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firstSheet="1" activeTab="2"/>
  </bookViews>
  <sheets>
    <sheet name="更新日志" sheetId="32" r:id="rId1"/>
    <sheet name="定价因子" sheetId="21" r:id="rId2"/>
    <sheet name="【1】基本信息&amp;审核标准" sheetId="37" r:id="rId3"/>
    <sheet name="【1】楼栋基本信息" sheetId="30" state="hidden" r:id="rId4"/>
    <sheet name="项目基准价" sheetId="23" state="hidden" r:id="rId5"/>
    <sheet name="赋权表" sheetId="22" state="hidden" r:id="rId6"/>
    <sheet name="目录" sheetId="27" state="hidden" r:id="rId7"/>
    <sheet name="【2】运营中心填-楼栋基准格局定价" sheetId="25" r:id="rId8"/>
    <sheet name="【3-1】营销中心填-采光基本要素" sheetId="36" r:id="rId9"/>
    <sheet name="【3-2】营销中心填-房间模型价 " sheetId="31" r:id="rId10"/>
    <sheet name="【4】价目表" sheetId="33" r:id="rId11"/>
    <sheet name="【5】平面图" sheetId="34" r:id="rId12"/>
    <sheet name="【补充】采光验证因素" sheetId="35" state="hidden" r:id="rId13"/>
    <sheet name="piovt_各村均价" sheetId="38" r:id="rId14"/>
    <sheet name="pivot_各户型均价" sheetId="39" r:id="rId15"/>
  </sheets>
  <externalReferences>
    <externalReference r:id="rId17"/>
    <externalReference r:id="rId18"/>
    <externalReference r:id="rId19"/>
  </externalReferences>
  <definedNames>
    <definedName name="_xlnm._FilterDatabase" localSheetId="8" hidden="1">'【3-1】营销中心填-采光基本要素'!$A$2:$AI$276</definedName>
    <definedName name="_xlnm._FilterDatabase" localSheetId="9" hidden="1">'【3-2】营销中心填-房间模型价 '!$A$1:$X$10960</definedName>
    <definedName name="采光">定价因子!$D$45:$D$50</definedName>
    <definedName name="床型">定价因子!$D$52:$D$57</definedName>
    <definedName name="地铁站步行时间">定价因子!#REF!</definedName>
    <definedName name="电梯房楼层">定价因子!$D$29:$D$37</definedName>
    <definedName name="公区步行距离">定价因子!$D$2:$D$6</definedName>
    <definedName name="功能">定价因子!$D$39:$D$44</definedName>
    <definedName name="户型格局">定价因子!#REF!</definedName>
    <definedName name="楼栋外观">定价因子!#REF!</definedName>
    <definedName name="楼梯房楼层">定价因子!$D$19:$D$28</definedName>
    <definedName name="套内空间">定价因子!$D$9:$D$13</definedName>
    <definedName name="梯户比">定价因子!#REF!</definedName>
    <definedName name="阳台">定价因子!$D$14:$D$18</definedName>
    <definedName name="有无电梯">定价因子!$D$7:$D$8</definedName>
    <definedName name="loft隔断">[2]三类资产目录!$D$8:$F$8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G14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检验户型是否按照合理规律</t>
        </r>
      </text>
    </comment>
    <comment ref="M18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20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E2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<sst xmlns="http://schemas.openxmlformats.org/spreadsheetml/2006/main" count="1729" uniqueCount="465">
  <si>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</si>
  <si>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</si>
  <si>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</si>
  <si>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</si>
  <si>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</si>
  <si>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</si>
  <si>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</si>
  <si>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</si>
  <si>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</si>
  <si>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</si>
  <si>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</si>
  <si>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</si>
  <si>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</si>
  <si>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</si>
  <si>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</si>
  <si>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</si>
  <si>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</si>
  <si>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</si>
  <si>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</si>
  <si>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</si>
  <si>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</si>
  <si>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</si>
  <si>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</si>
  <si>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</si>
  <si>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</si>
  <si>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</si>
  <si>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</si>
  <si>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</si>
  <si>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</si>
  <si>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</si>
  <si>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</si>
  <si>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</si>
  <si>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</si>
  <si>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</si>
  <si>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</si>
  <si>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</si>
  <si>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</si>
  <si>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</si>
  <si>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</si>
  <si>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</si>
  <si>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</si>
  <si>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</si>
  <si>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</si>
  <si>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</si>
  <si>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</si>
  <si>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</si>
  <si>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</si>
  <si>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</si>
  <si>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</si>
  <si>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</si>
  <si>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</si>
  <si>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</si>
  <si>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</si>
  <si>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</si>
  <si>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</si>
  <si>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</si>
  <si>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</si>
  <si>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</si>
  <si>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</si>
  <si>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</si>
  <si>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</si>
  <si>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</si>
  <si>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套内空间类型</t>
  </si>
  <si>
    <t>高架床/窄床</t>
  </si>
  <si>
    <t>正常开间</t>
  </si>
  <si>
    <t>正常一居室</t>
  </si>
  <si>
    <t>两居室</t>
  </si>
  <si>
    <t>&gt;18</t>
  </si>
  <si>
    <t>&gt;20㎡</t>
  </si>
  <si>
    <t>&gt;28㎡</t>
  </si>
  <si>
    <t>&gt;45㎡</t>
  </si>
  <si>
    <t>15-18㎡</t>
  </si>
  <si>
    <t>17-20㎡</t>
  </si>
  <si>
    <t>26-28㎡</t>
  </si>
  <si>
    <t>40-45㎡</t>
  </si>
  <si>
    <t>楼梯房楼层</t>
  </si>
  <si>
    <t>不考虑采光和视野的差异</t>
  </si>
  <si>
    <t>11-15㎡</t>
  </si>
  <si>
    <t>13-17㎡</t>
  </si>
  <si>
    <t>23-26㎡</t>
  </si>
  <si>
    <t>35-40㎡</t>
  </si>
  <si>
    <t>1F</t>
  </si>
  <si>
    <t>9-11㎡</t>
  </si>
  <si>
    <t>10-13㎡</t>
  </si>
  <si>
    <t>20-23㎡</t>
  </si>
  <si>
    <t>30-35㎡</t>
  </si>
  <si>
    <t>2F</t>
  </si>
  <si>
    <t>&lt;9㎡</t>
  </si>
  <si>
    <t>&lt;10㎡</t>
  </si>
  <si>
    <t>&lt;20㎡</t>
  </si>
  <si>
    <t>&lt;30㎡</t>
  </si>
  <si>
    <t>3F</t>
  </si>
  <si>
    <t>4F</t>
  </si>
  <si>
    <t>5F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</si>
  <si>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</si>
  <si>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</si>
  <si>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</si>
  <si>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</si>
  <si>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</si>
  <si>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</si>
  <si>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</si>
  <si>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</si>
  <si>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</si>
  <si>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</si>
  <si>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</si>
  <si>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</si>
  <si>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</si>
  <si>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缺失书桌和操作台</t>
  </si>
  <si>
    <t>缺失（书桌）</t>
  </si>
  <si>
    <t>缺失（操作台）</t>
  </si>
  <si>
    <t>充足（油烟机/沙发）</t>
  </si>
  <si>
    <t>充足（单人沙发/餐桌椅）</t>
  </si>
  <si>
    <t>非常充足</t>
  </si>
  <si>
    <t>采光</t>
  </si>
  <si>
    <t>根据采光模型</t>
  </si>
  <si>
    <t>功能配置（一居）</t>
  </si>
  <si>
    <t>缺失操作台、沙发和餐桌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</si>
  <si>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</si>
  <si>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</si>
  <si>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</si>
  <si>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</si>
  <si>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</si>
  <si>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</si>
  <si>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卧室缺衣柜或客厅缺沙发/餐桌</t>
  </si>
  <si>
    <t>操作台+书桌</t>
  </si>
  <si>
    <t>沙发+餐桌+操作台</t>
  </si>
  <si>
    <t>沙发+4人餐桌+操作台+冰箱</t>
  </si>
  <si>
    <t>充配（书桌）</t>
  </si>
  <si>
    <t>充足</t>
  </si>
  <si>
    <t>操作台+书桌+沙发/餐桌</t>
  </si>
  <si>
    <t>沙发+餐桌+操作台+电视柜/卧室书桌</t>
  </si>
  <si>
    <t>卧室（都有衣柜）+客厅（沙发、4人餐桌、茶几、电视柜）</t>
  </si>
  <si>
    <t>充配（油烟机）</t>
  </si>
  <si>
    <t>操作台+书桌+沙发+餐桌</t>
  </si>
  <si>
    <t>沙发+餐桌+操作台+厨房（含油烟机）</t>
  </si>
  <si>
    <t>充足+厨房（含油烟机）</t>
  </si>
  <si>
    <t>非常充配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</si>
  <si>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</si>
  <si>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</si>
  <si>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</si>
  <si>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</si>
  <si>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</si>
  <si>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</si>
  <si>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</si>
  <si>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</si>
  <si>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</si>
  <si>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</si>
  <si>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</si>
  <si>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</si>
  <si>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</si>
  <si>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</si>
  <si>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</si>
  <si>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</si>
  <si>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</si>
  <si>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</si>
  <si>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</si>
  <si>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</si>
  <si>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</si>
  <si>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小区（村）</t>
  </si>
  <si>
    <t>福永一队</t>
  </si>
  <si>
    <t>楼栋号</t>
  </si>
  <si>
    <t>6-6栋</t>
  </si>
  <si>
    <t>楼栋基本画像</t>
  </si>
  <si>
    <t>电梯</t>
  </si>
  <si>
    <t>屋面晾晒区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</si>
  <si>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</si>
  <si>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</si>
  <si>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</si>
  <si>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</si>
  <si>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</si>
  <si>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</si>
  <si>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</si>
  <si>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标准层面积</t>
  </si>
  <si>
    <t>公寓面积</t>
  </si>
  <si>
    <t>是</t>
  </si>
  <si>
    <t>开间&amp;一居室</t>
  </si>
  <si>
    <t>审批标准</t>
  </si>
  <si>
    <t>成本线指标</t>
  </si>
  <si>
    <t>楼栋成本线</t>
  </si>
  <si>
    <t>收楼成本坪效</t>
  </si>
  <si>
    <t>成本标准坪效</t>
  </si>
  <si>
    <t>定价坪效</t>
  </si>
  <si>
    <t>收楼溢价率</t>
  </si>
  <si>
    <t>成本溢价率</t>
  </si>
  <si>
    <t>check</t>
  </si>
  <si>
    <t>村成本线</t>
  </si>
  <si>
    <t>项目整体坪效</t>
  </si>
  <si>
    <t>竞争线指标</t>
  </si>
  <si>
    <t>楼栋竞争线</t>
  </si>
  <si>
    <t>模型户型均价规律 = 定价户型均价规律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</si>
  <si>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</si>
  <si>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</si>
  <si>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</si>
  <si>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</si>
  <si>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</si>
  <si>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</si>
  <si>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</si>
  <si>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</si>
  <si>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</si>
  <si>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</si>
  <si>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</si>
  <si>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</si>
  <si>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</si>
  <si>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</si>
  <si>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</si>
  <si>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</si>
  <si>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</si>
  <si>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</si>
  <si>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</si>
  <si>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</si>
  <si>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</si>
  <si>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</si>
  <si>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</si>
  <si>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</si>
  <si>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</si>
  <si>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</si>
  <si>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</si>
  <si>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</si>
  <si>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</si>
  <si>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</si>
  <si>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</si>
  <si>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</si>
  <si>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</si>
  <si>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</si>
  <si>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</si>
  <si>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</si>
  <si>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</si>
  <si>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</si>
  <si>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</si>
  <si>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</si>
  <si>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</si>
  <si>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</si>
  <si>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</si>
  <si>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</si>
  <si>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</si>
  <si>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</si>
  <si>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</si>
  <si>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</si>
  <si>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</si>
  <si>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</si>
  <si>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</si>
  <si>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</si>
  <si>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</si>
  <si>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</si>
  <si>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</si>
  <si>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</si>
  <si>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</si>
  <si>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</si>
  <si>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</si>
  <si>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</si>
  <si>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</si>
  <si>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</si>
  <si>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</si>
  <si>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</si>
  <si>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</si>
  <si>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</si>
  <si>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</si>
  <si>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</si>
  <si>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</si>
  <si>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</si>
  <si>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</si>
  <si>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</si>
  <si>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</si>
  <si>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</si>
  <si>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rgb="FFFFFFFF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</si>
  <si>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</si>
  <si>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</si>
  <si>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</si>
  <si>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</si>
  <si>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</si>
  <si>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</si>
  <si>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</si>
  <si>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</si>
  <si>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</si>
  <si>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</si>
  <si>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</si>
  <si>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</si>
  <si>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</si>
  <si>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</si>
  <si>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</si>
  <si>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</si>
  <si>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</si>
  <si>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</si>
  <si>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</si>
  <si>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</si>
  <si>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</si>
  <si>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</si>
  <si>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</si>
  <si>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</si>
  <si>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</si>
  <si>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</si>
  <si>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</si>
  <si>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</si>
  <si>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</si>
  <si>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</si>
  <si>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</si>
  <si>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</si>
  <si>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</si>
  <si>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</si>
  <si>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</si>
  <si>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</si>
  <si>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</si>
  <si>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</si>
  <si>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</si>
  <si>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</si>
  <si>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</si>
  <si>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</si>
  <si>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</si>
  <si>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</si>
  <si>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</si>
  <si>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</si>
  <si>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</si>
  <si>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</si>
  <si>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</si>
  <si>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</si>
  <si>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</si>
  <si>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</si>
  <si>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</si>
  <si>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</si>
  <si>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</si>
  <si>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</si>
  <si>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</si>
  <si>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</si>
  <si>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</si>
  <si>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</si>
  <si>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</si>
  <si>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</si>
  <si>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</si>
  <si>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</si>
  <si>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</si>
  <si>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</si>
  <si>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</si>
  <si>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</si>
  <si>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</si>
  <si>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</si>
  <si>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</si>
  <si>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</si>
  <si>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</si>
  <si>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</si>
  <si>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</si>
  <si>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</si>
  <si>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</si>
  <si>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</si>
  <si>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</si>
  <si>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</si>
  <si>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</si>
  <si>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</si>
  <si>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</si>
  <si>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</si>
  <si>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</si>
  <si>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</si>
  <si>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</si>
  <si>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</si>
  <si>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</si>
  <si>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</si>
  <si>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</si>
  <si>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调价倍数4</t>
  </si>
  <si>
    <t>调价倍数5</t>
  </si>
  <si>
    <t>调价倍数6</t>
  </si>
  <si>
    <t>调价倍数8</t>
  </si>
  <si>
    <t>调价倍数7</t>
  </si>
  <si>
    <t>房间模型价</t>
  </si>
  <si>
    <t>实际定价</t>
  </si>
  <si>
    <t>折后价</t>
  </si>
  <si>
    <t>折后全包</t>
  </si>
  <si>
    <t>差距</t>
  </si>
  <si>
    <t>6-6A</t>
  </si>
  <si>
    <t>1</t>
  </si>
  <si>
    <t>6-6B</t>
  </si>
  <si>
    <t>6-6C</t>
  </si>
  <si>
    <t>6-6D</t>
  </si>
  <si>
    <t>2</t>
  </si>
  <si>
    <t>6-6E</t>
  </si>
  <si>
    <t>6-6F</t>
  </si>
  <si>
    <t>6-6G</t>
  </si>
  <si>
    <t>6-6H</t>
  </si>
  <si>
    <t>6-6I</t>
  </si>
  <si>
    <t>6-6J</t>
  </si>
  <si>
    <t>6-6K</t>
  </si>
  <si>
    <t>6-6L</t>
  </si>
  <si>
    <t>6-6M</t>
  </si>
  <si>
    <t>4</t>
  </si>
  <si>
    <t>3</t>
  </si>
  <si>
    <t>安居乐寓一队6-6栋公寓定价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</si>
  <si>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</si>
  <si>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</si>
  <si>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</si>
  <si>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</si>
  <si>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</si>
  <si>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</si>
  <si>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</si>
  <si>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</si>
  <si>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</si>
  <si>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</si>
  <si>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</si>
  <si>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</si>
  <si>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</si>
  <si>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</si>
  <si>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rgb="FFC0000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</si>
  <si>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</si>
  <si>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</si>
  <si>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</si>
  <si>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</si>
  <si>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</si>
  <si>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</si>
  <si>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</si>
  <si>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</si>
  <si>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</si>
  <si>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</si>
  <si>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</si>
  <si>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</si>
  <si>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</si>
  <si>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</si>
  <si>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</si>
  <si>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</si>
  <si>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</si>
  <si>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</si>
  <si>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</si>
  <si>
    <t>成本</t>
  </si>
  <si>
    <t>实际</t>
  </si>
  <si>
    <t>村</t>
  </si>
  <si>
    <t>收楼坪效</t>
  </si>
  <si>
    <t>标准成本坪效</t>
  </si>
  <si>
    <t>挂牌坪效</t>
  </si>
  <si>
    <t>签约坪效</t>
  </si>
  <si>
    <t>澳门新村</t>
  </si>
  <si>
    <t>白石龙村一区</t>
  </si>
  <si>
    <t>创业花园</t>
  </si>
  <si>
    <t>逸秀新村</t>
  </si>
  <si>
    <t>白石龙村二区</t>
  </si>
  <si>
    <t>横岭村</t>
  </si>
  <si>
    <t>塘水围村</t>
  </si>
  <si>
    <t>沙吓村</t>
  </si>
  <si>
    <t>向南村</t>
  </si>
  <si>
    <t>桥头新村</t>
  </si>
  <si>
    <t>水尾村</t>
  </si>
  <si>
    <t>东边村</t>
  </si>
  <si>
    <t>弓村</t>
  </si>
  <si>
    <t>山咀头村</t>
  </si>
  <si>
    <t>龙胜村</t>
  </si>
  <si>
    <t>上早新村</t>
  </si>
  <si>
    <t>赤岭头村</t>
  </si>
  <si>
    <t>康乐花园</t>
  </si>
  <si>
    <t>赖屋山新村</t>
  </si>
  <si>
    <t>鹊山新村</t>
  </si>
  <si>
    <t>宝山新村</t>
  </si>
  <si>
    <t>龙胜村E区</t>
  </si>
  <si>
    <t>羊龙新村</t>
  </si>
  <si>
    <t>羊台新村</t>
  </si>
  <si>
    <t>陶吓新村</t>
  </si>
  <si>
    <t>三合华侨新村</t>
  </si>
  <si>
    <t>下早新村</t>
  </si>
  <si>
    <t>下横朗新村</t>
  </si>
  <si>
    <t>三合新二村</t>
  </si>
  <si>
    <t>谭罗华侨新村</t>
  </si>
  <si>
    <t>富泉新村</t>
  </si>
  <si>
    <t>东环花园</t>
  </si>
  <si>
    <t>平均值项:房间模型价</t>
  </si>
  <si>
    <t>平均值项:实际定价</t>
  </si>
  <si>
    <t>(空白)</t>
  </si>
  <si>
    <t>3-16A</t>
  </si>
  <si>
    <t>3-16B</t>
  </si>
  <si>
    <t>3-16C</t>
  </si>
  <si>
    <t>3-16D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</si>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</sst>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[$-F800]dddd\,\ mmmm\ dd\,\ yyyy"/>
  </numFmts>
  <fonts count="68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indexed="8"/>
      <name val="微软雅黑"/>
      <charset val="134"/>
    </font>
    <font>
      <b/>
      <sz val="11"/>
      <color theme="0"/>
      <name val="微软雅黑"/>
      <charset val="134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theme="1"/>
      <name val="微软雅黑"/>
      <charset val="134"/>
    </font>
    <font>
      <b/>
      <sz val="16"/>
      <color rgb="FFFF0000"/>
      <name val="微软雅黑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4"/>
      <color theme="1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C00000"/>
      <name val="微软雅黑"/>
      <charset val="134"/>
    </font>
    <font>
      <b/>
      <sz val="10"/>
      <color rgb="FFFFFFFF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43" borderId="55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1" fillId="0" borderId="56" applyNumberFormat="0" applyFill="0" applyAlignment="0" applyProtection="0">
      <alignment vertical="center"/>
    </xf>
    <xf numFmtId="0" fontId="52" fillId="0" borderId="57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4" borderId="58" applyNumberFormat="0" applyAlignment="0" applyProtection="0">
      <alignment vertical="center"/>
    </xf>
    <xf numFmtId="0" fontId="54" fillId="45" borderId="59" applyNumberFormat="0" applyAlignment="0" applyProtection="0">
      <alignment vertical="center"/>
    </xf>
    <xf numFmtId="0" fontId="55" fillId="45" borderId="58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7" fillId="0" borderId="61" applyNumberFormat="0" applyFill="0" applyAlignment="0" applyProtection="0">
      <alignment vertical="center"/>
    </xf>
    <xf numFmtId="0" fontId="58" fillId="0" borderId="62" applyNumberFormat="0" applyFill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2" fillId="59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2" fillId="61" borderId="0" applyNumberFormat="0" applyBorder="0" applyAlignment="0" applyProtection="0">
      <alignment vertical="center"/>
    </xf>
    <xf numFmtId="0" fontId="62" fillId="62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40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5" borderId="1" xfId="49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4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5" fontId="8" fillId="13" borderId="1" xfId="0" applyNumberFormat="1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0" fillId="20" borderId="1" xfId="0" applyFill="1" applyBorder="1" applyAlignment="1">
      <alignment horizontal="center" vertical="center"/>
    </xf>
    <xf numFmtId="178" fontId="0" fillId="16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 applyProtection="1">
      <alignment horizontal="center" vertical="center"/>
      <protection locked="0"/>
    </xf>
    <xf numFmtId="0" fontId="0" fillId="22" borderId="1" xfId="0" applyFill="1" applyBorder="1" applyAlignment="1">
      <alignment horizontal="center" vertical="center"/>
    </xf>
    <xf numFmtId="177" fontId="0" fillId="16" borderId="1" xfId="0" applyNumberForma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5" borderId="1" xfId="0" applyNumberFormat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2" fillId="21" borderId="1" xfId="0" applyNumberFormat="1" applyFont="1" applyFill="1" applyBorder="1" applyAlignment="1">
      <alignment horizontal="center" vertical="center"/>
    </xf>
    <xf numFmtId="177" fontId="0" fillId="17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15" borderId="1" xfId="0" applyNumberFormat="1" applyFill="1" applyBorder="1" applyAlignment="1">
      <alignment horizontal="center" vertical="center"/>
    </xf>
    <xf numFmtId="10" fontId="0" fillId="15" borderId="1" xfId="3" applyNumberFormat="1" applyFont="1" applyFill="1" applyBorder="1" applyAlignment="1">
      <alignment horizontal="center" vertical="center"/>
    </xf>
    <xf numFmtId="0" fontId="0" fillId="15" borderId="1" xfId="0" applyNumberForma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78" fontId="0" fillId="19" borderId="1" xfId="0" applyNumberForma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2" fillId="19" borderId="1" xfId="0" applyNumberFormat="1" applyFont="1" applyFill="1" applyBorder="1" applyAlignment="1">
      <alignment horizontal="center" vertical="center"/>
    </xf>
    <xf numFmtId="177" fontId="0" fillId="19" borderId="1" xfId="0" applyNumberFormat="1" applyFill="1" applyBorder="1" applyAlignment="1">
      <alignment horizontal="center" vertical="center"/>
    </xf>
    <xf numFmtId="10" fontId="0" fillId="19" borderId="1" xfId="3" applyNumberFormat="1" applyFont="1" applyFill="1" applyBorder="1" applyAlignment="1">
      <alignment horizontal="center" vertical="center"/>
    </xf>
    <xf numFmtId="177" fontId="0" fillId="25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6" borderId="0" xfId="0" applyFill="1"/>
    <xf numFmtId="0" fontId="14" fillId="27" borderId="0" xfId="0" applyFont="1" applyFill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28" borderId="1" xfId="0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0" fontId="5" fillId="16" borderId="4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1" xfId="0" applyFill="1" applyBorder="1"/>
    <xf numFmtId="0" fontId="15" fillId="26" borderId="1" xfId="0" applyFont="1" applyFill="1" applyBorder="1" applyAlignment="1">
      <alignment horizontal="center" vertical="center"/>
    </xf>
    <xf numFmtId="177" fontId="0" fillId="0" borderId="0" xfId="0" applyNumberFormat="1"/>
    <xf numFmtId="0" fontId="0" fillId="20" borderId="0" xfId="0" applyFill="1"/>
    <xf numFmtId="0" fontId="0" fillId="29" borderId="0" xfId="0" applyFill="1"/>
    <xf numFmtId="0" fontId="0" fillId="20" borderId="0" xfId="0" applyFont="1" applyFill="1" applyAlignment="1">
      <alignment horizontal="center"/>
    </xf>
    <xf numFmtId="0" fontId="0" fillId="22" borderId="0" xfId="0" applyFill="1"/>
    <xf numFmtId="177" fontId="0" fillId="16" borderId="0" xfId="0" applyNumberFormat="1" applyFill="1"/>
    <xf numFmtId="0" fontId="0" fillId="0" borderId="0" xfId="0" applyFont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12" fillId="20" borderId="3" xfId="0" applyFont="1" applyFill="1" applyBorder="1" applyAlignment="1">
      <alignment vertical="center"/>
    </xf>
    <xf numFmtId="0" fontId="0" fillId="16" borderId="3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16" fillId="0" borderId="0" xfId="0" applyFont="1"/>
    <xf numFmtId="179" fontId="16" fillId="0" borderId="0" xfId="1" applyNumberFormat="1" applyFont="1" applyAlignment="1"/>
    <xf numFmtId="0" fontId="17" fillId="0" borderId="0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180" fontId="17" fillId="0" borderId="0" xfId="3" applyNumberFormat="1" applyFont="1" applyFill="1" applyAlignment="1"/>
    <xf numFmtId="0" fontId="18" fillId="0" borderId="1" xfId="0" applyFont="1" applyBorder="1" applyAlignment="1">
      <alignment horizontal="center"/>
    </xf>
    <xf numFmtId="0" fontId="19" fillId="30" borderId="7" xfId="0" applyFont="1" applyFill="1" applyBorder="1" applyAlignment="1">
      <alignment vertical="top" wrapText="1"/>
    </xf>
    <xf numFmtId="0" fontId="19" fillId="30" borderId="8" xfId="0" applyFont="1" applyFill="1" applyBorder="1" applyAlignment="1">
      <alignment horizontal="center" vertical="top" wrapText="1"/>
    </xf>
    <xf numFmtId="0" fontId="19" fillId="30" borderId="8" xfId="0" applyFont="1" applyFill="1" applyBorder="1" applyAlignment="1">
      <alignment vertical="top" wrapText="1"/>
    </xf>
    <xf numFmtId="180" fontId="19" fillId="0" borderId="8" xfId="3" applyNumberFormat="1" applyFont="1" applyFill="1" applyBorder="1" applyAlignment="1">
      <alignment vertical="top" wrapText="1"/>
    </xf>
    <xf numFmtId="0" fontId="20" fillId="31" borderId="8" xfId="0" applyFont="1" applyFill="1" applyBorder="1" applyAlignment="1">
      <alignment horizontal="left" vertical="center" wrapText="1" readingOrder="1"/>
    </xf>
    <xf numFmtId="0" fontId="20" fillId="30" borderId="8" xfId="0" applyFont="1" applyFill="1" applyBorder="1" applyAlignment="1">
      <alignment horizontal="left" vertical="center" wrapText="1" readingOrder="1"/>
    </xf>
    <xf numFmtId="0" fontId="21" fillId="32" borderId="1" xfId="0" applyFont="1" applyFill="1" applyBorder="1" applyAlignment="1">
      <alignment vertical="top" wrapText="1"/>
    </xf>
    <xf numFmtId="0" fontId="21" fillId="32" borderId="1" xfId="0" applyFont="1" applyFill="1" applyBorder="1" applyAlignment="1">
      <alignment horizontal="center" vertical="top" wrapText="1"/>
    </xf>
    <xf numFmtId="180" fontId="21" fillId="0" borderId="1" xfId="3" applyNumberFormat="1" applyFont="1" applyFill="1" applyBorder="1" applyAlignment="1">
      <alignment vertical="top" wrapText="1"/>
    </xf>
    <xf numFmtId="0" fontId="19" fillId="33" borderId="1" xfId="0" applyFont="1" applyFill="1" applyBorder="1" applyAlignment="1">
      <alignment vertical="center" wrapText="1" readingOrder="1"/>
    </xf>
    <xf numFmtId="0" fontId="22" fillId="33" borderId="1" xfId="0" applyFont="1" applyFill="1" applyBorder="1" applyAlignment="1">
      <alignment vertical="center" wrapText="1" readingOrder="1"/>
    </xf>
    <xf numFmtId="0" fontId="21" fillId="33" borderId="1" xfId="0" applyFont="1" applyFill="1" applyBorder="1" applyAlignment="1">
      <alignment vertical="center" wrapText="1" readingOrder="1"/>
    </xf>
    <xf numFmtId="0" fontId="21" fillId="33" borderId="1" xfId="0" applyFont="1" applyFill="1" applyBorder="1" applyAlignment="1">
      <alignment horizontal="center" vertical="center" wrapText="1" readingOrder="1"/>
    </xf>
    <xf numFmtId="180" fontId="21" fillId="0" borderId="1" xfId="3" applyNumberFormat="1" applyFont="1" applyFill="1" applyBorder="1" applyAlignment="1">
      <alignment vertical="center" wrapText="1" readingOrder="1"/>
    </xf>
    <xf numFmtId="0" fontId="21" fillId="33" borderId="0" xfId="0" applyFont="1" applyFill="1" applyBorder="1" applyAlignment="1">
      <alignment vertical="center" wrapText="1" readingOrder="1"/>
    </xf>
    <xf numFmtId="0" fontId="21" fillId="33" borderId="0" xfId="0" applyFont="1" applyFill="1" applyBorder="1" applyAlignment="1">
      <alignment horizontal="center" vertical="center" wrapText="1" readingOrder="1"/>
    </xf>
    <xf numFmtId="180" fontId="21" fillId="0" borderId="0" xfId="3" applyNumberFormat="1" applyFont="1" applyFill="1" applyBorder="1" applyAlignment="1">
      <alignment vertical="center" wrapText="1" readingOrder="1"/>
    </xf>
    <xf numFmtId="0" fontId="19" fillId="33" borderId="0" xfId="0" applyFont="1" applyFill="1" applyBorder="1" applyAlignment="1">
      <alignment vertical="center" wrapText="1" readingOrder="1"/>
    </xf>
    <xf numFmtId="181" fontId="21" fillId="33" borderId="0" xfId="1" applyNumberFormat="1" applyFont="1" applyFill="1" applyBorder="1" applyAlignment="1">
      <alignment vertical="center" wrapText="1" readingOrder="1"/>
    </xf>
    <xf numFmtId="179" fontId="21" fillId="33" borderId="0" xfId="1" applyNumberFormat="1" applyFont="1" applyFill="1" applyBorder="1" applyAlignment="1">
      <alignment vertical="center" wrapText="1" readingOrder="1"/>
    </xf>
    <xf numFmtId="179" fontId="19" fillId="33" borderId="0" xfId="1" applyNumberFormat="1" applyFont="1" applyFill="1" applyBorder="1" applyAlignment="1">
      <alignment vertical="center" wrapText="1" readingOrder="1"/>
    </xf>
    <xf numFmtId="179" fontId="22" fillId="33" borderId="1" xfId="1" applyNumberFormat="1" applyFont="1" applyFill="1" applyBorder="1" applyAlignment="1">
      <alignment vertical="center" wrapText="1" readingOrder="1"/>
    </xf>
    <xf numFmtId="179" fontId="19" fillId="33" borderId="1" xfId="1" applyNumberFormat="1" applyFont="1" applyFill="1" applyBorder="1" applyAlignment="1">
      <alignment vertical="center" wrapText="1" readingOrder="1"/>
    </xf>
    <xf numFmtId="179" fontId="22" fillId="16" borderId="1" xfId="1" applyNumberFormat="1" applyFont="1" applyFill="1" applyBorder="1" applyAlignment="1">
      <alignment vertical="center" wrapText="1" readingOrder="1"/>
    </xf>
    <xf numFmtId="0" fontId="12" fillId="32" borderId="1" xfId="0" applyFont="1" applyFill="1" applyBorder="1" applyAlignment="1">
      <alignment horizontal="center" vertical="center"/>
    </xf>
    <xf numFmtId="179" fontId="19" fillId="33" borderId="0" xfId="0" applyNumberFormat="1" applyFont="1" applyFill="1" applyBorder="1" applyAlignment="1">
      <alignment vertical="center" wrapText="1" readingOrder="1"/>
    </xf>
    <xf numFmtId="179" fontId="22" fillId="33" borderId="0" xfId="1" applyNumberFormat="1" applyFont="1" applyFill="1" applyBorder="1" applyAlignment="1">
      <alignment vertical="center" wrapText="1" readingOrder="1"/>
    </xf>
    <xf numFmtId="179" fontId="22" fillId="33" borderId="0" xfId="0" applyNumberFormat="1" applyFont="1" applyFill="1" applyBorder="1" applyAlignment="1">
      <alignment vertical="center" wrapText="1" readingOrder="1"/>
    </xf>
    <xf numFmtId="179" fontId="12" fillId="32" borderId="0" xfId="0" applyNumberFormat="1" applyFont="1" applyFill="1" applyBorder="1" applyAlignment="1">
      <alignment horizontal="center" vertical="center"/>
    </xf>
    <xf numFmtId="181" fontId="21" fillId="16" borderId="0" xfId="1" applyNumberFormat="1" applyFont="1" applyFill="1" applyBorder="1" applyAlignment="1">
      <alignment vertical="center" wrapText="1" readingOrder="1"/>
    </xf>
    <xf numFmtId="179" fontId="19" fillId="33" borderId="1" xfId="0" applyNumberFormat="1" applyFont="1" applyFill="1" applyBorder="1" applyAlignment="1">
      <alignment vertical="center" wrapText="1" readingOrder="1"/>
    </xf>
    <xf numFmtId="180" fontId="21" fillId="16" borderId="0" xfId="3" applyNumberFormat="1" applyFont="1" applyFill="1" applyBorder="1" applyAlignment="1">
      <alignment vertical="center" wrapText="1" readingOrder="1"/>
    </xf>
    <xf numFmtId="179" fontId="22" fillId="33" borderId="1" xfId="0" applyNumberFormat="1" applyFont="1" applyFill="1" applyBorder="1" applyAlignment="1">
      <alignment vertical="center" wrapText="1" readingOrder="1"/>
    </xf>
    <xf numFmtId="0" fontId="21" fillId="16" borderId="0" xfId="0" applyFont="1" applyFill="1" applyBorder="1" applyAlignment="1">
      <alignment vertical="center" wrapText="1" readingOrder="1"/>
    </xf>
    <xf numFmtId="0" fontId="12" fillId="16" borderId="1" xfId="0" applyFont="1" applyFill="1" applyBorder="1" applyAlignment="1">
      <alignment horizontal="center" vertical="center"/>
    </xf>
    <xf numFmtId="179" fontId="19" fillId="16" borderId="0" xfId="0" applyNumberFormat="1" applyFont="1" applyFill="1" applyBorder="1" applyAlignment="1">
      <alignment vertical="center" wrapText="1" readingOrder="1"/>
    </xf>
    <xf numFmtId="0" fontId="22" fillId="33" borderId="0" xfId="0" applyFont="1" applyFill="1" applyBorder="1" applyAlignment="1">
      <alignment vertical="center" wrapText="1" readingOrder="1"/>
    </xf>
    <xf numFmtId="9" fontId="21" fillId="0" borderId="0" xfId="3" applyNumberFormat="1" applyFont="1" applyFill="1" applyBorder="1" applyAlignment="1">
      <alignment vertical="center" wrapText="1" readingOrder="1"/>
    </xf>
    <xf numFmtId="179" fontId="16" fillId="0" borderId="0" xfId="0" applyNumberFormat="1" applyFont="1"/>
    <xf numFmtId="10" fontId="16" fillId="0" borderId="0" xfId="0" applyNumberFormat="1" applyFont="1"/>
    <xf numFmtId="180" fontId="19" fillId="0" borderId="0" xfId="3" applyNumberFormat="1" applyFont="1" applyFill="1" applyBorder="1" applyAlignment="1">
      <alignment vertical="center" wrapText="1" readingOrder="1"/>
    </xf>
    <xf numFmtId="0" fontId="17" fillId="0" borderId="0" xfId="0" applyFont="1" applyBorder="1" applyAlignment="1">
      <alignment horizontal="center"/>
    </xf>
    <xf numFmtId="180" fontId="17" fillId="0" borderId="0" xfId="3" applyNumberFormat="1" applyFont="1" applyFill="1" applyBorder="1" applyAlignment="1"/>
    <xf numFmtId="0" fontId="19" fillId="0" borderId="0" xfId="0" applyFont="1" applyFill="1" applyBorder="1" applyAlignment="1">
      <alignment vertical="center" wrapText="1" readingOrder="1"/>
    </xf>
    <xf numFmtId="0" fontId="23" fillId="0" borderId="0" xfId="0" applyFont="1"/>
    <xf numFmtId="181" fontId="0" fillId="0" borderId="0" xfId="1" applyNumberFormat="1" applyFont="1" applyAlignment="1"/>
    <xf numFmtId="181" fontId="23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6" borderId="0" xfId="1" applyNumberFormat="1" applyFont="1" applyFill="1" applyAlignment="1"/>
    <xf numFmtId="0" fontId="20" fillId="30" borderId="1" xfId="0" applyFont="1" applyFill="1" applyBorder="1" applyAlignment="1">
      <alignment horizontal="left" vertical="center" wrapText="1" readingOrder="1"/>
    </xf>
    <xf numFmtId="0" fontId="24" fillId="30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21" fillId="0" borderId="0" xfId="0" applyFont="1" applyFill="1" applyBorder="1" applyAlignment="1">
      <alignment vertical="center" wrapText="1" readingOrder="1"/>
    </xf>
    <xf numFmtId="0" fontId="0" fillId="0" borderId="1" xfId="0" applyFont="1" applyBorder="1" applyAlignment="1">
      <alignment horizontal="center" vertical="center"/>
    </xf>
    <xf numFmtId="0" fontId="0" fillId="7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5" fillId="34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/>
    </xf>
    <xf numFmtId="0" fontId="27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/>
    <xf numFmtId="0" fontId="5" fillId="35" borderId="1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center" vertical="center"/>
    </xf>
    <xf numFmtId="0" fontId="5" fillId="35" borderId="9" xfId="0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176" fontId="5" fillId="16" borderId="18" xfId="0" applyNumberFormat="1" applyFont="1" applyFill="1" applyBorder="1" applyAlignment="1">
      <alignment horizontal="center" vertical="center"/>
    </xf>
    <xf numFmtId="176" fontId="5" fillId="16" borderId="19" xfId="0" applyNumberFormat="1" applyFont="1" applyFill="1" applyBorder="1" applyAlignment="1">
      <alignment horizontal="center" vertical="center"/>
    </xf>
    <xf numFmtId="176" fontId="29" fillId="16" borderId="17" xfId="0" applyNumberFormat="1" applyFont="1" applyFill="1" applyBorder="1" applyAlignment="1">
      <alignment horizontal="center" vertical="center"/>
    </xf>
    <xf numFmtId="176" fontId="29" fillId="16" borderId="18" xfId="0" applyNumberFormat="1" applyFont="1" applyFill="1" applyBorder="1" applyAlignment="1">
      <alignment horizontal="center" vertical="center"/>
    </xf>
    <xf numFmtId="176" fontId="29" fillId="16" borderId="19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176" fontId="30" fillId="16" borderId="19" xfId="0" applyNumberFormat="1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36" borderId="12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3" fillId="2" borderId="23" xfId="0" applyFont="1" applyFill="1" applyBorder="1" applyAlignment="1">
      <alignment horizontal="center" vertical="center"/>
    </xf>
    <xf numFmtId="176" fontId="30" fillId="16" borderId="1" xfId="0" applyNumberFormat="1" applyFont="1" applyFill="1" applyBorder="1" applyAlignment="1">
      <alignment horizontal="center" vertical="center"/>
    </xf>
    <xf numFmtId="0" fontId="3" fillId="36" borderId="24" xfId="0" applyFont="1" applyFill="1" applyBorder="1" applyAlignment="1">
      <alignment horizontal="center" vertical="center"/>
    </xf>
    <xf numFmtId="0" fontId="0" fillId="0" borderId="25" xfId="0" applyBorder="1"/>
    <xf numFmtId="0" fontId="5" fillId="0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9" fontId="5" fillId="0" borderId="18" xfId="3" applyFont="1" applyBorder="1" applyAlignment="1">
      <alignment horizontal="center" vertical="center"/>
    </xf>
    <xf numFmtId="0" fontId="3" fillId="36" borderId="19" xfId="0" applyFont="1" applyFill="1" applyBorder="1" applyAlignment="1">
      <alignment horizontal="center" vertical="center"/>
    </xf>
    <xf numFmtId="0" fontId="0" fillId="0" borderId="27" xfId="0" applyBorder="1"/>
    <xf numFmtId="0" fontId="3" fillId="2" borderId="2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6" fillId="0" borderId="29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6" fillId="0" borderId="32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0" fillId="0" borderId="0" xfId="0" applyBorder="1"/>
    <xf numFmtId="0" fontId="5" fillId="0" borderId="36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9" fillId="16" borderId="5" xfId="0" applyFont="1" applyFill="1" applyBorder="1" applyAlignment="1">
      <alignment horizontal="center" vertical="center"/>
    </xf>
    <xf numFmtId="9" fontId="13" fillId="16" borderId="24" xfId="3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29" fillId="16" borderId="18" xfId="0" applyFont="1" applyFill="1" applyBorder="1" applyAlignment="1">
      <alignment horizontal="center" vertical="center"/>
    </xf>
    <xf numFmtId="0" fontId="29" fillId="16" borderId="34" xfId="0" applyFont="1" applyFill="1" applyBorder="1" applyAlignment="1">
      <alignment horizontal="center" vertical="center"/>
    </xf>
    <xf numFmtId="9" fontId="13" fillId="16" borderId="19" xfId="3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9" fontId="0" fillId="0" borderId="18" xfId="3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9" fontId="0" fillId="0" borderId="19" xfId="3" applyBorder="1" applyAlignment="1">
      <alignment horizontal="center" vertical="center"/>
    </xf>
    <xf numFmtId="0" fontId="32" fillId="0" borderId="0" xfId="0" applyFont="1"/>
    <xf numFmtId="0" fontId="12" fillId="0" borderId="0" xfId="0" applyFont="1"/>
    <xf numFmtId="0" fontId="0" fillId="0" borderId="0" xfId="49"/>
    <xf numFmtId="0" fontId="3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9" fontId="4" fillId="0" borderId="0" xfId="1" applyNumberFormat="1" applyFont="1" applyAlignment="1">
      <alignment horizontal="center" vertical="center"/>
    </xf>
    <xf numFmtId="0" fontId="33" fillId="0" borderId="0" xfId="0" applyFont="1" applyFill="1" applyAlignment="1">
      <alignment horizontal="left" vertical="center"/>
    </xf>
    <xf numFmtId="0" fontId="32" fillId="37" borderId="1" xfId="0" applyFont="1" applyFill="1" applyBorder="1" applyAlignment="1">
      <alignment horizontal="center" vertical="center"/>
    </xf>
    <xf numFmtId="0" fontId="34" fillId="37" borderId="1" xfId="0" applyFont="1" applyFill="1" applyBorder="1" applyAlignment="1">
      <alignment horizontal="center" vertical="center"/>
    </xf>
    <xf numFmtId="179" fontId="34" fillId="37" borderId="1" xfId="1" applyNumberFormat="1" applyFont="1" applyFill="1" applyBorder="1" applyAlignment="1">
      <alignment horizontal="center" vertical="center"/>
    </xf>
    <xf numFmtId="0" fontId="32" fillId="37" borderId="1" xfId="0" applyFont="1" applyFill="1" applyBorder="1" applyAlignment="1" applyProtection="1">
      <alignment horizontal="center" vertical="center"/>
      <protection locked="0"/>
    </xf>
    <xf numFmtId="0" fontId="32" fillId="37" borderId="1" xfId="0" applyFont="1" applyFill="1" applyBorder="1" applyAlignment="1">
      <alignment horizontal="left" vertical="center"/>
    </xf>
    <xf numFmtId="181" fontId="32" fillId="0" borderId="0" xfId="1" applyNumberFormat="1" applyFont="1" applyAlignment="1"/>
    <xf numFmtId="0" fontId="32" fillId="0" borderId="0" xfId="0" applyFont="1" applyAlignment="1">
      <alignment horizontal="center" vertical="center"/>
    </xf>
    <xf numFmtId="0" fontId="35" fillId="37" borderId="1" xfId="0" applyFont="1" applyFill="1" applyBorder="1" applyAlignment="1">
      <alignment horizontal="center" vertical="center"/>
    </xf>
    <xf numFmtId="0" fontId="36" fillId="38" borderId="3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79" fontId="4" fillId="5" borderId="1" xfId="50" applyNumberFormat="1" applyFont="1" applyFill="1" applyBorder="1" applyAlignment="1">
      <alignment horizontal="center" vertical="center"/>
    </xf>
    <xf numFmtId="0" fontId="33" fillId="5" borderId="1" xfId="49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0" fontId="23" fillId="31" borderId="1" xfId="0" applyFont="1" applyFill="1" applyBorder="1" applyAlignment="1">
      <alignment horizontal="center" vertical="center"/>
    </xf>
    <xf numFmtId="0" fontId="36" fillId="38" borderId="4" xfId="0" applyFont="1" applyFill="1" applyBorder="1" applyAlignment="1">
      <alignment horizontal="center" vertical="center" wrapText="1"/>
    </xf>
    <xf numFmtId="0" fontId="16" fillId="39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6" fillId="38" borderId="6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/>
    </xf>
    <xf numFmtId="0" fontId="33" fillId="5" borderId="1" xfId="49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0" fillId="39" borderId="1" xfId="0" applyFont="1" applyFill="1" applyBorder="1" applyAlignment="1">
      <alignment horizontal="center" vertical="center"/>
    </xf>
    <xf numFmtId="0" fontId="38" fillId="40" borderId="3" xfId="0" applyFont="1" applyFill="1" applyBorder="1" applyAlignment="1">
      <alignment horizontal="center" vertical="center" wrapText="1"/>
    </xf>
    <xf numFmtId="0" fontId="38" fillId="4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38" fillId="4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0" fillId="31" borderId="1" xfId="0" applyFont="1" applyFill="1" applyBorder="1" applyAlignment="1">
      <alignment horizontal="center" vertical="center"/>
    </xf>
    <xf numFmtId="0" fontId="35" fillId="16" borderId="1" xfId="49" applyFont="1" applyFill="1" applyBorder="1" applyAlignment="1">
      <alignment horizontal="center"/>
    </xf>
    <xf numFmtId="0" fontId="40" fillId="20" borderId="1" xfId="49" applyFont="1" applyFill="1" applyBorder="1" applyAlignment="1">
      <alignment horizontal="center" vertical="center"/>
    </xf>
    <xf numFmtId="0" fontId="33" fillId="41" borderId="1" xfId="49" applyFont="1" applyFill="1" applyBorder="1" applyAlignment="1">
      <alignment horizontal="center" vertical="center"/>
    </xf>
    <xf numFmtId="0" fontId="38" fillId="40" borderId="6" xfId="0" applyFont="1" applyFill="1" applyBorder="1" applyAlignment="1">
      <alignment horizontal="center" vertical="center" wrapText="1"/>
    </xf>
    <xf numFmtId="0" fontId="0" fillId="0" borderId="0" xfId="0" applyFont="1"/>
    <xf numFmtId="0" fontId="4" fillId="4" borderId="1" xfId="49" applyFont="1" applyFill="1" applyBorder="1" applyAlignment="1">
      <alignment horizontal="center" vertical="center"/>
    </xf>
    <xf numFmtId="179" fontId="4" fillId="4" borderId="1" xfId="50" applyNumberFormat="1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3" fillId="5" borderId="1" xfId="49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 wrapText="1"/>
    </xf>
    <xf numFmtId="0" fontId="33" fillId="5" borderId="1" xfId="49" applyFont="1" applyFill="1" applyBorder="1" applyAlignment="1">
      <alignment horizontal="center" vertical="center" wrapText="1"/>
    </xf>
    <xf numFmtId="0" fontId="39" fillId="5" borderId="3" xfId="49" applyFont="1" applyFill="1" applyBorder="1" applyAlignment="1">
      <alignment horizontal="center" vertical="center"/>
    </xf>
    <xf numFmtId="0" fontId="39" fillId="5" borderId="4" xfId="49" applyFont="1" applyFill="1" applyBorder="1" applyAlignment="1">
      <alignment horizontal="center" vertical="center"/>
    </xf>
    <xf numFmtId="0" fontId="35" fillId="31" borderId="42" xfId="49" applyFont="1" applyFill="1" applyBorder="1" applyAlignment="1">
      <alignment horizontal="center" vertical="center" wrapText="1"/>
    </xf>
    <xf numFmtId="0" fontId="35" fillId="16" borderId="43" xfId="49" applyFont="1" applyFill="1" applyBorder="1" applyAlignment="1">
      <alignment horizontal="center" vertical="center" wrapText="1"/>
    </xf>
    <xf numFmtId="0" fontId="35" fillId="16" borderId="44" xfId="49" applyFont="1" applyFill="1" applyBorder="1" applyAlignment="1">
      <alignment horizontal="center" vertical="center" wrapText="1"/>
    </xf>
    <xf numFmtId="0" fontId="41" fillId="20" borderId="1" xfId="49" applyFont="1" applyFill="1" applyBorder="1" applyAlignment="1">
      <alignment horizontal="center" vertical="center"/>
    </xf>
    <xf numFmtId="0" fontId="42" fillId="41" borderId="1" xfId="49" applyFont="1" applyFill="1" applyBorder="1" applyAlignment="1">
      <alignment horizontal="center" vertical="center" wrapText="1"/>
    </xf>
    <xf numFmtId="0" fontId="42" fillId="41" borderId="1" xfId="49" applyFont="1" applyFill="1" applyBorder="1" applyAlignment="1">
      <alignment horizontal="center" vertical="center"/>
    </xf>
    <xf numFmtId="0" fontId="42" fillId="41" borderId="45" xfId="49" applyFont="1" applyFill="1" applyBorder="1" applyAlignment="1">
      <alignment horizontal="center" vertical="center"/>
    </xf>
    <xf numFmtId="0" fontId="42" fillId="41" borderId="46" xfId="49" applyFont="1" applyFill="1" applyBorder="1" applyAlignment="1">
      <alignment horizontal="center" vertical="center" wrapText="1"/>
    </xf>
    <xf numFmtId="0" fontId="42" fillId="41" borderId="47" xfId="49" applyFont="1" applyFill="1" applyBorder="1" applyAlignment="1">
      <alignment horizontal="center" vertical="center" wrapText="1"/>
    </xf>
    <xf numFmtId="0" fontId="39" fillId="5" borderId="6" xfId="49" applyFont="1" applyFill="1" applyBorder="1" applyAlignment="1">
      <alignment horizontal="center" vertical="center"/>
    </xf>
    <xf numFmtId="0" fontId="38" fillId="40" borderId="4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3" fillId="0" borderId="1" xfId="0" applyFont="1" applyBorder="1" applyAlignment="1">
      <alignment horizontal="center" vertical="center" wrapText="1"/>
    </xf>
    <xf numFmtId="0" fontId="38" fillId="40" borderId="6" xfId="0" applyFont="1" applyFill="1" applyBorder="1" applyAlignment="1">
      <alignment vertical="center" wrapText="1"/>
    </xf>
    <xf numFmtId="9" fontId="0" fillId="0" borderId="0" xfId="3" applyAlignment="1"/>
    <xf numFmtId="183" fontId="0" fillId="0" borderId="0" xfId="0" applyNumberFormat="1"/>
    <xf numFmtId="0" fontId="0" fillId="0" borderId="0" xfId="0" applyAlignment="1">
      <alignment horizontal="left"/>
    </xf>
    <xf numFmtId="18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3" fillId="42" borderId="48" xfId="0" applyFont="1" applyFill="1" applyBorder="1" applyAlignment="1">
      <alignment horizontal="center" vertical="center"/>
    </xf>
    <xf numFmtId="183" fontId="43" fillId="42" borderId="43" xfId="0" applyNumberFormat="1" applyFont="1" applyFill="1" applyBorder="1" applyAlignment="1">
      <alignment horizontal="center" vertical="center"/>
    </xf>
    <xf numFmtId="0" fontId="43" fillId="42" borderId="43" xfId="0" applyFont="1" applyFill="1" applyBorder="1" applyAlignment="1">
      <alignment horizontal="center" vertical="center"/>
    </xf>
    <xf numFmtId="183" fontId="43" fillId="42" borderId="44" xfId="0" applyNumberFormat="1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183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183" fontId="44" fillId="0" borderId="45" xfId="0" applyNumberFormat="1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/>
    </xf>
    <xf numFmtId="183" fontId="44" fillId="0" borderId="46" xfId="0" applyNumberFormat="1" applyFont="1" applyBorder="1" applyAlignment="1">
      <alignment horizontal="center" vertical="center"/>
    </xf>
    <xf numFmtId="0" fontId="44" fillId="0" borderId="46" xfId="0" applyFont="1" applyBorder="1" applyAlignment="1">
      <alignment horizontal="left" vertical="center" wrapText="1"/>
    </xf>
    <xf numFmtId="0" fontId="44" fillId="0" borderId="46" xfId="0" applyFont="1" applyBorder="1" applyAlignment="1">
      <alignment horizontal="center" vertical="center"/>
    </xf>
    <xf numFmtId="183" fontId="44" fillId="0" borderId="47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8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183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83" fontId="0" fillId="0" borderId="54" xfId="0" applyNumberFormat="1" applyBorder="1" applyAlignment="1">
      <alignment horizontal="center" vertical="center"/>
    </xf>
    <xf numFmtId="0" fontId="0" fillId="0" borderId="46" xfId="0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183" fontId="0" fillId="0" borderId="4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3" fontId="0" fillId="0" borderId="45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83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22">
    <dxf>
      <alignment horizontal="center"/>
    </dxf>
    <dxf>
      <alignment vertical="center"/>
    </dxf>
    <dxf>
      <numFmt numFmtId="176" formatCode="0.0_ "/>
    </dxf>
    <dxf>
      <numFmt numFmtId="176" formatCode="0.0_ 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-0.249946592608417"/>
        </patternFill>
      </fill>
    </dxf>
    <dxf>
      <fill>
        <patternFill patternType="solid">
          <bgColor theme="7" tint="0.399914548173467"/>
        </patternFill>
      </fill>
    </dxf>
    <dxf>
      <fill>
        <patternFill patternType="solid">
          <bgColor theme="7" tint="0.799951170384838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3.xml"/><Relationship Id="rId18" Type="http://schemas.openxmlformats.org/officeDocument/2006/relationships/externalLink" Target="externalLinks/externalLink2.xml"/><Relationship Id="rId17" Type="http://schemas.openxmlformats.org/officeDocument/2006/relationships/externalLink" Target="externalLinks/externalLink1.xml"/><Relationship Id="rId16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8255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2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10290" y="3295650"/>
          <a:ext cx="5068570" cy="725233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16</xdr:row>
      <xdr:rowOff>10795</xdr:rowOff>
    </xdr:from>
    <xdr:to>
      <xdr:col>26</xdr:col>
      <xdr:colOff>0</xdr:colOff>
      <xdr:row>40</xdr:row>
      <xdr:rowOff>153670</xdr:rowOff>
    </xdr:to>
    <xdr:pic>
      <xdr:nvPicPr>
        <xdr:cNvPr id="3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08780" y="3296920"/>
          <a:ext cx="5934075" cy="4486275"/>
        </a:xfrm>
        <a:prstGeom prst="rect">
          <a:avLst/>
        </a:prstGeom>
      </xdr:spPr>
    </xdr:pic>
    <xdr:clientData/>
  </xdr:twoCellAnchor>
  <xdr:twoCellAnchor editAs="oneCell">
    <xdr:from>
      <xdr:col>26</xdr:col>
      <xdr:colOff>643890</xdr:colOff>
      <xdr:row>15</xdr:row>
      <xdr:rowOff>286385</xdr:rowOff>
    </xdr:from>
    <xdr:to>
      <xdr:col>34</xdr:col>
      <xdr:colOff>497205</xdr:colOff>
      <xdr:row>36</xdr:row>
      <xdr:rowOff>27940</xdr:rowOff>
    </xdr:to>
    <xdr:pic>
      <xdr:nvPicPr>
        <xdr:cNvPr id="4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86745" y="3286125"/>
          <a:ext cx="5136515" cy="3647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166370</xdr:colOff>
      <xdr:row>0</xdr:row>
      <xdr:rowOff>635</xdr:rowOff>
    </xdr:from>
    <xdr:to>
      <xdr:col>10</xdr:col>
      <xdr:colOff>318770</xdr:colOff>
      <xdr:row>37</xdr:row>
      <xdr:rowOff>13335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370" y="635"/>
          <a:ext cx="7010400" cy="670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400050</xdr:colOff>
      <xdr:row>39</xdr:row>
      <xdr:rowOff>50800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0" y="0"/>
          <a:ext cx="6572250" cy="7108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494;&#20449;&#23384;&#20648;&#25991;&#20214;\WeChat%20Files\wxid_2u5tylvkjtgz22\FileStorage\File\2022-04\&#12304;A72&#12305;&#24494;&#26848;&#19977;&#21512;&#21326;&#20392;&#26449;&#39033;&#30446;&#23450;&#2021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86136\AppData\Roaming\WeLink\appdata\IM\houchendi_707@szrcajjt\ReceiveFiles\&#31119;&#27704;&#19968;&#38431;6-6&#26635;&#36164;&#20135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\Desktop\&#23450;&#20215;&#27169;&#22411;\&#31119;&#27704;&#19968;&#38431;2-18&#26635;&#23450;&#20215;-&#26368;&#32456;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更新日志"/>
      <sheetName val="【1】楼栋基本信息"/>
      <sheetName val="项目基准价"/>
      <sheetName val="赋权表"/>
      <sheetName val="定价因子"/>
      <sheetName val="目录"/>
      <sheetName val="【2】运营中心填-楼栋基准格局定价"/>
      <sheetName val="【3】营销中心填-房间模型价 "/>
      <sheetName val="【4】价目表"/>
      <sheetName val="【5】平面图"/>
      <sheetName val="【补充】采光验证因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资产表填写规则"/>
      <sheetName val="资产位置目录"/>
      <sheetName val="公寓房间&amp;公寓公区资产项目录"/>
      <sheetName val="共享公区&amp;公共空间资产项目录"/>
      <sheetName val="三类资产目录"/>
      <sheetName val="供应商汇总"/>
      <sheetName val="资产供应商分类"/>
      <sheetName val="共享公区&amp;公共空间资产项汇总"/>
      <sheetName val="共享公区产品库"/>
      <sheetName val="资产位置汇总"/>
      <sheetName val="网络运营商统计"/>
      <sheetName val="修订记录@2022"/>
      <sheetName val="资产项汇总"/>
      <sheetName val="楼栋房屋信息表【模板示例】"/>
      <sheetName val="栋公寓房间资产表"/>
      <sheetName val="栋公寓公区资产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更新日志"/>
      <sheetName val="定价因子"/>
      <sheetName val="【1】基本信息&amp;审核标准"/>
      <sheetName val="【1】楼栋基本信息"/>
      <sheetName val="项目基准价"/>
      <sheetName val="赋权表"/>
      <sheetName val="目录"/>
      <sheetName val="【2】运营中心填-楼栋基准格局定价"/>
      <sheetName val="【3-1】营销中心填-采光基本要素"/>
      <sheetName val="【3-2】营销中心填-房间模型价 "/>
      <sheetName val="【4】价目表"/>
      <sheetName val="【5】平面图"/>
      <sheetName val="【补充】采光验证因素"/>
      <sheetName val="piovt_各村均价"/>
      <sheetName val="pivot_各户型均价"/>
    </sheetNames>
    <sheetDataSet>
      <sheetData sheetId="0"/>
      <sheetData sheetId="1">
        <row r="1">
          <cell r="L1" t="str">
            <v>项目基准价</v>
          </cell>
          <cell r="M1">
            <v>1449.8</v>
          </cell>
        </row>
        <row r="2">
          <cell r="L2" t="str">
            <v>基准格局</v>
          </cell>
          <cell r="M2" t="str">
            <v>套均价</v>
          </cell>
        </row>
        <row r="3">
          <cell r="L3" t="str">
            <v>开间</v>
          </cell>
          <cell r="M3">
            <v>1449.8</v>
          </cell>
        </row>
        <row r="4">
          <cell r="L4" t="str">
            <v>一居室</v>
          </cell>
          <cell r="M4">
            <v>2219.7</v>
          </cell>
        </row>
        <row r="5">
          <cell r="L5" t="str">
            <v>二居室</v>
          </cell>
          <cell r="M5">
            <v>2899.6</v>
          </cell>
        </row>
        <row r="6">
          <cell r="L6" t="str">
            <v>轻复式</v>
          </cell>
          <cell r="M6">
            <v>1449.8</v>
          </cell>
        </row>
        <row r="7">
          <cell r="L7" t="str">
            <v>二人宿舍</v>
          </cell>
          <cell r="M7">
            <v>1449.8</v>
          </cell>
        </row>
        <row r="8">
          <cell r="L8" t="str">
            <v>四人宿舍</v>
          </cell>
          <cell r="M8">
            <v>2174.7</v>
          </cell>
        </row>
        <row r="9">
          <cell r="L9" t="str">
            <v>六人宿舍</v>
          </cell>
          <cell r="M9">
            <v>2899.6</v>
          </cell>
        </row>
        <row r="10">
          <cell r="L10" t="str">
            <v>八人宿舍</v>
          </cell>
          <cell r="M10">
            <v>2899.6</v>
          </cell>
        </row>
        <row r="11">
          <cell r="L11" t="str">
            <v>二居轻复式</v>
          </cell>
          <cell r="M11">
            <v>2899.6</v>
          </cell>
        </row>
        <row r="16">
          <cell r="L16" t="str">
            <v>高架床/窄床</v>
          </cell>
          <cell r="M16" t="str">
            <v>正常开间</v>
          </cell>
        </row>
        <row r="17">
          <cell r="L17" t="str">
            <v>&gt;18</v>
          </cell>
          <cell r="M17" t="str">
            <v>&gt;20㎡</v>
          </cell>
        </row>
        <row r="18">
          <cell r="L18" t="str">
            <v>15-18㎡</v>
          </cell>
          <cell r="M18" t="str">
            <v>17-20㎡</v>
          </cell>
        </row>
        <row r="19">
          <cell r="L19" t="str">
            <v>11-15㎡</v>
          </cell>
          <cell r="M19" t="str">
            <v>13-17㎡</v>
          </cell>
        </row>
        <row r="20">
          <cell r="L20" t="str">
            <v>9-11㎡</v>
          </cell>
          <cell r="M20" t="str">
            <v>10-13㎡</v>
          </cell>
        </row>
        <row r="21">
          <cell r="L21" t="str">
            <v>&lt;9㎡</v>
          </cell>
          <cell r="M21" t="str">
            <v>&lt;10㎡</v>
          </cell>
        </row>
        <row r="52">
          <cell r="L52" t="str">
            <v>开间（含窄床）</v>
          </cell>
          <cell r="M52" t="str">
            <v>正常一居室</v>
          </cell>
        </row>
        <row r="53">
          <cell r="L53" t="str">
            <v>无操作台或无书桌</v>
          </cell>
          <cell r="M53" t="str">
            <v>沙发/餐桌/操作台任意缺一</v>
          </cell>
        </row>
        <row r="54">
          <cell r="L54" t="str">
            <v>操作台+书桌</v>
          </cell>
          <cell r="M54" t="str">
            <v>沙发+餐桌+操作台</v>
          </cell>
        </row>
        <row r="55">
          <cell r="L55" t="str">
            <v>操作台+书桌+沙发/餐桌</v>
          </cell>
          <cell r="M55" t="str">
            <v>沙发+餐桌+操作台+电视柜/卧室书桌</v>
          </cell>
        </row>
        <row r="56">
          <cell r="L56" t="str">
            <v>操作台+书桌+沙发+餐桌</v>
          </cell>
          <cell r="M56" t="str">
            <v>沙发+餐桌+操作台+厨房（含油烟机）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04.4368865741" refreshedBy="29294" recordCount="14299">
  <cacheSource type="worksheet">
    <worksheetSource ref="A1:X10960" sheet="【3-2】营销中心填-房间模型价 "/>
  </cacheSource>
  <cacheFields count="25">
    <cacheField name="楼栋" numFmtId="0">
      <sharedItems containsBlank="1" count="2">
        <s v="3-16栋"/>
        <m/>
      </sharedItems>
    </cacheField>
    <cacheField name="房间号" numFmtId="0">
      <sharedItems containsString="0" containsBlank="1" containsNumber="1" containsInteger="1" minValue="0" maxValue="602" count="27">
        <n v="201"/>
        <n v="202"/>
        <n v="203"/>
        <n v="204"/>
        <n v="205"/>
        <n v="206"/>
        <n v="301"/>
        <n v="302"/>
        <n v="303"/>
        <n v="304"/>
        <n v="305"/>
        <n v="306"/>
        <n v="401"/>
        <n v="402"/>
        <n v="403"/>
        <n v="404"/>
        <n v="405"/>
        <n v="406"/>
        <n v="501"/>
        <n v="502"/>
        <n v="503"/>
        <n v="504"/>
        <n v="505"/>
        <n v="506"/>
        <n v="601"/>
        <n v="602"/>
        <m/>
      </sharedItems>
    </cacheField>
    <cacheField name="户型" numFmtId="0">
      <sharedItems containsBlank="1" count="18">
        <s v="3-16A"/>
        <s v="3-16B"/>
        <s v="3-16C"/>
        <s v="3-16D"/>
        <m/>
        <s v="28A" u="1"/>
        <s v="28B" u="1"/>
        <s v="28C" u="1"/>
        <s v="28D" u="1"/>
        <s v="28E" u="1"/>
        <s v="28F" u="1"/>
        <s v="28G" u="1"/>
        <s v="28H" u="1"/>
        <s v="28I" u="1"/>
        <s v="28J" u="1"/>
        <s v="28K" u="1"/>
        <s v="28L" u="1"/>
        <s v="28M" u="1"/>
      </sharedItems>
    </cacheField>
    <cacheField name="基准格局" numFmtId="0">
      <sharedItems containsBlank="1" count="3">
        <s v="开间"/>
        <s v="一居室"/>
        <m/>
      </sharedItems>
    </cacheField>
    <cacheField name="基准格局定价" numFmtId="178">
      <sharedItems containsString="0" containsBlank="1" containsNumber="1" containsInteger="1" minValue="0" maxValue="2811" count="3">
        <n v="1874"/>
        <n v="2811"/>
        <m/>
      </sharedItems>
    </cacheField>
    <cacheField name="套内空间" numFmtId="0">
      <sharedItems containsBlank="1" count="4">
        <s v="适中"/>
        <s v="较狭小"/>
        <s v="较宽敞"/>
        <m/>
      </sharedItems>
    </cacheField>
    <cacheField name="调价倍数1" numFmtId="0">
      <sharedItems containsNumber="1" containsMixedTypes="1" count="4">
        <n v="1"/>
        <n v="0.95"/>
        <n v="1.05"/>
        <e v="#N/A"/>
      </sharedItems>
    </cacheField>
    <cacheField name="户型格局" numFmtId="0">
      <sharedItems containsBlank="1" count="2">
        <s v="适中"/>
        <m/>
      </sharedItems>
    </cacheField>
    <cacheField name="调价倍数2" numFmtId="0">
      <sharedItems containsNumber="1" containsInteger="1" containsMixedTypes="1" count="2">
        <n v="1"/>
        <e v="#N/A"/>
      </sharedItems>
    </cacheField>
    <cacheField name="阳台" numFmtId="0">
      <sharedItems containsBlank="1" count="3">
        <s v="无"/>
        <s v="有"/>
        <m/>
      </sharedItems>
    </cacheField>
    <cacheField name="调价倍数3" numFmtId="0">
      <sharedItems containsNumber="1" containsMixedTypes="1" count="3">
        <n v="1"/>
        <n v="1.07"/>
        <e v="#N/A"/>
      </sharedItems>
    </cacheField>
    <cacheField name="楼梯房楼层" numFmtId="0">
      <sharedItems containsBlank="1" count="6">
        <s v="2F"/>
        <s v="3F"/>
        <s v="4F"/>
        <s v="5F"/>
        <s v="6F"/>
        <m/>
      </sharedItems>
    </cacheField>
    <cacheField name="调价倍数4" numFmtId="0">
      <sharedItems containsNumber="1" containsMixedTypes="1" count="6">
        <n v="1.02"/>
        <n v="1.01"/>
        <n v="1"/>
        <n v="0.99"/>
        <n v="0.98"/>
        <e v="#N/A"/>
      </sharedItems>
    </cacheField>
    <cacheField name="电梯房楼层" numFmtId="0">
      <sharedItems containsBlank="1" count="2">
        <s v="无"/>
        <m/>
      </sharedItems>
    </cacheField>
    <cacheField name="调价倍数5" numFmtId="0">
      <sharedItems containsNumber="1" containsInteger="1" containsMixedTypes="1" count="2">
        <n v="1"/>
        <e v="#N/A"/>
      </sharedItems>
    </cacheField>
    <cacheField name="功能配置（开间）" numFmtId="0">
      <sharedItems containsBlank="1" count="2">
        <s v="适中"/>
        <m/>
      </sharedItems>
    </cacheField>
    <cacheField name="调价倍数6" numFmtId="0">
      <sharedItems containsNumber="1" containsInteger="1" containsMixedTypes="1" count="2">
        <n v="1"/>
        <e v="#N/A"/>
      </sharedItems>
    </cacheField>
    <cacheField name="功能配置（一居）" numFmtId="0">
      <sharedItems containsBlank="1" count="2">
        <s v="适中"/>
        <m/>
      </sharedItems>
    </cacheField>
    <cacheField name="调价倍数8" numFmtId="0">
      <sharedItems containsNumber="1" containsInteger="1" containsMixedTypes="1" count="3">
        <n v="1"/>
        <e v="#N/A"/>
        <e v="#REF!"/>
      </sharedItems>
    </cacheField>
    <cacheField name="采光" numFmtId="0">
      <sharedItems containsBlank="1" count="3">
        <s v="2"/>
        <s v="4"/>
        <m/>
      </sharedItems>
    </cacheField>
    <cacheField name="调价倍数7" numFmtId="0">
      <sharedItems containsNumber="1" containsMixedTypes="1" count="3">
        <n v="0.96"/>
        <n v="1.04"/>
        <e v="#N/A"/>
      </sharedItems>
    </cacheField>
    <cacheField name="调价倍数82" numFmtId="0">
      <sharedItems count="1">
        <e v="#REF!"/>
      </sharedItems>
    </cacheField>
    <cacheField name="房间模型价" numFmtId="177">
      <sharedItems containsString="0" containsBlank="1" containsNumber="1" minValue="0" maxValue="3350.1745368" count="14">
        <n v="1835.0208"/>
        <n v="1743.26976"/>
        <n v="3350.1745368"/>
        <n v="1817.0304"/>
        <n v="1726.17888"/>
        <n v="3317.3296884"/>
        <n v="1799.04"/>
        <n v="1709.088"/>
        <n v="3284.48484"/>
        <n v="1781.0496"/>
        <n v="1691.99712"/>
        <n v="3251.6399916"/>
        <n v="1763.0592"/>
        <m/>
      </sharedItems>
    </cacheField>
    <cacheField name="实际定价" numFmtId="0">
      <sharedItems containsString="0" containsBlank="1" containsNumber="1" containsInteger="1" minValue="0" maxValue="2669" count="9">
        <n v="1829"/>
        <n v="1679"/>
        <n v="2669"/>
        <n v="1779"/>
        <n v="1629"/>
        <n v="2589"/>
        <n v="1729"/>
        <n v="1699"/>
        <m/>
      </sharedItems>
    </cacheField>
    <cacheField name="差距" numFmtId="0">
      <sharedItems containsString="0" containsBlank="1" containsNumber="1" minValue="-0.203786394961252" maxValue="0.0166533262184276" count="15">
        <n v="-0.00328105272703172"/>
        <n v="-0.0368673635456167"/>
        <n v="-0.203325089280465"/>
        <n v="0.00658745170141351"/>
        <n v="-0.0273313968480485"/>
        <n v="-0.195437218877301"/>
        <n v="0.0166533262184276"/>
        <n v="-0.017604710816529"/>
        <n v="-0.187391591066074"/>
        <n v="-0.00115078210062192"/>
        <n v="-0.0372324037998362"/>
        <n v="-0.203786394961252"/>
        <n v="-0.01931823956904"/>
        <n v="-0.036334117424984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9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1"/>
  </r>
  <r>
    <x v="0"/>
    <x v="2"/>
    <x v="2"/>
    <x v="1"/>
    <x v="1"/>
    <x v="2"/>
    <x v="2"/>
    <x v="0"/>
    <x v="0"/>
    <x v="1"/>
    <x v="1"/>
    <x v="0"/>
    <x v="0"/>
    <x v="0"/>
    <x v="0"/>
    <x v="0"/>
    <x v="0"/>
    <x v="0"/>
    <x v="0"/>
    <x v="1"/>
    <x v="1"/>
    <x v="0"/>
    <x v="2"/>
    <x v="2"/>
    <x v="2"/>
  </r>
  <r>
    <x v="0"/>
    <x v="3"/>
    <x v="2"/>
    <x v="1"/>
    <x v="1"/>
    <x v="2"/>
    <x v="2"/>
    <x v="0"/>
    <x v="0"/>
    <x v="1"/>
    <x v="1"/>
    <x v="0"/>
    <x v="0"/>
    <x v="0"/>
    <x v="0"/>
    <x v="0"/>
    <x v="0"/>
    <x v="0"/>
    <x v="0"/>
    <x v="1"/>
    <x v="1"/>
    <x v="0"/>
    <x v="2"/>
    <x v="2"/>
    <x v="2"/>
  </r>
  <r>
    <x v="0"/>
    <x v="4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1"/>
  </r>
  <r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3"/>
    <x v="0"/>
    <x v="3"/>
  </r>
  <r>
    <x v="0"/>
    <x v="7"/>
    <x v="1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4"/>
    <x v="1"/>
    <x v="4"/>
  </r>
  <r>
    <x v="0"/>
    <x v="8"/>
    <x v="2"/>
    <x v="1"/>
    <x v="1"/>
    <x v="2"/>
    <x v="2"/>
    <x v="0"/>
    <x v="0"/>
    <x v="1"/>
    <x v="1"/>
    <x v="1"/>
    <x v="1"/>
    <x v="0"/>
    <x v="0"/>
    <x v="0"/>
    <x v="0"/>
    <x v="0"/>
    <x v="0"/>
    <x v="1"/>
    <x v="1"/>
    <x v="0"/>
    <x v="5"/>
    <x v="2"/>
    <x v="5"/>
  </r>
  <r>
    <x v="0"/>
    <x v="9"/>
    <x v="2"/>
    <x v="1"/>
    <x v="1"/>
    <x v="2"/>
    <x v="2"/>
    <x v="0"/>
    <x v="0"/>
    <x v="1"/>
    <x v="1"/>
    <x v="1"/>
    <x v="1"/>
    <x v="0"/>
    <x v="0"/>
    <x v="0"/>
    <x v="0"/>
    <x v="0"/>
    <x v="0"/>
    <x v="1"/>
    <x v="1"/>
    <x v="0"/>
    <x v="5"/>
    <x v="2"/>
    <x v="5"/>
  </r>
  <r>
    <x v="0"/>
    <x v="10"/>
    <x v="1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4"/>
    <x v="1"/>
    <x v="4"/>
  </r>
  <r>
    <x v="0"/>
    <x v="1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3"/>
    <x v="0"/>
    <x v="3"/>
  </r>
  <r>
    <x v="0"/>
    <x v="12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0"/>
    <x v="6"/>
    <x v="0"/>
    <x v="6"/>
  </r>
  <r>
    <x v="0"/>
    <x v="13"/>
    <x v="1"/>
    <x v="0"/>
    <x v="0"/>
    <x v="1"/>
    <x v="1"/>
    <x v="0"/>
    <x v="0"/>
    <x v="0"/>
    <x v="0"/>
    <x v="2"/>
    <x v="2"/>
    <x v="0"/>
    <x v="0"/>
    <x v="0"/>
    <x v="0"/>
    <x v="0"/>
    <x v="0"/>
    <x v="0"/>
    <x v="0"/>
    <x v="0"/>
    <x v="7"/>
    <x v="1"/>
    <x v="7"/>
  </r>
  <r>
    <x v="0"/>
    <x v="14"/>
    <x v="2"/>
    <x v="1"/>
    <x v="1"/>
    <x v="2"/>
    <x v="2"/>
    <x v="0"/>
    <x v="0"/>
    <x v="1"/>
    <x v="1"/>
    <x v="2"/>
    <x v="2"/>
    <x v="0"/>
    <x v="0"/>
    <x v="0"/>
    <x v="0"/>
    <x v="0"/>
    <x v="0"/>
    <x v="1"/>
    <x v="1"/>
    <x v="0"/>
    <x v="8"/>
    <x v="2"/>
    <x v="8"/>
  </r>
  <r>
    <x v="0"/>
    <x v="15"/>
    <x v="2"/>
    <x v="1"/>
    <x v="1"/>
    <x v="2"/>
    <x v="2"/>
    <x v="0"/>
    <x v="0"/>
    <x v="1"/>
    <x v="1"/>
    <x v="2"/>
    <x v="2"/>
    <x v="0"/>
    <x v="0"/>
    <x v="0"/>
    <x v="0"/>
    <x v="0"/>
    <x v="0"/>
    <x v="1"/>
    <x v="1"/>
    <x v="0"/>
    <x v="8"/>
    <x v="2"/>
    <x v="8"/>
  </r>
  <r>
    <x v="0"/>
    <x v="16"/>
    <x v="1"/>
    <x v="0"/>
    <x v="0"/>
    <x v="1"/>
    <x v="1"/>
    <x v="0"/>
    <x v="0"/>
    <x v="0"/>
    <x v="0"/>
    <x v="2"/>
    <x v="2"/>
    <x v="0"/>
    <x v="0"/>
    <x v="0"/>
    <x v="0"/>
    <x v="0"/>
    <x v="0"/>
    <x v="0"/>
    <x v="0"/>
    <x v="0"/>
    <x v="7"/>
    <x v="1"/>
    <x v="7"/>
  </r>
  <r>
    <x v="0"/>
    <x v="17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0"/>
    <x v="6"/>
    <x v="0"/>
    <x v="6"/>
  </r>
  <r>
    <x v="0"/>
    <x v="18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0"/>
    <x v="9"/>
    <x v="3"/>
    <x v="9"/>
  </r>
  <r>
    <x v="0"/>
    <x v="19"/>
    <x v="1"/>
    <x v="0"/>
    <x v="0"/>
    <x v="1"/>
    <x v="1"/>
    <x v="0"/>
    <x v="0"/>
    <x v="0"/>
    <x v="0"/>
    <x v="3"/>
    <x v="3"/>
    <x v="0"/>
    <x v="0"/>
    <x v="0"/>
    <x v="0"/>
    <x v="0"/>
    <x v="0"/>
    <x v="0"/>
    <x v="0"/>
    <x v="0"/>
    <x v="10"/>
    <x v="4"/>
    <x v="10"/>
  </r>
  <r>
    <x v="0"/>
    <x v="20"/>
    <x v="2"/>
    <x v="1"/>
    <x v="1"/>
    <x v="2"/>
    <x v="2"/>
    <x v="0"/>
    <x v="0"/>
    <x v="1"/>
    <x v="1"/>
    <x v="3"/>
    <x v="3"/>
    <x v="0"/>
    <x v="0"/>
    <x v="0"/>
    <x v="0"/>
    <x v="0"/>
    <x v="0"/>
    <x v="1"/>
    <x v="1"/>
    <x v="0"/>
    <x v="11"/>
    <x v="5"/>
    <x v="11"/>
  </r>
  <r>
    <x v="0"/>
    <x v="21"/>
    <x v="2"/>
    <x v="1"/>
    <x v="1"/>
    <x v="2"/>
    <x v="2"/>
    <x v="0"/>
    <x v="0"/>
    <x v="1"/>
    <x v="1"/>
    <x v="3"/>
    <x v="3"/>
    <x v="0"/>
    <x v="0"/>
    <x v="0"/>
    <x v="0"/>
    <x v="0"/>
    <x v="0"/>
    <x v="1"/>
    <x v="1"/>
    <x v="0"/>
    <x v="11"/>
    <x v="5"/>
    <x v="11"/>
  </r>
  <r>
    <x v="0"/>
    <x v="22"/>
    <x v="1"/>
    <x v="0"/>
    <x v="0"/>
    <x v="1"/>
    <x v="1"/>
    <x v="0"/>
    <x v="0"/>
    <x v="0"/>
    <x v="0"/>
    <x v="3"/>
    <x v="3"/>
    <x v="0"/>
    <x v="0"/>
    <x v="0"/>
    <x v="0"/>
    <x v="0"/>
    <x v="0"/>
    <x v="0"/>
    <x v="0"/>
    <x v="0"/>
    <x v="10"/>
    <x v="4"/>
    <x v="10"/>
  </r>
  <r>
    <x v="0"/>
    <x v="23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0"/>
    <x v="9"/>
    <x v="3"/>
    <x v="9"/>
  </r>
  <r>
    <x v="0"/>
    <x v="24"/>
    <x v="3"/>
    <x v="0"/>
    <x v="0"/>
    <x v="0"/>
    <x v="0"/>
    <x v="0"/>
    <x v="0"/>
    <x v="0"/>
    <x v="0"/>
    <x v="4"/>
    <x v="4"/>
    <x v="0"/>
    <x v="0"/>
    <x v="0"/>
    <x v="0"/>
    <x v="0"/>
    <x v="0"/>
    <x v="0"/>
    <x v="0"/>
    <x v="0"/>
    <x v="12"/>
    <x v="6"/>
    <x v="12"/>
  </r>
  <r>
    <x v="0"/>
    <x v="25"/>
    <x v="3"/>
    <x v="0"/>
    <x v="0"/>
    <x v="0"/>
    <x v="0"/>
    <x v="0"/>
    <x v="0"/>
    <x v="0"/>
    <x v="0"/>
    <x v="4"/>
    <x v="4"/>
    <x v="0"/>
    <x v="0"/>
    <x v="0"/>
    <x v="0"/>
    <x v="0"/>
    <x v="0"/>
    <x v="0"/>
    <x v="0"/>
    <x v="0"/>
    <x v="12"/>
    <x v="7"/>
    <x v="13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1"/>
    <x v="2"/>
    <x v="2"/>
    <x v="0"/>
    <x v="13"/>
    <x v="8"/>
    <x v="14"/>
  </r>
  <r>
    <x v="1"/>
    <x v="26"/>
    <x v="4"/>
    <x v="2"/>
    <x v="2"/>
    <x v="3"/>
    <x v="3"/>
    <x v="1"/>
    <x v="1"/>
    <x v="2"/>
    <x v="2"/>
    <x v="5"/>
    <x v="5"/>
    <x v="1"/>
    <x v="1"/>
    <x v="1"/>
    <x v="1"/>
    <x v="1"/>
    <x v="2"/>
    <x v="2"/>
    <x v="2"/>
    <x v="0"/>
    <x v="13"/>
    <x v="8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:D8" firstHeaderRow="0" firstDataRow="1" firstDataCol="1"/>
  <pivotFields count="25">
    <pivotField compact="0" showAll="0">
      <items count="3">
        <item x="1"/>
        <item x="0"/>
        <item t="default"/>
      </items>
    </pivotField>
    <pivotField compact="0" showAll="0"/>
    <pivotField axis="axisRow" compact="0" multipleItemSelectionAllowed="1" showAll="0">
      <items count="19"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x="4"/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0">
        <item x="4"/>
        <item x="7"/>
        <item x="8"/>
        <item x="0"/>
        <item x="1"/>
        <item x="2"/>
        <item x="3"/>
        <item x="5"/>
        <item x="6"/>
        <item t="default"/>
      </items>
    </pivotField>
    <pivotField compact="0" showAll="0"/>
  </pivotFields>
  <rowFields count="1">
    <field x="2"/>
  </rowFields>
  <rowItems count="6"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房间模型价" fld="22" subtotal="average" baseField="0" baseItem="0"/>
    <dataField name="平均值项:实际定价" fld="23" subtotal="average" baseField="0" baseItem="0"/>
  </dataFields>
  <formats count="17">
    <format dxfId="0">
      <pivotArea type="all" dataOnly="0" outline="0" fieldPosition="0"/>
    </format>
    <format dxfId="1">
      <pivotArea type="all" dataOnly="0" outline="0" fieldPosition="0"/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2">
          <reference field="2" count="1" selected="0">
            <x v="0"/>
          </reference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2">
          <reference field="2" count="1" selected="0">
            <x v="1"/>
          </reference>
          <reference field="4294967294" count="1" selected="0">
            <x v="1"/>
          </reference>
        </references>
      </pivotArea>
    </format>
    <format dxfId="6">
      <pivotArea collapsedLevelsAreSubtotals="1" fieldPosition="0">
        <references count="2">
          <reference field="2" count="1" selected="0">
            <x v="2"/>
          </reference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2">
          <reference field="2" count="1" selected="0">
            <x v="3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2" count="1" selected="0">
            <x v="4"/>
          </reference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5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2" count="1" selected="0">
            <x v="6"/>
          </reference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2">
          <reference field="2" count="1" selected="0">
            <x v="7"/>
          </reference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2">
          <reference field="2" count="1" selected="0">
            <x v="8"/>
          </reference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2">
          <reference field="2" count="1" selected="0">
            <x v="9"/>
          </reference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2">
          <reference field="2" count="1" selected="0">
            <x v="10"/>
          </reference>
          <reference field="4294967294" count="1" selected="0">
            <x v="1"/>
          </reference>
        </references>
      </pivotArea>
    </format>
    <format dxfId="15">
      <pivotArea collapsedLevelsAreSubtotals="1" fieldPosition="0">
        <references count="2">
          <reference field="2" count="1" selected="0">
            <x v="11"/>
          </reference>
          <reference field="4294967294" count="1" selected="0">
            <x v="1"/>
          </reference>
        </references>
      </pivotArea>
    </format>
    <format dxfId="16">
      <pivotArea collapsedLevelsAreSubtotals="1" fieldPosition="0">
        <references count="2">
          <reference field="2" count="1" selected="0">
            <x v="12"/>
          </reference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4" workbookViewId="0">
      <selection activeCell="R6" sqref="R6"/>
    </sheetView>
  </sheetViews>
  <sheetFormatPr defaultColWidth="9" defaultRowHeight="14.25" outlineLevelCol="6"/>
  <cols>
    <col min="2" max="2" width="10.2083333333333" customWidth="1"/>
    <col min="3" max="3" width="14.5583333333333" style="365" customWidth="1"/>
    <col min="4" max="4" width="42.775" style="366" customWidth="1"/>
    <col min="5" max="5" width="13" hidden="1" customWidth="1"/>
    <col min="6" max="6" width="18.6666666666667" style="365" customWidth="1"/>
  </cols>
  <sheetData>
    <row r="1" ht="15" spans="1:7">
      <c r="A1" s="1"/>
      <c r="B1" s="1"/>
      <c r="C1" s="367"/>
      <c r="D1" s="368"/>
      <c r="E1" s="1"/>
      <c r="F1" s="367"/>
      <c r="G1" s="1"/>
    </row>
    <row r="2" ht="21.75" customHeight="1" spans="1:7">
      <c r="A2" s="1"/>
      <c r="B2" s="369" t="s">
        <v>0</v>
      </c>
      <c r="C2" s="370" t="s">
        <v>1</v>
      </c>
      <c r="D2" s="371" t="s">
        <v>2</v>
      </c>
      <c r="E2" s="371" t="s">
        <v>3</v>
      </c>
      <c r="F2" s="372" t="s">
        <v>4</v>
      </c>
      <c r="G2" s="1"/>
    </row>
    <row r="3" ht="26.25" customHeight="1" spans="1:7">
      <c r="A3" s="1"/>
      <c r="B3" s="373" t="s">
        <v>5</v>
      </c>
      <c r="C3" s="374">
        <v>44036</v>
      </c>
      <c r="D3" s="375" t="s">
        <v>6</v>
      </c>
      <c r="E3" s="376"/>
      <c r="F3" s="377">
        <v>44039</v>
      </c>
      <c r="G3" s="1"/>
    </row>
    <row r="4" ht="53.25" customHeight="1" spans="1:7">
      <c r="A4" s="1"/>
      <c r="B4" s="373" t="s">
        <v>7</v>
      </c>
      <c r="C4" s="374">
        <v>44056</v>
      </c>
      <c r="D4" s="375" t="s">
        <v>8</v>
      </c>
      <c r="E4" s="376" t="s">
        <v>9</v>
      </c>
      <c r="F4" s="377">
        <v>44056</v>
      </c>
      <c r="G4" s="1"/>
    </row>
    <row r="5" ht="101.25" customHeight="1" spans="1:7">
      <c r="A5" s="1"/>
      <c r="B5" s="373" t="s">
        <v>10</v>
      </c>
      <c r="C5" s="374">
        <v>44131</v>
      </c>
      <c r="D5" s="375" t="s">
        <v>11</v>
      </c>
      <c r="E5" s="376" t="s">
        <v>12</v>
      </c>
      <c r="F5" s="377">
        <v>44132</v>
      </c>
      <c r="G5" s="1"/>
    </row>
    <row r="6" ht="204" customHeight="1" spans="1:7">
      <c r="A6" s="1"/>
      <c r="B6" s="378" t="s">
        <v>13</v>
      </c>
      <c r="C6" s="379">
        <v>44281</v>
      </c>
      <c r="D6" s="380" t="s">
        <v>14</v>
      </c>
      <c r="E6" s="381"/>
      <c r="F6" s="382">
        <v>44287</v>
      </c>
      <c r="G6" s="1"/>
    </row>
    <row r="7" ht="85.95" customHeight="1" spans="1:7">
      <c r="A7" s="1"/>
      <c r="B7" s="383" t="s">
        <v>15</v>
      </c>
      <c r="C7" s="384">
        <v>44670</v>
      </c>
      <c r="D7" s="385" t="s">
        <v>16</v>
      </c>
      <c r="E7" s="386"/>
      <c r="F7" s="387">
        <v>44670</v>
      </c>
      <c r="G7" s="1"/>
    </row>
    <row r="8" ht="98" customHeight="1" spans="1:7">
      <c r="A8" s="1"/>
      <c r="B8" s="388" t="s">
        <v>17</v>
      </c>
      <c r="C8" s="389">
        <v>45127</v>
      </c>
      <c r="D8" s="390" t="s">
        <v>18</v>
      </c>
      <c r="E8" s="391"/>
      <c r="F8" s="392">
        <v>45127</v>
      </c>
      <c r="G8" s="1"/>
    </row>
    <row r="9" spans="1:7">
      <c r="A9" s="1"/>
      <c r="B9" s="383"/>
      <c r="C9" s="384"/>
      <c r="D9" s="393"/>
      <c r="E9" s="386"/>
      <c r="F9" s="387"/>
      <c r="G9" s="1"/>
    </row>
    <row r="10" spans="1:7">
      <c r="A10" s="1"/>
      <c r="B10" s="394"/>
      <c r="C10" s="395"/>
      <c r="D10" s="396"/>
      <c r="E10" s="3"/>
      <c r="F10" s="397"/>
      <c r="G10" s="1"/>
    </row>
    <row r="11" spans="1:7">
      <c r="A11" s="1"/>
      <c r="B11" s="394"/>
      <c r="C11" s="395"/>
      <c r="D11" s="396"/>
      <c r="E11" s="3"/>
      <c r="F11" s="397"/>
      <c r="G11" s="1"/>
    </row>
    <row r="12" spans="1:7">
      <c r="A12" s="1"/>
      <c r="B12" s="394"/>
      <c r="C12" s="395"/>
      <c r="D12" s="396"/>
      <c r="E12" s="3"/>
      <c r="F12" s="397"/>
      <c r="G12" s="1"/>
    </row>
    <row r="13" spans="1:7">
      <c r="A13" s="1"/>
      <c r="B13" s="394"/>
      <c r="C13" s="395"/>
      <c r="D13" s="396"/>
      <c r="E13" s="3"/>
      <c r="F13" s="397"/>
      <c r="G13" s="1"/>
    </row>
    <row r="14" spans="1:7">
      <c r="A14" s="1"/>
      <c r="B14" s="394"/>
      <c r="C14" s="395"/>
      <c r="D14" s="396"/>
      <c r="E14" s="3"/>
      <c r="F14" s="397"/>
      <c r="G14" s="1"/>
    </row>
    <row r="15" spans="1:7">
      <c r="A15" s="1"/>
      <c r="B15" s="394"/>
      <c r="C15" s="395"/>
      <c r="D15" s="396"/>
      <c r="E15" s="3"/>
      <c r="F15" s="397"/>
      <c r="G15" s="1"/>
    </row>
    <row r="16" spans="1:7">
      <c r="A16" s="1"/>
      <c r="B16" s="394"/>
      <c r="C16" s="395"/>
      <c r="D16" s="396"/>
      <c r="E16" s="3"/>
      <c r="F16" s="397"/>
      <c r="G16" s="1"/>
    </row>
    <row r="17" spans="1:7">
      <c r="A17" s="1"/>
      <c r="B17" s="394"/>
      <c r="C17" s="395"/>
      <c r="D17" s="396"/>
      <c r="E17" s="3"/>
      <c r="F17" s="397"/>
      <c r="G17" s="1"/>
    </row>
    <row r="18" ht="15" spans="1:7">
      <c r="A18" s="1"/>
      <c r="B18" s="398"/>
      <c r="C18" s="399"/>
      <c r="D18" s="400"/>
      <c r="E18" s="391"/>
      <c r="F18" s="392"/>
      <c r="G18" s="1"/>
    </row>
    <row r="19" spans="1:7">
      <c r="A19" s="1"/>
      <c r="B19" s="1"/>
      <c r="C19" s="367"/>
      <c r="D19" s="368"/>
      <c r="E19" s="1"/>
      <c r="F19" s="367"/>
      <c r="G19" s="1"/>
    </row>
    <row r="20" spans="1:7">
      <c r="A20" s="1"/>
      <c r="B20" s="1"/>
      <c r="C20" s="367"/>
      <c r="D20" s="368"/>
      <c r="E20" s="1"/>
      <c r="F20" s="367"/>
      <c r="G20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"/>
  <sheetViews>
    <sheetView zoomScale="70" zoomScaleNormal="70" workbookViewId="0">
      <pane xSplit="3" ySplit="1" topLeftCell="H2" activePane="bottomRight" state="frozen"/>
      <selection/>
      <selection pane="topRight"/>
      <selection pane="bottomLeft"/>
      <selection pane="bottomRight" activeCell="O6" sqref="O6"/>
    </sheetView>
  </sheetViews>
  <sheetFormatPr defaultColWidth="9" defaultRowHeight="18"/>
  <cols>
    <col min="1" max="1" width="22.1416666666667" customWidth="1"/>
    <col min="2" max="2" width="13.2083333333333" customWidth="1"/>
    <col min="3" max="3" width="22.8583333333333" style="293" customWidth="1"/>
    <col min="4" max="4" width="31.6" style="294" customWidth="1"/>
    <col min="5" max="5" width="45.8916666666667" style="294" customWidth="1"/>
    <col min="6" max="6" width="19.6333333333333" style="295" customWidth="1"/>
    <col min="7" max="7" width="61.6083333333333" style="293" customWidth="1"/>
    <col min="8" max="8" width="39.5583333333333" style="296" customWidth="1"/>
    <col min="9" max="9" width="8.775" style="167" hidden="1" customWidth="1"/>
    <col min="10" max="10" width="9.20833333333333" hidden="1" customWidth="1"/>
    <col min="11" max="11" width="25.175" style="1" customWidth="1"/>
    <col min="12" max="12" width="19.875" customWidth="1"/>
    <col min="13" max="13" width="28.2083333333333" customWidth="1"/>
    <col min="14" max="14" width="37.4416666666667" customWidth="1"/>
    <col min="15" max="15" width="36.3333333333333" customWidth="1"/>
  </cols>
  <sheetData>
    <row r="1" s="290" customFormat="1" ht="27.75" spans="1:15">
      <c r="A1" s="297"/>
      <c r="B1" s="297" t="s">
        <v>19</v>
      </c>
      <c r="C1" s="297" t="s">
        <v>20</v>
      </c>
      <c r="D1" s="298" t="s">
        <v>21</v>
      </c>
      <c r="E1" s="298" t="s">
        <v>22</v>
      </c>
      <c r="F1" s="299" t="s">
        <v>23</v>
      </c>
      <c r="G1" s="300" t="s">
        <v>24</v>
      </c>
      <c r="H1" s="301"/>
      <c r="I1" s="302"/>
      <c r="K1" s="303"/>
      <c r="L1" s="304" t="s">
        <v>25</v>
      </c>
      <c r="M1" s="304">
        <v>1449.8</v>
      </c>
      <c r="N1" s="1"/>
    </row>
    <row r="2" spans="1:15">
      <c r="A2" s="305" t="s">
        <v>26</v>
      </c>
      <c r="B2" s="305">
        <v>1</v>
      </c>
      <c r="C2" s="306" t="s">
        <v>27</v>
      </c>
      <c r="D2" s="307" t="s">
        <v>28</v>
      </c>
      <c r="E2" s="307" t="str">
        <f>$C$2&amp;D2</f>
        <v>区位交通很便利</v>
      </c>
      <c r="F2" s="308">
        <v>1.04</v>
      </c>
      <c r="G2" s="309" t="s">
        <v>29</v>
      </c>
      <c r="H2" s="310"/>
      <c r="I2" s="167" t="e">
        <f>J2*#REF!-J2</f>
        <v>#REF!</v>
      </c>
      <c r="J2">
        <v>1350</v>
      </c>
      <c r="L2" s="311" t="s">
        <v>30</v>
      </c>
      <c r="M2" s="311" t="s">
        <v>31</v>
      </c>
    </row>
    <row r="3" spans="1:15">
      <c r="A3" s="312"/>
      <c r="B3" s="312"/>
      <c r="C3" s="306"/>
      <c r="D3" s="307" t="s">
        <v>32</v>
      </c>
      <c r="E3" s="307" t="str">
        <f>$C$2&amp;D3</f>
        <v>区位交通较便利</v>
      </c>
      <c r="F3" s="308">
        <v>1.02</v>
      </c>
      <c r="G3" s="309" t="s">
        <v>33</v>
      </c>
      <c r="H3" s="310"/>
      <c r="I3" s="167" t="e">
        <f>J3*#REF!-J3</f>
        <v>#REF!</v>
      </c>
      <c r="J3">
        <v>1350</v>
      </c>
      <c r="K3" s="1">
        <v>1</v>
      </c>
      <c r="L3" s="313" t="s">
        <v>34</v>
      </c>
      <c r="M3" s="314">
        <f>$M$1*K3</f>
        <v>1449.8</v>
      </c>
    </row>
    <row r="4" spans="1:15">
      <c r="A4" s="312"/>
      <c r="B4" s="312"/>
      <c r="C4" s="306"/>
      <c r="D4" s="307" t="s">
        <v>35</v>
      </c>
      <c r="E4" s="307" t="str">
        <f>$C$2&amp;D4</f>
        <v>区位中心位置</v>
      </c>
      <c r="F4" s="308">
        <v>1</v>
      </c>
      <c r="G4" s="309" t="s">
        <v>36</v>
      </c>
      <c r="H4" s="310"/>
      <c r="I4" s="167">
        <f>J4*F2-J4</f>
        <v>54</v>
      </c>
      <c r="J4">
        <v>1350</v>
      </c>
      <c r="K4" s="1">
        <v>1.5</v>
      </c>
      <c r="L4" s="313" t="s">
        <v>37</v>
      </c>
      <c r="M4" s="314">
        <v>2219.7</v>
      </c>
    </row>
    <row r="5" spans="1:15">
      <c r="A5" s="312"/>
      <c r="B5" s="312"/>
      <c r="C5" s="306"/>
      <c r="D5" s="307" t="s">
        <v>38</v>
      </c>
      <c r="E5" s="307" t="str">
        <f>$C$2&amp;D5</f>
        <v>区位交通较不便</v>
      </c>
      <c r="F5" s="308">
        <v>0.98</v>
      </c>
      <c r="G5" s="309" t="s">
        <v>39</v>
      </c>
      <c r="H5" s="310"/>
      <c r="I5" s="167">
        <f>J5*F3-J5</f>
        <v>27</v>
      </c>
      <c r="J5">
        <v>1350</v>
      </c>
      <c r="K5" s="1">
        <v>2</v>
      </c>
      <c r="L5" s="315" t="s">
        <v>40</v>
      </c>
      <c r="M5" s="314">
        <f t="shared" ref="M4:M11" si="0">$M$1*K5</f>
        <v>2899.6</v>
      </c>
    </row>
    <row r="6" spans="1:15">
      <c r="A6" s="312"/>
      <c r="B6" s="316"/>
      <c r="C6" s="306"/>
      <c r="D6" s="307" t="s">
        <v>41</v>
      </c>
      <c r="E6" s="307" t="str">
        <f>$C$2&amp;D6</f>
        <v>区位交通很不便</v>
      </c>
      <c r="F6" s="308">
        <v>0.96</v>
      </c>
      <c r="G6" s="309" t="s">
        <v>42</v>
      </c>
      <c r="H6" s="310"/>
      <c r="I6" s="167">
        <v>100</v>
      </c>
      <c r="J6">
        <v>1350</v>
      </c>
      <c r="K6" s="1">
        <v>1</v>
      </c>
      <c r="L6" s="315" t="s">
        <v>43</v>
      </c>
      <c r="M6" s="314">
        <f t="shared" si="0"/>
        <v>1449.8</v>
      </c>
    </row>
    <row r="7" spans="1:15">
      <c r="A7" s="312"/>
      <c r="B7" s="305">
        <v>2</v>
      </c>
      <c r="C7" s="317" t="s">
        <v>44</v>
      </c>
      <c r="D7" s="15" t="s">
        <v>45</v>
      </c>
      <c r="E7" s="15" t="str">
        <f>$C$7&amp;D7</f>
        <v>有无电梯有</v>
      </c>
      <c r="F7" s="308">
        <v>1.05</v>
      </c>
      <c r="G7" s="318" t="s">
        <v>46</v>
      </c>
      <c r="H7" s="319"/>
      <c r="I7" s="167">
        <v>80</v>
      </c>
      <c r="J7">
        <v>1350</v>
      </c>
      <c r="K7" s="1">
        <v>1</v>
      </c>
      <c r="L7" s="320" t="s">
        <v>47</v>
      </c>
      <c r="M7" s="314">
        <f t="shared" si="0"/>
        <v>1449.8</v>
      </c>
    </row>
    <row r="8" spans="1:15">
      <c r="A8" s="316"/>
      <c r="B8" s="316"/>
      <c r="C8" s="317"/>
      <c r="D8" s="15" t="s">
        <v>48</v>
      </c>
      <c r="E8" s="15" t="str">
        <f>$C$7&amp;D8</f>
        <v>有无电梯无</v>
      </c>
      <c r="F8" s="308">
        <v>1</v>
      </c>
      <c r="G8" s="318"/>
      <c r="H8" s="319"/>
      <c r="I8" s="167">
        <f>J8*F6-J8</f>
        <v>-54</v>
      </c>
      <c r="J8">
        <v>1350</v>
      </c>
      <c r="K8" s="1">
        <v>1.5</v>
      </c>
      <c r="L8" s="320" t="s">
        <v>49</v>
      </c>
      <c r="M8" s="314">
        <f t="shared" si="0"/>
        <v>2174.7</v>
      </c>
    </row>
    <row r="9" spans="1:15">
      <c r="A9" s="321" t="s">
        <v>50</v>
      </c>
      <c r="B9" s="322">
        <v>1</v>
      </c>
      <c r="C9" s="323" t="s">
        <v>51</v>
      </c>
      <c r="D9" s="15" t="s">
        <v>52</v>
      </c>
      <c r="E9" s="15" t="str">
        <f>$C$9&amp;D9</f>
        <v>套内空间很宽敞</v>
      </c>
      <c r="F9" s="308">
        <v>1.1</v>
      </c>
      <c r="G9" s="318" t="s">
        <v>53</v>
      </c>
      <c r="H9" s="319"/>
      <c r="I9" s="167">
        <f>J9*F7-J9</f>
        <v>0</v>
      </c>
      <c r="K9" s="1">
        <v>2</v>
      </c>
      <c r="L9" s="320" t="s">
        <v>54</v>
      </c>
      <c r="M9" s="314">
        <f t="shared" si="0"/>
        <v>2899.6</v>
      </c>
    </row>
    <row r="10" spans="1:15">
      <c r="A10" s="324"/>
      <c r="B10" s="322"/>
      <c r="C10" s="323"/>
      <c r="D10" s="15" t="s">
        <v>55</v>
      </c>
      <c r="E10" s="15" t="str">
        <f>$C$9&amp;D10</f>
        <v>套内空间较宽敞</v>
      </c>
      <c r="F10" s="308">
        <v>1.06</v>
      </c>
      <c r="G10" s="318"/>
      <c r="H10" s="319"/>
      <c r="I10" s="167">
        <f>J10*F8-J10</f>
        <v>0</v>
      </c>
      <c r="K10" s="1">
        <v>2</v>
      </c>
      <c r="L10" s="320" t="s">
        <v>56</v>
      </c>
      <c r="M10" s="314">
        <f t="shared" si="0"/>
        <v>2899.6</v>
      </c>
    </row>
    <row r="11" spans="1:15">
      <c r="A11" s="324"/>
      <c r="B11" s="322"/>
      <c r="C11" s="323"/>
      <c r="D11" s="15" t="s">
        <v>57</v>
      </c>
      <c r="E11" s="15" t="str">
        <f>$C$9&amp;D11</f>
        <v>套内空间适中</v>
      </c>
      <c r="F11" s="308">
        <v>1</v>
      </c>
      <c r="G11" s="318"/>
      <c r="H11" s="319"/>
      <c r="I11" s="167" t="e">
        <f>J11*#REF!-J11</f>
        <v>#REF!</v>
      </c>
      <c r="K11" s="1">
        <v>2</v>
      </c>
      <c r="L11" s="315" t="s">
        <v>58</v>
      </c>
      <c r="M11" s="314">
        <f t="shared" si="0"/>
        <v>2899.6</v>
      </c>
    </row>
    <row r="12" spans="1:15">
      <c r="A12" s="324"/>
      <c r="B12" s="322"/>
      <c r="C12" s="323"/>
      <c r="D12" s="15" t="s">
        <v>59</v>
      </c>
      <c r="E12" s="15" t="str">
        <f>$C$9&amp;D12</f>
        <v>套内空间较狭小</v>
      </c>
      <c r="F12" s="308">
        <v>0.95</v>
      </c>
      <c r="G12" s="318"/>
      <c r="H12" s="319"/>
      <c r="I12" s="167" t="e">
        <f>J12*#REF!-J12</f>
        <v>#REF!</v>
      </c>
      <c r="L12" s="315"/>
      <c r="M12" s="314"/>
    </row>
    <row r="13" ht="32" customHeight="1" spans="1:15">
      <c r="A13" s="324"/>
      <c r="B13" s="322"/>
      <c r="C13" s="323"/>
      <c r="D13" s="15" t="s">
        <v>60</v>
      </c>
      <c r="E13" s="15" t="str">
        <f>$C$9&amp;D13</f>
        <v>套内空间很狭小</v>
      </c>
      <c r="F13" s="308">
        <v>0.9</v>
      </c>
      <c r="G13" s="318"/>
      <c r="H13" s="319"/>
      <c r="I13" s="167" t="e">
        <f>J13*#REF!-J13</f>
        <v>#REF!</v>
      </c>
      <c r="L13" s="320"/>
      <c r="M13" s="325"/>
    </row>
    <row r="14" s="291" customFormat="1" spans="1:15">
      <c r="A14" s="324"/>
      <c r="B14" s="321">
        <v>3</v>
      </c>
      <c r="C14" s="323" t="s">
        <v>61</v>
      </c>
      <c r="D14" s="15"/>
      <c r="E14" s="15"/>
      <c r="F14" s="308"/>
      <c r="G14" s="318"/>
      <c r="H14" s="319"/>
      <c r="I14" s="167" t="e">
        <f>J14*#REF!-J14</f>
        <v>#REF!</v>
      </c>
      <c r="K14" s="326"/>
    </row>
    <row r="15" s="291" customFormat="1" spans="1:15">
      <c r="A15" s="324"/>
      <c r="B15" s="324"/>
      <c r="C15" s="323"/>
      <c r="D15" s="15"/>
      <c r="E15" s="15"/>
      <c r="F15" s="308"/>
      <c r="G15" s="309"/>
      <c r="H15" s="310"/>
      <c r="I15" s="167"/>
      <c r="K15" s="326"/>
    </row>
    <row r="16" s="291" customFormat="1" spans="1:15">
      <c r="A16" s="324"/>
      <c r="B16" s="324"/>
      <c r="C16" s="323"/>
      <c r="D16" s="15" t="s">
        <v>45</v>
      </c>
      <c r="E16" s="15" t="str">
        <f>$C$14&amp;D16</f>
        <v>阳台有</v>
      </c>
      <c r="F16" s="308">
        <v>1.07</v>
      </c>
      <c r="G16" s="309"/>
      <c r="H16" s="310"/>
      <c r="I16" s="167"/>
      <c r="K16" s="327" t="s">
        <v>62</v>
      </c>
      <c r="L16" s="328" t="s">
        <v>63</v>
      </c>
      <c r="M16" s="328" t="s">
        <v>64</v>
      </c>
      <c r="N16" s="328" t="s">
        <v>65</v>
      </c>
      <c r="O16" s="328" t="s">
        <v>66</v>
      </c>
    </row>
    <row r="17" ht="24" customHeight="1" spans="1:17">
      <c r="A17" s="324"/>
      <c r="B17" s="324"/>
      <c r="C17" s="323"/>
      <c r="D17" s="15"/>
      <c r="E17" s="15"/>
      <c r="F17" s="308"/>
      <c r="G17" s="309"/>
      <c r="H17" s="310"/>
      <c r="I17" s="167">
        <f>J17*F9-J17</f>
        <v>135</v>
      </c>
      <c r="J17">
        <v>1350</v>
      </c>
      <c r="K17" s="329" t="s">
        <v>52</v>
      </c>
      <c r="L17" s="330" t="s">
        <v>67</v>
      </c>
      <c r="M17" s="330" t="s">
        <v>68</v>
      </c>
      <c r="N17" s="330" t="s">
        <v>69</v>
      </c>
      <c r="O17" s="330" t="s">
        <v>70</v>
      </c>
    </row>
    <row r="18" ht="24" customHeight="1" spans="1:17">
      <c r="A18" s="324"/>
      <c r="B18" s="331"/>
      <c r="C18" s="323"/>
      <c r="D18" s="15" t="s">
        <v>48</v>
      </c>
      <c r="E18" s="15" t="str">
        <f>$C$14&amp;D18</f>
        <v>阳台无</v>
      </c>
      <c r="F18" s="308">
        <v>1</v>
      </c>
      <c r="G18" s="309"/>
      <c r="H18" s="310"/>
      <c r="I18" s="167">
        <f>J18*F10-J18</f>
        <v>81</v>
      </c>
      <c r="J18">
        <v>1350</v>
      </c>
      <c r="K18" s="329" t="s">
        <v>55</v>
      </c>
      <c r="L18" s="330" t="s">
        <v>71</v>
      </c>
      <c r="M18" s="330" t="s">
        <v>72</v>
      </c>
      <c r="N18" s="330" t="s">
        <v>73</v>
      </c>
      <c r="O18" s="330" t="s">
        <v>74</v>
      </c>
    </row>
    <row r="19" ht="24" customHeight="1" spans="1:17">
      <c r="A19" s="324"/>
      <c r="B19" s="321">
        <v>4</v>
      </c>
      <c r="C19" s="323" t="s">
        <v>75</v>
      </c>
      <c r="D19" s="15" t="s">
        <v>48</v>
      </c>
      <c r="E19" s="15" t="str">
        <f>$C$19&amp;D19</f>
        <v>楼梯房楼层无</v>
      </c>
      <c r="F19" s="308">
        <v>1</v>
      </c>
      <c r="G19" s="318" t="s">
        <v>76</v>
      </c>
      <c r="H19" s="319"/>
      <c r="I19" s="167">
        <f>J19*F11-J19</f>
        <v>0</v>
      </c>
      <c r="J19">
        <v>1350</v>
      </c>
      <c r="K19" s="329" t="s">
        <v>57</v>
      </c>
      <c r="L19" s="330" t="s">
        <v>77</v>
      </c>
      <c r="M19" s="330" t="s">
        <v>78</v>
      </c>
      <c r="N19" s="330" t="s">
        <v>79</v>
      </c>
      <c r="O19" s="330" t="s">
        <v>80</v>
      </c>
      <c r="Q19" s="332"/>
    </row>
    <row r="20" ht="24" customHeight="1" spans="1:17">
      <c r="A20" s="324"/>
      <c r="B20" s="324"/>
      <c r="C20" s="323"/>
      <c r="D20" s="15" t="s">
        <v>81</v>
      </c>
      <c r="E20" s="15" t="str">
        <f>$C$19&amp;D20</f>
        <v>楼梯房楼层1F</v>
      </c>
      <c r="F20" s="308">
        <v>0.91</v>
      </c>
      <c r="G20" s="318"/>
      <c r="H20" s="319"/>
      <c r="I20" s="167">
        <f>J20*F12-J20</f>
        <v>-67.5</v>
      </c>
      <c r="J20">
        <v>1350</v>
      </c>
      <c r="K20" s="329" t="s">
        <v>59</v>
      </c>
      <c r="L20" s="330" t="s">
        <v>82</v>
      </c>
      <c r="M20" s="330" t="s">
        <v>83</v>
      </c>
      <c r="N20" s="330" t="s">
        <v>84</v>
      </c>
      <c r="O20" s="330" t="s">
        <v>85</v>
      </c>
    </row>
    <row r="21" ht="24" customHeight="1" spans="1:17">
      <c r="A21" s="324"/>
      <c r="B21" s="324"/>
      <c r="C21" s="323"/>
      <c r="D21" s="15" t="s">
        <v>86</v>
      </c>
      <c r="E21" s="15" t="str">
        <f t="shared" ref="E21:E28" si="1">$C$19&amp;D21</f>
        <v>楼梯房楼层2F</v>
      </c>
      <c r="F21" s="308">
        <v>1.02</v>
      </c>
      <c r="G21" s="318"/>
      <c r="H21" s="319"/>
      <c r="I21" s="167">
        <f>J21*F13-J21</f>
        <v>-135</v>
      </c>
      <c r="J21">
        <v>1350</v>
      </c>
      <c r="K21" s="329" t="s">
        <v>60</v>
      </c>
      <c r="L21" s="330" t="s">
        <v>87</v>
      </c>
      <c r="M21" s="330" t="s">
        <v>88</v>
      </c>
      <c r="N21" s="330" t="s">
        <v>89</v>
      </c>
      <c r="O21" s="330" t="s">
        <v>90</v>
      </c>
    </row>
    <row r="22" spans="1:17">
      <c r="A22" s="324"/>
      <c r="B22" s="324"/>
      <c r="C22" s="323"/>
      <c r="D22" s="15" t="s">
        <v>91</v>
      </c>
      <c r="E22" s="15" t="str">
        <f t="shared" si="1"/>
        <v>楼梯房楼层3F</v>
      </c>
      <c r="F22" s="308">
        <v>1.01</v>
      </c>
      <c r="G22" s="318"/>
      <c r="H22" s="319"/>
      <c r="I22" s="167" t="e">
        <f>J22*#REF!-J22</f>
        <v>#REF!</v>
      </c>
      <c r="J22">
        <v>1350</v>
      </c>
      <c r="L22" s="332"/>
      <c r="M22" s="332"/>
      <c r="N22" s="332"/>
    </row>
    <row r="23" customHeight="1" spans="1:17">
      <c r="A23" s="324"/>
      <c r="B23" s="324"/>
      <c r="C23" s="323"/>
      <c r="D23" s="15" t="s">
        <v>92</v>
      </c>
      <c r="E23" s="15" t="str">
        <f t="shared" si="1"/>
        <v>楼梯房楼层4F</v>
      </c>
      <c r="F23" s="308">
        <v>1</v>
      </c>
      <c r="G23" s="318"/>
      <c r="H23" s="319"/>
      <c r="I23" s="167" t="e">
        <f>J23*#REF!-J23</f>
        <v>#REF!</v>
      </c>
      <c r="J23">
        <v>1350</v>
      </c>
    </row>
    <row r="24" spans="1:17">
      <c r="A24" s="324"/>
      <c r="B24" s="324"/>
      <c r="C24" s="323"/>
      <c r="D24" s="15" t="s">
        <v>93</v>
      </c>
      <c r="E24" s="15" t="str">
        <f t="shared" si="1"/>
        <v>楼梯房楼层5F</v>
      </c>
      <c r="F24" s="308">
        <v>0.99</v>
      </c>
      <c r="G24" s="318"/>
      <c r="H24" s="319"/>
      <c r="I24" s="167" t="e">
        <f>J24*#REF!-J24</f>
        <v>#REF!</v>
      </c>
      <c r="J24">
        <v>1350</v>
      </c>
    </row>
    <row r="25" spans="1:17">
      <c r="A25" s="324"/>
      <c r="B25" s="324"/>
      <c r="C25" s="323"/>
      <c r="D25" s="15" t="s">
        <v>94</v>
      </c>
      <c r="E25" s="15" t="str">
        <f t="shared" si="1"/>
        <v>楼梯房楼层6F</v>
      </c>
      <c r="F25" s="308">
        <v>0.98</v>
      </c>
      <c r="G25" s="318"/>
      <c r="H25" s="319"/>
      <c r="I25" s="167" t="e">
        <f>J25*#REF!-J25</f>
        <v>#REF!</v>
      </c>
      <c r="J25">
        <v>1350</v>
      </c>
    </row>
    <row r="26" spans="1:17">
      <c r="A26" s="324"/>
      <c r="B26" s="324"/>
      <c r="C26" s="323"/>
      <c r="D26" s="15" t="s">
        <v>95</v>
      </c>
      <c r="E26" s="15" t="str">
        <f t="shared" si="1"/>
        <v>楼梯房楼层7F</v>
      </c>
      <c r="F26" s="308">
        <v>0.96</v>
      </c>
      <c r="G26" s="318"/>
      <c r="H26" s="319"/>
      <c r="I26" s="167" t="e">
        <f>J26*#REF!-J26</f>
        <v>#REF!</v>
      </c>
      <c r="J26">
        <v>1350</v>
      </c>
    </row>
    <row r="27" spans="1:17">
      <c r="A27" s="324"/>
      <c r="B27" s="324"/>
      <c r="C27" s="323"/>
      <c r="D27" s="333" t="s">
        <v>96</v>
      </c>
      <c r="E27" s="333" t="str">
        <f t="shared" si="1"/>
        <v>楼梯房楼层8F</v>
      </c>
      <c r="F27" s="334">
        <v>0.93</v>
      </c>
      <c r="G27" s="318"/>
      <c r="H27" s="319"/>
      <c r="I27" s="167">
        <f>J27*F14-J27</f>
        <v>-1350</v>
      </c>
      <c r="J27">
        <v>1350</v>
      </c>
    </row>
    <row r="28" spans="1:17">
      <c r="A28" s="324"/>
      <c r="B28" s="331"/>
      <c r="C28" s="323"/>
      <c r="D28" s="333" t="s">
        <v>97</v>
      </c>
      <c r="E28" s="333" t="str">
        <f t="shared" si="1"/>
        <v>楼梯房楼层9F</v>
      </c>
      <c r="F28" s="334">
        <v>0.9</v>
      </c>
      <c r="G28" s="318"/>
      <c r="H28" s="319"/>
      <c r="I28" s="167">
        <f t="shared" ref="I28:I29" si="2">J28*F15-J28</f>
        <v>-1350</v>
      </c>
      <c r="J28">
        <v>1350</v>
      </c>
    </row>
    <row r="29" spans="1:17">
      <c r="A29" s="324"/>
      <c r="B29" s="321">
        <v>5</v>
      </c>
      <c r="C29" s="335" t="s">
        <v>98</v>
      </c>
      <c r="D29" s="15" t="s">
        <v>48</v>
      </c>
      <c r="E29" s="15" t="str">
        <f t="shared" ref="E29:E37" si="3">$C$29&amp;D29</f>
        <v>电梯房楼层无</v>
      </c>
      <c r="F29" s="308">
        <v>1</v>
      </c>
      <c r="G29" s="318"/>
      <c r="H29" s="319"/>
      <c r="I29" s="167">
        <f t="shared" si="2"/>
        <v>94.5</v>
      </c>
      <c r="J29">
        <v>1350</v>
      </c>
      <c r="K29" s="336"/>
    </row>
    <row r="30" spans="1:17">
      <c r="A30" s="324"/>
      <c r="B30" s="324"/>
      <c r="C30" s="337"/>
      <c r="D30" s="15" t="s">
        <v>81</v>
      </c>
      <c r="E30" s="15" t="str">
        <f t="shared" si="3"/>
        <v>电梯房楼层1F</v>
      </c>
      <c r="F30" s="308">
        <v>0.87</v>
      </c>
      <c r="G30" s="318" t="s">
        <v>76</v>
      </c>
      <c r="H30" s="319"/>
    </row>
    <row r="31" spans="1:17">
      <c r="A31" s="324"/>
      <c r="B31" s="324"/>
      <c r="C31" s="337"/>
      <c r="D31" s="15" t="s">
        <v>99</v>
      </c>
      <c r="E31" s="15" t="str">
        <f t="shared" si="3"/>
        <v>电梯房楼层2-3F</v>
      </c>
      <c r="F31" s="308">
        <v>0.99</v>
      </c>
      <c r="G31" s="318"/>
      <c r="H31" s="319"/>
      <c r="I31" s="167">
        <f>J31*F18-J31</f>
        <v>0</v>
      </c>
    </row>
    <row r="32" spans="1:17">
      <c r="A32" s="324"/>
      <c r="B32" s="324"/>
      <c r="C32" s="337"/>
      <c r="D32" s="15" t="s">
        <v>92</v>
      </c>
      <c r="E32" s="15" t="str">
        <f t="shared" si="3"/>
        <v>电梯房楼层4F</v>
      </c>
      <c r="F32" s="308">
        <v>1</v>
      </c>
      <c r="G32" s="318"/>
      <c r="H32" s="319"/>
      <c r="I32" s="167">
        <f t="shared" ref="I32" si="4">1325*F19-1325</f>
        <v>0</v>
      </c>
    </row>
    <row r="33" spans="1:9">
      <c r="A33" s="324"/>
      <c r="B33" s="324"/>
      <c r="C33" s="337"/>
      <c r="D33" s="15" t="s">
        <v>100</v>
      </c>
      <c r="E33" s="15" t="str">
        <f t="shared" si="3"/>
        <v>电梯房楼层5-6F</v>
      </c>
      <c r="F33" s="308">
        <v>1.01</v>
      </c>
      <c r="G33" s="318"/>
      <c r="H33" s="319"/>
    </row>
    <row r="34" spans="1:9">
      <c r="A34" s="324"/>
      <c r="B34" s="324"/>
      <c r="C34" s="337"/>
      <c r="D34" s="15" t="s">
        <v>101</v>
      </c>
      <c r="E34" s="15" t="str">
        <f t="shared" si="3"/>
        <v>电梯房楼层7-8F</v>
      </c>
      <c r="F34" s="308">
        <v>1.02</v>
      </c>
      <c r="G34" s="318"/>
      <c r="H34" s="319"/>
      <c r="I34" s="167">
        <f>1325*F21-1325</f>
        <v>26.5</v>
      </c>
    </row>
    <row r="35" spans="1:9">
      <c r="A35" s="324"/>
      <c r="B35" s="324"/>
      <c r="C35" s="337"/>
      <c r="D35" s="15" t="s">
        <v>102</v>
      </c>
      <c r="E35" s="15" t="str">
        <f t="shared" si="3"/>
        <v>电梯房楼层9-10F</v>
      </c>
      <c r="F35" s="308">
        <v>1.03</v>
      </c>
      <c r="G35" s="318"/>
      <c r="H35" s="319"/>
      <c r="I35" s="167">
        <f>1325*F22-1325</f>
        <v>13.25</v>
      </c>
    </row>
    <row r="36" spans="1:9">
      <c r="A36" s="324"/>
      <c r="B36" s="324"/>
      <c r="C36" s="337"/>
      <c r="D36" s="15" t="s">
        <v>103</v>
      </c>
      <c r="E36" s="15" t="str">
        <f t="shared" si="3"/>
        <v>电梯房楼层11-12F</v>
      </c>
      <c r="F36" s="308">
        <v>1.04</v>
      </c>
      <c r="G36" s="318"/>
      <c r="H36" s="319"/>
      <c r="I36" s="167">
        <f>1325*F23-1325</f>
        <v>0</v>
      </c>
    </row>
    <row r="37" spans="1:9">
      <c r="A37" s="324"/>
      <c r="B37" s="331"/>
      <c r="C37" s="338"/>
      <c r="D37" s="15" t="s">
        <v>104</v>
      </c>
      <c r="E37" s="15" t="str">
        <f t="shared" si="3"/>
        <v>电梯房楼层13以上F</v>
      </c>
      <c r="F37" s="308">
        <v>1.05</v>
      </c>
      <c r="G37" s="318"/>
      <c r="H37" s="319"/>
      <c r="I37" s="167">
        <f>1325*F24-1325</f>
        <v>-13.25</v>
      </c>
    </row>
    <row r="38" ht="26" customHeight="1" spans="1:9">
      <c r="A38" s="324"/>
      <c r="B38" s="324">
        <v>6</v>
      </c>
      <c r="C38" s="337" t="s">
        <v>105</v>
      </c>
      <c r="D38" s="15" t="s">
        <v>106</v>
      </c>
      <c r="E38" s="15" t="s">
        <v>107</v>
      </c>
      <c r="F38" s="308">
        <v>0.93</v>
      </c>
      <c r="G38" s="318"/>
      <c r="H38" s="319"/>
    </row>
    <row r="39" spans="1:9">
      <c r="A39" s="324"/>
      <c r="B39" s="324"/>
      <c r="C39" s="337"/>
      <c r="D39" s="15" t="s">
        <v>108</v>
      </c>
      <c r="E39" s="15" t="str">
        <f t="shared" ref="E39:E44" si="5">$C$38&amp;D39</f>
        <v>功能配置（开间）缺失（书桌）</v>
      </c>
      <c r="F39" s="308">
        <v>0.98</v>
      </c>
      <c r="G39" s="318"/>
      <c r="H39" s="319"/>
      <c r="I39" s="167">
        <f>1325*F25-1325</f>
        <v>-26.5</v>
      </c>
    </row>
    <row r="40" spans="1:9">
      <c r="A40" s="324"/>
      <c r="B40" s="324"/>
      <c r="C40" s="337"/>
      <c r="D40" s="15" t="s">
        <v>109</v>
      </c>
      <c r="E40" s="15" t="str">
        <f t="shared" si="5"/>
        <v>功能配置（开间）缺失（操作台）</v>
      </c>
      <c r="F40" s="308">
        <v>0.96</v>
      </c>
      <c r="G40" s="318"/>
      <c r="H40" s="319"/>
      <c r="I40" s="167">
        <f>1325*F26-1325</f>
        <v>-53</v>
      </c>
    </row>
    <row r="41" spans="1:9">
      <c r="A41" s="324"/>
      <c r="B41" s="324"/>
      <c r="C41" s="337"/>
      <c r="D41" s="15" t="s">
        <v>57</v>
      </c>
      <c r="E41" s="15" t="str">
        <f t="shared" si="5"/>
        <v>功能配置（开间）适中</v>
      </c>
      <c r="F41" s="308">
        <v>1</v>
      </c>
      <c r="G41" s="309"/>
      <c r="H41" s="310"/>
      <c r="I41" s="167">
        <f>1325*F27-1325</f>
        <v>-92.75</v>
      </c>
    </row>
    <row r="42" spans="1:9">
      <c r="A42" s="324"/>
      <c r="B42" s="324"/>
      <c r="C42" s="337"/>
      <c r="D42" s="15" t="s">
        <v>110</v>
      </c>
      <c r="E42" s="15" t="str">
        <f t="shared" si="5"/>
        <v>功能配置（开间）充足（油烟机/沙发）</v>
      </c>
      <c r="F42" s="308">
        <v>1.04</v>
      </c>
      <c r="G42" s="309"/>
      <c r="H42" s="310"/>
      <c r="I42" s="167">
        <f>1325*F28-1325</f>
        <v>-132.5</v>
      </c>
    </row>
    <row r="43" spans="1:9">
      <c r="A43" s="324"/>
      <c r="B43" s="324"/>
      <c r="C43" s="337"/>
      <c r="D43" s="15" t="s">
        <v>111</v>
      </c>
      <c r="E43" s="15" t="str">
        <f t="shared" si="5"/>
        <v>功能配置（开间）充足（单人沙发/餐桌椅）</v>
      </c>
      <c r="F43" s="308">
        <v>1.03</v>
      </c>
      <c r="G43" s="309"/>
      <c r="H43" s="310"/>
    </row>
    <row r="44" spans="1:9">
      <c r="A44" s="324"/>
      <c r="B44" s="331"/>
      <c r="C44" s="338"/>
      <c r="D44" s="15" t="s">
        <v>112</v>
      </c>
      <c r="E44" s="15" t="str">
        <f t="shared" si="5"/>
        <v>功能配置（开间）非常充足</v>
      </c>
      <c r="F44" s="308">
        <v>1.06</v>
      </c>
      <c r="G44" s="309"/>
      <c r="H44" s="310"/>
      <c r="I44" s="167">
        <f>1325*F30-1325</f>
        <v>-172.25</v>
      </c>
    </row>
    <row r="45" hidden="1" spans="1:9">
      <c r="A45" s="324"/>
      <c r="B45" s="321">
        <v>7</v>
      </c>
      <c r="C45" s="323" t="s">
        <v>113</v>
      </c>
      <c r="D45" s="15"/>
      <c r="E45" s="15"/>
      <c r="F45" s="308"/>
      <c r="G45" s="309"/>
      <c r="H45" s="310"/>
      <c r="I45" s="167">
        <f>1325*F31-1325</f>
        <v>-13.25</v>
      </c>
    </row>
    <row r="46" spans="1:9">
      <c r="A46" s="324"/>
      <c r="B46" s="324"/>
      <c r="C46" s="323"/>
      <c r="D46" s="333">
        <v>5</v>
      </c>
      <c r="E46" s="333" t="str">
        <f>$C$45&amp;D46</f>
        <v>采光5</v>
      </c>
      <c r="F46" s="334">
        <v>1.06</v>
      </c>
      <c r="G46" s="339" t="s">
        <v>114</v>
      </c>
      <c r="H46" s="340"/>
    </row>
    <row r="47" spans="1:9">
      <c r="A47" s="324"/>
      <c r="B47" s="324"/>
      <c r="C47" s="323"/>
      <c r="D47" s="333">
        <v>4</v>
      </c>
      <c r="E47" s="333" t="str">
        <f>$C$45&amp;D47</f>
        <v>采光4</v>
      </c>
      <c r="F47" s="334">
        <v>1.03</v>
      </c>
      <c r="G47" s="339"/>
      <c r="H47" s="341"/>
    </row>
    <row r="48" spans="1:9">
      <c r="A48" s="324"/>
      <c r="B48" s="324"/>
      <c r="C48" s="323"/>
      <c r="D48" s="15">
        <v>3</v>
      </c>
      <c r="E48" s="15" t="str">
        <f>$C$45&amp;D48</f>
        <v>采光3</v>
      </c>
      <c r="F48" s="308">
        <v>1</v>
      </c>
      <c r="G48" s="342"/>
      <c r="H48" s="340"/>
      <c r="I48" s="167">
        <f>1325*F34-1325</f>
        <v>26.5</v>
      </c>
    </row>
    <row r="49" spans="1:14">
      <c r="A49" s="324"/>
      <c r="B49" s="324"/>
      <c r="C49" s="323"/>
      <c r="D49" s="15">
        <v>2</v>
      </c>
      <c r="E49" s="15" t="str">
        <f>$C$45&amp;D49</f>
        <v>采光2</v>
      </c>
      <c r="F49" s="308">
        <v>0.96</v>
      </c>
      <c r="G49" s="339"/>
      <c r="H49" s="341"/>
      <c r="I49" s="167">
        <f t="shared" ref="I49:I50" si="6">1325*F35-1325</f>
        <v>39.75</v>
      </c>
    </row>
    <row r="50" spans="1:14">
      <c r="A50" s="324"/>
      <c r="B50" s="324"/>
      <c r="C50" s="323"/>
      <c r="D50" s="15">
        <v>1</v>
      </c>
      <c r="E50" s="15" t="str">
        <f>$C$45&amp;D50</f>
        <v>采光1</v>
      </c>
      <c r="F50" s="308">
        <v>0.91</v>
      </c>
      <c r="G50" s="342"/>
      <c r="H50" s="341"/>
      <c r="I50" s="167">
        <f t="shared" si="6"/>
        <v>53</v>
      </c>
      <c r="L50" s="292"/>
      <c r="M50" s="292"/>
      <c r="N50" s="292"/>
    </row>
    <row r="51" ht="18.75" spans="1:14">
      <c r="A51" s="324"/>
      <c r="B51" s="324">
        <v>8</v>
      </c>
      <c r="C51" s="343" t="s">
        <v>115</v>
      </c>
      <c r="D51" s="15" t="s">
        <v>106</v>
      </c>
      <c r="E51" s="15" t="s">
        <v>116</v>
      </c>
      <c r="F51" s="308">
        <v>0.93</v>
      </c>
      <c r="G51" s="342"/>
      <c r="H51" s="341"/>
      <c r="L51" s="292"/>
      <c r="M51" s="292"/>
      <c r="N51" s="292"/>
    </row>
    <row r="52" ht="18.75" spans="1:14">
      <c r="A52" s="324"/>
      <c r="B52" s="324"/>
      <c r="C52" s="344"/>
      <c r="D52" s="339" t="s">
        <v>117</v>
      </c>
      <c r="E52" s="339" t="str">
        <f t="shared" ref="E52:E57" si="7">$C$51&amp;D52</f>
        <v>功能配置（一居）缺失（操作台/双人沙发）</v>
      </c>
      <c r="F52" s="308">
        <v>0.96</v>
      </c>
      <c r="G52" s="339"/>
      <c r="H52" s="339"/>
      <c r="K52" s="345" t="s">
        <v>118</v>
      </c>
      <c r="L52" s="346" t="s">
        <v>119</v>
      </c>
      <c r="M52" s="346" t="s">
        <v>65</v>
      </c>
      <c r="N52" s="347" t="s">
        <v>66</v>
      </c>
    </row>
    <row r="53" ht="35.1" customHeight="1" spans="1:14">
      <c r="A53" s="324"/>
      <c r="B53" s="324"/>
      <c r="C53" s="344"/>
      <c r="D53" s="339" t="s">
        <v>120</v>
      </c>
      <c r="E53" s="339" t="str">
        <f t="shared" si="7"/>
        <v>功能配置（一居）缺失（餐桌）</v>
      </c>
      <c r="F53" s="308">
        <v>0.98</v>
      </c>
      <c r="G53" s="339"/>
      <c r="H53" s="339"/>
      <c r="I53" s="167">
        <f>J53*F39-J53</f>
        <v>-27</v>
      </c>
      <c r="J53">
        <v>1350</v>
      </c>
      <c r="K53" s="348" t="s">
        <v>106</v>
      </c>
      <c r="L53" s="349" t="s">
        <v>121</v>
      </c>
      <c r="M53" s="350" t="s">
        <v>122</v>
      </c>
      <c r="N53" s="351" t="s">
        <v>123</v>
      </c>
    </row>
    <row r="54" ht="35.1" customHeight="1" spans="1:14">
      <c r="A54" s="324"/>
      <c r="B54" s="324"/>
      <c r="C54" s="344"/>
      <c r="D54" s="339" t="s">
        <v>57</v>
      </c>
      <c r="E54" s="339" t="str">
        <f t="shared" si="7"/>
        <v>功能配置（一居）适中</v>
      </c>
      <c r="F54" s="308">
        <v>1</v>
      </c>
      <c r="G54" s="339"/>
      <c r="H54" s="339"/>
      <c r="K54" s="348" t="s">
        <v>57</v>
      </c>
      <c r="L54" s="350" t="s">
        <v>124</v>
      </c>
      <c r="M54" s="350" t="s">
        <v>125</v>
      </c>
      <c r="N54" s="351" t="s">
        <v>126</v>
      </c>
    </row>
    <row r="55" ht="35.1" customHeight="1" spans="1:14">
      <c r="A55" s="324"/>
      <c r="B55" s="324"/>
      <c r="C55" s="344"/>
      <c r="D55" s="339" t="s">
        <v>127</v>
      </c>
      <c r="E55" s="339" t="str">
        <f t="shared" si="7"/>
        <v>功能配置（一居）充配（书桌）</v>
      </c>
      <c r="F55" s="308">
        <v>1.02</v>
      </c>
      <c r="G55" s="339"/>
      <c r="H55" s="339"/>
      <c r="I55" s="167">
        <f>J55*F41-J55</f>
        <v>0</v>
      </c>
      <c r="J55">
        <v>1350</v>
      </c>
      <c r="K55" s="348" t="s">
        <v>128</v>
      </c>
      <c r="L55" s="352" t="s">
        <v>129</v>
      </c>
      <c r="M55" s="352" t="s">
        <v>130</v>
      </c>
      <c r="N55" s="353" t="s">
        <v>131</v>
      </c>
    </row>
    <row r="56" ht="38.25" customHeight="1" spans="1:14">
      <c r="A56" s="324"/>
      <c r="B56" s="324"/>
      <c r="C56" s="344"/>
      <c r="D56" s="339" t="s">
        <v>132</v>
      </c>
      <c r="E56" s="339" t="str">
        <f t="shared" si="7"/>
        <v>功能配置（一居）充配（油烟机）</v>
      </c>
      <c r="F56" s="308">
        <v>1.04</v>
      </c>
      <c r="G56" s="339"/>
      <c r="H56" s="339"/>
      <c r="I56" s="167">
        <f>J56*F42-J56</f>
        <v>54</v>
      </c>
      <c r="J56">
        <v>1350</v>
      </c>
      <c r="K56" s="348" t="s">
        <v>112</v>
      </c>
      <c r="L56" s="352" t="s">
        <v>133</v>
      </c>
      <c r="M56" s="352" t="s">
        <v>134</v>
      </c>
      <c r="N56" s="353" t="s">
        <v>135</v>
      </c>
    </row>
    <row r="57" ht="38.25" customHeight="1" spans="1:14">
      <c r="A57" s="324"/>
      <c r="B57" s="331"/>
      <c r="C57" s="354"/>
      <c r="D57" s="339" t="s">
        <v>136</v>
      </c>
      <c r="E57" s="339" t="str">
        <f t="shared" si="7"/>
        <v>功能配置（一居）非常充配</v>
      </c>
      <c r="F57" s="308">
        <v>1.06</v>
      </c>
      <c r="G57" s="339"/>
      <c r="H57" s="339"/>
    </row>
    <row r="58" ht="42" customHeight="1" spans="1:14">
      <c r="A58" s="355"/>
      <c r="C58" s="356" t="s">
        <v>137</v>
      </c>
      <c r="D58" s="357" t="s">
        <v>138</v>
      </c>
      <c r="E58" s="357"/>
      <c r="F58" s="358">
        <v>1</v>
      </c>
      <c r="G58" s="356"/>
      <c r="H58" s="359" t="s">
        <v>139</v>
      </c>
    </row>
    <row r="59" ht="21" customHeight="1" spans="1:14">
      <c r="A59" s="355"/>
      <c r="C59" s="356"/>
      <c r="D59" s="357" t="s">
        <v>140</v>
      </c>
      <c r="E59" s="357"/>
      <c r="F59" s="358">
        <v>0.975</v>
      </c>
      <c r="G59" s="356"/>
      <c r="H59" s="359" t="s">
        <v>139</v>
      </c>
      <c r="I59" s="167">
        <f>J59*F45-J59</f>
        <v>-1350</v>
      </c>
      <c r="J59">
        <v>1350</v>
      </c>
    </row>
    <row r="60" ht="22.05" customHeight="1" spans="1:14">
      <c r="A60" s="355"/>
      <c r="C60" s="356"/>
      <c r="D60" s="357" t="s">
        <v>141</v>
      </c>
      <c r="E60" s="357"/>
      <c r="F60" s="358">
        <v>0.95</v>
      </c>
      <c r="G60" s="356"/>
      <c r="H60" s="359" t="s">
        <v>139</v>
      </c>
      <c r="I60" s="167">
        <f>J60*F46-J60</f>
        <v>81</v>
      </c>
      <c r="J60">
        <v>1350</v>
      </c>
    </row>
    <row r="61" ht="26.1" customHeight="1" spans="1:14">
      <c r="A61" s="355"/>
      <c r="C61" s="356"/>
      <c r="D61" s="357" t="s">
        <v>142</v>
      </c>
      <c r="E61" s="357"/>
      <c r="F61" s="358">
        <v>0.91</v>
      </c>
      <c r="G61" s="356"/>
      <c r="H61" s="359" t="s">
        <v>139</v>
      </c>
      <c r="I61" s="167">
        <f t="shared" ref="I61:I63" si="8">J61*F47-J61</f>
        <v>40.5</v>
      </c>
      <c r="J61">
        <v>1350</v>
      </c>
    </row>
    <row r="62" ht="33" spans="1:14">
      <c r="A62" s="355"/>
      <c r="C62" s="356" t="s">
        <v>143</v>
      </c>
      <c r="D62" s="357" t="s">
        <v>144</v>
      </c>
      <c r="E62" s="357"/>
      <c r="F62" s="358">
        <v>1.045</v>
      </c>
      <c r="G62" s="356" t="s">
        <v>145</v>
      </c>
      <c r="H62" s="359" t="s">
        <v>139</v>
      </c>
      <c r="I62" s="167">
        <f t="shared" si="8"/>
        <v>0</v>
      </c>
      <c r="J62">
        <v>1350</v>
      </c>
    </row>
    <row r="63" ht="33" spans="1:14">
      <c r="A63" s="355"/>
      <c r="C63" s="356"/>
      <c r="D63" s="357" t="s">
        <v>146</v>
      </c>
      <c r="E63" s="357"/>
      <c r="F63" s="358">
        <v>1.02</v>
      </c>
      <c r="G63" s="356" t="s">
        <v>147</v>
      </c>
      <c r="H63" s="359" t="s">
        <v>139</v>
      </c>
      <c r="I63" s="167">
        <f t="shared" si="8"/>
        <v>-54</v>
      </c>
      <c r="J63">
        <v>1350</v>
      </c>
      <c r="K63" s="360"/>
      <c r="L63" s="292"/>
      <c r="M63" s="292"/>
      <c r="N63" s="292"/>
    </row>
    <row r="64" ht="33" spans="1:14">
      <c r="A64" s="355"/>
      <c r="C64" s="356"/>
      <c r="D64" s="357" t="s">
        <v>57</v>
      </c>
      <c r="E64" s="357"/>
      <c r="F64" s="358">
        <v>1</v>
      </c>
      <c r="G64" s="356" t="s">
        <v>148</v>
      </c>
      <c r="H64" s="359" t="s">
        <v>139</v>
      </c>
      <c r="K64" s="360"/>
      <c r="L64" s="292"/>
      <c r="M64" s="292"/>
      <c r="N64" s="292"/>
    </row>
    <row r="65" s="292" customFormat="1" ht="33" spans="1:14">
      <c r="A65" s="355"/>
      <c r="B65"/>
      <c r="C65" s="356"/>
      <c r="D65" s="357" t="s">
        <v>149</v>
      </c>
      <c r="E65" s="357"/>
      <c r="F65" s="358">
        <v>0.95</v>
      </c>
      <c r="G65" s="356" t="s">
        <v>150</v>
      </c>
      <c r="H65" s="359" t="s">
        <v>139</v>
      </c>
      <c r="I65" s="361">
        <f>J65*F52-J65</f>
        <v>-58</v>
      </c>
      <c r="J65" s="292">
        <v>1450</v>
      </c>
      <c r="K65" s="360"/>
    </row>
    <row r="66" s="292" customFormat="1" ht="23" customHeight="1" spans="1:14">
      <c r="A66" s="355"/>
      <c r="B66"/>
      <c r="C66" s="356" t="s">
        <v>151</v>
      </c>
      <c r="D66" s="357" t="s">
        <v>48</v>
      </c>
      <c r="E66" s="357"/>
      <c r="F66" s="358">
        <v>1</v>
      </c>
      <c r="G66" s="362" t="s">
        <v>152</v>
      </c>
      <c r="H66" s="359" t="s">
        <v>139</v>
      </c>
      <c r="I66" s="361">
        <f>J66*F53-J66</f>
        <v>-29</v>
      </c>
      <c r="J66" s="292">
        <v>1450</v>
      </c>
      <c r="K66" s="360"/>
    </row>
    <row r="67" s="292" customFormat="1" ht="25" customHeight="1" spans="1:14">
      <c r="A67" s="355"/>
      <c r="B67"/>
      <c r="C67" s="356"/>
      <c r="D67" s="357" t="s">
        <v>153</v>
      </c>
      <c r="E67" s="357"/>
      <c r="F67" s="358">
        <v>0.975</v>
      </c>
      <c r="G67" s="362"/>
      <c r="H67" s="359" t="s">
        <v>139</v>
      </c>
      <c r="I67" s="361">
        <f>J67*F54-J67</f>
        <v>0</v>
      </c>
      <c r="J67" s="292">
        <v>1450</v>
      </c>
      <c r="K67" s="360"/>
    </row>
    <row r="68" s="292" customFormat="1" ht="25" customHeight="1" spans="1:14">
      <c r="A68" s="355"/>
      <c r="B68"/>
      <c r="C68" s="356"/>
      <c r="D68" s="357" t="s">
        <v>154</v>
      </c>
      <c r="E68" s="357"/>
      <c r="F68" s="358">
        <v>0.95</v>
      </c>
      <c r="G68" s="362"/>
      <c r="H68" s="359" t="s">
        <v>139</v>
      </c>
      <c r="I68" s="361"/>
      <c r="K68" s="360"/>
    </row>
    <row r="69" s="292" customFormat="1" ht="25" customHeight="1" spans="1:14">
      <c r="A69" s="355"/>
      <c r="B69"/>
      <c r="C69" s="356"/>
      <c r="D69" s="357" t="s">
        <v>155</v>
      </c>
      <c r="E69" s="357"/>
      <c r="F69" s="358">
        <v>0.91</v>
      </c>
      <c r="G69" s="362"/>
      <c r="H69" s="359" t="s">
        <v>139</v>
      </c>
      <c r="I69" s="361"/>
      <c r="K69" s="1"/>
      <c r="L69"/>
      <c r="M69"/>
      <c r="N69"/>
    </row>
    <row r="70" s="292" customFormat="1" ht="25" customHeight="1" spans="1:14">
      <c r="A70" s="363"/>
      <c r="B70"/>
      <c r="C70" s="356" t="s">
        <v>156</v>
      </c>
      <c r="D70" s="357" t="s">
        <v>48</v>
      </c>
      <c r="E70" s="357"/>
      <c r="F70" s="358">
        <v>1</v>
      </c>
      <c r="G70" s="362" t="s">
        <v>157</v>
      </c>
      <c r="H70" s="359" t="s">
        <v>139</v>
      </c>
      <c r="I70" s="361">
        <f>J70*F57-J70</f>
        <v>180</v>
      </c>
      <c r="J70" s="292">
        <v>3000</v>
      </c>
      <c r="K70" s="1"/>
      <c r="L70"/>
      <c r="M70"/>
      <c r="N70"/>
    </row>
    <row r="71" spans="1:14">
      <c r="C71" s="356"/>
      <c r="D71" s="357" t="s">
        <v>153</v>
      </c>
      <c r="E71" s="357"/>
      <c r="F71" s="358">
        <v>0.975</v>
      </c>
      <c r="G71" s="362"/>
      <c r="H71" s="359" t="s">
        <v>139</v>
      </c>
    </row>
    <row r="72" spans="1:14">
      <c r="C72" s="356"/>
      <c r="D72" s="357" t="s">
        <v>154</v>
      </c>
      <c r="E72" s="357"/>
      <c r="F72" s="358">
        <v>0.945</v>
      </c>
      <c r="G72" s="362"/>
      <c r="H72" s="359" t="s">
        <v>139</v>
      </c>
    </row>
    <row r="73" spans="1:14">
      <c r="C73" s="356"/>
      <c r="D73" s="357" t="s">
        <v>155</v>
      </c>
      <c r="E73" s="357"/>
      <c r="F73" s="358">
        <v>0.9</v>
      </c>
      <c r="G73" s="362"/>
      <c r="H73" s="359" t="s">
        <v>139</v>
      </c>
    </row>
    <row r="77" spans="1:14">
      <c r="A77" s="364"/>
    </row>
    <row r="79" spans="1:14">
      <c r="I79" s="167">
        <f t="shared" ref="I79:I86" si="9">J79*F66-J79</f>
        <v>0</v>
      </c>
    </row>
    <row r="80" spans="1:14">
      <c r="I80" s="167">
        <f t="shared" si="9"/>
        <v>0</v>
      </c>
    </row>
    <row r="81" spans="9:9">
      <c r="I81" s="167">
        <f t="shared" si="9"/>
        <v>0</v>
      </c>
    </row>
    <row r="82" spans="9:9">
      <c r="I82" s="167">
        <f t="shared" si="9"/>
        <v>0</v>
      </c>
    </row>
    <row r="83" spans="9:9">
      <c r="I83" s="167">
        <f t="shared" si="9"/>
        <v>0</v>
      </c>
    </row>
    <row r="84" spans="9:9">
      <c r="I84" s="167">
        <f t="shared" si="9"/>
        <v>0</v>
      </c>
    </row>
    <row r="85" spans="9:9">
      <c r="I85" s="167">
        <f t="shared" si="9"/>
        <v>0</v>
      </c>
    </row>
    <row r="86" spans="9:9">
      <c r="I86" s="167">
        <f t="shared" si="9"/>
        <v>0</v>
      </c>
    </row>
  </sheetData>
  <mergeCells count="30">
    <mergeCell ref="A2:A8"/>
    <mergeCell ref="A9:A57"/>
    <mergeCell ref="B2:B6"/>
    <mergeCell ref="B7:B8"/>
    <mergeCell ref="B9:B13"/>
    <mergeCell ref="B14:B18"/>
    <mergeCell ref="B19:B28"/>
    <mergeCell ref="B29:B37"/>
    <mergeCell ref="B38:B44"/>
    <mergeCell ref="B45:B50"/>
    <mergeCell ref="B51:B57"/>
    <mergeCell ref="C2:C6"/>
    <mergeCell ref="C7:C8"/>
    <mergeCell ref="C9:C13"/>
    <mergeCell ref="C14:C18"/>
    <mergeCell ref="C19:C28"/>
    <mergeCell ref="C29:C37"/>
    <mergeCell ref="C38:C44"/>
    <mergeCell ref="C45:C50"/>
    <mergeCell ref="C51:C57"/>
    <mergeCell ref="C58:C61"/>
    <mergeCell ref="C62:C65"/>
    <mergeCell ref="C66:C69"/>
    <mergeCell ref="C70:C73"/>
    <mergeCell ref="G7:G8"/>
    <mergeCell ref="G9:G13"/>
    <mergeCell ref="G19:G28"/>
    <mergeCell ref="G30:G37"/>
    <mergeCell ref="G66:G69"/>
    <mergeCell ref="G70:G73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showGridLines="0" tabSelected="1" zoomScale="80" zoomScaleNormal="80" workbookViewId="0">
      <selection activeCell="G37" sqref="G37"/>
    </sheetView>
  </sheetViews>
  <sheetFormatPr defaultColWidth="8.66666666666667" defaultRowHeight="14.25"/>
  <cols>
    <col min="1" max="1" width="5.96666666666667" customWidth="1"/>
    <col min="2" max="2" width="18.8833333333333" customWidth="1"/>
    <col min="3" max="3" width="19.025" style="1" customWidth="1"/>
    <col min="4" max="4" width="15.1333333333333" style="1" customWidth="1"/>
    <col min="5" max="5" width="21.25" style="1" customWidth="1"/>
    <col min="6" max="6" width="19.1583333333333" style="1" customWidth="1"/>
    <col min="7" max="7" width="17.35" style="1" customWidth="1"/>
    <col min="8" max="8" width="15.1416666666667" customWidth="1"/>
    <col min="9" max="9" width="13.8333333333333" customWidth="1"/>
    <col min="10" max="10" width="10.5083333333333" customWidth="1"/>
    <col min="11" max="11" width="11.1666666666667" customWidth="1"/>
    <col min="12" max="12" width="20.825" customWidth="1"/>
    <col min="13" max="13" width="16.525" customWidth="1"/>
    <col min="14" max="14" width="10.5833333333333" customWidth="1"/>
    <col min="15" max="15" width="12.625"/>
  </cols>
  <sheetData>
    <row r="1" ht="17.25" spans="1:13">
      <c r="A1" s="42"/>
      <c r="B1" s="200"/>
      <c r="C1" s="201"/>
      <c r="D1" s="201"/>
      <c r="E1" s="201"/>
    </row>
    <row r="2" ht="24" customHeight="1" spans="1:13">
      <c r="A2" s="42"/>
      <c r="B2" s="202" t="s">
        <v>158</v>
      </c>
      <c r="C2" s="203" t="s">
        <v>159</v>
      </c>
      <c r="D2" s="204" t="s">
        <v>160</v>
      </c>
      <c r="E2" s="205" t="s">
        <v>161</v>
      </c>
      <c r="F2"/>
      <c r="G2"/>
    </row>
    <row r="3" ht="17.25" spans="1:13">
      <c r="A3" s="42"/>
      <c r="B3" s="206" t="s">
        <v>162</v>
      </c>
      <c r="C3" s="207" t="s">
        <v>163</v>
      </c>
      <c r="D3" s="208" t="s">
        <v>164</v>
      </c>
      <c r="E3" s="209" t="s">
        <v>165</v>
      </c>
      <c r="F3" s="210" t="s">
        <v>166</v>
      </c>
      <c r="G3" s="210" t="s">
        <v>167</v>
      </c>
      <c r="H3" s="211" t="s">
        <v>168</v>
      </c>
      <c r="I3" s="212" t="s">
        <v>169</v>
      </c>
      <c r="J3" s="210" t="s">
        <v>170</v>
      </c>
      <c r="K3" s="211" t="s">
        <v>171</v>
      </c>
      <c r="L3" s="212" t="s">
        <v>172</v>
      </c>
      <c r="M3" s="211" t="s">
        <v>173</v>
      </c>
    </row>
    <row r="4" ht="17.25" spans="1:13">
      <c r="A4" s="42"/>
      <c r="B4" s="213"/>
      <c r="C4" s="214" t="s">
        <v>48</v>
      </c>
      <c r="D4" s="214" t="s">
        <v>174</v>
      </c>
      <c r="E4" s="215" t="s">
        <v>175</v>
      </c>
      <c r="F4" s="215">
        <v>7</v>
      </c>
      <c r="G4" s="216">
        <v>62</v>
      </c>
      <c r="H4" s="217">
        <v>9</v>
      </c>
      <c r="I4" s="218">
        <f>AVERAGEIF('【3-2】营销中心填-房间模型价 '!D:D,"开间",'【3-2】营销中心填-房间模型价 '!U:U)</f>
        <v>1149.18181818182</v>
      </c>
      <c r="J4" s="219">
        <f>AVERAGEIF('【3-2】营销中心填-房间模型价 '!D:D,"一居室",'【3-2】营销中心填-房间模型价 '!U:U)</f>
        <v>1993.95833333333</v>
      </c>
      <c r="K4" s="220">
        <f>SUMIF('【3-2】营销中心填-房间模型价 '!A:A,E2,'【3-2】营销中心填-房间模型价 '!U:U)/G4</f>
        <v>1383.51612903226</v>
      </c>
      <c r="L4" s="221">
        <v>162</v>
      </c>
      <c r="M4" s="222">
        <v>1347.5</v>
      </c>
    </row>
    <row r="5" ht="15" spans="1:13">
      <c r="A5" s="42"/>
    </row>
    <row r="6" ht="15" spans="1:13">
      <c r="A6" s="42"/>
    </row>
    <row r="7" ht="23" customHeight="1" spans="1:13">
      <c r="A7" s="42"/>
      <c r="B7" s="223" t="s">
        <v>176</v>
      </c>
      <c r="C7" s="224"/>
      <c r="D7" s="224"/>
      <c r="E7" s="225"/>
    </row>
    <row r="8" ht="17.25" spans="1:13">
      <c r="A8" s="42"/>
      <c r="B8" s="226" t="s">
        <v>177</v>
      </c>
      <c r="C8" s="227" t="s">
        <v>178</v>
      </c>
      <c r="D8" s="227" t="s">
        <v>179</v>
      </c>
      <c r="E8" s="227" t="s">
        <v>180</v>
      </c>
      <c r="F8" s="227" t="s">
        <v>181</v>
      </c>
      <c r="G8" s="227" t="s">
        <v>182</v>
      </c>
      <c r="H8" s="227" t="s">
        <v>183</v>
      </c>
      <c r="I8" s="228" t="s">
        <v>184</v>
      </c>
      <c r="J8" s="229"/>
      <c r="K8" s="229"/>
      <c r="L8" s="229"/>
      <c r="M8" s="230"/>
    </row>
    <row r="9" ht="18" customHeight="1" spans="1:13">
      <c r="A9" s="42"/>
      <c r="B9" s="231"/>
      <c r="C9" s="17"/>
      <c r="D9" s="232">
        <v>44.53</v>
      </c>
      <c r="E9" s="34">
        <f>(D9+18)/0.9</f>
        <v>69.4777777777778</v>
      </c>
      <c r="F9" s="34">
        <f>SUMIF('【3-2】营销中心填-房间模型价 '!A:A,E2,'【3-2】营销中心填-房间模型价 '!U:U)/M4</f>
        <v>63.6571428571429</v>
      </c>
      <c r="G9" s="189">
        <f>F9/D9</f>
        <v>1.42953386160213</v>
      </c>
      <c r="H9" s="189">
        <f>F9/E9</f>
        <v>0.916223070069224</v>
      </c>
      <c r="I9" s="233" t="str">
        <f>IF(H9&lt;1,"不通过","通过")</f>
        <v>不通过</v>
      </c>
      <c r="M9" s="234"/>
    </row>
    <row r="10" ht="6" customHeight="1" spans="1:13">
      <c r="A10" s="42"/>
      <c r="B10" s="231"/>
      <c r="C10" s="17"/>
      <c r="D10" s="17"/>
      <c r="E10" s="17"/>
      <c r="F10" s="17"/>
      <c r="G10" s="17"/>
      <c r="H10" s="17"/>
      <c r="I10" s="235"/>
      <c r="M10" s="234"/>
    </row>
    <row r="11" ht="16.5" spans="1:13">
      <c r="A11" s="42"/>
      <c r="B11" s="231"/>
      <c r="C11" s="17" t="s">
        <v>185</v>
      </c>
      <c r="D11" s="34" t="s">
        <v>179</v>
      </c>
      <c r="E11" s="34" t="s">
        <v>180</v>
      </c>
      <c r="F11" s="34" t="s">
        <v>186</v>
      </c>
      <c r="G11" s="17" t="s">
        <v>182</v>
      </c>
      <c r="H11" s="17" t="s">
        <v>183</v>
      </c>
      <c r="I11" s="233" t="s">
        <v>184</v>
      </c>
      <c r="M11" s="234"/>
    </row>
    <row r="12" ht="21" customHeight="1" spans="1:13">
      <c r="A12" s="42"/>
      <c r="B12" s="236"/>
      <c r="C12" s="237"/>
      <c r="D12" s="232">
        <v>44.53</v>
      </c>
      <c r="E12" s="238">
        <f>(D12+18)/0.9</f>
        <v>69.4777777777778</v>
      </c>
      <c r="F12" s="238" t="e">
        <f>(VLOOKUP(C2,piovt_各村均价!B:E,4,)*VLOOKUP(C2,piovt_各村均价!B:G,6,0)+F9*M4)/(M4+VLOOKUP(C2,piovt_各村均价!B:G,6,0))</f>
        <v>#N/A</v>
      </c>
      <c r="G12" s="239" t="e">
        <f>F12/D12</f>
        <v>#N/A</v>
      </c>
      <c r="H12" s="239" t="e">
        <f>F12/E12</f>
        <v>#N/A</v>
      </c>
      <c r="I12" s="240" t="e">
        <f>IF(H12&lt;1.05,"不通过","通过")</f>
        <v>#N/A</v>
      </c>
      <c r="M12" s="234"/>
    </row>
    <row r="13" ht="13" customHeight="1" spans="1:13">
      <c r="A13" s="42"/>
      <c r="B13" s="241"/>
      <c r="M13" s="234"/>
    </row>
    <row r="14" ht="15" spans="1:13">
      <c r="A14" s="42"/>
      <c r="B14" s="242" t="s">
        <v>187</v>
      </c>
      <c r="C14" s="243" t="s">
        <v>188</v>
      </c>
      <c r="D14" s="244" t="s">
        <v>189</v>
      </c>
      <c r="E14" s="245"/>
      <c r="F14" s="246"/>
      <c r="G14" s="228" t="s">
        <v>184</v>
      </c>
      <c r="M14" s="234"/>
    </row>
    <row r="15" ht="12" customHeight="1" spans="1:13">
      <c r="A15" s="42"/>
      <c r="B15" s="247"/>
      <c r="C15" s="23"/>
      <c r="D15" s="248"/>
      <c r="E15" s="249"/>
      <c r="F15" s="250"/>
      <c r="G15" s="233"/>
      <c r="M15" s="234"/>
    </row>
    <row r="16" ht="21" customHeight="1" spans="1:13">
      <c r="A16" s="42"/>
      <c r="B16" s="247"/>
      <c r="C16" s="251"/>
      <c r="D16" s="252" t="s">
        <v>174</v>
      </c>
      <c r="E16" s="253"/>
      <c r="F16" s="251"/>
      <c r="G16" s="240" t="str">
        <f>IF(D16="是","通过","不通过")</f>
        <v>通过</v>
      </c>
      <c r="H16" s="254"/>
      <c r="I16" s="254"/>
      <c r="J16" s="254"/>
      <c r="K16" s="254"/>
      <c r="L16" s="254"/>
      <c r="M16" s="234"/>
    </row>
    <row r="17" ht="12" customHeight="1" spans="1:14">
      <c r="A17" s="42"/>
      <c r="B17" s="247"/>
      <c r="C17" s="255"/>
      <c r="D17" s="91"/>
      <c r="E17" s="91"/>
      <c r="F17" s="91"/>
      <c r="G17" s="91"/>
      <c r="H17" s="91"/>
      <c r="I17" s="91"/>
      <c r="J17" s="91"/>
      <c r="K17" s="91"/>
      <c r="L17" s="91"/>
      <c r="M17" s="256"/>
    </row>
    <row r="18" ht="15" spans="1:14">
      <c r="A18" s="42"/>
      <c r="B18" s="247"/>
      <c r="C18" s="257" t="s">
        <v>190</v>
      </c>
      <c r="D18" s="227" t="s">
        <v>191</v>
      </c>
      <c r="E18" s="227" t="s">
        <v>192</v>
      </c>
      <c r="F18" s="227"/>
      <c r="G18" s="227"/>
      <c r="H18" s="227"/>
      <c r="I18" s="227"/>
      <c r="J18" s="227" t="s">
        <v>193</v>
      </c>
      <c r="K18" s="227" t="s">
        <v>194</v>
      </c>
      <c r="L18" s="258" t="s">
        <v>195</v>
      </c>
      <c r="M18" s="228" t="s">
        <v>184</v>
      </c>
    </row>
    <row r="19" spans="1:14">
      <c r="A19" s="42"/>
      <c r="B19" s="247"/>
      <c r="C19" s="255"/>
      <c r="D19" s="17"/>
      <c r="E19" s="17"/>
      <c r="F19" s="17"/>
      <c r="G19" s="17"/>
      <c r="H19" s="17"/>
      <c r="I19" s="17"/>
      <c r="J19" s="17"/>
      <c r="K19" s="17"/>
      <c r="L19" s="259"/>
      <c r="M19" s="233"/>
    </row>
    <row r="20" ht="19" customHeight="1" spans="1:14">
      <c r="A20" s="42"/>
      <c r="B20" s="247"/>
      <c r="C20" s="255"/>
      <c r="D20" s="260"/>
      <c r="E20" s="260"/>
      <c r="F20" s="260"/>
      <c r="G20" s="260"/>
      <c r="H20" s="260"/>
      <c r="I20" s="260"/>
      <c r="J20" s="260"/>
      <c r="K20" s="260"/>
      <c r="L20" s="261"/>
      <c r="M20" s="262"/>
    </row>
    <row r="21" ht="16.5" spans="1:14">
      <c r="A21" s="42"/>
      <c r="B21" s="247"/>
      <c r="C21" s="255"/>
      <c r="D21" s="260"/>
      <c r="E21" s="260"/>
      <c r="F21" s="260"/>
      <c r="G21" s="260"/>
      <c r="H21" s="260"/>
      <c r="I21" s="260"/>
      <c r="J21" s="260"/>
      <c r="K21" s="260"/>
      <c r="L21" s="261"/>
      <c r="M21" s="262"/>
    </row>
    <row r="22" ht="17.25" spans="1:14">
      <c r="A22" s="42"/>
      <c r="B22" s="263"/>
      <c r="C22" s="264"/>
      <c r="D22" s="265"/>
      <c r="E22" s="265"/>
      <c r="F22" s="265"/>
      <c r="G22" s="265"/>
      <c r="H22" s="265"/>
      <c r="I22" s="265"/>
      <c r="J22" s="265"/>
      <c r="K22" s="265"/>
      <c r="L22" s="266"/>
      <c r="M22" s="267"/>
    </row>
    <row r="23" ht="15.75" spans="1:14">
      <c r="B23" s="268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269"/>
      <c r="N23" s="254"/>
    </row>
    <row r="24" ht="15.75" spans="1:14">
      <c r="B24" s="270" t="s">
        <v>196</v>
      </c>
      <c r="C24" s="271" t="s">
        <v>197</v>
      </c>
      <c r="D24" s="272" t="s">
        <v>198</v>
      </c>
      <c r="E24" s="272" t="s">
        <v>199</v>
      </c>
      <c r="F24" s="273" t="s">
        <v>184</v>
      </c>
      <c r="G24" s="228"/>
      <c r="H24" s="254"/>
      <c r="I24" s="254"/>
      <c r="J24" s="254"/>
      <c r="K24" s="254"/>
      <c r="L24" s="254"/>
      <c r="M24" s="254"/>
    </row>
    <row r="25" spans="1:14">
      <c r="B25" s="274"/>
      <c r="C25" s="275"/>
      <c r="D25" s="276">
        <f>MIN('【3-2】营销中心填-房间模型价 '!X:X)</f>
        <v>-0.210450652028801</v>
      </c>
      <c r="E25" s="276">
        <f>MAX('【3-2】营销中心填-房间模型价 '!X:X)</f>
        <v>0.0415389636799255</v>
      </c>
      <c r="F25" s="3" t="str">
        <f>IF(OR(D25&lt;-10%,E25&gt;10%),"不通过","通过")</f>
        <v>不通过</v>
      </c>
      <c r="G25" s="277"/>
      <c r="H25" s="254"/>
      <c r="I25" s="42"/>
      <c r="J25" s="254"/>
      <c r="K25" s="254"/>
      <c r="L25" s="254"/>
      <c r="M25" s="254"/>
    </row>
    <row r="26" ht="15" spans="1:14">
      <c r="B26" s="274"/>
      <c r="C26" s="278"/>
      <c r="D26" s="279"/>
      <c r="E26" s="279"/>
      <c r="F26" s="280"/>
      <c r="G26" s="281"/>
      <c r="H26" s="254"/>
      <c r="I26" s="42"/>
      <c r="J26" s="254"/>
      <c r="K26" s="254"/>
      <c r="L26" s="254"/>
      <c r="M26" s="254"/>
    </row>
    <row r="27" ht="15.75" spans="1:14">
      <c r="B27" s="274"/>
      <c r="C27" s="282"/>
      <c r="D27" s="283"/>
      <c r="E27" s="283"/>
      <c r="F27" s="283"/>
      <c r="G27" s="284"/>
      <c r="H27" s="283"/>
      <c r="I27" s="283"/>
      <c r="J27" s="283"/>
      <c r="K27" s="283"/>
      <c r="L27" s="283"/>
      <c r="M27" s="283"/>
    </row>
    <row r="28" ht="18" customHeight="1" spans="1:14">
      <c r="B28" s="274"/>
      <c r="C28" s="285" t="s">
        <v>200</v>
      </c>
      <c r="D28" s="272" t="s">
        <v>201</v>
      </c>
      <c r="E28" s="272" t="s">
        <v>202</v>
      </c>
      <c r="F28" s="273" t="s">
        <v>184</v>
      </c>
      <c r="G28" s="228"/>
      <c r="H28" s="254"/>
      <c r="I28" s="42"/>
      <c r="J28" s="254"/>
      <c r="K28" s="254"/>
      <c r="L28" s="254"/>
      <c r="M28" s="254"/>
    </row>
    <row r="29" ht="34" customHeight="1" spans="1:14">
      <c r="B29" s="286"/>
      <c r="C29" s="287"/>
      <c r="D29" s="288">
        <f>AVERAGE('【3-2】营销中心填-房间模型价 '!T:T)</f>
        <v>1601.92108051846</v>
      </c>
      <c r="E29" s="288">
        <f>AVERAGE('【3-2】营销中心填-房间模型价 '!U:U)</f>
        <v>1504.87719298246</v>
      </c>
      <c r="F29" s="279">
        <f>E29/D29</f>
        <v>0.939420306832721</v>
      </c>
      <c r="G29" s="289"/>
      <c r="H29" s="254"/>
      <c r="I29" s="42"/>
      <c r="J29" s="254"/>
      <c r="K29" s="254"/>
      <c r="L29" s="254"/>
      <c r="M29" s="254"/>
    </row>
    <row r="30" ht="15"/>
    <row r="37" spans="8:8">
      <c r="H37" s="1"/>
    </row>
    <row r="38" spans="8:8">
      <c r="H38" s="1"/>
    </row>
  </sheetData>
  <mergeCells count="32">
    <mergeCell ref="B7:E7"/>
    <mergeCell ref="C10:I10"/>
    <mergeCell ref="D16:F16"/>
    <mergeCell ref="C17:M17"/>
    <mergeCell ref="B23:M23"/>
    <mergeCell ref="F24:G24"/>
    <mergeCell ref="F28:G28"/>
    <mergeCell ref="F29:G29"/>
    <mergeCell ref="A1:A22"/>
    <mergeCell ref="B3:B4"/>
    <mergeCell ref="B8:B12"/>
    <mergeCell ref="B14:B22"/>
    <mergeCell ref="B24:B29"/>
    <mergeCell ref="C8:C9"/>
    <mergeCell ref="C11:C12"/>
    <mergeCell ref="C14:C16"/>
    <mergeCell ref="C18:C22"/>
    <mergeCell ref="C24:C26"/>
    <mergeCell ref="C28:C29"/>
    <mergeCell ref="D18:D19"/>
    <mergeCell ref="D25:D26"/>
    <mergeCell ref="E25:E26"/>
    <mergeCell ref="G14:G15"/>
    <mergeCell ref="I25:I26"/>
    <mergeCell ref="I28:I29"/>
    <mergeCell ref="J18:J19"/>
    <mergeCell ref="K18:K19"/>
    <mergeCell ref="L18:L19"/>
    <mergeCell ref="M18:M19"/>
    <mergeCell ref="E18:I19"/>
    <mergeCell ref="D14:F15"/>
    <mergeCell ref="F25:G26"/>
  </mergeCells>
  <conditionalFormatting sqref="D25:D26">
    <cfRule type="cellIs" dxfId="17" priority="2" operator="lessThan">
      <formula>-0.01</formula>
    </cfRule>
  </conditionalFormatting>
  <conditionalFormatting sqref="E25:E26">
    <cfRule type="cellIs" dxfId="17" priority="1" operator="greaterThan">
      <formula>0.1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9"/>
  <sheetViews>
    <sheetView workbookViewId="0">
      <selection activeCell="A70" sqref="A70"/>
    </sheetView>
  </sheetViews>
  <sheetFormatPr defaultColWidth="8.55833333333333" defaultRowHeight="14.25"/>
  <cols>
    <col min="1" max="1" width="1.33333333333333" customWidth="1"/>
    <col min="2" max="2" width="12.4416666666667" customWidth="1"/>
    <col min="3" max="3" width="20.4166666666667" customWidth="1"/>
    <col min="4" max="4" width="16.4166666666667" customWidth="1"/>
    <col min="5" max="5" width="16.775" customWidth="1"/>
    <col min="6" max="6" width="10.775" customWidth="1"/>
    <col min="7" max="7" width="11.6666666666667" customWidth="1"/>
    <col min="8" max="8" width="10.4166666666667" customWidth="1"/>
    <col min="9" max="9" width="11.775" customWidth="1"/>
    <col min="10" max="10" width="10.4416666666667" style="1" hidden="1" customWidth="1"/>
    <col min="11" max="11" width="12.0833333333333" customWidth="1"/>
  </cols>
  <sheetData>
    <row r="1" ht="9.75" customHeight="1"/>
    <row r="2" ht="16.5" spans="2:11">
      <c r="B2" s="17" t="s">
        <v>203</v>
      </c>
      <c r="C2" s="177" t="s">
        <v>204</v>
      </c>
      <c r="D2" s="1"/>
      <c r="E2" s="1"/>
      <c r="F2" s="1"/>
      <c r="G2" s="1"/>
      <c r="H2" s="1"/>
      <c r="I2" s="1"/>
    </row>
    <row r="3" spans="2:11">
      <c r="B3" s="17" t="s">
        <v>205</v>
      </c>
      <c r="C3" s="178" t="s">
        <v>163</v>
      </c>
      <c r="D3" s="179" t="s">
        <v>206</v>
      </c>
      <c r="E3" s="180" t="s">
        <v>165</v>
      </c>
      <c r="F3" s="1"/>
      <c r="G3" s="1"/>
      <c r="H3" s="1"/>
      <c r="I3" s="1"/>
    </row>
    <row r="4" ht="25.05" customHeight="1" spans="2:11">
      <c r="B4" s="17"/>
      <c r="C4" s="177" t="s">
        <v>48</v>
      </c>
      <c r="D4" s="181" t="s">
        <v>48</v>
      </c>
      <c r="E4" s="3" t="s">
        <v>175</v>
      </c>
      <c r="F4" s="1"/>
      <c r="G4" s="1"/>
      <c r="H4" s="1"/>
      <c r="I4" s="1"/>
    </row>
    <row r="5" ht="22.95" customHeight="1" spans="2:11">
      <c r="B5" s="1"/>
      <c r="C5" s="1"/>
      <c r="D5" s="1"/>
      <c r="E5" s="1"/>
      <c r="F5" s="1"/>
      <c r="G5" s="1"/>
      <c r="H5" s="1"/>
      <c r="I5" s="1"/>
    </row>
    <row r="6" ht="21.75" customHeight="1" spans="2:11">
      <c r="B6" s="19" t="s">
        <v>166</v>
      </c>
      <c r="C6" s="19" t="s">
        <v>167</v>
      </c>
      <c r="D6" s="19" t="s">
        <v>168</v>
      </c>
      <c r="E6" s="19" t="s">
        <v>169</v>
      </c>
      <c r="F6" s="19" t="s">
        <v>170</v>
      </c>
      <c r="G6" s="19" t="s">
        <v>171</v>
      </c>
      <c r="H6" s="19" t="s">
        <v>172</v>
      </c>
      <c r="I6" s="19" t="s">
        <v>173</v>
      </c>
      <c r="J6" s="182" t="s">
        <v>201</v>
      </c>
    </row>
    <row r="7" ht="24" customHeight="1" spans="2:11">
      <c r="B7" s="17">
        <v>5</v>
      </c>
      <c r="C7" s="34">
        <v>34</v>
      </c>
      <c r="D7" s="34">
        <v>7.5</v>
      </c>
      <c r="E7" s="34">
        <f>AVERAGEIF('【3-2】营销中心填-房间模型价 '!D:D,"开间",'【3-2】营销中心填-房间模型价 '!U:U)</f>
        <v>1149.18181818182</v>
      </c>
      <c r="F7" s="34">
        <f>AVERAGEIF('【3-2】营销中心填-房间模型价 '!D:D,"一居室",'【3-2】营销中心填-房间模型价 '!U:U)</f>
        <v>1993.95833333333</v>
      </c>
      <c r="G7" s="34">
        <v>1681.05882352941</v>
      </c>
      <c r="H7" s="183">
        <v>135.73</v>
      </c>
      <c r="I7" s="183">
        <v>662</v>
      </c>
      <c r="J7" s="34">
        <f>SUMIF('【3-2】营销中心填-房间模型价 '!A:A,C2,'【3-2】营销中心填-房间模型价 '!T:T)/C7</f>
        <v>0</v>
      </c>
    </row>
    <row r="8" ht="25.95" customHeight="1" spans="2:11">
      <c r="B8" s="1"/>
      <c r="C8" s="1"/>
      <c r="D8" s="1"/>
      <c r="E8" s="1"/>
      <c r="F8" s="1"/>
      <c r="G8" s="1"/>
      <c r="H8" s="1"/>
      <c r="I8" s="1"/>
    </row>
    <row r="9" s="1" customFormat="1" ht="24" customHeight="1" spans="2:11">
      <c r="B9" s="17"/>
      <c r="C9" s="184" t="s">
        <v>207</v>
      </c>
      <c r="D9" s="184" t="s">
        <v>208</v>
      </c>
      <c r="E9" s="185" t="s">
        <v>209</v>
      </c>
      <c r="F9" s="186" t="s">
        <v>181</v>
      </c>
      <c r="G9" s="186" t="s">
        <v>182</v>
      </c>
      <c r="H9" s="186" t="s">
        <v>183</v>
      </c>
    </row>
    <row r="10" ht="28.95" customHeight="1" spans="2:11">
      <c r="B10" s="17" t="s">
        <v>210</v>
      </c>
      <c r="C10" s="187">
        <v>45</v>
      </c>
      <c r="D10" s="187">
        <v>55</v>
      </c>
      <c r="E10" s="188">
        <f>(C10+21)/0.96</f>
        <v>68.75</v>
      </c>
      <c r="F10" s="188">
        <f>SUMIF('【3-2】营销中心填-房间模型价 '!A:A,C2,'【3-2】营销中心填-房间模型价 '!U:U)/I7</f>
        <v>0</v>
      </c>
      <c r="G10" s="189">
        <f>F10/C10</f>
        <v>0</v>
      </c>
      <c r="H10" s="190">
        <f>F10/E10</f>
        <v>0</v>
      </c>
      <c r="K10" s="1"/>
    </row>
    <row r="11" ht="18" customHeight="1" spans="2:11">
      <c r="B11" s="191" t="s">
        <v>24</v>
      </c>
      <c r="C11" s="191" t="s">
        <v>211</v>
      </c>
      <c r="D11" s="191"/>
      <c r="E11" s="192"/>
      <c r="F11" s="192"/>
      <c r="G11" s="192"/>
      <c r="H11" s="192"/>
    </row>
    <row r="12" ht="19.05" customHeight="1" spans="2:11">
      <c r="B12" s="193" t="s">
        <v>191</v>
      </c>
      <c r="C12" s="194" t="s">
        <v>212</v>
      </c>
      <c r="D12" s="195"/>
      <c r="E12" s="195"/>
      <c r="F12" s="196"/>
      <c r="G12" s="193" t="s">
        <v>213</v>
      </c>
      <c r="H12" s="17" t="s">
        <v>214</v>
      </c>
      <c r="I12" s="1"/>
      <c r="J12"/>
    </row>
    <row r="13" ht="21" customHeight="1" spans="2:11">
      <c r="B13" s="17" t="s">
        <v>215</v>
      </c>
      <c r="C13" s="17" t="s">
        <v>216</v>
      </c>
      <c r="D13" s="17" t="s">
        <v>217</v>
      </c>
      <c r="E13" s="17" t="s">
        <v>218</v>
      </c>
      <c r="F13" s="17" t="s">
        <v>219</v>
      </c>
      <c r="G13" s="17">
        <v>1533</v>
      </c>
      <c r="H13" s="189">
        <f>E7/G13</f>
        <v>0.749629366067722</v>
      </c>
      <c r="I13" s="1"/>
      <c r="J13"/>
    </row>
    <row r="14" ht="16.5" spans="2:11">
      <c r="B14" s="17" t="s">
        <v>215</v>
      </c>
      <c r="C14" s="17" t="s">
        <v>220</v>
      </c>
      <c r="D14" s="17" t="s">
        <v>217</v>
      </c>
      <c r="E14" s="17" t="s">
        <v>218</v>
      </c>
      <c r="F14" s="17" t="s">
        <v>219</v>
      </c>
      <c r="G14" s="17">
        <v>1619</v>
      </c>
      <c r="H14" s="189">
        <f>E7/G14</f>
        <v>0.709809646807794</v>
      </c>
      <c r="I14" s="1"/>
      <c r="J14"/>
    </row>
    <row r="15" ht="19.95" customHeight="1" spans="2:11">
      <c r="B15" s="197" t="s">
        <v>215</v>
      </c>
      <c r="C15" s="197" t="s">
        <v>221</v>
      </c>
      <c r="D15" s="197" t="s">
        <v>217</v>
      </c>
      <c r="E15" s="197" t="s">
        <v>218</v>
      </c>
      <c r="F15" s="197" t="s">
        <v>219</v>
      </c>
      <c r="G15" s="197">
        <v>2202</v>
      </c>
      <c r="H15" s="189">
        <f>F7/G15</f>
        <v>0.905521495610051</v>
      </c>
      <c r="I15" s="1"/>
      <c r="J15"/>
    </row>
    <row r="21" ht="16.5" spans="3:5">
      <c r="C21" s="90" t="s">
        <v>222</v>
      </c>
      <c r="D21" s="197" t="s">
        <v>223</v>
      </c>
      <c r="E21" s="42"/>
    </row>
    <row r="22" ht="16.5" spans="3:5">
      <c r="C22" s="198"/>
      <c r="D22" s="197" t="s">
        <v>224</v>
      </c>
      <c r="E22" s="42"/>
    </row>
    <row r="23" ht="16.5" spans="3:5">
      <c r="C23" s="197"/>
      <c r="D23" s="197"/>
      <c r="E23" s="42"/>
    </row>
    <row r="24" ht="16.5" spans="3:5">
      <c r="C24" s="197"/>
      <c r="D24" s="197"/>
      <c r="E24" s="42"/>
    </row>
    <row r="25" ht="16.5" spans="3:5">
      <c r="C25" s="197"/>
      <c r="D25" s="197"/>
      <c r="E25" s="42"/>
    </row>
    <row r="26" ht="16.5" spans="3:5">
      <c r="C26" s="197"/>
      <c r="D26" s="197"/>
      <c r="E26" s="42"/>
    </row>
    <row r="27" ht="16.5" spans="3:5">
      <c r="C27" s="199"/>
      <c r="D27" s="199"/>
    </row>
    <row r="28" ht="16.5" spans="3:5">
      <c r="C28" s="199"/>
      <c r="D28" s="199"/>
    </row>
    <row r="29" ht="16.5" spans="3:5">
      <c r="C29" s="199"/>
      <c r="D29" s="199"/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70" sqref="A70"/>
    </sheetView>
  </sheetViews>
  <sheetFormatPr defaultColWidth="9" defaultRowHeight="14.25"/>
  <cols>
    <col min="1" max="1" width="21.1083333333333" customWidth="1"/>
    <col min="2" max="2" width="9.775" customWidth="1"/>
    <col min="3" max="3" width="9" style="167" customWidth="1"/>
    <col min="4" max="4" width="8.44166666666667" customWidth="1"/>
    <col min="5" max="5" width="9" customWidth="1"/>
    <col min="6" max="9" width="7.775" customWidth="1"/>
    <col min="10" max="11" width="4.44166666666667" customWidth="1"/>
    <col min="12" max="12" width="7.33333333333333" customWidth="1"/>
    <col min="13" max="13" width="6.10833333333333" customWidth="1"/>
    <col min="14" max="15" width="7.775" customWidth="1"/>
    <col min="16" max="17" width="4.44166666666667" customWidth="1"/>
    <col min="18" max="18" width="7.775" customWidth="1"/>
    <col min="19" max="21" width="4.44166666666667" customWidth="1"/>
  </cols>
  <sheetData>
    <row r="1" s="166" customFormat="1" spans="1:21">
      <c r="A1" s="166" t="s">
        <v>191</v>
      </c>
      <c r="B1" s="166" t="s">
        <v>225</v>
      </c>
      <c r="C1" s="168" t="s">
        <v>226</v>
      </c>
    </row>
    <row r="2" spans="1:21">
      <c r="A2" t="s">
        <v>227</v>
      </c>
      <c r="B2" t="s">
        <v>228</v>
      </c>
      <c r="C2" s="169">
        <v>46.3</v>
      </c>
    </row>
    <row r="3" spans="1:21">
      <c r="A3" t="s">
        <v>229</v>
      </c>
      <c r="B3" t="s">
        <v>230</v>
      </c>
      <c r="C3" s="169">
        <v>18.9</v>
      </c>
    </row>
    <row r="4" spans="1:21">
      <c r="A4" t="s">
        <v>231</v>
      </c>
      <c r="B4" t="s">
        <v>232</v>
      </c>
      <c r="C4" s="167">
        <v>2500</v>
      </c>
    </row>
    <row r="5" spans="1:21">
      <c r="A5" t="s">
        <v>233</v>
      </c>
      <c r="B5" t="s">
        <v>234</v>
      </c>
      <c r="C5" s="167">
        <v>10</v>
      </c>
    </row>
    <row r="6" spans="1:21">
      <c r="A6" t="s">
        <v>235</v>
      </c>
      <c r="B6" t="s">
        <v>236</v>
      </c>
      <c r="C6" s="170">
        <v>0.98</v>
      </c>
    </row>
    <row r="7" spans="1:21">
      <c r="A7" t="s">
        <v>237</v>
      </c>
      <c r="B7" t="s">
        <v>238</v>
      </c>
      <c r="C7" s="167">
        <f>(C2*C3+C4*C3/C5/12)/C6</f>
        <v>1294.71428571429</v>
      </c>
    </row>
    <row r="8" spans="1:21">
      <c r="A8" t="s">
        <v>239</v>
      </c>
      <c r="B8" t="s">
        <v>236</v>
      </c>
      <c r="C8" s="170">
        <v>1</v>
      </c>
    </row>
    <row r="9" spans="1:21">
      <c r="A9" t="s">
        <v>240</v>
      </c>
      <c r="B9" t="s">
        <v>238</v>
      </c>
      <c r="C9" s="171"/>
    </row>
    <row r="10" spans="1:21">
      <c r="A10" t="s">
        <v>241</v>
      </c>
      <c r="B10" t="s">
        <v>236</v>
      </c>
      <c r="C10" s="167">
        <f>1-C8</f>
        <v>0</v>
      </c>
    </row>
    <row r="11" s="166" customFormat="1" spans="1:21">
      <c r="A11" s="166" t="s">
        <v>25</v>
      </c>
      <c r="B11" t="s">
        <v>238</v>
      </c>
      <c r="C11" s="168">
        <f>C7*C8+C9*C10</f>
        <v>1294.71428571429</v>
      </c>
    </row>
    <row r="12" ht="33" spans="1:21">
      <c r="C12" s="167" t="s">
        <v>31</v>
      </c>
      <c r="D12" t="s">
        <v>171</v>
      </c>
      <c r="F12" s="172" t="s">
        <v>242</v>
      </c>
      <c r="G12" s="173" t="s">
        <v>243</v>
      </c>
      <c r="H12" s="173" t="s">
        <v>137</v>
      </c>
      <c r="I12" s="173" t="s">
        <v>244</v>
      </c>
      <c r="J12" s="173" t="s">
        <v>245</v>
      </c>
      <c r="K12" s="173" t="s">
        <v>156</v>
      </c>
      <c r="L12" s="173" t="s">
        <v>246</v>
      </c>
      <c r="M12" s="173" t="s">
        <v>247</v>
      </c>
      <c r="N12" s="173" t="s">
        <v>248</v>
      </c>
      <c r="O12" s="173" t="s">
        <v>51</v>
      </c>
      <c r="P12" s="173" t="s">
        <v>249</v>
      </c>
      <c r="Q12" s="173" t="s">
        <v>61</v>
      </c>
      <c r="R12" s="173" t="s">
        <v>75</v>
      </c>
      <c r="S12" s="173" t="s">
        <v>250</v>
      </c>
      <c r="T12" s="173" t="s">
        <v>113</v>
      </c>
      <c r="U12" s="173" t="s">
        <v>143</v>
      </c>
    </row>
    <row r="13" spans="1:21">
      <c r="A13" s="115" t="s">
        <v>251</v>
      </c>
      <c r="B13" t="s">
        <v>252</v>
      </c>
      <c r="C13" s="167">
        <v>1325</v>
      </c>
      <c r="D13" s="174">
        <f>C13/1</f>
        <v>1325</v>
      </c>
      <c r="E13" s="175"/>
      <c r="F13" s="133" t="s">
        <v>21</v>
      </c>
      <c r="G13" s="131" t="s">
        <v>141</v>
      </c>
      <c r="H13" s="131" t="s">
        <v>138</v>
      </c>
      <c r="I13" s="131" t="s">
        <v>253</v>
      </c>
      <c r="J13" s="131" t="s">
        <v>48</v>
      </c>
      <c r="K13" s="131" t="s">
        <v>48</v>
      </c>
      <c r="L13" s="131" t="s">
        <v>48</v>
      </c>
      <c r="M13" s="131" t="s">
        <v>254</v>
      </c>
      <c r="N13" s="131" t="s">
        <v>57</v>
      </c>
      <c r="O13" s="131" t="s">
        <v>57</v>
      </c>
      <c r="P13" s="132" t="s">
        <v>57</v>
      </c>
      <c r="Q13" s="131" t="s">
        <v>48</v>
      </c>
      <c r="R13" s="131" t="s">
        <v>255</v>
      </c>
      <c r="S13" s="131" t="s">
        <v>57</v>
      </c>
      <c r="T13" s="131" t="s">
        <v>57</v>
      </c>
      <c r="U13" s="131" t="s">
        <v>57</v>
      </c>
    </row>
    <row r="14" spans="1:21">
      <c r="A14" s="115" t="s">
        <v>256</v>
      </c>
      <c r="B14" t="s">
        <v>252</v>
      </c>
      <c r="C14" s="167">
        <v>1200</v>
      </c>
      <c r="D14" s="174">
        <f t="shared" ref="D14" si="0">C14/1</f>
        <v>1200</v>
      </c>
      <c r="F14" s="176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</row>
    <row r="15" spans="1:21">
      <c r="A15" s="115" t="s">
        <v>257</v>
      </c>
      <c r="B15" t="s">
        <v>252</v>
      </c>
      <c r="C15" s="171">
        <v>1850</v>
      </c>
      <c r="D15" s="174">
        <f>C15/1.5</f>
        <v>1233.33333333333</v>
      </c>
    </row>
    <row r="16" spans="1:21">
      <c r="A16" s="115" t="s">
        <v>258</v>
      </c>
      <c r="B16" t="s">
        <v>252</v>
      </c>
      <c r="C16" s="171">
        <v>1650</v>
      </c>
      <c r="D16" s="174">
        <f>C16/1.5</f>
        <v>1100</v>
      </c>
      <c r="E16" s="175"/>
    </row>
    <row r="17" spans="1:4">
      <c r="A17" s="115" t="s">
        <v>259</v>
      </c>
      <c r="B17" t="s">
        <v>252</v>
      </c>
      <c r="D17" s="174">
        <f t="shared" ref="D17" si="1">C17/1.5</f>
        <v>0</v>
      </c>
    </row>
    <row r="18" spans="1:4">
      <c r="A18" s="115" t="s">
        <v>260</v>
      </c>
      <c r="B18" t="s">
        <v>252</v>
      </c>
      <c r="D18" s="174">
        <f>C18/2</f>
        <v>0</v>
      </c>
    </row>
    <row r="19" spans="1:4">
      <c r="A19" s="115" t="s">
        <v>261</v>
      </c>
      <c r="B19" t="s">
        <v>252</v>
      </c>
      <c r="D19" s="174">
        <f>C19/1</f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55833333333333" defaultRowHeight="12.75"/>
  <cols>
    <col min="1" max="1" width="11.775" style="118" customWidth="1"/>
    <col min="2" max="2" width="19" style="118" customWidth="1"/>
    <col min="3" max="3" width="19" style="119" customWidth="1"/>
    <col min="4" max="4" width="7.55833333333333" style="118" customWidth="1"/>
    <col min="5" max="5" width="7.55833333333333" style="120" customWidth="1"/>
    <col min="6" max="6" width="9.44166666666667" style="118" customWidth="1"/>
    <col min="7" max="7" width="7.775" style="118" customWidth="1"/>
    <col min="8" max="8" width="9" style="118" customWidth="1"/>
    <col min="9" max="10" width="6.33333333333333" style="118" customWidth="1"/>
    <col min="11" max="11" width="7.33333333333333" style="118" customWidth="1"/>
    <col min="12" max="12" width="6.33333333333333" style="118" customWidth="1"/>
    <col min="13" max="14" width="7.775" style="118" customWidth="1"/>
    <col min="15" max="15" width="7" style="118" customWidth="1"/>
    <col min="16" max="16" width="6.33333333333333" style="118" customWidth="1"/>
    <col min="17" max="17" width="7.775" style="118" customWidth="1"/>
    <col min="18" max="18" width="8.44166666666667" style="118" customWidth="1"/>
    <col min="19" max="19" width="7" style="118" customWidth="1"/>
    <col min="20" max="20" width="6.55833333333333" style="118" customWidth="1"/>
    <col min="21" max="22" width="8.55833333333333" style="118"/>
    <col min="23" max="23" width="13.1083333333333" style="118" customWidth="1"/>
    <col min="24" max="24" width="19.1083333333333" style="118" customWidth="1"/>
    <col min="25" max="25" width="12.2083333333333" style="118" customWidth="1"/>
    <col min="26" max="26" width="15.775" style="118" customWidth="1"/>
    <col min="27" max="16384" width="8.55833333333333" style="118"/>
  </cols>
  <sheetData>
    <row r="1" ht="16.5" spans="2:21">
      <c r="F1" s="121" t="s">
        <v>262</v>
      </c>
      <c r="G1" s="121"/>
      <c r="H1" s="121"/>
      <c r="I1" s="121"/>
      <c r="J1" s="121"/>
      <c r="K1" s="121"/>
      <c r="L1" s="121"/>
      <c r="M1" s="121"/>
      <c r="N1" s="121" t="s">
        <v>263</v>
      </c>
      <c r="O1" s="121"/>
      <c r="P1" s="121"/>
      <c r="Q1" s="121"/>
      <c r="R1" s="121"/>
      <c r="S1" s="121"/>
      <c r="T1" s="121"/>
    </row>
    <row r="2" ht="24.75" spans="2:21">
      <c r="B2" s="122"/>
      <c r="C2" s="123"/>
      <c r="D2" s="124"/>
      <c r="E2" s="125" t="e">
        <f>MEDIAN(E8:E54)</f>
        <v>#REF!</v>
      </c>
      <c r="F2" s="126" t="s">
        <v>243</v>
      </c>
      <c r="G2" s="126" t="s">
        <v>137</v>
      </c>
      <c r="H2" s="126" t="s">
        <v>244</v>
      </c>
      <c r="I2" s="126" t="s">
        <v>245</v>
      </c>
      <c r="J2" s="126" t="s">
        <v>156</v>
      </c>
      <c r="K2" s="126" t="s">
        <v>264</v>
      </c>
      <c r="L2" s="126" t="s">
        <v>247</v>
      </c>
      <c r="M2" s="126" t="s">
        <v>248</v>
      </c>
      <c r="N2" s="127" t="s">
        <v>51</v>
      </c>
      <c r="O2" s="127" t="s">
        <v>249</v>
      </c>
      <c r="P2" s="127" t="s">
        <v>61</v>
      </c>
      <c r="Q2" s="127" t="s">
        <v>75</v>
      </c>
      <c r="R2" s="127" t="s">
        <v>250</v>
      </c>
      <c r="S2" s="127" t="s">
        <v>113</v>
      </c>
      <c r="T2" s="127" t="s">
        <v>143</v>
      </c>
    </row>
    <row r="3" spans="2:21">
      <c r="B3" s="128" t="s">
        <v>265</v>
      </c>
      <c r="C3" s="129"/>
      <c r="D3" s="128"/>
      <c r="E3" s="130"/>
      <c r="F3" s="131" t="s">
        <v>141</v>
      </c>
      <c r="G3" s="131" t="s">
        <v>138</v>
      </c>
      <c r="H3" s="131" t="s">
        <v>253</v>
      </c>
      <c r="I3" s="131" t="s">
        <v>48</v>
      </c>
      <c r="J3" s="131" t="s">
        <v>48</v>
      </c>
      <c r="K3" s="131" t="s">
        <v>48</v>
      </c>
      <c r="L3" s="131" t="s">
        <v>254</v>
      </c>
      <c r="M3" s="131" t="s">
        <v>57</v>
      </c>
      <c r="N3" s="131" t="s">
        <v>57</v>
      </c>
      <c r="O3" s="132" t="s">
        <v>57</v>
      </c>
      <c r="P3" s="131" t="s">
        <v>48</v>
      </c>
      <c r="Q3" s="131" t="s">
        <v>255</v>
      </c>
      <c r="R3" s="131" t="s">
        <v>57</v>
      </c>
      <c r="S3" s="131" t="s">
        <v>57</v>
      </c>
      <c r="T3" s="131" t="s">
        <v>57</v>
      </c>
    </row>
    <row r="4" spans="2:21">
      <c r="B4" s="133" t="s">
        <v>266</v>
      </c>
      <c r="C4" s="134"/>
      <c r="D4" s="133"/>
      <c r="E4" s="135"/>
      <c r="F4" s="131" t="s">
        <v>140</v>
      </c>
      <c r="G4" s="131" t="s">
        <v>138</v>
      </c>
      <c r="H4" s="131" t="s">
        <v>253</v>
      </c>
      <c r="I4" s="131" t="s">
        <v>48</v>
      </c>
      <c r="J4" s="131" t="s">
        <v>48</v>
      </c>
      <c r="K4" s="131" t="s">
        <v>48</v>
      </c>
      <c r="L4" s="131" t="s">
        <v>254</v>
      </c>
      <c r="M4" s="131" t="s">
        <v>267</v>
      </c>
      <c r="N4" s="131" t="s">
        <v>268</v>
      </c>
      <c r="O4" s="131" t="s">
        <v>57</v>
      </c>
      <c r="P4" s="131" t="s">
        <v>153</v>
      </c>
      <c r="Q4" s="131" t="s">
        <v>255</v>
      </c>
      <c r="R4" s="131" t="s">
        <v>128</v>
      </c>
      <c r="S4" s="132" t="s">
        <v>144</v>
      </c>
      <c r="T4" s="131" t="s">
        <v>267</v>
      </c>
    </row>
    <row r="5" s="115" customFormat="1" spans="2:21">
      <c r="B5" s="133" t="s">
        <v>269</v>
      </c>
      <c r="C5" s="134"/>
      <c r="D5" s="133"/>
      <c r="E5" s="135" t="s">
        <v>270</v>
      </c>
      <c r="F5" s="131" t="s">
        <v>141</v>
      </c>
      <c r="G5" s="131" t="s">
        <v>140</v>
      </c>
      <c r="H5" s="131" t="s">
        <v>271</v>
      </c>
      <c r="I5" s="131" t="s">
        <v>154</v>
      </c>
      <c r="J5" s="131" t="s">
        <v>154</v>
      </c>
      <c r="K5" s="131" t="s">
        <v>45</v>
      </c>
      <c r="L5" s="131" t="s">
        <v>272</v>
      </c>
      <c r="M5" s="131" t="s">
        <v>57</v>
      </c>
      <c r="N5" s="131" t="s">
        <v>57</v>
      </c>
      <c r="O5" s="132" t="s">
        <v>149</v>
      </c>
      <c r="P5" s="131" t="s">
        <v>48</v>
      </c>
      <c r="Q5" s="131" t="s">
        <v>273</v>
      </c>
      <c r="R5" s="131" t="s">
        <v>57</v>
      </c>
      <c r="S5" s="131" t="s">
        <v>57</v>
      </c>
      <c r="T5" s="131" t="s">
        <v>57</v>
      </c>
    </row>
    <row r="6" s="115" customFormat="1" spans="2:21">
      <c r="B6" s="136"/>
      <c r="C6" s="137"/>
      <c r="D6" s="136"/>
      <c r="E6" s="138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</row>
    <row r="7" s="115" customFormat="1" spans="2:21">
      <c r="B7" s="136" t="s">
        <v>274</v>
      </c>
      <c r="C7" s="137" t="s">
        <v>275</v>
      </c>
      <c r="D7" s="140">
        <v>1419</v>
      </c>
      <c r="E7" s="138"/>
      <c r="F7" s="131" t="s">
        <v>141</v>
      </c>
      <c r="G7" s="131" t="s">
        <v>138</v>
      </c>
      <c r="H7" s="131" t="s">
        <v>253</v>
      </c>
      <c r="I7" s="131" t="s">
        <v>48</v>
      </c>
      <c r="J7" s="131" t="s">
        <v>48</v>
      </c>
      <c r="K7" s="131" t="s">
        <v>48</v>
      </c>
      <c r="L7" s="131" t="s">
        <v>254</v>
      </c>
      <c r="M7" s="131" t="s">
        <v>57</v>
      </c>
      <c r="N7" s="131" t="s">
        <v>268</v>
      </c>
      <c r="O7" s="132" t="s">
        <v>57</v>
      </c>
      <c r="P7" s="131" t="s">
        <v>48</v>
      </c>
      <c r="Q7" s="131" t="s">
        <v>255</v>
      </c>
      <c r="R7" s="131" t="s">
        <v>57</v>
      </c>
      <c r="S7" s="132" t="s">
        <v>276</v>
      </c>
      <c r="T7" s="131" t="s">
        <v>57</v>
      </c>
    </row>
    <row r="8" s="116" customFormat="1" spans="2:21">
      <c r="B8" s="141"/>
      <c r="C8" s="137" t="s">
        <v>277</v>
      </c>
      <c r="D8" s="140" t="e">
        <f>项目基准价!C13*PRODUCT(赋权表!F8:T8)</f>
        <v>#REF!</v>
      </c>
      <c r="E8" s="138" t="e">
        <f>D7/D8-1</f>
        <v>#REF!</v>
      </c>
      <c r="F8" s="142" t="e">
        <f>定价因子!#REF!</f>
        <v>#REF!</v>
      </c>
      <c r="G8" s="142">
        <f>定价因子!F58</f>
        <v>1</v>
      </c>
      <c r="H8" s="142">
        <f>定价因子!F6</f>
        <v>0.96</v>
      </c>
      <c r="I8" s="142">
        <f>定价因子!F66</f>
        <v>1</v>
      </c>
      <c r="J8" s="142">
        <f>定价因子!F70</f>
        <v>1</v>
      </c>
      <c r="K8" s="142">
        <f>定价因子!F8</f>
        <v>1</v>
      </c>
      <c r="L8" s="142" t="e">
        <f>定价因子!#REF!</f>
        <v>#REF!</v>
      </c>
      <c r="M8" s="142" t="e">
        <f>定价因子!#REF!</f>
        <v>#REF!</v>
      </c>
      <c r="N8" s="142">
        <f>定价因子!F10</f>
        <v>1.06</v>
      </c>
      <c r="O8" s="142" t="e">
        <f>定价因子!#REF!</f>
        <v>#REF!</v>
      </c>
      <c r="P8" s="142">
        <f>定价因子!F18</f>
        <v>1</v>
      </c>
      <c r="Q8" s="142">
        <f>定价因子!F23</f>
        <v>1</v>
      </c>
      <c r="R8" s="142">
        <f>定价因子!F41</f>
        <v>1</v>
      </c>
      <c r="S8" s="142">
        <f>定价因子!F48</f>
        <v>1</v>
      </c>
      <c r="T8" s="142">
        <f>定价因子!F64</f>
        <v>1</v>
      </c>
    </row>
    <row r="9" s="115" customFormat="1" spans="2:21">
      <c r="B9" s="136" t="s">
        <v>278</v>
      </c>
      <c r="C9" s="137" t="s">
        <v>275</v>
      </c>
      <c r="D9" s="140">
        <v>1469</v>
      </c>
      <c r="E9" s="138"/>
      <c r="F9" s="139" t="s">
        <v>142</v>
      </c>
      <c r="G9" s="131" t="s">
        <v>138</v>
      </c>
      <c r="H9" s="131" t="s">
        <v>271</v>
      </c>
      <c r="I9" s="131" t="s">
        <v>48</v>
      </c>
      <c r="J9" s="131" t="s">
        <v>48</v>
      </c>
      <c r="K9" s="131" t="s">
        <v>48</v>
      </c>
      <c r="L9" s="131" t="s">
        <v>254</v>
      </c>
      <c r="M9" s="131" t="s">
        <v>57</v>
      </c>
      <c r="N9" s="131" t="s">
        <v>268</v>
      </c>
      <c r="O9" s="132" t="s">
        <v>57</v>
      </c>
      <c r="P9" s="131" t="s">
        <v>48</v>
      </c>
      <c r="Q9" s="131" t="s">
        <v>279</v>
      </c>
      <c r="R9" s="131" t="s">
        <v>128</v>
      </c>
      <c r="S9" s="132" t="s">
        <v>280</v>
      </c>
      <c r="T9" s="132" t="s">
        <v>267</v>
      </c>
    </row>
    <row r="10" s="116" customFormat="1" spans="2:21">
      <c r="B10" s="141"/>
      <c r="C10" s="137" t="s">
        <v>277</v>
      </c>
      <c r="D10" s="140" t="e">
        <f>项目基准价!C13*PRODUCT(赋权表!F10:T10)</f>
        <v>#REF!</v>
      </c>
      <c r="E10" s="138" t="e">
        <f>D9/D10-1</f>
        <v>#REF!</v>
      </c>
      <c r="F10" s="142" t="e">
        <f>定价因子!#REF!</f>
        <v>#REF!</v>
      </c>
      <c r="G10" s="142">
        <f>定价因子!F58</f>
        <v>1</v>
      </c>
      <c r="H10" s="142" t="e">
        <f>定价因子!#REF!</f>
        <v>#REF!</v>
      </c>
      <c r="I10" s="142">
        <f>I8</f>
        <v>1</v>
      </c>
      <c r="J10" s="142">
        <f t="shared" ref="J10:P10" si="0">J8</f>
        <v>1</v>
      </c>
      <c r="K10" s="142">
        <f t="shared" si="0"/>
        <v>1</v>
      </c>
      <c r="L10" s="142" t="e">
        <f t="shared" si="0"/>
        <v>#REF!</v>
      </c>
      <c r="M10" s="142" t="e">
        <f t="shared" si="0"/>
        <v>#REF!</v>
      </c>
      <c r="N10" s="142">
        <f t="shared" si="0"/>
        <v>1.06</v>
      </c>
      <c r="O10" s="142" t="e">
        <f t="shared" si="0"/>
        <v>#REF!</v>
      </c>
      <c r="P10" s="142">
        <f t="shared" si="0"/>
        <v>1</v>
      </c>
      <c r="Q10" s="142">
        <f>定价因子!F22</f>
        <v>1.01</v>
      </c>
      <c r="R10" s="142">
        <f>定价因子!F42</f>
        <v>1.04</v>
      </c>
      <c r="S10" s="142">
        <f>定价因子!F46</f>
        <v>1.06</v>
      </c>
      <c r="T10" s="142">
        <f>定价因子!F62</f>
        <v>1.045</v>
      </c>
    </row>
    <row r="11" s="116" customFormat="1" ht="14.25" spans="2:21">
      <c r="B11" s="141" t="s">
        <v>281</v>
      </c>
      <c r="C11" s="137" t="s">
        <v>275</v>
      </c>
      <c r="D11" s="140">
        <v>1470</v>
      </c>
      <c r="E11" s="138"/>
      <c r="F11" s="131" t="s">
        <v>141</v>
      </c>
      <c r="G11" s="131" t="s">
        <v>138</v>
      </c>
      <c r="H11" s="143" t="s">
        <v>282</v>
      </c>
      <c r="I11" s="131" t="s">
        <v>48</v>
      </c>
      <c r="J11" s="131" t="s">
        <v>48</v>
      </c>
      <c r="K11" s="143" t="s">
        <v>45</v>
      </c>
      <c r="L11" s="131" t="s">
        <v>272</v>
      </c>
      <c r="M11" s="131" t="s">
        <v>57</v>
      </c>
      <c r="N11" s="132" t="s">
        <v>57</v>
      </c>
      <c r="O11" s="132" t="s">
        <v>57</v>
      </c>
      <c r="P11" s="131" t="s">
        <v>153</v>
      </c>
      <c r="Q11" s="144" t="s">
        <v>283</v>
      </c>
      <c r="R11" s="131" t="s">
        <v>57</v>
      </c>
      <c r="S11" s="145" t="s">
        <v>280</v>
      </c>
      <c r="T11" s="146" t="s">
        <v>57</v>
      </c>
    </row>
    <row r="12" s="116" customFormat="1" ht="14.25" spans="2:21">
      <c r="B12" s="141"/>
      <c r="C12" s="137" t="s">
        <v>277</v>
      </c>
      <c r="D12" s="140" t="e">
        <f>项目基准价!$C$13*PRODUCT(赋权表!F12:T12)</f>
        <v>#REF!</v>
      </c>
      <c r="E12" s="138" t="e">
        <f>D11/D12-1</f>
        <v>#REF!</v>
      </c>
      <c r="F12" s="147" t="e">
        <f>F8</f>
        <v>#REF!</v>
      </c>
      <c r="G12" s="147">
        <f>G8</f>
        <v>1</v>
      </c>
      <c r="H12" s="148">
        <f>定价因子!F2</f>
        <v>1.04</v>
      </c>
      <c r="I12" s="147">
        <f>I8</f>
        <v>1</v>
      </c>
      <c r="J12" s="147">
        <f>J8</f>
        <v>1</v>
      </c>
      <c r="K12" s="148">
        <f>定价因子!F7</f>
        <v>1.05</v>
      </c>
      <c r="L12" s="139" t="e">
        <f>定价因子!#REF!</f>
        <v>#REF!</v>
      </c>
      <c r="M12" s="147" t="e">
        <f>M8</f>
        <v>#REF!</v>
      </c>
      <c r="N12" s="147">
        <v>1</v>
      </c>
      <c r="O12" s="149" t="e">
        <f>O8</f>
        <v>#REF!</v>
      </c>
      <c r="P12" s="139">
        <f>定价因子!F16</f>
        <v>1.07</v>
      </c>
      <c r="Q12" s="142">
        <f>定价因子!F35</f>
        <v>1.03</v>
      </c>
      <c r="R12" s="147">
        <f>R8</f>
        <v>1</v>
      </c>
      <c r="S12" s="148">
        <f>定价因子!F46</f>
        <v>1.06</v>
      </c>
      <c r="T12" s="150">
        <f>T8</f>
        <v>1</v>
      </c>
    </row>
    <row r="13" s="115" customFormat="1" spans="2:21">
      <c r="B13" s="136" t="s">
        <v>284</v>
      </c>
      <c r="C13" s="137" t="s">
        <v>275</v>
      </c>
      <c r="D13" s="140">
        <v>1509</v>
      </c>
      <c r="E13" s="138"/>
      <c r="F13" s="131" t="s">
        <v>141</v>
      </c>
      <c r="G13" s="131" t="s">
        <v>138</v>
      </c>
      <c r="H13" s="131" t="s">
        <v>253</v>
      </c>
      <c r="I13" s="131" t="s">
        <v>48</v>
      </c>
      <c r="J13" s="131" t="s">
        <v>48</v>
      </c>
      <c r="K13" s="131" t="s">
        <v>48</v>
      </c>
      <c r="L13" s="131" t="s">
        <v>272</v>
      </c>
      <c r="M13" s="131" t="s">
        <v>57</v>
      </c>
      <c r="N13" s="139" t="s">
        <v>52</v>
      </c>
      <c r="O13" s="132" t="s">
        <v>57</v>
      </c>
      <c r="P13" s="131" t="s">
        <v>48</v>
      </c>
      <c r="Q13" s="131" t="s">
        <v>255</v>
      </c>
      <c r="R13" s="131" t="s">
        <v>128</v>
      </c>
      <c r="S13" s="132" t="s">
        <v>280</v>
      </c>
      <c r="T13" s="131" t="s">
        <v>57</v>
      </c>
      <c r="U13" s="115">
        <f>70/1300</f>
        <v>0.0538461538461538</v>
      </c>
    </row>
    <row r="14" s="115" customFormat="1" spans="2:21">
      <c r="B14" s="136"/>
      <c r="C14" s="137" t="s">
        <v>277</v>
      </c>
      <c r="D14" s="140" t="e">
        <f>项目基准价!$C$13*PRODUCT(赋权表!F14:T14)</f>
        <v>#REF!</v>
      </c>
      <c r="E14" s="138" t="e">
        <f>D13/D14-1</f>
        <v>#REF!</v>
      </c>
      <c r="F14" s="147" t="e">
        <f t="shared" ref="F14:K14" si="1">F8</f>
        <v>#REF!</v>
      </c>
      <c r="G14" s="147">
        <f t="shared" si="1"/>
        <v>1</v>
      </c>
      <c r="H14" s="147">
        <f t="shared" si="1"/>
        <v>0.96</v>
      </c>
      <c r="I14" s="147">
        <f t="shared" si="1"/>
        <v>1</v>
      </c>
      <c r="J14" s="147">
        <f t="shared" si="1"/>
        <v>1</v>
      </c>
      <c r="K14" s="147">
        <f t="shared" si="1"/>
        <v>1</v>
      </c>
      <c r="L14" s="139" t="e">
        <f>L12</f>
        <v>#REF!</v>
      </c>
      <c r="M14" s="147" t="e">
        <f>M8</f>
        <v>#REF!</v>
      </c>
      <c r="N14" s="139">
        <f>定价因子!F9</f>
        <v>1.1</v>
      </c>
      <c r="O14" s="147" t="e">
        <f>O8</f>
        <v>#REF!</v>
      </c>
      <c r="P14" s="147">
        <f>P8</f>
        <v>1</v>
      </c>
      <c r="Q14" s="147">
        <f>Q8</f>
        <v>1</v>
      </c>
      <c r="R14" s="147">
        <f>R10</f>
        <v>1.04</v>
      </c>
      <c r="S14" s="147">
        <f>S10</f>
        <v>1.06</v>
      </c>
      <c r="T14" s="147">
        <f>T8</f>
        <v>1</v>
      </c>
    </row>
    <row r="15" s="115" customFormat="1" spans="2:21">
      <c r="B15" s="136" t="s">
        <v>285</v>
      </c>
      <c r="C15" s="137" t="s">
        <v>275</v>
      </c>
      <c r="D15" s="151">
        <v>1519</v>
      </c>
      <c r="E15" s="138"/>
      <c r="F15" s="131" t="s">
        <v>141</v>
      </c>
      <c r="G15" s="131" t="s">
        <v>138</v>
      </c>
      <c r="H15" s="131" t="s">
        <v>271</v>
      </c>
      <c r="I15" s="131" t="s">
        <v>48</v>
      </c>
      <c r="J15" s="131" t="s">
        <v>48</v>
      </c>
      <c r="K15" s="131" t="s">
        <v>48</v>
      </c>
      <c r="L15" s="131" t="s">
        <v>254</v>
      </c>
      <c r="M15" s="131" t="s">
        <v>57</v>
      </c>
      <c r="N15" s="131" t="s">
        <v>268</v>
      </c>
      <c r="O15" s="131" t="s">
        <v>57</v>
      </c>
      <c r="P15" s="131" t="s">
        <v>48</v>
      </c>
      <c r="Q15" s="152" t="s">
        <v>286</v>
      </c>
      <c r="R15" s="131" t="s">
        <v>57</v>
      </c>
      <c r="S15" s="149" t="s">
        <v>287</v>
      </c>
      <c r="T15" s="131" t="s">
        <v>57</v>
      </c>
    </row>
    <row r="16" s="115" customFormat="1" spans="2:21">
      <c r="B16" s="136"/>
      <c r="C16" s="137" t="s">
        <v>277</v>
      </c>
      <c r="D16" s="140" t="e">
        <f>项目基准价!$C$15*PRODUCT(赋权表!F16:T16)</f>
        <v>#REF!</v>
      </c>
      <c r="E16" s="153" t="e">
        <f>D15/D16-1</f>
        <v>#REF!</v>
      </c>
      <c r="F16" s="147" t="e">
        <f>F14</f>
        <v>#REF!</v>
      </c>
      <c r="G16" s="147">
        <f>G14</f>
        <v>1</v>
      </c>
      <c r="H16" s="147" t="e">
        <f t="shared" ref="H16:P16" si="2">H10</f>
        <v>#REF!</v>
      </c>
      <c r="I16" s="147">
        <f t="shared" si="2"/>
        <v>1</v>
      </c>
      <c r="J16" s="147">
        <f t="shared" si="2"/>
        <v>1</v>
      </c>
      <c r="K16" s="147">
        <f t="shared" si="2"/>
        <v>1</v>
      </c>
      <c r="L16" s="147" t="e">
        <f t="shared" si="2"/>
        <v>#REF!</v>
      </c>
      <c r="M16" s="147" t="e">
        <f t="shared" si="2"/>
        <v>#REF!</v>
      </c>
      <c r="N16" s="147">
        <f t="shared" si="2"/>
        <v>1.06</v>
      </c>
      <c r="O16" s="147" t="e">
        <f t="shared" si="2"/>
        <v>#REF!</v>
      </c>
      <c r="P16" s="147">
        <f t="shared" si="2"/>
        <v>1</v>
      </c>
      <c r="Q16" s="147">
        <f>定价因子!F30</f>
        <v>0.87</v>
      </c>
      <c r="R16" s="147">
        <f>R8</f>
        <v>1</v>
      </c>
      <c r="S16" s="149">
        <f>定价因子!F49</f>
        <v>0.96</v>
      </c>
      <c r="T16" s="147">
        <f>T8</f>
        <v>1</v>
      </c>
    </row>
    <row r="17" s="115" customFormat="1" spans="1:20">
      <c r="B17" s="136" t="s">
        <v>288</v>
      </c>
      <c r="C17" s="137" t="s">
        <v>275</v>
      </c>
      <c r="D17" s="140">
        <v>1099</v>
      </c>
      <c r="E17" s="138"/>
      <c r="F17" s="131" t="s">
        <v>141</v>
      </c>
      <c r="G17" s="131" t="s">
        <v>138</v>
      </c>
      <c r="H17" s="131" t="s">
        <v>271</v>
      </c>
      <c r="I17" s="131" t="s">
        <v>48</v>
      </c>
      <c r="J17" s="131" t="s">
        <v>48</v>
      </c>
      <c r="K17" s="131" t="s">
        <v>48</v>
      </c>
      <c r="L17" s="131" t="s">
        <v>254</v>
      </c>
      <c r="M17" s="131" t="s">
        <v>57</v>
      </c>
      <c r="N17" s="147" t="s">
        <v>59</v>
      </c>
      <c r="O17" s="131" t="s">
        <v>57</v>
      </c>
      <c r="P17" s="131" t="s">
        <v>48</v>
      </c>
      <c r="Q17" s="152" t="s">
        <v>286</v>
      </c>
      <c r="R17" s="131" t="s">
        <v>57</v>
      </c>
      <c r="S17" s="149" t="s">
        <v>287</v>
      </c>
      <c r="T17" s="131" t="s">
        <v>57</v>
      </c>
    </row>
    <row r="18" s="115" customFormat="1" spans="1:20">
      <c r="B18" s="136"/>
      <c r="C18" s="137" t="s">
        <v>277</v>
      </c>
      <c r="D18" s="140" t="e">
        <f>项目基准价!$C$13*PRODUCT(赋权表!F18:T18)</f>
        <v>#REF!</v>
      </c>
      <c r="E18" s="153" t="e">
        <f>D17/D18-1</f>
        <v>#REF!</v>
      </c>
      <c r="F18" s="147" t="e">
        <f>F16</f>
        <v>#REF!</v>
      </c>
      <c r="G18" s="147">
        <f t="shared" ref="G18:M18" si="3">G16</f>
        <v>1</v>
      </c>
      <c r="H18" s="147" t="e">
        <f t="shared" si="3"/>
        <v>#REF!</v>
      </c>
      <c r="I18" s="147">
        <f t="shared" si="3"/>
        <v>1</v>
      </c>
      <c r="J18" s="147">
        <f t="shared" si="3"/>
        <v>1</v>
      </c>
      <c r="K18" s="147">
        <f t="shared" si="3"/>
        <v>1</v>
      </c>
      <c r="L18" s="147" t="e">
        <f t="shared" si="3"/>
        <v>#REF!</v>
      </c>
      <c r="M18" s="147" t="e">
        <f t="shared" si="3"/>
        <v>#REF!</v>
      </c>
      <c r="N18" s="147">
        <f>定价因子!F12</f>
        <v>0.95</v>
      </c>
      <c r="O18" s="147" t="e">
        <f>O16</f>
        <v>#REF!</v>
      </c>
      <c r="P18" s="147">
        <f t="shared" ref="P18:T18" si="4">P16</f>
        <v>1</v>
      </c>
      <c r="Q18" s="147">
        <f t="shared" si="4"/>
        <v>0.87</v>
      </c>
      <c r="R18" s="147">
        <f t="shared" si="4"/>
        <v>1</v>
      </c>
      <c r="S18" s="147">
        <f t="shared" si="4"/>
        <v>0.96</v>
      </c>
      <c r="T18" s="147">
        <f t="shared" si="4"/>
        <v>1</v>
      </c>
    </row>
    <row r="19" s="115" customFormat="1" spans="1:20">
      <c r="B19" s="136" t="s">
        <v>289</v>
      </c>
      <c r="C19" s="137" t="s">
        <v>275</v>
      </c>
      <c r="D19" s="140">
        <v>2199</v>
      </c>
      <c r="E19" s="138"/>
      <c r="F19" s="131" t="s">
        <v>141</v>
      </c>
      <c r="G19" s="131" t="s">
        <v>138</v>
      </c>
      <c r="H19" s="147" t="s">
        <v>290</v>
      </c>
      <c r="I19" s="131" t="s">
        <v>48</v>
      </c>
      <c r="J19" s="131" t="s">
        <v>48</v>
      </c>
      <c r="K19" s="149" t="s">
        <v>45</v>
      </c>
      <c r="L19" s="131" t="s">
        <v>272</v>
      </c>
      <c r="M19" s="131" t="s">
        <v>57</v>
      </c>
      <c r="N19" s="139" t="s">
        <v>52</v>
      </c>
      <c r="O19" s="132" t="s">
        <v>57</v>
      </c>
      <c r="P19" s="131" t="s">
        <v>48</v>
      </c>
      <c r="Q19" s="152" t="s">
        <v>291</v>
      </c>
      <c r="R19" s="131" t="s">
        <v>57</v>
      </c>
      <c r="S19" s="154" t="s">
        <v>280</v>
      </c>
      <c r="T19" s="132" t="s">
        <v>146</v>
      </c>
    </row>
    <row r="20" s="115" customFormat="1" spans="1:20">
      <c r="B20" s="136"/>
      <c r="C20" s="137" t="s">
        <v>277</v>
      </c>
      <c r="D20" s="140" t="e">
        <f>项目基准价!$C$15*PRODUCT(赋权表!F20:T20)</f>
        <v>#REF!</v>
      </c>
      <c r="E20" s="138" t="e">
        <f>D19/D20-1</f>
        <v>#REF!</v>
      </c>
      <c r="F20" s="147" t="e">
        <f>F18</f>
        <v>#REF!</v>
      </c>
      <c r="G20" s="147">
        <f>G18</f>
        <v>1</v>
      </c>
      <c r="H20" s="147" t="e">
        <f>定价因子!#REF!</f>
        <v>#REF!</v>
      </c>
      <c r="I20" s="147">
        <f>I12</f>
        <v>1</v>
      </c>
      <c r="J20" s="147">
        <f>J12</f>
        <v>1</v>
      </c>
      <c r="K20" s="147">
        <f>K12</f>
        <v>1.05</v>
      </c>
      <c r="L20" s="147" t="e">
        <f>L12</f>
        <v>#REF!</v>
      </c>
      <c r="M20" s="147" t="e">
        <f>M12</f>
        <v>#REF!</v>
      </c>
      <c r="N20" s="147">
        <f>N14</f>
        <v>1.1</v>
      </c>
      <c r="O20" s="147" t="e">
        <f t="shared" ref="O20:P20" si="5">O14</f>
        <v>#REF!</v>
      </c>
      <c r="P20" s="147">
        <f t="shared" si="5"/>
        <v>1</v>
      </c>
      <c r="Q20" s="147">
        <f>Q12</f>
        <v>1.03</v>
      </c>
      <c r="R20" s="147">
        <f>R12</f>
        <v>1</v>
      </c>
      <c r="S20" s="147">
        <f>S14</f>
        <v>1.06</v>
      </c>
      <c r="T20" s="147">
        <f>定价因子!F63</f>
        <v>1.02</v>
      </c>
    </row>
    <row r="21" s="115" customFormat="1" ht="14.25" spans="1:20">
      <c r="B21" s="155" t="s">
        <v>292</v>
      </c>
      <c r="C21" s="137" t="s">
        <v>275</v>
      </c>
      <c r="D21" s="140">
        <v>839</v>
      </c>
      <c r="E21" s="138"/>
      <c r="F21" s="131" t="s">
        <v>141</v>
      </c>
      <c r="G21" s="131" t="s">
        <v>138</v>
      </c>
      <c r="H21" s="147" t="s">
        <v>290</v>
      </c>
      <c r="I21" s="131" t="s">
        <v>48</v>
      </c>
      <c r="J21" s="131" t="s">
        <v>48</v>
      </c>
      <c r="K21" s="149" t="s">
        <v>45</v>
      </c>
      <c r="L21" s="131" t="s">
        <v>272</v>
      </c>
      <c r="M21" s="131" t="s">
        <v>57</v>
      </c>
      <c r="N21" s="156" t="s">
        <v>293</v>
      </c>
      <c r="O21" s="132" t="s">
        <v>57</v>
      </c>
      <c r="P21" s="131" t="s">
        <v>48</v>
      </c>
      <c r="Q21" s="152" t="s">
        <v>291</v>
      </c>
      <c r="R21" s="156" t="s">
        <v>294</v>
      </c>
      <c r="S21" s="154" t="s">
        <v>280</v>
      </c>
      <c r="T21" s="132" t="s">
        <v>146</v>
      </c>
    </row>
    <row r="22" s="115" customFormat="1" spans="1:20">
      <c r="B22" s="136"/>
      <c r="C22" s="137" t="s">
        <v>277</v>
      </c>
      <c r="D22" s="151" t="e">
        <f>项目基准价!$C$14*PRODUCT(赋权表!F22:T22)</f>
        <v>#REF!</v>
      </c>
      <c r="E22" s="153" t="e">
        <f>D21/D22-1</f>
        <v>#REF!</v>
      </c>
      <c r="F22" s="147" t="e">
        <f>F20</f>
        <v>#REF!</v>
      </c>
      <c r="G22" s="147">
        <f t="shared" ref="G22:M22" si="6">G20</f>
        <v>1</v>
      </c>
      <c r="H22" s="147" t="e">
        <f t="shared" si="6"/>
        <v>#REF!</v>
      </c>
      <c r="I22" s="147">
        <f t="shared" si="6"/>
        <v>1</v>
      </c>
      <c r="J22" s="147">
        <f t="shared" si="6"/>
        <v>1</v>
      </c>
      <c r="K22" s="147">
        <f t="shared" si="6"/>
        <v>1.05</v>
      </c>
      <c r="L22" s="147" t="e">
        <f t="shared" si="6"/>
        <v>#REF!</v>
      </c>
      <c r="M22" s="147" t="e">
        <f t="shared" si="6"/>
        <v>#REF!</v>
      </c>
      <c r="N22" s="157">
        <v>0.86</v>
      </c>
      <c r="O22" s="147" t="e">
        <f>O20</f>
        <v>#REF!</v>
      </c>
      <c r="P22" s="147">
        <f>P20</f>
        <v>1</v>
      </c>
      <c r="Q22" s="147">
        <f>Q20</f>
        <v>1.03</v>
      </c>
      <c r="R22" s="157">
        <v>0.9</v>
      </c>
      <c r="S22" s="147">
        <f>S20</f>
        <v>1.06</v>
      </c>
      <c r="T22" s="147">
        <f>T20</f>
        <v>1.02</v>
      </c>
    </row>
    <row r="23" s="115" customFormat="1" spans="1:20">
      <c r="B23" s="136" t="s">
        <v>295</v>
      </c>
      <c r="C23" s="137" t="s">
        <v>275</v>
      </c>
      <c r="D23" s="140">
        <v>1379</v>
      </c>
      <c r="E23" s="138"/>
      <c r="F23" s="131" t="s">
        <v>141</v>
      </c>
      <c r="G23" s="131" t="s">
        <v>138</v>
      </c>
      <c r="H23" s="143" t="s">
        <v>282</v>
      </c>
      <c r="I23" s="131" t="s">
        <v>48</v>
      </c>
      <c r="J23" s="131" t="s">
        <v>48</v>
      </c>
      <c r="K23" s="143" t="s">
        <v>45</v>
      </c>
      <c r="L23" s="131" t="s">
        <v>272</v>
      </c>
      <c r="M23" s="131" t="s">
        <v>57</v>
      </c>
      <c r="N23" s="131" t="s">
        <v>57</v>
      </c>
      <c r="O23" s="132" t="s">
        <v>57</v>
      </c>
      <c r="P23" s="131" t="s">
        <v>153</v>
      </c>
      <c r="Q23" s="152" t="s">
        <v>296</v>
      </c>
      <c r="R23" s="131" t="s">
        <v>57</v>
      </c>
      <c r="S23" s="154" t="s">
        <v>280</v>
      </c>
      <c r="T23" s="131" t="s">
        <v>57</v>
      </c>
    </row>
    <row r="24" s="115" customFormat="1" spans="1:20">
      <c r="B24" s="136"/>
      <c r="C24" s="137" t="s">
        <v>277</v>
      </c>
      <c r="D24" s="140" t="e">
        <f>项目基准价!$C$14*PRODUCT(赋权表!F24:T24)</f>
        <v>#REF!</v>
      </c>
      <c r="E24" s="138" t="e">
        <f>D23/D24-1</f>
        <v>#REF!</v>
      </c>
      <c r="F24" s="147" t="e">
        <f>F12</f>
        <v>#REF!</v>
      </c>
      <c r="G24" s="147">
        <f>G12</f>
        <v>1</v>
      </c>
      <c r="H24" s="147">
        <f t="shared" ref="G24:N24" si="7">H12</f>
        <v>1.04</v>
      </c>
      <c r="I24" s="147">
        <f t="shared" si="7"/>
        <v>1</v>
      </c>
      <c r="J24" s="147">
        <f t="shared" si="7"/>
        <v>1</v>
      </c>
      <c r="K24" s="147">
        <f t="shared" si="7"/>
        <v>1.05</v>
      </c>
      <c r="L24" s="147" t="e">
        <f t="shared" si="7"/>
        <v>#REF!</v>
      </c>
      <c r="M24" s="147" t="e">
        <f t="shared" si="7"/>
        <v>#REF!</v>
      </c>
      <c r="N24" s="147">
        <f t="shared" si="7"/>
        <v>1</v>
      </c>
      <c r="O24" s="149" t="e">
        <f>O22</f>
        <v>#REF!</v>
      </c>
      <c r="P24" s="139">
        <f>P12</f>
        <v>1.07</v>
      </c>
      <c r="Q24" s="147">
        <f>定价因子!F34</f>
        <v>1.02</v>
      </c>
      <c r="R24" s="147">
        <f>R12</f>
        <v>1</v>
      </c>
      <c r="S24" s="147">
        <f t="shared" ref="S24:T24" si="8">S12</f>
        <v>1.06</v>
      </c>
      <c r="T24" s="147">
        <f t="shared" si="8"/>
        <v>1</v>
      </c>
    </row>
    <row r="25" s="115" customFormat="1" spans="1:20">
      <c r="A25" s="115" t="s">
        <v>297</v>
      </c>
      <c r="B25" s="136" t="s">
        <v>298</v>
      </c>
      <c r="C25" s="137" t="s">
        <v>275</v>
      </c>
      <c r="D25" s="140">
        <v>1439</v>
      </c>
      <c r="E25" s="138"/>
      <c r="F25" s="131" t="s">
        <v>141</v>
      </c>
      <c r="G25" s="131" t="s">
        <v>138</v>
      </c>
      <c r="H25" s="131" t="s">
        <v>253</v>
      </c>
      <c r="I25" s="131" t="s">
        <v>48</v>
      </c>
      <c r="J25" s="131" t="s">
        <v>48</v>
      </c>
      <c r="K25" s="131" t="s">
        <v>48</v>
      </c>
      <c r="L25" s="131" t="s">
        <v>254</v>
      </c>
      <c r="M25" s="131" t="s">
        <v>57</v>
      </c>
      <c r="N25" s="131" t="s">
        <v>268</v>
      </c>
      <c r="O25" s="131" t="s">
        <v>57</v>
      </c>
      <c r="P25" s="158" t="s">
        <v>299</v>
      </c>
      <c r="Q25" s="147" t="s">
        <v>279</v>
      </c>
      <c r="R25" s="131" t="s">
        <v>57</v>
      </c>
      <c r="S25" s="154" t="s">
        <v>280</v>
      </c>
      <c r="T25" s="131" t="s">
        <v>57</v>
      </c>
    </row>
    <row r="26" s="115" customFormat="1" spans="1:20">
      <c r="B26" s="136"/>
      <c r="C26" s="137" t="s">
        <v>277</v>
      </c>
      <c r="D26" s="140" t="e">
        <f>项目基准价!$C$14*PRODUCT(赋权表!F26:T26)</f>
        <v>#REF!</v>
      </c>
      <c r="E26" s="138" t="e">
        <f>D25/D26-1</f>
        <v>#REF!</v>
      </c>
      <c r="F26" s="147" t="e">
        <f>F14</f>
        <v>#REF!</v>
      </c>
      <c r="G26" s="147">
        <f t="shared" ref="G26:M26" si="9">G14</f>
        <v>1</v>
      </c>
      <c r="H26" s="147">
        <f t="shared" si="9"/>
        <v>0.96</v>
      </c>
      <c r="I26" s="147">
        <f t="shared" si="9"/>
        <v>1</v>
      </c>
      <c r="J26" s="147">
        <f t="shared" si="9"/>
        <v>1</v>
      </c>
      <c r="K26" s="147">
        <f t="shared" si="9"/>
        <v>1</v>
      </c>
      <c r="L26" s="147" t="e">
        <f>L18</f>
        <v>#REF!</v>
      </c>
      <c r="M26" s="147" t="e">
        <f t="shared" si="9"/>
        <v>#REF!</v>
      </c>
      <c r="N26" s="147">
        <f>N16</f>
        <v>1.06</v>
      </c>
      <c r="O26" s="147" t="e">
        <f>O16</f>
        <v>#REF!</v>
      </c>
      <c r="P26" s="139">
        <f>定价因子!F14</f>
        <v>0</v>
      </c>
      <c r="Q26" s="147">
        <f>定价因子!F22</f>
        <v>1.01</v>
      </c>
      <c r="R26" s="147">
        <f>R24</f>
        <v>1</v>
      </c>
      <c r="S26" s="147">
        <f>S24</f>
        <v>1.06</v>
      </c>
      <c r="T26" s="147">
        <f t="shared" ref="T26" si="10">T24</f>
        <v>1</v>
      </c>
    </row>
    <row r="27" s="115" customFormat="1" spans="1:20">
      <c r="B27" s="136" t="s">
        <v>300</v>
      </c>
      <c r="C27" s="137" t="s">
        <v>275</v>
      </c>
      <c r="D27" s="140">
        <v>1799</v>
      </c>
      <c r="E27" s="138"/>
      <c r="F27" s="131" t="s">
        <v>141</v>
      </c>
      <c r="G27" s="131" t="s">
        <v>138</v>
      </c>
      <c r="H27" s="131" t="s">
        <v>253</v>
      </c>
      <c r="I27" s="131" t="s">
        <v>48</v>
      </c>
      <c r="J27" s="131" t="s">
        <v>48</v>
      </c>
      <c r="K27" s="131" t="s">
        <v>48</v>
      </c>
      <c r="L27" s="131" t="s">
        <v>254</v>
      </c>
      <c r="M27" s="131" t="s">
        <v>267</v>
      </c>
      <c r="N27" s="131" t="s">
        <v>57</v>
      </c>
      <c r="O27" s="132" t="s">
        <v>57</v>
      </c>
      <c r="P27" s="131" t="s">
        <v>48</v>
      </c>
      <c r="Q27" s="131" t="s">
        <v>301</v>
      </c>
      <c r="R27" s="131" t="s">
        <v>57</v>
      </c>
      <c r="S27" s="131" t="s">
        <v>57</v>
      </c>
      <c r="T27" s="131" t="s">
        <v>57</v>
      </c>
    </row>
    <row r="28" s="115" customFormat="1" spans="1:20">
      <c r="B28" s="136"/>
      <c r="C28" s="137" t="s">
        <v>277</v>
      </c>
      <c r="D28" s="140" t="e">
        <f>项目基准价!$C$15*PRODUCT(赋权表!F28:T28)</f>
        <v>#REF!</v>
      </c>
      <c r="E28" s="138" t="e">
        <f>D27/D28-1</f>
        <v>#REF!</v>
      </c>
      <c r="F28" s="147" t="e">
        <f>F26</f>
        <v>#REF!</v>
      </c>
      <c r="G28" s="147">
        <f t="shared" ref="G28:L28" si="11">G26</f>
        <v>1</v>
      </c>
      <c r="H28" s="147">
        <f t="shared" si="11"/>
        <v>0.96</v>
      </c>
      <c r="I28" s="147">
        <f t="shared" si="11"/>
        <v>1</v>
      </c>
      <c r="J28" s="147">
        <f t="shared" si="11"/>
        <v>1</v>
      </c>
      <c r="K28" s="147">
        <f t="shared" si="11"/>
        <v>1</v>
      </c>
      <c r="L28" s="147" t="e">
        <f t="shared" si="11"/>
        <v>#REF!</v>
      </c>
      <c r="M28" s="147" t="e">
        <f>定价因子!#REF!</f>
        <v>#REF!</v>
      </c>
      <c r="N28" s="147">
        <f>N24</f>
        <v>1</v>
      </c>
      <c r="O28" s="147" t="e">
        <f t="shared" ref="O28" si="12">O24</f>
        <v>#REF!</v>
      </c>
      <c r="P28" s="147">
        <f>P22</f>
        <v>1</v>
      </c>
      <c r="Q28" s="147">
        <f>定价因子!F21</f>
        <v>1.02</v>
      </c>
      <c r="R28" s="147">
        <f>R26</f>
        <v>1</v>
      </c>
      <c r="S28" s="147">
        <f>定价因子!F47</f>
        <v>1.03</v>
      </c>
      <c r="T28" s="147">
        <f>T26</f>
        <v>1</v>
      </c>
    </row>
    <row r="29" s="115" customFormat="1" spans="1:20">
      <c r="B29" s="136" t="s">
        <v>302</v>
      </c>
      <c r="C29" s="137" t="s">
        <v>275</v>
      </c>
      <c r="D29" s="140">
        <v>1999</v>
      </c>
      <c r="E29" s="138"/>
      <c r="F29" s="131" t="s">
        <v>141</v>
      </c>
      <c r="G29" s="131" t="s">
        <v>138</v>
      </c>
      <c r="H29" s="131" t="s">
        <v>253</v>
      </c>
      <c r="I29" s="131" t="s">
        <v>48</v>
      </c>
      <c r="J29" s="131" t="s">
        <v>48</v>
      </c>
      <c r="K29" s="131" t="s">
        <v>48</v>
      </c>
      <c r="L29" s="131" t="s">
        <v>254</v>
      </c>
      <c r="M29" s="131" t="s">
        <v>267</v>
      </c>
      <c r="N29" s="131" t="s">
        <v>57</v>
      </c>
      <c r="O29" s="132" t="s">
        <v>57</v>
      </c>
      <c r="P29" s="132" t="s">
        <v>155</v>
      </c>
      <c r="Q29" s="131" t="s">
        <v>301</v>
      </c>
      <c r="R29" s="131" t="s">
        <v>57</v>
      </c>
      <c r="S29" s="131" t="s">
        <v>57</v>
      </c>
      <c r="T29" s="132" t="s">
        <v>144</v>
      </c>
    </row>
    <row r="30" s="115" customFormat="1" spans="1:20">
      <c r="B30" s="136"/>
      <c r="C30" s="137" t="s">
        <v>277</v>
      </c>
      <c r="D30" s="140" t="e">
        <f>项目基准价!$C$15*PRODUCT(赋权表!F30:T30)</f>
        <v>#REF!</v>
      </c>
      <c r="E30" s="138" t="e">
        <f>D29/D30-1</f>
        <v>#REF!</v>
      </c>
      <c r="F30" s="147" t="e">
        <f>F28</f>
        <v>#REF!</v>
      </c>
      <c r="G30" s="147">
        <f t="shared" ref="G30:O30" si="13">G28</f>
        <v>1</v>
      </c>
      <c r="H30" s="147">
        <f t="shared" si="13"/>
        <v>0.96</v>
      </c>
      <c r="I30" s="147">
        <f t="shared" si="13"/>
        <v>1</v>
      </c>
      <c r="J30" s="147">
        <f t="shared" si="13"/>
        <v>1</v>
      </c>
      <c r="K30" s="147">
        <f t="shared" si="13"/>
        <v>1</v>
      </c>
      <c r="L30" s="147" t="e">
        <f t="shared" si="13"/>
        <v>#REF!</v>
      </c>
      <c r="M30" s="147" t="e">
        <f t="shared" si="13"/>
        <v>#REF!</v>
      </c>
      <c r="N30" s="147">
        <f t="shared" si="13"/>
        <v>1</v>
      </c>
      <c r="O30" s="147" t="e">
        <f t="shared" si="13"/>
        <v>#REF!</v>
      </c>
      <c r="P30" s="147">
        <f>定价因子!F15</f>
        <v>0</v>
      </c>
      <c r="Q30" s="147">
        <f>Q28</f>
        <v>1.02</v>
      </c>
      <c r="R30" s="147">
        <f t="shared" ref="R30:S30" si="14">R28</f>
        <v>1</v>
      </c>
      <c r="S30" s="147">
        <f t="shared" si="14"/>
        <v>1.03</v>
      </c>
      <c r="T30" s="147">
        <f>定价因子!F62</f>
        <v>1.045</v>
      </c>
    </row>
    <row r="31" s="115" customFormat="1" spans="1:20">
      <c r="B31" s="136" t="s">
        <v>303</v>
      </c>
      <c r="C31" s="137" t="s">
        <v>275</v>
      </c>
      <c r="D31" s="151">
        <v>1569</v>
      </c>
      <c r="E31" s="138"/>
      <c r="F31" s="131" t="s">
        <v>141</v>
      </c>
      <c r="G31" s="131" t="s">
        <v>138</v>
      </c>
      <c r="H31" s="131" t="s">
        <v>271</v>
      </c>
      <c r="I31" s="131" t="s">
        <v>48</v>
      </c>
      <c r="J31" s="131" t="s">
        <v>48</v>
      </c>
      <c r="K31" s="131" t="s">
        <v>48</v>
      </c>
      <c r="L31" s="131" t="s">
        <v>254</v>
      </c>
      <c r="M31" s="131" t="s">
        <v>57</v>
      </c>
      <c r="N31" s="131" t="s">
        <v>57</v>
      </c>
      <c r="O31" s="132" t="s">
        <v>57</v>
      </c>
      <c r="P31" s="132" t="s">
        <v>155</v>
      </c>
      <c r="Q31" s="147" t="s">
        <v>279</v>
      </c>
      <c r="R31" s="154" t="s">
        <v>106</v>
      </c>
      <c r="S31" s="132" t="s">
        <v>276</v>
      </c>
      <c r="T31" s="131" t="s">
        <v>57</v>
      </c>
    </row>
    <row r="32" s="115" customFormat="1" spans="1:20">
      <c r="A32" s="115" t="s">
        <v>304</v>
      </c>
      <c r="B32" s="136"/>
      <c r="C32" s="137" t="s">
        <v>277</v>
      </c>
      <c r="D32" s="140" t="e">
        <f>项目基准价!$C$16*PRODUCT(赋权表!F32:T32)</f>
        <v>#REF!</v>
      </c>
      <c r="E32" s="153" t="e">
        <f>D31/D32-1</f>
        <v>#REF!</v>
      </c>
      <c r="F32" s="147" t="e">
        <f>F18</f>
        <v>#REF!</v>
      </c>
      <c r="G32" s="147">
        <f t="shared" ref="G32:M32" si="15">G18</f>
        <v>1</v>
      </c>
      <c r="H32" s="147" t="e">
        <f t="shared" si="15"/>
        <v>#REF!</v>
      </c>
      <c r="I32" s="147">
        <f t="shared" si="15"/>
        <v>1</v>
      </c>
      <c r="J32" s="147">
        <f t="shared" si="15"/>
        <v>1</v>
      </c>
      <c r="K32" s="147">
        <f t="shared" si="15"/>
        <v>1</v>
      </c>
      <c r="L32" s="147" t="e">
        <f t="shared" si="15"/>
        <v>#REF!</v>
      </c>
      <c r="M32" s="147" t="e">
        <f t="shared" si="15"/>
        <v>#REF!</v>
      </c>
      <c r="N32" s="147">
        <f>N30</f>
        <v>1</v>
      </c>
      <c r="O32" s="147" t="e">
        <f>O30</f>
        <v>#REF!</v>
      </c>
      <c r="P32" s="147">
        <f>P30</f>
        <v>0</v>
      </c>
      <c r="Q32" s="147">
        <f>Q30</f>
        <v>1.02</v>
      </c>
      <c r="R32" s="147"/>
      <c r="S32" s="147">
        <f>S8</f>
        <v>1</v>
      </c>
      <c r="T32" s="147">
        <f>T28</f>
        <v>1</v>
      </c>
    </row>
    <row r="33" s="115" customFormat="1" spans="1:20">
      <c r="B33" s="155" t="s">
        <v>305</v>
      </c>
      <c r="C33" s="137" t="s">
        <v>275</v>
      </c>
      <c r="D33" s="140">
        <v>2299</v>
      </c>
      <c r="E33" s="159"/>
      <c r="F33" s="131" t="s">
        <v>141</v>
      </c>
      <c r="G33" s="131" t="s">
        <v>138</v>
      </c>
      <c r="H33" s="143" t="s">
        <v>282</v>
      </c>
      <c r="I33" s="131" t="s">
        <v>48</v>
      </c>
      <c r="J33" s="131" t="s">
        <v>48</v>
      </c>
      <c r="K33" s="143" t="s">
        <v>45</v>
      </c>
      <c r="L33" s="131" t="s">
        <v>272</v>
      </c>
      <c r="M33" s="131" t="s">
        <v>57</v>
      </c>
      <c r="N33" s="131" t="s">
        <v>268</v>
      </c>
      <c r="O33" s="132" t="s">
        <v>57</v>
      </c>
      <c r="P33" s="131" t="s">
        <v>153</v>
      </c>
      <c r="Q33" s="147" t="s">
        <v>283</v>
      </c>
      <c r="R33" s="131" t="s">
        <v>57</v>
      </c>
      <c r="S33" s="154" t="s">
        <v>280</v>
      </c>
      <c r="T33" s="132" t="s">
        <v>146</v>
      </c>
    </row>
    <row r="34" s="115" customFormat="1" spans="1:20">
      <c r="B34" s="136"/>
      <c r="C34" s="137" t="s">
        <v>277</v>
      </c>
      <c r="D34" s="140" t="e">
        <f>项目基准价!$C$15*PRODUCT(赋权表!F34:T34)</f>
        <v>#REF!</v>
      </c>
      <c r="E34" s="138" t="e">
        <f>D33/D34-1</f>
        <v>#REF!</v>
      </c>
      <c r="F34" s="147" t="e">
        <f>F24</f>
        <v>#REF!</v>
      </c>
      <c r="G34" s="147">
        <f t="shared" ref="G34:M34" si="16">G24</f>
        <v>1</v>
      </c>
      <c r="H34" s="147">
        <f t="shared" si="16"/>
        <v>1.04</v>
      </c>
      <c r="I34" s="147">
        <f t="shared" si="16"/>
        <v>1</v>
      </c>
      <c r="J34" s="147">
        <f t="shared" si="16"/>
        <v>1</v>
      </c>
      <c r="K34" s="147">
        <f t="shared" si="16"/>
        <v>1.05</v>
      </c>
      <c r="L34" s="147" t="e">
        <f t="shared" si="16"/>
        <v>#REF!</v>
      </c>
      <c r="M34" s="147" t="e">
        <f t="shared" si="16"/>
        <v>#REF!</v>
      </c>
      <c r="N34" s="147">
        <f>N26</f>
        <v>1.06</v>
      </c>
      <c r="O34" s="147" t="e">
        <f>O26</f>
        <v>#REF!</v>
      </c>
      <c r="P34" s="147">
        <f>P24</f>
        <v>1.07</v>
      </c>
      <c r="Q34" s="147">
        <f>定价因子!F35</f>
        <v>1.03</v>
      </c>
      <c r="R34" s="147">
        <f>R30</f>
        <v>1</v>
      </c>
      <c r="S34" s="147">
        <f>S10</f>
        <v>1.06</v>
      </c>
      <c r="T34" s="147">
        <f>T20</f>
        <v>1.02</v>
      </c>
    </row>
    <row r="35" s="115" customFormat="1" spans="1:20">
      <c r="A35" s="115" t="s">
        <v>297</v>
      </c>
      <c r="B35" s="136" t="s">
        <v>306</v>
      </c>
      <c r="C35" s="137" t="s">
        <v>275</v>
      </c>
      <c r="D35" s="140">
        <v>1249</v>
      </c>
      <c r="E35" s="138"/>
      <c r="F35" s="131" t="s">
        <v>141</v>
      </c>
      <c r="G35" s="131" t="s">
        <v>138</v>
      </c>
      <c r="H35" s="131" t="s">
        <v>253</v>
      </c>
      <c r="I35" s="131" t="s">
        <v>48</v>
      </c>
      <c r="J35" s="131" t="s">
        <v>48</v>
      </c>
      <c r="K35" s="131" t="s">
        <v>48</v>
      </c>
      <c r="L35" s="131" t="s">
        <v>254</v>
      </c>
      <c r="M35" s="131" t="s">
        <v>267</v>
      </c>
      <c r="N35" s="131" t="s">
        <v>57</v>
      </c>
      <c r="O35" s="132" t="s">
        <v>57</v>
      </c>
      <c r="P35" s="131" t="s">
        <v>48</v>
      </c>
      <c r="Q35" s="147" t="s">
        <v>307</v>
      </c>
      <c r="R35" s="131" t="s">
        <v>57</v>
      </c>
      <c r="S35" s="154" t="s">
        <v>280</v>
      </c>
      <c r="T35" s="131" t="s">
        <v>57</v>
      </c>
    </row>
    <row r="36" s="115" customFormat="1" spans="1:20">
      <c r="B36" s="136"/>
      <c r="C36" s="137" t="s">
        <v>277</v>
      </c>
      <c r="D36" s="140" t="e">
        <f>项目基准价!$C$14*PRODUCT(赋权表!F36:T36)</f>
        <v>#REF!</v>
      </c>
      <c r="E36" s="138" t="e">
        <f>D35/D36-1</f>
        <v>#REF!</v>
      </c>
      <c r="F36" s="147" t="e">
        <f>F30</f>
        <v>#REF!</v>
      </c>
      <c r="G36" s="147">
        <f t="shared" ref="G36:N36" si="17">G30</f>
        <v>1</v>
      </c>
      <c r="H36" s="147">
        <f t="shared" si="17"/>
        <v>0.96</v>
      </c>
      <c r="I36" s="147">
        <f>I34</f>
        <v>1</v>
      </c>
      <c r="J36" s="147">
        <f t="shared" si="17"/>
        <v>1</v>
      </c>
      <c r="K36" s="147">
        <f t="shared" si="17"/>
        <v>1</v>
      </c>
      <c r="L36" s="147" t="e">
        <f>L32</f>
        <v>#REF!</v>
      </c>
      <c r="M36" s="147" t="e">
        <f t="shared" si="17"/>
        <v>#REF!</v>
      </c>
      <c r="N36" s="147">
        <f t="shared" si="17"/>
        <v>1</v>
      </c>
      <c r="O36" s="147" t="e">
        <f>O34</f>
        <v>#REF!</v>
      </c>
      <c r="P36" s="147">
        <f>P28</f>
        <v>1</v>
      </c>
      <c r="Q36" s="147">
        <f>定价因子!F25</f>
        <v>0.98</v>
      </c>
      <c r="R36" s="147">
        <f>R34</f>
        <v>1</v>
      </c>
      <c r="S36" s="147">
        <f>S34</f>
        <v>1.06</v>
      </c>
      <c r="T36" s="147">
        <f>T32</f>
        <v>1</v>
      </c>
    </row>
    <row r="37" s="115" customFormat="1" spans="1:20">
      <c r="A37" s="115" t="s">
        <v>297</v>
      </c>
      <c r="B37" s="136" t="s">
        <v>308</v>
      </c>
      <c r="C37" s="137" t="s">
        <v>275</v>
      </c>
      <c r="D37" s="140">
        <v>1299</v>
      </c>
      <c r="E37" s="138"/>
      <c r="F37" s="131" t="s">
        <v>141</v>
      </c>
      <c r="G37" s="131" t="s">
        <v>138</v>
      </c>
      <c r="H37" s="131" t="s">
        <v>253</v>
      </c>
      <c r="I37" s="131" t="s">
        <v>48</v>
      </c>
      <c r="J37" s="131" t="s">
        <v>48</v>
      </c>
      <c r="K37" s="131" t="s">
        <v>48</v>
      </c>
      <c r="L37" s="131" t="s">
        <v>254</v>
      </c>
      <c r="M37" s="131" t="s">
        <v>57</v>
      </c>
      <c r="N37" s="131" t="s">
        <v>57</v>
      </c>
      <c r="O37" s="132" t="s">
        <v>57</v>
      </c>
      <c r="P37" s="131" t="s">
        <v>48</v>
      </c>
      <c r="Q37" s="147" t="s">
        <v>273</v>
      </c>
      <c r="R37" s="131" t="s">
        <v>57</v>
      </c>
      <c r="S37" s="131" t="s">
        <v>57</v>
      </c>
      <c r="T37" s="131" t="s">
        <v>57</v>
      </c>
    </row>
    <row r="38" s="115" customFormat="1" spans="1:20">
      <c r="B38" s="136"/>
      <c r="C38" s="137" t="s">
        <v>277</v>
      </c>
      <c r="D38" s="140" t="e">
        <f>项目基准价!$C$14*PRODUCT(赋权表!F38:T38)</f>
        <v>#REF!</v>
      </c>
      <c r="E38" s="153" t="e">
        <f>D37/D38-1</f>
        <v>#REF!</v>
      </c>
      <c r="F38" s="147" t="e">
        <f>F8</f>
        <v>#REF!</v>
      </c>
      <c r="G38" s="147">
        <f t="shared" ref="G38:M38" si="18">G8</f>
        <v>1</v>
      </c>
      <c r="H38" s="147">
        <f t="shared" si="18"/>
        <v>0.96</v>
      </c>
      <c r="I38" s="147">
        <f>I36</f>
        <v>1</v>
      </c>
      <c r="J38" s="147">
        <f t="shared" si="18"/>
        <v>1</v>
      </c>
      <c r="K38" s="147">
        <f t="shared" si="18"/>
        <v>1</v>
      </c>
      <c r="L38" s="147" t="e">
        <f t="shared" si="18"/>
        <v>#REF!</v>
      </c>
      <c r="M38" s="147" t="e">
        <f t="shared" si="18"/>
        <v>#REF!</v>
      </c>
      <c r="N38" s="160">
        <f>N36</f>
        <v>1</v>
      </c>
      <c r="O38" s="160" t="e">
        <f t="shared" ref="O38:P38" si="19">O36</f>
        <v>#REF!</v>
      </c>
      <c r="P38" s="160">
        <f t="shared" si="19"/>
        <v>1</v>
      </c>
      <c r="Q38" s="115">
        <f>定价因子!F24</f>
        <v>0.99</v>
      </c>
      <c r="R38" s="160">
        <f>R36</f>
        <v>1</v>
      </c>
      <c r="S38" s="160">
        <f>S28</f>
        <v>1.03</v>
      </c>
      <c r="T38" s="160">
        <f>T28</f>
        <v>1</v>
      </c>
    </row>
    <row r="39" s="115" customFormat="1" spans="1:20">
      <c r="B39" s="136" t="s">
        <v>309</v>
      </c>
      <c r="C39" s="137" t="s">
        <v>275</v>
      </c>
      <c r="D39" s="140">
        <v>1239</v>
      </c>
      <c r="E39" s="138"/>
      <c r="F39" s="131" t="s">
        <v>141</v>
      </c>
      <c r="G39" s="131" t="s">
        <v>138</v>
      </c>
      <c r="H39" s="131" t="s">
        <v>271</v>
      </c>
      <c r="I39" s="131" t="s">
        <v>48</v>
      </c>
      <c r="J39" s="131" t="s">
        <v>48</v>
      </c>
      <c r="K39" s="131" t="s">
        <v>48</v>
      </c>
      <c r="L39" s="131" t="s">
        <v>254</v>
      </c>
      <c r="M39" s="131" t="s">
        <v>57</v>
      </c>
      <c r="N39" s="131" t="s">
        <v>57</v>
      </c>
      <c r="O39" s="132" t="s">
        <v>57</v>
      </c>
      <c r="P39" s="131" t="s">
        <v>48</v>
      </c>
      <c r="Q39" s="147" t="s">
        <v>273</v>
      </c>
      <c r="R39" s="131" t="s">
        <v>128</v>
      </c>
      <c r="S39" s="132" t="s">
        <v>276</v>
      </c>
      <c r="T39" s="131" t="s">
        <v>57</v>
      </c>
    </row>
    <row r="40" s="115" customFormat="1" spans="1:20">
      <c r="B40" s="136"/>
      <c r="C40" s="137" t="s">
        <v>277</v>
      </c>
      <c r="D40" s="140" t="e">
        <f>项目基准价!$C$13*PRODUCT(赋权表!F40:T40)</f>
        <v>#REF!</v>
      </c>
      <c r="E40" s="138" t="e">
        <f>D39/D40-1</f>
        <v>#REF!</v>
      </c>
      <c r="F40" s="147" t="e">
        <f>F32</f>
        <v>#REF!</v>
      </c>
      <c r="G40" s="147">
        <f t="shared" ref="G40:M40" si="20">G32</f>
        <v>1</v>
      </c>
      <c r="H40" s="147" t="e">
        <f t="shared" si="20"/>
        <v>#REF!</v>
      </c>
      <c r="I40" s="147">
        <f>I38</f>
        <v>1</v>
      </c>
      <c r="J40" s="147">
        <f t="shared" si="20"/>
        <v>1</v>
      </c>
      <c r="K40" s="147">
        <f t="shared" si="20"/>
        <v>1</v>
      </c>
      <c r="L40" s="147" t="e">
        <f t="shared" si="20"/>
        <v>#REF!</v>
      </c>
      <c r="M40" s="147" t="e">
        <f t="shared" si="20"/>
        <v>#REF!</v>
      </c>
      <c r="N40" s="147">
        <f>N38</f>
        <v>1</v>
      </c>
      <c r="O40" s="147" t="e">
        <f>O38</f>
        <v>#REF!</v>
      </c>
      <c r="P40" s="147">
        <f>P38</f>
        <v>1</v>
      </c>
      <c r="Q40" s="147">
        <f>Q38</f>
        <v>0.99</v>
      </c>
      <c r="R40" s="147">
        <f>R14</f>
        <v>1.04</v>
      </c>
      <c r="S40" s="147">
        <f>S32</f>
        <v>1</v>
      </c>
      <c r="T40" s="147">
        <f>T38</f>
        <v>1</v>
      </c>
    </row>
    <row r="41" s="115" customFormat="1" spans="1:20">
      <c r="A41" s="115" t="s">
        <v>304</v>
      </c>
      <c r="B41" s="136" t="s">
        <v>310</v>
      </c>
      <c r="C41" s="137" t="s">
        <v>275</v>
      </c>
      <c r="D41" s="140">
        <v>1699</v>
      </c>
      <c r="E41" s="138"/>
      <c r="F41" s="131" t="s">
        <v>141</v>
      </c>
      <c r="G41" s="131" t="s">
        <v>138</v>
      </c>
      <c r="H41" s="131" t="s">
        <v>253</v>
      </c>
      <c r="I41" s="131" t="s">
        <v>48</v>
      </c>
      <c r="J41" s="131" t="s">
        <v>48</v>
      </c>
      <c r="K41" s="131" t="s">
        <v>48</v>
      </c>
      <c r="L41" s="131" t="s">
        <v>254</v>
      </c>
      <c r="M41" s="131" t="s">
        <v>57</v>
      </c>
      <c r="N41" s="131" t="s">
        <v>57</v>
      </c>
      <c r="O41" s="132" t="s">
        <v>57</v>
      </c>
      <c r="P41" s="131" t="s">
        <v>48</v>
      </c>
      <c r="Q41" s="147" t="s">
        <v>279</v>
      </c>
      <c r="R41" s="154" t="s">
        <v>106</v>
      </c>
      <c r="S41" s="132" t="s">
        <v>57</v>
      </c>
      <c r="T41" s="131" t="s">
        <v>57</v>
      </c>
    </row>
    <row r="42" s="115" customFormat="1" spans="1:20">
      <c r="B42" s="136"/>
      <c r="C42" s="137" t="s">
        <v>277</v>
      </c>
      <c r="D42" s="140" t="e">
        <f>项目基准价!$C$16*PRODUCT(赋权表!F42:T42)</f>
        <v>#REF!</v>
      </c>
      <c r="E42" s="138" t="e">
        <f>D41/D42-1</f>
        <v>#REF!</v>
      </c>
      <c r="F42" s="147" t="e">
        <f>F38</f>
        <v>#REF!</v>
      </c>
      <c r="G42" s="147">
        <f t="shared" ref="G42:N42" si="21">G38</f>
        <v>1</v>
      </c>
      <c r="H42" s="147">
        <f t="shared" si="21"/>
        <v>0.96</v>
      </c>
      <c r="I42" s="147">
        <f t="shared" si="21"/>
        <v>1</v>
      </c>
      <c r="J42" s="147">
        <f t="shared" si="21"/>
        <v>1</v>
      </c>
      <c r="K42" s="147">
        <f t="shared" si="21"/>
        <v>1</v>
      </c>
      <c r="L42" s="147" t="e">
        <f t="shared" si="21"/>
        <v>#REF!</v>
      </c>
      <c r="M42" s="147" t="e">
        <f t="shared" si="21"/>
        <v>#REF!</v>
      </c>
      <c r="N42" s="160">
        <f t="shared" si="21"/>
        <v>1</v>
      </c>
      <c r="O42" s="147" t="e">
        <f>O40</f>
        <v>#REF!</v>
      </c>
      <c r="P42" s="147">
        <f>P40</f>
        <v>1</v>
      </c>
      <c r="Q42" s="147">
        <f>Q32</f>
        <v>1.02</v>
      </c>
      <c r="R42" s="147"/>
      <c r="S42" s="147">
        <f>S38</f>
        <v>1.03</v>
      </c>
      <c r="T42" s="147">
        <f>T40</f>
        <v>1</v>
      </c>
    </row>
    <row r="43" s="115" customFormat="1" spans="1:20">
      <c r="B43" s="136" t="s">
        <v>311</v>
      </c>
      <c r="C43" s="137" t="s">
        <v>275</v>
      </c>
      <c r="D43" s="151">
        <v>1239</v>
      </c>
      <c r="E43" s="138"/>
      <c r="F43" s="131" t="s">
        <v>141</v>
      </c>
      <c r="G43" s="131" t="s">
        <v>138</v>
      </c>
      <c r="H43" s="131" t="s">
        <v>271</v>
      </c>
      <c r="I43" s="132" t="s">
        <v>153</v>
      </c>
      <c r="J43" s="131" t="s">
        <v>48</v>
      </c>
      <c r="K43" s="131" t="s">
        <v>48</v>
      </c>
      <c r="L43" s="131" t="s">
        <v>254</v>
      </c>
      <c r="M43" s="131" t="s">
        <v>57</v>
      </c>
      <c r="N43" s="131" t="s">
        <v>268</v>
      </c>
      <c r="O43" s="132" t="s">
        <v>57</v>
      </c>
      <c r="P43" s="131" t="s">
        <v>48</v>
      </c>
      <c r="Q43" s="147" t="s">
        <v>273</v>
      </c>
      <c r="R43" s="131" t="s">
        <v>128</v>
      </c>
      <c r="S43" s="132" t="s">
        <v>276</v>
      </c>
      <c r="T43" s="131" t="s">
        <v>57</v>
      </c>
    </row>
    <row r="44" s="115" customFormat="1" spans="1:20">
      <c r="B44" s="136"/>
      <c r="C44" s="137" t="s">
        <v>277</v>
      </c>
      <c r="D44" s="140" t="e">
        <f>项目基准价!$C$13*PRODUCT(赋权表!F44:T44)</f>
        <v>#REF!</v>
      </c>
      <c r="E44" s="153" t="e">
        <f>D43/D44-1</f>
        <v>#REF!</v>
      </c>
      <c r="F44" s="147" t="e">
        <f>F42</f>
        <v>#REF!</v>
      </c>
      <c r="G44" s="147">
        <f>G42</f>
        <v>1</v>
      </c>
      <c r="H44" s="147" t="e">
        <f>H40</f>
        <v>#REF!</v>
      </c>
      <c r="I44" s="147">
        <f>定价因子!F67</f>
        <v>0.975</v>
      </c>
      <c r="J44" s="147">
        <f t="shared" ref="J44:N44" si="22">J34</f>
        <v>1</v>
      </c>
      <c r="K44" s="147">
        <f>K38</f>
        <v>1</v>
      </c>
      <c r="L44" s="147" t="e">
        <f>L36</f>
        <v>#REF!</v>
      </c>
      <c r="M44" s="147" t="e">
        <f t="shared" si="22"/>
        <v>#REF!</v>
      </c>
      <c r="N44" s="147">
        <f t="shared" si="22"/>
        <v>1.06</v>
      </c>
      <c r="O44" s="147" t="e">
        <f>O40</f>
        <v>#REF!</v>
      </c>
      <c r="P44" s="147">
        <f t="shared" ref="O44:T44" si="23">P40</f>
        <v>1</v>
      </c>
      <c r="Q44" s="147">
        <f t="shared" si="23"/>
        <v>0.99</v>
      </c>
      <c r="R44" s="147">
        <f t="shared" si="23"/>
        <v>1.04</v>
      </c>
      <c r="S44" s="147">
        <f>S32</f>
        <v>1</v>
      </c>
      <c r="T44" s="147">
        <f t="shared" si="23"/>
        <v>1</v>
      </c>
    </row>
    <row r="45" s="115" customFormat="1" spans="1:20">
      <c r="B45" s="136" t="s">
        <v>312</v>
      </c>
      <c r="C45" s="137" t="s">
        <v>275</v>
      </c>
      <c r="D45" s="151">
        <v>1239</v>
      </c>
      <c r="E45" s="138"/>
      <c r="F45" s="139" t="s">
        <v>142</v>
      </c>
      <c r="G45" s="131" t="s">
        <v>138</v>
      </c>
      <c r="H45" s="131" t="s">
        <v>271</v>
      </c>
      <c r="I45" s="131" t="s">
        <v>48</v>
      </c>
      <c r="J45" s="131" t="s">
        <v>48</v>
      </c>
      <c r="K45" s="131" t="s">
        <v>48</v>
      </c>
      <c r="L45" s="131" t="s">
        <v>254</v>
      </c>
      <c r="M45" s="131" t="s">
        <v>57</v>
      </c>
      <c r="N45" s="131" t="s">
        <v>268</v>
      </c>
      <c r="O45" s="132" t="s">
        <v>57</v>
      </c>
      <c r="P45" s="131" t="s">
        <v>48</v>
      </c>
      <c r="Q45" s="147" t="s">
        <v>279</v>
      </c>
      <c r="R45" s="131" t="s">
        <v>128</v>
      </c>
      <c r="S45" s="131" t="s">
        <v>57</v>
      </c>
      <c r="T45" s="131" t="s">
        <v>57</v>
      </c>
    </row>
    <row r="46" s="115" customFormat="1" spans="1:20">
      <c r="B46" s="136"/>
      <c r="C46" s="137" t="s">
        <v>277</v>
      </c>
      <c r="D46" s="140" t="e">
        <f>项目基准价!$C$13*PRODUCT(赋权表!F46:T46)</f>
        <v>#REF!</v>
      </c>
      <c r="E46" s="153" t="e">
        <f>D45/D46-1</f>
        <v>#REF!</v>
      </c>
      <c r="F46" s="147" t="e">
        <f>F10</f>
        <v>#REF!</v>
      </c>
      <c r="G46" s="147">
        <f t="shared" ref="G46:M46" si="24">G10</f>
        <v>1</v>
      </c>
      <c r="H46" s="147" t="e">
        <f t="shared" si="24"/>
        <v>#REF!</v>
      </c>
      <c r="I46" s="147">
        <f t="shared" si="24"/>
        <v>1</v>
      </c>
      <c r="J46" s="147">
        <f t="shared" si="24"/>
        <v>1</v>
      </c>
      <c r="K46" s="147">
        <f t="shared" si="24"/>
        <v>1</v>
      </c>
      <c r="L46" s="147" t="e">
        <f t="shared" si="24"/>
        <v>#REF!</v>
      </c>
      <c r="M46" s="147" t="e">
        <f t="shared" si="24"/>
        <v>#REF!</v>
      </c>
      <c r="N46" s="147">
        <f>N34</f>
        <v>1.06</v>
      </c>
      <c r="O46" s="147" t="e">
        <f>O44</f>
        <v>#REF!</v>
      </c>
      <c r="P46" s="147">
        <f>P44</f>
        <v>1</v>
      </c>
      <c r="Q46" s="147">
        <f>Q42</f>
        <v>1.02</v>
      </c>
      <c r="R46" s="147">
        <f>R44</f>
        <v>1.04</v>
      </c>
      <c r="S46" s="147">
        <f>S42</f>
        <v>1.03</v>
      </c>
      <c r="T46" s="147">
        <f>T44</f>
        <v>1</v>
      </c>
    </row>
    <row r="47" s="115" customFormat="1" spans="1:20">
      <c r="B47" s="136" t="s">
        <v>313</v>
      </c>
      <c r="C47" s="137" t="s">
        <v>275</v>
      </c>
      <c r="D47" s="151">
        <v>1629</v>
      </c>
      <c r="E47" s="138"/>
      <c r="F47" s="131" t="s">
        <v>141</v>
      </c>
      <c r="G47" s="131" t="s">
        <v>138</v>
      </c>
      <c r="H47" s="131" t="s">
        <v>253</v>
      </c>
      <c r="I47" s="131" t="s">
        <v>48</v>
      </c>
      <c r="J47" s="131" t="s">
        <v>48</v>
      </c>
      <c r="K47" s="143" t="s">
        <v>45</v>
      </c>
      <c r="L47" s="131" t="s">
        <v>254</v>
      </c>
      <c r="M47" s="131" t="s">
        <v>57</v>
      </c>
      <c r="N47" s="131" t="s">
        <v>57</v>
      </c>
      <c r="O47" s="132" t="s">
        <v>57</v>
      </c>
      <c r="P47" s="131" t="s">
        <v>48</v>
      </c>
      <c r="Q47" s="147" t="s">
        <v>314</v>
      </c>
      <c r="R47" s="131" t="s">
        <v>57</v>
      </c>
      <c r="S47" s="131" t="s">
        <v>57</v>
      </c>
      <c r="T47" s="132" t="s">
        <v>146</v>
      </c>
    </row>
    <row r="48" s="115" customFormat="1" spans="1:20">
      <c r="B48" s="136"/>
      <c r="C48" s="137" t="s">
        <v>277</v>
      </c>
      <c r="D48" s="140" t="e">
        <f>项目基准价!$C$13*PRODUCT(赋权表!F48:T48)</f>
        <v>#REF!</v>
      </c>
      <c r="E48" s="153" t="e">
        <f>D47/D48-1</f>
        <v>#REF!</v>
      </c>
      <c r="F48" s="147" t="e">
        <f>F34</f>
        <v>#REF!</v>
      </c>
      <c r="G48" s="147">
        <f>G34</f>
        <v>1</v>
      </c>
      <c r="H48" s="147">
        <f>H42</f>
        <v>0.96</v>
      </c>
      <c r="I48" s="147">
        <f>I34</f>
        <v>1</v>
      </c>
      <c r="J48" s="147">
        <f t="shared" ref="J48:M48" si="25">J34</f>
        <v>1</v>
      </c>
      <c r="K48" s="147">
        <f t="shared" si="25"/>
        <v>1.05</v>
      </c>
      <c r="L48" s="147" t="e">
        <f>L46</f>
        <v>#REF!</v>
      </c>
      <c r="M48" s="147" t="e">
        <f t="shared" si="25"/>
        <v>#REF!</v>
      </c>
      <c r="N48" s="147">
        <f>N40</f>
        <v>1</v>
      </c>
      <c r="O48" s="147" t="e">
        <f t="shared" ref="O48:P48" si="26">O40</f>
        <v>#REF!</v>
      </c>
      <c r="P48" s="147">
        <f t="shared" si="26"/>
        <v>1</v>
      </c>
      <c r="Q48" s="147">
        <f>定价因子!F35</f>
        <v>1.03</v>
      </c>
      <c r="R48" s="147">
        <f>R38</f>
        <v>1</v>
      </c>
      <c r="S48" s="147">
        <f t="shared" ref="S48" si="27">S38</f>
        <v>1.03</v>
      </c>
      <c r="T48" s="147">
        <f>T20</f>
        <v>1.02</v>
      </c>
    </row>
    <row r="49" s="115" customFormat="1" spans="1:20">
      <c r="A49" s="115" t="s">
        <v>315</v>
      </c>
      <c r="B49" s="136" t="s">
        <v>316</v>
      </c>
      <c r="C49" s="137" t="s">
        <v>275</v>
      </c>
      <c r="D49" s="140">
        <v>1449</v>
      </c>
      <c r="E49" s="138"/>
      <c r="F49" s="131" t="s">
        <v>141</v>
      </c>
      <c r="G49" s="131" t="s">
        <v>138</v>
      </c>
      <c r="H49" s="131" t="s">
        <v>253</v>
      </c>
      <c r="I49" s="131" t="s">
        <v>48</v>
      </c>
      <c r="J49" s="131" t="s">
        <v>48</v>
      </c>
      <c r="K49" s="143" t="s">
        <v>45</v>
      </c>
      <c r="L49" s="131" t="s">
        <v>254</v>
      </c>
      <c r="M49" s="131" t="s">
        <v>57</v>
      </c>
      <c r="N49" s="131" t="s">
        <v>57</v>
      </c>
      <c r="O49" s="132" t="s">
        <v>57</v>
      </c>
      <c r="P49" s="131" t="s">
        <v>48</v>
      </c>
      <c r="Q49" s="147" t="s">
        <v>279</v>
      </c>
      <c r="R49" s="131" t="s">
        <v>128</v>
      </c>
      <c r="S49" s="132" t="s">
        <v>276</v>
      </c>
      <c r="T49" s="131" t="s">
        <v>57</v>
      </c>
    </row>
    <row r="50" s="115" customFormat="1" spans="1:20">
      <c r="B50" s="136"/>
      <c r="C50" s="137" t="s">
        <v>277</v>
      </c>
      <c r="D50" s="140" t="e">
        <f>项目基准价!$C$13*PRODUCT(赋权表!F50:T50)</f>
        <v>#REF!</v>
      </c>
      <c r="E50" s="153" t="e">
        <f>D49/D50-1</f>
        <v>#REF!</v>
      </c>
      <c r="F50" s="147" t="e">
        <f>F26</f>
        <v>#REF!</v>
      </c>
      <c r="G50" s="147">
        <f t="shared" ref="G50:M50" si="28">G26</f>
        <v>1</v>
      </c>
      <c r="H50" s="147">
        <f t="shared" si="28"/>
        <v>0.96</v>
      </c>
      <c r="I50" s="147">
        <f t="shared" si="28"/>
        <v>1</v>
      </c>
      <c r="J50" s="147">
        <f t="shared" si="28"/>
        <v>1</v>
      </c>
      <c r="K50" s="147">
        <f t="shared" si="28"/>
        <v>1</v>
      </c>
      <c r="L50" s="147" t="e">
        <f t="shared" si="28"/>
        <v>#REF!</v>
      </c>
      <c r="M50" s="147" t="e">
        <f t="shared" si="28"/>
        <v>#REF!</v>
      </c>
      <c r="N50" s="147">
        <f>N48</f>
        <v>1</v>
      </c>
      <c r="O50" s="147" t="e">
        <f>O48</f>
        <v>#REF!</v>
      </c>
      <c r="P50" s="147">
        <f>P48</f>
        <v>1</v>
      </c>
      <c r="Q50" s="147">
        <f>Q46</f>
        <v>1.02</v>
      </c>
      <c r="R50" s="147">
        <f>R46</f>
        <v>1.04</v>
      </c>
      <c r="S50" s="147">
        <f>S44</f>
        <v>1</v>
      </c>
      <c r="T50" s="147">
        <f>T46</f>
        <v>1</v>
      </c>
    </row>
    <row r="51" s="115" customFormat="1" spans="1:20">
      <c r="B51" s="136" t="s">
        <v>317</v>
      </c>
      <c r="C51" s="137" t="s">
        <v>275</v>
      </c>
      <c r="D51" s="140">
        <v>1449</v>
      </c>
      <c r="E51" s="138"/>
      <c r="F51" s="131" t="s">
        <v>141</v>
      </c>
      <c r="G51" s="131" t="s">
        <v>138</v>
      </c>
      <c r="H51" s="131" t="s">
        <v>253</v>
      </c>
      <c r="I51" s="131" t="s">
        <v>48</v>
      </c>
      <c r="J51" s="131" t="s">
        <v>48</v>
      </c>
      <c r="K51" s="131" t="s">
        <v>48</v>
      </c>
      <c r="L51" s="131" t="s">
        <v>272</v>
      </c>
      <c r="M51" s="131" t="s">
        <v>57</v>
      </c>
      <c r="N51" s="131" t="s">
        <v>57</v>
      </c>
      <c r="O51" s="132" t="s">
        <v>57</v>
      </c>
      <c r="P51" s="131" t="s">
        <v>48</v>
      </c>
      <c r="Q51" s="147" t="s">
        <v>255</v>
      </c>
      <c r="R51" s="131" t="s">
        <v>57</v>
      </c>
      <c r="S51" s="131" t="s">
        <v>57</v>
      </c>
      <c r="T51" s="131" t="s">
        <v>57</v>
      </c>
    </row>
    <row r="52" s="115" customFormat="1" spans="1:20">
      <c r="B52" s="136"/>
      <c r="C52" s="137" t="s">
        <v>277</v>
      </c>
      <c r="D52" s="140" t="e">
        <f>项目基准价!$C$13*PRODUCT(赋权表!F52:T52)</f>
        <v>#REF!</v>
      </c>
      <c r="E52" s="153" t="e">
        <f>D51/D52-1</f>
        <v>#REF!</v>
      </c>
      <c r="F52" s="147" t="e">
        <f>F14</f>
        <v>#REF!</v>
      </c>
      <c r="G52" s="147">
        <f t="shared" ref="G52:M52" si="29">G14</f>
        <v>1</v>
      </c>
      <c r="H52" s="147">
        <f t="shared" si="29"/>
        <v>0.96</v>
      </c>
      <c r="I52" s="147">
        <f t="shared" si="29"/>
        <v>1</v>
      </c>
      <c r="J52" s="147">
        <f t="shared" si="29"/>
        <v>1</v>
      </c>
      <c r="K52" s="147">
        <f t="shared" si="29"/>
        <v>1</v>
      </c>
      <c r="L52" s="147" t="e">
        <f t="shared" si="29"/>
        <v>#REF!</v>
      </c>
      <c r="M52" s="147" t="e">
        <f t="shared" si="29"/>
        <v>#REF!</v>
      </c>
      <c r="N52" s="147">
        <f>N50</f>
        <v>1</v>
      </c>
      <c r="O52" s="147" t="e">
        <f t="shared" ref="O52:P52" si="30">O50</f>
        <v>#REF!</v>
      </c>
      <c r="P52" s="147">
        <f t="shared" si="30"/>
        <v>1</v>
      </c>
      <c r="Q52" s="147">
        <f>Q8</f>
        <v>1</v>
      </c>
      <c r="R52" s="147">
        <f>R48</f>
        <v>1</v>
      </c>
      <c r="S52" s="147">
        <f t="shared" ref="S52" si="31">S48</f>
        <v>1.03</v>
      </c>
      <c r="T52" s="147">
        <f>T46</f>
        <v>1</v>
      </c>
    </row>
    <row r="53" s="115" customFormat="1" spans="1:20">
      <c r="B53" s="136" t="s">
        <v>318</v>
      </c>
      <c r="C53" s="137"/>
      <c r="D53" s="136"/>
      <c r="E53" s="138"/>
      <c r="F53" s="139">
        <f>SUM(F55:F71)</f>
        <v>152</v>
      </c>
      <c r="G53" s="139">
        <f t="shared" ref="G53:T53" si="32">SUM(G55:G71)</f>
        <v>65</v>
      </c>
      <c r="H53" s="139">
        <f t="shared" si="32"/>
        <v>32</v>
      </c>
      <c r="I53" s="139">
        <f t="shared" si="32"/>
        <v>125</v>
      </c>
      <c r="J53" s="139">
        <f t="shared" si="32"/>
        <v>139</v>
      </c>
      <c r="K53" s="139">
        <f t="shared" si="32"/>
        <v>51</v>
      </c>
      <c r="L53" s="139">
        <f t="shared" si="32"/>
        <v>38</v>
      </c>
      <c r="M53" s="139">
        <f t="shared" si="32"/>
        <v>26</v>
      </c>
      <c r="N53" s="139">
        <f t="shared" si="32"/>
        <v>154</v>
      </c>
      <c r="O53" s="139">
        <f t="shared" si="32"/>
        <v>123</v>
      </c>
      <c r="P53" s="139">
        <f t="shared" si="32"/>
        <v>144</v>
      </c>
      <c r="Q53" s="139">
        <f t="shared" si="32"/>
        <v>74</v>
      </c>
      <c r="R53" s="139">
        <f t="shared" si="32"/>
        <v>86</v>
      </c>
      <c r="S53" s="139">
        <f t="shared" si="32"/>
        <v>161</v>
      </c>
      <c r="T53" s="139">
        <f t="shared" si="32"/>
        <v>100</v>
      </c>
    </row>
    <row r="54" s="115" customFormat="1" spans="1:20">
      <c r="A54" s="161">
        <f>6%/150</f>
        <v>0.0004</v>
      </c>
      <c r="B54" s="136" t="s">
        <v>319</v>
      </c>
      <c r="C54" s="137"/>
      <c r="D54" s="136"/>
      <c r="E54" s="138"/>
      <c r="F54" s="162">
        <v>0.06</v>
      </c>
      <c r="G54" s="162">
        <v>0.025</v>
      </c>
      <c r="H54" s="162">
        <v>0.015</v>
      </c>
      <c r="I54" s="162">
        <v>0.05</v>
      </c>
      <c r="J54" s="162">
        <v>0.055</v>
      </c>
      <c r="K54" s="162">
        <v>0.02</v>
      </c>
      <c r="L54" s="162">
        <v>0.015</v>
      </c>
      <c r="M54" s="162">
        <v>0.01</v>
      </c>
      <c r="N54" s="162">
        <v>0.06</v>
      </c>
      <c r="O54" s="162">
        <v>0.05</v>
      </c>
      <c r="P54" s="162">
        <v>0.06</v>
      </c>
      <c r="Q54" s="162">
        <v>0.015</v>
      </c>
      <c r="R54" s="162">
        <v>0.035</v>
      </c>
      <c r="S54" s="162">
        <v>0.065</v>
      </c>
      <c r="T54" s="162">
        <v>0.04</v>
      </c>
    </row>
    <row r="55" s="117" customFormat="1" spans="1:20">
      <c r="A55" s="117" t="s">
        <v>320</v>
      </c>
      <c r="C55" s="163"/>
      <c r="E55" s="164"/>
      <c r="F55" s="165">
        <v>20</v>
      </c>
      <c r="G55" s="117">
        <v>2</v>
      </c>
      <c r="H55" s="117">
        <v>12</v>
      </c>
      <c r="I55" s="117">
        <v>20</v>
      </c>
      <c r="J55" s="117">
        <v>10</v>
      </c>
      <c r="K55" s="117">
        <v>8</v>
      </c>
      <c r="L55" s="117">
        <v>12</v>
      </c>
      <c r="M55" s="117">
        <v>0</v>
      </c>
      <c r="N55" s="117">
        <v>26</v>
      </c>
      <c r="O55" s="117">
        <v>18</v>
      </c>
      <c r="P55" s="117">
        <v>26</v>
      </c>
      <c r="Q55" s="117">
        <v>10</v>
      </c>
      <c r="R55" s="117">
        <v>4</v>
      </c>
      <c r="S55" s="117">
        <v>26</v>
      </c>
      <c r="T55" s="117">
        <v>16</v>
      </c>
    </row>
    <row r="56" s="117" customFormat="1" spans="1:20">
      <c r="A56" s="117" t="s">
        <v>321</v>
      </c>
      <c r="C56" s="163"/>
      <c r="E56" s="164"/>
      <c r="F56" s="165">
        <v>13</v>
      </c>
      <c r="G56" s="117">
        <v>7</v>
      </c>
      <c r="H56" s="117">
        <v>1</v>
      </c>
      <c r="I56" s="117">
        <v>10</v>
      </c>
      <c r="J56" s="117">
        <v>14</v>
      </c>
      <c r="K56" s="117">
        <v>2</v>
      </c>
      <c r="L56" s="117">
        <v>3</v>
      </c>
      <c r="M56" s="117">
        <v>0</v>
      </c>
      <c r="N56" s="117">
        <v>9</v>
      </c>
      <c r="O56" s="117">
        <v>8</v>
      </c>
      <c r="P56" s="117">
        <v>11</v>
      </c>
      <c r="Q56" s="117">
        <v>4</v>
      </c>
      <c r="R56" s="117">
        <v>6</v>
      </c>
      <c r="S56" s="117">
        <v>11</v>
      </c>
      <c r="T56" s="117">
        <v>6</v>
      </c>
    </row>
    <row r="57" s="117" customFormat="1" spans="1:20">
      <c r="A57" s="117" t="s">
        <v>322</v>
      </c>
      <c r="C57" s="163"/>
      <c r="E57" s="164"/>
      <c r="F57" s="165">
        <v>20</v>
      </c>
      <c r="G57" s="117">
        <v>4</v>
      </c>
      <c r="H57" s="117">
        <v>8</v>
      </c>
      <c r="I57" s="117">
        <v>12</v>
      </c>
      <c r="J57" s="117">
        <v>18</v>
      </c>
      <c r="K57" s="117">
        <v>6</v>
      </c>
      <c r="L57" s="117">
        <v>0</v>
      </c>
      <c r="M57" s="117">
        <v>2</v>
      </c>
      <c r="N57" s="117">
        <v>26</v>
      </c>
      <c r="O57" s="117">
        <v>12</v>
      </c>
      <c r="P57" s="117">
        <v>24</v>
      </c>
      <c r="Q57" s="117">
        <v>20</v>
      </c>
      <c r="R57" s="117">
        <v>16</v>
      </c>
      <c r="S57" s="117">
        <v>28</v>
      </c>
      <c r="T57" s="117">
        <v>14</v>
      </c>
    </row>
    <row r="58" s="117" customFormat="1" spans="1:20">
      <c r="A58" s="117" t="s">
        <v>323</v>
      </c>
      <c r="C58" s="163"/>
      <c r="E58" s="164"/>
      <c r="F58" s="165">
        <v>14</v>
      </c>
      <c r="G58" s="117">
        <v>13</v>
      </c>
      <c r="H58" s="117">
        <v>4</v>
      </c>
      <c r="I58" s="117">
        <v>5</v>
      </c>
      <c r="J58" s="117">
        <v>5</v>
      </c>
      <c r="K58" s="117">
        <v>8</v>
      </c>
      <c r="L58" s="117">
        <v>1</v>
      </c>
      <c r="M58" s="117">
        <v>2</v>
      </c>
      <c r="N58" s="117">
        <v>4</v>
      </c>
      <c r="O58" s="117">
        <v>10</v>
      </c>
      <c r="P58" s="117">
        <v>12</v>
      </c>
      <c r="Q58" s="117">
        <v>0</v>
      </c>
      <c r="R58" s="117">
        <v>7</v>
      </c>
      <c r="S58" s="117">
        <v>11</v>
      </c>
      <c r="T58" s="117">
        <v>9</v>
      </c>
    </row>
    <row r="59" s="117" customFormat="1" spans="1:20">
      <c r="A59" s="117" t="s">
        <v>324</v>
      </c>
      <c r="C59" s="163"/>
      <c r="E59" s="164"/>
      <c r="F59" s="165">
        <v>13</v>
      </c>
      <c r="G59" s="117">
        <v>5</v>
      </c>
      <c r="H59" s="117">
        <v>3</v>
      </c>
      <c r="I59" s="117">
        <v>12</v>
      </c>
      <c r="J59" s="117">
        <v>14</v>
      </c>
      <c r="K59" s="117">
        <v>2</v>
      </c>
      <c r="L59" s="117">
        <v>0</v>
      </c>
      <c r="M59" s="117">
        <v>1</v>
      </c>
      <c r="N59" s="117">
        <v>7</v>
      </c>
      <c r="O59" s="117">
        <v>6</v>
      </c>
      <c r="P59" s="117">
        <v>9</v>
      </c>
      <c r="Q59" s="117">
        <v>4</v>
      </c>
      <c r="R59" s="117">
        <v>10</v>
      </c>
      <c r="S59" s="117">
        <v>10</v>
      </c>
      <c r="T59" s="117">
        <v>9</v>
      </c>
    </row>
    <row r="60" s="117" customFormat="1" spans="1:20">
      <c r="A60" s="117" t="s">
        <v>325</v>
      </c>
      <c r="C60" s="163"/>
      <c r="E60" s="164"/>
      <c r="F60" s="165">
        <v>24</v>
      </c>
      <c r="G60" s="117">
        <v>8</v>
      </c>
      <c r="H60" s="117">
        <v>0</v>
      </c>
      <c r="I60" s="117">
        <v>20</v>
      </c>
      <c r="J60" s="117">
        <v>26</v>
      </c>
      <c r="K60" s="117">
        <v>4</v>
      </c>
      <c r="L60" s="117">
        <v>8</v>
      </c>
      <c r="M60" s="117">
        <v>10</v>
      </c>
      <c r="N60" s="117">
        <v>18</v>
      </c>
      <c r="O60" s="117">
        <v>20</v>
      </c>
      <c r="P60" s="117">
        <v>16</v>
      </c>
      <c r="Q60" s="117">
        <v>8</v>
      </c>
      <c r="R60" s="117">
        <v>8</v>
      </c>
      <c r="S60" s="117">
        <v>24</v>
      </c>
      <c r="T60" s="117">
        <v>16</v>
      </c>
    </row>
    <row r="61" s="117" customFormat="1" spans="1:20">
      <c r="A61" s="117" t="s">
        <v>326</v>
      </c>
      <c r="C61" s="163"/>
      <c r="E61" s="164"/>
      <c r="F61" s="165">
        <v>22</v>
      </c>
      <c r="G61" s="117">
        <v>10</v>
      </c>
      <c r="H61" s="117">
        <v>2</v>
      </c>
      <c r="I61" s="117">
        <v>10</v>
      </c>
      <c r="J61" s="117">
        <v>10</v>
      </c>
      <c r="K61" s="117">
        <v>6</v>
      </c>
      <c r="L61" s="117">
        <v>4</v>
      </c>
      <c r="M61" s="117">
        <v>0</v>
      </c>
      <c r="N61" s="117">
        <v>26</v>
      </c>
      <c r="O61" s="117">
        <v>28</v>
      </c>
      <c r="P61" s="117">
        <v>22</v>
      </c>
      <c r="Q61" s="117">
        <v>14</v>
      </c>
      <c r="R61" s="117">
        <v>18</v>
      </c>
      <c r="S61" s="117">
        <v>22</v>
      </c>
      <c r="T61" s="117">
        <v>16</v>
      </c>
    </row>
    <row r="62" s="117" customFormat="1" spans="1:20">
      <c r="A62" s="117" t="s">
        <v>327</v>
      </c>
      <c r="C62" s="163"/>
      <c r="E62" s="164"/>
      <c r="F62" s="165">
        <v>8</v>
      </c>
      <c r="G62" s="117">
        <v>2</v>
      </c>
      <c r="H62" s="117">
        <v>0</v>
      </c>
      <c r="I62" s="117">
        <v>10</v>
      </c>
      <c r="J62" s="117">
        <v>14</v>
      </c>
      <c r="K62" s="117">
        <v>1</v>
      </c>
      <c r="L62" s="117">
        <v>4</v>
      </c>
      <c r="M62" s="117">
        <v>9</v>
      </c>
      <c r="N62" s="117">
        <v>6</v>
      </c>
      <c r="O62" s="117">
        <v>11</v>
      </c>
      <c r="P62" s="117">
        <v>6</v>
      </c>
      <c r="Q62" s="117">
        <v>4</v>
      </c>
      <c r="R62" s="117">
        <v>5</v>
      </c>
      <c r="S62" s="117">
        <v>13</v>
      </c>
      <c r="T62" s="117">
        <v>12</v>
      </c>
    </row>
    <row r="63" s="117" customFormat="1" spans="1:20">
      <c r="A63" s="117" t="s">
        <v>328</v>
      </c>
      <c r="C63" s="163"/>
      <c r="E63" s="164"/>
      <c r="F63" s="165">
        <v>18</v>
      </c>
      <c r="G63" s="117">
        <v>14</v>
      </c>
      <c r="H63" s="117">
        <v>2</v>
      </c>
      <c r="I63" s="117">
        <v>26</v>
      </c>
      <c r="J63" s="117">
        <v>28</v>
      </c>
      <c r="K63" s="117">
        <v>14</v>
      </c>
      <c r="L63" s="117">
        <v>6</v>
      </c>
      <c r="M63" s="117">
        <v>2</v>
      </c>
      <c r="N63" s="117">
        <v>32</v>
      </c>
      <c r="O63" s="117">
        <v>10</v>
      </c>
      <c r="P63" s="117">
        <v>18</v>
      </c>
      <c r="Q63" s="117">
        <v>10</v>
      </c>
      <c r="R63" s="117">
        <v>12</v>
      </c>
      <c r="S63" s="117">
        <v>16</v>
      </c>
      <c r="T63" s="117">
        <v>2</v>
      </c>
    </row>
    <row r="64" s="117" customFormat="1" spans="1:20">
      <c r="C64" s="163"/>
      <c r="E64" s="164"/>
      <c r="F64" s="165"/>
    </row>
    <row r="65" s="117" customFormat="1" spans="3:6">
      <c r="C65" s="163"/>
      <c r="E65" s="164"/>
      <c r="F65" s="165"/>
    </row>
    <row r="66" s="117" customFormat="1" spans="3:6">
      <c r="C66" s="163"/>
      <c r="E66" s="164"/>
      <c r="F66" s="165"/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workbookViewId="0">
      <selection activeCell="A70" sqref="A70"/>
    </sheetView>
  </sheetViews>
  <sheetFormatPr defaultColWidth="8.55833333333333" defaultRowHeight="14.25"/>
  <cols>
    <col min="1" max="1" width="14.3333333333333" style="16" customWidth="1"/>
  </cols>
  <sheetData>
    <row r="1" spans="1:1">
      <c r="A1" s="111" t="s">
        <v>243</v>
      </c>
    </row>
    <row r="2" spans="1:1">
      <c r="A2" s="111" t="s">
        <v>137</v>
      </c>
    </row>
    <row r="3" spans="1:1">
      <c r="A3" s="111" t="s">
        <v>244</v>
      </c>
    </row>
    <row r="4" spans="1:1">
      <c r="A4" s="111" t="s">
        <v>151</v>
      </c>
    </row>
    <row r="5" spans="1:1">
      <c r="A5" s="111" t="s">
        <v>156</v>
      </c>
    </row>
    <row r="6" spans="1:1">
      <c r="A6" s="111" t="s">
        <v>329</v>
      </c>
    </row>
    <row r="7" spans="1:1">
      <c r="A7" s="111" t="s">
        <v>247</v>
      </c>
    </row>
    <row r="8" spans="1:1">
      <c r="A8" s="112" t="s">
        <v>248</v>
      </c>
    </row>
    <row r="9" spans="1:1">
      <c r="A9" s="113" t="s">
        <v>51</v>
      </c>
    </row>
    <row r="10" spans="1:1">
      <c r="A10" s="113" t="s">
        <v>249</v>
      </c>
    </row>
    <row r="11" spans="1:1">
      <c r="A11" s="113" t="s">
        <v>61</v>
      </c>
    </row>
    <row r="12" spans="1:1">
      <c r="A12" s="114" t="s">
        <v>75</v>
      </c>
    </row>
    <row r="13" spans="1:1">
      <c r="A13" s="114" t="s">
        <v>98</v>
      </c>
    </row>
    <row r="14" spans="1:1">
      <c r="A14" s="113" t="s">
        <v>250</v>
      </c>
    </row>
    <row r="15" spans="1:1">
      <c r="A15" s="113" t="s">
        <v>113</v>
      </c>
    </row>
    <row r="16" spans="1:1">
      <c r="A16" s="114" t="s">
        <v>143</v>
      </c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72"/>
  <sheetViews>
    <sheetView workbookViewId="0">
      <selection activeCell="C37" sqref="C37"/>
    </sheetView>
  </sheetViews>
  <sheetFormatPr defaultColWidth="8.55833333333333" defaultRowHeight="14.25" outlineLevelCol="7"/>
  <cols>
    <col min="1" max="1" width="7.775" customWidth="1"/>
    <col min="2" max="2" width="16" customWidth="1"/>
    <col min="3" max="3" width="14.775" customWidth="1"/>
    <col min="4" max="4" width="11.875" style="42" customWidth="1" outlineLevel="1"/>
    <col min="5" max="5" width="9.775" customWidth="1" outlineLevel="1"/>
    <col min="6" max="6" width="12.775" customWidth="1" outlineLevel="1"/>
    <col min="7" max="7" width="9.775" customWidth="1" outlineLevel="1"/>
    <col min="8" max="8" width="14.625" style="104" customWidth="1"/>
  </cols>
  <sheetData>
    <row r="1" ht="16.05" customHeight="1" spans="1:8">
      <c r="A1" s="105" t="s">
        <v>330</v>
      </c>
      <c r="B1" s="105" t="s">
        <v>30</v>
      </c>
      <c r="C1" s="106" t="s">
        <v>331</v>
      </c>
      <c r="D1" s="107" t="s">
        <v>27</v>
      </c>
      <c r="E1" s="108" t="s">
        <v>332</v>
      </c>
      <c r="F1" s="105" t="s">
        <v>44</v>
      </c>
      <c r="G1" s="108" t="s">
        <v>333</v>
      </c>
      <c r="H1" s="109" t="s">
        <v>334</v>
      </c>
    </row>
    <row r="2" s="1" customFormat="1" ht="17.1" customHeight="1" spans="1:8">
      <c r="A2" s="110" t="str">
        <f>'【1】基本信息&amp;审核标准'!$E$2</f>
        <v>6-6栋</v>
      </c>
      <c r="B2" s="1" t="s">
        <v>34</v>
      </c>
      <c r="C2" s="1">
        <f>VLOOKUP(B2,[3]定价因子!L:M,2,0)</f>
        <v>1449.8</v>
      </c>
      <c r="D2" s="42" t="s">
        <v>35</v>
      </c>
      <c r="E2" s="1">
        <f>VLOOKUP(D2,定价因子!$D:$F,3,0)</f>
        <v>1</v>
      </c>
      <c r="F2" s="1" t="s">
        <v>48</v>
      </c>
      <c r="G2" s="1">
        <f>VLOOKUP(F2,定价因子!D:F,3,0)</f>
        <v>1</v>
      </c>
      <c r="H2" s="11">
        <f>C2*PRODUCT(G2,,E2)</f>
        <v>1449.8</v>
      </c>
    </row>
    <row r="3" s="42" customFormat="1" spans="1:8">
      <c r="A3" s="110" t="str">
        <f>'【1】基本信息&amp;审核标准'!$E$2</f>
        <v>6-6栋</v>
      </c>
      <c r="B3" s="1" t="s">
        <v>37</v>
      </c>
      <c r="C3" s="1">
        <f>VLOOKUP(B3,[3]定价因子!L:M,2,0)</f>
        <v>2219.7</v>
      </c>
      <c r="D3" s="42" t="s">
        <v>35</v>
      </c>
      <c r="E3" s="1">
        <f>VLOOKUP(D3,定价因子!$D:$F,3,0)</f>
        <v>1</v>
      </c>
      <c r="F3" s="1" t="s">
        <v>48</v>
      </c>
      <c r="G3" s="1">
        <f>VLOOKUP(F3,定价因子!D:F,3,0)</f>
        <v>1</v>
      </c>
      <c r="H3" s="11">
        <f>C3*PRODUCT(G3,,E3)</f>
        <v>2219.7</v>
      </c>
    </row>
    <row r="4" spans="1:8">
      <c r="C4" t="e">
        <f>VLOOKUP(B4,定价因子!L:M,2,0)</f>
        <v>#N/A</v>
      </c>
      <c r="E4" t="e">
        <f>VLOOKUP($D$1&amp;D4,定价因子!E:F,2,0)</f>
        <v>#N/A</v>
      </c>
      <c r="G4" t="e">
        <f>VLOOKUP($F$1&amp;F4,定价因子!E:F,2,0)</f>
        <v>#N/A</v>
      </c>
      <c r="H4" s="104" t="e">
        <f>C4*PRODUCT(#REF!,#REF!,G4,,#REF!,E4)</f>
        <v>#N/A</v>
      </c>
    </row>
    <row r="5" spans="1:8">
      <c r="C5" t="e">
        <f>VLOOKUP(B5,定价因子!L:M,2,0)</f>
        <v>#N/A</v>
      </c>
      <c r="E5" t="e">
        <f>VLOOKUP($D$1&amp;D5,定价因子!E:F,2,0)</f>
        <v>#N/A</v>
      </c>
      <c r="G5" t="e">
        <f>VLOOKUP($F$1&amp;F5,定价因子!E:F,2,0)</f>
        <v>#N/A</v>
      </c>
      <c r="H5" s="104" t="e">
        <f>C5*PRODUCT(#REF!,#REF!,G5,,#REF!,E5)</f>
        <v>#N/A</v>
      </c>
    </row>
    <row r="6" spans="1:8">
      <c r="C6" t="e">
        <f>VLOOKUP(B6,定价因子!L:M,2,0)</f>
        <v>#N/A</v>
      </c>
      <c r="E6" t="e">
        <f>VLOOKUP($D$1&amp;D6,定价因子!E:F,2,0)</f>
        <v>#N/A</v>
      </c>
      <c r="G6" t="e">
        <f>VLOOKUP($F$1&amp;F6,定价因子!E:F,2,0)</f>
        <v>#N/A</v>
      </c>
      <c r="H6" s="104" t="e">
        <f>C6*PRODUCT(#REF!,#REF!,G6,,#REF!,E6)</f>
        <v>#N/A</v>
      </c>
    </row>
    <row r="7" spans="1:8">
      <c r="C7" t="e">
        <f>VLOOKUP(B7,定价因子!L:M,2,0)</f>
        <v>#N/A</v>
      </c>
      <c r="E7" t="e">
        <f>VLOOKUP($D$1&amp;D7,定价因子!E:F,2,0)</f>
        <v>#N/A</v>
      </c>
      <c r="G7" t="e">
        <f>VLOOKUP($F$1&amp;F7,定价因子!E:F,2,0)</f>
        <v>#N/A</v>
      </c>
      <c r="H7" s="104" t="e">
        <f>C7*PRODUCT(#REF!,#REF!,G7,,#REF!,E7)</f>
        <v>#N/A</v>
      </c>
    </row>
    <row r="8" spans="1:8">
      <c r="C8" t="e">
        <f>VLOOKUP(B8,定价因子!L:M,2,0)</f>
        <v>#N/A</v>
      </c>
      <c r="E8" t="e">
        <f>VLOOKUP($D$1&amp;D8,定价因子!E:F,2,0)</f>
        <v>#N/A</v>
      </c>
      <c r="G8" t="e">
        <f>VLOOKUP($F$1&amp;F8,定价因子!E:F,2,0)</f>
        <v>#N/A</v>
      </c>
      <c r="H8" s="104" t="e">
        <f>C8*PRODUCT(#REF!,#REF!,G8,,#REF!,E8)</f>
        <v>#N/A</v>
      </c>
    </row>
    <row r="9" spans="1:8">
      <c r="C9" t="e">
        <f>VLOOKUP(B9,定价因子!L:M,2,0)</f>
        <v>#N/A</v>
      </c>
      <c r="E9" t="e">
        <f>VLOOKUP($D$1&amp;D9,定价因子!E:F,2,0)</f>
        <v>#N/A</v>
      </c>
      <c r="G9" t="e">
        <f>VLOOKUP($F$1&amp;F9,定价因子!E:F,2,0)</f>
        <v>#N/A</v>
      </c>
      <c r="H9" s="104" t="e">
        <f>C9*PRODUCT(#REF!,#REF!,G9,,#REF!,E9)</f>
        <v>#N/A</v>
      </c>
    </row>
    <row r="10" spans="1:8">
      <c r="C10" t="e">
        <f>VLOOKUP(B10,定价因子!L:M,2,0)</f>
        <v>#N/A</v>
      </c>
      <c r="E10" t="e">
        <f>VLOOKUP($D$1&amp;D10,定价因子!E:F,2,0)</f>
        <v>#N/A</v>
      </c>
      <c r="G10" t="e">
        <f>VLOOKUP($F$1&amp;F10,定价因子!E:F,2,0)</f>
        <v>#N/A</v>
      </c>
      <c r="H10" s="104" t="e">
        <f>C10*PRODUCT(#REF!,#REF!,G10,,#REF!,E10)</f>
        <v>#N/A</v>
      </c>
    </row>
    <row r="11" spans="1:8">
      <c r="C11" t="e">
        <f>VLOOKUP(B11,定价因子!L:M,2,0)</f>
        <v>#N/A</v>
      </c>
      <c r="E11" t="e">
        <f>VLOOKUP($D$1&amp;D11,定价因子!E:F,2,0)</f>
        <v>#N/A</v>
      </c>
      <c r="G11" t="e">
        <f>VLOOKUP($F$1&amp;F11,定价因子!E:F,2,0)</f>
        <v>#N/A</v>
      </c>
      <c r="H11" s="104" t="e">
        <f>C11*PRODUCT(#REF!,#REF!,G11,,#REF!,E11)</f>
        <v>#N/A</v>
      </c>
    </row>
    <row r="12" spans="1:8">
      <c r="C12" t="e">
        <f>VLOOKUP(B12,定价因子!L:M,2,0)</f>
        <v>#N/A</v>
      </c>
      <c r="E12" t="e">
        <f>VLOOKUP($D$1&amp;D12,定价因子!E:F,2,0)</f>
        <v>#N/A</v>
      </c>
      <c r="G12" t="e">
        <f>VLOOKUP($F$1&amp;F12,定价因子!E:F,2,0)</f>
        <v>#N/A</v>
      </c>
      <c r="H12" s="104" t="e">
        <f>C12*PRODUCT(#REF!,#REF!,G12,,#REF!,E12)</f>
        <v>#N/A</v>
      </c>
    </row>
    <row r="13" spans="1:8">
      <c r="C13" t="e">
        <f>VLOOKUP(B13,定价因子!L:M,2,0)</f>
        <v>#N/A</v>
      </c>
      <c r="E13" t="e">
        <f>VLOOKUP($D$1&amp;D13,定价因子!E:F,2,0)</f>
        <v>#N/A</v>
      </c>
      <c r="G13" t="e">
        <f>VLOOKUP($F$1&amp;F13,定价因子!E:F,2,0)</f>
        <v>#N/A</v>
      </c>
      <c r="H13" s="104" t="e">
        <f>C13*PRODUCT(#REF!,#REF!,G13,,#REF!,E13)</f>
        <v>#N/A</v>
      </c>
    </row>
    <row r="14" spans="1:8">
      <c r="C14" t="e">
        <f>VLOOKUP(B14,定价因子!L:M,2,0)</f>
        <v>#N/A</v>
      </c>
      <c r="E14" t="e">
        <f>VLOOKUP($D$1&amp;D14,定价因子!E:F,2,0)</f>
        <v>#N/A</v>
      </c>
      <c r="G14" t="e">
        <f>VLOOKUP($F$1&amp;F14,定价因子!E:F,2,0)</f>
        <v>#N/A</v>
      </c>
      <c r="H14" s="104" t="e">
        <f>C14*PRODUCT(#REF!,#REF!,G14,,#REF!,E14)</f>
        <v>#N/A</v>
      </c>
    </row>
    <row r="15" spans="1:8">
      <c r="C15" t="e">
        <f>VLOOKUP(B15,定价因子!L:M,2,0)</f>
        <v>#N/A</v>
      </c>
      <c r="E15" t="e">
        <f>VLOOKUP($D$1&amp;D15,定价因子!E:F,2,0)</f>
        <v>#N/A</v>
      </c>
      <c r="G15" t="e">
        <f>VLOOKUP($F$1&amp;F15,定价因子!E:F,2,0)</f>
        <v>#N/A</v>
      </c>
      <c r="H15" s="104" t="e">
        <f>C15*PRODUCT(#REF!,#REF!,G15,,#REF!,E15)</f>
        <v>#N/A</v>
      </c>
    </row>
    <row r="16" spans="1:8">
      <c r="C16" t="e">
        <f>VLOOKUP(B16,定价因子!L:M,2,0)</f>
        <v>#N/A</v>
      </c>
      <c r="E16" t="e">
        <f>VLOOKUP($D$1&amp;D16,定价因子!E:F,2,0)</f>
        <v>#N/A</v>
      </c>
      <c r="G16" t="e">
        <f>VLOOKUP($F$1&amp;F16,定价因子!E:F,2,0)</f>
        <v>#N/A</v>
      </c>
      <c r="H16" s="104" t="e">
        <f>C16*PRODUCT(#REF!,#REF!,G16,,#REF!,E16)</f>
        <v>#N/A</v>
      </c>
    </row>
    <row r="17" spans="3:8">
      <c r="C17" t="e">
        <f>VLOOKUP(B17,定价因子!L:M,2,0)</f>
        <v>#N/A</v>
      </c>
      <c r="E17" t="e">
        <f>VLOOKUP($D$1&amp;D17,定价因子!E:F,2,0)</f>
        <v>#N/A</v>
      </c>
      <c r="G17" t="e">
        <f>VLOOKUP($F$1&amp;F17,定价因子!E:F,2,0)</f>
        <v>#N/A</v>
      </c>
      <c r="H17" s="104" t="e">
        <f>C17*PRODUCT(#REF!,#REF!,G17,,#REF!,E17)</f>
        <v>#N/A</v>
      </c>
    </row>
    <row r="18" spans="3:8">
      <c r="C18" t="e">
        <f>VLOOKUP(B18,定价因子!L:M,2,0)</f>
        <v>#N/A</v>
      </c>
      <c r="E18" t="e">
        <f>VLOOKUP($D$1&amp;D18,定价因子!E:F,2,0)</f>
        <v>#N/A</v>
      </c>
      <c r="G18" t="e">
        <f>VLOOKUP($F$1&amp;F18,定价因子!E:F,2,0)</f>
        <v>#N/A</v>
      </c>
      <c r="H18" s="104" t="e">
        <f>C18*PRODUCT(#REF!,#REF!,G18,,#REF!,E18)</f>
        <v>#N/A</v>
      </c>
    </row>
    <row r="19" spans="3:8">
      <c r="C19" t="e">
        <f>VLOOKUP(B19,定价因子!L:M,2,0)</f>
        <v>#N/A</v>
      </c>
      <c r="E19" t="e">
        <f>VLOOKUP($D$1&amp;D19,定价因子!E:F,2,0)</f>
        <v>#N/A</v>
      </c>
      <c r="G19" t="e">
        <f>VLOOKUP($F$1&amp;F19,定价因子!E:F,2,0)</f>
        <v>#N/A</v>
      </c>
      <c r="H19" s="104" t="e">
        <f>C19*PRODUCT(#REF!,#REF!,G19,,#REF!,E19)</f>
        <v>#N/A</v>
      </c>
    </row>
    <row r="20" spans="3:8">
      <c r="C20" t="e">
        <f>VLOOKUP(B20,定价因子!L:M,2,0)</f>
        <v>#N/A</v>
      </c>
      <c r="E20" t="e">
        <f>VLOOKUP($D$1&amp;D20,定价因子!E:F,2,0)</f>
        <v>#N/A</v>
      </c>
      <c r="G20" t="e">
        <f>VLOOKUP($F$1&amp;F20,定价因子!E:F,2,0)</f>
        <v>#N/A</v>
      </c>
      <c r="H20" s="104" t="e">
        <f>C20*PRODUCT(#REF!,#REF!,G20,,#REF!,E20)</f>
        <v>#N/A</v>
      </c>
    </row>
    <row r="21" spans="3:8">
      <c r="C21" t="e">
        <f>VLOOKUP(B21,定价因子!L:M,2,0)</f>
        <v>#N/A</v>
      </c>
      <c r="E21" t="e">
        <f>VLOOKUP($D$1&amp;D21,定价因子!E:F,2,0)</f>
        <v>#N/A</v>
      </c>
      <c r="G21" t="e">
        <f>VLOOKUP($F$1&amp;F21,定价因子!E:F,2,0)</f>
        <v>#N/A</v>
      </c>
      <c r="H21" s="104" t="e">
        <f>C21*PRODUCT(#REF!,#REF!,G21,,#REF!,E21)</f>
        <v>#N/A</v>
      </c>
    </row>
    <row r="22" spans="3:8">
      <c r="C22" t="e">
        <f>VLOOKUP(B22,定价因子!L:M,2,0)</f>
        <v>#N/A</v>
      </c>
      <c r="E22" t="e">
        <f>VLOOKUP($D$1&amp;D22,定价因子!E:F,2,0)</f>
        <v>#N/A</v>
      </c>
      <c r="G22" t="e">
        <f>VLOOKUP($F$1&amp;F22,定价因子!E:F,2,0)</f>
        <v>#N/A</v>
      </c>
      <c r="H22" s="104" t="e">
        <f>C22*PRODUCT(#REF!,#REF!,G22,,#REF!,E22)</f>
        <v>#N/A</v>
      </c>
    </row>
    <row r="23" spans="3:8">
      <c r="C23" t="e">
        <f>VLOOKUP(B23,定价因子!L:M,2,0)</f>
        <v>#N/A</v>
      </c>
      <c r="E23" t="e">
        <f>VLOOKUP($D$1&amp;D23,定价因子!E:F,2,0)</f>
        <v>#N/A</v>
      </c>
      <c r="G23" t="e">
        <f>VLOOKUP($F$1&amp;F23,定价因子!E:F,2,0)</f>
        <v>#N/A</v>
      </c>
      <c r="H23" s="104" t="e">
        <f>C23*PRODUCT(#REF!,#REF!,G23,,#REF!,E23)</f>
        <v>#N/A</v>
      </c>
    </row>
    <row r="24" spans="3:8">
      <c r="C24" t="e">
        <f>VLOOKUP(B24,定价因子!L:M,2,0)</f>
        <v>#N/A</v>
      </c>
      <c r="E24" t="e">
        <f>VLOOKUP($D$1&amp;D24,定价因子!E:F,2,0)</f>
        <v>#N/A</v>
      </c>
      <c r="G24" t="e">
        <f>VLOOKUP($F$1&amp;F24,定价因子!E:F,2,0)</f>
        <v>#N/A</v>
      </c>
      <c r="H24" s="104" t="e">
        <f>C24*PRODUCT(#REF!,#REF!,G24,,#REF!,E24)</f>
        <v>#N/A</v>
      </c>
    </row>
    <row r="25" spans="3:8">
      <c r="C25" t="e">
        <f>VLOOKUP(B25,定价因子!L:M,2,0)</f>
        <v>#N/A</v>
      </c>
      <c r="E25" t="e">
        <f>VLOOKUP($D$1&amp;D25,定价因子!E:F,2,0)</f>
        <v>#N/A</v>
      </c>
      <c r="G25" t="e">
        <f>VLOOKUP($F$1&amp;F25,定价因子!E:F,2,0)</f>
        <v>#N/A</v>
      </c>
      <c r="H25" s="104" t="e">
        <f>C25*PRODUCT(#REF!,#REF!,G25,,#REF!,E25)</f>
        <v>#N/A</v>
      </c>
    </row>
    <row r="26" spans="3:8">
      <c r="C26" t="e">
        <f>VLOOKUP(B26,定价因子!L:M,2,0)</f>
        <v>#N/A</v>
      </c>
      <c r="E26" t="e">
        <f>VLOOKUP($D$1&amp;D26,定价因子!E:F,2,0)</f>
        <v>#N/A</v>
      </c>
      <c r="G26" t="e">
        <f>VLOOKUP($F$1&amp;F26,定价因子!E:F,2,0)</f>
        <v>#N/A</v>
      </c>
      <c r="H26" s="104" t="e">
        <f>C26*PRODUCT(#REF!,#REF!,G26,,#REF!,E26)</f>
        <v>#N/A</v>
      </c>
    </row>
    <row r="27" spans="3:8">
      <c r="C27" t="e">
        <f>VLOOKUP(B27,定价因子!L:M,2,0)</f>
        <v>#N/A</v>
      </c>
      <c r="E27" t="e">
        <f>VLOOKUP($D$1&amp;D27,定价因子!E:F,2,0)</f>
        <v>#N/A</v>
      </c>
      <c r="G27" t="e">
        <f>VLOOKUP($F$1&amp;F27,定价因子!E:F,2,0)</f>
        <v>#N/A</v>
      </c>
      <c r="H27" s="104" t="e">
        <f>C27*PRODUCT(#REF!,#REF!,G27,,#REF!,E27)</f>
        <v>#N/A</v>
      </c>
    </row>
    <row r="28" spans="3:8">
      <c r="C28" t="e">
        <f>VLOOKUP(B28,定价因子!L:M,2,0)</f>
        <v>#N/A</v>
      </c>
      <c r="E28" t="e">
        <f>VLOOKUP($D$1&amp;D28,定价因子!E:F,2,0)</f>
        <v>#N/A</v>
      </c>
      <c r="G28" t="e">
        <f>VLOOKUP($F$1&amp;F28,定价因子!E:F,2,0)</f>
        <v>#N/A</v>
      </c>
      <c r="H28" s="104" t="e">
        <f>C28*PRODUCT(#REF!,#REF!,G28,,#REF!,E28)</f>
        <v>#N/A</v>
      </c>
    </row>
    <row r="29" spans="3:8">
      <c r="C29" t="e">
        <f>VLOOKUP(B29,定价因子!L:M,2,0)</f>
        <v>#N/A</v>
      </c>
      <c r="E29" t="e">
        <f>VLOOKUP($D$1&amp;D29,定价因子!E:F,2,0)</f>
        <v>#N/A</v>
      </c>
      <c r="G29" t="e">
        <f>VLOOKUP($F$1&amp;F29,定价因子!E:F,2,0)</f>
        <v>#N/A</v>
      </c>
      <c r="H29" s="104" t="e">
        <f>C29*PRODUCT(#REF!,#REF!,G29,,#REF!,E29)</f>
        <v>#N/A</v>
      </c>
    </row>
    <row r="30" spans="3:8">
      <c r="C30" t="e">
        <f>VLOOKUP(B30,定价因子!L:M,2,0)</f>
        <v>#N/A</v>
      </c>
      <c r="E30" t="e">
        <f>VLOOKUP($D$1&amp;D30,定价因子!E:F,2,0)</f>
        <v>#N/A</v>
      </c>
      <c r="G30" t="e">
        <f>VLOOKUP($F$1&amp;F30,定价因子!E:F,2,0)</f>
        <v>#N/A</v>
      </c>
      <c r="H30" s="104" t="e">
        <f>C30*PRODUCT(#REF!,#REF!,G30,,#REF!,E30)</f>
        <v>#N/A</v>
      </c>
    </row>
    <row r="31" spans="3:8">
      <c r="C31" t="e">
        <f>VLOOKUP(B31,定价因子!L:M,2,0)</f>
        <v>#N/A</v>
      </c>
      <c r="E31" t="e">
        <f>VLOOKUP($D$1&amp;D31,定价因子!E:F,2,0)</f>
        <v>#N/A</v>
      </c>
      <c r="G31" t="e">
        <f>VLOOKUP($F$1&amp;F31,定价因子!E:F,2,0)</f>
        <v>#N/A</v>
      </c>
      <c r="H31" s="104" t="e">
        <f>C31*PRODUCT(#REF!,#REF!,G31,,#REF!,E31)</f>
        <v>#N/A</v>
      </c>
    </row>
    <row r="32" spans="3:8">
      <c r="C32" t="e">
        <f>VLOOKUP(B32,定价因子!L:M,2,0)</f>
        <v>#N/A</v>
      </c>
      <c r="E32" t="e">
        <f>VLOOKUP($D$1&amp;D32,定价因子!E:F,2,0)</f>
        <v>#N/A</v>
      </c>
      <c r="G32" t="e">
        <f>VLOOKUP($F$1&amp;F32,定价因子!E:F,2,0)</f>
        <v>#N/A</v>
      </c>
      <c r="H32" s="104" t="e">
        <f>C32*PRODUCT(#REF!,#REF!,G32,,#REF!,E32)</f>
        <v>#N/A</v>
      </c>
    </row>
    <row r="33" spans="3:8">
      <c r="C33" t="e">
        <f>VLOOKUP(B33,定价因子!L:M,2,0)</f>
        <v>#N/A</v>
      </c>
      <c r="E33" t="e">
        <f>VLOOKUP($D$1&amp;D33,定价因子!E:F,2,0)</f>
        <v>#N/A</v>
      </c>
      <c r="G33" t="e">
        <f>VLOOKUP($F$1&amp;F33,定价因子!E:F,2,0)</f>
        <v>#N/A</v>
      </c>
      <c r="H33" s="104" t="e">
        <f>C33*PRODUCT(#REF!,#REF!,G33,,#REF!,E33)</f>
        <v>#N/A</v>
      </c>
    </row>
    <row r="34" spans="3:8">
      <c r="C34" t="e">
        <f>VLOOKUP(B34,定价因子!L:M,2,0)</f>
        <v>#N/A</v>
      </c>
      <c r="E34" t="e">
        <f>VLOOKUP($D$1&amp;D34,定价因子!E:F,2,0)</f>
        <v>#N/A</v>
      </c>
      <c r="G34" t="e">
        <f>VLOOKUP($F$1&amp;F34,定价因子!E:F,2,0)</f>
        <v>#N/A</v>
      </c>
      <c r="H34" s="104" t="e">
        <f>C34*PRODUCT(#REF!,#REF!,G34,,#REF!,E34)</f>
        <v>#N/A</v>
      </c>
    </row>
    <row r="35" spans="3:8">
      <c r="C35" t="e">
        <f>VLOOKUP(B35,定价因子!L:M,2,0)</f>
        <v>#N/A</v>
      </c>
      <c r="E35" t="e">
        <f>VLOOKUP($D$1&amp;D35,定价因子!E:F,2,0)</f>
        <v>#N/A</v>
      </c>
      <c r="G35" t="e">
        <f>VLOOKUP($F$1&amp;F35,定价因子!E:F,2,0)</f>
        <v>#N/A</v>
      </c>
      <c r="H35" s="104" t="e">
        <f>C35*PRODUCT(#REF!,#REF!,G35,,#REF!,E35)</f>
        <v>#N/A</v>
      </c>
    </row>
    <row r="36" spans="3:8">
      <c r="C36" t="e">
        <f>VLOOKUP(B36,定价因子!L:M,2,0)</f>
        <v>#N/A</v>
      </c>
      <c r="E36" t="e">
        <f>VLOOKUP($D$1&amp;D36,定价因子!E:F,2,0)</f>
        <v>#N/A</v>
      </c>
      <c r="G36" t="e">
        <f>VLOOKUP($F$1&amp;F36,定价因子!E:F,2,0)</f>
        <v>#N/A</v>
      </c>
      <c r="H36" s="104" t="e">
        <f>C36*PRODUCT(#REF!,#REF!,G36,,#REF!,E36)</f>
        <v>#N/A</v>
      </c>
    </row>
    <row r="37" spans="3:8">
      <c r="C37" t="e">
        <f>VLOOKUP(B37,定价因子!L:M,2,0)</f>
        <v>#N/A</v>
      </c>
      <c r="E37" t="e">
        <f>VLOOKUP($D$1&amp;D37,定价因子!E:F,2,0)</f>
        <v>#N/A</v>
      </c>
      <c r="G37" t="e">
        <f>VLOOKUP($F$1&amp;F37,定价因子!E:F,2,0)</f>
        <v>#N/A</v>
      </c>
      <c r="H37" s="104" t="e">
        <f>C37*PRODUCT(#REF!,#REF!,G37,,#REF!,E37)</f>
        <v>#N/A</v>
      </c>
    </row>
    <row r="38" spans="3:8">
      <c r="C38" t="e">
        <f>VLOOKUP(B38,定价因子!L:M,2,0)</f>
        <v>#N/A</v>
      </c>
      <c r="E38" t="e">
        <f>VLOOKUP($D$1&amp;D38,定价因子!E:F,2,0)</f>
        <v>#N/A</v>
      </c>
      <c r="G38" t="e">
        <f>VLOOKUP($F$1&amp;F38,定价因子!E:F,2,0)</f>
        <v>#N/A</v>
      </c>
      <c r="H38" s="104" t="e">
        <f>C38*PRODUCT(#REF!,#REF!,G38,,#REF!,E38)</f>
        <v>#N/A</v>
      </c>
    </row>
    <row r="39" spans="3:8">
      <c r="C39" t="e">
        <f>VLOOKUP(B39,定价因子!L:M,2,0)</f>
        <v>#N/A</v>
      </c>
      <c r="E39" t="e">
        <f>VLOOKUP($D$1&amp;D39,定价因子!E:F,2,0)</f>
        <v>#N/A</v>
      </c>
      <c r="G39" t="e">
        <f>VLOOKUP($F$1&amp;F39,定价因子!E:F,2,0)</f>
        <v>#N/A</v>
      </c>
      <c r="H39" s="104" t="e">
        <f>C39*PRODUCT(#REF!,#REF!,G39,,#REF!,E39)</f>
        <v>#N/A</v>
      </c>
    </row>
    <row r="40" spans="3:8">
      <c r="C40" t="e">
        <f>VLOOKUP(B40,定价因子!L:M,2,0)</f>
        <v>#N/A</v>
      </c>
      <c r="E40" t="e">
        <f>VLOOKUP($D$1&amp;D40,定价因子!E:F,2,0)</f>
        <v>#N/A</v>
      </c>
      <c r="G40" t="e">
        <f>VLOOKUP($F$1&amp;F40,定价因子!E:F,2,0)</f>
        <v>#N/A</v>
      </c>
      <c r="H40" s="104" t="e">
        <f>C40*PRODUCT(#REF!,#REF!,G40,,#REF!,E40)</f>
        <v>#N/A</v>
      </c>
    </row>
    <row r="41" spans="3:8">
      <c r="C41" t="e">
        <f>VLOOKUP(B41,定价因子!L:M,2,0)</f>
        <v>#N/A</v>
      </c>
      <c r="E41" t="e">
        <f>VLOOKUP($D$1&amp;D41,定价因子!E:F,2,0)</f>
        <v>#N/A</v>
      </c>
      <c r="G41" t="e">
        <f>VLOOKUP($F$1&amp;F41,定价因子!E:F,2,0)</f>
        <v>#N/A</v>
      </c>
      <c r="H41" s="104" t="e">
        <f>C41*PRODUCT(#REF!,#REF!,G41,,#REF!,E41)</f>
        <v>#N/A</v>
      </c>
    </row>
    <row r="42" spans="3:8">
      <c r="C42" t="e">
        <f>VLOOKUP(B42,定价因子!L:M,2,0)</f>
        <v>#N/A</v>
      </c>
      <c r="E42" t="e">
        <f>VLOOKUP($D$1&amp;D42,定价因子!E:F,2,0)</f>
        <v>#N/A</v>
      </c>
      <c r="G42" t="e">
        <f>VLOOKUP($F$1&amp;F42,定价因子!E:F,2,0)</f>
        <v>#N/A</v>
      </c>
      <c r="H42" s="104" t="e">
        <f>C42*PRODUCT(#REF!,#REF!,G42,,#REF!,E42)</f>
        <v>#N/A</v>
      </c>
    </row>
    <row r="43" spans="3:8">
      <c r="C43" t="e">
        <f>VLOOKUP(B43,定价因子!L:M,2,0)</f>
        <v>#N/A</v>
      </c>
      <c r="E43" t="e">
        <f>VLOOKUP($D$1&amp;D43,定价因子!E:F,2,0)</f>
        <v>#N/A</v>
      </c>
      <c r="G43" t="e">
        <f>VLOOKUP($F$1&amp;F43,定价因子!E:F,2,0)</f>
        <v>#N/A</v>
      </c>
      <c r="H43" s="104" t="e">
        <f>C43*PRODUCT(#REF!,#REF!,G43,,#REF!,E43)</f>
        <v>#N/A</v>
      </c>
    </row>
    <row r="44" spans="3:8">
      <c r="C44" t="e">
        <f>VLOOKUP(B44,定价因子!L:M,2,0)</f>
        <v>#N/A</v>
      </c>
      <c r="E44" t="e">
        <f>VLOOKUP($D$1&amp;D44,定价因子!E:F,2,0)</f>
        <v>#N/A</v>
      </c>
      <c r="G44" t="e">
        <f>VLOOKUP($F$1&amp;F44,定价因子!E:F,2,0)</f>
        <v>#N/A</v>
      </c>
      <c r="H44" s="104" t="e">
        <f>C44*PRODUCT(#REF!,#REF!,G44,,#REF!,E44)</f>
        <v>#N/A</v>
      </c>
    </row>
    <row r="45" spans="3:8">
      <c r="C45" t="e">
        <f>VLOOKUP(B45,定价因子!L:M,2,0)</f>
        <v>#N/A</v>
      </c>
      <c r="E45" t="e">
        <f>VLOOKUP($D$1&amp;D45,定价因子!E:F,2,0)</f>
        <v>#N/A</v>
      </c>
      <c r="G45" t="e">
        <f>VLOOKUP($F$1&amp;F45,定价因子!E:F,2,0)</f>
        <v>#N/A</v>
      </c>
      <c r="H45" s="104" t="e">
        <f>C45*PRODUCT(#REF!,#REF!,G45,,#REF!,E45)</f>
        <v>#N/A</v>
      </c>
    </row>
    <row r="46" spans="3:8">
      <c r="C46" t="e">
        <f>VLOOKUP(B46,定价因子!L:M,2,0)</f>
        <v>#N/A</v>
      </c>
      <c r="E46" t="e">
        <f>VLOOKUP($D$1&amp;D46,定价因子!E:F,2,0)</f>
        <v>#N/A</v>
      </c>
      <c r="G46" t="e">
        <f>VLOOKUP($F$1&amp;F46,定价因子!E:F,2,0)</f>
        <v>#N/A</v>
      </c>
      <c r="H46" s="104" t="e">
        <f>C46*PRODUCT(#REF!,#REF!,G46,,#REF!,E46)</f>
        <v>#N/A</v>
      </c>
    </row>
    <row r="47" spans="3:8">
      <c r="C47" t="e">
        <f>VLOOKUP(B47,定价因子!L:M,2,0)</f>
        <v>#N/A</v>
      </c>
      <c r="E47" t="e">
        <f>VLOOKUP($D$1&amp;D47,定价因子!E:F,2,0)</f>
        <v>#N/A</v>
      </c>
      <c r="G47" t="e">
        <f>VLOOKUP($F$1&amp;F47,定价因子!E:F,2,0)</f>
        <v>#N/A</v>
      </c>
      <c r="H47" s="104" t="e">
        <f>C47*PRODUCT(#REF!,#REF!,G47,,#REF!,E47)</f>
        <v>#N/A</v>
      </c>
    </row>
    <row r="48" spans="3:8">
      <c r="C48" t="e">
        <f>VLOOKUP(B48,定价因子!L:M,2,0)</f>
        <v>#N/A</v>
      </c>
      <c r="E48" t="e">
        <f>VLOOKUP($D$1&amp;D48,定价因子!E:F,2,0)</f>
        <v>#N/A</v>
      </c>
      <c r="G48" t="e">
        <f>VLOOKUP($F$1&amp;F48,定价因子!E:F,2,0)</f>
        <v>#N/A</v>
      </c>
      <c r="H48" s="104" t="e">
        <f>C48*PRODUCT(#REF!,#REF!,G48,,#REF!,E48)</f>
        <v>#N/A</v>
      </c>
    </row>
    <row r="49" spans="3:8">
      <c r="C49" t="e">
        <f>VLOOKUP(B49,定价因子!L:M,2,0)</f>
        <v>#N/A</v>
      </c>
      <c r="E49" t="e">
        <f>VLOOKUP($D$1&amp;D49,定价因子!E:F,2,0)</f>
        <v>#N/A</v>
      </c>
      <c r="G49" t="e">
        <f>VLOOKUP($F$1&amp;F49,定价因子!E:F,2,0)</f>
        <v>#N/A</v>
      </c>
      <c r="H49" s="104" t="e">
        <f>C49*PRODUCT(#REF!,#REF!,G49,,#REF!,E49)</f>
        <v>#N/A</v>
      </c>
    </row>
    <row r="50" spans="3:8">
      <c r="C50" t="e">
        <f>VLOOKUP(B50,定价因子!L:M,2,0)</f>
        <v>#N/A</v>
      </c>
      <c r="E50" t="e">
        <f>VLOOKUP($D$1&amp;D50,定价因子!E:F,2,0)</f>
        <v>#N/A</v>
      </c>
      <c r="G50" t="e">
        <f>VLOOKUP($F$1&amp;F50,定价因子!E:F,2,0)</f>
        <v>#N/A</v>
      </c>
      <c r="H50" s="104" t="e">
        <f>C50*PRODUCT(#REF!,#REF!,G50,,#REF!,E50)</f>
        <v>#N/A</v>
      </c>
    </row>
    <row r="51" spans="3:8">
      <c r="C51" t="e">
        <f>VLOOKUP(B51,定价因子!L:M,2,0)</f>
        <v>#N/A</v>
      </c>
      <c r="E51" t="e">
        <f>VLOOKUP($D$1&amp;D51,定价因子!E:F,2,0)</f>
        <v>#N/A</v>
      </c>
      <c r="G51" t="e">
        <f>VLOOKUP($F$1&amp;F51,定价因子!E:F,2,0)</f>
        <v>#N/A</v>
      </c>
      <c r="H51" s="104" t="e">
        <f>C51*PRODUCT(#REF!,#REF!,G51,,#REF!,E51)</f>
        <v>#N/A</v>
      </c>
    </row>
    <row r="52" spans="3:8">
      <c r="C52" t="e">
        <f>VLOOKUP(B52,定价因子!L:M,2,0)</f>
        <v>#N/A</v>
      </c>
      <c r="E52" t="e">
        <f>VLOOKUP($D$1&amp;D52,定价因子!E:F,2,0)</f>
        <v>#N/A</v>
      </c>
      <c r="G52" t="e">
        <f>VLOOKUP($F$1&amp;F52,定价因子!E:F,2,0)</f>
        <v>#N/A</v>
      </c>
      <c r="H52" s="104" t="e">
        <f>C52*PRODUCT(#REF!,#REF!,G52,,#REF!,E52)</f>
        <v>#N/A</v>
      </c>
    </row>
    <row r="53" spans="3:8">
      <c r="C53" t="e">
        <f>VLOOKUP(B53,定价因子!L:M,2,0)</f>
        <v>#N/A</v>
      </c>
      <c r="E53" t="e">
        <f>VLOOKUP($D$1&amp;D53,定价因子!E:F,2,0)</f>
        <v>#N/A</v>
      </c>
      <c r="G53" t="e">
        <f>VLOOKUP($F$1&amp;F53,定价因子!E:F,2,0)</f>
        <v>#N/A</v>
      </c>
      <c r="H53" s="104" t="e">
        <f>C53*PRODUCT(#REF!,#REF!,G53,,#REF!,E53)</f>
        <v>#N/A</v>
      </c>
    </row>
    <row r="54" spans="3:8">
      <c r="C54" t="e">
        <f>VLOOKUP(B54,定价因子!L:M,2,0)</f>
        <v>#N/A</v>
      </c>
      <c r="E54" t="e">
        <f>VLOOKUP($D$1&amp;D54,定价因子!E:F,2,0)</f>
        <v>#N/A</v>
      </c>
      <c r="G54" t="e">
        <f>VLOOKUP($F$1&amp;F54,定价因子!E:F,2,0)</f>
        <v>#N/A</v>
      </c>
      <c r="H54" s="104" t="e">
        <f>C54*PRODUCT(#REF!,#REF!,G54,,#REF!,E54)</f>
        <v>#N/A</v>
      </c>
    </row>
    <row r="55" spans="3:8">
      <c r="C55" t="e">
        <f>VLOOKUP(B55,定价因子!L:M,2,0)</f>
        <v>#N/A</v>
      </c>
      <c r="E55" t="e">
        <f>VLOOKUP($D$1&amp;D55,定价因子!E:F,2,0)</f>
        <v>#N/A</v>
      </c>
      <c r="G55" t="e">
        <f>VLOOKUP($F$1&amp;F55,定价因子!E:F,2,0)</f>
        <v>#N/A</v>
      </c>
      <c r="H55" s="104" t="e">
        <f>C55*PRODUCT(#REF!,#REF!,G55,,#REF!,E55)</f>
        <v>#N/A</v>
      </c>
    </row>
    <row r="56" spans="3:8">
      <c r="C56" t="e">
        <f>VLOOKUP(B56,定价因子!L:M,2,0)</f>
        <v>#N/A</v>
      </c>
      <c r="E56" t="e">
        <f>VLOOKUP($D$1&amp;D56,定价因子!E:F,2,0)</f>
        <v>#N/A</v>
      </c>
      <c r="G56" t="e">
        <f>VLOOKUP($F$1&amp;F56,定价因子!E:F,2,0)</f>
        <v>#N/A</v>
      </c>
      <c r="H56" s="104" t="e">
        <f>C56*PRODUCT(#REF!,#REF!,G56,,#REF!,E56)</f>
        <v>#N/A</v>
      </c>
    </row>
    <row r="57" spans="3:8">
      <c r="C57" t="e">
        <f>VLOOKUP(B57,定价因子!L:M,2,0)</f>
        <v>#N/A</v>
      </c>
      <c r="E57" t="e">
        <f>VLOOKUP($D$1&amp;D57,定价因子!E:F,2,0)</f>
        <v>#N/A</v>
      </c>
      <c r="G57" t="e">
        <f>VLOOKUP($F$1&amp;F57,定价因子!E:F,2,0)</f>
        <v>#N/A</v>
      </c>
      <c r="H57" s="104" t="e">
        <f>C57*PRODUCT(#REF!,#REF!,G57,,#REF!,E57)</f>
        <v>#N/A</v>
      </c>
    </row>
    <row r="58" spans="3:8">
      <c r="C58" t="e">
        <f>VLOOKUP(B58,定价因子!L:M,2,0)</f>
        <v>#N/A</v>
      </c>
      <c r="E58" t="e">
        <f>VLOOKUP($D$1&amp;D58,定价因子!E:F,2,0)</f>
        <v>#N/A</v>
      </c>
      <c r="G58" t="e">
        <f>VLOOKUP($F$1&amp;F58,定价因子!E:F,2,0)</f>
        <v>#N/A</v>
      </c>
      <c r="H58" s="104" t="e">
        <f>C58*PRODUCT(#REF!,#REF!,G58,,#REF!,E58)</f>
        <v>#N/A</v>
      </c>
    </row>
    <row r="59" spans="3:8">
      <c r="C59" t="e">
        <f>VLOOKUP(B59,定价因子!L:M,2,0)</f>
        <v>#N/A</v>
      </c>
      <c r="E59" t="e">
        <f>VLOOKUP($D$1&amp;D59,定价因子!E:F,2,0)</f>
        <v>#N/A</v>
      </c>
      <c r="G59" t="e">
        <f>VLOOKUP($F$1&amp;F59,定价因子!E:F,2,0)</f>
        <v>#N/A</v>
      </c>
      <c r="H59" s="104" t="e">
        <f>C59*PRODUCT(#REF!,#REF!,G59,,#REF!,E59)</f>
        <v>#N/A</v>
      </c>
    </row>
    <row r="60" spans="3:8">
      <c r="C60" t="e">
        <f>VLOOKUP(B60,定价因子!L:M,2,0)</f>
        <v>#N/A</v>
      </c>
      <c r="E60" t="e">
        <f>VLOOKUP($D$1&amp;D60,定价因子!E:F,2,0)</f>
        <v>#N/A</v>
      </c>
      <c r="G60" t="e">
        <f>VLOOKUP($F$1&amp;F60,定价因子!E:F,2,0)</f>
        <v>#N/A</v>
      </c>
      <c r="H60" s="104" t="e">
        <f>C60*PRODUCT(#REF!,#REF!,G60,,#REF!,E60)</f>
        <v>#N/A</v>
      </c>
    </row>
    <row r="61" spans="3:8">
      <c r="C61" t="e">
        <f>VLOOKUP(B61,定价因子!L:M,2,0)</f>
        <v>#N/A</v>
      </c>
      <c r="E61" t="e">
        <f>VLOOKUP($D$1&amp;D61,定价因子!E:F,2,0)</f>
        <v>#N/A</v>
      </c>
      <c r="G61" t="e">
        <f>VLOOKUP($F$1&amp;F61,定价因子!E:F,2,0)</f>
        <v>#N/A</v>
      </c>
      <c r="H61" s="104" t="e">
        <f>C61*PRODUCT(#REF!,#REF!,G61,,#REF!,E61)</f>
        <v>#N/A</v>
      </c>
    </row>
    <row r="62" spans="3:8">
      <c r="C62" t="e">
        <f>VLOOKUP(B62,定价因子!L:M,2,0)</f>
        <v>#N/A</v>
      </c>
      <c r="E62" t="e">
        <f>VLOOKUP($D$1&amp;D62,定价因子!E:F,2,0)</f>
        <v>#N/A</v>
      </c>
      <c r="G62" t="e">
        <f>VLOOKUP($F$1&amp;F62,定价因子!E:F,2,0)</f>
        <v>#N/A</v>
      </c>
      <c r="H62" s="104" t="e">
        <f>C62*PRODUCT(#REF!,#REF!,G62,,#REF!,E62)</f>
        <v>#N/A</v>
      </c>
    </row>
    <row r="63" spans="3:8">
      <c r="C63" t="e">
        <f>VLOOKUP(B63,定价因子!L:M,2,0)</f>
        <v>#N/A</v>
      </c>
      <c r="E63" t="e">
        <f>VLOOKUP($D$1&amp;D63,定价因子!E:F,2,0)</f>
        <v>#N/A</v>
      </c>
      <c r="G63" t="e">
        <f>VLOOKUP($F$1&amp;F63,定价因子!E:F,2,0)</f>
        <v>#N/A</v>
      </c>
      <c r="H63" s="104" t="e">
        <f>C63*PRODUCT(#REF!,#REF!,G63,,#REF!,E63)</f>
        <v>#N/A</v>
      </c>
    </row>
    <row r="64" spans="3:8">
      <c r="C64" t="e">
        <f>VLOOKUP(B64,定价因子!L:M,2,0)</f>
        <v>#N/A</v>
      </c>
      <c r="E64" t="e">
        <f>VLOOKUP($D$1&amp;D64,定价因子!E:F,2,0)</f>
        <v>#N/A</v>
      </c>
      <c r="G64" t="e">
        <f>VLOOKUP($F$1&amp;F64,定价因子!E:F,2,0)</f>
        <v>#N/A</v>
      </c>
      <c r="H64" s="104" t="e">
        <f>C64*PRODUCT(#REF!,#REF!,G64,,#REF!,E64)</f>
        <v>#N/A</v>
      </c>
    </row>
    <row r="65" spans="3:8">
      <c r="C65" t="e">
        <f>VLOOKUP(B65,定价因子!L:M,2,0)</f>
        <v>#N/A</v>
      </c>
      <c r="E65" t="e">
        <f>VLOOKUP($D$1&amp;D65,定价因子!E:F,2,0)</f>
        <v>#N/A</v>
      </c>
      <c r="G65" t="e">
        <f>VLOOKUP($F$1&amp;F65,定价因子!E:F,2,0)</f>
        <v>#N/A</v>
      </c>
      <c r="H65" s="104" t="e">
        <f>C65*PRODUCT(#REF!,#REF!,G65,,#REF!,E65)</f>
        <v>#N/A</v>
      </c>
    </row>
    <row r="66" spans="3:8">
      <c r="C66" t="e">
        <f>VLOOKUP(B66,定价因子!L:M,2,0)</f>
        <v>#N/A</v>
      </c>
      <c r="E66" t="e">
        <f>VLOOKUP($D$1&amp;D66,定价因子!E:F,2,0)</f>
        <v>#N/A</v>
      </c>
      <c r="G66" t="e">
        <f>VLOOKUP($F$1&amp;F66,定价因子!E:F,2,0)</f>
        <v>#N/A</v>
      </c>
      <c r="H66" s="104" t="e">
        <f>C66*PRODUCT(#REF!,#REF!,G66,,#REF!,E66)</f>
        <v>#N/A</v>
      </c>
    </row>
    <row r="67" spans="3:8">
      <c r="C67" t="e">
        <f>VLOOKUP(B67,定价因子!L:M,2,0)</f>
        <v>#N/A</v>
      </c>
      <c r="E67" t="e">
        <f>VLOOKUP($D$1&amp;D67,定价因子!E:F,2,0)</f>
        <v>#N/A</v>
      </c>
      <c r="G67" t="e">
        <f>VLOOKUP($F$1&amp;F67,定价因子!E:F,2,0)</f>
        <v>#N/A</v>
      </c>
      <c r="H67" s="104" t="e">
        <f>C67*PRODUCT(#REF!,#REF!,G67,,#REF!,E67)</f>
        <v>#N/A</v>
      </c>
    </row>
    <row r="68" spans="3:8">
      <c r="C68" t="e">
        <f>VLOOKUP(B68,定价因子!L:M,2,0)</f>
        <v>#N/A</v>
      </c>
      <c r="E68" t="e">
        <f>VLOOKUP($D$1&amp;D68,定价因子!E:F,2,0)</f>
        <v>#N/A</v>
      </c>
      <c r="G68" t="e">
        <f>VLOOKUP($F$1&amp;F68,定价因子!E:F,2,0)</f>
        <v>#N/A</v>
      </c>
      <c r="H68" s="104" t="e">
        <f>C68*PRODUCT(#REF!,#REF!,G68,,#REF!,E68)</f>
        <v>#N/A</v>
      </c>
    </row>
    <row r="69" spans="3:8">
      <c r="C69" t="e">
        <f>VLOOKUP(B69,定价因子!L:M,2,0)</f>
        <v>#N/A</v>
      </c>
      <c r="E69" t="e">
        <f>VLOOKUP($D$1&amp;D69,定价因子!E:F,2,0)</f>
        <v>#N/A</v>
      </c>
      <c r="G69" t="e">
        <f>VLOOKUP($F$1&amp;F69,定价因子!E:F,2,0)</f>
        <v>#N/A</v>
      </c>
      <c r="H69" s="104" t="e">
        <f>C69*PRODUCT(#REF!,#REF!,G69,,#REF!,E69)</f>
        <v>#N/A</v>
      </c>
    </row>
    <row r="70" spans="3:8">
      <c r="C70" t="e">
        <f>VLOOKUP(B70,定价因子!L:M,2,0)</f>
        <v>#N/A</v>
      </c>
      <c r="E70" t="e">
        <f>VLOOKUP($D$1&amp;D70,定价因子!E:F,2,0)</f>
        <v>#N/A</v>
      </c>
      <c r="G70" t="e">
        <f>VLOOKUP($F$1&amp;F70,定价因子!E:F,2,0)</f>
        <v>#N/A</v>
      </c>
      <c r="H70" s="104" t="e">
        <f>C70*PRODUCT(#REF!,#REF!,G70,,#REF!,E70)</f>
        <v>#N/A</v>
      </c>
    </row>
    <row r="71" spans="3:8">
      <c r="C71" t="e">
        <f>VLOOKUP(B71,定价因子!L:M,2,0)</f>
        <v>#N/A</v>
      </c>
      <c r="E71" t="e">
        <f>VLOOKUP($D$1&amp;D71,定价因子!E:F,2,0)</f>
        <v>#N/A</v>
      </c>
      <c r="G71" t="e">
        <f>VLOOKUP($F$1&amp;F71,定价因子!E:F,2,0)</f>
        <v>#N/A</v>
      </c>
      <c r="H71" s="104" t="e">
        <f>C71*PRODUCT(#REF!,#REF!,G71,,#REF!,E71)</f>
        <v>#N/A</v>
      </c>
    </row>
    <row r="72" spans="3:8">
      <c r="C72" t="e">
        <f>VLOOKUP(B72,定价因子!L:M,2,0)</f>
        <v>#N/A</v>
      </c>
      <c r="E72" t="e">
        <f>VLOOKUP($D$1&amp;D72,定价因子!E:F,2,0)</f>
        <v>#N/A</v>
      </c>
      <c r="G72" t="e">
        <f>VLOOKUP($F$1&amp;F72,定价因子!E:F,2,0)</f>
        <v>#N/A</v>
      </c>
      <c r="H72" s="104" t="e">
        <f>C72*PRODUCT(#REF!,#REF!,G72,,#REF!,E72)</f>
        <v>#N/A</v>
      </c>
    </row>
    <row r="73" spans="3:8">
      <c r="C73" t="e">
        <f>VLOOKUP(B73,定价因子!L:M,2,0)</f>
        <v>#N/A</v>
      </c>
      <c r="E73" t="e">
        <f>VLOOKUP($D$1&amp;D73,定价因子!E:F,2,0)</f>
        <v>#N/A</v>
      </c>
      <c r="G73" t="e">
        <f>VLOOKUP($F$1&amp;F73,定价因子!E:F,2,0)</f>
        <v>#N/A</v>
      </c>
      <c r="H73" s="104" t="e">
        <f>C73*PRODUCT(#REF!,#REF!,G73,,#REF!,E73)</f>
        <v>#N/A</v>
      </c>
    </row>
    <row r="74" spans="3:8">
      <c r="C74" t="e">
        <f>VLOOKUP(B74,定价因子!L:M,2,0)</f>
        <v>#N/A</v>
      </c>
      <c r="E74" t="e">
        <f>VLOOKUP($D$1&amp;D74,定价因子!E:F,2,0)</f>
        <v>#N/A</v>
      </c>
      <c r="G74" t="e">
        <f>VLOOKUP($F$1&amp;F74,定价因子!E:F,2,0)</f>
        <v>#N/A</v>
      </c>
      <c r="H74" s="104" t="e">
        <f>C74*PRODUCT(#REF!,#REF!,G74,,#REF!,E74)</f>
        <v>#N/A</v>
      </c>
    </row>
    <row r="75" spans="3:8">
      <c r="C75" t="e">
        <f>VLOOKUP(B75,定价因子!L:M,2,0)</f>
        <v>#N/A</v>
      </c>
      <c r="E75" t="e">
        <f>VLOOKUP($D$1&amp;D75,定价因子!E:F,2,0)</f>
        <v>#N/A</v>
      </c>
      <c r="G75" t="e">
        <f>VLOOKUP($F$1&amp;F75,定价因子!E:F,2,0)</f>
        <v>#N/A</v>
      </c>
      <c r="H75" s="104" t="e">
        <f>C75*PRODUCT(#REF!,#REF!,G75,,#REF!,E75)</f>
        <v>#N/A</v>
      </c>
    </row>
    <row r="76" spans="3:8">
      <c r="C76" t="e">
        <f>VLOOKUP(B76,定价因子!L:M,2,0)</f>
        <v>#N/A</v>
      </c>
      <c r="E76" t="e">
        <f>VLOOKUP($D$1&amp;D76,定价因子!E:F,2,0)</f>
        <v>#N/A</v>
      </c>
      <c r="G76" t="e">
        <f>VLOOKUP($F$1&amp;F76,定价因子!E:F,2,0)</f>
        <v>#N/A</v>
      </c>
      <c r="H76" s="104" t="e">
        <f>C76*PRODUCT(#REF!,#REF!,G76,,#REF!,E76)</f>
        <v>#N/A</v>
      </c>
    </row>
    <row r="77" spans="3:8">
      <c r="C77" t="e">
        <f>VLOOKUP(B77,定价因子!L:M,2,0)</f>
        <v>#N/A</v>
      </c>
      <c r="E77" t="e">
        <f>VLOOKUP($D$1&amp;D77,定价因子!E:F,2,0)</f>
        <v>#N/A</v>
      </c>
      <c r="G77" t="e">
        <f>VLOOKUP($F$1&amp;F77,定价因子!E:F,2,0)</f>
        <v>#N/A</v>
      </c>
      <c r="H77" s="104" t="e">
        <f>C77*PRODUCT(#REF!,#REF!,G77,,#REF!,E77)</f>
        <v>#N/A</v>
      </c>
    </row>
    <row r="78" spans="3:8">
      <c r="C78" t="e">
        <f>VLOOKUP(B78,定价因子!L:M,2,0)</f>
        <v>#N/A</v>
      </c>
      <c r="E78" t="e">
        <f>VLOOKUP($D$1&amp;D78,定价因子!E:F,2,0)</f>
        <v>#N/A</v>
      </c>
      <c r="G78" t="e">
        <f>VLOOKUP($F$1&amp;F78,定价因子!E:F,2,0)</f>
        <v>#N/A</v>
      </c>
      <c r="H78" s="104" t="e">
        <f>C78*PRODUCT(#REF!,#REF!,G78,,#REF!,E78)</f>
        <v>#N/A</v>
      </c>
    </row>
    <row r="79" spans="3:8">
      <c r="C79" t="e">
        <f>VLOOKUP(B79,定价因子!L:M,2,0)</f>
        <v>#N/A</v>
      </c>
      <c r="E79" t="e">
        <f>VLOOKUP($D$1&amp;D79,定价因子!E:F,2,0)</f>
        <v>#N/A</v>
      </c>
      <c r="G79" t="e">
        <f>VLOOKUP($F$1&amp;F79,定价因子!E:F,2,0)</f>
        <v>#N/A</v>
      </c>
      <c r="H79" s="104" t="e">
        <f>C79*PRODUCT(#REF!,#REF!,G79,,#REF!,E79)</f>
        <v>#N/A</v>
      </c>
    </row>
    <row r="80" spans="3:8">
      <c r="C80" t="e">
        <f>VLOOKUP(B80,定价因子!L:M,2,0)</f>
        <v>#N/A</v>
      </c>
      <c r="E80" t="e">
        <f>VLOOKUP($D$1&amp;D80,定价因子!E:F,2,0)</f>
        <v>#N/A</v>
      </c>
      <c r="G80" t="e">
        <f>VLOOKUP($F$1&amp;F80,定价因子!E:F,2,0)</f>
        <v>#N/A</v>
      </c>
      <c r="H80" s="104" t="e">
        <f>C80*PRODUCT(#REF!,#REF!,G80,,#REF!,E80)</f>
        <v>#N/A</v>
      </c>
    </row>
    <row r="81" spans="3:8">
      <c r="C81" t="e">
        <f>VLOOKUP(B81,定价因子!L:M,2,0)</f>
        <v>#N/A</v>
      </c>
      <c r="E81" t="e">
        <f>VLOOKUP($D$1&amp;D81,定价因子!E:F,2,0)</f>
        <v>#N/A</v>
      </c>
      <c r="G81" t="e">
        <f>VLOOKUP($F$1&amp;F81,定价因子!E:F,2,0)</f>
        <v>#N/A</v>
      </c>
      <c r="H81" s="104" t="e">
        <f>C81*PRODUCT(#REF!,#REF!,G81,,#REF!,E81)</f>
        <v>#N/A</v>
      </c>
    </row>
    <row r="82" spans="3:8">
      <c r="C82" t="e">
        <f>VLOOKUP(B82,定价因子!L:M,2,0)</f>
        <v>#N/A</v>
      </c>
      <c r="E82" t="e">
        <f>VLOOKUP($D$1&amp;D82,定价因子!E:F,2,0)</f>
        <v>#N/A</v>
      </c>
      <c r="G82" t="e">
        <f>VLOOKUP($F$1&amp;F82,定价因子!E:F,2,0)</f>
        <v>#N/A</v>
      </c>
      <c r="H82" s="104" t="e">
        <f>C82*PRODUCT(#REF!,#REF!,G82,,#REF!,E82)</f>
        <v>#N/A</v>
      </c>
    </row>
    <row r="83" spans="3:8">
      <c r="C83" t="e">
        <f>VLOOKUP(B83,定价因子!L:M,2,0)</f>
        <v>#N/A</v>
      </c>
      <c r="E83" t="e">
        <f>VLOOKUP($D$1&amp;D83,定价因子!E:F,2,0)</f>
        <v>#N/A</v>
      </c>
      <c r="G83" t="e">
        <f>VLOOKUP($F$1&amp;F83,定价因子!E:F,2,0)</f>
        <v>#N/A</v>
      </c>
      <c r="H83" s="104" t="e">
        <f>C83*PRODUCT(#REF!,#REF!,G83,,#REF!,E83)</f>
        <v>#N/A</v>
      </c>
    </row>
    <row r="84" spans="3:8">
      <c r="C84" t="e">
        <f>VLOOKUP(B84,定价因子!L:M,2,0)</f>
        <v>#N/A</v>
      </c>
      <c r="E84" t="e">
        <f>VLOOKUP($D$1&amp;D84,定价因子!E:F,2,0)</f>
        <v>#N/A</v>
      </c>
      <c r="G84" t="e">
        <f>VLOOKUP($F$1&amp;F84,定价因子!E:F,2,0)</f>
        <v>#N/A</v>
      </c>
      <c r="H84" s="104" t="e">
        <f>C84*PRODUCT(#REF!,#REF!,G84,,#REF!,E84)</f>
        <v>#N/A</v>
      </c>
    </row>
    <row r="85" spans="3:8">
      <c r="C85" t="e">
        <f>VLOOKUP(B85,定价因子!L:M,2,0)</f>
        <v>#N/A</v>
      </c>
      <c r="E85" t="e">
        <f>VLOOKUP($D$1&amp;D85,定价因子!E:F,2,0)</f>
        <v>#N/A</v>
      </c>
      <c r="G85" t="e">
        <f>VLOOKUP($F$1&amp;F85,定价因子!E:F,2,0)</f>
        <v>#N/A</v>
      </c>
      <c r="H85" s="104" t="e">
        <f>C85*PRODUCT(#REF!,#REF!,G85,,#REF!,E85)</f>
        <v>#N/A</v>
      </c>
    </row>
    <row r="86" spans="3:8">
      <c r="C86" t="e">
        <f>VLOOKUP(B86,定价因子!L:M,2,0)</f>
        <v>#N/A</v>
      </c>
      <c r="E86" t="e">
        <f>VLOOKUP($D$1&amp;D86,定价因子!E:F,2,0)</f>
        <v>#N/A</v>
      </c>
      <c r="G86" t="e">
        <f>VLOOKUP($F$1&amp;F86,定价因子!E:F,2,0)</f>
        <v>#N/A</v>
      </c>
      <c r="H86" s="104" t="e">
        <f>C86*PRODUCT(#REF!,#REF!,G86,,#REF!,E86)</f>
        <v>#N/A</v>
      </c>
    </row>
    <row r="87" spans="3:8">
      <c r="C87" t="e">
        <f>VLOOKUP(B87,定价因子!L:M,2,0)</f>
        <v>#N/A</v>
      </c>
      <c r="E87" t="e">
        <f>VLOOKUP($D$1&amp;D87,定价因子!E:F,2,0)</f>
        <v>#N/A</v>
      </c>
      <c r="G87" t="e">
        <f>VLOOKUP($F$1&amp;F87,定价因子!E:F,2,0)</f>
        <v>#N/A</v>
      </c>
      <c r="H87" s="104" t="e">
        <f>C87*PRODUCT(#REF!,#REF!,G87,,#REF!,E87)</f>
        <v>#N/A</v>
      </c>
    </row>
    <row r="88" spans="3:8">
      <c r="C88" t="e">
        <f>VLOOKUP(B88,定价因子!L:M,2,0)</f>
        <v>#N/A</v>
      </c>
      <c r="E88" t="e">
        <f>VLOOKUP($D$1&amp;D88,定价因子!E:F,2,0)</f>
        <v>#N/A</v>
      </c>
      <c r="G88" t="e">
        <f>VLOOKUP($F$1&amp;F88,定价因子!E:F,2,0)</f>
        <v>#N/A</v>
      </c>
      <c r="H88" s="104" t="e">
        <f>C88*PRODUCT(#REF!,#REF!,G88,,#REF!,E88)</f>
        <v>#N/A</v>
      </c>
    </row>
    <row r="89" spans="3:8">
      <c r="C89" t="e">
        <f>VLOOKUP(B89,定价因子!L:M,2,0)</f>
        <v>#N/A</v>
      </c>
      <c r="E89" t="e">
        <f>VLOOKUP($D$1&amp;D89,定价因子!E:F,2,0)</f>
        <v>#N/A</v>
      </c>
      <c r="G89" t="e">
        <f>VLOOKUP($F$1&amp;F89,定价因子!E:F,2,0)</f>
        <v>#N/A</v>
      </c>
      <c r="H89" s="104" t="e">
        <f>C89*PRODUCT(#REF!,#REF!,G89,,#REF!,E89)</f>
        <v>#N/A</v>
      </c>
    </row>
    <row r="90" spans="3:8">
      <c r="C90" t="e">
        <f>VLOOKUP(B90,定价因子!L:M,2,0)</f>
        <v>#N/A</v>
      </c>
      <c r="E90" t="e">
        <f>VLOOKUP($D$1&amp;D90,定价因子!E:F,2,0)</f>
        <v>#N/A</v>
      </c>
      <c r="G90" t="e">
        <f>VLOOKUP($F$1&amp;F90,定价因子!E:F,2,0)</f>
        <v>#N/A</v>
      </c>
      <c r="H90" s="104" t="e">
        <f>C90*PRODUCT(#REF!,#REF!,G90,,#REF!,E90)</f>
        <v>#N/A</v>
      </c>
    </row>
    <row r="91" spans="3:8">
      <c r="C91" t="e">
        <f>VLOOKUP(B91,定价因子!L:M,2,0)</f>
        <v>#N/A</v>
      </c>
      <c r="E91" t="e">
        <f>VLOOKUP($D$1&amp;D91,定价因子!E:F,2,0)</f>
        <v>#N/A</v>
      </c>
      <c r="G91" t="e">
        <f>VLOOKUP($F$1&amp;F91,定价因子!E:F,2,0)</f>
        <v>#N/A</v>
      </c>
      <c r="H91" s="104" t="e">
        <f>C91*PRODUCT(#REF!,#REF!,G91,,#REF!,E91)</f>
        <v>#N/A</v>
      </c>
    </row>
    <row r="92" spans="3:8">
      <c r="C92" t="e">
        <f>VLOOKUP(B92,定价因子!L:M,2,0)</f>
        <v>#N/A</v>
      </c>
      <c r="E92" t="e">
        <f>VLOOKUP($D$1&amp;D92,定价因子!E:F,2,0)</f>
        <v>#N/A</v>
      </c>
      <c r="G92" t="e">
        <f>VLOOKUP($F$1&amp;F92,定价因子!E:F,2,0)</f>
        <v>#N/A</v>
      </c>
      <c r="H92" s="104" t="e">
        <f>C92*PRODUCT(#REF!,#REF!,G92,,#REF!,E92)</f>
        <v>#N/A</v>
      </c>
    </row>
    <row r="93" spans="3:8">
      <c r="C93" t="e">
        <f>VLOOKUP(B93,定价因子!L:M,2,0)</f>
        <v>#N/A</v>
      </c>
      <c r="E93" t="e">
        <f>VLOOKUP($D$1&amp;D93,定价因子!E:F,2,0)</f>
        <v>#N/A</v>
      </c>
      <c r="G93" t="e">
        <f>VLOOKUP($F$1&amp;F93,定价因子!E:F,2,0)</f>
        <v>#N/A</v>
      </c>
      <c r="H93" s="104" t="e">
        <f>C93*PRODUCT(#REF!,#REF!,G93,,#REF!,E93)</f>
        <v>#N/A</v>
      </c>
    </row>
    <row r="94" spans="3:8">
      <c r="C94" t="e">
        <f>VLOOKUP(B94,定价因子!L:M,2,0)</f>
        <v>#N/A</v>
      </c>
      <c r="E94" t="e">
        <f>VLOOKUP($D$1&amp;D94,定价因子!E:F,2,0)</f>
        <v>#N/A</v>
      </c>
      <c r="G94" t="e">
        <f>VLOOKUP($F$1&amp;F94,定价因子!E:F,2,0)</f>
        <v>#N/A</v>
      </c>
      <c r="H94" s="104" t="e">
        <f>C94*PRODUCT(#REF!,#REF!,G94,,#REF!,E94)</f>
        <v>#N/A</v>
      </c>
    </row>
    <row r="95" spans="3:8">
      <c r="C95" t="e">
        <f>VLOOKUP(B95,定价因子!L:M,2,0)</f>
        <v>#N/A</v>
      </c>
      <c r="E95" t="e">
        <f>VLOOKUP($D$1&amp;D95,定价因子!E:F,2,0)</f>
        <v>#N/A</v>
      </c>
      <c r="G95" t="e">
        <f>VLOOKUP($F$1&amp;F95,定价因子!E:F,2,0)</f>
        <v>#N/A</v>
      </c>
      <c r="H95" s="104" t="e">
        <f>C95*PRODUCT(#REF!,#REF!,G95,,#REF!,E95)</f>
        <v>#N/A</v>
      </c>
    </row>
    <row r="96" spans="3:8">
      <c r="C96" t="e">
        <f>VLOOKUP(B96,定价因子!L:M,2,0)</f>
        <v>#N/A</v>
      </c>
      <c r="E96" t="e">
        <f>VLOOKUP($D$1&amp;D96,定价因子!E:F,2,0)</f>
        <v>#N/A</v>
      </c>
      <c r="G96" t="e">
        <f>VLOOKUP($F$1&amp;F96,定价因子!E:F,2,0)</f>
        <v>#N/A</v>
      </c>
      <c r="H96" s="104" t="e">
        <f>C96*PRODUCT(#REF!,#REF!,G96,,#REF!,E96)</f>
        <v>#N/A</v>
      </c>
    </row>
    <row r="97" spans="3:8">
      <c r="C97" t="e">
        <f>VLOOKUP(B97,定价因子!L:M,2,0)</f>
        <v>#N/A</v>
      </c>
      <c r="E97" t="e">
        <f>VLOOKUP($D$1&amp;D97,定价因子!E:F,2,0)</f>
        <v>#N/A</v>
      </c>
      <c r="G97" t="e">
        <f>VLOOKUP($F$1&amp;F97,定价因子!E:F,2,0)</f>
        <v>#N/A</v>
      </c>
      <c r="H97" s="104" t="e">
        <f>C97*PRODUCT(#REF!,#REF!,G97,,#REF!,E97)</f>
        <v>#N/A</v>
      </c>
    </row>
    <row r="98" spans="3:8">
      <c r="C98" t="e">
        <f>VLOOKUP(B98,定价因子!L:M,2,0)</f>
        <v>#N/A</v>
      </c>
      <c r="E98" t="e">
        <f>VLOOKUP($D$1&amp;D98,定价因子!E:F,2,0)</f>
        <v>#N/A</v>
      </c>
      <c r="G98" t="e">
        <f>VLOOKUP($F$1&amp;F98,定价因子!E:F,2,0)</f>
        <v>#N/A</v>
      </c>
      <c r="H98" s="104" t="e">
        <f>C98*PRODUCT(#REF!,#REF!,G98,,#REF!,E98)</f>
        <v>#N/A</v>
      </c>
    </row>
    <row r="99" spans="3:8">
      <c r="C99" t="e">
        <f>VLOOKUP(B99,定价因子!L:M,2,0)</f>
        <v>#N/A</v>
      </c>
      <c r="E99" t="e">
        <f>VLOOKUP($D$1&amp;D99,定价因子!E:F,2,0)</f>
        <v>#N/A</v>
      </c>
      <c r="G99" t="e">
        <f>VLOOKUP($F$1&amp;F99,定价因子!E:F,2,0)</f>
        <v>#N/A</v>
      </c>
      <c r="H99" s="104" t="e">
        <f>C99*PRODUCT(#REF!,#REF!,G99,,#REF!,E99)</f>
        <v>#N/A</v>
      </c>
    </row>
    <row r="100" spans="3:8">
      <c r="C100" t="e">
        <f>VLOOKUP(B100,定价因子!L:M,2,0)</f>
        <v>#N/A</v>
      </c>
      <c r="E100" t="e">
        <f>VLOOKUP($D$1&amp;D100,定价因子!E:F,2,0)</f>
        <v>#N/A</v>
      </c>
      <c r="G100" t="e">
        <f>VLOOKUP($F$1&amp;F100,定价因子!E:F,2,0)</f>
        <v>#N/A</v>
      </c>
      <c r="H100" s="104" t="e">
        <f>C100*PRODUCT(#REF!,#REF!,G100,,#REF!,E100)</f>
        <v>#N/A</v>
      </c>
    </row>
    <row r="101" spans="3:8">
      <c r="C101" t="e">
        <f>VLOOKUP(B101,定价因子!L:M,2,0)</f>
        <v>#N/A</v>
      </c>
      <c r="E101" t="e">
        <f>VLOOKUP($D$1&amp;D101,定价因子!E:F,2,0)</f>
        <v>#N/A</v>
      </c>
      <c r="G101" t="e">
        <f>VLOOKUP($F$1&amp;F101,定价因子!E:F,2,0)</f>
        <v>#N/A</v>
      </c>
      <c r="H101" s="104" t="e">
        <f>C101*PRODUCT(#REF!,#REF!,G101,,#REF!,E101)</f>
        <v>#N/A</v>
      </c>
    </row>
    <row r="102" spans="3:8">
      <c r="C102" t="e">
        <f>VLOOKUP(B102,定价因子!L:M,2,0)</f>
        <v>#N/A</v>
      </c>
      <c r="E102" t="e">
        <f>VLOOKUP($D$1&amp;D102,定价因子!E:F,2,0)</f>
        <v>#N/A</v>
      </c>
      <c r="G102" t="e">
        <f>VLOOKUP($F$1&amp;F102,定价因子!E:F,2,0)</f>
        <v>#N/A</v>
      </c>
      <c r="H102" s="104" t="e">
        <f>C102*PRODUCT(#REF!,#REF!,G102,,#REF!,E102)</f>
        <v>#N/A</v>
      </c>
    </row>
    <row r="103" spans="3:8">
      <c r="C103" t="e">
        <f>VLOOKUP(B103,定价因子!L:M,2,0)</f>
        <v>#N/A</v>
      </c>
      <c r="E103" t="e">
        <f>VLOOKUP($D$1&amp;D103,定价因子!E:F,2,0)</f>
        <v>#N/A</v>
      </c>
      <c r="G103" t="e">
        <f>VLOOKUP($F$1&amp;F103,定价因子!E:F,2,0)</f>
        <v>#N/A</v>
      </c>
      <c r="H103" s="104" t="e">
        <f>C103*PRODUCT(#REF!,#REF!,G103,,#REF!,E103)</f>
        <v>#N/A</v>
      </c>
    </row>
    <row r="104" spans="3:8">
      <c r="C104" t="e">
        <f>VLOOKUP(B104,定价因子!L:M,2,0)</f>
        <v>#N/A</v>
      </c>
      <c r="E104" t="e">
        <f>VLOOKUP($D$1&amp;D104,定价因子!E:F,2,0)</f>
        <v>#N/A</v>
      </c>
      <c r="G104" t="e">
        <f>VLOOKUP($F$1&amp;F104,定价因子!E:F,2,0)</f>
        <v>#N/A</v>
      </c>
      <c r="H104" s="104" t="e">
        <f>C104*PRODUCT(#REF!,#REF!,G104,,#REF!,E104)</f>
        <v>#N/A</v>
      </c>
    </row>
    <row r="105" spans="3:8">
      <c r="C105" t="e">
        <f>VLOOKUP(B105,定价因子!L:M,2,0)</f>
        <v>#N/A</v>
      </c>
      <c r="E105" t="e">
        <f>VLOOKUP($D$1&amp;D105,定价因子!E:F,2,0)</f>
        <v>#N/A</v>
      </c>
      <c r="G105" t="e">
        <f>VLOOKUP($F$1&amp;F105,定价因子!E:F,2,0)</f>
        <v>#N/A</v>
      </c>
      <c r="H105" s="104" t="e">
        <f>C105*PRODUCT(#REF!,#REF!,G105,,#REF!,E105)</f>
        <v>#N/A</v>
      </c>
    </row>
    <row r="106" spans="3:8">
      <c r="C106" t="e">
        <f>VLOOKUP(B106,定价因子!L:M,2,0)</f>
        <v>#N/A</v>
      </c>
      <c r="E106" t="e">
        <f>VLOOKUP($D$1&amp;D106,定价因子!E:F,2,0)</f>
        <v>#N/A</v>
      </c>
      <c r="G106" t="e">
        <f>VLOOKUP($F$1&amp;F106,定价因子!E:F,2,0)</f>
        <v>#N/A</v>
      </c>
      <c r="H106" s="104" t="e">
        <f>C106*PRODUCT(#REF!,#REF!,G106,,#REF!,E106)</f>
        <v>#N/A</v>
      </c>
    </row>
    <row r="107" spans="3:8">
      <c r="C107" t="e">
        <f>VLOOKUP(B107,定价因子!L:M,2,0)</f>
        <v>#N/A</v>
      </c>
      <c r="E107" t="e">
        <f>VLOOKUP($D$1&amp;D107,定价因子!E:F,2,0)</f>
        <v>#N/A</v>
      </c>
      <c r="G107" t="e">
        <f>VLOOKUP($F$1&amp;F107,定价因子!E:F,2,0)</f>
        <v>#N/A</v>
      </c>
      <c r="H107" s="104" t="e">
        <f>C107*PRODUCT(#REF!,#REF!,G107,,#REF!,E107)</f>
        <v>#N/A</v>
      </c>
    </row>
    <row r="108" spans="3:8">
      <c r="C108" t="e">
        <f>VLOOKUP(B108,定价因子!L:M,2,0)</f>
        <v>#N/A</v>
      </c>
      <c r="E108" t="e">
        <f>VLOOKUP($D$1&amp;D108,定价因子!E:F,2,0)</f>
        <v>#N/A</v>
      </c>
      <c r="G108" t="e">
        <f>VLOOKUP($F$1&amp;F108,定价因子!E:F,2,0)</f>
        <v>#N/A</v>
      </c>
      <c r="H108" s="104" t="e">
        <f>C108*PRODUCT(#REF!,#REF!,G108,,#REF!,E108)</f>
        <v>#N/A</v>
      </c>
    </row>
    <row r="109" spans="3:8">
      <c r="C109" t="e">
        <f>VLOOKUP(B109,定价因子!L:M,2,0)</f>
        <v>#N/A</v>
      </c>
      <c r="E109" t="e">
        <f>VLOOKUP($D$1&amp;D109,定价因子!E:F,2,0)</f>
        <v>#N/A</v>
      </c>
      <c r="G109" t="e">
        <f>VLOOKUP($F$1&amp;F109,定价因子!E:F,2,0)</f>
        <v>#N/A</v>
      </c>
      <c r="H109" s="104" t="e">
        <f>C109*PRODUCT(#REF!,#REF!,G109,,#REF!,E109)</f>
        <v>#N/A</v>
      </c>
    </row>
    <row r="110" spans="3:8">
      <c r="C110" t="e">
        <f>VLOOKUP(B110,定价因子!L:M,2,0)</f>
        <v>#N/A</v>
      </c>
      <c r="E110" t="e">
        <f>VLOOKUP($D$1&amp;D110,定价因子!E:F,2,0)</f>
        <v>#N/A</v>
      </c>
      <c r="G110" t="e">
        <f>VLOOKUP($F$1&amp;F110,定价因子!E:F,2,0)</f>
        <v>#N/A</v>
      </c>
      <c r="H110" s="104" t="e">
        <f>C110*PRODUCT(#REF!,#REF!,G110,,#REF!,E110)</f>
        <v>#N/A</v>
      </c>
    </row>
    <row r="111" spans="3:8">
      <c r="C111" t="e">
        <f>VLOOKUP(B111,定价因子!L:M,2,0)</f>
        <v>#N/A</v>
      </c>
      <c r="E111" t="e">
        <f>VLOOKUP($D$1&amp;D111,定价因子!E:F,2,0)</f>
        <v>#N/A</v>
      </c>
      <c r="G111" t="e">
        <f>VLOOKUP($F$1&amp;F111,定价因子!E:F,2,0)</f>
        <v>#N/A</v>
      </c>
      <c r="H111" s="104" t="e">
        <f>C111*PRODUCT(#REF!,#REF!,G111,,#REF!,E111)</f>
        <v>#N/A</v>
      </c>
    </row>
    <row r="112" spans="3:8">
      <c r="C112" t="e">
        <f>VLOOKUP(B112,定价因子!L:M,2,0)</f>
        <v>#N/A</v>
      </c>
      <c r="E112" t="e">
        <f>VLOOKUP($D$1&amp;D112,定价因子!E:F,2,0)</f>
        <v>#N/A</v>
      </c>
      <c r="G112" t="e">
        <f>VLOOKUP($F$1&amp;F112,定价因子!E:F,2,0)</f>
        <v>#N/A</v>
      </c>
      <c r="H112" s="104" t="e">
        <f>C112*PRODUCT(#REF!,#REF!,G112,,#REF!,E112)</f>
        <v>#N/A</v>
      </c>
    </row>
    <row r="113" spans="3:8">
      <c r="C113" t="e">
        <f>VLOOKUP(B113,定价因子!L:M,2,0)</f>
        <v>#N/A</v>
      </c>
      <c r="E113" t="e">
        <f>VLOOKUP($D$1&amp;D113,定价因子!E:F,2,0)</f>
        <v>#N/A</v>
      </c>
      <c r="G113" t="e">
        <f>VLOOKUP($F$1&amp;F113,定价因子!E:F,2,0)</f>
        <v>#N/A</v>
      </c>
      <c r="H113" s="104" t="e">
        <f>C113*PRODUCT(#REF!,#REF!,G113,,#REF!,E113)</f>
        <v>#N/A</v>
      </c>
    </row>
    <row r="114" spans="3:8">
      <c r="C114" t="e">
        <f>VLOOKUP(B114,定价因子!L:M,2,0)</f>
        <v>#N/A</v>
      </c>
      <c r="E114" t="e">
        <f>VLOOKUP($D$1&amp;D114,定价因子!E:F,2,0)</f>
        <v>#N/A</v>
      </c>
      <c r="G114" t="e">
        <f>VLOOKUP($F$1&amp;F114,定价因子!E:F,2,0)</f>
        <v>#N/A</v>
      </c>
      <c r="H114" s="104" t="e">
        <f>C114*PRODUCT(#REF!,#REF!,G114,,#REF!,E114)</f>
        <v>#N/A</v>
      </c>
    </row>
    <row r="115" spans="3:8">
      <c r="C115" t="e">
        <f>VLOOKUP(B115,定价因子!L:M,2,0)</f>
        <v>#N/A</v>
      </c>
      <c r="E115" t="e">
        <f>VLOOKUP($D$1&amp;D115,定价因子!E:F,2,0)</f>
        <v>#N/A</v>
      </c>
      <c r="G115" t="e">
        <f>VLOOKUP($F$1&amp;F115,定价因子!E:F,2,0)</f>
        <v>#N/A</v>
      </c>
      <c r="H115" s="104" t="e">
        <f>C115*PRODUCT(#REF!,#REF!,G115,,#REF!,E115)</f>
        <v>#N/A</v>
      </c>
    </row>
    <row r="116" spans="3:8">
      <c r="C116" t="e">
        <f>VLOOKUP(B116,定价因子!L:M,2,0)</f>
        <v>#N/A</v>
      </c>
      <c r="E116" t="e">
        <f>VLOOKUP($D$1&amp;D116,定价因子!E:F,2,0)</f>
        <v>#N/A</v>
      </c>
      <c r="G116" t="e">
        <f>VLOOKUP($F$1&amp;F116,定价因子!E:F,2,0)</f>
        <v>#N/A</v>
      </c>
      <c r="H116" s="104" t="e">
        <f>C116*PRODUCT(#REF!,#REF!,G116,,#REF!,E116)</f>
        <v>#N/A</v>
      </c>
    </row>
    <row r="117" spans="3:8">
      <c r="C117" t="e">
        <f>VLOOKUP(B117,定价因子!L:M,2,0)</f>
        <v>#N/A</v>
      </c>
      <c r="E117" t="e">
        <f>VLOOKUP($D$1&amp;D117,定价因子!E:F,2,0)</f>
        <v>#N/A</v>
      </c>
      <c r="G117" t="e">
        <f>VLOOKUP($F$1&amp;F117,定价因子!E:F,2,0)</f>
        <v>#N/A</v>
      </c>
      <c r="H117" s="104" t="e">
        <f>C117*PRODUCT(#REF!,#REF!,G117,,#REF!,E117)</f>
        <v>#N/A</v>
      </c>
    </row>
    <row r="118" spans="3:8">
      <c r="C118" t="e">
        <f>VLOOKUP(B118,定价因子!L:M,2,0)</f>
        <v>#N/A</v>
      </c>
      <c r="E118" t="e">
        <f>VLOOKUP($D$1&amp;D118,定价因子!E:F,2,0)</f>
        <v>#N/A</v>
      </c>
      <c r="G118" t="e">
        <f>VLOOKUP($F$1&amp;F118,定价因子!E:F,2,0)</f>
        <v>#N/A</v>
      </c>
      <c r="H118" s="104" t="e">
        <f>C118*PRODUCT(#REF!,#REF!,G118,,#REF!,E118)</f>
        <v>#N/A</v>
      </c>
    </row>
    <row r="119" spans="3:8">
      <c r="C119" t="e">
        <f>VLOOKUP(B119,定价因子!L:M,2,0)</f>
        <v>#N/A</v>
      </c>
      <c r="E119" t="e">
        <f>VLOOKUP($D$1&amp;D119,定价因子!E:F,2,0)</f>
        <v>#N/A</v>
      </c>
      <c r="G119" t="e">
        <f>VLOOKUP($F$1&amp;F119,定价因子!E:F,2,0)</f>
        <v>#N/A</v>
      </c>
      <c r="H119" s="104" t="e">
        <f>C119*PRODUCT(#REF!,#REF!,G119,,#REF!,E119)</f>
        <v>#N/A</v>
      </c>
    </row>
    <row r="120" spans="3:8">
      <c r="C120" t="e">
        <f>VLOOKUP(B120,定价因子!L:M,2,0)</f>
        <v>#N/A</v>
      </c>
      <c r="E120" t="e">
        <f>VLOOKUP($D$1&amp;D120,定价因子!E:F,2,0)</f>
        <v>#N/A</v>
      </c>
      <c r="G120" t="e">
        <f>VLOOKUP($F$1&amp;F120,定价因子!E:F,2,0)</f>
        <v>#N/A</v>
      </c>
      <c r="H120" s="104" t="e">
        <f>C120*PRODUCT(#REF!,#REF!,G120,,#REF!,E120)</f>
        <v>#N/A</v>
      </c>
    </row>
    <row r="121" spans="3:8">
      <c r="C121" t="e">
        <f>VLOOKUP(B121,定价因子!L:M,2,0)</f>
        <v>#N/A</v>
      </c>
      <c r="E121" t="e">
        <f>VLOOKUP($D$1&amp;D121,定价因子!E:F,2,0)</f>
        <v>#N/A</v>
      </c>
      <c r="G121" t="e">
        <f>VLOOKUP($F$1&amp;F121,定价因子!E:F,2,0)</f>
        <v>#N/A</v>
      </c>
      <c r="H121" s="104" t="e">
        <f>C121*PRODUCT(#REF!,#REF!,G121,,#REF!,E121)</f>
        <v>#N/A</v>
      </c>
    </row>
    <row r="122" spans="3:8">
      <c r="C122" t="e">
        <f>VLOOKUP(B122,定价因子!L:M,2,0)</f>
        <v>#N/A</v>
      </c>
      <c r="E122" t="e">
        <f>VLOOKUP($D$1&amp;D122,定价因子!E:F,2,0)</f>
        <v>#N/A</v>
      </c>
      <c r="G122" t="e">
        <f>VLOOKUP($F$1&amp;F122,定价因子!E:F,2,0)</f>
        <v>#N/A</v>
      </c>
      <c r="H122" s="104" t="e">
        <f>C122*PRODUCT(#REF!,#REF!,G122,,#REF!,E122)</f>
        <v>#N/A</v>
      </c>
    </row>
    <row r="123" spans="3:8">
      <c r="C123" t="e">
        <f>VLOOKUP(B123,定价因子!L:M,2,0)</f>
        <v>#N/A</v>
      </c>
      <c r="E123" t="e">
        <f>VLOOKUP($D$1&amp;D123,定价因子!E:F,2,0)</f>
        <v>#N/A</v>
      </c>
      <c r="G123" t="e">
        <f>VLOOKUP($F$1&amp;F123,定价因子!E:F,2,0)</f>
        <v>#N/A</v>
      </c>
      <c r="H123" s="104" t="e">
        <f>C123*PRODUCT(#REF!,#REF!,G123,,#REF!,E123)</f>
        <v>#N/A</v>
      </c>
    </row>
    <row r="124" spans="3:8">
      <c r="C124" t="e">
        <f>VLOOKUP(B124,定价因子!L:M,2,0)</f>
        <v>#N/A</v>
      </c>
      <c r="E124" t="e">
        <f>VLOOKUP($D$1&amp;D124,定价因子!E:F,2,0)</f>
        <v>#N/A</v>
      </c>
      <c r="G124" t="e">
        <f>VLOOKUP($F$1&amp;F124,定价因子!E:F,2,0)</f>
        <v>#N/A</v>
      </c>
      <c r="H124" s="104" t="e">
        <f>C124*PRODUCT(#REF!,#REF!,G124,,#REF!,E124)</f>
        <v>#N/A</v>
      </c>
    </row>
    <row r="125" spans="3:8">
      <c r="C125" t="e">
        <f>VLOOKUP(B125,定价因子!L:M,2,0)</f>
        <v>#N/A</v>
      </c>
      <c r="E125" t="e">
        <f>VLOOKUP($D$1&amp;D125,定价因子!E:F,2,0)</f>
        <v>#N/A</v>
      </c>
      <c r="G125" t="e">
        <f>VLOOKUP($F$1&amp;F125,定价因子!E:F,2,0)</f>
        <v>#N/A</v>
      </c>
      <c r="H125" s="104" t="e">
        <f>C125*PRODUCT(#REF!,#REF!,G125,,#REF!,E125)</f>
        <v>#N/A</v>
      </c>
    </row>
    <row r="126" spans="3:8">
      <c r="C126" t="e">
        <f>VLOOKUP(B126,定价因子!L:M,2,0)</f>
        <v>#N/A</v>
      </c>
      <c r="E126" t="e">
        <f>VLOOKUP($D$1&amp;D126,定价因子!E:F,2,0)</f>
        <v>#N/A</v>
      </c>
      <c r="G126" t="e">
        <f>VLOOKUP($F$1&amp;F126,定价因子!E:F,2,0)</f>
        <v>#N/A</v>
      </c>
      <c r="H126" s="104" t="e">
        <f>C126*PRODUCT(#REF!,#REF!,G126,,#REF!,E126)</f>
        <v>#N/A</v>
      </c>
    </row>
    <row r="127" spans="3:8">
      <c r="C127" t="e">
        <f>VLOOKUP(B127,定价因子!L:M,2,0)</f>
        <v>#N/A</v>
      </c>
      <c r="E127" t="e">
        <f>VLOOKUP($D$1&amp;D127,定价因子!E:F,2,0)</f>
        <v>#N/A</v>
      </c>
      <c r="G127" t="e">
        <f>VLOOKUP($F$1&amp;F127,定价因子!E:F,2,0)</f>
        <v>#N/A</v>
      </c>
      <c r="H127" s="104" t="e">
        <f>C127*PRODUCT(#REF!,#REF!,G127,,#REF!,E127)</f>
        <v>#N/A</v>
      </c>
    </row>
    <row r="128" spans="3:8">
      <c r="C128" t="e">
        <f>VLOOKUP(B128,定价因子!L:M,2,0)</f>
        <v>#N/A</v>
      </c>
      <c r="E128" t="e">
        <f>VLOOKUP($D$1&amp;D128,定价因子!E:F,2,0)</f>
        <v>#N/A</v>
      </c>
      <c r="G128" t="e">
        <f>VLOOKUP($F$1&amp;F128,定价因子!E:F,2,0)</f>
        <v>#N/A</v>
      </c>
      <c r="H128" s="104" t="e">
        <f>C128*PRODUCT(#REF!,#REF!,G128,,#REF!,E128)</f>
        <v>#N/A</v>
      </c>
    </row>
    <row r="129" spans="3:8">
      <c r="C129" t="e">
        <f>VLOOKUP(B129,定价因子!L:M,2,0)</f>
        <v>#N/A</v>
      </c>
      <c r="E129" t="e">
        <f>VLOOKUP($D$1&amp;D129,定价因子!E:F,2,0)</f>
        <v>#N/A</v>
      </c>
      <c r="G129" t="e">
        <f>VLOOKUP($F$1&amp;F129,定价因子!E:F,2,0)</f>
        <v>#N/A</v>
      </c>
      <c r="H129" s="104" t="e">
        <f>C129*PRODUCT(#REF!,#REF!,G129,,#REF!,E129)</f>
        <v>#N/A</v>
      </c>
    </row>
    <row r="130" spans="3:8">
      <c r="C130" t="e">
        <f>VLOOKUP(B130,定价因子!L:M,2,0)</f>
        <v>#N/A</v>
      </c>
      <c r="E130" t="e">
        <f>VLOOKUP($D$1&amp;D130,定价因子!E:F,2,0)</f>
        <v>#N/A</v>
      </c>
      <c r="G130" t="e">
        <f>VLOOKUP($F$1&amp;F130,定价因子!E:F,2,0)</f>
        <v>#N/A</v>
      </c>
      <c r="H130" s="104" t="e">
        <f>C130*PRODUCT(#REF!,#REF!,G130,,#REF!,E130)</f>
        <v>#N/A</v>
      </c>
    </row>
    <row r="131" spans="3:8">
      <c r="C131" t="e">
        <f>VLOOKUP(B131,定价因子!L:M,2,0)</f>
        <v>#N/A</v>
      </c>
      <c r="E131" t="e">
        <f>VLOOKUP($D$1&amp;D131,定价因子!E:F,2,0)</f>
        <v>#N/A</v>
      </c>
      <c r="G131" t="e">
        <f>VLOOKUP($F$1&amp;F131,定价因子!E:F,2,0)</f>
        <v>#N/A</v>
      </c>
      <c r="H131" s="104" t="e">
        <f>C131*PRODUCT(#REF!,#REF!,G131,,#REF!,E131)</f>
        <v>#N/A</v>
      </c>
    </row>
    <row r="132" spans="3:8">
      <c r="C132" t="e">
        <f>VLOOKUP(B132,定价因子!L:M,2,0)</f>
        <v>#N/A</v>
      </c>
      <c r="E132" t="e">
        <f>VLOOKUP($D$1&amp;D132,定价因子!E:F,2,0)</f>
        <v>#N/A</v>
      </c>
      <c r="G132" t="e">
        <f>VLOOKUP($F$1&amp;F132,定价因子!E:F,2,0)</f>
        <v>#N/A</v>
      </c>
      <c r="H132" s="104" t="e">
        <f>C132*PRODUCT(#REF!,#REF!,G132,,#REF!,E132)</f>
        <v>#N/A</v>
      </c>
    </row>
    <row r="133" spans="3:8">
      <c r="C133" t="e">
        <f>VLOOKUP(B133,定价因子!L:M,2,0)</f>
        <v>#N/A</v>
      </c>
      <c r="E133" t="e">
        <f>VLOOKUP($D$1&amp;D133,定价因子!E:F,2,0)</f>
        <v>#N/A</v>
      </c>
      <c r="G133" t="e">
        <f>VLOOKUP($F$1&amp;F133,定价因子!E:F,2,0)</f>
        <v>#N/A</v>
      </c>
      <c r="H133" s="104" t="e">
        <f>C133*PRODUCT(#REF!,#REF!,G133,,#REF!,E133)</f>
        <v>#N/A</v>
      </c>
    </row>
    <row r="134" spans="3:8">
      <c r="C134" t="e">
        <f>VLOOKUP(B134,定价因子!L:M,2,0)</f>
        <v>#N/A</v>
      </c>
      <c r="E134" t="e">
        <f>VLOOKUP($D$1&amp;D134,定价因子!E:F,2,0)</f>
        <v>#N/A</v>
      </c>
      <c r="G134" t="e">
        <f>VLOOKUP($F$1&amp;F134,定价因子!E:F,2,0)</f>
        <v>#N/A</v>
      </c>
      <c r="H134" s="104" t="e">
        <f>C134*PRODUCT(#REF!,#REF!,G134,,#REF!,E134)</f>
        <v>#N/A</v>
      </c>
    </row>
    <row r="135" spans="3:8">
      <c r="C135" t="e">
        <f>VLOOKUP(B135,定价因子!L:M,2,0)</f>
        <v>#N/A</v>
      </c>
      <c r="E135" t="e">
        <f>VLOOKUP($D$1&amp;D135,定价因子!E:F,2,0)</f>
        <v>#N/A</v>
      </c>
      <c r="G135" t="e">
        <f>VLOOKUP($F$1&amp;F135,定价因子!E:F,2,0)</f>
        <v>#N/A</v>
      </c>
      <c r="H135" s="104" t="e">
        <f>C135*PRODUCT(#REF!,#REF!,G135,,#REF!,E135)</f>
        <v>#N/A</v>
      </c>
    </row>
    <row r="136" spans="3:8">
      <c r="C136" t="e">
        <f>VLOOKUP(B136,定价因子!L:M,2,0)</f>
        <v>#N/A</v>
      </c>
      <c r="E136" t="e">
        <f>VLOOKUP($D$1&amp;D136,定价因子!E:F,2,0)</f>
        <v>#N/A</v>
      </c>
      <c r="G136" t="e">
        <f>VLOOKUP($F$1&amp;F136,定价因子!E:F,2,0)</f>
        <v>#N/A</v>
      </c>
      <c r="H136" s="104" t="e">
        <f>C136*PRODUCT(#REF!,#REF!,G136,,#REF!,E136)</f>
        <v>#N/A</v>
      </c>
    </row>
    <row r="137" spans="3:8">
      <c r="C137" t="e">
        <f>VLOOKUP(B137,定价因子!L:M,2,0)</f>
        <v>#N/A</v>
      </c>
      <c r="E137" t="e">
        <f>VLOOKUP($D$1&amp;D137,定价因子!E:F,2,0)</f>
        <v>#N/A</v>
      </c>
      <c r="G137" t="e">
        <f>VLOOKUP($F$1&amp;F137,定价因子!E:F,2,0)</f>
        <v>#N/A</v>
      </c>
      <c r="H137" s="104" t="e">
        <f>C137*PRODUCT(#REF!,#REF!,G137,,#REF!,E137)</f>
        <v>#N/A</v>
      </c>
    </row>
    <row r="138" spans="3:8">
      <c r="C138" t="e">
        <f>VLOOKUP(B138,定价因子!L:M,2,0)</f>
        <v>#N/A</v>
      </c>
      <c r="E138" t="e">
        <f>VLOOKUP($D$1&amp;D138,定价因子!E:F,2,0)</f>
        <v>#N/A</v>
      </c>
      <c r="G138" t="e">
        <f>VLOOKUP($F$1&amp;F138,定价因子!E:F,2,0)</f>
        <v>#N/A</v>
      </c>
      <c r="H138" s="104" t="e">
        <f>C138*PRODUCT(#REF!,#REF!,G138,,#REF!,E138)</f>
        <v>#N/A</v>
      </c>
    </row>
    <row r="139" spans="3:8">
      <c r="C139" t="e">
        <f>VLOOKUP(B139,定价因子!L:M,2,0)</f>
        <v>#N/A</v>
      </c>
      <c r="E139" t="e">
        <f>VLOOKUP($D$1&amp;D139,定价因子!E:F,2,0)</f>
        <v>#N/A</v>
      </c>
      <c r="G139" t="e">
        <f>VLOOKUP($F$1&amp;F139,定价因子!E:F,2,0)</f>
        <v>#N/A</v>
      </c>
      <c r="H139" s="104" t="e">
        <f>C139*PRODUCT(#REF!,#REF!,G139,,#REF!,E139)</f>
        <v>#N/A</v>
      </c>
    </row>
    <row r="140" spans="3:8">
      <c r="C140" t="e">
        <f>VLOOKUP(B140,定价因子!L:M,2,0)</f>
        <v>#N/A</v>
      </c>
      <c r="E140" t="e">
        <f>VLOOKUP($D$1&amp;D140,定价因子!E:F,2,0)</f>
        <v>#N/A</v>
      </c>
      <c r="G140" t="e">
        <f>VLOOKUP($F$1&amp;F140,定价因子!E:F,2,0)</f>
        <v>#N/A</v>
      </c>
      <c r="H140" s="104" t="e">
        <f>C140*PRODUCT(#REF!,#REF!,G140,,#REF!,E140)</f>
        <v>#N/A</v>
      </c>
    </row>
    <row r="141" spans="3:8">
      <c r="C141" t="e">
        <f>VLOOKUP(B141,定价因子!L:M,2,0)</f>
        <v>#N/A</v>
      </c>
      <c r="E141" t="e">
        <f>VLOOKUP($D$1&amp;D141,定价因子!E:F,2,0)</f>
        <v>#N/A</v>
      </c>
      <c r="G141" t="e">
        <f>VLOOKUP($F$1&amp;F141,定价因子!E:F,2,0)</f>
        <v>#N/A</v>
      </c>
      <c r="H141" s="104" t="e">
        <f>C141*PRODUCT(#REF!,#REF!,G141,,#REF!,E141)</f>
        <v>#N/A</v>
      </c>
    </row>
    <row r="142" spans="3:8">
      <c r="C142" t="e">
        <f>VLOOKUP(B142,定价因子!L:M,2,0)</f>
        <v>#N/A</v>
      </c>
      <c r="E142" t="e">
        <f>VLOOKUP($D$1&amp;D142,定价因子!E:F,2,0)</f>
        <v>#N/A</v>
      </c>
      <c r="G142" t="e">
        <f>VLOOKUP($F$1&amp;F142,定价因子!E:F,2,0)</f>
        <v>#N/A</v>
      </c>
      <c r="H142" s="104" t="e">
        <f>C142*PRODUCT(#REF!,#REF!,G142,,#REF!,E142)</f>
        <v>#N/A</v>
      </c>
    </row>
    <row r="143" spans="3:8">
      <c r="C143" t="e">
        <f>VLOOKUP(B143,定价因子!L:M,2,0)</f>
        <v>#N/A</v>
      </c>
      <c r="E143" t="e">
        <f>VLOOKUP($D$1&amp;D143,定价因子!E:F,2,0)</f>
        <v>#N/A</v>
      </c>
      <c r="G143" t="e">
        <f>VLOOKUP($F$1&amp;F143,定价因子!E:F,2,0)</f>
        <v>#N/A</v>
      </c>
      <c r="H143" s="104" t="e">
        <f>C143*PRODUCT(#REF!,#REF!,G143,,#REF!,E143)</f>
        <v>#N/A</v>
      </c>
    </row>
    <row r="144" spans="3:8">
      <c r="C144" t="e">
        <f>VLOOKUP(B144,定价因子!L:M,2,0)</f>
        <v>#N/A</v>
      </c>
      <c r="E144" t="e">
        <f>VLOOKUP($D$1&amp;D144,定价因子!E:F,2,0)</f>
        <v>#N/A</v>
      </c>
      <c r="G144" t="e">
        <f>VLOOKUP($F$1&amp;F144,定价因子!E:F,2,0)</f>
        <v>#N/A</v>
      </c>
      <c r="H144" s="104" t="e">
        <f>C144*PRODUCT(#REF!,#REF!,G144,,#REF!,E144)</f>
        <v>#N/A</v>
      </c>
    </row>
    <row r="145" spans="3:8">
      <c r="C145" t="e">
        <f>VLOOKUP(B145,定价因子!L:M,2,0)</f>
        <v>#N/A</v>
      </c>
      <c r="E145" t="e">
        <f>VLOOKUP($D$1&amp;D145,定价因子!E:F,2,0)</f>
        <v>#N/A</v>
      </c>
      <c r="G145" t="e">
        <f>VLOOKUP($F$1&amp;F145,定价因子!E:F,2,0)</f>
        <v>#N/A</v>
      </c>
      <c r="H145" s="104" t="e">
        <f>C145*PRODUCT(#REF!,#REF!,G145,,#REF!,E145)</f>
        <v>#N/A</v>
      </c>
    </row>
    <row r="146" spans="3:8">
      <c r="C146" t="e">
        <f>VLOOKUP(B146,定价因子!L:M,2,0)</f>
        <v>#N/A</v>
      </c>
      <c r="E146" t="e">
        <f>VLOOKUP($D$1&amp;D146,定价因子!E:F,2,0)</f>
        <v>#N/A</v>
      </c>
      <c r="G146" t="e">
        <f>VLOOKUP($F$1&amp;F146,定价因子!E:F,2,0)</f>
        <v>#N/A</v>
      </c>
      <c r="H146" s="104" t="e">
        <f>C146*PRODUCT(#REF!,#REF!,G146,,#REF!,E146)</f>
        <v>#N/A</v>
      </c>
    </row>
    <row r="147" spans="3:8">
      <c r="C147" t="e">
        <f>VLOOKUP(B147,定价因子!L:M,2,0)</f>
        <v>#N/A</v>
      </c>
      <c r="E147" t="e">
        <f>VLOOKUP($D$1&amp;D147,定价因子!E:F,2,0)</f>
        <v>#N/A</v>
      </c>
      <c r="G147" t="e">
        <f>VLOOKUP($F$1&amp;F147,定价因子!E:F,2,0)</f>
        <v>#N/A</v>
      </c>
      <c r="H147" s="104" t="e">
        <f>C147*PRODUCT(#REF!,#REF!,G147,,#REF!,E147)</f>
        <v>#N/A</v>
      </c>
    </row>
    <row r="148" spans="3:8">
      <c r="C148" t="e">
        <f>VLOOKUP(B148,定价因子!L:M,2,0)</f>
        <v>#N/A</v>
      </c>
      <c r="E148" t="e">
        <f>VLOOKUP($D$1&amp;D148,定价因子!E:F,2,0)</f>
        <v>#N/A</v>
      </c>
      <c r="G148" t="e">
        <f>VLOOKUP($F$1&amp;F148,定价因子!E:F,2,0)</f>
        <v>#N/A</v>
      </c>
      <c r="H148" s="104" t="e">
        <f>C148*PRODUCT(#REF!,#REF!,G148,,#REF!,E148)</f>
        <v>#N/A</v>
      </c>
    </row>
    <row r="149" spans="3:8">
      <c r="C149" t="e">
        <f>VLOOKUP(B149,定价因子!L:M,2,0)</f>
        <v>#N/A</v>
      </c>
      <c r="E149" t="e">
        <f>VLOOKUP($D$1&amp;D149,定价因子!E:F,2,0)</f>
        <v>#N/A</v>
      </c>
      <c r="G149" t="e">
        <f>VLOOKUP($F$1&amp;F149,定价因子!E:F,2,0)</f>
        <v>#N/A</v>
      </c>
      <c r="H149" s="104" t="e">
        <f>C149*PRODUCT(#REF!,#REF!,G149,,#REF!,E149)</f>
        <v>#N/A</v>
      </c>
    </row>
    <row r="150" spans="3:8">
      <c r="C150" t="e">
        <f>VLOOKUP(B150,定价因子!L:M,2,0)</f>
        <v>#N/A</v>
      </c>
      <c r="E150" t="e">
        <f>VLOOKUP($D$1&amp;D150,定价因子!E:F,2,0)</f>
        <v>#N/A</v>
      </c>
      <c r="G150" t="e">
        <f>VLOOKUP($F$1&amp;F150,定价因子!E:F,2,0)</f>
        <v>#N/A</v>
      </c>
      <c r="H150" s="104" t="e">
        <f>C150*PRODUCT(#REF!,#REF!,G150,,#REF!,E150)</f>
        <v>#N/A</v>
      </c>
    </row>
    <row r="151" spans="3:8">
      <c r="C151" t="e">
        <f>VLOOKUP(B151,定价因子!L:M,2,0)</f>
        <v>#N/A</v>
      </c>
      <c r="E151" t="e">
        <f>VLOOKUP($D$1&amp;D151,定价因子!E:F,2,0)</f>
        <v>#N/A</v>
      </c>
      <c r="G151" t="e">
        <f>VLOOKUP($F$1&amp;F151,定价因子!E:F,2,0)</f>
        <v>#N/A</v>
      </c>
      <c r="H151" s="104" t="e">
        <f>C151*PRODUCT(#REF!,#REF!,G151,,#REF!,E151)</f>
        <v>#N/A</v>
      </c>
    </row>
    <row r="152" spans="3:8">
      <c r="C152" t="e">
        <f>VLOOKUP(B152,定价因子!L:M,2,0)</f>
        <v>#N/A</v>
      </c>
      <c r="E152" t="e">
        <f>VLOOKUP($D$1&amp;D152,定价因子!E:F,2,0)</f>
        <v>#N/A</v>
      </c>
      <c r="G152" t="e">
        <f>VLOOKUP($F$1&amp;F152,定价因子!E:F,2,0)</f>
        <v>#N/A</v>
      </c>
      <c r="H152" s="104" t="e">
        <f>C152*PRODUCT(#REF!,#REF!,G152,,#REF!,E152)</f>
        <v>#N/A</v>
      </c>
    </row>
    <row r="153" spans="3:8">
      <c r="C153" t="e">
        <f>VLOOKUP(B153,定价因子!L:M,2,0)</f>
        <v>#N/A</v>
      </c>
      <c r="E153" t="e">
        <f>VLOOKUP($D$1&amp;D153,定价因子!E:F,2,0)</f>
        <v>#N/A</v>
      </c>
      <c r="G153" t="e">
        <f>VLOOKUP($F$1&amp;F153,定价因子!E:F,2,0)</f>
        <v>#N/A</v>
      </c>
      <c r="H153" s="104" t="e">
        <f>C153*PRODUCT(#REF!,#REF!,G153,,#REF!,E153)</f>
        <v>#N/A</v>
      </c>
    </row>
    <row r="154" spans="3:8">
      <c r="C154" t="e">
        <f>VLOOKUP(B154,定价因子!L:M,2,0)</f>
        <v>#N/A</v>
      </c>
      <c r="E154" t="e">
        <f>VLOOKUP($D$1&amp;D154,定价因子!E:F,2,0)</f>
        <v>#N/A</v>
      </c>
      <c r="G154" t="e">
        <f>VLOOKUP($F$1&amp;F154,定价因子!E:F,2,0)</f>
        <v>#N/A</v>
      </c>
      <c r="H154" s="104" t="e">
        <f>C154*PRODUCT(#REF!,#REF!,G154,,#REF!,E154)</f>
        <v>#N/A</v>
      </c>
    </row>
    <row r="155" spans="3:8">
      <c r="C155" t="e">
        <f>VLOOKUP(B155,定价因子!L:M,2,0)</f>
        <v>#N/A</v>
      </c>
      <c r="E155" t="e">
        <f>VLOOKUP($D$1&amp;D155,定价因子!E:F,2,0)</f>
        <v>#N/A</v>
      </c>
      <c r="G155" t="e">
        <f>VLOOKUP($F$1&amp;F155,定价因子!E:F,2,0)</f>
        <v>#N/A</v>
      </c>
      <c r="H155" s="104" t="e">
        <f>C155*PRODUCT(#REF!,#REF!,G155,,#REF!,E155)</f>
        <v>#N/A</v>
      </c>
    </row>
    <row r="156" spans="3:8">
      <c r="C156" t="e">
        <f>VLOOKUP(B156,定价因子!L:M,2,0)</f>
        <v>#N/A</v>
      </c>
      <c r="E156" t="e">
        <f>VLOOKUP($D$1&amp;D156,定价因子!E:F,2,0)</f>
        <v>#N/A</v>
      </c>
      <c r="G156" t="e">
        <f>VLOOKUP($F$1&amp;F156,定价因子!E:F,2,0)</f>
        <v>#N/A</v>
      </c>
      <c r="H156" s="104" t="e">
        <f>C156*PRODUCT(#REF!,#REF!,G156,,#REF!,E156)</f>
        <v>#N/A</v>
      </c>
    </row>
    <row r="157" spans="3:8">
      <c r="C157" t="e">
        <f>VLOOKUP(B157,定价因子!L:M,2,0)</f>
        <v>#N/A</v>
      </c>
      <c r="E157" t="e">
        <f>VLOOKUP($D$1&amp;D157,定价因子!E:F,2,0)</f>
        <v>#N/A</v>
      </c>
      <c r="G157" t="e">
        <f>VLOOKUP($F$1&amp;F157,定价因子!E:F,2,0)</f>
        <v>#N/A</v>
      </c>
      <c r="H157" s="104" t="e">
        <f>C157*PRODUCT(#REF!,#REF!,G157,,#REF!,E157)</f>
        <v>#N/A</v>
      </c>
    </row>
    <row r="158" spans="3:8">
      <c r="C158" t="e">
        <f>VLOOKUP(B158,定价因子!L:M,2,0)</f>
        <v>#N/A</v>
      </c>
      <c r="E158" t="e">
        <f>VLOOKUP($D$1&amp;D158,定价因子!E:F,2,0)</f>
        <v>#N/A</v>
      </c>
      <c r="G158" t="e">
        <f>VLOOKUP($F$1&amp;F158,定价因子!E:F,2,0)</f>
        <v>#N/A</v>
      </c>
      <c r="H158" s="104" t="e">
        <f>C158*PRODUCT(#REF!,#REF!,G158,,#REF!,E158)</f>
        <v>#N/A</v>
      </c>
    </row>
    <row r="159" spans="3:8">
      <c r="C159" t="e">
        <f>VLOOKUP(B159,定价因子!L:M,2,0)</f>
        <v>#N/A</v>
      </c>
      <c r="E159" t="e">
        <f>VLOOKUP($D$1&amp;D159,定价因子!E:F,2,0)</f>
        <v>#N/A</v>
      </c>
      <c r="G159" t="e">
        <f>VLOOKUP($F$1&amp;F159,定价因子!E:F,2,0)</f>
        <v>#N/A</v>
      </c>
      <c r="H159" s="104" t="e">
        <f>C159*PRODUCT(#REF!,#REF!,G159,,#REF!,E159)</f>
        <v>#N/A</v>
      </c>
    </row>
    <row r="160" spans="3:8">
      <c r="C160" t="e">
        <f>VLOOKUP(B160,定价因子!L:M,2,0)</f>
        <v>#N/A</v>
      </c>
      <c r="E160" t="e">
        <f>VLOOKUP($D$1&amp;D160,定价因子!E:F,2,0)</f>
        <v>#N/A</v>
      </c>
      <c r="G160" t="e">
        <f>VLOOKUP($F$1&amp;F160,定价因子!E:F,2,0)</f>
        <v>#N/A</v>
      </c>
      <c r="H160" s="104" t="e">
        <f>C160*PRODUCT(#REF!,#REF!,G160,,#REF!,E160)</f>
        <v>#N/A</v>
      </c>
    </row>
    <row r="161" spans="3:8">
      <c r="C161" t="e">
        <f>VLOOKUP(B161,定价因子!L:M,2,0)</f>
        <v>#N/A</v>
      </c>
      <c r="E161" t="e">
        <f>VLOOKUP($D$1&amp;D161,定价因子!E:F,2,0)</f>
        <v>#N/A</v>
      </c>
      <c r="G161" t="e">
        <f>VLOOKUP($F$1&amp;F161,定价因子!E:F,2,0)</f>
        <v>#N/A</v>
      </c>
      <c r="H161" s="104" t="e">
        <f>C161*PRODUCT(#REF!,#REF!,G161,,#REF!,E161)</f>
        <v>#N/A</v>
      </c>
    </row>
    <row r="162" spans="3:8">
      <c r="C162" t="e">
        <f>VLOOKUP(B162,定价因子!L:M,2,0)</f>
        <v>#N/A</v>
      </c>
      <c r="E162" t="e">
        <f>VLOOKUP($D$1&amp;D162,定价因子!E:F,2,0)</f>
        <v>#N/A</v>
      </c>
      <c r="G162" t="e">
        <f>VLOOKUP($F$1&amp;F162,定价因子!E:F,2,0)</f>
        <v>#N/A</v>
      </c>
      <c r="H162" s="104" t="e">
        <f>C162*PRODUCT(#REF!,#REF!,G162,,#REF!,E162)</f>
        <v>#N/A</v>
      </c>
    </row>
    <row r="163" spans="3:8">
      <c r="C163" t="e">
        <f>VLOOKUP(B163,定价因子!L:M,2,0)</f>
        <v>#N/A</v>
      </c>
      <c r="E163" t="e">
        <f>VLOOKUP($D$1&amp;D163,定价因子!E:F,2,0)</f>
        <v>#N/A</v>
      </c>
      <c r="G163" t="e">
        <f>VLOOKUP($F$1&amp;F163,定价因子!E:F,2,0)</f>
        <v>#N/A</v>
      </c>
      <c r="H163" s="104" t="e">
        <f>C163*PRODUCT(#REF!,#REF!,G163,,#REF!,E163)</f>
        <v>#N/A</v>
      </c>
    </row>
    <row r="164" spans="3:8">
      <c r="C164" t="e">
        <f>VLOOKUP(B164,定价因子!L:M,2,0)</f>
        <v>#N/A</v>
      </c>
      <c r="E164" t="e">
        <f>VLOOKUP($D$1&amp;D164,定价因子!E:F,2,0)</f>
        <v>#N/A</v>
      </c>
      <c r="G164" t="e">
        <f>VLOOKUP($F$1&amp;F164,定价因子!E:F,2,0)</f>
        <v>#N/A</v>
      </c>
      <c r="H164" s="104" t="e">
        <f>C164*PRODUCT(#REF!,#REF!,G164,,#REF!,E164)</f>
        <v>#N/A</v>
      </c>
    </row>
    <row r="165" spans="3:8">
      <c r="C165" t="e">
        <f>VLOOKUP(B165,定价因子!L:M,2,0)</f>
        <v>#N/A</v>
      </c>
      <c r="E165" t="e">
        <f>VLOOKUP($D$1&amp;D165,定价因子!E:F,2,0)</f>
        <v>#N/A</v>
      </c>
      <c r="G165" t="e">
        <f>VLOOKUP($F$1&amp;F165,定价因子!E:F,2,0)</f>
        <v>#N/A</v>
      </c>
      <c r="H165" s="104" t="e">
        <f>C165*PRODUCT(#REF!,#REF!,G165,,#REF!,E165)</f>
        <v>#N/A</v>
      </c>
    </row>
    <row r="166" spans="3:8">
      <c r="C166" t="e">
        <f>VLOOKUP(B166,定价因子!L:M,2,0)</f>
        <v>#N/A</v>
      </c>
      <c r="E166" t="e">
        <f>VLOOKUP($D$1&amp;D166,定价因子!E:F,2,0)</f>
        <v>#N/A</v>
      </c>
      <c r="G166" t="e">
        <f>VLOOKUP($F$1&amp;F166,定价因子!E:F,2,0)</f>
        <v>#N/A</v>
      </c>
      <c r="H166" s="104" t="e">
        <f>C166*PRODUCT(#REF!,#REF!,G166,,#REF!,E166)</f>
        <v>#N/A</v>
      </c>
    </row>
    <row r="167" spans="3:8">
      <c r="C167" t="e">
        <f>VLOOKUP(B167,定价因子!L:M,2,0)</f>
        <v>#N/A</v>
      </c>
      <c r="E167" t="e">
        <f>VLOOKUP($D$1&amp;D167,定价因子!E:F,2,0)</f>
        <v>#N/A</v>
      </c>
      <c r="G167" t="e">
        <f>VLOOKUP($F$1&amp;F167,定价因子!E:F,2,0)</f>
        <v>#N/A</v>
      </c>
      <c r="H167" s="104" t="e">
        <f>C167*PRODUCT(#REF!,#REF!,G167,,#REF!,E167)</f>
        <v>#N/A</v>
      </c>
    </row>
    <row r="168" spans="3:8">
      <c r="C168" t="e">
        <f>VLOOKUP(B168,定价因子!L:M,2,0)</f>
        <v>#N/A</v>
      </c>
      <c r="E168" t="e">
        <f>VLOOKUP($D$1&amp;D168,定价因子!E:F,2,0)</f>
        <v>#N/A</v>
      </c>
      <c r="G168" t="e">
        <f>VLOOKUP($F$1&amp;F168,定价因子!E:F,2,0)</f>
        <v>#N/A</v>
      </c>
      <c r="H168" s="104" t="e">
        <f>C168*PRODUCT(#REF!,#REF!,G168,,#REF!,E168)</f>
        <v>#N/A</v>
      </c>
    </row>
    <row r="169" spans="3:8">
      <c r="C169" t="e">
        <f>VLOOKUP(B169,定价因子!L:M,2,0)</f>
        <v>#N/A</v>
      </c>
      <c r="E169" t="e">
        <f>VLOOKUP($D$1&amp;D169,定价因子!E:F,2,0)</f>
        <v>#N/A</v>
      </c>
      <c r="G169" t="e">
        <f>VLOOKUP($F$1&amp;F169,定价因子!E:F,2,0)</f>
        <v>#N/A</v>
      </c>
      <c r="H169" s="104" t="e">
        <f>C169*PRODUCT(#REF!,#REF!,G169,,#REF!,E169)</f>
        <v>#N/A</v>
      </c>
    </row>
    <row r="170" spans="3:8">
      <c r="C170" t="e">
        <f>VLOOKUP(B170,定价因子!L:M,2,0)</f>
        <v>#N/A</v>
      </c>
      <c r="E170" t="e">
        <f>VLOOKUP($D$1&amp;D170,定价因子!E:F,2,0)</f>
        <v>#N/A</v>
      </c>
      <c r="G170" t="e">
        <f>VLOOKUP($F$1&amp;F170,定价因子!E:F,2,0)</f>
        <v>#N/A</v>
      </c>
      <c r="H170" s="104" t="e">
        <f>C170*PRODUCT(#REF!,#REF!,G170,,#REF!,E170)</f>
        <v>#N/A</v>
      </c>
    </row>
    <row r="171" spans="3:8">
      <c r="C171" t="e">
        <f>VLOOKUP(B171,定价因子!L:M,2,0)</f>
        <v>#N/A</v>
      </c>
      <c r="E171" t="e">
        <f>VLOOKUP($D$1&amp;D171,定价因子!E:F,2,0)</f>
        <v>#N/A</v>
      </c>
      <c r="G171" t="e">
        <f>VLOOKUP($F$1&amp;F171,定价因子!E:F,2,0)</f>
        <v>#N/A</v>
      </c>
      <c r="H171" s="104" t="e">
        <f>C171*PRODUCT(#REF!,#REF!,G171,,#REF!,E171)</f>
        <v>#N/A</v>
      </c>
    </row>
    <row r="172" spans="3:8">
      <c r="C172" t="e">
        <f>VLOOKUP(B172,定价因子!L:M,2,0)</f>
        <v>#N/A</v>
      </c>
      <c r="E172" t="e">
        <f>VLOOKUP($D$1&amp;D172,定价因子!E:F,2,0)</f>
        <v>#N/A</v>
      </c>
      <c r="G172" t="e">
        <f>VLOOKUP($F$1&amp;F172,定价因子!E:F,2,0)</f>
        <v>#N/A</v>
      </c>
      <c r="H172" s="104" t="e">
        <f>C172*PRODUCT(#REF!,#REF!,G172,,#REF!,E172)</f>
        <v>#N/A</v>
      </c>
    </row>
    <row r="173" spans="3:8">
      <c r="C173" t="e">
        <f>VLOOKUP(B173,定价因子!L:M,2,0)</f>
        <v>#N/A</v>
      </c>
      <c r="E173" t="e">
        <f>VLOOKUP($D$1&amp;D173,定价因子!E:F,2,0)</f>
        <v>#N/A</v>
      </c>
      <c r="G173" t="e">
        <f>VLOOKUP($F$1&amp;F173,定价因子!E:F,2,0)</f>
        <v>#N/A</v>
      </c>
      <c r="H173" s="104" t="e">
        <f>C173*PRODUCT(#REF!,#REF!,G173,,#REF!,E173)</f>
        <v>#N/A</v>
      </c>
    </row>
    <row r="174" spans="3:8">
      <c r="C174" t="e">
        <f>VLOOKUP(B174,定价因子!L:M,2,0)</f>
        <v>#N/A</v>
      </c>
      <c r="E174" t="e">
        <f>VLOOKUP($D$1&amp;D174,定价因子!E:F,2,0)</f>
        <v>#N/A</v>
      </c>
      <c r="G174" t="e">
        <f>VLOOKUP($F$1&amp;F174,定价因子!E:F,2,0)</f>
        <v>#N/A</v>
      </c>
      <c r="H174" s="104" t="e">
        <f>C174*PRODUCT(#REF!,#REF!,G174,,#REF!,E174)</f>
        <v>#N/A</v>
      </c>
    </row>
    <row r="175" spans="3:8">
      <c r="C175" t="e">
        <f>VLOOKUP(B175,定价因子!L:M,2,0)</f>
        <v>#N/A</v>
      </c>
      <c r="E175" t="e">
        <f>VLOOKUP($D$1&amp;D175,定价因子!E:F,2,0)</f>
        <v>#N/A</v>
      </c>
      <c r="G175" t="e">
        <f>VLOOKUP($F$1&amp;F175,定价因子!E:F,2,0)</f>
        <v>#N/A</v>
      </c>
      <c r="H175" s="104" t="e">
        <f>C175*PRODUCT(#REF!,#REF!,G175,,#REF!,E175)</f>
        <v>#N/A</v>
      </c>
    </row>
    <row r="176" spans="3:8">
      <c r="C176" t="e">
        <f>VLOOKUP(B176,定价因子!L:M,2,0)</f>
        <v>#N/A</v>
      </c>
      <c r="E176" t="e">
        <f>VLOOKUP($D$1&amp;D176,定价因子!E:F,2,0)</f>
        <v>#N/A</v>
      </c>
      <c r="G176" t="e">
        <f>VLOOKUP($F$1&amp;F176,定价因子!E:F,2,0)</f>
        <v>#N/A</v>
      </c>
      <c r="H176" s="104" t="e">
        <f>C176*PRODUCT(#REF!,#REF!,G176,,#REF!,E176)</f>
        <v>#N/A</v>
      </c>
    </row>
    <row r="177" spans="3:8">
      <c r="C177" t="e">
        <f>VLOOKUP(B177,定价因子!L:M,2,0)</f>
        <v>#N/A</v>
      </c>
      <c r="E177" t="e">
        <f>VLOOKUP($D$1&amp;D177,定价因子!E:F,2,0)</f>
        <v>#N/A</v>
      </c>
      <c r="G177" t="e">
        <f>VLOOKUP($F$1&amp;F177,定价因子!E:F,2,0)</f>
        <v>#N/A</v>
      </c>
      <c r="H177" s="104" t="e">
        <f>C177*PRODUCT(#REF!,#REF!,G177,,#REF!,E177)</f>
        <v>#N/A</v>
      </c>
    </row>
    <row r="178" spans="3:8">
      <c r="C178" t="e">
        <f>VLOOKUP(B178,定价因子!L:M,2,0)</f>
        <v>#N/A</v>
      </c>
      <c r="E178" t="e">
        <f>VLOOKUP($D$1&amp;D178,定价因子!E:F,2,0)</f>
        <v>#N/A</v>
      </c>
      <c r="G178" t="e">
        <f>VLOOKUP($F$1&amp;F178,定价因子!E:F,2,0)</f>
        <v>#N/A</v>
      </c>
      <c r="H178" s="104" t="e">
        <f>C178*PRODUCT(#REF!,#REF!,G178,,#REF!,E178)</f>
        <v>#N/A</v>
      </c>
    </row>
    <row r="179" spans="3:8">
      <c r="C179" t="e">
        <f>VLOOKUP(B179,定价因子!L:M,2,0)</f>
        <v>#N/A</v>
      </c>
      <c r="E179" t="e">
        <f>VLOOKUP($D$1&amp;D179,定价因子!E:F,2,0)</f>
        <v>#N/A</v>
      </c>
      <c r="G179" t="e">
        <f>VLOOKUP($F$1&amp;F179,定价因子!E:F,2,0)</f>
        <v>#N/A</v>
      </c>
      <c r="H179" s="104" t="e">
        <f>C179*PRODUCT(#REF!,#REF!,G179,,#REF!,E179)</f>
        <v>#N/A</v>
      </c>
    </row>
    <row r="180" spans="3:8">
      <c r="C180" t="e">
        <f>VLOOKUP(B180,定价因子!L:M,2,0)</f>
        <v>#N/A</v>
      </c>
      <c r="E180" t="e">
        <f>VLOOKUP($D$1&amp;D180,定价因子!E:F,2,0)</f>
        <v>#N/A</v>
      </c>
      <c r="G180" t="e">
        <f>VLOOKUP($F$1&amp;F180,定价因子!E:F,2,0)</f>
        <v>#N/A</v>
      </c>
      <c r="H180" s="104" t="e">
        <f>C180*PRODUCT(#REF!,#REF!,G180,,#REF!,E180)</f>
        <v>#N/A</v>
      </c>
    </row>
    <row r="181" spans="3:8">
      <c r="C181" t="e">
        <f>VLOOKUP(B181,定价因子!L:M,2,0)</f>
        <v>#N/A</v>
      </c>
      <c r="E181" t="e">
        <f>VLOOKUP($D$1&amp;D181,定价因子!E:F,2,0)</f>
        <v>#N/A</v>
      </c>
      <c r="G181" t="e">
        <f>VLOOKUP($F$1&amp;F181,定价因子!E:F,2,0)</f>
        <v>#N/A</v>
      </c>
      <c r="H181" s="104" t="e">
        <f>C181*PRODUCT(#REF!,#REF!,G181,,#REF!,E181)</f>
        <v>#N/A</v>
      </c>
    </row>
    <row r="182" spans="3:8">
      <c r="C182" t="e">
        <f>VLOOKUP(B182,定价因子!L:M,2,0)</f>
        <v>#N/A</v>
      </c>
      <c r="E182" t="e">
        <f>VLOOKUP($D$1&amp;D182,定价因子!E:F,2,0)</f>
        <v>#N/A</v>
      </c>
      <c r="G182" t="e">
        <f>VLOOKUP($F$1&amp;F182,定价因子!E:F,2,0)</f>
        <v>#N/A</v>
      </c>
      <c r="H182" s="104" t="e">
        <f>C182*PRODUCT(#REF!,#REF!,G182,,#REF!,E182)</f>
        <v>#N/A</v>
      </c>
    </row>
    <row r="183" spans="3:8">
      <c r="C183" t="e">
        <f>VLOOKUP(B183,定价因子!L:M,2,0)</f>
        <v>#N/A</v>
      </c>
      <c r="E183" t="e">
        <f>VLOOKUP($D$1&amp;D183,定价因子!E:F,2,0)</f>
        <v>#N/A</v>
      </c>
      <c r="G183" t="e">
        <f>VLOOKUP($F$1&amp;F183,定价因子!E:F,2,0)</f>
        <v>#N/A</v>
      </c>
      <c r="H183" s="104" t="e">
        <f>C183*PRODUCT(#REF!,#REF!,G183,,#REF!,E183)</f>
        <v>#N/A</v>
      </c>
    </row>
    <row r="184" spans="3:8">
      <c r="C184" t="e">
        <f>VLOOKUP(B184,定价因子!L:M,2,0)</f>
        <v>#N/A</v>
      </c>
      <c r="E184" t="e">
        <f>VLOOKUP($D$1&amp;D184,定价因子!E:F,2,0)</f>
        <v>#N/A</v>
      </c>
      <c r="G184" t="e">
        <f>VLOOKUP($F$1&amp;F184,定价因子!E:F,2,0)</f>
        <v>#N/A</v>
      </c>
      <c r="H184" s="104" t="e">
        <f>C184*PRODUCT(#REF!,#REF!,G184,,#REF!,E184)</f>
        <v>#N/A</v>
      </c>
    </row>
    <row r="185" spans="3:8">
      <c r="C185" t="e">
        <f>VLOOKUP(B185,定价因子!L:M,2,0)</f>
        <v>#N/A</v>
      </c>
      <c r="E185" t="e">
        <f>VLOOKUP($D$1&amp;D185,定价因子!E:F,2,0)</f>
        <v>#N/A</v>
      </c>
      <c r="G185" t="e">
        <f>VLOOKUP($F$1&amp;F185,定价因子!E:F,2,0)</f>
        <v>#N/A</v>
      </c>
      <c r="H185" s="104" t="e">
        <f>C185*PRODUCT(#REF!,#REF!,G185,,#REF!,E185)</f>
        <v>#N/A</v>
      </c>
    </row>
    <row r="186" spans="3:8">
      <c r="C186" t="e">
        <f>VLOOKUP(B186,定价因子!L:M,2,0)</f>
        <v>#N/A</v>
      </c>
      <c r="E186" t="e">
        <f>VLOOKUP($D$1&amp;D186,定价因子!E:F,2,0)</f>
        <v>#N/A</v>
      </c>
      <c r="G186" t="e">
        <f>VLOOKUP($F$1&amp;F186,定价因子!E:F,2,0)</f>
        <v>#N/A</v>
      </c>
      <c r="H186" s="104" t="e">
        <f>C186*PRODUCT(#REF!,#REF!,G186,,#REF!,E186)</f>
        <v>#N/A</v>
      </c>
    </row>
    <row r="187" spans="3:8">
      <c r="C187" t="e">
        <f>VLOOKUP(B187,定价因子!L:M,2,0)</f>
        <v>#N/A</v>
      </c>
      <c r="E187" t="e">
        <f>VLOOKUP($D$1&amp;D187,定价因子!E:F,2,0)</f>
        <v>#N/A</v>
      </c>
      <c r="G187" t="e">
        <f>VLOOKUP($F$1&amp;F187,定价因子!E:F,2,0)</f>
        <v>#N/A</v>
      </c>
      <c r="H187" s="104" t="e">
        <f>C187*PRODUCT(#REF!,#REF!,G187,,#REF!,E187)</f>
        <v>#N/A</v>
      </c>
    </row>
    <row r="188" spans="3:8">
      <c r="C188" t="e">
        <f>VLOOKUP(B188,定价因子!L:M,2,0)</f>
        <v>#N/A</v>
      </c>
      <c r="E188" t="e">
        <f>VLOOKUP($D$1&amp;D188,定价因子!E:F,2,0)</f>
        <v>#N/A</v>
      </c>
      <c r="G188" t="e">
        <f>VLOOKUP($F$1&amp;F188,定价因子!E:F,2,0)</f>
        <v>#N/A</v>
      </c>
      <c r="H188" s="104" t="e">
        <f>C188*PRODUCT(#REF!,#REF!,G188,,#REF!,E188)</f>
        <v>#N/A</v>
      </c>
    </row>
    <row r="189" spans="3:8">
      <c r="C189" t="e">
        <f>VLOOKUP(B189,定价因子!L:M,2,0)</f>
        <v>#N/A</v>
      </c>
      <c r="E189" t="e">
        <f>VLOOKUP($D$1&amp;D189,定价因子!E:F,2,0)</f>
        <v>#N/A</v>
      </c>
      <c r="G189" t="e">
        <f>VLOOKUP($F$1&amp;F189,定价因子!E:F,2,0)</f>
        <v>#N/A</v>
      </c>
      <c r="H189" s="104" t="e">
        <f>C189*PRODUCT(#REF!,#REF!,G189,,#REF!,E189)</f>
        <v>#N/A</v>
      </c>
    </row>
    <row r="190" spans="3:8">
      <c r="C190" t="e">
        <f>VLOOKUP(B190,定价因子!L:M,2,0)</f>
        <v>#N/A</v>
      </c>
      <c r="E190" t="e">
        <f>VLOOKUP($D$1&amp;D190,定价因子!E:F,2,0)</f>
        <v>#N/A</v>
      </c>
      <c r="G190" t="e">
        <f>VLOOKUP($F$1&amp;F190,定价因子!E:F,2,0)</f>
        <v>#N/A</v>
      </c>
      <c r="H190" s="104" t="e">
        <f>C190*PRODUCT(#REF!,#REF!,G190,,#REF!,E190)</f>
        <v>#N/A</v>
      </c>
    </row>
    <row r="191" spans="3:8">
      <c r="C191" t="e">
        <f>VLOOKUP(B191,定价因子!L:M,2,0)</f>
        <v>#N/A</v>
      </c>
      <c r="E191" t="e">
        <f>VLOOKUP($D$1&amp;D191,定价因子!E:F,2,0)</f>
        <v>#N/A</v>
      </c>
      <c r="G191" t="e">
        <f>VLOOKUP($F$1&amp;F191,定价因子!E:F,2,0)</f>
        <v>#N/A</v>
      </c>
      <c r="H191" s="104" t="e">
        <f>C191*PRODUCT(#REF!,#REF!,G191,,#REF!,E191)</f>
        <v>#N/A</v>
      </c>
    </row>
    <row r="192" spans="3:8">
      <c r="C192" t="e">
        <f>VLOOKUP(B192,定价因子!L:M,2,0)</f>
        <v>#N/A</v>
      </c>
      <c r="E192" t="e">
        <f>VLOOKUP($D$1&amp;D192,定价因子!E:F,2,0)</f>
        <v>#N/A</v>
      </c>
      <c r="G192" t="e">
        <f>VLOOKUP($F$1&amp;F192,定价因子!E:F,2,0)</f>
        <v>#N/A</v>
      </c>
      <c r="H192" s="104" t="e">
        <f>C192*PRODUCT(#REF!,#REF!,G192,,#REF!,E192)</f>
        <v>#N/A</v>
      </c>
    </row>
    <row r="193" spans="3:8">
      <c r="C193" t="e">
        <f>VLOOKUP(B193,定价因子!L:M,2,0)</f>
        <v>#N/A</v>
      </c>
      <c r="E193" t="e">
        <f>VLOOKUP($D$1&amp;D193,定价因子!E:F,2,0)</f>
        <v>#N/A</v>
      </c>
      <c r="G193" t="e">
        <f>VLOOKUP($F$1&amp;F193,定价因子!E:F,2,0)</f>
        <v>#N/A</v>
      </c>
      <c r="H193" s="104" t="e">
        <f>C193*PRODUCT(#REF!,#REF!,G193,,#REF!,E193)</f>
        <v>#N/A</v>
      </c>
    </row>
    <row r="194" spans="3:8">
      <c r="C194" t="e">
        <f>VLOOKUP(B194,定价因子!L:M,2,0)</f>
        <v>#N/A</v>
      </c>
      <c r="E194" t="e">
        <f>VLOOKUP($D$1&amp;D194,定价因子!E:F,2,0)</f>
        <v>#N/A</v>
      </c>
      <c r="G194" t="e">
        <f>VLOOKUP($F$1&amp;F194,定价因子!E:F,2,0)</f>
        <v>#N/A</v>
      </c>
      <c r="H194" s="104" t="e">
        <f>C194*PRODUCT(#REF!,#REF!,G194,,#REF!,E194)</f>
        <v>#N/A</v>
      </c>
    </row>
    <row r="195" spans="3:8">
      <c r="C195" t="e">
        <f>VLOOKUP(B195,定价因子!L:M,2,0)</f>
        <v>#N/A</v>
      </c>
      <c r="E195" t="e">
        <f>VLOOKUP($D$1&amp;D195,定价因子!E:F,2,0)</f>
        <v>#N/A</v>
      </c>
      <c r="G195" t="e">
        <f>VLOOKUP($F$1&amp;F195,定价因子!E:F,2,0)</f>
        <v>#N/A</v>
      </c>
      <c r="H195" s="104" t="e">
        <f>C195*PRODUCT(#REF!,#REF!,G195,,#REF!,E195)</f>
        <v>#N/A</v>
      </c>
    </row>
    <row r="196" spans="3:8">
      <c r="C196" t="e">
        <f>VLOOKUP(B196,定价因子!L:M,2,0)</f>
        <v>#N/A</v>
      </c>
      <c r="E196" t="e">
        <f>VLOOKUP($D$1&amp;D196,定价因子!E:F,2,0)</f>
        <v>#N/A</v>
      </c>
      <c r="G196" t="e">
        <f>VLOOKUP($F$1&amp;F196,定价因子!E:F,2,0)</f>
        <v>#N/A</v>
      </c>
      <c r="H196" s="104" t="e">
        <f>C196*PRODUCT(#REF!,#REF!,G196,,#REF!,E196)</f>
        <v>#N/A</v>
      </c>
    </row>
    <row r="197" spans="3:8">
      <c r="C197" t="e">
        <f>VLOOKUP(B197,定价因子!L:M,2,0)</f>
        <v>#N/A</v>
      </c>
      <c r="E197" t="e">
        <f>VLOOKUP($D$1&amp;D197,定价因子!E:F,2,0)</f>
        <v>#N/A</v>
      </c>
      <c r="G197" t="e">
        <f>VLOOKUP($F$1&amp;F197,定价因子!E:F,2,0)</f>
        <v>#N/A</v>
      </c>
      <c r="H197" s="104" t="e">
        <f>C197*PRODUCT(#REF!,#REF!,G197,,#REF!,E197)</f>
        <v>#N/A</v>
      </c>
    </row>
    <row r="198" spans="3:8">
      <c r="C198" t="e">
        <f>VLOOKUP(B198,定价因子!L:M,2,0)</f>
        <v>#N/A</v>
      </c>
      <c r="E198" t="e">
        <f>VLOOKUP($D$1&amp;D198,定价因子!E:F,2,0)</f>
        <v>#N/A</v>
      </c>
      <c r="G198" t="e">
        <f>VLOOKUP($F$1&amp;F198,定价因子!E:F,2,0)</f>
        <v>#N/A</v>
      </c>
      <c r="H198" s="104" t="e">
        <f>C198*PRODUCT(#REF!,#REF!,G198,,#REF!,E198)</f>
        <v>#N/A</v>
      </c>
    </row>
    <row r="199" spans="3:8">
      <c r="C199" t="e">
        <f>VLOOKUP(B199,定价因子!L:M,2,0)</f>
        <v>#N/A</v>
      </c>
      <c r="E199" t="e">
        <f>VLOOKUP($D$1&amp;D199,定价因子!E:F,2,0)</f>
        <v>#N/A</v>
      </c>
      <c r="G199" t="e">
        <f>VLOOKUP($F$1&amp;F199,定价因子!E:F,2,0)</f>
        <v>#N/A</v>
      </c>
      <c r="H199" s="104" t="e">
        <f>C199*PRODUCT(#REF!,#REF!,G199,,#REF!,E199)</f>
        <v>#N/A</v>
      </c>
    </row>
    <row r="200" spans="3:8">
      <c r="C200" t="e">
        <f>VLOOKUP(B200,定价因子!L:M,2,0)</f>
        <v>#N/A</v>
      </c>
      <c r="E200" t="e">
        <f>VLOOKUP($D$1&amp;D200,定价因子!E:F,2,0)</f>
        <v>#N/A</v>
      </c>
      <c r="G200" t="e">
        <f>VLOOKUP($F$1&amp;F200,定价因子!E:F,2,0)</f>
        <v>#N/A</v>
      </c>
      <c r="H200" s="104" t="e">
        <f>C200*PRODUCT(#REF!,#REF!,G200,,#REF!,E200)</f>
        <v>#N/A</v>
      </c>
    </row>
    <row r="201" spans="3:8">
      <c r="C201" t="e">
        <f>VLOOKUP(B201,定价因子!L:M,2,0)</f>
        <v>#N/A</v>
      </c>
      <c r="E201" t="e">
        <f>VLOOKUP($D$1&amp;D201,定价因子!E:F,2,0)</f>
        <v>#N/A</v>
      </c>
      <c r="G201" t="e">
        <f>VLOOKUP($F$1&amp;F201,定价因子!E:F,2,0)</f>
        <v>#N/A</v>
      </c>
      <c r="H201" s="104" t="e">
        <f>C201*PRODUCT(#REF!,#REF!,G201,,#REF!,E201)</f>
        <v>#N/A</v>
      </c>
    </row>
    <row r="202" spans="3:8">
      <c r="C202" t="e">
        <f>VLOOKUP(B202,定价因子!L:M,2,0)</f>
        <v>#N/A</v>
      </c>
      <c r="E202" t="e">
        <f>VLOOKUP($D$1&amp;D202,定价因子!E:F,2,0)</f>
        <v>#N/A</v>
      </c>
      <c r="G202" t="e">
        <f>VLOOKUP($F$1&amp;F202,定价因子!E:F,2,0)</f>
        <v>#N/A</v>
      </c>
      <c r="H202" s="104" t="e">
        <f>C202*PRODUCT(#REF!,#REF!,G202,,#REF!,E202)</f>
        <v>#N/A</v>
      </c>
    </row>
    <row r="203" spans="3:8">
      <c r="C203" t="e">
        <f>VLOOKUP(B203,定价因子!L:M,2,0)</f>
        <v>#N/A</v>
      </c>
      <c r="E203" t="e">
        <f>VLOOKUP($D$1&amp;D203,定价因子!E:F,2,0)</f>
        <v>#N/A</v>
      </c>
      <c r="G203" t="e">
        <f>VLOOKUP($F$1&amp;F203,定价因子!E:F,2,0)</f>
        <v>#N/A</v>
      </c>
      <c r="H203" s="104" t="e">
        <f>C203*PRODUCT(#REF!,#REF!,G203,,#REF!,E203)</f>
        <v>#N/A</v>
      </c>
    </row>
    <row r="204" spans="3:8">
      <c r="C204" t="e">
        <f>VLOOKUP(B204,定价因子!L:M,2,0)</f>
        <v>#N/A</v>
      </c>
      <c r="E204" t="e">
        <f>VLOOKUP($D$1&amp;D204,定价因子!E:F,2,0)</f>
        <v>#N/A</v>
      </c>
      <c r="G204" t="e">
        <f>VLOOKUP($F$1&amp;F204,定价因子!E:F,2,0)</f>
        <v>#N/A</v>
      </c>
      <c r="H204" s="104" t="e">
        <f>C204*PRODUCT(#REF!,#REF!,G204,,#REF!,E204)</f>
        <v>#N/A</v>
      </c>
    </row>
    <row r="205" spans="3:8">
      <c r="C205" t="e">
        <f>VLOOKUP(B205,定价因子!L:M,2,0)</f>
        <v>#N/A</v>
      </c>
      <c r="E205" t="e">
        <f>VLOOKUP($D$1&amp;D205,定价因子!E:F,2,0)</f>
        <v>#N/A</v>
      </c>
      <c r="G205" t="e">
        <f>VLOOKUP($F$1&amp;F205,定价因子!E:F,2,0)</f>
        <v>#N/A</v>
      </c>
      <c r="H205" s="104" t="e">
        <f>C205*PRODUCT(#REF!,#REF!,G205,,#REF!,E205)</f>
        <v>#N/A</v>
      </c>
    </row>
    <row r="206" spans="3:8">
      <c r="C206" t="e">
        <f>VLOOKUP(B206,定价因子!L:M,2,0)</f>
        <v>#N/A</v>
      </c>
      <c r="E206" t="e">
        <f>VLOOKUP($D$1&amp;D206,定价因子!E:F,2,0)</f>
        <v>#N/A</v>
      </c>
      <c r="G206" t="e">
        <f>VLOOKUP($F$1&amp;F206,定价因子!E:F,2,0)</f>
        <v>#N/A</v>
      </c>
      <c r="H206" s="104" t="e">
        <f>C206*PRODUCT(#REF!,#REF!,G206,,#REF!,E206)</f>
        <v>#N/A</v>
      </c>
    </row>
    <row r="207" spans="3:8">
      <c r="C207" t="e">
        <f>VLOOKUP(B207,定价因子!L:M,2,0)</f>
        <v>#N/A</v>
      </c>
      <c r="E207" t="e">
        <f>VLOOKUP($D$1&amp;D207,定价因子!E:F,2,0)</f>
        <v>#N/A</v>
      </c>
      <c r="G207" t="e">
        <f>VLOOKUP($F$1&amp;F207,定价因子!E:F,2,0)</f>
        <v>#N/A</v>
      </c>
      <c r="H207" s="104" t="e">
        <f>C207*PRODUCT(#REF!,#REF!,G207,,#REF!,E207)</f>
        <v>#N/A</v>
      </c>
    </row>
    <row r="208" spans="3:8">
      <c r="C208" t="e">
        <f>VLOOKUP(B208,定价因子!L:M,2,0)</f>
        <v>#N/A</v>
      </c>
      <c r="E208" t="e">
        <f>VLOOKUP($D$1&amp;D208,定价因子!E:F,2,0)</f>
        <v>#N/A</v>
      </c>
      <c r="G208" t="e">
        <f>VLOOKUP($F$1&amp;F208,定价因子!E:F,2,0)</f>
        <v>#N/A</v>
      </c>
      <c r="H208" s="104" t="e">
        <f>C208*PRODUCT(#REF!,#REF!,G208,,#REF!,E208)</f>
        <v>#N/A</v>
      </c>
    </row>
    <row r="209" spans="3:8">
      <c r="C209" t="e">
        <f>VLOOKUP(B209,定价因子!L:M,2,0)</f>
        <v>#N/A</v>
      </c>
      <c r="E209" t="e">
        <f>VLOOKUP($D$1&amp;D209,定价因子!E:F,2,0)</f>
        <v>#N/A</v>
      </c>
      <c r="G209" t="e">
        <f>VLOOKUP($F$1&amp;F209,定价因子!E:F,2,0)</f>
        <v>#N/A</v>
      </c>
      <c r="H209" s="104" t="e">
        <f>C209*PRODUCT(#REF!,#REF!,G209,,#REF!,E209)</f>
        <v>#N/A</v>
      </c>
    </row>
    <row r="210" spans="3:8">
      <c r="C210" t="e">
        <f>VLOOKUP(B210,定价因子!L:M,2,0)</f>
        <v>#N/A</v>
      </c>
      <c r="E210" t="e">
        <f>VLOOKUP($D$1&amp;D210,定价因子!E:F,2,0)</f>
        <v>#N/A</v>
      </c>
      <c r="G210" t="e">
        <f>VLOOKUP($F$1&amp;F210,定价因子!E:F,2,0)</f>
        <v>#N/A</v>
      </c>
      <c r="H210" s="104" t="e">
        <f>C210*PRODUCT(#REF!,#REF!,G210,,#REF!,E210)</f>
        <v>#N/A</v>
      </c>
    </row>
    <row r="211" spans="3:8">
      <c r="C211" t="e">
        <f>VLOOKUP(B211,定价因子!L:M,2,0)</f>
        <v>#N/A</v>
      </c>
      <c r="E211" t="e">
        <f>VLOOKUP($D$1&amp;D211,定价因子!E:F,2,0)</f>
        <v>#N/A</v>
      </c>
      <c r="G211" t="e">
        <f>VLOOKUP($F$1&amp;F211,定价因子!E:F,2,0)</f>
        <v>#N/A</v>
      </c>
      <c r="H211" s="104" t="e">
        <f>C211*PRODUCT(#REF!,#REF!,G211,,#REF!,E211)</f>
        <v>#N/A</v>
      </c>
    </row>
    <row r="212" spans="3:8">
      <c r="C212" t="e">
        <f>VLOOKUP(B212,定价因子!L:M,2,0)</f>
        <v>#N/A</v>
      </c>
      <c r="E212" t="e">
        <f>VLOOKUP($D$1&amp;D212,定价因子!E:F,2,0)</f>
        <v>#N/A</v>
      </c>
      <c r="G212" t="e">
        <f>VLOOKUP($F$1&amp;F212,定价因子!E:F,2,0)</f>
        <v>#N/A</v>
      </c>
      <c r="H212" s="104" t="e">
        <f>C212*PRODUCT(#REF!,#REF!,G212,,#REF!,E212)</f>
        <v>#N/A</v>
      </c>
    </row>
    <row r="213" spans="3:8">
      <c r="C213" t="e">
        <f>VLOOKUP(B213,定价因子!L:M,2,0)</f>
        <v>#N/A</v>
      </c>
      <c r="E213" t="e">
        <f>VLOOKUP($D$1&amp;D213,定价因子!E:F,2,0)</f>
        <v>#N/A</v>
      </c>
      <c r="G213" t="e">
        <f>VLOOKUP($F$1&amp;F213,定价因子!E:F,2,0)</f>
        <v>#N/A</v>
      </c>
      <c r="H213" s="104" t="e">
        <f>C213*PRODUCT(#REF!,#REF!,G213,,#REF!,E213)</f>
        <v>#N/A</v>
      </c>
    </row>
    <row r="214" spans="3:8">
      <c r="C214" t="e">
        <f>VLOOKUP(B214,定价因子!L:M,2,0)</f>
        <v>#N/A</v>
      </c>
      <c r="E214" t="e">
        <f>VLOOKUP($D$1&amp;D214,定价因子!E:F,2,0)</f>
        <v>#N/A</v>
      </c>
      <c r="G214" t="e">
        <f>VLOOKUP($F$1&amp;F214,定价因子!E:F,2,0)</f>
        <v>#N/A</v>
      </c>
      <c r="H214" s="104" t="e">
        <f>C214*PRODUCT(#REF!,#REF!,G214,,#REF!,E214)</f>
        <v>#N/A</v>
      </c>
    </row>
    <row r="215" spans="3:8">
      <c r="C215" t="e">
        <f>VLOOKUP(B215,定价因子!L:M,2,0)</f>
        <v>#N/A</v>
      </c>
      <c r="E215" t="e">
        <f>VLOOKUP($D$1&amp;D215,定价因子!E:F,2,0)</f>
        <v>#N/A</v>
      </c>
      <c r="G215" t="e">
        <f>VLOOKUP($F$1&amp;F215,定价因子!E:F,2,0)</f>
        <v>#N/A</v>
      </c>
      <c r="H215" s="104" t="e">
        <f>C215*PRODUCT(#REF!,#REF!,G215,,#REF!,E215)</f>
        <v>#N/A</v>
      </c>
    </row>
    <row r="216" spans="3:8">
      <c r="C216" t="e">
        <f>VLOOKUP(B216,定价因子!L:M,2,0)</f>
        <v>#N/A</v>
      </c>
      <c r="E216" t="e">
        <f>VLOOKUP($D$1&amp;D216,定价因子!E:F,2,0)</f>
        <v>#N/A</v>
      </c>
      <c r="G216" t="e">
        <f>VLOOKUP($F$1&amp;F216,定价因子!E:F,2,0)</f>
        <v>#N/A</v>
      </c>
      <c r="H216" s="104" t="e">
        <f>C216*PRODUCT(#REF!,#REF!,G216,,#REF!,E216)</f>
        <v>#N/A</v>
      </c>
    </row>
    <row r="217" spans="3:8">
      <c r="C217" t="e">
        <f>VLOOKUP(B217,定价因子!L:M,2,0)</f>
        <v>#N/A</v>
      </c>
      <c r="E217" t="e">
        <f>VLOOKUP($D$1&amp;D217,定价因子!E:F,2,0)</f>
        <v>#N/A</v>
      </c>
      <c r="G217" t="e">
        <f>VLOOKUP($F$1&amp;F217,定价因子!E:F,2,0)</f>
        <v>#N/A</v>
      </c>
      <c r="H217" s="104" t="e">
        <f>C217*PRODUCT(#REF!,#REF!,G217,,#REF!,E217)</f>
        <v>#N/A</v>
      </c>
    </row>
    <row r="218" spans="3:8">
      <c r="C218" t="e">
        <f>VLOOKUP(B218,定价因子!L:M,2,0)</f>
        <v>#N/A</v>
      </c>
      <c r="E218" t="e">
        <f>VLOOKUP($D$1&amp;D218,定价因子!E:F,2,0)</f>
        <v>#N/A</v>
      </c>
      <c r="G218" t="e">
        <f>VLOOKUP($F$1&amp;F218,定价因子!E:F,2,0)</f>
        <v>#N/A</v>
      </c>
      <c r="H218" s="104" t="e">
        <f>C218*PRODUCT(#REF!,#REF!,G218,,#REF!,E218)</f>
        <v>#N/A</v>
      </c>
    </row>
    <row r="219" spans="3:8">
      <c r="C219" t="e">
        <f>VLOOKUP(B219,定价因子!L:M,2,0)</f>
        <v>#N/A</v>
      </c>
      <c r="E219" t="e">
        <f>VLOOKUP($D$1&amp;D219,定价因子!E:F,2,0)</f>
        <v>#N/A</v>
      </c>
      <c r="G219" t="e">
        <f>VLOOKUP($F$1&amp;F219,定价因子!E:F,2,0)</f>
        <v>#N/A</v>
      </c>
      <c r="H219" s="104" t="e">
        <f>C219*PRODUCT(#REF!,#REF!,G219,,#REF!,E219)</f>
        <v>#N/A</v>
      </c>
    </row>
    <row r="220" spans="3:8">
      <c r="C220" t="e">
        <f>VLOOKUP(B220,定价因子!L:M,2,0)</f>
        <v>#N/A</v>
      </c>
      <c r="E220" t="e">
        <f>VLOOKUP($D$1&amp;D220,定价因子!E:F,2,0)</f>
        <v>#N/A</v>
      </c>
      <c r="G220" t="e">
        <f>VLOOKUP($F$1&amp;F220,定价因子!E:F,2,0)</f>
        <v>#N/A</v>
      </c>
      <c r="H220" s="104" t="e">
        <f>C220*PRODUCT(#REF!,#REF!,G220,,#REF!,E220)</f>
        <v>#N/A</v>
      </c>
    </row>
    <row r="221" spans="3:8">
      <c r="C221" t="e">
        <f>VLOOKUP(B221,定价因子!L:M,2,0)</f>
        <v>#N/A</v>
      </c>
      <c r="E221" t="e">
        <f>VLOOKUP($D$1&amp;D221,定价因子!E:F,2,0)</f>
        <v>#N/A</v>
      </c>
      <c r="G221" t="e">
        <f>VLOOKUP($F$1&amp;F221,定价因子!E:F,2,0)</f>
        <v>#N/A</v>
      </c>
      <c r="H221" s="104" t="e">
        <f>C221*PRODUCT(#REF!,#REF!,G221,,#REF!,E221)</f>
        <v>#N/A</v>
      </c>
    </row>
    <row r="222" spans="3:8">
      <c r="C222" t="e">
        <f>VLOOKUP(B222,定价因子!L:M,2,0)</f>
        <v>#N/A</v>
      </c>
      <c r="E222" t="e">
        <f>VLOOKUP($D$1&amp;D222,定价因子!E:F,2,0)</f>
        <v>#N/A</v>
      </c>
      <c r="G222" t="e">
        <f>VLOOKUP($F$1&amp;F222,定价因子!E:F,2,0)</f>
        <v>#N/A</v>
      </c>
      <c r="H222" s="104" t="e">
        <f>C222*PRODUCT(#REF!,#REF!,G222,,#REF!,E222)</f>
        <v>#N/A</v>
      </c>
    </row>
    <row r="223" spans="3:8">
      <c r="C223" t="e">
        <f>VLOOKUP(B223,定价因子!L:M,2,0)</f>
        <v>#N/A</v>
      </c>
      <c r="E223" t="e">
        <f>VLOOKUP($D$1&amp;D223,定价因子!E:F,2,0)</f>
        <v>#N/A</v>
      </c>
      <c r="G223" t="e">
        <f>VLOOKUP($F$1&amp;F223,定价因子!E:F,2,0)</f>
        <v>#N/A</v>
      </c>
      <c r="H223" s="104" t="e">
        <f>C223*PRODUCT(#REF!,#REF!,G223,,#REF!,E223)</f>
        <v>#N/A</v>
      </c>
    </row>
    <row r="224" spans="3:8">
      <c r="C224" t="e">
        <f>VLOOKUP(B224,定价因子!L:M,2,0)</f>
        <v>#N/A</v>
      </c>
      <c r="E224" t="e">
        <f>VLOOKUP($D$1&amp;D224,定价因子!E:F,2,0)</f>
        <v>#N/A</v>
      </c>
      <c r="G224" t="e">
        <f>VLOOKUP($F$1&amp;F224,定价因子!E:F,2,0)</f>
        <v>#N/A</v>
      </c>
      <c r="H224" s="104" t="e">
        <f>C224*PRODUCT(#REF!,#REF!,G224,,#REF!,E224)</f>
        <v>#N/A</v>
      </c>
    </row>
    <row r="225" spans="3:8">
      <c r="C225" t="e">
        <f>VLOOKUP(B225,定价因子!L:M,2,0)</f>
        <v>#N/A</v>
      </c>
      <c r="E225" t="e">
        <f>VLOOKUP($D$1&amp;D225,定价因子!E:F,2,0)</f>
        <v>#N/A</v>
      </c>
      <c r="G225" t="e">
        <f>VLOOKUP($F$1&amp;F225,定价因子!E:F,2,0)</f>
        <v>#N/A</v>
      </c>
      <c r="H225" s="104" t="e">
        <f>C225*PRODUCT(#REF!,#REF!,G225,,#REF!,E225)</f>
        <v>#N/A</v>
      </c>
    </row>
    <row r="226" spans="3:8">
      <c r="C226" t="e">
        <f>VLOOKUP(B226,定价因子!L:M,2,0)</f>
        <v>#N/A</v>
      </c>
      <c r="E226" t="e">
        <f>VLOOKUP($D$1&amp;D226,定价因子!E:F,2,0)</f>
        <v>#N/A</v>
      </c>
      <c r="G226" t="e">
        <f>VLOOKUP($F$1&amp;F226,定价因子!E:F,2,0)</f>
        <v>#N/A</v>
      </c>
      <c r="H226" s="104" t="e">
        <f>C226*PRODUCT(#REF!,#REF!,G226,,#REF!,E226)</f>
        <v>#N/A</v>
      </c>
    </row>
    <row r="227" spans="3:8">
      <c r="C227" t="e">
        <f>VLOOKUP(B227,定价因子!L:M,2,0)</f>
        <v>#N/A</v>
      </c>
      <c r="E227" t="e">
        <f>VLOOKUP($D$1&amp;D227,定价因子!E:F,2,0)</f>
        <v>#N/A</v>
      </c>
      <c r="G227" t="e">
        <f>VLOOKUP($F$1&amp;F227,定价因子!E:F,2,0)</f>
        <v>#N/A</v>
      </c>
      <c r="H227" s="104" t="e">
        <f>C227*PRODUCT(#REF!,#REF!,G227,,#REF!,E227)</f>
        <v>#N/A</v>
      </c>
    </row>
    <row r="228" spans="3:8">
      <c r="C228" t="e">
        <f>VLOOKUP(B228,定价因子!L:M,2,0)</f>
        <v>#N/A</v>
      </c>
      <c r="E228" t="e">
        <f>VLOOKUP($D$1&amp;D228,定价因子!E:F,2,0)</f>
        <v>#N/A</v>
      </c>
      <c r="G228" t="e">
        <f>VLOOKUP($F$1&amp;F228,定价因子!E:F,2,0)</f>
        <v>#N/A</v>
      </c>
      <c r="H228" s="104" t="e">
        <f>C228*PRODUCT(#REF!,#REF!,G228,,#REF!,E228)</f>
        <v>#N/A</v>
      </c>
    </row>
    <row r="229" spans="3:8">
      <c r="C229" t="e">
        <f>VLOOKUP(B229,定价因子!L:M,2,0)</f>
        <v>#N/A</v>
      </c>
      <c r="E229" t="e">
        <f>VLOOKUP($D$1&amp;D229,定价因子!E:F,2,0)</f>
        <v>#N/A</v>
      </c>
      <c r="G229" t="e">
        <f>VLOOKUP($F$1&amp;F229,定价因子!E:F,2,0)</f>
        <v>#N/A</v>
      </c>
      <c r="H229" s="104" t="e">
        <f>C229*PRODUCT(#REF!,#REF!,G229,,#REF!,E229)</f>
        <v>#N/A</v>
      </c>
    </row>
    <row r="230" spans="3:8">
      <c r="C230" t="e">
        <f>VLOOKUP(B230,定价因子!L:M,2,0)</f>
        <v>#N/A</v>
      </c>
      <c r="E230" t="e">
        <f>VLOOKUP($D$1&amp;D230,定价因子!E:F,2,0)</f>
        <v>#N/A</v>
      </c>
      <c r="G230" t="e">
        <f>VLOOKUP($F$1&amp;F230,定价因子!E:F,2,0)</f>
        <v>#N/A</v>
      </c>
      <c r="H230" s="104" t="e">
        <f>C230*PRODUCT(#REF!,#REF!,G230,,#REF!,E230)</f>
        <v>#N/A</v>
      </c>
    </row>
    <row r="231" spans="3:8">
      <c r="C231" t="e">
        <f>VLOOKUP(B231,定价因子!L:M,2,0)</f>
        <v>#N/A</v>
      </c>
      <c r="E231" t="e">
        <f>VLOOKUP($D$1&amp;D231,定价因子!E:F,2,0)</f>
        <v>#N/A</v>
      </c>
      <c r="G231" t="e">
        <f>VLOOKUP($F$1&amp;F231,定价因子!E:F,2,0)</f>
        <v>#N/A</v>
      </c>
      <c r="H231" s="104" t="e">
        <f>C231*PRODUCT(#REF!,#REF!,G231,,#REF!,E231)</f>
        <v>#N/A</v>
      </c>
    </row>
    <row r="232" spans="3:8">
      <c r="C232" t="e">
        <f>VLOOKUP(B232,定价因子!L:M,2,0)</f>
        <v>#N/A</v>
      </c>
      <c r="E232" t="e">
        <f>VLOOKUP($D$1&amp;D232,定价因子!E:F,2,0)</f>
        <v>#N/A</v>
      </c>
      <c r="G232" t="e">
        <f>VLOOKUP($F$1&amp;F232,定价因子!E:F,2,0)</f>
        <v>#N/A</v>
      </c>
      <c r="H232" s="104" t="e">
        <f>C232*PRODUCT(#REF!,#REF!,G232,,#REF!,E232)</f>
        <v>#N/A</v>
      </c>
    </row>
    <row r="233" spans="3:8">
      <c r="C233" t="e">
        <f>VLOOKUP(B233,定价因子!L:M,2,0)</f>
        <v>#N/A</v>
      </c>
      <c r="E233" t="e">
        <f>VLOOKUP($D$1&amp;D233,定价因子!E:F,2,0)</f>
        <v>#N/A</v>
      </c>
      <c r="G233" t="e">
        <f>VLOOKUP($F$1&amp;F233,定价因子!E:F,2,0)</f>
        <v>#N/A</v>
      </c>
      <c r="H233" s="104" t="e">
        <f>C233*PRODUCT(#REF!,#REF!,G233,,#REF!,E233)</f>
        <v>#N/A</v>
      </c>
    </row>
    <row r="234" spans="3:8">
      <c r="C234" t="e">
        <f>VLOOKUP(B234,定价因子!L:M,2,0)</f>
        <v>#N/A</v>
      </c>
      <c r="E234" t="e">
        <f>VLOOKUP($D$1&amp;D234,定价因子!E:F,2,0)</f>
        <v>#N/A</v>
      </c>
      <c r="G234" t="e">
        <f>VLOOKUP($F$1&amp;F234,定价因子!E:F,2,0)</f>
        <v>#N/A</v>
      </c>
      <c r="H234" s="104" t="e">
        <f>C234*PRODUCT(#REF!,#REF!,G234,,#REF!,E234)</f>
        <v>#N/A</v>
      </c>
    </row>
    <row r="235" spans="3:8">
      <c r="C235" t="e">
        <f>VLOOKUP(B235,定价因子!L:M,2,0)</f>
        <v>#N/A</v>
      </c>
      <c r="E235" t="e">
        <f>VLOOKUP($D$1&amp;D235,定价因子!E:F,2,0)</f>
        <v>#N/A</v>
      </c>
      <c r="G235" t="e">
        <f>VLOOKUP($F$1&amp;F235,定价因子!E:F,2,0)</f>
        <v>#N/A</v>
      </c>
      <c r="H235" s="104" t="e">
        <f>C235*PRODUCT(#REF!,#REF!,G235,,#REF!,E235)</f>
        <v>#N/A</v>
      </c>
    </row>
    <row r="236" spans="3:8">
      <c r="C236" t="e">
        <f>VLOOKUP(B236,定价因子!L:M,2,0)</f>
        <v>#N/A</v>
      </c>
      <c r="E236" t="e">
        <f>VLOOKUP($D$1&amp;D236,定价因子!E:F,2,0)</f>
        <v>#N/A</v>
      </c>
      <c r="G236" t="e">
        <f>VLOOKUP($F$1&amp;F236,定价因子!E:F,2,0)</f>
        <v>#N/A</v>
      </c>
      <c r="H236" s="104" t="e">
        <f>C236*PRODUCT(#REF!,#REF!,G236,,#REF!,E236)</f>
        <v>#N/A</v>
      </c>
    </row>
    <row r="237" spans="3:8">
      <c r="C237" t="e">
        <f>VLOOKUP(B237,定价因子!L:M,2,0)</f>
        <v>#N/A</v>
      </c>
      <c r="E237" t="e">
        <f>VLOOKUP($D$1&amp;D237,定价因子!E:F,2,0)</f>
        <v>#N/A</v>
      </c>
      <c r="G237" t="e">
        <f>VLOOKUP($F$1&amp;F237,定价因子!E:F,2,0)</f>
        <v>#N/A</v>
      </c>
      <c r="H237" s="104" t="e">
        <f>C237*PRODUCT(#REF!,#REF!,G237,,#REF!,E237)</f>
        <v>#N/A</v>
      </c>
    </row>
    <row r="238" spans="3:8">
      <c r="C238" t="e">
        <f>VLOOKUP(B238,定价因子!L:M,2,0)</f>
        <v>#N/A</v>
      </c>
      <c r="E238" t="e">
        <f>VLOOKUP($D$1&amp;D238,定价因子!E:F,2,0)</f>
        <v>#N/A</v>
      </c>
      <c r="G238" t="e">
        <f>VLOOKUP($F$1&amp;F238,定价因子!E:F,2,0)</f>
        <v>#N/A</v>
      </c>
      <c r="H238" s="104" t="e">
        <f>C238*PRODUCT(#REF!,#REF!,G238,,#REF!,E238)</f>
        <v>#N/A</v>
      </c>
    </row>
    <row r="239" spans="3:8">
      <c r="C239" t="e">
        <f>VLOOKUP(B239,定价因子!L:M,2,0)</f>
        <v>#N/A</v>
      </c>
      <c r="E239" t="e">
        <f>VLOOKUP($D$1&amp;D239,定价因子!E:F,2,0)</f>
        <v>#N/A</v>
      </c>
      <c r="G239" t="e">
        <f>VLOOKUP($F$1&amp;F239,定价因子!E:F,2,0)</f>
        <v>#N/A</v>
      </c>
      <c r="H239" s="104" t="e">
        <f>C239*PRODUCT(#REF!,#REF!,G239,,#REF!,E239)</f>
        <v>#N/A</v>
      </c>
    </row>
    <row r="240" spans="3:8">
      <c r="C240" t="e">
        <f>VLOOKUP(B240,定价因子!L:M,2,0)</f>
        <v>#N/A</v>
      </c>
      <c r="E240" t="e">
        <f>VLOOKUP($D$1&amp;D240,定价因子!E:F,2,0)</f>
        <v>#N/A</v>
      </c>
      <c r="G240" t="e">
        <f>VLOOKUP($F$1&amp;F240,定价因子!E:F,2,0)</f>
        <v>#N/A</v>
      </c>
      <c r="H240" s="104" t="e">
        <f>C240*PRODUCT(#REF!,#REF!,G240,,#REF!,E240)</f>
        <v>#N/A</v>
      </c>
    </row>
    <row r="241" spans="3:8">
      <c r="C241" t="e">
        <f>VLOOKUP(B241,定价因子!L:M,2,0)</f>
        <v>#N/A</v>
      </c>
      <c r="E241" t="e">
        <f>VLOOKUP($D$1&amp;D241,定价因子!E:F,2,0)</f>
        <v>#N/A</v>
      </c>
      <c r="G241" t="e">
        <f>VLOOKUP($F$1&amp;F241,定价因子!E:F,2,0)</f>
        <v>#N/A</v>
      </c>
      <c r="H241" s="104" t="e">
        <f>C241*PRODUCT(#REF!,#REF!,G241,,#REF!,E241)</f>
        <v>#N/A</v>
      </c>
    </row>
    <row r="242" spans="3:8">
      <c r="C242" t="e">
        <f>VLOOKUP(B242,定价因子!L:M,2,0)</f>
        <v>#N/A</v>
      </c>
      <c r="E242" t="e">
        <f>VLOOKUP($D$1&amp;D242,定价因子!E:F,2,0)</f>
        <v>#N/A</v>
      </c>
      <c r="G242" t="e">
        <f>VLOOKUP($F$1&amp;F242,定价因子!E:F,2,0)</f>
        <v>#N/A</v>
      </c>
      <c r="H242" s="104" t="e">
        <f>C242*PRODUCT(#REF!,#REF!,G242,,#REF!,E242)</f>
        <v>#N/A</v>
      </c>
    </row>
    <row r="243" spans="3:8">
      <c r="C243" t="e">
        <f>VLOOKUP(B243,定价因子!L:M,2,0)</f>
        <v>#N/A</v>
      </c>
      <c r="E243" t="e">
        <f>VLOOKUP($D$1&amp;D243,定价因子!E:F,2,0)</f>
        <v>#N/A</v>
      </c>
      <c r="G243" t="e">
        <f>VLOOKUP($F$1&amp;F243,定价因子!E:F,2,0)</f>
        <v>#N/A</v>
      </c>
      <c r="H243" s="104" t="e">
        <f>C243*PRODUCT(#REF!,#REF!,G243,,#REF!,E243)</f>
        <v>#N/A</v>
      </c>
    </row>
    <row r="244" spans="3:8">
      <c r="C244" t="e">
        <f>VLOOKUP(B244,定价因子!L:M,2,0)</f>
        <v>#N/A</v>
      </c>
      <c r="E244" t="e">
        <f>VLOOKUP($D$1&amp;D244,定价因子!E:F,2,0)</f>
        <v>#N/A</v>
      </c>
      <c r="G244" t="e">
        <f>VLOOKUP($F$1&amp;F244,定价因子!E:F,2,0)</f>
        <v>#N/A</v>
      </c>
      <c r="H244" s="104" t="e">
        <f>C244*PRODUCT(#REF!,#REF!,G244,,#REF!,E244)</f>
        <v>#N/A</v>
      </c>
    </row>
    <row r="245" spans="3:8">
      <c r="C245" t="e">
        <f>VLOOKUP(B245,定价因子!L:M,2,0)</f>
        <v>#N/A</v>
      </c>
      <c r="E245" t="e">
        <f>VLOOKUP($D$1&amp;D245,定价因子!E:F,2,0)</f>
        <v>#N/A</v>
      </c>
      <c r="G245" t="e">
        <f>VLOOKUP($F$1&amp;F245,定价因子!E:F,2,0)</f>
        <v>#N/A</v>
      </c>
      <c r="H245" s="104" t="e">
        <f>C245*PRODUCT(#REF!,#REF!,G245,,#REF!,E245)</f>
        <v>#N/A</v>
      </c>
    </row>
    <row r="246" spans="3:8">
      <c r="C246" t="e">
        <f>VLOOKUP(B246,定价因子!L:M,2,0)</f>
        <v>#N/A</v>
      </c>
      <c r="E246" t="e">
        <f>VLOOKUP($D$1&amp;D246,定价因子!E:F,2,0)</f>
        <v>#N/A</v>
      </c>
      <c r="G246" t="e">
        <f>VLOOKUP($F$1&amp;F246,定价因子!E:F,2,0)</f>
        <v>#N/A</v>
      </c>
      <c r="H246" s="104" t="e">
        <f>C246*PRODUCT(#REF!,#REF!,G246,,#REF!,E246)</f>
        <v>#N/A</v>
      </c>
    </row>
    <row r="247" spans="3:8">
      <c r="C247" t="e">
        <f>VLOOKUP(B247,定价因子!L:M,2,0)</f>
        <v>#N/A</v>
      </c>
      <c r="E247" t="e">
        <f>VLOOKUP($D$1&amp;D247,定价因子!E:F,2,0)</f>
        <v>#N/A</v>
      </c>
      <c r="G247" t="e">
        <f>VLOOKUP($F$1&amp;F247,定价因子!E:F,2,0)</f>
        <v>#N/A</v>
      </c>
      <c r="H247" s="104" t="e">
        <f>C247*PRODUCT(#REF!,#REF!,G247,,#REF!,E247)</f>
        <v>#N/A</v>
      </c>
    </row>
    <row r="248" spans="3:8">
      <c r="C248" t="e">
        <f>VLOOKUP(B248,定价因子!L:M,2,0)</f>
        <v>#N/A</v>
      </c>
      <c r="E248" t="e">
        <f>VLOOKUP($D$1&amp;D248,定价因子!E:F,2,0)</f>
        <v>#N/A</v>
      </c>
      <c r="G248" t="e">
        <f>VLOOKUP($F$1&amp;F248,定价因子!E:F,2,0)</f>
        <v>#N/A</v>
      </c>
      <c r="H248" s="104" t="e">
        <f>C248*PRODUCT(#REF!,#REF!,G248,,#REF!,E248)</f>
        <v>#N/A</v>
      </c>
    </row>
    <row r="249" spans="3:8">
      <c r="C249" t="e">
        <f>VLOOKUP(B249,定价因子!L:M,2,0)</f>
        <v>#N/A</v>
      </c>
      <c r="E249" t="e">
        <f>VLOOKUP($D$1&amp;D249,定价因子!E:F,2,0)</f>
        <v>#N/A</v>
      </c>
      <c r="G249" t="e">
        <f>VLOOKUP($F$1&amp;F249,定价因子!E:F,2,0)</f>
        <v>#N/A</v>
      </c>
      <c r="H249" s="104" t="e">
        <f>C249*PRODUCT(#REF!,#REF!,G249,,#REF!,E249)</f>
        <v>#N/A</v>
      </c>
    </row>
    <row r="250" spans="3:8">
      <c r="C250" t="e">
        <f>VLOOKUP(B250,定价因子!L:M,2,0)</f>
        <v>#N/A</v>
      </c>
      <c r="E250" t="e">
        <f>VLOOKUP($D$1&amp;D250,定价因子!E:F,2,0)</f>
        <v>#N/A</v>
      </c>
      <c r="G250" t="e">
        <f>VLOOKUP($F$1&amp;F250,定价因子!E:F,2,0)</f>
        <v>#N/A</v>
      </c>
      <c r="H250" s="104" t="e">
        <f>C250*PRODUCT(#REF!,#REF!,G250,,#REF!,E250)</f>
        <v>#N/A</v>
      </c>
    </row>
    <row r="251" spans="3:8">
      <c r="C251" t="e">
        <f>VLOOKUP(B251,定价因子!L:M,2,0)</f>
        <v>#N/A</v>
      </c>
      <c r="E251" t="e">
        <f>VLOOKUP($D$1&amp;D251,定价因子!E:F,2,0)</f>
        <v>#N/A</v>
      </c>
      <c r="G251" t="e">
        <f>VLOOKUP($F$1&amp;F251,定价因子!E:F,2,0)</f>
        <v>#N/A</v>
      </c>
      <c r="H251" s="104" t="e">
        <f>C251*PRODUCT(#REF!,#REF!,G251,,#REF!,E251)</f>
        <v>#N/A</v>
      </c>
    </row>
    <row r="252" spans="3:8">
      <c r="C252" t="e">
        <f>VLOOKUP(B252,定价因子!L:M,2,0)</f>
        <v>#N/A</v>
      </c>
      <c r="E252" t="e">
        <f>VLOOKUP($D$1&amp;D252,定价因子!E:F,2,0)</f>
        <v>#N/A</v>
      </c>
      <c r="G252" t="e">
        <f>VLOOKUP($F$1&amp;F252,定价因子!E:F,2,0)</f>
        <v>#N/A</v>
      </c>
      <c r="H252" s="104" t="e">
        <f>C252*PRODUCT(#REF!,#REF!,G252,,#REF!,E252)</f>
        <v>#N/A</v>
      </c>
    </row>
    <row r="253" spans="3:8">
      <c r="C253" t="e">
        <f>VLOOKUP(B253,定价因子!L:M,2,0)</f>
        <v>#N/A</v>
      </c>
      <c r="E253" t="e">
        <f>VLOOKUP($D$1&amp;D253,定价因子!E:F,2,0)</f>
        <v>#N/A</v>
      </c>
      <c r="G253" t="e">
        <f>VLOOKUP($F$1&amp;F253,定价因子!E:F,2,0)</f>
        <v>#N/A</v>
      </c>
      <c r="H253" s="104" t="e">
        <f>C253*PRODUCT(#REF!,#REF!,G253,,#REF!,E253)</f>
        <v>#N/A</v>
      </c>
    </row>
    <row r="254" spans="3:8">
      <c r="C254" t="e">
        <f>VLOOKUP(B254,定价因子!L:M,2,0)</f>
        <v>#N/A</v>
      </c>
      <c r="E254" t="e">
        <f>VLOOKUP($D$1&amp;D254,定价因子!E:F,2,0)</f>
        <v>#N/A</v>
      </c>
      <c r="G254" t="e">
        <f>VLOOKUP($F$1&amp;F254,定价因子!E:F,2,0)</f>
        <v>#N/A</v>
      </c>
      <c r="H254" s="104" t="e">
        <f>C254*PRODUCT(#REF!,#REF!,G254,,#REF!,E254)</f>
        <v>#N/A</v>
      </c>
    </row>
    <row r="255" spans="3:8">
      <c r="C255" t="e">
        <f>VLOOKUP(B255,定价因子!L:M,2,0)</f>
        <v>#N/A</v>
      </c>
      <c r="E255" t="e">
        <f>VLOOKUP($D$1&amp;D255,定价因子!E:F,2,0)</f>
        <v>#N/A</v>
      </c>
      <c r="G255" t="e">
        <f>VLOOKUP($F$1&amp;F255,定价因子!E:F,2,0)</f>
        <v>#N/A</v>
      </c>
      <c r="H255" s="104" t="e">
        <f>C255*PRODUCT(#REF!,#REF!,G255,,#REF!,E255)</f>
        <v>#N/A</v>
      </c>
    </row>
    <row r="256" spans="3:8">
      <c r="C256" t="e">
        <f>VLOOKUP(B256,定价因子!L:M,2,0)</f>
        <v>#N/A</v>
      </c>
      <c r="E256" t="e">
        <f>VLOOKUP($D$1&amp;D256,定价因子!E:F,2,0)</f>
        <v>#N/A</v>
      </c>
      <c r="G256" t="e">
        <f>VLOOKUP($F$1&amp;F256,定价因子!E:F,2,0)</f>
        <v>#N/A</v>
      </c>
      <c r="H256" s="104" t="e">
        <f>C256*PRODUCT(#REF!,#REF!,G256,,#REF!,E256)</f>
        <v>#N/A</v>
      </c>
    </row>
    <row r="257" spans="3:8">
      <c r="C257" t="e">
        <f>VLOOKUP(B257,定价因子!L:M,2,0)</f>
        <v>#N/A</v>
      </c>
      <c r="E257" t="e">
        <f>VLOOKUP($D$1&amp;D257,定价因子!E:F,2,0)</f>
        <v>#N/A</v>
      </c>
      <c r="G257" t="e">
        <f>VLOOKUP($F$1&amp;F257,定价因子!E:F,2,0)</f>
        <v>#N/A</v>
      </c>
      <c r="H257" s="104" t="e">
        <f>C257*PRODUCT(#REF!,#REF!,G257,,#REF!,E257)</f>
        <v>#N/A</v>
      </c>
    </row>
    <row r="258" spans="3:8">
      <c r="C258" t="e">
        <f>VLOOKUP(B258,定价因子!L:M,2,0)</f>
        <v>#N/A</v>
      </c>
      <c r="E258" t="e">
        <f>VLOOKUP($D$1&amp;D258,定价因子!E:F,2,0)</f>
        <v>#N/A</v>
      </c>
      <c r="G258" t="e">
        <f>VLOOKUP($F$1&amp;F258,定价因子!E:F,2,0)</f>
        <v>#N/A</v>
      </c>
      <c r="H258" s="104" t="e">
        <f>C258*PRODUCT(#REF!,#REF!,G258,,#REF!,E258)</f>
        <v>#N/A</v>
      </c>
    </row>
    <row r="259" spans="3:8">
      <c r="C259" t="e">
        <f>VLOOKUP(B259,定价因子!L:M,2,0)</f>
        <v>#N/A</v>
      </c>
      <c r="E259" t="e">
        <f>VLOOKUP($D$1&amp;D259,定价因子!E:F,2,0)</f>
        <v>#N/A</v>
      </c>
      <c r="G259" t="e">
        <f>VLOOKUP($F$1&amp;F259,定价因子!E:F,2,0)</f>
        <v>#N/A</v>
      </c>
      <c r="H259" s="104" t="e">
        <f>C259*PRODUCT(#REF!,#REF!,G259,,#REF!,E259)</f>
        <v>#N/A</v>
      </c>
    </row>
    <row r="260" spans="3:8">
      <c r="C260" t="e">
        <f>VLOOKUP(B260,定价因子!L:M,2,0)</f>
        <v>#N/A</v>
      </c>
      <c r="E260" t="e">
        <f>VLOOKUP($D$1&amp;D260,定价因子!E:F,2,0)</f>
        <v>#N/A</v>
      </c>
      <c r="G260" t="e">
        <f>VLOOKUP($F$1&amp;F260,定价因子!E:F,2,0)</f>
        <v>#N/A</v>
      </c>
      <c r="H260" s="104" t="e">
        <f>C260*PRODUCT(#REF!,#REF!,G260,,#REF!,E260)</f>
        <v>#N/A</v>
      </c>
    </row>
    <row r="261" spans="3:8">
      <c r="C261" t="e">
        <f>VLOOKUP(B261,定价因子!L:M,2,0)</f>
        <v>#N/A</v>
      </c>
      <c r="E261" t="e">
        <f>VLOOKUP($D$1&amp;D261,定价因子!E:F,2,0)</f>
        <v>#N/A</v>
      </c>
      <c r="G261" t="e">
        <f>VLOOKUP($F$1&amp;F261,定价因子!E:F,2,0)</f>
        <v>#N/A</v>
      </c>
      <c r="H261" s="104" t="e">
        <f>C261*PRODUCT(#REF!,#REF!,G261,,#REF!,E261)</f>
        <v>#N/A</v>
      </c>
    </row>
    <row r="262" spans="3:8">
      <c r="C262" t="e">
        <f>VLOOKUP(B262,定价因子!L:M,2,0)</f>
        <v>#N/A</v>
      </c>
      <c r="E262" t="e">
        <f>VLOOKUP($D$1&amp;D262,定价因子!E:F,2,0)</f>
        <v>#N/A</v>
      </c>
      <c r="G262" t="e">
        <f>VLOOKUP($F$1&amp;F262,定价因子!E:F,2,0)</f>
        <v>#N/A</v>
      </c>
      <c r="H262" s="104" t="e">
        <f>C262*PRODUCT(#REF!,#REF!,G262,,#REF!,E262)</f>
        <v>#N/A</v>
      </c>
    </row>
    <row r="263" spans="3:8">
      <c r="C263" t="e">
        <f>VLOOKUP(B263,定价因子!L:M,2,0)</f>
        <v>#N/A</v>
      </c>
      <c r="E263" t="e">
        <f>VLOOKUP($D$1&amp;D263,定价因子!E:F,2,0)</f>
        <v>#N/A</v>
      </c>
      <c r="G263" t="e">
        <f>VLOOKUP($F$1&amp;F263,定价因子!E:F,2,0)</f>
        <v>#N/A</v>
      </c>
      <c r="H263" s="104" t="e">
        <f>C263*PRODUCT(#REF!,#REF!,G263,,#REF!,E263)</f>
        <v>#N/A</v>
      </c>
    </row>
    <row r="264" spans="3:8">
      <c r="C264" t="e">
        <f>VLOOKUP(B264,定价因子!L:M,2,0)</f>
        <v>#N/A</v>
      </c>
      <c r="E264" t="e">
        <f>VLOOKUP($D$1&amp;D264,定价因子!E:F,2,0)</f>
        <v>#N/A</v>
      </c>
      <c r="G264" t="e">
        <f>VLOOKUP($F$1&amp;F264,定价因子!E:F,2,0)</f>
        <v>#N/A</v>
      </c>
      <c r="H264" s="104" t="e">
        <f>C264*PRODUCT(#REF!,#REF!,G264,,#REF!,E264)</f>
        <v>#N/A</v>
      </c>
    </row>
    <row r="265" spans="3:8">
      <c r="C265" t="e">
        <f>VLOOKUP(B265,定价因子!L:M,2,0)</f>
        <v>#N/A</v>
      </c>
      <c r="E265" t="e">
        <f>VLOOKUP($D$1&amp;D265,定价因子!E:F,2,0)</f>
        <v>#N/A</v>
      </c>
      <c r="G265" t="e">
        <f>VLOOKUP($F$1&amp;F265,定价因子!E:F,2,0)</f>
        <v>#N/A</v>
      </c>
      <c r="H265" s="104" t="e">
        <f>C265*PRODUCT(#REF!,#REF!,G265,,#REF!,E265)</f>
        <v>#N/A</v>
      </c>
    </row>
    <row r="266" spans="3:8">
      <c r="C266" t="e">
        <f>VLOOKUP(B266,定价因子!L:M,2,0)</f>
        <v>#N/A</v>
      </c>
      <c r="E266" t="e">
        <f>VLOOKUP($D$1&amp;D266,定价因子!E:F,2,0)</f>
        <v>#N/A</v>
      </c>
      <c r="G266" t="e">
        <f>VLOOKUP($F$1&amp;F266,定价因子!E:F,2,0)</f>
        <v>#N/A</v>
      </c>
      <c r="H266" s="104" t="e">
        <f>C266*PRODUCT(#REF!,#REF!,G266,,#REF!,E266)</f>
        <v>#N/A</v>
      </c>
    </row>
    <row r="267" spans="3:8">
      <c r="C267" t="e">
        <f>VLOOKUP(B267,定价因子!L:M,2,0)</f>
        <v>#N/A</v>
      </c>
      <c r="E267" t="e">
        <f>VLOOKUP($D$1&amp;D267,定价因子!E:F,2,0)</f>
        <v>#N/A</v>
      </c>
      <c r="G267" t="e">
        <f>VLOOKUP($F$1&amp;F267,定价因子!E:F,2,0)</f>
        <v>#N/A</v>
      </c>
      <c r="H267" s="104" t="e">
        <f>C267*PRODUCT(#REF!,#REF!,G267,,#REF!,E267)</f>
        <v>#N/A</v>
      </c>
    </row>
    <row r="268" spans="3:8">
      <c r="C268" t="e">
        <f>VLOOKUP(B268,定价因子!L:M,2,0)</f>
        <v>#N/A</v>
      </c>
      <c r="E268" t="e">
        <f>VLOOKUP($D$1&amp;D268,定价因子!E:F,2,0)</f>
        <v>#N/A</v>
      </c>
      <c r="G268" t="e">
        <f>VLOOKUP($F$1&amp;F268,定价因子!E:F,2,0)</f>
        <v>#N/A</v>
      </c>
      <c r="H268" s="104" t="e">
        <f>C268*PRODUCT(#REF!,#REF!,G268,,#REF!,E268)</f>
        <v>#N/A</v>
      </c>
    </row>
    <row r="269" spans="3:8">
      <c r="C269" t="e">
        <f>VLOOKUP(B269,定价因子!L:M,2,0)</f>
        <v>#N/A</v>
      </c>
      <c r="E269" t="e">
        <f>VLOOKUP($D$1&amp;D269,定价因子!E:F,2,0)</f>
        <v>#N/A</v>
      </c>
      <c r="G269" t="e">
        <f>VLOOKUP($F$1&amp;F269,定价因子!E:F,2,0)</f>
        <v>#N/A</v>
      </c>
      <c r="H269" s="104" t="e">
        <f>C269*PRODUCT(#REF!,#REF!,G269,,#REF!,E269)</f>
        <v>#N/A</v>
      </c>
    </row>
    <row r="270" spans="3:8">
      <c r="C270" t="e">
        <f>VLOOKUP(B270,定价因子!L:M,2,0)</f>
        <v>#N/A</v>
      </c>
      <c r="E270" t="e">
        <f>VLOOKUP($D$1&amp;D270,定价因子!E:F,2,0)</f>
        <v>#N/A</v>
      </c>
      <c r="G270" t="e">
        <f>VLOOKUP($F$1&amp;F270,定价因子!E:F,2,0)</f>
        <v>#N/A</v>
      </c>
      <c r="H270" s="104" t="e">
        <f>C270*PRODUCT(#REF!,#REF!,G270,,#REF!,E270)</f>
        <v>#N/A</v>
      </c>
    </row>
    <row r="271" spans="3:8">
      <c r="C271" t="e">
        <f>VLOOKUP(B271,定价因子!L:M,2,0)</f>
        <v>#N/A</v>
      </c>
      <c r="E271" t="e">
        <f>VLOOKUP($D$1&amp;D271,定价因子!E:F,2,0)</f>
        <v>#N/A</v>
      </c>
      <c r="G271" t="e">
        <f>VLOOKUP($F$1&amp;F271,定价因子!E:F,2,0)</f>
        <v>#N/A</v>
      </c>
      <c r="H271" s="104" t="e">
        <f>C271*PRODUCT(#REF!,#REF!,G271,,#REF!,E271)</f>
        <v>#N/A</v>
      </c>
    </row>
    <row r="272" spans="3:8">
      <c r="C272" t="e">
        <f>VLOOKUP(B272,定价因子!L:M,2,0)</f>
        <v>#N/A</v>
      </c>
      <c r="E272" t="e">
        <f>VLOOKUP($D$1&amp;D272,定价因子!E:F,2,0)</f>
        <v>#N/A</v>
      </c>
      <c r="G272" t="e">
        <f>VLOOKUP($F$1&amp;F272,定价因子!E:F,2,0)</f>
        <v>#N/A</v>
      </c>
      <c r="H272" s="104" t="e">
        <f>C272*PRODUCT(#REF!,#REF!,G272,,#REF!,E272)</f>
        <v>#N/A</v>
      </c>
    </row>
    <row r="273" spans="3:8">
      <c r="C273" t="e">
        <f>VLOOKUP(B273,定价因子!L:M,2,0)</f>
        <v>#N/A</v>
      </c>
      <c r="E273" t="e">
        <f>VLOOKUP($D$1&amp;D273,定价因子!E:F,2,0)</f>
        <v>#N/A</v>
      </c>
      <c r="G273" t="e">
        <f>VLOOKUP($F$1&amp;F273,定价因子!E:F,2,0)</f>
        <v>#N/A</v>
      </c>
      <c r="H273" s="104" t="e">
        <f>C273*PRODUCT(#REF!,#REF!,G273,,#REF!,E273)</f>
        <v>#N/A</v>
      </c>
    </row>
    <row r="274" spans="3:8">
      <c r="C274" t="e">
        <f>VLOOKUP(B274,定价因子!L:M,2,0)</f>
        <v>#N/A</v>
      </c>
      <c r="E274" t="e">
        <f>VLOOKUP($D$1&amp;D274,定价因子!E:F,2,0)</f>
        <v>#N/A</v>
      </c>
      <c r="G274" t="e">
        <f>VLOOKUP($F$1&amp;F274,定价因子!E:F,2,0)</f>
        <v>#N/A</v>
      </c>
      <c r="H274" s="104" t="e">
        <f>C274*PRODUCT(#REF!,#REF!,G274,,#REF!,E274)</f>
        <v>#N/A</v>
      </c>
    </row>
    <row r="275" spans="3:8">
      <c r="C275" t="e">
        <f>VLOOKUP(B275,定价因子!L:M,2,0)</f>
        <v>#N/A</v>
      </c>
      <c r="E275" t="e">
        <f>VLOOKUP($D$1&amp;D275,定价因子!E:F,2,0)</f>
        <v>#N/A</v>
      </c>
      <c r="G275" t="e">
        <f>VLOOKUP($F$1&amp;F275,定价因子!E:F,2,0)</f>
        <v>#N/A</v>
      </c>
      <c r="H275" s="104" t="e">
        <f>C275*PRODUCT(#REF!,#REF!,G275,,#REF!,E275)</f>
        <v>#N/A</v>
      </c>
    </row>
    <row r="276" spans="3:8">
      <c r="C276" t="e">
        <f>VLOOKUP(B276,定价因子!L:M,2,0)</f>
        <v>#N/A</v>
      </c>
      <c r="E276" t="e">
        <f>VLOOKUP($D$1&amp;D276,定价因子!E:F,2,0)</f>
        <v>#N/A</v>
      </c>
      <c r="G276" t="e">
        <f>VLOOKUP($F$1&amp;F276,定价因子!E:F,2,0)</f>
        <v>#N/A</v>
      </c>
      <c r="H276" s="104" t="e">
        <f>C276*PRODUCT(#REF!,#REF!,G276,,#REF!,E276)</f>
        <v>#N/A</v>
      </c>
    </row>
    <row r="277" spans="3:8">
      <c r="C277" t="e">
        <f>VLOOKUP(B277,定价因子!L:M,2,0)</f>
        <v>#N/A</v>
      </c>
      <c r="E277" t="e">
        <f>VLOOKUP($D$1&amp;D277,定价因子!E:F,2,0)</f>
        <v>#N/A</v>
      </c>
      <c r="G277" t="e">
        <f>VLOOKUP($F$1&amp;F277,定价因子!E:F,2,0)</f>
        <v>#N/A</v>
      </c>
      <c r="H277" s="104" t="e">
        <f>C277*PRODUCT(#REF!,#REF!,G277,,#REF!,E277)</f>
        <v>#N/A</v>
      </c>
    </row>
    <row r="278" spans="3:8">
      <c r="C278" t="e">
        <f>VLOOKUP(B278,定价因子!L:M,2,0)</f>
        <v>#N/A</v>
      </c>
      <c r="E278" t="e">
        <f>VLOOKUP($D$1&amp;D278,定价因子!E:F,2,0)</f>
        <v>#N/A</v>
      </c>
      <c r="G278" t="e">
        <f>VLOOKUP($F$1&amp;F278,定价因子!E:F,2,0)</f>
        <v>#N/A</v>
      </c>
      <c r="H278" s="104" t="e">
        <f>C278*PRODUCT(#REF!,#REF!,G278,,#REF!,E278)</f>
        <v>#N/A</v>
      </c>
    </row>
    <row r="279" spans="3:8">
      <c r="C279" t="e">
        <f>VLOOKUP(B279,定价因子!L:M,2,0)</f>
        <v>#N/A</v>
      </c>
      <c r="E279" t="e">
        <f>VLOOKUP($D$1&amp;D279,定价因子!E:F,2,0)</f>
        <v>#N/A</v>
      </c>
      <c r="G279" t="e">
        <f>VLOOKUP($F$1&amp;F279,定价因子!E:F,2,0)</f>
        <v>#N/A</v>
      </c>
      <c r="H279" s="104" t="e">
        <f>C279*PRODUCT(#REF!,#REF!,G279,,#REF!,E279)</f>
        <v>#N/A</v>
      </c>
    </row>
    <row r="280" spans="3:8">
      <c r="C280" t="e">
        <f>VLOOKUP(B280,定价因子!L:M,2,0)</f>
        <v>#N/A</v>
      </c>
      <c r="E280" t="e">
        <f>VLOOKUP($D$1&amp;D280,定价因子!E:F,2,0)</f>
        <v>#N/A</v>
      </c>
      <c r="G280" t="e">
        <f>VLOOKUP($F$1&amp;F280,定价因子!E:F,2,0)</f>
        <v>#N/A</v>
      </c>
      <c r="H280" s="104" t="e">
        <f>C280*PRODUCT(#REF!,#REF!,G280,,#REF!,E280)</f>
        <v>#N/A</v>
      </c>
    </row>
    <row r="281" spans="3:8">
      <c r="C281" t="e">
        <f>VLOOKUP(B281,定价因子!L:M,2,0)</f>
        <v>#N/A</v>
      </c>
      <c r="E281" t="e">
        <f>VLOOKUP($D$1&amp;D281,定价因子!E:F,2,0)</f>
        <v>#N/A</v>
      </c>
      <c r="G281" t="e">
        <f>VLOOKUP($F$1&amp;F281,定价因子!E:F,2,0)</f>
        <v>#N/A</v>
      </c>
      <c r="H281" s="104" t="e">
        <f>C281*PRODUCT(#REF!,#REF!,G281,,#REF!,E281)</f>
        <v>#N/A</v>
      </c>
    </row>
    <row r="282" spans="3:8">
      <c r="C282" t="e">
        <f>VLOOKUP(B282,定价因子!L:M,2,0)</f>
        <v>#N/A</v>
      </c>
      <c r="E282" t="e">
        <f>VLOOKUP($D$1&amp;D282,定价因子!E:F,2,0)</f>
        <v>#N/A</v>
      </c>
      <c r="G282" t="e">
        <f>VLOOKUP($F$1&amp;F282,定价因子!E:F,2,0)</f>
        <v>#N/A</v>
      </c>
      <c r="H282" s="104" t="e">
        <f>C282*PRODUCT(#REF!,#REF!,G282,,#REF!,E282)</f>
        <v>#N/A</v>
      </c>
    </row>
    <row r="283" spans="3:8">
      <c r="C283" t="e">
        <f>VLOOKUP(B283,定价因子!L:M,2,0)</f>
        <v>#N/A</v>
      </c>
      <c r="E283" t="e">
        <f>VLOOKUP($D$1&amp;D283,定价因子!E:F,2,0)</f>
        <v>#N/A</v>
      </c>
      <c r="G283" t="e">
        <f>VLOOKUP($F$1&amp;F283,定价因子!E:F,2,0)</f>
        <v>#N/A</v>
      </c>
      <c r="H283" s="104" t="e">
        <f>C283*PRODUCT(#REF!,#REF!,G283,,#REF!,E283)</f>
        <v>#N/A</v>
      </c>
    </row>
    <row r="284" spans="3:8">
      <c r="C284" t="e">
        <f>VLOOKUP(B284,定价因子!L:M,2,0)</f>
        <v>#N/A</v>
      </c>
      <c r="E284" t="e">
        <f>VLOOKUP($D$1&amp;D284,定价因子!E:F,2,0)</f>
        <v>#N/A</v>
      </c>
      <c r="G284" t="e">
        <f>VLOOKUP($F$1&amp;F284,定价因子!E:F,2,0)</f>
        <v>#N/A</v>
      </c>
      <c r="H284" s="104" t="e">
        <f>C284*PRODUCT(#REF!,#REF!,G284,,#REF!,E284)</f>
        <v>#N/A</v>
      </c>
    </row>
    <row r="285" spans="3:8">
      <c r="C285" t="e">
        <f>VLOOKUP(B285,定价因子!L:M,2,0)</f>
        <v>#N/A</v>
      </c>
      <c r="E285" t="e">
        <f>VLOOKUP($D$1&amp;D285,定价因子!E:F,2,0)</f>
        <v>#N/A</v>
      </c>
      <c r="G285" t="e">
        <f>VLOOKUP($F$1&amp;F285,定价因子!E:F,2,0)</f>
        <v>#N/A</v>
      </c>
      <c r="H285" s="104" t="e">
        <f>C285*PRODUCT(#REF!,#REF!,G285,,#REF!,E285)</f>
        <v>#N/A</v>
      </c>
    </row>
    <row r="286" spans="3:8">
      <c r="C286" t="e">
        <f>VLOOKUP(B286,定价因子!L:M,2,0)</f>
        <v>#N/A</v>
      </c>
      <c r="E286" t="e">
        <f>VLOOKUP($D$1&amp;D286,定价因子!E:F,2,0)</f>
        <v>#N/A</v>
      </c>
      <c r="G286" t="e">
        <f>VLOOKUP($F$1&amp;F286,定价因子!E:F,2,0)</f>
        <v>#N/A</v>
      </c>
      <c r="H286" s="104" t="e">
        <f>C286*PRODUCT(#REF!,#REF!,G286,,#REF!,E286)</f>
        <v>#N/A</v>
      </c>
    </row>
    <row r="287" spans="3:8">
      <c r="C287" t="e">
        <f>VLOOKUP(B287,定价因子!L:M,2,0)</f>
        <v>#N/A</v>
      </c>
      <c r="E287" t="e">
        <f>VLOOKUP($D$1&amp;D287,定价因子!E:F,2,0)</f>
        <v>#N/A</v>
      </c>
      <c r="G287" t="e">
        <f>VLOOKUP($F$1&amp;F287,定价因子!E:F,2,0)</f>
        <v>#N/A</v>
      </c>
      <c r="H287" s="104" t="e">
        <f>C287*PRODUCT(#REF!,#REF!,G287,,#REF!,E287)</f>
        <v>#N/A</v>
      </c>
    </row>
    <row r="288" spans="3:8">
      <c r="C288" t="e">
        <f>VLOOKUP(B288,定价因子!L:M,2,0)</f>
        <v>#N/A</v>
      </c>
      <c r="E288" t="e">
        <f>VLOOKUP($D$1&amp;D288,定价因子!E:F,2,0)</f>
        <v>#N/A</v>
      </c>
      <c r="G288" t="e">
        <f>VLOOKUP($F$1&amp;F288,定价因子!E:F,2,0)</f>
        <v>#N/A</v>
      </c>
      <c r="H288" s="104" t="e">
        <f>C288*PRODUCT(#REF!,#REF!,G288,,#REF!,E288)</f>
        <v>#N/A</v>
      </c>
    </row>
    <row r="289" spans="3:8">
      <c r="C289" t="e">
        <f>VLOOKUP(B289,定价因子!L:M,2,0)</f>
        <v>#N/A</v>
      </c>
      <c r="E289" t="e">
        <f>VLOOKUP($D$1&amp;D289,定价因子!E:F,2,0)</f>
        <v>#N/A</v>
      </c>
      <c r="G289" t="e">
        <f>VLOOKUP($F$1&amp;F289,定价因子!E:F,2,0)</f>
        <v>#N/A</v>
      </c>
      <c r="H289" s="104" t="e">
        <f>C289*PRODUCT(#REF!,#REF!,G289,,#REF!,E289)</f>
        <v>#N/A</v>
      </c>
    </row>
    <row r="290" spans="3:8">
      <c r="C290" t="e">
        <f>VLOOKUP(B290,定价因子!L:M,2,0)</f>
        <v>#N/A</v>
      </c>
      <c r="E290" t="e">
        <f>VLOOKUP($D$1&amp;D290,定价因子!E:F,2,0)</f>
        <v>#N/A</v>
      </c>
      <c r="G290" t="e">
        <f>VLOOKUP($F$1&amp;F290,定价因子!E:F,2,0)</f>
        <v>#N/A</v>
      </c>
      <c r="H290" s="104" t="e">
        <f>C290*PRODUCT(#REF!,#REF!,G290,,#REF!,E290)</f>
        <v>#N/A</v>
      </c>
    </row>
    <row r="291" spans="3:8">
      <c r="C291" t="e">
        <f>VLOOKUP(B291,定价因子!L:M,2,0)</f>
        <v>#N/A</v>
      </c>
      <c r="E291" t="e">
        <f>VLOOKUP($D$1&amp;D291,定价因子!E:F,2,0)</f>
        <v>#N/A</v>
      </c>
      <c r="G291" t="e">
        <f>VLOOKUP($F$1&amp;F291,定价因子!E:F,2,0)</f>
        <v>#N/A</v>
      </c>
      <c r="H291" s="104" t="e">
        <f>C291*PRODUCT(#REF!,#REF!,G291,,#REF!,E291)</f>
        <v>#N/A</v>
      </c>
    </row>
    <row r="292" spans="3:8">
      <c r="C292" t="e">
        <f>VLOOKUP(B292,定价因子!L:M,2,0)</f>
        <v>#N/A</v>
      </c>
      <c r="E292" t="e">
        <f>VLOOKUP($D$1&amp;D292,定价因子!E:F,2,0)</f>
        <v>#N/A</v>
      </c>
      <c r="G292" t="e">
        <f>VLOOKUP($F$1&amp;F292,定价因子!E:F,2,0)</f>
        <v>#N/A</v>
      </c>
      <c r="H292" s="104" t="e">
        <f>C292*PRODUCT(#REF!,#REF!,G292,,#REF!,E292)</f>
        <v>#N/A</v>
      </c>
    </row>
    <row r="293" spans="3:8">
      <c r="C293" t="e">
        <f>VLOOKUP(B293,定价因子!L:M,2,0)</f>
        <v>#N/A</v>
      </c>
      <c r="E293" t="e">
        <f>VLOOKUP($D$1&amp;D293,定价因子!E:F,2,0)</f>
        <v>#N/A</v>
      </c>
      <c r="G293" t="e">
        <f>VLOOKUP($F$1&amp;F293,定价因子!E:F,2,0)</f>
        <v>#N/A</v>
      </c>
      <c r="H293" s="104" t="e">
        <f>C293*PRODUCT(#REF!,#REF!,G293,,#REF!,E293)</f>
        <v>#N/A</v>
      </c>
    </row>
    <row r="294" spans="3:8">
      <c r="C294" t="e">
        <f>VLOOKUP(B294,定价因子!L:M,2,0)</f>
        <v>#N/A</v>
      </c>
      <c r="E294" t="e">
        <f>VLOOKUP($D$1&amp;D294,定价因子!E:F,2,0)</f>
        <v>#N/A</v>
      </c>
      <c r="G294" t="e">
        <f>VLOOKUP($F$1&amp;F294,定价因子!E:F,2,0)</f>
        <v>#N/A</v>
      </c>
      <c r="H294" s="104" t="e">
        <f>C294*PRODUCT(#REF!,#REF!,G294,,#REF!,E294)</f>
        <v>#N/A</v>
      </c>
    </row>
    <row r="295" spans="3:8">
      <c r="C295" t="e">
        <f>VLOOKUP(B295,定价因子!L:M,2,0)</f>
        <v>#N/A</v>
      </c>
      <c r="E295" t="e">
        <f>VLOOKUP($D$1&amp;D295,定价因子!E:F,2,0)</f>
        <v>#N/A</v>
      </c>
      <c r="G295" t="e">
        <f>VLOOKUP($F$1&amp;F295,定价因子!E:F,2,0)</f>
        <v>#N/A</v>
      </c>
      <c r="H295" s="104" t="e">
        <f>C295*PRODUCT(#REF!,#REF!,G295,,#REF!,E295)</f>
        <v>#N/A</v>
      </c>
    </row>
    <row r="296" spans="3:8">
      <c r="C296" t="e">
        <f>VLOOKUP(B296,定价因子!L:M,2,0)</f>
        <v>#N/A</v>
      </c>
      <c r="E296" t="e">
        <f>VLOOKUP($D$1&amp;D296,定价因子!E:F,2,0)</f>
        <v>#N/A</v>
      </c>
      <c r="G296" t="e">
        <f>VLOOKUP($F$1&amp;F296,定价因子!E:F,2,0)</f>
        <v>#N/A</v>
      </c>
      <c r="H296" s="104" t="e">
        <f>C296*PRODUCT(#REF!,#REF!,G296,,#REF!,E296)</f>
        <v>#N/A</v>
      </c>
    </row>
    <row r="297" spans="3:8">
      <c r="C297" t="e">
        <f>VLOOKUP(B297,定价因子!L:M,2,0)</f>
        <v>#N/A</v>
      </c>
      <c r="E297" t="e">
        <f>VLOOKUP($D$1&amp;D297,定价因子!E:F,2,0)</f>
        <v>#N/A</v>
      </c>
      <c r="G297" t="e">
        <f>VLOOKUP($F$1&amp;F297,定价因子!E:F,2,0)</f>
        <v>#N/A</v>
      </c>
      <c r="H297" s="104" t="e">
        <f>C297*PRODUCT(#REF!,#REF!,G297,,#REF!,E297)</f>
        <v>#N/A</v>
      </c>
    </row>
    <row r="298" spans="3:8">
      <c r="C298" t="e">
        <f>VLOOKUP(B298,定价因子!L:M,2,0)</f>
        <v>#N/A</v>
      </c>
      <c r="E298" t="e">
        <f>VLOOKUP($D$1&amp;D298,定价因子!E:F,2,0)</f>
        <v>#N/A</v>
      </c>
      <c r="G298" t="e">
        <f>VLOOKUP($F$1&amp;F298,定价因子!E:F,2,0)</f>
        <v>#N/A</v>
      </c>
      <c r="H298" s="104" t="e">
        <f>C298*PRODUCT(#REF!,#REF!,G298,,#REF!,E298)</f>
        <v>#N/A</v>
      </c>
    </row>
    <row r="299" spans="3:8">
      <c r="C299" t="e">
        <f>VLOOKUP(B299,定价因子!L:M,2,0)</f>
        <v>#N/A</v>
      </c>
      <c r="E299" t="e">
        <f>VLOOKUP($D$1&amp;D299,定价因子!E:F,2,0)</f>
        <v>#N/A</v>
      </c>
      <c r="G299" t="e">
        <f>VLOOKUP($F$1&amp;F299,定价因子!E:F,2,0)</f>
        <v>#N/A</v>
      </c>
      <c r="H299" s="104" t="e">
        <f>C299*PRODUCT(#REF!,#REF!,G299,,#REF!,E299)</f>
        <v>#N/A</v>
      </c>
    </row>
    <row r="300" spans="3:8">
      <c r="C300" t="e">
        <f>VLOOKUP(B300,定价因子!L:M,2,0)</f>
        <v>#N/A</v>
      </c>
      <c r="E300" t="e">
        <f>VLOOKUP($D$1&amp;D300,定价因子!E:F,2,0)</f>
        <v>#N/A</v>
      </c>
      <c r="G300" t="e">
        <f>VLOOKUP($F$1&amp;F300,定价因子!E:F,2,0)</f>
        <v>#N/A</v>
      </c>
      <c r="H300" s="104" t="e">
        <f>C300*PRODUCT(#REF!,#REF!,G300,,#REF!,E300)</f>
        <v>#N/A</v>
      </c>
    </row>
    <row r="301" spans="3:8">
      <c r="C301" t="e">
        <f>VLOOKUP(B301,定价因子!L:M,2,0)</f>
        <v>#N/A</v>
      </c>
      <c r="E301" t="e">
        <f>VLOOKUP($D$1&amp;D301,定价因子!E:F,2,0)</f>
        <v>#N/A</v>
      </c>
      <c r="G301" t="e">
        <f>VLOOKUP($F$1&amp;F301,定价因子!E:F,2,0)</f>
        <v>#N/A</v>
      </c>
      <c r="H301" s="104" t="e">
        <f>C301*PRODUCT(#REF!,#REF!,G301,,#REF!,E301)</f>
        <v>#N/A</v>
      </c>
    </row>
    <row r="302" spans="3:8">
      <c r="C302" t="e">
        <f>VLOOKUP(B302,定价因子!L:M,2,0)</f>
        <v>#N/A</v>
      </c>
      <c r="E302" t="e">
        <f>VLOOKUP($D$1&amp;D302,定价因子!E:F,2,0)</f>
        <v>#N/A</v>
      </c>
      <c r="G302" t="e">
        <f>VLOOKUP($F$1&amp;F302,定价因子!E:F,2,0)</f>
        <v>#N/A</v>
      </c>
      <c r="H302" s="104" t="e">
        <f>C302*PRODUCT(#REF!,#REF!,G302,,#REF!,E302)</f>
        <v>#N/A</v>
      </c>
    </row>
    <row r="303" spans="3:8">
      <c r="C303" t="e">
        <f>VLOOKUP(B303,定价因子!L:M,2,0)</f>
        <v>#N/A</v>
      </c>
      <c r="E303" t="e">
        <f>VLOOKUP($D$1&amp;D303,定价因子!E:F,2,0)</f>
        <v>#N/A</v>
      </c>
      <c r="G303" t="e">
        <f>VLOOKUP($F$1&amp;F303,定价因子!E:F,2,0)</f>
        <v>#N/A</v>
      </c>
      <c r="H303" s="104" t="e">
        <f>C303*PRODUCT(#REF!,#REF!,G303,,#REF!,E303)</f>
        <v>#N/A</v>
      </c>
    </row>
    <row r="304" spans="3:8">
      <c r="C304" t="e">
        <f>VLOOKUP(B304,定价因子!L:M,2,0)</f>
        <v>#N/A</v>
      </c>
      <c r="E304" t="e">
        <f>VLOOKUP($D$1&amp;D304,定价因子!E:F,2,0)</f>
        <v>#N/A</v>
      </c>
      <c r="G304" t="e">
        <f>VLOOKUP($F$1&amp;F304,定价因子!E:F,2,0)</f>
        <v>#N/A</v>
      </c>
      <c r="H304" s="104" t="e">
        <f>C304*PRODUCT(#REF!,#REF!,G304,,#REF!,E304)</f>
        <v>#N/A</v>
      </c>
    </row>
    <row r="305" spans="3:8">
      <c r="C305" t="e">
        <f>VLOOKUP(B305,定价因子!L:M,2,0)</f>
        <v>#N/A</v>
      </c>
      <c r="E305" t="e">
        <f>VLOOKUP($D$1&amp;D305,定价因子!E:F,2,0)</f>
        <v>#N/A</v>
      </c>
      <c r="G305" t="e">
        <f>VLOOKUP($F$1&amp;F305,定价因子!E:F,2,0)</f>
        <v>#N/A</v>
      </c>
      <c r="H305" s="104" t="e">
        <f>C305*PRODUCT(#REF!,#REF!,G305,,#REF!,E305)</f>
        <v>#N/A</v>
      </c>
    </row>
    <row r="306" spans="3:8">
      <c r="C306" t="e">
        <f>VLOOKUP(B306,定价因子!L:M,2,0)</f>
        <v>#N/A</v>
      </c>
      <c r="E306" t="e">
        <f>VLOOKUP($D$1&amp;D306,定价因子!E:F,2,0)</f>
        <v>#N/A</v>
      </c>
      <c r="G306" t="e">
        <f>VLOOKUP($F$1&amp;F306,定价因子!E:F,2,0)</f>
        <v>#N/A</v>
      </c>
      <c r="H306" s="104" t="e">
        <f>C306*PRODUCT(#REF!,#REF!,G306,,#REF!,E306)</f>
        <v>#N/A</v>
      </c>
    </row>
    <row r="307" spans="3:8">
      <c r="C307" t="e">
        <f>VLOOKUP(B307,定价因子!L:M,2,0)</f>
        <v>#N/A</v>
      </c>
      <c r="E307" t="e">
        <f>VLOOKUP($D$1&amp;D307,定价因子!E:F,2,0)</f>
        <v>#N/A</v>
      </c>
      <c r="G307" t="e">
        <f>VLOOKUP($F$1&amp;F307,定价因子!E:F,2,0)</f>
        <v>#N/A</v>
      </c>
      <c r="H307" s="104" t="e">
        <f>C307*PRODUCT(#REF!,#REF!,G307,,#REF!,E307)</f>
        <v>#N/A</v>
      </c>
    </row>
    <row r="308" spans="3:8">
      <c r="C308" t="e">
        <f>VLOOKUP(B308,定价因子!L:M,2,0)</f>
        <v>#N/A</v>
      </c>
      <c r="E308" t="e">
        <f>VLOOKUP($D$1&amp;D308,定价因子!E:F,2,0)</f>
        <v>#N/A</v>
      </c>
      <c r="G308" t="e">
        <f>VLOOKUP($F$1&amp;F308,定价因子!E:F,2,0)</f>
        <v>#N/A</v>
      </c>
      <c r="H308" s="104" t="e">
        <f>C308*PRODUCT(#REF!,#REF!,G308,,#REF!,E308)</f>
        <v>#N/A</v>
      </c>
    </row>
    <row r="309" spans="3:8">
      <c r="C309" t="e">
        <f>VLOOKUP(B309,定价因子!L:M,2,0)</f>
        <v>#N/A</v>
      </c>
      <c r="E309" t="e">
        <f>VLOOKUP($D$1&amp;D309,定价因子!E:F,2,0)</f>
        <v>#N/A</v>
      </c>
      <c r="G309" t="e">
        <f>VLOOKUP($F$1&amp;F309,定价因子!E:F,2,0)</f>
        <v>#N/A</v>
      </c>
      <c r="H309" s="104" t="e">
        <f>C309*PRODUCT(#REF!,#REF!,G309,,#REF!,E309)</f>
        <v>#N/A</v>
      </c>
    </row>
    <row r="310" spans="3:8">
      <c r="C310" t="e">
        <f>VLOOKUP(B310,定价因子!L:M,2,0)</f>
        <v>#N/A</v>
      </c>
      <c r="E310" t="e">
        <f>VLOOKUP($D$1&amp;D310,定价因子!E:F,2,0)</f>
        <v>#N/A</v>
      </c>
      <c r="G310" t="e">
        <f>VLOOKUP($F$1&amp;F310,定价因子!E:F,2,0)</f>
        <v>#N/A</v>
      </c>
      <c r="H310" s="104" t="e">
        <f>C310*PRODUCT(#REF!,#REF!,G310,,#REF!,E310)</f>
        <v>#N/A</v>
      </c>
    </row>
    <row r="311" spans="3:8">
      <c r="C311" t="e">
        <f>VLOOKUP(B311,定价因子!L:M,2,0)</f>
        <v>#N/A</v>
      </c>
      <c r="E311" t="e">
        <f>VLOOKUP($D$1&amp;D311,定价因子!E:F,2,0)</f>
        <v>#N/A</v>
      </c>
      <c r="G311" t="e">
        <f>VLOOKUP($F$1&amp;F311,定价因子!E:F,2,0)</f>
        <v>#N/A</v>
      </c>
      <c r="H311" s="104" t="e">
        <f>C311*PRODUCT(#REF!,#REF!,G311,,#REF!,E311)</f>
        <v>#N/A</v>
      </c>
    </row>
    <row r="312" spans="3:8">
      <c r="C312" t="e">
        <f>VLOOKUP(B312,定价因子!L:M,2,0)</f>
        <v>#N/A</v>
      </c>
      <c r="E312" t="e">
        <f>VLOOKUP($D$1&amp;D312,定价因子!E:F,2,0)</f>
        <v>#N/A</v>
      </c>
      <c r="G312" t="e">
        <f>VLOOKUP($F$1&amp;F312,定价因子!E:F,2,0)</f>
        <v>#N/A</v>
      </c>
      <c r="H312" s="104" t="e">
        <f>C312*PRODUCT(#REF!,#REF!,G312,,#REF!,E312)</f>
        <v>#N/A</v>
      </c>
    </row>
    <row r="313" spans="3:8">
      <c r="C313" t="e">
        <f>VLOOKUP(B313,定价因子!L:M,2,0)</f>
        <v>#N/A</v>
      </c>
      <c r="E313" t="e">
        <f>VLOOKUP($D$1&amp;D313,定价因子!E:F,2,0)</f>
        <v>#N/A</v>
      </c>
      <c r="G313" t="e">
        <f>VLOOKUP($F$1&amp;F313,定价因子!E:F,2,0)</f>
        <v>#N/A</v>
      </c>
      <c r="H313" s="104" t="e">
        <f>C313*PRODUCT(#REF!,#REF!,G313,,#REF!,E313)</f>
        <v>#N/A</v>
      </c>
    </row>
    <row r="314" spans="3:8">
      <c r="C314" t="e">
        <f>VLOOKUP(B314,定价因子!L:M,2,0)</f>
        <v>#N/A</v>
      </c>
      <c r="E314" t="e">
        <f>VLOOKUP($D$1&amp;D314,定价因子!E:F,2,0)</f>
        <v>#N/A</v>
      </c>
      <c r="G314" t="e">
        <f>VLOOKUP($F$1&amp;F314,定价因子!E:F,2,0)</f>
        <v>#N/A</v>
      </c>
      <c r="H314" s="104" t="e">
        <f>C314*PRODUCT(#REF!,#REF!,G314,,#REF!,E314)</f>
        <v>#N/A</v>
      </c>
    </row>
    <row r="315" spans="3:8">
      <c r="C315" t="e">
        <f>VLOOKUP(B315,定价因子!L:M,2,0)</f>
        <v>#N/A</v>
      </c>
      <c r="E315" t="e">
        <f>VLOOKUP($D$1&amp;D315,定价因子!E:F,2,0)</f>
        <v>#N/A</v>
      </c>
      <c r="G315" t="e">
        <f>VLOOKUP($F$1&amp;F315,定价因子!E:F,2,0)</f>
        <v>#N/A</v>
      </c>
      <c r="H315" s="104" t="e">
        <f>C315*PRODUCT(#REF!,#REF!,G315,,#REF!,E315)</f>
        <v>#N/A</v>
      </c>
    </row>
    <row r="316" spans="3:8">
      <c r="C316" t="e">
        <f>VLOOKUP(B316,定价因子!L:M,2,0)</f>
        <v>#N/A</v>
      </c>
      <c r="E316" t="e">
        <f>VLOOKUP($D$1&amp;D316,定价因子!E:F,2,0)</f>
        <v>#N/A</v>
      </c>
      <c r="G316" t="e">
        <f>VLOOKUP($F$1&amp;F316,定价因子!E:F,2,0)</f>
        <v>#N/A</v>
      </c>
      <c r="H316" s="104" t="e">
        <f>C316*PRODUCT(#REF!,#REF!,G316,,#REF!,E316)</f>
        <v>#N/A</v>
      </c>
    </row>
    <row r="317" spans="3:8">
      <c r="C317" t="e">
        <f>VLOOKUP(B317,定价因子!L:M,2,0)</f>
        <v>#N/A</v>
      </c>
      <c r="E317" t="e">
        <f>VLOOKUP($D$1&amp;D317,定价因子!E:F,2,0)</f>
        <v>#N/A</v>
      </c>
      <c r="G317" t="e">
        <f>VLOOKUP($F$1&amp;F317,定价因子!E:F,2,0)</f>
        <v>#N/A</v>
      </c>
      <c r="H317" s="104" t="e">
        <f>C317*PRODUCT(#REF!,#REF!,G317,,#REF!,E317)</f>
        <v>#N/A</v>
      </c>
    </row>
    <row r="318" spans="3:8">
      <c r="C318" t="e">
        <f>VLOOKUP(B318,定价因子!L:M,2,0)</f>
        <v>#N/A</v>
      </c>
      <c r="E318" t="e">
        <f>VLOOKUP($D$1&amp;D318,定价因子!E:F,2,0)</f>
        <v>#N/A</v>
      </c>
      <c r="G318" t="e">
        <f>VLOOKUP($F$1&amp;F318,定价因子!E:F,2,0)</f>
        <v>#N/A</v>
      </c>
      <c r="H318" s="104" t="e">
        <f>C318*PRODUCT(#REF!,#REF!,G318,,#REF!,E318)</f>
        <v>#N/A</v>
      </c>
    </row>
    <row r="319" spans="3:8">
      <c r="C319" t="e">
        <f>VLOOKUP(B319,定价因子!L:M,2,0)</f>
        <v>#N/A</v>
      </c>
      <c r="E319" t="e">
        <f>VLOOKUP($D$1&amp;D319,定价因子!E:F,2,0)</f>
        <v>#N/A</v>
      </c>
      <c r="G319" t="e">
        <f>VLOOKUP($F$1&amp;F319,定价因子!E:F,2,0)</f>
        <v>#N/A</v>
      </c>
      <c r="H319" s="104" t="e">
        <f>C319*PRODUCT(#REF!,#REF!,G319,,#REF!,E319)</f>
        <v>#N/A</v>
      </c>
    </row>
    <row r="320" spans="3:8">
      <c r="C320" t="e">
        <f>VLOOKUP(B320,定价因子!L:M,2,0)</f>
        <v>#N/A</v>
      </c>
      <c r="E320" t="e">
        <f>VLOOKUP($D$1&amp;D320,定价因子!E:F,2,0)</f>
        <v>#N/A</v>
      </c>
      <c r="G320" t="e">
        <f>VLOOKUP($F$1&amp;F320,定价因子!E:F,2,0)</f>
        <v>#N/A</v>
      </c>
      <c r="H320" s="104" t="e">
        <f>C320*PRODUCT(#REF!,#REF!,G320,,#REF!,E320)</f>
        <v>#N/A</v>
      </c>
    </row>
    <row r="321" spans="3:8">
      <c r="C321" t="e">
        <f>VLOOKUP(B321,定价因子!L:M,2,0)</f>
        <v>#N/A</v>
      </c>
      <c r="E321" t="e">
        <f>VLOOKUP($D$1&amp;D321,定价因子!E:F,2,0)</f>
        <v>#N/A</v>
      </c>
      <c r="G321" t="e">
        <f>VLOOKUP($F$1&amp;F321,定价因子!E:F,2,0)</f>
        <v>#N/A</v>
      </c>
      <c r="H321" s="104" t="e">
        <f>C321*PRODUCT(#REF!,#REF!,G321,,#REF!,E321)</f>
        <v>#N/A</v>
      </c>
    </row>
    <row r="322" spans="3:8">
      <c r="C322" t="e">
        <f>VLOOKUP(B322,定价因子!L:M,2,0)</f>
        <v>#N/A</v>
      </c>
      <c r="E322" t="e">
        <f>VLOOKUP($D$1&amp;D322,定价因子!E:F,2,0)</f>
        <v>#N/A</v>
      </c>
      <c r="G322" t="e">
        <f>VLOOKUP($F$1&amp;F322,定价因子!E:F,2,0)</f>
        <v>#N/A</v>
      </c>
      <c r="H322" s="104" t="e">
        <f>C322*PRODUCT(#REF!,#REF!,G322,,#REF!,E322)</f>
        <v>#N/A</v>
      </c>
    </row>
    <row r="323" spans="3:8">
      <c r="C323" t="e">
        <f>VLOOKUP(B323,定价因子!L:M,2,0)</f>
        <v>#N/A</v>
      </c>
      <c r="E323" t="e">
        <f>VLOOKUP($D$1&amp;D323,定价因子!E:F,2,0)</f>
        <v>#N/A</v>
      </c>
      <c r="G323" t="e">
        <f>VLOOKUP($F$1&amp;F323,定价因子!E:F,2,0)</f>
        <v>#N/A</v>
      </c>
      <c r="H323" s="104" t="e">
        <f>C323*PRODUCT(#REF!,#REF!,G323,,#REF!,E323)</f>
        <v>#N/A</v>
      </c>
    </row>
    <row r="324" spans="3:8">
      <c r="C324" t="e">
        <f>VLOOKUP(B324,定价因子!L:M,2,0)</f>
        <v>#N/A</v>
      </c>
      <c r="E324" t="e">
        <f>VLOOKUP($D$1&amp;D324,定价因子!E:F,2,0)</f>
        <v>#N/A</v>
      </c>
      <c r="G324" t="e">
        <f>VLOOKUP($F$1&amp;F324,定价因子!E:F,2,0)</f>
        <v>#N/A</v>
      </c>
      <c r="H324" s="104" t="e">
        <f>C324*PRODUCT(#REF!,#REF!,G324,,#REF!,E324)</f>
        <v>#N/A</v>
      </c>
    </row>
    <row r="325" spans="3:8">
      <c r="C325" t="e">
        <f>VLOOKUP(B325,定价因子!L:M,2,0)</f>
        <v>#N/A</v>
      </c>
      <c r="E325" t="e">
        <f>VLOOKUP($D$1&amp;D325,定价因子!E:F,2,0)</f>
        <v>#N/A</v>
      </c>
      <c r="G325" t="e">
        <f>VLOOKUP($F$1&amp;F325,定价因子!E:F,2,0)</f>
        <v>#N/A</v>
      </c>
      <c r="H325" s="104" t="e">
        <f>C325*PRODUCT(#REF!,#REF!,G325,,#REF!,E325)</f>
        <v>#N/A</v>
      </c>
    </row>
    <row r="326" spans="3:8">
      <c r="C326" t="e">
        <f>VLOOKUP(B326,定价因子!L:M,2,0)</f>
        <v>#N/A</v>
      </c>
      <c r="E326" t="e">
        <f>VLOOKUP($D$1&amp;D326,定价因子!E:F,2,0)</f>
        <v>#N/A</v>
      </c>
      <c r="G326" t="e">
        <f>VLOOKUP($F$1&amp;F326,定价因子!E:F,2,0)</f>
        <v>#N/A</v>
      </c>
      <c r="H326" s="104" t="e">
        <f>C326*PRODUCT(#REF!,#REF!,G326,,#REF!,E326)</f>
        <v>#N/A</v>
      </c>
    </row>
    <row r="327" spans="3:8">
      <c r="C327" t="e">
        <f>VLOOKUP(B327,定价因子!L:M,2,0)</f>
        <v>#N/A</v>
      </c>
      <c r="E327" t="e">
        <f>VLOOKUP($D$1&amp;D327,定价因子!E:F,2,0)</f>
        <v>#N/A</v>
      </c>
      <c r="G327" t="e">
        <f>VLOOKUP($F$1&amp;F327,定价因子!E:F,2,0)</f>
        <v>#N/A</v>
      </c>
      <c r="H327" s="104" t="e">
        <f>C327*PRODUCT(#REF!,#REF!,G327,,#REF!,E327)</f>
        <v>#N/A</v>
      </c>
    </row>
    <row r="328" spans="3:8">
      <c r="C328" t="e">
        <f>VLOOKUP(B328,定价因子!L:M,2,0)</f>
        <v>#N/A</v>
      </c>
      <c r="E328" t="e">
        <f>VLOOKUP($D$1&amp;D328,定价因子!E:F,2,0)</f>
        <v>#N/A</v>
      </c>
      <c r="G328" t="e">
        <f>VLOOKUP($F$1&amp;F328,定价因子!E:F,2,0)</f>
        <v>#N/A</v>
      </c>
      <c r="H328" s="104" t="e">
        <f>C328*PRODUCT(#REF!,#REF!,G328,,#REF!,E328)</f>
        <v>#N/A</v>
      </c>
    </row>
    <row r="329" spans="3:8">
      <c r="C329" t="e">
        <f>VLOOKUP(B329,定价因子!L:M,2,0)</f>
        <v>#N/A</v>
      </c>
      <c r="E329" t="e">
        <f>VLOOKUP($D$1&amp;D329,定价因子!E:F,2,0)</f>
        <v>#N/A</v>
      </c>
      <c r="G329" t="e">
        <f>VLOOKUP($F$1&amp;F329,定价因子!E:F,2,0)</f>
        <v>#N/A</v>
      </c>
      <c r="H329" s="104" t="e">
        <f>C329*PRODUCT(#REF!,#REF!,G329,,#REF!,E329)</f>
        <v>#N/A</v>
      </c>
    </row>
    <row r="330" spans="3:8">
      <c r="C330" t="e">
        <f>VLOOKUP(B330,定价因子!L:M,2,0)</f>
        <v>#N/A</v>
      </c>
      <c r="E330" t="e">
        <f>VLOOKUP($D$1&amp;D330,定价因子!E:F,2,0)</f>
        <v>#N/A</v>
      </c>
      <c r="G330" t="e">
        <f>VLOOKUP($F$1&amp;F330,定价因子!E:F,2,0)</f>
        <v>#N/A</v>
      </c>
      <c r="H330" s="104" t="e">
        <f>C330*PRODUCT(#REF!,#REF!,G330,,#REF!,E330)</f>
        <v>#N/A</v>
      </c>
    </row>
    <row r="331" spans="3:8">
      <c r="C331" t="e">
        <f>VLOOKUP(B331,定价因子!L:M,2,0)</f>
        <v>#N/A</v>
      </c>
      <c r="E331" t="e">
        <f>VLOOKUP($D$1&amp;D331,定价因子!E:F,2,0)</f>
        <v>#N/A</v>
      </c>
      <c r="G331" t="e">
        <f>VLOOKUP($F$1&amp;F331,定价因子!E:F,2,0)</f>
        <v>#N/A</v>
      </c>
      <c r="H331" s="104" t="e">
        <f>C331*PRODUCT(#REF!,#REF!,G331,,#REF!,E331)</f>
        <v>#N/A</v>
      </c>
    </row>
    <row r="332" spans="3:8">
      <c r="C332" t="e">
        <f>VLOOKUP(B332,定价因子!L:M,2,0)</f>
        <v>#N/A</v>
      </c>
      <c r="E332" t="e">
        <f>VLOOKUP($D$1&amp;D332,定价因子!E:F,2,0)</f>
        <v>#N/A</v>
      </c>
      <c r="G332" t="e">
        <f>VLOOKUP($F$1&amp;F332,定价因子!E:F,2,0)</f>
        <v>#N/A</v>
      </c>
      <c r="H332" s="104" t="e">
        <f>C332*PRODUCT(#REF!,#REF!,G332,,#REF!,E332)</f>
        <v>#N/A</v>
      </c>
    </row>
    <row r="333" spans="3:8">
      <c r="C333" t="e">
        <f>VLOOKUP(B333,定价因子!L:M,2,0)</f>
        <v>#N/A</v>
      </c>
      <c r="E333" t="e">
        <f>VLOOKUP($D$1&amp;D333,定价因子!E:F,2,0)</f>
        <v>#N/A</v>
      </c>
      <c r="G333" t="e">
        <f>VLOOKUP($F$1&amp;F333,定价因子!E:F,2,0)</f>
        <v>#N/A</v>
      </c>
      <c r="H333" s="104" t="e">
        <f>C333*PRODUCT(#REF!,#REF!,G333,,#REF!,E333)</f>
        <v>#N/A</v>
      </c>
    </row>
    <row r="334" spans="3:8">
      <c r="C334" t="e">
        <f>VLOOKUP(B334,定价因子!L:M,2,0)</f>
        <v>#N/A</v>
      </c>
      <c r="E334" t="e">
        <f>VLOOKUP($D$1&amp;D334,定价因子!E:F,2,0)</f>
        <v>#N/A</v>
      </c>
      <c r="G334" t="e">
        <f>VLOOKUP($F$1&amp;F334,定价因子!E:F,2,0)</f>
        <v>#N/A</v>
      </c>
      <c r="H334" s="104" t="e">
        <f>C334*PRODUCT(#REF!,#REF!,G334,,#REF!,E334)</f>
        <v>#N/A</v>
      </c>
    </row>
    <row r="335" spans="3:8">
      <c r="C335" t="e">
        <f>VLOOKUP(B335,定价因子!L:M,2,0)</f>
        <v>#N/A</v>
      </c>
      <c r="E335" t="e">
        <f>VLOOKUP($D$1&amp;D335,定价因子!E:F,2,0)</f>
        <v>#N/A</v>
      </c>
      <c r="G335" t="e">
        <f>VLOOKUP($F$1&amp;F335,定价因子!E:F,2,0)</f>
        <v>#N/A</v>
      </c>
      <c r="H335" s="104" t="e">
        <f>C335*PRODUCT(#REF!,#REF!,G335,,#REF!,E335)</f>
        <v>#N/A</v>
      </c>
    </row>
    <row r="336" spans="3:8">
      <c r="C336" t="e">
        <f>VLOOKUP(B336,定价因子!L:M,2,0)</f>
        <v>#N/A</v>
      </c>
      <c r="E336" t="e">
        <f>VLOOKUP($D$1&amp;D336,定价因子!E:F,2,0)</f>
        <v>#N/A</v>
      </c>
      <c r="G336" t="e">
        <f>VLOOKUP($F$1&amp;F336,定价因子!E:F,2,0)</f>
        <v>#N/A</v>
      </c>
      <c r="H336" s="104" t="e">
        <f>C336*PRODUCT(#REF!,#REF!,G336,,#REF!,E336)</f>
        <v>#N/A</v>
      </c>
    </row>
    <row r="337" spans="3:8">
      <c r="C337" t="e">
        <f>VLOOKUP(B337,定价因子!L:M,2,0)</f>
        <v>#N/A</v>
      </c>
      <c r="E337" t="e">
        <f>VLOOKUP($D$1&amp;D337,定价因子!E:F,2,0)</f>
        <v>#N/A</v>
      </c>
      <c r="G337" t="e">
        <f>VLOOKUP($F$1&amp;F337,定价因子!E:F,2,0)</f>
        <v>#N/A</v>
      </c>
      <c r="H337" s="104" t="e">
        <f>C337*PRODUCT(#REF!,#REF!,G337,,#REF!,E337)</f>
        <v>#N/A</v>
      </c>
    </row>
    <row r="338" spans="3:8">
      <c r="C338" t="e">
        <f>VLOOKUP(B338,定价因子!L:M,2,0)</f>
        <v>#N/A</v>
      </c>
      <c r="E338" t="e">
        <f>VLOOKUP($D$1&amp;D338,定价因子!E:F,2,0)</f>
        <v>#N/A</v>
      </c>
      <c r="G338" t="e">
        <f>VLOOKUP($F$1&amp;F338,定价因子!E:F,2,0)</f>
        <v>#N/A</v>
      </c>
      <c r="H338" s="104" t="e">
        <f>C338*PRODUCT(#REF!,#REF!,G338,,#REF!,E338)</f>
        <v>#N/A</v>
      </c>
    </row>
    <row r="339" spans="3:8">
      <c r="C339" t="e">
        <f>VLOOKUP(B339,定价因子!L:M,2,0)</f>
        <v>#N/A</v>
      </c>
      <c r="E339" t="e">
        <f>VLOOKUP($D$1&amp;D339,定价因子!E:F,2,0)</f>
        <v>#N/A</v>
      </c>
      <c r="G339" t="e">
        <f>VLOOKUP($F$1&amp;F339,定价因子!E:F,2,0)</f>
        <v>#N/A</v>
      </c>
      <c r="H339" s="104" t="e">
        <f>C339*PRODUCT(#REF!,#REF!,G339,,#REF!,E339)</f>
        <v>#N/A</v>
      </c>
    </row>
    <row r="340" spans="3:8">
      <c r="C340" t="e">
        <f>VLOOKUP(B340,定价因子!L:M,2,0)</f>
        <v>#N/A</v>
      </c>
      <c r="E340" t="e">
        <f>VLOOKUP($D$1&amp;D340,定价因子!E:F,2,0)</f>
        <v>#N/A</v>
      </c>
      <c r="G340" t="e">
        <f>VLOOKUP($F$1&amp;F340,定价因子!E:F,2,0)</f>
        <v>#N/A</v>
      </c>
      <c r="H340" s="104" t="e">
        <f>C340*PRODUCT(#REF!,#REF!,G340,,#REF!,E340)</f>
        <v>#N/A</v>
      </c>
    </row>
    <row r="341" spans="3:8">
      <c r="C341" t="e">
        <f>VLOOKUP(B341,定价因子!L:M,2,0)</f>
        <v>#N/A</v>
      </c>
      <c r="E341" t="e">
        <f>VLOOKUP($D$1&amp;D341,定价因子!E:F,2,0)</f>
        <v>#N/A</v>
      </c>
      <c r="G341" t="e">
        <f>VLOOKUP($F$1&amp;F341,定价因子!E:F,2,0)</f>
        <v>#N/A</v>
      </c>
      <c r="H341" s="104" t="e">
        <f>C341*PRODUCT(#REF!,#REF!,G341,,#REF!,E341)</f>
        <v>#N/A</v>
      </c>
    </row>
    <row r="342" spans="3:8">
      <c r="C342" t="e">
        <f>VLOOKUP(B342,定价因子!L:M,2,0)</f>
        <v>#N/A</v>
      </c>
      <c r="E342" t="e">
        <f>VLOOKUP($D$1&amp;D342,定价因子!E:F,2,0)</f>
        <v>#N/A</v>
      </c>
      <c r="G342" t="e">
        <f>VLOOKUP($F$1&amp;F342,定价因子!E:F,2,0)</f>
        <v>#N/A</v>
      </c>
      <c r="H342" s="104" t="e">
        <f>C342*PRODUCT(#REF!,#REF!,G342,,#REF!,E342)</f>
        <v>#N/A</v>
      </c>
    </row>
    <row r="343" spans="3:8">
      <c r="C343" t="e">
        <f>VLOOKUP(B343,定价因子!L:M,2,0)</f>
        <v>#N/A</v>
      </c>
      <c r="E343" t="e">
        <f>VLOOKUP($D$1&amp;D343,定价因子!E:F,2,0)</f>
        <v>#N/A</v>
      </c>
      <c r="G343" t="e">
        <f>VLOOKUP($F$1&amp;F343,定价因子!E:F,2,0)</f>
        <v>#N/A</v>
      </c>
      <c r="H343" s="104" t="e">
        <f>C343*PRODUCT(#REF!,#REF!,G343,,#REF!,E343)</f>
        <v>#N/A</v>
      </c>
    </row>
    <row r="344" spans="3:8">
      <c r="C344" t="e">
        <f>VLOOKUP(B344,定价因子!L:M,2,0)</f>
        <v>#N/A</v>
      </c>
      <c r="E344" t="e">
        <f>VLOOKUP($D$1&amp;D344,定价因子!E:F,2,0)</f>
        <v>#N/A</v>
      </c>
      <c r="G344" t="e">
        <f>VLOOKUP($F$1&amp;F344,定价因子!E:F,2,0)</f>
        <v>#N/A</v>
      </c>
      <c r="H344" s="104" t="e">
        <f>C344*PRODUCT(#REF!,#REF!,G344,,#REF!,E344)</f>
        <v>#N/A</v>
      </c>
    </row>
    <row r="345" spans="3:8">
      <c r="C345" t="e">
        <f>VLOOKUP(B345,定价因子!L:M,2,0)</f>
        <v>#N/A</v>
      </c>
      <c r="E345" t="e">
        <f>VLOOKUP($D$1&amp;D345,定价因子!E:F,2,0)</f>
        <v>#N/A</v>
      </c>
      <c r="G345" t="e">
        <f>VLOOKUP($F$1&amp;F345,定价因子!E:F,2,0)</f>
        <v>#N/A</v>
      </c>
      <c r="H345" s="104" t="e">
        <f>C345*PRODUCT(#REF!,#REF!,G345,,#REF!,E345)</f>
        <v>#N/A</v>
      </c>
    </row>
    <row r="346" spans="3:8">
      <c r="C346" t="e">
        <f>VLOOKUP(B346,定价因子!L:M,2,0)</f>
        <v>#N/A</v>
      </c>
      <c r="E346" t="e">
        <f>VLOOKUP($D$1&amp;D346,定价因子!E:F,2,0)</f>
        <v>#N/A</v>
      </c>
      <c r="G346" t="e">
        <f>VLOOKUP($F$1&amp;F346,定价因子!E:F,2,0)</f>
        <v>#N/A</v>
      </c>
      <c r="H346" s="104" t="e">
        <f>C346*PRODUCT(#REF!,#REF!,G346,,#REF!,E346)</f>
        <v>#N/A</v>
      </c>
    </row>
    <row r="347" spans="3:8">
      <c r="C347" t="e">
        <f>VLOOKUP(B347,定价因子!L:M,2,0)</f>
        <v>#N/A</v>
      </c>
      <c r="E347" t="e">
        <f>VLOOKUP($D$1&amp;D347,定价因子!E:F,2,0)</f>
        <v>#N/A</v>
      </c>
      <c r="G347" t="e">
        <f>VLOOKUP($F$1&amp;F347,定价因子!E:F,2,0)</f>
        <v>#N/A</v>
      </c>
      <c r="H347" s="104" t="e">
        <f>C347*PRODUCT(#REF!,#REF!,G347,,#REF!,E347)</f>
        <v>#N/A</v>
      </c>
    </row>
    <row r="348" spans="3:8">
      <c r="C348" t="e">
        <f>VLOOKUP(B348,定价因子!L:M,2,0)</f>
        <v>#N/A</v>
      </c>
      <c r="E348" t="e">
        <f>VLOOKUP($D$1&amp;D348,定价因子!E:F,2,0)</f>
        <v>#N/A</v>
      </c>
      <c r="G348" t="e">
        <f>VLOOKUP($F$1&amp;F348,定价因子!E:F,2,0)</f>
        <v>#N/A</v>
      </c>
      <c r="H348" s="104" t="e">
        <f>C348*PRODUCT(#REF!,#REF!,G348,,#REF!,E348)</f>
        <v>#N/A</v>
      </c>
    </row>
    <row r="349" spans="3:8">
      <c r="C349" t="e">
        <f>VLOOKUP(B349,定价因子!L:M,2,0)</f>
        <v>#N/A</v>
      </c>
      <c r="E349" t="e">
        <f>VLOOKUP($D$1&amp;D349,定价因子!E:F,2,0)</f>
        <v>#N/A</v>
      </c>
      <c r="G349" t="e">
        <f>VLOOKUP($F$1&amp;F349,定价因子!E:F,2,0)</f>
        <v>#N/A</v>
      </c>
      <c r="H349" s="104" t="e">
        <f>C349*PRODUCT(#REF!,#REF!,G349,,#REF!,E349)</f>
        <v>#N/A</v>
      </c>
    </row>
    <row r="350" spans="3:8">
      <c r="C350" t="e">
        <f>VLOOKUP(B350,定价因子!L:M,2,0)</f>
        <v>#N/A</v>
      </c>
      <c r="E350" t="e">
        <f>VLOOKUP($D$1&amp;D350,定价因子!E:F,2,0)</f>
        <v>#N/A</v>
      </c>
      <c r="G350" t="e">
        <f>VLOOKUP($F$1&amp;F350,定价因子!E:F,2,0)</f>
        <v>#N/A</v>
      </c>
      <c r="H350" s="104" t="e">
        <f>C350*PRODUCT(#REF!,#REF!,G350,,#REF!,E350)</f>
        <v>#N/A</v>
      </c>
    </row>
    <row r="351" spans="3:8">
      <c r="C351" t="e">
        <f>VLOOKUP(B351,定价因子!L:M,2,0)</f>
        <v>#N/A</v>
      </c>
      <c r="E351" t="e">
        <f>VLOOKUP($D$1&amp;D351,定价因子!E:F,2,0)</f>
        <v>#N/A</v>
      </c>
      <c r="G351" t="e">
        <f>VLOOKUP($F$1&amp;F351,定价因子!E:F,2,0)</f>
        <v>#N/A</v>
      </c>
      <c r="H351" s="104" t="e">
        <f>C351*PRODUCT(#REF!,#REF!,G351,,#REF!,E351)</f>
        <v>#N/A</v>
      </c>
    </row>
    <row r="352" spans="3:8">
      <c r="C352" t="e">
        <f>VLOOKUP(B352,定价因子!L:M,2,0)</f>
        <v>#N/A</v>
      </c>
      <c r="E352" t="e">
        <f>VLOOKUP($D$1&amp;D352,定价因子!E:F,2,0)</f>
        <v>#N/A</v>
      </c>
      <c r="G352" t="e">
        <f>VLOOKUP($F$1&amp;F352,定价因子!E:F,2,0)</f>
        <v>#N/A</v>
      </c>
      <c r="H352" s="104" t="e">
        <f>C352*PRODUCT(#REF!,#REF!,G352,,#REF!,E352)</f>
        <v>#N/A</v>
      </c>
    </row>
    <row r="353" spans="3:8">
      <c r="C353" t="e">
        <f>VLOOKUP(B353,定价因子!L:M,2,0)</f>
        <v>#N/A</v>
      </c>
      <c r="E353" t="e">
        <f>VLOOKUP($D$1&amp;D353,定价因子!E:F,2,0)</f>
        <v>#N/A</v>
      </c>
      <c r="G353" t="e">
        <f>VLOOKUP($F$1&amp;F353,定价因子!E:F,2,0)</f>
        <v>#N/A</v>
      </c>
      <c r="H353" s="104" t="e">
        <f>C353*PRODUCT(#REF!,#REF!,G353,,#REF!,E353)</f>
        <v>#N/A</v>
      </c>
    </row>
    <row r="354" spans="3:8">
      <c r="C354" t="e">
        <f>VLOOKUP(B354,定价因子!L:M,2,0)</f>
        <v>#N/A</v>
      </c>
      <c r="E354" t="e">
        <f>VLOOKUP($D$1&amp;D354,定价因子!E:F,2,0)</f>
        <v>#N/A</v>
      </c>
      <c r="G354" t="e">
        <f>VLOOKUP($F$1&amp;F354,定价因子!E:F,2,0)</f>
        <v>#N/A</v>
      </c>
      <c r="H354" s="104" t="e">
        <f>C354*PRODUCT(#REF!,#REF!,G354,,#REF!,E354)</f>
        <v>#N/A</v>
      </c>
    </row>
    <row r="355" spans="3:8">
      <c r="C355" t="e">
        <f>VLOOKUP(B355,定价因子!L:M,2,0)</f>
        <v>#N/A</v>
      </c>
      <c r="E355" t="e">
        <f>VLOOKUP($D$1&amp;D355,定价因子!E:F,2,0)</f>
        <v>#N/A</v>
      </c>
      <c r="G355" t="e">
        <f>VLOOKUP($F$1&amp;F355,定价因子!E:F,2,0)</f>
        <v>#N/A</v>
      </c>
      <c r="H355" s="104" t="e">
        <f>C355*PRODUCT(#REF!,#REF!,G355,,#REF!,E355)</f>
        <v>#N/A</v>
      </c>
    </row>
    <row r="356" spans="3:8">
      <c r="C356" t="e">
        <f>VLOOKUP(B356,定价因子!L:M,2,0)</f>
        <v>#N/A</v>
      </c>
      <c r="E356" t="e">
        <f>VLOOKUP($D$1&amp;D356,定价因子!E:F,2,0)</f>
        <v>#N/A</v>
      </c>
      <c r="G356" t="e">
        <f>VLOOKUP($F$1&amp;F356,定价因子!E:F,2,0)</f>
        <v>#N/A</v>
      </c>
      <c r="H356" s="104" t="e">
        <f>C356*PRODUCT(#REF!,#REF!,G356,,#REF!,E356)</f>
        <v>#N/A</v>
      </c>
    </row>
    <row r="357" spans="3:8">
      <c r="C357" t="e">
        <f>VLOOKUP(B357,定价因子!L:M,2,0)</f>
        <v>#N/A</v>
      </c>
      <c r="E357" t="e">
        <f>VLOOKUP($D$1&amp;D357,定价因子!E:F,2,0)</f>
        <v>#N/A</v>
      </c>
      <c r="G357" t="e">
        <f>VLOOKUP($F$1&amp;F357,定价因子!E:F,2,0)</f>
        <v>#N/A</v>
      </c>
      <c r="H357" s="104" t="e">
        <f>C357*PRODUCT(#REF!,#REF!,G357,,#REF!,E357)</f>
        <v>#N/A</v>
      </c>
    </row>
    <row r="358" spans="3:8">
      <c r="C358" t="e">
        <f>VLOOKUP(B358,定价因子!L:M,2,0)</f>
        <v>#N/A</v>
      </c>
      <c r="E358" t="e">
        <f>VLOOKUP($D$1&amp;D358,定价因子!E:F,2,0)</f>
        <v>#N/A</v>
      </c>
      <c r="G358" t="e">
        <f>VLOOKUP($F$1&amp;F358,定价因子!E:F,2,0)</f>
        <v>#N/A</v>
      </c>
      <c r="H358" s="104" t="e">
        <f>C358*PRODUCT(#REF!,#REF!,G358,,#REF!,E358)</f>
        <v>#N/A</v>
      </c>
    </row>
    <row r="359" spans="3:8">
      <c r="C359" t="e">
        <f>VLOOKUP(B359,定价因子!L:M,2,0)</f>
        <v>#N/A</v>
      </c>
      <c r="E359" t="e">
        <f>VLOOKUP($D$1&amp;D359,定价因子!E:F,2,0)</f>
        <v>#N/A</v>
      </c>
      <c r="G359" t="e">
        <f>VLOOKUP($F$1&amp;F359,定价因子!E:F,2,0)</f>
        <v>#N/A</v>
      </c>
      <c r="H359" s="104" t="e">
        <f>C359*PRODUCT(#REF!,#REF!,G359,,#REF!,E359)</f>
        <v>#N/A</v>
      </c>
    </row>
    <row r="360" spans="3:8">
      <c r="C360" t="e">
        <f>VLOOKUP(B360,定价因子!L:M,2,0)</f>
        <v>#N/A</v>
      </c>
      <c r="E360" t="e">
        <f>VLOOKUP($D$1&amp;D360,定价因子!E:F,2,0)</f>
        <v>#N/A</v>
      </c>
      <c r="G360" t="e">
        <f>VLOOKUP($F$1&amp;F360,定价因子!E:F,2,0)</f>
        <v>#N/A</v>
      </c>
      <c r="H360" s="104" t="e">
        <f>C360*PRODUCT(#REF!,#REF!,G360,,#REF!,E360)</f>
        <v>#N/A</v>
      </c>
    </row>
    <row r="361" spans="3:8">
      <c r="C361" t="e">
        <f>VLOOKUP(B361,定价因子!L:M,2,0)</f>
        <v>#N/A</v>
      </c>
      <c r="E361" t="e">
        <f>VLOOKUP($D$1&amp;D361,定价因子!E:F,2,0)</f>
        <v>#N/A</v>
      </c>
      <c r="G361" t="e">
        <f>VLOOKUP($F$1&amp;F361,定价因子!E:F,2,0)</f>
        <v>#N/A</v>
      </c>
      <c r="H361" s="104" t="e">
        <f>C361*PRODUCT(#REF!,#REF!,G361,,#REF!,E361)</f>
        <v>#N/A</v>
      </c>
    </row>
    <row r="362" spans="3:8">
      <c r="C362" t="e">
        <f>VLOOKUP(B362,定价因子!L:M,2,0)</f>
        <v>#N/A</v>
      </c>
      <c r="E362" t="e">
        <f>VLOOKUP($D$1&amp;D362,定价因子!E:F,2,0)</f>
        <v>#N/A</v>
      </c>
      <c r="G362" t="e">
        <f>VLOOKUP($F$1&amp;F362,定价因子!E:F,2,0)</f>
        <v>#N/A</v>
      </c>
      <c r="H362" s="104" t="e">
        <f>C362*PRODUCT(#REF!,#REF!,G362,,#REF!,E362)</f>
        <v>#N/A</v>
      </c>
    </row>
    <row r="363" spans="3:8">
      <c r="C363" t="e">
        <f>VLOOKUP(B363,定价因子!L:M,2,0)</f>
        <v>#N/A</v>
      </c>
      <c r="E363" t="e">
        <f>VLOOKUP($D$1&amp;D363,定价因子!E:F,2,0)</f>
        <v>#N/A</v>
      </c>
      <c r="G363" t="e">
        <f>VLOOKUP($F$1&amp;F363,定价因子!E:F,2,0)</f>
        <v>#N/A</v>
      </c>
      <c r="H363" s="104" t="e">
        <f>C363*PRODUCT(#REF!,#REF!,G363,,#REF!,E363)</f>
        <v>#N/A</v>
      </c>
    </row>
    <row r="364" spans="3:8">
      <c r="C364" t="e">
        <f>VLOOKUP(B364,定价因子!L:M,2,0)</f>
        <v>#N/A</v>
      </c>
      <c r="E364" t="e">
        <f>VLOOKUP($D$1&amp;D364,定价因子!E:F,2,0)</f>
        <v>#N/A</v>
      </c>
      <c r="G364" t="e">
        <f>VLOOKUP($F$1&amp;F364,定价因子!E:F,2,0)</f>
        <v>#N/A</v>
      </c>
      <c r="H364" s="104" t="e">
        <f>C364*PRODUCT(#REF!,#REF!,G364,,#REF!,E364)</f>
        <v>#N/A</v>
      </c>
    </row>
    <row r="365" spans="3:8">
      <c r="C365" t="e">
        <f>VLOOKUP(B365,定价因子!L:M,2,0)</f>
        <v>#N/A</v>
      </c>
      <c r="E365" t="e">
        <f>VLOOKUP($D$1&amp;D365,定价因子!E:F,2,0)</f>
        <v>#N/A</v>
      </c>
      <c r="G365" t="e">
        <f>VLOOKUP($F$1&amp;F365,定价因子!E:F,2,0)</f>
        <v>#N/A</v>
      </c>
      <c r="H365" s="104" t="e">
        <f>C365*PRODUCT(#REF!,#REF!,G365,,#REF!,E365)</f>
        <v>#N/A</v>
      </c>
    </row>
    <row r="366" spans="3:8">
      <c r="C366" t="e">
        <f>VLOOKUP(B366,定价因子!L:M,2,0)</f>
        <v>#N/A</v>
      </c>
      <c r="E366" t="e">
        <f>VLOOKUP($D$1&amp;D366,定价因子!E:F,2,0)</f>
        <v>#N/A</v>
      </c>
      <c r="G366" t="e">
        <f>VLOOKUP($F$1&amp;F366,定价因子!E:F,2,0)</f>
        <v>#N/A</v>
      </c>
      <c r="H366" s="104" t="e">
        <f>C366*PRODUCT(#REF!,#REF!,G366,,#REF!,E366)</f>
        <v>#N/A</v>
      </c>
    </row>
    <row r="367" spans="3:8">
      <c r="C367" t="e">
        <f>VLOOKUP(B367,定价因子!L:M,2,0)</f>
        <v>#N/A</v>
      </c>
      <c r="E367" t="e">
        <f>VLOOKUP($D$1&amp;D367,定价因子!E:F,2,0)</f>
        <v>#N/A</v>
      </c>
      <c r="G367" t="e">
        <f>VLOOKUP($F$1&amp;F367,定价因子!E:F,2,0)</f>
        <v>#N/A</v>
      </c>
      <c r="H367" s="104" t="e">
        <f>C367*PRODUCT(#REF!,#REF!,G367,,#REF!,E367)</f>
        <v>#N/A</v>
      </c>
    </row>
    <row r="368" spans="3:8">
      <c r="C368" t="e">
        <f>VLOOKUP(B368,定价因子!L:M,2,0)</f>
        <v>#N/A</v>
      </c>
      <c r="E368" t="e">
        <f>VLOOKUP($D$1&amp;D368,定价因子!E:F,2,0)</f>
        <v>#N/A</v>
      </c>
      <c r="G368" t="e">
        <f>VLOOKUP($F$1&amp;F368,定价因子!E:F,2,0)</f>
        <v>#N/A</v>
      </c>
      <c r="H368" s="104" t="e">
        <f>C368*PRODUCT(#REF!,#REF!,G368,,#REF!,E368)</f>
        <v>#N/A</v>
      </c>
    </row>
    <row r="369" spans="3:8">
      <c r="C369" t="e">
        <f>VLOOKUP(B369,定价因子!L:M,2,0)</f>
        <v>#N/A</v>
      </c>
      <c r="E369" t="e">
        <f>VLOOKUP($D$1&amp;D369,定价因子!E:F,2,0)</f>
        <v>#N/A</v>
      </c>
      <c r="G369" t="e">
        <f>VLOOKUP($F$1&amp;F369,定价因子!E:F,2,0)</f>
        <v>#N/A</v>
      </c>
      <c r="H369" s="104" t="e">
        <f>C369*PRODUCT(#REF!,#REF!,G369,,#REF!,E369)</f>
        <v>#N/A</v>
      </c>
    </row>
    <row r="370" spans="3:8">
      <c r="C370" t="e">
        <f>VLOOKUP(B370,定价因子!L:M,2,0)</f>
        <v>#N/A</v>
      </c>
      <c r="E370" t="e">
        <f>VLOOKUP($D$1&amp;D370,定价因子!E:F,2,0)</f>
        <v>#N/A</v>
      </c>
      <c r="G370" t="e">
        <f>VLOOKUP($F$1&amp;F370,定价因子!E:F,2,0)</f>
        <v>#N/A</v>
      </c>
      <c r="H370" s="104" t="e">
        <f>C370*PRODUCT(#REF!,#REF!,G370,,#REF!,E370)</f>
        <v>#N/A</v>
      </c>
    </row>
    <row r="371" spans="3:8">
      <c r="C371" t="e">
        <f>VLOOKUP(B371,定价因子!L:M,2,0)</f>
        <v>#N/A</v>
      </c>
      <c r="E371" t="e">
        <f>VLOOKUP($D$1&amp;D371,定价因子!E:F,2,0)</f>
        <v>#N/A</v>
      </c>
      <c r="G371" t="e">
        <f>VLOOKUP($F$1&amp;F371,定价因子!E:F,2,0)</f>
        <v>#N/A</v>
      </c>
      <c r="H371" s="104" t="e">
        <f>C371*PRODUCT(#REF!,#REF!,G371,,#REF!,E371)</f>
        <v>#N/A</v>
      </c>
    </row>
    <row r="372" spans="3:8">
      <c r="C372" t="e">
        <f>VLOOKUP(B372,定价因子!L:M,2,0)</f>
        <v>#N/A</v>
      </c>
      <c r="E372" t="e">
        <f>VLOOKUP($D$1&amp;D372,定价因子!E:F,2,0)</f>
        <v>#N/A</v>
      </c>
      <c r="G372" t="e">
        <f>VLOOKUP($F$1&amp;F372,定价因子!E:F,2,0)</f>
        <v>#N/A</v>
      </c>
      <c r="H372" s="104" t="e">
        <f>C372*PRODUCT(#REF!,#REF!,G372,,#REF!,E372)</f>
        <v>#N/A</v>
      </c>
    </row>
    <row r="373" spans="3:8">
      <c r="C373" t="e">
        <f>VLOOKUP(B373,定价因子!L:M,2,0)</f>
        <v>#N/A</v>
      </c>
      <c r="E373" t="e">
        <f>VLOOKUP($D$1&amp;D373,定价因子!E:F,2,0)</f>
        <v>#N/A</v>
      </c>
      <c r="G373" t="e">
        <f>VLOOKUP($F$1&amp;F373,定价因子!E:F,2,0)</f>
        <v>#N/A</v>
      </c>
      <c r="H373" s="104" t="e">
        <f>C373*PRODUCT(#REF!,#REF!,G373,,#REF!,E373)</f>
        <v>#N/A</v>
      </c>
    </row>
    <row r="374" spans="3:8">
      <c r="C374" t="e">
        <f>VLOOKUP(B374,定价因子!L:M,2,0)</f>
        <v>#N/A</v>
      </c>
      <c r="E374" t="e">
        <f>VLOOKUP($D$1&amp;D374,定价因子!E:F,2,0)</f>
        <v>#N/A</v>
      </c>
      <c r="G374" t="e">
        <f>VLOOKUP($F$1&amp;F374,定价因子!E:F,2,0)</f>
        <v>#N/A</v>
      </c>
      <c r="H374" s="104" t="e">
        <f>C374*PRODUCT(#REF!,#REF!,G374,,#REF!,E374)</f>
        <v>#N/A</v>
      </c>
    </row>
    <row r="375" spans="3:8">
      <c r="C375" t="e">
        <f>VLOOKUP(B375,定价因子!L:M,2,0)</f>
        <v>#N/A</v>
      </c>
      <c r="E375" t="e">
        <f>VLOOKUP($D$1&amp;D375,定价因子!E:F,2,0)</f>
        <v>#N/A</v>
      </c>
      <c r="G375" t="e">
        <f>VLOOKUP($F$1&amp;F375,定价因子!E:F,2,0)</f>
        <v>#N/A</v>
      </c>
      <c r="H375" s="104" t="e">
        <f>C375*PRODUCT(#REF!,#REF!,G375,,#REF!,E375)</f>
        <v>#N/A</v>
      </c>
    </row>
    <row r="376" spans="3:8">
      <c r="C376" t="e">
        <f>VLOOKUP(B376,定价因子!L:M,2,0)</f>
        <v>#N/A</v>
      </c>
      <c r="E376" t="e">
        <f>VLOOKUP($D$1&amp;D376,定价因子!E:F,2,0)</f>
        <v>#N/A</v>
      </c>
      <c r="G376" t="e">
        <f>VLOOKUP($F$1&amp;F376,定价因子!E:F,2,0)</f>
        <v>#N/A</v>
      </c>
      <c r="H376" s="104" t="e">
        <f>C376*PRODUCT(#REF!,#REF!,G376,,#REF!,E376)</f>
        <v>#N/A</v>
      </c>
    </row>
    <row r="377" spans="3:8">
      <c r="C377" t="e">
        <f>VLOOKUP(B377,定价因子!L:M,2,0)</f>
        <v>#N/A</v>
      </c>
      <c r="E377" t="e">
        <f>VLOOKUP($D$1&amp;D377,定价因子!E:F,2,0)</f>
        <v>#N/A</v>
      </c>
      <c r="G377" t="e">
        <f>VLOOKUP($F$1&amp;F377,定价因子!E:F,2,0)</f>
        <v>#N/A</v>
      </c>
      <c r="H377" s="104" t="e">
        <f>C377*PRODUCT(#REF!,#REF!,G377,,#REF!,E377)</f>
        <v>#N/A</v>
      </c>
    </row>
    <row r="378" spans="3:8">
      <c r="C378" t="e">
        <f>VLOOKUP(B378,定价因子!L:M,2,0)</f>
        <v>#N/A</v>
      </c>
      <c r="E378" t="e">
        <f>VLOOKUP($D$1&amp;D378,定价因子!E:F,2,0)</f>
        <v>#N/A</v>
      </c>
      <c r="G378" t="e">
        <f>VLOOKUP($F$1&amp;F378,定价因子!E:F,2,0)</f>
        <v>#N/A</v>
      </c>
      <c r="H378" s="104" t="e">
        <f>C378*PRODUCT(#REF!,#REF!,G378,,#REF!,E378)</f>
        <v>#N/A</v>
      </c>
    </row>
    <row r="379" spans="3:8">
      <c r="C379" t="e">
        <f>VLOOKUP(B379,定价因子!L:M,2,0)</f>
        <v>#N/A</v>
      </c>
      <c r="E379" t="e">
        <f>VLOOKUP($D$1&amp;D379,定价因子!E:F,2,0)</f>
        <v>#N/A</v>
      </c>
      <c r="G379" t="e">
        <f>VLOOKUP($F$1&amp;F379,定价因子!E:F,2,0)</f>
        <v>#N/A</v>
      </c>
      <c r="H379" s="104" t="e">
        <f>C379*PRODUCT(#REF!,#REF!,G379,,#REF!,E379)</f>
        <v>#N/A</v>
      </c>
    </row>
    <row r="380" spans="3:8">
      <c r="C380" t="e">
        <f>VLOOKUP(B380,定价因子!L:M,2,0)</f>
        <v>#N/A</v>
      </c>
      <c r="E380" t="e">
        <f>VLOOKUP($D$1&amp;D380,定价因子!E:F,2,0)</f>
        <v>#N/A</v>
      </c>
      <c r="G380" t="e">
        <f>VLOOKUP($F$1&amp;F380,定价因子!E:F,2,0)</f>
        <v>#N/A</v>
      </c>
      <c r="H380" s="104" t="e">
        <f>C380*PRODUCT(#REF!,#REF!,G380,,#REF!,E380)</f>
        <v>#N/A</v>
      </c>
    </row>
    <row r="381" spans="3:8">
      <c r="C381" t="e">
        <f>VLOOKUP(B381,定价因子!L:M,2,0)</f>
        <v>#N/A</v>
      </c>
      <c r="E381" t="e">
        <f>VLOOKUP($D$1&amp;D381,定价因子!E:F,2,0)</f>
        <v>#N/A</v>
      </c>
      <c r="G381" t="e">
        <f>VLOOKUP($F$1&amp;F381,定价因子!E:F,2,0)</f>
        <v>#N/A</v>
      </c>
      <c r="H381" s="104" t="e">
        <f>C381*PRODUCT(#REF!,#REF!,G381,,#REF!,E381)</f>
        <v>#N/A</v>
      </c>
    </row>
    <row r="382" spans="3:8">
      <c r="C382" t="e">
        <f>VLOOKUP(B382,定价因子!L:M,2,0)</f>
        <v>#N/A</v>
      </c>
      <c r="E382" t="e">
        <f>VLOOKUP($D$1&amp;D382,定价因子!E:F,2,0)</f>
        <v>#N/A</v>
      </c>
      <c r="G382" t="e">
        <f>VLOOKUP($F$1&amp;F382,定价因子!E:F,2,0)</f>
        <v>#N/A</v>
      </c>
      <c r="H382" s="104" t="e">
        <f>C382*PRODUCT(#REF!,#REF!,G382,,#REF!,E382)</f>
        <v>#N/A</v>
      </c>
    </row>
    <row r="383" spans="3:8">
      <c r="C383" t="e">
        <f>VLOOKUP(B383,定价因子!L:M,2,0)</f>
        <v>#N/A</v>
      </c>
      <c r="E383" t="e">
        <f>VLOOKUP($D$1&amp;D383,定价因子!E:F,2,0)</f>
        <v>#N/A</v>
      </c>
      <c r="G383" t="e">
        <f>VLOOKUP($F$1&amp;F383,定价因子!E:F,2,0)</f>
        <v>#N/A</v>
      </c>
      <c r="H383" s="104" t="e">
        <f>C383*PRODUCT(#REF!,#REF!,G383,,#REF!,E383)</f>
        <v>#N/A</v>
      </c>
    </row>
    <row r="384" spans="3:8">
      <c r="C384" t="e">
        <f>VLOOKUP(B384,定价因子!L:M,2,0)</f>
        <v>#N/A</v>
      </c>
      <c r="E384" t="e">
        <f>VLOOKUP($D$1&amp;D384,定价因子!E:F,2,0)</f>
        <v>#N/A</v>
      </c>
      <c r="G384" t="e">
        <f>VLOOKUP($F$1&amp;F384,定价因子!E:F,2,0)</f>
        <v>#N/A</v>
      </c>
      <c r="H384" s="104" t="e">
        <f>C384*PRODUCT(#REF!,#REF!,G384,,#REF!,E384)</f>
        <v>#N/A</v>
      </c>
    </row>
    <row r="385" spans="3:8">
      <c r="C385" t="e">
        <f>VLOOKUP(B385,定价因子!L:M,2,0)</f>
        <v>#N/A</v>
      </c>
      <c r="E385" t="e">
        <f>VLOOKUP($D$1&amp;D385,定价因子!E:F,2,0)</f>
        <v>#N/A</v>
      </c>
      <c r="G385" t="e">
        <f>VLOOKUP($F$1&amp;F385,定价因子!E:F,2,0)</f>
        <v>#N/A</v>
      </c>
      <c r="H385" s="104" t="e">
        <f>C385*PRODUCT(#REF!,#REF!,G385,,#REF!,E385)</f>
        <v>#N/A</v>
      </c>
    </row>
    <row r="386" spans="3:8">
      <c r="C386" t="e">
        <f>VLOOKUP(B386,定价因子!L:M,2,0)</f>
        <v>#N/A</v>
      </c>
      <c r="E386" t="e">
        <f>VLOOKUP($D$1&amp;D386,定价因子!E:F,2,0)</f>
        <v>#N/A</v>
      </c>
      <c r="G386" t="e">
        <f>VLOOKUP($F$1&amp;F386,定价因子!E:F,2,0)</f>
        <v>#N/A</v>
      </c>
      <c r="H386" s="104" t="e">
        <f>C386*PRODUCT(#REF!,#REF!,G386,,#REF!,E386)</f>
        <v>#N/A</v>
      </c>
    </row>
    <row r="387" spans="3:8">
      <c r="C387" t="e">
        <f>VLOOKUP(B387,定价因子!L:M,2,0)</f>
        <v>#N/A</v>
      </c>
      <c r="E387" t="e">
        <f>VLOOKUP($D$1&amp;D387,定价因子!E:F,2,0)</f>
        <v>#N/A</v>
      </c>
      <c r="G387" t="e">
        <f>VLOOKUP($F$1&amp;F387,定价因子!E:F,2,0)</f>
        <v>#N/A</v>
      </c>
      <c r="H387" s="104" t="e">
        <f>C387*PRODUCT(#REF!,#REF!,G387,,#REF!,E387)</f>
        <v>#N/A</v>
      </c>
    </row>
    <row r="388" spans="3:8">
      <c r="C388" t="e">
        <f>VLOOKUP(B388,定价因子!L:M,2,0)</f>
        <v>#N/A</v>
      </c>
      <c r="E388" t="e">
        <f>VLOOKUP($D$1&amp;D388,定价因子!E:F,2,0)</f>
        <v>#N/A</v>
      </c>
      <c r="G388" t="e">
        <f>VLOOKUP($F$1&amp;F388,定价因子!E:F,2,0)</f>
        <v>#N/A</v>
      </c>
      <c r="H388" s="104" t="e">
        <f>C388*PRODUCT(#REF!,#REF!,G388,,#REF!,E388)</f>
        <v>#N/A</v>
      </c>
    </row>
    <row r="389" spans="3:8">
      <c r="C389" t="e">
        <f>VLOOKUP(B389,定价因子!L:M,2,0)</f>
        <v>#N/A</v>
      </c>
      <c r="E389" t="e">
        <f>VLOOKUP($D$1&amp;D389,定价因子!E:F,2,0)</f>
        <v>#N/A</v>
      </c>
      <c r="G389" t="e">
        <f>VLOOKUP($F$1&amp;F389,定价因子!E:F,2,0)</f>
        <v>#N/A</v>
      </c>
      <c r="H389" s="104" t="e">
        <f>C389*PRODUCT(#REF!,#REF!,G389,,#REF!,E389)</f>
        <v>#N/A</v>
      </c>
    </row>
    <row r="390" spans="3:8">
      <c r="C390" t="e">
        <f>VLOOKUP(B390,定价因子!L:M,2,0)</f>
        <v>#N/A</v>
      </c>
      <c r="E390" t="e">
        <f>VLOOKUP($D$1&amp;D390,定价因子!E:F,2,0)</f>
        <v>#N/A</v>
      </c>
      <c r="G390" t="e">
        <f>VLOOKUP($F$1&amp;F390,定价因子!E:F,2,0)</f>
        <v>#N/A</v>
      </c>
      <c r="H390" s="104" t="e">
        <f>C390*PRODUCT(#REF!,#REF!,G390,,#REF!,E390)</f>
        <v>#N/A</v>
      </c>
    </row>
    <row r="391" spans="3:8">
      <c r="C391" t="e">
        <f>VLOOKUP(B391,定价因子!L:M,2,0)</f>
        <v>#N/A</v>
      </c>
      <c r="E391" t="e">
        <f>VLOOKUP($D$1&amp;D391,定价因子!E:F,2,0)</f>
        <v>#N/A</v>
      </c>
      <c r="G391" t="e">
        <f>VLOOKUP($F$1&amp;F391,定价因子!E:F,2,0)</f>
        <v>#N/A</v>
      </c>
      <c r="H391" s="104" t="e">
        <f>C391*PRODUCT(#REF!,#REF!,G391,,#REF!,E391)</f>
        <v>#N/A</v>
      </c>
    </row>
    <row r="392" spans="3:8">
      <c r="C392" t="e">
        <f>VLOOKUP(B392,定价因子!L:M,2,0)</f>
        <v>#N/A</v>
      </c>
      <c r="E392" t="e">
        <f>VLOOKUP($D$1&amp;D392,定价因子!E:F,2,0)</f>
        <v>#N/A</v>
      </c>
      <c r="G392" t="e">
        <f>VLOOKUP($F$1&amp;F392,定价因子!E:F,2,0)</f>
        <v>#N/A</v>
      </c>
      <c r="H392" s="104" t="e">
        <f>C392*PRODUCT(#REF!,#REF!,G392,,#REF!,E392)</f>
        <v>#N/A</v>
      </c>
    </row>
    <row r="393" spans="3:8">
      <c r="C393" t="e">
        <f>VLOOKUP(B393,定价因子!L:M,2,0)</f>
        <v>#N/A</v>
      </c>
      <c r="E393" t="e">
        <f>VLOOKUP($D$1&amp;D393,定价因子!E:F,2,0)</f>
        <v>#N/A</v>
      </c>
      <c r="G393" t="e">
        <f>VLOOKUP($F$1&amp;F393,定价因子!E:F,2,0)</f>
        <v>#N/A</v>
      </c>
      <c r="H393" s="104" t="e">
        <f>C393*PRODUCT(#REF!,#REF!,G393,,#REF!,E393)</f>
        <v>#N/A</v>
      </c>
    </row>
    <row r="394" spans="3:8">
      <c r="C394" t="e">
        <f>VLOOKUP(B394,定价因子!L:M,2,0)</f>
        <v>#N/A</v>
      </c>
      <c r="E394" t="e">
        <f>VLOOKUP($D$1&amp;D394,定价因子!E:F,2,0)</f>
        <v>#N/A</v>
      </c>
      <c r="G394" t="e">
        <f>VLOOKUP($F$1&amp;F394,定价因子!E:F,2,0)</f>
        <v>#N/A</v>
      </c>
      <c r="H394" s="104" t="e">
        <f>C394*PRODUCT(#REF!,#REF!,G394,,#REF!,E394)</f>
        <v>#N/A</v>
      </c>
    </row>
    <row r="395" spans="3:8">
      <c r="C395" t="e">
        <f>VLOOKUP(B395,定价因子!L:M,2,0)</f>
        <v>#N/A</v>
      </c>
      <c r="E395" t="e">
        <f>VLOOKUP($D$1&amp;D395,定价因子!E:F,2,0)</f>
        <v>#N/A</v>
      </c>
      <c r="G395" t="e">
        <f>VLOOKUP($F$1&amp;F395,定价因子!E:F,2,0)</f>
        <v>#N/A</v>
      </c>
      <c r="H395" s="104" t="e">
        <f>C395*PRODUCT(#REF!,#REF!,G395,,#REF!,E395)</f>
        <v>#N/A</v>
      </c>
    </row>
    <row r="396" spans="3:8">
      <c r="C396" t="e">
        <f>VLOOKUP(B396,定价因子!L:M,2,0)</f>
        <v>#N/A</v>
      </c>
      <c r="E396" t="e">
        <f>VLOOKUP($D$1&amp;D396,定价因子!E:F,2,0)</f>
        <v>#N/A</v>
      </c>
      <c r="G396" t="e">
        <f>VLOOKUP($F$1&amp;F396,定价因子!E:F,2,0)</f>
        <v>#N/A</v>
      </c>
      <c r="H396" s="104" t="e">
        <f>C396*PRODUCT(#REF!,#REF!,G396,,#REF!,E396)</f>
        <v>#N/A</v>
      </c>
    </row>
    <row r="397" spans="3:8">
      <c r="C397" t="e">
        <f>VLOOKUP(B397,定价因子!L:M,2,0)</f>
        <v>#N/A</v>
      </c>
      <c r="E397" t="e">
        <f>VLOOKUP($D$1&amp;D397,定价因子!E:F,2,0)</f>
        <v>#N/A</v>
      </c>
      <c r="G397" t="e">
        <f>VLOOKUP($F$1&amp;F397,定价因子!E:F,2,0)</f>
        <v>#N/A</v>
      </c>
      <c r="H397" s="104" t="e">
        <f>C397*PRODUCT(#REF!,#REF!,G397,,#REF!,E397)</f>
        <v>#N/A</v>
      </c>
    </row>
    <row r="398" spans="3:8">
      <c r="C398" t="e">
        <f>VLOOKUP(B398,定价因子!L:M,2,0)</f>
        <v>#N/A</v>
      </c>
      <c r="E398" t="e">
        <f>VLOOKUP($D$1&amp;D398,定价因子!E:F,2,0)</f>
        <v>#N/A</v>
      </c>
      <c r="G398" t="e">
        <f>VLOOKUP($F$1&amp;F398,定价因子!E:F,2,0)</f>
        <v>#N/A</v>
      </c>
      <c r="H398" s="104" t="e">
        <f>C398*PRODUCT(#REF!,#REF!,G398,,#REF!,E398)</f>
        <v>#N/A</v>
      </c>
    </row>
    <row r="399" spans="3:8">
      <c r="C399" t="e">
        <f>VLOOKUP(B399,定价因子!L:M,2,0)</f>
        <v>#N/A</v>
      </c>
      <c r="E399" t="e">
        <f>VLOOKUP($D$1&amp;D399,定价因子!E:F,2,0)</f>
        <v>#N/A</v>
      </c>
      <c r="G399" t="e">
        <f>VLOOKUP($F$1&amp;F399,定价因子!E:F,2,0)</f>
        <v>#N/A</v>
      </c>
      <c r="H399" s="104" t="e">
        <f>C399*PRODUCT(#REF!,#REF!,G399,,#REF!,E399)</f>
        <v>#N/A</v>
      </c>
    </row>
    <row r="400" spans="3:8">
      <c r="C400" t="e">
        <f>VLOOKUP(B400,定价因子!L:M,2,0)</f>
        <v>#N/A</v>
      </c>
      <c r="E400" t="e">
        <f>VLOOKUP($D$1&amp;D400,定价因子!E:F,2,0)</f>
        <v>#N/A</v>
      </c>
      <c r="G400" t="e">
        <f>VLOOKUP($F$1&amp;F400,定价因子!E:F,2,0)</f>
        <v>#N/A</v>
      </c>
      <c r="H400" s="104" t="e">
        <f>C400*PRODUCT(#REF!,#REF!,G400,,#REF!,E400)</f>
        <v>#N/A</v>
      </c>
    </row>
    <row r="401" spans="3:8">
      <c r="C401" t="e">
        <f>VLOOKUP(B401,定价因子!L:M,2,0)</f>
        <v>#N/A</v>
      </c>
      <c r="E401" t="e">
        <f>VLOOKUP($D$1&amp;D401,定价因子!E:F,2,0)</f>
        <v>#N/A</v>
      </c>
      <c r="G401" t="e">
        <f>VLOOKUP($F$1&amp;F401,定价因子!E:F,2,0)</f>
        <v>#N/A</v>
      </c>
      <c r="H401" s="104" t="e">
        <f>C401*PRODUCT(#REF!,#REF!,G401,,#REF!,E401)</f>
        <v>#N/A</v>
      </c>
    </row>
    <row r="402" spans="3:8">
      <c r="C402" t="e">
        <f>VLOOKUP(B402,定价因子!L:M,2,0)</f>
        <v>#N/A</v>
      </c>
      <c r="E402" t="e">
        <f>VLOOKUP($D$1&amp;D402,定价因子!E:F,2,0)</f>
        <v>#N/A</v>
      </c>
      <c r="G402" t="e">
        <f>VLOOKUP($F$1&amp;F402,定价因子!E:F,2,0)</f>
        <v>#N/A</v>
      </c>
      <c r="H402" s="104" t="e">
        <f>C402*PRODUCT(#REF!,#REF!,G402,,#REF!,E402)</f>
        <v>#N/A</v>
      </c>
    </row>
    <row r="403" spans="3:8">
      <c r="C403" t="e">
        <f>VLOOKUP(B403,定价因子!L:M,2,0)</f>
        <v>#N/A</v>
      </c>
      <c r="E403" t="e">
        <f>VLOOKUP($D$1&amp;D403,定价因子!E:F,2,0)</f>
        <v>#N/A</v>
      </c>
      <c r="G403" t="e">
        <f>VLOOKUP($F$1&amp;F403,定价因子!E:F,2,0)</f>
        <v>#N/A</v>
      </c>
      <c r="H403" s="104" t="e">
        <f>C403*PRODUCT(#REF!,#REF!,G403,,#REF!,E403)</f>
        <v>#N/A</v>
      </c>
    </row>
    <row r="404" spans="3:8">
      <c r="C404" t="e">
        <f>VLOOKUP(B404,定价因子!L:M,2,0)</f>
        <v>#N/A</v>
      </c>
      <c r="E404" t="e">
        <f>VLOOKUP($D$1&amp;D404,定价因子!E:F,2,0)</f>
        <v>#N/A</v>
      </c>
      <c r="G404" t="e">
        <f>VLOOKUP($F$1&amp;F404,定价因子!E:F,2,0)</f>
        <v>#N/A</v>
      </c>
      <c r="H404" s="104" t="e">
        <f>C404*PRODUCT(#REF!,#REF!,G404,,#REF!,E404)</f>
        <v>#N/A</v>
      </c>
    </row>
    <row r="405" spans="3:8">
      <c r="C405" t="e">
        <f>VLOOKUP(B405,定价因子!L:M,2,0)</f>
        <v>#N/A</v>
      </c>
      <c r="E405" t="e">
        <f>VLOOKUP($D$1&amp;D405,定价因子!E:F,2,0)</f>
        <v>#N/A</v>
      </c>
      <c r="G405" t="e">
        <f>VLOOKUP($F$1&amp;F405,定价因子!E:F,2,0)</f>
        <v>#N/A</v>
      </c>
      <c r="H405" s="104" t="e">
        <f>C405*PRODUCT(#REF!,#REF!,G405,,#REF!,E405)</f>
        <v>#N/A</v>
      </c>
    </row>
    <row r="406" spans="3:8">
      <c r="C406" t="e">
        <f>VLOOKUP(B406,定价因子!L:M,2,0)</f>
        <v>#N/A</v>
      </c>
      <c r="E406" t="e">
        <f>VLOOKUP($D$1&amp;D406,定价因子!E:F,2,0)</f>
        <v>#N/A</v>
      </c>
      <c r="G406" t="e">
        <f>VLOOKUP($F$1&amp;F406,定价因子!E:F,2,0)</f>
        <v>#N/A</v>
      </c>
      <c r="H406" s="104" t="e">
        <f>C406*PRODUCT(#REF!,#REF!,G406,,#REF!,E406)</f>
        <v>#N/A</v>
      </c>
    </row>
    <row r="407" spans="3:8">
      <c r="C407" t="e">
        <f>VLOOKUP(B407,定价因子!L:M,2,0)</f>
        <v>#N/A</v>
      </c>
      <c r="E407" t="e">
        <f>VLOOKUP($D$1&amp;D407,定价因子!E:F,2,0)</f>
        <v>#N/A</v>
      </c>
      <c r="G407" t="e">
        <f>VLOOKUP($F$1&amp;F407,定价因子!E:F,2,0)</f>
        <v>#N/A</v>
      </c>
      <c r="H407" s="104" t="e">
        <f>C407*PRODUCT(#REF!,#REF!,G407,,#REF!,E407)</f>
        <v>#N/A</v>
      </c>
    </row>
    <row r="408" spans="3:8">
      <c r="C408" t="e">
        <f>VLOOKUP(B408,定价因子!L:M,2,0)</f>
        <v>#N/A</v>
      </c>
      <c r="E408" t="e">
        <f>VLOOKUP($D$1&amp;D408,定价因子!E:F,2,0)</f>
        <v>#N/A</v>
      </c>
      <c r="G408" t="e">
        <f>VLOOKUP($F$1&amp;F408,定价因子!E:F,2,0)</f>
        <v>#N/A</v>
      </c>
      <c r="H408" s="104" t="e">
        <f>C408*PRODUCT(#REF!,#REF!,G408,,#REF!,E408)</f>
        <v>#N/A</v>
      </c>
    </row>
    <row r="409" spans="3:8">
      <c r="C409" t="e">
        <f>VLOOKUP(B409,定价因子!L:M,2,0)</f>
        <v>#N/A</v>
      </c>
      <c r="E409" t="e">
        <f>VLOOKUP($D$1&amp;D409,定价因子!E:F,2,0)</f>
        <v>#N/A</v>
      </c>
      <c r="G409" t="e">
        <f>VLOOKUP($F$1&amp;F409,定价因子!E:F,2,0)</f>
        <v>#N/A</v>
      </c>
      <c r="H409" s="104" t="e">
        <f>C409*PRODUCT(#REF!,#REF!,G409,,#REF!,E409)</f>
        <v>#N/A</v>
      </c>
    </row>
    <row r="410" spans="3:8">
      <c r="C410" t="e">
        <f>VLOOKUP(B410,定价因子!L:M,2,0)</f>
        <v>#N/A</v>
      </c>
      <c r="E410" t="e">
        <f>VLOOKUP($D$1&amp;D410,定价因子!E:F,2,0)</f>
        <v>#N/A</v>
      </c>
      <c r="G410" t="e">
        <f>VLOOKUP($F$1&amp;F410,定价因子!E:F,2,0)</f>
        <v>#N/A</v>
      </c>
      <c r="H410" s="104" t="e">
        <f>C410*PRODUCT(#REF!,#REF!,G410,,#REF!,E410)</f>
        <v>#N/A</v>
      </c>
    </row>
    <row r="411" spans="3:8">
      <c r="C411" t="e">
        <f>VLOOKUP(B411,定价因子!L:M,2,0)</f>
        <v>#N/A</v>
      </c>
      <c r="E411" t="e">
        <f>VLOOKUP($D$1&amp;D411,定价因子!E:F,2,0)</f>
        <v>#N/A</v>
      </c>
      <c r="G411" t="e">
        <f>VLOOKUP($F$1&amp;F411,定价因子!E:F,2,0)</f>
        <v>#N/A</v>
      </c>
      <c r="H411" s="104" t="e">
        <f>C411*PRODUCT(#REF!,#REF!,G411,,#REF!,E411)</f>
        <v>#N/A</v>
      </c>
    </row>
    <row r="412" spans="3:8">
      <c r="C412" t="e">
        <f>VLOOKUP(B412,定价因子!L:M,2,0)</f>
        <v>#N/A</v>
      </c>
      <c r="E412" t="e">
        <f>VLOOKUP($D$1&amp;D412,定价因子!E:F,2,0)</f>
        <v>#N/A</v>
      </c>
      <c r="G412" t="e">
        <f>VLOOKUP($F$1&amp;F412,定价因子!E:F,2,0)</f>
        <v>#N/A</v>
      </c>
      <c r="H412" s="104" t="e">
        <f>C412*PRODUCT(#REF!,#REF!,G412,,#REF!,E412)</f>
        <v>#N/A</v>
      </c>
    </row>
    <row r="413" spans="3:8">
      <c r="C413" t="e">
        <f>VLOOKUP(B413,定价因子!L:M,2,0)</f>
        <v>#N/A</v>
      </c>
      <c r="E413" t="e">
        <f>VLOOKUP($D$1&amp;D413,定价因子!E:F,2,0)</f>
        <v>#N/A</v>
      </c>
      <c r="G413" t="e">
        <f>VLOOKUP($F$1&amp;F413,定价因子!E:F,2,0)</f>
        <v>#N/A</v>
      </c>
      <c r="H413" s="104" t="e">
        <f>C413*PRODUCT(#REF!,#REF!,G413,,#REF!,E413)</f>
        <v>#N/A</v>
      </c>
    </row>
    <row r="414" spans="3:8">
      <c r="C414" t="e">
        <f>VLOOKUP(B414,定价因子!L:M,2,0)</f>
        <v>#N/A</v>
      </c>
      <c r="E414" t="e">
        <f>VLOOKUP($D$1&amp;D414,定价因子!E:F,2,0)</f>
        <v>#N/A</v>
      </c>
      <c r="G414" t="e">
        <f>VLOOKUP($F$1&amp;F414,定价因子!E:F,2,0)</f>
        <v>#N/A</v>
      </c>
      <c r="H414" s="104" t="e">
        <f>C414*PRODUCT(#REF!,#REF!,G414,,#REF!,E414)</f>
        <v>#N/A</v>
      </c>
    </row>
    <row r="415" spans="3:8">
      <c r="C415" t="e">
        <f>VLOOKUP(B415,定价因子!L:M,2,0)</f>
        <v>#N/A</v>
      </c>
      <c r="E415" t="e">
        <f>VLOOKUP($D$1&amp;D415,定价因子!E:F,2,0)</f>
        <v>#N/A</v>
      </c>
      <c r="G415" t="e">
        <f>VLOOKUP($F$1&amp;F415,定价因子!E:F,2,0)</f>
        <v>#N/A</v>
      </c>
      <c r="H415" s="104" t="e">
        <f>C415*PRODUCT(#REF!,#REF!,G415,,#REF!,E415)</f>
        <v>#N/A</v>
      </c>
    </row>
    <row r="416" spans="3:8">
      <c r="C416" t="e">
        <f>VLOOKUP(B416,定价因子!L:M,2,0)</f>
        <v>#N/A</v>
      </c>
      <c r="E416" t="e">
        <f>VLOOKUP($D$1&amp;D416,定价因子!E:F,2,0)</f>
        <v>#N/A</v>
      </c>
      <c r="G416" t="e">
        <f>VLOOKUP($F$1&amp;F416,定价因子!E:F,2,0)</f>
        <v>#N/A</v>
      </c>
      <c r="H416" s="104" t="e">
        <f>C416*PRODUCT(#REF!,#REF!,G416,,#REF!,E416)</f>
        <v>#N/A</v>
      </c>
    </row>
    <row r="417" spans="3:8">
      <c r="C417" t="e">
        <f>VLOOKUP(B417,定价因子!L:M,2,0)</f>
        <v>#N/A</v>
      </c>
      <c r="E417" t="e">
        <f>VLOOKUP($D$1&amp;D417,定价因子!E:F,2,0)</f>
        <v>#N/A</v>
      </c>
      <c r="G417" t="e">
        <f>VLOOKUP($F$1&amp;F417,定价因子!E:F,2,0)</f>
        <v>#N/A</v>
      </c>
      <c r="H417" s="104" t="e">
        <f>C417*PRODUCT(#REF!,#REF!,G417,,#REF!,E417)</f>
        <v>#N/A</v>
      </c>
    </row>
    <row r="418" spans="3:8">
      <c r="C418" t="e">
        <f>VLOOKUP(B418,定价因子!L:M,2,0)</f>
        <v>#N/A</v>
      </c>
      <c r="E418" t="e">
        <f>VLOOKUP($D$1&amp;D418,定价因子!E:F,2,0)</f>
        <v>#N/A</v>
      </c>
      <c r="G418" t="e">
        <f>VLOOKUP($F$1&amp;F418,定价因子!E:F,2,0)</f>
        <v>#N/A</v>
      </c>
      <c r="H418" s="104" t="e">
        <f>C418*PRODUCT(#REF!,#REF!,G418,,#REF!,E418)</f>
        <v>#N/A</v>
      </c>
    </row>
    <row r="419" spans="3:8">
      <c r="C419" t="e">
        <f>VLOOKUP(B419,定价因子!L:M,2,0)</f>
        <v>#N/A</v>
      </c>
      <c r="E419" t="e">
        <f>VLOOKUP($D$1&amp;D419,定价因子!E:F,2,0)</f>
        <v>#N/A</v>
      </c>
      <c r="G419" t="e">
        <f>VLOOKUP($F$1&amp;F419,定价因子!E:F,2,0)</f>
        <v>#N/A</v>
      </c>
      <c r="H419" s="104" t="e">
        <f>C419*PRODUCT(#REF!,#REF!,G419,,#REF!,E419)</f>
        <v>#N/A</v>
      </c>
    </row>
    <row r="420" spans="3:8">
      <c r="C420" t="e">
        <f>VLOOKUP(B420,定价因子!L:M,2,0)</f>
        <v>#N/A</v>
      </c>
      <c r="E420" t="e">
        <f>VLOOKUP($D$1&amp;D420,定价因子!E:F,2,0)</f>
        <v>#N/A</v>
      </c>
      <c r="G420" t="e">
        <f>VLOOKUP($F$1&amp;F420,定价因子!E:F,2,0)</f>
        <v>#N/A</v>
      </c>
      <c r="H420" s="104" t="e">
        <f>C420*PRODUCT(#REF!,#REF!,G420,,#REF!,E420)</f>
        <v>#N/A</v>
      </c>
    </row>
    <row r="421" spans="3:8">
      <c r="C421" t="e">
        <f>VLOOKUP(B421,定价因子!L:M,2,0)</f>
        <v>#N/A</v>
      </c>
      <c r="E421" t="e">
        <f>VLOOKUP($D$1&amp;D421,定价因子!E:F,2,0)</f>
        <v>#N/A</v>
      </c>
      <c r="G421" t="e">
        <f>VLOOKUP($F$1&amp;F421,定价因子!E:F,2,0)</f>
        <v>#N/A</v>
      </c>
      <c r="H421" s="104" t="e">
        <f>C421*PRODUCT(#REF!,#REF!,G421,,#REF!,E421)</f>
        <v>#N/A</v>
      </c>
    </row>
    <row r="422" spans="3:8">
      <c r="C422" t="e">
        <f>VLOOKUP(B422,定价因子!L:M,2,0)</f>
        <v>#N/A</v>
      </c>
      <c r="E422" t="e">
        <f>VLOOKUP($D$1&amp;D422,定价因子!E:F,2,0)</f>
        <v>#N/A</v>
      </c>
      <c r="G422" t="e">
        <f>VLOOKUP($F$1&amp;F422,定价因子!E:F,2,0)</f>
        <v>#N/A</v>
      </c>
      <c r="H422" s="104" t="e">
        <f>C422*PRODUCT(#REF!,#REF!,G422,,#REF!,E422)</f>
        <v>#N/A</v>
      </c>
    </row>
    <row r="423" spans="3:8">
      <c r="C423" t="e">
        <f>VLOOKUP(B423,定价因子!L:M,2,0)</f>
        <v>#N/A</v>
      </c>
      <c r="E423" t="e">
        <f>VLOOKUP($D$1&amp;D423,定价因子!E:F,2,0)</f>
        <v>#N/A</v>
      </c>
      <c r="G423" t="e">
        <f>VLOOKUP($F$1&amp;F423,定价因子!E:F,2,0)</f>
        <v>#N/A</v>
      </c>
      <c r="H423" s="104" t="e">
        <f>C423*PRODUCT(#REF!,#REF!,G423,,#REF!,E423)</f>
        <v>#N/A</v>
      </c>
    </row>
    <row r="424" spans="3:8">
      <c r="C424" t="e">
        <f>VLOOKUP(B424,定价因子!L:M,2,0)</f>
        <v>#N/A</v>
      </c>
      <c r="E424" t="e">
        <f>VLOOKUP($D$1&amp;D424,定价因子!E:F,2,0)</f>
        <v>#N/A</v>
      </c>
      <c r="G424" t="e">
        <f>VLOOKUP($F$1&amp;F424,定价因子!E:F,2,0)</f>
        <v>#N/A</v>
      </c>
      <c r="H424" s="104" t="e">
        <f>C424*PRODUCT(#REF!,#REF!,G424,,#REF!,E424)</f>
        <v>#N/A</v>
      </c>
    </row>
    <row r="425" spans="3:8">
      <c r="C425" t="e">
        <f>VLOOKUP(B425,定价因子!L:M,2,0)</f>
        <v>#N/A</v>
      </c>
      <c r="E425" t="e">
        <f>VLOOKUP($D$1&amp;D425,定价因子!E:F,2,0)</f>
        <v>#N/A</v>
      </c>
      <c r="G425" t="e">
        <f>VLOOKUP($F$1&amp;F425,定价因子!E:F,2,0)</f>
        <v>#N/A</v>
      </c>
      <c r="H425" s="104" t="e">
        <f>C425*PRODUCT(#REF!,#REF!,G425,,#REF!,E425)</f>
        <v>#N/A</v>
      </c>
    </row>
    <row r="426" spans="3:8">
      <c r="C426" t="e">
        <f>VLOOKUP(B426,定价因子!L:M,2,0)</f>
        <v>#N/A</v>
      </c>
      <c r="E426" t="e">
        <f>VLOOKUP($D$1&amp;D426,定价因子!E:F,2,0)</f>
        <v>#N/A</v>
      </c>
      <c r="G426" t="e">
        <f>VLOOKUP($F$1&amp;F426,定价因子!E:F,2,0)</f>
        <v>#N/A</v>
      </c>
      <c r="H426" s="104" t="e">
        <f>C426*PRODUCT(#REF!,#REF!,G426,,#REF!,E426)</f>
        <v>#N/A</v>
      </c>
    </row>
    <row r="427" spans="3:8">
      <c r="C427" t="e">
        <f>VLOOKUP(B427,定价因子!L:M,2,0)</f>
        <v>#N/A</v>
      </c>
      <c r="E427" t="e">
        <f>VLOOKUP($D$1&amp;D427,定价因子!E:F,2,0)</f>
        <v>#N/A</v>
      </c>
      <c r="G427" t="e">
        <f>VLOOKUP($F$1&amp;F427,定价因子!E:F,2,0)</f>
        <v>#N/A</v>
      </c>
      <c r="H427" s="104" t="e">
        <f>C427*PRODUCT(#REF!,#REF!,G427,,#REF!,E427)</f>
        <v>#N/A</v>
      </c>
    </row>
    <row r="428" spans="3:8">
      <c r="C428" t="e">
        <f>VLOOKUP(B428,定价因子!L:M,2,0)</f>
        <v>#N/A</v>
      </c>
      <c r="E428" t="e">
        <f>VLOOKUP($D$1&amp;D428,定价因子!E:F,2,0)</f>
        <v>#N/A</v>
      </c>
      <c r="G428" t="e">
        <f>VLOOKUP($F$1&amp;F428,定价因子!E:F,2,0)</f>
        <v>#N/A</v>
      </c>
      <c r="H428" s="104" t="e">
        <f>C428*PRODUCT(#REF!,#REF!,G428,,#REF!,E428)</f>
        <v>#N/A</v>
      </c>
    </row>
    <row r="429" spans="3:8">
      <c r="C429" t="e">
        <f>VLOOKUP(B429,定价因子!L:M,2,0)</f>
        <v>#N/A</v>
      </c>
      <c r="E429" t="e">
        <f>VLOOKUP($D$1&amp;D429,定价因子!E:F,2,0)</f>
        <v>#N/A</v>
      </c>
      <c r="G429" t="e">
        <f>VLOOKUP($F$1&amp;F429,定价因子!E:F,2,0)</f>
        <v>#N/A</v>
      </c>
      <c r="H429" s="104" t="e">
        <f>C429*PRODUCT(#REF!,#REF!,G429,,#REF!,E429)</f>
        <v>#N/A</v>
      </c>
    </row>
    <row r="430" spans="3:8">
      <c r="C430" t="e">
        <f>VLOOKUP(B430,定价因子!L:M,2,0)</f>
        <v>#N/A</v>
      </c>
      <c r="E430" t="e">
        <f>VLOOKUP($D$1&amp;D430,定价因子!E:F,2,0)</f>
        <v>#N/A</v>
      </c>
      <c r="G430" t="e">
        <f>VLOOKUP($F$1&amp;F430,定价因子!E:F,2,0)</f>
        <v>#N/A</v>
      </c>
      <c r="H430" s="104" t="e">
        <f>C430*PRODUCT(#REF!,#REF!,G430,,#REF!,E430)</f>
        <v>#N/A</v>
      </c>
    </row>
    <row r="431" spans="3:8">
      <c r="C431" t="e">
        <f>VLOOKUP(B431,定价因子!L:M,2,0)</f>
        <v>#N/A</v>
      </c>
      <c r="E431" t="e">
        <f>VLOOKUP($D$1&amp;D431,定价因子!E:F,2,0)</f>
        <v>#N/A</v>
      </c>
      <c r="G431" t="e">
        <f>VLOOKUP($F$1&amp;F431,定价因子!E:F,2,0)</f>
        <v>#N/A</v>
      </c>
      <c r="H431" s="104" t="e">
        <f>C431*PRODUCT(#REF!,#REF!,G431,,#REF!,E431)</f>
        <v>#N/A</v>
      </c>
    </row>
    <row r="432" spans="3:8">
      <c r="C432" t="e">
        <f>VLOOKUP(B432,定价因子!L:M,2,0)</f>
        <v>#N/A</v>
      </c>
      <c r="E432" t="e">
        <f>VLOOKUP($D$1&amp;D432,定价因子!E:F,2,0)</f>
        <v>#N/A</v>
      </c>
      <c r="G432" t="e">
        <f>VLOOKUP($F$1&amp;F432,定价因子!E:F,2,0)</f>
        <v>#N/A</v>
      </c>
      <c r="H432" s="104" t="e">
        <f>C432*PRODUCT(#REF!,#REF!,G432,,#REF!,E432)</f>
        <v>#N/A</v>
      </c>
    </row>
    <row r="433" spans="3:8">
      <c r="C433" t="e">
        <f>VLOOKUP(B433,定价因子!L:M,2,0)</f>
        <v>#N/A</v>
      </c>
      <c r="E433" t="e">
        <f>VLOOKUP($D$1&amp;D433,定价因子!E:F,2,0)</f>
        <v>#N/A</v>
      </c>
      <c r="G433" t="e">
        <f>VLOOKUP($F$1&amp;F433,定价因子!E:F,2,0)</f>
        <v>#N/A</v>
      </c>
      <c r="H433" s="104" t="e">
        <f>C433*PRODUCT(#REF!,#REF!,G433,,#REF!,E433)</f>
        <v>#N/A</v>
      </c>
    </row>
    <row r="434" spans="3:8">
      <c r="C434" t="e">
        <f>VLOOKUP(B434,定价因子!L:M,2,0)</f>
        <v>#N/A</v>
      </c>
      <c r="E434" t="e">
        <f>VLOOKUP($D$1&amp;D434,定价因子!E:F,2,0)</f>
        <v>#N/A</v>
      </c>
      <c r="G434" t="e">
        <f>VLOOKUP($F$1&amp;F434,定价因子!E:F,2,0)</f>
        <v>#N/A</v>
      </c>
      <c r="H434" s="104" t="e">
        <f>C434*PRODUCT(#REF!,#REF!,G434,,#REF!,E434)</f>
        <v>#N/A</v>
      </c>
    </row>
    <row r="435" spans="3:8">
      <c r="C435" t="e">
        <f>VLOOKUP(B435,定价因子!L:M,2,0)</f>
        <v>#N/A</v>
      </c>
      <c r="E435" t="e">
        <f>VLOOKUP($D$1&amp;D435,定价因子!E:F,2,0)</f>
        <v>#N/A</v>
      </c>
      <c r="G435" t="e">
        <f>VLOOKUP($F$1&amp;F435,定价因子!E:F,2,0)</f>
        <v>#N/A</v>
      </c>
      <c r="H435" s="104" t="e">
        <f>C435*PRODUCT(#REF!,#REF!,G435,,#REF!,E435)</f>
        <v>#N/A</v>
      </c>
    </row>
    <row r="436" spans="3:8">
      <c r="C436" t="e">
        <f>VLOOKUP(B436,定价因子!L:M,2,0)</f>
        <v>#N/A</v>
      </c>
      <c r="E436" t="e">
        <f>VLOOKUP($D$1&amp;D436,定价因子!E:F,2,0)</f>
        <v>#N/A</v>
      </c>
      <c r="G436" t="e">
        <f>VLOOKUP($F$1&amp;F436,定价因子!E:F,2,0)</f>
        <v>#N/A</v>
      </c>
      <c r="H436" s="104" t="e">
        <f>C436*PRODUCT(#REF!,#REF!,G436,,#REF!,E436)</f>
        <v>#N/A</v>
      </c>
    </row>
    <row r="437" spans="3:8">
      <c r="C437" t="e">
        <f>VLOOKUP(B437,定价因子!L:M,2,0)</f>
        <v>#N/A</v>
      </c>
      <c r="E437" t="e">
        <f>VLOOKUP($D$1&amp;D437,定价因子!E:F,2,0)</f>
        <v>#N/A</v>
      </c>
      <c r="G437" t="e">
        <f>VLOOKUP($F$1&amp;F437,定价因子!E:F,2,0)</f>
        <v>#N/A</v>
      </c>
      <c r="H437" s="104" t="e">
        <f>C437*PRODUCT(#REF!,#REF!,G437,,#REF!,E437)</f>
        <v>#N/A</v>
      </c>
    </row>
    <row r="438" spans="3:8">
      <c r="C438" t="e">
        <f>VLOOKUP(B438,定价因子!L:M,2,0)</f>
        <v>#N/A</v>
      </c>
      <c r="E438" t="e">
        <f>VLOOKUP($D$1&amp;D438,定价因子!E:F,2,0)</f>
        <v>#N/A</v>
      </c>
      <c r="G438" t="e">
        <f>VLOOKUP($F$1&amp;F438,定价因子!E:F,2,0)</f>
        <v>#N/A</v>
      </c>
      <c r="H438" s="104" t="e">
        <f>C438*PRODUCT(#REF!,#REF!,G438,,#REF!,E438)</f>
        <v>#N/A</v>
      </c>
    </row>
    <row r="439" spans="3:8">
      <c r="C439" t="e">
        <f>VLOOKUP(B439,定价因子!L:M,2,0)</f>
        <v>#N/A</v>
      </c>
      <c r="E439" t="e">
        <f>VLOOKUP($D$1&amp;D439,定价因子!E:F,2,0)</f>
        <v>#N/A</v>
      </c>
      <c r="G439" t="e">
        <f>VLOOKUP($F$1&amp;F439,定价因子!E:F,2,0)</f>
        <v>#N/A</v>
      </c>
      <c r="H439" s="104" t="e">
        <f>C439*PRODUCT(#REF!,#REF!,G439,,#REF!,E439)</f>
        <v>#N/A</v>
      </c>
    </row>
    <row r="440" spans="3:8">
      <c r="C440" t="e">
        <f>VLOOKUP(B440,定价因子!L:M,2,0)</f>
        <v>#N/A</v>
      </c>
      <c r="E440" t="e">
        <f>VLOOKUP($D$1&amp;D440,定价因子!E:F,2,0)</f>
        <v>#N/A</v>
      </c>
      <c r="G440" t="e">
        <f>VLOOKUP($F$1&amp;F440,定价因子!E:F,2,0)</f>
        <v>#N/A</v>
      </c>
      <c r="H440" s="104" t="e">
        <f>C440*PRODUCT(#REF!,#REF!,G440,,#REF!,E440)</f>
        <v>#N/A</v>
      </c>
    </row>
    <row r="441" spans="3:8">
      <c r="C441" t="e">
        <f>VLOOKUP(B441,定价因子!L:M,2,0)</f>
        <v>#N/A</v>
      </c>
      <c r="E441" t="e">
        <f>VLOOKUP($D$1&amp;D441,定价因子!E:F,2,0)</f>
        <v>#N/A</v>
      </c>
      <c r="G441" t="e">
        <f>VLOOKUP($F$1&amp;F441,定价因子!E:F,2,0)</f>
        <v>#N/A</v>
      </c>
      <c r="H441" s="104" t="e">
        <f>C441*PRODUCT(#REF!,#REF!,G441,,#REF!,E441)</f>
        <v>#N/A</v>
      </c>
    </row>
    <row r="442" spans="3:8">
      <c r="C442" t="e">
        <f>VLOOKUP(B442,定价因子!L:M,2,0)</f>
        <v>#N/A</v>
      </c>
      <c r="E442" t="e">
        <f>VLOOKUP($D$1&amp;D442,定价因子!E:F,2,0)</f>
        <v>#N/A</v>
      </c>
      <c r="G442" t="e">
        <f>VLOOKUP($F$1&amp;F442,定价因子!E:F,2,0)</f>
        <v>#N/A</v>
      </c>
      <c r="H442" s="104" t="e">
        <f>C442*PRODUCT(#REF!,#REF!,G442,,#REF!,E442)</f>
        <v>#N/A</v>
      </c>
    </row>
    <row r="443" spans="3:8">
      <c r="C443" t="e">
        <f>VLOOKUP(B443,定价因子!L:M,2,0)</f>
        <v>#N/A</v>
      </c>
      <c r="E443" t="e">
        <f>VLOOKUP($D$1&amp;D443,定价因子!E:F,2,0)</f>
        <v>#N/A</v>
      </c>
      <c r="G443" t="e">
        <f>VLOOKUP($F$1&amp;F443,定价因子!E:F,2,0)</f>
        <v>#N/A</v>
      </c>
      <c r="H443" s="104" t="e">
        <f>C443*PRODUCT(#REF!,#REF!,G443,,#REF!,E443)</f>
        <v>#N/A</v>
      </c>
    </row>
    <row r="444" spans="3:8">
      <c r="C444" t="e">
        <f>VLOOKUP(B444,定价因子!L:M,2,0)</f>
        <v>#N/A</v>
      </c>
      <c r="E444" t="e">
        <f>VLOOKUP($D$1&amp;D444,定价因子!E:F,2,0)</f>
        <v>#N/A</v>
      </c>
      <c r="G444" t="e">
        <f>VLOOKUP($F$1&amp;F444,定价因子!E:F,2,0)</f>
        <v>#N/A</v>
      </c>
      <c r="H444" s="104" t="e">
        <f>C444*PRODUCT(#REF!,#REF!,G444,,#REF!,E444)</f>
        <v>#N/A</v>
      </c>
    </row>
    <row r="445" spans="3:8">
      <c r="C445" t="e">
        <f>VLOOKUP(B445,定价因子!L:M,2,0)</f>
        <v>#N/A</v>
      </c>
      <c r="E445" t="e">
        <f>VLOOKUP($D$1&amp;D445,定价因子!E:F,2,0)</f>
        <v>#N/A</v>
      </c>
      <c r="G445" t="e">
        <f>VLOOKUP($F$1&amp;F445,定价因子!E:F,2,0)</f>
        <v>#N/A</v>
      </c>
      <c r="H445" s="104" t="e">
        <f>C445*PRODUCT(#REF!,#REF!,G445,,#REF!,E445)</f>
        <v>#N/A</v>
      </c>
    </row>
    <row r="446" spans="3:8">
      <c r="C446" t="e">
        <f>VLOOKUP(B446,定价因子!L:M,2,0)</f>
        <v>#N/A</v>
      </c>
      <c r="E446" t="e">
        <f>VLOOKUP($D$1&amp;D446,定价因子!E:F,2,0)</f>
        <v>#N/A</v>
      </c>
      <c r="G446" t="e">
        <f>VLOOKUP($F$1&amp;F446,定价因子!E:F,2,0)</f>
        <v>#N/A</v>
      </c>
      <c r="H446" s="104" t="e">
        <f>C446*PRODUCT(#REF!,#REF!,G446,,#REF!,E446)</f>
        <v>#N/A</v>
      </c>
    </row>
    <row r="447" spans="3:8">
      <c r="C447" t="e">
        <f>VLOOKUP(B447,定价因子!L:M,2,0)</f>
        <v>#N/A</v>
      </c>
      <c r="E447" t="e">
        <f>VLOOKUP($D$1&amp;D447,定价因子!E:F,2,0)</f>
        <v>#N/A</v>
      </c>
      <c r="G447" t="e">
        <f>VLOOKUP($F$1&amp;F447,定价因子!E:F,2,0)</f>
        <v>#N/A</v>
      </c>
      <c r="H447" s="104" t="e">
        <f>C447*PRODUCT(#REF!,#REF!,G447,,#REF!,E447)</f>
        <v>#N/A</v>
      </c>
    </row>
    <row r="448" spans="3:8">
      <c r="C448" t="e">
        <f>VLOOKUP(B448,定价因子!L:M,2,0)</f>
        <v>#N/A</v>
      </c>
      <c r="E448" t="e">
        <f>VLOOKUP($D$1&amp;D448,定价因子!E:F,2,0)</f>
        <v>#N/A</v>
      </c>
      <c r="G448" t="e">
        <f>VLOOKUP($F$1&amp;F448,定价因子!E:F,2,0)</f>
        <v>#N/A</v>
      </c>
      <c r="H448" s="104" t="e">
        <f>C448*PRODUCT(#REF!,#REF!,G448,,#REF!,E448)</f>
        <v>#N/A</v>
      </c>
    </row>
    <row r="449" spans="3:8">
      <c r="C449" t="e">
        <f>VLOOKUP(B449,定价因子!L:M,2,0)</f>
        <v>#N/A</v>
      </c>
      <c r="E449" t="e">
        <f>VLOOKUP($D$1&amp;D449,定价因子!E:F,2,0)</f>
        <v>#N/A</v>
      </c>
      <c r="G449" t="e">
        <f>VLOOKUP($F$1&amp;F449,定价因子!E:F,2,0)</f>
        <v>#N/A</v>
      </c>
      <c r="H449" s="104" t="e">
        <f>C449*PRODUCT(#REF!,#REF!,G449,,#REF!,E449)</f>
        <v>#N/A</v>
      </c>
    </row>
    <row r="450" spans="3:8">
      <c r="C450" t="e">
        <f>VLOOKUP(B450,定价因子!L:M,2,0)</f>
        <v>#N/A</v>
      </c>
      <c r="E450" t="e">
        <f>VLOOKUP($D$1&amp;D450,定价因子!E:F,2,0)</f>
        <v>#N/A</v>
      </c>
      <c r="G450" t="e">
        <f>VLOOKUP($F$1&amp;F450,定价因子!E:F,2,0)</f>
        <v>#N/A</v>
      </c>
      <c r="H450" s="104" t="e">
        <f>C450*PRODUCT(#REF!,#REF!,G450,,#REF!,E450)</f>
        <v>#N/A</v>
      </c>
    </row>
    <row r="451" spans="3:8">
      <c r="C451" t="e">
        <f>VLOOKUP(B451,定价因子!L:M,2,0)</f>
        <v>#N/A</v>
      </c>
      <c r="E451" t="e">
        <f>VLOOKUP($D$1&amp;D451,定价因子!E:F,2,0)</f>
        <v>#N/A</v>
      </c>
      <c r="G451" t="e">
        <f>VLOOKUP($F$1&amp;F451,定价因子!E:F,2,0)</f>
        <v>#N/A</v>
      </c>
      <c r="H451" s="104" t="e">
        <f>C451*PRODUCT(#REF!,#REF!,G451,,#REF!,E451)</f>
        <v>#N/A</v>
      </c>
    </row>
    <row r="452" spans="3:8">
      <c r="C452" t="e">
        <f>VLOOKUP(B452,定价因子!L:M,2,0)</f>
        <v>#N/A</v>
      </c>
      <c r="E452" t="e">
        <f>VLOOKUP($D$1&amp;D452,定价因子!E:F,2,0)</f>
        <v>#N/A</v>
      </c>
      <c r="G452" t="e">
        <f>VLOOKUP($F$1&amp;F452,定价因子!E:F,2,0)</f>
        <v>#N/A</v>
      </c>
      <c r="H452" s="104" t="e">
        <f>C452*PRODUCT(#REF!,#REF!,G452,,#REF!,E452)</f>
        <v>#N/A</v>
      </c>
    </row>
    <row r="453" spans="3:8">
      <c r="C453" t="e">
        <f>VLOOKUP(B453,定价因子!L:M,2,0)</f>
        <v>#N/A</v>
      </c>
      <c r="E453" t="e">
        <f>VLOOKUP($D$1&amp;D453,定价因子!E:F,2,0)</f>
        <v>#N/A</v>
      </c>
      <c r="G453" t="e">
        <f>VLOOKUP($F$1&amp;F453,定价因子!E:F,2,0)</f>
        <v>#N/A</v>
      </c>
      <c r="H453" s="104" t="e">
        <f>C453*PRODUCT(#REF!,#REF!,G453,,#REF!,E453)</f>
        <v>#N/A</v>
      </c>
    </row>
    <row r="454" spans="3:8">
      <c r="C454" t="e">
        <f>VLOOKUP(B454,定价因子!L:M,2,0)</f>
        <v>#N/A</v>
      </c>
      <c r="E454" t="e">
        <f>VLOOKUP($D$1&amp;D454,定价因子!E:F,2,0)</f>
        <v>#N/A</v>
      </c>
      <c r="G454" t="e">
        <f>VLOOKUP($F$1&amp;F454,定价因子!E:F,2,0)</f>
        <v>#N/A</v>
      </c>
      <c r="H454" s="104" t="e">
        <f>C454*PRODUCT(#REF!,#REF!,G454,,#REF!,E454)</f>
        <v>#N/A</v>
      </c>
    </row>
    <row r="455" spans="3:8">
      <c r="C455" t="e">
        <f>VLOOKUP(B455,定价因子!L:M,2,0)</f>
        <v>#N/A</v>
      </c>
      <c r="E455" t="e">
        <f>VLOOKUP($D$1&amp;D455,定价因子!E:F,2,0)</f>
        <v>#N/A</v>
      </c>
      <c r="G455" t="e">
        <f>VLOOKUP($F$1&amp;F455,定价因子!E:F,2,0)</f>
        <v>#N/A</v>
      </c>
      <c r="H455" s="104" t="e">
        <f>C455*PRODUCT(#REF!,#REF!,G455,,#REF!,E455)</f>
        <v>#N/A</v>
      </c>
    </row>
    <row r="456" spans="3:8">
      <c r="C456" t="e">
        <f>VLOOKUP(B456,定价因子!L:M,2,0)</f>
        <v>#N/A</v>
      </c>
      <c r="E456" t="e">
        <f>VLOOKUP($D$1&amp;D456,定价因子!E:F,2,0)</f>
        <v>#N/A</v>
      </c>
      <c r="G456" t="e">
        <f>VLOOKUP($F$1&amp;F456,定价因子!E:F,2,0)</f>
        <v>#N/A</v>
      </c>
      <c r="H456" s="104" t="e">
        <f>C456*PRODUCT(#REF!,#REF!,G456,,#REF!,E456)</f>
        <v>#N/A</v>
      </c>
    </row>
    <row r="457" spans="3:8">
      <c r="C457" t="e">
        <f>VLOOKUP(B457,定价因子!L:M,2,0)</f>
        <v>#N/A</v>
      </c>
      <c r="E457" t="e">
        <f>VLOOKUP($D$1&amp;D457,定价因子!E:F,2,0)</f>
        <v>#N/A</v>
      </c>
      <c r="G457" t="e">
        <f>VLOOKUP($F$1&amp;F457,定价因子!E:F,2,0)</f>
        <v>#N/A</v>
      </c>
      <c r="H457" s="104" t="e">
        <f>C457*PRODUCT(#REF!,#REF!,G457,,#REF!,E457)</f>
        <v>#N/A</v>
      </c>
    </row>
    <row r="458" spans="3:8">
      <c r="C458" t="e">
        <f>VLOOKUP(B458,定价因子!L:M,2,0)</f>
        <v>#N/A</v>
      </c>
      <c r="E458" t="e">
        <f>VLOOKUP($D$1&amp;D458,定价因子!E:F,2,0)</f>
        <v>#N/A</v>
      </c>
      <c r="G458" t="e">
        <f>VLOOKUP($F$1&amp;F458,定价因子!E:F,2,0)</f>
        <v>#N/A</v>
      </c>
      <c r="H458" s="104" t="e">
        <f>C458*PRODUCT(#REF!,#REF!,G458,,#REF!,E458)</f>
        <v>#N/A</v>
      </c>
    </row>
    <row r="459" spans="3:8">
      <c r="C459" t="e">
        <f>VLOOKUP(B459,定价因子!L:M,2,0)</f>
        <v>#N/A</v>
      </c>
      <c r="E459" t="e">
        <f>VLOOKUP($D$1&amp;D459,定价因子!E:F,2,0)</f>
        <v>#N/A</v>
      </c>
      <c r="G459" t="e">
        <f>VLOOKUP($F$1&amp;F459,定价因子!E:F,2,0)</f>
        <v>#N/A</v>
      </c>
      <c r="H459" s="104" t="e">
        <f>C459*PRODUCT(#REF!,#REF!,G459,,#REF!,E459)</f>
        <v>#N/A</v>
      </c>
    </row>
    <row r="460" spans="3:8">
      <c r="C460" t="e">
        <f>VLOOKUP(B460,定价因子!L:M,2,0)</f>
        <v>#N/A</v>
      </c>
      <c r="E460" t="e">
        <f>VLOOKUP($D$1&amp;D460,定价因子!E:F,2,0)</f>
        <v>#N/A</v>
      </c>
      <c r="G460" t="e">
        <f>VLOOKUP($F$1&amp;F460,定价因子!E:F,2,0)</f>
        <v>#N/A</v>
      </c>
      <c r="H460" s="104" t="e">
        <f>C460*PRODUCT(#REF!,#REF!,G460,,#REF!,E460)</f>
        <v>#N/A</v>
      </c>
    </row>
    <row r="461" spans="3:8">
      <c r="C461" t="e">
        <f>VLOOKUP(B461,定价因子!L:M,2,0)</f>
        <v>#N/A</v>
      </c>
      <c r="E461" t="e">
        <f>VLOOKUP($D$1&amp;D461,定价因子!E:F,2,0)</f>
        <v>#N/A</v>
      </c>
      <c r="G461" t="e">
        <f>VLOOKUP($F$1&amp;F461,定价因子!E:F,2,0)</f>
        <v>#N/A</v>
      </c>
      <c r="H461" s="104" t="e">
        <f>C461*PRODUCT(#REF!,#REF!,G461,,#REF!,E461)</f>
        <v>#N/A</v>
      </c>
    </row>
    <row r="462" spans="3:8">
      <c r="C462" t="e">
        <f>VLOOKUP(B462,定价因子!L:M,2,0)</f>
        <v>#N/A</v>
      </c>
      <c r="E462" t="e">
        <f>VLOOKUP($D$1&amp;D462,定价因子!E:F,2,0)</f>
        <v>#N/A</v>
      </c>
      <c r="G462" t="e">
        <f>VLOOKUP($F$1&amp;F462,定价因子!E:F,2,0)</f>
        <v>#N/A</v>
      </c>
      <c r="H462" s="104" t="e">
        <f>C462*PRODUCT(#REF!,#REF!,G462,,#REF!,E462)</f>
        <v>#N/A</v>
      </c>
    </row>
    <row r="463" spans="3:8">
      <c r="C463" t="e">
        <f>VLOOKUP(B463,定价因子!L:M,2,0)</f>
        <v>#N/A</v>
      </c>
      <c r="E463" t="e">
        <f>VLOOKUP($D$1&amp;D463,定价因子!E:F,2,0)</f>
        <v>#N/A</v>
      </c>
      <c r="G463" t="e">
        <f>VLOOKUP($F$1&amp;F463,定价因子!E:F,2,0)</f>
        <v>#N/A</v>
      </c>
      <c r="H463" s="104" t="e">
        <f>C463*PRODUCT(#REF!,#REF!,G463,,#REF!,E463)</f>
        <v>#N/A</v>
      </c>
    </row>
    <row r="464" spans="3:8">
      <c r="C464" t="e">
        <f>VLOOKUP(B464,定价因子!L:M,2,0)</f>
        <v>#N/A</v>
      </c>
      <c r="E464" t="e">
        <f>VLOOKUP($D$1&amp;D464,定价因子!E:F,2,0)</f>
        <v>#N/A</v>
      </c>
      <c r="G464" t="e">
        <f>VLOOKUP($F$1&amp;F464,定价因子!E:F,2,0)</f>
        <v>#N/A</v>
      </c>
      <c r="H464" s="104" t="e">
        <f>C464*PRODUCT(#REF!,#REF!,G464,,#REF!,E464)</f>
        <v>#N/A</v>
      </c>
    </row>
    <row r="465" spans="3:8">
      <c r="C465" t="e">
        <f>VLOOKUP(B465,定价因子!L:M,2,0)</f>
        <v>#N/A</v>
      </c>
      <c r="E465" t="e">
        <f>VLOOKUP($D$1&amp;D465,定价因子!E:F,2,0)</f>
        <v>#N/A</v>
      </c>
      <c r="G465" t="e">
        <f>VLOOKUP($F$1&amp;F465,定价因子!E:F,2,0)</f>
        <v>#N/A</v>
      </c>
      <c r="H465" s="104" t="e">
        <f>C465*PRODUCT(#REF!,#REF!,G465,,#REF!,E465)</f>
        <v>#N/A</v>
      </c>
    </row>
    <row r="466" spans="3:8">
      <c r="C466" t="e">
        <f>VLOOKUP(B466,定价因子!L:M,2,0)</f>
        <v>#N/A</v>
      </c>
      <c r="E466" t="e">
        <f>VLOOKUP($D$1&amp;D466,定价因子!E:F,2,0)</f>
        <v>#N/A</v>
      </c>
      <c r="G466" t="e">
        <f>VLOOKUP($F$1&amp;F466,定价因子!E:F,2,0)</f>
        <v>#N/A</v>
      </c>
      <c r="H466" s="104" t="e">
        <f>C466*PRODUCT(#REF!,#REF!,G466,,#REF!,E466)</f>
        <v>#N/A</v>
      </c>
    </row>
    <row r="467" spans="3:8">
      <c r="C467" t="e">
        <f>VLOOKUP(B467,定价因子!L:M,2,0)</f>
        <v>#N/A</v>
      </c>
      <c r="E467" t="e">
        <f>VLOOKUP($D$1&amp;D467,定价因子!E:F,2,0)</f>
        <v>#N/A</v>
      </c>
      <c r="G467" t="e">
        <f>VLOOKUP($F$1&amp;F467,定价因子!E:F,2,0)</f>
        <v>#N/A</v>
      </c>
      <c r="H467" s="104" t="e">
        <f>C467*PRODUCT(#REF!,#REF!,G467,,#REF!,E467)</f>
        <v>#N/A</v>
      </c>
    </row>
    <row r="468" spans="3:8">
      <c r="C468" t="e">
        <f>VLOOKUP(B468,定价因子!L:M,2,0)</f>
        <v>#N/A</v>
      </c>
      <c r="E468" t="e">
        <f>VLOOKUP($D$1&amp;D468,定价因子!E:F,2,0)</f>
        <v>#N/A</v>
      </c>
      <c r="G468" t="e">
        <f>VLOOKUP($F$1&amp;F468,定价因子!E:F,2,0)</f>
        <v>#N/A</v>
      </c>
      <c r="H468" s="104" t="e">
        <f>C468*PRODUCT(#REF!,#REF!,G468,,#REF!,E468)</f>
        <v>#N/A</v>
      </c>
    </row>
    <row r="469" spans="3:8">
      <c r="C469" t="e">
        <f>VLOOKUP(B469,定价因子!L:M,2,0)</f>
        <v>#N/A</v>
      </c>
      <c r="E469" t="e">
        <f>VLOOKUP($D$1&amp;D469,定价因子!E:F,2,0)</f>
        <v>#N/A</v>
      </c>
      <c r="G469" t="e">
        <f>VLOOKUP($F$1&amp;F469,定价因子!E:F,2,0)</f>
        <v>#N/A</v>
      </c>
      <c r="H469" s="104" t="e">
        <f>C469*PRODUCT(#REF!,#REF!,G469,,#REF!,E469)</f>
        <v>#N/A</v>
      </c>
    </row>
    <row r="470" spans="3:8">
      <c r="C470" t="e">
        <f>VLOOKUP(B470,定价因子!L:M,2,0)</f>
        <v>#N/A</v>
      </c>
      <c r="E470" t="e">
        <f>VLOOKUP($D$1&amp;D470,定价因子!E:F,2,0)</f>
        <v>#N/A</v>
      </c>
      <c r="G470" t="e">
        <f>VLOOKUP($F$1&amp;F470,定价因子!E:F,2,0)</f>
        <v>#N/A</v>
      </c>
      <c r="H470" s="104" t="e">
        <f>C470*PRODUCT(#REF!,#REF!,G470,,#REF!,E470)</f>
        <v>#N/A</v>
      </c>
    </row>
    <row r="471" spans="3:8">
      <c r="C471" t="e">
        <f>VLOOKUP(B471,定价因子!L:M,2,0)</f>
        <v>#N/A</v>
      </c>
      <c r="E471" t="e">
        <f>VLOOKUP($D$1&amp;D471,定价因子!E:F,2,0)</f>
        <v>#N/A</v>
      </c>
      <c r="G471" t="e">
        <f>VLOOKUP($F$1&amp;F471,定价因子!E:F,2,0)</f>
        <v>#N/A</v>
      </c>
      <c r="H471" s="104" t="e">
        <f>C471*PRODUCT(#REF!,#REF!,G471,,#REF!,E471)</f>
        <v>#N/A</v>
      </c>
    </row>
    <row r="472" spans="3:8">
      <c r="C472" t="e">
        <f>VLOOKUP(B472,定价因子!L:M,2,0)</f>
        <v>#N/A</v>
      </c>
      <c r="E472" t="e">
        <f>VLOOKUP($D$1&amp;D472,定价因子!E:F,2,0)</f>
        <v>#N/A</v>
      </c>
      <c r="G472" t="e">
        <f>VLOOKUP($F$1&amp;F472,定价因子!E:F,2,0)</f>
        <v>#N/A</v>
      </c>
      <c r="H472" s="104" t="e">
        <f>C472*PRODUCT(#REF!,#REF!,G472,,#REF!,E472)</f>
        <v>#N/A</v>
      </c>
    </row>
    <row r="473" spans="3:8">
      <c r="C473" t="e">
        <f>VLOOKUP(B473,定价因子!L:M,2,0)</f>
        <v>#N/A</v>
      </c>
      <c r="E473" t="e">
        <f>VLOOKUP($D$1&amp;D473,定价因子!E:F,2,0)</f>
        <v>#N/A</v>
      </c>
      <c r="G473" t="e">
        <f>VLOOKUP($F$1&amp;F473,定价因子!E:F,2,0)</f>
        <v>#N/A</v>
      </c>
      <c r="H473" s="104" t="e">
        <f>C473*PRODUCT(#REF!,#REF!,G473,,#REF!,E473)</f>
        <v>#N/A</v>
      </c>
    </row>
    <row r="474" spans="3:8">
      <c r="C474" t="e">
        <f>VLOOKUP(B474,定价因子!L:M,2,0)</f>
        <v>#N/A</v>
      </c>
      <c r="E474" t="e">
        <f>VLOOKUP($D$1&amp;D474,定价因子!E:F,2,0)</f>
        <v>#N/A</v>
      </c>
      <c r="G474" t="e">
        <f>VLOOKUP($F$1&amp;F474,定价因子!E:F,2,0)</f>
        <v>#N/A</v>
      </c>
      <c r="H474" s="104" t="e">
        <f>C474*PRODUCT(#REF!,#REF!,G474,,#REF!,E474)</f>
        <v>#N/A</v>
      </c>
    </row>
    <row r="475" spans="3:8">
      <c r="C475" t="e">
        <f>VLOOKUP(B475,定价因子!L:M,2,0)</f>
        <v>#N/A</v>
      </c>
      <c r="E475" t="e">
        <f>VLOOKUP($D$1&amp;D475,定价因子!E:F,2,0)</f>
        <v>#N/A</v>
      </c>
      <c r="G475" t="e">
        <f>VLOOKUP($F$1&amp;F475,定价因子!E:F,2,0)</f>
        <v>#N/A</v>
      </c>
      <c r="H475" s="104" t="e">
        <f>C475*PRODUCT(#REF!,#REF!,G475,,#REF!,E475)</f>
        <v>#N/A</v>
      </c>
    </row>
    <row r="476" spans="3:8">
      <c r="C476" t="e">
        <f>VLOOKUP(B476,定价因子!L:M,2,0)</f>
        <v>#N/A</v>
      </c>
      <c r="E476" t="e">
        <f>VLOOKUP($D$1&amp;D476,定价因子!E:F,2,0)</f>
        <v>#N/A</v>
      </c>
      <c r="G476" t="e">
        <f>VLOOKUP($F$1&amp;F476,定价因子!E:F,2,0)</f>
        <v>#N/A</v>
      </c>
      <c r="H476" s="104" t="e">
        <f>C476*PRODUCT(#REF!,#REF!,G476,,#REF!,E476)</f>
        <v>#N/A</v>
      </c>
    </row>
    <row r="477" spans="3:8">
      <c r="C477" t="e">
        <f>VLOOKUP(B477,定价因子!L:M,2,0)</f>
        <v>#N/A</v>
      </c>
      <c r="E477" t="e">
        <f>VLOOKUP($D$1&amp;D477,定价因子!E:F,2,0)</f>
        <v>#N/A</v>
      </c>
      <c r="G477" t="e">
        <f>VLOOKUP($F$1&amp;F477,定价因子!E:F,2,0)</f>
        <v>#N/A</v>
      </c>
      <c r="H477" s="104" t="e">
        <f>C477*PRODUCT(#REF!,#REF!,G477,,#REF!,E477)</f>
        <v>#N/A</v>
      </c>
    </row>
    <row r="478" spans="3:8">
      <c r="C478" t="e">
        <f>VLOOKUP(B478,定价因子!L:M,2,0)</f>
        <v>#N/A</v>
      </c>
      <c r="E478" t="e">
        <f>VLOOKUP($D$1&amp;D478,定价因子!E:F,2,0)</f>
        <v>#N/A</v>
      </c>
      <c r="G478" t="e">
        <f>VLOOKUP($F$1&amp;F478,定价因子!E:F,2,0)</f>
        <v>#N/A</v>
      </c>
      <c r="H478" s="104" t="e">
        <f>C478*PRODUCT(#REF!,#REF!,G478,,#REF!,E478)</f>
        <v>#N/A</v>
      </c>
    </row>
    <row r="479" spans="3:8">
      <c r="C479" t="e">
        <f>VLOOKUP(B479,定价因子!L:M,2,0)</f>
        <v>#N/A</v>
      </c>
      <c r="E479" t="e">
        <f>VLOOKUP($D$1&amp;D479,定价因子!E:F,2,0)</f>
        <v>#N/A</v>
      </c>
      <c r="G479" t="e">
        <f>VLOOKUP($F$1&amp;F479,定价因子!E:F,2,0)</f>
        <v>#N/A</v>
      </c>
      <c r="H479" s="104" t="e">
        <f>C479*PRODUCT(#REF!,#REF!,G479,,#REF!,E479)</f>
        <v>#N/A</v>
      </c>
    </row>
    <row r="480" spans="3:8">
      <c r="C480" t="e">
        <f>VLOOKUP(B480,定价因子!L:M,2,0)</f>
        <v>#N/A</v>
      </c>
      <c r="E480" t="e">
        <f>VLOOKUP($D$1&amp;D480,定价因子!E:F,2,0)</f>
        <v>#N/A</v>
      </c>
      <c r="G480" t="e">
        <f>VLOOKUP($F$1&amp;F480,定价因子!E:F,2,0)</f>
        <v>#N/A</v>
      </c>
      <c r="H480" s="104" t="e">
        <f>C480*PRODUCT(#REF!,#REF!,G480,,#REF!,E480)</f>
        <v>#N/A</v>
      </c>
    </row>
    <row r="481" spans="3:8">
      <c r="C481" t="e">
        <f>VLOOKUP(B481,定价因子!L:M,2,0)</f>
        <v>#N/A</v>
      </c>
      <c r="E481" t="e">
        <f>VLOOKUP($D$1&amp;D481,定价因子!E:F,2,0)</f>
        <v>#N/A</v>
      </c>
      <c r="G481" t="e">
        <f>VLOOKUP($F$1&amp;F481,定价因子!E:F,2,0)</f>
        <v>#N/A</v>
      </c>
      <c r="H481" s="104" t="e">
        <f>C481*PRODUCT(#REF!,#REF!,G481,,#REF!,E481)</f>
        <v>#N/A</v>
      </c>
    </row>
    <row r="482" spans="3:8">
      <c r="C482" t="e">
        <f>VLOOKUP(B482,定价因子!L:M,2,0)</f>
        <v>#N/A</v>
      </c>
      <c r="E482" t="e">
        <f>VLOOKUP($D$1&amp;D482,定价因子!E:F,2,0)</f>
        <v>#N/A</v>
      </c>
      <c r="G482" t="e">
        <f>VLOOKUP($F$1&amp;F482,定价因子!E:F,2,0)</f>
        <v>#N/A</v>
      </c>
      <c r="H482" s="104" t="e">
        <f>C482*PRODUCT(#REF!,#REF!,G482,,#REF!,E482)</f>
        <v>#N/A</v>
      </c>
    </row>
    <row r="483" spans="3:8">
      <c r="C483" t="e">
        <f>VLOOKUP(B483,定价因子!L:M,2,0)</f>
        <v>#N/A</v>
      </c>
      <c r="E483" t="e">
        <f>VLOOKUP($D$1&amp;D483,定价因子!E:F,2,0)</f>
        <v>#N/A</v>
      </c>
      <c r="G483" t="e">
        <f>VLOOKUP($F$1&amp;F483,定价因子!E:F,2,0)</f>
        <v>#N/A</v>
      </c>
      <c r="H483" s="104" t="e">
        <f>C483*PRODUCT(#REF!,#REF!,G483,,#REF!,E483)</f>
        <v>#N/A</v>
      </c>
    </row>
    <row r="484" spans="3:8">
      <c r="C484" t="e">
        <f>VLOOKUP(B484,定价因子!L:M,2,0)</f>
        <v>#N/A</v>
      </c>
      <c r="E484" t="e">
        <f>VLOOKUP($D$1&amp;D484,定价因子!E:F,2,0)</f>
        <v>#N/A</v>
      </c>
      <c r="G484" t="e">
        <f>VLOOKUP($F$1&amp;F484,定价因子!E:F,2,0)</f>
        <v>#N/A</v>
      </c>
      <c r="H484" s="104" t="e">
        <f>C484*PRODUCT(#REF!,#REF!,G484,,#REF!,E484)</f>
        <v>#N/A</v>
      </c>
    </row>
    <row r="485" spans="3:8">
      <c r="C485" t="e">
        <f>VLOOKUP(B485,定价因子!L:M,2,0)</f>
        <v>#N/A</v>
      </c>
      <c r="E485" t="e">
        <f>VLOOKUP($D$1&amp;D485,定价因子!E:F,2,0)</f>
        <v>#N/A</v>
      </c>
      <c r="G485" t="e">
        <f>VLOOKUP($F$1&amp;F485,定价因子!E:F,2,0)</f>
        <v>#N/A</v>
      </c>
      <c r="H485" s="104" t="e">
        <f>C485*PRODUCT(#REF!,#REF!,G485,,#REF!,E485)</f>
        <v>#N/A</v>
      </c>
    </row>
    <row r="486" spans="3:8">
      <c r="C486" t="e">
        <f>VLOOKUP(B486,定价因子!L:M,2,0)</f>
        <v>#N/A</v>
      </c>
      <c r="E486" t="e">
        <f>VLOOKUP($D$1&amp;D486,定价因子!E:F,2,0)</f>
        <v>#N/A</v>
      </c>
      <c r="G486" t="e">
        <f>VLOOKUP($F$1&amp;F486,定价因子!E:F,2,0)</f>
        <v>#N/A</v>
      </c>
      <c r="H486" s="104" t="e">
        <f>C486*PRODUCT(#REF!,#REF!,G486,,#REF!,E486)</f>
        <v>#N/A</v>
      </c>
    </row>
    <row r="487" spans="3:8">
      <c r="C487" t="e">
        <f>VLOOKUP(B487,定价因子!L:M,2,0)</f>
        <v>#N/A</v>
      </c>
      <c r="E487" t="e">
        <f>VLOOKUP($D$1&amp;D487,定价因子!E:F,2,0)</f>
        <v>#N/A</v>
      </c>
      <c r="G487" t="e">
        <f>VLOOKUP($F$1&amp;F487,定价因子!E:F,2,0)</f>
        <v>#N/A</v>
      </c>
      <c r="H487" s="104" t="e">
        <f>C487*PRODUCT(#REF!,#REF!,G487,,#REF!,E487)</f>
        <v>#N/A</v>
      </c>
    </row>
    <row r="488" spans="3:8">
      <c r="C488" t="e">
        <f>VLOOKUP(B488,定价因子!L:M,2,0)</f>
        <v>#N/A</v>
      </c>
      <c r="E488" t="e">
        <f>VLOOKUP($D$1&amp;D488,定价因子!E:F,2,0)</f>
        <v>#N/A</v>
      </c>
      <c r="G488" t="e">
        <f>VLOOKUP($F$1&amp;F488,定价因子!E:F,2,0)</f>
        <v>#N/A</v>
      </c>
      <c r="H488" s="104" t="e">
        <f>C488*PRODUCT(#REF!,#REF!,G488,,#REF!,E488)</f>
        <v>#N/A</v>
      </c>
    </row>
    <row r="489" spans="3:8">
      <c r="C489" t="e">
        <f>VLOOKUP(B489,定价因子!L:M,2,0)</f>
        <v>#N/A</v>
      </c>
      <c r="E489" t="e">
        <f>VLOOKUP($D$1&amp;D489,定价因子!E:F,2,0)</f>
        <v>#N/A</v>
      </c>
      <c r="G489" t="e">
        <f>VLOOKUP($F$1&amp;F489,定价因子!E:F,2,0)</f>
        <v>#N/A</v>
      </c>
      <c r="H489" s="104" t="e">
        <f>C489*PRODUCT(#REF!,#REF!,G489,,#REF!,E489)</f>
        <v>#N/A</v>
      </c>
    </row>
    <row r="490" spans="3:8">
      <c r="C490" t="e">
        <f>VLOOKUP(B490,定价因子!L:M,2,0)</f>
        <v>#N/A</v>
      </c>
      <c r="E490" t="e">
        <f>VLOOKUP($D$1&amp;D490,定价因子!E:F,2,0)</f>
        <v>#N/A</v>
      </c>
      <c r="G490" t="e">
        <f>VLOOKUP($F$1&amp;F490,定价因子!E:F,2,0)</f>
        <v>#N/A</v>
      </c>
      <c r="H490" s="104" t="e">
        <f>C490*PRODUCT(#REF!,#REF!,G490,,#REF!,E490)</f>
        <v>#N/A</v>
      </c>
    </row>
    <row r="491" spans="3:8">
      <c r="C491" t="e">
        <f>VLOOKUP(B491,定价因子!L:M,2,0)</f>
        <v>#N/A</v>
      </c>
      <c r="E491" t="e">
        <f>VLOOKUP($D$1&amp;D491,定价因子!E:F,2,0)</f>
        <v>#N/A</v>
      </c>
      <c r="G491" t="e">
        <f>VLOOKUP($F$1&amp;F491,定价因子!E:F,2,0)</f>
        <v>#N/A</v>
      </c>
      <c r="H491" s="104" t="e">
        <f>C491*PRODUCT(#REF!,#REF!,G491,,#REF!,E491)</f>
        <v>#N/A</v>
      </c>
    </row>
    <row r="492" spans="3:8">
      <c r="C492" t="e">
        <f>VLOOKUP(B492,定价因子!L:M,2,0)</f>
        <v>#N/A</v>
      </c>
      <c r="E492" t="e">
        <f>VLOOKUP($D$1&amp;D492,定价因子!E:F,2,0)</f>
        <v>#N/A</v>
      </c>
      <c r="G492" t="e">
        <f>VLOOKUP($F$1&amp;F492,定价因子!E:F,2,0)</f>
        <v>#N/A</v>
      </c>
      <c r="H492" s="104" t="e">
        <f>C492*PRODUCT(#REF!,#REF!,G492,,#REF!,E492)</f>
        <v>#N/A</v>
      </c>
    </row>
    <row r="493" spans="3:8">
      <c r="C493" t="e">
        <f>VLOOKUP(B493,定价因子!L:M,2,0)</f>
        <v>#N/A</v>
      </c>
      <c r="E493" t="e">
        <f>VLOOKUP($D$1&amp;D493,定价因子!E:F,2,0)</f>
        <v>#N/A</v>
      </c>
      <c r="G493" t="e">
        <f>VLOOKUP($F$1&amp;F493,定价因子!E:F,2,0)</f>
        <v>#N/A</v>
      </c>
      <c r="H493" s="104" t="e">
        <f>C493*PRODUCT(#REF!,#REF!,G493,,#REF!,E493)</f>
        <v>#N/A</v>
      </c>
    </row>
    <row r="494" spans="3:8">
      <c r="C494" t="e">
        <f>VLOOKUP(B494,定价因子!L:M,2,0)</f>
        <v>#N/A</v>
      </c>
      <c r="E494" t="e">
        <f>VLOOKUP($D$1&amp;D494,定价因子!E:F,2,0)</f>
        <v>#N/A</v>
      </c>
      <c r="G494" t="e">
        <f>VLOOKUP($F$1&amp;F494,定价因子!E:F,2,0)</f>
        <v>#N/A</v>
      </c>
      <c r="H494" s="104" t="e">
        <f>C494*PRODUCT(#REF!,#REF!,G494,,#REF!,E494)</f>
        <v>#N/A</v>
      </c>
    </row>
    <row r="495" spans="3:8">
      <c r="C495" t="e">
        <f>VLOOKUP(B495,定价因子!L:M,2,0)</f>
        <v>#N/A</v>
      </c>
      <c r="E495" t="e">
        <f>VLOOKUP($D$1&amp;D495,定价因子!E:F,2,0)</f>
        <v>#N/A</v>
      </c>
      <c r="G495" t="e">
        <f>VLOOKUP($F$1&amp;F495,定价因子!E:F,2,0)</f>
        <v>#N/A</v>
      </c>
      <c r="H495" s="104" t="e">
        <f>C495*PRODUCT(#REF!,#REF!,G495,,#REF!,E495)</f>
        <v>#N/A</v>
      </c>
    </row>
    <row r="496" spans="3:8">
      <c r="C496" t="e">
        <f>VLOOKUP(B496,定价因子!L:M,2,0)</f>
        <v>#N/A</v>
      </c>
      <c r="E496" t="e">
        <f>VLOOKUP($D$1&amp;D496,定价因子!E:F,2,0)</f>
        <v>#N/A</v>
      </c>
      <c r="G496" t="e">
        <f>VLOOKUP($F$1&amp;F496,定价因子!E:F,2,0)</f>
        <v>#N/A</v>
      </c>
      <c r="H496" s="104" t="e">
        <f>C496*PRODUCT(#REF!,#REF!,G496,,#REF!,E496)</f>
        <v>#N/A</v>
      </c>
    </row>
    <row r="497" spans="3:8">
      <c r="C497" t="e">
        <f>VLOOKUP(B497,定价因子!L:M,2,0)</f>
        <v>#N/A</v>
      </c>
      <c r="E497" t="e">
        <f>VLOOKUP($D$1&amp;D497,定价因子!E:F,2,0)</f>
        <v>#N/A</v>
      </c>
      <c r="G497" t="e">
        <f>VLOOKUP($F$1&amp;F497,定价因子!E:F,2,0)</f>
        <v>#N/A</v>
      </c>
      <c r="H497" s="104" t="e">
        <f>C497*PRODUCT(#REF!,#REF!,G497,,#REF!,E497)</f>
        <v>#N/A</v>
      </c>
    </row>
    <row r="498" spans="3:8">
      <c r="C498" t="e">
        <f>VLOOKUP(B498,定价因子!L:M,2,0)</f>
        <v>#N/A</v>
      </c>
      <c r="E498" t="e">
        <f>VLOOKUP($D$1&amp;D498,定价因子!E:F,2,0)</f>
        <v>#N/A</v>
      </c>
      <c r="G498" t="e">
        <f>VLOOKUP($F$1&amp;F498,定价因子!E:F,2,0)</f>
        <v>#N/A</v>
      </c>
      <c r="H498" s="104" t="e">
        <f>C498*PRODUCT(#REF!,#REF!,G498,,#REF!,E498)</f>
        <v>#N/A</v>
      </c>
    </row>
    <row r="499" spans="3:8">
      <c r="C499" t="e">
        <f>VLOOKUP(B499,定价因子!L:M,2,0)</f>
        <v>#N/A</v>
      </c>
      <c r="E499" t="e">
        <f>VLOOKUP($D$1&amp;D499,定价因子!E:F,2,0)</f>
        <v>#N/A</v>
      </c>
      <c r="G499" t="e">
        <f>VLOOKUP($F$1&amp;F499,定价因子!E:F,2,0)</f>
        <v>#N/A</v>
      </c>
      <c r="H499" s="104" t="e">
        <f>C499*PRODUCT(#REF!,#REF!,G499,,#REF!,E499)</f>
        <v>#N/A</v>
      </c>
    </row>
    <row r="500" spans="3:8">
      <c r="C500" t="e">
        <f>VLOOKUP(B500,定价因子!L:M,2,0)</f>
        <v>#N/A</v>
      </c>
      <c r="E500" t="e">
        <f>VLOOKUP($D$1&amp;D500,定价因子!E:F,2,0)</f>
        <v>#N/A</v>
      </c>
      <c r="G500" t="e">
        <f>VLOOKUP($F$1&amp;F500,定价因子!E:F,2,0)</f>
        <v>#N/A</v>
      </c>
      <c r="H500" s="104" t="e">
        <f>C500*PRODUCT(#REF!,#REF!,G500,,#REF!,E500)</f>
        <v>#N/A</v>
      </c>
    </row>
    <row r="501" spans="3:8">
      <c r="C501" t="e">
        <f>VLOOKUP(B501,定价因子!L:M,2,0)</f>
        <v>#N/A</v>
      </c>
      <c r="E501" t="e">
        <f>VLOOKUP($D$1&amp;D501,定价因子!E:F,2,0)</f>
        <v>#N/A</v>
      </c>
      <c r="G501" t="e">
        <f>VLOOKUP($F$1&amp;F501,定价因子!E:F,2,0)</f>
        <v>#N/A</v>
      </c>
      <c r="H501" s="104" t="e">
        <f>C501*PRODUCT(#REF!,#REF!,G501,,#REF!,E501)</f>
        <v>#N/A</v>
      </c>
    </row>
    <row r="502" spans="3:8">
      <c r="C502" t="e">
        <f>VLOOKUP(B502,定价因子!L:M,2,0)</f>
        <v>#N/A</v>
      </c>
      <c r="E502" t="e">
        <f>VLOOKUP($D$1&amp;D502,定价因子!E:F,2,0)</f>
        <v>#N/A</v>
      </c>
      <c r="G502" t="e">
        <f>VLOOKUP($F$1&amp;F502,定价因子!E:F,2,0)</f>
        <v>#N/A</v>
      </c>
      <c r="H502" s="104" t="e">
        <f>C502*PRODUCT(#REF!,#REF!,G502,,#REF!,E502)</f>
        <v>#N/A</v>
      </c>
    </row>
    <row r="503" spans="3:8">
      <c r="C503" t="e">
        <f>VLOOKUP(B503,定价因子!L:M,2,0)</f>
        <v>#N/A</v>
      </c>
      <c r="E503" t="e">
        <f>VLOOKUP($D$1&amp;D503,定价因子!E:F,2,0)</f>
        <v>#N/A</v>
      </c>
      <c r="G503" t="e">
        <f>VLOOKUP($F$1&amp;F503,定价因子!E:F,2,0)</f>
        <v>#N/A</v>
      </c>
      <c r="H503" s="104" t="e">
        <f>C503*PRODUCT(#REF!,#REF!,G503,,#REF!,E503)</f>
        <v>#N/A</v>
      </c>
    </row>
    <row r="504" spans="3:8">
      <c r="C504" t="e">
        <f>VLOOKUP(B504,定价因子!L:M,2,0)</f>
        <v>#N/A</v>
      </c>
      <c r="E504" t="e">
        <f>VLOOKUP($D$1&amp;D504,定价因子!E:F,2,0)</f>
        <v>#N/A</v>
      </c>
      <c r="G504" t="e">
        <f>VLOOKUP($F$1&amp;F504,定价因子!E:F,2,0)</f>
        <v>#N/A</v>
      </c>
      <c r="H504" s="104" t="e">
        <f>C504*PRODUCT(#REF!,#REF!,G504,,#REF!,E504)</f>
        <v>#N/A</v>
      </c>
    </row>
    <row r="505" spans="3:8">
      <c r="C505" t="e">
        <f>VLOOKUP(B505,定价因子!L:M,2,0)</f>
        <v>#N/A</v>
      </c>
      <c r="E505" t="e">
        <f>VLOOKUP($D$1&amp;D505,定价因子!E:F,2,0)</f>
        <v>#N/A</v>
      </c>
      <c r="G505" t="e">
        <f>VLOOKUP($F$1&amp;F505,定价因子!E:F,2,0)</f>
        <v>#N/A</v>
      </c>
      <c r="H505" s="104" t="e">
        <f>C505*PRODUCT(#REF!,#REF!,G505,,#REF!,E505)</f>
        <v>#N/A</v>
      </c>
    </row>
    <row r="506" spans="3:8">
      <c r="C506" t="e">
        <f>VLOOKUP(B506,定价因子!L:M,2,0)</f>
        <v>#N/A</v>
      </c>
      <c r="E506" t="e">
        <f>VLOOKUP($D$1&amp;D506,定价因子!E:F,2,0)</f>
        <v>#N/A</v>
      </c>
      <c r="G506" t="e">
        <f>VLOOKUP($F$1&amp;F506,定价因子!E:F,2,0)</f>
        <v>#N/A</v>
      </c>
      <c r="H506" s="104" t="e">
        <f>C506*PRODUCT(#REF!,#REF!,G506,,#REF!,E506)</f>
        <v>#N/A</v>
      </c>
    </row>
    <row r="507" spans="3:8">
      <c r="C507" t="e">
        <f>VLOOKUP(B507,定价因子!L:M,2,0)</f>
        <v>#N/A</v>
      </c>
      <c r="E507" t="e">
        <f>VLOOKUP($D$1&amp;D507,定价因子!E:F,2,0)</f>
        <v>#N/A</v>
      </c>
      <c r="G507" t="e">
        <f>VLOOKUP($F$1&amp;F507,定价因子!E:F,2,0)</f>
        <v>#N/A</v>
      </c>
      <c r="H507" s="104" t="e">
        <f>C507*PRODUCT(#REF!,#REF!,G507,,#REF!,E507)</f>
        <v>#N/A</v>
      </c>
    </row>
    <row r="508" spans="3:8">
      <c r="C508" t="e">
        <f>VLOOKUP(B508,定价因子!L:M,2,0)</f>
        <v>#N/A</v>
      </c>
      <c r="E508" t="e">
        <f>VLOOKUP($D$1&amp;D508,定价因子!E:F,2,0)</f>
        <v>#N/A</v>
      </c>
      <c r="G508" t="e">
        <f>VLOOKUP($F$1&amp;F508,定价因子!E:F,2,0)</f>
        <v>#N/A</v>
      </c>
      <c r="H508" s="104" t="e">
        <f>C508*PRODUCT(#REF!,#REF!,G508,,#REF!,E508)</f>
        <v>#N/A</v>
      </c>
    </row>
    <row r="509" spans="3:8">
      <c r="C509" t="e">
        <f>VLOOKUP(B509,定价因子!L:M,2,0)</f>
        <v>#N/A</v>
      </c>
      <c r="E509" t="e">
        <f>VLOOKUP($D$1&amp;D509,定价因子!E:F,2,0)</f>
        <v>#N/A</v>
      </c>
      <c r="G509" t="e">
        <f>VLOOKUP($F$1&amp;F509,定价因子!E:F,2,0)</f>
        <v>#N/A</v>
      </c>
      <c r="H509" s="104" t="e">
        <f>C509*PRODUCT(#REF!,#REF!,G509,,#REF!,E509)</f>
        <v>#N/A</v>
      </c>
    </row>
    <row r="510" spans="3:8">
      <c r="C510" t="e">
        <f>VLOOKUP(B510,定价因子!L:M,2,0)</f>
        <v>#N/A</v>
      </c>
      <c r="E510" t="e">
        <f>VLOOKUP($D$1&amp;D510,定价因子!E:F,2,0)</f>
        <v>#N/A</v>
      </c>
      <c r="G510" t="e">
        <f>VLOOKUP($F$1&amp;F510,定价因子!E:F,2,0)</f>
        <v>#N/A</v>
      </c>
      <c r="H510" s="104" t="e">
        <f>C510*PRODUCT(#REF!,#REF!,G510,,#REF!,E510)</f>
        <v>#N/A</v>
      </c>
    </row>
    <row r="511" spans="3:8">
      <c r="C511" t="e">
        <f>VLOOKUP(B511,定价因子!L:M,2,0)</f>
        <v>#N/A</v>
      </c>
      <c r="E511" t="e">
        <f>VLOOKUP($D$1&amp;D511,定价因子!E:F,2,0)</f>
        <v>#N/A</v>
      </c>
      <c r="G511" t="e">
        <f>VLOOKUP($F$1&amp;F511,定价因子!E:F,2,0)</f>
        <v>#N/A</v>
      </c>
      <c r="H511" s="104" t="e">
        <f>C511*PRODUCT(#REF!,#REF!,G511,,#REF!,E511)</f>
        <v>#N/A</v>
      </c>
    </row>
    <row r="512" spans="3:8">
      <c r="C512" t="e">
        <f>VLOOKUP(B512,定价因子!L:M,2,0)</f>
        <v>#N/A</v>
      </c>
      <c r="E512" t="e">
        <f>VLOOKUP($D$1&amp;D512,定价因子!E:F,2,0)</f>
        <v>#N/A</v>
      </c>
      <c r="G512" t="e">
        <f>VLOOKUP($F$1&amp;F512,定价因子!E:F,2,0)</f>
        <v>#N/A</v>
      </c>
      <c r="H512" s="104" t="e">
        <f>C512*PRODUCT(#REF!,#REF!,G512,,#REF!,E512)</f>
        <v>#N/A</v>
      </c>
    </row>
    <row r="513" spans="3:8">
      <c r="C513" t="e">
        <f>VLOOKUP(B513,定价因子!L:M,2,0)</f>
        <v>#N/A</v>
      </c>
      <c r="E513" t="e">
        <f>VLOOKUP($D$1&amp;D513,定价因子!E:F,2,0)</f>
        <v>#N/A</v>
      </c>
      <c r="G513" t="e">
        <f>VLOOKUP($F$1&amp;F513,定价因子!E:F,2,0)</f>
        <v>#N/A</v>
      </c>
      <c r="H513" s="104" t="e">
        <f>C513*PRODUCT(#REF!,#REF!,G513,,#REF!,E513)</f>
        <v>#N/A</v>
      </c>
    </row>
    <row r="514" spans="3:8">
      <c r="C514" t="e">
        <f>VLOOKUP(B514,定价因子!L:M,2,0)</f>
        <v>#N/A</v>
      </c>
      <c r="E514" t="e">
        <f>VLOOKUP($D$1&amp;D514,定价因子!E:F,2,0)</f>
        <v>#N/A</v>
      </c>
      <c r="G514" t="e">
        <f>VLOOKUP($F$1&amp;F514,定价因子!E:F,2,0)</f>
        <v>#N/A</v>
      </c>
      <c r="H514" s="104" t="e">
        <f>C514*PRODUCT(#REF!,#REF!,G514,,#REF!,E514)</f>
        <v>#N/A</v>
      </c>
    </row>
    <row r="515" spans="3:8">
      <c r="C515" t="e">
        <f>VLOOKUP(B515,定价因子!L:M,2,0)</f>
        <v>#N/A</v>
      </c>
      <c r="E515" t="e">
        <f>VLOOKUP($D$1&amp;D515,定价因子!E:F,2,0)</f>
        <v>#N/A</v>
      </c>
      <c r="G515" t="e">
        <f>VLOOKUP($F$1&amp;F515,定价因子!E:F,2,0)</f>
        <v>#N/A</v>
      </c>
      <c r="H515" s="104" t="e">
        <f>C515*PRODUCT(#REF!,#REF!,G515,,#REF!,E515)</f>
        <v>#N/A</v>
      </c>
    </row>
    <row r="516" spans="3:8">
      <c r="C516" t="e">
        <f>VLOOKUP(B516,定价因子!L:M,2,0)</f>
        <v>#N/A</v>
      </c>
      <c r="E516" t="e">
        <f>VLOOKUP($D$1&amp;D516,定价因子!E:F,2,0)</f>
        <v>#N/A</v>
      </c>
      <c r="G516" t="e">
        <f>VLOOKUP($F$1&amp;F516,定价因子!E:F,2,0)</f>
        <v>#N/A</v>
      </c>
      <c r="H516" s="104" t="e">
        <f>C516*PRODUCT(#REF!,#REF!,G516,,#REF!,E516)</f>
        <v>#N/A</v>
      </c>
    </row>
    <row r="517" spans="3:8">
      <c r="C517" t="e">
        <f>VLOOKUP(B517,定价因子!L:M,2,0)</f>
        <v>#N/A</v>
      </c>
      <c r="E517" t="e">
        <f>VLOOKUP($D$1&amp;D517,定价因子!E:F,2,0)</f>
        <v>#N/A</v>
      </c>
      <c r="G517" t="e">
        <f>VLOOKUP($F$1&amp;F517,定价因子!E:F,2,0)</f>
        <v>#N/A</v>
      </c>
      <c r="H517" s="104" t="e">
        <f>C517*PRODUCT(#REF!,#REF!,G517,,#REF!,E517)</f>
        <v>#N/A</v>
      </c>
    </row>
    <row r="518" spans="3:8">
      <c r="C518" t="e">
        <f>VLOOKUP(B518,定价因子!L:M,2,0)</f>
        <v>#N/A</v>
      </c>
      <c r="E518" t="e">
        <f>VLOOKUP($D$1&amp;D518,定价因子!E:F,2,0)</f>
        <v>#N/A</v>
      </c>
      <c r="G518" t="e">
        <f>VLOOKUP($F$1&amp;F518,定价因子!E:F,2,0)</f>
        <v>#N/A</v>
      </c>
      <c r="H518" s="104" t="e">
        <f>C518*PRODUCT(#REF!,#REF!,G518,,#REF!,E518)</f>
        <v>#N/A</v>
      </c>
    </row>
    <row r="519" spans="3:8">
      <c r="C519" t="e">
        <f>VLOOKUP(B519,定价因子!L:M,2,0)</f>
        <v>#N/A</v>
      </c>
      <c r="E519" t="e">
        <f>VLOOKUP($D$1&amp;D519,定价因子!E:F,2,0)</f>
        <v>#N/A</v>
      </c>
      <c r="G519" t="e">
        <f>VLOOKUP($F$1&amp;F519,定价因子!E:F,2,0)</f>
        <v>#N/A</v>
      </c>
      <c r="H519" s="104" t="e">
        <f>C519*PRODUCT(#REF!,#REF!,G519,,#REF!,E519)</f>
        <v>#N/A</v>
      </c>
    </row>
    <row r="520" spans="3:8">
      <c r="C520" t="e">
        <f>VLOOKUP(B520,定价因子!L:M,2,0)</f>
        <v>#N/A</v>
      </c>
      <c r="E520" t="e">
        <f>VLOOKUP($D$1&amp;D520,定价因子!E:F,2,0)</f>
        <v>#N/A</v>
      </c>
      <c r="G520" t="e">
        <f>VLOOKUP($F$1&amp;F520,定价因子!E:F,2,0)</f>
        <v>#N/A</v>
      </c>
      <c r="H520" s="104" t="e">
        <f>C520*PRODUCT(#REF!,#REF!,G520,,#REF!,E520)</f>
        <v>#N/A</v>
      </c>
    </row>
    <row r="521" spans="3:8">
      <c r="C521" t="e">
        <f>VLOOKUP(B521,定价因子!L:M,2,0)</f>
        <v>#N/A</v>
      </c>
      <c r="E521" t="e">
        <f>VLOOKUP($D$1&amp;D521,定价因子!E:F,2,0)</f>
        <v>#N/A</v>
      </c>
      <c r="G521" t="e">
        <f>VLOOKUP($F$1&amp;F521,定价因子!E:F,2,0)</f>
        <v>#N/A</v>
      </c>
      <c r="H521" s="104" t="e">
        <f>C521*PRODUCT(#REF!,#REF!,G521,,#REF!,E521)</f>
        <v>#N/A</v>
      </c>
    </row>
    <row r="522" spans="3:8">
      <c r="C522" t="e">
        <f>VLOOKUP(B522,定价因子!L:M,2,0)</f>
        <v>#N/A</v>
      </c>
      <c r="E522" t="e">
        <f>VLOOKUP($D$1&amp;D522,定价因子!E:F,2,0)</f>
        <v>#N/A</v>
      </c>
      <c r="G522" t="e">
        <f>VLOOKUP($F$1&amp;F522,定价因子!E:F,2,0)</f>
        <v>#N/A</v>
      </c>
      <c r="H522" s="104" t="e">
        <f>C522*PRODUCT(#REF!,#REF!,G522,,#REF!,E522)</f>
        <v>#N/A</v>
      </c>
    </row>
    <row r="523" spans="3:8">
      <c r="C523" t="e">
        <f>VLOOKUP(B523,定价因子!L:M,2,0)</f>
        <v>#N/A</v>
      </c>
      <c r="E523" t="e">
        <f>VLOOKUP($D$1&amp;D523,定价因子!E:F,2,0)</f>
        <v>#N/A</v>
      </c>
      <c r="G523" t="e">
        <f>VLOOKUP($F$1&amp;F523,定价因子!E:F,2,0)</f>
        <v>#N/A</v>
      </c>
      <c r="H523" s="104" t="e">
        <f>C523*PRODUCT(#REF!,#REF!,G523,,#REF!,E523)</f>
        <v>#N/A</v>
      </c>
    </row>
    <row r="524" spans="3:8">
      <c r="C524" t="e">
        <f>VLOOKUP(B524,定价因子!L:M,2,0)</f>
        <v>#N/A</v>
      </c>
      <c r="E524" t="e">
        <f>VLOOKUP($D$1&amp;D524,定价因子!E:F,2,0)</f>
        <v>#N/A</v>
      </c>
      <c r="G524" t="e">
        <f>VLOOKUP($F$1&amp;F524,定价因子!E:F,2,0)</f>
        <v>#N/A</v>
      </c>
      <c r="H524" s="104" t="e">
        <f>C524*PRODUCT(#REF!,#REF!,G524,,#REF!,E524)</f>
        <v>#N/A</v>
      </c>
    </row>
    <row r="525" spans="3:8">
      <c r="C525" t="e">
        <f>VLOOKUP(B525,定价因子!L:M,2,0)</f>
        <v>#N/A</v>
      </c>
      <c r="E525" t="e">
        <f>VLOOKUP($D$1&amp;D525,定价因子!E:F,2,0)</f>
        <v>#N/A</v>
      </c>
      <c r="G525" t="e">
        <f>VLOOKUP($F$1&amp;F525,定价因子!E:F,2,0)</f>
        <v>#N/A</v>
      </c>
      <c r="H525" s="104" t="e">
        <f>C525*PRODUCT(#REF!,#REF!,G525,,#REF!,E525)</f>
        <v>#N/A</v>
      </c>
    </row>
    <row r="526" spans="3:8">
      <c r="C526" t="e">
        <f>VLOOKUP(B526,定价因子!L:M,2,0)</f>
        <v>#N/A</v>
      </c>
      <c r="E526" t="e">
        <f>VLOOKUP($D$1&amp;D526,定价因子!E:F,2,0)</f>
        <v>#N/A</v>
      </c>
      <c r="G526" t="e">
        <f>VLOOKUP($F$1&amp;F526,定价因子!E:F,2,0)</f>
        <v>#N/A</v>
      </c>
      <c r="H526" s="104" t="e">
        <f>C526*PRODUCT(#REF!,#REF!,G526,,#REF!,E526)</f>
        <v>#N/A</v>
      </c>
    </row>
    <row r="527" spans="3:8">
      <c r="C527" t="e">
        <f>VLOOKUP(B527,定价因子!L:M,2,0)</f>
        <v>#N/A</v>
      </c>
      <c r="E527" t="e">
        <f>VLOOKUP($D$1&amp;D527,定价因子!E:F,2,0)</f>
        <v>#N/A</v>
      </c>
      <c r="G527" t="e">
        <f>VLOOKUP($F$1&amp;F527,定价因子!E:F,2,0)</f>
        <v>#N/A</v>
      </c>
      <c r="H527" s="104" t="e">
        <f>C527*PRODUCT(#REF!,#REF!,G527,,#REF!,E527)</f>
        <v>#N/A</v>
      </c>
    </row>
    <row r="528" spans="3:8">
      <c r="C528" t="e">
        <f>VLOOKUP(B528,定价因子!L:M,2,0)</f>
        <v>#N/A</v>
      </c>
      <c r="E528" t="e">
        <f>VLOOKUP($D$1&amp;D528,定价因子!E:F,2,0)</f>
        <v>#N/A</v>
      </c>
      <c r="G528" t="e">
        <f>VLOOKUP($F$1&amp;F528,定价因子!E:F,2,0)</f>
        <v>#N/A</v>
      </c>
      <c r="H528" s="104" t="e">
        <f>C528*PRODUCT(#REF!,#REF!,G528,,#REF!,E528)</f>
        <v>#N/A</v>
      </c>
    </row>
    <row r="529" spans="3:8">
      <c r="C529" t="e">
        <f>VLOOKUP(B529,定价因子!L:M,2,0)</f>
        <v>#N/A</v>
      </c>
      <c r="E529" t="e">
        <f>VLOOKUP($D$1&amp;D529,定价因子!E:F,2,0)</f>
        <v>#N/A</v>
      </c>
      <c r="G529" t="e">
        <f>VLOOKUP($F$1&amp;F529,定价因子!E:F,2,0)</f>
        <v>#N/A</v>
      </c>
      <c r="H529" s="104" t="e">
        <f>C529*PRODUCT(#REF!,#REF!,G529,,#REF!,E529)</f>
        <v>#N/A</v>
      </c>
    </row>
    <row r="530" spans="3:8">
      <c r="C530" t="e">
        <f>VLOOKUP(B530,定价因子!L:M,2,0)</f>
        <v>#N/A</v>
      </c>
      <c r="E530" t="e">
        <f>VLOOKUP($D$1&amp;D530,定价因子!E:F,2,0)</f>
        <v>#N/A</v>
      </c>
      <c r="G530" t="e">
        <f>VLOOKUP($F$1&amp;F530,定价因子!E:F,2,0)</f>
        <v>#N/A</v>
      </c>
      <c r="H530" s="104" t="e">
        <f>C530*PRODUCT(#REF!,#REF!,G530,,#REF!,E530)</f>
        <v>#N/A</v>
      </c>
    </row>
    <row r="531" spans="3:8">
      <c r="C531" t="e">
        <f>VLOOKUP(B531,定价因子!L:M,2,0)</f>
        <v>#N/A</v>
      </c>
      <c r="E531" t="e">
        <f>VLOOKUP($D$1&amp;D531,定价因子!E:F,2,0)</f>
        <v>#N/A</v>
      </c>
      <c r="G531" t="e">
        <f>VLOOKUP($F$1&amp;F531,定价因子!E:F,2,0)</f>
        <v>#N/A</v>
      </c>
      <c r="H531" s="104" t="e">
        <f>C531*PRODUCT(#REF!,#REF!,G531,,#REF!,E531)</f>
        <v>#N/A</v>
      </c>
    </row>
    <row r="532" spans="3:8">
      <c r="C532" t="e">
        <f>VLOOKUP(B532,定价因子!L:M,2,0)</f>
        <v>#N/A</v>
      </c>
      <c r="E532" t="e">
        <f>VLOOKUP($D$1&amp;D532,定价因子!E:F,2,0)</f>
        <v>#N/A</v>
      </c>
      <c r="G532" t="e">
        <f>VLOOKUP($F$1&amp;F532,定价因子!E:F,2,0)</f>
        <v>#N/A</v>
      </c>
      <c r="H532" s="104" t="e">
        <f>C532*PRODUCT(#REF!,#REF!,G532,,#REF!,E532)</f>
        <v>#N/A</v>
      </c>
    </row>
    <row r="533" spans="3:8">
      <c r="C533" t="e">
        <f>VLOOKUP(B533,定价因子!L:M,2,0)</f>
        <v>#N/A</v>
      </c>
      <c r="E533" t="e">
        <f>VLOOKUP($D$1&amp;D533,定价因子!E:F,2,0)</f>
        <v>#N/A</v>
      </c>
      <c r="G533" t="e">
        <f>VLOOKUP($F$1&amp;F533,定价因子!E:F,2,0)</f>
        <v>#N/A</v>
      </c>
      <c r="H533" s="104" t="e">
        <f>C533*PRODUCT(#REF!,#REF!,G533,,#REF!,E533)</f>
        <v>#N/A</v>
      </c>
    </row>
    <row r="534" spans="3:8">
      <c r="C534" t="e">
        <f>VLOOKUP(B534,定价因子!L:M,2,0)</f>
        <v>#N/A</v>
      </c>
      <c r="E534" t="e">
        <f>VLOOKUP($D$1&amp;D534,定价因子!E:F,2,0)</f>
        <v>#N/A</v>
      </c>
      <c r="G534" t="e">
        <f>VLOOKUP($F$1&amp;F534,定价因子!E:F,2,0)</f>
        <v>#N/A</v>
      </c>
      <c r="H534" s="104" t="e">
        <f>C534*PRODUCT(#REF!,#REF!,G534,,#REF!,E534)</f>
        <v>#N/A</v>
      </c>
    </row>
    <row r="535" spans="3:8">
      <c r="C535" t="e">
        <f>VLOOKUP(B535,定价因子!L:M,2,0)</f>
        <v>#N/A</v>
      </c>
      <c r="E535" t="e">
        <f>VLOOKUP($D$1&amp;D535,定价因子!E:F,2,0)</f>
        <v>#N/A</v>
      </c>
      <c r="G535" t="e">
        <f>VLOOKUP($F$1&amp;F535,定价因子!E:F,2,0)</f>
        <v>#N/A</v>
      </c>
      <c r="H535" s="104" t="e">
        <f>C535*PRODUCT(#REF!,#REF!,G535,,#REF!,E535)</f>
        <v>#N/A</v>
      </c>
    </row>
    <row r="536" spans="3:8">
      <c r="C536" t="e">
        <f>VLOOKUP(B536,定价因子!L:M,2,0)</f>
        <v>#N/A</v>
      </c>
      <c r="E536" t="e">
        <f>VLOOKUP($D$1&amp;D536,定价因子!E:F,2,0)</f>
        <v>#N/A</v>
      </c>
      <c r="G536" t="e">
        <f>VLOOKUP($F$1&amp;F536,定价因子!E:F,2,0)</f>
        <v>#N/A</v>
      </c>
      <c r="H536" s="104" t="e">
        <f>C536*PRODUCT(#REF!,#REF!,G536,,#REF!,E536)</f>
        <v>#N/A</v>
      </c>
    </row>
    <row r="537" spans="3:8">
      <c r="C537" t="e">
        <f>VLOOKUP(B537,定价因子!L:M,2,0)</f>
        <v>#N/A</v>
      </c>
      <c r="E537" t="e">
        <f>VLOOKUP($D$1&amp;D537,定价因子!E:F,2,0)</f>
        <v>#N/A</v>
      </c>
      <c r="G537" t="e">
        <f>VLOOKUP($F$1&amp;F537,定价因子!E:F,2,0)</f>
        <v>#N/A</v>
      </c>
      <c r="H537" s="104" t="e">
        <f>C537*PRODUCT(#REF!,#REF!,G537,,#REF!,E537)</f>
        <v>#N/A</v>
      </c>
    </row>
    <row r="538" spans="3:8">
      <c r="C538" t="e">
        <f>VLOOKUP(B538,定价因子!L:M,2,0)</f>
        <v>#N/A</v>
      </c>
      <c r="E538" t="e">
        <f>VLOOKUP($D$1&amp;D538,定价因子!E:F,2,0)</f>
        <v>#N/A</v>
      </c>
      <c r="G538" t="e">
        <f>VLOOKUP($F$1&amp;F538,定价因子!E:F,2,0)</f>
        <v>#N/A</v>
      </c>
      <c r="H538" s="104" t="e">
        <f>C538*PRODUCT(#REF!,#REF!,G538,,#REF!,E538)</f>
        <v>#N/A</v>
      </c>
    </row>
    <row r="539" spans="3:8">
      <c r="C539" t="e">
        <f>VLOOKUP(B539,定价因子!L:M,2,0)</f>
        <v>#N/A</v>
      </c>
      <c r="E539" t="e">
        <f>VLOOKUP($D$1&amp;D539,定价因子!E:F,2,0)</f>
        <v>#N/A</v>
      </c>
      <c r="G539" t="e">
        <f>VLOOKUP($F$1&amp;F539,定价因子!E:F,2,0)</f>
        <v>#N/A</v>
      </c>
      <c r="H539" s="104" t="e">
        <f>C539*PRODUCT(#REF!,#REF!,G539,,#REF!,E539)</f>
        <v>#N/A</v>
      </c>
    </row>
    <row r="540" spans="3:8">
      <c r="C540" t="e">
        <f>VLOOKUP(B540,定价因子!L:M,2,0)</f>
        <v>#N/A</v>
      </c>
      <c r="E540" t="e">
        <f>VLOOKUP($D$1&amp;D540,定价因子!E:F,2,0)</f>
        <v>#N/A</v>
      </c>
      <c r="G540" t="e">
        <f>VLOOKUP($F$1&amp;F540,定价因子!E:F,2,0)</f>
        <v>#N/A</v>
      </c>
      <c r="H540" s="104" t="e">
        <f>C540*PRODUCT(#REF!,#REF!,G540,,#REF!,E540)</f>
        <v>#N/A</v>
      </c>
    </row>
    <row r="541" spans="3:8">
      <c r="C541" t="e">
        <f>VLOOKUP(B541,定价因子!L:M,2,0)</f>
        <v>#N/A</v>
      </c>
      <c r="E541" t="e">
        <f>VLOOKUP($D$1&amp;D541,定价因子!E:F,2,0)</f>
        <v>#N/A</v>
      </c>
      <c r="G541" t="e">
        <f>VLOOKUP($F$1&amp;F541,定价因子!E:F,2,0)</f>
        <v>#N/A</v>
      </c>
      <c r="H541" s="104" t="e">
        <f>C541*PRODUCT(#REF!,#REF!,G541,,#REF!,E541)</f>
        <v>#N/A</v>
      </c>
    </row>
    <row r="542" spans="3:8">
      <c r="C542" t="e">
        <f>VLOOKUP(B542,定价因子!L:M,2,0)</f>
        <v>#N/A</v>
      </c>
      <c r="E542" t="e">
        <f>VLOOKUP($D$1&amp;D542,定价因子!E:F,2,0)</f>
        <v>#N/A</v>
      </c>
      <c r="G542" t="e">
        <f>VLOOKUP($F$1&amp;F542,定价因子!E:F,2,0)</f>
        <v>#N/A</v>
      </c>
      <c r="H542" s="104" t="e">
        <f>C542*PRODUCT(#REF!,#REF!,G542,,#REF!,E542)</f>
        <v>#N/A</v>
      </c>
    </row>
    <row r="543" spans="3:8">
      <c r="C543" t="e">
        <f>VLOOKUP(B543,定价因子!L:M,2,0)</f>
        <v>#N/A</v>
      </c>
      <c r="E543" t="e">
        <f>VLOOKUP($D$1&amp;D543,定价因子!E:F,2,0)</f>
        <v>#N/A</v>
      </c>
      <c r="G543" t="e">
        <f>VLOOKUP($F$1&amp;F543,定价因子!E:F,2,0)</f>
        <v>#N/A</v>
      </c>
      <c r="H543" s="104" t="e">
        <f>C543*PRODUCT(#REF!,#REF!,G543,,#REF!,E543)</f>
        <v>#N/A</v>
      </c>
    </row>
    <row r="544" spans="3:8">
      <c r="C544" t="e">
        <f>VLOOKUP(B544,定价因子!L:M,2,0)</f>
        <v>#N/A</v>
      </c>
      <c r="E544" t="e">
        <f>VLOOKUP($D$1&amp;D544,定价因子!E:F,2,0)</f>
        <v>#N/A</v>
      </c>
      <c r="G544" t="e">
        <f>VLOOKUP($F$1&amp;F544,定价因子!E:F,2,0)</f>
        <v>#N/A</v>
      </c>
      <c r="H544" s="104" t="e">
        <f>C544*PRODUCT(#REF!,#REF!,G544,,#REF!,E544)</f>
        <v>#N/A</v>
      </c>
    </row>
    <row r="545" spans="3:8">
      <c r="C545" t="e">
        <f>VLOOKUP(B545,定价因子!L:M,2,0)</f>
        <v>#N/A</v>
      </c>
      <c r="E545" t="e">
        <f>VLOOKUP($D$1&amp;D545,定价因子!E:F,2,0)</f>
        <v>#N/A</v>
      </c>
      <c r="G545" t="e">
        <f>VLOOKUP($F$1&amp;F545,定价因子!E:F,2,0)</f>
        <v>#N/A</v>
      </c>
      <c r="H545" s="104" t="e">
        <f>C545*PRODUCT(#REF!,#REF!,G545,,#REF!,E545)</f>
        <v>#N/A</v>
      </c>
    </row>
    <row r="546" spans="3:8">
      <c r="C546" t="e">
        <f>VLOOKUP(B546,定价因子!L:M,2,0)</f>
        <v>#N/A</v>
      </c>
      <c r="E546" t="e">
        <f>VLOOKUP($D$1&amp;D546,定价因子!E:F,2,0)</f>
        <v>#N/A</v>
      </c>
      <c r="G546" t="e">
        <f>VLOOKUP($F$1&amp;F546,定价因子!E:F,2,0)</f>
        <v>#N/A</v>
      </c>
      <c r="H546" s="104" t="e">
        <f>C546*PRODUCT(#REF!,#REF!,G546,,#REF!,E546)</f>
        <v>#N/A</v>
      </c>
    </row>
    <row r="547" spans="3:8">
      <c r="C547" t="e">
        <f>VLOOKUP(B547,定价因子!L:M,2,0)</f>
        <v>#N/A</v>
      </c>
      <c r="E547" t="e">
        <f>VLOOKUP($D$1&amp;D547,定价因子!E:F,2,0)</f>
        <v>#N/A</v>
      </c>
      <c r="G547" t="e">
        <f>VLOOKUP($F$1&amp;F547,定价因子!E:F,2,0)</f>
        <v>#N/A</v>
      </c>
      <c r="H547" s="104" t="e">
        <f>C547*PRODUCT(#REF!,#REF!,G547,,#REF!,E547)</f>
        <v>#N/A</v>
      </c>
    </row>
    <row r="548" spans="3:8">
      <c r="C548" t="e">
        <f>VLOOKUP(B548,定价因子!L:M,2,0)</f>
        <v>#N/A</v>
      </c>
      <c r="E548" t="e">
        <f>VLOOKUP($D$1&amp;D548,定价因子!E:F,2,0)</f>
        <v>#N/A</v>
      </c>
      <c r="G548" t="e">
        <f>VLOOKUP($F$1&amp;F548,定价因子!E:F,2,0)</f>
        <v>#N/A</v>
      </c>
      <c r="H548" s="104" t="e">
        <f>C548*PRODUCT(#REF!,#REF!,G548,,#REF!,E548)</f>
        <v>#N/A</v>
      </c>
    </row>
    <row r="549" spans="3:8">
      <c r="C549" t="e">
        <f>VLOOKUP(B549,定价因子!L:M,2,0)</f>
        <v>#N/A</v>
      </c>
      <c r="E549" t="e">
        <f>VLOOKUP($D$1&amp;D549,定价因子!E:F,2,0)</f>
        <v>#N/A</v>
      </c>
      <c r="G549" t="e">
        <f>VLOOKUP($F$1&amp;F549,定价因子!E:F,2,0)</f>
        <v>#N/A</v>
      </c>
      <c r="H549" s="104" t="e">
        <f>C549*PRODUCT(#REF!,#REF!,G549,,#REF!,E549)</f>
        <v>#N/A</v>
      </c>
    </row>
    <row r="550" spans="3:8">
      <c r="C550" t="e">
        <f>VLOOKUP(B550,定价因子!L:M,2,0)</f>
        <v>#N/A</v>
      </c>
      <c r="E550" t="e">
        <f>VLOOKUP($D$1&amp;D550,定价因子!E:F,2,0)</f>
        <v>#N/A</v>
      </c>
      <c r="G550" t="e">
        <f>VLOOKUP($F$1&amp;F550,定价因子!E:F,2,0)</f>
        <v>#N/A</v>
      </c>
      <c r="H550" s="104" t="e">
        <f>C550*PRODUCT(#REF!,#REF!,G550,,#REF!,E550)</f>
        <v>#N/A</v>
      </c>
    </row>
    <row r="551" spans="3:8">
      <c r="C551" t="e">
        <f>VLOOKUP(B551,定价因子!L:M,2,0)</f>
        <v>#N/A</v>
      </c>
      <c r="E551" t="e">
        <f>VLOOKUP($D$1&amp;D551,定价因子!E:F,2,0)</f>
        <v>#N/A</v>
      </c>
      <c r="G551" t="e">
        <f>VLOOKUP($F$1&amp;F551,定价因子!E:F,2,0)</f>
        <v>#N/A</v>
      </c>
      <c r="H551" s="104" t="e">
        <f>C551*PRODUCT(#REF!,#REF!,G551,,#REF!,E551)</f>
        <v>#N/A</v>
      </c>
    </row>
    <row r="552" spans="3:8">
      <c r="C552" t="e">
        <f>VLOOKUP(B552,定价因子!L:M,2,0)</f>
        <v>#N/A</v>
      </c>
      <c r="E552" t="e">
        <f>VLOOKUP($D$1&amp;D552,定价因子!E:F,2,0)</f>
        <v>#N/A</v>
      </c>
      <c r="G552" t="e">
        <f>VLOOKUP($F$1&amp;F552,定价因子!E:F,2,0)</f>
        <v>#N/A</v>
      </c>
      <c r="H552" s="104" t="e">
        <f>C552*PRODUCT(#REF!,#REF!,G552,,#REF!,E552)</f>
        <v>#N/A</v>
      </c>
    </row>
    <row r="553" spans="3:8">
      <c r="C553" t="e">
        <f>VLOOKUP(B553,定价因子!L:M,2,0)</f>
        <v>#N/A</v>
      </c>
      <c r="E553" t="e">
        <f>VLOOKUP($D$1&amp;D553,定价因子!E:F,2,0)</f>
        <v>#N/A</v>
      </c>
      <c r="G553" t="e">
        <f>VLOOKUP($F$1&amp;F553,定价因子!E:F,2,0)</f>
        <v>#N/A</v>
      </c>
      <c r="H553" s="104" t="e">
        <f>C553*PRODUCT(#REF!,#REF!,G553,,#REF!,E553)</f>
        <v>#N/A</v>
      </c>
    </row>
    <row r="554" spans="3:8">
      <c r="C554" t="e">
        <f>VLOOKUP(B554,定价因子!L:M,2,0)</f>
        <v>#N/A</v>
      </c>
      <c r="E554" t="e">
        <f>VLOOKUP($D$1&amp;D554,定价因子!E:F,2,0)</f>
        <v>#N/A</v>
      </c>
      <c r="G554" t="e">
        <f>VLOOKUP($F$1&amp;F554,定价因子!E:F,2,0)</f>
        <v>#N/A</v>
      </c>
      <c r="H554" s="104" t="e">
        <f>C554*PRODUCT(#REF!,#REF!,G554,,#REF!,E554)</f>
        <v>#N/A</v>
      </c>
    </row>
    <row r="555" spans="3:8">
      <c r="C555" t="e">
        <f>VLOOKUP(B555,定价因子!L:M,2,0)</f>
        <v>#N/A</v>
      </c>
      <c r="E555" t="e">
        <f>VLOOKUP($D$1&amp;D555,定价因子!E:F,2,0)</f>
        <v>#N/A</v>
      </c>
      <c r="G555" t="e">
        <f>VLOOKUP($F$1&amp;F555,定价因子!E:F,2,0)</f>
        <v>#N/A</v>
      </c>
      <c r="H555" s="104" t="e">
        <f>C555*PRODUCT(#REF!,#REF!,G555,,#REF!,E555)</f>
        <v>#N/A</v>
      </c>
    </row>
    <row r="556" spans="3:8">
      <c r="C556" t="e">
        <f>VLOOKUP(B556,定价因子!L:M,2,0)</f>
        <v>#N/A</v>
      </c>
      <c r="E556" t="e">
        <f>VLOOKUP($D$1&amp;D556,定价因子!E:F,2,0)</f>
        <v>#N/A</v>
      </c>
      <c r="G556" t="e">
        <f>VLOOKUP($F$1&amp;F556,定价因子!E:F,2,0)</f>
        <v>#N/A</v>
      </c>
      <c r="H556" s="104" t="e">
        <f>C556*PRODUCT(#REF!,#REF!,G556,,#REF!,E556)</f>
        <v>#N/A</v>
      </c>
    </row>
    <row r="557" spans="3:8">
      <c r="C557" t="e">
        <f>VLOOKUP(B557,定价因子!L:M,2,0)</f>
        <v>#N/A</v>
      </c>
      <c r="E557" t="e">
        <f>VLOOKUP($D$1&amp;D557,定价因子!E:F,2,0)</f>
        <v>#N/A</v>
      </c>
      <c r="G557" t="e">
        <f>VLOOKUP($F$1&amp;F557,定价因子!E:F,2,0)</f>
        <v>#N/A</v>
      </c>
      <c r="H557" s="104" t="e">
        <f>C557*PRODUCT(#REF!,#REF!,G557,,#REF!,E557)</f>
        <v>#N/A</v>
      </c>
    </row>
    <row r="558" spans="3:8">
      <c r="C558" t="e">
        <f>VLOOKUP(B558,定价因子!L:M,2,0)</f>
        <v>#N/A</v>
      </c>
      <c r="E558" t="e">
        <f>VLOOKUP($D$1&amp;D558,定价因子!E:F,2,0)</f>
        <v>#N/A</v>
      </c>
      <c r="G558" t="e">
        <f>VLOOKUP($F$1&amp;F558,定价因子!E:F,2,0)</f>
        <v>#N/A</v>
      </c>
      <c r="H558" s="104" t="e">
        <f>C558*PRODUCT(#REF!,#REF!,G558,,#REF!,E558)</f>
        <v>#N/A</v>
      </c>
    </row>
    <row r="559" spans="3:8">
      <c r="C559" t="e">
        <f>VLOOKUP(B559,定价因子!L:M,2,0)</f>
        <v>#N/A</v>
      </c>
      <c r="E559" t="e">
        <f>VLOOKUP($D$1&amp;D559,定价因子!E:F,2,0)</f>
        <v>#N/A</v>
      </c>
      <c r="G559" t="e">
        <f>VLOOKUP($F$1&amp;F559,定价因子!E:F,2,0)</f>
        <v>#N/A</v>
      </c>
      <c r="H559" s="104" t="e">
        <f>C559*PRODUCT(#REF!,#REF!,G559,,#REF!,E559)</f>
        <v>#N/A</v>
      </c>
    </row>
    <row r="560" spans="3:8">
      <c r="C560" t="e">
        <f>VLOOKUP(B560,定价因子!L:M,2,0)</f>
        <v>#N/A</v>
      </c>
      <c r="E560" t="e">
        <f>VLOOKUP($D$1&amp;D560,定价因子!E:F,2,0)</f>
        <v>#N/A</v>
      </c>
      <c r="G560" t="e">
        <f>VLOOKUP($F$1&amp;F560,定价因子!E:F,2,0)</f>
        <v>#N/A</v>
      </c>
      <c r="H560" s="104" t="e">
        <f>C560*PRODUCT(#REF!,#REF!,G560,,#REF!,E560)</f>
        <v>#N/A</v>
      </c>
    </row>
    <row r="561" spans="3:8">
      <c r="C561" t="e">
        <f>VLOOKUP(B561,定价因子!L:M,2,0)</f>
        <v>#N/A</v>
      </c>
      <c r="E561" t="e">
        <f>VLOOKUP($D$1&amp;D561,定价因子!E:F,2,0)</f>
        <v>#N/A</v>
      </c>
      <c r="G561" t="e">
        <f>VLOOKUP($F$1&amp;F561,定价因子!E:F,2,0)</f>
        <v>#N/A</v>
      </c>
      <c r="H561" s="104" t="e">
        <f>C561*PRODUCT(#REF!,#REF!,G561,,#REF!,E561)</f>
        <v>#N/A</v>
      </c>
    </row>
    <row r="562" spans="3:8">
      <c r="C562" t="e">
        <f>VLOOKUP(B562,定价因子!L:M,2,0)</f>
        <v>#N/A</v>
      </c>
      <c r="E562" t="e">
        <f>VLOOKUP($D$1&amp;D562,定价因子!E:F,2,0)</f>
        <v>#N/A</v>
      </c>
      <c r="G562" t="e">
        <f>VLOOKUP($F$1&amp;F562,定价因子!E:F,2,0)</f>
        <v>#N/A</v>
      </c>
      <c r="H562" s="104" t="e">
        <f>C562*PRODUCT(#REF!,#REF!,G562,,#REF!,E562)</f>
        <v>#N/A</v>
      </c>
    </row>
    <row r="563" spans="3:8">
      <c r="C563" t="e">
        <f>VLOOKUP(B563,定价因子!L:M,2,0)</f>
        <v>#N/A</v>
      </c>
      <c r="E563" t="e">
        <f>VLOOKUP($D$1&amp;D563,定价因子!E:F,2,0)</f>
        <v>#N/A</v>
      </c>
      <c r="G563" t="e">
        <f>VLOOKUP($F$1&amp;F563,定价因子!E:F,2,0)</f>
        <v>#N/A</v>
      </c>
      <c r="H563" s="104" t="e">
        <f>C563*PRODUCT(#REF!,#REF!,G563,,#REF!,E563)</f>
        <v>#N/A</v>
      </c>
    </row>
    <row r="564" spans="3:8">
      <c r="C564" t="e">
        <f>VLOOKUP(B564,定价因子!L:M,2,0)</f>
        <v>#N/A</v>
      </c>
      <c r="E564" t="e">
        <f>VLOOKUP($D$1&amp;D564,定价因子!E:F,2,0)</f>
        <v>#N/A</v>
      </c>
      <c r="G564" t="e">
        <f>VLOOKUP($F$1&amp;F564,定价因子!E:F,2,0)</f>
        <v>#N/A</v>
      </c>
      <c r="H564" s="104" t="e">
        <f>C564*PRODUCT(#REF!,#REF!,G564,,#REF!,E564)</f>
        <v>#N/A</v>
      </c>
    </row>
    <row r="565" spans="3:8">
      <c r="C565" t="e">
        <f>VLOOKUP(B565,定价因子!L:M,2,0)</f>
        <v>#N/A</v>
      </c>
      <c r="E565" t="e">
        <f>VLOOKUP($D$1&amp;D565,定价因子!E:F,2,0)</f>
        <v>#N/A</v>
      </c>
      <c r="G565" t="e">
        <f>VLOOKUP($F$1&amp;F565,定价因子!E:F,2,0)</f>
        <v>#N/A</v>
      </c>
      <c r="H565" s="104" t="e">
        <f>C565*PRODUCT(#REF!,#REF!,G565,,#REF!,E565)</f>
        <v>#N/A</v>
      </c>
    </row>
    <row r="566" spans="3:8">
      <c r="C566" t="e">
        <f>VLOOKUP(B566,定价因子!L:M,2,0)</f>
        <v>#N/A</v>
      </c>
      <c r="E566" t="e">
        <f>VLOOKUP($D$1&amp;D566,定价因子!E:F,2,0)</f>
        <v>#N/A</v>
      </c>
      <c r="G566" t="e">
        <f>VLOOKUP($F$1&amp;F566,定价因子!E:F,2,0)</f>
        <v>#N/A</v>
      </c>
      <c r="H566" s="104" t="e">
        <f>C566*PRODUCT(#REF!,#REF!,G566,,#REF!,E566)</f>
        <v>#N/A</v>
      </c>
    </row>
    <row r="567" spans="3:8">
      <c r="C567" t="e">
        <f>VLOOKUP(B567,定价因子!L:M,2,0)</f>
        <v>#N/A</v>
      </c>
      <c r="E567" t="e">
        <f>VLOOKUP($D$1&amp;D567,定价因子!E:F,2,0)</f>
        <v>#N/A</v>
      </c>
      <c r="G567" t="e">
        <f>VLOOKUP($F$1&amp;F567,定价因子!E:F,2,0)</f>
        <v>#N/A</v>
      </c>
      <c r="H567" s="104" t="e">
        <f>C567*PRODUCT(#REF!,#REF!,G567,,#REF!,E567)</f>
        <v>#N/A</v>
      </c>
    </row>
    <row r="568" spans="3:8">
      <c r="C568" t="e">
        <f>VLOOKUP(B568,定价因子!L:M,2,0)</f>
        <v>#N/A</v>
      </c>
      <c r="E568" t="e">
        <f>VLOOKUP($D$1&amp;D568,定价因子!E:F,2,0)</f>
        <v>#N/A</v>
      </c>
      <c r="G568" t="e">
        <f>VLOOKUP($F$1&amp;F568,定价因子!E:F,2,0)</f>
        <v>#N/A</v>
      </c>
      <c r="H568" s="104" t="e">
        <f>C568*PRODUCT(#REF!,#REF!,G568,,#REF!,E568)</f>
        <v>#N/A</v>
      </c>
    </row>
    <row r="569" spans="3:8">
      <c r="C569" t="e">
        <f>VLOOKUP(B569,定价因子!L:M,2,0)</f>
        <v>#N/A</v>
      </c>
      <c r="E569" t="e">
        <f>VLOOKUP($D$1&amp;D569,定价因子!E:F,2,0)</f>
        <v>#N/A</v>
      </c>
      <c r="G569" t="e">
        <f>VLOOKUP($F$1&amp;F569,定价因子!E:F,2,0)</f>
        <v>#N/A</v>
      </c>
      <c r="H569" s="104" t="e">
        <f>C569*PRODUCT(#REF!,#REF!,G569,,#REF!,E569)</f>
        <v>#N/A</v>
      </c>
    </row>
    <row r="570" spans="3:8">
      <c r="C570" t="e">
        <f>VLOOKUP(B570,定价因子!L:M,2,0)</f>
        <v>#N/A</v>
      </c>
      <c r="E570" t="e">
        <f>VLOOKUP($D$1&amp;D570,定价因子!E:F,2,0)</f>
        <v>#N/A</v>
      </c>
      <c r="G570" t="e">
        <f>VLOOKUP($F$1&amp;F570,定价因子!E:F,2,0)</f>
        <v>#N/A</v>
      </c>
      <c r="H570" s="104" t="e">
        <f>C570*PRODUCT(#REF!,#REF!,G570,,#REF!,E570)</f>
        <v>#N/A</v>
      </c>
    </row>
    <row r="571" spans="3:8">
      <c r="C571" t="e">
        <f>VLOOKUP(B571,定价因子!L:M,2,0)</f>
        <v>#N/A</v>
      </c>
      <c r="E571" t="e">
        <f>VLOOKUP($D$1&amp;D571,定价因子!E:F,2,0)</f>
        <v>#N/A</v>
      </c>
      <c r="G571" t="e">
        <f>VLOOKUP($F$1&amp;F571,定价因子!E:F,2,0)</f>
        <v>#N/A</v>
      </c>
      <c r="H571" s="104" t="e">
        <f>C571*PRODUCT(#REF!,#REF!,G571,,#REF!,E571)</f>
        <v>#N/A</v>
      </c>
    </row>
    <row r="572" spans="3:8">
      <c r="C572" t="e">
        <f>VLOOKUP(B572,定价因子!L:M,2,0)</f>
        <v>#N/A</v>
      </c>
      <c r="E572" t="e">
        <f>VLOOKUP($D$1&amp;D572,定价因子!E:F,2,0)</f>
        <v>#N/A</v>
      </c>
      <c r="G572" t="e">
        <f>VLOOKUP($F$1&amp;F572,定价因子!E:F,2,0)</f>
        <v>#N/A</v>
      </c>
      <c r="H572" s="104" t="e">
        <f>C572*PRODUCT(#REF!,#REF!,G572,,#REF!,E572)</f>
        <v>#N/A</v>
      </c>
    </row>
    <row r="573" spans="3:8">
      <c r="C573" t="e">
        <f>VLOOKUP(B573,定价因子!L:M,2,0)</f>
        <v>#N/A</v>
      </c>
      <c r="E573" t="e">
        <f>VLOOKUP($D$1&amp;D573,定价因子!E:F,2,0)</f>
        <v>#N/A</v>
      </c>
      <c r="G573" t="e">
        <f>VLOOKUP($F$1&amp;F573,定价因子!E:F,2,0)</f>
        <v>#N/A</v>
      </c>
      <c r="H573" s="104" t="e">
        <f>C573*PRODUCT(#REF!,#REF!,G573,,#REF!,E573)</f>
        <v>#N/A</v>
      </c>
    </row>
    <row r="574" spans="3:8">
      <c r="C574" t="e">
        <f>VLOOKUP(B574,定价因子!L:M,2,0)</f>
        <v>#N/A</v>
      </c>
      <c r="E574" t="e">
        <f>VLOOKUP($D$1&amp;D574,定价因子!E:F,2,0)</f>
        <v>#N/A</v>
      </c>
      <c r="G574" t="e">
        <f>VLOOKUP($F$1&amp;F574,定价因子!E:F,2,0)</f>
        <v>#N/A</v>
      </c>
      <c r="H574" s="104" t="e">
        <f>C574*PRODUCT(#REF!,#REF!,G574,,#REF!,E574)</f>
        <v>#N/A</v>
      </c>
    </row>
    <row r="575" spans="3:8">
      <c r="C575" t="e">
        <f>VLOOKUP(B575,定价因子!L:M,2,0)</f>
        <v>#N/A</v>
      </c>
      <c r="E575" t="e">
        <f>VLOOKUP($D$1&amp;D575,定价因子!E:F,2,0)</f>
        <v>#N/A</v>
      </c>
      <c r="G575" t="e">
        <f>VLOOKUP($F$1&amp;F575,定价因子!E:F,2,0)</f>
        <v>#N/A</v>
      </c>
      <c r="H575" s="104" t="e">
        <f>C575*PRODUCT(#REF!,#REF!,G575,,#REF!,E575)</f>
        <v>#N/A</v>
      </c>
    </row>
    <row r="576" spans="3:8">
      <c r="C576" t="e">
        <f>VLOOKUP(B576,定价因子!L:M,2,0)</f>
        <v>#N/A</v>
      </c>
      <c r="E576" t="e">
        <f>VLOOKUP($D$1&amp;D576,定价因子!E:F,2,0)</f>
        <v>#N/A</v>
      </c>
      <c r="G576" t="e">
        <f>VLOOKUP($F$1&amp;F576,定价因子!E:F,2,0)</f>
        <v>#N/A</v>
      </c>
      <c r="H576" s="104" t="e">
        <f>C576*PRODUCT(#REF!,#REF!,G576,,#REF!,E576)</f>
        <v>#N/A</v>
      </c>
    </row>
    <row r="577" spans="3:8">
      <c r="C577" t="e">
        <f>VLOOKUP(B577,定价因子!L:M,2,0)</f>
        <v>#N/A</v>
      </c>
      <c r="E577" t="e">
        <f>VLOOKUP($D$1&amp;D577,定价因子!E:F,2,0)</f>
        <v>#N/A</v>
      </c>
      <c r="G577" t="e">
        <f>VLOOKUP($F$1&amp;F577,定价因子!E:F,2,0)</f>
        <v>#N/A</v>
      </c>
      <c r="H577" s="104" t="e">
        <f>C577*PRODUCT(#REF!,#REF!,G577,,#REF!,E577)</f>
        <v>#N/A</v>
      </c>
    </row>
    <row r="578" spans="3:8">
      <c r="C578" t="e">
        <f>VLOOKUP(B578,定价因子!L:M,2,0)</f>
        <v>#N/A</v>
      </c>
      <c r="E578" t="e">
        <f>VLOOKUP($D$1&amp;D578,定价因子!E:F,2,0)</f>
        <v>#N/A</v>
      </c>
      <c r="G578" t="e">
        <f>VLOOKUP($F$1&amp;F578,定价因子!E:F,2,0)</f>
        <v>#N/A</v>
      </c>
      <c r="H578" s="104" t="e">
        <f>C578*PRODUCT(#REF!,#REF!,G578,,#REF!,E578)</f>
        <v>#N/A</v>
      </c>
    </row>
    <row r="579" spans="3:8">
      <c r="C579" t="e">
        <f>VLOOKUP(B579,定价因子!L:M,2,0)</f>
        <v>#N/A</v>
      </c>
      <c r="E579" t="e">
        <f>VLOOKUP($D$1&amp;D579,定价因子!E:F,2,0)</f>
        <v>#N/A</v>
      </c>
      <c r="G579" t="e">
        <f>VLOOKUP($F$1&amp;F579,定价因子!E:F,2,0)</f>
        <v>#N/A</v>
      </c>
      <c r="H579" s="104" t="e">
        <f>C579*PRODUCT(#REF!,#REF!,G579,,#REF!,E579)</f>
        <v>#N/A</v>
      </c>
    </row>
    <row r="580" spans="3:8">
      <c r="C580" t="e">
        <f>VLOOKUP(B580,定价因子!L:M,2,0)</f>
        <v>#N/A</v>
      </c>
      <c r="E580" t="e">
        <f>VLOOKUP($D$1&amp;D580,定价因子!E:F,2,0)</f>
        <v>#N/A</v>
      </c>
      <c r="G580" t="e">
        <f>VLOOKUP($F$1&amp;F580,定价因子!E:F,2,0)</f>
        <v>#N/A</v>
      </c>
      <c r="H580" s="104" t="e">
        <f>C580*PRODUCT(#REF!,#REF!,G580,,#REF!,E580)</f>
        <v>#N/A</v>
      </c>
    </row>
    <row r="581" spans="3:8">
      <c r="C581" t="e">
        <f>VLOOKUP(B581,定价因子!L:M,2,0)</f>
        <v>#N/A</v>
      </c>
      <c r="E581" t="e">
        <f>VLOOKUP($D$1&amp;D581,定价因子!E:F,2,0)</f>
        <v>#N/A</v>
      </c>
      <c r="G581" t="e">
        <f>VLOOKUP($F$1&amp;F581,定价因子!E:F,2,0)</f>
        <v>#N/A</v>
      </c>
      <c r="H581" s="104" t="e">
        <f>C581*PRODUCT(#REF!,#REF!,G581,,#REF!,E581)</f>
        <v>#N/A</v>
      </c>
    </row>
    <row r="582" spans="3:8">
      <c r="C582" t="e">
        <f>VLOOKUP(B582,定价因子!L:M,2,0)</f>
        <v>#N/A</v>
      </c>
      <c r="E582" t="e">
        <f>VLOOKUP($D$1&amp;D582,定价因子!E:F,2,0)</f>
        <v>#N/A</v>
      </c>
      <c r="G582" t="e">
        <f>VLOOKUP($F$1&amp;F582,定价因子!E:F,2,0)</f>
        <v>#N/A</v>
      </c>
      <c r="H582" s="104" t="e">
        <f>C582*PRODUCT(#REF!,#REF!,G582,,#REF!,E582)</f>
        <v>#N/A</v>
      </c>
    </row>
    <row r="583" spans="3:8">
      <c r="C583" t="e">
        <f>VLOOKUP(B583,定价因子!L:M,2,0)</f>
        <v>#N/A</v>
      </c>
      <c r="E583" t="e">
        <f>VLOOKUP($D$1&amp;D583,定价因子!E:F,2,0)</f>
        <v>#N/A</v>
      </c>
      <c r="G583" t="e">
        <f>VLOOKUP($F$1&amp;F583,定价因子!E:F,2,0)</f>
        <v>#N/A</v>
      </c>
      <c r="H583" s="104" t="e">
        <f>C583*PRODUCT(#REF!,#REF!,G583,,#REF!,E583)</f>
        <v>#N/A</v>
      </c>
    </row>
    <row r="584" spans="3:8">
      <c r="C584" t="e">
        <f>VLOOKUP(B584,定价因子!L:M,2,0)</f>
        <v>#N/A</v>
      </c>
      <c r="E584" t="e">
        <f>VLOOKUP($D$1&amp;D584,定价因子!E:F,2,0)</f>
        <v>#N/A</v>
      </c>
      <c r="G584" t="e">
        <f>VLOOKUP($F$1&amp;F584,定价因子!E:F,2,0)</f>
        <v>#N/A</v>
      </c>
      <c r="H584" s="104" t="e">
        <f>C584*PRODUCT(#REF!,#REF!,G584,,#REF!,E584)</f>
        <v>#N/A</v>
      </c>
    </row>
    <row r="585" spans="3:8">
      <c r="C585" t="e">
        <f>VLOOKUP(B585,定价因子!L:M,2,0)</f>
        <v>#N/A</v>
      </c>
      <c r="E585" t="e">
        <f>VLOOKUP($D$1&amp;D585,定价因子!E:F,2,0)</f>
        <v>#N/A</v>
      </c>
      <c r="G585" t="e">
        <f>VLOOKUP($F$1&amp;F585,定价因子!E:F,2,0)</f>
        <v>#N/A</v>
      </c>
      <c r="H585" s="104" t="e">
        <f>C585*PRODUCT(#REF!,#REF!,G585,,#REF!,E585)</f>
        <v>#N/A</v>
      </c>
    </row>
    <row r="586" spans="3:8">
      <c r="C586" t="e">
        <f>VLOOKUP(B586,定价因子!L:M,2,0)</f>
        <v>#N/A</v>
      </c>
      <c r="E586" t="e">
        <f>VLOOKUP($D$1&amp;D586,定价因子!E:F,2,0)</f>
        <v>#N/A</v>
      </c>
      <c r="G586" t="e">
        <f>VLOOKUP($F$1&amp;F586,定价因子!E:F,2,0)</f>
        <v>#N/A</v>
      </c>
      <c r="H586" s="104" t="e">
        <f>C586*PRODUCT(#REF!,#REF!,G586,,#REF!,E586)</f>
        <v>#N/A</v>
      </c>
    </row>
    <row r="587" spans="3:8">
      <c r="C587" t="e">
        <f>VLOOKUP(B587,定价因子!L:M,2,0)</f>
        <v>#N/A</v>
      </c>
      <c r="E587" t="e">
        <f>VLOOKUP($D$1&amp;D587,定价因子!E:F,2,0)</f>
        <v>#N/A</v>
      </c>
      <c r="G587" t="e">
        <f>VLOOKUP($F$1&amp;F587,定价因子!E:F,2,0)</f>
        <v>#N/A</v>
      </c>
      <c r="H587" s="104" t="e">
        <f>C587*PRODUCT(#REF!,#REF!,G587,,#REF!,E587)</f>
        <v>#N/A</v>
      </c>
    </row>
    <row r="588" spans="3:8">
      <c r="C588" t="e">
        <f>VLOOKUP(B588,定价因子!L:M,2,0)</f>
        <v>#N/A</v>
      </c>
      <c r="E588" t="e">
        <f>VLOOKUP($D$1&amp;D588,定价因子!E:F,2,0)</f>
        <v>#N/A</v>
      </c>
      <c r="G588" t="e">
        <f>VLOOKUP($F$1&amp;F588,定价因子!E:F,2,0)</f>
        <v>#N/A</v>
      </c>
      <c r="H588" s="104" t="e">
        <f>C588*PRODUCT(#REF!,#REF!,G588,,#REF!,E588)</f>
        <v>#N/A</v>
      </c>
    </row>
    <row r="589" spans="3:8">
      <c r="C589" t="e">
        <f>VLOOKUP(B589,定价因子!L:M,2,0)</f>
        <v>#N/A</v>
      </c>
      <c r="E589" t="e">
        <f>VLOOKUP($D$1&amp;D589,定价因子!E:F,2,0)</f>
        <v>#N/A</v>
      </c>
      <c r="G589" t="e">
        <f>VLOOKUP($F$1&amp;F589,定价因子!E:F,2,0)</f>
        <v>#N/A</v>
      </c>
      <c r="H589" s="104" t="e">
        <f>C589*PRODUCT(#REF!,#REF!,G589,,#REF!,E589)</f>
        <v>#N/A</v>
      </c>
    </row>
    <row r="590" spans="3:8">
      <c r="C590" t="e">
        <f>VLOOKUP(B590,定价因子!L:M,2,0)</f>
        <v>#N/A</v>
      </c>
      <c r="E590" t="e">
        <f>VLOOKUP($D$1&amp;D590,定价因子!E:F,2,0)</f>
        <v>#N/A</v>
      </c>
      <c r="G590" t="e">
        <f>VLOOKUP($F$1&amp;F590,定价因子!E:F,2,0)</f>
        <v>#N/A</v>
      </c>
      <c r="H590" s="104" t="e">
        <f>C590*PRODUCT(#REF!,#REF!,G590,,#REF!,E590)</f>
        <v>#N/A</v>
      </c>
    </row>
    <row r="591" spans="3:8">
      <c r="C591" t="e">
        <f>VLOOKUP(B591,定价因子!L:M,2,0)</f>
        <v>#N/A</v>
      </c>
      <c r="E591" t="e">
        <f>VLOOKUP($D$1&amp;D591,定价因子!E:F,2,0)</f>
        <v>#N/A</v>
      </c>
      <c r="G591" t="e">
        <f>VLOOKUP($F$1&amp;F591,定价因子!E:F,2,0)</f>
        <v>#N/A</v>
      </c>
      <c r="H591" s="104" t="e">
        <f>C591*PRODUCT(#REF!,#REF!,G591,,#REF!,E591)</f>
        <v>#N/A</v>
      </c>
    </row>
    <row r="592" spans="3:8">
      <c r="C592" t="e">
        <f>VLOOKUP(B592,定价因子!L:M,2,0)</f>
        <v>#N/A</v>
      </c>
      <c r="E592" t="e">
        <f>VLOOKUP($D$1&amp;D592,定价因子!E:F,2,0)</f>
        <v>#N/A</v>
      </c>
      <c r="G592" t="e">
        <f>VLOOKUP($F$1&amp;F592,定价因子!E:F,2,0)</f>
        <v>#N/A</v>
      </c>
      <c r="H592" s="104" t="e">
        <f>C592*PRODUCT(#REF!,#REF!,G592,,#REF!,E592)</f>
        <v>#N/A</v>
      </c>
    </row>
    <row r="593" spans="3:8">
      <c r="C593" t="e">
        <f>VLOOKUP(B593,定价因子!L:M,2,0)</f>
        <v>#N/A</v>
      </c>
      <c r="E593" t="e">
        <f>VLOOKUP($D$1&amp;D593,定价因子!E:F,2,0)</f>
        <v>#N/A</v>
      </c>
      <c r="G593" t="e">
        <f>VLOOKUP($F$1&amp;F593,定价因子!E:F,2,0)</f>
        <v>#N/A</v>
      </c>
      <c r="H593" s="104" t="e">
        <f>C593*PRODUCT(#REF!,#REF!,G593,,#REF!,E593)</f>
        <v>#N/A</v>
      </c>
    </row>
    <row r="594" spans="3:8">
      <c r="C594" t="e">
        <f>VLOOKUP(B594,定价因子!L:M,2,0)</f>
        <v>#N/A</v>
      </c>
      <c r="E594" t="e">
        <f>VLOOKUP($D$1&amp;D594,定价因子!E:F,2,0)</f>
        <v>#N/A</v>
      </c>
      <c r="G594" t="e">
        <f>VLOOKUP($F$1&amp;F594,定价因子!E:F,2,0)</f>
        <v>#N/A</v>
      </c>
      <c r="H594" s="104" t="e">
        <f>C594*PRODUCT(#REF!,#REF!,G594,,#REF!,E594)</f>
        <v>#N/A</v>
      </c>
    </row>
    <row r="595" spans="3:8">
      <c r="C595" t="e">
        <f>VLOOKUP(B595,定价因子!L:M,2,0)</f>
        <v>#N/A</v>
      </c>
      <c r="E595" t="e">
        <f>VLOOKUP($D$1&amp;D595,定价因子!E:F,2,0)</f>
        <v>#N/A</v>
      </c>
      <c r="G595" t="e">
        <f>VLOOKUP($F$1&amp;F595,定价因子!E:F,2,0)</f>
        <v>#N/A</v>
      </c>
      <c r="H595" s="104" t="e">
        <f>C595*PRODUCT(#REF!,#REF!,G595,,#REF!,E595)</f>
        <v>#N/A</v>
      </c>
    </row>
    <row r="596" spans="3:8">
      <c r="C596" t="e">
        <f>VLOOKUP(B596,定价因子!L:M,2,0)</f>
        <v>#N/A</v>
      </c>
      <c r="E596" t="e">
        <f>VLOOKUP($D$1&amp;D596,定价因子!E:F,2,0)</f>
        <v>#N/A</v>
      </c>
      <c r="G596" t="e">
        <f>VLOOKUP($F$1&amp;F596,定价因子!E:F,2,0)</f>
        <v>#N/A</v>
      </c>
      <c r="H596" s="104" t="e">
        <f>C596*PRODUCT(#REF!,#REF!,G596,,#REF!,E596)</f>
        <v>#N/A</v>
      </c>
    </row>
    <row r="597" spans="3:8">
      <c r="C597" t="e">
        <f>VLOOKUP(B597,定价因子!L:M,2,0)</f>
        <v>#N/A</v>
      </c>
      <c r="E597" t="e">
        <f>VLOOKUP($D$1&amp;D597,定价因子!E:F,2,0)</f>
        <v>#N/A</v>
      </c>
      <c r="G597" t="e">
        <f>VLOOKUP($F$1&amp;F597,定价因子!E:F,2,0)</f>
        <v>#N/A</v>
      </c>
      <c r="H597" s="104" t="e">
        <f>C597*PRODUCT(#REF!,#REF!,G597,,#REF!,E597)</f>
        <v>#N/A</v>
      </c>
    </row>
    <row r="598" spans="3:8">
      <c r="C598" t="e">
        <f>VLOOKUP(B598,定价因子!L:M,2,0)</f>
        <v>#N/A</v>
      </c>
      <c r="E598" t="e">
        <f>VLOOKUP($D$1&amp;D598,定价因子!E:F,2,0)</f>
        <v>#N/A</v>
      </c>
      <c r="G598" t="e">
        <f>VLOOKUP($F$1&amp;F598,定价因子!E:F,2,0)</f>
        <v>#N/A</v>
      </c>
      <c r="H598" s="104" t="e">
        <f>C598*PRODUCT(#REF!,#REF!,G598,,#REF!,E598)</f>
        <v>#N/A</v>
      </c>
    </row>
    <row r="599" spans="3:8">
      <c r="C599" t="e">
        <f>VLOOKUP(B599,定价因子!L:M,2,0)</f>
        <v>#N/A</v>
      </c>
      <c r="E599" t="e">
        <f>VLOOKUP($D$1&amp;D599,定价因子!E:F,2,0)</f>
        <v>#N/A</v>
      </c>
      <c r="G599" t="e">
        <f>VLOOKUP($F$1&amp;F599,定价因子!E:F,2,0)</f>
        <v>#N/A</v>
      </c>
      <c r="H599" s="104" t="e">
        <f>C599*PRODUCT(#REF!,#REF!,G599,,#REF!,E599)</f>
        <v>#N/A</v>
      </c>
    </row>
    <row r="600" spans="3:8">
      <c r="C600" t="e">
        <f>VLOOKUP(B600,定价因子!L:M,2,0)</f>
        <v>#N/A</v>
      </c>
      <c r="E600" t="e">
        <f>VLOOKUP($D$1&amp;D600,定价因子!E:F,2,0)</f>
        <v>#N/A</v>
      </c>
      <c r="G600" t="e">
        <f>VLOOKUP($F$1&amp;F600,定价因子!E:F,2,0)</f>
        <v>#N/A</v>
      </c>
      <c r="H600" s="104" t="e">
        <f>C600*PRODUCT(#REF!,#REF!,G600,,#REF!,E600)</f>
        <v>#N/A</v>
      </c>
    </row>
    <row r="601" spans="3:8">
      <c r="C601" t="e">
        <f>VLOOKUP(B601,定价因子!L:M,2,0)</f>
        <v>#N/A</v>
      </c>
      <c r="E601" t="e">
        <f>VLOOKUP($D$1&amp;D601,定价因子!E:F,2,0)</f>
        <v>#N/A</v>
      </c>
      <c r="G601" t="e">
        <f>VLOOKUP($F$1&amp;F601,定价因子!E:F,2,0)</f>
        <v>#N/A</v>
      </c>
      <c r="H601" s="104" t="e">
        <f>C601*PRODUCT(#REF!,#REF!,G601,,#REF!,E601)</f>
        <v>#N/A</v>
      </c>
    </row>
    <row r="602" spans="3:8">
      <c r="C602" t="e">
        <f>VLOOKUP(B602,定价因子!L:M,2,0)</f>
        <v>#N/A</v>
      </c>
      <c r="E602" t="e">
        <f>VLOOKUP($D$1&amp;D602,定价因子!E:F,2,0)</f>
        <v>#N/A</v>
      </c>
      <c r="G602" t="e">
        <f>VLOOKUP($F$1&amp;F602,定价因子!E:F,2,0)</f>
        <v>#N/A</v>
      </c>
      <c r="H602" s="104" t="e">
        <f>C602*PRODUCT(#REF!,#REF!,G602,,#REF!,E602)</f>
        <v>#N/A</v>
      </c>
    </row>
    <row r="603" spans="3:8">
      <c r="C603" t="e">
        <f>VLOOKUP(B603,定价因子!L:M,2,0)</f>
        <v>#N/A</v>
      </c>
      <c r="E603" t="e">
        <f>VLOOKUP($D$1&amp;D603,定价因子!E:F,2,0)</f>
        <v>#N/A</v>
      </c>
      <c r="G603" t="e">
        <f>VLOOKUP($F$1&amp;F603,定价因子!E:F,2,0)</f>
        <v>#N/A</v>
      </c>
      <c r="H603" s="104" t="e">
        <f>C603*PRODUCT(#REF!,#REF!,G603,,#REF!,E603)</f>
        <v>#N/A</v>
      </c>
    </row>
    <row r="604" spans="3:8">
      <c r="C604" t="e">
        <f>VLOOKUP(B604,定价因子!L:M,2,0)</f>
        <v>#N/A</v>
      </c>
      <c r="E604" t="e">
        <f>VLOOKUP($D$1&amp;D604,定价因子!E:F,2,0)</f>
        <v>#N/A</v>
      </c>
      <c r="G604" t="e">
        <f>VLOOKUP($F$1&amp;F604,定价因子!E:F,2,0)</f>
        <v>#N/A</v>
      </c>
      <c r="H604" s="104" t="e">
        <f>C604*PRODUCT(#REF!,#REF!,G604,,#REF!,E604)</f>
        <v>#N/A</v>
      </c>
    </row>
    <row r="605" spans="3:8">
      <c r="C605" t="e">
        <f>VLOOKUP(B605,定价因子!L:M,2,0)</f>
        <v>#N/A</v>
      </c>
      <c r="E605" t="e">
        <f>VLOOKUP($D$1&amp;D605,定价因子!E:F,2,0)</f>
        <v>#N/A</v>
      </c>
      <c r="G605" t="e">
        <f>VLOOKUP($F$1&amp;F605,定价因子!E:F,2,0)</f>
        <v>#N/A</v>
      </c>
      <c r="H605" s="104" t="e">
        <f>C605*PRODUCT(#REF!,#REF!,G605,,#REF!,E605)</f>
        <v>#N/A</v>
      </c>
    </row>
    <row r="606" spans="3:8">
      <c r="C606" t="e">
        <f>VLOOKUP(B606,定价因子!L:M,2,0)</f>
        <v>#N/A</v>
      </c>
      <c r="E606" t="e">
        <f>VLOOKUP($D$1&amp;D606,定价因子!E:F,2,0)</f>
        <v>#N/A</v>
      </c>
      <c r="G606" t="e">
        <f>VLOOKUP($F$1&amp;F606,定价因子!E:F,2,0)</f>
        <v>#N/A</v>
      </c>
      <c r="H606" s="104" t="e">
        <f>C606*PRODUCT(#REF!,#REF!,G606,,#REF!,E606)</f>
        <v>#N/A</v>
      </c>
    </row>
    <row r="607" spans="3:8">
      <c r="C607" t="e">
        <f>VLOOKUP(B607,定价因子!L:M,2,0)</f>
        <v>#N/A</v>
      </c>
      <c r="E607" t="e">
        <f>VLOOKUP($D$1&amp;D607,定价因子!E:F,2,0)</f>
        <v>#N/A</v>
      </c>
      <c r="G607" t="e">
        <f>VLOOKUP($F$1&amp;F607,定价因子!E:F,2,0)</f>
        <v>#N/A</v>
      </c>
      <c r="H607" s="104" t="e">
        <f>C607*PRODUCT(#REF!,#REF!,G607,,#REF!,E607)</f>
        <v>#N/A</v>
      </c>
    </row>
    <row r="608" spans="3:8">
      <c r="C608" t="e">
        <f>VLOOKUP(B608,定价因子!L:M,2,0)</f>
        <v>#N/A</v>
      </c>
      <c r="E608" t="e">
        <f>VLOOKUP($D$1&amp;D608,定价因子!E:F,2,0)</f>
        <v>#N/A</v>
      </c>
      <c r="G608" t="e">
        <f>VLOOKUP($F$1&amp;F608,定价因子!E:F,2,0)</f>
        <v>#N/A</v>
      </c>
      <c r="H608" s="104" t="e">
        <f>C608*PRODUCT(#REF!,#REF!,G608,,#REF!,E608)</f>
        <v>#N/A</v>
      </c>
    </row>
    <row r="609" spans="3:8">
      <c r="C609" t="e">
        <f>VLOOKUP(B609,定价因子!L:M,2,0)</f>
        <v>#N/A</v>
      </c>
      <c r="E609" t="e">
        <f>VLOOKUP($D$1&amp;D609,定价因子!E:F,2,0)</f>
        <v>#N/A</v>
      </c>
      <c r="G609" t="e">
        <f>VLOOKUP($F$1&amp;F609,定价因子!E:F,2,0)</f>
        <v>#N/A</v>
      </c>
      <c r="H609" s="104" t="e">
        <f>C609*PRODUCT(#REF!,#REF!,G609,,#REF!,E609)</f>
        <v>#N/A</v>
      </c>
    </row>
    <row r="610" spans="3:8">
      <c r="C610" t="e">
        <f>VLOOKUP(B610,定价因子!L:M,2,0)</f>
        <v>#N/A</v>
      </c>
      <c r="E610" t="e">
        <f>VLOOKUP($D$1&amp;D610,定价因子!E:F,2,0)</f>
        <v>#N/A</v>
      </c>
      <c r="G610" t="e">
        <f>VLOOKUP($F$1&amp;F610,定价因子!E:F,2,0)</f>
        <v>#N/A</v>
      </c>
      <c r="H610" s="104" t="e">
        <f>C610*PRODUCT(#REF!,#REF!,G610,,#REF!,E610)</f>
        <v>#N/A</v>
      </c>
    </row>
    <row r="611" spans="3:8">
      <c r="C611" t="e">
        <f>VLOOKUP(B611,定价因子!L:M,2,0)</f>
        <v>#N/A</v>
      </c>
      <c r="E611" t="e">
        <f>VLOOKUP($D$1&amp;D611,定价因子!E:F,2,0)</f>
        <v>#N/A</v>
      </c>
      <c r="G611" t="e">
        <f>VLOOKUP($F$1&amp;F611,定价因子!E:F,2,0)</f>
        <v>#N/A</v>
      </c>
      <c r="H611" s="104" t="e">
        <f>C611*PRODUCT(#REF!,#REF!,G611,,#REF!,E611)</f>
        <v>#N/A</v>
      </c>
    </row>
    <row r="612" spans="3:8">
      <c r="C612" t="e">
        <f>VLOOKUP(B612,定价因子!L:M,2,0)</f>
        <v>#N/A</v>
      </c>
      <c r="E612" t="e">
        <f>VLOOKUP($D$1&amp;D612,定价因子!E:F,2,0)</f>
        <v>#N/A</v>
      </c>
      <c r="G612" t="e">
        <f>VLOOKUP($F$1&amp;F612,定价因子!E:F,2,0)</f>
        <v>#N/A</v>
      </c>
      <c r="H612" s="104" t="e">
        <f>C612*PRODUCT(#REF!,#REF!,G612,,#REF!,E612)</f>
        <v>#N/A</v>
      </c>
    </row>
    <row r="613" spans="3:8">
      <c r="C613" t="e">
        <f>VLOOKUP(B613,定价因子!L:M,2,0)</f>
        <v>#N/A</v>
      </c>
      <c r="E613" t="e">
        <f>VLOOKUP($D$1&amp;D613,定价因子!E:F,2,0)</f>
        <v>#N/A</v>
      </c>
      <c r="G613" t="e">
        <f>VLOOKUP($F$1&amp;F613,定价因子!E:F,2,0)</f>
        <v>#N/A</v>
      </c>
      <c r="H613" s="104" t="e">
        <f>C613*PRODUCT(#REF!,#REF!,G613,,#REF!,E613)</f>
        <v>#N/A</v>
      </c>
    </row>
    <row r="614" spans="3:8">
      <c r="C614" t="e">
        <f>VLOOKUP(B614,定价因子!L:M,2,0)</f>
        <v>#N/A</v>
      </c>
      <c r="E614" t="e">
        <f>VLOOKUP($D$1&amp;D614,定价因子!E:F,2,0)</f>
        <v>#N/A</v>
      </c>
      <c r="G614" t="e">
        <f>VLOOKUP($F$1&amp;F614,定价因子!E:F,2,0)</f>
        <v>#N/A</v>
      </c>
      <c r="H614" s="104" t="e">
        <f>C614*PRODUCT(#REF!,#REF!,G614,,#REF!,E614)</f>
        <v>#N/A</v>
      </c>
    </row>
    <row r="615" spans="3:8">
      <c r="C615" t="e">
        <f>VLOOKUP(B615,定价因子!L:M,2,0)</f>
        <v>#N/A</v>
      </c>
      <c r="E615" t="e">
        <f>VLOOKUP($D$1&amp;D615,定价因子!E:F,2,0)</f>
        <v>#N/A</v>
      </c>
      <c r="G615" t="e">
        <f>VLOOKUP($F$1&amp;F615,定价因子!E:F,2,0)</f>
        <v>#N/A</v>
      </c>
      <c r="H615" s="104" t="e">
        <f>C615*PRODUCT(#REF!,#REF!,G615,,#REF!,E615)</f>
        <v>#N/A</v>
      </c>
    </row>
    <row r="616" spans="3:8">
      <c r="C616" t="e">
        <f>VLOOKUP(B616,定价因子!L:M,2,0)</f>
        <v>#N/A</v>
      </c>
      <c r="E616" t="e">
        <f>VLOOKUP($D$1&amp;D616,定价因子!E:F,2,0)</f>
        <v>#N/A</v>
      </c>
      <c r="G616" t="e">
        <f>VLOOKUP($F$1&amp;F616,定价因子!E:F,2,0)</f>
        <v>#N/A</v>
      </c>
      <c r="H616" s="104" t="e">
        <f>C616*PRODUCT(#REF!,#REF!,G616,,#REF!,E616)</f>
        <v>#N/A</v>
      </c>
    </row>
    <row r="617" spans="3:8">
      <c r="C617" t="e">
        <f>VLOOKUP(B617,定价因子!L:M,2,0)</f>
        <v>#N/A</v>
      </c>
      <c r="E617" t="e">
        <f>VLOOKUP($D$1&amp;D617,定价因子!E:F,2,0)</f>
        <v>#N/A</v>
      </c>
      <c r="G617" t="e">
        <f>VLOOKUP($F$1&amp;F617,定价因子!E:F,2,0)</f>
        <v>#N/A</v>
      </c>
      <c r="H617" s="104" t="e">
        <f>C617*PRODUCT(#REF!,#REF!,G617,,#REF!,E617)</f>
        <v>#N/A</v>
      </c>
    </row>
    <row r="618" spans="3:8">
      <c r="C618" t="e">
        <f>VLOOKUP(B618,定价因子!L:M,2,0)</f>
        <v>#N/A</v>
      </c>
      <c r="E618" t="e">
        <f>VLOOKUP($D$1&amp;D618,定价因子!E:F,2,0)</f>
        <v>#N/A</v>
      </c>
      <c r="G618" t="e">
        <f>VLOOKUP($F$1&amp;F618,定价因子!E:F,2,0)</f>
        <v>#N/A</v>
      </c>
      <c r="H618" s="104" t="e">
        <f>C618*PRODUCT(#REF!,#REF!,G618,,#REF!,E618)</f>
        <v>#N/A</v>
      </c>
    </row>
    <row r="619" spans="3:8">
      <c r="C619" t="e">
        <f>VLOOKUP(B619,定价因子!L:M,2,0)</f>
        <v>#N/A</v>
      </c>
      <c r="E619" t="e">
        <f>VLOOKUP($D$1&amp;D619,定价因子!E:F,2,0)</f>
        <v>#N/A</v>
      </c>
      <c r="G619" t="e">
        <f>VLOOKUP($F$1&amp;F619,定价因子!E:F,2,0)</f>
        <v>#N/A</v>
      </c>
      <c r="H619" s="104" t="e">
        <f>C619*PRODUCT(#REF!,#REF!,G619,,#REF!,E619)</f>
        <v>#N/A</v>
      </c>
    </row>
    <row r="620" spans="3:8">
      <c r="C620" t="e">
        <f>VLOOKUP(B620,定价因子!L:M,2,0)</f>
        <v>#N/A</v>
      </c>
      <c r="E620" t="e">
        <f>VLOOKUP($D$1&amp;D620,定价因子!E:F,2,0)</f>
        <v>#N/A</v>
      </c>
      <c r="G620" t="e">
        <f>VLOOKUP($F$1&amp;F620,定价因子!E:F,2,0)</f>
        <v>#N/A</v>
      </c>
      <c r="H620" s="104" t="e">
        <f>C620*PRODUCT(#REF!,#REF!,G620,,#REF!,E620)</f>
        <v>#N/A</v>
      </c>
    </row>
    <row r="621" spans="3:8">
      <c r="C621" t="e">
        <f>VLOOKUP(B621,定价因子!L:M,2,0)</f>
        <v>#N/A</v>
      </c>
      <c r="E621" t="e">
        <f>VLOOKUP($D$1&amp;D621,定价因子!E:F,2,0)</f>
        <v>#N/A</v>
      </c>
      <c r="G621" t="e">
        <f>VLOOKUP($F$1&amp;F621,定价因子!E:F,2,0)</f>
        <v>#N/A</v>
      </c>
      <c r="H621" s="104" t="e">
        <f>C621*PRODUCT(#REF!,#REF!,G621,,#REF!,E621)</f>
        <v>#N/A</v>
      </c>
    </row>
    <row r="622" spans="3:8">
      <c r="C622" t="e">
        <f>VLOOKUP(B622,定价因子!L:M,2,0)</f>
        <v>#N/A</v>
      </c>
      <c r="E622" t="e">
        <f>VLOOKUP($D$1&amp;D622,定价因子!E:F,2,0)</f>
        <v>#N/A</v>
      </c>
      <c r="G622" t="e">
        <f>VLOOKUP($F$1&amp;F622,定价因子!E:F,2,0)</f>
        <v>#N/A</v>
      </c>
      <c r="H622" s="104" t="e">
        <f>C622*PRODUCT(#REF!,#REF!,G622,,#REF!,E622)</f>
        <v>#N/A</v>
      </c>
    </row>
    <row r="623" spans="3:8">
      <c r="C623" t="e">
        <f>VLOOKUP(B623,定价因子!L:M,2,0)</f>
        <v>#N/A</v>
      </c>
      <c r="E623" t="e">
        <f>VLOOKUP($D$1&amp;D623,定价因子!E:F,2,0)</f>
        <v>#N/A</v>
      </c>
      <c r="G623" t="e">
        <f>VLOOKUP($F$1&amp;F623,定价因子!E:F,2,0)</f>
        <v>#N/A</v>
      </c>
      <c r="H623" s="104" t="e">
        <f>C623*PRODUCT(#REF!,#REF!,G623,,#REF!,E623)</f>
        <v>#N/A</v>
      </c>
    </row>
    <row r="624" spans="3:8">
      <c r="C624" t="e">
        <f>VLOOKUP(B624,定价因子!L:M,2,0)</f>
        <v>#N/A</v>
      </c>
      <c r="E624" t="e">
        <f>VLOOKUP($D$1&amp;D624,定价因子!E:F,2,0)</f>
        <v>#N/A</v>
      </c>
      <c r="G624" t="e">
        <f>VLOOKUP($F$1&amp;F624,定价因子!E:F,2,0)</f>
        <v>#N/A</v>
      </c>
      <c r="H624" s="104" t="e">
        <f>C624*PRODUCT(#REF!,#REF!,G624,,#REF!,E624)</f>
        <v>#N/A</v>
      </c>
    </row>
    <row r="625" spans="3:8">
      <c r="C625" t="e">
        <f>VLOOKUP(B625,定价因子!L:M,2,0)</f>
        <v>#N/A</v>
      </c>
      <c r="E625" t="e">
        <f>VLOOKUP($D$1&amp;D625,定价因子!E:F,2,0)</f>
        <v>#N/A</v>
      </c>
      <c r="G625" t="e">
        <f>VLOOKUP($F$1&amp;F625,定价因子!E:F,2,0)</f>
        <v>#N/A</v>
      </c>
      <c r="H625" s="104" t="e">
        <f>C625*PRODUCT(#REF!,#REF!,G625,,#REF!,E625)</f>
        <v>#N/A</v>
      </c>
    </row>
    <row r="626" spans="3:8">
      <c r="C626" t="e">
        <f>VLOOKUP(B626,定价因子!L:M,2,0)</f>
        <v>#N/A</v>
      </c>
      <c r="E626" t="e">
        <f>VLOOKUP($D$1&amp;D626,定价因子!E:F,2,0)</f>
        <v>#N/A</v>
      </c>
      <c r="G626" t="e">
        <f>VLOOKUP($F$1&amp;F626,定价因子!E:F,2,0)</f>
        <v>#N/A</v>
      </c>
      <c r="H626" s="104" t="e">
        <f>C626*PRODUCT(#REF!,#REF!,G626,,#REF!,E626)</f>
        <v>#N/A</v>
      </c>
    </row>
    <row r="627" spans="3:8">
      <c r="C627" t="e">
        <f>VLOOKUP(B627,定价因子!L:M,2,0)</f>
        <v>#N/A</v>
      </c>
      <c r="E627" t="e">
        <f>VLOOKUP($D$1&amp;D627,定价因子!E:F,2,0)</f>
        <v>#N/A</v>
      </c>
      <c r="G627" t="e">
        <f>VLOOKUP($F$1&amp;F627,定价因子!E:F,2,0)</f>
        <v>#N/A</v>
      </c>
      <c r="H627" s="104" t="e">
        <f>C627*PRODUCT(#REF!,#REF!,G627,,#REF!,E627)</f>
        <v>#N/A</v>
      </c>
    </row>
    <row r="628" spans="3:8">
      <c r="C628" t="e">
        <f>VLOOKUP(B628,定价因子!L:M,2,0)</f>
        <v>#N/A</v>
      </c>
      <c r="E628" t="e">
        <f>VLOOKUP($D$1&amp;D628,定价因子!E:F,2,0)</f>
        <v>#N/A</v>
      </c>
      <c r="G628" t="e">
        <f>VLOOKUP($F$1&amp;F628,定价因子!E:F,2,0)</f>
        <v>#N/A</v>
      </c>
      <c r="H628" s="104" t="e">
        <f>C628*PRODUCT(#REF!,#REF!,G628,,#REF!,E628)</f>
        <v>#N/A</v>
      </c>
    </row>
    <row r="629" spans="3:8">
      <c r="C629" t="e">
        <f>VLOOKUP(B629,定价因子!L:M,2,0)</f>
        <v>#N/A</v>
      </c>
      <c r="E629" t="e">
        <f>VLOOKUP($D$1&amp;D629,定价因子!E:F,2,0)</f>
        <v>#N/A</v>
      </c>
      <c r="G629" t="e">
        <f>VLOOKUP($F$1&amp;F629,定价因子!E:F,2,0)</f>
        <v>#N/A</v>
      </c>
      <c r="H629" s="104" t="e">
        <f>C629*PRODUCT(#REF!,#REF!,G629,,#REF!,E629)</f>
        <v>#N/A</v>
      </c>
    </row>
    <row r="630" spans="3:8">
      <c r="C630" t="e">
        <f>VLOOKUP(B630,定价因子!L:M,2,0)</f>
        <v>#N/A</v>
      </c>
      <c r="E630" t="e">
        <f>VLOOKUP($D$1&amp;D630,定价因子!E:F,2,0)</f>
        <v>#N/A</v>
      </c>
      <c r="G630" t="e">
        <f>VLOOKUP($F$1&amp;F630,定价因子!E:F,2,0)</f>
        <v>#N/A</v>
      </c>
      <c r="H630" s="104" t="e">
        <f>C630*PRODUCT(#REF!,#REF!,G630,,#REF!,E630)</f>
        <v>#N/A</v>
      </c>
    </row>
    <row r="631" spans="3:8">
      <c r="C631" t="e">
        <f>VLOOKUP(B631,定价因子!L:M,2,0)</f>
        <v>#N/A</v>
      </c>
      <c r="E631" t="e">
        <f>VLOOKUP($D$1&amp;D631,定价因子!E:F,2,0)</f>
        <v>#N/A</v>
      </c>
      <c r="G631" t="e">
        <f>VLOOKUP($F$1&amp;F631,定价因子!E:F,2,0)</f>
        <v>#N/A</v>
      </c>
      <c r="H631" s="104" t="e">
        <f>C631*PRODUCT(#REF!,#REF!,G631,,#REF!,E631)</f>
        <v>#N/A</v>
      </c>
    </row>
    <row r="632" spans="3:8">
      <c r="C632" t="e">
        <f>VLOOKUP(B632,定价因子!L:M,2,0)</f>
        <v>#N/A</v>
      </c>
      <c r="E632" t="e">
        <f>VLOOKUP($D$1&amp;D632,定价因子!E:F,2,0)</f>
        <v>#N/A</v>
      </c>
      <c r="G632" t="e">
        <f>VLOOKUP($F$1&amp;F632,定价因子!E:F,2,0)</f>
        <v>#N/A</v>
      </c>
      <c r="H632" s="104" t="e">
        <f>C632*PRODUCT(#REF!,#REF!,G632,,#REF!,E632)</f>
        <v>#N/A</v>
      </c>
    </row>
    <row r="633" spans="3:8">
      <c r="C633" t="e">
        <f>VLOOKUP(B633,定价因子!L:M,2,0)</f>
        <v>#N/A</v>
      </c>
      <c r="E633" t="e">
        <f>VLOOKUP($D$1&amp;D633,定价因子!E:F,2,0)</f>
        <v>#N/A</v>
      </c>
      <c r="G633" t="e">
        <f>VLOOKUP($F$1&amp;F633,定价因子!E:F,2,0)</f>
        <v>#N/A</v>
      </c>
      <c r="H633" s="104" t="e">
        <f>C633*PRODUCT(#REF!,#REF!,G633,,#REF!,E633)</f>
        <v>#N/A</v>
      </c>
    </row>
    <row r="634" spans="3:8">
      <c r="C634" t="e">
        <f>VLOOKUP(B634,定价因子!L:M,2,0)</f>
        <v>#N/A</v>
      </c>
      <c r="E634" t="e">
        <f>VLOOKUP($D$1&amp;D634,定价因子!E:F,2,0)</f>
        <v>#N/A</v>
      </c>
      <c r="G634" t="e">
        <f>VLOOKUP($F$1&amp;F634,定价因子!E:F,2,0)</f>
        <v>#N/A</v>
      </c>
      <c r="H634" s="104" t="e">
        <f>C634*PRODUCT(#REF!,#REF!,G634,,#REF!,E634)</f>
        <v>#N/A</v>
      </c>
    </row>
    <row r="635" spans="3:8">
      <c r="C635" t="e">
        <f>VLOOKUP(B635,定价因子!L:M,2,0)</f>
        <v>#N/A</v>
      </c>
      <c r="E635" t="e">
        <f>VLOOKUP($D$1&amp;D635,定价因子!E:F,2,0)</f>
        <v>#N/A</v>
      </c>
      <c r="G635" t="e">
        <f>VLOOKUP($F$1&amp;F635,定价因子!E:F,2,0)</f>
        <v>#N/A</v>
      </c>
      <c r="H635" s="104" t="e">
        <f>C635*PRODUCT(#REF!,#REF!,G635,,#REF!,E635)</f>
        <v>#N/A</v>
      </c>
    </row>
    <row r="636" spans="3:8">
      <c r="C636" t="e">
        <f>VLOOKUP(B636,定价因子!L:M,2,0)</f>
        <v>#N/A</v>
      </c>
      <c r="E636" t="e">
        <f>VLOOKUP($D$1&amp;D636,定价因子!E:F,2,0)</f>
        <v>#N/A</v>
      </c>
      <c r="G636" t="e">
        <f>VLOOKUP($F$1&amp;F636,定价因子!E:F,2,0)</f>
        <v>#N/A</v>
      </c>
      <c r="H636" s="104" t="e">
        <f>C636*PRODUCT(#REF!,#REF!,G636,,#REF!,E636)</f>
        <v>#N/A</v>
      </c>
    </row>
    <row r="637" spans="3:8">
      <c r="C637" t="e">
        <f>VLOOKUP(B637,定价因子!L:M,2,0)</f>
        <v>#N/A</v>
      </c>
      <c r="E637" t="e">
        <f>VLOOKUP($D$1&amp;D637,定价因子!E:F,2,0)</f>
        <v>#N/A</v>
      </c>
      <c r="G637" t="e">
        <f>VLOOKUP($F$1&amp;F637,定价因子!E:F,2,0)</f>
        <v>#N/A</v>
      </c>
      <c r="H637" s="104" t="e">
        <f>C637*PRODUCT(#REF!,#REF!,G637,,#REF!,E637)</f>
        <v>#N/A</v>
      </c>
    </row>
    <row r="638" spans="3:8">
      <c r="C638" t="e">
        <f>VLOOKUP(B638,定价因子!L:M,2,0)</f>
        <v>#N/A</v>
      </c>
      <c r="E638" t="e">
        <f>VLOOKUP($D$1&amp;D638,定价因子!E:F,2,0)</f>
        <v>#N/A</v>
      </c>
      <c r="G638" t="e">
        <f>VLOOKUP($F$1&amp;F638,定价因子!E:F,2,0)</f>
        <v>#N/A</v>
      </c>
      <c r="H638" s="104" t="e">
        <f>C638*PRODUCT(#REF!,#REF!,G638,,#REF!,E638)</f>
        <v>#N/A</v>
      </c>
    </row>
    <row r="639" spans="3:8">
      <c r="C639" t="e">
        <f>VLOOKUP(B639,定价因子!L:M,2,0)</f>
        <v>#N/A</v>
      </c>
      <c r="E639" t="e">
        <f>VLOOKUP($D$1&amp;D639,定价因子!E:F,2,0)</f>
        <v>#N/A</v>
      </c>
      <c r="G639" t="e">
        <f>VLOOKUP($F$1&amp;F639,定价因子!E:F,2,0)</f>
        <v>#N/A</v>
      </c>
      <c r="H639" s="104" t="e">
        <f>C639*PRODUCT(#REF!,#REF!,G639,,#REF!,E639)</f>
        <v>#N/A</v>
      </c>
    </row>
    <row r="640" spans="3:8">
      <c r="C640" t="e">
        <f>VLOOKUP(B640,定价因子!L:M,2,0)</f>
        <v>#N/A</v>
      </c>
      <c r="E640" t="e">
        <f>VLOOKUP($D$1&amp;D640,定价因子!E:F,2,0)</f>
        <v>#N/A</v>
      </c>
      <c r="G640" t="e">
        <f>VLOOKUP($F$1&amp;F640,定价因子!E:F,2,0)</f>
        <v>#N/A</v>
      </c>
      <c r="H640" s="104" t="e">
        <f>C640*PRODUCT(#REF!,#REF!,G640,,#REF!,E640)</f>
        <v>#N/A</v>
      </c>
    </row>
    <row r="641" spans="3:8">
      <c r="C641" t="e">
        <f>VLOOKUP(B641,定价因子!L:M,2,0)</f>
        <v>#N/A</v>
      </c>
      <c r="E641" t="e">
        <f>VLOOKUP($D$1&amp;D641,定价因子!E:F,2,0)</f>
        <v>#N/A</v>
      </c>
      <c r="G641" t="e">
        <f>VLOOKUP($F$1&amp;F641,定价因子!E:F,2,0)</f>
        <v>#N/A</v>
      </c>
      <c r="H641" s="104" t="e">
        <f>C641*PRODUCT(#REF!,#REF!,G641,,#REF!,E641)</f>
        <v>#N/A</v>
      </c>
    </row>
    <row r="642" spans="3:8">
      <c r="C642" t="e">
        <f>VLOOKUP(B642,定价因子!L:M,2,0)</f>
        <v>#N/A</v>
      </c>
      <c r="E642" t="e">
        <f>VLOOKUP($D$1&amp;D642,定价因子!E:F,2,0)</f>
        <v>#N/A</v>
      </c>
      <c r="G642" t="e">
        <f>VLOOKUP($F$1&amp;F642,定价因子!E:F,2,0)</f>
        <v>#N/A</v>
      </c>
      <c r="H642" s="104" t="e">
        <f>C642*PRODUCT(#REF!,#REF!,G642,,#REF!,E642)</f>
        <v>#N/A</v>
      </c>
    </row>
    <row r="643" spans="3:8">
      <c r="C643" t="e">
        <f>VLOOKUP(B643,定价因子!L:M,2,0)</f>
        <v>#N/A</v>
      </c>
      <c r="E643" t="e">
        <f>VLOOKUP($D$1&amp;D643,定价因子!E:F,2,0)</f>
        <v>#N/A</v>
      </c>
      <c r="G643" t="e">
        <f>VLOOKUP($F$1&amp;F643,定价因子!E:F,2,0)</f>
        <v>#N/A</v>
      </c>
      <c r="H643" s="104" t="e">
        <f>C643*PRODUCT(#REF!,#REF!,G643,,#REF!,E643)</f>
        <v>#N/A</v>
      </c>
    </row>
    <row r="644" spans="3:8">
      <c r="C644" t="e">
        <f>VLOOKUP(B644,定价因子!L:M,2,0)</f>
        <v>#N/A</v>
      </c>
      <c r="E644" t="e">
        <f>VLOOKUP($D$1&amp;D644,定价因子!E:F,2,0)</f>
        <v>#N/A</v>
      </c>
      <c r="G644" t="e">
        <f>VLOOKUP($F$1&amp;F644,定价因子!E:F,2,0)</f>
        <v>#N/A</v>
      </c>
      <c r="H644" s="104" t="e">
        <f>C644*PRODUCT(#REF!,#REF!,G644,,#REF!,E644)</f>
        <v>#N/A</v>
      </c>
    </row>
    <row r="645" spans="3:8">
      <c r="C645" t="e">
        <f>VLOOKUP(B645,定价因子!L:M,2,0)</f>
        <v>#N/A</v>
      </c>
      <c r="E645" t="e">
        <f>VLOOKUP($D$1&amp;D645,定价因子!E:F,2,0)</f>
        <v>#N/A</v>
      </c>
      <c r="G645" t="e">
        <f>VLOOKUP($F$1&amp;F645,定价因子!E:F,2,0)</f>
        <v>#N/A</v>
      </c>
      <c r="H645" s="104" t="e">
        <f>C645*PRODUCT(#REF!,#REF!,G645,,#REF!,E645)</f>
        <v>#N/A</v>
      </c>
    </row>
    <row r="646" spans="3:8">
      <c r="C646" t="e">
        <f>VLOOKUP(B646,定价因子!L:M,2,0)</f>
        <v>#N/A</v>
      </c>
      <c r="E646" t="e">
        <f>VLOOKUP($D$1&amp;D646,定价因子!E:F,2,0)</f>
        <v>#N/A</v>
      </c>
      <c r="G646" t="e">
        <f>VLOOKUP($F$1&amp;F646,定价因子!E:F,2,0)</f>
        <v>#N/A</v>
      </c>
      <c r="H646" s="104" t="e">
        <f>C646*PRODUCT(#REF!,#REF!,G646,,#REF!,E646)</f>
        <v>#N/A</v>
      </c>
    </row>
    <row r="647" spans="3:8">
      <c r="C647" t="e">
        <f>VLOOKUP(B647,定价因子!L:M,2,0)</f>
        <v>#N/A</v>
      </c>
      <c r="E647" t="e">
        <f>VLOOKUP($D$1&amp;D647,定价因子!E:F,2,0)</f>
        <v>#N/A</v>
      </c>
      <c r="G647" t="e">
        <f>VLOOKUP($F$1&amp;F647,定价因子!E:F,2,0)</f>
        <v>#N/A</v>
      </c>
      <c r="H647" s="104" t="e">
        <f>C647*PRODUCT(#REF!,#REF!,G647,,#REF!,E647)</f>
        <v>#N/A</v>
      </c>
    </row>
    <row r="648" spans="3:8">
      <c r="C648" t="e">
        <f>VLOOKUP(B648,定价因子!L:M,2,0)</f>
        <v>#N/A</v>
      </c>
      <c r="E648" t="e">
        <f>VLOOKUP($D$1&amp;D648,定价因子!E:F,2,0)</f>
        <v>#N/A</v>
      </c>
      <c r="G648" t="e">
        <f>VLOOKUP($F$1&amp;F648,定价因子!E:F,2,0)</f>
        <v>#N/A</v>
      </c>
      <c r="H648" s="104" t="e">
        <f>C648*PRODUCT(#REF!,#REF!,G648,,#REF!,E648)</f>
        <v>#N/A</v>
      </c>
    </row>
    <row r="649" spans="3:8">
      <c r="C649" t="e">
        <f>VLOOKUP(B649,定价因子!L:M,2,0)</f>
        <v>#N/A</v>
      </c>
      <c r="E649" t="e">
        <f>VLOOKUP($D$1&amp;D649,定价因子!E:F,2,0)</f>
        <v>#N/A</v>
      </c>
      <c r="G649" t="e">
        <f>VLOOKUP($F$1&amp;F649,定价因子!E:F,2,0)</f>
        <v>#N/A</v>
      </c>
      <c r="H649" s="104" t="e">
        <f>C649*PRODUCT(#REF!,#REF!,G649,,#REF!,E649)</f>
        <v>#N/A</v>
      </c>
    </row>
    <row r="650" spans="3:8">
      <c r="C650" t="e">
        <f>VLOOKUP(B650,定价因子!L:M,2,0)</f>
        <v>#N/A</v>
      </c>
      <c r="E650" t="e">
        <f>VLOOKUP($D$1&amp;D650,定价因子!E:F,2,0)</f>
        <v>#N/A</v>
      </c>
      <c r="G650" t="e">
        <f>VLOOKUP($F$1&amp;F650,定价因子!E:F,2,0)</f>
        <v>#N/A</v>
      </c>
      <c r="H650" s="104" t="e">
        <f>C650*PRODUCT(#REF!,#REF!,G650,,#REF!,E650)</f>
        <v>#N/A</v>
      </c>
    </row>
    <row r="651" spans="3:8">
      <c r="C651" t="e">
        <f>VLOOKUP(B651,定价因子!L:M,2,0)</f>
        <v>#N/A</v>
      </c>
      <c r="E651" t="e">
        <f>VLOOKUP($D$1&amp;D651,定价因子!E:F,2,0)</f>
        <v>#N/A</v>
      </c>
      <c r="G651" t="e">
        <f>VLOOKUP($F$1&amp;F651,定价因子!E:F,2,0)</f>
        <v>#N/A</v>
      </c>
      <c r="H651" s="104" t="e">
        <f>C651*PRODUCT(#REF!,#REF!,G651,,#REF!,E651)</f>
        <v>#N/A</v>
      </c>
    </row>
    <row r="652" spans="3:8">
      <c r="C652" t="e">
        <f>VLOOKUP(B652,定价因子!L:M,2,0)</f>
        <v>#N/A</v>
      </c>
      <c r="E652" t="e">
        <f>VLOOKUP($D$1&amp;D652,定价因子!E:F,2,0)</f>
        <v>#N/A</v>
      </c>
      <c r="G652" t="e">
        <f>VLOOKUP($F$1&amp;F652,定价因子!E:F,2,0)</f>
        <v>#N/A</v>
      </c>
      <c r="H652" s="104" t="e">
        <f>C652*PRODUCT(#REF!,#REF!,G652,,#REF!,E652)</f>
        <v>#N/A</v>
      </c>
    </row>
    <row r="653" spans="3:8">
      <c r="C653" t="e">
        <f>VLOOKUP(B653,定价因子!L:M,2,0)</f>
        <v>#N/A</v>
      </c>
      <c r="E653" t="e">
        <f>VLOOKUP($D$1&amp;D653,定价因子!E:F,2,0)</f>
        <v>#N/A</v>
      </c>
      <c r="G653" t="e">
        <f>VLOOKUP($F$1&amp;F653,定价因子!E:F,2,0)</f>
        <v>#N/A</v>
      </c>
      <c r="H653" s="104" t="e">
        <f>C653*PRODUCT(#REF!,#REF!,G653,,#REF!,E653)</f>
        <v>#N/A</v>
      </c>
    </row>
    <row r="654" spans="3:8">
      <c r="C654" t="e">
        <f>VLOOKUP(B654,定价因子!L:M,2,0)</f>
        <v>#N/A</v>
      </c>
      <c r="E654" t="e">
        <f>VLOOKUP($D$1&amp;D654,定价因子!E:F,2,0)</f>
        <v>#N/A</v>
      </c>
      <c r="G654" t="e">
        <f>VLOOKUP($F$1&amp;F654,定价因子!E:F,2,0)</f>
        <v>#N/A</v>
      </c>
      <c r="H654" s="104" t="e">
        <f>C654*PRODUCT(#REF!,#REF!,G654,,#REF!,E654)</f>
        <v>#N/A</v>
      </c>
    </row>
    <row r="655" spans="3:8">
      <c r="C655" t="e">
        <f>VLOOKUP(B655,定价因子!L:M,2,0)</f>
        <v>#N/A</v>
      </c>
      <c r="E655" t="e">
        <f>VLOOKUP($D$1&amp;D655,定价因子!E:F,2,0)</f>
        <v>#N/A</v>
      </c>
      <c r="G655" t="e">
        <f>VLOOKUP($F$1&amp;F655,定价因子!E:F,2,0)</f>
        <v>#N/A</v>
      </c>
      <c r="H655" s="104" t="e">
        <f>C655*PRODUCT(#REF!,#REF!,G655,,#REF!,E655)</f>
        <v>#N/A</v>
      </c>
    </row>
    <row r="656" spans="3:8">
      <c r="C656" t="e">
        <f>VLOOKUP(B656,定价因子!L:M,2,0)</f>
        <v>#N/A</v>
      </c>
      <c r="E656" t="e">
        <f>VLOOKUP($D$1&amp;D656,定价因子!E:F,2,0)</f>
        <v>#N/A</v>
      </c>
      <c r="G656" t="e">
        <f>VLOOKUP($F$1&amp;F656,定价因子!E:F,2,0)</f>
        <v>#N/A</v>
      </c>
      <c r="H656" s="104" t="e">
        <f>C656*PRODUCT(#REF!,#REF!,G656,,#REF!,E656)</f>
        <v>#N/A</v>
      </c>
    </row>
    <row r="657" spans="3:8">
      <c r="C657" t="e">
        <f>VLOOKUP(B657,定价因子!L:M,2,0)</f>
        <v>#N/A</v>
      </c>
      <c r="E657" t="e">
        <f>VLOOKUP($D$1&amp;D657,定价因子!E:F,2,0)</f>
        <v>#N/A</v>
      </c>
      <c r="G657" t="e">
        <f>VLOOKUP($F$1&amp;F657,定价因子!E:F,2,0)</f>
        <v>#N/A</v>
      </c>
      <c r="H657" s="104" t="e">
        <f>C657*PRODUCT(#REF!,#REF!,G657,,#REF!,E657)</f>
        <v>#N/A</v>
      </c>
    </row>
    <row r="658" spans="3:8">
      <c r="C658" t="e">
        <f>VLOOKUP(B658,定价因子!L:M,2,0)</f>
        <v>#N/A</v>
      </c>
      <c r="E658" t="e">
        <f>VLOOKUP($D$1&amp;D658,定价因子!E:F,2,0)</f>
        <v>#N/A</v>
      </c>
      <c r="G658" t="e">
        <f>VLOOKUP($F$1&amp;F658,定价因子!E:F,2,0)</f>
        <v>#N/A</v>
      </c>
      <c r="H658" s="104" t="e">
        <f>C658*PRODUCT(#REF!,#REF!,G658,,#REF!,E658)</f>
        <v>#N/A</v>
      </c>
    </row>
    <row r="659" spans="3:8">
      <c r="C659" t="e">
        <f>VLOOKUP(B659,定价因子!L:M,2,0)</f>
        <v>#N/A</v>
      </c>
      <c r="E659" t="e">
        <f>VLOOKUP($D$1&amp;D659,定价因子!E:F,2,0)</f>
        <v>#N/A</v>
      </c>
      <c r="G659" t="e">
        <f>VLOOKUP($F$1&amp;F659,定价因子!E:F,2,0)</f>
        <v>#N/A</v>
      </c>
      <c r="H659" s="104" t="e">
        <f>C659*PRODUCT(#REF!,#REF!,G659,,#REF!,E659)</f>
        <v>#N/A</v>
      </c>
    </row>
    <row r="660" spans="3:8">
      <c r="C660" t="e">
        <f>VLOOKUP(B660,定价因子!L:M,2,0)</f>
        <v>#N/A</v>
      </c>
      <c r="E660" t="e">
        <f>VLOOKUP($D$1&amp;D660,定价因子!E:F,2,0)</f>
        <v>#N/A</v>
      </c>
      <c r="G660" t="e">
        <f>VLOOKUP($F$1&amp;F660,定价因子!E:F,2,0)</f>
        <v>#N/A</v>
      </c>
      <c r="H660" s="104" t="e">
        <f>C660*PRODUCT(#REF!,#REF!,G660,,#REF!,E660)</f>
        <v>#N/A</v>
      </c>
    </row>
    <row r="661" spans="3:8">
      <c r="C661" t="e">
        <f>VLOOKUP(B661,定价因子!L:M,2,0)</f>
        <v>#N/A</v>
      </c>
      <c r="E661" t="e">
        <f>VLOOKUP($D$1&amp;D661,定价因子!E:F,2,0)</f>
        <v>#N/A</v>
      </c>
      <c r="G661" t="e">
        <f>VLOOKUP($F$1&amp;F661,定价因子!E:F,2,0)</f>
        <v>#N/A</v>
      </c>
      <c r="H661" s="104" t="e">
        <f>C661*PRODUCT(#REF!,#REF!,G661,,#REF!,E661)</f>
        <v>#N/A</v>
      </c>
    </row>
    <row r="662" spans="3:8">
      <c r="C662" t="e">
        <f>VLOOKUP(B662,定价因子!L:M,2,0)</f>
        <v>#N/A</v>
      </c>
      <c r="E662" t="e">
        <f>VLOOKUP($D$1&amp;D662,定价因子!E:F,2,0)</f>
        <v>#N/A</v>
      </c>
      <c r="G662" t="e">
        <f>VLOOKUP($F$1&amp;F662,定价因子!E:F,2,0)</f>
        <v>#N/A</v>
      </c>
      <c r="H662" s="104" t="e">
        <f>C662*PRODUCT(#REF!,#REF!,G662,,#REF!,E662)</f>
        <v>#N/A</v>
      </c>
    </row>
    <row r="663" spans="3:8">
      <c r="C663" t="e">
        <f>VLOOKUP(B663,定价因子!L:M,2,0)</f>
        <v>#N/A</v>
      </c>
      <c r="E663" t="e">
        <f>VLOOKUP($D$1&amp;D663,定价因子!E:F,2,0)</f>
        <v>#N/A</v>
      </c>
      <c r="G663" t="e">
        <f>VLOOKUP($F$1&amp;F663,定价因子!E:F,2,0)</f>
        <v>#N/A</v>
      </c>
      <c r="H663" s="104" t="e">
        <f>C663*PRODUCT(#REF!,#REF!,G663,,#REF!,E663)</f>
        <v>#N/A</v>
      </c>
    </row>
    <row r="664" spans="3:8">
      <c r="C664" t="e">
        <f>VLOOKUP(B664,定价因子!L:M,2,0)</f>
        <v>#N/A</v>
      </c>
      <c r="E664" t="e">
        <f>VLOOKUP($D$1&amp;D664,定价因子!E:F,2,0)</f>
        <v>#N/A</v>
      </c>
      <c r="G664" t="e">
        <f>VLOOKUP($F$1&amp;F664,定价因子!E:F,2,0)</f>
        <v>#N/A</v>
      </c>
      <c r="H664" s="104" t="e">
        <f>C664*PRODUCT(#REF!,#REF!,G664,,#REF!,E664)</f>
        <v>#N/A</v>
      </c>
    </row>
    <row r="665" spans="3:8">
      <c r="C665" t="e">
        <f>VLOOKUP(B665,定价因子!L:M,2,0)</f>
        <v>#N/A</v>
      </c>
      <c r="E665" t="e">
        <f>VLOOKUP($D$1&amp;D665,定价因子!E:F,2,0)</f>
        <v>#N/A</v>
      </c>
      <c r="G665" t="e">
        <f>VLOOKUP($F$1&amp;F665,定价因子!E:F,2,0)</f>
        <v>#N/A</v>
      </c>
      <c r="H665" s="104" t="e">
        <f>C665*PRODUCT(#REF!,#REF!,G665,,#REF!,E665)</f>
        <v>#N/A</v>
      </c>
    </row>
    <row r="666" spans="3:8">
      <c r="C666" t="e">
        <f>VLOOKUP(B666,定价因子!L:M,2,0)</f>
        <v>#N/A</v>
      </c>
      <c r="E666" t="e">
        <f>VLOOKUP($D$1&amp;D666,定价因子!E:F,2,0)</f>
        <v>#N/A</v>
      </c>
      <c r="G666" t="e">
        <f>VLOOKUP($F$1&amp;F666,定价因子!E:F,2,0)</f>
        <v>#N/A</v>
      </c>
      <c r="H666" s="104" t="e">
        <f>C666*PRODUCT(#REF!,#REF!,G666,,#REF!,E666)</f>
        <v>#N/A</v>
      </c>
    </row>
    <row r="667" spans="3:8">
      <c r="C667" t="e">
        <f>VLOOKUP(B667,定价因子!L:M,2,0)</f>
        <v>#N/A</v>
      </c>
      <c r="E667" t="e">
        <f>VLOOKUP($D$1&amp;D667,定价因子!E:F,2,0)</f>
        <v>#N/A</v>
      </c>
      <c r="G667" t="e">
        <f>VLOOKUP($F$1&amp;F667,定价因子!E:F,2,0)</f>
        <v>#N/A</v>
      </c>
      <c r="H667" s="104" t="e">
        <f>C667*PRODUCT(#REF!,#REF!,G667,,#REF!,E667)</f>
        <v>#N/A</v>
      </c>
    </row>
    <row r="668" spans="3:8">
      <c r="C668" t="e">
        <f>VLOOKUP(B668,定价因子!L:M,2,0)</f>
        <v>#N/A</v>
      </c>
      <c r="E668" t="e">
        <f>VLOOKUP($D$1&amp;D668,定价因子!E:F,2,0)</f>
        <v>#N/A</v>
      </c>
      <c r="G668" t="e">
        <f>VLOOKUP($F$1&amp;F668,定价因子!E:F,2,0)</f>
        <v>#N/A</v>
      </c>
      <c r="H668" s="104" t="e">
        <f>C668*PRODUCT(#REF!,#REF!,G668,,#REF!,E668)</f>
        <v>#N/A</v>
      </c>
    </row>
    <row r="669" spans="3:8">
      <c r="C669" t="e">
        <f>VLOOKUP(B669,定价因子!L:M,2,0)</f>
        <v>#N/A</v>
      </c>
      <c r="E669" t="e">
        <f>VLOOKUP($D$1&amp;D669,定价因子!E:F,2,0)</f>
        <v>#N/A</v>
      </c>
      <c r="G669" t="e">
        <f>VLOOKUP($F$1&amp;F669,定价因子!E:F,2,0)</f>
        <v>#N/A</v>
      </c>
      <c r="H669" s="104" t="e">
        <f>C669*PRODUCT(#REF!,#REF!,G669,,#REF!,E669)</f>
        <v>#N/A</v>
      </c>
    </row>
    <row r="670" spans="3:8">
      <c r="C670" t="e">
        <f>VLOOKUP(B670,定价因子!L:M,2,0)</f>
        <v>#N/A</v>
      </c>
      <c r="E670" t="e">
        <f>VLOOKUP($D$1&amp;D670,定价因子!E:F,2,0)</f>
        <v>#N/A</v>
      </c>
      <c r="G670" t="e">
        <f>VLOOKUP($F$1&amp;F670,定价因子!E:F,2,0)</f>
        <v>#N/A</v>
      </c>
      <c r="H670" s="104" t="e">
        <f>C670*PRODUCT(#REF!,#REF!,G670,,#REF!,E670)</f>
        <v>#N/A</v>
      </c>
    </row>
    <row r="671" spans="3:8">
      <c r="C671" t="e">
        <f>VLOOKUP(B671,定价因子!L:M,2,0)</f>
        <v>#N/A</v>
      </c>
      <c r="E671" t="e">
        <f>VLOOKUP($D$1&amp;D671,定价因子!E:F,2,0)</f>
        <v>#N/A</v>
      </c>
      <c r="G671" t="e">
        <f>VLOOKUP($F$1&amp;F671,定价因子!E:F,2,0)</f>
        <v>#N/A</v>
      </c>
      <c r="H671" s="104" t="e">
        <f>C671*PRODUCT(#REF!,#REF!,G671,,#REF!,E671)</f>
        <v>#N/A</v>
      </c>
    </row>
    <row r="672" spans="3:8">
      <c r="C672" t="e">
        <f>VLOOKUP(B672,定价因子!L:M,2,0)</f>
        <v>#N/A</v>
      </c>
      <c r="E672" t="e">
        <f>VLOOKUP($D$1&amp;D672,定价因子!E:F,2,0)</f>
        <v>#N/A</v>
      </c>
      <c r="G672" t="e">
        <f>VLOOKUP($F$1&amp;F672,定价因子!E:F,2,0)</f>
        <v>#N/A</v>
      </c>
      <c r="H672" s="104" t="e">
        <f>C672*PRODUCT(#REF!,#REF!,G672,,#REF!,E672)</f>
        <v>#N/A</v>
      </c>
    </row>
    <row r="673" spans="3:8">
      <c r="C673" t="e">
        <f>VLOOKUP(B673,定价因子!L:M,2,0)</f>
        <v>#N/A</v>
      </c>
      <c r="E673" t="e">
        <f>VLOOKUP($D$1&amp;D673,定价因子!E:F,2,0)</f>
        <v>#N/A</v>
      </c>
      <c r="G673" t="e">
        <f>VLOOKUP($F$1&amp;F673,定价因子!E:F,2,0)</f>
        <v>#N/A</v>
      </c>
      <c r="H673" s="104" t="e">
        <f>C673*PRODUCT(#REF!,#REF!,G673,,#REF!,E673)</f>
        <v>#N/A</v>
      </c>
    </row>
    <row r="674" spans="3:8">
      <c r="C674" t="e">
        <f>VLOOKUP(B674,定价因子!L:M,2,0)</f>
        <v>#N/A</v>
      </c>
      <c r="E674" t="e">
        <f>VLOOKUP($D$1&amp;D674,定价因子!E:F,2,0)</f>
        <v>#N/A</v>
      </c>
      <c r="G674" t="e">
        <f>VLOOKUP($F$1&amp;F674,定价因子!E:F,2,0)</f>
        <v>#N/A</v>
      </c>
      <c r="H674" s="104" t="e">
        <f>C674*PRODUCT(#REF!,#REF!,G674,,#REF!,E674)</f>
        <v>#N/A</v>
      </c>
    </row>
    <row r="675" spans="3:8">
      <c r="C675" t="e">
        <f>VLOOKUP(B675,定价因子!L:M,2,0)</f>
        <v>#N/A</v>
      </c>
      <c r="E675" t="e">
        <f>VLOOKUP($D$1&amp;D675,定价因子!E:F,2,0)</f>
        <v>#N/A</v>
      </c>
      <c r="G675" t="e">
        <f>VLOOKUP($F$1&amp;F675,定价因子!E:F,2,0)</f>
        <v>#N/A</v>
      </c>
      <c r="H675" s="104" t="e">
        <f>C675*PRODUCT(#REF!,#REF!,G675,,#REF!,E675)</f>
        <v>#N/A</v>
      </c>
    </row>
    <row r="676" spans="3:8">
      <c r="C676" t="e">
        <f>VLOOKUP(B676,定价因子!L:M,2,0)</f>
        <v>#N/A</v>
      </c>
      <c r="E676" t="e">
        <f>VLOOKUP($D$1&amp;D676,定价因子!E:F,2,0)</f>
        <v>#N/A</v>
      </c>
      <c r="G676" t="e">
        <f>VLOOKUP($F$1&amp;F676,定价因子!E:F,2,0)</f>
        <v>#N/A</v>
      </c>
      <c r="H676" s="104" t="e">
        <f>C676*PRODUCT(#REF!,#REF!,G676,,#REF!,E676)</f>
        <v>#N/A</v>
      </c>
    </row>
    <row r="677" spans="3:8">
      <c r="C677" t="e">
        <f>VLOOKUP(B677,定价因子!L:M,2,0)</f>
        <v>#N/A</v>
      </c>
      <c r="E677" t="e">
        <f>VLOOKUP($D$1&amp;D677,定价因子!E:F,2,0)</f>
        <v>#N/A</v>
      </c>
      <c r="G677" t="e">
        <f>VLOOKUP($F$1&amp;F677,定价因子!E:F,2,0)</f>
        <v>#N/A</v>
      </c>
      <c r="H677" s="104" t="e">
        <f>C677*PRODUCT(#REF!,#REF!,G677,,#REF!,E677)</f>
        <v>#N/A</v>
      </c>
    </row>
    <row r="678" spans="3:8">
      <c r="C678" t="e">
        <f>VLOOKUP(B678,定价因子!L:M,2,0)</f>
        <v>#N/A</v>
      </c>
      <c r="E678" t="e">
        <f>VLOOKUP($D$1&amp;D678,定价因子!E:F,2,0)</f>
        <v>#N/A</v>
      </c>
      <c r="G678" t="e">
        <f>VLOOKUP($F$1&amp;F678,定价因子!E:F,2,0)</f>
        <v>#N/A</v>
      </c>
      <c r="H678" s="104" t="e">
        <f>C678*PRODUCT(#REF!,#REF!,G678,,#REF!,E678)</f>
        <v>#N/A</v>
      </c>
    </row>
    <row r="679" spans="3:8">
      <c r="C679" t="e">
        <f>VLOOKUP(B679,定价因子!L:M,2,0)</f>
        <v>#N/A</v>
      </c>
      <c r="E679" t="e">
        <f>VLOOKUP($D$1&amp;D679,定价因子!E:F,2,0)</f>
        <v>#N/A</v>
      </c>
      <c r="G679" t="e">
        <f>VLOOKUP($F$1&amp;F679,定价因子!E:F,2,0)</f>
        <v>#N/A</v>
      </c>
      <c r="H679" s="104" t="e">
        <f>C679*PRODUCT(#REF!,#REF!,G679,,#REF!,E679)</f>
        <v>#N/A</v>
      </c>
    </row>
    <row r="680" spans="3:8">
      <c r="C680" t="e">
        <f>VLOOKUP(B680,定价因子!L:M,2,0)</f>
        <v>#N/A</v>
      </c>
      <c r="E680" t="e">
        <f>VLOOKUP($D$1&amp;D680,定价因子!E:F,2,0)</f>
        <v>#N/A</v>
      </c>
      <c r="G680" t="e">
        <f>VLOOKUP($F$1&amp;F680,定价因子!E:F,2,0)</f>
        <v>#N/A</v>
      </c>
      <c r="H680" s="104" t="e">
        <f>C680*PRODUCT(#REF!,#REF!,G680,,#REF!,E680)</f>
        <v>#N/A</v>
      </c>
    </row>
    <row r="681" spans="3:8">
      <c r="C681" t="e">
        <f>VLOOKUP(B681,定价因子!L:M,2,0)</f>
        <v>#N/A</v>
      </c>
      <c r="E681" t="e">
        <f>VLOOKUP($D$1&amp;D681,定价因子!E:F,2,0)</f>
        <v>#N/A</v>
      </c>
      <c r="G681" t="e">
        <f>VLOOKUP($F$1&amp;F681,定价因子!E:F,2,0)</f>
        <v>#N/A</v>
      </c>
      <c r="H681" s="104" t="e">
        <f>C681*PRODUCT(#REF!,#REF!,G681,,#REF!,E681)</f>
        <v>#N/A</v>
      </c>
    </row>
    <row r="682" spans="3:8">
      <c r="C682" t="e">
        <f>VLOOKUP(B682,定价因子!L:M,2,0)</f>
        <v>#N/A</v>
      </c>
      <c r="E682" t="e">
        <f>VLOOKUP($D$1&amp;D682,定价因子!E:F,2,0)</f>
        <v>#N/A</v>
      </c>
      <c r="G682" t="e">
        <f>VLOOKUP($F$1&amp;F682,定价因子!E:F,2,0)</f>
        <v>#N/A</v>
      </c>
      <c r="H682" s="104" t="e">
        <f>C682*PRODUCT(#REF!,#REF!,G682,,#REF!,E682)</f>
        <v>#N/A</v>
      </c>
    </row>
    <row r="683" spans="3:8">
      <c r="C683" t="e">
        <f>VLOOKUP(B683,定价因子!L:M,2,0)</f>
        <v>#N/A</v>
      </c>
      <c r="E683" t="e">
        <f>VLOOKUP($D$1&amp;D683,定价因子!E:F,2,0)</f>
        <v>#N/A</v>
      </c>
      <c r="G683" t="e">
        <f>VLOOKUP($F$1&amp;F683,定价因子!E:F,2,0)</f>
        <v>#N/A</v>
      </c>
      <c r="H683" s="104" t="e">
        <f>C683*PRODUCT(#REF!,#REF!,G683,,#REF!,E683)</f>
        <v>#N/A</v>
      </c>
    </row>
    <row r="684" spans="3:8">
      <c r="C684" t="e">
        <f>VLOOKUP(B684,定价因子!L:M,2,0)</f>
        <v>#N/A</v>
      </c>
      <c r="E684" t="e">
        <f>VLOOKUP($D$1&amp;D684,定价因子!E:F,2,0)</f>
        <v>#N/A</v>
      </c>
      <c r="G684" t="e">
        <f>VLOOKUP($F$1&amp;F684,定价因子!E:F,2,0)</f>
        <v>#N/A</v>
      </c>
      <c r="H684" s="104" t="e">
        <f>C684*PRODUCT(#REF!,#REF!,G684,,#REF!,E684)</f>
        <v>#N/A</v>
      </c>
    </row>
    <row r="685" spans="3:8">
      <c r="C685" t="e">
        <f>VLOOKUP(B685,定价因子!L:M,2,0)</f>
        <v>#N/A</v>
      </c>
      <c r="E685" t="e">
        <f>VLOOKUP($D$1&amp;D685,定价因子!E:F,2,0)</f>
        <v>#N/A</v>
      </c>
      <c r="G685" t="e">
        <f>VLOOKUP($F$1&amp;F685,定价因子!E:F,2,0)</f>
        <v>#N/A</v>
      </c>
      <c r="H685" s="104" t="e">
        <f>C685*PRODUCT(#REF!,#REF!,G685,,#REF!,E685)</f>
        <v>#N/A</v>
      </c>
    </row>
    <row r="686" spans="3:8">
      <c r="C686" t="e">
        <f>VLOOKUP(B686,定价因子!L:M,2,0)</f>
        <v>#N/A</v>
      </c>
      <c r="E686" t="e">
        <f>VLOOKUP($D$1&amp;D686,定价因子!E:F,2,0)</f>
        <v>#N/A</v>
      </c>
      <c r="G686" t="e">
        <f>VLOOKUP($F$1&amp;F686,定价因子!E:F,2,0)</f>
        <v>#N/A</v>
      </c>
      <c r="H686" s="104" t="e">
        <f>C686*PRODUCT(#REF!,#REF!,G686,,#REF!,E686)</f>
        <v>#N/A</v>
      </c>
    </row>
    <row r="687" spans="3:8">
      <c r="C687" t="e">
        <f>VLOOKUP(B687,定价因子!L:M,2,0)</f>
        <v>#N/A</v>
      </c>
      <c r="E687" t="e">
        <f>VLOOKUP($D$1&amp;D687,定价因子!E:F,2,0)</f>
        <v>#N/A</v>
      </c>
      <c r="G687" t="e">
        <f>VLOOKUP($F$1&amp;F687,定价因子!E:F,2,0)</f>
        <v>#N/A</v>
      </c>
      <c r="H687" s="104" t="e">
        <f>C687*PRODUCT(#REF!,#REF!,G687,,#REF!,E687)</f>
        <v>#N/A</v>
      </c>
    </row>
    <row r="688" spans="3:8">
      <c r="C688" t="e">
        <f>VLOOKUP(B688,定价因子!L:M,2,0)</f>
        <v>#N/A</v>
      </c>
      <c r="E688" t="e">
        <f>VLOOKUP($D$1&amp;D688,定价因子!E:F,2,0)</f>
        <v>#N/A</v>
      </c>
      <c r="G688" t="e">
        <f>VLOOKUP($F$1&amp;F688,定价因子!E:F,2,0)</f>
        <v>#N/A</v>
      </c>
      <c r="H688" s="104" t="e">
        <f>C688*PRODUCT(#REF!,#REF!,G688,,#REF!,E688)</f>
        <v>#N/A</v>
      </c>
    </row>
    <row r="689" spans="3:8">
      <c r="C689" t="e">
        <f>VLOOKUP(B689,定价因子!L:M,2,0)</f>
        <v>#N/A</v>
      </c>
      <c r="E689" t="e">
        <f>VLOOKUP($D$1&amp;D689,定价因子!E:F,2,0)</f>
        <v>#N/A</v>
      </c>
      <c r="G689" t="e">
        <f>VLOOKUP($F$1&amp;F689,定价因子!E:F,2,0)</f>
        <v>#N/A</v>
      </c>
      <c r="H689" s="104" t="e">
        <f>C689*PRODUCT(#REF!,#REF!,G689,,#REF!,E689)</f>
        <v>#N/A</v>
      </c>
    </row>
    <row r="690" spans="3:8">
      <c r="C690" t="e">
        <f>VLOOKUP(B690,定价因子!L:M,2,0)</f>
        <v>#N/A</v>
      </c>
      <c r="E690" t="e">
        <f>VLOOKUP($D$1&amp;D690,定价因子!E:F,2,0)</f>
        <v>#N/A</v>
      </c>
      <c r="G690" t="e">
        <f>VLOOKUP($F$1&amp;F690,定价因子!E:F,2,0)</f>
        <v>#N/A</v>
      </c>
      <c r="H690" s="104" t="e">
        <f>C690*PRODUCT(#REF!,#REF!,G690,,#REF!,E690)</f>
        <v>#N/A</v>
      </c>
    </row>
    <row r="691" spans="3:8">
      <c r="C691" t="e">
        <f>VLOOKUP(B691,定价因子!L:M,2,0)</f>
        <v>#N/A</v>
      </c>
      <c r="E691" t="e">
        <f>VLOOKUP($D$1&amp;D691,定价因子!E:F,2,0)</f>
        <v>#N/A</v>
      </c>
      <c r="G691" t="e">
        <f>VLOOKUP($F$1&amp;F691,定价因子!E:F,2,0)</f>
        <v>#N/A</v>
      </c>
      <c r="H691" s="104" t="e">
        <f>C691*PRODUCT(#REF!,#REF!,G691,,#REF!,E691)</f>
        <v>#N/A</v>
      </c>
    </row>
    <row r="692" spans="3:8">
      <c r="C692" t="e">
        <f>VLOOKUP(B692,定价因子!L:M,2,0)</f>
        <v>#N/A</v>
      </c>
      <c r="E692" t="e">
        <f>VLOOKUP($D$1&amp;D692,定价因子!E:F,2,0)</f>
        <v>#N/A</v>
      </c>
      <c r="G692" t="e">
        <f>VLOOKUP($F$1&amp;F692,定价因子!E:F,2,0)</f>
        <v>#N/A</v>
      </c>
      <c r="H692" s="104" t="e">
        <f>C692*PRODUCT(#REF!,#REF!,G692,,#REF!,E692)</f>
        <v>#N/A</v>
      </c>
    </row>
    <row r="693" spans="3:8">
      <c r="C693" t="e">
        <f>VLOOKUP(B693,定价因子!L:M,2,0)</f>
        <v>#N/A</v>
      </c>
      <c r="E693" t="e">
        <f>VLOOKUP($D$1&amp;D693,定价因子!E:F,2,0)</f>
        <v>#N/A</v>
      </c>
      <c r="G693" t="e">
        <f>VLOOKUP($F$1&amp;F693,定价因子!E:F,2,0)</f>
        <v>#N/A</v>
      </c>
      <c r="H693" s="104" t="e">
        <f>C693*PRODUCT(#REF!,#REF!,G693,,#REF!,E693)</f>
        <v>#N/A</v>
      </c>
    </row>
    <row r="694" spans="3:8">
      <c r="C694" t="e">
        <f>VLOOKUP(B694,定价因子!L:M,2,0)</f>
        <v>#N/A</v>
      </c>
      <c r="E694" t="e">
        <f>VLOOKUP($D$1&amp;D694,定价因子!E:F,2,0)</f>
        <v>#N/A</v>
      </c>
      <c r="G694" t="e">
        <f>VLOOKUP($F$1&amp;F694,定价因子!E:F,2,0)</f>
        <v>#N/A</v>
      </c>
      <c r="H694" s="104" t="e">
        <f>C694*PRODUCT(#REF!,#REF!,G694,,#REF!,E694)</f>
        <v>#N/A</v>
      </c>
    </row>
    <row r="695" spans="3:8">
      <c r="C695" t="e">
        <f>VLOOKUP(B695,定价因子!L:M,2,0)</f>
        <v>#N/A</v>
      </c>
      <c r="E695" t="e">
        <f>VLOOKUP($D$1&amp;D695,定价因子!E:F,2,0)</f>
        <v>#N/A</v>
      </c>
      <c r="G695" t="e">
        <f>VLOOKUP($F$1&amp;F695,定价因子!E:F,2,0)</f>
        <v>#N/A</v>
      </c>
      <c r="H695" s="104" t="e">
        <f>C695*PRODUCT(#REF!,#REF!,G695,,#REF!,E695)</f>
        <v>#N/A</v>
      </c>
    </row>
    <row r="696" spans="3:8">
      <c r="C696" t="e">
        <f>VLOOKUP(B696,定价因子!L:M,2,0)</f>
        <v>#N/A</v>
      </c>
      <c r="E696" t="e">
        <f>VLOOKUP($D$1&amp;D696,定价因子!E:F,2,0)</f>
        <v>#N/A</v>
      </c>
      <c r="G696" t="e">
        <f>VLOOKUP($F$1&amp;F696,定价因子!E:F,2,0)</f>
        <v>#N/A</v>
      </c>
      <c r="H696" s="104" t="e">
        <f>C696*PRODUCT(#REF!,#REF!,G696,,#REF!,E696)</f>
        <v>#N/A</v>
      </c>
    </row>
    <row r="697" spans="3:8">
      <c r="C697" t="e">
        <f>VLOOKUP(B697,定价因子!L:M,2,0)</f>
        <v>#N/A</v>
      </c>
      <c r="E697" t="e">
        <f>VLOOKUP($D$1&amp;D697,定价因子!E:F,2,0)</f>
        <v>#N/A</v>
      </c>
      <c r="G697" t="e">
        <f>VLOOKUP($F$1&amp;F697,定价因子!E:F,2,0)</f>
        <v>#N/A</v>
      </c>
      <c r="H697" s="104" t="e">
        <f>C697*PRODUCT(#REF!,#REF!,G697,,#REF!,E697)</f>
        <v>#N/A</v>
      </c>
    </row>
    <row r="698" spans="3:8">
      <c r="C698" t="e">
        <f>VLOOKUP(B698,定价因子!L:M,2,0)</f>
        <v>#N/A</v>
      </c>
      <c r="E698" t="e">
        <f>VLOOKUP($D$1&amp;D698,定价因子!E:F,2,0)</f>
        <v>#N/A</v>
      </c>
      <c r="G698" t="e">
        <f>VLOOKUP($F$1&amp;F698,定价因子!E:F,2,0)</f>
        <v>#N/A</v>
      </c>
      <c r="H698" s="104" t="e">
        <f>C698*PRODUCT(#REF!,#REF!,G698,,#REF!,E698)</f>
        <v>#N/A</v>
      </c>
    </row>
    <row r="699" spans="3:8">
      <c r="C699" t="e">
        <f>VLOOKUP(B699,定价因子!L:M,2,0)</f>
        <v>#N/A</v>
      </c>
      <c r="E699" t="e">
        <f>VLOOKUP($D$1&amp;D699,定价因子!E:F,2,0)</f>
        <v>#N/A</v>
      </c>
      <c r="G699" t="e">
        <f>VLOOKUP($F$1&amp;F699,定价因子!E:F,2,0)</f>
        <v>#N/A</v>
      </c>
      <c r="H699" s="104" t="e">
        <f>C699*PRODUCT(#REF!,#REF!,G699,,#REF!,E699)</f>
        <v>#N/A</v>
      </c>
    </row>
    <row r="700" spans="3:8">
      <c r="C700" t="e">
        <f>VLOOKUP(B700,定价因子!L:M,2,0)</f>
        <v>#N/A</v>
      </c>
      <c r="E700" t="e">
        <f>VLOOKUP($D$1&amp;D700,定价因子!E:F,2,0)</f>
        <v>#N/A</v>
      </c>
      <c r="G700" t="e">
        <f>VLOOKUP($F$1&amp;F700,定价因子!E:F,2,0)</f>
        <v>#N/A</v>
      </c>
      <c r="H700" s="104" t="e">
        <f>C700*PRODUCT(#REF!,#REF!,G700,,#REF!,E700)</f>
        <v>#N/A</v>
      </c>
    </row>
    <row r="701" spans="3:8">
      <c r="C701" t="e">
        <f>VLOOKUP(B701,定价因子!L:M,2,0)</f>
        <v>#N/A</v>
      </c>
      <c r="E701" t="e">
        <f>VLOOKUP($D$1&amp;D701,定价因子!E:F,2,0)</f>
        <v>#N/A</v>
      </c>
      <c r="G701" t="e">
        <f>VLOOKUP($F$1&amp;F701,定价因子!E:F,2,0)</f>
        <v>#N/A</v>
      </c>
      <c r="H701" s="104" t="e">
        <f>C701*PRODUCT(#REF!,#REF!,G701,,#REF!,E701)</f>
        <v>#N/A</v>
      </c>
    </row>
    <row r="702" spans="3:8">
      <c r="C702" t="e">
        <f>VLOOKUP(B702,定价因子!L:M,2,0)</f>
        <v>#N/A</v>
      </c>
      <c r="E702" t="e">
        <f>VLOOKUP($D$1&amp;D702,定价因子!E:F,2,0)</f>
        <v>#N/A</v>
      </c>
      <c r="G702" t="e">
        <f>VLOOKUP($F$1&amp;F702,定价因子!E:F,2,0)</f>
        <v>#N/A</v>
      </c>
      <c r="H702" s="104" t="e">
        <f>C702*PRODUCT(#REF!,#REF!,G702,,#REF!,E702)</f>
        <v>#N/A</v>
      </c>
    </row>
    <row r="703" spans="3:8">
      <c r="C703" t="e">
        <f>VLOOKUP(B703,定价因子!L:M,2,0)</f>
        <v>#N/A</v>
      </c>
      <c r="E703" t="e">
        <f>VLOOKUP($D$1&amp;D703,定价因子!E:F,2,0)</f>
        <v>#N/A</v>
      </c>
      <c r="G703" t="e">
        <f>VLOOKUP($F$1&amp;F703,定价因子!E:F,2,0)</f>
        <v>#N/A</v>
      </c>
      <c r="H703" s="104" t="e">
        <f>C703*PRODUCT(#REF!,#REF!,G703,,#REF!,E703)</f>
        <v>#N/A</v>
      </c>
    </row>
    <row r="704" spans="3:8">
      <c r="C704" t="e">
        <f>VLOOKUP(B704,定价因子!L:M,2,0)</f>
        <v>#N/A</v>
      </c>
      <c r="E704" t="e">
        <f>VLOOKUP($D$1&amp;D704,定价因子!E:F,2,0)</f>
        <v>#N/A</v>
      </c>
      <c r="G704" t="e">
        <f>VLOOKUP($F$1&amp;F704,定价因子!E:F,2,0)</f>
        <v>#N/A</v>
      </c>
      <c r="H704" s="104" t="e">
        <f>C704*PRODUCT(#REF!,#REF!,G704,,#REF!,E704)</f>
        <v>#N/A</v>
      </c>
    </row>
    <row r="705" spans="3:8">
      <c r="C705" t="e">
        <f>VLOOKUP(B705,定价因子!L:M,2,0)</f>
        <v>#N/A</v>
      </c>
      <c r="E705" t="e">
        <f>VLOOKUP($D$1&amp;D705,定价因子!E:F,2,0)</f>
        <v>#N/A</v>
      </c>
      <c r="G705" t="e">
        <f>VLOOKUP($F$1&amp;F705,定价因子!E:F,2,0)</f>
        <v>#N/A</v>
      </c>
      <c r="H705" s="104" t="e">
        <f>C705*PRODUCT(#REF!,#REF!,G705,,#REF!,E705)</f>
        <v>#N/A</v>
      </c>
    </row>
    <row r="706" spans="3:8">
      <c r="C706" t="e">
        <f>VLOOKUP(B706,定价因子!L:M,2,0)</f>
        <v>#N/A</v>
      </c>
      <c r="E706" t="e">
        <f>VLOOKUP($D$1&amp;D706,定价因子!E:F,2,0)</f>
        <v>#N/A</v>
      </c>
      <c r="G706" t="e">
        <f>VLOOKUP($F$1&amp;F706,定价因子!E:F,2,0)</f>
        <v>#N/A</v>
      </c>
      <c r="H706" s="104" t="e">
        <f>C706*PRODUCT(#REF!,#REF!,G706,,#REF!,E706)</f>
        <v>#N/A</v>
      </c>
    </row>
    <row r="707" spans="3:8">
      <c r="C707" t="e">
        <f>VLOOKUP(B707,定价因子!L:M,2,0)</f>
        <v>#N/A</v>
      </c>
      <c r="E707" t="e">
        <f>VLOOKUP($D$1&amp;D707,定价因子!E:F,2,0)</f>
        <v>#N/A</v>
      </c>
      <c r="G707" t="e">
        <f>VLOOKUP($F$1&amp;F707,定价因子!E:F,2,0)</f>
        <v>#N/A</v>
      </c>
      <c r="H707" s="104" t="e">
        <f>C707*PRODUCT(#REF!,#REF!,G707,,#REF!,E707)</f>
        <v>#N/A</v>
      </c>
    </row>
    <row r="708" spans="3:8">
      <c r="C708" t="e">
        <f>VLOOKUP(B708,定价因子!L:M,2,0)</f>
        <v>#N/A</v>
      </c>
      <c r="E708" t="e">
        <f>VLOOKUP($D$1&amp;D708,定价因子!E:F,2,0)</f>
        <v>#N/A</v>
      </c>
      <c r="G708" t="e">
        <f>VLOOKUP($F$1&amp;F708,定价因子!E:F,2,0)</f>
        <v>#N/A</v>
      </c>
      <c r="H708" s="104" t="e">
        <f>C708*PRODUCT(#REF!,#REF!,G708,,#REF!,E708)</f>
        <v>#N/A</v>
      </c>
    </row>
    <row r="709" spans="3:8">
      <c r="C709" t="e">
        <f>VLOOKUP(B709,定价因子!L:M,2,0)</f>
        <v>#N/A</v>
      </c>
      <c r="E709" t="e">
        <f>VLOOKUP($D$1&amp;D709,定价因子!E:F,2,0)</f>
        <v>#N/A</v>
      </c>
      <c r="G709" t="e">
        <f>VLOOKUP($F$1&amp;F709,定价因子!E:F,2,0)</f>
        <v>#N/A</v>
      </c>
      <c r="H709" s="104" t="e">
        <f>C709*PRODUCT(#REF!,#REF!,G709,,#REF!,E709)</f>
        <v>#N/A</v>
      </c>
    </row>
    <row r="710" spans="3:8">
      <c r="C710" t="e">
        <f>VLOOKUP(B710,定价因子!L:M,2,0)</f>
        <v>#N/A</v>
      </c>
      <c r="E710" t="e">
        <f>VLOOKUP($D$1&amp;D710,定价因子!E:F,2,0)</f>
        <v>#N/A</v>
      </c>
      <c r="G710" t="e">
        <f>VLOOKUP($F$1&amp;F710,定价因子!E:F,2,0)</f>
        <v>#N/A</v>
      </c>
      <c r="H710" s="104" t="e">
        <f>C710*PRODUCT(#REF!,#REF!,G710,,#REF!,E710)</f>
        <v>#N/A</v>
      </c>
    </row>
    <row r="711" spans="3:8">
      <c r="C711" t="e">
        <f>VLOOKUP(B711,定价因子!L:M,2,0)</f>
        <v>#N/A</v>
      </c>
      <c r="E711" t="e">
        <f>VLOOKUP($D$1&amp;D711,定价因子!E:F,2,0)</f>
        <v>#N/A</v>
      </c>
      <c r="G711" t="e">
        <f>VLOOKUP($F$1&amp;F711,定价因子!E:F,2,0)</f>
        <v>#N/A</v>
      </c>
      <c r="H711" s="104" t="e">
        <f>C711*PRODUCT(#REF!,#REF!,G711,,#REF!,E711)</f>
        <v>#N/A</v>
      </c>
    </row>
    <row r="712" spans="3:8">
      <c r="C712" t="e">
        <f>VLOOKUP(B712,定价因子!L:M,2,0)</f>
        <v>#N/A</v>
      </c>
      <c r="E712" t="e">
        <f>VLOOKUP($D$1&amp;D712,定价因子!E:F,2,0)</f>
        <v>#N/A</v>
      </c>
      <c r="G712" t="e">
        <f>VLOOKUP($F$1&amp;F712,定价因子!E:F,2,0)</f>
        <v>#N/A</v>
      </c>
      <c r="H712" s="104" t="e">
        <f>C712*PRODUCT(#REF!,#REF!,G712,,#REF!,E712)</f>
        <v>#N/A</v>
      </c>
    </row>
    <row r="713" spans="3:8">
      <c r="C713" t="e">
        <f>VLOOKUP(B713,定价因子!L:M,2,0)</f>
        <v>#N/A</v>
      </c>
      <c r="E713" t="e">
        <f>VLOOKUP($D$1&amp;D713,定价因子!E:F,2,0)</f>
        <v>#N/A</v>
      </c>
      <c r="G713" t="e">
        <f>VLOOKUP($F$1&amp;F713,定价因子!E:F,2,0)</f>
        <v>#N/A</v>
      </c>
      <c r="H713" s="104" t="e">
        <f>C713*PRODUCT(#REF!,#REF!,G713,,#REF!,E713)</f>
        <v>#N/A</v>
      </c>
    </row>
    <row r="714" spans="3:8">
      <c r="C714" t="e">
        <f>VLOOKUP(B714,定价因子!L:M,2,0)</f>
        <v>#N/A</v>
      </c>
      <c r="E714" t="e">
        <f>VLOOKUP($D$1&amp;D714,定价因子!E:F,2,0)</f>
        <v>#N/A</v>
      </c>
      <c r="G714" t="e">
        <f>VLOOKUP($F$1&amp;F714,定价因子!E:F,2,0)</f>
        <v>#N/A</v>
      </c>
      <c r="H714" s="104" t="e">
        <f>C714*PRODUCT(#REF!,#REF!,G714,,#REF!,E714)</f>
        <v>#N/A</v>
      </c>
    </row>
    <row r="715" spans="3:8">
      <c r="C715" t="e">
        <f>VLOOKUP(B715,定价因子!L:M,2,0)</f>
        <v>#N/A</v>
      </c>
      <c r="E715" t="e">
        <f>VLOOKUP($D$1&amp;D715,定价因子!E:F,2,0)</f>
        <v>#N/A</v>
      </c>
      <c r="G715" t="e">
        <f>VLOOKUP($F$1&amp;F715,定价因子!E:F,2,0)</f>
        <v>#N/A</v>
      </c>
      <c r="H715" s="104" t="e">
        <f>C715*PRODUCT(#REF!,#REF!,G715,,#REF!,E715)</f>
        <v>#N/A</v>
      </c>
    </row>
    <row r="716" spans="3:8">
      <c r="C716" t="e">
        <f>VLOOKUP(B716,定价因子!L:M,2,0)</f>
        <v>#N/A</v>
      </c>
      <c r="E716" t="e">
        <f>VLOOKUP($D$1&amp;D716,定价因子!E:F,2,0)</f>
        <v>#N/A</v>
      </c>
      <c r="G716" t="e">
        <f>VLOOKUP($F$1&amp;F716,定价因子!E:F,2,0)</f>
        <v>#N/A</v>
      </c>
      <c r="H716" s="104" t="e">
        <f>C716*PRODUCT(#REF!,#REF!,G716,,#REF!,E716)</f>
        <v>#N/A</v>
      </c>
    </row>
    <row r="717" spans="3:8">
      <c r="C717" t="e">
        <f>VLOOKUP(B717,定价因子!L:M,2,0)</f>
        <v>#N/A</v>
      </c>
      <c r="E717" t="e">
        <f>VLOOKUP($D$1&amp;D717,定价因子!E:F,2,0)</f>
        <v>#N/A</v>
      </c>
      <c r="G717" t="e">
        <f>VLOOKUP($F$1&amp;F717,定价因子!E:F,2,0)</f>
        <v>#N/A</v>
      </c>
      <c r="H717" s="104" t="e">
        <f>C717*PRODUCT(#REF!,#REF!,G717,,#REF!,E717)</f>
        <v>#N/A</v>
      </c>
    </row>
    <row r="718" spans="3:8">
      <c r="C718" t="e">
        <f>VLOOKUP(B718,定价因子!L:M,2,0)</f>
        <v>#N/A</v>
      </c>
      <c r="E718" t="e">
        <f>VLOOKUP($D$1&amp;D718,定价因子!E:F,2,0)</f>
        <v>#N/A</v>
      </c>
      <c r="G718" t="e">
        <f>VLOOKUP($F$1&amp;F718,定价因子!E:F,2,0)</f>
        <v>#N/A</v>
      </c>
      <c r="H718" s="104" t="e">
        <f>C718*PRODUCT(#REF!,#REF!,G718,,#REF!,E718)</f>
        <v>#N/A</v>
      </c>
    </row>
    <row r="719" spans="3:8">
      <c r="C719" t="e">
        <f>VLOOKUP(B719,定价因子!L:M,2,0)</f>
        <v>#N/A</v>
      </c>
      <c r="E719" t="e">
        <f>VLOOKUP($D$1&amp;D719,定价因子!E:F,2,0)</f>
        <v>#N/A</v>
      </c>
      <c r="G719" t="e">
        <f>VLOOKUP($F$1&amp;F719,定价因子!E:F,2,0)</f>
        <v>#N/A</v>
      </c>
      <c r="H719" s="104" t="e">
        <f>C719*PRODUCT(#REF!,#REF!,G719,,#REF!,E719)</f>
        <v>#N/A</v>
      </c>
    </row>
    <row r="720" spans="3:8">
      <c r="C720" t="e">
        <f>VLOOKUP(B720,定价因子!L:M,2,0)</f>
        <v>#N/A</v>
      </c>
      <c r="E720" t="e">
        <f>VLOOKUP($D$1&amp;D720,定价因子!E:F,2,0)</f>
        <v>#N/A</v>
      </c>
      <c r="G720" t="e">
        <f>VLOOKUP($F$1&amp;F720,定价因子!E:F,2,0)</f>
        <v>#N/A</v>
      </c>
      <c r="H720" s="104" t="e">
        <f>C720*PRODUCT(#REF!,#REF!,G720,,#REF!,E720)</f>
        <v>#N/A</v>
      </c>
    </row>
    <row r="721" spans="3:8">
      <c r="C721" t="e">
        <f>VLOOKUP(B721,定价因子!L:M,2,0)</f>
        <v>#N/A</v>
      </c>
      <c r="E721" t="e">
        <f>VLOOKUP($D$1&amp;D721,定价因子!E:F,2,0)</f>
        <v>#N/A</v>
      </c>
      <c r="G721" t="e">
        <f>VLOOKUP($F$1&amp;F721,定价因子!E:F,2,0)</f>
        <v>#N/A</v>
      </c>
      <c r="H721" s="104" t="e">
        <f>C721*PRODUCT(#REF!,#REF!,G721,,#REF!,E721)</f>
        <v>#N/A</v>
      </c>
    </row>
    <row r="722" spans="3:8">
      <c r="C722" t="e">
        <f>VLOOKUP(B722,定价因子!L:M,2,0)</f>
        <v>#N/A</v>
      </c>
      <c r="E722" t="e">
        <f>VLOOKUP($D$1&amp;D722,定价因子!E:F,2,0)</f>
        <v>#N/A</v>
      </c>
      <c r="G722" t="e">
        <f>VLOOKUP($F$1&amp;F722,定价因子!E:F,2,0)</f>
        <v>#N/A</v>
      </c>
      <c r="H722" s="104" t="e">
        <f>C722*PRODUCT(#REF!,#REF!,G722,,#REF!,E722)</f>
        <v>#N/A</v>
      </c>
    </row>
    <row r="723" spans="3:8">
      <c r="C723" t="e">
        <f>VLOOKUP(B723,定价因子!L:M,2,0)</f>
        <v>#N/A</v>
      </c>
      <c r="E723" t="e">
        <f>VLOOKUP($D$1&amp;D723,定价因子!E:F,2,0)</f>
        <v>#N/A</v>
      </c>
      <c r="G723" t="e">
        <f>VLOOKUP($F$1&amp;F723,定价因子!E:F,2,0)</f>
        <v>#N/A</v>
      </c>
      <c r="H723" s="104" t="e">
        <f>C723*PRODUCT(#REF!,#REF!,G723,,#REF!,E723)</f>
        <v>#N/A</v>
      </c>
    </row>
    <row r="724" spans="3:8">
      <c r="C724" t="e">
        <f>VLOOKUP(B724,定价因子!L:M,2,0)</f>
        <v>#N/A</v>
      </c>
      <c r="E724" t="e">
        <f>VLOOKUP($D$1&amp;D724,定价因子!E:F,2,0)</f>
        <v>#N/A</v>
      </c>
      <c r="G724" t="e">
        <f>VLOOKUP($F$1&amp;F724,定价因子!E:F,2,0)</f>
        <v>#N/A</v>
      </c>
      <c r="H724" s="104" t="e">
        <f>C724*PRODUCT(#REF!,#REF!,G724,,#REF!,E724)</f>
        <v>#N/A</v>
      </c>
    </row>
    <row r="725" spans="3:8">
      <c r="C725" t="e">
        <f>VLOOKUP(B725,定价因子!L:M,2,0)</f>
        <v>#N/A</v>
      </c>
      <c r="E725" t="e">
        <f>VLOOKUP($D$1&amp;D725,定价因子!E:F,2,0)</f>
        <v>#N/A</v>
      </c>
      <c r="G725" t="e">
        <f>VLOOKUP($F$1&amp;F725,定价因子!E:F,2,0)</f>
        <v>#N/A</v>
      </c>
      <c r="H725" s="104" t="e">
        <f>C725*PRODUCT(#REF!,#REF!,G725,,#REF!,E725)</f>
        <v>#N/A</v>
      </c>
    </row>
    <row r="726" spans="3:8">
      <c r="C726" t="e">
        <f>VLOOKUP(B726,定价因子!L:M,2,0)</f>
        <v>#N/A</v>
      </c>
      <c r="E726" t="e">
        <f>VLOOKUP($D$1&amp;D726,定价因子!E:F,2,0)</f>
        <v>#N/A</v>
      </c>
      <c r="G726" t="e">
        <f>VLOOKUP($F$1&amp;F726,定价因子!E:F,2,0)</f>
        <v>#N/A</v>
      </c>
      <c r="H726" s="104" t="e">
        <f>C726*PRODUCT(#REF!,#REF!,G726,,#REF!,E726)</f>
        <v>#N/A</v>
      </c>
    </row>
    <row r="727" spans="3:8">
      <c r="C727" t="e">
        <f>VLOOKUP(B727,定价因子!L:M,2,0)</f>
        <v>#N/A</v>
      </c>
      <c r="E727" t="e">
        <f>VLOOKUP($D$1&amp;D727,定价因子!E:F,2,0)</f>
        <v>#N/A</v>
      </c>
      <c r="G727" t="e">
        <f>VLOOKUP($F$1&amp;F727,定价因子!E:F,2,0)</f>
        <v>#N/A</v>
      </c>
      <c r="H727" s="104" t="e">
        <f>C727*PRODUCT(#REF!,#REF!,G727,,#REF!,E727)</f>
        <v>#N/A</v>
      </c>
    </row>
    <row r="728" spans="3:8">
      <c r="C728" t="e">
        <f>VLOOKUP(B728,定价因子!L:M,2,0)</f>
        <v>#N/A</v>
      </c>
      <c r="E728" t="e">
        <f>VLOOKUP($D$1&amp;D728,定价因子!E:F,2,0)</f>
        <v>#N/A</v>
      </c>
      <c r="G728" t="e">
        <f>VLOOKUP($F$1&amp;F728,定价因子!E:F,2,0)</f>
        <v>#N/A</v>
      </c>
      <c r="H728" s="104" t="e">
        <f>C728*PRODUCT(#REF!,#REF!,G728,,#REF!,E728)</f>
        <v>#N/A</v>
      </c>
    </row>
    <row r="729" spans="3:8">
      <c r="C729" t="e">
        <f>VLOOKUP(B729,定价因子!L:M,2,0)</f>
        <v>#N/A</v>
      </c>
      <c r="E729" t="e">
        <f>VLOOKUP($D$1&amp;D729,定价因子!E:F,2,0)</f>
        <v>#N/A</v>
      </c>
      <c r="G729" t="e">
        <f>VLOOKUP($F$1&amp;F729,定价因子!E:F,2,0)</f>
        <v>#N/A</v>
      </c>
      <c r="H729" s="104" t="e">
        <f>C729*PRODUCT(#REF!,#REF!,G729,,#REF!,E729)</f>
        <v>#N/A</v>
      </c>
    </row>
    <row r="730" spans="3:8">
      <c r="C730" t="e">
        <f>VLOOKUP(B730,定价因子!L:M,2,0)</f>
        <v>#N/A</v>
      </c>
      <c r="E730" t="e">
        <f>VLOOKUP($D$1&amp;D730,定价因子!E:F,2,0)</f>
        <v>#N/A</v>
      </c>
      <c r="G730" t="e">
        <f>VLOOKUP($F$1&amp;F730,定价因子!E:F,2,0)</f>
        <v>#N/A</v>
      </c>
      <c r="H730" s="104" t="e">
        <f>C730*PRODUCT(#REF!,#REF!,G730,,#REF!,E730)</f>
        <v>#N/A</v>
      </c>
    </row>
    <row r="731" spans="3:8">
      <c r="C731" t="e">
        <f>VLOOKUP(B731,定价因子!L:M,2,0)</f>
        <v>#N/A</v>
      </c>
      <c r="E731" t="e">
        <f>VLOOKUP($D$1&amp;D731,定价因子!E:F,2,0)</f>
        <v>#N/A</v>
      </c>
      <c r="G731" t="e">
        <f>VLOOKUP($F$1&amp;F731,定价因子!E:F,2,0)</f>
        <v>#N/A</v>
      </c>
      <c r="H731" s="104" t="e">
        <f>C731*PRODUCT(#REF!,#REF!,G731,,#REF!,E731)</f>
        <v>#N/A</v>
      </c>
    </row>
    <row r="732" spans="3:8">
      <c r="C732" t="e">
        <f>VLOOKUP(B732,定价因子!L:M,2,0)</f>
        <v>#N/A</v>
      </c>
      <c r="E732" t="e">
        <f>VLOOKUP($D$1&amp;D732,定价因子!E:F,2,0)</f>
        <v>#N/A</v>
      </c>
      <c r="G732" t="e">
        <f>VLOOKUP($F$1&amp;F732,定价因子!E:F,2,0)</f>
        <v>#N/A</v>
      </c>
      <c r="H732" s="104" t="e">
        <f>C732*PRODUCT(#REF!,#REF!,G732,,#REF!,E732)</f>
        <v>#N/A</v>
      </c>
    </row>
    <row r="733" spans="3:8">
      <c r="C733" t="e">
        <f>VLOOKUP(B733,定价因子!L:M,2,0)</f>
        <v>#N/A</v>
      </c>
      <c r="E733" t="e">
        <f>VLOOKUP($D$1&amp;D733,定价因子!E:F,2,0)</f>
        <v>#N/A</v>
      </c>
      <c r="G733" t="e">
        <f>VLOOKUP($F$1&amp;F733,定价因子!E:F,2,0)</f>
        <v>#N/A</v>
      </c>
      <c r="H733" s="104" t="e">
        <f>C733*PRODUCT(#REF!,#REF!,G733,,#REF!,E733)</f>
        <v>#N/A</v>
      </c>
    </row>
    <row r="734" spans="3:8">
      <c r="C734" t="e">
        <f>VLOOKUP(B734,定价因子!L:M,2,0)</f>
        <v>#N/A</v>
      </c>
      <c r="E734" t="e">
        <f>VLOOKUP($D$1&amp;D734,定价因子!E:F,2,0)</f>
        <v>#N/A</v>
      </c>
      <c r="G734" t="e">
        <f>VLOOKUP($F$1&amp;F734,定价因子!E:F,2,0)</f>
        <v>#N/A</v>
      </c>
      <c r="H734" s="104" t="e">
        <f>C734*PRODUCT(#REF!,#REF!,G734,,#REF!,E734)</f>
        <v>#N/A</v>
      </c>
    </row>
    <row r="735" spans="3:8">
      <c r="C735" t="e">
        <f>VLOOKUP(B735,定价因子!L:M,2,0)</f>
        <v>#N/A</v>
      </c>
      <c r="E735" t="e">
        <f>VLOOKUP($D$1&amp;D735,定价因子!E:F,2,0)</f>
        <v>#N/A</v>
      </c>
      <c r="G735" t="e">
        <f>VLOOKUP($F$1&amp;F735,定价因子!E:F,2,0)</f>
        <v>#N/A</v>
      </c>
      <c r="H735" s="104" t="e">
        <f>C735*PRODUCT(#REF!,#REF!,G735,,#REF!,E735)</f>
        <v>#N/A</v>
      </c>
    </row>
    <row r="736" spans="3:8">
      <c r="C736" t="e">
        <f>VLOOKUP(B736,定价因子!L:M,2,0)</f>
        <v>#N/A</v>
      </c>
      <c r="E736" t="e">
        <f>VLOOKUP($D$1&amp;D736,定价因子!E:F,2,0)</f>
        <v>#N/A</v>
      </c>
      <c r="G736" t="e">
        <f>VLOOKUP($F$1&amp;F736,定价因子!E:F,2,0)</f>
        <v>#N/A</v>
      </c>
      <c r="H736" s="104" t="e">
        <f>C736*PRODUCT(#REF!,#REF!,G736,,#REF!,E736)</f>
        <v>#N/A</v>
      </c>
    </row>
    <row r="737" spans="3:8">
      <c r="C737" t="e">
        <f>VLOOKUP(B737,定价因子!L:M,2,0)</f>
        <v>#N/A</v>
      </c>
      <c r="E737" t="e">
        <f>VLOOKUP($D$1&amp;D737,定价因子!E:F,2,0)</f>
        <v>#N/A</v>
      </c>
      <c r="G737" t="e">
        <f>VLOOKUP($F$1&amp;F737,定价因子!E:F,2,0)</f>
        <v>#N/A</v>
      </c>
      <c r="H737" s="104" t="e">
        <f>C737*PRODUCT(#REF!,#REF!,G737,,#REF!,E737)</f>
        <v>#N/A</v>
      </c>
    </row>
    <row r="738" spans="3:8">
      <c r="C738" t="e">
        <f>VLOOKUP(B738,定价因子!L:M,2,0)</f>
        <v>#N/A</v>
      </c>
      <c r="E738" t="e">
        <f>VLOOKUP($D$1&amp;D738,定价因子!E:F,2,0)</f>
        <v>#N/A</v>
      </c>
      <c r="G738" t="e">
        <f>VLOOKUP($F$1&amp;F738,定价因子!E:F,2,0)</f>
        <v>#N/A</v>
      </c>
      <c r="H738" s="104" t="e">
        <f>C738*PRODUCT(#REF!,#REF!,G738,,#REF!,E738)</f>
        <v>#N/A</v>
      </c>
    </row>
    <row r="739" spans="3:8">
      <c r="C739" t="e">
        <f>VLOOKUP(B739,定价因子!L:M,2,0)</f>
        <v>#N/A</v>
      </c>
      <c r="E739" t="e">
        <f>VLOOKUP($D$1&amp;D739,定价因子!E:F,2,0)</f>
        <v>#N/A</v>
      </c>
      <c r="G739" t="e">
        <f>VLOOKUP($F$1&amp;F739,定价因子!E:F,2,0)</f>
        <v>#N/A</v>
      </c>
      <c r="H739" s="104" t="e">
        <f>C739*PRODUCT(#REF!,#REF!,G739,,#REF!,E739)</f>
        <v>#N/A</v>
      </c>
    </row>
    <row r="740" spans="3:8">
      <c r="C740" t="e">
        <f>VLOOKUP(B740,定价因子!L:M,2,0)</f>
        <v>#N/A</v>
      </c>
      <c r="E740" t="e">
        <f>VLOOKUP($D$1&amp;D740,定价因子!E:F,2,0)</f>
        <v>#N/A</v>
      </c>
      <c r="G740" t="e">
        <f>VLOOKUP($F$1&amp;F740,定价因子!E:F,2,0)</f>
        <v>#N/A</v>
      </c>
      <c r="H740" s="104" t="e">
        <f>C740*PRODUCT(#REF!,#REF!,G740,,#REF!,E740)</f>
        <v>#N/A</v>
      </c>
    </row>
    <row r="741" spans="3:8">
      <c r="C741" t="e">
        <f>VLOOKUP(B741,定价因子!L:M,2,0)</f>
        <v>#N/A</v>
      </c>
      <c r="E741" t="e">
        <f>VLOOKUP($D$1&amp;D741,定价因子!E:F,2,0)</f>
        <v>#N/A</v>
      </c>
      <c r="G741" t="e">
        <f>VLOOKUP($F$1&amp;F741,定价因子!E:F,2,0)</f>
        <v>#N/A</v>
      </c>
      <c r="H741" s="104" t="e">
        <f>C741*PRODUCT(#REF!,#REF!,G741,,#REF!,E741)</f>
        <v>#N/A</v>
      </c>
    </row>
    <row r="742" spans="3:8">
      <c r="C742" t="e">
        <f>VLOOKUP(B742,定价因子!L:M,2,0)</f>
        <v>#N/A</v>
      </c>
      <c r="E742" t="e">
        <f>VLOOKUP($D$1&amp;D742,定价因子!E:F,2,0)</f>
        <v>#N/A</v>
      </c>
      <c r="G742" t="e">
        <f>VLOOKUP($F$1&amp;F742,定价因子!E:F,2,0)</f>
        <v>#N/A</v>
      </c>
      <c r="H742" s="104" t="e">
        <f>C742*PRODUCT(#REF!,#REF!,G742,,#REF!,E742)</f>
        <v>#N/A</v>
      </c>
    </row>
    <row r="743" spans="3:8">
      <c r="C743" t="e">
        <f>VLOOKUP(B743,定价因子!L:M,2,0)</f>
        <v>#N/A</v>
      </c>
      <c r="E743" t="e">
        <f>VLOOKUP($D$1&amp;D743,定价因子!E:F,2,0)</f>
        <v>#N/A</v>
      </c>
      <c r="G743" t="e">
        <f>VLOOKUP($F$1&amp;F743,定价因子!E:F,2,0)</f>
        <v>#N/A</v>
      </c>
      <c r="H743" s="104" t="e">
        <f>C743*PRODUCT(#REF!,#REF!,G743,,#REF!,E743)</f>
        <v>#N/A</v>
      </c>
    </row>
    <row r="744" spans="3:8">
      <c r="C744" t="e">
        <f>VLOOKUP(B744,定价因子!L:M,2,0)</f>
        <v>#N/A</v>
      </c>
      <c r="E744" t="e">
        <f>VLOOKUP($D$1&amp;D744,定价因子!E:F,2,0)</f>
        <v>#N/A</v>
      </c>
      <c r="G744" t="e">
        <f>VLOOKUP($F$1&amp;F744,定价因子!E:F,2,0)</f>
        <v>#N/A</v>
      </c>
      <c r="H744" s="104" t="e">
        <f>C744*PRODUCT(#REF!,#REF!,G744,,#REF!,E744)</f>
        <v>#N/A</v>
      </c>
    </row>
    <row r="745" spans="3:8">
      <c r="C745" t="e">
        <f>VLOOKUP(B745,定价因子!L:M,2,0)</f>
        <v>#N/A</v>
      </c>
      <c r="E745" t="e">
        <f>VLOOKUP($D$1&amp;D745,定价因子!E:F,2,0)</f>
        <v>#N/A</v>
      </c>
      <c r="G745" t="e">
        <f>VLOOKUP($F$1&amp;F745,定价因子!E:F,2,0)</f>
        <v>#N/A</v>
      </c>
      <c r="H745" s="104" t="e">
        <f>C745*PRODUCT(#REF!,#REF!,G745,,#REF!,E745)</f>
        <v>#N/A</v>
      </c>
    </row>
    <row r="746" spans="3:8">
      <c r="C746" t="e">
        <f>VLOOKUP(B746,定价因子!L:M,2,0)</f>
        <v>#N/A</v>
      </c>
      <c r="E746" t="e">
        <f>VLOOKUP($D$1&amp;D746,定价因子!E:F,2,0)</f>
        <v>#N/A</v>
      </c>
      <c r="G746" t="e">
        <f>VLOOKUP($F$1&amp;F746,定价因子!E:F,2,0)</f>
        <v>#N/A</v>
      </c>
      <c r="H746" s="104" t="e">
        <f>C746*PRODUCT(#REF!,#REF!,G746,,#REF!,E746)</f>
        <v>#N/A</v>
      </c>
    </row>
    <row r="747" spans="3:8">
      <c r="C747" t="e">
        <f>VLOOKUP(B747,定价因子!L:M,2,0)</f>
        <v>#N/A</v>
      </c>
      <c r="E747" t="e">
        <f>VLOOKUP($D$1&amp;D747,定价因子!E:F,2,0)</f>
        <v>#N/A</v>
      </c>
      <c r="G747" t="e">
        <f>VLOOKUP($F$1&amp;F747,定价因子!E:F,2,0)</f>
        <v>#N/A</v>
      </c>
      <c r="H747" s="104" t="e">
        <f>C747*PRODUCT(#REF!,#REF!,G747,,#REF!,E747)</f>
        <v>#N/A</v>
      </c>
    </row>
    <row r="748" spans="3:8">
      <c r="C748" t="e">
        <f>VLOOKUP(B748,定价因子!L:M,2,0)</f>
        <v>#N/A</v>
      </c>
      <c r="E748" t="e">
        <f>VLOOKUP($D$1&amp;D748,定价因子!E:F,2,0)</f>
        <v>#N/A</v>
      </c>
      <c r="G748" t="e">
        <f>VLOOKUP($F$1&amp;F748,定价因子!E:F,2,0)</f>
        <v>#N/A</v>
      </c>
      <c r="H748" s="104" t="e">
        <f>C748*PRODUCT(#REF!,#REF!,G748,,#REF!,E748)</f>
        <v>#N/A</v>
      </c>
    </row>
    <row r="749" spans="3:8">
      <c r="C749" t="e">
        <f>VLOOKUP(B749,定价因子!L:M,2,0)</f>
        <v>#N/A</v>
      </c>
      <c r="E749" t="e">
        <f>VLOOKUP($D$1&amp;D749,定价因子!E:F,2,0)</f>
        <v>#N/A</v>
      </c>
      <c r="G749" t="e">
        <f>VLOOKUP($F$1&amp;F749,定价因子!E:F,2,0)</f>
        <v>#N/A</v>
      </c>
      <c r="H749" s="104" t="e">
        <f>C749*PRODUCT(#REF!,#REF!,G749,,#REF!,E749)</f>
        <v>#N/A</v>
      </c>
    </row>
    <row r="750" spans="3:8">
      <c r="C750" t="e">
        <f>VLOOKUP(B750,定价因子!L:M,2,0)</f>
        <v>#N/A</v>
      </c>
      <c r="E750" t="e">
        <f>VLOOKUP($D$1&amp;D750,定价因子!E:F,2,0)</f>
        <v>#N/A</v>
      </c>
      <c r="G750" t="e">
        <f>VLOOKUP($F$1&amp;F750,定价因子!E:F,2,0)</f>
        <v>#N/A</v>
      </c>
      <c r="H750" s="104" t="e">
        <f>C750*PRODUCT(#REF!,#REF!,G750,,#REF!,E750)</f>
        <v>#N/A</v>
      </c>
    </row>
    <row r="751" spans="3:8">
      <c r="C751" t="e">
        <f>VLOOKUP(B751,定价因子!L:M,2,0)</f>
        <v>#N/A</v>
      </c>
      <c r="E751" t="e">
        <f>VLOOKUP($D$1&amp;D751,定价因子!E:F,2,0)</f>
        <v>#N/A</v>
      </c>
      <c r="G751" t="e">
        <f>VLOOKUP($F$1&amp;F751,定价因子!E:F,2,0)</f>
        <v>#N/A</v>
      </c>
      <c r="H751" s="104" t="e">
        <f>C751*PRODUCT(#REF!,#REF!,G751,,#REF!,E751)</f>
        <v>#N/A</v>
      </c>
    </row>
    <row r="752" spans="3:8">
      <c r="C752" t="e">
        <f>VLOOKUP(B752,定价因子!L:M,2,0)</f>
        <v>#N/A</v>
      </c>
      <c r="E752" t="e">
        <f>VLOOKUP($D$1&amp;D752,定价因子!E:F,2,0)</f>
        <v>#N/A</v>
      </c>
      <c r="G752" t="e">
        <f>VLOOKUP($F$1&amp;F752,定价因子!E:F,2,0)</f>
        <v>#N/A</v>
      </c>
      <c r="H752" s="104" t="e">
        <f>C752*PRODUCT(#REF!,#REF!,G752,,#REF!,E752)</f>
        <v>#N/A</v>
      </c>
    </row>
    <row r="753" spans="3:8">
      <c r="C753" t="e">
        <f>VLOOKUP(B753,定价因子!L:M,2,0)</f>
        <v>#N/A</v>
      </c>
      <c r="E753" t="e">
        <f>VLOOKUP($D$1&amp;D753,定价因子!E:F,2,0)</f>
        <v>#N/A</v>
      </c>
      <c r="G753" t="e">
        <f>VLOOKUP($F$1&amp;F753,定价因子!E:F,2,0)</f>
        <v>#N/A</v>
      </c>
      <c r="H753" s="104" t="e">
        <f>C753*PRODUCT(#REF!,#REF!,G753,,#REF!,E753)</f>
        <v>#N/A</v>
      </c>
    </row>
    <row r="754" spans="3:8">
      <c r="C754" t="e">
        <f>VLOOKUP(B754,定价因子!L:M,2,0)</f>
        <v>#N/A</v>
      </c>
      <c r="E754" t="e">
        <f>VLOOKUP($D$1&amp;D754,定价因子!E:F,2,0)</f>
        <v>#N/A</v>
      </c>
      <c r="G754" t="e">
        <f>VLOOKUP($F$1&amp;F754,定价因子!E:F,2,0)</f>
        <v>#N/A</v>
      </c>
      <c r="H754" s="104" t="e">
        <f>C754*PRODUCT(#REF!,#REF!,G754,,#REF!,E754)</f>
        <v>#N/A</v>
      </c>
    </row>
    <row r="755" spans="3:8">
      <c r="C755" t="e">
        <f>VLOOKUP(B755,定价因子!L:M,2,0)</f>
        <v>#N/A</v>
      </c>
      <c r="E755" t="e">
        <f>VLOOKUP($D$1&amp;D755,定价因子!E:F,2,0)</f>
        <v>#N/A</v>
      </c>
      <c r="G755" t="e">
        <f>VLOOKUP($F$1&amp;F755,定价因子!E:F,2,0)</f>
        <v>#N/A</v>
      </c>
      <c r="H755" s="104" t="e">
        <f>C755*PRODUCT(#REF!,#REF!,G755,,#REF!,E755)</f>
        <v>#N/A</v>
      </c>
    </row>
    <row r="756" spans="3:8">
      <c r="C756" t="e">
        <f>VLOOKUP(B756,定价因子!L:M,2,0)</f>
        <v>#N/A</v>
      </c>
      <c r="E756" t="e">
        <f>VLOOKUP($D$1&amp;D756,定价因子!E:F,2,0)</f>
        <v>#N/A</v>
      </c>
      <c r="G756" t="e">
        <f>VLOOKUP($F$1&amp;F756,定价因子!E:F,2,0)</f>
        <v>#N/A</v>
      </c>
      <c r="H756" s="104" t="e">
        <f>C756*PRODUCT(#REF!,#REF!,G756,,#REF!,E756)</f>
        <v>#N/A</v>
      </c>
    </row>
    <row r="757" spans="3:8">
      <c r="C757" t="e">
        <f>VLOOKUP(B757,定价因子!L:M,2,0)</f>
        <v>#N/A</v>
      </c>
      <c r="E757" t="e">
        <f>VLOOKUP($D$1&amp;D757,定价因子!E:F,2,0)</f>
        <v>#N/A</v>
      </c>
      <c r="G757" t="e">
        <f>VLOOKUP($F$1&amp;F757,定价因子!E:F,2,0)</f>
        <v>#N/A</v>
      </c>
      <c r="H757" s="104" t="e">
        <f>C757*PRODUCT(#REF!,#REF!,G757,,#REF!,E757)</f>
        <v>#N/A</v>
      </c>
    </row>
    <row r="758" spans="3:8">
      <c r="C758" t="e">
        <f>VLOOKUP(B758,定价因子!L:M,2,0)</f>
        <v>#N/A</v>
      </c>
      <c r="E758" t="e">
        <f>VLOOKUP($D$1&amp;D758,定价因子!E:F,2,0)</f>
        <v>#N/A</v>
      </c>
      <c r="G758" t="e">
        <f>VLOOKUP($F$1&amp;F758,定价因子!E:F,2,0)</f>
        <v>#N/A</v>
      </c>
      <c r="H758" s="104" t="e">
        <f>C758*PRODUCT(#REF!,#REF!,G758,,#REF!,E758)</f>
        <v>#N/A</v>
      </c>
    </row>
    <row r="759" spans="3:8">
      <c r="C759" t="e">
        <f>VLOOKUP(B759,定价因子!L:M,2,0)</f>
        <v>#N/A</v>
      </c>
      <c r="E759" t="e">
        <f>VLOOKUP($D$1&amp;D759,定价因子!E:F,2,0)</f>
        <v>#N/A</v>
      </c>
      <c r="G759" t="e">
        <f>VLOOKUP($F$1&amp;F759,定价因子!E:F,2,0)</f>
        <v>#N/A</v>
      </c>
      <c r="H759" s="104" t="e">
        <f>C759*PRODUCT(#REF!,#REF!,G759,,#REF!,E759)</f>
        <v>#N/A</v>
      </c>
    </row>
    <row r="760" spans="3:8">
      <c r="C760" t="e">
        <f>VLOOKUP(B760,定价因子!L:M,2,0)</f>
        <v>#N/A</v>
      </c>
      <c r="E760" t="e">
        <f>VLOOKUP($D$1&amp;D760,定价因子!E:F,2,0)</f>
        <v>#N/A</v>
      </c>
      <c r="G760" t="e">
        <f>VLOOKUP($F$1&amp;F760,定价因子!E:F,2,0)</f>
        <v>#N/A</v>
      </c>
      <c r="H760" s="104" t="e">
        <f>C760*PRODUCT(#REF!,#REF!,G760,,#REF!,E760)</f>
        <v>#N/A</v>
      </c>
    </row>
    <row r="761" spans="3:8">
      <c r="C761" t="e">
        <f>VLOOKUP(B761,定价因子!L:M,2,0)</f>
        <v>#N/A</v>
      </c>
      <c r="E761" t="e">
        <f>VLOOKUP($D$1&amp;D761,定价因子!E:F,2,0)</f>
        <v>#N/A</v>
      </c>
      <c r="G761" t="e">
        <f>VLOOKUP($F$1&amp;F761,定价因子!E:F,2,0)</f>
        <v>#N/A</v>
      </c>
      <c r="H761" s="104" t="e">
        <f>C761*PRODUCT(#REF!,#REF!,G761,,#REF!,E761)</f>
        <v>#N/A</v>
      </c>
    </row>
    <row r="762" spans="3:8">
      <c r="C762" t="e">
        <f>VLOOKUP(B762,定价因子!L:M,2,0)</f>
        <v>#N/A</v>
      </c>
      <c r="E762" t="e">
        <f>VLOOKUP($D$1&amp;D762,定价因子!E:F,2,0)</f>
        <v>#N/A</v>
      </c>
      <c r="G762" t="e">
        <f>VLOOKUP($F$1&amp;F762,定价因子!E:F,2,0)</f>
        <v>#N/A</v>
      </c>
      <c r="H762" s="104" t="e">
        <f>C762*PRODUCT(#REF!,#REF!,G762,,#REF!,E762)</f>
        <v>#N/A</v>
      </c>
    </row>
    <row r="763" spans="3:8">
      <c r="C763" t="e">
        <f>VLOOKUP(B763,定价因子!L:M,2,0)</f>
        <v>#N/A</v>
      </c>
      <c r="E763" t="e">
        <f>VLOOKUP($D$1&amp;D763,定价因子!E:F,2,0)</f>
        <v>#N/A</v>
      </c>
      <c r="G763" t="e">
        <f>VLOOKUP($F$1&amp;F763,定价因子!E:F,2,0)</f>
        <v>#N/A</v>
      </c>
      <c r="H763" s="104" t="e">
        <f>C763*PRODUCT(#REF!,#REF!,G763,,#REF!,E763)</f>
        <v>#N/A</v>
      </c>
    </row>
    <row r="764" spans="3:8">
      <c r="C764" t="e">
        <f>VLOOKUP(B764,定价因子!L:M,2,0)</f>
        <v>#N/A</v>
      </c>
      <c r="E764" t="e">
        <f>VLOOKUP($D$1&amp;D764,定价因子!E:F,2,0)</f>
        <v>#N/A</v>
      </c>
      <c r="G764" t="e">
        <f>VLOOKUP($F$1&amp;F764,定价因子!E:F,2,0)</f>
        <v>#N/A</v>
      </c>
      <c r="H764" s="104" t="e">
        <f>C764*PRODUCT(#REF!,#REF!,G764,,#REF!,E764)</f>
        <v>#N/A</v>
      </c>
    </row>
    <row r="765" spans="3:8">
      <c r="C765" t="e">
        <f>VLOOKUP(B765,定价因子!L:M,2,0)</f>
        <v>#N/A</v>
      </c>
      <c r="E765" t="e">
        <f>VLOOKUP($D$1&amp;D765,定价因子!E:F,2,0)</f>
        <v>#N/A</v>
      </c>
      <c r="G765" t="e">
        <f>VLOOKUP($F$1&amp;F765,定价因子!E:F,2,0)</f>
        <v>#N/A</v>
      </c>
      <c r="H765" s="104" t="e">
        <f>C765*PRODUCT(#REF!,#REF!,G765,,#REF!,E765)</f>
        <v>#N/A</v>
      </c>
    </row>
    <row r="766" spans="3:8">
      <c r="C766" t="e">
        <f>VLOOKUP(B766,定价因子!L:M,2,0)</f>
        <v>#N/A</v>
      </c>
      <c r="E766" t="e">
        <f>VLOOKUP($D$1&amp;D766,定价因子!E:F,2,0)</f>
        <v>#N/A</v>
      </c>
      <c r="G766" t="e">
        <f>VLOOKUP($F$1&amp;F766,定价因子!E:F,2,0)</f>
        <v>#N/A</v>
      </c>
      <c r="H766" s="104" t="e">
        <f>C766*PRODUCT(#REF!,#REF!,G766,,#REF!,E766)</f>
        <v>#N/A</v>
      </c>
    </row>
    <row r="767" spans="3:8">
      <c r="C767" t="e">
        <f>VLOOKUP(B767,定价因子!L:M,2,0)</f>
        <v>#N/A</v>
      </c>
      <c r="E767" t="e">
        <f>VLOOKUP($D$1&amp;D767,定价因子!E:F,2,0)</f>
        <v>#N/A</v>
      </c>
      <c r="G767" t="e">
        <f>VLOOKUP($F$1&amp;F767,定价因子!E:F,2,0)</f>
        <v>#N/A</v>
      </c>
      <c r="H767" s="104" t="e">
        <f>C767*PRODUCT(#REF!,#REF!,G767,,#REF!,E767)</f>
        <v>#N/A</v>
      </c>
    </row>
    <row r="768" spans="3:8">
      <c r="C768" t="e">
        <f>VLOOKUP(B768,定价因子!L:M,2,0)</f>
        <v>#N/A</v>
      </c>
      <c r="E768" t="e">
        <f>VLOOKUP($D$1&amp;D768,定价因子!E:F,2,0)</f>
        <v>#N/A</v>
      </c>
      <c r="G768" t="e">
        <f>VLOOKUP($F$1&amp;F768,定价因子!E:F,2,0)</f>
        <v>#N/A</v>
      </c>
      <c r="H768" s="104" t="e">
        <f>C768*PRODUCT(#REF!,#REF!,G768,,#REF!,E768)</f>
        <v>#N/A</v>
      </c>
    </row>
    <row r="769" spans="3:8">
      <c r="C769" t="e">
        <f>VLOOKUP(B769,定价因子!L:M,2,0)</f>
        <v>#N/A</v>
      </c>
      <c r="E769" t="e">
        <f>VLOOKUP($D$1&amp;D769,定价因子!E:F,2,0)</f>
        <v>#N/A</v>
      </c>
      <c r="G769" t="e">
        <f>VLOOKUP($F$1&amp;F769,定价因子!E:F,2,0)</f>
        <v>#N/A</v>
      </c>
      <c r="H769" s="104" t="e">
        <f>C769*PRODUCT(#REF!,#REF!,G769,,#REF!,E769)</f>
        <v>#N/A</v>
      </c>
    </row>
    <row r="770" spans="3:8">
      <c r="C770" t="e">
        <f>VLOOKUP(B770,定价因子!L:M,2,0)</f>
        <v>#N/A</v>
      </c>
      <c r="E770" t="e">
        <f>VLOOKUP($D$1&amp;D770,定价因子!E:F,2,0)</f>
        <v>#N/A</v>
      </c>
      <c r="G770" t="e">
        <f>VLOOKUP($F$1&amp;F770,定价因子!E:F,2,0)</f>
        <v>#N/A</v>
      </c>
      <c r="H770" s="104" t="e">
        <f>C770*PRODUCT(#REF!,#REF!,G770,,#REF!,E770)</f>
        <v>#N/A</v>
      </c>
    </row>
    <row r="771" spans="3:8">
      <c r="C771" t="e">
        <f>VLOOKUP(B771,定价因子!L:M,2,0)</f>
        <v>#N/A</v>
      </c>
      <c r="E771" t="e">
        <f>VLOOKUP($D$1&amp;D771,定价因子!E:F,2,0)</f>
        <v>#N/A</v>
      </c>
      <c r="G771" t="e">
        <f>VLOOKUP($F$1&amp;F771,定价因子!E:F,2,0)</f>
        <v>#N/A</v>
      </c>
      <c r="H771" s="104" t="e">
        <f>C771*PRODUCT(#REF!,#REF!,G771,,#REF!,E771)</f>
        <v>#N/A</v>
      </c>
    </row>
    <row r="772" spans="3:8">
      <c r="C772" t="e">
        <f>VLOOKUP(B772,定价因子!L:M,2,0)</f>
        <v>#N/A</v>
      </c>
      <c r="E772" t="e">
        <f>VLOOKUP($D$1&amp;D772,定价因子!E:F,2,0)</f>
        <v>#N/A</v>
      </c>
      <c r="G772" t="e">
        <f>VLOOKUP($F$1&amp;F772,定价因子!E:F,2,0)</f>
        <v>#N/A</v>
      </c>
      <c r="H772" s="104" t="e">
        <f>C772*PRODUCT(#REF!,#REF!,G772,,#REF!,E772)</f>
        <v>#N/A</v>
      </c>
    </row>
    <row r="773" spans="3:8">
      <c r="C773" t="e">
        <f>VLOOKUP(B773,定价因子!L:M,2,0)</f>
        <v>#N/A</v>
      </c>
      <c r="E773" t="e">
        <f>VLOOKUP($D$1&amp;D773,定价因子!E:F,2,0)</f>
        <v>#N/A</v>
      </c>
      <c r="G773" t="e">
        <f>VLOOKUP($F$1&amp;F773,定价因子!E:F,2,0)</f>
        <v>#N/A</v>
      </c>
      <c r="H773" s="104" t="e">
        <f>C773*PRODUCT(#REF!,#REF!,G773,,#REF!,E773)</f>
        <v>#N/A</v>
      </c>
    </row>
    <row r="774" spans="3:8">
      <c r="C774" t="e">
        <f>VLOOKUP(B774,定价因子!L:M,2,0)</f>
        <v>#N/A</v>
      </c>
      <c r="E774" t="e">
        <f>VLOOKUP($D$1&amp;D774,定价因子!E:F,2,0)</f>
        <v>#N/A</v>
      </c>
      <c r="G774" t="e">
        <f>VLOOKUP($F$1&amp;F774,定价因子!E:F,2,0)</f>
        <v>#N/A</v>
      </c>
      <c r="H774" s="104" t="e">
        <f>C774*PRODUCT(#REF!,#REF!,G774,,#REF!,E774)</f>
        <v>#N/A</v>
      </c>
    </row>
    <row r="775" spans="3:8">
      <c r="C775" t="e">
        <f>VLOOKUP(B775,定价因子!L:M,2,0)</f>
        <v>#N/A</v>
      </c>
      <c r="E775" t="e">
        <f>VLOOKUP($D$1&amp;D775,定价因子!E:F,2,0)</f>
        <v>#N/A</v>
      </c>
      <c r="G775" t="e">
        <f>VLOOKUP($F$1&amp;F775,定价因子!E:F,2,0)</f>
        <v>#N/A</v>
      </c>
      <c r="H775" s="104" t="e">
        <f>C775*PRODUCT(#REF!,#REF!,G775,,#REF!,E775)</f>
        <v>#N/A</v>
      </c>
    </row>
    <row r="776" spans="3:8">
      <c r="C776" t="e">
        <f>VLOOKUP(B776,定价因子!L:M,2,0)</f>
        <v>#N/A</v>
      </c>
      <c r="E776" t="e">
        <f>VLOOKUP($D$1&amp;D776,定价因子!E:F,2,0)</f>
        <v>#N/A</v>
      </c>
      <c r="G776" t="e">
        <f>VLOOKUP($F$1&amp;F776,定价因子!E:F,2,0)</f>
        <v>#N/A</v>
      </c>
      <c r="H776" s="104" t="e">
        <f>C776*PRODUCT(#REF!,#REF!,G776,,#REF!,E776)</f>
        <v>#N/A</v>
      </c>
    </row>
    <row r="777" spans="3:8">
      <c r="C777" t="e">
        <f>VLOOKUP(B777,定价因子!L:M,2,0)</f>
        <v>#N/A</v>
      </c>
      <c r="E777" t="e">
        <f>VLOOKUP($D$1&amp;D777,定价因子!E:F,2,0)</f>
        <v>#N/A</v>
      </c>
      <c r="G777" t="e">
        <f>VLOOKUP($F$1&amp;F777,定价因子!E:F,2,0)</f>
        <v>#N/A</v>
      </c>
      <c r="H777" s="104" t="e">
        <f>C777*PRODUCT(#REF!,#REF!,G777,,#REF!,E777)</f>
        <v>#N/A</v>
      </c>
    </row>
    <row r="778" spans="3:8">
      <c r="C778" t="e">
        <f>VLOOKUP(B778,定价因子!L:M,2,0)</f>
        <v>#N/A</v>
      </c>
      <c r="E778" t="e">
        <f>VLOOKUP($D$1&amp;D778,定价因子!E:F,2,0)</f>
        <v>#N/A</v>
      </c>
      <c r="G778" t="e">
        <f>VLOOKUP($F$1&amp;F778,定价因子!E:F,2,0)</f>
        <v>#N/A</v>
      </c>
      <c r="H778" s="104" t="e">
        <f>C778*PRODUCT(#REF!,#REF!,G778,,#REF!,E778)</f>
        <v>#N/A</v>
      </c>
    </row>
    <row r="779" spans="3:8">
      <c r="C779" t="e">
        <f>VLOOKUP(B779,定价因子!L:M,2,0)</f>
        <v>#N/A</v>
      </c>
      <c r="E779" t="e">
        <f>VLOOKUP($D$1&amp;D779,定价因子!E:F,2,0)</f>
        <v>#N/A</v>
      </c>
      <c r="G779" t="e">
        <f>VLOOKUP($F$1&amp;F779,定价因子!E:F,2,0)</f>
        <v>#N/A</v>
      </c>
      <c r="H779" s="104" t="e">
        <f>C779*PRODUCT(#REF!,#REF!,G779,,#REF!,E779)</f>
        <v>#N/A</v>
      </c>
    </row>
    <row r="780" spans="3:8">
      <c r="C780" t="e">
        <f>VLOOKUP(B780,定价因子!L:M,2,0)</f>
        <v>#N/A</v>
      </c>
      <c r="E780" t="e">
        <f>VLOOKUP($D$1&amp;D780,定价因子!E:F,2,0)</f>
        <v>#N/A</v>
      </c>
      <c r="G780" t="e">
        <f>VLOOKUP($F$1&amp;F780,定价因子!E:F,2,0)</f>
        <v>#N/A</v>
      </c>
      <c r="H780" s="104" t="e">
        <f>C780*PRODUCT(#REF!,#REF!,G780,,#REF!,E780)</f>
        <v>#N/A</v>
      </c>
    </row>
    <row r="781" spans="3:8">
      <c r="C781" t="e">
        <f>VLOOKUP(B781,定价因子!L:M,2,0)</f>
        <v>#N/A</v>
      </c>
      <c r="E781" t="e">
        <f>VLOOKUP($D$1&amp;D781,定价因子!E:F,2,0)</f>
        <v>#N/A</v>
      </c>
      <c r="G781" t="e">
        <f>VLOOKUP($F$1&amp;F781,定价因子!E:F,2,0)</f>
        <v>#N/A</v>
      </c>
      <c r="H781" s="104" t="e">
        <f>C781*PRODUCT(#REF!,#REF!,G781,,#REF!,E781)</f>
        <v>#N/A</v>
      </c>
    </row>
    <row r="782" spans="3:8">
      <c r="C782" t="e">
        <f>VLOOKUP(B782,定价因子!L:M,2,0)</f>
        <v>#N/A</v>
      </c>
      <c r="E782" t="e">
        <f>VLOOKUP($D$1&amp;D782,定价因子!E:F,2,0)</f>
        <v>#N/A</v>
      </c>
      <c r="G782" t="e">
        <f>VLOOKUP($F$1&amp;F782,定价因子!E:F,2,0)</f>
        <v>#N/A</v>
      </c>
      <c r="H782" s="104" t="e">
        <f>C782*PRODUCT(#REF!,#REF!,G782,,#REF!,E782)</f>
        <v>#N/A</v>
      </c>
    </row>
    <row r="783" spans="3:8">
      <c r="C783" t="e">
        <f>VLOOKUP(B783,定价因子!L:M,2,0)</f>
        <v>#N/A</v>
      </c>
      <c r="E783" t="e">
        <f>VLOOKUP($D$1&amp;D783,定价因子!E:F,2,0)</f>
        <v>#N/A</v>
      </c>
      <c r="G783" t="e">
        <f>VLOOKUP($F$1&amp;F783,定价因子!E:F,2,0)</f>
        <v>#N/A</v>
      </c>
      <c r="H783" s="104" t="e">
        <f>C783*PRODUCT(#REF!,#REF!,G783,,#REF!,E783)</f>
        <v>#N/A</v>
      </c>
    </row>
    <row r="784" spans="3:8">
      <c r="C784" t="e">
        <f>VLOOKUP(B784,定价因子!L:M,2,0)</f>
        <v>#N/A</v>
      </c>
      <c r="E784" t="e">
        <f>VLOOKUP($D$1&amp;D784,定价因子!E:F,2,0)</f>
        <v>#N/A</v>
      </c>
      <c r="G784" t="e">
        <f>VLOOKUP($F$1&amp;F784,定价因子!E:F,2,0)</f>
        <v>#N/A</v>
      </c>
      <c r="H784" s="104" t="e">
        <f>C784*PRODUCT(#REF!,#REF!,G784,,#REF!,E784)</f>
        <v>#N/A</v>
      </c>
    </row>
    <row r="785" spans="3:8">
      <c r="C785" t="e">
        <f>VLOOKUP(B785,定价因子!L:M,2,0)</f>
        <v>#N/A</v>
      </c>
      <c r="E785" t="e">
        <f>VLOOKUP($D$1&amp;D785,定价因子!E:F,2,0)</f>
        <v>#N/A</v>
      </c>
      <c r="G785" t="e">
        <f>VLOOKUP($F$1&amp;F785,定价因子!E:F,2,0)</f>
        <v>#N/A</v>
      </c>
      <c r="H785" s="104" t="e">
        <f>C785*PRODUCT(#REF!,#REF!,G785,,#REF!,E785)</f>
        <v>#N/A</v>
      </c>
    </row>
    <row r="786" spans="3:8">
      <c r="C786" t="e">
        <f>VLOOKUP(B786,定价因子!L:M,2,0)</f>
        <v>#N/A</v>
      </c>
      <c r="E786" t="e">
        <f>VLOOKUP($D$1&amp;D786,定价因子!E:F,2,0)</f>
        <v>#N/A</v>
      </c>
      <c r="G786" t="e">
        <f>VLOOKUP($F$1&amp;F786,定价因子!E:F,2,0)</f>
        <v>#N/A</v>
      </c>
      <c r="H786" s="104" t="e">
        <f>C786*PRODUCT(#REF!,#REF!,G786,,#REF!,E786)</f>
        <v>#N/A</v>
      </c>
    </row>
    <row r="787" spans="3:8">
      <c r="C787" t="e">
        <f>VLOOKUP(B787,定价因子!L:M,2,0)</f>
        <v>#N/A</v>
      </c>
      <c r="E787" t="e">
        <f>VLOOKUP($D$1&amp;D787,定价因子!E:F,2,0)</f>
        <v>#N/A</v>
      </c>
      <c r="G787" t="e">
        <f>VLOOKUP($F$1&amp;F787,定价因子!E:F,2,0)</f>
        <v>#N/A</v>
      </c>
      <c r="H787" s="104" t="e">
        <f>C787*PRODUCT(#REF!,#REF!,G787,,#REF!,E787)</f>
        <v>#N/A</v>
      </c>
    </row>
    <row r="788" spans="3:8">
      <c r="C788" t="e">
        <f>VLOOKUP(B788,定价因子!L:M,2,0)</f>
        <v>#N/A</v>
      </c>
      <c r="E788" t="e">
        <f>VLOOKUP($D$1&amp;D788,定价因子!E:F,2,0)</f>
        <v>#N/A</v>
      </c>
      <c r="G788" t="e">
        <f>VLOOKUP($F$1&amp;F788,定价因子!E:F,2,0)</f>
        <v>#N/A</v>
      </c>
      <c r="H788" s="104" t="e">
        <f>C788*PRODUCT(#REF!,#REF!,G788,,#REF!,E788)</f>
        <v>#N/A</v>
      </c>
    </row>
    <row r="789" spans="3:8">
      <c r="C789" t="e">
        <f>VLOOKUP(B789,定价因子!L:M,2,0)</f>
        <v>#N/A</v>
      </c>
      <c r="E789" t="e">
        <f>VLOOKUP($D$1&amp;D789,定价因子!E:F,2,0)</f>
        <v>#N/A</v>
      </c>
      <c r="G789" t="e">
        <f>VLOOKUP($F$1&amp;F789,定价因子!E:F,2,0)</f>
        <v>#N/A</v>
      </c>
      <c r="H789" s="104" t="e">
        <f>C789*PRODUCT(#REF!,#REF!,G789,,#REF!,E789)</f>
        <v>#N/A</v>
      </c>
    </row>
    <row r="790" spans="3:8">
      <c r="C790" t="e">
        <f>VLOOKUP(B790,定价因子!L:M,2,0)</f>
        <v>#N/A</v>
      </c>
      <c r="E790" t="e">
        <f>VLOOKUP($D$1&amp;D790,定价因子!E:F,2,0)</f>
        <v>#N/A</v>
      </c>
      <c r="G790" t="e">
        <f>VLOOKUP($F$1&amp;F790,定价因子!E:F,2,0)</f>
        <v>#N/A</v>
      </c>
      <c r="H790" s="104" t="e">
        <f>C790*PRODUCT(#REF!,#REF!,G790,,#REF!,E790)</f>
        <v>#N/A</v>
      </c>
    </row>
    <row r="791" spans="3:8">
      <c r="C791" t="e">
        <f>VLOOKUP(B791,定价因子!L:M,2,0)</f>
        <v>#N/A</v>
      </c>
      <c r="E791" t="e">
        <f>VLOOKUP($D$1&amp;D791,定价因子!E:F,2,0)</f>
        <v>#N/A</v>
      </c>
      <c r="G791" t="e">
        <f>VLOOKUP($F$1&amp;F791,定价因子!E:F,2,0)</f>
        <v>#N/A</v>
      </c>
      <c r="H791" s="104" t="e">
        <f>C791*PRODUCT(#REF!,#REF!,G791,,#REF!,E791)</f>
        <v>#N/A</v>
      </c>
    </row>
    <row r="792" spans="3:8">
      <c r="C792" t="e">
        <f>VLOOKUP(B792,定价因子!L:M,2,0)</f>
        <v>#N/A</v>
      </c>
      <c r="E792" t="e">
        <f>VLOOKUP($D$1&amp;D792,定价因子!E:F,2,0)</f>
        <v>#N/A</v>
      </c>
      <c r="G792" t="e">
        <f>VLOOKUP($F$1&amp;F792,定价因子!E:F,2,0)</f>
        <v>#N/A</v>
      </c>
      <c r="H792" s="104" t="e">
        <f>C792*PRODUCT(#REF!,#REF!,G792,,#REF!,E792)</f>
        <v>#N/A</v>
      </c>
    </row>
    <row r="793" spans="3:8">
      <c r="C793" t="e">
        <f>VLOOKUP(B793,定价因子!L:M,2,0)</f>
        <v>#N/A</v>
      </c>
      <c r="E793" t="e">
        <f>VLOOKUP($D$1&amp;D793,定价因子!E:F,2,0)</f>
        <v>#N/A</v>
      </c>
      <c r="G793" t="e">
        <f>VLOOKUP($F$1&amp;F793,定价因子!E:F,2,0)</f>
        <v>#N/A</v>
      </c>
      <c r="H793" s="104" t="e">
        <f>C793*PRODUCT(#REF!,#REF!,G793,,#REF!,E793)</f>
        <v>#N/A</v>
      </c>
    </row>
    <row r="794" spans="3:8">
      <c r="C794" t="e">
        <f>VLOOKUP(B794,定价因子!L:M,2,0)</f>
        <v>#N/A</v>
      </c>
      <c r="E794" t="e">
        <f>VLOOKUP($D$1&amp;D794,定价因子!E:F,2,0)</f>
        <v>#N/A</v>
      </c>
      <c r="G794" t="e">
        <f>VLOOKUP($F$1&amp;F794,定价因子!E:F,2,0)</f>
        <v>#N/A</v>
      </c>
      <c r="H794" s="104" t="e">
        <f>C794*PRODUCT(#REF!,#REF!,G794,,#REF!,E794)</f>
        <v>#N/A</v>
      </c>
    </row>
    <row r="795" spans="3:8">
      <c r="C795" t="e">
        <f>VLOOKUP(B795,定价因子!L:M,2,0)</f>
        <v>#N/A</v>
      </c>
      <c r="E795" t="e">
        <f>VLOOKUP($D$1&amp;D795,定价因子!E:F,2,0)</f>
        <v>#N/A</v>
      </c>
      <c r="G795" t="e">
        <f>VLOOKUP($F$1&amp;F795,定价因子!E:F,2,0)</f>
        <v>#N/A</v>
      </c>
      <c r="H795" s="104" t="e">
        <f>C795*PRODUCT(#REF!,#REF!,G795,,#REF!,E795)</f>
        <v>#N/A</v>
      </c>
    </row>
    <row r="796" spans="3:8">
      <c r="C796" t="e">
        <f>VLOOKUP(B796,定价因子!L:M,2,0)</f>
        <v>#N/A</v>
      </c>
      <c r="E796" t="e">
        <f>VLOOKUP($D$1&amp;D796,定价因子!E:F,2,0)</f>
        <v>#N/A</v>
      </c>
      <c r="G796" t="e">
        <f>VLOOKUP($F$1&amp;F796,定价因子!E:F,2,0)</f>
        <v>#N/A</v>
      </c>
      <c r="H796" s="104" t="e">
        <f>C796*PRODUCT(#REF!,#REF!,G796,,#REF!,E796)</f>
        <v>#N/A</v>
      </c>
    </row>
    <row r="797" spans="3:8">
      <c r="C797" t="e">
        <f>VLOOKUP(B797,定价因子!L:M,2,0)</f>
        <v>#N/A</v>
      </c>
      <c r="E797" t="e">
        <f>VLOOKUP($D$1&amp;D797,定价因子!E:F,2,0)</f>
        <v>#N/A</v>
      </c>
      <c r="G797" t="e">
        <f>VLOOKUP($F$1&amp;F797,定价因子!E:F,2,0)</f>
        <v>#N/A</v>
      </c>
      <c r="H797" s="104" t="e">
        <f>C797*PRODUCT(#REF!,#REF!,G797,,#REF!,E797)</f>
        <v>#N/A</v>
      </c>
    </row>
    <row r="798" spans="3:8">
      <c r="C798" t="e">
        <f>VLOOKUP(B798,定价因子!L:M,2,0)</f>
        <v>#N/A</v>
      </c>
      <c r="E798" t="e">
        <f>VLOOKUP($D$1&amp;D798,定价因子!E:F,2,0)</f>
        <v>#N/A</v>
      </c>
      <c r="G798" t="e">
        <f>VLOOKUP($F$1&amp;F798,定价因子!E:F,2,0)</f>
        <v>#N/A</v>
      </c>
      <c r="H798" s="104" t="e">
        <f>C798*PRODUCT(#REF!,#REF!,G798,,#REF!,E798)</f>
        <v>#N/A</v>
      </c>
    </row>
    <row r="799" spans="3:8">
      <c r="C799" t="e">
        <f>VLOOKUP(B799,定价因子!L:M,2,0)</f>
        <v>#N/A</v>
      </c>
      <c r="E799" t="e">
        <f>VLOOKUP($D$1&amp;D799,定价因子!E:F,2,0)</f>
        <v>#N/A</v>
      </c>
      <c r="G799" t="e">
        <f>VLOOKUP($F$1&amp;F799,定价因子!E:F,2,0)</f>
        <v>#N/A</v>
      </c>
      <c r="H799" s="104" t="e">
        <f>C799*PRODUCT(#REF!,#REF!,G799,,#REF!,E799)</f>
        <v>#N/A</v>
      </c>
    </row>
    <row r="800" spans="3:8">
      <c r="C800" t="e">
        <f>VLOOKUP(B800,定价因子!L:M,2,0)</f>
        <v>#N/A</v>
      </c>
      <c r="E800" t="e">
        <f>VLOOKUP($D$1&amp;D800,定价因子!E:F,2,0)</f>
        <v>#N/A</v>
      </c>
      <c r="G800" t="e">
        <f>VLOOKUP($F$1&amp;F800,定价因子!E:F,2,0)</f>
        <v>#N/A</v>
      </c>
      <c r="H800" s="104" t="e">
        <f>C800*PRODUCT(#REF!,#REF!,G800,,#REF!,E800)</f>
        <v>#N/A</v>
      </c>
    </row>
    <row r="801" spans="3:8">
      <c r="C801" t="e">
        <f>VLOOKUP(B801,定价因子!L:M,2,0)</f>
        <v>#N/A</v>
      </c>
      <c r="E801" t="e">
        <f>VLOOKUP($D$1&amp;D801,定价因子!E:F,2,0)</f>
        <v>#N/A</v>
      </c>
      <c r="G801" t="e">
        <f>VLOOKUP($F$1&amp;F801,定价因子!E:F,2,0)</f>
        <v>#N/A</v>
      </c>
      <c r="H801" s="104" t="e">
        <f>C801*PRODUCT(#REF!,#REF!,G801,,#REF!,E801)</f>
        <v>#N/A</v>
      </c>
    </row>
    <row r="802" spans="3:8">
      <c r="C802" t="e">
        <f>VLOOKUP(B802,定价因子!L:M,2,0)</f>
        <v>#N/A</v>
      </c>
      <c r="E802" t="e">
        <f>VLOOKUP($D$1&amp;D802,定价因子!E:F,2,0)</f>
        <v>#N/A</v>
      </c>
      <c r="G802" t="e">
        <f>VLOOKUP($F$1&amp;F802,定价因子!E:F,2,0)</f>
        <v>#N/A</v>
      </c>
      <c r="H802" s="104" t="e">
        <f>C802*PRODUCT(#REF!,#REF!,G802,,#REF!,E802)</f>
        <v>#N/A</v>
      </c>
    </row>
    <row r="803" spans="3:8">
      <c r="C803" t="e">
        <f>VLOOKUP(B803,定价因子!L:M,2,0)</f>
        <v>#N/A</v>
      </c>
      <c r="E803" t="e">
        <f>VLOOKUP($D$1&amp;D803,定价因子!E:F,2,0)</f>
        <v>#N/A</v>
      </c>
      <c r="G803" t="e">
        <f>VLOOKUP($F$1&amp;F803,定价因子!E:F,2,0)</f>
        <v>#N/A</v>
      </c>
      <c r="H803" s="104" t="e">
        <f>C803*PRODUCT(#REF!,#REF!,G803,,#REF!,E803)</f>
        <v>#N/A</v>
      </c>
    </row>
    <row r="804" spans="3:8">
      <c r="C804" t="e">
        <f>VLOOKUP(B804,定价因子!L:M,2,0)</f>
        <v>#N/A</v>
      </c>
      <c r="E804" t="e">
        <f>VLOOKUP($D$1&amp;D804,定价因子!E:F,2,0)</f>
        <v>#N/A</v>
      </c>
      <c r="G804" t="e">
        <f>VLOOKUP($F$1&amp;F804,定价因子!E:F,2,0)</f>
        <v>#N/A</v>
      </c>
      <c r="H804" s="104" t="e">
        <f>C804*PRODUCT(#REF!,#REF!,G804,,#REF!,E804)</f>
        <v>#N/A</v>
      </c>
    </row>
    <row r="805" spans="3:8">
      <c r="C805" t="e">
        <f>VLOOKUP(B805,定价因子!L:M,2,0)</f>
        <v>#N/A</v>
      </c>
      <c r="E805" t="e">
        <f>VLOOKUP($D$1&amp;D805,定价因子!E:F,2,0)</f>
        <v>#N/A</v>
      </c>
      <c r="G805" t="e">
        <f>VLOOKUP($F$1&amp;F805,定价因子!E:F,2,0)</f>
        <v>#N/A</v>
      </c>
      <c r="H805" s="104" t="e">
        <f>C805*PRODUCT(#REF!,#REF!,G805,,#REF!,E805)</f>
        <v>#N/A</v>
      </c>
    </row>
    <row r="806" spans="3:8">
      <c r="C806" t="e">
        <f>VLOOKUP(B806,定价因子!L:M,2,0)</f>
        <v>#N/A</v>
      </c>
      <c r="E806" t="e">
        <f>VLOOKUP($D$1&amp;D806,定价因子!E:F,2,0)</f>
        <v>#N/A</v>
      </c>
      <c r="G806" t="e">
        <f>VLOOKUP($F$1&amp;F806,定价因子!E:F,2,0)</f>
        <v>#N/A</v>
      </c>
      <c r="H806" s="104" t="e">
        <f>C806*PRODUCT(#REF!,#REF!,G806,,#REF!,E806)</f>
        <v>#N/A</v>
      </c>
    </row>
    <row r="807" spans="3:8">
      <c r="C807" t="e">
        <f>VLOOKUP(B807,定价因子!L:M,2,0)</f>
        <v>#N/A</v>
      </c>
      <c r="E807" t="e">
        <f>VLOOKUP($D$1&amp;D807,定价因子!E:F,2,0)</f>
        <v>#N/A</v>
      </c>
      <c r="G807" t="e">
        <f>VLOOKUP($F$1&amp;F807,定价因子!E:F,2,0)</f>
        <v>#N/A</v>
      </c>
      <c r="H807" s="104" t="e">
        <f>C807*PRODUCT(#REF!,#REF!,G807,,#REF!,E807)</f>
        <v>#N/A</v>
      </c>
    </row>
    <row r="808" spans="3:8">
      <c r="C808" t="e">
        <f>VLOOKUP(B808,定价因子!L:M,2,0)</f>
        <v>#N/A</v>
      </c>
      <c r="E808" t="e">
        <f>VLOOKUP($D$1&amp;D808,定价因子!E:F,2,0)</f>
        <v>#N/A</v>
      </c>
      <c r="G808" t="e">
        <f>VLOOKUP($F$1&amp;F808,定价因子!E:F,2,0)</f>
        <v>#N/A</v>
      </c>
      <c r="H808" s="104" t="e">
        <f>C808*PRODUCT(#REF!,#REF!,G808,,#REF!,E808)</f>
        <v>#N/A</v>
      </c>
    </row>
    <row r="809" spans="3:8">
      <c r="C809" t="e">
        <f>VLOOKUP(B809,定价因子!L:M,2,0)</f>
        <v>#N/A</v>
      </c>
      <c r="E809" t="e">
        <f>VLOOKUP($D$1&amp;D809,定价因子!E:F,2,0)</f>
        <v>#N/A</v>
      </c>
      <c r="G809" t="e">
        <f>VLOOKUP($F$1&amp;F809,定价因子!E:F,2,0)</f>
        <v>#N/A</v>
      </c>
      <c r="H809" s="104" t="e">
        <f>C809*PRODUCT(#REF!,#REF!,G809,,#REF!,E809)</f>
        <v>#N/A</v>
      </c>
    </row>
    <row r="810" spans="3:8">
      <c r="C810" t="e">
        <f>VLOOKUP(B810,定价因子!L:M,2,0)</f>
        <v>#N/A</v>
      </c>
      <c r="E810" t="e">
        <f>VLOOKUP($D$1&amp;D810,定价因子!E:F,2,0)</f>
        <v>#N/A</v>
      </c>
      <c r="G810" t="e">
        <f>VLOOKUP($F$1&amp;F810,定价因子!E:F,2,0)</f>
        <v>#N/A</v>
      </c>
      <c r="H810" s="104" t="e">
        <f>C810*PRODUCT(#REF!,#REF!,G810,,#REF!,E810)</f>
        <v>#N/A</v>
      </c>
    </row>
    <row r="811" spans="3:8">
      <c r="C811" t="e">
        <f>VLOOKUP(B811,定价因子!L:M,2,0)</f>
        <v>#N/A</v>
      </c>
      <c r="E811" t="e">
        <f>VLOOKUP($D$1&amp;D811,定价因子!E:F,2,0)</f>
        <v>#N/A</v>
      </c>
      <c r="G811" t="e">
        <f>VLOOKUP($F$1&amp;F811,定价因子!E:F,2,0)</f>
        <v>#N/A</v>
      </c>
      <c r="H811" s="104" t="e">
        <f>C811*PRODUCT(#REF!,#REF!,G811,,#REF!,E811)</f>
        <v>#N/A</v>
      </c>
    </row>
    <row r="812" spans="3:8">
      <c r="C812" t="e">
        <f>VLOOKUP(B812,定价因子!L:M,2,0)</f>
        <v>#N/A</v>
      </c>
      <c r="E812" t="e">
        <f>VLOOKUP($D$1&amp;D812,定价因子!E:F,2,0)</f>
        <v>#N/A</v>
      </c>
      <c r="G812" t="e">
        <f>VLOOKUP($F$1&amp;F812,定价因子!E:F,2,0)</f>
        <v>#N/A</v>
      </c>
      <c r="H812" s="104" t="e">
        <f>C812*PRODUCT(#REF!,#REF!,G812,,#REF!,E812)</f>
        <v>#N/A</v>
      </c>
    </row>
    <row r="813" spans="3:8">
      <c r="C813" t="e">
        <f>VLOOKUP(B813,定价因子!L:M,2,0)</f>
        <v>#N/A</v>
      </c>
      <c r="E813" t="e">
        <f>VLOOKUP($D$1&amp;D813,定价因子!E:F,2,0)</f>
        <v>#N/A</v>
      </c>
      <c r="G813" t="e">
        <f>VLOOKUP($F$1&amp;F813,定价因子!E:F,2,0)</f>
        <v>#N/A</v>
      </c>
      <c r="H813" s="104" t="e">
        <f>C813*PRODUCT(#REF!,#REF!,G813,,#REF!,E813)</f>
        <v>#N/A</v>
      </c>
    </row>
    <row r="814" spans="3:8">
      <c r="C814" t="e">
        <f>VLOOKUP(B814,定价因子!L:M,2,0)</f>
        <v>#N/A</v>
      </c>
      <c r="E814" t="e">
        <f>VLOOKUP($D$1&amp;D814,定价因子!E:F,2,0)</f>
        <v>#N/A</v>
      </c>
      <c r="G814" t="e">
        <f>VLOOKUP($F$1&amp;F814,定价因子!E:F,2,0)</f>
        <v>#N/A</v>
      </c>
      <c r="H814" s="104" t="e">
        <f>C814*PRODUCT(#REF!,#REF!,G814,,#REF!,E814)</f>
        <v>#N/A</v>
      </c>
    </row>
    <row r="815" spans="3:8">
      <c r="C815" t="e">
        <f>VLOOKUP(B815,定价因子!L:M,2,0)</f>
        <v>#N/A</v>
      </c>
      <c r="E815" t="e">
        <f>VLOOKUP($D$1&amp;D815,定价因子!E:F,2,0)</f>
        <v>#N/A</v>
      </c>
      <c r="G815" t="e">
        <f>VLOOKUP($F$1&amp;F815,定价因子!E:F,2,0)</f>
        <v>#N/A</v>
      </c>
      <c r="H815" s="104" t="e">
        <f>C815*PRODUCT(#REF!,#REF!,G815,,#REF!,E815)</f>
        <v>#N/A</v>
      </c>
    </row>
    <row r="816" spans="3:8">
      <c r="C816" t="e">
        <f>VLOOKUP(B816,定价因子!L:M,2,0)</f>
        <v>#N/A</v>
      </c>
      <c r="E816" t="e">
        <f>VLOOKUP($D$1&amp;D816,定价因子!E:F,2,0)</f>
        <v>#N/A</v>
      </c>
      <c r="G816" t="e">
        <f>VLOOKUP($F$1&amp;F816,定价因子!E:F,2,0)</f>
        <v>#N/A</v>
      </c>
      <c r="H816" s="104" t="e">
        <f>C816*PRODUCT(#REF!,#REF!,G816,,#REF!,E816)</f>
        <v>#N/A</v>
      </c>
    </row>
    <row r="817" spans="3:8">
      <c r="C817" t="e">
        <f>VLOOKUP(B817,定价因子!L:M,2,0)</f>
        <v>#N/A</v>
      </c>
      <c r="E817" t="e">
        <f>VLOOKUP($D$1&amp;D817,定价因子!E:F,2,0)</f>
        <v>#N/A</v>
      </c>
      <c r="G817" t="e">
        <f>VLOOKUP($F$1&amp;F817,定价因子!E:F,2,0)</f>
        <v>#N/A</v>
      </c>
      <c r="H817" s="104" t="e">
        <f>C817*PRODUCT(#REF!,#REF!,G817,,#REF!,E817)</f>
        <v>#N/A</v>
      </c>
    </row>
    <row r="818" spans="3:8">
      <c r="C818" t="e">
        <f>VLOOKUP(B818,定价因子!L:M,2,0)</f>
        <v>#N/A</v>
      </c>
      <c r="E818" t="e">
        <f>VLOOKUP($D$1&amp;D818,定价因子!E:F,2,0)</f>
        <v>#N/A</v>
      </c>
      <c r="G818" t="e">
        <f>VLOOKUP($F$1&amp;F818,定价因子!E:F,2,0)</f>
        <v>#N/A</v>
      </c>
      <c r="H818" s="104" t="e">
        <f>C818*PRODUCT(#REF!,#REF!,G818,,#REF!,E818)</f>
        <v>#N/A</v>
      </c>
    </row>
    <row r="819" spans="3:8">
      <c r="C819" t="e">
        <f>VLOOKUP(B819,定价因子!L:M,2,0)</f>
        <v>#N/A</v>
      </c>
      <c r="E819" t="e">
        <f>VLOOKUP($D$1&amp;D819,定价因子!E:F,2,0)</f>
        <v>#N/A</v>
      </c>
      <c r="G819" t="e">
        <f>VLOOKUP($F$1&amp;F819,定价因子!E:F,2,0)</f>
        <v>#N/A</v>
      </c>
      <c r="H819" s="104" t="e">
        <f>C819*PRODUCT(#REF!,#REF!,G819,,#REF!,E819)</f>
        <v>#N/A</v>
      </c>
    </row>
    <row r="820" spans="3:8">
      <c r="C820" t="e">
        <f>VLOOKUP(B820,定价因子!L:M,2,0)</f>
        <v>#N/A</v>
      </c>
      <c r="E820" t="e">
        <f>VLOOKUP($D$1&amp;D820,定价因子!E:F,2,0)</f>
        <v>#N/A</v>
      </c>
      <c r="G820" t="e">
        <f>VLOOKUP($F$1&amp;F820,定价因子!E:F,2,0)</f>
        <v>#N/A</v>
      </c>
      <c r="H820" s="104" t="e">
        <f>C820*PRODUCT(#REF!,#REF!,G820,,#REF!,E820)</f>
        <v>#N/A</v>
      </c>
    </row>
    <row r="821" spans="3:8">
      <c r="C821" t="e">
        <f>VLOOKUP(B821,定价因子!L:M,2,0)</f>
        <v>#N/A</v>
      </c>
      <c r="E821" t="e">
        <f>VLOOKUP($D$1&amp;D821,定价因子!E:F,2,0)</f>
        <v>#N/A</v>
      </c>
      <c r="G821" t="e">
        <f>VLOOKUP($F$1&amp;F821,定价因子!E:F,2,0)</f>
        <v>#N/A</v>
      </c>
      <c r="H821" s="104" t="e">
        <f>C821*PRODUCT(#REF!,#REF!,G821,,#REF!,E821)</f>
        <v>#N/A</v>
      </c>
    </row>
    <row r="822" spans="3:8">
      <c r="C822" t="e">
        <f>VLOOKUP(B822,定价因子!L:M,2,0)</f>
        <v>#N/A</v>
      </c>
      <c r="E822" t="e">
        <f>VLOOKUP($D$1&amp;D822,定价因子!E:F,2,0)</f>
        <v>#N/A</v>
      </c>
      <c r="G822" t="e">
        <f>VLOOKUP($F$1&amp;F822,定价因子!E:F,2,0)</f>
        <v>#N/A</v>
      </c>
      <c r="H822" s="104" t="e">
        <f>C822*PRODUCT(#REF!,#REF!,G822,,#REF!,E822)</f>
        <v>#N/A</v>
      </c>
    </row>
    <row r="823" spans="3:8">
      <c r="C823" t="e">
        <f>VLOOKUP(B823,定价因子!L:M,2,0)</f>
        <v>#N/A</v>
      </c>
      <c r="E823" t="e">
        <f>VLOOKUP($D$1&amp;D823,定价因子!E:F,2,0)</f>
        <v>#N/A</v>
      </c>
      <c r="G823" t="e">
        <f>VLOOKUP($F$1&amp;F823,定价因子!E:F,2,0)</f>
        <v>#N/A</v>
      </c>
      <c r="H823" s="104" t="e">
        <f>C823*PRODUCT(#REF!,#REF!,G823,,#REF!,E823)</f>
        <v>#N/A</v>
      </c>
    </row>
    <row r="824" spans="3:8">
      <c r="C824" t="e">
        <f>VLOOKUP(B824,定价因子!L:M,2,0)</f>
        <v>#N/A</v>
      </c>
      <c r="E824" t="e">
        <f>VLOOKUP($D$1&amp;D824,定价因子!E:F,2,0)</f>
        <v>#N/A</v>
      </c>
      <c r="G824" t="e">
        <f>VLOOKUP($F$1&amp;F824,定价因子!E:F,2,0)</f>
        <v>#N/A</v>
      </c>
      <c r="H824" s="104" t="e">
        <f>C824*PRODUCT(#REF!,#REF!,G824,,#REF!,E824)</f>
        <v>#N/A</v>
      </c>
    </row>
    <row r="825" spans="3:8">
      <c r="C825" t="e">
        <f>VLOOKUP(B825,定价因子!L:M,2,0)</f>
        <v>#N/A</v>
      </c>
      <c r="E825" t="e">
        <f>VLOOKUP($D$1&amp;D825,定价因子!E:F,2,0)</f>
        <v>#N/A</v>
      </c>
      <c r="G825" t="e">
        <f>VLOOKUP($F$1&amp;F825,定价因子!E:F,2,0)</f>
        <v>#N/A</v>
      </c>
      <c r="H825" s="104" t="e">
        <f>C825*PRODUCT(#REF!,#REF!,G825,,#REF!,E825)</f>
        <v>#N/A</v>
      </c>
    </row>
    <row r="826" spans="3:8">
      <c r="C826" t="e">
        <f>VLOOKUP(B826,定价因子!L:M,2,0)</f>
        <v>#N/A</v>
      </c>
      <c r="E826" t="e">
        <f>VLOOKUP($D$1&amp;D826,定价因子!E:F,2,0)</f>
        <v>#N/A</v>
      </c>
      <c r="G826" t="e">
        <f>VLOOKUP($F$1&amp;F826,定价因子!E:F,2,0)</f>
        <v>#N/A</v>
      </c>
      <c r="H826" s="104" t="e">
        <f>C826*PRODUCT(#REF!,#REF!,G826,,#REF!,E826)</f>
        <v>#N/A</v>
      </c>
    </row>
    <row r="827" spans="3:8">
      <c r="C827" t="e">
        <f>VLOOKUP(B827,定价因子!L:M,2,0)</f>
        <v>#N/A</v>
      </c>
      <c r="E827" t="e">
        <f>VLOOKUP($D$1&amp;D827,定价因子!E:F,2,0)</f>
        <v>#N/A</v>
      </c>
      <c r="G827" t="e">
        <f>VLOOKUP($F$1&amp;F827,定价因子!E:F,2,0)</f>
        <v>#N/A</v>
      </c>
      <c r="H827" s="104" t="e">
        <f>C827*PRODUCT(#REF!,#REF!,G827,,#REF!,E827)</f>
        <v>#N/A</v>
      </c>
    </row>
    <row r="828" spans="3:8">
      <c r="C828" t="e">
        <f>VLOOKUP(B828,定价因子!L:M,2,0)</f>
        <v>#N/A</v>
      </c>
      <c r="E828" t="e">
        <f>VLOOKUP($D$1&amp;D828,定价因子!E:F,2,0)</f>
        <v>#N/A</v>
      </c>
      <c r="G828" t="e">
        <f>VLOOKUP($F$1&amp;F828,定价因子!E:F,2,0)</f>
        <v>#N/A</v>
      </c>
      <c r="H828" s="104" t="e">
        <f>C828*PRODUCT(#REF!,#REF!,G828,,#REF!,E828)</f>
        <v>#N/A</v>
      </c>
    </row>
    <row r="829" spans="3:8">
      <c r="C829" t="e">
        <f>VLOOKUP(B829,定价因子!L:M,2,0)</f>
        <v>#N/A</v>
      </c>
      <c r="E829" t="e">
        <f>VLOOKUP($D$1&amp;D829,定价因子!E:F,2,0)</f>
        <v>#N/A</v>
      </c>
      <c r="G829" t="e">
        <f>VLOOKUP($F$1&amp;F829,定价因子!E:F,2,0)</f>
        <v>#N/A</v>
      </c>
      <c r="H829" s="104" t="e">
        <f>C829*PRODUCT(#REF!,#REF!,G829,,#REF!,E829)</f>
        <v>#N/A</v>
      </c>
    </row>
    <row r="830" spans="3:8">
      <c r="C830" t="e">
        <f>VLOOKUP(B830,定价因子!L:M,2,0)</f>
        <v>#N/A</v>
      </c>
      <c r="E830" t="e">
        <f>VLOOKUP($D$1&amp;D830,定价因子!E:F,2,0)</f>
        <v>#N/A</v>
      </c>
      <c r="G830" t="e">
        <f>VLOOKUP($F$1&amp;F830,定价因子!E:F,2,0)</f>
        <v>#N/A</v>
      </c>
      <c r="H830" s="104" t="e">
        <f>C830*PRODUCT(#REF!,#REF!,G830,,#REF!,E830)</f>
        <v>#N/A</v>
      </c>
    </row>
    <row r="831" spans="3:8">
      <c r="C831" t="e">
        <f>VLOOKUP(B831,定价因子!L:M,2,0)</f>
        <v>#N/A</v>
      </c>
      <c r="E831" t="e">
        <f>VLOOKUP($D$1&amp;D831,定价因子!E:F,2,0)</f>
        <v>#N/A</v>
      </c>
      <c r="G831" t="e">
        <f>VLOOKUP($F$1&amp;F831,定价因子!E:F,2,0)</f>
        <v>#N/A</v>
      </c>
      <c r="H831" s="104" t="e">
        <f>C831*PRODUCT(#REF!,#REF!,G831,,#REF!,E831)</f>
        <v>#N/A</v>
      </c>
    </row>
    <row r="832" spans="3:8">
      <c r="C832" t="e">
        <f>VLOOKUP(B832,定价因子!L:M,2,0)</f>
        <v>#N/A</v>
      </c>
      <c r="E832" t="e">
        <f>VLOOKUP($D$1&amp;D832,定价因子!E:F,2,0)</f>
        <v>#N/A</v>
      </c>
      <c r="G832" t="e">
        <f>VLOOKUP($F$1&amp;F832,定价因子!E:F,2,0)</f>
        <v>#N/A</v>
      </c>
      <c r="H832" s="104" t="e">
        <f>C832*PRODUCT(#REF!,#REF!,G832,,#REF!,E832)</f>
        <v>#N/A</v>
      </c>
    </row>
    <row r="833" spans="3:8">
      <c r="C833" t="e">
        <f>VLOOKUP(B833,定价因子!L:M,2,0)</f>
        <v>#N/A</v>
      </c>
      <c r="E833" t="e">
        <f>VLOOKUP($D$1&amp;D833,定价因子!E:F,2,0)</f>
        <v>#N/A</v>
      </c>
      <c r="G833" t="e">
        <f>VLOOKUP($F$1&amp;F833,定价因子!E:F,2,0)</f>
        <v>#N/A</v>
      </c>
      <c r="H833" s="104" t="e">
        <f>C833*PRODUCT(#REF!,#REF!,G833,,#REF!,E833)</f>
        <v>#N/A</v>
      </c>
    </row>
    <row r="834" spans="3:8">
      <c r="C834" t="e">
        <f>VLOOKUP(B834,定价因子!L:M,2,0)</f>
        <v>#N/A</v>
      </c>
      <c r="E834" t="e">
        <f>VLOOKUP($D$1&amp;D834,定价因子!E:F,2,0)</f>
        <v>#N/A</v>
      </c>
      <c r="G834" t="e">
        <f>VLOOKUP($F$1&amp;F834,定价因子!E:F,2,0)</f>
        <v>#N/A</v>
      </c>
      <c r="H834" s="104" t="e">
        <f>C834*PRODUCT(#REF!,#REF!,G834,,#REF!,E834)</f>
        <v>#N/A</v>
      </c>
    </row>
    <row r="835" spans="3:8">
      <c r="C835" t="e">
        <f>VLOOKUP(B835,定价因子!L:M,2,0)</f>
        <v>#N/A</v>
      </c>
      <c r="E835" t="e">
        <f>VLOOKUP($D$1&amp;D835,定价因子!E:F,2,0)</f>
        <v>#N/A</v>
      </c>
      <c r="G835" t="e">
        <f>VLOOKUP($F$1&amp;F835,定价因子!E:F,2,0)</f>
        <v>#N/A</v>
      </c>
      <c r="H835" s="104" t="e">
        <f>C835*PRODUCT(#REF!,#REF!,G835,,#REF!,E835)</f>
        <v>#N/A</v>
      </c>
    </row>
    <row r="836" spans="3:8">
      <c r="C836" t="e">
        <f>VLOOKUP(B836,定价因子!L:M,2,0)</f>
        <v>#N/A</v>
      </c>
      <c r="E836" t="e">
        <f>VLOOKUP($D$1&amp;D836,定价因子!E:F,2,0)</f>
        <v>#N/A</v>
      </c>
      <c r="G836" t="e">
        <f>VLOOKUP($F$1&amp;F836,定价因子!E:F,2,0)</f>
        <v>#N/A</v>
      </c>
      <c r="H836" s="104" t="e">
        <f>C836*PRODUCT(#REF!,#REF!,G836,,#REF!,E836)</f>
        <v>#N/A</v>
      </c>
    </row>
    <row r="837" spans="3:8">
      <c r="C837" t="e">
        <f>VLOOKUP(B837,定价因子!L:M,2,0)</f>
        <v>#N/A</v>
      </c>
      <c r="E837" t="e">
        <f>VLOOKUP($D$1&amp;D837,定价因子!E:F,2,0)</f>
        <v>#N/A</v>
      </c>
      <c r="G837" t="e">
        <f>VLOOKUP($F$1&amp;F837,定价因子!E:F,2,0)</f>
        <v>#N/A</v>
      </c>
      <c r="H837" s="104" t="e">
        <f>C837*PRODUCT(#REF!,#REF!,G837,,#REF!,E837)</f>
        <v>#N/A</v>
      </c>
    </row>
    <row r="838" spans="3:8">
      <c r="C838" t="e">
        <f>VLOOKUP(B838,定价因子!L:M,2,0)</f>
        <v>#N/A</v>
      </c>
      <c r="E838" t="e">
        <f>VLOOKUP($D$1&amp;D838,定价因子!E:F,2,0)</f>
        <v>#N/A</v>
      </c>
      <c r="G838" t="e">
        <f>VLOOKUP($F$1&amp;F838,定价因子!E:F,2,0)</f>
        <v>#N/A</v>
      </c>
      <c r="H838" s="104" t="e">
        <f>C838*PRODUCT(#REF!,#REF!,G838,,#REF!,E838)</f>
        <v>#N/A</v>
      </c>
    </row>
    <row r="839" spans="3:8">
      <c r="C839" t="e">
        <f>VLOOKUP(B839,定价因子!L:M,2,0)</f>
        <v>#N/A</v>
      </c>
      <c r="E839" t="e">
        <f>VLOOKUP($D$1&amp;D839,定价因子!E:F,2,0)</f>
        <v>#N/A</v>
      </c>
      <c r="G839" t="e">
        <f>VLOOKUP($F$1&amp;F839,定价因子!E:F,2,0)</f>
        <v>#N/A</v>
      </c>
      <c r="H839" s="104" t="e">
        <f>C839*PRODUCT(#REF!,#REF!,G839,,#REF!,E839)</f>
        <v>#N/A</v>
      </c>
    </row>
    <row r="840" spans="3:8">
      <c r="C840" t="e">
        <f>VLOOKUP(B840,定价因子!L:M,2,0)</f>
        <v>#N/A</v>
      </c>
      <c r="E840" t="e">
        <f>VLOOKUP($D$1&amp;D840,定价因子!E:F,2,0)</f>
        <v>#N/A</v>
      </c>
      <c r="G840" t="e">
        <f>VLOOKUP($F$1&amp;F840,定价因子!E:F,2,0)</f>
        <v>#N/A</v>
      </c>
      <c r="H840" s="104" t="e">
        <f>C840*PRODUCT(#REF!,#REF!,G840,,#REF!,E840)</f>
        <v>#N/A</v>
      </c>
    </row>
    <row r="841" spans="3:8">
      <c r="C841" t="e">
        <f>VLOOKUP(B841,定价因子!L:M,2,0)</f>
        <v>#N/A</v>
      </c>
      <c r="E841" t="e">
        <f>VLOOKUP($D$1&amp;D841,定价因子!E:F,2,0)</f>
        <v>#N/A</v>
      </c>
      <c r="G841" t="e">
        <f>VLOOKUP($F$1&amp;F841,定价因子!E:F,2,0)</f>
        <v>#N/A</v>
      </c>
      <c r="H841" s="104" t="e">
        <f>C841*PRODUCT(#REF!,#REF!,G841,,#REF!,E841)</f>
        <v>#N/A</v>
      </c>
    </row>
    <row r="842" spans="3:8">
      <c r="C842" t="e">
        <f>VLOOKUP(B842,定价因子!L:M,2,0)</f>
        <v>#N/A</v>
      </c>
      <c r="E842" t="e">
        <f>VLOOKUP($D$1&amp;D842,定价因子!E:F,2,0)</f>
        <v>#N/A</v>
      </c>
      <c r="G842" t="e">
        <f>VLOOKUP($F$1&amp;F842,定价因子!E:F,2,0)</f>
        <v>#N/A</v>
      </c>
      <c r="H842" s="104" t="e">
        <f>C842*PRODUCT(#REF!,#REF!,G842,,#REF!,E842)</f>
        <v>#N/A</v>
      </c>
    </row>
    <row r="843" spans="3:8">
      <c r="C843" t="e">
        <f>VLOOKUP(B843,定价因子!L:M,2,0)</f>
        <v>#N/A</v>
      </c>
      <c r="E843" t="e">
        <f>VLOOKUP($D$1&amp;D843,定价因子!E:F,2,0)</f>
        <v>#N/A</v>
      </c>
      <c r="G843" t="e">
        <f>VLOOKUP($F$1&amp;F843,定价因子!E:F,2,0)</f>
        <v>#N/A</v>
      </c>
      <c r="H843" s="104" t="e">
        <f>C843*PRODUCT(#REF!,#REF!,G843,,#REF!,E843)</f>
        <v>#N/A</v>
      </c>
    </row>
    <row r="844" spans="3:8">
      <c r="C844" t="e">
        <f>VLOOKUP(B844,定价因子!L:M,2,0)</f>
        <v>#N/A</v>
      </c>
      <c r="E844" t="e">
        <f>VLOOKUP($D$1&amp;D844,定价因子!E:F,2,0)</f>
        <v>#N/A</v>
      </c>
      <c r="G844" t="e">
        <f>VLOOKUP($F$1&amp;F844,定价因子!E:F,2,0)</f>
        <v>#N/A</v>
      </c>
      <c r="H844" s="104" t="e">
        <f>C844*PRODUCT(#REF!,#REF!,G844,,#REF!,E844)</f>
        <v>#N/A</v>
      </c>
    </row>
    <row r="845" spans="3:8">
      <c r="C845" t="e">
        <f>VLOOKUP(B845,定价因子!L:M,2,0)</f>
        <v>#N/A</v>
      </c>
      <c r="E845" t="e">
        <f>VLOOKUP($D$1&amp;D845,定价因子!E:F,2,0)</f>
        <v>#N/A</v>
      </c>
      <c r="G845" t="e">
        <f>VLOOKUP($F$1&amp;F845,定价因子!E:F,2,0)</f>
        <v>#N/A</v>
      </c>
      <c r="H845" s="104" t="e">
        <f>C845*PRODUCT(#REF!,#REF!,G845,,#REF!,E845)</f>
        <v>#N/A</v>
      </c>
    </row>
    <row r="846" spans="3:8">
      <c r="C846" t="e">
        <f>VLOOKUP(B846,定价因子!L:M,2,0)</f>
        <v>#N/A</v>
      </c>
      <c r="E846" t="e">
        <f>VLOOKUP($D$1&amp;D846,定价因子!E:F,2,0)</f>
        <v>#N/A</v>
      </c>
      <c r="G846" t="e">
        <f>VLOOKUP($F$1&amp;F846,定价因子!E:F,2,0)</f>
        <v>#N/A</v>
      </c>
      <c r="H846" s="104" t="e">
        <f>C846*PRODUCT(#REF!,#REF!,G846,,#REF!,E846)</f>
        <v>#N/A</v>
      </c>
    </row>
    <row r="847" spans="3:8">
      <c r="C847" t="e">
        <f>VLOOKUP(B847,定价因子!L:M,2,0)</f>
        <v>#N/A</v>
      </c>
      <c r="E847" t="e">
        <f>VLOOKUP($D$1&amp;D847,定价因子!E:F,2,0)</f>
        <v>#N/A</v>
      </c>
      <c r="G847" t="e">
        <f>VLOOKUP($F$1&amp;F847,定价因子!E:F,2,0)</f>
        <v>#N/A</v>
      </c>
      <c r="H847" s="104" t="e">
        <f>C847*PRODUCT(#REF!,#REF!,G847,,#REF!,E847)</f>
        <v>#N/A</v>
      </c>
    </row>
    <row r="848" spans="3:8">
      <c r="C848" t="e">
        <f>VLOOKUP(B848,定价因子!L:M,2,0)</f>
        <v>#N/A</v>
      </c>
      <c r="E848" t="e">
        <f>VLOOKUP($D$1&amp;D848,定价因子!E:F,2,0)</f>
        <v>#N/A</v>
      </c>
      <c r="G848" t="e">
        <f>VLOOKUP($F$1&amp;F848,定价因子!E:F,2,0)</f>
        <v>#N/A</v>
      </c>
      <c r="H848" s="104" t="e">
        <f>C848*PRODUCT(#REF!,#REF!,G848,,#REF!,E848)</f>
        <v>#N/A</v>
      </c>
    </row>
    <row r="849" spans="3:8">
      <c r="C849" t="e">
        <f>VLOOKUP(B849,定价因子!L:M,2,0)</f>
        <v>#N/A</v>
      </c>
      <c r="E849" t="e">
        <f>VLOOKUP($D$1&amp;D849,定价因子!E:F,2,0)</f>
        <v>#N/A</v>
      </c>
      <c r="G849" t="e">
        <f>VLOOKUP($F$1&amp;F849,定价因子!E:F,2,0)</f>
        <v>#N/A</v>
      </c>
      <c r="H849" s="104" t="e">
        <f>C849*PRODUCT(#REF!,#REF!,G849,,#REF!,E849)</f>
        <v>#N/A</v>
      </c>
    </row>
    <row r="850" spans="3:8">
      <c r="C850" t="e">
        <f>VLOOKUP(B850,定价因子!L:M,2,0)</f>
        <v>#N/A</v>
      </c>
      <c r="E850" t="e">
        <f>VLOOKUP($D$1&amp;D850,定价因子!E:F,2,0)</f>
        <v>#N/A</v>
      </c>
      <c r="G850" t="e">
        <f>VLOOKUP($F$1&amp;F850,定价因子!E:F,2,0)</f>
        <v>#N/A</v>
      </c>
      <c r="H850" s="104" t="e">
        <f>C850*PRODUCT(#REF!,#REF!,G850,,#REF!,E850)</f>
        <v>#N/A</v>
      </c>
    </row>
    <row r="851" spans="3:8">
      <c r="C851" t="e">
        <f>VLOOKUP(B851,定价因子!L:M,2,0)</f>
        <v>#N/A</v>
      </c>
      <c r="E851" t="e">
        <f>VLOOKUP($D$1&amp;D851,定价因子!E:F,2,0)</f>
        <v>#N/A</v>
      </c>
      <c r="G851" t="e">
        <f>VLOOKUP($F$1&amp;F851,定价因子!E:F,2,0)</f>
        <v>#N/A</v>
      </c>
      <c r="H851" s="104" t="e">
        <f>C851*PRODUCT(#REF!,#REF!,G851,,#REF!,E851)</f>
        <v>#N/A</v>
      </c>
    </row>
    <row r="852" spans="3:8">
      <c r="C852" t="e">
        <f>VLOOKUP(B852,定价因子!L:M,2,0)</f>
        <v>#N/A</v>
      </c>
      <c r="E852" t="e">
        <f>VLOOKUP($D$1&amp;D852,定价因子!E:F,2,0)</f>
        <v>#N/A</v>
      </c>
      <c r="G852" t="e">
        <f>VLOOKUP($F$1&amp;F852,定价因子!E:F,2,0)</f>
        <v>#N/A</v>
      </c>
      <c r="H852" s="104" t="e">
        <f>C852*PRODUCT(#REF!,#REF!,G852,,#REF!,E852)</f>
        <v>#N/A</v>
      </c>
    </row>
    <row r="853" spans="3:8">
      <c r="C853" t="e">
        <f>VLOOKUP(B853,定价因子!L:M,2,0)</f>
        <v>#N/A</v>
      </c>
      <c r="E853" t="e">
        <f>VLOOKUP($D$1&amp;D853,定价因子!E:F,2,0)</f>
        <v>#N/A</v>
      </c>
      <c r="G853" t="e">
        <f>VLOOKUP($F$1&amp;F853,定价因子!E:F,2,0)</f>
        <v>#N/A</v>
      </c>
      <c r="H853" s="104" t="e">
        <f>C853*PRODUCT(#REF!,#REF!,G853,,#REF!,E853)</f>
        <v>#N/A</v>
      </c>
    </row>
    <row r="854" spans="3:8">
      <c r="C854" t="e">
        <f>VLOOKUP(B854,定价因子!L:M,2,0)</f>
        <v>#N/A</v>
      </c>
      <c r="E854" t="e">
        <f>VLOOKUP($D$1&amp;D854,定价因子!E:F,2,0)</f>
        <v>#N/A</v>
      </c>
      <c r="G854" t="e">
        <f>VLOOKUP($F$1&amp;F854,定价因子!E:F,2,0)</f>
        <v>#N/A</v>
      </c>
      <c r="H854" s="104" t="e">
        <f>C854*PRODUCT(#REF!,#REF!,G854,,#REF!,E854)</f>
        <v>#N/A</v>
      </c>
    </row>
    <row r="855" spans="3:8">
      <c r="C855" t="e">
        <f>VLOOKUP(B855,定价因子!L:M,2,0)</f>
        <v>#N/A</v>
      </c>
      <c r="E855" t="e">
        <f>VLOOKUP($D$1&amp;D855,定价因子!E:F,2,0)</f>
        <v>#N/A</v>
      </c>
      <c r="G855" t="e">
        <f>VLOOKUP($F$1&amp;F855,定价因子!E:F,2,0)</f>
        <v>#N/A</v>
      </c>
      <c r="H855" s="104" t="e">
        <f>C855*PRODUCT(#REF!,#REF!,G855,,#REF!,E855)</f>
        <v>#N/A</v>
      </c>
    </row>
    <row r="856" spans="3:8">
      <c r="C856" t="e">
        <f>VLOOKUP(B856,定价因子!L:M,2,0)</f>
        <v>#N/A</v>
      </c>
      <c r="E856" t="e">
        <f>VLOOKUP($D$1&amp;D856,定价因子!E:F,2,0)</f>
        <v>#N/A</v>
      </c>
      <c r="G856" t="e">
        <f>VLOOKUP($F$1&amp;F856,定价因子!E:F,2,0)</f>
        <v>#N/A</v>
      </c>
      <c r="H856" s="104" t="e">
        <f>C856*PRODUCT(#REF!,#REF!,G856,,#REF!,E856)</f>
        <v>#N/A</v>
      </c>
    </row>
    <row r="857" spans="3:8">
      <c r="C857" t="e">
        <f>VLOOKUP(B857,定价因子!L:M,2,0)</f>
        <v>#N/A</v>
      </c>
      <c r="E857" t="e">
        <f>VLOOKUP($D$1&amp;D857,定价因子!E:F,2,0)</f>
        <v>#N/A</v>
      </c>
      <c r="G857" t="e">
        <f>VLOOKUP($F$1&amp;F857,定价因子!E:F,2,0)</f>
        <v>#N/A</v>
      </c>
      <c r="H857" s="104" t="e">
        <f>C857*PRODUCT(#REF!,#REF!,G857,,#REF!,E857)</f>
        <v>#N/A</v>
      </c>
    </row>
    <row r="858" spans="3:8">
      <c r="C858" t="e">
        <f>VLOOKUP(B858,定价因子!L:M,2,0)</f>
        <v>#N/A</v>
      </c>
      <c r="E858" t="e">
        <f>VLOOKUP($D$1&amp;D858,定价因子!E:F,2,0)</f>
        <v>#N/A</v>
      </c>
      <c r="G858" t="e">
        <f>VLOOKUP($F$1&amp;F858,定价因子!E:F,2,0)</f>
        <v>#N/A</v>
      </c>
      <c r="H858" s="104" t="e">
        <f>C858*PRODUCT(#REF!,#REF!,G858,,#REF!,E858)</f>
        <v>#N/A</v>
      </c>
    </row>
    <row r="859" spans="3:8">
      <c r="C859" t="e">
        <f>VLOOKUP(B859,定价因子!L:M,2,0)</f>
        <v>#N/A</v>
      </c>
      <c r="E859" t="e">
        <f>VLOOKUP($D$1&amp;D859,定价因子!E:F,2,0)</f>
        <v>#N/A</v>
      </c>
      <c r="G859" t="e">
        <f>VLOOKUP($F$1&amp;F859,定价因子!E:F,2,0)</f>
        <v>#N/A</v>
      </c>
      <c r="H859" s="104" t="e">
        <f>C859*PRODUCT(#REF!,#REF!,G859,,#REF!,E859)</f>
        <v>#N/A</v>
      </c>
    </row>
    <row r="860" spans="3:8">
      <c r="C860" t="e">
        <f>VLOOKUP(B860,定价因子!L:M,2,0)</f>
        <v>#N/A</v>
      </c>
      <c r="E860" t="e">
        <f>VLOOKUP($D$1&amp;D860,定价因子!E:F,2,0)</f>
        <v>#N/A</v>
      </c>
      <c r="G860" t="e">
        <f>VLOOKUP($F$1&amp;F860,定价因子!E:F,2,0)</f>
        <v>#N/A</v>
      </c>
      <c r="H860" s="104" t="e">
        <f>C860*PRODUCT(#REF!,#REF!,G860,,#REF!,E860)</f>
        <v>#N/A</v>
      </c>
    </row>
    <row r="861" spans="3:8">
      <c r="C861" t="e">
        <f>VLOOKUP(B861,定价因子!L:M,2,0)</f>
        <v>#N/A</v>
      </c>
      <c r="E861" t="e">
        <f>VLOOKUP($D$1&amp;D861,定价因子!E:F,2,0)</f>
        <v>#N/A</v>
      </c>
      <c r="G861" t="e">
        <f>VLOOKUP($F$1&amp;F861,定价因子!E:F,2,0)</f>
        <v>#N/A</v>
      </c>
      <c r="H861" s="104" t="e">
        <f>C861*PRODUCT(#REF!,#REF!,G861,,#REF!,E861)</f>
        <v>#N/A</v>
      </c>
    </row>
    <row r="862" spans="3:8">
      <c r="C862" t="e">
        <f>VLOOKUP(B862,定价因子!L:M,2,0)</f>
        <v>#N/A</v>
      </c>
      <c r="E862" t="e">
        <f>VLOOKUP($D$1&amp;D862,定价因子!E:F,2,0)</f>
        <v>#N/A</v>
      </c>
      <c r="G862" t="e">
        <f>VLOOKUP($F$1&amp;F862,定价因子!E:F,2,0)</f>
        <v>#N/A</v>
      </c>
      <c r="H862" s="104" t="e">
        <f>C862*PRODUCT(#REF!,#REF!,G862,,#REF!,E862)</f>
        <v>#N/A</v>
      </c>
    </row>
    <row r="863" spans="3:8">
      <c r="C863" t="e">
        <f>VLOOKUP(B863,定价因子!L:M,2,0)</f>
        <v>#N/A</v>
      </c>
      <c r="E863" t="e">
        <f>VLOOKUP($D$1&amp;D863,定价因子!E:F,2,0)</f>
        <v>#N/A</v>
      </c>
      <c r="G863" t="e">
        <f>VLOOKUP($F$1&amp;F863,定价因子!E:F,2,0)</f>
        <v>#N/A</v>
      </c>
      <c r="H863" s="104" t="e">
        <f>C863*PRODUCT(#REF!,#REF!,G863,,#REF!,E863)</f>
        <v>#N/A</v>
      </c>
    </row>
    <row r="864" spans="3:8">
      <c r="C864" t="e">
        <f>VLOOKUP(B864,定价因子!L:M,2,0)</f>
        <v>#N/A</v>
      </c>
      <c r="E864" t="e">
        <f>VLOOKUP($D$1&amp;D864,定价因子!E:F,2,0)</f>
        <v>#N/A</v>
      </c>
      <c r="G864" t="e">
        <f>VLOOKUP($F$1&amp;F864,定价因子!E:F,2,0)</f>
        <v>#N/A</v>
      </c>
      <c r="H864" s="104" t="e">
        <f>C864*PRODUCT(#REF!,#REF!,G864,,#REF!,E864)</f>
        <v>#N/A</v>
      </c>
    </row>
    <row r="865" spans="3:8">
      <c r="C865" t="e">
        <f>VLOOKUP(B865,定价因子!L:M,2,0)</f>
        <v>#N/A</v>
      </c>
      <c r="E865" t="e">
        <f>VLOOKUP($D$1&amp;D865,定价因子!E:F,2,0)</f>
        <v>#N/A</v>
      </c>
      <c r="G865" t="e">
        <f>VLOOKUP($F$1&amp;F865,定价因子!E:F,2,0)</f>
        <v>#N/A</v>
      </c>
      <c r="H865" s="104" t="e">
        <f>C865*PRODUCT(#REF!,#REF!,G865,,#REF!,E865)</f>
        <v>#N/A</v>
      </c>
    </row>
    <row r="866" spans="3:8">
      <c r="C866" t="e">
        <f>VLOOKUP(B866,定价因子!L:M,2,0)</f>
        <v>#N/A</v>
      </c>
      <c r="E866" t="e">
        <f>VLOOKUP($D$1&amp;D866,定价因子!E:F,2,0)</f>
        <v>#N/A</v>
      </c>
      <c r="G866" t="e">
        <f>VLOOKUP($F$1&amp;F866,定价因子!E:F,2,0)</f>
        <v>#N/A</v>
      </c>
      <c r="H866" s="104" t="e">
        <f>C866*PRODUCT(#REF!,#REF!,G866,,#REF!,E866)</f>
        <v>#N/A</v>
      </c>
    </row>
    <row r="867" spans="3:8">
      <c r="C867" t="e">
        <f>VLOOKUP(B867,定价因子!L:M,2,0)</f>
        <v>#N/A</v>
      </c>
      <c r="E867" t="e">
        <f>VLOOKUP($D$1&amp;D867,定价因子!E:F,2,0)</f>
        <v>#N/A</v>
      </c>
      <c r="G867" t="e">
        <f>VLOOKUP($F$1&amp;F867,定价因子!E:F,2,0)</f>
        <v>#N/A</v>
      </c>
      <c r="H867" s="104" t="e">
        <f>C867*PRODUCT(#REF!,#REF!,G867,,#REF!,E867)</f>
        <v>#N/A</v>
      </c>
    </row>
    <row r="868" spans="3:8">
      <c r="C868" t="e">
        <f>VLOOKUP(B868,定价因子!L:M,2,0)</f>
        <v>#N/A</v>
      </c>
      <c r="E868" t="e">
        <f>VLOOKUP($D$1&amp;D868,定价因子!E:F,2,0)</f>
        <v>#N/A</v>
      </c>
      <c r="G868" t="e">
        <f>VLOOKUP($F$1&amp;F868,定价因子!E:F,2,0)</f>
        <v>#N/A</v>
      </c>
      <c r="H868" s="104" t="e">
        <f>C868*PRODUCT(#REF!,#REF!,G868,,#REF!,E868)</f>
        <v>#N/A</v>
      </c>
    </row>
    <row r="869" spans="3:8">
      <c r="C869" t="e">
        <f>VLOOKUP(B869,定价因子!L:M,2,0)</f>
        <v>#N/A</v>
      </c>
      <c r="E869" t="e">
        <f>VLOOKUP($D$1&amp;D869,定价因子!E:F,2,0)</f>
        <v>#N/A</v>
      </c>
      <c r="G869" t="e">
        <f>VLOOKUP($F$1&amp;F869,定价因子!E:F,2,0)</f>
        <v>#N/A</v>
      </c>
      <c r="H869" s="104" t="e">
        <f>C869*PRODUCT(#REF!,#REF!,G869,,#REF!,E869)</f>
        <v>#N/A</v>
      </c>
    </row>
    <row r="870" spans="3:8">
      <c r="C870" t="e">
        <f>VLOOKUP(B870,定价因子!L:M,2,0)</f>
        <v>#N/A</v>
      </c>
      <c r="E870" t="e">
        <f>VLOOKUP($D$1&amp;D870,定价因子!E:F,2,0)</f>
        <v>#N/A</v>
      </c>
      <c r="G870" t="e">
        <f>VLOOKUP($F$1&amp;F870,定价因子!E:F,2,0)</f>
        <v>#N/A</v>
      </c>
      <c r="H870" s="104" t="e">
        <f>C870*PRODUCT(#REF!,#REF!,G870,,#REF!,E870)</f>
        <v>#N/A</v>
      </c>
    </row>
    <row r="871" spans="3:8">
      <c r="C871" t="e">
        <f>VLOOKUP(B871,定价因子!L:M,2,0)</f>
        <v>#N/A</v>
      </c>
      <c r="E871" t="e">
        <f>VLOOKUP($D$1&amp;D871,定价因子!E:F,2,0)</f>
        <v>#N/A</v>
      </c>
      <c r="G871" t="e">
        <f>VLOOKUP($F$1&amp;F871,定价因子!E:F,2,0)</f>
        <v>#N/A</v>
      </c>
      <c r="H871" s="104" t="e">
        <f>C871*PRODUCT(#REF!,#REF!,G871,,#REF!,E871)</f>
        <v>#N/A</v>
      </c>
    </row>
    <row r="872" spans="3:8">
      <c r="C872" t="e">
        <f>VLOOKUP(B872,定价因子!L:M,2,0)</f>
        <v>#N/A</v>
      </c>
      <c r="E872" t="e">
        <f>VLOOKUP($D$1&amp;D872,定价因子!E:F,2,0)</f>
        <v>#N/A</v>
      </c>
      <c r="G872" t="e">
        <f>VLOOKUP($F$1&amp;F872,定价因子!E:F,2,0)</f>
        <v>#N/A</v>
      </c>
      <c r="H872" s="104" t="e">
        <f>C872*PRODUCT(#REF!,#REF!,G872,,#REF!,E872)</f>
        <v>#N/A</v>
      </c>
    </row>
    <row r="873" spans="3:8">
      <c r="C873" t="e">
        <f>VLOOKUP(B873,定价因子!L:M,2,0)</f>
        <v>#N/A</v>
      </c>
      <c r="E873" t="e">
        <f>VLOOKUP($D$1&amp;D873,定价因子!E:F,2,0)</f>
        <v>#N/A</v>
      </c>
      <c r="G873" t="e">
        <f>VLOOKUP($F$1&amp;F873,定价因子!E:F,2,0)</f>
        <v>#N/A</v>
      </c>
      <c r="H873" s="104" t="e">
        <f>C873*PRODUCT(#REF!,#REF!,G873,,#REF!,E873)</f>
        <v>#N/A</v>
      </c>
    </row>
    <row r="874" spans="3:8">
      <c r="C874" t="e">
        <f>VLOOKUP(B874,定价因子!L:M,2,0)</f>
        <v>#N/A</v>
      </c>
      <c r="E874" t="e">
        <f>VLOOKUP($D$1&amp;D874,定价因子!E:F,2,0)</f>
        <v>#N/A</v>
      </c>
      <c r="G874" t="e">
        <f>VLOOKUP($F$1&amp;F874,定价因子!E:F,2,0)</f>
        <v>#N/A</v>
      </c>
      <c r="H874" s="104" t="e">
        <f>C874*PRODUCT(#REF!,#REF!,G874,,#REF!,E874)</f>
        <v>#N/A</v>
      </c>
    </row>
    <row r="875" spans="3:8">
      <c r="C875" t="e">
        <f>VLOOKUP(B875,定价因子!L:M,2,0)</f>
        <v>#N/A</v>
      </c>
      <c r="E875" t="e">
        <f>VLOOKUP($D$1&amp;D875,定价因子!E:F,2,0)</f>
        <v>#N/A</v>
      </c>
      <c r="G875" t="e">
        <f>VLOOKUP($F$1&amp;F875,定价因子!E:F,2,0)</f>
        <v>#N/A</v>
      </c>
      <c r="H875" s="104" t="e">
        <f>C875*PRODUCT(#REF!,#REF!,G875,,#REF!,E875)</f>
        <v>#N/A</v>
      </c>
    </row>
    <row r="876" spans="3:8">
      <c r="C876" t="e">
        <f>VLOOKUP(B876,定价因子!L:M,2,0)</f>
        <v>#N/A</v>
      </c>
      <c r="E876" t="e">
        <f>VLOOKUP($D$1&amp;D876,定价因子!E:F,2,0)</f>
        <v>#N/A</v>
      </c>
      <c r="G876" t="e">
        <f>VLOOKUP($F$1&amp;F876,定价因子!E:F,2,0)</f>
        <v>#N/A</v>
      </c>
      <c r="H876" s="104" t="e">
        <f>C876*PRODUCT(#REF!,#REF!,G876,,#REF!,E876)</f>
        <v>#N/A</v>
      </c>
    </row>
    <row r="877" spans="3:8">
      <c r="C877" t="e">
        <f>VLOOKUP(B877,定价因子!L:M,2,0)</f>
        <v>#N/A</v>
      </c>
      <c r="E877" t="e">
        <f>VLOOKUP($D$1&amp;D877,定价因子!E:F,2,0)</f>
        <v>#N/A</v>
      </c>
      <c r="G877" t="e">
        <f>VLOOKUP($F$1&amp;F877,定价因子!E:F,2,0)</f>
        <v>#N/A</v>
      </c>
      <c r="H877" s="104" t="e">
        <f>C877*PRODUCT(#REF!,#REF!,G877,,#REF!,E877)</f>
        <v>#N/A</v>
      </c>
    </row>
    <row r="878" spans="3:8">
      <c r="C878" t="e">
        <f>VLOOKUP(B878,定价因子!L:M,2,0)</f>
        <v>#N/A</v>
      </c>
      <c r="E878" t="e">
        <f>VLOOKUP($D$1&amp;D878,定价因子!E:F,2,0)</f>
        <v>#N/A</v>
      </c>
      <c r="G878" t="e">
        <f>VLOOKUP($F$1&amp;F878,定价因子!E:F,2,0)</f>
        <v>#N/A</v>
      </c>
      <c r="H878" s="104" t="e">
        <f>C878*PRODUCT(#REF!,#REF!,G878,,#REF!,E878)</f>
        <v>#N/A</v>
      </c>
    </row>
    <row r="879" spans="3:8">
      <c r="C879" t="e">
        <f>VLOOKUP(B879,定价因子!L:M,2,0)</f>
        <v>#N/A</v>
      </c>
      <c r="E879" t="e">
        <f>VLOOKUP($D$1&amp;D879,定价因子!E:F,2,0)</f>
        <v>#N/A</v>
      </c>
      <c r="G879" t="e">
        <f>VLOOKUP($F$1&amp;F879,定价因子!E:F,2,0)</f>
        <v>#N/A</v>
      </c>
      <c r="H879" s="104" t="e">
        <f>C879*PRODUCT(#REF!,#REF!,G879,,#REF!,E879)</f>
        <v>#N/A</v>
      </c>
    </row>
    <row r="880" spans="3:8">
      <c r="C880" t="e">
        <f>VLOOKUP(B880,定价因子!L:M,2,0)</f>
        <v>#N/A</v>
      </c>
      <c r="E880" t="e">
        <f>VLOOKUP($D$1&amp;D880,定价因子!E:F,2,0)</f>
        <v>#N/A</v>
      </c>
      <c r="G880" t="e">
        <f>VLOOKUP($F$1&amp;F880,定价因子!E:F,2,0)</f>
        <v>#N/A</v>
      </c>
      <c r="H880" s="104" t="e">
        <f>C880*PRODUCT(#REF!,#REF!,G880,,#REF!,E880)</f>
        <v>#N/A</v>
      </c>
    </row>
    <row r="881" spans="3:8">
      <c r="C881" t="e">
        <f>VLOOKUP(B881,定价因子!L:M,2,0)</f>
        <v>#N/A</v>
      </c>
      <c r="E881" t="e">
        <f>VLOOKUP($D$1&amp;D881,定价因子!E:F,2,0)</f>
        <v>#N/A</v>
      </c>
      <c r="G881" t="e">
        <f>VLOOKUP($F$1&amp;F881,定价因子!E:F,2,0)</f>
        <v>#N/A</v>
      </c>
      <c r="H881" s="104" t="e">
        <f>C881*PRODUCT(#REF!,#REF!,G881,,#REF!,E881)</f>
        <v>#N/A</v>
      </c>
    </row>
    <row r="882" spans="3:8">
      <c r="C882" t="e">
        <f>VLOOKUP(B882,定价因子!L:M,2,0)</f>
        <v>#N/A</v>
      </c>
      <c r="E882" t="e">
        <f>VLOOKUP($D$1&amp;D882,定价因子!E:F,2,0)</f>
        <v>#N/A</v>
      </c>
      <c r="G882" t="e">
        <f>VLOOKUP($F$1&amp;F882,定价因子!E:F,2,0)</f>
        <v>#N/A</v>
      </c>
      <c r="H882" s="104" t="e">
        <f>C882*PRODUCT(#REF!,#REF!,G882,,#REF!,E882)</f>
        <v>#N/A</v>
      </c>
    </row>
    <row r="883" spans="3:8">
      <c r="C883" t="e">
        <f>VLOOKUP(B883,定价因子!L:M,2,0)</f>
        <v>#N/A</v>
      </c>
      <c r="E883" t="e">
        <f>VLOOKUP($D$1&amp;D883,定价因子!E:F,2,0)</f>
        <v>#N/A</v>
      </c>
      <c r="G883" t="e">
        <f>VLOOKUP($F$1&amp;F883,定价因子!E:F,2,0)</f>
        <v>#N/A</v>
      </c>
      <c r="H883" s="104" t="e">
        <f>C883*PRODUCT(#REF!,#REF!,G883,,#REF!,E883)</f>
        <v>#N/A</v>
      </c>
    </row>
    <row r="884" spans="3:8">
      <c r="C884" t="e">
        <f>VLOOKUP(B884,定价因子!L:M,2,0)</f>
        <v>#N/A</v>
      </c>
      <c r="E884" t="e">
        <f>VLOOKUP($D$1&amp;D884,定价因子!E:F,2,0)</f>
        <v>#N/A</v>
      </c>
      <c r="G884" t="e">
        <f>VLOOKUP($F$1&amp;F884,定价因子!E:F,2,0)</f>
        <v>#N/A</v>
      </c>
      <c r="H884" s="104" t="e">
        <f>C884*PRODUCT(#REF!,#REF!,G884,,#REF!,E884)</f>
        <v>#N/A</v>
      </c>
    </row>
    <row r="885" spans="3:8">
      <c r="C885" t="e">
        <f>VLOOKUP(B885,定价因子!L:M,2,0)</f>
        <v>#N/A</v>
      </c>
      <c r="E885" t="e">
        <f>VLOOKUP($D$1&amp;D885,定价因子!E:F,2,0)</f>
        <v>#N/A</v>
      </c>
      <c r="G885" t="e">
        <f>VLOOKUP($F$1&amp;F885,定价因子!E:F,2,0)</f>
        <v>#N/A</v>
      </c>
      <c r="H885" s="104" t="e">
        <f>C885*PRODUCT(#REF!,#REF!,G885,,#REF!,E885)</f>
        <v>#N/A</v>
      </c>
    </row>
    <row r="886" spans="3:8">
      <c r="C886" t="e">
        <f>VLOOKUP(B886,定价因子!L:M,2,0)</f>
        <v>#N/A</v>
      </c>
      <c r="E886" t="e">
        <f>VLOOKUP($D$1&amp;D886,定价因子!E:F,2,0)</f>
        <v>#N/A</v>
      </c>
      <c r="G886" t="e">
        <f>VLOOKUP($F$1&amp;F886,定价因子!E:F,2,0)</f>
        <v>#N/A</v>
      </c>
      <c r="H886" s="104" t="e">
        <f>C886*PRODUCT(#REF!,#REF!,G886,,#REF!,E886)</f>
        <v>#N/A</v>
      </c>
    </row>
    <row r="887" spans="3:8">
      <c r="C887" t="e">
        <f>VLOOKUP(B887,定价因子!L:M,2,0)</f>
        <v>#N/A</v>
      </c>
      <c r="E887" t="e">
        <f>VLOOKUP($D$1&amp;D887,定价因子!E:F,2,0)</f>
        <v>#N/A</v>
      </c>
      <c r="G887" t="e">
        <f>VLOOKUP($F$1&amp;F887,定价因子!E:F,2,0)</f>
        <v>#N/A</v>
      </c>
      <c r="H887" s="104" t="e">
        <f>C887*PRODUCT(#REF!,#REF!,G887,,#REF!,E887)</f>
        <v>#N/A</v>
      </c>
    </row>
    <row r="888" spans="3:8">
      <c r="C888" t="e">
        <f>VLOOKUP(B888,定价因子!L:M,2,0)</f>
        <v>#N/A</v>
      </c>
      <c r="E888" t="e">
        <f>VLOOKUP($D$1&amp;D888,定价因子!E:F,2,0)</f>
        <v>#N/A</v>
      </c>
      <c r="G888" t="e">
        <f>VLOOKUP($F$1&amp;F888,定价因子!E:F,2,0)</f>
        <v>#N/A</v>
      </c>
      <c r="H888" s="104" t="e">
        <f>C888*PRODUCT(#REF!,#REF!,G888,,#REF!,E888)</f>
        <v>#N/A</v>
      </c>
    </row>
    <row r="889" spans="3:8">
      <c r="C889" t="e">
        <f>VLOOKUP(B889,定价因子!L:M,2,0)</f>
        <v>#N/A</v>
      </c>
      <c r="E889" t="e">
        <f>VLOOKUP($D$1&amp;D889,定价因子!E:F,2,0)</f>
        <v>#N/A</v>
      </c>
      <c r="G889" t="e">
        <f>VLOOKUP($F$1&amp;F889,定价因子!E:F,2,0)</f>
        <v>#N/A</v>
      </c>
      <c r="H889" s="104" t="e">
        <f>C889*PRODUCT(#REF!,#REF!,G889,,#REF!,E889)</f>
        <v>#N/A</v>
      </c>
    </row>
    <row r="890" spans="3:8">
      <c r="C890" t="e">
        <f>VLOOKUP(B890,定价因子!L:M,2,0)</f>
        <v>#N/A</v>
      </c>
      <c r="E890" t="e">
        <f>VLOOKUP($D$1&amp;D890,定价因子!E:F,2,0)</f>
        <v>#N/A</v>
      </c>
      <c r="G890" t="e">
        <f>VLOOKUP($F$1&amp;F890,定价因子!E:F,2,0)</f>
        <v>#N/A</v>
      </c>
      <c r="H890" s="104" t="e">
        <f>C890*PRODUCT(#REF!,#REF!,G890,,#REF!,E890)</f>
        <v>#N/A</v>
      </c>
    </row>
    <row r="891" spans="3:8">
      <c r="C891" t="e">
        <f>VLOOKUP(B891,定价因子!L:M,2,0)</f>
        <v>#N/A</v>
      </c>
      <c r="E891" t="e">
        <f>VLOOKUP($D$1&amp;D891,定价因子!E:F,2,0)</f>
        <v>#N/A</v>
      </c>
      <c r="G891" t="e">
        <f>VLOOKUP($F$1&amp;F891,定价因子!E:F,2,0)</f>
        <v>#N/A</v>
      </c>
      <c r="H891" s="104" t="e">
        <f>C891*PRODUCT(#REF!,#REF!,G891,,#REF!,E891)</f>
        <v>#N/A</v>
      </c>
    </row>
    <row r="892" spans="3:8">
      <c r="C892" t="e">
        <f>VLOOKUP(B892,定价因子!L:M,2,0)</f>
        <v>#N/A</v>
      </c>
      <c r="E892" t="e">
        <f>VLOOKUP($D$1&amp;D892,定价因子!E:F,2,0)</f>
        <v>#N/A</v>
      </c>
      <c r="G892" t="e">
        <f>VLOOKUP($F$1&amp;F892,定价因子!E:F,2,0)</f>
        <v>#N/A</v>
      </c>
      <c r="H892" s="104" t="e">
        <f>C892*PRODUCT(#REF!,#REF!,G892,,#REF!,E892)</f>
        <v>#N/A</v>
      </c>
    </row>
    <row r="893" spans="3:8">
      <c r="C893" t="e">
        <f>VLOOKUP(B893,定价因子!L:M,2,0)</f>
        <v>#N/A</v>
      </c>
      <c r="E893" t="e">
        <f>VLOOKUP($D$1&amp;D893,定价因子!E:F,2,0)</f>
        <v>#N/A</v>
      </c>
      <c r="G893" t="e">
        <f>VLOOKUP($F$1&amp;F893,定价因子!E:F,2,0)</f>
        <v>#N/A</v>
      </c>
      <c r="H893" s="104" t="e">
        <f>C893*PRODUCT(#REF!,#REF!,G893,,#REF!,E893)</f>
        <v>#N/A</v>
      </c>
    </row>
    <row r="894" spans="3:8">
      <c r="C894" t="e">
        <f>VLOOKUP(B894,定价因子!L:M,2,0)</f>
        <v>#N/A</v>
      </c>
      <c r="E894" t="e">
        <f>VLOOKUP($D$1&amp;D894,定价因子!E:F,2,0)</f>
        <v>#N/A</v>
      </c>
      <c r="G894" t="e">
        <f>VLOOKUP($F$1&amp;F894,定价因子!E:F,2,0)</f>
        <v>#N/A</v>
      </c>
      <c r="H894" s="104" t="e">
        <f>C894*PRODUCT(#REF!,#REF!,G894,,#REF!,E894)</f>
        <v>#N/A</v>
      </c>
    </row>
    <row r="895" spans="3:8">
      <c r="C895" t="e">
        <f>VLOOKUP(B895,定价因子!L:M,2,0)</f>
        <v>#N/A</v>
      </c>
      <c r="E895" t="e">
        <f>VLOOKUP($D$1&amp;D895,定价因子!E:F,2,0)</f>
        <v>#N/A</v>
      </c>
      <c r="G895" t="e">
        <f>VLOOKUP($F$1&amp;F895,定价因子!E:F,2,0)</f>
        <v>#N/A</v>
      </c>
      <c r="H895" s="104" t="e">
        <f>C895*PRODUCT(#REF!,#REF!,G895,,#REF!,E895)</f>
        <v>#N/A</v>
      </c>
    </row>
    <row r="896" spans="3:8">
      <c r="C896" t="e">
        <f>VLOOKUP(B896,定价因子!L:M,2,0)</f>
        <v>#N/A</v>
      </c>
      <c r="E896" t="e">
        <f>VLOOKUP($D$1&amp;D896,定价因子!E:F,2,0)</f>
        <v>#N/A</v>
      </c>
      <c r="G896" t="e">
        <f>VLOOKUP($F$1&amp;F896,定价因子!E:F,2,0)</f>
        <v>#N/A</v>
      </c>
      <c r="H896" s="104" t="e">
        <f>C896*PRODUCT(#REF!,#REF!,G896,,#REF!,E896)</f>
        <v>#N/A</v>
      </c>
    </row>
    <row r="897" spans="3:8">
      <c r="C897" t="e">
        <f>VLOOKUP(B897,定价因子!L:M,2,0)</f>
        <v>#N/A</v>
      </c>
      <c r="E897" t="e">
        <f>VLOOKUP($D$1&amp;D897,定价因子!E:F,2,0)</f>
        <v>#N/A</v>
      </c>
      <c r="G897" t="e">
        <f>VLOOKUP($F$1&amp;F897,定价因子!E:F,2,0)</f>
        <v>#N/A</v>
      </c>
      <c r="H897" s="104" t="e">
        <f>C897*PRODUCT(#REF!,#REF!,G897,,#REF!,E897)</f>
        <v>#N/A</v>
      </c>
    </row>
    <row r="898" spans="3:8">
      <c r="C898" t="e">
        <f>VLOOKUP(B898,定价因子!L:M,2,0)</f>
        <v>#N/A</v>
      </c>
      <c r="E898" t="e">
        <f>VLOOKUP($D$1&amp;D898,定价因子!E:F,2,0)</f>
        <v>#N/A</v>
      </c>
      <c r="G898" t="e">
        <f>VLOOKUP($F$1&amp;F898,定价因子!E:F,2,0)</f>
        <v>#N/A</v>
      </c>
      <c r="H898" s="104" t="e">
        <f>C898*PRODUCT(#REF!,#REF!,G898,,#REF!,E898)</f>
        <v>#N/A</v>
      </c>
    </row>
    <row r="899" spans="3:8">
      <c r="C899" t="e">
        <f>VLOOKUP(B899,定价因子!L:M,2,0)</f>
        <v>#N/A</v>
      </c>
      <c r="E899" t="e">
        <f>VLOOKUP($D$1&amp;D899,定价因子!E:F,2,0)</f>
        <v>#N/A</v>
      </c>
      <c r="G899" t="e">
        <f>VLOOKUP($F$1&amp;F899,定价因子!E:F,2,0)</f>
        <v>#N/A</v>
      </c>
      <c r="H899" s="104" t="e">
        <f>C899*PRODUCT(#REF!,#REF!,G899,,#REF!,E899)</f>
        <v>#N/A</v>
      </c>
    </row>
    <row r="900" spans="3:8">
      <c r="C900" t="e">
        <f>VLOOKUP(B900,定价因子!L:M,2,0)</f>
        <v>#N/A</v>
      </c>
      <c r="E900" t="e">
        <f>VLOOKUP($D$1&amp;D900,定价因子!E:F,2,0)</f>
        <v>#N/A</v>
      </c>
      <c r="G900" t="e">
        <f>VLOOKUP($F$1&amp;F900,定价因子!E:F,2,0)</f>
        <v>#N/A</v>
      </c>
      <c r="H900" s="104" t="e">
        <f>C900*PRODUCT(#REF!,#REF!,G900,,#REF!,E900)</f>
        <v>#N/A</v>
      </c>
    </row>
    <row r="901" spans="3:8">
      <c r="C901" t="e">
        <f>VLOOKUP(B901,定价因子!L:M,2,0)</f>
        <v>#N/A</v>
      </c>
      <c r="E901" t="e">
        <f>VLOOKUP($D$1&amp;D901,定价因子!E:F,2,0)</f>
        <v>#N/A</v>
      </c>
      <c r="G901" t="e">
        <f>VLOOKUP($F$1&amp;F901,定价因子!E:F,2,0)</f>
        <v>#N/A</v>
      </c>
      <c r="H901" s="104" t="e">
        <f>C901*PRODUCT(#REF!,#REF!,G901,,#REF!,E901)</f>
        <v>#N/A</v>
      </c>
    </row>
    <row r="902" spans="3:8">
      <c r="C902" t="e">
        <f>VLOOKUP(B902,定价因子!L:M,2,0)</f>
        <v>#N/A</v>
      </c>
      <c r="E902" t="e">
        <f>VLOOKUP($D$1&amp;D902,定价因子!E:F,2,0)</f>
        <v>#N/A</v>
      </c>
      <c r="G902" t="e">
        <f>VLOOKUP($F$1&amp;F902,定价因子!E:F,2,0)</f>
        <v>#N/A</v>
      </c>
      <c r="H902" s="104" t="e">
        <f>C902*PRODUCT(#REF!,#REF!,G902,,#REF!,E902)</f>
        <v>#N/A</v>
      </c>
    </row>
    <row r="903" spans="3:8">
      <c r="C903" t="e">
        <f>VLOOKUP(B903,定价因子!L:M,2,0)</f>
        <v>#N/A</v>
      </c>
      <c r="E903" t="e">
        <f>VLOOKUP($D$1&amp;D903,定价因子!E:F,2,0)</f>
        <v>#N/A</v>
      </c>
      <c r="G903" t="e">
        <f>VLOOKUP($F$1&amp;F903,定价因子!E:F,2,0)</f>
        <v>#N/A</v>
      </c>
      <c r="H903" s="104" t="e">
        <f>C903*PRODUCT(#REF!,#REF!,G903,,#REF!,E903)</f>
        <v>#N/A</v>
      </c>
    </row>
    <row r="904" spans="3:8">
      <c r="C904" t="e">
        <f>VLOOKUP(B904,定价因子!L:M,2,0)</f>
        <v>#N/A</v>
      </c>
      <c r="E904" t="e">
        <f>VLOOKUP($D$1&amp;D904,定价因子!E:F,2,0)</f>
        <v>#N/A</v>
      </c>
      <c r="G904" t="e">
        <f>VLOOKUP($F$1&amp;F904,定价因子!E:F,2,0)</f>
        <v>#N/A</v>
      </c>
      <c r="H904" s="104" t="e">
        <f>C904*PRODUCT(#REF!,#REF!,G904,,#REF!,E904)</f>
        <v>#N/A</v>
      </c>
    </row>
    <row r="905" spans="3:8">
      <c r="C905" t="e">
        <f>VLOOKUP(B905,定价因子!L:M,2,0)</f>
        <v>#N/A</v>
      </c>
      <c r="E905" t="e">
        <f>VLOOKUP($D$1&amp;D905,定价因子!E:F,2,0)</f>
        <v>#N/A</v>
      </c>
      <c r="G905" t="e">
        <f>VLOOKUP($F$1&amp;F905,定价因子!E:F,2,0)</f>
        <v>#N/A</v>
      </c>
      <c r="H905" s="104" t="e">
        <f>C905*PRODUCT(#REF!,#REF!,G905,,#REF!,E905)</f>
        <v>#N/A</v>
      </c>
    </row>
    <row r="906" spans="3:8">
      <c r="C906" t="e">
        <f>VLOOKUP(B906,定价因子!L:M,2,0)</f>
        <v>#N/A</v>
      </c>
      <c r="E906" t="e">
        <f>VLOOKUP($D$1&amp;D906,定价因子!E:F,2,0)</f>
        <v>#N/A</v>
      </c>
      <c r="G906" t="e">
        <f>VLOOKUP($F$1&amp;F906,定价因子!E:F,2,0)</f>
        <v>#N/A</v>
      </c>
      <c r="H906" s="104" t="e">
        <f>C906*PRODUCT(#REF!,#REF!,G906,,#REF!,E906)</f>
        <v>#N/A</v>
      </c>
    </row>
    <row r="907" spans="3:8">
      <c r="C907" t="e">
        <f>VLOOKUP(B907,定价因子!L:M,2,0)</f>
        <v>#N/A</v>
      </c>
      <c r="E907" t="e">
        <f>VLOOKUP($D$1&amp;D907,定价因子!E:F,2,0)</f>
        <v>#N/A</v>
      </c>
      <c r="G907" t="e">
        <f>VLOOKUP($F$1&amp;F907,定价因子!E:F,2,0)</f>
        <v>#N/A</v>
      </c>
      <c r="H907" s="104" t="e">
        <f>C907*PRODUCT(#REF!,#REF!,G907,,#REF!,E907)</f>
        <v>#N/A</v>
      </c>
    </row>
    <row r="908" spans="3:8">
      <c r="C908" t="e">
        <f>VLOOKUP(B908,定价因子!L:M,2,0)</f>
        <v>#N/A</v>
      </c>
      <c r="E908" t="e">
        <f>VLOOKUP($D$1&amp;D908,定价因子!E:F,2,0)</f>
        <v>#N/A</v>
      </c>
      <c r="G908" t="e">
        <f>VLOOKUP($F$1&amp;F908,定价因子!E:F,2,0)</f>
        <v>#N/A</v>
      </c>
      <c r="H908" s="104" t="e">
        <f>C908*PRODUCT(#REF!,#REF!,G908,,#REF!,E908)</f>
        <v>#N/A</v>
      </c>
    </row>
    <row r="909" spans="3:8">
      <c r="C909" t="e">
        <f>VLOOKUP(B909,定价因子!L:M,2,0)</f>
        <v>#N/A</v>
      </c>
      <c r="E909" t="e">
        <f>VLOOKUP($D$1&amp;D909,定价因子!E:F,2,0)</f>
        <v>#N/A</v>
      </c>
      <c r="G909" t="e">
        <f>VLOOKUP($F$1&amp;F909,定价因子!E:F,2,0)</f>
        <v>#N/A</v>
      </c>
      <c r="H909" s="104" t="e">
        <f>C909*PRODUCT(#REF!,#REF!,G909,,#REF!,E909)</f>
        <v>#N/A</v>
      </c>
    </row>
    <row r="910" spans="3:8">
      <c r="C910" t="e">
        <f>VLOOKUP(B910,定价因子!L:M,2,0)</f>
        <v>#N/A</v>
      </c>
      <c r="E910" t="e">
        <f>VLOOKUP($D$1&amp;D910,定价因子!E:F,2,0)</f>
        <v>#N/A</v>
      </c>
      <c r="G910" t="e">
        <f>VLOOKUP($F$1&amp;F910,定价因子!E:F,2,0)</f>
        <v>#N/A</v>
      </c>
      <c r="H910" s="104" t="e">
        <f>C910*PRODUCT(#REF!,#REF!,G910,,#REF!,E910)</f>
        <v>#N/A</v>
      </c>
    </row>
    <row r="911" spans="3:8">
      <c r="C911" t="e">
        <f>VLOOKUP(B911,定价因子!L:M,2,0)</f>
        <v>#N/A</v>
      </c>
      <c r="E911" t="e">
        <f>VLOOKUP($D$1&amp;D911,定价因子!E:F,2,0)</f>
        <v>#N/A</v>
      </c>
      <c r="G911" t="e">
        <f>VLOOKUP($F$1&amp;F911,定价因子!E:F,2,0)</f>
        <v>#N/A</v>
      </c>
      <c r="H911" s="104" t="e">
        <f>C911*PRODUCT(#REF!,#REF!,G911,,#REF!,E911)</f>
        <v>#N/A</v>
      </c>
    </row>
    <row r="912" spans="3:8">
      <c r="C912" t="e">
        <f>VLOOKUP(B912,定价因子!L:M,2,0)</f>
        <v>#N/A</v>
      </c>
      <c r="E912" t="e">
        <f>VLOOKUP($D$1&amp;D912,定价因子!E:F,2,0)</f>
        <v>#N/A</v>
      </c>
      <c r="G912" t="e">
        <f>VLOOKUP($F$1&amp;F912,定价因子!E:F,2,0)</f>
        <v>#N/A</v>
      </c>
      <c r="H912" s="104" t="e">
        <f>C912*PRODUCT(#REF!,#REF!,G912,,#REF!,E912)</f>
        <v>#N/A</v>
      </c>
    </row>
    <row r="913" spans="3:8">
      <c r="C913" t="e">
        <f>VLOOKUP(B913,定价因子!L:M,2,0)</f>
        <v>#N/A</v>
      </c>
      <c r="E913" t="e">
        <f>VLOOKUP($D$1&amp;D913,定价因子!E:F,2,0)</f>
        <v>#N/A</v>
      </c>
      <c r="G913" t="e">
        <f>VLOOKUP($F$1&amp;F913,定价因子!E:F,2,0)</f>
        <v>#N/A</v>
      </c>
      <c r="H913" s="104" t="e">
        <f>C913*PRODUCT(#REF!,#REF!,G913,,#REF!,E913)</f>
        <v>#N/A</v>
      </c>
    </row>
    <row r="914" spans="3:8">
      <c r="C914" t="e">
        <f>VLOOKUP(B914,定价因子!L:M,2,0)</f>
        <v>#N/A</v>
      </c>
      <c r="E914" t="e">
        <f>VLOOKUP($D$1&amp;D914,定价因子!E:F,2,0)</f>
        <v>#N/A</v>
      </c>
      <c r="G914" t="e">
        <f>VLOOKUP($F$1&amp;F914,定价因子!E:F,2,0)</f>
        <v>#N/A</v>
      </c>
      <c r="H914" s="104" t="e">
        <f>C914*PRODUCT(#REF!,#REF!,G914,,#REF!,E914)</f>
        <v>#N/A</v>
      </c>
    </row>
    <row r="915" spans="3:8">
      <c r="C915" t="e">
        <f>VLOOKUP(B915,定价因子!L:M,2,0)</f>
        <v>#N/A</v>
      </c>
      <c r="E915" t="e">
        <f>VLOOKUP($D$1&amp;D915,定价因子!E:F,2,0)</f>
        <v>#N/A</v>
      </c>
      <c r="G915" t="e">
        <f>VLOOKUP($F$1&amp;F915,定价因子!E:F,2,0)</f>
        <v>#N/A</v>
      </c>
      <c r="H915" s="104" t="e">
        <f>C915*PRODUCT(#REF!,#REF!,G915,,#REF!,E915)</f>
        <v>#N/A</v>
      </c>
    </row>
    <row r="916" spans="3:8">
      <c r="C916" t="e">
        <f>VLOOKUP(B916,定价因子!L:M,2,0)</f>
        <v>#N/A</v>
      </c>
      <c r="E916" t="e">
        <f>VLOOKUP($D$1&amp;D916,定价因子!E:F,2,0)</f>
        <v>#N/A</v>
      </c>
      <c r="G916" t="e">
        <f>VLOOKUP($F$1&amp;F916,定价因子!E:F,2,0)</f>
        <v>#N/A</v>
      </c>
      <c r="H916" s="104" t="e">
        <f>C916*PRODUCT(#REF!,#REF!,G916,,#REF!,E916)</f>
        <v>#N/A</v>
      </c>
    </row>
    <row r="917" spans="3:8">
      <c r="C917" t="e">
        <f>VLOOKUP(B917,定价因子!L:M,2,0)</f>
        <v>#N/A</v>
      </c>
      <c r="E917" t="e">
        <f>VLOOKUP($D$1&amp;D917,定价因子!E:F,2,0)</f>
        <v>#N/A</v>
      </c>
      <c r="G917" t="e">
        <f>VLOOKUP($F$1&amp;F917,定价因子!E:F,2,0)</f>
        <v>#N/A</v>
      </c>
      <c r="H917" s="104" t="e">
        <f>C917*PRODUCT(#REF!,#REF!,G917,,#REF!,E917)</f>
        <v>#N/A</v>
      </c>
    </row>
    <row r="918" spans="3:8">
      <c r="C918" t="e">
        <f>VLOOKUP(B918,定价因子!L:M,2,0)</f>
        <v>#N/A</v>
      </c>
      <c r="E918" t="e">
        <f>VLOOKUP($D$1&amp;D918,定价因子!E:F,2,0)</f>
        <v>#N/A</v>
      </c>
      <c r="G918" t="e">
        <f>VLOOKUP($F$1&amp;F918,定价因子!E:F,2,0)</f>
        <v>#N/A</v>
      </c>
      <c r="H918" s="104" t="e">
        <f>C918*PRODUCT(#REF!,#REF!,G918,,#REF!,E918)</f>
        <v>#N/A</v>
      </c>
    </row>
    <row r="919" spans="3:8">
      <c r="C919" t="e">
        <f>VLOOKUP(B919,定价因子!L:M,2,0)</f>
        <v>#N/A</v>
      </c>
      <c r="E919" t="e">
        <f>VLOOKUP($D$1&amp;D919,定价因子!E:F,2,0)</f>
        <v>#N/A</v>
      </c>
      <c r="G919" t="e">
        <f>VLOOKUP($F$1&amp;F919,定价因子!E:F,2,0)</f>
        <v>#N/A</v>
      </c>
      <c r="H919" s="104" t="e">
        <f>C919*PRODUCT(#REF!,#REF!,G919,,#REF!,E919)</f>
        <v>#N/A</v>
      </c>
    </row>
    <row r="920" spans="3:8">
      <c r="C920" t="e">
        <f>VLOOKUP(B920,定价因子!L:M,2,0)</f>
        <v>#N/A</v>
      </c>
      <c r="E920" t="e">
        <f>VLOOKUP($D$1&amp;D920,定价因子!E:F,2,0)</f>
        <v>#N/A</v>
      </c>
      <c r="G920" t="e">
        <f>VLOOKUP($F$1&amp;F920,定价因子!E:F,2,0)</f>
        <v>#N/A</v>
      </c>
      <c r="H920" s="104" t="e">
        <f>C920*PRODUCT(#REF!,#REF!,G920,,#REF!,E920)</f>
        <v>#N/A</v>
      </c>
    </row>
    <row r="921" spans="3:8">
      <c r="C921" t="e">
        <f>VLOOKUP(B921,定价因子!L:M,2,0)</f>
        <v>#N/A</v>
      </c>
      <c r="E921" t="e">
        <f>VLOOKUP($D$1&amp;D921,定价因子!E:F,2,0)</f>
        <v>#N/A</v>
      </c>
      <c r="G921" t="e">
        <f>VLOOKUP($F$1&amp;F921,定价因子!E:F,2,0)</f>
        <v>#N/A</v>
      </c>
      <c r="H921" s="104" t="e">
        <f>C921*PRODUCT(#REF!,#REF!,G921,,#REF!,E921)</f>
        <v>#N/A</v>
      </c>
    </row>
    <row r="922" spans="3:8">
      <c r="C922" t="e">
        <f>VLOOKUP(B922,定价因子!L:M,2,0)</f>
        <v>#N/A</v>
      </c>
      <c r="E922" t="e">
        <f>VLOOKUP($D$1&amp;D922,定价因子!E:F,2,0)</f>
        <v>#N/A</v>
      </c>
      <c r="G922" t="e">
        <f>VLOOKUP($F$1&amp;F922,定价因子!E:F,2,0)</f>
        <v>#N/A</v>
      </c>
      <c r="H922" s="104" t="e">
        <f>C922*PRODUCT(#REF!,#REF!,G922,,#REF!,E922)</f>
        <v>#N/A</v>
      </c>
    </row>
    <row r="923" spans="3:8">
      <c r="C923" t="e">
        <f>VLOOKUP(B923,定价因子!L:M,2,0)</f>
        <v>#N/A</v>
      </c>
      <c r="E923" t="e">
        <f>VLOOKUP($D$1&amp;D923,定价因子!E:F,2,0)</f>
        <v>#N/A</v>
      </c>
      <c r="G923" t="e">
        <f>VLOOKUP($F$1&amp;F923,定价因子!E:F,2,0)</f>
        <v>#N/A</v>
      </c>
      <c r="H923" s="104" t="e">
        <f>C923*PRODUCT(#REF!,#REF!,G923,,#REF!,E923)</f>
        <v>#N/A</v>
      </c>
    </row>
    <row r="924" spans="3:8">
      <c r="C924" t="e">
        <f>VLOOKUP(B924,定价因子!L:M,2,0)</f>
        <v>#N/A</v>
      </c>
      <c r="E924" t="e">
        <f>VLOOKUP($D$1&amp;D924,定价因子!E:F,2,0)</f>
        <v>#N/A</v>
      </c>
      <c r="G924" t="e">
        <f>VLOOKUP($F$1&amp;F924,定价因子!E:F,2,0)</f>
        <v>#N/A</v>
      </c>
      <c r="H924" s="104" t="e">
        <f>C924*PRODUCT(#REF!,#REF!,G924,,#REF!,E924)</f>
        <v>#N/A</v>
      </c>
    </row>
    <row r="925" spans="3:8">
      <c r="C925" t="e">
        <f>VLOOKUP(B925,定价因子!L:M,2,0)</f>
        <v>#N/A</v>
      </c>
      <c r="E925" t="e">
        <f>VLOOKUP($D$1&amp;D925,定价因子!E:F,2,0)</f>
        <v>#N/A</v>
      </c>
      <c r="G925" t="e">
        <f>VLOOKUP($F$1&amp;F925,定价因子!E:F,2,0)</f>
        <v>#N/A</v>
      </c>
      <c r="H925" s="104" t="e">
        <f>C925*PRODUCT(#REF!,#REF!,G925,,#REF!,E925)</f>
        <v>#N/A</v>
      </c>
    </row>
    <row r="926" spans="3:8">
      <c r="C926" t="e">
        <f>VLOOKUP(B926,定价因子!L:M,2,0)</f>
        <v>#N/A</v>
      </c>
      <c r="E926" t="e">
        <f>VLOOKUP($D$1&amp;D926,定价因子!E:F,2,0)</f>
        <v>#N/A</v>
      </c>
      <c r="G926" t="e">
        <f>VLOOKUP($F$1&amp;F926,定价因子!E:F,2,0)</f>
        <v>#N/A</v>
      </c>
      <c r="H926" s="104" t="e">
        <f>C926*PRODUCT(#REF!,#REF!,G926,,#REF!,E926)</f>
        <v>#N/A</v>
      </c>
    </row>
    <row r="927" spans="3:8">
      <c r="C927" t="e">
        <f>VLOOKUP(B927,定价因子!L:M,2,0)</f>
        <v>#N/A</v>
      </c>
      <c r="E927" t="e">
        <f>VLOOKUP($D$1&amp;D927,定价因子!E:F,2,0)</f>
        <v>#N/A</v>
      </c>
      <c r="G927" t="e">
        <f>VLOOKUP($F$1&amp;F927,定价因子!E:F,2,0)</f>
        <v>#N/A</v>
      </c>
      <c r="H927" s="104" t="e">
        <f>C927*PRODUCT(#REF!,#REF!,G927,,#REF!,E927)</f>
        <v>#N/A</v>
      </c>
    </row>
    <row r="928" spans="3:8">
      <c r="C928" t="e">
        <f>VLOOKUP(B928,定价因子!L:M,2,0)</f>
        <v>#N/A</v>
      </c>
      <c r="E928" t="e">
        <f>VLOOKUP($D$1&amp;D928,定价因子!E:F,2,0)</f>
        <v>#N/A</v>
      </c>
      <c r="G928" t="e">
        <f>VLOOKUP($F$1&amp;F928,定价因子!E:F,2,0)</f>
        <v>#N/A</v>
      </c>
      <c r="H928" s="104" t="e">
        <f>C928*PRODUCT(#REF!,#REF!,G928,,#REF!,E928)</f>
        <v>#N/A</v>
      </c>
    </row>
    <row r="929" spans="3:8">
      <c r="C929" t="e">
        <f>VLOOKUP(B929,定价因子!L:M,2,0)</f>
        <v>#N/A</v>
      </c>
      <c r="E929" t="e">
        <f>VLOOKUP($D$1&amp;D929,定价因子!E:F,2,0)</f>
        <v>#N/A</v>
      </c>
      <c r="G929" t="e">
        <f>VLOOKUP($F$1&amp;F929,定价因子!E:F,2,0)</f>
        <v>#N/A</v>
      </c>
      <c r="H929" s="104" t="e">
        <f>C929*PRODUCT(#REF!,#REF!,G929,,#REF!,E929)</f>
        <v>#N/A</v>
      </c>
    </row>
    <row r="930" spans="3:8">
      <c r="C930" t="e">
        <f>VLOOKUP(B930,定价因子!L:M,2,0)</f>
        <v>#N/A</v>
      </c>
      <c r="E930" t="e">
        <f>VLOOKUP($D$1&amp;D930,定价因子!E:F,2,0)</f>
        <v>#N/A</v>
      </c>
      <c r="G930" t="e">
        <f>VLOOKUP($F$1&amp;F930,定价因子!E:F,2,0)</f>
        <v>#N/A</v>
      </c>
      <c r="H930" s="104" t="e">
        <f>C930*PRODUCT(#REF!,#REF!,G930,,#REF!,E930)</f>
        <v>#N/A</v>
      </c>
    </row>
    <row r="931" spans="3:8">
      <c r="C931" t="e">
        <f>VLOOKUP(B931,定价因子!L:M,2,0)</f>
        <v>#N/A</v>
      </c>
      <c r="E931" t="e">
        <f>VLOOKUP($D$1&amp;D931,定价因子!E:F,2,0)</f>
        <v>#N/A</v>
      </c>
      <c r="G931" t="e">
        <f>VLOOKUP($F$1&amp;F931,定价因子!E:F,2,0)</f>
        <v>#N/A</v>
      </c>
      <c r="H931" s="104" t="e">
        <f>C931*PRODUCT(#REF!,#REF!,G931,,#REF!,E931)</f>
        <v>#N/A</v>
      </c>
    </row>
    <row r="932" spans="3:8">
      <c r="C932" t="e">
        <f>VLOOKUP(B932,定价因子!L:M,2,0)</f>
        <v>#N/A</v>
      </c>
      <c r="E932" t="e">
        <f>VLOOKUP($D$1&amp;D932,定价因子!E:F,2,0)</f>
        <v>#N/A</v>
      </c>
      <c r="G932" t="e">
        <f>VLOOKUP($F$1&amp;F932,定价因子!E:F,2,0)</f>
        <v>#N/A</v>
      </c>
      <c r="H932" s="104" t="e">
        <f>C932*PRODUCT(#REF!,#REF!,G932,,#REF!,E932)</f>
        <v>#N/A</v>
      </c>
    </row>
    <row r="933" spans="3:8">
      <c r="C933" t="e">
        <f>VLOOKUP(B933,定价因子!L:M,2,0)</f>
        <v>#N/A</v>
      </c>
      <c r="E933" t="e">
        <f>VLOOKUP($D$1&amp;D933,定价因子!E:F,2,0)</f>
        <v>#N/A</v>
      </c>
      <c r="G933" t="e">
        <f>VLOOKUP($F$1&amp;F933,定价因子!E:F,2,0)</f>
        <v>#N/A</v>
      </c>
      <c r="H933" s="104" t="e">
        <f>C933*PRODUCT(#REF!,#REF!,G933,,#REF!,E933)</f>
        <v>#N/A</v>
      </c>
    </row>
    <row r="934" spans="3:8">
      <c r="C934" t="e">
        <f>VLOOKUP(B934,定价因子!L:M,2,0)</f>
        <v>#N/A</v>
      </c>
      <c r="E934" t="e">
        <f>VLOOKUP($D$1&amp;D934,定价因子!E:F,2,0)</f>
        <v>#N/A</v>
      </c>
      <c r="G934" t="e">
        <f>VLOOKUP($F$1&amp;F934,定价因子!E:F,2,0)</f>
        <v>#N/A</v>
      </c>
      <c r="H934" s="104" t="e">
        <f>C934*PRODUCT(#REF!,#REF!,G934,,#REF!,E934)</f>
        <v>#N/A</v>
      </c>
    </row>
    <row r="935" spans="3:8">
      <c r="C935" t="e">
        <f>VLOOKUP(B935,定价因子!L:M,2,0)</f>
        <v>#N/A</v>
      </c>
      <c r="E935" t="e">
        <f>VLOOKUP($D$1&amp;D935,定价因子!E:F,2,0)</f>
        <v>#N/A</v>
      </c>
      <c r="G935" t="e">
        <f>VLOOKUP($F$1&amp;F935,定价因子!E:F,2,0)</f>
        <v>#N/A</v>
      </c>
      <c r="H935" s="104" t="e">
        <f>C935*PRODUCT(#REF!,#REF!,G935,,#REF!,E935)</f>
        <v>#N/A</v>
      </c>
    </row>
    <row r="936" spans="3:8">
      <c r="C936" t="e">
        <f>VLOOKUP(B936,定价因子!L:M,2,0)</f>
        <v>#N/A</v>
      </c>
      <c r="E936" t="e">
        <f>VLOOKUP($D$1&amp;D936,定价因子!E:F,2,0)</f>
        <v>#N/A</v>
      </c>
      <c r="G936" t="e">
        <f>VLOOKUP($F$1&amp;F936,定价因子!E:F,2,0)</f>
        <v>#N/A</v>
      </c>
      <c r="H936" s="104" t="e">
        <f>C936*PRODUCT(#REF!,#REF!,G936,,#REF!,E936)</f>
        <v>#N/A</v>
      </c>
    </row>
    <row r="937" spans="3:8">
      <c r="C937" t="e">
        <f>VLOOKUP(B937,定价因子!L:M,2,0)</f>
        <v>#N/A</v>
      </c>
      <c r="E937" t="e">
        <f>VLOOKUP($D$1&amp;D937,定价因子!E:F,2,0)</f>
        <v>#N/A</v>
      </c>
      <c r="G937" t="e">
        <f>VLOOKUP($F$1&amp;F937,定价因子!E:F,2,0)</f>
        <v>#N/A</v>
      </c>
      <c r="H937" s="104" t="e">
        <f>C937*PRODUCT(#REF!,#REF!,G937,,#REF!,E937)</f>
        <v>#N/A</v>
      </c>
    </row>
    <row r="938" spans="3:8">
      <c r="C938" t="e">
        <f>VLOOKUP(B938,定价因子!L:M,2,0)</f>
        <v>#N/A</v>
      </c>
      <c r="E938" t="e">
        <f>VLOOKUP($D$1&amp;D938,定价因子!E:F,2,0)</f>
        <v>#N/A</v>
      </c>
      <c r="G938" t="e">
        <f>VLOOKUP($F$1&amp;F938,定价因子!E:F,2,0)</f>
        <v>#N/A</v>
      </c>
      <c r="H938" s="104" t="e">
        <f>C938*PRODUCT(#REF!,#REF!,G938,,#REF!,E938)</f>
        <v>#N/A</v>
      </c>
    </row>
    <row r="939" spans="3:8">
      <c r="C939" t="e">
        <f>VLOOKUP(B939,定价因子!L:M,2,0)</f>
        <v>#N/A</v>
      </c>
      <c r="E939" t="e">
        <f>VLOOKUP($D$1&amp;D939,定价因子!E:F,2,0)</f>
        <v>#N/A</v>
      </c>
      <c r="G939" t="e">
        <f>VLOOKUP($F$1&amp;F939,定价因子!E:F,2,0)</f>
        <v>#N/A</v>
      </c>
      <c r="H939" s="104" t="e">
        <f>C939*PRODUCT(#REF!,#REF!,G939,,#REF!,E939)</f>
        <v>#N/A</v>
      </c>
    </row>
    <row r="940" spans="3:8">
      <c r="C940" t="e">
        <f>VLOOKUP(B940,定价因子!L:M,2,0)</f>
        <v>#N/A</v>
      </c>
      <c r="E940" t="e">
        <f>VLOOKUP($D$1&amp;D940,定价因子!E:F,2,0)</f>
        <v>#N/A</v>
      </c>
      <c r="G940" t="e">
        <f>VLOOKUP($F$1&amp;F940,定价因子!E:F,2,0)</f>
        <v>#N/A</v>
      </c>
      <c r="H940" s="104" t="e">
        <f>C940*PRODUCT(#REF!,#REF!,G940,,#REF!,E940)</f>
        <v>#N/A</v>
      </c>
    </row>
    <row r="941" spans="3:8">
      <c r="C941" t="e">
        <f>VLOOKUP(B941,定价因子!L:M,2,0)</f>
        <v>#N/A</v>
      </c>
      <c r="E941" t="e">
        <f>VLOOKUP($D$1&amp;D941,定价因子!E:F,2,0)</f>
        <v>#N/A</v>
      </c>
      <c r="G941" t="e">
        <f>VLOOKUP($F$1&amp;F941,定价因子!E:F,2,0)</f>
        <v>#N/A</v>
      </c>
      <c r="H941" s="104" t="e">
        <f>C941*PRODUCT(#REF!,#REF!,G941,,#REF!,E941)</f>
        <v>#N/A</v>
      </c>
    </row>
    <row r="942" spans="3:8">
      <c r="C942" t="e">
        <f>VLOOKUP(B942,定价因子!L:M,2,0)</f>
        <v>#N/A</v>
      </c>
      <c r="E942" t="e">
        <f>VLOOKUP($D$1&amp;D942,定价因子!E:F,2,0)</f>
        <v>#N/A</v>
      </c>
      <c r="G942" t="e">
        <f>VLOOKUP($F$1&amp;F942,定价因子!E:F,2,0)</f>
        <v>#N/A</v>
      </c>
      <c r="H942" s="104" t="e">
        <f>C942*PRODUCT(#REF!,#REF!,G942,,#REF!,E942)</f>
        <v>#N/A</v>
      </c>
    </row>
    <row r="943" spans="3:8">
      <c r="C943" t="e">
        <f>VLOOKUP(B943,定价因子!L:M,2,0)</f>
        <v>#N/A</v>
      </c>
      <c r="E943" t="e">
        <f>VLOOKUP($D$1&amp;D943,定价因子!E:F,2,0)</f>
        <v>#N/A</v>
      </c>
      <c r="G943" t="e">
        <f>VLOOKUP($F$1&amp;F943,定价因子!E:F,2,0)</f>
        <v>#N/A</v>
      </c>
      <c r="H943" s="104" t="e">
        <f>C943*PRODUCT(#REF!,#REF!,G943,,#REF!,E943)</f>
        <v>#N/A</v>
      </c>
    </row>
    <row r="944" spans="3:8">
      <c r="C944" t="e">
        <f>VLOOKUP(B944,定价因子!L:M,2,0)</f>
        <v>#N/A</v>
      </c>
      <c r="E944" t="e">
        <f>VLOOKUP($D$1&amp;D944,定价因子!E:F,2,0)</f>
        <v>#N/A</v>
      </c>
      <c r="G944" t="e">
        <f>VLOOKUP($F$1&amp;F944,定价因子!E:F,2,0)</f>
        <v>#N/A</v>
      </c>
      <c r="H944" s="104" t="e">
        <f>C944*PRODUCT(#REF!,#REF!,G944,,#REF!,E944)</f>
        <v>#N/A</v>
      </c>
    </row>
    <row r="945" spans="3:8">
      <c r="C945" t="e">
        <f>VLOOKUP(B945,定价因子!L:M,2,0)</f>
        <v>#N/A</v>
      </c>
      <c r="E945" t="e">
        <f>VLOOKUP($D$1&amp;D945,定价因子!E:F,2,0)</f>
        <v>#N/A</v>
      </c>
      <c r="G945" t="e">
        <f>VLOOKUP($F$1&amp;F945,定价因子!E:F,2,0)</f>
        <v>#N/A</v>
      </c>
      <c r="H945" s="104" t="e">
        <f>C945*PRODUCT(#REF!,#REF!,G945,,#REF!,E945)</f>
        <v>#N/A</v>
      </c>
    </row>
    <row r="946" spans="3:8">
      <c r="C946" t="e">
        <f>VLOOKUP(B946,定价因子!L:M,2,0)</f>
        <v>#N/A</v>
      </c>
      <c r="E946" t="e">
        <f>VLOOKUP($D$1&amp;D946,定价因子!E:F,2,0)</f>
        <v>#N/A</v>
      </c>
      <c r="G946" t="e">
        <f>VLOOKUP($F$1&amp;F946,定价因子!E:F,2,0)</f>
        <v>#N/A</v>
      </c>
      <c r="H946" s="104" t="e">
        <f>C946*PRODUCT(#REF!,#REF!,G946,,#REF!,E946)</f>
        <v>#N/A</v>
      </c>
    </row>
    <row r="947" spans="3:8">
      <c r="C947" t="e">
        <f>VLOOKUP(B947,定价因子!L:M,2,0)</f>
        <v>#N/A</v>
      </c>
      <c r="E947" t="e">
        <f>VLOOKUP($D$1&amp;D947,定价因子!E:F,2,0)</f>
        <v>#N/A</v>
      </c>
      <c r="G947" t="e">
        <f>VLOOKUP($F$1&amp;F947,定价因子!E:F,2,0)</f>
        <v>#N/A</v>
      </c>
      <c r="H947" s="104" t="e">
        <f>C947*PRODUCT(#REF!,#REF!,G947,,#REF!,E947)</f>
        <v>#N/A</v>
      </c>
    </row>
    <row r="948" spans="3:8">
      <c r="C948" t="e">
        <f>VLOOKUP(B948,定价因子!L:M,2,0)</f>
        <v>#N/A</v>
      </c>
      <c r="E948" t="e">
        <f>VLOOKUP($D$1&amp;D948,定价因子!E:F,2,0)</f>
        <v>#N/A</v>
      </c>
      <c r="G948" t="e">
        <f>VLOOKUP($F$1&amp;F948,定价因子!E:F,2,0)</f>
        <v>#N/A</v>
      </c>
      <c r="H948" s="104" t="e">
        <f>C948*PRODUCT(#REF!,#REF!,G948,,#REF!,E948)</f>
        <v>#N/A</v>
      </c>
    </row>
    <row r="949" spans="3:8">
      <c r="C949" t="e">
        <f>VLOOKUP(B949,定价因子!L:M,2,0)</f>
        <v>#N/A</v>
      </c>
      <c r="E949" t="e">
        <f>VLOOKUP($D$1&amp;D949,定价因子!E:F,2,0)</f>
        <v>#N/A</v>
      </c>
      <c r="G949" t="e">
        <f>VLOOKUP($F$1&amp;F949,定价因子!E:F,2,0)</f>
        <v>#N/A</v>
      </c>
      <c r="H949" s="104" t="e">
        <f>C949*PRODUCT(#REF!,#REF!,G949,,#REF!,E949)</f>
        <v>#N/A</v>
      </c>
    </row>
    <row r="950" spans="3:8">
      <c r="C950" t="e">
        <f>VLOOKUP(B950,定价因子!L:M,2,0)</f>
        <v>#N/A</v>
      </c>
      <c r="E950" t="e">
        <f>VLOOKUP($D$1&amp;D950,定价因子!E:F,2,0)</f>
        <v>#N/A</v>
      </c>
      <c r="G950" t="e">
        <f>VLOOKUP($F$1&amp;F950,定价因子!E:F,2,0)</f>
        <v>#N/A</v>
      </c>
      <c r="H950" s="104" t="e">
        <f>C950*PRODUCT(#REF!,#REF!,G950,,#REF!,E950)</f>
        <v>#N/A</v>
      </c>
    </row>
    <row r="951" spans="3:8">
      <c r="C951" t="e">
        <f>VLOOKUP(B951,定价因子!L:M,2,0)</f>
        <v>#N/A</v>
      </c>
      <c r="E951" t="e">
        <f>VLOOKUP($D$1&amp;D951,定价因子!E:F,2,0)</f>
        <v>#N/A</v>
      </c>
      <c r="G951" t="e">
        <f>VLOOKUP($F$1&amp;F951,定价因子!E:F,2,0)</f>
        <v>#N/A</v>
      </c>
      <c r="H951" s="104" t="e">
        <f>C951*PRODUCT(#REF!,#REF!,G951,,#REF!,E951)</f>
        <v>#N/A</v>
      </c>
    </row>
    <row r="952" spans="3:8">
      <c r="C952" t="e">
        <f>VLOOKUP(B952,定价因子!L:M,2,0)</f>
        <v>#N/A</v>
      </c>
      <c r="E952" t="e">
        <f>VLOOKUP($D$1&amp;D952,定价因子!E:F,2,0)</f>
        <v>#N/A</v>
      </c>
      <c r="G952" t="e">
        <f>VLOOKUP($F$1&amp;F952,定价因子!E:F,2,0)</f>
        <v>#N/A</v>
      </c>
      <c r="H952" s="104" t="e">
        <f>C952*PRODUCT(#REF!,#REF!,G952,,#REF!,E952)</f>
        <v>#N/A</v>
      </c>
    </row>
    <row r="953" spans="3:8">
      <c r="C953" t="e">
        <f>VLOOKUP(B953,定价因子!L:M,2,0)</f>
        <v>#N/A</v>
      </c>
      <c r="E953" t="e">
        <f>VLOOKUP($D$1&amp;D953,定价因子!E:F,2,0)</f>
        <v>#N/A</v>
      </c>
      <c r="G953" t="e">
        <f>VLOOKUP($F$1&amp;F953,定价因子!E:F,2,0)</f>
        <v>#N/A</v>
      </c>
      <c r="H953" s="104" t="e">
        <f>C953*PRODUCT(#REF!,#REF!,G953,,#REF!,E953)</f>
        <v>#N/A</v>
      </c>
    </row>
    <row r="954" spans="3:8">
      <c r="C954" t="e">
        <f>VLOOKUP(B954,定价因子!L:M,2,0)</f>
        <v>#N/A</v>
      </c>
      <c r="E954" t="e">
        <f>VLOOKUP($D$1&amp;D954,定价因子!E:F,2,0)</f>
        <v>#N/A</v>
      </c>
      <c r="G954" t="e">
        <f>VLOOKUP($F$1&amp;F954,定价因子!E:F,2,0)</f>
        <v>#N/A</v>
      </c>
      <c r="H954" s="104" t="e">
        <f>C954*PRODUCT(#REF!,#REF!,G954,,#REF!,E954)</f>
        <v>#N/A</v>
      </c>
    </row>
    <row r="955" spans="3:8">
      <c r="C955" t="e">
        <f>VLOOKUP(B955,定价因子!L:M,2,0)</f>
        <v>#N/A</v>
      </c>
      <c r="E955" t="e">
        <f>VLOOKUP($D$1&amp;D955,定价因子!E:F,2,0)</f>
        <v>#N/A</v>
      </c>
      <c r="G955" t="e">
        <f>VLOOKUP($F$1&amp;F955,定价因子!E:F,2,0)</f>
        <v>#N/A</v>
      </c>
      <c r="H955" s="104" t="e">
        <f>C955*PRODUCT(#REF!,#REF!,G955,,#REF!,E955)</f>
        <v>#N/A</v>
      </c>
    </row>
    <row r="956" spans="3:8">
      <c r="C956" t="e">
        <f>VLOOKUP(B956,定价因子!L:M,2,0)</f>
        <v>#N/A</v>
      </c>
      <c r="E956" t="e">
        <f>VLOOKUP($D$1&amp;D956,定价因子!E:F,2,0)</f>
        <v>#N/A</v>
      </c>
      <c r="G956" t="e">
        <f>VLOOKUP($F$1&amp;F956,定价因子!E:F,2,0)</f>
        <v>#N/A</v>
      </c>
      <c r="H956" s="104" t="e">
        <f>C956*PRODUCT(#REF!,#REF!,G956,,#REF!,E956)</f>
        <v>#N/A</v>
      </c>
    </row>
    <row r="957" spans="3:8">
      <c r="C957" t="e">
        <f>VLOOKUP(B957,定价因子!L:M,2,0)</f>
        <v>#N/A</v>
      </c>
      <c r="E957" t="e">
        <f>VLOOKUP($D$1&amp;D957,定价因子!E:F,2,0)</f>
        <v>#N/A</v>
      </c>
      <c r="G957" t="e">
        <f>VLOOKUP($F$1&amp;F957,定价因子!E:F,2,0)</f>
        <v>#N/A</v>
      </c>
      <c r="H957" s="104" t="e">
        <f>C957*PRODUCT(#REF!,#REF!,G957,,#REF!,E957)</f>
        <v>#N/A</v>
      </c>
    </row>
    <row r="958" spans="3:8">
      <c r="C958" t="e">
        <f>VLOOKUP(B958,定价因子!L:M,2,0)</f>
        <v>#N/A</v>
      </c>
      <c r="E958" t="e">
        <f>VLOOKUP($D$1&amp;D958,定价因子!E:F,2,0)</f>
        <v>#N/A</v>
      </c>
      <c r="G958" t="e">
        <f>VLOOKUP($F$1&amp;F958,定价因子!E:F,2,0)</f>
        <v>#N/A</v>
      </c>
      <c r="H958" s="104" t="e">
        <f>C958*PRODUCT(#REF!,#REF!,G958,,#REF!,E958)</f>
        <v>#N/A</v>
      </c>
    </row>
    <row r="959" spans="3:8">
      <c r="C959" t="e">
        <f>VLOOKUP(B959,定价因子!L:M,2,0)</f>
        <v>#N/A</v>
      </c>
      <c r="E959" t="e">
        <f>VLOOKUP($D$1&amp;D959,定价因子!E:F,2,0)</f>
        <v>#N/A</v>
      </c>
      <c r="G959" t="e">
        <f>VLOOKUP($F$1&amp;F959,定价因子!E:F,2,0)</f>
        <v>#N/A</v>
      </c>
      <c r="H959" s="104" t="e">
        <f>C959*PRODUCT(#REF!,#REF!,G959,,#REF!,E959)</f>
        <v>#N/A</v>
      </c>
    </row>
    <row r="960" spans="3:8">
      <c r="C960" t="e">
        <f>VLOOKUP(B960,定价因子!L:M,2,0)</f>
        <v>#N/A</v>
      </c>
      <c r="E960" t="e">
        <f>VLOOKUP($D$1&amp;D960,定价因子!E:F,2,0)</f>
        <v>#N/A</v>
      </c>
      <c r="G960" t="e">
        <f>VLOOKUP($F$1&amp;F960,定价因子!E:F,2,0)</f>
        <v>#N/A</v>
      </c>
      <c r="H960" s="104" t="e">
        <f>C960*PRODUCT(#REF!,#REF!,G960,,#REF!,E960)</f>
        <v>#N/A</v>
      </c>
    </row>
    <row r="961" spans="3:8">
      <c r="C961" t="e">
        <f>VLOOKUP(B961,定价因子!L:M,2,0)</f>
        <v>#N/A</v>
      </c>
      <c r="E961" t="e">
        <f>VLOOKUP($D$1&amp;D961,定价因子!E:F,2,0)</f>
        <v>#N/A</v>
      </c>
      <c r="G961" t="e">
        <f>VLOOKUP($F$1&amp;F961,定价因子!E:F,2,0)</f>
        <v>#N/A</v>
      </c>
      <c r="H961" s="104" t="e">
        <f>C961*PRODUCT(#REF!,#REF!,G961,,#REF!,E961)</f>
        <v>#N/A</v>
      </c>
    </row>
    <row r="962" spans="3:8">
      <c r="C962" t="e">
        <f>VLOOKUP(B962,定价因子!L:M,2,0)</f>
        <v>#N/A</v>
      </c>
      <c r="E962" t="e">
        <f>VLOOKUP($D$1&amp;D962,定价因子!E:F,2,0)</f>
        <v>#N/A</v>
      </c>
      <c r="G962" t="e">
        <f>VLOOKUP($F$1&amp;F962,定价因子!E:F,2,0)</f>
        <v>#N/A</v>
      </c>
      <c r="H962" s="104" t="e">
        <f>C962*PRODUCT(#REF!,#REF!,G962,,#REF!,E962)</f>
        <v>#N/A</v>
      </c>
    </row>
    <row r="963" spans="3:8">
      <c r="C963" t="e">
        <f>VLOOKUP(B963,定价因子!L:M,2,0)</f>
        <v>#N/A</v>
      </c>
      <c r="E963" t="e">
        <f>VLOOKUP($D$1&amp;D963,定价因子!E:F,2,0)</f>
        <v>#N/A</v>
      </c>
      <c r="G963" t="e">
        <f>VLOOKUP($F$1&amp;F963,定价因子!E:F,2,0)</f>
        <v>#N/A</v>
      </c>
      <c r="H963" s="104" t="e">
        <f>C963*PRODUCT(#REF!,#REF!,G963,,#REF!,E963)</f>
        <v>#N/A</v>
      </c>
    </row>
    <row r="964" spans="3:8">
      <c r="C964" t="e">
        <f>VLOOKUP(B964,定价因子!L:M,2,0)</f>
        <v>#N/A</v>
      </c>
      <c r="E964" t="e">
        <f>VLOOKUP($D$1&amp;D964,定价因子!E:F,2,0)</f>
        <v>#N/A</v>
      </c>
      <c r="G964" t="e">
        <f>VLOOKUP($F$1&amp;F964,定价因子!E:F,2,0)</f>
        <v>#N/A</v>
      </c>
      <c r="H964" s="104" t="e">
        <f>C964*PRODUCT(#REF!,#REF!,G964,,#REF!,E964)</f>
        <v>#N/A</v>
      </c>
    </row>
    <row r="965" spans="3:8">
      <c r="C965" t="e">
        <f>VLOOKUP(B965,定价因子!L:M,2,0)</f>
        <v>#N/A</v>
      </c>
      <c r="E965" t="e">
        <f>VLOOKUP($D$1&amp;D965,定价因子!E:F,2,0)</f>
        <v>#N/A</v>
      </c>
      <c r="G965" t="e">
        <f>VLOOKUP($F$1&amp;F965,定价因子!E:F,2,0)</f>
        <v>#N/A</v>
      </c>
      <c r="H965" s="104" t="e">
        <f>C965*PRODUCT(#REF!,#REF!,G965,,#REF!,E965)</f>
        <v>#N/A</v>
      </c>
    </row>
    <row r="966" spans="3:8">
      <c r="C966" t="e">
        <f>VLOOKUP(B966,定价因子!L:M,2,0)</f>
        <v>#N/A</v>
      </c>
      <c r="E966" t="e">
        <f>VLOOKUP($D$1&amp;D966,定价因子!E:F,2,0)</f>
        <v>#N/A</v>
      </c>
      <c r="G966" t="e">
        <f>VLOOKUP($F$1&amp;F966,定价因子!E:F,2,0)</f>
        <v>#N/A</v>
      </c>
      <c r="H966" s="104" t="e">
        <f>C966*PRODUCT(#REF!,#REF!,G966,,#REF!,E966)</f>
        <v>#N/A</v>
      </c>
    </row>
    <row r="967" spans="3:8">
      <c r="C967" t="e">
        <f>VLOOKUP(B967,定价因子!L:M,2,0)</f>
        <v>#N/A</v>
      </c>
      <c r="E967" t="e">
        <f>VLOOKUP($D$1&amp;D967,定价因子!E:F,2,0)</f>
        <v>#N/A</v>
      </c>
      <c r="G967" t="e">
        <f>VLOOKUP($F$1&amp;F967,定价因子!E:F,2,0)</f>
        <v>#N/A</v>
      </c>
      <c r="H967" s="104" t="e">
        <f>C967*PRODUCT(#REF!,#REF!,G967,,#REF!,E967)</f>
        <v>#N/A</v>
      </c>
    </row>
    <row r="968" spans="3:8">
      <c r="C968" t="e">
        <f>VLOOKUP(B968,定价因子!L:M,2,0)</f>
        <v>#N/A</v>
      </c>
      <c r="E968" t="e">
        <f>VLOOKUP($D$1&amp;D968,定价因子!E:F,2,0)</f>
        <v>#N/A</v>
      </c>
      <c r="G968" t="e">
        <f>VLOOKUP($F$1&amp;F968,定价因子!E:F,2,0)</f>
        <v>#N/A</v>
      </c>
      <c r="H968" s="104" t="e">
        <f>C968*PRODUCT(#REF!,#REF!,G968,,#REF!,E968)</f>
        <v>#N/A</v>
      </c>
    </row>
    <row r="969" spans="3:8">
      <c r="C969" t="e">
        <f>VLOOKUP(B969,定价因子!L:M,2,0)</f>
        <v>#N/A</v>
      </c>
      <c r="E969" t="e">
        <f>VLOOKUP($D$1&amp;D969,定价因子!E:F,2,0)</f>
        <v>#N/A</v>
      </c>
      <c r="G969" t="e">
        <f>VLOOKUP($F$1&amp;F969,定价因子!E:F,2,0)</f>
        <v>#N/A</v>
      </c>
      <c r="H969" s="104" t="e">
        <f>C969*PRODUCT(#REF!,#REF!,G969,,#REF!,E969)</f>
        <v>#N/A</v>
      </c>
    </row>
    <row r="970" spans="3:8">
      <c r="C970" t="e">
        <f>VLOOKUP(B970,定价因子!L:M,2,0)</f>
        <v>#N/A</v>
      </c>
      <c r="E970" t="e">
        <f>VLOOKUP($D$1&amp;D970,定价因子!E:F,2,0)</f>
        <v>#N/A</v>
      </c>
      <c r="G970" t="e">
        <f>VLOOKUP($F$1&amp;F970,定价因子!E:F,2,0)</f>
        <v>#N/A</v>
      </c>
      <c r="H970" s="104" t="e">
        <f>C970*PRODUCT(#REF!,#REF!,G970,,#REF!,E970)</f>
        <v>#N/A</v>
      </c>
    </row>
    <row r="971" spans="3:8">
      <c r="C971" t="e">
        <f>VLOOKUP(B971,定价因子!L:M,2,0)</f>
        <v>#N/A</v>
      </c>
      <c r="E971" t="e">
        <f>VLOOKUP($D$1&amp;D971,定价因子!E:F,2,0)</f>
        <v>#N/A</v>
      </c>
      <c r="G971" t="e">
        <f>VLOOKUP($F$1&amp;F971,定价因子!E:F,2,0)</f>
        <v>#N/A</v>
      </c>
      <c r="H971" s="104" t="e">
        <f>C971*PRODUCT(#REF!,#REF!,G971,,#REF!,E971)</f>
        <v>#N/A</v>
      </c>
    </row>
    <row r="972" spans="3:8">
      <c r="C972" t="e">
        <f>VLOOKUP(B972,定价因子!L:M,2,0)</f>
        <v>#N/A</v>
      </c>
      <c r="E972" t="e">
        <f>VLOOKUP($D$1&amp;D972,定价因子!E:F,2,0)</f>
        <v>#N/A</v>
      </c>
      <c r="G972" t="e">
        <f>VLOOKUP($F$1&amp;F972,定价因子!E:F,2,0)</f>
        <v>#N/A</v>
      </c>
      <c r="H972" s="104" t="e">
        <f>C972*PRODUCT(#REF!,#REF!,G972,,#REF!,E972)</f>
        <v>#N/A</v>
      </c>
    </row>
    <row r="973" spans="3:8">
      <c r="C973" t="e">
        <f>VLOOKUP(B973,定价因子!L:M,2,0)</f>
        <v>#N/A</v>
      </c>
      <c r="E973" t="e">
        <f>VLOOKUP($D$1&amp;D973,定价因子!E:F,2,0)</f>
        <v>#N/A</v>
      </c>
      <c r="G973" t="e">
        <f>VLOOKUP($F$1&amp;F973,定价因子!E:F,2,0)</f>
        <v>#N/A</v>
      </c>
      <c r="H973" s="104" t="e">
        <f>C973*PRODUCT(#REF!,#REF!,G973,,#REF!,E973)</f>
        <v>#N/A</v>
      </c>
    </row>
    <row r="974" spans="3:8">
      <c r="C974" t="e">
        <f>VLOOKUP(B974,定价因子!L:M,2,0)</f>
        <v>#N/A</v>
      </c>
      <c r="E974" t="e">
        <f>VLOOKUP($D$1&amp;D974,定价因子!E:F,2,0)</f>
        <v>#N/A</v>
      </c>
      <c r="G974" t="e">
        <f>VLOOKUP($F$1&amp;F974,定价因子!E:F,2,0)</f>
        <v>#N/A</v>
      </c>
      <c r="H974" s="104" t="e">
        <f>C974*PRODUCT(#REF!,#REF!,G974,,#REF!,E974)</f>
        <v>#N/A</v>
      </c>
    </row>
    <row r="975" spans="3:8">
      <c r="C975" t="e">
        <f>VLOOKUP(B975,定价因子!L:M,2,0)</f>
        <v>#N/A</v>
      </c>
      <c r="E975" t="e">
        <f>VLOOKUP($D$1&amp;D975,定价因子!E:F,2,0)</f>
        <v>#N/A</v>
      </c>
      <c r="G975" t="e">
        <f>VLOOKUP($F$1&amp;F975,定价因子!E:F,2,0)</f>
        <v>#N/A</v>
      </c>
      <c r="H975" s="104" t="e">
        <f>C975*PRODUCT(#REF!,#REF!,G975,,#REF!,E975)</f>
        <v>#N/A</v>
      </c>
    </row>
    <row r="976" spans="3:8">
      <c r="C976" t="e">
        <f>VLOOKUP(B976,定价因子!L:M,2,0)</f>
        <v>#N/A</v>
      </c>
      <c r="E976" t="e">
        <f>VLOOKUP($D$1&amp;D976,定价因子!E:F,2,0)</f>
        <v>#N/A</v>
      </c>
      <c r="G976" t="e">
        <f>VLOOKUP($F$1&amp;F976,定价因子!E:F,2,0)</f>
        <v>#N/A</v>
      </c>
      <c r="H976" s="104" t="e">
        <f>C976*PRODUCT(#REF!,#REF!,G976,,#REF!,E976)</f>
        <v>#N/A</v>
      </c>
    </row>
    <row r="977" spans="3:8">
      <c r="C977" t="e">
        <f>VLOOKUP(B977,定价因子!L:M,2,0)</f>
        <v>#N/A</v>
      </c>
      <c r="E977" t="e">
        <f>VLOOKUP($D$1&amp;D977,定价因子!E:F,2,0)</f>
        <v>#N/A</v>
      </c>
      <c r="G977" t="e">
        <f>VLOOKUP($F$1&amp;F977,定价因子!E:F,2,0)</f>
        <v>#N/A</v>
      </c>
      <c r="H977" s="104" t="e">
        <f>C977*PRODUCT(#REF!,#REF!,G977,,#REF!,E977)</f>
        <v>#N/A</v>
      </c>
    </row>
    <row r="978" spans="3:8">
      <c r="C978" t="e">
        <f>VLOOKUP(B978,定价因子!L:M,2,0)</f>
        <v>#N/A</v>
      </c>
      <c r="E978" t="e">
        <f>VLOOKUP($D$1&amp;D978,定价因子!E:F,2,0)</f>
        <v>#N/A</v>
      </c>
      <c r="G978" t="e">
        <f>VLOOKUP($F$1&amp;F978,定价因子!E:F,2,0)</f>
        <v>#N/A</v>
      </c>
      <c r="H978" s="104" t="e">
        <f>C978*PRODUCT(#REF!,#REF!,G978,,#REF!,E978)</f>
        <v>#N/A</v>
      </c>
    </row>
    <row r="979" spans="3:8">
      <c r="C979" t="e">
        <f>VLOOKUP(B979,定价因子!L:M,2,0)</f>
        <v>#N/A</v>
      </c>
      <c r="E979" t="e">
        <f>VLOOKUP($D$1&amp;D979,定价因子!E:F,2,0)</f>
        <v>#N/A</v>
      </c>
      <c r="G979" t="e">
        <f>VLOOKUP($F$1&amp;F979,定价因子!E:F,2,0)</f>
        <v>#N/A</v>
      </c>
      <c r="H979" s="104" t="e">
        <f>C979*PRODUCT(#REF!,#REF!,G979,,#REF!,E979)</f>
        <v>#N/A</v>
      </c>
    </row>
    <row r="980" spans="3:8">
      <c r="C980" t="e">
        <f>VLOOKUP(B980,定价因子!L:M,2,0)</f>
        <v>#N/A</v>
      </c>
      <c r="E980" t="e">
        <f>VLOOKUP($D$1&amp;D980,定价因子!E:F,2,0)</f>
        <v>#N/A</v>
      </c>
      <c r="G980" t="e">
        <f>VLOOKUP($F$1&amp;F980,定价因子!E:F,2,0)</f>
        <v>#N/A</v>
      </c>
      <c r="H980" s="104" t="e">
        <f>C980*PRODUCT(#REF!,#REF!,G980,,#REF!,E980)</f>
        <v>#N/A</v>
      </c>
    </row>
    <row r="981" spans="3:8">
      <c r="C981" t="e">
        <f>VLOOKUP(B981,定价因子!L:M,2,0)</f>
        <v>#N/A</v>
      </c>
      <c r="E981" t="e">
        <f>VLOOKUP($D$1&amp;D981,定价因子!E:F,2,0)</f>
        <v>#N/A</v>
      </c>
      <c r="G981" t="e">
        <f>VLOOKUP($F$1&amp;F981,定价因子!E:F,2,0)</f>
        <v>#N/A</v>
      </c>
      <c r="H981" s="104" t="e">
        <f>C981*PRODUCT(#REF!,#REF!,G981,,#REF!,E981)</f>
        <v>#N/A</v>
      </c>
    </row>
    <row r="982" spans="3:8">
      <c r="C982" t="e">
        <f>VLOOKUP(B982,定价因子!L:M,2,0)</f>
        <v>#N/A</v>
      </c>
      <c r="E982" t="e">
        <f>VLOOKUP($D$1&amp;D982,定价因子!E:F,2,0)</f>
        <v>#N/A</v>
      </c>
      <c r="G982" t="e">
        <f>VLOOKUP($F$1&amp;F982,定价因子!E:F,2,0)</f>
        <v>#N/A</v>
      </c>
      <c r="H982" s="104" t="e">
        <f>C982*PRODUCT(#REF!,#REF!,G982,,#REF!,E982)</f>
        <v>#N/A</v>
      </c>
    </row>
    <row r="983" spans="3:8">
      <c r="C983" t="e">
        <f>VLOOKUP(B983,定价因子!L:M,2,0)</f>
        <v>#N/A</v>
      </c>
      <c r="E983" t="e">
        <f>VLOOKUP($D$1&amp;D983,定价因子!E:F,2,0)</f>
        <v>#N/A</v>
      </c>
      <c r="G983" t="e">
        <f>VLOOKUP($F$1&amp;F983,定价因子!E:F,2,0)</f>
        <v>#N/A</v>
      </c>
      <c r="H983" s="104" t="e">
        <f>C983*PRODUCT(#REF!,#REF!,G983,,#REF!,E983)</f>
        <v>#N/A</v>
      </c>
    </row>
    <row r="984" spans="3:8">
      <c r="C984" t="e">
        <f>VLOOKUP(B984,定价因子!L:M,2,0)</f>
        <v>#N/A</v>
      </c>
      <c r="E984" t="e">
        <f>VLOOKUP($D$1&amp;D984,定价因子!E:F,2,0)</f>
        <v>#N/A</v>
      </c>
      <c r="G984" t="e">
        <f>VLOOKUP($F$1&amp;F984,定价因子!E:F,2,0)</f>
        <v>#N/A</v>
      </c>
      <c r="H984" s="104" t="e">
        <f>C984*PRODUCT(#REF!,#REF!,G984,,#REF!,E984)</f>
        <v>#N/A</v>
      </c>
    </row>
    <row r="985" spans="3:8">
      <c r="C985" t="e">
        <f>VLOOKUP(B985,定价因子!L:M,2,0)</f>
        <v>#N/A</v>
      </c>
      <c r="E985" t="e">
        <f>VLOOKUP($D$1&amp;D985,定价因子!E:F,2,0)</f>
        <v>#N/A</v>
      </c>
      <c r="G985" t="e">
        <f>VLOOKUP($F$1&amp;F985,定价因子!E:F,2,0)</f>
        <v>#N/A</v>
      </c>
      <c r="H985" s="104" t="e">
        <f>C985*PRODUCT(#REF!,#REF!,G985,,#REF!,E985)</f>
        <v>#N/A</v>
      </c>
    </row>
    <row r="986" spans="3:8">
      <c r="C986" t="e">
        <f>VLOOKUP(B986,定价因子!L:M,2,0)</f>
        <v>#N/A</v>
      </c>
      <c r="E986" t="e">
        <f>VLOOKUP($D$1&amp;D986,定价因子!E:F,2,0)</f>
        <v>#N/A</v>
      </c>
      <c r="G986" t="e">
        <f>VLOOKUP($F$1&amp;F986,定价因子!E:F,2,0)</f>
        <v>#N/A</v>
      </c>
      <c r="H986" s="104" t="e">
        <f>C986*PRODUCT(#REF!,#REF!,G986,,#REF!,E986)</f>
        <v>#N/A</v>
      </c>
    </row>
    <row r="987" spans="3:8">
      <c r="C987" t="e">
        <f>VLOOKUP(B987,定价因子!L:M,2,0)</f>
        <v>#N/A</v>
      </c>
      <c r="E987" t="e">
        <f>VLOOKUP($D$1&amp;D987,定价因子!E:F,2,0)</f>
        <v>#N/A</v>
      </c>
      <c r="G987" t="e">
        <f>VLOOKUP($F$1&amp;F987,定价因子!E:F,2,0)</f>
        <v>#N/A</v>
      </c>
      <c r="H987" s="104" t="e">
        <f>C987*PRODUCT(#REF!,#REF!,G987,,#REF!,E987)</f>
        <v>#N/A</v>
      </c>
    </row>
    <row r="988" spans="3:8">
      <c r="C988" t="e">
        <f>VLOOKUP(B988,定价因子!L:M,2,0)</f>
        <v>#N/A</v>
      </c>
      <c r="E988" t="e">
        <f>VLOOKUP($D$1&amp;D988,定价因子!E:F,2,0)</f>
        <v>#N/A</v>
      </c>
      <c r="G988" t="e">
        <f>VLOOKUP($F$1&amp;F988,定价因子!E:F,2,0)</f>
        <v>#N/A</v>
      </c>
      <c r="H988" s="104" t="e">
        <f>C988*PRODUCT(#REF!,#REF!,G988,,#REF!,E988)</f>
        <v>#N/A</v>
      </c>
    </row>
    <row r="989" spans="3:8">
      <c r="C989" t="e">
        <f>VLOOKUP(B989,定价因子!L:M,2,0)</f>
        <v>#N/A</v>
      </c>
      <c r="E989" t="e">
        <f>VLOOKUP($D$1&amp;D989,定价因子!E:F,2,0)</f>
        <v>#N/A</v>
      </c>
      <c r="G989" t="e">
        <f>VLOOKUP($F$1&amp;F989,定价因子!E:F,2,0)</f>
        <v>#N/A</v>
      </c>
      <c r="H989" s="104" t="e">
        <f>C989*PRODUCT(#REF!,#REF!,G989,,#REF!,E989)</f>
        <v>#N/A</v>
      </c>
    </row>
    <row r="990" spans="3:8">
      <c r="C990" t="e">
        <f>VLOOKUP(B990,定价因子!L:M,2,0)</f>
        <v>#N/A</v>
      </c>
      <c r="E990" t="e">
        <f>VLOOKUP($D$1&amp;D990,定价因子!E:F,2,0)</f>
        <v>#N/A</v>
      </c>
      <c r="G990" t="e">
        <f>VLOOKUP($F$1&amp;F990,定价因子!E:F,2,0)</f>
        <v>#N/A</v>
      </c>
      <c r="H990" s="104" t="e">
        <f>C990*PRODUCT(#REF!,#REF!,G990,,#REF!,E990)</f>
        <v>#N/A</v>
      </c>
    </row>
    <row r="991" spans="3:8">
      <c r="C991" t="e">
        <f>VLOOKUP(B991,定价因子!L:M,2,0)</f>
        <v>#N/A</v>
      </c>
      <c r="E991" t="e">
        <f>VLOOKUP($D$1&amp;D991,定价因子!E:F,2,0)</f>
        <v>#N/A</v>
      </c>
      <c r="G991" t="e">
        <f>VLOOKUP($F$1&amp;F991,定价因子!E:F,2,0)</f>
        <v>#N/A</v>
      </c>
      <c r="H991" s="104" t="e">
        <f>C991*PRODUCT(#REF!,#REF!,G991,,#REF!,E991)</f>
        <v>#N/A</v>
      </c>
    </row>
    <row r="992" spans="3:8">
      <c r="C992" t="e">
        <f>VLOOKUP(B992,定价因子!L:M,2,0)</f>
        <v>#N/A</v>
      </c>
      <c r="E992" t="e">
        <f>VLOOKUP($D$1&amp;D992,定价因子!E:F,2,0)</f>
        <v>#N/A</v>
      </c>
      <c r="G992" t="e">
        <f>VLOOKUP($F$1&amp;F992,定价因子!E:F,2,0)</f>
        <v>#N/A</v>
      </c>
      <c r="H992" s="104" t="e">
        <f>C992*PRODUCT(#REF!,#REF!,G992,,#REF!,E992)</f>
        <v>#N/A</v>
      </c>
    </row>
    <row r="993" spans="3:8">
      <c r="C993" t="e">
        <f>VLOOKUP(B993,定价因子!L:M,2,0)</f>
        <v>#N/A</v>
      </c>
      <c r="E993" t="e">
        <f>VLOOKUP($D$1&amp;D993,定价因子!E:F,2,0)</f>
        <v>#N/A</v>
      </c>
      <c r="G993" t="e">
        <f>VLOOKUP($F$1&amp;F993,定价因子!E:F,2,0)</f>
        <v>#N/A</v>
      </c>
      <c r="H993" s="104" t="e">
        <f>C993*PRODUCT(#REF!,#REF!,G993,,#REF!,E993)</f>
        <v>#N/A</v>
      </c>
    </row>
    <row r="994" spans="3:8">
      <c r="C994" t="e">
        <f>VLOOKUP(B994,定价因子!L:M,2,0)</f>
        <v>#N/A</v>
      </c>
      <c r="E994" t="e">
        <f>VLOOKUP($D$1&amp;D994,定价因子!E:F,2,0)</f>
        <v>#N/A</v>
      </c>
      <c r="G994" t="e">
        <f>VLOOKUP($F$1&amp;F994,定价因子!E:F,2,0)</f>
        <v>#N/A</v>
      </c>
      <c r="H994" s="104" t="e">
        <f>C994*PRODUCT(#REF!,#REF!,G994,,#REF!,E994)</f>
        <v>#N/A</v>
      </c>
    </row>
    <row r="995" spans="3:8">
      <c r="C995" t="e">
        <f>VLOOKUP(B995,定价因子!L:M,2,0)</f>
        <v>#N/A</v>
      </c>
      <c r="E995" t="e">
        <f>VLOOKUP($D$1&amp;D995,定价因子!E:F,2,0)</f>
        <v>#N/A</v>
      </c>
      <c r="G995" t="e">
        <f>VLOOKUP($F$1&amp;F995,定价因子!E:F,2,0)</f>
        <v>#N/A</v>
      </c>
      <c r="H995" s="104" t="e">
        <f>C995*PRODUCT(#REF!,#REF!,G995,,#REF!,E995)</f>
        <v>#N/A</v>
      </c>
    </row>
    <row r="996" spans="3:8">
      <c r="C996" t="e">
        <f>VLOOKUP(B996,定价因子!L:M,2,0)</f>
        <v>#N/A</v>
      </c>
      <c r="E996" t="e">
        <f>VLOOKUP($D$1&amp;D996,定价因子!E:F,2,0)</f>
        <v>#N/A</v>
      </c>
      <c r="G996" t="e">
        <f>VLOOKUP($F$1&amp;F996,定价因子!E:F,2,0)</f>
        <v>#N/A</v>
      </c>
      <c r="H996" s="104" t="e">
        <f>C996*PRODUCT(#REF!,#REF!,G996,,#REF!,E996)</f>
        <v>#N/A</v>
      </c>
    </row>
    <row r="997" spans="3:8">
      <c r="C997" t="e">
        <f>VLOOKUP(B997,定价因子!L:M,2,0)</f>
        <v>#N/A</v>
      </c>
      <c r="E997" t="e">
        <f>VLOOKUP($D$1&amp;D997,定价因子!E:F,2,0)</f>
        <v>#N/A</v>
      </c>
      <c r="G997" t="e">
        <f>VLOOKUP($F$1&amp;F997,定价因子!E:F,2,0)</f>
        <v>#N/A</v>
      </c>
      <c r="H997" s="104" t="e">
        <f>C997*PRODUCT(#REF!,#REF!,G997,,#REF!,E997)</f>
        <v>#N/A</v>
      </c>
    </row>
    <row r="998" spans="3:8">
      <c r="C998" t="e">
        <f>VLOOKUP(B998,定价因子!L:M,2,0)</f>
        <v>#N/A</v>
      </c>
      <c r="E998" t="e">
        <f>VLOOKUP($D$1&amp;D998,定价因子!E:F,2,0)</f>
        <v>#N/A</v>
      </c>
      <c r="G998" t="e">
        <f>VLOOKUP($F$1&amp;F998,定价因子!E:F,2,0)</f>
        <v>#N/A</v>
      </c>
      <c r="H998" s="104" t="e">
        <f>C998*PRODUCT(#REF!,#REF!,G998,,#REF!,E998)</f>
        <v>#N/A</v>
      </c>
    </row>
    <row r="999" spans="3:8">
      <c r="C999" t="e">
        <f>VLOOKUP(B999,定价因子!L:M,2,0)</f>
        <v>#N/A</v>
      </c>
      <c r="E999" t="e">
        <f>VLOOKUP($D$1&amp;D999,定价因子!E:F,2,0)</f>
        <v>#N/A</v>
      </c>
      <c r="G999" t="e">
        <f>VLOOKUP($F$1&amp;F999,定价因子!E:F,2,0)</f>
        <v>#N/A</v>
      </c>
      <c r="H999" s="104" t="e">
        <f>C999*PRODUCT(#REF!,#REF!,G999,,#REF!,E999)</f>
        <v>#N/A</v>
      </c>
    </row>
    <row r="1000" spans="3:8">
      <c r="C1000" t="e">
        <f>VLOOKUP(B1000,定价因子!L:M,2,0)</f>
        <v>#N/A</v>
      </c>
      <c r="E1000" t="e">
        <f>VLOOKUP($D$1&amp;D1000,定价因子!E:F,2,0)</f>
        <v>#N/A</v>
      </c>
      <c r="G1000" t="e">
        <f>VLOOKUP($F$1&amp;F1000,定价因子!E:F,2,0)</f>
        <v>#N/A</v>
      </c>
      <c r="H1000" s="104" t="e">
        <f>C1000*PRODUCT(#REF!,#REF!,G1000,,#REF!,E1000)</f>
        <v>#N/A</v>
      </c>
    </row>
    <row r="1001" spans="3:8">
      <c r="C1001" t="e">
        <f>VLOOKUP(B1001,定价因子!L:M,2,0)</f>
        <v>#N/A</v>
      </c>
      <c r="E1001" t="e">
        <f>VLOOKUP($D$1&amp;D1001,定价因子!E:F,2,0)</f>
        <v>#N/A</v>
      </c>
      <c r="G1001" t="e">
        <f>VLOOKUP($F$1&amp;F1001,定价因子!E:F,2,0)</f>
        <v>#N/A</v>
      </c>
      <c r="H1001" s="104" t="e">
        <f>C1001*PRODUCT(#REF!,#REF!,G1001,,#REF!,E1001)</f>
        <v>#N/A</v>
      </c>
    </row>
    <row r="1002" spans="3:8">
      <c r="C1002" t="e">
        <f>VLOOKUP(B1002,定价因子!L:M,2,0)</f>
        <v>#N/A</v>
      </c>
      <c r="E1002" t="e">
        <f>VLOOKUP($D$1&amp;D1002,定价因子!E:F,2,0)</f>
        <v>#N/A</v>
      </c>
      <c r="G1002" t="e">
        <f>VLOOKUP($F$1&amp;F1002,定价因子!E:F,2,0)</f>
        <v>#N/A</v>
      </c>
      <c r="H1002" s="104" t="e">
        <f>C1002*PRODUCT(#REF!,#REF!,G1002,,#REF!,E1002)</f>
        <v>#N/A</v>
      </c>
    </row>
    <row r="1003" spans="3:8">
      <c r="C1003" t="e">
        <f>VLOOKUP(B1003,定价因子!L:M,2,0)</f>
        <v>#N/A</v>
      </c>
      <c r="E1003" t="e">
        <f>VLOOKUP($D$1&amp;D1003,定价因子!E:F,2,0)</f>
        <v>#N/A</v>
      </c>
      <c r="G1003" t="e">
        <f>VLOOKUP($F$1&amp;F1003,定价因子!E:F,2,0)</f>
        <v>#N/A</v>
      </c>
      <c r="H1003" s="104" t="e">
        <f>C1003*PRODUCT(#REF!,#REF!,G1003,,#REF!,E1003)</f>
        <v>#N/A</v>
      </c>
    </row>
    <row r="1004" spans="3:8">
      <c r="C1004" t="e">
        <f>VLOOKUP(B1004,定价因子!L:M,2,0)</f>
        <v>#N/A</v>
      </c>
      <c r="E1004" t="e">
        <f>VLOOKUP($D$1&amp;D1004,定价因子!E:F,2,0)</f>
        <v>#N/A</v>
      </c>
      <c r="G1004" t="e">
        <f>VLOOKUP($F$1&amp;F1004,定价因子!E:F,2,0)</f>
        <v>#N/A</v>
      </c>
      <c r="H1004" s="104" t="e">
        <f>C1004*PRODUCT(#REF!,#REF!,G1004,,#REF!,E1004)</f>
        <v>#N/A</v>
      </c>
    </row>
    <row r="1005" spans="3:8">
      <c r="C1005" t="e">
        <f>VLOOKUP(B1005,定价因子!L:M,2,0)</f>
        <v>#N/A</v>
      </c>
      <c r="E1005" t="e">
        <f>VLOOKUP($D$1&amp;D1005,定价因子!E:F,2,0)</f>
        <v>#N/A</v>
      </c>
      <c r="G1005" t="e">
        <f>VLOOKUP($F$1&amp;F1005,定价因子!E:F,2,0)</f>
        <v>#N/A</v>
      </c>
      <c r="H1005" s="104" t="e">
        <f>C1005*PRODUCT(#REF!,#REF!,G1005,,#REF!,E1005)</f>
        <v>#N/A</v>
      </c>
    </row>
    <row r="1006" spans="3:8">
      <c r="C1006" t="e">
        <f>VLOOKUP(B1006,定价因子!L:M,2,0)</f>
        <v>#N/A</v>
      </c>
      <c r="E1006" t="e">
        <f>VLOOKUP($D$1&amp;D1006,定价因子!E:F,2,0)</f>
        <v>#N/A</v>
      </c>
      <c r="G1006" t="e">
        <f>VLOOKUP($F$1&amp;F1006,定价因子!E:F,2,0)</f>
        <v>#N/A</v>
      </c>
      <c r="H1006" s="104" t="e">
        <f>C1006*PRODUCT(#REF!,#REF!,G1006,,#REF!,E1006)</f>
        <v>#N/A</v>
      </c>
    </row>
    <row r="1007" spans="3:8">
      <c r="C1007" t="e">
        <f>VLOOKUP(B1007,定价因子!L:M,2,0)</f>
        <v>#N/A</v>
      </c>
      <c r="E1007" t="e">
        <f>VLOOKUP($D$1&amp;D1007,定价因子!E:F,2,0)</f>
        <v>#N/A</v>
      </c>
      <c r="G1007" t="e">
        <f>VLOOKUP($F$1&amp;F1007,定价因子!E:F,2,0)</f>
        <v>#N/A</v>
      </c>
      <c r="H1007" s="104" t="e">
        <f>C1007*PRODUCT(#REF!,#REF!,G1007,,#REF!,E1007)</f>
        <v>#N/A</v>
      </c>
    </row>
    <row r="1008" spans="3:8">
      <c r="C1008" t="e">
        <f>VLOOKUP(B1008,定价因子!L:M,2,0)</f>
        <v>#N/A</v>
      </c>
      <c r="E1008" t="e">
        <f>VLOOKUP($D$1&amp;D1008,定价因子!E:F,2,0)</f>
        <v>#N/A</v>
      </c>
      <c r="G1008" t="e">
        <f>VLOOKUP($F$1&amp;F1008,定价因子!E:F,2,0)</f>
        <v>#N/A</v>
      </c>
      <c r="H1008" s="104" t="e">
        <f>C1008*PRODUCT(#REF!,#REF!,G1008,,#REF!,E1008)</f>
        <v>#N/A</v>
      </c>
    </row>
    <row r="1009" spans="3:8">
      <c r="C1009" t="e">
        <f>VLOOKUP(B1009,定价因子!L:M,2,0)</f>
        <v>#N/A</v>
      </c>
      <c r="E1009" t="e">
        <f>VLOOKUP($D$1&amp;D1009,定价因子!E:F,2,0)</f>
        <v>#N/A</v>
      </c>
      <c r="G1009" t="e">
        <f>VLOOKUP($F$1&amp;F1009,定价因子!E:F,2,0)</f>
        <v>#N/A</v>
      </c>
      <c r="H1009" s="104" t="e">
        <f>C1009*PRODUCT(#REF!,#REF!,G1009,,#REF!,E1009)</f>
        <v>#N/A</v>
      </c>
    </row>
    <row r="1010" spans="3:8">
      <c r="C1010" t="e">
        <f>VLOOKUP(B1010,定价因子!L:M,2,0)</f>
        <v>#N/A</v>
      </c>
      <c r="E1010" t="e">
        <f>VLOOKUP($D$1&amp;D1010,定价因子!E:F,2,0)</f>
        <v>#N/A</v>
      </c>
      <c r="G1010" t="e">
        <f>VLOOKUP($F$1&amp;F1010,定价因子!E:F,2,0)</f>
        <v>#N/A</v>
      </c>
      <c r="H1010" s="104" t="e">
        <f>C1010*PRODUCT(#REF!,#REF!,G1010,,#REF!,E1010)</f>
        <v>#N/A</v>
      </c>
    </row>
    <row r="1011" spans="3:8">
      <c r="C1011" t="e">
        <f>VLOOKUP(B1011,定价因子!L:M,2,0)</f>
        <v>#N/A</v>
      </c>
      <c r="E1011" t="e">
        <f>VLOOKUP($D$1&amp;D1011,定价因子!E:F,2,0)</f>
        <v>#N/A</v>
      </c>
      <c r="G1011" t="e">
        <f>VLOOKUP($F$1&amp;F1011,定价因子!E:F,2,0)</f>
        <v>#N/A</v>
      </c>
      <c r="H1011" s="104" t="e">
        <f>C1011*PRODUCT(#REF!,#REF!,G1011,,#REF!,E1011)</f>
        <v>#N/A</v>
      </c>
    </row>
    <row r="1012" spans="3:8">
      <c r="C1012" t="e">
        <f>VLOOKUP(B1012,定价因子!L:M,2,0)</f>
        <v>#N/A</v>
      </c>
      <c r="E1012" t="e">
        <f>VLOOKUP($D$1&amp;D1012,定价因子!E:F,2,0)</f>
        <v>#N/A</v>
      </c>
      <c r="G1012" t="e">
        <f>VLOOKUP($F$1&amp;F1012,定价因子!E:F,2,0)</f>
        <v>#N/A</v>
      </c>
      <c r="H1012" s="104" t="e">
        <f>C1012*PRODUCT(#REF!,#REF!,G1012,,#REF!,E1012)</f>
        <v>#N/A</v>
      </c>
    </row>
    <row r="1013" spans="3:8">
      <c r="C1013" t="e">
        <f>VLOOKUP(B1013,定价因子!L:M,2,0)</f>
        <v>#N/A</v>
      </c>
      <c r="E1013" t="e">
        <f>VLOOKUP($D$1&amp;D1013,定价因子!E:F,2,0)</f>
        <v>#N/A</v>
      </c>
      <c r="G1013" t="e">
        <f>VLOOKUP($F$1&amp;F1013,定价因子!E:F,2,0)</f>
        <v>#N/A</v>
      </c>
      <c r="H1013" s="104" t="e">
        <f>C1013*PRODUCT(#REF!,#REF!,G1013,,#REF!,E1013)</f>
        <v>#N/A</v>
      </c>
    </row>
    <row r="1014" spans="3:8">
      <c r="C1014" t="e">
        <f>VLOOKUP(B1014,定价因子!L:M,2,0)</f>
        <v>#N/A</v>
      </c>
      <c r="E1014" t="e">
        <f>VLOOKUP($D$1&amp;D1014,定价因子!E:F,2,0)</f>
        <v>#N/A</v>
      </c>
      <c r="G1014" t="e">
        <f>VLOOKUP($F$1&amp;F1014,定价因子!E:F,2,0)</f>
        <v>#N/A</v>
      </c>
      <c r="H1014" s="104" t="e">
        <f>C1014*PRODUCT(#REF!,#REF!,G1014,,#REF!,E1014)</f>
        <v>#N/A</v>
      </c>
    </row>
    <row r="1015" spans="3:8">
      <c r="C1015" t="e">
        <f>VLOOKUP(B1015,定价因子!L:M,2,0)</f>
        <v>#N/A</v>
      </c>
      <c r="E1015" t="e">
        <f>VLOOKUP($D$1&amp;D1015,定价因子!E:F,2,0)</f>
        <v>#N/A</v>
      </c>
      <c r="G1015" t="e">
        <f>VLOOKUP($F$1&amp;F1015,定价因子!E:F,2,0)</f>
        <v>#N/A</v>
      </c>
      <c r="H1015" s="104" t="e">
        <f>C1015*PRODUCT(#REF!,#REF!,G1015,,#REF!,E1015)</f>
        <v>#N/A</v>
      </c>
    </row>
    <row r="1016" spans="3:8">
      <c r="C1016" t="e">
        <f>VLOOKUP(B1016,定价因子!L:M,2,0)</f>
        <v>#N/A</v>
      </c>
      <c r="E1016" t="e">
        <f>VLOOKUP($D$1&amp;D1016,定价因子!E:F,2,0)</f>
        <v>#N/A</v>
      </c>
      <c r="G1016" t="e">
        <f>VLOOKUP($F$1&amp;F1016,定价因子!E:F,2,0)</f>
        <v>#N/A</v>
      </c>
      <c r="H1016" s="104" t="e">
        <f>C1016*PRODUCT(#REF!,#REF!,G1016,,#REF!,E1016)</f>
        <v>#N/A</v>
      </c>
    </row>
    <row r="1017" spans="3:8">
      <c r="C1017" t="e">
        <f>VLOOKUP(B1017,定价因子!L:M,2,0)</f>
        <v>#N/A</v>
      </c>
      <c r="E1017" t="e">
        <f>VLOOKUP($D$1&amp;D1017,定价因子!E:F,2,0)</f>
        <v>#N/A</v>
      </c>
      <c r="G1017" t="e">
        <f>VLOOKUP($F$1&amp;F1017,定价因子!E:F,2,0)</f>
        <v>#N/A</v>
      </c>
      <c r="H1017" s="104" t="e">
        <f>C1017*PRODUCT(#REF!,#REF!,G1017,,#REF!,E1017)</f>
        <v>#N/A</v>
      </c>
    </row>
    <row r="1018" spans="3:8">
      <c r="C1018" t="e">
        <f>VLOOKUP(B1018,定价因子!L:M,2,0)</f>
        <v>#N/A</v>
      </c>
      <c r="E1018" t="e">
        <f>VLOOKUP($D$1&amp;D1018,定价因子!E:F,2,0)</f>
        <v>#N/A</v>
      </c>
      <c r="G1018" t="e">
        <f>VLOOKUP($F$1&amp;F1018,定价因子!E:F,2,0)</f>
        <v>#N/A</v>
      </c>
      <c r="H1018" s="104" t="e">
        <f>C1018*PRODUCT(#REF!,#REF!,G1018,,#REF!,E1018)</f>
        <v>#N/A</v>
      </c>
    </row>
    <row r="1019" spans="3:8">
      <c r="C1019" t="e">
        <f>VLOOKUP(B1019,定价因子!L:M,2,0)</f>
        <v>#N/A</v>
      </c>
      <c r="E1019" t="e">
        <f>VLOOKUP($D$1&amp;D1019,定价因子!E:F,2,0)</f>
        <v>#N/A</v>
      </c>
      <c r="G1019" t="e">
        <f>VLOOKUP($F$1&amp;F1019,定价因子!E:F,2,0)</f>
        <v>#N/A</v>
      </c>
      <c r="H1019" s="104" t="e">
        <f>C1019*PRODUCT(#REF!,#REF!,G1019,,#REF!,E1019)</f>
        <v>#N/A</v>
      </c>
    </row>
    <row r="1020" spans="3:8">
      <c r="C1020" t="e">
        <f>VLOOKUP(B1020,定价因子!L:M,2,0)</f>
        <v>#N/A</v>
      </c>
      <c r="E1020" t="e">
        <f>VLOOKUP($D$1&amp;D1020,定价因子!E:F,2,0)</f>
        <v>#N/A</v>
      </c>
      <c r="G1020" t="e">
        <f>VLOOKUP($F$1&amp;F1020,定价因子!E:F,2,0)</f>
        <v>#N/A</v>
      </c>
      <c r="H1020" s="104" t="e">
        <f>C1020*PRODUCT(#REF!,#REF!,G1020,,#REF!,E1020)</f>
        <v>#N/A</v>
      </c>
    </row>
    <row r="1021" spans="3:8">
      <c r="C1021" t="e">
        <f>VLOOKUP(B1021,定价因子!L:M,2,0)</f>
        <v>#N/A</v>
      </c>
      <c r="E1021" t="e">
        <f>VLOOKUP($D$1&amp;D1021,定价因子!E:F,2,0)</f>
        <v>#N/A</v>
      </c>
      <c r="G1021" t="e">
        <f>VLOOKUP($F$1&amp;F1021,定价因子!E:F,2,0)</f>
        <v>#N/A</v>
      </c>
      <c r="H1021" s="104" t="e">
        <f>C1021*PRODUCT(#REF!,#REF!,G1021,,#REF!,E1021)</f>
        <v>#N/A</v>
      </c>
    </row>
    <row r="1022" spans="3:8">
      <c r="C1022" t="e">
        <f>VLOOKUP(B1022,定价因子!L:M,2,0)</f>
        <v>#N/A</v>
      </c>
      <c r="E1022" t="e">
        <f>VLOOKUP($D$1&amp;D1022,定价因子!E:F,2,0)</f>
        <v>#N/A</v>
      </c>
      <c r="G1022" t="e">
        <f>VLOOKUP($F$1&amp;F1022,定价因子!E:F,2,0)</f>
        <v>#N/A</v>
      </c>
      <c r="H1022" s="104" t="e">
        <f>C1022*PRODUCT(#REF!,#REF!,G1022,,#REF!,E1022)</f>
        <v>#N/A</v>
      </c>
    </row>
    <row r="1023" spans="3:8">
      <c r="C1023" t="e">
        <f>VLOOKUP(B1023,定价因子!L:M,2,0)</f>
        <v>#N/A</v>
      </c>
      <c r="E1023" t="e">
        <f>VLOOKUP($D$1&amp;D1023,定价因子!E:F,2,0)</f>
        <v>#N/A</v>
      </c>
      <c r="G1023" t="e">
        <f>VLOOKUP($F$1&amp;F1023,定价因子!E:F,2,0)</f>
        <v>#N/A</v>
      </c>
      <c r="H1023" s="104" t="e">
        <f>C1023*PRODUCT(#REF!,#REF!,G1023,,#REF!,E1023)</f>
        <v>#N/A</v>
      </c>
    </row>
    <row r="1024" spans="3:8">
      <c r="C1024" t="e">
        <f>VLOOKUP(B1024,定价因子!L:M,2,0)</f>
        <v>#N/A</v>
      </c>
      <c r="E1024" t="e">
        <f>VLOOKUP($D$1&amp;D1024,定价因子!E:F,2,0)</f>
        <v>#N/A</v>
      </c>
      <c r="G1024" t="e">
        <f>VLOOKUP($F$1&amp;F1024,定价因子!E:F,2,0)</f>
        <v>#N/A</v>
      </c>
      <c r="H1024" s="104" t="e">
        <f>C1024*PRODUCT(#REF!,#REF!,G1024,,#REF!,E1024)</f>
        <v>#N/A</v>
      </c>
    </row>
    <row r="1025" spans="3:8">
      <c r="C1025" t="e">
        <f>VLOOKUP(B1025,定价因子!L:M,2,0)</f>
        <v>#N/A</v>
      </c>
      <c r="E1025" t="e">
        <f>VLOOKUP($D$1&amp;D1025,定价因子!E:F,2,0)</f>
        <v>#N/A</v>
      </c>
      <c r="G1025" t="e">
        <f>VLOOKUP($F$1&amp;F1025,定价因子!E:F,2,0)</f>
        <v>#N/A</v>
      </c>
      <c r="H1025" s="104" t="e">
        <f>C1025*PRODUCT(#REF!,#REF!,G1025,,#REF!,E1025)</f>
        <v>#N/A</v>
      </c>
    </row>
    <row r="1026" spans="3:8">
      <c r="C1026" t="e">
        <f>VLOOKUP(B1026,定价因子!L:M,2,0)</f>
        <v>#N/A</v>
      </c>
      <c r="E1026" t="e">
        <f>VLOOKUP($D$1&amp;D1026,定价因子!E:F,2,0)</f>
        <v>#N/A</v>
      </c>
      <c r="G1026" t="e">
        <f>VLOOKUP($F$1&amp;F1026,定价因子!E:F,2,0)</f>
        <v>#N/A</v>
      </c>
      <c r="H1026" s="104" t="e">
        <f>C1026*PRODUCT(#REF!,#REF!,G1026,,#REF!,E1026)</f>
        <v>#N/A</v>
      </c>
    </row>
    <row r="1027" spans="3:8">
      <c r="C1027" t="e">
        <f>VLOOKUP(B1027,定价因子!L:M,2,0)</f>
        <v>#N/A</v>
      </c>
      <c r="E1027" t="e">
        <f>VLOOKUP($D$1&amp;D1027,定价因子!E:F,2,0)</f>
        <v>#N/A</v>
      </c>
      <c r="G1027" t="e">
        <f>VLOOKUP($F$1&amp;F1027,定价因子!E:F,2,0)</f>
        <v>#N/A</v>
      </c>
      <c r="H1027" s="104" t="e">
        <f>C1027*PRODUCT(#REF!,#REF!,G1027,,#REF!,E1027)</f>
        <v>#N/A</v>
      </c>
    </row>
    <row r="1028" spans="3:8">
      <c r="C1028" t="e">
        <f>VLOOKUP(B1028,定价因子!L:M,2,0)</f>
        <v>#N/A</v>
      </c>
      <c r="E1028" t="e">
        <f>VLOOKUP($D$1&amp;D1028,定价因子!E:F,2,0)</f>
        <v>#N/A</v>
      </c>
      <c r="G1028" t="e">
        <f>VLOOKUP($F$1&amp;F1028,定价因子!E:F,2,0)</f>
        <v>#N/A</v>
      </c>
      <c r="H1028" s="104" t="e">
        <f>C1028*PRODUCT(#REF!,#REF!,G1028,,#REF!,E1028)</f>
        <v>#N/A</v>
      </c>
    </row>
    <row r="1029" spans="3:8">
      <c r="C1029" t="e">
        <f>VLOOKUP(B1029,定价因子!L:M,2,0)</f>
        <v>#N/A</v>
      </c>
      <c r="E1029" t="e">
        <f>VLOOKUP($D$1&amp;D1029,定价因子!E:F,2,0)</f>
        <v>#N/A</v>
      </c>
      <c r="G1029" t="e">
        <f>VLOOKUP($F$1&amp;F1029,定价因子!E:F,2,0)</f>
        <v>#N/A</v>
      </c>
      <c r="H1029" s="104" t="e">
        <f>C1029*PRODUCT(#REF!,#REF!,G1029,,#REF!,E1029)</f>
        <v>#N/A</v>
      </c>
    </row>
    <row r="1030" spans="3:8">
      <c r="C1030" t="e">
        <f>VLOOKUP(B1030,定价因子!L:M,2,0)</f>
        <v>#N/A</v>
      </c>
      <c r="E1030" t="e">
        <f>VLOOKUP($D$1&amp;D1030,定价因子!E:F,2,0)</f>
        <v>#N/A</v>
      </c>
      <c r="G1030" t="e">
        <f>VLOOKUP($F$1&amp;F1030,定价因子!E:F,2,0)</f>
        <v>#N/A</v>
      </c>
      <c r="H1030" s="104" t="e">
        <f>C1030*PRODUCT(#REF!,#REF!,G1030,,#REF!,E1030)</f>
        <v>#N/A</v>
      </c>
    </row>
    <row r="1031" spans="3:8">
      <c r="C1031" t="e">
        <f>VLOOKUP(B1031,定价因子!L:M,2,0)</f>
        <v>#N/A</v>
      </c>
      <c r="E1031" t="e">
        <f>VLOOKUP($D$1&amp;D1031,定价因子!E:F,2,0)</f>
        <v>#N/A</v>
      </c>
      <c r="G1031" t="e">
        <f>VLOOKUP($F$1&amp;F1031,定价因子!E:F,2,0)</f>
        <v>#N/A</v>
      </c>
      <c r="H1031" s="104" t="e">
        <f>C1031*PRODUCT(#REF!,#REF!,G1031,,#REF!,E1031)</f>
        <v>#N/A</v>
      </c>
    </row>
    <row r="1032" spans="3:8">
      <c r="C1032" t="e">
        <f>VLOOKUP(B1032,定价因子!L:M,2,0)</f>
        <v>#N/A</v>
      </c>
      <c r="E1032" t="e">
        <f>VLOOKUP($D$1&amp;D1032,定价因子!E:F,2,0)</f>
        <v>#N/A</v>
      </c>
      <c r="G1032" t="e">
        <f>VLOOKUP($F$1&amp;F1032,定价因子!E:F,2,0)</f>
        <v>#N/A</v>
      </c>
      <c r="H1032" s="104" t="e">
        <f>C1032*PRODUCT(#REF!,#REF!,G1032,,#REF!,E1032)</f>
        <v>#N/A</v>
      </c>
    </row>
    <row r="1033" spans="3:8">
      <c r="C1033" t="e">
        <f>VLOOKUP(B1033,定价因子!L:M,2,0)</f>
        <v>#N/A</v>
      </c>
      <c r="E1033" t="e">
        <f>VLOOKUP($D$1&amp;D1033,定价因子!E:F,2,0)</f>
        <v>#N/A</v>
      </c>
      <c r="G1033" t="e">
        <f>VLOOKUP($F$1&amp;F1033,定价因子!E:F,2,0)</f>
        <v>#N/A</v>
      </c>
      <c r="H1033" s="104" t="e">
        <f>C1033*PRODUCT(#REF!,#REF!,G1033,,#REF!,E1033)</f>
        <v>#N/A</v>
      </c>
    </row>
    <row r="1034" spans="3:8">
      <c r="C1034" t="e">
        <f>VLOOKUP(B1034,定价因子!L:M,2,0)</f>
        <v>#N/A</v>
      </c>
      <c r="E1034" t="e">
        <f>VLOOKUP($D$1&amp;D1034,定价因子!E:F,2,0)</f>
        <v>#N/A</v>
      </c>
      <c r="G1034" t="e">
        <f>VLOOKUP($F$1&amp;F1034,定价因子!E:F,2,0)</f>
        <v>#N/A</v>
      </c>
      <c r="H1034" s="104" t="e">
        <f>C1034*PRODUCT(#REF!,#REF!,G1034,,#REF!,E1034)</f>
        <v>#N/A</v>
      </c>
    </row>
    <row r="1035" spans="3:8">
      <c r="C1035" t="e">
        <f>VLOOKUP(B1035,定价因子!L:M,2,0)</f>
        <v>#N/A</v>
      </c>
      <c r="E1035" t="e">
        <f>VLOOKUP($D$1&amp;D1035,定价因子!E:F,2,0)</f>
        <v>#N/A</v>
      </c>
      <c r="G1035" t="e">
        <f>VLOOKUP($F$1&amp;F1035,定价因子!E:F,2,0)</f>
        <v>#N/A</v>
      </c>
      <c r="H1035" s="104" t="e">
        <f>C1035*PRODUCT(#REF!,#REF!,G1035,,#REF!,E1035)</f>
        <v>#N/A</v>
      </c>
    </row>
    <row r="1036" spans="3:8">
      <c r="C1036" t="e">
        <f>VLOOKUP(B1036,定价因子!L:M,2,0)</f>
        <v>#N/A</v>
      </c>
      <c r="E1036" t="e">
        <f>VLOOKUP($D$1&amp;D1036,定价因子!E:F,2,0)</f>
        <v>#N/A</v>
      </c>
      <c r="G1036" t="e">
        <f>VLOOKUP($F$1&amp;F1036,定价因子!E:F,2,0)</f>
        <v>#N/A</v>
      </c>
      <c r="H1036" s="104" t="e">
        <f>C1036*PRODUCT(#REF!,#REF!,G1036,,#REF!,E1036)</f>
        <v>#N/A</v>
      </c>
    </row>
    <row r="1037" spans="3:8">
      <c r="C1037" t="e">
        <f>VLOOKUP(B1037,定价因子!L:M,2,0)</f>
        <v>#N/A</v>
      </c>
      <c r="E1037" t="e">
        <f>VLOOKUP($D$1&amp;D1037,定价因子!E:F,2,0)</f>
        <v>#N/A</v>
      </c>
      <c r="G1037" t="e">
        <f>VLOOKUP($F$1&amp;F1037,定价因子!E:F,2,0)</f>
        <v>#N/A</v>
      </c>
      <c r="H1037" s="104" t="e">
        <f>C1037*PRODUCT(#REF!,#REF!,G1037,,#REF!,E1037)</f>
        <v>#N/A</v>
      </c>
    </row>
    <row r="1038" spans="3:8">
      <c r="C1038" t="e">
        <f>VLOOKUP(B1038,定价因子!L:M,2,0)</f>
        <v>#N/A</v>
      </c>
      <c r="E1038" t="e">
        <f>VLOOKUP($D$1&amp;D1038,定价因子!E:F,2,0)</f>
        <v>#N/A</v>
      </c>
      <c r="G1038" t="e">
        <f>VLOOKUP($F$1&amp;F1038,定价因子!E:F,2,0)</f>
        <v>#N/A</v>
      </c>
      <c r="H1038" s="104" t="e">
        <f>C1038*PRODUCT(#REF!,#REF!,G1038,,#REF!,E1038)</f>
        <v>#N/A</v>
      </c>
    </row>
    <row r="1039" spans="3:8">
      <c r="C1039" t="e">
        <f>VLOOKUP(B1039,定价因子!L:M,2,0)</f>
        <v>#N/A</v>
      </c>
      <c r="E1039" t="e">
        <f>VLOOKUP($D$1&amp;D1039,定价因子!E:F,2,0)</f>
        <v>#N/A</v>
      </c>
      <c r="G1039" t="e">
        <f>VLOOKUP($F$1&amp;F1039,定价因子!E:F,2,0)</f>
        <v>#N/A</v>
      </c>
      <c r="H1039" s="104" t="e">
        <f>C1039*PRODUCT(#REF!,#REF!,G1039,,#REF!,E1039)</f>
        <v>#N/A</v>
      </c>
    </row>
    <row r="1040" spans="3:8">
      <c r="C1040" t="e">
        <f>VLOOKUP(B1040,定价因子!L:M,2,0)</f>
        <v>#N/A</v>
      </c>
      <c r="E1040" t="e">
        <f>VLOOKUP($D$1&amp;D1040,定价因子!E:F,2,0)</f>
        <v>#N/A</v>
      </c>
      <c r="G1040" t="e">
        <f>VLOOKUP($F$1&amp;F1040,定价因子!E:F,2,0)</f>
        <v>#N/A</v>
      </c>
      <c r="H1040" s="104" t="e">
        <f>C1040*PRODUCT(#REF!,#REF!,G1040,,#REF!,E1040)</f>
        <v>#N/A</v>
      </c>
    </row>
    <row r="1041" spans="3:8">
      <c r="C1041" t="e">
        <f>VLOOKUP(B1041,定价因子!L:M,2,0)</f>
        <v>#N/A</v>
      </c>
      <c r="E1041" t="e">
        <f>VLOOKUP($D$1&amp;D1041,定价因子!E:F,2,0)</f>
        <v>#N/A</v>
      </c>
      <c r="G1041" t="e">
        <f>VLOOKUP($F$1&amp;F1041,定价因子!E:F,2,0)</f>
        <v>#N/A</v>
      </c>
      <c r="H1041" s="104" t="e">
        <f>C1041*PRODUCT(#REF!,#REF!,G1041,,#REF!,E1041)</f>
        <v>#N/A</v>
      </c>
    </row>
    <row r="1042" spans="3:8">
      <c r="C1042" t="e">
        <f>VLOOKUP(B1042,定价因子!L:M,2,0)</f>
        <v>#N/A</v>
      </c>
      <c r="E1042" t="e">
        <f>VLOOKUP($D$1&amp;D1042,定价因子!E:F,2,0)</f>
        <v>#N/A</v>
      </c>
      <c r="G1042" t="e">
        <f>VLOOKUP($F$1&amp;F1042,定价因子!E:F,2,0)</f>
        <v>#N/A</v>
      </c>
      <c r="H1042" s="104" t="e">
        <f>C1042*PRODUCT(#REF!,#REF!,G1042,,#REF!,E1042)</f>
        <v>#N/A</v>
      </c>
    </row>
    <row r="1043" spans="3:8">
      <c r="C1043" t="e">
        <f>VLOOKUP(B1043,定价因子!L:M,2,0)</f>
        <v>#N/A</v>
      </c>
      <c r="E1043" t="e">
        <f>VLOOKUP($D$1&amp;D1043,定价因子!E:F,2,0)</f>
        <v>#N/A</v>
      </c>
      <c r="G1043" t="e">
        <f>VLOOKUP($F$1&amp;F1043,定价因子!E:F,2,0)</f>
        <v>#N/A</v>
      </c>
      <c r="H1043" s="104" t="e">
        <f>C1043*PRODUCT(#REF!,#REF!,G1043,,#REF!,E1043)</f>
        <v>#N/A</v>
      </c>
    </row>
    <row r="1044" spans="3:8">
      <c r="C1044" t="e">
        <f>VLOOKUP(B1044,定价因子!L:M,2,0)</f>
        <v>#N/A</v>
      </c>
      <c r="E1044" t="e">
        <f>VLOOKUP($D$1&amp;D1044,定价因子!E:F,2,0)</f>
        <v>#N/A</v>
      </c>
      <c r="G1044" t="e">
        <f>VLOOKUP($F$1&amp;F1044,定价因子!E:F,2,0)</f>
        <v>#N/A</v>
      </c>
      <c r="H1044" s="104" t="e">
        <f>C1044*PRODUCT(#REF!,#REF!,G1044,,#REF!,E1044)</f>
        <v>#N/A</v>
      </c>
    </row>
    <row r="1045" spans="3:8">
      <c r="C1045" t="e">
        <f>VLOOKUP(B1045,定价因子!L:M,2,0)</f>
        <v>#N/A</v>
      </c>
      <c r="E1045" t="e">
        <f>VLOOKUP($D$1&amp;D1045,定价因子!E:F,2,0)</f>
        <v>#N/A</v>
      </c>
      <c r="G1045" t="e">
        <f>VLOOKUP($F$1&amp;F1045,定价因子!E:F,2,0)</f>
        <v>#N/A</v>
      </c>
      <c r="H1045" s="104" t="e">
        <f>C1045*PRODUCT(#REF!,#REF!,G1045,,#REF!,E1045)</f>
        <v>#N/A</v>
      </c>
    </row>
    <row r="1046" spans="3:8">
      <c r="C1046" t="e">
        <f>VLOOKUP(B1046,定价因子!L:M,2,0)</f>
        <v>#N/A</v>
      </c>
      <c r="E1046" t="e">
        <f>VLOOKUP($D$1&amp;D1046,定价因子!E:F,2,0)</f>
        <v>#N/A</v>
      </c>
      <c r="G1046" t="e">
        <f>VLOOKUP($F$1&amp;F1046,定价因子!E:F,2,0)</f>
        <v>#N/A</v>
      </c>
      <c r="H1046" s="104" t="e">
        <f>C1046*PRODUCT(#REF!,#REF!,G1046,,#REF!,E1046)</f>
        <v>#N/A</v>
      </c>
    </row>
    <row r="1047" spans="3:8">
      <c r="C1047" t="e">
        <f>VLOOKUP(B1047,定价因子!L:M,2,0)</f>
        <v>#N/A</v>
      </c>
      <c r="E1047" t="e">
        <f>VLOOKUP($D$1&amp;D1047,定价因子!E:F,2,0)</f>
        <v>#N/A</v>
      </c>
      <c r="G1047" t="e">
        <f>VLOOKUP($F$1&amp;F1047,定价因子!E:F,2,0)</f>
        <v>#N/A</v>
      </c>
      <c r="H1047" s="104" t="e">
        <f>C1047*PRODUCT(#REF!,#REF!,G1047,,#REF!,E1047)</f>
        <v>#N/A</v>
      </c>
    </row>
    <row r="1048" spans="3:8">
      <c r="C1048" t="e">
        <f>VLOOKUP(B1048,定价因子!L:M,2,0)</f>
        <v>#N/A</v>
      </c>
      <c r="E1048" t="e">
        <f>VLOOKUP($D$1&amp;D1048,定价因子!E:F,2,0)</f>
        <v>#N/A</v>
      </c>
      <c r="G1048" t="e">
        <f>VLOOKUP($F$1&amp;F1048,定价因子!E:F,2,0)</f>
        <v>#N/A</v>
      </c>
      <c r="H1048" s="104" t="e">
        <f>C1048*PRODUCT(#REF!,#REF!,G1048,,#REF!,E1048)</f>
        <v>#N/A</v>
      </c>
    </row>
    <row r="1049" spans="3:8">
      <c r="C1049" t="e">
        <f>VLOOKUP(B1049,定价因子!L:M,2,0)</f>
        <v>#N/A</v>
      </c>
      <c r="E1049" t="e">
        <f>VLOOKUP($D$1&amp;D1049,定价因子!E:F,2,0)</f>
        <v>#N/A</v>
      </c>
      <c r="G1049" t="e">
        <f>VLOOKUP($F$1&amp;F1049,定价因子!E:F,2,0)</f>
        <v>#N/A</v>
      </c>
      <c r="H1049" s="104" t="e">
        <f>C1049*PRODUCT(#REF!,#REF!,G1049,,#REF!,E1049)</f>
        <v>#N/A</v>
      </c>
    </row>
    <row r="1050" spans="3:8">
      <c r="C1050" t="e">
        <f>VLOOKUP(B1050,定价因子!L:M,2,0)</f>
        <v>#N/A</v>
      </c>
      <c r="E1050" t="e">
        <f>VLOOKUP($D$1&amp;D1050,定价因子!E:F,2,0)</f>
        <v>#N/A</v>
      </c>
      <c r="G1050" t="e">
        <f>VLOOKUP($F$1&amp;F1050,定价因子!E:F,2,0)</f>
        <v>#N/A</v>
      </c>
      <c r="H1050" s="104" t="e">
        <f>C1050*PRODUCT(#REF!,#REF!,G1050,,#REF!,E1050)</f>
        <v>#N/A</v>
      </c>
    </row>
    <row r="1051" spans="3:8">
      <c r="C1051" t="e">
        <f>VLOOKUP(B1051,定价因子!L:M,2,0)</f>
        <v>#N/A</v>
      </c>
      <c r="E1051" t="e">
        <f>VLOOKUP($D$1&amp;D1051,定价因子!E:F,2,0)</f>
        <v>#N/A</v>
      </c>
      <c r="G1051" t="e">
        <f>VLOOKUP($F$1&amp;F1051,定价因子!E:F,2,0)</f>
        <v>#N/A</v>
      </c>
      <c r="H1051" s="104" t="e">
        <f>C1051*PRODUCT(#REF!,#REF!,G1051,,#REF!,E1051)</f>
        <v>#N/A</v>
      </c>
    </row>
    <row r="1052" spans="3:8">
      <c r="C1052" t="e">
        <f>VLOOKUP(B1052,定价因子!L:M,2,0)</f>
        <v>#N/A</v>
      </c>
      <c r="E1052" t="e">
        <f>VLOOKUP($D$1&amp;D1052,定价因子!E:F,2,0)</f>
        <v>#N/A</v>
      </c>
      <c r="G1052" t="e">
        <f>VLOOKUP($F$1&amp;F1052,定价因子!E:F,2,0)</f>
        <v>#N/A</v>
      </c>
      <c r="H1052" s="104" t="e">
        <f>C1052*PRODUCT(#REF!,#REF!,G1052,,#REF!,E1052)</f>
        <v>#N/A</v>
      </c>
    </row>
    <row r="1053" spans="3:8">
      <c r="C1053" t="e">
        <f>VLOOKUP(B1053,定价因子!L:M,2,0)</f>
        <v>#N/A</v>
      </c>
      <c r="E1053" t="e">
        <f>VLOOKUP($D$1&amp;D1053,定价因子!E:F,2,0)</f>
        <v>#N/A</v>
      </c>
      <c r="G1053" t="e">
        <f>VLOOKUP($F$1&amp;F1053,定价因子!E:F,2,0)</f>
        <v>#N/A</v>
      </c>
      <c r="H1053" s="104" t="e">
        <f>C1053*PRODUCT(#REF!,#REF!,G1053,,#REF!,E1053)</f>
        <v>#N/A</v>
      </c>
    </row>
    <row r="1054" spans="3:8">
      <c r="C1054" t="e">
        <f>VLOOKUP(B1054,定价因子!L:M,2,0)</f>
        <v>#N/A</v>
      </c>
      <c r="E1054" t="e">
        <f>VLOOKUP($D$1&amp;D1054,定价因子!E:F,2,0)</f>
        <v>#N/A</v>
      </c>
      <c r="G1054" t="e">
        <f>VLOOKUP($F$1&amp;F1054,定价因子!E:F,2,0)</f>
        <v>#N/A</v>
      </c>
      <c r="H1054" s="104" t="e">
        <f>C1054*PRODUCT(#REF!,#REF!,G1054,,#REF!,E1054)</f>
        <v>#N/A</v>
      </c>
    </row>
    <row r="1055" spans="3:8">
      <c r="C1055" t="e">
        <f>VLOOKUP(B1055,定价因子!L:M,2,0)</f>
        <v>#N/A</v>
      </c>
      <c r="E1055" t="e">
        <f>VLOOKUP($D$1&amp;D1055,定价因子!E:F,2,0)</f>
        <v>#N/A</v>
      </c>
      <c r="G1055" t="e">
        <f>VLOOKUP($F$1&amp;F1055,定价因子!E:F,2,0)</f>
        <v>#N/A</v>
      </c>
      <c r="H1055" s="104" t="e">
        <f>C1055*PRODUCT(#REF!,#REF!,G1055,,#REF!,E1055)</f>
        <v>#N/A</v>
      </c>
    </row>
    <row r="1056" spans="3:8">
      <c r="C1056" t="e">
        <f>VLOOKUP(B1056,定价因子!L:M,2,0)</f>
        <v>#N/A</v>
      </c>
      <c r="E1056" t="e">
        <f>VLOOKUP($D$1&amp;D1056,定价因子!E:F,2,0)</f>
        <v>#N/A</v>
      </c>
      <c r="G1056" t="e">
        <f>VLOOKUP($F$1&amp;F1056,定价因子!E:F,2,0)</f>
        <v>#N/A</v>
      </c>
      <c r="H1056" s="104" t="e">
        <f>C1056*PRODUCT(#REF!,#REF!,G1056,,#REF!,E1056)</f>
        <v>#N/A</v>
      </c>
    </row>
    <row r="1057" spans="3:8">
      <c r="C1057" t="e">
        <f>VLOOKUP(B1057,定价因子!L:M,2,0)</f>
        <v>#N/A</v>
      </c>
      <c r="E1057" t="e">
        <f>VLOOKUP($D$1&amp;D1057,定价因子!E:F,2,0)</f>
        <v>#N/A</v>
      </c>
      <c r="G1057" t="e">
        <f>VLOOKUP($F$1&amp;F1057,定价因子!E:F,2,0)</f>
        <v>#N/A</v>
      </c>
      <c r="H1057" s="104" t="e">
        <f>C1057*PRODUCT(#REF!,#REF!,G1057,,#REF!,E1057)</f>
        <v>#N/A</v>
      </c>
    </row>
    <row r="1058" spans="3:8">
      <c r="C1058" t="e">
        <f>VLOOKUP(B1058,定价因子!L:M,2,0)</f>
        <v>#N/A</v>
      </c>
      <c r="E1058" t="e">
        <f>VLOOKUP($D$1&amp;D1058,定价因子!E:F,2,0)</f>
        <v>#N/A</v>
      </c>
      <c r="G1058" t="e">
        <f>VLOOKUP($F$1&amp;F1058,定价因子!E:F,2,0)</f>
        <v>#N/A</v>
      </c>
      <c r="H1058" s="104" t="e">
        <f>C1058*PRODUCT(#REF!,#REF!,G1058,,#REF!,E1058)</f>
        <v>#N/A</v>
      </c>
    </row>
    <row r="1059" spans="3:8">
      <c r="C1059" t="e">
        <f>VLOOKUP(B1059,定价因子!L:M,2,0)</f>
        <v>#N/A</v>
      </c>
      <c r="E1059" t="e">
        <f>VLOOKUP($D$1&amp;D1059,定价因子!E:F,2,0)</f>
        <v>#N/A</v>
      </c>
      <c r="G1059" t="e">
        <f>VLOOKUP($F$1&amp;F1059,定价因子!E:F,2,0)</f>
        <v>#N/A</v>
      </c>
      <c r="H1059" s="104" t="e">
        <f>C1059*PRODUCT(#REF!,#REF!,G1059,,#REF!,E1059)</f>
        <v>#N/A</v>
      </c>
    </row>
    <row r="1060" spans="3:8">
      <c r="C1060" t="e">
        <f>VLOOKUP(B1060,定价因子!L:M,2,0)</f>
        <v>#N/A</v>
      </c>
      <c r="E1060" t="e">
        <f>VLOOKUP($D$1&amp;D1060,定价因子!E:F,2,0)</f>
        <v>#N/A</v>
      </c>
      <c r="G1060" t="e">
        <f>VLOOKUP($F$1&amp;F1060,定价因子!E:F,2,0)</f>
        <v>#N/A</v>
      </c>
      <c r="H1060" s="104" t="e">
        <f>C1060*PRODUCT(#REF!,#REF!,G1060,,#REF!,E1060)</f>
        <v>#N/A</v>
      </c>
    </row>
    <row r="1061" spans="3:8">
      <c r="C1061" t="e">
        <f>VLOOKUP(B1061,定价因子!L:M,2,0)</f>
        <v>#N/A</v>
      </c>
      <c r="E1061" t="e">
        <f>VLOOKUP($D$1&amp;D1061,定价因子!E:F,2,0)</f>
        <v>#N/A</v>
      </c>
      <c r="G1061" t="e">
        <f>VLOOKUP($F$1&amp;F1061,定价因子!E:F,2,0)</f>
        <v>#N/A</v>
      </c>
      <c r="H1061" s="104" t="e">
        <f>C1061*PRODUCT(#REF!,#REF!,G1061,,#REF!,E1061)</f>
        <v>#N/A</v>
      </c>
    </row>
    <row r="1062" spans="3:8">
      <c r="C1062" t="e">
        <f>VLOOKUP(B1062,定价因子!L:M,2,0)</f>
        <v>#N/A</v>
      </c>
      <c r="E1062" t="e">
        <f>VLOOKUP($D$1&amp;D1062,定价因子!E:F,2,0)</f>
        <v>#N/A</v>
      </c>
      <c r="G1062" t="e">
        <f>VLOOKUP($F$1&amp;F1062,定价因子!E:F,2,0)</f>
        <v>#N/A</v>
      </c>
      <c r="H1062" s="104" t="e">
        <f>C1062*PRODUCT(#REF!,#REF!,G1062,,#REF!,E1062)</f>
        <v>#N/A</v>
      </c>
    </row>
    <row r="1063" spans="3:8">
      <c r="C1063" t="e">
        <f>VLOOKUP(B1063,定价因子!L:M,2,0)</f>
        <v>#N/A</v>
      </c>
      <c r="E1063" t="e">
        <f>VLOOKUP($D$1&amp;D1063,定价因子!E:F,2,0)</f>
        <v>#N/A</v>
      </c>
      <c r="G1063" t="e">
        <f>VLOOKUP($F$1&amp;F1063,定价因子!E:F,2,0)</f>
        <v>#N/A</v>
      </c>
      <c r="H1063" s="104" t="e">
        <f>C1063*PRODUCT(#REF!,#REF!,G1063,,#REF!,E1063)</f>
        <v>#N/A</v>
      </c>
    </row>
    <row r="1064" spans="3:8">
      <c r="C1064" t="e">
        <f>VLOOKUP(B1064,定价因子!L:M,2,0)</f>
        <v>#N/A</v>
      </c>
      <c r="E1064" t="e">
        <f>VLOOKUP($D$1&amp;D1064,定价因子!E:F,2,0)</f>
        <v>#N/A</v>
      </c>
      <c r="G1064" t="e">
        <f>VLOOKUP($F$1&amp;F1064,定价因子!E:F,2,0)</f>
        <v>#N/A</v>
      </c>
      <c r="H1064" s="104" t="e">
        <f>C1064*PRODUCT(#REF!,#REF!,G1064,,#REF!,E1064)</f>
        <v>#N/A</v>
      </c>
    </row>
    <row r="1065" spans="3:8">
      <c r="C1065" t="e">
        <f>VLOOKUP(B1065,定价因子!L:M,2,0)</f>
        <v>#N/A</v>
      </c>
      <c r="E1065" t="e">
        <f>VLOOKUP($D$1&amp;D1065,定价因子!E:F,2,0)</f>
        <v>#N/A</v>
      </c>
      <c r="G1065" t="e">
        <f>VLOOKUP($F$1&amp;F1065,定价因子!E:F,2,0)</f>
        <v>#N/A</v>
      </c>
      <c r="H1065" s="104" t="e">
        <f>C1065*PRODUCT(#REF!,#REF!,G1065,,#REF!,E1065)</f>
        <v>#N/A</v>
      </c>
    </row>
    <row r="1066" spans="3:8">
      <c r="C1066" t="e">
        <f>VLOOKUP(B1066,定价因子!L:M,2,0)</f>
        <v>#N/A</v>
      </c>
      <c r="E1066" t="e">
        <f>VLOOKUP($D$1&amp;D1066,定价因子!E:F,2,0)</f>
        <v>#N/A</v>
      </c>
      <c r="G1066" t="e">
        <f>VLOOKUP($F$1&amp;F1066,定价因子!E:F,2,0)</f>
        <v>#N/A</v>
      </c>
      <c r="H1066" s="104" t="e">
        <f>C1066*PRODUCT(#REF!,#REF!,G1066,,#REF!,E1066)</f>
        <v>#N/A</v>
      </c>
    </row>
    <row r="1067" spans="3:8">
      <c r="C1067" t="e">
        <f>VLOOKUP(B1067,定价因子!L:M,2,0)</f>
        <v>#N/A</v>
      </c>
      <c r="E1067" t="e">
        <f>VLOOKUP($D$1&amp;D1067,定价因子!E:F,2,0)</f>
        <v>#N/A</v>
      </c>
      <c r="G1067" t="e">
        <f>VLOOKUP($F$1&amp;F1067,定价因子!E:F,2,0)</f>
        <v>#N/A</v>
      </c>
      <c r="H1067" s="104" t="e">
        <f>C1067*PRODUCT(#REF!,#REF!,G1067,,#REF!,E1067)</f>
        <v>#N/A</v>
      </c>
    </row>
    <row r="1068" spans="3:8">
      <c r="C1068" t="e">
        <f>VLOOKUP(B1068,定价因子!L:M,2,0)</f>
        <v>#N/A</v>
      </c>
      <c r="E1068" t="e">
        <f>VLOOKUP($D$1&amp;D1068,定价因子!E:F,2,0)</f>
        <v>#N/A</v>
      </c>
      <c r="G1068" t="e">
        <f>VLOOKUP($F$1&amp;F1068,定价因子!E:F,2,0)</f>
        <v>#N/A</v>
      </c>
      <c r="H1068" s="104" t="e">
        <f>C1068*PRODUCT(#REF!,#REF!,G1068,,#REF!,E1068)</f>
        <v>#N/A</v>
      </c>
    </row>
    <row r="1069" spans="3:8">
      <c r="C1069" t="e">
        <f>VLOOKUP(B1069,定价因子!L:M,2,0)</f>
        <v>#N/A</v>
      </c>
      <c r="E1069" t="e">
        <f>VLOOKUP($D$1&amp;D1069,定价因子!E:F,2,0)</f>
        <v>#N/A</v>
      </c>
      <c r="G1069" t="e">
        <f>VLOOKUP($F$1&amp;F1069,定价因子!E:F,2,0)</f>
        <v>#N/A</v>
      </c>
      <c r="H1069" s="104" t="e">
        <f>C1069*PRODUCT(#REF!,#REF!,G1069,,#REF!,E1069)</f>
        <v>#N/A</v>
      </c>
    </row>
    <row r="1070" spans="3:8">
      <c r="C1070" t="e">
        <f>VLOOKUP(B1070,定价因子!L:M,2,0)</f>
        <v>#N/A</v>
      </c>
      <c r="E1070" t="e">
        <f>VLOOKUP($D$1&amp;D1070,定价因子!E:F,2,0)</f>
        <v>#N/A</v>
      </c>
      <c r="G1070" t="e">
        <f>VLOOKUP($F$1&amp;F1070,定价因子!E:F,2,0)</f>
        <v>#N/A</v>
      </c>
      <c r="H1070" s="104" t="e">
        <f>C1070*PRODUCT(#REF!,#REF!,G1070,,#REF!,E1070)</f>
        <v>#N/A</v>
      </c>
    </row>
    <row r="1071" spans="3:8">
      <c r="C1071" t="e">
        <f>VLOOKUP(B1071,定价因子!L:M,2,0)</f>
        <v>#N/A</v>
      </c>
      <c r="E1071" t="e">
        <f>VLOOKUP($D$1&amp;D1071,定价因子!E:F,2,0)</f>
        <v>#N/A</v>
      </c>
      <c r="G1071" t="e">
        <f>VLOOKUP($F$1&amp;F1071,定价因子!E:F,2,0)</f>
        <v>#N/A</v>
      </c>
      <c r="H1071" s="104" t="e">
        <f>C1071*PRODUCT(#REF!,#REF!,G1071,,#REF!,E1071)</f>
        <v>#N/A</v>
      </c>
    </row>
    <row r="1072" spans="3:8">
      <c r="C1072" t="e">
        <f>VLOOKUP(B1072,定价因子!L:M,2,0)</f>
        <v>#N/A</v>
      </c>
      <c r="E1072" t="e">
        <f>VLOOKUP($D$1&amp;D1072,定价因子!E:F,2,0)</f>
        <v>#N/A</v>
      </c>
      <c r="G1072" t="e">
        <f>VLOOKUP($F$1&amp;F1072,定价因子!E:F,2,0)</f>
        <v>#N/A</v>
      </c>
      <c r="H1072" s="104" t="e">
        <f>C1072*PRODUCT(#REF!,#REF!,G1072,,#REF!,E1072)</f>
        <v>#N/A</v>
      </c>
    </row>
    <row r="1073" spans="3:8">
      <c r="C1073" t="e">
        <f>VLOOKUP(B1073,定价因子!L:M,2,0)</f>
        <v>#N/A</v>
      </c>
      <c r="E1073" t="e">
        <f>VLOOKUP($D$1&amp;D1073,定价因子!E:F,2,0)</f>
        <v>#N/A</v>
      </c>
      <c r="G1073" t="e">
        <f>VLOOKUP($F$1&amp;F1073,定价因子!E:F,2,0)</f>
        <v>#N/A</v>
      </c>
      <c r="H1073" s="104" t="e">
        <f>C1073*PRODUCT(#REF!,#REF!,G1073,,#REF!,E1073)</f>
        <v>#N/A</v>
      </c>
    </row>
    <row r="1074" spans="3:8">
      <c r="C1074" t="e">
        <f>VLOOKUP(B1074,定价因子!L:M,2,0)</f>
        <v>#N/A</v>
      </c>
      <c r="E1074" t="e">
        <f>VLOOKUP($D$1&amp;D1074,定价因子!E:F,2,0)</f>
        <v>#N/A</v>
      </c>
      <c r="G1074" t="e">
        <f>VLOOKUP($F$1&amp;F1074,定价因子!E:F,2,0)</f>
        <v>#N/A</v>
      </c>
      <c r="H1074" s="104" t="e">
        <f>C1074*PRODUCT(#REF!,#REF!,G1074,,#REF!,E1074)</f>
        <v>#N/A</v>
      </c>
    </row>
    <row r="1075" spans="3:8">
      <c r="C1075" t="e">
        <f>VLOOKUP(B1075,定价因子!L:M,2,0)</f>
        <v>#N/A</v>
      </c>
      <c r="E1075" t="e">
        <f>VLOOKUP($D$1&amp;D1075,定价因子!E:F,2,0)</f>
        <v>#N/A</v>
      </c>
      <c r="G1075" t="e">
        <f>VLOOKUP($F$1&amp;F1075,定价因子!E:F,2,0)</f>
        <v>#N/A</v>
      </c>
      <c r="H1075" s="104" t="e">
        <f>C1075*PRODUCT(#REF!,#REF!,G1075,,#REF!,E1075)</f>
        <v>#N/A</v>
      </c>
    </row>
    <row r="1076" spans="3:8">
      <c r="C1076" t="e">
        <f>VLOOKUP(B1076,定价因子!L:M,2,0)</f>
        <v>#N/A</v>
      </c>
      <c r="E1076" t="e">
        <f>VLOOKUP($D$1&amp;D1076,定价因子!E:F,2,0)</f>
        <v>#N/A</v>
      </c>
      <c r="G1076" t="e">
        <f>VLOOKUP($F$1&amp;F1076,定价因子!E:F,2,0)</f>
        <v>#N/A</v>
      </c>
      <c r="H1076" s="104" t="e">
        <f>C1076*PRODUCT(#REF!,#REF!,G1076,,#REF!,E1076)</f>
        <v>#N/A</v>
      </c>
    </row>
    <row r="1077" spans="3:8">
      <c r="C1077" t="e">
        <f>VLOOKUP(B1077,定价因子!L:M,2,0)</f>
        <v>#N/A</v>
      </c>
      <c r="E1077" t="e">
        <f>VLOOKUP($D$1&amp;D1077,定价因子!E:F,2,0)</f>
        <v>#N/A</v>
      </c>
      <c r="G1077" t="e">
        <f>VLOOKUP($F$1&amp;F1077,定价因子!E:F,2,0)</f>
        <v>#N/A</v>
      </c>
      <c r="H1077" s="104" t="e">
        <f>C1077*PRODUCT(#REF!,#REF!,G1077,,#REF!,E1077)</f>
        <v>#N/A</v>
      </c>
    </row>
    <row r="1078" spans="3:8">
      <c r="C1078" t="e">
        <f>VLOOKUP(B1078,定价因子!L:M,2,0)</f>
        <v>#N/A</v>
      </c>
      <c r="E1078" t="e">
        <f>VLOOKUP($D$1&amp;D1078,定价因子!E:F,2,0)</f>
        <v>#N/A</v>
      </c>
      <c r="G1078" t="e">
        <f>VLOOKUP($F$1&amp;F1078,定价因子!E:F,2,0)</f>
        <v>#N/A</v>
      </c>
      <c r="H1078" s="104" t="e">
        <f>C1078*PRODUCT(#REF!,#REF!,G1078,,#REF!,E1078)</f>
        <v>#N/A</v>
      </c>
    </row>
    <row r="1079" spans="3:8">
      <c r="C1079" t="e">
        <f>VLOOKUP(B1079,定价因子!L:M,2,0)</f>
        <v>#N/A</v>
      </c>
      <c r="E1079" t="e">
        <f>VLOOKUP($D$1&amp;D1079,定价因子!E:F,2,0)</f>
        <v>#N/A</v>
      </c>
      <c r="G1079" t="e">
        <f>VLOOKUP($F$1&amp;F1079,定价因子!E:F,2,0)</f>
        <v>#N/A</v>
      </c>
      <c r="H1079" s="104" t="e">
        <f>C1079*PRODUCT(#REF!,#REF!,G1079,,#REF!,E1079)</f>
        <v>#N/A</v>
      </c>
    </row>
    <row r="1080" spans="3:8">
      <c r="C1080" t="e">
        <f>VLOOKUP(B1080,定价因子!L:M,2,0)</f>
        <v>#N/A</v>
      </c>
      <c r="E1080" t="e">
        <f>VLOOKUP($D$1&amp;D1080,定价因子!E:F,2,0)</f>
        <v>#N/A</v>
      </c>
      <c r="G1080" t="e">
        <f>VLOOKUP($F$1&amp;F1080,定价因子!E:F,2,0)</f>
        <v>#N/A</v>
      </c>
      <c r="H1080" s="104" t="e">
        <f>C1080*PRODUCT(#REF!,#REF!,G1080,,#REF!,E1080)</f>
        <v>#N/A</v>
      </c>
    </row>
    <row r="1081" spans="3:8">
      <c r="C1081" t="e">
        <f>VLOOKUP(B1081,定价因子!L:M,2,0)</f>
        <v>#N/A</v>
      </c>
      <c r="E1081" t="e">
        <f>VLOOKUP($D$1&amp;D1081,定价因子!E:F,2,0)</f>
        <v>#N/A</v>
      </c>
      <c r="G1081" t="e">
        <f>VLOOKUP($F$1&amp;F1081,定价因子!E:F,2,0)</f>
        <v>#N/A</v>
      </c>
      <c r="H1081" s="104" t="e">
        <f>C1081*PRODUCT(#REF!,#REF!,G1081,,#REF!,E1081)</f>
        <v>#N/A</v>
      </c>
    </row>
    <row r="1082" spans="3:8">
      <c r="C1082" t="e">
        <f>VLOOKUP(B1082,定价因子!L:M,2,0)</f>
        <v>#N/A</v>
      </c>
      <c r="E1082" t="e">
        <f>VLOOKUP($D$1&amp;D1082,定价因子!E:F,2,0)</f>
        <v>#N/A</v>
      </c>
      <c r="G1082" t="e">
        <f>VLOOKUP($F$1&amp;F1082,定价因子!E:F,2,0)</f>
        <v>#N/A</v>
      </c>
      <c r="H1082" s="104" t="e">
        <f>C1082*PRODUCT(#REF!,#REF!,G1082,,#REF!,E1082)</f>
        <v>#N/A</v>
      </c>
    </row>
    <row r="1083" spans="3:8">
      <c r="C1083" t="e">
        <f>VLOOKUP(B1083,定价因子!L:M,2,0)</f>
        <v>#N/A</v>
      </c>
      <c r="E1083" t="e">
        <f>VLOOKUP($D$1&amp;D1083,定价因子!E:F,2,0)</f>
        <v>#N/A</v>
      </c>
      <c r="G1083" t="e">
        <f>VLOOKUP($F$1&amp;F1083,定价因子!E:F,2,0)</f>
        <v>#N/A</v>
      </c>
      <c r="H1083" s="104" t="e">
        <f>C1083*PRODUCT(#REF!,#REF!,G1083,,#REF!,E1083)</f>
        <v>#N/A</v>
      </c>
    </row>
    <row r="1084" spans="3:8">
      <c r="C1084" t="e">
        <f>VLOOKUP(B1084,定价因子!L:M,2,0)</f>
        <v>#N/A</v>
      </c>
      <c r="E1084" t="e">
        <f>VLOOKUP($D$1&amp;D1084,定价因子!E:F,2,0)</f>
        <v>#N/A</v>
      </c>
      <c r="G1084" t="e">
        <f>VLOOKUP($F$1&amp;F1084,定价因子!E:F,2,0)</f>
        <v>#N/A</v>
      </c>
      <c r="H1084" s="104" t="e">
        <f>C1084*PRODUCT(#REF!,#REF!,G1084,,#REF!,E1084)</f>
        <v>#N/A</v>
      </c>
    </row>
    <row r="1085" spans="3:8">
      <c r="C1085" t="e">
        <f>VLOOKUP(B1085,定价因子!L:M,2,0)</f>
        <v>#N/A</v>
      </c>
      <c r="E1085" t="e">
        <f>VLOOKUP($D$1&amp;D1085,定价因子!E:F,2,0)</f>
        <v>#N/A</v>
      </c>
      <c r="G1085" t="e">
        <f>VLOOKUP($F$1&amp;F1085,定价因子!E:F,2,0)</f>
        <v>#N/A</v>
      </c>
      <c r="H1085" s="104" t="e">
        <f>C1085*PRODUCT(#REF!,#REF!,G1085,,#REF!,E1085)</f>
        <v>#N/A</v>
      </c>
    </row>
    <row r="1086" spans="3:8">
      <c r="C1086" t="e">
        <f>VLOOKUP(B1086,定价因子!L:M,2,0)</f>
        <v>#N/A</v>
      </c>
      <c r="E1086" t="e">
        <f>VLOOKUP($D$1&amp;D1086,定价因子!E:F,2,0)</f>
        <v>#N/A</v>
      </c>
      <c r="G1086" t="e">
        <f>VLOOKUP($F$1&amp;F1086,定价因子!E:F,2,0)</f>
        <v>#N/A</v>
      </c>
      <c r="H1086" s="104" t="e">
        <f>C1086*PRODUCT(#REF!,#REF!,G1086,,#REF!,E1086)</f>
        <v>#N/A</v>
      </c>
    </row>
    <row r="1087" spans="3:8">
      <c r="C1087" t="e">
        <f>VLOOKUP(B1087,定价因子!L:M,2,0)</f>
        <v>#N/A</v>
      </c>
      <c r="E1087" t="e">
        <f>VLOOKUP($D$1&amp;D1087,定价因子!E:F,2,0)</f>
        <v>#N/A</v>
      </c>
      <c r="G1087" t="e">
        <f>VLOOKUP($F$1&amp;F1087,定价因子!E:F,2,0)</f>
        <v>#N/A</v>
      </c>
      <c r="H1087" s="104" t="e">
        <f>C1087*PRODUCT(#REF!,#REF!,G1087,,#REF!,E1087)</f>
        <v>#N/A</v>
      </c>
    </row>
    <row r="1088" spans="3:8">
      <c r="C1088" t="e">
        <f>VLOOKUP(B1088,定价因子!L:M,2,0)</f>
        <v>#N/A</v>
      </c>
      <c r="E1088" t="e">
        <f>VLOOKUP($D$1&amp;D1088,定价因子!E:F,2,0)</f>
        <v>#N/A</v>
      </c>
      <c r="G1088" t="e">
        <f>VLOOKUP($F$1&amp;F1088,定价因子!E:F,2,0)</f>
        <v>#N/A</v>
      </c>
      <c r="H1088" s="104" t="e">
        <f>C1088*PRODUCT(#REF!,#REF!,G1088,,#REF!,E1088)</f>
        <v>#N/A</v>
      </c>
    </row>
    <row r="1089" spans="3:8">
      <c r="C1089" t="e">
        <f>VLOOKUP(B1089,定价因子!L:M,2,0)</f>
        <v>#N/A</v>
      </c>
      <c r="E1089" t="e">
        <f>VLOOKUP($D$1&amp;D1089,定价因子!E:F,2,0)</f>
        <v>#N/A</v>
      </c>
      <c r="G1089" t="e">
        <f>VLOOKUP($F$1&amp;F1089,定价因子!E:F,2,0)</f>
        <v>#N/A</v>
      </c>
      <c r="H1089" s="104" t="e">
        <f>C1089*PRODUCT(#REF!,#REF!,G1089,,#REF!,E1089)</f>
        <v>#N/A</v>
      </c>
    </row>
    <row r="1090" spans="3:8">
      <c r="C1090" t="e">
        <f>VLOOKUP(B1090,定价因子!L:M,2,0)</f>
        <v>#N/A</v>
      </c>
      <c r="E1090" t="e">
        <f>VLOOKUP($D$1&amp;D1090,定价因子!E:F,2,0)</f>
        <v>#N/A</v>
      </c>
      <c r="G1090" t="e">
        <f>VLOOKUP($F$1&amp;F1090,定价因子!E:F,2,0)</f>
        <v>#N/A</v>
      </c>
      <c r="H1090" s="104" t="e">
        <f>C1090*PRODUCT(#REF!,#REF!,G1090,,#REF!,E1090)</f>
        <v>#N/A</v>
      </c>
    </row>
    <row r="1091" spans="3:8">
      <c r="C1091" t="e">
        <f>VLOOKUP(B1091,定价因子!L:M,2,0)</f>
        <v>#N/A</v>
      </c>
      <c r="E1091" t="e">
        <f>VLOOKUP($D$1&amp;D1091,定价因子!E:F,2,0)</f>
        <v>#N/A</v>
      </c>
      <c r="G1091" t="e">
        <f>VLOOKUP($F$1&amp;F1091,定价因子!E:F,2,0)</f>
        <v>#N/A</v>
      </c>
      <c r="H1091" s="104" t="e">
        <f>C1091*PRODUCT(#REF!,#REF!,G1091,,#REF!,E1091)</f>
        <v>#N/A</v>
      </c>
    </row>
    <row r="1092" spans="3:8">
      <c r="C1092" t="e">
        <f>VLOOKUP(B1092,定价因子!L:M,2,0)</f>
        <v>#N/A</v>
      </c>
      <c r="E1092" t="e">
        <f>VLOOKUP($D$1&amp;D1092,定价因子!E:F,2,0)</f>
        <v>#N/A</v>
      </c>
      <c r="G1092" t="e">
        <f>VLOOKUP($F$1&amp;F1092,定价因子!E:F,2,0)</f>
        <v>#N/A</v>
      </c>
      <c r="H1092" s="104" t="e">
        <f>C1092*PRODUCT(#REF!,#REF!,G1092,,#REF!,E1092)</f>
        <v>#N/A</v>
      </c>
    </row>
    <row r="1093" spans="3:8">
      <c r="C1093" t="e">
        <f>VLOOKUP(B1093,定价因子!L:M,2,0)</f>
        <v>#N/A</v>
      </c>
      <c r="E1093" t="e">
        <f>VLOOKUP($D$1&amp;D1093,定价因子!E:F,2,0)</f>
        <v>#N/A</v>
      </c>
      <c r="G1093" t="e">
        <f>VLOOKUP($F$1&amp;F1093,定价因子!E:F,2,0)</f>
        <v>#N/A</v>
      </c>
      <c r="H1093" s="104" t="e">
        <f>C1093*PRODUCT(#REF!,#REF!,G1093,,#REF!,E1093)</f>
        <v>#N/A</v>
      </c>
    </row>
    <row r="1094" spans="3:8">
      <c r="C1094" t="e">
        <f>VLOOKUP(B1094,定价因子!L:M,2,0)</f>
        <v>#N/A</v>
      </c>
      <c r="E1094" t="e">
        <f>VLOOKUP($D$1&amp;D1094,定价因子!E:F,2,0)</f>
        <v>#N/A</v>
      </c>
      <c r="G1094" t="e">
        <f>VLOOKUP($F$1&amp;F1094,定价因子!E:F,2,0)</f>
        <v>#N/A</v>
      </c>
      <c r="H1094" s="104" t="e">
        <f>C1094*PRODUCT(#REF!,#REF!,G1094,,#REF!,E1094)</f>
        <v>#N/A</v>
      </c>
    </row>
    <row r="1095" spans="3:8">
      <c r="C1095" t="e">
        <f>VLOOKUP(B1095,定价因子!L:M,2,0)</f>
        <v>#N/A</v>
      </c>
      <c r="E1095" t="e">
        <f>VLOOKUP($D$1&amp;D1095,定价因子!E:F,2,0)</f>
        <v>#N/A</v>
      </c>
      <c r="G1095" t="e">
        <f>VLOOKUP($F$1&amp;F1095,定价因子!E:F,2,0)</f>
        <v>#N/A</v>
      </c>
      <c r="H1095" s="104" t="e">
        <f>C1095*PRODUCT(#REF!,#REF!,G1095,,#REF!,E1095)</f>
        <v>#N/A</v>
      </c>
    </row>
    <row r="1096" spans="3:8">
      <c r="C1096" t="e">
        <f>VLOOKUP(B1096,定价因子!L:M,2,0)</f>
        <v>#N/A</v>
      </c>
      <c r="E1096" t="e">
        <f>VLOOKUP($D$1&amp;D1096,定价因子!E:F,2,0)</f>
        <v>#N/A</v>
      </c>
      <c r="G1096" t="e">
        <f>VLOOKUP($F$1&amp;F1096,定价因子!E:F,2,0)</f>
        <v>#N/A</v>
      </c>
      <c r="H1096" s="104" t="e">
        <f>C1096*PRODUCT(#REF!,#REF!,G1096,,#REF!,E1096)</f>
        <v>#N/A</v>
      </c>
    </row>
    <row r="1097" spans="3:8">
      <c r="C1097" t="e">
        <f>VLOOKUP(B1097,定价因子!L:M,2,0)</f>
        <v>#N/A</v>
      </c>
      <c r="E1097" t="e">
        <f>VLOOKUP($D$1&amp;D1097,定价因子!E:F,2,0)</f>
        <v>#N/A</v>
      </c>
      <c r="G1097" t="e">
        <f>VLOOKUP($F$1&amp;F1097,定价因子!E:F,2,0)</f>
        <v>#N/A</v>
      </c>
      <c r="H1097" s="104" t="e">
        <f>C1097*PRODUCT(#REF!,#REF!,G1097,,#REF!,E1097)</f>
        <v>#N/A</v>
      </c>
    </row>
    <row r="1098" spans="3:8">
      <c r="C1098" t="e">
        <f>VLOOKUP(B1098,定价因子!L:M,2,0)</f>
        <v>#N/A</v>
      </c>
      <c r="E1098" t="e">
        <f>VLOOKUP($D$1&amp;D1098,定价因子!E:F,2,0)</f>
        <v>#N/A</v>
      </c>
      <c r="G1098" t="e">
        <f>VLOOKUP($F$1&amp;F1098,定价因子!E:F,2,0)</f>
        <v>#N/A</v>
      </c>
      <c r="H1098" s="104" t="e">
        <f>C1098*PRODUCT(#REF!,#REF!,G1098,,#REF!,E1098)</f>
        <v>#N/A</v>
      </c>
    </row>
    <row r="1099" spans="3:8">
      <c r="C1099" t="e">
        <f>VLOOKUP(B1099,定价因子!L:M,2,0)</f>
        <v>#N/A</v>
      </c>
      <c r="E1099" t="e">
        <f>VLOOKUP($D$1&amp;D1099,定价因子!E:F,2,0)</f>
        <v>#N/A</v>
      </c>
      <c r="G1099" t="e">
        <f>VLOOKUP($F$1&amp;F1099,定价因子!E:F,2,0)</f>
        <v>#N/A</v>
      </c>
      <c r="H1099" s="104" t="e">
        <f>C1099*PRODUCT(#REF!,#REF!,G1099,,#REF!,E1099)</f>
        <v>#N/A</v>
      </c>
    </row>
    <row r="1100" spans="3:8">
      <c r="C1100" t="e">
        <f>VLOOKUP(B1100,定价因子!L:M,2,0)</f>
        <v>#N/A</v>
      </c>
      <c r="E1100" t="e">
        <f>VLOOKUP($D$1&amp;D1100,定价因子!E:F,2,0)</f>
        <v>#N/A</v>
      </c>
      <c r="G1100" t="e">
        <f>VLOOKUP($F$1&amp;F1100,定价因子!E:F,2,0)</f>
        <v>#N/A</v>
      </c>
      <c r="H1100" s="104" t="e">
        <f>C1100*PRODUCT(#REF!,#REF!,G1100,,#REF!,E1100)</f>
        <v>#N/A</v>
      </c>
    </row>
    <row r="1101" spans="3:8">
      <c r="C1101" t="e">
        <f>VLOOKUP(B1101,定价因子!L:M,2,0)</f>
        <v>#N/A</v>
      </c>
      <c r="E1101" t="e">
        <f>VLOOKUP($D$1&amp;D1101,定价因子!E:F,2,0)</f>
        <v>#N/A</v>
      </c>
      <c r="G1101" t="e">
        <f>VLOOKUP($F$1&amp;F1101,定价因子!E:F,2,0)</f>
        <v>#N/A</v>
      </c>
      <c r="H1101" s="104" t="e">
        <f>C1101*PRODUCT(#REF!,#REF!,G1101,,#REF!,E1101)</f>
        <v>#N/A</v>
      </c>
    </row>
    <row r="1102" spans="3:8">
      <c r="C1102" t="e">
        <f>VLOOKUP(B1102,定价因子!L:M,2,0)</f>
        <v>#N/A</v>
      </c>
      <c r="E1102" t="e">
        <f>VLOOKUP($D$1&amp;D1102,定价因子!E:F,2,0)</f>
        <v>#N/A</v>
      </c>
      <c r="G1102" t="e">
        <f>VLOOKUP($F$1&amp;F1102,定价因子!E:F,2,0)</f>
        <v>#N/A</v>
      </c>
      <c r="H1102" s="104" t="e">
        <f>C1102*PRODUCT(#REF!,#REF!,G1102,,#REF!,E1102)</f>
        <v>#N/A</v>
      </c>
    </row>
    <row r="1103" spans="3:8">
      <c r="C1103" t="e">
        <f>VLOOKUP(B1103,定价因子!L:M,2,0)</f>
        <v>#N/A</v>
      </c>
      <c r="E1103" t="e">
        <f>VLOOKUP($D$1&amp;D1103,定价因子!E:F,2,0)</f>
        <v>#N/A</v>
      </c>
      <c r="G1103" t="e">
        <f>VLOOKUP($F$1&amp;F1103,定价因子!E:F,2,0)</f>
        <v>#N/A</v>
      </c>
      <c r="H1103" s="104" t="e">
        <f>C1103*PRODUCT(#REF!,#REF!,G1103,,#REF!,E1103)</f>
        <v>#N/A</v>
      </c>
    </row>
    <row r="1104" spans="3:8">
      <c r="C1104" t="e">
        <f>VLOOKUP(B1104,定价因子!L:M,2,0)</f>
        <v>#N/A</v>
      </c>
      <c r="E1104" t="e">
        <f>VLOOKUP($D$1&amp;D1104,定价因子!E:F,2,0)</f>
        <v>#N/A</v>
      </c>
      <c r="G1104" t="e">
        <f>VLOOKUP($F$1&amp;F1104,定价因子!E:F,2,0)</f>
        <v>#N/A</v>
      </c>
      <c r="H1104" s="104" t="e">
        <f>C1104*PRODUCT(#REF!,#REF!,G1104,,#REF!,E1104)</f>
        <v>#N/A</v>
      </c>
    </row>
    <row r="1105" spans="3:8">
      <c r="C1105" t="e">
        <f>VLOOKUP(B1105,定价因子!L:M,2,0)</f>
        <v>#N/A</v>
      </c>
      <c r="E1105" t="e">
        <f>VLOOKUP($D$1&amp;D1105,定价因子!E:F,2,0)</f>
        <v>#N/A</v>
      </c>
      <c r="G1105" t="e">
        <f>VLOOKUP($F$1&amp;F1105,定价因子!E:F,2,0)</f>
        <v>#N/A</v>
      </c>
      <c r="H1105" s="104" t="e">
        <f>C1105*PRODUCT(#REF!,#REF!,G1105,,#REF!,E1105)</f>
        <v>#N/A</v>
      </c>
    </row>
    <row r="1106" spans="3:8">
      <c r="C1106" t="e">
        <f>VLOOKUP(B1106,定价因子!L:M,2,0)</f>
        <v>#N/A</v>
      </c>
      <c r="E1106" t="e">
        <f>VLOOKUP($D$1&amp;D1106,定价因子!E:F,2,0)</f>
        <v>#N/A</v>
      </c>
      <c r="G1106" t="e">
        <f>VLOOKUP($F$1&amp;F1106,定价因子!E:F,2,0)</f>
        <v>#N/A</v>
      </c>
      <c r="H1106" s="104" t="e">
        <f>C1106*PRODUCT(#REF!,#REF!,G1106,,#REF!,E1106)</f>
        <v>#N/A</v>
      </c>
    </row>
    <row r="1107" spans="3:8">
      <c r="C1107" t="e">
        <f>VLOOKUP(B1107,定价因子!L:M,2,0)</f>
        <v>#N/A</v>
      </c>
      <c r="E1107" t="e">
        <f>VLOOKUP($D$1&amp;D1107,定价因子!E:F,2,0)</f>
        <v>#N/A</v>
      </c>
      <c r="G1107" t="e">
        <f>VLOOKUP($F$1&amp;F1107,定价因子!E:F,2,0)</f>
        <v>#N/A</v>
      </c>
      <c r="H1107" s="104" t="e">
        <f>C1107*PRODUCT(#REF!,#REF!,G1107,,#REF!,E1107)</f>
        <v>#N/A</v>
      </c>
    </row>
    <row r="1108" spans="3:8">
      <c r="C1108" t="e">
        <f>VLOOKUP(B1108,定价因子!L:M,2,0)</f>
        <v>#N/A</v>
      </c>
      <c r="E1108" t="e">
        <f>VLOOKUP($D$1&amp;D1108,定价因子!E:F,2,0)</f>
        <v>#N/A</v>
      </c>
      <c r="G1108" t="e">
        <f>VLOOKUP($F$1&amp;F1108,定价因子!E:F,2,0)</f>
        <v>#N/A</v>
      </c>
      <c r="H1108" s="104" t="e">
        <f>C1108*PRODUCT(#REF!,#REF!,G1108,,#REF!,E1108)</f>
        <v>#N/A</v>
      </c>
    </row>
    <row r="1109" spans="3:8">
      <c r="C1109" t="e">
        <f>VLOOKUP(B1109,定价因子!L:M,2,0)</f>
        <v>#N/A</v>
      </c>
      <c r="E1109" t="e">
        <f>VLOOKUP($D$1&amp;D1109,定价因子!E:F,2,0)</f>
        <v>#N/A</v>
      </c>
      <c r="G1109" t="e">
        <f>VLOOKUP($F$1&amp;F1109,定价因子!E:F,2,0)</f>
        <v>#N/A</v>
      </c>
      <c r="H1109" s="104" t="e">
        <f>C1109*PRODUCT(#REF!,#REF!,G1109,,#REF!,E1109)</f>
        <v>#N/A</v>
      </c>
    </row>
    <row r="1110" spans="3:8">
      <c r="C1110" t="e">
        <f>VLOOKUP(B1110,定价因子!L:M,2,0)</f>
        <v>#N/A</v>
      </c>
      <c r="E1110" t="e">
        <f>VLOOKUP($D$1&amp;D1110,定价因子!E:F,2,0)</f>
        <v>#N/A</v>
      </c>
      <c r="G1110" t="e">
        <f>VLOOKUP($F$1&amp;F1110,定价因子!E:F,2,0)</f>
        <v>#N/A</v>
      </c>
      <c r="H1110" s="104" t="e">
        <f>C1110*PRODUCT(#REF!,#REF!,G1110,,#REF!,E1110)</f>
        <v>#N/A</v>
      </c>
    </row>
    <row r="1111" spans="3:8">
      <c r="C1111" t="e">
        <f>VLOOKUP(B1111,定价因子!L:M,2,0)</f>
        <v>#N/A</v>
      </c>
      <c r="E1111" t="e">
        <f>VLOOKUP($D$1&amp;D1111,定价因子!E:F,2,0)</f>
        <v>#N/A</v>
      </c>
      <c r="G1111" t="e">
        <f>VLOOKUP($F$1&amp;F1111,定价因子!E:F,2,0)</f>
        <v>#N/A</v>
      </c>
      <c r="H1111" s="104" t="e">
        <f>C1111*PRODUCT(#REF!,#REF!,G1111,,#REF!,E1111)</f>
        <v>#N/A</v>
      </c>
    </row>
    <row r="1112" spans="3:8">
      <c r="C1112" t="e">
        <f>VLOOKUP(B1112,定价因子!L:M,2,0)</f>
        <v>#N/A</v>
      </c>
      <c r="E1112" t="e">
        <f>VLOOKUP($D$1&amp;D1112,定价因子!E:F,2,0)</f>
        <v>#N/A</v>
      </c>
      <c r="G1112" t="e">
        <f>VLOOKUP($F$1&amp;F1112,定价因子!E:F,2,0)</f>
        <v>#N/A</v>
      </c>
      <c r="H1112" s="104" t="e">
        <f>C1112*PRODUCT(#REF!,#REF!,G1112,,#REF!,E1112)</f>
        <v>#N/A</v>
      </c>
    </row>
    <row r="1113" spans="3:8">
      <c r="C1113" t="e">
        <f>VLOOKUP(B1113,定价因子!L:M,2,0)</f>
        <v>#N/A</v>
      </c>
      <c r="E1113" t="e">
        <f>VLOOKUP($D$1&amp;D1113,定价因子!E:F,2,0)</f>
        <v>#N/A</v>
      </c>
      <c r="G1113" t="e">
        <f>VLOOKUP($F$1&amp;F1113,定价因子!E:F,2,0)</f>
        <v>#N/A</v>
      </c>
      <c r="H1113" s="104" t="e">
        <f>C1113*PRODUCT(#REF!,#REF!,G1113,,#REF!,E1113)</f>
        <v>#N/A</v>
      </c>
    </row>
    <row r="1114" spans="3:8">
      <c r="C1114" t="e">
        <f>VLOOKUP(B1114,定价因子!L:M,2,0)</f>
        <v>#N/A</v>
      </c>
      <c r="E1114" t="e">
        <f>VLOOKUP($D$1&amp;D1114,定价因子!E:F,2,0)</f>
        <v>#N/A</v>
      </c>
      <c r="G1114" t="e">
        <f>VLOOKUP($F$1&amp;F1114,定价因子!E:F,2,0)</f>
        <v>#N/A</v>
      </c>
      <c r="H1114" s="104" t="e">
        <f>C1114*PRODUCT(#REF!,#REF!,G1114,,#REF!,E1114)</f>
        <v>#N/A</v>
      </c>
    </row>
    <row r="1115" spans="3:8">
      <c r="C1115" t="e">
        <f>VLOOKUP(B1115,定价因子!L:M,2,0)</f>
        <v>#N/A</v>
      </c>
      <c r="E1115" t="e">
        <f>VLOOKUP($D$1&amp;D1115,定价因子!E:F,2,0)</f>
        <v>#N/A</v>
      </c>
      <c r="G1115" t="e">
        <f>VLOOKUP($F$1&amp;F1115,定价因子!E:F,2,0)</f>
        <v>#N/A</v>
      </c>
      <c r="H1115" s="104" t="e">
        <f>C1115*PRODUCT(#REF!,#REF!,G1115,,#REF!,E1115)</f>
        <v>#N/A</v>
      </c>
    </row>
    <row r="1116" spans="3:8">
      <c r="C1116" t="e">
        <f>VLOOKUP(B1116,定价因子!L:M,2,0)</f>
        <v>#N/A</v>
      </c>
      <c r="E1116" t="e">
        <f>VLOOKUP($D$1&amp;D1116,定价因子!E:F,2,0)</f>
        <v>#N/A</v>
      </c>
      <c r="G1116" t="e">
        <f>VLOOKUP($F$1&amp;F1116,定价因子!E:F,2,0)</f>
        <v>#N/A</v>
      </c>
      <c r="H1116" s="104" t="e">
        <f>C1116*PRODUCT(#REF!,#REF!,G1116,,#REF!,E1116)</f>
        <v>#N/A</v>
      </c>
    </row>
    <row r="1117" spans="3:8">
      <c r="C1117" t="e">
        <f>VLOOKUP(B1117,定价因子!L:M,2,0)</f>
        <v>#N/A</v>
      </c>
      <c r="E1117" t="e">
        <f>VLOOKUP($D$1&amp;D1117,定价因子!E:F,2,0)</f>
        <v>#N/A</v>
      </c>
      <c r="G1117" t="e">
        <f>VLOOKUP($F$1&amp;F1117,定价因子!E:F,2,0)</f>
        <v>#N/A</v>
      </c>
      <c r="H1117" s="104" t="e">
        <f>C1117*PRODUCT(#REF!,#REF!,G1117,,#REF!,E1117)</f>
        <v>#N/A</v>
      </c>
    </row>
    <row r="1118" spans="3:8">
      <c r="C1118" t="e">
        <f>VLOOKUP(B1118,定价因子!L:M,2,0)</f>
        <v>#N/A</v>
      </c>
      <c r="E1118" t="e">
        <f>VLOOKUP($D$1&amp;D1118,定价因子!E:F,2,0)</f>
        <v>#N/A</v>
      </c>
      <c r="G1118" t="e">
        <f>VLOOKUP($F$1&amp;F1118,定价因子!E:F,2,0)</f>
        <v>#N/A</v>
      </c>
      <c r="H1118" s="104" t="e">
        <f>C1118*PRODUCT(#REF!,#REF!,G1118,,#REF!,E1118)</f>
        <v>#N/A</v>
      </c>
    </row>
    <row r="1119" spans="3:8">
      <c r="C1119" t="e">
        <f>VLOOKUP(B1119,定价因子!L:M,2,0)</f>
        <v>#N/A</v>
      </c>
      <c r="E1119" t="e">
        <f>VLOOKUP($D$1&amp;D1119,定价因子!E:F,2,0)</f>
        <v>#N/A</v>
      </c>
      <c r="G1119" t="e">
        <f>VLOOKUP($F$1&amp;F1119,定价因子!E:F,2,0)</f>
        <v>#N/A</v>
      </c>
      <c r="H1119" s="104" t="e">
        <f>C1119*PRODUCT(#REF!,#REF!,G1119,,#REF!,E1119)</f>
        <v>#N/A</v>
      </c>
    </row>
    <row r="1120" spans="3:8">
      <c r="C1120" t="e">
        <f>VLOOKUP(B1120,定价因子!L:M,2,0)</f>
        <v>#N/A</v>
      </c>
      <c r="E1120" t="e">
        <f>VLOOKUP($D$1&amp;D1120,定价因子!E:F,2,0)</f>
        <v>#N/A</v>
      </c>
      <c r="G1120" t="e">
        <f>VLOOKUP($F$1&amp;F1120,定价因子!E:F,2,0)</f>
        <v>#N/A</v>
      </c>
      <c r="H1120" s="104" t="e">
        <f>C1120*PRODUCT(#REF!,#REF!,G1120,,#REF!,E1120)</f>
        <v>#N/A</v>
      </c>
    </row>
    <row r="1121" spans="3:8">
      <c r="C1121" t="e">
        <f>VLOOKUP(B1121,定价因子!L:M,2,0)</f>
        <v>#N/A</v>
      </c>
      <c r="E1121" t="e">
        <f>VLOOKUP($D$1&amp;D1121,定价因子!E:F,2,0)</f>
        <v>#N/A</v>
      </c>
      <c r="G1121" t="e">
        <f>VLOOKUP($F$1&amp;F1121,定价因子!E:F,2,0)</f>
        <v>#N/A</v>
      </c>
      <c r="H1121" s="104" t="e">
        <f>C1121*PRODUCT(#REF!,#REF!,G1121,,#REF!,E1121)</f>
        <v>#N/A</v>
      </c>
    </row>
    <row r="1122" spans="3:8">
      <c r="C1122" t="e">
        <f>VLOOKUP(B1122,定价因子!L:M,2,0)</f>
        <v>#N/A</v>
      </c>
      <c r="E1122" t="e">
        <f>VLOOKUP($D$1&amp;D1122,定价因子!E:F,2,0)</f>
        <v>#N/A</v>
      </c>
      <c r="G1122" t="e">
        <f>VLOOKUP($F$1&amp;F1122,定价因子!E:F,2,0)</f>
        <v>#N/A</v>
      </c>
      <c r="H1122" s="104" t="e">
        <f>C1122*PRODUCT(#REF!,#REF!,G1122,,#REF!,E1122)</f>
        <v>#N/A</v>
      </c>
    </row>
    <row r="1123" spans="3:8">
      <c r="C1123" t="e">
        <f>VLOOKUP(B1123,定价因子!L:M,2,0)</f>
        <v>#N/A</v>
      </c>
      <c r="E1123" t="e">
        <f>VLOOKUP($D$1&amp;D1123,定价因子!E:F,2,0)</f>
        <v>#N/A</v>
      </c>
      <c r="G1123" t="e">
        <f>VLOOKUP($F$1&amp;F1123,定价因子!E:F,2,0)</f>
        <v>#N/A</v>
      </c>
      <c r="H1123" s="104" t="e">
        <f>C1123*PRODUCT(#REF!,#REF!,G1123,,#REF!,E1123)</f>
        <v>#N/A</v>
      </c>
    </row>
    <row r="1124" spans="3:8">
      <c r="C1124" t="e">
        <f>VLOOKUP(B1124,定价因子!L:M,2,0)</f>
        <v>#N/A</v>
      </c>
      <c r="E1124" t="e">
        <f>VLOOKUP($D$1&amp;D1124,定价因子!E:F,2,0)</f>
        <v>#N/A</v>
      </c>
      <c r="G1124" t="e">
        <f>VLOOKUP($F$1&amp;F1124,定价因子!E:F,2,0)</f>
        <v>#N/A</v>
      </c>
      <c r="H1124" s="104" t="e">
        <f>C1124*PRODUCT(#REF!,#REF!,G1124,,#REF!,E1124)</f>
        <v>#N/A</v>
      </c>
    </row>
    <row r="1125" spans="3:8">
      <c r="C1125" t="e">
        <f>VLOOKUP(B1125,定价因子!L:M,2,0)</f>
        <v>#N/A</v>
      </c>
      <c r="E1125" t="e">
        <f>VLOOKUP($D$1&amp;D1125,定价因子!E:F,2,0)</f>
        <v>#N/A</v>
      </c>
      <c r="G1125" t="e">
        <f>VLOOKUP($F$1&amp;F1125,定价因子!E:F,2,0)</f>
        <v>#N/A</v>
      </c>
      <c r="H1125" s="104" t="e">
        <f>C1125*PRODUCT(#REF!,#REF!,G1125,,#REF!,E1125)</f>
        <v>#N/A</v>
      </c>
    </row>
    <row r="1126" spans="3:8">
      <c r="C1126" t="e">
        <f>VLOOKUP(B1126,定价因子!L:M,2,0)</f>
        <v>#N/A</v>
      </c>
      <c r="E1126" t="e">
        <f>VLOOKUP($D$1&amp;D1126,定价因子!E:F,2,0)</f>
        <v>#N/A</v>
      </c>
      <c r="G1126" t="e">
        <f>VLOOKUP($F$1&amp;F1126,定价因子!E:F,2,0)</f>
        <v>#N/A</v>
      </c>
      <c r="H1126" s="104" t="e">
        <f>C1126*PRODUCT(#REF!,#REF!,G1126,,#REF!,E1126)</f>
        <v>#N/A</v>
      </c>
    </row>
    <row r="1127" spans="3:8">
      <c r="C1127" t="e">
        <f>VLOOKUP(B1127,定价因子!L:M,2,0)</f>
        <v>#N/A</v>
      </c>
      <c r="E1127" t="e">
        <f>VLOOKUP($D$1&amp;D1127,定价因子!E:F,2,0)</f>
        <v>#N/A</v>
      </c>
      <c r="G1127" t="e">
        <f>VLOOKUP($F$1&amp;F1127,定价因子!E:F,2,0)</f>
        <v>#N/A</v>
      </c>
      <c r="H1127" s="104" t="e">
        <f>C1127*PRODUCT(#REF!,#REF!,G1127,,#REF!,E1127)</f>
        <v>#N/A</v>
      </c>
    </row>
    <row r="1128" spans="3:8">
      <c r="C1128" t="e">
        <f>VLOOKUP(B1128,定价因子!L:M,2,0)</f>
        <v>#N/A</v>
      </c>
      <c r="E1128" t="e">
        <f>VLOOKUP($D$1&amp;D1128,定价因子!E:F,2,0)</f>
        <v>#N/A</v>
      </c>
      <c r="G1128" t="e">
        <f>VLOOKUP($F$1&amp;F1128,定价因子!E:F,2,0)</f>
        <v>#N/A</v>
      </c>
      <c r="H1128" s="104" t="e">
        <f>C1128*PRODUCT(#REF!,#REF!,G1128,,#REF!,E1128)</f>
        <v>#N/A</v>
      </c>
    </row>
    <row r="1129" spans="3:8">
      <c r="C1129" t="e">
        <f>VLOOKUP(B1129,定价因子!L:M,2,0)</f>
        <v>#N/A</v>
      </c>
      <c r="E1129" t="e">
        <f>VLOOKUP($D$1&amp;D1129,定价因子!E:F,2,0)</f>
        <v>#N/A</v>
      </c>
      <c r="G1129" t="e">
        <f>VLOOKUP($F$1&amp;F1129,定价因子!E:F,2,0)</f>
        <v>#N/A</v>
      </c>
      <c r="H1129" s="104" t="e">
        <f>C1129*PRODUCT(#REF!,#REF!,G1129,,#REF!,E1129)</f>
        <v>#N/A</v>
      </c>
    </row>
    <row r="1130" spans="3:8">
      <c r="C1130" t="e">
        <f>VLOOKUP(B1130,定价因子!L:M,2,0)</f>
        <v>#N/A</v>
      </c>
      <c r="E1130" t="e">
        <f>VLOOKUP($D$1&amp;D1130,定价因子!E:F,2,0)</f>
        <v>#N/A</v>
      </c>
      <c r="G1130" t="e">
        <f>VLOOKUP($F$1&amp;F1130,定价因子!E:F,2,0)</f>
        <v>#N/A</v>
      </c>
      <c r="H1130" s="104" t="e">
        <f>C1130*PRODUCT(#REF!,#REF!,G1130,,#REF!,E1130)</f>
        <v>#N/A</v>
      </c>
    </row>
    <row r="1131" spans="3:8">
      <c r="C1131" t="e">
        <f>VLOOKUP(B1131,定价因子!L:M,2,0)</f>
        <v>#N/A</v>
      </c>
      <c r="E1131" t="e">
        <f>VLOOKUP($D$1&amp;D1131,定价因子!E:F,2,0)</f>
        <v>#N/A</v>
      </c>
      <c r="G1131" t="e">
        <f>VLOOKUP($F$1&amp;F1131,定价因子!E:F,2,0)</f>
        <v>#N/A</v>
      </c>
      <c r="H1131" s="104" t="e">
        <f>C1131*PRODUCT(#REF!,#REF!,G1131,,#REF!,E1131)</f>
        <v>#N/A</v>
      </c>
    </row>
    <row r="1132" spans="3:8">
      <c r="C1132" t="e">
        <f>VLOOKUP(B1132,定价因子!L:M,2,0)</f>
        <v>#N/A</v>
      </c>
      <c r="E1132" t="e">
        <f>VLOOKUP($D$1&amp;D1132,定价因子!E:F,2,0)</f>
        <v>#N/A</v>
      </c>
      <c r="G1132" t="e">
        <f>VLOOKUP($F$1&amp;F1132,定价因子!E:F,2,0)</f>
        <v>#N/A</v>
      </c>
      <c r="H1132" s="104" t="e">
        <f>C1132*PRODUCT(#REF!,#REF!,G1132,,#REF!,E1132)</f>
        <v>#N/A</v>
      </c>
    </row>
    <row r="1133" spans="3:8">
      <c r="C1133" t="e">
        <f>VLOOKUP(B1133,定价因子!L:M,2,0)</f>
        <v>#N/A</v>
      </c>
      <c r="E1133" t="e">
        <f>VLOOKUP($D$1&amp;D1133,定价因子!E:F,2,0)</f>
        <v>#N/A</v>
      </c>
      <c r="G1133" t="e">
        <f>VLOOKUP($F$1&amp;F1133,定价因子!E:F,2,0)</f>
        <v>#N/A</v>
      </c>
      <c r="H1133" s="104" t="e">
        <f>C1133*PRODUCT(#REF!,#REF!,G1133,,#REF!,E1133)</f>
        <v>#N/A</v>
      </c>
    </row>
    <row r="1134" spans="3:8">
      <c r="C1134" t="e">
        <f>VLOOKUP(B1134,定价因子!L:M,2,0)</f>
        <v>#N/A</v>
      </c>
      <c r="E1134" t="e">
        <f>VLOOKUP($D$1&amp;D1134,定价因子!E:F,2,0)</f>
        <v>#N/A</v>
      </c>
      <c r="G1134" t="e">
        <f>VLOOKUP($F$1&amp;F1134,定价因子!E:F,2,0)</f>
        <v>#N/A</v>
      </c>
      <c r="H1134" s="104" t="e">
        <f>C1134*PRODUCT(#REF!,#REF!,G1134,,#REF!,E1134)</f>
        <v>#N/A</v>
      </c>
    </row>
    <row r="1135" spans="3:8">
      <c r="C1135" t="e">
        <f>VLOOKUP(B1135,定价因子!L:M,2,0)</f>
        <v>#N/A</v>
      </c>
      <c r="E1135" t="e">
        <f>VLOOKUP($D$1&amp;D1135,定价因子!E:F,2,0)</f>
        <v>#N/A</v>
      </c>
      <c r="G1135" t="e">
        <f>VLOOKUP($F$1&amp;F1135,定价因子!E:F,2,0)</f>
        <v>#N/A</v>
      </c>
      <c r="H1135" s="104" t="e">
        <f>C1135*PRODUCT(#REF!,#REF!,G1135,,#REF!,E1135)</f>
        <v>#N/A</v>
      </c>
    </row>
    <row r="1136" spans="3:8">
      <c r="C1136" t="e">
        <f>VLOOKUP(B1136,定价因子!L:M,2,0)</f>
        <v>#N/A</v>
      </c>
      <c r="E1136" t="e">
        <f>VLOOKUP($D$1&amp;D1136,定价因子!E:F,2,0)</f>
        <v>#N/A</v>
      </c>
      <c r="G1136" t="e">
        <f>VLOOKUP($F$1&amp;F1136,定价因子!E:F,2,0)</f>
        <v>#N/A</v>
      </c>
      <c r="H1136" s="104" t="e">
        <f>C1136*PRODUCT(#REF!,#REF!,G1136,,#REF!,E1136)</f>
        <v>#N/A</v>
      </c>
    </row>
    <row r="1137" spans="3:8">
      <c r="C1137" t="e">
        <f>VLOOKUP(B1137,定价因子!L:M,2,0)</f>
        <v>#N/A</v>
      </c>
      <c r="E1137" t="e">
        <f>VLOOKUP($D$1&amp;D1137,定价因子!E:F,2,0)</f>
        <v>#N/A</v>
      </c>
      <c r="G1137" t="e">
        <f>VLOOKUP($F$1&amp;F1137,定价因子!E:F,2,0)</f>
        <v>#N/A</v>
      </c>
      <c r="H1137" s="104" t="e">
        <f>C1137*PRODUCT(#REF!,#REF!,G1137,,#REF!,E1137)</f>
        <v>#N/A</v>
      </c>
    </row>
    <row r="1138" spans="3:8">
      <c r="C1138" t="e">
        <f>VLOOKUP(B1138,定价因子!L:M,2,0)</f>
        <v>#N/A</v>
      </c>
      <c r="E1138" t="e">
        <f>VLOOKUP($D$1&amp;D1138,定价因子!E:F,2,0)</f>
        <v>#N/A</v>
      </c>
      <c r="G1138" t="e">
        <f>VLOOKUP($F$1&amp;F1138,定价因子!E:F,2,0)</f>
        <v>#N/A</v>
      </c>
      <c r="H1138" s="104" t="e">
        <f>C1138*PRODUCT(#REF!,#REF!,G1138,,#REF!,E1138)</f>
        <v>#N/A</v>
      </c>
    </row>
    <row r="1139" spans="3:8">
      <c r="C1139" t="e">
        <f>VLOOKUP(B1139,定价因子!L:M,2,0)</f>
        <v>#N/A</v>
      </c>
      <c r="E1139" t="e">
        <f>VLOOKUP($D$1&amp;D1139,定价因子!E:F,2,0)</f>
        <v>#N/A</v>
      </c>
      <c r="G1139" t="e">
        <f>VLOOKUP($F$1&amp;F1139,定价因子!E:F,2,0)</f>
        <v>#N/A</v>
      </c>
      <c r="H1139" s="104" t="e">
        <f>C1139*PRODUCT(#REF!,#REF!,G1139,,#REF!,E1139)</f>
        <v>#N/A</v>
      </c>
    </row>
    <row r="1140" spans="3:8">
      <c r="C1140" t="e">
        <f>VLOOKUP(B1140,定价因子!L:M,2,0)</f>
        <v>#N/A</v>
      </c>
      <c r="E1140" t="e">
        <f>VLOOKUP($D$1&amp;D1140,定价因子!E:F,2,0)</f>
        <v>#N/A</v>
      </c>
      <c r="G1140" t="e">
        <f>VLOOKUP($F$1&amp;F1140,定价因子!E:F,2,0)</f>
        <v>#N/A</v>
      </c>
      <c r="H1140" s="104" t="e">
        <f>C1140*PRODUCT(#REF!,#REF!,G1140,,#REF!,E1140)</f>
        <v>#N/A</v>
      </c>
    </row>
    <row r="1141" spans="3:8">
      <c r="C1141" t="e">
        <f>VLOOKUP(B1141,定价因子!L:M,2,0)</f>
        <v>#N/A</v>
      </c>
      <c r="E1141" t="e">
        <f>VLOOKUP($D$1&amp;D1141,定价因子!E:F,2,0)</f>
        <v>#N/A</v>
      </c>
      <c r="G1141" t="e">
        <f>VLOOKUP($F$1&amp;F1141,定价因子!E:F,2,0)</f>
        <v>#N/A</v>
      </c>
      <c r="H1141" s="104" t="e">
        <f>C1141*PRODUCT(#REF!,#REF!,G1141,,#REF!,E1141)</f>
        <v>#N/A</v>
      </c>
    </row>
    <row r="1142" spans="3:8">
      <c r="C1142" t="e">
        <f>VLOOKUP(B1142,定价因子!L:M,2,0)</f>
        <v>#N/A</v>
      </c>
      <c r="E1142" t="e">
        <f>VLOOKUP($D$1&amp;D1142,定价因子!E:F,2,0)</f>
        <v>#N/A</v>
      </c>
      <c r="G1142" t="e">
        <f>VLOOKUP($F$1&amp;F1142,定价因子!E:F,2,0)</f>
        <v>#N/A</v>
      </c>
      <c r="H1142" s="104" t="e">
        <f>C1142*PRODUCT(#REF!,#REF!,G1142,,#REF!,E1142)</f>
        <v>#N/A</v>
      </c>
    </row>
    <row r="1143" spans="3:8">
      <c r="C1143" t="e">
        <f>VLOOKUP(B1143,定价因子!L:M,2,0)</f>
        <v>#N/A</v>
      </c>
      <c r="E1143" t="e">
        <f>VLOOKUP($D$1&amp;D1143,定价因子!E:F,2,0)</f>
        <v>#N/A</v>
      </c>
      <c r="G1143" t="e">
        <f>VLOOKUP($F$1&amp;F1143,定价因子!E:F,2,0)</f>
        <v>#N/A</v>
      </c>
      <c r="H1143" s="104" t="e">
        <f>C1143*PRODUCT(#REF!,#REF!,G1143,,#REF!,E1143)</f>
        <v>#N/A</v>
      </c>
    </row>
    <row r="1144" spans="3:8">
      <c r="C1144" t="e">
        <f>VLOOKUP(B1144,定价因子!L:M,2,0)</f>
        <v>#N/A</v>
      </c>
      <c r="E1144" t="e">
        <f>VLOOKUP($D$1&amp;D1144,定价因子!E:F,2,0)</f>
        <v>#N/A</v>
      </c>
      <c r="G1144" t="e">
        <f>VLOOKUP($F$1&amp;F1144,定价因子!E:F,2,0)</f>
        <v>#N/A</v>
      </c>
      <c r="H1144" s="104" t="e">
        <f>C1144*PRODUCT(#REF!,#REF!,G1144,,#REF!,E1144)</f>
        <v>#N/A</v>
      </c>
    </row>
    <row r="1145" spans="3:8">
      <c r="C1145" t="e">
        <f>VLOOKUP(B1145,定价因子!L:M,2,0)</f>
        <v>#N/A</v>
      </c>
      <c r="E1145" t="e">
        <f>VLOOKUP($D$1&amp;D1145,定价因子!E:F,2,0)</f>
        <v>#N/A</v>
      </c>
      <c r="G1145" t="e">
        <f>VLOOKUP($F$1&amp;F1145,定价因子!E:F,2,0)</f>
        <v>#N/A</v>
      </c>
      <c r="H1145" s="104" t="e">
        <f>C1145*PRODUCT(#REF!,#REF!,G1145,,#REF!,E1145)</f>
        <v>#N/A</v>
      </c>
    </row>
    <row r="1146" spans="3:8">
      <c r="C1146" t="e">
        <f>VLOOKUP(B1146,定价因子!L:M,2,0)</f>
        <v>#N/A</v>
      </c>
      <c r="E1146" t="e">
        <f>VLOOKUP($D$1&amp;D1146,定价因子!E:F,2,0)</f>
        <v>#N/A</v>
      </c>
      <c r="G1146" t="e">
        <f>VLOOKUP($F$1&amp;F1146,定价因子!E:F,2,0)</f>
        <v>#N/A</v>
      </c>
      <c r="H1146" s="104" t="e">
        <f>C1146*PRODUCT(#REF!,#REF!,G1146,,#REF!,E1146)</f>
        <v>#N/A</v>
      </c>
    </row>
    <row r="1147" spans="3:8">
      <c r="C1147" t="e">
        <f>VLOOKUP(B1147,定价因子!L:M,2,0)</f>
        <v>#N/A</v>
      </c>
      <c r="E1147" t="e">
        <f>VLOOKUP($D$1&amp;D1147,定价因子!E:F,2,0)</f>
        <v>#N/A</v>
      </c>
      <c r="G1147" t="e">
        <f>VLOOKUP($F$1&amp;F1147,定价因子!E:F,2,0)</f>
        <v>#N/A</v>
      </c>
      <c r="H1147" s="104" t="e">
        <f>C1147*PRODUCT(#REF!,#REF!,G1147,,#REF!,E1147)</f>
        <v>#N/A</v>
      </c>
    </row>
    <row r="1148" spans="3:8">
      <c r="C1148" t="e">
        <f>VLOOKUP(B1148,定价因子!L:M,2,0)</f>
        <v>#N/A</v>
      </c>
      <c r="E1148" t="e">
        <f>VLOOKUP($D$1&amp;D1148,定价因子!E:F,2,0)</f>
        <v>#N/A</v>
      </c>
      <c r="G1148" t="e">
        <f>VLOOKUP($F$1&amp;F1148,定价因子!E:F,2,0)</f>
        <v>#N/A</v>
      </c>
      <c r="H1148" s="104" t="e">
        <f>C1148*PRODUCT(#REF!,#REF!,G1148,,#REF!,E1148)</f>
        <v>#N/A</v>
      </c>
    </row>
    <row r="1149" spans="3:8">
      <c r="C1149" t="e">
        <f>VLOOKUP(B1149,定价因子!L:M,2,0)</f>
        <v>#N/A</v>
      </c>
      <c r="E1149" t="e">
        <f>VLOOKUP($D$1&amp;D1149,定价因子!E:F,2,0)</f>
        <v>#N/A</v>
      </c>
      <c r="G1149" t="e">
        <f>VLOOKUP($F$1&amp;F1149,定价因子!E:F,2,0)</f>
        <v>#N/A</v>
      </c>
      <c r="H1149" s="104" t="e">
        <f>C1149*PRODUCT(#REF!,#REF!,G1149,,#REF!,E1149)</f>
        <v>#N/A</v>
      </c>
    </row>
    <row r="1150" spans="3:8">
      <c r="C1150" t="e">
        <f>VLOOKUP(B1150,定价因子!L:M,2,0)</f>
        <v>#N/A</v>
      </c>
      <c r="E1150" t="e">
        <f>VLOOKUP($D$1&amp;D1150,定价因子!E:F,2,0)</f>
        <v>#N/A</v>
      </c>
      <c r="G1150" t="e">
        <f>VLOOKUP($F$1&amp;F1150,定价因子!E:F,2,0)</f>
        <v>#N/A</v>
      </c>
      <c r="H1150" s="104" t="e">
        <f>C1150*PRODUCT(#REF!,#REF!,G1150,,#REF!,E1150)</f>
        <v>#N/A</v>
      </c>
    </row>
    <row r="1151" spans="3:8">
      <c r="C1151" t="e">
        <f>VLOOKUP(B1151,定价因子!L:M,2,0)</f>
        <v>#N/A</v>
      </c>
      <c r="E1151" t="e">
        <f>VLOOKUP($D$1&amp;D1151,定价因子!E:F,2,0)</f>
        <v>#N/A</v>
      </c>
      <c r="G1151" t="e">
        <f>VLOOKUP($F$1&amp;F1151,定价因子!E:F,2,0)</f>
        <v>#N/A</v>
      </c>
      <c r="H1151" s="104" t="e">
        <f>C1151*PRODUCT(#REF!,#REF!,G1151,,#REF!,E1151)</f>
        <v>#N/A</v>
      </c>
    </row>
    <row r="1152" spans="3:8">
      <c r="C1152" t="e">
        <f>VLOOKUP(B1152,定价因子!L:M,2,0)</f>
        <v>#N/A</v>
      </c>
      <c r="E1152" t="e">
        <f>VLOOKUP($D$1&amp;D1152,定价因子!E:F,2,0)</f>
        <v>#N/A</v>
      </c>
      <c r="G1152" t="e">
        <f>VLOOKUP($F$1&amp;F1152,定价因子!E:F,2,0)</f>
        <v>#N/A</v>
      </c>
      <c r="H1152" s="104" t="e">
        <f>C1152*PRODUCT(#REF!,#REF!,G1152,,#REF!,E1152)</f>
        <v>#N/A</v>
      </c>
    </row>
    <row r="1153" spans="3:8">
      <c r="C1153" t="e">
        <f>VLOOKUP(B1153,定价因子!L:M,2,0)</f>
        <v>#N/A</v>
      </c>
      <c r="E1153" t="e">
        <f>VLOOKUP($D$1&amp;D1153,定价因子!E:F,2,0)</f>
        <v>#N/A</v>
      </c>
      <c r="G1153" t="e">
        <f>VLOOKUP($F$1&amp;F1153,定价因子!E:F,2,0)</f>
        <v>#N/A</v>
      </c>
      <c r="H1153" s="104" t="e">
        <f>C1153*PRODUCT(#REF!,#REF!,G1153,,#REF!,E1153)</f>
        <v>#N/A</v>
      </c>
    </row>
    <row r="1154" spans="3:8">
      <c r="C1154" t="e">
        <f>VLOOKUP(B1154,定价因子!L:M,2,0)</f>
        <v>#N/A</v>
      </c>
      <c r="E1154" t="e">
        <f>VLOOKUP($D$1&amp;D1154,定价因子!E:F,2,0)</f>
        <v>#N/A</v>
      </c>
      <c r="G1154" t="e">
        <f>VLOOKUP($F$1&amp;F1154,定价因子!E:F,2,0)</f>
        <v>#N/A</v>
      </c>
      <c r="H1154" s="104" t="e">
        <f>C1154*PRODUCT(#REF!,#REF!,G1154,,#REF!,E1154)</f>
        <v>#N/A</v>
      </c>
    </row>
    <row r="1155" spans="3:8">
      <c r="C1155" t="e">
        <f>VLOOKUP(B1155,定价因子!L:M,2,0)</f>
        <v>#N/A</v>
      </c>
      <c r="E1155" t="e">
        <f>VLOOKUP($D$1&amp;D1155,定价因子!E:F,2,0)</f>
        <v>#N/A</v>
      </c>
      <c r="G1155" t="e">
        <f>VLOOKUP($F$1&amp;F1155,定价因子!E:F,2,0)</f>
        <v>#N/A</v>
      </c>
      <c r="H1155" s="104" t="e">
        <f>C1155*PRODUCT(#REF!,#REF!,G1155,,#REF!,E1155)</f>
        <v>#N/A</v>
      </c>
    </row>
    <row r="1156" spans="3:8">
      <c r="C1156" t="e">
        <f>VLOOKUP(B1156,定价因子!L:M,2,0)</f>
        <v>#N/A</v>
      </c>
      <c r="E1156" t="e">
        <f>VLOOKUP($D$1&amp;D1156,定价因子!E:F,2,0)</f>
        <v>#N/A</v>
      </c>
      <c r="G1156" t="e">
        <f>VLOOKUP($F$1&amp;F1156,定价因子!E:F,2,0)</f>
        <v>#N/A</v>
      </c>
      <c r="H1156" s="104" t="e">
        <f>C1156*PRODUCT(#REF!,#REF!,G1156,,#REF!,E1156)</f>
        <v>#N/A</v>
      </c>
    </row>
    <row r="1157" spans="3:8">
      <c r="C1157" t="e">
        <f>VLOOKUP(B1157,定价因子!L:M,2,0)</f>
        <v>#N/A</v>
      </c>
      <c r="E1157" t="e">
        <f>VLOOKUP($D$1&amp;D1157,定价因子!E:F,2,0)</f>
        <v>#N/A</v>
      </c>
      <c r="G1157" t="e">
        <f>VLOOKUP($F$1&amp;F1157,定价因子!E:F,2,0)</f>
        <v>#N/A</v>
      </c>
      <c r="H1157" s="104" t="e">
        <f>C1157*PRODUCT(#REF!,#REF!,G1157,,#REF!,E1157)</f>
        <v>#N/A</v>
      </c>
    </row>
    <row r="1158" spans="3:8">
      <c r="C1158" t="e">
        <f>VLOOKUP(B1158,定价因子!L:M,2,0)</f>
        <v>#N/A</v>
      </c>
      <c r="E1158" t="e">
        <f>VLOOKUP($D$1&amp;D1158,定价因子!E:F,2,0)</f>
        <v>#N/A</v>
      </c>
      <c r="G1158" t="e">
        <f>VLOOKUP($F$1&amp;F1158,定价因子!E:F,2,0)</f>
        <v>#N/A</v>
      </c>
      <c r="H1158" s="104" t="e">
        <f>C1158*PRODUCT(#REF!,#REF!,G1158,,#REF!,E1158)</f>
        <v>#N/A</v>
      </c>
    </row>
    <row r="1159" spans="3:8">
      <c r="C1159" t="e">
        <f>VLOOKUP(B1159,定价因子!L:M,2,0)</f>
        <v>#N/A</v>
      </c>
      <c r="E1159" t="e">
        <f>VLOOKUP($D$1&amp;D1159,定价因子!E:F,2,0)</f>
        <v>#N/A</v>
      </c>
      <c r="G1159" t="e">
        <f>VLOOKUP($F$1&amp;F1159,定价因子!E:F,2,0)</f>
        <v>#N/A</v>
      </c>
      <c r="H1159" s="104" t="e">
        <f>C1159*PRODUCT(#REF!,#REF!,G1159,,#REF!,E1159)</f>
        <v>#N/A</v>
      </c>
    </row>
    <row r="1160" spans="3:8">
      <c r="C1160" t="e">
        <f>VLOOKUP(B1160,定价因子!L:M,2,0)</f>
        <v>#N/A</v>
      </c>
      <c r="E1160" t="e">
        <f>VLOOKUP($D$1&amp;D1160,定价因子!E:F,2,0)</f>
        <v>#N/A</v>
      </c>
      <c r="G1160" t="e">
        <f>VLOOKUP($F$1&amp;F1160,定价因子!E:F,2,0)</f>
        <v>#N/A</v>
      </c>
      <c r="H1160" s="104" t="e">
        <f>C1160*PRODUCT(#REF!,#REF!,G1160,,#REF!,E1160)</f>
        <v>#N/A</v>
      </c>
    </row>
    <row r="1161" spans="3:8">
      <c r="C1161" t="e">
        <f>VLOOKUP(B1161,定价因子!L:M,2,0)</f>
        <v>#N/A</v>
      </c>
      <c r="E1161" t="e">
        <f>VLOOKUP($D$1&amp;D1161,定价因子!E:F,2,0)</f>
        <v>#N/A</v>
      </c>
      <c r="G1161" t="e">
        <f>VLOOKUP($F$1&amp;F1161,定价因子!E:F,2,0)</f>
        <v>#N/A</v>
      </c>
      <c r="H1161" s="104" t="e">
        <f>C1161*PRODUCT(#REF!,#REF!,G1161,,#REF!,E1161)</f>
        <v>#N/A</v>
      </c>
    </row>
    <row r="1162" spans="3:8">
      <c r="C1162" t="e">
        <f>VLOOKUP(B1162,定价因子!L:M,2,0)</f>
        <v>#N/A</v>
      </c>
      <c r="E1162" t="e">
        <f>VLOOKUP($D$1&amp;D1162,定价因子!E:F,2,0)</f>
        <v>#N/A</v>
      </c>
      <c r="G1162" t="e">
        <f>VLOOKUP($F$1&amp;F1162,定价因子!E:F,2,0)</f>
        <v>#N/A</v>
      </c>
      <c r="H1162" s="104" t="e">
        <f>C1162*PRODUCT(#REF!,#REF!,G1162,,#REF!,E1162)</f>
        <v>#N/A</v>
      </c>
    </row>
    <row r="1163" spans="3:8">
      <c r="C1163" t="e">
        <f>VLOOKUP(B1163,定价因子!L:M,2,0)</f>
        <v>#N/A</v>
      </c>
      <c r="E1163" t="e">
        <f>VLOOKUP($D$1&amp;D1163,定价因子!E:F,2,0)</f>
        <v>#N/A</v>
      </c>
      <c r="G1163" t="e">
        <f>VLOOKUP($F$1&amp;F1163,定价因子!E:F,2,0)</f>
        <v>#N/A</v>
      </c>
      <c r="H1163" s="104" t="e">
        <f>C1163*PRODUCT(#REF!,#REF!,G1163,,#REF!,E1163)</f>
        <v>#N/A</v>
      </c>
    </row>
    <row r="1164" spans="3:8">
      <c r="C1164" t="e">
        <f>VLOOKUP(B1164,定价因子!L:M,2,0)</f>
        <v>#N/A</v>
      </c>
      <c r="E1164" t="e">
        <f>VLOOKUP($D$1&amp;D1164,定价因子!E:F,2,0)</f>
        <v>#N/A</v>
      </c>
      <c r="G1164" t="e">
        <f>VLOOKUP($F$1&amp;F1164,定价因子!E:F,2,0)</f>
        <v>#N/A</v>
      </c>
      <c r="H1164" s="104" t="e">
        <f>C1164*PRODUCT(#REF!,#REF!,G1164,,#REF!,E1164)</f>
        <v>#N/A</v>
      </c>
    </row>
    <row r="1165" spans="3:8">
      <c r="C1165" t="e">
        <f>VLOOKUP(B1165,定价因子!L:M,2,0)</f>
        <v>#N/A</v>
      </c>
      <c r="E1165" t="e">
        <f>VLOOKUP($D$1&amp;D1165,定价因子!E:F,2,0)</f>
        <v>#N/A</v>
      </c>
      <c r="G1165" t="e">
        <f>VLOOKUP($F$1&amp;F1165,定价因子!E:F,2,0)</f>
        <v>#N/A</v>
      </c>
      <c r="H1165" s="104" t="e">
        <f>C1165*PRODUCT(#REF!,#REF!,G1165,,#REF!,E1165)</f>
        <v>#N/A</v>
      </c>
    </row>
    <row r="1166" spans="3:8">
      <c r="C1166" t="e">
        <f>VLOOKUP(B1166,定价因子!L:M,2,0)</f>
        <v>#N/A</v>
      </c>
      <c r="E1166" t="e">
        <f>VLOOKUP($D$1&amp;D1166,定价因子!E:F,2,0)</f>
        <v>#N/A</v>
      </c>
      <c r="G1166" t="e">
        <f>VLOOKUP($F$1&amp;F1166,定价因子!E:F,2,0)</f>
        <v>#N/A</v>
      </c>
      <c r="H1166" s="104" t="e">
        <f>C1166*PRODUCT(#REF!,#REF!,G1166,,#REF!,E1166)</f>
        <v>#N/A</v>
      </c>
    </row>
    <row r="1167" spans="3:8">
      <c r="C1167" t="e">
        <f>VLOOKUP(B1167,定价因子!L:M,2,0)</f>
        <v>#N/A</v>
      </c>
      <c r="E1167" t="e">
        <f>VLOOKUP($D$1&amp;D1167,定价因子!E:F,2,0)</f>
        <v>#N/A</v>
      </c>
      <c r="G1167" t="e">
        <f>VLOOKUP($F$1&amp;F1167,定价因子!E:F,2,0)</f>
        <v>#N/A</v>
      </c>
      <c r="H1167" s="104" t="e">
        <f>C1167*PRODUCT(#REF!,#REF!,G1167,,#REF!,E1167)</f>
        <v>#N/A</v>
      </c>
    </row>
    <row r="1168" spans="3:8">
      <c r="C1168" t="e">
        <f>VLOOKUP(B1168,定价因子!L:M,2,0)</f>
        <v>#N/A</v>
      </c>
      <c r="E1168" t="e">
        <f>VLOOKUP($D$1&amp;D1168,定价因子!E:F,2,0)</f>
        <v>#N/A</v>
      </c>
      <c r="G1168" t="e">
        <f>VLOOKUP($F$1&amp;F1168,定价因子!E:F,2,0)</f>
        <v>#N/A</v>
      </c>
      <c r="H1168" s="104" t="e">
        <f>C1168*PRODUCT(#REF!,#REF!,G1168,,#REF!,E1168)</f>
        <v>#N/A</v>
      </c>
    </row>
    <row r="1169" spans="3:8">
      <c r="C1169" t="e">
        <f>VLOOKUP(B1169,定价因子!L:M,2,0)</f>
        <v>#N/A</v>
      </c>
      <c r="E1169" t="e">
        <f>VLOOKUP($D$1&amp;D1169,定价因子!E:F,2,0)</f>
        <v>#N/A</v>
      </c>
      <c r="G1169" t="e">
        <f>VLOOKUP($F$1&amp;F1169,定价因子!E:F,2,0)</f>
        <v>#N/A</v>
      </c>
      <c r="H1169" s="104" t="e">
        <f>C1169*PRODUCT(#REF!,#REF!,G1169,,#REF!,E1169)</f>
        <v>#N/A</v>
      </c>
    </row>
    <row r="1170" spans="3:8">
      <c r="C1170" t="e">
        <f>VLOOKUP(B1170,定价因子!L:M,2,0)</f>
        <v>#N/A</v>
      </c>
      <c r="E1170" t="e">
        <f>VLOOKUP($D$1&amp;D1170,定价因子!E:F,2,0)</f>
        <v>#N/A</v>
      </c>
      <c r="G1170" t="e">
        <f>VLOOKUP($F$1&amp;F1170,定价因子!E:F,2,0)</f>
        <v>#N/A</v>
      </c>
      <c r="H1170" s="104" t="e">
        <f>C1170*PRODUCT(#REF!,#REF!,G1170,,#REF!,E1170)</f>
        <v>#N/A</v>
      </c>
    </row>
    <row r="1171" spans="3:8">
      <c r="C1171" t="e">
        <f>VLOOKUP(B1171,定价因子!L:M,2,0)</f>
        <v>#N/A</v>
      </c>
      <c r="E1171" t="e">
        <f>VLOOKUP($D$1&amp;D1171,定价因子!E:F,2,0)</f>
        <v>#N/A</v>
      </c>
      <c r="G1171" t="e">
        <f>VLOOKUP($F$1&amp;F1171,定价因子!E:F,2,0)</f>
        <v>#N/A</v>
      </c>
      <c r="H1171" s="104" t="e">
        <f>C1171*PRODUCT(#REF!,#REF!,G1171,,#REF!,E1171)</f>
        <v>#N/A</v>
      </c>
    </row>
    <row r="1172" spans="3:8">
      <c r="C1172" t="e">
        <f>VLOOKUP(B1172,定价因子!L:M,2,0)</f>
        <v>#N/A</v>
      </c>
      <c r="E1172" t="e">
        <f>VLOOKUP($D$1&amp;D1172,定价因子!E:F,2,0)</f>
        <v>#N/A</v>
      </c>
      <c r="G1172" t="e">
        <f>VLOOKUP($F$1&amp;F1172,定价因子!E:F,2,0)</f>
        <v>#N/A</v>
      </c>
      <c r="H1172" s="104" t="e">
        <f>C1172*PRODUCT(#REF!,#REF!,G1172,,#REF!,E1172)</f>
        <v>#N/A</v>
      </c>
    </row>
    <row r="1173" spans="3:8">
      <c r="C1173" t="e">
        <f>VLOOKUP(B1173,定价因子!L:M,2,0)</f>
        <v>#N/A</v>
      </c>
      <c r="E1173" t="e">
        <f>VLOOKUP($D$1&amp;D1173,定价因子!E:F,2,0)</f>
        <v>#N/A</v>
      </c>
      <c r="G1173" t="e">
        <f>VLOOKUP($F$1&amp;F1173,定价因子!E:F,2,0)</f>
        <v>#N/A</v>
      </c>
      <c r="H1173" s="104" t="e">
        <f>C1173*PRODUCT(#REF!,#REF!,G1173,,#REF!,E1173)</f>
        <v>#N/A</v>
      </c>
    </row>
    <row r="1174" spans="3:8">
      <c r="C1174" t="e">
        <f>VLOOKUP(B1174,定价因子!L:M,2,0)</f>
        <v>#N/A</v>
      </c>
      <c r="E1174" t="e">
        <f>VLOOKUP($D$1&amp;D1174,定价因子!E:F,2,0)</f>
        <v>#N/A</v>
      </c>
      <c r="G1174" t="e">
        <f>VLOOKUP($F$1&amp;F1174,定价因子!E:F,2,0)</f>
        <v>#N/A</v>
      </c>
      <c r="H1174" s="104" t="e">
        <f>C1174*PRODUCT(#REF!,#REF!,G1174,,#REF!,E1174)</f>
        <v>#N/A</v>
      </c>
    </row>
    <row r="1175" spans="3:8">
      <c r="C1175" t="e">
        <f>VLOOKUP(B1175,定价因子!L:M,2,0)</f>
        <v>#N/A</v>
      </c>
      <c r="E1175" t="e">
        <f>VLOOKUP($D$1&amp;D1175,定价因子!E:F,2,0)</f>
        <v>#N/A</v>
      </c>
      <c r="G1175" t="e">
        <f>VLOOKUP($F$1&amp;F1175,定价因子!E:F,2,0)</f>
        <v>#N/A</v>
      </c>
      <c r="H1175" s="104" t="e">
        <f>C1175*PRODUCT(#REF!,#REF!,G1175,,#REF!,E1175)</f>
        <v>#N/A</v>
      </c>
    </row>
    <row r="1176" spans="3:8">
      <c r="C1176" t="e">
        <f>VLOOKUP(B1176,定价因子!L:M,2,0)</f>
        <v>#N/A</v>
      </c>
      <c r="E1176" t="e">
        <f>VLOOKUP($D$1&amp;D1176,定价因子!E:F,2,0)</f>
        <v>#N/A</v>
      </c>
      <c r="G1176" t="e">
        <f>VLOOKUP($F$1&amp;F1176,定价因子!E:F,2,0)</f>
        <v>#N/A</v>
      </c>
      <c r="H1176" s="104" t="e">
        <f>C1176*PRODUCT(#REF!,#REF!,G1176,,#REF!,E1176)</f>
        <v>#N/A</v>
      </c>
    </row>
    <row r="1177" spans="3:8">
      <c r="C1177" t="e">
        <f>VLOOKUP(B1177,定价因子!L:M,2,0)</f>
        <v>#N/A</v>
      </c>
      <c r="E1177" t="e">
        <f>VLOOKUP($D$1&amp;D1177,定价因子!E:F,2,0)</f>
        <v>#N/A</v>
      </c>
      <c r="G1177" t="e">
        <f>VLOOKUP($F$1&amp;F1177,定价因子!E:F,2,0)</f>
        <v>#N/A</v>
      </c>
      <c r="H1177" s="104" t="e">
        <f>C1177*PRODUCT(#REF!,#REF!,G1177,,#REF!,E1177)</f>
        <v>#N/A</v>
      </c>
    </row>
    <row r="1178" spans="3:8">
      <c r="C1178" t="e">
        <f>VLOOKUP(B1178,定价因子!L:M,2,0)</f>
        <v>#N/A</v>
      </c>
      <c r="E1178" t="e">
        <f>VLOOKUP($D$1&amp;D1178,定价因子!E:F,2,0)</f>
        <v>#N/A</v>
      </c>
      <c r="G1178" t="e">
        <f>VLOOKUP($F$1&amp;F1178,定价因子!E:F,2,0)</f>
        <v>#N/A</v>
      </c>
      <c r="H1178" s="104" t="e">
        <f>C1178*PRODUCT(#REF!,#REF!,G1178,,#REF!,E1178)</f>
        <v>#N/A</v>
      </c>
    </row>
    <row r="1179" spans="3:8">
      <c r="C1179" t="e">
        <f>VLOOKUP(B1179,定价因子!L:M,2,0)</f>
        <v>#N/A</v>
      </c>
      <c r="E1179" t="e">
        <f>VLOOKUP($D$1&amp;D1179,定价因子!E:F,2,0)</f>
        <v>#N/A</v>
      </c>
      <c r="G1179" t="e">
        <f>VLOOKUP($F$1&amp;F1179,定价因子!E:F,2,0)</f>
        <v>#N/A</v>
      </c>
      <c r="H1179" s="104" t="e">
        <f>C1179*PRODUCT(#REF!,#REF!,G1179,,#REF!,E1179)</f>
        <v>#N/A</v>
      </c>
    </row>
    <row r="1180" spans="3:8">
      <c r="C1180" t="e">
        <f>VLOOKUP(B1180,定价因子!L:M,2,0)</f>
        <v>#N/A</v>
      </c>
      <c r="E1180" t="e">
        <f>VLOOKUP($D$1&amp;D1180,定价因子!E:F,2,0)</f>
        <v>#N/A</v>
      </c>
      <c r="G1180" t="e">
        <f>VLOOKUP($F$1&amp;F1180,定价因子!E:F,2,0)</f>
        <v>#N/A</v>
      </c>
      <c r="H1180" s="104" t="e">
        <f>C1180*PRODUCT(#REF!,#REF!,G1180,,#REF!,E1180)</f>
        <v>#N/A</v>
      </c>
    </row>
    <row r="1181" spans="3:8">
      <c r="C1181" t="e">
        <f>VLOOKUP(B1181,定价因子!L:M,2,0)</f>
        <v>#N/A</v>
      </c>
      <c r="E1181" t="e">
        <f>VLOOKUP($D$1&amp;D1181,定价因子!E:F,2,0)</f>
        <v>#N/A</v>
      </c>
      <c r="G1181" t="e">
        <f>VLOOKUP($F$1&amp;F1181,定价因子!E:F,2,0)</f>
        <v>#N/A</v>
      </c>
      <c r="H1181" s="104" t="e">
        <f>C1181*PRODUCT(#REF!,#REF!,G1181,,#REF!,E1181)</f>
        <v>#N/A</v>
      </c>
    </row>
    <row r="1182" spans="3:8">
      <c r="C1182" t="e">
        <f>VLOOKUP(B1182,定价因子!L:M,2,0)</f>
        <v>#N/A</v>
      </c>
      <c r="E1182" t="e">
        <f>VLOOKUP($D$1&amp;D1182,定价因子!E:F,2,0)</f>
        <v>#N/A</v>
      </c>
      <c r="G1182" t="e">
        <f>VLOOKUP($F$1&amp;F1182,定价因子!E:F,2,0)</f>
        <v>#N/A</v>
      </c>
      <c r="H1182" s="104" t="e">
        <f>C1182*PRODUCT(#REF!,#REF!,G1182,,#REF!,E1182)</f>
        <v>#N/A</v>
      </c>
    </row>
    <row r="1183" spans="3:8">
      <c r="C1183" t="e">
        <f>VLOOKUP(B1183,定价因子!L:M,2,0)</f>
        <v>#N/A</v>
      </c>
      <c r="E1183" t="e">
        <f>VLOOKUP($D$1&amp;D1183,定价因子!E:F,2,0)</f>
        <v>#N/A</v>
      </c>
      <c r="G1183" t="e">
        <f>VLOOKUP($F$1&amp;F1183,定价因子!E:F,2,0)</f>
        <v>#N/A</v>
      </c>
      <c r="H1183" s="104" t="e">
        <f>C1183*PRODUCT(#REF!,#REF!,G1183,,#REF!,E1183)</f>
        <v>#N/A</v>
      </c>
    </row>
    <row r="1184" spans="3:8">
      <c r="C1184" t="e">
        <f>VLOOKUP(B1184,定价因子!L:M,2,0)</f>
        <v>#N/A</v>
      </c>
      <c r="E1184" t="e">
        <f>VLOOKUP($D$1&amp;D1184,定价因子!E:F,2,0)</f>
        <v>#N/A</v>
      </c>
      <c r="G1184" t="e">
        <f>VLOOKUP($F$1&amp;F1184,定价因子!E:F,2,0)</f>
        <v>#N/A</v>
      </c>
      <c r="H1184" s="104" t="e">
        <f>C1184*PRODUCT(#REF!,#REF!,G1184,,#REF!,E1184)</f>
        <v>#N/A</v>
      </c>
    </row>
    <row r="1185" spans="3:8">
      <c r="C1185" t="e">
        <f>VLOOKUP(B1185,定价因子!L:M,2,0)</f>
        <v>#N/A</v>
      </c>
      <c r="E1185" t="e">
        <f>VLOOKUP($D$1&amp;D1185,定价因子!E:F,2,0)</f>
        <v>#N/A</v>
      </c>
      <c r="G1185" t="e">
        <f>VLOOKUP($F$1&amp;F1185,定价因子!E:F,2,0)</f>
        <v>#N/A</v>
      </c>
      <c r="H1185" s="104" t="e">
        <f>C1185*PRODUCT(#REF!,#REF!,G1185,,#REF!,E1185)</f>
        <v>#N/A</v>
      </c>
    </row>
    <row r="1186" spans="3:8">
      <c r="C1186" t="e">
        <f>VLOOKUP(B1186,定价因子!L:M,2,0)</f>
        <v>#N/A</v>
      </c>
      <c r="E1186" t="e">
        <f>VLOOKUP($D$1&amp;D1186,定价因子!E:F,2,0)</f>
        <v>#N/A</v>
      </c>
      <c r="G1186" t="e">
        <f>VLOOKUP($F$1&amp;F1186,定价因子!E:F,2,0)</f>
        <v>#N/A</v>
      </c>
      <c r="H1186" s="104" t="e">
        <f>C1186*PRODUCT(#REF!,#REF!,G1186,,#REF!,E1186)</f>
        <v>#N/A</v>
      </c>
    </row>
    <row r="1187" spans="3:8">
      <c r="C1187" t="e">
        <f>VLOOKUP(B1187,定价因子!L:M,2,0)</f>
        <v>#N/A</v>
      </c>
      <c r="E1187" t="e">
        <f>VLOOKUP($D$1&amp;D1187,定价因子!E:F,2,0)</f>
        <v>#N/A</v>
      </c>
      <c r="G1187" t="e">
        <f>VLOOKUP($F$1&amp;F1187,定价因子!E:F,2,0)</f>
        <v>#N/A</v>
      </c>
      <c r="H1187" s="104" t="e">
        <f>C1187*PRODUCT(#REF!,#REF!,G1187,,#REF!,E1187)</f>
        <v>#N/A</v>
      </c>
    </row>
    <row r="1188" spans="3:8">
      <c r="C1188" t="e">
        <f>VLOOKUP(B1188,定价因子!L:M,2,0)</f>
        <v>#N/A</v>
      </c>
      <c r="E1188" t="e">
        <f>VLOOKUP($D$1&amp;D1188,定价因子!E:F,2,0)</f>
        <v>#N/A</v>
      </c>
      <c r="G1188" t="e">
        <f>VLOOKUP($F$1&amp;F1188,定价因子!E:F,2,0)</f>
        <v>#N/A</v>
      </c>
      <c r="H1188" s="104" t="e">
        <f>C1188*PRODUCT(#REF!,#REF!,G1188,,#REF!,E1188)</f>
        <v>#N/A</v>
      </c>
    </row>
    <row r="1189" spans="3:8">
      <c r="C1189" t="e">
        <f>VLOOKUP(B1189,定价因子!L:M,2,0)</f>
        <v>#N/A</v>
      </c>
      <c r="E1189" t="e">
        <f>VLOOKUP($D$1&amp;D1189,定价因子!E:F,2,0)</f>
        <v>#N/A</v>
      </c>
      <c r="G1189" t="e">
        <f>VLOOKUP($F$1&amp;F1189,定价因子!E:F,2,0)</f>
        <v>#N/A</v>
      </c>
      <c r="H1189" s="104" t="e">
        <f>C1189*PRODUCT(#REF!,#REF!,G1189,,#REF!,E1189)</f>
        <v>#N/A</v>
      </c>
    </row>
    <row r="1190" spans="3:8">
      <c r="C1190" t="e">
        <f>VLOOKUP(B1190,定价因子!L:M,2,0)</f>
        <v>#N/A</v>
      </c>
      <c r="E1190" t="e">
        <f>VLOOKUP($D$1&amp;D1190,定价因子!E:F,2,0)</f>
        <v>#N/A</v>
      </c>
      <c r="G1190" t="e">
        <f>VLOOKUP($F$1&amp;F1190,定价因子!E:F,2,0)</f>
        <v>#N/A</v>
      </c>
      <c r="H1190" s="104" t="e">
        <f>C1190*PRODUCT(#REF!,#REF!,G1190,,#REF!,E1190)</f>
        <v>#N/A</v>
      </c>
    </row>
    <row r="1191" spans="3:8">
      <c r="C1191" t="e">
        <f>VLOOKUP(B1191,定价因子!L:M,2,0)</f>
        <v>#N/A</v>
      </c>
      <c r="E1191" t="e">
        <f>VLOOKUP($D$1&amp;D1191,定价因子!E:F,2,0)</f>
        <v>#N/A</v>
      </c>
      <c r="G1191" t="e">
        <f>VLOOKUP($F$1&amp;F1191,定价因子!E:F,2,0)</f>
        <v>#N/A</v>
      </c>
      <c r="H1191" s="104" t="e">
        <f>C1191*PRODUCT(#REF!,#REF!,G1191,,#REF!,E1191)</f>
        <v>#N/A</v>
      </c>
    </row>
    <row r="1192" spans="3:8">
      <c r="C1192" t="e">
        <f>VLOOKUP(B1192,定价因子!L:M,2,0)</f>
        <v>#N/A</v>
      </c>
      <c r="E1192" t="e">
        <f>VLOOKUP($D$1&amp;D1192,定价因子!E:F,2,0)</f>
        <v>#N/A</v>
      </c>
      <c r="G1192" t="e">
        <f>VLOOKUP($F$1&amp;F1192,定价因子!E:F,2,0)</f>
        <v>#N/A</v>
      </c>
      <c r="H1192" s="104" t="e">
        <f>C1192*PRODUCT(#REF!,#REF!,G1192,,#REF!,E1192)</f>
        <v>#N/A</v>
      </c>
    </row>
    <row r="1193" spans="3:8">
      <c r="C1193" t="e">
        <f>VLOOKUP(B1193,定价因子!L:M,2,0)</f>
        <v>#N/A</v>
      </c>
      <c r="E1193" t="e">
        <f>VLOOKUP($D$1&amp;D1193,定价因子!E:F,2,0)</f>
        <v>#N/A</v>
      </c>
      <c r="G1193" t="e">
        <f>VLOOKUP($F$1&amp;F1193,定价因子!E:F,2,0)</f>
        <v>#N/A</v>
      </c>
      <c r="H1193" s="104" t="e">
        <f>C1193*PRODUCT(#REF!,#REF!,G1193,,#REF!,E1193)</f>
        <v>#N/A</v>
      </c>
    </row>
    <row r="1194" spans="3:8">
      <c r="C1194" t="e">
        <f>VLOOKUP(B1194,定价因子!L:M,2,0)</f>
        <v>#N/A</v>
      </c>
      <c r="E1194" t="e">
        <f>VLOOKUP($D$1&amp;D1194,定价因子!E:F,2,0)</f>
        <v>#N/A</v>
      </c>
      <c r="G1194" t="e">
        <f>VLOOKUP($F$1&amp;F1194,定价因子!E:F,2,0)</f>
        <v>#N/A</v>
      </c>
      <c r="H1194" s="104" t="e">
        <f>C1194*PRODUCT(#REF!,#REF!,G1194,,#REF!,E1194)</f>
        <v>#N/A</v>
      </c>
    </row>
    <row r="1195" spans="3:8">
      <c r="C1195" t="e">
        <f>VLOOKUP(B1195,定价因子!L:M,2,0)</f>
        <v>#N/A</v>
      </c>
      <c r="E1195" t="e">
        <f>VLOOKUP($D$1&amp;D1195,定价因子!E:F,2,0)</f>
        <v>#N/A</v>
      </c>
      <c r="G1195" t="e">
        <f>VLOOKUP($F$1&amp;F1195,定价因子!E:F,2,0)</f>
        <v>#N/A</v>
      </c>
      <c r="H1195" s="104" t="e">
        <f>C1195*PRODUCT(#REF!,#REF!,G1195,,#REF!,E1195)</f>
        <v>#N/A</v>
      </c>
    </row>
    <row r="1196" spans="3:8">
      <c r="C1196" t="e">
        <f>VLOOKUP(B1196,定价因子!L:M,2,0)</f>
        <v>#N/A</v>
      </c>
      <c r="E1196" t="e">
        <f>VLOOKUP($D$1&amp;D1196,定价因子!E:F,2,0)</f>
        <v>#N/A</v>
      </c>
      <c r="G1196" t="e">
        <f>VLOOKUP($F$1&amp;F1196,定价因子!E:F,2,0)</f>
        <v>#N/A</v>
      </c>
      <c r="H1196" s="104" t="e">
        <f>C1196*PRODUCT(#REF!,#REF!,G1196,,#REF!,E1196)</f>
        <v>#N/A</v>
      </c>
    </row>
    <row r="1197" spans="3:8">
      <c r="C1197" t="e">
        <f>VLOOKUP(B1197,定价因子!L:M,2,0)</f>
        <v>#N/A</v>
      </c>
      <c r="E1197" t="e">
        <f>VLOOKUP($D$1&amp;D1197,定价因子!E:F,2,0)</f>
        <v>#N/A</v>
      </c>
      <c r="G1197" t="e">
        <f>VLOOKUP($F$1&amp;F1197,定价因子!E:F,2,0)</f>
        <v>#N/A</v>
      </c>
      <c r="H1197" s="104" t="e">
        <f>C1197*PRODUCT(#REF!,#REF!,G1197,,#REF!,E1197)</f>
        <v>#N/A</v>
      </c>
    </row>
    <row r="1198" spans="3:8">
      <c r="C1198" t="e">
        <f>VLOOKUP(B1198,定价因子!L:M,2,0)</f>
        <v>#N/A</v>
      </c>
      <c r="E1198" t="e">
        <f>VLOOKUP($D$1&amp;D1198,定价因子!E:F,2,0)</f>
        <v>#N/A</v>
      </c>
      <c r="G1198" t="e">
        <f>VLOOKUP($F$1&amp;F1198,定价因子!E:F,2,0)</f>
        <v>#N/A</v>
      </c>
      <c r="H1198" s="104" t="e">
        <f>C1198*PRODUCT(#REF!,#REF!,G1198,,#REF!,E1198)</f>
        <v>#N/A</v>
      </c>
    </row>
    <row r="1199" spans="3:8">
      <c r="C1199" t="e">
        <f>VLOOKUP(B1199,定价因子!L:M,2,0)</f>
        <v>#N/A</v>
      </c>
      <c r="E1199" t="e">
        <f>VLOOKUP($D$1&amp;D1199,定价因子!E:F,2,0)</f>
        <v>#N/A</v>
      </c>
      <c r="G1199" t="e">
        <f>VLOOKUP($F$1&amp;F1199,定价因子!E:F,2,0)</f>
        <v>#N/A</v>
      </c>
      <c r="H1199" s="104" t="e">
        <f>C1199*PRODUCT(#REF!,#REF!,G1199,,#REF!,E1199)</f>
        <v>#N/A</v>
      </c>
    </row>
    <row r="1200" spans="3:8">
      <c r="C1200" t="e">
        <f>VLOOKUP(B1200,定价因子!L:M,2,0)</f>
        <v>#N/A</v>
      </c>
      <c r="E1200" t="e">
        <f>VLOOKUP($D$1&amp;D1200,定价因子!E:F,2,0)</f>
        <v>#N/A</v>
      </c>
      <c r="G1200" t="e">
        <f>VLOOKUP($F$1&amp;F1200,定价因子!E:F,2,0)</f>
        <v>#N/A</v>
      </c>
      <c r="H1200" s="104" t="e">
        <f>C1200*PRODUCT(#REF!,#REF!,G1200,,#REF!,E1200)</f>
        <v>#N/A</v>
      </c>
    </row>
    <row r="1201" spans="3:8">
      <c r="C1201" t="e">
        <f>VLOOKUP(B1201,定价因子!L:M,2,0)</f>
        <v>#N/A</v>
      </c>
      <c r="E1201" t="e">
        <f>VLOOKUP($D$1&amp;D1201,定价因子!E:F,2,0)</f>
        <v>#N/A</v>
      </c>
      <c r="G1201" t="e">
        <f>VLOOKUP($F$1&amp;F1201,定价因子!E:F,2,0)</f>
        <v>#N/A</v>
      </c>
      <c r="H1201" s="104" t="e">
        <f>C1201*PRODUCT(#REF!,#REF!,G1201,,#REF!,E1201)</f>
        <v>#N/A</v>
      </c>
    </row>
    <row r="1202" spans="3:8">
      <c r="C1202" t="e">
        <f>VLOOKUP(B1202,定价因子!L:M,2,0)</f>
        <v>#N/A</v>
      </c>
      <c r="E1202" t="e">
        <f>VLOOKUP($D$1&amp;D1202,定价因子!E:F,2,0)</f>
        <v>#N/A</v>
      </c>
      <c r="G1202" t="e">
        <f>VLOOKUP($F$1&amp;F1202,定价因子!E:F,2,0)</f>
        <v>#N/A</v>
      </c>
      <c r="H1202" s="104" t="e">
        <f>C1202*PRODUCT(#REF!,#REF!,G1202,,#REF!,E1202)</f>
        <v>#N/A</v>
      </c>
    </row>
    <row r="1203" spans="3:8">
      <c r="C1203" t="e">
        <f>VLOOKUP(B1203,定价因子!L:M,2,0)</f>
        <v>#N/A</v>
      </c>
      <c r="E1203" t="e">
        <f>VLOOKUP($D$1&amp;D1203,定价因子!E:F,2,0)</f>
        <v>#N/A</v>
      </c>
      <c r="G1203" t="e">
        <f>VLOOKUP($F$1&amp;F1203,定价因子!E:F,2,0)</f>
        <v>#N/A</v>
      </c>
      <c r="H1203" s="104" t="e">
        <f>C1203*PRODUCT(#REF!,#REF!,G1203,,#REF!,E1203)</f>
        <v>#N/A</v>
      </c>
    </row>
    <row r="1204" spans="3:8">
      <c r="C1204" t="e">
        <f>VLOOKUP(B1204,定价因子!L:M,2,0)</f>
        <v>#N/A</v>
      </c>
      <c r="E1204" t="e">
        <f>VLOOKUP($D$1&amp;D1204,定价因子!E:F,2,0)</f>
        <v>#N/A</v>
      </c>
      <c r="G1204" t="e">
        <f>VLOOKUP($F$1&amp;F1204,定价因子!E:F,2,0)</f>
        <v>#N/A</v>
      </c>
      <c r="H1204" s="104" t="e">
        <f>C1204*PRODUCT(#REF!,#REF!,G1204,,#REF!,E1204)</f>
        <v>#N/A</v>
      </c>
    </row>
    <row r="1205" spans="3:8">
      <c r="C1205" t="e">
        <f>VLOOKUP(B1205,定价因子!L:M,2,0)</f>
        <v>#N/A</v>
      </c>
      <c r="E1205" t="e">
        <f>VLOOKUP($D$1&amp;D1205,定价因子!E:F,2,0)</f>
        <v>#N/A</v>
      </c>
      <c r="G1205" t="e">
        <f>VLOOKUP($F$1&amp;F1205,定价因子!E:F,2,0)</f>
        <v>#N/A</v>
      </c>
      <c r="H1205" s="104" t="e">
        <f>C1205*PRODUCT(#REF!,#REF!,G1205,,#REF!,E1205)</f>
        <v>#N/A</v>
      </c>
    </row>
    <row r="1206" spans="3:8">
      <c r="C1206" t="e">
        <f>VLOOKUP(B1206,定价因子!L:M,2,0)</f>
        <v>#N/A</v>
      </c>
      <c r="E1206" t="e">
        <f>VLOOKUP($D$1&amp;D1206,定价因子!E:F,2,0)</f>
        <v>#N/A</v>
      </c>
      <c r="G1206" t="e">
        <f>VLOOKUP($F$1&amp;F1206,定价因子!E:F,2,0)</f>
        <v>#N/A</v>
      </c>
      <c r="H1206" s="104" t="e">
        <f>C1206*PRODUCT(#REF!,#REF!,G1206,,#REF!,E1206)</f>
        <v>#N/A</v>
      </c>
    </row>
    <row r="1207" spans="3:8">
      <c r="C1207" t="e">
        <f>VLOOKUP(B1207,定价因子!L:M,2,0)</f>
        <v>#N/A</v>
      </c>
      <c r="E1207" t="e">
        <f>VLOOKUP($D$1&amp;D1207,定价因子!E:F,2,0)</f>
        <v>#N/A</v>
      </c>
      <c r="G1207" t="e">
        <f>VLOOKUP($F$1&amp;F1207,定价因子!E:F,2,0)</f>
        <v>#N/A</v>
      </c>
      <c r="H1207" s="104" t="e">
        <f>C1207*PRODUCT(#REF!,#REF!,G1207,,#REF!,E1207)</f>
        <v>#N/A</v>
      </c>
    </row>
    <row r="1208" spans="3:8">
      <c r="C1208" t="e">
        <f>VLOOKUP(B1208,定价因子!L:M,2,0)</f>
        <v>#N/A</v>
      </c>
      <c r="E1208" t="e">
        <f>VLOOKUP($D$1&amp;D1208,定价因子!E:F,2,0)</f>
        <v>#N/A</v>
      </c>
      <c r="G1208" t="e">
        <f>VLOOKUP($F$1&amp;F1208,定价因子!E:F,2,0)</f>
        <v>#N/A</v>
      </c>
      <c r="H1208" s="104" t="e">
        <f>C1208*PRODUCT(#REF!,#REF!,G1208,,#REF!,E1208)</f>
        <v>#N/A</v>
      </c>
    </row>
    <row r="1209" spans="3:8">
      <c r="C1209" t="e">
        <f>VLOOKUP(B1209,定价因子!L:M,2,0)</f>
        <v>#N/A</v>
      </c>
      <c r="E1209" t="e">
        <f>VLOOKUP($D$1&amp;D1209,定价因子!E:F,2,0)</f>
        <v>#N/A</v>
      </c>
      <c r="G1209" t="e">
        <f>VLOOKUP($F$1&amp;F1209,定价因子!E:F,2,0)</f>
        <v>#N/A</v>
      </c>
      <c r="H1209" s="104" t="e">
        <f>C1209*PRODUCT(#REF!,#REF!,G1209,,#REF!,E1209)</f>
        <v>#N/A</v>
      </c>
    </row>
    <row r="1210" spans="3:8">
      <c r="C1210" t="e">
        <f>VLOOKUP(B1210,定价因子!L:M,2,0)</f>
        <v>#N/A</v>
      </c>
      <c r="E1210" t="e">
        <f>VLOOKUP($D$1&amp;D1210,定价因子!E:F,2,0)</f>
        <v>#N/A</v>
      </c>
      <c r="G1210" t="e">
        <f>VLOOKUP($F$1&amp;F1210,定价因子!E:F,2,0)</f>
        <v>#N/A</v>
      </c>
      <c r="H1210" s="104" t="e">
        <f>C1210*PRODUCT(#REF!,#REF!,G1210,,#REF!,E1210)</f>
        <v>#N/A</v>
      </c>
    </row>
    <row r="1211" spans="3:8">
      <c r="C1211" t="e">
        <f>VLOOKUP(B1211,定价因子!L:M,2,0)</f>
        <v>#N/A</v>
      </c>
      <c r="E1211" t="e">
        <f>VLOOKUP($D$1&amp;D1211,定价因子!E:F,2,0)</f>
        <v>#N/A</v>
      </c>
      <c r="G1211" t="e">
        <f>VLOOKUP($F$1&amp;F1211,定价因子!E:F,2,0)</f>
        <v>#N/A</v>
      </c>
      <c r="H1211" s="104" t="e">
        <f>C1211*PRODUCT(#REF!,#REF!,G1211,,#REF!,E1211)</f>
        <v>#N/A</v>
      </c>
    </row>
    <row r="1212" spans="3:8">
      <c r="C1212" t="e">
        <f>VLOOKUP(B1212,定价因子!L:M,2,0)</f>
        <v>#N/A</v>
      </c>
      <c r="E1212" t="e">
        <f>VLOOKUP($D$1&amp;D1212,定价因子!E:F,2,0)</f>
        <v>#N/A</v>
      </c>
      <c r="G1212" t="e">
        <f>VLOOKUP($F$1&amp;F1212,定价因子!E:F,2,0)</f>
        <v>#N/A</v>
      </c>
      <c r="H1212" s="104" t="e">
        <f>C1212*PRODUCT(#REF!,#REF!,G1212,,#REF!,E1212)</f>
        <v>#N/A</v>
      </c>
    </row>
    <row r="1213" spans="3:8">
      <c r="C1213" t="e">
        <f>VLOOKUP(B1213,定价因子!L:M,2,0)</f>
        <v>#N/A</v>
      </c>
      <c r="E1213" t="e">
        <f>VLOOKUP($D$1&amp;D1213,定价因子!E:F,2,0)</f>
        <v>#N/A</v>
      </c>
      <c r="G1213" t="e">
        <f>VLOOKUP($F$1&amp;F1213,定价因子!E:F,2,0)</f>
        <v>#N/A</v>
      </c>
      <c r="H1213" s="104" t="e">
        <f>C1213*PRODUCT(#REF!,#REF!,G1213,,#REF!,E1213)</f>
        <v>#N/A</v>
      </c>
    </row>
    <row r="1214" spans="3:8">
      <c r="C1214" t="e">
        <f>VLOOKUP(B1214,定价因子!L:M,2,0)</f>
        <v>#N/A</v>
      </c>
      <c r="E1214" t="e">
        <f>VLOOKUP($D$1&amp;D1214,定价因子!E:F,2,0)</f>
        <v>#N/A</v>
      </c>
      <c r="G1214" t="e">
        <f>VLOOKUP($F$1&amp;F1214,定价因子!E:F,2,0)</f>
        <v>#N/A</v>
      </c>
      <c r="H1214" s="104" t="e">
        <f>C1214*PRODUCT(#REF!,#REF!,G1214,,#REF!,E1214)</f>
        <v>#N/A</v>
      </c>
    </row>
    <row r="1215" spans="3:8">
      <c r="C1215" t="e">
        <f>VLOOKUP(B1215,定价因子!L:M,2,0)</f>
        <v>#N/A</v>
      </c>
      <c r="E1215" t="e">
        <f>VLOOKUP($D$1&amp;D1215,定价因子!E:F,2,0)</f>
        <v>#N/A</v>
      </c>
      <c r="G1215" t="e">
        <f>VLOOKUP($F$1&amp;F1215,定价因子!E:F,2,0)</f>
        <v>#N/A</v>
      </c>
      <c r="H1215" s="104" t="e">
        <f>C1215*PRODUCT(#REF!,#REF!,G1215,,#REF!,E1215)</f>
        <v>#N/A</v>
      </c>
    </row>
    <row r="1216" spans="3:8">
      <c r="C1216" t="e">
        <f>VLOOKUP(B1216,定价因子!L:M,2,0)</f>
        <v>#N/A</v>
      </c>
      <c r="E1216" t="e">
        <f>VLOOKUP($D$1&amp;D1216,定价因子!E:F,2,0)</f>
        <v>#N/A</v>
      </c>
      <c r="G1216" t="e">
        <f>VLOOKUP($F$1&amp;F1216,定价因子!E:F,2,0)</f>
        <v>#N/A</v>
      </c>
      <c r="H1216" s="104" t="e">
        <f>C1216*PRODUCT(#REF!,#REF!,G1216,,#REF!,E1216)</f>
        <v>#N/A</v>
      </c>
    </row>
    <row r="1217" spans="3:8">
      <c r="C1217" t="e">
        <f>VLOOKUP(B1217,定价因子!L:M,2,0)</f>
        <v>#N/A</v>
      </c>
      <c r="E1217" t="e">
        <f>VLOOKUP($D$1&amp;D1217,定价因子!E:F,2,0)</f>
        <v>#N/A</v>
      </c>
      <c r="G1217" t="e">
        <f>VLOOKUP($F$1&amp;F1217,定价因子!E:F,2,0)</f>
        <v>#N/A</v>
      </c>
      <c r="H1217" s="104" t="e">
        <f>C1217*PRODUCT(#REF!,#REF!,G1217,,#REF!,E1217)</f>
        <v>#N/A</v>
      </c>
    </row>
    <row r="1218" spans="3:8">
      <c r="C1218" t="e">
        <f>VLOOKUP(B1218,定价因子!L:M,2,0)</f>
        <v>#N/A</v>
      </c>
      <c r="E1218" t="e">
        <f>VLOOKUP($D$1&amp;D1218,定价因子!E:F,2,0)</f>
        <v>#N/A</v>
      </c>
      <c r="G1218" t="e">
        <f>VLOOKUP($F$1&amp;F1218,定价因子!E:F,2,0)</f>
        <v>#N/A</v>
      </c>
      <c r="H1218" s="104" t="e">
        <f>C1218*PRODUCT(#REF!,#REF!,G1218,,#REF!,E1218)</f>
        <v>#N/A</v>
      </c>
    </row>
    <row r="1219" spans="3:8">
      <c r="C1219" t="e">
        <f>VLOOKUP(B1219,定价因子!L:M,2,0)</f>
        <v>#N/A</v>
      </c>
      <c r="E1219" t="e">
        <f>VLOOKUP($D$1&amp;D1219,定价因子!E:F,2,0)</f>
        <v>#N/A</v>
      </c>
      <c r="G1219" t="e">
        <f>VLOOKUP($F$1&amp;F1219,定价因子!E:F,2,0)</f>
        <v>#N/A</v>
      </c>
      <c r="H1219" s="104" t="e">
        <f>C1219*PRODUCT(#REF!,#REF!,G1219,,#REF!,E1219)</f>
        <v>#N/A</v>
      </c>
    </row>
    <row r="1220" spans="3:8">
      <c r="C1220" t="e">
        <f>VLOOKUP(B1220,定价因子!L:M,2,0)</f>
        <v>#N/A</v>
      </c>
      <c r="E1220" t="e">
        <f>VLOOKUP($D$1&amp;D1220,定价因子!E:F,2,0)</f>
        <v>#N/A</v>
      </c>
      <c r="G1220" t="e">
        <f>VLOOKUP($F$1&amp;F1220,定价因子!E:F,2,0)</f>
        <v>#N/A</v>
      </c>
      <c r="H1220" s="104" t="e">
        <f>C1220*PRODUCT(#REF!,#REF!,G1220,,#REF!,E1220)</f>
        <v>#N/A</v>
      </c>
    </row>
    <row r="1221" spans="3:8">
      <c r="C1221" t="e">
        <f>VLOOKUP(B1221,定价因子!L:M,2,0)</f>
        <v>#N/A</v>
      </c>
      <c r="E1221" t="e">
        <f>VLOOKUP($D$1&amp;D1221,定价因子!E:F,2,0)</f>
        <v>#N/A</v>
      </c>
      <c r="G1221" t="e">
        <f>VLOOKUP($F$1&amp;F1221,定价因子!E:F,2,0)</f>
        <v>#N/A</v>
      </c>
      <c r="H1221" s="104" t="e">
        <f>C1221*PRODUCT(#REF!,#REF!,G1221,,#REF!,E1221)</f>
        <v>#N/A</v>
      </c>
    </row>
    <row r="1222" spans="3:8">
      <c r="C1222" t="e">
        <f>VLOOKUP(B1222,定价因子!L:M,2,0)</f>
        <v>#N/A</v>
      </c>
      <c r="E1222" t="e">
        <f>VLOOKUP($D$1&amp;D1222,定价因子!E:F,2,0)</f>
        <v>#N/A</v>
      </c>
      <c r="G1222" t="e">
        <f>VLOOKUP($F$1&amp;F1222,定价因子!E:F,2,0)</f>
        <v>#N/A</v>
      </c>
      <c r="H1222" s="104" t="e">
        <f>C1222*PRODUCT(#REF!,#REF!,G1222,,#REF!,E1222)</f>
        <v>#N/A</v>
      </c>
    </row>
    <row r="1223" spans="3:8">
      <c r="C1223" t="e">
        <f>VLOOKUP(B1223,定价因子!L:M,2,0)</f>
        <v>#N/A</v>
      </c>
      <c r="E1223" t="e">
        <f>VLOOKUP($D$1&amp;D1223,定价因子!E:F,2,0)</f>
        <v>#N/A</v>
      </c>
      <c r="G1223" t="e">
        <f>VLOOKUP($F$1&amp;F1223,定价因子!E:F,2,0)</f>
        <v>#N/A</v>
      </c>
      <c r="H1223" s="104" t="e">
        <f>C1223*PRODUCT(#REF!,#REF!,G1223,,#REF!,E1223)</f>
        <v>#N/A</v>
      </c>
    </row>
    <row r="1224" spans="3:8">
      <c r="C1224" t="e">
        <f>VLOOKUP(B1224,定价因子!L:M,2,0)</f>
        <v>#N/A</v>
      </c>
      <c r="E1224" t="e">
        <f>VLOOKUP($D$1&amp;D1224,定价因子!E:F,2,0)</f>
        <v>#N/A</v>
      </c>
      <c r="G1224" t="e">
        <f>VLOOKUP($F$1&amp;F1224,定价因子!E:F,2,0)</f>
        <v>#N/A</v>
      </c>
      <c r="H1224" s="104" t="e">
        <f>C1224*PRODUCT(#REF!,#REF!,G1224,,#REF!,E1224)</f>
        <v>#N/A</v>
      </c>
    </row>
    <row r="1225" spans="3:8">
      <c r="C1225" t="e">
        <f>VLOOKUP(B1225,定价因子!L:M,2,0)</f>
        <v>#N/A</v>
      </c>
      <c r="E1225" t="e">
        <f>VLOOKUP($D$1&amp;D1225,定价因子!E:F,2,0)</f>
        <v>#N/A</v>
      </c>
      <c r="G1225" t="e">
        <f>VLOOKUP($F$1&amp;F1225,定价因子!E:F,2,0)</f>
        <v>#N/A</v>
      </c>
      <c r="H1225" s="104" t="e">
        <f>C1225*PRODUCT(#REF!,#REF!,G1225,,#REF!,E1225)</f>
        <v>#N/A</v>
      </c>
    </row>
    <row r="1226" spans="3:8">
      <c r="C1226" t="e">
        <f>VLOOKUP(B1226,定价因子!L:M,2,0)</f>
        <v>#N/A</v>
      </c>
      <c r="E1226" t="e">
        <f>VLOOKUP($D$1&amp;D1226,定价因子!E:F,2,0)</f>
        <v>#N/A</v>
      </c>
      <c r="G1226" t="e">
        <f>VLOOKUP($F$1&amp;F1226,定价因子!E:F,2,0)</f>
        <v>#N/A</v>
      </c>
      <c r="H1226" s="104" t="e">
        <f>C1226*PRODUCT(#REF!,#REF!,G1226,,#REF!,E1226)</f>
        <v>#N/A</v>
      </c>
    </row>
    <row r="1227" spans="3:8">
      <c r="C1227" t="e">
        <f>VLOOKUP(B1227,定价因子!L:M,2,0)</f>
        <v>#N/A</v>
      </c>
      <c r="E1227" t="e">
        <f>VLOOKUP($D$1&amp;D1227,定价因子!E:F,2,0)</f>
        <v>#N/A</v>
      </c>
      <c r="G1227" t="e">
        <f>VLOOKUP($F$1&amp;F1227,定价因子!E:F,2,0)</f>
        <v>#N/A</v>
      </c>
      <c r="H1227" s="104" t="e">
        <f>C1227*PRODUCT(#REF!,#REF!,G1227,,#REF!,E1227)</f>
        <v>#N/A</v>
      </c>
    </row>
    <row r="1228" spans="3:8">
      <c r="C1228" t="e">
        <f>VLOOKUP(B1228,定价因子!L:M,2,0)</f>
        <v>#N/A</v>
      </c>
      <c r="E1228" t="e">
        <f>VLOOKUP($D$1&amp;D1228,定价因子!E:F,2,0)</f>
        <v>#N/A</v>
      </c>
      <c r="G1228" t="e">
        <f>VLOOKUP($F$1&amp;F1228,定价因子!E:F,2,0)</f>
        <v>#N/A</v>
      </c>
      <c r="H1228" s="104" t="e">
        <f>C1228*PRODUCT(#REF!,#REF!,G1228,,#REF!,E1228)</f>
        <v>#N/A</v>
      </c>
    </row>
    <row r="1229" spans="3:8">
      <c r="C1229" t="e">
        <f>VLOOKUP(B1229,定价因子!L:M,2,0)</f>
        <v>#N/A</v>
      </c>
      <c r="E1229" t="e">
        <f>VLOOKUP($D$1&amp;D1229,定价因子!E:F,2,0)</f>
        <v>#N/A</v>
      </c>
      <c r="G1229" t="e">
        <f>VLOOKUP($F$1&amp;F1229,定价因子!E:F,2,0)</f>
        <v>#N/A</v>
      </c>
      <c r="H1229" s="104" t="e">
        <f>C1229*PRODUCT(#REF!,#REF!,G1229,,#REF!,E1229)</f>
        <v>#N/A</v>
      </c>
    </row>
    <row r="1230" spans="3:8">
      <c r="C1230" t="e">
        <f>VLOOKUP(B1230,定价因子!L:M,2,0)</f>
        <v>#N/A</v>
      </c>
      <c r="E1230" t="e">
        <f>VLOOKUP($D$1&amp;D1230,定价因子!E:F,2,0)</f>
        <v>#N/A</v>
      </c>
      <c r="G1230" t="e">
        <f>VLOOKUP($F$1&amp;F1230,定价因子!E:F,2,0)</f>
        <v>#N/A</v>
      </c>
      <c r="H1230" s="104" t="e">
        <f>C1230*PRODUCT(#REF!,#REF!,G1230,,#REF!,E1230)</f>
        <v>#N/A</v>
      </c>
    </row>
    <row r="1231" spans="3:8">
      <c r="C1231" t="e">
        <f>VLOOKUP(B1231,定价因子!L:M,2,0)</f>
        <v>#N/A</v>
      </c>
      <c r="E1231" t="e">
        <f>VLOOKUP($D$1&amp;D1231,定价因子!E:F,2,0)</f>
        <v>#N/A</v>
      </c>
      <c r="G1231" t="e">
        <f>VLOOKUP($F$1&amp;F1231,定价因子!E:F,2,0)</f>
        <v>#N/A</v>
      </c>
      <c r="H1231" s="104" t="e">
        <f>C1231*PRODUCT(#REF!,#REF!,G1231,,#REF!,E1231)</f>
        <v>#N/A</v>
      </c>
    </row>
    <row r="1232" spans="3:8">
      <c r="C1232" t="e">
        <f>VLOOKUP(B1232,定价因子!L:M,2,0)</f>
        <v>#N/A</v>
      </c>
      <c r="E1232" t="e">
        <f>VLOOKUP($D$1&amp;D1232,定价因子!E:F,2,0)</f>
        <v>#N/A</v>
      </c>
      <c r="G1232" t="e">
        <f>VLOOKUP($F$1&amp;F1232,定价因子!E:F,2,0)</f>
        <v>#N/A</v>
      </c>
      <c r="H1232" s="104" t="e">
        <f>C1232*PRODUCT(#REF!,#REF!,G1232,,#REF!,E1232)</f>
        <v>#N/A</v>
      </c>
    </row>
    <row r="1233" spans="3:8">
      <c r="C1233" t="e">
        <f>VLOOKUP(B1233,定价因子!L:M,2,0)</f>
        <v>#N/A</v>
      </c>
      <c r="E1233" t="e">
        <f>VLOOKUP($D$1&amp;D1233,定价因子!E:F,2,0)</f>
        <v>#N/A</v>
      </c>
      <c r="G1233" t="e">
        <f>VLOOKUP($F$1&amp;F1233,定价因子!E:F,2,0)</f>
        <v>#N/A</v>
      </c>
      <c r="H1233" s="104" t="e">
        <f>C1233*PRODUCT(#REF!,#REF!,G1233,,#REF!,E1233)</f>
        <v>#N/A</v>
      </c>
    </row>
    <row r="1234" spans="3:8">
      <c r="C1234" t="e">
        <f>VLOOKUP(B1234,定价因子!L:M,2,0)</f>
        <v>#N/A</v>
      </c>
      <c r="E1234" t="e">
        <f>VLOOKUP($D$1&amp;D1234,定价因子!E:F,2,0)</f>
        <v>#N/A</v>
      </c>
      <c r="G1234" t="e">
        <f>VLOOKUP($F$1&amp;F1234,定价因子!E:F,2,0)</f>
        <v>#N/A</v>
      </c>
      <c r="H1234" s="104" t="e">
        <f>C1234*PRODUCT(#REF!,#REF!,G1234,,#REF!,E1234)</f>
        <v>#N/A</v>
      </c>
    </row>
    <row r="1235" spans="3:8">
      <c r="C1235" t="e">
        <f>VLOOKUP(B1235,定价因子!L:M,2,0)</f>
        <v>#N/A</v>
      </c>
      <c r="E1235" t="e">
        <f>VLOOKUP($D$1&amp;D1235,定价因子!E:F,2,0)</f>
        <v>#N/A</v>
      </c>
      <c r="G1235" t="e">
        <f>VLOOKUP($F$1&amp;F1235,定价因子!E:F,2,0)</f>
        <v>#N/A</v>
      </c>
      <c r="H1235" s="104" t="e">
        <f>C1235*PRODUCT(#REF!,#REF!,G1235,,#REF!,E1235)</f>
        <v>#N/A</v>
      </c>
    </row>
    <row r="1236" spans="3:8">
      <c r="C1236" t="e">
        <f>VLOOKUP(B1236,定价因子!L:M,2,0)</f>
        <v>#N/A</v>
      </c>
      <c r="E1236" t="e">
        <f>VLOOKUP($D$1&amp;D1236,定价因子!E:F,2,0)</f>
        <v>#N/A</v>
      </c>
      <c r="G1236" t="e">
        <f>VLOOKUP($F$1&amp;F1236,定价因子!E:F,2,0)</f>
        <v>#N/A</v>
      </c>
      <c r="H1236" s="104" t="e">
        <f>C1236*PRODUCT(#REF!,#REF!,G1236,,#REF!,E1236)</f>
        <v>#N/A</v>
      </c>
    </row>
    <row r="1237" spans="3:8">
      <c r="C1237" t="e">
        <f>VLOOKUP(B1237,定价因子!L:M,2,0)</f>
        <v>#N/A</v>
      </c>
      <c r="E1237" t="e">
        <f>VLOOKUP($D$1&amp;D1237,定价因子!E:F,2,0)</f>
        <v>#N/A</v>
      </c>
      <c r="G1237" t="e">
        <f>VLOOKUP($F$1&amp;F1237,定价因子!E:F,2,0)</f>
        <v>#N/A</v>
      </c>
      <c r="H1237" s="104" t="e">
        <f>C1237*PRODUCT(#REF!,#REF!,G1237,,#REF!,E1237)</f>
        <v>#N/A</v>
      </c>
    </row>
    <row r="1238" spans="3:8">
      <c r="C1238" t="e">
        <f>VLOOKUP(B1238,定价因子!L:M,2,0)</f>
        <v>#N/A</v>
      </c>
      <c r="E1238" t="e">
        <f>VLOOKUP($D$1&amp;D1238,定价因子!E:F,2,0)</f>
        <v>#N/A</v>
      </c>
      <c r="G1238" t="e">
        <f>VLOOKUP($F$1&amp;F1238,定价因子!E:F,2,0)</f>
        <v>#N/A</v>
      </c>
      <c r="H1238" s="104" t="e">
        <f>C1238*PRODUCT(#REF!,#REF!,G1238,,#REF!,E1238)</f>
        <v>#N/A</v>
      </c>
    </row>
    <row r="1239" spans="3:8">
      <c r="C1239" t="e">
        <f>VLOOKUP(B1239,定价因子!L:M,2,0)</f>
        <v>#N/A</v>
      </c>
      <c r="E1239" t="e">
        <f>VLOOKUP($D$1&amp;D1239,定价因子!E:F,2,0)</f>
        <v>#N/A</v>
      </c>
      <c r="G1239" t="e">
        <f>VLOOKUP($F$1&amp;F1239,定价因子!E:F,2,0)</f>
        <v>#N/A</v>
      </c>
      <c r="H1239" s="104" t="e">
        <f>C1239*PRODUCT(#REF!,#REF!,G1239,,#REF!,E1239)</f>
        <v>#N/A</v>
      </c>
    </row>
    <row r="1240" spans="3:8">
      <c r="C1240" t="e">
        <f>VLOOKUP(B1240,定价因子!L:M,2,0)</f>
        <v>#N/A</v>
      </c>
      <c r="E1240" t="e">
        <f>VLOOKUP($D$1&amp;D1240,定价因子!E:F,2,0)</f>
        <v>#N/A</v>
      </c>
      <c r="G1240" t="e">
        <f>VLOOKUP($F$1&amp;F1240,定价因子!E:F,2,0)</f>
        <v>#N/A</v>
      </c>
      <c r="H1240" s="104" t="e">
        <f>C1240*PRODUCT(#REF!,#REF!,G1240,,#REF!,E1240)</f>
        <v>#N/A</v>
      </c>
    </row>
    <row r="1241" spans="3:8">
      <c r="C1241" t="e">
        <f>VLOOKUP(B1241,定价因子!L:M,2,0)</f>
        <v>#N/A</v>
      </c>
      <c r="E1241" t="e">
        <f>VLOOKUP($D$1&amp;D1241,定价因子!E:F,2,0)</f>
        <v>#N/A</v>
      </c>
      <c r="G1241" t="e">
        <f>VLOOKUP($F$1&amp;F1241,定价因子!E:F,2,0)</f>
        <v>#N/A</v>
      </c>
      <c r="H1241" s="104" t="e">
        <f>C1241*PRODUCT(#REF!,#REF!,G1241,,#REF!,E1241)</f>
        <v>#N/A</v>
      </c>
    </row>
    <row r="1242" spans="3:8">
      <c r="C1242" t="e">
        <f>VLOOKUP(B1242,定价因子!L:M,2,0)</f>
        <v>#N/A</v>
      </c>
      <c r="E1242" t="e">
        <f>VLOOKUP($D$1&amp;D1242,定价因子!E:F,2,0)</f>
        <v>#N/A</v>
      </c>
      <c r="G1242" t="e">
        <f>VLOOKUP($F$1&amp;F1242,定价因子!E:F,2,0)</f>
        <v>#N/A</v>
      </c>
      <c r="H1242" s="104" t="e">
        <f>C1242*PRODUCT(#REF!,#REF!,G1242,,#REF!,E1242)</f>
        <v>#N/A</v>
      </c>
    </row>
    <row r="1243" spans="3:8">
      <c r="C1243" t="e">
        <f>VLOOKUP(B1243,定价因子!L:M,2,0)</f>
        <v>#N/A</v>
      </c>
      <c r="E1243" t="e">
        <f>VLOOKUP($D$1&amp;D1243,定价因子!E:F,2,0)</f>
        <v>#N/A</v>
      </c>
      <c r="G1243" t="e">
        <f>VLOOKUP($F$1&amp;F1243,定价因子!E:F,2,0)</f>
        <v>#N/A</v>
      </c>
      <c r="H1243" s="104" t="e">
        <f>C1243*PRODUCT(#REF!,#REF!,G1243,,#REF!,E1243)</f>
        <v>#N/A</v>
      </c>
    </row>
    <row r="1244" spans="3:8">
      <c r="C1244" t="e">
        <f>VLOOKUP(B1244,定价因子!L:M,2,0)</f>
        <v>#N/A</v>
      </c>
      <c r="E1244" t="e">
        <f>VLOOKUP($D$1&amp;D1244,定价因子!E:F,2,0)</f>
        <v>#N/A</v>
      </c>
      <c r="G1244" t="e">
        <f>VLOOKUP($F$1&amp;F1244,定价因子!E:F,2,0)</f>
        <v>#N/A</v>
      </c>
      <c r="H1244" s="104" t="e">
        <f>C1244*PRODUCT(#REF!,#REF!,G1244,,#REF!,E1244)</f>
        <v>#N/A</v>
      </c>
    </row>
    <row r="1245" spans="3:8">
      <c r="C1245" t="e">
        <f>VLOOKUP(B1245,定价因子!L:M,2,0)</f>
        <v>#N/A</v>
      </c>
      <c r="E1245" t="e">
        <f>VLOOKUP($D$1&amp;D1245,定价因子!E:F,2,0)</f>
        <v>#N/A</v>
      </c>
      <c r="G1245" t="e">
        <f>VLOOKUP($F$1&amp;F1245,定价因子!E:F,2,0)</f>
        <v>#N/A</v>
      </c>
      <c r="H1245" s="104" t="e">
        <f>C1245*PRODUCT(#REF!,#REF!,G1245,,#REF!,E1245)</f>
        <v>#N/A</v>
      </c>
    </row>
    <row r="1246" spans="3:8">
      <c r="C1246" t="e">
        <f>VLOOKUP(B1246,定价因子!L:M,2,0)</f>
        <v>#N/A</v>
      </c>
      <c r="E1246" t="e">
        <f>VLOOKUP($D$1&amp;D1246,定价因子!E:F,2,0)</f>
        <v>#N/A</v>
      </c>
      <c r="G1246" t="e">
        <f>VLOOKUP($F$1&amp;F1246,定价因子!E:F,2,0)</f>
        <v>#N/A</v>
      </c>
      <c r="H1246" s="104" t="e">
        <f>C1246*PRODUCT(#REF!,#REF!,G1246,,#REF!,E1246)</f>
        <v>#N/A</v>
      </c>
    </row>
    <row r="1247" spans="3:8">
      <c r="C1247" t="e">
        <f>VLOOKUP(B1247,定价因子!L:M,2,0)</f>
        <v>#N/A</v>
      </c>
      <c r="E1247" t="e">
        <f>VLOOKUP($D$1&amp;D1247,定价因子!E:F,2,0)</f>
        <v>#N/A</v>
      </c>
      <c r="G1247" t="e">
        <f>VLOOKUP($F$1&amp;F1247,定价因子!E:F,2,0)</f>
        <v>#N/A</v>
      </c>
      <c r="H1247" s="104" t="e">
        <f>C1247*PRODUCT(#REF!,#REF!,G1247,,#REF!,E1247)</f>
        <v>#N/A</v>
      </c>
    </row>
    <row r="1248" spans="3:8">
      <c r="C1248" t="e">
        <f>VLOOKUP(B1248,定价因子!L:M,2,0)</f>
        <v>#N/A</v>
      </c>
      <c r="E1248" t="e">
        <f>VLOOKUP($D$1&amp;D1248,定价因子!E:F,2,0)</f>
        <v>#N/A</v>
      </c>
      <c r="G1248" t="e">
        <f>VLOOKUP($F$1&amp;F1248,定价因子!E:F,2,0)</f>
        <v>#N/A</v>
      </c>
      <c r="H1248" s="104" t="e">
        <f>C1248*PRODUCT(#REF!,#REF!,G1248,,#REF!,E1248)</f>
        <v>#N/A</v>
      </c>
    </row>
    <row r="1249" spans="3:8">
      <c r="C1249" t="e">
        <f>VLOOKUP(B1249,定价因子!L:M,2,0)</f>
        <v>#N/A</v>
      </c>
      <c r="E1249" t="e">
        <f>VLOOKUP($D$1&amp;D1249,定价因子!E:F,2,0)</f>
        <v>#N/A</v>
      </c>
      <c r="G1249" t="e">
        <f>VLOOKUP($F$1&amp;F1249,定价因子!E:F,2,0)</f>
        <v>#N/A</v>
      </c>
      <c r="H1249" s="104" t="e">
        <f>C1249*PRODUCT(#REF!,#REF!,G1249,,#REF!,E1249)</f>
        <v>#N/A</v>
      </c>
    </row>
    <row r="1250" spans="3:8">
      <c r="C1250" t="e">
        <f>VLOOKUP(B1250,定价因子!L:M,2,0)</f>
        <v>#N/A</v>
      </c>
      <c r="E1250" t="e">
        <f>VLOOKUP($D$1&amp;D1250,定价因子!E:F,2,0)</f>
        <v>#N/A</v>
      </c>
      <c r="G1250" t="e">
        <f>VLOOKUP($F$1&amp;F1250,定价因子!E:F,2,0)</f>
        <v>#N/A</v>
      </c>
      <c r="H1250" s="104" t="e">
        <f>C1250*PRODUCT(#REF!,#REF!,G1250,,#REF!,E1250)</f>
        <v>#N/A</v>
      </c>
    </row>
    <row r="1251" spans="3:8">
      <c r="C1251" t="e">
        <f>VLOOKUP(B1251,定价因子!L:M,2,0)</f>
        <v>#N/A</v>
      </c>
      <c r="E1251" t="e">
        <f>VLOOKUP($D$1&amp;D1251,定价因子!E:F,2,0)</f>
        <v>#N/A</v>
      </c>
      <c r="G1251" t="e">
        <f>VLOOKUP($F$1&amp;F1251,定价因子!E:F,2,0)</f>
        <v>#N/A</v>
      </c>
      <c r="H1251" s="104" t="e">
        <f>C1251*PRODUCT(#REF!,#REF!,G1251,,#REF!,E1251)</f>
        <v>#N/A</v>
      </c>
    </row>
    <row r="1252" spans="3:8">
      <c r="C1252" t="e">
        <f>VLOOKUP(B1252,定价因子!L:M,2,0)</f>
        <v>#N/A</v>
      </c>
      <c r="E1252" t="e">
        <f>VLOOKUP($D$1&amp;D1252,定价因子!E:F,2,0)</f>
        <v>#N/A</v>
      </c>
      <c r="G1252" t="e">
        <f>VLOOKUP($F$1&amp;F1252,定价因子!E:F,2,0)</f>
        <v>#N/A</v>
      </c>
      <c r="H1252" s="104" t="e">
        <f>C1252*PRODUCT(#REF!,#REF!,G1252,,#REF!,E1252)</f>
        <v>#N/A</v>
      </c>
    </row>
    <row r="1253" spans="3:8">
      <c r="C1253" t="e">
        <f>VLOOKUP(B1253,定价因子!L:M,2,0)</f>
        <v>#N/A</v>
      </c>
      <c r="E1253" t="e">
        <f>VLOOKUP($D$1&amp;D1253,定价因子!E:F,2,0)</f>
        <v>#N/A</v>
      </c>
      <c r="G1253" t="e">
        <f>VLOOKUP($F$1&amp;F1253,定价因子!E:F,2,0)</f>
        <v>#N/A</v>
      </c>
      <c r="H1253" s="104" t="e">
        <f>C1253*PRODUCT(#REF!,#REF!,G1253,,#REF!,E1253)</f>
        <v>#N/A</v>
      </c>
    </row>
    <row r="1254" spans="3:8">
      <c r="C1254" t="e">
        <f>VLOOKUP(B1254,定价因子!L:M,2,0)</f>
        <v>#N/A</v>
      </c>
      <c r="E1254" t="e">
        <f>VLOOKUP($D$1&amp;D1254,定价因子!E:F,2,0)</f>
        <v>#N/A</v>
      </c>
      <c r="G1254" t="e">
        <f>VLOOKUP($F$1&amp;F1254,定价因子!E:F,2,0)</f>
        <v>#N/A</v>
      </c>
      <c r="H1254" s="104" t="e">
        <f>C1254*PRODUCT(#REF!,#REF!,G1254,,#REF!,E1254)</f>
        <v>#N/A</v>
      </c>
    </row>
    <row r="1255" spans="3:8">
      <c r="C1255" t="e">
        <f>VLOOKUP(B1255,定价因子!L:M,2,0)</f>
        <v>#N/A</v>
      </c>
      <c r="E1255" t="e">
        <f>VLOOKUP($D$1&amp;D1255,定价因子!E:F,2,0)</f>
        <v>#N/A</v>
      </c>
      <c r="G1255" t="e">
        <f>VLOOKUP($F$1&amp;F1255,定价因子!E:F,2,0)</f>
        <v>#N/A</v>
      </c>
      <c r="H1255" s="104" t="e">
        <f>C1255*PRODUCT(#REF!,#REF!,G1255,,#REF!,E1255)</f>
        <v>#N/A</v>
      </c>
    </row>
    <row r="1256" spans="3:8">
      <c r="C1256" t="e">
        <f>VLOOKUP(B1256,定价因子!L:M,2,0)</f>
        <v>#N/A</v>
      </c>
      <c r="E1256" t="e">
        <f>VLOOKUP($D$1&amp;D1256,定价因子!E:F,2,0)</f>
        <v>#N/A</v>
      </c>
      <c r="G1256" t="e">
        <f>VLOOKUP($F$1&amp;F1256,定价因子!E:F,2,0)</f>
        <v>#N/A</v>
      </c>
      <c r="H1256" s="104" t="e">
        <f>C1256*PRODUCT(#REF!,#REF!,G1256,,#REF!,E1256)</f>
        <v>#N/A</v>
      </c>
    </row>
    <row r="1257" spans="3:8">
      <c r="C1257" t="e">
        <f>VLOOKUP(B1257,定价因子!L:M,2,0)</f>
        <v>#N/A</v>
      </c>
      <c r="E1257" t="e">
        <f>VLOOKUP($D$1&amp;D1257,定价因子!E:F,2,0)</f>
        <v>#N/A</v>
      </c>
      <c r="G1257" t="e">
        <f>VLOOKUP($F$1&amp;F1257,定价因子!E:F,2,0)</f>
        <v>#N/A</v>
      </c>
      <c r="H1257" s="104" t="e">
        <f>C1257*PRODUCT(#REF!,#REF!,G1257,,#REF!,E1257)</f>
        <v>#N/A</v>
      </c>
    </row>
    <row r="1258" spans="3:8">
      <c r="C1258" t="e">
        <f>VLOOKUP(B1258,定价因子!L:M,2,0)</f>
        <v>#N/A</v>
      </c>
      <c r="E1258" t="e">
        <f>VLOOKUP($D$1&amp;D1258,定价因子!E:F,2,0)</f>
        <v>#N/A</v>
      </c>
      <c r="G1258" t="e">
        <f>VLOOKUP($F$1&amp;F1258,定价因子!E:F,2,0)</f>
        <v>#N/A</v>
      </c>
      <c r="H1258" s="104" t="e">
        <f>C1258*PRODUCT(#REF!,#REF!,G1258,,#REF!,E1258)</f>
        <v>#N/A</v>
      </c>
    </row>
    <row r="1259" spans="3:8">
      <c r="C1259" t="e">
        <f>VLOOKUP(B1259,定价因子!L:M,2,0)</f>
        <v>#N/A</v>
      </c>
      <c r="E1259" t="e">
        <f>VLOOKUP($D$1&amp;D1259,定价因子!E:F,2,0)</f>
        <v>#N/A</v>
      </c>
      <c r="G1259" t="e">
        <f>VLOOKUP($F$1&amp;F1259,定价因子!E:F,2,0)</f>
        <v>#N/A</v>
      </c>
      <c r="H1259" s="104" t="e">
        <f>C1259*PRODUCT(#REF!,#REF!,G1259,,#REF!,E1259)</f>
        <v>#N/A</v>
      </c>
    </row>
    <row r="1260" spans="3:8">
      <c r="C1260" t="e">
        <f>VLOOKUP(B1260,定价因子!L:M,2,0)</f>
        <v>#N/A</v>
      </c>
      <c r="E1260" t="e">
        <f>VLOOKUP($D$1&amp;D1260,定价因子!E:F,2,0)</f>
        <v>#N/A</v>
      </c>
      <c r="G1260" t="e">
        <f>VLOOKUP($F$1&amp;F1260,定价因子!E:F,2,0)</f>
        <v>#N/A</v>
      </c>
      <c r="H1260" s="104" t="e">
        <f>C1260*PRODUCT(#REF!,#REF!,G1260,,#REF!,E1260)</f>
        <v>#N/A</v>
      </c>
    </row>
    <row r="1261" spans="3:8">
      <c r="C1261" t="e">
        <f>VLOOKUP(B1261,定价因子!L:M,2,0)</f>
        <v>#N/A</v>
      </c>
      <c r="E1261" t="e">
        <f>VLOOKUP($D$1&amp;D1261,定价因子!E:F,2,0)</f>
        <v>#N/A</v>
      </c>
      <c r="G1261" t="e">
        <f>VLOOKUP($F$1&amp;F1261,定价因子!E:F,2,0)</f>
        <v>#N/A</v>
      </c>
      <c r="H1261" s="104" t="e">
        <f>C1261*PRODUCT(#REF!,#REF!,G1261,,#REF!,E1261)</f>
        <v>#N/A</v>
      </c>
    </row>
    <row r="1262" spans="3:8">
      <c r="C1262" t="e">
        <f>VLOOKUP(B1262,定价因子!L:M,2,0)</f>
        <v>#N/A</v>
      </c>
      <c r="E1262" t="e">
        <f>VLOOKUP($D$1&amp;D1262,定价因子!E:F,2,0)</f>
        <v>#N/A</v>
      </c>
      <c r="G1262" t="e">
        <f>VLOOKUP($F$1&amp;F1262,定价因子!E:F,2,0)</f>
        <v>#N/A</v>
      </c>
      <c r="H1262" s="104" t="e">
        <f>C1262*PRODUCT(#REF!,#REF!,G1262,,#REF!,E1262)</f>
        <v>#N/A</v>
      </c>
    </row>
    <row r="1263" spans="3:8">
      <c r="C1263" t="e">
        <f>VLOOKUP(B1263,定价因子!L:M,2,0)</f>
        <v>#N/A</v>
      </c>
      <c r="E1263" t="e">
        <f>VLOOKUP($D$1&amp;D1263,定价因子!E:F,2,0)</f>
        <v>#N/A</v>
      </c>
      <c r="G1263" t="e">
        <f>VLOOKUP($F$1&amp;F1263,定价因子!E:F,2,0)</f>
        <v>#N/A</v>
      </c>
      <c r="H1263" s="104" t="e">
        <f>C1263*PRODUCT(#REF!,#REF!,G1263,,#REF!,E1263)</f>
        <v>#N/A</v>
      </c>
    </row>
    <row r="1264" spans="3:8">
      <c r="C1264" t="e">
        <f>VLOOKUP(B1264,定价因子!L:M,2,0)</f>
        <v>#N/A</v>
      </c>
      <c r="E1264" t="e">
        <f>VLOOKUP($D$1&amp;D1264,定价因子!E:F,2,0)</f>
        <v>#N/A</v>
      </c>
      <c r="G1264" t="e">
        <f>VLOOKUP($F$1&amp;F1264,定价因子!E:F,2,0)</f>
        <v>#N/A</v>
      </c>
      <c r="H1264" s="104" t="e">
        <f>C1264*PRODUCT(#REF!,#REF!,G1264,,#REF!,E1264)</f>
        <v>#N/A</v>
      </c>
    </row>
    <row r="1265" spans="3:8">
      <c r="C1265" t="e">
        <f>VLOOKUP(B1265,定价因子!L:M,2,0)</f>
        <v>#N/A</v>
      </c>
      <c r="E1265" t="e">
        <f>VLOOKUP($D$1&amp;D1265,定价因子!E:F,2,0)</f>
        <v>#N/A</v>
      </c>
      <c r="G1265" t="e">
        <f>VLOOKUP($F$1&amp;F1265,定价因子!E:F,2,0)</f>
        <v>#N/A</v>
      </c>
      <c r="H1265" s="104" t="e">
        <f>C1265*PRODUCT(#REF!,#REF!,G1265,,#REF!,E1265)</f>
        <v>#N/A</v>
      </c>
    </row>
    <row r="1266" spans="3:8">
      <c r="C1266" t="e">
        <f>VLOOKUP(B1266,定价因子!L:M,2,0)</f>
        <v>#N/A</v>
      </c>
      <c r="E1266" t="e">
        <f>VLOOKUP($D$1&amp;D1266,定价因子!E:F,2,0)</f>
        <v>#N/A</v>
      </c>
      <c r="G1266" t="e">
        <f>VLOOKUP($F$1&amp;F1266,定价因子!E:F,2,0)</f>
        <v>#N/A</v>
      </c>
      <c r="H1266" s="104" t="e">
        <f>C1266*PRODUCT(#REF!,#REF!,G1266,,#REF!,E1266)</f>
        <v>#N/A</v>
      </c>
    </row>
    <row r="1267" spans="3:8">
      <c r="C1267" t="e">
        <f>VLOOKUP(B1267,定价因子!L:M,2,0)</f>
        <v>#N/A</v>
      </c>
      <c r="E1267" t="e">
        <f>VLOOKUP($D$1&amp;D1267,定价因子!E:F,2,0)</f>
        <v>#N/A</v>
      </c>
      <c r="G1267" t="e">
        <f>VLOOKUP($F$1&amp;F1267,定价因子!E:F,2,0)</f>
        <v>#N/A</v>
      </c>
      <c r="H1267" s="104" t="e">
        <f>C1267*PRODUCT(#REF!,#REF!,G1267,,#REF!,E1267)</f>
        <v>#N/A</v>
      </c>
    </row>
    <row r="1268" spans="3:8">
      <c r="C1268" t="e">
        <f>VLOOKUP(B1268,定价因子!L:M,2,0)</f>
        <v>#N/A</v>
      </c>
      <c r="E1268" t="e">
        <f>VLOOKUP($D$1&amp;D1268,定价因子!E:F,2,0)</f>
        <v>#N/A</v>
      </c>
      <c r="G1268" t="e">
        <f>VLOOKUP($F$1&amp;F1268,定价因子!E:F,2,0)</f>
        <v>#N/A</v>
      </c>
      <c r="H1268" s="104" t="e">
        <f>C1268*PRODUCT(#REF!,#REF!,G1268,,#REF!,E1268)</f>
        <v>#N/A</v>
      </c>
    </row>
    <row r="1269" spans="3:8">
      <c r="C1269" t="e">
        <f>VLOOKUP(B1269,定价因子!L:M,2,0)</f>
        <v>#N/A</v>
      </c>
      <c r="E1269" t="e">
        <f>VLOOKUP($D$1&amp;D1269,定价因子!E:F,2,0)</f>
        <v>#N/A</v>
      </c>
      <c r="G1269" t="e">
        <f>VLOOKUP($F$1&amp;F1269,定价因子!E:F,2,0)</f>
        <v>#N/A</v>
      </c>
      <c r="H1269" s="104" t="e">
        <f>C1269*PRODUCT(#REF!,#REF!,G1269,,#REF!,E1269)</f>
        <v>#N/A</v>
      </c>
    </row>
    <row r="1270" spans="3:8">
      <c r="C1270" t="e">
        <f>VLOOKUP(B1270,定价因子!L:M,2,0)</f>
        <v>#N/A</v>
      </c>
      <c r="E1270" t="e">
        <f>VLOOKUP($D$1&amp;D1270,定价因子!E:F,2,0)</f>
        <v>#N/A</v>
      </c>
      <c r="G1270" t="e">
        <f>VLOOKUP($F$1&amp;F1270,定价因子!E:F,2,0)</f>
        <v>#N/A</v>
      </c>
      <c r="H1270" s="104" t="e">
        <f>C1270*PRODUCT(#REF!,#REF!,G1270,,#REF!,E1270)</f>
        <v>#N/A</v>
      </c>
    </row>
    <row r="1271" spans="3:8">
      <c r="C1271" t="e">
        <f>VLOOKUP(B1271,定价因子!L:M,2,0)</f>
        <v>#N/A</v>
      </c>
      <c r="E1271" t="e">
        <f>VLOOKUP($D$1&amp;D1271,定价因子!E:F,2,0)</f>
        <v>#N/A</v>
      </c>
      <c r="G1271" t="e">
        <f>VLOOKUP($F$1&amp;F1271,定价因子!E:F,2,0)</f>
        <v>#N/A</v>
      </c>
      <c r="H1271" s="104" t="e">
        <f>C1271*PRODUCT(#REF!,#REF!,G1271,,#REF!,E1271)</f>
        <v>#N/A</v>
      </c>
    </row>
    <row r="1272" spans="3:8">
      <c r="C1272" t="e">
        <f>VLOOKUP(B1272,定价因子!L:M,2,0)</f>
        <v>#N/A</v>
      </c>
      <c r="E1272" t="e">
        <f>VLOOKUP($D$1&amp;D1272,定价因子!E:F,2,0)</f>
        <v>#N/A</v>
      </c>
      <c r="G1272" t="e">
        <f>VLOOKUP($F$1&amp;F1272,定价因子!E:F,2,0)</f>
        <v>#N/A</v>
      </c>
      <c r="H1272" s="104" t="e">
        <f>C1272*PRODUCT(#REF!,#REF!,G1272,,#REF!,E1272)</f>
        <v>#N/A</v>
      </c>
    </row>
    <row r="1273" spans="3:8">
      <c r="C1273" t="e">
        <f>VLOOKUP(B1273,定价因子!L:M,2,0)</f>
        <v>#N/A</v>
      </c>
      <c r="E1273" t="e">
        <f>VLOOKUP($D$1&amp;D1273,定价因子!E:F,2,0)</f>
        <v>#N/A</v>
      </c>
      <c r="G1273" t="e">
        <f>VLOOKUP($F$1&amp;F1273,定价因子!E:F,2,0)</f>
        <v>#N/A</v>
      </c>
      <c r="H1273" s="104" t="e">
        <f>C1273*PRODUCT(#REF!,#REF!,G1273,,#REF!,E1273)</f>
        <v>#N/A</v>
      </c>
    </row>
    <row r="1274" spans="3:8">
      <c r="C1274" t="e">
        <f>VLOOKUP(B1274,定价因子!L:M,2,0)</f>
        <v>#N/A</v>
      </c>
      <c r="E1274" t="e">
        <f>VLOOKUP($D$1&amp;D1274,定价因子!E:F,2,0)</f>
        <v>#N/A</v>
      </c>
      <c r="G1274" t="e">
        <f>VLOOKUP($F$1&amp;F1274,定价因子!E:F,2,0)</f>
        <v>#N/A</v>
      </c>
      <c r="H1274" s="104" t="e">
        <f>C1274*PRODUCT(#REF!,#REF!,G1274,,#REF!,E1274)</f>
        <v>#N/A</v>
      </c>
    </row>
    <row r="1275" spans="3:8">
      <c r="C1275" t="e">
        <f>VLOOKUP(B1275,定价因子!L:M,2,0)</f>
        <v>#N/A</v>
      </c>
      <c r="E1275" t="e">
        <f>VLOOKUP($D$1&amp;D1275,定价因子!E:F,2,0)</f>
        <v>#N/A</v>
      </c>
      <c r="G1275" t="e">
        <f>VLOOKUP($F$1&amp;F1275,定价因子!E:F,2,0)</f>
        <v>#N/A</v>
      </c>
      <c r="H1275" s="104" t="e">
        <f>C1275*PRODUCT(#REF!,#REF!,G1275,,#REF!,E1275)</f>
        <v>#N/A</v>
      </c>
    </row>
    <row r="1276" spans="3:8">
      <c r="C1276" t="e">
        <f>VLOOKUP(B1276,定价因子!L:M,2,0)</f>
        <v>#N/A</v>
      </c>
      <c r="E1276" t="e">
        <f>VLOOKUP($D$1&amp;D1276,定价因子!E:F,2,0)</f>
        <v>#N/A</v>
      </c>
      <c r="G1276" t="e">
        <f>VLOOKUP($F$1&amp;F1276,定价因子!E:F,2,0)</f>
        <v>#N/A</v>
      </c>
      <c r="H1276" s="104" t="e">
        <f>C1276*PRODUCT(#REF!,#REF!,G1276,,#REF!,E1276)</f>
        <v>#N/A</v>
      </c>
    </row>
    <row r="1277" spans="3:8">
      <c r="C1277" t="e">
        <f>VLOOKUP(B1277,定价因子!L:M,2,0)</f>
        <v>#N/A</v>
      </c>
      <c r="E1277" t="e">
        <f>VLOOKUP($D$1&amp;D1277,定价因子!E:F,2,0)</f>
        <v>#N/A</v>
      </c>
      <c r="G1277" t="e">
        <f>VLOOKUP($F$1&amp;F1277,定价因子!E:F,2,0)</f>
        <v>#N/A</v>
      </c>
      <c r="H1277" s="104" t="e">
        <f>C1277*PRODUCT(#REF!,#REF!,G1277,,#REF!,E1277)</f>
        <v>#N/A</v>
      </c>
    </row>
    <row r="1278" spans="3:8">
      <c r="C1278" t="e">
        <f>VLOOKUP(B1278,定价因子!L:M,2,0)</f>
        <v>#N/A</v>
      </c>
      <c r="E1278" t="e">
        <f>VLOOKUP($D$1&amp;D1278,定价因子!E:F,2,0)</f>
        <v>#N/A</v>
      </c>
      <c r="G1278" t="e">
        <f>VLOOKUP($F$1&amp;F1278,定价因子!E:F,2,0)</f>
        <v>#N/A</v>
      </c>
      <c r="H1278" s="104" t="e">
        <f>C1278*PRODUCT(#REF!,#REF!,G1278,,#REF!,E1278)</f>
        <v>#N/A</v>
      </c>
    </row>
    <row r="1279" spans="3:8">
      <c r="C1279" t="e">
        <f>VLOOKUP(B1279,定价因子!L:M,2,0)</f>
        <v>#N/A</v>
      </c>
      <c r="E1279" t="e">
        <f>VLOOKUP($D$1&amp;D1279,定价因子!E:F,2,0)</f>
        <v>#N/A</v>
      </c>
      <c r="G1279" t="e">
        <f>VLOOKUP($F$1&amp;F1279,定价因子!E:F,2,0)</f>
        <v>#N/A</v>
      </c>
      <c r="H1279" s="104" t="e">
        <f>C1279*PRODUCT(#REF!,#REF!,G1279,,#REF!,E1279)</f>
        <v>#N/A</v>
      </c>
    </row>
    <row r="1280" spans="3:8">
      <c r="C1280" t="e">
        <f>VLOOKUP(B1280,定价因子!L:M,2,0)</f>
        <v>#N/A</v>
      </c>
      <c r="E1280" t="e">
        <f>VLOOKUP($D$1&amp;D1280,定价因子!E:F,2,0)</f>
        <v>#N/A</v>
      </c>
      <c r="G1280" t="e">
        <f>VLOOKUP($F$1&amp;F1280,定价因子!E:F,2,0)</f>
        <v>#N/A</v>
      </c>
      <c r="H1280" s="104" t="e">
        <f>C1280*PRODUCT(#REF!,#REF!,G1280,,#REF!,E1280)</f>
        <v>#N/A</v>
      </c>
    </row>
    <row r="1281" spans="3:8">
      <c r="C1281" t="e">
        <f>VLOOKUP(B1281,定价因子!L:M,2,0)</f>
        <v>#N/A</v>
      </c>
      <c r="E1281" t="e">
        <f>VLOOKUP($D$1&amp;D1281,定价因子!E:F,2,0)</f>
        <v>#N/A</v>
      </c>
      <c r="G1281" t="e">
        <f>VLOOKUP($F$1&amp;F1281,定价因子!E:F,2,0)</f>
        <v>#N/A</v>
      </c>
      <c r="H1281" s="104" t="e">
        <f>C1281*PRODUCT(#REF!,#REF!,G1281,,#REF!,E1281)</f>
        <v>#N/A</v>
      </c>
    </row>
    <row r="1282" spans="3:8">
      <c r="C1282" t="e">
        <f>VLOOKUP(B1282,定价因子!L:M,2,0)</f>
        <v>#N/A</v>
      </c>
      <c r="E1282" t="e">
        <f>VLOOKUP($D$1&amp;D1282,定价因子!E:F,2,0)</f>
        <v>#N/A</v>
      </c>
      <c r="G1282" t="e">
        <f>VLOOKUP($F$1&amp;F1282,定价因子!E:F,2,0)</f>
        <v>#N/A</v>
      </c>
      <c r="H1282" s="104" t="e">
        <f>C1282*PRODUCT(#REF!,#REF!,G1282,,#REF!,E1282)</f>
        <v>#N/A</v>
      </c>
    </row>
    <row r="1283" spans="3:8">
      <c r="C1283" t="e">
        <f>VLOOKUP(B1283,定价因子!L:M,2,0)</f>
        <v>#N/A</v>
      </c>
      <c r="E1283" t="e">
        <f>VLOOKUP($D$1&amp;D1283,定价因子!E:F,2,0)</f>
        <v>#N/A</v>
      </c>
      <c r="G1283" t="e">
        <f>VLOOKUP($F$1&amp;F1283,定价因子!E:F,2,0)</f>
        <v>#N/A</v>
      </c>
      <c r="H1283" s="104" t="e">
        <f>C1283*PRODUCT(#REF!,#REF!,G1283,,#REF!,E1283)</f>
        <v>#N/A</v>
      </c>
    </row>
    <row r="1284" spans="3:8">
      <c r="C1284" t="e">
        <f>VLOOKUP(B1284,定价因子!L:M,2,0)</f>
        <v>#N/A</v>
      </c>
      <c r="E1284" t="e">
        <f>VLOOKUP($D$1&amp;D1284,定价因子!E:F,2,0)</f>
        <v>#N/A</v>
      </c>
      <c r="G1284" t="e">
        <f>VLOOKUP($F$1&amp;F1284,定价因子!E:F,2,0)</f>
        <v>#N/A</v>
      </c>
      <c r="H1284" s="104" t="e">
        <f>C1284*PRODUCT(#REF!,#REF!,G1284,,#REF!,E1284)</f>
        <v>#N/A</v>
      </c>
    </row>
    <row r="1285" spans="3:8">
      <c r="C1285" t="e">
        <f>VLOOKUP(B1285,定价因子!L:M,2,0)</f>
        <v>#N/A</v>
      </c>
      <c r="E1285" t="e">
        <f>VLOOKUP($D$1&amp;D1285,定价因子!E:F,2,0)</f>
        <v>#N/A</v>
      </c>
      <c r="G1285" t="e">
        <f>VLOOKUP($F$1&amp;F1285,定价因子!E:F,2,0)</f>
        <v>#N/A</v>
      </c>
      <c r="H1285" s="104" t="e">
        <f>C1285*PRODUCT(#REF!,#REF!,G1285,,#REF!,E1285)</f>
        <v>#N/A</v>
      </c>
    </row>
    <row r="1286" spans="3:8">
      <c r="C1286" t="e">
        <f>VLOOKUP(B1286,定价因子!L:M,2,0)</f>
        <v>#N/A</v>
      </c>
      <c r="E1286" t="e">
        <f>VLOOKUP($D$1&amp;D1286,定价因子!E:F,2,0)</f>
        <v>#N/A</v>
      </c>
      <c r="G1286" t="e">
        <f>VLOOKUP($F$1&amp;F1286,定价因子!E:F,2,0)</f>
        <v>#N/A</v>
      </c>
      <c r="H1286" s="104" t="e">
        <f>C1286*PRODUCT(#REF!,#REF!,G1286,,#REF!,E1286)</f>
        <v>#N/A</v>
      </c>
    </row>
    <row r="1287" spans="3:8">
      <c r="C1287" t="e">
        <f>VLOOKUP(B1287,定价因子!L:M,2,0)</f>
        <v>#N/A</v>
      </c>
      <c r="E1287" t="e">
        <f>VLOOKUP($D$1&amp;D1287,定价因子!E:F,2,0)</f>
        <v>#N/A</v>
      </c>
      <c r="G1287" t="e">
        <f>VLOOKUP($F$1&amp;F1287,定价因子!E:F,2,0)</f>
        <v>#N/A</v>
      </c>
      <c r="H1287" s="104" t="e">
        <f>C1287*PRODUCT(#REF!,#REF!,G1287,,#REF!,E1287)</f>
        <v>#N/A</v>
      </c>
    </row>
    <row r="1288" spans="3:8">
      <c r="C1288" t="e">
        <f>VLOOKUP(B1288,定价因子!L:M,2,0)</f>
        <v>#N/A</v>
      </c>
      <c r="E1288" t="e">
        <f>VLOOKUP($D$1&amp;D1288,定价因子!E:F,2,0)</f>
        <v>#N/A</v>
      </c>
      <c r="G1288" t="e">
        <f>VLOOKUP($F$1&amp;F1288,定价因子!E:F,2,0)</f>
        <v>#N/A</v>
      </c>
      <c r="H1288" s="104" t="e">
        <f>C1288*PRODUCT(#REF!,#REF!,G1288,,#REF!,E1288)</f>
        <v>#N/A</v>
      </c>
    </row>
    <row r="1289" spans="3:8">
      <c r="C1289" t="e">
        <f>VLOOKUP(B1289,定价因子!L:M,2,0)</f>
        <v>#N/A</v>
      </c>
      <c r="E1289" t="e">
        <f>VLOOKUP($D$1&amp;D1289,定价因子!E:F,2,0)</f>
        <v>#N/A</v>
      </c>
      <c r="G1289" t="e">
        <f>VLOOKUP($F$1&amp;F1289,定价因子!E:F,2,0)</f>
        <v>#N/A</v>
      </c>
      <c r="H1289" s="104" t="e">
        <f>C1289*PRODUCT(#REF!,#REF!,G1289,,#REF!,E1289)</f>
        <v>#N/A</v>
      </c>
    </row>
    <row r="1290" spans="3:8">
      <c r="C1290" t="e">
        <f>VLOOKUP(B1290,定价因子!L:M,2,0)</f>
        <v>#N/A</v>
      </c>
      <c r="E1290" t="e">
        <f>VLOOKUP($D$1&amp;D1290,定价因子!E:F,2,0)</f>
        <v>#N/A</v>
      </c>
      <c r="G1290" t="e">
        <f>VLOOKUP($F$1&amp;F1290,定价因子!E:F,2,0)</f>
        <v>#N/A</v>
      </c>
      <c r="H1290" s="104" t="e">
        <f>C1290*PRODUCT(#REF!,#REF!,G1290,,#REF!,E1290)</f>
        <v>#N/A</v>
      </c>
    </row>
    <row r="1291" spans="3:8">
      <c r="C1291" t="e">
        <f>VLOOKUP(B1291,定价因子!L:M,2,0)</f>
        <v>#N/A</v>
      </c>
      <c r="E1291" t="e">
        <f>VLOOKUP($D$1&amp;D1291,定价因子!E:F,2,0)</f>
        <v>#N/A</v>
      </c>
      <c r="G1291" t="e">
        <f>VLOOKUP($F$1&amp;F1291,定价因子!E:F,2,0)</f>
        <v>#N/A</v>
      </c>
      <c r="H1291" s="104" t="e">
        <f>C1291*PRODUCT(#REF!,#REF!,G1291,,#REF!,E1291)</f>
        <v>#N/A</v>
      </c>
    </row>
    <row r="1292" spans="3:8">
      <c r="C1292" t="e">
        <f>VLOOKUP(B1292,定价因子!L:M,2,0)</f>
        <v>#N/A</v>
      </c>
      <c r="E1292" t="e">
        <f>VLOOKUP($D$1&amp;D1292,定价因子!E:F,2,0)</f>
        <v>#N/A</v>
      </c>
      <c r="G1292" t="e">
        <f>VLOOKUP($F$1&amp;F1292,定价因子!E:F,2,0)</f>
        <v>#N/A</v>
      </c>
      <c r="H1292" s="104" t="e">
        <f>C1292*PRODUCT(#REF!,#REF!,G1292,,#REF!,E1292)</f>
        <v>#N/A</v>
      </c>
    </row>
    <row r="1293" spans="3:8">
      <c r="C1293" t="e">
        <f>VLOOKUP(B1293,定价因子!L:M,2,0)</f>
        <v>#N/A</v>
      </c>
      <c r="E1293" t="e">
        <f>VLOOKUP($D$1&amp;D1293,定价因子!E:F,2,0)</f>
        <v>#N/A</v>
      </c>
      <c r="G1293" t="e">
        <f>VLOOKUP($F$1&amp;F1293,定价因子!E:F,2,0)</f>
        <v>#N/A</v>
      </c>
      <c r="H1293" s="104" t="e">
        <f>C1293*PRODUCT(#REF!,#REF!,G1293,,#REF!,E1293)</f>
        <v>#N/A</v>
      </c>
    </row>
    <row r="1294" spans="3:8">
      <c r="C1294" t="e">
        <f>VLOOKUP(B1294,定价因子!L:M,2,0)</f>
        <v>#N/A</v>
      </c>
      <c r="E1294" t="e">
        <f>VLOOKUP($D$1&amp;D1294,定价因子!E:F,2,0)</f>
        <v>#N/A</v>
      </c>
      <c r="G1294" t="e">
        <f>VLOOKUP($F$1&amp;F1294,定价因子!E:F,2,0)</f>
        <v>#N/A</v>
      </c>
      <c r="H1294" s="104" t="e">
        <f>C1294*PRODUCT(#REF!,#REF!,G1294,,#REF!,E1294)</f>
        <v>#N/A</v>
      </c>
    </row>
    <row r="1295" spans="3:8">
      <c r="C1295" t="e">
        <f>VLOOKUP(B1295,定价因子!L:M,2,0)</f>
        <v>#N/A</v>
      </c>
      <c r="E1295" t="e">
        <f>VLOOKUP($D$1&amp;D1295,定价因子!E:F,2,0)</f>
        <v>#N/A</v>
      </c>
      <c r="G1295" t="e">
        <f>VLOOKUP($F$1&amp;F1295,定价因子!E:F,2,0)</f>
        <v>#N/A</v>
      </c>
      <c r="H1295" s="104" t="e">
        <f>C1295*PRODUCT(#REF!,#REF!,G1295,,#REF!,E1295)</f>
        <v>#N/A</v>
      </c>
    </row>
    <row r="1296" spans="3:8">
      <c r="C1296" t="e">
        <f>VLOOKUP(B1296,定价因子!L:M,2,0)</f>
        <v>#N/A</v>
      </c>
      <c r="E1296" t="e">
        <f>VLOOKUP($D$1&amp;D1296,定价因子!E:F,2,0)</f>
        <v>#N/A</v>
      </c>
      <c r="G1296" t="e">
        <f>VLOOKUP($F$1&amp;F1296,定价因子!E:F,2,0)</f>
        <v>#N/A</v>
      </c>
      <c r="H1296" s="104" t="e">
        <f>C1296*PRODUCT(#REF!,#REF!,G1296,,#REF!,E1296)</f>
        <v>#N/A</v>
      </c>
    </row>
    <row r="1297" spans="3:8">
      <c r="C1297" t="e">
        <f>VLOOKUP(B1297,定价因子!L:M,2,0)</f>
        <v>#N/A</v>
      </c>
      <c r="E1297" t="e">
        <f>VLOOKUP($D$1&amp;D1297,定价因子!E:F,2,0)</f>
        <v>#N/A</v>
      </c>
      <c r="G1297" t="e">
        <f>VLOOKUP($F$1&amp;F1297,定价因子!E:F,2,0)</f>
        <v>#N/A</v>
      </c>
      <c r="H1297" s="104" t="e">
        <f>C1297*PRODUCT(#REF!,#REF!,G1297,,#REF!,E1297)</f>
        <v>#N/A</v>
      </c>
    </row>
    <row r="1298" spans="3:8">
      <c r="C1298" t="e">
        <f>VLOOKUP(B1298,定价因子!L:M,2,0)</f>
        <v>#N/A</v>
      </c>
      <c r="E1298" t="e">
        <f>VLOOKUP($D$1&amp;D1298,定价因子!E:F,2,0)</f>
        <v>#N/A</v>
      </c>
      <c r="G1298" t="e">
        <f>VLOOKUP($F$1&amp;F1298,定价因子!E:F,2,0)</f>
        <v>#N/A</v>
      </c>
      <c r="H1298" s="104" t="e">
        <f>C1298*PRODUCT(#REF!,#REF!,G1298,,#REF!,E1298)</f>
        <v>#N/A</v>
      </c>
    </row>
    <row r="1299" spans="3:8">
      <c r="C1299" t="e">
        <f>VLOOKUP(B1299,定价因子!L:M,2,0)</f>
        <v>#N/A</v>
      </c>
      <c r="E1299" t="e">
        <f>VLOOKUP($D$1&amp;D1299,定价因子!E:F,2,0)</f>
        <v>#N/A</v>
      </c>
      <c r="G1299" t="e">
        <f>VLOOKUP($F$1&amp;F1299,定价因子!E:F,2,0)</f>
        <v>#N/A</v>
      </c>
      <c r="H1299" s="104" t="e">
        <f>C1299*PRODUCT(#REF!,#REF!,G1299,,#REF!,E1299)</f>
        <v>#N/A</v>
      </c>
    </row>
    <row r="1300" spans="3:8">
      <c r="C1300" t="e">
        <f>VLOOKUP(B1300,定价因子!L:M,2,0)</f>
        <v>#N/A</v>
      </c>
      <c r="E1300" t="e">
        <f>VLOOKUP($D$1&amp;D1300,定价因子!E:F,2,0)</f>
        <v>#N/A</v>
      </c>
      <c r="G1300" t="e">
        <f>VLOOKUP($F$1&amp;F1300,定价因子!E:F,2,0)</f>
        <v>#N/A</v>
      </c>
      <c r="H1300" s="104" t="e">
        <f>C1300*PRODUCT(#REF!,#REF!,G1300,,#REF!,E1300)</f>
        <v>#N/A</v>
      </c>
    </row>
    <row r="1301" spans="3:8">
      <c r="C1301" t="e">
        <f>VLOOKUP(B1301,定价因子!L:M,2,0)</f>
        <v>#N/A</v>
      </c>
      <c r="E1301" t="e">
        <f>VLOOKUP($D$1&amp;D1301,定价因子!E:F,2,0)</f>
        <v>#N/A</v>
      </c>
      <c r="G1301" t="e">
        <f>VLOOKUP($F$1&amp;F1301,定价因子!E:F,2,0)</f>
        <v>#N/A</v>
      </c>
      <c r="H1301" s="104" t="e">
        <f>C1301*PRODUCT(#REF!,#REF!,G1301,,#REF!,E1301)</f>
        <v>#N/A</v>
      </c>
    </row>
    <row r="1302" spans="3:8">
      <c r="C1302" t="e">
        <f>VLOOKUP(B1302,定价因子!L:M,2,0)</f>
        <v>#N/A</v>
      </c>
      <c r="E1302" t="e">
        <f>VLOOKUP($D$1&amp;D1302,定价因子!E:F,2,0)</f>
        <v>#N/A</v>
      </c>
      <c r="G1302" t="e">
        <f>VLOOKUP($F$1&amp;F1302,定价因子!E:F,2,0)</f>
        <v>#N/A</v>
      </c>
      <c r="H1302" s="104" t="e">
        <f>C1302*PRODUCT(#REF!,#REF!,G1302,,#REF!,E1302)</f>
        <v>#N/A</v>
      </c>
    </row>
    <row r="1303" spans="3:8">
      <c r="C1303" t="e">
        <f>VLOOKUP(B1303,定价因子!L:M,2,0)</f>
        <v>#N/A</v>
      </c>
      <c r="E1303" t="e">
        <f>VLOOKUP($D$1&amp;D1303,定价因子!E:F,2,0)</f>
        <v>#N/A</v>
      </c>
      <c r="G1303" t="e">
        <f>VLOOKUP($F$1&amp;F1303,定价因子!E:F,2,0)</f>
        <v>#N/A</v>
      </c>
      <c r="H1303" s="104" t="e">
        <f>C1303*PRODUCT(#REF!,#REF!,G1303,,#REF!,E1303)</f>
        <v>#N/A</v>
      </c>
    </row>
    <row r="1304" spans="3:8">
      <c r="C1304" t="e">
        <f>VLOOKUP(B1304,定价因子!L:M,2,0)</f>
        <v>#N/A</v>
      </c>
      <c r="E1304" t="e">
        <f>VLOOKUP($D$1&amp;D1304,定价因子!E:F,2,0)</f>
        <v>#N/A</v>
      </c>
      <c r="G1304" t="e">
        <f>VLOOKUP($F$1&amp;F1304,定价因子!E:F,2,0)</f>
        <v>#N/A</v>
      </c>
      <c r="H1304" s="104" t="e">
        <f>C1304*PRODUCT(#REF!,#REF!,G1304,,#REF!,E1304)</f>
        <v>#N/A</v>
      </c>
    </row>
    <row r="1305" spans="3:8">
      <c r="C1305" t="e">
        <f>VLOOKUP(B1305,定价因子!L:M,2,0)</f>
        <v>#N/A</v>
      </c>
      <c r="E1305" t="e">
        <f>VLOOKUP($D$1&amp;D1305,定价因子!E:F,2,0)</f>
        <v>#N/A</v>
      </c>
      <c r="G1305" t="e">
        <f>VLOOKUP($F$1&amp;F1305,定价因子!E:F,2,0)</f>
        <v>#N/A</v>
      </c>
      <c r="H1305" s="104" t="e">
        <f>C1305*PRODUCT(#REF!,#REF!,G1305,,#REF!,E1305)</f>
        <v>#N/A</v>
      </c>
    </row>
    <row r="1306" spans="3:8">
      <c r="C1306" t="e">
        <f>VLOOKUP(B1306,定价因子!L:M,2,0)</f>
        <v>#N/A</v>
      </c>
      <c r="E1306" t="e">
        <f>VLOOKUP($D$1&amp;D1306,定价因子!E:F,2,0)</f>
        <v>#N/A</v>
      </c>
      <c r="G1306" t="e">
        <f>VLOOKUP($F$1&amp;F1306,定价因子!E:F,2,0)</f>
        <v>#N/A</v>
      </c>
      <c r="H1306" s="104" t="e">
        <f>C1306*PRODUCT(#REF!,#REF!,G1306,,#REF!,E1306)</f>
        <v>#N/A</v>
      </c>
    </row>
    <row r="1307" spans="3:8">
      <c r="C1307" t="e">
        <f>VLOOKUP(B1307,定价因子!L:M,2,0)</f>
        <v>#N/A</v>
      </c>
      <c r="E1307" t="e">
        <f>VLOOKUP($D$1&amp;D1307,定价因子!E:F,2,0)</f>
        <v>#N/A</v>
      </c>
      <c r="G1307" t="e">
        <f>VLOOKUP($F$1&amp;F1307,定价因子!E:F,2,0)</f>
        <v>#N/A</v>
      </c>
      <c r="H1307" s="104" t="e">
        <f>C1307*PRODUCT(#REF!,#REF!,G1307,,#REF!,E1307)</f>
        <v>#N/A</v>
      </c>
    </row>
    <row r="1308" spans="3:8">
      <c r="C1308" t="e">
        <f>VLOOKUP(B1308,定价因子!L:M,2,0)</f>
        <v>#N/A</v>
      </c>
      <c r="E1308" t="e">
        <f>VLOOKUP($D$1&amp;D1308,定价因子!E:F,2,0)</f>
        <v>#N/A</v>
      </c>
      <c r="G1308" t="e">
        <f>VLOOKUP($F$1&amp;F1308,定价因子!E:F,2,0)</f>
        <v>#N/A</v>
      </c>
      <c r="H1308" s="104" t="e">
        <f>C1308*PRODUCT(#REF!,#REF!,G1308,,#REF!,E1308)</f>
        <v>#N/A</v>
      </c>
    </row>
    <row r="1309" spans="3:8">
      <c r="C1309" t="e">
        <f>VLOOKUP(B1309,定价因子!L:M,2,0)</f>
        <v>#N/A</v>
      </c>
      <c r="E1309" t="e">
        <f>VLOOKUP($D$1&amp;D1309,定价因子!E:F,2,0)</f>
        <v>#N/A</v>
      </c>
      <c r="G1309" t="e">
        <f>VLOOKUP($F$1&amp;F1309,定价因子!E:F,2,0)</f>
        <v>#N/A</v>
      </c>
      <c r="H1309" s="104" t="e">
        <f>C1309*PRODUCT(#REF!,#REF!,G1309,,#REF!,E1309)</f>
        <v>#N/A</v>
      </c>
    </row>
    <row r="1310" spans="3:8">
      <c r="C1310" t="e">
        <f>VLOOKUP(B1310,定价因子!L:M,2,0)</f>
        <v>#N/A</v>
      </c>
      <c r="E1310" t="e">
        <f>VLOOKUP($D$1&amp;D1310,定价因子!E:F,2,0)</f>
        <v>#N/A</v>
      </c>
      <c r="G1310" t="e">
        <f>VLOOKUP($F$1&amp;F1310,定价因子!E:F,2,0)</f>
        <v>#N/A</v>
      </c>
      <c r="H1310" s="104" t="e">
        <f>C1310*PRODUCT(#REF!,#REF!,G1310,,#REF!,E1310)</f>
        <v>#N/A</v>
      </c>
    </row>
    <row r="1311" spans="3:8">
      <c r="C1311" t="e">
        <f>VLOOKUP(B1311,定价因子!L:M,2,0)</f>
        <v>#N/A</v>
      </c>
      <c r="E1311" t="e">
        <f>VLOOKUP($D$1&amp;D1311,定价因子!E:F,2,0)</f>
        <v>#N/A</v>
      </c>
      <c r="G1311" t="e">
        <f>VLOOKUP($F$1&amp;F1311,定价因子!E:F,2,0)</f>
        <v>#N/A</v>
      </c>
      <c r="H1311" s="104" t="e">
        <f>C1311*PRODUCT(#REF!,#REF!,G1311,,#REF!,E1311)</f>
        <v>#N/A</v>
      </c>
    </row>
    <row r="1312" spans="3:8">
      <c r="C1312" t="e">
        <f>VLOOKUP(B1312,定价因子!L:M,2,0)</f>
        <v>#N/A</v>
      </c>
      <c r="E1312" t="e">
        <f>VLOOKUP($D$1&amp;D1312,定价因子!E:F,2,0)</f>
        <v>#N/A</v>
      </c>
      <c r="G1312" t="e">
        <f>VLOOKUP($F$1&amp;F1312,定价因子!E:F,2,0)</f>
        <v>#N/A</v>
      </c>
      <c r="H1312" s="104" t="e">
        <f>C1312*PRODUCT(#REF!,#REF!,G1312,,#REF!,E1312)</f>
        <v>#N/A</v>
      </c>
    </row>
    <row r="1313" spans="3:8">
      <c r="C1313" t="e">
        <f>VLOOKUP(B1313,定价因子!L:M,2,0)</f>
        <v>#N/A</v>
      </c>
      <c r="E1313" t="e">
        <f>VLOOKUP($D$1&amp;D1313,定价因子!E:F,2,0)</f>
        <v>#N/A</v>
      </c>
      <c r="G1313" t="e">
        <f>VLOOKUP($F$1&amp;F1313,定价因子!E:F,2,0)</f>
        <v>#N/A</v>
      </c>
      <c r="H1313" s="104" t="e">
        <f>C1313*PRODUCT(#REF!,#REF!,G1313,,#REF!,E1313)</f>
        <v>#N/A</v>
      </c>
    </row>
    <row r="1314" spans="3:8">
      <c r="C1314" t="e">
        <f>VLOOKUP(B1314,定价因子!L:M,2,0)</f>
        <v>#N/A</v>
      </c>
      <c r="E1314" t="e">
        <f>VLOOKUP($D$1&amp;D1314,定价因子!E:F,2,0)</f>
        <v>#N/A</v>
      </c>
      <c r="G1314" t="e">
        <f>VLOOKUP($F$1&amp;F1314,定价因子!E:F,2,0)</f>
        <v>#N/A</v>
      </c>
      <c r="H1314" s="104" t="e">
        <f>C1314*PRODUCT(#REF!,#REF!,G1314,,#REF!,E1314)</f>
        <v>#N/A</v>
      </c>
    </row>
    <row r="1315" spans="3:8">
      <c r="C1315" t="e">
        <f>VLOOKUP(B1315,定价因子!L:M,2,0)</f>
        <v>#N/A</v>
      </c>
      <c r="E1315" t="e">
        <f>VLOOKUP($D$1&amp;D1315,定价因子!E:F,2,0)</f>
        <v>#N/A</v>
      </c>
      <c r="G1315" t="e">
        <f>VLOOKUP($F$1&amp;F1315,定价因子!E:F,2,0)</f>
        <v>#N/A</v>
      </c>
      <c r="H1315" s="104" t="e">
        <f>C1315*PRODUCT(#REF!,#REF!,G1315,,#REF!,E1315)</f>
        <v>#N/A</v>
      </c>
    </row>
    <row r="1316" spans="3:8">
      <c r="C1316" t="e">
        <f>VLOOKUP(B1316,定价因子!L:M,2,0)</f>
        <v>#N/A</v>
      </c>
      <c r="E1316" t="e">
        <f>VLOOKUP($D$1&amp;D1316,定价因子!E:F,2,0)</f>
        <v>#N/A</v>
      </c>
      <c r="G1316" t="e">
        <f>VLOOKUP($F$1&amp;F1316,定价因子!E:F,2,0)</f>
        <v>#N/A</v>
      </c>
      <c r="H1316" s="104" t="e">
        <f>C1316*PRODUCT(#REF!,#REF!,G1316,,#REF!,E1316)</f>
        <v>#N/A</v>
      </c>
    </row>
    <row r="1317" spans="3:8">
      <c r="C1317" t="e">
        <f>VLOOKUP(B1317,定价因子!L:M,2,0)</f>
        <v>#N/A</v>
      </c>
      <c r="E1317" t="e">
        <f>VLOOKUP($D$1&amp;D1317,定价因子!E:F,2,0)</f>
        <v>#N/A</v>
      </c>
      <c r="G1317" t="e">
        <f>VLOOKUP($F$1&amp;F1317,定价因子!E:F,2,0)</f>
        <v>#N/A</v>
      </c>
      <c r="H1317" s="104" t="e">
        <f>C1317*PRODUCT(#REF!,#REF!,G1317,,#REF!,E1317)</f>
        <v>#N/A</v>
      </c>
    </row>
    <row r="1318" spans="3:8">
      <c r="C1318" t="e">
        <f>VLOOKUP(B1318,定价因子!L:M,2,0)</f>
        <v>#N/A</v>
      </c>
      <c r="E1318" t="e">
        <f>VLOOKUP($D$1&amp;D1318,定价因子!E:F,2,0)</f>
        <v>#N/A</v>
      </c>
      <c r="G1318" t="e">
        <f>VLOOKUP($F$1&amp;F1318,定价因子!E:F,2,0)</f>
        <v>#N/A</v>
      </c>
      <c r="H1318" s="104" t="e">
        <f>C1318*PRODUCT(#REF!,#REF!,G1318,,#REF!,E1318)</f>
        <v>#N/A</v>
      </c>
    </row>
    <row r="1319" spans="3:8">
      <c r="C1319" t="e">
        <f>VLOOKUP(B1319,定价因子!L:M,2,0)</f>
        <v>#N/A</v>
      </c>
      <c r="E1319" t="e">
        <f>VLOOKUP($D$1&amp;D1319,定价因子!E:F,2,0)</f>
        <v>#N/A</v>
      </c>
      <c r="G1319" t="e">
        <f>VLOOKUP($F$1&amp;F1319,定价因子!E:F,2,0)</f>
        <v>#N/A</v>
      </c>
      <c r="H1319" s="104" t="e">
        <f>C1319*PRODUCT(#REF!,#REF!,G1319,,#REF!,E1319)</f>
        <v>#N/A</v>
      </c>
    </row>
    <row r="1320" spans="3:8">
      <c r="C1320" t="e">
        <f>VLOOKUP(B1320,定价因子!L:M,2,0)</f>
        <v>#N/A</v>
      </c>
      <c r="E1320" t="e">
        <f>VLOOKUP($D$1&amp;D1320,定价因子!E:F,2,0)</f>
        <v>#N/A</v>
      </c>
      <c r="G1320" t="e">
        <f>VLOOKUP($F$1&amp;F1320,定价因子!E:F,2,0)</f>
        <v>#N/A</v>
      </c>
      <c r="H1320" s="104" t="e">
        <f>C1320*PRODUCT(#REF!,#REF!,G1320,,#REF!,E1320)</f>
        <v>#N/A</v>
      </c>
    </row>
    <row r="1321" spans="3:8">
      <c r="C1321" t="e">
        <f>VLOOKUP(B1321,定价因子!L:M,2,0)</f>
        <v>#N/A</v>
      </c>
      <c r="E1321" t="e">
        <f>VLOOKUP($D$1&amp;D1321,定价因子!E:F,2,0)</f>
        <v>#N/A</v>
      </c>
      <c r="G1321" t="e">
        <f>VLOOKUP($F$1&amp;F1321,定价因子!E:F,2,0)</f>
        <v>#N/A</v>
      </c>
      <c r="H1321" s="104" t="e">
        <f>C1321*PRODUCT(#REF!,#REF!,G1321,,#REF!,E1321)</f>
        <v>#N/A</v>
      </c>
    </row>
    <row r="1322" spans="3:8">
      <c r="C1322" t="e">
        <f>VLOOKUP(B1322,定价因子!L:M,2,0)</f>
        <v>#N/A</v>
      </c>
      <c r="E1322" t="e">
        <f>VLOOKUP($D$1&amp;D1322,定价因子!E:F,2,0)</f>
        <v>#N/A</v>
      </c>
      <c r="G1322" t="e">
        <f>VLOOKUP($F$1&amp;F1322,定价因子!E:F,2,0)</f>
        <v>#N/A</v>
      </c>
      <c r="H1322" s="104" t="e">
        <f>C1322*PRODUCT(#REF!,#REF!,G1322,,#REF!,E1322)</f>
        <v>#N/A</v>
      </c>
    </row>
    <row r="1323" spans="3:8">
      <c r="C1323" t="e">
        <f>VLOOKUP(B1323,定价因子!L:M,2,0)</f>
        <v>#N/A</v>
      </c>
      <c r="E1323" t="e">
        <f>VLOOKUP($D$1&amp;D1323,定价因子!E:F,2,0)</f>
        <v>#N/A</v>
      </c>
      <c r="G1323" t="e">
        <f>VLOOKUP($F$1&amp;F1323,定价因子!E:F,2,0)</f>
        <v>#N/A</v>
      </c>
      <c r="H1323" s="104" t="e">
        <f>C1323*PRODUCT(#REF!,#REF!,G1323,,#REF!,E1323)</f>
        <v>#N/A</v>
      </c>
    </row>
    <row r="1324" spans="3:8">
      <c r="C1324" t="e">
        <f>VLOOKUP(B1324,定价因子!L:M,2,0)</f>
        <v>#N/A</v>
      </c>
      <c r="E1324" t="e">
        <f>VLOOKUP($D$1&amp;D1324,定价因子!E:F,2,0)</f>
        <v>#N/A</v>
      </c>
      <c r="G1324" t="e">
        <f>VLOOKUP($F$1&amp;F1324,定价因子!E:F,2,0)</f>
        <v>#N/A</v>
      </c>
      <c r="H1324" s="104" t="e">
        <f>C1324*PRODUCT(#REF!,#REF!,G1324,,#REF!,E1324)</f>
        <v>#N/A</v>
      </c>
    </row>
    <row r="1325" spans="3:8">
      <c r="C1325" t="e">
        <f>VLOOKUP(B1325,定价因子!L:M,2,0)</f>
        <v>#N/A</v>
      </c>
      <c r="E1325" t="e">
        <f>VLOOKUP($D$1&amp;D1325,定价因子!E:F,2,0)</f>
        <v>#N/A</v>
      </c>
      <c r="G1325" t="e">
        <f>VLOOKUP($F$1&amp;F1325,定价因子!E:F,2,0)</f>
        <v>#N/A</v>
      </c>
      <c r="H1325" s="104" t="e">
        <f>C1325*PRODUCT(#REF!,#REF!,G1325,,#REF!,E1325)</f>
        <v>#N/A</v>
      </c>
    </row>
    <row r="1326" spans="3:8">
      <c r="C1326" t="e">
        <f>VLOOKUP(B1326,定价因子!L:M,2,0)</f>
        <v>#N/A</v>
      </c>
      <c r="E1326" t="e">
        <f>VLOOKUP($D$1&amp;D1326,定价因子!E:F,2,0)</f>
        <v>#N/A</v>
      </c>
      <c r="G1326" t="e">
        <f>VLOOKUP($F$1&amp;F1326,定价因子!E:F,2,0)</f>
        <v>#N/A</v>
      </c>
      <c r="H1326" s="104" t="e">
        <f>C1326*PRODUCT(#REF!,#REF!,G1326,,#REF!,E1326)</f>
        <v>#N/A</v>
      </c>
    </row>
    <row r="1327" spans="3:8">
      <c r="C1327" t="e">
        <f>VLOOKUP(B1327,定价因子!L:M,2,0)</f>
        <v>#N/A</v>
      </c>
      <c r="E1327" t="e">
        <f>VLOOKUP($D$1&amp;D1327,定价因子!E:F,2,0)</f>
        <v>#N/A</v>
      </c>
      <c r="G1327" t="e">
        <f>VLOOKUP($F$1&amp;F1327,定价因子!E:F,2,0)</f>
        <v>#N/A</v>
      </c>
      <c r="H1327" s="104" t="e">
        <f>C1327*PRODUCT(#REF!,#REF!,G1327,,#REF!,E1327)</f>
        <v>#N/A</v>
      </c>
    </row>
    <row r="1328" spans="3:8">
      <c r="C1328" t="e">
        <f>VLOOKUP(B1328,定价因子!L:M,2,0)</f>
        <v>#N/A</v>
      </c>
      <c r="E1328" t="e">
        <f>VLOOKUP($D$1&amp;D1328,定价因子!E:F,2,0)</f>
        <v>#N/A</v>
      </c>
      <c r="G1328" t="e">
        <f>VLOOKUP($F$1&amp;F1328,定价因子!E:F,2,0)</f>
        <v>#N/A</v>
      </c>
      <c r="H1328" s="104" t="e">
        <f>C1328*PRODUCT(#REF!,#REF!,G1328,,#REF!,E1328)</f>
        <v>#N/A</v>
      </c>
    </row>
    <row r="1329" spans="3:8">
      <c r="C1329" t="e">
        <f>VLOOKUP(B1329,定价因子!L:M,2,0)</f>
        <v>#N/A</v>
      </c>
      <c r="E1329" t="e">
        <f>VLOOKUP($D$1&amp;D1329,定价因子!E:F,2,0)</f>
        <v>#N/A</v>
      </c>
      <c r="G1329" t="e">
        <f>VLOOKUP($F$1&amp;F1329,定价因子!E:F,2,0)</f>
        <v>#N/A</v>
      </c>
      <c r="H1329" s="104" t="e">
        <f>C1329*PRODUCT(#REF!,#REF!,G1329,,#REF!,E1329)</f>
        <v>#N/A</v>
      </c>
    </row>
    <row r="1330" spans="3:8">
      <c r="C1330" t="e">
        <f>VLOOKUP(B1330,定价因子!L:M,2,0)</f>
        <v>#N/A</v>
      </c>
      <c r="E1330" t="e">
        <f>VLOOKUP($D$1&amp;D1330,定价因子!E:F,2,0)</f>
        <v>#N/A</v>
      </c>
      <c r="G1330" t="e">
        <f>VLOOKUP($F$1&amp;F1330,定价因子!E:F,2,0)</f>
        <v>#N/A</v>
      </c>
      <c r="H1330" s="104" t="e">
        <f>C1330*PRODUCT(#REF!,#REF!,G1330,,#REF!,E1330)</f>
        <v>#N/A</v>
      </c>
    </row>
    <row r="1331" spans="3:8">
      <c r="C1331" t="e">
        <f>VLOOKUP(B1331,定价因子!L:M,2,0)</f>
        <v>#N/A</v>
      </c>
      <c r="E1331" t="e">
        <f>VLOOKUP($D$1&amp;D1331,定价因子!E:F,2,0)</f>
        <v>#N/A</v>
      </c>
      <c r="G1331" t="e">
        <f>VLOOKUP($F$1&amp;F1331,定价因子!E:F,2,0)</f>
        <v>#N/A</v>
      </c>
      <c r="H1331" s="104" t="e">
        <f>C1331*PRODUCT(#REF!,#REF!,G1331,,#REF!,E1331)</f>
        <v>#N/A</v>
      </c>
    </row>
    <row r="1332" spans="3:8">
      <c r="C1332" t="e">
        <f>VLOOKUP(B1332,定价因子!L:M,2,0)</f>
        <v>#N/A</v>
      </c>
      <c r="E1332" t="e">
        <f>VLOOKUP($D$1&amp;D1332,定价因子!E:F,2,0)</f>
        <v>#N/A</v>
      </c>
      <c r="G1332" t="e">
        <f>VLOOKUP($F$1&amp;F1332,定价因子!E:F,2,0)</f>
        <v>#N/A</v>
      </c>
      <c r="H1332" s="104" t="e">
        <f>C1332*PRODUCT(#REF!,#REF!,G1332,,#REF!,E1332)</f>
        <v>#N/A</v>
      </c>
    </row>
    <row r="1333" spans="3:8">
      <c r="C1333" t="e">
        <f>VLOOKUP(B1333,定价因子!L:M,2,0)</f>
        <v>#N/A</v>
      </c>
      <c r="E1333" t="e">
        <f>VLOOKUP($D$1&amp;D1333,定价因子!E:F,2,0)</f>
        <v>#N/A</v>
      </c>
      <c r="G1333" t="e">
        <f>VLOOKUP($F$1&amp;F1333,定价因子!E:F,2,0)</f>
        <v>#N/A</v>
      </c>
      <c r="H1333" s="104" t="e">
        <f>C1333*PRODUCT(#REF!,#REF!,G1333,,#REF!,E1333)</f>
        <v>#N/A</v>
      </c>
    </row>
    <row r="1334" spans="3:8">
      <c r="C1334" t="e">
        <f>VLOOKUP(B1334,定价因子!L:M,2,0)</f>
        <v>#N/A</v>
      </c>
      <c r="E1334" t="e">
        <f>VLOOKUP($D$1&amp;D1334,定价因子!E:F,2,0)</f>
        <v>#N/A</v>
      </c>
      <c r="G1334" t="e">
        <f>VLOOKUP($F$1&amp;F1334,定价因子!E:F,2,0)</f>
        <v>#N/A</v>
      </c>
      <c r="H1334" s="104" t="e">
        <f>C1334*PRODUCT(#REF!,#REF!,G1334,,#REF!,E1334)</f>
        <v>#N/A</v>
      </c>
    </row>
    <row r="1335" spans="3:8">
      <c r="C1335" t="e">
        <f>VLOOKUP(B1335,定价因子!L:M,2,0)</f>
        <v>#N/A</v>
      </c>
      <c r="E1335" t="e">
        <f>VLOOKUP($D$1&amp;D1335,定价因子!E:F,2,0)</f>
        <v>#N/A</v>
      </c>
      <c r="G1335" t="e">
        <f>VLOOKUP($F$1&amp;F1335,定价因子!E:F,2,0)</f>
        <v>#N/A</v>
      </c>
      <c r="H1335" s="104" t="e">
        <f>C1335*PRODUCT(#REF!,#REF!,G1335,,#REF!,E1335)</f>
        <v>#N/A</v>
      </c>
    </row>
    <row r="1336" spans="3:8">
      <c r="C1336" t="e">
        <f>VLOOKUP(B1336,定价因子!L:M,2,0)</f>
        <v>#N/A</v>
      </c>
      <c r="E1336" t="e">
        <f>VLOOKUP($D$1&amp;D1336,定价因子!E:F,2,0)</f>
        <v>#N/A</v>
      </c>
      <c r="G1336" t="e">
        <f>VLOOKUP($F$1&amp;F1336,定价因子!E:F,2,0)</f>
        <v>#N/A</v>
      </c>
      <c r="H1336" s="104" t="e">
        <f>C1336*PRODUCT(#REF!,#REF!,G1336,,#REF!,E1336)</f>
        <v>#N/A</v>
      </c>
    </row>
    <row r="1337" spans="3:8">
      <c r="C1337" t="e">
        <f>VLOOKUP(B1337,定价因子!L:M,2,0)</f>
        <v>#N/A</v>
      </c>
      <c r="E1337" t="e">
        <f>VLOOKUP($D$1&amp;D1337,定价因子!E:F,2,0)</f>
        <v>#N/A</v>
      </c>
      <c r="G1337" t="e">
        <f>VLOOKUP($F$1&amp;F1337,定价因子!E:F,2,0)</f>
        <v>#N/A</v>
      </c>
      <c r="H1337" s="104" t="e">
        <f>C1337*PRODUCT(#REF!,#REF!,G1337,,#REF!,E1337)</f>
        <v>#N/A</v>
      </c>
    </row>
    <row r="1338" spans="3:8">
      <c r="C1338" t="e">
        <f>VLOOKUP(B1338,定价因子!L:M,2,0)</f>
        <v>#N/A</v>
      </c>
      <c r="E1338" t="e">
        <f>VLOOKUP($D$1&amp;D1338,定价因子!E:F,2,0)</f>
        <v>#N/A</v>
      </c>
      <c r="G1338" t="e">
        <f>VLOOKUP($F$1&amp;F1338,定价因子!E:F,2,0)</f>
        <v>#N/A</v>
      </c>
      <c r="H1338" s="104" t="e">
        <f>C1338*PRODUCT(#REF!,#REF!,G1338,,#REF!,E1338)</f>
        <v>#N/A</v>
      </c>
    </row>
    <row r="1339" spans="3:8">
      <c r="C1339" t="e">
        <f>VLOOKUP(B1339,定价因子!L:M,2,0)</f>
        <v>#N/A</v>
      </c>
      <c r="E1339" t="e">
        <f>VLOOKUP($D$1&amp;D1339,定价因子!E:F,2,0)</f>
        <v>#N/A</v>
      </c>
      <c r="G1339" t="e">
        <f>VLOOKUP($F$1&amp;F1339,定价因子!E:F,2,0)</f>
        <v>#N/A</v>
      </c>
      <c r="H1339" s="104" t="e">
        <f>C1339*PRODUCT(#REF!,#REF!,G1339,,#REF!,E1339)</f>
        <v>#N/A</v>
      </c>
    </row>
    <row r="1340" spans="3:8">
      <c r="C1340" t="e">
        <f>VLOOKUP(B1340,定价因子!L:M,2,0)</f>
        <v>#N/A</v>
      </c>
      <c r="E1340" t="e">
        <f>VLOOKUP($D$1&amp;D1340,定价因子!E:F,2,0)</f>
        <v>#N/A</v>
      </c>
      <c r="G1340" t="e">
        <f>VLOOKUP($F$1&amp;F1340,定价因子!E:F,2,0)</f>
        <v>#N/A</v>
      </c>
      <c r="H1340" s="104" t="e">
        <f>C1340*PRODUCT(#REF!,#REF!,G1340,,#REF!,E1340)</f>
        <v>#N/A</v>
      </c>
    </row>
    <row r="1341" spans="3:8">
      <c r="C1341" t="e">
        <f>VLOOKUP(B1341,定价因子!L:M,2,0)</f>
        <v>#N/A</v>
      </c>
      <c r="E1341" t="e">
        <f>VLOOKUP($D$1&amp;D1341,定价因子!E:F,2,0)</f>
        <v>#N/A</v>
      </c>
      <c r="G1341" t="e">
        <f>VLOOKUP($F$1&amp;F1341,定价因子!E:F,2,0)</f>
        <v>#N/A</v>
      </c>
      <c r="H1341" s="104" t="e">
        <f>C1341*PRODUCT(#REF!,#REF!,G1341,,#REF!,E1341)</f>
        <v>#N/A</v>
      </c>
    </row>
    <row r="1342" spans="3:8">
      <c r="C1342" t="e">
        <f>VLOOKUP(B1342,定价因子!L:M,2,0)</f>
        <v>#N/A</v>
      </c>
      <c r="E1342" t="e">
        <f>VLOOKUP($D$1&amp;D1342,定价因子!E:F,2,0)</f>
        <v>#N/A</v>
      </c>
      <c r="G1342" t="e">
        <f>VLOOKUP($F$1&amp;F1342,定价因子!E:F,2,0)</f>
        <v>#N/A</v>
      </c>
      <c r="H1342" s="104" t="e">
        <f>C1342*PRODUCT(#REF!,#REF!,G1342,,#REF!,E1342)</f>
        <v>#N/A</v>
      </c>
    </row>
    <row r="1343" spans="3:8">
      <c r="C1343" t="e">
        <f>VLOOKUP(B1343,定价因子!L:M,2,0)</f>
        <v>#N/A</v>
      </c>
      <c r="E1343" t="e">
        <f>VLOOKUP($D$1&amp;D1343,定价因子!E:F,2,0)</f>
        <v>#N/A</v>
      </c>
      <c r="G1343" t="e">
        <f>VLOOKUP($F$1&amp;F1343,定价因子!E:F,2,0)</f>
        <v>#N/A</v>
      </c>
      <c r="H1343" s="104" t="e">
        <f>C1343*PRODUCT(#REF!,#REF!,G1343,,#REF!,E1343)</f>
        <v>#N/A</v>
      </c>
    </row>
    <row r="1344" spans="3:8">
      <c r="C1344" t="e">
        <f>VLOOKUP(B1344,定价因子!L:M,2,0)</f>
        <v>#N/A</v>
      </c>
      <c r="E1344" t="e">
        <f>VLOOKUP($D$1&amp;D1344,定价因子!E:F,2,0)</f>
        <v>#N/A</v>
      </c>
      <c r="G1344" t="e">
        <f>VLOOKUP($F$1&amp;F1344,定价因子!E:F,2,0)</f>
        <v>#N/A</v>
      </c>
      <c r="H1344" s="104" t="e">
        <f>C1344*PRODUCT(#REF!,#REF!,G1344,,#REF!,E1344)</f>
        <v>#N/A</v>
      </c>
    </row>
    <row r="1345" spans="3:8">
      <c r="C1345" t="e">
        <f>VLOOKUP(B1345,定价因子!L:M,2,0)</f>
        <v>#N/A</v>
      </c>
      <c r="E1345" t="e">
        <f>VLOOKUP($D$1&amp;D1345,定价因子!E:F,2,0)</f>
        <v>#N/A</v>
      </c>
      <c r="G1345" t="e">
        <f>VLOOKUP($F$1&amp;F1345,定价因子!E:F,2,0)</f>
        <v>#N/A</v>
      </c>
      <c r="H1345" s="104" t="e">
        <f>C1345*PRODUCT(#REF!,#REF!,G1345,,#REF!,E1345)</f>
        <v>#N/A</v>
      </c>
    </row>
    <row r="1346" spans="3:8">
      <c r="C1346" t="e">
        <f>VLOOKUP(B1346,定价因子!L:M,2,0)</f>
        <v>#N/A</v>
      </c>
      <c r="E1346" t="e">
        <f>VLOOKUP($D$1&amp;D1346,定价因子!E:F,2,0)</f>
        <v>#N/A</v>
      </c>
      <c r="G1346" t="e">
        <f>VLOOKUP($F$1&amp;F1346,定价因子!E:F,2,0)</f>
        <v>#N/A</v>
      </c>
      <c r="H1346" s="104" t="e">
        <f>C1346*PRODUCT(#REF!,#REF!,G1346,,#REF!,E1346)</f>
        <v>#N/A</v>
      </c>
    </row>
    <row r="1347" spans="3:8">
      <c r="C1347" t="e">
        <f>VLOOKUP(B1347,定价因子!L:M,2,0)</f>
        <v>#N/A</v>
      </c>
      <c r="E1347" t="e">
        <f>VLOOKUP($D$1&amp;D1347,定价因子!E:F,2,0)</f>
        <v>#N/A</v>
      </c>
      <c r="G1347" t="e">
        <f>VLOOKUP($F$1&amp;F1347,定价因子!E:F,2,0)</f>
        <v>#N/A</v>
      </c>
      <c r="H1347" s="104" t="e">
        <f>C1347*PRODUCT(#REF!,#REF!,G1347,,#REF!,E1347)</f>
        <v>#N/A</v>
      </c>
    </row>
    <row r="1348" spans="3:8">
      <c r="C1348" t="e">
        <f>VLOOKUP(B1348,定价因子!L:M,2,0)</f>
        <v>#N/A</v>
      </c>
      <c r="E1348" t="e">
        <f>VLOOKUP($D$1&amp;D1348,定价因子!E:F,2,0)</f>
        <v>#N/A</v>
      </c>
      <c r="G1348" t="e">
        <f>VLOOKUP($F$1&amp;F1348,定价因子!E:F,2,0)</f>
        <v>#N/A</v>
      </c>
      <c r="H1348" s="104" t="e">
        <f>C1348*PRODUCT(#REF!,#REF!,G1348,,#REF!,E1348)</f>
        <v>#N/A</v>
      </c>
    </row>
    <row r="1349" spans="3:8">
      <c r="C1349" t="e">
        <f>VLOOKUP(B1349,定价因子!L:M,2,0)</f>
        <v>#N/A</v>
      </c>
      <c r="E1349" t="e">
        <f>VLOOKUP($D$1&amp;D1349,定价因子!E:F,2,0)</f>
        <v>#N/A</v>
      </c>
      <c r="G1349" t="e">
        <f>VLOOKUP($F$1&amp;F1349,定价因子!E:F,2,0)</f>
        <v>#N/A</v>
      </c>
      <c r="H1349" s="104" t="e">
        <f>C1349*PRODUCT(#REF!,#REF!,G1349,,#REF!,E1349)</f>
        <v>#N/A</v>
      </c>
    </row>
    <row r="1350" spans="3:8">
      <c r="C1350" t="e">
        <f>VLOOKUP(B1350,定价因子!L:M,2,0)</f>
        <v>#N/A</v>
      </c>
      <c r="E1350" t="e">
        <f>VLOOKUP($D$1&amp;D1350,定价因子!E:F,2,0)</f>
        <v>#N/A</v>
      </c>
      <c r="G1350" t="e">
        <f>VLOOKUP($F$1&amp;F1350,定价因子!E:F,2,0)</f>
        <v>#N/A</v>
      </c>
      <c r="H1350" s="104" t="e">
        <f>C1350*PRODUCT(#REF!,#REF!,G1350,,#REF!,E1350)</f>
        <v>#N/A</v>
      </c>
    </row>
    <row r="1351" spans="3:8">
      <c r="C1351" t="e">
        <f>VLOOKUP(B1351,定价因子!L:M,2,0)</f>
        <v>#N/A</v>
      </c>
      <c r="E1351" t="e">
        <f>VLOOKUP($D$1&amp;D1351,定价因子!E:F,2,0)</f>
        <v>#N/A</v>
      </c>
      <c r="G1351" t="e">
        <f>VLOOKUP($F$1&amp;F1351,定价因子!E:F,2,0)</f>
        <v>#N/A</v>
      </c>
      <c r="H1351" s="104" t="e">
        <f>C1351*PRODUCT(#REF!,#REF!,G1351,,#REF!,E1351)</f>
        <v>#N/A</v>
      </c>
    </row>
    <row r="1352" spans="3:8">
      <c r="C1352" t="e">
        <f>VLOOKUP(B1352,定价因子!L:M,2,0)</f>
        <v>#N/A</v>
      </c>
      <c r="E1352" t="e">
        <f>VLOOKUP($D$1&amp;D1352,定价因子!E:F,2,0)</f>
        <v>#N/A</v>
      </c>
      <c r="G1352" t="e">
        <f>VLOOKUP($F$1&amp;F1352,定价因子!E:F,2,0)</f>
        <v>#N/A</v>
      </c>
      <c r="H1352" s="104" t="e">
        <f>C1352*PRODUCT(#REF!,#REF!,G1352,,#REF!,E1352)</f>
        <v>#N/A</v>
      </c>
    </row>
    <row r="1353" spans="3:8">
      <c r="C1353" t="e">
        <f>VLOOKUP(B1353,定价因子!L:M,2,0)</f>
        <v>#N/A</v>
      </c>
      <c r="E1353" t="e">
        <f>VLOOKUP($D$1&amp;D1353,定价因子!E:F,2,0)</f>
        <v>#N/A</v>
      </c>
      <c r="G1353" t="e">
        <f>VLOOKUP($F$1&amp;F1353,定价因子!E:F,2,0)</f>
        <v>#N/A</v>
      </c>
      <c r="H1353" s="104" t="e">
        <f>C1353*PRODUCT(#REF!,#REF!,G1353,,#REF!,E1353)</f>
        <v>#N/A</v>
      </c>
    </row>
    <row r="1354" spans="3:8">
      <c r="C1354" t="e">
        <f>VLOOKUP(B1354,定价因子!L:M,2,0)</f>
        <v>#N/A</v>
      </c>
      <c r="E1354" t="e">
        <f>VLOOKUP($D$1&amp;D1354,定价因子!E:F,2,0)</f>
        <v>#N/A</v>
      </c>
      <c r="G1354" t="e">
        <f>VLOOKUP($F$1&amp;F1354,定价因子!E:F,2,0)</f>
        <v>#N/A</v>
      </c>
      <c r="H1354" s="104" t="e">
        <f>C1354*PRODUCT(#REF!,#REF!,G1354,,#REF!,E1354)</f>
        <v>#N/A</v>
      </c>
    </row>
    <row r="1355" spans="3:8">
      <c r="C1355" t="e">
        <f>VLOOKUP(B1355,定价因子!L:M,2,0)</f>
        <v>#N/A</v>
      </c>
      <c r="E1355" t="e">
        <f>VLOOKUP($D$1&amp;D1355,定价因子!E:F,2,0)</f>
        <v>#N/A</v>
      </c>
      <c r="G1355" t="e">
        <f>VLOOKUP($F$1&amp;F1355,定价因子!E:F,2,0)</f>
        <v>#N/A</v>
      </c>
      <c r="H1355" s="104" t="e">
        <f>C1355*PRODUCT(#REF!,#REF!,G1355,,#REF!,E1355)</f>
        <v>#N/A</v>
      </c>
    </row>
    <row r="1356" spans="3:8">
      <c r="C1356" t="e">
        <f>VLOOKUP(B1356,定价因子!L:M,2,0)</f>
        <v>#N/A</v>
      </c>
      <c r="E1356" t="e">
        <f>VLOOKUP($D$1&amp;D1356,定价因子!E:F,2,0)</f>
        <v>#N/A</v>
      </c>
      <c r="G1356" t="e">
        <f>VLOOKUP($F$1&amp;F1356,定价因子!E:F,2,0)</f>
        <v>#N/A</v>
      </c>
      <c r="H1356" s="104" t="e">
        <f>C1356*PRODUCT(#REF!,#REF!,G1356,,#REF!,E1356)</f>
        <v>#N/A</v>
      </c>
    </row>
    <row r="1357" spans="3:8">
      <c r="C1357" t="e">
        <f>VLOOKUP(B1357,定价因子!L:M,2,0)</f>
        <v>#N/A</v>
      </c>
      <c r="E1357" t="e">
        <f>VLOOKUP($D$1&amp;D1357,定价因子!E:F,2,0)</f>
        <v>#N/A</v>
      </c>
      <c r="G1357" t="e">
        <f>VLOOKUP($F$1&amp;F1357,定价因子!E:F,2,0)</f>
        <v>#N/A</v>
      </c>
      <c r="H1357" s="104" t="e">
        <f>C1357*PRODUCT(#REF!,#REF!,G1357,,#REF!,E1357)</f>
        <v>#N/A</v>
      </c>
    </row>
    <row r="1358" spans="3:8">
      <c r="C1358" t="e">
        <f>VLOOKUP(B1358,定价因子!L:M,2,0)</f>
        <v>#N/A</v>
      </c>
      <c r="E1358" t="e">
        <f>VLOOKUP($D$1&amp;D1358,定价因子!E:F,2,0)</f>
        <v>#N/A</v>
      </c>
      <c r="G1358" t="e">
        <f>VLOOKUP($F$1&amp;F1358,定价因子!E:F,2,0)</f>
        <v>#N/A</v>
      </c>
      <c r="H1358" s="104" t="e">
        <f>C1358*PRODUCT(#REF!,#REF!,G1358,,#REF!,E1358)</f>
        <v>#N/A</v>
      </c>
    </row>
    <row r="1359" spans="3:8">
      <c r="C1359" t="e">
        <f>VLOOKUP(B1359,定价因子!L:M,2,0)</f>
        <v>#N/A</v>
      </c>
      <c r="E1359" t="e">
        <f>VLOOKUP($D$1&amp;D1359,定价因子!E:F,2,0)</f>
        <v>#N/A</v>
      </c>
      <c r="G1359" t="e">
        <f>VLOOKUP($F$1&amp;F1359,定价因子!E:F,2,0)</f>
        <v>#N/A</v>
      </c>
      <c r="H1359" s="104" t="e">
        <f>C1359*PRODUCT(#REF!,#REF!,G1359,,#REF!,E1359)</f>
        <v>#N/A</v>
      </c>
    </row>
    <row r="1360" spans="3:8">
      <c r="C1360" t="e">
        <f>VLOOKUP(B1360,定价因子!L:M,2,0)</f>
        <v>#N/A</v>
      </c>
      <c r="E1360" t="e">
        <f>VLOOKUP($D$1&amp;D1360,定价因子!E:F,2,0)</f>
        <v>#N/A</v>
      </c>
      <c r="G1360" t="e">
        <f>VLOOKUP($F$1&amp;F1360,定价因子!E:F,2,0)</f>
        <v>#N/A</v>
      </c>
      <c r="H1360" s="104" t="e">
        <f>C1360*PRODUCT(#REF!,#REF!,G1360,,#REF!,E1360)</f>
        <v>#N/A</v>
      </c>
    </row>
    <row r="1361" spans="3:8">
      <c r="C1361" t="e">
        <f>VLOOKUP(B1361,定价因子!L:M,2,0)</f>
        <v>#N/A</v>
      </c>
      <c r="E1361" t="e">
        <f>VLOOKUP($D$1&amp;D1361,定价因子!E:F,2,0)</f>
        <v>#N/A</v>
      </c>
      <c r="G1361" t="e">
        <f>VLOOKUP($F$1&amp;F1361,定价因子!E:F,2,0)</f>
        <v>#N/A</v>
      </c>
      <c r="H1361" s="104" t="e">
        <f>C1361*PRODUCT(#REF!,#REF!,G1361,,#REF!,E1361)</f>
        <v>#N/A</v>
      </c>
    </row>
    <row r="1362" spans="3:8">
      <c r="C1362" t="e">
        <f>VLOOKUP(B1362,定价因子!L:M,2,0)</f>
        <v>#N/A</v>
      </c>
      <c r="E1362" t="e">
        <f>VLOOKUP($D$1&amp;D1362,定价因子!E:F,2,0)</f>
        <v>#N/A</v>
      </c>
      <c r="G1362" t="e">
        <f>VLOOKUP($F$1&amp;F1362,定价因子!E:F,2,0)</f>
        <v>#N/A</v>
      </c>
      <c r="H1362" s="104" t="e">
        <f>C1362*PRODUCT(#REF!,#REF!,G1362,,#REF!,E1362)</f>
        <v>#N/A</v>
      </c>
    </row>
    <row r="1363" spans="3:8">
      <c r="C1363" t="e">
        <f>VLOOKUP(B1363,定价因子!L:M,2,0)</f>
        <v>#N/A</v>
      </c>
      <c r="E1363" t="e">
        <f>VLOOKUP($D$1&amp;D1363,定价因子!E:F,2,0)</f>
        <v>#N/A</v>
      </c>
      <c r="G1363" t="e">
        <f>VLOOKUP($F$1&amp;F1363,定价因子!E:F,2,0)</f>
        <v>#N/A</v>
      </c>
      <c r="H1363" s="104" t="e">
        <f>C1363*PRODUCT(#REF!,#REF!,G1363,,#REF!,E1363)</f>
        <v>#N/A</v>
      </c>
    </row>
    <row r="1364" spans="3:8">
      <c r="C1364" t="e">
        <f>VLOOKUP(B1364,定价因子!L:M,2,0)</f>
        <v>#N/A</v>
      </c>
      <c r="E1364" t="e">
        <f>VLOOKUP($D$1&amp;D1364,定价因子!E:F,2,0)</f>
        <v>#N/A</v>
      </c>
      <c r="G1364" t="e">
        <f>VLOOKUP($F$1&amp;F1364,定价因子!E:F,2,0)</f>
        <v>#N/A</v>
      </c>
      <c r="H1364" s="104" t="e">
        <f>C1364*PRODUCT(#REF!,#REF!,G1364,,#REF!,E1364)</f>
        <v>#N/A</v>
      </c>
    </row>
    <row r="1365" spans="3:8">
      <c r="C1365" t="e">
        <f>VLOOKUP(B1365,定价因子!L:M,2,0)</f>
        <v>#N/A</v>
      </c>
      <c r="E1365" t="e">
        <f>VLOOKUP($D$1&amp;D1365,定价因子!E:F,2,0)</f>
        <v>#N/A</v>
      </c>
      <c r="G1365" t="e">
        <f>VLOOKUP($F$1&amp;F1365,定价因子!E:F,2,0)</f>
        <v>#N/A</v>
      </c>
      <c r="H1365" s="104" t="e">
        <f>C1365*PRODUCT(#REF!,#REF!,G1365,,#REF!,E1365)</f>
        <v>#N/A</v>
      </c>
    </row>
    <row r="1366" spans="3:8">
      <c r="C1366" t="e">
        <f>VLOOKUP(B1366,定价因子!L:M,2,0)</f>
        <v>#N/A</v>
      </c>
      <c r="E1366" t="e">
        <f>VLOOKUP($D$1&amp;D1366,定价因子!E:F,2,0)</f>
        <v>#N/A</v>
      </c>
      <c r="G1366" t="e">
        <f>VLOOKUP($F$1&amp;F1366,定价因子!E:F,2,0)</f>
        <v>#N/A</v>
      </c>
      <c r="H1366" s="104" t="e">
        <f>C1366*PRODUCT(#REF!,#REF!,G1366,,#REF!,E1366)</f>
        <v>#N/A</v>
      </c>
    </row>
    <row r="1367" spans="3:8">
      <c r="C1367" t="e">
        <f>VLOOKUP(B1367,定价因子!L:M,2,0)</f>
        <v>#N/A</v>
      </c>
      <c r="E1367" t="e">
        <f>VLOOKUP($D$1&amp;D1367,定价因子!E:F,2,0)</f>
        <v>#N/A</v>
      </c>
      <c r="G1367" t="e">
        <f>VLOOKUP($F$1&amp;F1367,定价因子!E:F,2,0)</f>
        <v>#N/A</v>
      </c>
      <c r="H1367" s="104" t="e">
        <f>C1367*PRODUCT(#REF!,#REF!,G1367,,#REF!,E1367)</f>
        <v>#N/A</v>
      </c>
    </row>
    <row r="1368" spans="3:8">
      <c r="C1368" t="e">
        <f>VLOOKUP(B1368,定价因子!L:M,2,0)</f>
        <v>#N/A</v>
      </c>
      <c r="E1368" t="e">
        <f>VLOOKUP($D$1&amp;D1368,定价因子!E:F,2,0)</f>
        <v>#N/A</v>
      </c>
      <c r="G1368" t="e">
        <f>VLOOKUP($F$1&amp;F1368,定价因子!E:F,2,0)</f>
        <v>#N/A</v>
      </c>
      <c r="H1368" s="104" t="e">
        <f>C1368*PRODUCT(#REF!,#REF!,G1368,,#REF!,E1368)</f>
        <v>#N/A</v>
      </c>
    </row>
    <row r="1369" spans="3:8">
      <c r="C1369" t="e">
        <f>VLOOKUP(B1369,定价因子!L:M,2,0)</f>
        <v>#N/A</v>
      </c>
      <c r="E1369" t="e">
        <f>VLOOKUP($D$1&amp;D1369,定价因子!E:F,2,0)</f>
        <v>#N/A</v>
      </c>
      <c r="G1369" t="e">
        <f>VLOOKUP($F$1&amp;F1369,定价因子!E:F,2,0)</f>
        <v>#N/A</v>
      </c>
      <c r="H1369" s="104" t="e">
        <f>C1369*PRODUCT(#REF!,#REF!,G1369,,#REF!,E1369)</f>
        <v>#N/A</v>
      </c>
    </row>
    <row r="1370" spans="3:8">
      <c r="C1370" t="e">
        <f>VLOOKUP(B1370,定价因子!L:M,2,0)</f>
        <v>#N/A</v>
      </c>
      <c r="E1370" t="e">
        <f>VLOOKUP($D$1&amp;D1370,定价因子!E:F,2,0)</f>
        <v>#N/A</v>
      </c>
      <c r="G1370" t="e">
        <f>VLOOKUP($F$1&amp;F1370,定价因子!E:F,2,0)</f>
        <v>#N/A</v>
      </c>
      <c r="H1370" s="104" t="e">
        <f>C1370*PRODUCT(#REF!,#REF!,G1370,,#REF!,E1370)</f>
        <v>#N/A</v>
      </c>
    </row>
    <row r="1371" spans="3:8">
      <c r="C1371" t="e">
        <f>VLOOKUP(B1371,定价因子!L:M,2,0)</f>
        <v>#N/A</v>
      </c>
      <c r="E1371" t="e">
        <f>VLOOKUP($D$1&amp;D1371,定价因子!E:F,2,0)</f>
        <v>#N/A</v>
      </c>
      <c r="G1371" t="e">
        <f>VLOOKUP($F$1&amp;F1371,定价因子!E:F,2,0)</f>
        <v>#N/A</v>
      </c>
      <c r="H1371" s="104" t="e">
        <f>C1371*PRODUCT(#REF!,#REF!,G1371,,#REF!,E1371)</f>
        <v>#N/A</v>
      </c>
    </row>
    <row r="1372" spans="3:8">
      <c r="C1372" t="e">
        <f>VLOOKUP(B1372,定价因子!L:M,2,0)</f>
        <v>#N/A</v>
      </c>
      <c r="E1372" t="e">
        <f>VLOOKUP($D$1&amp;D1372,定价因子!E:F,2,0)</f>
        <v>#N/A</v>
      </c>
      <c r="G1372" t="e">
        <f>VLOOKUP($F$1&amp;F1372,定价因子!E:F,2,0)</f>
        <v>#N/A</v>
      </c>
      <c r="H1372" s="104" t="e">
        <f>C1372*PRODUCT(#REF!,#REF!,G1372,,#REF!,E1372)</f>
        <v>#N/A</v>
      </c>
    </row>
    <row r="1373" spans="3:8">
      <c r="C1373" t="e">
        <f>VLOOKUP(B1373,定价因子!L:M,2,0)</f>
        <v>#N/A</v>
      </c>
      <c r="E1373" t="e">
        <f>VLOOKUP($D$1&amp;D1373,定价因子!E:F,2,0)</f>
        <v>#N/A</v>
      </c>
      <c r="G1373" t="e">
        <f>VLOOKUP($F$1&amp;F1373,定价因子!E:F,2,0)</f>
        <v>#N/A</v>
      </c>
      <c r="H1373" s="104" t="e">
        <f>C1373*PRODUCT(#REF!,#REF!,G1373,,#REF!,E1373)</f>
        <v>#N/A</v>
      </c>
    </row>
    <row r="1374" spans="3:8">
      <c r="C1374" t="e">
        <f>VLOOKUP(B1374,定价因子!L:M,2,0)</f>
        <v>#N/A</v>
      </c>
      <c r="E1374" t="e">
        <f>VLOOKUP($D$1&amp;D1374,定价因子!E:F,2,0)</f>
        <v>#N/A</v>
      </c>
      <c r="G1374" t="e">
        <f>VLOOKUP($F$1&amp;F1374,定价因子!E:F,2,0)</f>
        <v>#N/A</v>
      </c>
      <c r="H1374" s="104" t="e">
        <f>C1374*PRODUCT(#REF!,#REF!,G1374,,#REF!,E1374)</f>
        <v>#N/A</v>
      </c>
    </row>
    <row r="1375" spans="3:8">
      <c r="C1375" t="e">
        <f>VLOOKUP(B1375,定价因子!L:M,2,0)</f>
        <v>#N/A</v>
      </c>
      <c r="E1375" t="e">
        <f>VLOOKUP($D$1&amp;D1375,定价因子!E:F,2,0)</f>
        <v>#N/A</v>
      </c>
      <c r="G1375" t="e">
        <f>VLOOKUP($F$1&amp;F1375,定价因子!E:F,2,0)</f>
        <v>#N/A</v>
      </c>
      <c r="H1375" s="104" t="e">
        <f>C1375*PRODUCT(#REF!,#REF!,G1375,,#REF!,E1375)</f>
        <v>#N/A</v>
      </c>
    </row>
    <row r="1376" spans="3:8">
      <c r="C1376" t="e">
        <f>VLOOKUP(B1376,定价因子!L:M,2,0)</f>
        <v>#N/A</v>
      </c>
      <c r="E1376" t="e">
        <f>VLOOKUP($D$1&amp;D1376,定价因子!E:F,2,0)</f>
        <v>#N/A</v>
      </c>
      <c r="G1376" t="e">
        <f>VLOOKUP($F$1&amp;F1376,定价因子!E:F,2,0)</f>
        <v>#N/A</v>
      </c>
      <c r="H1376" s="104" t="e">
        <f>C1376*PRODUCT(#REF!,#REF!,G1376,,#REF!,E1376)</f>
        <v>#N/A</v>
      </c>
    </row>
    <row r="1377" spans="3:8">
      <c r="C1377" t="e">
        <f>VLOOKUP(B1377,定价因子!L:M,2,0)</f>
        <v>#N/A</v>
      </c>
      <c r="E1377" t="e">
        <f>VLOOKUP($D$1&amp;D1377,定价因子!E:F,2,0)</f>
        <v>#N/A</v>
      </c>
      <c r="G1377" t="e">
        <f>VLOOKUP($F$1&amp;F1377,定价因子!E:F,2,0)</f>
        <v>#N/A</v>
      </c>
      <c r="H1377" s="104" t="e">
        <f>C1377*PRODUCT(#REF!,#REF!,G1377,,#REF!,E1377)</f>
        <v>#N/A</v>
      </c>
    </row>
    <row r="1378" spans="3:8">
      <c r="C1378" t="e">
        <f>VLOOKUP(B1378,定价因子!L:M,2,0)</f>
        <v>#N/A</v>
      </c>
      <c r="E1378" t="e">
        <f>VLOOKUP($D$1&amp;D1378,定价因子!E:F,2,0)</f>
        <v>#N/A</v>
      </c>
      <c r="G1378" t="e">
        <f>VLOOKUP($F$1&amp;F1378,定价因子!E:F,2,0)</f>
        <v>#N/A</v>
      </c>
      <c r="H1378" s="104" t="e">
        <f>C1378*PRODUCT(#REF!,#REF!,G1378,,#REF!,E1378)</f>
        <v>#N/A</v>
      </c>
    </row>
    <row r="1379" spans="3:8">
      <c r="C1379" t="e">
        <f>VLOOKUP(B1379,定价因子!L:M,2,0)</f>
        <v>#N/A</v>
      </c>
      <c r="E1379" t="e">
        <f>VLOOKUP($D$1&amp;D1379,定价因子!E:F,2,0)</f>
        <v>#N/A</v>
      </c>
      <c r="G1379" t="e">
        <f>VLOOKUP($F$1&amp;F1379,定价因子!E:F,2,0)</f>
        <v>#N/A</v>
      </c>
      <c r="H1379" s="104" t="e">
        <f>C1379*PRODUCT(#REF!,#REF!,G1379,,#REF!,E1379)</f>
        <v>#N/A</v>
      </c>
    </row>
    <row r="1380" spans="3:8">
      <c r="C1380" t="e">
        <f>VLOOKUP(B1380,定价因子!L:M,2,0)</f>
        <v>#N/A</v>
      </c>
      <c r="E1380" t="e">
        <f>VLOOKUP($D$1&amp;D1380,定价因子!E:F,2,0)</f>
        <v>#N/A</v>
      </c>
      <c r="G1380" t="e">
        <f>VLOOKUP($F$1&amp;F1380,定价因子!E:F,2,0)</f>
        <v>#N/A</v>
      </c>
      <c r="H1380" s="104" t="e">
        <f>C1380*PRODUCT(#REF!,#REF!,G1380,,#REF!,E1380)</f>
        <v>#N/A</v>
      </c>
    </row>
    <row r="1381" spans="3:8">
      <c r="C1381" t="e">
        <f>VLOOKUP(B1381,定价因子!L:M,2,0)</f>
        <v>#N/A</v>
      </c>
      <c r="E1381" t="e">
        <f>VLOOKUP($D$1&amp;D1381,定价因子!E:F,2,0)</f>
        <v>#N/A</v>
      </c>
      <c r="G1381" t="e">
        <f>VLOOKUP($F$1&amp;F1381,定价因子!E:F,2,0)</f>
        <v>#N/A</v>
      </c>
      <c r="H1381" s="104" t="e">
        <f>C1381*PRODUCT(#REF!,#REF!,G1381,,#REF!,E1381)</f>
        <v>#N/A</v>
      </c>
    </row>
    <row r="1382" spans="3:8">
      <c r="C1382" t="e">
        <f>VLOOKUP(B1382,定价因子!L:M,2,0)</f>
        <v>#N/A</v>
      </c>
      <c r="E1382" t="e">
        <f>VLOOKUP($D$1&amp;D1382,定价因子!E:F,2,0)</f>
        <v>#N/A</v>
      </c>
      <c r="G1382" t="e">
        <f>VLOOKUP($F$1&amp;F1382,定价因子!E:F,2,0)</f>
        <v>#N/A</v>
      </c>
      <c r="H1382" s="104" t="e">
        <f>C1382*PRODUCT(#REF!,#REF!,G1382,,#REF!,E1382)</f>
        <v>#N/A</v>
      </c>
    </row>
    <row r="1383" spans="3:8">
      <c r="C1383" t="e">
        <f>VLOOKUP(B1383,定价因子!L:M,2,0)</f>
        <v>#N/A</v>
      </c>
      <c r="E1383" t="e">
        <f>VLOOKUP($D$1&amp;D1383,定价因子!E:F,2,0)</f>
        <v>#N/A</v>
      </c>
      <c r="G1383" t="e">
        <f>VLOOKUP($F$1&amp;F1383,定价因子!E:F,2,0)</f>
        <v>#N/A</v>
      </c>
      <c r="H1383" s="104" t="e">
        <f>C1383*PRODUCT(#REF!,#REF!,G1383,,#REF!,E1383)</f>
        <v>#N/A</v>
      </c>
    </row>
    <row r="1384" spans="3:8">
      <c r="C1384" t="e">
        <f>VLOOKUP(B1384,定价因子!L:M,2,0)</f>
        <v>#N/A</v>
      </c>
      <c r="E1384" t="e">
        <f>VLOOKUP($D$1&amp;D1384,定价因子!E:F,2,0)</f>
        <v>#N/A</v>
      </c>
      <c r="G1384" t="e">
        <f>VLOOKUP($F$1&amp;F1384,定价因子!E:F,2,0)</f>
        <v>#N/A</v>
      </c>
      <c r="H1384" s="104" t="e">
        <f>C1384*PRODUCT(#REF!,#REF!,G1384,,#REF!,E1384)</f>
        <v>#N/A</v>
      </c>
    </row>
    <row r="1385" spans="3:8">
      <c r="C1385" t="e">
        <f>VLOOKUP(B1385,定价因子!L:M,2,0)</f>
        <v>#N/A</v>
      </c>
      <c r="E1385" t="e">
        <f>VLOOKUP($D$1&amp;D1385,定价因子!E:F,2,0)</f>
        <v>#N/A</v>
      </c>
      <c r="G1385" t="e">
        <f>VLOOKUP($F$1&amp;F1385,定价因子!E:F,2,0)</f>
        <v>#N/A</v>
      </c>
      <c r="H1385" s="104" t="e">
        <f>C1385*PRODUCT(#REF!,#REF!,G1385,,#REF!,E1385)</f>
        <v>#N/A</v>
      </c>
    </row>
    <row r="1386" spans="3:8">
      <c r="C1386" t="e">
        <f>VLOOKUP(B1386,定价因子!L:M,2,0)</f>
        <v>#N/A</v>
      </c>
      <c r="E1386" t="e">
        <f>VLOOKUP($D$1&amp;D1386,定价因子!E:F,2,0)</f>
        <v>#N/A</v>
      </c>
      <c r="G1386" t="e">
        <f>VLOOKUP($F$1&amp;F1386,定价因子!E:F,2,0)</f>
        <v>#N/A</v>
      </c>
      <c r="H1386" s="104" t="e">
        <f>C1386*PRODUCT(#REF!,#REF!,G1386,,#REF!,E1386)</f>
        <v>#N/A</v>
      </c>
    </row>
    <row r="1387" spans="3:8">
      <c r="C1387" t="e">
        <f>VLOOKUP(B1387,定价因子!L:M,2,0)</f>
        <v>#N/A</v>
      </c>
      <c r="E1387" t="e">
        <f>VLOOKUP($D$1&amp;D1387,定价因子!E:F,2,0)</f>
        <v>#N/A</v>
      </c>
      <c r="G1387" t="e">
        <f>VLOOKUP($F$1&amp;F1387,定价因子!E:F,2,0)</f>
        <v>#N/A</v>
      </c>
      <c r="H1387" s="104" t="e">
        <f>C1387*PRODUCT(#REF!,#REF!,G1387,,#REF!,E1387)</f>
        <v>#N/A</v>
      </c>
    </row>
    <row r="1388" spans="3:8">
      <c r="C1388" t="e">
        <f>VLOOKUP(B1388,定价因子!L:M,2,0)</f>
        <v>#N/A</v>
      </c>
      <c r="E1388" t="e">
        <f>VLOOKUP($D$1&amp;D1388,定价因子!E:F,2,0)</f>
        <v>#N/A</v>
      </c>
      <c r="G1388" t="e">
        <f>VLOOKUP($F$1&amp;F1388,定价因子!E:F,2,0)</f>
        <v>#N/A</v>
      </c>
      <c r="H1388" s="104" t="e">
        <f>C1388*PRODUCT(#REF!,#REF!,G1388,,#REF!,E1388)</f>
        <v>#N/A</v>
      </c>
    </row>
    <row r="1389" spans="3:8">
      <c r="C1389" t="e">
        <f>VLOOKUP(B1389,定价因子!L:M,2,0)</f>
        <v>#N/A</v>
      </c>
      <c r="E1389" t="e">
        <f>VLOOKUP($D$1&amp;D1389,定价因子!E:F,2,0)</f>
        <v>#N/A</v>
      </c>
      <c r="G1389" t="e">
        <f>VLOOKUP($F$1&amp;F1389,定价因子!E:F,2,0)</f>
        <v>#N/A</v>
      </c>
      <c r="H1389" s="104" t="e">
        <f>C1389*PRODUCT(#REF!,#REF!,G1389,,#REF!,E1389)</f>
        <v>#N/A</v>
      </c>
    </row>
    <row r="1390" spans="3:8">
      <c r="C1390" t="e">
        <f>VLOOKUP(B1390,定价因子!L:M,2,0)</f>
        <v>#N/A</v>
      </c>
      <c r="E1390" t="e">
        <f>VLOOKUP($D$1&amp;D1390,定价因子!E:F,2,0)</f>
        <v>#N/A</v>
      </c>
      <c r="G1390" t="e">
        <f>VLOOKUP($F$1&amp;F1390,定价因子!E:F,2,0)</f>
        <v>#N/A</v>
      </c>
      <c r="H1390" s="104" t="e">
        <f>C1390*PRODUCT(#REF!,#REF!,G1390,,#REF!,E1390)</f>
        <v>#N/A</v>
      </c>
    </row>
    <row r="1391" spans="3:8">
      <c r="C1391" t="e">
        <f>VLOOKUP(B1391,定价因子!L:M,2,0)</f>
        <v>#N/A</v>
      </c>
      <c r="E1391" t="e">
        <f>VLOOKUP($D$1&amp;D1391,定价因子!E:F,2,0)</f>
        <v>#N/A</v>
      </c>
      <c r="G1391" t="e">
        <f>VLOOKUP($F$1&amp;F1391,定价因子!E:F,2,0)</f>
        <v>#N/A</v>
      </c>
      <c r="H1391" s="104" t="e">
        <f>C1391*PRODUCT(#REF!,#REF!,G1391,,#REF!,E1391)</f>
        <v>#N/A</v>
      </c>
    </row>
    <row r="1392" spans="3:8">
      <c r="C1392" t="e">
        <f>VLOOKUP(B1392,定价因子!L:M,2,0)</f>
        <v>#N/A</v>
      </c>
      <c r="E1392" t="e">
        <f>VLOOKUP($D$1&amp;D1392,定价因子!E:F,2,0)</f>
        <v>#N/A</v>
      </c>
      <c r="G1392" t="e">
        <f>VLOOKUP($F$1&amp;F1392,定价因子!E:F,2,0)</f>
        <v>#N/A</v>
      </c>
      <c r="H1392" s="104" t="e">
        <f>C1392*PRODUCT(#REF!,#REF!,G1392,,#REF!,E1392)</f>
        <v>#N/A</v>
      </c>
    </row>
    <row r="1393" spans="3:8">
      <c r="C1393" t="e">
        <f>VLOOKUP(B1393,定价因子!L:M,2,0)</f>
        <v>#N/A</v>
      </c>
      <c r="E1393" t="e">
        <f>VLOOKUP($D$1&amp;D1393,定价因子!E:F,2,0)</f>
        <v>#N/A</v>
      </c>
      <c r="G1393" t="e">
        <f>VLOOKUP($F$1&amp;F1393,定价因子!E:F,2,0)</f>
        <v>#N/A</v>
      </c>
      <c r="H1393" s="104" t="e">
        <f>C1393*PRODUCT(#REF!,#REF!,G1393,,#REF!,E1393)</f>
        <v>#N/A</v>
      </c>
    </row>
    <row r="1394" spans="3:8">
      <c r="C1394" t="e">
        <f>VLOOKUP(B1394,定价因子!L:M,2,0)</f>
        <v>#N/A</v>
      </c>
      <c r="E1394" t="e">
        <f>VLOOKUP($D$1&amp;D1394,定价因子!E:F,2,0)</f>
        <v>#N/A</v>
      </c>
      <c r="G1394" t="e">
        <f>VLOOKUP($F$1&amp;F1394,定价因子!E:F,2,0)</f>
        <v>#N/A</v>
      </c>
      <c r="H1394" s="104" t="e">
        <f>C1394*PRODUCT(#REF!,#REF!,G1394,,#REF!,E1394)</f>
        <v>#N/A</v>
      </c>
    </row>
    <row r="1395" spans="3:8">
      <c r="C1395" t="e">
        <f>VLOOKUP(B1395,定价因子!L:M,2,0)</f>
        <v>#N/A</v>
      </c>
      <c r="E1395" t="e">
        <f>VLOOKUP($D$1&amp;D1395,定价因子!E:F,2,0)</f>
        <v>#N/A</v>
      </c>
      <c r="G1395" t="e">
        <f>VLOOKUP($F$1&amp;F1395,定价因子!E:F,2,0)</f>
        <v>#N/A</v>
      </c>
      <c r="H1395" s="104" t="e">
        <f>C1395*PRODUCT(#REF!,#REF!,G1395,,#REF!,E1395)</f>
        <v>#N/A</v>
      </c>
    </row>
    <row r="1396" spans="3:8">
      <c r="C1396" t="e">
        <f>VLOOKUP(B1396,定价因子!L:M,2,0)</f>
        <v>#N/A</v>
      </c>
      <c r="E1396" t="e">
        <f>VLOOKUP($D$1&amp;D1396,定价因子!E:F,2,0)</f>
        <v>#N/A</v>
      </c>
      <c r="G1396" t="e">
        <f>VLOOKUP($F$1&amp;F1396,定价因子!E:F,2,0)</f>
        <v>#N/A</v>
      </c>
      <c r="H1396" s="104" t="e">
        <f>C1396*PRODUCT(#REF!,#REF!,G1396,,#REF!,E1396)</f>
        <v>#N/A</v>
      </c>
    </row>
    <row r="1397" spans="3:8">
      <c r="C1397" t="e">
        <f>VLOOKUP(B1397,定价因子!L:M,2,0)</f>
        <v>#N/A</v>
      </c>
      <c r="E1397" t="e">
        <f>VLOOKUP($D$1&amp;D1397,定价因子!E:F,2,0)</f>
        <v>#N/A</v>
      </c>
      <c r="G1397" t="e">
        <f>VLOOKUP($F$1&amp;F1397,定价因子!E:F,2,0)</f>
        <v>#N/A</v>
      </c>
      <c r="H1397" s="104" t="e">
        <f>C1397*PRODUCT(#REF!,#REF!,G1397,,#REF!,E1397)</f>
        <v>#N/A</v>
      </c>
    </row>
    <row r="1398" spans="3:8">
      <c r="C1398" t="e">
        <f>VLOOKUP(B1398,定价因子!L:M,2,0)</f>
        <v>#N/A</v>
      </c>
      <c r="E1398" t="e">
        <f>VLOOKUP($D$1&amp;D1398,定价因子!E:F,2,0)</f>
        <v>#N/A</v>
      </c>
      <c r="G1398" t="e">
        <f>VLOOKUP($F$1&amp;F1398,定价因子!E:F,2,0)</f>
        <v>#N/A</v>
      </c>
      <c r="H1398" s="104" t="e">
        <f>C1398*PRODUCT(#REF!,#REF!,G1398,,#REF!,E1398)</f>
        <v>#N/A</v>
      </c>
    </row>
    <row r="1399" spans="3:8">
      <c r="C1399" t="e">
        <f>VLOOKUP(B1399,定价因子!L:M,2,0)</f>
        <v>#N/A</v>
      </c>
      <c r="E1399" t="e">
        <f>VLOOKUP($D$1&amp;D1399,定价因子!E:F,2,0)</f>
        <v>#N/A</v>
      </c>
      <c r="G1399" t="e">
        <f>VLOOKUP($F$1&amp;F1399,定价因子!E:F,2,0)</f>
        <v>#N/A</v>
      </c>
      <c r="H1399" s="104" t="e">
        <f>C1399*PRODUCT(#REF!,#REF!,G1399,,#REF!,E1399)</f>
        <v>#N/A</v>
      </c>
    </row>
    <row r="1400" spans="3:8">
      <c r="C1400" t="e">
        <f>VLOOKUP(B1400,定价因子!L:M,2,0)</f>
        <v>#N/A</v>
      </c>
      <c r="E1400" t="e">
        <f>VLOOKUP($D$1&amp;D1400,定价因子!E:F,2,0)</f>
        <v>#N/A</v>
      </c>
      <c r="G1400" t="e">
        <f>VLOOKUP($F$1&amp;F1400,定价因子!E:F,2,0)</f>
        <v>#N/A</v>
      </c>
      <c r="H1400" s="104" t="e">
        <f>C1400*PRODUCT(#REF!,#REF!,G1400,,#REF!,E1400)</f>
        <v>#N/A</v>
      </c>
    </row>
    <row r="1401" spans="3:8">
      <c r="C1401" t="e">
        <f>VLOOKUP(B1401,定价因子!L:M,2,0)</f>
        <v>#N/A</v>
      </c>
      <c r="E1401" t="e">
        <f>VLOOKUP($D$1&amp;D1401,定价因子!E:F,2,0)</f>
        <v>#N/A</v>
      </c>
      <c r="G1401" t="e">
        <f>VLOOKUP($F$1&amp;F1401,定价因子!E:F,2,0)</f>
        <v>#N/A</v>
      </c>
      <c r="H1401" s="104" t="e">
        <f>C1401*PRODUCT(#REF!,#REF!,G1401,,#REF!,E1401)</f>
        <v>#N/A</v>
      </c>
    </row>
    <row r="1402" spans="3:8">
      <c r="C1402" t="e">
        <f>VLOOKUP(B1402,定价因子!L:M,2,0)</f>
        <v>#N/A</v>
      </c>
      <c r="E1402" t="e">
        <f>VLOOKUP($D$1&amp;D1402,定价因子!E:F,2,0)</f>
        <v>#N/A</v>
      </c>
      <c r="G1402" t="e">
        <f>VLOOKUP($F$1&amp;F1402,定价因子!E:F,2,0)</f>
        <v>#N/A</v>
      </c>
      <c r="H1402" s="104" t="e">
        <f>C1402*PRODUCT(#REF!,#REF!,G1402,,#REF!,E1402)</f>
        <v>#N/A</v>
      </c>
    </row>
    <row r="1403" spans="3:8">
      <c r="C1403" t="e">
        <f>VLOOKUP(B1403,定价因子!L:M,2,0)</f>
        <v>#N/A</v>
      </c>
      <c r="E1403" t="e">
        <f>VLOOKUP($D$1&amp;D1403,定价因子!E:F,2,0)</f>
        <v>#N/A</v>
      </c>
      <c r="G1403" t="e">
        <f>VLOOKUP($F$1&amp;F1403,定价因子!E:F,2,0)</f>
        <v>#N/A</v>
      </c>
      <c r="H1403" s="104" t="e">
        <f>C1403*PRODUCT(#REF!,#REF!,G1403,,#REF!,E1403)</f>
        <v>#N/A</v>
      </c>
    </row>
    <row r="1404" spans="3:8">
      <c r="C1404" t="e">
        <f>VLOOKUP(B1404,定价因子!L:M,2,0)</f>
        <v>#N/A</v>
      </c>
      <c r="E1404" t="e">
        <f>VLOOKUP($D$1&amp;D1404,定价因子!E:F,2,0)</f>
        <v>#N/A</v>
      </c>
      <c r="G1404" t="e">
        <f>VLOOKUP($F$1&amp;F1404,定价因子!E:F,2,0)</f>
        <v>#N/A</v>
      </c>
      <c r="H1404" s="104" t="e">
        <f>C1404*PRODUCT(#REF!,#REF!,G1404,,#REF!,E1404)</f>
        <v>#N/A</v>
      </c>
    </row>
    <row r="1405" spans="3:8">
      <c r="C1405" t="e">
        <f>VLOOKUP(B1405,定价因子!L:M,2,0)</f>
        <v>#N/A</v>
      </c>
      <c r="E1405" t="e">
        <f>VLOOKUP($D$1&amp;D1405,定价因子!E:F,2,0)</f>
        <v>#N/A</v>
      </c>
      <c r="G1405" t="e">
        <f>VLOOKUP($F$1&amp;F1405,定价因子!E:F,2,0)</f>
        <v>#N/A</v>
      </c>
      <c r="H1405" s="104" t="e">
        <f>C1405*PRODUCT(#REF!,#REF!,G1405,,#REF!,E1405)</f>
        <v>#N/A</v>
      </c>
    </row>
    <row r="1406" spans="3:8">
      <c r="C1406" t="e">
        <f>VLOOKUP(B1406,定价因子!L:M,2,0)</f>
        <v>#N/A</v>
      </c>
      <c r="E1406" t="e">
        <f>VLOOKUP($D$1&amp;D1406,定价因子!E:F,2,0)</f>
        <v>#N/A</v>
      </c>
      <c r="G1406" t="e">
        <f>VLOOKUP($F$1&amp;F1406,定价因子!E:F,2,0)</f>
        <v>#N/A</v>
      </c>
      <c r="H1406" s="104" t="e">
        <f>C1406*PRODUCT(#REF!,#REF!,G1406,,#REF!,E1406)</f>
        <v>#N/A</v>
      </c>
    </row>
    <row r="1407" spans="3:8">
      <c r="C1407" t="e">
        <f>VLOOKUP(B1407,定价因子!L:M,2,0)</f>
        <v>#N/A</v>
      </c>
      <c r="E1407" t="e">
        <f>VLOOKUP($D$1&amp;D1407,定价因子!E:F,2,0)</f>
        <v>#N/A</v>
      </c>
      <c r="G1407" t="e">
        <f>VLOOKUP($F$1&amp;F1407,定价因子!E:F,2,0)</f>
        <v>#N/A</v>
      </c>
      <c r="H1407" s="104" t="e">
        <f>C1407*PRODUCT(#REF!,#REF!,G1407,,#REF!,E1407)</f>
        <v>#N/A</v>
      </c>
    </row>
    <row r="1408" spans="3:8">
      <c r="C1408" t="e">
        <f>VLOOKUP(B1408,定价因子!L:M,2,0)</f>
        <v>#N/A</v>
      </c>
      <c r="E1408" t="e">
        <f>VLOOKUP($D$1&amp;D1408,定价因子!E:F,2,0)</f>
        <v>#N/A</v>
      </c>
      <c r="G1408" t="e">
        <f>VLOOKUP($F$1&amp;F1408,定价因子!E:F,2,0)</f>
        <v>#N/A</v>
      </c>
      <c r="H1408" s="104" t="e">
        <f>C1408*PRODUCT(#REF!,#REF!,G1408,,#REF!,E1408)</f>
        <v>#N/A</v>
      </c>
    </row>
    <row r="1409" spans="3:8">
      <c r="C1409" t="e">
        <f>VLOOKUP(B1409,定价因子!L:M,2,0)</f>
        <v>#N/A</v>
      </c>
      <c r="E1409" t="e">
        <f>VLOOKUP($D$1&amp;D1409,定价因子!E:F,2,0)</f>
        <v>#N/A</v>
      </c>
      <c r="G1409" t="e">
        <f>VLOOKUP($F$1&amp;F1409,定价因子!E:F,2,0)</f>
        <v>#N/A</v>
      </c>
      <c r="H1409" s="104" t="e">
        <f>C1409*PRODUCT(#REF!,#REF!,G1409,,#REF!,E1409)</f>
        <v>#N/A</v>
      </c>
    </row>
    <row r="1410" spans="3:8">
      <c r="C1410" t="e">
        <f>VLOOKUP(B1410,定价因子!L:M,2,0)</f>
        <v>#N/A</v>
      </c>
      <c r="E1410" t="e">
        <f>VLOOKUP($D$1&amp;D1410,定价因子!E:F,2,0)</f>
        <v>#N/A</v>
      </c>
      <c r="G1410" t="e">
        <f>VLOOKUP($F$1&amp;F1410,定价因子!E:F,2,0)</f>
        <v>#N/A</v>
      </c>
      <c r="H1410" s="104" t="e">
        <f>C1410*PRODUCT(#REF!,#REF!,G1410,,#REF!,E1410)</f>
        <v>#N/A</v>
      </c>
    </row>
    <row r="1411" spans="3:8">
      <c r="C1411" t="e">
        <f>VLOOKUP(B1411,定价因子!L:M,2,0)</f>
        <v>#N/A</v>
      </c>
      <c r="E1411" t="e">
        <f>VLOOKUP($D$1&amp;D1411,定价因子!E:F,2,0)</f>
        <v>#N/A</v>
      </c>
      <c r="G1411" t="e">
        <f>VLOOKUP($F$1&amp;F1411,定价因子!E:F,2,0)</f>
        <v>#N/A</v>
      </c>
      <c r="H1411" s="104" t="e">
        <f>C1411*PRODUCT(#REF!,#REF!,G1411,,#REF!,E1411)</f>
        <v>#N/A</v>
      </c>
    </row>
    <row r="1412" spans="3:8">
      <c r="C1412" t="e">
        <f>VLOOKUP(B1412,定价因子!L:M,2,0)</f>
        <v>#N/A</v>
      </c>
      <c r="E1412" t="e">
        <f>VLOOKUP($D$1&amp;D1412,定价因子!E:F,2,0)</f>
        <v>#N/A</v>
      </c>
      <c r="G1412" t="e">
        <f>VLOOKUP($F$1&amp;F1412,定价因子!E:F,2,0)</f>
        <v>#N/A</v>
      </c>
      <c r="H1412" s="104" t="e">
        <f>C1412*PRODUCT(#REF!,#REF!,G1412,,#REF!,E1412)</f>
        <v>#N/A</v>
      </c>
    </row>
    <row r="1413" spans="3:8">
      <c r="C1413" t="e">
        <f>VLOOKUP(B1413,定价因子!L:M,2,0)</f>
        <v>#N/A</v>
      </c>
      <c r="E1413" t="e">
        <f>VLOOKUP($D$1&amp;D1413,定价因子!E:F,2,0)</f>
        <v>#N/A</v>
      </c>
      <c r="G1413" t="e">
        <f>VLOOKUP($F$1&amp;F1413,定价因子!E:F,2,0)</f>
        <v>#N/A</v>
      </c>
      <c r="H1413" s="104" t="e">
        <f>C1413*PRODUCT(#REF!,#REF!,G1413,,#REF!,E1413)</f>
        <v>#N/A</v>
      </c>
    </row>
    <row r="1414" spans="3:8">
      <c r="C1414" t="e">
        <f>VLOOKUP(B1414,定价因子!L:M,2,0)</f>
        <v>#N/A</v>
      </c>
      <c r="E1414" t="e">
        <f>VLOOKUP($D$1&amp;D1414,定价因子!E:F,2,0)</f>
        <v>#N/A</v>
      </c>
      <c r="G1414" t="e">
        <f>VLOOKUP($F$1&amp;F1414,定价因子!E:F,2,0)</f>
        <v>#N/A</v>
      </c>
      <c r="H1414" s="104" t="e">
        <f>C1414*PRODUCT(#REF!,#REF!,G1414,,#REF!,E1414)</f>
        <v>#N/A</v>
      </c>
    </row>
    <row r="1415" spans="3:8">
      <c r="C1415" t="e">
        <f>VLOOKUP(B1415,定价因子!L:M,2,0)</f>
        <v>#N/A</v>
      </c>
      <c r="E1415" t="e">
        <f>VLOOKUP($D$1&amp;D1415,定价因子!E:F,2,0)</f>
        <v>#N/A</v>
      </c>
      <c r="G1415" t="e">
        <f>VLOOKUP($F$1&amp;F1415,定价因子!E:F,2,0)</f>
        <v>#N/A</v>
      </c>
      <c r="H1415" s="104" t="e">
        <f>C1415*PRODUCT(#REF!,#REF!,G1415,,#REF!,E1415)</f>
        <v>#N/A</v>
      </c>
    </row>
    <row r="1416" spans="3:8">
      <c r="C1416" t="e">
        <f>VLOOKUP(B1416,定价因子!L:M,2,0)</f>
        <v>#N/A</v>
      </c>
      <c r="E1416" t="e">
        <f>VLOOKUP($D$1&amp;D1416,定价因子!E:F,2,0)</f>
        <v>#N/A</v>
      </c>
      <c r="G1416" t="e">
        <f>VLOOKUP($F$1&amp;F1416,定价因子!E:F,2,0)</f>
        <v>#N/A</v>
      </c>
      <c r="H1416" s="104" t="e">
        <f>C1416*PRODUCT(#REF!,#REF!,G1416,,#REF!,E1416)</f>
        <v>#N/A</v>
      </c>
    </row>
    <row r="1417" spans="3:8">
      <c r="C1417" t="e">
        <f>VLOOKUP(B1417,定价因子!L:M,2,0)</f>
        <v>#N/A</v>
      </c>
      <c r="E1417" t="e">
        <f>VLOOKUP($D$1&amp;D1417,定价因子!E:F,2,0)</f>
        <v>#N/A</v>
      </c>
      <c r="G1417" t="e">
        <f>VLOOKUP($F$1&amp;F1417,定价因子!E:F,2,0)</f>
        <v>#N/A</v>
      </c>
      <c r="H1417" s="104" t="e">
        <f>C1417*PRODUCT(#REF!,#REF!,G1417,,#REF!,E1417)</f>
        <v>#N/A</v>
      </c>
    </row>
    <row r="1418" spans="3:8">
      <c r="C1418" t="e">
        <f>VLOOKUP(B1418,定价因子!L:M,2,0)</f>
        <v>#N/A</v>
      </c>
      <c r="E1418" t="e">
        <f>VLOOKUP($D$1&amp;D1418,定价因子!E:F,2,0)</f>
        <v>#N/A</v>
      </c>
      <c r="G1418" t="e">
        <f>VLOOKUP($F$1&amp;F1418,定价因子!E:F,2,0)</f>
        <v>#N/A</v>
      </c>
      <c r="H1418" s="104" t="e">
        <f>C1418*PRODUCT(#REF!,#REF!,G1418,,#REF!,E1418)</f>
        <v>#N/A</v>
      </c>
    </row>
    <row r="1419" spans="3:8">
      <c r="C1419" t="e">
        <f>VLOOKUP(B1419,定价因子!L:M,2,0)</f>
        <v>#N/A</v>
      </c>
      <c r="E1419" t="e">
        <f>VLOOKUP($D$1&amp;D1419,定价因子!E:F,2,0)</f>
        <v>#N/A</v>
      </c>
      <c r="G1419" t="e">
        <f>VLOOKUP($F$1&amp;F1419,定价因子!E:F,2,0)</f>
        <v>#N/A</v>
      </c>
      <c r="H1419" s="104" t="e">
        <f>C1419*PRODUCT(#REF!,#REF!,G1419,,#REF!,E1419)</f>
        <v>#N/A</v>
      </c>
    </row>
    <row r="1420" spans="3:8">
      <c r="C1420" t="e">
        <f>VLOOKUP(B1420,定价因子!L:M,2,0)</f>
        <v>#N/A</v>
      </c>
      <c r="E1420" t="e">
        <f>VLOOKUP($D$1&amp;D1420,定价因子!E:F,2,0)</f>
        <v>#N/A</v>
      </c>
      <c r="G1420" t="e">
        <f>VLOOKUP($F$1&amp;F1420,定价因子!E:F,2,0)</f>
        <v>#N/A</v>
      </c>
      <c r="H1420" s="104" t="e">
        <f>C1420*PRODUCT(#REF!,#REF!,G1420,,#REF!,E1420)</f>
        <v>#N/A</v>
      </c>
    </row>
    <row r="1421" spans="3:8">
      <c r="C1421" t="e">
        <f>VLOOKUP(B1421,定价因子!L:M,2,0)</f>
        <v>#N/A</v>
      </c>
      <c r="E1421" t="e">
        <f>VLOOKUP($D$1&amp;D1421,定价因子!E:F,2,0)</f>
        <v>#N/A</v>
      </c>
      <c r="G1421" t="e">
        <f>VLOOKUP($F$1&amp;F1421,定价因子!E:F,2,0)</f>
        <v>#N/A</v>
      </c>
      <c r="H1421" s="104" t="e">
        <f>C1421*PRODUCT(#REF!,#REF!,G1421,,#REF!,E1421)</f>
        <v>#N/A</v>
      </c>
    </row>
    <row r="1422" spans="3:8">
      <c r="C1422" t="e">
        <f>VLOOKUP(B1422,定价因子!L:M,2,0)</f>
        <v>#N/A</v>
      </c>
      <c r="E1422" t="e">
        <f>VLOOKUP($D$1&amp;D1422,定价因子!E:F,2,0)</f>
        <v>#N/A</v>
      </c>
      <c r="G1422" t="e">
        <f>VLOOKUP($F$1&amp;F1422,定价因子!E:F,2,0)</f>
        <v>#N/A</v>
      </c>
      <c r="H1422" s="104" t="e">
        <f>C1422*PRODUCT(#REF!,#REF!,G1422,,#REF!,E1422)</f>
        <v>#N/A</v>
      </c>
    </row>
    <row r="1423" spans="3:8">
      <c r="C1423" t="e">
        <f>VLOOKUP(B1423,定价因子!L:M,2,0)</f>
        <v>#N/A</v>
      </c>
      <c r="E1423" t="e">
        <f>VLOOKUP($D$1&amp;D1423,定价因子!E:F,2,0)</f>
        <v>#N/A</v>
      </c>
      <c r="G1423" t="e">
        <f>VLOOKUP($F$1&amp;F1423,定价因子!E:F,2,0)</f>
        <v>#N/A</v>
      </c>
      <c r="H1423" s="104" t="e">
        <f>C1423*PRODUCT(#REF!,#REF!,G1423,,#REF!,E1423)</f>
        <v>#N/A</v>
      </c>
    </row>
    <row r="1424" spans="3:8">
      <c r="C1424" t="e">
        <f>VLOOKUP(B1424,定价因子!L:M,2,0)</f>
        <v>#N/A</v>
      </c>
      <c r="E1424" t="e">
        <f>VLOOKUP($D$1&amp;D1424,定价因子!E:F,2,0)</f>
        <v>#N/A</v>
      </c>
      <c r="G1424" t="e">
        <f>VLOOKUP($F$1&amp;F1424,定价因子!E:F,2,0)</f>
        <v>#N/A</v>
      </c>
      <c r="H1424" s="104" t="e">
        <f>C1424*PRODUCT(#REF!,#REF!,G1424,,#REF!,E1424)</f>
        <v>#N/A</v>
      </c>
    </row>
    <row r="1425" spans="3:8">
      <c r="C1425" t="e">
        <f>VLOOKUP(B1425,定价因子!L:M,2,0)</f>
        <v>#N/A</v>
      </c>
      <c r="E1425" t="e">
        <f>VLOOKUP($D$1&amp;D1425,定价因子!E:F,2,0)</f>
        <v>#N/A</v>
      </c>
      <c r="G1425" t="e">
        <f>VLOOKUP($F$1&amp;F1425,定价因子!E:F,2,0)</f>
        <v>#N/A</v>
      </c>
      <c r="H1425" s="104" t="e">
        <f>C1425*PRODUCT(#REF!,#REF!,G1425,,#REF!,E1425)</f>
        <v>#N/A</v>
      </c>
    </row>
    <row r="1426" spans="3:8">
      <c r="C1426" t="e">
        <f>VLOOKUP(B1426,定价因子!L:M,2,0)</f>
        <v>#N/A</v>
      </c>
      <c r="E1426" t="e">
        <f>VLOOKUP($D$1&amp;D1426,定价因子!E:F,2,0)</f>
        <v>#N/A</v>
      </c>
      <c r="G1426" t="e">
        <f>VLOOKUP($F$1&amp;F1426,定价因子!E:F,2,0)</f>
        <v>#N/A</v>
      </c>
      <c r="H1426" s="104" t="e">
        <f>C1426*PRODUCT(#REF!,#REF!,G1426,,#REF!,E1426)</f>
        <v>#N/A</v>
      </c>
    </row>
    <row r="1427" spans="3:8">
      <c r="C1427" t="e">
        <f>VLOOKUP(B1427,定价因子!L:M,2,0)</f>
        <v>#N/A</v>
      </c>
      <c r="E1427" t="e">
        <f>VLOOKUP($D$1&amp;D1427,定价因子!E:F,2,0)</f>
        <v>#N/A</v>
      </c>
      <c r="G1427" t="e">
        <f>VLOOKUP($F$1&amp;F1427,定价因子!E:F,2,0)</f>
        <v>#N/A</v>
      </c>
      <c r="H1427" s="104" t="e">
        <f>C1427*PRODUCT(#REF!,#REF!,G1427,,#REF!,E1427)</f>
        <v>#N/A</v>
      </c>
    </row>
    <row r="1428" spans="3:8">
      <c r="C1428" t="e">
        <f>VLOOKUP(B1428,定价因子!L:M,2,0)</f>
        <v>#N/A</v>
      </c>
      <c r="E1428" t="e">
        <f>VLOOKUP($D$1&amp;D1428,定价因子!E:F,2,0)</f>
        <v>#N/A</v>
      </c>
      <c r="G1428" t="e">
        <f>VLOOKUP($F$1&amp;F1428,定价因子!E:F,2,0)</f>
        <v>#N/A</v>
      </c>
      <c r="H1428" s="104" t="e">
        <f>C1428*PRODUCT(#REF!,#REF!,G1428,,#REF!,E1428)</f>
        <v>#N/A</v>
      </c>
    </row>
    <row r="1429" spans="3:8">
      <c r="C1429" t="e">
        <f>VLOOKUP(B1429,定价因子!L:M,2,0)</f>
        <v>#N/A</v>
      </c>
      <c r="E1429" t="e">
        <f>VLOOKUP($D$1&amp;D1429,定价因子!E:F,2,0)</f>
        <v>#N/A</v>
      </c>
      <c r="G1429" t="e">
        <f>VLOOKUP($F$1&amp;F1429,定价因子!E:F,2,0)</f>
        <v>#N/A</v>
      </c>
      <c r="H1429" s="104" t="e">
        <f>C1429*PRODUCT(#REF!,#REF!,G1429,,#REF!,E1429)</f>
        <v>#N/A</v>
      </c>
    </row>
    <row r="1430" spans="3:8">
      <c r="C1430" t="e">
        <f>VLOOKUP(B1430,定价因子!L:M,2,0)</f>
        <v>#N/A</v>
      </c>
      <c r="E1430" t="e">
        <f>VLOOKUP($D$1&amp;D1430,定价因子!E:F,2,0)</f>
        <v>#N/A</v>
      </c>
      <c r="G1430" t="e">
        <f>VLOOKUP($F$1&amp;F1430,定价因子!E:F,2,0)</f>
        <v>#N/A</v>
      </c>
      <c r="H1430" s="104" t="e">
        <f>C1430*PRODUCT(#REF!,#REF!,G1430,,#REF!,E1430)</f>
        <v>#N/A</v>
      </c>
    </row>
    <row r="1431" spans="3:8">
      <c r="C1431" t="e">
        <f>VLOOKUP(B1431,定价因子!L:M,2,0)</f>
        <v>#N/A</v>
      </c>
      <c r="E1431" t="e">
        <f>VLOOKUP($D$1&amp;D1431,定价因子!E:F,2,0)</f>
        <v>#N/A</v>
      </c>
      <c r="G1431" t="e">
        <f>VLOOKUP($F$1&amp;F1431,定价因子!E:F,2,0)</f>
        <v>#N/A</v>
      </c>
      <c r="H1431" s="104" t="e">
        <f>C1431*PRODUCT(#REF!,#REF!,G1431,,#REF!,E1431)</f>
        <v>#N/A</v>
      </c>
    </row>
    <row r="1432" spans="3:8">
      <c r="C1432" t="e">
        <f>VLOOKUP(B1432,定价因子!L:M,2,0)</f>
        <v>#N/A</v>
      </c>
      <c r="E1432" t="e">
        <f>VLOOKUP($D$1&amp;D1432,定价因子!E:F,2,0)</f>
        <v>#N/A</v>
      </c>
      <c r="G1432" t="e">
        <f>VLOOKUP($F$1&amp;F1432,定价因子!E:F,2,0)</f>
        <v>#N/A</v>
      </c>
      <c r="H1432" s="104" t="e">
        <f>C1432*PRODUCT(#REF!,#REF!,G1432,,#REF!,E1432)</f>
        <v>#N/A</v>
      </c>
    </row>
    <row r="1433" spans="3:8">
      <c r="C1433" t="e">
        <f>VLOOKUP(B1433,定价因子!L:M,2,0)</f>
        <v>#N/A</v>
      </c>
      <c r="E1433" t="e">
        <f>VLOOKUP($D$1&amp;D1433,定价因子!E:F,2,0)</f>
        <v>#N/A</v>
      </c>
      <c r="G1433" t="e">
        <f>VLOOKUP($F$1&amp;F1433,定价因子!E:F,2,0)</f>
        <v>#N/A</v>
      </c>
      <c r="H1433" s="104" t="e">
        <f>C1433*PRODUCT(#REF!,#REF!,G1433,,#REF!,E1433)</f>
        <v>#N/A</v>
      </c>
    </row>
    <row r="1434" spans="3:8">
      <c r="C1434" t="e">
        <f>VLOOKUP(B1434,定价因子!L:M,2,0)</f>
        <v>#N/A</v>
      </c>
      <c r="E1434" t="e">
        <f>VLOOKUP($D$1&amp;D1434,定价因子!E:F,2,0)</f>
        <v>#N/A</v>
      </c>
      <c r="G1434" t="e">
        <f>VLOOKUP($F$1&amp;F1434,定价因子!E:F,2,0)</f>
        <v>#N/A</v>
      </c>
      <c r="H1434" s="104" t="e">
        <f>C1434*PRODUCT(#REF!,#REF!,G1434,,#REF!,E1434)</f>
        <v>#N/A</v>
      </c>
    </row>
    <row r="1435" spans="3:8">
      <c r="C1435" t="e">
        <f>VLOOKUP(B1435,定价因子!L:M,2,0)</f>
        <v>#N/A</v>
      </c>
      <c r="E1435" t="e">
        <f>VLOOKUP($D$1&amp;D1435,定价因子!E:F,2,0)</f>
        <v>#N/A</v>
      </c>
      <c r="G1435" t="e">
        <f>VLOOKUP($F$1&amp;F1435,定价因子!E:F,2,0)</f>
        <v>#N/A</v>
      </c>
      <c r="H1435" s="104" t="e">
        <f>C1435*PRODUCT(#REF!,#REF!,G1435,,#REF!,E1435)</f>
        <v>#N/A</v>
      </c>
    </row>
    <row r="1436" spans="3:8">
      <c r="C1436" t="e">
        <f>VLOOKUP(B1436,定价因子!L:M,2,0)</f>
        <v>#N/A</v>
      </c>
      <c r="E1436" t="e">
        <f>VLOOKUP($D$1&amp;D1436,定价因子!E:F,2,0)</f>
        <v>#N/A</v>
      </c>
      <c r="G1436" t="e">
        <f>VLOOKUP($F$1&amp;F1436,定价因子!E:F,2,0)</f>
        <v>#N/A</v>
      </c>
      <c r="H1436" s="104" t="e">
        <f>C1436*PRODUCT(#REF!,#REF!,G1436,,#REF!,E1436)</f>
        <v>#N/A</v>
      </c>
    </row>
    <row r="1437" spans="3:8">
      <c r="C1437" t="e">
        <f>VLOOKUP(B1437,定价因子!L:M,2,0)</f>
        <v>#N/A</v>
      </c>
      <c r="E1437" t="e">
        <f>VLOOKUP($D$1&amp;D1437,定价因子!E:F,2,0)</f>
        <v>#N/A</v>
      </c>
      <c r="G1437" t="e">
        <f>VLOOKUP($F$1&amp;F1437,定价因子!E:F,2,0)</f>
        <v>#N/A</v>
      </c>
      <c r="H1437" s="104" t="e">
        <f>C1437*PRODUCT(#REF!,#REF!,G1437,,#REF!,E1437)</f>
        <v>#N/A</v>
      </c>
    </row>
    <row r="1438" spans="3:8">
      <c r="C1438" t="e">
        <f>VLOOKUP(B1438,定价因子!L:M,2,0)</f>
        <v>#N/A</v>
      </c>
      <c r="E1438" t="e">
        <f>VLOOKUP($D$1&amp;D1438,定价因子!E:F,2,0)</f>
        <v>#N/A</v>
      </c>
      <c r="G1438" t="e">
        <f>VLOOKUP($F$1&amp;F1438,定价因子!E:F,2,0)</f>
        <v>#N/A</v>
      </c>
      <c r="H1438" s="104" t="e">
        <f>C1438*PRODUCT(#REF!,#REF!,G1438,,#REF!,E1438)</f>
        <v>#N/A</v>
      </c>
    </row>
    <row r="1439" spans="3:8">
      <c r="C1439" t="e">
        <f>VLOOKUP(B1439,定价因子!L:M,2,0)</f>
        <v>#N/A</v>
      </c>
      <c r="E1439" t="e">
        <f>VLOOKUP($D$1&amp;D1439,定价因子!E:F,2,0)</f>
        <v>#N/A</v>
      </c>
      <c r="G1439" t="e">
        <f>VLOOKUP($F$1&amp;F1439,定价因子!E:F,2,0)</f>
        <v>#N/A</v>
      </c>
      <c r="H1439" s="104" t="e">
        <f>C1439*PRODUCT(#REF!,#REF!,G1439,,#REF!,E1439)</f>
        <v>#N/A</v>
      </c>
    </row>
    <row r="1440" spans="3:8">
      <c r="C1440" t="e">
        <f>VLOOKUP(B1440,定价因子!L:M,2,0)</f>
        <v>#N/A</v>
      </c>
      <c r="E1440" t="e">
        <f>VLOOKUP($D$1&amp;D1440,定价因子!E:F,2,0)</f>
        <v>#N/A</v>
      </c>
      <c r="G1440" t="e">
        <f>VLOOKUP($F$1&amp;F1440,定价因子!E:F,2,0)</f>
        <v>#N/A</v>
      </c>
      <c r="H1440" s="104" t="e">
        <f>C1440*PRODUCT(#REF!,#REF!,G1440,,#REF!,E1440)</f>
        <v>#N/A</v>
      </c>
    </row>
    <row r="1441" spans="3:8">
      <c r="C1441" t="e">
        <f>VLOOKUP(B1441,定价因子!L:M,2,0)</f>
        <v>#N/A</v>
      </c>
      <c r="E1441" t="e">
        <f>VLOOKUP($D$1&amp;D1441,定价因子!E:F,2,0)</f>
        <v>#N/A</v>
      </c>
      <c r="G1441" t="e">
        <f>VLOOKUP($F$1&amp;F1441,定价因子!E:F,2,0)</f>
        <v>#N/A</v>
      </c>
      <c r="H1441" s="104" t="e">
        <f>C1441*PRODUCT(#REF!,#REF!,G1441,,#REF!,E1441)</f>
        <v>#N/A</v>
      </c>
    </row>
    <row r="1442" spans="3:8">
      <c r="C1442" t="e">
        <f>VLOOKUP(B1442,定价因子!L:M,2,0)</f>
        <v>#N/A</v>
      </c>
      <c r="E1442" t="e">
        <f>VLOOKUP($D$1&amp;D1442,定价因子!E:F,2,0)</f>
        <v>#N/A</v>
      </c>
      <c r="G1442" t="e">
        <f>VLOOKUP($F$1&amp;F1442,定价因子!E:F,2,0)</f>
        <v>#N/A</v>
      </c>
      <c r="H1442" s="104" t="e">
        <f>C1442*PRODUCT(#REF!,#REF!,G1442,,#REF!,E1442)</f>
        <v>#N/A</v>
      </c>
    </row>
    <row r="1443" spans="3:8">
      <c r="C1443" t="e">
        <f>VLOOKUP(B1443,定价因子!L:M,2,0)</f>
        <v>#N/A</v>
      </c>
      <c r="E1443" t="e">
        <f>VLOOKUP($D$1&amp;D1443,定价因子!E:F,2,0)</f>
        <v>#N/A</v>
      </c>
      <c r="G1443" t="e">
        <f>VLOOKUP($F$1&amp;F1443,定价因子!E:F,2,0)</f>
        <v>#N/A</v>
      </c>
      <c r="H1443" s="104" t="e">
        <f>C1443*PRODUCT(#REF!,#REF!,G1443,,#REF!,E1443)</f>
        <v>#N/A</v>
      </c>
    </row>
    <row r="1444" spans="3:8">
      <c r="C1444" t="e">
        <f>VLOOKUP(B1444,定价因子!L:M,2,0)</f>
        <v>#N/A</v>
      </c>
      <c r="E1444" t="e">
        <f>VLOOKUP($D$1&amp;D1444,定价因子!E:F,2,0)</f>
        <v>#N/A</v>
      </c>
      <c r="G1444" t="e">
        <f>VLOOKUP($F$1&amp;F1444,定价因子!E:F,2,0)</f>
        <v>#N/A</v>
      </c>
      <c r="H1444" s="104" t="e">
        <f>C1444*PRODUCT(#REF!,#REF!,G1444,,#REF!,E1444)</f>
        <v>#N/A</v>
      </c>
    </row>
    <row r="1445" spans="3:8">
      <c r="C1445" t="e">
        <f>VLOOKUP(B1445,定价因子!L:M,2,0)</f>
        <v>#N/A</v>
      </c>
      <c r="E1445" t="e">
        <f>VLOOKUP($D$1&amp;D1445,定价因子!E:F,2,0)</f>
        <v>#N/A</v>
      </c>
      <c r="G1445" t="e">
        <f>VLOOKUP($F$1&amp;F1445,定价因子!E:F,2,0)</f>
        <v>#N/A</v>
      </c>
      <c r="H1445" s="104" t="e">
        <f>C1445*PRODUCT(#REF!,#REF!,G1445,,#REF!,E1445)</f>
        <v>#N/A</v>
      </c>
    </row>
    <row r="1446" spans="3:8">
      <c r="C1446" t="e">
        <f>VLOOKUP(B1446,定价因子!L:M,2,0)</f>
        <v>#N/A</v>
      </c>
      <c r="E1446" t="e">
        <f>VLOOKUP($D$1&amp;D1446,定价因子!E:F,2,0)</f>
        <v>#N/A</v>
      </c>
      <c r="G1446" t="e">
        <f>VLOOKUP($F$1&amp;F1446,定价因子!E:F,2,0)</f>
        <v>#N/A</v>
      </c>
      <c r="H1446" s="104" t="e">
        <f>C1446*PRODUCT(#REF!,#REF!,G1446,,#REF!,E1446)</f>
        <v>#N/A</v>
      </c>
    </row>
    <row r="1447" spans="3:8">
      <c r="C1447" t="e">
        <f>VLOOKUP(B1447,定价因子!L:M,2,0)</f>
        <v>#N/A</v>
      </c>
      <c r="E1447" t="e">
        <f>VLOOKUP($D$1&amp;D1447,定价因子!E:F,2,0)</f>
        <v>#N/A</v>
      </c>
      <c r="G1447" t="e">
        <f>VLOOKUP($F$1&amp;F1447,定价因子!E:F,2,0)</f>
        <v>#N/A</v>
      </c>
      <c r="H1447" s="104" t="e">
        <f>C1447*PRODUCT(#REF!,#REF!,G1447,,#REF!,E1447)</f>
        <v>#N/A</v>
      </c>
    </row>
    <row r="1448" spans="3:8">
      <c r="C1448" t="e">
        <f>VLOOKUP(B1448,定价因子!L:M,2,0)</f>
        <v>#N/A</v>
      </c>
      <c r="E1448" t="e">
        <f>VLOOKUP($D$1&amp;D1448,定价因子!E:F,2,0)</f>
        <v>#N/A</v>
      </c>
      <c r="G1448" t="e">
        <f>VLOOKUP($F$1&amp;F1448,定价因子!E:F,2,0)</f>
        <v>#N/A</v>
      </c>
      <c r="H1448" s="104" t="e">
        <f>C1448*PRODUCT(#REF!,#REF!,G1448,,#REF!,E1448)</f>
        <v>#N/A</v>
      </c>
    </row>
    <row r="1449" spans="3:8">
      <c r="C1449" t="e">
        <f>VLOOKUP(B1449,定价因子!L:M,2,0)</f>
        <v>#N/A</v>
      </c>
      <c r="E1449" t="e">
        <f>VLOOKUP($D$1&amp;D1449,定价因子!E:F,2,0)</f>
        <v>#N/A</v>
      </c>
      <c r="G1449" t="e">
        <f>VLOOKUP($F$1&amp;F1449,定价因子!E:F,2,0)</f>
        <v>#N/A</v>
      </c>
      <c r="H1449" s="104" t="e">
        <f>C1449*PRODUCT(#REF!,#REF!,G1449,,#REF!,E1449)</f>
        <v>#N/A</v>
      </c>
    </row>
    <row r="1450" spans="3:8">
      <c r="C1450" t="e">
        <f>VLOOKUP(B1450,定价因子!L:M,2,0)</f>
        <v>#N/A</v>
      </c>
      <c r="E1450" t="e">
        <f>VLOOKUP($D$1&amp;D1450,定价因子!E:F,2,0)</f>
        <v>#N/A</v>
      </c>
      <c r="G1450" t="e">
        <f>VLOOKUP($F$1&amp;F1450,定价因子!E:F,2,0)</f>
        <v>#N/A</v>
      </c>
      <c r="H1450" s="104" t="e">
        <f>C1450*PRODUCT(#REF!,#REF!,G1450,,#REF!,E1450)</f>
        <v>#N/A</v>
      </c>
    </row>
    <row r="1451" spans="3:8">
      <c r="C1451" t="e">
        <f>VLOOKUP(B1451,定价因子!L:M,2,0)</f>
        <v>#N/A</v>
      </c>
      <c r="E1451" t="e">
        <f>VLOOKUP($D$1&amp;D1451,定价因子!E:F,2,0)</f>
        <v>#N/A</v>
      </c>
      <c r="G1451" t="e">
        <f>VLOOKUP($F$1&amp;F1451,定价因子!E:F,2,0)</f>
        <v>#N/A</v>
      </c>
      <c r="H1451" s="104" t="e">
        <f>C1451*PRODUCT(#REF!,#REF!,G1451,,#REF!,E1451)</f>
        <v>#N/A</v>
      </c>
    </row>
    <row r="1452" spans="3:8">
      <c r="C1452" t="e">
        <f>VLOOKUP(B1452,定价因子!L:M,2,0)</f>
        <v>#N/A</v>
      </c>
      <c r="E1452" t="e">
        <f>VLOOKUP($D$1&amp;D1452,定价因子!E:F,2,0)</f>
        <v>#N/A</v>
      </c>
      <c r="G1452" t="e">
        <f>VLOOKUP($F$1&amp;F1452,定价因子!E:F,2,0)</f>
        <v>#N/A</v>
      </c>
      <c r="H1452" s="104" t="e">
        <f>C1452*PRODUCT(#REF!,#REF!,G1452,,#REF!,E1452)</f>
        <v>#N/A</v>
      </c>
    </row>
    <row r="1453" spans="3:8">
      <c r="C1453" t="e">
        <f>VLOOKUP(B1453,定价因子!L:M,2,0)</f>
        <v>#N/A</v>
      </c>
      <c r="E1453" t="e">
        <f>VLOOKUP($D$1&amp;D1453,定价因子!E:F,2,0)</f>
        <v>#N/A</v>
      </c>
      <c r="G1453" t="e">
        <f>VLOOKUP($F$1&amp;F1453,定价因子!E:F,2,0)</f>
        <v>#N/A</v>
      </c>
      <c r="H1453" s="104" t="e">
        <f>C1453*PRODUCT(#REF!,#REF!,G1453,,#REF!,E1453)</f>
        <v>#N/A</v>
      </c>
    </row>
    <row r="1454" spans="3:8">
      <c r="C1454" t="e">
        <f>VLOOKUP(B1454,定价因子!L:M,2,0)</f>
        <v>#N/A</v>
      </c>
      <c r="E1454" t="e">
        <f>VLOOKUP($D$1&amp;D1454,定价因子!E:F,2,0)</f>
        <v>#N/A</v>
      </c>
      <c r="G1454" t="e">
        <f>VLOOKUP($F$1&amp;F1454,定价因子!E:F,2,0)</f>
        <v>#N/A</v>
      </c>
      <c r="H1454" s="104" t="e">
        <f>C1454*PRODUCT(#REF!,#REF!,G1454,,#REF!,E1454)</f>
        <v>#N/A</v>
      </c>
    </row>
    <row r="1455" spans="3:8">
      <c r="C1455" t="e">
        <f>VLOOKUP(B1455,定价因子!L:M,2,0)</f>
        <v>#N/A</v>
      </c>
      <c r="E1455" t="e">
        <f>VLOOKUP($D$1&amp;D1455,定价因子!E:F,2,0)</f>
        <v>#N/A</v>
      </c>
      <c r="G1455" t="e">
        <f>VLOOKUP($F$1&amp;F1455,定价因子!E:F,2,0)</f>
        <v>#N/A</v>
      </c>
      <c r="H1455" s="104" t="e">
        <f>C1455*PRODUCT(#REF!,#REF!,G1455,,#REF!,E1455)</f>
        <v>#N/A</v>
      </c>
    </row>
    <row r="1456" spans="3:8">
      <c r="C1456" t="e">
        <f>VLOOKUP(B1456,定价因子!L:M,2,0)</f>
        <v>#N/A</v>
      </c>
      <c r="E1456" t="e">
        <f>VLOOKUP($D$1&amp;D1456,定价因子!E:F,2,0)</f>
        <v>#N/A</v>
      </c>
      <c r="G1456" t="e">
        <f>VLOOKUP($F$1&amp;F1456,定价因子!E:F,2,0)</f>
        <v>#N/A</v>
      </c>
      <c r="H1456" s="104" t="e">
        <f>C1456*PRODUCT(#REF!,#REF!,G1456,,#REF!,E1456)</f>
        <v>#N/A</v>
      </c>
    </row>
    <row r="1457" spans="3:8">
      <c r="C1457" t="e">
        <f>VLOOKUP(B1457,定价因子!L:M,2,0)</f>
        <v>#N/A</v>
      </c>
      <c r="E1457" t="e">
        <f>VLOOKUP($D$1&amp;D1457,定价因子!E:F,2,0)</f>
        <v>#N/A</v>
      </c>
      <c r="G1457" t="e">
        <f>VLOOKUP($F$1&amp;F1457,定价因子!E:F,2,0)</f>
        <v>#N/A</v>
      </c>
      <c r="H1457" s="104" t="e">
        <f>C1457*PRODUCT(#REF!,#REF!,G1457,,#REF!,E1457)</f>
        <v>#N/A</v>
      </c>
    </row>
    <row r="1458" spans="3:8">
      <c r="C1458" t="e">
        <f>VLOOKUP(B1458,定价因子!L:M,2,0)</f>
        <v>#N/A</v>
      </c>
      <c r="E1458" t="e">
        <f>VLOOKUP($D$1&amp;D1458,定价因子!E:F,2,0)</f>
        <v>#N/A</v>
      </c>
      <c r="G1458" t="e">
        <f>VLOOKUP($F$1&amp;F1458,定价因子!E:F,2,0)</f>
        <v>#N/A</v>
      </c>
      <c r="H1458" s="104" t="e">
        <f>C1458*PRODUCT(#REF!,#REF!,G1458,,#REF!,E1458)</f>
        <v>#N/A</v>
      </c>
    </row>
    <row r="1459" spans="3:8">
      <c r="C1459" t="e">
        <f>VLOOKUP(B1459,定价因子!L:M,2,0)</f>
        <v>#N/A</v>
      </c>
      <c r="E1459" t="e">
        <f>VLOOKUP($D$1&amp;D1459,定价因子!E:F,2,0)</f>
        <v>#N/A</v>
      </c>
      <c r="G1459" t="e">
        <f>VLOOKUP($F$1&amp;F1459,定价因子!E:F,2,0)</f>
        <v>#N/A</v>
      </c>
      <c r="H1459" s="104" t="e">
        <f>C1459*PRODUCT(#REF!,#REF!,G1459,,#REF!,E1459)</f>
        <v>#N/A</v>
      </c>
    </row>
    <row r="1460" spans="3:8">
      <c r="C1460" t="e">
        <f>VLOOKUP(B1460,定价因子!L:M,2,0)</f>
        <v>#N/A</v>
      </c>
      <c r="E1460" t="e">
        <f>VLOOKUP($D$1&amp;D1460,定价因子!E:F,2,0)</f>
        <v>#N/A</v>
      </c>
      <c r="G1460" t="e">
        <f>VLOOKUP($F$1&amp;F1460,定价因子!E:F,2,0)</f>
        <v>#N/A</v>
      </c>
      <c r="H1460" s="104" t="e">
        <f>C1460*PRODUCT(#REF!,#REF!,G1460,,#REF!,E1460)</f>
        <v>#N/A</v>
      </c>
    </row>
    <row r="1461" spans="3:8">
      <c r="C1461" t="e">
        <f>VLOOKUP(B1461,定价因子!L:M,2,0)</f>
        <v>#N/A</v>
      </c>
      <c r="E1461" t="e">
        <f>VLOOKUP($D$1&amp;D1461,定价因子!E:F,2,0)</f>
        <v>#N/A</v>
      </c>
      <c r="G1461" t="e">
        <f>VLOOKUP($F$1&amp;F1461,定价因子!E:F,2,0)</f>
        <v>#N/A</v>
      </c>
      <c r="H1461" s="104" t="e">
        <f>C1461*PRODUCT(#REF!,#REF!,G1461,,#REF!,E1461)</f>
        <v>#N/A</v>
      </c>
    </row>
    <row r="1462" spans="3:8">
      <c r="C1462" t="e">
        <f>VLOOKUP(B1462,定价因子!L:M,2,0)</f>
        <v>#N/A</v>
      </c>
      <c r="E1462" t="e">
        <f>VLOOKUP($D$1&amp;D1462,定价因子!E:F,2,0)</f>
        <v>#N/A</v>
      </c>
      <c r="G1462" t="e">
        <f>VLOOKUP($F$1&amp;F1462,定价因子!E:F,2,0)</f>
        <v>#N/A</v>
      </c>
      <c r="H1462" s="104" t="e">
        <f>C1462*PRODUCT(#REF!,#REF!,G1462,,#REF!,E1462)</f>
        <v>#N/A</v>
      </c>
    </row>
    <row r="1463" spans="3:8">
      <c r="C1463" t="e">
        <f>VLOOKUP(B1463,定价因子!L:M,2,0)</f>
        <v>#N/A</v>
      </c>
      <c r="E1463" t="e">
        <f>VLOOKUP($D$1&amp;D1463,定价因子!E:F,2,0)</f>
        <v>#N/A</v>
      </c>
      <c r="G1463" t="e">
        <f>VLOOKUP($F$1&amp;F1463,定价因子!E:F,2,0)</f>
        <v>#N/A</v>
      </c>
      <c r="H1463" s="104" t="e">
        <f>C1463*PRODUCT(#REF!,#REF!,G1463,,#REF!,E1463)</f>
        <v>#N/A</v>
      </c>
    </row>
    <row r="1464" spans="3:8">
      <c r="C1464" t="e">
        <f>VLOOKUP(B1464,定价因子!L:M,2,0)</f>
        <v>#N/A</v>
      </c>
      <c r="E1464" t="e">
        <f>VLOOKUP($D$1&amp;D1464,定价因子!E:F,2,0)</f>
        <v>#N/A</v>
      </c>
      <c r="G1464" t="e">
        <f>VLOOKUP($F$1&amp;F1464,定价因子!E:F,2,0)</f>
        <v>#N/A</v>
      </c>
      <c r="H1464" s="104" t="e">
        <f>C1464*PRODUCT(#REF!,#REF!,G1464,,#REF!,E1464)</f>
        <v>#N/A</v>
      </c>
    </row>
    <row r="1465" spans="3:8">
      <c r="C1465" t="e">
        <f>VLOOKUP(B1465,定价因子!L:M,2,0)</f>
        <v>#N/A</v>
      </c>
      <c r="E1465" t="e">
        <f>VLOOKUP($D$1&amp;D1465,定价因子!E:F,2,0)</f>
        <v>#N/A</v>
      </c>
      <c r="G1465" t="e">
        <f>VLOOKUP($F$1&amp;F1465,定价因子!E:F,2,0)</f>
        <v>#N/A</v>
      </c>
      <c r="H1465" s="104" t="e">
        <f>C1465*PRODUCT(#REF!,#REF!,G1465,,#REF!,E1465)</f>
        <v>#N/A</v>
      </c>
    </row>
    <row r="1466" spans="3:8">
      <c r="C1466" t="e">
        <f>VLOOKUP(B1466,定价因子!L:M,2,0)</f>
        <v>#N/A</v>
      </c>
      <c r="E1466" t="e">
        <f>VLOOKUP($D$1&amp;D1466,定价因子!E:F,2,0)</f>
        <v>#N/A</v>
      </c>
      <c r="G1466" t="e">
        <f>VLOOKUP($F$1&amp;F1466,定价因子!E:F,2,0)</f>
        <v>#N/A</v>
      </c>
      <c r="H1466" s="104" t="e">
        <f>C1466*PRODUCT(#REF!,#REF!,G1466,,#REF!,E1466)</f>
        <v>#N/A</v>
      </c>
    </row>
    <row r="1467" spans="3:8">
      <c r="C1467" t="e">
        <f>VLOOKUP(B1467,定价因子!L:M,2,0)</f>
        <v>#N/A</v>
      </c>
      <c r="E1467" t="e">
        <f>VLOOKUP($D$1&amp;D1467,定价因子!E:F,2,0)</f>
        <v>#N/A</v>
      </c>
      <c r="G1467" t="e">
        <f>VLOOKUP($F$1&amp;F1467,定价因子!E:F,2,0)</f>
        <v>#N/A</v>
      </c>
      <c r="H1467" s="104" t="e">
        <f>C1467*PRODUCT(#REF!,#REF!,G1467,,#REF!,E1467)</f>
        <v>#N/A</v>
      </c>
    </row>
    <row r="1468" spans="3:8">
      <c r="C1468" t="e">
        <f>VLOOKUP(B1468,定价因子!L:M,2,0)</f>
        <v>#N/A</v>
      </c>
      <c r="E1468" t="e">
        <f>VLOOKUP($D$1&amp;D1468,定价因子!E:F,2,0)</f>
        <v>#N/A</v>
      </c>
      <c r="G1468" t="e">
        <f>VLOOKUP($F$1&amp;F1468,定价因子!E:F,2,0)</f>
        <v>#N/A</v>
      </c>
      <c r="H1468" s="104" t="e">
        <f>C1468*PRODUCT(#REF!,#REF!,G1468,,#REF!,E1468)</f>
        <v>#N/A</v>
      </c>
    </row>
    <row r="1469" spans="3:8">
      <c r="C1469" t="e">
        <f>VLOOKUP(B1469,定价因子!L:M,2,0)</f>
        <v>#N/A</v>
      </c>
      <c r="E1469" t="e">
        <f>VLOOKUP($D$1&amp;D1469,定价因子!E:F,2,0)</f>
        <v>#N/A</v>
      </c>
      <c r="G1469" t="e">
        <f>VLOOKUP($F$1&amp;F1469,定价因子!E:F,2,0)</f>
        <v>#N/A</v>
      </c>
      <c r="H1469" s="104" t="e">
        <f>C1469*PRODUCT(#REF!,#REF!,G1469,,#REF!,E1469)</f>
        <v>#N/A</v>
      </c>
    </row>
    <row r="1470" spans="3:8">
      <c r="C1470" t="e">
        <f>VLOOKUP(B1470,定价因子!L:M,2,0)</f>
        <v>#N/A</v>
      </c>
      <c r="E1470" t="e">
        <f>VLOOKUP($D$1&amp;D1470,定价因子!E:F,2,0)</f>
        <v>#N/A</v>
      </c>
      <c r="G1470" t="e">
        <f>VLOOKUP($F$1&amp;F1470,定价因子!E:F,2,0)</f>
        <v>#N/A</v>
      </c>
      <c r="H1470" s="104" t="e">
        <f>C1470*PRODUCT(#REF!,#REF!,G1470,,#REF!,E1470)</f>
        <v>#N/A</v>
      </c>
    </row>
    <row r="1471" spans="3:8">
      <c r="C1471" t="e">
        <f>VLOOKUP(B1471,定价因子!L:M,2,0)</f>
        <v>#N/A</v>
      </c>
      <c r="E1471" t="e">
        <f>VLOOKUP($D$1&amp;D1471,定价因子!E:F,2,0)</f>
        <v>#N/A</v>
      </c>
      <c r="G1471" t="e">
        <f>VLOOKUP($F$1&amp;F1471,定价因子!E:F,2,0)</f>
        <v>#N/A</v>
      </c>
      <c r="H1471" s="104" t="e">
        <f>C1471*PRODUCT(#REF!,#REF!,G1471,,#REF!,E1471)</f>
        <v>#N/A</v>
      </c>
    </row>
    <row r="1472" spans="3:8">
      <c r="C1472" t="e">
        <f>VLOOKUP(B1472,定价因子!L:M,2,0)</f>
        <v>#N/A</v>
      </c>
      <c r="E1472" t="e">
        <f>VLOOKUP($D$1&amp;D1472,定价因子!E:F,2,0)</f>
        <v>#N/A</v>
      </c>
      <c r="G1472" t="e">
        <f>VLOOKUP($F$1&amp;F1472,定价因子!E:F,2,0)</f>
        <v>#N/A</v>
      </c>
      <c r="H1472" s="104" t="e">
        <f>C1472*PRODUCT(#REF!,#REF!,G1472,,#REF!,E1472)</f>
        <v>#N/A</v>
      </c>
    </row>
    <row r="1473" spans="3:8">
      <c r="C1473" t="e">
        <f>VLOOKUP(B1473,定价因子!L:M,2,0)</f>
        <v>#N/A</v>
      </c>
      <c r="E1473" t="e">
        <f>VLOOKUP($D$1&amp;D1473,定价因子!E:F,2,0)</f>
        <v>#N/A</v>
      </c>
      <c r="G1473" t="e">
        <f>VLOOKUP($F$1&amp;F1473,定价因子!E:F,2,0)</f>
        <v>#N/A</v>
      </c>
      <c r="H1473" s="104" t="e">
        <f>C1473*PRODUCT(#REF!,#REF!,G1473,,#REF!,E1473)</f>
        <v>#N/A</v>
      </c>
    </row>
    <row r="1474" spans="3:8">
      <c r="C1474" t="e">
        <f>VLOOKUP(B1474,定价因子!L:M,2,0)</f>
        <v>#N/A</v>
      </c>
      <c r="E1474" t="e">
        <f>VLOOKUP($D$1&amp;D1474,定价因子!E:F,2,0)</f>
        <v>#N/A</v>
      </c>
      <c r="G1474" t="e">
        <f>VLOOKUP($F$1&amp;F1474,定价因子!E:F,2,0)</f>
        <v>#N/A</v>
      </c>
      <c r="H1474" s="104" t="e">
        <f>C1474*PRODUCT(#REF!,#REF!,G1474,,#REF!,E1474)</f>
        <v>#N/A</v>
      </c>
    </row>
    <row r="1475" spans="3:8">
      <c r="C1475" t="e">
        <f>VLOOKUP(B1475,定价因子!L:M,2,0)</f>
        <v>#N/A</v>
      </c>
      <c r="E1475" t="e">
        <f>VLOOKUP($D$1&amp;D1475,定价因子!E:F,2,0)</f>
        <v>#N/A</v>
      </c>
      <c r="G1475" t="e">
        <f>VLOOKUP($F$1&amp;F1475,定价因子!E:F,2,0)</f>
        <v>#N/A</v>
      </c>
      <c r="H1475" s="104" t="e">
        <f>C1475*PRODUCT(#REF!,#REF!,G1475,,#REF!,E1475)</f>
        <v>#N/A</v>
      </c>
    </row>
    <row r="1476" spans="3:8">
      <c r="C1476" t="e">
        <f>VLOOKUP(B1476,定价因子!L:M,2,0)</f>
        <v>#N/A</v>
      </c>
      <c r="E1476" t="e">
        <f>VLOOKUP($D$1&amp;D1476,定价因子!E:F,2,0)</f>
        <v>#N/A</v>
      </c>
      <c r="G1476" t="e">
        <f>VLOOKUP($F$1&amp;F1476,定价因子!E:F,2,0)</f>
        <v>#N/A</v>
      </c>
      <c r="H1476" s="104" t="e">
        <f>C1476*PRODUCT(#REF!,#REF!,G1476,,#REF!,E1476)</f>
        <v>#N/A</v>
      </c>
    </row>
    <row r="1477" spans="3:8">
      <c r="C1477" t="e">
        <f>VLOOKUP(B1477,定价因子!L:M,2,0)</f>
        <v>#N/A</v>
      </c>
      <c r="E1477" t="e">
        <f>VLOOKUP($D$1&amp;D1477,定价因子!E:F,2,0)</f>
        <v>#N/A</v>
      </c>
      <c r="G1477" t="e">
        <f>VLOOKUP($F$1&amp;F1477,定价因子!E:F,2,0)</f>
        <v>#N/A</v>
      </c>
      <c r="H1477" s="104" t="e">
        <f>C1477*PRODUCT(#REF!,#REF!,G1477,,#REF!,E1477)</f>
        <v>#N/A</v>
      </c>
    </row>
    <row r="1478" spans="3:8">
      <c r="C1478" t="e">
        <f>VLOOKUP(B1478,定价因子!L:M,2,0)</f>
        <v>#N/A</v>
      </c>
      <c r="E1478" t="e">
        <f>VLOOKUP($D$1&amp;D1478,定价因子!E:F,2,0)</f>
        <v>#N/A</v>
      </c>
      <c r="G1478" t="e">
        <f>VLOOKUP($F$1&amp;F1478,定价因子!E:F,2,0)</f>
        <v>#N/A</v>
      </c>
      <c r="H1478" s="104" t="e">
        <f>C1478*PRODUCT(#REF!,#REF!,G1478,,#REF!,E1478)</f>
        <v>#N/A</v>
      </c>
    </row>
    <row r="1479" spans="3:8">
      <c r="C1479" t="e">
        <f>VLOOKUP(B1479,定价因子!L:M,2,0)</f>
        <v>#N/A</v>
      </c>
      <c r="E1479" t="e">
        <f>VLOOKUP($D$1&amp;D1479,定价因子!E:F,2,0)</f>
        <v>#N/A</v>
      </c>
      <c r="G1479" t="e">
        <f>VLOOKUP($F$1&amp;F1479,定价因子!E:F,2,0)</f>
        <v>#N/A</v>
      </c>
      <c r="H1479" s="104" t="e">
        <f>C1479*PRODUCT(#REF!,#REF!,G1479,,#REF!,E1479)</f>
        <v>#N/A</v>
      </c>
    </row>
    <row r="1480" spans="3:8">
      <c r="C1480" t="e">
        <f>VLOOKUP(B1480,定价因子!L:M,2,0)</f>
        <v>#N/A</v>
      </c>
      <c r="E1480" t="e">
        <f>VLOOKUP($D$1&amp;D1480,定价因子!E:F,2,0)</f>
        <v>#N/A</v>
      </c>
      <c r="G1480" t="e">
        <f>VLOOKUP($F$1&amp;F1480,定价因子!E:F,2,0)</f>
        <v>#N/A</v>
      </c>
      <c r="H1480" s="104" t="e">
        <f>C1480*PRODUCT(#REF!,#REF!,G1480,,#REF!,E1480)</f>
        <v>#N/A</v>
      </c>
    </row>
    <row r="1481" spans="3:8">
      <c r="C1481" t="e">
        <f>VLOOKUP(B1481,定价因子!L:M,2,0)</f>
        <v>#N/A</v>
      </c>
      <c r="E1481" t="e">
        <f>VLOOKUP($D$1&amp;D1481,定价因子!E:F,2,0)</f>
        <v>#N/A</v>
      </c>
      <c r="G1481" t="e">
        <f>VLOOKUP($F$1&amp;F1481,定价因子!E:F,2,0)</f>
        <v>#N/A</v>
      </c>
      <c r="H1481" s="104" t="e">
        <f>C1481*PRODUCT(#REF!,#REF!,G1481,,#REF!,E1481)</f>
        <v>#N/A</v>
      </c>
    </row>
    <row r="1482" spans="3:8">
      <c r="C1482" t="e">
        <f>VLOOKUP(B1482,定价因子!L:M,2,0)</f>
        <v>#N/A</v>
      </c>
      <c r="E1482" t="e">
        <f>VLOOKUP($D$1&amp;D1482,定价因子!E:F,2,0)</f>
        <v>#N/A</v>
      </c>
      <c r="G1482" t="e">
        <f>VLOOKUP($F$1&amp;F1482,定价因子!E:F,2,0)</f>
        <v>#N/A</v>
      </c>
      <c r="H1482" s="104" t="e">
        <f>C1482*PRODUCT(#REF!,#REF!,G1482,,#REF!,E1482)</f>
        <v>#N/A</v>
      </c>
    </row>
    <row r="1483" spans="3:8">
      <c r="C1483" t="e">
        <f>VLOOKUP(B1483,定价因子!L:M,2,0)</f>
        <v>#N/A</v>
      </c>
      <c r="E1483" t="e">
        <f>VLOOKUP($D$1&amp;D1483,定价因子!E:F,2,0)</f>
        <v>#N/A</v>
      </c>
      <c r="G1483" t="e">
        <f>VLOOKUP($F$1&amp;F1483,定价因子!E:F,2,0)</f>
        <v>#N/A</v>
      </c>
      <c r="H1483" s="104" t="e">
        <f>C1483*PRODUCT(#REF!,#REF!,G1483,,#REF!,E1483)</f>
        <v>#N/A</v>
      </c>
    </row>
    <row r="1484" spans="3:8">
      <c r="C1484" t="e">
        <f>VLOOKUP(B1484,定价因子!L:M,2,0)</f>
        <v>#N/A</v>
      </c>
      <c r="E1484" t="e">
        <f>VLOOKUP($D$1&amp;D1484,定价因子!E:F,2,0)</f>
        <v>#N/A</v>
      </c>
      <c r="G1484" t="e">
        <f>VLOOKUP($F$1&amp;F1484,定价因子!E:F,2,0)</f>
        <v>#N/A</v>
      </c>
      <c r="H1484" s="104" t="e">
        <f>C1484*PRODUCT(#REF!,#REF!,G1484,,#REF!,E1484)</f>
        <v>#N/A</v>
      </c>
    </row>
    <row r="1485" spans="3:8">
      <c r="C1485" t="e">
        <f>VLOOKUP(B1485,定价因子!L:M,2,0)</f>
        <v>#N/A</v>
      </c>
      <c r="E1485" t="e">
        <f>VLOOKUP($D$1&amp;D1485,定价因子!E:F,2,0)</f>
        <v>#N/A</v>
      </c>
      <c r="G1485" t="e">
        <f>VLOOKUP($F$1&amp;F1485,定价因子!E:F,2,0)</f>
        <v>#N/A</v>
      </c>
      <c r="H1485" s="104" t="e">
        <f>C1485*PRODUCT(#REF!,#REF!,G1485,,#REF!,E1485)</f>
        <v>#N/A</v>
      </c>
    </row>
    <row r="1486" spans="3:8">
      <c r="C1486" t="e">
        <f>VLOOKUP(B1486,定价因子!L:M,2,0)</f>
        <v>#N/A</v>
      </c>
      <c r="E1486" t="e">
        <f>VLOOKUP($D$1&amp;D1486,定价因子!E:F,2,0)</f>
        <v>#N/A</v>
      </c>
      <c r="G1486" t="e">
        <f>VLOOKUP($F$1&amp;F1486,定价因子!E:F,2,0)</f>
        <v>#N/A</v>
      </c>
      <c r="H1486" s="104" t="e">
        <f>C1486*PRODUCT(#REF!,#REF!,G1486,,#REF!,E1486)</f>
        <v>#N/A</v>
      </c>
    </row>
    <row r="1487" spans="3:8">
      <c r="C1487" t="e">
        <f>VLOOKUP(B1487,定价因子!L:M,2,0)</f>
        <v>#N/A</v>
      </c>
      <c r="E1487" t="e">
        <f>VLOOKUP($D$1&amp;D1487,定价因子!E:F,2,0)</f>
        <v>#N/A</v>
      </c>
      <c r="G1487" t="e">
        <f>VLOOKUP($F$1&amp;F1487,定价因子!E:F,2,0)</f>
        <v>#N/A</v>
      </c>
      <c r="H1487" s="104" t="e">
        <f>C1487*PRODUCT(#REF!,#REF!,G1487,,#REF!,E1487)</f>
        <v>#N/A</v>
      </c>
    </row>
    <row r="1488" spans="3:8">
      <c r="C1488" t="e">
        <f>VLOOKUP(B1488,定价因子!L:M,2,0)</f>
        <v>#N/A</v>
      </c>
      <c r="E1488" t="e">
        <f>VLOOKUP($D$1&amp;D1488,定价因子!E:F,2,0)</f>
        <v>#N/A</v>
      </c>
      <c r="G1488" t="e">
        <f>VLOOKUP($F$1&amp;F1488,定价因子!E:F,2,0)</f>
        <v>#N/A</v>
      </c>
      <c r="H1488" s="104" t="e">
        <f>C1488*PRODUCT(#REF!,#REF!,G1488,,#REF!,E1488)</f>
        <v>#N/A</v>
      </c>
    </row>
    <row r="1489" spans="3:8">
      <c r="C1489" t="e">
        <f>VLOOKUP(B1489,定价因子!L:M,2,0)</f>
        <v>#N/A</v>
      </c>
      <c r="E1489" t="e">
        <f>VLOOKUP($D$1&amp;D1489,定价因子!E:F,2,0)</f>
        <v>#N/A</v>
      </c>
      <c r="G1489" t="e">
        <f>VLOOKUP($F$1&amp;F1489,定价因子!E:F,2,0)</f>
        <v>#N/A</v>
      </c>
      <c r="H1489" s="104" t="e">
        <f>C1489*PRODUCT(#REF!,#REF!,G1489,,#REF!,E1489)</f>
        <v>#N/A</v>
      </c>
    </row>
    <row r="1490" spans="3:8">
      <c r="C1490" t="e">
        <f>VLOOKUP(B1490,定价因子!L:M,2,0)</f>
        <v>#N/A</v>
      </c>
      <c r="E1490" t="e">
        <f>VLOOKUP($D$1&amp;D1490,定价因子!E:F,2,0)</f>
        <v>#N/A</v>
      </c>
      <c r="G1490" t="e">
        <f>VLOOKUP($F$1&amp;F1490,定价因子!E:F,2,0)</f>
        <v>#N/A</v>
      </c>
      <c r="H1490" s="104" t="e">
        <f>C1490*PRODUCT(#REF!,#REF!,G1490,,#REF!,E1490)</f>
        <v>#N/A</v>
      </c>
    </row>
    <row r="1491" spans="3:8">
      <c r="C1491" t="e">
        <f>VLOOKUP(B1491,定价因子!L:M,2,0)</f>
        <v>#N/A</v>
      </c>
      <c r="E1491" t="e">
        <f>VLOOKUP($D$1&amp;D1491,定价因子!E:F,2,0)</f>
        <v>#N/A</v>
      </c>
      <c r="G1491" t="e">
        <f>VLOOKUP($F$1&amp;F1491,定价因子!E:F,2,0)</f>
        <v>#N/A</v>
      </c>
      <c r="H1491" s="104" t="e">
        <f>C1491*PRODUCT(#REF!,#REF!,G1491,,#REF!,E1491)</f>
        <v>#N/A</v>
      </c>
    </row>
    <row r="1492" spans="3:8">
      <c r="C1492" t="e">
        <f>VLOOKUP(B1492,定价因子!L:M,2,0)</f>
        <v>#N/A</v>
      </c>
      <c r="E1492" t="e">
        <f>VLOOKUP($D$1&amp;D1492,定价因子!E:F,2,0)</f>
        <v>#N/A</v>
      </c>
      <c r="G1492" t="e">
        <f>VLOOKUP($F$1&amp;F1492,定价因子!E:F,2,0)</f>
        <v>#N/A</v>
      </c>
      <c r="H1492" s="104" t="e">
        <f>C1492*PRODUCT(#REF!,#REF!,G1492,,#REF!,E1492)</f>
        <v>#N/A</v>
      </c>
    </row>
    <row r="1493" spans="3:8">
      <c r="C1493" t="e">
        <f>VLOOKUP(B1493,定价因子!L:M,2,0)</f>
        <v>#N/A</v>
      </c>
      <c r="E1493" t="e">
        <f>VLOOKUP($D$1&amp;D1493,定价因子!E:F,2,0)</f>
        <v>#N/A</v>
      </c>
      <c r="G1493" t="e">
        <f>VLOOKUP($F$1&amp;F1493,定价因子!E:F,2,0)</f>
        <v>#N/A</v>
      </c>
      <c r="H1493" s="104" t="e">
        <f>C1493*PRODUCT(#REF!,#REF!,G1493,,#REF!,E1493)</f>
        <v>#N/A</v>
      </c>
    </row>
    <row r="1494" spans="3:8">
      <c r="C1494" t="e">
        <f>VLOOKUP(B1494,定价因子!L:M,2,0)</f>
        <v>#N/A</v>
      </c>
      <c r="E1494" t="e">
        <f>VLOOKUP($D$1&amp;D1494,定价因子!E:F,2,0)</f>
        <v>#N/A</v>
      </c>
      <c r="G1494" t="e">
        <f>VLOOKUP($F$1&amp;F1494,定价因子!E:F,2,0)</f>
        <v>#N/A</v>
      </c>
      <c r="H1494" s="104" t="e">
        <f>C1494*PRODUCT(#REF!,#REF!,G1494,,#REF!,E1494)</f>
        <v>#N/A</v>
      </c>
    </row>
    <row r="1495" spans="3:8">
      <c r="C1495" t="e">
        <f>VLOOKUP(B1495,定价因子!L:M,2,0)</f>
        <v>#N/A</v>
      </c>
      <c r="E1495" t="e">
        <f>VLOOKUP($D$1&amp;D1495,定价因子!E:F,2,0)</f>
        <v>#N/A</v>
      </c>
      <c r="G1495" t="e">
        <f>VLOOKUP($F$1&amp;F1495,定价因子!E:F,2,0)</f>
        <v>#N/A</v>
      </c>
      <c r="H1495" s="104" t="e">
        <f>C1495*PRODUCT(#REF!,#REF!,G1495,,#REF!,E1495)</f>
        <v>#N/A</v>
      </c>
    </row>
    <row r="1496" spans="3:8">
      <c r="C1496" t="e">
        <f>VLOOKUP(B1496,定价因子!L:M,2,0)</f>
        <v>#N/A</v>
      </c>
      <c r="E1496" t="e">
        <f>VLOOKUP($D$1&amp;D1496,定价因子!E:F,2,0)</f>
        <v>#N/A</v>
      </c>
      <c r="G1496" t="e">
        <f>VLOOKUP($F$1&amp;F1496,定价因子!E:F,2,0)</f>
        <v>#N/A</v>
      </c>
      <c r="H1496" s="104" t="e">
        <f>C1496*PRODUCT(#REF!,#REF!,G1496,,#REF!,E1496)</f>
        <v>#N/A</v>
      </c>
    </row>
    <row r="1497" spans="3:8">
      <c r="C1497" t="e">
        <f>VLOOKUP(B1497,定价因子!L:M,2,0)</f>
        <v>#N/A</v>
      </c>
      <c r="E1497" t="e">
        <f>VLOOKUP($D$1&amp;D1497,定价因子!E:F,2,0)</f>
        <v>#N/A</v>
      </c>
      <c r="G1497" t="e">
        <f>VLOOKUP($F$1&amp;F1497,定价因子!E:F,2,0)</f>
        <v>#N/A</v>
      </c>
      <c r="H1497" s="104" t="e">
        <f>C1497*PRODUCT(#REF!,#REF!,G1497,,#REF!,E1497)</f>
        <v>#N/A</v>
      </c>
    </row>
    <row r="1498" spans="3:8">
      <c r="C1498" t="e">
        <f>VLOOKUP(B1498,定价因子!L:M,2,0)</f>
        <v>#N/A</v>
      </c>
      <c r="E1498" t="e">
        <f>VLOOKUP($D$1&amp;D1498,定价因子!E:F,2,0)</f>
        <v>#N/A</v>
      </c>
      <c r="G1498" t="e">
        <f>VLOOKUP($F$1&amp;F1498,定价因子!E:F,2,0)</f>
        <v>#N/A</v>
      </c>
      <c r="H1498" s="104" t="e">
        <f>C1498*PRODUCT(#REF!,#REF!,G1498,,#REF!,E1498)</f>
        <v>#N/A</v>
      </c>
    </row>
    <row r="1499" spans="3:8">
      <c r="C1499" t="e">
        <f>VLOOKUP(B1499,定价因子!L:M,2,0)</f>
        <v>#N/A</v>
      </c>
      <c r="E1499" t="e">
        <f>VLOOKUP($D$1&amp;D1499,定价因子!E:F,2,0)</f>
        <v>#N/A</v>
      </c>
      <c r="G1499" t="e">
        <f>VLOOKUP($F$1&amp;F1499,定价因子!E:F,2,0)</f>
        <v>#N/A</v>
      </c>
      <c r="H1499" s="104" t="e">
        <f>C1499*PRODUCT(#REF!,#REF!,G1499,,#REF!,E1499)</f>
        <v>#N/A</v>
      </c>
    </row>
    <row r="1500" spans="3:8">
      <c r="C1500" t="e">
        <f>VLOOKUP(B1500,定价因子!L:M,2,0)</f>
        <v>#N/A</v>
      </c>
      <c r="E1500" t="e">
        <f>VLOOKUP($D$1&amp;D1500,定价因子!E:F,2,0)</f>
        <v>#N/A</v>
      </c>
      <c r="G1500" t="e">
        <f>VLOOKUP($F$1&amp;F1500,定价因子!E:F,2,0)</f>
        <v>#N/A</v>
      </c>
      <c r="H1500" s="104" t="e">
        <f>C1500*PRODUCT(#REF!,#REF!,G1500,,#REF!,E1500)</f>
        <v>#N/A</v>
      </c>
    </row>
    <row r="1501" spans="3:8">
      <c r="C1501" t="e">
        <f>VLOOKUP(B1501,定价因子!L:M,2,0)</f>
        <v>#N/A</v>
      </c>
      <c r="E1501" t="e">
        <f>VLOOKUP($D$1&amp;D1501,定价因子!E:F,2,0)</f>
        <v>#N/A</v>
      </c>
      <c r="G1501" t="e">
        <f>VLOOKUP($F$1&amp;F1501,定价因子!E:F,2,0)</f>
        <v>#N/A</v>
      </c>
      <c r="H1501" s="104" t="e">
        <f>C1501*PRODUCT(#REF!,#REF!,G1501,,#REF!,E1501)</f>
        <v>#N/A</v>
      </c>
    </row>
    <row r="1502" spans="3:8">
      <c r="C1502" t="e">
        <f>VLOOKUP(B1502,定价因子!L:M,2,0)</f>
        <v>#N/A</v>
      </c>
      <c r="E1502" t="e">
        <f>VLOOKUP($D$1&amp;D1502,定价因子!E:F,2,0)</f>
        <v>#N/A</v>
      </c>
      <c r="G1502" t="e">
        <f>VLOOKUP($F$1&amp;F1502,定价因子!E:F,2,0)</f>
        <v>#N/A</v>
      </c>
      <c r="H1502" s="104" t="e">
        <f>C1502*PRODUCT(#REF!,#REF!,G1502,,#REF!,E1502)</f>
        <v>#N/A</v>
      </c>
    </row>
    <row r="1503" spans="3:8">
      <c r="C1503" t="e">
        <f>VLOOKUP(B1503,定价因子!L:M,2,0)</f>
        <v>#N/A</v>
      </c>
      <c r="E1503" t="e">
        <f>VLOOKUP($D$1&amp;D1503,定价因子!E:F,2,0)</f>
        <v>#N/A</v>
      </c>
      <c r="G1503" t="e">
        <f>VLOOKUP($F$1&amp;F1503,定价因子!E:F,2,0)</f>
        <v>#N/A</v>
      </c>
      <c r="H1503" s="104" t="e">
        <f>C1503*PRODUCT(#REF!,#REF!,G1503,,#REF!,E1503)</f>
        <v>#N/A</v>
      </c>
    </row>
    <row r="1504" spans="3:8">
      <c r="C1504" t="e">
        <f>VLOOKUP(B1504,定价因子!L:M,2,0)</f>
        <v>#N/A</v>
      </c>
      <c r="E1504" t="e">
        <f>VLOOKUP($D$1&amp;D1504,定价因子!E:F,2,0)</f>
        <v>#N/A</v>
      </c>
      <c r="G1504" t="e">
        <f>VLOOKUP($F$1&amp;F1504,定价因子!E:F,2,0)</f>
        <v>#N/A</v>
      </c>
      <c r="H1504" s="104" t="e">
        <f>C1504*PRODUCT(#REF!,#REF!,G1504,,#REF!,E1504)</f>
        <v>#N/A</v>
      </c>
    </row>
    <row r="1505" spans="3:8">
      <c r="C1505" t="e">
        <f>VLOOKUP(B1505,定价因子!L:M,2,0)</f>
        <v>#N/A</v>
      </c>
      <c r="E1505" t="e">
        <f>VLOOKUP($D$1&amp;D1505,定价因子!E:F,2,0)</f>
        <v>#N/A</v>
      </c>
      <c r="G1505" t="e">
        <f>VLOOKUP($F$1&amp;F1505,定价因子!E:F,2,0)</f>
        <v>#N/A</v>
      </c>
      <c r="H1505" s="104" t="e">
        <f>C1505*PRODUCT(#REF!,#REF!,G1505,,#REF!,E1505)</f>
        <v>#N/A</v>
      </c>
    </row>
    <row r="1506" spans="3:8">
      <c r="C1506" t="e">
        <f>VLOOKUP(B1506,定价因子!L:M,2,0)</f>
        <v>#N/A</v>
      </c>
      <c r="E1506" t="e">
        <f>VLOOKUP($D$1&amp;D1506,定价因子!E:F,2,0)</f>
        <v>#N/A</v>
      </c>
      <c r="G1506" t="e">
        <f>VLOOKUP($F$1&amp;F1506,定价因子!E:F,2,0)</f>
        <v>#N/A</v>
      </c>
      <c r="H1506" s="104" t="e">
        <f>C1506*PRODUCT(#REF!,#REF!,G1506,,#REF!,E1506)</f>
        <v>#N/A</v>
      </c>
    </row>
    <row r="1507" spans="3:8">
      <c r="C1507" t="e">
        <f>VLOOKUP(B1507,定价因子!L:M,2,0)</f>
        <v>#N/A</v>
      </c>
      <c r="E1507" t="e">
        <f>VLOOKUP($D$1&amp;D1507,定价因子!E:F,2,0)</f>
        <v>#N/A</v>
      </c>
      <c r="G1507" t="e">
        <f>VLOOKUP($F$1&amp;F1507,定价因子!E:F,2,0)</f>
        <v>#N/A</v>
      </c>
      <c r="H1507" s="104" t="e">
        <f>C1507*PRODUCT(#REF!,#REF!,G1507,,#REF!,E1507)</f>
        <v>#N/A</v>
      </c>
    </row>
    <row r="1508" spans="3:8">
      <c r="C1508" t="e">
        <f>VLOOKUP(B1508,定价因子!L:M,2,0)</f>
        <v>#N/A</v>
      </c>
      <c r="E1508" t="e">
        <f>VLOOKUP($D$1&amp;D1508,定价因子!E:F,2,0)</f>
        <v>#N/A</v>
      </c>
      <c r="G1508" t="e">
        <f>VLOOKUP($F$1&amp;F1508,定价因子!E:F,2,0)</f>
        <v>#N/A</v>
      </c>
      <c r="H1508" s="104" t="e">
        <f>C1508*PRODUCT(#REF!,#REF!,G1508,,#REF!,E1508)</f>
        <v>#N/A</v>
      </c>
    </row>
    <row r="1509" spans="3:8">
      <c r="C1509" t="e">
        <f>VLOOKUP(B1509,定价因子!L:M,2,0)</f>
        <v>#N/A</v>
      </c>
      <c r="E1509" t="e">
        <f>VLOOKUP($D$1&amp;D1509,定价因子!E:F,2,0)</f>
        <v>#N/A</v>
      </c>
      <c r="G1509" t="e">
        <f>VLOOKUP($F$1&amp;F1509,定价因子!E:F,2,0)</f>
        <v>#N/A</v>
      </c>
      <c r="H1509" s="104" t="e">
        <f>C1509*PRODUCT(#REF!,#REF!,G1509,,#REF!,E1509)</f>
        <v>#N/A</v>
      </c>
    </row>
    <row r="1510" spans="3:8">
      <c r="C1510" t="e">
        <f>VLOOKUP(B1510,定价因子!L:M,2,0)</f>
        <v>#N/A</v>
      </c>
      <c r="E1510" t="e">
        <f>VLOOKUP($D$1&amp;D1510,定价因子!E:F,2,0)</f>
        <v>#N/A</v>
      </c>
      <c r="G1510" t="e">
        <f>VLOOKUP($F$1&amp;F1510,定价因子!E:F,2,0)</f>
        <v>#N/A</v>
      </c>
      <c r="H1510" s="104" t="e">
        <f>C1510*PRODUCT(#REF!,#REF!,G1510,,#REF!,E1510)</f>
        <v>#N/A</v>
      </c>
    </row>
    <row r="1511" spans="3:8">
      <c r="C1511" t="e">
        <f>VLOOKUP(B1511,定价因子!L:M,2,0)</f>
        <v>#N/A</v>
      </c>
      <c r="E1511" t="e">
        <f>VLOOKUP($D$1&amp;D1511,定价因子!E:F,2,0)</f>
        <v>#N/A</v>
      </c>
      <c r="G1511" t="e">
        <f>VLOOKUP($F$1&amp;F1511,定价因子!E:F,2,0)</f>
        <v>#N/A</v>
      </c>
      <c r="H1511" s="104" t="e">
        <f>C1511*PRODUCT(#REF!,#REF!,G1511,,#REF!,E1511)</f>
        <v>#N/A</v>
      </c>
    </row>
    <row r="1512" spans="3:8">
      <c r="C1512" t="e">
        <f>VLOOKUP(B1512,定价因子!L:M,2,0)</f>
        <v>#N/A</v>
      </c>
      <c r="E1512" t="e">
        <f>VLOOKUP($D$1&amp;D1512,定价因子!E:F,2,0)</f>
        <v>#N/A</v>
      </c>
      <c r="G1512" t="e">
        <f>VLOOKUP($F$1&amp;F1512,定价因子!E:F,2,0)</f>
        <v>#N/A</v>
      </c>
      <c r="H1512" s="104" t="e">
        <f>C1512*PRODUCT(#REF!,#REF!,G1512,,#REF!,E1512)</f>
        <v>#N/A</v>
      </c>
    </row>
    <row r="1513" spans="3:8">
      <c r="C1513" t="e">
        <f>VLOOKUP(B1513,定价因子!L:M,2,0)</f>
        <v>#N/A</v>
      </c>
      <c r="E1513" t="e">
        <f>VLOOKUP($D$1&amp;D1513,定价因子!E:F,2,0)</f>
        <v>#N/A</v>
      </c>
      <c r="G1513" t="e">
        <f>VLOOKUP($F$1&amp;F1513,定价因子!E:F,2,0)</f>
        <v>#N/A</v>
      </c>
      <c r="H1513" s="104" t="e">
        <f>C1513*PRODUCT(#REF!,#REF!,G1513,,#REF!,E1513)</f>
        <v>#N/A</v>
      </c>
    </row>
    <row r="1514" spans="3:8">
      <c r="C1514" t="e">
        <f>VLOOKUP(B1514,定价因子!L:M,2,0)</f>
        <v>#N/A</v>
      </c>
      <c r="E1514" t="e">
        <f>VLOOKUP($D$1&amp;D1514,定价因子!E:F,2,0)</f>
        <v>#N/A</v>
      </c>
      <c r="G1514" t="e">
        <f>VLOOKUP($F$1&amp;F1514,定价因子!E:F,2,0)</f>
        <v>#N/A</v>
      </c>
      <c r="H1514" s="104" t="e">
        <f>C1514*PRODUCT(#REF!,#REF!,G1514,,#REF!,E1514)</f>
        <v>#N/A</v>
      </c>
    </row>
    <row r="1515" spans="3:8">
      <c r="C1515" t="e">
        <f>VLOOKUP(B1515,定价因子!L:M,2,0)</f>
        <v>#N/A</v>
      </c>
      <c r="E1515" t="e">
        <f>VLOOKUP($D$1&amp;D1515,定价因子!E:F,2,0)</f>
        <v>#N/A</v>
      </c>
      <c r="G1515" t="e">
        <f>VLOOKUP($F$1&amp;F1515,定价因子!E:F,2,0)</f>
        <v>#N/A</v>
      </c>
      <c r="H1515" s="104" t="e">
        <f>C1515*PRODUCT(#REF!,#REF!,G1515,,#REF!,E1515)</f>
        <v>#N/A</v>
      </c>
    </row>
    <row r="1516" spans="3:8">
      <c r="C1516" t="e">
        <f>VLOOKUP(B1516,定价因子!L:M,2,0)</f>
        <v>#N/A</v>
      </c>
      <c r="E1516" t="e">
        <f>VLOOKUP($D$1&amp;D1516,定价因子!E:F,2,0)</f>
        <v>#N/A</v>
      </c>
      <c r="G1516" t="e">
        <f>VLOOKUP($F$1&amp;F1516,定价因子!E:F,2,0)</f>
        <v>#N/A</v>
      </c>
      <c r="H1516" s="104" t="e">
        <f>C1516*PRODUCT(#REF!,#REF!,G1516,,#REF!,E1516)</f>
        <v>#N/A</v>
      </c>
    </row>
    <row r="1517" spans="3:8">
      <c r="C1517" t="e">
        <f>VLOOKUP(B1517,定价因子!L:M,2,0)</f>
        <v>#N/A</v>
      </c>
      <c r="E1517" t="e">
        <f>VLOOKUP($D$1&amp;D1517,定价因子!E:F,2,0)</f>
        <v>#N/A</v>
      </c>
      <c r="G1517" t="e">
        <f>VLOOKUP($F$1&amp;F1517,定价因子!E:F,2,0)</f>
        <v>#N/A</v>
      </c>
      <c r="H1517" s="104" t="e">
        <f>C1517*PRODUCT(#REF!,#REF!,G1517,,#REF!,E1517)</f>
        <v>#N/A</v>
      </c>
    </row>
    <row r="1518" spans="3:8">
      <c r="C1518" t="e">
        <f>VLOOKUP(B1518,定价因子!L:M,2,0)</f>
        <v>#N/A</v>
      </c>
      <c r="E1518" t="e">
        <f>VLOOKUP($D$1&amp;D1518,定价因子!E:F,2,0)</f>
        <v>#N/A</v>
      </c>
      <c r="G1518" t="e">
        <f>VLOOKUP($F$1&amp;F1518,定价因子!E:F,2,0)</f>
        <v>#N/A</v>
      </c>
      <c r="H1518" s="104" t="e">
        <f>C1518*PRODUCT(#REF!,#REF!,G1518,,#REF!,E1518)</f>
        <v>#N/A</v>
      </c>
    </row>
    <row r="1519" spans="3:8">
      <c r="C1519" t="e">
        <f>VLOOKUP(B1519,定价因子!L:M,2,0)</f>
        <v>#N/A</v>
      </c>
      <c r="E1519" t="e">
        <f>VLOOKUP($D$1&amp;D1519,定价因子!E:F,2,0)</f>
        <v>#N/A</v>
      </c>
      <c r="G1519" t="e">
        <f>VLOOKUP($F$1&amp;F1519,定价因子!E:F,2,0)</f>
        <v>#N/A</v>
      </c>
      <c r="H1519" s="104" t="e">
        <f>C1519*PRODUCT(#REF!,#REF!,G1519,,#REF!,E1519)</f>
        <v>#N/A</v>
      </c>
    </row>
    <row r="1520" spans="3:8">
      <c r="C1520" t="e">
        <f>VLOOKUP(B1520,定价因子!L:M,2,0)</f>
        <v>#N/A</v>
      </c>
      <c r="E1520" t="e">
        <f>VLOOKUP($D$1&amp;D1520,定价因子!E:F,2,0)</f>
        <v>#N/A</v>
      </c>
      <c r="G1520" t="e">
        <f>VLOOKUP($F$1&amp;F1520,定价因子!E:F,2,0)</f>
        <v>#N/A</v>
      </c>
      <c r="H1520" s="104" t="e">
        <f>C1520*PRODUCT(#REF!,#REF!,G1520,,#REF!,E1520)</f>
        <v>#N/A</v>
      </c>
    </row>
    <row r="1521" spans="3:8">
      <c r="C1521" t="e">
        <f>VLOOKUP(B1521,定价因子!L:M,2,0)</f>
        <v>#N/A</v>
      </c>
      <c r="E1521" t="e">
        <f>VLOOKUP($D$1&amp;D1521,定价因子!E:F,2,0)</f>
        <v>#N/A</v>
      </c>
      <c r="G1521" t="e">
        <f>VLOOKUP($F$1&amp;F1521,定价因子!E:F,2,0)</f>
        <v>#N/A</v>
      </c>
      <c r="H1521" s="104" t="e">
        <f>C1521*PRODUCT(#REF!,#REF!,G1521,,#REF!,E1521)</f>
        <v>#N/A</v>
      </c>
    </row>
    <row r="1522" spans="3:8">
      <c r="C1522" t="e">
        <f>VLOOKUP(B1522,定价因子!L:M,2,0)</f>
        <v>#N/A</v>
      </c>
      <c r="E1522" t="e">
        <f>VLOOKUP($D$1&amp;D1522,定价因子!E:F,2,0)</f>
        <v>#N/A</v>
      </c>
      <c r="G1522" t="e">
        <f>VLOOKUP($F$1&amp;F1522,定价因子!E:F,2,0)</f>
        <v>#N/A</v>
      </c>
      <c r="H1522" s="104" t="e">
        <f>C1522*PRODUCT(#REF!,#REF!,G1522,,#REF!,E1522)</f>
        <v>#N/A</v>
      </c>
    </row>
    <row r="1523" spans="3:8">
      <c r="C1523" t="e">
        <f>VLOOKUP(B1523,定价因子!L:M,2,0)</f>
        <v>#N/A</v>
      </c>
      <c r="E1523" t="e">
        <f>VLOOKUP($D$1&amp;D1523,定价因子!E:F,2,0)</f>
        <v>#N/A</v>
      </c>
      <c r="G1523" t="e">
        <f>VLOOKUP($F$1&amp;F1523,定价因子!E:F,2,0)</f>
        <v>#N/A</v>
      </c>
      <c r="H1523" s="104" t="e">
        <f>C1523*PRODUCT(#REF!,#REF!,G1523,,#REF!,E1523)</f>
        <v>#N/A</v>
      </c>
    </row>
    <row r="1524" spans="3:8">
      <c r="C1524" t="e">
        <f>VLOOKUP(B1524,定价因子!L:M,2,0)</f>
        <v>#N/A</v>
      </c>
      <c r="E1524" t="e">
        <f>VLOOKUP($D$1&amp;D1524,定价因子!E:F,2,0)</f>
        <v>#N/A</v>
      </c>
      <c r="G1524" t="e">
        <f>VLOOKUP($F$1&amp;F1524,定价因子!E:F,2,0)</f>
        <v>#N/A</v>
      </c>
      <c r="H1524" s="104" t="e">
        <f>C1524*PRODUCT(#REF!,#REF!,G1524,,#REF!,E1524)</f>
        <v>#N/A</v>
      </c>
    </row>
    <row r="1525" spans="3:8">
      <c r="C1525" t="e">
        <f>VLOOKUP(B1525,定价因子!L:M,2,0)</f>
        <v>#N/A</v>
      </c>
      <c r="E1525" t="e">
        <f>VLOOKUP($D$1&amp;D1525,定价因子!E:F,2,0)</f>
        <v>#N/A</v>
      </c>
      <c r="G1525" t="e">
        <f>VLOOKUP($F$1&amp;F1525,定价因子!E:F,2,0)</f>
        <v>#N/A</v>
      </c>
      <c r="H1525" s="104" t="e">
        <f>C1525*PRODUCT(#REF!,#REF!,G1525,,#REF!,E1525)</f>
        <v>#N/A</v>
      </c>
    </row>
    <row r="1526" spans="3:8">
      <c r="C1526" t="e">
        <f>VLOOKUP(B1526,定价因子!L:M,2,0)</f>
        <v>#N/A</v>
      </c>
      <c r="E1526" t="e">
        <f>VLOOKUP($D$1&amp;D1526,定价因子!E:F,2,0)</f>
        <v>#N/A</v>
      </c>
      <c r="G1526" t="e">
        <f>VLOOKUP($F$1&amp;F1526,定价因子!E:F,2,0)</f>
        <v>#N/A</v>
      </c>
      <c r="H1526" s="104" t="e">
        <f>C1526*PRODUCT(#REF!,#REF!,G1526,,#REF!,E1526)</f>
        <v>#N/A</v>
      </c>
    </row>
    <row r="1527" spans="3:8">
      <c r="C1527" t="e">
        <f>VLOOKUP(B1527,定价因子!L:M,2,0)</f>
        <v>#N/A</v>
      </c>
      <c r="E1527" t="e">
        <f>VLOOKUP($D$1&amp;D1527,定价因子!E:F,2,0)</f>
        <v>#N/A</v>
      </c>
      <c r="G1527" t="e">
        <f>VLOOKUP($F$1&amp;F1527,定价因子!E:F,2,0)</f>
        <v>#N/A</v>
      </c>
      <c r="H1527" s="104" t="e">
        <f>C1527*PRODUCT(#REF!,#REF!,G1527,,#REF!,E1527)</f>
        <v>#N/A</v>
      </c>
    </row>
    <row r="1528" spans="3:8">
      <c r="C1528" t="e">
        <f>VLOOKUP(B1528,定价因子!L:M,2,0)</f>
        <v>#N/A</v>
      </c>
      <c r="E1528" t="e">
        <f>VLOOKUP($D$1&amp;D1528,定价因子!E:F,2,0)</f>
        <v>#N/A</v>
      </c>
      <c r="G1528" t="e">
        <f>VLOOKUP($F$1&amp;F1528,定价因子!E:F,2,0)</f>
        <v>#N/A</v>
      </c>
      <c r="H1528" s="104" t="e">
        <f>C1528*PRODUCT(#REF!,#REF!,G1528,,#REF!,E1528)</f>
        <v>#N/A</v>
      </c>
    </row>
    <row r="1529" spans="3:8">
      <c r="C1529" t="e">
        <f>VLOOKUP(B1529,定价因子!L:M,2,0)</f>
        <v>#N/A</v>
      </c>
      <c r="E1529" t="e">
        <f>VLOOKUP($D$1&amp;D1529,定价因子!E:F,2,0)</f>
        <v>#N/A</v>
      </c>
      <c r="G1529" t="e">
        <f>VLOOKUP($F$1&amp;F1529,定价因子!E:F,2,0)</f>
        <v>#N/A</v>
      </c>
      <c r="H1529" s="104" t="e">
        <f>C1529*PRODUCT(#REF!,#REF!,G1529,,#REF!,E1529)</f>
        <v>#N/A</v>
      </c>
    </row>
    <row r="1530" spans="3:8">
      <c r="C1530" t="e">
        <f>VLOOKUP(B1530,定价因子!L:M,2,0)</f>
        <v>#N/A</v>
      </c>
      <c r="E1530" t="e">
        <f>VLOOKUP($D$1&amp;D1530,定价因子!E:F,2,0)</f>
        <v>#N/A</v>
      </c>
      <c r="G1530" t="e">
        <f>VLOOKUP($F$1&amp;F1530,定价因子!E:F,2,0)</f>
        <v>#N/A</v>
      </c>
      <c r="H1530" s="104" t="e">
        <f>C1530*PRODUCT(#REF!,#REF!,G1530,,#REF!,E1530)</f>
        <v>#N/A</v>
      </c>
    </row>
    <row r="1531" spans="3:8">
      <c r="C1531" t="e">
        <f>VLOOKUP(B1531,定价因子!L:M,2,0)</f>
        <v>#N/A</v>
      </c>
      <c r="E1531" t="e">
        <f>VLOOKUP($D$1&amp;D1531,定价因子!E:F,2,0)</f>
        <v>#N/A</v>
      </c>
      <c r="G1531" t="e">
        <f>VLOOKUP($F$1&amp;F1531,定价因子!E:F,2,0)</f>
        <v>#N/A</v>
      </c>
      <c r="H1531" s="104" t="e">
        <f>C1531*PRODUCT(#REF!,#REF!,G1531,,#REF!,E1531)</f>
        <v>#N/A</v>
      </c>
    </row>
    <row r="1532" spans="3:8">
      <c r="C1532" t="e">
        <f>VLOOKUP(B1532,定价因子!L:M,2,0)</f>
        <v>#N/A</v>
      </c>
      <c r="E1532" t="e">
        <f>VLOOKUP($D$1&amp;D1532,定价因子!E:F,2,0)</f>
        <v>#N/A</v>
      </c>
      <c r="G1532" t="e">
        <f>VLOOKUP($F$1&amp;F1532,定价因子!E:F,2,0)</f>
        <v>#N/A</v>
      </c>
      <c r="H1532" s="104" t="e">
        <f>C1532*PRODUCT(#REF!,#REF!,G1532,,#REF!,E1532)</f>
        <v>#N/A</v>
      </c>
    </row>
    <row r="1533" spans="3:8">
      <c r="C1533" t="e">
        <f>VLOOKUP(B1533,定价因子!L:M,2,0)</f>
        <v>#N/A</v>
      </c>
      <c r="E1533" t="e">
        <f>VLOOKUP($D$1&amp;D1533,定价因子!E:F,2,0)</f>
        <v>#N/A</v>
      </c>
      <c r="G1533" t="e">
        <f>VLOOKUP($F$1&amp;F1533,定价因子!E:F,2,0)</f>
        <v>#N/A</v>
      </c>
      <c r="H1533" s="104" t="e">
        <f>C1533*PRODUCT(#REF!,#REF!,G1533,,#REF!,E1533)</f>
        <v>#N/A</v>
      </c>
    </row>
    <row r="1534" spans="3:8">
      <c r="C1534" t="e">
        <f>VLOOKUP(B1534,定价因子!L:M,2,0)</f>
        <v>#N/A</v>
      </c>
      <c r="E1534" t="e">
        <f>VLOOKUP($D$1&amp;D1534,定价因子!E:F,2,0)</f>
        <v>#N/A</v>
      </c>
      <c r="G1534" t="e">
        <f>VLOOKUP($F$1&amp;F1534,定价因子!E:F,2,0)</f>
        <v>#N/A</v>
      </c>
      <c r="H1534" s="104" t="e">
        <f>C1534*PRODUCT(#REF!,#REF!,G1534,,#REF!,E1534)</f>
        <v>#N/A</v>
      </c>
    </row>
    <row r="1535" spans="3:8">
      <c r="C1535" t="e">
        <f>VLOOKUP(B1535,定价因子!L:M,2,0)</f>
        <v>#N/A</v>
      </c>
      <c r="E1535" t="e">
        <f>VLOOKUP($D$1&amp;D1535,定价因子!E:F,2,0)</f>
        <v>#N/A</v>
      </c>
      <c r="G1535" t="e">
        <f>VLOOKUP($F$1&amp;F1535,定价因子!E:F,2,0)</f>
        <v>#N/A</v>
      </c>
      <c r="H1535" s="104" t="e">
        <f>C1535*PRODUCT(#REF!,#REF!,G1535,,#REF!,E1535)</f>
        <v>#N/A</v>
      </c>
    </row>
    <row r="1536" spans="3:8">
      <c r="C1536" t="e">
        <f>VLOOKUP(B1536,定价因子!L:M,2,0)</f>
        <v>#N/A</v>
      </c>
      <c r="E1536" t="e">
        <f>VLOOKUP($D$1&amp;D1536,定价因子!E:F,2,0)</f>
        <v>#N/A</v>
      </c>
      <c r="G1536" t="e">
        <f>VLOOKUP($F$1&amp;F1536,定价因子!E:F,2,0)</f>
        <v>#N/A</v>
      </c>
      <c r="H1536" s="104" t="e">
        <f>C1536*PRODUCT(#REF!,#REF!,G1536,,#REF!,E1536)</f>
        <v>#N/A</v>
      </c>
    </row>
    <row r="1537" spans="3:8">
      <c r="C1537" t="e">
        <f>VLOOKUP(B1537,定价因子!L:M,2,0)</f>
        <v>#N/A</v>
      </c>
      <c r="E1537" t="e">
        <f>VLOOKUP($D$1&amp;D1537,定价因子!E:F,2,0)</f>
        <v>#N/A</v>
      </c>
      <c r="G1537" t="e">
        <f>VLOOKUP($F$1&amp;F1537,定价因子!E:F,2,0)</f>
        <v>#N/A</v>
      </c>
      <c r="H1537" s="104" t="e">
        <f>C1537*PRODUCT(#REF!,#REF!,G1537,,#REF!,E1537)</f>
        <v>#N/A</v>
      </c>
    </row>
    <row r="1538" spans="3:8">
      <c r="C1538" t="e">
        <f>VLOOKUP(B1538,定价因子!L:M,2,0)</f>
        <v>#N/A</v>
      </c>
      <c r="E1538" t="e">
        <f>VLOOKUP($D$1&amp;D1538,定价因子!E:F,2,0)</f>
        <v>#N/A</v>
      </c>
      <c r="G1538" t="e">
        <f>VLOOKUP($F$1&amp;F1538,定价因子!E:F,2,0)</f>
        <v>#N/A</v>
      </c>
      <c r="H1538" s="104" t="e">
        <f>C1538*PRODUCT(#REF!,#REF!,G1538,,#REF!,E1538)</f>
        <v>#N/A</v>
      </c>
    </row>
    <row r="1539" spans="3:8">
      <c r="C1539" t="e">
        <f>VLOOKUP(B1539,定价因子!L:M,2,0)</f>
        <v>#N/A</v>
      </c>
      <c r="E1539" t="e">
        <f>VLOOKUP($D$1&amp;D1539,定价因子!E:F,2,0)</f>
        <v>#N/A</v>
      </c>
      <c r="G1539" t="e">
        <f>VLOOKUP($F$1&amp;F1539,定价因子!E:F,2,0)</f>
        <v>#N/A</v>
      </c>
      <c r="H1539" s="104" t="e">
        <f>C1539*PRODUCT(#REF!,#REF!,G1539,,#REF!,E1539)</f>
        <v>#N/A</v>
      </c>
    </row>
    <row r="1540" spans="3:8">
      <c r="C1540" t="e">
        <f>VLOOKUP(B1540,定价因子!L:M,2,0)</f>
        <v>#N/A</v>
      </c>
      <c r="E1540" t="e">
        <f>VLOOKUP($D$1&amp;D1540,定价因子!E:F,2,0)</f>
        <v>#N/A</v>
      </c>
      <c r="G1540" t="e">
        <f>VLOOKUP($F$1&amp;F1540,定价因子!E:F,2,0)</f>
        <v>#N/A</v>
      </c>
      <c r="H1540" s="104" t="e">
        <f>C1540*PRODUCT(#REF!,#REF!,G1540,,#REF!,E1540)</f>
        <v>#N/A</v>
      </c>
    </row>
    <row r="1541" spans="3:8">
      <c r="C1541" t="e">
        <f>VLOOKUP(B1541,定价因子!L:M,2,0)</f>
        <v>#N/A</v>
      </c>
      <c r="E1541" t="e">
        <f>VLOOKUP($D$1&amp;D1541,定价因子!E:F,2,0)</f>
        <v>#N/A</v>
      </c>
      <c r="G1541" t="e">
        <f>VLOOKUP($F$1&amp;F1541,定价因子!E:F,2,0)</f>
        <v>#N/A</v>
      </c>
      <c r="H1541" s="104" t="e">
        <f>C1541*PRODUCT(#REF!,#REF!,G1541,,#REF!,E1541)</f>
        <v>#N/A</v>
      </c>
    </row>
    <row r="1542" spans="3:8">
      <c r="C1542" t="e">
        <f>VLOOKUP(B1542,定价因子!L:M,2,0)</f>
        <v>#N/A</v>
      </c>
      <c r="E1542" t="e">
        <f>VLOOKUP($D$1&amp;D1542,定价因子!E:F,2,0)</f>
        <v>#N/A</v>
      </c>
      <c r="G1542" t="e">
        <f>VLOOKUP($F$1&amp;F1542,定价因子!E:F,2,0)</f>
        <v>#N/A</v>
      </c>
      <c r="H1542" s="104" t="e">
        <f>C1542*PRODUCT(#REF!,#REF!,G1542,,#REF!,E1542)</f>
        <v>#N/A</v>
      </c>
    </row>
    <row r="1543" spans="3:8">
      <c r="C1543" t="e">
        <f>VLOOKUP(B1543,定价因子!L:M,2,0)</f>
        <v>#N/A</v>
      </c>
      <c r="E1543" t="e">
        <f>VLOOKUP($D$1&amp;D1543,定价因子!E:F,2,0)</f>
        <v>#N/A</v>
      </c>
      <c r="G1543" t="e">
        <f>VLOOKUP($F$1&amp;F1543,定价因子!E:F,2,0)</f>
        <v>#N/A</v>
      </c>
      <c r="H1543" s="104" t="e">
        <f>C1543*PRODUCT(#REF!,#REF!,G1543,,#REF!,E1543)</f>
        <v>#N/A</v>
      </c>
    </row>
    <row r="1544" spans="3:8">
      <c r="C1544" t="e">
        <f>VLOOKUP(B1544,定价因子!L:M,2,0)</f>
        <v>#N/A</v>
      </c>
      <c r="E1544" t="e">
        <f>VLOOKUP($D$1&amp;D1544,定价因子!E:F,2,0)</f>
        <v>#N/A</v>
      </c>
      <c r="G1544" t="e">
        <f>VLOOKUP($F$1&amp;F1544,定价因子!E:F,2,0)</f>
        <v>#N/A</v>
      </c>
      <c r="H1544" s="104" t="e">
        <f>C1544*PRODUCT(#REF!,#REF!,G1544,,#REF!,E1544)</f>
        <v>#N/A</v>
      </c>
    </row>
    <row r="1545" spans="3:8">
      <c r="C1545" t="e">
        <f>VLOOKUP(B1545,定价因子!L:M,2,0)</f>
        <v>#N/A</v>
      </c>
      <c r="E1545" t="e">
        <f>VLOOKUP($D$1&amp;D1545,定价因子!E:F,2,0)</f>
        <v>#N/A</v>
      </c>
      <c r="G1545" t="e">
        <f>VLOOKUP($F$1&amp;F1545,定价因子!E:F,2,0)</f>
        <v>#N/A</v>
      </c>
      <c r="H1545" s="104" t="e">
        <f>C1545*PRODUCT(#REF!,#REF!,G1545,,#REF!,E1545)</f>
        <v>#N/A</v>
      </c>
    </row>
    <row r="1546" spans="3:8">
      <c r="C1546" t="e">
        <f>VLOOKUP(B1546,定价因子!L:M,2,0)</f>
        <v>#N/A</v>
      </c>
      <c r="E1546" t="e">
        <f>VLOOKUP($D$1&amp;D1546,定价因子!E:F,2,0)</f>
        <v>#N/A</v>
      </c>
      <c r="G1546" t="e">
        <f>VLOOKUP($F$1&amp;F1546,定价因子!E:F,2,0)</f>
        <v>#N/A</v>
      </c>
      <c r="H1546" s="104" t="e">
        <f>C1546*PRODUCT(#REF!,#REF!,G1546,,#REF!,E1546)</f>
        <v>#N/A</v>
      </c>
    </row>
    <row r="1547" spans="3:8">
      <c r="C1547" t="e">
        <f>VLOOKUP(B1547,定价因子!L:M,2,0)</f>
        <v>#N/A</v>
      </c>
      <c r="E1547" t="e">
        <f>VLOOKUP($D$1&amp;D1547,定价因子!E:F,2,0)</f>
        <v>#N/A</v>
      </c>
      <c r="G1547" t="e">
        <f>VLOOKUP($F$1&amp;F1547,定价因子!E:F,2,0)</f>
        <v>#N/A</v>
      </c>
      <c r="H1547" s="104" t="e">
        <f>C1547*PRODUCT(#REF!,#REF!,G1547,,#REF!,E1547)</f>
        <v>#N/A</v>
      </c>
    </row>
    <row r="1548" spans="3:8">
      <c r="C1548" t="e">
        <f>VLOOKUP(B1548,定价因子!L:M,2,0)</f>
        <v>#N/A</v>
      </c>
      <c r="E1548" t="e">
        <f>VLOOKUP($D$1&amp;D1548,定价因子!E:F,2,0)</f>
        <v>#N/A</v>
      </c>
      <c r="G1548" t="e">
        <f>VLOOKUP($F$1&amp;F1548,定价因子!E:F,2,0)</f>
        <v>#N/A</v>
      </c>
      <c r="H1548" s="104" t="e">
        <f>C1548*PRODUCT(#REF!,#REF!,G1548,,#REF!,E1548)</f>
        <v>#N/A</v>
      </c>
    </row>
    <row r="1549" spans="3:8">
      <c r="C1549" t="e">
        <f>VLOOKUP(B1549,定价因子!L:M,2,0)</f>
        <v>#N/A</v>
      </c>
      <c r="E1549" t="e">
        <f>VLOOKUP($D$1&amp;D1549,定价因子!E:F,2,0)</f>
        <v>#N/A</v>
      </c>
      <c r="G1549" t="e">
        <f>VLOOKUP($F$1&amp;F1549,定价因子!E:F,2,0)</f>
        <v>#N/A</v>
      </c>
      <c r="H1549" s="104" t="e">
        <f>C1549*PRODUCT(#REF!,#REF!,G1549,,#REF!,E1549)</f>
        <v>#N/A</v>
      </c>
    </row>
    <row r="1550" spans="3:8">
      <c r="C1550" t="e">
        <f>VLOOKUP(B1550,定价因子!L:M,2,0)</f>
        <v>#N/A</v>
      </c>
      <c r="E1550" t="e">
        <f>VLOOKUP($D$1&amp;D1550,定价因子!E:F,2,0)</f>
        <v>#N/A</v>
      </c>
      <c r="G1550" t="e">
        <f>VLOOKUP($F$1&amp;F1550,定价因子!E:F,2,0)</f>
        <v>#N/A</v>
      </c>
      <c r="H1550" s="104" t="e">
        <f>C1550*PRODUCT(#REF!,#REF!,G1550,,#REF!,E1550)</f>
        <v>#N/A</v>
      </c>
    </row>
    <row r="1551" spans="3:8">
      <c r="C1551" t="e">
        <f>VLOOKUP(B1551,定价因子!L:M,2,0)</f>
        <v>#N/A</v>
      </c>
      <c r="E1551" t="e">
        <f>VLOOKUP($D$1&amp;D1551,定价因子!E:F,2,0)</f>
        <v>#N/A</v>
      </c>
      <c r="G1551" t="e">
        <f>VLOOKUP($F$1&amp;F1551,定价因子!E:F,2,0)</f>
        <v>#N/A</v>
      </c>
      <c r="H1551" s="104" t="e">
        <f>C1551*PRODUCT(#REF!,#REF!,G1551,,#REF!,E1551)</f>
        <v>#N/A</v>
      </c>
    </row>
    <row r="1552" spans="3:8">
      <c r="C1552" t="e">
        <f>VLOOKUP(B1552,定价因子!L:M,2,0)</f>
        <v>#N/A</v>
      </c>
      <c r="E1552" t="e">
        <f>VLOOKUP($D$1&amp;D1552,定价因子!E:F,2,0)</f>
        <v>#N/A</v>
      </c>
      <c r="G1552" t="e">
        <f>VLOOKUP($F$1&amp;F1552,定价因子!E:F,2,0)</f>
        <v>#N/A</v>
      </c>
      <c r="H1552" s="104" t="e">
        <f>C1552*PRODUCT(#REF!,#REF!,G1552,,#REF!,E1552)</f>
        <v>#N/A</v>
      </c>
    </row>
    <row r="1553" spans="3:8">
      <c r="C1553" t="e">
        <f>VLOOKUP(B1553,定价因子!L:M,2,0)</f>
        <v>#N/A</v>
      </c>
      <c r="E1553" t="e">
        <f>VLOOKUP($D$1&amp;D1553,定价因子!E:F,2,0)</f>
        <v>#N/A</v>
      </c>
      <c r="G1553" t="e">
        <f>VLOOKUP($F$1&amp;F1553,定价因子!E:F,2,0)</f>
        <v>#N/A</v>
      </c>
      <c r="H1553" s="104" t="e">
        <f>C1553*PRODUCT(#REF!,#REF!,G1553,,#REF!,E1553)</f>
        <v>#N/A</v>
      </c>
    </row>
    <row r="1554" spans="3:8">
      <c r="C1554" t="e">
        <f>VLOOKUP(B1554,定价因子!L:M,2,0)</f>
        <v>#N/A</v>
      </c>
      <c r="E1554" t="e">
        <f>VLOOKUP($D$1&amp;D1554,定价因子!E:F,2,0)</f>
        <v>#N/A</v>
      </c>
      <c r="G1554" t="e">
        <f>VLOOKUP($F$1&amp;F1554,定价因子!E:F,2,0)</f>
        <v>#N/A</v>
      </c>
      <c r="H1554" s="104" t="e">
        <f>C1554*PRODUCT(#REF!,#REF!,G1554,,#REF!,E1554)</f>
        <v>#N/A</v>
      </c>
    </row>
    <row r="1555" spans="3:8">
      <c r="C1555" t="e">
        <f>VLOOKUP(B1555,定价因子!L:M,2,0)</f>
        <v>#N/A</v>
      </c>
      <c r="E1555" t="e">
        <f>VLOOKUP($D$1&amp;D1555,定价因子!E:F,2,0)</f>
        <v>#N/A</v>
      </c>
      <c r="G1555" t="e">
        <f>VLOOKUP($F$1&amp;F1555,定价因子!E:F,2,0)</f>
        <v>#N/A</v>
      </c>
      <c r="H1555" s="104" t="e">
        <f>C1555*PRODUCT(#REF!,#REF!,G1555,,#REF!,E1555)</f>
        <v>#N/A</v>
      </c>
    </row>
    <row r="1556" spans="3:8">
      <c r="C1556" t="e">
        <f>VLOOKUP(B1556,定价因子!L:M,2,0)</f>
        <v>#N/A</v>
      </c>
      <c r="E1556" t="e">
        <f>VLOOKUP($D$1&amp;D1556,定价因子!E:F,2,0)</f>
        <v>#N/A</v>
      </c>
      <c r="G1556" t="e">
        <f>VLOOKUP($F$1&amp;F1556,定价因子!E:F,2,0)</f>
        <v>#N/A</v>
      </c>
      <c r="H1556" s="104" t="e">
        <f>C1556*PRODUCT(#REF!,#REF!,G1556,,#REF!,E1556)</f>
        <v>#N/A</v>
      </c>
    </row>
    <row r="1557" spans="3:8">
      <c r="C1557" t="e">
        <f>VLOOKUP(B1557,定价因子!L:M,2,0)</f>
        <v>#N/A</v>
      </c>
      <c r="E1557" t="e">
        <f>VLOOKUP($D$1&amp;D1557,定价因子!E:F,2,0)</f>
        <v>#N/A</v>
      </c>
      <c r="G1557" t="e">
        <f>VLOOKUP($F$1&amp;F1557,定价因子!E:F,2,0)</f>
        <v>#N/A</v>
      </c>
      <c r="H1557" s="104" t="e">
        <f>C1557*PRODUCT(#REF!,#REF!,G1557,,#REF!,E1557)</f>
        <v>#N/A</v>
      </c>
    </row>
    <row r="1558" spans="3:8">
      <c r="C1558" t="e">
        <f>VLOOKUP(B1558,定价因子!L:M,2,0)</f>
        <v>#N/A</v>
      </c>
      <c r="E1558" t="e">
        <f>VLOOKUP($D$1&amp;D1558,定价因子!E:F,2,0)</f>
        <v>#N/A</v>
      </c>
      <c r="G1558" t="e">
        <f>VLOOKUP($F$1&amp;F1558,定价因子!E:F,2,0)</f>
        <v>#N/A</v>
      </c>
      <c r="H1558" s="104" t="e">
        <f>C1558*PRODUCT(#REF!,#REF!,G1558,,#REF!,E1558)</f>
        <v>#N/A</v>
      </c>
    </row>
    <row r="1559" spans="3:8">
      <c r="C1559" t="e">
        <f>VLOOKUP(B1559,定价因子!L:M,2,0)</f>
        <v>#N/A</v>
      </c>
      <c r="E1559" t="e">
        <f>VLOOKUP($D$1&amp;D1559,定价因子!E:F,2,0)</f>
        <v>#N/A</v>
      </c>
      <c r="G1559" t="e">
        <f>VLOOKUP($F$1&amp;F1559,定价因子!E:F,2,0)</f>
        <v>#N/A</v>
      </c>
      <c r="H1559" s="104" t="e">
        <f>C1559*PRODUCT(#REF!,#REF!,G1559,,#REF!,E1559)</f>
        <v>#N/A</v>
      </c>
    </row>
    <row r="1560" spans="3:8">
      <c r="C1560" t="e">
        <f>VLOOKUP(B1560,定价因子!L:M,2,0)</f>
        <v>#N/A</v>
      </c>
      <c r="E1560" t="e">
        <f>VLOOKUP($D$1&amp;D1560,定价因子!E:F,2,0)</f>
        <v>#N/A</v>
      </c>
      <c r="G1560" t="e">
        <f>VLOOKUP($F$1&amp;F1560,定价因子!E:F,2,0)</f>
        <v>#N/A</v>
      </c>
      <c r="H1560" s="104" t="e">
        <f>C1560*PRODUCT(#REF!,#REF!,G1560,,#REF!,E1560)</f>
        <v>#N/A</v>
      </c>
    </row>
    <row r="1561" spans="3:8">
      <c r="C1561" t="e">
        <f>VLOOKUP(B1561,定价因子!L:M,2,0)</f>
        <v>#N/A</v>
      </c>
      <c r="E1561" t="e">
        <f>VLOOKUP($D$1&amp;D1561,定价因子!E:F,2,0)</f>
        <v>#N/A</v>
      </c>
      <c r="G1561" t="e">
        <f>VLOOKUP($F$1&amp;F1561,定价因子!E:F,2,0)</f>
        <v>#N/A</v>
      </c>
      <c r="H1561" s="104" t="e">
        <f>C1561*PRODUCT(#REF!,#REF!,G1561,,#REF!,E1561)</f>
        <v>#N/A</v>
      </c>
    </row>
    <row r="1562" spans="3:8">
      <c r="C1562" t="e">
        <f>VLOOKUP(B1562,定价因子!L:M,2,0)</f>
        <v>#N/A</v>
      </c>
      <c r="E1562" t="e">
        <f>VLOOKUP($D$1&amp;D1562,定价因子!E:F,2,0)</f>
        <v>#N/A</v>
      </c>
      <c r="G1562" t="e">
        <f>VLOOKUP($F$1&amp;F1562,定价因子!E:F,2,0)</f>
        <v>#N/A</v>
      </c>
      <c r="H1562" s="104" t="e">
        <f>C1562*PRODUCT(#REF!,#REF!,G1562,,#REF!,E1562)</f>
        <v>#N/A</v>
      </c>
    </row>
    <row r="1563" spans="3:8">
      <c r="C1563" t="e">
        <f>VLOOKUP(B1563,定价因子!L:M,2,0)</f>
        <v>#N/A</v>
      </c>
      <c r="E1563" t="e">
        <f>VLOOKUP($D$1&amp;D1563,定价因子!E:F,2,0)</f>
        <v>#N/A</v>
      </c>
      <c r="G1563" t="e">
        <f>VLOOKUP($F$1&amp;F1563,定价因子!E:F,2,0)</f>
        <v>#N/A</v>
      </c>
      <c r="H1563" s="104" t="e">
        <f>C1563*PRODUCT(#REF!,#REF!,G1563,,#REF!,E1563)</f>
        <v>#N/A</v>
      </c>
    </row>
    <row r="1564" spans="3:8">
      <c r="C1564" t="e">
        <f>VLOOKUP(B1564,定价因子!L:M,2,0)</f>
        <v>#N/A</v>
      </c>
      <c r="E1564" t="e">
        <f>VLOOKUP($D$1&amp;D1564,定价因子!E:F,2,0)</f>
        <v>#N/A</v>
      </c>
      <c r="G1564" t="e">
        <f>VLOOKUP($F$1&amp;F1564,定价因子!E:F,2,0)</f>
        <v>#N/A</v>
      </c>
      <c r="H1564" s="104" t="e">
        <f>C1564*PRODUCT(#REF!,#REF!,G1564,,#REF!,E1564)</f>
        <v>#N/A</v>
      </c>
    </row>
    <row r="1565" spans="3:8">
      <c r="C1565" t="e">
        <f>VLOOKUP(B1565,定价因子!L:M,2,0)</f>
        <v>#N/A</v>
      </c>
      <c r="E1565" t="e">
        <f>VLOOKUP($D$1&amp;D1565,定价因子!E:F,2,0)</f>
        <v>#N/A</v>
      </c>
      <c r="G1565" t="e">
        <f>VLOOKUP($F$1&amp;F1565,定价因子!E:F,2,0)</f>
        <v>#N/A</v>
      </c>
      <c r="H1565" s="104" t="e">
        <f>C1565*PRODUCT(#REF!,#REF!,G1565,,#REF!,E1565)</f>
        <v>#N/A</v>
      </c>
    </row>
    <row r="1566" spans="3:8">
      <c r="C1566" t="e">
        <f>VLOOKUP(B1566,定价因子!L:M,2,0)</f>
        <v>#N/A</v>
      </c>
      <c r="E1566" t="e">
        <f>VLOOKUP($D$1&amp;D1566,定价因子!E:F,2,0)</f>
        <v>#N/A</v>
      </c>
      <c r="G1566" t="e">
        <f>VLOOKUP($F$1&amp;F1566,定价因子!E:F,2,0)</f>
        <v>#N/A</v>
      </c>
      <c r="H1566" s="104" t="e">
        <f>C1566*PRODUCT(#REF!,#REF!,G1566,,#REF!,E1566)</f>
        <v>#N/A</v>
      </c>
    </row>
    <row r="1567" spans="3:8">
      <c r="C1567" t="e">
        <f>VLOOKUP(B1567,定价因子!L:M,2,0)</f>
        <v>#N/A</v>
      </c>
      <c r="E1567" t="e">
        <f>VLOOKUP($D$1&amp;D1567,定价因子!E:F,2,0)</f>
        <v>#N/A</v>
      </c>
      <c r="G1567" t="e">
        <f>VLOOKUP($F$1&amp;F1567,定价因子!E:F,2,0)</f>
        <v>#N/A</v>
      </c>
      <c r="H1567" s="104" t="e">
        <f>C1567*PRODUCT(#REF!,#REF!,G1567,,#REF!,E1567)</f>
        <v>#N/A</v>
      </c>
    </row>
    <row r="1568" spans="3:8">
      <c r="C1568" t="e">
        <f>VLOOKUP(B1568,定价因子!L:M,2,0)</f>
        <v>#N/A</v>
      </c>
      <c r="E1568" t="e">
        <f>VLOOKUP($D$1&amp;D1568,定价因子!E:F,2,0)</f>
        <v>#N/A</v>
      </c>
      <c r="G1568" t="e">
        <f>VLOOKUP($F$1&amp;F1568,定价因子!E:F,2,0)</f>
        <v>#N/A</v>
      </c>
      <c r="H1568" s="104" t="e">
        <f>C1568*PRODUCT(#REF!,#REF!,G1568,,#REF!,E1568)</f>
        <v>#N/A</v>
      </c>
    </row>
    <row r="1569" spans="3:8">
      <c r="C1569" t="e">
        <f>VLOOKUP(B1569,定价因子!L:M,2,0)</f>
        <v>#N/A</v>
      </c>
      <c r="E1569" t="e">
        <f>VLOOKUP($D$1&amp;D1569,定价因子!E:F,2,0)</f>
        <v>#N/A</v>
      </c>
      <c r="G1569" t="e">
        <f>VLOOKUP($F$1&amp;F1569,定价因子!E:F,2,0)</f>
        <v>#N/A</v>
      </c>
      <c r="H1569" s="104" t="e">
        <f>C1569*PRODUCT(#REF!,#REF!,G1569,,#REF!,E1569)</f>
        <v>#N/A</v>
      </c>
    </row>
    <row r="1570" spans="3:8">
      <c r="C1570" t="e">
        <f>VLOOKUP(B1570,定价因子!L:M,2,0)</f>
        <v>#N/A</v>
      </c>
      <c r="E1570" t="e">
        <f>VLOOKUP($D$1&amp;D1570,定价因子!E:F,2,0)</f>
        <v>#N/A</v>
      </c>
      <c r="G1570" t="e">
        <f>VLOOKUP($F$1&amp;F1570,定价因子!E:F,2,0)</f>
        <v>#N/A</v>
      </c>
      <c r="H1570" s="104" t="e">
        <f>C1570*PRODUCT(#REF!,#REF!,G1570,,#REF!,E1570)</f>
        <v>#N/A</v>
      </c>
    </row>
    <row r="1571" spans="3:8">
      <c r="C1571" t="e">
        <f>VLOOKUP(B1571,定价因子!L:M,2,0)</f>
        <v>#N/A</v>
      </c>
      <c r="E1571" t="e">
        <f>VLOOKUP($D$1&amp;D1571,定价因子!E:F,2,0)</f>
        <v>#N/A</v>
      </c>
      <c r="G1571" t="e">
        <f>VLOOKUP($F$1&amp;F1571,定价因子!E:F,2,0)</f>
        <v>#N/A</v>
      </c>
      <c r="H1571" s="104" t="e">
        <f>C1571*PRODUCT(#REF!,#REF!,G1571,,#REF!,E1571)</f>
        <v>#N/A</v>
      </c>
    </row>
    <row r="1572" spans="3:8">
      <c r="C1572" t="e">
        <f>VLOOKUP(B1572,定价因子!L:M,2,0)</f>
        <v>#N/A</v>
      </c>
      <c r="E1572" t="e">
        <f>VLOOKUP($D$1&amp;D1572,定价因子!E:F,2,0)</f>
        <v>#N/A</v>
      </c>
      <c r="G1572" t="e">
        <f>VLOOKUP($F$1&amp;F1572,定价因子!E:F,2,0)</f>
        <v>#N/A</v>
      </c>
      <c r="H1572" s="104" t="e">
        <f>C1572*PRODUCT(#REF!,#REF!,G1572,,#REF!,E1572)</f>
        <v>#N/A</v>
      </c>
    </row>
    <row r="1573" spans="3:8">
      <c r="C1573" t="e">
        <f>VLOOKUP(B1573,定价因子!L:M,2,0)</f>
        <v>#N/A</v>
      </c>
      <c r="E1573" t="e">
        <f>VLOOKUP($D$1&amp;D1573,定价因子!E:F,2,0)</f>
        <v>#N/A</v>
      </c>
      <c r="G1573" t="e">
        <f>VLOOKUP($F$1&amp;F1573,定价因子!E:F,2,0)</f>
        <v>#N/A</v>
      </c>
      <c r="H1573" s="104" t="e">
        <f>C1573*PRODUCT(#REF!,#REF!,G1573,,#REF!,E1573)</f>
        <v>#N/A</v>
      </c>
    </row>
    <row r="1574" spans="3:8">
      <c r="C1574" t="e">
        <f>VLOOKUP(B1574,定价因子!L:M,2,0)</f>
        <v>#N/A</v>
      </c>
      <c r="E1574" t="e">
        <f>VLOOKUP($D$1&amp;D1574,定价因子!E:F,2,0)</f>
        <v>#N/A</v>
      </c>
      <c r="G1574" t="e">
        <f>VLOOKUP($F$1&amp;F1574,定价因子!E:F,2,0)</f>
        <v>#N/A</v>
      </c>
      <c r="H1574" s="104" t="e">
        <f>C1574*PRODUCT(#REF!,#REF!,G1574,,#REF!,E1574)</f>
        <v>#N/A</v>
      </c>
    </row>
    <row r="1575" spans="3:8">
      <c r="C1575" t="e">
        <f>VLOOKUP(B1575,定价因子!L:M,2,0)</f>
        <v>#N/A</v>
      </c>
      <c r="E1575" t="e">
        <f>VLOOKUP($D$1&amp;D1575,定价因子!E:F,2,0)</f>
        <v>#N/A</v>
      </c>
      <c r="G1575" t="e">
        <f>VLOOKUP($F$1&amp;F1575,定价因子!E:F,2,0)</f>
        <v>#N/A</v>
      </c>
      <c r="H1575" s="104" t="e">
        <f>C1575*PRODUCT(#REF!,#REF!,G1575,,#REF!,E1575)</f>
        <v>#N/A</v>
      </c>
    </row>
    <row r="1576" spans="3:8">
      <c r="C1576" t="e">
        <f>VLOOKUP(B1576,定价因子!L:M,2,0)</f>
        <v>#N/A</v>
      </c>
      <c r="E1576" t="e">
        <f>VLOOKUP($D$1&amp;D1576,定价因子!E:F,2,0)</f>
        <v>#N/A</v>
      </c>
      <c r="G1576" t="e">
        <f>VLOOKUP($F$1&amp;F1576,定价因子!E:F,2,0)</f>
        <v>#N/A</v>
      </c>
      <c r="H1576" s="104" t="e">
        <f>C1576*PRODUCT(#REF!,#REF!,G1576,,#REF!,E1576)</f>
        <v>#N/A</v>
      </c>
    </row>
    <row r="1577" spans="3:8">
      <c r="C1577" t="e">
        <f>VLOOKUP(B1577,定价因子!L:M,2,0)</f>
        <v>#N/A</v>
      </c>
      <c r="E1577" t="e">
        <f>VLOOKUP($D$1&amp;D1577,定价因子!E:F,2,0)</f>
        <v>#N/A</v>
      </c>
      <c r="G1577" t="e">
        <f>VLOOKUP($F$1&amp;F1577,定价因子!E:F,2,0)</f>
        <v>#N/A</v>
      </c>
      <c r="H1577" s="104" t="e">
        <f>C1577*PRODUCT(#REF!,#REF!,G1577,,#REF!,E1577)</f>
        <v>#N/A</v>
      </c>
    </row>
    <row r="1578" spans="3:8">
      <c r="C1578" t="e">
        <f>VLOOKUP(B1578,定价因子!L:M,2,0)</f>
        <v>#N/A</v>
      </c>
      <c r="E1578" t="e">
        <f>VLOOKUP($D$1&amp;D1578,定价因子!E:F,2,0)</f>
        <v>#N/A</v>
      </c>
      <c r="G1578" t="e">
        <f>VLOOKUP($F$1&amp;F1578,定价因子!E:F,2,0)</f>
        <v>#N/A</v>
      </c>
      <c r="H1578" s="104" t="e">
        <f>C1578*PRODUCT(#REF!,#REF!,G1578,,#REF!,E1578)</f>
        <v>#N/A</v>
      </c>
    </row>
    <row r="1579" spans="3:8">
      <c r="C1579" t="e">
        <f>VLOOKUP(B1579,定价因子!L:M,2,0)</f>
        <v>#N/A</v>
      </c>
      <c r="E1579" t="e">
        <f>VLOOKUP($D$1&amp;D1579,定价因子!E:F,2,0)</f>
        <v>#N/A</v>
      </c>
      <c r="G1579" t="e">
        <f>VLOOKUP($F$1&amp;F1579,定价因子!E:F,2,0)</f>
        <v>#N/A</v>
      </c>
      <c r="H1579" s="104" t="e">
        <f>C1579*PRODUCT(#REF!,#REF!,G1579,,#REF!,E1579)</f>
        <v>#N/A</v>
      </c>
    </row>
    <row r="1580" spans="3:8">
      <c r="C1580" t="e">
        <f>VLOOKUP(B1580,定价因子!L:M,2,0)</f>
        <v>#N/A</v>
      </c>
      <c r="E1580" t="e">
        <f>VLOOKUP($D$1&amp;D1580,定价因子!E:F,2,0)</f>
        <v>#N/A</v>
      </c>
      <c r="G1580" t="e">
        <f>VLOOKUP($F$1&amp;F1580,定价因子!E:F,2,0)</f>
        <v>#N/A</v>
      </c>
      <c r="H1580" s="104" t="e">
        <f>C1580*PRODUCT(#REF!,#REF!,G1580,,#REF!,E1580)</f>
        <v>#N/A</v>
      </c>
    </row>
    <row r="1581" spans="3:8">
      <c r="C1581" t="e">
        <f>VLOOKUP(B1581,定价因子!L:M,2,0)</f>
        <v>#N/A</v>
      </c>
      <c r="E1581" t="e">
        <f>VLOOKUP($D$1&amp;D1581,定价因子!E:F,2,0)</f>
        <v>#N/A</v>
      </c>
      <c r="G1581" t="e">
        <f>VLOOKUP($F$1&amp;F1581,定价因子!E:F,2,0)</f>
        <v>#N/A</v>
      </c>
      <c r="H1581" s="104" t="e">
        <f>C1581*PRODUCT(#REF!,#REF!,G1581,,#REF!,E1581)</f>
        <v>#N/A</v>
      </c>
    </row>
    <row r="1582" spans="3:8">
      <c r="C1582" t="e">
        <f>VLOOKUP(B1582,定价因子!L:M,2,0)</f>
        <v>#N/A</v>
      </c>
      <c r="E1582" t="e">
        <f>VLOOKUP($D$1&amp;D1582,定价因子!E:F,2,0)</f>
        <v>#N/A</v>
      </c>
      <c r="G1582" t="e">
        <f>VLOOKUP($F$1&amp;F1582,定价因子!E:F,2,0)</f>
        <v>#N/A</v>
      </c>
      <c r="H1582" s="104" t="e">
        <f>C1582*PRODUCT(#REF!,#REF!,G1582,,#REF!,E1582)</f>
        <v>#N/A</v>
      </c>
    </row>
    <row r="1583" spans="3:8">
      <c r="C1583" t="e">
        <f>VLOOKUP(B1583,定价因子!L:M,2,0)</f>
        <v>#N/A</v>
      </c>
      <c r="E1583" t="e">
        <f>VLOOKUP($D$1&amp;D1583,定价因子!E:F,2,0)</f>
        <v>#N/A</v>
      </c>
      <c r="G1583" t="e">
        <f>VLOOKUP($F$1&amp;F1583,定价因子!E:F,2,0)</f>
        <v>#N/A</v>
      </c>
      <c r="H1583" s="104" t="e">
        <f>C1583*PRODUCT(#REF!,#REF!,G1583,,#REF!,E1583)</f>
        <v>#N/A</v>
      </c>
    </row>
    <row r="1584" spans="3:8">
      <c r="C1584" t="e">
        <f>VLOOKUP(B1584,定价因子!L:M,2,0)</f>
        <v>#N/A</v>
      </c>
      <c r="E1584" t="e">
        <f>VLOOKUP($D$1&amp;D1584,定价因子!E:F,2,0)</f>
        <v>#N/A</v>
      </c>
      <c r="G1584" t="e">
        <f>VLOOKUP($F$1&amp;F1584,定价因子!E:F,2,0)</f>
        <v>#N/A</v>
      </c>
      <c r="H1584" s="104" t="e">
        <f>C1584*PRODUCT(#REF!,#REF!,G1584,,#REF!,E1584)</f>
        <v>#N/A</v>
      </c>
    </row>
    <row r="1585" spans="3:8">
      <c r="C1585" t="e">
        <f>VLOOKUP(B1585,定价因子!L:M,2,0)</f>
        <v>#N/A</v>
      </c>
      <c r="E1585" t="e">
        <f>VLOOKUP($D$1&amp;D1585,定价因子!E:F,2,0)</f>
        <v>#N/A</v>
      </c>
      <c r="G1585" t="e">
        <f>VLOOKUP($F$1&amp;F1585,定价因子!E:F,2,0)</f>
        <v>#N/A</v>
      </c>
      <c r="H1585" s="104" t="e">
        <f>C1585*PRODUCT(#REF!,#REF!,G1585,,#REF!,E1585)</f>
        <v>#N/A</v>
      </c>
    </row>
    <row r="1586" spans="3:8">
      <c r="C1586" t="e">
        <f>VLOOKUP(B1586,定价因子!L:M,2,0)</f>
        <v>#N/A</v>
      </c>
      <c r="E1586" t="e">
        <f>VLOOKUP($D$1&amp;D1586,定价因子!E:F,2,0)</f>
        <v>#N/A</v>
      </c>
      <c r="G1586" t="e">
        <f>VLOOKUP($F$1&amp;F1586,定价因子!E:F,2,0)</f>
        <v>#N/A</v>
      </c>
      <c r="H1586" s="104" t="e">
        <f>C1586*PRODUCT(#REF!,#REF!,G1586,,#REF!,E1586)</f>
        <v>#N/A</v>
      </c>
    </row>
    <row r="1587" spans="3:8">
      <c r="C1587" t="e">
        <f>VLOOKUP(B1587,定价因子!L:M,2,0)</f>
        <v>#N/A</v>
      </c>
      <c r="E1587" t="e">
        <f>VLOOKUP($D$1&amp;D1587,定价因子!E:F,2,0)</f>
        <v>#N/A</v>
      </c>
      <c r="G1587" t="e">
        <f>VLOOKUP($F$1&amp;F1587,定价因子!E:F,2,0)</f>
        <v>#N/A</v>
      </c>
      <c r="H1587" s="104" t="e">
        <f>C1587*PRODUCT(#REF!,#REF!,G1587,,#REF!,E1587)</f>
        <v>#N/A</v>
      </c>
    </row>
    <row r="1588" spans="3:8">
      <c r="C1588" t="e">
        <f>VLOOKUP(B1588,定价因子!L:M,2,0)</f>
        <v>#N/A</v>
      </c>
      <c r="E1588" t="e">
        <f>VLOOKUP($D$1&amp;D1588,定价因子!E:F,2,0)</f>
        <v>#N/A</v>
      </c>
      <c r="G1588" t="e">
        <f>VLOOKUP($F$1&amp;F1588,定价因子!E:F,2,0)</f>
        <v>#N/A</v>
      </c>
      <c r="H1588" s="104" t="e">
        <f>C1588*PRODUCT(#REF!,#REF!,G1588,,#REF!,E1588)</f>
        <v>#N/A</v>
      </c>
    </row>
    <row r="1589" spans="3:8">
      <c r="C1589" t="e">
        <f>VLOOKUP(B1589,定价因子!L:M,2,0)</f>
        <v>#N/A</v>
      </c>
      <c r="E1589" t="e">
        <f>VLOOKUP($D$1&amp;D1589,定价因子!E:F,2,0)</f>
        <v>#N/A</v>
      </c>
      <c r="G1589" t="e">
        <f>VLOOKUP($F$1&amp;F1589,定价因子!E:F,2,0)</f>
        <v>#N/A</v>
      </c>
      <c r="H1589" s="104" t="e">
        <f>C1589*PRODUCT(#REF!,#REF!,G1589,,#REF!,E1589)</f>
        <v>#N/A</v>
      </c>
    </row>
    <row r="1590" spans="3:8">
      <c r="C1590" t="e">
        <f>VLOOKUP(B1590,定价因子!L:M,2,0)</f>
        <v>#N/A</v>
      </c>
      <c r="E1590" t="e">
        <f>VLOOKUP($D$1&amp;D1590,定价因子!E:F,2,0)</f>
        <v>#N/A</v>
      </c>
      <c r="G1590" t="e">
        <f>VLOOKUP($F$1&amp;F1590,定价因子!E:F,2,0)</f>
        <v>#N/A</v>
      </c>
      <c r="H1590" s="104" t="e">
        <f>C1590*PRODUCT(#REF!,#REF!,G1590,,#REF!,E1590)</f>
        <v>#N/A</v>
      </c>
    </row>
    <row r="1591" spans="3:8">
      <c r="C1591" t="e">
        <f>VLOOKUP(B1591,定价因子!L:M,2,0)</f>
        <v>#N/A</v>
      </c>
      <c r="E1591" t="e">
        <f>VLOOKUP($D$1&amp;D1591,定价因子!E:F,2,0)</f>
        <v>#N/A</v>
      </c>
      <c r="G1591" t="e">
        <f>VLOOKUP($F$1&amp;F1591,定价因子!E:F,2,0)</f>
        <v>#N/A</v>
      </c>
      <c r="H1591" s="104" t="e">
        <f>C1591*PRODUCT(#REF!,#REF!,G1591,,#REF!,E1591)</f>
        <v>#N/A</v>
      </c>
    </row>
    <row r="1592" spans="3:8">
      <c r="C1592" t="e">
        <f>VLOOKUP(B1592,定价因子!L:M,2,0)</f>
        <v>#N/A</v>
      </c>
      <c r="E1592" t="e">
        <f>VLOOKUP($D$1&amp;D1592,定价因子!E:F,2,0)</f>
        <v>#N/A</v>
      </c>
      <c r="G1592" t="e">
        <f>VLOOKUP($F$1&amp;F1592,定价因子!E:F,2,0)</f>
        <v>#N/A</v>
      </c>
      <c r="H1592" s="104" t="e">
        <f>C1592*PRODUCT(#REF!,#REF!,G1592,,#REF!,E1592)</f>
        <v>#N/A</v>
      </c>
    </row>
    <row r="1593" spans="3:8">
      <c r="C1593" t="e">
        <f>VLOOKUP(B1593,定价因子!L:M,2,0)</f>
        <v>#N/A</v>
      </c>
      <c r="E1593" t="e">
        <f>VLOOKUP($D$1&amp;D1593,定价因子!E:F,2,0)</f>
        <v>#N/A</v>
      </c>
      <c r="G1593" t="e">
        <f>VLOOKUP($F$1&amp;F1593,定价因子!E:F,2,0)</f>
        <v>#N/A</v>
      </c>
      <c r="H1593" s="104" t="e">
        <f>C1593*PRODUCT(#REF!,#REF!,G1593,,#REF!,E1593)</f>
        <v>#N/A</v>
      </c>
    </row>
    <row r="1594" spans="3:8">
      <c r="C1594" t="e">
        <f>VLOOKUP(B1594,定价因子!L:M,2,0)</f>
        <v>#N/A</v>
      </c>
      <c r="E1594" t="e">
        <f>VLOOKUP($D$1&amp;D1594,定价因子!E:F,2,0)</f>
        <v>#N/A</v>
      </c>
      <c r="G1594" t="e">
        <f>VLOOKUP($F$1&amp;F1594,定价因子!E:F,2,0)</f>
        <v>#N/A</v>
      </c>
      <c r="H1594" s="104" t="e">
        <f>C1594*PRODUCT(#REF!,#REF!,G1594,,#REF!,E1594)</f>
        <v>#N/A</v>
      </c>
    </row>
    <row r="1595" spans="3:8">
      <c r="C1595" t="e">
        <f>VLOOKUP(B1595,定价因子!L:M,2,0)</f>
        <v>#N/A</v>
      </c>
      <c r="E1595" t="e">
        <f>VLOOKUP($D$1&amp;D1595,定价因子!E:F,2,0)</f>
        <v>#N/A</v>
      </c>
      <c r="G1595" t="e">
        <f>VLOOKUP($F$1&amp;F1595,定价因子!E:F,2,0)</f>
        <v>#N/A</v>
      </c>
      <c r="H1595" s="104" t="e">
        <f>C1595*PRODUCT(#REF!,#REF!,G1595,,#REF!,E1595)</f>
        <v>#N/A</v>
      </c>
    </row>
    <row r="1596" spans="3:8">
      <c r="C1596" t="e">
        <f>VLOOKUP(B1596,定价因子!L:M,2,0)</f>
        <v>#N/A</v>
      </c>
      <c r="E1596" t="e">
        <f>VLOOKUP($D$1&amp;D1596,定价因子!E:F,2,0)</f>
        <v>#N/A</v>
      </c>
      <c r="G1596" t="e">
        <f>VLOOKUP($F$1&amp;F1596,定价因子!E:F,2,0)</f>
        <v>#N/A</v>
      </c>
      <c r="H1596" s="104" t="e">
        <f>C1596*PRODUCT(#REF!,#REF!,G1596,,#REF!,E1596)</f>
        <v>#N/A</v>
      </c>
    </row>
    <row r="1597" spans="3:8">
      <c r="C1597" t="e">
        <f>VLOOKUP(B1597,定价因子!L:M,2,0)</f>
        <v>#N/A</v>
      </c>
      <c r="E1597" t="e">
        <f>VLOOKUP($D$1&amp;D1597,定价因子!E:F,2,0)</f>
        <v>#N/A</v>
      </c>
      <c r="G1597" t="e">
        <f>VLOOKUP($F$1&amp;F1597,定价因子!E:F,2,0)</f>
        <v>#N/A</v>
      </c>
      <c r="H1597" s="104" t="e">
        <f>C1597*PRODUCT(#REF!,#REF!,G1597,,#REF!,E1597)</f>
        <v>#N/A</v>
      </c>
    </row>
    <row r="1598" spans="3:8">
      <c r="C1598" t="e">
        <f>VLOOKUP(B1598,定价因子!L:M,2,0)</f>
        <v>#N/A</v>
      </c>
      <c r="E1598" t="e">
        <f>VLOOKUP($D$1&amp;D1598,定价因子!E:F,2,0)</f>
        <v>#N/A</v>
      </c>
      <c r="G1598" t="e">
        <f>VLOOKUP($F$1&amp;F1598,定价因子!E:F,2,0)</f>
        <v>#N/A</v>
      </c>
      <c r="H1598" s="104" t="e">
        <f>C1598*PRODUCT(#REF!,#REF!,G1598,,#REF!,E1598)</f>
        <v>#N/A</v>
      </c>
    </row>
    <row r="1599" spans="3:8">
      <c r="C1599" t="e">
        <f>VLOOKUP(B1599,定价因子!L:M,2,0)</f>
        <v>#N/A</v>
      </c>
      <c r="E1599" t="e">
        <f>VLOOKUP($D$1&amp;D1599,定价因子!E:F,2,0)</f>
        <v>#N/A</v>
      </c>
      <c r="G1599" t="e">
        <f>VLOOKUP($F$1&amp;F1599,定价因子!E:F,2,0)</f>
        <v>#N/A</v>
      </c>
      <c r="H1599" s="104" t="e">
        <f>C1599*PRODUCT(#REF!,#REF!,G1599,,#REF!,E1599)</f>
        <v>#N/A</v>
      </c>
    </row>
    <row r="1600" spans="3:8">
      <c r="C1600" t="e">
        <f>VLOOKUP(B1600,定价因子!L:M,2,0)</f>
        <v>#N/A</v>
      </c>
      <c r="E1600" t="e">
        <f>VLOOKUP($D$1&amp;D1600,定价因子!E:F,2,0)</f>
        <v>#N/A</v>
      </c>
      <c r="G1600" t="e">
        <f>VLOOKUP($F$1&amp;F1600,定价因子!E:F,2,0)</f>
        <v>#N/A</v>
      </c>
      <c r="H1600" s="104" t="e">
        <f>C1600*PRODUCT(#REF!,#REF!,G1600,,#REF!,E1600)</f>
        <v>#N/A</v>
      </c>
    </row>
    <row r="1601" spans="3:8">
      <c r="C1601" t="e">
        <f>VLOOKUP(B1601,定价因子!L:M,2,0)</f>
        <v>#N/A</v>
      </c>
      <c r="E1601" t="e">
        <f>VLOOKUP($D$1&amp;D1601,定价因子!E:F,2,0)</f>
        <v>#N/A</v>
      </c>
      <c r="G1601" t="e">
        <f>VLOOKUP($F$1&amp;F1601,定价因子!E:F,2,0)</f>
        <v>#N/A</v>
      </c>
      <c r="H1601" s="104" t="e">
        <f>C1601*PRODUCT(#REF!,#REF!,G1601,,#REF!,E1601)</f>
        <v>#N/A</v>
      </c>
    </row>
    <row r="1602" spans="3:8">
      <c r="C1602" t="e">
        <f>VLOOKUP(B1602,定价因子!L:M,2,0)</f>
        <v>#N/A</v>
      </c>
      <c r="E1602" t="e">
        <f>VLOOKUP($D$1&amp;D1602,定价因子!E:F,2,0)</f>
        <v>#N/A</v>
      </c>
      <c r="G1602" t="e">
        <f>VLOOKUP($F$1&amp;F1602,定价因子!E:F,2,0)</f>
        <v>#N/A</v>
      </c>
      <c r="H1602" s="104" t="e">
        <f>C1602*PRODUCT(#REF!,#REF!,G1602,,#REF!,E1602)</f>
        <v>#N/A</v>
      </c>
    </row>
    <row r="1603" spans="3:8">
      <c r="C1603" t="e">
        <f>VLOOKUP(B1603,定价因子!L:M,2,0)</f>
        <v>#N/A</v>
      </c>
      <c r="E1603" t="e">
        <f>VLOOKUP($D$1&amp;D1603,定价因子!E:F,2,0)</f>
        <v>#N/A</v>
      </c>
      <c r="G1603" t="e">
        <f>VLOOKUP($F$1&amp;F1603,定价因子!E:F,2,0)</f>
        <v>#N/A</v>
      </c>
      <c r="H1603" s="104" t="e">
        <f>C1603*PRODUCT(#REF!,#REF!,G1603,,#REF!,E1603)</f>
        <v>#N/A</v>
      </c>
    </row>
    <row r="1604" spans="3:8">
      <c r="C1604" t="e">
        <f>VLOOKUP(B1604,定价因子!L:M,2,0)</f>
        <v>#N/A</v>
      </c>
      <c r="E1604" t="e">
        <f>VLOOKUP($D$1&amp;D1604,定价因子!E:F,2,0)</f>
        <v>#N/A</v>
      </c>
      <c r="G1604" t="e">
        <f>VLOOKUP($F$1&amp;F1604,定价因子!E:F,2,0)</f>
        <v>#N/A</v>
      </c>
      <c r="H1604" s="104" t="e">
        <f>C1604*PRODUCT(#REF!,#REF!,G1604,,#REF!,E1604)</f>
        <v>#N/A</v>
      </c>
    </row>
    <row r="1605" spans="3:8">
      <c r="C1605" t="e">
        <f>VLOOKUP(B1605,定价因子!L:M,2,0)</f>
        <v>#N/A</v>
      </c>
      <c r="E1605" t="e">
        <f>VLOOKUP($D$1&amp;D1605,定价因子!E:F,2,0)</f>
        <v>#N/A</v>
      </c>
      <c r="G1605" t="e">
        <f>VLOOKUP($F$1&amp;F1605,定价因子!E:F,2,0)</f>
        <v>#N/A</v>
      </c>
      <c r="H1605" s="104" t="e">
        <f>C1605*PRODUCT(#REF!,#REF!,G1605,,#REF!,E1605)</f>
        <v>#N/A</v>
      </c>
    </row>
    <row r="1606" spans="3:8">
      <c r="C1606" t="e">
        <f>VLOOKUP(B1606,定价因子!L:M,2,0)</f>
        <v>#N/A</v>
      </c>
      <c r="E1606" t="e">
        <f>VLOOKUP($D$1&amp;D1606,定价因子!E:F,2,0)</f>
        <v>#N/A</v>
      </c>
      <c r="G1606" t="e">
        <f>VLOOKUP($F$1&amp;F1606,定价因子!E:F,2,0)</f>
        <v>#N/A</v>
      </c>
      <c r="H1606" s="104" t="e">
        <f>C1606*PRODUCT(#REF!,#REF!,G1606,,#REF!,E1606)</f>
        <v>#N/A</v>
      </c>
    </row>
    <row r="1607" spans="3:8">
      <c r="C1607" t="e">
        <f>VLOOKUP(B1607,定价因子!L:M,2,0)</f>
        <v>#N/A</v>
      </c>
      <c r="E1607" t="e">
        <f>VLOOKUP($D$1&amp;D1607,定价因子!E:F,2,0)</f>
        <v>#N/A</v>
      </c>
      <c r="G1607" t="e">
        <f>VLOOKUP($F$1&amp;F1607,定价因子!E:F,2,0)</f>
        <v>#N/A</v>
      </c>
      <c r="H1607" s="104" t="e">
        <f>C1607*PRODUCT(#REF!,#REF!,G1607,,#REF!,E1607)</f>
        <v>#N/A</v>
      </c>
    </row>
    <row r="1608" spans="3:8">
      <c r="C1608" t="e">
        <f>VLOOKUP(B1608,定价因子!L:M,2,0)</f>
        <v>#N/A</v>
      </c>
      <c r="E1608" t="e">
        <f>VLOOKUP($D$1&amp;D1608,定价因子!E:F,2,0)</f>
        <v>#N/A</v>
      </c>
      <c r="G1608" t="e">
        <f>VLOOKUP($F$1&amp;F1608,定价因子!E:F,2,0)</f>
        <v>#N/A</v>
      </c>
      <c r="H1608" s="104" t="e">
        <f>C1608*PRODUCT(#REF!,#REF!,G1608,,#REF!,E1608)</f>
        <v>#N/A</v>
      </c>
    </row>
    <row r="1609" spans="3:8">
      <c r="C1609" t="e">
        <f>VLOOKUP(B1609,定价因子!L:M,2,0)</f>
        <v>#N/A</v>
      </c>
      <c r="E1609" t="e">
        <f>VLOOKUP($D$1&amp;D1609,定价因子!E:F,2,0)</f>
        <v>#N/A</v>
      </c>
      <c r="G1609" t="e">
        <f>VLOOKUP($F$1&amp;F1609,定价因子!E:F,2,0)</f>
        <v>#N/A</v>
      </c>
      <c r="H1609" s="104" t="e">
        <f>C1609*PRODUCT(#REF!,#REF!,G1609,,#REF!,E1609)</f>
        <v>#N/A</v>
      </c>
    </row>
    <row r="1610" spans="3:8">
      <c r="C1610" t="e">
        <f>VLOOKUP(B1610,定价因子!L:M,2,0)</f>
        <v>#N/A</v>
      </c>
      <c r="E1610" t="e">
        <f>VLOOKUP($D$1&amp;D1610,定价因子!E:F,2,0)</f>
        <v>#N/A</v>
      </c>
      <c r="G1610" t="e">
        <f>VLOOKUP($F$1&amp;F1610,定价因子!E:F,2,0)</f>
        <v>#N/A</v>
      </c>
      <c r="H1610" s="104" t="e">
        <f>C1610*PRODUCT(#REF!,#REF!,G1610,,#REF!,E1610)</f>
        <v>#N/A</v>
      </c>
    </row>
    <row r="1611" spans="3:8">
      <c r="C1611" t="e">
        <f>VLOOKUP(B1611,定价因子!L:M,2,0)</f>
        <v>#N/A</v>
      </c>
      <c r="E1611" t="e">
        <f>VLOOKUP($D$1&amp;D1611,定价因子!E:F,2,0)</f>
        <v>#N/A</v>
      </c>
      <c r="G1611" t="e">
        <f>VLOOKUP($F$1&amp;F1611,定价因子!E:F,2,0)</f>
        <v>#N/A</v>
      </c>
      <c r="H1611" s="104" t="e">
        <f>C1611*PRODUCT(#REF!,#REF!,G1611,,#REF!,E1611)</f>
        <v>#N/A</v>
      </c>
    </row>
    <row r="1612" spans="3:8">
      <c r="C1612" t="e">
        <f>VLOOKUP(B1612,定价因子!L:M,2,0)</f>
        <v>#N/A</v>
      </c>
      <c r="E1612" t="e">
        <f>VLOOKUP($D$1&amp;D1612,定价因子!E:F,2,0)</f>
        <v>#N/A</v>
      </c>
      <c r="G1612" t="e">
        <f>VLOOKUP($F$1&amp;F1612,定价因子!E:F,2,0)</f>
        <v>#N/A</v>
      </c>
      <c r="H1612" s="104" t="e">
        <f>C1612*PRODUCT(#REF!,#REF!,G1612,,#REF!,E1612)</f>
        <v>#N/A</v>
      </c>
    </row>
    <row r="1613" spans="3:8">
      <c r="C1613" t="e">
        <f>VLOOKUP(B1613,定价因子!L:M,2,0)</f>
        <v>#N/A</v>
      </c>
      <c r="E1613" t="e">
        <f>VLOOKUP($D$1&amp;D1613,定价因子!E:F,2,0)</f>
        <v>#N/A</v>
      </c>
      <c r="G1613" t="e">
        <f>VLOOKUP($F$1&amp;F1613,定价因子!E:F,2,0)</f>
        <v>#N/A</v>
      </c>
      <c r="H1613" s="104" t="e">
        <f>C1613*PRODUCT(#REF!,#REF!,G1613,,#REF!,E1613)</f>
        <v>#N/A</v>
      </c>
    </row>
    <row r="1614" spans="3:8">
      <c r="C1614" t="e">
        <f>VLOOKUP(B1614,定价因子!L:M,2,0)</f>
        <v>#N/A</v>
      </c>
      <c r="E1614" t="e">
        <f>VLOOKUP($D$1&amp;D1614,定价因子!E:F,2,0)</f>
        <v>#N/A</v>
      </c>
      <c r="G1614" t="e">
        <f>VLOOKUP($F$1&amp;F1614,定价因子!E:F,2,0)</f>
        <v>#N/A</v>
      </c>
      <c r="H1614" s="104" t="e">
        <f>C1614*PRODUCT(#REF!,#REF!,G1614,,#REF!,E1614)</f>
        <v>#N/A</v>
      </c>
    </row>
    <row r="1615" spans="3:8">
      <c r="C1615" t="e">
        <f>VLOOKUP(B1615,定价因子!L:M,2,0)</f>
        <v>#N/A</v>
      </c>
      <c r="E1615" t="e">
        <f>VLOOKUP($D$1&amp;D1615,定价因子!E:F,2,0)</f>
        <v>#N/A</v>
      </c>
      <c r="G1615" t="e">
        <f>VLOOKUP($F$1&amp;F1615,定价因子!E:F,2,0)</f>
        <v>#N/A</v>
      </c>
      <c r="H1615" s="104" t="e">
        <f>C1615*PRODUCT(#REF!,#REF!,G1615,,#REF!,E1615)</f>
        <v>#N/A</v>
      </c>
    </row>
    <row r="1616" spans="3:8">
      <c r="C1616" t="e">
        <f>VLOOKUP(B1616,定价因子!L:M,2,0)</f>
        <v>#N/A</v>
      </c>
      <c r="E1616" t="e">
        <f>VLOOKUP($D$1&amp;D1616,定价因子!E:F,2,0)</f>
        <v>#N/A</v>
      </c>
      <c r="G1616" t="e">
        <f>VLOOKUP($F$1&amp;F1616,定价因子!E:F,2,0)</f>
        <v>#N/A</v>
      </c>
      <c r="H1616" s="104" t="e">
        <f>C1616*PRODUCT(#REF!,#REF!,G1616,,#REF!,E1616)</f>
        <v>#N/A</v>
      </c>
    </row>
    <row r="1617" spans="3:8">
      <c r="C1617" t="e">
        <f>VLOOKUP(B1617,定价因子!L:M,2,0)</f>
        <v>#N/A</v>
      </c>
      <c r="E1617" t="e">
        <f>VLOOKUP($D$1&amp;D1617,定价因子!E:F,2,0)</f>
        <v>#N/A</v>
      </c>
      <c r="G1617" t="e">
        <f>VLOOKUP($F$1&amp;F1617,定价因子!E:F,2,0)</f>
        <v>#N/A</v>
      </c>
      <c r="H1617" s="104" t="e">
        <f>C1617*PRODUCT(#REF!,#REF!,G1617,,#REF!,E1617)</f>
        <v>#N/A</v>
      </c>
    </row>
    <row r="1618" spans="3:8">
      <c r="C1618" t="e">
        <f>VLOOKUP(B1618,定价因子!L:M,2,0)</f>
        <v>#N/A</v>
      </c>
      <c r="E1618" t="e">
        <f>VLOOKUP($D$1&amp;D1618,定价因子!E:F,2,0)</f>
        <v>#N/A</v>
      </c>
      <c r="G1618" t="e">
        <f>VLOOKUP($F$1&amp;F1618,定价因子!E:F,2,0)</f>
        <v>#N/A</v>
      </c>
      <c r="H1618" s="104" t="e">
        <f>C1618*PRODUCT(#REF!,#REF!,G1618,,#REF!,E1618)</f>
        <v>#N/A</v>
      </c>
    </row>
    <row r="1619" spans="3:8">
      <c r="C1619" t="e">
        <f>VLOOKUP(B1619,定价因子!L:M,2,0)</f>
        <v>#N/A</v>
      </c>
      <c r="E1619" t="e">
        <f>VLOOKUP($D$1&amp;D1619,定价因子!E:F,2,0)</f>
        <v>#N/A</v>
      </c>
      <c r="G1619" t="e">
        <f>VLOOKUP($F$1&amp;F1619,定价因子!E:F,2,0)</f>
        <v>#N/A</v>
      </c>
      <c r="H1619" s="104" t="e">
        <f>C1619*PRODUCT(#REF!,#REF!,G1619,,#REF!,E1619)</f>
        <v>#N/A</v>
      </c>
    </row>
    <row r="1620" spans="3:8">
      <c r="C1620" t="e">
        <f>VLOOKUP(B1620,定价因子!L:M,2,0)</f>
        <v>#N/A</v>
      </c>
      <c r="E1620" t="e">
        <f>VLOOKUP($D$1&amp;D1620,定价因子!E:F,2,0)</f>
        <v>#N/A</v>
      </c>
      <c r="G1620" t="e">
        <f>VLOOKUP($F$1&amp;F1620,定价因子!E:F,2,0)</f>
        <v>#N/A</v>
      </c>
      <c r="H1620" s="104" t="e">
        <f>C1620*PRODUCT(#REF!,#REF!,G1620,,#REF!,E1620)</f>
        <v>#N/A</v>
      </c>
    </row>
    <row r="1621" spans="3:8">
      <c r="C1621" t="e">
        <f>VLOOKUP(B1621,定价因子!L:M,2,0)</f>
        <v>#N/A</v>
      </c>
      <c r="E1621" t="e">
        <f>VLOOKUP($D$1&amp;D1621,定价因子!E:F,2,0)</f>
        <v>#N/A</v>
      </c>
      <c r="G1621" t="e">
        <f>VLOOKUP($F$1&amp;F1621,定价因子!E:F,2,0)</f>
        <v>#N/A</v>
      </c>
      <c r="H1621" s="104" t="e">
        <f>C1621*PRODUCT(#REF!,#REF!,G1621,,#REF!,E1621)</f>
        <v>#N/A</v>
      </c>
    </row>
    <row r="1622" spans="3:8">
      <c r="C1622" t="e">
        <f>VLOOKUP(B1622,定价因子!L:M,2,0)</f>
        <v>#N/A</v>
      </c>
      <c r="E1622" t="e">
        <f>VLOOKUP($D$1&amp;D1622,定价因子!E:F,2,0)</f>
        <v>#N/A</v>
      </c>
      <c r="G1622" t="e">
        <f>VLOOKUP($F$1&amp;F1622,定价因子!E:F,2,0)</f>
        <v>#N/A</v>
      </c>
      <c r="H1622" s="104" t="e">
        <f>C1622*PRODUCT(#REF!,#REF!,G1622,,#REF!,E1622)</f>
        <v>#N/A</v>
      </c>
    </row>
    <row r="1623" spans="3:8">
      <c r="C1623" t="e">
        <f>VLOOKUP(B1623,定价因子!L:M,2,0)</f>
        <v>#N/A</v>
      </c>
      <c r="E1623" t="e">
        <f>VLOOKUP($D$1&amp;D1623,定价因子!E:F,2,0)</f>
        <v>#N/A</v>
      </c>
      <c r="G1623" t="e">
        <f>VLOOKUP($F$1&amp;F1623,定价因子!E:F,2,0)</f>
        <v>#N/A</v>
      </c>
      <c r="H1623" s="104" t="e">
        <f>C1623*PRODUCT(#REF!,#REF!,G1623,,#REF!,E1623)</f>
        <v>#N/A</v>
      </c>
    </row>
    <row r="1624" spans="3:8">
      <c r="C1624" t="e">
        <f>VLOOKUP(B1624,定价因子!L:M,2,0)</f>
        <v>#N/A</v>
      </c>
      <c r="E1624" t="e">
        <f>VLOOKUP($D$1&amp;D1624,定价因子!E:F,2,0)</f>
        <v>#N/A</v>
      </c>
      <c r="G1624" t="e">
        <f>VLOOKUP($F$1&amp;F1624,定价因子!E:F,2,0)</f>
        <v>#N/A</v>
      </c>
      <c r="H1624" s="104" t="e">
        <f>C1624*PRODUCT(#REF!,#REF!,G1624,,#REF!,E1624)</f>
        <v>#N/A</v>
      </c>
    </row>
    <row r="1625" spans="3:8">
      <c r="C1625" t="e">
        <f>VLOOKUP(B1625,定价因子!L:M,2,0)</f>
        <v>#N/A</v>
      </c>
      <c r="E1625" t="e">
        <f>VLOOKUP($D$1&amp;D1625,定价因子!E:F,2,0)</f>
        <v>#N/A</v>
      </c>
      <c r="G1625" t="e">
        <f>VLOOKUP($F$1&amp;F1625,定价因子!E:F,2,0)</f>
        <v>#N/A</v>
      </c>
      <c r="H1625" s="104" t="e">
        <f>C1625*PRODUCT(#REF!,#REF!,G1625,,#REF!,E1625)</f>
        <v>#N/A</v>
      </c>
    </row>
    <row r="1626" spans="3:8">
      <c r="C1626" t="e">
        <f>VLOOKUP(B1626,定价因子!L:M,2,0)</f>
        <v>#N/A</v>
      </c>
      <c r="E1626" t="e">
        <f>VLOOKUP($D$1&amp;D1626,定价因子!E:F,2,0)</f>
        <v>#N/A</v>
      </c>
      <c r="G1626" t="e">
        <f>VLOOKUP($F$1&amp;F1626,定价因子!E:F,2,0)</f>
        <v>#N/A</v>
      </c>
      <c r="H1626" s="104" t="e">
        <f>C1626*PRODUCT(#REF!,#REF!,G1626,,#REF!,E1626)</f>
        <v>#N/A</v>
      </c>
    </row>
    <row r="1627" spans="3:8">
      <c r="C1627" t="e">
        <f>VLOOKUP(B1627,定价因子!L:M,2,0)</f>
        <v>#N/A</v>
      </c>
      <c r="E1627" t="e">
        <f>VLOOKUP($D$1&amp;D1627,定价因子!E:F,2,0)</f>
        <v>#N/A</v>
      </c>
      <c r="G1627" t="e">
        <f>VLOOKUP($F$1&amp;F1627,定价因子!E:F,2,0)</f>
        <v>#N/A</v>
      </c>
      <c r="H1627" s="104" t="e">
        <f>C1627*PRODUCT(#REF!,#REF!,G1627,,#REF!,E1627)</f>
        <v>#N/A</v>
      </c>
    </row>
    <row r="1628" spans="3:8">
      <c r="C1628" t="e">
        <f>VLOOKUP(B1628,定价因子!L:M,2,0)</f>
        <v>#N/A</v>
      </c>
      <c r="E1628" t="e">
        <f>VLOOKUP($D$1&amp;D1628,定价因子!E:F,2,0)</f>
        <v>#N/A</v>
      </c>
      <c r="G1628" t="e">
        <f>VLOOKUP($F$1&amp;F1628,定价因子!E:F,2,0)</f>
        <v>#N/A</v>
      </c>
      <c r="H1628" s="104" t="e">
        <f>C1628*PRODUCT(#REF!,#REF!,G1628,,#REF!,E1628)</f>
        <v>#N/A</v>
      </c>
    </row>
    <row r="1629" spans="3:8">
      <c r="C1629" t="e">
        <f>VLOOKUP(B1629,定价因子!L:M,2,0)</f>
        <v>#N/A</v>
      </c>
      <c r="E1629" t="e">
        <f>VLOOKUP($D$1&amp;D1629,定价因子!E:F,2,0)</f>
        <v>#N/A</v>
      </c>
      <c r="G1629" t="e">
        <f>VLOOKUP($F$1&amp;F1629,定价因子!E:F,2,0)</f>
        <v>#N/A</v>
      </c>
      <c r="H1629" s="104" t="e">
        <f>C1629*PRODUCT(#REF!,#REF!,G1629,,#REF!,E1629)</f>
        <v>#N/A</v>
      </c>
    </row>
    <row r="1630" spans="3:8">
      <c r="C1630" t="e">
        <f>VLOOKUP(B1630,定价因子!L:M,2,0)</f>
        <v>#N/A</v>
      </c>
      <c r="E1630" t="e">
        <f>VLOOKUP($D$1&amp;D1630,定价因子!E:F,2,0)</f>
        <v>#N/A</v>
      </c>
      <c r="G1630" t="e">
        <f>VLOOKUP($F$1&amp;F1630,定价因子!E:F,2,0)</f>
        <v>#N/A</v>
      </c>
      <c r="H1630" s="104" t="e">
        <f>C1630*PRODUCT(#REF!,#REF!,G1630,,#REF!,E1630)</f>
        <v>#N/A</v>
      </c>
    </row>
    <row r="1631" spans="3:8">
      <c r="C1631" t="e">
        <f>VLOOKUP(B1631,定价因子!L:M,2,0)</f>
        <v>#N/A</v>
      </c>
      <c r="E1631" t="e">
        <f>VLOOKUP($D$1&amp;D1631,定价因子!E:F,2,0)</f>
        <v>#N/A</v>
      </c>
      <c r="G1631" t="e">
        <f>VLOOKUP($F$1&amp;F1631,定价因子!E:F,2,0)</f>
        <v>#N/A</v>
      </c>
      <c r="H1631" s="104" t="e">
        <f>C1631*PRODUCT(#REF!,#REF!,G1631,,#REF!,E1631)</f>
        <v>#N/A</v>
      </c>
    </row>
    <row r="1632" spans="3:8">
      <c r="C1632" t="e">
        <f>VLOOKUP(B1632,定价因子!L:M,2,0)</f>
        <v>#N/A</v>
      </c>
      <c r="E1632" t="e">
        <f>VLOOKUP($D$1&amp;D1632,定价因子!E:F,2,0)</f>
        <v>#N/A</v>
      </c>
      <c r="G1632" t="e">
        <f>VLOOKUP($F$1&amp;F1632,定价因子!E:F,2,0)</f>
        <v>#N/A</v>
      </c>
      <c r="H1632" s="104" t="e">
        <f>C1632*PRODUCT(#REF!,#REF!,G1632,,#REF!,E1632)</f>
        <v>#N/A</v>
      </c>
    </row>
    <row r="1633" spans="3:8">
      <c r="C1633" t="e">
        <f>VLOOKUP(B1633,定价因子!L:M,2,0)</f>
        <v>#N/A</v>
      </c>
      <c r="E1633" t="e">
        <f>VLOOKUP($D$1&amp;D1633,定价因子!E:F,2,0)</f>
        <v>#N/A</v>
      </c>
      <c r="G1633" t="e">
        <f>VLOOKUP($F$1&amp;F1633,定价因子!E:F,2,0)</f>
        <v>#N/A</v>
      </c>
      <c r="H1633" s="104" t="e">
        <f>C1633*PRODUCT(#REF!,#REF!,G1633,,#REF!,E1633)</f>
        <v>#N/A</v>
      </c>
    </row>
    <row r="1634" spans="3:8">
      <c r="C1634" t="e">
        <f>VLOOKUP(B1634,定价因子!L:M,2,0)</f>
        <v>#N/A</v>
      </c>
      <c r="E1634" t="e">
        <f>VLOOKUP($D$1&amp;D1634,定价因子!E:F,2,0)</f>
        <v>#N/A</v>
      </c>
      <c r="G1634" t="e">
        <f>VLOOKUP($F$1&amp;F1634,定价因子!E:F,2,0)</f>
        <v>#N/A</v>
      </c>
      <c r="H1634" s="104" t="e">
        <f>C1634*PRODUCT(#REF!,#REF!,G1634,,#REF!,E1634)</f>
        <v>#N/A</v>
      </c>
    </row>
    <row r="1635" spans="3:8">
      <c r="C1635" t="e">
        <f>VLOOKUP(B1635,定价因子!L:M,2,0)</f>
        <v>#N/A</v>
      </c>
      <c r="E1635" t="e">
        <f>VLOOKUP($D$1&amp;D1635,定价因子!E:F,2,0)</f>
        <v>#N/A</v>
      </c>
      <c r="G1635" t="e">
        <f>VLOOKUP($F$1&amp;F1635,定价因子!E:F,2,0)</f>
        <v>#N/A</v>
      </c>
      <c r="H1635" s="104" t="e">
        <f>C1635*PRODUCT(#REF!,#REF!,G1635,,#REF!,E1635)</f>
        <v>#N/A</v>
      </c>
    </row>
    <row r="1636" spans="3:8">
      <c r="C1636" t="e">
        <f>VLOOKUP(B1636,定价因子!L:M,2,0)</f>
        <v>#N/A</v>
      </c>
      <c r="E1636" t="e">
        <f>VLOOKUP($D$1&amp;D1636,定价因子!E:F,2,0)</f>
        <v>#N/A</v>
      </c>
      <c r="G1636" t="e">
        <f>VLOOKUP($F$1&amp;F1636,定价因子!E:F,2,0)</f>
        <v>#N/A</v>
      </c>
      <c r="H1636" s="104" t="e">
        <f>C1636*PRODUCT(#REF!,#REF!,G1636,,#REF!,E1636)</f>
        <v>#N/A</v>
      </c>
    </row>
    <row r="1637" spans="3:8">
      <c r="C1637" t="e">
        <f>VLOOKUP(B1637,定价因子!L:M,2,0)</f>
        <v>#N/A</v>
      </c>
      <c r="E1637" t="e">
        <f>VLOOKUP($D$1&amp;D1637,定价因子!E:F,2,0)</f>
        <v>#N/A</v>
      </c>
      <c r="G1637" t="e">
        <f>VLOOKUP($F$1&amp;F1637,定价因子!E:F,2,0)</f>
        <v>#N/A</v>
      </c>
      <c r="H1637" s="104" t="e">
        <f>C1637*PRODUCT(#REF!,#REF!,G1637,,#REF!,E1637)</f>
        <v>#N/A</v>
      </c>
    </row>
    <row r="1638" spans="3:8">
      <c r="C1638" t="e">
        <f>VLOOKUP(B1638,定价因子!L:M,2,0)</f>
        <v>#N/A</v>
      </c>
      <c r="E1638" t="e">
        <f>VLOOKUP($D$1&amp;D1638,定价因子!E:F,2,0)</f>
        <v>#N/A</v>
      </c>
      <c r="G1638" t="e">
        <f>VLOOKUP($F$1&amp;F1638,定价因子!E:F,2,0)</f>
        <v>#N/A</v>
      </c>
      <c r="H1638" s="104" t="e">
        <f>C1638*PRODUCT(#REF!,#REF!,G1638,,#REF!,E1638)</f>
        <v>#N/A</v>
      </c>
    </row>
    <row r="1639" spans="3:8">
      <c r="C1639" t="e">
        <f>VLOOKUP(B1639,定价因子!L:M,2,0)</f>
        <v>#N/A</v>
      </c>
      <c r="E1639" t="e">
        <f>VLOOKUP($D$1&amp;D1639,定价因子!E:F,2,0)</f>
        <v>#N/A</v>
      </c>
      <c r="G1639" t="e">
        <f>VLOOKUP($F$1&amp;F1639,定价因子!E:F,2,0)</f>
        <v>#N/A</v>
      </c>
      <c r="H1639" s="104" t="e">
        <f>C1639*PRODUCT(#REF!,#REF!,G1639,,#REF!,E1639)</f>
        <v>#N/A</v>
      </c>
    </row>
    <row r="1640" spans="3:8">
      <c r="C1640" t="e">
        <f>VLOOKUP(B1640,定价因子!L:M,2,0)</f>
        <v>#N/A</v>
      </c>
      <c r="E1640" t="e">
        <f>VLOOKUP($D$1&amp;D1640,定价因子!E:F,2,0)</f>
        <v>#N/A</v>
      </c>
      <c r="G1640" t="e">
        <f>VLOOKUP($F$1&amp;F1640,定价因子!E:F,2,0)</f>
        <v>#N/A</v>
      </c>
      <c r="H1640" s="104" t="e">
        <f>C1640*PRODUCT(#REF!,#REF!,G1640,,#REF!,E1640)</f>
        <v>#N/A</v>
      </c>
    </row>
    <row r="1641" spans="3:8">
      <c r="C1641" t="e">
        <f>VLOOKUP(B1641,定价因子!L:M,2,0)</f>
        <v>#N/A</v>
      </c>
      <c r="E1641" t="e">
        <f>VLOOKUP($D$1&amp;D1641,定价因子!E:F,2,0)</f>
        <v>#N/A</v>
      </c>
      <c r="G1641" t="e">
        <f>VLOOKUP($F$1&amp;F1641,定价因子!E:F,2,0)</f>
        <v>#N/A</v>
      </c>
      <c r="H1641" s="104" t="e">
        <f>C1641*PRODUCT(#REF!,#REF!,G1641,,#REF!,E1641)</f>
        <v>#N/A</v>
      </c>
    </row>
    <row r="1642" spans="3:8">
      <c r="C1642" t="e">
        <f>VLOOKUP(B1642,定价因子!L:M,2,0)</f>
        <v>#N/A</v>
      </c>
      <c r="E1642" t="e">
        <f>VLOOKUP($D$1&amp;D1642,定价因子!E:F,2,0)</f>
        <v>#N/A</v>
      </c>
      <c r="G1642" t="e">
        <f>VLOOKUP($F$1&amp;F1642,定价因子!E:F,2,0)</f>
        <v>#N/A</v>
      </c>
      <c r="H1642" s="104" t="e">
        <f>C1642*PRODUCT(#REF!,#REF!,G1642,,#REF!,E1642)</f>
        <v>#N/A</v>
      </c>
    </row>
    <row r="1643" spans="3:8">
      <c r="C1643" t="e">
        <f>VLOOKUP(B1643,定价因子!L:M,2,0)</f>
        <v>#N/A</v>
      </c>
      <c r="E1643" t="e">
        <f>VLOOKUP($D$1&amp;D1643,定价因子!E:F,2,0)</f>
        <v>#N/A</v>
      </c>
      <c r="G1643" t="e">
        <f>VLOOKUP($F$1&amp;F1643,定价因子!E:F,2,0)</f>
        <v>#N/A</v>
      </c>
      <c r="H1643" s="104" t="e">
        <f>C1643*PRODUCT(#REF!,#REF!,G1643,,#REF!,E1643)</f>
        <v>#N/A</v>
      </c>
    </row>
    <row r="1644" spans="3:8">
      <c r="C1644" t="e">
        <f>VLOOKUP(B1644,定价因子!L:M,2,0)</f>
        <v>#N/A</v>
      </c>
      <c r="E1644" t="e">
        <f>VLOOKUP($D$1&amp;D1644,定价因子!E:F,2,0)</f>
        <v>#N/A</v>
      </c>
      <c r="G1644" t="e">
        <f>VLOOKUP($F$1&amp;F1644,定价因子!E:F,2,0)</f>
        <v>#N/A</v>
      </c>
      <c r="H1644" s="104" t="e">
        <f>C1644*PRODUCT(#REF!,#REF!,G1644,,#REF!,E1644)</f>
        <v>#N/A</v>
      </c>
    </row>
    <row r="1645" spans="3:8">
      <c r="C1645" t="e">
        <f>VLOOKUP(B1645,定价因子!L:M,2,0)</f>
        <v>#N/A</v>
      </c>
      <c r="E1645" t="e">
        <f>VLOOKUP($D$1&amp;D1645,定价因子!E:F,2,0)</f>
        <v>#N/A</v>
      </c>
      <c r="G1645" t="e">
        <f>VLOOKUP($F$1&amp;F1645,定价因子!E:F,2,0)</f>
        <v>#N/A</v>
      </c>
      <c r="H1645" s="104" t="e">
        <f>C1645*PRODUCT(#REF!,#REF!,G1645,,#REF!,E1645)</f>
        <v>#N/A</v>
      </c>
    </row>
    <row r="1646" spans="3:8">
      <c r="C1646" t="e">
        <f>VLOOKUP(B1646,定价因子!L:M,2,0)</f>
        <v>#N/A</v>
      </c>
      <c r="E1646" t="e">
        <f>VLOOKUP($D$1&amp;D1646,定价因子!E:F,2,0)</f>
        <v>#N/A</v>
      </c>
      <c r="G1646" t="e">
        <f>VLOOKUP($F$1&amp;F1646,定价因子!E:F,2,0)</f>
        <v>#N/A</v>
      </c>
      <c r="H1646" s="104" t="e">
        <f>C1646*PRODUCT(#REF!,#REF!,G1646,,#REF!,E1646)</f>
        <v>#N/A</v>
      </c>
    </row>
    <row r="1647" spans="3:8">
      <c r="C1647" t="e">
        <f>VLOOKUP(B1647,定价因子!L:M,2,0)</f>
        <v>#N/A</v>
      </c>
      <c r="E1647" t="e">
        <f>VLOOKUP($D$1&amp;D1647,定价因子!E:F,2,0)</f>
        <v>#N/A</v>
      </c>
      <c r="G1647" t="e">
        <f>VLOOKUP($F$1&amp;F1647,定价因子!E:F,2,0)</f>
        <v>#N/A</v>
      </c>
      <c r="H1647" s="104" t="e">
        <f>C1647*PRODUCT(#REF!,#REF!,G1647,,#REF!,E1647)</f>
        <v>#N/A</v>
      </c>
    </row>
    <row r="1648" spans="3:8">
      <c r="C1648" t="e">
        <f>VLOOKUP(B1648,定价因子!L:M,2,0)</f>
        <v>#N/A</v>
      </c>
      <c r="E1648" t="e">
        <f>VLOOKUP($D$1&amp;D1648,定价因子!E:F,2,0)</f>
        <v>#N/A</v>
      </c>
      <c r="G1648" t="e">
        <f>VLOOKUP($F$1&amp;F1648,定价因子!E:F,2,0)</f>
        <v>#N/A</v>
      </c>
      <c r="H1648" s="104" t="e">
        <f>C1648*PRODUCT(#REF!,#REF!,G1648,,#REF!,E1648)</f>
        <v>#N/A</v>
      </c>
    </row>
    <row r="1649" spans="3:8">
      <c r="C1649" t="e">
        <f>VLOOKUP(B1649,定价因子!L:M,2,0)</f>
        <v>#N/A</v>
      </c>
      <c r="E1649" t="e">
        <f>VLOOKUP($D$1&amp;D1649,定价因子!E:F,2,0)</f>
        <v>#N/A</v>
      </c>
      <c r="G1649" t="e">
        <f>VLOOKUP($F$1&amp;F1649,定价因子!E:F,2,0)</f>
        <v>#N/A</v>
      </c>
      <c r="H1649" s="104" t="e">
        <f>C1649*PRODUCT(#REF!,#REF!,G1649,,#REF!,E1649)</f>
        <v>#N/A</v>
      </c>
    </row>
    <row r="1650" spans="3:8">
      <c r="C1650" t="e">
        <f>VLOOKUP(B1650,定价因子!L:M,2,0)</f>
        <v>#N/A</v>
      </c>
      <c r="E1650" t="e">
        <f>VLOOKUP($D$1&amp;D1650,定价因子!E:F,2,0)</f>
        <v>#N/A</v>
      </c>
      <c r="G1650" t="e">
        <f>VLOOKUP($F$1&amp;F1650,定价因子!E:F,2,0)</f>
        <v>#N/A</v>
      </c>
      <c r="H1650" s="104" t="e">
        <f>C1650*PRODUCT(#REF!,#REF!,G1650,,#REF!,E1650)</f>
        <v>#N/A</v>
      </c>
    </row>
    <row r="1651" spans="3:8">
      <c r="C1651" t="e">
        <f>VLOOKUP(B1651,定价因子!L:M,2,0)</f>
        <v>#N/A</v>
      </c>
      <c r="E1651" t="e">
        <f>VLOOKUP($D$1&amp;D1651,定价因子!E:F,2,0)</f>
        <v>#N/A</v>
      </c>
      <c r="G1651" t="e">
        <f>VLOOKUP($F$1&amp;F1651,定价因子!E:F,2,0)</f>
        <v>#N/A</v>
      </c>
      <c r="H1651" s="104" t="e">
        <f>C1651*PRODUCT(#REF!,#REF!,G1651,,#REF!,E1651)</f>
        <v>#N/A</v>
      </c>
    </row>
    <row r="1652" spans="3:8">
      <c r="C1652" t="e">
        <f>VLOOKUP(B1652,定价因子!L:M,2,0)</f>
        <v>#N/A</v>
      </c>
      <c r="E1652" t="e">
        <f>VLOOKUP($D$1&amp;D1652,定价因子!E:F,2,0)</f>
        <v>#N/A</v>
      </c>
      <c r="G1652" t="e">
        <f>VLOOKUP($F$1&amp;F1652,定价因子!E:F,2,0)</f>
        <v>#N/A</v>
      </c>
      <c r="H1652" s="104" t="e">
        <f>C1652*PRODUCT(#REF!,#REF!,G1652,,#REF!,E1652)</f>
        <v>#N/A</v>
      </c>
    </row>
    <row r="1653" spans="3:8">
      <c r="C1653" t="e">
        <f>VLOOKUP(B1653,定价因子!L:M,2,0)</f>
        <v>#N/A</v>
      </c>
      <c r="E1653" t="e">
        <f>VLOOKUP($D$1&amp;D1653,定价因子!E:F,2,0)</f>
        <v>#N/A</v>
      </c>
      <c r="G1653" t="e">
        <f>VLOOKUP($F$1&amp;F1653,定价因子!E:F,2,0)</f>
        <v>#N/A</v>
      </c>
      <c r="H1653" s="104" t="e">
        <f>C1653*PRODUCT(#REF!,#REF!,G1653,,#REF!,E1653)</f>
        <v>#N/A</v>
      </c>
    </row>
    <row r="1654" spans="3:8">
      <c r="C1654" t="e">
        <f>VLOOKUP(B1654,定价因子!L:M,2,0)</f>
        <v>#N/A</v>
      </c>
      <c r="E1654" t="e">
        <f>VLOOKUP($D$1&amp;D1654,定价因子!E:F,2,0)</f>
        <v>#N/A</v>
      </c>
      <c r="G1654" t="e">
        <f>VLOOKUP($F$1&amp;F1654,定价因子!E:F,2,0)</f>
        <v>#N/A</v>
      </c>
      <c r="H1654" s="104" t="e">
        <f>C1654*PRODUCT(#REF!,#REF!,G1654,,#REF!,E1654)</f>
        <v>#N/A</v>
      </c>
    </row>
    <row r="1655" spans="3:8">
      <c r="C1655" t="e">
        <f>VLOOKUP(B1655,定价因子!L:M,2,0)</f>
        <v>#N/A</v>
      </c>
      <c r="E1655" t="e">
        <f>VLOOKUP($D$1&amp;D1655,定价因子!E:F,2,0)</f>
        <v>#N/A</v>
      </c>
      <c r="G1655" t="e">
        <f>VLOOKUP($F$1&amp;F1655,定价因子!E:F,2,0)</f>
        <v>#N/A</v>
      </c>
      <c r="H1655" s="104" t="e">
        <f>C1655*PRODUCT(#REF!,#REF!,G1655,,#REF!,E1655)</f>
        <v>#N/A</v>
      </c>
    </row>
    <row r="1656" spans="3:8">
      <c r="C1656" t="e">
        <f>VLOOKUP(B1656,定价因子!L:M,2,0)</f>
        <v>#N/A</v>
      </c>
      <c r="E1656" t="e">
        <f>VLOOKUP($D$1&amp;D1656,定价因子!E:F,2,0)</f>
        <v>#N/A</v>
      </c>
      <c r="G1656" t="e">
        <f>VLOOKUP($F$1&amp;F1656,定价因子!E:F,2,0)</f>
        <v>#N/A</v>
      </c>
      <c r="H1656" s="104" t="e">
        <f>C1656*PRODUCT(#REF!,#REF!,G1656,,#REF!,E1656)</f>
        <v>#N/A</v>
      </c>
    </row>
    <row r="1657" spans="3:8">
      <c r="C1657" t="e">
        <f>VLOOKUP(B1657,定价因子!L:M,2,0)</f>
        <v>#N/A</v>
      </c>
      <c r="E1657" t="e">
        <f>VLOOKUP($D$1&amp;D1657,定价因子!E:F,2,0)</f>
        <v>#N/A</v>
      </c>
      <c r="G1657" t="e">
        <f>VLOOKUP($F$1&amp;F1657,定价因子!E:F,2,0)</f>
        <v>#N/A</v>
      </c>
      <c r="H1657" s="104" t="e">
        <f>C1657*PRODUCT(#REF!,#REF!,G1657,,#REF!,E1657)</f>
        <v>#N/A</v>
      </c>
    </row>
    <row r="1658" spans="3:8">
      <c r="C1658" t="e">
        <f>VLOOKUP(B1658,定价因子!L:M,2,0)</f>
        <v>#N/A</v>
      </c>
      <c r="E1658" t="e">
        <f>VLOOKUP($D$1&amp;D1658,定价因子!E:F,2,0)</f>
        <v>#N/A</v>
      </c>
      <c r="G1658" t="e">
        <f>VLOOKUP($F$1&amp;F1658,定价因子!E:F,2,0)</f>
        <v>#N/A</v>
      </c>
      <c r="H1658" s="104" t="e">
        <f>C1658*PRODUCT(#REF!,#REF!,G1658,,#REF!,E1658)</f>
        <v>#N/A</v>
      </c>
    </row>
    <row r="1659" spans="3:8">
      <c r="C1659" t="e">
        <f>VLOOKUP(B1659,定价因子!L:M,2,0)</f>
        <v>#N/A</v>
      </c>
      <c r="E1659" t="e">
        <f>VLOOKUP($D$1&amp;D1659,定价因子!E:F,2,0)</f>
        <v>#N/A</v>
      </c>
      <c r="G1659" t="e">
        <f>VLOOKUP($F$1&amp;F1659,定价因子!E:F,2,0)</f>
        <v>#N/A</v>
      </c>
      <c r="H1659" s="104" t="e">
        <f>C1659*PRODUCT(#REF!,#REF!,G1659,,#REF!,E1659)</f>
        <v>#N/A</v>
      </c>
    </row>
    <row r="1660" spans="3:8">
      <c r="C1660" t="e">
        <f>VLOOKUP(B1660,定价因子!L:M,2,0)</f>
        <v>#N/A</v>
      </c>
      <c r="E1660" t="e">
        <f>VLOOKUP($D$1&amp;D1660,定价因子!E:F,2,0)</f>
        <v>#N/A</v>
      </c>
      <c r="G1660" t="e">
        <f>VLOOKUP($F$1&amp;F1660,定价因子!E:F,2,0)</f>
        <v>#N/A</v>
      </c>
      <c r="H1660" s="104" t="e">
        <f>C1660*PRODUCT(#REF!,#REF!,G1660,,#REF!,E1660)</f>
        <v>#N/A</v>
      </c>
    </row>
    <row r="1661" spans="3:8">
      <c r="C1661" t="e">
        <f>VLOOKUP(B1661,定价因子!L:M,2,0)</f>
        <v>#N/A</v>
      </c>
      <c r="E1661" t="e">
        <f>VLOOKUP($D$1&amp;D1661,定价因子!E:F,2,0)</f>
        <v>#N/A</v>
      </c>
      <c r="G1661" t="e">
        <f>VLOOKUP($F$1&amp;F1661,定价因子!E:F,2,0)</f>
        <v>#N/A</v>
      </c>
      <c r="H1661" s="104" t="e">
        <f>C1661*PRODUCT(#REF!,#REF!,G1661,,#REF!,E1661)</f>
        <v>#N/A</v>
      </c>
    </row>
    <row r="1662" spans="3:8">
      <c r="C1662" t="e">
        <f>VLOOKUP(B1662,定价因子!L:M,2,0)</f>
        <v>#N/A</v>
      </c>
      <c r="E1662" t="e">
        <f>VLOOKUP($D$1&amp;D1662,定价因子!E:F,2,0)</f>
        <v>#N/A</v>
      </c>
      <c r="G1662" t="e">
        <f>VLOOKUP($F$1&amp;F1662,定价因子!E:F,2,0)</f>
        <v>#N/A</v>
      </c>
      <c r="H1662" s="104" t="e">
        <f>C1662*PRODUCT(#REF!,#REF!,G1662,,#REF!,E1662)</f>
        <v>#N/A</v>
      </c>
    </row>
    <row r="1663" spans="3:8">
      <c r="C1663" t="e">
        <f>VLOOKUP(B1663,定价因子!L:M,2,0)</f>
        <v>#N/A</v>
      </c>
      <c r="E1663" t="e">
        <f>VLOOKUP($D$1&amp;D1663,定价因子!E:F,2,0)</f>
        <v>#N/A</v>
      </c>
      <c r="G1663" t="e">
        <f>VLOOKUP($F$1&amp;F1663,定价因子!E:F,2,0)</f>
        <v>#N/A</v>
      </c>
      <c r="H1663" s="104" t="e">
        <f>C1663*PRODUCT(#REF!,#REF!,G1663,,#REF!,E1663)</f>
        <v>#N/A</v>
      </c>
    </row>
    <row r="1664" spans="3:8">
      <c r="C1664" t="e">
        <f>VLOOKUP(B1664,定价因子!L:M,2,0)</f>
        <v>#N/A</v>
      </c>
      <c r="E1664" t="e">
        <f>VLOOKUP($D$1&amp;D1664,定价因子!E:F,2,0)</f>
        <v>#N/A</v>
      </c>
      <c r="G1664" t="e">
        <f>VLOOKUP($F$1&amp;F1664,定价因子!E:F,2,0)</f>
        <v>#N/A</v>
      </c>
      <c r="H1664" s="104" t="e">
        <f>C1664*PRODUCT(#REF!,#REF!,G1664,,#REF!,E1664)</f>
        <v>#N/A</v>
      </c>
    </row>
    <row r="1665" spans="3:8">
      <c r="C1665" t="e">
        <f>VLOOKUP(B1665,定价因子!L:M,2,0)</f>
        <v>#N/A</v>
      </c>
      <c r="E1665" t="e">
        <f>VLOOKUP($D$1&amp;D1665,定价因子!E:F,2,0)</f>
        <v>#N/A</v>
      </c>
      <c r="G1665" t="e">
        <f>VLOOKUP($F$1&amp;F1665,定价因子!E:F,2,0)</f>
        <v>#N/A</v>
      </c>
      <c r="H1665" s="104" t="e">
        <f>C1665*PRODUCT(#REF!,#REF!,G1665,,#REF!,E1665)</f>
        <v>#N/A</v>
      </c>
    </row>
    <row r="1666" spans="3:8">
      <c r="C1666" t="e">
        <f>VLOOKUP(B1666,定价因子!L:M,2,0)</f>
        <v>#N/A</v>
      </c>
      <c r="E1666" t="e">
        <f>VLOOKUP($D$1&amp;D1666,定价因子!E:F,2,0)</f>
        <v>#N/A</v>
      </c>
      <c r="G1666" t="e">
        <f>VLOOKUP($F$1&amp;F1666,定价因子!E:F,2,0)</f>
        <v>#N/A</v>
      </c>
      <c r="H1666" s="104" t="e">
        <f>C1666*PRODUCT(#REF!,#REF!,G1666,,#REF!,E1666)</f>
        <v>#N/A</v>
      </c>
    </row>
    <row r="1667" spans="3:8">
      <c r="C1667" t="e">
        <f>VLOOKUP(B1667,定价因子!L:M,2,0)</f>
        <v>#N/A</v>
      </c>
      <c r="E1667" t="e">
        <f>VLOOKUP($D$1&amp;D1667,定价因子!E:F,2,0)</f>
        <v>#N/A</v>
      </c>
      <c r="G1667" t="e">
        <f>VLOOKUP($F$1&amp;F1667,定价因子!E:F,2,0)</f>
        <v>#N/A</v>
      </c>
      <c r="H1667" s="104" t="e">
        <f>C1667*PRODUCT(#REF!,#REF!,G1667,,#REF!,E1667)</f>
        <v>#N/A</v>
      </c>
    </row>
    <row r="1668" spans="3:8">
      <c r="C1668" t="e">
        <f>VLOOKUP(B1668,定价因子!L:M,2,0)</f>
        <v>#N/A</v>
      </c>
      <c r="E1668" t="e">
        <f>VLOOKUP($D$1&amp;D1668,定价因子!E:F,2,0)</f>
        <v>#N/A</v>
      </c>
      <c r="G1668" t="e">
        <f>VLOOKUP($F$1&amp;F1668,定价因子!E:F,2,0)</f>
        <v>#N/A</v>
      </c>
      <c r="H1668" s="104" t="e">
        <f>C1668*PRODUCT(#REF!,#REF!,G1668,,#REF!,E1668)</f>
        <v>#N/A</v>
      </c>
    </row>
    <row r="1669" spans="3:8">
      <c r="C1669" t="e">
        <f>VLOOKUP(B1669,定价因子!L:M,2,0)</f>
        <v>#N/A</v>
      </c>
      <c r="E1669" t="e">
        <f>VLOOKUP($D$1&amp;D1669,定价因子!E:F,2,0)</f>
        <v>#N/A</v>
      </c>
      <c r="G1669" t="e">
        <f>VLOOKUP($F$1&amp;F1669,定价因子!E:F,2,0)</f>
        <v>#N/A</v>
      </c>
      <c r="H1669" s="104" t="e">
        <f>C1669*PRODUCT(#REF!,#REF!,G1669,,#REF!,E1669)</f>
        <v>#N/A</v>
      </c>
    </row>
    <row r="1670" spans="3:8">
      <c r="C1670" t="e">
        <f>VLOOKUP(B1670,定价因子!L:M,2,0)</f>
        <v>#N/A</v>
      </c>
      <c r="E1670" t="e">
        <f>VLOOKUP($D$1&amp;D1670,定价因子!E:F,2,0)</f>
        <v>#N/A</v>
      </c>
      <c r="G1670" t="e">
        <f>VLOOKUP($F$1&amp;F1670,定价因子!E:F,2,0)</f>
        <v>#N/A</v>
      </c>
      <c r="H1670" s="104" t="e">
        <f>C1670*PRODUCT(#REF!,#REF!,G1670,,#REF!,E1670)</f>
        <v>#N/A</v>
      </c>
    </row>
    <row r="1671" spans="3:8">
      <c r="C1671" t="e">
        <f>VLOOKUP(B1671,定价因子!L:M,2,0)</f>
        <v>#N/A</v>
      </c>
      <c r="E1671" t="e">
        <f>VLOOKUP($D$1&amp;D1671,定价因子!E:F,2,0)</f>
        <v>#N/A</v>
      </c>
      <c r="G1671" t="e">
        <f>VLOOKUP($F$1&amp;F1671,定价因子!E:F,2,0)</f>
        <v>#N/A</v>
      </c>
      <c r="H1671" s="104" t="e">
        <f>C1671*PRODUCT(#REF!,#REF!,G1671,,#REF!,E1671)</f>
        <v>#N/A</v>
      </c>
    </row>
    <row r="1672" spans="3:8">
      <c r="C1672" t="e">
        <f>VLOOKUP(B1672,定价因子!L:M,2,0)</f>
        <v>#N/A</v>
      </c>
      <c r="E1672" t="e">
        <f>VLOOKUP($D$1&amp;D1672,定价因子!E:F,2,0)</f>
        <v>#N/A</v>
      </c>
      <c r="G1672" t="e">
        <f>VLOOKUP($F$1&amp;F1672,定价因子!E:F,2,0)</f>
        <v>#N/A</v>
      </c>
      <c r="H1672" s="104" t="e">
        <f>C1672*PRODUCT(#REF!,#REF!,G1672,,#REF!,E1672)</f>
        <v>#N/A</v>
      </c>
    </row>
    <row r="1673" spans="3:8">
      <c r="C1673" t="e">
        <f>VLOOKUP(B1673,定价因子!L:M,2,0)</f>
        <v>#N/A</v>
      </c>
      <c r="E1673" t="e">
        <f>VLOOKUP($D$1&amp;D1673,定价因子!E:F,2,0)</f>
        <v>#N/A</v>
      </c>
      <c r="G1673" t="e">
        <f>VLOOKUP($F$1&amp;F1673,定价因子!E:F,2,0)</f>
        <v>#N/A</v>
      </c>
      <c r="H1673" s="104" t="e">
        <f>C1673*PRODUCT(#REF!,#REF!,G1673,,#REF!,E1673)</f>
        <v>#N/A</v>
      </c>
    </row>
    <row r="1674" spans="3:8">
      <c r="C1674" t="e">
        <f>VLOOKUP(B1674,定价因子!L:M,2,0)</f>
        <v>#N/A</v>
      </c>
      <c r="E1674" t="e">
        <f>VLOOKUP($D$1&amp;D1674,定价因子!E:F,2,0)</f>
        <v>#N/A</v>
      </c>
      <c r="G1674" t="e">
        <f>VLOOKUP($F$1&amp;F1674,定价因子!E:F,2,0)</f>
        <v>#N/A</v>
      </c>
      <c r="H1674" s="104" t="e">
        <f>C1674*PRODUCT(#REF!,#REF!,G1674,,#REF!,E1674)</f>
        <v>#N/A</v>
      </c>
    </row>
    <row r="1675" spans="3:8">
      <c r="C1675" t="e">
        <f>VLOOKUP(B1675,定价因子!L:M,2,0)</f>
        <v>#N/A</v>
      </c>
      <c r="E1675" t="e">
        <f>VLOOKUP($D$1&amp;D1675,定价因子!E:F,2,0)</f>
        <v>#N/A</v>
      </c>
      <c r="G1675" t="e">
        <f>VLOOKUP($F$1&amp;F1675,定价因子!E:F,2,0)</f>
        <v>#N/A</v>
      </c>
      <c r="H1675" s="104" t="e">
        <f>C1675*PRODUCT(#REF!,#REF!,G1675,,#REF!,E1675)</f>
        <v>#N/A</v>
      </c>
    </row>
    <row r="1676" spans="3:8">
      <c r="C1676" t="e">
        <f>VLOOKUP(B1676,定价因子!L:M,2,0)</f>
        <v>#N/A</v>
      </c>
      <c r="E1676" t="e">
        <f>VLOOKUP($D$1&amp;D1676,定价因子!E:F,2,0)</f>
        <v>#N/A</v>
      </c>
      <c r="G1676" t="e">
        <f>VLOOKUP($F$1&amp;F1676,定价因子!E:F,2,0)</f>
        <v>#N/A</v>
      </c>
      <c r="H1676" s="104" t="e">
        <f>C1676*PRODUCT(#REF!,#REF!,G1676,,#REF!,E1676)</f>
        <v>#N/A</v>
      </c>
    </row>
    <row r="1677" spans="3:8">
      <c r="C1677" t="e">
        <f>VLOOKUP(B1677,定价因子!L:M,2,0)</f>
        <v>#N/A</v>
      </c>
      <c r="E1677" t="e">
        <f>VLOOKUP($D$1&amp;D1677,定价因子!E:F,2,0)</f>
        <v>#N/A</v>
      </c>
      <c r="G1677" t="e">
        <f>VLOOKUP($F$1&amp;F1677,定价因子!E:F,2,0)</f>
        <v>#N/A</v>
      </c>
      <c r="H1677" s="104" t="e">
        <f>C1677*PRODUCT(#REF!,#REF!,G1677,,#REF!,E1677)</f>
        <v>#N/A</v>
      </c>
    </row>
    <row r="1678" spans="3:8">
      <c r="C1678" t="e">
        <f>VLOOKUP(B1678,定价因子!L:M,2,0)</f>
        <v>#N/A</v>
      </c>
      <c r="E1678" t="e">
        <f>VLOOKUP($D$1&amp;D1678,定价因子!E:F,2,0)</f>
        <v>#N/A</v>
      </c>
      <c r="G1678" t="e">
        <f>VLOOKUP($F$1&amp;F1678,定价因子!E:F,2,0)</f>
        <v>#N/A</v>
      </c>
      <c r="H1678" s="104" t="e">
        <f>C1678*PRODUCT(#REF!,#REF!,G1678,,#REF!,E1678)</f>
        <v>#N/A</v>
      </c>
    </row>
    <row r="1679" spans="3:8">
      <c r="C1679" t="e">
        <f>VLOOKUP(B1679,定价因子!L:M,2,0)</f>
        <v>#N/A</v>
      </c>
      <c r="E1679" t="e">
        <f>VLOOKUP($D$1&amp;D1679,定价因子!E:F,2,0)</f>
        <v>#N/A</v>
      </c>
      <c r="G1679" t="e">
        <f>VLOOKUP($F$1&amp;F1679,定价因子!E:F,2,0)</f>
        <v>#N/A</v>
      </c>
      <c r="H1679" s="104" t="e">
        <f>C1679*PRODUCT(#REF!,#REF!,G1679,,#REF!,E1679)</f>
        <v>#N/A</v>
      </c>
    </row>
    <row r="1680" spans="3:8">
      <c r="C1680" t="e">
        <f>VLOOKUP(B1680,定价因子!L:M,2,0)</f>
        <v>#N/A</v>
      </c>
      <c r="E1680" t="e">
        <f>VLOOKUP($D$1&amp;D1680,定价因子!E:F,2,0)</f>
        <v>#N/A</v>
      </c>
      <c r="G1680" t="e">
        <f>VLOOKUP($F$1&amp;F1680,定价因子!E:F,2,0)</f>
        <v>#N/A</v>
      </c>
      <c r="H1680" s="104" t="e">
        <f>C1680*PRODUCT(#REF!,#REF!,G1680,,#REF!,E1680)</f>
        <v>#N/A</v>
      </c>
    </row>
    <row r="1681" spans="3:8">
      <c r="C1681" t="e">
        <f>VLOOKUP(B1681,定价因子!L:M,2,0)</f>
        <v>#N/A</v>
      </c>
      <c r="E1681" t="e">
        <f>VLOOKUP($D$1&amp;D1681,定价因子!E:F,2,0)</f>
        <v>#N/A</v>
      </c>
      <c r="G1681" t="e">
        <f>VLOOKUP($F$1&amp;F1681,定价因子!E:F,2,0)</f>
        <v>#N/A</v>
      </c>
      <c r="H1681" s="104" t="e">
        <f>C1681*PRODUCT(#REF!,#REF!,G1681,,#REF!,E1681)</f>
        <v>#N/A</v>
      </c>
    </row>
    <row r="1682" spans="3:8">
      <c r="C1682" t="e">
        <f>VLOOKUP(B1682,定价因子!L:M,2,0)</f>
        <v>#N/A</v>
      </c>
      <c r="E1682" t="e">
        <f>VLOOKUP($D$1&amp;D1682,定价因子!E:F,2,0)</f>
        <v>#N/A</v>
      </c>
      <c r="G1682" t="e">
        <f>VLOOKUP($F$1&amp;F1682,定价因子!E:F,2,0)</f>
        <v>#N/A</v>
      </c>
      <c r="H1682" s="104" t="e">
        <f>C1682*PRODUCT(#REF!,#REF!,G1682,,#REF!,E1682)</f>
        <v>#N/A</v>
      </c>
    </row>
    <row r="1683" spans="3:8">
      <c r="C1683" t="e">
        <f>VLOOKUP(B1683,定价因子!L:M,2,0)</f>
        <v>#N/A</v>
      </c>
      <c r="E1683" t="e">
        <f>VLOOKUP($D$1&amp;D1683,定价因子!E:F,2,0)</f>
        <v>#N/A</v>
      </c>
      <c r="G1683" t="e">
        <f>VLOOKUP($F$1&amp;F1683,定价因子!E:F,2,0)</f>
        <v>#N/A</v>
      </c>
      <c r="H1683" s="104" t="e">
        <f>C1683*PRODUCT(#REF!,#REF!,G1683,,#REF!,E1683)</f>
        <v>#N/A</v>
      </c>
    </row>
    <row r="1684" spans="3:8">
      <c r="C1684" t="e">
        <f>VLOOKUP(B1684,定价因子!L:M,2,0)</f>
        <v>#N/A</v>
      </c>
      <c r="E1684" t="e">
        <f>VLOOKUP($D$1&amp;D1684,定价因子!E:F,2,0)</f>
        <v>#N/A</v>
      </c>
      <c r="G1684" t="e">
        <f>VLOOKUP($F$1&amp;F1684,定价因子!E:F,2,0)</f>
        <v>#N/A</v>
      </c>
      <c r="H1684" s="104" t="e">
        <f>C1684*PRODUCT(#REF!,#REF!,G1684,,#REF!,E1684)</f>
        <v>#N/A</v>
      </c>
    </row>
    <row r="1685" spans="3:8">
      <c r="C1685" t="e">
        <f>VLOOKUP(B1685,定价因子!L:M,2,0)</f>
        <v>#N/A</v>
      </c>
      <c r="E1685" t="e">
        <f>VLOOKUP($D$1&amp;D1685,定价因子!E:F,2,0)</f>
        <v>#N/A</v>
      </c>
      <c r="G1685" t="e">
        <f>VLOOKUP($F$1&amp;F1685,定价因子!E:F,2,0)</f>
        <v>#N/A</v>
      </c>
      <c r="H1685" s="104" t="e">
        <f>C1685*PRODUCT(#REF!,#REF!,G1685,,#REF!,E1685)</f>
        <v>#N/A</v>
      </c>
    </row>
    <row r="1686" spans="3:8">
      <c r="C1686" t="e">
        <f>VLOOKUP(B1686,定价因子!L:M,2,0)</f>
        <v>#N/A</v>
      </c>
      <c r="E1686" t="e">
        <f>VLOOKUP($D$1&amp;D1686,定价因子!E:F,2,0)</f>
        <v>#N/A</v>
      </c>
      <c r="G1686" t="e">
        <f>VLOOKUP($F$1&amp;F1686,定价因子!E:F,2,0)</f>
        <v>#N/A</v>
      </c>
      <c r="H1686" s="104" t="e">
        <f>C1686*PRODUCT(#REF!,#REF!,G1686,,#REF!,E1686)</f>
        <v>#N/A</v>
      </c>
    </row>
    <row r="1687" spans="3:8">
      <c r="C1687" t="e">
        <f>VLOOKUP(B1687,定价因子!L:M,2,0)</f>
        <v>#N/A</v>
      </c>
      <c r="E1687" t="e">
        <f>VLOOKUP($D$1&amp;D1687,定价因子!E:F,2,0)</f>
        <v>#N/A</v>
      </c>
      <c r="G1687" t="e">
        <f>VLOOKUP($F$1&amp;F1687,定价因子!E:F,2,0)</f>
        <v>#N/A</v>
      </c>
      <c r="H1687" s="104" t="e">
        <f>C1687*PRODUCT(#REF!,#REF!,G1687,,#REF!,E1687)</f>
        <v>#N/A</v>
      </c>
    </row>
    <row r="1688" spans="3:8">
      <c r="C1688" t="e">
        <f>VLOOKUP(B1688,定价因子!L:M,2,0)</f>
        <v>#N/A</v>
      </c>
      <c r="E1688" t="e">
        <f>VLOOKUP($D$1&amp;D1688,定价因子!E:F,2,0)</f>
        <v>#N/A</v>
      </c>
      <c r="G1688" t="e">
        <f>VLOOKUP($F$1&amp;F1688,定价因子!E:F,2,0)</f>
        <v>#N/A</v>
      </c>
      <c r="H1688" s="104" t="e">
        <f>C1688*PRODUCT(#REF!,#REF!,G1688,,#REF!,E1688)</f>
        <v>#N/A</v>
      </c>
    </row>
    <row r="1689" spans="3:8">
      <c r="C1689" t="e">
        <f>VLOOKUP(B1689,定价因子!L:M,2,0)</f>
        <v>#N/A</v>
      </c>
      <c r="E1689" t="e">
        <f>VLOOKUP($D$1&amp;D1689,定价因子!E:F,2,0)</f>
        <v>#N/A</v>
      </c>
      <c r="G1689" t="e">
        <f>VLOOKUP($F$1&amp;F1689,定价因子!E:F,2,0)</f>
        <v>#N/A</v>
      </c>
      <c r="H1689" s="104" t="e">
        <f>C1689*PRODUCT(#REF!,#REF!,G1689,,#REF!,E1689)</f>
        <v>#N/A</v>
      </c>
    </row>
    <row r="1690" spans="3:8">
      <c r="C1690" t="e">
        <f>VLOOKUP(B1690,定价因子!L:M,2,0)</f>
        <v>#N/A</v>
      </c>
      <c r="E1690" t="e">
        <f>VLOOKUP($D$1&amp;D1690,定价因子!E:F,2,0)</f>
        <v>#N/A</v>
      </c>
      <c r="G1690" t="e">
        <f>VLOOKUP($F$1&amp;F1690,定价因子!E:F,2,0)</f>
        <v>#N/A</v>
      </c>
      <c r="H1690" s="104" t="e">
        <f>C1690*PRODUCT(#REF!,#REF!,G1690,,#REF!,E1690)</f>
        <v>#N/A</v>
      </c>
    </row>
    <row r="1691" spans="3:8">
      <c r="C1691" t="e">
        <f>VLOOKUP(B1691,定价因子!L:M,2,0)</f>
        <v>#N/A</v>
      </c>
      <c r="E1691" t="e">
        <f>VLOOKUP($D$1&amp;D1691,定价因子!E:F,2,0)</f>
        <v>#N/A</v>
      </c>
      <c r="G1691" t="e">
        <f>VLOOKUP($F$1&amp;F1691,定价因子!E:F,2,0)</f>
        <v>#N/A</v>
      </c>
      <c r="H1691" s="104" t="e">
        <f>C1691*PRODUCT(#REF!,#REF!,G1691,,#REF!,E1691)</f>
        <v>#N/A</v>
      </c>
    </row>
    <row r="1692" spans="3:8">
      <c r="C1692" t="e">
        <f>VLOOKUP(B1692,定价因子!L:M,2,0)</f>
        <v>#N/A</v>
      </c>
      <c r="E1692" t="e">
        <f>VLOOKUP($D$1&amp;D1692,定价因子!E:F,2,0)</f>
        <v>#N/A</v>
      </c>
      <c r="G1692" t="e">
        <f>VLOOKUP($F$1&amp;F1692,定价因子!E:F,2,0)</f>
        <v>#N/A</v>
      </c>
      <c r="H1692" s="104" t="e">
        <f>C1692*PRODUCT(#REF!,#REF!,G1692,,#REF!,E1692)</f>
        <v>#N/A</v>
      </c>
    </row>
    <row r="1693" spans="3:8">
      <c r="C1693" t="e">
        <f>VLOOKUP(B1693,定价因子!L:M,2,0)</f>
        <v>#N/A</v>
      </c>
      <c r="E1693" t="e">
        <f>VLOOKUP($D$1&amp;D1693,定价因子!E:F,2,0)</f>
        <v>#N/A</v>
      </c>
      <c r="G1693" t="e">
        <f>VLOOKUP($F$1&amp;F1693,定价因子!E:F,2,0)</f>
        <v>#N/A</v>
      </c>
      <c r="H1693" s="104" t="e">
        <f>C1693*PRODUCT(#REF!,#REF!,G1693,,#REF!,E1693)</f>
        <v>#N/A</v>
      </c>
    </row>
    <row r="1694" spans="3:8">
      <c r="C1694" t="e">
        <f>VLOOKUP(B1694,定价因子!L:M,2,0)</f>
        <v>#N/A</v>
      </c>
      <c r="E1694" t="e">
        <f>VLOOKUP($D$1&amp;D1694,定价因子!E:F,2,0)</f>
        <v>#N/A</v>
      </c>
      <c r="G1694" t="e">
        <f>VLOOKUP($F$1&amp;F1694,定价因子!E:F,2,0)</f>
        <v>#N/A</v>
      </c>
      <c r="H1694" s="104" t="e">
        <f>C1694*PRODUCT(#REF!,#REF!,G1694,,#REF!,E1694)</f>
        <v>#N/A</v>
      </c>
    </row>
    <row r="1695" spans="3:8">
      <c r="C1695" t="e">
        <f>VLOOKUP(B1695,定价因子!L:M,2,0)</f>
        <v>#N/A</v>
      </c>
      <c r="E1695" t="e">
        <f>VLOOKUP($D$1&amp;D1695,定价因子!E:F,2,0)</f>
        <v>#N/A</v>
      </c>
      <c r="G1695" t="e">
        <f>VLOOKUP($F$1&amp;F1695,定价因子!E:F,2,0)</f>
        <v>#N/A</v>
      </c>
      <c r="H1695" s="104" t="e">
        <f>C1695*PRODUCT(#REF!,#REF!,G1695,,#REF!,E1695)</f>
        <v>#N/A</v>
      </c>
    </row>
    <row r="1696" spans="3:8">
      <c r="C1696" t="e">
        <f>VLOOKUP(B1696,定价因子!L:M,2,0)</f>
        <v>#N/A</v>
      </c>
      <c r="E1696" t="e">
        <f>VLOOKUP($D$1&amp;D1696,定价因子!E:F,2,0)</f>
        <v>#N/A</v>
      </c>
      <c r="G1696" t="e">
        <f>VLOOKUP($F$1&amp;F1696,定价因子!E:F,2,0)</f>
        <v>#N/A</v>
      </c>
      <c r="H1696" s="104" t="e">
        <f>C1696*PRODUCT(#REF!,#REF!,G1696,,#REF!,E1696)</f>
        <v>#N/A</v>
      </c>
    </row>
    <row r="1697" spans="3:8">
      <c r="C1697" t="e">
        <f>VLOOKUP(B1697,定价因子!L:M,2,0)</f>
        <v>#N/A</v>
      </c>
      <c r="E1697" t="e">
        <f>VLOOKUP($D$1&amp;D1697,定价因子!E:F,2,0)</f>
        <v>#N/A</v>
      </c>
      <c r="G1697" t="e">
        <f>VLOOKUP($F$1&amp;F1697,定价因子!E:F,2,0)</f>
        <v>#N/A</v>
      </c>
      <c r="H1697" s="104" t="e">
        <f>C1697*PRODUCT(#REF!,#REF!,G1697,,#REF!,E1697)</f>
        <v>#N/A</v>
      </c>
    </row>
    <row r="1698" spans="3:8">
      <c r="C1698" t="e">
        <f>VLOOKUP(B1698,定价因子!L:M,2,0)</f>
        <v>#N/A</v>
      </c>
      <c r="E1698" t="e">
        <f>VLOOKUP($D$1&amp;D1698,定价因子!E:F,2,0)</f>
        <v>#N/A</v>
      </c>
      <c r="G1698" t="e">
        <f>VLOOKUP($F$1&amp;F1698,定价因子!E:F,2,0)</f>
        <v>#N/A</v>
      </c>
      <c r="H1698" s="104" t="e">
        <f>C1698*PRODUCT(#REF!,#REF!,G1698,,#REF!,E1698)</f>
        <v>#N/A</v>
      </c>
    </row>
    <row r="1699" spans="3:8">
      <c r="C1699" t="e">
        <f>VLOOKUP(B1699,定价因子!L:M,2,0)</f>
        <v>#N/A</v>
      </c>
      <c r="E1699" t="e">
        <f>VLOOKUP($D$1&amp;D1699,定价因子!E:F,2,0)</f>
        <v>#N/A</v>
      </c>
      <c r="G1699" t="e">
        <f>VLOOKUP($F$1&amp;F1699,定价因子!E:F,2,0)</f>
        <v>#N/A</v>
      </c>
      <c r="H1699" s="104" t="e">
        <f>C1699*PRODUCT(#REF!,#REF!,G1699,,#REF!,E1699)</f>
        <v>#N/A</v>
      </c>
    </row>
    <row r="1700" spans="3:8">
      <c r="C1700" t="e">
        <f>VLOOKUP(B1700,定价因子!L:M,2,0)</f>
        <v>#N/A</v>
      </c>
      <c r="E1700" t="e">
        <f>VLOOKUP($D$1&amp;D1700,定价因子!E:F,2,0)</f>
        <v>#N/A</v>
      </c>
      <c r="G1700" t="e">
        <f>VLOOKUP($F$1&amp;F1700,定价因子!E:F,2,0)</f>
        <v>#N/A</v>
      </c>
      <c r="H1700" s="104" t="e">
        <f>C1700*PRODUCT(#REF!,#REF!,G1700,,#REF!,E1700)</f>
        <v>#N/A</v>
      </c>
    </row>
    <row r="1701" spans="3:8">
      <c r="C1701" t="e">
        <f>VLOOKUP(B1701,定价因子!L:M,2,0)</f>
        <v>#N/A</v>
      </c>
      <c r="E1701" t="e">
        <f>VLOOKUP($D$1&amp;D1701,定价因子!E:F,2,0)</f>
        <v>#N/A</v>
      </c>
      <c r="G1701" t="e">
        <f>VLOOKUP($F$1&amp;F1701,定价因子!E:F,2,0)</f>
        <v>#N/A</v>
      </c>
      <c r="H1701" s="104" t="e">
        <f>C1701*PRODUCT(#REF!,#REF!,G1701,,#REF!,E1701)</f>
        <v>#N/A</v>
      </c>
    </row>
    <row r="1702" spans="3:8">
      <c r="C1702" t="e">
        <f>VLOOKUP(B1702,定价因子!L:M,2,0)</f>
        <v>#N/A</v>
      </c>
      <c r="E1702" t="e">
        <f>VLOOKUP($D$1&amp;D1702,定价因子!E:F,2,0)</f>
        <v>#N/A</v>
      </c>
      <c r="G1702" t="e">
        <f>VLOOKUP($F$1&amp;F1702,定价因子!E:F,2,0)</f>
        <v>#N/A</v>
      </c>
      <c r="H1702" s="104" t="e">
        <f>C1702*PRODUCT(#REF!,#REF!,G1702,,#REF!,E1702)</f>
        <v>#N/A</v>
      </c>
    </row>
    <row r="1703" spans="3:8">
      <c r="C1703" t="e">
        <f>VLOOKUP(B1703,定价因子!L:M,2,0)</f>
        <v>#N/A</v>
      </c>
      <c r="E1703" t="e">
        <f>VLOOKUP($D$1&amp;D1703,定价因子!E:F,2,0)</f>
        <v>#N/A</v>
      </c>
      <c r="G1703" t="e">
        <f>VLOOKUP($F$1&amp;F1703,定价因子!E:F,2,0)</f>
        <v>#N/A</v>
      </c>
      <c r="H1703" s="104" t="e">
        <f>C1703*PRODUCT(#REF!,#REF!,G1703,,#REF!,E1703)</f>
        <v>#N/A</v>
      </c>
    </row>
    <row r="1704" spans="3:8">
      <c r="C1704" t="e">
        <f>VLOOKUP(B1704,定价因子!L:M,2,0)</f>
        <v>#N/A</v>
      </c>
      <c r="E1704" t="e">
        <f>VLOOKUP($D$1&amp;D1704,定价因子!E:F,2,0)</f>
        <v>#N/A</v>
      </c>
      <c r="G1704" t="e">
        <f>VLOOKUP($F$1&amp;F1704,定价因子!E:F,2,0)</f>
        <v>#N/A</v>
      </c>
      <c r="H1704" s="104" t="e">
        <f>C1704*PRODUCT(#REF!,#REF!,G1704,,#REF!,E1704)</f>
        <v>#N/A</v>
      </c>
    </row>
    <row r="1705" spans="3:8">
      <c r="C1705" t="e">
        <f>VLOOKUP(B1705,定价因子!L:M,2,0)</f>
        <v>#N/A</v>
      </c>
      <c r="E1705" t="e">
        <f>VLOOKUP($D$1&amp;D1705,定价因子!E:F,2,0)</f>
        <v>#N/A</v>
      </c>
      <c r="G1705" t="e">
        <f>VLOOKUP($F$1&amp;F1705,定价因子!E:F,2,0)</f>
        <v>#N/A</v>
      </c>
      <c r="H1705" s="104" t="e">
        <f>C1705*PRODUCT(#REF!,#REF!,G1705,,#REF!,E1705)</f>
        <v>#N/A</v>
      </c>
    </row>
    <row r="1706" spans="3:8">
      <c r="C1706" t="e">
        <f>VLOOKUP(B1706,定价因子!L:M,2,0)</f>
        <v>#N/A</v>
      </c>
      <c r="E1706" t="e">
        <f>VLOOKUP($D$1&amp;D1706,定价因子!E:F,2,0)</f>
        <v>#N/A</v>
      </c>
      <c r="G1706" t="e">
        <f>VLOOKUP($F$1&amp;F1706,定价因子!E:F,2,0)</f>
        <v>#N/A</v>
      </c>
      <c r="H1706" s="104" t="e">
        <f>C1706*PRODUCT(#REF!,#REF!,G1706,,#REF!,E1706)</f>
        <v>#N/A</v>
      </c>
    </row>
    <row r="1707" spans="3:8">
      <c r="C1707" t="e">
        <f>VLOOKUP(B1707,定价因子!L:M,2,0)</f>
        <v>#N/A</v>
      </c>
      <c r="E1707" t="e">
        <f>VLOOKUP($D$1&amp;D1707,定价因子!E:F,2,0)</f>
        <v>#N/A</v>
      </c>
      <c r="G1707" t="e">
        <f>VLOOKUP($F$1&amp;F1707,定价因子!E:F,2,0)</f>
        <v>#N/A</v>
      </c>
      <c r="H1707" s="104" t="e">
        <f>C1707*PRODUCT(#REF!,#REF!,G1707,,#REF!,E1707)</f>
        <v>#N/A</v>
      </c>
    </row>
    <row r="1708" spans="3:8">
      <c r="C1708" t="e">
        <f>VLOOKUP(B1708,定价因子!L:M,2,0)</f>
        <v>#N/A</v>
      </c>
      <c r="E1708" t="e">
        <f>VLOOKUP($D$1&amp;D1708,定价因子!E:F,2,0)</f>
        <v>#N/A</v>
      </c>
      <c r="G1708" t="e">
        <f>VLOOKUP($F$1&amp;F1708,定价因子!E:F,2,0)</f>
        <v>#N/A</v>
      </c>
      <c r="H1708" s="104" t="e">
        <f>C1708*PRODUCT(#REF!,#REF!,G1708,,#REF!,E1708)</f>
        <v>#N/A</v>
      </c>
    </row>
    <row r="1709" spans="3:8">
      <c r="C1709" t="e">
        <f>VLOOKUP(B1709,定价因子!L:M,2,0)</f>
        <v>#N/A</v>
      </c>
      <c r="E1709" t="e">
        <f>VLOOKUP($D$1&amp;D1709,定价因子!E:F,2,0)</f>
        <v>#N/A</v>
      </c>
      <c r="G1709" t="e">
        <f>VLOOKUP($F$1&amp;F1709,定价因子!E:F,2,0)</f>
        <v>#N/A</v>
      </c>
      <c r="H1709" s="104" t="e">
        <f>C1709*PRODUCT(#REF!,#REF!,G1709,,#REF!,E1709)</f>
        <v>#N/A</v>
      </c>
    </row>
    <row r="1710" spans="3:8">
      <c r="C1710" t="e">
        <f>VLOOKUP(B1710,定价因子!L:M,2,0)</f>
        <v>#N/A</v>
      </c>
      <c r="E1710" t="e">
        <f>VLOOKUP($D$1&amp;D1710,定价因子!E:F,2,0)</f>
        <v>#N/A</v>
      </c>
      <c r="G1710" t="e">
        <f>VLOOKUP($F$1&amp;F1710,定价因子!E:F,2,0)</f>
        <v>#N/A</v>
      </c>
      <c r="H1710" s="104" t="e">
        <f>C1710*PRODUCT(#REF!,#REF!,G1710,,#REF!,E1710)</f>
        <v>#N/A</v>
      </c>
    </row>
    <row r="1711" spans="3:8">
      <c r="C1711" t="e">
        <f>VLOOKUP(B1711,定价因子!L:M,2,0)</f>
        <v>#N/A</v>
      </c>
      <c r="E1711" t="e">
        <f>VLOOKUP($D$1&amp;D1711,定价因子!E:F,2,0)</f>
        <v>#N/A</v>
      </c>
      <c r="G1711" t="e">
        <f>VLOOKUP($F$1&amp;F1711,定价因子!E:F,2,0)</f>
        <v>#N/A</v>
      </c>
      <c r="H1711" s="104" t="e">
        <f>C1711*PRODUCT(#REF!,#REF!,G1711,,#REF!,E1711)</f>
        <v>#N/A</v>
      </c>
    </row>
    <row r="1712" spans="3:8">
      <c r="C1712" t="e">
        <f>VLOOKUP(B1712,定价因子!L:M,2,0)</f>
        <v>#N/A</v>
      </c>
      <c r="E1712" t="e">
        <f>VLOOKUP($D$1&amp;D1712,定价因子!E:F,2,0)</f>
        <v>#N/A</v>
      </c>
      <c r="G1712" t="e">
        <f>VLOOKUP($F$1&amp;F1712,定价因子!E:F,2,0)</f>
        <v>#N/A</v>
      </c>
      <c r="H1712" s="104" t="e">
        <f>C1712*PRODUCT(#REF!,#REF!,G1712,,#REF!,E1712)</f>
        <v>#N/A</v>
      </c>
    </row>
    <row r="1713" spans="3:8">
      <c r="C1713" t="e">
        <f>VLOOKUP(B1713,定价因子!L:M,2,0)</f>
        <v>#N/A</v>
      </c>
      <c r="E1713" t="e">
        <f>VLOOKUP($D$1&amp;D1713,定价因子!E:F,2,0)</f>
        <v>#N/A</v>
      </c>
      <c r="G1713" t="e">
        <f>VLOOKUP($F$1&amp;F1713,定价因子!E:F,2,0)</f>
        <v>#N/A</v>
      </c>
      <c r="H1713" s="104" t="e">
        <f>C1713*PRODUCT(#REF!,#REF!,G1713,,#REF!,E1713)</f>
        <v>#N/A</v>
      </c>
    </row>
    <row r="1714" spans="3:8">
      <c r="C1714" t="e">
        <f>VLOOKUP(B1714,定价因子!L:M,2,0)</f>
        <v>#N/A</v>
      </c>
      <c r="E1714" t="e">
        <f>VLOOKUP($D$1&amp;D1714,定价因子!E:F,2,0)</f>
        <v>#N/A</v>
      </c>
      <c r="G1714" t="e">
        <f>VLOOKUP($F$1&amp;F1714,定价因子!E:F,2,0)</f>
        <v>#N/A</v>
      </c>
      <c r="H1714" s="104" t="e">
        <f>C1714*PRODUCT(#REF!,#REF!,G1714,,#REF!,E1714)</f>
        <v>#N/A</v>
      </c>
    </row>
    <row r="1715" spans="3:8">
      <c r="C1715" t="e">
        <f>VLOOKUP(B1715,定价因子!L:M,2,0)</f>
        <v>#N/A</v>
      </c>
      <c r="E1715" t="e">
        <f>VLOOKUP($D$1&amp;D1715,定价因子!E:F,2,0)</f>
        <v>#N/A</v>
      </c>
      <c r="G1715" t="e">
        <f>VLOOKUP($F$1&amp;F1715,定价因子!E:F,2,0)</f>
        <v>#N/A</v>
      </c>
      <c r="H1715" s="104" t="e">
        <f>C1715*PRODUCT(#REF!,#REF!,G1715,,#REF!,E1715)</f>
        <v>#N/A</v>
      </c>
    </row>
    <row r="1716" spans="3:8">
      <c r="C1716" t="e">
        <f>VLOOKUP(B1716,定价因子!L:M,2,0)</f>
        <v>#N/A</v>
      </c>
      <c r="E1716" t="e">
        <f>VLOOKUP($D$1&amp;D1716,定价因子!E:F,2,0)</f>
        <v>#N/A</v>
      </c>
      <c r="G1716" t="e">
        <f>VLOOKUP($F$1&amp;F1716,定价因子!E:F,2,0)</f>
        <v>#N/A</v>
      </c>
      <c r="H1716" s="104" t="e">
        <f>C1716*PRODUCT(#REF!,#REF!,G1716,,#REF!,E1716)</f>
        <v>#N/A</v>
      </c>
    </row>
    <row r="1717" spans="3:8">
      <c r="C1717" t="e">
        <f>VLOOKUP(B1717,定价因子!L:M,2,0)</f>
        <v>#N/A</v>
      </c>
      <c r="E1717" t="e">
        <f>VLOOKUP($D$1&amp;D1717,定价因子!E:F,2,0)</f>
        <v>#N/A</v>
      </c>
      <c r="G1717" t="e">
        <f>VLOOKUP($F$1&amp;F1717,定价因子!E:F,2,0)</f>
        <v>#N/A</v>
      </c>
      <c r="H1717" s="104" t="e">
        <f>C1717*PRODUCT(#REF!,#REF!,G1717,,#REF!,E1717)</f>
        <v>#N/A</v>
      </c>
    </row>
    <row r="1718" spans="3:8">
      <c r="C1718" t="e">
        <f>VLOOKUP(B1718,定价因子!L:M,2,0)</f>
        <v>#N/A</v>
      </c>
      <c r="E1718" t="e">
        <f>VLOOKUP($D$1&amp;D1718,定价因子!E:F,2,0)</f>
        <v>#N/A</v>
      </c>
      <c r="G1718" t="e">
        <f>VLOOKUP($F$1&amp;F1718,定价因子!E:F,2,0)</f>
        <v>#N/A</v>
      </c>
      <c r="H1718" s="104" t="e">
        <f>C1718*PRODUCT(#REF!,#REF!,G1718,,#REF!,E1718)</f>
        <v>#N/A</v>
      </c>
    </row>
    <row r="1719" spans="3:8">
      <c r="C1719" t="e">
        <f>VLOOKUP(B1719,定价因子!L:M,2,0)</f>
        <v>#N/A</v>
      </c>
      <c r="E1719" t="e">
        <f>VLOOKUP($D$1&amp;D1719,定价因子!E:F,2,0)</f>
        <v>#N/A</v>
      </c>
      <c r="G1719" t="e">
        <f>VLOOKUP($F$1&amp;F1719,定价因子!E:F,2,0)</f>
        <v>#N/A</v>
      </c>
      <c r="H1719" s="104" t="e">
        <f>C1719*PRODUCT(#REF!,#REF!,G1719,,#REF!,E1719)</f>
        <v>#N/A</v>
      </c>
    </row>
    <row r="1720" spans="3:8">
      <c r="C1720" t="e">
        <f>VLOOKUP(B1720,定价因子!L:M,2,0)</f>
        <v>#N/A</v>
      </c>
      <c r="E1720" t="e">
        <f>VLOOKUP($D$1&amp;D1720,定价因子!E:F,2,0)</f>
        <v>#N/A</v>
      </c>
      <c r="G1720" t="e">
        <f>VLOOKUP($F$1&amp;F1720,定价因子!E:F,2,0)</f>
        <v>#N/A</v>
      </c>
      <c r="H1720" s="104" t="e">
        <f>C1720*PRODUCT(#REF!,#REF!,G1720,,#REF!,E1720)</f>
        <v>#N/A</v>
      </c>
    </row>
    <row r="1721" spans="3:8">
      <c r="C1721" t="e">
        <f>VLOOKUP(B1721,定价因子!L:M,2,0)</f>
        <v>#N/A</v>
      </c>
      <c r="E1721" t="e">
        <f>VLOOKUP($D$1&amp;D1721,定价因子!E:F,2,0)</f>
        <v>#N/A</v>
      </c>
      <c r="G1721" t="e">
        <f>VLOOKUP($F$1&amp;F1721,定价因子!E:F,2,0)</f>
        <v>#N/A</v>
      </c>
      <c r="H1721" s="104" t="e">
        <f>C1721*PRODUCT(#REF!,#REF!,G1721,,#REF!,E1721)</f>
        <v>#N/A</v>
      </c>
    </row>
    <row r="1722" spans="3:8">
      <c r="C1722" t="e">
        <f>VLOOKUP(B1722,定价因子!L:M,2,0)</f>
        <v>#N/A</v>
      </c>
      <c r="E1722" t="e">
        <f>VLOOKUP($D$1&amp;D1722,定价因子!E:F,2,0)</f>
        <v>#N/A</v>
      </c>
      <c r="G1722" t="e">
        <f>VLOOKUP($F$1&amp;F1722,定价因子!E:F,2,0)</f>
        <v>#N/A</v>
      </c>
      <c r="H1722" s="104" t="e">
        <f>C1722*PRODUCT(#REF!,#REF!,G1722,,#REF!,E1722)</f>
        <v>#N/A</v>
      </c>
    </row>
    <row r="1723" spans="3:8">
      <c r="C1723" t="e">
        <f>VLOOKUP(B1723,定价因子!L:M,2,0)</f>
        <v>#N/A</v>
      </c>
      <c r="E1723" t="e">
        <f>VLOOKUP($D$1&amp;D1723,定价因子!E:F,2,0)</f>
        <v>#N/A</v>
      </c>
      <c r="G1723" t="e">
        <f>VLOOKUP($F$1&amp;F1723,定价因子!E:F,2,0)</f>
        <v>#N/A</v>
      </c>
      <c r="H1723" s="104" t="e">
        <f>C1723*PRODUCT(#REF!,#REF!,G1723,,#REF!,E1723)</f>
        <v>#N/A</v>
      </c>
    </row>
    <row r="1724" spans="3:8">
      <c r="C1724" t="e">
        <f>VLOOKUP(B1724,定价因子!L:M,2,0)</f>
        <v>#N/A</v>
      </c>
      <c r="E1724" t="e">
        <f>VLOOKUP($D$1&amp;D1724,定价因子!E:F,2,0)</f>
        <v>#N/A</v>
      </c>
      <c r="G1724" t="e">
        <f>VLOOKUP($F$1&amp;F1724,定价因子!E:F,2,0)</f>
        <v>#N/A</v>
      </c>
      <c r="H1724" s="104" t="e">
        <f>C1724*PRODUCT(#REF!,#REF!,G1724,,#REF!,E1724)</f>
        <v>#N/A</v>
      </c>
    </row>
    <row r="1725" spans="3:8">
      <c r="C1725" t="e">
        <f>VLOOKUP(B1725,定价因子!L:M,2,0)</f>
        <v>#N/A</v>
      </c>
      <c r="E1725" t="e">
        <f>VLOOKUP($D$1&amp;D1725,定价因子!E:F,2,0)</f>
        <v>#N/A</v>
      </c>
      <c r="G1725" t="e">
        <f>VLOOKUP($F$1&amp;F1725,定价因子!E:F,2,0)</f>
        <v>#N/A</v>
      </c>
      <c r="H1725" s="104" t="e">
        <f>C1725*PRODUCT(#REF!,#REF!,G1725,,#REF!,E1725)</f>
        <v>#N/A</v>
      </c>
    </row>
    <row r="1726" spans="3:8">
      <c r="C1726" t="e">
        <f>VLOOKUP(B1726,定价因子!L:M,2,0)</f>
        <v>#N/A</v>
      </c>
      <c r="E1726" t="e">
        <f>VLOOKUP($D$1&amp;D1726,定价因子!E:F,2,0)</f>
        <v>#N/A</v>
      </c>
      <c r="G1726" t="e">
        <f>VLOOKUP($F$1&amp;F1726,定价因子!E:F,2,0)</f>
        <v>#N/A</v>
      </c>
      <c r="H1726" s="104" t="e">
        <f>C1726*PRODUCT(#REF!,#REF!,G1726,,#REF!,E1726)</f>
        <v>#N/A</v>
      </c>
    </row>
    <row r="1727" spans="3:8">
      <c r="C1727" t="e">
        <f>VLOOKUP(B1727,定价因子!L:M,2,0)</f>
        <v>#N/A</v>
      </c>
      <c r="E1727" t="e">
        <f>VLOOKUP($D$1&amp;D1727,定价因子!E:F,2,0)</f>
        <v>#N/A</v>
      </c>
      <c r="G1727" t="e">
        <f>VLOOKUP($F$1&amp;F1727,定价因子!E:F,2,0)</f>
        <v>#N/A</v>
      </c>
      <c r="H1727" s="104" t="e">
        <f>C1727*PRODUCT(#REF!,#REF!,G1727,,#REF!,E1727)</f>
        <v>#N/A</v>
      </c>
    </row>
    <row r="1728" spans="3:8">
      <c r="C1728" t="e">
        <f>VLOOKUP(B1728,定价因子!L:M,2,0)</f>
        <v>#N/A</v>
      </c>
      <c r="E1728" t="e">
        <f>VLOOKUP($D$1&amp;D1728,定价因子!E:F,2,0)</f>
        <v>#N/A</v>
      </c>
      <c r="G1728" t="e">
        <f>VLOOKUP($F$1&amp;F1728,定价因子!E:F,2,0)</f>
        <v>#N/A</v>
      </c>
      <c r="H1728" s="104" t="e">
        <f>C1728*PRODUCT(#REF!,#REF!,G1728,,#REF!,E1728)</f>
        <v>#N/A</v>
      </c>
    </row>
    <row r="1729" spans="3:8">
      <c r="C1729" t="e">
        <f>VLOOKUP(B1729,定价因子!L:M,2,0)</f>
        <v>#N/A</v>
      </c>
      <c r="E1729" t="e">
        <f>VLOOKUP($D$1&amp;D1729,定价因子!E:F,2,0)</f>
        <v>#N/A</v>
      </c>
      <c r="G1729" t="e">
        <f>VLOOKUP($F$1&amp;F1729,定价因子!E:F,2,0)</f>
        <v>#N/A</v>
      </c>
      <c r="H1729" s="104" t="e">
        <f>C1729*PRODUCT(#REF!,#REF!,G1729,,#REF!,E1729)</f>
        <v>#N/A</v>
      </c>
    </row>
    <row r="1730" spans="3:8">
      <c r="C1730" t="e">
        <f>VLOOKUP(B1730,定价因子!L:M,2,0)</f>
        <v>#N/A</v>
      </c>
      <c r="E1730" t="e">
        <f>VLOOKUP($D$1&amp;D1730,定价因子!E:F,2,0)</f>
        <v>#N/A</v>
      </c>
      <c r="G1730" t="e">
        <f>VLOOKUP($F$1&amp;F1730,定价因子!E:F,2,0)</f>
        <v>#N/A</v>
      </c>
      <c r="H1730" s="104" t="e">
        <f>C1730*PRODUCT(#REF!,#REF!,G1730,,#REF!,E1730)</f>
        <v>#N/A</v>
      </c>
    </row>
    <row r="1731" spans="3:8">
      <c r="C1731" t="e">
        <f>VLOOKUP(B1731,定价因子!L:M,2,0)</f>
        <v>#N/A</v>
      </c>
      <c r="E1731" t="e">
        <f>VLOOKUP($D$1&amp;D1731,定价因子!E:F,2,0)</f>
        <v>#N/A</v>
      </c>
      <c r="G1731" t="e">
        <f>VLOOKUP($F$1&amp;F1731,定价因子!E:F,2,0)</f>
        <v>#N/A</v>
      </c>
      <c r="H1731" s="104" t="e">
        <f>C1731*PRODUCT(#REF!,#REF!,G1731,,#REF!,E1731)</f>
        <v>#N/A</v>
      </c>
    </row>
    <row r="1732" spans="3:8">
      <c r="C1732" t="e">
        <f>VLOOKUP(B1732,定价因子!L:M,2,0)</f>
        <v>#N/A</v>
      </c>
      <c r="E1732" t="e">
        <f>VLOOKUP($D$1&amp;D1732,定价因子!E:F,2,0)</f>
        <v>#N/A</v>
      </c>
      <c r="G1732" t="e">
        <f>VLOOKUP($F$1&amp;F1732,定价因子!E:F,2,0)</f>
        <v>#N/A</v>
      </c>
      <c r="H1732" s="104" t="e">
        <f>C1732*PRODUCT(#REF!,#REF!,G1732,,#REF!,E1732)</f>
        <v>#N/A</v>
      </c>
    </row>
    <row r="1733" spans="3:8">
      <c r="C1733" t="e">
        <f>VLOOKUP(B1733,定价因子!L:M,2,0)</f>
        <v>#N/A</v>
      </c>
      <c r="E1733" t="e">
        <f>VLOOKUP($D$1&amp;D1733,定价因子!E:F,2,0)</f>
        <v>#N/A</v>
      </c>
      <c r="G1733" t="e">
        <f>VLOOKUP($F$1&amp;F1733,定价因子!E:F,2,0)</f>
        <v>#N/A</v>
      </c>
      <c r="H1733" s="104" t="e">
        <f>C1733*PRODUCT(#REF!,#REF!,G1733,,#REF!,E1733)</f>
        <v>#N/A</v>
      </c>
    </row>
    <row r="1734" spans="3:8">
      <c r="C1734" t="e">
        <f>VLOOKUP(B1734,定价因子!L:M,2,0)</f>
        <v>#N/A</v>
      </c>
      <c r="E1734" t="e">
        <f>VLOOKUP($D$1&amp;D1734,定价因子!E:F,2,0)</f>
        <v>#N/A</v>
      </c>
      <c r="G1734" t="e">
        <f>VLOOKUP($F$1&amp;F1734,定价因子!E:F,2,0)</f>
        <v>#N/A</v>
      </c>
      <c r="H1734" s="104" t="e">
        <f>C1734*PRODUCT(#REF!,#REF!,G1734,,#REF!,E1734)</f>
        <v>#N/A</v>
      </c>
    </row>
    <row r="1735" spans="3:8">
      <c r="C1735" t="e">
        <f>VLOOKUP(B1735,定价因子!L:M,2,0)</f>
        <v>#N/A</v>
      </c>
      <c r="E1735" t="e">
        <f>VLOOKUP($D$1&amp;D1735,定价因子!E:F,2,0)</f>
        <v>#N/A</v>
      </c>
      <c r="G1735" t="e">
        <f>VLOOKUP($F$1&amp;F1735,定价因子!E:F,2,0)</f>
        <v>#N/A</v>
      </c>
      <c r="H1735" s="104" t="e">
        <f>C1735*PRODUCT(#REF!,#REF!,G1735,,#REF!,E1735)</f>
        <v>#N/A</v>
      </c>
    </row>
    <row r="1736" spans="3:8">
      <c r="C1736" t="e">
        <f>VLOOKUP(B1736,定价因子!L:M,2,0)</f>
        <v>#N/A</v>
      </c>
      <c r="E1736" t="e">
        <f>VLOOKUP($D$1&amp;D1736,定价因子!E:F,2,0)</f>
        <v>#N/A</v>
      </c>
      <c r="G1736" t="e">
        <f>VLOOKUP($F$1&amp;F1736,定价因子!E:F,2,0)</f>
        <v>#N/A</v>
      </c>
      <c r="H1736" s="104" t="e">
        <f>C1736*PRODUCT(#REF!,#REF!,G1736,,#REF!,E1736)</f>
        <v>#N/A</v>
      </c>
    </row>
    <row r="1737" spans="3:8">
      <c r="C1737" t="e">
        <f>VLOOKUP(B1737,定价因子!L:M,2,0)</f>
        <v>#N/A</v>
      </c>
      <c r="E1737" t="e">
        <f>VLOOKUP($D$1&amp;D1737,定价因子!E:F,2,0)</f>
        <v>#N/A</v>
      </c>
      <c r="G1737" t="e">
        <f>VLOOKUP($F$1&amp;F1737,定价因子!E:F,2,0)</f>
        <v>#N/A</v>
      </c>
      <c r="H1737" s="104" t="e">
        <f>C1737*PRODUCT(#REF!,#REF!,G1737,,#REF!,E1737)</f>
        <v>#N/A</v>
      </c>
    </row>
    <row r="1738" spans="3:8">
      <c r="C1738" t="e">
        <f>VLOOKUP(B1738,定价因子!L:M,2,0)</f>
        <v>#N/A</v>
      </c>
      <c r="E1738" t="e">
        <f>VLOOKUP($D$1&amp;D1738,定价因子!E:F,2,0)</f>
        <v>#N/A</v>
      </c>
      <c r="G1738" t="e">
        <f>VLOOKUP($F$1&amp;F1738,定价因子!E:F,2,0)</f>
        <v>#N/A</v>
      </c>
      <c r="H1738" s="104" t="e">
        <f>C1738*PRODUCT(#REF!,#REF!,G1738,,#REF!,E1738)</f>
        <v>#N/A</v>
      </c>
    </row>
    <row r="1739" spans="3:8">
      <c r="C1739" t="e">
        <f>VLOOKUP(B1739,定价因子!L:M,2,0)</f>
        <v>#N/A</v>
      </c>
      <c r="E1739" t="e">
        <f>VLOOKUP($D$1&amp;D1739,定价因子!E:F,2,0)</f>
        <v>#N/A</v>
      </c>
      <c r="G1739" t="e">
        <f>VLOOKUP($F$1&amp;F1739,定价因子!E:F,2,0)</f>
        <v>#N/A</v>
      </c>
      <c r="H1739" s="104" t="e">
        <f>C1739*PRODUCT(#REF!,#REF!,G1739,,#REF!,E1739)</f>
        <v>#N/A</v>
      </c>
    </row>
    <row r="1740" spans="3:8">
      <c r="C1740" t="e">
        <f>VLOOKUP(B1740,定价因子!L:M,2,0)</f>
        <v>#N/A</v>
      </c>
      <c r="E1740" t="e">
        <f>VLOOKUP($D$1&amp;D1740,定价因子!E:F,2,0)</f>
        <v>#N/A</v>
      </c>
      <c r="G1740" t="e">
        <f>VLOOKUP($F$1&amp;F1740,定价因子!E:F,2,0)</f>
        <v>#N/A</v>
      </c>
      <c r="H1740" s="104" t="e">
        <f>C1740*PRODUCT(#REF!,#REF!,G1740,,#REF!,E1740)</f>
        <v>#N/A</v>
      </c>
    </row>
    <row r="1741" spans="3:8">
      <c r="C1741" t="e">
        <f>VLOOKUP(B1741,定价因子!L:M,2,0)</f>
        <v>#N/A</v>
      </c>
      <c r="E1741" t="e">
        <f>VLOOKUP($D$1&amp;D1741,定价因子!E:F,2,0)</f>
        <v>#N/A</v>
      </c>
      <c r="G1741" t="e">
        <f>VLOOKUP($F$1&amp;F1741,定价因子!E:F,2,0)</f>
        <v>#N/A</v>
      </c>
      <c r="H1741" s="104" t="e">
        <f>C1741*PRODUCT(#REF!,#REF!,G1741,,#REF!,E1741)</f>
        <v>#N/A</v>
      </c>
    </row>
    <row r="1742" spans="3:8">
      <c r="C1742" t="e">
        <f>VLOOKUP(B1742,定价因子!L:M,2,0)</f>
        <v>#N/A</v>
      </c>
      <c r="E1742" t="e">
        <f>VLOOKUP($D$1&amp;D1742,定价因子!E:F,2,0)</f>
        <v>#N/A</v>
      </c>
      <c r="G1742" t="e">
        <f>VLOOKUP($F$1&amp;F1742,定价因子!E:F,2,0)</f>
        <v>#N/A</v>
      </c>
      <c r="H1742" s="104" t="e">
        <f>C1742*PRODUCT(#REF!,#REF!,G1742,,#REF!,E1742)</f>
        <v>#N/A</v>
      </c>
    </row>
    <row r="1743" spans="3:8">
      <c r="C1743" t="e">
        <f>VLOOKUP(B1743,定价因子!L:M,2,0)</f>
        <v>#N/A</v>
      </c>
      <c r="E1743" t="e">
        <f>VLOOKUP($D$1&amp;D1743,定价因子!E:F,2,0)</f>
        <v>#N/A</v>
      </c>
      <c r="G1743" t="e">
        <f>VLOOKUP($F$1&amp;F1743,定价因子!E:F,2,0)</f>
        <v>#N/A</v>
      </c>
      <c r="H1743" s="104" t="e">
        <f>C1743*PRODUCT(#REF!,#REF!,G1743,,#REF!,E1743)</f>
        <v>#N/A</v>
      </c>
    </row>
    <row r="1744" spans="3:8">
      <c r="C1744" t="e">
        <f>VLOOKUP(B1744,定价因子!L:M,2,0)</f>
        <v>#N/A</v>
      </c>
      <c r="E1744" t="e">
        <f>VLOOKUP($D$1&amp;D1744,定价因子!E:F,2,0)</f>
        <v>#N/A</v>
      </c>
      <c r="G1744" t="e">
        <f>VLOOKUP($F$1&amp;F1744,定价因子!E:F,2,0)</f>
        <v>#N/A</v>
      </c>
      <c r="H1744" s="104" t="e">
        <f>C1744*PRODUCT(#REF!,#REF!,G1744,,#REF!,E1744)</f>
        <v>#N/A</v>
      </c>
    </row>
    <row r="1745" spans="3:8">
      <c r="C1745" t="e">
        <f>VLOOKUP(B1745,定价因子!L:M,2,0)</f>
        <v>#N/A</v>
      </c>
      <c r="E1745" t="e">
        <f>VLOOKUP($D$1&amp;D1745,定价因子!E:F,2,0)</f>
        <v>#N/A</v>
      </c>
      <c r="G1745" t="e">
        <f>VLOOKUP($F$1&amp;F1745,定价因子!E:F,2,0)</f>
        <v>#N/A</v>
      </c>
      <c r="H1745" s="104" t="e">
        <f>C1745*PRODUCT(#REF!,#REF!,G1745,,#REF!,E1745)</f>
        <v>#N/A</v>
      </c>
    </row>
    <row r="1746" spans="3:8">
      <c r="C1746" t="e">
        <f>VLOOKUP(B1746,定价因子!L:M,2,0)</f>
        <v>#N/A</v>
      </c>
      <c r="E1746" t="e">
        <f>VLOOKUP($D$1&amp;D1746,定价因子!E:F,2,0)</f>
        <v>#N/A</v>
      </c>
      <c r="G1746" t="e">
        <f>VLOOKUP($F$1&amp;F1746,定价因子!E:F,2,0)</f>
        <v>#N/A</v>
      </c>
      <c r="H1746" s="104" t="e">
        <f>C1746*PRODUCT(#REF!,#REF!,G1746,,#REF!,E1746)</f>
        <v>#N/A</v>
      </c>
    </row>
    <row r="1747" spans="3:8">
      <c r="C1747" t="e">
        <f>VLOOKUP(B1747,定价因子!L:M,2,0)</f>
        <v>#N/A</v>
      </c>
      <c r="E1747" t="e">
        <f>VLOOKUP($D$1&amp;D1747,定价因子!E:F,2,0)</f>
        <v>#N/A</v>
      </c>
      <c r="G1747" t="e">
        <f>VLOOKUP($F$1&amp;F1747,定价因子!E:F,2,0)</f>
        <v>#N/A</v>
      </c>
      <c r="H1747" s="104" t="e">
        <f>C1747*PRODUCT(#REF!,#REF!,G1747,,#REF!,E1747)</f>
        <v>#N/A</v>
      </c>
    </row>
    <row r="1748" spans="3:8">
      <c r="C1748" t="e">
        <f>VLOOKUP(B1748,定价因子!L:M,2,0)</f>
        <v>#N/A</v>
      </c>
      <c r="E1748" t="e">
        <f>VLOOKUP($D$1&amp;D1748,定价因子!E:F,2,0)</f>
        <v>#N/A</v>
      </c>
      <c r="G1748" t="e">
        <f>VLOOKUP($F$1&amp;F1748,定价因子!E:F,2,0)</f>
        <v>#N/A</v>
      </c>
      <c r="H1748" s="104" t="e">
        <f>C1748*PRODUCT(#REF!,#REF!,G1748,,#REF!,E1748)</f>
        <v>#N/A</v>
      </c>
    </row>
    <row r="1749" spans="3:8">
      <c r="C1749" t="e">
        <f>VLOOKUP(B1749,定价因子!L:M,2,0)</f>
        <v>#N/A</v>
      </c>
      <c r="E1749" t="e">
        <f>VLOOKUP($D$1&amp;D1749,定价因子!E:F,2,0)</f>
        <v>#N/A</v>
      </c>
      <c r="G1749" t="e">
        <f>VLOOKUP($F$1&amp;F1749,定价因子!E:F,2,0)</f>
        <v>#N/A</v>
      </c>
      <c r="H1749" s="104" t="e">
        <f>C1749*PRODUCT(#REF!,#REF!,G1749,,#REF!,E1749)</f>
        <v>#N/A</v>
      </c>
    </row>
    <row r="1750" spans="3:8">
      <c r="C1750" t="e">
        <f>VLOOKUP(B1750,定价因子!L:M,2,0)</f>
        <v>#N/A</v>
      </c>
      <c r="E1750" t="e">
        <f>VLOOKUP($D$1&amp;D1750,定价因子!E:F,2,0)</f>
        <v>#N/A</v>
      </c>
      <c r="G1750" t="e">
        <f>VLOOKUP($F$1&amp;F1750,定价因子!E:F,2,0)</f>
        <v>#N/A</v>
      </c>
      <c r="H1750" s="104" t="e">
        <f>C1750*PRODUCT(#REF!,#REF!,G1750,,#REF!,E1750)</f>
        <v>#N/A</v>
      </c>
    </row>
    <row r="1751" spans="3:8">
      <c r="C1751" t="e">
        <f>VLOOKUP(B1751,定价因子!L:M,2,0)</f>
        <v>#N/A</v>
      </c>
      <c r="E1751" t="e">
        <f>VLOOKUP($D$1&amp;D1751,定价因子!E:F,2,0)</f>
        <v>#N/A</v>
      </c>
      <c r="G1751" t="e">
        <f>VLOOKUP($F$1&amp;F1751,定价因子!E:F,2,0)</f>
        <v>#N/A</v>
      </c>
      <c r="H1751" s="104" t="e">
        <f>C1751*PRODUCT(#REF!,#REF!,G1751,,#REF!,E1751)</f>
        <v>#N/A</v>
      </c>
    </row>
    <row r="1752" spans="3:8">
      <c r="C1752" t="e">
        <f>VLOOKUP(B1752,定价因子!L:M,2,0)</f>
        <v>#N/A</v>
      </c>
      <c r="E1752" t="e">
        <f>VLOOKUP($D$1&amp;D1752,定价因子!E:F,2,0)</f>
        <v>#N/A</v>
      </c>
      <c r="G1752" t="e">
        <f>VLOOKUP($F$1&amp;F1752,定价因子!E:F,2,0)</f>
        <v>#N/A</v>
      </c>
      <c r="H1752" s="104" t="e">
        <f>C1752*PRODUCT(#REF!,#REF!,G1752,,#REF!,E1752)</f>
        <v>#N/A</v>
      </c>
    </row>
    <row r="1753" spans="3:8">
      <c r="C1753" t="e">
        <f>VLOOKUP(B1753,定价因子!L:M,2,0)</f>
        <v>#N/A</v>
      </c>
      <c r="E1753" t="e">
        <f>VLOOKUP($D$1&amp;D1753,定价因子!E:F,2,0)</f>
        <v>#N/A</v>
      </c>
      <c r="G1753" t="e">
        <f>VLOOKUP($F$1&amp;F1753,定价因子!E:F,2,0)</f>
        <v>#N/A</v>
      </c>
      <c r="H1753" s="104" t="e">
        <f>C1753*PRODUCT(#REF!,#REF!,G1753,,#REF!,E1753)</f>
        <v>#N/A</v>
      </c>
    </row>
    <row r="1754" spans="3:8">
      <c r="C1754" t="e">
        <f>VLOOKUP(B1754,定价因子!L:M,2,0)</f>
        <v>#N/A</v>
      </c>
      <c r="E1754" t="e">
        <f>VLOOKUP($D$1&amp;D1754,定价因子!E:F,2,0)</f>
        <v>#N/A</v>
      </c>
      <c r="G1754" t="e">
        <f>VLOOKUP($F$1&amp;F1754,定价因子!E:F,2,0)</f>
        <v>#N/A</v>
      </c>
      <c r="H1754" s="104" t="e">
        <f>C1754*PRODUCT(#REF!,#REF!,G1754,,#REF!,E1754)</f>
        <v>#N/A</v>
      </c>
    </row>
    <row r="1755" spans="3:8">
      <c r="C1755" t="e">
        <f>VLOOKUP(B1755,定价因子!L:M,2,0)</f>
        <v>#N/A</v>
      </c>
      <c r="E1755" t="e">
        <f>VLOOKUP($D$1&amp;D1755,定价因子!E:F,2,0)</f>
        <v>#N/A</v>
      </c>
      <c r="G1755" t="e">
        <f>VLOOKUP($F$1&amp;F1755,定价因子!E:F,2,0)</f>
        <v>#N/A</v>
      </c>
      <c r="H1755" s="104" t="e">
        <f>C1755*PRODUCT(#REF!,#REF!,G1755,,#REF!,E1755)</f>
        <v>#N/A</v>
      </c>
    </row>
    <row r="1756" spans="3:8">
      <c r="C1756" t="e">
        <f>VLOOKUP(B1756,定价因子!L:M,2,0)</f>
        <v>#N/A</v>
      </c>
      <c r="E1756" t="e">
        <f>VLOOKUP($D$1&amp;D1756,定价因子!E:F,2,0)</f>
        <v>#N/A</v>
      </c>
      <c r="G1756" t="e">
        <f>VLOOKUP($F$1&amp;F1756,定价因子!E:F,2,0)</f>
        <v>#N/A</v>
      </c>
      <c r="H1756" s="104" t="e">
        <f>C1756*PRODUCT(#REF!,#REF!,G1756,,#REF!,E1756)</f>
        <v>#N/A</v>
      </c>
    </row>
    <row r="1757" spans="3:8">
      <c r="C1757" t="e">
        <f>VLOOKUP(B1757,定价因子!L:M,2,0)</f>
        <v>#N/A</v>
      </c>
      <c r="E1757" t="e">
        <f>VLOOKUP($D$1&amp;D1757,定价因子!E:F,2,0)</f>
        <v>#N/A</v>
      </c>
      <c r="G1757" t="e">
        <f>VLOOKUP($F$1&amp;F1757,定价因子!E:F,2,0)</f>
        <v>#N/A</v>
      </c>
      <c r="H1757" s="104" t="e">
        <f>C1757*PRODUCT(#REF!,#REF!,G1757,,#REF!,E1757)</f>
        <v>#N/A</v>
      </c>
    </row>
    <row r="1758" spans="3:8">
      <c r="C1758" t="e">
        <f>VLOOKUP(B1758,定价因子!L:M,2,0)</f>
        <v>#N/A</v>
      </c>
      <c r="E1758" t="e">
        <f>VLOOKUP($D$1&amp;D1758,定价因子!E:F,2,0)</f>
        <v>#N/A</v>
      </c>
      <c r="G1758" t="e">
        <f>VLOOKUP($F$1&amp;F1758,定价因子!E:F,2,0)</f>
        <v>#N/A</v>
      </c>
      <c r="H1758" s="104" t="e">
        <f>C1758*PRODUCT(#REF!,#REF!,G1758,,#REF!,E1758)</f>
        <v>#N/A</v>
      </c>
    </row>
    <row r="1759" spans="3:8">
      <c r="C1759" t="e">
        <f>VLOOKUP(B1759,定价因子!L:M,2,0)</f>
        <v>#N/A</v>
      </c>
      <c r="E1759" t="e">
        <f>VLOOKUP($D$1&amp;D1759,定价因子!E:F,2,0)</f>
        <v>#N/A</v>
      </c>
      <c r="G1759" t="e">
        <f>VLOOKUP($F$1&amp;F1759,定价因子!E:F,2,0)</f>
        <v>#N/A</v>
      </c>
      <c r="H1759" s="104" t="e">
        <f>C1759*PRODUCT(#REF!,#REF!,G1759,,#REF!,E1759)</f>
        <v>#N/A</v>
      </c>
    </row>
    <row r="1760" spans="3:8">
      <c r="C1760" t="e">
        <f>VLOOKUP(B1760,定价因子!L:M,2,0)</f>
        <v>#N/A</v>
      </c>
      <c r="E1760" t="e">
        <f>VLOOKUP($D$1&amp;D1760,定价因子!E:F,2,0)</f>
        <v>#N/A</v>
      </c>
      <c r="G1760" t="e">
        <f>VLOOKUP($F$1&amp;F1760,定价因子!E:F,2,0)</f>
        <v>#N/A</v>
      </c>
      <c r="H1760" s="104" t="e">
        <f>C1760*PRODUCT(#REF!,#REF!,G1760,,#REF!,E1760)</f>
        <v>#N/A</v>
      </c>
    </row>
    <row r="1761" spans="3:8">
      <c r="C1761" t="e">
        <f>VLOOKUP(B1761,定价因子!L:M,2,0)</f>
        <v>#N/A</v>
      </c>
      <c r="E1761" t="e">
        <f>VLOOKUP($D$1&amp;D1761,定价因子!E:F,2,0)</f>
        <v>#N/A</v>
      </c>
      <c r="G1761" t="e">
        <f>VLOOKUP($F$1&amp;F1761,定价因子!E:F,2,0)</f>
        <v>#N/A</v>
      </c>
      <c r="H1761" s="104" t="e">
        <f>C1761*PRODUCT(#REF!,#REF!,G1761,,#REF!,E1761)</f>
        <v>#N/A</v>
      </c>
    </row>
    <row r="1762" spans="3:8">
      <c r="C1762" t="e">
        <f>VLOOKUP(B1762,定价因子!L:M,2,0)</f>
        <v>#N/A</v>
      </c>
      <c r="E1762" t="e">
        <f>VLOOKUP($D$1&amp;D1762,定价因子!E:F,2,0)</f>
        <v>#N/A</v>
      </c>
      <c r="G1762" t="e">
        <f>VLOOKUP($F$1&amp;F1762,定价因子!E:F,2,0)</f>
        <v>#N/A</v>
      </c>
      <c r="H1762" s="104" t="e">
        <f>C1762*PRODUCT(#REF!,#REF!,G1762,,#REF!,E1762)</f>
        <v>#N/A</v>
      </c>
    </row>
    <row r="1763" spans="3:8">
      <c r="C1763" t="e">
        <f>VLOOKUP(B1763,定价因子!L:M,2,0)</f>
        <v>#N/A</v>
      </c>
      <c r="E1763" t="e">
        <f>VLOOKUP($D$1&amp;D1763,定价因子!E:F,2,0)</f>
        <v>#N/A</v>
      </c>
      <c r="G1763" t="e">
        <f>VLOOKUP($F$1&amp;F1763,定价因子!E:F,2,0)</f>
        <v>#N/A</v>
      </c>
      <c r="H1763" s="104" t="e">
        <f>C1763*PRODUCT(#REF!,#REF!,G1763,,#REF!,E1763)</f>
        <v>#N/A</v>
      </c>
    </row>
    <row r="1764" spans="3:8">
      <c r="C1764" t="e">
        <f>VLOOKUP(B1764,定价因子!L:M,2,0)</f>
        <v>#N/A</v>
      </c>
      <c r="E1764" t="e">
        <f>VLOOKUP($D$1&amp;D1764,定价因子!E:F,2,0)</f>
        <v>#N/A</v>
      </c>
      <c r="G1764" t="e">
        <f>VLOOKUP($F$1&amp;F1764,定价因子!E:F,2,0)</f>
        <v>#N/A</v>
      </c>
      <c r="H1764" s="104" t="e">
        <f>C1764*PRODUCT(#REF!,#REF!,G1764,,#REF!,E1764)</f>
        <v>#N/A</v>
      </c>
    </row>
    <row r="1765" spans="3:8">
      <c r="C1765" t="e">
        <f>VLOOKUP(B1765,定价因子!L:M,2,0)</f>
        <v>#N/A</v>
      </c>
      <c r="E1765" t="e">
        <f>VLOOKUP($D$1&amp;D1765,定价因子!E:F,2,0)</f>
        <v>#N/A</v>
      </c>
      <c r="G1765" t="e">
        <f>VLOOKUP($F$1&amp;F1765,定价因子!E:F,2,0)</f>
        <v>#N/A</v>
      </c>
      <c r="H1765" s="104" t="e">
        <f>C1765*PRODUCT(#REF!,#REF!,G1765,,#REF!,E1765)</f>
        <v>#N/A</v>
      </c>
    </row>
    <row r="1766" spans="3:8">
      <c r="C1766" t="e">
        <f>VLOOKUP(B1766,定价因子!L:M,2,0)</f>
        <v>#N/A</v>
      </c>
      <c r="E1766" t="e">
        <f>VLOOKUP($D$1&amp;D1766,定价因子!E:F,2,0)</f>
        <v>#N/A</v>
      </c>
      <c r="G1766" t="e">
        <f>VLOOKUP($F$1&amp;F1766,定价因子!E:F,2,0)</f>
        <v>#N/A</v>
      </c>
      <c r="H1766" s="104" t="e">
        <f>C1766*PRODUCT(#REF!,#REF!,G1766,,#REF!,E1766)</f>
        <v>#N/A</v>
      </c>
    </row>
    <row r="1767" spans="3:8">
      <c r="C1767" t="e">
        <f>VLOOKUP(B1767,定价因子!L:M,2,0)</f>
        <v>#N/A</v>
      </c>
      <c r="E1767" t="e">
        <f>VLOOKUP($D$1&amp;D1767,定价因子!E:F,2,0)</f>
        <v>#N/A</v>
      </c>
      <c r="G1767" t="e">
        <f>VLOOKUP($F$1&amp;F1767,定价因子!E:F,2,0)</f>
        <v>#N/A</v>
      </c>
      <c r="H1767" s="104" t="e">
        <f>C1767*PRODUCT(#REF!,#REF!,G1767,,#REF!,E1767)</f>
        <v>#N/A</v>
      </c>
    </row>
    <row r="1768" spans="3:8">
      <c r="C1768" t="e">
        <f>VLOOKUP(B1768,定价因子!L:M,2,0)</f>
        <v>#N/A</v>
      </c>
      <c r="E1768" t="e">
        <f>VLOOKUP($D$1&amp;D1768,定价因子!E:F,2,0)</f>
        <v>#N/A</v>
      </c>
      <c r="G1768" t="e">
        <f>VLOOKUP($F$1&amp;F1768,定价因子!E:F,2,0)</f>
        <v>#N/A</v>
      </c>
      <c r="H1768" s="104" t="e">
        <f>C1768*PRODUCT(#REF!,#REF!,G1768,,#REF!,E1768)</f>
        <v>#N/A</v>
      </c>
    </row>
    <row r="1769" spans="3:8">
      <c r="C1769" t="e">
        <f>VLOOKUP(B1769,定价因子!L:M,2,0)</f>
        <v>#N/A</v>
      </c>
      <c r="E1769" t="e">
        <f>VLOOKUP($D$1&amp;D1769,定价因子!E:F,2,0)</f>
        <v>#N/A</v>
      </c>
      <c r="G1769" t="e">
        <f>VLOOKUP($F$1&amp;F1769,定价因子!E:F,2,0)</f>
        <v>#N/A</v>
      </c>
      <c r="H1769" s="104" t="e">
        <f>C1769*PRODUCT(#REF!,#REF!,G1769,,#REF!,E1769)</f>
        <v>#N/A</v>
      </c>
    </row>
    <row r="1770" spans="3:8">
      <c r="C1770" t="e">
        <f>VLOOKUP(B1770,定价因子!L:M,2,0)</f>
        <v>#N/A</v>
      </c>
      <c r="E1770" t="e">
        <f>VLOOKUP($D$1&amp;D1770,定价因子!E:F,2,0)</f>
        <v>#N/A</v>
      </c>
      <c r="G1770" t="e">
        <f>VLOOKUP($F$1&amp;F1770,定价因子!E:F,2,0)</f>
        <v>#N/A</v>
      </c>
      <c r="H1770" s="104" t="e">
        <f>C1770*PRODUCT(#REF!,#REF!,G1770,,#REF!,E1770)</f>
        <v>#N/A</v>
      </c>
    </row>
    <row r="1771" spans="3:8">
      <c r="C1771" t="e">
        <f>VLOOKUP(B1771,定价因子!L:M,2,0)</f>
        <v>#N/A</v>
      </c>
      <c r="E1771" t="e">
        <f>VLOOKUP($D$1&amp;D1771,定价因子!E:F,2,0)</f>
        <v>#N/A</v>
      </c>
      <c r="G1771" t="e">
        <f>VLOOKUP($F$1&amp;F1771,定价因子!E:F,2,0)</f>
        <v>#N/A</v>
      </c>
      <c r="H1771" s="104" t="e">
        <f>C1771*PRODUCT(#REF!,#REF!,G1771,,#REF!,E1771)</f>
        <v>#N/A</v>
      </c>
    </row>
    <row r="1772" spans="3:8">
      <c r="C1772" t="e">
        <f>VLOOKUP(B1772,定价因子!L:M,2,0)</f>
        <v>#N/A</v>
      </c>
      <c r="E1772" t="e">
        <f>VLOOKUP($D$1&amp;D1772,定价因子!E:F,2,0)</f>
        <v>#N/A</v>
      </c>
      <c r="G1772" t="e">
        <f>VLOOKUP($F$1&amp;F1772,定价因子!E:F,2,0)</f>
        <v>#N/A</v>
      </c>
      <c r="H1772" s="104" t="e">
        <f>C1772*PRODUCT(#REF!,#REF!,G1772,,#REF!,E1772)</f>
        <v>#N/A</v>
      </c>
    </row>
    <row r="1773" spans="3:8">
      <c r="C1773" t="e">
        <f>VLOOKUP(B1773,定价因子!L:M,2,0)</f>
        <v>#N/A</v>
      </c>
      <c r="E1773" t="e">
        <f>VLOOKUP($D$1&amp;D1773,定价因子!E:F,2,0)</f>
        <v>#N/A</v>
      </c>
      <c r="G1773" t="e">
        <f>VLOOKUP($F$1&amp;F1773,定价因子!E:F,2,0)</f>
        <v>#N/A</v>
      </c>
      <c r="H1773" s="104" t="e">
        <f>C1773*PRODUCT(#REF!,#REF!,G1773,,#REF!,E1773)</f>
        <v>#N/A</v>
      </c>
    </row>
    <row r="1774" spans="3:8">
      <c r="C1774" t="e">
        <f>VLOOKUP(B1774,定价因子!L:M,2,0)</f>
        <v>#N/A</v>
      </c>
      <c r="E1774" t="e">
        <f>VLOOKUP($D$1&amp;D1774,定价因子!E:F,2,0)</f>
        <v>#N/A</v>
      </c>
      <c r="G1774" t="e">
        <f>VLOOKUP($F$1&amp;F1774,定价因子!E:F,2,0)</f>
        <v>#N/A</v>
      </c>
      <c r="H1774" s="104" t="e">
        <f>C1774*PRODUCT(#REF!,#REF!,G1774,,#REF!,E1774)</f>
        <v>#N/A</v>
      </c>
    </row>
    <row r="1775" spans="3:8">
      <c r="C1775" t="e">
        <f>VLOOKUP(B1775,定价因子!L:M,2,0)</f>
        <v>#N/A</v>
      </c>
      <c r="E1775" t="e">
        <f>VLOOKUP($D$1&amp;D1775,定价因子!E:F,2,0)</f>
        <v>#N/A</v>
      </c>
      <c r="G1775" t="e">
        <f>VLOOKUP($F$1&amp;F1775,定价因子!E:F,2,0)</f>
        <v>#N/A</v>
      </c>
      <c r="H1775" s="104" t="e">
        <f>C1775*PRODUCT(#REF!,#REF!,G1775,,#REF!,E1775)</f>
        <v>#N/A</v>
      </c>
    </row>
    <row r="1776" spans="3:8">
      <c r="C1776" t="e">
        <f>VLOOKUP(B1776,定价因子!L:M,2,0)</f>
        <v>#N/A</v>
      </c>
      <c r="E1776" t="e">
        <f>VLOOKUP($D$1&amp;D1776,定价因子!E:F,2,0)</f>
        <v>#N/A</v>
      </c>
      <c r="G1776" t="e">
        <f>VLOOKUP($F$1&amp;F1776,定价因子!E:F,2,0)</f>
        <v>#N/A</v>
      </c>
      <c r="H1776" s="104" t="e">
        <f>C1776*PRODUCT(#REF!,#REF!,G1776,,#REF!,E1776)</f>
        <v>#N/A</v>
      </c>
    </row>
    <row r="1777" spans="3:8">
      <c r="C1777" t="e">
        <f>VLOOKUP(B1777,定价因子!L:M,2,0)</f>
        <v>#N/A</v>
      </c>
      <c r="E1777" t="e">
        <f>VLOOKUP($D$1&amp;D1777,定价因子!E:F,2,0)</f>
        <v>#N/A</v>
      </c>
      <c r="G1777" t="e">
        <f>VLOOKUP($F$1&amp;F1777,定价因子!E:F,2,0)</f>
        <v>#N/A</v>
      </c>
      <c r="H1777" s="104" t="e">
        <f>C1777*PRODUCT(#REF!,#REF!,G1777,,#REF!,E1777)</f>
        <v>#N/A</v>
      </c>
    </row>
    <row r="1778" spans="3:8">
      <c r="C1778" t="e">
        <f>VLOOKUP(B1778,定价因子!L:M,2,0)</f>
        <v>#N/A</v>
      </c>
      <c r="E1778" t="e">
        <f>VLOOKUP($D$1&amp;D1778,定价因子!E:F,2,0)</f>
        <v>#N/A</v>
      </c>
      <c r="G1778" t="e">
        <f>VLOOKUP($F$1&amp;F1778,定价因子!E:F,2,0)</f>
        <v>#N/A</v>
      </c>
      <c r="H1778" s="104" t="e">
        <f>C1778*PRODUCT(#REF!,#REF!,G1778,,#REF!,E1778)</f>
        <v>#N/A</v>
      </c>
    </row>
    <row r="1779" spans="3:8">
      <c r="C1779" t="e">
        <f>VLOOKUP(B1779,定价因子!L:M,2,0)</f>
        <v>#N/A</v>
      </c>
      <c r="E1779" t="e">
        <f>VLOOKUP($D$1&amp;D1779,定价因子!E:F,2,0)</f>
        <v>#N/A</v>
      </c>
      <c r="G1779" t="e">
        <f>VLOOKUP($F$1&amp;F1779,定价因子!E:F,2,0)</f>
        <v>#N/A</v>
      </c>
      <c r="H1779" s="104" t="e">
        <f>C1779*PRODUCT(#REF!,#REF!,G1779,,#REF!,E1779)</f>
        <v>#N/A</v>
      </c>
    </row>
    <row r="1780" spans="3:8">
      <c r="C1780" t="e">
        <f>VLOOKUP(B1780,定价因子!L:M,2,0)</f>
        <v>#N/A</v>
      </c>
      <c r="E1780" t="e">
        <f>VLOOKUP($D$1&amp;D1780,定价因子!E:F,2,0)</f>
        <v>#N/A</v>
      </c>
      <c r="G1780" t="e">
        <f>VLOOKUP($F$1&amp;F1780,定价因子!E:F,2,0)</f>
        <v>#N/A</v>
      </c>
      <c r="H1780" s="104" t="e">
        <f>C1780*PRODUCT(#REF!,#REF!,G1780,,#REF!,E1780)</f>
        <v>#N/A</v>
      </c>
    </row>
    <row r="1781" spans="3:8">
      <c r="C1781" t="e">
        <f>VLOOKUP(B1781,定价因子!L:M,2,0)</f>
        <v>#N/A</v>
      </c>
      <c r="E1781" t="e">
        <f>VLOOKUP($D$1&amp;D1781,定价因子!E:F,2,0)</f>
        <v>#N/A</v>
      </c>
      <c r="G1781" t="e">
        <f>VLOOKUP($F$1&amp;F1781,定价因子!E:F,2,0)</f>
        <v>#N/A</v>
      </c>
      <c r="H1781" s="104" t="e">
        <f>C1781*PRODUCT(#REF!,#REF!,G1781,,#REF!,E1781)</f>
        <v>#N/A</v>
      </c>
    </row>
    <row r="1782" spans="3:8">
      <c r="C1782" t="e">
        <f>VLOOKUP(B1782,定价因子!L:M,2,0)</f>
        <v>#N/A</v>
      </c>
      <c r="E1782" t="e">
        <f>VLOOKUP($D$1&amp;D1782,定价因子!E:F,2,0)</f>
        <v>#N/A</v>
      </c>
      <c r="G1782" t="e">
        <f>VLOOKUP($F$1&amp;F1782,定价因子!E:F,2,0)</f>
        <v>#N/A</v>
      </c>
      <c r="H1782" s="104" t="e">
        <f>C1782*PRODUCT(#REF!,#REF!,G1782,,#REF!,E1782)</f>
        <v>#N/A</v>
      </c>
    </row>
    <row r="1783" spans="3:8">
      <c r="C1783" t="e">
        <f>VLOOKUP(B1783,定价因子!L:M,2,0)</f>
        <v>#N/A</v>
      </c>
      <c r="E1783" t="e">
        <f>VLOOKUP($D$1&amp;D1783,定价因子!E:F,2,0)</f>
        <v>#N/A</v>
      </c>
      <c r="G1783" t="e">
        <f>VLOOKUP($F$1&amp;F1783,定价因子!E:F,2,0)</f>
        <v>#N/A</v>
      </c>
      <c r="H1783" s="104" t="e">
        <f>C1783*PRODUCT(#REF!,#REF!,G1783,,#REF!,E1783)</f>
        <v>#N/A</v>
      </c>
    </row>
    <row r="1784" spans="3:8">
      <c r="C1784" t="e">
        <f>VLOOKUP(B1784,定价因子!L:M,2,0)</f>
        <v>#N/A</v>
      </c>
      <c r="E1784" t="e">
        <f>VLOOKUP($D$1&amp;D1784,定价因子!E:F,2,0)</f>
        <v>#N/A</v>
      </c>
      <c r="G1784" t="e">
        <f>VLOOKUP($F$1&amp;F1784,定价因子!E:F,2,0)</f>
        <v>#N/A</v>
      </c>
      <c r="H1784" s="104" t="e">
        <f>C1784*PRODUCT(#REF!,#REF!,G1784,,#REF!,E1784)</f>
        <v>#N/A</v>
      </c>
    </row>
    <row r="1785" spans="3:8">
      <c r="C1785" t="e">
        <f>VLOOKUP(B1785,定价因子!L:M,2,0)</f>
        <v>#N/A</v>
      </c>
      <c r="E1785" t="e">
        <f>VLOOKUP($D$1&amp;D1785,定价因子!E:F,2,0)</f>
        <v>#N/A</v>
      </c>
      <c r="G1785" t="e">
        <f>VLOOKUP($F$1&amp;F1785,定价因子!E:F,2,0)</f>
        <v>#N/A</v>
      </c>
      <c r="H1785" s="104" t="e">
        <f>C1785*PRODUCT(#REF!,#REF!,G1785,,#REF!,E1785)</f>
        <v>#N/A</v>
      </c>
    </row>
    <row r="1786" spans="3:8">
      <c r="C1786" t="e">
        <f>VLOOKUP(B1786,定价因子!L:M,2,0)</f>
        <v>#N/A</v>
      </c>
      <c r="E1786" t="e">
        <f>VLOOKUP($D$1&amp;D1786,定价因子!E:F,2,0)</f>
        <v>#N/A</v>
      </c>
      <c r="G1786" t="e">
        <f>VLOOKUP($F$1&amp;F1786,定价因子!E:F,2,0)</f>
        <v>#N/A</v>
      </c>
      <c r="H1786" s="104" t="e">
        <f>C1786*PRODUCT(#REF!,#REF!,G1786,,#REF!,E1786)</f>
        <v>#N/A</v>
      </c>
    </row>
    <row r="1787" spans="3:8">
      <c r="C1787" t="e">
        <f>VLOOKUP(B1787,定价因子!L:M,2,0)</f>
        <v>#N/A</v>
      </c>
      <c r="E1787" t="e">
        <f>VLOOKUP($D$1&amp;D1787,定价因子!E:F,2,0)</f>
        <v>#N/A</v>
      </c>
      <c r="G1787" t="e">
        <f>VLOOKUP($F$1&amp;F1787,定价因子!E:F,2,0)</f>
        <v>#N/A</v>
      </c>
      <c r="H1787" s="104" t="e">
        <f>C1787*PRODUCT(#REF!,#REF!,G1787,,#REF!,E1787)</f>
        <v>#N/A</v>
      </c>
    </row>
    <row r="1788" spans="3:8">
      <c r="C1788" t="e">
        <f>VLOOKUP(B1788,定价因子!L:M,2,0)</f>
        <v>#N/A</v>
      </c>
      <c r="E1788" t="e">
        <f>VLOOKUP($D$1&amp;D1788,定价因子!E:F,2,0)</f>
        <v>#N/A</v>
      </c>
      <c r="G1788" t="e">
        <f>VLOOKUP($F$1&amp;F1788,定价因子!E:F,2,0)</f>
        <v>#N/A</v>
      </c>
      <c r="H1788" s="104" t="e">
        <f>C1788*PRODUCT(#REF!,#REF!,G1788,,#REF!,E1788)</f>
        <v>#N/A</v>
      </c>
    </row>
    <row r="1789" spans="3:8">
      <c r="C1789" t="e">
        <f>VLOOKUP(B1789,定价因子!L:M,2,0)</f>
        <v>#N/A</v>
      </c>
      <c r="E1789" t="e">
        <f>VLOOKUP($D$1&amp;D1789,定价因子!E:F,2,0)</f>
        <v>#N/A</v>
      </c>
      <c r="G1789" t="e">
        <f>VLOOKUP($F$1&amp;F1789,定价因子!E:F,2,0)</f>
        <v>#N/A</v>
      </c>
      <c r="H1789" s="104" t="e">
        <f>C1789*PRODUCT(#REF!,#REF!,G1789,,#REF!,E1789)</f>
        <v>#N/A</v>
      </c>
    </row>
    <row r="1790" spans="3:8">
      <c r="C1790" t="e">
        <f>VLOOKUP(B1790,定价因子!L:M,2,0)</f>
        <v>#N/A</v>
      </c>
      <c r="E1790" t="e">
        <f>VLOOKUP($D$1&amp;D1790,定价因子!E:F,2,0)</f>
        <v>#N/A</v>
      </c>
      <c r="G1790" t="e">
        <f>VLOOKUP($F$1&amp;F1790,定价因子!E:F,2,0)</f>
        <v>#N/A</v>
      </c>
      <c r="H1790" s="104" t="e">
        <f>C1790*PRODUCT(#REF!,#REF!,G1790,,#REF!,E1790)</f>
        <v>#N/A</v>
      </c>
    </row>
    <row r="1791" spans="3:8">
      <c r="C1791" t="e">
        <f>VLOOKUP(B1791,定价因子!L:M,2,0)</f>
        <v>#N/A</v>
      </c>
      <c r="E1791" t="e">
        <f>VLOOKUP($D$1&amp;D1791,定价因子!E:F,2,0)</f>
        <v>#N/A</v>
      </c>
      <c r="G1791" t="e">
        <f>VLOOKUP($F$1&amp;F1791,定价因子!E:F,2,0)</f>
        <v>#N/A</v>
      </c>
      <c r="H1791" s="104" t="e">
        <f>C1791*PRODUCT(#REF!,#REF!,G1791,,#REF!,E1791)</f>
        <v>#N/A</v>
      </c>
    </row>
    <row r="1792" spans="3:8">
      <c r="C1792" t="e">
        <f>VLOOKUP(B1792,定价因子!L:M,2,0)</f>
        <v>#N/A</v>
      </c>
      <c r="E1792" t="e">
        <f>VLOOKUP($D$1&amp;D1792,定价因子!E:F,2,0)</f>
        <v>#N/A</v>
      </c>
      <c r="G1792" t="e">
        <f>VLOOKUP($F$1&amp;F1792,定价因子!E:F,2,0)</f>
        <v>#N/A</v>
      </c>
      <c r="H1792" s="104" t="e">
        <f>C1792*PRODUCT(#REF!,#REF!,G1792,,#REF!,E1792)</f>
        <v>#N/A</v>
      </c>
    </row>
    <row r="1793" spans="3:8">
      <c r="C1793" t="e">
        <f>VLOOKUP(B1793,定价因子!L:M,2,0)</f>
        <v>#N/A</v>
      </c>
      <c r="E1793" t="e">
        <f>VLOOKUP($D$1&amp;D1793,定价因子!E:F,2,0)</f>
        <v>#N/A</v>
      </c>
      <c r="G1793" t="e">
        <f>VLOOKUP($F$1&amp;F1793,定价因子!E:F,2,0)</f>
        <v>#N/A</v>
      </c>
      <c r="H1793" s="104" t="e">
        <f>C1793*PRODUCT(#REF!,#REF!,G1793,,#REF!,E1793)</f>
        <v>#N/A</v>
      </c>
    </row>
    <row r="1794" spans="3:8">
      <c r="C1794" t="e">
        <f>VLOOKUP(B1794,定价因子!L:M,2,0)</f>
        <v>#N/A</v>
      </c>
      <c r="E1794" t="e">
        <f>VLOOKUP($D$1&amp;D1794,定价因子!E:F,2,0)</f>
        <v>#N/A</v>
      </c>
      <c r="G1794" t="e">
        <f>VLOOKUP($F$1&amp;F1794,定价因子!E:F,2,0)</f>
        <v>#N/A</v>
      </c>
      <c r="H1794" s="104" t="e">
        <f>C1794*PRODUCT(#REF!,#REF!,G1794,,#REF!,E1794)</f>
        <v>#N/A</v>
      </c>
    </row>
    <row r="1795" spans="3:8">
      <c r="C1795" t="e">
        <f>VLOOKUP(B1795,定价因子!L:M,2,0)</f>
        <v>#N/A</v>
      </c>
      <c r="E1795" t="e">
        <f>VLOOKUP($D$1&amp;D1795,定价因子!E:F,2,0)</f>
        <v>#N/A</v>
      </c>
      <c r="G1795" t="e">
        <f>VLOOKUP($F$1&amp;F1795,定价因子!E:F,2,0)</f>
        <v>#N/A</v>
      </c>
      <c r="H1795" s="104" t="e">
        <f>C1795*PRODUCT(#REF!,#REF!,G1795,,#REF!,E1795)</f>
        <v>#N/A</v>
      </c>
    </row>
    <row r="1796" spans="3:8">
      <c r="C1796" t="e">
        <f>VLOOKUP(B1796,定价因子!L:M,2,0)</f>
        <v>#N/A</v>
      </c>
      <c r="E1796" t="e">
        <f>VLOOKUP($D$1&amp;D1796,定价因子!E:F,2,0)</f>
        <v>#N/A</v>
      </c>
      <c r="G1796" t="e">
        <f>VLOOKUP($F$1&amp;F1796,定价因子!E:F,2,0)</f>
        <v>#N/A</v>
      </c>
      <c r="H1796" s="104" t="e">
        <f>C1796*PRODUCT(#REF!,#REF!,G1796,,#REF!,E1796)</f>
        <v>#N/A</v>
      </c>
    </row>
    <row r="1797" spans="3:8">
      <c r="C1797" t="e">
        <f>VLOOKUP(B1797,定价因子!L:M,2,0)</f>
        <v>#N/A</v>
      </c>
      <c r="E1797" t="e">
        <f>VLOOKUP($D$1&amp;D1797,定价因子!E:F,2,0)</f>
        <v>#N/A</v>
      </c>
      <c r="G1797" t="e">
        <f>VLOOKUP($F$1&amp;F1797,定价因子!E:F,2,0)</f>
        <v>#N/A</v>
      </c>
      <c r="H1797" s="104" t="e">
        <f>C1797*PRODUCT(#REF!,#REF!,G1797,,#REF!,E1797)</f>
        <v>#N/A</v>
      </c>
    </row>
    <row r="1798" spans="3:8">
      <c r="C1798" t="e">
        <f>VLOOKUP(B1798,定价因子!L:M,2,0)</f>
        <v>#N/A</v>
      </c>
      <c r="E1798" t="e">
        <f>VLOOKUP($D$1&amp;D1798,定价因子!E:F,2,0)</f>
        <v>#N/A</v>
      </c>
      <c r="G1798" t="e">
        <f>VLOOKUP($F$1&amp;F1798,定价因子!E:F,2,0)</f>
        <v>#N/A</v>
      </c>
      <c r="H1798" s="104" t="e">
        <f>C1798*PRODUCT(#REF!,#REF!,G1798,,#REF!,E1798)</f>
        <v>#N/A</v>
      </c>
    </row>
    <row r="1799" spans="3:8">
      <c r="C1799" t="e">
        <f>VLOOKUP(B1799,定价因子!L:M,2,0)</f>
        <v>#N/A</v>
      </c>
      <c r="E1799" t="e">
        <f>VLOOKUP($D$1&amp;D1799,定价因子!E:F,2,0)</f>
        <v>#N/A</v>
      </c>
      <c r="G1799" t="e">
        <f>VLOOKUP($F$1&amp;F1799,定价因子!E:F,2,0)</f>
        <v>#N/A</v>
      </c>
      <c r="H1799" s="104" t="e">
        <f>C1799*PRODUCT(#REF!,#REF!,G1799,,#REF!,E1799)</f>
        <v>#N/A</v>
      </c>
    </row>
    <row r="1800" spans="3:8">
      <c r="C1800" t="e">
        <f>VLOOKUP(B1800,定价因子!L:M,2,0)</f>
        <v>#N/A</v>
      </c>
      <c r="E1800" t="e">
        <f>VLOOKUP($D$1&amp;D1800,定价因子!E:F,2,0)</f>
        <v>#N/A</v>
      </c>
      <c r="G1800" t="e">
        <f>VLOOKUP($F$1&amp;F1800,定价因子!E:F,2,0)</f>
        <v>#N/A</v>
      </c>
      <c r="H1800" s="104" t="e">
        <f>C1800*PRODUCT(#REF!,#REF!,G1800,,#REF!,E1800)</f>
        <v>#N/A</v>
      </c>
    </row>
    <row r="1801" spans="3:8">
      <c r="C1801" t="e">
        <f>VLOOKUP(B1801,定价因子!L:M,2,0)</f>
        <v>#N/A</v>
      </c>
      <c r="E1801" t="e">
        <f>VLOOKUP($D$1&amp;D1801,定价因子!E:F,2,0)</f>
        <v>#N/A</v>
      </c>
      <c r="G1801" t="e">
        <f>VLOOKUP($F$1&amp;F1801,定价因子!E:F,2,0)</f>
        <v>#N/A</v>
      </c>
      <c r="H1801" s="104" t="e">
        <f>C1801*PRODUCT(#REF!,#REF!,G1801,,#REF!,E1801)</f>
        <v>#N/A</v>
      </c>
    </row>
    <row r="1802" spans="3:8">
      <c r="C1802" t="e">
        <f>VLOOKUP(B1802,定价因子!L:M,2,0)</f>
        <v>#N/A</v>
      </c>
      <c r="E1802" t="e">
        <f>VLOOKUP($D$1&amp;D1802,定价因子!E:F,2,0)</f>
        <v>#N/A</v>
      </c>
      <c r="G1802" t="e">
        <f>VLOOKUP($F$1&amp;F1802,定价因子!E:F,2,0)</f>
        <v>#N/A</v>
      </c>
      <c r="H1802" s="104" t="e">
        <f>C1802*PRODUCT(#REF!,#REF!,G1802,,#REF!,E1802)</f>
        <v>#N/A</v>
      </c>
    </row>
    <row r="1803" spans="3:8">
      <c r="C1803" t="e">
        <f>VLOOKUP(B1803,定价因子!L:M,2,0)</f>
        <v>#N/A</v>
      </c>
      <c r="E1803" t="e">
        <f>VLOOKUP($D$1&amp;D1803,定价因子!E:F,2,0)</f>
        <v>#N/A</v>
      </c>
      <c r="G1803" t="e">
        <f>VLOOKUP($F$1&amp;F1803,定价因子!E:F,2,0)</f>
        <v>#N/A</v>
      </c>
      <c r="H1803" s="104" t="e">
        <f>C1803*PRODUCT(#REF!,#REF!,G1803,,#REF!,E1803)</f>
        <v>#N/A</v>
      </c>
    </row>
    <row r="1804" spans="3:8">
      <c r="C1804" t="e">
        <f>VLOOKUP(B1804,定价因子!L:M,2,0)</f>
        <v>#N/A</v>
      </c>
      <c r="E1804" t="e">
        <f>VLOOKUP($D$1&amp;D1804,定价因子!E:F,2,0)</f>
        <v>#N/A</v>
      </c>
      <c r="G1804" t="e">
        <f>VLOOKUP($F$1&amp;F1804,定价因子!E:F,2,0)</f>
        <v>#N/A</v>
      </c>
      <c r="H1804" s="104" t="e">
        <f>C1804*PRODUCT(#REF!,#REF!,G1804,,#REF!,E1804)</f>
        <v>#N/A</v>
      </c>
    </row>
    <row r="1805" spans="3:8">
      <c r="C1805" t="e">
        <f>VLOOKUP(B1805,定价因子!L:M,2,0)</f>
        <v>#N/A</v>
      </c>
      <c r="E1805" t="e">
        <f>VLOOKUP($D$1&amp;D1805,定价因子!E:F,2,0)</f>
        <v>#N/A</v>
      </c>
      <c r="G1805" t="e">
        <f>VLOOKUP($F$1&amp;F1805,定价因子!E:F,2,0)</f>
        <v>#N/A</v>
      </c>
      <c r="H1805" s="104" t="e">
        <f>C1805*PRODUCT(#REF!,#REF!,G1805,,#REF!,E1805)</f>
        <v>#N/A</v>
      </c>
    </row>
    <row r="1806" spans="3:8">
      <c r="C1806" t="e">
        <f>VLOOKUP(B1806,定价因子!L:M,2,0)</f>
        <v>#N/A</v>
      </c>
      <c r="E1806" t="e">
        <f>VLOOKUP($D$1&amp;D1806,定价因子!E:F,2,0)</f>
        <v>#N/A</v>
      </c>
      <c r="G1806" t="e">
        <f>VLOOKUP($F$1&amp;F1806,定价因子!E:F,2,0)</f>
        <v>#N/A</v>
      </c>
      <c r="H1806" s="104" t="e">
        <f>C1806*PRODUCT(#REF!,#REF!,G1806,,#REF!,E1806)</f>
        <v>#N/A</v>
      </c>
    </row>
    <row r="1807" spans="3:8">
      <c r="C1807" t="e">
        <f>VLOOKUP(B1807,定价因子!L:M,2,0)</f>
        <v>#N/A</v>
      </c>
      <c r="E1807" t="e">
        <f>VLOOKUP($D$1&amp;D1807,定价因子!E:F,2,0)</f>
        <v>#N/A</v>
      </c>
      <c r="G1807" t="e">
        <f>VLOOKUP($F$1&amp;F1807,定价因子!E:F,2,0)</f>
        <v>#N/A</v>
      </c>
      <c r="H1807" s="104" t="e">
        <f>C1807*PRODUCT(#REF!,#REF!,G1807,,#REF!,E1807)</f>
        <v>#N/A</v>
      </c>
    </row>
    <row r="1808" spans="3:8">
      <c r="C1808" t="e">
        <f>VLOOKUP(B1808,定价因子!L:M,2,0)</f>
        <v>#N/A</v>
      </c>
      <c r="E1808" t="e">
        <f>VLOOKUP($D$1&amp;D1808,定价因子!E:F,2,0)</f>
        <v>#N/A</v>
      </c>
      <c r="G1808" t="e">
        <f>VLOOKUP($F$1&amp;F1808,定价因子!E:F,2,0)</f>
        <v>#N/A</v>
      </c>
      <c r="H1808" s="104" t="e">
        <f>C1808*PRODUCT(#REF!,#REF!,G1808,,#REF!,E1808)</f>
        <v>#N/A</v>
      </c>
    </row>
    <row r="1809" spans="3:8">
      <c r="C1809" t="e">
        <f>VLOOKUP(B1809,定价因子!L:M,2,0)</f>
        <v>#N/A</v>
      </c>
      <c r="E1809" t="e">
        <f>VLOOKUP($D$1&amp;D1809,定价因子!E:F,2,0)</f>
        <v>#N/A</v>
      </c>
      <c r="G1809" t="e">
        <f>VLOOKUP($F$1&amp;F1809,定价因子!E:F,2,0)</f>
        <v>#N/A</v>
      </c>
      <c r="H1809" s="104" t="e">
        <f>C1809*PRODUCT(#REF!,#REF!,G1809,,#REF!,E1809)</f>
        <v>#N/A</v>
      </c>
    </row>
    <row r="1810" spans="3:8">
      <c r="C1810" t="e">
        <f>VLOOKUP(B1810,定价因子!L:M,2,0)</f>
        <v>#N/A</v>
      </c>
      <c r="E1810" t="e">
        <f>VLOOKUP($D$1&amp;D1810,定价因子!E:F,2,0)</f>
        <v>#N/A</v>
      </c>
      <c r="G1810" t="e">
        <f>VLOOKUP($F$1&amp;F1810,定价因子!E:F,2,0)</f>
        <v>#N/A</v>
      </c>
      <c r="H1810" s="104" t="e">
        <f>C1810*PRODUCT(#REF!,#REF!,G1810,,#REF!,E1810)</f>
        <v>#N/A</v>
      </c>
    </row>
    <row r="1811" spans="3:8">
      <c r="C1811" t="e">
        <f>VLOOKUP(B1811,定价因子!L:M,2,0)</f>
        <v>#N/A</v>
      </c>
      <c r="E1811" t="e">
        <f>VLOOKUP($D$1&amp;D1811,定价因子!E:F,2,0)</f>
        <v>#N/A</v>
      </c>
      <c r="G1811" t="e">
        <f>VLOOKUP($F$1&amp;F1811,定价因子!E:F,2,0)</f>
        <v>#N/A</v>
      </c>
      <c r="H1811" s="104" t="e">
        <f>C1811*PRODUCT(#REF!,#REF!,G1811,,#REF!,E1811)</f>
        <v>#N/A</v>
      </c>
    </row>
    <row r="1812" spans="3:8">
      <c r="C1812" t="e">
        <f>VLOOKUP(B1812,定价因子!L:M,2,0)</f>
        <v>#N/A</v>
      </c>
      <c r="E1812" t="e">
        <f>VLOOKUP($D$1&amp;D1812,定价因子!E:F,2,0)</f>
        <v>#N/A</v>
      </c>
      <c r="G1812" t="e">
        <f>VLOOKUP($F$1&amp;F1812,定价因子!E:F,2,0)</f>
        <v>#N/A</v>
      </c>
      <c r="H1812" s="104" t="e">
        <f>C1812*PRODUCT(#REF!,#REF!,G1812,,#REF!,E1812)</f>
        <v>#N/A</v>
      </c>
    </row>
    <row r="1813" spans="3:8">
      <c r="C1813" t="e">
        <f>VLOOKUP(B1813,定价因子!L:M,2,0)</f>
        <v>#N/A</v>
      </c>
      <c r="E1813" t="e">
        <f>VLOOKUP($D$1&amp;D1813,定价因子!E:F,2,0)</f>
        <v>#N/A</v>
      </c>
      <c r="G1813" t="e">
        <f>VLOOKUP($F$1&amp;F1813,定价因子!E:F,2,0)</f>
        <v>#N/A</v>
      </c>
      <c r="H1813" s="104" t="e">
        <f>C1813*PRODUCT(#REF!,#REF!,G1813,,#REF!,E1813)</f>
        <v>#N/A</v>
      </c>
    </row>
    <row r="1814" spans="3:8">
      <c r="C1814" t="e">
        <f>VLOOKUP(B1814,定价因子!L:M,2,0)</f>
        <v>#N/A</v>
      </c>
      <c r="E1814" t="e">
        <f>VLOOKUP($D$1&amp;D1814,定价因子!E:F,2,0)</f>
        <v>#N/A</v>
      </c>
      <c r="G1814" t="e">
        <f>VLOOKUP($F$1&amp;F1814,定价因子!E:F,2,0)</f>
        <v>#N/A</v>
      </c>
      <c r="H1814" s="104" t="e">
        <f>C1814*PRODUCT(#REF!,#REF!,G1814,,#REF!,E1814)</f>
        <v>#N/A</v>
      </c>
    </row>
    <row r="1815" spans="3:8">
      <c r="C1815" t="e">
        <f>VLOOKUP(B1815,定价因子!L:M,2,0)</f>
        <v>#N/A</v>
      </c>
      <c r="E1815" t="e">
        <f>VLOOKUP($D$1&amp;D1815,定价因子!E:F,2,0)</f>
        <v>#N/A</v>
      </c>
      <c r="G1815" t="e">
        <f>VLOOKUP($F$1&amp;F1815,定价因子!E:F,2,0)</f>
        <v>#N/A</v>
      </c>
      <c r="H1815" s="104" t="e">
        <f>C1815*PRODUCT(#REF!,#REF!,G1815,,#REF!,E1815)</f>
        <v>#N/A</v>
      </c>
    </row>
    <row r="1816" spans="3:8">
      <c r="C1816" t="e">
        <f>VLOOKUP(B1816,定价因子!L:M,2,0)</f>
        <v>#N/A</v>
      </c>
      <c r="E1816" t="e">
        <f>VLOOKUP($D$1&amp;D1816,定价因子!E:F,2,0)</f>
        <v>#N/A</v>
      </c>
      <c r="G1816" t="e">
        <f>VLOOKUP($F$1&amp;F1816,定价因子!E:F,2,0)</f>
        <v>#N/A</v>
      </c>
      <c r="H1816" s="104" t="e">
        <f>C1816*PRODUCT(#REF!,#REF!,G1816,,#REF!,E1816)</f>
        <v>#N/A</v>
      </c>
    </row>
    <row r="1817" spans="3:8">
      <c r="C1817" t="e">
        <f>VLOOKUP(B1817,定价因子!L:M,2,0)</f>
        <v>#N/A</v>
      </c>
      <c r="E1817" t="e">
        <f>VLOOKUP($D$1&amp;D1817,定价因子!E:F,2,0)</f>
        <v>#N/A</v>
      </c>
      <c r="G1817" t="e">
        <f>VLOOKUP($F$1&amp;F1817,定价因子!E:F,2,0)</f>
        <v>#N/A</v>
      </c>
      <c r="H1817" s="104" t="e">
        <f>C1817*PRODUCT(#REF!,#REF!,G1817,,#REF!,E1817)</f>
        <v>#N/A</v>
      </c>
    </row>
    <row r="1818" spans="3:8">
      <c r="C1818" t="e">
        <f>VLOOKUP(B1818,定价因子!L:M,2,0)</f>
        <v>#N/A</v>
      </c>
      <c r="E1818" t="e">
        <f>VLOOKUP($D$1&amp;D1818,定价因子!E:F,2,0)</f>
        <v>#N/A</v>
      </c>
      <c r="G1818" t="e">
        <f>VLOOKUP($F$1&amp;F1818,定价因子!E:F,2,0)</f>
        <v>#N/A</v>
      </c>
      <c r="H1818" s="104" t="e">
        <f>C1818*PRODUCT(#REF!,#REF!,G1818,,#REF!,E1818)</f>
        <v>#N/A</v>
      </c>
    </row>
    <row r="1819" spans="3:8">
      <c r="C1819" t="e">
        <f>VLOOKUP(B1819,定价因子!L:M,2,0)</f>
        <v>#N/A</v>
      </c>
      <c r="E1819" t="e">
        <f>VLOOKUP($D$1&amp;D1819,定价因子!E:F,2,0)</f>
        <v>#N/A</v>
      </c>
      <c r="G1819" t="e">
        <f>VLOOKUP($F$1&amp;F1819,定价因子!E:F,2,0)</f>
        <v>#N/A</v>
      </c>
      <c r="H1819" s="104" t="e">
        <f>C1819*PRODUCT(#REF!,#REF!,G1819,,#REF!,E1819)</f>
        <v>#N/A</v>
      </c>
    </row>
    <row r="1820" spans="3:8">
      <c r="C1820" t="e">
        <f>VLOOKUP(B1820,定价因子!L:M,2,0)</f>
        <v>#N/A</v>
      </c>
      <c r="E1820" t="e">
        <f>VLOOKUP($D$1&amp;D1820,定价因子!E:F,2,0)</f>
        <v>#N/A</v>
      </c>
      <c r="G1820" t="e">
        <f>VLOOKUP($F$1&amp;F1820,定价因子!E:F,2,0)</f>
        <v>#N/A</v>
      </c>
      <c r="H1820" s="104" t="e">
        <f>C1820*PRODUCT(#REF!,#REF!,G1820,,#REF!,E1820)</f>
        <v>#N/A</v>
      </c>
    </row>
    <row r="1821" spans="3:8">
      <c r="C1821" t="e">
        <f>VLOOKUP(B1821,定价因子!L:M,2,0)</f>
        <v>#N/A</v>
      </c>
      <c r="E1821" t="e">
        <f>VLOOKUP($D$1&amp;D1821,定价因子!E:F,2,0)</f>
        <v>#N/A</v>
      </c>
      <c r="G1821" t="e">
        <f>VLOOKUP($F$1&amp;F1821,定价因子!E:F,2,0)</f>
        <v>#N/A</v>
      </c>
      <c r="H1821" s="104" t="e">
        <f>C1821*PRODUCT(#REF!,#REF!,G1821,,#REF!,E1821)</f>
        <v>#N/A</v>
      </c>
    </row>
    <row r="1822" spans="3:8">
      <c r="C1822" t="e">
        <f>VLOOKUP(B1822,定价因子!L:M,2,0)</f>
        <v>#N/A</v>
      </c>
      <c r="E1822" t="e">
        <f>VLOOKUP($D$1&amp;D1822,定价因子!E:F,2,0)</f>
        <v>#N/A</v>
      </c>
      <c r="G1822" t="e">
        <f>VLOOKUP($F$1&amp;F1822,定价因子!E:F,2,0)</f>
        <v>#N/A</v>
      </c>
      <c r="H1822" s="104" t="e">
        <f>C1822*PRODUCT(#REF!,#REF!,G1822,,#REF!,E1822)</f>
        <v>#N/A</v>
      </c>
    </row>
    <row r="1823" spans="3:8">
      <c r="C1823" t="e">
        <f>VLOOKUP(B1823,定价因子!L:M,2,0)</f>
        <v>#N/A</v>
      </c>
      <c r="E1823" t="e">
        <f>VLOOKUP($D$1&amp;D1823,定价因子!E:F,2,0)</f>
        <v>#N/A</v>
      </c>
      <c r="G1823" t="e">
        <f>VLOOKUP($F$1&amp;F1823,定价因子!E:F,2,0)</f>
        <v>#N/A</v>
      </c>
      <c r="H1823" s="104" t="e">
        <f>C1823*PRODUCT(#REF!,#REF!,G1823,,#REF!,E1823)</f>
        <v>#N/A</v>
      </c>
    </row>
    <row r="1824" spans="3:8">
      <c r="C1824" t="e">
        <f>VLOOKUP(B1824,定价因子!L:M,2,0)</f>
        <v>#N/A</v>
      </c>
      <c r="E1824" t="e">
        <f>VLOOKUP($D$1&amp;D1824,定价因子!E:F,2,0)</f>
        <v>#N/A</v>
      </c>
      <c r="G1824" t="e">
        <f>VLOOKUP($F$1&amp;F1824,定价因子!E:F,2,0)</f>
        <v>#N/A</v>
      </c>
      <c r="H1824" s="104" t="e">
        <f>C1824*PRODUCT(#REF!,#REF!,G1824,,#REF!,E1824)</f>
        <v>#N/A</v>
      </c>
    </row>
    <row r="1825" spans="3:8">
      <c r="C1825" t="e">
        <f>VLOOKUP(B1825,定价因子!L:M,2,0)</f>
        <v>#N/A</v>
      </c>
      <c r="E1825" t="e">
        <f>VLOOKUP($D$1&amp;D1825,定价因子!E:F,2,0)</f>
        <v>#N/A</v>
      </c>
      <c r="G1825" t="e">
        <f>VLOOKUP($F$1&amp;F1825,定价因子!E:F,2,0)</f>
        <v>#N/A</v>
      </c>
      <c r="H1825" s="104" t="e">
        <f>C1825*PRODUCT(#REF!,#REF!,G1825,,#REF!,E1825)</f>
        <v>#N/A</v>
      </c>
    </row>
    <row r="1826" spans="3:8">
      <c r="C1826" t="e">
        <f>VLOOKUP(B1826,定价因子!L:M,2,0)</f>
        <v>#N/A</v>
      </c>
      <c r="E1826" t="e">
        <f>VLOOKUP($D$1&amp;D1826,定价因子!E:F,2,0)</f>
        <v>#N/A</v>
      </c>
      <c r="G1826" t="e">
        <f>VLOOKUP($F$1&amp;F1826,定价因子!E:F,2,0)</f>
        <v>#N/A</v>
      </c>
      <c r="H1826" s="104" t="e">
        <f>C1826*PRODUCT(#REF!,#REF!,G1826,,#REF!,E1826)</f>
        <v>#N/A</v>
      </c>
    </row>
    <row r="1827" spans="3:8">
      <c r="C1827" t="e">
        <f>VLOOKUP(B1827,定价因子!L:M,2,0)</f>
        <v>#N/A</v>
      </c>
      <c r="E1827" t="e">
        <f>VLOOKUP($D$1&amp;D1827,定价因子!E:F,2,0)</f>
        <v>#N/A</v>
      </c>
      <c r="G1827" t="e">
        <f>VLOOKUP($F$1&amp;F1827,定价因子!E:F,2,0)</f>
        <v>#N/A</v>
      </c>
      <c r="H1827" s="104" t="e">
        <f>C1827*PRODUCT(#REF!,#REF!,G1827,,#REF!,E1827)</f>
        <v>#N/A</v>
      </c>
    </row>
    <row r="1828" spans="3:8">
      <c r="C1828" t="e">
        <f>VLOOKUP(B1828,定价因子!L:M,2,0)</f>
        <v>#N/A</v>
      </c>
      <c r="E1828" t="e">
        <f>VLOOKUP($D$1&amp;D1828,定价因子!E:F,2,0)</f>
        <v>#N/A</v>
      </c>
      <c r="G1828" t="e">
        <f>VLOOKUP($F$1&amp;F1828,定价因子!E:F,2,0)</f>
        <v>#N/A</v>
      </c>
      <c r="H1828" s="104" t="e">
        <f>C1828*PRODUCT(#REF!,#REF!,G1828,,#REF!,E1828)</f>
        <v>#N/A</v>
      </c>
    </row>
    <row r="1829" spans="3:8">
      <c r="C1829" t="e">
        <f>VLOOKUP(B1829,定价因子!L:M,2,0)</f>
        <v>#N/A</v>
      </c>
      <c r="E1829" t="e">
        <f>VLOOKUP($D$1&amp;D1829,定价因子!E:F,2,0)</f>
        <v>#N/A</v>
      </c>
      <c r="G1829" t="e">
        <f>VLOOKUP($F$1&amp;F1829,定价因子!E:F,2,0)</f>
        <v>#N/A</v>
      </c>
      <c r="H1829" s="104" t="e">
        <f>C1829*PRODUCT(#REF!,#REF!,G1829,,#REF!,E1829)</f>
        <v>#N/A</v>
      </c>
    </row>
    <row r="1830" spans="3:8">
      <c r="C1830" t="e">
        <f>VLOOKUP(B1830,定价因子!L:M,2,0)</f>
        <v>#N/A</v>
      </c>
      <c r="E1830" t="e">
        <f>VLOOKUP($D$1&amp;D1830,定价因子!E:F,2,0)</f>
        <v>#N/A</v>
      </c>
      <c r="G1830" t="e">
        <f>VLOOKUP($F$1&amp;F1830,定价因子!E:F,2,0)</f>
        <v>#N/A</v>
      </c>
      <c r="H1830" s="104" t="e">
        <f>C1830*PRODUCT(#REF!,#REF!,G1830,,#REF!,E1830)</f>
        <v>#N/A</v>
      </c>
    </row>
    <row r="1831" spans="3:8">
      <c r="C1831" t="e">
        <f>VLOOKUP(B1831,定价因子!L:M,2,0)</f>
        <v>#N/A</v>
      </c>
      <c r="E1831" t="e">
        <f>VLOOKUP($D$1&amp;D1831,定价因子!E:F,2,0)</f>
        <v>#N/A</v>
      </c>
      <c r="G1831" t="e">
        <f>VLOOKUP($F$1&amp;F1831,定价因子!E:F,2,0)</f>
        <v>#N/A</v>
      </c>
      <c r="H1831" s="104" t="e">
        <f>C1831*PRODUCT(#REF!,#REF!,G1831,,#REF!,E1831)</f>
        <v>#N/A</v>
      </c>
    </row>
    <row r="1832" spans="3:8">
      <c r="C1832" t="e">
        <f>VLOOKUP(B1832,定价因子!L:M,2,0)</f>
        <v>#N/A</v>
      </c>
      <c r="E1832" t="e">
        <f>VLOOKUP($D$1&amp;D1832,定价因子!E:F,2,0)</f>
        <v>#N/A</v>
      </c>
      <c r="G1832" t="e">
        <f>VLOOKUP($F$1&amp;F1832,定价因子!E:F,2,0)</f>
        <v>#N/A</v>
      </c>
      <c r="H1832" s="104" t="e">
        <f>C1832*PRODUCT(#REF!,#REF!,G1832,,#REF!,E1832)</f>
        <v>#N/A</v>
      </c>
    </row>
    <row r="1833" spans="3:8">
      <c r="C1833" t="e">
        <f>VLOOKUP(B1833,定价因子!L:M,2,0)</f>
        <v>#N/A</v>
      </c>
      <c r="E1833" t="e">
        <f>VLOOKUP($D$1&amp;D1833,定价因子!E:F,2,0)</f>
        <v>#N/A</v>
      </c>
      <c r="G1833" t="e">
        <f>VLOOKUP($F$1&amp;F1833,定价因子!E:F,2,0)</f>
        <v>#N/A</v>
      </c>
      <c r="H1833" s="104" t="e">
        <f>C1833*PRODUCT(#REF!,#REF!,G1833,,#REF!,E1833)</f>
        <v>#N/A</v>
      </c>
    </row>
    <row r="1834" spans="3:8">
      <c r="C1834" t="e">
        <f>VLOOKUP(B1834,定价因子!L:M,2,0)</f>
        <v>#N/A</v>
      </c>
      <c r="E1834" t="e">
        <f>VLOOKUP($D$1&amp;D1834,定价因子!E:F,2,0)</f>
        <v>#N/A</v>
      </c>
      <c r="G1834" t="e">
        <f>VLOOKUP($F$1&amp;F1834,定价因子!E:F,2,0)</f>
        <v>#N/A</v>
      </c>
      <c r="H1834" s="104" t="e">
        <f>C1834*PRODUCT(#REF!,#REF!,G1834,,#REF!,E1834)</f>
        <v>#N/A</v>
      </c>
    </row>
    <row r="1835" spans="3:8">
      <c r="C1835" t="e">
        <f>VLOOKUP(B1835,定价因子!L:M,2,0)</f>
        <v>#N/A</v>
      </c>
      <c r="E1835" t="e">
        <f>VLOOKUP($D$1&amp;D1835,定价因子!E:F,2,0)</f>
        <v>#N/A</v>
      </c>
      <c r="G1835" t="e">
        <f>VLOOKUP($F$1&amp;F1835,定价因子!E:F,2,0)</f>
        <v>#N/A</v>
      </c>
      <c r="H1835" s="104" t="e">
        <f>C1835*PRODUCT(#REF!,#REF!,G1835,,#REF!,E1835)</f>
        <v>#N/A</v>
      </c>
    </row>
    <row r="1836" spans="3:8">
      <c r="C1836" t="e">
        <f>VLOOKUP(B1836,定价因子!L:M,2,0)</f>
        <v>#N/A</v>
      </c>
      <c r="E1836" t="e">
        <f>VLOOKUP($D$1&amp;D1836,定价因子!E:F,2,0)</f>
        <v>#N/A</v>
      </c>
      <c r="G1836" t="e">
        <f>VLOOKUP($F$1&amp;F1836,定价因子!E:F,2,0)</f>
        <v>#N/A</v>
      </c>
      <c r="H1836" s="104" t="e">
        <f>C1836*PRODUCT(#REF!,#REF!,G1836,,#REF!,E1836)</f>
        <v>#N/A</v>
      </c>
    </row>
    <row r="1837" spans="3:8">
      <c r="C1837" t="e">
        <f>VLOOKUP(B1837,定价因子!L:M,2,0)</f>
        <v>#N/A</v>
      </c>
      <c r="E1837" t="e">
        <f>VLOOKUP($D$1&amp;D1837,定价因子!E:F,2,0)</f>
        <v>#N/A</v>
      </c>
      <c r="G1837" t="e">
        <f>VLOOKUP($F$1&amp;F1837,定价因子!E:F,2,0)</f>
        <v>#N/A</v>
      </c>
      <c r="H1837" s="104" t="e">
        <f>C1837*PRODUCT(#REF!,#REF!,G1837,,#REF!,E1837)</f>
        <v>#N/A</v>
      </c>
    </row>
    <row r="1838" spans="3:8">
      <c r="C1838" t="e">
        <f>VLOOKUP(B1838,定价因子!L:M,2,0)</f>
        <v>#N/A</v>
      </c>
      <c r="E1838" t="e">
        <f>VLOOKUP($D$1&amp;D1838,定价因子!E:F,2,0)</f>
        <v>#N/A</v>
      </c>
      <c r="G1838" t="e">
        <f>VLOOKUP($F$1&amp;F1838,定价因子!E:F,2,0)</f>
        <v>#N/A</v>
      </c>
      <c r="H1838" s="104" t="e">
        <f>C1838*PRODUCT(#REF!,#REF!,G1838,,#REF!,E1838)</f>
        <v>#N/A</v>
      </c>
    </row>
    <row r="1839" spans="3:8">
      <c r="C1839" t="e">
        <f>VLOOKUP(B1839,定价因子!L:M,2,0)</f>
        <v>#N/A</v>
      </c>
      <c r="E1839" t="e">
        <f>VLOOKUP($D$1&amp;D1839,定价因子!E:F,2,0)</f>
        <v>#N/A</v>
      </c>
      <c r="G1839" t="e">
        <f>VLOOKUP($F$1&amp;F1839,定价因子!E:F,2,0)</f>
        <v>#N/A</v>
      </c>
      <c r="H1839" s="104" t="e">
        <f>C1839*PRODUCT(#REF!,#REF!,G1839,,#REF!,E1839)</f>
        <v>#N/A</v>
      </c>
    </row>
    <row r="1840" spans="3:8">
      <c r="C1840" t="e">
        <f>VLOOKUP(B1840,定价因子!L:M,2,0)</f>
        <v>#N/A</v>
      </c>
      <c r="E1840" t="e">
        <f>VLOOKUP($D$1&amp;D1840,定价因子!E:F,2,0)</f>
        <v>#N/A</v>
      </c>
      <c r="G1840" t="e">
        <f>VLOOKUP($F$1&amp;F1840,定价因子!E:F,2,0)</f>
        <v>#N/A</v>
      </c>
      <c r="H1840" s="104" t="e">
        <f>C1840*PRODUCT(#REF!,#REF!,G1840,,#REF!,E1840)</f>
        <v>#N/A</v>
      </c>
    </row>
    <row r="1841" spans="3:8">
      <c r="C1841" t="e">
        <f>VLOOKUP(B1841,定价因子!L:M,2,0)</f>
        <v>#N/A</v>
      </c>
      <c r="E1841" t="e">
        <f>VLOOKUP($D$1&amp;D1841,定价因子!E:F,2,0)</f>
        <v>#N/A</v>
      </c>
      <c r="G1841" t="e">
        <f>VLOOKUP($F$1&amp;F1841,定价因子!E:F,2,0)</f>
        <v>#N/A</v>
      </c>
      <c r="H1841" s="104" t="e">
        <f>C1841*PRODUCT(#REF!,#REF!,G1841,,#REF!,E1841)</f>
        <v>#N/A</v>
      </c>
    </row>
    <row r="1842" spans="3:8">
      <c r="C1842" t="e">
        <f>VLOOKUP(B1842,定价因子!L:M,2,0)</f>
        <v>#N/A</v>
      </c>
      <c r="E1842" t="e">
        <f>VLOOKUP($D$1&amp;D1842,定价因子!E:F,2,0)</f>
        <v>#N/A</v>
      </c>
      <c r="G1842" t="e">
        <f>VLOOKUP($F$1&amp;F1842,定价因子!E:F,2,0)</f>
        <v>#N/A</v>
      </c>
      <c r="H1842" s="104" t="e">
        <f>C1842*PRODUCT(#REF!,#REF!,G1842,,#REF!,E1842)</f>
        <v>#N/A</v>
      </c>
    </row>
    <row r="1843" spans="3:8">
      <c r="C1843" t="e">
        <f>VLOOKUP(B1843,定价因子!L:M,2,0)</f>
        <v>#N/A</v>
      </c>
      <c r="E1843" t="e">
        <f>VLOOKUP($D$1&amp;D1843,定价因子!E:F,2,0)</f>
        <v>#N/A</v>
      </c>
      <c r="G1843" t="e">
        <f>VLOOKUP($F$1&amp;F1843,定价因子!E:F,2,0)</f>
        <v>#N/A</v>
      </c>
      <c r="H1843" s="104" t="e">
        <f>C1843*PRODUCT(#REF!,#REF!,G1843,,#REF!,E1843)</f>
        <v>#N/A</v>
      </c>
    </row>
    <row r="1844" spans="3:8">
      <c r="C1844" t="e">
        <f>VLOOKUP(B1844,定价因子!L:M,2,0)</f>
        <v>#N/A</v>
      </c>
      <c r="E1844" t="e">
        <f>VLOOKUP($D$1&amp;D1844,定价因子!E:F,2,0)</f>
        <v>#N/A</v>
      </c>
      <c r="G1844" t="e">
        <f>VLOOKUP($F$1&amp;F1844,定价因子!E:F,2,0)</f>
        <v>#N/A</v>
      </c>
      <c r="H1844" s="104" t="e">
        <f>C1844*PRODUCT(#REF!,#REF!,G1844,,#REF!,E1844)</f>
        <v>#N/A</v>
      </c>
    </row>
    <row r="1845" spans="3:8">
      <c r="C1845" t="e">
        <f>VLOOKUP(B1845,定价因子!L:M,2,0)</f>
        <v>#N/A</v>
      </c>
      <c r="E1845" t="e">
        <f>VLOOKUP($D$1&amp;D1845,定价因子!E:F,2,0)</f>
        <v>#N/A</v>
      </c>
      <c r="G1845" t="e">
        <f>VLOOKUP($F$1&amp;F1845,定价因子!E:F,2,0)</f>
        <v>#N/A</v>
      </c>
      <c r="H1845" s="104" t="e">
        <f>C1845*PRODUCT(#REF!,#REF!,G1845,,#REF!,E1845)</f>
        <v>#N/A</v>
      </c>
    </row>
    <row r="1846" spans="3:8">
      <c r="C1846" t="e">
        <f>VLOOKUP(B1846,定价因子!L:M,2,0)</f>
        <v>#N/A</v>
      </c>
      <c r="E1846" t="e">
        <f>VLOOKUP($D$1&amp;D1846,定价因子!E:F,2,0)</f>
        <v>#N/A</v>
      </c>
      <c r="G1846" t="e">
        <f>VLOOKUP($F$1&amp;F1846,定价因子!E:F,2,0)</f>
        <v>#N/A</v>
      </c>
      <c r="H1846" s="104" t="e">
        <f>C1846*PRODUCT(#REF!,#REF!,G1846,,#REF!,E1846)</f>
        <v>#N/A</v>
      </c>
    </row>
    <row r="1847" spans="3:8">
      <c r="C1847" t="e">
        <f>VLOOKUP(B1847,定价因子!L:M,2,0)</f>
        <v>#N/A</v>
      </c>
      <c r="E1847" t="e">
        <f>VLOOKUP($D$1&amp;D1847,定价因子!E:F,2,0)</f>
        <v>#N/A</v>
      </c>
      <c r="G1847" t="e">
        <f>VLOOKUP($F$1&amp;F1847,定价因子!E:F,2,0)</f>
        <v>#N/A</v>
      </c>
      <c r="H1847" s="104" t="e">
        <f>C1847*PRODUCT(#REF!,#REF!,G1847,,#REF!,E1847)</f>
        <v>#N/A</v>
      </c>
    </row>
    <row r="1848" spans="3:8">
      <c r="C1848" t="e">
        <f>VLOOKUP(B1848,定价因子!L:M,2,0)</f>
        <v>#N/A</v>
      </c>
      <c r="E1848" t="e">
        <f>VLOOKUP($D$1&amp;D1848,定价因子!E:F,2,0)</f>
        <v>#N/A</v>
      </c>
      <c r="G1848" t="e">
        <f>VLOOKUP($F$1&amp;F1848,定价因子!E:F,2,0)</f>
        <v>#N/A</v>
      </c>
      <c r="H1848" s="104" t="e">
        <f>C1848*PRODUCT(#REF!,#REF!,G1848,,#REF!,E1848)</f>
        <v>#N/A</v>
      </c>
    </row>
    <row r="1849" spans="3:8">
      <c r="C1849" t="e">
        <f>VLOOKUP(B1849,定价因子!L:M,2,0)</f>
        <v>#N/A</v>
      </c>
      <c r="E1849" t="e">
        <f>VLOOKUP($D$1&amp;D1849,定价因子!E:F,2,0)</f>
        <v>#N/A</v>
      </c>
      <c r="G1849" t="e">
        <f>VLOOKUP($F$1&amp;F1849,定价因子!E:F,2,0)</f>
        <v>#N/A</v>
      </c>
      <c r="H1849" s="104" t="e">
        <f>C1849*PRODUCT(#REF!,#REF!,G1849,,#REF!,E1849)</f>
        <v>#N/A</v>
      </c>
    </row>
    <row r="1850" spans="3:8">
      <c r="C1850" t="e">
        <f>VLOOKUP(B1850,定价因子!L:M,2,0)</f>
        <v>#N/A</v>
      </c>
      <c r="E1850" t="e">
        <f>VLOOKUP($D$1&amp;D1850,定价因子!E:F,2,0)</f>
        <v>#N/A</v>
      </c>
      <c r="G1850" t="e">
        <f>VLOOKUP($F$1&amp;F1850,定价因子!E:F,2,0)</f>
        <v>#N/A</v>
      </c>
      <c r="H1850" s="104" t="e">
        <f>C1850*PRODUCT(#REF!,#REF!,G1850,,#REF!,E1850)</f>
        <v>#N/A</v>
      </c>
    </row>
    <row r="1851" spans="3:8">
      <c r="C1851" t="e">
        <f>VLOOKUP(B1851,定价因子!L:M,2,0)</f>
        <v>#N/A</v>
      </c>
      <c r="E1851" t="e">
        <f>VLOOKUP($D$1&amp;D1851,定价因子!E:F,2,0)</f>
        <v>#N/A</v>
      </c>
      <c r="G1851" t="e">
        <f>VLOOKUP($F$1&amp;F1851,定价因子!E:F,2,0)</f>
        <v>#N/A</v>
      </c>
      <c r="H1851" s="104" t="e">
        <f>C1851*PRODUCT(#REF!,#REF!,G1851,,#REF!,E1851)</f>
        <v>#N/A</v>
      </c>
    </row>
    <row r="1852" spans="3:8">
      <c r="C1852" t="e">
        <f>VLOOKUP(B1852,定价因子!L:M,2,0)</f>
        <v>#N/A</v>
      </c>
      <c r="E1852" t="e">
        <f>VLOOKUP($D$1&amp;D1852,定价因子!E:F,2,0)</f>
        <v>#N/A</v>
      </c>
      <c r="G1852" t="e">
        <f>VLOOKUP($F$1&amp;F1852,定价因子!E:F,2,0)</f>
        <v>#N/A</v>
      </c>
      <c r="H1852" s="104" t="e">
        <f>C1852*PRODUCT(#REF!,#REF!,G1852,,#REF!,E1852)</f>
        <v>#N/A</v>
      </c>
    </row>
    <row r="1853" spans="3:8">
      <c r="C1853" t="e">
        <f>VLOOKUP(B1853,定价因子!L:M,2,0)</f>
        <v>#N/A</v>
      </c>
      <c r="E1853" t="e">
        <f>VLOOKUP($D$1&amp;D1853,定价因子!E:F,2,0)</f>
        <v>#N/A</v>
      </c>
      <c r="G1853" t="e">
        <f>VLOOKUP($F$1&amp;F1853,定价因子!E:F,2,0)</f>
        <v>#N/A</v>
      </c>
      <c r="H1853" s="104" t="e">
        <f>C1853*PRODUCT(#REF!,#REF!,G1853,,#REF!,E1853)</f>
        <v>#N/A</v>
      </c>
    </row>
    <row r="1854" spans="3:8">
      <c r="C1854" t="e">
        <f>VLOOKUP(B1854,定价因子!L:M,2,0)</f>
        <v>#N/A</v>
      </c>
      <c r="E1854" t="e">
        <f>VLOOKUP($D$1&amp;D1854,定价因子!E:F,2,0)</f>
        <v>#N/A</v>
      </c>
      <c r="G1854" t="e">
        <f>VLOOKUP($F$1&amp;F1854,定价因子!E:F,2,0)</f>
        <v>#N/A</v>
      </c>
      <c r="H1854" s="104" t="e">
        <f>C1854*PRODUCT(#REF!,#REF!,G1854,,#REF!,E1854)</f>
        <v>#N/A</v>
      </c>
    </row>
    <row r="1855" spans="3:8">
      <c r="C1855" t="e">
        <f>VLOOKUP(B1855,定价因子!L:M,2,0)</f>
        <v>#N/A</v>
      </c>
      <c r="E1855" t="e">
        <f>VLOOKUP($D$1&amp;D1855,定价因子!E:F,2,0)</f>
        <v>#N/A</v>
      </c>
      <c r="G1855" t="e">
        <f>VLOOKUP($F$1&amp;F1855,定价因子!E:F,2,0)</f>
        <v>#N/A</v>
      </c>
      <c r="H1855" s="104" t="e">
        <f>C1855*PRODUCT(#REF!,#REF!,G1855,,#REF!,E1855)</f>
        <v>#N/A</v>
      </c>
    </row>
    <row r="1856" spans="3:8">
      <c r="C1856" t="e">
        <f>VLOOKUP(B1856,定价因子!L:M,2,0)</f>
        <v>#N/A</v>
      </c>
      <c r="E1856" t="e">
        <f>VLOOKUP($D$1&amp;D1856,定价因子!E:F,2,0)</f>
        <v>#N/A</v>
      </c>
      <c r="G1856" t="e">
        <f>VLOOKUP($F$1&amp;F1856,定价因子!E:F,2,0)</f>
        <v>#N/A</v>
      </c>
      <c r="H1856" s="104" t="e">
        <f>C1856*PRODUCT(#REF!,#REF!,G1856,,#REF!,E1856)</f>
        <v>#N/A</v>
      </c>
    </row>
    <row r="1857" spans="3:8">
      <c r="C1857" t="e">
        <f>VLOOKUP(B1857,定价因子!L:M,2,0)</f>
        <v>#N/A</v>
      </c>
      <c r="E1857" t="e">
        <f>VLOOKUP($D$1&amp;D1857,定价因子!E:F,2,0)</f>
        <v>#N/A</v>
      </c>
      <c r="G1857" t="e">
        <f>VLOOKUP($F$1&amp;F1857,定价因子!E:F,2,0)</f>
        <v>#N/A</v>
      </c>
      <c r="H1857" s="104" t="e">
        <f>C1857*PRODUCT(#REF!,#REF!,G1857,,#REF!,E1857)</f>
        <v>#N/A</v>
      </c>
    </row>
    <row r="1858" spans="3:8">
      <c r="C1858" t="e">
        <f>VLOOKUP(B1858,定价因子!L:M,2,0)</f>
        <v>#N/A</v>
      </c>
      <c r="E1858" t="e">
        <f>VLOOKUP($D$1&amp;D1858,定价因子!E:F,2,0)</f>
        <v>#N/A</v>
      </c>
      <c r="G1858" t="e">
        <f>VLOOKUP($F$1&amp;F1858,定价因子!E:F,2,0)</f>
        <v>#N/A</v>
      </c>
      <c r="H1858" s="104" t="e">
        <f>C1858*PRODUCT(#REF!,#REF!,G1858,,#REF!,E1858)</f>
        <v>#N/A</v>
      </c>
    </row>
    <row r="1859" spans="3:8">
      <c r="C1859" t="e">
        <f>VLOOKUP(B1859,定价因子!L:M,2,0)</f>
        <v>#N/A</v>
      </c>
      <c r="E1859" t="e">
        <f>VLOOKUP($D$1&amp;D1859,定价因子!E:F,2,0)</f>
        <v>#N/A</v>
      </c>
      <c r="G1859" t="e">
        <f>VLOOKUP($F$1&amp;F1859,定价因子!E:F,2,0)</f>
        <v>#N/A</v>
      </c>
      <c r="H1859" s="104" t="e">
        <f>C1859*PRODUCT(#REF!,#REF!,G1859,,#REF!,E1859)</f>
        <v>#N/A</v>
      </c>
    </row>
    <row r="1860" spans="3:8">
      <c r="C1860" t="e">
        <f>VLOOKUP(B1860,定价因子!L:M,2,0)</f>
        <v>#N/A</v>
      </c>
      <c r="E1860" t="e">
        <f>VLOOKUP($D$1&amp;D1860,定价因子!E:F,2,0)</f>
        <v>#N/A</v>
      </c>
      <c r="G1860" t="e">
        <f>VLOOKUP($F$1&amp;F1860,定价因子!E:F,2,0)</f>
        <v>#N/A</v>
      </c>
      <c r="H1860" s="104" t="e">
        <f>C1860*PRODUCT(#REF!,#REF!,G1860,,#REF!,E1860)</f>
        <v>#N/A</v>
      </c>
    </row>
    <row r="1861" spans="3:8">
      <c r="C1861" t="e">
        <f>VLOOKUP(B1861,定价因子!L:M,2,0)</f>
        <v>#N/A</v>
      </c>
      <c r="E1861" t="e">
        <f>VLOOKUP($D$1&amp;D1861,定价因子!E:F,2,0)</f>
        <v>#N/A</v>
      </c>
      <c r="G1861" t="e">
        <f>VLOOKUP($F$1&amp;F1861,定价因子!E:F,2,0)</f>
        <v>#N/A</v>
      </c>
      <c r="H1861" s="104" t="e">
        <f>C1861*PRODUCT(#REF!,#REF!,G1861,,#REF!,E1861)</f>
        <v>#N/A</v>
      </c>
    </row>
    <row r="1862" spans="3:8">
      <c r="C1862" t="e">
        <f>VLOOKUP(B1862,定价因子!L:M,2,0)</f>
        <v>#N/A</v>
      </c>
      <c r="E1862" t="e">
        <f>VLOOKUP($D$1&amp;D1862,定价因子!E:F,2,0)</f>
        <v>#N/A</v>
      </c>
      <c r="G1862" t="e">
        <f>VLOOKUP($F$1&amp;F1862,定价因子!E:F,2,0)</f>
        <v>#N/A</v>
      </c>
      <c r="H1862" s="104" t="e">
        <f>C1862*PRODUCT(#REF!,#REF!,G1862,,#REF!,E1862)</f>
        <v>#N/A</v>
      </c>
    </row>
    <row r="1863" spans="3:8">
      <c r="C1863" t="e">
        <f>VLOOKUP(B1863,定价因子!L:M,2,0)</f>
        <v>#N/A</v>
      </c>
      <c r="E1863" t="e">
        <f>VLOOKUP($D$1&amp;D1863,定价因子!E:F,2,0)</f>
        <v>#N/A</v>
      </c>
      <c r="G1863" t="e">
        <f>VLOOKUP($F$1&amp;F1863,定价因子!E:F,2,0)</f>
        <v>#N/A</v>
      </c>
      <c r="H1863" s="104" t="e">
        <f>C1863*PRODUCT(#REF!,#REF!,G1863,,#REF!,E1863)</f>
        <v>#N/A</v>
      </c>
    </row>
    <row r="1864" spans="3:8">
      <c r="C1864" t="e">
        <f>VLOOKUP(B1864,定价因子!L:M,2,0)</f>
        <v>#N/A</v>
      </c>
      <c r="E1864" t="e">
        <f>VLOOKUP($D$1&amp;D1864,定价因子!E:F,2,0)</f>
        <v>#N/A</v>
      </c>
      <c r="G1864" t="e">
        <f>VLOOKUP($F$1&amp;F1864,定价因子!E:F,2,0)</f>
        <v>#N/A</v>
      </c>
      <c r="H1864" s="104" t="e">
        <f>C1864*PRODUCT(#REF!,#REF!,G1864,,#REF!,E1864)</f>
        <v>#N/A</v>
      </c>
    </row>
    <row r="1865" spans="3:8">
      <c r="C1865" t="e">
        <f>VLOOKUP(B1865,定价因子!L:M,2,0)</f>
        <v>#N/A</v>
      </c>
      <c r="E1865" t="e">
        <f>VLOOKUP($D$1&amp;D1865,定价因子!E:F,2,0)</f>
        <v>#N/A</v>
      </c>
      <c r="G1865" t="e">
        <f>VLOOKUP($F$1&amp;F1865,定价因子!E:F,2,0)</f>
        <v>#N/A</v>
      </c>
      <c r="H1865" s="104" t="e">
        <f>C1865*PRODUCT(#REF!,#REF!,G1865,,#REF!,E1865)</f>
        <v>#N/A</v>
      </c>
    </row>
    <row r="1866" spans="3:8">
      <c r="C1866" t="e">
        <f>VLOOKUP(B1866,定价因子!L:M,2,0)</f>
        <v>#N/A</v>
      </c>
      <c r="E1866" t="e">
        <f>VLOOKUP($D$1&amp;D1866,定价因子!E:F,2,0)</f>
        <v>#N/A</v>
      </c>
      <c r="G1866" t="e">
        <f>VLOOKUP($F$1&amp;F1866,定价因子!E:F,2,0)</f>
        <v>#N/A</v>
      </c>
      <c r="H1866" s="104" t="e">
        <f>C1866*PRODUCT(#REF!,#REF!,G1866,,#REF!,E1866)</f>
        <v>#N/A</v>
      </c>
    </row>
    <row r="1867" spans="3:8">
      <c r="C1867" t="e">
        <f>VLOOKUP(B1867,定价因子!L:M,2,0)</f>
        <v>#N/A</v>
      </c>
      <c r="E1867" t="e">
        <f>VLOOKUP($D$1&amp;D1867,定价因子!E:F,2,0)</f>
        <v>#N/A</v>
      </c>
      <c r="G1867" t="e">
        <f>VLOOKUP($F$1&amp;F1867,定价因子!E:F,2,0)</f>
        <v>#N/A</v>
      </c>
      <c r="H1867" s="104" t="e">
        <f>C1867*PRODUCT(#REF!,#REF!,G1867,,#REF!,E1867)</f>
        <v>#N/A</v>
      </c>
    </row>
    <row r="1868" spans="3:8">
      <c r="C1868" t="e">
        <f>VLOOKUP(B1868,定价因子!L:M,2,0)</f>
        <v>#N/A</v>
      </c>
      <c r="E1868" t="e">
        <f>VLOOKUP($D$1&amp;D1868,定价因子!E:F,2,0)</f>
        <v>#N/A</v>
      </c>
      <c r="G1868" t="e">
        <f>VLOOKUP($F$1&amp;F1868,定价因子!E:F,2,0)</f>
        <v>#N/A</v>
      </c>
      <c r="H1868" s="104" t="e">
        <f>C1868*PRODUCT(#REF!,#REF!,G1868,,#REF!,E1868)</f>
        <v>#N/A</v>
      </c>
    </row>
    <row r="1869" spans="3:8">
      <c r="C1869" t="e">
        <f>VLOOKUP(B1869,定价因子!L:M,2,0)</f>
        <v>#N/A</v>
      </c>
      <c r="E1869" t="e">
        <f>VLOOKUP($D$1&amp;D1869,定价因子!E:F,2,0)</f>
        <v>#N/A</v>
      </c>
      <c r="G1869" t="e">
        <f>VLOOKUP($F$1&amp;F1869,定价因子!E:F,2,0)</f>
        <v>#N/A</v>
      </c>
      <c r="H1869" s="104" t="e">
        <f>C1869*PRODUCT(#REF!,#REF!,G1869,,#REF!,E1869)</f>
        <v>#N/A</v>
      </c>
    </row>
    <row r="1870" spans="3:8">
      <c r="C1870" t="e">
        <f>VLOOKUP(B1870,定价因子!L:M,2,0)</f>
        <v>#N/A</v>
      </c>
      <c r="E1870" t="e">
        <f>VLOOKUP($D$1&amp;D1870,定价因子!E:F,2,0)</f>
        <v>#N/A</v>
      </c>
      <c r="G1870" t="e">
        <f>VLOOKUP($F$1&amp;F1870,定价因子!E:F,2,0)</f>
        <v>#N/A</v>
      </c>
      <c r="H1870" s="104" t="e">
        <f>C1870*PRODUCT(#REF!,#REF!,G1870,,#REF!,E1870)</f>
        <v>#N/A</v>
      </c>
    </row>
    <row r="1871" spans="3:8">
      <c r="C1871" t="e">
        <f>VLOOKUP(B1871,定价因子!L:M,2,0)</f>
        <v>#N/A</v>
      </c>
      <c r="E1871" t="e">
        <f>VLOOKUP($D$1&amp;D1871,定价因子!E:F,2,0)</f>
        <v>#N/A</v>
      </c>
      <c r="G1871" t="e">
        <f>VLOOKUP($F$1&amp;F1871,定价因子!E:F,2,0)</f>
        <v>#N/A</v>
      </c>
      <c r="H1871" s="104" t="e">
        <f>C1871*PRODUCT(#REF!,#REF!,G1871,,#REF!,E1871)</f>
        <v>#N/A</v>
      </c>
    </row>
    <row r="1872" spans="3:8">
      <c r="C1872" t="e">
        <f>VLOOKUP(B1872,定价因子!L:M,2,0)</f>
        <v>#N/A</v>
      </c>
      <c r="E1872" t="e">
        <f>VLOOKUP($D$1&amp;D1872,定价因子!E:F,2,0)</f>
        <v>#N/A</v>
      </c>
      <c r="G1872" t="e">
        <f>VLOOKUP($F$1&amp;F1872,定价因子!E:F,2,0)</f>
        <v>#N/A</v>
      </c>
      <c r="H1872" s="104" t="e">
        <f>C1872*PRODUCT(#REF!,#REF!,G1872,,#REF!,E1872)</f>
        <v>#N/A</v>
      </c>
    </row>
    <row r="1873" spans="3:8">
      <c r="C1873" t="e">
        <f>VLOOKUP(B1873,定价因子!L:M,2,0)</f>
        <v>#N/A</v>
      </c>
      <c r="E1873" t="e">
        <f>VLOOKUP($D$1&amp;D1873,定价因子!E:F,2,0)</f>
        <v>#N/A</v>
      </c>
      <c r="G1873" t="e">
        <f>VLOOKUP($F$1&amp;F1873,定价因子!E:F,2,0)</f>
        <v>#N/A</v>
      </c>
      <c r="H1873" s="104" t="e">
        <f>C1873*PRODUCT(#REF!,#REF!,G1873,,#REF!,E1873)</f>
        <v>#N/A</v>
      </c>
    </row>
    <row r="1874" spans="3:8">
      <c r="C1874" t="e">
        <f>VLOOKUP(B1874,定价因子!L:M,2,0)</f>
        <v>#N/A</v>
      </c>
      <c r="E1874" t="e">
        <f>VLOOKUP($D$1&amp;D1874,定价因子!E:F,2,0)</f>
        <v>#N/A</v>
      </c>
      <c r="G1874" t="e">
        <f>VLOOKUP($F$1&amp;F1874,定价因子!E:F,2,0)</f>
        <v>#N/A</v>
      </c>
      <c r="H1874" s="104" t="e">
        <f>C1874*PRODUCT(#REF!,#REF!,G1874,,#REF!,E1874)</f>
        <v>#N/A</v>
      </c>
    </row>
    <row r="1875" spans="3:8">
      <c r="C1875" t="e">
        <f>VLOOKUP(B1875,定价因子!L:M,2,0)</f>
        <v>#N/A</v>
      </c>
      <c r="E1875" t="e">
        <f>VLOOKUP($D$1&amp;D1875,定价因子!E:F,2,0)</f>
        <v>#N/A</v>
      </c>
      <c r="G1875" t="e">
        <f>VLOOKUP($F$1&amp;F1875,定价因子!E:F,2,0)</f>
        <v>#N/A</v>
      </c>
      <c r="H1875" s="104" t="e">
        <f>C1875*PRODUCT(#REF!,#REF!,G1875,,#REF!,E1875)</f>
        <v>#N/A</v>
      </c>
    </row>
    <row r="1876" spans="3:8">
      <c r="C1876" t="e">
        <f>VLOOKUP(B1876,定价因子!L:M,2,0)</f>
        <v>#N/A</v>
      </c>
      <c r="E1876" t="e">
        <f>VLOOKUP($D$1&amp;D1876,定价因子!E:F,2,0)</f>
        <v>#N/A</v>
      </c>
      <c r="G1876" t="e">
        <f>VLOOKUP($F$1&amp;F1876,定价因子!E:F,2,0)</f>
        <v>#N/A</v>
      </c>
      <c r="H1876" s="104" t="e">
        <f>C1876*PRODUCT(#REF!,#REF!,G1876,,#REF!,E1876)</f>
        <v>#N/A</v>
      </c>
    </row>
    <row r="1877" spans="3:8">
      <c r="C1877" t="e">
        <f>VLOOKUP(B1877,定价因子!L:M,2,0)</f>
        <v>#N/A</v>
      </c>
      <c r="E1877" t="e">
        <f>VLOOKUP($D$1&amp;D1877,定价因子!E:F,2,0)</f>
        <v>#N/A</v>
      </c>
      <c r="G1877" t="e">
        <f>VLOOKUP($F$1&amp;F1877,定价因子!E:F,2,0)</f>
        <v>#N/A</v>
      </c>
      <c r="H1877" s="104" t="e">
        <f>C1877*PRODUCT(#REF!,#REF!,G1877,,#REF!,E1877)</f>
        <v>#N/A</v>
      </c>
    </row>
    <row r="1878" spans="3:8">
      <c r="C1878" t="e">
        <f>VLOOKUP(B1878,定价因子!L:M,2,0)</f>
        <v>#N/A</v>
      </c>
      <c r="E1878" t="e">
        <f>VLOOKUP($D$1&amp;D1878,定价因子!E:F,2,0)</f>
        <v>#N/A</v>
      </c>
      <c r="G1878" t="e">
        <f>VLOOKUP($F$1&amp;F1878,定价因子!E:F,2,0)</f>
        <v>#N/A</v>
      </c>
      <c r="H1878" s="104" t="e">
        <f>C1878*PRODUCT(#REF!,#REF!,G1878,,#REF!,E1878)</f>
        <v>#N/A</v>
      </c>
    </row>
    <row r="1879" spans="3:8">
      <c r="C1879" t="e">
        <f>VLOOKUP(B1879,定价因子!L:M,2,0)</f>
        <v>#N/A</v>
      </c>
      <c r="E1879" t="e">
        <f>VLOOKUP($D$1&amp;D1879,定价因子!E:F,2,0)</f>
        <v>#N/A</v>
      </c>
      <c r="G1879" t="e">
        <f>VLOOKUP($F$1&amp;F1879,定价因子!E:F,2,0)</f>
        <v>#N/A</v>
      </c>
      <c r="H1879" s="104" t="e">
        <f>C1879*PRODUCT(#REF!,#REF!,G1879,,#REF!,E1879)</f>
        <v>#N/A</v>
      </c>
    </row>
    <row r="1880" spans="3:8">
      <c r="C1880" t="e">
        <f>VLOOKUP(B1880,定价因子!L:M,2,0)</f>
        <v>#N/A</v>
      </c>
      <c r="E1880" t="e">
        <f>VLOOKUP($D$1&amp;D1880,定价因子!E:F,2,0)</f>
        <v>#N/A</v>
      </c>
      <c r="G1880" t="e">
        <f>VLOOKUP($F$1&amp;F1880,定价因子!E:F,2,0)</f>
        <v>#N/A</v>
      </c>
      <c r="H1880" s="104" t="e">
        <f>C1880*PRODUCT(#REF!,#REF!,G1880,,#REF!,E1880)</f>
        <v>#N/A</v>
      </c>
    </row>
    <row r="1881" spans="3:8">
      <c r="C1881" t="e">
        <f>VLOOKUP(B1881,定价因子!L:M,2,0)</f>
        <v>#N/A</v>
      </c>
      <c r="E1881" t="e">
        <f>VLOOKUP($D$1&amp;D1881,定价因子!E:F,2,0)</f>
        <v>#N/A</v>
      </c>
      <c r="G1881" t="e">
        <f>VLOOKUP($F$1&amp;F1881,定价因子!E:F,2,0)</f>
        <v>#N/A</v>
      </c>
      <c r="H1881" s="104" t="e">
        <f>C1881*PRODUCT(#REF!,#REF!,G1881,,#REF!,E1881)</f>
        <v>#N/A</v>
      </c>
    </row>
    <row r="1882" spans="3:8">
      <c r="C1882" t="e">
        <f>VLOOKUP(B1882,定价因子!L:M,2,0)</f>
        <v>#N/A</v>
      </c>
      <c r="E1882" t="e">
        <f>VLOOKUP($D$1&amp;D1882,定价因子!E:F,2,0)</f>
        <v>#N/A</v>
      </c>
      <c r="G1882" t="e">
        <f>VLOOKUP($F$1&amp;F1882,定价因子!E:F,2,0)</f>
        <v>#N/A</v>
      </c>
      <c r="H1882" s="104" t="e">
        <f>C1882*PRODUCT(#REF!,#REF!,G1882,,#REF!,E1882)</f>
        <v>#N/A</v>
      </c>
    </row>
    <row r="1883" spans="3:8">
      <c r="C1883" t="e">
        <f>VLOOKUP(B1883,定价因子!L:M,2,0)</f>
        <v>#N/A</v>
      </c>
      <c r="E1883" t="e">
        <f>VLOOKUP($D$1&amp;D1883,定价因子!E:F,2,0)</f>
        <v>#N/A</v>
      </c>
      <c r="G1883" t="e">
        <f>VLOOKUP($F$1&amp;F1883,定价因子!E:F,2,0)</f>
        <v>#N/A</v>
      </c>
      <c r="H1883" s="104" t="e">
        <f>C1883*PRODUCT(#REF!,#REF!,G1883,,#REF!,E1883)</f>
        <v>#N/A</v>
      </c>
    </row>
    <row r="1884" spans="3:8">
      <c r="C1884" t="e">
        <f>VLOOKUP(B1884,定价因子!L:M,2,0)</f>
        <v>#N/A</v>
      </c>
      <c r="E1884" t="e">
        <f>VLOOKUP($D$1&amp;D1884,定价因子!E:F,2,0)</f>
        <v>#N/A</v>
      </c>
      <c r="G1884" t="e">
        <f>VLOOKUP($F$1&amp;F1884,定价因子!E:F,2,0)</f>
        <v>#N/A</v>
      </c>
      <c r="H1884" s="104" t="e">
        <f>C1884*PRODUCT(#REF!,#REF!,G1884,,#REF!,E1884)</f>
        <v>#N/A</v>
      </c>
    </row>
    <row r="1885" spans="3:8">
      <c r="C1885" t="e">
        <f>VLOOKUP(B1885,定价因子!L:M,2,0)</f>
        <v>#N/A</v>
      </c>
      <c r="E1885" t="e">
        <f>VLOOKUP($D$1&amp;D1885,定价因子!E:F,2,0)</f>
        <v>#N/A</v>
      </c>
      <c r="G1885" t="e">
        <f>VLOOKUP($F$1&amp;F1885,定价因子!E:F,2,0)</f>
        <v>#N/A</v>
      </c>
      <c r="H1885" s="104" t="e">
        <f>C1885*PRODUCT(#REF!,#REF!,G1885,,#REF!,E1885)</f>
        <v>#N/A</v>
      </c>
    </row>
    <row r="1886" spans="3:8">
      <c r="C1886" t="e">
        <f>VLOOKUP(B1886,定价因子!L:M,2,0)</f>
        <v>#N/A</v>
      </c>
      <c r="E1886" t="e">
        <f>VLOOKUP($D$1&amp;D1886,定价因子!E:F,2,0)</f>
        <v>#N/A</v>
      </c>
      <c r="G1886" t="e">
        <f>VLOOKUP($F$1&amp;F1886,定价因子!E:F,2,0)</f>
        <v>#N/A</v>
      </c>
      <c r="H1886" s="104" t="e">
        <f>C1886*PRODUCT(#REF!,#REF!,G1886,,#REF!,E1886)</f>
        <v>#N/A</v>
      </c>
    </row>
    <row r="1887" spans="3:8">
      <c r="C1887" t="e">
        <f>VLOOKUP(B1887,定价因子!L:M,2,0)</f>
        <v>#N/A</v>
      </c>
      <c r="E1887" t="e">
        <f>VLOOKUP($D$1&amp;D1887,定价因子!E:F,2,0)</f>
        <v>#N/A</v>
      </c>
      <c r="G1887" t="e">
        <f>VLOOKUP($F$1&amp;F1887,定价因子!E:F,2,0)</f>
        <v>#N/A</v>
      </c>
      <c r="H1887" s="104" t="e">
        <f>C1887*PRODUCT(#REF!,#REF!,G1887,,#REF!,E1887)</f>
        <v>#N/A</v>
      </c>
    </row>
    <row r="1888" spans="3:8">
      <c r="C1888" t="e">
        <f>VLOOKUP(B1888,定价因子!L:M,2,0)</f>
        <v>#N/A</v>
      </c>
      <c r="E1888" t="e">
        <f>VLOOKUP($D$1&amp;D1888,定价因子!E:F,2,0)</f>
        <v>#N/A</v>
      </c>
      <c r="G1888" t="e">
        <f>VLOOKUP($F$1&amp;F1888,定价因子!E:F,2,0)</f>
        <v>#N/A</v>
      </c>
      <c r="H1888" s="104" t="e">
        <f>C1888*PRODUCT(#REF!,#REF!,G1888,,#REF!,E1888)</f>
        <v>#N/A</v>
      </c>
    </row>
    <row r="1889" spans="3:8">
      <c r="C1889" t="e">
        <f>VLOOKUP(B1889,定价因子!L:M,2,0)</f>
        <v>#N/A</v>
      </c>
      <c r="E1889" t="e">
        <f>VLOOKUP($D$1&amp;D1889,定价因子!E:F,2,0)</f>
        <v>#N/A</v>
      </c>
      <c r="G1889" t="e">
        <f>VLOOKUP($F$1&amp;F1889,定价因子!E:F,2,0)</f>
        <v>#N/A</v>
      </c>
      <c r="H1889" s="104" t="e">
        <f>C1889*PRODUCT(#REF!,#REF!,G1889,,#REF!,E1889)</f>
        <v>#N/A</v>
      </c>
    </row>
    <row r="1890" spans="3:8">
      <c r="C1890" t="e">
        <f>VLOOKUP(B1890,定价因子!L:M,2,0)</f>
        <v>#N/A</v>
      </c>
      <c r="E1890" t="e">
        <f>VLOOKUP($D$1&amp;D1890,定价因子!E:F,2,0)</f>
        <v>#N/A</v>
      </c>
      <c r="G1890" t="e">
        <f>VLOOKUP($F$1&amp;F1890,定价因子!E:F,2,0)</f>
        <v>#N/A</v>
      </c>
      <c r="H1890" s="104" t="e">
        <f>C1890*PRODUCT(#REF!,#REF!,G1890,,#REF!,E1890)</f>
        <v>#N/A</v>
      </c>
    </row>
    <row r="1891" spans="3:8">
      <c r="C1891" t="e">
        <f>VLOOKUP(B1891,定价因子!L:M,2,0)</f>
        <v>#N/A</v>
      </c>
      <c r="E1891" t="e">
        <f>VLOOKUP($D$1&amp;D1891,定价因子!E:F,2,0)</f>
        <v>#N/A</v>
      </c>
      <c r="G1891" t="e">
        <f>VLOOKUP($F$1&amp;F1891,定价因子!E:F,2,0)</f>
        <v>#N/A</v>
      </c>
      <c r="H1891" s="104" t="e">
        <f>C1891*PRODUCT(#REF!,#REF!,G1891,,#REF!,E1891)</f>
        <v>#N/A</v>
      </c>
    </row>
    <row r="1892" spans="3:8">
      <c r="C1892" t="e">
        <f>VLOOKUP(B1892,定价因子!L:M,2,0)</f>
        <v>#N/A</v>
      </c>
      <c r="E1892" t="e">
        <f>VLOOKUP($D$1&amp;D1892,定价因子!E:F,2,0)</f>
        <v>#N/A</v>
      </c>
      <c r="G1892" t="e">
        <f>VLOOKUP($F$1&amp;F1892,定价因子!E:F,2,0)</f>
        <v>#N/A</v>
      </c>
      <c r="H1892" s="104" t="e">
        <f>C1892*PRODUCT(#REF!,#REF!,G1892,,#REF!,E1892)</f>
        <v>#N/A</v>
      </c>
    </row>
    <row r="1893" spans="3:8">
      <c r="C1893" t="e">
        <f>VLOOKUP(B1893,定价因子!L:M,2,0)</f>
        <v>#N/A</v>
      </c>
      <c r="E1893" t="e">
        <f>VLOOKUP($D$1&amp;D1893,定价因子!E:F,2,0)</f>
        <v>#N/A</v>
      </c>
      <c r="G1893" t="e">
        <f>VLOOKUP($F$1&amp;F1893,定价因子!E:F,2,0)</f>
        <v>#N/A</v>
      </c>
      <c r="H1893" s="104" t="e">
        <f>C1893*PRODUCT(#REF!,#REF!,G1893,,#REF!,E1893)</f>
        <v>#N/A</v>
      </c>
    </row>
    <row r="1894" spans="3:8">
      <c r="C1894" t="e">
        <f>VLOOKUP(B1894,定价因子!L:M,2,0)</f>
        <v>#N/A</v>
      </c>
      <c r="E1894" t="e">
        <f>VLOOKUP($D$1&amp;D1894,定价因子!E:F,2,0)</f>
        <v>#N/A</v>
      </c>
      <c r="G1894" t="e">
        <f>VLOOKUP($F$1&amp;F1894,定价因子!E:F,2,0)</f>
        <v>#N/A</v>
      </c>
      <c r="H1894" s="104" t="e">
        <f>C1894*PRODUCT(#REF!,#REF!,G1894,,#REF!,E1894)</f>
        <v>#N/A</v>
      </c>
    </row>
    <row r="1895" spans="3:8">
      <c r="C1895" t="e">
        <f>VLOOKUP(B1895,定价因子!L:M,2,0)</f>
        <v>#N/A</v>
      </c>
      <c r="E1895" t="e">
        <f>VLOOKUP($D$1&amp;D1895,定价因子!E:F,2,0)</f>
        <v>#N/A</v>
      </c>
      <c r="G1895" t="e">
        <f>VLOOKUP($F$1&amp;F1895,定价因子!E:F,2,0)</f>
        <v>#N/A</v>
      </c>
      <c r="H1895" s="104" t="e">
        <f>C1895*PRODUCT(#REF!,#REF!,G1895,,#REF!,E1895)</f>
        <v>#N/A</v>
      </c>
    </row>
    <row r="1896" spans="3:8">
      <c r="C1896" t="e">
        <f>VLOOKUP(B1896,定价因子!L:M,2,0)</f>
        <v>#N/A</v>
      </c>
      <c r="E1896" t="e">
        <f>VLOOKUP($D$1&amp;D1896,定价因子!E:F,2,0)</f>
        <v>#N/A</v>
      </c>
      <c r="G1896" t="e">
        <f>VLOOKUP($F$1&amp;F1896,定价因子!E:F,2,0)</f>
        <v>#N/A</v>
      </c>
      <c r="H1896" s="104" t="e">
        <f>C1896*PRODUCT(#REF!,#REF!,G1896,,#REF!,E1896)</f>
        <v>#N/A</v>
      </c>
    </row>
    <row r="1897" spans="3:8">
      <c r="C1897" t="e">
        <f>VLOOKUP(B1897,定价因子!L:M,2,0)</f>
        <v>#N/A</v>
      </c>
      <c r="E1897" t="e">
        <f>VLOOKUP($D$1&amp;D1897,定价因子!E:F,2,0)</f>
        <v>#N/A</v>
      </c>
      <c r="G1897" t="e">
        <f>VLOOKUP($F$1&amp;F1897,定价因子!E:F,2,0)</f>
        <v>#N/A</v>
      </c>
      <c r="H1897" s="104" t="e">
        <f>C1897*PRODUCT(#REF!,#REF!,G1897,,#REF!,E1897)</f>
        <v>#N/A</v>
      </c>
    </row>
    <row r="1898" spans="3:8">
      <c r="C1898" t="e">
        <f>VLOOKUP(B1898,定价因子!L:M,2,0)</f>
        <v>#N/A</v>
      </c>
      <c r="E1898" t="e">
        <f>VLOOKUP($D$1&amp;D1898,定价因子!E:F,2,0)</f>
        <v>#N/A</v>
      </c>
      <c r="G1898" t="e">
        <f>VLOOKUP($F$1&amp;F1898,定价因子!E:F,2,0)</f>
        <v>#N/A</v>
      </c>
      <c r="H1898" s="104" t="e">
        <f>C1898*PRODUCT(#REF!,#REF!,G1898,,#REF!,E1898)</f>
        <v>#N/A</v>
      </c>
    </row>
    <row r="1899" spans="3:8">
      <c r="C1899" t="e">
        <f>VLOOKUP(B1899,定价因子!L:M,2,0)</f>
        <v>#N/A</v>
      </c>
      <c r="E1899" t="e">
        <f>VLOOKUP($D$1&amp;D1899,定价因子!E:F,2,0)</f>
        <v>#N/A</v>
      </c>
      <c r="G1899" t="e">
        <f>VLOOKUP($F$1&amp;F1899,定价因子!E:F,2,0)</f>
        <v>#N/A</v>
      </c>
      <c r="H1899" s="104" t="e">
        <f>C1899*PRODUCT(#REF!,#REF!,G1899,,#REF!,E1899)</f>
        <v>#N/A</v>
      </c>
    </row>
    <row r="1900" spans="3:8">
      <c r="C1900" t="e">
        <f>VLOOKUP(B1900,定价因子!L:M,2,0)</f>
        <v>#N/A</v>
      </c>
      <c r="E1900" t="e">
        <f>VLOOKUP($D$1&amp;D1900,定价因子!E:F,2,0)</f>
        <v>#N/A</v>
      </c>
      <c r="G1900" t="e">
        <f>VLOOKUP($F$1&amp;F1900,定价因子!E:F,2,0)</f>
        <v>#N/A</v>
      </c>
      <c r="H1900" s="104" t="e">
        <f>C1900*PRODUCT(#REF!,#REF!,G1900,,#REF!,E1900)</f>
        <v>#N/A</v>
      </c>
    </row>
    <row r="1901" spans="3:8">
      <c r="C1901" t="e">
        <f>VLOOKUP(B1901,定价因子!L:M,2,0)</f>
        <v>#N/A</v>
      </c>
      <c r="E1901" t="e">
        <f>VLOOKUP($D$1&amp;D1901,定价因子!E:F,2,0)</f>
        <v>#N/A</v>
      </c>
      <c r="G1901" t="e">
        <f>VLOOKUP($F$1&amp;F1901,定价因子!E:F,2,0)</f>
        <v>#N/A</v>
      </c>
      <c r="H1901" s="104" t="e">
        <f>C1901*PRODUCT(#REF!,#REF!,G1901,,#REF!,E1901)</f>
        <v>#N/A</v>
      </c>
    </row>
    <row r="1902" spans="3:8">
      <c r="C1902" t="e">
        <f>VLOOKUP(B1902,定价因子!L:M,2,0)</f>
        <v>#N/A</v>
      </c>
      <c r="E1902" t="e">
        <f>VLOOKUP($D$1&amp;D1902,定价因子!E:F,2,0)</f>
        <v>#N/A</v>
      </c>
      <c r="G1902" t="e">
        <f>VLOOKUP($F$1&amp;F1902,定价因子!E:F,2,0)</f>
        <v>#N/A</v>
      </c>
      <c r="H1902" s="104" t="e">
        <f>C1902*PRODUCT(#REF!,#REF!,G1902,,#REF!,E1902)</f>
        <v>#N/A</v>
      </c>
    </row>
    <row r="1903" spans="3:8">
      <c r="C1903" t="e">
        <f>VLOOKUP(B1903,定价因子!L:M,2,0)</f>
        <v>#N/A</v>
      </c>
      <c r="E1903" t="e">
        <f>VLOOKUP($D$1&amp;D1903,定价因子!E:F,2,0)</f>
        <v>#N/A</v>
      </c>
      <c r="G1903" t="e">
        <f>VLOOKUP($F$1&amp;F1903,定价因子!E:F,2,0)</f>
        <v>#N/A</v>
      </c>
      <c r="H1903" s="104" t="e">
        <f>C1903*PRODUCT(#REF!,#REF!,G1903,,#REF!,E1903)</f>
        <v>#N/A</v>
      </c>
    </row>
    <row r="1904" spans="3:8">
      <c r="C1904" t="e">
        <f>VLOOKUP(B1904,定价因子!L:M,2,0)</f>
        <v>#N/A</v>
      </c>
      <c r="E1904" t="e">
        <f>VLOOKUP($D$1&amp;D1904,定价因子!E:F,2,0)</f>
        <v>#N/A</v>
      </c>
      <c r="G1904" t="e">
        <f>VLOOKUP($F$1&amp;F1904,定价因子!E:F,2,0)</f>
        <v>#N/A</v>
      </c>
      <c r="H1904" s="104" t="e">
        <f>C1904*PRODUCT(#REF!,#REF!,G1904,,#REF!,E1904)</f>
        <v>#N/A</v>
      </c>
    </row>
    <row r="1905" spans="3:8">
      <c r="C1905" t="e">
        <f>VLOOKUP(B1905,定价因子!L:M,2,0)</f>
        <v>#N/A</v>
      </c>
      <c r="E1905" t="e">
        <f>VLOOKUP($D$1&amp;D1905,定价因子!E:F,2,0)</f>
        <v>#N/A</v>
      </c>
      <c r="G1905" t="e">
        <f>VLOOKUP($F$1&amp;F1905,定价因子!E:F,2,0)</f>
        <v>#N/A</v>
      </c>
      <c r="H1905" s="104" t="e">
        <f>C1905*PRODUCT(#REF!,#REF!,G1905,,#REF!,E1905)</f>
        <v>#N/A</v>
      </c>
    </row>
    <row r="1906" spans="3:8">
      <c r="C1906" t="e">
        <f>VLOOKUP(B1906,定价因子!L:M,2,0)</f>
        <v>#N/A</v>
      </c>
      <c r="E1906" t="e">
        <f>VLOOKUP($D$1&amp;D1906,定价因子!E:F,2,0)</f>
        <v>#N/A</v>
      </c>
      <c r="G1906" t="e">
        <f>VLOOKUP($F$1&amp;F1906,定价因子!E:F,2,0)</f>
        <v>#N/A</v>
      </c>
      <c r="H1906" s="104" t="e">
        <f>C1906*PRODUCT(#REF!,#REF!,G1906,,#REF!,E1906)</f>
        <v>#N/A</v>
      </c>
    </row>
    <row r="1907" spans="3:8">
      <c r="C1907" t="e">
        <f>VLOOKUP(B1907,定价因子!L:M,2,0)</f>
        <v>#N/A</v>
      </c>
      <c r="E1907" t="e">
        <f>VLOOKUP($D$1&amp;D1907,定价因子!E:F,2,0)</f>
        <v>#N/A</v>
      </c>
      <c r="G1907" t="e">
        <f>VLOOKUP($F$1&amp;F1907,定价因子!E:F,2,0)</f>
        <v>#N/A</v>
      </c>
      <c r="H1907" s="104" t="e">
        <f>C1907*PRODUCT(#REF!,#REF!,G1907,,#REF!,E1907)</f>
        <v>#N/A</v>
      </c>
    </row>
    <row r="1908" spans="3:8">
      <c r="C1908" t="e">
        <f>VLOOKUP(B1908,定价因子!L:M,2,0)</f>
        <v>#N/A</v>
      </c>
      <c r="E1908" t="e">
        <f>VLOOKUP($D$1&amp;D1908,定价因子!E:F,2,0)</f>
        <v>#N/A</v>
      </c>
      <c r="G1908" t="e">
        <f>VLOOKUP($F$1&amp;F1908,定价因子!E:F,2,0)</f>
        <v>#N/A</v>
      </c>
      <c r="H1908" s="104" t="e">
        <f>C1908*PRODUCT(#REF!,#REF!,G1908,,#REF!,E1908)</f>
        <v>#N/A</v>
      </c>
    </row>
    <row r="1909" spans="3:8">
      <c r="C1909" t="e">
        <f>VLOOKUP(B1909,定价因子!L:M,2,0)</f>
        <v>#N/A</v>
      </c>
      <c r="E1909" t="e">
        <f>VLOOKUP($D$1&amp;D1909,定价因子!E:F,2,0)</f>
        <v>#N/A</v>
      </c>
      <c r="G1909" t="e">
        <f>VLOOKUP($F$1&amp;F1909,定价因子!E:F,2,0)</f>
        <v>#N/A</v>
      </c>
      <c r="H1909" s="104" t="e">
        <f>C1909*PRODUCT(#REF!,#REF!,G1909,,#REF!,E1909)</f>
        <v>#N/A</v>
      </c>
    </row>
    <row r="1910" spans="3:8">
      <c r="C1910" t="e">
        <f>VLOOKUP(B1910,定价因子!L:M,2,0)</f>
        <v>#N/A</v>
      </c>
      <c r="E1910" t="e">
        <f>VLOOKUP($D$1&amp;D1910,定价因子!E:F,2,0)</f>
        <v>#N/A</v>
      </c>
      <c r="G1910" t="e">
        <f>VLOOKUP($F$1&amp;F1910,定价因子!E:F,2,0)</f>
        <v>#N/A</v>
      </c>
      <c r="H1910" s="104" t="e">
        <f>C1910*PRODUCT(#REF!,#REF!,G1910,,#REF!,E1910)</f>
        <v>#N/A</v>
      </c>
    </row>
    <row r="1911" spans="3:8">
      <c r="C1911" t="e">
        <f>VLOOKUP(B1911,定价因子!L:M,2,0)</f>
        <v>#N/A</v>
      </c>
      <c r="E1911" t="e">
        <f>VLOOKUP($D$1&amp;D1911,定价因子!E:F,2,0)</f>
        <v>#N/A</v>
      </c>
      <c r="G1911" t="e">
        <f>VLOOKUP($F$1&amp;F1911,定价因子!E:F,2,0)</f>
        <v>#N/A</v>
      </c>
      <c r="H1911" s="104" t="e">
        <f>C1911*PRODUCT(#REF!,#REF!,G1911,,#REF!,E1911)</f>
        <v>#N/A</v>
      </c>
    </row>
    <row r="1912" spans="3:8">
      <c r="C1912" t="e">
        <f>VLOOKUP(B1912,定价因子!L:M,2,0)</f>
        <v>#N/A</v>
      </c>
      <c r="E1912" t="e">
        <f>VLOOKUP($D$1&amp;D1912,定价因子!E:F,2,0)</f>
        <v>#N/A</v>
      </c>
      <c r="G1912" t="e">
        <f>VLOOKUP($F$1&amp;F1912,定价因子!E:F,2,0)</f>
        <v>#N/A</v>
      </c>
      <c r="H1912" s="104" t="e">
        <f>C1912*PRODUCT(#REF!,#REF!,G1912,,#REF!,E1912)</f>
        <v>#N/A</v>
      </c>
    </row>
    <row r="1913" spans="3:8">
      <c r="C1913" t="e">
        <f>VLOOKUP(B1913,定价因子!L:M,2,0)</f>
        <v>#N/A</v>
      </c>
      <c r="E1913" t="e">
        <f>VLOOKUP($D$1&amp;D1913,定价因子!E:F,2,0)</f>
        <v>#N/A</v>
      </c>
      <c r="G1913" t="e">
        <f>VLOOKUP($F$1&amp;F1913,定价因子!E:F,2,0)</f>
        <v>#N/A</v>
      </c>
      <c r="H1913" s="104" t="e">
        <f>C1913*PRODUCT(#REF!,#REF!,G1913,,#REF!,E1913)</f>
        <v>#N/A</v>
      </c>
    </row>
    <row r="1914" spans="3:8">
      <c r="C1914" t="e">
        <f>VLOOKUP(B1914,定价因子!L:M,2,0)</f>
        <v>#N/A</v>
      </c>
      <c r="E1914" t="e">
        <f>VLOOKUP($D$1&amp;D1914,定价因子!E:F,2,0)</f>
        <v>#N/A</v>
      </c>
      <c r="G1914" t="e">
        <f>VLOOKUP($F$1&amp;F1914,定价因子!E:F,2,0)</f>
        <v>#N/A</v>
      </c>
      <c r="H1914" s="104" t="e">
        <f>C1914*PRODUCT(#REF!,#REF!,G1914,,#REF!,E1914)</f>
        <v>#N/A</v>
      </c>
    </row>
    <row r="1915" spans="3:8">
      <c r="C1915" t="e">
        <f>VLOOKUP(B1915,定价因子!L:M,2,0)</f>
        <v>#N/A</v>
      </c>
      <c r="E1915" t="e">
        <f>VLOOKUP($D$1&amp;D1915,定价因子!E:F,2,0)</f>
        <v>#N/A</v>
      </c>
      <c r="G1915" t="e">
        <f>VLOOKUP($F$1&amp;F1915,定价因子!E:F,2,0)</f>
        <v>#N/A</v>
      </c>
      <c r="H1915" s="104" t="e">
        <f>C1915*PRODUCT(#REF!,#REF!,G1915,,#REF!,E1915)</f>
        <v>#N/A</v>
      </c>
    </row>
    <row r="1916" spans="3:8">
      <c r="C1916" t="e">
        <f>VLOOKUP(B1916,定价因子!L:M,2,0)</f>
        <v>#N/A</v>
      </c>
      <c r="E1916" t="e">
        <f>VLOOKUP($D$1&amp;D1916,定价因子!E:F,2,0)</f>
        <v>#N/A</v>
      </c>
      <c r="G1916" t="e">
        <f>VLOOKUP($F$1&amp;F1916,定价因子!E:F,2,0)</f>
        <v>#N/A</v>
      </c>
      <c r="H1916" s="104" t="e">
        <f>C1916*PRODUCT(#REF!,#REF!,G1916,,#REF!,E1916)</f>
        <v>#N/A</v>
      </c>
    </row>
    <row r="1917" spans="3:8">
      <c r="C1917" t="e">
        <f>VLOOKUP(B1917,定价因子!L:M,2,0)</f>
        <v>#N/A</v>
      </c>
      <c r="E1917" t="e">
        <f>VLOOKUP($D$1&amp;D1917,定价因子!E:F,2,0)</f>
        <v>#N/A</v>
      </c>
      <c r="G1917" t="e">
        <f>VLOOKUP($F$1&amp;F1917,定价因子!E:F,2,0)</f>
        <v>#N/A</v>
      </c>
      <c r="H1917" s="104" t="e">
        <f>C1917*PRODUCT(#REF!,#REF!,G1917,,#REF!,E1917)</f>
        <v>#N/A</v>
      </c>
    </row>
    <row r="1918" spans="3:8">
      <c r="C1918" t="e">
        <f>VLOOKUP(B1918,定价因子!L:M,2,0)</f>
        <v>#N/A</v>
      </c>
      <c r="E1918" t="e">
        <f>VLOOKUP($D$1&amp;D1918,定价因子!E:F,2,0)</f>
        <v>#N/A</v>
      </c>
      <c r="G1918" t="e">
        <f>VLOOKUP($F$1&amp;F1918,定价因子!E:F,2,0)</f>
        <v>#N/A</v>
      </c>
      <c r="H1918" s="104" t="e">
        <f>C1918*PRODUCT(#REF!,#REF!,G1918,,#REF!,E1918)</f>
        <v>#N/A</v>
      </c>
    </row>
    <row r="1919" spans="3:8">
      <c r="C1919" t="e">
        <f>VLOOKUP(B1919,定价因子!L:M,2,0)</f>
        <v>#N/A</v>
      </c>
      <c r="E1919" t="e">
        <f>VLOOKUP($D$1&amp;D1919,定价因子!E:F,2,0)</f>
        <v>#N/A</v>
      </c>
      <c r="G1919" t="e">
        <f>VLOOKUP($F$1&amp;F1919,定价因子!E:F,2,0)</f>
        <v>#N/A</v>
      </c>
      <c r="H1919" s="104" t="e">
        <f>C1919*PRODUCT(#REF!,#REF!,G1919,,#REF!,E1919)</f>
        <v>#N/A</v>
      </c>
    </row>
    <row r="1920" spans="3:8">
      <c r="C1920" t="e">
        <f>VLOOKUP(B1920,定价因子!L:M,2,0)</f>
        <v>#N/A</v>
      </c>
      <c r="E1920" t="e">
        <f>VLOOKUP($D$1&amp;D1920,定价因子!E:F,2,0)</f>
        <v>#N/A</v>
      </c>
      <c r="G1920" t="e">
        <f>VLOOKUP($F$1&amp;F1920,定价因子!E:F,2,0)</f>
        <v>#N/A</v>
      </c>
      <c r="H1920" s="104" t="e">
        <f>C1920*PRODUCT(#REF!,#REF!,G1920,,#REF!,E1920)</f>
        <v>#N/A</v>
      </c>
    </row>
    <row r="1921" spans="3:8">
      <c r="C1921" t="e">
        <f>VLOOKUP(B1921,定价因子!L:M,2,0)</f>
        <v>#N/A</v>
      </c>
      <c r="E1921" t="e">
        <f>VLOOKUP($D$1&amp;D1921,定价因子!E:F,2,0)</f>
        <v>#N/A</v>
      </c>
      <c r="G1921" t="e">
        <f>VLOOKUP($F$1&amp;F1921,定价因子!E:F,2,0)</f>
        <v>#N/A</v>
      </c>
      <c r="H1921" s="104" t="e">
        <f>C1921*PRODUCT(#REF!,#REF!,G1921,,#REF!,E1921)</f>
        <v>#N/A</v>
      </c>
    </row>
    <row r="1922" spans="3:8">
      <c r="C1922" t="e">
        <f>VLOOKUP(B1922,定价因子!L:M,2,0)</f>
        <v>#N/A</v>
      </c>
      <c r="E1922" t="e">
        <f>VLOOKUP($D$1&amp;D1922,定价因子!E:F,2,0)</f>
        <v>#N/A</v>
      </c>
      <c r="G1922" t="e">
        <f>VLOOKUP($F$1&amp;F1922,定价因子!E:F,2,0)</f>
        <v>#N/A</v>
      </c>
      <c r="H1922" s="104" t="e">
        <f>C1922*PRODUCT(#REF!,#REF!,G1922,,#REF!,E1922)</f>
        <v>#N/A</v>
      </c>
    </row>
    <row r="1923" spans="3:8">
      <c r="C1923" t="e">
        <f>VLOOKUP(B1923,定价因子!L:M,2,0)</f>
        <v>#N/A</v>
      </c>
      <c r="E1923" t="e">
        <f>VLOOKUP($D$1&amp;D1923,定价因子!E:F,2,0)</f>
        <v>#N/A</v>
      </c>
      <c r="G1923" t="e">
        <f>VLOOKUP($F$1&amp;F1923,定价因子!E:F,2,0)</f>
        <v>#N/A</v>
      </c>
      <c r="H1923" s="104" t="e">
        <f>C1923*PRODUCT(#REF!,#REF!,G1923,,#REF!,E1923)</f>
        <v>#N/A</v>
      </c>
    </row>
    <row r="1924" spans="3:8">
      <c r="C1924" t="e">
        <f>VLOOKUP(B1924,定价因子!L:M,2,0)</f>
        <v>#N/A</v>
      </c>
      <c r="E1924" t="e">
        <f>VLOOKUP($D$1&amp;D1924,定价因子!E:F,2,0)</f>
        <v>#N/A</v>
      </c>
      <c r="G1924" t="e">
        <f>VLOOKUP($F$1&amp;F1924,定价因子!E:F,2,0)</f>
        <v>#N/A</v>
      </c>
      <c r="H1924" s="104" t="e">
        <f>C1924*PRODUCT(#REF!,#REF!,G1924,,#REF!,E1924)</f>
        <v>#N/A</v>
      </c>
    </row>
    <row r="1925" spans="3:8">
      <c r="C1925" t="e">
        <f>VLOOKUP(B1925,定价因子!L:M,2,0)</f>
        <v>#N/A</v>
      </c>
      <c r="E1925" t="e">
        <f>VLOOKUP($D$1&amp;D1925,定价因子!E:F,2,0)</f>
        <v>#N/A</v>
      </c>
      <c r="G1925" t="e">
        <f>VLOOKUP($F$1&amp;F1925,定价因子!E:F,2,0)</f>
        <v>#N/A</v>
      </c>
      <c r="H1925" s="104" t="e">
        <f>C1925*PRODUCT(#REF!,#REF!,G1925,,#REF!,E1925)</f>
        <v>#N/A</v>
      </c>
    </row>
    <row r="1926" spans="3:8">
      <c r="C1926" t="e">
        <f>VLOOKUP(B1926,定价因子!L:M,2,0)</f>
        <v>#N/A</v>
      </c>
      <c r="E1926" t="e">
        <f>VLOOKUP($D$1&amp;D1926,定价因子!E:F,2,0)</f>
        <v>#N/A</v>
      </c>
      <c r="G1926" t="e">
        <f>VLOOKUP($F$1&amp;F1926,定价因子!E:F,2,0)</f>
        <v>#N/A</v>
      </c>
      <c r="H1926" s="104" t="e">
        <f>C1926*PRODUCT(#REF!,#REF!,G1926,,#REF!,E1926)</f>
        <v>#N/A</v>
      </c>
    </row>
    <row r="1927" spans="3:8">
      <c r="C1927" t="e">
        <f>VLOOKUP(B1927,定价因子!L:M,2,0)</f>
        <v>#N/A</v>
      </c>
      <c r="E1927" t="e">
        <f>VLOOKUP($D$1&amp;D1927,定价因子!E:F,2,0)</f>
        <v>#N/A</v>
      </c>
      <c r="G1927" t="e">
        <f>VLOOKUP($F$1&amp;F1927,定价因子!E:F,2,0)</f>
        <v>#N/A</v>
      </c>
      <c r="H1927" s="104" t="e">
        <f>C1927*PRODUCT(#REF!,#REF!,G1927,,#REF!,E1927)</f>
        <v>#N/A</v>
      </c>
    </row>
    <row r="1928" spans="3:8">
      <c r="C1928" t="e">
        <f>VLOOKUP(B1928,定价因子!L:M,2,0)</f>
        <v>#N/A</v>
      </c>
      <c r="E1928" t="e">
        <f>VLOOKUP($D$1&amp;D1928,定价因子!E:F,2,0)</f>
        <v>#N/A</v>
      </c>
      <c r="G1928" t="e">
        <f>VLOOKUP($F$1&amp;F1928,定价因子!E:F,2,0)</f>
        <v>#N/A</v>
      </c>
      <c r="H1928" s="104" t="e">
        <f>C1928*PRODUCT(#REF!,#REF!,G1928,,#REF!,E1928)</f>
        <v>#N/A</v>
      </c>
    </row>
    <row r="1929" spans="3:8">
      <c r="C1929" t="e">
        <f>VLOOKUP(B1929,定价因子!L:M,2,0)</f>
        <v>#N/A</v>
      </c>
      <c r="E1929" t="e">
        <f>VLOOKUP($D$1&amp;D1929,定价因子!E:F,2,0)</f>
        <v>#N/A</v>
      </c>
      <c r="G1929" t="e">
        <f>VLOOKUP($F$1&amp;F1929,定价因子!E:F,2,0)</f>
        <v>#N/A</v>
      </c>
      <c r="H1929" s="104" t="e">
        <f>C1929*PRODUCT(#REF!,#REF!,G1929,,#REF!,E1929)</f>
        <v>#N/A</v>
      </c>
    </row>
    <row r="1930" spans="3:8">
      <c r="C1930" t="e">
        <f>VLOOKUP(B1930,定价因子!L:M,2,0)</f>
        <v>#N/A</v>
      </c>
      <c r="E1930" t="e">
        <f>VLOOKUP($D$1&amp;D1930,定价因子!E:F,2,0)</f>
        <v>#N/A</v>
      </c>
      <c r="G1930" t="e">
        <f>VLOOKUP($F$1&amp;F1930,定价因子!E:F,2,0)</f>
        <v>#N/A</v>
      </c>
      <c r="H1930" s="104" t="e">
        <f>C1930*PRODUCT(#REF!,#REF!,G1930,,#REF!,E1930)</f>
        <v>#N/A</v>
      </c>
    </row>
    <row r="1931" spans="3:8">
      <c r="C1931" t="e">
        <f>VLOOKUP(B1931,定价因子!L:M,2,0)</f>
        <v>#N/A</v>
      </c>
      <c r="E1931" t="e">
        <f>VLOOKUP($D$1&amp;D1931,定价因子!E:F,2,0)</f>
        <v>#N/A</v>
      </c>
      <c r="G1931" t="e">
        <f>VLOOKUP($F$1&amp;F1931,定价因子!E:F,2,0)</f>
        <v>#N/A</v>
      </c>
      <c r="H1931" s="104" t="e">
        <f>C1931*PRODUCT(#REF!,#REF!,G1931,,#REF!,E1931)</f>
        <v>#N/A</v>
      </c>
    </row>
    <row r="1932" spans="3:8">
      <c r="C1932" t="e">
        <f>VLOOKUP(B1932,定价因子!L:M,2,0)</f>
        <v>#N/A</v>
      </c>
      <c r="E1932" t="e">
        <f>VLOOKUP($D$1&amp;D1932,定价因子!E:F,2,0)</f>
        <v>#N/A</v>
      </c>
      <c r="G1932" t="e">
        <f>VLOOKUP($F$1&amp;F1932,定价因子!E:F,2,0)</f>
        <v>#N/A</v>
      </c>
      <c r="H1932" s="104" t="e">
        <f>C1932*PRODUCT(#REF!,#REF!,G1932,,#REF!,E1932)</f>
        <v>#N/A</v>
      </c>
    </row>
    <row r="1933" spans="3:8">
      <c r="C1933" t="e">
        <f>VLOOKUP(B1933,定价因子!L:M,2,0)</f>
        <v>#N/A</v>
      </c>
      <c r="E1933" t="e">
        <f>VLOOKUP($D$1&amp;D1933,定价因子!E:F,2,0)</f>
        <v>#N/A</v>
      </c>
      <c r="G1933" t="e">
        <f>VLOOKUP($F$1&amp;F1933,定价因子!E:F,2,0)</f>
        <v>#N/A</v>
      </c>
      <c r="H1933" s="104" t="e">
        <f>C1933*PRODUCT(#REF!,#REF!,G1933,,#REF!,E1933)</f>
        <v>#N/A</v>
      </c>
    </row>
    <row r="1934" spans="3:8">
      <c r="C1934" t="e">
        <f>VLOOKUP(B1934,定价因子!L:M,2,0)</f>
        <v>#N/A</v>
      </c>
      <c r="E1934" t="e">
        <f>VLOOKUP($D$1&amp;D1934,定价因子!E:F,2,0)</f>
        <v>#N/A</v>
      </c>
      <c r="G1934" t="e">
        <f>VLOOKUP($F$1&amp;F1934,定价因子!E:F,2,0)</f>
        <v>#N/A</v>
      </c>
      <c r="H1934" s="104" t="e">
        <f>C1934*PRODUCT(#REF!,#REF!,G1934,,#REF!,E1934)</f>
        <v>#N/A</v>
      </c>
    </row>
    <row r="1935" spans="3:8">
      <c r="C1935" t="e">
        <f>VLOOKUP(B1935,定价因子!L:M,2,0)</f>
        <v>#N/A</v>
      </c>
      <c r="E1935" t="e">
        <f>VLOOKUP($D$1&amp;D1935,定价因子!E:F,2,0)</f>
        <v>#N/A</v>
      </c>
      <c r="G1935" t="e">
        <f>VLOOKUP($F$1&amp;F1935,定价因子!E:F,2,0)</f>
        <v>#N/A</v>
      </c>
      <c r="H1935" s="104" t="e">
        <f>C1935*PRODUCT(#REF!,#REF!,G1935,,#REF!,E1935)</f>
        <v>#N/A</v>
      </c>
    </row>
    <row r="1936" spans="3:8">
      <c r="C1936" t="e">
        <f>VLOOKUP(B1936,定价因子!L:M,2,0)</f>
        <v>#N/A</v>
      </c>
      <c r="E1936" t="e">
        <f>VLOOKUP($D$1&amp;D1936,定价因子!E:F,2,0)</f>
        <v>#N/A</v>
      </c>
      <c r="G1936" t="e">
        <f>VLOOKUP($F$1&amp;F1936,定价因子!E:F,2,0)</f>
        <v>#N/A</v>
      </c>
      <c r="H1936" s="104" t="e">
        <f>C1936*PRODUCT(#REF!,#REF!,G1936,,#REF!,E1936)</f>
        <v>#N/A</v>
      </c>
    </row>
    <row r="1937" spans="3:8">
      <c r="C1937" t="e">
        <f>VLOOKUP(B1937,定价因子!L:M,2,0)</f>
        <v>#N/A</v>
      </c>
      <c r="E1937" t="e">
        <f>VLOOKUP($D$1&amp;D1937,定价因子!E:F,2,0)</f>
        <v>#N/A</v>
      </c>
      <c r="G1937" t="e">
        <f>VLOOKUP($F$1&amp;F1937,定价因子!E:F,2,0)</f>
        <v>#N/A</v>
      </c>
      <c r="H1937" s="104" t="e">
        <f>C1937*PRODUCT(#REF!,#REF!,G1937,,#REF!,E1937)</f>
        <v>#N/A</v>
      </c>
    </row>
    <row r="1938" spans="3:8">
      <c r="C1938" t="e">
        <f>VLOOKUP(B1938,定价因子!L:M,2,0)</f>
        <v>#N/A</v>
      </c>
      <c r="E1938" t="e">
        <f>VLOOKUP($D$1&amp;D1938,定价因子!E:F,2,0)</f>
        <v>#N/A</v>
      </c>
      <c r="G1938" t="e">
        <f>VLOOKUP($F$1&amp;F1938,定价因子!E:F,2,0)</f>
        <v>#N/A</v>
      </c>
      <c r="H1938" s="104" t="e">
        <f>C1938*PRODUCT(#REF!,#REF!,G1938,,#REF!,E1938)</f>
        <v>#N/A</v>
      </c>
    </row>
    <row r="1939" spans="3:8">
      <c r="C1939" t="e">
        <f>VLOOKUP(B1939,定价因子!L:M,2,0)</f>
        <v>#N/A</v>
      </c>
      <c r="E1939" t="e">
        <f>VLOOKUP($D$1&amp;D1939,定价因子!E:F,2,0)</f>
        <v>#N/A</v>
      </c>
      <c r="G1939" t="e">
        <f>VLOOKUP($F$1&amp;F1939,定价因子!E:F,2,0)</f>
        <v>#N/A</v>
      </c>
      <c r="H1939" s="104" t="e">
        <f>C1939*PRODUCT(#REF!,#REF!,G1939,,#REF!,E1939)</f>
        <v>#N/A</v>
      </c>
    </row>
    <row r="1940" spans="3:8">
      <c r="C1940" t="e">
        <f>VLOOKUP(B1940,定价因子!L:M,2,0)</f>
        <v>#N/A</v>
      </c>
      <c r="E1940" t="e">
        <f>VLOOKUP($D$1&amp;D1940,定价因子!E:F,2,0)</f>
        <v>#N/A</v>
      </c>
      <c r="G1940" t="e">
        <f>VLOOKUP($F$1&amp;F1940,定价因子!E:F,2,0)</f>
        <v>#N/A</v>
      </c>
      <c r="H1940" s="104" t="e">
        <f>C1940*PRODUCT(#REF!,#REF!,G1940,,#REF!,E1940)</f>
        <v>#N/A</v>
      </c>
    </row>
    <row r="1941" spans="3:8">
      <c r="C1941" t="e">
        <f>VLOOKUP(B1941,定价因子!L:M,2,0)</f>
        <v>#N/A</v>
      </c>
      <c r="E1941" t="e">
        <f>VLOOKUP($D$1&amp;D1941,定价因子!E:F,2,0)</f>
        <v>#N/A</v>
      </c>
      <c r="G1941" t="e">
        <f>VLOOKUP($F$1&amp;F1941,定价因子!E:F,2,0)</f>
        <v>#N/A</v>
      </c>
      <c r="H1941" s="104" t="e">
        <f>C1941*PRODUCT(#REF!,#REF!,G1941,,#REF!,E1941)</f>
        <v>#N/A</v>
      </c>
    </row>
    <row r="1942" spans="3:8">
      <c r="C1942" t="e">
        <f>VLOOKUP(B1942,定价因子!L:M,2,0)</f>
        <v>#N/A</v>
      </c>
      <c r="E1942" t="e">
        <f>VLOOKUP($D$1&amp;D1942,定价因子!E:F,2,0)</f>
        <v>#N/A</v>
      </c>
      <c r="G1942" t="e">
        <f>VLOOKUP($F$1&amp;F1942,定价因子!E:F,2,0)</f>
        <v>#N/A</v>
      </c>
      <c r="H1942" s="104" t="e">
        <f>C1942*PRODUCT(#REF!,#REF!,G1942,,#REF!,E1942)</f>
        <v>#N/A</v>
      </c>
    </row>
    <row r="1943" spans="3:8">
      <c r="C1943" t="e">
        <f>VLOOKUP(B1943,定价因子!L:M,2,0)</f>
        <v>#N/A</v>
      </c>
      <c r="E1943" t="e">
        <f>VLOOKUP($D$1&amp;D1943,定价因子!E:F,2,0)</f>
        <v>#N/A</v>
      </c>
      <c r="G1943" t="e">
        <f>VLOOKUP($F$1&amp;F1943,定价因子!E:F,2,0)</f>
        <v>#N/A</v>
      </c>
      <c r="H1943" s="104" t="e">
        <f>C1943*PRODUCT(#REF!,#REF!,G1943,,#REF!,E1943)</f>
        <v>#N/A</v>
      </c>
    </row>
    <row r="1944" spans="3:8">
      <c r="C1944" t="e">
        <f>VLOOKUP(B1944,定价因子!L:M,2,0)</f>
        <v>#N/A</v>
      </c>
      <c r="E1944" t="e">
        <f>VLOOKUP($D$1&amp;D1944,定价因子!E:F,2,0)</f>
        <v>#N/A</v>
      </c>
      <c r="G1944" t="e">
        <f>VLOOKUP($F$1&amp;F1944,定价因子!E:F,2,0)</f>
        <v>#N/A</v>
      </c>
      <c r="H1944" s="104" t="e">
        <f>C1944*PRODUCT(#REF!,#REF!,G1944,,#REF!,E1944)</f>
        <v>#N/A</v>
      </c>
    </row>
    <row r="1945" spans="3:8">
      <c r="C1945" t="e">
        <f>VLOOKUP(B1945,定价因子!L:M,2,0)</f>
        <v>#N/A</v>
      </c>
      <c r="E1945" t="e">
        <f>VLOOKUP($D$1&amp;D1945,定价因子!E:F,2,0)</f>
        <v>#N/A</v>
      </c>
      <c r="G1945" t="e">
        <f>VLOOKUP($F$1&amp;F1945,定价因子!E:F,2,0)</f>
        <v>#N/A</v>
      </c>
      <c r="H1945" s="104" t="e">
        <f>C1945*PRODUCT(#REF!,#REF!,G1945,,#REF!,E1945)</f>
        <v>#N/A</v>
      </c>
    </row>
    <row r="1946" spans="3:8">
      <c r="C1946" t="e">
        <f>VLOOKUP(B1946,定价因子!L:M,2,0)</f>
        <v>#N/A</v>
      </c>
      <c r="E1946" t="e">
        <f>VLOOKUP($D$1&amp;D1946,定价因子!E:F,2,0)</f>
        <v>#N/A</v>
      </c>
      <c r="G1946" t="e">
        <f>VLOOKUP($F$1&amp;F1946,定价因子!E:F,2,0)</f>
        <v>#N/A</v>
      </c>
      <c r="H1946" s="104" t="e">
        <f>C1946*PRODUCT(#REF!,#REF!,G1946,,#REF!,E1946)</f>
        <v>#N/A</v>
      </c>
    </row>
    <row r="1947" spans="3:8">
      <c r="C1947" t="e">
        <f>VLOOKUP(B1947,定价因子!L:M,2,0)</f>
        <v>#N/A</v>
      </c>
      <c r="E1947" t="e">
        <f>VLOOKUP($D$1&amp;D1947,定价因子!E:F,2,0)</f>
        <v>#N/A</v>
      </c>
      <c r="G1947" t="e">
        <f>VLOOKUP($F$1&amp;F1947,定价因子!E:F,2,0)</f>
        <v>#N/A</v>
      </c>
      <c r="H1947" s="104" t="e">
        <f>C1947*PRODUCT(#REF!,#REF!,G1947,,#REF!,E1947)</f>
        <v>#N/A</v>
      </c>
    </row>
    <row r="1948" spans="3:8">
      <c r="C1948" t="e">
        <f>VLOOKUP(B1948,定价因子!L:M,2,0)</f>
        <v>#N/A</v>
      </c>
      <c r="E1948" t="e">
        <f>VLOOKUP($D$1&amp;D1948,定价因子!E:F,2,0)</f>
        <v>#N/A</v>
      </c>
      <c r="G1948" t="e">
        <f>VLOOKUP($F$1&amp;F1948,定价因子!E:F,2,0)</f>
        <v>#N/A</v>
      </c>
      <c r="H1948" s="104" t="e">
        <f>C1948*PRODUCT(#REF!,#REF!,G1948,,#REF!,E1948)</f>
        <v>#N/A</v>
      </c>
    </row>
    <row r="1949" spans="3:8">
      <c r="C1949" t="e">
        <f>VLOOKUP(B1949,定价因子!L:M,2,0)</f>
        <v>#N/A</v>
      </c>
      <c r="E1949" t="e">
        <f>VLOOKUP($D$1&amp;D1949,定价因子!E:F,2,0)</f>
        <v>#N/A</v>
      </c>
      <c r="G1949" t="e">
        <f>VLOOKUP($F$1&amp;F1949,定价因子!E:F,2,0)</f>
        <v>#N/A</v>
      </c>
      <c r="H1949" s="104" t="e">
        <f>C1949*PRODUCT(#REF!,#REF!,G1949,,#REF!,E1949)</f>
        <v>#N/A</v>
      </c>
    </row>
    <row r="1950" spans="3:8">
      <c r="C1950" t="e">
        <f>VLOOKUP(B1950,定价因子!L:M,2,0)</f>
        <v>#N/A</v>
      </c>
      <c r="E1950" t="e">
        <f>VLOOKUP($D$1&amp;D1950,定价因子!E:F,2,0)</f>
        <v>#N/A</v>
      </c>
      <c r="G1950" t="e">
        <f>VLOOKUP($F$1&amp;F1950,定价因子!E:F,2,0)</f>
        <v>#N/A</v>
      </c>
      <c r="H1950" s="104" t="e">
        <f>C1950*PRODUCT(#REF!,#REF!,G1950,,#REF!,E1950)</f>
        <v>#N/A</v>
      </c>
    </row>
    <row r="1951" spans="3:8">
      <c r="C1951" t="e">
        <f>VLOOKUP(B1951,定价因子!L:M,2,0)</f>
        <v>#N/A</v>
      </c>
      <c r="E1951" t="e">
        <f>VLOOKUP($D$1&amp;D1951,定价因子!E:F,2,0)</f>
        <v>#N/A</v>
      </c>
      <c r="G1951" t="e">
        <f>VLOOKUP($F$1&amp;F1951,定价因子!E:F,2,0)</f>
        <v>#N/A</v>
      </c>
      <c r="H1951" s="104" t="e">
        <f>C1951*PRODUCT(#REF!,#REF!,G1951,,#REF!,E1951)</f>
        <v>#N/A</v>
      </c>
    </row>
    <row r="1952" spans="3:8">
      <c r="C1952" t="e">
        <f>VLOOKUP(B1952,定价因子!L:M,2,0)</f>
        <v>#N/A</v>
      </c>
      <c r="E1952" t="e">
        <f>VLOOKUP($D$1&amp;D1952,定价因子!E:F,2,0)</f>
        <v>#N/A</v>
      </c>
      <c r="G1952" t="e">
        <f>VLOOKUP($F$1&amp;F1952,定价因子!E:F,2,0)</f>
        <v>#N/A</v>
      </c>
      <c r="H1952" s="104" t="e">
        <f>C1952*PRODUCT(#REF!,#REF!,G1952,,#REF!,E1952)</f>
        <v>#N/A</v>
      </c>
    </row>
    <row r="1953" spans="3:8">
      <c r="C1953" t="e">
        <f>VLOOKUP(B1953,定价因子!L:M,2,0)</f>
        <v>#N/A</v>
      </c>
      <c r="E1953" t="e">
        <f>VLOOKUP($D$1&amp;D1953,定价因子!E:F,2,0)</f>
        <v>#N/A</v>
      </c>
      <c r="G1953" t="e">
        <f>VLOOKUP($F$1&amp;F1953,定价因子!E:F,2,0)</f>
        <v>#N/A</v>
      </c>
      <c r="H1953" s="104" t="e">
        <f>C1953*PRODUCT(#REF!,#REF!,G1953,,#REF!,E1953)</f>
        <v>#N/A</v>
      </c>
    </row>
    <row r="1954" spans="3:8">
      <c r="C1954" t="e">
        <f>VLOOKUP(B1954,定价因子!L:M,2,0)</f>
        <v>#N/A</v>
      </c>
      <c r="E1954" t="e">
        <f>VLOOKUP($D$1&amp;D1954,定价因子!E:F,2,0)</f>
        <v>#N/A</v>
      </c>
      <c r="G1954" t="e">
        <f>VLOOKUP($F$1&amp;F1954,定价因子!E:F,2,0)</f>
        <v>#N/A</v>
      </c>
      <c r="H1954" s="104" t="e">
        <f>C1954*PRODUCT(#REF!,#REF!,G1954,,#REF!,E1954)</f>
        <v>#N/A</v>
      </c>
    </row>
    <row r="1955" spans="3:8">
      <c r="C1955" t="e">
        <f>VLOOKUP(B1955,定价因子!L:M,2,0)</f>
        <v>#N/A</v>
      </c>
      <c r="E1955" t="e">
        <f>VLOOKUP($D$1&amp;D1955,定价因子!E:F,2,0)</f>
        <v>#N/A</v>
      </c>
      <c r="G1955" t="e">
        <f>VLOOKUP($F$1&amp;F1955,定价因子!E:F,2,0)</f>
        <v>#N/A</v>
      </c>
      <c r="H1955" s="104" t="e">
        <f>C1955*PRODUCT(#REF!,#REF!,G1955,,#REF!,E1955)</f>
        <v>#N/A</v>
      </c>
    </row>
    <row r="1956" spans="3:8">
      <c r="C1956" t="e">
        <f>VLOOKUP(B1956,定价因子!L:M,2,0)</f>
        <v>#N/A</v>
      </c>
      <c r="E1956" t="e">
        <f>VLOOKUP($D$1&amp;D1956,定价因子!E:F,2,0)</f>
        <v>#N/A</v>
      </c>
      <c r="G1956" t="e">
        <f>VLOOKUP($F$1&amp;F1956,定价因子!E:F,2,0)</f>
        <v>#N/A</v>
      </c>
      <c r="H1956" s="104" t="e">
        <f>C1956*PRODUCT(#REF!,#REF!,G1956,,#REF!,E1956)</f>
        <v>#N/A</v>
      </c>
    </row>
    <row r="1957" spans="3:8">
      <c r="C1957" t="e">
        <f>VLOOKUP(B1957,定价因子!L:M,2,0)</f>
        <v>#N/A</v>
      </c>
      <c r="E1957" t="e">
        <f>VLOOKUP($D$1&amp;D1957,定价因子!E:F,2,0)</f>
        <v>#N/A</v>
      </c>
      <c r="G1957" t="e">
        <f>VLOOKUP($F$1&amp;F1957,定价因子!E:F,2,0)</f>
        <v>#N/A</v>
      </c>
      <c r="H1957" s="104" t="e">
        <f>C1957*PRODUCT(#REF!,#REF!,G1957,,#REF!,E1957)</f>
        <v>#N/A</v>
      </c>
    </row>
    <row r="1958" spans="3:8">
      <c r="C1958" t="e">
        <f>VLOOKUP(B1958,定价因子!L:M,2,0)</f>
        <v>#N/A</v>
      </c>
      <c r="E1958" t="e">
        <f>VLOOKUP($D$1&amp;D1958,定价因子!E:F,2,0)</f>
        <v>#N/A</v>
      </c>
      <c r="G1958" t="e">
        <f>VLOOKUP($F$1&amp;F1958,定价因子!E:F,2,0)</f>
        <v>#N/A</v>
      </c>
      <c r="H1958" s="104" t="e">
        <f>C1958*PRODUCT(#REF!,#REF!,G1958,,#REF!,E1958)</f>
        <v>#N/A</v>
      </c>
    </row>
    <row r="1959" spans="3:8">
      <c r="C1959" t="e">
        <f>VLOOKUP(B1959,定价因子!L:M,2,0)</f>
        <v>#N/A</v>
      </c>
      <c r="E1959" t="e">
        <f>VLOOKUP($D$1&amp;D1959,定价因子!E:F,2,0)</f>
        <v>#N/A</v>
      </c>
      <c r="G1959" t="e">
        <f>VLOOKUP($F$1&amp;F1959,定价因子!E:F,2,0)</f>
        <v>#N/A</v>
      </c>
      <c r="H1959" s="104" t="e">
        <f>C1959*PRODUCT(#REF!,#REF!,G1959,,#REF!,E1959)</f>
        <v>#N/A</v>
      </c>
    </row>
    <row r="1960" spans="3:8">
      <c r="C1960" t="e">
        <f>VLOOKUP(B1960,定价因子!L:M,2,0)</f>
        <v>#N/A</v>
      </c>
      <c r="E1960" t="e">
        <f>VLOOKUP($D$1&amp;D1960,定价因子!E:F,2,0)</f>
        <v>#N/A</v>
      </c>
      <c r="G1960" t="e">
        <f>VLOOKUP($F$1&amp;F1960,定价因子!E:F,2,0)</f>
        <v>#N/A</v>
      </c>
      <c r="H1960" s="104" t="e">
        <f>C1960*PRODUCT(#REF!,#REF!,G1960,,#REF!,E1960)</f>
        <v>#N/A</v>
      </c>
    </row>
    <row r="1961" spans="3:8">
      <c r="C1961" t="e">
        <f>VLOOKUP(B1961,定价因子!L:M,2,0)</f>
        <v>#N/A</v>
      </c>
      <c r="E1961" t="e">
        <f>VLOOKUP($D$1&amp;D1961,定价因子!E:F,2,0)</f>
        <v>#N/A</v>
      </c>
      <c r="G1961" t="e">
        <f>VLOOKUP($F$1&amp;F1961,定价因子!E:F,2,0)</f>
        <v>#N/A</v>
      </c>
      <c r="H1961" s="104" t="e">
        <f>C1961*PRODUCT(#REF!,#REF!,G1961,,#REF!,E1961)</f>
        <v>#N/A</v>
      </c>
    </row>
    <row r="1962" spans="3:8">
      <c r="C1962" t="e">
        <f>VLOOKUP(B1962,定价因子!L:M,2,0)</f>
        <v>#N/A</v>
      </c>
      <c r="E1962" t="e">
        <f>VLOOKUP($D$1&amp;D1962,定价因子!E:F,2,0)</f>
        <v>#N/A</v>
      </c>
      <c r="G1962" t="e">
        <f>VLOOKUP($F$1&amp;F1962,定价因子!E:F,2,0)</f>
        <v>#N/A</v>
      </c>
      <c r="H1962" s="104" t="e">
        <f>C1962*PRODUCT(#REF!,#REF!,G1962,,#REF!,E1962)</f>
        <v>#N/A</v>
      </c>
    </row>
    <row r="1963" spans="3:8">
      <c r="C1963" t="e">
        <f>VLOOKUP(B1963,定价因子!L:M,2,0)</f>
        <v>#N/A</v>
      </c>
      <c r="E1963" t="e">
        <f>VLOOKUP($D$1&amp;D1963,定价因子!E:F,2,0)</f>
        <v>#N/A</v>
      </c>
      <c r="G1963" t="e">
        <f>VLOOKUP($F$1&amp;F1963,定价因子!E:F,2,0)</f>
        <v>#N/A</v>
      </c>
      <c r="H1963" s="104" t="e">
        <f>C1963*PRODUCT(#REF!,#REF!,G1963,,#REF!,E1963)</f>
        <v>#N/A</v>
      </c>
    </row>
    <row r="1964" spans="3:8">
      <c r="C1964" t="e">
        <f>VLOOKUP(B1964,定价因子!L:M,2,0)</f>
        <v>#N/A</v>
      </c>
      <c r="E1964" t="e">
        <f>VLOOKUP($D$1&amp;D1964,定价因子!E:F,2,0)</f>
        <v>#N/A</v>
      </c>
      <c r="G1964" t="e">
        <f>VLOOKUP($F$1&amp;F1964,定价因子!E:F,2,0)</f>
        <v>#N/A</v>
      </c>
      <c r="H1964" s="104" t="e">
        <f>C1964*PRODUCT(#REF!,#REF!,G1964,,#REF!,E1964)</f>
        <v>#N/A</v>
      </c>
    </row>
    <row r="1965" spans="3:8">
      <c r="C1965" t="e">
        <f>VLOOKUP(B1965,定价因子!L:M,2,0)</f>
        <v>#N/A</v>
      </c>
      <c r="E1965" t="e">
        <f>VLOOKUP($D$1&amp;D1965,定价因子!E:F,2,0)</f>
        <v>#N/A</v>
      </c>
      <c r="G1965" t="e">
        <f>VLOOKUP($F$1&amp;F1965,定价因子!E:F,2,0)</f>
        <v>#N/A</v>
      </c>
      <c r="H1965" s="104" t="e">
        <f>C1965*PRODUCT(#REF!,#REF!,G1965,,#REF!,E1965)</f>
        <v>#N/A</v>
      </c>
    </row>
    <row r="1966" spans="3:8">
      <c r="C1966" t="e">
        <f>VLOOKUP(B1966,定价因子!L:M,2,0)</f>
        <v>#N/A</v>
      </c>
      <c r="E1966" t="e">
        <f>VLOOKUP($D$1&amp;D1966,定价因子!E:F,2,0)</f>
        <v>#N/A</v>
      </c>
      <c r="G1966" t="e">
        <f>VLOOKUP($F$1&amp;F1966,定价因子!E:F,2,0)</f>
        <v>#N/A</v>
      </c>
      <c r="H1966" s="104" t="e">
        <f>C1966*PRODUCT(#REF!,#REF!,G1966,,#REF!,E1966)</f>
        <v>#N/A</v>
      </c>
    </row>
    <row r="1967" spans="3:8">
      <c r="C1967" t="e">
        <f>VLOOKUP(B1967,定价因子!L:M,2,0)</f>
        <v>#N/A</v>
      </c>
      <c r="E1967" t="e">
        <f>VLOOKUP($D$1&amp;D1967,定价因子!E:F,2,0)</f>
        <v>#N/A</v>
      </c>
      <c r="G1967" t="e">
        <f>VLOOKUP($F$1&amp;F1967,定价因子!E:F,2,0)</f>
        <v>#N/A</v>
      </c>
      <c r="H1967" s="104" t="e">
        <f>C1967*PRODUCT(#REF!,#REF!,G1967,,#REF!,E1967)</f>
        <v>#N/A</v>
      </c>
    </row>
    <row r="1968" spans="3:8">
      <c r="C1968" t="e">
        <f>VLOOKUP(B1968,定价因子!L:M,2,0)</f>
        <v>#N/A</v>
      </c>
      <c r="E1968" t="e">
        <f>VLOOKUP($D$1&amp;D1968,定价因子!E:F,2,0)</f>
        <v>#N/A</v>
      </c>
      <c r="G1968" t="e">
        <f>VLOOKUP($F$1&amp;F1968,定价因子!E:F,2,0)</f>
        <v>#N/A</v>
      </c>
      <c r="H1968" s="104" t="e">
        <f>C1968*PRODUCT(#REF!,#REF!,G1968,,#REF!,E1968)</f>
        <v>#N/A</v>
      </c>
    </row>
    <row r="1969" spans="3:8">
      <c r="C1969" t="e">
        <f>VLOOKUP(B1969,定价因子!L:M,2,0)</f>
        <v>#N/A</v>
      </c>
      <c r="E1969" t="e">
        <f>VLOOKUP($D$1&amp;D1969,定价因子!E:F,2,0)</f>
        <v>#N/A</v>
      </c>
      <c r="G1969" t="e">
        <f>VLOOKUP($F$1&amp;F1969,定价因子!E:F,2,0)</f>
        <v>#N/A</v>
      </c>
      <c r="H1969" s="104" t="e">
        <f>C1969*PRODUCT(#REF!,#REF!,G1969,,#REF!,E1969)</f>
        <v>#N/A</v>
      </c>
    </row>
    <row r="1970" spans="3:8">
      <c r="C1970" t="e">
        <f>VLOOKUP(B1970,定价因子!L:M,2,0)</f>
        <v>#N/A</v>
      </c>
      <c r="E1970" t="e">
        <f>VLOOKUP($D$1&amp;D1970,定价因子!E:F,2,0)</f>
        <v>#N/A</v>
      </c>
      <c r="G1970" t="e">
        <f>VLOOKUP($F$1&amp;F1970,定价因子!E:F,2,0)</f>
        <v>#N/A</v>
      </c>
      <c r="H1970" s="104" t="e">
        <f>C1970*PRODUCT(#REF!,#REF!,G1970,,#REF!,E1970)</f>
        <v>#N/A</v>
      </c>
    </row>
    <row r="1971" spans="3:8">
      <c r="C1971" t="e">
        <f>VLOOKUP(B1971,定价因子!L:M,2,0)</f>
        <v>#N/A</v>
      </c>
      <c r="E1971" t="e">
        <f>VLOOKUP($D$1&amp;D1971,定价因子!E:F,2,0)</f>
        <v>#N/A</v>
      </c>
      <c r="G1971" t="e">
        <f>VLOOKUP($F$1&amp;F1971,定价因子!E:F,2,0)</f>
        <v>#N/A</v>
      </c>
      <c r="H1971" s="104" t="e">
        <f>C1971*PRODUCT(#REF!,#REF!,G1971,,#REF!,E1971)</f>
        <v>#N/A</v>
      </c>
    </row>
    <row r="1972" spans="3:8">
      <c r="C1972" t="e">
        <f>VLOOKUP(B1972,定价因子!L:M,2,0)</f>
        <v>#N/A</v>
      </c>
      <c r="E1972" t="e">
        <f>VLOOKUP($D$1&amp;D1972,定价因子!E:F,2,0)</f>
        <v>#N/A</v>
      </c>
      <c r="G1972" t="e">
        <f>VLOOKUP($F$1&amp;F1972,定价因子!E:F,2,0)</f>
        <v>#N/A</v>
      </c>
      <c r="H1972" s="104" t="e">
        <f>C1972*PRODUCT(#REF!,#REF!,G1972,,#REF!,E1972)</f>
        <v>#N/A</v>
      </c>
    </row>
    <row r="1973" spans="3:8">
      <c r="C1973" t="e">
        <f>VLOOKUP(B1973,定价因子!L:M,2,0)</f>
        <v>#N/A</v>
      </c>
      <c r="E1973" t="e">
        <f>VLOOKUP($D$1&amp;D1973,定价因子!E:F,2,0)</f>
        <v>#N/A</v>
      </c>
      <c r="G1973" t="e">
        <f>VLOOKUP($F$1&amp;F1973,定价因子!E:F,2,0)</f>
        <v>#N/A</v>
      </c>
      <c r="H1973" s="104" t="e">
        <f>C1973*PRODUCT(#REF!,#REF!,G1973,,#REF!,E1973)</f>
        <v>#N/A</v>
      </c>
    </row>
    <row r="1974" spans="3:8">
      <c r="C1974" t="e">
        <f>VLOOKUP(B1974,定价因子!L:M,2,0)</f>
        <v>#N/A</v>
      </c>
      <c r="E1974" t="e">
        <f>VLOOKUP($D$1&amp;D1974,定价因子!E:F,2,0)</f>
        <v>#N/A</v>
      </c>
      <c r="G1974" t="e">
        <f>VLOOKUP($F$1&amp;F1974,定价因子!E:F,2,0)</f>
        <v>#N/A</v>
      </c>
      <c r="H1974" s="104" t="e">
        <f>C1974*PRODUCT(#REF!,#REF!,G1974,,#REF!,E1974)</f>
        <v>#N/A</v>
      </c>
    </row>
    <row r="1975" spans="3:8">
      <c r="C1975" t="e">
        <f>VLOOKUP(B1975,定价因子!L:M,2,0)</f>
        <v>#N/A</v>
      </c>
      <c r="E1975" t="e">
        <f>VLOOKUP($D$1&amp;D1975,定价因子!E:F,2,0)</f>
        <v>#N/A</v>
      </c>
      <c r="G1975" t="e">
        <f>VLOOKUP($F$1&amp;F1975,定价因子!E:F,2,0)</f>
        <v>#N/A</v>
      </c>
      <c r="H1975" s="104" t="e">
        <f>C1975*PRODUCT(#REF!,#REF!,G1975,,#REF!,E1975)</f>
        <v>#N/A</v>
      </c>
    </row>
    <row r="1976" spans="3:8">
      <c r="C1976" t="e">
        <f>VLOOKUP(B1976,定价因子!L:M,2,0)</f>
        <v>#N/A</v>
      </c>
      <c r="E1976" t="e">
        <f>VLOOKUP($D$1&amp;D1976,定价因子!E:F,2,0)</f>
        <v>#N/A</v>
      </c>
      <c r="G1976" t="e">
        <f>VLOOKUP($F$1&amp;F1976,定价因子!E:F,2,0)</f>
        <v>#N/A</v>
      </c>
      <c r="H1976" s="104" t="e">
        <f>C1976*PRODUCT(#REF!,#REF!,G1976,,#REF!,E1976)</f>
        <v>#N/A</v>
      </c>
    </row>
    <row r="1977" spans="3:8">
      <c r="C1977" t="e">
        <f>VLOOKUP(B1977,定价因子!L:M,2,0)</f>
        <v>#N/A</v>
      </c>
      <c r="E1977" t="e">
        <f>VLOOKUP($D$1&amp;D1977,定价因子!E:F,2,0)</f>
        <v>#N/A</v>
      </c>
      <c r="G1977" t="e">
        <f>VLOOKUP($F$1&amp;F1977,定价因子!E:F,2,0)</f>
        <v>#N/A</v>
      </c>
      <c r="H1977" s="104" t="e">
        <f>C1977*PRODUCT(#REF!,#REF!,G1977,,#REF!,E1977)</f>
        <v>#N/A</v>
      </c>
    </row>
    <row r="1978" spans="3:8">
      <c r="C1978" t="e">
        <f>VLOOKUP(B1978,定价因子!L:M,2,0)</f>
        <v>#N/A</v>
      </c>
      <c r="E1978" t="e">
        <f>VLOOKUP($D$1&amp;D1978,定价因子!E:F,2,0)</f>
        <v>#N/A</v>
      </c>
      <c r="G1978" t="e">
        <f>VLOOKUP($F$1&amp;F1978,定价因子!E:F,2,0)</f>
        <v>#N/A</v>
      </c>
      <c r="H1978" s="104" t="e">
        <f>C1978*PRODUCT(#REF!,#REF!,G1978,,#REF!,E1978)</f>
        <v>#N/A</v>
      </c>
    </row>
    <row r="1979" spans="3:8">
      <c r="C1979" t="e">
        <f>VLOOKUP(B1979,定价因子!L:M,2,0)</f>
        <v>#N/A</v>
      </c>
      <c r="E1979" t="e">
        <f>VLOOKUP($D$1&amp;D1979,定价因子!E:F,2,0)</f>
        <v>#N/A</v>
      </c>
      <c r="G1979" t="e">
        <f>VLOOKUP($F$1&amp;F1979,定价因子!E:F,2,0)</f>
        <v>#N/A</v>
      </c>
      <c r="H1979" s="104" t="e">
        <f>C1979*PRODUCT(#REF!,#REF!,G1979,,#REF!,E1979)</f>
        <v>#N/A</v>
      </c>
    </row>
    <row r="1980" spans="3:8">
      <c r="C1980" t="e">
        <f>VLOOKUP(B1980,定价因子!L:M,2,0)</f>
        <v>#N/A</v>
      </c>
      <c r="E1980" t="e">
        <f>VLOOKUP($D$1&amp;D1980,定价因子!E:F,2,0)</f>
        <v>#N/A</v>
      </c>
      <c r="G1980" t="e">
        <f>VLOOKUP($F$1&amp;F1980,定价因子!E:F,2,0)</f>
        <v>#N/A</v>
      </c>
      <c r="H1980" s="104" t="e">
        <f>C1980*PRODUCT(#REF!,#REF!,G1980,,#REF!,E1980)</f>
        <v>#N/A</v>
      </c>
    </row>
    <row r="1981" spans="3:8">
      <c r="C1981" t="e">
        <f>VLOOKUP(B1981,定价因子!L:M,2,0)</f>
        <v>#N/A</v>
      </c>
      <c r="E1981" t="e">
        <f>VLOOKUP($D$1&amp;D1981,定价因子!E:F,2,0)</f>
        <v>#N/A</v>
      </c>
      <c r="G1981" t="e">
        <f>VLOOKUP($F$1&amp;F1981,定价因子!E:F,2,0)</f>
        <v>#N/A</v>
      </c>
      <c r="H1981" s="104" t="e">
        <f>C1981*PRODUCT(#REF!,#REF!,G1981,,#REF!,E1981)</f>
        <v>#N/A</v>
      </c>
    </row>
    <row r="1982" spans="3:8">
      <c r="C1982" t="e">
        <f>VLOOKUP(B1982,定价因子!L:M,2,0)</f>
        <v>#N/A</v>
      </c>
      <c r="E1982" t="e">
        <f>VLOOKUP($D$1&amp;D1982,定价因子!E:F,2,0)</f>
        <v>#N/A</v>
      </c>
      <c r="G1982" t="e">
        <f>VLOOKUP($F$1&amp;F1982,定价因子!E:F,2,0)</f>
        <v>#N/A</v>
      </c>
      <c r="H1982" s="104" t="e">
        <f>C1982*PRODUCT(#REF!,#REF!,G1982,,#REF!,E1982)</f>
        <v>#N/A</v>
      </c>
    </row>
    <row r="1983" spans="3:8">
      <c r="C1983" t="e">
        <f>VLOOKUP(B1983,定价因子!L:M,2,0)</f>
        <v>#N/A</v>
      </c>
      <c r="E1983" t="e">
        <f>VLOOKUP($D$1&amp;D1983,定价因子!E:F,2,0)</f>
        <v>#N/A</v>
      </c>
      <c r="G1983" t="e">
        <f>VLOOKUP($F$1&amp;F1983,定价因子!E:F,2,0)</f>
        <v>#N/A</v>
      </c>
      <c r="H1983" s="104" t="e">
        <f>C1983*PRODUCT(#REF!,#REF!,G1983,,#REF!,E1983)</f>
        <v>#N/A</v>
      </c>
    </row>
    <row r="1984" spans="3:8">
      <c r="C1984" t="e">
        <f>VLOOKUP(B1984,定价因子!L:M,2,0)</f>
        <v>#N/A</v>
      </c>
      <c r="E1984" t="e">
        <f>VLOOKUP($D$1&amp;D1984,定价因子!E:F,2,0)</f>
        <v>#N/A</v>
      </c>
      <c r="G1984" t="e">
        <f>VLOOKUP($F$1&amp;F1984,定价因子!E:F,2,0)</f>
        <v>#N/A</v>
      </c>
      <c r="H1984" s="104" t="e">
        <f>C1984*PRODUCT(#REF!,#REF!,G1984,,#REF!,E1984)</f>
        <v>#N/A</v>
      </c>
    </row>
    <row r="1985" spans="3:8">
      <c r="C1985" t="e">
        <f>VLOOKUP(B1985,定价因子!L:M,2,0)</f>
        <v>#N/A</v>
      </c>
      <c r="E1985" t="e">
        <f>VLOOKUP($D$1&amp;D1985,定价因子!E:F,2,0)</f>
        <v>#N/A</v>
      </c>
      <c r="G1985" t="e">
        <f>VLOOKUP($F$1&amp;F1985,定价因子!E:F,2,0)</f>
        <v>#N/A</v>
      </c>
      <c r="H1985" s="104" t="e">
        <f>C1985*PRODUCT(#REF!,#REF!,G1985,,#REF!,E1985)</f>
        <v>#N/A</v>
      </c>
    </row>
    <row r="1986" spans="3:8">
      <c r="C1986" t="e">
        <f>VLOOKUP(B1986,定价因子!L:M,2,0)</f>
        <v>#N/A</v>
      </c>
      <c r="E1986" t="e">
        <f>VLOOKUP($D$1&amp;D1986,定价因子!E:F,2,0)</f>
        <v>#N/A</v>
      </c>
      <c r="G1986" t="e">
        <f>VLOOKUP($F$1&amp;F1986,定价因子!E:F,2,0)</f>
        <v>#N/A</v>
      </c>
      <c r="H1986" s="104" t="e">
        <f>C1986*PRODUCT(#REF!,#REF!,G1986,,#REF!,E1986)</f>
        <v>#N/A</v>
      </c>
    </row>
    <row r="1987" spans="3:8">
      <c r="C1987" t="e">
        <f>VLOOKUP(B1987,定价因子!L:M,2,0)</f>
        <v>#N/A</v>
      </c>
      <c r="E1987" t="e">
        <f>VLOOKUP($D$1&amp;D1987,定价因子!E:F,2,0)</f>
        <v>#N/A</v>
      </c>
      <c r="G1987" t="e">
        <f>VLOOKUP($F$1&amp;F1987,定价因子!E:F,2,0)</f>
        <v>#N/A</v>
      </c>
      <c r="H1987" s="104" t="e">
        <f>C1987*PRODUCT(#REF!,#REF!,G1987,,#REF!,E1987)</f>
        <v>#N/A</v>
      </c>
    </row>
    <row r="1988" spans="3:8">
      <c r="C1988" t="e">
        <f>VLOOKUP(B1988,定价因子!L:M,2,0)</f>
        <v>#N/A</v>
      </c>
      <c r="E1988" t="e">
        <f>VLOOKUP($D$1&amp;D1988,定价因子!E:F,2,0)</f>
        <v>#N/A</v>
      </c>
      <c r="G1988" t="e">
        <f>VLOOKUP($F$1&amp;F1988,定价因子!E:F,2,0)</f>
        <v>#N/A</v>
      </c>
      <c r="H1988" s="104" t="e">
        <f>C1988*PRODUCT(#REF!,#REF!,G1988,,#REF!,E1988)</f>
        <v>#N/A</v>
      </c>
    </row>
    <row r="1989" spans="3:8">
      <c r="C1989" t="e">
        <f>VLOOKUP(B1989,定价因子!L:M,2,0)</f>
        <v>#N/A</v>
      </c>
      <c r="E1989" t="e">
        <f>VLOOKUP($D$1&amp;D1989,定价因子!E:F,2,0)</f>
        <v>#N/A</v>
      </c>
      <c r="G1989" t="e">
        <f>VLOOKUP($F$1&amp;F1989,定价因子!E:F,2,0)</f>
        <v>#N/A</v>
      </c>
      <c r="H1989" s="104" t="e">
        <f>C1989*PRODUCT(#REF!,#REF!,G1989,,#REF!,E1989)</f>
        <v>#N/A</v>
      </c>
    </row>
    <row r="1990" spans="3:8">
      <c r="C1990" t="e">
        <f>VLOOKUP(B1990,定价因子!L:M,2,0)</f>
        <v>#N/A</v>
      </c>
      <c r="E1990" t="e">
        <f>VLOOKUP($D$1&amp;D1990,定价因子!E:F,2,0)</f>
        <v>#N/A</v>
      </c>
      <c r="G1990" t="e">
        <f>VLOOKUP($F$1&amp;F1990,定价因子!E:F,2,0)</f>
        <v>#N/A</v>
      </c>
      <c r="H1990" s="104" t="e">
        <f>C1990*PRODUCT(#REF!,#REF!,G1990,,#REF!,E1990)</f>
        <v>#N/A</v>
      </c>
    </row>
    <row r="1991" spans="3:8">
      <c r="C1991" t="e">
        <f>VLOOKUP(B1991,定价因子!L:M,2,0)</f>
        <v>#N/A</v>
      </c>
      <c r="E1991" t="e">
        <f>VLOOKUP($D$1&amp;D1991,定价因子!E:F,2,0)</f>
        <v>#N/A</v>
      </c>
      <c r="G1991" t="e">
        <f>VLOOKUP($F$1&amp;F1991,定价因子!E:F,2,0)</f>
        <v>#N/A</v>
      </c>
      <c r="H1991" s="104" t="e">
        <f>C1991*PRODUCT(#REF!,#REF!,G1991,,#REF!,E1991)</f>
        <v>#N/A</v>
      </c>
    </row>
    <row r="1992" spans="3:8">
      <c r="C1992" t="e">
        <f>VLOOKUP(B1992,定价因子!L:M,2,0)</f>
        <v>#N/A</v>
      </c>
      <c r="E1992" t="e">
        <f>VLOOKUP($D$1&amp;D1992,定价因子!E:F,2,0)</f>
        <v>#N/A</v>
      </c>
      <c r="G1992" t="e">
        <f>VLOOKUP($F$1&amp;F1992,定价因子!E:F,2,0)</f>
        <v>#N/A</v>
      </c>
      <c r="H1992" s="104" t="e">
        <f>C1992*PRODUCT(#REF!,#REF!,G1992,,#REF!,E1992)</f>
        <v>#N/A</v>
      </c>
    </row>
    <row r="1993" spans="3:8">
      <c r="C1993" t="e">
        <f>VLOOKUP(B1993,定价因子!L:M,2,0)</f>
        <v>#N/A</v>
      </c>
      <c r="E1993" t="e">
        <f>VLOOKUP($D$1&amp;D1993,定价因子!E:F,2,0)</f>
        <v>#N/A</v>
      </c>
      <c r="G1993" t="e">
        <f>VLOOKUP($F$1&amp;F1993,定价因子!E:F,2,0)</f>
        <v>#N/A</v>
      </c>
      <c r="H1993" s="104" t="e">
        <f>C1993*PRODUCT(#REF!,#REF!,G1993,,#REF!,E1993)</f>
        <v>#N/A</v>
      </c>
    </row>
    <row r="1994" spans="3:8">
      <c r="C1994" t="e">
        <f>VLOOKUP(B1994,定价因子!L:M,2,0)</f>
        <v>#N/A</v>
      </c>
      <c r="E1994" t="e">
        <f>VLOOKUP($D$1&amp;D1994,定价因子!E:F,2,0)</f>
        <v>#N/A</v>
      </c>
      <c r="G1994" t="e">
        <f>VLOOKUP($F$1&amp;F1994,定价因子!E:F,2,0)</f>
        <v>#N/A</v>
      </c>
      <c r="H1994" s="104" t="e">
        <f>C1994*PRODUCT(#REF!,#REF!,G1994,,#REF!,E1994)</f>
        <v>#N/A</v>
      </c>
    </row>
    <row r="1995" spans="3:8">
      <c r="C1995" t="e">
        <f>VLOOKUP(B1995,定价因子!L:M,2,0)</f>
        <v>#N/A</v>
      </c>
      <c r="E1995" t="e">
        <f>VLOOKUP($D$1&amp;D1995,定价因子!E:F,2,0)</f>
        <v>#N/A</v>
      </c>
      <c r="G1995" t="e">
        <f>VLOOKUP($F$1&amp;F1995,定价因子!E:F,2,0)</f>
        <v>#N/A</v>
      </c>
      <c r="H1995" s="104" t="e">
        <f>C1995*PRODUCT(#REF!,#REF!,G1995,,#REF!,E1995)</f>
        <v>#N/A</v>
      </c>
    </row>
    <row r="1996" spans="3:8">
      <c r="C1996" t="e">
        <f>VLOOKUP(B1996,定价因子!L:M,2,0)</f>
        <v>#N/A</v>
      </c>
      <c r="E1996" t="e">
        <f>VLOOKUP($D$1&amp;D1996,定价因子!E:F,2,0)</f>
        <v>#N/A</v>
      </c>
      <c r="G1996" t="e">
        <f>VLOOKUP($F$1&amp;F1996,定价因子!E:F,2,0)</f>
        <v>#N/A</v>
      </c>
      <c r="H1996" s="104" t="e">
        <f>C1996*PRODUCT(#REF!,#REF!,G1996,,#REF!,E1996)</f>
        <v>#N/A</v>
      </c>
    </row>
    <row r="1997" spans="3:8">
      <c r="C1997" t="e">
        <f>VLOOKUP(B1997,定价因子!L:M,2,0)</f>
        <v>#N/A</v>
      </c>
      <c r="E1997" t="e">
        <f>VLOOKUP($D$1&amp;D1997,定价因子!E:F,2,0)</f>
        <v>#N/A</v>
      </c>
      <c r="G1997" t="e">
        <f>VLOOKUP($F$1&amp;F1997,定价因子!E:F,2,0)</f>
        <v>#N/A</v>
      </c>
      <c r="H1997" s="104" t="e">
        <f>C1997*PRODUCT(#REF!,#REF!,G1997,,#REF!,E1997)</f>
        <v>#N/A</v>
      </c>
    </row>
    <row r="1998" spans="3:8">
      <c r="C1998" t="e">
        <f>VLOOKUP(B1998,定价因子!L:M,2,0)</f>
        <v>#N/A</v>
      </c>
      <c r="E1998" t="e">
        <f>VLOOKUP($D$1&amp;D1998,定价因子!E:F,2,0)</f>
        <v>#N/A</v>
      </c>
      <c r="G1998" t="e">
        <f>VLOOKUP($F$1&amp;F1998,定价因子!E:F,2,0)</f>
        <v>#N/A</v>
      </c>
      <c r="H1998" s="104" t="e">
        <f>C1998*PRODUCT(#REF!,#REF!,G1998,,#REF!,E1998)</f>
        <v>#N/A</v>
      </c>
    </row>
    <row r="1999" spans="3:8">
      <c r="C1999" t="e">
        <f>VLOOKUP(B1999,定价因子!L:M,2,0)</f>
        <v>#N/A</v>
      </c>
      <c r="E1999" t="e">
        <f>VLOOKUP($D$1&amp;D1999,定价因子!E:F,2,0)</f>
        <v>#N/A</v>
      </c>
      <c r="G1999" t="e">
        <f>VLOOKUP($F$1&amp;F1999,定价因子!E:F,2,0)</f>
        <v>#N/A</v>
      </c>
      <c r="H1999" s="104" t="e">
        <f>C1999*PRODUCT(#REF!,#REF!,G1999,,#REF!,E1999)</f>
        <v>#N/A</v>
      </c>
    </row>
    <row r="2000" spans="3:8">
      <c r="C2000" t="e">
        <f>VLOOKUP(B2000,定价因子!L:M,2,0)</f>
        <v>#N/A</v>
      </c>
      <c r="E2000" t="e">
        <f>VLOOKUP($D$1&amp;D2000,定价因子!E:F,2,0)</f>
        <v>#N/A</v>
      </c>
      <c r="G2000" t="e">
        <f>VLOOKUP($F$1&amp;F2000,定价因子!E:F,2,0)</f>
        <v>#N/A</v>
      </c>
      <c r="H2000" s="104" t="e">
        <f>C2000*PRODUCT(#REF!,#REF!,G2000,,#REF!,E2000)</f>
        <v>#N/A</v>
      </c>
    </row>
    <row r="2001" spans="3:8">
      <c r="C2001" t="e">
        <f>VLOOKUP(B2001,定价因子!L:M,2,0)</f>
        <v>#N/A</v>
      </c>
      <c r="E2001" t="e">
        <f>VLOOKUP($D$1&amp;D2001,定价因子!E:F,2,0)</f>
        <v>#N/A</v>
      </c>
      <c r="G2001" t="e">
        <f>VLOOKUP($F$1&amp;F2001,定价因子!E:F,2,0)</f>
        <v>#N/A</v>
      </c>
      <c r="H2001" s="104" t="e">
        <f>C2001*PRODUCT(#REF!,#REF!,G2001,,#REF!,E2001)</f>
        <v>#N/A</v>
      </c>
    </row>
    <row r="2002" spans="3:8">
      <c r="C2002" t="e">
        <f>VLOOKUP(B2002,定价因子!L:M,2,0)</f>
        <v>#N/A</v>
      </c>
      <c r="E2002" t="e">
        <f>VLOOKUP($D$1&amp;D2002,定价因子!E:F,2,0)</f>
        <v>#N/A</v>
      </c>
      <c r="G2002" t="e">
        <f>VLOOKUP($F$1&amp;F2002,定价因子!E:F,2,0)</f>
        <v>#N/A</v>
      </c>
      <c r="H2002" s="104" t="e">
        <f>C2002*PRODUCT(#REF!,#REF!,G2002,,#REF!,E2002)</f>
        <v>#N/A</v>
      </c>
    </row>
    <row r="2003" spans="3:8">
      <c r="C2003" t="e">
        <f>VLOOKUP(B2003,定价因子!L:M,2,0)</f>
        <v>#N/A</v>
      </c>
      <c r="E2003" t="e">
        <f>VLOOKUP($D$1&amp;D2003,定价因子!E:F,2,0)</f>
        <v>#N/A</v>
      </c>
      <c r="G2003" t="e">
        <f>VLOOKUP($F$1&amp;F2003,定价因子!E:F,2,0)</f>
        <v>#N/A</v>
      </c>
      <c r="H2003" s="104" t="e">
        <f>C2003*PRODUCT(#REF!,#REF!,G2003,,#REF!,E2003)</f>
        <v>#N/A</v>
      </c>
    </row>
    <row r="2004" spans="3:8">
      <c r="C2004" t="e">
        <f>VLOOKUP(B2004,定价因子!L:M,2,0)</f>
        <v>#N/A</v>
      </c>
      <c r="E2004" t="e">
        <f>VLOOKUP($D$1&amp;D2004,定价因子!E:F,2,0)</f>
        <v>#N/A</v>
      </c>
      <c r="G2004" t="e">
        <f>VLOOKUP($F$1&amp;F2004,定价因子!E:F,2,0)</f>
        <v>#N/A</v>
      </c>
      <c r="H2004" s="104" t="e">
        <f>C2004*PRODUCT(#REF!,#REF!,G2004,,#REF!,E2004)</f>
        <v>#N/A</v>
      </c>
    </row>
    <row r="2005" spans="3:8">
      <c r="C2005" t="e">
        <f>VLOOKUP(B2005,定价因子!L:M,2,0)</f>
        <v>#N/A</v>
      </c>
      <c r="E2005" t="e">
        <f>VLOOKUP($D$1&amp;D2005,定价因子!E:F,2,0)</f>
        <v>#N/A</v>
      </c>
      <c r="G2005" t="e">
        <f>VLOOKUP($F$1&amp;F2005,定价因子!E:F,2,0)</f>
        <v>#N/A</v>
      </c>
      <c r="H2005" s="104" t="e">
        <f>C2005*PRODUCT(#REF!,#REF!,G2005,,#REF!,E2005)</f>
        <v>#N/A</v>
      </c>
    </row>
    <row r="2006" spans="3:8">
      <c r="C2006" t="e">
        <f>VLOOKUP(B2006,定价因子!L:M,2,0)</f>
        <v>#N/A</v>
      </c>
      <c r="E2006" t="e">
        <f>VLOOKUP($D$1&amp;D2006,定价因子!E:F,2,0)</f>
        <v>#N/A</v>
      </c>
      <c r="G2006" t="e">
        <f>VLOOKUP($F$1&amp;F2006,定价因子!E:F,2,0)</f>
        <v>#N/A</v>
      </c>
      <c r="H2006" s="104" t="e">
        <f>C2006*PRODUCT(#REF!,#REF!,G2006,,#REF!,E2006)</f>
        <v>#N/A</v>
      </c>
    </row>
    <row r="2007" spans="3:8">
      <c r="C2007" t="e">
        <f>VLOOKUP(B2007,定价因子!L:M,2,0)</f>
        <v>#N/A</v>
      </c>
      <c r="E2007" t="e">
        <f>VLOOKUP($D$1&amp;D2007,定价因子!E:F,2,0)</f>
        <v>#N/A</v>
      </c>
      <c r="G2007" t="e">
        <f>VLOOKUP($F$1&amp;F2007,定价因子!E:F,2,0)</f>
        <v>#N/A</v>
      </c>
      <c r="H2007" s="104" t="e">
        <f>C2007*PRODUCT(#REF!,#REF!,G2007,,#REF!,E2007)</f>
        <v>#N/A</v>
      </c>
    </row>
    <row r="2008" spans="3:8">
      <c r="C2008" t="e">
        <f>VLOOKUP(B2008,定价因子!L:M,2,0)</f>
        <v>#N/A</v>
      </c>
      <c r="E2008" t="e">
        <f>VLOOKUP($D$1&amp;D2008,定价因子!E:F,2,0)</f>
        <v>#N/A</v>
      </c>
      <c r="G2008" t="e">
        <f>VLOOKUP($F$1&amp;F2008,定价因子!E:F,2,0)</f>
        <v>#N/A</v>
      </c>
      <c r="H2008" s="104" t="e">
        <f>C2008*PRODUCT(#REF!,#REF!,G2008,,#REF!,E2008)</f>
        <v>#N/A</v>
      </c>
    </row>
    <row r="2009" spans="3:8">
      <c r="C2009" t="e">
        <f>VLOOKUP(B2009,定价因子!L:M,2,0)</f>
        <v>#N/A</v>
      </c>
      <c r="E2009" t="e">
        <f>VLOOKUP($D$1&amp;D2009,定价因子!E:F,2,0)</f>
        <v>#N/A</v>
      </c>
      <c r="G2009" t="e">
        <f>VLOOKUP($F$1&amp;F2009,定价因子!E:F,2,0)</f>
        <v>#N/A</v>
      </c>
      <c r="H2009" s="104" t="e">
        <f>C2009*PRODUCT(#REF!,#REF!,G2009,,#REF!,E2009)</f>
        <v>#N/A</v>
      </c>
    </row>
    <row r="2010" spans="3:8">
      <c r="C2010" t="e">
        <f>VLOOKUP(B2010,定价因子!L:M,2,0)</f>
        <v>#N/A</v>
      </c>
      <c r="E2010" t="e">
        <f>VLOOKUP($D$1&amp;D2010,定价因子!E:F,2,0)</f>
        <v>#N/A</v>
      </c>
      <c r="G2010" t="e">
        <f>VLOOKUP($F$1&amp;F2010,定价因子!E:F,2,0)</f>
        <v>#N/A</v>
      </c>
      <c r="H2010" s="104" t="e">
        <f>C2010*PRODUCT(#REF!,#REF!,G2010,,#REF!,E2010)</f>
        <v>#N/A</v>
      </c>
    </row>
    <row r="2011" spans="3:8">
      <c r="C2011" t="e">
        <f>VLOOKUP(B2011,定价因子!L:M,2,0)</f>
        <v>#N/A</v>
      </c>
      <c r="E2011" t="e">
        <f>VLOOKUP($D$1&amp;D2011,定价因子!E:F,2,0)</f>
        <v>#N/A</v>
      </c>
      <c r="G2011" t="e">
        <f>VLOOKUP($F$1&amp;F2011,定价因子!E:F,2,0)</f>
        <v>#N/A</v>
      </c>
      <c r="H2011" s="104" t="e">
        <f>C2011*PRODUCT(#REF!,#REF!,G2011,,#REF!,E2011)</f>
        <v>#N/A</v>
      </c>
    </row>
    <row r="2012" spans="3:8">
      <c r="C2012" t="e">
        <f>VLOOKUP(B2012,定价因子!L:M,2,0)</f>
        <v>#N/A</v>
      </c>
      <c r="E2012" t="e">
        <f>VLOOKUP($D$1&amp;D2012,定价因子!E:F,2,0)</f>
        <v>#N/A</v>
      </c>
      <c r="G2012" t="e">
        <f>VLOOKUP($F$1&amp;F2012,定价因子!E:F,2,0)</f>
        <v>#N/A</v>
      </c>
      <c r="H2012" s="104" t="e">
        <f>C2012*PRODUCT(#REF!,#REF!,G2012,,#REF!,E2012)</f>
        <v>#N/A</v>
      </c>
    </row>
    <row r="2013" spans="3:8">
      <c r="C2013" t="e">
        <f>VLOOKUP(B2013,定价因子!L:M,2,0)</f>
        <v>#N/A</v>
      </c>
      <c r="E2013" t="e">
        <f>VLOOKUP($D$1&amp;D2013,定价因子!E:F,2,0)</f>
        <v>#N/A</v>
      </c>
      <c r="G2013" t="e">
        <f>VLOOKUP($F$1&amp;F2013,定价因子!E:F,2,0)</f>
        <v>#N/A</v>
      </c>
      <c r="H2013" s="104" t="e">
        <f>C2013*PRODUCT(#REF!,#REF!,G2013,,#REF!,E2013)</f>
        <v>#N/A</v>
      </c>
    </row>
    <row r="2014" spans="3:8">
      <c r="C2014" t="e">
        <f>VLOOKUP(B2014,定价因子!L:M,2,0)</f>
        <v>#N/A</v>
      </c>
      <c r="E2014" t="e">
        <f>VLOOKUP($D$1&amp;D2014,定价因子!E:F,2,0)</f>
        <v>#N/A</v>
      </c>
      <c r="G2014" t="e">
        <f>VLOOKUP($F$1&amp;F2014,定价因子!E:F,2,0)</f>
        <v>#N/A</v>
      </c>
      <c r="H2014" s="104" t="e">
        <f>C2014*PRODUCT(#REF!,#REF!,G2014,,#REF!,E2014)</f>
        <v>#N/A</v>
      </c>
    </row>
    <row r="2015" spans="3:8">
      <c r="C2015" t="e">
        <f>VLOOKUP(B2015,定价因子!L:M,2,0)</f>
        <v>#N/A</v>
      </c>
      <c r="E2015" t="e">
        <f>VLOOKUP($D$1&amp;D2015,定价因子!E:F,2,0)</f>
        <v>#N/A</v>
      </c>
      <c r="G2015" t="e">
        <f>VLOOKUP($F$1&amp;F2015,定价因子!E:F,2,0)</f>
        <v>#N/A</v>
      </c>
      <c r="H2015" s="104" t="e">
        <f>C2015*PRODUCT(#REF!,#REF!,G2015,,#REF!,E2015)</f>
        <v>#N/A</v>
      </c>
    </row>
    <row r="2016" spans="3:8">
      <c r="C2016" t="e">
        <f>VLOOKUP(B2016,定价因子!L:M,2,0)</f>
        <v>#N/A</v>
      </c>
      <c r="E2016" t="e">
        <f>VLOOKUP($D$1&amp;D2016,定价因子!E:F,2,0)</f>
        <v>#N/A</v>
      </c>
      <c r="G2016" t="e">
        <f>VLOOKUP($F$1&amp;F2016,定价因子!E:F,2,0)</f>
        <v>#N/A</v>
      </c>
      <c r="H2016" s="104" t="e">
        <f>C2016*PRODUCT(#REF!,#REF!,G2016,,#REF!,E2016)</f>
        <v>#N/A</v>
      </c>
    </row>
    <row r="2017" spans="3:8">
      <c r="C2017" t="e">
        <f>VLOOKUP(B2017,定价因子!L:M,2,0)</f>
        <v>#N/A</v>
      </c>
      <c r="E2017" t="e">
        <f>VLOOKUP($D$1&amp;D2017,定价因子!E:F,2,0)</f>
        <v>#N/A</v>
      </c>
      <c r="G2017" t="e">
        <f>VLOOKUP($F$1&amp;F2017,定价因子!E:F,2,0)</f>
        <v>#N/A</v>
      </c>
      <c r="H2017" s="104" t="e">
        <f>C2017*PRODUCT(#REF!,#REF!,G2017,,#REF!,E2017)</f>
        <v>#N/A</v>
      </c>
    </row>
    <row r="2018" spans="3:8">
      <c r="C2018" t="e">
        <f>VLOOKUP(B2018,定价因子!L:M,2,0)</f>
        <v>#N/A</v>
      </c>
      <c r="E2018" t="e">
        <f>VLOOKUP($D$1&amp;D2018,定价因子!E:F,2,0)</f>
        <v>#N/A</v>
      </c>
      <c r="G2018" t="e">
        <f>VLOOKUP($F$1&amp;F2018,定价因子!E:F,2,0)</f>
        <v>#N/A</v>
      </c>
      <c r="H2018" s="104" t="e">
        <f>C2018*PRODUCT(#REF!,#REF!,G2018,,#REF!,E2018)</f>
        <v>#N/A</v>
      </c>
    </row>
    <row r="2019" spans="3:8">
      <c r="C2019" t="e">
        <f>VLOOKUP(B2019,定价因子!L:M,2,0)</f>
        <v>#N/A</v>
      </c>
      <c r="E2019" t="e">
        <f>VLOOKUP($D$1&amp;D2019,定价因子!E:F,2,0)</f>
        <v>#N/A</v>
      </c>
      <c r="G2019" t="e">
        <f>VLOOKUP($F$1&amp;F2019,定价因子!E:F,2,0)</f>
        <v>#N/A</v>
      </c>
      <c r="H2019" s="104" t="e">
        <f>C2019*PRODUCT(#REF!,#REF!,G2019,,#REF!,E2019)</f>
        <v>#N/A</v>
      </c>
    </row>
    <row r="2020" spans="3:8">
      <c r="C2020" t="e">
        <f>VLOOKUP(B2020,定价因子!L:M,2,0)</f>
        <v>#N/A</v>
      </c>
      <c r="E2020" t="e">
        <f>VLOOKUP($D$1&amp;D2020,定价因子!E:F,2,0)</f>
        <v>#N/A</v>
      </c>
      <c r="G2020" t="e">
        <f>VLOOKUP($F$1&amp;F2020,定价因子!E:F,2,0)</f>
        <v>#N/A</v>
      </c>
      <c r="H2020" s="104" t="e">
        <f>C2020*PRODUCT(#REF!,#REF!,G2020,,#REF!,E2020)</f>
        <v>#N/A</v>
      </c>
    </row>
    <row r="2021" spans="3:8">
      <c r="C2021" t="e">
        <f>VLOOKUP(B2021,定价因子!L:M,2,0)</f>
        <v>#N/A</v>
      </c>
      <c r="E2021" t="e">
        <f>VLOOKUP($D$1&amp;D2021,定价因子!E:F,2,0)</f>
        <v>#N/A</v>
      </c>
      <c r="G2021" t="e">
        <f>VLOOKUP($F$1&amp;F2021,定价因子!E:F,2,0)</f>
        <v>#N/A</v>
      </c>
      <c r="H2021" s="104" t="e">
        <f>C2021*PRODUCT(#REF!,#REF!,G2021,,#REF!,E2021)</f>
        <v>#N/A</v>
      </c>
    </row>
    <row r="2022" spans="3:8">
      <c r="C2022" t="e">
        <f>VLOOKUP(B2022,定价因子!L:M,2,0)</f>
        <v>#N/A</v>
      </c>
      <c r="E2022" t="e">
        <f>VLOOKUP($D$1&amp;D2022,定价因子!E:F,2,0)</f>
        <v>#N/A</v>
      </c>
      <c r="G2022" t="e">
        <f>VLOOKUP($F$1&amp;F2022,定价因子!E:F,2,0)</f>
        <v>#N/A</v>
      </c>
      <c r="H2022" s="104" t="e">
        <f>C2022*PRODUCT(#REF!,#REF!,G2022,,#REF!,E2022)</f>
        <v>#N/A</v>
      </c>
    </row>
    <row r="2023" spans="3:8">
      <c r="C2023" t="e">
        <f>VLOOKUP(B2023,定价因子!L:M,2,0)</f>
        <v>#N/A</v>
      </c>
      <c r="E2023" t="e">
        <f>VLOOKUP($D$1&amp;D2023,定价因子!E:F,2,0)</f>
        <v>#N/A</v>
      </c>
      <c r="G2023" t="e">
        <f>VLOOKUP($F$1&amp;F2023,定价因子!E:F,2,0)</f>
        <v>#N/A</v>
      </c>
      <c r="H2023" s="104" t="e">
        <f>C2023*PRODUCT(#REF!,#REF!,G2023,,#REF!,E2023)</f>
        <v>#N/A</v>
      </c>
    </row>
    <row r="2024" spans="3:8">
      <c r="C2024" t="e">
        <f>VLOOKUP(B2024,定价因子!L:M,2,0)</f>
        <v>#N/A</v>
      </c>
      <c r="E2024" t="e">
        <f>VLOOKUP($D$1&amp;D2024,定价因子!E:F,2,0)</f>
        <v>#N/A</v>
      </c>
      <c r="G2024" t="e">
        <f>VLOOKUP($F$1&amp;F2024,定价因子!E:F,2,0)</f>
        <v>#N/A</v>
      </c>
      <c r="H2024" s="104" t="e">
        <f>C2024*PRODUCT(#REF!,#REF!,G2024,,#REF!,E2024)</f>
        <v>#N/A</v>
      </c>
    </row>
    <row r="2025" spans="3:8">
      <c r="C2025" t="e">
        <f>VLOOKUP(B2025,定价因子!L:M,2,0)</f>
        <v>#N/A</v>
      </c>
      <c r="E2025" t="e">
        <f>VLOOKUP($D$1&amp;D2025,定价因子!E:F,2,0)</f>
        <v>#N/A</v>
      </c>
      <c r="G2025" t="e">
        <f>VLOOKUP($F$1&amp;F2025,定价因子!E:F,2,0)</f>
        <v>#N/A</v>
      </c>
      <c r="H2025" s="104" t="e">
        <f>C2025*PRODUCT(#REF!,#REF!,G2025,,#REF!,E2025)</f>
        <v>#N/A</v>
      </c>
    </row>
    <row r="2026" spans="3:8">
      <c r="C2026" t="e">
        <f>VLOOKUP(B2026,定价因子!L:M,2,0)</f>
        <v>#N/A</v>
      </c>
      <c r="E2026" t="e">
        <f>VLOOKUP($D$1&amp;D2026,定价因子!E:F,2,0)</f>
        <v>#N/A</v>
      </c>
      <c r="G2026" t="e">
        <f>VLOOKUP($F$1&amp;F2026,定价因子!E:F,2,0)</f>
        <v>#N/A</v>
      </c>
      <c r="H2026" s="104" t="e">
        <f>C2026*PRODUCT(#REF!,#REF!,G2026,,#REF!,E2026)</f>
        <v>#N/A</v>
      </c>
    </row>
    <row r="2027" spans="3:8">
      <c r="C2027" t="e">
        <f>VLOOKUP(B2027,定价因子!L:M,2,0)</f>
        <v>#N/A</v>
      </c>
      <c r="E2027" t="e">
        <f>VLOOKUP($D$1&amp;D2027,定价因子!E:F,2,0)</f>
        <v>#N/A</v>
      </c>
      <c r="G2027" t="e">
        <f>VLOOKUP($F$1&amp;F2027,定价因子!E:F,2,0)</f>
        <v>#N/A</v>
      </c>
      <c r="H2027" s="104" t="e">
        <f>C2027*PRODUCT(#REF!,#REF!,G2027,,#REF!,E2027)</f>
        <v>#N/A</v>
      </c>
    </row>
    <row r="2028" spans="3:8">
      <c r="C2028" t="e">
        <f>VLOOKUP(B2028,定价因子!L:M,2,0)</f>
        <v>#N/A</v>
      </c>
      <c r="E2028" t="e">
        <f>VLOOKUP($D$1&amp;D2028,定价因子!E:F,2,0)</f>
        <v>#N/A</v>
      </c>
      <c r="G2028" t="e">
        <f>VLOOKUP($F$1&amp;F2028,定价因子!E:F,2,0)</f>
        <v>#N/A</v>
      </c>
      <c r="H2028" s="104" t="e">
        <f>C2028*PRODUCT(#REF!,#REF!,G2028,,#REF!,E2028)</f>
        <v>#N/A</v>
      </c>
    </row>
    <row r="2029" spans="3:8">
      <c r="C2029" t="e">
        <f>VLOOKUP(B2029,定价因子!L:M,2,0)</f>
        <v>#N/A</v>
      </c>
      <c r="E2029" t="e">
        <f>VLOOKUP($D$1&amp;D2029,定价因子!E:F,2,0)</f>
        <v>#N/A</v>
      </c>
      <c r="G2029" t="e">
        <f>VLOOKUP($F$1&amp;F2029,定价因子!E:F,2,0)</f>
        <v>#N/A</v>
      </c>
      <c r="H2029" s="104" t="e">
        <f>C2029*PRODUCT(#REF!,#REF!,G2029,,#REF!,E2029)</f>
        <v>#N/A</v>
      </c>
    </row>
    <row r="2030" spans="3:8">
      <c r="C2030" t="e">
        <f>VLOOKUP(B2030,定价因子!L:M,2,0)</f>
        <v>#N/A</v>
      </c>
      <c r="E2030" t="e">
        <f>VLOOKUP($D$1&amp;D2030,定价因子!E:F,2,0)</f>
        <v>#N/A</v>
      </c>
      <c r="G2030" t="e">
        <f>VLOOKUP($F$1&amp;F2030,定价因子!E:F,2,0)</f>
        <v>#N/A</v>
      </c>
      <c r="H2030" s="104" t="e">
        <f>C2030*PRODUCT(#REF!,#REF!,G2030,,#REF!,E2030)</f>
        <v>#N/A</v>
      </c>
    </row>
    <row r="2031" spans="3:8">
      <c r="C2031" t="e">
        <f>VLOOKUP(B2031,定价因子!L:M,2,0)</f>
        <v>#N/A</v>
      </c>
      <c r="E2031" t="e">
        <f>VLOOKUP($D$1&amp;D2031,定价因子!E:F,2,0)</f>
        <v>#N/A</v>
      </c>
      <c r="G2031" t="e">
        <f>VLOOKUP($F$1&amp;F2031,定价因子!E:F,2,0)</f>
        <v>#N/A</v>
      </c>
      <c r="H2031" s="104" t="e">
        <f>C2031*PRODUCT(#REF!,#REF!,G2031,,#REF!,E2031)</f>
        <v>#N/A</v>
      </c>
    </row>
    <row r="2032" spans="3:8">
      <c r="C2032" t="e">
        <f>VLOOKUP(B2032,定价因子!L:M,2,0)</f>
        <v>#N/A</v>
      </c>
      <c r="E2032" t="e">
        <f>VLOOKUP($D$1&amp;D2032,定价因子!E:F,2,0)</f>
        <v>#N/A</v>
      </c>
      <c r="G2032" t="e">
        <f>VLOOKUP($F$1&amp;F2032,定价因子!E:F,2,0)</f>
        <v>#N/A</v>
      </c>
      <c r="H2032" s="104" t="e">
        <f>C2032*PRODUCT(#REF!,#REF!,G2032,,#REF!,E2032)</f>
        <v>#N/A</v>
      </c>
    </row>
    <row r="2033" spans="3:8">
      <c r="C2033" t="e">
        <f>VLOOKUP(B2033,定价因子!L:M,2,0)</f>
        <v>#N/A</v>
      </c>
      <c r="E2033" t="e">
        <f>VLOOKUP($D$1&amp;D2033,定价因子!E:F,2,0)</f>
        <v>#N/A</v>
      </c>
      <c r="G2033" t="e">
        <f>VLOOKUP($F$1&amp;F2033,定价因子!E:F,2,0)</f>
        <v>#N/A</v>
      </c>
      <c r="H2033" s="104" t="e">
        <f>C2033*PRODUCT(#REF!,#REF!,G2033,,#REF!,E2033)</f>
        <v>#N/A</v>
      </c>
    </row>
    <row r="2034" spans="3:8">
      <c r="C2034" t="e">
        <f>VLOOKUP(B2034,定价因子!L:M,2,0)</f>
        <v>#N/A</v>
      </c>
      <c r="E2034" t="e">
        <f>VLOOKUP($D$1&amp;D2034,定价因子!E:F,2,0)</f>
        <v>#N/A</v>
      </c>
      <c r="G2034" t="e">
        <f>VLOOKUP($F$1&amp;F2034,定价因子!E:F,2,0)</f>
        <v>#N/A</v>
      </c>
      <c r="H2034" s="104" t="e">
        <f>C2034*PRODUCT(#REF!,#REF!,G2034,,#REF!,E2034)</f>
        <v>#N/A</v>
      </c>
    </row>
    <row r="2035" spans="3:8">
      <c r="C2035" t="e">
        <f>VLOOKUP(B2035,定价因子!L:M,2,0)</f>
        <v>#N/A</v>
      </c>
      <c r="E2035" t="e">
        <f>VLOOKUP($D$1&amp;D2035,定价因子!E:F,2,0)</f>
        <v>#N/A</v>
      </c>
      <c r="G2035" t="e">
        <f>VLOOKUP($F$1&amp;F2035,定价因子!E:F,2,0)</f>
        <v>#N/A</v>
      </c>
      <c r="H2035" s="104" t="e">
        <f>C2035*PRODUCT(#REF!,#REF!,G2035,,#REF!,E2035)</f>
        <v>#N/A</v>
      </c>
    </row>
    <row r="2036" spans="3:8">
      <c r="C2036" t="e">
        <f>VLOOKUP(B2036,定价因子!L:M,2,0)</f>
        <v>#N/A</v>
      </c>
      <c r="E2036" t="e">
        <f>VLOOKUP($D$1&amp;D2036,定价因子!E:F,2,0)</f>
        <v>#N/A</v>
      </c>
      <c r="G2036" t="e">
        <f>VLOOKUP($F$1&amp;F2036,定价因子!E:F,2,0)</f>
        <v>#N/A</v>
      </c>
      <c r="H2036" s="104" t="e">
        <f>C2036*PRODUCT(#REF!,#REF!,G2036,,#REF!,E2036)</f>
        <v>#N/A</v>
      </c>
    </row>
    <row r="2037" spans="3:8">
      <c r="C2037" t="e">
        <f>VLOOKUP(B2037,定价因子!L:M,2,0)</f>
        <v>#N/A</v>
      </c>
      <c r="E2037" t="e">
        <f>VLOOKUP($D$1&amp;D2037,定价因子!E:F,2,0)</f>
        <v>#N/A</v>
      </c>
      <c r="G2037" t="e">
        <f>VLOOKUP($F$1&amp;F2037,定价因子!E:F,2,0)</f>
        <v>#N/A</v>
      </c>
      <c r="H2037" s="104" t="e">
        <f>C2037*PRODUCT(#REF!,#REF!,G2037,,#REF!,E2037)</f>
        <v>#N/A</v>
      </c>
    </row>
    <row r="2038" spans="3:8">
      <c r="C2038" t="e">
        <f>VLOOKUP(B2038,定价因子!L:M,2,0)</f>
        <v>#N/A</v>
      </c>
      <c r="E2038" t="e">
        <f>VLOOKUP($D$1&amp;D2038,定价因子!E:F,2,0)</f>
        <v>#N/A</v>
      </c>
      <c r="G2038" t="e">
        <f>VLOOKUP($F$1&amp;F2038,定价因子!E:F,2,0)</f>
        <v>#N/A</v>
      </c>
      <c r="H2038" s="104" t="e">
        <f>C2038*PRODUCT(#REF!,#REF!,G2038,,#REF!,E2038)</f>
        <v>#N/A</v>
      </c>
    </row>
    <row r="2039" spans="3:8">
      <c r="C2039" t="e">
        <f>VLOOKUP(B2039,定价因子!L:M,2,0)</f>
        <v>#N/A</v>
      </c>
      <c r="E2039" t="e">
        <f>VLOOKUP($D$1&amp;D2039,定价因子!E:F,2,0)</f>
        <v>#N/A</v>
      </c>
      <c r="G2039" t="e">
        <f>VLOOKUP($F$1&amp;F2039,定价因子!E:F,2,0)</f>
        <v>#N/A</v>
      </c>
      <c r="H2039" s="104" t="e">
        <f>C2039*PRODUCT(#REF!,#REF!,G2039,,#REF!,E2039)</f>
        <v>#N/A</v>
      </c>
    </row>
    <row r="2040" spans="3:8">
      <c r="C2040" t="e">
        <f>VLOOKUP(B2040,定价因子!L:M,2,0)</f>
        <v>#N/A</v>
      </c>
      <c r="E2040" t="e">
        <f>VLOOKUP($D$1&amp;D2040,定价因子!E:F,2,0)</f>
        <v>#N/A</v>
      </c>
      <c r="G2040" t="e">
        <f>VLOOKUP($F$1&amp;F2040,定价因子!E:F,2,0)</f>
        <v>#N/A</v>
      </c>
      <c r="H2040" s="104" t="e">
        <f>C2040*PRODUCT(#REF!,#REF!,G2040,,#REF!,E2040)</f>
        <v>#N/A</v>
      </c>
    </row>
    <row r="2041" spans="3:8">
      <c r="C2041" t="e">
        <f>VLOOKUP(B2041,定价因子!L:M,2,0)</f>
        <v>#N/A</v>
      </c>
      <c r="E2041" t="e">
        <f>VLOOKUP($D$1&amp;D2041,定价因子!E:F,2,0)</f>
        <v>#N/A</v>
      </c>
      <c r="G2041" t="e">
        <f>VLOOKUP($F$1&amp;F2041,定价因子!E:F,2,0)</f>
        <v>#N/A</v>
      </c>
      <c r="H2041" s="104" t="e">
        <f>C2041*PRODUCT(#REF!,#REF!,G2041,,#REF!,E2041)</f>
        <v>#N/A</v>
      </c>
    </row>
    <row r="2042" spans="3:8">
      <c r="C2042" t="e">
        <f>VLOOKUP(B2042,定价因子!L:M,2,0)</f>
        <v>#N/A</v>
      </c>
      <c r="E2042" t="e">
        <f>VLOOKUP($D$1&amp;D2042,定价因子!E:F,2,0)</f>
        <v>#N/A</v>
      </c>
      <c r="G2042" t="e">
        <f>VLOOKUP($F$1&amp;F2042,定价因子!E:F,2,0)</f>
        <v>#N/A</v>
      </c>
      <c r="H2042" s="104" t="e">
        <f>C2042*PRODUCT(#REF!,#REF!,G2042,,#REF!,E2042)</f>
        <v>#N/A</v>
      </c>
    </row>
    <row r="2043" spans="3:8">
      <c r="C2043" t="e">
        <f>VLOOKUP(B2043,定价因子!L:M,2,0)</f>
        <v>#N/A</v>
      </c>
      <c r="E2043" t="e">
        <f>VLOOKUP($D$1&amp;D2043,定价因子!E:F,2,0)</f>
        <v>#N/A</v>
      </c>
      <c r="G2043" t="e">
        <f>VLOOKUP($F$1&amp;F2043,定价因子!E:F,2,0)</f>
        <v>#N/A</v>
      </c>
      <c r="H2043" s="104" t="e">
        <f>C2043*PRODUCT(#REF!,#REF!,G2043,,#REF!,E2043)</f>
        <v>#N/A</v>
      </c>
    </row>
    <row r="2044" spans="3:8">
      <c r="C2044" t="e">
        <f>VLOOKUP(B2044,定价因子!L:M,2,0)</f>
        <v>#N/A</v>
      </c>
      <c r="E2044" t="e">
        <f>VLOOKUP($D$1&amp;D2044,定价因子!E:F,2,0)</f>
        <v>#N/A</v>
      </c>
      <c r="G2044" t="e">
        <f>VLOOKUP($F$1&amp;F2044,定价因子!E:F,2,0)</f>
        <v>#N/A</v>
      </c>
      <c r="H2044" s="104" t="e">
        <f>C2044*PRODUCT(#REF!,#REF!,G2044,,#REF!,E2044)</f>
        <v>#N/A</v>
      </c>
    </row>
    <row r="2045" spans="3:8">
      <c r="C2045" t="e">
        <f>VLOOKUP(B2045,定价因子!L:M,2,0)</f>
        <v>#N/A</v>
      </c>
      <c r="E2045" t="e">
        <f>VLOOKUP($D$1&amp;D2045,定价因子!E:F,2,0)</f>
        <v>#N/A</v>
      </c>
      <c r="G2045" t="e">
        <f>VLOOKUP($F$1&amp;F2045,定价因子!E:F,2,0)</f>
        <v>#N/A</v>
      </c>
      <c r="H2045" s="104" t="e">
        <f>C2045*PRODUCT(#REF!,#REF!,G2045,,#REF!,E2045)</f>
        <v>#N/A</v>
      </c>
    </row>
    <row r="2046" spans="3:8">
      <c r="C2046" t="e">
        <f>VLOOKUP(B2046,定价因子!L:M,2,0)</f>
        <v>#N/A</v>
      </c>
      <c r="E2046" t="e">
        <f>VLOOKUP($D$1&amp;D2046,定价因子!E:F,2,0)</f>
        <v>#N/A</v>
      </c>
      <c r="G2046" t="e">
        <f>VLOOKUP($F$1&amp;F2046,定价因子!E:F,2,0)</f>
        <v>#N/A</v>
      </c>
      <c r="H2046" s="104" t="e">
        <f>C2046*PRODUCT(#REF!,#REF!,G2046,,#REF!,E2046)</f>
        <v>#N/A</v>
      </c>
    </row>
    <row r="2047" spans="3:8">
      <c r="C2047" t="e">
        <f>VLOOKUP(B2047,定价因子!L:M,2,0)</f>
        <v>#N/A</v>
      </c>
      <c r="E2047" t="e">
        <f>VLOOKUP($D$1&amp;D2047,定价因子!E:F,2,0)</f>
        <v>#N/A</v>
      </c>
      <c r="G2047" t="e">
        <f>VLOOKUP($F$1&amp;F2047,定价因子!E:F,2,0)</f>
        <v>#N/A</v>
      </c>
      <c r="H2047" s="104" t="e">
        <f>C2047*PRODUCT(#REF!,#REF!,G2047,,#REF!,E2047)</f>
        <v>#N/A</v>
      </c>
    </row>
    <row r="2048" spans="3:8">
      <c r="C2048" t="e">
        <f>VLOOKUP(B2048,定价因子!L:M,2,0)</f>
        <v>#N/A</v>
      </c>
      <c r="E2048" t="e">
        <f>VLOOKUP($D$1&amp;D2048,定价因子!E:F,2,0)</f>
        <v>#N/A</v>
      </c>
      <c r="G2048" t="e">
        <f>VLOOKUP($F$1&amp;F2048,定价因子!E:F,2,0)</f>
        <v>#N/A</v>
      </c>
      <c r="H2048" s="104" t="e">
        <f>C2048*PRODUCT(#REF!,#REF!,G2048,,#REF!,E2048)</f>
        <v>#N/A</v>
      </c>
    </row>
    <row r="2049" spans="3:8">
      <c r="C2049" t="e">
        <f>VLOOKUP(B2049,定价因子!L:M,2,0)</f>
        <v>#N/A</v>
      </c>
      <c r="E2049" t="e">
        <f>VLOOKUP($D$1&amp;D2049,定价因子!E:F,2,0)</f>
        <v>#N/A</v>
      </c>
      <c r="G2049" t="e">
        <f>VLOOKUP($F$1&amp;F2049,定价因子!E:F,2,0)</f>
        <v>#N/A</v>
      </c>
      <c r="H2049" s="104" t="e">
        <f>C2049*PRODUCT(#REF!,#REF!,G2049,,#REF!,E2049)</f>
        <v>#N/A</v>
      </c>
    </row>
    <row r="2050" spans="3:8">
      <c r="C2050" t="e">
        <f>VLOOKUP(B2050,定价因子!L:M,2,0)</f>
        <v>#N/A</v>
      </c>
      <c r="E2050" t="e">
        <f>VLOOKUP($D$1&amp;D2050,定价因子!E:F,2,0)</f>
        <v>#N/A</v>
      </c>
      <c r="G2050" t="e">
        <f>VLOOKUP($F$1&amp;F2050,定价因子!E:F,2,0)</f>
        <v>#N/A</v>
      </c>
      <c r="H2050" s="104" t="e">
        <f>C2050*PRODUCT(#REF!,#REF!,G2050,,#REF!,E2050)</f>
        <v>#N/A</v>
      </c>
    </row>
    <row r="2051" spans="3:8">
      <c r="C2051" t="e">
        <f>VLOOKUP(B2051,定价因子!L:M,2,0)</f>
        <v>#N/A</v>
      </c>
      <c r="E2051" t="e">
        <f>VLOOKUP($D$1&amp;D2051,定价因子!E:F,2,0)</f>
        <v>#N/A</v>
      </c>
      <c r="G2051" t="e">
        <f>VLOOKUP($F$1&amp;F2051,定价因子!E:F,2,0)</f>
        <v>#N/A</v>
      </c>
      <c r="H2051" s="104" t="e">
        <f>C2051*PRODUCT(#REF!,#REF!,G2051,,#REF!,E2051)</f>
        <v>#N/A</v>
      </c>
    </row>
    <row r="2052" spans="3:8">
      <c r="C2052" t="e">
        <f>VLOOKUP(B2052,定价因子!L:M,2,0)</f>
        <v>#N/A</v>
      </c>
      <c r="E2052" t="e">
        <f>VLOOKUP($D$1&amp;D2052,定价因子!E:F,2,0)</f>
        <v>#N/A</v>
      </c>
      <c r="G2052" t="e">
        <f>VLOOKUP($F$1&amp;F2052,定价因子!E:F,2,0)</f>
        <v>#N/A</v>
      </c>
      <c r="H2052" s="104" t="e">
        <f>C2052*PRODUCT(#REF!,#REF!,G2052,,#REF!,E2052)</f>
        <v>#N/A</v>
      </c>
    </row>
    <row r="2053" spans="3:8">
      <c r="C2053" t="e">
        <f>VLOOKUP(B2053,定价因子!L:M,2,0)</f>
        <v>#N/A</v>
      </c>
      <c r="E2053" t="e">
        <f>VLOOKUP($D$1&amp;D2053,定价因子!E:F,2,0)</f>
        <v>#N/A</v>
      </c>
      <c r="G2053" t="e">
        <f>VLOOKUP($F$1&amp;F2053,定价因子!E:F,2,0)</f>
        <v>#N/A</v>
      </c>
      <c r="H2053" s="104" t="e">
        <f>C2053*PRODUCT(#REF!,#REF!,G2053,,#REF!,E2053)</f>
        <v>#N/A</v>
      </c>
    </row>
    <row r="2054" spans="3:8">
      <c r="C2054" t="e">
        <f>VLOOKUP(B2054,定价因子!L:M,2,0)</f>
        <v>#N/A</v>
      </c>
      <c r="E2054" t="e">
        <f>VLOOKUP($D$1&amp;D2054,定价因子!E:F,2,0)</f>
        <v>#N/A</v>
      </c>
      <c r="G2054" t="e">
        <f>VLOOKUP($F$1&amp;F2054,定价因子!E:F,2,0)</f>
        <v>#N/A</v>
      </c>
      <c r="H2054" s="104" t="e">
        <f>C2054*PRODUCT(#REF!,#REF!,G2054,,#REF!,E2054)</f>
        <v>#N/A</v>
      </c>
    </row>
    <row r="2055" spans="3:8">
      <c r="C2055" t="e">
        <f>VLOOKUP(B2055,定价因子!L:M,2,0)</f>
        <v>#N/A</v>
      </c>
      <c r="E2055" t="e">
        <f>VLOOKUP($D$1&amp;D2055,定价因子!E:F,2,0)</f>
        <v>#N/A</v>
      </c>
      <c r="G2055" t="e">
        <f>VLOOKUP($F$1&amp;F2055,定价因子!E:F,2,0)</f>
        <v>#N/A</v>
      </c>
      <c r="H2055" s="104" t="e">
        <f>C2055*PRODUCT(#REF!,#REF!,G2055,,#REF!,E2055)</f>
        <v>#N/A</v>
      </c>
    </row>
    <row r="2056" spans="3:8">
      <c r="C2056" t="e">
        <f>VLOOKUP(B2056,定价因子!L:M,2,0)</f>
        <v>#N/A</v>
      </c>
      <c r="E2056" t="e">
        <f>VLOOKUP($D$1&amp;D2056,定价因子!E:F,2,0)</f>
        <v>#N/A</v>
      </c>
      <c r="G2056" t="e">
        <f>VLOOKUP($F$1&amp;F2056,定价因子!E:F,2,0)</f>
        <v>#N/A</v>
      </c>
      <c r="H2056" s="104" t="e">
        <f>C2056*PRODUCT(#REF!,#REF!,G2056,,#REF!,E2056)</f>
        <v>#N/A</v>
      </c>
    </row>
    <row r="2057" spans="3:8">
      <c r="C2057" t="e">
        <f>VLOOKUP(B2057,定价因子!L:M,2,0)</f>
        <v>#N/A</v>
      </c>
      <c r="E2057" t="e">
        <f>VLOOKUP($D$1&amp;D2057,定价因子!E:F,2,0)</f>
        <v>#N/A</v>
      </c>
      <c r="G2057" t="e">
        <f>VLOOKUP($F$1&amp;F2057,定价因子!E:F,2,0)</f>
        <v>#N/A</v>
      </c>
      <c r="H2057" s="104" t="e">
        <f>C2057*PRODUCT(#REF!,#REF!,G2057,,#REF!,E2057)</f>
        <v>#N/A</v>
      </c>
    </row>
    <row r="2058" spans="3:8">
      <c r="C2058" t="e">
        <f>VLOOKUP(B2058,定价因子!L:M,2,0)</f>
        <v>#N/A</v>
      </c>
      <c r="E2058" t="e">
        <f>VLOOKUP($D$1&amp;D2058,定价因子!E:F,2,0)</f>
        <v>#N/A</v>
      </c>
      <c r="G2058" t="e">
        <f>VLOOKUP($F$1&amp;F2058,定价因子!E:F,2,0)</f>
        <v>#N/A</v>
      </c>
      <c r="H2058" s="104" t="e">
        <f>C2058*PRODUCT(#REF!,#REF!,G2058,,#REF!,E2058)</f>
        <v>#N/A</v>
      </c>
    </row>
    <row r="2059" spans="3:8">
      <c r="C2059" t="e">
        <f>VLOOKUP(B2059,定价因子!L:M,2,0)</f>
        <v>#N/A</v>
      </c>
      <c r="E2059" t="e">
        <f>VLOOKUP($D$1&amp;D2059,定价因子!E:F,2,0)</f>
        <v>#N/A</v>
      </c>
      <c r="G2059" t="e">
        <f>VLOOKUP($F$1&amp;F2059,定价因子!E:F,2,0)</f>
        <v>#N/A</v>
      </c>
      <c r="H2059" s="104" t="e">
        <f>C2059*PRODUCT(#REF!,#REF!,G2059,,#REF!,E2059)</f>
        <v>#N/A</v>
      </c>
    </row>
    <row r="2060" spans="3:8">
      <c r="C2060" t="e">
        <f>VLOOKUP(B2060,定价因子!L:M,2,0)</f>
        <v>#N/A</v>
      </c>
      <c r="E2060" t="e">
        <f>VLOOKUP($D$1&amp;D2060,定价因子!E:F,2,0)</f>
        <v>#N/A</v>
      </c>
      <c r="G2060" t="e">
        <f>VLOOKUP($F$1&amp;F2060,定价因子!E:F,2,0)</f>
        <v>#N/A</v>
      </c>
      <c r="H2060" s="104" t="e">
        <f>C2060*PRODUCT(#REF!,#REF!,G2060,,#REF!,E2060)</f>
        <v>#N/A</v>
      </c>
    </row>
    <row r="2061" spans="3:8">
      <c r="C2061" t="e">
        <f>VLOOKUP(B2061,定价因子!L:M,2,0)</f>
        <v>#N/A</v>
      </c>
      <c r="E2061" t="e">
        <f>VLOOKUP($D$1&amp;D2061,定价因子!E:F,2,0)</f>
        <v>#N/A</v>
      </c>
      <c r="G2061" t="e">
        <f>VLOOKUP($F$1&amp;F2061,定价因子!E:F,2,0)</f>
        <v>#N/A</v>
      </c>
      <c r="H2061" s="104" t="e">
        <f>C2061*PRODUCT(#REF!,#REF!,G2061,,#REF!,E2061)</f>
        <v>#N/A</v>
      </c>
    </row>
    <row r="2062" spans="3:8">
      <c r="C2062" t="e">
        <f>VLOOKUP(B2062,定价因子!L:M,2,0)</f>
        <v>#N/A</v>
      </c>
      <c r="E2062" t="e">
        <f>VLOOKUP($D$1&amp;D2062,定价因子!E:F,2,0)</f>
        <v>#N/A</v>
      </c>
      <c r="G2062" t="e">
        <f>VLOOKUP($F$1&amp;F2062,定价因子!E:F,2,0)</f>
        <v>#N/A</v>
      </c>
      <c r="H2062" s="104" t="e">
        <f>C2062*PRODUCT(#REF!,#REF!,G2062,,#REF!,E2062)</f>
        <v>#N/A</v>
      </c>
    </row>
    <row r="2063" spans="3:8">
      <c r="C2063" t="e">
        <f>VLOOKUP(B2063,定价因子!L:M,2,0)</f>
        <v>#N/A</v>
      </c>
      <c r="E2063" t="e">
        <f>VLOOKUP($D$1&amp;D2063,定价因子!E:F,2,0)</f>
        <v>#N/A</v>
      </c>
      <c r="G2063" t="e">
        <f>VLOOKUP($F$1&amp;F2063,定价因子!E:F,2,0)</f>
        <v>#N/A</v>
      </c>
      <c r="H2063" s="104" t="e">
        <f>C2063*PRODUCT(#REF!,#REF!,G2063,,#REF!,E2063)</f>
        <v>#N/A</v>
      </c>
    </row>
    <row r="2064" spans="3:8">
      <c r="C2064" t="e">
        <f>VLOOKUP(B2064,定价因子!L:M,2,0)</f>
        <v>#N/A</v>
      </c>
      <c r="E2064" t="e">
        <f>VLOOKUP($D$1&amp;D2064,定价因子!E:F,2,0)</f>
        <v>#N/A</v>
      </c>
      <c r="G2064" t="e">
        <f>VLOOKUP($F$1&amp;F2064,定价因子!E:F,2,0)</f>
        <v>#N/A</v>
      </c>
      <c r="H2064" s="104" t="e">
        <f>C2064*PRODUCT(#REF!,#REF!,G2064,,#REF!,E2064)</f>
        <v>#N/A</v>
      </c>
    </row>
    <row r="2065" spans="3:8">
      <c r="C2065" t="e">
        <f>VLOOKUP(B2065,定价因子!L:M,2,0)</f>
        <v>#N/A</v>
      </c>
      <c r="E2065" t="e">
        <f>VLOOKUP($D$1&amp;D2065,定价因子!E:F,2,0)</f>
        <v>#N/A</v>
      </c>
      <c r="G2065" t="e">
        <f>VLOOKUP($F$1&amp;F2065,定价因子!E:F,2,0)</f>
        <v>#N/A</v>
      </c>
      <c r="H2065" s="104" t="e">
        <f>C2065*PRODUCT(#REF!,#REF!,G2065,,#REF!,E2065)</f>
        <v>#N/A</v>
      </c>
    </row>
    <row r="2066" spans="3:8">
      <c r="C2066" t="e">
        <f>VLOOKUP(B2066,定价因子!L:M,2,0)</f>
        <v>#N/A</v>
      </c>
      <c r="E2066" t="e">
        <f>VLOOKUP($D$1&amp;D2066,定价因子!E:F,2,0)</f>
        <v>#N/A</v>
      </c>
      <c r="G2066" t="e">
        <f>VLOOKUP($F$1&amp;F2066,定价因子!E:F,2,0)</f>
        <v>#N/A</v>
      </c>
      <c r="H2066" s="104" t="e">
        <f>C2066*PRODUCT(#REF!,#REF!,G2066,,#REF!,E2066)</f>
        <v>#N/A</v>
      </c>
    </row>
    <row r="2067" spans="3:8">
      <c r="C2067" t="e">
        <f>VLOOKUP(B2067,定价因子!L:M,2,0)</f>
        <v>#N/A</v>
      </c>
      <c r="E2067" t="e">
        <f>VLOOKUP($D$1&amp;D2067,定价因子!E:F,2,0)</f>
        <v>#N/A</v>
      </c>
      <c r="G2067" t="e">
        <f>VLOOKUP($F$1&amp;F2067,定价因子!E:F,2,0)</f>
        <v>#N/A</v>
      </c>
      <c r="H2067" s="104" t="e">
        <f>C2067*PRODUCT(#REF!,#REF!,G2067,,#REF!,E2067)</f>
        <v>#N/A</v>
      </c>
    </row>
    <row r="2068" spans="3:8">
      <c r="C2068" t="e">
        <f>VLOOKUP(B2068,定价因子!L:M,2,0)</f>
        <v>#N/A</v>
      </c>
      <c r="E2068" t="e">
        <f>VLOOKUP($D$1&amp;D2068,定价因子!E:F,2,0)</f>
        <v>#N/A</v>
      </c>
      <c r="G2068" t="e">
        <f>VLOOKUP($F$1&amp;F2068,定价因子!E:F,2,0)</f>
        <v>#N/A</v>
      </c>
      <c r="H2068" s="104" t="e">
        <f>C2068*PRODUCT(#REF!,#REF!,G2068,,#REF!,E2068)</f>
        <v>#N/A</v>
      </c>
    </row>
    <row r="2069" spans="3:8">
      <c r="C2069" t="e">
        <f>VLOOKUP(B2069,定价因子!L:M,2,0)</f>
        <v>#N/A</v>
      </c>
      <c r="E2069" t="e">
        <f>VLOOKUP($D$1&amp;D2069,定价因子!E:F,2,0)</f>
        <v>#N/A</v>
      </c>
      <c r="G2069" t="e">
        <f>VLOOKUP($F$1&amp;F2069,定价因子!E:F,2,0)</f>
        <v>#N/A</v>
      </c>
      <c r="H2069" s="104" t="e">
        <f>C2069*PRODUCT(#REF!,#REF!,G2069,,#REF!,E2069)</f>
        <v>#N/A</v>
      </c>
    </row>
    <row r="2070" spans="3:8">
      <c r="C2070" t="e">
        <f>VLOOKUP(B2070,定价因子!L:M,2,0)</f>
        <v>#N/A</v>
      </c>
      <c r="E2070" t="e">
        <f>VLOOKUP($D$1&amp;D2070,定价因子!E:F,2,0)</f>
        <v>#N/A</v>
      </c>
      <c r="G2070" t="e">
        <f>VLOOKUP($F$1&amp;F2070,定价因子!E:F,2,0)</f>
        <v>#N/A</v>
      </c>
      <c r="H2070" s="104" t="e">
        <f>C2070*PRODUCT(#REF!,#REF!,G2070,,#REF!,E2070)</f>
        <v>#N/A</v>
      </c>
    </row>
    <row r="2071" spans="3:8">
      <c r="C2071" t="e">
        <f>VLOOKUP(B2071,定价因子!L:M,2,0)</f>
        <v>#N/A</v>
      </c>
      <c r="E2071" t="e">
        <f>VLOOKUP($D$1&amp;D2071,定价因子!E:F,2,0)</f>
        <v>#N/A</v>
      </c>
      <c r="G2071" t="e">
        <f>VLOOKUP($F$1&amp;F2071,定价因子!E:F,2,0)</f>
        <v>#N/A</v>
      </c>
      <c r="H2071" s="104" t="e">
        <f>C2071*PRODUCT(#REF!,#REF!,G2071,,#REF!,E2071)</f>
        <v>#N/A</v>
      </c>
    </row>
    <row r="2072" spans="3:8">
      <c r="C2072" t="e">
        <f>VLOOKUP(B2072,定价因子!L:M,2,0)</f>
        <v>#N/A</v>
      </c>
      <c r="E2072" t="e">
        <f>VLOOKUP($D$1&amp;D2072,定价因子!E:F,2,0)</f>
        <v>#N/A</v>
      </c>
      <c r="G2072" t="e">
        <f>VLOOKUP($F$1&amp;F2072,定价因子!E:F,2,0)</f>
        <v>#N/A</v>
      </c>
      <c r="H2072" s="104" t="e">
        <f>C2072*PRODUCT(#REF!,#REF!,G2072,,#REF!,E2072)</f>
        <v>#N/A</v>
      </c>
    </row>
    <row r="2073" spans="3:8">
      <c r="C2073" t="e">
        <f>VLOOKUP(B2073,定价因子!L:M,2,0)</f>
        <v>#N/A</v>
      </c>
      <c r="E2073" t="e">
        <f>VLOOKUP($D$1&amp;D2073,定价因子!E:F,2,0)</f>
        <v>#N/A</v>
      </c>
      <c r="G2073" t="e">
        <f>VLOOKUP($F$1&amp;F2073,定价因子!E:F,2,0)</f>
        <v>#N/A</v>
      </c>
      <c r="H2073" s="104" t="e">
        <f>C2073*PRODUCT(#REF!,#REF!,G2073,,#REF!,E2073)</f>
        <v>#N/A</v>
      </c>
    </row>
    <row r="2074" spans="3:8">
      <c r="C2074" t="e">
        <f>VLOOKUP(B2074,定价因子!L:M,2,0)</f>
        <v>#N/A</v>
      </c>
      <c r="E2074" t="e">
        <f>VLOOKUP($D$1&amp;D2074,定价因子!E:F,2,0)</f>
        <v>#N/A</v>
      </c>
      <c r="G2074" t="e">
        <f>VLOOKUP($F$1&amp;F2074,定价因子!E:F,2,0)</f>
        <v>#N/A</v>
      </c>
      <c r="H2074" s="104" t="e">
        <f>C2074*PRODUCT(#REF!,#REF!,G2074,,#REF!,E2074)</f>
        <v>#N/A</v>
      </c>
    </row>
    <row r="2075" spans="3:8">
      <c r="C2075" t="e">
        <f>VLOOKUP(B2075,定价因子!L:M,2,0)</f>
        <v>#N/A</v>
      </c>
      <c r="E2075" t="e">
        <f>VLOOKUP($D$1&amp;D2075,定价因子!E:F,2,0)</f>
        <v>#N/A</v>
      </c>
      <c r="G2075" t="e">
        <f>VLOOKUP($F$1&amp;F2075,定价因子!E:F,2,0)</f>
        <v>#N/A</v>
      </c>
      <c r="H2075" s="104" t="e">
        <f>C2075*PRODUCT(#REF!,#REF!,G2075,,#REF!,E2075)</f>
        <v>#N/A</v>
      </c>
    </row>
    <row r="2076" spans="3:8">
      <c r="C2076" t="e">
        <f>VLOOKUP(B2076,定价因子!L:M,2,0)</f>
        <v>#N/A</v>
      </c>
      <c r="E2076" t="e">
        <f>VLOOKUP($D$1&amp;D2076,定价因子!E:F,2,0)</f>
        <v>#N/A</v>
      </c>
      <c r="G2076" t="e">
        <f>VLOOKUP($F$1&amp;F2076,定价因子!E:F,2,0)</f>
        <v>#N/A</v>
      </c>
      <c r="H2076" s="104" t="e">
        <f>C2076*PRODUCT(#REF!,#REF!,G2076,,#REF!,E2076)</f>
        <v>#N/A</v>
      </c>
    </row>
    <row r="2077" spans="3:8">
      <c r="C2077" t="e">
        <f>VLOOKUP(B2077,定价因子!L:M,2,0)</f>
        <v>#N/A</v>
      </c>
      <c r="E2077" t="e">
        <f>VLOOKUP($D$1&amp;D2077,定价因子!E:F,2,0)</f>
        <v>#N/A</v>
      </c>
      <c r="G2077" t="e">
        <f>VLOOKUP($F$1&amp;F2077,定价因子!E:F,2,0)</f>
        <v>#N/A</v>
      </c>
      <c r="H2077" s="104" t="e">
        <f>C2077*PRODUCT(#REF!,#REF!,G2077,,#REF!,E2077)</f>
        <v>#N/A</v>
      </c>
    </row>
    <row r="2078" spans="3:8">
      <c r="C2078" t="e">
        <f>VLOOKUP(B2078,定价因子!L:M,2,0)</f>
        <v>#N/A</v>
      </c>
      <c r="E2078" t="e">
        <f>VLOOKUP($D$1&amp;D2078,定价因子!E:F,2,0)</f>
        <v>#N/A</v>
      </c>
      <c r="G2078" t="e">
        <f>VLOOKUP($F$1&amp;F2078,定价因子!E:F,2,0)</f>
        <v>#N/A</v>
      </c>
      <c r="H2078" s="104" t="e">
        <f>C2078*PRODUCT(#REF!,#REF!,G2078,,#REF!,E2078)</f>
        <v>#N/A</v>
      </c>
    </row>
    <row r="2079" spans="3:8">
      <c r="C2079" t="e">
        <f>VLOOKUP(B2079,定价因子!L:M,2,0)</f>
        <v>#N/A</v>
      </c>
      <c r="E2079" t="e">
        <f>VLOOKUP($D$1&amp;D2079,定价因子!E:F,2,0)</f>
        <v>#N/A</v>
      </c>
      <c r="G2079" t="e">
        <f>VLOOKUP($F$1&amp;F2079,定价因子!E:F,2,0)</f>
        <v>#N/A</v>
      </c>
      <c r="H2079" s="104" t="e">
        <f>C2079*PRODUCT(#REF!,#REF!,G2079,,#REF!,E2079)</f>
        <v>#N/A</v>
      </c>
    </row>
    <row r="2080" spans="3:8">
      <c r="C2080" t="e">
        <f>VLOOKUP(B2080,定价因子!L:M,2,0)</f>
        <v>#N/A</v>
      </c>
      <c r="E2080" t="e">
        <f>VLOOKUP($D$1&amp;D2080,定价因子!E:F,2,0)</f>
        <v>#N/A</v>
      </c>
      <c r="G2080" t="e">
        <f>VLOOKUP($F$1&amp;F2080,定价因子!E:F,2,0)</f>
        <v>#N/A</v>
      </c>
      <c r="H2080" s="104" t="e">
        <f>C2080*PRODUCT(#REF!,#REF!,G2080,,#REF!,E2080)</f>
        <v>#N/A</v>
      </c>
    </row>
    <row r="2081" spans="3:8">
      <c r="C2081" t="e">
        <f>VLOOKUP(B2081,定价因子!L:M,2,0)</f>
        <v>#N/A</v>
      </c>
      <c r="E2081" t="e">
        <f>VLOOKUP($D$1&amp;D2081,定价因子!E:F,2,0)</f>
        <v>#N/A</v>
      </c>
      <c r="G2081" t="e">
        <f>VLOOKUP($F$1&amp;F2081,定价因子!E:F,2,0)</f>
        <v>#N/A</v>
      </c>
      <c r="H2081" s="104" t="e">
        <f>C2081*PRODUCT(#REF!,#REF!,G2081,,#REF!,E2081)</f>
        <v>#N/A</v>
      </c>
    </row>
    <row r="2082" spans="3:8">
      <c r="C2082" t="e">
        <f>VLOOKUP(B2082,定价因子!L:M,2,0)</f>
        <v>#N/A</v>
      </c>
      <c r="E2082" t="e">
        <f>VLOOKUP($D$1&amp;D2082,定价因子!E:F,2,0)</f>
        <v>#N/A</v>
      </c>
      <c r="G2082" t="e">
        <f>VLOOKUP($F$1&amp;F2082,定价因子!E:F,2,0)</f>
        <v>#N/A</v>
      </c>
      <c r="H2082" s="104" t="e">
        <f>C2082*PRODUCT(#REF!,#REF!,G2082,,#REF!,E2082)</f>
        <v>#N/A</v>
      </c>
    </row>
    <row r="2083" spans="3:8">
      <c r="C2083" t="e">
        <f>VLOOKUP(B2083,定价因子!L:M,2,0)</f>
        <v>#N/A</v>
      </c>
      <c r="E2083" t="e">
        <f>VLOOKUP($D$1&amp;D2083,定价因子!E:F,2,0)</f>
        <v>#N/A</v>
      </c>
      <c r="G2083" t="e">
        <f>VLOOKUP($F$1&amp;F2083,定价因子!E:F,2,0)</f>
        <v>#N/A</v>
      </c>
      <c r="H2083" s="104" t="e">
        <f>C2083*PRODUCT(#REF!,#REF!,G2083,,#REF!,E2083)</f>
        <v>#N/A</v>
      </c>
    </row>
    <row r="2084" spans="3:8">
      <c r="C2084" t="e">
        <f>VLOOKUP(B2084,定价因子!L:M,2,0)</f>
        <v>#N/A</v>
      </c>
      <c r="E2084" t="e">
        <f>VLOOKUP($D$1&amp;D2084,定价因子!E:F,2,0)</f>
        <v>#N/A</v>
      </c>
      <c r="G2084" t="e">
        <f>VLOOKUP($F$1&amp;F2084,定价因子!E:F,2,0)</f>
        <v>#N/A</v>
      </c>
      <c r="H2084" s="104" t="e">
        <f>C2084*PRODUCT(#REF!,#REF!,G2084,,#REF!,E2084)</f>
        <v>#N/A</v>
      </c>
    </row>
    <row r="2085" spans="3:8">
      <c r="C2085" t="e">
        <f>VLOOKUP(B2085,定价因子!L:M,2,0)</f>
        <v>#N/A</v>
      </c>
      <c r="E2085" t="e">
        <f>VLOOKUP($D$1&amp;D2085,定价因子!E:F,2,0)</f>
        <v>#N/A</v>
      </c>
      <c r="G2085" t="e">
        <f>VLOOKUP($F$1&amp;F2085,定价因子!E:F,2,0)</f>
        <v>#N/A</v>
      </c>
      <c r="H2085" s="104" t="e">
        <f>C2085*PRODUCT(#REF!,#REF!,G2085,,#REF!,E2085)</f>
        <v>#N/A</v>
      </c>
    </row>
    <row r="2086" spans="3:8">
      <c r="C2086" t="e">
        <f>VLOOKUP(B2086,定价因子!L:M,2,0)</f>
        <v>#N/A</v>
      </c>
      <c r="E2086" t="e">
        <f>VLOOKUP($D$1&amp;D2086,定价因子!E:F,2,0)</f>
        <v>#N/A</v>
      </c>
      <c r="G2086" t="e">
        <f>VLOOKUP($F$1&amp;F2086,定价因子!E:F,2,0)</f>
        <v>#N/A</v>
      </c>
      <c r="H2086" s="104" t="e">
        <f>C2086*PRODUCT(#REF!,#REF!,G2086,,#REF!,E2086)</f>
        <v>#N/A</v>
      </c>
    </row>
    <row r="2087" spans="3:8">
      <c r="C2087" t="e">
        <f>VLOOKUP(B2087,定价因子!L:M,2,0)</f>
        <v>#N/A</v>
      </c>
      <c r="E2087" t="e">
        <f>VLOOKUP($D$1&amp;D2087,定价因子!E:F,2,0)</f>
        <v>#N/A</v>
      </c>
      <c r="G2087" t="e">
        <f>VLOOKUP($F$1&amp;F2087,定价因子!E:F,2,0)</f>
        <v>#N/A</v>
      </c>
      <c r="H2087" s="104" t="e">
        <f>C2087*PRODUCT(#REF!,#REF!,G2087,,#REF!,E2087)</f>
        <v>#N/A</v>
      </c>
    </row>
    <row r="2088" spans="3:8">
      <c r="C2088" t="e">
        <f>VLOOKUP(B2088,定价因子!L:M,2,0)</f>
        <v>#N/A</v>
      </c>
      <c r="E2088" t="e">
        <f>VLOOKUP($D$1&amp;D2088,定价因子!E:F,2,0)</f>
        <v>#N/A</v>
      </c>
      <c r="G2088" t="e">
        <f>VLOOKUP($F$1&amp;F2088,定价因子!E:F,2,0)</f>
        <v>#N/A</v>
      </c>
      <c r="H2088" s="104" t="e">
        <f>C2088*PRODUCT(#REF!,#REF!,G2088,,#REF!,E2088)</f>
        <v>#N/A</v>
      </c>
    </row>
    <row r="2089" spans="3:8">
      <c r="C2089" t="e">
        <f>VLOOKUP(B2089,定价因子!L:M,2,0)</f>
        <v>#N/A</v>
      </c>
      <c r="E2089" t="e">
        <f>VLOOKUP($D$1&amp;D2089,定价因子!E:F,2,0)</f>
        <v>#N/A</v>
      </c>
      <c r="G2089" t="e">
        <f>VLOOKUP($F$1&amp;F2089,定价因子!E:F,2,0)</f>
        <v>#N/A</v>
      </c>
      <c r="H2089" s="104" t="e">
        <f>C2089*PRODUCT(#REF!,#REF!,G2089,,#REF!,E2089)</f>
        <v>#N/A</v>
      </c>
    </row>
    <row r="2090" spans="3:8">
      <c r="C2090" t="e">
        <f>VLOOKUP(B2090,定价因子!L:M,2,0)</f>
        <v>#N/A</v>
      </c>
      <c r="E2090" t="e">
        <f>VLOOKUP($D$1&amp;D2090,定价因子!E:F,2,0)</f>
        <v>#N/A</v>
      </c>
      <c r="G2090" t="e">
        <f>VLOOKUP($F$1&amp;F2090,定价因子!E:F,2,0)</f>
        <v>#N/A</v>
      </c>
      <c r="H2090" s="104" t="e">
        <f>C2090*PRODUCT(#REF!,#REF!,G2090,,#REF!,E2090)</f>
        <v>#N/A</v>
      </c>
    </row>
    <row r="2091" spans="3:8">
      <c r="C2091" t="e">
        <f>VLOOKUP(B2091,定价因子!L:M,2,0)</f>
        <v>#N/A</v>
      </c>
      <c r="E2091" t="e">
        <f>VLOOKUP($D$1&amp;D2091,定价因子!E:F,2,0)</f>
        <v>#N/A</v>
      </c>
      <c r="G2091" t="e">
        <f>VLOOKUP($F$1&amp;F2091,定价因子!E:F,2,0)</f>
        <v>#N/A</v>
      </c>
      <c r="H2091" s="104" t="e">
        <f>C2091*PRODUCT(#REF!,#REF!,G2091,,#REF!,E2091)</f>
        <v>#N/A</v>
      </c>
    </row>
    <row r="2092" spans="3:8">
      <c r="C2092" t="e">
        <f>VLOOKUP(B2092,定价因子!L:M,2,0)</f>
        <v>#N/A</v>
      </c>
      <c r="E2092" t="e">
        <f>VLOOKUP($D$1&amp;D2092,定价因子!E:F,2,0)</f>
        <v>#N/A</v>
      </c>
      <c r="G2092" t="e">
        <f>VLOOKUP($F$1&amp;F2092,定价因子!E:F,2,0)</f>
        <v>#N/A</v>
      </c>
      <c r="H2092" s="104" t="e">
        <f>C2092*PRODUCT(#REF!,#REF!,G2092,,#REF!,E2092)</f>
        <v>#N/A</v>
      </c>
    </row>
    <row r="2093" spans="3:8">
      <c r="C2093" t="e">
        <f>VLOOKUP(B2093,定价因子!L:M,2,0)</f>
        <v>#N/A</v>
      </c>
      <c r="E2093" t="e">
        <f>VLOOKUP($D$1&amp;D2093,定价因子!E:F,2,0)</f>
        <v>#N/A</v>
      </c>
      <c r="G2093" t="e">
        <f>VLOOKUP($F$1&amp;F2093,定价因子!E:F,2,0)</f>
        <v>#N/A</v>
      </c>
      <c r="H2093" s="104" t="e">
        <f>C2093*PRODUCT(#REF!,#REF!,G2093,,#REF!,E2093)</f>
        <v>#N/A</v>
      </c>
    </row>
    <row r="2094" spans="3:8">
      <c r="C2094" t="e">
        <f>VLOOKUP(B2094,定价因子!L:M,2,0)</f>
        <v>#N/A</v>
      </c>
      <c r="E2094" t="e">
        <f>VLOOKUP($D$1&amp;D2094,定价因子!E:F,2,0)</f>
        <v>#N/A</v>
      </c>
      <c r="G2094" t="e">
        <f>VLOOKUP($F$1&amp;F2094,定价因子!E:F,2,0)</f>
        <v>#N/A</v>
      </c>
      <c r="H2094" s="104" t="e">
        <f>C2094*PRODUCT(#REF!,#REF!,G2094,,#REF!,E2094)</f>
        <v>#N/A</v>
      </c>
    </row>
    <row r="2095" spans="3:8">
      <c r="C2095" t="e">
        <f>VLOOKUP(B2095,定价因子!L:M,2,0)</f>
        <v>#N/A</v>
      </c>
      <c r="E2095" t="e">
        <f>VLOOKUP($D$1&amp;D2095,定价因子!E:F,2,0)</f>
        <v>#N/A</v>
      </c>
      <c r="G2095" t="e">
        <f>VLOOKUP($F$1&amp;F2095,定价因子!E:F,2,0)</f>
        <v>#N/A</v>
      </c>
      <c r="H2095" s="104" t="e">
        <f>C2095*PRODUCT(#REF!,#REF!,G2095,,#REF!,E2095)</f>
        <v>#N/A</v>
      </c>
    </row>
    <row r="2096" spans="3:8">
      <c r="C2096" t="e">
        <f>VLOOKUP(B2096,定价因子!L:M,2,0)</f>
        <v>#N/A</v>
      </c>
      <c r="E2096" t="e">
        <f>VLOOKUP($D$1&amp;D2096,定价因子!E:F,2,0)</f>
        <v>#N/A</v>
      </c>
      <c r="G2096" t="e">
        <f>VLOOKUP($F$1&amp;F2096,定价因子!E:F,2,0)</f>
        <v>#N/A</v>
      </c>
      <c r="H2096" s="104" t="e">
        <f>C2096*PRODUCT(#REF!,#REF!,G2096,,#REF!,E2096)</f>
        <v>#N/A</v>
      </c>
    </row>
    <row r="2097" spans="3:8">
      <c r="C2097" t="e">
        <f>VLOOKUP(B2097,定价因子!L:M,2,0)</f>
        <v>#N/A</v>
      </c>
      <c r="E2097" t="e">
        <f>VLOOKUP($D$1&amp;D2097,定价因子!E:F,2,0)</f>
        <v>#N/A</v>
      </c>
      <c r="G2097" t="e">
        <f>VLOOKUP($F$1&amp;F2097,定价因子!E:F,2,0)</f>
        <v>#N/A</v>
      </c>
      <c r="H2097" s="104" t="e">
        <f>C2097*PRODUCT(#REF!,#REF!,G2097,,#REF!,E2097)</f>
        <v>#N/A</v>
      </c>
    </row>
    <row r="2098" spans="3:8">
      <c r="C2098" t="e">
        <f>VLOOKUP(B2098,定价因子!L:M,2,0)</f>
        <v>#N/A</v>
      </c>
      <c r="E2098" t="e">
        <f>VLOOKUP($D$1&amp;D2098,定价因子!E:F,2,0)</f>
        <v>#N/A</v>
      </c>
      <c r="G2098" t="e">
        <f>VLOOKUP($F$1&amp;F2098,定价因子!E:F,2,0)</f>
        <v>#N/A</v>
      </c>
      <c r="H2098" s="104" t="e">
        <f>C2098*PRODUCT(#REF!,#REF!,G2098,,#REF!,E2098)</f>
        <v>#N/A</v>
      </c>
    </row>
    <row r="2099" spans="3:8">
      <c r="C2099" t="e">
        <f>VLOOKUP(B2099,定价因子!L:M,2,0)</f>
        <v>#N/A</v>
      </c>
      <c r="E2099" t="e">
        <f>VLOOKUP($D$1&amp;D2099,定价因子!E:F,2,0)</f>
        <v>#N/A</v>
      </c>
      <c r="G2099" t="e">
        <f>VLOOKUP($F$1&amp;F2099,定价因子!E:F,2,0)</f>
        <v>#N/A</v>
      </c>
      <c r="H2099" s="104" t="e">
        <f>C2099*PRODUCT(#REF!,#REF!,G2099,,#REF!,E2099)</f>
        <v>#N/A</v>
      </c>
    </row>
    <row r="2100" spans="3:8">
      <c r="C2100" t="e">
        <f>VLOOKUP(B2100,定价因子!L:M,2,0)</f>
        <v>#N/A</v>
      </c>
      <c r="E2100" t="e">
        <f>VLOOKUP($D$1&amp;D2100,定价因子!E:F,2,0)</f>
        <v>#N/A</v>
      </c>
      <c r="G2100" t="e">
        <f>VLOOKUP($F$1&amp;F2100,定价因子!E:F,2,0)</f>
        <v>#N/A</v>
      </c>
      <c r="H2100" s="104" t="e">
        <f>C2100*PRODUCT(#REF!,#REF!,G2100,,#REF!,E2100)</f>
        <v>#N/A</v>
      </c>
    </row>
    <row r="2101" spans="3:8">
      <c r="C2101" t="e">
        <f>VLOOKUP(B2101,定价因子!L:M,2,0)</f>
        <v>#N/A</v>
      </c>
      <c r="E2101" t="e">
        <f>VLOOKUP($D$1&amp;D2101,定价因子!E:F,2,0)</f>
        <v>#N/A</v>
      </c>
      <c r="G2101" t="e">
        <f>VLOOKUP($F$1&amp;F2101,定价因子!E:F,2,0)</f>
        <v>#N/A</v>
      </c>
      <c r="H2101" s="104" t="e">
        <f>C2101*PRODUCT(#REF!,#REF!,G2101,,#REF!,E2101)</f>
        <v>#N/A</v>
      </c>
    </row>
    <row r="2102" spans="3:8">
      <c r="C2102" t="e">
        <f>VLOOKUP(B2102,定价因子!L:M,2,0)</f>
        <v>#N/A</v>
      </c>
      <c r="E2102" t="e">
        <f>VLOOKUP($D$1&amp;D2102,定价因子!E:F,2,0)</f>
        <v>#N/A</v>
      </c>
      <c r="G2102" t="e">
        <f>VLOOKUP($F$1&amp;F2102,定价因子!E:F,2,0)</f>
        <v>#N/A</v>
      </c>
      <c r="H2102" s="104" t="e">
        <f>C2102*PRODUCT(#REF!,#REF!,G2102,,#REF!,E2102)</f>
        <v>#N/A</v>
      </c>
    </row>
    <row r="2103" spans="3:8">
      <c r="C2103" t="e">
        <f>VLOOKUP(B2103,定价因子!L:M,2,0)</f>
        <v>#N/A</v>
      </c>
      <c r="E2103" t="e">
        <f>VLOOKUP($D$1&amp;D2103,定价因子!E:F,2,0)</f>
        <v>#N/A</v>
      </c>
      <c r="G2103" t="e">
        <f>VLOOKUP($F$1&amp;F2103,定价因子!E:F,2,0)</f>
        <v>#N/A</v>
      </c>
      <c r="H2103" s="104" t="e">
        <f>C2103*PRODUCT(#REF!,#REF!,G2103,,#REF!,E2103)</f>
        <v>#N/A</v>
      </c>
    </row>
    <row r="2104" spans="3:8">
      <c r="C2104" t="e">
        <f>VLOOKUP(B2104,定价因子!L:M,2,0)</f>
        <v>#N/A</v>
      </c>
      <c r="E2104" t="e">
        <f>VLOOKUP($D$1&amp;D2104,定价因子!E:F,2,0)</f>
        <v>#N/A</v>
      </c>
      <c r="G2104" t="e">
        <f>VLOOKUP($F$1&amp;F2104,定价因子!E:F,2,0)</f>
        <v>#N/A</v>
      </c>
      <c r="H2104" s="104" t="e">
        <f>C2104*PRODUCT(#REF!,#REF!,G2104,,#REF!,E2104)</f>
        <v>#N/A</v>
      </c>
    </row>
    <row r="2105" spans="3:8">
      <c r="C2105" t="e">
        <f>VLOOKUP(B2105,定价因子!L:M,2,0)</f>
        <v>#N/A</v>
      </c>
      <c r="E2105" t="e">
        <f>VLOOKUP($D$1&amp;D2105,定价因子!E:F,2,0)</f>
        <v>#N/A</v>
      </c>
      <c r="G2105" t="e">
        <f>VLOOKUP($F$1&amp;F2105,定价因子!E:F,2,0)</f>
        <v>#N/A</v>
      </c>
      <c r="H2105" s="104" t="e">
        <f>C2105*PRODUCT(#REF!,#REF!,G2105,,#REF!,E2105)</f>
        <v>#N/A</v>
      </c>
    </row>
    <row r="2106" spans="3:8">
      <c r="C2106" t="e">
        <f>VLOOKUP(B2106,定价因子!L:M,2,0)</f>
        <v>#N/A</v>
      </c>
      <c r="E2106" t="e">
        <f>VLOOKUP($D$1&amp;D2106,定价因子!E:F,2,0)</f>
        <v>#N/A</v>
      </c>
      <c r="G2106" t="e">
        <f>VLOOKUP($F$1&amp;F2106,定价因子!E:F,2,0)</f>
        <v>#N/A</v>
      </c>
      <c r="H2106" s="104" t="e">
        <f>C2106*PRODUCT(#REF!,#REF!,G2106,,#REF!,E2106)</f>
        <v>#N/A</v>
      </c>
    </row>
    <row r="2107" spans="3:8">
      <c r="C2107" t="e">
        <f>VLOOKUP(B2107,定价因子!L:M,2,0)</f>
        <v>#N/A</v>
      </c>
      <c r="E2107" t="e">
        <f>VLOOKUP($D$1&amp;D2107,定价因子!E:F,2,0)</f>
        <v>#N/A</v>
      </c>
      <c r="G2107" t="e">
        <f>VLOOKUP($F$1&amp;F2107,定价因子!E:F,2,0)</f>
        <v>#N/A</v>
      </c>
      <c r="H2107" s="104" t="e">
        <f>C2107*PRODUCT(#REF!,#REF!,G2107,,#REF!,E2107)</f>
        <v>#N/A</v>
      </c>
    </row>
    <row r="2108" spans="3:8">
      <c r="C2108" t="e">
        <f>VLOOKUP(B2108,定价因子!L:M,2,0)</f>
        <v>#N/A</v>
      </c>
      <c r="E2108" t="e">
        <f>VLOOKUP($D$1&amp;D2108,定价因子!E:F,2,0)</f>
        <v>#N/A</v>
      </c>
      <c r="G2108" t="e">
        <f>VLOOKUP($F$1&amp;F2108,定价因子!E:F,2,0)</f>
        <v>#N/A</v>
      </c>
      <c r="H2108" s="104" t="e">
        <f>C2108*PRODUCT(#REF!,#REF!,G2108,,#REF!,E2108)</f>
        <v>#N/A</v>
      </c>
    </row>
    <row r="2109" spans="3:8">
      <c r="C2109" t="e">
        <f>VLOOKUP(B2109,定价因子!L:M,2,0)</f>
        <v>#N/A</v>
      </c>
      <c r="E2109" t="e">
        <f>VLOOKUP($D$1&amp;D2109,定价因子!E:F,2,0)</f>
        <v>#N/A</v>
      </c>
      <c r="G2109" t="e">
        <f>VLOOKUP($F$1&amp;F2109,定价因子!E:F,2,0)</f>
        <v>#N/A</v>
      </c>
      <c r="H2109" s="104" t="e">
        <f>C2109*PRODUCT(#REF!,#REF!,G2109,,#REF!,E2109)</f>
        <v>#N/A</v>
      </c>
    </row>
    <row r="2110" spans="3:8">
      <c r="C2110" t="e">
        <f>VLOOKUP(B2110,定价因子!L:M,2,0)</f>
        <v>#N/A</v>
      </c>
      <c r="E2110" t="e">
        <f>VLOOKUP($D$1&amp;D2110,定价因子!E:F,2,0)</f>
        <v>#N/A</v>
      </c>
      <c r="G2110" t="e">
        <f>VLOOKUP($F$1&amp;F2110,定价因子!E:F,2,0)</f>
        <v>#N/A</v>
      </c>
      <c r="H2110" s="104" t="e">
        <f>C2110*PRODUCT(#REF!,#REF!,G2110,,#REF!,E2110)</f>
        <v>#N/A</v>
      </c>
    </row>
    <row r="2111" spans="3:8">
      <c r="C2111" t="e">
        <f>VLOOKUP(B2111,定价因子!L:M,2,0)</f>
        <v>#N/A</v>
      </c>
      <c r="E2111" t="e">
        <f>VLOOKUP($D$1&amp;D2111,定价因子!E:F,2,0)</f>
        <v>#N/A</v>
      </c>
      <c r="G2111" t="e">
        <f>VLOOKUP($F$1&amp;F2111,定价因子!E:F,2,0)</f>
        <v>#N/A</v>
      </c>
      <c r="H2111" s="104" t="e">
        <f>C2111*PRODUCT(#REF!,#REF!,G2111,,#REF!,E2111)</f>
        <v>#N/A</v>
      </c>
    </row>
    <row r="2112" spans="3:8">
      <c r="C2112" t="e">
        <f>VLOOKUP(B2112,定价因子!L:M,2,0)</f>
        <v>#N/A</v>
      </c>
      <c r="E2112" t="e">
        <f>VLOOKUP($D$1&amp;D2112,定价因子!E:F,2,0)</f>
        <v>#N/A</v>
      </c>
      <c r="G2112" t="e">
        <f>VLOOKUP($F$1&amp;F2112,定价因子!E:F,2,0)</f>
        <v>#N/A</v>
      </c>
      <c r="H2112" s="104" t="e">
        <f>C2112*PRODUCT(#REF!,#REF!,G2112,,#REF!,E2112)</f>
        <v>#N/A</v>
      </c>
    </row>
    <row r="2113" spans="3:8">
      <c r="C2113" t="e">
        <f>VLOOKUP(B2113,定价因子!L:M,2,0)</f>
        <v>#N/A</v>
      </c>
      <c r="E2113" t="e">
        <f>VLOOKUP($D$1&amp;D2113,定价因子!E:F,2,0)</f>
        <v>#N/A</v>
      </c>
      <c r="G2113" t="e">
        <f>VLOOKUP($F$1&amp;F2113,定价因子!E:F,2,0)</f>
        <v>#N/A</v>
      </c>
      <c r="H2113" s="104" t="e">
        <f>C2113*PRODUCT(#REF!,#REF!,G2113,,#REF!,E2113)</f>
        <v>#N/A</v>
      </c>
    </row>
    <row r="2114" spans="3:8">
      <c r="C2114" t="e">
        <f>VLOOKUP(B2114,定价因子!L:M,2,0)</f>
        <v>#N/A</v>
      </c>
      <c r="E2114" t="e">
        <f>VLOOKUP($D$1&amp;D2114,定价因子!E:F,2,0)</f>
        <v>#N/A</v>
      </c>
      <c r="G2114" t="e">
        <f>VLOOKUP($F$1&amp;F2114,定价因子!E:F,2,0)</f>
        <v>#N/A</v>
      </c>
      <c r="H2114" s="104" t="e">
        <f>C2114*PRODUCT(#REF!,#REF!,G2114,,#REF!,E2114)</f>
        <v>#N/A</v>
      </c>
    </row>
    <row r="2115" spans="3:8">
      <c r="C2115" t="e">
        <f>VLOOKUP(B2115,定价因子!L:M,2,0)</f>
        <v>#N/A</v>
      </c>
      <c r="E2115" t="e">
        <f>VLOOKUP($D$1&amp;D2115,定价因子!E:F,2,0)</f>
        <v>#N/A</v>
      </c>
      <c r="G2115" t="e">
        <f>VLOOKUP($F$1&amp;F2115,定价因子!E:F,2,0)</f>
        <v>#N/A</v>
      </c>
      <c r="H2115" s="104" t="e">
        <f>C2115*PRODUCT(#REF!,#REF!,G2115,,#REF!,E2115)</f>
        <v>#N/A</v>
      </c>
    </row>
    <row r="2116" spans="3:8">
      <c r="C2116" t="e">
        <f>VLOOKUP(B2116,定价因子!L:M,2,0)</f>
        <v>#N/A</v>
      </c>
      <c r="E2116" t="e">
        <f>VLOOKUP($D$1&amp;D2116,定价因子!E:F,2,0)</f>
        <v>#N/A</v>
      </c>
      <c r="G2116" t="e">
        <f>VLOOKUP($F$1&amp;F2116,定价因子!E:F,2,0)</f>
        <v>#N/A</v>
      </c>
      <c r="H2116" s="104" t="e">
        <f>C2116*PRODUCT(#REF!,#REF!,G2116,,#REF!,E2116)</f>
        <v>#N/A</v>
      </c>
    </row>
    <row r="2117" spans="3:8">
      <c r="C2117" t="e">
        <f>VLOOKUP(B2117,定价因子!L:M,2,0)</f>
        <v>#N/A</v>
      </c>
      <c r="E2117" t="e">
        <f>VLOOKUP($D$1&amp;D2117,定价因子!E:F,2,0)</f>
        <v>#N/A</v>
      </c>
      <c r="G2117" t="e">
        <f>VLOOKUP($F$1&amp;F2117,定价因子!E:F,2,0)</f>
        <v>#N/A</v>
      </c>
      <c r="H2117" s="104" t="e">
        <f>C2117*PRODUCT(#REF!,#REF!,G2117,,#REF!,E2117)</f>
        <v>#N/A</v>
      </c>
    </row>
    <row r="2118" spans="3:8">
      <c r="C2118" t="e">
        <f>VLOOKUP(B2118,定价因子!L:M,2,0)</f>
        <v>#N/A</v>
      </c>
      <c r="E2118" t="e">
        <f>VLOOKUP($D$1&amp;D2118,定价因子!E:F,2,0)</f>
        <v>#N/A</v>
      </c>
      <c r="G2118" t="e">
        <f>VLOOKUP($F$1&amp;F2118,定价因子!E:F,2,0)</f>
        <v>#N/A</v>
      </c>
      <c r="H2118" s="104" t="e">
        <f>C2118*PRODUCT(#REF!,#REF!,G2118,,#REF!,E2118)</f>
        <v>#N/A</v>
      </c>
    </row>
    <row r="2119" spans="3:8">
      <c r="C2119" t="e">
        <f>VLOOKUP(B2119,定价因子!L:M,2,0)</f>
        <v>#N/A</v>
      </c>
      <c r="E2119" t="e">
        <f>VLOOKUP($D$1&amp;D2119,定价因子!E:F,2,0)</f>
        <v>#N/A</v>
      </c>
      <c r="G2119" t="e">
        <f>VLOOKUP($F$1&amp;F2119,定价因子!E:F,2,0)</f>
        <v>#N/A</v>
      </c>
      <c r="H2119" s="104" t="e">
        <f>C2119*PRODUCT(#REF!,#REF!,G2119,,#REF!,E2119)</f>
        <v>#N/A</v>
      </c>
    </row>
    <row r="2120" spans="3:8">
      <c r="C2120" t="e">
        <f>VLOOKUP(B2120,定价因子!L:M,2,0)</f>
        <v>#N/A</v>
      </c>
      <c r="E2120" t="e">
        <f>VLOOKUP($D$1&amp;D2120,定价因子!E:F,2,0)</f>
        <v>#N/A</v>
      </c>
      <c r="G2120" t="e">
        <f>VLOOKUP($F$1&amp;F2120,定价因子!E:F,2,0)</f>
        <v>#N/A</v>
      </c>
      <c r="H2120" s="104" t="e">
        <f>C2120*PRODUCT(#REF!,#REF!,G2120,,#REF!,E2120)</f>
        <v>#N/A</v>
      </c>
    </row>
    <row r="2121" spans="3:8">
      <c r="C2121" t="e">
        <f>VLOOKUP(B2121,定价因子!L:M,2,0)</f>
        <v>#N/A</v>
      </c>
      <c r="E2121" t="e">
        <f>VLOOKUP($D$1&amp;D2121,定价因子!E:F,2,0)</f>
        <v>#N/A</v>
      </c>
      <c r="G2121" t="e">
        <f>VLOOKUP($F$1&amp;F2121,定价因子!E:F,2,0)</f>
        <v>#N/A</v>
      </c>
      <c r="H2121" s="104" t="e">
        <f>C2121*PRODUCT(#REF!,#REF!,G2121,,#REF!,E2121)</f>
        <v>#N/A</v>
      </c>
    </row>
    <row r="2122" spans="3:8">
      <c r="C2122" t="e">
        <f>VLOOKUP(B2122,定价因子!L:M,2,0)</f>
        <v>#N/A</v>
      </c>
      <c r="E2122" t="e">
        <f>VLOOKUP($D$1&amp;D2122,定价因子!E:F,2,0)</f>
        <v>#N/A</v>
      </c>
      <c r="G2122" t="e">
        <f>VLOOKUP($F$1&amp;F2122,定价因子!E:F,2,0)</f>
        <v>#N/A</v>
      </c>
      <c r="H2122" s="104" t="e">
        <f>C2122*PRODUCT(#REF!,#REF!,G2122,,#REF!,E2122)</f>
        <v>#N/A</v>
      </c>
    </row>
    <row r="2123" spans="3:8">
      <c r="C2123" t="e">
        <f>VLOOKUP(B2123,定价因子!L:M,2,0)</f>
        <v>#N/A</v>
      </c>
      <c r="E2123" t="e">
        <f>VLOOKUP($D$1&amp;D2123,定价因子!E:F,2,0)</f>
        <v>#N/A</v>
      </c>
      <c r="G2123" t="e">
        <f>VLOOKUP($F$1&amp;F2123,定价因子!E:F,2,0)</f>
        <v>#N/A</v>
      </c>
      <c r="H2123" s="104" t="e">
        <f>C2123*PRODUCT(#REF!,#REF!,G2123,,#REF!,E2123)</f>
        <v>#N/A</v>
      </c>
    </row>
    <row r="2124" spans="3:8">
      <c r="C2124" t="e">
        <f>VLOOKUP(B2124,定价因子!L:M,2,0)</f>
        <v>#N/A</v>
      </c>
      <c r="E2124" t="e">
        <f>VLOOKUP($D$1&amp;D2124,定价因子!E:F,2,0)</f>
        <v>#N/A</v>
      </c>
      <c r="G2124" t="e">
        <f>VLOOKUP($F$1&amp;F2124,定价因子!E:F,2,0)</f>
        <v>#N/A</v>
      </c>
      <c r="H2124" s="104" t="e">
        <f>C2124*PRODUCT(#REF!,#REF!,G2124,,#REF!,E2124)</f>
        <v>#N/A</v>
      </c>
    </row>
    <row r="2125" spans="3:8">
      <c r="C2125" t="e">
        <f>VLOOKUP(B2125,定价因子!L:M,2,0)</f>
        <v>#N/A</v>
      </c>
      <c r="E2125" t="e">
        <f>VLOOKUP($D$1&amp;D2125,定价因子!E:F,2,0)</f>
        <v>#N/A</v>
      </c>
      <c r="G2125" t="e">
        <f>VLOOKUP($F$1&amp;F2125,定价因子!E:F,2,0)</f>
        <v>#N/A</v>
      </c>
      <c r="H2125" s="104" t="e">
        <f>C2125*PRODUCT(#REF!,#REF!,G2125,,#REF!,E2125)</f>
        <v>#N/A</v>
      </c>
    </row>
    <row r="2126" spans="3:8">
      <c r="C2126" t="e">
        <f>VLOOKUP(B2126,定价因子!L:M,2,0)</f>
        <v>#N/A</v>
      </c>
      <c r="E2126" t="e">
        <f>VLOOKUP($D$1&amp;D2126,定价因子!E:F,2,0)</f>
        <v>#N/A</v>
      </c>
      <c r="G2126" t="e">
        <f>VLOOKUP($F$1&amp;F2126,定价因子!E:F,2,0)</f>
        <v>#N/A</v>
      </c>
      <c r="H2126" s="104" t="e">
        <f>C2126*PRODUCT(#REF!,#REF!,G2126,,#REF!,E2126)</f>
        <v>#N/A</v>
      </c>
    </row>
    <row r="2127" spans="3:8">
      <c r="C2127" t="e">
        <f>VLOOKUP(B2127,定价因子!L:M,2,0)</f>
        <v>#N/A</v>
      </c>
      <c r="E2127" t="e">
        <f>VLOOKUP($D$1&amp;D2127,定价因子!E:F,2,0)</f>
        <v>#N/A</v>
      </c>
      <c r="G2127" t="e">
        <f>VLOOKUP($F$1&amp;F2127,定价因子!E:F,2,0)</f>
        <v>#N/A</v>
      </c>
      <c r="H2127" s="104" t="e">
        <f>C2127*PRODUCT(#REF!,#REF!,G2127,,#REF!,E2127)</f>
        <v>#N/A</v>
      </c>
    </row>
    <row r="2128" spans="3:8">
      <c r="C2128" t="e">
        <f>VLOOKUP(B2128,定价因子!L:M,2,0)</f>
        <v>#N/A</v>
      </c>
      <c r="E2128" t="e">
        <f>VLOOKUP($D$1&amp;D2128,定价因子!E:F,2,0)</f>
        <v>#N/A</v>
      </c>
      <c r="G2128" t="e">
        <f>VLOOKUP($F$1&amp;F2128,定价因子!E:F,2,0)</f>
        <v>#N/A</v>
      </c>
      <c r="H2128" s="104" t="e">
        <f>C2128*PRODUCT(#REF!,#REF!,G2128,,#REF!,E2128)</f>
        <v>#N/A</v>
      </c>
    </row>
    <row r="2129" spans="3:8">
      <c r="C2129" t="e">
        <f>VLOOKUP(B2129,定价因子!L:M,2,0)</f>
        <v>#N/A</v>
      </c>
      <c r="E2129" t="e">
        <f>VLOOKUP($D$1&amp;D2129,定价因子!E:F,2,0)</f>
        <v>#N/A</v>
      </c>
      <c r="G2129" t="e">
        <f>VLOOKUP($F$1&amp;F2129,定价因子!E:F,2,0)</f>
        <v>#N/A</v>
      </c>
      <c r="H2129" s="104" t="e">
        <f>C2129*PRODUCT(#REF!,#REF!,G2129,,#REF!,E2129)</f>
        <v>#N/A</v>
      </c>
    </row>
    <row r="2130" spans="3:8">
      <c r="C2130" t="e">
        <f>VLOOKUP(B2130,定价因子!L:M,2,0)</f>
        <v>#N/A</v>
      </c>
      <c r="E2130" t="e">
        <f>VLOOKUP($D$1&amp;D2130,定价因子!E:F,2,0)</f>
        <v>#N/A</v>
      </c>
      <c r="G2130" t="e">
        <f>VLOOKUP($F$1&amp;F2130,定价因子!E:F,2,0)</f>
        <v>#N/A</v>
      </c>
      <c r="H2130" s="104" t="e">
        <f>C2130*PRODUCT(#REF!,#REF!,G2130,,#REF!,E2130)</f>
        <v>#N/A</v>
      </c>
    </row>
    <row r="2131" spans="3:8">
      <c r="C2131" t="e">
        <f>VLOOKUP(B2131,定价因子!L:M,2,0)</f>
        <v>#N/A</v>
      </c>
      <c r="E2131" t="e">
        <f>VLOOKUP($D$1&amp;D2131,定价因子!E:F,2,0)</f>
        <v>#N/A</v>
      </c>
      <c r="G2131" t="e">
        <f>VLOOKUP($F$1&amp;F2131,定价因子!E:F,2,0)</f>
        <v>#N/A</v>
      </c>
      <c r="H2131" s="104" t="e">
        <f>C2131*PRODUCT(#REF!,#REF!,G2131,,#REF!,E2131)</f>
        <v>#N/A</v>
      </c>
    </row>
    <row r="2132" spans="3:8">
      <c r="C2132" t="e">
        <f>VLOOKUP(B2132,定价因子!L:M,2,0)</f>
        <v>#N/A</v>
      </c>
      <c r="E2132" t="e">
        <f>VLOOKUP($D$1&amp;D2132,定价因子!E:F,2,0)</f>
        <v>#N/A</v>
      </c>
      <c r="G2132" t="e">
        <f>VLOOKUP($F$1&amp;F2132,定价因子!E:F,2,0)</f>
        <v>#N/A</v>
      </c>
      <c r="H2132" s="104" t="e">
        <f>C2132*PRODUCT(#REF!,#REF!,G2132,,#REF!,E2132)</f>
        <v>#N/A</v>
      </c>
    </row>
    <row r="2133" spans="3:8">
      <c r="C2133" t="e">
        <f>VLOOKUP(B2133,定价因子!L:M,2,0)</f>
        <v>#N/A</v>
      </c>
      <c r="E2133" t="e">
        <f>VLOOKUP($D$1&amp;D2133,定价因子!E:F,2,0)</f>
        <v>#N/A</v>
      </c>
      <c r="G2133" t="e">
        <f>VLOOKUP($F$1&amp;F2133,定价因子!E:F,2,0)</f>
        <v>#N/A</v>
      </c>
      <c r="H2133" s="104" t="e">
        <f>C2133*PRODUCT(#REF!,#REF!,G2133,,#REF!,E2133)</f>
        <v>#N/A</v>
      </c>
    </row>
    <row r="2134" spans="3:8">
      <c r="C2134" t="e">
        <f>VLOOKUP(B2134,定价因子!L:M,2,0)</f>
        <v>#N/A</v>
      </c>
      <c r="E2134" t="e">
        <f>VLOOKUP($D$1&amp;D2134,定价因子!E:F,2,0)</f>
        <v>#N/A</v>
      </c>
      <c r="G2134" t="e">
        <f>VLOOKUP($F$1&amp;F2134,定价因子!E:F,2,0)</f>
        <v>#N/A</v>
      </c>
      <c r="H2134" s="104" t="e">
        <f>C2134*PRODUCT(#REF!,#REF!,G2134,,#REF!,E2134)</f>
        <v>#N/A</v>
      </c>
    </row>
    <row r="2135" spans="3:8">
      <c r="C2135" t="e">
        <f>VLOOKUP(B2135,定价因子!L:M,2,0)</f>
        <v>#N/A</v>
      </c>
      <c r="E2135" t="e">
        <f>VLOOKUP($D$1&amp;D2135,定价因子!E:F,2,0)</f>
        <v>#N/A</v>
      </c>
      <c r="G2135" t="e">
        <f>VLOOKUP($F$1&amp;F2135,定价因子!E:F,2,0)</f>
        <v>#N/A</v>
      </c>
      <c r="H2135" s="104" t="e">
        <f>C2135*PRODUCT(#REF!,#REF!,G2135,,#REF!,E2135)</f>
        <v>#N/A</v>
      </c>
    </row>
    <row r="2136" spans="3:8">
      <c r="C2136" t="e">
        <f>VLOOKUP(B2136,定价因子!L:M,2,0)</f>
        <v>#N/A</v>
      </c>
      <c r="E2136" t="e">
        <f>VLOOKUP($D$1&amp;D2136,定价因子!E:F,2,0)</f>
        <v>#N/A</v>
      </c>
      <c r="G2136" t="e">
        <f>VLOOKUP($F$1&amp;F2136,定价因子!E:F,2,0)</f>
        <v>#N/A</v>
      </c>
      <c r="H2136" s="104" t="e">
        <f>C2136*PRODUCT(#REF!,#REF!,G2136,,#REF!,E2136)</f>
        <v>#N/A</v>
      </c>
    </row>
    <row r="2137" spans="3:8">
      <c r="C2137" t="e">
        <f>VLOOKUP(B2137,定价因子!L:M,2,0)</f>
        <v>#N/A</v>
      </c>
      <c r="E2137" t="e">
        <f>VLOOKUP($D$1&amp;D2137,定价因子!E:F,2,0)</f>
        <v>#N/A</v>
      </c>
      <c r="G2137" t="e">
        <f>VLOOKUP($F$1&amp;F2137,定价因子!E:F,2,0)</f>
        <v>#N/A</v>
      </c>
      <c r="H2137" s="104" t="e">
        <f>C2137*PRODUCT(#REF!,#REF!,G2137,,#REF!,E2137)</f>
        <v>#N/A</v>
      </c>
    </row>
    <row r="2138" spans="3:8">
      <c r="C2138" t="e">
        <f>VLOOKUP(B2138,定价因子!L:M,2,0)</f>
        <v>#N/A</v>
      </c>
      <c r="E2138" t="e">
        <f>VLOOKUP($D$1&amp;D2138,定价因子!E:F,2,0)</f>
        <v>#N/A</v>
      </c>
      <c r="G2138" t="e">
        <f>VLOOKUP($F$1&amp;F2138,定价因子!E:F,2,0)</f>
        <v>#N/A</v>
      </c>
      <c r="H2138" s="104" t="e">
        <f>C2138*PRODUCT(#REF!,#REF!,G2138,,#REF!,E2138)</f>
        <v>#N/A</v>
      </c>
    </row>
    <row r="2139" spans="3:8">
      <c r="C2139" t="e">
        <f>VLOOKUP(B2139,定价因子!L:M,2,0)</f>
        <v>#N/A</v>
      </c>
      <c r="E2139" t="e">
        <f>VLOOKUP($D$1&amp;D2139,定价因子!E:F,2,0)</f>
        <v>#N/A</v>
      </c>
      <c r="G2139" t="e">
        <f>VLOOKUP($F$1&amp;F2139,定价因子!E:F,2,0)</f>
        <v>#N/A</v>
      </c>
      <c r="H2139" s="104" t="e">
        <f>C2139*PRODUCT(#REF!,#REF!,G2139,,#REF!,E2139)</f>
        <v>#N/A</v>
      </c>
    </row>
    <row r="2140" spans="3:8">
      <c r="C2140" t="e">
        <f>VLOOKUP(B2140,定价因子!L:M,2,0)</f>
        <v>#N/A</v>
      </c>
      <c r="E2140" t="e">
        <f>VLOOKUP($D$1&amp;D2140,定价因子!E:F,2,0)</f>
        <v>#N/A</v>
      </c>
      <c r="G2140" t="e">
        <f>VLOOKUP($F$1&amp;F2140,定价因子!E:F,2,0)</f>
        <v>#N/A</v>
      </c>
      <c r="H2140" s="104" t="e">
        <f>C2140*PRODUCT(#REF!,#REF!,G2140,,#REF!,E2140)</f>
        <v>#N/A</v>
      </c>
    </row>
    <row r="2141" spans="3:8">
      <c r="C2141" t="e">
        <f>VLOOKUP(B2141,定价因子!L:M,2,0)</f>
        <v>#N/A</v>
      </c>
      <c r="E2141" t="e">
        <f>VLOOKUP($D$1&amp;D2141,定价因子!E:F,2,0)</f>
        <v>#N/A</v>
      </c>
      <c r="G2141" t="e">
        <f>VLOOKUP($F$1&amp;F2141,定价因子!E:F,2,0)</f>
        <v>#N/A</v>
      </c>
      <c r="H2141" s="104" t="e">
        <f>C2141*PRODUCT(#REF!,#REF!,G2141,,#REF!,E2141)</f>
        <v>#N/A</v>
      </c>
    </row>
    <row r="2142" spans="3:8">
      <c r="C2142" t="e">
        <f>VLOOKUP(B2142,定价因子!L:M,2,0)</f>
        <v>#N/A</v>
      </c>
      <c r="E2142" t="e">
        <f>VLOOKUP($D$1&amp;D2142,定价因子!E:F,2,0)</f>
        <v>#N/A</v>
      </c>
      <c r="G2142" t="e">
        <f>VLOOKUP($F$1&amp;F2142,定价因子!E:F,2,0)</f>
        <v>#N/A</v>
      </c>
      <c r="H2142" s="104" t="e">
        <f>C2142*PRODUCT(#REF!,#REF!,G2142,,#REF!,E2142)</f>
        <v>#N/A</v>
      </c>
    </row>
    <row r="2143" spans="3:8">
      <c r="C2143" t="e">
        <f>VLOOKUP(B2143,定价因子!L:M,2,0)</f>
        <v>#N/A</v>
      </c>
      <c r="E2143" t="e">
        <f>VLOOKUP($D$1&amp;D2143,定价因子!E:F,2,0)</f>
        <v>#N/A</v>
      </c>
      <c r="G2143" t="e">
        <f>VLOOKUP($F$1&amp;F2143,定价因子!E:F,2,0)</f>
        <v>#N/A</v>
      </c>
      <c r="H2143" s="104" t="e">
        <f>C2143*PRODUCT(#REF!,#REF!,G2143,,#REF!,E2143)</f>
        <v>#N/A</v>
      </c>
    </row>
    <row r="2144" spans="3:8">
      <c r="C2144" t="e">
        <f>VLOOKUP(B2144,定价因子!L:M,2,0)</f>
        <v>#N/A</v>
      </c>
      <c r="E2144" t="e">
        <f>VLOOKUP($D$1&amp;D2144,定价因子!E:F,2,0)</f>
        <v>#N/A</v>
      </c>
      <c r="G2144" t="e">
        <f>VLOOKUP($F$1&amp;F2144,定价因子!E:F,2,0)</f>
        <v>#N/A</v>
      </c>
      <c r="H2144" s="104" t="e">
        <f>C2144*PRODUCT(#REF!,#REF!,G2144,,#REF!,E2144)</f>
        <v>#N/A</v>
      </c>
    </row>
    <row r="2145" spans="3:8">
      <c r="C2145" t="e">
        <f>VLOOKUP(B2145,定价因子!L:M,2,0)</f>
        <v>#N/A</v>
      </c>
      <c r="E2145" t="e">
        <f>VLOOKUP($D$1&amp;D2145,定价因子!E:F,2,0)</f>
        <v>#N/A</v>
      </c>
      <c r="G2145" t="e">
        <f>VLOOKUP($F$1&amp;F2145,定价因子!E:F,2,0)</f>
        <v>#N/A</v>
      </c>
      <c r="H2145" s="104" t="e">
        <f>C2145*PRODUCT(#REF!,#REF!,G2145,,#REF!,E2145)</f>
        <v>#N/A</v>
      </c>
    </row>
    <row r="2146" spans="3:8">
      <c r="C2146" t="e">
        <f>VLOOKUP(B2146,定价因子!L:M,2,0)</f>
        <v>#N/A</v>
      </c>
      <c r="E2146" t="e">
        <f>VLOOKUP($D$1&amp;D2146,定价因子!E:F,2,0)</f>
        <v>#N/A</v>
      </c>
      <c r="G2146" t="e">
        <f>VLOOKUP($F$1&amp;F2146,定价因子!E:F,2,0)</f>
        <v>#N/A</v>
      </c>
      <c r="H2146" s="104" t="e">
        <f>C2146*PRODUCT(#REF!,#REF!,G2146,,#REF!,E2146)</f>
        <v>#N/A</v>
      </c>
    </row>
    <row r="2147" spans="3:8">
      <c r="C2147" t="e">
        <f>VLOOKUP(B2147,定价因子!L:M,2,0)</f>
        <v>#N/A</v>
      </c>
      <c r="E2147" t="e">
        <f>VLOOKUP($D$1&amp;D2147,定价因子!E:F,2,0)</f>
        <v>#N/A</v>
      </c>
      <c r="G2147" t="e">
        <f>VLOOKUP($F$1&amp;F2147,定价因子!E:F,2,0)</f>
        <v>#N/A</v>
      </c>
      <c r="H2147" s="104" t="e">
        <f>C2147*PRODUCT(#REF!,#REF!,G2147,,#REF!,E2147)</f>
        <v>#N/A</v>
      </c>
    </row>
    <row r="2148" spans="3:8">
      <c r="C2148" t="e">
        <f>VLOOKUP(B2148,定价因子!L:M,2,0)</f>
        <v>#N/A</v>
      </c>
      <c r="E2148" t="e">
        <f>VLOOKUP($D$1&amp;D2148,定价因子!E:F,2,0)</f>
        <v>#N/A</v>
      </c>
      <c r="G2148" t="e">
        <f>VLOOKUP($F$1&amp;F2148,定价因子!E:F,2,0)</f>
        <v>#N/A</v>
      </c>
      <c r="H2148" s="104" t="e">
        <f>C2148*PRODUCT(#REF!,#REF!,G2148,,#REF!,E2148)</f>
        <v>#N/A</v>
      </c>
    </row>
    <row r="2149" spans="3:8">
      <c r="C2149" t="e">
        <f>VLOOKUP(B2149,定价因子!L:M,2,0)</f>
        <v>#N/A</v>
      </c>
      <c r="E2149" t="e">
        <f>VLOOKUP($D$1&amp;D2149,定价因子!E:F,2,0)</f>
        <v>#N/A</v>
      </c>
      <c r="G2149" t="e">
        <f>VLOOKUP($F$1&amp;F2149,定价因子!E:F,2,0)</f>
        <v>#N/A</v>
      </c>
      <c r="H2149" s="104" t="e">
        <f>C2149*PRODUCT(#REF!,#REF!,G2149,,#REF!,E2149)</f>
        <v>#N/A</v>
      </c>
    </row>
    <row r="2150" spans="3:8">
      <c r="C2150" t="e">
        <f>VLOOKUP(B2150,定价因子!L:M,2,0)</f>
        <v>#N/A</v>
      </c>
      <c r="E2150" t="e">
        <f>VLOOKUP($D$1&amp;D2150,定价因子!E:F,2,0)</f>
        <v>#N/A</v>
      </c>
      <c r="G2150" t="e">
        <f>VLOOKUP($F$1&amp;F2150,定价因子!E:F,2,0)</f>
        <v>#N/A</v>
      </c>
      <c r="H2150" s="104" t="e">
        <f>C2150*PRODUCT(#REF!,#REF!,G2150,,#REF!,E2150)</f>
        <v>#N/A</v>
      </c>
    </row>
    <row r="2151" spans="3:8">
      <c r="C2151" t="e">
        <f>VLOOKUP(B2151,定价因子!L:M,2,0)</f>
        <v>#N/A</v>
      </c>
      <c r="E2151" t="e">
        <f>VLOOKUP($D$1&amp;D2151,定价因子!E:F,2,0)</f>
        <v>#N/A</v>
      </c>
      <c r="G2151" t="e">
        <f>VLOOKUP($F$1&amp;F2151,定价因子!E:F,2,0)</f>
        <v>#N/A</v>
      </c>
      <c r="H2151" s="104" t="e">
        <f>C2151*PRODUCT(#REF!,#REF!,G2151,,#REF!,E2151)</f>
        <v>#N/A</v>
      </c>
    </row>
    <row r="2152" spans="3:8">
      <c r="C2152" t="e">
        <f>VLOOKUP(B2152,定价因子!L:M,2,0)</f>
        <v>#N/A</v>
      </c>
      <c r="E2152" t="e">
        <f>VLOOKUP($D$1&amp;D2152,定价因子!E:F,2,0)</f>
        <v>#N/A</v>
      </c>
      <c r="G2152" t="e">
        <f>VLOOKUP($F$1&amp;F2152,定价因子!E:F,2,0)</f>
        <v>#N/A</v>
      </c>
      <c r="H2152" s="104" t="e">
        <f>C2152*PRODUCT(#REF!,#REF!,G2152,,#REF!,E2152)</f>
        <v>#N/A</v>
      </c>
    </row>
    <row r="2153" spans="3:8">
      <c r="C2153" t="e">
        <f>VLOOKUP(B2153,定价因子!L:M,2,0)</f>
        <v>#N/A</v>
      </c>
      <c r="E2153" t="e">
        <f>VLOOKUP($D$1&amp;D2153,定价因子!E:F,2,0)</f>
        <v>#N/A</v>
      </c>
      <c r="G2153" t="e">
        <f>VLOOKUP($F$1&amp;F2153,定价因子!E:F,2,0)</f>
        <v>#N/A</v>
      </c>
      <c r="H2153" s="104" t="e">
        <f>C2153*PRODUCT(#REF!,#REF!,G2153,,#REF!,E2153)</f>
        <v>#N/A</v>
      </c>
    </row>
    <row r="2154" spans="3:8">
      <c r="C2154" t="e">
        <f>VLOOKUP(B2154,定价因子!L:M,2,0)</f>
        <v>#N/A</v>
      </c>
      <c r="E2154" t="e">
        <f>VLOOKUP($D$1&amp;D2154,定价因子!E:F,2,0)</f>
        <v>#N/A</v>
      </c>
      <c r="G2154" t="e">
        <f>VLOOKUP($F$1&amp;F2154,定价因子!E:F,2,0)</f>
        <v>#N/A</v>
      </c>
      <c r="H2154" s="104" t="e">
        <f>C2154*PRODUCT(#REF!,#REF!,G2154,,#REF!,E2154)</f>
        <v>#N/A</v>
      </c>
    </row>
    <row r="2155" spans="3:8">
      <c r="C2155" t="e">
        <f>VLOOKUP(B2155,定价因子!L:M,2,0)</f>
        <v>#N/A</v>
      </c>
      <c r="E2155" t="e">
        <f>VLOOKUP($D$1&amp;D2155,定价因子!E:F,2,0)</f>
        <v>#N/A</v>
      </c>
      <c r="G2155" t="e">
        <f>VLOOKUP($F$1&amp;F2155,定价因子!E:F,2,0)</f>
        <v>#N/A</v>
      </c>
      <c r="H2155" s="104" t="e">
        <f>C2155*PRODUCT(#REF!,#REF!,G2155,,#REF!,E2155)</f>
        <v>#N/A</v>
      </c>
    </row>
    <row r="2156" spans="3:8">
      <c r="C2156" t="e">
        <f>VLOOKUP(B2156,定价因子!L:M,2,0)</f>
        <v>#N/A</v>
      </c>
      <c r="E2156" t="e">
        <f>VLOOKUP($D$1&amp;D2156,定价因子!E:F,2,0)</f>
        <v>#N/A</v>
      </c>
      <c r="G2156" t="e">
        <f>VLOOKUP($F$1&amp;F2156,定价因子!E:F,2,0)</f>
        <v>#N/A</v>
      </c>
      <c r="H2156" s="104" t="e">
        <f>C2156*PRODUCT(#REF!,#REF!,G2156,,#REF!,E2156)</f>
        <v>#N/A</v>
      </c>
    </row>
    <row r="2157" spans="3:8">
      <c r="C2157" t="e">
        <f>VLOOKUP(B2157,定价因子!L:M,2,0)</f>
        <v>#N/A</v>
      </c>
      <c r="E2157" t="e">
        <f>VLOOKUP($D$1&amp;D2157,定价因子!E:F,2,0)</f>
        <v>#N/A</v>
      </c>
      <c r="G2157" t="e">
        <f>VLOOKUP($F$1&amp;F2157,定价因子!E:F,2,0)</f>
        <v>#N/A</v>
      </c>
      <c r="H2157" s="104" t="e">
        <f>C2157*PRODUCT(#REF!,#REF!,G2157,,#REF!,E2157)</f>
        <v>#N/A</v>
      </c>
    </row>
    <row r="2158" spans="3:8">
      <c r="C2158" t="e">
        <f>VLOOKUP(B2158,定价因子!L:M,2,0)</f>
        <v>#N/A</v>
      </c>
      <c r="E2158" t="e">
        <f>VLOOKUP($D$1&amp;D2158,定价因子!E:F,2,0)</f>
        <v>#N/A</v>
      </c>
      <c r="G2158" t="e">
        <f>VLOOKUP($F$1&amp;F2158,定价因子!E:F,2,0)</f>
        <v>#N/A</v>
      </c>
      <c r="H2158" s="104" t="e">
        <f>C2158*PRODUCT(#REF!,#REF!,G2158,,#REF!,E2158)</f>
        <v>#N/A</v>
      </c>
    </row>
    <row r="2159" spans="3:8">
      <c r="C2159" t="e">
        <f>VLOOKUP(B2159,定价因子!L:M,2,0)</f>
        <v>#N/A</v>
      </c>
      <c r="E2159" t="e">
        <f>VLOOKUP($D$1&amp;D2159,定价因子!E:F,2,0)</f>
        <v>#N/A</v>
      </c>
      <c r="G2159" t="e">
        <f>VLOOKUP($F$1&amp;F2159,定价因子!E:F,2,0)</f>
        <v>#N/A</v>
      </c>
      <c r="H2159" s="104" t="e">
        <f>C2159*PRODUCT(#REF!,#REF!,G2159,,#REF!,E2159)</f>
        <v>#N/A</v>
      </c>
    </row>
    <row r="2160" spans="3:8">
      <c r="C2160" t="e">
        <f>VLOOKUP(B2160,定价因子!L:M,2,0)</f>
        <v>#N/A</v>
      </c>
      <c r="E2160" t="e">
        <f>VLOOKUP($D$1&amp;D2160,定价因子!E:F,2,0)</f>
        <v>#N/A</v>
      </c>
      <c r="G2160" t="e">
        <f>VLOOKUP($F$1&amp;F2160,定价因子!E:F,2,0)</f>
        <v>#N/A</v>
      </c>
      <c r="H2160" s="104" t="e">
        <f>C2160*PRODUCT(#REF!,#REF!,G2160,,#REF!,E2160)</f>
        <v>#N/A</v>
      </c>
    </row>
    <row r="2161" spans="3:8">
      <c r="C2161" t="e">
        <f>VLOOKUP(B2161,定价因子!L:M,2,0)</f>
        <v>#N/A</v>
      </c>
      <c r="E2161" t="e">
        <f>VLOOKUP($D$1&amp;D2161,定价因子!E:F,2,0)</f>
        <v>#N/A</v>
      </c>
      <c r="G2161" t="e">
        <f>VLOOKUP($F$1&amp;F2161,定价因子!E:F,2,0)</f>
        <v>#N/A</v>
      </c>
      <c r="H2161" s="104" t="e">
        <f>C2161*PRODUCT(#REF!,#REF!,G2161,,#REF!,E2161)</f>
        <v>#N/A</v>
      </c>
    </row>
    <row r="2162" spans="3:8">
      <c r="C2162" t="e">
        <f>VLOOKUP(B2162,定价因子!L:M,2,0)</f>
        <v>#N/A</v>
      </c>
      <c r="E2162" t="e">
        <f>VLOOKUP($D$1&amp;D2162,定价因子!E:F,2,0)</f>
        <v>#N/A</v>
      </c>
      <c r="G2162" t="e">
        <f>VLOOKUP($F$1&amp;F2162,定价因子!E:F,2,0)</f>
        <v>#N/A</v>
      </c>
      <c r="H2162" s="104" t="e">
        <f>C2162*PRODUCT(#REF!,#REF!,G2162,,#REF!,E2162)</f>
        <v>#N/A</v>
      </c>
    </row>
    <row r="2163" spans="3:8">
      <c r="C2163" t="e">
        <f>VLOOKUP(B2163,定价因子!L:M,2,0)</f>
        <v>#N/A</v>
      </c>
      <c r="E2163" t="e">
        <f>VLOOKUP($D$1&amp;D2163,定价因子!E:F,2,0)</f>
        <v>#N/A</v>
      </c>
      <c r="G2163" t="e">
        <f>VLOOKUP($F$1&amp;F2163,定价因子!E:F,2,0)</f>
        <v>#N/A</v>
      </c>
      <c r="H2163" s="104" t="e">
        <f>C2163*PRODUCT(#REF!,#REF!,G2163,,#REF!,E2163)</f>
        <v>#N/A</v>
      </c>
    </row>
    <row r="2164" spans="3:8">
      <c r="C2164" t="e">
        <f>VLOOKUP(B2164,定价因子!L:M,2,0)</f>
        <v>#N/A</v>
      </c>
      <c r="E2164" t="e">
        <f>VLOOKUP($D$1&amp;D2164,定价因子!E:F,2,0)</f>
        <v>#N/A</v>
      </c>
      <c r="G2164" t="e">
        <f>VLOOKUP($F$1&amp;F2164,定价因子!E:F,2,0)</f>
        <v>#N/A</v>
      </c>
      <c r="H2164" s="104" t="e">
        <f>C2164*PRODUCT(#REF!,#REF!,G2164,,#REF!,E2164)</f>
        <v>#N/A</v>
      </c>
    </row>
    <row r="2165" spans="3:8">
      <c r="C2165" t="e">
        <f>VLOOKUP(B2165,定价因子!L:M,2,0)</f>
        <v>#N/A</v>
      </c>
      <c r="E2165" t="e">
        <f>VLOOKUP($D$1&amp;D2165,定价因子!E:F,2,0)</f>
        <v>#N/A</v>
      </c>
      <c r="G2165" t="e">
        <f>VLOOKUP($F$1&amp;F2165,定价因子!E:F,2,0)</f>
        <v>#N/A</v>
      </c>
      <c r="H2165" s="104" t="e">
        <f>C2165*PRODUCT(#REF!,#REF!,G2165,,#REF!,E2165)</f>
        <v>#N/A</v>
      </c>
    </row>
    <row r="2166" spans="3:8">
      <c r="C2166" t="e">
        <f>VLOOKUP(B2166,定价因子!L:M,2,0)</f>
        <v>#N/A</v>
      </c>
      <c r="E2166" t="e">
        <f>VLOOKUP($D$1&amp;D2166,定价因子!E:F,2,0)</f>
        <v>#N/A</v>
      </c>
      <c r="G2166" t="e">
        <f>VLOOKUP($F$1&amp;F2166,定价因子!E:F,2,0)</f>
        <v>#N/A</v>
      </c>
      <c r="H2166" s="104" t="e">
        <f>C2166*PRODUCT(#REF!,#REF!,G2166,,#REF!,E2166)</f>
        <v>#N/A</v>
      </c>
    </row>
    <row r="2167" spans="3:8">
      <c r="C2167" t="e">
        <f>VLOOKUP(B2167,定价因子!L:M,2,0)</f>
        <v>#N/A</v>
      </c>
      <c r="E2167" t="e">
        <f>VLOOKUP($D$1&amp;D2167,定价因子!E:F,2,0)</f>
        <v>#N/A</v>
      </c>
      <c r="G2167" t="e">
        <f>VLOOKUP($F$1&amp;F2167,定价因子!E:F,2,0)</f>
        <v>#N/A</v>
      </c>
      <c r="H2167" s="104" t="e">
        <f>C2167*PRODUCT(#REF!,#REF!,G2167,,#REF!,E2167)</f>
        <v>#N/A</v>
      </c>
    </row>
    <row r="2168" spans="3:8">
      <c r="C2168" t="e">
        <f>VLOOKUP(B2168,定价因子!L:M,2,0)</f>
        <v>#N/A</v>
      </c>
      <c r="E2168" t="e">
        <f>VLOOKUP($D$1&amp;D2168,定价因子!E:F,2,0)</f>
        <v>#N/A</v>
      </c>
      <c r="G2168" t="e">
        <f>VLOOKUP($F$1&amp;F2168,定价因子!E:F,2,0)</f>
        <v>#N/A</v>
      </c>
      <c r="H2168" s="104" t="e">
        <f>C2168*PRODUCT(#REF!,#REF!,G2168,,#REF!,E2168)</f>
        <v>#N/A</v>
      </c>
    </row>
    <row r="2169" spans="3:8">
      <c r="C2169" t="e">
        <f>VLOOKUP(B2169,定价因子!L:M,2,0)</f>
        <v>#N/A</v>
      </c>
      <c r="E2169" t="e">
        <f>VLOOKUP($D$1&amp;D2169,定价因子!E:F,2,0)</f>
        <v>#N/A</v>
      </c>
      <c r="G2169" t="e">
        <f>VLOOKUP($F$1&amp;F2169,定价因子!E:F,2,0)</f>
        <v>#N/A</v>
      </c>
      <c r="H2169" s="104" t="e">
        <f>C2169*PRODUCT(#REF!,#REF!,G2169,,#REF!,E2169)</f>
        <v>#N/A</v>
      </c>
    </row>
    <row r="2170" spans="3:8">
      <c r="C2170" t="e">
        <f>VLOOKUP(B2170,定价因子!L:M,2,0)</f>
        <v>#N/A</v>
      </c>
      <c r="E2170" t="e">
        <f>VLOOKUP($D$1&amp;D2170,定价因子!E:F,2,0)</f>
        <v>#N/A</v>
      </c>
      <c r="G2170" t="e">
        <f>VLOOKUP($F$1&amp;F2170,定价因子!E:F,2,0)</f>
        <v>#N/A</v>
      </c>
      <c r="H2170" s="104" t="e">
        <f>C2170*PRODUCT(#REF!,#REF!,G2170,,#REF!,E2170)</f>
        <v>#N/A</v>
      </c>
    </row>
    <row r="2171" spans="3:8">
      <c r="C2171" t="e">
        <f>VLOOKUP(B2171,定价因子!L:M,2,0)</f>
        <v>#N/A</v>
      </c>
      <c r="E2171" t="e">
        <f>VLOOKUP($D$1&amp;D2171,定价因子!E:F,2,0)</f>
        <v>#N/A</v>
      </c>
      <c r="G2171" t="e">
        <f>VLOOKUP($F$1&amp;F2171,定价因子!E:F,2,0)</f>
        <v>#N/A</v>
      </c>
      <c r="H2171" s="104" t="e">
        <f>C2171*PRODUCT(#REF!,#REF!,G2171,,#REF!,E2171)</f>
        <v>#N/A</v>
      </c>
    </row>
    <row r="2172" spans="3:8">
      <c r="C2172" t="e">
        <f>VLOOKUP(B2172,定价因子!L:M,2,0)</f>
        <v>#N/A</v>
      </c>
      <c r="E2172" t="e">
        <f>VLOOKUP($D$1&amp;D2172,定价因子!E:F,2,0)</f>
        <v>#N/A</v>
      </c>
      <c r="G2172" t="e">
        <f>VLOOKUP($F$1&amp;F2172,定价因子!E:F,2,0)</f>
        <v>#N/A</v>
      </c>
      <c r="H2172" s="104" t="e">
        <f>C2172*PRODUCT(#REF!,#REF!,G2172,,#REF!,E2172)</f>
        <v>#N/A</v>
      </c>
    </row>
    <row r="2173" spans="3:8">
      <c r="C2173" t="e">
        <f>VLOOKUP(B2173,定价因子!L:M,2,0)</f>
        <v>#N/A</v>
      </c>
      <c r="E2173" t="e">
        <f>VLOOKUP($D$1&amp;D2173,定价因子!E:F,2,0)</f>
        <v>#N/A</v>
      </c>
      <c r="G2173" t="e">
        <f>VLOOKUP($F$1&amp;F2173,定价因子!E:F,2,0)</f>
        <v>#N/A</v>
      </c>
      <c r="H2173" s="104" t="e">
        <f>C2173*PRODUCT(#REF!,#REF!,G2173,,#REF!,E2173)</f>
        <v>#N/A</v>
      </c>
    </row>
    <row r="2174" spans="3:8">
      <c r="C2174" t="e">
        <f>VLOOKUP(B2174,定价因子!L:M,2,0)</f>
        <v>#N/A</v>
      </c>
      <c r="E2174" t="e">
        <f>VLOOKUP($D$1&amp;D2174,定价因子!E:F,2,0)</f>
        <v>#N/A</v>
      </c>
      <c r="G2174" t="e">
        <f>VLOOKUP($F$1&amp;F2174,定价因子!E:F,2,0)</f>
        <v>#N/A</v>
      </c>
      <c r="H2174" s="104" t="e">
        <f>C2174*PRODUCT(#REF!,#REF!,G2174,,#REF!,E2174)</f>
        <v>#N/A</v>
      </c>
    </row>
    <row r="2175" spans="3:8">
      <c r="C2175" t="e">
        <f>VLOOKUP(B2175,定价因子!L:M,2,0)</f>
        <v>#N/A</v>
      </c>
      <c r="E2175" t="e">
        <f>VLOOKUP($D$1&amp;D2175,定价因子!E:F,2,0)</f>
        <v>#N/A</v>
      </c>
      <c r="G2175" t="e">
        <f>VLOOKUP($F$1&amp;F2175,定价因子!E:F,2,0)</f>
        <v>#N/A</v>
      </c>
      <c r="H2175" s="104" t="e">
        <f>C2175*PRODUCT(#REF!,#REF!,G2175,,#REF!,E2175)</f>
        <v>#N/A</v>
      </c>
    </row>
    <row r="2176" spans="3:8">
      <c r="C2176" t="e">
        <f>VLOOKUP(B2176,定价因子!L:M,2,0)</f>
        <v>#N/A</v>
      </c>
      <c r="E2176" t="e">
        <f>VLOOKUP($D$1&amp;D2176,定价因子!E:F,2,0)</f>
        <v>#N/A</v>
      </c>
      <c r="G2176" t="e">
        <f>VLOOKUP($F$1&amp;F2176,定价因子!E:F,2,0)</f>
        <v>#N/A</v>
      </c>
      <c r="H2176" s="104" t="e">
        <f>C2176*PRODUCT(#REF!,#REF!,G2176,,#REF!,E2176)</f>
        <v>#N/A</v>
      </c>
    </row>
    <row r="2177" spans="3:8">
      <c r="C2177" t="e">
        <f>VLOOKUP(B2177,定价因子!L:M,2,0)</f>
        <v>#N/A</v>
      </c>
      <c r="E2177" t="e">
        <f>VLOOKUP($D$1&amp;D2177,定价因子!E:F,2,0)</f>
        <v>#N/A</v>
      </c>
      <c r="G2177" t="e">
        <f>VLOOKUP($F$1&amp;F2177,定价因子!E:F,2,0)</f>
        <v>#N/A</v>
      </c>
      <c r="H2177" s="104" t="e">
        <f>C2177*PRODUCT(#REF!,#REF!,G2177,,#REF!,E2177)</f>
        <v>#N/A</v>
      </c>
    </row>
    <row r="2178" spans="3:8">
      <c r="C2178" t="e">
        <f>VLOOKUP(B2178,定价因子!L:M,2,0)</f>
        <v>#N/A</v>
      </c>
      <c r="E2178" t="e">
        <f>VLOOKUP($D$1&amp;D2178,定价因子!E:F,2,0)</f>
        <v>#N/A</v>
      </c>
      <c r="G2178" t="e">
        <f>VLOOKUP($F$1&amp;F2178,定价因子!E:F,2,0)</f>
        <v>#N/A</v>
      </c>
      <c r="H2178" s="104" t="e">
        <f>C2178*PRODUCT(#REF!,#REF!,G2178,,#REF!,E2178)</f>
        <v>#N/A</v>
      </c>
    </row>
    <row r="2179" spans="3:8">
      <c r="C2179" t="e">
        <f>VLOOKUP(B2179,定价因子!L:M,2,0)</f>
        <v>#N/A</v>
      </c>
      <c r="E2179" t="e">
        <f>VLOOKUP($D$1&amp;D2179,定价因子!E:F,2,0)</f>
        <v>#N/A</v>
      </c>
      <c r="G2179" t="e">
        <f>VLOOKUP($F$1&amp;F2179,定价因子!E:F,2,0)</f>
        <v>#N/A</v>
      </c>
      <c r="H2179" s="104" t="e">
        <f>C2179*PRODUCT(#REF!,#REF!,G2179,,#REF!,E2179)</f>
        <v>#N/A</v>
      </c>
    </row>
    <row r="2180" spans="3:8">
      <c r="C2180" t="e">
        <f>VLOOKUP(B2180,定价因子!L:M,2,0)</f>
        <v>#N/A</v>
      </c>
      <c r="E2180" t="e">
        <f>VLOOKUP($D$1&amp;D2180,定价因子!E:F,2,0)</f>
        <v>#N/A</v>
      </c>
      <c r="G2180" t="e">
        <f>VLOOKUP($F$1&amp;F2180,定价因子!E:F,2,0)</f>
        <v>#N/A</v>
      </c>
      <c r="H2180" s="104" t="e">
        <f>C2180*PRODUCT(#REF!,#REF!,G2180,,#REF!,E2180)</f>
        <v>#N/A</v>
      </c>
    </row>
    <row r="2181" spans="3:8">
      <c r="C2181" t="e">
        <f>VLOOKUP(B2181,定价因子!L:M,2,0)</f>
        <v>#N/A</v>
      </c>
      <c r="E2181" t="e">
        <f>VLOOKUP($D$1&amp;D2181,定价因子!E:F,2,0)</f>
        <v>#N/A</v>
      </c>
      <c r="G2181" t="e">
        <f>VLOOKUP($F$1&amp;F2181,定价因子!E:F,2,0)</f>
        <v>#N/A</v>
      </c>
      <c r="H2181" s="104" t="e">
        <f>C2181*PRODUCT(#REF!,#REF!,G2181,,#REF!,E2181)</f>
        <v>#N/A</v>
      </c>
    </row>
    <row r="2182" spans="3:8">
      <c r="C2182" t="e">
        <f>VLOOKUP(B2182,定价因子!L:M,2,0)</f>
        <v>#N/A</v>
      </c>
      <c r="E2182" t="e">
        <f>VLOOKUP($D$1&amp;D2182,定价因子!E:F,2,0)</f>
        <v>#N/A</v>
      </c>
      <c r="G2182" t="e">
        <f>VLOOKUP($F$1&amp;F2182,定价因子!E:F,2,0)</f>
        <v>#N/A</v>
      </c>
      <c r="H2182" s="104" t="e">
        <f>C2182*PRODUCT(#REF!,#REF!,G2182,,#REF!,E2182)</f>
        <v>#N/A</v>
      </c>
    </row>
    <row r="2183" spans="3:8">
      <c r="C2183" t="e">
        <f>VLOOKUP(B2183,定价因子!L:M,2,0)</f>
        <v>#N/A</v>
      </c>
      <c r="E2183" t="e">
        <f>VLOOKUP($D$1&amp;D2183,定价因子!E:F,2,0)</f>
        <v>#N/A</v>
      </c>
      <c r="G2183" t="e">
        <f>VLOOKUP($F$1&amp;F2183,定价因子!E:F,2,0)</f>
        <v>#N/A</v>
      </c>
      <c r="H2183" s="104" t="e">
        <f>C2183*PRODUCT(#REF!,#REF!,G2183,,#REF!,E2183)</f>
        <v>#N/A</v>
      </c>
    </row>
    <row r="2184" spans="3:8">
      <c r="C2184" t="e">
        <f>VLOOKUP(B2184,定价因子!L:M,2,0)</f>
        <v>#N/A</v>
      </c>
      <c r="E2184" t="e">
        <f>VLOOKUP($D$1&amp;D2184,定价因子!E:F,2,0)</f>
        <v>#N/A</v>
      </c>
      <c r="G2184" t="e">
        <f>VLOOKUP($F$1&amp;F2184,定价因子!E:F,2,0)</f>
        <v>#N/A</v>
      </c>
      <c r="H2184" s="104" t="e">
        <f>C2184*PRODUCT(#REF!,#REF!,G2184,,#REF!,E2184)</f>
        <v>#N/A</v>
      </c>
    </row>
    <row r="2185" spans="3:8">
      <c r="C2185" t="e">
        <f>VLOOKUP(B2185,定价因子!L:M,2,0)</f>
        <v>#N/A</v>
      </c>
      <c r="E2185" t="e">
        <f>VLOOKUP($D$1&amp;D2185,定价因子!E:F,2,0)</f>
        <v>#N/A</v>
      </c>
      <c r="G2185" t="e">
        <f>VLOOKUP($F$1&amp;F2185,定价因子!E:F,2,0)</f>
        <v>#N/A</v>
      </c>
      <c r="H2185" s="104" t="e">
        <f>C2185*PRODUCT(#REF!,#REF!,G2185,,#REF!,E2185)</f>
        <v>#N/A</v>
      </c>
    </row>
    <row r="2186" spans="3:8">
      <c r="C2186" t="e">
        <f>VLOOKUP(B2186,定价因子!L:M,2,0)</f>
        <v>#N/A</v>
      </c>
      <c r="E2186" t="e">
        <f>VLOOKUP($D$1&amp;D2186,定价因子!E:F,2,0)</f>
        <v>#N/A</v>
      </c>
      <c r="G2186" t="e">
        <f>VLOOKUP($F$1&amp;F2186,定价因子!E:F,2,0)</f>
        <v>#N/A</v>
      </c>
      <c r="H2186" s="104" t="e">
        <f>C2186*PRODUCT(#REF!,#REF!,G2186,,#REF!,E2186)</f>
        <v>#N/A</v>
      </c>
    </row>
    <row r="2187" spans="3:8">
      <c r="C2187" t="e">
        <f>VLOOKUP(B2187,定价因子!L:M,2,0)</f>
        <v>#N/A</v>
      </c>
      <c r="E2187" t="e">
        <f>VLOOKUP($D$1&amp;D2187,定价因子!E:F,2,0)</f>
        <v>#N/A</v>
      </c>
      <c r="G2187" t="e">
        <f>VLOOKUP($F$1&amp;F2187,定价因子!E:F,2,0)</f>
        <v>#N/A</v>
      </c>
      <c r="H2187" s="104" t="e">
        <f>C2187*PRODUCT(#REF!,#REF!,G2187,,#REF!,E2187)</f>
        <v>#N/A</v>
      </c>
    </row>
    <row r="2188" spans="3:8">
      <c r="C2188" t="e">
        <f>VLOOKUP(B2188,定价因子!L:M,2,0)</f>
        <v>#N/A</v>
      </c>
      <c r="E2188" t="e">
        <f>VLOOKUP($D$1&amp;D2188,定价因子!E:F,2,0)</f>
        <v>#N/A</v>
      </c>
      <c r="G2188" t="e">
        <f>VLOOKUP($F$1&amp;F2188,定价因子!E:F,2,0)</f>
        <v>#N/A</v>
      </c>
      <c r="H2188" s="104" t="e">
        <f>C2188*PRODUCT(#REF!,#REF!,G2188,,#REF!,E2188)</f>
        <v>#N/A</v>
      </c>
    </row>
    <row r="2189" spans="3:8">
      <c r="C2189" t="e">
        <f>VLOOKUP(B2189,定价因子!L:M,2,0)</f>
        <v>#N/A</v>
      </c>
      <c r="E2189" t="e">
        <f>VLOOKUP($D$1&amp;D2189,定价因子!E:F,2,0)</f>
        <v>#N/A</v>
      </c>
      <c r="G2189" t="e">
        <f>VLOOKUP($F$1&amp;F2189,定价因子!E:F,2,0)</f>
        <v>#N/A</v>
      </c>
      <c r="H2189" s="104" t="e">
        <f>C2189*PRODUCT(#REF!,#REF!,G2189,,#REF!,E2189)</f>
        <v>#N/A</v>
      </c>
    </row>
    <row r="2190" spans="3:8">
      <c r="C2190" t="e">
        <f>VLOOKUP(B2190,定价因子!L:M,2,0)</f>
        <v>#N/A</v>
      </c>
      <c r="E2190" t="e">
        <f>VLOOKUP($D$1&amp;D2190,定价因子!E:F,2,0)</f>
        <v>#N/A</v>
      </c>
      <c r="G2190" t="e">
        <f>VLOOKUP($F$1&amp;F2190,定价因子!E:F,2,0)</f>
        <v>#N/A</v>
      </c>
      <c r="H2190" s="104" t="e">
        <f>C2190*PRODUCT(#REF!,#REF!,G2190,,#REF!,E2190)</f>
        <v>#N/A</v>
      </c>
    </row>
    <row r="2191" spans="3:8">
      <c r="C2191" t="e">
        <f>VLOOKUP(B2191,定价因子!L:M,2,0)</f>
        <v>#N/A</v>
      </c>
      <c r="E2191" t="e">
        <f>VLOOKUP($D$1&amp;D2191,定价因子!E:F,2,0)</f>
        <v>#N/A</v>
      </c>
      <c r="G2191" t="e">
        <f>VLOOKUP($F$1&amp;F2191,定价因子!E:F,2,0)</f>
        <v>#N/A</v>
      </c>
      <c r="H2191" s="104" t="e">
        <f>C2191*PRODUCT(#REF!,#REF!,G2191,,#REF!,E2191)</f>
        <v>#N/A</v>
      </c>
    </row>
    <row r="2192" spans="3:8">
      <c r="C2192" t="e">
        <f>VLOOKUP(B2192,定价因子!L:M,2,0)</f>
        <v>#N/A</v>
      </c>
      <c r="E2192" t="e">
        <f>VLOOKUP($D$1&amp;D2192,定价因子!E:F,2,0)</f>
        <v>#N/A</v>
      </c>
      <c r="G2192" t="e">
        <f>VLOOKUP($F$1&amp;F2192,定价因子!E:F,2,0)</f>
        <v>#N/A</v>
      </c>
      <c r="H2192" s="104" t="e">
        <f>C2192*PRODUCT(#REF!,#REF!,G2192,,#REF!,E2192)</f>
        <v>#N/A</v>
      </c>
    </row>
    <row r="2193" spans="3:8">
      <c r="C2193" t="e">
        <f>VLOOKUP(B2193,定价因子!L:M,2,0)</f>
        <v>#N/A</v>
      </c>
      <c r="E2193" t="e">
        <f>VLOOKUP($D$1&amp;D2193,定价因子!E:F,2,0)</f>
        <v>#N/A</v>
      </c>
      <c r="G2193" t="e">
        <f>VLOOKUP($F$1&amp;F2193,定价因子!E:F,2,0)</f>
        <v>#N/A</v>
      </c>
      <c r="H2193" s="104" t="e">
        <f>C2193*PRODUCT(#REF!,#REF!,G2193,,#REF!,E2193)</f>
        <v>#N/A</v>
      </c>
    </row>
    <row r="2194" spans="3:8">
      <c r="C2194" t="e">
        <f>VLOOKUP(B2194,定价因子!L:M,2,0)</f>
        <v>#N/A</v>
      </c>
      <c r="E2194" t="e">
        <f>VLOOKUP($D$1&amp;D2194,定价因子!E:F,2,0)</f>
        <v>#N/A</v>
      </c>
      <c r="G2194" t="e">
        <f>VLOOKUP($F$1&amp;F2194,定价因子!E:F,2,0)</f>
        <v>#N/A</v>
      </c>
      <c r="H2194" s="104" t="e">
        <f>C2194*PRODUCT(#REF!,#REF!,G2194,,#REF!,E2194)</f>
        <v>#N/A</v>
      </c>
    </row>
    <row r="2195" spans="3:8">
      <c r="C2195" t="e">
        <f>VLOOKUP(B2195,定价因子!L:M,2,0)</f>
        <v>#N/A</v>
      </c>
      <c r="E2195" t="e">
        <f>VLOOKUP($D$1&amp;D2195,定价因子!E:F,2,0)</f>
        <v>#N/A</v>
      </c>
      <c r="G2195" t="e">
        <f>VLOOKUP($F$1&amp;F2195,定价因子!E:F,2,0)</f>
        <v>#N/A</v>
      </c>
      <c r="H2195" s="104" t="e">
        <f>C2195*PRODUCT(#REF!,#REF!,G2195,,#REF!,E2195)</f>
        <v>#N/A</v>
      </c>
    </row>
    <row r="2196" spans="3:8">
      <c r="C2196" t="e">
        <f>VLOOKUP(B2196,定价因子!L:M,2,0)</f>
        <v>#N/A</v>
      </c>
      <c r="E2196" t="e">
        <f>VLOOKUP($D$1&amp;D2196,定价因子!E:F,2,0)</f>
        <v>#N/A</v>
      </c>
      <c r="G2196" t="e">
        <f>VLOOKUP($F$1&amp;F2196,定价因子!E:F,2,0)</f>
        <v>#N/A</v>
      </c>
      <c r="H2196" s="104" t="e">
        <f>C2196*PRODUCT(#REF!,#REF!,G2196,,#REF!,E2196)</f>
        <v>#N/A</v>
      </c>
    </row>
    <row r="2197" spans="3:8">
      <c r="C2197" t="e">
        <f>VLOOKUP(B2197,定价因子!L:M,2,0)</f>
        <v>#N/A</v>
      </c>
      <c r="E2197" t="e">
        <f>VLOOKUP($D$1&amp;D2197,定价因子!E:F,2,0)</f>
        <v>#N/A</v>
      </c>
      <c r="G2197" t="e">
        <f>VLOOKUP($F$1&amp;F2197,定价因子!E:F,2,0)</f>
        <v>#N/A</v>
      </c>
      <c r="H2197" s="104" t="e">
        <f>C2197*PRODUCT(#REF!,#REF!,G2197,,#REF!,E2197)</f>
        <v>#N/A</v>
      </c>
    </row>
    <row r="2198" spans="3:8">
      <c r="C2198" t="e">
        <f>VLOOKUP(B2198,定价因子!L:M,2,0)</f>
        <v>#N/A</v>
      </c>
      <c r="E2198" t="e">
        <f>VLOOKUP($D$1&amp;D2198,定价因子!E:F,2,0)</f>
        <v>#N/A</v>
      </c>
      <c r="G2198" t="e">
        <f>VLOOKUP($F$1&amp;F2198,定价因子!E:F,2,0)</f>
        <v>#N/A</v>
      </c>
      <c r="H2198" s="104" t="e">
        <f>C2198*PRODUCT(#REF!,#REF!,G2198,,#REF!,E2198)</f>
        <v>#N/A</v>
      </c>
    </row>
    <row r="2199" spans="3:8">
      <c r="C2199" t="e">
        <f>VLOOKUP(B2199,定价因子!L:M,2,0)</f>
        <v>#N/A</v>
      </c>
      <c r="E2199" t="e">
        <f>VLOOKUP($D$1&amp;D2199,定价因子!E:F,2,0)</f>
        <v>#N/A</v>
      </c>
      <c r="G2199" t="e">
        <f>VLOOKUP($F$1&amp;F2199,定价因子!E:F,2,0)</f>
        <v>#N/A</v>
      </c>
      <c r="H2199" s="104" t="e">
        <f>C2199*PRODUCT(#REF!,#REF!,G2199,,#REF!,E2199)</f>
        <v>#N/A</v>
      </c>
    </row>
    <row r="2200" spans="3:8">
      <c r="C2200" t="e">
        <f>VLOOKUP(B2200,定价因子!L:M,2,0)</f>
        <v>#N/A</v>
      </c>
      <c r="E2200" t="e">
        <f>VLOOKUP($D$1&amp;D2200,定价因子!E:F,2,0)</f>
        <v>#N/A</v>
      </c>
      <c r="G2200" t="e">
        <f>VLOOKUP($F$1&amp;F2200,定价因子!E:F,2,0)</f>
        <v>#N/A</v>
      </c>
      <c r="H2200" s="104" t="e">
        <f>C2200*PRODUCT(#REF!,#REF!,G2200,,#REF!,E2200)</f>
        <v>#N/A</v>
      </c>
    </row>
    <row r="2201" spans="3:8">
      <c r="C2201" t="e">
        <f>VLOOKUP(B2201,定价因子!L:M,2,0)</f>
        <v>#N/A</v>
      </c>
      <c r="E2201" t="e">
        <f>VLOOKUP($D$1&amp;D2201,定价因子!E:F,2,0)</f>
        <v>#N/A</v>
      </c>
      <c r="G2201" t="e">
        <f>VLOOKUP($F$1&amp;F2201,定价因子!E:F,2,0)</f>
        <v>#N/A</v>
      </c>
      <c r="H2201" s="104" t="e">
        <f>C2201*PRODUCT(#REF!,#REF!,G2201,,#REF!,E2201)</f>
        <v>#N/A</v>
      </c>
    </row>
    <row r="2202" spans="3:8">
      <c r="C2202" t="e">
        <f>VLOOKUP(B2202,定价因子!L:M,2,0)</f>
        <v>#N/A</v>
      </c>
      <c r="E2202" t="e">
        <f>VLOOKUP($D$1&amp;D2202,定价因子!E:F,2,0)</f>
        <v>#N/A</v>
      </c>
      <c r="G2202" t="e">
        <f>VLOOKUP($F$1&amp;F2202,定价因子!E:F,2,0)</f>
        <v>#N/A</v>
      </c>
      <c r="H2202" s="104" t="e">
        <f>C2202*PRODUCT(#REF!,#REF!,G2202,,#REF!,E2202)</f>
        <v>#N/A</v>
      </c>
    </row>
    <row r="2203" spans="3:8">
      <c r="C2203" t="e">
        <f>VLOOKUP(B2203,定价因子!L:M,2,0)</f>
        <v>#N/A</v>
      </c>
      <c r="E2203" t="e">
        <f>VLOOKUP($D$1&amp;D2203,定价因子!E:F,2,0)</f>
        <v>#N/A</v>
      </c>
      <c r="G2203" t="e">
        <f>VLOOKUP($F$1&amp;F2203,定价因子!E:F,2,0)</f>
        <v>#N/A</v>
      </c>
      <c r="H2203" s="104" t="e">
        <f>C2203*PRODUCT(#REF!,#REF!,G2203,,#REF!,E2203)</f>
        <v>#N/A</v>
      </c>
    </row>
    <row r="2204" spans="3:8">
      <c r="C2204" t="e">
        <f>VLOOKUP(B2204,定价因子!L:M,2,0)</f>
        <v>#N/A</v>
      </c>
      <c r="E2204" t="e">
        <f>VLOOKUP($D$1&amp;D2204,定价因子!E:F,2,0)</f>
        <v>#N/A</v>
      </c>
      <c r="G2204" t="e">
        <f>VLOOKUP($F$1&amp;F2204,定价因子!E:F,2,0)</f>
        <v>#N/A</v>
      </c>
      <c r="H2204" s="104" t="e">
        <f>C2204*PRODUCT(#REF!,#REF!,G2204,,#REF!,E2204)</f>
        <v>#N/A</v>
      </c>
    </row>
    <row r="2205" spans="3:8">
      <c r="C2205" t="e">
        <f>VLOOKUP(B2205,定价因子!L:M,2,0)</f>
        <v>#N/A</v>
      </c>
      <c r="E2205" t="e">
        <f>VLOOKUP($D$1&amp;D2205,定价因子!E:F,2,0)</f>
        <v>#N/A</v>
      </c>
      <c r="G2205" t="e">
        <f>VLOOKUP($F$1&amp;F2205,定价因子!E:F,2,0)</f>
        <v>#N/A</v>
      </c>
      <c r="H2205" s="104" t="e">
        <f>C2205*PRODUCT(#REF!,#REF!,G2205,,#REF!,E2205)</f>
        <v>#N/A</v>
      </c>
    </row>
    <row r="2206" spans="3:8">
      <c r="C2206" t="e">
        <f>VLOOKUP(B2206,定价因子!L:M,2,0)</f>
        <v>#N/A</v>
      </c>
      <c r="E2206" t="e">
        <f>VLOOKUP($D$1&amp;D2206,定价因子!E:F,2,0)</f>
        <v>#N/A</v>
      </c>
      <c r="G2206" t="e">
        <f>VLOOKUP($F$1&amp;F2206,定价因子!E:F,2,0)</f>
        <v>#N/A</v>
      </c>
      <c r="H2206" s="104" t="e">
        <f>C2206*PRODUCT(#REF!,#REF!,G2206,,#REF!,E2206)</f>
        <v>#N/A</v>
      </c>
    </row>
    <row r="2207" spans="3:8">
      <c r="C2207" t="e">
        <f>VLOOKUP(B2207,定价因子!L:M,2,0)</f>
        <v>#N/A</v>
      </c>
      <c r="E2207" t="e">
        <f>VLOOKUP($D$1&amp;D2207,定价因子!E:F,2,0)</f>
        <v>#N/A</v>
      </c>
      <c r="G2207" t="e">
        <f>VLOOKUP($F$1&amp;F2207,定价因子!E:F,2,0)</f>
        <v>#N/A</v>
      </c>
      <c r="H2207" s="104" t="e">
        <f>C2207*PRODUCT(#REF!,#REF!,G2207,,#REF!,E2207)</f>
        <v>#N/A</v>
      </c>
    </row>
    <row r="2208" spans="3:8">
      <c r="C2208" t="e">
        <f>VLOOKUP(B2208,定价因子!L:M,2,0)</f>
        <v>#N/A</v>
      </c>
      <c r="E2208" t="e">
        <f>VLOOKUP($D$1&amp;D2208,定价因子!E:F,2,0)</f>
        <v>#N/A</v>
      </c>
      <c r="G2208" t="e">
        <f>VLOOKUP($F$1&amp;F2208,定价因子!E:F,2,0)</f>
        <v>#N/A</v>
      </c>
      <c r="H2208" s="104" t="e">
        <f>C2208*PRODUCT(#REF!,#REF!,G2208,,#REF!,E2208)</f>
        <v>#N/A</v>
      </c>
    </row>
    <row r="2209" spans="3:8">
      <c r="C2209" t="e">
        <f>VLOOKUP(B2209,定价因子!L:M,2,0)</f>
        <v>#N/A</v>
      </c>
      <c r="E2209" t="e">
        <f>VLOOKUP($D$1&amp;D2209,定价因子!E:F,2,0)</f>
        <v>#N/A</v>
      </c>
      <c r="G2209" t="e">
        <f>VLOOKUP($F$1&amp;F2209,定价因子!E:F,2,0)</f>
        <v>#N/A</v>
      </c>
      <c r="H2209" s="104" t="e">
        <f>C2209*PRODUCT(#REF!,#REF!,G2209,,#REF!,E2209)</f>
        <v>#N/A</v>
      </c>
    </row>
    <row r="2210" spans="3:8">
      <c r="C2210" t="e">
        <f>VLOOKUP(B2210,定价因子!L:M,2,0)</f>
        <v>#N/A</v>
      </c>
      <c r="E2210" t="e">
        <f>VLOOKUP($D$1&amp;D2210,定价因子!E:F,2,0)</f>
        <v>#N/A</v>
      </c>
      <c r="G2210" t="e">
        <f>VLOOKUP($F$1&amp;F2210,定价因子!E:F,2,0)</f>
        <v>#N/A</v>
      </c>
      <c r="H2210" s="104" t="e">
        <f>C2210*PRODUCT(#REF!,#REF!,G2210,,#REF!,E2210)</f>
        <v>#N/A</v>
      </c>
    </row>
    <row r="2211" spans="3:8">
      <c r="C2211" t="e">
        <f>VLOOKUP(B2211,定价因子!L:M,2,0)</f>
        <v>#N/A</v>
      </c>
      <c r="E2211" t="e">
        <f>VLOOKUP($D$1&amp;D2211,定价因子!E:F,2,0)</f>
        <v>#N/A</v>
      </c>
      <c r="G2211" t="e">
        <f>VLOOKUP($F$1&amp;F2211,定价因子!E:F,2,0)</f>
        <v>#N/A</v>
      </c>
      <c r="H2211" s="104" t="e">
        <f>C2211*PRODUCT(#REF!,#REF!,G2211,,#REF!,E2211)</f>
        <v>#N/A</v>
      </c>
    </row>
    <row r="2212" spans="3:8">
      <c r="C2212" t="e">
        <f>VLOOKUP(B2212,定价因子!L:M,2,0)</f>
        <v>#N/A</v>
      </c>
      <c r="E2212" t="e">
        <f>VLOOKUP($D$1&amp;D2212,定价因子!E:F,2,0)</f>
        <v>#N/A</v>
      </c>
      <c r="G2212" t="e">
        <f>VLOOKUP($F$1&amp;F2212,定价因子!E:F,2,0)</f>
        <v>#N/A</v>
      </c>
      <c r="H2212" s="104" t="e">
        <f>C2212*PRODUCT(#REF!,#REF!,G2212,,#REF!,E2212)</f>
        <v>#N/A</v>
      </c>
    </row>
    <row r="2213" spans="3:8">
      <c r="C2213" t="e">
        <f>VLOOKUP(B2213,定价因子!L:M,2,0)</f>
        <v>#N/A</v>
      </c>
      <c r="E2213" t="e">
        <f>VLOOKUP($D$1&amp;D2213,定价因子!E:F,2,0)</f>
        <v>#N/A</v>
      </c>
      <c r="G2213" t="e">
        <f>VLOOKUP($F$1&amp;F2213,定价因子!E:F,2,0)</f>
        <v>#N/A</v>
      </c>
      <c r="H2213" s="104" t="e">
        <f>C2213*PRODUCT(#REF!,#REF!,G2213,,#REF!,E2213)</f>
        <v>#N/A</v>
      </c>
    </row>
    <row r="2214" spans="3:8">
      <c r="C2214" t="e">
        <f>VLOOKUP(B2214,定价因子!L:M,2,0)</f>
        <v>#N/A</v>
      </c>
      <c r="E2214" t="e">
        <f>VLOOKUP($D$1&amp;D2214,定价因子!E:F,2,0)</f>
        <v>#N/A</v>
      </c>
      <c r="G2214" t="e">
        <f>VLOOKUP($F$1&amp;F2214,定价因子!E:F,2,0)</f>
        <v>#N/A</v>
      </c>
      <c r="H2214" s="104" t="e">
        <f>C2214*PRODUCT(#REF!,#REF!,G2214,,#REF!,E2214)</f>
        <v>#N/A</v>
      </c>
    </row>
    <row r="2215" spans="3:8">
      <c r="C2215" t="e">
        <f>VLOOKUP(B2215,定价因子!L:M,2,0)</f>
        <v>#N/A</v>
      </c>
      <c r="E2215" t="e">
        <f>VLOOKUP($D$1&amp;D2215,定价因子!E:F,2,0)</f>
        <v>#N/A</v>
      </c>
      <c r="G2215" t="e">
        <f>VLOOKUP($F$1&amp;F2215,定价因子!E:F,2,0)</f>
        <v>#N/A</v>
      </c>
      <c r="H2215" s="104" t="e">
        <f>C2215*PRODUCT(#REF!,#REF!,G2215,,#REF!,E2215)</f>
        <v>#N/A</v>
      </c>
    </row>
    <row r="2216" spans="3:8">
      <c r="C2216" t="e">
        <f>VLOOKUP(B2216,定价因子!L:M,2,0)</f>
        <v>#N/A</v>
      </c>
      <c r="E2216" t="e">
        <f>VLOOKUP($D$1&amp;D2216,定价因子!E:F,2,0)</f>
        <v>#N/A</v>
      </c>
      <c r="G2216" t="e">
        <f>VLOOKUP($F$1&amp;F2216,定价因子!E:F,2,0)</f>
        <v>#N/A</v>
      </c>
      <c r="H2216" s="104" t="e">
        <f>C2216*PRODUCT(#REF!,#REF!,G2216,,#REF!,E2216)</f>
        <v>#N/A</v>
      </c>
    </row>
    <row r="2217" spans="3:8">
      <c r="C2217" t="e">
        <f>VLOOKUP(B2217,定价因子!L:M,2,0)</f>
        <v>#N/A</v>
      </c>
      <c r="E2217" t="e">
        <f>VLOOKUP($D$1&amp;D2217,定价因子!E:F,2,0)</f>
        <v>#N/A</v>
      </c>
      <c r="G2217" t="e">
        <f>VLOOKUP($F$1&amp;F2217,定价因子!E:F,2,0)</f>
        <v>#N/A</v>
      </c>
      <c r="H2217" s="104" t="e">
        <f>C2217*PRODUCT(#REF!,#REF!,G2217,,#REF!,E2217)</f>
        <v>#N/A</v>
      </c>
    </row>
    <row r="2218" spans="3:8">
      <c r="C2218" t="e">
        <f>VLOOKUP(B2218,定价因子!L:M,2,0)</f>
        <v>#N/A</v>
      </c>
      <c r="E2218" t="e">
        <f>VLOOKUP($D$1&amp;D2218,定价因子!E:F,2,0)</f>
        <v>#N/A</v>
      </c>
      <c r="G2218" t="e">
        <f>VLOOKUP($F$1&amp;F2218,定价因子!E:F,2,0)</f>
        <v>#N/A</v>
      </c>
      <c r="H2218" s="104" t="e">
        <f>C2218*PRODUCT(#REF!,#REF!,G2218,,#REF!,E2218)</f>
        <v>#N/A</v>
      </c>
    </row>
    <row r="2219" spans="3:8">
      <c r="C2219" t="e">
        <f>VLOOKUP(B2219,定价因子!L:M,2,0)</f>
        <v>#N/A</v>
      </c>
      <c r="E2219" t="e">
        <f>VLOOKUP($D$1&amp;D2219,定价因子!E:F,2,0)</f>
        <v>#N/A</v>
      </c>
      <c r="G2219" t="e">
        <f>VLOOKUP($F$1&amp;F2219,定价因子!E:F,2,0)</f>
        <v>#N/A</v>
      </c>
      <c r="H2219" s="104" t="e">
        <f>C2219*PRODUCT(#REF!,#REF!,G2219,,#REF!,E2219)</f>
        <v>#N/A</v>
      </c>
    </row>
    <row r="2220" spans="3:8">
      <c r="C2220" t="e">
        <f>VLOOKUP(B2220,定价因子!L:M,2,0)</f>
        <v>#N/A</v>
      </c>
      <c r="E2220" t="e">
        <f>VLOOKUP($D$1&amp;D2220,定价因子!E:F,2,0)</f>
        <v>#N/A</v>
      </c>
      <c r="G2220" t="e">
        <f>VLOOKUP($F$1&amp;F2220,定价因子!E:F,2,0)</f>
        <v>#N/A</v>
      </c>
      <c r="H2220" s="104" t="e">
        <f>C2220*PRODUCT(#REF!,#REF!,G2220,,#REF!,E2220)</f>
        <v>#N/A</v>
      </c>
    </row>
    <row r="2221" spans="3:8">
      <c r="C2221" t="e">
        <f>VLOOKUP(B2221,定价因子!L:M,2,0)</f>
        <v>#N/A</v>
      </c>
      <c r="E2221" t="e">
        <f>VLOOKUP($D$1&amp;D2221,定价因子!E:F,2,0)</f>
        <v>#N/A</v>
      </c>
      <c r="G2221" t="e">
        <f>VLOOKUP($F$1&amp;F2221,定价因子!E:F,2,0)</f>
        <v>#N/A</v>
      </c>
      <c r="H2221" s="104" t="e">
        <f>C2221*PRODUCT(#REF!,#REF!,G2221,,#REF!,E2221)</f>
        <v>#N/A</v>
      </c>
    </row>
    <row r="2222" spans="3:8">
      <c r="C2222" t="e">
        <f>VLOOKUP(B2222,定价因子!L:M,2,0)</f>
        <v>#N/A</v>
      </c>
      <c r="E2222" t="e">
        <f>VLOOKUP($D$1&amp;D2222,定价因子!E:F,2,0)</f>
        <v>#N/A</v>
      </c>
      <c r="G2222" t="e">
        <f>VLOOKUP($F$1&amp;F2222,定价因子!E:F,2,0)</f>
        <v>#N/A</v>
      </c>
      <c r="H2222" s="104" t="e">
        <f>C2222*PRODUCT(#REF!,#REF!,G2222,,#REF!,E2222)</f>
        <v>#N/A</v>
      </c>
    </row>
    <row r="2223" spans="3:8">
      <c r="C2223" t="e">
        <f>VLOOKUP(B2223,定价因子!L:M,2,0)</f>
        <v>#N/A</v>
      </c>
      <c r="E2223" t="e">
        <f>VLOOKUP($D$1&amp;D2223,定价因子!E:F,2,0)</f>
        <v>#N/A</v>
      </c>
      <c r="G2223" t="e">
        <f>VLOOKUP($F$1&amp;F2223,定价因子!E:F,2,0)</f>
        <v>#N/A</v>
      </c>
      <c r="H2223" s="104" t="e">
        <f>C2223*PRODUCT(#REF!,#REF!,G2223,,#REF!,E2223)</f>
        <v>#N/A</v>
      </c>
    </row>
    <row r="2224" spans="3:8">
      <c r="C2224" t="e">
        <f>VLOOKUP(B2224,定价因子!L:M,2,0)</f>
        <v>#N/A</v>
      </c>
      <c r="E2224" t="e">
        <f>VLOOKUP($D$1&amp;D2224,定价因子!E:F,2,0)</f>
        <v>#N/A</v>
      </c>
      <c r="G2224" t="e">
        <f>VLOOKUP($F$1&amp;F2224,定价因子!E:F,2,0)</f>
        <v>#N/A</v>
      </c>
      <c r="H2224" s="104" t="e">
        <f>C2224*PRODUCT(#REF!,#REF!,G2224,,#REF!,E2224)</f>
        <v>#N/A</v>
      </c>
    </row>
    <row r="2225" spans="3:8">
      <c r="C2225" t="e">
        <f>VLOOKUP(B2225,定价因子!L:M,2,0)</f>
        <v>#N/A</v>
      </c>
      <c r="E2225" t="e">
        <f>VLOOKUP($D$1&amp;D2225,定价因子!E:F,2,0)</f>
        <v>#N/A</v>
      </c>
      <c r="G2225" t="e">
        <f>VLOOKUP($F$1&amp;F2225,定价因子!E:F,2,0)</f>
        <v>#N/A</v>
      </c>
      <c r="H2225" s="104" t="e">
        <f>C2225*PRODUCT(#REF!,#REF!,G2225,,#REF!,E2225)</f>
        <v>#N/A</v>
      </c>
    </row>
    <row r="2226" spans="3:8">
      <c r="C2226" t="e">
        <f>VLOOKUP(B2226,定价因子!L:M,2,0)</f>
        <v>#N/A</v>
      </c>
      <c r="E2226" t="e">
        <f>VLOOKUP($D$1&amp;D2226,定价因子!E:F,2,0)</f>
        <v>#N/A</v>
      </c>
      <c r="G2226" t="e">
        <f>VLOOKUP($F$1&amp;F2226,定价因子!E:F,2,0)</f>
        <v>#N/A</v>
      </c>
      <c r="H2226" s="104" t="e">
        <f>C2226*PRODUCT(#REF!,#REF!,G2226,,#REF!,E2226)</f>
        <v>#N/A</v>
      </c>
    </row>
    <row r="2227" spans="3:8">
      <c r="C2227" t="e">
        <f>VLOOKUP(B2227,定价因子!L:M,2,0)</f>
        <v>#N/A</v>
      </c>
      <c r="E2227" t="e">
        <f>VLOOKUP($D$1&amp;D2227,定价因子!E:F,2,0)</f>
        <v>#N/A</v>
      </c>
      <c r="G2227" t="e">
        <f>VLOOKUP($F$1&amp;F2227,定价因子!E:F,2,0)</f>
        <v>#N/A</v>
      </c>
      <c r="H2227" s="104" t="e">
        <f>C2227*PRODUCT(#REF!,#REF!,G2227,,#REF!,E2227)</f>
        <v>#N/A</v>
      </c>
    </row>
    <row r="2228" spans="3:8">
      <c r="C2228" t="e">
        <f>VLOOKUP(B2228,定价因子!L:M,2,0)</f>
        <v>#N/A</v>
      </c>
      <c r="E2228" t="e">
        <f>VLOOKUP($D$1&amp;D2228,定价因子!E:F,2,0)</f>
        <v>#N/A</v>
      </c>
      <c r="G2228" t="e">
        <f>VLOOKUP($F$1&amp;F2228,定价因子!E:F,2,0)</f>
        <v>#N/A</v>
      </c>
      <c r="H2228" s="104" t="e">
        <f>C2228*PRODUCT(#REF!,#REF!,G2228,,#REF!,E2228)</f>
        <v>#N/A</v>
      </c>
    </row>
    <row r="2229" spans="3:8">
      <c r="C2229" t="e">
        <f>VLOOKUP(B2229,定价因子!L:M,2,0)</f>
        <v>#N/A</v>
      </c>
      <c r="E2229" t="e">
        <f>VLOOKUP($D$1&amp;D2229,定价因子!E:F,2,0)</f>
        <v>#N/A</v>
      </c>
      <c r="G2229" t="e">
        <f>VLOOKUP($F$1&amp;F2229,定价因子!E:F,2,0)</f>
        <v>#N/A</v>
      </c>
      <c r="H2229" s="104" t="e">
        <f>C2229*PRODUCT(#REF!,#REF!,G2229,,#REF!,E2229)</f>
        <v>#N/A</v>
      </c>
    </row>
    <row r="2230" spans="3:8">
      <c r="C2230" t="e">
        <f>VLOOKUP(B2230,定价因子!L:M,2,0)</f>
        <v>#N/A</v>
      </c>
      <c r="E2230" t="e">
        <f>VLOOKUP($D$1&amp;D2230,定价因子!E:F,2,0)</f>
        <v>#N/A</v>
      </c>
      <c r="G2230" t="e">
        <f>VLOOKUP($F$1&amp;F2230,定价因子!E:F,2,0)</f>
        <v>#N/A</v>
      </c>
      <c r="H2230" s="104" t="e">
        <f>C2230*PRODUCT(#REF!,#REF!,G2230,,#REF!,E2230)</f>
        <v>#N/A</v>
      </c>
    </row>
    <row r="2231" spans="3:8">
      <c r="C2231" t="e">
        <f>VLOOKUP(B2231,定价因子!L:M,2,0)</f>
        <v>#N/A</v>
      </c>
      <c r="E2231" t="e">
        <f>VLOOKUP($D$1&amp;D2231,定价因子!E:F,2,0)</f>
        <v>#N/A</v>
      </c>
      <c r="G2231" t="e">
        <f>VLOOKUP($F$1&amp;F2231,定价因子!E:F,2,0)</f>
        <v>#N/A</v>
      </c>
      <c r="H2231" s="104" t="e">
        <f>C2231*PRODUCT(#REF!,#REF!,G2231,,#REF!,E2231)</f>
        <v>#N/A</v>
      </c>
    </row>
    <row r="2232" spans="3:8">
      <c r="C2232" t="e">
        <f>VLOOKUP(B2232,定价因子!L:M,2,0)</f>
        <v>#N/A</v>
      </c>
      <c r="E2232" t="e">
        <f>VLOOKUP($D$1&amp;D2232,定价因子!E:F,2,0)</f>
        <v>#N/A</v>
      </c>
      <c r="G2232" t="e">
        <f>VLOOKUP($F$1&amp;F2232,定价因子!E:F,2,0)</f>
        <v>#N/A</v>
      </c>
      <c r="H2232" s="104" t="e">
        <f>C2232*PRODUCT(#REF!,#REF!,G2232,,#REF!,E2232)</f>
        <v>#N/A</v>
      </c>
    </row>
    <row r="2233" spans="3:8">
      <c r="C2233" t="e">
        <f>VLOOKUP(B2233,定价因子!L:M,2,0)</f>
        <v>#N/A</v>
      </c>
      <c r="E2233" t="e">
        <f>VLOOKUP($D$1&amp;D2233,定价因子!E:F,2,0)</f>
        <v>#N/A</v>
      </c>
      <c r="G2233" t="e">
        <f>VLOOKUP($F$1&amp;F2233,定价因子!E:F,2,0)</f>
        <v>#N/A</v>
      </c>
      <c r="H2233" s="104" t="e">
        <f>C2233*PRODUCT(#REF!,#REF!,G2233,,#REF!,E2233)</f>
        <v>#N/A</v>
      </c>
    </row>
    <row r="2234" spans="3:8">
      <c r="C2234" t="e">
        <f>VLOOKUP(B2234,定价因子!L:M,2,0)</f>
        <v>#N/A</v>
      </c>
      <c r="E2234" t="e">
        <f>VLOOKUP($D$1&amp;D2234,定价因子!E:F,2,0)</f>
        <v>#N/A</v>
      </c>
      <c r="G2234" t="e">
        <f>VLOOKUP($F$1&amp;F2234,定价因子!E:F,2,0)</f>
        <v>#N/A</v>
      </c>
      <c r="H2234" s="104" t="e">
        <f>C2234*PRODUCT(#REF!,#REF!,G2234,,#REF!,E2234)</f>
        <v>#N/A</v>
      </c>
    </row>
    <row r="2235" spans="3:8">
      <c r="C2235" t="e">
        <f>VLOOKUP(B2235,定价因子!L:M,2,0)</f>
        <v>#N/A</v>
      </c>
      <c r="E2235" t="e">
        <f>VLOOKUP($D$1&amp;D2235,定价因子!E:F,2,0)</f>
        <v>#N/A</v>
      </c>
      <c r="G2235" t="e">
        <f>VLOOKUP($F$1&amp;F2235,定价因子!E:F,2,0)</f>
        <v>#N/A</v>
      </c>
      <c r="H2235" s="104" t="e">
        <f>C2235*PRODUCT(#REF!,#REF!,G2235,,#REF!,E2235)</f>
        <v>#N/A</v>
      </c>
    </row>
    <row r="2236" spans="3:8">
      <c r="C2236" t="e">
        <f>VLOOKUP(B2236,定价因子!L:M,2,0)</f>
        <v>#N/A</v>
      </c>
      <c r="E2236" t="e">
        <f>VLOOKUP($D$1&amp;D2236,定价因子!E:F,2,0)</f>
        <v>#N/A</v>
      </c>
      <c r="G2236" t="e">
        <f>VLOOKUP($F$1&amp;F2236,定价因子!E:F,2,0)</f>
        <v>#N/A</v>
      </c>
      <c r="H2236" s="104" t="e">
        <f>C2236*PRODUCT(#REF!,#REF!,G2236,,#REF!,E2236)</f>
        <v>#N/A</v>
      </c>
    </row>
    <row r="2237" spans="3:8">
      <c r="C2237" t="e">
        <f>VLOOKUP(B2237,定价因子!L:M,2,0)</f>
        <v>#N/A</v>
      </c>
      <c r="E2237" t="e">
        <f>VLOOKUP($D$1&amp;D2237,定价因子!E:F,2,0)</f>
        <v>#N/A</v>
      </c>
      <c r="G2237" t="e">
        <f>VLOOKUP($F$1&amp;F2237,定价因子!E:F,2,0)</f>
        <v>#N/A</v>
      </c>
      <c r="H2237" s="104" t="e">
        <f>C2237*PRODUCT(#REF!,#REF!,G2237,,#REF!,E2237)</f>
        <v>#N/A</v>
      </c>
    </row>
    <row r="2238" spans="3:8">
      <c r="C2238" t="e">
        <f>VLOOKUP(B2238,定价因子!L:M,2,0)</f>
        <v>#N/A</v>
      </c>
      <c r="E2238" t="e">
        <f>VLOOKUP($D$1&amp;D2238,定价因子!E:F,2,0)</f>
        <v>#N/A</v>
      </c>
      <c r="G2238" t="e">
        <f>VLOOKUP($F$1&amp;F2238,定价因子!E:F,2,0)</f>
        <v>#N/A</v>
      </c>
      <c r="H2238" s="104" t="e">
        <f>C2238*PRODUCT(#REF!,#REF!,G2238,,#REF!,E2238)</f>
        <v>#N/A</v>
      </c>
    </row>
    <row r="2239" spans="3:8">
      <c r="C2239" t="e">
        <f>VLOOKUP(B2239,定价因子!L:M,2,0)</f>
        <v>#N/A</v>
      </c>
      <c r="E2239" t="e">
        <f>VLOOKUP($D$1&amp;D2239,定价因子!E:F,2,0)</f>
        <v>#N/A</v>
      </c>
      <c r="G2239" t="e">
        <f>VLOOKUP($F$1&amp;F2239,定价因子!E:F,2,0)</f>
        <v>#N/A</v>
      </c>
      <c r="H2239" s="104" t="e">
        <f>C2239*PRODUCT(#REF!,#REF!,G2239,,#REF!,E2239)</f>
        <v>#N/A</v>
      </c>
    </row>
    <row r="2240" spans="3:8">
      <c r="C2240" t="e">
        <f>VLOOKUP(B2240,定价因子!L:M,2,0)</f>
        <v>#N/A</v>
      </c>
      <c r="E2240" t="e">
        <f>VLOOKUP($D$1&amp;D2240,定价因子!E:F,2,0)</f>
        <v>#N/A</v>
      </c>
      <c r="G2240" t="e">
        <f>VLOOKUP($F$1&amp;F2240,定价因子!E:F,2,0)</f>
        <v>#N/A</v>
      </c>
      <c r="H2240" s="104" t="e">
        <f>C2240*PRODUCT(#REF!,#REF!,G2240,,#REF!,E2240)</f>
        <v>#N/A</v>
      </c>
    </row>
    <row r="2241" spans="3:8">
      <c r="C2241" t="e">
        <f>VLOOKUP(B2241,定价因子!L:M,2,0)</f>
        <v>#N/A</v>
      </c>
      <c r="E2241" t="e">
        <f>VLOOKUP($D$1&amp;D2241,定价因子!E:F,2,0)</f>
        <v>#N/A</v>
      </c>
      <c r="G2241" t="e">
        <f>VLOOKUP($F$1&amp;F2241,定价因子!E:F,2,0)</f>
        <v>#N/A</v>
      </c>
      <c r="H2241" s="104" t="e">
        <f>C2241*PRODUCT(#REF!,#REF!,G2241,,#REF!,E2241)</f>
        <v>#N/A</v>
      </c>
    </row>
    <row r="2242" spans="3:8">
      <c r="C2242" t="e">
        <f>VLOOKUP(B2242,定价因子!L:M,2,0)</f>
        <v>#N/A</v>
      </c>
      <c r="E2242" t="e">
        <f>VLOOKUP($D$1&amp;D2242,定价因子!E:F,2,0)</f>
        <v>#N/A</v>
      </c>
      <c r="G2242" t="e">
        <f>VLOOKUP($F$1&amp;F2242,定价因子!E:F,2,0)</f>
        <v>#N/A</v>
      </c>
      <c r="H2242" s="104" t="e">
        <f>C2242*PRODUCT(#REF!,#REF!,G2242,,#REF!,E2242)</f>
        <v>#N/A</v>
      </c>
    </row>
    <row r="2243" spans="3:8">
      <c r="C2243" t="e">
        <f>VLOOKUP(B2243,定价因子!L:M,2,0)</f>
        <v>#N/A</v>
      </c>
      <c r="E2243" t="e">
        <f>VLOOKUP($D$1&amp;D2243,定价因子!E:F,2,0)</f>
        <v>#N/A</v>
      </c>
      <c r="G2243" t="e">
        <f>VLOOKUP($F$1&amp;F2243,定价因子!E:F,2,0)</f>
        <v>#N/A</v>
      </c>
      <c r="H2243" s="104" t="e">
        <f>C2243*PRODUCT(#REF!,#REF!,G2243,,#REF!,E2243)</f>
        <v>#N/A</v>
      </c>
    </row>
    <row r="2244" spans="3:8">
      <c r="C2244" t="e">
        <f>VLOOKUP(B2244,定价因子!L:M,2,0)</f>
        <v>#N/A</v>
      </c>
      <c r="E2244" t="e">
        <f>VLOOKUP($D$1&amp;D2244,定价因子!E:F,2,0)</f>
        <v>#N/A</v>
      </c>
      <c r="G2244" t="e">
        <f>VLOOKUP($F$1&amp;F2244,定价因子!E:F,2,0)</f>
        <v>#N/A</v>
      </c>
      <c r="H2244" s="104" t="e">
        <f>C2244*PRODUCT(#REF!,#REF!,G2244,,#REF!,E2244)</f>
        <v>#N/A</v>
      </c>
    </row>
    <row r="2245" spans="3:8">
      <c r="C2245" t="e">
        <f>VLOOKUP(B2245,定价因子!L:M,2,0)</f>
        <v>#N/A</v>
      </c>
      <c r="E2245" t="e">
        <f>VLOOKUP($D$1&amp;D2245,定价因子!E:F,2,0)</f>
        <v>#N/A</v>
      </c>
      <c r="G2245" t="e">
        <f>VLOOKUP($F$1&amp;F2245,定价因子!E:F,2,0)</f>
        <v>#N/A</v>
      </c>
      <c r="H2245" s="104" t="e">
        <f>C2245*PRODUCT(#REF!,#REF!,G2245,,#REF!,E2245)</f>
        <v>#N/A</v>
      </c>
    </row>
    <row r="2246" spans="3:8">
      <c r="C2246" t="e">
        <f>VLOOKUP(B2246,定价因子!L:M,2,0)</f>
        <v>#N/A</v>
      </c>
      <c r="E2246" t="e">
        <f>VLOOKUP($D$1&amp;D2246,定价因子!E:F,2,0)</f>
        <v>#N/A</v>
      </c>
      <c r="G2246" t="e">
        <f>VLOOKUP($F$1&amp;F2246,定价因子!E:F,2,0)</f>
        <v>#N/A</v>
      </c>
      <c r="H2246" s="104" t="e">
        <f>C2246*PRODUCT(#REF!,#REF!,G2246,,#REF!,E2246)</f>
        <v>#N/A</v>
      </c>
    </row>
    <row r="2247" spans="3:8">
      <c r="C2247" t="e">
        <f>VLOOKUP(B2247,定价因子!L:M,2,0)</f>
        <v>#N/A</v>
      </c>
      <c r="E2247" t="e">
        <f>VLOOKUP($D$1&amp;D2247,定价因子!E:F,2,0)</f>
        <v>#N/A</v>
      </c>
      <c r="G2247" t="e">
        <f>VLOOKUP($F$1&amp;F2247,定价因子!E:F,2,0)</f>
        <v>#N/A</v>
      </c>
      <c r="H2247" s="104" t="e">
        <f>C2247*PRODUCT(#REF!,#REF!,G2247,,#REF!,E2247)</f>
        <v>#N/A</v>
      </c>
    </row>
    <row r="2248" spans="3:8">
      <c r="C2248" t="e">
        <f>VLOOKUP(B2248,定价因子!L:M,2,0)</f>
        <v>#N/A</v>
      </c>
      <c r="E2248" t="e">
        <f>VLOOKUP($D$1&amp;D2248,定价因子!E:F,2,0)</f>
        <v>#N/A</v>
      </c>
      <c r="G2248" t="e">
        <f>VLOOKUP($F$1&amp;F2248,定价因子!E:F,2,0)</f>
        <v>#N/A</v>
      </c>
      <c r="H2248" s="104" t="e">
        <f>C2248*PRODUCT(#REF!,#REF!,G2248,,#REF!,E2248)</f>
        <v>#N/A</v>
      </c>
    </row>
    <row r="2249" spans="3:8">
      <c r="C2249" t="e">
        <f>VLOOKUP(B2249,定价因子!L:M,2,0)</f>
        <v>#N/A</v>
      </c>
      <c r="E2249" t="e">
        <f>VLOOKUP($D$1&amp;D2249,定价因子!E:F,2,0)</f>
        <v>#N/A</v>
      </c>
      <c r="G2249" t="e">
        <f>VLOOKUP($F$1&amp;F2249,定价因子!E:F,2,0)</f>
        <v>#N/A</v>
      </c>
      <c r="H2249" s="104" t="e">
        <f>C2249*PRODUCT(#REF!,#REF!,G2249,,#REF!,E2249)</f>
        <v>#N/A</v>
      </c>
    </row>
    <row r="2250" spans="3:8">
      <c r="C2250" t="e">
        <f>VLOOKUP(B2250,定价因子!L:M,2,0)</f>
        <v>#N/A</v>
      </c>
      <c r="E2250" t="e">
        <f>VLOOKUP($D$1&amp;D2250,定价因子!E:F,2,0)</f>
        <v>#N/A</v>
      </c>
      <c r="G2250" t="e">
        <f>VLOOKUP($F$1&amp;F2250,定价因子!E:F,2,0)</f>
        <v>#N/A</v>
      </c>
      <c r="H2250" s="104" t="e">
        <f>C2250*PRODUCT(#REF!,#REF!,G2250,,#REF!,E2250)</f>
        <v>#N/A</v>
      </c>
    </row>
    <row r="2251" spans="3:8">
      <c r="C2251" t="e">
        <f>VLOOKUP(B2251,定价因子!L:M,2,0)</f>
        <v>#N/A</v>
      </c>
      <c r="E2251" t="e">
        <f>VLOOKUP($D$1&amp;D2251,定价因子!E:F,2,0)</f>
        <v>#N/A</v>
      </c>
      <c r="G2251" t="e">
        <f>VLOOKUP($F$1&amp;F2251,定价因子!E:F,2,0)</f>
        <v>#N/A</v>
      </c>
      <c r="H2251" s="104" t="e">
        <f>C2251*PRODUCT(#REF!,#REF!,G2251,,#REF!,E2251)</f>
        <v>#N/A</v>
      </c>
    </row>
    <row r="2252" spans="3:8">
      <c r="C2252" t="e">
        <f>VLOOKUP(B2252,定价因子!L:M,2,0)</f>
        <v>#N/A</v>
      </c>
      <c r="E2252" t="e">
        <f>VLOOKUP($D$1&amp;D2252,定价因子!E:F,2,0)</f>
        <v>#N/A</v>
      </c>
      <c r="G2252" t="e">
        <f>VLOOKUP($F$1&amp;F2252,定价因子!E:F,2,0)</f>
        <v>#N/A</v>
      </c>
      <c r="H2252" s="104" t="e">
        <f>C2252*PRODUCT(#REF!,#REF!,G2252,,#REF!,E2252)</f>
        <v>#N/A</v>
      </c>
    </row>
    <row r="2253" spans="3:8">
      <c r="C2253" t="e">
        <f>VLOOKUP(B2253,定价因子!L:M,2,0)</f>
        <v>#N/A</v>
      </c>
      <c r="E2253" t="e">
        <f>VLOOKUP($D$1&amp;D2253,定价因子!E:F,2,0)</f>
        <v>#N/A</v>
      </c>
      <c r="G2253" t="e">
        <f>VLOOKUP($F$1&amp;F2253,定价因子!E:F,2,0)</f>
        <v>#N/A</v>
      </c>
      <c r="H2253" s="104" t="e">
        <f>C2253*PRODUCT(#REF!,#REF!,G2253,,#REF!,E2253)</f>
        <v>#N/A</v>
      </c>
    </row>
    <row r="2254" spans="3:8">
      <c r="C2254" t="e">
        <f>VLOOKUP(B2254,定价因子!L:M,2,0)</f>
        <v>#N/A</v>
      </c>
      <c r="E2254" t="e">
        <f>VLOOKUP($D$1&amp;D2254,定价因子!E:F,2,0)</f>
        <v>#N/A</v>
      </c>
      <c r="G2254" t="e">
        <f>VLOOKUP($F$1&amp;F2254,定价因子!E:F,2,0)</f>
        <v>#N/A</v>
      </c>
      <c r="H2254" s="104" t="e">
        <f>C2254*PRODUCT(#REF!,#REF!,G2254,,#REF!,E2254)</f>
        <v>#N/A</v>
      </c>
    </row>
    <row r="2255" spans="3:8">
      <c r="C2255" t="e">
        <f>VLOOKUP(B2255,定价因子!L:M,2,0)</f>
        <v>#N/A</v>
      </c>
      <c r="E2255" t="e">
        <f>VLOOKUP($D$1&amp;D2255,定价因子!E:F,2,0)</f>
        <v>#N/A</v>
      </c>
      <c r="G2255" t="e">
        <f>VLOOKUP($F$1&amp;F2255,定价因子!E:F,2,0)</f>
        <v>#N/A</v>
      </c>
      <c r="H2255" s="104" t="e">
        <f>C2255*PRODUCT(#REF!,#REF!,G2255,,#REF!,E2255)</f>
        <v>#N/A</v>
      </c>
    </row>
    <row r="2256" spans="3:8">
      <c r="C2256" t="e">
        <f>VLOOKUP(B2256,定价因子!L:M,2,0)</f>
        <v>#N/A</v>
      </c>
      <c r="E2256" t="e">
        <f>VLOOKUP($D$1&amp;D2256,定价因子!E:F,2,0)</f>
        <v>#N/A</v>
      </c>
      <c r="G2256" t="e">
        <f>VLOOKUP($F$1&amp;F2256,定价因子!E:F,2,0)</f>
        <v>#N/A</v>
      </c>
      <c r="H2256" s="104" t="e">
        <f>C2256*PRODUCT(#REF!,#REF!,G2256,,#REF!,E2256)</f>
        <v>#N/A</v>
      </c>
    </row>
    <row r="2257" spans="3:8">
      <c r="C2257" t="e">
        <f>VLOOKUP(B2257,定价因子!L:M,2,0)</f>
        <v>#N/A</v>
      </c>
      <c r="E2257" t="e">
        <f>VLOOKUP($D$1&amp;D2257,定价因子!E:F,2,0)</f>
        <v>#N/A</v>
      </c>
      <c r="G2257" t="e">
        <f>VLOOKUP($F$1&amp;F2257,定价因子!E:F,2,0)</f>
        <v>#N/A</v>
      </c>
      <c r="H2257" s="104" t="e">
        <f>C2257*PRODUCT(#REF!,#REF!,G2257,,#REF!,E2257)</f>
        <v>#N/A</v>
      </c>
    </row>
    <row r="2258" spans="3:8">
      <c r="C2258" t="e">
        <f>VLOOKUP(B2258,定价因子!L:M,2,0)</f>
        <v>#N/A</v>
      </c>
      <c r="E2258" t="e">
        <f>VLOOKUP($D$1&amp;D2258,定价因子!E:F,2,0)</f>
        <v>#N/A</v>
      </c>
      <c r="G2258" t="e">
        <f>VLOOKUP($F$1&amp;F2258,定价因子!E:F,2,0)</f>
        <v>#N/A</v>
      </c>
      <c r="H2258" s="104" t="e">
        <f>C2258*PRODUCT(#REF!,#REF!,G2258,,#REF!,E2258)</f>
        <v>#N/A</v>
      </c>
    </row>
    <row r="2259" spans="3:8">
      <c r="C2259" t="e">
        <f>VLOOKUP(B2259,定价因子!L:M,2,0)</f>
        <v>#N/A</v>
      </c>
      <c r="E2259" t="e">
        <f>VLOOKUP($D$1&amp;D2259,定价因子!E:F,2,0)</f>
        <v>#N/A</v>
      </c>
      <c r="G2259" t="e">
        <f>VLOOKUP($F$1&amp;F2259,定价因子!E:F,2,0)</f>
        <v>#N/A</v>
      </c>
      <c r="H2259" s="104" t="e">
        <f>C2259*PRODUCT(#REF!,#REF!,G2259,,#REF!,E2259)</f>
        <v>#N/A</v>
      </c>
    </row>
    <row r="2260" spans="3:8">
      <c r="C2260" t="e">
        <f>VLOOKUP(B2260,定价因子!L:M,2,0)</f>
        <v>#N/A</v>
      </c>
      <c r="E2260" t="e">
        <f>VLOOKUP($D$1&amp;D2260,定价因子!E:F,2,0)</f>
        <v>#N/A</v>
      </c>
      <c r="G2260" t="e">
        <f>VLOOKUP($F$1&amp;F2260,定价因子!E:F,2,0)</f>
        <v>#N/A</v>
      </c>
      <c r="H2260" s="104" t="e">
        <f>C2260*PRODUCT(#REF!,#REF!,G2260,,#REF!,E2260)</f>
        <v>#N/A</v>
      </c>
    </row>
    <row r="2261" spans="3:8">
      <c r="C2261" t="e">
        <f>VLOOKUP(B2261,定价因子!L:M,2,0)</f>
        <v>#N/A</v>
      </c>
      <c r="E2261" t="e">
        <f>VLOOKUP($D$1&amp;D2261,定价因子!E:F,2,0)</f>
        <v>#N/A</v>
      </c>
      <c r="G2261" t="e">
        <f>VLOOKUP($F$1&amp;F2261,定价因子!E:F,2,0)</f>
        <v>#N/A</v>
      </c>
      <c r="H2261" s="104" t="e">
        <f>C2261*PRODUCT(#REF!,#REF!,G2261,,#REF!,E2261)</f>
        <v>#N/A</v>
      </c>
    </row>
    <row r="2262" spans="3:8">
      <c r="C2262" t="e">
        <f>VLOOKUP(B2262,定价因子!L:M,2,0)</f>
        <v>#N/A</v>
      </c>
      <c r="E2262" t="e">
        <f>VLOOKUP($D$1&amp;D2262,定价因子!E:F,2,0)</f>
        <v>#N/A</v>
      </c>
      <c r="G2262" t="e">
        <f>VLOOKUP($F$1&amp;F2262,定价因子!E:F,2,0)</f>
        <v>#N/A</v>
      </c>
      <c r="H2262" s="104" t="e">
        <f>C2262*PRODUCT(#REF!,#REF!,G2262,,#REF!,E2262)</f>
        <v>#N/A</v>
      </c>
    </row>
    <row r="2263" spans="3:8">
      <c r="C2263" t="e">
        <f>VLOOKUP(B2263,定价因子!L:M,2,0)</f>
        <v>#N/A</v>
      </c>
      <c r="E2263" t="e">
        <f>VLOOKUP($D$1&amp;D2263,定价因子!E:F,2,0)</f>
        <v>#N/A</v>
      </c>
      <c r="G2263" t="e">
        <f>VLOOKUP($F$1&amp;F2263,定价因子!E:F,2,0)</f>
        <v>#N/A</v>
      </c>
      <c r="H2263" s="104" t="e">
        <f>C2263*PRODUCT(#REF!,#REF!,G2263,,#REF!,E2263)</f>
        <v>#N/A</v>
      </c>
    </row>
    <row r="2264" spans="3:8">
      <c r="C2264" t="e">
        <f>VLOOKUP(B2264,定价因子!L:M,2,0)</f>
        <v>#N/A</v>
      </c>
      <c r="E2264" t="e">
        <f>VLOOKUP($D$1&amp;D2264,定价因子!E:F,2,0)</f>
        <v>#N/A</v>
      </c>
      <c r="G2264" t="e">
        <f>VLOOKUP($F$1&amp;F2264,定价因子!E:F,2,0)</f>
        <v>#N/A</v>
      </c>
      <c r="H2264" s="104" t="e">
        <f>C2264*PRODUCT(#REF!,#REF!,G2264,,#REF!,E2264)</f>
        <v>#N/A</v>
      </c>
    </row>
    <row r="2265" spans="3:8">
      <c r="C2265" t="e">
        <f>VLOOKUP(B2265,定价因子!L:M,2,0)</f>
        <v>#N/A</v>
      </c>
      <c r="E2265" t="e">
        <f>VLOOKUP($D$1&amp;D2265,定价因子!E:F,2,0)</f>
        <v>#N/A</v>
      </c>
      <c r="G2265" t="e">
        <f>VLOOKUP($F$1&amp;F2265,定价因子!E:F,2,0)</f>
        <v>#N/A</v>
      </c>
      <c r="H2265" s="104" t="e">
        <f>C2265*PRODUCT(#REF!,#REF!,G2265,,#REF!,E2265)</f>
        <v>#N/A</v>
      </c>
    </row>
    <row r="2266" spans="3:8">
      <c r="C2266" t="e">
        <f>VLOOKUP(B2266,定价因子!L:M,2,0)</f>
        <v>#N/A</v>
      </c>
      <c r="E2266" t="e">
        <f>VLOOKUP($D$1&amp;D2266,定价因子!E:F,2,0)</f>
        <v>#N/A</v>
      </c>
      <c r="G2266" t="e">
        <f>VLOOKUP($F$1&amp;F2266,定价因子!E:F,2,0)</f>
        <v>#N/A</v>
      </c>
      <c r="H2266" s="104" t="e">
        <f>C2266*PRODUCT(#REF!,#REF!,G2266,,#REF!,E2266)</f>
        <v>#N/A</v>
      </c>
    </row>
    <row r="2267" spans="3:8">
      <c r="C2267" t="e">
        <f>VLOOKUP(B2267,定价因子!L:M,2,0)</f>
        <v>#N/A</v>
      </c>
      <c r="E2267" t="e">
        <f>VLOOKUP($D$1&amp;D2267,定价因子!E:F,2,0)</f>
        <v>#N/A</v>
      </c>
      <c r="G2267" t="e">
        <f>VLOOKUP($F$1&amp;F2267,定价因子!E:F,2,0)</f>
        <v>#N/A</v>
      </c>
      <c r="H2267" s="104" t="e">
        <f>C2267*PRODUCT(#REF!,#REF!,G2267,,#REF!,E2267)</f>
        <v>#N/A</v>
      </c>
    </row>
    <row r="2268" spans="3:8">
      <c r="C2268" t="e">
        <f>VLOOKUP(B2268,定价因子!L:M,2,0)</f>
        <v>#N/A</v>
      </c>
      <c r="E2268" t="e">
        <f>VLOOKUP($D$1&amp;D2268,定价因子!E:F,2,0)</f>
        <v>#N/A</v>
      </c>
      <c r="G2268" t="e">
        <f>VLOOKUP($F$1&amp;F2268,定价因子!E:F,2,0)</f>
        <v>#N/A</v>
      </c>
      <c r="H2268" s="104" t="e">
        <f>C2268*PRODUCT(#REF!,#REF!,G2268,,#REF!,E2268)</f>
        <v>#N/A</v>
      </c>
    </row>
    <row r="2269" spans="3:8">
      <c r="C2269" t="e">
        <f>VLOOKUP(B2269,定价因子!L:M,2,0)</f>
        <v>#N/A</v>
      </c>
      <c r="E2269" t="e">
        <f>VLOOKUP($D$1&amp;D2269,定价因子!E:F,2,0)</f>
        <v>#N/A</v>
      </c>
      <c r="G2269" t="e">
        <f>VLOOKUP($F$1&amp;F2269,定价因子!E:F,2,0)</f>
        <v>#N/A</v>
      </c>
      <c r="H2269" s="104" t="e">
        <f>C2269*PRODUCT(#REF!,#REF!,G2269,,#REF!,E2269)</f>
        <v>#N/A</v>
      </c>
    </row>
    <row r="2270" spans="3:8">
      <c r="C2270" t="e">
        <f>VLOOKUP(B2270,定价因子!L:M,2,0)</f>
        <v>#N/A</v>
      </c>
      <c r="E2270" t="e">
        <f>VLOOKUP($D$1&amp;D2270,定价因子!E:F,2,0)</f>
        <v>#N/A</v>
      </c>
      <c r="G2270" t="e">
        <f>VLOOKUP($F$1&amp;F2270,定价因子!E:F,2,0)</f>
        <v>#N/A</v>
      </c>
      <c r="H2270" s="104" t="e">
        <f>C2270*PRODUCT(#REF!,#REF!,G2270,,#REF!,E2270)</f>
        <v>#N/A</v>
      </c>
    </row>
    <row r="2271" spans="3:8">
      <c r="C2271" t="e">
        <f>VLOOKUP(B2271,定价因子!L:M,2,0)</f>
        <v>#N/A</v>
      </c>
      <c r="E2271" t="e">
        <f>VLOOKUP($D$1&amp;D2271,定价因子!E:F,2,0)</f>
        <v>#N/A</v>
      </c>
      <c r="G2271" t="e">
        <f>VLOOKUP($F$1&amp;F2271,定价因子!E:F,2,0)</f>
        <v>#N/A</v>
      </c>
      <c r="H2271" s="104" t="e">
        <f>C2271*PRODUCT(#REF!,#REF!,G2271,,#REF!,E2271)</f>
        <v>#N/A</v>
      </c>
    </row>
    <row r="2272" spans="3:8">
      <c r="C2272" t="e">
        <f>VLOOKUP(B2272,定价因子!L:M,2,0)</f>
        <v>#N/A</v>
      </c>
      <c r="E2272" t="e">
        <f>VLOOKUP($D$1&amp;D2272,定价因子!E:F,2,0)</f>
        <v>#N/A</v>
      </c>
      <c r="G2272" t="e">
        <f>VLOOKUP($F$1&amp;F2272,定价因子!E:F,2,0)</f>
        <v>#N/A</v>
      </c>
      <c r="H2272" s="104" t="e">
        <f>C2272*PRODUCT(#REF!,#REF!,G2272,,#REF!,E2272)</f>
        <v>#N/A</v>
      </c>
    </row>
    <row r="2273" spans="3:8">
      <c r="C2273" t="e">
        <f>VLOOKUP(B2273,定价因子!L:M,2,0)</f>
        <v>#N/A</v>
      </c>
      <c r="E2273" t="e">
        <f>VLOOKUP($D$1&amp;D2273,定价因子!E:F,2,0)</f>
        <v>#N/A</v>
      </c>
      <c r="G2273" t="e">
        <f>VLOOKUP($F$1&amp;F2273,定价因子!E:F,2,0)</f>
        <v>#N/A</v>
      </c>
      <c r="H2273" s="104" t="e">
        <f>C2273*PRODUCT(#REF!,#REF!,G2273,,#REF!,E2273)</f>
        <v>#N/A</v>
      </c>
    </row>
    <row r="2274" spans="3:8">
      <c r="C2274" t="e">
        <f>VLOOKUP(B2274,定价因子!L:M,2,0)</f>
        <v>#N/A</v>
      </c>
      <c r="E2274" t="e">
        <f>VLOOKUP($D$1&amp;D2274,定价因子!E:F,2,0)</f>
        <v>#N/A</v>
      </c>
      <c r="G2274" t="e">
        <f>VLOOKUP($F$1&amp;F2274,定价因子!E:F,2,0)</f>
        <v>#N/A</v>
      </c>
      <c r="H2274" s="104" t="e">
        <f>C2274*PRODUCT(#REF!,#REF!,G2274,,#REF!,E2274)</f>
        <v>#N/A</v>
      </c>
    </row>
    <row r="2275" spans="3:8">
      <c r="C2275" t="e">
        <f>VLOOKUP(B2275,定价因子!L:M,2,0)</f>
        <v>#N/A</v>
      </c>
      <c r="E2275" t="e">
        <f>VLOOKUP($D$1&amp;D2275,定价因子!E:F,2,0)</f>
        <v>#N/A</v>
      </c>
      <c r="G2275" t="e">
        <f>VLOOKUP($F$1&amp;F2275,定价因子!E:F,2,0)</f>
        <v>#N/A</v>
      </c>
      <c r="H2275" s="104" t="e">
        <f>C2275*PRODUCT(#REF!,#REF!,G2275,,#REF!,E2275)</f>
        <v>#N/A</v>
      </c>
    </row>
    <row r="2276" spans="3:8">
      <c r="C2276" t="e">
        <f>VLOOKUP(B2276,定价因子!L:M,2,0)</f>
        <v>#N/A</v>
      </c>
      <c r="E2276" t="e">
        <f>VLOOKUP($D$1&amp;D2276,定价因子!E:F,2,0)</f>
        <v>#N/A</v>
      </c>
      <c r="G2276" t="e">
        <f>VLOOKUP($F$1&amp;F2276,定价因子!E:F,2,0)</f>
        <v>#N/A</v>
      </c>
      <c r="H2276" s="104" t="e">
        <f>C2276*PRODUCT(#REF!,#REF!,G2276,,#REF!,E2276)</f>
        <v>#N/A</v>
      </c>
    </row>
    <row r="2277" spans="3:8">
      <c r="C2277" t="e">
        <f>VLOOKUP(B2277,定价因子!L:M,2,0)</f>
        <v>#N/A</v>
      </c>
      <c r="E2277" t="e">
        <f>VLOOKUP($D$1&amp;D2277,定价因子!E:F,2,0)</f>
        <v>#N/A</v>
      </c>
      <c r="G2277" t="e">
        <f>VLOOKUP($F$1&amp;F2277,定价因子!E:F,2,0)</f>
        <v>#N/A</v>
      </c>
      <c r="H2277" s="104" t="e">
        <f>C2277*PRODUCT(#REF!,#REF!,G2277,,#REF!,E2277)</f>
        <v>#N/A</v>
      </c>
    </row>
    <row r="2278" spans="3:8">
      <c r="C2278" t="e">
        <f>VLOOKUP(B2278,定价因子!L:M,2,0)</f>
        <v>#N/A</v>
      </c>
      <c r="E2278" t="e">
        <f>VLOOKUP($D$1&amp;D2278,定价因子!E:F,2,0)</f>
        <v>#N/A</v>
      </c>
      <c r="G2278" t="e">
        <f>VLOOKUP($F$1&amp;F2278,定价因子!E:F,2,0)</f>
        <v>#N/A</v>
      </c>
      <c r="H2278" s="104" t="e">
        <f>C2278*PRODUCT(#REF!,#REF!,G2278,,#REF!,E2278)</f>
        <v>#N/A</v>
      </c>
    </row>
    <row r="2279" spans="3:8">
      <c r="C2279" t="e">
        <f>VLOOKUP(B2279,定价因子!L:M,2,0)</f>
        <v>#N/A</v>
      </c>
      <c r="E2279" t="e">
        <f>VLOOKUP($D$1&amp;D2279,定价因子!E:F,2,0)</f>
        <v>#N/A</v>
      </c>
      <c r="G2279" t="e">
        <f>VLOOKUP($F$1&amp;F2279,定价因子!E:F,2,0)</f>
        <v>#N/A</v>
      </c>
      <c r="H2279" s="104" t="e">
        <f>C2279*PRODUCT(#REF!,#REF!,G2279,,#REF!,E2279)</f>
        <v>#N/A</v>
      </c>
    </row>
    <row r="2280" spans="3:8">
      <c r="C2280" t="e">
        <f>VLOOKUP(B2280,定价因子!L:M,2,0)</f>
        <v>#N/A</v>
      </c>
      <c r="E2280" t="e">
        <f>VLOOKUP($D$1&amp;D2280,定价因子!E:F,2,0)</f>
        <v>#N/A</v>
      </c>
      <c r="G2280" t="e">
        <f>VLOOKUP($F$1&amp;F2280,定价因子!E:F,2,0)</f>
        <v>#N/A</v>
      </c>
      <c r="H2280" s="104" t="e">
        <f>C2280*PRODUCT(#REF!,#REF!,G2280,,#REF!,E2280)</f>
        <v>#N/A</v>
      </c>
    </row>
    <row r="2281" spans="3:8">
      <c r="C2281" t="e">
        <f>VLOOKUP(B2281,定价因子!L:M,2,0)</f>
        <v>#N/A</v>
      </c>
      <c r="E2281" t="e">
        <f>VLOOKUP($D$1&amp;D2281,定价因子!E:F,2,0)</f>
        <v>#N/A</v>
      </c>
      <c r="G2281" t="e">
        <f>VLOOKUP($F$1&amp;F2281,定价因子!E:F,2,0)</f>
        <v>#N/A</v>
      </c>
      <c r="H2281" s="104" t="e">
        <f>C2281*PRODUCT(#REF!,#REF!,G2281,,#REF!,E2281)</f>
        <v>#N/A</v>
      </c>
    </row>
    <row r="2282" spans="3:8">
      <c r="C2282" t="e">
        <f>VLOOKUP(B2282,定价因子!L:M,2,0)</f>
        <v>#N/A</v>
      </c>
      <c r="E2282" t="e">
        <f>VLOOKUP($D$1&amp;D2282,定价因子!E:F,2,0)</f>
        <v>#N/A</v>
      </c>
      <c r="G2282" t="e">
        <f>VLOOKUP($F$1&amp;F2282,定价因子!E:F,2,0)</f>
        <v>#N/A</v>
      </c>
      <c r="H2282" s="104" t="e">
        <f>C2282*PRODUCT(#REF!,#REF!,G2282,,#REF!,E2282)</f>
        <v>#N/A</v>
      </c>
    </row>
    <row r="2283" spans="3:8">
      <c r="C2283" t="e">
        <f>VLOOKUP(B2283,定价因子!L:M,2,0)</f>
        <v>#N/A</v>
      </c>
      <c r="E2283" t="e">
        <f>VLOOKUP($D$1&amp;D2283,定价因子!E:F,2,0)</f>
        <v>#N/A</v>
      </c>
      <c r="G2283" t="e">
        <f>VLOOKUP($F$1&amp;F2283,定价因子!E:F,2,0)</f>
        <v>#N/A</v>
      </c>
      <c r="H2283" s="104" t="e">
        <f>C2283*PRODUCT(#REF!,#REF!,G2283,,#REF!,E2283)</f>
        <v>#N/A</v>
      </c>
    </row>
    <row r="2284" spans="3:8">
      <c r="C2284" t="e">
        <f>VLOOKUP(B2284,定价因子!L:M,2,0)</f>
        <v>#N/A</v>
      </c>
      <c r="E2284" t="e">
        <f>VLOOKUP($D$1&amp;D2284,定价因子!E:F,2,0)</f>
        <v>#N/A</v>
      </c>
      <c r="G2284" t="e">
        <f>VLOOKUP($F$1&amp;F2284,定价因子!E:F,2,0)</f>
        <v>#N/A</v>
      </c>
      <c r="H2284" s="104" t="e">
        <f>C2284*PRODUCT(#REF!,#REF!,G2284,,#REF!,E2284)</f>
        <v>#N/A</v>
      </c>
    </row>
    <row r="2285" spans="3:8">
      <c r="C2285" t="e">
        <f>VLOOKUP(B2285,定价因子!L:M,2,0)</f>
        <v>#N/A</v>
      </c>
      <c r="E2285" t="e">
        <f>VLOOKUP($D$1&amp;D2285,定价因子!E:F,2,0)</f>
        <v>#N/A</v>
      </c>
      <c r="G2285" t="e">
        <f>VLOOKUP($F$1&amp;F2285,定价因子!E:F,2,0)</f>
        <v>#N/A</v>
      </c>
      <c r="H2285" s="104" t="e">
        <f>C2285*PRODUCT(#REF!,#REF!,G2285,,#REF!,E2285)</f>
        <v>#N/A</v>
      </c>
    </row>
    <row r="2286" spans="3:8">
      <c r="C2286" t="e">
        <f>VLOOKUP(B2286,定价因子!L:M,2,0)</f>
        <v>#N/A</v>
      </c>
      <c r="E2286" t="e">
        <f>VLOOKUP($D$1&amp;D2286,定价因子!E:F,2,0)</f>
        <v>#N/A</v>
      </c>
      <c r="G2286" t="e">
        <f>VLOOKUP($F$1&amp;F2286,定价因子!E:F,2,0)</f>
        <v>#N/A</v>
      </c>
      <c r="H2286" s="104" t="e">
        <f>C2286*PRODUCT(#REF!,#REF!,G2286,,#REF!,E2286)</f>
        <v>#N/A</v>
      </c>
    </row>
    <row r="2287" spans="3:8">
      <c r="C2287" t="e">
        <f>VLOOKUP(B2287,定价因子!L:M,2,0)</f>
        <v>#N/A</v>
      </c>
      <c r="E2287" t="e">
        <f>VLOOKUP($D$1&amp;D2287,定价因子!E:F,2,0)</f>
        <v>#N/A</v>
      </c>
      <c r="G2287" t="e">
        <f>VLOOKUP($F$1&amp;F2287,定价因子!E:F,2,0)</f>
        <v>#N/A</v>
      </c>
      <c r="H2287" s="104" t="e">
        <f>C2287*PRODUCT(#REF!,#REF!,G2287,,#REF!,E2287)</f>
        <v>#N/A</v>
      </c>
    </row>
    <row r="2288" spans="3:8">
      <c r="C2288" t="e">
        <f>VLOOKUP(B2288,定价因子!L:M,2,0)</f>
        <v>#N/A</v>
      </c>
      <c r="E2288" t="e">
        <f>VLOOKUP($D$1&amp;D2288,定价因子!E:F,2,0)</f>
        <v>#N/A</v>
      </c>
      <c r="G2288" t="e">
        <f>VLOOKUP($F$1&amp;F2288,定价因子!E:F,2,0)</f>
        <v>#N/A</v>
      </c>
      <c r="H2288" s="104" t="e">
        <f>C2288*PRODUCT(#REF!,#REF!,G2288,,#REF!,E2288)</f>
        <v>#N/A</v>
      </c>
    </row>
    <row r="2289" spans="3:8">
      <c r="C2289" t="e">
        <f>VLOOKUP(B2289,定价因子!L:M,2,0)</f>
        <v>#N/A</v>
      </c>
      <c r="E2289" t="e">
        <f>VLOOKUP($D$1&amp;D2289,定价因子!E:F,2,0)</f>
        <v>#N/A</v>
      </c>
      <c r="G2289" t="e">
        <f>VLOOKUP($F$1&amp;F2289,定价因子!E:F,2,0)</f>
        <v>#N/A</v>
      </c>
      <c r="H2289" s="104" t="e">
        <f>C2289*PRODUCT(#REF!,#REF!,G2289,,#REF!,E2289)</f>
        <v>#N/A</v>
      </c>
    </row>
    <row r="2290" spans="3:8">
      <c r="C2290" t="e">
        <f>VLOOKUP(B2290,定价因子!L:M,2,0)</f>
        <v>#N/A</v>
      </c>
      <c r="E2290" t="e">
        <f>VLOOKUP($D$1&amp;D2290,定价因子!E:F,2,0)</f>
        <v>#N/A</v>
      </c>
      <c r="G2290" t="e">
        <f>VLOOKUP($F$1&amp;F2290,定价因子!E:F,2,0)</f>
        <v>#N/A</v>
      </c>
      <c r="H2290" s="104" t="e">
        <f>C2290*PRODUCT(#REF!,#REF!,G2290,,#REF!,E2290)</f>
        <v>#N/A</v>
      </c>
    </row>
    <row r="2291" spans="3:8">
      <c r="C2291" t="e">
        <f>VLOOKUP(B2291,定价因子!L:M,2,0)</f>
        <v>#N/A</v>
      </c>
      <c r="E2291" t="e">
        <f>VLOOKUP($D$1&amp;D2291,定价因子!E:F,2,0)</f>
        <v>#N/A</v>
      </c>
      <c r="G2291" t="e">
        <f>VLOOKUP($F$1&amp;F2291,定价因子!E:F,2,0)</f>
        <v>#N/A</v>
      </c>
      <c r="H2291" s="104" t="e">
        <f>C2291*PRODUCT(#REF!,#REF!,G2291,,#REF!,E2291)</f>
        <v>#N/A</v>
      </c>
    </row>
    <row r="2292" spans="3:8">
      <c r="C2292" t="e">
        <f>VLOOKUP(B2292,定价因子!L:M,2,0)</f>
        <v>#N/A</v>
      </c>
      <c r="E2292" t="e">
        <f>VLOOKUP($D$1&amp;D2292,定价因子!E:F,2,0)</f>
        <v>#N/A</v>
      </c>
      <c r="G2292" t="e">
        <f>VLOOKUP($F$1&amp;F2292,定价因子!E:F,2,0)</f>
        <v>#N/A</v>
      </c>
      <c r="H2292" s="104" t="e">
        <f>C2292*PRODUCT(#REF!,#REF!,G2292,,#REF!,E2292)</f>
        <v>#N/A</v>
      </c>
    </row>
    <row r="2293" spans="3:8">
      <c r="C2293" t="e">
        <f>VLOOKUP(B2293,定价因子!L:M,2,0)</f>
        <v>#N/A</v>
      </c>
      <c r="E2293" t="e">
        <f>VLOOKUP($D$1&amp;D2293,定价因子!E:F,2,0)</f>
        <v>#N/A</v>
      </c>
      <c r="G2293" t="e">
        <f>VLOOKUP($F$1&amp;F2293,定价因子!E:F,2,0)</f>
        <v>#N/A</v>
      </c>
      <c r="H2293" s="104" t="e">
        <f>C2293*PRODUCT(#REF!,#REF!,G2293,,#REF!,E2293)</f>
        <v>#N/A</v>
      </c>
    </row>
    <row r="2294" spans="3:8">
      <c r="C2294" t="e">
        <f>VLOOKUP(B2294,定价因子!L:M,2,0)</f>
        <v>#N/A</v>
      </c>
      <c r="E2294" t="e">
        <f>VLOOKUP($D$1&amp;D2294,定价因子!E:F,2,0)</f>
        <v>#N/A</v>
      </c>
      <c r="G2294" t="e">
        <f>VLOOKUP($F$1&amp;F2294,定价因子!E:F,2,0)</f>
        <v>#N/A</v>
      </c>
      <c r="H2294" s="104" t="e">
        <f>C2294*PRODUCT(#REF!,#REF!,G2294,,#REF!,E2294)</f>
        <v>#N/A</v>
      </c>
    </row>
    <row r="2295" spans="3:8">
      <c r="C2295" t="e">
        <f>VLOOKUP(B2295,定价因子!L:M,2,0)</f>
        <v>#N/A</v>
      </c>
      <c r="E2295" t="e">
        <f>VLOOKUP($D$1&amp;D2295,定价因子!E:F,2,0)</f>
        <v>#N/A</v>
      </c>
      <c r="G2295" t="e">
        <f>VLOOKUP($F$1&amp;F2295,定价因子!E:F,2,0)</f>
        <v>#N/A</v>
      </c>
      <c r="H2295" s="104" t="e">
        <f>C2295*PRODUCT(#REF!,#REF!,G2295,,#REF!,E2295)</f>
        <v>#N/A</v>
      </c>
    </row>
    <row r="2296" spans="3:8">
      <c r="C2296" t="e">
        <f>VLOOKUP(B2296,定价因子!L:M,2,0)</f>
        <v>#N/A</v>
      </c>
      <c r="E2296" t="e">
        <f>VLOOKUP($D$1&amp;D2296,定价因子!E:F,2,0)</f>
        <v>#N/A</v>
      </c>
      <c r="G2296" t="e">
        <f>VLOOKUP($F$1&amp;F2296,定价因子!E:F,2,0)</f>
        <v>#N/A</v>
      </c>
      <c r="H2296" s="104" t="e">
        <f>C2296*PRODUCT(#REF!,#REF!,G2296,,#REF!,E2296)</f>
        <v>#N/A</v>
      </c>
    </row>
    <row r="2297" spans="3:8">
      <c r="C2297" t="e">
        <f>VLOOKUP(B2297,定价因子!L:M,2,0)</f>
        <v>#N/A</v>
      </c>
      <c r="E2297" t="e">
        <f>VLOOKUP($D$1&amp;D2297,定价因子!E:F,2,0)</f>
        <v>#N/A</v>
      </c>
      <c r="G2297" t="e">
        <f>VLOOKUP($F$1&amp;F2297,定价因子!E:F,2,0)</f>
        <v>#N/A</v>
      </c>
      <c r="H2297" s="104" t="e">
        <f>C2297*PRODUCT(#REF!,#REF!,G2297,,#REF!,E2297)</f>
        <v>#N/A</v>
      </c>
    </row>
    <row r="2298" spans="3:8">
      <c r="C2298" t="e">
        <f>VLOOKUP(B2298,定价因子!L:M,2,0)</f>
        <v>#N/A</v>
      </c>
      <c r="E2298" t="e">
        <f>VLOOKUP($D$1&amp;D2298,定价因子!E:F,2,0)</f>
        <v>#N/A</v>
      </c>
      <c r="G2298" t="e">
        <f>VLOOKUP($F$1&amp;F2298,定价因子!E:F,2,0)</f>
        <v>#N/A</v>
      </c>
      <c r="H2298" s="104" t="e">
        <f>C2298*PRODUCT(#REF!,#REF!,G2298,,#REF!,E2298)</f>
        <v>#N/A</v>
      </c>
    </row>
    <row r="2299" spans="3:8">
      <c r="C2299" t="e">
        <f>VLOOKUP(B2299,定价因子!L:M,2,0)</f>
        <v>#N/A</v>
      </c>
      <c r="E2299" t="e">
        <f>VLOOKUP($D$1&amp;D2299,定价因子!E:F,2,0)</f>
        <v>#N/A</v>
      </c>
      <c r="G2299" t="e">
        <f>VLOOKUP($F$1&amp;F2299,定价因子!E:F,2,0)</f>
        <v>#N/A</v>
      </c>
      <c r="H2299" s="104" t="e">
        <f>C2299*PRODUCT(#REF!,#REF!,G2299,,#REF!,E2299)</f>
        <v>#N/A</v>
      </c>
    </row>
    <row r="2300" spans="3:8">
      <c r="C2300" t="e">
        <f>VLOOKUP(B2300,定价因子!L:M,2,0)</f>
        <v>#N/A</v>
      </c>
      <c r="E2300" t="e">
        <f>VLOOKUP($D$1&amp;D2300,定价因子!E:F,2,0)</f>
        <v>#N/A</v>
      </c>
      <c r="G2300" t="e">
        <f>VLOOKUP($F$1&amp;F2300,定价因子!E:F,2,0)</f>
        <v>#N/A</v>
      </c>
      <c r="H2300" s="104" t="e">
        <f>C2300*PRODUCT(#REF!,#REF!,G2300,,#REF!,E2300)</f>
        <v>#N/A</v>
      </c>
    </row>
    <row r="2301" spans="3:8">
      <c r="C2301" t="e">
        <f>VLOOKUP(B2301,定价因子!L:M,2,0)</f>
        <v>#N/A</v>
      </c>
      <c r="E2301" t="e">
        <f>VLOOKUP($D$1&amp;D2301,定价因子!E:F,2,0)</f>
        <v>#N/A</v>
      </c>
      <c r="G2301" t="e">
        <f>VLOOKUP($F$1&amp;F2301,定价因子!E:F,2,0)</f>
        <v>#N/A</v>
      </c>
      <c r="H2301" s="104" t="e">
        <f>C2301*PRODUCT(#REF!,#REF!,G2301,,#REF!,E2301)</f>
        <v>#N/A</v>
      </c>
    </row>
    <row r="2302" spans="3:8">
      <c r="C2302" t="e">
        <f>VLOOKUP(B2302,定价因子!L:M,2,0)</f>
        <v>#N/A</v>
      </c>
      <c r="E2302" t="e">
        <f>VLOOKUP($D$1&amp;D2302,定价因子!E:F,2,0)</f>
        <v>#N/A</v>
      </c>
      <c r="G2302" t="e">
        <f>VLOOKUP($F$1&amp;F2302,定价因子!E:F,2,0)</f>
        <v>#N/A</v>
      </c>
      <c r="H2302" s="104" t="e">
        <f>C2302*PRODUCT(#REF!,#REF!,G2302,,#REF!,E2302)</f>
        <v>#N/A</v>
      </c>
    </row>
    <row r="2303" spans="3:8">
      <c r="C2303" t="e">
        <f>VLOOKUP(B2303,定价因子!L:M,2,0)</f>
        <v>#N/A</v>
      </c>
      <c r="E2303" t="e">
        <f>VLOOKUP($D$1&amp;D2303,定价因子!E:F,2,0)</f>
        <v>#N/A</v>
      </c>
      <c r="G2303" t="e">
        <f>VLOOKUP($F$1&amp;F2303,定价因子!E:F,2,0)</f>
        <v>#N/A</v>
      </c>
      <c r="H2303" s="104" t="e">
        <f>C2303*PRODUCT(#REF!,#REF!,G2303,,#REF!,E2303)</f>
        <v>#N/A</v>
      </c>
    </row>
    <row r="2304" spans="3:8">
      <c r="C2304" t="e">
        <f>VLOOKUP(B2304,定价因子!L:M,2,0)</f>
        <v>#N/A</v>
      </c>
      <c r="E2304" t="e">
        <f>VLOOKUP($D$1&amp;D2304,定价因子!E:F,2,0)</f>
        <v>#N/A</v>
      </c>
      <c r="G2304" t="e">
        <f>VLOOKUP($F$1&amp;F2304,定价因子!E:F,2,0)</f>
        <v>#N/A</v>
      </c>
      <c r="H2304" s="104" t="e">
        <f>C2304*PRODUCT(#REF!,#REF!,G2304,,#REF!,E2304)</f>
        <v>#N/A</v>
      </c>
    </row>
    <row r="2305" spans="3:8">
      <c r="C2305" t="e">
        <f>VLOOKUP(B2305,定价因子!L:M,2,0)</f>
        <v>#N/A</v>
      </c>
      <c r="E2305" t="e">
        <f>VLOOKUP($D$1&amp;D2305,定价因子!E:F,2,0)</f>
        <v>#N/A</v>
      </c>
      <c r="G2305" t="e">
        <f>VLOOKUP($F$1&amp;F2305,定价因子!E:F,2,0)</f>
        <v>#N/A</v>
      </c>
      <c r="H2305" s="104" t="e">
        <f>C2305*PRODUCT(#REF!,#REF!,G2305,,#REF!,E2305)</f>
        <v>#N/A</v>
      </c>
    </row>
    <row r="2306" spans="3:8">
      <c r="C2306" t="e">
        <f>VLOOKUP(B2306,定价因子!L:M,2,0)</f>
        <v>#N/A</v>
      </c>
      <c r="E2306" t="e">
        <f>VLOOKUP($D$1&amp;D2306,定价因子!E:F,2,0)</f>
        <v>#N/A</v>
      </c>
      <c r="G2306" t="e">
        <f>VLOOKUP($F$1&amp;F2306,定价因子!E:F,2,0)</f>
        <v>#N/A</v>
      </c>
      <c r="H2306" s="104" t="e">
        <f>C2306*PRODUCT(#REF!,#REF!,G2306,,#REF!,E2306)</f>
        <v>#N/A</v>
      </c>
    </row>
    <row r="2307" spans="3:8">
      <c r="C2307" t="e">
        <f>VLOOKUP(B2307,定价因子!L:M,2,0)</f>
        <v>#N/A</v>
      </c>
      <c r="E2307" t="e">
        <f>VLOOKUP($D$1&amp;D2307,定价因子!E:F,2,0)</f>
        <v>#N/A</v>
      </c>
      <c r="G2307" t="e">
        <f>VLOOKUP($F$1&amp;F2307,定价因子!E:F,2,0)</f>
        <v>#N/A</v>
      </c>
      <c r="H2307" s="104" t="e">
        <f>C2307*PRODUCT(#REF!,#REF!,G2307,,#REF!,E2307)</f>
        <v>#N/A</v>
      </c>
    </row>
    <row r="2308" spans="3:8">
      <c r="C2308" t="e">
        <f>VLOOKUP(B2308,定价因子!L:M,2,0)</f>
        <v>#N/A</v>
      </c>
      <c r="E2308" t="e">
        <f>VLOOKUP($D$1&amp;D2308,定价因子!E:F,2,0)</f>
        <v>#N/A</v>
      </c>
      <c r="G2308" t="e">
        <f>VLOOKUP($F$1&amp;F2308,定价因子!E:F,2,0)</f>
        <v>#N/A</v>
      </c>
      <c r="H2308" s="104" t="e">
        <f>C2308*PRODUCT(#REF!,#REF!,G2308,,#REF!,E2308)</f>
        <v>#N/A</v>
      </c>
    </row>
    <row r="2309" spans="3:8">
      <c r="C2309" t="e">
        <f>VLOOKUP(B2309,定价因子!L:M,2,0)</f>
        <v>#N/A</v>
      </c>
      <c r="E2309" t="e">
        <f>VLOOKUP($D$1&amp;D2309,定价因子!E:F,2,0)</f>
        <v>#N/A</v>
      </c>
      <c r="G2309" t="e">
        <f>VLOOKUP($F$1&amp;F2309,定价因子!E:F,2,0)</f>
        <v>#N/A</v>
      </c>
      <c r="H2309" s="104" t="e">
        <f>C2309*PRODUCT(#REF!,#REF!,G2309,,#REF!,E2309)</f>
        <v>#N/A</v>
      </c>
    </row>
    <row r="2310" spans="3:8">
      <c r="C2310" t="e">
        <f>VLOOKUP(B2310,定价因子!L:M,2,0)</f>
        <v>#N/A</v>
      </c>
      <c r="E2310" t="e">
        <f>VLOOKUP($D$1&amp;D2310,定价因子!E:F,2,0)</f>
        <v>#N/A</v>
      </c>
      <c r="G2310" t="e">
        <f>VLOOKUP($F$1&amp;F2310,定价因子!E:F,2,0)</f>
        <v>#N/A</v>
      </c>
      <c r="H2310" s="104" t="e">
        <f>C2310*PRODUCT(#REF!,#REF!,G2310,,#REF!,E2310)</f>
        <v>#N/A</v>
      </c>
    </row>
    <row r="2311" spans="3:8">
      <c r="C2311" t="e">
        <f>VLOOKUP(B2311,定价因子!L:M,2,0)</f>
        <v>#N/A</v>
      </c>
      <c r="E2311" t="e">
        <f>VLOOKUP($D$1&amp;D2311,定价因子!E:F,2,0)</f>
        <v>#N/A</v>
      </c>
      <c r="G2311" t="e">
        <f>VLOOKUP($F$1&amp;F2311,定价因子!E:F,2,0)</f>
        <v>#N/A</v>
      </c>
      <c r="H2311" s="104" t="e">
        <f>C2311*PRODUCT(#REF!,#REF!,G2311,,#REF!,E2311)</f>
        <v>#N/A</v>
      </c>
    </row>
    <row r="2312" spans="3:8">
      <c r="C2312" t="e">
        <f>VLOOKUP(B2312,定价因子!L:M,2,0)</f>
        <v>#N/A</v>
      </c>
      <c r="E2312" t="e">
        <f>VLOOKUP($D$1&amp;D2312,定价因子!E:F,2,0)</f>
        <v>#N/A</v>
      </c>
      <c r="G2312" t="e">
        <f>VLOOKUP($F$1&amp;F2312,定价因子!E:F,2,0)</f>
        <v>#N/A</v>
      </c>
      <c r="H2312" s="104" t="e">
        <f>C2312*PRODUCT(#REF!,#REF!,G2312,,#REF!,E2312)</f>
        <v>#N/A</v>
      </c>
    </row>
    <row r="2313" spans="3:8">
      <c r="C2313" t="e">
        <f>VLOOKUP(B2313,定价因子!L:M,2,0)</f>
        <v>#N/A</v>
      </c>
      <c r="E2313" t="e">
        <f>VLOOKUP($D$1&amp;D2313,定价因子!E:F,2,0)</f>
        <v>#N/A</v>
      </c>
      <c r="G2313" t="e">
        <f>VLOOKUP($F$1&amp;F2313,定价因子!E:F,2,0)</f>
        <v>#N/A</v>
      </c>
      <c r="H2313" s="104" t="e">
        <f>C2313*PRODUCT(#REF!,#REF!,G2313,,#REF!,E2313)</f>
        <v>#N/A</v>
      </c>
    </row>
    <row r="2314" spans="3:8">
      <c r="C2314" t="e">
        <f>VLOOKUP(B2314,定价因子!L:M,2,0)</f>
        <v>#N/A</v>
      </c>
      <c r="E2314" t="e">
        <f>VLOOKUP($D$1&amp;D2314,定价因子!E:F,2,0)</f>
        <v>#N/A</v>
      </c>
      <c r="G2314" t="e">
        <f>VLOOKUP($F$1&amp;F2314,定价因子!E:F,2,0)</f>
        <v>#N/A</v>
      </c>
      <c r="H2314" s="104" t="e">
        <f>C2314*PRODUCT(#REF!,#REF!,G2314,,#REF!,E2314)</f>
        <v>#N/A</v>
      </c>
    </row>
    <row r="2315" spans="3:8">
      <c r="C2315" t="e">
        <f>VLOOKUP(B2315,定价因子!L:M,2,0)</f>
        <v>#N/A</v>
      </c>
      <c r="E2315" t="e">
        <f>VLOOKUP($D$1&amp;D2315,定价因子!E:F,2,0)</f>
        <v>#N/A</v>
      </c>
      <c r="G2315" t="e">
        <f>VLOOKUP($F$1&amp;F2315,定价因子!E:F,2,0)</f>
        <v>#N/A</v>
      </c>
      <c r="H2315" s="104" t="e">
        <f>C2315*PRODUCT(#REF!,#REF!,G2315,,#REF!,E2315)</f>
        <v>#N/A</v>
      </c>
    </row>
    <row r="2316" spans="3:8">
      <c r="C2316" t="e">
        <f>VLOOKUP(B2316,定价因子!L:M,2,0)</f>
        <v>#N/A</v>
      </c>
      <c r="E2316" t="e">
        <f>VLOOKUP($D$1&amp;D2316,定价因子!E:F,2,0)</f>
        <v>#N/A</v>
      </c>
      <c r="G2316" t="e">
        <f>VLOOKUP($F$1&amp;F2316,定价因子!E:F,2,0)</f>
        <v>#N/A</v>
      </c>
      <c r="H2316" s="104" t="e">
        <f>C2316*PRODUCT(#REF!,#REF!,G2316,,#REF!,E2316)</f>
        <v>#N/A</v>
      </c>
    </row>
    <row r="2317" spans="3:8">
      <c r="C2317" t="e">
        <f>VLOOKUP(B2317,定价因子!L:M,2,0)</f>
        <v>#N/A</v>
      </c>
      <c r="E2317" t="e">
        <f>VLOOKUP($D$1&amp;D2317,定价因子!E:F,2,0)</f>
        <v>#N/A</v>
      </c>
      <c r="G2317" t="e">
        <f>VLOOKUP($F$1&amp;F2317,定价因子!E:F,2,0)</f>
        <v>#N/A</v>
      </c>
      <c r="H2317" s="104" t="e">
        <f>C2317*PRODUCT(#REF!,#REF!,G2317,,#REF!,E2317)</f>
        <v>#N/A</v>
      </c>
    </row>
    <row r="2318" spans="3:8">
      <c r="C2318" t="e">
        <f>VLOOKUP(B2318,定价因子!L:M,2,0)</f>
        <v>#N/A</v>
      </c>
      <c r="E2318" t="e">
        <f>VLOOKUP($D$1&amp;D2318,定价因子!E:F,2,0)</f>
        <v>#N/A</v>
      </c>
      <c r="G2318" t="e">
        <f>VLOOKUP($F$1&amp;F2318,定价因子!E:F,2,0)</f>
        <v>#N/A</v>
      </c>
      <c r="H2318" s="104" t="e">
        <f>C2318*PRODUCT(#REF!,#REF!,G2318,,#REF!,E2318)</f>
        <v>#N/A</v>
      </c>
    </row>
    <row r="2319" spans="3:8">
      <c r="C2319" t="e">
        <f>VLOOKUP(B2319,定价因子!L:M,2,0)</f>
        <v>#N/A</v>
      </c>
      <c r="E2319" t="e">
        <f>VLOOKUP($D$1&amp;D2319,定价因子!E:F,2,0)</f>
        <v>#N/A</v>
      </c>
      <c r="G2319" t="e">
        <f>VLOOKUP($F$1&amp;F2319,定价因子!E:F,2,0)</f>
        <v>#N/A</v>
      </c>
      <c r="H2319" s="104" t="e">
        <f>C2319*PRODUCT(#REF!,#REF!,G2319,,#REF!,E2319)</f>
        <v>#N/A</v>
      </c>
    </row>
    <row r="2320" spans="3:8">
      <c r="C2320" t="e">
        <f>VLOOKUP(B2320,定价因子!L:M,2,0)</f>
        <v>#N/A</v>
      </c>
      <c r="E2320" t="e">
        <f>VLOOKUP($D$1&amp;D2320,定价因子!E:F,2,0)</f>
        <v>#N/A</v>
      </c>
      <c r="G2320" t="e">
        <f>VLOOKUP($F$1&amp;F2320,定价因子!E:F,2,0)</f>
        <v>#N/A</v>
      </c>
      <c r="H2320" s="104" t="e">
        <f>C2320*PRODUCT(#REF!,#REF!,G2320,,#REF!,E2320)</f>
        <v>#N/A</v>
      </c>
    </row>
    <row r="2321" spans="3:8">
      <c r="C2321" t="e">
        <f>VLOOKUP(B2321,定价因子!L:M,2,0)</f>
        <v>#N/A</v>
      </c>
      <c r="E2321" t="e">
        <f>VLOOKUP($D$1&amp;D2321,定价因子!E:F,2,0)</f>
        <v>#N/A</v>
      </c>
      <c r="G2321" t="e">
        <f>VLOOKUP($F$1&amp;F2321,定价因子!E:F,2,0)</f>
        <v>#N/A</v>
      </c>
      <c r="H2321" s="104" t="e">
        <f>C2321*PRODUCT(#REF!,#REF!,G2321,,#REF!,E2321)</f>
        <v>#N/A</v>
      </c>
    </row>
    <row r="2322" spans="3:8">
      <c r="C2322" t="e">
        <f>VLOOKUP(B2322,定价因子!L:M,2,0)</f>
        <v>#N/A</v>
      </c>
      <c r="E2322" t="e">
        <f>VLOOKUP($D$1&amp;D2322,定价因子!E:F,2,0)</f>
        <v>#N/A</v>
      </c>
      <c r="G2322" t="e">
        <f>VLOOKUP($F$1&amp;F2322,定价因子!E:F,2,0)</f>
        <v>#N/A</v>
      </c>
      <c r="H2322" s="104" t="e">
        <f>C2322*PRODUCT(#REF!,#REF!,G2322,,#REF!,E2322)</f>
        <v>#N/A</v>
      </c>
    </row>
    <row r="2323" spans="3:8">
      <c r="C2323" t="e">
        <f>VLOOKUP(B2323,定价因子!L:M,2,0)</f>
        <v>#N/A</v>
      </c>
      <c r="E2323" t="e">
        <f>VLOOKUP($D$1&amp;D2323,定价因子!E:F,2,0)</f>
        <v>#N/A</v>
      </c>
      <c r="G2323" t="e">
        <f>VLOOKUP($F$1&amp;F2323,定价因子!E:F,2,0)</f>
        <v>#N/A</v>
      </c>
      <c r="H2323" s="104" t="e">
        <f>C2323*PRODUCT(#REF!,#REF!,G2323,,#REF!,E2323)</f>
        <v>#N/A</v>
      </c>
    </row>
    <row r="2324" spans="3:8">
      <c r="C2324" t="e">
        <f>VLOOKUP(B2324,定价因子!L:M,2,0)</f>
        <v>#N/A</v>
      </c>
      <c r="E2324" t="e">
        <f>VLOOKUP($D$1&amp;D2324,定价因子!E:F,2,0)</f>
        <v>#N/A</v>
      </c>
      <c r="G2324" t="e">
        <f>VLOOKUP($F$1&amp;F2324,定价因子!E:F,2,0)</f>
        <v>#N/A</v>
      </c>
      <c r="H2324" s="104" t="e">
        <f>C2324*PRODUCT(#REF!,#REF!,G2324,,#REF!,E2324)</f>
        <v>#N/A</v>
      </c>
    </row>
    <row r="2325" spans="3:8">
      <c r="C2325" t="e">
        <f>VLOOKUP(B2325,定价因子!L:M,2,0)</f>
        <v>#N/A</v>
      </c>
      <c r="E2325" t="e">
        <f>VLOOKUP($D$1&amp;D2325,定价因子!E:F,2,0)</f>
        <v>#N/A</v>
      </c>
      <c r="G2325" t="e">
        <f>VLOOKUP($F$1&amp;F2325,定价因子!E:F,2,0)</f>
        <v>#N/A</v>
      </c>
      <c r="H2325" s="104" t="e">
        <f>C2325*PRODUCT(#REF!,#REF!,G2325,,#REF!,E2325)</f>
        <v>#N/A</v>
      </c>
    </row>
    <row r="2326" spans="3:8">
      <c r="C2326" t="e">
        <f>VLOOKUP(B2326,定价因子!L:M,2,0)</f>
        <v>#N/A</v>
      </c>
      <c r="E2326" t="e">
        <f>VLOOKUP($D$1&amp;D2326,定价因子!E:F,2,0)</f>
        <v>#N/A</v>
      </c>
      <c r="G2326" t="e">
        <f>VLOOKUP($F$1&amp;F2326,定价因子!E:F,2,0)</f>
        <v>#N/A</v>
      </c>
      <c r="H2326" s="104" t="e">
        <f>C2326*PRODUCT(#REF!,#REF!,G2326,,#REF!,E2326)</f>
        <v>#N/A</v>
      </c>
    </row>
    <row r="2327" spans="3:8">
      <c r="C2327" t="e">
        <f>VLOOKUP(B2327,定价因子!L:M,2,0)</f>
        <v>#N/A</v>
      </c>
      <c r="E2327" t="e">
        <f>VLOOKUP($D$1&amp;D2327,定价因子!E:F,2,0)</f>
        <v>#N/A</v>
      </c>
      <c r="G2327" t="e">
        <f>VLOOKUP($F$1&amp;F2327,定价因子!E:F,2,0)</f>
        <v>#N/A</v>
      </c>
      <c r="H2327" s="104" t="e">
        <f>C2327*PRODUCT(#REF!,#REF!,G2327,,#REF!,E2327)</f>
        <v>#N/A</v>
      </c>
    </row>
    <row r="2328" spans="3:8">
      <c r="C2328" t="e">
        <f>VLOOKUP(B2328,定价因子!L:M,2,0)</f>
        <v>#N/A</v>
      </c>
      <c r="E2328" t="e">
        <f>VLOOKUP($D$1&amp;D2328,定价因子!E:F,2,0)</f>
        <v>#N/A</v>
      </c>
      <c r="G2328" t="e">
        <f>VLOOKUP($F$1&amp;F2328,定价因子!E:F,2,0)</f>
        <v>#N/A</v>
      </c>
      <c r="H2328" s="104" t="e">
        <f>C2328*PRODUCT(#REF!,#REF!,G2328,,#REF!,E2328)</f>
        <v>#N/A</v>
      </c>
    </row>
    <row r="2329" spans="3:8">
      <c r="C2329" t="e">
        <f>VLOOKUP(B2329,定价因子!L:M,2,0)</f>
        <v>#N/A</v>
      </c>
      <c r="E2329" t="e">
        <f>VLOOKUP($D$1&amp;D2329,定价因子!E:F,2,0)</f>
        <v>#N/A</v>
      </c>
      <c r="G2329" t="e">
        <f>VLOOKUP($F$1&amp;F2329,定价因子!E:F,2,0)</f>
        <v>#N/A</v>
      </c>
      <c r="H2329" s="104" t="e">
        <f>C2329*PRODUCT(#REF!,#REF!,G2329,,#REF!,E2329)</f>
        <v>#N/A</v>
      </c>
    </row>
    <row r="2330" spans="3:8">
      <c r="C2330" t="e">
        <f>VLOOKUP(B2330,定价因子!L:M,2,0)</f>
        <v>#N/A</v>
      </c>
      <c r="E2330" t="e">
        <f>VLOOKUP($D$1&amp;D2330,定价因子!E:F,2,0)</f>
        <v>#N/A</v>
      </c>
      <c r="G2330" t="e">
        <f>VLOOKUP($F$1&amp;F2330,定价因子!E:F,2,0)</f>
        <v>#N/A</v>
      </c>
      <c r="H2330" s="104" t="e">
        <f>C2330*PRODUCT(#REF!,#REF!,G2330,,#REF!,E2330)</f>
        <v>#N/A</v>
      </c>
    </row>
    <row r="2331" spans="3:8">
      <c r="C2331" t="e">
        <f>VLOOKUP(B2331,定价因子!L:M,2,0)</f>
        <v>#N/A</v>
      </c>
      <c r="E2331" t="e">
        <f>VLOOKUP($D$1&amp;D2331,定价因子!E:F,2,0)</f>
        <v>#N/A</v>
      </c>
      <c r="G2331" t="e">
        <f>VLOOKUP($F$1&amp;F2331,定价因子!E:F,2,0)</f>
        <v>#N/A</v>
      </c>
      <c r="H2331" s="104" t="e">
        <f>C2331*PRODUCT(#REF!,#REF!,G2331,,#REF!,E2331)</f>
        <v>#N/A</v>
      </c>
    </row>
    <row r="2332" spans="3:8">
      <c r="C2332" t="e">
        <f>VLOOKUP(B2332,定价因子!L:M,2,0)</f>
        <v>#N/A</v>
      </c>
      <c r="E2332" t="e">
        <f>VLOOKUP($D$1&amp;D2332,定价因子!E:F,2,0)</f>
        <v>#N/A</v>
      </c>
      <c r="G2332" t="e">
        <f>VLOOKUP($F$1&amp;F2332,定价因子!E:F,2,0)</f>
        <v>#N/A</v>
      </c>
      <c r="H2332" s="104" t="e">
        <f>C2332*PRODUCT(#REF!,#REF!,G2332,,#REF!,E2332)</f>
        <v>#N/A</v>
      </c>
    </row>
    <row r="2333" spans="3:8">
      <c r="C2333" t="e">
        <f>VLOOKUP(B2333,定价因子!L:M,2,0)</f>
        <v>#N/A</v>
      </c>
      <c r="E2333" t="e">
        <f>VLOOKUP($D$1&amp;D2333,定价因子!E:F,2,0)</f>
        <v>#N/A</v>
      </c>
      <c r="G2333" t="e">
        <f>VLOOKUP($F$1&amp;F2333,定价因子!E:F,2,0)</f>
        <v>#N/A</v>
      </c>
      <c r="H2333" s="104" t="e">
        <f>C2333*PRODUCT(#REF!,#REF!,G2333,,#REF!,E2333)</f>
        <v>#N/A</v>
      </c>
    </row>
    <row r="2334" spans="3:8">
      <c r="C2334" t="e">
        <f>VLOOKUP(B2334,定价因子!L:M,2,0)</f>
        <v>#N/A</v>
      </c>
      <c r="E2334" t="e">
        <f>VLOOKUP($D$1&amp;D2334,定价因子!E:F,2,0)</f>
        <v>#N/A</v>
      </c>
      <c r="G2334" t="e">
        <f>VLOOKUP($F$1&amp;F2334,定价因子!E:F,2,0)</f>
        <v>#N/A</v>
      </c>
      <c r="H2334" s="104" t="e">
        <f>C2334*PRODUCT(#REF!,#REF!,G2334,,#REF!,E2334)</f>
        <v>#N/A</v>
      </c>
    </row>
    <row r="2335" spans="3:8">
      <c r="C2335" t="e">
        <f>VLOOKUP(B2335,定价因子!L:M,2,0)</f>
        <v>#N/A</v>
      </c>
      <c r="E2335" t="e">
        <f>VLOOKUP($D$1&amp;D2335,定价因子!E:F,2,0)</f>
        <v>#N/A</v>
      </c>
      <c r="G2335" t="e">
        <f>VLOOKUP($F$1&amp;F2335,定价因子!E:F,2,0)</f>
        <v>#N/A</v>
      </c>
      <c r="H2335" s="104" t="e">
        <f>C2335*PRODUCT(#REF!,#REF!,G2335,,#REF!,E2335)</f>
        <v>#N/A</v>
      </c>
    </row>
    <row r="2336" spans="3:8">
      <c r="C2336" t="e">
        <f>VLOOKUP(B2336,定价因子!L:M,2,0)</f>
        <v>#N/A</v>
      </c>
      <c r="E2336" t="e">
        <f>VLOOKUP($D$1&amp;D2336,定价因子!E:F,2,0)</f>
        <v>#N/A</v>
      </c>
      <c r="G2336" t="e">
        <f>VLOOKUP($F$1&amp;F2336,定价因子!E:F,2,0)</f>
        <v>#N/A</v>
      </c>
      <c r="H2336" s="104" t="e">
        <f>C2336*PRODUCT(#REF!,#REF!,G2336,,#REF!,E2336)</f>
        <v>#N/A</v>
      </c>
    </row>
    <row r="2337" spans="3:8">
      <c r="C2337" t="e">
        <f>VLOOKUP(B2337,定价因子!L:M,2,0)</f>
        <v>#N/A</v>
      </c>
      <c r="E2337" t="e">
        <f>VLOOKUP($D$1&amp;D2337,定价因子!E:F,2,0)</f>
        <v>#N/A</v>
      </c>
      <c r="G2337" t="e">
        <f>VLOOKUP($F$1&amp;F2337,定价因子!E:F,2,0)</f>
        <v>#N/A</v>
      </c>
      <c r="H2337" s="104" t="e">
        <f>C2337*PRODUCT(#REF!,#REF!,G2337,,#REF!,E2337)</f>
        <v>#N/A</v>
      </c>
    </row>
    <row r="2338" spans="3:8">
      <c r="C2338" t="e">
        <f>VLOOKUP(B2338,定价因子!L:M,2,0)</f>
        <v>#N/A</v>
      </c>
      <c r="E2338" t="e">
        <f>VLOOKUP($D$1&amp;D2338,定价因子!E:F,2,0)</f>
        <v>#N/A</v>
      </c>
      <c r="G2338" t="e">
        <f>VLOOKUP($F$1&amp;F2338,定价因子!E:F,2,0)</f>
        <v>#N/A</v>
      </c>
      <c r="H2338" s="104" t="e">
        <f>C2338*PRODUCT(#REF!,#REF!,G2338,,#REF!,E2338)</f>
        <v>#N/A</v>
      </c>
    </row>
    <row r="2339" spans="3:8">
      <c r="C2339" t="e">
        <f>VLOOKUP(B2339,定价因子!L:M,2,0)</f>
        <v>#N/A</v>
      </c>
      <c r="E2339" t="e">
        <f>VLOOKUP($D$1&amp;D2339,定价因子!E:F,2,0)</f>
        <v>#N/A</v>
      </c>
      <c r="G2339" t="e">
        <f>VLOOKUP($F$1&amp;F2339,定价因子!E:F,2,0)</f>
        <v>#N/A</v>
      </c>
      <c r="H2339" s="104" t="e">
        <f>C2339*PRODUCT(#REF!,#REF!,G2339,,#REF!,E2339)</f>
        <v>#N/A</v>
      </c>
    </row>
    <row r="2340" spans="3:8">
      <c r="C2340" t="e">
        <f>VLOOKUP(B2340,定价因子!L:M,2,0)</f>
        <v>#N/A</v>
      </c>
      <c r="E2340" t="e">
        <f>VLOOKUP($D$1&amp;D2340,定价因子!E:F,2,0)</f>
        <v>#N/A</v>
      </c>
      <c r="G2340" t="e">
        <f>VLOOKUP($F$1&amp;F2340,定价因子!E:F,2,0)</f>
        <v>#N/A</v>
      </c>
      <c r="H2340" s="104" t="e">
        <f>C2340*PRODUCT(#REF!,#REF!,G2340,,#REF!,E2340)</f>
        <v>#N/A</v>
      </c>
    </row>
    <row r="2341" spans="3:8">
      <c r="C2341" t="e">
        <f>VLOOKUP(B2341,定价因子!L:M,2,0)</f>
        <v>#N/A</v>
      </c>
      <c r="E2341" t="e">
        <f>VLOOKUP($D$1&amp;D2341,定价因子!E:F,2,0)</f>
        <v>#N/A</v>
      </c>
      <c r="G2341" t="e">
        <f>VLOOKUP($F$1&amp;F2341,定价因子!E:F,2,0)</f>
        <v>#N/A</v>
      </c>
      <c r="H2341" s="104" t="e">
        <f>C2341*PRODUCT(#REF!,#REF!,G2341,,#REF!,E2341)</f>
        <v>#N/A</v>
      </c>
    </row>
    <row r="2342" spans="3:8">
      <c r="C2342" t="e">
        <f>VLOOKUP(B2342,定价因子!L:M,2,0)</f>
        <v>#N/A</v>
      </c>
      <c r="E2342" t="e">
        <f>VLOOKUP($D$1&amp;D2342,定价因子!E:F,2,0)</f>
        <v>#N/A</v>
      </c>
      <c r="G2342" t="e">
        <f>VLOOKUP($F$1&amp;F2342,定价因子!E:F,2,0)</f>
        <v>#N/A</v>
      </c>
      <c r="H2342" s="104" t="e">
        <f>C2342*PRODUCT(#REF!,#REF!,G2342,,#REF!,E2342)</f>
        <v>#N/A</v>
      </c>
    </row>
    <row r="2343" spans="3:8">
      <c r="C2343" t="e">
        <f>VLOOKUP(B2343,定价因子!L:M,2,0)</f>
        <v>#N/A</v>
      </c>
      <c r="E2343" t="e">
        <f>VLOOKUP($D$1&amp;D2343,定价因子!E:F,2,0)</f>
        <v>#N/A</v>
      </c>
      <c r="G2343" t="e">
        <f>VLOOKUP($F$1&amp;F2343,定价因子!E:F,2,0)</f>
        <v>#N/A</v>
      </c>
      <c r="H2343" s="104" t="e">
        <f>C2343*PRODUCT(#REF!,#REF!,G2343,,#REF!,E2343)</f>
        <v>#N/A</v>
      </c>
    </row>
    <row r="2344" spans="3:8">
      <c r="C2344" t="e">
        <f>VLOOKUP(B2344,定价因子!L:M,2,0)</f>
        <v>#N/A</v>
      </c>
      <c r="E2344" t="e">
        <f>VLOOKUP($D$1&amp;D2344,定价因子!E:F,2,0)</f>
        <v>#N/A</v>
      </c>
      <c r="G2344" t="e">
        <f>VLOOKUP($F$1&amp;F2344,定价因子!E:F,2,0)</f>
        <v>#N/A</v>
      </c>
      <c r="H2344" s="104" t="e">
        <f>C2344*PRODUCT(#REF!,#REF!,G2344,,#REF!,E2344)</f>
        <v>#N/A</v>
      </c>
    </row>
    <row r="2345" spans="3:8">
      <c r="C2345" t="e">
        <f>VLOOKUP(B2345,定价因子!L:M,2,0)</f>
        <v>#N/A</v>
      </c>
      <c r="E2345" t="e">
        <f>VLOOKUP($D$1&amp;D2345,定价因子!E:F,2,0)</f>
        <v>#N/A</v>
      </c>
      <c r="G2345" t="e">
        <f>VLOOKUP($F$1&amp;F2345,定价因子!E:F,2,0)</f>
        <v>#N/A</v>
      </c>
      <c r="H2345" s="104" t="e">
        <f>C2345*PRODUCT(#REF!,#REF!,G2345,,#REF!,E2345)</f>
        <v>#N/A</v>
      </c>
    </row>
    <row r="2346" spans="3:8">
      <c r="C2346" t="e">
        <f>VLOOKUP(B2346,定价因子!L:M,2,0)</f>
        <v>#N/A</v>
      </c>
      <c r="E2346" t="e">
        <f>VLOOKUP($D$1&amp;D2346,定价因子!E:F,2,0)</f>
        <v>#N/A</v>
      </c>
      <c r="G2346" t="e">
        <f>VLOOKUP($F$1&amp;F2346,定价因子!E:F,2,0)</f>
        <v>#N/A</v>
      </c>
      <c r="H2346" s="104" t="e">
        <f>C2346*PRODUCT(#REF!,#REF!,G2346,,#REF!,E2346)</f>
        <v>#N/A</v>
      </c>
    </row>
    <row r="2347" spans="3:8">
      <c r="C2347" t="e">
        <f>VLOOKUP(B2347,定价因子!L:M,2,0)</f>
        <v>#N/A</v>
      </c>
      <c r="E2347" t="e">
        <f>VLOOKUP($D$1&amp;D2347,定价因子!E:F,2,0)</f>
        <v>#N/A</v>
      </c>
      <c r="G2347" t="e">
        <f>VLOOKUP($F$1&amp;F2347,定价因子!E:F,2,0)</f>
        <v>#N/A</v>
      </c>
      <c r="H2347" s="104" t="e">
        <f>C2347*PRODUCT(#REF!,#REF!,G2347,,#REF!,E2347)</f>
        <v>#N/A</v>
      </c>
    </row>
    <row r="2348" spans="3:8">
      <c r="C2348" t="e">
        <f>VLOOKUP(B2348,定价因子!L:M,2,0)</f>
        <v>#N/A</v>
      </c>
      <c r="E2348" t="e">
        <f>VLOOKUP($D$1&amp;D2348,定价因子!E:F,2,0)</f>
        <v>#N/A</v>
      </c>
      <c r="G2348" t="e">
        <f>VLOOKUP($F$1&amp;F2348,定价因子!E:F,2,0)</f>
        <v>#N/A</v>
      </c>
      <c r="H2348" s="104" t="e">
        <f>C2348*PRODUCT(#REF!,#REF!,G2348,,#REF!,E2348)</f>
        <v>#N/A</v>
      </c>
    </row>
    <row r="2349" spans="3:8">
      <c r="C2349" t="e">
        <f>VLOOKUP(B2349,定价因子!L:M,2,0)</f>
        <v>#N/A</v>
      </c>
      <c r="E2349" t="e">
        <f>VLOOKUP($D$1&amp;D2349,定价因子!E:F,2,0)</f>
        <v>#N/A</v>
      </c>
      <c r="G2349" t="e">
        <f>VLOOKUP($F$1&amp;F2349,定价因子!E:F,2,0)</f>
        <v>#N/A</v>
      </c>
      <c r="H2349" s="104" t="e">
        <f>C2349*PRODUCT(#REF!,#REF!,G2349,,#REF!,E2349)</f>
        <v>#N/A</v>
      </c>
    </row>
    <row r="2350" spans="3:8">
      <c r="C2350" t="e">
        <f>VLOOKUP(B2350,定价因子!L:M,2,0)</f>
        <v>#N/A</v>
      </c>
      <c r="E2350" t="e">
        <f>VLOOKUP($D$1&amp;D2350,定价因子!E:F,2,0)</f>
        <v>#N/A</v>
      </c>
      <c r="G2350" t="e">
        <f>VLOOKUP($F$1&amp;F2350,定价因子!E:F,2,0)</f>
        <v>#N/A</v>
      </c>
      <c r="H2350" s="104" t="e">
        <f>C2350*PRODUCT(#REF!,#REF!,G2350,,#REF!,E2350)</f>
        <v>#N/A</v>
      </c>
    </row>
    <row r="2351" spans="3:8">
      <c r="C2351" t="e">
        <f>VLOOKUP(B2351,定价因子!L:M,2,0)</f>
        <v>#N/A</v>
      </c>
      <c r="E2351" t="e">
        <f>VLOOKUP($D$1&amp;D2351,定价因子!E:F,2,0)</f>
        <v>#N/A</v>
      </c>
      <c r="G2351" t="e">
        <f>VLOOKUP($F$1&amp;F2351,定价因子!E:F,2,0)</f>
        <v>#N/A</v>
      </c>
      <c r="H2351" s="104" t="e">
        <f>C2351*PRODUCT(#REF!,#REF!,G2351,,#REF!,E2351)</f>
        <v>#N/A</v>
      </c>
    </row>
    <row r="2352" spans="3:8">
      <c r="C2352" t="e">
        <f>VLOOKUP(B2352,定价因子!L:M,2,0)</f>
        <v>#N/A</v>
      </c>
      <c r="E2352" t="e">
        <f>VLOOKUP($D$1&amp;D2352,定价因子!E:F,2,0)</f>
        <v>#N/A</v>
      </c>
      <c r="G2352" t="e">
        <f>VLOOKUP($F$1&amp;F2352,定价因子!E:F,2,0)</f>
        <v>#N/A</v>
      </c>
      <c r="H2352" s="104" t="e">
        <f>C2352*PRODUCT(#REF!,#REF!,G2352,,#REF!,E2352)</f>
        <v>#N/A</v>
      </c>
    </row>
    <row r="2353" spans="3:8">
      <c r="C2353" t="e">
        <f>VLOOKUP(B2353,定价因子!L:M,2,0)</f>
        <v>#N/A</v>
      </c>
      <c r="E2353" t="e">
        <f>VLOOKUP($D$1&amp;D2353,定价因子!E:F,2,0)</f>
        <v>#N/A</v>
      </c>
      <c r="G2353" t="e">
        <f>VLOOKUP($F$1&amp;F2353,定价因子!E:F,2,0)</f>
        <v>#N/A</v>
      </c>
      <c r="H2353" s="104" t="e">
        <f>C2353*PRODUCT(#REF!,#REF!,G2353,,#REF!,E2353)</f>
        <v>#N/A</v>
      </c>
    </row>
    <row r="2354" spans="3:8">
      <c r="C2354" t="e">
        <f>VLOOKUP(B2354,定价因子!L:M,2,0)</f>
        <v>#N/A</v>
      </c>
      <c r="E2354" t="e">
        <f>VLOOKUP($D$1&amp;D2354,定价因子!E:F,2,0)</f>
        <v>#N/A</v>
      </c>
      <c r="G2354" t="e">
        <f>VLOOKUP($F$1&amp;F2354,定价因子!E:F,2,0)</f>
        <v>#N/A</v>
      </c>
      <c r="H2354" s="104" t="e">
        <f>C2354*PRODUCT(#REF!,#REF!,G2354,,#REF!,E2354)</f>
        <v>#N/A</v>
      </c>
    </row>
    <row r="2355" spans="3:8">
      <c r="C2355" t="e">
        <f>VLOOKUP(B2355,定价因子!L:M,2,0)</f>
        <v>#N/A</v>
      </c>
      <c r="E2355" t="e">
        <f>VLOOKUP($D$1&amp;D2355,定价因子!E:F,2,0)</f>
        <v>#N/A</v>
      </c>
      <c r="G2355" t="e">
        <f>VLOOKUP($F$1&amp;F2355,定价因子!E:F,2,0)</f>
        <v>#N/A</v>
      </c>
      <c r="H2355" s="104" t="e">
        <f>C2355*PRODUCT(#REF!,#REF!,G2355,,#REF!,E2355)</f>
        <v>#N/A</v>
      </c>
    </row>
    <row r="2356" spans="3:8">
      <c r="C2356" t="e">
        <f>VLOOKUP(B2356,定价因子!L:M,2,0)</f>
        <v>#N/A</v>
      </c>
      <c r="E2356" t="e">
        <f>VLOOKUP($D$1&amp;D2356,定价因子!E:F,2,0)</f>
        <v>#N/A</v>
      </c>
      <c r="G2356" t="e">
        <f>VLOOKUP($F$1&amp;F2356,定价因子!E:F,2,0)</f>
        <v>#N/A</v>
      </c>
      <c r="H2356" s="104" t="e">
        <f>C2356*PRODUCT(#REF!,#REF!,G2356,,#REF!,E2356)</f>
        <v>#N/A</v>
      </c>
    </row>
    <row r="2357" spans="3:8">
      <c r="C2357" t="e">
        <f>VLOOKUP(B2357,定价因子!L:M,2,0)</f>
        <v>#N/A</v>
      </c>
      <c r="E2357" t="e">
        <f>VLOOKUP($D$1&amp;D2357,定价因子!E:F,2,0)</f>
        <v>#N/A</v>
      </c>
      <c r="G2357" t="e">
        <f>VLOOKUP($F$1&amp;F2357,定价因子!E:F,2,0)</f>
        <v>#N/A</v>
      </c>
      <c r="H2357" s="104" t="e">
        <f>C2357*PRODUCT(#REF!,#REF!,G2357,,#REF!,E2357)</f>
        <v>#N/A</v>
      </c>
    </row>
    <row r="2358" spans="3:8">
      <c r="C2358" t="e">
        <f>VLOOKUP(B2358,定价因子!L:M,2,0)</f>
        <v>#N/A</v>
      </c>
      <c r="E2358" t="e">
        <f>VLOOKUP($D$1&amp;D2358,定价因子!E:F,2,0)</f>
        <v>#N/A</v>
      </c>
      <c r="G2358" t="e">
        <f>VLOOKUP($F$1&amp;F2358,定价因子!E:F,2,0)</f>
        <v>#N/A</v>
      </c>
      <c r="H2358" s="104" t="e">
        <f>C2358*PRODUCT(#REF!,#REF!,G2358,,#REF!,E2358)</f>
        <v>#N/A</v>
      </c>
    </row>
    <row r="2359" spans="3:8">
      <c r="C2359" t="e">
        <f>VLOOKUP(B2359,定价因子!L:M,2,0)</f>
        <v>#N/A</v>
      </c>
      <c r="E2359" t="e">
        <f>VLOOKUP($D$1&amp;D2359,定价因子!E:F,2,0)</f>
        <v>#N/A</v>
      </c>
      <c r="G2359" t="e">
        <f>VLOOKUP($F$1&amp;F2359,定价因子!E:F,2,0)</f>
        <v>#N/A</v>
      </c>
      <c r="H2359" s="104" t="e">
        <f>C2359*PRODUCT(#REF!,#REF!,G2359,,#REF!,E2359)</f>
        <v>#N/A</v>
      </c>
    </row>
    <row r="2360" spans="3:8">
      <c r="C2360" t="e">
        <f>VLOOKUP(B2360,定价因子!L:M,2,0)</f>
        <v>#N/A</v>
      </c>
      <c r="E2360" t="e">
        <f>VLOOKUP($D$1&amp;D2360,定价因子!E:F,2,0)</f>
        <v>#N/A</v>
      </c>
      <c r="G2360" t="e">
        <f>VLOOKUP($F$1&amp;F2360,定价因子!E:F,2,0)</f>
        <v>#N/A</v>
      </c>
      <c r="H2360" s="104" t="e">
        <f>C2360*PRODUCT(#REF!,#REF!,G2360,,#REF!,E2360)</f>
        <v>#N/A</v>
      </c>
    </row>
    <row r="2361" spans="3:8">
      <c r="C2361" t="e">
        <f>VLOOKUP(B2361,定价因子!L:M,2,0)</f>
        <v>#N/A</v>
      </c>
      <c r="E2361" t="e">
        <f>VLOOKUP($D$1&amp;D2361,定价因子!E:F,2,0)</f>
        <v>#N/A</v>
      </c>
      <c r="G2361" t="e">
        <f>VLOOKUP($F$1&amp;F2361,定价因子!E:F,2,0)</f>
        <v>#N/A</v>
      </c>
      <c r="H2361" s="104" t="e">
        <f>C2361*PRODUCT(#REF!,#REF!,G2361,,#REF!,E2361)</f>
        <v>#N/A</v>
      </c>
    </row>
    <row r="2362" spans="3:8">
      <c r="C2362" t="e">
        <f>VLOOKUP(B2362,定价因子!L:M,2,0)</f>
        <v>#N/A</v>
      </c>
      <c r="E2362" t="e">
        <f>VLOOKUP($D$1&amp;D2362,定价因子!E:F,2,0)</f>
        <v>#N/A</v>
      </c>
      <c r="G2362" t="e">
        <f>VLOOKUP($F$1&amp;F2362,定价因子!E:F,2,0)</f>
        <v>#N/A</v>
      </c>
      <c r="H2362" s="104" t="e">
        <f>C2362*PRODUCT(#REF!,#REF!,G2362,,#REF!,E2362)</f>
        <v>#N/A</v>
      </c>
    </row>
    <row r="2363" spans="3:8">
      <c r="C2363" t="e">
        <f>VLOOKUP(B2363,定价因子!L:M,2,0)</f>
        <v>#N/A</v>
      </c>
      <c r="E2363" t="e">
        <f>VLOOKUP($D$1&amp;D2363,定价因子!E:F,2,0)</f>
        <v>#N/A</v>
      </c>
      <c r="G2363" t="e">
        <f>VLOOKUP($F$1&amp;F2363,定价因子!E:F,2,0)</f>
        <v>#N/A</v>
      </c>
      <c r="H2363" s="104" t="e">
        <f>C2363*PRODUCT(#REF!,#REF!,G2363,,#REF!,E2363)</f>
        <v>#N/A</v>
      </c>
    </row>
    <row r="2364" spans="3:8">
      <c r="C2364" t="e">
        <f>VLOOKUP(B2364,定价因子!L:M,2,0)</f>
        <v>#N/A</v>
      </c>
      <c r="E2364" t="e">
        <f>VLOOKUP($D$1&amp;D2364,定价因子!E:F,2,0)</f>
        <v>#N/A</v>
      </c>
      <c r="G2364" t="e">
        <f>VLOOKUP($F$1&amp;F2364,定价因子!E:F,2,0)</f>
        <v>#N/A</v>
      </c>
      <c r="H2364" s="104" t="e">
        <f>C2364*PRODUCT(#REF!,#REF!,G2364,,#REF!,E2364)</f>
        <v>#N/A</v>
      </c>
    </row>
    <row r="2365" spans="3:8">
      <c r="C2365" t="e">
        <f>VLOOKUP(B2365,定价因子!L:M,2,0)</f>
        <v>#N/A</v>
      </c>
      <c r="E2365" t="e">
        <f>VLOOKUP($D$1&amp;D2365,定价因子!E:F,2,0)</f>
        <v>#N/A</v>
      </c>
      <c r="G2365" t="e">
        <f>VLOOKUP($F$1&amp;F2365,定价因子!E:F,2,0)</f>
        <v>#N/A</v>
      </c>
      <c r="H2365" s="104" t="e">
        <f>C2365*PRODUCT(#REF!,#REF!,G2365,,#REF!,E2365)</f>
        <v>#N/A</v>
      </c>
    </row>
    <row r="2366" spans="3:8">
      <c r="C2366" t="e">
        <f>VLOOKUP(B2366,定价因子!L:M,2,0)</f>
        <v>#N/A</v>
      </c>
      <c r="E2366" t="e">
        <f>VLOOKUP($D$1&amp;D2366,定价因子!E:F,2,0)</f>
        <v>#N/A</v>
      </c>
      <c r="G2366" t="e">
        <f>VLOOKUP($F$1&amp;F2366,定价因子!E:F,2,0)</f>
        <v>#N/A</v>
      </c>
      <c r="H2366" s="104" t="e">
        <f>C2366*PRODUCT(#REF!,#REF!,G2366,,#REF!,E2366)</f>
        <v>#N/A</v>
      </c>
    </row>
    <row r="2367" spans="3:8">
      <c r="C2367" t="e">
        <f>VLOOKUP(B2367,定价因子!L:M,2,0)</f>
        <v>#N/A</v>
      </c>
      <c r="E2367" t="e">
        <f>VLOOKUP($D$1&amp;D2367,定价因子!E:F,2,0)</f>
        <v>#N/A</v>
      </c>
      <c r="G2367" t="e">
        <f>VLOOKUP($F$1&amp;F2367,定价因子!E:F,2,0)</f>
        <v>#N/A</v>
      </c>
      <c r="H2367" s="104" t="e">
        <f>C2367*PRODUCT(#REF!,#REF!,G2367,,#REF!,E2367)</f>
        <v>#N/A</v>
      </c>
    </row>
    <row r="2368" spans="3:8">
      <c r="C2368" t="e">
        <f>VLOOKUP(B2368,定价因子!L:M,2,0)</f>
        <v>#N/A</v>
      </c>
      <c r="E2368" t="e">
        <f>VLOOKUP($D$1&amp;D2368,定价因子!E:F,2,0)</f>
        <v>#N/A</v>
      </c>
      <c r="G2368" t="e">
        <f>VLOOKUP($F$1&amp;F2368,定价因子!E:F,2,0)</f>
        <v>#N/A</v>
      </c>
      <c r="H2368" s="104" t="e">
        <f>C2368*PRODUCT(#REF!,#REF!,G2368,,#REF!,E2368)</f>
        <v>#N/A</v>
      </c>
    </row>
    <row r="2369" spans="3:8">
      <c r="C2369" t="e">
        <f>VLOOKUP(B2369,定价因子!L:M,2,0)</f>
        <v>#N/A</v>
      </c>
      <c r="E2369" t="e">
        <f>VLOOKUP($D$1&amp;D2369,定价因子!E:F,2,0)</f>
        <v>#N/A</v>
      </c>
      <c r="G2369" t="e">
        <f>VLOOKUP($F$1&amp;F2369,定价因子!E:F,2,0)</f>
        <v>#N/A</v>
      </c>
      <c r="H2369" s="104" t="e">
        <f>C2369*PRODUCT(#REF!,#REF!,G2369,,#REF!,E2369)</f>
        <v>#N/A</v>
      </c>
    </row>
    <row r="2370" spans="3:8">
      <c r="C2370" t="e">
        <f>VLOOKUP(B2370,定价因子!L:M,2,0)</f>
        <v>#N/A</v>
      </c>
      <c r="E2370" t="e">
        <f>VLOOKUP($D$1&amp;D2370,定价因子!E:F,2,0)</f>
        <v>#N/A</v>
      </c>
      <c r="G2370" t="e">
        <f>VLOOKUP($F$1&amp;F2370,定价因子!E:F,2,0)</f>
        <v>#N/A</v>
      </c>
      <c r="H2370" s="104" t="e">
        <f>C2370*PRODUCT(#REF!,#REF!,G2370,,#REF!,E2370)</f>
        <v>#N/A</v>
      </c>
    </row>
    <row r="2371" spans="3:8">
      <c r="C2371" t="e">
        <f>VLOOKUP(B2371,定价因子!L:M,2,0)</f>
        <v>#N/A</v>
      </c>
      <c r="E2371" t="e">
        <f>VLOOKUP($D$1&amp;D2371,定价因子!E:F,2,0)</f>
        <v>#N/A</v>
      </c>
      <c r="G2371" t="e">
        <f>VLOOKUP($F$1&amp;F2371,定价因子!E:F,2,0)</f>
        <v>#N/A</v>
      </c>
      <c r="H2371" s="104" t="e">
        <f>C2371*PRODUCT(#REF!,#REF!,G2371,,#REF!,E2371)</f>
        <v>#N/A</v>
      </c>
    </row>
    <row r="2372" spans="3:8">
      <c r="C2372" t="e">
        <f>VLOOKUP(B2372,定价因子!L:M,2,0)</f>
        <v>#N/A</v>
      </c>
      <c r="E2372" t="e">
        <f>VLOOKUP($D$1&amp;D2372,定价因子!E:F,2,0)</f>
        <v>#N/A</v>
      </c>
      <c r="G2372" t="e">
        <f>VLOOKUP($F$1&amp;F2372,定价因子!E:F,2,0)</f>
        <v>#N/A</v>
      </c>
      <c r="H2372" s="104" t="e">
        <f>C2372*PRODUCT(#REF!,#REF!,G2372,,#REF!,E2372)</f>
        <v>#N/A</v>
      </c>
    </row>
    <row r="2373" spans="3:8">
      <c r="C2373" t="e">
        <f>VLOOKUP(B2373,定价因子!L:M,2,0)</f>
        <v>#N/A</v>
      </c>
      <c r="E2373" t="e">
        <f>VLOOKUP($D$1&amp;D2373,定价因子!E:F,2,0)</f>
        <v>#N/A</v>
      </c>
      <c r="G2373" t="e">
        <f>VLOOKUP($F$1&amp;F2373,定价因子!E:F,2,0)</f>
        <v>#N/A</v>
      </c>
      <c r="H2373" s="104" t="e">
        <f>C2373*PRODUCT(#REF!,#REF!,G2373,,#REF!,E2373)</f>
        <v>#N/A</v>
      </c>
    </row>
    <row r="2374" spans="3:8">
      <c r="C2374" t="e">
        <f>VLOOKUP(B2374,定价因子!L:M,2,0)</f>
        <v>#N/A</v>
      </c>
      <c r="E2374" t="e">
        <f>VLOOKUP($D$1&amp;D2374,定价因子!E:F,2,0)</f>
        <v>#N/A</v>
      </c>
      <c r="G2374" t="e">
        <f>VLOOKUP($F$1&amp;F2374,定价因子!E:F,2,0)</f>
        <v>#N/A</v>
      </c>
      <c r="H2374" s="104" t="e">
        <f>C2374*PRODUCT(#REF!,#REF!,G2374,,#REF!,E2374)</f>
        <v>#N/A</v>
      </c>
    </row>
    <row r="2375" spans="3:8">
      <c r="C2375" t="e">
        <f>VLOOKUP(B2375,定价因子!L:M,2,0)</f>
        <v>#N/A</v>
      </c>
      <c r="E2375" t="e">
        <f>VLOOKUP($D$1&amp;D2375,定价因子!E:F,2,0)</f>
        <v>#N/A</v>
      </c>
      <c r="G2375" t="e">
        <f>VLOOKUP($F$1&amp;F2375,定价因子!E:F,2,0)</f>
        <v>#N/A</v>
      </c>
      <c r="H2375" s="104" t="e">
        <f>C2375*PRODUCT(#REF!,#REF!,G2375,,#REF!,E2375)</f>
        <v>#N/A</v>
      </c>
    </row>
    <row r="2376" spans="3:8">
      <c r="C2376" t="e">
        <f>VLOOKUP(B2376,定价因子!L:M,2,0)</f>
        <v>#N/A</v>
      </c>
      <c r="E2376" t="e">
        <f>VLOOKUP($D$1&amp;D2376,定价因子!E:F,2,0)</f>
        <v>#N/A</v>
      </c>
      <c r="G2376" t="e">
        <f>VLOOKUP($F$1&amp;F2376,定价因子!E:F,2,0)</f>
        <v>#N/A</v>
      </c>
      <c r="H2376" s="104" t="e">
        <f>C2376*PRODUCT(#REF!,#REF!,G2376,,#REF!,E2376)</f>
        <v>#N/A</v>
      </c>
    </row>
    <row r="2377" spans="3:8">
      <c r="C2377" t="e">
        <f>VLOOKUP(B2377,定价因子!L:M,2,0)</f>
        <v>#N/A</v>
      </c>
      <c r="E2377" t="e">
        <f>VLOOKUP($D$1&amp;D2377,定价因子!E:F,2,0)</f>
        <v>#N/A</v>
      </c>
      <c r="G2377" t="e">
        <f>VLOOKUP($F$1&amp;F2377,定价因子!E:F,2,0)</f>
        <v>#N/A</v>
      </c>
      <c r="H2377" s="104" t="e">
        <f>C2377*PRODUCT(#REF!,#REF!,G2377,,#REF!,E2377)</f>
        <v>#N/A</v>
      </c>
    </row>
    <row r="2378" spans="3:8">
      <c r="C2378" t="e">
        <f>VLOOKUP(B2378,定价因子!L:M,2,0)</f>
        <v>#N/A</v>
      </c>
      <c r="E2378" t="e">
        <f>VLOOKUP($D$1&amp;D2378,定价因子!E:F,2,0)</f>
        <v>#N/A</v>
      </c>
      <c r="G2378" t="e">
        <f>VLOOKUP($F$1&amp;F2378,定价因子!E:F,2,0)</f>
        <v>#N/A</v>
      </c>
      <c r="H2378" s="104" t="e">
        <f>C2378*PRODUCT(#REF!,#REF!,G2378,,#REF!,E2378)</f>
        <v>#N/A</v>
      </c>
    </row>
    <row r="2379" spans="3:8">
      <c r="C2379" t="e">
        <f>VLOOKUP(B2379,定价因子!L:M,2,0)</f>
        <v>#N/A</v>
      </c>
      <c r="E2379" t="e">
        <f>VLOOKUP($D$1&amp;D2379,定价因子!E:F,2,0)</f>
        <v>#N/A</v>
      </c>
      <c r="G2379" t="e">
        <f>VLOOKUP($F$1&amp;F2379,定价因子!E:F,2,0)</f>
        <v>#N/A</v>
      </c>
      <c r="H2379" s="104" t="e">
        <f>C2379*PRODUCT(#REF!,#REF!,G2379,,#REF!,E2379)</f>
        <v>#N/A</v>
      </c>
    </row>
    <row r="2380" spans="3:8">
      <c r="C2380" t="e">
        <f>VLOOKUP(B2380,定价因子!L:M,2,0)</f>
        <v>#N/A</v>
      </c>
      <c r="E2380" t="e">
        <f>VLOOKUP($D$1&amp;D2380,定价因子!E:F,2,0)</f>
        <v>#N/A</v>
      </c>
      <c r="G2380" t="e">
        <f>VLOOKUP($F$1&amp;F2380,定价因子!E:F,2,0)</f>
        <v>#N/A</v>
      </c>
      <c r="H2380" s="104" t="e">
        <f>C2380*PRODUCT(#REF!,#REF!,G2380,,#REF!,E2380)</f>
        <v>#N/A</v>
      </c>
    </row>
    <row r="2381" spans="3:8">
      <c r="C2381" t="e">
        <f>VLOOKUP(B2381,定价因子!L:M,2,0)</f>
        <v>#N/A</v>
      </c>
      <c r="E2381" t="e">
        <f>VLOOKUP($D$1&amp;D2381,定价因子!E:F,2,0)</f>
        <v>#N/A</v>
      </c>
      <c r="G2381" t="e">
        <f>VLOOKUP($F$1&amp;F2381,定价因子!E:F,2,0)</f>
        <v>#N/A</v>
      </c>
      <c r="H2381" s="104" t="e">
        <f>C2381*PRODUCT(#REF!,#REF!,G2381,,#REF!,E2381)</f>
        <v>#N/A</v>
      </c>
    </row>
    <row r="2382" spans="3:8">
      <c r="C2382" t="e">
        <f>VLOOKUP(B2382,定价因子!L:M,2,0)</f>
        <v>#N/A</v>
      </c>
      <c r="E2382" t="e">
        <f>VLOOKUP($D$1&amp;D2382,定价因子!E:F,2,0)</f>
        <v>#N/A</v>
      </c>
      <c r="G2382" t="e">
        <f>VLOOKUP($F$1&amp;F2382,定价因子!E:F,2,0)</f>
        <v>#N/A</v>
      </c>
      <c r="H2382" s="104" t="e">
        <f>C2382*PRODUCT(#REF!,#REF!,G2382,,#REF!,E2382)</f>
        <v>#N/A</v>
      </c>
    </row>
    <row r="2383" spans="3:8">
      <c r="C2383" t="e">
        <f>VLOOKUP(B2383,定价因子!L:M,2,0)</f>
        <v>#N/A</v>
      </c>
      <c r="E2383" t="e">
        <f>VLOOKUP($D$1&amp;D2383,定价因子!E:F,2,0)</f>
        <v>#N/A</v>
      </c>
      <c r="G2383" t="e">
        <f>VLOOKUP($F$1&amp;F2383,定价因子!E:F,2,0)</f>
        <v>#N/A</v>
      </c>
      <c r="H2383" s="104" t="e">
        <f>C2383*PRODUCT(#REF!,#REF!,G2383,,#REF!,E2383)</f>
        <v>#N/A</v>
      </c>
    </row>
    <row r="2384" spans="3:8">
      <c r="C2384" t="e">
        <f>VLOOKUP(B2384,定价因子!L:M,2,0)</f>
        <v>#N/A</v>
      </c>
      <c r="E2384" t="e">
        <f>VLOOKUP($D$1&amp;D2384,定价因子!E:F,2,0)</f>
        <v>#N/A</v>
      </c>
      <c r="G2384" t="e">
        <f>VLOOKUP($F$1&amp;F2384,定价因子!E:F,2,0)</f>
        <v>#N/A</v>
      </c>
      <c r="H2384" s="104" t="e">
        <f>C2384*PRODUCT(#REF!,#REF!,G2384,,#REF!,E2384)</f>
        <v>#N/A</v>
      </c>
    </row>
    <row r="2385" spans="3:8">
      <c r="C2385" t="e">
        <f>VLOOKUP(B2385,定价因子!L:M,2,0)</f>
        <v>#N/A</v>
      </c>
      <c r="E2385" t="e">
        <f>VLOOKUP($D$1&amp;D2385,定价因子!E:F,2,0)</f>
        <v>#N/A</v>
      </c>
      <c r="G2385" t="e">
        <f>VLOOKUP($F$1&amp;F2385,定价因子!E:F,2,0)</f>
        <v>#N/A</v>
      </c>
      <c r="H2385" s="104" t="e">
        <f>C2385*PRODUCT(#REF!,#REF!,G2385,,#REF!,E2385)</f>
        <v>#N/A</v>
      </c>
    </row>
    <row r="2386" spans="3:8">
      <c r="C2386" t="e">
        <f>VLOOKUP(B2386,定价因子!L:M,2,0)</f>
        <v>#N/A</v>
      </c>
      <c r="E2386" t="e">
        <f>VLOOKUP($D$1&amp;D2386,定价因子!E:F,2,0)</f>
        <v>#N/A</v>
      </c>
      <c r="G2386" t="e">
        <f>VLOOKUP($F$1&amp;F2386,定价因子!E:F,2,0)</f>
        <v>#N/A</v>
      </c>
      <c r="H2386" s="104" t="e">
        <f>C2386*PRODUCT(#REF!,#REF!,G2386,,#REF!,E2386)</f>
        <v>#N/A</v>
      </c>
    </row>
    <row r="2387" spans="3:8">
      <c r="C2387" t="e">
        <f>VLOOKUP(B2387,定价因子!L:M,2,0)</f>
        <v>#N/A</v>
      </c>
      <c r="E2387" t="e">
        <f>VLOOKUP($D$1&amp;D2387,定价因子!E:F,2,0)</f>
        <v>#N/A</v>
      </c>
      <c r="G2387" t="e">
        <f>VLOOKUP($F$1&amp;F2387,定价因子!E:F,2,0)</f>
        <v>#N/A</v>
      </c>
      <c r="H2387" s="104" t="e">
        <f>C2387*PRODUCT(#REF!,#REF!,G2387,,#REF!,E2387)</f>
        <v>#N/A</v>
      </c>
    </row>
    <row r="2388" spans="3:8">
      <c r="C2388" t="e">
        <f>VLOOKUP(B2388,定价因子!L:M,2,0)</f>
        <v>#N/A</v>
      </c>
      <c r="E2388" t="e">
        <f>VLOOKUP($D$1&amp;D2388,定价因子!E:F,2,0)</f>
        <v>#N/A</v>
      </c>
      <c r="G2388" t="e">
        <f>VLOOKUP($F$1&amp;F2388,定价因子!E:F,2,0)</f>
        <v>#N/A</v>
      </c>
      <c r="H2388" s="104" t="e">
        <f>C2388*PRODUCT(#REF!,#REF!,G2388,,#REF!,E2388)</f>
        <v>#N/A</v>
      </c>
    </row>
    <row r="2389" spans="3:8">
      <c r="C2389" t="e">
        <f>VLOOKUP(B2389,定价因子!L:M,2,0)</f>
        <v>#N/A</v>
      </c>
      <c r="E2389" t="e">
        <f>VLOOKUP($D$1&amp;D2389,定价因子!E:F,2,0)</f>
        <v>#N/A</v>
      </c>
      <c r="G2389" t="e">
        <f>VLOOKUP($F$1&amp;F2389,定价因子!E:F,2,0)</f>
        <v>#N/A</v>
      </c>
      <c r="H2389" s="104" t="e">
        <f>C2389*PRODUCT(#REF!,#REF!,G2389,,#REF!,E2389)</f>
        <v>#N/A</v>
      </c>
    </row>
    <row r="2390" spans="3:8">
      <c r="C2390" t="e">
        <f>VLOOKUP(B2390,定价因子!L:M,2,0)</f>
        <v>#N/A</v>
      </c>
      <c r="E2390" t="e">
        <f>VLOOKUP($D$1&amp;D2390,定价因子!E:F,2,0)</f>
        <v>#N/A</v>
      </c>
      <c r="G2390" t="e">
        <f>VLOOKUP($F$1&amp;F2390,定价因子!E:F,2,0)</f>
        <v>#N/A</v>
      </c>
      <c r="H2390" s="104" t="e">
        <f>C2390*PRODUCT(#REF!,#REF!,G2390,,#REF!,E2390)</f>
        <v>#N/A</v>
      </c>
    </row>
    <row r="2391" spans="3:8">
      <c r="C2391" t="e">
        <f>VLOOKUP(B2391,定价因子!L:M,2,0)</f>
        <v>#N/A</v>
      </c>
      <c r="E2391" t="e">
        <f>VLOOKUP($D$1&amp;D2391,定价因子!E:F,2,0)</f>
        <v>#N/A</v>
      </c>
      <c r="G2391" t="e">
        <f>VLOOKUP($F$1&amp;F2391,定价因子!E:F,2,0)</f>
        <v>#N/A</v>
      </c>
      <c r="H2391" s="104" t="e">
        <f>C2391*PRODUCT(#REF!,#REF!,G2391,,#REF!,E2391)</f>
        <v>#N/A</v>
      </c>
    </row>
    <row r="2392" spans="3:8">
      <c r="C2392" t="e">
        <f>VLOOKUP(B2392,定价因子!L:M,2,0)</f>
        <v>#N/A</v>
      </c>
      <c r="E2392" t="e">
        <f>VLOOKUP($D$1&amp;D2392,定价因子!E:F,2,0)</f>
        <v>#N/A</v>
      </c>
      <c r="G2392" t="e">
        <f>VLOOKUP($F$1&amp;F2392,定价因子!E:F,2,0)</f>
        <v>#N/A</v>
      </c>
      <c r="H2392" s="104" t="e">
        <f>C2392*PRODUCT(#REF!,#REF!,G2392,,#REF!,E2392)</f>
        <v>#N/A</v>
      </c>
    </row>
    <row r="2393" spans="3:8">
      <c r="C2393" t="e">
        <f>VLOOKUP(B2393,定价因子!L:M,2,0)</f>
        <v>#N/A</v>
      </c>
      <c r="E2393" t="e">
        <f>VLOOKUP($D$1&amp;D2393,定价因子!E:F,2,0)</f>
        <v>#N/A</v>
      </c>
      <c r="G2393" t="e">
        <f>VLOOKUP($F$1&amp;F2393,定价因子!E:F,2,0)</f>
        <v>#N/A</v>
      </c>
      <c r="H2393" s="104" t="e">
        <f>C2393*PRODUCT(#REF!,#REF!,G2393,,#REF!,E2393)</f>
        <v>#N/A</v>
      </c>
    </row>
    <row r="2394" spans="3:8">
      <c r="C2394" t="e">
        <f>VLOOKUP(B2394,定价因子!L:M,2,0)</f>
        <v>#N/A</v>
      </c>
      <c r="E2394" t="e">
        <f>VLOOKUP($D$1&amp;D2394,定价因子!E:F,2,0)</f>
        <v>#N/A</v>
      </c>
      <c r="G2394" t="e">
        <f>VLOOKUP($F$1&amp;F2394,定价因子!E:F,2,0)</f>
        <v>#N/A</v>
      </c>
      <c r="H2394" s="104" t="e">
        <f>C2394*PRODUCT(#REF!,#REF!,G2394,,#REF!,E2394)</f>
        <v>#N/A</v>
      </c>
    </row>
    <row r="2395" spans="3:8">
      <c r="C2395" t="e">
        <f>VLOOKUP(B2395,定价因子!L:M,2,0)</f>
        <v>#N/A</v>
      </c>
      <c r="E2395" t="e">
        <f>VLOOKUP($D$1&amp;D2395,定价因子!E:F,2,0)</f>
        <v>#N/A</v>
      </c>
      <c r="G2395" t="e">
        <f>VLOOKUP($F$1&amp;F2395,定价因子!E:F,2,0)</f>
        <v>#N/A</v>
      </c>
      <c r="H2395" s="104" t="e">
        <f>C2395*PRODUCT(#REF!,#REF!,G2395,,#REF!,E2395)</f>
        <v>#N/A</v>
      </c>
    </row>
    <row r="2396" spans="3:8">
      <c r="C2396" t="e">
        <f>VLOOKUP(B2396,定价因子!L:M,2,0)</f>
        <v>#N/A</v>
      </c>
      <c r="E2396" t="e">
        <f>VLOOKUP($D$1&amp;D2396,定价因子!E:F,2,0)</f>
        <v>#N/A</v>
      </c>
      <c r="G2396" t="e">
        <f>VLOOKUP($F$1&amp;F2396,定价因子!E:F,2,0)</f>
        <v>#N/A</v>
      </c>
      <c r="H2396" s="104" t="e">
        <f>C2396*PRODUCT(#REF!,#REF!,G2396,,#REF!,E2396)</f>
        <v>#N/A</v>
      </c>
    </row>
    <row r="2397" spans="3:8">
      <c r="C2397" t="e">
        <f>VLOOKUP(B2397,定价因子!L:M,2,0)</f>
        <v>#N/A</v>
      </c>
      <c r="E2397" t="e">
        <f>VLOOKUP($D$1&amp;D2397,定价因子!E:F,2,0)</f>
        <v>#N/A</v>
      </c>
      <c r="G2397" t="e">
        <f>VLOOKUP($F$1&amp;F2397,定价因子!E:F,2,0)</f>
        <v>#N/A</v>
      </c>
      <c r="H2397" s="104" t="e">
        <f>C2397*PRODUCT(#REF!,#REF!,G2397,,#REF!,E2397)</f>
        <v>#N/A</v>
      </c>
    </row>
    <row r="2398" spans="3:8">
      <c r="C2398" t="e">
        <f>VLOOKUP(B2398,定价因子!L:M,2,0)</f>
        <v>#N/A</v>
      </c>
      <c r="E2398" t="e">
        <f>VLOOKUP($D$1&amp;D2398,定价因子!E:F,2,0)</f>
        <v>#N/A</v>
      </c>
      <c r="G2398" t="e">
        <f>VLOOKUP($F$1&amp;F2398,定价因子!E:F,2,0)</f>
        <v>#N/A</v>
      </c>
      <c r="H2398" s="104" t="e">
        <f>C2398*PRODUCT(#REF!,#REF!,G2398,,#REF!,E2398)</f>
        <v>#N/A</v>
      </c>
    </row>
    <row r="2399" spans="3:8">
      <c r="C2399" t="e">
        <f>VLOOKUP(B2399,定价因子!L:M,2,0)</f>
        <v>#N/A</v>
      </c>
      <c r="E2399" t="e">
        <f>VLOOKUP($D$1&amp;D2399,定价因子!E:F,2,0)</f>
        <v>#N/A</v>
      </c>
      <c r="G2399" t="e">
        <f>VLOOKUP($F$1&amp;F2399,定价因子!E:F,2,0)</f>
        <v>#N/A</v>
      </c>
      <c r="H2399" s="104" t="e">
        <f>C2399*PRODUCT(#REF!,#REF!,G2399,,#REF!,E2399)</f>
        <v>#N/A</v>
      </c>
    </row>
    <row r="2400" spans="3:8">
      <c r="C2400" t="e">
        <f>VLOOKUP(B2400,定价因子!L:M,2,0)</f>
        <v>#N/A</v>
      </c>
      <c r="E2400" t="e">
        <f>VLOOKUP($D$1&amp;D2400,定价因子!E:F,2,0)</f>
        <v>#N/A</v>
      </c>
      <c r="G2400" t="e">
        <f>VLOOKUP($F$1&amp;F2400,定价因子!E:F,2,0)</f>
        <v>#N/A</v>
      </c>
      <c r="H2400" s="104" t="e">
        <f>C2400*PRODUCT(#REF!,#REF!,G2400,,#REF!,E2400)</f>
        <v>#N/A</v>
      </c>
    </row>
    <row r="2401" spans="3:8">
      <c r="C2401" t="e">
        <f>VLOOKUP(B2401,定价因子!L:M,2,0)</f>
        <v>#N/A</v>
      </c>
      <c r="E2401" t="e">
        <f>VLOOKUP($D$1&amp;D2401,定价因子!E:F,2,0)</f>
        <v>#N/A</v>
      </c>
      <c r="G2401" t="e">
        <f>VLOOKUP($F$1&amp;F2401,定价因子!E:F,2,0)</f>
        <v>#N/A</v>
      </c>
      <c r="H2401" s="104" t="e">
        <f>C2401*PRODUCT(#REF!,#REF!,G2401,,#REF!,E2401)</f>
        <v>#N/A</v>
      </c>
    </row>
    <row r="2402" spans="3:8">
      <c r="C2402" t="e">
        <f>VLOOKUP(B2402,定价因子!L:M,2,0)</f>
        <v>#N/A</v>
      </c>
      <c r="E2402" t="e">
        <f>VLOOKUP($D$1&amp;D2402,定价因子!E:F,2,0)</f>
        <v>#N/A</v>
      </c>
      <c r="G2402" t="e">
        <f>VLOOKUP($F$1&amp;F2402,定价因子!E:F,2,0)</f>
        <v>#N/A</v>
      </c>
      <c r="H2402" s="104" t="e">
        <f>C2402*PRODUCT(#REF!,#REF!,G2402,,#REF!,E2402)</f>
        <v>#N/A</v>
      </c>
    </row>
    <row r="2403" spans="3:8">
      <c r="C2403" t="e">
        <f>VLOOKUP(B2403,定价因子!L:M,2,0)</f>
        <v>#N/A</v>
      </c>
      <c r="E2403" t="e">
        <f>VLOOKUP($D$1&amp;D2403,定价因子!E:F,2,0)</f>
        <v>#N/A</v>
      </c>
      <c r="G2403" t="e">
        <f>VLOOKUP($F$1&amp;F2403,定价因子!E:F,2,0)</f>
        <v>#N/A</v>
      </c>
      <c r="H2403" s="104" t="e">
        <f>C2403*PRODUCT(#REF!,#REF!,G2403,,#REF!,E2403)</f>
        <v>#N/A</v>
      </c>
    </row>
    <row r="2404" spans="3:8">
      <c r="C2404" t="e">
        <f>VLOOKUP(B2404,定价因子!L:M,2,0)</f>
        <v>#N/A</v>
      </c>
      <c r="E2404" t="e">
        <f>VLOOKUP($D$1&amp;D2404,定价因子!E:F,2,0)</f>
        <v>#N/A</v>
      </c>
      <c r="G2404" t="e">
        <f>VLOOKUP($F$1&amp;F2404,定价因子!E:F,2,0)</f>
        <v>#N/A</v>
      </c>
      <c r="H2404" s="104" t="e">
        <f>C2404*PRODUCT(#REF!,#REF!,G2404,,#REF!,E2404)</f>
        <v>#N/A</v>
      </c>
    </row>
    <row r="2405" spans="3:8">
      <c r="C2405" t="e">
        <f>VLOOKUP(B2405,定价因子!L:M,2,0)</f>
        <v>#N/A</v>
      </c>
      <c r="E2405" t="e">
        <f>VLOOKUP($D$1&amp;D2405,定价因子!E:F,2,0)</f>
        <v>#N/A</v>
      </c>
      <c r="G2405" t="e">
        <f>VLOOKUP($F$1&amp;F2405,定价因子!E:F,2,0)</f>
        <v>#N/A</v>
      </c>
      <c r="H2405" s="104" t="e">
        <f>C2405*PRODUCT(#REF!,#REF!,G2405,,#REF!,E2405)</f>
        <v>#N/A</v>
      </c>
    </row>
    <row r="2406" spans="3:8">
      <c r="C2406" t="e">
        <f>VLOOKUP(B2406,定价因子!L:M,2,0)</f>
        <v>#N/A</v>
      </c>
      <c r="E2406" t="e">
        <f>VLOOKUP($D$1&amp;D2406,定价因子!E:F,2,0)</f>
        <v>#N/A</v>
      </c>
      <c r="G2406" t="e">
        <f>VLOOKUP($F$1&amp;F2406,定价因子!E:F,2,0)</f>
        <v>#N/A</v>
      </c>
      <c r="H2406" s="104" t="e">
        <f>C2406*PRODUCT(#REF!,#REF!,G2406,,#REF!,E2406)</f>
        <v>#N/A</v>
      </c>
    </row>
    <row r="2407" spans="3:8">
      <c r="C2407" t="e">
        <f>VLOOKUP(B2407,定价因子!L:M,2,0)</f>
        <v>#N/A</v>
      </c>
      <c r="E2407" t="e">
        <f>VLOOKUP($D$1&amp;D2407,定价因子!E:F,2,0)</f>
        <v>#N/A</v>
      </c>
      <c r="G2407" t="e">
        <f>VLOOKUP($F$1&amp;F2407,定价因子!E:F,2,0)</f>
        <v>#N/A</v>
      </c>
      <c r="H2407" s="104" t="e">
        <f>C2407*PRODUCT(#REF!,#REF!,G2407,,#REF!,E2407)</f>
        <v>#N/A</v>
      </c>
    </row>
    <row r="2408" spans="3:8">
      <c r="C2408" t="e">
        <f>VLOOKUP(B2408,定价因子!L:M,2,0)</f>
        <v>#N/A</v>
      </c>
      <c r="E2408" t="e">
        <f>VLOOKUP($D$1&amp;D2408,定价因子!E:F,2,0)</f>
        <v>#N/A</v>
      </c>
      <c r="G2408" t="e">
        <f>VLOOKUP($F$1&amp;F2408,定价因子!E:F,2,0)</f>
        <v>#N/A</v>
      </c>
      <c r="H2408" s="104" t="e">
        <f>C2408*PRODUCT(#REF!,#REF!,G2408,,#REF!,E2408)</f>
        <v>#N/A</v>
      </c>
    </row>
    <row r="2409" spans="3:8">
      <c r="C2409" t="e">
        <f>VLOOKUP(B2409,定价因子!L:M,2,0)</f>
        <v>#N/A</v>
      </c>
      <c r="E2409" t="e">
        <f>VLOOKUP($D$1&amp;D2409,定价因子!E:F,2,0)</f>
        <v>#N/A</v>
      </c>
      <c r="G2409" t="e">
        <f>VLOOKUP($F$1&amp;F2409,定价因子!E:F,2,0)</f>
        <v>#N/A</v>
      </c>
      <c r="H2409" s="104" t="e">
        <f>C2409*PRODUCT(#REF!,#REF!,G2409,,#REF!,E2409)</f>
        <v>#N/A</v>
      </c>
    </row>
    <row r="2410" spans="3:8">
      <c r="C2410" t="e">
        <f>VLOOKUP(B2410,定价因子!L:M,2,0)</f>
        <v>#N/A</v>
      </c>
      <c r="E2410" t="e">
        <f>VLOOKUP($D$1&amp;D2410,定价因子!E:F,2,0)</f>
        <v>#N/A</v>
      </c>
      <c r="G2410" t="e">
        <f>VLOOKUP($F$1&amp;F2410,定价因子!E:F,2,0)</f>
        <v>#N/A</v>
      </c>
      <c r="H2410" s="104" t="e">
        <f>C2410*PRODUCT(#REF!,#REF!,G2410,,#REF!,E2410)</f>
        <v>#N/A</v>
      </c>
    </row>
    <row r="2411" spans="3:8">
      <c r="C2411" t="e">
        <f>VLOOKUP(B2411,定价因子!L:M,2,0)</f>
        <v>#N/A</v>
      </c>
      <c r="E2411" t="e">
        <f>VLOOKUP($D$1&amp;D2411,定价因子!E:F,2,0)</f>
        <v>#N/A</v>
      </c>
      <c r="G2411" t="e">
        <f>VLOOKUP($F$1&amp;F2411,定价因子!E:F,2,0)</f>
        <v>#N/A</v>
      </c>
      <c r="H2411" s="104" t="e">
        <f>C2411*PRODUCT(#REF!,#REF!,G2411,,#REF!,E2411)</f>
        <v>#N/A</v>
      </c>
    </row>
    <row r="2412" spans="3:8">
      <c r="C2412" t="e">
        <f>VLOOKUP(B2412,定价因子!L:M,2,0)</f>
        <v>#N/A</v>
      </c>
      <c r="E2412" t="e">
        <f>VLOOKUP($D$1&amp;D2412,定价因子!E:F,2,0)</f>
        <v>#N/A</v>
      </c>
      <c r="G2412" t="e">
        <f>VLOOKUP($F$1&amp;F2412,定价因子!E:F,2,0)</f>
        <v>#N/A</v>
      </c>
      <c r="H2412" s="104" t="e">
        <f>C2412*PRODUCT(#REF!,#REF!,G2412,,#REF!,E2412)</f>
        <v>#N/A</v>
      </c>
    </row>
    <row r="2413" spans="3:8">
      <c r="C2413" t="e">
        <f>VLOOKUP(B2413,定价因子!L:M,2,0)</f>
        <v>#N/A</v>
      </c>
      <c r="E2413" t="e">
        <f>VLOOKUP($D$1&amp;D2413,定价因子!E:F,2,0)</f>
        <v>#N/A</v>
      </c>
      <c r="G2413" t="e">
        <f>VLOOKUP($F$1&amp;F2413,定价因子!E:F,2,0)</f>
        <v>#N/A</v>
      </c>
      <c r="H2413" s="104" t="e">
        <f>C2413*PRODUCT(#REF!,#REF!,G2413,,#REF!,E2413)</f>
        <v>#N/A</v>
      </c>
    </row>
    <row r="2414" spans="3:8">
      <c r="C2414" t="e">
        <f>VLOOKUP(B2414,定价因子!L:M,2,0)</f>
        <v>#N/A</v>
      </c>
      <c r="E2414" t="e">
        <f>VLOOKUP($D$1&amp;D2414,定价因子!E:F,2,0)</f>
        <v>#N/A</v>
      </c>
      <c r="G2414" t="e">
        <f>VLOOKUP($F$1&amp;F2414,定价因子!E:F,2,0)</f>
        <v>#N/A</v>
      </c>
      <c r="H2414" s="104" t="e">
        <f>C2414*PRODUCT(#REF!,#REF!,G2414,,#REF!,E2414)</f>
        <v>#N/A</v>
      </c>
    </row>
    <row r="2415" spans="3:8">
      <c r="C2415" t="e">
        <f>VLOOKUP(B2415,定价因子!L:M,2,0)</f>
        <v>#N/A</v>
      </c>
      <c r="E2415" t="e">
        <f>VLOOKUP($D$1&amp;D2415,定价因子!E:F,2,0)</f>
        <v>#N/A</v>
      </c>
      <c r="G2415" t="e">
        <f>VLOOKUP($F$1&amp;F2415,定价因子!E:F,2,0)</f>
        <v>#N/A</v>
      </c>
      <c r="H2415" s="104" t="e">
        <f>C2415*PRODUCT(#REF!,#REF!,G2415,,#REF!,E2415)</f>
        <v>#N/A</v>
      </c>
    </row>
    <row r="2416" spans="3:8">
      <c r="C2416" t="e">
        <f>VLOOKUP(B2416,定价因子!L:M,2,0)</f>
        <v>#N/A</v>
      </c>
      <c r="E2416" t="e">
        <f>VLOOKUP($D$1&amp;D2416,定价因子!E:F,2,0)</f>
        <v>#N/A</v>
      </c>
      <c r="G2416" t="e">
        <f>VLOOKUP($F$1&amp;F2416,定价因子!E:F,2,0)</f>
        <v>#N/A</v>
      </c>
      <c r="H2416" s="104" t="e">
        <f>C2416*PRODUCT(#REF!,#REF!,G2416,,#REF!,E2416)</f>
        <v>#N/A</v>
      </c>
    </row>
    <row r="2417" spans="3:8">
      <c r="C2417" t="e">
        <f>VLOOKUP(B2417,定价因子!L:M,2,0)</f>
        <v>#N/A</v>
      </c>
      <c r="E2417" t="e">
        <f>VLOOKUP($D$1&amp;D2417,定价因子!E:F,2,0)</f>
        <v>#N/A</v>
      </c>
      <c r="G2417" t="e">
        <f>VLOOKUP($F$1&amp;F2417,定价因子!E:F,2,0)</f>
        <v>#N/A</v>
      </c>
      <c r="H2417" s="104" t="e">
        <f>C2417*PRODUCT(#REF!,#REF!,G2417,,#REF!,E2417)</f>
        <v>#N/A</v>
      </c>
    </row>
    <row r="2418" spans="3:8">
      <c r="C2418" t="e">
        <f>VLOOKUP(B2418,定价因子!L:M,2,0)</f>
        <v>#N/A</v>
      </c>
      <c r="E2418" t="e">
        <f>VLOOKUP($D$1&amp;D2418,定价因子!E:F,2,0)</f>
        <v>#N/A</v>
      </c>
      <c r="G2418" t="e">
        <f>VLOOKUP($F$1&amp;F2418,定价因子!E:F,2,0)</f>
        <v>#N/A</v>
      </c>
      <c r="H2418" s="104" t="e">
        <f>C2418*PRODUCT(#REF!,#REF!,G2418,,#REF!,E2418)</f>
        <v>#N/A</v>
      </c>
    </row>
    <row r="2419" spans="3:8">
      <c r="C2419" t="e">
        <f>VLOOKUP(B2419,定价因子!L:M,2,0)</f>
        <v>#N/A</v>
      </c>
      <c r="E2419" t="e">
        <f>VLOOKUP($D$1&amp;D2419,定价因子!E:F,2,0)</f>
        <v>#N/A</v>
      </c>
      <c r="G2419" t="e">
        <f>VLOOKUP($F$1&amp;F2419,定价因子!E:F,2,0)</f>
        <v>#N/A</v>
      </c>
      <c r="H2419" s="104" t="e">
        <f>C2419*PRODUCT(#REF!,#REF!,G2419,,#REF!,E2419)</f>
        <v>#N/A</v>
      </c>
    </row>
    <row r="2420" spans="3:8">
      <c r="C2420" t="e">
        <f>VLOOKUP(B2420,定价因子!L:M,2,0)</f>
        <v>#N/A</v>
      </c>
      <c r="E2420" t="e">
        <f>VLOOKUP($D$1&amp;D2420,定价因子!E:F,2,0)</f>
        <v>#N/A</v>
      </c>
      <c r="G2420" t="e">
        <f>VLOOKUP($F$1&amp;F2420,定价因子!E:F,2,0)</f>
        <v>#N/A</v>
      </c>
      <c r="H2420" s="104" t="e">
        <f>C2420*PRODUCT(#REF!,#REF!,G2420,,#REF!,E2420)</f>
        <v>#N/A</v>
      </c>
    </row>
    <row r="2421" spans="3:8">
      <c r="C2421" t="e">
        <f>VLOOKUP(B2421,定价因子!L:M,2,0)</f>
        <v>#N/A</v>
      </c>
      <c r="E2421" t="e">
        <f>VLOOKUP($D$1&amp;D2421,定价因子!E:F,2,0)</f>
        <v>#N/A</v>
      </c>
      <c r="G2421" t="e">
        <f>VLOOKUP($F$1&amp;F2421,定价因子!E:F,2,0)</f>
        <v>#N/A</v>
      </c>
      <c r="H2421" s="104" t="e">
        <f>C2421*PRODUCT(#REF!,#REF!,G2421,,#REF!,E2421)</f>
        <v>#N/A</v>
      </c>
    </row>
    <row r="2422" spans="3:8">
      <c r="C2422" t="e">
        <f>VLOOKUP(B2422,定价因子!L:M,2,0)</f>
        <v>#N/A</v>
      </c>
      <c r="E2422" t="e">
        <f>VLOOKUP($D$1&amp;D2422,定价因子!E:F,2,0)</f>
        <v>#N/A</v>
      </c>
      <c r="G2422" t="e">
        <f>VLOOKUP($F$1&amp;F2422,定价因子!E:F,2,0)</f>
        <v>#N/A</v>
      </c>
      <c r="H2422" s="104" t="e">
        <f>C2422*PRODUCT(#REF!,#REF!,G2422,,#REF!,E2422)</f>
        <v>#N/A</v>
      </c>
    </row>
    <row r="2423" spans="3:8">
      <c r="C2423" t="e">
        <f>VLOOKUP(B2423,定价因子!L:M,2,0)</f>
        <v>#N/A</v>
      </c>
      <c r="E2423" t="e">
        <f>VLOOKUP($D$1&amp;D2423,定价因子!E:F,2,0)</f>
        <v>#N/A</v>
      </c>
      <c r="G2423" t="e">
        <f>VLOOKUP($F$1&amp;F2423,定价因子!E:F,2,0)</f>
        <v>#N/A</v>
      </c>
      <c r="H2423" s="104" t="e">
        <f>C2423*PRODUCT(#REF!,#REF!,G2423,,#REF!,E2423)</f>
        <v>#N/A</v>
      </c>
    </row>
    <row r="2424" spans="3:8">
      <c r="C2424" t="e">
        <f>VLOOKUP(B2424,定价因子!L:M,2,0)</f>
        <v>#N/A</v>
      </c>
      <c r="E2424" t="e">
        <f>VLOOKUP($D$1&amp;D2424,定价因子!E:F,2,0)</f>
        <v>#N/A</v>
      </c>
      <c r="G2424" t="e">
        <f>VLOOKUP($F$1&amp;F2424,定价因子!E:F,2,0)</f>
        <v>#N/A</v>
      </c>
      <c r="H2424" s="104" t="e">
        <f>C2424*PRODUCT(#REF!,#REF!,G2424,,#REF!,E2424)</f>
        <v>#N/A</v>
      </c>
    </row>
    <row r="2425" spans="3:8">
      <c r="C2425" t="e">
        <f>VLOOKUP(B2425,定价因子!L:M,2,0)</f>
        <v>#N/A</v>
      </c>
      <c r="E2425" t="e">
        <f>VLOOKUP($D$1&amp;D2425,定价因子!E:F,2,0)</f>
        <v>#N/A</v>
      </c>
      <c r="G2425" t="e">
        <f>VLOOKUP($F$1&amp;F2425,定价因子!E:F,2,0)</f>
        <v>#N/A</v>
      </c>
      <c r="H2425" s="104" t="e">
        <f>C2425*PRODUCT(#REF!,#REF!,G2425,,#REF!,E2425)</f>
        <v>#N/A</v>
      </c>
    </row>
    <row r="2426" spans="3:8">
      <c r="C2426" t="e">
        <f>VLOOKUP(B2426,定价因子!L:M,2,0)</f>
        <v>#N/A</v>
      </c>
      <c r="E2426" t="e">
        <f>VLOOKUP($D$1&amp;D2426,定价因子!E:F,2,0)</f>
        <v>#N/A</v>
      </c>
      <c r="G2426" t="e">
        <f>VLOOKUP($F$1&amp;F2426,定价因子!E:F,2,0)</f>
        <v>#N/A</v>
      </c>
      <c r="H2426" s="104" t="e">
        <f>C2426*PRODUCT(#REF!,#REF!,G2426,,#REF!,E2426)</f>
        <v>#N/A</v>
      </c>
    </row>
    <row r="2427" spans="3:8">
      <c r="C2427" t="e">
        <f>VLOOKUP(B2427,定价因子!L:M,2,0)</f>
        <v>#N/A</v>
      </c>
      <c r="E2427" t="e">
        <f>VLOOKUP($D$1&amp;D2427,定价因子!E:F,2,0)</f>
        <v>#N/A</v>
      </c>
      <c r="G2427" t="e">
        <f>VLOOKUP($F$1&amp;F2427,定价因子!E:F,2,0)</f>
        <v>#N/A</v>
      </c>
      <c r="H2427" s="104" t="e">
        <f>C2427*PRODUCT(#REF!,#REF!,G2427,,#REF!,E2427)</f>
        <v>#N/A</v>
      </c>
    </row>
    <row r="2428" spans="3:8">
      <c r="C2428" t="e">
        <f>VLOOKUP(B2428,定价因子!L:M,2,0)</f>
        <v>#N/A</v>
      </c>
      <c r="E2428" t="e">
        <f>VLOOKUP($D$1&amp;D2428,定价因子!E:F,2,0)</f>
        <v>#N/A</v>
      </c>
      <c r="G2428" t="e">
        <f>VLOOKUP($F$1&amp;F2428,定价因子!E:F,2,0)</f>
        <v>#N/A</v>
      </c>
      <c r="H2428" s="104" t="e">
        <f>C2428*PRODUCT(#REF!,#REF!,G2428,,#REF!,E2428)</f>
        <v>#N/A</v>
      </c>
    </row>
    <row r="2429" spans="3:8">
      <c r="C2429" t="e">
        <f>VLOOKUP(B2429,定价因子!L:M,2,0)</f>
        <v>#N/A</v>
      </c>
      <c r="E2429" t="e">
        <f>VLOOKUP($D$1&amp;D2429,定价因子!E:F,2,0)</f>
        <v>#N/A</v>
      </c>
      <c r="G2429" t="e">
        <f>VLOOKUP($F$1&amp;F2429,定价因子!E:F,2,0)</f>
        <v>#N/A</v>
      </c>
      <c r="H2429" s="104" t="e">
        <f>C2429*PRODUCT(#REF!,#REF!,G2429,,#REF!,E2429)</f>
        <v>#N/A</v>
      </c>
    </row>
    <row r="2430" spans="3:8">
      <c r="C2430" t="e">
        <f>VLOOKUP(B2430,定价因子!L:M,2,0)</f>
        <v>#N/A</v>
      </c>
      <c r="E2430" t="e">
        <f>VLOOKUP($D$1&amp;D2430,定价因子!E:F,2,0)</f>
        <v>#N/A</v>
      </c>
      <c r="G2430" t="e">
        <f>VLOOKUP($F$1&amp;F2430,定价因子!E:F,2,0)</f>
        <v>#N/A</v>
      </c>
      <c r="H2430" s="104" t="e">
        <f>C2430*PRODUCT(#REF!,#REF!,G2430,,#REF!,E2430)</f>
        <v>#N/A</v>
      </c>
    </row>
    <row r="2431" spans="3:8">
      <c r="C2431" t="e">
        <f>VLOOKUP(B2431,定价因子!L:M,2,0)</f>
        <v>#N/A</v>
      </c>
      <c r="E2431" t="e">
        <f>VLOOKUP($D$1&amp;D2431,定价因子!E:F,2,0)</f>
        <v>#N/A</v>
      </c>
      <c r="G2431" t="e">
        <f>VLOOKUP($F$1&amp;F2431,定价因子!E:F,2,0)</f>
        <v>#N/A</v>
      </c>
      <c r="H2431" s="104" t="e">
        <f>C2431*PRODUCT(#REF!,#REF!,G2431,,#REF!,E2431)</f>
        <v>#N/A</v>
      </c>
    </row>
    <row r="2432" spans="3:8">
      <c r="C2432" t="e">
        <f>VLOOKUP(B2432,定价因子!L:M,2,0)</f>
        <v>#N/A</v>
      </c>
      <c r="E2432" t="e">
        <f>VLOOKUP($D$1&amp;D2432,定价因子!E:F,2,0)</f>
        <v>#N/A</v>
      </c>
      <c r="G2432" t="e">
        <f>VLOOKUP($F$1&amp;F2432,定价因子!E:F,2,0)</f>
        <v>#N/A</v>
      </c>
      <c r="H2432" s="104" t="e">
        <f>C2432*PRODUCT(#REF!,#REF!,G2432,,#REF!,E2432)</f>
        <v>#N/A</v>
      </c>
    </row>
    <row r="2433" spans="3:8">
      <c r="C2433" t="e">
        <f>VLOOKUP(B2433,定价因子!L:M,2,0)</f>
        <v>#N/A</v>
      </c>
      <c r="E2433" t="e">
        <f>VLOOKUP($D$1&amp;D2433,定价因子!E:F,2,0)</f>
        <v>#N/A</v>
      </c>
      <c r="G2433" t="e">
        <f>VLOOKUP($F$1&amp;F2433,定价因子!E:F,2,0)</f>
        <v>#N/A</v>
      </c>
      <c r="H2433" s="104" t="e">
        <f>C2433*PRODUCT(#REF!,#REF!,G2433,,#REF!,E2433)</f>
        <v>#N/A</v>
      </c>
    </row>
    <row r="2434" spans="3:8">
      <c r="C2434" t="e">
        <f>VLOOKUP(B2434,定价因子!L:M,2,0)</f>
        <v>#N/A</v>
      </c>
      <c r="E2434" t="e">
        <f>VLOOKUP($D$1&amp;D2434,定价因子!E:F,2,0)</f>
        <v>#N/A</v>
      </c>
      <c r="G2434" t="e">
        <f>VLOOKUP($F$1&amp;F2434,定价因子!E:F,2,0)</f>
        <v>#N/A</v>
      </c>
      <c r="H2434" s="104" t="e">
        <f>C2434*PRODUCT(#REF!,#REF!,G2434,,#REF!,E2434)</f>
        <v>#N/A</v>
      </c>
    </row>
    <row r="2435" spans="3:8">
      <c r="C2435" t="e">
        <f>VLOOKUP(B2435,定价因子!L:M,2,0)</f>
        <v>#N/A</v>
      </c>
      <c r="E2435" t="e">
        <f>VLOOKUP($D$1&amp;D2435,定价因子!E:F,2,0)</f>
        <v>#N/A</v>
      </c>
      <c r="G2435" t="e">
        <f>VLOOKUP($F$1&amp;F2435,定价因子!E:F,2,0)</f>
        <v>#N/A</v>
      </c>
      <c r="H2435" s="104" t="e">
        <f>C2435*PRODUCT(#REF!,#REF!,G2435,,#REF!,E2435)</f>
        <v>#N/A</v>
      </c>
    </row>
    <row r="2436" spans="3:8">
      <c r="C2436" t="e">
        <f>VLOOKUP(B2436,定价因子!L:M,2,0)</f>
        <v>#N/A</v>
      </c>
      <c r="E2436" t="e">
        <f>VLOOKUP($D$1&amp;D2436,定价因子!E:F,2,0)</f>
        <v>#N/A</v>
      </c>
      <c r="G2436" t="e">
        <f>VLOOKUP($F$1&amp;F2436,定价因子!E:F,2,0)</f>
        <v>#N/A</v>
      </c>
      <c r="H2436" s="104" t="e">
        <f>C2436*PRODUCT(#REF!,#REF!,G2436,,#REF!,E2436)</f>
        <v>#N/A</v>
      </c>
    </row>
    <row r="2437" spans="3:8">
      <c r="C2437" t="e">
        <f>VLOOKUP(B2437,定价因子!L:M,2,0)</f>
        <v>#N/A</v>
      </c>
      <c r="E2437" t="e">
        <f>VLOOKUP($D$1&amp;D2437,定价因子!E:F,2,0)</f>
        <v>#N/A</v>
      </c>
      <c r="G2437" t="e">
        <f>VLOOKUP($F$1&amp;F2437,定价因子!E:F,2,0)</f>
        <v>#N/A</v>
      </c>
      <c r="H2437" s="104" t="e">
        <f>C2437*PRODUCT(#REF!,#REF!,G2437,,#REF!,E2437)</f>
        <v>#N/A</v>
      </c>
    </row>
    <row r="2438" spans="3:8">
      <c r="C2438" t="e">
        <f>VLOOKUP(B2438,定价因子!L:M,2,0)</f>
        <v>#N/A</v>
      </c>
      <c r="E2438" t="e">
        <f>VLOOKUP($D$1&amp;D2438,定价因子!E:F,2,0)</f>
        <v>#N/A</v>
      </c>
      <c r="G2438" t="e">
        <f>VLOOKUP($F$1&amp;F2438,定价因子!E:F,2,0)</f>
        <v>#N/A</v>
      </c>
      <c r="H2438" s="104" t="e">
        <f>C2438*PRODUCT(#REF!,#REF!,G2438,,#REF!,E2438)</f>
        <v>#N/A</v>
      </c>
    </row>
    <row r="2439" spans="3:8">
      <c r="C2439" t="e">
        <f>VLOOKUP(B2439,定价因子!L:M,2,0)</f>
        <v>#N/A</v>
      </c>
      <c r="E2439" t="e">
        <f>VLOOKUP($D$1&amp;D2439,定价因子!E:F,2,0)</f>
        <v>#N/A</v>
      </c>
      <c r="G2439" t="e">
        <f>VLOOKUP($F$1&amp;F2439,定价因子!E:F,2,0)</f>
        <v>#N/A</v>
      </c>
      <c r="H2439" s="104" t="e">
        <f>C2439*PRODUCT(#REF!,#REF!,G2439,,#REF!,E2439)</f>
        <v>#N/A</v>
      </c>
    </row>
    <row r="2440" spans="3:8">
      <c r="C2440" t="e">
        <f>VLOOKUP(B2440,定价因子!L:M,2,0)</f>
        <v>#N/A</v>
      </c>
      <c r="E2440" t="e">
        <f>VLOOKUP($D$1&amp;D2440,定价因子!E:F,2,0)</f>
        <v>#N/A</v>
      </c>
      <c r="G2440" t="e">
        <f>VLOOKUP($F$1&amp;F2440,定价因子!E:F,2,0)</f>
        <v>#N/A</v>
      </c>
      <c r="H2440" s="104" t="e">
        <f>C2440*PRODUCT(#REF!,#REF!,G2440,,#REF!,E2440)</f>
        <v>#N/A</v>
      </c>
    </row>
    <row r="2441" spans="3:8">
      <c r="C2441" t="e">
        <f>VLOOKUP(B2441,定价因子!L:M,2,0)</f>
        <v>#N/A</v>
      </c>
      <c r="E2441" t="e">
        <f>VLOOKUP($D$1&amp;D2441,定价因子!E:F,2,0)</f>
        <v>#N/A</v>
      </c>
      <c r="G2441" t="e">
        <f>VLOOKUP($F$1&amp;F2441,定价因子!E:F,2,0)</f>
        <v>#N/A</v>
      </c>
      <c r="H2441" s="104" t="e">
        <f>C2441*PRODUCT(#REF!,#REF!,G2441,,#REF!,E2441)</f>
        <v>#N/A</v>
      </c>
    </row>
    <row r="2442" spans="3:8">
      <c r="C2442" t="e">
        <f>VLOOKUP(B2442,定价因子!L:M,2,0)</f>
        <v>#N/A</v>
      </c>
      <c r="E2442" t="e">
        <f>VLOOKUP($D$1&amp;D2442,定价因子!E:F,2,0)</f>
        <v>#N/A</v>
      </c>
      <c r="G2442" t="e">
        <f>VLOOKUP($F$1&amp;F2442,定价因子!E:F,2,0)</f>
        <v>#N/A</v>
      </c>
      <c r="H2442" s="104" t="e">
        <f>C2442*PRODUCT(#REF!,#REF!,G2442,,#REF!,E2442)</f>
        <v>#N/A</v>
      </c>
    </row>
    <row r="2443" spans="3:8">
      <c r="C2443" t="e">
        <f>VLOOKUP(B2443,定价因子!L:M,2,0)</f>
        <v>#N/A</v>
      </c>
      <c r="E2443" t="e">
        <f>VLOOKUP($D$1&amp;D2443,定价因子!E:F,2,0)</f>
        <v>#N/A</v>
      </c>
      <c r="G2443" t="e">
        <f>VLOOKUP($F$1&amp;F2443,定价因子!E:F,2,0)</f>
        <v>#N/A</v>
      </c>
      <c r="H2443" s="104" t="e">
        <f>C2443*PRODUCT(#REF!,#REF!,G2443,,#REF!,E2443)</f>
        <v>#N/A</v>
      </c>
    </row>
    <row r="2444" spans="3:8">
      <c r="C2444" t="e">
        <f>VLOOKUP(B2444,定价因子!L:M,2,0)</f>
        <v>#N/A</v>
      </c>
      <c r="E2444" t="e">
        <f>VLOOKUP($D$1&amp;D2444,定价因子!E:F,2,0)</f>
        <v>#N/A</v>
      </c>
      <c r="G2444" t="e">
        <f>VLOOKUP($F$1&amp;F2444,定价因子!E:F,2,0)</f>
        <v>#N/A</v>
      </c>
      <c r="H2444" s="104" t="e">
        <f>C2444*PRODUCT(#REF!,#REF!,G2444,,#REF!,E2444)</f>
        <v>#N/A</v>
      </c>
    </row>
    <row r="2445" spans="3:8">
      <c r="C2445" t="e">
        <f>VLOOKUP(B2445,定价因子!L:M,2,0)</f>
        <v>#N/A</v>
      </c>
      <c r="E2445" t="e">
        <f>VLOOKUP($D$1&amp;D2445,定价因子!E:F,2,0)</f>
        <v>#N/A</v>
      </c>
      <c r="G2445" t="e">
        <f>VLOOKUP($F$1&amp;F2445,定价因子!E:F,2,0)</f>
        <v>#N/A</v>
      </c>
      <c r="H2445" s="104" t="e">
        <f>C2445*PRODUCT(#REF!,#REF!,G2445,,#REF!,E2445)</f>
        <v>#N/A</v>
      </c>
    </row>
    <row r="2446" spans="3:8">
      <c r="C2446" t="e">
        <f>VLOOKUP(B2446,定价因子!L:M,2,0)</f>
        <v>#N/A</v>
      </c>
      <c r="E2446" t="e">
        <f>VLOOKUP($D$1&amp;D2446,定价因子!E:F,2,0)</f>
        <v>#N/A</v>
      </c>
      <c r="G2446" t="e">
        <f>VLOOKUP($F$1&amp;F2446,定价因子!E:F,2,0)</f>
        <v>#N/A</v>
      </c>
      <c r="H2446" s="104" t="e">
        <f>C2446*PRODUCT(#REF!,#REF!,G2446,,#REF!,E2446)</f>
        <v>#N/A</v>
      </c>
    </row>
    <row r="2447" spans="3:8">
      <c r="C2447" t="e">
        <f>VLOOKUP(B2447,定价因子!L:M,2,0)</f>
        <v>#N/A</v>
      </c>
      <c r="E2447" t="e">
        <f>VLOOKUP($D$1&amp;D2447,定价因子!E:F,2,0)</f>
        <v>#N/A</v>
      </c>
      <c r="G2447" t="e">
        <f>VLOOKUP($F$1&amp;F2447,定价因子!E:F,2,0)</f>
        <v>#N/A</v>
      </c>
      <c r="H2447" s="104" t="e">
        <f>C2447*PRODUCT(#REF!,#REF!,G2447,,#REF!,E2447)</f>
        <v>#N/A</v>
      </c>
    </row>
    <row r="2448" spans="3:8">
      <c r="C2448" t="e">
        <f>VLOOKUP(B2448,定价因子!L:M,2,0)</f>
        <v>#N/A</v>
      </c>
      <c r="E2448" t="e">
        <f>VLOOKUP($D$1&amp;D2448,定价因子!E:F,2,0)</f>
        <v>#N/A</v>
      </c>
      <c r="G2448" t="e">
        <f>VLOOKUP($F$1&amp;F2448,定价因子!E:F,2,0)</f>
        <v>#N/A</v>
      </c>
      <c r="H2448" s="104" t="e">
        <f>C2448*PRODUCT(#REF!,#REF!,G2448,,#REF!,E2448)</f>
        <v>#N/A</v>
      </c>
    </row>
    <row r="2449" spans="3:8">
      <c r="C2449" t="e">
        <f>VLOOKUP(B2449,定价因子!L:M,2,0)</f>
        <v>#N/A</v>
      </c>
      <c r="E2449" t="e">
        <f>VLOOKUP($D$1&amp;D2449,定价因子!E:F,2,0)</f>
        <v>#N/A</v>
      </c>
      <c r="G2449" t="e">
        <f>VLOOKUP($F$1&amp;F2449,定价因子!E:F,2,0)</f>
        <v>#N/A</v>
      </c>
      <c r="H2449" s="104" t="e">
        <f>C2449*PRODUCT(#REF!,#REF!,G2449,,#REF!,E2449)</f>
        <v>#N/A</v>
      </c>
    </row>
    <row r="2450" spans="3:8">
      <c r="C2450" t="e">
        <f>VLOOKUP(B2450,定价因子!L:M,2,0)</f>
        <v>#N/A</v>
      </c>
      <c r="E2450" t="e">
        <f>VLOOKUP($D$1&amp;D2450,定价因子!E:F,2,0)</f>
        <v>#N/A</v>
      </c>
      <c r="G2450" t="e">
        <f>VLOOKUP($F$1&amp;F2450,定价因子!E:F,2,0)</f>
        <v>#N/A</v>
      </c>
      <c r="H2450" s="104" t="e">
        <f>C2450*PRODUCT(#REF!,#REF!,G2450,,#REF!,E2450)</f>
        <v>#N/A</v>
      </c>
    </row>
    <row r="2451" spans="3:8">
      <c r="C2451" t="e">
        <f>VLOOKUP(B2451,定价因子!L:M,2,0)</f>
        <v>#N/A</v>
      </c>
      <c r="E2451" t="e">
        <f>VLOOKUP($D$1&amp;D2451,定价因子!E:F,2,0)</f>
        <v>#N/A</v>
      </c>
      <c r="G2451" t="e">
        <f>VLOOKUP($F$1&amp;F2451,定价因子!E:F,2,0)</f>
        <v>#N/A</v>
      </c>
      <c r="H2451" s="104" t="e">
        <f>C2451*PRODUCT(#REF!,#REF!,G2451,,#REF!,E2451)</f>
        <v>#N/A</v>
      </c>
    </row>
    <row r="2452" spans="3:8">
      <c r="C2452" t="e">
        <f>VLOOKUP(B2452,定价因子!L:M,2,0)</f>
        <v>#N/A</v>
      </c>
      <c r="E2452" t="e">
        <f>VLOOKUP($D$1&amp;D2452,定价因子!E:F,2,0)</f>
        <v>#N/A</v>
      </c>
      <c r="G2452" t="e">
        <f>VLOOKUP($F$1&amp;F2452,定价因子!E:F,2,0)</f>
        <v>#N/A</v>
      </c>
      <c r="H2452" s="104" t="e">
        <f>C2452*PRODUCT(#REF!,#REF!,G2452,,#REF!,E2452)</f>
        <v>#N/A</v>
      </c>
    </row>
    <row r="2453" spans="3:8">
      <c r="C2453" t="e">
        <f>VLOOKUP(B2453,定价因子!L:M,2,0)</f>
        <v>#N/A</v>
      </c>
      <c r="E2453" t="e">
        <f>VLOOKUP($D$1&amp;D2453,定价因子!E:F,2,0)</f>
        <v>#N/A</v>
      </c>
      <c r="G2453" t="e">
        <f>VLOOKUP($F$1&amp;F2453,定价因子!E:F,2,0)</f>
        <v>#N/A</v>
      </c>
      <c r="H2453" s="104" t="e">
        <f>C2453*PRODUCT(#REF!,#REF!,G2453,,#REF!,E2453)</f>
        <v>#N/A</v>
      </c>
    </row>
    <row r="2454" spans="3:8">
      <c r="C2454" t="e">
        <f>VLOOKUP(B2454,定价因子!L:M,2,0)</f>
        <v>#N/A</v>
      </c>
      <c r="E2454" t="e">
        <f>VLOOKUP($D$1&amp;D2454,定价因子!E:F,2,0)</f>
        <v>#N/A</v>
      </c>
      <c r="G2454" t="e">
        <f>VLOOKUP($F$1&amp;F2454,定价因子!E:F,2,0)</f>
        <v>#N/A</v>
      </c>
      <c r="H2454" s="104" t="e">
        <f>C2454*PRODUCT(#REF!,#REF!,G2454,,#REF!,E2454)</f>
        <v>#N/A</v>
      </c>
    </row>
    <row r="2455" spans="3:8">
      <c r="C2455" t="e">
        <f>VLOOKUP(B2455,定价因子!L:M,2,0)</f>
        <v>#N/A</v>
      </c>
      <c r="E2455" t="e">
        <f>VLOOKUP($D$1&amp;D2455,定价因子!E:F,2,0)</f>
        <v>#N/A</v>
      </c>
      <c r="G2455" t="e">
        <f>VLOOKUP($F$1&amp;F2455,定价因子!E:F,2,0)</f>
        <v>#N/A</v>
      </c>
      <c r="H2455" s="104" t="e">
        <f>C2455*PRODUCT(#REF!,#REF!,G2455,,#REF!,E2455)</f>
        <v>#N/A</v>
      </c>
    </row>
    <row r="2456" spans="3:8">
      <c r="C2456" t="e">
        <f>VLOOKUP(B2456,定价因子!L:M,2,0)</f>
        <v>#N/A</v>
      </c>
      <c r="E2456" t="e">
        <f>VLOOKUP($D$1&amp;D2456,定价因子!E:F,2,0)</f>
        <v>#N/A</v>
      </c>
      <c r="G2456" t="e">
        <f>VLOOKUP($F$1&amp;F2456,定价因子!E:F,2,0)</f>
        <v>#N/A</v>
      </c>
      <c r="H2456" s="104" t="e">
        <f>C2456*PRODUCT(#REF!,#REF!,G2456,,#REF!,E2456)</f>
        <v>#N/A</v>
      </c>
    </row>
    <row r="2457" spans="3:8">
      <c r="C2457" t="e">
        <f>VLOOKUP(B2457,定价因子!L:M,2,0)</f>
        <v>#N/A</v>
      </c>
      <c r="E2457" t="e">
        <f>VLOOKUP($D$1&amp;D2457,定价因子!E:F,2,0)</f>
        <v>#N/A</v>
      </c>
      <c r="G2457" t="e">
        <f>VLOOKUP($F$1&amp;F2457,定价因子!E:F,2,0)</f>
        <v>#N/A</v>
      </c>
      <c r="H2457" s="104" t="e">
        <f>C2457*PRODUCT(#REF!,#REF!,G2457,,#REF!,E2457)</f>
        <v>#N/A</v>
      </c>
    </row>
    <row r="2458" spans="3:8">
      <c r="C2458" t="e">
        <f>VLOOKUP(B2458,定价因子!L:M,2,0)</f>
        <v>#N/A</v>
      </c>
      <c r="E2458" t="e">
        <f>VLOOKUP($D$1&amp;D2458,定价因子!E:F,2,0)</f>
        <v>#N/A</v>
      </c>
      <c r="G2458" t="e">
        <f>VLOOKUP($F$1&amp;F2458,定价因子!E:F,2,0)</f>
        <v>#N/A</v>
      </c>
      <c r="H2458" s="104" t="e">
        <f>C2458*PRODUCT(#REF!,#REF!,G2458,,#REF!,E2458)</f>
        <v>#N/A</v>
      </c>
    </row>
    <row r="2459" spans="3:8">
      <c r="C2459" t="e">
        <f>VLOOKUP(B2459,定价因子!L:M,2,0)</f>
        <v>#N/A</v>
      </c>
      <c r="E2459" t="e">
        <f>VLOOKUP($D$1&amp;D2459,定价因子!E:F,2,0)</f>
        <v>#N/A</v>
      </c>
      <c r="G2459" t="e">
        <f>VLOOKUP($F$1&amp;F2459,定价因子!E:F,2,0)</f>
        <v>#N/A</v>
      </c>
      <c r="H2459" s="104" t="e">
        <f>C2459*PRODUCT(#REF!,#REF!,G2459,,#REF!,E2459)</f>
        <v>#N/A</v>
      </c>
    </row>
    <row r="2460" spans="3:8">
      <c r="C2460" t="e">
        <f>VLOOKUP(B2460,定价因子!L:M,2,0)</f>
        <v>#N/A</v>
      </c>
      <c r="E2460" t="e">
        <f>VLOOKUP($D$1&amp;D2460,定价因子!E:F,2,0)</f>
        <v>#N/A</v>
      </c>
      <c r="G2460" t="e">
        <f>VLOOKUP($F$1&amp;F2460,定价因子!E:F,2,0)</f>
        <v>#N/A</v>
      </c>
      <c r="H2460" s="104" t="e">
        <f>C2460*PRODUCT(#REF!,#REF!,G2460,,#REF!,E2460)</f>
        <v>#N/A</v>
      </c>
    </row>
    <row r="2461" spans="3:8">
      <c r="C2461" t="e">
        <f>VLOOKUP(B2461,定价因子!L:M,2,0)</f>
        <v>#N/A</v>
      </c>
      <c r="E2461" t="e">
        <f>VLOOKUP($D$1&amp;D2461,定价因子!E:F,2,0)</f>
        <v>#N/A</v>
      </c>
      <c r="G2461" t="e">
        <f>VLOOKUP($F$1&amp;F2461,定价因子!E:F,2,0)</f>
        <v>#N/A</v>
      </c>
      <c r="H2461" s="104" t="e">
        <f>C2461*PRODUCT(#REF!,#REF!,G2461,,#REF!,E2461)</f>
        <v>#N/A</v>
      </c>
    </row>
    <row r="2462" spans="3:8">
      <c r="C2462" t="e">
        <f>VLOOKUP(B2462,定价因子!L:M,2,0)</f>
        <v>#N/A</v>
      </c>
      <c r="E2462" t="e">
        <f>VLOOKUP($D$1&amp;D2462,定价因子!E:F,2,0)</f>
        <v>#N/A</v>
      </c>
      <c r="G2462" t="e">
        <f>VLOOKUP($F$1&amp;F2462,定价因子!E:F,2,0)</f>
        <v>#N/A</v>
      </c>
      <c r="H2462" s="104" t="e">
        <f>C2462*PRODUCT(#REF!,#REF!,G2462,,#REF!,E2462)</f>
        <v>#N/A</v>
      </c>
    </row>
    <row r="2463" spans="3:8">
      <c r="C2463" t="e">
        <f>VLOOKUP(B2463,定价因子!L:M,2,0)</f>
        <v>#N/A</v>
      </c>
      <c r="E2463" t="e">
        <f>VLOOKUP($D$1&amp;D2463,定价因子!E:F,2,0)</f>
        <v>#N/A</v>
      </c>
      <c r="G2463" t="e">
        <f>VLOOKUP($F$1&amp;F2463,定价因子!E:F,2,0)</f>
        <v>#N/A</v>
      </c>
      <c r="H2463" s="104" t="e">
        <f>C2463*PRODUCT(#REF!,#REF!,G2463,,#REF!,E2463)</f>
        <v>#N/A</v>
      </c>
    </row>
    <row r="2464" spans="3:8">
      <c r="C2464" t="e">
        <f>VLOOKUP(B2464,定价因子!L:M,2,0)</f>
        <v>#N/A</v>
      </c>
      <c r="E2464" t="e">
        <f>VLOOKUP($D$1&amp;D2464,定价因子!E:F,2,0)</f>
        <v>#N/A</v>
      </c>
      <c r="G2464" t="e">
        <f>VLOOKUP($F$1&amp;F2464,定价因子!E:F,2,0)</f>
        <v>#N/A</v>
      </c>
      <c r="H2464" s="104" t="e">
        <f>C2464*PRODUCT(#REF!,#REF!,G2464,,#REF!,E2464)</f>
        <v>#N/A</v>
      </c>
    </row>
    <row r="2465" spans="3:8">
      <c r="C2465" t="e">
        <f>VLOOKUP(B2465,定价因子!L:M,2,0)</f>
        <v>#N/A</v>
      </c>
      <c r="E2465" t="e">
        <f>VLOOKUP($D$1&amp;D2465,定价因子!E:F,2,0)</f>
        <v>#N/A</v>
      </c>
      <c r="G2465" t="e">
        <f>VLOOKUP($F$1&amp;F2465,定价因子!E:F,2,0)</f>
        <v>#N/A</v>
      </c>
      <c r="H2465" s="104" t="e">
        <f>C2465*PRODUCT(#REF!,#REF!,G2465,,#REF!,E2465)</f>
        <v>#N/A</v>
      </c>
    </row>
    <row r="2466" spans="3:8">
      <c r="C2466" t="e">
        <f>VLOOKUP(B2466,定价因子!L:M,2,0)</f>
        <v>#N/A</v>
      </c>
      <c r="E2466" t="e">
        <f>VLOOKUP($D$1&amp;D2466,定价因子!E:F,2,0)</f>
        <v>#N/A</v>
      </c>
      <c r="G2466" t="e">
        <f>VLOOKUP($F$1&amp;F2466,定价因子!E:F,2,0)</f>
        <v>#N/A</v>
      </c>
      <c r="H2466" s="104" t="e">
        <f>C2466*PRODUCT(#REF!,#REF!,G2466,,#REF!,E2466)</f>
        <v>#N/A</v>
      </c>
    </row>
    <row r="2467" spans="3:8">
      <c r="C2467" t="e">
        <f>VLOOKUP(B2467,定价因子!L:M,2,0)</f>
        <v>#N/A</v>
      </c>
      <c r="E2467" t="e">
        <f>VLOOKUP($D$1&amp;D2467,定价因子!E:F,2,0)</f>
        <v>#N/A</v>
      </c>
      <c r="G2467" t="e">
        <f>VLOOKUP($F$1&amp;F2467,定价因子!E:F,2,0)</f>
        <v>#N/A</v>
      </c>
      <c r="H2467" s="104" t="e">
        <f>C2467*PRODUCT(#REF!,#REF!,G2467,,#REF!,E2467)</f>
        <v>#N/A</v>
      </c>
    </row>
    <row r="2468" spans="3:8">
      <c r="C2468" t="e">
        <f>VLOOKUP(B2468,定价因子!L:M,2,0)</f>
        <v>#N/A</v>
      </c>
      <c r="E2468" t="e">
        <f>VLOOKUP($D$1&amp;D2468,定价因子!E:F,2,0)</f>
        <v>#N/A</v>
      </c>
      <c r="G2468" t="e">
        <f>VLOOKUP($F$1&amp;F2468,定价因子!E:F,2,0)</f>
        <v>#N/A</v>
      </c>
      <c r="H2468" s="104" t="e">
        <f>C2468*PRODUCT(#REF!,#REF!,G2468,,#REF!,E2468)</f>
        <v>#N/A</v>
      </c>
    </row>
    <row r="2469" spans="3:8">
      <c r="C2469" t="e">
        <f>VLOOKUP(B2469,定价因子!L:M,2,0)</f>
        <v>#N/A</v>
      </c>
      <c r="E2469" t="e">
        <f>VLOOKUP($D$1&amp;D2469,定价因子!E:F,2,0)</f>
        <v>#N/A</v>
      </c>
      <c r="G2469" t="e">
        <f>VLOOKUP($F$1&amp;F2469,定价因子!E:F,2,0)</f>
        <v>#N/A</v>
      </c>
      <c r="H2469" s="104" t="e">
        <f>C2469*PRODUCT(#REF!,#REF!,G2469,,#REF!,E2469)</f>
        <v>#N/A</v>
      </c>
    </row>
    <row r="2470" spans="3:8">
      <c r="C2470" t="e">
        <f>VLOOKUP(B2470,定价因子!L:M,2,0)</f>
        <v>#N/A</v>
      </c>
      <c r="E2470" t="e">
        <f>VLOOKUP($D$1&amp;D2470,定价因子!E:F,2,0)</f>
        <v>#N/A</v>
      </c>
      <c r="G2470" t="e">
        <f>VLOOKUP($F$1&amp;F2470,定价因子!E:F,2,0)</f>
        <v>#N/A</v>
      </c>
      <c r="H2470" s="104" t="e">
        <f>C2470*PRODUCT(#REF!,#REF!,G2470,,#REF!,E2470)</f>
        <v>#N/A</v>
      </c>
    </row>
    <row r="2471" spans="3:8">
      <c r="C2471" t="e">
        <f>VLOOKUP(B2471,定价因子!L:M,2,0)</f>
        <v>#N/A</v>
      </c>
      <c r="E2471" t="e">
        <f>VLOOKUP($D$1&amp;D2471,定价因子!E:F,2,0)</f>
        <v>#N/A</v>
      </c>
      <c r="G2471" t="e">
        <f>VLOOKUP($F$1&amp;F2471,定价因子!E:F,2,0)</f>
        <v>#N/A</v>
      </c>
      <c r="H2471" s="104" t="e">
        <f>C2471*PRODUCT(#REF!,#REF!,G2471,,#REF!,E2471)</f>
        <v>#N/A</v>
      </c>
    </row>
    <row r="2472" spans="3:8">
      <c r="C2472" t="e">
        <f>VLOOKUP(B2472,定价因子!L:M,2,0)</f>
        <v>#N/A</v>
      </c>
      <c r="E2472" t="e">
        <f>VLOOKUP($D$1&amp;D2472,定价因子!E:F,2,0)</f>
        <v>#N/A</v>
      </c>
      <c r="G2472" t="e">
        <f>VLOOKUP($F$1&amp;F2472,定价因子!E:F,2,0)</f>
        <v>#N/A</v>
      </c>
      <c r="H2472" s="104" t="e">
        <f>C2472*PRODUCT(#REF!,#REF!,G2472,,#REF!,E2472)</f>
        <v>#N/A</v>
      </c>
    </row>
    <row r="2473" spans="3:8">
      <c r="C2473" t="e">
        <f>VLOOKUP(B2473,定价因子!L:M,2,0)</f>
        <v>#N/A</v>
      </c>
      <c r="E2473" t="e">
        <f>VLOOKUP($D$1&amp;D2473,定价因子!E:F,2,0)</f>
        <v>#N/A</v>
      </c>
      <c r="G2473" t="e">
        <f>VLOOKUP($F$1&amp;F2473,定价因子!E:F,2,0)</f>
        <v>#N/A</v>
      </c>
      <c r="H2473" s="104" t="e">
        <f>C2473*PRODUCT(#REF!,#REF!,G2473,,#REF!,E2473)</f>
        <v>#N/A</v>
      </c>
    </row>
    <row r="2474" spans="3:8">
      <c r="C2474" t="e">
        <f>VLOOKUP(B2474,定价因子!L:M,2,0)</f>
        <v>#N/A</v>
      </c>
      <c r="E2474" t="e">
        <f>VLOOKUP($D$1&amp;D2474,定价因子!E:F,2,0)</f>
        <v>#N/A</v>
      </c>
      <c r="G2474" t="e">
        <f>VLOOKUP($F$1&amp;F2474,定价因子!E:F,2,0)</f>
        <v>#N/A</v>
      </c>
      <c r="H2474" s="104" t="e">
        <f>C2474*PRODUCT(#REF!,#REF!,G2474,,#REF!,E2474)</f>
        <v>#N/A</v>
      </c>
    </row>
    <row r="2475" spans="3:8">
      <c r="C2475" t="e">
        <f>VLOOKUP(B2475,定价因子!L:M,2,0)</f>
        <v>#N/A</v>
      </c>
      <c r="E2475" t="e">
        <f>VLOOKUP($D$1&amp;D2475,定价因子!E:F,2,0)</f>
        <v>#N/A</v>
      </c>
      <c r="G2475" t="e">
        <f>VLOOKUP($F$1&amp;F2475,定价因子!E:F,2,0)</f>
        <v>#N/A</v>
      </c>
      <c r="H2475" s="104" t="e">
        <f>C2475*PRODUCT(#REF!,#REF!,G2475,,#REF!,E2475)</f>
        <v>#N/A</v>
      </c>
    </row>
    <row r="2476" spans="3:8">
      <c r="C2476" t="e">
        <f>VLOOKUP(B2476,定价因子!L:M,2,0)</f>
        <v>#N/A</v>
      </c>
      <c r="E2476" t="e">
        <f>VLOOKUP($D$1&amp;D2476,定价因子!E:F,2,0)</f>
        <v>#N/A</v>
      </c>
      <c r="G2476" t="e">
        <f>VLOOKUP($F$1&amp;F2476,定价因子!E:F,2,0)</f>
        <v>#N/A</v>
      </c>
      <c r="H2476" s="104" t="e">
        <f>C2476*PRODUCT(#REF!,#REF!,G2476,,#REF!,E2476)</f>
        <v>#N/A</v>
      </c>
    </row>
    <row r="2477" spans="3:8">
      <c r="C2477" t="e">
        <f>VLOOKUP(B2477,定价因子!L:M,2,0)</f>
        <v>#N/A</v>
      </c>
      <c r="E2477" t="e">
        <f>VLOOKUP($D$1&amp;D2477,定价因子!E:F,2,0)</f>
        <v>#N/A</v>
      </c>
      <c r="G2477" t="e">
        <f>VLOOKUP($F$1&amp;F2477,定价因子!E:F,2,0)</f>
        <v>#N/A</v>
      </c>
      <c r="H2477" s="104" t="e">
        <f>C2477*PRODUCT(#REF!,#REF!,G2477,,#REF!,E2477)</f>
        <v>#N/A</v>
      </c>
    </row>
    <row r="2478" spans="3:8">
      <c r="C2478" t="e">
        <f>VLOOKUP(B2478,定价因子!L:M,2,0)</f>
        <v>#N/A</v>
      </c>
      <c r="E2478" t="e">
        <f>VLOOKUP($D$1&amp;D2478,定价因子!E:F,2,0)</f>
        <v>#N/A</v>
      </c>
      <c r="G2478" t="e">
        <f>VLOOKUP($F$1&amp;F2478,定价因子!E:F,2,0)</f>
        <v>#N/A</v>
      </c>
      <c r="H2478" s="104" t="e">
        <f>C2478*PRODUCT(#REF!,#REF!,G2478,,#REF!,E2478)</f>
        <v>#N/A</v>
      </c>
    </row>
    <row r="2479" spans="3:8">
      <c r="C2479" t="e">
        <f>VLOOKUP(B2479,定价因子!L:M,2,0)</f>
        <v>#N/A</v>
      </c>
      <c r="E2479" t="e">
        <f>VLOOKUP($D$1&amp;D2479,定价因子!E:F,2,0)</f>
        <v>#N/A</v>
      </c>
      <c r="G2479" t="e">
        <f>VLOOKUP($F$1&amp;F2479,定价因子!E:F,2,0)</f>
        <v>#N/A</v>
      </c>
      <c r="H2479" s="104" t="e">
        <f>C2479*PRODUCT(#REF!,#REF!,G2479,,#REF!,E2479)</f>
        <v>#N/A</v>
      </c>
    </row>
    <row r="2480" spans="3:8">
      <c r="C2480" t="e">
        <f>VLOOKUP(B2480,定价因子!L:M,2,0)</f>
        <v>#N/A</v>
      </c>
      <c r="E2480" t="e">
        <f>VLOOKUP($D$1&amp;D2480,定价因子!E:F,2,0)</f>
        <v>#N/A</v>
      </c>
      <c r="G2480" t="e">
        <f>VLOOKUP($F$1&amp;F2480,定价因子!E:F,2,0)</f>
        <v>#N/A</v>
      </c>
      <c r="H2480" s="104" t="e">
        <f>C2480*PRODUCT(#REF!,#REF!,G2480,,#REF!,E2480)</f>
        <v>#N/A</v>
      </c>
    </row>
    <row r="2481" spans="3:8">
      <c r="C2481" t="e">
        <f>VLOOKUP(B2481,定价因子!L:M,2,0)</f>
        <v>#N/A</v>
      </c>
      <c r="E2481" t="e">
        <f>VLOOKUP($D$1&amp;D2481,定价因子!E:F,2,0)</f>
        <v>#N/A</v>
      </c>
      <c r="G2481" t="e">
        <f>VLOOKUP($F$1&amp;F2481,定价因子!E:F,2,0)</f>
        <v>#N/A</v>
      </c>
      <c r="H2481" s="104" t="e">
        <f>C2481*PRODUCT(#REF!,#REF!,G2481,,#REF!,E2481)</f>
        <v>#N/A</v>
      </c>
    </row>
    <row r="2482" spans="3:8">
      <c r="C2482" t="e">
        <f>VLOOKUP(B2482,定价因子!L:M,2,0)</f>
        <v>#N/A</v>
      </c>
      <c r="E2482" t="e">
        <f>VLOOKUP($D$1&amp;D2482,定价因子!E:F,2,0)</f>
        <v>#N/A</v>
      </c>
      <c r="G2482" t="e">
        <f>VLOOKUP($F$1&amp;F2482,定价因子!E:F,2,0)</f>
        <v>#N/A</v>
      </c>
      <c r="H2482" s="104" t="e">
        <f>C2482*PRODUCT(#REF!,#REF!,G2482,,#REF!,E2482)</f>
        <v>#N/A</v>
      </c>
    </row>
    <row r="2483" spans="3:8">
      <c r="C2483" t="e">
        <f>VLOOKUP(B2483,定价因子!L:M,2,0)</f>
        <v>#N/A</v>
      </c>
      <c r="E2483" t="e">
        <f>VLOOKUP($D$1&amp;D2483,定价因子!E:F,2,0)</f>
        <v>#N/A</v>
      </c>
      <c r="G2483" t="e">
        <f>VLOOKUP($F$1&amp;F2483,定价因子!E:F,2,0)</f>
        <v>#N/A</v>
      </c>
      <c r="H2483" s="104" t="e">
        <f>C2483*PRODUCT(#REF!,#REF!,G2483,,#REF!,E2483)</f>
        <v>#N/A</v>
      </c>
    </row>
    <row r="2484" spans="3:8">
      <c r="C2484" t="e">
        <f>VLOOKUP(B2484,定价因子!L:M,2,0)</f>
        <v>#N/A</v>
      </c>
      <c r="E2484" t="e">
        <f>VLOOKUP($D$1&amp;D2484,定价因子!E:F,2,0)</f>
        <v>#N/A</v>
      </c>
      <c r="G2484" t="e">
        <f>VLOOKUP($F$1&amp;F2484,定价因子!E:F,2,0)</f>
        <v>#N/A</v>
      </c>
      <c r="H2484" s="104" t="e">
        <f>C2484*PRODUCT(#REF!,#REF!,G2484,,#REF!,E2484)</f>
        <v>#N/A</v>
      </c>
    </row>
    <row r="2485" spans="3:8">
      <c r="C2485" t="e">
        <f>VLOOKUP(B2485,定价因子!L:M,2,0)</f>
        <v>#N/A</v>
      </c>
      <c r="E2485" t="e">
        <f>VLOOKUP($D$1&amp;D2485,定价因子!E:F,2,0)</f>
        <v>#N/A</v>
      </c>
      <c r="G2485" t="e">
        <f>VLOOKUP($F$1&amp;F2485,定价因子!E:F,2,0)</f>
        <v>#N/A</v>
      </c>
      <c r="H2485" s="104" t="e">
        <f>C2485*PRODUCT(#REF!,#REF!,G2485,,#REF!,E2485)</f>
        <v>#N/A</v>
      </c>
    </row>
    <row r="2486" spans="3:8">
      <c r="C2486" t="e">
        <f>VLOOKUP(B2486,定价因子!L:M,2,0)</f>
        <v>#N/A</v>
      </c>
      <c r="E2486" t="e">
        <f>VLOOKUP($D$1&amp;D2486,定价因子!E:F,2,0)</f>
        <v>#N/A</v>
      </c>
      <c r="G2486" t="e">
        <f>VLOOKUP($F$1&amp;F2486,定价因子!E:F,2,0)</f>
        <v>#N/A</v>
      </c>
      <c r="H2486" s="104" t="e">
        <f>C2486*PRODUCT(#REF!,#REF!,G2486,,#REF!,E2486)</f>
        <v>#N/A</v>
      </c>
    </row>
    <row r="2487" spans="3:8">
      <c r="C2487" t="e">
        <f>VLOOKUP(B2487,定价因子!L:M,2,0)</f>
        <v>#N/A</v>
      </c>
      <c r="E2487" t="e">
        <f>VLOOKUP($D$1&amp;D2487,定价因子!E:F,2,0)</f>
        <v>#N/A</v>
      </c>
      <c r="G2487" t="e">
        <f>VLOOKUP($F$1&amp;F2487,定价因子!E:F,2,0)</f>
        <v>#N/A</v>
      </c>
      <c r="H2487" s="104" t="e">
        <f>C2487*PRODUCT(#REF!,#REF!,G2487,,#REF!,E2487)</f>
        <v>#N/A</v>
      </c>
    </row>
    <row r="2488" spans="3:8">
      <c r="C2488" t="e">
        <f>VLOOKUP(B2488,定价因子!L:M,2,0)</f>
        <v>#N/A</v>
      </c>
      <c r="E2488" t="e">
        <f>VLOOKUP($D$1&amp;D2488,定价因子!E:F,2,0)</f>
        <v>#N/A</v>
      </c>
      <c r="G2488" t="e">
        <f>VLOOKUP($F$1&amp;F2488,定价因子!E:F,2,0)</f>
        <v>#N/A</v>
      </c>
      <c r="H2488" s="104" t="e">
        <f>C2488*PRODUCT(#REF!,#REF!,G2488,,#REF!,E2488)</f>
        <v>#N/A</v>
      </c>
    </row>
    <row r="2489" spans="3:8">
      <c r="C2489" t="e">
        <f>VLOOKUP(B2489,定价因子!L:M,2,0)</f>
        <v>#N/A</v>
      </c>
      <c r="E2489" t="e">
        <f>VLOOKUP($D$1&amp;D2489,定价因子!E:F,2,0)</f>
        <v>#N/A</v>
      </c>
      <c r="G2489" t="e">
        <f>VLOOKUP($F$1&amp;F2489,定价因子!E:F,2,0)</f>
        <v>#N/A</v>
      </c>
      <c r="H2489" s="104" t="e">
        <f>C2489*PRODUCT(#REF!,#REF!,G2489,,#REF!,E2489)</f>
        <v>#N/A</v>
      </c>
    </row>
    <row r="2490" spans="3:8">
      <c r="C2490" t="e">
        <f>VLOOKUP(B2490,定价因子!L:M,2,0)</f>
        <v>#N/A</v>
      </c>
      <c r="E2490" t="e">
        <f>VLOOKUP($D$1&amp;D2490,定价因子!E:F,2,0)</f>
        <v>#N/A</v>
      </c>
      <c r="G2490" t="e">
        <f>VLOOKUP($F$1&amp;F2490,定价因子!E:F,2,0)</f>
        <v>#N/A</v>
      </c>
      <c r="H2490" s="104" t="e">
        <f>C2490*PRODUCT(#REF!,#REF!,G2490,,#REF!,E2490)</f>
        <v>#N/A</v>
      </c>
    </row>
    <row r="2491" spans="3:8">
      <c r="C2491" t="e">
        <f>VLOOKUP(B2491,定价因子!L:M,2,0)</f>
        <v>#N/A</v>
      </c>
      <c r="E2491" t="e">
        <f>VLOOKUP($D$1&amp;D2491,定价因子!E:F,2,0)</f>
        <v>#N/A</v>
      </c>
      <c r="G2491" t="e">
        <f>VLOOKUP($F$1&amp;F2491,定价因子!E:F,2,0)</f>
        <v>#N/A</v>
      </c>
      <c r="H2491" s="104" t="e">
        <f>C2491*PRODUCT(#REF!,#REF!,G2491,,#REF!,E2491)</f>
        <v>#N/A</v>
      </c>
    </row>
    <row r="2492" spans="3:8">
      <c r="C2492" t="e">
        <f>VLOOKUP(B2492,定价因子!L:M,2,0)</f>
        <v>#N/A</v>
      </c>
      <c r="E2492" t="e">
        <f>VLOOKUP($D$1&amp;D2492,定价因子!E:F,2,0)</f>
        <v>#N/A</v>
      </c>
      <c r="G2492" t="e">
        <f>VLOOKUP($F$1&amp;F2492,定价因子!E:F,2,0)</f>
        <v>#N/A</v>
      </c>
      <c r="H2492" s="104" t="e">
        <f>C2492*PRODUCT(#REF!,#REF!,G2492,,#REF!,E2492)</f>
        <v>#N/A</v>
      </c>
    </row>
    <row r="2493" spans="3:8">
      <c r="C2493" t="e">
        <f>VLOOKUP(B2493,定价因子!L:M,2,0)</f>
        <v>#N/A</v>
      </c>
      <c r="E2493" t="e">
        <f>VLOOKUP($D$1&amp;D2493,定价因子!E:F,2,0)</f>
        <v>#N/A</v>
      </c>
      <c r="G2493" t="e">
        <f>VLOOKUP($F$1&amp;F2493,定价因子!E:F,2,0)</f>
        <v>#N/A</v>
      </c>
      <c r="H2493" s="104" t="e">
        <f>C2493*PRODUCT(#REF!,#REF!,G2493,,#REF!,E2493)</f>
        <v>#N/A</v>
      </c>
    </row>
    <row r="2494" spans="3:8">
      <c r="C2494" t="e">
        <f>VLOOKUP(B2494,定价因子!L:M,2,0)</f>
        <v>#N/A</v>
      </c>
      <c r="E2494" t="e">
        <f>VLOOKUP($D$1&amp;D2494,定价因子!E:F,2,0)</f>
        <v>#N/A</v>
      </c>
      <c r="G2494" t="e">
        <f>VLOOKUP($F$1&amp;F2494,定价因子!E:F,2,0)</f>
        <v>#N/A</v>
      </c>
      <c r="H2494" s="104" t="e">
        <f>C2494*PRODUCT(#REF!,#REF!,G2494,,#REF!,E2494)</f>
        <v>#N/A</v>
      </c>
    </row>
    <row r="2495" spans="3:8">
      <c r="C2495" t="e">
        <f>VLOOKUP(B2495,定价因子!L:M,2,0)</f>
        <v>#N/A</v>
      </c>
      <c r="E2495" t="e">
        <f>VLOOKUP($D$1&amp;D2495,定价因子!E:F,2,0)</f>
        <v>#N/A</v>
      </c>
      <c r="G2495" t="e">
        <f>VLOOKUP($F$1&amp;F2495,定价因子!E:F,2,0)</f>
        <v>#N/A</v>
      </c>
      <c r="H2495" s="104" t="e">
        <f>C2495*PRODUCT(#REF!,#REF!,G2495,,#REF!,E2495)</f>
        <v>#N/A</v>
      </c>
    </row>
    <row r="2496" spans="3:8">
      <c r="C2496" t="e">
        <f>VLOOKUP(B2496,定价因子!L:M,2,0)</f>
        <v>#N/A</v>
      </c>
      <c r="E2496" t="e">
        <f>VLOOKUP($D$1&amp;D2496,定价因子!E:F,2,0)</f>
        <v>#N/A</v>
      </c>
      <c r="G2496" t="e">
        <f>VLOOKUP($F$1&amp;F2496,定价因子!E:F,2,0)</f>
        <v>#N/A</v>
      </c>
      <c r="H2496" s="104" t="e">
        <f>C2496*PRODUCT(#REF!,#REF!,G2496,,#REF!,E2496)</f>
        <v>#N/A</v>
      </c>
    </row>
    <row r="2497" spans="3:8">
      <c r="C2497" t="e">
        <f>VLOOKUP(B2497,定价因子!L:M,2,0)</f>
        <v>#N/A</v>
      </c>
      <c r="E2497" t="e">
        <f>VLOOKUP($D$1&amp;D2497,定价因子!E:F,2,0)</f>
        <v>#N/A</v>
      </c>
      <c r="G2497" t="e">
        <f>VLOOKUP($F$1&amp;F2497,定价因子!E:F,2,0)</f>
        <v>#N/A</v>
      </c>
      <c r="H2497" s="104" t="e">
        <f>C2497*PRODUCT(#REF!,#REF!,G2497,,#REF!,E2497)</f>
        <v>#N/A</v>
      </c>
    </row>
    <row r="2498" spans="3:8">
      <c r="C2498" t="e">
        <f>VLOOKUP(B2498,定价因子!L:M,2,0)</f>
        <v>#N/A</v>
      </c>
      <c r="E2498" t="e">
        <f>VLOOKUP($D$1&amp;D2498,定价因子!E:F,2,0)</f>
        <v>#N/A</v>
      </c>
      <c r="G2498" t="e">
        <f>VLOOKUP($F$1&amp;F2498,定价因子!E:F,2,0)</f>
        <v>#N/A</v>
      </c>
      <c r="H2498" s="104" t="e">
        <f>C2498*PRODUCT(#REF!,#REF!,G2498,,#REF!,E2498)</f>
        <v>#N/A</v>
      </c>
    </row>
    <row r="2499" spans="3:8">
      <c r="C2499" t="e">
        <f>VLOOKUP(B2499,定价因子!L:M,2,0)</f>
        <v>#N/A</v>
      </c>
      <c r="E2499" t="e">
        <f>VLOOKUP($D$1&amp;D2499,定价因子!E:F,2,0)</f>
        <v>#N/A</v>
      </c>
      <c r="G2499" t="e">
        <f>VLOOKUP($F$1&amp;F2499,定价因子!E:F,2,0)</f>
        <v>#N/A</v>
      </c>
      <c r="H2499" s="104" t="e">
        <f>C2499*PRODUCT(#REF!,#REF!,G2499,,#REF!,E2499)</f>
        <v>#N/A</v>
      </c>
    </row>
    <row r="2500" spans="3:8">
      <c r="C2500" t="e">
        <f>VLOOKUP(B2500,定价因子!L:M,2,0)</f>
        <v>#N/A</v>
      </c>
      <c r="E2500" t="e">
        <f>VLOOKUP($D$1&amp;D2500,定价因子!E:F,2,0)</f>
        <v>#N/A</v>
      </c>
      <c r="G2500" t="e">
        <f>VLOOKUP($F$1&amp;F2500,定价因子!E:F,2,0)</f>
        <v>#N/A</v>
      </c>
      <c r="H2500" s="104" t="e">
        <f>C2500*PRODUCT(#REF!,#REF!,G2500,,#REF!,E2500)</f>
        <v>#N/A</v>
      </c>
    </row>
    <row r="2501" spans="3:8">
      <c r="C2501" t="e">
        <f>VLOOKUP(B2501,定价因子!L:M,2,0)</f>
        <v>#N/A</v>
      </c>
      <c r="E2501" t="e">
        <f>VLOOKUP($D$1&amp;D2501,定价因子!E:F,2,0)</f>
        <v>#N/A</v>
      </c>
      <c r="G2501" t="e">
        <f>VLOOKUP($F$1&amp;F2501,定价因子!E:F,2,0)</f>
        <v>#N/A</v>
      </c>
      <c r="H2501" s="104" t="e">
        <f>C2501*PRODUCT(#REF!,#REF!,G2501,,#REF!,E2501)</f>
        <v>#N/A</v>
      </c>
    </row>
    <row r="2502" spans="3:8">
      <c r="C2502" t="e">
        <f>VLOOKUP(B2502,定价因子!L:M,2,0)</f>
        <v>#N/A</v>
      </c>
      <c r="E2502" t="e">
        <f>VLOOKUP($D$1&amp;D2502,定价因子!E:F,2,0)</f>
        <v>#N/A</v>
      </c>
      <c r="G2502" t="e">
        <f>VLOOKUP($F$1&amp;F2502,定价因子!E:F,2,0)</f>
        <v>#N/A</v>
      </c>
      <c r="H2502" s="104" t="e">
        <f>C2502*PRODUCT(#REF!,#REF!,G2502,,#REF!,E2502)</f>
        <v>#N/A</v>
      </c>
    </row>
    <row r="2503" spans="3:8">
      <c r="C2503" t="e">
        <f>VLOOKUP(B2503,定价因子!L:M,2,0)</f>
        <v>#N/A</v>
      </c>
      <c r="E2503" t="e">
        <f>VLOOKUP($D$1&amp;D2503,定价因子!E:F,2,0)</f>
        <v>#N/A</v>
      </c>
      <c r="G2503" t="e">
        <f>VLOOKUP($F$1&amp;F2503,定价因子!E:F,2,0)</f>
        <v>#N/A</v>
      </c>
      <c r="H2503" s="104" t="e">
        <f>C2503*PRODUCT(#REF!,#REF!,G2503,,#REF!,E2503)</f>
        <v>#N/A</v>
      </c>
    </row>
    <row r="2504" spans="3:8">
      <c r="C2504" t="e">
        <f>VLOOKUP(B2504,定价因子!L:M,2,0)</f>
        <v>#N/A</v>
      </c>
      <c r="E2504" t="e">
        <f>VLOOKUP($D$1&amp;D2504,定价因子!E:F,2,0)</f>
        <v>#N/A</v>
      </c>
      <c r="G2504" t="e">
        <f>VLOOKUP($F$1&amp;F2504,定价因子!E:F,2,0)</f>
        <v>#N/A</v>
      </c>
      <c r="H2504" s="104" t="e">
        <f>C2504*PRODUCT(#REF!,#REF!,G2504,,#REF!,E2504)</f>
        <v>#N/A</v>
      </c>
    </row>
    <row r="2505" spans="3:8">
      <c r="C2505" t="e">
        <f>VLOOKUP(B2505,定价因子!L:M,2,0)</f>
        <v>#N/A</v>
      </c>
      <c r="E2505" t="e">
        <f>VLOOKUP($D$1&amp;D2505,定价因子!E:F,2,0)</f>
        <v>#N/A</v>
      </c>
      <c r="G2505" t="e">
        <f>VLOOKUP($F$1&amp;F2505,定价因子!E:F,2,0)</f>
        <v>#N/A</v>
      </c>
      <c r="H2505" s="104" t="e">
        <f>C2505*PRODUCT(#REF!,#REF!,G2505,,#REF!,E2505)</f>
        <v>#N/A</v>
      </c>
    </row>
    <row r="2506" spans="3:8">
      <c r="C2506" t="e">
        <f>VLOOKUP(B2506,定价因子!L:M,2,0)</f>
        <v>#N/A</v>
      </c>
      <c r="E2506" t="e">
        <f>VLOOKUP($D$1&amp;D2506,定价因子!E:F,2,0)</f>
        <v>#N/A</v>
      </c>
      <c r="G2506" t="e">
        <f>VLOOKUP($F$1&amp;F2506,定价因子!E:F,2,0)</f>
        <v>#N/A</v>
      </c>
      <c r="H2506" s="104" t="e">
        <f>C2506*PRODUCT(#REF!,#REF!,G2506,,#REF!,E2506)</f>
        <v>#N/A</v>
      </c>
    </row>
    <row r="2507" spans="3:8">
      <c r="C2507" t="e">
        <f>VLOOKUP(B2507,定价因子!L:M,2,0)</f>
        <v>#N/A</v>
      </c>
      <c r="E2507" t="e">
        <f>VLOOKUP($D$1&amp;D2507,定价因子!E:F,2,0)</f>
        <v>#N/A</v>
      </c>
      <c r="G2507" t="e">
        <f>VLOOKUP($F$1&amp;F2507,定价因子!E:F,2,0)</f>
        <v>#N/A</v>
      </c>
      <c r="H2507" s="104" t="e">
        <f>C2507*PRODUCT(#REF!,#REF!,G2507,,#REF!,E2507)</f>
        <v>#N/A</v>
      </c>
    </row>
    <row r="2508" spans="3:8">
      <c r="C2508" t="e">
        <f>VLOOKUP(B2508,定价因子!L:M,2,0)</f>
        <v>#N/A</v>
      </c>
      <c r="E2508" t="e">
        <f>VLOOKUP($D$1&amp;D2508,定价因子!E:F,2,0)</f>
        <v>#N/A</v>
      </c>
      <c r="G2508" t="e">
        <f>VLOOKUP($F$1&amp;F2508,定价因子!E:F,2,0)</f>
        <v>#N/A</v>
      </c>
      <c r="H2508" s="104" t="e">
        <f>C2508*PRODUCT(#REF!,#REF!,G2508,,#REF!,E2508)</f>
        <v>#N/A</v>
      </c>
    </row>
    <row r="2509" spans="3:8">
      <c r="C2509" t="e">
        <f>VLOOKUP(B2509,定价因子!L:M,2,0)</f>
        <v>#N/A</v>
      </c>
      <c r="E2509" t="e">
        <f>VLOOKUP($D$1&amp;D2509,定价因子!E:F,2,0)</f>
        <v>#N/A</v>
      </c>
      <c r="G2509" t="e">
        <f>VLOOKUP($F$1&amp;F2509,定价因子!E:F,2,0)</f>
        <v>#N/A</v>
      </c>
      <c r="H2509" s="104" t="e">
        <f>C2509*PRODUCT(#REF!,#REF!,G2509,,#REF!,E2509)</f>
        <v>#N/A</v>
      </c>
    </row>
    <row r="2510" spans="3:8">
      <c r="C2510" t="e">
        <f>VLOOKUP(B2510,定价因子!L:M,2,0)</f>
        <v>#N/A</v>
      </c>
      <c r="E2510" t="e">
        <f>VLOOKUP($D$1&amp;D2510,定价因子!E:F,2,0)</f>
        <v>#N/A</v>
      </c>
      <c r="G2510" t="e">
        <f>VLOOKUP($F$1&amp;F2510,定价因子!E:F,2,0)</f>
        <v>#N/A</v>
      </c>
      <c r="H2510" s="104" t="e">
        <f>C2510*PRODUCT(#REF!,#REF!,G2510,,#REF!,E2510)</f>
        <v>#N/A</v>
      </c>
    </row>
    <row r="2511" spans="3:8">
      <c r="C2511" t="e">
        <f>VLOOKUP(B2511,定价因子!L:M,2,0)</f>
        <v>#N/A</v>
      </c>
      <c r="E2511" t="e">
        <f>VLOOKUP($D$1&amp;D2511,定价因子!E:F,2,0)</f>
        <v>#N/A</v>
      </c>
      <c r="G2511" t="e">
        <f>VLOOKUP($F$1&amp;F2511,定价因子!E:F,2,0)</f>
        <v>#N/A</v>
      </c>
      <c r="H2511" s="104" t="e">
        <f>C2511*PRODUCT(#REF!,#REF!,G2511,,#REF!,E2511)</f>
        <v>#N/A</v>
      </c>
    </row>
    <row r="2512" spans="3:8">
      <c r="C2512" t="e">
        <f>VLOOKUP(B2512,定价因子!L:M,2,0)</f>
        <v>#N/A</v>
      </c>
      <c r="E2512" t="e">
        <f>VLOOKUP($D$1&amp;D2512,定价因子!E:F,2,0)</f>
        <v>#N/A</v>
      </c>
      <c r="G2512" t="e">
        <f>VLOOKUP($F$1&amp;F2512,定价因子!E:F,2,0)</f>
        <v>#N/A</v>
      </c>
      <c r="H2512" s="104" t="e">
        <f>C2512*PRODUCT(#REF!,#REF!,G2512,,#REF!,E2512)</f>
        <v>#N/A</v>
      </c>
    </row>
    <row r="2513" spans="3:8">
      <c r="C2513" t="e">
        <f>VLOOKUP(B2513,定价因子!L:M,2,0)</f>
        <v>#N/A</v>
      </c>
      <c r="E2513" t="e">
        <f>VLOOKUP($D$1&amp;D2513,定价因子!E:F,2,0)</f>
        <v>#N/A</v>
      </c>
      <c r="G2513" t="e">
        <f>VLOOKUP($F$1&amp;F2513,定价因子!E:F,2,0)</f>
        <v>#N/A</v>
      </c>
      <c r="H2513" s="104" t="e">
        <f>C2513*PRODUCT(#REF!,#REF!,G2513,,#REF!,E2513)</f>
        <v>#N/A</v>
      </c>
    </row>
    <row r="2514" spans="3:8">
      <c r="C2514" t="e">
        <f>VLOOKUP(B2514,定价因子!L:M,2,0)</f>
        <v>#N/A</v>
      </c>
      <c r="E2514" t="e">
        <f>VLOOKUP($D$1&amp;D2514,定价因子!E:F,2,0)</f>
        <v>#N/A</v>
      </c>
      <c r="G2514" t="e">
        <f>VLOOKUP($F$1&amp;F2514,定价因子!E:F,2,0)</f>
        <v>#N/A</v>
      </c>
      <c r="H2514" s="104" t="e">
        <f>C2514*PRODUCT(#REF!,#REF!,G2514,,#REF!,E2514)</f>
        <v>#N/A</v>
      </c>
    </row>
    <row r="2515" spans="3:8">
      <c r="C2515" t="e">
        <f>VLOOKUP(B2515,定价因子!L:M,2,0)</f>
        <v>#N/A</v>
      </c>
      <c r="E2515" t="e">
        <f>VLOOKUP($D$1&amp;D2515,定价因子!E:F,2,0)</f>
        <v>#N/A</v>
      </c>
      <c r="G2515" t="e">
        <f>VLOOKUP($F$1&amp;F2515,定价因子!E:F,2,0)</f>
        <v>#N/A</v>
      </c>
      <c r="H2515" s="104" t="e">
        <f>C2515*PRODUCT(#REF!,#REF!,G2515,,#REF!,E2515)</f>
        <v>#N/A</v>
      </c>
    </row>
    <row r="2516" spans="3:8">
      <c r="C2516" t="e">
        <f>VLOOKUP(B2516,定价因子!L:M,2,0)</f>
        <v>#N/A</v>
      </c>
      <c r="E2516" t="e">
        <f>VLOOKUP($D$1&amp;D2516,定价因子!E:F,2,0)</f>
        <v>#N/A</v>
      </c>
      <c r="G2516" t="e">
        <f>VLOOKUP($F$1&amp;F2516,定价因子!E:F,2,0)</f>
        <v>#N/A</v>
      </c>
      <c r="H2516" s="104" t="e">
        <f>C2516*PRODUCT(#REF!,#REF!,G2516,,#REF!,E2516)</f>
        <v>#N/A</v>
      </c>
    </row>
    <row r="2517" spans="3:8">
      <c r="C2517" t="e">
        <f>VLOOKUP(B2517,定价因子!L:M,2,0)</f>
        <v>#N/A</v>
      </c>
      <c r="E2517" t="e">
        <f>VLOOKUP($D$1&amp;D2517,定价因子!E:F,2,0)</f>
        <v>#N/A</v>
      </c>
      <c r="G2517" t="e">
        <f>VLOOKUP($F$1&amp;F2517,定价因子!E:F,2,0)</f>
        <v>#N/A</v>
      </c>
      <c r="H2517" s="104" t="e">
        <f>C2517*PRODUCT(#REF!,#REF!,G2517,,#REF!,E2517)</f>
        <v>#N/A</v>
      </c>
    </row>
    <row r="2518" spans="3:8">
      <c r="C2518" t="e">
        <f>VLOOKUP(B2518,定价因子!L:M,2,0)</f>
        <v>#N/A</v>
      </c>
      <c r="E2518" t="e">
        <f>VLOOKUP($D$1&amp;D2518,定价因子!E:F,2,0)</f>
        <v>#N/A</v>
      </c>
      <c r="G2518" t="e">
        <f>VLOOKUP($F$1&amp;F2518,定价因子!E:F,2,0)</f>
        <v>#N/A</v>
      </c>
      <c r="H2518" s="104" t="e">
        <f>C2518*PRODUCT(#REF!,#REF!,G2518,,#REF!,E2518)</f>
        <v>#N/A</v>
      </c>
    </row>
    <row r="2519" spans="3:8">
      <c r="C2519" t="e">
        <f>VLOOKUP(B2519,定价因子!L:M,2,0)</f>
        <v>#N/A</v>
      </c>
      <c r="E2519" t="e">
        <f>VLOOKUP($D$1&amp;D2519,定价因子!E:F,2,0)</f>
        <v>#N/A</v>
      </c>
      <c r="G2519" t="e">
        <f>VLOOKUP($F$1&amp;F2519,定价因子!E:F,2,0)</f>
        <v>#N/A</v>
      </c>
      <c r="H2519" s="104" t="e">
        <f>C2519*PRODUCT(#REF!,#REF!,G2519,,#REF!,E2519)</f>
        <v>#N/A</v>
      </c>
    </row>
    <row r="2520" spans="3:8">
      <c r="C2520" t="e">
        <f>VLOOKUP(B2520,定价因子!L:M,2,0)</f>
        <v>#N/A</v>
      </c>
      <c r="E2520" t="e">
        <f>VLOOKUP($D$1&amp;D2520,定价因子!E:F,2,0)</f>
        <v>#N/A</v>
      </c>
      <c r="G2520" t="e">
        <f>VLOOKUP($F$1&amp;F2520,定价因子!E:F,2,0)</f>
        <v>#N/A</v>
      </c>
      <c r="H2520" s="104" t="e">
        <f>C2520*PRODUCT(#REF!,#REF!,G2520,,#REF!,E2520)</f>
        <v>#N/A</v>
      </c>
    </row>
    <row r="2521" spans="3:8">
      <c r="C2521" t="e">
        <f>VLOOKUP(B2521,定价因子!L:M,2,0)</f>
        <v>#N/A</v>
      </c>
      <c r="E2521" t="e">
        <f>VLOOKUP($D$1&amp;D2521,定价因子!E:F,2,0)</f>
        <v>#N/A</v>
      </c>
      <c r="G2521" t="e">
        <f>VLOOKUP($F$1&amp;F2521,定价因子!E:F,2,0)</f>
        <v>#N/A</v>
      </c>
      <c r="H2521" s="104" t="e">
        <f>C2521*PRODUCT(#REF!,#REF!,G2521,,#REF!,E2521)</f>
        <v>#N/A</v>
      </c>
    </row>
    <row r="2522" spans="3:8">
      <c r="C2522" t="e">
        <f>VLOOKUP(B2522,定价因子!L:M,2,0)</f>
        <v>#N/A</v>
      </c>
      <c r="E2522" t="e">
        <f>VLOOKUP($D$1&amp;D2522,定价因子!E:F,2,0)</f>
        <v>#N/A</v>
      </c>
      <c r="G2522" t="e">
        <f>VLOOKUP($F$1&amp;F2522,定价因子!E:F,2,0)</f>
        <v>#N/A</v>
      </c>
      <c r="H2522" s="104" t="e">
        <f>C2522*PRODUCT(#REF!,#REF!,G2522,,#REF!,E2522)</f>
        <v>#N/A</v>
      </c>
    </row>
    <row r="2523" spans="3:8">
      <c r="C2523" t="e">
        <f>VLOOKUP(B2523,定价因子!L:M,2,0)</f>
        <v>#N/A</v>
      </c>
      <c r="E2523" t="e">
        <f>VLOOKUP($D$1&amp;D2523,定价因子!E:F,2,0)</f>
        <v>#N/A</v>
      </c>
      <c r="G2523" t="e">
        <f>VLOOKUP($F$1&amp;F2523,定价因子!E:F,2,0)</f>
        <v>#N/A</v>
      </c>
      <c r="H2523" s="104" t="e">
        <f>C2523*PRODUCT(#REF!,#REF!,G2523,,#REF!,E2523)</f>
        <v>#N/A</v>
      </c>
    </row>
    <row r="2524" spans="3:8">
      <c r="C2524" t="e">
        <f>VLOOKUP(B2524,定价因子!L:M,2,0)</f>
        <v>#N/A</v>
      </c>
      <c r="E2524" t="e">
        <f>VLOOKUP($D$1&amp;D2524,定价因子!E:F,2,0)</f>
        <v>#N/A</v>
      </c>
      <c r="G2524" t="e">
        <f>VLOOKUP($F$1&amp;F2524,定价因子!E:F,2,0)</f>
        <v>#N/A</v>
      </c>
      <c r="H2524" s="104" t="e">
        <f>C2524*PRODUCT(#REF!,#REF!,G2524,,#REF!,E2524)</f>
        <v>#N/A</v>
      </c>
    </row>
    <row r="2525" spans="3:8">
      <c r="C2525" t="e">
        <f>VLOOKUP(B2525,定价因子!L:M,2,0)</f>
        <v>#N/A</v>
      </c>
      <c r="E2525" t="e">
        <f>VLOOKUP($D$1&amp;D2525,定价因子!E:F,2,0)</f>
        <v>#N/A</v>
      </c>
      <c r="G2525" t="e">
        <f>VLOOKUP($F$1&amp;F2525,定价因子!E:F,2,0)</f>
        <v>#N/A</v>
      </c>
      <c r="H2525" s="104" t="e">
        <f>C2525*PRODUCT(#REF!,#REF!,G2525,,#REF!,E2525)</f>
        <v>#N/A</v>
      </c>
    </row>
    <row r="2526" spans="3:8">
      <c r="C2526" t="e">
        <f>VLOOKUP(B2526,定价因子!L:M,2,0)</f>
        <v>#N/A</v>
      </c>
      <c r="E2526" t="e">
        <f>VLOOKUP($D$1&amp;D2526,定价因子!E:F,2,0)</f>
        <v>#N/A</v>
      </c>
      <c r="G2526" t="e">
        <f>VLOOKUP($F$1&amp;F2526,定价因子!E:F,2,0)</f>
        <v>#N/A</v>
      </c>
      <c r="H2526" s="104" t="e">
        <f>C2526*PRODUCT(#REF!,#REF!,G2526,,#REF!,E2526)</f>
        <v>#N/A</v>
      </c>
    </row>
    <row r="2527" spans="3:8">
      <c r="C2527" t="e">
        <f>VLOOKUP(B2527,定价因子!L:M,2,0)</f>
        <v>#N/A</v>
      </c>
      <c r="E2527" t="e">
        <f>VLOOKUP($D$1&amp;D2527,定价因子!E:F,2,0)</f>
        <v>#N/A</v>
      </c>
      <c r="G2527" t="e">
        <f>VLOOKUP($F$1&amp;F2527,定价因子!E:F,2,0)</f>
        <v>#N/A</v>
      </c>
      <c r="H2527" s="104" t="e">
        <f>C2527*PRODUCT(#REF!,#REF!,G2527,,#REF!,E2527)</f>
        <v>#N/A</v>
      </c>
    </row>
    <row r="2528" spans="3:8">
      <c r="C2528" t="e">
        <f>VLOOKUP(B2528,定价因子!L:M,2,0)</f>
        <v>#N/A</v>
      </c>
      <c r="E2528" t="e">
        <f>VLOOKUP($D$1&amp;D2528,定价因子!E:F,2,0)</f>
        <v>#N/A</v>
      </c>
      <c r="G2528" t="e">
        <f>VLOOKUP($F$1&amp;F2528,定价因子!E:F,2,0)</f>
        <v>#N/A</v>
      </c>
      <c r="H2528" s="104" t="e">
        <f>C2528*PRODUCT(#REF!,#REF!,G2528,,#REF!,E2528)</f>
        <v>#N/A</v>
      </c>
    </row>
    <row r="2529" spans="3:8">
      <c r="C2529" t="e">
        <f>VLOOKUP(B2529,定价因子!L:M,2,0)</f>
        <v>#N/A</v>
      </c>
      <c r="E2529" t="e">
        <f>VLOOKUP($D$1&amp;D2529,定价因子!E:F,2,0)</f>
        <v>#N/A</v>
      </c>
      <c r="G2529" t="e">
        <f>VLOOKUP($F$1&amp;F2529,定价因子!E:F,2,0)</f>
        <v>#N/A</v>
      </c>
      <c r="H2529" s="104" t="e">
        <f>C2529*PRODUCT(#REF!,#REF!,G2529,,#REF!,E2529)</f>
        <v>#N/A</v>
      </c>
    </row>
    <row r="2530" spans="3:8">
      <c r="C2530" t="e">
        <f>VLOOKUP(B2530,定价因子!L:M,2,0)</f>
        <v>#N/A</v>
      </c>
      <c r="E2530" t="e">
        <f>VLOOKUP($D$1&amp;D2530,定价因子!E:F,2,0)</f>
        <v>#N/A</v>
      </c>
      <c r="G2530" t="e">
        <f>VLOOKUP($F$1&amp;F2530,定价因子!E:F,2,0)</f>
        <v>#N/A</v>
      </c>
      <c r="H2530" s="104" t="e">
        <f>C2530*PRODUCT(#REF!,#REF!,G2530,,#REF!,E2530)</f>
        <v>#N/A</v>
      </c>
    </row>
    <row r="2531" spans="3:8">
      <c r="C2531" t="e">
        <f>VLOOKUP(B2531,定价因子!L:M,2,0)</f>
        <v>#N/A</v>
      </c>
      <c r="E2531" t="e">
        <f>VLOOKUP($D$1&amp;D2531,定价因子!E:F,2,0)</f>
        <v>#N/A</v>
      </c>
      <c r="G2531" t="e">
        <f>VLOOKUP($F$1&amp;F2531,定价因子!E:F,2,0)</f>
        <v>#N/A</v>
      </c>
      <c r="H2531" s="104" t="e">
        <f>C2531*PRODUCT(#REF!,#REF!,G2531,,#REF!,E2531)</f>
        <v>#N/A</v>
      </c>
    </row>
    <row r="2532" spans="3:8">
      <c r="C2532" t="e">
        <f>VLOOKUP(B2532,定价因子!L:M,2,0)</f>
        <v>#N/A</v>
      </c>
      <c r="E2532" t="e">
        <f>VLOOKUP($D$1&amp;D2532,定价因子!E:F,2,0)</f>
        <v>#N/A</v>
      </c>
      <c r="G2532" t="e">
        <f>VLOOKUP($F$1&amp;F2532,定价因子!E:F,2,0)</f>
        <v>#N/A</v>
      </c>
      <c r="H2532" s="104" t="e">
        <f>C2532*PRODUCT(#REF!,#REF!,G2532,,#REF!,E2532)</f>
        <v>#N/A</v>
      </c>
    </row>
    <row r="2533" spans="3:8">
      <c r="C2533" t="e">
        <f>VLOOKUP(B2533,定价因子!L:M,2,0)</f>
        <v>#N/A</v>
      </c>
      <c r="E2533" t="e">
        <f>VLOOKUP($D$1&amp;D2533,定价因子!E:F,2,0)</f>
        <v>#N/A</v>
      </c>
      <c r="G2533" t="e">
        <f>VLOOKUP($F$1&amp;F2533,定价因子!E:F,2,0)</f>
        <v>#N/A</v>
      </c>
      <c r="H2533" s="104" t="e">
        <f>C2533*PRODUCT(#REF!,#REF!,G2533,,#REF!,E2533)</f>
        <v>#N/A</v>
      </c>
    </row>
    <row r="2534" spans="3:8">
      <c r="C2534" t="e">
        <f>VLOOKUP(B2534,定价因子!L:M,2,0)</f>
        <v>#N/A</v>
      </c>
      <c r="E2534" t="e">
        <f>VLOOKUP($D$1&amp;D2534,定价因子!E:F,2,0)</f>
        <v>#N/A</v>
      </c>
      <c r="G2534" t="e">
        <f>VLOOKUP($F$1&amp;F2534,定价因子!E:F,2,0)</f>
        <v>#N/A</v>
      </c>
      <c r="H2534" s="104" t="e">
        <f>C2534*PRODUCT(#REF!,#REF!,G2534,,#REF!,E2534)</f>
        <v>#N/A</v>
      </c>
    </row>
    <row r="2535" spans="3:8">
      <c r="C2535" t="e">
        <f>VLOOKUP(B2535,定价因子!L:M,2,0)</f>
        <v>#N/A</v>
      </c>
      <c r="E2535" t="e">
        <f>VLOOKUP($D$1&amp;D2535,定价因子!E:F,2,0)</f>
        <v>#N/A</v>
      </c>
      <c r="G2535" t="e">
        <f>VLOOKUP($F$1&amp;F2535,定价因子!E:F,2,0)</f>
        <v>#N/A</v>
      </c>
      <c r="H2535" s="104" t="e">
        <f>C2535*PRODUCT(#REF!,#REF!,G2535,,#REF!,E2535)</f>
        <v>#N/A</v>
      </c>
    </row>
    <row r="2536" spans="3:8">
      <c r="C2536" t="e">
        <f>VLOOKUP(B2536,定价因子!L:M,2,0)</f>
        <v>#N/A</v>
      </c>
      <c r="E2536" t="e">
        <f>VLOOKUP($D$1&amp;D2536,定价因子!E:F,2,0)</f>
        <v>#N/A</v>
      </c>
      <c r="G2536" t="e">
        <f>VLOOKUP($F$1&amp;F2536,定价因子!E:F,2,0)</f>
        <v>#N/A</v>
      </c>
      <c r="H2536" s="104" t="e">
        <f>C2536*PRODUCT(#REF!,#REF!,G2536,,#REF!,E2536)</f>
        <v>#N/A</v>
      </c>
    </row>
    <row r="2537" spans="3:8">
      <c r="C2537" t="e">
        <f>VLOOKUP(B2537,定价因子!L:M,2,0)</f>
        <v>#N/A</v>
      </c>
      <c r="E2537" t="e">
        <f>VLOOKUP($D$1&amp;D2537,定价因子!E:F,2,0)</f>
        <v>#N/A</v>
      </c>
      <c r="G2537" t="e">
        <f>VLOOKUP($F$1&amp;F2537,定价因子!E:F,2,0)</f>
        <v>#N/A</v>
      </c>
      <c r="H2537" s="104" t="e">
        <f>C2537*PRODUCT(#REF!,#REF!,G2537,,#REF!,E2537)</f>
        <v>#N/A</v>
      </c>
    </row>
    <row r="2538" spans="3:8">
      <c r="C2538" t="e">
        <f>VLOOKUP(B2538,定价因子!L:M,2,0)</f>
        <v>#N/A</v>
      </c>
      <c r="E2538" t="e">
        <f>VLOOKUP($D$1&amp;D2538,定价因子!E:F,2,0)</f>
        <v>#N/A</v>
      </c>
      <c r="G2538" t="e">
        <f>VLOOKUP($F$1&amp;F2538,定价因子!E:F,2,0)</f>
        <v>#N/A</v>
      </c>
      <c r="H2538" s="104" t="e">
        <f>C2538*PRODUCT(#REF!,#REF!,G2538,,#REF!,E2538)</f>
        <v>#N/A</v>
      </c>
    </row>
    <row r="2539" spans="3:8">
      <c r="C2539" t="e">
        <f>VLOOKUP(B2539,定价因子!L:M,2,0)</f>
        <v>#N/A</v>
      </c>
      <c r="E2539" t="e">
        <f>VLOOKUP($D$1&amp;D2539,定价因子!E:F,2,0)</f>
        <v>#N/A</v>
      </c>
      <c r="G2539" t="e">
        <f>VLOOKUP($F$1&amp;F2539,定价因子!E:F,2,0)</f>
        <v>#N/A</v>
      </c>
      <c r="H2539" s="104" t="e">
        <f>C2539*PRODUCT(#REF!,#REF!,G2539,,#REF!,E2539)</f>
        <v>#N/A</v>
      </c>
    </row>
    <row r="2540" spans="3:8">
      <c r="C2540" t="e">
        <f>VLOOKUP(B2540,定价因子!L:M,2,0)</f>
        <v>#N/A</v>
      </c>
      <c r="E2540" t="e">
        <f>VLOOKUP($D$1&amp;D2540,定价因子!E:F,2,0)</f>
        <v>#N/A</v>
      </c>
      <c r="G2540" t="e">
        <f>VLOOKUP($F$1&amp;F2540,定价因子!E:F,2,0)</f>
        <v>#N/A</v>
      </c>
      <c r="H2540" s="104" t="e">
        <f>C2540*PRODUCT(#REF!,#REF!,G2540,,#REF!,E2540)</f>
        <v>#N/A</v>
      </c>
    </row>
    <row r="2541" spans="3:8">
      <c r="C2541" t="e">
        <f>VLOOKUP(B2541,定价因子!L:M,2,0)</f>
        <v>#N/A</v>
      </c>
      <c r="E2541" t="e">
        <f>VLOOKUP($D$1&amp;D2541,定价因子!E:F,2,0)</f>
        <v>#N/A</v>
      </c>
      <c r="G2541" t="e">
        <f>VLOOKUP($F$1&amp;F2541,定价因子!E:F,2,0)</f>
        <v>#N/A</v>
      </c>
      <c r="H2541" s="104" t="e">
        <f>C2541*PRODUCT(#REF!,#REF!,G2541,,#REF!,E2541)</f>
        <v>#N/A</v>
      </c>
    </row>
    <row r="2542" spans="3:8">
      <c r="C2542" t="e">
        <f>VLOOKUP(B2542,定价因子!L:M,2,0)</f>
        <v>#N/A</v>
      </c>
      <c r="E2542" t="e">
        <f>VLOOKUP($D$1&amp;D2542,定价因子!E:F,2,0)</f>
        <v>#N/A</v>
      </c>
      <c r="G2542" t="e">
        <f>VLOOKUP($F$1&amp;F2542,定价因子!E:F,2,0)</f>
        <v>#N/A</v>
      </c>
      <c r="H2542" s="104" t="e">
        <f>C2542*PRODUCT(#REF!,#REF!,G2542,,#REF!,E2542)</f>
        <v>#N/A</v>
      </c>
    </row>
    <row r="2543" spans="3:8">
      <c r="C2543" t="e">
        <f>VLOOKUP(B2543,定价因子!L:M,2,0)</f>
        <v>#N/A</v>
      </c>
      <c r="E2543" t="e">
        <f>VLOOKUP($D$1&amp;D2543,定价因子!E:F,2,0)</f>
        <v>#N/A</v>
      </c>
      <c r="G2543" t="e">
        <f>VLOOKUP($F$1&amp;F2543,定价因子!E:F,2,0)</f>
        <v>#N/A</v>
      </c>
      <c r="H2543" s="104" t="e">
        <f>C2543*PRODUCT(#REF!,#REF!,G2543,,#REF!,E2543)</f>
        <v>#N/A</v>
      </c>
    </row>
    <row r="2544" spans="3:8">
      <c r="C2544" t="e">
        <f>VLOOKUP(B2544,定价因子!L:M,2,0)</f>
        <v>#N/A</v>
      </c>
      <c r="E2544" t="e">
        <f>VLOOKUP($D$1&amp;D2544,定价因子!E:F,2,0)</f>
        <v>#N/A</v>
      </c>
      <c r="G2544" t="e">
        <f>VLOOKUP($F$1&amp;F2544,定价因子!E:F,2,0)</f>
        <v>#N/A</v>
      </c>
      <c r="H2544" s="104" t="e">
        <f>C2544*PRODUCT(#REF!,#REF!,G2544,,#REF!,E2544)</f>
        <v>#N/A</v>
      </c>
    </row>
    <row r="2545" spans="3:8">
      <c r="C2545" t="e">
        <f>VLOOKUP(B2545,定价因子!L:M,2,0)</f>
        <v>#N/A</v>
      </c>
      <c r="E2545" t="e">
        <f>VLOOKUP($D$1&amp;D2545,定价因子!E:F,2,0)</f>
        <v>#N/A</v>
      </c>
      <c r="G2545" t="e">
        <f>VLOOKUP($F$1&amp;F2545,定价因子!E:F,2,0)</f>
        <v>#N/A</v>
      </c>
      <c r="H2545" s="104" t="e">
        <f>C2545*PRODUCT(#REF!,#REF!,G2545,,#REF!,E2545)</f>
        <v>#N/A</v>
      </c>
    </row>
    <row r="2546" spans="3:8">
      <c r="C2546" t="e">
        <f>VLOOKUP(B2546,定价因子!L:M,2,0)</f>
        <v>#N/A</v>
      </c>
      <c r="E2546" t="e">
        <f>VLOOKUP($D$1&amp;D2546,定价因子!E:F,2,0)</f>
        <v>#N/A</v>
      </c>
      <c r="G2546" t="e">
        <f>VLOOKUP($F$1&amp;F2546,定价因子!E:F,2,0)</f>
        <v>#N/A</v>
      </c>
      <c r="H2546" s="104" t="e">
        <f>C2546*PRODUCT(#REF!,#REF!,G2546,,#REF!,E2546)</f>
        <v>#N/A</v>
      </c>
    </row>
    <row r="2547" spans="3:8">
      <c r="C2547" t="e">
        <f>VLOOKUP(B2547,定价因子!L:M,2,0)</f>
        <v>#N/A</v>
      </c>
      <c r="E2547" t="e">
        <f>VLOOKUP($D$1&amp;D2547,定价因子!E:F,2,0)</f>
        <v>#N/A</v>
      </c>
      <c r="G2547" t="e">
        <f>VLOOKUP($F$1&amp;F2547,定价因子!E:F,2,0)</f>
        <v>#N/A</v>
      </c>
      <c r="H2547" s="104" t="e">
        <f>C2547*PRODUCT(#REF!,#REF!,G2547,,#REF!,E2547)</f>
        <v>#N/A</v>
      </c>
    </row>
    <row r="2548" spans="3:8">
      <c r="C2548" t="e">
        <f>VLOOKUP(B2548,定价因子!L:M,2,0)</f>
        <v>#N/A</v>
      </c>
      <c r="E2548" t="e">
        <f>VLOOKUP($D$1&amp;D2548,定价因子!E:F,2,0)</f>
        <v>#N/A</v>
      </c>
      <c r="G2548" t="e">
        <f>VLOOKUP($F$1&amp;F2548,定价因子!E:F,2,0)</f>
        <v>#N/A</v>
      </c>
      <c r="H2548" s="104" t="e">
        <f>C2548*PRODUCT(#REF!,#REF!,G2548,,#REF!,E2548)</f>
        <v>#N/A</v>
      </c>
    </row>
    <row r="2549" spans="3:8">
      <c r="C2549" t="e">
        <f>VLOOKUP(B2549,定价因子!L:M,2,0)</f>
        <v>#N/A</v>
      </c>
      <c r="E2549" t="e">
        <f>VLOOKUP($D$1&amp;D2549,定价因子!E:F,2,0)</f>
        <v>#N/A</v>
      </c>
      <c r="G2549" t="e">
        <f>VLOOKUP($F$1&amp;F2549,定价因子!E:F,2,0)</f>
        <v>#N/A</v>
      </c>
      <c r="H2549" s="104" t="e">
        <f>C2549*PRODUCT(#REF!,#REF!,G2549,,#REF!,E2549)</f>
        <v>#N/A</v>
      </c>
    </row>
    <row r="2550" spans="3:8">
      <c r="C2550" t="e">
        <f>VLOOKUP(B2550,定价因子!L:M,2,0)</f>
        <v>#N/A</v>
      </c>
      <c r="E2550" t="e">
        <f>VLOOKUP($D$1&amp;D2550,定价因子!E:F,2,0)</f>
        <v>#N/A</v>
      </c>
      <c r="G2550" t="e">
        <f>VLOOKUP($F$1&amp;F2550,定价因子!E:F,2,0)</f>
        <v>#N/A</v>
      </c>
      <c r="H2550" s="104" t="e">
        <f>C2550*PRODUCT(#REF!,#REF!,G2550,,#REF!,E2550)</f>
        <v>#N/A</v>
      </c>
    </row>
    <row r="2551" spans="3:8">
      <c r="C2551" t="e">
        <f>VLOOKUP(B2551,定价因子!L:M,2,0)</f>
        <v>#N/A</v>
      </c>
      <c r="E2551" t="e">
        <f>VLOOKUP($D$1&amp;D2551,定价因子!E:F,2,0)</f>
        <v>#N/A</v>
      </c>
      <c r="G2551" t="e">
        <f>VLOOKUP($F$1&amp;F2551,定价因子!E:F,2,0)</f>
        <v>#N/A</v>
      </c>
      <c r="H2551" s="104" t="e">
        <f>C2551*PRODUCT(#REF!,#REF!,G2551,,#REF!,E2551)</f>
        <v>#N/A</v>
      </c>
    </row>
    <row r="2552" spans="3:8">
      <c r="C2552" t="e">
        <f>VLOOKUP(B2552,定价因子!L:M,2,0)</f>
        <v>#N/A</v>
      </c>
      <c r="E2552" t="e">
        <f>VLOOKUP($D$1&amp;D2552,定价因子!E:F,2,0)</f>
        <v>#N/A</v>
      </c>
      <c r="G2552" t="e">
        <f>VLOOKUP($F$1&amp;F2552,定价因子!E:F,2,0)</f>
        <v>#N/A</v>
      </c>
      <c r="H2552" s="104" t="e">
        <f>C2552*PRODUCT(#REF!,#REF!,G2552,,#REF!,E2552)</f>
        <v>#N/A</v>
      </c>
    </row>
    <row r="2553" spans="3:8">
      <c r="C2553" t="e">
        <f>VLOOKUP(B2553,定价因子!L:M,2,0)</f>
        <v>#N/A</v>
      </c>
      <c r="E2553" t="e">
        <f>VLOOKUP($D$1&amp;D2553,定价因子!E:F,2,0)</f>
        <v>#N/A</v>
      </c>
      <c r="G2553" t="e">
        <f>VLOOKUP($F$1&amp;F2553,定价因子!E:F,2,0)</f>
        <v>#N/A</v>
      </c>
      <c r="H2553" s="104" t="e">
        <f>C2553*PRODUCT(#REF!,#REF!,G2553,,#REF!,E2553)</f>
        <v>#N/A</v>
      </c>
    </row>
    <row r="2554" spans="3:8">
      <c r="C2554" t="e">
        <f>VLOOKUP(B2554,定价因子!L:M,2,0)</f>
        <v>#N/A</v>
      </c>
      <c r="E2554" t="e">
        <f>VLOOKUP($D$1&amp;D2554,定价因子!E:F,2,0)</f>
        <v>#N/A</v>
      </c>
      <c r="G2554" t="e">
        <f>VLOOKUP($F$1&amp;F2554,定价因子!E:F,2,0)</f>
        <v>#N/A</v>
      </c>
      <c r="H2554" s="104" t="e">
        <f>C2554*PRODUCT(#REF!,#REF!,G2554,,#REF!,E2554)</f>
        <v>#N/A</v>
      </c>
    </row>
    <row r="2555" spans="3:8">
      <c r="C2555" t="e">
        <f>VLOOKUP(B2555,定价因子!L:M,2,0)</f>
        <v>#N/A</v>
      </c>
      <c r="E2555" t="e">
        <f>VLOOKUP($D$1&amp;D2555,定价因子!E:F,2,0)</f>
        <v>#N/A</v>
      </c>
      <c r="G2555" t="e">
        <f>VLOOKUP($F$1&amp;F2555,定价因子!E:F,2,0)</f>
        <v>#N/A</v>
      </c>
      <c r="H2555" s="104" t="e">
        <f>C2555*PRODUCT(#REF!,#REF!,G2555,,#REF!,E2555)</f>
        <v>#N/A</v>
      </c>
    </row>
    <row r="2556" spans="3:8">
      <c r="C2556" t="e">
        <f>VLOOKUP(B2556,定价因子!L:M,2,0)</f>
        <v>#N/A</v>
      </c>
      <c r="E2556" t="e">
        <f>VLOOKUP($D$1&amp;D2556,定价因子!E:F,2,0)</f>
        <v>#N/A</v>
      </c>
      <c r="G2556" t="e">
        <f>VLOOKUP($F$1&amp;F2556,定价因子!E:F,2,0)</f>
        <v>#N/A</v>
      </c>
      <c r="H2556" s="104" t="e">
        <f>C2556*PRODUCT(#REF!,#REF!,G2556,,#REF!,E2556)</f>
        <v>#N/A</v>
      </c>
    </row>
    <row r="2557" spans="3:8">
      <c r="C2557" t="e">
        <f>VLOOKUP(B2557,定价因子!L:M,2,0)</f>
        <v>#N/A</v>
      </c>
      <c r="E2557" t="e">
        <f>VLOOKUP($D$1&amp;D2557,定价因子!E:F,2,0)</f>
        <v>#N/A</v>
      </c>
      <c r="G2557" t="e">
        <f>VLOOKUP($F$1&amp;F2557,定价因子!E:F,2,0)</f>
        <v>#N/A</v>
      </c>
      <c r="H2557" s="104" t="e">
        <f>C2557*PRODUCT(#REF!,#REF!,G2557,,#REF!,E2557)</f>
        <v>#N/A</v>
      </c>
    </row>
    <row r="2558" spans="3:8">
      <c r="C2558" t="e">
        <f>VLOOKUP(B2558,定价因子!L:M,2,0)</f>
        <v>#N/A</v>
      </c>
      <c r="E2558" t="e">
        <f>VLOOKUP($D$1&amp;D2558,定价因子!E:F,2,0)</f>
        <v>#N/A</v>
      </c>
      <c r="G2558" t="e">
        <f>VLOOKUP($F$1&amp;F2558,定价因子!E:F,2,0)</f>
        <v>#N/A</v>
      </c>
      <c r="H2558" s="104" t="e">
        <f>C2558*PRODUCT(#REF!,#REF!,G2558,,#REF!,E2558)</f>
        <v>#N/A</v>
      </c>
    </row>
    <row r="2559" spans="3:8">
      <c r="C2559" t="e">
        <f>VLOOKUP(B2559,定价因子!L:M,2,0)</f>
        <v>#N/A</v>
      </c>
      <c r="E2559" t="e">
        <f>VLOOKUP($D$1&amp;D2559,定价因子!E:F,2,0)</f>
        <v>#N/A</v>
      </c>
      <c r="G2559" t="e">
        <f>VLOOKUP($F$1&amp;F2559,定价因子!E:F,2,0)</f>
        <v>#N/A</v>
      </c>
      <c r="H2559" s="104" t="e">
        <f>C2559*PRODUCT(#REF!,#REF!,G2559,,#REF!,E2559)</f>
        <v>#N/A</v>
      </c>
    </row>
    <row r="2560" spans="3:8">
      <c r="C2560" t="e">
        <f>VLOOKUP(B2560,定价因子!L:M,2,0)</f>
        <v>#N/A</v>
      </c>
      <c r="E2560" t="e">
        <f>VLOOKUP($D$1&amp;D2560,定价因子!E:F,2,0)</f>
        <v>#N/A</v>
      </c>
      <c r="G2560" t="e">
        <f>VLOOKUP($F$1&amp;F2560,定价因子!E:F,2,0)</f>
        <v>#N/A</v>
      </c>
      <c r="H2560" s="104" t="e">
        <f>C2560*PRODUCT(#REF!,#REF!,G2560,,#REF!,E2560)</f>
        <v>#N/A</v>
      </c>
    </row>
    <row r="2561" spans="3:8">
      <c r="C2561" t="e">
        <f>VLOOKUP(B2561,定价因子!L:M,2,0)</f>
        <v>#N/A</v>
      </c>
      <c r="E2561" t="e">
        <f>VLOOKUP($D$1&amp;D2561,定价因子!E:F,2,0)</f>
        <v>#N/A</v>
      </c>
      <c r="G2561" t="e">
        <f>VLOOKUP($F$1&amp;F2561,定价因子!E:F,2,0)</f>
        <v>#N/A</v>
      </c>
      <c r="H2561" s="104" t="e">
        <f>C2561*PRODUCT(#REF!,#REF!,G2561,,#REF!,E2561)</f>
        <v>#N/A</v>
      </c>
    </row>
    <row r="2562" spans="3:8">
      <c r="C2562" t="e">
        <f>VLOOKUP(B2562,定价因子!L:M,2,0)</f>
        <v>#N/A</v>
      </c>
      <c r="E2562" t="e">
        <f>VLOOKUP($D$1&amp;D2562,定价因子!E:F,2,0)</f>
        <v>#N/A</v>
      </c>
      <c r="G2562" t="e">
        <f>VLOOKUP($F$1&amp;F2562,定价因子!E:F,2,0)</f>
        <v>#N/A</v>
      </c>
      <c r="H2562" s="104" t="e">
        <f>C2562*PRODUCT(#REF!,#REF!,G2562,,#REF!,E2562)</f>
        <v>#N/A</v>
      </c>
    </row>
    <row r="2563" spans="3:8">
      <c r="C2563" t="e">
        <f>VLOOKUP(B2563,定价因子!L:M,2,0)</f>
        <v>#N/A</v>
      </c>
      <c r="E2563" t="e">
        <f>VLOOKUP($D$1&amp;D2563,定价因子!E:F,2,0)</f>
        <v>#N/A</v>
      </c>
      <c r="G2563" t="e">
        <f>VLOOKUP($F$1&amp;F2563,定价因子!E:F,2,0)</f>
        <v>#N/A</v>
      </c>
      <c r="H2563" s="104" t="e">
        <f>C2563*PRODUCT(#REF!,#REF!,G2563,,#REF!,E2563)</f>
        <v>#N/A</v>
      </c>
    </row>
    <row r="2564" spans="3:8">
      <c r="C2564" t="e">
        <f>VLOOKUP(B2564,定价因子!L:M,2,0)</f>
        <v>#N/A</v>
      </c>
      <c r="E2564" t="e">
        <f>VLOOKUP($D$1&amp;D2564,定价因子!E:F,2,0)</f>
        <v>#N/A</v>
      </c>
      <c r="G2564" t="e">
        <f>VLOOKUP($F$1&amp;F2564,定价因子!E:F,2,0)</f>
        <v>#N/A</v>
      </c>
      <c r="H2564" s="104" t="e">
        <f>C2564*PRODUCT(#REF!,#REF!,G2564,,#REF!,E2564)</f>
        <v>#N/A</v>
      </c>
    </row>
    <row r="2565" spans="3:8">
      <c r="C2565" t="e">
        <f>VLOOKUP(B2565,定价因子!L:M,2,0)</f>
        <v>#N/A</v>
      </c>
      <c r="E2565" t="e">
        <f>VLOOKUP($D$1&amp;D2565,定价因子!E:F,2,0)</f>
        <v>#N/A</v>
      </c>
      <c r="G2565" t="e">
        <f>VLOOKUP($F$1&amp;F2565,定价因子!E:F,2,0)</f>
        <v>#N/A</v>
      </c>
      <c r="H2565" s="104" t="e">
        <f>C2565*PRODUCT(#REF!,#REF!,G2565,,#REF!,E2565)</f>
        <v>#N/A</v>
      </c>
    </row>
    <row r="2566" spans="3:8">
      <c r="C2566" t="e">
        <f>VLOOKUP(B2566,定价因子!L:M,2,0)</f>
        <v>#N/A</v>
      </c>
      <c r="E2566" t="e">
        <f>VLOOKUP($D$1&amp;D2566,定价因子!E:F,2,0)</f>
        <v>#N/A</v>
      </c>
      <c r="G2566" t="e">
        <f>VLOOKUP($F$1&amp;F2566,定价因子!E:F,2,0)</f>
        <v>#N/A</v>
      </c>
      <c r="H2566" s="104" t="e">
        <f>C2566*PRODUCT(#REF!,#REF!,G2566,,#REF!,E2566)</f>
        <v>#N/A</v>
      </c>
    </row>
    <row r="2567" spans="3:8">
      <c r="C2567" t="e">
        <f>VLOOKUP(B2567,定价因子!L:M,2,0)</f>
        <v>#N/A</v>
      </c>
      <c r="E2567" t="e">
        <f>VLOOKUP($D$1&amp;D2567,定价因子!E:F,2,0)</f>
        <v>#N/A</v>
      </c>
      <c r="G2567" t="e">
        <f>VLOOKUP($F$1&amp;F2567,定价因子!E:F,2,0)</f>
        <v>#N/A</v>
      </c>
      <c r="H2567" s="104" t="e">
        <f>C2567*PRODUCT(#REF!,#REF!,G2567,,#REF!,E2567)</f>
        <v>#N/A</v>
      </c>
    </row>
    <row r="2568" spans="3:8">
      <c r="C2568" t="e">
        <f>VLOOKUP(B2568,定价因子!L:M,2,0)</f>
        <v>#N/A</v>
      </c>
      <c r="E2568" t="e">
        <f>VLOOKUP($D$1&amp;D2568,定价因子!E:F,2,0)</f>
        <v>#N/A</v>
      </c>
      <c r="G2568" t="e">
        <f>VLOOKUP($F$1&amp;F2568,定价因子!E:F,2,0)</f>
        <v>#N/A</v>
      </c>
      <c r="H2568" s="104" t="e">
        <f>C2568*PRODUCT(#REF!,#REF!,G2568,,#REF!,E2568)</f>
        <v>#N/A</v>
      </c>
    </row>
    <row r="2569" spans="3:8">
      <c r="C2569" t="e">
        <f>VLOOKUP(B2569,定价因子!L:M,2,0)</f>
        <v>#N/A</v>
      </c>
      <c r="E2569" t="e">
        <f>VLOOKUP($D$1&amp;D2569,定价因子!E:F,2,0)</f>
        <v>#N/A</v>
      </c>
      <c r="G2569" t="e">
        <f>VLOOKUP($F$1&amp;F2569,定价因子!E:F,2,0)</f>
        <v>#N/A</v>
      </c>
      <c r="H2569" s="104" t="e">
        <f>C2569*PRODUCT(#REF!,#REF!,G2569,,#REF!,E2569)</f>
        <v>#N/A</v>
      </c>
    </row>
    <row r="2570" spans="3:8">
      <c r="C2570" t="e">
        <f>VLOOKUP(B2570,定价因子!L:M,2,0)</f>
        <v>#N/A</v>
      </c>
      <c r="E2570" t="e">
        <f>VLOOKUP($D$1&amp;D2570,定价因子!E:F,2,0)</f>
        <v>#N/A</v>
      </c>
      <c r="G2570" t="e">
        <f>VLOOKUP($F$1&amp;F2570,定价因子!E:F,2,0)</f>
        <v>#N/A</v>
      </c>
      <c r="H2570" s="104" t="e">
        <f>C2570*PRODUCT(#REF!,#REF!,G2570,,#REF!,E2570)</f>
        <v>#N/A</v>
      </c>
    </row>
    <row r="2571" spans="3:8">
      <c r="C2571" t="e">
        <f>VLOOKUP(B2571,定价因子!L:M,2,0)</f>
        <v>#N/A</v>
      </c>
      <c r="E2571" t="e">
        <f>VLOOKUP($D$1&amp;D2571,定价因子!E:F,2,0)</f>
        <v>#N/A</v>
      </c>
      <c r="G2571" t="e">
        <f>VLOOKUP($F$1&amp;F2571,定价因子!E:F,2,0)</f>
        <v>#N/A</v>
      </c>
      <c r="H2571" s="104" t="e">
        <f>C2571*PRODUCT(#REF!,#REF!,G2571,,#REF!,E2571)</f>
        <v>#N/A</v>
      </c>
    </row>
    <row r="2572" spans="3:8">
      <c r="C2572" t="e">
        <f>VLOOKUP(B2572,定价因子!L:M,2,0)</f>
        <v>#N/A</v>
      </c>
      <c r="E2572" t="e">
        <f>VLOOKUP($D$1&amp;D2572,定价因子!E:F,2,0)</f>
        <v>#N/A</v>
      </c>
      <c r="G2572" t="e">
        <f>VLOOKUP($F$1&amp;F2572,定价因子!E:F,2,0)</f>
        <v>#N/A</v>
      </c>
      <c r="H2572" s="104" t="e">
        <f>C2572*PRODUCT(#REF!,#REF!,G2572,,#REF!,E2572)</f>
        <v>#N/A</v>
      </c>
    </row>
    <row r="2573" spans="3:8">
      <c r="C2573" t="e">
        <f>VLOOKUP(B2573,定价因子!L:M,2,0)</f>
        <v>#N/A</v>
      </c>
      <c r="E2573" t="e">
        <f>VLOOKUP($D$1&amp;D2573,定价因子!E:F,2,0)</f>
        <v>#N/A</v>
      </c>
      <c r="G2573" t="e">
        <f>VLOOKUP($F$1&amp;F2573,定价因子!E:F,2,0)</f>
        <v>#N/A</v>
      </c>
      <c r="H2573" s="104" t="e">
        <f>C2573*PRODUCT(#REF!,#REF!,G2573,,#REF!,E2573)</f>
        <v>#N/A</v>
      </c>
    </row>
    <row r="2574" spans="3:8">
      <c r="C2574" t="e">
        <f>VLOOKUP(B2574,定价因子!L:M,2,0)</f>
        <v>#N/A</v>
      </c>
      <c r="E2574" t="e">
        <f>VLOOKUP($D$1&amp;D2574,定价因子!E:F,2,0)</f>
        <v>#N/A</v>
      </c>
      <c r="G2574" t="e">
        <f>VLOOKUP($F$1&amp;F2574,定价因子!E:F,2,0)</f>
        <v>#N/A</v>
      </c>
      <c r="H2574" s="104" t="e">
        <f>C2574*PRODUCT(#REF!,#REF!,G2574,,#REF!,E2574)</f>
        <v>#N/A</v>
      </c>
    </row>
    <row r="2575" spans="3:8">
      <c r="C2575" t="e">
        <f>VLOOKUP(B2575,定价因子!L:M,2,0)</f>
        <v>#N/A</v>
      </c>
      <c r="E2575" t="e">
        <f>VLOOKUP($D$1&amp;D2575,定价因子!E:F,2,0)</f>
        <v>#N/A</v>
      </c>
      <c r="G2575" t="e">
        <f>VLOOKUP($F$1&amp;F2575,定价因子!E:F,2,0)</f>
        <v>#N/A</v>
      </c>
      <c r="H2575" s="104" t="e">
        <f>C2575*PRODUCT(#REF!,#REF!,G2575,,#REF!,E2575)</f>
        <v>#N/A</v>
      </c>
    </row>
    <row r="2576" spans="3:8">
      <c r="C2576" t="e">
        <f>VLOOKUP(B2576,定价因子!L:M,2,0)</f>
        <v>#N/A</v>
      </c>
      <c r="E2576" t="e">
        <f>VLOOKUP($D$1&amp;D2576,定价因子!E:F,2,0)</f>
        <v>#N/A</v>
      </c>
      <c r="G2576" t="e">
        <f>VLOOKUP($F$1&amp;F2576,定价因子!E:F,2,0)</f>
        <v>#N/A</v>
      </c>
      <c r="H2576" s="104" t="e">
        <f>C2576*PRODUCT(#REF!,#REF!,G2576,,#REF!,E2576)</f>
        <v>#N/A</v>
      </c>
    </row>
    <row r="2577" spans="3:8">
      <c r="C2577" t="e">
        <f>VLOOKUP(B2577,定价因子!L:M,2,0)</f>
        <v>#N/A</v>
      </c>
      <c r="E2577" t="e">
        <f>VLOOKUP($D$1&amp;D2577,定价因子!E:F,2,0)</f>
        <v>#N/A</v>
      </c>
      <c r="G2577" t="e">
        <f>VLOOKUP($F$1&amp;F2577,定价因子!E:F,2,0)</f>
        <v>#N/A</v>
      </c>
      <c r="H2577" s="104" t="e">
        <f>C2577*PRODUCT(#REF!,#REF!,G2577,,#REF!,E2577)</f>
        <v>#N/A</v>
      </c>
    </row>
    <row r="2578" spans="3:8">
      <c r="C2578" t="e">
        <f>VLOOKUP(B2578,定价因子!L:M,2,0)</f>
        <v>#N/A</v>
      </c>
      <c r="E2578" t="e">
        <f>VLOOKUP($D$1&amp;D2578,定价因子!E:F,2,0)</f>
        <v>#N/A</v>
      </c>
      <c r="G2578" t="e">
        <f>VLOOKUP($F$1&amp;F2578,定价因子!E:F,2,0)</f>
        <v>#N/A</v>
      </c>
      <c r="H2578" s="104" t="e">
        <f>C2578*PRODUCT(#REF!,#REF!,G2578,,#REF!,E2578)</f>
        <v>#N/A</v>
      </c>
    </row>
    <row r="2579" spans="3:8">
      <c r="C2579" t="e">
        <f>VLOOKUP(B2579,定价因子!L:M,2,0)</f>
        <v>#N/A</v>
      </c>
      <c r="E2579" t="e">
        <f>VLOOKUP($D$1&amp;D2579,定价因子!E:F,2,0)</f>
        <v>#N/A</v>
      </c>
      <c r="G2579" t="e">
        <f>VLOOKUP($F$1&amp;F2579,定价因子!E:F,2,0)</f>
        <v>#N/A</v>
      </c>
      <c r="H2579" s="104" t="e">
        <f>C2579*PRODUCT(#REF!,#REF!,G2579,,#REF!,E2579)</f>
        <v>#N/A</v>
      </c>
    </row>
    <row r="2580" spans="3:8">
      <c r="C2580" t="e">
        <f>VLOOKUP(B2580,定价因子!L:M,2,0)</f>
        <v>#N/A</v>
      </c>
      <c r="E2580" t="e">
        <f>VLOOKUP($D$1&amp;D2580,定价因子!E:F,2,0)</f>
        <v>#N/A</v>
      </c>
      <c r="G2580" t="e">
        <f>VLOOKUP($F$1&amp;F2580,定价因子!E:F,2,0)</f>
        <v>#N/A</v>
      </c>
      <c r="H2580" s="104" t="e">
        <f>C2580*PRODUCT(#REF!,#REF!,G2580,,#REF!,E2580)</f>
        <v>#N/A</v>
      </c>
    </row>
    <row r="2581" spans="3:8">
      <c r="C2581" t="e">
        <f>VLOOKUP(B2581,定价因子!L:M,2,0)</f>
        <v>#N/A</v>
      </c>
      <c r="E2581" t="e">
        <f>VLOOKUP($D$1&amp;D2581,定价因子!E:F,2,0)</f>
        <v>#N/A</v>
      </c>
      <c r="G2581" t="e">
        <f>VLOOKUP($F$1&amp;F2581,定价因子!E:F,2,0)</f>
        <v>#N/A</v>
      </c>
      <c r="H2581" s="104" t="e">
        <f>C2581*PRODUCT(#REF!,#REF!,G2581,,#REF!,E2581)</f>
        <v>#N/A</v>
      </c>
    </row>
    <row r="2582" spans="3:8">
      <c r="C2582" t="e">
        <f>VLOOKUP(B2582,定价因子!L:M,2,0)</f>
        <v>#N/A</v>
      </c>
      <c r="E2582" t="e">
        <f>VLOOKUP($D$1&amp;D2582,定价因子!E:F,2,0)</f>
        <v>#N/A</v>
      </c>
      <c r="G2582" t="e">
        <f>VLOOKUP($F$1&amp;F2582,定价因子!E:F,2,0)</f>
        <v>#N/A</v>
      </c>
      <c r="H2582" s="104" t="e">
        <f>C2582*PRODUCT(#REF!,#REF!,G2582,,#REF!,E2582)</f>
        <v>#N/A</v>
      </c>
    </row>
    <row r="2583" spans="3:8">
      <c r="C2583" t="e">
        <f>VLOOKUP(B2583,定价因子!L:M,2,0)</f>
        <v>#N/A</v>
      </c>
      <c r="E2583" t="e">
        <f>VLOOKUP($D$1&amp;D2583,定价因子!E:F,2,0)</f>
        <v>#N/A</v>
      </c>
      <c r="G2583" t="e">
        <f>VLOOKUP($F$1&amp;F2583,定价因子!E:F,2,0)</f>
        <v>#N/A</v>
      </c>
      <c r="H2583" s="104" t="e">
        <f>C2583*PRODUCT(#REF!,#REF!,G2583,,#REF!,E2583)</f>
        <v>#N/A</v>
      </c>
    </row>
    <row r="2584" spans="3:8">
      <c r="C2584" t="e">
        <f>VLOOKUP(B2584,定价因子!L:M,2,0)</f>
        <v>#N/A</v>
      </c>
      <c r="E2584" t="e">
        <f>VLOOKUP($D$1&amp;D2584,定价因子!E:F,2,0)</f>
        <v>#N/A</v>
      </c>
      <c r="G2584" t="e">
        <f>VLOOKUP($F$1&amp;F2584,定价因子!E:F,2,0)</f>
        <v>#N/A</v>
      </c>
      <c r="H2584" s="104" t="e">
        <f>C2584*PRODUCT(#REF!,#REF!,G2584,,#REF!,E2584)</f>
        <v>#N/A</v>
      </c>
    </row>
    <row r="2585" spans="3:8">
      <c r="C2585" t="e">
        <f>VLOOKUP(B2585,定价因子!L:M,2,0)</f>
        <v>#N/A</v>
      </c>
      <c r="E2585" t="e">
        <f>VLOOKUP($D$1&amp;D2585,定价因子!E:F,2,0)</f>
        <v>#N/A</v>
      </c>
      <c r="G2585" t="e">
        <f>VLOOKUP($F$1&amp;F2585,定价因子!E:F,2,0)</f>
        <v>#N/A</v>
      </c>
      <c r="H2585" s="104" t="e">
        <f>C2585*PRODUCT(#REF!,#REF!,G2585,,#REF!,E2585)</f>
        <v>#N/A</v>
      </c>
    </row>
    <row r="2586" spans="3:8">
      <c r="C2586" t="e">
        <f>VLOOKUP(B2586,定价因子!L:M,2,0)</f>
        <v>#N/A</v>
      </c>
      <c r="E2586" t="e">
        <f>VLOOKUP($D$1&amp;D2586,定价因子!E:F,2,0)</f>
        <v>#N/A</v>
      </c>
      <c r="G2586" t="e">
        <f>VLOOKUP($F$1&amp;F2586,定价因子!E:F,2,0)</f>
        <v>#N/A</v>
      </c>
      <c r="H2586" s="104" t="e">
        <f>C2586*PRODUCT(#REF!,#REF!,G2586,,#REF!,E2586)</f>
        <v>#N/A</v>
      </c>
    </row>
    <row r="2587" spans="3:8">
      <c r="C2587" t="e">
        <f>VLOOKUP(B2587,定价因子!L:M,2,0)</f>
        <v>#N/A</v>
      </c>
      <c r="E2587" t="e">
        <f>VLOOKUP($D$1&amp;D2587,定价因子!E:F,2,0)</f>
        <v>#N/A</v>
      </c>
      <c r="G2587" t="e">
        <f>VLOOKUP($F$1&amp;F2587,定价因子!E:F,2,0)</f>
        <v>#N/A</v>
      </c>
      <c r="H2587" s="104" t="e">
        <f>C2587*PRODUCT(#REF!,#REF!,G2587,,#REF!,E2587)</f>
        <v>#N/A</v>
      </c>
    </row>
    <row r="2588" spans="3:8">
      <c r="C2588" t="e">
        <f>VLOOKUP(B2588,定价因子!L:M,2,0)</f>
        <v>#N/A</v>
      </c>
      <c r="E2588" t="e">
        <f>VLOOKUP($D$1&amp;D2588,定价因子!E:F,2,0)</f>
        <v>#N/A</v>
      </c>
      <c r="G2588" t="e">
        <f>VLOOKUP($F$1&amp;F2588,定价因子!E:F,2,0)</f>
        <v>#N/A</v>
      </c>
      <c r="H2588" s="104" t="e">
        <f>C2588*PRODUCT(#REF!,#REF!,G2588,,#REF!,E2588)</f>
        <v>#N/A</v>
      </c>
    </row>
    <row r="2589" spans="3:8">
      <c r="C2589" t="e">
        <f>VLOOKUP(B2589,定价因子!L:M,2,0)</f>
        <v>#N/A</v>
      </c>
      <c r="E2589" t="e">
        <f>VLOOKUP($D$1&amp;D2589,定价因子!E:F,2,0)</f>
        <v>#N/A</v>
      </c>
      <c r="G2589" t="e">
        <f>VLOOKUP($F$1&amp;F2589,定价因子!E:F,2,0)</f>
        <v>#N/A</v>
      </c>
      <c r="H2589" s="104" t="e">
        <f>C2589*PRODUCT(#REF!,#REF!,G2589,,#REF!,E2589)</f>
        <v>#N/A</v>
      </c>
    </row>
    <row r="2590" spans="3:8">
      <c r="C2590" t="e">
        <f>VLOOKUP(B2590,定价因子!L:M,2,0)</f>
        <v>#N/A</v>
      </c>
      <c r="E2590" t="e">
        <f>VLOOKUP($D$1&amp;D2590,定价因子!E:F,2,0)</f>
        <v>#N/A</v>
      </c>
      <c r="G2590" t="e">
        <f>VLOOKUP($F$1&amp;F2590,定价因子!E:F,2,0)</f>
        <v>#N/A</v>
      </c>
      <c r="H2590" s="104" t="e">
        <f>C2590*PRODUCT(#REF!,#REF!,G2590,,#REF!,E2590)</f>
        <v>#N/A</v>
      </c>
    </row>
    <row r="2591" spans="3:8">
      <c r="C2591" t="e">
        <f>VLOOKUP(B2591,定价因子!L:M,2,0)</f>
        <v>#N/A</v>
      </c>
      <c r="E2591" t="e">
        <f>VLOOKUP($D$1&amp;D2591,定价因子!E:F,2,0)</f>
        <v>#N/A</v>
      </c>
      <c r="G2591" t="e">
        <f>VLOOKUP($F$1&amp;F2591,定价因子!E:F,2,0)</f>
        <v>#N/A</v>
      </c>
      <c r="H2591" s="104" t="e">
        <f>C2591*PRODUCT(#REF!,#REF!,G2591,,#REF!,E2591)</f>
        <v>#N/A</v>
      </c>
    </row>
    <row r="2592" spans="3:8">
      <c r="C2592" t="e">
        <f>VLOOKUP(B2592,定价因子!L:M,2,0)</f>
        <v>#N/A</v>
      </c>
      <c r="E2592" t="e">
        <f>VLOOKUP($D$1&amp;D2592,定价因子!E:F,2,0)</f>
        <v>#N/A</v>
      </c>
      <c r="G2592" t="e">
        <f>VLOOKUP($F$1&amp;F2592,定价因子!E:F,2,0)</f>
        <v>#N/A</v>
      </c>
      <c r="H2592" s="104" t="e">
        <f>C2592*PRODUCT(#REF!,#REF!,G2592,,#REF!,E2592)</f>
        <v>#N/A</v>
      </c>
    </row>
    <row r="2593" spans="3:8">
      <c r="C2593" t="e">
        <f>VLOOKUP(B2593,定价因子!L:M,2,0)</f>
        <v>#N/A</v>
      </c>
      <c r="E2593" t="e">
        <f>VLOOKUP($D$1&amp;D2593,定价因子!E:F,2,0)</f>
        <v>#N/A</v>
      </c>
      <c r="G2593" t="e">
        <f>VLOOKUP($F$1&amp;F2593,定价因子!E:F,2,0)</f>
        <v>#N/A</v>
      </c>
      <c r="H2593" s="104" t="e">
        <f>C2593*PRODUCT(#REF!,#REF!,G2593,,#REF!,E2593)</f>
        <v>#N/A</v>
      </c>
    </row>
    <row r="2594" spans="3:8">
      <c r="C2594" t="e">
        <f>VLOOKUP(B2594,定价因子!L:M,2,0)</f>
        <v>#N/A</v>
      </c>
      <c r="E2594" t="e">
        <f>VLOOKUP($D$1&amp;D2594,定价因子!E:F,2,0)</f>
        <v>#N/A</v>
      </c>
      <c r="G2594" t="e">
        <f>VLOOKUP($F$1&amp;F2594,定价因子!E:F,2,0)</f>
        <v>#N/A</v>
      </c>
      <c r="H2594" s="104" t="e">
        <f>C2594*PRODUCT(#REF!,#REF!,G2594,,#REF!,E2594)</f>
        <v>#N/A</v>
      </c>
    </row>
    <row r="2595" spans="3:8">
      <c r="C2595" t="e">
        <f>VLOOKUP(B2595,定价因子!L:M,2,0)</f>
        <v>#N/A</v>
      </c>
      <c r="E2595" t="e">
        <f>VLOOKUP($D$1&amp;D2595,定价因子!E:F,2,0)</f>
        <v>#N/A</v>
      </c>
      <c r="G2595" t="e">
        <f>VLOOKUP($F$1&amp;F2595,定价因子!E:F,2,0)</f>
        <v>#N/A</v>
      </c>
      <c r="H2595" s="104" t="e">
        <f>C2595*PRODUCT(#REF!,#REF!,G2595,,#REF!,E2595)</f>
        <v>#N/A</v>
      </c>
    </row>
    <row r="2596" spans="3:8">
      <c r="C2596" t="e">
        <f>VLOOKUP(B2596,定价因子!L:M,2,0)</f>
        <v>#N/A</v>
      </c>
      <c r="E2596" t="e">
        <f>VLOOKUP($D$1&amp;D2596,定价因子!E:F,2,0)</f>
        <v>#N/A</v>
      </c>
      <c r="G2596" t="e">
        <f>VLOOKUP($F$1&amp;F2596,定价因子!E:F,2,0)</f>
        <v>#N/A</v>
      </c>
      <c r="H2596" s="104" t="e">
        <f>C2596*PRODUCT(#REF!,#REF!,G2596,,#REF!,E2596)</f>
        <v>#N/A</v>
      </c>
    </row>
    <row r="2597" spans="3:8">
      <c r="C2597" t="e">
        <f>VLOOKUP(B2597,定价因子!L:M,2,0)</f>
        <v>#N/A</v>
      </c>
      <c r="E2597" t="e">
        <f>VLOOKUP($D$1&amp;D2597,定价因子!E:F,2,0)</f>
        <v>#N/A</v>
      </c>
      <c r="G2597" t="e">
        <f>VLOOKUP($F$1&amp;F2597,定价因子!E:F,2,0)</f>
        <v>#N/A</v>
      </c>
      <c r="H2597" s="104" t="e">
        <f>C2597*PRODUCT(#REF!,#REF!,G2597,,#REF!,E2597)</f>
        <v>#N/A</v>
      </c>
    </row>
    <row r="2598" spans="3:8">
      <c r="C2598" t="e">
        <f>VLOOKUP(B2598,定价因子!L:M,2,0)</f>
        <v>#N/A</v>
      </c>
      <c r="E2598" t="e">
        <f>VLOOKUP($D$1&amp;D2598,定价因子!E:F,2,0)</f>
        <v>#N/A</v>
      </c>
      <c r="G2598" t="e">
        <f>VLOOKUP($F$1&amp;F2598,定价因子!E:F,2,0)</f>
        <v>#N/A</v>
      </c>
      <c r="H2598" s="104" t="e">
        <f>C2598*PRODUCT(#REF!,#REF!,G2598,,#REF!,E2598)</f>
        <v>#N/A</v>
      </c>
    </row>
    <row r="2599" spans="3:8">
      <c r="C2599" t="e">
        <f>VLOOKUP(B2599,定价因子!L:M,2,0)</f>
        <v>#N/A</v>
      </c>
      <c r="E2599" t="e">
        <f>VLOOKUP($D$1&amp;D2599,定价因子!E:F,2,0)</f>
        <v>#N/A</v>
      </c>
      <c r="G2599" t="e">
        <f>VLOOKUP($F$1&amp;F2599,定价因子!E:F,2,0)</f>
        <v>#N/A</v>
      </c>
      <c r="H2599" s="104" t="e">
        <f>C2599*PRODUCT(#REF!,#REF!,G2599,,#REF!,E2599)</f>
        <v>#N/A</v>
      </c>
    </row>
    <row r="2600" spans="3:8">
      <c r="C2600" t="e">
        <f>VLOOKUP(B2600,定价因子!L:M,2,0)</f>
        <v>#N/A</v>
      </c>
      <c r="E2600" t="e">
        <f>VLOOKUP($D$1&amp;D2600,定价因子!E:F,2,0)</f>
        <v>#N/A</v>
      </c>
      <c r="G2600" t="e">
        <f>VLOOKUP($F$1&amp;F2600,定价因子!E:F,2,0)</f>
        <v>#N/A</v>
      </c>
      <c r="H2600" s="104" t="e">
        <f>C2600*PRODUCT(#REF!,#REF!,G2600,,#REF!,E2600)</f>
        <v>#N/A</v>
      </c>
    </row>
    <row r="2601" spans="3:8">
      <c r="C2601" t="e">
        <f>VLOOKUP(B2601,定价因子!L:M,2,0)</f>
        <v>#N/A</v>
      </c>
      <c r="E2601" t="e">
        <f>VLOOKUP($D$1&amp;D2601,定价因子!E:F,2,0)</f>
        <v>#N/A</v>
      </c>
      <c r="G2601" t="e">
        <f>VLOOKUP($F$1&amp;F2601,定价因子!E:F,2,0)</f>
        <v>#N/A</v>
      </c>
      <c r="H2601" s="104" t="e">
        <f>C2601*PRODUCT(#REF!,#REF!,G2601,,#REF!,E2601)</f>
        <v>#N/A</v>
      </c>
    </row>
    <row r="2602" spans="3:8">
      <c r="C2602" t="e">
        <f>VLOOKUP(B2602,定价因子!L:M,2,0)</f>
        <v>#N/A</v>
      </c>
      <c r="E2602" t="e">
        <f>VLOOKUP($D$1&amp;D2602,定价因子!E:F,2,0)</f>
        <v>#N/A</v>
      </c>
      <c r="G2602" t="e">
        <f>VLOOKUP($F$1&amp;F2602,定价因子!E:F,2,0)</f>
        <v>#N/A</v>
      </c>
      <c r="H2602" s="104" t="e">
        <f>C2602*PRODUCT(#REF!,#REF!,G2602,,#REF!,E2602)</f>
        <v>#N/A</v>
      </c>
    </row>
    <row r="2603" spans="3:8">
      <c r="C2603" t="e">
        <f>VLOOKUP(B2603,定价因子!L:M,2,0)</f>
        <v>#N/A</v>
      </c>
      <c r="E2603" t="e">
        <f>VLOOKUP($D$1&amp;D2603,定价因子!E:F,2,0)</f>
        <v>#N/A</v>
      </c>
      <c r="G2603" t="e">
        <f>VLOOKUP($F$1&amp;F2603,定价因子!E:F,2,0)</f>
        <v>#N/A</v>
      </c>
      <c r="H2603" s="104" t="e">
        <f>C2603*PRODUCT(#REF!,#REF!,G2603,,#REF!,E2603)</f>
        <v>#N/A</v>
      </c>
    </row>
    <row r="2604" spans="3:8">
      <c r="C2604" t="e">
        <f>VLOOKUP(B2604,定价因子!L:M,2,0)</f>
        <v>#N/A</v>
      </c>
      <c r="E2604" t="e">
        <f>VLOOKUP($D$1&amp;D2604,定价因子!E:F,2,0)</f>
        <v>#N/A</v>
      </c>
      <c r="G2604" t="e">
        <f>VLOOKUP($F$1&amp;F2604,定价因子!E:F,2,0)</f>
        <v>#N/A</v>
      </c>
      <c r="H2604" s="104" t="e">
        <f>C2604*PRODUCT(#REF!,#REF!,G2604,,#REF!,E2604)</f>
        <v>#N/A</v>
      </c>
    </row>
    <row r="2605" spans="3:8">
      <c r="C2605" t="e">
        <f>VLOOKUP(B2605,定价因子!L:M,2,0)</f>
        <v>#N/A</v>
      </c>
      <c r="E2605" t="e">
        <f>VLOOKUP($D$1&amp;D2605,定价因子!E:F,2,0)</f>
        <v>#N/A</v>
      </c>
      <c r="G2605" t="e">
        <f>VLOOKUP($F$1&amp;F2605,定价因子!E:F,2,0)</f>
        <v>#N/A</v>
      </c>
      <c r="H2605" s="104" t="e">
        <f>C2605*PRODUCT(#REF!,#REF!,G2605,,#REF!,E2605)</f>
        <v>#N/A</v>
      </c>
    </row>
    <row r="2606" spans="3:8">
      <c r="C2606" t="e">
        <f>VLOOKUP(B2606,定价因子!L:M,2,0)</f>
        <v>#N/A</v>
      </c>
      <c r="E2606" t="e">
        <f>VLOOKUP($D$1&amp;D2606,定价因子!E:F,2,0)</f>
        <v>#N/A</v>
      </c>
      <c r="G2606" t="e">
        <f>VLOOKUP($F$1&amp;F2606,定价因子!E:F,2,0)</f>
        <v>#N/A</v>
      </c>
      <c r="H2606" s="104" t="e">
        <f>C2606*PRODUCT(#REF!,#REF!,G2606,,#REF!,E2606)</f>
        <v>#N/A</v>
      </c>
    </row>
    <row r="2607" spans="3:8">
      <c r="C2607" t="e">
        <f>VLOOKUP(B2607,定价因子!L:M,2,0)</f>
        <v>#N/A</v>
      </c>
      <c r="E2607" t="e">
        <f>VLOOKUP($D$1&amp;D2607,定价因子!E:F,2,0)</f>
        <v>#N/A</v>
      </c>
      <c r="G2607" t="e">
        <f>VLOOKUP($F$1&amp;F2607,定价因子!E:F,2,0)</f>
        <v>#N/A</v>
      </c>
      <c r="H2607" s="104" t="e">
        <f>C2607*PRODUCT(#REF!,#REF!,G2607,,#REF!,E2607)</f>
        <v>#N/A</v>
      </c>
    </row>
    <row r="2608" spans="3:8">
      <c r="C2608" t="e">
        <f>VLOOKUP(B2608,定价因子!L:M,2,0)</f>
        <v>#N/A</v>
      </c>
      <c r="E2608" t="e">
        <f>VLOOKUP($D$1&amp;D2608,定价因子!E:F,2,0)</f>
        <v>#N/A</v>
      </c>
      <c r="G2608" t="e">
        <f>VLOOKUP($F$1&amp;F2608,定价因子!E:F,2,0)</f>
        <v>#N/A</v>
      </c>
      <c r="H2608" s="104" t="e">
        <f>C2608*PRODUCT(#REF!,#REF!,G2608,,#REF!,E2608)</f>
        <v>#N/A</v>
      </c>
    </row>
    <row r="2609" spans="3:8">
      <c r="C2609" t="e">
        <f>VLOOKUP(B2609,定价因子!L:M,2,0)</f>
        <v>#N/A</v>
      </c>
      <c r="E2609" t="e">
        <f>VLOOKUP($D$1&amp;D2609,定价因子!E:F,2,0)</f>
        <v>#N/A</v>
      </c>
      <c r="G2609" t="e">
        <f>VLOOKUP($F$1&amp;F2609,定价因子!E:F,2,0)</f>
        <v>#N/A</v>
      </c>
      <c r="H2609" s="104" t="e">
        <f>C2609*PRODUCT(#REF!,#REF!,G2609,,#REF!,E2609)</f>
        <v>#N/A</v>
      </c>
    </row>
    <row r="2610" spans="3:8">
      <c r="C2610" t="e">
        <f>VLOOKUP(B2610,定价因子!L:M,2,0)</f>
        <v>#N/A</v>
      </c>
      <c r="E2610" t="e">
        <f>VLOOKUP($D$1&amp;D2610,定价因子!E:F,2,0)</f>
        <v>#N/A</v>
      </c>
      <c r="G2610" t="e">
        <f>VLOOKUP($F$1&amp;F2610,定价因子!E:F,2,0)</f>
        <v>#N/A</v>
      </c>
      <c r="H2610" s="104" t="e">
        <f>C2610*PRODUCT(#REF!,#REF!,G2610,,#REF!,E2610)</f>
        <v>#N/A</v>
      </c>
    </row>
    <row r="2611" spans="3:8">
      <c r="C2611" t="e">
        <f>VLOOKUP(B2611,定价因子!L:M,2,0)</f>
        <v>#N/A</v>
      </c>
      <c r="E2611" t="e">
        <f>VLOOKUP($D$1&amp;D2611,定价因子!E:F,2,0)</f>
        <v>#N/A</v>
      </c>
      <c r="G2611" t="e">
        <f>VLOOKUP($F$1&amp;F2611,定价因子!E:F,2,0)</f>
        <v>#N/A</v>
      </c>
      <c r="H2611" s="104" t="e">
        <f>C2611*PRODUCT(#REF!,#REF!,G2611,,#REF!,E2611)</f>
        <v>#N/A</v>
      </c>
    </row>
    <row r="2612" spans="3:8">
      <c r="C2612" t="e">
        <f>VLOOKUP(B2612,定价因子!L:M,2,0)</f>
        <v>#N/A</v>
      </c>
      <c r="E2612" t="e">
        <f>VLOOKUP($D$1&amp;D2612,定价因子!E:F,2,0)</f>
        <v>#N/A</v>
      </c>
      <c r="G2612" t="e">
        <f>VLOOKUP($F$1&amp;F2612,定价因子!E:F,2,0)</f>
        <v>#N/A</v>
      </c>
      <c r="H2612" s="104" t="e">
        <f>C2612*PRODUCT(#REF!,#REF!,G2612,,#REF!,E2612)</f>
        <v>#N/A</v>
      </c>
    </row>
    <row r="2613" spans="3:8">
      <c r="C2613" t="e">
        <f>VLOOKUP(B2613,定价因子!L:M,2,0)</f>
        <v>#N/A</v>
      </c>
      <c r="E2613" t="e">
        <f>VLOOKUP($D$1&amp;D2613,定价因子!E:F,2,0)</f>
        <v>#N/A</v>
      </c>
      <c r="G2613" t="e">
        <f>VLOOKUP($F$1&amp;F2613,定价因子!E:F,2,0)</f>
        <v>#N/A</v>
      </c>
      <c r="H2613" s="104" t="e">
        <f>C2613*PRODUCT(#REF!,#REF!,G2613,,#REF!,E2613)</f>
        <v>#N/A</v>
      </c>
    </row>
    <row r="2614" spans="3:8">
      <c r="C2614" t="e">
        <f>VLOOKUP(B2614,定价因子!L:M,2,0)</f>
        <v>#N/A</v>
      </c>
      <c r="E2614" t="e">
        <f>VLOOKUP($D$1&amp;D2614,定价因子!E:F,2,0)</f>
        <v>#N/A</v>
      </c>
      <c r="G2614" t="e">
        <f>VLOOKUP($F$1&amp;F2614,定价因子!E:F,2,0)</f>
        <v>#N/A</v>
      </c>
      <c r="H2614" s="104" t="e">
        <f>C2614*PRODUCT(#REF!,#REF!,G2614,,#REF!,E2614)</f>
        <v>#N/A</v>
      </c>
    </row>
    <row r="2615" spans="3:8">
      <c r="C2615" t="e">
        <f>VLOOKUP(B2615,定价因子!L:M,2,0)</f>
        <v>#N/A</v>
      </c>
      <c r="E2615" t="e">
        <f>VLOOKUP($D$1&amp;D2615,定价因子!E:F,2,0)</f>
        <v>#N/A</v>
      </c>
      <c r="G2615" t="e">
        <f>VLOOKUP($F$1&amp;F2615,定价因子!E:F,2,0)</f>
        <v>#N/A</v>
      </c>
      <c r="H2615" s="104" t="e">
        <f>C2615*PRODUCT(#REF!,#REF!,G2615,,#REF!,E2615)</f>
        <v>#N/A</v>
      </c>
    </row>
    <row r="2616" spans="3:8">
      <c r="C2616" t="e">
        <f>VLOOKUP(B2616,定价因子!L:M,2,0)</f>
        <v>#N/A</v>
      </c>
      <c r="E2616" t="e">
        <f>VLOOKUP($D$1&amp;D2616,定价因子!E:F,2,0)</f>
        <v>#N/A</v>
      </c>
      <c r="G2616" t="e">
        <f>VLOOKUP($F$1&amp;F2616,定价因子!E:F,2,0)</f>
        <v>#N/A</v>
      </c>
      <c r="H2616" s="104" t="e">
        <f>C2616*PRODUCT(#REF!,#REF!,G2616,,#REF!,E2616)</f>
        <v>#N/A</v>
      </c>
    </row>
    <row r="2617" spans="3:8">
      <c r="C2617" t="e">
        <f>VLOOKUP(B2617,定价因子!L:M,2,0)</f>
        <v>#N/A</v>
      </c>
      <c r="E2617" t="e">
        <f>VLOOKUP($D$1&amp;D2617,定价因子!E:F,2,0)</f>
        <v>#N/A</v>
      </c>
      <c r="G2617" t="e">
        <f>VLOOKUP($F$1&amp;F2617,定价因子!E:F,2,0)</f>
        <v>#N/A</v>
      </c>
      <c r="H2617" s="104" t="e">
        <f>C2617*PRODUCT(#REF!,#REF!,G2617,,#REF!,E2617)</f>
        <v>#N/A</v>
      </c>
    </row>
    <row r="2618" spans="3:8">
      <c r="C2618" t="e">
        <f>VLOOKUP(B2618,定价因子!L:M,2,0)</f>
        <v>#N/A</v>
      </c>
      <c r="E2618" t="e">
        <f>VLOOKUP($D$1&amp;D2618,定价因子!E:F,2,0)</f>
        <v>#N/A</v>
      </c>
      <c r="G2618" t="e">
        <f>VLOOKUP($F$1&amp;F2618,定价因子!E:F,2,0)</f>
        <v>#N/A</v>
      </c>
      <c r="H2618" s="104" t="e">
        <f>C2618*PRODUCT(#REF!,#REF!,G2618,,#REF!,E2618)</f>
        <v>#N/A</v>
      </c>
    </row>
    <row r="2619" spans="3:8">
      <c r="C2619" t="e">
        <f>VLOOKUP(B2619,定价因子!L:M,2,0)</f>
        <v>#N/A</v>
      </c>
      <c r="E2619" t="e">
        <f>VLOOKUP($D$1&amp;D2619,定价因子!E:F,2,0)</f>
        <v>#N/A</v>
      </c>
      <c r="G2619" t="e">
        <f>VLOOKUP($F$1&amp;F2619,定价因子!E:F,2,0)</f>
        <v>#N/A</v>
      </c>
      <c r="H2619" s="104" t="e">
        <f>C2619*PRODUCT(#REF!,#REF!,G2619,,#REF!,E2619)</f>
        <v>#N/A</v>
      </c>
    </row>
    <row r="2620" spans="3:8">
      <c r="C2620" t="e">
        <f>VLOOKUP(B2620,定价因子!L:M,2,0)</f>
        <v>#N/A</v>
      </c>
      <c r="E2620" t="e">
        <f>VLOOKUP($D$1&amp;D2620,定价因子!E:F,2,0)</f>
        <v>#N/A</v>
      </c>
      <c r="G2620" t="e">
        <f>VLOOKUP($F$1&amp;F2620,定价因子!E:F,2,0)</f>
        <v>#N/A</v>
      </c>
      <c r="H2620" s="104" t="e">
        <f>C2620*PRODUCT(#REF!,#REF!,G2620,,#REF!,E2620)</f>
        <v>#N/A</v>
      </c>
    </row>
    <row r="2621" spans="3:8">
      <c r="C2621" t="e">
        <f>VLOOKUP(B2621,定价因子!L:M,2,0)</f>
        <v>#N/A</v>
      </c>
      <c r="E2621" t="e">
        <f>VLOOKUP($D$1&amp;D2621,定价因子!E:F,2,0)</f>
        <v>#N/A</v>
      </c>
      <c r="G2621" t="e">
        <f>VLOOKUP($F$1&amp;F2621,定价因子!E:F,2,0)</f>
        <v>#N/A</v>
      </c>
      <c r="H2621" s="104" t="e">
        <f>C2621*PRODUCT(#REF!,#REF!,G2621,,#REF!,E2621)</f>
        <v>#N/A</v>
      </c>
    </row>
    <row r="2622" spans="3:8">
      <c r="C2622" t="e">
        <f>VLOOKUP(B2622,定价因子!L:M,2,0)</f>
        <v>#N/A</v>
      </c>
      <c r="E2622" t="e">
        <f>VLOOKUP($D$1&amp;D2622,定价因子!E:F,2,0)</f>
        <v>#N/A</v>
      </c>
      <c r="G2622" t="e">
        <f>VLOOKUP($F$1&amp;F2622,定价因子!E:F,2,0)</f>
        <v>#N/A</v>
      </c>
      <c r="H2622" s="104" t="e">
        <f>C2622*PRODUCT(#REF!,#REF!,G2622,,#REF!,E2622)</f>
        <v>#N/A</v>
      </c>
    </row>
    <row r="2623" spans="3:8">
      <c r="C2623" t="e">
        <f>VLOOKUP(B2623,定价因子!L:M,2,0)</f>
        <v>#N/A</v>
      </c>
      <c r="E2623" t="e">
        <f>VLOOKUP($D$1&amp;D2623,定价因子!E:F,2,0)</f>
        <v>#N/A</v>
      </c>
      <c r="G2623" t="e">
        <f>VLOOKUP($F$1&amp;F2623,定价因子!E:F,2,0)</f>
        <v>#N/A</v>
      </c>
      <c r="H2623" s="104" t="e">
        <f>C2623*PRODUCT(#REF!,#REF!,G2623,,#REF!,E2623)</f>
        <v>#N/A</v>
      </c>
    </row>
    <row r="2624" spans="3:8">
      <c r="C2624" t="e">
        <f>VLOOKUP(B2624,定价因子!L:M,2,0)</f>
        <v>#N/A</v>
      </c>
      <c r="E2624" t="e">
        <f>VLOOKUP($D$1&amp;D2624,定价因子!E:F,2,0)</f>
        <v>#N/A</v>
      </c>
      <c r="G2624" t="e">
        <f>VLOOKUP($F$1&amp;F2624,定价因子!E:F,2,0)</f>
        <v>#N/A</v>
      </c>
      <c r="H2624" s="104" t="e">
        <f>C2624*PRODUCT(#REF!,#REF!,G2624,,#REF!,E2624)</f>
        <v>#N/A</v>
      </c>
    </row>
    <row r="2625" spans="3:8">
      <c r="C2625" t="e">
        <f>VLOOKUP(B2625,定价因子!L:M,2,0)</f>
        <v>#N/A</v>
      </c>
      <c r="E2625" t="e">
        <f>VLOOKUP($D$1&amp;D2625,定价因子!E:F,2,0)</f>
        <v>#N/A</v>
      </c>
      <c r="G2625" t="e">
        <f>VLOOKUP($F$1&amp;F2625,定价因子!E:F,2,0)</f>
        <v>#N/A</v>
      </c>
      <c r="H2625" s="104" t="e">
        <f>C2625*PRODUCT(#REF!,#REF!,G2625,,#REF!,E2625)</f>
        <v>#N/A</v>
      </c>
    </row>
    <row r="2626" spans="3:8">
      <c r="C2626" t="e">
        <f>VLOOKUP(B2626,定价因子!L:M,2,0)</f>
        <v>#N/A</v>
      </c>
      <c r="E2626" t="e">
        <f>VLOOKUP($D$1&amp;D2626,定价因子!E:F,2,0)</f>
        <v>#N/A</v>
      </c>
      <c r="G2626" t="e">
        <f>VLOOKUP($F$1&amp;F2626,定价因子!E:F,2,0)</f>
        <v>#N/A</v>
      </c>
      <c r="H2626" s="104" t="e">
        <f>C2626*PRODUCT(#REF!,#REF!,G2626,,#REF!,E2626)</f>
        <v>#N/A</v>
      </c>
    </row>
    <row r="2627" spans="3:8">
      <c r="C2627" t="e">
        <f>VLOOKUP(B2627,定价因子!L:M,2,0)</f>
        <v>#N/A</v>
      </c>
      <c r="E2627" t="e">
        <f>VLOOKUP($D$1&amp;D2627,定价因子!E:F,2,0)</f>
        <v>#N/A</v>
      </c>
      <c r="G2627" t="e">
        <f>VLOOKUP($F$1&amp;F2627,定价因子!E:F,2,0)</f>
        <v>#N/A</v>
      </c>
      <c r="H2627" s="104" t="e">
        <f>C2627*PRODUCT(#REF!,#REF!,G2627,,#REF!,E2627)</f>
        <v>#N/A</v>
      </c>
    </row>
    <row r="2628" spans="3:8">
      <c r="C2628" t="e">
        <f>VLOOKUP(B2628,定价因子!L:M,2,0)</f>
        <v>#N/A</v>
      </c>
      <c r="E2628" t="e">
        <f>VLOOKUP($D$1&amp;D2628,定价因子!E:F,2,0)</f>
        <v>#N/A</v>
      </c>
      <c r="G2628" t="e">
        <f>VLOOKUP($F$1&amp;F2628,定价因子!E:F,2,0)</f>
        <v>#N/A</v>
      </c>
      <c r="H2628" s="104" t="e">
        <f>C2628*PRODUCT(#REF!,#REF!,G2628,,#REF!,E2628)</f>
        <v>#N/A</v>
      </c>
    </row>
    <row r="2629" spans="3:8">
      <c r="C2629" t="e">
        <f>VLOOKUP(B2629,定价因子!L:M,2,0)</f>
        <v>#N/A</v>
      </c>
      <c r="E2629" t="e">
        <f>VLOOKUP($D$1&amp;D2629,定价因子!E:F,2,0)</f>
        <v>#N/A</v>
      </c>
      <c r="G2629" t="e">
        <f>VLOOKUP($F$1&amp;F2629,定价因子!E:F,2,0)</f>
        <v>#N/A</v>
      </c>
      <c r="H2629" s="104" t="e">
        <f>C2629*PRODUCT(#REF!,#REF!,G2629,,#REF!,E2629)</f>
        <v>#N/A</v>
      </c>
    </row>
    <row r="2630" spans="3:8">
      <c r="C2630" t="e">
        <f>VLOOKUP(B2630,定价因子!L:M,2,0)</f>
        <v>#N/A</v>
      </c>
      <c r="E2630" t="e">
        <f>VLOOKUP($D$1&amp;D2630,定价因子!E:F,2,0)</f>
        <v>#N/A</v>
      </c>
      <c r="G2630" t="e">
        <f>VLOOKUP($F$1&amp;F2630,定价因子!E:F,2,0)</f>
        <v>#N/A</v>
      </c>
      <c r="H2630" s="104" t="e">
        <f>C2630*PRODUCT(#REF!,#REF!,G2630,,#REF!,E2630)</f>
        <v>#N/A</v>
      </c>
    </row>
    <row r="2631" spans="3:8">
      <c r="C2631" t="e">
        <f>VLOOKUP(B2631,定价因子!L:M,2,0)</f>
        <v>#N/A</v>
      </c>
      <c r="E2631" t="e">
        <f>VLOOKUP($D$1&amp;D2631,定价因子!E:F,2,0)</f>
        <v>#N/A</v>
      </c>
      <c r="G2631" t="e">
        <f>VLOOKUP($F$1&amp;F2631,定价因子!E:F,2,0)</f>
        <v>#N/A</v>
      </c>
      <c r="H2631" s="104" t="e">
        <f>C2631*PRODUCT(#REF!,#REF!,G2631,,#REF!,E2631)</f>
        <v>#N/A</v>
      </c>
    </row>
    <row r="2632" spans="3:8">
      <c r="C2632" t="e">
        <f>VLOOKUP(B2632,定价因子!L:M,2,0)</f>
        <v>#N/A</v>
      </c>
      <c r="E2632" t="e">
        <f>VLOOKUP($D$1&amp;D2632,定价因子!E:F,2,0)</f>
        <v>#N/A</v>
      </c>
      <c r="G2632" t="e">
        <f>VLOOKUP($F$1&amp;F2632,定价因子!E:F,2,0)</f>
        <v>#N/A</v>
      </c>
      <c r="H2632" s="104" t="e">
        <f>C2632*PRODUCT(#REF!,#REF!,G2632,,#REF!,E2632)</f>
        <v>#N/A</v>
      </c>
    </row>
    <row r="2633" spans="3:8">
      <c r="C2633" t="e">
        <f>VLOOKUP(B2633,定价因子!L:M,2,0)</f>
        <v>#N/A</v>
      </c>
      <c r="E2633" t="e">
        <f>VLOOKUP($D$1&amp;D2633,定价因子!E:F,2,0)</f>
        <v>#N/A</v>
      </c>
      <c r="G2633" t="e">
        <f>VLOOKUP($F$1&amp;F2633,定价因子!E:F,2,0)</f>
        <v>#N/A</v>
      </c>
      <c r="H2633" s="104" t="e">
        <f>C2633*PRODUCT(#REF!,#REF!,G2633,,#REF!,E2633)</f>
        <v>#N/A</v>
      </c>
    </row>
    <row r="2634" spans="3:8">
      <c r="C2634" t="e">
        <f>VLOOKUP(B2634,定价因子!L:M,2,0)</f>
        <v>#N/A</v>
      </c>
      <c r="E2634" t="e">
        <f>VLOOKUP($D$1&amp;D2634,定价因子!E:F,2,0)</f>
        <v>#N/A</v>
      </c>
      <c r="G2634" t="e">
        <f>VLOOKUP($F$1&amp;F2634,定价因子!E:F,2,0)</f>
        <v>#N/A</v>
      </c>
      <c r="H2634" s="104" t="e">
        <f>C2634*PRODUCT(#REF!,#REF!,G2634,,#REF!,E2634)</f>
        <v>#N/A</v>
      </c>
    </row>
    <row r="2635" spans="3:8">
      <c r="C2635" t="e">
        <f>VLOOKUP(B2635,定价因子!L:M,2,0)</f>
        <v>#N/A</v>
      </c>
      <c r="E2635" t="e">
        <f>VLOOKUP($D$1&amp;D2635,定价因子!E:F,2,0)</f>
        <v>#N/A</v>
      </c>
      <c r="G2635" t="e">
        <f>VLOOKUP($F$1&amp;F2635,定价因子!E:F,2,0)</f>
        <v>#N/A</v>
      </c>
      <c r="H2635" s="104" t="e">
        <f>C2635*PRODUCT(#REF!,#REF!,G2635,,#REF!,E2635)</f>
        <v>#N/A</v>
      </c>
    </row>
    <row r="2636" spans="3:8">
      <c r="C2636" t="e">
        <f>VLOOKUP(B2636,定价因子!L:M,2,0)</f>
        <v>#N/A</v>
      </c>
      <c r="E2636" t="e">
        <f>VLOOKUP($D$1&amp;D2636,定价因子!E:F,2,0)</f>
        <v>#N/A</v>
      </c>
      <c r="G2636" t="e">
        <f>VLOOKUP($F$1&amp;F2636,定价因子!E:F,2,0)</f>
        <v>#N/A</v>
      </c>
      <c r="H2636" s="104" t="e">
        <f>C2636*PRODUCT(#REF!,#REF!,G2636,,#REF!,E2636)</f>
        <v>#N/A</v>
      </c>
    </row>
    <row r="2637" spans="3:8">
      <c r="C2637" t="e">
        <f>VLOOKUP(B2637,定价因子!L:M,2,0)</f>
        <v>#N/A</v>
      </c>
      <c r="E2637" t="e">
        <f>VLOOKUP($D$1&amp;D2637,定价因子!E:F,2,0)</f>
        <v>#N/A</v>
      </c>
      <c r="G2637" t="e">
        <f>VLOOKUP($F$1&amp;F2637,定价因子!E:F,2,0)</f>
        <v>#N/A</v>
      </c>
      <c r="H2637" s="104" t="e">
        <f>C2637*PRODUCT(#REF!,#REF!,G2637,,#REF!,E2637)</f>
        <v>#N/A</v>
      </c>
    </row>
    <row r="2638" spans="3:8">
      <c r="C2638" t="e">
        <f>VLOOKUP(B2638,定价因子!L:M,2,0)</f>
        <v>#N/A</v>
      </c>
      <c r="E2638" t="e">
        <f>VLOOKUP($D$1&amp;D2638,定价因子!E:F,2,0)</f>
        <v>#N/A</v>
      </c>
      <c r="G2638" t="e">
        <f>VLOOKUP($F$1&amp;F2638,定价因子!E:F,2,0)</f>
        <v>#N/A</v>
      </c>
      <c r="H2638" s="104" t="e">
        <f>C2638*PRODUCT(#REF!,#REF!,G2638,,#REF!,E2638)</f>
        <v>#N/A</v>
      </c>
    </row>
    <row r="2639" spans="3:8">
      <c r="C2639" t="e">
        <f>VLOOKUP(B2639,定价因子!L:M,2,0)</f>
        <v>#N/A</v>
      </c>
      <c r="E2639" t="e">
        <f>VLOOKUP($D$1&amp;D2639,定价因子!E:F,2,0)</f>
        <v>#N/A</v>
      </c>
      <c r="G2639" t="e">
        <f>VLOOKUP($F$1&amp;F2639,定价因子!E:F,2,0)</f>
        <v>#N/A</v>
      </c>
      <c r="H2639" s="104" t="e">
        <f>C2639*PRODUCT(#REF!,#REF!,G2639,,#REF!,E2639)</f>
        <v>#N/A</v>
      </c>
    </row>
    <row r="2640" spans="3:8">
      <c r="C2640" t="e">
        <f>VLOOKUP(B2640,定价因子!L:M,2,0)</f>
        <v>#N/A</v>
      </c>
      <c r="E2640" t="e">
        <f>VLOOKUP($D$1&amp;D2640,定价因子!E:F,2,0)</f>
        <v>#N/A</v>
      </c>
      <c r="G2640" t="e">
        <f>VLOOKUP($F$1&amp;F2640,定价因子!E:F,2,0)</f>
        <v>#N/A</v>
      </c>
      <c r="H2640" s="104" t="e">
        <f>C2640*PRODUCT(#REF!,#REF!,G2640,,#REF!,E2640)</f>
        <v>#N/A</v>
      </c>
    </row>
    <row r="2641" spans="3:8">
      <c r="C2641" t="e">
        <f>VLOOKUP(B2641,定价因子!L:M,2,0)</f>
        <v>#N/A</v>
      </c>
      <c r="E2641" t="e">
        <f>VLOOKUP($D$1&amp;D2641,定价因子!E:F,2,0)</f>
        <v>#N/A</v>
      </c>
      <c r="G2641" t="e">
        <f>VLOOKUP($F$1&amp;F2641,定价因子!E:F,2,0)</f>
        <v>#N/A</v>
      </c>
      <c r="H2641" s="104" t="e">
        <f>C2641*PRODUCT(#REF!,#REF!,G2641,,#REF!,E2641)</f>
        <v>#N/A</v>
      </c>
    </row>
    <row r="2642" spans="3:8">
      <c r="C2642" t="e">
        <f>VLOOKUP(B2642,定价因子!L:M,2,0)</f>
        <v>#N/A</v>
      </c>
      <c r="E2642" t="e">
        <f>VLOOKUP($D$1&amp;D2642,定价因子!E:F,2,0)</f>
        <v>#N/A</v>
      </c>
      <c r="G2642" t="e">
        <f>VLOOKUP($F$1&amp;F2642,定价因子!E:F,2,0)</f>
        <v>#N/A</v>
      </c>
      <c r="H2642" s="104" t="e">
        <f>C2642*PRODUCT(#REF!,#REF!,G2642,,#REF!,E2642)</f>
        <v>#N/A</v>
      </c>
    </row>
    <row r="2643" spans="3:8">
      <c r="C2643" t="e">
        <f>VLOOKUP(B2643,定价因子!L:M,2,0)</f>
        <v>#N/A</v>
      </c>
      <c r="E2643" t="e">
        <f>VLOOKUP($D$1&amp;D2643,定价因子!E:F,2,0)</f>
        <v>#N/A</v>
      </c>
      <c r="G2643" t="e">
        <f>VLOOKUP($F$1&amp;F2643,定价因子!E:F,2,0)</f>
        <v>#N/A</v>
      </c>
      <c r="H2643" s="104" t="e">
        <f>C2643*PRODUCT(#REF!,#REF!,G2643,,#REF!,E2643)</f>
        <v>#N/A</v>
      </c>
    </row>
    <row r="2644" spans="3:8">
      <c r="C2644" t="e">
        <f>VLOOKUP(B2644,定价因子!L:M,2,0)</f>
        <v>#N/A</v>
      </c>
      <c r="E2644" t="e">
        <f>VLOOKUP($D$1&amp;D2644,定价因子!E:F,2,0)</f>
        <v>#N/A</v>
      </c>
      <c r="G2644" t="e">
        <f>VLOOKUP($F$1&amp;F2644,定价因子!E:F,2,0)</f>
        <v>#N/A</v>
      </c>
      <c r="H2644" s="104" t="e">
        <f>C2644*PRODUCT(#REF!,#REF!,G2644,,#REF!,E2644)</f>
        <v>#N/A</v>
      </c>
    </row>
    <row r="2645" spans="3:8">
      <c r="C2645" t="e">
        <f>VLOOKUP(B2645,定价因子!L:M,2,0)</f>
        <v>#N/A</v>
      </c>
      <c r="E2645" t="e">
        <f>VLOOKUP($D$1&amp;D2645,定价因子!E:F,2,0)</f>
        <v>#N/A</v>
      </c>
      <c r="G2645" t="e">
        <f>VLOOKUP($F$1&amp;F2645,定价因子!E:F,2,0)</f>
        <v>#N/A</v>
      </c>
      <c r="H2645" s="104" t="e">
        <f>C2645*PRODUCT(#REF!,#REF!,G2645,,#REF!,E2645)</f>
        <v>#N/A</v>
      </c>
    </row>
    <row r="2646" spans="3:8">
      <c r="C2646" t="e">
        <f>VLOOKUP(B2646,定价因子!L:M,2,0)</f>
        <v>#N/A</v>
      </c>
      <c r="E2646" t="e">
        <f>VLOOKUP($D$1&amp;D2646,定价因子!E:F,2,0)</f>
        <v>#N/A</v>
      </c>
      <c r="G2646" t="e">
        <f>VLOOKUP($F$1&amp;F2646,定价因子!E:F,2,0)</f>
        <v>#N/A</v>
      </c>
      <c r="H2646" s="104" t="e">
        <f>C2646*PRODUCT(#REF!,#REF!,G2646,,#REF!,E2646)</f>
        <v>#N/A</v>
      </c>
    </row>
    <row r="2647" spans="3:8">
      <c r="C2647" t="e">
        <f>VLOOKUP(B2647,定价因子!L:M,2,0)</f>
        <v>#N/A</v>
      </c>
      <c r="E2647" t="e">
        <f>VLOOKUP($D$1&amp;D2647,定价因子!E:F,2,0)</f>
        <v>#N/A</v>
      </c>
      <c r="G2647" t="e">
        <f>VLOOKUP($F$1&amp;F2647,定价因子!E:F,2,0)</f>
        <v>#N/A</v>
      </c>
      <c r="H2647" s="104" t="e">
        <f>C2647*PRODUCT(#REF!,#REF!,G2647,,#REF!,E2647)</f>
        <v>#N/A</v>
      </c>
    </row>
    <row r="2648" spans="3:8">
      <c r="C2648" t="e">
        <f>VLOOKUP(B2648,定价因子!L:M,2,0)</f>
        <v>#N/A</v>
      </c>
      <c r="E2648" t="e">
        <f>VLOOKUP($D$1&amp;D2648,定价因子!E:F,2,0)</f>
        <v>#N/A</v>
      </c>
      <c r="G2648" t="e">
        <f>VLOOKUP($F$1&amp;F2648,定价因子!E:F,2,0)</f>
        <v>#N/A</v>
      </c>
      <c r="H2648" s="104" t="e">
        <f>C2648*PRODUCT(#REF!,#REF!,G2648,,#REF!,E2648)</f>
        <v>#N/A</v>
      </c>
    </row>
    <row r="2649" spans="3:8">
      <c r="C2649" t="e">
        <f>VLOOKUP(B2649,定价因子!L:M,2,0)</f>
        <v>#N/A</v>
      </c>
      <c r="E2649" t="e">
        <f>VLOOKUP($D$1&amp;D2649,定价因子!E:F,2,0)</f>
        <v>#N/A</v>
      </c>
      <c r="G2649" t="e">
        <f>VLOOKUP($F$1&amp;F2649,定价因子!E:F,2,0)</f>
        <v>#N/A</v>
      </c>
      <c r="H2649" s="104" t="e">
        <f>C2649*PRODUCT(#REF!,#REF!,G2649,,#REF!,E2649)</f>
        <v>#N/A</v>
      </c>
    </row>
    <row r="2650" spans="3:8">
      <c r="C2650" t="e">
        <f>VLOOKUP(B2650,定价因子!L:M,2,0)</f>
        <v>#N/A</v>
      </c>
      <c r="E2650" t="e">
        <f>VLOOKUP($D$1&amp;D2650,定价因子!E:F,2,0)</f>
        <v>#N/A</v>
      </c>
      <c r="G2650" t="e">
        <f>VLOOKUP($F$1&amp;F2650,定价因子!E:F,2,0)</f>
        <v>#N/A</v>
      </c>
      <c r="H2650" s="104" t="e">
        <f>C2650*PRODUCT(#REF!,#REF!,G2650,,#REF!,E2650)</f>
        <v>#N/A</v>
      </c>
    </row>
    <row r="2651" spans="3:8">
      <c r="C2651" t="e">
        <f>VLOOKUP(B2651,定价因子!L:M,2,0)</f>
        <v>#N/A</v>
      </c>
      <c r="E2651" t="e">
        <f>VLOOKUP($D$1&amp;D2651,定价因子!E:F,2,0)</f>
        <v>#N/A</v>
      </c>
      <c r="G2651" t="e">
        <f>VLOOKUP($F$1&amp;F2651,定价因子!E:F,2,0)</f>
        <v>#N/A</v>
      </c>
      <c r="H2651" s="104" t="e">
        <f>C2651*PRODUCT(#REF!,#REF!,G2651,,#REF!,E2651)</f>
        <v>#N/A</v>
      </c>
    </row>
    <row r="2652" spans="3:8">
      <c r="C2652" t="e">
        <f>VLOOKUP(B2652,定价因子!L:M,2,0)</f>
        <v>#N/A</v>
      </c>
      <c r="E2652" t="e">
        <f>VLOOKUP($D$1&amp;D2652,定价因子!E:F,2,0)</f>
        <v>#N/A</v>
      </c>
      <c r="G2652" t="e">
        <f>VLOOKUP($F$1&amp;F2652,定价因子!E:F,2,0)</f>
        <v>#N/A</v>
      </c>
      <c r="H2652" s="104" t="e">
        <f>C2652*PRODUCT(#REF!,#REF!,G2652,,#REF!,E2652)</f>
        <v>#N/A</v>
      </c>
    </row>
    <row r="2653" spans="3:8">
      <c r="C2653" t="e">
        <f>VLOOKUP(B2653,定价因子!L:M,2,0)</f>
        <v>#N/A</v>
      </c>
      <c r="E2653" t="e">
        <f>VLOOKUP($D$1&amp;D2653,定价因子!E:F,2,0)</f>
        <v>#N/A</v>
      </c>
      <c r="G2653" t="e">
        <f>VLOOKUP($F$1&amp;F2653,定价因子!E:F,2,0)</f>
        <v>#N/A</v>
      </c>
      <c r="H2653" s="104" t="e">
        <f>C2653*PRODUCT(#REF!,#REF!,G2653,,#REF!,E2653)</f>
        <v>#N/A</v>
      </c>
    </row>
    <row r="2654" spans="3:8">
      <c r="C2654" t="e">
        <f>VLOOKUP(B2654,定价因子!L:M,2,0)</f>
        <v>#N/A</v>
      </c>
      <c r="E2654" t="e">
        <f>VLOOKUP($D$1&amp;D2654,定价因子!E:F,2,0)</f>
        <v>#N/A</v>
      </c>
      <c r="G2654" t="e">
        <f>VLOOKUP($F$1&amp;F2654,定价因子!E:F,2,0)</f>
        <v>#N/A</v>
      </c>
      <c r="H2654" s="104" t="e">
        <f>C2654*PRODUCT(#REF!,#REF!,G2654,,#REF!,E2654)</f>
        <v>#N/A</v>
      </c>
    </row>
    <row r="2655" spans="3:8">
      <c r="C2655" t="e">
        <f>VLOOKUP(B2655,定价因子!L:M,2,0)</f>
        <v>#N/A</v>
      </c>
      <c r="E2655" t="e">
        <f>VLOOKUP($D$1&amp;D2655,定价因子!E:F,2,0)</f>
        <v>#N/A</v>
      </c>
      <c r="G2655" t="e">
        <f>VLOOKUP($F$1&amp;F2655,定价因子!E:F,2,0)</f>
        <v>#N/A</v>
      </c>
      <c r="H2655" s="104" t="e">
        <f>C2655*PRODUCT(#REF!,#REF!,G2655,,#REF!,E2655)</f>
        <v>#N/A</v>
      </c>
    </row>
    <row r="2656" spans="3:8">
      <c r="C2656" t="e">
        <f>VLOOKUP(B2656,定价因子!L:M,2,0)</f>
        <v>#N/A</v>
      </c>
      <c r="E2656" t="e">
        <f>VLOOKUP($D$1&amp;D2656,定价因子!E:F,2,0)</f>
        <v>#N/A</v>
      </c>
      <c r="G2656" t="e">
        <f>VLOOKUP($F$1&amp;F2656,定价因子!E:F,2,0)</f>
        <v>#N/A</v>
      </c>
      <c r="H2656" s="104" t="e">
        <f>C2656*PRODUCT(#REF!,#REF!,G2656,,#REF!,E2656)</f>
        <v>#N/A</v>
      </c>
    </row>
    <row r="2657" spans="3:8">
      <c r="C2657" t="e">
        <f>VLOOKUP(B2657,定价因子!L:M,2,0)</f>
        <v>#N/A</v>
      </c>
      <c r="E2657" t="e">
        <f>VLOOKUP($D$1&amp;D2657,定价因子!E:F,2,0)</f>
        <v>#N/A</v>
      </c>
      <c r="G2657" t="e">
        <f>VLOOKUP($F$1&amp;F2657,定价因子!E:F,2,0)</f>
        <v>#N/A</v>
      </c>
      <c r="H2657" s="104" t="e">
        <f>C2657*PRODUCT(#REF!,#REF!,G2657,,#REF!,E2657)</f>
        <v>#N/A</v>
      </c>
    </row>
    <row r="2658" spans="3:8">
      <c r="C2658" t="e">
        <f>VLOOKUP(B2658,定价因子!L:M,2,0)</f>
        <v>#N/A</v>
      </c>
      <c r="E2658" t="e">
        <f>VLOOKUP($D$1&amp;D2658,定价因子!E:F,2,0)</f>
        <v>#N/A</v>
      </c>
      <c r="G2658" t="e">
        <f>VLOOKUP($F$1&amp;F2658,定价因子!E:F,2,0)</f>
        <v>#N/A</v>
      </c>
      <c r="H2658" s="104" t="e">
        <f>C2658*PRODUCT(#REF!,#REF!,G2658,,#REF!,E2658)</f>
        <v>#N/A</v>
      </c>
    </row>
    <row r="2659" spans="3:8">
      <c r="C2659" t="e">
        <f>VLOOKUP(B2659,定价因子!L:M,2,0)</f>
        <v>#N/A</v>
      </c>
      <c r="E2659" t="e">
        <f>VLOOKUP($D$1&amp;D2659,定价因子!E:F,2,0)</f>
        <v>#N/A</v>
      </c>
      <c r="G2659" t="e">
        <f>VLOOKUP($F$1&amp;F2659,定价因子!E:F,2,0)</f>
        <v>#N/A</v>
      </c>
      <c r="H2659" s="104" t="e">
        <f>C2659*PRODUCT(#REF!,#REF!,G2659,,#REF!,E2659)</f>
        <v>#N/A</v>
      </c>
    </row>
    <row r="2660" spans="3:8">
      <c r="C2660" t="e">
        <f>VLOOKUP(B2660,定价因子!L:M,2,0)</f>
        <v>#N/A</v>
      </c>
      <c r="E2660" t="e">
        <f>VLOOKUP($D$1&amp;D2660,定价因子!E:F,2,0)</f>
        <v>#N/A</v>
      </c>
      <c r="G2660" t="e">
        <f>VLOOKUP($F$1&amp;F2660,定价因子!E:F,2,0)</f>
        <v>#N/A</v>
      </c>
      <c r="H2660" s="104" t="e">
        <f>C2660*PRODUCT(#REF!,#REF!,G2660,,#REF!,E2660)</f>
        <v>#N/A</v>
      </c>
    </row>
    <row r="2661" spans="3:8">
      <c r="C2661" t="e">
        <f>VLOOKUP(B2661,定价因子!L:M,2,0)</f>
        <v>#N/A</v>
      </c>
      <c r="E2661" t="e">
        <f>VLOOKUP($D$1&amp;D2661,定价因子!E:F,2,0)</f>
        <v>#N/A</v>
      </c>
      <c r="G2661" t="e">
        <f>VLOOKUP($F$1&amp;F2661,定价因子!E:F,2,0)</f>
        <v>#N/A</v>
      </c>
      <c r="H2661" s="104" t="e">
        <f>C2661*PRODUCT(#REF!,#REF!,G2661,,#REF!,E2661)</f>
        <v>#N/A</v>
      </c>
    </row>
    <row r="2662" spans="3:8">
      <c r="C2662" t="e">
        <f>VLOOKUP(B2662,定价因子!L:M,2,0)</f>
        <v>#N/A</v>
      </c>
      <c r="E2662" t="e">
        <f>VLOOKUP($D$1&amp;D2662,定价因子!E:F,2,0)</f>
        <v>#N/A</v>
      </c>
      <c r="G2662" t="e">
        <f>VLOOKUP($F$1&amp;F2662,定价因子!E:F,2,0)</f>
        <v>#N/A</v>
      </c>
      <c r="H2662" s="104" t="e">
        <f>C2662*PRODUCT(#REF!,#REF!,G2662,,#REF!,E2662)</f>
        <v>#N/A</v>
      </c>
    </row>
    <row r="2663" spans="3:8">
      <c r="C2663" t="e">
        <f>VLOOKUP(B2663,定价因子!L:M,2,0)</f>
        <v>#N/A</v>
      </c>
      <c r="E2663" t="e">
        <f>VLOOKUP($D$1&amp;D2663,定价因子!E:F,2,0)</f>
        <v>#N/A</v>
      </c>
      <c r="G2663" t="e">
        <f>VLOOKUP($F$1&amp;F2663,定价因子!E:F,2,0)</f>
        <v>#N/A</v>
      </c>
      <c r="H2663" s="104" t="e">
        <f>C2663*PRODUCT(#REF!,#REF!,G2663,,#REF!,E2663)</f>
        <v>#N/A</v>
      </c>
    </row>
    <row r="2664" spans="3:8">
      <c r="C2664" t="e">
        <f>VLOOKUP(B2664,定价因子!L:M,2,0)</f>
        <v>#N/A</v>
      </c>
      <c r="E2664" t="e">
        <f>VLOOKUP($D$1&amp;D2664,定价因子!E:F,2,0)</f>
        <v>#N/A</v>
      </c>
      <c r="G2664" t="e">
        <f>VLOOKUP($F$1&amp;F2664,定价因子!E:F,2,0)</f>
        <v>#N/A</v>
      </c>
      <c r="H2664" s="104" t="e">
        <f>C2664*PRODUCT(#REF!,#REF!,G2664,,#REF!,E2664)</f>
        <v>#N/A</v>
      </c>
    </row>
    <row r="2665" spans="3:8">
      <c r="C2665" t="e">
        <f>VLOOKUP(B2665,定价因子!L:M,2,0)</f>
        <v>#N/A</v>
      </c>
      <c r="E2665" t="e">
        <f>VLOOKUP($D$1&amp;D2665,定价因子!E:F,2,0)</f>
        <v>#N/A</v>
      </c>
      <c r="G2665" t="e">
        <f>VLOOKUP($F$1&amp;F2665,定价因子!E:F,2,0)</f>
        <v>#N/A</v>
      </c>
      <c r="H2665" s="104" t="e">
        <f>C2665*PRODUCT(#REF!,#REF!,G2665,,#REF!,E2665)</f>
        <v>#N/A</v>
      </c>
    </row>
    <row r="2666" spans="3:8">
      <c r="C2666" t="e">
        <f>VLOOKUP(B2666,定价因子!L:M,2,0)</f>
        <v>#N/A</v>
      </c>
      <c r="E2666" t="e">
        <f>VLOOKUP($D$1&amp;D2666,定价因子!E:F,2,0)</f>
        <v>#N/A</v>
      </c>
      <c r="G2666" t="e">
        <f>VLOOKUP($F$1&amp;F2666,定价因子!E:F,2,0)</f>
        <v>#N/A</v>
      </c>
      <c r="H2666" s="104" t="e">
        <f>C2666*PRODUCT(#REF!,#REF!,G2666,,#REF!,E2666)</f>
        <v>#N/A</v>
      </c>
    </row>
    <row r="2667" spans="3:8">
      <c r="C2667" t="e">
        <f>VLOOKUP(B2667,定价因子!L:M,2,0)</f>
        <v>#N/A</v>
      </c>
      <c r="E2667" t="e">
        <f>VLOOKUP($D$1&amp;D2667,定价因子!E:F,2,0)</f>
        <v>#N/A</v>
      </c>
      <c r="G2667" t="e">
        <f>VLOOKUP($F$1&amp;F2667,定价因子!E:F,2,0)</f>
        <v>#N/A</v>
      </c>
      <c r="H2667" s="104" t="e">
        <f>C2667*PRODUCT(#REF!,#REF!,G2667,,#REF!,E2667)</f>
        <v>#N/A</v>
      </c>
    </row>
    <row r="2668" spans="3:8">
      <c r="C2668" t="e">
        <f>VLOOKUP(B2668,定价因子!L:M,2,0)</f>
        <v>#N/A</v>
      </c>
      <c r="E2668" t="e">
        <f>VLOOKUP($D$1&amp;D2668,定价因子!E:F,2,0)</f>
        <v>#N/A</v>
      </c>
      <c r="G2668" t="e">
        <f>VLOOKUP($F$1&amp;F2668,定价因子!E:F,2,0)</f>
        <v>#N/A</v>
      </c>
      <c r="H2668" s="104" t="e">
        <f>C2668*PRODUCT(#REF!,#REF!,G2668,,#REF!,E2668)</f>
        <v>#N/A</v>
      </c>
    </row>
    <row r="2669" spans="3:8">
      <c r="C2669" t="e">
        <f>VLOOKUP(B2669,定价因子!L:M,2,0)</f>
        <v>#N/A</v>
      </c>
      <c r="E2669" t="e">
        <f>VLOOKUP($D$1&amp;D2669,定价因子!E:F,2,0)</f>
        <v>#N/A</v>
      </c>
      <c r="G2669" t="e">
        <f>VLOOKUP($F$1&amp;F2669,定价因子!E:F,2,0)</f>
        <v>#N/A</v>
      </c>
      <c r="H2669" s="104" t="e">
        <f>C2669*PRODUCT(#REF!,#REF!,G2669,,#REF!,E2669)</f>
        <v>#N/A</v>
      </c>
    </row>
    <row r="2670" spans="3:8">
      <c r="C2670" t="e">
        <f>VLOOKUP(B2670,定价因子!L:M,2,0)</f>
        <v>#N/A</v>
      </c>
      <c r="E2670" t="e">
        <f>VLOOKUP($D$1&amp;D2670,定价因子!E:F,2,0)</f>
        <v>#N/A</v>
      </c>
      <c r="G2670" t="e">
        <f>VLOOKUP($F$1&amp;F2670,定价因子!E:F,2,0)</f>
        <v>#N/A</v>
      </c>
      <c r="H2670" s="104" t="e">
        <f>C2670*PRODUCT(#REF!,#REF!,G2670,,#REF!,E2670)</f>
        <v>#N/A</v>
      </c>
    </row>
    <row r="2671" spans="3:8">
      <c r="C2671" t="e">
        <f>VLOOKUP(B2671,定价因子!L:M,2,0)</f>
        <v>#N/A</v>
      </c>
      <c r="E2671" t="e">
        <f>VLOOKUP($D$1&amp;D2671,定价因子!E:F,2,0)</f>
        <v>#N/A</v>
      </c>
      <c r="G2671" t="e">
        <f>VLOOKUP($F$1&amp;F2671,定价因子!E:F,2,0)</f>
        <v>#N/A</v>
      </c>
      <c r="H2671" s="104" t="e">
        <f>C2671*PRODUCT(#REF!,#REF!,G2671,,#REF!,E2671)</f>
        <v>#N/A</v>
      </c>
    </row>
    <row r="2672" spans="3:8">
      <c r="C2672" t="e">
        <f>VLOOKUP(B2672,定价因子!L:M,2,0)</f>
        <v>#N/A</v>
      </c>
      <c r="E2672" t="e">
        <f>VLOOKUP($D$1&amp;D2672,定价因子!E:F,2,0)</f>
        <v>#N/A</v>
      </c>
      <c r="G2672" t="e">
        <f>VLOOKUP($F$1&amp;F2672,定价因子!E:F,2,0)</f>
        <v>#N/A</v>
      </c>
      <c r="H2672" s="104" t="e">
        <f>C2672*PRODUCT(#REF!,#REF!,G2672,,#REF!,E2672)</f>
        <v>#N/A</v>
      </c>
    </row>
    <row r="2673" spans="3:8">
      <c r="C2673" t="e">
        <f>VLOOKUP(B2673,定价因子!L:M,2,0)</f>
        <v>#N/A</v>
      </c>
      <c r="E2673" t="e">
        <f>VLOOKUP($D$1&amp;D2673,定价因子!E:F,2,0)</f>
        <v>#N/A</v>
      </c>
      <c r="G2673" t="e">
        <f>VLOOKUP($F$1&amp;F2673,定价因子!E:F,2,0)</f>
        <v>#N/A</v>
      </c>
      <c r="H2673" s="104" t="e">
        <f>C2673*PRODUCT(#REF!,#REF!,G2673,,#REF!,E2673)</f>
        <v>#N/A</v>
      </c>
    </row>
    <row r="2674" spans="3:8">
      <c r="C2674" t="e">
        <f>VLOOKUP(B2674,定价因子!L:M,2,0)</f>
        <v>#N/A</v>
      </c>
      <c r="E2674" t="e">
        <f>VLOOKUP($D$1&amp;D2674,定价因子!E:F,2,0)</f>
        <v>#N/A</v>
      </c>
      <c r="G2674" t="e">
        <f>VLOOKUP($F$1&amp;F2674,定价因子!E:F,2,0)</f>
        <v>#N/A</v>
      </c>
      <c r="H2674" s="104" t="e">
        <f>C2674*PRODUCT(#REF!,#REF!,G2674,,#REF!,E2674)</f>
        <v>#N/A</v>
      </c>
    </row>
    <row r="2675" spans="3:8">
      <c r="C2675" t="e">
        <f>VLOOKUP(B2675,定价因子!L:M,2,0)</f>
        <v>#N/A</v>
      </c>
      <c r="E2675" t="e">
        <f>VLOOKUP($D$1&amp;D2675,定价因子!E:F,2,0)</f>
        <v>#N/A</v>
      </c>
      <c r="G2675" t="e">
        <f>VLOOKUP($F$1&amp;F2675,定价因子!E:F,2,0)</f>
        <v>#N/A</v>
      </c>
      <c r="H2675" s="104" t="e">
        <f>C2675*PRODUCT(#REF!,#REF!,G2675,,#REF!,E2675)</f>
        <v>#N/A</v>
      </c>
    </row>
    <row r="2676" spans="3:8">
      <c r="C2676" t="e">
        <f>VLOOKUP(B2676,定价因子!L:M,2,0)</f>
        <v>#N/A</v>
      </c>
      <c r="E2676" t="e">
        <f>VLOOKUP($D$1&amp;D2676,定价因子!E:F,2,0)</f>
        <v>#N/A</v>
      </c>
      <c r="G2676" t="e">
        <f>VLOOKUP($F$1&amp;F2676,定价因子!E:F,2,0)</f>
        <v>#N/A</v>
      </c>
      <c r="H2676" s="104" t="e">
        <f>C2676*PRODUCT(#REF!,#REF!,G2676,,#REF!,E2676)</f>
        <v>#N/A</v>
      </c>
    </row>
    <row r="2677" spans="3:8">
      <c r="C2677" t="e">
        <f>VLOOKUP(B2677,定价因子!L:M,2,0)</f>
        <v>#N/A</v>
      </c>
      <c r="E2677" t="e">
        <f>VLOOKUP($D$1&amp;D2677,定价因子!E:F,2,0)</f>
        <v>#N/A</v>
      </c>
      <c r="G2677" t="e">
        <f>VLOOKUP($F$1&amp;F2677,定价因子!E:F,2,0)</f>
        <v>#N/A</v>
      </c>
      <c r="H2677" s="104" t="e">
        <f>C2677*PRODUCT(#REF!,#REF!,G2677,,#REF!,E2677)</f>
        <v>#N/A</v>
      </c>
    </row>
    <row r="2678" spans="3:8">
      <c r="C2678" t="e">
        <f>VLOOKUP(B2678,定价因子!L:M,2,0)</f>
        <v>#N/A</v>
      </c>
      <c r="E2678" t="e">
        <f>VLOOKUP($D$1&amp;D2678,定价因子!E:F,2,0)</f>
        <v>#N/A</v>
      </c>
      <c r="G2678" t="e">
        <f>VLOOKUP($F$1&amp;F2678,定价因子!E:F,2,0)</f>
        <v>#N/A</v>
      </c>
      <c r="H2678" s="104" t="e">
        <f>C2678*PRODUCT(#REF!,#REF!,G2678,,#REF!,E2678)</f>
        <v>#N/A</v>
      </c>
    </row>
    <row r="2679" spans="3:8">
      <c r="C2679" t="e">
        <f>VLOOKUP(B2679,定价因子!L:M,2,0)</f>
        <v>#N/A</v>
      </c>
      <c r="E2679" t="e">
        <f>VLOOKUP($D$1&amp;D2679,定价因子!E:F,2,0)</f>
        <v>#N/A</v>
      </c>
      <c r="G2679" t="e">
        <f>VLOOKUP($F$1&amp;F2679,定价因子!E:F,2,0)</f>
        <v>#N/A</v>
      </c>
      <c r="H2679" s="104" t="e">
        <f>C2679*PRODUCT(#REF!,#REF!,G2679,,#REF!,E2679)</f>
        <v>#N/A</v>
      </c>
    </row>
    <row r="2680" spans="3:8">
      <c r="C2680" t="e">
        <f>VLOOKUP(B2680,定价因子!L:M,2,0)</f>
        <v>#N/A</v>
      </c>
      <c r="E2680" t="e">
        <f>VLOOKUP($D$1&amp;D2680,定价因子!E:F,2,0)</f>
        <v>#N/A</v>
      </c>
      <c r="G2680" t="e">
        <f>VLOOKUP($F$1&amp;F2680,定价因子!E:F,2,0)</f>
        <v>#N/A</v>
      </c>
      <c r="H2680" s="104" t="e">
        <f>C2680*PRODUCT(#REF!,#REF!,G2680,,#REF!,E2680)</f>
        <v>#N/A</v>
      </c>
    </row>
    <row r="2681" spans="3:8">
      <c r="C2681" t="e">
        <f>VLOOKUP(B2681,定价因子!L:M,2,0)</f>
        <v>#N/A</v>
      </c>
      <c r="E2681" t="e">
        <f>VLOOKUP($D$1&amp;D2681,定价因子!E:F,2,0)</f>
        <v>#N/A</v>
      </c>
      <c r="G2681" t="e">
        <f>VLOOKUP($F$1&amp;F2681,定价因子!E:F,2,0)</f>
        <v>#N/A</v>
      </c>
      <c r="H2681" s="104" t="e">
        <f>C2681*PRODUCT(#REF!,#REF!,G2681,,#REF!,E2681)</f>
        <v>#N/A</v>
      </c>
    </row>
    <row r="2682" spans="3:8">
      <c r="C2682" t="e">
        <f>VLOOKUP(B2682,定价因子!L:M,2,0)</f>
        <v>#N/A</v>
      </c>
      <c r="E2682" t="e">
        <f>VLOOKUP($D$1&amp;D2682,定价因子!E:F,2,0)</f>
        <v>#N/A</v>
      </c>
      <c r="G2682" t="e">
        <f>VLOOKUP($F$1&amp;F2682,定价因子!E:F,2,0)</f>
        <v>#N/A</v>
      </c>
      <c r="H2682" s="104" t="e">
        <f>C2682*PRODUCT(#REF!,#REF!,G2682,,#REF!,E2682)</f>
        <v>#N/A</v>
      </c>
    </row>
    <row r="2683" spans="3:8">
      <c r="C2683" t="e">
        <f>VLOOKUP(B2683,定价因子!L:M,2,0)</f>
        <v>#N/A</v>
      </c>
      <c r="E2683" t="e">
        <f>VLOOKUP($D$1&amp;D2683,定价因子!E:F,2,0)</f>
        <v>#N/A</v>
      </c>
      <c r="G2683" t="e">
        <f>VLOOKUP($F$1&amp;F2683,定价因子!E:F,2,0)</f>
        <v>#N/A</v>
      </c>
      <c r="H2683" s="104" t="e">
        <f>C2683*PRODUCT(#REF!,#REF!,G2683,,#REF!,E2683)</f>
        <v>#N/A</v>
      </c>
    </row>
    <row r="2684" spans="3:8">
      <c r="C2684" t="e">
        <f>VLOOKUP(B2684,定价因子!L:M,2,0)</f>
        <v>#N/A</v>
      </c>
      <c r="E2684" t="e">
        <f>VLOOKUP($D$1&amp;D2684,定价因子!E:F,2,0)</f>
        <v>#N/A</v>
      </c>
      <c r="G2684" t="e">
        <f>VLOOKUP($F$1&amp;F2684,定价因子!E:F,2,0)</f>
        <v>#N/A</v>
      </c>
      <c r="H2684" s="104" t="e">
        <f>C2684*PRODUCT(#REF!,#REF!,G2684,,#REF!,E2684)</f>
        <v>#N/A</v>
      </c>
    </row>
    <row r="2685" spans="3:8">
      <c r="C2685" t="e">
        <f>VLOOKUP(B2685,定价因子!L:M,2,0)</f>
        <v>#N/A</v>
      </c>
      <c r="E2685" t="e">
        <f>VLOOKUP($D$1&amp;D2685,定价因子!E:F,2,0)</f>
        <v>#N/A</v>
      </c>
      <c r="G2685" t="e">
        <f>VLOOKUP($F$1&amp;F2685,定价因子!E:F,2,0)</f>
        <v>#N/A</v>
      </c>
      <c r="H2685" s="104" t="e">
        <f>C2685*PRODUCT(#REF!,#REF!,G2685,,#REF!,E2685)</f>
        <v>#N/A</v>
      </c>
    </row>
    <row r="2686" spans="3:8">
      <c r="C2686" t="e">
        <f>VLOOKUP(B2686,定价因子!L:M,2,0)</f>
        <v>#N/A</v>
      </c>
      <c r="E2686" t="e">
        <f>VLOOKUP($D$1&amp;D2686,定价因子!E:F,2,0)</f>
        <v>#N/A</v>
      </c>
      <c r="G2686" t="e">
        <f>VLOOKUP($F$1&amp;F2686,定价因子!E:F,2,0)</f>
        <v>#N/A</v>
      </c>
      <c r="H2686" s="104" t="e">
        <f>C2686*PRODUCT(#REF!,#REF!,G2686,,#REF!,E2686)</f>
        <v>#N/A</v>
      </c>
    </row>
    <row r="2687" spans="3:8">
      <c r="C2687" t="e">
        <f>VLOOKUP(B2687,定价因子!L:M,2,0)</f>
        <v>#N/A</v>
      </c>
      <c r="E2687" t="e">
        <f>VLOOKUP($D$1&amp;D2687,定价因子!E:F,2,0)</f>
        <v>#N/A</v>
      </c>
      <c r="G2687" t="e">
        <f>VLOOKUP($F$1&amp;F2687,定价因子!E:F,2,0)</f>
        <v>#N/A</v>
      </c>
      <c r="H2687" s="104" t="e">
        <f>C2687*PRODUCT(#REF!,#REF!,G2687,,#REF!,E2687)</f>
        <v>#N/A</v>
      </c>
    </row>
    <row r="2688" spans="3:8">
      <c r="C2688" t="e">
        <f>VLOOKUP(B2688,定价因子!L:M,2,0)</f>
        <v>#N/A</v>
      </c>
      <c r="E2688" t="e">
        <f>VLOOKUP($D$1&amp;D2688,定价因子!E:F,2,0)</f>
        <v>#N/A</v>
      </c>
      <c r="G2688" t="e">
        <f>VLOOKUP($F$1&amp;F2688,定价因子!E:F,2,0)</f>
        <v>#N/A</v>
      </c>
      <c r="H2688" s="104" t="e">
        <f>C2688*PRODUCT(#REF!,#REF!,G2688,,#REF!,E2688)</f>
        <v>#N/A</v>
      </c>
    </row>
    <row r="2689" spans="3:8">
      <c r="C2689" t="e">
        <f>VLOOKUP(B2689,定价因子!L:M,2,0)</f>
        <v>#N/A</v>
      </c>
      <c r="E2689" t="e">
        <f>VLOOKUP($D$1&amp;D2689,定价因子!E:F,2,0)</f>
        <v>#N/A</v>
      </c>
      <c r="G2689" t="e">
        <f>VLOOKUP($F$1&amp;F2689,定价因子!E:F,2,0)</f>
        <v>#N/A</v>
      </c>
      <c r="H2689" s="104" t="e">
        <f>C2689*PRODUCT(#REF!,#REF!,G2689,,#REF!,E2689)</f>
        <v>#N/A</v>
      </c>
    </row>
    <row r="2690" spans="3:8">
      <c r="C2690" t="e">
        <f>VLOOKUP(B2690,定价因子!L:M,2,0)</f>
        <v>#N/A</v>
      </c>
      <c r="E2690" t="e">
        <f>VLOOKUP($D$1&amp;D2690,定价因子!E:F,2,0)</f>
        <v>#N/A</v>
      </c>
      <c r="G2690" t="e">
        <f>VLOOKUP($F$1&amp;F2690,定价因子!E:F,2,0)</f>
        <v>#N/A</v>
      </c>
      <c r="H2690" s="104" t="e">
        <f>C2690*PRODUCT(#REF!,#REF!,G2690,,#REF!,E2690)</f>
        <v>#N/A</v>
      </c>
    </row>
    <row r="2691" spans="3:8">
      <c r="C2691" t="e">
        <f>VLOOKUP(B2691,定价因子!L:M,2,0)</f>
        <v>#N/A</v>
      </c>
      <c r="E2691" t="e">
        <f>VLOOKUP($D$1&amp;D2691,定价因子!E:F,2,0)</f>
        <v>#N/A</v>
      </c>
      <c r="G2691" t="e">
        <f>VLOOKUP($F$1&amp;F2691,定价因子!E:F,2,0)</f>
        <v>#N/A</v>
      </c>
      <c r="H2691" s="104" t="e">
        <f>C2691*PRODUCT(#REF!,#REF!,G2691,,#REF!,E2691)</f>
        <v>#N/A</v>
      </c>
    </row>
    <row r="2692" spans="3:8">
      <c r="C2692" t="e">
        <f>VLOOKUP(B2692,定价因子!L:M,2,0)</f>
        <v>#N/A</v>
      </c>
      <c r="E2692" t="e">
        <f>VLOOKUP($D$1&amp;D2692,定价因子!E:F,2,0)</f>
        <v>#N/A</v>
      </c>
      <c r="G2692" t="e">
        <f>VLOOKUP($F$1&amp;F2692,定价因子!E:F,2,0)</f>
        <v>#N/A</v>
      </c>
      <c r="H2692" s="104" t="e">
        <f>C2692*PRODUCT(#REF!,#REF!,G2692,,#REF!,E2692)</f>
        <v>#N/A</v>
      </c>
    </row>
    <row r="2693" spans="3:8">
      <c r="C2693" t="e">
        <f>VLOOKUP(B2693,定价因子!L:M,2,0)</f>
        <v>#N/A</v>
      </c>
      <c r="E2693" t="e">
        <f>VLOOKUP($D$1&amp;D2693,定价因子!E:F,2,0)</f>
        <v>#N/A</v>
      </c>
      <c r="G2693" t="e">
        <f>VLOOKUP($F$1&amp;F2693,定价因子!E:F,2,0)</f>
        <v>#N/A</v>
      </c>
      <c r="H2693" s="104" t="e">
        <f>C2693*PRODUCT(#REF!,#REF!,G2693,,#REF!,E2693)</f>
        <v>#N/A</v>
      </c>
    </row>
    <row r="2694" spans="3:8">
      <c r="C2694" t="e">
        <f>VLOOKUP(B2694,定价因子!L:M,2,0)</f>
        <v>#N/A</v>
      </c>
      <c r="E2694" t="e">
        <f>VLOOKUP($D$1&amp;D2694,定价因子!E:F,2,0)</f>
        <v>#N/A</v>
      </c>
      <c r="G2694" t="e">
        <f>VLOOKUP($F$1&amp;F2694,定价因子!E:F,2,0)</f>
        <v>#N/A</v>
      </c>
      <c r="H2694" s="104" t="e">
        <f>C2694*PRODUCT(#REF!,#REF!,G2694,,#REF!,E2694)</f>
        <v>#N/A</v>
      </c>
    </row>
    <row r="2695" spans="3:8">
      <c r="C2695" t="e">
        <f>VLOOKUP(B2695,定价因子!L:M,2,0)</f>
        <v>#N/A</v>
      </c>
      <c r="E2695" t="e">
        <f>VLOOKUP($D$1&amp;D2695,定价因子!E:F,2,0)</f>
        <v>#N/A</v>
      </c>
      <c r="G2695" t="e">
        <f>VLOOKUP($F$1&amp;F2695,定价因子!E:F,2,0)</f>
        <v>#N/A</v>
      </c>
      <c r="H2695" s="104" t="e">
        <f>C2695*PRODUCT(#REF!,#REF!,G2695,,#REF!,E2695)</f>
        <v>#N/A</v>
      </c>
    </row>
    <row r="2696" spans="3:8">
      <c r="C2696" t="e">
        <f>VLOOKUP(B2696,定价因子!L:M,2,0)</f>
        <v>#N/A</v>
      </c>
      <c r="E2696" t="e">
        <f>VLOOKUP($D$1&amp;D2696,定价因子!E:F,2,0)</f>
        <v>#N/A</v>
      </c>
      <c r="G2696" t="e">
        <f>VLOOKUP($F$1&amp;F2696,定价因子!E:F,2,0)</f>
        <v>#N/A</v>
      </c>
      <c r="H2696" s="104" t="e">
        <f>C2696*PRODUCT(#REF!,#REF!,G2696,,#REF!,E2696)</f>
        <v>#N/A</v>
      </c>
    </row>
    <row r="2697" spans="3:8">
      <c r="C2697" t="e">
        <f>VLOOKUP(B2697,定价因子!L:M,2,0)</f>
        <v>#N/A</v>
      </c>
      <c r="E2697" t="e">
        <f>VLOOKUP($D$1&amp;D2697,定价因子!E:F,2,0)</f>
        <v>#N/A</v>
      </c>
      <c r="G2697" t="e">
        <f>VLOOKUP($F$1&amp;F2697,定价因子!E:F,2,0)</f>
        <v>#N/A</v>
      </c>
      <c r="H2697" s="104" t="e">
        <f>C2697*PRODUCT(#REF!,#REF!,G2697,,#REF!,E2697)</f>
        <v>#N/A</v>
      </c>
    </row>
    <row r="2698" spans="3:8">
      <c r="C2698" t="e">
        <f>VLOOKUP(B2698,定价因子!L:M,2,0)</f>
        <v>#N/A</v>
      </c>
      <c r="E2698" t="e">
        <f>VLOOKUP($D$1&amp;D2698,定价因子!E:F,2,0)</f>
        <v>#N/A</v>
      </c>
      <c r="G2698" t="e">
        <f>VLOOKUP($F$1&amp;F2698,定价因子!E:F,2,0)</f>
        <v>#N/A</v>
      </c>
      <c r="H2698" s="104" t="e">
        <f>C2698*PRODUCT(#REF!,#REF!,G2698,,#REF!,E2698)</f>
        <v>#N/A</v>
      </c>
    </row>
    <row r="2699" spans="3:8">
      <c r="C2699" t="e">
        <f>VLOOKUP(B2699,定价因子!L:M,2,0)</f>
        <v>#N/A</v>
      </c>
      <c r="E2699" t="e">
        <f>VLOOKUP($D$1&amp;D2699,定价因子!E:F,2,0)</f>
        <v>#N/A</v>
      </c>
      <c r="G2699" t="e">
        <f>VLOOKUP($F$1&amp;F2699,定价因子!E:F,2,0)</f>
        <v>#N/A</v>
      </c>
      <c r="H2699" s="104" t="e">
        <f>C2699*PRODUCT(#REF!,#REF!,G2699,,#REF!,E2699)</f>
        <v>#N/A</v>
      </c>
    </row>
    <row r="2700" spans="3:8">
      <c r="C2700" t="e">
        <f>VLOOKUP(B2700,定价因子!L:M,2,0)</f>
        <v>#N/A</v>
      </c>
      <c r="E2700" t="e">
        <f>VLOOKUP($D$1&amp;D2700,定价因子!E:F,2,0)</f>
        <v>#N/A</v>
      </c>
      <c r="G2700" t="e">
        <f>VLOOKUP($F$1&amp;F2700,定价因子!E:F,2,0)</f>
        <v>#N/A</v>
      </c>
      <c r="H2700" s="104" t="e">
        <f>C2700*PRODUCT(#REF!,#REF!,G2700,,#REF!,E2700)</f>
        <v>#N/A</v>
      </c>
    </row>
    <row r="2701" spans="3:8">
      <c r="C2701" t="e">
        <f>VLOOKUP(B2701,定价因子!L:M,2,0)</f>
        <v>#N/A</v>
      </c>
      <c r="E2701" t="e">
        <f>VLOOKUP($D$1&amp;D2701,定价因子!E:F,2,0)</f>
        <v>#N/A</v>
      </c>
      <c r="G2701" t="e">
        <f>VLOOKUP($F$1&amp;F2701,定价因子!E:F,2,0)</f>
        <v>#N/A</v>
      </c>
      <c r="H2701" s="104" t="e">
        <f>C2701*PRODUCT(#REF!,#REF!,G2701,,#REF!,E2701)</f>
        <v>#N/A</v>
      </c>
    </row>
    <row r="2702" spans="3:8">
      <c r="C2702" t="e">
        <f>VLOOKUP(B2702,定价因子!L:M,2,0)</f>
        <v>#N/A</v>
      </c>
      <c r="E2702" t="e">
        <f>VLOOKUP($D$1&amp;D2702,定价因子!E:F,2,0)</f>
        <v>#N/A</v>
      </c>
      <c r="G2702" t="e">
        <f>VLOOKUP($F$1&amp;F2702,定价因子!E:F,2,0)</f>
        <v>#N/A</v>
      </c>
      <c r="H2702" s="104" t="e">
        <f>C2702*PRODUCT(#REF!,#REF!,G2702,,#REF!,E2702)</f>
        <v>#N/A</v>
      </c>
    </row>
    <row r="2703" spans="3:8">
      <c r="C2703" t="e">
        <f>VLOOKUP(B2703,定价因子!L:M,2,0)</f>
        <v>#N/A</v>
      </c>
      <c r="E2703" t="e">
        <f>VLOOKUP($D$1&amp;D2703,定价因子!E:F,2,0)</f>
        <v>#N/A</v>
      </c>
      <c r="G2703" t="e">
        <f>VLOOKUP($F$1&amp;F2703,定价因子!E:F,2,0)</f>
        <v>#N/A</v>
      </c>
      <c r="H2703" s="104" t="e">
        <f>C2703*PRODUCT(#REF!,#REF!,G2703,,#REF!,E2703)</f>
        <v>#N/A</v>
      </c>
    </row>
    <row r="2704" spans="3:8">
      <c r="C2704" t="e">
        <f>VLOOKUP(B2704,定价因子!L:M,2,0)</f>
        <v>#N/A</v>
      </c>
      <c r="E2704" t="e">
        <f>VLOOKUP($D$1&amp;D2704,定价因子!E:F,2,0)</f>
        <v>#N/A</v>
      </c>
      <c r="G2704" t="e">
        <f>VLOOKUP($F$1&amp;F2704,定价因子!E:F,2,0)</f>
        <v>#N/A</v>
      </c>
      <c r="H2704" s="104" t="e">
        <f>C2704*PRODUCT(#REF!,#REF!,G2704,,#REF!,E2704)</f>
        <v>#N/A</v>
      </c>
    </row>
    <row r="2705" spans="3:8">
      <c r="C2705" t="e">
        <f>VLOOKUP(B2705,定价因子!L:M,2,0)</f>
        <v>#N/A</v>
      </c>
      <c r="E2705" t="e">
        <f>VLOOKUP($D$1&amp;D2705,定价因子!E:F,2,0)</f>
        <v>#N/A</v>
      </c>
      <c r="G2705" t="e">
        <f>VLOOKUP($F$1&amp;F2705,定价因子!E:F,2,0)</f>
        <v>#N/A</v>
      </c>
      <c r="H2705" s="104" t="e">
        <f>C2705*PRODUCT(#REF!,#REF!,G2705,,#REF!,E2705)</f>
        <v>#N/A</v>
      </c>
    </row>
    <row r="2706" spans="3:8">
      <c r="C2706" t="e">
        <f>VLOOKUP(B2706,定价因子!L:M,2,0)</f>
        <v>#N/A</v>
      </c>
      <c r="E2706" t="e">
        <f>VLOOKUP($D$1&amp;D2706,定价因子!E:F,2,0)</f>
        <v>#N/A</v>
      </c>
      <c r="G2706" t="e">
        <f>VLOOKUP($F$1&amp;F2706,定价因子!E:F,2,0)</f>
        <v>#N/A</v>
      </c>
      <c r="H2706" s="104" t="e">
        <f>C2706*PRODUCT(#REF!,#REF!,G2706,,#REF!,E2706)</f>
        <v>#N/A</v>
      </c>
    </row>
    <row r="2707" spans="3:8">
      <c r="C2707" t="e">
        <f>VLOOKUP(B2707,定价因子!L:M,2,0)</f>
        <v>#N/A</v>
      </c>
      <c r="E2707" t="e">
        <f>VLOOKUP($D$1&amp;D2707,定价因子!E:F,2,0)</f>
        <v>#N/A</v>
      </c>
      <c r="G2707" t="e">
        <f>VLOOKUP($F$1&amp;F2707,定价因子!E:F,2,0)</f>
        <v>#N/A</v>
      </c>
      <c r="H2707" s="104" t="e">
        <f>C2707*PRODUCT(#REF!,#REF!,G2707,,#REF!,E2707)</f>
        <v>#N/A</v>
      </c>
    </row>
    <row r="2708" spans="3:8">
      <c r="C2708" t="e">
        <f>VLOOKUP(B2708,定价因子!L:M,2,0)</f>
        <v>#N/A</v>
      </c>
      <c r="E2708" t="e">
        <f>VLOOKUP($D$1&amp;D2708,定价因子!E:F,2,0)</f>
        <v>#N/A</v>
      </c>
      <c r="G2708" t="e">
        <f>VLOOKUP($F$1&amp;F2708,定价因子!E:F,2,0)</f>
        <v>#N/A</v>
      </c>
      <c r="H2708" s="104" t="e">
        <f>C2708*PRODUCT(#REF!,#REF!,G2708,,#REF!,E2708)</f>
        <v>#N/A</v>
      </c>
    </row>
    <row r="2709" spans="3:8">
      <c r="C2709" t="e">
        <f>VLOOKUP(B2709,定价因子!L:M,2,0)</f>
        <v>#N/A</v>
      </c>
      <c r="E2709" t="e">
        <f>VLOOKUP($D$1&amp;D2709,定价因子!E:F,2,0)</f>
        <v>#N/A</v>
      </c>
      <c r="G2709" t="e">
        <f>VLOOKUP($F$1&amp;F2709,定价因子!E:F,2,0)</f>
        <v>#N/A</v>
      </c>
      <c r="H2709" s="104" t="e">
        <f>C2709*PRODUCT(#REF!,#REF!,G2709,,#REF!,E2709)</f>
        <v>#N/A</v>
      </c>
    </row>
    <row r="2710" spans="3:8">
      <c r="C2710" t="e">
        <f>VLOOKUP(B2710,定价因子!L:M,2,0)</f>
        <v>#N/A</v>
      </c>
      <c r="E2710" t="e">
        <f>VLOOKUP($D$1&amp;D2710,定价因子!E:F,2,0)</f>
        <v>#N/A</v>
      </c>
      <c r="G2710" t="e">
        <f>VLOOKUP($F$1&amp;F2710,定价因子!E:F,2,0)</f>
        <v>#N/A</v>
      </c>
      <c r="H2710" s="104" t="e">
        <f>C2710*PRODUCT(#REF!,#REF!,G2710,,#REF!,E2710)</f>
        <v>#N/A</v>
      </c>
    </row>
    <row r="2711" spans="3:8">
      <c r="C2711" t="e">
        <f>VLOOKUP(B2711,定价因子!L:M,2,0)</f>
        <v>#N/A</v>
      </c>
      <c r="E2711" t="e">
        <f>VLOOKUP($D$1&amp;D2711,定价因子!E:F,2,0)</f>
        <v>#N/A</v>
      </c>
      <c r="G2711" t="e">
        <f>VLOOKUP($F$1&amp;F2711,定价因子!E:F,2,0)</f>
        <v>#N/A</v>
      </c>
      <c r="H2711" s="104" t="e">
        <f>C2711*PRODUCT(#REF!,#REF!,G2711,,#REF!,E2711)</f>
        <v>#N/A</v>
      </c>
    </row>
    <row r="2712" spans="3:8">
      <c r="C2712" t="e">
        <f>VLOOKUP(B2712,定价因子!L:M,2,0)</f>
        <v>#N/A</v>
      </c>
      <c r="E2712" t="e">
        <f>VLOOKUP($D$1&amp;D2712,定价因子!E:F,2,0)</f>
        <v>#N/A</v>
      </c>
      <c r="G2712" t="e">
        <f>VLOOKUP($F$1&amp;F2712,定价因子!E:F,2,0)</f>
        <v>#N/A</v>
      </c>
      <c r="H2712" s="104" t="e">
        <f>C2712*PRODUCT(#REF!,#REF!,G2712,,#REF!,E2712)</f>
        <v>#N/A</v>
      </c>
    </row>
    <row r="2713" spans="3:8">
      <c r="C2713" t="e">
        <f>VLOOKUP(B2713,定价因子!L:M,2,0)</f>
        <v>#N/A</v>
      </c>
      <c r="E2713" t="e">
        <f>VLOOKUP($D$1&amp;D2713,定价因子!E:F,2,0)</f>
        <v>#N/A</v>
      </c>
      <c r="G2713" t="e">
        <f>VLOOKUP($F$1&amp;F2713,定价因子!E:F,2,0)</f>
        <v>#N/A</v>
      </c>
      <c r="H2713" s="104" t="e">
        <f>C2713*PRODUCT(#REF!,#REF!,G2713,,#REF!,E2713)</f>
        <v>#N/A</v>
      </c>
    </row>
    <row r="2714" spans="3:8">
      <c r="C2714" t="e">
        <f>VLOOKUP(B2714,定价因子!L:M,2,0)</f>
        <v>#N/A</v>
      </c>
      <c r="E2714" t="e">
        <f>VLOOKUP($D$1&amp;D2714,定价因子!E:F,2,0)</f>
        <v>#N/A</v>
      </c>
      <c r="G2714" t="e">
        <f>VLOOKUP($F$1&amp;F2714,定价因子!E:F,2,0)</f>
        <v>#N/A</v>
      </c>
      <c r="H2714" s="104" t="e">
        <f>C2714*PRODUCT(#REF!,#REF!,G2714,,#REF!,E2714)</f>
        <v>#N/A</v>
      </c>
    </row>
    <row r="2715" spans="3:8">
      <c r="C2715" t="e">
        <f>VLOOKUP(B2715,定价因子!L:M,2,0)</f>
        <v>#N/A</v>
      </c>
      <c r="E2715" t="e">
        <f>VLOOKUP($D$1&amp;D2715,定价因子!E:F,2,0)</f>
        <v>#N/A</v>
      </c>
      <c r="G2715" t="e">
        <f>VLOOKUP($F$1&amp;F2715,定价因子!E:F,2,0)</f>
        <v>#N/A</v>
      </c>
      <c r="H2715" s="104" t="e">
        <f>C2715*PRODUCT(#REF!,#REF!,G2715,,#REF!,E2715)</f>
        <v>#N/A</v>
      </c>
    </row>
    <row r="2716" spans="3:8">
      <c r="C2716" t="e">
        <f>VLOOKUP(B2716,定价因子!L:M,2,0)</f>
        <v>#N/A</v>
      </c>
      <c r="E2716" t="e">
        <f>VLOOKUP($D$1&amp;D2716,定价因子!E:F,2,0)</f>
        <v>#N/A</v>
      </c>
      <c r="G2716" t="e">
        <f>VLOOKUP($F$1&amp;F2716,定价因子!E:F,2,0)</f>
        <v>#N/A</v>
      </c>
      <c r="H2716" s="104" t="e">
        <f>C2716*PRODUCT(#REF!,#REF!,G2716,,#REF!,E2716)</f>
        <v>#N/A</v>
      </c>
    </row>
    <row r="2717" spans="3:8">
      <c r="C2717" t="e">
        <f>VLOOKUP(B2717,定价因子!L:M,2,0)</f>
        <v>#N/A</v>
      </c>
      <c r="E2717" t="e">
        <f>VLOOKUP($D$1&amp;D2717,定价因子!E:F,2,0)</f>
        <v>#N/A</v>
      </c>
      <c r="G2717" t="e">
        <f>VLOOKUP($F$1&amp;F2717,定价因子!E:F,2,0)</f>
        <v>#N/A</v>
      </c>
      <c r="H2717" s="104" t="e">
        <f>C2717*PRODUCT(#REF!,#REF!,G2717,,#REF!,E2717)</f>
        <v>#N/A</v>
      </c>
    </row>
    <row r="2718" spans="3:8">
      <c r="C2718" t="e">
        <f>VLOOKUP(B2718,定价因子!L:M,2,0)</f>
        <v>#N/A</v>
      </c>
      <c r="E2718" t="e">
        <f>VLOOKUP($D$1&amp;D2718,定价因子!E:F,2,0)</f>
        <v>#N/A</v>
      </c>
      <c r="G2718" t="e">
        <f>VLOOKUP($F$1&amp;F2718,定价因子!E:F,2,0)</f>
        <v>#N/A</v>
      </c>
      <c r="H2718" s="104" t="e">
        <f>C2718*PRODUCT(#REF!,#REF!,G2718,,#REF!,E2718)</f>
        <v>#N/A</v>
      </c>
    </row>
    <row r="2719" spans="3:8">
      <c r="C2719" t="e">
        <f>VLOOKUP(B2719,定价因子!L:M,2,0)</f>
        <v>#N/A</v>
      </c>
      <c r="E2719" t="e">
        <f>VLOOKUP($D$1&amp;D2719,定价因子!E:F,2,0)</f>
        <v>#N/A</v>
      </c>
      <c r="G2719" t="e">
        <f>VLOOKUP($F$1&amp;F2719,定价因子!E:F,2,0)</f>
        <v>#N/A</v>
      </c>
      <c r="H2719" s="104" t="e">
        <f>C2719*PRODUCT(#REF!,#REF!,G2719,,#REF!,E2719)</f>
        <v>#N/A</v>
      </c>
    </row>
    <row r="2720" spans="3:8">
      <c r="C2720" t="e">
        <f>VLOOKUP(B2720,定价因子!L:M,2,0)</f>
        <v>#N/A</v>
      </c>
      <c r="E2720" t="e">
        <f>VLOOKUP($D$1&amp;D2720,定价因子!E:F,2,0)</f>
        <v>#N/A</v>
      </c>
      <c r="G2720" t="e">
        <f>VLOOKUP($F$1&amp;F2720,定价因子!E:F,2,0)</f>
        <v>#N/A</v>
      </c>
      <c r="H2720" s="104" t="e">
        <f>C2720*PRODUCT(#REF!,#REF!,G2720,,#REF!,E2720)</f>
        <v>#N/A</v>
      </c>
    </row>
    <row r="2721" spans="3:8">
      <c r="C2721" t="e">
        <f>VLOOKUP(B2721,定价因子!L:M,2,0)</f>
        <v>#N/A</v>
      </c>
      <c r="E2721" t="e">
        <f>VLOOKUP($D$1&amp;D2721,定价因子!E:F,2,0)</f>
        <v>#N/A</v>
      </c>
      <c r="G2721" t="e">
        <f>VLOOKUP($F$1&amp;F2721,定价因子!E:F,2,0)</f>
        <v>#N/A</v>
      </c>
      <c r="H2721" s="104" t="e">
        <f>C2721*PRODUCT(#REF!,#REF!,G2721,,#REF!,E2721)</f>
        <v>#N/A</v>
      </c>
    </row>
    <row r="2722" spans="3:8">
      <c r="C2722" t="e">
        <f>VLOOKUP(B2722,定价因子!L:M,2,0)</f>
        <v>#N/A</v>
      </c>
      <c r="E2722" t="e">
        <f>VLOOKUP($D$1&amp;D2722,定价因子!E:F,2,0)</f>
        <v>#N/A</v>
      </c>
      <c r="G2722" t="e">
        <f>VLOOKUP($F$1&amp;F2722,定价因子!E:F,2,0)</f>
        <v>#N/A</v>
      </c>
      <c r="H2722" s="104" t="e">
        <f>C2722*PRODUCT(#REF!,#REF!,G2722,,#REF!,E2722)</f>
        <v>#N/A</v>
      </c>
    </row>
    <row r="2723" spans="3:8">
      <c r="C2723" t="e">
        <f>VLOOKUP(B2723,定价因子!L:M,2,0)</f>
        <v>#N/A</v>
      </c>
      <c r="E2723" t="e">
        <f>VLOOKUP($D$1&amp;D2723,定价因子!E:F,2,0)</f>
        <v>#N/A</v>
      </c>
      <c r="G2723" t="e">
        <f>VLOOKUP($F$1&amp;F2723,定价因子!E:F,2,0)</f>
        <v>#N/A</v>
      </c>
      <c r="H2723" s="104" t="e">
        <f>C2723*PRODUCT(#REF!,#REF!,G2723,,#REF!,E2723)</f>
        <v>#N/A</v>
      </c>
    </row>
    <row r="2724" spans="3:8">
      <c r="C2724" t="e">
        <f>VLOOKUP(B2724,定价因子!L:M,2,0)</f>
        <v>#N/A</v>
      </c>
      <c r="E2724" t="e">
        <f>VLOOKUP($D$1&amp;D2724,定价因子!E:F,2,0)</f>
        <v>#N/A</v>
      </c>
      <c r="G2724" t="e">
        <f>VLOOKUP($F$1&amp;F2724,定价因子!E:F,2,0)</f>
        <v>#N/A</v>
      </c>
      <c r="H2724" s="104" t="e">
        <f>C2724*PRODUCT(#REF!,#REF!,G2724,,#REF!,E2724)</f>
        <v>#N/A</v>
      </c>
    </row>
    <row r="2725" spans="3:8">
      <c r="C2725" t="e">
        <f>VLOOKUP(B2725,定价因子!L:M,2,0)</f>
        <v>#N/A</v>
      </c>
      <c r="E2725" t="e">
        <f>VLOOKUP($D$1&amp;D2725,定价因子!E:F,2,0)</f>
        <v>#N/A</v>
      </c>
      <c r="G2725" t="e">
        <f>VLOOKUP($F$1&amp;F2725,定价因子!E:F,2,0)</f>
        <v>#N/A</v>
      </c>
      <c r="H2725" s="104" t="e">
        <f>C2725*PRODUCT(#REF!,#REF!,G2725,,#REF!,E2725)</f>
        <v>#N/A</v>
      </c>
    </row>
    <row r="2726" spans="3:8">
      <c r="C2726" t="e">
        <f>VLOOKUP(B2726,定价因子!L:M,2,0)</f>
        <v>#N/A</v>
      </c>
      <c r="E2726" t="e">
        <f>VLOOKUP($D$1&amp;D2726,定价因子!E:F,2,0)</f>
        <v>#N/A</v>
      </c>
      <c r="G2726" t="e">
        <f>VLOOKUP($F$1&amp;F2726,定价因子!E:F,2,0)</f>
        <v>#N/A</v>
      </c>
      <c r="H2726" s="104" t="e">
        <f>C2726*PRODUCT(#REF!,#REF!,G2726,,#REF!,E2726)</f>
        <v>#N/A</v>
      </c>
    </row>
    <row r="2727" spans="3:8">
      <c r="C2727" t="e">
        <f>VLOOKUP(B2727,定价因子!L:M,2,0)</f>
        <v>#N/A</v>
      </c>
      <c r="E2727" t="e">
        <f>VLOOKUP($D$1&amp;D2727,定价因子!E:F,2,0)</f>
        <v>#N/A</v>
      </c>
      <c r="G2727" t="e">
        <f>VLOOKUP($F$1&amp;F2727,定价因子!E:F,2,0)</f>
        <v>#N/A</v>
      </c>
      <c r="H2727" s="104" t="e">
        <f>C2727*PRODUCT(#REF!,#REF!,G2727,,#REF!,E2727)</f>
        <v>#N/A</v>
      </c>
    </row>
    <row r="2728" spans="3:8">
      <c r="C2728" t="e">
        <f>VLOOKUP(B2728,定价因子!L:M,2,0)</f>
        <v>#N/A</v>
      </c>
      <c r="E2728" t="e">
        <f>VLOOKUP($D$1&amp;D2728,定价因子!E:F,2,0)</f>
        <v>#N/A</v>
      </c>
      <c r="G2728" t="e">
        <f>VLOOKUP($F$1&amp;F2728,定价因子!E:F,2,0)</f>
        <v>#N/A</v>
      </c>
      <c r="H2728" s="104" t="e">
        <f>C2728*PRODUCT(#REF!,#REF!,G2728,,#REF!,E2728)</f>
        <v>#N/A</v>
      </c>
    </row>
    <row r="2729" spans="3:8">
      <c r="C2729" t="e">
        <f>VLOOKUP(B2729,定价因子!L:M,2,0)</f>
        <v>#N/A</v>
      </c>
      <c r="E2729" t="e">
        <f>VLOOKUP($D$1&amp;D2729,定价因子!E:F,2,0)</f>
        <v>#N/A</v>
      </c>
      <c r="G2729" t="e">
        <f>VLOOKUP($F$1&amp;F2729,定价因子!E:F,2,0)</f>
        <v>#N/A</v>
      </c>
      <c r="H2729" s="104" t="e">
        <f>C2729*PRODUCT(#REF!,#REF!,G2729,,#REF!,E2729)</f>
        <v>#N/A</v>
      </c>
    </row>
    <row r="2730" spans="3:8">
      <c r="C2730" t="e">
        <f>VLOOKUP(B2730,定价因子!L:M,2,0)</f>
        <v>#N/A</v>
      </c>
      <c r="E2730" t="e">
        <f>VLOOKUP($D$1&amp;D2730,定价因子!E:F,2,0)</f>
        <v>#N/A</v>
      </c>
      <c r="G2730" t="e">
        <f>VLOOKUP($F$1&amp;F2730,定价因子!E:F,2,0)</f>
        <v>#N/A</v>
      </c>
      <c r="H2730" s="104" t="e">
        <f>C2730*PRODUCT(#REF!,#REF!,G2730,,#REF!,E2730)</f>
        <v>#N/A</v>
      </c>
    </row>
    <row r="2731" spans="3:8">
      <c r="C2731" t="e">
        <f>VLOOKUP(B2731,定价因子!L:M,2,0)</f>
        <v>#N/A</v>
      </c>
      <c r="E2731" t="e">
        <f>VLOOKUP($D$1&amp;D2731,定价因子!E:F,2,0)</f>
        <v>#N/A</v>
      </c>
      <c r="G2731" t="e">
        <f>VLOOKUP($F$1&amp;F2731,定价因子!E:F,2,0)</f>
        <v>#N/A</v>
      </c>
      <c r="H2731" s="104" t="e">
        <f>C2731*PRODUCT(#REF!,#REF!,G2731,,#REF!,E2731)</f>
        <v>#N/A</v>
      </c>
    </row>
    <row r="2732" spans="3:8">
      <c r="C2732" t="e">
        <f>VLOOKUP(B2732,定价因子!L:M,2,0)</f>
        <v>#N/A</v>
      </c>
      <c r="E2732" t="e">
        <f>VLOOKUP($D$1&amp;D2732,定价因子!E:F,2,0)</f>
        <v>#N/A</v>
      </c>
      <c r="G2732" t="e">
        <f>VLOOKUP($F$1&amp;F2732,定价因子!E:F,2,0)</f>
        <v>#N/A</v>
      </c>
      <c r="H2732" s="104" t="e">
        <f>C2732*PRODUCT(#REF!,#REF!,G2732,,#REF!,E2732)</f>
        <v>#N/A</v>
      </c>
    </row>
    <row r="2733" spans="3:8">
      <c r="C2733" t="e">
        <f>VLOOKUP(B2733,定价因子!L:M,2,0)</f>
        <v>#N/A</v>
      </c>
      <c r="E2733" t="e">
        <f>VLOOKUP($D$1&amp;D2733,定价因子!E:F,2,0)</f>
        <v>#N/A</v>
      </c>
      <c r="G2733" t="e">
        <f>VLOOKUP($F$1&amp;F2733,定价因子!E:F,2,0)</f>
        <v>#N/A</v>
      </c>
      <c r="H2733" s="104" t="e">
        <f>C2733*PRODUCT(#REF!,#REF!,G2733,,#REF!,E2733)</f>
        <v>#N/A</v>
      </c>
    </row>
    <row r="2734" spans="3:8">
      <c r="C2734" t="e">
        <f>VLOOKUP(B2734,定价因子!L:M,2,0)</f>
        <v>#N/A</v>
      </c>
      <c r="E2734" t="e">
        <f>VLOOKUP($D$1&amp;D2734,定价因子!E:F,2,0)</f>
        <v>#N/A</v>
      </c>
      <c r="G2734" t="e">
        <f>VLOOKUP($F$1&amp;F2734,定价因子!E:F,2,0)</f>
        <v>#N/A</v>
      </c>
      <c r="H2734" s="104" t="e">
        <f>C2734*PRODUCT(#REF!,#REF!,G2734,,#REF!,E2734)</f>
        <v>#N/A</v>
      </c>
    </row>
    <row r="2735" spans="3:8">
      <c r="C2735" t="e">
        <f>VLOOKUP(B2735,定价因子!L:M,2,0)</f>
        <v>#N/A</v>
      </c>
      <c r="E2735" t="e">
        <f>VLOOKUP($D$1&amp;D2735,定价因子!E:F,2,0)</f>
        <v>#N/A</v>
      </c>
      <c r="G2735" t="e">
        <f>VLOOKUP($F$1&amp;F2735,定价因子!E:F,2,0)</f>
        <v>#N/A</v>
      </c>
      <c r="H2735" s="104" t="e">
        <f>C2735*PRODUCT(#REF!,#REF!,G2735,,#REF!,E2735)</f>
        <v>#N/A</v>
      </c>
    </row>
    <row r="2736" spans="3:8">
      <c r="C2736" t="e">
        <f>VLOOKUP(B2736,定价因子!L:M,2,0)</f>
        <v>#N/A</v>
      </c>
      <c r="E2736" t="e">
        <f>VLOOKUP($D$1&amp;D2736,定价因子!E:F,2,0)</f>
        <v>#N/A</v>
      </c>
      <c r="G2736" t="e">
        <f>VLOOKUP($F$1&amp;F2736,定价因子!E:F,2,0)</f>
        <v>#N/A</v>
      </c>
      <c r="H2736" s="104" t="e">
        <f>C2736*PRODUCT(#REF!,#REF!,G2736,,#REF!,E2736)</f>
        <v>#N/A</v>
      </c>
    </row>
    <row r="2737" spans="3:8">
      <c r="C2737" t="e">
        <f>VLOOKUP(B2737,定价因子!L:M,2,0)</f>
        <v>#N/A</v>
      </c>
      <c r="E2737" t="e">
        <f>VLOOKUP($D$1&amp;D2737,定价因子!E:F,2,0)</f>
        <v>#N/A</v>
      </c>
      <c r="G2737" t="e">
        <f>VLOOKUP($F$1&amp;F2737,定价因子!E:F,2,0)</f>
        <v>#N/A</v>
      </c>
      <c r="H2737" s="104" t="e">
        <f>C2737*PRODUCT(#REF!,#REF!,G2737,,#REF!,E2737)</f>
        <v>#N/A</v>
      </c>
    </row>
    <row r="2738" spans="3:8">
      <c r="C2738" t="e">
        <f>VLOOKUP(B2738,定价因子!L:M,2,0)</f>
        <v>#N/A</v>
      </c>
      <c r="E2738" t="e">
        <f>VLOOKUP($D$1&amp;D2738,定价因子!E:F,2,0)</f>
        <v>#N/A</v>
      </c>
      <c r="G2738" t="e">
        <f>VLOOKUP($F$1&amp;F2738,定价因子!E:F,2,0)</f>
        <v>#N/A</v>
      </c>
      <c r="H2738" s="104" t="e">
        <f>C2738*PRODUCT(#REF!,#REF!,G2738,,#REF!,E2738)</f>
        <v>#N/A</v>
      </c>
    </row>
    <row r="2739" spans="3:8">
      <c r="C2739" t="e">
        <f>VLOOKUP(B2739,定价因子!L:M,2,0)</f>
        <v>#N/A</v>
      </c>
      <c r="E2739" t="e">
        <f>VLOOKUP($D$1&amp;D2739,定价因子!E:F,2,0)</f>
        <v>#N/A</v>
      </c>
      <c r="G2739" t="e">
        <f>VLOOKUP($F$1&amp;F2739,定价因子!E:F,2,0)</f>
        <v>#N/A</v>
      </c>
      <c r="H2739" s="104" t="e">
        <f>C2739*PRODUCT(#REF!,#REF!,G2739,,#REF!,E2739)</f>
        <v>#N/A</v>
      </c>
    </row>
    <row r="2740" spans="3:8">
      <c r="C2740" t="e">
        <f>VLOOKUP(B2740,定价因子!L:M,2,0)</f>
        <v>#N/A</v>
      </c>
      <c r="E2740" t="e">
        <f>VLOOKUP($D$1&amp;D2740,定价因子!E:F,2,0)</f>
        <v>#N/A</v>
      </c>
      <c r="G2740" t="e">
        <f>VLOOKUP($F$1&amp;F2740,定价因子!E:F,2,0)</f>
        <v>#N/A</v>
      </c>
      <c r="H2740" s="104" t="e">
        <f>C2740*PRODUCT(#REF!,#REF!,G2740,,#REF!,E2740)</f>
        <v>#N/A</v>
      </c>
    </row>
    <row r="2741" spans="3:8">
      <c r="C2741" t="e">
        <f>VLOOKUP(B2741,定价因子!L:M,2,0)</f>
        <v>#N/A</v>
      </c>
      <c r="E2741" t="e">
        <f>VLOOKUP($D$1&amp;D2741,定价因子!E:F,2,0)</f>
        <v>#N/A</v>
      </c>
      <c r="G2741" t="e">
        <f>VLOOKUP($F$1&amp;F2741,定价因子!E:F,2,0)</f>
        <v>#N/A</v>
      </c>
      <c r="H2741" s="104" t="e">
        <f>C2741*PRODUCT(#REF!,#REF!,G2741,,#REF!,E2741)</f>
        <v>#N/A</v>
      </c>
    </row>
    <row r="2742" spans="3:8">
      <c r="C2742" t="e">
        <f>VLOOKUP(B2742,定价因子!L:M,2,0)</f>
        <v>#N/A</v>
      </c>
      <c r="E2742" t="e">
        <f>VLOOKUP($D$1&amp;D2742,定价因子!E:F,2,0)</f>
        <v>#N/A</v>
      </c>
      <c r="G2742" t="e">
        <f>VLOOKUP($F$1&amp;F2742,定价因子!E:F,2,0)</f>
        <v>#N/A</v>
      </c>
      <c r="H2742" s="104" t="e">
        <f>C2742*PRODUCT(#REF!,#REF!,G2742,,#REF!,E2742)</f>
        <v>#N/A</v>
      </c>
    </row>
    <row r="2743" spans="3:8">
      <c r="C2743" t="e">
        <f>VLOOKUP(B2743,定价因子!L:M,2,0)</f>
        <v>#N/A</v>
      </c>
      <c r="E2743" t="e">
        <f>VLOOKUP($D$1&amp;D2743,定价因子!E:F,2,0)</f>
        <v>#N/A</v>
      </c>
      <c r="G2743" t="e">
        <f>VLOOKUP($F$1&amp;F2743,定价因子!E:F,2,0)</f>
        <v>#N/A</v>
      </c>
      <c r="H2743" s="104" t="e">
        <f>C2743*PRODUCT(#REF!,#REF!,G2743,,#REF!,E2743)</f>
        <v>#N/A</v>
      </c>
    </row>
    <row r="2744" spans="3:8">
      <c r="C2744" t="e">
        <f>VLOOKUP(B2744,定价因子!L:M,2,0)</f>
        <v>#N/A</v>
      </c>
      <c r="E2744" t="e">
        <f>VLOOKUP($D$1&amp;D2744,定价因子!E:F,2,0)</f>
        <v>#N/A</v>
      </c>
      <c r="G2744" t="e">
        <f>VLOOKUP($F$1&amp;F2744,定价因子!E:F,2,0)</f>
        <v>#N/A</v>
      </c>
      <c r="H2744" s="104" t="e">
        <f>C2744*PRODUCT(#REF!,#REF!,G2744,,#REF!,E2744)</f>
        <v>#N/A</v>
      </c>
    </row>
    <row r="2745" spans="3:8">
      <c r="C2745" t="e">
        <f>VLOOKUP(B2745,定价因子!L:M,2,0)</f>
        <v>#N/A</v>
      </c>
      <c r="E2745" t="e">
        <f>VLOOKUP($D$1&amp;D2745,定价因子!E:F,2,0)</f>
        <v>#N/A</v>
      </c>
      <c r="G2745" t="e">
        <f>VLOOKUP($F$1&amp;F2745,定价因子!E:F,2,0)</f>
        <v>#N/A</v>
      </c>
      <c r="H2745" s="104" t="e">
        <f>C2745*PRODUCT(#REF!,#REF!,G2745,,#REF!,E2745)</f>
        <v>#N/A</v>
      </c>
    </row>
    <row r="2746" spans="3:8">
      <c r="C2746" t="e">
        <f>VLOOKUP(B2746,定价因子!L:M,2,0)</f>
        <v>#N/A</v>
      </c>
      <c r="E2746" t="e">
        <f>VLOOKUP($D$1&amp;D2746,定价因子!E:F,2,0)</f>
        <v>#N/A</v>
      </c>
      <c r="G2746" t="e">
        <f>VLOOKUP($F$1&amp;F2746,定价因子!E:F,2,0)</f>
        <v>#N/A</v>
      </c>
      <c r="H2746" s="104" t="e">
        <f>C2746*PRODUCT(#REF!,#REF!,G2746,,#REF!,E2746)</f>
        <v>#N/A</v>
      </c>
    </row>
    <row r="2747" spans="3:8">
      <c r="C2747" t="e">
        <f>VLOOKUP(B2747,定价因子!L:M,2,0)</f>
        <v>#N/A</v>
      </c>
      <c r="E2747" t="e">
        <f>VLOOKUP($D$1&amp;D2747,定价因子!E:F,2,0)</f>
        <v>#N/A</v>
      </c>
      <c r="G2747" t="e">
        <f>VLOOKUP($F$1&amp;F2747,定价因子!E:F,2,0)</f>
        <v>#N/A</v>
      </c>
      <c r="H2747" s="104" t="e">
        <f>C2747*PRODUCT(#REF!,#REF!,G2747,,#REF!,E2747)</f>
        <v>#N/A</v>
      </c>
    </row>
    <row r="2748" spans="3:8">
      <c r="C2748" t="e">
        <f>VLOOKUP(B2748,定价因子!L:M,2,0)</f>
        <v>#N/A</v>
      </c>
      <c r="E2748" t="e">
        <f>VLOOKUP($D$1&amp;D2748,定价因子!E:F,2,0)</f>
        <v>#N/A</v>
      </c>
      <c r="G2748" t="e">
        <f>VLOOKUP($F$1&amp;F2748,定价因子!E:F,2,0)</f>
        <v>#N/A</v>
      </c>
      <c r="H2748" s="104" t="e">
        <f>C2748*PRODUCT(#REF!,#REF!,G2748,,#REF!,E2748)</f>
        <v>#N/A</v>
      </c>
    </row>
    <row r="2749" spans="3:8">
      <c r="C2749" t="e">
        <f>VLOOKUP(B2749,定价因子!L:M,2,0)</f>
        <v>#N/A</v>
      </c>
      <c r="E2749" t="e">
        <f>VLOOKUP($D$1&amp;D2749,定价因子!E:F,2,0)</f>
        <v>#N/A</v>
      </c>
      <c r="G2749" t="e">
        <f>VLOOKUP($F$1&amp;F2749,定价因子!E:F,2,0)</f>
        <v>#N/A</v>
      </c>
      <c r="H2749" s="104" t="e">
        <f>C2749*PRODUCT(#REF!,#REF!,G2749,,#REF!,E2749)</f>
        <v>#N/A</v>
      </c>
    </row>
    <row r="2750" spans="3:8">
      <c r="C2750" t="e">
        <f>VLOOKUP(B2750,定价因子!L:M,2,0)</f>
        <v>#N/A</v>
      </c>
      <c r="E2750" t="e">
        <f>VLOOKUP($D$1&amp;D2750,定价因子!E:F,2,0)</f>
        <v>#N/A</v>
      </c>
      <c r="G2750" t="e">
        <f>VLOOKUP($F$1&amp;F2750,定价因子!E:F,2,0)</f>
        <v>#N/A</v>
      </c>
      <c r="H2750" s="104" t="e">
        <f>C2750*PRODUCT(#REF!,#REF!,G2750,,#REF!,E2750)</f>
        <v>#N/A</v>
      </c>
    </row>
    <row r="2751" spans="3:8">
      <c r="C2751" t="e">
        <f>VLOOKUP(B2751,定价因子!L:M,2,0)</f>
        <v>#N/A</v>
      </c>
      <c r="E2751" t="e">
        <f>VLOOKUP($D$1&amp;D2751,定价因子!E:F,2,0)</f>
        <v>#N/A</v>
      </c>
      <c r="G2751" t="e">
        <f>VLOOKUP($F$1&amp;F2751,定价因子!E:F,2,0)</f>
        <v>#N/A</v>
      </c>
      <c r="H2751" s="104" t="e">
        <f>C2751*PRODUCT(#REF!,#REF!,G2751,,#REF!,E2751)</f>
        <v>#N/A</v>
      </c>
    </row>
    <row r="2752" spans="3:8">
      <c r="C2752" t="e">
        <f>VLOOKUP(B2752,定价因子!L:M,2,0)</f>
        <v>#N/A</v>
      </c>
      <c r="E2752" t="e">
        <f>VLOOKUP($D$1&amp;D2752,定价因子!E:F,2,0)</f>
        <v>#N/A</v>
      </c>
      <c r="G2752" t="e">
        <f>VLOOKUP($F$1&amp;F2752,定价因子!E:F,2,0)</f>
        <v>#N/A</v>
      </c>
      <c r="H2752" s="104" t="e">
        <f>C2752*PRODUCT(#REF!,#REF!,G2752,,#REF!,E2752)</f>
        <v>#N/A</v>
      </c>
    </row>
    <row r="2753" spans="3:8">
      <c r="C2753" t="e">
        <f>VLOOKUP(B2753,定价因子!L:M,2,0)</f>
        <v>#N/A</v>
      </c>
      <c r="E2753" t="e">
        <f>VLOOKUP($D$1&amp;D2753,定价因子!E:F,2,0)</f>
        <v>#N/A</v>
      </c>
      <c r="G2753" t="e">
        <f>VLOOKUP($F$1&amp;F2753,定价因子!E:F,2,0)</f>
        <v>#N/A</v>
      </c>
      <c r="H2753" s="104" t="e">
        <f>C2753*PRODUCT(#REF!,#REF!,G2753,,#REF!,E2753)</f>
        <v>#N/A</v>
      </c>
    </row>
    <row r="2754" spans="3:8">
      <c r="C2754" t="e">
        <f>VLOOKUP(B2754,定价因子!L:M,2,0)</f>
        <v>#N/A</v>
      </c>
      <c r="E2754" t="e">
        <f>VLOOKUP($D$1&amp;D2754,定价因子!E:F,2,0)</f>
        <v>#N/A</v>
      </c>
      <c r="G2754" t="e">
        <f>VLOOKUP($F$1&amp;F2754,定价因子!E:F,2,0)</f>
        <v>#N/A</v>
      </c>
      <c r="H2754" s="104" t="e">
        <f>C2754*PRODUCT(#REF!,#REF!,G2754,,#REF!,E2754)</f>
        <v>#N/A</v>
      </c>
    </row>
    <row r="2755" spans="3:8">
      <c r="C2755" t="e">
        <f>VLOOKUP(B2755,定价因子!L:M,2,0)</f>
        <v>#N/A</v>
      </c>
      <c r="E2755" t="e">
        <f>VLOOKUP($D$1&amp;D2755,定价因子!E:F,2,0)</f>
        <v>#N/A</v>
      </c>
      <c r="G2755" t="e">
        <f>VLOOKUP($F$1&amp;F2755,定价因子!E:F,2,0)</f>
        <v>#N/A</v>
      </c>
      <c r="H2755" s="104" t="e">
        <f>C2755*PRODUCT(#REF!,#REF!,G2755,,#REF!,E2755)</f>
        <v>#N/A</v>
      </c>
    </row>
    <row r="2756" spans="3:8">
      <c r="C2756" t="e">
        <f>VLOOKUP(B2756,定价因子!L:M,2,0)</f>
        <v>#N/A</v>
      </c>
      <c r="E2756" t="e">
        <f>VLOOKUP($D$1&amp;D2756,定价因子!E:F,2,0)</f>
        <v>#N/A</v>
      </c>
      <c r="G2756" t="e">
        <f>VLOOKUP($F$1&amp;F2756,定价因子!E:F,2,0)</f>
        <v>#N/A</v>
      </c>
      <c r="H2756" s="104" t="e">
        <f>C2756*PRODUCT(#REF!,#REF!,G2756,,#REF!,E2756)</f>
        <v>#N/A</v>
      </c>
    </row>
    <row r="2757" spans="3:8">
      <c r="C2757" t="e">
        <f>VLOOKUP(B2757,定价因子!L:M,2,0)</f>
        <v>#N/A</v>
      </c>
      <c r="E2757" t="e">
        <f>VLOOKUP($D$1&amp;D2757,定价因子!E:F,2,0)</f>
        <v>#N/A</v>
      </c>
      <c r="G2757" t="e">
        <f>VLOOKUP($F$1&amp;F2757,定价因子!E:F,2,0)</f>
        <v>#N/A</v>
      </c>
      <c r="H2757" s="104" t="e">
        <f>C2757*PRODUCT(#REF!,#REF!,G2757,,#REF!,E2757)</f>
        <v>#N/A</v>
      </c>
    </row>
    <row r="2758" spans="3:8">
      <c r="C2758" t="e">
        <f>VLOOKUP(B2758,定价因子!L:M,2,0)</f>
        <v>#N/A</v>
      </c>
      <c r="E2758" t="e">
        <f>VLOOKUP($D$1&amp;D2758,定价因子!E:F,2,0)</f>
        <v>#N/A</v>
      </c>
      <c r="G2758" t="e">
        <f>VLOOKUP($F$1&amp;F2758,定价因子!E:F,2,0)</f>
        <v>#N/A</v>
      </c>
      <c r="H2758" s="104" t="e">
        <f>C2758*PRODUCT(#REF!,#REF!,G2758,,#REF!,E2758)</f>
        <v>#N/A</v>
      </c>
    </row>
    <row r="2759" spans="3:8">
      <c r="C2759" t="e">
        <f>VLOOKUP(B2759,定价因子!L:M,2,0)</f>
        <v>#N/A</v>
      </c>
      <c r="E2759" t="e">
        <f>VLOOKUP($D$1&amp;D2759,定价因子!E:F,2,0)</f>
        <v>#N/A</v>
      </c>
      <c r="G2759" t="e">
        <f>VLOOKUP($F$1&amp;F2759,定价因子!E:F,2,0)</f>
        <v>#N/A</v>
      </c>
      <c r="H2759" s="104" t="e">
        <f>C2759*PRODUCT(#REF!,#REF!,G2759,,#REF!,E2759)</f>
        <v>#N/A</v>
      </c>
    </row>
    <row r="2760" spans="3:8">
      <c r="C2760" t="e">
        <f>VLOOKUP(B2760,定价因子!L:M,2,0)</f>
        <v>#N/A</v>
      </c>
      <c r="E2760" t="e">
        <f>VLOOKUP($D$1&amp;D2760,定价因子!E:F,2,0)</f>
        <v>#N/A</v>
      </c>
      <c r="G2760" t="e">
        <f>VLOOKUP($F$1&amp;F2760,定价因子!E:F,2,0)</f>
        <v>#N/A</v>
      </c>
      <c r="H2760" s="104" t="e">
        <f>C2760*PRODUCT(#REF!,#REF!,G2760,,#REF!,E2760)</f>
        <v>#N/A</v>
      </c>
    </row>
    <row r="2761" spans="3:8">
      <c r="C2761" t="e">
        <f>VLOOKUP(B2761,定价因子!L:M,2,0)</f>
        <v>#N/A</v>
      </c>
      <c r="E2761" t="e">
        <f>VLOOKUP($D$1&amp;D2761,定价因子!E:F,2,0)</f>
        <v>#N/A</v>
      </c>
      <c r="G2761" t="e">
        <f>VLOOKUP($F$1&amp;F2761,定价因子!E:F,2,0)</f>
        <v>#N/A</v>
      </c>
      <c r="H2761" s="104" t="e">
        <f>C2761*PRODUCT(#REF!,#REF!,G2761,,#REF!,E2761)</f>
        <v>#N/A</v>
      </c>
    </row>
    <row r="2762" spans="3:8">
      <c r="C2762" t="e">
        <f>VLOOKUP(B2762,定价因子!L:M,2,0)</f>
        <v>#N/A</v>
      </c>
      <c r="E2762" t="e">
        <f>VLOOKUP($D$1&amp;D2762,定价因子!E:F,2,0)</f>
        <v>#N/A</v>
      </c>
      <c r="G2762" t="e">
        <f>VLOOKUP($F$1&amp;F2762,定价因子!E:F,2,0)</f>
        <v>#N/A</v>
      </c>
      <c r="H2762" s="104" t="e">
        <f>C2762*PRODUCT(#REF!,#REF!,G2762,,#REF!,E2762)</f>
        <v>#N/A</v>
      </c>
    </row>
    <row r="2763" spans="3:8">
      <c r="C2763" t="e">
        <f>VLOOKUP(B2763,定价因子!L:M,2,0)</f>
        <v>#N/A</v>
      </c>
      <c r="E2763" t="e">
        <f>VLOOKUP($D$1&amp;D2763,定价因子!E:F,2,0)</f>
        <v>#N/A</v>
      </c>
      <c r="G2763" t="e">
        <f>VLOOKUP($F$1&amp;F2763,定价因子!E:F,2,0)</f>
        <v>#N/A</v>
      </c>
      <c r="H2763" s="104" t="e">
        <f>C2763*PRODUCT(#REF!,#REF!,G2763,,#REF!,E2763)</f>
        <v>#N/A</v>
      </c>
    </row>
    <row r="2764" spans="3:8">
      <c r="C2764" t="e">
        <f>VLOOKUP(B2764,定价因子!L:M,2,0)</f>
        <v>#N/A</v>
      </c>
      <c r="E2764" t="e">
        <f>VLOOKUP($D$1&amp;D2764,定价因子!E:F,2,0)</f>
        <v>#N/A</v>
      </c>
      <c r="G2764" t="e">
        <f>VLOOKUP($F$1&amp;F2764,定价因子!E:F,2,0)</f>
        <v>#N/A</v>
      </c>
      <c r="H2764" s="104" t="e">
        <f>C2764*PRODUCT(#REF!,#REF!,G2764,,#REF!,E2764)</f>
        <v>#N/A</v>
      </c>
    </row>
    <row r="2765" spans="3:8">
      <c r="C2765" t="e">
        <f>VLOOKUP(B2765,定价因子!L:M,2,0)</f>
        <v>#N/A</v>
      </c>
      <c r="E2765" t="e">
        <f>VLOOKUP($D$1&amp;D2765,定价因子!E:F,2,0)</f>
        <v>#N/A</v>
      </c>
      <c r="G2765" t="e">
        <f>VLOOKUP($F$1&amp;F2765,定价因子!E:F,2,0)</f>
        <v>#N/A</v>
      </c>
      <c r="H2765" s="104" t="e">
        <f>C2765*PRODUCT(#REF!,#REF!,G2765,,#REF!,E2765)</f>
        <v>#N/A</v>
      </c>
    </row>
    <row r="2766" spans="3:8">
      <c r="C2766" t="e">
        <f>VLOOKUP(B2766,定价因子!L:M,2,0)</f>
        <v>#N/A</v>
      </c>
      <c r="E2766" t="e">
        <f>VLOOKUP($D$1&amp;D2766,定价因子!E:F,2,0)</f>
        <v>#N/A</v>
      </c>
      <c r="G2766" t="e">
        <f>VLOOKUP($F$1&amp;F2766,定价因子!E:F,2,0)</f>
        <v>#N/A</v>
      </c>
      <c r="H2766" s="104" t="e">
        <f>C2766*PRODUCT(#REF!,#REF!,G2766,,#REF!,E2766)</f>
        <v>#N/A</v>
      </c>
    </row>
    <row r="2767" spans="3:8">
      <c r="C2767" t="e">
        <f>VLOOKUP(B2767,定价因子!L:M,2,0)</f>
        <v>#N/A</v>
      </c>
      <c r="E2767" t="e">
        <f>VLOOKUP($D$1&amp;D2767,定价因子!E:F,2,0)</f>
        <v>#N/A</v>
      </c>
      <c r="G2767" t="e">
        <f>VLOOKUP($F$1&amp;F2767,定价因子!E:F,2,0)</f>
        <v>#N/A</v>
      </c>
      <c r="H2767" s="104" t="e">
        <f>C2767*PRODUCT(#REF!,#REF!,G2767,,#REF!,E2767)</f>
        <v>#N/A</v>
      </c>
    </row>
    <row r="2768" spans="3:8">
      <c r="C2768" t="e">
        <f>VLOOKUP(B2768,定价因子!L:M,2,0)</f>
        <v>#N/A</v>
      </c>
      <c r="E2768" t="e">
        <f>VLOOKUP($D$1&amp;D2768,定价因子!E:F,2,0)</f>
        <v>#N/A</v>
      </c>
      <c r="G2768" t="e">
        <f>VLOOKUP($F$1&amp;F2768,定价因子!E:F,2,0)</f>
        <v>#N/A</v>
      </c>
      <c r="H2768" s="104" t="e">
        <f>C2768*PRODUCT(#REF!,#REF!,G2768,,#REF!,E2768)</f>
        <v>#N/A</v>
      </c>
    </row>
    <row r="2769" spans="3:8">
      <c r="C2769" t="e">
        <f>VLOOKUP(B2769,定价因子!L:M,2,0)</f>
        <v>#N/A</v>
      </c>
      <c r="E2769" t="e">
        <f>VLOOKUP($D$1&amp;D2769,定价因子!E:F,2,0)</f>
        <v>#N/A</v>
      </c>
      <c r="G2769" t="e">
        <f>VLOOKUP($F$1&amp;F2769,定价因子!E:F,2,0)</f>
        <v>#N/A</v>
      </c>
      <c r="H2769" s="104" t="e">
        <f>C2769*PRODUCT(#REF!,#REF!,G2769,,#REF!,E2769)</f>
        <v>#N/A</v>
      </c>
    </row>
    <row r="2770" spans="3:8">
      <c r="C2770" t="e">
        <f>VLOOKUP(B2770,定价因子!L:M,2,0)</f>
        <v>#N/A</v>
      </c>
      <c r="E2770" t="e">
        <f>VLOOKUP($D$1&amp;D2770,定价因子!E:F,2,0)</f>
        <v>#N/A</v>
      </c>
      <c r="G2770" t="e">
        <f>VLOOKUP($F$1&amp;F2770,定价因子!E:F,2,0)</f>
        <v>#N/A</v>
      </c>
      <c r="H2770" s="104" t="e">
        <f>C2770*PRODUCT(#REF!,#REF!,G2770,,#REF!,E2770)</f>
        <v>#N/A</v>
      </c>
    </row>
    <row r="2771" spans="3:8">
      <c r="C2771" t="e">
        <f>VLOOKUP(B2771,定价因子!L:M,2,0)</f>
        <v>#N/A</v>
      </c>
      <c r="E2771" t="e">
        <f>VLOOKUP($D$1&amp;D2771,定价因子!E:F,2,0)</f>
        <v>#N/A</v>
      </c>
      <c r="G2771" t="e">
        <f>VLOOKUP($F$1&amp;F2771,定价因子!E:F,2,0)</f>
        <v>#N/A</v>
      </c>
      <c r="H2771" s="104" t="e">
        <f>C2771*PRODUCT(#REF!,#REF!,G2771,,#REF!,E2771)</f>
        <v>#N/A</v>
      </c>
    </row>
    <row r="2772" spans="3:8">
      <c r="C2772" t="e">
        <f>VLOOKUP(B2772,定价因子!L:M,2,0)</f>
        <v>#N/A</v>
      </c>
      <c r="E2772" t="e">
        <f>VLOOKUP($D$1&amp;D2772,定价因子!E:F,2,0)</f>
        <v>#N/A</v>
      </c>
      <c r="G2772" t="e">
        <f>VLOOKUP($F$1&amp;F2772,定价因子!E:F,2,0)</f>
        <v>#N/A</v>
      </c>
      <c r="H2772" s="104" t="e">
        <f>C2772*PRODUCT(#REF!,#REF!,G2772,,#REF!,E2772)</f>
        <v>#N/A</v>
      </c>
    </row>
    <row r="2773" spans="3:8">
      <c r="C2773" t="e">
        <f>VLOOKUP(B2773,定价因子!L:M,2,0)</f>
        <v>#N/A</v>
      </c>
      <c r="E2773" t="e">
        <f>VLOOKUP($D$1&amp;D2773,定价因子!E:F,2,0)</f>
        <v>#N/A</v>
      </c>
      <c r="G2773" t="e">
        <f>VLOOKUP($F$1&amp;F2773,定价因子!E:F,2,0)</f>
        <v>#N/A</v>
      </c>
      <c r="H2773" s="104" t="e">
        <f>C2773*PRODUCT(#REF!,#REF!,G2773,,#REF!,E2773)</f>
        <v>#N/A</v>
      </c>
    </row>
    <row r="2774" spans="3:8">
      <c r="C2774" t="e">
        <f>VLOOKUP(B2774,定价因子!L:M,2,0)</f>
        <v>#N/A</v>
      </c>
      <c r="E2774" t="e">
        <f>VLOOKUP($D$1&amp;D2774,定价因子!E:F,2,0)</f>
        <v>#N/A</v>
      </c>
      <c r="G2774" t="e">
        <f>VLOOKUP($F$1&amp;F2774,定价因子!E:F,2,0)</f>
        <v>#N/A</v>
      </c>
      <c r="H2774" s="104" t="e">
        <f>C2774*PRODUCT(#REF!,#REF!,G2774,,#REF!,E2774)</f>
        <v>#N/A</v>
      </c>
    </row>
    <row r="2775" spans="3:8">
      <c r="C2775" t="e">
        <f>VLOOKUP(B2775,定价因子!L:M,2,0)</f>
        <v>#N/A</v>
      </c>
      <c r="E2775" t="e">
        <f>VLOOKUP($D$1&amp;D2775,定价因子!E:F,2,0)</f>
        <v>#N/A</v>
      </c>
      <c r="G2775" t="e">
        <f>VLOOKUP($F$1&amp;F2775,定价因子!E:F,2,0)</f>
        <v>#N/A</v>
      </c>
      <c r="H2775" s="104" t="e">
        <f>C2775*PRODUCT(#REF!,#REF!,G2775,,#REF!,E2775)</f>
        <v>#N/A</v>
      </c>
    </row>
    <row r="2776" spans="3:8">
      <c r="C2776" t="e">
        <f>VLOOKUP(B2776,定价因子!L:M,2,0)</f>
        <v>#N/A</v>
      </c>
      <c r="E2776" t="e">
        <f>VLOOKUP($D$1&amp;D2776,定价因子!E:F,2,0)</f>
        <v>#N/A</v>
      </c>
      <c r="G2776" t="e">
        <f>VLOOKUP($F$1&amp;F2776,定价因子!E:F,2,0)</f>
        <v>#N/A</v>
      </c>
      <c r="H2776" s="104" t="e">
        <f>C2776*PRODUCT(#REF!,#REF!,G2776,,#REF!,E2776)</f>
        <v>#N/A</v>
      </c>
    </row>
    <row r="2777" spans="3:8">
      <c r="C2777" t="e">
        <f>VLOOKUP(B2777,定价因子!L:M,2,0)</f>
        <v>#N/A</v>
      </c>
      <c r="E2777" t="e">
        <f>VLOOKUP($D$1&amp;D2777,定价因子!E:F,2,0)</f>
        <v>#N/A</v>
      </c>
      <c r="G2777" t="e">
        <f>VLOOKUP($F$1&amp;F2777,定价因子!E:F,2,0)</f>
        <v>#N/A</v>
      </c>
      <c r="H2777" s="104" t="e">
        <f>C2777*PRODUCT(#REF!,#REF!,G2777,,#REF!,E2777)</f>
        <v>#N/A</v>
      </c>
    </row>
    <row r="2778" spans="3:8">
      <c r="C2778" t="e">
        <f>VLOOKUP(B2778,定价因子!L:M,2,0)</f>
        <v>#N/A</v>
      </c>
      <c r="E2778" t="e">
        <f>VLOOKUP($D$1&amp;D2778,定价因子!E:F,2,0)</f>
        <v>#N/A</v>
      </c>
      <c r="G2778" t="e">
        <f>VLOOKUP($F$1&amp;F2778,定价因子!E:F,2,0)</f>
        <v>#N/A</v>
      </c>
      <c r="H2778" s="104" t="e">
        <f>C2778*PRODUCT(#REF!,#REF!,G2778,,#REF!,E2778)</f>
        <v>#N/A</v>
      </c>
    </row>
    <row r="2779" spans="3:8">
      <c r="C2779" t="e">
        <f>VLOOKUP(B2779,定价因子!L:M,2,0)</f>
        <v>#N/A</v>
      </c>
      <c r="E2779" t="e">
        <f>VLOOKUP($D$1&amp;D2779,定价因子!E:F,2,0)</f>
        <v>#N/A</v>
      </c>
      <c r="G2779" t="e">
        <f>VLOOKUP($F$1&amp;F2779,定价因子!E:F,2,0)</f>
        <v>#N/A</v>
      </c>
      <c r="H2779" s="104" t="e">
        <f>C2779*PRODUCT(#REF!,#REF!,G2779,,#REF!,E2779)</f>
        <v>#N/A</v>
      </c>
    </row>
    <row r="2780" spans="3:8">
      <c r="C2780" t="e">
        <f>VLOOKUP(B2780,定价因子!L:M,2,0)</f>
        <v>#N/A</v>
      </c>
      <c r="E2780" t="e">
        <f>VLOOKUP($D$1&amp;D2780,定价因子!E:F,2,0)</f>
        <v>#N/A</v>
      </c>
      <c r="G2780" t="e">
        <f>VLOOKUP($F$1&amp;F2780,定价因子!E:F,2,0)</f>
        <v>#N/A</v>
      </c>
      <c r="H2780" s="104" t="e">
        <f>C2780*PRODUCT(#REF!,#REF!,G2780,,#REF!,E2780)</f>
        <v>#N/A</v>
      </c>
    </row>
    <row r="2781" spans="3:8">
      <c r="C2781" t="e">
        <f>VLOOKUP(B2781,定价因子!L:M,2,0)</f>
        <v>#N/A</v>
      </c>
      <c r="E2781" t="e">
        <f>VLOOKUP($D$1&amp;D2781,定价因子!E:F,2,0)</f>
        <v>#N/A</v>
      </c>
      <c r="G2781" t="e">
        <f>VLOOKUP($F$1&amp;F2781,定价因子!E:F,2,0)</f>
        <v>#N/A</v>
      </c>
      <c r="H2781" s="104" t="e">
        <f>C2781*PRODUCT(#REF!,#REF!,G2781,,#REF!,E2781)</f>
        <v>#N/A</v>
      </c>
    </row>
    <row r="2782" spans="3:8">
      <c r="C2782" t="e">
        <f>VLOOKUP(B2782,定价因子!L:M,2,0)</f>
        <v>#N/A</v>
      </c>
      <c r="E2782" t="e">
        <f>VLOOKUP($D$1&amp;D2782,定价因子!E:F,2,0)</f>
        <v>#N/A</v>
      </c>
      <c r="G2782" t="e">
        <f>VLOOKUP($F$1&amp;F2782,定价因子!E:F,2,0)</f>
        <v>#N/A</v>
      </c>
      <c r="H2782" s="104" t="e">
        <f>C2782*PRODUCT(#REF!,#REF!,G2782,,#REF!,E2782)</f>
        <v>#N/A</v>
      </c>
    </row>
    <row r="2783" spans="3:8">
      <c r="C2783" t="e">
        <f>VLOOKUP(B2783,定价因子!L:M,2,0)</f>
        <v>#N/A</v>
      </c>
      <c r="E2783" t="e">
        <f>VLOOKUP($D$1&amp;D2783,定价因子!E:F,2,0)</f>
        <v>#N/A</v>
      </c>
      <c r="G2783" t="e">
        <f>VLOOKUP($F$1&amp;F2783,定价因子!E:F,2,0)</f>
        <v>#N/A</v>
      </c>
      <c r="H2783" s="104" t="e">
        <f>C2783*PRODUCT(#REF!,#REF!,G2783,,#REF!,E2783)</f>
        <v>#N/A</v>
      </c>
    </row>
    <row r="2784" spans="3:8">
      <c r="C2784" t="e">
        <f>VLOOKUP(B2784,定价因子!L:M,2,0)</f>
        <v>#N/A</v>
      </c>
      <c r="E2784" t="e">
        <f>VLOOKUP($D$1&amp;D2784,定价因子!E:F,2,0)</f>
        <v>#N/A</v>
      </c>
      <c r="G2784" t="e">
        <f>VLOOKUP($F$1&amp;F2784,定价因子!E:F,2,0)</f>
        <v>#N/A</v>
      </c>
      <c r="H2784" s="104" t="e">
        <f>C2784*PRODUCT(#REF!,#REF!,G2784,,#REF!,E2784)</f>
        <v>#N/A</v>
      </c>
    </row>
    <row r="2785" spans="3:8">
      <c r="C2785" t="e">
        <f>VLOOKUP(B2785,定价因子!L:M,2,0)</f>
        <v>#N/A</v>
      </c>
      <c r="E2785" t="e">
        <f>VLOOKUP($D$1&amp;D2785,定价因子!E:F,2,0)</f>
        <v>#N/A</v>
      </c>
      <c r="G2785" t="e">
        <f>VLOOKUP($F$1&amp;F2785,定价因子!E:F,2,0)</f>
        <v>#N/A</v>
      </c>
      <c r="H2785" s="104" t="e">
        <f>C2785*PRODUCT(#REF!,#REF!,G2785,,#REF!,E2785)</f>
        <v>#N/A</v>
      </c>
    </row>
    <row r="2786" spans="3:8">
      <c r="C2786" t="e">
        <f>VLOOKUP(B2786,定价因子!L:M,2,0)</f>
        <v>#N/A</v>
      </c>
      <c r="E2786" t="e">
        <f>VLOOKUP($D$1&amp;D2786,定价因子!E:F,2,0)</f>
        <v>#N/A</v>
      </c>
      <c r="G2786" t="e">
        <f>VLOOKUP($F$1&amp;F2786,定价因子!E:F,2,0)</f>
        <v>#N/A</v>
      </c>
      <c r="H2786" s="104" t="e">
        <f>C2786*PRODUCT(#REF!,#REF!,G2786,,#REF!,E2786)</f>
        <v>#N/A</v>
      </c>
    </row>
    <row r="2787" spans="3:8">
      <c r="C2787" t="e">
        <f>VLOOKUP(B2787,定价因子!L:M,2,0)</f>
        <v>#N/A</v>
      </c>
      <c r="E2787" t="e">
        <f>VLOOKUP($D$1&amp;D2787,定价因子!E:F,2,0)</f>
        <v>#N/A</v>
      </c>
      <c r="G2787" t="e">
        <f>VLOOKUP($F$1&amp;F2787,定价因子!E:F,2,0)</f>
        <v>#N/A</v>
      </c>
      <c r="H2787" s="104" t="e">
        <f>C2787*PRODUCT(#REF!,#REF!,G2787,,#REF!,E2787)</f>
        <v>#N/A</v>
      </c>
    </row>
    <row r="2788" spans="3:8">
      <c r="C2788" t="e">
        <f>VLOOKUP(B2788,定价因子!L:M,2,0)</f>
        <v>#N/A</v>
      </c>
      <c r="E2788" t="e">
        <f>VLOOKUP($D$1&amp;D2788,定价因子!E:F,2,0)</f>
        <v>#N/A</v>
      </c>
      <c r="G2788" t="e">
        <f>VLOOKUP($F$1&amp;F2788,定价因子!E:F,2,0)</f>
        <v>#N/A</v>
      </c>
      <c r="H2788" s="104" t="e">
        <f>C2788*PRODUCT(#REF!,#REF!,G2788,,#REF!,E2788)</f>
        <v>#N/A</v>
      </c>
    </row>
    <row r="2789" spans="3:8">
      <c r="C2789" t="e">
        <f>VLOOKUP(B2789,定价因子!L:M,2,0)</f>
        <v>#N/A</v>
      </c>
      <c r="E2789" t="e">
        <f>VLOOKUP($D$1&amp;D2789,定价因子!E:F,2,0)</f>
        <v>#N/A</v>
      </c>
      <c r="G2789" t="e">
        <f>VLOOKUP($F$1&amp;F2789,定价因子!E:F,2,0)</f>
        <v>#N/A</v>
      </c>
      <c r="H2789" s="104" t="e">
        <f>C2789*PRODUCT(#REF!,#REF!,G2789,,#REF!,E2789)</f>
        <v>#N/A</v>
      </c>
    </row>
    <row r="2790" spans="3:8">
      <c r="C2790" t="e">
        <f>VLOOKUP(B2790,定价因子!L:M,2,0)</f>
        <v>#N/A</v>
      </c>
      <c r="E2790" t="e">
        <f>VLOOKUP($D$1&amp;D2790,定价因子!E:F,2,0)</f>
        <v>#N/A</v>
      </c>
      <c r="G2790" t="e">
        <f>VLOOKUP($F$1&amp;F2790,定价因子!E:F,2,0)</f>
        <v>#N/A</v>
      </c>
      <c r="H2790" s="104" t="e">
        <f>C2790*PRODUCT(#REF!,#REF!,G2790,,#REF!,E2790)</f>
        <v>#N/A</v>
      </c>
    </row>
    <row r="2791" spans="3:8">
      <c r="C2791" t="e">
        <f>VLOOKUP(B2791,定价因子!L:M,2,0)</f>
        <v>#N/A</v>
      </c>
      <c r="E2791" t="e">
        <f>VLOOKUP($D$1&amp;D2791,定价因子!E:F,2,0)</f>
        <v>#N/A</v>
      </c>
      <c r="G2791" t="e">
        <f>VLOOKUP($F$1&amp;F2791,定价因子!E:F,2,0)</f>
        <v>#N/A</v>
      </c>
      <c r="H2791" s="104" t="e">
        <f>C2791*PRODUCT(#REF!,#REF!,G2791,,#REF!,E2791)</f>
        <v>#N/A</v>
      </c>
    </row>
    <row r="2792" spans="3:8">
      <c r="C2792" t="e">
        <f>VLOOKUP(B2792,定价因子!L:M,2,0)</f>
        <v>#N/A</v>
      </c>
      <c r="E2792" t="e">
        <f>VLOOKUP($D$1&amp;D2792,定价因子!E:F,2,0)</f>
        <v>#N/A</v>
      </c>
      <c r="G2792" t="e">
        <f>VLOOKUP($F$1&amp;F2792,定价因子!E:F,2,0)</f>
        <v>#N/A</v>
      </c>
      <c r="H2792" s="104" t="e">
        <f>C2792*PRODUCT(#REF!,#REF!,G2792,,#REF!,E2792)</f>
        <v>#N/A</v>
      </c>
    </row>
    <row r="2793" spans="3:8">
      <c r="C2793" t="e">
        <f>VLOOKUP(B2793,定价因子!L:M,2,0)</f>
        <v>#N/A</v>
      </c>
      <c r="E2793" t="e">
        <f>VLOOKUP($D$1&amp;D2793,定价因子!E:F,2,0)</f>
        <v>#N/A</v>
      </c>
      <c r="G2793" t="e">
        <f>VLOOKUP($F$1&amp;F2793,定价因子!E:F,2,0)</f>
        <v>#N/A</v>
      </c>
      <c r="H2793" s="104" t="e">
        <f>C2793*PRODUCT(#REF!,#REF!,G2793,,#REF!,E2793)</f>
        <v>#N/A</v>
      </c>
    </row>
    <row r="2794" spans="3:8">
      <c r="C2794" t="e">
        <f>VLOOKUP(B2794,定价因子!L:M,2,0)</f>
        <v>#N/A</v>
      </c>
      <c r="E2794" t="e">
        <f>VLOOKUP($D$1&amp;D2794,定价因子!E:F,2,0)</f>
        <v>#N/A</v>
      </c>
      <c r="G2794" t="e">
        <f>VLOOKUP($F$1&amp;F2794,定价因子!E:F,2,0)</f>
        <v>#N/A</v>
      </c>
      <c r="H2794" s="104" t="e">
        <f>C2794*PRODUCT(#REF!,#REF!,G2794,,#REF!,E2794)</f>
        <v>#N/A</v>
      </c>
    </row>
    <row r="2795" spans="3:8">
      <c r="C2795" t="e">
        <f>VLOOKUP(B2795,定价因子!L:M,2,0)</f>
        <v>#N/A</v>
      </c>
      <c r="E2795" t="e">
        <f>VLOOKUP($D$1&amp;D2795,定价因子!E:F,2,0)</f>
        <v>#N/A</v>
      </c>
      <c r="G2795" t="e">
        <f>VLOOKUP($F$1&amp;F2795,定价因子!E:F,2,0)</f>
        <v>#N/A</v>
      </c>
      <c r="H2795" s="104" t="e">
        <f>C2795*PRODUCT(#REF!,#REF!,G2795,,#REF!,E2795)</f>
        <v>#N/A</v>
      </c>
    </row>
    <row r="2796" spans="3:8">
      <c r="C2796" t="e">
        <f>VLOOKUP(B2796,定价因子!L:M,2,0)</f>
        <v>#N/A</v>
      </c>
      <c r="E2796" t="e">
        <f>VLOOKUP($D$1&amp;D2796,定价因子!E:F,2,0)</f>
        <v>#N/A</v>
      </c>
      <c r="G2796" t="e">
        <f>VLOOKUP($F$1&amp;F2796,定价因子!E:F,2,0)</f>
        <v>#N/A</v>
      </c>
      <c r="H2796" s="104" t="e">
        <f>C2796*PRODUCT(#REF!,#REF!,G2796,,#REF!,E2796)</f>
        <v>#N/A</v>
      </c>
    </row>
    <row r="2797" spans="3:8">
      <c r="C2797" t="e">
        <f>VLOOKUP(B2797,定价因子!L:M,2,0)</f>
        <v>#N/A</v>
      </c>
      <c r="E2797" t="e">
        <f>VLOOKUP($D$1&amp;D2797,定价因子!E:F,2,0)</f>
        <v>#N/A</v>
      </c>
      <c r="G2797" t="e">
        <f>VLOOKUP($F$1&amp;F2797,定价因子!E:F,2,0)</f>
        <v>#N/A</v>
      </c>
      <c r="H2797" s="104" t="e">
        <f>C2797*PRODUCT(#REF!,#REF!,G2797,,#REF!,E2797)</f>
        <v>#N/A</v>
      </c>
    </row>
    <row r="2798" spans="3:8">
      <c r="C2798" t="e">
        <f>VLOOKUP(B2798,定价因子!L:M,2,0)</f>
        <v>#N/A</v>
      </c>
      <c r="E2798" t="e">
        <f>VLOOKUP($D$1&amp;D2798,定价因子!E:F,2,0)</f>
        <v>#N/A</v>
      </c>
      <c r="G2798" t="e">
        <f>VLOOKUP($F$1&amp;F2798,定价因子!E:F,2,0)</f>
        <v>#N/A</v>
      </c>
      <c r="H2798" s="104" t="e">
        <f>C2798*PRODUCT(#REF!,#REF!,G2798,,#REF!,E2798)</f>
        <v>#N/A</v>
      </c>
    </row>
    <row r="2799" spans="3:8">
      <c r="C2799" t="e">
        <f>VLOOKUP(B2799,定价因子!L:M,2,0)</f>
        <v>#N/A</v>
      </c>
      <c r="E2799" t="e">
        <f>VLOOKUP($D$1&amp;D2799,定价因子!E:F,2,0)</f>
        <v>#N/A</v>
      </c>
      <c r="G2799" t="e">
        <f>VLOOKUP($F$1&amp;F2799,定价因子!E:F,2,0)</f>
        <v>#N/A</v>
      </c>
      <c r="H2799" s="104" t="e">
        <f>C2799*PRODUCT(#REF!,#REF!,G2799,,#REF!,E2799)</f>
        <v>#N/A</v>
      </c>
    </row>
    <row r="2800" spans="3:8">
      <c r="C2800" t="e">
        <f>VLOOKUP(B2800,定价因子!L:M,2,0)</f>
        <v>#N/A</v>
      </c>
      <c r="E2800" t="e">
        <f>VLOOKUP($D$1&amp;D2800,定价因子!E:F,2,0)</f>
        <v>#N/A</v>
      </c>
      <c r="G2800" t="e">
        <f>VLOOKUP($F$1&amp;F2800,定价因子!E:F,2,0)</f>
        <v>#N/A</v>
      </c>
      <c r="H2800" s="104" t="e">
        <f>C2800*PRODUCT(#REF!,#REF!,G2800,,#REF!,E2800)</f>
        <v>#N/A</v>
      </c>
    </row>
    <row r="2801" spans="3:8">
      <c r="C2801" t="e">
        <f>VLOOKUP(B2801,定价因子!L:M,2,0)</f>
        <v>#N/A</v>
      </c>
      <c r="E2801" t="e">
        <f>VLOOKUP($D$1&amp;D2801,定价因子!E:F,2,0)</f>
        <v>#N/A</v>
      </c>
      <c r="G2801" t="e">
        <f>VLOOKUP($F$1&amp;F2801,定价因子!E:F,2,0)</f>
        <v>#N/A</v>
      </c>
      <c r="H2801" s="104" t="e">
        <f>C2801*PRODUCT(#REF!,#REF!,G2801,,#REF!,E2801)</f>
        <v>#N/A</v>
      </c>
    </row>
    <row r="2802" spans="3:8">
      <c r="C2802" t="e">
        <f>VLOOKUP(B2802,定价因子!L:M,2,0)</f>
        <v>#N/A</v>
      </c>
      <c r="E2802" t="e">
        <f>VLOOKUP($D$1&amp;D2802,定价因子!E:F,2,0)</f>
        <v>#N/A</v>
      </c>
      <c r="G2802" t="e">
        <f>VLOOKUP($F$1&amp;F2802,定价因子!E:F,2,0)</f>
        <v>#N/A</v>
      </c>
      <c r="H2802" s="104" t="e">
        <f>C2802*PRODUCT(#REF!,#REF!,G2802,,#REF!,E2802)</f>
        <v>#N/A</v>
      </c>
    </row>
    <row r="2803" spans="3:8">
      <c r="C2803" t="e">
        <f>VLOOKUP(B2803,定价因子!L:M,2,0)</f>
        <v>#N/A</v>
      </c>
      <c r="E2803" t="e">
        <f>VLOOKUP($D$1&amp;D2803,定价因子!E:F,2,0)</f>
        <v>#N/A</v>
      </c>
      <c r="G2803" t="e">
        <f>VLOOKUP($F$1&amp;F2803,定价因子!E:F,2,0)</f>
        <v>#N/A</v>
      </c>
      <c r="H2803" s="104" t="e">
        <f>C2803*PRODUCT(#REF!,#REF!,G2803,,#REF!,E2803)</f>
        <v>#N/A</v>
      </c>
    </row>
    <row r="2804" spans="3:8">
      <c r="C2804" t="e">
        <f>VLOOKUP(B2804,定价因子!L:M,2,0)</f>
        <v>#N/A</v>
      </c>
      <c r="E2804" t="e">
        <f>VLOOKUP($D$1&amp;D2804,定价因子!E:F,2,0)</f>
        <v>#N/A</v>
      </c>
      <c r="G2804" t="e">
        <f>VLOOKUP($F$1&amp;F2804,定价因子!E:F,2,0)</f>
        <v>#N/A</v>
      </c>
      <c r="H2804" s="104" t="e">
        <f>C2804*PRODUCT(#REF!,#REF!,G2804,,#REF!,E2804)</f>
        <v>#N/A</v>
      </c>
    </row>
    <row r="2805" spans="3:8">
      <c r="C2805" t="e">
        <f>VLOOKUP(B2805,定价因子!L:M,2,0)</f>
        <v>#N/A</v>
      </c>
      <c r="E2805" t="e">
        <f>VLOOKUP($D$1&amp;D2805,定价因子!E:F,2,0)</f>
        <v>#N/A</v>
      </c>
      <c r="G2805" t="e">
        <f>VLOOKUP($F$1&amp;F2805,定价因子!E:F,2,0)</f>
        <v>#N/A</v>
      </c>
      <c r="H2805" s="104" t="e">
        <f>C2805*PRODUCT(#REF!,#REF!,G2805,,#REF!,E2805)</f>
        <v>#N/A</v>
      </c>
    </row>
    <row r="2806" spans="3:8">
      <c r="C2806" t="e">
        <f>VLOOKUP(B2806,定价因子!L:M,2,0)</f>
        <v>#N/A</v>
      </c>
      <c r="E2806" t="e">
        <f>VLOOKUP($D$1&amp;D2806,定价因子!E:F,2,0)</f>
        <v>#N/A</v>
      </c>
      <c r="G2806" t="e">
        <f>VLOOKUP($F$1&amp;F2806,定价因子!E:F,2,0)</f>
        <v>#N/A</v>
      </c>
      <c r="H2806" s="104" t="e">
        <f>C2806*PRODUCT(#REF!,#REF!,G2806,,#REF!,E2806)</f>
        <v>#N/A</v>
      </c>
    </row>
    <row r="2807" spans="3:8">
      <c r="C2807" t="e">
        <f>VLOOKUP(B2807,定价因子!L:M,2,0)</f>
        <v>#N/A</v>
      </c>
      <c r="E2807" t="e">
        <f>VLOOKUP($D$1&amp;D2807,定价因子!E:F,2,0)</f>
        <v>#N/A</v>
      </c>
      <c r="G2807" t="e">
        <f>VLOOKUP($F$1&amp;F2807,定价因子!E:F,2,0)</f>
        <v>#N/A</v>
      </c>
      <c r="H2807" s="104" t="e">
        <f>C2807*PRODUCT(#REF!,#REF!,G2807,,#REF!,E2807)</f>
        <v>#N/A</v>
      </c>
    </row>
    <row r="2808" spans="3:8">
      <c r="C2808" t="e">
        <f>VLOOKUP(B2808,定价因子!L:M,2,0)</f>
        <v>#N/A</v>
      </c>
      <c r="E2808" t="e">
        <f>VLOOKUP($D$1&amp;D2808,定价因子!E:F,2,0)</f>
        <v>#N/A</v>
      </c>
      <c r="G2808" t="e">
        <f>VLOOKUP($F$1&amp;F2808,定价因子!E:F,2,0)</f>
        <v>#N/A</v>
      </c>
      <c r="H2808" s="104" t="e">
        <f>C2808*PRODUCT(#REF!,#REF!,G2808,,#REF!,E2808)</f>
        <v>#N/A</v>
      </c>
    </row>
    <row r="2809" spans="3:8">
      <c r="C2809" t="e">
        <f>VLOOKUP(B2809,定价因子!L:M,2,0)</f>
        <v>#N/A</v>
      </c>
      <c r="E2809" t="e">
        <f>VLOOKUP($D$1&amp;D2809,定价因子!E:F,2,0)</f>
        <v>#N/A</v>
      </c>
      <c r="G2809" t="e">
        <f>VLOOKUP($F$1&amp;F2809,定价因子!E:F,2,0)</f>
        <v>#N/A</v>
      </c>
      <c r="H2809" s="104" t="e">
        <f>C2809*PRODUCT(#REF!,#REF!,G2809,,#REF!,E2809)</f>
        <v>#N/A</v>
      </c>
    </row>
    <row r="2810" spans="3:8">
      <c r="C2810" t="e">
        <f>VLOOKUP(B2810,定价因子!L:M,2,0)</f>
        <v>#N/A</v>
      </c>
      <c r="E2810" t="e">
        <f>VLOOKUP($D$1&amp;D2810,定价因子!E:F,2,0)</f>
        <v>#N/A</v>
      </c>
      <c r="G2810" t="e">
        <f>VLOOKUP($F$1&amp;F2810,定价因子!E:F,2,0)</f>
        <v>#N/A</v>
      </c>
      <c r="H2810" s="104" t="e">
        <f>C2810*PRODUCT(#REF!,#REF!,G2810,,#REF!,E2810)</f>
        <v>#N/A</v>
      </c>
    </row>
    <row r="2811" spans="3:8">
      <c r="C2811" t="e">
        <f>VLOOKUP(B2811,定价因子!L:M,2,0)</f>
        <v>#N/A</v>
      </c>
      <c r="E2811" t="e">
        <f>VLOOKUP($D$1&amp;D2811,定价因子!E:F,2,0)</f>
        <v>#N/A</v>
      </c>
      <c r="G2811" t="e">
        <f>VLOOKUP($F$1&amp;F2811,定价因子!E:F,2,0)</f>
        <v>#N/A</v>
      </c>
      <c r="H2811" s="104" t="e">
        <f>C2811*PRODUCT(#REF!,#REF!,G2811,,#REF!,E2811)</f>
        <v>#N/A</v>
      </c>
    </row>
    <row r="2812" spans="3:8">
      <c r="C2812" t="e">
        <f>VLOOKUP(B2812,定价因子!L:M,2,0)</f>
        <v>#N/A</v>
      </c>
      <c r="E2812" t="e">
        <f>VLOOKUP($D$1&amp;D2812,定价因子!E:F,2,0)</f>
        <v>#N/A</v>
      </c>
      <c r="G2812" t="e">
        <f>VLOOKUP($F$1&amp;F2812,定价因子!E:F,2,0)</f>
        <v>#N/A</v>
      </c>
      <c r="H2812" s="104" t="e">
        <f>C2812*PRODUCT(#REF!,#REF!,G2812,,#REF!,E2812)</f>
        <v>#N/A</v>
      </c>
    </row>
    <row r="2813" spans="3:8">
      <c r="C2813" t="e">
        <f>VLOOKUP(B2813,定价因子!L:M,2,0)</f>
        <v>#N/A</v>
      </c>
      <c r="E2813" t="e">
        <f>VLOOKUP($D$1&amp;D2813,定价因子!E:F,2,0)</f>
        <v>#N/A</v>
      </c>
      <c r="G2813" t="e">
        <f>VLOOKUP($F$1&amp;F2813,定价因子!E:F,2,0)</f>
        <v>#N/A</v>
      </c>
      <c r="H2813" s="104" t="e">
        <f>C2813*PRODUCT(#REF!,#REF!,G2813,,#REF!,E2813)</f>
        <v>#N/A</v>
      </c>
    </row>
    <row r="2814" spans="3:8">
      <c r="C2814" t="e">
        <f>VLOOKUP(B2814,定价因子!L:M,2,0)</f>
        <v>#N/A</v>
      </c>
      <c r="E2814" t="e">
        <f>VLOOKUP($D$1&amp;D2814,定价因子!E:F,2,0)</f>
        <v>#N/A</v>
      </c>
      <c r="G2814" t="e">
        <f>VLOOKUP($F$1&amp;F2814,定价因子!E:F,2,0)</f>
        <v>#N/A</v>
      </c>
      <c r="H2814" s="104" t="e">
        <f>C2814*PRODUCT(#REF!,#REF!,G2814,,#REF!,E2814)</f>
        <v>#N/A</v>
      </c>
    </row>
    <row r="2815" spans="3:8">
      <c r="C2815" t="e">
        <f>VLOOKUP(B2815,定价因子!L:M,2,0)</f>
        <v>#N/A</v>
      </c>
      <c r="E2815" t="e">
        <f>VLOOKUP($D$1&amp;D2815,定价因子!E:F,2,0)</f>
        <v>#N/A</v>
      </c>
      <c r="G2815" t="e">
        <f>VLOOKUP($F$1&amp;F2815,定价因子!E:F,2,0)</f>
        <v>#N/A</v>
      </c>
      <c r="H2815" s="104" t="e">
        <f>C2815*PRODUCT(#REF!,#REF!,G2815,,#REF!,E2815)</f>
        <v>#N/A</v>
      </c>
    </row>
    <row r="2816" spans="3:8">
      <c r="C2816" t="e">
        <f>VLOOKUP(B2816,定价因子!L:M,2,0)</f>
        <v>#N/A</v>
      </c>
      <c r="E2816" t="e">
        <f>VLOOKUP($D$1&amp;D2816,定价因子!E:F,2,0)</f>
        <v>#N/A</v>
      </c>
      <c r="G2816" t="e">
        <f>VLOOKUP($F$1&amp;F2816,定价因子!E:F,2,0)</f>
        <v>#N/A</v>
      </c>
      <c r="H2816" s="104" t="e">
        <f>C2816*PRODUCT(#REF!,#REF!,G2816,,#REF!,E2816)</f>
        <v>#N/A</v>
      </c>
    </row>
    <row r="2817" spans="3:8">
      <c r="C2817" t="e">
        <f>VLOOKUP(B2817,定价因子!L:M,2,0)</f>
        <v>#N/A</v>
      </c>
      <c r="E2817" t="e">
        <f>VLOOKUP($D$1&amp;D2817,定价因子!E:F,2,0)</f>
        <v>#N/A</v>
      </c>
      <c r="G2817" t="e">
        <f>VLOOKUP($F$1&amp;F2817,定价因子!E:F,2,0)</f>
        <v>#N/A</v>
      </c>
      <c r="H2817" s="104" t="e">
        <f>C2817*PRODUCT(#REF!,#REF!,G2817,,#REF!,E2817)</f>
        <v>#N/A</v>
      </c>
    </row>
    <row r="2818" spans="3:8">
      <c r="C2818" t="e">
        <f>VLOOKUP(B2818,定价因子!L:M,2,0)</f>
        <v>#N/A</v>
      </c>
      <c r="E2818" t="e">
        <f>VLOOKUP($D$1&amp;D2818,定价因子!E:F,2,0)</f>
        <v>#N/A</v>
      </c>
      <c r="G2818" t="e">
        <f>VLOOKUP($F$1&amp;F2818,定价因子!E:F,2,0)</f>
        <v>#N/A</v>
      </c>
      <c r="H2818" s="104" t="e">
        <f>C2818*PRODUCT(#REF!,#REF!,G2818,,#REF!,E2818)</f>
        <v>#N/A</v>
      </c>
    </row>
    <row r="2819" spans="3:8">
      <c r="C2819" t="e">
        <f>VLOOKUP(B2819,定价因子!L:M,2,0)</f>
        <v>#N/A</v>
      </c>
      <c r="E2819" t="e">
        <f>VLOOKUP($D$1&amp;D2819,定价因子!E:F,2,0)</f>
        <v>#N/A</v>
      </c>
      <c r="G2819" t="e">
        <f>VLOOKUP($F$1&amp;F2819,定价因子!E:F,2,0)</f>
        <v>#N/A</v>
      </c>
      <c r="H2819" s="104" t="e">
        <f>C2819*PRODUCT(#REF!,#REF!,G2819,,#REF!,E2819)</f>
        <v>#N/A</v>
      </c>
    </row>
    <row r="2820" spans="3:8">
      <c r="C2820" t="e">
        <f>VLOOKUP(B2820,定价因子!L:M,2,0)</f>
        <v>#N/A</v>
      </c>
      <c r="E2820" t="e">
        <f>VLOOKUP($D$1&amp;D2820,定价因子!E:F,2,0)</f>
        <v>#N/A</v>
      </c>
      <c r="G2820" t="e">
        <f>VLOOKUP($F$1&amp;F2820,定价因子!E:F,2,0)</f>
        <v>#N/A</v>
      </c>
      <c r="H2820" s="104" t="e">
        <f>C2820*PRODUCT(#REF!,#REF!,G2820,,#REF!,E2820)</f>
        <v>#N/A</v>
      </c>
    </row>
    <row r="2821" spans="3:8">
      <c r="C2821" t="e">
        <f>VLOOKUP(B2821,定价因子!L:M,2,0)</f>
        <v>#N/A</v>
      </c>
      <c r="E2821" t="e">
        <f>VLOOKUP($D$1&amp;D2821,定价因子!E:F,2,0)</f>
        <v>#N/A</v>
      </c>
      <c r="G2821" t="e">
        <f>VLOOKUP($F$1&amp;F2821,定价因子!E:F,2,0)</f>
        <v>#N/A</v>
      </c>
      <c r="H2821" s="104" t="e">
        <f>C2821*PRODUCT(#REF!,#REF!,G2821,,#REF!,E2821)</f>
        <v>#N/A</v>
      </c>
    </row>
    <row r="2822" spans="3:8">
      <c r="C2822" t="e">
        <f>VLOOKUP(B2822,定价因子!L:M,2,0)</f>
        <v>#N/A</v>
      </c>
      <c r="E2822" t="e">
        <f>VLOOKUP($D$1&amp;D2822,定价因子!E:F,2,0)</f>
        <v>#N/A</v>
      </c>
      <c r="G2822" t="e">
        <f>VLOOKUP($F$1&amp;F2822,定价因子!E:F,2,0)</f>
        <v>#N/A</v>
      </c>
      <c r="H2822" s="104" t="e">
        <f>C2822*PRODUCT(#REF!,#REF!,G2822,,#REF!,E2822)</f>
        <v>#N/A</v>
      </c>
    </row>
    <row r="2823" spans="3:8">
      <c r="C2823" t="e">
        <f>VLOOKUP(B2823,定价因子!L:M,2,0)</f>
        <v>#N/A</v>
      </c>
      <c r="E2823" t="e">
        <f>VLOOKUP($D$1&amp;D2823,定价因子!E:F,2,0)</f>
        <v>#N/A</v>
      </c>
      <c r="G2823" t="e">
        <f>VLOOKUP($F$1&amp;F2823,定价因子!E:F,2,0)</f>
        <v>#N/A</v>
      </c>
      <c r="H2823" s="104" t="e">
        <f>C2823*PRODUCT(#REF!,#REF!,G2823,,#REF!,E2823)</f>
        <v>#N/A</v>
      </c>
    </row>
    <row r="2824" spans="3:8">
      <c r="C2824" t="e">
        <f>VLOOKUP(B2824,定价因子!L:M,2,0)</f>
        <v>#N/A</v>
      </c>
      <c r="E2824" t="e">
        <f>VLOOKUP($D$1&amp;D2824,定价因子!E:F,2,0)</f>
        <v>#N/A</v>
      </c>
      <c r="G2824" t="e">
        <f>VLOOKUP($F$1&amp;F2824,定价因子!E:F,2,0)</f>
        <v>#N/A</v>
      </c>
      <c r="H2824" s="104" t="e">
        <f>C2824*PRODUCT(#REF!,#REF!,G2824,,#REF!,E2824)</f>
        <v>#N/A</v>
      </c>
    </row>
    <row r="2825" spans="3:8">
      <c r="C2825" t="e">
        <f>VLOOKUP(B2825,定价因子!L:M,2,0)</f>
        <v>#N/A</v>
      </c>
      <c r="E2825" t="e">
        <f>VLOOKUP($D$1&amp;D2825,定价因子!E:F,2,0)</f>
        <v>#N/A</v>
      </c>
      <c r="G2825" t="e">
        <f>VLOOKUP($F$1&amp;F2825,定价因子!E:F,2,0)</f>
        <v>#N/A</v>
      </c>
      <c r="H2825" s="104" t="e">
        <f>C2825*PRODUCT(#REF!,#REF!,G2825,,#REF!,E2825)</f>
        <v>#N/A</v>
      </c>
    </row>
    <row r="2826" spans="3:8">
      <c r="C2826" t="e">
        <f>VLOOKUP(B2826,定价因子!L:M,2,0)</f>
        <v>#N/A</v>
      </c>
      <c r="E2826" t="e">
        <f>VLOOKUP($D$1&amp;D2826,定价因子!E:F,2,0)</f>
        <v>#N/A</v>
      </c>
      <c r="G2826" t="e">
        <f>VLOOKUP($F$1&amp;F2826,定价因子!E:F,2,0)</f>
        <v>#N/A</v>
      </c>
      <c r="H2826" s="104" t="e">
        <f>C2826*PRODUCT(#REF!,#REF!,G2826,,#REF!,E2826)</f>
        <v>#N/A</v>
      </c>
    </row>
    <row r="2827" spans="3:8">
      <c r="C2827" t="e">
        <f>VLOOKUP(B2827,定价因子!L:M,2,0)</f>
        <v>#N/A</v>
      </c>
      <c r="E2827" t="e">
        <f>VLOOKUP($D$1&amp;D2827,定价因子!E:F,2,0)</f>
        <v>#N/A</v>
      </c>
      <c r="G2827" t="e">
        <f>VLOOKUP($F$1&amp;F2827,定价因子!E:F,2,0)</f>
        <v>#N/A</v>
      </c>
      <c r="H2827" s="104" t="e">
        <f>C2827*PRODUCT(#REF!,#REF!,G2827,,#REF!,E2827)</f>
        <v>#N/A</v>
      </c>
    </row>
    <row r="2828" spans="3:8">
      <c r="C2828" t="e">
        <f>VLOOKUP(B2828,定价因子!L:M,2,0)</f>
        <v>#N/A</v>
      </c>
      <c r="E2828" t="e">
        <f>VLOOKUP($D$1&amp;D2828,定价因子!E:F,2,0)</f>
        <v>#N/A</v>
      </c>
      <c r="G2828" t="e">
        <f>VLOOKUP($F$1&amp;F2828,定价因子!E:F,2,0)</f>
        <v>#N/A</v>
      </c>
      <c r="H2828" s="104" t="e">
        <f>C2828*PRODUCT(#REF!,#REF!,G2828,,#REF!,E2828)</f>
        <v>#N/A</v>
      </c>
    </row>
    <row r="2829" spans="3:8">
      <c r="C2829" t="e">
        <f>VLOOKUP(B2829,定价因子!L:M,2,0)</f>
        <v>#N/A</v>
      </c>
      <c r="E2829" t="e">
        <f>VLOOKUP($D$1&amp;D2829,定价因子!E:F,2,0)</f>
        <v>#N/A</v>
      </c>
      <c r="G2829" t="e">
        <f>VLOOKUP($F$1&amp;F2829,定价因子!E:F,2,0)</f>
        <v>#N/A</v>
      </c>
      <c r="H2829" s="104" t="e">
        <f>C2829*PRODUCT(#REF!,#REF!,G2829,,#REF!,E2829)</f>
        <v>#N/A</v>
      </c>
    </row>
    <row r="2830" spans="3:8">
      <c r="C2830" t="e">
        <f>VLOOKUP(B2830,定价因子!L:M,2,0)</f>
        <v>#N/A</v>
      </c>
      <c r="E2830" t="e">
        <f>VLOOKUP($D$1&amp;D2830,定价因子!E:F,2,0)</f>
        <v>#N/A</v>
      </c>
      <c r="G2830" t="e">
        <f>VLOOKUP($F$1&amp;F2830,定价因子!E:F,2,0)</f>
        <v>#N/A</v>
      </c>
      <c r="H2830" s="104" t="e">
        <f>C2830*PRODUCT(#REF!,#REF!,G2830,,#REF!,E2830)</f>
        <v>#N/A</v>
      </c>
    </row>
    <row r="2831" spans="3:8">
      <c r="C2831" t="e">
        <f>VLOOKUP(B2831,定价因子!L:M,2,0)</f>
        <v>#N/A</v>
      </c>
      <c r="E2831" t="e">
        <f>VLOOKUP($D$1&amp;D2831,定价因子!E:F,2,0)</f>
        <v>#N/A</v>
      </c>
      <c r="G2831" t="e">
        <f>VLOOKUP($F$1&amp;F2831,定价因子!E:F,2,0)</f>
        <v>#N/A</v>
      </c>
      <c r="H2831" s="104" t="e">
        <f>C2831*PRODUCT(#REF!,#REF!,G2831,,#REF!,E2831)</f>
        <v>#N/A</v>
      </c>
    </row>
    <row r="2832" spans="3:8">
      <c r="C2832" t="e">
        <f>VLOOKUP(B2832,定价因子!L:M,2,0)</f>
        <v>#N/A</v>
      </c>
      <c r="E2832" t="e">
        <f>VLOOKUP($D$1&amp;D2832,定价因子!E:F,2,0)</f>
        <v>#N/A</v>
      </c>
      <c r="G2832" t="e">
        <f>VLOOKUP($F$1&amp;F2832,定价因子!E:F,2,0)</f>
        <v>#N/A</v>
      </c>
      <c r="H2832" s="104" t="e">
        <f>C2832*PRODUCT(#REF!,#REF!,G2832,,#REF!,E2832)</f>
        <v>#N/A</v>
      </c>
    </row>
    <row r="2833" spans="3:8">
      <c r="C2833" t="e">
        <f>VLOOKUP(B2833,定价因子!L:M,2,0)</f>
        <v>#N/A</v>
      </c>
      <c r="E2833" t="e">
        <f>VLOOKUP($D$1&amp;D2833,定价因子!E:F,2,0)</f>
        <v>#N/A</v>
      </c>
      <c r="G2833" t="e">
        <f>VLOOKUP($F$1&amp;F2833,定价因子!E:F,2,0)</f>
        <v>#N/A</v>
      </c>
      <c r="H2833" s="104" t="e">
        <f>C2833*PRODUCT(#REF!,#REF!,G2833,,#REF!,E2833)</f>
        <v>#N/A</v>
      </c>
    </row>
    <row r="2834" spans="3:8">
      <c r="C2834" t="e">
        <f>VLOOKUP(B2834,定价因子!L:M,2,0)</f>
        <v>#N/A</v>
      </c>
      <c r="E2834" t="e">
        <f>VLOOKUP($D$1&amp;D2834,定价因子!E:F,2,0)</f>
        <v>#N/A</v>
      </c>
      <c r="G2834" t="e">
        <f>VLOOKUP($F$1&amp;F2834,定价因子!E:F,2,0)</f>
        <v>#N/A</v>
      </c>
      <c r="H2834" s="104" t="e">
        <f>C2834*PRODUCT(#REF!,#REF!,G2834,,#REF!,E2834)</f>
        <v>#N/A</v>
      </c>
    </row>
    <row r="2835" spans="3:8">
      <c r="C2835" t="e">
        <f>VLOOKUP(B2835,定价因子!L:M,2,0)</f>
        <v>#N/A</v>
      </c>
      <c r="E2835" t="e">
        <f>VLOOKUP($D$1&amp;D2835,定价因子!E:F,2,0)</f>
        <v>#N/A</v>
      </c>
      <c r="G2835" t="e">
        <f>VLOOKUP($F$1&amp;F2835,定价因子!E:F,2,0)</f>
        <v>#N/A</v>
      </c>
      <c r="H2835" s="104" t="e">
        <f>C2835*PRODUCT(#REF!,#REF!,G2835,,#REF!,E2835)</f>
        <v>#N/A</v>
      </c>
    </row>
    <row r="2836" spans="3:8">
      <c r="C2836" t="e">
        <f>VLOOKUP(B2836,定价因子!L:M,2,0)</f>
        <v>#N/A</v>
      </c>
      <c r="E2836" t="e">
        <f>VLOOKUP($D$1&amp;D2836,定价因子!E:F,2,0)</f>
        <v>#N/A</v>
      </c>
      <c r="G2836" t="e">
        <f>VLOOKUP($F$1&amp;F2836,定价因子!E:F,2,0)</f>
        <v>#N/A</v>
      </c>
      <c r="H2836" s="104" t="e">
        <f>C2836*PRODUCT(#REF!,#REF!,G2836,,#REF!,E2836)</f>
        <v>#N/A</v>
      </c>
    </row>
    <row r="2837" spans="3:8">
      <c r="C2837" t="e">
        <f>VLOOKUP(B2837,定价因子!L:M,2,0)</f>
        <v>#N/A</v>
      </c>
      <c r="E2837" t="e">
        <f>VLOOKUP($D$1&amp;D2837,定价因子!E:F,2,0)</f>
        <v>#N/A</v>
      </c>
      <c r="G2837" t="e">
        <f>VLOOKUP($F$1&amp;F2837,定价因子!E:F,2,0)</f>
        <v>#N/A</v>
      </c>
      <c r="H2837" s="104" t="e">
        <f>C2837*PRODUCT(#REF!,#REF!,G2837,,#REF!,E2837)</f>
        <v>#N/A</v>
      </c>
    </row>
    <row r="2838" spans="3:8">
      <c r="C2838" t="e">
        <f>VLOOKUP(B2838,定价因子!L:M,2,0)</f>
        <v>#N/A</v>
      </c>
      <c r="E2838" t="e">
        <f>VLOOKUP($D$1&amp;D2838,定价因子!E:F,2,0)</f>
        <v>#N/A</v>
      </c>
      <c r="G2838" t="e">
        <f>VLOOKUP($F$1&amp;F2838,定价因子!E:F,2,0)</f>
        <v>#N/A</v>
      </c>
      <c r="H2838" s="104" t="e">
        <f>C2838*PRODUCT(#REF!,#REF!,G2838,,#REF!,E2838)</f>
        <v>#N/A</v>
      </c>
    </row>
    <row r="2839" spans="3:8">
      <c r="C2839" t="e">
        <f>VLOOKUP(B2839,定价因子!L:M,2,0)</f>
        <v>#N/A</v>
      </c>
      <c r="E2839" t="e">
        <f>VLOOKUP($D$1&amp;D2839,定价因子!E:F,2,0)</f>
        <v>#N/A</v>
      </c>
      <c r="G2839" t="e">
        <f>VLOOKUP($F$1&amp;F2839,定价因子!E:F,2,0)</f>
        <v>#N/A</v>
      </c>
      <c r="H2839" s="104" t="e">
        <f>C2839*PRODUCT(#REF!,#REF!,G2839,,#REF!,E2839)</f>
        <v>#N/A</v>
      </c>
    </row>
    <row r="2840" spans="3:8">
      <c r="C2840" t="e">
        <f>VLOOKUP(B2840,定价因子!L:M,2,0)</f>
        <v>#N/A</v>
      </c>
      <c r="E2840" t="e">
        <f>VLOOKUP($D$1&amp;D2840,定价因子!E:F,2,0)</f>
        <v>#N/A</v>
      </c>
      <c r="G2840" t="e">
        <f>VLOOKUP($F$1&amp;F2840,定价因子!E:F,2,0)</f>
        <v>#N/A</v>
      </c>
      <c r="H2840" s="104" t="e">
        <f>C2840*PRODUCT(#REF!,#REF!,G2840,,#REF!,E2840)</f>
        <v>#N/A</v>
      </c>
    </row>
    <row r="2841" spans="3:8">
      <c r="C2841" t="e">
        <f>VLOOKUP(B2841,定价因子!L:M,2,0)</f>
        <v>#N/A</v>
      </c>
      <c r="E2841" t="e">
        <f>VLOOKUP($D$1&amp;D2841,定价因子!E:F,2,0)</f>
        <v>#N/A</v>
      </c>
      <c r="G2841" t="e">
        <f>VLOOKUP($F$1&amp;F2841,定价因子!E:F,2,0)</f>
        <v>#N/A</v>
      </c>
      <c r="H2841" s="104" t="e">
        <f>C2841*PRODUCT(#REF!,#REF!,G2841,,#REF!,E2841)</f>
        <v>#N/A</v>
      </c>
    </row>
    <row r="2842" spans="3:8">
      <c r="C2842" t="e">
        <f>VLOOKUP(B2842,定价因子!L:M,2,0)</f>
        <v>#N/A</v>
      </c>
      <c r="E2842" t="e">
        <f>VLOOKUP($D$1&amp;D2842,定价因子!E:F,2,0)</f>
        <v>#N/A</v>
      </c>
      <c r="G2842" t="e">
        <f>VLOOKUP($F$1&amp;F2842,定价因子!E:F,2,0)</f>
        <v>#N/A</v>
      </c>
      <c r="H2842" s="104" t="e">
        <f>C2842*PRODUCT(#REF!,#REF!,G2842,,#REF!,E2842)</f>
        <v>#N/A</v>
      </c>
    </row>
    <row r="2843" spans="3:8">
      <c r="C2843" t="e">
        <f>VLOOKUP(B2843,定价因子!L:M,2,0)</f>
        <v>#N/A</v>
      </c>
      <c r="E2843" t="e">
        <f>VLOOKUP($D$1&amp;D2843,定价因子!E:F,2,0)</f>
        <v>#N/A</v>
      </c>
      <c r="G2843" t="e">
        <f>VLOOKUP($F$1&amp;F2843,定价因子!E:F,2,0)</f>
        <v>#N/A</v>
      </c>
      <c r="H2843" s="104" t="e">
        <f>C2843*PRODUCT(#REF!,#REF!,G2843,,#REF!,E2843)</f>
        <v>#N/A</v>
      </c>
    </row>
    <row r="2844" spans="3:8">
      <c r="C2844" t="e">
        <f>VLOOKUP(B2844,定价因子!L:M,2,0)</f>
        <v>#N/A</v>
      </c>
      <c r="E2844" t="e">
        <f>VLOOKUP($D$1&amp;D2844,定价因子!E:F,2,0)</f>
        <v>#N/A</v>
      </c>
      <c r="G2844" t="e">
        <f>VLOOKUP($F$1&amp;F2844,定价因子!E:F,2,0)</f>
        <v>#N/A</v>
      </c>
      <c r="H2844" s="104" t="e">
        <f>C2844*PRODUCT(#REF!,#REF!,G2844,,#REF!,E2844)</f>
        <v>#N/A</v>
      </c>
    </row>
    <row r="2845" spans="3:8">
      <c r="C2845" t="e">
        <f>VLOOKUP(B2845,定价因子!L:M,2,0)</f>
        <v>#N/A</v>
      </c>
      <c r="E2845" t="e">
        <f>VLOOKUP($D$1&amp;D2845,定价因子!E:F,2,0)</f>
        <v>#N/A</v>
      </c>
      <c r="G2845" t="e">
        <f>VLOOKUP($F$1&amp;F2845,定价因子!E:F,2,0)</f>
        <v>#N/A</v>
      </c>
      <c r="H2845" s="104" t="e">
        <f>C2845*PRODUCT(#REF!,#REF!,G2845,,#REF!,E2845)</f>
        <v>#N/A</v>
      </c>
    </row>
    <row r="2846" spans="3:8">
      <c r="C2846" t="e">
        <f>VLOOKUP(B2846,定价因子!L:M,2,0)</f>
        <v>#N/A</v>
      </c>
      <c r="E2846" t="e">
        <f>VLOOKUP($D$1&amp;D2846,定价因子!E:F,2,0)</f>
        <v>#N/A</v>
      </c>
      <c r="G2846" t="e">
        <f>VLOOKUP($F$1&amp;F2846,定价因子!E:F,2,0)</f>
        <v>#N/A</v>
      </c>
      <c r="H2846" s="104" t="e">
        <f>C2846*PRODUCT(#REF!,#REF!,G2846,,#REF!,E2846)</f>
        <v>#N/A</v>
      </c>
    </row>
    <row r="2847" spans="3:8">
      <c r="C2847" t="e">
        <f>VLOOKUP(B2847,定价因子!L:M,2,0)</f>
        <v>#N/A</v>
      </c>
      <c r="E2847" t="e">
        <f>VLOOKUP($D$1&amp;D2847,定价因子!E:F,2,0)</f>
        <v>#N/A</v>
      </c>
      <c r="G2847" t="e">
        <f>VLOOKUP($F$1&amp;F2847,定价因子!E:F,2,0)</f>
        <v>#N/A</v>
      </c>
      <c r="H2847" s="104" t="e">
        <f>C2847*PRODUCT(#REF!,#REF!,G2847,,#REF!,E2847)</f>
        <v>#N/A</v>
      </c>
    </row>
    <row r="2848" spans="3:8">
      <c r="C2848" t="e">
        <f>VLOOKUP(B2848,定价因子!L:M,2,0)</f>
        <v>#N/A</v>
      </c>
      <c r="E2848" t="e">
        <f>VLOOKUP($D$1&amp;D2848,定价因子!E:F,2,0)</f>
        <v>#N/A</v>
      </c>
      <c r="G2848" t="e">
        <f>VLOOKUP($F$1&amp;F2848,定价因子!E:F,2,0)</f>
        <v>#N/A</v>
      </c>
      <c r="H2848" s="104" t="e">
        <f>C2848*PRODUCT(#REF!,#REF!,G2848,,#REF!,E2848)</f>
        <v>#N/A</v>
      </c>
    </row>
    <row r="2849" spans="3:8">
      <c r="C2849" t="e">
        <f>VLOOKUP(B2849,定价因子!L:M,2,0)</f>
        <v>#N/A</v>
      </c>
      <c r="E2849" t="e">
        <f>VLOOKUP($D$1&amp;D2849,定价因子!E:F,2,0)</f>
        <v>#N/A</v>
      </c>
      <c r="G2849" t="e">
        <f>VLOOKUP($F$1&amp;F2849,定价因子!E:F,2,0)</f>
        <v>#N/A</v>
      </c>
      <c r="H2849" s="104" t="e">
        <f>C2849*PRODUCT(#REF!,#REF!,G2849,,#REF!,E2849)</f>
        <v>#N/A</v>
      </c>
    </row>
    <row r="2850" spans="3:8">
      <c r="C2850" t="e">
        <f>VLOOKUP(B2850,定价因子!L:M,2,0)</f>
        <v>#N/A</v>
      </c>
      <c r="E2850" t="e">
        <f>VLOOKUP($D$1&amp;D2850,定价因子!E:F,2,0)</f>
        <v>#N/A</v>
      </c>
      <c r="G2850" t="e">
        <f>VLOOKUP($F$1&amp;F2850,定价因子!E:F,2,0)</f>
        <v>#N/A</v>
      </c>
      <c r="H2850" s="104" t="e">
        <f>C2850*PRODUCT(#REF!,#REF!,G2850,,#REF!,E2850)</f>
        <v>#N/A</v>
      </c>
    </row>
    <row r="2851" spans="3:8">
      <c r="C2851" t="e">
        <f>VLOOKUP(B2851,定价因子!L:M,2,0)</f>
        <v>#N/A</v>
      </c>
      <c r="E2851" t="e">
        <f>VLOOKUP($D$1&amp;D2851,定价因子!E:F,2,0)</f>
        <v>#N/A</v>
      </c>
      <c r="G2851" t="e">
        <f>VLOOKUP($F$1&amp;F2851,定价因子!E:F,2,0)</f>
        <v>#N/A</v>
      </c>
      <c r="H2851" s="104" t="e">
        <f>C2851*PRODUCT(#REF!,#REF!,G2851,,#REF!,E2851)</f>
        <v>#N/A</v>
      </c>
    </row>
    <row r="2852" spans="3:8">
      <c r="C2852" t="e">
        <f>VLOOKUP(B2852,定价因子!L:M,2,0)</f>
        <v>#N/A</v>
      </c>
      <c r="E2852" t="e">
        <f>VLOOKUP($D$1&amp;D2852,定价因子!E:F,2,0)</f>
        <v>#N/A</v>
      </c>
      <c r="G2852" t="e">
        <f>VLOOKUP($F$1&amp;F2852,定价因子!E:F,2,0)</f>
        <v>#N/A</v>
      </c>
      <c r="H2852" s="104" t="e">
        <f>C2852*PRODUCT(#REF!,#REF!,G2852,,#REF!,E2852)</f>
        <v>#N/A</v>
      </c>
    </row>
    <row r="2853" spans="3:8">
      <c r="C2853" t="e">
        <f>VLOOKUP(B2853,定价因子!L:M,2,0)</f>
        <v>#N/A</v>
      </c>
      <c r="E2853" t="e">
        <f>VLOOKUP($D$1&amp;D2853,定价因子!E:F,2,0)</f>
        <v>#N/A</v>
      </c>
      <c r="G2853" t="e">
        <f>VLOOKUP($F$1&amp;F2853,定价因子!E:F,2,0)</f>
        <v>#N/A</v>
      </c>
      <c r="H2853" s="104" t="e">
        <f>C2853*PRODUCT(#REF!,#REF!,G2853,,#REF!,E2853)</f>
        <v>#N/A</v>
      </c>
    </row>
    <row r="2854" spans="3:8">
      <c r="C2854" t="e">
        <f>VLOOKUP(B2854,定价因子!L:M,2,0)</f>
        <v>#N/A</v>
      </c>
      <c r="E2854" t="e">
        <f>VLOOKUP($D$1&amp;D2854,定价因子!E:F,2,0)</f>
        <v>#N/A</v>
      </c>
      <c r="G2854" t="e">
        <f>VLOOKUP($F$1&amp;F2854,定价因子!E:F,2,0)</f>
        <v>#N/A</v>
      </c>
      <c r="H2854" s="104" t="e">
        <f>C2854*PRODUCT(#REF!,#REF!,G2854,,#REF!,E2854)</f>
        <v>#N/A</v>
      </c>
    </row>
    <row r="2855" spans="3:8">
      <c r="C2855" t="e">
        <f>VLOOKUP(B2855,定价因子!L:M,2,0)</f>
        <v>#N/A</v>
      </c>
      <c r="E2855" t="e">
        <f>VLOOKUP($D$1&amp;D2855,定价因子!E:F,2,0)</f>
        <v>#N/A</v>
      </c>
      <c r="G2855" t="e">
        <f>VLOOKUP($F$1&amp;F2855,定价因子!E:F,2,0)</f>
        <v>#N/A</v>
      </c>
      <c r="H2855" s="104" t="e">
        <f>C2855*PRODUCT(#REF!,#REF!,G2855,,#REF!,E2855)</f>
        <v>#N/A</v>
      </c>
    </row>
    <row r="2856" spans="3:8">
      <c r="C2856" t="e">
        <f>VLOOKUP(B2856,定价因子!L:M,2,0)</f>
        <v>#N/A</v>
      </c>
      <c r="E2856" t="e">
        <f>VLOOKUP($D$1&amp;D2856,定价因子!E:F,2,0)</f>
        <v>#N/A</v>
      </c>
      <c r="G2856" t="e">
        <f>VLOOKUP($F$1&amp;F2856,定价因子!E:F,2,0)</f>
        <v>#N/A</v>
      </c>
      <c r="H2856" s="104" t="e">
        <f>C2856*PRODUCT(#REF!,#REF!,G2856,,#REF!,E2856)</f>
        <v>#N/A</v>
      </c>
    </row>
    <row r="2857" spans="3:8">
      <c r="C2857" t="e">
        <f>VLOOKUP(B2857,定价因子!L:M,2,0)</f>
        <v>#N/A</v>
      </c>
      <c r="E2857" t="e">
        <f>VLOOKUP($D$1&amp;D2857,定价因子!E:F,2,0)</f>
        <v>#N/A</v>
      </c>
      <c r="G2857" t="e">
        <f>VLOOKUP($F$1&amp;F2857,定价因子!E:F,2,0)</f>
        <v>#N/A</v>
      </c>
      <c r="H2857" s="104" t="e">
        <f>C2857*PRODUCT(#REF!,#REF!,G2857,,#REF!,E2857)</f>
        <v>#N/A</v>
      </c>
    </row>
    <row r="2858" spans="3:8">
      <c r="C2858" t="e">
        <f>VLOOKUP(B2858,定价因子!L:M,2,0)</f>
        <v>#N/A</v>
      </c>
      <c r="E2858" t="e">
        <f>VLOOKUP($D$1&amp;D2858,定价因子!E:F,2,0)</f>
        <v>#N/A</v>
      </c>
      <c r="G2858" t="e">
        <f>VLOOKUP($F$1&amp;F2858,定价因子!E:F,2,0)</f>
        <v>#N/A</v>
      </c>
      <c r="H2858" s="104" t="e">
        <f>C2858*PRODUCT(#REF!,#REF!,G2858,,#REF!,E2858)</f>
        <v>#N/A</v>
      </c>
    </row>
    <row r="2859" spans="3:8">
      <c r="C2859" t="e">
        <f>VLOOKUP(B2859,定价因子!L:M,2,0)</f>
        <v>#N/A</v>
      </c>
      <c r="E2859" t="e">
        <f>VLOOKUP($D$1&amp;D2859,定价因子!E:F,2,0)</f>
        <v>#N/A</v>
      </c>
      <c r="G2859" t="e">
        <f>VLOOKUP($F$1&amp;F2859,定价因子!E:F,2,0)</f>
        <v>#N/A</v>
      </c>
      <c r="H2859" s="104" t="e">
        <f>C2859*PRODUCT(#REF!,#REF!,G2859,,#REF!,E2859)</f>
        <v>#N/A</v>
      </c>
    </row>
    <row r="2860" spans="3:8">
      <c r="C2860" t="e">
        <f>VLOOKUP(B2860,定价因子!L:M,2,0)</f>
        <v>#N/A</v>
      </c>
      <c r="E2860" t="e">
        <f>VLOOKUP($D$1&amp;D2860,定价因子!E:F,2,0)</f>
        <v>#N/A</v>
      </c>
      <c r="G2860" t="e">
        <f>VLOOKUP($F$1&amp;F2860,定价因子!E:F,2,0)</f>
        <v>#N/A</v>
      </c>
      <c r="H2860" s="104" t="e">
        <f>C2860*PRODUCT(#REF!,#REF!,G2860,,#REF!,E2860)</f>
        <v>#N/A</v>
      </c>
    </row>
    <row r="2861" spans="3:8">
      <c r="C2861" t="e">
        <f>VLOOKUP(B2861,定价因子!L:M,2,0)</f>
        <v>#N/A</v>
      </c>
      <c r="E2861" t="e">
        <f>VLOOKUP($D$1&amp;D2861,定价因子!E:F,2,0)</f>
        <v>#N/A</v>
      </c>
      <c r="G2861" t="e">
        <f>VLOOKUP($F$1&amp;F2861,定价因子!E:F,2,0)</f>
        <v>#N/A</v>
      </c>
      <c r="H2861" s="104" t="e">
        <f>C2861*PRODUCT(#REF!,#REF!,G2861,,#REF!,E2861)</f>
        <v>#N/A</v>
      </c>
    </row>
    <row r="2862" spans="3:8">
      <c r="C2862" t="e">
        <f>VLOOKUP(B2862,定价因子!L:M,2,0)</f>
        <v>#N/A</v>
      </c>
      <c r="E2862" t="e">
        <f>VLOOKUP($D$1&amp;D2862,定价因子!E:F,2,0)</f>
        <v>#N/A</v>
      </c>
      <c r="G2862" t="e">
        <f>VLOOKUP($F$1&amp;F2862,定价因子!E:F,2,0)</f>
        <v>#N/A</v>
      </c>
      <c r="H2862" s="104" t="e">
        <f>C2862*PRODUCT(#REF!,#REF!,G2862,,#REF!,E2862)</f>
        <v>#N/A</v>
      </c>
    </row>
    <row r="2863" spans="3:8">
      <c r="C2863" t="e">
        <f>VLOOKUP(B2863,定价因子!L:M,2,0)</f>
        <v>#N/A</v>
      </c>
      <c r="E2863" t="e">
        <f>VLOOKUP($D$1&amp;D2863,定价因子!E:F,2,0)</f>
        <v>#N/A</v>
      </c>
      <c r="G2863" t="e">
        <f>VLOOKUP($F$1&amp;F2863,定价因子!E:F,2,0)</f>
        <v>#N/A</v>
      </c>
      <c r="H2863" s="104" t="e">
        <f>C2863*PRODUCT(#REF!,#REF!,G2863,,#REF!,E2863)</f>
        <v>#N/A</v>
      </c>
    </row>
    <row r="2864" spans="3:8">
      <c r="C2864" t="e">
        <f>VLOOKUP(B2864,定价因子!L:M,2,0)</f>
        <v>#N/A</v>
      </c>
      <c r="E2864" t="e">
        <f>VLOOKUP($D$1&amp;D2864,定价因子!E:F,2,0)</f>
        <v>#N/A</v>
      </c>
      <c r="G2864" t="e">
        <f>VLOOKUP($F$1&amp;F2864,定价因子!E:F,2,0)</f>
        <v>#N/A</v>
      </c>
      <c r="H2864" s="104" t="e">
        <f>C2864*PRODUCT(#REF!,#REF!,G2864,,#REF!,E2864)</f>
        <v>#N/A</v>
      </c>
    </row>
    <row r="2865" spans="3:8">
      <c r="C2865" t="e">
        <f>VLOOKUP(B2865,定价因子!L:M,2,0)</f>
        <v>#N/A</v>
      </c>
      <c r="E2865" t="e">
        <f>VLOOKUP($D$1&amp;D2865,定价因子!E:F,2,0)</f>
        <v>#N/A</v>
      </c>
      <c r="G2865" t="e">
        <f>VLOOKUP($F$1&amp;F2865,定价因子!E:F,2,0)</f>
        <v>#N/A</v>
      </c>
      <c r="H2865" s="104" t="e">
        <f>C2865*PRODUCT(#REF!,#REF!,G2865,,#REF!,E2865)</f>
        <v>#N/A</v>
      </c>
    </row>
    <row r="2866" spans="3:8">
      <c r="C2866" t="e">
        <f>VLOOKUP(B2866,定价因子!L:M,2,0)</f>
        <v>#N/A</v>
      </c>
      <c r="E2866" t="e">
        <f>VLOOKUP($D$1&amp;D2866,定价因子!E:F,2,0)</f>
        <v>#N/A</v>
      </c>
      <c r="G2866" t="e">
        <f>VLOOKUP($F$1&amp;F2866,定价因子!E:F,2,0)</f>
        <v>#N/A</v>
      </c>
      <c r="H2866" s="104" t="e">
        <f>C2866*PRODUCT(#REF!,#REF!,G2866,,#REF!,E2866)</f>
        <v>#N/A</v>
      </c>
    </row>
    <row r="2867" spans="3:8">
      <c r="C2867" t="e">
        <f>VLOOKUP(B2867,定价因子!L:M,2,0)</f>
        <v>#N/A</v>
      </c>
      <c r="E2867" t="e">
        <f>VLOOKUP($D$1&amp;D2867,定价因子!E:F,2,0)</f>
        <v>#N/A</v>
      </c>
      <c r="G2867" t="e">
        <f>VLOOKUP($F$1&amp;F2867,定价因子!E:F,2,0)</f>
        <v>#N/A</v>
      </c>
      <c r="H2867" s="104" t="e">
        <f>C2867*PRODUCT(#REF!,#REF!,G2867,,#REF!,E2867)</f>
        <v>#N/A</v>
      </c>
    </row>
    <row r="2868" spans="3:8">
      <c r="C2868" t="e">
        <f>VLOOKUP(B2868,定价因子!L:M,2,0)</f>
        <v>#N/A</v>
      </c>
      <c r="E2868" t="e">
        <f>VLOOKUP($D$1&amp;D2868,定价因子!E:F,2,0)</f>
        <v>#N/A</v>
      </c>
      <c r="G2868" t="e">
        <f>VLOOKUP($F$1&amp;F2868,定价因子!E:F,2,0)</f>
        <v>#N/A</v>
      </c>
      <c r="H2868" s="104" t="e">
        <f>C2868*PRODUCT(#REF!,#REF!,G2868,,#REF!,E2868)</f>
        <v>#N/A</v>
      </c>
    </row>
    <row r="2869" spans="3:8">
      <c r="C2869" t="e">
        <f>VLOOKUP(B2869,定价因子!L:M,2,0)</f>
        <v>#N/A</v>
      </c>
      <c r="E2869" t="e">
        <f>VLOOKUP($D$1&amp;D2869,定价因子!E:F,2,0)</f>
        <v>#N/A</v>
      </c>
      <c r="G2869" t="e">
        <f>VLOOKUP($F$1&amp;F2869,定价因子!E:F,2,0)</f>
        <v>#N/A</v>
      </c>
      <c r="H2869" s="104" t="e">
        <f>C2869*PRODUCT(#REF!,#REF!,G2869,,#REF!,E2869)</f>
        <v>#N/A</v>
      </c>
    </row>
    <row r="2870" spans="3:8">
      <c r="C2870" t="e">
        <f>VLOOKUP(B2870,定价因子!L:M,2,0)</f>
        <v>#N/A</v>
      </c>
      <c r="E2870" t="e">
        <f>VLOOKUP($D$1&amp;D2870,定价因子!E:F,2,0)</f>
        <v>#N/A</v>
      </c>
      <c r="G2870" t="e">
        <f>VLOOKUP($F$1&amp;F2870,定价因子!E:F,2,0)</f>
        <v>#N/A</v>
      </c>
      <c r="H2870" s="104" t="e">
        <f>C2870*PRODUCT(#REF!,#REF!,G2870,,#REF!,E2870)</f>
        <v>#N/A</v>
      </c>
    </row>
    <row r="2871" spans="3:8">
      <c r="C2871" t="e">
        <f>VLOOKUP(B2871,定价因子!L:M,2,0)</f>
        <v>#N/A</v>
      </c>
      <c r="E2871" t="e">
        <f>VLOOKUP($D$1&amp;D2871,定价因子!E:F,2,0)</f>
        <v>#N/A</v>
      </c>
      <c r="G2871" t="e">
        <f>VLOOKUP($F$1&amp;F2871,定价因子!E:F,2,0)</f>
        <v>#N/A</v>
      </c>
      <c r="H2871" s="104" t="e">
        <f>C2871*PRODUCT(#REF!,#REF!,G2871,,#REF!,E2871)</f>
        <v>#N/A</v>
      </c>
    </row>
    <row r="2872" spans="3:8">
      <c r="C2872" t="e">
        <f>VLOOKUP(B2872,定价因子!L:M,2,0)</f>
        <v>#N/A</v>
      </c>
      <c r="E2872" t="e">
        <f>VLOOKUP($D$1&amp;D2872,定价因子!E:F,2,0)</f>
        <v>#N/A</v>
      </c>
      <c r="G2872" t="e">
        <f>VLOOKUP($F$1&amp;F2872,定价因子!E:F,2,0)</f>
        <v>#N/A</v>
      </c>
      <c r="H2872" s="104" t="e">
        <f>C2872*PRODUCT(#REF!,#REF!,G2872,,#REF!,E2872)</f>
        <v>#N/A</v>
      </c>
    </row>
    <row r="2873" spans="3:8">
      <c r="C2873" t="e">
        <f>VLOOKUP(B2873,定价因子!L:M,2,0)</f>
        <v>#N/A</v>
      </c>
      <c r="E2873" t="e">
        <f>VLOOKUP($D$1&amp;D2873,定价因子!E:F,2,0)</f>
        <v>#N/A</v>
      </c>
      <c r="G2873" t="e">
        <f>VLOOKUP($F$1&amp;F2873,定价因子!E:F,2,0)</f>
        <v>#N/A</v>
      </c>
      <c r="H2873" s="104" t="e">
        <f>C2873*PRODUCT(#REF!,#REF!,G2873,,#REF!,E2873)</f>
        <v>#N/A</v>
      </c>
    </row>
    <row r="2874" spans="3:8">
      <c r="C2874" t="e">
        <f>VLOOKUP(B2874,定价因子!L:M,2,0)</f>
        <v>#N/A</v>
      </c>
      <c r="E2874" t="e">
        <f>VLOOKUP($D$1&amp;D2874,定价因子!E:F,2,0)</f>
        <v>#N/A</v>
      </c>
      <c r="G2874" t="e">
        <f>VLOOKUP($F$1&amp;F2874,定价因子!E:F,2,0)</f>
        <v>#N/A</v>
      </c>
      <c r="H2874" s="104" t="e">
        <f>C2874*PRODUCT(#REF!,#REF!,G2874,,#REF!,E2874)</f>
        <v>#N/A</v>
      </c>
    </row>
    <row r="2875" spans="3:8">
      <c r="C2875" t="e">
        <f>VLOOKUP(B2875,定价因子!L:M,2,0)</f>
        <v>#N/A</v>
      </c>
      <c r="E2875" t="e">
        <f>VLOOKUP($D$1&amp;D2875,定价因子!E:F,2,0)</f>
        <v>#N/A</v>
      </c>
      <c r="G2875" t="e">
        <f>VLOOKUP($F$1&amp;F2875,定价因子!E:F,2,0)</f>
        <v>#N/A</v>
      </c>
      <c r="H2875" s="104" t="e">
        <f>C2875*PRODUCT(#REF!,#REF!,G2875,,#REF!,E2875)</f>
        <v>#N/A</v>
      </c>
    </row>
    <row r="2876" spans="3:8">
      <c r="C2876" t="e">
        <f>VLOOKUP(B2876,定价因子!L:M,2,0)</f>
        <v>#N/A</v>
      </c>
      <c r="E2876" t="e">
        <f>VLOOKUP($D$1&amp;D2876,定价因子!E:F,2,0)</f>
        <v>#N/A</v>
      </c>
      <c r="G2876" t="e">
        <f>VLOOKUP($F$1&amp;F2876,定价因子!E:F,2,0)</f>
        <v>#N/A</v>
      </c>
      <c r="H2876" s="104" t="e">
        <f>C2876*PRODUCT(#REF!,#REF!,G2876,,#REF!,E2876)</f>
        <v>#N/A</v>
      </c>
    </row>
    <row r="2877" spans="3:8">
      <c r="C2877" t="e">
        <f>VLOOKUP(B2877,定价因子!L:M,2,0)</f>
        <v>#N/A</v>
      </c>
      <c r="E2877" t="e">
        <f>VLOOKUP($D$1&amp;D2877,定价因子!E:F,2,0)</f>
        <v>#N/A</v>
      </c>
      <c r="G2877" t="e">
        <f>VLOOKUP($F$1&amp;F2877,定价因子!E:F,2,0)</f>
        <v>#N/A</v>
      </c>
      <c r="H2877" s="104" t="e">
        <f>C2877*PRODUCT(#REF!,#REF!,G2877,,#REF!,E2877)</f>
        <v>#N/A</v>
      </c>
    </row>
    <row r="2878" spans="3:8">
      <c r="C2878" t="e">
        <f>VLOOKUP(B2878,定价因子!L:M,2,0)</f>
        <v>#N/A</v>
      </c>
      <c r="E2878" t="e">
        <f>VLOOKUP($D$1&amp;D2878,定价因子!E:F,2,0)</f>
        <v>#N/A</v>
      </c>
      <c r="G2878" t="e">
        <f>VLOOKUP($F$1&amp;F2878,定价因子!E:F,2,0)</f>
        <v>#N/A</v>
      </c>
      <c r="H2878" s="104" t="e">
        <f>C2878*PRODUCT(#REF!,#REF!,G2878,,#REF!,E2878)</f>
        <v>#N/A</v>
      </c>
    </row>
    <row r="2879" spans="3:8">
      <c r="C2879" t="e">
        <f>VLOOKUP(B2879,定价因子!L:M,2,0)</f>
        <v>#N/A</v>
      </c>
      <c r="E2879" t="e">
        <f>VLOOKUP($D$1&amp;D2879,定价因子!E:F,2,0)</f>
        <v>#N/A</v>
      </c>
      <c r="G2879" t="e">
        <f>VLOOKUP($F$1&amp;F2879,定价因子!E:F,2,0)</f>
        <v>#N/A</v>
      </c>
      <c r="H2879" s="104" t="e">
        <f>C2879*PRODUCT(#REF!,#REF!,G2879,,#REF!,E2879)</f>
        <v>#N/A</v>
      </c>
    </row>
    <row r="2880" spans="3:8">
      <c r="C2880" t="e">
        <f>VLOOKUP(B2880,定价因子!L:M,2,0)</f>
        <v>#N/A</v>
      </c>
      <c r="E2880" t="e">
        <f>VLOOKUP($D$1&amp;D2880,定价因子!E:F,2,0)</f>
        <v>#N/A</v>
      </c>
      <c r="G2880" t="e">
        <f>VLOOKUP($F$1&amp;F2880,定价因子!E:F,2,0)</f>
        <v>#N/A</v>
      </c>
      <c r="H2880" s="104" t="e">
        <f>C2880*PRODUCT(#REF!,#REF!,G2880,,#REF!,E2880)</f>
        <v>#N/A</v>
      </c>
    </row>
    <row r="2881" spans="3:8">
      <c r="C2881" t="e">
        <f>VLOOKUP(B2881,定价因子!L:M,2,0)</f>
        <v>#N/A</v>
      </c>
      <c r="E2881" t="e">
        <f>VLOOKUP($D$1&amp;D2881,定价因子!E:F,2,0)</f>
        <v>#N/A</v>
      </c>
      <c r="G2881" t="e">
        <f>VLOOKUP($F$1&amp;F2881,定价因子!E:F,2,0)</f>
        <v>#N/A</v>
      </c>
      <c r="H2881" s="104" t="e">
        <f>C2881*PRODUCT(#REF!,#REF!,G2881,,#REF!,E2881)</f>
        <v>#N/A</v>
      </c>
    </row>
    <row r="2882" spans="3:8">
      <c r="C2882" t="e">
        <f>VLOOKUP(B2882,定价因子!L:M,2,0)</f>
        <v>#N/A</v>
      </c>
      <c r="E2882" t="e">
        <f>VLOOKUP($D$1&amp;D2882,定价因子!E:F,2,0)</f>
        <v>#N/A</v>
      </c>
      <c r="G2882" t="e">
        <f>VLOOKUP($F$1&amp;F2882,定价因子!E:F,2,0)</f>
        <v>#N/A</v>
      </c>
      <c r="H2882" s="104" t="e">
        <f>C2882*PRODUCT(#REF!,#REF!,G2882,,#REF!,E2882)</f>
        <v>#N/A</v>
      </c>
    </row>
    <row r="2883" spans="3:8">
      <c r="C2883" t="e">
        <f>VLOOKUP(B2883,定价因子!L:M,2,0)</f>
        <v>#N/A</v>
      </c>
      <c r="E2883" t="e">
        <f>VLOOKUP($D$1&amp;D2883,定价因子!E:F,2,0)</f>
        <v>#N/A</v>
      </c>
      <c r="G2883" t="e">
        <f>VLOOKUP($F$1&amp;F2883,定价因子!E:F,2,0)</f>
        <v>#N/A</v>
      </c>
      <c r="H2883" s="104" t="e">
        <f>C2883*PRODUCT(#REF!,#REF!,G2883,,#REF!,E2883)</f>
        <v>#N/A</v>
      </c>
    </row>
    <row r="2884" spans="3:8">
      <c r="C2884" t="e">
        <f>VLOOKUP(B2884,定价因子!L:M,2,0)</f>
        <v>#N/A</v>
      </c>
      <c r="E2884" t="e">
        <f>VLOOKUP($D$1&amp;D2884,定价因子!E:F,2,0)</f>
        <v>#N/A</v>
      </c>
      <c r="G2884" t="e">
        <f>VLOOKUP($F$1&amp;F2884,定价因子!E:F,2,0)</f>
        <v>#N/A</v>
      </c>
      <c r="H2884" s="104" t="e">
        <f>C2884*PRODUCT(#REF!,#REF!,G2884,,#REF!,E2884)</f>
        <v>#N/A</v>
      </c>
    </row>
    <row r="2885" spans="3:8">
      <c r="C2885" t="e">
        <f>VLOOKUP(B2885,定价因子!L:M,2,0)</f>
        <v>#N/A</v>
      </c>
      <c r="E2885" t="e">
        <f>VLOOKUP($D$1&amp;D2885,定价因子!E:F,2,0)</f>
        <v>#N/A</v>
      </c>
      <c r="G2885" t="e">
        <f>VLOOKUP($F$1&amp;F2885,定价因子!E:F,2,0)</f>
        <v>#N/A</v>
      </c>
      <c r="H2885" s="104" t="e">
        <f>C2885*PRODUCT(#REF!,#REF!,G2885,,#REF!,E2885)</f>
        <v>#N/A</v>
      </c>
    </row>
    <row r="2886" spans="3:8">
      <c r="C2886" t="e">
        <f>VLOOKUP(B2886,定价因子!L:M,2,0)</f>
        <v>#N/A</v>
      </c>
      <c r="E2886" t="e">
        <f>VLOOKUP($D$1&amp;D2886,定价因子!E:F,2,0)</f>
        <v>#N/A</v>
      </c>
      <c r="G2886" t="e">
        <f>VLOOKUP($F$1&amp;F2886,定价因子!E:F,2,0)</f>
        <v>#N/A</v>
      </c>
      <c r="H2886" s="104" t="e">
        <f>C2886*PRODUCT(#REF!,#REF!,G2886,,#REF!,E2886)</f>
        <v>#N/A</v>
      </c>
    </row>
    <row r="2887" spans="3:8">
      <c r="C2887" t="e">
        <f>VLOOKUP(B2887,定价因子!L:M,2,0)</f>
        <v>#N/A</v>
      </c>
      <c r="E2887" t="e">
        <f>VLOOKUP($D$1&amp;D2887,定价因子!E:F,2,0)</f>
        <v>#N/A</v>
      </c>
      <c r="G2887" t="e">
        <f>VLOOKUP($F$1&amp;F2887,定价因子!E:F,2,0)</f>
        <v>#N/A</v>
      </c>
      <c r="H2887" s="104" t="e">
        <f>C2887*PRODUCT(#REF!,#REF!,G2887,,#REF!,E2887)</f>
        <v>#N/A</v>
      </c>
    </row>
    <row r="2888" spans="3:8">
      <c r="C2888" t="e">
        <f>VLOOKUP(B2888,定价因子!L:M,2,0)</f>
        <v>#N/A</v>
      </c>
      <c r="E2888" t="e">
        <f>VLOOKUP($D$1&amp;D2888,定价因子!E:F,2,0)</f>
        <v>#N/A</v>
      </c>
      <c r="G2888" t="e">
        <f>VLOOKUP($F$1&amp;F2888,定价因子!E:F,2,0)</f>
        <v>#N/A</v>
      </c>
      <c r="H2888" s="104" t="e">
        <f>C2888*PRODUCT(#REF!,#REF!,G2888,,#REF!,E2888)</f>
        <v>#N/A</v>
      </c>
    </row>
    <row r="2889" spans="3:8">
      <c r="C2889" t="e">
        <f>VLOOKUP(B2889,定价因子!L:M,2,0)</f>
        <v>#N/A</v>
      </c>
      <c r="E2889" t="e">
        <f>VLOOKUP($D$1&amp;D2889,定价因子!E:F,2,0)</f>
        <v>#N/A</v>
      </c>
      <c r="G2889" t="e">
        <f>VLOOKUP($F$1&amp;F2889,定价因子!E:F,2,0)</f>
        <v>#N/A</v>
      </c>
      <c r="H2889" s="104" t="e">
        <f>C2889*PRODUCT(#REF!,#REF!,G2889,,#REF!,E2889)</f>
        <v>#N/A</v>
      </c>
    </row>
    <row r="2890" spans="3:8">
      <c r="C2890" t="e">
        <f>VLOOKUP(B2890,定价因子!L:M,2,0)</f>
        <v>#N/A</v>
      </c>
      <c r="E2890" t="e">
        <f>VLOOKUP($D$1&amp;D2890,定价因子!E:F,2,0)</f>
        <v>#N/A</v>
      </c>
      <c r="G2890" t="e">
        <f>VLOOKUP($F$1&amp;F2890,定价因子!E:F,2,0)</f>
        <v>#N/A</v>
      </c>
      <c r="H2890" s="104" t="e">
        <f>C2890*PRODUCT(#REF!,#REF!,G2890,,#REF!,E2890)</f>
        <v>#N/A</v>
      </c>
    </row>
    <row r="2891" spans="3:8">
      <c r="C2891" t="e">
        <f>VLOOKUP(B2891,定价因子!L:M,2,0)</f>
        <v>#N/A</v>
      </c>
      <c r="E2891" t="e">
        <f>VLOOKUP($D$1&amp;D2891,定价因子!E:F,2,0)</f>
        <v>#N/A</v>
      </c>
      <c r="G2891" t="e">
        <f>VLOOKUP($F$1&amp;F2891,定价因子!E:F,2,0)</f>
        <v>#N/A</v>
      </c>
      <c r="H2891" s="104" t="e">
        <f>C2891*PRODUCT(#REF!,#REF!,G2891,,#REF!,E2891)</f>
        <v>#N/A</v>
      </c>
    </row>
    <row r="2892" spans="3:8">
      <c r="C2892" t="e">
        <f>VLOOKUP(B2892,定价因子!L:M,2,0)</f>
        <v>#N/A</v>
      </c>
      <c r="E2892" t="e">
        <f>VLOOKUP($D$1&amp;D2892,定价因子!E:F,2,0)</f>
        <v>#N/A</v>
      </c>
      <c r="G2892" t="e">
        <f>VLOOKUP($F$1&amp;F2892,定价因子!E:F,2,0)</f>
        <v>#N/A</v>
      </c>
      <c r="H2892" s="104" t="e">
        <f>C2892*PRODUCT(#REF!,#REF!,G2892,,#REF!,E2892)</f>
        <v>#N/A</v>
      </c>
    </row>
    <row r="2893" spans="3:8">
      <c r="C2893" t="e">
        <f>VLOOKUP(B2893,定价因子!L:M,2,0)</f>
        <v>#N/A</v>
      </c>
      <c r="E2893" t="e">
        <f>VLOOKUP($D$1&amp;D2893,定价因子!E:F,2,0)</f>
        <v>#N/A</v>
      </c>
      <c r="G2893" t="e">
        <f>VLOOKUP($F$1&amp;F2893,定价因子!E:F,2,0)</f>
        <v>#N/A</v>
      </c>
      <c r="H2893" s="104" t="e">
        <f>C2893*PRODUCT(#REF!,#REF!,G2893,,#REF!,E2893)</f>
        <v>#N/A</v>
      </c>
    </row>
    <row r="2894" spans="3:8">
      <c r="C2894" t="e">
        <f>VLOOKUP(B2894,定价因子!L:M,2,0)</f>
        <v>#N/A</v>
      </c>
      <c r="E2894" t="e">
        <f>VLOOKUP($D$1&amp;D2894,定价因子!E:F,2,0)</f>
        <v>#N/A</v>
      </c>
      <c r="G2894" t="e">
        <f>VLOOKUP($F$1&amp;F2894,定价因子!E:F,2,0)</f>
        <v>#N/A</v>
      </c>
      <c r="H2894" s="104" t="e">
        <f>C2894*PRODUCT(#REF!,#REF!,G2894,,#REF!,E2894)</f>
        <v>#N/A</v>
      </c>
    </row>
    <row r="2895" spans="3:8">
      <c r="C2895" t="e">
        <f>VLOOKUP(B2895,定价因子!L:M,2,0)</f>
        <v>#N/A</v>
      </c>
      <c r="E2895" t="e">
        <f>VLOOKUP($D$1&amp;D2895,定价因子!E:F,2,0)</f>
        <v>#N/A</v>
      </c>
      <c r="G2895" t="e">
        <f>VLOOKUP($F$1&amp;F2895,定价因子!E:F,2,0)</f>
        <v>#N/A</v>
      </c>
      <c r="H2895" s="104" t="e">
        <f>C2895*PRODUCT(#REF!,#REF!,G2895,,#REF!,E2895)</f>
        <v>#N/A</v>
      </c>
    </row>
    <row r="2896" spans="3:8">
      <c r="C2896" t="e">
        <f>VLOOKUP(B2896,定价因子!L:M,2,0)</f>
        <v>#N/A</v>
      </c>
      <c r="E2896" t="e">
        <f>VLOOKUP($D$1&amp;D2896,定价因子!E:F,2,0)</f>
        <v>#N/A</v>
      </c>
      <c r="G2896" t="e">
        <f>VLOOKUP($F$1&amp;F2896,定价因子!E:F,2,0)</f>
        <v>#N/A</v>
      </c>
      <c r="H2896" s="104" t="e">
        <f>C2896*PRODUCT(#REF!,#REF!,G2896,,#REF!,E2896)</f>
        <v>#N/A</v>
      </c>
    </row>
    <row r="2897" spans="3:8">
      <c r="C2897" t="e">
        <f>VLOOKUP(B2897,定价因子!L:M,2,0)</f>
        <v>#N/A</v>
      </c>
      <c r="E2897" t="e">
        <f>VLOOKUP($D$1&amp;D2897,定价因子!E:F,2,0)</f>
        <v>#N/A</v>
      </c>
      <c r="G2897" t="e">
        <f>VLOOKUP($F$1&amp;F2897,定价因子!E:F,2,0)</f>
        <v>#N/A</v>
      </c>
      <c r="H2897" s="104" t="e">
        <f>C2897*PRODUCT(#REF!,#REF!,G2897,,#REF!,E2897)</f>
        <v>#N/A</v>
      </c>
    </row>
    <row r="2898" spans="3:8">
      <c r="C2898" t="e">
        <f>VLOOKUP(B2898,定价因子!L:M,2,0)</f>
        <v>#N/A</v>
      </c>
      <c r="E2898" t="e">
        <f>VLOOKUP($D$1&amp;D2898,定价因子!E:F,2,0)</f>
        <v>#N/A</v>
      </c>
      <c r="G2898" t="e">
        <f>VLOOKUP($F$1&amp;F2898,定价因子!E:F,2,0)</f>
        <v>#N/A</v>
      </c>
      <c r="H2898" s="104" t="e">
        <f>C2898*PRODUCT(#REF!,#REF!,G2898,,#REF!,E2898)</f>
        <v>#N/A</v>
      </c>
    </row>
    <row r="2899" spans="3:8">
      <c r="C2899" t="e">
        <f>VLOOKUP(B2899,定价因子!L:M,2,0)</f>
        <v>#N/A</v>
      </c>
      <c r="E2899" t="e">
        <f>VLOOKUP($D$1&amp;D2899,定价因子!E:F,2,0)</f>
        <v>#N/A</v>
      </c>
      <c r="G2899" t="e">
        <f>VLOOKUP($F$1&amp;F2899,定价因子!E:F,2,0)</f>
        <v>#N/A</v>
      </c>
      <c r="H2899" s="104" t="e">
        <f>C2899*PRODUCT(#REF!,#REF!,G2899,,#REF!,E2899)</f>
        <v>#N/A</v>
      </c>
    </row>
    <row r="2900" spans="3:8">
      <c r="C2900" t="e">
        <f>VLOOKUP(B2900,定价因子!L:M,2,0)</f>
        <v>#N/A</v>
      </c>
      <c r="E2900" t="e">
        <f>VLOOKUP($D$1&amp;D2900,定价因子!E:F,2,0)</f>
        <v>#N/A</v>
      </c>
      <c r="G2900" t="e">
        <f>VLOOKUP($F$1&amp;F2900,定价因子!E:F,2,0)</f>
        <v>#N/A</v>
      </c>
      <c r="H2900" s="104" t="e">
        <f>C2900*PRODUCT(#REF!,#REF!,G2900,,#REF!,E2900)</f>
        <v>#N/A</v>
      </c>
    </row>
    <row r="2901" spans="3:8">
      <c r="C2901" t="e">
        <f>VLOOKUP(B2901,定价因子!L:M,2,0)</f>
        <v>#N/A</v>
      </c>
      <c r="E2901" t="e">
        <f>VLOOKUP($D$1&amp;D2901,定价因子!E:F,2,0)</f>
        <v>#N/A</v>
      </c>
      <c r="G2901" t="e">
        <f>VLOOKUP($F$1&amp;F2901,定价因子!E:F,2,0)</f>
        <v>#N/A</v>
      </c>
      <c r="H2901" s="104" t="e">
        <f>C2901*PRODUCT(#REF!,#REF!,G2901,,#REF!,E2901)</f>
        <v>#N/A</v>
      </c>
    </row>
    <row r="2902" spans="3:8">
      <c r="C2902" t="e">
        <f>VLOOKUP(B2902,定价因子!L:M,2,0)</f>
        <v>#N/A</v>
      </c>
      <c r="E2902" t="e">
        <f>VLOOKUP($D$1&amp;D2902,定价因子!E:F,2,0)</f>
        <v>#N/A</v>
      </c>
      <c r="G2902" t="e">
        <f>VLOOKUP($F$1&amp;F2902,定价因子!E:F,2,0)</f>
        <v>#N/A</v>
      </c>
      <c r="H2902" s="104" t="e">
        <f>C2902*PRODUCT(#REF!,#REF!,G2902,,#REF!,E2902)</f>
        <v>#N/A</v>
      </c>
    </row>
    <row r="2903" spans="3:8">
      <c r="C2903" t="e">
        <f>VLOOKUP(B2903,定价因子!L:M,2,0)</f>
        <v>#N/A</v>
      </c>
      <c r="E2903" t="e">
        <f>VLOOKUP($D$1&amp;D2903,定价因子!E:F,2,0)</f>
        <v>#N/A</v>
      </c>
      <c r="G2903" t="e">
        <f>VLOOKUP($F$1&amp;F2903,定价因子!E:F,2,0)</f>
        <v>#N/A</v>
      </c>
      <c r="H2903" s="104" t="e">
        <f>C2903*PRODUCT(#REF!,#REF!,G2903,,#REF!,E2903)</f>
        <v>#N/A</v>
      </c>
    </row>
    <row r="2904" spans="3:8">
      <c r="C2904" t="e">
        <f>VLOOKUP(B2904,定价因子!L:M,2,0)</f>
        <v>#N/A</v>
      </c>
      <c r="E2904" t="e">
        <f>VLOOKUP($D$1&amp;D2904,定价因子!E:F,2,0)</f>
        <v>#N/A</v>
      </c>
      <c r="G2904" t="e">
        <f>VLOOKUP($F$1&amp;F2904,定价因子!E:F,2,0)</f>
        <v>#N/A</v>
      </c>
      <c r="H2904" s="104" t="e">
        <f>C2904*PRODUCT(#REF!,#REF!,G2904,,#REF!,E2904)</f>
        <v>#N/A</v>
      </c>
    </row>
    <row r="2905" spans="3:8">
      <c r="C2905" t="e">
        <f>VLOOKUP(B2905,定价因子!L:M,2,0)</f>
        <v>#N/A</v>
      </c>
      <c r="E2905" t="e">
        <f>VLOOKUP($D$1&amp;D2905,定价因子!E:F,2,0)</f>
        <v>#N/A</v>
      </c>
      <c r="G2905" t="e">
        <f>VLOOKUP($F$1&amp;F2905,定价因子!E:F,2,0)</f>
        <v>#N/A</v>
      </c>
      <c r="H2905" s="104" t="e">
        <f>C2905*PRODUCT(#REF!,#REF!,G2905,,#REF!,E2905)</f>
        <v>#N/A</v>
      </c>
    </row>
    <row r="2906" spans="3:8">
      <c r="C2906" t="e">
        <f>VLOOKUP(B2906,定价因子!L:M,2,0)</f>
        <v>#N/A</v>
      </c>
      <c r="E2906" t="e">
        <f>VLOOKUP($D$1&amp;D2906,定价因子!E:F,2,0)</f>
        <v>#N/A</v>
      </c>
      <c r="G2906" t="e">
        <f>VLOOKUP($F$1&amp;F2906,定价因子!E:F,2,0)</f>
        <v>#N/A</v>
      </c>
      <c r="H2906" s="104" t="e">
        <f>C2906*PRODUCT(#REF!,#REF!,G2906,,#REF!,E2906)</f>
        <v>#N/A</v>
      </c>
    </row>
    <row r="2907" spans="3:8">
      <c r="C2907" t="e">
        <f>VLOOKUP(B2907,定价因子!L:M,2,0)</f>
        <v>#N/A</v>
      </c>
      <c r="E2907" t="e">
        <f>VLOOKUP($D$1&amp;D2907,定价因子!E:F,2,0)</f>
        <v>#N/A</v>
      </c>
      <c r="G2907" t="e">
        <f>VLOOKUP($F$1&amp;F2907,定价因子!E:F,2,0)</f>
        <v>#N/A</v>
      </c>
      <c r="H2907" s="104" t="e">
        <f>C2907*PRODUCT(#REF!,#REF!,G2907,,#REF!,E2907)</f>
        <v>#N/A</v>
      </c>
    </row>
    <row r="2908" spans="3:8">
      <c r="C2908" t="e">
        <f>VLOOKUP(B2908,定价因子!L:M,2,0)</f>
        <v>#N/A</v>
      </c>
      <c r="E2908" t="e">
        <f>VLOOKUP($D$1&amp;D2908,定价因子!E:F,2,0)</f>
        <v>#N/A</v>
      </c>
      <c r="G2908" t="e">
        <f>VLOOKUP($F$1&amp;F2908,定价因子!E:F,2,0)</f>
        <v>#N/A</v>
      </c>
      <c r="H2908" s="104" t="e">
        <f>C2908*PRODUCT(#REF!,#REF!,G2908,,#REF!,E2908)</f>
        <v>#N/A</v>
      </c>
    </row>
    <row r="2909" spans="3:8">
      <c r="C2909" t="e">
        <f>VLOOKUP(B2909,定价因子!L:M,2,0)</f>
        <v>#N/A</v>
      </c>
      <c r="E2909" t="e">
        <f>VLOOKUP($D$1&amp;D2909,定价因子!E:F,2,0)</f>
        <v>#N/A</v>
      </c>
      <c r="G2909" t="e">
        <f>VLOOKUP($F$1&amp;F2909,定价因子!E:F,2,0)</f>
        <v>#N/A</v>
      </c>
      <c r="H2909" s="104" t="e">
        <f>C2909*PRODUCT(#REF!,#REF!,G2909,,#REF!,E2909)</f>
        <v>#N/A</v>
      </c>
    </row>
    <row r="2910" spans="3:8">
      <c r="C2910" t="e">
        <f>VLOOKUP(B2910,定价因子!L:M,2,0)</f>
        <v>#N/A</v>
      </c>
      <c r="E2910" t="e">
        <f>VLOOKUP($D$1&amp;D2910,定价因子!E:F,2,0)</f>
        <v>#N/A</v>
      </c>
      <c r="G2910" t="e">
        <f>VLOOKUP($F$1&amp;F2910,定价因子!E:F,2,0)</f>
        <v>#N/A</v>
      </c>
      <c r="H2910" s="104" t="e">
        <f>C2910*PRODUCT(#REF!,#REF!,G2910,,#REF!,E2910)</f>
        <v>#N/A</v>
      </c>
    </row>
    <row r="2911" spans="3:8">
      <c r="C2911" t="e">
        <f>VLOOKUP(B2911,定价因子!L:M,2,0)</f>
        <v>#N/A</v>
      </c>
      <c r="E2911" t="e">
        <f>VLOOKUP($D$1&amp;D2911,定价因子!E:F,2,0)</f>
        <v>#N/A</v>
      </c>
      <c r="G2911" t="e">
        <f>VLOOKUP($F$1&amp;F2911,定价因子!E:F,2,0)</f>
        <v>#N/A</v>
      </c>
      <c r="H2911" s="104" t="e">
        <f>C2911*PRODUCT(#REF!,#REF!,G2911,,#REF!,E2911)</f>
        <v>#N/A</v>
      </c>
    </row>
    <row r="2912" spans="3:8">
      <c r="C2912" t="e">
        <f>VLOOKUP(B2912,定价因子!L:M,2,0)</f>
        <v>#N/A</v>
      </c>
      <c r="E2912" t="e">
        <f>VLOOKUP($D$1&amp;D2912,定价因子!E:F,2,0)</f>
        <v>#N/A</v>
      </c>
      <c r="G2912" t="e">
        <f>VLOOKUP($F$1&amp;F2912,定价因子!E:F,2,0)</f>
        <v>#N/A</v>
      </c>
      <c r="H2912" s="104" t="e">
        <f>C2912*PRODUCT(#REF!,#REF!,G2912,,#REF!,E2912)</f>
        <v>#N/A</v>
      </c>
    </row>
    <row r="2913" spans="3:8">
      <c r="C2913" t="e">
        <f>VLOOKUP(B2913,定价因子!L:M,2,0)</f>
        <v>#N/A</v>
      </c>
      <c r="E2913" t="e">
        <f>VLOOKUP($D$1&amp;D2913,定价因子!E:F,2,0)</f>
        <v>#N/A</v>
      </c>
      <c r="G2913" t="e">
        <f>VLOOKUP($F$1&amp;F2913,定价因子!E:F,2,0)</f>
        <v>#N/A</v>
      </c>
      <c r="H2913" s="104" t="e">
        <f>C2913*PRODUCT(#REF!,#REF!,G2913,,#REF!,E2913)</f>
        <v>#N/A</v>
      </c>
    </row>
    <row r="2914" spans="3:8">
      <c r="C2914" t="e">
        <f>VLOOKUP(B2914,定价因子!L:M,2,0)</f>
        <v>#N/A</v>
      </c>
      <c r="E2914" t="e">
        <f>VLOOKUP($D$1&amp;D2914,定价因子!E:F,2,0)</f>
        <v>#N/A</v>
      </c>
      <c r="G2914" t="e">
        <f>VLOOKUP($F$1&amp;F2914,定价因子!E:F,2,0)</f>
        <v>#N/A</v>
      </c>
      <c r="H2914" s="104" t="e">
        <f>C2914*PRODUCT(#REF!,#REF!,G2914,,#REF!,E2914)</f>
        <v>#N/A</v>
      </c>
    </row>
    <row r="2915" spans="3:8">
      <c r="C2915" t="e">
        <f>VLOOKUP(B2915,定价因子!L:M,2,0)</f>
        <v>#N/A</v>
      </c>
      <c r="E2915" t="e">
        <f>VLOOKUP($D$1&amp;D2915,定价因子!E:F,2,0)</f>
        <v>#N/A</v>
      </c>
      <c r="G2915" t="e">
        <f>VLOOKUP($F$1&amp;F2915,定价因子!E:F,2,0)</f>
        <v>#N/A</v>
      </c>
      <c r="H2915" s="104" t="e">
        <f>C2915*PRODUCT(#REF!,#REF!,G2915,,#REF!,E2915)</f>
        <v>#N/A</v>
      </c>
    </row>
    <row r="2916" spans="3:8">
      <c r="C2916" t="e">
        <f>VLOOKUP(B2916,定价因子!L:M,2,0)</f>
        <v>#N/A</v>
      </c>
      <c r="E2916" t="e">
        <f>VLOOKUP($D$1&amp;D2916,定价因子!E:F,2,0)</f>
        <v>#N/A</v>
      </c>
      <c r="G2916" t="e">
        <f>VLOOKUP($F$1&amp;F2916,定价因子!E:F,2,0)</f>
        <v>#N/A</v>
      </c>
      <c r="H2916" s="104" t="e">
        <f>C2916*PRODUCT(#REF!,#REF!,G2916,,#REF!,E2916)</f>
        <v>#N/A</v>
      </c>
    </row>
    <row r="2917" spans="3:8">
      <c r="C2917" t="e">
        <f>VLOOKUP(B2917,定价因子!L:M,2,0)</f>
        <v>#N/A</v>
      </c>
      <c r="E2917" t="e">
        <f>VLOOKUP($D$1&amp;D2917,定价因子!E:F,2,0)</f>
        <v>#N/A</v>
      </c>
      <c r="G2917" t="e">
        <f>VLOOKUP($F$1&amp;F2917,定价因子!E:F,2,0)</f>
        <v>#N/A</v>
      </c>
      <c r="H2917" s="104" t="e">
        <f>C2917*PRODUCT(#REF!,#REF!,G2917,,#REF!,E2917)</f>
        <v>#N/A</v>
      </c>
    </row>
    <row r="2918" spans="3:8">
      <c r="C2918" t="e">
        <f>VLOOKUP(B2918,定价因子!L:M,2,0)</f>
        <v>#N/A</v>
      </c>
      <c r="E2918" t="e">
        <f>VLOOKUP($D$1&amp;D2918,定价因子!E:F,2,0)</f>
        <v>#N/A</v>
      </c>
      <c r="G2918" t="e">
        <f>VLOOKUP($F$1&amp;F2918,定价因子!E:F,2,0)</f>
        <v>#N/A</v>
      </c>
      <c r="H2918" s="104" t="e">
        <f>C2918*PRODUCT(#REF!,#REF!,G2918,,#REF!,E2918)</f>
        <v>#N/A</v>
      </c>
    </row>
    <row r="2919" spans="3:8">
      <c r="C2919" t="e">
        <f>VLOOKUP(B2919,定价因子!L:M,2,0)</f>
        <v>#N/A</v>
      </c>
      <c r="E2919" t="e">
        <f>VLOOKUP($D$1&amp;D2919,定价因子!E:F,2,0)</f>
        <v>#N/A</v>
      </c>
      <c r="G2919" t="e">
        <f>VLOOKUP($F$1&amp;F2919,定价因子!E:F,2,0)</f>
        <v>#N/A</v>
      </c>
      <c r="H2919" s="104" t="e">
        <f>C2919*PRODUCT(#REF!,#REF!,G2919,,#REF!,E2919)</f>
        <v>#N/A</v>
      </c>
    </row>
    <row r="2920" spans="3:8">
      <c r="C2920" t="e">
        <f>VLOOKUP(B2920,定价因子!L:M,2,0)</f>
        <v>#N/A</v>
      </c>
      <c r="E2920" t="e">
        <f>VLOOKUP($D$1&amp;D2920,定价因子!E:F,2,0)</f>
        <v>#N/A</v>
      </c>
      <c r="G2920" t="e">
        <f>VLOOKUP($F$1&amp;F2920,定价因子!E:F,2,0)</f>
        <v>#N/A</v>
      </c>
      <c r="H2920" s="104" t="e">
        <f>C2920*PRODUCT(#REF!,#REF!,G2920,,#REF!,E2920)</f>
        <v>#N/A</v>
      </c>
    </row>
    <row r="2921" spans="3:8">
      <c r="C2921" t="e">
        <f>VLOOKUP(B2921,定价因子!L:M,2,0)</f>
        <v>#N/A</v>
      </c>
      <c r="E2921" t="e">
        <f>VLOOKUP($D$1&amp;D2921,定价因子!E:F,2,0)</f>
        <v>#N/A</v>
      </c>
      <c r="G2921" t="e">
        <f>VLOOKUP($F$1&amp;F2921,定价因子!E:F,2,0)</f>
        <v>#N/A</v>
      </c>
      <c r="H2921" s="104" t="e">
        <f>C2921*PRODUCT(#REF!,#REF!,G2921,,#REF!,E2921)</f>
        <v>#N/A</v>
      </c>
    </row>
    <row r="2922" spans="3:8">
      <c r="C2922" t="e">
        <f>VLOOKUP(B2922,定价因子!L:M,2,0)</f>
        <v>#N/A</v>
      </c>
      <c r="E2922" t="e">
        <f>VLOOKUP($D$1&amp;D2922,定价因子!E:F,2,0)</f>
        <v>#N/A</v>
      </c>
      <c r="G2922" t="e">
        <f>VLOOKUP($F$1&amp;F2922,定价因子!E:F,2,0)</f>
        <v>#N/A</v>
      </c>
      <c r="H2922" s="104" t="e">
        <f>C2922*PRODUCT(#REF!,#REF!,G2922,,#REF!,E2922)</f>
        <v>#N/A</v>
      </c>
    </row>
    <row r="2923" spans="3:8">
      <c r="C2923" t="e">
        <f>VLOOKUP(B2923,定价因子!L:M,2,0)</f>
        <v>#N/A</v>
      </c>
      <c r="E2923" t="e">
        <f>VLOOKUP($D$1&amp;D2923,定价因子!E:F,2,0)</f>
        <v>#N/A</v>
      </c>
      <c r="G2923" t="e">
        <f>VLOOKUP($F$1&amp;F2923,定价因子!E:F,2,0)</f>
        <v>#N/A</v>
      </c>
      <c r="H2923" s="104" t="e">
        <f>C2923*PRODUCT(#REF!,#REF!,G2923,,#REF!,E2923)</f>
        <v>#N/A</v>
      </c>
    </row>
    <row r="2924" spans="3:8">
      <c r="C2924" t="e">
        <f>VLOOKUP(B2924,定价因子!L:M,2,0)</f>
        <v>#N/A</v>
      </c>
      <c r="E2924" t="e">
        <f>VLOOKUP($D$1&amp;D2924,定价因子!E:F,2,0)</f>
        <v>#N/A</v>
      </c>
      <c r="G2924" t="e">
        <f>VLOOKUP($F$1&amp;F2924,定价因子!E:F,2,0)</f>
        <v>#N/A</v>
      </c>
      <c r="H2924" s="104" t="e">
        <f>C2924*PRODUCT(#REF!,#REF!,G2924,,#REF!,E2924)</f>
        <v>#N/A</v>
      </c>
    </row>
    <row r="2925" spans="3:8">
      <c r="C2925" t="e">
        <f>VLOOKUP(B2925,定价因子!L:M,2,0)</f>
        <v>#N/A</v>
      </c>
      <c r="E2925" t="e">
        <f>VLOOKUP($D$1&amp;D2925,定价因子!E:F,2,0)</f>
        <v>#N/A</v>
      </c>
      <c r="G2925" t="e">
        <f>VLOOKUP($F$1&amp;F2925,定价因子!E:F,2,0)</f>
        <v>#N/A</v>
      </c>
      <c r="H2925" s="104" t="e">
        <f>C2925*PRODUCT(#REF!,#REF!,G2925,,#REF!,E2925)</f>
        <v>#N/A</v>
      </c>
    </row>
    <row r="2926" spans="3:8">
      <c r="C2926" t="e">
        <f>VLOOKUP(B2926,定价因子!L:M,2,0)</f>
        <v>#N/A</v>
      </c>
      <c r="E2926" t="e">
        <f>VLOOKUP($D$1&amp;D2926,定价因子!E:F,2,0)</f>
        <v>#N/A</v>
      </c>
      <c r="G2926" t="e">
        <f>VLOOKUP($F$1&amp;F2926,定价因子!E:F,2,0)</f>
        <v>#N/A</v>
      </c>
      <c r="H2926" s="104" t="e">
        <f>C2926*PRODUCT(#REF!,#REF!,G2926,,#REF!,E2926)</f>
        <v>#N/A</v>
      </c>
    </row>
    <row r="2927" spans="3:8">
      <c r="C2927" t="e">
        <f>VLOOKUP(B2927,定价因子!L:M,2,0)</f>
        <v>#N/A</v>
      </c>
      <c r="E2927" t="e">
        <f>VLOOKUP($D$1&amp;D2927,定价因子!E:F,2,0)</f>
        <v>#N/A</v>
      </c>
      <c r="G2927" t="e">
        <f>VLOOKUP($F$1&amp;F2927,定价因子!E:F,2,0)</f>
        <v>#N/A</v>
      </c>
      <c r="H2927" s="104" t="e">
        <f>C2927*PRODUCT(#REF!,#REF!,G2927,,#REF!,E2927)</f>
        <v>#N/A</v>
      </c>
    </row>
    <row r="2928" spans="3:8">
      <c r="C2928" t="e">
        <f>VLOOKUP(B2928,定价因子!L:M,2,0)</f>
        <v>#N/A</v>
      </c>
      <c r="E2928" t="e">
        <f>VLOOKUP($D$1&amp;D2928,定价因子!E:F,2,0)</f>
        <v>#N/A</v>
      </c>
      <c r="G2928" t="e">
        <f>VLOOKUP($F$1&amp;F2928,定价因子!E:F,2,0)</f>
        <v>#N/A</v>
      </c>
      <c r="H2928" s="104" t="e">
        <f>C2928*PRODUCT(#REF!,#REF!,G2928,,#REF!,E2928)</f>
        <v>#N/A</v>
      </c>
    </row>
    <row r="2929" spans="3:8">
      <c r="C2929" t="e">
        <f>VLOOKUP(B2929,定价因子!L:M,2,0)</f>
        <v>#N/A</v>
      </c>
      <c r="E2929" t="e">
        <f>VLOOKUP($D$1&amp;D2929,定价因子!E:F,2,0)</f>
        <v>#N/A</v>
      </c>
      <c r="G2929" t="e">
        <f>VLOOKUP($F$1&amp;F2929,定价因子!E:F,2,0)</f>
        <v>#N/A</v>
      </c>
      <c r="H2929" s="104" t="e">
        <f>C2929*PRODUCT(#REF!,#REF!,G2929,,#REF!,E2929)</f>
        <v>#N/A</v>
      </c>
    </row>
    <row r="2930" spans="3:8">
      <c r="C2930" t="e">
        <f>VLOOKUP(B2930,定价因子!L:M,2,0)</f>
        <v>#N/A</v>
      </c>
      <c r="E2930" t="e">
        <f>VLOOKUP($D$1&amp;D2930,定价因子!E:F,2,0)</f>
        <v>#N/A</v>
      </c>
      <c r="G2930" t="e">
        <f>VLOOKUP($F$1&amp;F2930,定价因子!E:F,2,0)</f>
        <v>#N/A</v>
      </c>
      <c r="H2930" s="104" t="e">
        <f>C2930*PRODUCT(#REF!,#REF!,G2930,,#REF!,E2930)</f>
        <v>#N/A</v>
      </c>
    </row>
    <row r="2931" spans="3:8">
      <c r="C2931" t="e">
        <f>VLOOKUP(B2931,定价因子!L:M,2,0)</f>
        <v>#N/A</v>
      </c>
      <c r="E2931" t="e">
        <f>VLOOKUP($D$1&amp;D2931,定价因子!E:F,2,0)</f>
        <v>#N/A</v>
      </c>
      <c r="G2931" t="e">
        <f>VLOOKUP($F$1&amp;F2931,定价因子!E:F,2,0)</f>
        <v>#N/A</v>
      </c>
      <c r="H2931" s="104" t="e">
        <f>C2931*PRODUCT(#REF!,#REF!,G2931,,#REF!,E2931)</f>
        <v>#N/A</v>
      </c>
    </row>
    <row r="2932" spans="3:8">
      <c r="C2932" t="e">
        <f>VLOOKUP(B2932,定价因子!L:M,2,0)</f>
        <v>#N/A</v>
      </c>
      <c r="E2932" t="e">
        <f>VLOOKUP($D$1&amp;D2932,定价因子!E:F,2,0)</f>
        <v>#N/A</v>
      </c>
      <c r="G2932" t="e">
        <f>VLOOKUP($F$1&amp;F2932,定价因子!E:F,2,0)</f>
        <v>#N/A</v>
      </c>
      <c r="H2932" s="104" t="e">
        <f>C2932*PRODUCT(#REF!,#REF!,G2932,,#REF!,E2932)</f>
        <v>#N/A</v>
      </c>
    </row>
    <row r="2933" spans="3:8">
      <c r="C2933" t="e">
        <f>VLOOKUP(B2933,定价因子!L:M,2,0)</f>
        <v>#N/A</v>
      </c>
      <c r="E2933" t="e">
        <f>VLOOKUP($D$1&amp;D2933,定价因子!E:F,2,0)</f>
        <v>#N/A</v>
      </c>
      <c r="G2933" t="e">
        <f>VLOOKUP($F$1&amp;F2933,定价因子!E:F,2,0)</f>
        <v>#N/A</v>
      </c>
      <c r="H2933" s="104" t="e">
        <f>C2933*PRODUCT(#REF!,#REF!,G2933,,#REF!,E2933)</f>
        <v>#N/A</v>
      </c>
    </row>
    <row r="2934" spans="3:8">
      <c r="C2934" t="e">
        <f>VLOOKUP(B2934,定价因子!L:M,2,0)</f>
        <v>#N/A</v>
      </c>
      <c r="E2934" t="e">
        <f>VLOOKUP($D$1&amp;D2934,定价因子!E:F,2,0)</f>
        <v>#N/A</v>
      </c>
      <c r="G2934" t="e">
        <f>VLOOKUP($F$1&amp;F2934,定价因子!E:F,2,0)</f>
        <v>#N/A</v>
      </c>
      <c r="H2934" s="104" t="e">
        <f>C2934*PRODUCT(#REF!,#REF!,G2934,,#REF!,E2934)</f>
        <v>#N/A</v>
      </c>
    </row>
    <row r="2935" spans="3:8">
      <c r="C2935" t="e">
        <f>VLOOKUP(B2935,定价因子!L:M,2,0)</f>
        <v>#N/A</v>
      </c>
      <c r="E2935" t="e">
        <f>VLOOKUP($D$1&amp;D2935,定价因子!E:F,2,0)</f>
        <v>#N/A</v>
      </c>
      <c r="G2935" t="e">
        <f>VLOOKUP($F$1&amp;F2935,定价因子!E:F,2,0)</f>
        <v>#N/A</v>
      </c>
      <c r="H2935" s="104" t="e">
        <f>C2935*PRODUCT(#REF!,#REF!,G2935,,#REF!,E2935)</f>
        <v>#N/A</v>
      </c>
    </row>
    <row r="2936" spans="3:8">
      <c r="C2936" t="e">
        <f>VLOOKUP(B2936,定价因子!L:M,2,0)</f>
        <v>#N/A</v>
      </c>
      <c r="E2936" t="e">
        <f>VLOOKUP($D$1&amp;D2936,定价因子!E:F,2,0)</f>
        <v>#N/A</v>
      </c>
      <c r="G2936" t="e">
        <f>VLOOKUP($F$1&amp;F2936,定价因子!E:F,2,0)</f>
        <v>#N/A</v>
      </c>
      <c r="H2936" s="104" t="e">
        <f>C2936*PRODUCT(#REF!,#REF!,G2936,,#REF!,E2936)</f>
        <v>#N/A</v>
      </c>
    </row>
    <row r="2937" spans="3:8">
      <c r="C2937" t="e">
        <f>VLOOKUP(B2937,定价因子!L:M,2,0)</f>
        <v>#N/A</v>
      </c>
      <c r="E2937" t="e">
        <f>VLOOKUP($D$1&amp;D2937,定价因子!E:F,2,0)</f>
        <v>#N/A</v>
      </c>
      <c r="G2937" t="e">
        <f>VLOOKUP($F$1&amp;F2937,定价因子!E:F,2,0)</f>
        <v>#N/A</v>
      </c>
      <c r="H2937" s="104" t="e">
        <f>C2937*PRODUCT(#REF!,#REF!,G2937,,#REF!,E2937)</f>
        <v>#N/A</v>
      </c>
    </row>
    <row r="2938" spans="3:8">
      <c r="C2938" t="e">
        <f>VLOOKUP(B2938,定价因子!L:M,2,0)</f>
        <v>#N/A</v>
      </c>
      <c r="E2938" t="e">
        <f>VLOOKUP($D$1&amp;D2938,定价因子!E:F,2,0)</f>
        <v>#N/A</v>
      </c>
      <c r="G2938" t="e">
        <f>VLOOKUP($F$1&amp;F2938,定价因子!E:F,2,0)</f>
        <v>#N/A</v>
      </c>
      <c r="H2938" s="104" t="e">
        <f>C2938*PRODUCT(#REF!,#REF!,G2938,,#REF!,E2938)</f>
        <v>#N/A</v>
      </c>
    </row>
    <row r="2939" spans="3:8">
      <c r="C2939" t="e">
        <f>VLOOKUP(B2939,定价因子!L:M,2,0)</f>
        <v>#N/A</v>
      </c>
      <c r="E2939" t="e">
        <f>VLOOKUP($D$1&amp;D2939,定价因子!E:F,2,0)</f>
        <v>#N/A</v>
      </c>
      <c r="G2939" t="e">
        <f>VLOOKUP($F$1&amp;F2939,定价因子!E:F,2,0)</f>
        <v>#N/A</v>
      </c>
      <c r="H2939" s="104" t="e">
        <f>C2939*PRODUCT(#REF!,#REF!,G2939,,#REF!,E2939)</f>
        <v>#N/A</v>
      </c>
    </row>
    <row r="2940" spans="3:8">
      <c r="C2940" t="e">
        <f>VLOOKUP(B2940,定价因子!L:M,2,0)</f>
        <v>#N/A</v>
      </c>
      <c r="E2940" t="e">
        <f>VLOOKUP($D$1&amp;D2940,定价因子!E:F,2,0)</f>
        <v>#N/A</v>
      </c>
      <c r="G2940" t="e">
        <f>VLOOKUP($F$1&amp;F2940,定价因子!E:F,2,0)</f>
        <v>#N/A</v>
      </c>
      <c r="H2940" s="104" t="e">
        <f>C2940*PRODUCT(#REF!,#REF!,G2940,,#REF!,E2940)</f>
        <v>#N/A</v>
      </c>
    </row>
    <row r="2941" spans="3:8">
      <c r="C2941" t="e">
        <f>VLOOKUP(B2941,定价因子!L:M,2,0)</f>
        <v>#N/A</v>
      </c>
      <c r="E2941" t="e">
        <f>VLOOKUP($D$1&amp;D2941,定价因子!E:F,2,0)</f>
        <v>#N/A</v>
      </c>
      <c r="G2941" t="e">
        <f>VLOOKUP($F$1&amp;F2941,定价因子!E:F,2,0)</f>
        <v>#N/A</v>
      </c>
      <c r="H2941" s="104" t="e">
        <f>C2941*PRODUCT(#REF!,#REF!,G2941,,#REF!,E2941)</f>
        <v>#N/A</v>
      </c>
    </row>
    <row r="2942" spans="3:8">
      <c r="C2942" t="e">
        <f>VLOOKUP(B2942,定价因子!L:M,2,0)</f>
        <v>#N/A</v>
      </c>
      <c r="E2942" t="e">
        <f>VLOOKUP($D$1&amp;D2942,定价因子!E:F,2,0)</f>
        <v>#N/A</v>
      </c>
      <c r="G2942" t="e">
        <f>VLOOKUP($F$1&amp;F2942,定价因子!E:F,2,0)</f>
        <v>#N/A</v>
      </c>
      <c r="H2942" s="104" t="e">
        <f>C2942*PRODUCT(#REF!,#REF!,G2942,,#REF!,E2942)</f>
        <v>#N/A</v>
      </c>
    </row>
    <row r="2943" spans="3:8">
      <c r="C2943" t="e">
        <f>VLOOKUP(B2943,定价因子!L:M,2,0)</f>
        <v>#N/A</v>
      </c>
      <c r="E2943" t="e">
        <f>VLOOKUP($D$1&amp;D2943,定价因子!E:F,2,0)</f>
        <v>#N/A</v>
      </c>
      <c r="G2943" t="e">
        <f>VLOOKUP($F$1&amp;F2943,定价因子!E:F,2,0)</f>
        <v>#N/A</v>
      </c>
      <c r="H2943" s="104" t="e">
        <f>C2943*PRODUCT(#REF!,#REF!,G2943,,#REF!,E2943)</f>
        <v>#N/A</v>
      </c>
    </row>
    <row r="2944" spans="3:8">
      <c r="C2944" t="e">
        <f>VLOOKUP(B2944,定价因子!L:M,2,0)</f>
        <v>#N/A</v>
      </c>
      <c r="E2944" t="e">
        <f>VLOOKUP($D$1&amp;D2944,定价因子!E:F,2,0)</f>
        <v>#N/A</v>
      </c>
      <c r="G2944" t="e">
        <f>VLOOKUP($F$1&amp;F2944,定价因子!E:F,2,0)</f>
        <v>#N/A</v>
      </c>
      <c r="H2944" s="104" t="e">
        <f>C2944*PRODUCT(#REF!,#REF!,G2944,,#REF!,E2944)</f>
        <v>#N/A</v>
      </c>
    </row>
    <row r="2945" spans="3:8">
      <c r="C2945" t="e">
        <f>VLOOKUP(B2945,定价因子!L:M,2,0)</f>
        <v>#N/A</v>
      </c>
      <c r="E2945" t="e">
        <f>VLOOKUP($D$1&amp;D2945,定价因子!E:F,2,0)</f>
        <v>#N/A</v>
      </c>
      <c r="G2945" t="e">
        <f>VLOOKUP($F$1&amp;F2945,定价因子!E:F,2,0)</f>
        <v>#N/A</v>
      </c>
      <c r="H2945" s="104" t="e">
        <f>C2945*PRODUCT(#REF!,#REF!,G2945,,#REF!,E2945)</f>
        <v>#N/A</v>
      </c>
    </row>
    <row r="2946" spans="3:8">
      <c r="C2946" t="e">
        <f>VLOOKUP(B2946,定价因子!L:M,2,0)</f>
        <v>#N/A</v>
      </c>
      <c r="E2946" t="e">
        <f>VLOOKUP($D$1&amp;D2946,定价因子!E:F,2,0)</f>
        <v>#N/A</v>
      </c>
      <c r="G2946" t="e">
        <f>VLOOKUP($F$1&amp;F2946,定价因子!E:F,2,0)</f>
        <v>#N/A</v>
      </c>
      <c r="H2946" s="104" t="e">
        <f>C2946*PRODUCT(#REF!,#REF!,G2946,,#REF!,E2946)</f>
        <v>#N/A</v>
      </c>
    </row>
    <row r="2947" spans="3:8">
      <c r="C2947" t="e">
        <f>VLOOKUP(B2947,定价因子!L:M,2,0)</f>
        <v>#N/A</v>
      </c>
      <c r="E2947" t="e">
        <f>VLOOKUP($D$1&amp;D2947,定价因子!E:F,2,0)</f>
        <v>#N/A</v>
      </c>
      <c r="G2947" t="e">
        <f>VLOOKUP($F$1&amp;F2947,定价因子!E:F,2,0)</f>
        <v>#N/A</v>
      </c>
      <c r="H2947" s="104" t="e">
        <f>C2947*PRODUCT(#REF!,#REF!,G2947,,#REF!,E2947)</f>
        <v>#N/A</v>
      </c>
    </row>
    <row r="2948" spans="3:8">
      <c r="C2948" t="e">
        <f>VLOOKUP(B2948,定价因子!L:M,2,0)</f>
        <v>#N/A</v>
      </c>
      <c r="E2948" t="e">
        <f>VLOOKUP($D$1&amp;D2948,定价因子!E:F,2,0)</f>
        <v>#N/A</v>
      </c>
      <c r="G2948" t="e">
        <f>VLOOKUP($F$1&amp;F2948,定价因子!E:F,2,0)</f>
        <v>#N/A</v>
      </c>
      <c r="H2948" s="104" t="e">
        <f>C2948*PRODUCT(#REF!,#REF!,G2948,,#REF!,E2948)</f>
        <v>#N/A</v>
      </c>
    </row>
    <row r="2949" spans="3:8">
      <c r="C2949" t="e">
        <f>VLOOKUP(B2949,定价因子!L:M,2,0)</f>
        <v>#N/A</v>
      </c>
      <c r="E2949" t="e">
        <f>VLOOKUP($D$1&amp;D2949,定价因子!E:F,2,0)</f>
        <v>#N/A</v>
      </c>
      <c r="G2949" t="e">
        <f>VLOOKUP($F$1&amp;F2949,定价因子!E:F,2,0)</f>
        <v>#N/A</v>
      </c>
      <c r="H2949" s="104" t="e">
        <f>C2949*PRODUCT(#REF!,#REF!,G2949,,#REF!,E2949)</f>
        <v>#N/A</v>
      </c>
    </row>
    <row r="2950" spans="3:8">
      <c r="C2950" t="e">
        <f>VLOOKUP(B2950,定价因子!L:M,2,0)</f>
        <v>#N/A</v>
      </c>
      <c r="E2950" t="e">
        <f>VLOOKUP($D$1&amp;D2950,定价因子!E:F,2,0)</f>
        <v>#N/A</v>
      </c>
      <c r="G2950" t="e">
        <f>VLOOKUP($F$1&amp;F2950,定价因子!E:F,2,0)</f>
        <v>#N/A</v>
      </c>
      <c r="H2950" s="104" t="e">
        <f>C2950*PRODUCT(#REF!,#REF!,G2950,,#REF!,E2950)</f>
        <v>#N/A</v>
      </c>
    </row>
    <row r="2951" spans="3:8">
      <c r="C2951" t="e">
        <f>VLOOKUP(B2951,定价因子!L:M,2,0)</f>
        <v>#N/A</v>
      </c>
      <c r="E2951" t="e">
        <f>VLOOKUP($D$1&amp;D2951,定价因子!E:F,2,0)</f>
        <v>#N/A</v>
      </c>
      <c r="G2951" t="e">
        <f>VLOOKUP($F$1&amp;F2951,定价因子!E:F,2,0)</f>
        <v>#N/A</v>
      </c>
      <c r="H2951" s="104" t="e">
        <f>C2951*PRODUCT(#REF!,#REF!,G2951,,#REF!,E2951)</f>
        <v>#N/A</v>
      </c>
    </row>
    <row r="2952" spans="3:8">
      <c r="C2952" t="e">
        <f>VLOOKUP(B2952,定价因子!L:M,2,0)</f>
        <v>#N/A</v>
      </c>
      <c r="E2952" t="e">
        <f>VLOOKUP($D$1&amp;D2952,定价因子!E:F,2,0)</f>
        <v>#N/A</v>
      </c>
      <c r="G2952" t="e">
        <f>VLOOKUP($F$1&amp;F2952,定价因子!E:F,2,0)</f>
        <v>#N/A</v>
      </c>
      <c r="H2952" s="104" t="e">
        <f>C2952*PRODUCT(#REF!,#REF!,G2952,,#REF!,E2952)</f>
        <v>#N/A</v>
      </c>
    </row>
    <row r="2953" spans="3:8">
      <c r="C2953" t="e">
        <f>VLOOKUP(B2953,定价因子!L:M,2,0)</f>
        <v>#N/A</v>
      </c>
      <c r="E2953" t="e">
        <f>VLOOKUP($D$1&amp;D2953,定价因子!E:F,2,0)</f>
        <v>#N/A</v>
      </c>
      <c r="G2953" t="e">
        <f>VLOOKUP($F$1&amp;F2953,定价因子!E:F,2,0)</f>
        <v>#N/A</v>
      </c>
      <c r="H2953" s="104" t="e">
        <f>C2953*PRODUCT(#REF!,#REF!,G2953,,#REF!,E2953)</f>
        <v>#N/A</v>
      </c>
    </row>
    <row r="2954" spans="3:8">
      <c r="C2954" t="e">
        <f>VLOOKUP(B2954,定价因子!L:M,2,0)</f>
        <v>#N/A</v>
      </c>
      <c r="E2954" t="e">
        <f>VLOOKUP($D$1&amp;D2954,定价因子!E:F,2,0)</f>
        <v>#N/A</v>
      </c>
      <c r="G2954" t="e">
        <f>VLOOKUP($F$1&amp;F2954,定价因子!E:F,2,0)</f>
        <v>#N/A</v>
      </c>
      <c r="H2954" s="104" t="e">
        <f>C2954*PRODUCT(#REF!,#REF!,G2954,,#REF!,E2954)</f>
        <v>#N/A</v>
      </c>
    </row>
    <row r="2955" spans="3:8">
      <c r="C2955" t="e">
        <f>VLOOKUP(B2955,定价因子!L:M,2,0)</f>
        <v>#N/A</v>
      </c>
      <c r="E2955" t="e">
        <f>VLOOKUP($D$1&amp;D2955,定价因子!E:F,2,0)</f>
        <v>#N/A</v>
      </c>
      <c r="G2955" t="e">
        <f>VLOOKUP($F$1&amp;F2955,定价因子!E:F,2,0)</f>
        <v>#N/A</v>
      </c>
      <c r="H2955" s="104" t="e">
        <f>C2955*PRODUCT(#REF!,#REF!,G2955,,#REF!,E2955)</f>
        <v>#N/A</v>
      </c>
    </row>
    <row r="2956" spans="3:8">
      <c r="C2956" t="e">
        <f>VLOOKUP(B2956,定价因子!L:M,2,0)</f>
        <v>#N/A</v>
      </c>
      <c r="E2956" t="e">
        <f>VLOOKUP($D$1&amp;D2956,定价因子!E:F,2,0)</f>
        <v>#N/A</v>
      </c>
      <c r="G2956" t="e">
        <f>VLOOKUP($F$1&amp;F2956,定价因子!E:F,2,0)</f>
        <v>#N/A</v>
      </c>
      <c r="H2956" s="104" t="e">
        <f>C2956*PRODUCT(#REF!,#REF!,G2956,,#REF!,E2956)</f>
        <v>#N/A</v>
      </c>
    </row>
    <row r="2957" spans="3:8">
      <c r="C2957" t="e">
        <f>VLOOKUP(B2957,定价因子!L:M,2,0)</f>
        <v>#N/A</v>
      </c>
      <c r="E2957" t="e">
        <f>VLOOKUP($D$1&amp;D2957,定价因子!E:F,2,0)</f>
        <v>#N/A</v>
      </c>
      <c r="G2957" t="e">
        <f>VLOOKUP($F$1&amp;F2957,定价因子!E:F,2,0)</f>
        <v>#N/A</v>
      </c>
      <c r="H2957" s="104" t="e">
        <f>C2957*PRODUCT(#REF!,#REF!,G2957,,#REF!,E2957)</f>
        <v>#N/A</v>
      </c>
    </row>
    <row r="2958" spans="3:8">
      <c r="C2958" t="e">
        <f>VLOOKUP(B2958,定价因子!L:M,2,0)</f>
        <v>#N/A</v>
      </c>
      <c r="E2958" t="e">
        <f>VLOOKUP($D$1&amp;D2958,定价因子!E:F,2,0)</f>
        <v>#N/A</v>
      </c>
      <c r="G2958" t="e">
        <f>VLOOKUP($F$1&amp;F2958,定价因子!E:F,2,0)</f>
        <v>#N/A</v>
      </c>
      <c r="H2958" s="104" t="e">
        <f>C2958*PRODUCT(#REF!,#REF!,G2958,,#REF!,E2958)</f>
        <v>#N/A</v>
      </c>
    </row>
    <row r="2959" spans="3:8">
      <c r="C2959" t="e">
        <f>VLOOKUP(B2959,定价因子!L:M,2,0)</f>
        <v>#N/A</v>
      </c>
      <c r="E2959" t="e">
        <f>VLOOKUP($D$1&amp;D2959,定价因子!E:F,2,0)</f>
        <v>#N/A</v>
      </c>
      <c r="G2959" t="e">
        <f>VLOOKUP($F$1&amp;F2959,定价因子!E:F,2,0)</f>
        <v>#N/A</v>
      </c>
      <c r="H2959" s="104" t="e">
        <f>C2959*PRODUCT(#REF!,#REF!,G2959,,#REF!,E2959)</f>
        <v>#N/A</v>
      </c>
    </row>
    <row r="2960" spans="3:8">
      <c r="C2960" t="e">
        <f>VLOOKUP(B2960,定价因子!L:M,2,0)</f>
        <v>#N/A</v>
      </c>
      <c r="E2960" t="e">
        <f>VLOOKUP($D$1&amp;D2960,定价因子!E:F,2,0)</f>
        <v>#N/A</v>
      </c>
      <c r="G2960" t="e">
        <f>VLOOKUP($F$1&amp;F2960,定价因子!E:F,2,0)</f>
        <v>#N/A</v>
      </c>
      <c r="H2960" s="104" t="e">
        <f>C2960*PRODUCT(#REF!,#REF!,G2960,,#REF!,E2960)</f>
        <v>#N/A</v>
      </c>
    </row>
    <row r="2961" spans="3:8">
      <c r="C2961" t="e">
        <f>VLOOKUP(B2961,定价因子!L:M,2,0)</f>
        <v>#N/A</v>
      </c>
      <c r="E2961" t="e">
        <f>VLOOKUP($D$1&amp;D2961,定价因子!E:F,2,0)</f>
        <v>#N/A</v>
      </c>
      <c r="G2961" t="e">
        <f>VLOOKUP($F$1&amp;F2961,定价因子!E:F,2,0)</f>
        <v>#N/A</v>
      </c>
      <c r="H2961" s="104" t="e">
        <f>C2961*PRODUCT(#REF!,#REF!,G2961,,#REF!,E2961)</f>
        <v>#N/A</v>
      </c>
    </row>
    <row r="2962" spans="3:8">
      <c r="C2962" t="e">
        <f>VLOOKUP(B2962,定价因子!L:M,2,0)</f>
        <v>#N/A</v>
      </c>
      <c r="E2962" t="e">
        <f>VLOOKUP($D$1&amp;D2962,定价因子!E:F,2,0)</f>
        <v>#N/A</v>
      </c>
      <c r="G2962" t="e">
        <f>VLOOKUP($F$1&amp;F2962,定价因子!E:F,2,0)</f>
        <v>#N/A</v>
      </c>
      <c r="H2962" s="104" t="e">
        <f>C2962*PRODUCT(#REF!,#REF!,G2962,,#REF!,E2962)</f>
        <v>#N/A</v>
      </c>
    </row>
    <row r="2963" spans="3:8">
      <c r="C2963" t="e">
        <f>VLOOKUP(B2963,定价因子!L:M,2,0)</f>
        <v>#N/A</v>
      </c>
      <c r="E2963" t="e">
        <f>VLOOKUP($D$1&amp;D2963,定价因子!E:F,2,0)</f>
        <v>#N/A</v>
      </c>
      <c r="G2963" t="e">
        <f>VLOOKUP($F$1&amp;F2963,定价因子!E:F,2,0)</f>
        <v>#N/A</v>
      </c>
      <c r="H2963" s="104" t="e">
        <f>C2963*PRODUCT(#REF!,#REF!,G2963,,#REF!,E2963)</f>
        <v>#N/A</v>
      </c>
    </row>
    <row r="2964" spans="3:8">
      <c r="C2964" t="e">
        <f>VLOOKUP(B2964,定价因子!L:M,2,0)</f>
        <v>#N/A</v>
      </c>
      <c r="E2964" t="e">
        <f>VLOOKUP($D$1&amp;D2964,定价因子!E:F,2,0)</f>
        <v>#N/A</v>
      </c>
      <c r="G2964" t="e">
        <f>VLOOKUP($F$1&amp;F2964,定价因子!E:F,2,0)</f>
        <v>#N/A</v>
      </c>
      <c r="H2964" s="104" t="e">
        <f>C2964*PRODUCT(#REF!,#REF!,G2964,,#REF!,E2964)</f>
        <v>#N/A</v>
      </c>
    </row>
    <row r="2965" spans="3:8">
      <c r="C2965" t="e">
        <f>VLOOKUP(B2965,定价因子!L:M,2,0)</f>
        <v>#N/A</v>
      </c>
      <c r="E2965" t="e">
        <f>VLOOKUP($D$1&amp;D2965,定价因子!E:F,2,0)</f>
        <v>#N/A</v>
      </c>
      <c r="G2965" t="e">
        <f>VLOOKUP($F$1&amp;F2965,定价因子!E:F,2,0)</f>
        <v>#N/A</v>
      </c>
      <c r="H2965" s="104" t="e">
        <f>C2965*PRODUCT(#REF!,#REF!,G2965,,#REF!,E2965)</f>
        <v>#N/A</v>
      </c>
    </row>
    <row r="2966" spans="3:8">
      <c r="C2966" t="e">
        <f>VLOOKUP(B2966,定价因子!L:M,2,0)</f>
        <v>#N/A</v>
      </c>
      <c r="E2966" t="e">
        <f>VLOOKUP($D$1&amp;D2966,定价因子!E:F,2,0)</f>
        <v>#N/A</v>
      </c>
      <c r="G2966" t="e">
        <f>VLOOKUP($F$1&amp;F2966,定价因子!E:F,2,0)</f>
        <v>#N/A</v>
      </c>
      <c r="H2966" s="104" t="e">
        <f>C2966*PRODUCT(#REF!,#REF!,G2966,,#REF!,E2966)</f>
        <v>#N/A</v>
      </c>
    </row>
    <row r="2967" spans="3:8">
      <c r="C2967" t="e">
        <f>VLOOKUP(B2967,定价因子!L:M,2,0)</f>
        <v>#N/A</v>
      </c>
      <c r="E2967" t="e">
        <f>VLOOKUP($D$1&amp;D2967,定价因子!E:F,2,0)</f>
        <v>#N/A</v>
      </c>
      <c r="G2967" t="e">
        <f>VLOOKUP($F$1&amp;F2967,定价因子!E:F,2,0)</f>
        <v>#N/A</v>
      </c>
      <c r="H2967" s="104" t="e">
        <f>C2967*PRODUCT(#REF!,#REF!,G2967,,#REF!,E2967)</f>
        <v>#N/A</v>
      </c>
    </row>
    <row r="2968" spans="3:8">
      <c r="C2968" t="e">
        <f>VLOOKUP(B2968,定价因子!L:M,2,0)</f>
        <v>#N/A</v>
      </c>
      <c r="E2968" t="e">
        <f>VLOOKUP($D$1&amp;D2968,定价因子!E:F,2,0)</f>
        <v>#N/A</v>
      </c>
      <c r="G2968" t="e">
        <f>VLOOKUP($F$1&amp;F2968,定价因子!E:F,2,0)</f>
        <v>#N/A</v>
      </c>
      <c r="H2968" s="104" t="e">
        <f>C2968*PRODUCT(#REF!,#REF!,G2968,,#REF!,E2968)</f>
        <v>#N/A</v>
      </c>
    </row>
    <row r="2969" spans="3:8">
      <c r="C2969" t="e">
        <f>VLOOKUP(B2969,定价因子!L:M,2,0)</f>
        <v>#N/A</v>
      </c>
      <c r="E2969" t="e">
        <f>VLOOKUP($D$1&amp;D2969,定价因子!E:F,2,0)</f>
        <v>#N/A</v>
      </c>
      <c r="G2969" t="e">
        <f>VLOOKUP($F$1&amp;F2969,定价因子!E:F,2,0)</f>
        <v>#N/A</v>
      </c>
      <c r="H2969" s="104" t="e">
        <f>C2969*PRODUCT(#REF!,#REF!,G2969,,#REF!,E2969)</f>
        <v>#N/A</v>
      </c>
    </row>
    <row r="2970" spans="3:8">
      <c r="C2970" t="e">
        <f>VLOOKUP(B2970,定价因子!L:M,2,0)</f>
        <v>#N/A</v>
      </c>
      <c r="E2970" t="e">
        <f>VLOOKUP($D$1&amp;D2970,定价因子!E:F,2,0)</f>
        <v>#N/A</v>
      </c>
      <c r="G2970" t="e">
        <f>VLOOKUP($F$1&amp;F2970,定价因子!E:F,2,0)</f>
        <v>#N/A</v>
      </c>
      <c r="H2970" s="104" t="e">
        <f>C2970*PRODUCT(#REF!,#REF!,G2970,,#REF!,E2970)</f>
        <v>#N/A</v>
      </c>
    </row>
    <row r="2971" spans="3:8">
      <c r="C2971" t="e">
        <f>VLOOKUP(B2971,定价因子!L:M,2,0)</f>
        <v>#N/A</v>
      </c>
      <c r="E2971" t="e">
        <f>VLOOKUP($D$1&amp;D2971,定价因子!E:F,2,0)</f>
        <v>#N/A</v>
      </c>
      <c r="G2971" t="e">
        <f>VLOOKUP($F$1&amp;F2971,定价因子!E:F,2,0)</f>
        <v>#N/A</v>
      </c>
      <c r="H2971" s="104" t="e">
        <f>C2971*PRODUCT(#REF!,#REF!,G2971,,#REF!,E2971)</f>
        <v>#N/A</v>
      </c>
    </row>
    <row r="2972" spans="3:8">
      <c r="C2972" t="e">
        <f>VLOOKUP(B2972,定价因子!L:M,2,0)</f>
        <v>#N/A</v>
      </c>
      <c r="E2972" t="e">
        <f>VLOOKUP($D$1&amp;D2972,定价因子!E:F,2,0)</f>
        <v>#N/A</v>
      </c>
      <c r="G2972" t="e">
        <f>VLOOKUP($F$1&amp;F2972,定价因子!E:F,2,0)</f>
        <v>#N/A</v>
      </c>
      <c r="H2972" s="104" t="e">
        <f>C2972*PRODUCT(#REF!,#REF!,G2972,,#REF!,E2972)</f>
        <v>#N/A</v>
      </c>
    </row>
    <row r="2973" spans="3:8">
      <c r="C2973" t="e">
        <f>VLOOKUP(B2973,定价因子!L:M,2,0)</f>
        <v>#N/A</v>
      </c>
      <c r="E2973" t="e">
        <f>VLOOKUP($D$1&amp;D2973,定价因子!E:F,2,0)</f>
        <v>#N/A</v>
      </c>
      <c r="G2973" t="e">
        <f>VLOOKUP($F$1&amp;F2973,定价因子!E:F,2,0)</f>
        <v>#N/A</v>
      </c>
      <c r="H2973" s="104" t="e">
        <f>C2973*PRODUCT(#REF!,#REF!,G2973,,#REF!,E2973)</f>
        <v>#N/A</v>
      </c>
    </row>
    <row r="2974" spans="3:8">
      <c r="C2974" t="e">
        <f>VLOOKUP(B2974,定价因子!L:M,2,0)</f>
        <v>#N/A</v>
      </c>
      <c r="E2974" t="e">
        <f>VLOOKUP($D$1&amp;D2974,定价因子!E:F,2,0)</f>
        <v>#N/A</v>
      </c>
      <c r="G2974" t="e">
        <f>VLOOKUP($F$1&amp;F2974,定价因子!E:F,2,0)</f>
        <v>#N/A</v>
      </c>
      <c r="H2974" s="104" t="e">
        <f>C2974*PRODUCT(#REF!,#REF!,G2974,,#REF!,E2974)</f>
        <v>#N/A</v>
      </c>
    </row>
    <row r="2975" spans="3:8">
      <c r="C2975" t="e">
        <f>VLOOKUP(B2975,定价因子!L:M,2,0)</f>
        <v>#N/A</v>
      </c>
      <c r="E2975" t="e">
        <f>VLOOKUP($D$1&amp;D2975,定价因子!E:F,2,0)</f>
        <v>#N/A</v>
      </c>
      <c r="G2975" t="e">
        <f>VLOOKUP($F$1&amp;F2975,定价因子!E:F,2,0)</f>
        <v>#N/A</v>
      </c>
      <c r="H2975" s="104" t="e">
        <f>C2975*PRODUCT(#REF!,#REF!,G2975,,#REF!,E2975)</f>
        <v>#N/A</v>
      </c>
    </row>
    <row r="2976" spans="3:8">
      <c r="C2976" t="e">
        <f>VLOOKUP(B2976,定价因子!L:M,2,0)</f>
        <v>#N/A</v>
      </c>
      <c r="E2976" t="e">
        <f>VLOOKUP($D$1&amp;D2976,定价因子!E:F,2,0)</f>
        <v>#N/A</v>
      </c>
      <c r="G2976" t="e">
        <f>VLOOKUP($F$1&amp;F2976,定价因子!E:F,2,0)</f>
        <v>#N/A</v>
      </c>
      <c r="H2976" s="104" t="e">
        <f>C2976*PRODUCT(#REF!,#REF!,G2976,,#REF!,E2976)</f>
        <v>#N/A</v>
      </c>
    </row>
    <row r="2977" spans="3:8">
      <c r="C2977" t="e">
        <f>VLOOKUP(B2977,定价因子!L:M,2,0)</f>
        <v>#N/A</v>
      </c>
      <c r="E2977" t="e">
        <f>VLOOKUP($D$1&amp;D2977,定价因子!E:F,2,0)</f>
        <v>#N/A</v>
      </c>
      <c r="G2977" t="e">
        <f>VLOOKUP($F$1&amp;F2977,定价因子!E:F,2,0)</f>
        <v>#N/A</v>
      </c>
      <c r="H2977" s="104" t="e">
        <f>C2977*PRODUCT(#REF!,#REF!,G2977,,#REF!,E2977)</f>
        <v>#N/A</v>
      </c>
    </row>
    <row r="2978" spans="3:8">
      <c r="C2978" t="e">
        <f>VLOOKUP(B2978,定价因子!L:M,2,0)</f>
        <v>#N/A</v>
      </c>
      <c r="E2978" t="e">
        <f>VLOOKUP($D$1&amp;D2978,定价因子!E:F,2,0)</f>
        <v>#N/A</v>
      </c>
      <c r="G2978" t="e">
        <f>VLOOKUP($F$1&amp;F2978,定价因子!E:F,2,0)</f>
        <v>#N/A</v>
      </c>
      <c r="H2978" s="104" t="e">
        <f>C2978*PRODUCT(#REF!,#REF!,G2978,,#REF!,E2978)</f>
        <v>#N/A</v>
      </c>
    </row>
    <row r="2979" spans="3:8">
      <c r="C2979" t="e">
        <f>VLOOKUP(B2979,定价因子!L:M,2,0)</f>
        <v>#N/A</v>
      </c>
      <c r="E2979" t="e">
        <f>VLOOKUP($D$1&amp;D2979,定价因子!E:F,2,0)</f>
        <v>#N/A</v>
      </c>
      <c r="G2979" t="e">
        <f>VLOOKUP($F$1&amp;F2979,定价因子!E:F,2,0)</f>
        <v>#N/A</v>
      </c>
      <c r="H2979" s="104" t="e">
        <f>C2979*PRODUCT(#REF!,#REF!,G2979,,#REF!,E2979)</f>
        <v>#N/A</v>
      </c>
    </row>
    <row r="2980" spans="3:8">
      <c r="C2980" t="e">
        <f>VLOOKUP(B2980,定价因子!L:M,2,0)</f>
        <v>#N/A</v>
      </c>
      <c r="E2980" t="e">
        <f>VLOOKUP($D$1&amp;D2980,定价因子!E:F,2,0)</f>
        <v>#N/A</v>
      </c>
      <c r="G2980" t="e">
        <f>VLOOKUP($F$1&amp;F2980,定价因子!E:F,2,0)</f>
        <v>#N/A</v>
      </c>
      <c r="H2980" s="104" t="e">
        <f>C2980*PRODUCT(#REF!,#REF!,G2980,,#REF!,E2980)</f>
        <v>#N/A</v>
      </c>
    </row>
    <row r="2981" spans="3:8">
      <c r="C2981" t="e">
        <f>VLOOKUP(B2981,定价因子!L:M,2,0)</f>
        <v>#N/A</v>
      </c>
      <c r="E2981" t="e">
        <f>VLOOKUP($D$1&amp;D2981,定价因子!E:F,2,0)</f>
        <v>#N/A</v>
      </c>
      <c r="G2981" t="e">
        <f>VLOOKUP($F$1&amp;F2981,定价因子!E:F,2,0)</f>
        <v>#N/A</v>
      </c>
      <c r="H2981" s="104" t="e">
        <f>C2981*PRODUCT(#REF!,#REF!,G2981,,#REF!,E2981)</f>
        <v>#N/A</v>
      </c>
    </row>
    <row r="2982" spans="3:8">
      <c r="C2982" t="e">
        <f>VLOOKUP(B2982,定价因子!L:M,2,0)</f>
        <v>#N/A</v>
      </c>
      <c r="E2982" t="e">
        <f>VLOOKUP($D$1&amp;D2982,定价因子!E:F,2,0)</f>
        <v>#N/A</v>
      </c>
      <c r="G2982" t="e">
        <f>VLOOKUP($F$1&amp;F2982,定价因子!E:F,2,0)</f>
        <v>#N/A</v>
      </c>
      <c r="H2982" s="104" t="e">
        <f>C2982*PRODUCT(#REF!,#REF!,G2982,,#REF!,E2982)</f>
        <v>#N/A</v>
      </c>
    </row>
    <row r="2983" spans="3:8">
      <c r="C2983" t="e">
        <f>VLOOKUP(B2983,定价因子!L:M,2,0)</f>
        <v>#N/A</v>
      </c>
      <c r="E2983" t="e">
        <f>VLOOKUP($D$1&amp;D2983,定价因子!E:F,2,0)</f>
        <v>#N/A</v>
      </c>
      <c r="G2983" t="e">
        <f>VLOOKUP($F$1&amp;F2983,定价因子!E:F,2,0)</f>
        <v>#N/A</v>
      </c>
      <c r="H2983" s="104" t="e">
        <f>C2983*PRODUCT(#REF!,#REF!,G2983,,#REF!,E2983)</f>
        <v>#N/A</v>
      </c>
    </row>
    <row r="2984" spans="3:8">
      <c r="C2984" t="e">
        <f>VLOOKUP(B2984,定价因子!L:M,2,0)</f>
        <v>#N/A</v>
      </c>
      <c r="E2984" t="e">
        <f>VLOOKUP($D$1&amp;D2984,定价因子!E:F,2,0)</f>
        <v>#N/A</v>
      </c>
      <c r="G2984" t="e">
        <f>VLOOKUP($F$1&amp;F2984,定价因子!E:F,2,0)</f>
        <v>#N/A</v>
      </c>
      <c r="H2984" s="104" t="e">
        <f>C2984*PRODUCT(#REF!,#REF!,G2984,,#REF!,E2984)</f>
        <v>#N/A</v>
      </c>
    </row>
    <row r="2985" spans="3:8">
      <c r="C2985" t="e">
        <f>VLOOKUP(B2985,定价因子!L:M,2,0)</f>
        <v>#N/A</v>
      </c>
      <c r="E2985" t="e">
        <f>VLOOKUP($D$1&amp;D2985,定价因子!E:F,2,0)</f>
        <v>#N/A</v>
      </c>
      <c r="G2985" t="e">
        <f>VLOOKUP($F$1&amp;F2985,定价因子!E:F,2,0)</f>
        <v>#N/A</v>
      </c>
      <c r="H2985" s="104" t="e">
        <f>C2985*PRODUCT(#REF!,#REF!,G2985,,#REF!,E2985)</f>
        <v>#N/A</v>
      </c>
    </row>
    <row r="2986" spans="3:8">
      <c r="C2986" t="e">
        <f>VLOOKUP(B2986,定价因子!L:M,2,0)</f>
        <v>#N/A</v>
      </c>
      <c r="E2986" t="e">
        <f>VLOOKUP($D$1&amp;D2986,定价因子!E:F,2,0)</f>
        <v>#N/A</v>
      </c>
      <c r="G2986" t="e">
        <f>VLOOKUP($F$1&amp;F2986,定价因子!E:F,2,0)</f>
        <v>#N/A</v>
      </c>
      <c r="H2986" s="104" t="e">
        <f>C2986*PRODUCT(#REF!,#REF!,G2986,,#REF!,E2986)</f>
        <v>#N/A</v>
      </c>
    </row>
    <row r="2987" spans="3:8">
      <c r="C2987" t="e">
        <f>VLOOKUP(B2987,定价因子!L:M,2,0)</f>
        <v>#N/A</v>
      </c>
      <c r="E2987" t="e">
        <f>VLOOKUP($D$1&amp;D2987,定价因子!E:F,2,0)</f>
        <v>#N/A</v>
      </c>
      <c r="G2987" t="e">
        <f>VLOOKUP($F$1&amp;F2987,定价因子!E:F,2,0)</f>
        <v>#N/A</v>
      </c>
      <c r="H2987" s="104" t="e">
        <f>C2987*PRODUCT(#REF!,#REF!,G2987,,#REF!,E2987)</f>
        <v>#N/A</v>
      </c>
    </row>
    <row r="2988" spans="3:8">
      <c r="C2988" t="e">
        <f>VLOOKUP(B2988,定价因子!L:M,2,0)</f>
        <v>#N/A</v>
      </c>
      <c r="E2988" t="e">
        <f>VLOOKUP($D$1&amp;D2988,定价因子!E:F,2,0)</f>
        <v>#N/A</v>
      </c>
      <c r="G2988" t="e">
        <f>VLOOKUP($F$1&amp;F2988,定价因子!E:F,2,0)</f>
        <v>#N/A</v>
      </c>
      <c r="H2988" s="104" t="e">
        <f>C2988*PRODUCT(#REF!,#REF!,G2988,,#REF!,E2988)</f>
        <v>#N/A</v>
      </c>
    </row>
    <row r="2989" spans="3:8">
      <c r="C2989" t="e">
        <f>VLOOKUP(B2989,定价因子!L:M,2,0)</f>
        <v>#N/A</v>
      </c>
      <c r="E2989" t="e">
        <f>VLOOKUP($D$1&amp;D2989,定价因子!E:F,2,0)</f>
        <v>#N/A</v>
      </c>
      <c r="G2989" t="e">
        <f>VLOOKUP($F$1&amp;F2989,定价因子!E:F,2,0)</f>
        <v>#N/A</v>
      </c>
      <c r="H2989" s="104" t="e">
        <f>C2989*PRODUCT(#REF!,#REF!,G2989,,#REF!,E2989)</f>
        <v>#N/A</v>
      </c>
    </row>
    <row r="2990" spans="3:8">
      <c r="C2990" t="e">
        <f>VLOOKUP(B2990,定价因子!L:M,2,0)</f>
        <v>#N/A</v>
      </c>
      <c r="E2990" t="e">
        <f>VLOOKUP($D$1&amp;D2990,定价因子!E:F,2,0)</f>
        <v>#N/A</v>
      </c>
      <c r="G2990" t="e">
        <f>VLOOKUP($F$1&amp;F2990,定价因子!E:F,2,0)</f>
        <v>#N/A</v>
      </c>
      <c r="H2990" s="104" t="e">
        <f>C2990*PRODUCT(#REF!,#REF!,G2990,,#REF!,E2990)</f>
        <v>#N/A</v>
      </c>
    </row>
    <row r="2991" spans="3:8">
      <c r="C2991" t="e">
        <f>VLOOKUP(B2991,定价因子!L:M,2,0)</f>
        <v>#N/A</v>
      </c>
      <c r="E2991" t="e">
        <f>VLOOKUP($D$1&amp;D2991,定价因子!E:F,2,0)</f>
        <v>#N/A</v>
      </c>
      <c r="G2991" t="e">
        <f>VLOOKUP($F$1&amp;F2991,定价因子!E:F,2,0)</f>
        <v>#N/A</v>
      </c>
      <c r="H2991" s="104" t="e">
        <f>C2991*PRODUCT(#REF!,#REF!,G2991,,#REF!,E2991)</f>
        <v>#N/A</v>
      </c>
    </row>
    <row r="2992" spans="3:8">
      <c r="C2992" t="e">
        <f>VLOOKUP(B2992,定价因子!L:M,2,0)</f>
        <v>#N/A</v>
      </c>
      <c r="E2992" t="e">
        <f>VLOOKUP($D$1&amp;D2992,定价因子!E:F,2,0)</f>
        <v>#N/A</v>
      </c>
      <c r="G2992" t="e">
        <f>VLOOKUP($F$1&amp;F2992,定价因子!E:F,2,0)</f>
        <v>#N/A</v>
      </c>
      <c r="H2992" s="104" t="e">
        <f>C2992*PRODUCT(#REF!,#REF!,G2992,,#REF!,E2992)</f>
        <v>#N/A</v>
      </c>
    </row>
    <row r="2993" spans="3:8">
      <c r="C2993" t="e">
        <f>VLOOKUP(B2993,定价因子!L:M,2,0)</f>
        <v>#N/A</v>
      </c>
      <c r="E2993" t="e">
        <f>VLOOKUP($D$1&amp;D2993,定价因子!E:F,2,0)</f>
        <v>#N/A</v>
      </c>
      <c r="G2993" t="e">
        <f>VLOOKUP($F$1&amp;F2993,定价因子!E:F,2,0)</f>
        <v>#N/A</v>
      </c>
      <c r="H2993" s="104" t="e">
        <f>C2993*PRODUCT(#REF!,#REF!,G2993,,#REF!,E2993)</f>
        <v>#N/A</v>
      </c>
    </row>
    <row r="2994" spans="3:8">
      <c r="C2994" t="e">
        <f>VLOOKUP(B2994,定价因子!L:M,2,0)</f>
        <v>#N/A</v>
      </c>
      <c r="E2994" t="e">
        <f>VLOOKUP($D$1&amp;D2994,定价因子!E:F,2,0)</f>
        <v>#N/A</v>
      </c>
      <c r="G2994" t="e">
        <f>VLOOKUP($F$1&amp;F2994,定价因子!E:F,2,0)</f>
        <v>#N/A</v>
      </c>
      <c r="H2994" s="104" t="e">
        <f>C2994*PRODUCT(#REF!,#REF!,G2994,,#REF!,E2994)</f>
        <v>#N/A</v>
      </c>
    </row>
    <row r="2995" spans="3:8">
      <c r="C2995" t="e">
        <f>VLOOKUP(B2995,定价因子!L:M,2,0)</f>
        <v>#N/A</v>
      </c>
      <c r="E2995" t="e">
        <f>VLOOKUP($D$1&amp;D2995,定价因子!E:F,2,0)</f>
        <v>#N/A</v>
      </c>
      <c r="G2995" t="e">
        <f>VLOOKUP($F$1&amp;F2995,定价因子!E:F,2,0)</f>
        <v>#N/A</v>
      </c>
      <c r="H2995" s="104" t="e">
        <f>C2995*PRODUCT(#REF!,#REF!,G2995,,#REF!,E2995)</f>
        <v>#N/A</v>
      </c>
    </row>
    <row r="2996" spans="3:8">
      <c r="C2996" t="e">
        <f>VLOOKUP(B2996,定价因子!L:M,2,0)</f>
        <v>#N/A</v>
      </c>
      <c r="E2996" t="e">
        <f>VLOOKUP($D$1&amp;D2996,定价因子!E:F,2,0)</f>
        <v>#N/A</v>
      </c>
      <c r="G2996" t="e">
        <f>VLOOKUP($F$1&amp;F2996,定价因子!E:F,2,0)</f>
        <v>#N/A</v>
      </c>
      <c r="H2996" s="104" t="e">
        <f>C2996*PRODUCT(#REF!,#REF!,G2996,,#REF!,E2996)</f>
        <v>#N/A</v>
      </c>
    </row>
    <row r="2997" spans="3:8">
      <c r="C2997" t="e">
        <f>VLOOKUP(B2997,定价因子!L:M,2,0)</f>
        <v>#N/A</v>
      </c>
      <c r="E2997" t="e">
        <f>VLOOKUP($D$1&amp;D2997,定价因子!E:F,2,0)</f>
        <v>#N/A</v>
      </c>
      <c r="G2997" t="e">
        <f>VLOOKUP($F$1&amp;F2997,定价因子!E:F,2,0)</f>
        <v>#N/A</v>
      </c>
      <c r="H2997" s="104" t="e">
        <f>C2997*PRODUCT(#REF!,#REF!,G2997,,#REF!,E2997)</f>
        <v>#N/A</v>
      </c>
    </row>
    <row r="2998" spans="3:8">
      <c r="C2998" t="e">
        <f>VLOOKUP(B2998,定价因子!L:M,2,0)</f>
        <v>#N/A</v>
      </c>
      <c r="E2998" t="e">
        <f>VLOOKUP($D$1&amp;D2998,定价因子!E:F,2,0)</f>
        <v>#N/A</v>
      </c>
      <c r="G2998" t="e">
        <f>VLOOKUP($F$1&amp;F2998,定价因子!E:F,2,0)</f>
        <v>#N/A</v>
      </c>
      <c r="H2998" s="104" t="e">
        <f>C2998*PRODUCT(#REF!,#REF!,G2998,,#REF!,E2998)</f>
        <v>#N/A</v>
      </c>
    </row>
    <row r="2999" spans="3:8">
      <c r="C2999" t="e">
        <f>VLOOKUP(B2999,定价因子!L:M,2,0)</f>
        <v>#N/A</v>
      </c>
      <c r="E2999" t="e">
        <f>VLOOKUP($D$1&amp;D2999,定价因子!E:F,2,0)</f>
        <v>#N/A</v>
      </c>
      <c r="G2999" t="e">
        <f>VLOOKUP($F$1&amp;F2999,定价因子!E:F,2,0)</f>
        <v>#N/A</v>
      </c>
      <c r="H2999" s="104" t="e">
        <f>C2999*PRODUCT(#REF!,#REF!,G2999,,#REF!,E2999)</f>
        <v>#N/A</v>
      </c>
    </row>
    <row r="3000" spans="3:8">
      <c r="C3000" t="e">
        <f>VLOOKUP(B3000,定价因子!L:M,2,0)</f>
        <v>#N/A</v>
      </c>
      <c r="E3000" t="e">
        <f>VLOOKUP($D$1&amp;D3000,定价因子!E:F,2,0)</f>
        <v>#N/A</v>
      </c>
      <c r="G3000" t="e">
        <f>VLOOKUP($F$1&amp;F3000,定价因子!E:F,2,0)</f>
        <v>#N/A</v>
      </c>
      <c r="H3000" s="104" t="e">
        <f>C3000*PRODUCT(#REF!,#REF!,G3000,,#REF!,E3000)</f>
        <v>#N/A</v>
      </c>
    </row>
    <row r="3001" spans="3:8">
      <c r="C3001" t="e">
        <f>VLOOKUP(B3001,定价因子!L:M,2,0)</f>
        <v>#N/A</v>
      </c>
      <c r="E3001" t="e">
        <f>VLOOKUP($D$1&amp;D3001,定价因子!E:F,2,0)</f>
        <v>#N/A</v>
      </c>
      <c r="G3001" t="e">
        <f>VLOOKUP($F$1&amp;F3001,定价因子!E:F,2,0)</f>
        <v>#N/A</v>
      </c>
      <c r="H3001" s="104" t="e">
        <f>C3001*PRODUCT(#REF!,#REF!,G3001,,#REF!,E3001)</f>
        <v>#N/A</v>
      </c>
    </row>
    <row r="3002" spans="3:8">
      <c r="C3002" t="e">
        <f>VLOOKUP(B3002,定价因子!L:M,2,0)</f>
        <v>#N/A</v>
      </c>
      <c r="E3002" t="e">
        <f>VLOOKUP($D$1&amp;D3002,定价因子!E:F,2,0)</f>
        <v>#N/A</v>
      </c>
      <c r="G3002" t="e">
        <f>VLOOKUP($F$1&amp;F3002,定价因子!E:F,2,0)</f>
        <v>#N/A</v>
      </c>
      <c r="H3002" s="104" t="e">
        <f>C3002*PRODUCT(#REF!,#REF!,G3002,,#REF!,E3002)</f>
        <v>#N/A</v>
      </c>
    </row>
    <row r="3003" spans="3:8">
      <c r="C3003" t="e">
        <f>VLOOKUP(B3003,定价因子!L:M,2,0)</f>
        <v>#N/A</v>
      </c>
      <c r="E3003" t="e">
        <f>VLOOKUP($D$1&amp;D3003,定价因子!E:F,2,0)</f>
        <v>#N/A</v>
      </c>
      <c r="G3003" t="e">
        <f>VLOOKUP($F$1&amp;F3003,定价因子!E:F,2,0)</f>
        <v>#N/A</v>
      </c>
      <c r="H3003" s="104" t="e">
        <f>C3003*PRODUCT(#REF!,#REF!,G3003,,#REF!,E3003)</f>
        <v>#N/A</v>
      </c>
    </row>
    <row r="3004" spans="3:8">
      <c r="C3004" t="e">
        <f>VLOOKUP(B3004,定价因子!L:M,2,0)</f>
        <v>#N/A</v>
      </c>
      <c r="E3004" t="e">
        <f>VLOOKUP($D$1&amp;D3004,定价因子!E:F,2,0)</f>
        <v>#N/A</v>
      </c>
      <c r="G3004" t="e">
        <f>VLOOKUP($F$1&amp;F3004,定价因子!E:F,2,0)</f>
        <v>#N/A</v>
      </c>
      <c r="H3004" s="104" t="e">
        <f>C3004*PRODUCT(#REF!,#REF!,G3004,,#REF!,E3004)</f>
        <v>#N/A</v>
      </c>
    </row>
    <row r="3005" spans="3:8">
      <c r="C3005" t="e">
        <f>VLOOKUP(B3005,定价因子!L:M,2,0)</f>
        <v>#N/A</v>
      </c>
      <c r="E3005" t="e">
        <f>VLOOKUP($D$1&amp;D3005,定价因子!E:F,2,0)</f>
        <v>#N/A</v>
      </c>
      <c r="G3005" t="e">
        <f>VLOOKUP($F$1&amp;F3005,定价因子!E:F,2,0)</f>
        <v>#N/A</v>
      </c>
      <c r="H3005" s="104" t="e">
        <f>C3005*PRODUCT(#REF!,#REF!,G3005,,#REF!,E3005)</f>
        <v>#N/A</v>
      </c>
    </row>
    <row r="3006" spans="3:8">
      <c r="C3006" t="e">
        <f>VLOOKUP(B3006,定价因子!L:M,2,0)</f>
        <v>#N/A</v>
      </c>
      <c r="E3006" t="e">
        <f>VLOOKUP($D$1&amp;D3006,定价因子!E:F,2,0)</f>
        <v>#N/A</v>
      </c>
      <c r="G3006" t="e">
        <f>VLOOKUP($F$1&amp;F3006,定价因子!E:F,2,0)</f>
        <v>#N/A</v>
      </c>
      <c r="H3006" s="104" t="e">
        <f>C3006*PRODUCT(#REF!,#REF!,G3006,,#REF!,E3006)</f>
        <v>#N/A</v>
      </c>
    </row>
    <row r="3007" spans="3:8">
      <c r="C3007" t="e">
        <f>VLOOKUP(B3007,定价因子!L:M,2,0)</f>
        <v>#N/A</v>
      </c>
      <c r="E3007" t="e">
        <f>VLOOKUP($D$1&amp;D3007,定价因子!E:F,2,0)</f>
        <v>#N/A</v>
      </c>
      <c r="G3007" t="e">
        <f>VLOOKUP($F$1&amp;F3007,定价因子!E:F,2,0)</f>
        <v>#N/A</v>
      </c>
      <c r="H3007" s="104" t="e">
        <f>C3007*PRODUCT(#REF!,#REF!,G3007,,#REF!,E3007)</f>
        <v>#N/A</v>
      </c>
    </row>
    <row r="3008" spans="3:8">
      <c r="C3008" t="e">
        <f>VLOOKUP(B3008,定价因子!L:M,2,0)</f>
        <v>#N/A</v>
      </c>
      <c r="E3008" t="e">
        <f>VLOOKUP($D$1&amp;D3008,定价因子!E:F,2,0)</f>
        <v>#N/A</v>
      </c>
      <c r="G3008" t="e">
        <f>VLOOKUP($F$1&amp;F3008,定价因子!E:F,2,0)</f>
        <v>#N/A</v>
      </c>
      <c r="H3008" s="104" t="e">
        <f>C3008*PRODUCT(#REF!,#REF!,G3008,,#REF!,E3008)</f>
        <v>#N/A</v>
      </c>
    </row>
    <row r="3009" spans="3:8">
      <c r="C3009" t="e">
        <f>VLOOKUP(B3009,定价因子!L:M,2,0)</f>
        <v>#N/A</v>
      </c>
      <c r="E3009" t="e">
        <f>VLOOKUP($D$1&amp;D3009,定价因子!E:F,2,0)</f>
        <v>#N/A</v>
      </c>
      <c r="G3009" t="e">
        <f>VLOOKUP($F$1&amp;F3009,定价因子!E:F,2,0)</f>
        <v>#N/A</v>
      </c>
      <c r="H3009" s="104" t="e">
        <f>C3009*PRODUCT(#REF!,#REF!,G3009,,#REF!,E3009)</f>
        <v>#N/A</v>
      </c>
    </row>
    <row r="3010" spans="3:8">
      <c r="C3010" t="e">
        <f>VLOOKUP(B3010,定价因子!L:M,2,0)</f>
        <v>#N/A</v>
      </c>
      <c r="E3010" t="e">
        <f>VLOOKUP($D$1&amp;D3010,定价因子!E:F,2,0)</f>
        <v>#N/A</v>
      </c>
      <c r="G3010" t="e">
        <f>VLOOKUP($F$1&amp;F3010,定价因子!E:F,2,0)</f>
        <v>#N/A</v>
      </c>
      <c r="H3010" s="104" t="e">
        <f>C3010*PRODUCT(#REF!,#REF!,G3010,,#REF!,E3010)</f>
        <v>#N/A</v>
      </c>
    </row>
    <row r="3011" spans="3:8">
      <c r="C3011" t="e">
        <f>VLOOKUP(B3011,定价因子!L:M,2,0)</f>
        <v>#N/A</v>
      </c>
      <c r="E3011" t="e">
        <f>VLOOKUP($D$1&amp;D3011,定价因子!E:F,2,0)</f>
        <v>#N/A</v>
      </c>
      <c r="G3011" t="e">
        <f>VLOOKUP($F$1&amp;F3011,定价因子!E:F,2,0)</f>
        <v>#N/A</v>
      </c>
      <c r="H3011" s="104" t="e">
        <f>C3011*PRODUCT(#REF!,#REF!,G3011,,#REF!,E3011)</f>
        <v>#N/A</v>
      </c>
    </row>
    <row r="3012" spans="3:8">
      <c r="C3012" t="e">
        <f>VLOOKUP(B3012,定价因子!L:M,2,0)</f>
        <v>#N/A</v>
      </c>
      <c r="E3012" t="e">
        <f>VLOOKUP($D$1&amp;D3012,定价因子!E:F,2,0)</f>
        <v>#N/A</v>
      </c>
      <c r="G3012" t="e">
        <f>VLOOKUP($F$1&amp;F3012,定价因子!E:F,2,0)</f>
        <v>#N/A</v>
      </c>
      <c r="H3012" s="104" t="e">
        <f>C3012*PRODUCT(#REF!,#REF!,G3012,,#REF!,E3012)</f>
        <v>#N/A</v>
      </c>
    </row>
    <row r="3013" spans="3:8">
      <c r="C3013" t="e">
        <f>VLOOKUP(B3013,定价因子!L:M,2,0)</f>
        <v>#N/A</v>
      </c>
      <c r="E3013" t="e">
        <f>VLOOKUP($D$1&amp;D3013,定价因子!E:F,2,0)</f>
        <v>#N/A</v>
      </c>
      <c r="G3013" t="e">
        <f>VLOOKUP($F$1&amp;F3013,定价因子!E:F,2,0)</f>
        <v>#N/A</v>
      </c>
      <c r="H3013" s="104" t="e">
        <f>C3013*PRODUCT(#REF!,#REF!,G3013,,#REF!,E3013)</f>
        <v>#N/A</v>
      </c>
    </row>
    <row r="3014" spans="3:8">
      <c r="C3014" t="e">
        <f>VLOOKUP(B3014,定价因子!L:M,2,0)</f>
        <v>#N/A</v>
      </c>
      <c r="E3014" t="e">
        <f>VLOOKUP($D$1&amp;D3014,定价因子!E:F,2,0)</f>
        <v>#N/A</v>
      </c>
      <c r="G3014" t="e">
        <f>VLOOKUP($F$1&amp;F3014,定价因子!E:F,2,0)</f>
        <v>#N/A</v>
      </c>
      <c r="H3014" s="104" t="e">
        <f>C3014*PRODUCT(#REF!,#REF!,G3014,,#REF!,E3014)</f>
        <v>#N/A</v>
      </c>
    </row>
    <row r="3015" spans="3:8">
      <c r="C3015" t="e">
        <f>VLOOKUP(B3015,定价因子!L:M,2,0)</f>
        <v>#N/A</v>
      </c>
      <c r="E3015" t="e">
        <f>VLOOKUP($D$1&amp;D3015,定价因子!E:F,2,0)</f>
        <v>#N/A</v>
      </c>
      <c r="G3015" t="e">
        <f>VLOOKUP($F$1&amp;F3015,定价因子!E:F,2,0)</f>
        <v>#N/A</v>
      </c>
      <c r="H3015" s="104" t="e">
        <f>C3015*PRODUCT(#REF!,#REF!,G3015,,#REF!,E3015)</f>
        <v>#N/A</v>
      </c>
    </row>
    <row r="3016" spans="3:8">
      <c r="C3016" t="e">
        <f>VLOOKUP(B3016,定价因子!L:M,2,0)</f>
        <v>#N/A</v>
      </c>
      <c r="E3016" t="e">
        <f>VLOOKUP($D$1&amp;D3016,定价因子!E:F,2,0)</f>
        <v>#N/A</v>
      </c>
      <c r="G3016" t="e">
        <f>VLOOKUP($F$1&amp;F3016,定价因子!E:F,2,0)</f>
        <v>#N/A</v>
      </c>
      <c r="H3016" s="104" t="e">
        <f>C3016*PRODUCT(#REF!,#REF!,G3016,,#REF!,E3016)</f>
        <v>#N/A</v>
      </c>
    </row>
    <row r="3017" spans="3:8">
      <c r="C3017" t="e">
        <f>VLOOKUP(B3017,定价因子!L:M,2,0)</f>
        <v>#N/A</v>
      </c>
      <c r="E3017" t="e">
        <f>VLOOKUP($D$1&amp;D3017,定价因子!E:F,2,0)</f>
        <v>#N/A</v>
      </c>
      <c r="G3017" t="e">
        <f>VLOOKUP($F$1&amp;F3017,定价因子!E:F,2,0)</f>
        <v>#N/A</v>
      </c>
      <c r="H3017" s="104" t="e">
        <f>C3017*PRODUCT(#REF!,#REF!,G3017,,#REF!,E3017)</f>
        <v>#N/A</v>
      </c>
    </row>
    <row r="3018" spans="3:8">
      <c r="C3018" t="e">
        <f>VLOOKUP(B3018,定价因子!L:M,2,0)</f>
        <v>#N/A</v>
      </c>
      <c r="E3018" t="e">
        <f>VLOOKUP($D$1&amp;D3018,定价因子!E:F,2,0)</f>
        <v>#N/A</v>
      </c>
      <c r="G3018" t="e">
        <f>VLOOKUP($F$1&amp;F3018,定价因子!E:F,2,0)</f>
        <v>#N/A</v>
      </c>
      <c r="H3018" s="104" t="e">
        <f>C3018*PRODUCT(#REF!,#REF!,G3018,,#REF!,E3018)</f>
        <v>#N/A</v>
      </c>
    </row>
    <row r="3019" spans="3:8">
      <c r="C3019" t="e">
        <f>VLOOKUP(B3019,定价因子!L:M,2,0)</f>
        <v>#N/A</v>
      </c>
      <c r="E3019" t="e">
        <f>VLOOKUP($D$1&amp;D3019,定价因子!E:F,2,0)</f>
        <v>#N/A</v>
      </c>
      <c r="G3019" t="e">
        <f>VLOOKUP($F$1&amp;F3019,定价因子!E:F,2,0)</f>
        <v>#N/A</v>
      </c>
      <c r="H3019" s="104" t="e">
        <f>C3019*PRODUCT(#REF!,#REF!,G3019,,#REF!,E3019)</f>
        <v>#N/A</v>
      </c>
    </row>
    <row r="3020" spans="3:8">
      <c r="C3020" t="e">
        <f>VLOOKUP(B3020,定价因子!L:M,2,0)</f>
        <v>#N/A</v>
      </c>
      <c r="E3020" t="e">
        <f>VLOOKUP($D$1&amp;D3020,定价因子!E:F,2,0)</f>
        <v>#N/A</v>
      </c>
      <c r="G3020" t="e">
        <f>VLOOKUP($F$1&amp;F3020,定价因子!E:F,2,0)</f>
        <v>#N/A</v>
      </c>
      <c r="H3020" s="104" t="e">
        <f>C3020*PRODUCT(#REF!,#REF!,G3020,,#REF!,E3020)</f>
        <v>#N/A</v>
      </c>
    </row>
    <row r="3021" spans="3:8">
      <c r="C3021" t="e">
        <f>VLOOKUP(B3021,定价因子!L:M,2,0)</f>
        <v>#N/A</v>
      </c>
      <c r="E3021" t="e">
        <f>VLOOKUP($D$1&amp;D3021,定价因子!E:F,2,0)</f>
        <v>#N/A</v>
      </c>
      <c r="G3021" t="e">
        <f>VLOOKUP($F$1&amp;F3021,定价因子!E:F,2,0)</f>
        <v>#N/A</v>
      </c>
      <c r="H3021" s="104" t="e">
        <f>C3021*PRODUCT(#REF!,#REF!,G3021,,#REF!,E3021)</f>
        <v>#N/A</v>
      </c>
    </row>
    <row r="3022" spans="3:8">
      <c r="C3022" t="e">
        <f>VLOOKUP(B3022,定价因子!L:M,2,0)</f>
        <v>#N/A</v>
      </c>
      <c r="E3022" t="e">
        <f>VLOOKUP($D$1&amp;D3022,定价因子!E:F,2,0)</f>
        <v>#N/A</v>
      </c>
      <c r="G3022" t="e">
        <f>VLOOKUP($F$1&amp;F3022,定价因子!E:F,2,0)</f>
        <v>#N/A</v>
      </c>
      <c r="H3022" s="104" t="e">
        <f>C3022*PRODUCT(#REF!,#REF!,G3022,,#REF!,E3022)</f>
        <v>#N/A</v>
      </c>
    </row>
    <row r="3023" spans="3:8">
      <c r="C3023" t="e">
        <f>VLOOKUP(B3023,定价因子!L:M,2,0)</f>
        <v>#N/A</v>
      </c>
      <c r="E3023" t="e">
        <f>VLOOKUP($D$1&amp;D3023,定价因子!E:F,2,0)</f>
        <v>#N/A</v>
      </c>
      <c r="G3023" t="e">
        <f>VLOOKUP($F$1&amp;F3023,定价因子!E:F,2,0)</f>
        <v>#N/A</v>
      </c>
      <c r="H3023" s="104" t="e">
        <f>C3023*PRODUCT(#REF!,#REF!,G3023,,#REF!,E3023)</f>
        <v>#N/A</v>
      </c>
    </row>
    <row r="3024" spans="3:8">
      <c r="C3024" t="e">
        <f>VLOOKUP(B3024,定价因子!L:M,2,0)</f>
        <v>#N/A</v>
      </c>
      <c r="E3024" t="e">
        <f>VLOOKUP($D$1&amp;D3024,定价因子!E:F,2,0)</f>
        <v>#N/A</v>
      </c>
      <c r="G3024" t="e">
        <f>VLOOKUP($F$1&amp;F3024,定价因子!E:F,2,0)</f>
        <v>#N/A</v>
      </c>
      <c r="H3024" s="104" t="e">
        <f>C3024*PRODUCT(#REF!,#REF!,G3024,,#REF!,E3024)</f>
        <v>#N/A</v>
      </c>
    </row>
    <row r="3025" spans="3:8">
      <c r="C3025" t="e">
        <f>VLOOKUP(B3025,定价因子!L:M,2,0)</f>
        <v>#N/A</v>
      </c>
      <c r="E3025" t="e">
        <f>VLOOKUP($D$1&amp;D3025,定价因子!E:F,2,0)</f>
        <v>#N/A</v>
      </c>
      <c r="G3025" t="e">
        <f>VLOOKUP($F$1&amp;F3025,定价因子!E:F,2,0)</f>
        <v>#N/A</v>
      </c>
      <c r="H3025" s="104" t="e">
        <f>C3025*PRODUCT(#REF!,#REF!,G3025,,#REF!,E3025)</f>
        <v>#N/A</v>
      </c>
    </row>
    <row r="3026" spans="3:8">
      <c r="C3026" t="e">
        <f>VLOOKUP(B3026,定价因子!L:M,2,0)</f>
        <v>#N/A</v>
      </c>
      <c r="E3026" t="e">
        <f>VLOOKUP($D$1&amp;D3026,定价因子!E:F,2,0)</f>
        <v>#N/A</v>
      </c>
      <c r="G3026" t="e">
        <f>VLOOKUP($F$1&amp;F3026,定价因子!E:F,2,0)</f>
        <v>#N/A</v>
      </c>
      <c r="H3026" s="104" t="e">
        <f>C3026*PRODUCT(#REF!,#REF!,G3026,,#REF!,E3026)</f>
        <v>#N/A</v>
      </c>
    </row>
    <row r="3027" spans="3:8">
      <c r="C3027" t="e">
        <f>VLOOKUP(B3027,定价因子!L:M,2,0)</f>
        <v>#N/A</v>
      </c>
      <c r="E3027" t="e">
        <f>VLOOKUP($D$1&amp;D3027,定价因子!E:F,2,0)</f>
        <v>#N/A</v>
      </c>
      <c r="G3027" t="e">
        <f>VLOOKUP($F$1&amp;F3027,定价因子!E:F,2,0)</f>
        <v>#N/A</v>
      </c>
      <c r="H3027" s="104" t="e">
        <f>C3027*PRODUCT(#REF!,#REF!,G3027,,#REF!,E3027)</f>
        <v>#N/A</v>
      </c>
    </row>
    <row r="3028" spans="3:8">
      <c r="C3028" t="e">
        <f>VLOOKUP(B3028,定价因子!L:M,2,0)</f>
        <v>#N/A</v>
      </c>
      <c r="E3028" t="e">
        <f>VLOOKUP($D$1&amp;D3028,定价因子!E:F,2,0)</f>
        <v>#N/A</v>
      </c>
      <c r="G3028" t="e">
        <f>VLOOKUP($F$1&amp;F3028,定价因子!E:F,2,0)</f>
        <v>#N/A</v>
      </c>
      <c r="H3028" s="104" t="e">
        <f>C3028*PRODUCT(#REF!,#REF!,G3028,,#REF!,E3028)</f>
        <v>#N/A</v>
      </c>
    </row>
    <row r="3029" spans="3:8">
      <c r="C3029" t="e">
        <f>VLOOKUP(B3029,定价因子!L:M,2,0)</f>
        <v>#N/A</v>
      </c>
      <c r="E3029" t="e">
        <f>VLOOKUP($D$1&amp;D3029,定价因子!E:F,2,0)</f>
        <v>#N/A</v>
      </c>
      <c r="G3029" t="e">
        <f>VLOOKUP($F$1&amp;F3029,定价因子!E:F,2,0)</f>
        <v>#N/A</v>
      </c>
      <c r="H3029" s="104" t="e">
        <f>C3029*PRODUCT(#REF!,#REF!,G3029,,#REF!,E3029)</f>
        <v>#N/A</v>
      </c>
    </row>
    <row r="3030" spans="3:8">
      <c r="C3030" t="e">
        <f>VLOOKUP(B3030,定价因子!L:M,2,0)</f>
        <v>#N/A</v>
      </c>
      <c r="E3030" t="e">
        <f>VLOOKUP($D$1&amp;D3030,定价因子!E:F,2,0)</f>
        <v>#N/A</v>
      </c>
      <c r="G3030" t="e">
        <f>VLOOKUP($F$1&amp;F3030,定价因子!E:F,2,0)</f>
        <v>#N/A</v>
      </c>
      <c r="H3030" s="104" t="e">
        <f>C3030*PRODUCT(#REF!,#REF!,G3030,,#REF!,E3030)</f>
        <v>#N/A</v>
      </c>
    </row>
    <row r="3031" spans="3:8">
      <c r="C3031" t="e">
        <f>VLOOKUP(B3031,定价因子!L:M,2,0)</f>
        <v>#N/A</v>
      </c>
      <c r="E3031" t="e">
        <f>VLOOKUP($D$1&amp;D3031,定价因子!E:F,2,0)</f>
        <v>#N/A</v>
      </c>
      <c r="G3031" t="e">
        <f>VLOOKUP($F$1&amp;F3031,定价因子!E:F,2,0)</f>
        <v>#N/A</v>
      </c>
      <c r="H3031" s="104" t="e">
        <f>C3031*PRODUCT(#REF!,#REF!,G3031,,#REF!,E3031)</f>
        <v>#N/A</v>
      </c>
    </row>
    <row r="3032" spans="3:8">
      <c r="C3032" t="e">
        <f>VLOOKUP(B3032,定价因子!L:M,2,0)</f>
        <v>#N/A</v>
      </c>
      <c r="E3032" t="e">
        <f>VLOOKUP($D$1&amp;D3032,定价因子!E:F,2,0)</f>
        <v>#N/A</v>
      </c>
      <c r="G3032" t="e">
        <f>VLOOKUP($F$1&amp;F3032,定价因子!E:F,2,0)</f>
        <v>#N/A</v>
      </c>
      <c r="H3032" s="104" t="e">
        <f>C3032*PRODUCT(#REF!,#REF!,G3032,,#REF!,E3032)</f>
        <v>#N/A</v>
      </c>
    </row>
    <row r="3033" spans="3:8">
      <c r="C3033" t="e">
        <f>VLOOKUP(B3033,定价因子!L:M,2,0)</f>
        <v>#N/A</v>
      </c>
      <c r="E3033" t="e">
        <f>VLOOKUP($D$1&amp;D3033,定价因子!E:F,2,0)</f>
        <v>#N/A</v>
      </c>
      <c r="G3033" t="e">
        <f>VLOOKUP($F$1&amp;F3033,定价因子!E:F,2,0)</f>
        <v>#N/A</v>
      </c>
      <c r="H3033" s="104" t="e">
        <f>C3033*PRODUCT(#REF!,#REF!,G3033,,#REF!,E3033)</f>
        <v>#N/A</v>
      </c>
    </row>
    <row r="3034" spans="3:8">
      <c r="C3034" t="e">
        <f>VLOOKUP(B3034,定价因子!L:M,2,0)</f>
        <v>#N/A</v>
      </c>
      <c r="E3034" t="e">
        <f>VLOOKUP($D$1&amp;D3034,定价因子!E:F,2,0)</f>
        <v>#N/A</v>
      </c>
      <c r="G3034" t="e">
        <f>VLOOKUP($F$1&amp;F3034,定价因子!E:F,2,0)</f>
        <v>#N/A</v>
      </c>
      <c r="H3034" s="104" t="e">
        <f>C3034*PRODUCT(#REF!,#REF!,G3034,,#REF!,E3034)</f>
        <v>#N/A</v>
      </c>
    </row>
    <row r="3035" spans="3:8">
      <c r="C3035" t="e">
        <f>VLOOKUP(B3035,定价因子!L:M,2,0)</f>
        <v>#N/A</v>
      </c>
      <c r="E3035" t="e">
        <f>VLOOKUP($D$1&amp;D3035,定价因子!E:F,2,0)</f>
        <v>#N/A</v>
      </c>
      <c r="G3035" t="e">
        <f>VLOOKUP($F$1&amp;F3035,定价因子!E:F,2,0)</f>
        <v>#N/A</v>
      </c>
      <c r="H3035" s="104" t="e">
        <f>C3035*PRODUCT(#REF!,#REF!,G3035,,#REF!,E3035)</f>
        <v>#N/A</v>
      </c>
    </row>
    <row r="3036" spans="3:8">
      <c r="C3036" t="e">
        <f>VLOOKUP(B3036,定价因子!L:M,2,0)</f>
        <v>#N/A</v>
      </c>
      <c r="E3036" t="e">
        <f>VLOOKUP($D$1&amp;D3036,定价因子!E:F,2,0)</f>
        <v>#N/A</v>
      </c>
      <c r="G3036" t="e">
        <f>VLOOKUP($F$1&amp;F3036,定价因子!E:F,2,0)</f>
        <v>#N/A</v>
      </c>
      <c r="H3036" s="104" t="e">
        <f>C3036*PRODUCT(#REF!,#REF!,G3036,,#REF!,E3036)</f>
        <v>#N/A</v>
      </c>
    </row>
    <row r="3037" spans="3:8">
      <c r="C3037" t="e">
        <f>VLOOKUP(B3037,定价因子!L:M,2,0)</f>
        <v>#N/A</v>
      </c>
      <c r="E3037" t="e">
        <f>VLOOKUP($D$1&amp;D3037,定价因子!E:F,2,0)</f>
        <v>#N/A</v>
      </c>
      <c r="G3037" t="e">
        <f>VLOOKUP($F$1&amp;F3037,定价因子!E:F,2,0)</f>
        <v>#N/A</v>
      </c>
      <c r="H3037" s="104" t="e">
        <f>C3037*PRODUCT(#REF!,#REF!,G3037,,#REF!,E3037)</f>
        <v>#N/A</v>
      </c>
    </row>
    <row r="3038" spans="3:8">
      <c r="C3038" t="e">
        <f>VLOOKUP(B3038,定价因子!L:M,2,0)</f>
        <v>#N/A</v>
      </c>
      <c r="E3038" t="e">
        <f>VLOOKUP($D$1&amp;D3038,定价因子!E:F,2,0)</f>
        <v>#N/A</v>
      </c>
      <c r="G3038" t="e">
        <f>VLOOKUP($F$1&amp;F3038,定价因子!E:F,2,0)</f>
        <v>#N/A</v>
      </c>
      <c r="H3038" s="104" t="e">
        <f>C3038*PRODUCT(#REF!,#REF!,G3038,,#REF!,E3038)</f>
        <v>#N/A</v>
      </c>
    </row>
    <row r="3039" spans="3:8">
      <c r="C3039" t="e">
        <f>VLOOKUP(B3039,定价因子!L:M,2,0)</f>
        <v>#N/A</v>
      </c>
      <c r="E3039" t="e">
        <f>VLOOKUP($D$1&amp;D3039,定价因子!E:F,2,0)</f>
        <v>#N/A</v>
      </c>
      <c r="G3039" t="e">
        <f>VLOOKUP($F$1&amp;F3039,定价因子!E:F,2,0)</f>
        <v>#N/A</v>
      </c>
      <c r="H3039" s="104" t="e">
        <f>C3039*PRODUCT(#REF!,#REF!,G3039,,#REF!,E3039)</f>
        <v>#N/A</v>
      </c>
    </row>
    <row r="3040" spans="3:8">
      <c r="C3040" t="e">
        <f>VLOOKUP(B3040,定价因子!L:M,2,0)</f>
        <v>#N/A</v>
      </c>
      <c r="E3040" t="e">
        <f>VLOOKUP($D$1&amp;D3040,定价因子!E:F,2,0)</f>
        <v>#N/A</v>
      </c>
      <c r="G3040" t="e">
        <f>VLOOKUP($F$1&amp;F3040,定价因子!E:F,2,0)</f>
        <v>#N/A</v>
      </c>
      <c r="H3040" s="104" t="e">
        <f>C3040*PRODUCT(#REF!,#REF!,G3040,,#REF!,E3040)</f>
        <v>#N/A</v>
      </c>
    </row>
    <row r="3041" spans="3:8">
      <c r="C3041" t="e">
        <f>VLOOKUP(B3041,定价因子!L:M,2,0)</f>
        <v>#N/A</v>
      </c>
      <c r="E3041" t="e">
        <f>VLOOKUP($D$1&amp;D3041,定价因子!E:F,2,0)</f>
        <v>#N/A</v>
      </c>
      <c r="G3041" t="e">
        <f>VLOOKUP($F$1&amp;F3041,定价因子!E:F,2,0)</f>
        <v>#N/A</v>
      </c>
      <c r="H3041" s="104" t="e">
        <f>C3041*PRODUCT(#REF!,#REF!,G3041,,#REF!,E3041)</f>
        <v>#N/A</v>
      </c>
    </row>
    <row r="3042" spans="3:8">
      <c r="C3042" t="e">
        <f>VLOOKUP(B3042,定价因子!L:M,2,0)</f>
        <v>#N/A</v>
      </c>
      <c r="E3042" t="e">
        <f>VLOOKUP($D$1&amp;D3042,定价因子!E:F,2,0)</f>
        <v>#N/A</v>
      </c>
      <c r="G3042" t="e">
        <f>VLOOKUP($F$1&amp;F3042,定价因子!E:F,2,0)</f>
        <v>#N/A</v>
      </c>
      <c r="H3042" s="104" t="e">
        <f>C3042*PRODUCT(#REF!,#REF!,G3042,,#REF!,E3042)</f>
        <v>#N/A</v>
      </c>
    </row>
    <row r="3043" spans="3:8">
      <c r="C3043" t="e">
        <f>VLOOKUP(B3043,定价因子!L:M,2,0)</f>
        <v>#N/A</v>
      </c>
      <c r="E3043" t="e">
        <f>VLOOKUP($D$1&amp;D3043,定价因子!E:F,2,0)</f>
        <v>#N/A</v>
      </c>
      <c r="G3043" t="e">
        <f>VLOOKUP($F$1&amp;F3043,定价因子!E:F,2,0)</f>
        <v>#N/A</v>
      </c>
      <c r="H3043" s="104" t="e">
        <f>C3043*PRODUCT(#REF!,#REF!,G3043,,#REF!,E3043)</f>
        <v>#N/A</v>
      </c>
    </row>
    <row r="3044" spans="3:8">
      <c r="C3044" t="e">
        <f>VLOOKUP(B3044,定价因子!L:M,2,0)</f>
        <v>#N/A</v>
      </c>
      <c r="E3044" t="e">
        <f>VLOOKUP($D$1&amp;D3044,定价因子!E:F,2,0)</f>
        <v>#N/A</v>
      </c>
      <c r="G3044" t="e">
        <f>VLOOKUP($F$1&amp;F3044,定价因子!E:F,2,0)</f>
        <v>#N/A</v>
      </c>
      <c r="H3044" s="104" t="e">
        <f>C3044*PRODUCT(#REF!,#REF!,G3044,,#REF!,E3044)</f>
        <v>#N/A</v>
      </c>
    </row>
    <row r="3045" spans="3:8">
      <c r="C3045" t="e">
        <f>VLOOKUP(B3045,定价因子!L:M,2,0)</f>
        <v>#N/A</v>
      </c>
      <c r="E3045" t="e">
        <f>VLOOKUP($D$1&amp;D3045,定价因子!E:F,2,0)</f>
        <v>#N/A</v>
      </c>
      <c r="G3045" t="e">
        <f>VLOOKUP($F$1&amp;F3045,定价因子!E:F,2,0)</f>
        <v>#N/A</v>
      </c>
      <c r="H3045" s="104" t="e">
        <f>C3045*PRODUCT(#REF!,#REF!,G3045,,#REF!,E3045)</f>
        <v>#N/A</v>
      </c>
    </row>
    <row r="3046" spans="3:8">
      <c r="C3046" t="e">
        <f>VLOOKUP(B3046,定价因子!L:M,2,0)</f>
        <v>#N/A</v>
      </c>
      <c r="E3046" t="e">
        <f>VLOOKUP($D$1&amp;D3046,定价因子!E:F,2,0)</f>
        <v>#N/A</v>
      </c>
      <c r="G3046" t="e">
        <f>VLOOKUP($F$1&amp;F3046,定价因子!E:F,2,0)</f>
        <v>#N/A</v>
      </c>
      <c r="H3046" s="104" t="e">
        <f>C3046*PRODUCT(#REF!,#REF!,G3046,,#REF!,E3046)</f>
        <v>#N/A</v>
      </c>
    </row>
    <row r="3047" spans="3:8">
      <c r="C3047" t="e">
        <f>VLOOKUP(B3047,定价因子!L:M,2,0)</f>
        <v>#N/A</v>
      </c>
      <c r="E3047" t="e">
        <f>VLOOKUP($D$1&amp;D3047,定价因子!E:F,2,0)</f>
        <v>#N/A</v>
      </c>
      <c r="G3047" t="e">
        <f>VLOOKUP($F$1&amp;F3047,定价因子!E:F,2,0)</f>
        <v>#N/A</v>
      </c>
      <c r="H3047" s="104" t="e">
        <f>C3047*PRODUCT(#REF!,#REF!,G3047,,#REF!,E3047)</f>
        <v>#N/A</v>
      </c>
    </row>
    <row r="3048" spans="3:8">
      <c r="C3048" t="e">
        <f>VLOOKUP(B3048,定价因子!L:M,2,0)</f>
        <v>#N/A</v>
      </c>
      <c r="E3048" t="e">
        <f>VLOOKUP($D$1&amp;D3048,定价因子!E:F,2,0)</f>
        <v>#N/A</v>
      </c>
      <c r="G3048" t="e">
        <f>VLOOKUP($F$1&amp;F3048,定价因子!E:F,2,0)</f>
        <v>#N/A</v>
      </c>
      <c r="H3048" s="104" t="e">
        <f>C3048*PRODUCT(#REF!,#REF!,G3048,,#REF!,E3048)</f>
        <v>#N/A</v>
      </c>
    </row>
    <row r="3049" spans="3:8">
      <c r="C3049" t="e">
        <f>VLOOKUP(B3049,定价因子!L:M,2,0)</f>
        <v>#N/A</v>
      </c>
      <c r="E3049" t="e">
        <f>VLOOKUP($D$1&amp;D3049,定价因子!E:F,2,0)</f>
        <v>#N/A</v>
      </c>
      <c r="G3049" t="e">
        <f>VLOOKUP($F$1&amp;F3049,定价因子!E:F,2,0)</f>
        <v>#N/A</v>
      </c>
      <c r="H3049" s="104" t="e">
        <f>C3049*PRODUCT(#REF!,#REF!,G3049,,#REF!,E3049)</f>
        <v>#N/A</v>
      </c>
    </row>
    <row r="3050" spans="3:8">
      <c r="C3050" t="e">
        <f>VLOOKUP(B3050,定价因子!L:M,2,0)</f>
        <v>#N/A</v>
      </c>
      <c r="E3050" t="e">
        <f>VLOOKUP($D$1&amp;D3050,定价因子!E:F,2,0)</f>
        <v>#N/A</v>
      </c>
      <c r="G3050" t="e">
        <f>VLOOKUP($F$1&amp;F3050,定价因子!E:F,2,0)</f>
        <v>#N/A</v>
      </c>
      <c r="H3050" s="104" t="e">
        <f>C3050*PRODUCT(#REF!,#REF!,G3050,,#REF!,E3050)</f>
        <v>#N/A</v>
      </c>
    </row>
    <row r="3051" spans="3:8">
      <c r="C3051" t="e">
        <f>VLOOKUP(B3051,定价因子!L:M,2,0)</f>
        <v>#N/A</v>
      </c>
      <c r="E3051" t="e">
        <f>VLOOKUP($D$1&amp;D3051,定价因子!E:F,2,0)</f>
        <v>#N/A</v>
      </c>
      <c r="G3051" t="e">
        <f>VLOOKUP($F$1&amp;F3051,定价因子!E:F,2,0)</f>
        <v>#N/A</v>
      </c>
      <c r="H3051" s="104" t="e">
        <f>C3051*PRODUCT(#REF!,#REF!,G3051,,#REF!,E3051)</f>
        <v>#N/A</v>
      </c>
    </row>
    <row r="3052" spans="3:8">
      <c r="C3052" t="e">
        <f>VLOOKUP(B3052,定价因子!L:M,2,0)</f>
        <v>#N/A</v>
      </c>
      <c r="E3052" t="e">
        <f>VLOOKUP($D$1&amp;D3052,定价因子!E:F,2,0)</f>
        <v>#N/A</v>
      </c>
      <c r="G3052" t="e">
        <f>VLOOKUP($F$1&amp;F3052,定价因子!E:F,2,0)</f>
        <v>#N/A</v>
      </c>
      <c r="H3052" s="104" t="e">
        <f>C3052*PRODUCT(#REF!,#REF!,G3052,,#REF!,E3052)</f>
        <v>#N/A</v>
      </c>
    </row>
    <row r="3053" spans="3:8">
      <c r="C3053" t="e">
        <f>VLOOKUP(B3053,定价因子!L:M,2,0)</f>
        <v>#N/A</v>
      </c>
      <c r="E3053" t="e">
        <f>VLOOKUP($D$1&amp;D3053,定价因子!E:F,2,0)</f>
        <v>#N/A</v>
      </c>
      <c r="G3053" t="e">
        <f>VLOOKUP($F$1&amp;F3053,定价因子!E:F,2,0)</f>
        <v>#N/A</v>
      </c>
      <c r="H3053" s="104" t="e">
        <f>C3053*PRODUCT(#REF!,#REF!,G3053,,#REF!,E3053)</f>
        <v>#N/A</v>
      </c>
    </row>
    <row r="3054" spans="3:8">
      <c r="C3054" t="e">
        <f>VLOOKUP(B3054,定价因子!L:M,2,0)</f>
        <v>#N/A</v>
      </c>
      <c r="E3054" t="e">
        <f>VLOOKUP($D$1&amp;D3054,定价因子!E:F,2,0)</f>
        <v>#N/A</v>
      </c>
      <c r="G3054" t="e">
        <f>VLOOKUP($F$1&amp;F3054,定价因子!E:F,2,0)</f>
        <v>#N/A</v>
      </c>
      <c r="H3054" s="104" t="e">
        <f>C3054*PRODUCT(#REF!,#REF!,G3054,,#REF!,E3054)</f>
        <v>#N/A</v>
      </c>
    </row>
    <row r="3055" spans="3:8">
      <c r="C3055" t="e">
        <f>VLOOKUP(B3055,定价因子!L:M,2,0)</f>
        <v>#N/A</v>
      </c>
      <c r="E3055" t="e">
        <f>VLOOKUP($D$1&amp;D3055,定价因子!E:F,2,0)</f>
        <v>#N/A</v>
      </c>
      <c r="G3055" t="e">
        <f>VLOOKUP($F$1&amp;F3055,定价因子!E:F,2,0)</f>
        <v>#N/A</v>
      </c>
      <c r="H3055" s="104" t="e">
        <f>C3055*PRODUCT(#REF!,#REF!,G3055,,#REF!,E3055)</f>
        <v>#N/A</v>
      </c>
    </row>
    <row r="3056" spans="3:8">
      <c r="C3056" t="e">
        <f>VLOOKUP(B3056,定价因子!L:M,2,0)</f>
        <v>#N/A</v>
      </c>
      <c r="E3056" t="e">
        <f>VLOOKUP($D$1&amp;D3056,定价因子!E:F,2,0)</f>
        <v>#N/A</v>
      </c>
      <c r="G3056" t="e">
        <f>VLOOKUP($F$1&amp;F3056,定价因子!E:F,2,0)</f>
        <v>#N/A</v>
      </c>
      <c r="H3056" s="104" t="e">
        <f>C3056*PRODUCT(#REF!,#REF!,G3056,,#REF!,E3056)</f>
        <v>#N/A</v>
      </c>
    </row>
    <row r="3057" spans="3:8">
      <c r="C3057" t="e">
        <f>VLOOKUP(B3057,定价因子!L:M,2,0)</f>
        <v>#N/A</v>
      </c>
      <c r="E3057" t="e">
        <f>VLOOKUP($D$1&amp;D3057,定价因子!E:F,2,0)</f>
        <v>#N/A</v>
      </c>
      <c r="G3057" t="e">
        <f>VLOOKUP($F$1&amp;F3057,定价因子!E:F,2,0)</f>
        <v>#N/A</v>
      </c>
      <c r="H3057" s="104" t="e">
        <f>C3057*PRODUCT(#REF!,#REF!,G3057,,#REF!,E3057)</f>
        <v>#N/A</v>
      </c>
    </row>
    <row r="3058" spans="3:8">
      <c r="C3058" t="e">
        <f>VLOOKUP(B3058,定价因子!L:M,2,0)</f>
        <v>#N/A</v>
      </c>
      <c r="E3058" t="e">
        <f>VLOOKUP($D$1&amp;D3058,定价因子!E:F,2,0)</f>
        <v>#N/A</v>
      </c>
      <c r="G3058" t="e">
        <f>VLOOKUP($F$1&amp;F3058,定价因子!E:F,2,0)</f>
        <v>#N/A</v>
      </c>
      <c r="H3058" s="104" t="e">
        <f>C3058*PRODUCT(#REF!,#REF!,G3058,,#REF!,E3058)</f>
        <v>#N/A</v>
      </c>
    </row>
    <row r="3059" spans="3:8">
      <c r="C3059" t="e">
        <f>VLOOKUP(B3059,定价因子!L:M,2,0)</f>
        <v>#N/A</v>
      </c>
      <c r="E3059" t="e">
        <f>VLOOKUP($D$1&amp;D3059,定价因子!E:F,2,0)</f>
        <v>#N/A</v>
      </c>
      <c r="G3059" t="e">
        <f>VLOOKUP($F$1&amp;F3059,定价因子!E:F,2,0)</f>
        <v>#N/A</v>
      </c>
      <c r="H3059" s="104" t="e">
        <f>C3059*PRODUCT(#REF!,#REF!,G3059,,#REF!,E3059)</f>
        <v>#N/A</v>
      </c>
    </row>
    <row r="3060" spans="3:8">
      <c r="C3060" t="e">
        <f>VLOOKUP(B3060,定价因子!L:M,2,0)</f>
        <v>#N/A</v>
      </c>
      <c r="E3060" t="e">
        <f>VLOOKUP($D$1&amp;D3060,定价因子!E:F,2,0)</f>
        <v>#N/A</v>
      </c>
      <c r="G3060" t="e">
        <f>VLOOKUP($F$1&amp;F3060,定价因子!E:F,2,0)</f>
        <v>#N/A</v>
      </c>
      <c r="H3060" s="104" t="e">
        <f>C3060*PRODUCT(#REF!,#REF!,G3060,,#REF!,E3060)</f>
        <v>#N/A</v>
      </c>
    </row>
    <row r="3061" spans="3:8">
      <c r="C3061" t="e">
        <f>VLOOKUP(B3061,定价因子!L:M,2,0)</f>
        <v>#N/A</v>
      </c>
      <c r="E3061" t="e">
        <f>VLOOKUP($D$1&amp;D3061,定价因子!E:F,2,0)</f>
        <v>#N/A</v>
      </c>
      <c r="G3061" t="e">
        <f>VLOOKUP($F$1&amp;F3061,定价因子!E:F,2,0)</f>
        <v>#N/A</v>
      </c>
      <c r="H3061" s="104" t="e">
        <f>C3061*PRODUCT(#REF!,#REF!,G3061,,#REF!,E3061)</f>
        <v>#N/A</v>
      </c>
    </row>
    <row r="3062" spans="3:8">
      <c r="C3062" t="e">
        <f>VLOOKUP(B3062,定价因子!L:M,2,0)</f>
        <v>#N/A</v>
      </c>
      <c r="E3062" t="e">
        <f>VLOOKUP($D$1&amp;D3062,定价因子!E:F,2,0)</f>
        <v>#N/A</v>
      </c>
      <c r="G3062" t="e">
        <f>VLOOKUP($F$1&amp;F3062,定价因子!E:F,2,0)</f>
        <v>#N/A</v>
      </c>
      <c r="H3062" s="104" t="e">
        <f>C3062*PRODUCT(#REF!,#REF!,G3062,,#REF!,E3062)</f>
        <v>#N/A</v>
      </c>
    </row>
    <row r="3063" spans="3:8">
      <c r="C3063" t="e">
        <f>VLOOKUP(B3063,定价因子!L:M,2,0)</f>
        <v>#N/A</v>
      </c>
      <c r="E3063" t="e">
        <f>VLOOKUP($D$1&amp;D3063,定价因子!E:F,2,0)</f>
        <v>#N/A</v>
      </c>
      <c r="G3063" t="e">
        <f>VLOOKUP($F$1&amp;F3063,定价因子!E:F,2,0)</f>
        <v>#N/A</v>
      </c>
      <c r="H3063" s="104" t="e">
        <f>C3063*PRODUCT(#REF!,#REF!,G3063,,#REF!,E3063)</f>
        <v>#N/A</v>
      </c>
    </row>
    <row r="3064" spans="3:8">
      <c r="C3064" t="e">
        <f>VLOOKUP(B3064,定价因子!L:M,2,0)</f>
        <v>#N/A</v>
      </c>
      <c r="E3064" t="e">
        <f>VLOOKUP($D$1&amp;D3064,定价因子!E:F,2,0)</f>
        <v>#N/A</v>
      </c>
      <c r="G3064" t="e">
        <f>VLOOKUP($F$1&amp;F3064,定价因子!E:F,2,0)</f>
        <v>#N/A</v>
      </c>
      <c r="H3064" s="104" t="e">
        <f>C3064*PRODUCT(#REF!,#REF!,G3064,,#REF!,E3064)</f>
        <v>#N/A</v>
      </c>
    </row>
    <row r="3065" spans="3:8">
      <c r="C3065" t="e">
        <f>VLOOKUP(B3065,定价因子!L:M,2,0)</f>
        <v>#N/A</v>
      </c>
      <c r="E3065" t="e">
        <f>VLOOKUP($D$1&amp;D3065,定价因子!E:F,2,0)</f>
        <v>#N/A</v>
      </c>
      <c r="G3065" t="e">
        <f>VLOOKUP($F$1&amp;F3065,定价因子!E:F,2,0)</f>
        <v>#N/A</v>
      </c>
      <c r="H3065" s="104" t="e">
        <f>C3065*PRODUCT(#REF!,#REF!,G3065,,#REF!,E3065)</f>
        <v>#N/A</v>
      </c>
    </row>
    <row r="3066" spans="3:8">
      <c r="C3066" t="e">
        <f>VLOOKUP(B3066,定价因子!L:M,2,0)</f>
        <v>#N/A</v>
      </c>
      <c r="E3066" t="e">
        <f>VLOOKUP($D$1&amp;D3066,定价因子!E:F,2,0)</f>
        <v>#N/A</v>
      </c>
      <c r="G3066" t="e">
        <f>VLOOKUP($F$1&amp;F3066,定价因子!E:F,2,0)</f>
        <v>#N/A</v>
      </c>
      <c r="H3066" s="104" t="e">
        <f>C3066*PRODUCT(#REF!,#REF!,G3066,,#REF!,E3066)</f>
        <v>#N/A</v>
      </c>
    </row>
    <row r="3067" spans="3:8">
      <c r="C3067" t="e">
        <f>VLOOKUP(B3067,定价因子!L:M,2,0)</f>
        <v>#N/A</v>
      </c>
      <c r="E3067" t="e">
        <f>VLOOKUP($D$1&amp;D3067,定价因子!E:F,2,0)</f>
        <v>#N/A</v>
      </c>
      <c r="G3067" t="e">
        <f>VLOOKUP($F$1&amp;F3067,定价因子!E:F,2,0)</f>
        <v>#N/A</v>
      </c>
      <c r="H3067" s="104" t="e">
        <f>C3067*PRODUCT(#REF!,#REF!,G3067,,#REF!,E3067)</f>
        <v>#N/A</v>
      </c>
    </row>
    <row r="3068" spans="3:8">
      <c r="C3068" t="e">
        <f>VLOOKUP(B3068,定价因子!L:M,2,0)</f>
        <v>#N/A</v>
      </c>
      <c r="E3068" t="e">
        <f>VLOOKUP($D$1&amp;D3068,定价因子!E:F,2,0)</f>
        <v>#N/A</v>
      </c>
      <c r="G3068" t="e">
        <f>VLOOKUP($F$1&amp;F3068,定价因子!E:F,2,0)</f>
        <v>#N/A</v>
      </c>
      <c r="H3068" s="104" t="e">
        <f>C3068*PRODUCT(#REF!,#REF!,G3068,,#REF!,E3068)</f>
        <v>#N/A</v>
      </c>
    </row>
    <row r="3069" spans="3:8">
      <c r="C3069" t="e">
        <f>VLOOKUP(B3069,定价因子!L:M,2,0)</f>
        <v>#N/A</v>
      </c>
      <c r="E3069" t="e">
        <f>VLOOKUP($D$1&amp;D3069,定价因子!E:F,2,0)</f>
        <v>#N/A</v>
      </c>
      <c r="G3069" t="e">
        <f>VLOOKUP($F$1&amp;F3069,定价因子!E:F,2,0)</f>
        <v>#N/A</v>
      </c>
      <c r="H3069" s="104" t="e">
        <f>C3069*PRODUCT(#REF!,#REF!,G3069,,#REF!,E3069)</f>
        <v>#N/A</v>
      </c>
    </row>
    <row r="3070" spans="3:8">
      <c r="C3070" t="e">
        <f>VLOOKUP(B3070,定价因子!L:M,2,0)</f>
        <v>#N/A</v>
      </c>
      <c r="E3070" t="e">
        <f>VLOOKUP($D$1&amp;D3070,定价因子!E:F,2,0)</f>
        <v>#N/A</v>
      </c>
      <c r="G3070" t="e">
        <f>VLOOKUP($F$1&amp;F3070,定价因子!E:F,2,0)</f>
        <v>#N/A</v>
      </c>
      <c r="H3070" s="104" t="e">
        <f>C3070*PRODUCT(#REF!,#REF!,G3070,,#REF!,E3070)</f>
        <v>#N/A</v>
      </c>
    </row>
    <row r="3071" spans="3:8">
      <c r="C3071" t="e">
        <f>VLOOKUP(B3071,定价因子!L:M,2,0)</f>
        <v>#N/A</v>
      </c>
      <c r="E3071" t="e">
        <f>VLOOKUP($D$1&amp;D3071,定价因子!E:F,2,0)</f>
        <v>#N/A</v>
      </c>
      <c r="G3071" t="e">
        <f>VLOOKUP($F$1&amp;F3071,定价因子!E:F,2,0)</f>
        <v>#N/A</v>
      </c>
      <c r="H3071" s="104" t="e">
        <f>C3071*PRODUCT(#REF!,#REF!,G3071,,#REF!,E3071)</f>
        <v>#N/A</v>
      </c>
    </row>
    <row r="3072" spans="3:8">
      <c r="C3072" t="e">
        <f>VLOOKUP(B3072,定价因子!L:M,2,0)</f>
        <v>#N/A</v>
      </c>
      <c r="E3072" t="e">
        <f>VLOOKUP($D$1&amp;D3072,定价因子!E:F,2,0)</f>
        <v>#N/A</v>
      </c>
      <c r="G3072" t="e">
        <f>VLOOKUP($F$1&amp;F3072,定价因子!E:F,2,0)</f>
        <v>#N/A</v>
      </c>
      <c r="H3072" s="104" t="e">
        <f>C3072*PRODUCT(#REF!,#REF!,G3072,,#REF!,E3072)</f>
        <v>#N/A</v>
      </c>
    </row>
    <row r="3073" spans="3:8">
      <c r="C3073" t="e">
        <f>VLOOKUP(B3073,定价因子!L:M,2,0)</f>
        <v>#N/A</v>
      </c>
      <c r="E3073" t="e">
        <f>VLOOKUP($D$1&amp;D3073,定价因子!E:F,2,0)</f>
        <v>#N/A</v>
      </c>
      <c r="G3073" t="e">
        <f>VLOOKUP($F$1&amp;F3073,定价因子!E:F,2,0)</f>
        <v>#N/A</v>
      </c>
      <c r="H3073" s="104" t="e">
        <f>C3073*PRODUCT(#REF!,#REF!,G3073,,#REF!,E3073)</f>
        <v>#N/A</v>
      </c>
    </row>
    <row r="3074" spans="3:8">
      <c r="C3074" t="e">
        <f>VLOOKUP(B3074,定价因子!L:M,2,0)</f>
        <v>#N/A</v>
      </c>
      <c r="E3074" t="e">
        <f>VLOOKUP($D$1&amp;D3074,定价因子!E:F,2,0)</f>
        <v>#N/A</v>
      </c>
      <c r="G3074" t="e">
        <f>VLOOKUP($F$1&amp;F3074,定价因子!E:F,2,0)</f>
        <v>#N/A</v>
      </c>
      <c r="H3074" s="104" t="e">
        <f>C3074*PRODUCT(#REF!,#REF!,G3074,,#REF!,E3074)</f>
        <v>#N/A</v>
      </c>
    </row>
    <row r="3075" spans="3:8">
      <c r="C3075" t="e">
        <f>VLOOKUP(B3075,定价因子!L:M,2,0)</f>
        <v>#N/A</v>
      </c>
      <c r="E3075" t="e">
        <f>VLOOKUP($D$1&amp;D3075,定价因子!E:F,2,0)</f>
        <v>#N/A</v>
      </c>
      <c r="G3075" t="e">
        <f>VLOOKUP($F$1&amp;F3075,定价因子!E:F,2,0)</f>
        <v>#N/A</v>
      </c>
      <c r="H3075" s="104" t="e">
        <f>C3075*PRODUCT(#REF!,#REF!,G3075,,#REF!,E3075)</f>
        <v>#N/A</v>
      </c>
    </row>
    <row r="3076" spans="3:8">
      <c r="C3076" t="e">
        <f>VLOOKUP(B3076,定价因子!L:M,2,0)</f>
        <v>#N/A</v>
      </c>
      <c r="E3076" t="e">
        <f>VLOOKUP($D$1&amp;D3076,定价因子!E:F,2,0)</f>
        <v>#N/A</v>
      </c>
      <c r="G3076" t="e">
        <f>VLOOKUP($F$1&amp;F3076,定价因子!E:F,2,0)</f>
        <v>#N/A</v>
      </c>
      <c r="H3076" s="104" t="e">
        <f>C3076*PRODUCT(#REF!,#REF!,G3076,,#REF!,E3076)</f>
        <v>#N/A</v>
      </c>
    </row>
    <row r="3077" spans="3:8">
      <c r="C3077" t="e">
        <f>VLOOKUP(B3077,定价因子!L:M,2,0)</f>
        <v>#N/A</v>
      </c>
      <c r="E3077" t="e">
        <f>VLOOKUP($D$1&amp;D3077,定价因子!E:F,2,0)</f>
        <v>#N/A</v>
      </c>
      <c r="G3077" t="e">
        <f>VLOOKUP($F$1&amp;F3077,定价因子!E:F,2,0)</f>
        <v>#N/A</v>
      </c>
      <c r="H3077" s="104" t="e">
        <f>C3077*PRODUCT(#REF!,#REF!,G3077,,#REF!,E3077)</f>
        <v>#N/A</v>
      </c>
    </row>
    <row r="3078" spans="3:8">
      <c r="C3078" t="e">
        <f>VLOOKUP(B3078,定价因子!L:M,2,0)</f>
        <v>#N/A</v>
      </c>
      <c r="E3078" t="e">
        <f>VLOOKUP($D$1&amp;D3078,定价因子!E:F,2,0)</f>
        <v>#N/A</v>
      </c>
      <c r="G3078" t="e">
        <f>VLOOKUP($F$1&amp;F3078,定价因子!E:F,2,0)</f>
        <v>#N/A</v>
      </c>
      <c r="H3078" s="104" t="e">
        <f>C3078*PRODUCT(#REF!,#REF!,G3078,,#REF!,E3078)</f>
        <v>#N/A</v>
      </c>
    </row>
    <row r="3079" spans="3:8">
      <c r="C3079" t="e">
        <f>VLOOKUP(B3079,定价因子!L:M,2,0)</f>
        <v>#N/A</v>
      </c>
      <c r="E3079" t="e">
        <f>VLOOKUP($D$1&amp;D3079,定价因子!E:F,2,0)</f>
        <v>#N/A</v>
      </c>
      <c r="G3079" t="e">
        <f>VLOOKUP($F$1&amp;F3079,定价因子!E:F,2,0)</f>
        <v>#N/A</v>
      </c>
      <c r="H3079" s="104" t="e">
        <f>C3079*PRODUCT(#REF!,#REF!,G3079,,#REF!,E3079)</f>
        <v>#N/A</v>
      </c>
    </row>
    <row r="3080" spans="3:8">
      <c r="C3080" t="e">
        <f>VLOOKUP(B3080,定价因子!L:M,2,0)</f>
        <v>#N/A</v>
      </c>
      <c r="E3080" t="e">
        <f>VLOOKUP($D$1&amp;D3080,定价因子!E:F,2,0)</f>
        <v>#N/A</v>
      </c>
      <c r="G3080" t="e">
        <f>VLOOKUP($F$1&amp;F3080,定价因子!E:F,2,0)</f>
        <v>#N/A</v>
      </c>
      <c r="H3080" s="104" t="e">
        <f>C3080*PRODUCT(#REF!,#REF!,G3080,,#REF!,E3080)</f>
        <v>#N/A</v>
      </c>
    </row>
    <row r="3081" spans="3:8">
      <c r="C3081" t="e">
        <f>VLOOKUP(B3081,定价因子!L:M,2,0)</f>
        <v>#N/A</v>
      </c>
      <c r="E3081" t="e">
        <f>VLOOKUP($D$1&amp;D3081,定价因子!E:F,2,0)</f>
        <v>#N/A</v>
      </c>
      <c r="G3081" t="e">
        <f>VLOOKUP($F$1&amp;F3081,定价因子!E:F,2,0)</f>
        <v>#N/A</v>
      </c>
      <c r="H3081" s="104" t="e">
        <f>C3081*PRODUCT(#REF!,#REF!,G3081,,#REF!,E3081)</f>
        <v>#N/A</v>
      </c>
    </row>
    <row r="3082" spans="3:8">
      <c r="C3082" t="e">
        <f>VLOOKUP(B3082,定价因子!L:M,2,0)</f>
        <v>#N/A</v>
      </c>
      <c r="E3082" t="e">
        <f>VLOOKUP($D$1&amp;D3082,定价因子!E:F,2,0)</f>
        <v>#N/A</v>
      </c>
      <c r="G3082" t="e">
        <f>VLOOKUP($F$1&amp;F3082,定价因子!E:F,2,0)</f>
        <v>#N/A</v>
      </c>
      <c r="H3082" s="104" t="e">
        <f>C3082*PRODUCT(#REF!,#REF!,G3082,,#REF!,E3082)</f>
        <v>#N/A</v>
      </c>
    </row>
    <row r="3083" spans="3:8">
      <c r="C3083" t="e">
        <f>VLOOKUP(B3083,定价因子!L:M,2,0)</f>
        <v>#N/A</v>
      </c>
      <c r="E3083" t="e">
        <f>VLOOKUP($D$1&amp;D3083,定价因子!E:F,2,0)</f>
        <v>#N/A</v>
      </c>
      <c r="G3083" t="e">
        <f>VLOOKUP($F$1&amp;F3083,定价因子!E:F,2,0)</f>
        <v>#N/A</v>
      </c>
      <c r="H3083" s="104" t="e">
        <f>C3083*PRODUCT(#REF!,#REF!,G3083,,#REF!,E3083)</f>
        <v>#N/A</v>
      </c>
    </row>
    <row r="3084" spans="3:8">
      <c r="C3084" t="e">
        <f>VLOOKUP(B3084,定价因子!L:M,2,0)</f>
        <v>#N/A</v>
      </c>
      <c r="E3084" t="e">
        <f>VLOOKUP($D$1&amp;D3084,定价因子!E:F,2,0)</f>
        <v>#N/A</v>
      </c>
      <c r="G3084" t="e">
        <f>VLOOKUP($F$1&amp;F3084,定价因子!E:F,2,0)</f>
        <v>#N/A</v>
      </c>
      <c r="H3084" s="104" t="e">
        <f>C3084*PRODUCT(#REF!,#REF!,G3084,,#REF!,E3084)</f>
        <v>#N/A</v>
      </c>
    </row>
    <row r="3085" spans="3:8">
      <c r="C3085" t="e">
        <f>VLOOKUP(B3085,定价因子!L:M,2,0)</f>
        <v>#N/A</v>
      </c>
      <c r="E3085" t="e">
        <f>VLOOKUP($D$1&amp;D3085,定价因子!E:F,2,0)</f>
        <v>#N/A</v>
      </c>
      <c r="G3085" t="e">
        <f>VLOOKUP($F$1&amp;F3085,定价因子!E:F,2,0)</f>
        <v>#N/A</v>
      </c>
      <c r="H3085" s="104" t="e">
        <f>C3085*PRODUCT(#REF!,#REF!,G3085,,#REF!,E3085)</f>
        <v>#N/A</v>
      </c>
    </row>
    <row r="3086" spans="3:8">
      <c r="C3086" t="e">
        <f>VLOOKUP(B3086,定价因子!L:M,2,0)</f>
        <v>#N/A</v>
      </c>
      <c r="E3086" t="e">
        <f>VLOOKUP($D$1&amp;D3086,定价因子!E:F,2,0)</f>
        <v>#N/A</v>
      </c>
      <c r="G3086" t="e">
        <f>VLOOKUP($F$1&amp;F3086,定价因子!E:F,2,0)</f>
        <v>#N/A</v>
      </c>
      <c r="H3086" s="104" t="e">
        <f>C3086*PRODUCT(#REF!,#REF!,G3086,,#REF!,E3086)</f>
        <v>#N/A</v>
      </c>
    </row>
    <row r="3087" spans="3:8">
      <c r="C3087" t="e">
        <f>VLOOKUP(B3087,定价因子!L:M,2,0)</f>
        <v>#N/A</v>
      </c>
      <c r="E3087" t="e">
        <f>VLOOKUP($D$1&amp;D3087,定价因子!E:F,2,0)</f>
        <v>#N/A</v>
      </c>
      <c r="G3087" t="e">
        <f>VLOOKUP($F$1&amp;F3087,定价因子!E:F,2,0)</f>
        <v>#N/A</v>
      </c>
      <c r="H3087" s="104" t="e">
        <f>C3087*PRODUCT(#REF!,#REF!,G3087,,#REF!,E3087)</f>
        <v>#N/A</v>
      </c>
    </row>
    <row r="3088" spans="3:8">
      <c r="C3088" t="e">
        <f>VLOOKUP(B3088,定价因子!L:M,2,0)</f>
        <v>#N/A</v>
      </c>
      <c r="E3088" t="e">
        <f>VLOOKUP($D$1&amp;D3088,定价因子!E:F,2,0)</f>
        <v>#N/A</v>
      </c>
      <c r="G3088" t="e">
        <f>VLOOKUP($F$1&amp;F3088,定价因子!E:F,2,0)</f>
        <v>#N/A</v>
      </c>
      <c r="H3088" s="104" t="e">
        <f>C3088*PRODUCT(#REF!,#REF!,G3088,,#REF!,E3088)</f>
        <v>#N/A</v>
      </c>
    </row>
    <row r="3089" spans="3:8">
      <c r="C3089" t="e">
        <f>VLOOKUP(B3089,定价因子!L:M,2,0)</f>
        <v>#N/A</v>
      </c>
      <c r="E3089" t="e">
        <f>VLOOKUP($D$1&amp;D3089,定价因子!E:F,2,0)</f>
        <v>#N/A</v>
      </c>
      <c r="G3089" t="e">
        <f>VLOOKUP($F$1&amp;F3089,定价因子!E:F,2,0)</f>
        <v>#N/A</v>
      </c>
      <c r="H3089" s="104" t="e">
        <f>C3089*PRODUCT(#REF!,#REF!,G3089,,#REF!,E3089)</f>
        <v>#N/A</v>
      </c>
    </row>
    <row r="3090" spans="3:8">
      <c r="C3090" t="e">
        <f>VLOOKUP(B3090,定价因子!L:M,2,0)</f>
        <v>#N/A</v>
      </c>
      <c r="E3090" t="e">
        <f>VLOOKUP($D$1&amp;D3090,定价因子!E:F,2,0)</f>
        <v>#N/A</v>
      </c>
      <c r="G3090" t="e">
        <f>VLOOKUP($F$1&amp;F3090,定价因子!E:F,2,0)</f>
        <v>#N/A</v>
      </c>
      <c r="H3090" s="104" t="e">
        <f>C3090*PRODUCT(#REF!,#REF!,G3090,,#REF!,E3090)</f>
        <v>#N/A</v>
      </c>
    </row>
    <row r="3091" spans="3:8">
      <c r="C3091" t="e">
        <f>VLOOKUP(B3091,定价因子!L:M,2,0)</f>
        <v>#N/A</v>
      </c>
      <c r="E3091" t="e">
        <f>VLOOKUP($D$1&amp;D3091,定价因子!E:F,2,0)</f>
        <v>#N/A</v>
      </c>
      <c r="G3091" t="e">
        <f>VLOOKUP($F$1&amp;F3091,定价因子!E:F,2,0)</f>
        <v>#N/A</v>
      </c>
      <c r="H3091" s="104" t="e">
        <f>C3091*PRODUCT(#REF!,#REF!,G3091,,#REF!,E3091)</f>
        <v>#N/A</v>
      </c>
    </row>
    <row r="3092" spans="3:8">
      <c r="C3092" t="e">
        <f>VLOOKUP(B3092,定价因子!L:M,2,0)</f>
        <v>#N/A</v>
      </c>
      <c r="E3092" t="e">
        <f>VLOOKUP($D$1&amp;D3092,定价因子!E:F,2,0)</f>
        <v>#N/A</v>
      </c>
      <c r="G3092" t="e">
        <f>VLOOKUP($F$1&amp;F3092,定价因子!E:F,2,0)</f>
        <v>#N/A</v>
      </c>
      <c r="H3092" s="104" t="e">
        <f>C3092*PRODUCT(#REF!,#REF!,G3092,,#REF!,E3092)</f>
        <v>#N/A</v>
      </c>
    </row>
    <row r="3093" spans="3:8">
      <c r="C3093" t="e">
        <f>VLOOKUP(B3093,定价因子!L:M,2,0)</f>
        <v>#N/A</v>
      </c>
      <c r="E3093" t="e">
        <f>VLOOKUP($D$1&amp;D3093,定价因子!E:F,2,0)</f>
        <v>#N/A</v>
      </c>
      <c r="G3093" t="e">
        <f>VLOOKUP($F$1&amp;F3093,定价因子!E:F,2,0)</f>
        <v>#N/A</v>
      </c>
      <c r="H3093" s="104" t="e">
        <f>C3093*PRODUCT(#REF!,#REF!,G3093,,#REF!,E3093)</f>
        <v>#N/A</v>
      </c>
    </row>
    <row r="3094" spans="3:8">
      <c r="C3094" t="e">
        <f>VLOOKUP(B3094,定价因子!L:M,2,0)</f>
        <v>#N/A</v>
      </c>
      <c r="E3094" t="e">
        <f>VLOOKUP($D$1&amp;D3094,定价因子!E:F,2,0)</f>
        <v>#N/A</v>
      </c>
      <c r="G3094" t="e">
        <f>VLOOKUP($F$1&amp;F3094,定价因子!E:F,2,0)</f>
        <v>#N/A</v>
      </c>
      <c r="H3094" s="104" t="e">
        <f>C3094*PRODUCT(#REF!,#REF!,G3094,,#REF!,E3094)</f>
        <v>#N/A</v>
      </c>
    </row>
    <row r="3095" spans="3:8">
      <c r="C3095" t="e">
        <f>VLOOKUP(B3095,定价因子!L:M,2,0)</f>
        <v>#N/A</v>
      </c>
      <c r="E3095" t="e">
        <f>VLOOKUP($D$1&amp;D3095,定价因子!E:F,2,0)</f>
        <v>#N/A</v>
      </c>
      <c r="G3095" t="e">
        <f>VLOOKUP($F$1&amp;F3095,定价因子!E:F,2,0)</f>
        <v>#N/A</v>
      </c>
      <c r="H3095" s="104" t="e">
        <f>C3095*PRODUCT(#REF!,#REF!,G3095,,#REF!,E3095)</f>
        <v>#N/A</v>
      </c>
    </row>
    <row r="3096" spans="3:8">
      <c r="C3096" t="e">
        <f>VLOOKUP(B3096,定价因子!L:M,2,0)</f>
        <v>#N/A</v>
      </c>
      <c r="E3096" t="e">
        <f>VLOOKUP($D$1&amp;D3096,定价因子!E:F,2,0)</f>
        <v>#N/A</v>
      </c>
      <c r="G3096" t="e">
        <f>VLOOKUP($F$1&amp;F3096,定价因子!E:F,2,0)</f>
        <v>#N/A</v>
      </c>
      <c r="H3096" s="104" t="e">
        <f>C3096*PRODUCT(#REF!,#REF!,G3096,,#REF!,E3096)</f>
        <v>#N/A</v>
      </c>
    </row>
    <row r="3097" spans="3:8">
      <c r="C3097" t="e">
        <f>VLOOKUP(B3097,定价因子!L:M,2,0)</f>
        <v>#N/A</v>
      </c>
      <c r="E3097" t="e">
        <f>VLOOKUP($D$1&amp;D3097,定价因子!E:F,2,0)</f>
        <v>#N/A</v>
      </c>
      <c r="G3097" t="e">
        <f>VLOOKUP($F$1&amp;F3097,定价因子!E:F,2,0)</f>
        <v>#N/A</v>
      </c>
      <c r="H3097" s="104" t="e">
        <f>C3097*PRODUCT(#REF!,#REF!,G3097,,#REF!,E3097)</f>
        <v>#N/A</v>
      </c>
    </row>
    <row r="3098" spans="3:8">
      <c r="C3098" t="e">
        <f>VLOOKUP(B3098,定价因子!L:M,2,0)</f>
        <v>#N/A</v>
      </c>
      <c r="E3098" t="e">
        <f>VLOOKUP($D$1&amp;D3098,定价因子!E:F,2,0)</f>
        <v>#N/A</v>
      </c>
      <c r="G3098" t="e">
        <f>VLOOKUP($F$1&amp;F3098,定价因子!E:F,2,0)</f>
        <v>#N/A</v>
      </c>
      <c r="H3098" s="104" t="e">
        <f>C3098*PRODUCT(#REF!,#REF!,G3098,,#REF!,E3098)</f>
        <v>#N/A</v>
      </c>
    </row>
    <row r="3099" spans="3:8">
      <c r="C3099" t="e">
        <f>VLOOKUP(B3099,定价因子!L:M,2,0)</f>
        <v>#N/A</v>
      </c>
      <c r="E3099" t="e">
        <f>VLOOKUP($D$1&amp;D3099,定价因子!E:F,2,0)</f>
        <v>#N/A</v>
      </c>
      <c r="G3099" t="e">
        <f>VLOOKUP($F$1&amp;F3099,定价因子!E:F,2,0)</f>
        <v>#N/A</v>
      </c>
      <c r="H3099" s="104" t="e">
        <f>C3099*PRODUCT(#REF!,#REF!,G3099,,#REF!,E3099)</f>
        <v>#N/A</v>
      </c>
    </row>
    <row r="3100" spans="3:8">
      <c r="C3100" t="e">
        <f>VLOOKUP(B3100,定价因子!L:M,2,0)</f>
        <v>#N/A</v>
      </c>
      <c r="E3100" t="e">
        <f>VLOOKUP($D$1&amp;D3100,定价因子!E:F,2,0)</f>
        <v>#N/A</v>
      </c>
      <c r="G3100" t="e">
        <f>VLOOKUP($F$1&amp;F3100,定价因子!E:F,2,0)</f>
        <v>#N/A</v>
      </c>
      <c r="H3100" s="104" t="e">
        <f>C3100*PRODUCT(#REF!,#REF!,G3100,,#REF!,E3100)</f>
        <v>#N/A</v>
      </c>
    </row>
    <row r="3101" spans="3:8">
      <c r="C3101" t="e">
        <f>VLOOKUP(B3101,定价因子!L:M,2,0)</f>
        <v>#N/A</v>
      </c>
      <c r="E3101" t="e">
        <f>VLOOKUP($D$1&amp;D3101,定价因子!E:F,2,0)</f>
        <v>#N/A</v>
      </c>
      <c r="G3101" t="e">
        <f>VLOOKUP($F$1&amp;F3101,定价因子!E:F,2,0)</f>
        <v>#N/A</v>
      </c>
      <c r="H3101" s="104" t="e">
        <f>C3101*PRODUCT(#REF!,#REF!,G3101,,#REF!,E3101)</f>
        <v>#N/A</v>
      </c>
    </row>
    <row r="3102" spans="3:8">
      <c r="C3102" t="e">
        <f>VLOOKUP(B3102,定价因子!L:M,2,0)</f>
        <v>#N/A</v>
      </c>
      <c r="E3102" t="e">
        <f>VLOOKUP($D$1&amp;D3102,定价因子!E:F,2,0)</f>
        <v>#N/A</v>
      </c>
      <c r="G3102" t="e">
        <f>VLOOKUP($F$1&amp;F3102,定价因子!E:F,2,0)</f>
        <v>#N/A</v>
      </c>
      <c r="H3102" s="104" t="e">
        <f>C3102*PRODUCT(#REF!,#REF!,G3102,,#REF!,E3102)</f>
        <v>#N/A</v>
      </c>
    </row>
    <row r="3103" spans="3:8">
      <c r="C3103" t="e">
        <f>VLOOKUP(B3103,定价因子!L:M,2,0)</f>
        <v>#N/A</v>
      </c>
      <c r="E3103" t="e">
        <f>VLOOKUP($D$1&amp;D3103,定价因子!E:F,2,0)</f>
        <v>#N/A</v>
      </c>
      <c r="G3103" t="e">
        <f>VLOOKUP($F$1&amp;F3103,定价因子!E:F,2,0)</f>
        <v>#N/A</v>
      </c>
      <c r="H3103" s="104" t="e">
        <f>C3103*PRODUCT(#REF!,#REF!,G3103,,#REF!,E3103)</f>
        <v>#N/A</v>
      </c>
    </row>
    <row r="3104" spans="3:8">
      <c r="C3104" t="e">
        <f>VLOOKUP(B3104,定价因子!L:M,2,0)</f>
        <v>#N/A</v>
      </c>
      <c r="E3104" t="e">
        <f>VLOOKUP($D$1&amp;D3104,定价因子!E:F,2,0)</f>
        <v>#N/A</v>
      </c>
      <c r="G3104" t="e">
        <f>VLOOKUP($F$1&amp;F3104,定价因子!E:F,2,0)</f>
        <v>#N/A</v>
      </c>
      <c r="H3104" s="104" t="e">
        <f>C3104*PRODUCT(#REF!,#REF!,G3104,,#REF!,E3104)</f>
        <v>#N/A</v>
      </c>
    </row>
    <row r="3105" spans="3:8">
      <c r="C3105" t="e">
        <f>VLOOKUP(B3105,定价因子!L:M,2,0)</f>
        <v>#N/A</v>
      </c>
      <c r="E3105" t="e">
        <f>VLOOKUP($D$1&amp;D3105,定价因子!E:F,2,0)</f>
        <v>#N/A</v>
      </c>
      <c r="G3105" t="e">
        <f>VLOOKUP($F$1&amp;F3105,定价因子!E:F,2,0)</f>
        <v>#N/A</v>
      </c>
      <c r="H3105" s="104" t="e">
        <f>C3105*PRODUCT(#REF!,#REF!,G3105,,#REF!,E3105)</f>
        <v>#N/A</v>
      </c>
    </row>
    <row r="3106" spans="3:8">
      <c r="C3106" t="e">
        <f>VLOOKUP(B3106,定价因子!L:M,2,0)</f>
        <v>#N/A</v>
      </c>
      <c r="E3106" t="e">
        <f>VLOOKUP($D$1&amp;D3106,定价因子!E:F,2,0)</f>
        <v>#N/A</v>
      </c>
      <c r="G3106" t="e">
        <f>VLOOKUP($F$1&amp;F3106,定价因子!E:F,2,0)</f>
        <v>#N/A</v>
      </c>
      <c r="H3106" s="104" t="e">
        <f>C3106*PRODUCT(#REF!,#REF!,G3106,,#REF!,E3106)</f>
        <v>#N/A</v>
      </c>
    </row>
    <row r="3107" spans="3:8">
      <c r="C3107" t="e">
        <f>VLOOKUP(B3107,定价因子!L:M,2,0)</f>
        <v>#N/A</v>
      </c>
      <c r="E3107" t="e">
        <f>VLOOKUP($D$1&amp;D3107,定价因子!E:F,2,0)</f>
        <v>#N/A</v>
      </c>
      <c r="G3107" t="e">
        <f>VLOOKUP($F$1&amp;F3107,定价因子!E:F,2,0)</f>
        <v>#N/A</v>
      </c>
      <c r="H3107" s="104" t="e">
        <f>C3107*PRODUCT(#REF!,#REF!,G3107,,#REF!,E3107)</f>
        <v>#N/A</v>
      </c>
    </row>
    <row r="3108" spans="3:8">
      <c r="C3108" t="e">
        <f>VLOOKUP(B3108,定价因子!L:M,2,0)</f>
        <v>#N/A</v>
      </c>
      <c r="E3108" t="e">
        <f>VLOOKUP($D$1&amp;D3108,定价因子!E:F,2,0)</f>
        <v>#N/A</v>
      </c>
      <c r="G3108" t="e">
        <f>VLOOKUP($F$1&amp;F3108,定价因子!E:F,2,0)</f>
        <v>#N/A</v>
      </c>
      <c r="H3108" s="104" t="e">
        <f>C3108*PRODUCT(#REF!,#REF!,G3108,,#REF!,E3108)</f>
        <v>#N/A</v>
      </c>
    </row>
    <row r="3109" spans="3:8">
      <c r="C3109" t="e">
        <f>VLOOKUP(B3109,定价因子!L:M,2,0)</f>
        <v>#N/A</v>
      </c>
      <c r="E3109" t="e">
        <f>VLOOKUP($D$1&amp;D3109,定价因子!E:F,2,0)</f>
        <v>#N/A</v>
      </c>
      <c r="G3109" t="e">
        <f>VLOOKUP($F$1&amp;F3109,定价因子!E:F,2,0)</f>
        <v>#N/A</v>
      </c>
      <c r="H3109" s="104" t="e">
        <f>C3109*PRODUCT(#REF!,#REF!,G3109,,#REF!,E3109)</f>
        <v>#N/A</v>
      </c>
    </row>
    <row r="3110" spans="3:8">
      <c r="C3110" t="e">
        <f>VLOOKUP(B3110,定价因子!L:M,2,0)</f>
        <v>#N/A</v>
      </c>
      <c r="E3110" t="e">
        <f>VLOOKUP($D$1&amp;D3110,定价因子!E:F,2,0)</f>
        <v>#N/A</v>
      </c>
      <c r="G3110" t="e">
        <f>VLOOKUP($F$1&amp;F3110,定价因子!E:F,2,0)</f>
        <v>#N/A</v>
      </c>
      <c r="H3110" s="104" t="e">
        <f>C3110*PRODUCT(#REF!,#REF!,G3110,,#REF!,E3110)</f>
        <v>#N/A</v>
      </c>
    </row>
    <row r="3111" spans="3:8">
      <c r="C3111" t="e">
        <f>VLOOKUP(B3111,定价因子!L:M,2,0)</f>
        <v>#N/A</v>
      </c>
      <c r="E3111" t="e">
        <f>VLOOKUP($D$1&amp;D3111,定价因子!E:F,2,0)</f>
        <v>#N/A</v>
      </c>
      <c r="G3111" t="e">
        <f>VLOOKUP($F$1&amp;F3111,定价因子!E:F,2,0)</f>
        <v>#N/A</v>
      </c>
      <c r="H3111" s="104" t="e">
        <f>C3111*PRODUCT(#REF!,#REF!,G3111,,#REF!,E3111)</f>
        <v>#N/A</v>
      </c>
    </row>
    <row r="3112" spans="3:8">
      <c r="C3112" t="e">
        <f>VLOOKUP(B3112,定价因子!L:M,2,0)</f>
        <v>#N/A</v>
      </c>
      <c r="E3112" t="e">
        <f>VLOOKUP($D$1&amp;D3112,定价因子!E:F,2,0)</f>
        <v>#N/A</v>
      </c>
      <c r="G3112" t="e">
        <f>VLOOKUP($F$1&amp;F3112,定价因子!E:F,2,0)</f>
        <v>#N/A</v>
      </c>
      <c r="H3112" s="104" t="e">
        <f>C3112*PRODUCT(#REF!,#REF!,G3112,,#REF!,E3112)</f>
        <v>#N/A</v>
      </c>
    </row>
    <row r="3113" spans="3:8">
      <c r="C3113" t="e">
        <f>VLOOKUP(B3113,定价因子!L:M,2,0)</f>
        <v>#N/A</v>
      </c>
      <c r="E3113" t="e">
        <f>VLOOKUP($D$1&amp;D3113,定价因子!E:F,2,0)</f>
        <v>#N/A</v>
      </c>
      <c r="G3113" t="e">
        <f>VLOOKUP($F$1&amp;F3113,定价因子!E:F,2,0)</f>
        <v>#N/A</v>
      </c>
      <c r="H3113" s="104" t="e">
        <f>C3113*PRODUCT(#REF!,#REF!,G3113,,#REF!,E3113)</f>
        <v>#N/A</v>
      </c>
    </row>
    <row r="3114" spans="3:8">
      <c r="C3114" t="e">
        <f>VLOOKUP(B3114,定价因子!L:M,2,0)</f>
        <v>#N/A</v>
      </c>
      <c r="E3114" t="e">
        <f>VLOOKUP($D$1&amp;D3114,定价因子!E:F,2,0)</f>
        <v>#N/A</v>
      </c>
      <c r="G3114" t="e">
        <f>VLOOKUP($F$1&amp;F3114,定价因子!E:F,2,0)</f>
        <v>#N/A</v>
      </c>
      <c r="H3114" s="104" t="e">
        <f>C3114*PRODUCT(#REF!,#REF!,G3114,,#REF!,E3114)</f>
        <v>#N/A</v>
      </c>
    </row>
    <row r="3115" spans="3:8">
      <c r="C3115" t="e">
        <f>VLOOKUP(B3115,定价因子!L:M,2,0)</f>
        <v>#N/A</v>
      </c>
      <c r="E3115" t="e">
        <f>VLOOKUP($D$1&amp;D3115,定价因子!E:F,2,0)</f>
        <v>#N/A</v>
      </c>
      <c r="G3115" t="e">
        <f>VLOOKUP($F$1&amp;F3115,定价因子!E:F,2,0)</f>
        <v>#N/A</v>
      </c>
      <c r="H3115" s="104" t="e">
        <f>C3115*PRODUCT(#REF!,#REF!,G3115,,#REF!,E3115)</f>
        <v>#N/A</v>
      </c>
    </row>
    <row r="3116" spans="3:8">
      <c r="C3116" t="e">
        <f>VLOOKUP(B3116,定价因子!L:M,2,0)</f>
        <v>#N/A</v>
      </c>
      <c r="E3116" t="e">
        <f>VLOOKUP($D$1&amp;D3116,定价因子!E:F,2,0)</f>
        <v>#N/A</v>
      </c>
      <c r="G3116" t="e">
        <f>VLOOKUP($F$1&amp;F3116,定价因子!E:F,2,0)</f>
        <v>#N/A</v>
      </c>
      <c r="H3116" s="104" t="e">
        <f>C3116*PRODUCT(#REF!,#REF!,G3116,,#REF!,E3116)</f>
        <v>#N/A</v>
      </c>
    </row>
    <row r="3117" spans="3:8">
      <c r="C3117" t="e">
        <f>VLOOKUP(B3117,定价因子!L:M,2,0)</f>
        <v>#N/A</v>
      </c>
      <c r="E3117" t="e">
        <f>VLOOKUP($D$1&amp;D3117,定价因子!E:F,2,0)</f>
        <v>#N/A</v>
      </c>
      <c r="G3117" t="e">
        <f>VLOOKUP($F$1&amp;F3117,定价因子!E:F,2,0)</f>
        <v>#N/A</v>
      </c>
      <c r="H3117" s="104" t="e">
        <f>C3117*PRODUCT(#REF!,#REF!,G3117,,#REF!,E3117)</f>
        <v>#N/A</v>
      </c>
    </row>
    <row r="3118" spans="3:8">
      <c r="C3118" t="e">
        <f>VLOOKUP(B3118,定价因子!L:M,2,0)</f>
        <v>#N/A</v>
      </c>
      <c r="E3118" t="e">
        <f>VLOOKUP($D$1&amp;D3118,定价因子!E:F,2,0)</f>
        <v>#N/A</v>
      </c>
      <c r="G3118" t="e">
        <f>VLOOKUP($F$1&amp;F3118,定价因子!E:F,2,0)</f>
        <v>#N/A</v>
      </c>
      <c r="H3118" s="104" t="e">
        <f>C3118*PRODUCT(#REF!,#REF!,G3118,,#REF!,E3118)</f>
        <v>#N/A</v>
      </c>
    </row>
    <row r="3119" spans="3:8">
      <c r="C3119" t="e">
        <f>VLOOKUP(B3119,定价因子!L:M,2,0)</f>
        <v>#N/A</v>
      </c>
      <c r="E3119" t="e">
        <f>VLOOKUP($D$1&amp;D3119,定价因子!E:F,2,0)</f>
        <v>#N/A</v>
      </c>
      <c r="G3119" t="e">
        <f>VLOOKUP($F$1&amp;F3119,定价因子!E:F,2,0)</f>
        <v>#N/A</v>
      </c>
      <c r="H3119" s="104" t="e">
        <f>C3119*PRODUCT(#REF!,#REF!,G3119,,#REF!,E3119)</f>
        <v>#N/A</v>
      </c>
    </row>
    <row r="3120" spans="3:8">
      <c r="C3120" t="e">
        <f>VLOOKUP(B3120,定价因子!L:M,2,0)</f>
        <v>#N/A</v>
      </c>
      <c r="E3120" t="e">
        <f>VLOOKUP($D$1&amp;D3120,定价因子!E:F,2,0)</f>
        <v>#N/A</v>
      </c>
      <c r="G3120" t="e">
        <f>VLOOKUP($F$1&amp;F3120,定价因子!E:F,2,0)</f>
        <v>#N/A</v>
      </c>
      <c r="H3120" s="104" t="e">
        <f>C3120*PRODUCT(#REF!,#REF!,G3120,,#REF!,E3120)</f>
        <v>#N/A</v>
      </c>
    </row>
    <row r="3121" spans="3:8">
      <c r="C3121" t="e">
        <f>VLOOKUP(B3121,定价因子!L:M,2,0)</f>
        <v>#N/A</v>
      </c>
      <c r="E3121" t="e">
        <f>VLOOKUP($D$1&amp;D3121,定价因子!E:F,2,0)</f>
        <v>#N/A</v>
      </c>
      <c r="G3121" t="e">
        <f>VLOOKUP($F$1&amp;F3121,定价因子!E:F,2,0)</f>
        <v>#N/A</v>
      </c>
      <c r="H3121" s="104" t="e">
        <f>C3121*PRODUCT(#REF!,#REF!,G3121,,#REF!,E3121)</f>
        <v>#N/A</v>
      </c>
    </row>
    <row r="3122" spans="3:8">
      <c r="C3122" t="e">
        <f>VLOOKUP(B3122,定价因子!L:M,2,0)</f>
        <v>#N/A</v>
      </c>
      <c r="E3122" t="e">
        <f>VLOOKUP($D$1&amp;D3122,定价因子!E:F,2,0)</f>
        <v>#N/A</v>
      </c>
      <c r="G3122" t="e">
        <f>VLOOKUP($F$1&amp;F3122,定价因子!E:F,2,0)</f>
        <v>#N/A</v>
      </c>
      <c r="H3122" s="104" t="e">
        <f>C3122*PRODUCT(#REF!,#REF!,G3122,,#REF!,E3122)</f>
        <v>#N/A</v>
      </c>
    </row>
    <row r="3123" spans="3:8">
      <c r="C3123" t="e">
        <f>VLOOKUP(B3123,定价因子!L:M,2,0)</f>
        <v>#N/A</v>
      </c>
      <c r="E3123" t="e">
        <f>VLOOKUP($D$1&amp;D3123,定价因子!E:F,2,0)</f>
        <v>#N/A</v>
      </c>
      <c r="G3123" t="e">
        <f>VLOOKUP($F$1&amp;F3123,定价因子!E:F,2,0)</f>
        <v>#N/A</v>
      </c>
      <c r="H3123" s="104" t="e">
        <f>C3123*PRODUCT(#REF!,#REF!,G3123,,#REF!,E3123)</f>
        <v>#N/A</v>
      </c>
    </row>
    <row r="3124" spans="3:8">
      <c r="C3124" t="e">
        <f>VLOOKUP(B3124,定价因子!L:M,2,0)</f>
        <v>#N/A</v>
      </c>
      <c r="E3124" t="e">
        <f>VLOOKUP($D$1&amp;D3124,定价因子!E:F,2,0)</f>
        <v>#N/A</v>
      </c>
      <c r="G3124" t="e">
        <f>VLOOKUP($F$1&amp;F3124,定价因子!E:F,2,0)</f>
        <v>#N/A</v>
      </c>
      <c r="H3124" s="104" t="e">
        <f>C3124*PRODUCT(#REF!,#REF!,G3124,,#REF!,E3124)</f>
        <v>#N/A</v>
      </c>
    </row>
    <row r="3125" spans="3:8">
      <c r="C3125" t="e">
        <f>VLOOKUP(B3125,定价因子!L:M,2,0)</f>
        <v>#N/A</v>
      </c>
      <c r="E3125" t="e">
        <f>VLOOKUP($D$1&amp;D3125,定价因子!E:F,2,0)</f>
        <v>#N/A</v>
      </c>
      <c r="G3125" t="e">
        <f>VLOOKUP($F$1&amp;F3125,定价因子!E:F,2,0)</f>
        <v>#N/A</v>
      </c>
      <c r="H3125" s="104" t="e">
        <f>C3125*PRODUCT(#REF!,#REF!,G3125,,#REF!,E3125)</f>
        <v>#N/A</v>
      </c>
    </row>
    <row r="3126" spans="3:8">
      <c r="C3126" t="e">
        <f>VLOOKUP(B3126,定价因子!L:M,2,0)</f>
        <v>#N/A</v>
      </c>
      <c r="E3126" t="e">
        <f>VLOOKUP($D$1&amp;D3126,定价因子!E:F,2,0)</f>
        <v>#N/A</v>
      </c>
      <c r="G3126" t="e">
        <f>VLOOKUP($F$1&amp;F3126,定价因子!E:F,2,0)</f>
        <v>#N/A</v>
      </c>
      <c r="H3126" s="104" t="e">
        <f>C3126*PRODUCT(#REF!,#REF!,G3126,,#REF!,E3126)</f>
        <v>#N/A</v>
      </c>
    </row>
    <row r="3127" spans="3:8">
      <c r="C3127" t="e">
        <f>VLOOKUP(B3127,定价因子!L:M,2,0)</f>
        <v>#N/A</v>
      </c>
      <c r="E3127" t="e">
        <f>VLOOKUP($D$1&amp;D3127,定价因子!E:F,2,0)</f>
        <v>#N/A</v>
      </c>
      <c r="G3127" t="e">
        <f>VLOOKUP($F$1&amp;F3127,定价因子!E:F,2,0)</f>
        <v>#N/A</v>
      </c>
      <c r="H3127" s="104" t="e">
        <f>C3127*PRODUCT(#REF!,#REF!,G3127,,#REF!,E3127)</f>
        <v>#N/A</v>
      </c>
    </row>
    <row r="3128" spans="3:8">
      <c r="C3128" t="e">
        <f>VLOOKUP(B3128,定价因子!L:M,2,0)</f>
        <v>#N/A</v>
      </c>
      <c r="E3128" t="e">
        <f>VLOOKUP($D$1&amp;D3128,定价因子!E:F,2,0)</f>
        <v>#N/A</v>
      </c>
      <c r="G3128" t="e">
        <f>VLOOKUP($F$1&amp;F3128,定价因子!E:F,2,0)</f>
        <v>#N/A</v>
      </c>
      <c r="H3128" s="104" t="e">
        <f>C3128*PRODUCT(#REF!,#REF!,G3128,,#REF!,E3128)</f>
        <v>#N/A</v>
      </c>
    </row>
    <row r="3129" spans="3:8">
      <c r="C3129" t="e">
        <f>VLOOKUP(B3129,定价因子!L:M,2,0)</f>
        <v>#N/A</v>
      </c>
      <c r="E3129" t="e">
        <f>VLOOKUP($D$1&amp;D3129,定价因子!E:F,2,0)</f>
        <v>#N/A</v>
      </c>
      <c r="G3129" t="e">
        <f>VLOOKUP($F$1&amp;F3129,定价因子!E:F,2,0)</f>
        <v>#N/A</v>
      </c>
      <c r="H3129" s="104" t="e">
        <f>C3129*PRODUCT(#REF!,#REF!,G3129,,#REF!,E3129)</f>
        <v>#N/A</v>
      </c>
    </row>
    <row r="3130" spans="3:8">
      <c r="C3130" t="e">
        <f>VLOOKUP(B3130,定价因子!L:M,2,0)</f>
        <v>#N/A</v>
      </c>
      <c r="E3130" t="e">
        <f>VLOOKUP($D$1&amp;D3130,定价因子!E:F,2,0)</f>
        <v>#N/A</v>
      </c>
      <c r="G3130" t="e">
        <f>VLOOKUP($F$1&amp;F3130,定价因子!E:F,2,0)</f>
        <v>#N/A</v>
      </c>
      <c r="H3130" s="104" t="e">
        <f>C3130*PRODUCT(#REF!,#REF!,G3130,,#REF!,E3130)</f>
        <v>#N/A</v>
      </c>
    </row>
    <row r="3131" spans="3:8">
      <c r="C3131" t="e">
        <f>VLOOKUP(B3131,定价因子!L:M,2,0)</f>
        <v>#N/A</v>
      </c>
      <c r="E3131" t="e">
        <f>VLOOKUP($D$1&amp;D3131,定价因子!E:F,2,0)</f>
        <v>#N/A</v>
      </c>
      <c r="G3131" t="e">
        <f>VLOOKUP($F$1&amp;F3131,定价因子!E:F,2,0)</f>
        <v>#N/A</v>
      </c>
      <c r="H3131" s="104" t="e">
        <f>C3131*PRODUCT(#REF!,#REF!,G3131,,#REF!,E3131)</f>
        <v>#N/A</v>
      </c>
    </row>
    <row r="3132" spans="3:8">
      <c r="C3132" t="e">
        <f>VLOOKUP(B3132,定价因子!L:M,2,0)</f>
        <v>#N/A</v>
      </c>
      <c r="E3132" t="e">
        <f>VLOOKUP($D$1&amp;D3132,定价因子!E:F,2,0)</f>
        <v>#N/A</v>
      </c>
      <c r="G3132" t="e">
        <f>VLOOKUP($F$1&amp;F3132,定价因子!E:F,2,0)</f>
        <v>#N/A</v>
      </c>
      <c r="H3132" s="104" t="e">
        <f>C3132*PRODUCT(#REF!,#REF!,G3132,,#REF!,E3132)</f>
        <v>#N/A</v>
      </c>
    </row>
    <row r="3133" spans="3:8">
      <c r="C3133" t="e">
        <f>VLOOKUP(B3133,定价因子!L:M,2,0)</f>
        <v>#N/A</v>
      </c>
      <c r="E3133" t="e">
        <f>VLOOKUP($D$1&amp;D3133,定价因子!E:F,2,0)</f>
        <v>#N/A</v>
      </c>
      <c r="G3133" t="e">
        <f>VLOOKUP($F$1&amp;F3133,定价因子!E:F,2,0)</f>
        <v>#N/A</v>
      </c>
      <c r="H3133" s="104" t="e">
        <f>C3133*PRODUCT(#REF!,#REF!,G3133,,#REF!,E3133)</f>
        <v>#N/A</v>
      </c>
    </row>
    <row r="3134" spans="3:8">
      <c r="C3134" t="e">
        <f>VLOOKUP(B3134,定价因子!L:M,2,0)</f>
        <v>#N/A</v>
      </c>
      <c r="E3134" t="e">
        <f>VLOOKUP($D$1&amp;D3134,定价因子!E:F,2,0)</f>
        <v>#N/A</v>
      </c>
      <c r="G3134" t="e">
        <f>VLOOKUP($F$1&amp;F3134,定价因子!E:F,2,0)</f>
        <v>#N/A</v>
      </c>
      <c r="H3134" s="104" t="e">
        <f>C3134*PRODUCT(#REF!,#REF!,G3134,,#REF!,E3134)</f>
        <v>#N/A</v>
      </c>
    </row>
    <row r="3135" spans="3:8">
      <c r="C3135" t="e">
        <f>VLOOKUP(B3135,定价因子!L:M,2,0)</f>
        <v>#N/A</v>
      </c>
      <c r="E3135" t="e">
        <f>VLOOKUP($D$1&amp;D3135,定价因子!E:F,2,0)</f>
        <v>#N/A</v>
      </c>
      <c r="G3135" t="e">
        <f>VLOOKUP($F$1&amp;F3135,定价因子!E:F,2,0)</f>
        <v>#N/A</v>
      </c>
      <c r="H3135" s="104" t="e">
        <f>C3135*PRODUCT(#REF!,#REF!,G3135,,#REF!,E3135)</f>
        <v>#N/A</v>
      </c>
    </row>
    <row r="3136" spans="3:8">
      <c r="C3136" t="e">
        <f>VLOOKUP(B3136,定价因子!L:M,2,0)</f>
        <v>#N/A</v>
      </c>
      <c r="E3136" t="e">
        <f>VLOOKUP($D$1&amp;D3136,定价因子!E:F,2,0)</f>
        <v>#N/A</v>
      </c>
      <c r="G3136" t="e">
        <f>VLOOKUP($F$1&amp;F3136,定价因子!E:F,2,0)</f>
        <v>#N/A</v>
      </c>
      <c r="H3136" s="104" t="e">
        <f>C3136*PRODUCT(#REF!,#REF!,G3136,,#REF!,E3136)</f>
        <v>#N/A</v>
      </c>
    </row>
    <row r="3137" spans="3:8">
      <c r="C3137" t="e">
        <f>VLOOKUP(B3137,定价因子!L:M,2,0)</f>
        <v>#N/A</v>
      </c>
      <c r="E3137" t="e">
        <f>VLOOKUP($D$1&amp;D3137,定价因子!E:F,2,0)</f>
        <v>#N/A</v>
      </c>
      <c r="G3137" t="e">
        <f>VLOOKUP($F$1&amp;F3137,定价因子!E:F,2,0)</f>
        <v>#N/A</v>
      </c>
      <c r="H3137" s="104" t="e">
        <f>C3137*PRODUCT(#REF!,#REF!,G3137,,#REF!,E3137)</f>
        <v>#N/A</v>
      </c>
    </row>
    <row r="3138" spans="3:8">
      <c r="C3138" t="e">
        <f>VLOOKUP(B3138,定价因子!L:M,2,0)</f>
        <v>#N/A</v>
      </c>
      <c r="E3138" t="e">
        <f>VLOOKUP($D$1&amp;D3138,定价因子!E:F,2,0)</f>
        <v>#N/A</v>
      </c>
      <c r="G3138" t="e">
        <f>VLOOKUP($F$1&amp;F3138,定价因子!E:F,2,0)</f>
        <v>#N/A</v>
      </c>
      <c r="H3138" s="104" t="e">
        <f>C3138*PRODUCT(#REF!,#REF!,G3138,,#REF!,E3138)</f>
        <v>#N/A</v>
      </c>
    </row>
    <row r="3139" spans="3:8">
      <c r="C3139" t="e">
        <f>VLOOKUP(B3139,定价因子!L:M,2,0)</f>
        <v>#N/A</v>
      </c>
      <c r="E3139" t="e">
        <f>VLOOKUP($D$1&amp;D3139,定价因子!E:F,2,0)</f>
        <v>#N/A</v>
      </c>
      <c r="G3139" t="e">
        <f>VLOOKUP($F$1&amp;F3139,定价因子!E:F,2,0)</f>
        <v>#N/A</v>
      </c>
      <c r="H3139" s="104" t="e">
        <f>C3139*PRODUCT(#REF!,#REF!,G3139,,#REF!,E3139)</f>
        <v>#N/A</v>
      </c>
    </row>
    <row r="3140" spans="3:8">
      <c r="C3140" t="e">
        <f>VLOOKUP(B3140,定价因子!L:M,2,0)</f>
        <v>#N/A</v>
      </c>
      <c r="E3140" t="e">
        <f>VLOOKUP($D$1&amp;D3140,定价因子!E:F,2,0)</f>
        <v>#N/A</v>
      </c>
      <c r="G3140" t="e">
        <f>VLOOKUP($F$1&amp;F3140,定价因子!E:F,2,0)</f>
        <v>#N/A</v>
      </c>
      <c r="H3140" s="104" t="e">
        <f>C3140*PRODUCT(#REF!,#REF!,G3140,,#REF!,E3140)</f>
        <v>#N/A</v>
      </c>
    </row>
    <row r="3141" spans="3:8">
      <c r="C3141" t="e">
        <f>VLOOKUP(B3141,定价因子!L:M,2,0)</f>
        <v>#N/A</v>
      </c>
      <c r="E3141" t="e">
        <f>VLOOKUP($D$1&amp;D3141,定价因子!E:F,2,0)</f>
        <v>#N/A</v>
      </c>
      <c r="G3141" t="e">
        <f>VLOOKUP($F$1&amp;F3141,定价因子!E:F,2,0)</f>
        <v>#N/A</v>
      </c>
      <c r="H3141" s="104" t="e">
        <f>C3141*PRODUCT(#REF!,#REF!,G3141,,#REF!,E3141)</f>
        <v>#N/A</v>
      </c>
    </row>
    <row r="3142" spans="3:8">
      <c r="C3142" t="e">
        <f>VLOOKUP(B3142,定价因子!L:M,2,0)</f>
        <v>#N/A</v>
      </c>
      <c r="E3142" t="e">
        <f>VLOOKUP($D$1&amp;D3142,定价因子!E:F,2,0)</f>
        <v>#N/A</v>
      </c>
      <c r="G3142" t="e">
        <f>VLOOKUP($F$1&amp;F3142,定价因子!E:F,2,0)</f>
        <v>#N/A</v>
      </c>
      <c r="H3142" s="104" t="e">
        <f>C3142*PRODUCT(#REF!,#REF!,G3142,,#REF!,E3142)</f>
        <v>#N/A</v>
      </c>
    </row>
    <row r="3143" spans="3:8">
      <c r="C3143" t="e">
        <f>VLOOKUP(B3143,定价因子!L:M,2,0)</f>
        <v>#N/A</v>
      </c>
      <c r="E3143" t="e">
        <f>VLOOKUP($D$1&amp;D3143,定价因子!E:F,2,0)</f>
        <v>#N/A</v>
      </c>
      <c r="G3143" t="e">
        <f>VLOOKUP($F$1&amp;F3143,定价因子!E:F,2,0)</f>
        <v>#N/A</v>
      </c>
      <c r="H3143" s="104" t="e">
        <f>C3143*PRODUCT(#REF!,#REF!,G3143,,#REF!,E3143)</f>
        <v>#N/A</v>
      </c>
    </row>
    <row r="3144" spans="3:8">
      <c r="C3144" t="e">
        <f>VLOOKUP(B3144,定价因子!L:M,2,0)</f>
        <v>#N/A</v>
      </c>
      <c r="E3144" t="e">
        <f>VLOOKUP($D$1&amp;D3144,定价因子!E:F,2,0)</f>
        <v>#N/A</v>
      </c>
      <c r="G3144" t="e">
        <f>VLOOKUP($F$1&amp;F3144,定价因子!E:F,2,0)</f>
        <v>#N/A</v>
      </c>
      <c r="H3144" s="104" t="e">
        <f>C3144*PRODUCT(#REF!,#REF!,G3144,,#REF!,E3144)</f>
        <v>#N/A</v>
      </c>
    </row>
    <row r="3145" spans="3:8">
      <c r="C3145" t="e">
        <f>VLOOKUP(B3145,定价因子!L:M,2,0)</f>
        <v>#N/A</v>
      </c>
      <c r="E3145" t="e">
        <f>VLOOKUP($D$1&amp;D3145,定价因子!E:F,2,0)</f>
        <v>#N/A</v>
      </c>
      <c r="G3145" t="e">
        <f>VLOOKUP($F$1&amp;F3145,定价因子!E:F,2,0)</f>
        <v>#N/A</v>
      </c>
      <c r="H3145" s="104" t="e">
        <f>C3145*PRODUCT(#REF!,#REF!,G3145,,#REF!,E3145)</f>
        <v>#N/A</v>
      </c>
    </row>
    <row r="3146" spans="3:8">
      <c r="C3146" t="e">
        <f>VLOOKUP(B3146,定价因子!L:M,2,0)</f>
        <v>#N/A</v>
      </c>
      <c r="E3146" t="e">
        <f>VLOOKUP($D$1&amp;D3146,定价因子!E:F,2,0)</f>
        <v>#N/A</v>
      </c>
      <c r="G3146" t="e">
        <f>VLOOKUP($F$1&amp;F3146,定价因子!E:F,2,0)</f>
        <v>#N/A</v>
      </c>
      <c r="H3146" s="104" t="e">
        <f>C3146*PRODUCT(#REF!,#REF!,G3146,,#REF!,E3146)</f>
        <v>#N/A</v>
      </c>
    </row>
    <row r="3147" spans="3:8">
      <c r="C3147" t="e">
        <f>VLOOKUP(B3147,定价因子!L:M,2,0)</f>
        <v>#N/A</v>
      </c>
      <c r="E3147" t="e">
        <f>VLOOKUP($D$1&amp;D3147,定价因子!E:F,2,0)</f>
        <v>#N/A</v>
      </c>
      <c r="G3147" t="e">
        <f>VLOOKUP($F$1&amp;F3147,定价因子!E:F,2,0)</f>
        <v>#N/A</v>
      </c>
      <c r="H3147" s="104" t="e">
        <f>C3147*PRODUCT(#REF!,#REF!,G3147,,#REF!,E3147)</f>
        <v>#N/A</v>
      </c>
    </row>
    <row r="3148" spans="3:8">
      <c r="C3148" t="e">
        <f>VLOOKUP(B3148,定价因子!L:M,2,0)</f>
        <v>#N/A</v>
      </c>
      <c r="E3148" t="e">
        <f>VLOOKUP($D$1&amp;D3148,定价因子!E:F,2,0)</f>
        <v>#N/A</v>
      </c>
      <c r="G3148" t="e">
        <f>VLOOKUP($F$1&amp;F3148,定价因子!E:F,2,0)</f>
        <v>#N/A</v>
      </c>
      <c r="H3148" s="104" t="e">
        <f>C3148*PRODUCT(#REF!,#REF!,G3148,,#REF!,E3148)</f>
        <v>#N/A</v>
      </c>
    </row>
    <row r="3149" spans="3:8">
      <c r="C3149" t="e">
        <f>VLOOKUP(B3149,定价因子!L:M,2,0)</f>
        <v>#N/A</v>
      </c>
      <c r="E3149" t="e">
        <f>VLOOKUP($D$1&amp;D3149,定价因子!E:F,2,0)</f>
        <v>#N/A</v>
      </c>
      <c r="G3149" t="e">
        <f>VLOOKUP($F$1&amp;F3149,定价因子!E:F,2,0)</f>
        <v>#N/A</v>
      </c>
      <c r="H3149" s="104" t="e">
        <f>C3149*PRODUCT(#REF!,#REF!,G3149,,#REF!,E3149)</f>
        <v>#N/A</v>
      </c>
    </row>
    <row r="3150" spans="3:8">
      <c r="C3150" t="e">
        <f>VLOOKUP(B3150,定价因子!L:M,2,0)</f>
        <v>#N/A</v>
      </c>
      <c r="E3150" t="e">
        <f>VLOOKUP($D$1&amp;D3150,定价因子!E:F,2,0)</f>
        <v>#N/A</v>
      </c>
      <c r="G3150" t="e">
        <f>VLOOKUP($F$1&amp;F3150,定价因子!E:F,2,0)</f>
        <v>#N/A</v>
      </c>
      <c r="H3150" s="104" t="e">
        <f>C3150*PRODUCT(#REF!,#REF!,G3150,,#REF!,E3150)</f>
        <v>#N/A</v>
      </c>
    </row>
    <row r="3151" spans="3:8">
      <c r="C3151" t="e">
        <f>VLOOKUP(B3151,定价因子!L:M,2,0)</f>
        <v>#N/A</v>
      </c>
      <c r="E3151" t="e">
        <f>VLOOKUP($D$1&amp;D3151,定价因子!E:F,2,0)</f>
        <v>#N/A</v>
      </c>
      <c r="G3151" t="e">
        <f>VLOOKUP($F$1&amp;F3151,定价因子!E:F,2,0)</f>
        <v>#N/A</v>
      </c>
      <c r="H3151" s="104" t="e">
        <f>C3151*PRODUCT(#REF!,#REF!,G3151,,#REF!,E3151)</f>
        <v>#N/A</v>
      </c>
    </row>
    <row r="3152" spans="3:8">
      <c r="C3152" t="e">
        <f>VLOOKUP(B3152,定价因子!L:M,2,0)</f>
        <v>#N/A</v>
      </c>
      <c r="E3152" t="e">
        <f>VLOOKUP($D$1&amp;D3152,定价因子!E:F,2,0)</f>
        <v>#N/A</v>
      </c>
      <c r="G3152" t="e">
        <f>VLOOKUP($F$1&amp;F3152,定价因子!E:F,2,0)</f>
        <v>#N/A</v>
      </c>
      <c r="H3152" s="104" t="e">
        <f>C3152*PRODUCT(#REF!,#REF!,G3152,,#REF!,E3152)</f>
        <v>#N/A</v>
      </c>
    </row>
    <row r="3153" spans="3:8">
      <c r="C3153" t="e">
        <f>VLOOKUP(B3153,定价因子!L:M,2,0)</f>
        <v>#N/A</v>
      </c>
      <c r="E3153" t="e">
        <f>VLOOKUP($D$1&amp;D3153,定价因子!E:F,2,0)</f>
        <v>#N/A</v>
      </c>
      <c r="G3153" t="e">
        <f>VLOOKUP($F$1&amp;F3153,定价因子!E:F,2,0)</f>
        <v>#N/A</v>
      </c>
      <c r="H3153" s="104" t="e">
        <f>C3153*PRODUCT(#REF!,#REF!,G3153,,#REF!,E3153)</f>
        <v>#N/A</v>
      </c>
    </row>
    <row r="3154" spans="3:8">
      <c r="C3154" t="e">
        <f>VLOOKUP(B3154,定价因子!L:M,2,0)</f>
        <v>#N/A</v>
      </c>
      <c r="E3154" t="e">
        <f>VLOOKUP($D$1&amp;D3154,定价因子!E:F,2,0)</f>
        <v>#N/A</v>
      </c>
      <c r="G3154" t="e">
        <f>VLOOKUP($F$1&amp;F3154,定价因子!E:F,2,0)</f>
        <v>#N/A</v>
      </c>
      <c r="H3154" s="104" t="e">
        <f>C3154*PRODUCT(#REF!,#REF!,G3154,,#REF!,E3154)</f>
        <v>#N/A</v>
      </c>
    </row>
    <row r="3155" spans="3:8">
      <c r="C3155" t="e">
        <f>VLOOKUP(B3155,定价因子!L:M,2,0)</f>
        <v>#N/A</v>
      </c>
      <c r="E3155" t="e">
        <f>VLOOKUP($D$1&amp;D3155,定价因子!E:F,2,0)</f>
        <v>#N/A</v>
      </c>
      <c r="G3155" t="e">
        <f>VLOOKUP($F$1&amp;F3155,定价因子!E:F,2,0)</f>
        <v>#N/A</v>
      </c>
      <c r="H3155" s="104" t="e">
        <f>C3155*PRODUCT(#REF!,#REF!,G3155,,#REF!,E3155)</f>
        <v>#N/A</v>
      </c>
    </row>
    <row r="3156" spans="3:8">
      <c r="C3156" t="e">
        <f>VLOOKUP(B3156,定价因子!L:M,2,0)</f>
        <v>#N/A</v>
      </c>
      <c r="E3156" t="e">
        <f>VLOOKUP($D$1&amp;D3156,定价因子!E:F,2,0)</f>
        <v>#N/A</v>
      </c>
      <c r="G3156" t="e">
        <f>VLOOKUP($F$1&amp;F3156,定价因子!E:F,2,0)</f>
        <v>#N/A</v>
      </c>
      <c r="H3156" s="104" t="e">
        <f>C3156*PRODUCT(#REF!,#REF!,G3156,,#REF!,E3156)</f>
        <v>#N/A</v>
      </c>
    </row>
    <row r="3157" spans="3:8">
      <c r="C3157" t="e">
        <f>VLOOKUP(B3157,定价因子!L:M,2,0)</f>
        <v>#N/A</v>
      </c>
      <c r="E3157" t="e">
        <f>VLOOKUP($D$1&amp;D3157,定价因子!E:F,2,0)</f>
        <v>#N/A</v>
      </c>
      <c r="G3157" t="e">
        <f>VLOOKUP($F$1&amp;F3157,定价因子!E:F,2,0)</f>
        <v>#N/A</v>
      </c>
      <c r="H3157" s="104" t="e">
        <f>C3157*PRODUCT(#REF!,#REF!,G3157,,#REF!,E3157)</f>
        <v>#N/A</v>
      </c>
    </row>
    <row r="3158" spans="3:8">
      <c r="C3158" t="e">
        <f>VLOOKUP(B3158,定价因子!L:M,2,0)</f>
        <v>#N/A</v>
      </c>
      <c r="E3158" t="e">
        <f>VLOOKUP($D$1&amp;D3158,定价因子!E:F,2,0)</f>
        <v>#N/A</v>
      </c>
      <c r="G3158" t="e">
        <f>VLOOKUP($F$1&amp;F3158,定价因子!E:F,2,0)</f>
        <v>#N/A</v>
      </c>
      <c r="H3158" s="104" t="e">
        <f>C3158*PRODUCT(#REF!,#REF!,G3158,,#REF!,E3158)</f>
        <v>#N/A</v>
      </c>
    </row>
    <row r="3159" spans="3:8">
      <c r="C3159" t="e">
        <f>VLOOKUP(B3159,定价因子!L:M,2,0)</f>
        <v>#N/A</v>
      </c>
      <c r="E3159" t="e">
        <f>VLOOKUP($D$1&amp;D3159,定价因子!E:F,2,0)</f>
        <v>#N/A</v>
      </c>
      <c r="G3159" t="e">
        <f>VLOOKUP($F$1&amp;F3159,定价因子!E:F,2,0)</f>
        <v>#N/A</v>
      </c>
      <c r="H3159" s="104" t="e">
        <f>C3159*PRODUCT(#REF!,#REF!,G3159,,#REF!,E3159)</f>
        <v>#N/A</v>
      </c>
    </row>
    <row r="3160" spans="3:8">
      <c r="C3160" t="e">
        <f>VLOOKUP(B3160,定价因子!L:M,2,0)</f>
        <v>#N/A</v>
      </c>
      <c r="E3160" t="e">
        <f>VLOOKUP($D$1&amp;D3160,定价因子!E:F,2,0)</f>
        <v>#N/A</v>
      </c>
      <c r="G3160" t="e">
        <f>VLOOKUP($F$1&amp;F3160,定价因子!E:F,2,0)</f>
        <v>#N/A</v>
      </c>
      <c r="H3160" s="104" t="e">
        <f>C3160*PRODUCT(#REF!,#REF!,G3160,,#REF!,E3160)</f>
        <v>#N/A</v>
      </c>
    </row>
    <row r="3161" spans="3:8">
      <c r="C3161" t="e">
        <f>VLOOKUP(B3161,定价因子!L:M,2,0)</f>
        <v>#N/A</v>
      </c>
      <c r="E3161" t="e">
        <f>VLOOKUP($D$1&amp;D3161,定价因子!E:F,2,0)</f>
        <v>#N/A</v>
      </c>
      <c r="G3161" t="e">
        <f>VLOOKUP($F$1&amp;F3161,定价因子!E:F,2,0)</f>
        <v>#N/A</v>
      </c>
      <c r="H3161" s="104" t="e">
        <f>C3161*PRODUCT(#REF!,#REF!,G3161,,#REF!,E3161)</f>
        <v>#N/A</v>
      </c>
    </row>
    <row r="3162" spans="3:8">
      <c r="C3162" t="e">
        <f>VLOOKUP(B3162,定价因子!L:M,2,0)</f>
        <v>#N/A</v>
      </c>
      <c r="E3162" t="e">
        <f>VLOOKUP($D$1&amp;D3162,定价因子!E:F,2,0)</f>
        <v>#N/A</v>
      </c>
      <c r="G3162" t="e">
        <f>VLOOKUP($F$1&amp;F3162,定价因子!E:F,2,0)</f>
        <v>#N/A</v>
      </c>
      <c r="H3162" s="104" t="e">
        <f>C3162*PRODUCT(#REF!,#REF!,G3162,,#REF!,E3162)</f>
        <v>#N/A</v>
      </c>
    </row>
    <row r="3163" spans="3:8">
      <c r="C3163" t="e">
        <f>VLOOKUP(B3163,定价因子!L:M,2,0)</f>
        <v>#N/A</v>
      </c>
      <c r="E3163" t="e">
        <f>VLOOKUP($D$1&amp;D3163,定价因子!E:F,2,0)</f>
        <v>#N/A</v>
      </c>
      <c r="G3163" t="e">
        <f>VLOOKUP($F$1&amp;F3163,定价因子!E:F,2,0)</f>
        <v>#N/A</v>
      </c>
      <c r="H3163" s="104" t="e">
        <f>C3163*PRODUCT(#REF!,#REF!,G3163,,#REF!,E3163)</f>
        <v>#N/A</v>
      </c>
    </row>
    <row r="3164" spans="3:8">
      <c r="C3164" t="e">
        <f>VLOOKUP(B3164,定价因子!L:M,2,0)</f>
        <v>#N/A</v>
      </c>
      <c r="E3164" t="e">
        <f>VLOOKUP($D$1&amp;D3164,定价因子!E:F,2,0)</f>
        <v>#N/A</v>
      </c>
      <c r="G3164" t="e">
        <f>VLOOKUP($F$1&amp;F3164,定价因子!E:F,2,0)</f>
        <v>#N/A</v>
      </c>
      <c r="H3164" s="104" t="e">
        <f>C3164*PRODUCT(#REF!,#REF!,G3164,,#REF!,E3164)</f>
        <v>#N/A</v>
      </c>
    </row>
    <row r="3165" spans="3:8">
      <c r="C3165" t="e">
        <f>VLOOKUP(B3165,定价因子!L:M,2,0)</f>
        <v>#N/A</v>
      </c>
      <c r="E3165" t="e">
        <f>VLOOKUP($D$1&amp;D3165,定价因子!E:F,2,0)</f>
        <v>#N/A</v>
      </c>
      <c r="G3165" t="e">
        <f>VLOOKUP($F$1&amp;F3165,定价因子!E:F,2,0)</f>
        <v>#N/A</v>
      </c>
      <c r="H3165" s="104" t="e">
        <f>C3165*PRODUCT(#REF!,#REF!,G3165,,#REF!,E3165)</f>
        <v>#N/A</v>
      </c>
    </row>
    <row r="3166" spans="3:8">
      <c r="C3166" t="e">
        <f>VLOOKUP(B3166,定价因子!L:M,2,0)</f>
        <v>#N/A</v>
      </c>
      <c r="E3166" t="e">
        <f>VLOOKUP($D$1&amp;D3166,定价因子!E:F,2,0)</f>
        <v>#N/A</v>
      </c>
      <c r="G3166" t="e">
        <f>VLOOKUP($F$1&amp;F3166,定价因子!E:F,2,0)</f>
        <v>#N/A</v>
      </c>
      <c r="H3166" s="104" t="e">
        <f>C3166*PRODUCT(#REF!,#REF!,G3166,,#REF!,E3166)</f>
        <v>#N/A</v>
      </c>
    </row>
    <row r="3167" spans="3:8">
      <c r="C3167" t="e">
        <f>VLOOKUP(B3167,定价因子!L:M,2,0)</f>
        <v>#N/A</v>
      </c>
      <c r="E3167" t="e">
        <f>VLOOKUP($D$1&amp;D3167,定价因子!E:F,2,0)</f>
        <v>#N/A</v>
      </c>
      <c r="G3167" t="e">
        <f>VLOOKUP($F$1&amp;F3167,定价因子!E:F,2,0)</f>
        <v>#N/A</v>
      </c>
      <c r="H3167" s="104" t="e">
        <f>C3167*PRODUCT(#REF!,#REF!,G3167,,#REF!,E3167)</f>
        <v>#N/A</v>
      </c>
    </row>
    <row r="3168" spans="3:8">
      <c r="C3168" t="e">
        <f>VLOOKUP(B3168,定价因子!L:M,2,0)</f>
        <v>#N/A</v>
      </c>
      <c r="E3168" t="e">
        <f>VLOOKUP($D$1&amp;D3168,定价因子!E:F,2,0)</f>
        <v>#N/A</v>
      </c>
      <c r="G3168" t="e">
        <f>VLOOKUP($F$1&amp;F3168,定价因子!E:F,2,0)</f>
        <v>#N/A</v>
      </c>
      <c r="H3168" s="104" t="e">
        <f>C3168*PRODUCT(#REF!,#REF!,G3168,,#REF!,E3168)</f>
        <v>#N/A</v>
      </c>
    </row>
    <row r="3169" spans="3:8">
      <c r="C3169" t="e">
        <f>VLOOKUP(B3169,定价因子!L:M,2,0)</f>
        <v>#N/A</v>
      </c>
      <c r="E3169" t="e">
        <f>VLOOKUP($D$1&amp;D3169,定价因子!E:F,2,0)</f>
        <v>#N/A</v>
      </c>
      <c r="G3169" t="e">
        <f>VLOOKUP($F$1&amp;F3169,定价因子!E:F,2,0)</f>
        <v>#N/A</v>
      </c>
      <c r="H3169" s="104" t="e">
        <f>C3169*PRODUCT(#REF!,#REF!,G3169,,#REF!,E3169)</f>
        <v>#N/A</v>
      </c>
    </row>
    <row r="3170" spans="3:8">
      <c r="C3170" t="e">
        <f>VLOOKUP(B3170,定价因子!L:M,2,0)</f>
        <v>#N/A</v>
      </c>
      <c r="E3170" t="e">
        <f>VLOOKUP($D$1&amp;D3170,定价因子!E:F,2,0)</f>
        <v>#N/A</v>
      </c>
      <c r="G3170" t="e">
        <f>VLOOKUP($F$1&amp;F3170,定价因子!E:F,2,0)</f>
        <v>#N/A</v>
      </c>
      <c r="H3170" s="104" t="e">
        <f>C3170*PRODUCT(#REF!,#REF!,G3170,,#REF!,E3170)</f>
        <v>#N/A</v>
      </c>
    </row>
    <row r="3171" spans="3:8">
      <c r="C3171" t="e">
        <f>VLOOKUP(B3171,定价因子!L:M,2,0)</f>
        <v>#N/A</v>
      </c>
      <c r="E3171" t="e">
        <f>VLOOKUP($D$1&amp;D3171,定价因子!E:F,2,0)</f>
        <v>#N/A</v>
      </c>
      <c r="G3171" t="e">
        <f>VLOOKUP($F$1&amp;F3171,定价因子!E:F,2,0)</f>
        <v>#N/A</v>
      </c>
      <c r="H3171" s="104" t="e">
        <f>C3171*PRODUCT(#REF!,#REF!,G3171,,#REF!,E3171)</f>
        <v>#N/A</v>
      </c>
    </row>
    <row r="3172" spans="3:8">
      <c r="C3172" t="e">
        <f>VLOOKUP(B3172,定价因子!L:M,2,0)</f>
        <v>#N/A</v>
      </c>
      <c r="E3172" t="e">
        <f>VLOOKUP($D$1&amp;D3172,定价因子!E:F,2,0)</f>
        <v>#N/A</v>
      </c>
      <c r="G3172" t="e">
        <f>VLOOKUP($F$1&amp;F3172,定价因子!E:F,2,0)</f>
        <v>#N/A</v>
      </c>
      <c r="H3172" s="104" t="e">
        <f>C3172*PRODUCT(#REF!,#REF!,G3172,,#REF!,E3172)</f>
        <v>#N/A</v>
      </c>
    </row>
    <row r="3173" spans="3:8">
      <c r="C3173" t="e">
        <f>VLOOKUP(B3173,定价因子!L:M,2,0)</f>
        <v>#N/A</v>
      </c>
      <c r="E3173" t="e">
        <f>VLOOKUP($D$1&amp;D3173,定价因子!E:F,2,0)</f>
        <v>#N/A</v>
      </c>
      <c r="G3173" t="e">
        <f>VLOOKUP($F$1&amp;F3173,定价因子!E:F,2,0)</f>
        <v>#N/A</v>
      </c>
      <c r="H3173" s="104" t="e">
        <f>C3173*PRODUCT(#REF!,#REF!,G3173,,#REF!,E3173)</f>
        <v>#N/A</v>
      </c>
    </row>
    <row r="3174" spans="3:8">
      <c r="C3174" t="e">
        <f>VLOOKUP(B3174,定价因子!L:M,2,0)</f>
        <v>#N/A</v>
      </c>
      <c r="E3174" t="e">
        <f>VLOOKUP($D$1&amp;D3174,定价因子!E:F,2,0)</f>
        <v>#N/A</v>
      </c>
      <c r="G3174" t="e">
        <f>VLOOKUP($F$1&amp;F3174,定价因子!E:F,2,0)</f>
        <v>#N/A</v>
      </c>
      <c r="H3174" s="104" t="e">
        <f>C3174*PRODUCT(#REF!,#REF!,G3174,,#REF!,E3174)</f>
        <v>#N/A</v>
      </c>
    </row>
    <row r="3175" spans="3:8">
      <c r="C3175" t="e">
        <f>VLOOKUP(B3175,定价因子!L:M,2,0)</f>
        <v>#N/A</v>
      </c>
      <c r="E3175" t="e">
        <f>VLOOKUP($D$1&amp;D3175,定价因子!E:F,2,0)</f>
        <v>#N/A</v>
      </c>
      <c r="G3175" t="e">
        <f>VLOOKUP($F$1&amp;F3175,定价因子!E:F,2,0)</f>
        <v>#N/A</v>
      </c>
      <c r="H3175" s="104" t="e">
        <f>C3175*PRODUCT(#REF!,#REF!,G3175,,#REF!,E3175)</f>
        <v>#N/A</v>
      </c>
    </row>
    <row r="3176" spans="3:8">
      <c r="C3176" t="e">
        <f>VLOOKUP(B3176,定价因子!L:M,2,0)</f>
        <v>#N/A</v>
      </c>
      <c r="E3176" t="e">
        <f>VLOOKUP($D$1&amp;D3176,定价因子!E:F,2,0)</f>
        <v>#N/A</v>
      </c>
      <c r="G3176" t="e">
        <f>VLOOKUP($F$1&amp;F3176,定价因子!E:F,2,0)</f>
        <v>#N/A</v>
      </c>
      <c r="H3176" s="104" t="e">
        <f>C3176*PRODUCT(#REF!,#REF!,G3176,,#REF!,E3176)</f>
        <v>#N/A</v>
      </c>
    </row>
    <row r="3177" spans="3:8">
      <c r="C3177" t="e">
        <f>VLOOKUP(B3177,定价因子!L:M,2,0)</f>
        <v>#N/A</v>
      </c>
      <c r="E3177" t="e">
        <f>VLOOKUP($D$1&amp;D3177,定价因子!E:F,2,0)</f>
        <v>#N/A</v>
      </c>
      <c r="G3177" t="e">
        <f>VLOOKUP($F$1&amp;F3177,定价因子!E:F,2,0)</f>
        <v>#N/A</v>
      </c>
      <c r="H3177" s="104" t="e">
        <f>C3177*PRODUCT(#REF!,#REF!,G3177,,#REF!,E3177)</f>
        <v>#N/A</v>
      </c>
    </row>
    <row r="3178" spans="3:8">
      <c r="C3178" t="e">
        <f>VLOOKUP(B3178,定价因子!L:M,2,0)</f>
        <v>#N/A</v>
      </c>
      <c r="E3178" t="e">
        <f>VLOOKUP($D$1&amp;D3178,定价因子!E:F,2,0)</f>
        <v>#N/A</v>
      </c>
      <c r="G3178" t="e">
        <f>VLOOKUP($F$1&amp;F3178,定价因子!E:F,2,0)</f>
        <v>#N/A</v>
      </c>
      <c r="H3178" s="104" t="e">
        <f>C3178*PRODUCT(#REF!,#REF!,G3178,,#REF!,E3178)</f>
        <v>#N/A</v>
      </c>
    </row>
    <row r="3179" spans="3:8">
      <c r="C3179" t="e">
        <f>VLOOKUP(B3179,定价因子!L:M,2,0)</f>
        <v>#N/A</v>
      </c>
      <c r="E3179" t="e">
        <f>VLOOKUP($D$1&amp;D3179,定价因子!E:F,2,0)</f>
        <v>#N/A</v>
      </c>
      <c r="G3179" t="e">
        <f>VLOOKUP($F$1&amp;F3179,定价因子!E:F,2,0)</f>
        <v>#N/A</v>
      </c>
      <c r="H3179" s="104" t="e">
        <f>C3179*PRODUCT(#REF!,#REF!,G3179,,#REF!,E3179)</f>
        <v>#N/A</v>
      </c>
    </row>
    <row r="3180" spans="3:8">
      <c r="C3180" t="e">
        <f>VLOOKUP(B3180,定价因子!L:M,2,0)</f>
        <v>#N/A</v>
      </c>
      <c r="E3180" t="e">
        <f>VLOOKUP($D$1&amp;D3180,定价因子!E:F,2,0)</f>
        <v>#N/A</v>
      </c>
      <c r="G3180" t="e">
        <f>VLOOKUP($F$1&amp;F3180,定价因子!E:F,2,0)</f>
        <v>#N/A</v>
      </c>
      <c r="H3180" s="104" t="e">
        <f>C3180*PRODUCT(#REF!,#REF!,G3180,,#REF!,E3180)</f>
        <v>#N/A</v>
      </c>
    </row>
    <row r="3181" spans="3:8">
      <c r="C3181" t="e">
        <f>VLOOKUP(B3181,定价因子!L:M,2,0)</f>
        <v>#N/A</v>
      </c>
      <c r="E3181" t="e">
        <f>VLOOKUP($D$1&amp;D3181,定价因子!E:F,2,0)</f>
        <v>#N/A</v>
      </c>
      <c r="G3181" t="e">
        <f>VLOOKUP($F$1&amp;F3181,定价因子!E:F,2,0)</f>
        <v>#N/A</v>
      </c>
      <c r="H3181" s="104" t="e">
        <f>C3181*PRODUCT(#REF!,#REF!,G3181,,#REF!,E3181)</f>
        <v>#N/A</v>
      </c>
    </row>
    <row r="3182" spans="3:8">
      <c r="C3182" t="e">
        <f>VLOOKUP(B3182,定价因子!L:M,2,0)</f>
        <v>#N/A</v>
      </c>
      <c r="E3182" t="e">
        <f>VLOOKUP($D$1&amp;D3182,定价因子!E:F,2,0)</f>
        <v>#N/A</v>
      </c>
      <c r="G3182" t="e">
        <f>VLOOKUP($F$1&amp;F3182,定价因子!E:F,2,0)</f>
        <v>#N/A</v>
      </c>
      <c r="H3182" s="104" t="e">
        <f>C3182*PRODUCT(#REF!,#REF!,G3182,,#REF!,E3182)</f>
        <v>#N/A</v>
      </c>
    </row>
    <row r="3183" spans="3:8">
      <c r="C3183" t="e">
        <f>VLOOKUP(B3183,定价因子!L:M,2,0)</f>
        <v>#N/A</v>
      </c>
      <c r="E3183" t="e">
        <f>VLOOKUP($D$1&amp;D3183,定价因子!E:F,2,0)</f>
        <v>#N/A</v>
      </c>
      <c r="G3183" t="e">
        <f>VLOOKUP($F$1&amp;F3183,定价因子!E:F,2,0)</f>
        <v>#N/A</v>
      </c>
      <c r="H3183" s="104" t="e">
        <f>C3183*PRODUCT(#REF!,#REF!,G3183,,#REF!,E3183)</f>
        <v>#N/A</v>
      </c>
    </row>
    <row r="3184" spans="3:8">
      <c r="C3184" t="e">
        <f>VLOOKUP(B3184,定价因子!L:M,2,0)</f>
        <v>#N/A</v>
      </c>
      <c r="E3184" t="e">
        <f>VLOOKUP($D$1&amp;D3184,定价因子!E:F,2,0)</f>
        <v>#N/A</v>
      </c>
      <c r="G3184" t="e">
        <f>VLOOKUP($F$1&amp;F3184,定价因子!E:F,2,0)</f>
        <v>#N/A</v>
      </c>
      <c r="H3184" s="104" t="e">
        <f>C3184*PRODUCT(#REF!,#REF!,G3184,,#REF!,E3184)</f>
        <v>#N/A</v>
      </c>
    </row>
    <row r="3185" spans="3:8">
      <c r="C3185" t="e">
        <f>VLOOKUP(B3185,定价因子!L:M,2,0)</f>
        <v>#N/A</v>
      </c>
      <c r="E3185" t="e">
        <f>VLOOKUP($D$1&amp;D3185,定价因子!E:F,2,0)</f>
        <v>#N/A</v>
      </c>
      <c r="G3185" t="e">
        <f>VLOOKUP($F$1&amp;F3185,定价因子!E:F,2,0)</f>
        <v>#N/A</v>
      </c>
      <c r="H3185" s="104" t="e">
        <f>C3185*PRODUCT(#REF!,#REF!,G3185,,#REF!,E3185)</f>
        <v>#N/A</v>
      </c>
    </row>
    <row r="3186" spans="3:8">
      <c r="C3186" t="e">
        <f>VLOOKUP(B3186,定价因子!L:M,2,0)</f>
        <v>#N/A</v>
      </c>
      <c r="E3186" t="e">
        <f>VLOOKUP($D$1&amp;D3186,定价因子!E:F,2,0)</f>
        <v>#N/A</v>
      </c>
      <c r="G3186" t="e">
        <f>VLOOKUP($F$1&amp;F3186,定价因子!E:F,2,0)</f>
        <v>#N/A</v>
      </c>
      <c r="H3186" s="104" t="e">
        <f>C3186*PRODUCT(#REF!,#REF!,G3186,,#REF!,E3186)</f>
        <v>#N/A</v>
      </c>
    </row>
    <row r="3187" spans="3:8">
      <c r="C3187" t="e">
        <f>VLOOKUP(B3187,定价因子!L:M,2,0)</f>
        <v>#N/A</v>
      </c>
      <c r="E3187" t="e">
        <f>VLOOKUP($D$1&amp;D3187,定价因子!E:F,2,0)</f>
        <v>#N/A</v>
      </c>
      <c r="G3187" t="e">
        <f>VLOOKUP($F$1&amp;F3187,定价因子!E:F,2,0)</f>
        <v>#N/A</v>
      </c>
      <c r="H3187" s="104" t="e">
        <f>C3187*PRODUCT(#REF!,#REF!,G3187,,#REF!,E3187)</f>
        <v>#N/A</v>
      </c>
    </row>
    <row r="3188" spans="3:8">
      <c r="C3188" t="e">
        <f>VLOOKUP(B3188,定价因子!L:M,2,0)</f>
        <v>#N/A</v>
      </c>
      <c r="E3188" t="e">
        <f>VLOOKUP($D$1&amp;D3188,定价因子!E:F,2,0)</f>
        <v>#N/A</v>
      </c>
      <c r="G3188" t="e">
        <f>VLOOKUP($F$1&amp;F3188,定价因子!E:F,2,0)</f>
        <v>#N/A</v>
      </c>
      <c r="H3188" s="104" t="e">
        <f>C3188*PRODUCT(#REF!,#REF!,G3188,,#REF!,E3188)</f>
        <v>#N/A</v>
      </c>
    </row>
    <row r="3189" spans="3:8">
      <c r="C3189" t="e">
        <f>VLOOKUP(B3189,定价因子!L:M,2,0)</f>
        <v>#N/A</v>
      </c>
      <c r="E3189" t="e">
        <f>VLOOKUP($D$1&amp;D3189,定价因子!E:F,2,0)</f>
        <v>#N/A</v>
      </c>
      <c r="G3189" t="e">
        <f>VLOOKUP($F$1&amp;F3189,定价因子!E:F,2,0)</f>
        <v>#N/A</v>
      </c>
      <c r="H3189" s="104" t="e">
        <f>C3189*PRODUCT(#REF!,#REF!,G3189,,#REF!,E3189)</f>
        <v>#N/A</v>
      </c>
    </row>
    <row r="3190" spans="3:8">
      <c r="C3190" t="e">
        <f>VLOOKUP(B3190,定价因子!L:M,2,0)</f>
        <v>#N/A</v>
      </c>
      <c r="E3190" t="e">
        <f>VLOOKUP($D$1&amp;D3190,定价因子!E:F,2,0)</f>
        <v>#N/A</v>
      </c>
      <c r="G3190" t="e">
        <f>VLOOKUP($F$1&amp;F3190,定价因子!E:F,2,0)</f>
        <v>#N/A</v>
      </c>
      <c r="H3190" s="104" t="e">
        <f>C3190*PRODUCT(#REF!,#REF!,G3190,,#REF!,E3190)</f>
        <v>#N/A</v>
      </c>
    </row>
    <row r="3191" spans="3:8">
      <c r="C3191" t="e">
        <f>VLOOKUP(B3191,定价因子!L:M,2,0)</f>
        <v>#N/A</v>
      </c>
      <c r="E3191" t="e">
        <f>VLOOKUP($D$1&amp;D3191,定价因子!E:F,2,0)</f>
        <v>#N/A</v>
      </c>
      <c r="G3191" t="e">
        <f>VLOOKUP($F$1&amp;F3191,定价因子!E:F,2,0)</f>
        <v>#N/A</v>
      </c>
      <c r="H3191" s="104" t="e">
        <f>C3191*PRODUCT(#REF!,#REF!,G3191,,#REF!,E3191)</f>
        <v>#N/A</v>
      </c>
    </row>
    <row r="3192" spans="3:8">
      <c r="C3192" t="e">
        <f>VLOOKUP(B3192,定价因子!L:M,2,0)</f>
        <v>#N/A</v>
      </c>
      <c r="E3192" t="e">
        <f>VLOOKUP($D$1&amp;D3192,定价因子!E:F,2,0)</f>
        <v>#N/A</v>
      </c>
      <c r="G3192" t="e">
        <f>VLOOKUP($F$1&amp;F3192,定价因子!E:F,2,0)</f>
        <v>#N/A</v>
      </c>
      <c r="H3192" s="104" t="e">
        <f>C3192*PRODUCT(#REF!,#REF!,G3192,,#REF!,E3192)</f>
        <v>#N/A</v>
      </c>
    </row>
    <row r="3193" spans="3:8">
      <c r="C3193" t="e">
        <f>VLOOKUP(B3193,定价因子!L:M,2,0)</f>
        <v>#N/A</v>
      </c>
      <c r="E3193" t="e">
        <f>VLOOKUP($D$1&amp;D3193,定价因子!E:F,2,0)</f>
        <v>#N/A</v>
      </c>
      <c r="G3193" t="e">
        <f>VLOOKUP($F$1&amp;F3193,定价因子!E:F,2,0)</f>
        <v>#N/A</v>
      </c>
      <c r="H3193" s="104" t="e">
        <f>C3193*PRODUCT(#REF!,#REF!,G3193,,#REF!,E3193)</f>
        <v>#N/A</v>
      </c>
    </row>
    <row r="3194" spans="3:8">
      <c r="C3194" t="e">
        <f>VLOOKUP(B3194,定价因子!L:M,2,0)</f>
        <v>#N/A</v>
      </c>
      <c r="E3194" t="e">
        <f>VLOOKUP($D$1&amp;D3194,定价因子!E:F,2,0)</f>
        <v>#N/A</v>
      </c>
      <c r="G3194" t="e">
        <f>VLOOKUP($F$1&amp;F3194,定价因子!E:F,2,0)</f>
        <v>#N/A</v>
      </c>
      <c r="H3194" s="104" t="e">
        <f>C3194*PRODUCT(#REF!,#REF!,G3194,,#REF!,E3194)</f>
        <v>#N/A</v>
      </c>
    </row>
    <row r="3195" spans="3:8">
      <c r="C3195" t="e">
        <f>VLOOKUP(B3195,定价因子!L:M,2,0)</f>
        <v>#N/A</v>
      </c>
      <c r="E3195" t="e">
        <f>VLOOKUP($D$1&amp;D3195,定价因子!E:F,2,0)</f>
        <v>#N/A</v>
      </c>
      <c r="G3195" t="e">
        <f>VLOOKUP($F$1&amp;F3195,定价因子!E:F,2,0)</f>
        <v>#N/A</v>
      </c>
      <c r="H3195" s="104" t="e">
        <f>C3195*PRODUCT(#REF!,#REF!,G3195,,#REF!,E3195)</f>
        <v>#N/A</v>
      </c>
    </row>
    <row r="3196" spans="3:8">
      <c r="C3196" t="e">
        <f>VLOOKUP(B3196,定价因子!L:M,2,0)</f>
        <v>#N/A</v>
      </c>
      <c r="E3196" t="e">
        <f>VLOOKUP($D$1&amp;D3196,定价因子!E:F,2,0)</f>
        <v>#N/A</v>
      </c>
      <c r="G3196" t="e">
        <f>VLOOKUP($F$1&amp;F3196,定价因子!E:F,2,0)</f>
        <v>#N/A</v>
      </c>
      <c r="H3196" s="104" t="e">
        <f>C3196*PRODUCT(#REF!,#REF!,G3196,,#REF!,E3196)</f>
        <v>#N/A</v>
      </c>
    </row>
    <row r="3197" spans="3:8">
      <c r="C3197" t="e">
        <f>VLOOKUP(B3197,定价因子!L:M,2,0)</f>
        <v>#N/A</v>
      </c>
      <c r="E3197" t="e">
        <f>VLOOKUP($D$1&amp;D3197,定价因子!E:F,2,0)</f>
        <v>#N/A</v>
      </c>
      <c r="G3197" t="e">
        <f>VLOOKUP($F$1&amp;F3197,定价因子!E:F,2,0)</f>
        <v>#N/A</v>
      </c>
      <c r="H3197" s="104" t="e">
        <f>C3197*PRODUCT(#REF!,#REF!,G3197,,#REF!,E3197)</f>
        <v>#N/A</v>
      </c>
    </row>
    <row r="3198" spans="3:8">
      <c r="C3198" t="e">
        <f>VLOOKUP(B3198,定价因子!L:M,2,0)</f>
        <v>#N/A</v>
      </c>
      <c r="E3198" t="e">
        <f>VLOOKUP($D$1&amp;D3198,定价因子!E:F,2,0)</f>
        <v>#N/A</v>
      </c>
      <c r="G3198" t="e">
        <f>VLOOKUP($F$1&amp;F3198,定价因子!E:F,2,0)</f>
        <v>#N/A</v>
      </c>
      <c r="H3198" s="104" t="e">
        <f>C3198*PRODUCT(#REF!,#REF!,G3198,,#REF!,E3198)</f>
        <v>#N/A</v>
      </c>
    </row>
    <row r="3199" spans="3:8">
      <c r="C3199" t="e">
        <f>VLOOKUP(B3199,定价因子!L:M,2,0)</f>
        <v>#N/A</v>
      </c>
      <c r="E3199" t="e">
        <f>VLOOKUP($D$1&amp;D3199,定价因子!E:F,2,0)</f>
        <v>#N/A</v>
      </c>
      <c r="G3199" t="e">
        <f>VLOOKUP($F$1&amp;F3199,定价因子!E:F,2,0)</f>
        <v>#N/A</v>
      </c>
      <c r="H3199" s="104" t="e">
        <f>C3199*PRODUCT(#REF!,#REF!,G3199,,#REF!,E3199)</f>
        <v>#N/A</v>
      </c>
    </row>
    <row r="3200" spans="3:8">
      <c r="C3200" t="e">
        <f>VLOOKUP(B3200,定价因子!L:M,2,0)</f>
        <v>#N/A</v>
      </c>
      <c r="E3200" t="e">
        <f>VLOOKUP($D$1&amp;D3200,定价因子!E:F,2,0)</f>
        <v>#N/A</v>
      </c>
      <c r="G3200" t="e">
        <f>VLOOKUP($F$1&amp;F3200,定价因子!E:F,2,0)</f>
        <v>#N/A</v>
      </c>
      <c r="H3200" s="104" t="e">
        <f>C3200*PRODUCT(#REF!,#REF!,G3200,,#REF!,E3200)</f>
        <v>#N/A</v>
      </c>
    </row>
    <row r="3201" spans="3:8">
      <c r="C3201" t="e">
        <f>VLOOKUP(B3201,定价因子!L:M,2,0)</f>
        <v>#N/A</v>
      </c>
      <c r="E3201" t="e">
        <f>VLOOKUP($D$1&amp;D3201,定价因子!E:F,2,0)</f>
        <v>#N/A</v>
      </c>
      <c r="G3201" t="e">
        <f>VLOOKUP($F$1&amp;F3201,定价因子!E:F,2,0)</f>
        <v>#N/A</v>
      </c>
      <c r="H3201" s="104" t="e">
        <f>C3201*PRODUCT(#REF!,#REF!,G3201,,#REF!,E3201)</f>
        <v>#N/A</v>
      </c>
    </row>
    <row r="3202" spans="3:8">
      <c r="C3202" t="e">
        <f>VLOOKUP(B3202,定价因子!L:M,2,0)</f>
        <v>#N/A</v>
      </c>
      <c r="E3202" t="e">
        <f>VLOOKUP($D$1&amp;D3202,定价因子!E:F,2,0)</f>
        <v>#N/A</v>
      </c>
      <c r="G3202" t="e">
        <f>VLOOKUP($F$1&amp;F3202,定价因子!E:F,2,0)</f>
        <v>#N/A</v>
      </c>
      <c r="H3202" s="104" t="e">
        <f>C3202*PRODUCT(#REF!,#REF!,G3202,,#REF!,E3202)</f>
        <v>#N/A</v>
      </c>
    </row>
    <row r="3203" spans="3:8">
      <c r="C3203" t="e">
        <f>VLOOKUP(B3203,定价因子!L:M,2,0)</f>
        <v>#N/A</v>
      </c>
      <c r="E3203" t="e">
        <f>VLOOKUP($D$1&amp;D3203,定价因子!E:F,2,0)</f>
        <v>#N/A</v>
      </c>
      <c r="G3203" t="e">
        <f>VLOOKUP($F$1&amp;F3203,定价因子!E:F,2,0)</f>
        <v>#N/A</v>
      </c>
      <c r="H3203" s="104" t="e">
        <f>C3203*PRODUCT(#REF!,#REF!,G3203,,#REF!,E3203)</f>
        <v>#N/A</v>
      </c>
    </row>
    <row r="3204" spans="3:8">
      <c r="C3204" t="e">
        <f>VLOOKUP(B3204,定价因子!L:M,2,0)</f>
        <v>#N/A</v>
      </c>
      <c r="E3204" t="e">
        <f>VLOOKUP($D$1&amp;D3204,定价因子!E:F,2,0)</f>
        <v>#N/A</v>
      </c>
      <c r="G3204" t="e">
        <f>VLOOKUP($F$1&amp;F3204,定价因子!E:F,2,0)</f>
        <v>#N/A</v>
      </c>
      <c r="H3204" s="104" t="e">
        <f>C3204*PRODUCT(#REF!,#REF!,G3204,,#REF!,E3204)</f>
        <v>#N/A</v>
      </c>
    </row>
    <row r="3205" spans="3:8">
      <c r="C3205" t="e">
        <f>VLOOKUP(B3205,定价因子!L:M,2,0)</f>
        <v>#N/A</v>
      </c>
      <c r="E3205" t="e">
        <f>VLOOKUP($D$1&amp;D3205,定价因子!E:F,2,0)</f>
        <v>#N/A</v>
      </c>
      <c r="G3205" t="e">
        <f>VLOOKUP($F$1&amp;F3205,定价因子!E:F,2,0)</f>
        <v>#N/A</v>
      </c>
      <c r="H3205" s="104" t="e">
        <f>C3205*PRODUCT(#REF!,#REF!,G3205,,#REF!,E3205)</f>
        <v>#N/A</v>
      </c>
    </row>
    <row r="3206" spans="3:8">
      <c r="C3206" t="e">
        <f>VLOOKUP(B3206,定价因子!L:M,2,0)</f>
        <v>#N/A</v>
      </c>
      <c r="E3206" t="e">
        <f>VLOOKUP($D$1&amp;D3206,定价因子!E:F,2,0)</f>
        <v>#N/A</v>
      </c>
      <c r="G3206" t="e">
        <f>VLOOKUP($F$1&amp;F3206,定价因子!E:F,2,0)</f>
        <v>#N/A</v>
      </c>
      <c r="H3206" s="104" t="e">
        <f>C3206*PRODUCT(#REF!,#REF!,G3206,,#REF!,E3206)</f>
        <v>#N/A</v>
      </c>
    </row>
    <row r="3207" spans="3:8">
      <c r="C3207" t="e">
        <f>VLOOKUP(B3207,定价因子!L:M,2,0)</f>
        <v>#N/A</v>
      </c>
      <c r="E3207" t="e">
        <f>VLOOKUP($D$1&amp;D3207,定价因子!E:F,2,0)</f>
        <v>#N/A</v>
      </c>
      <c r="G3207" t="e">
        <f>VLOOKUP($F$1&amp;F3207,定价因子!E:F,2,0)</f>
        <v>#N/A</v>
      </c>
      <c r="H3207" s="104" t="e">
        <f>C3207*PRODUCT(#REF!,#REF!,G3207,,#REF!,E3207)</f>
        <v>#N/A</v>
      </c>
    </row>
    <row r="3208" spans="3:8">
      <c r="C3208" t="e">
        <f>VLOOKUP(B3208,定价因子!L:M,2,0)</f>
        <v>#N/A</v>
      </c>
      <c r="E3208" t="e">
        <f>VLOOKUP($D$1&amp;D3208,定价因子!E:F,2,0)</f>
        <v>#N/A</v>
      </c>
      <c r="G3208" t="e">
        <f>VLOOKUP($F$1&amp;F3208,定价因子!E:F,2,0)</f>
        <v>#N/A</v>
      </c>
      <c r="H3208" s="104" t="e">
        <f>C3208*PRODUCT(#REF!,#REF!,G3208,,#REF!,E3208)</f>
        <v>#N/A</v>
      </c>
    </row>
    <row r="3209" spans="3:8">
      <c r="C3209" t="e">
        <f>VLOOKUP(B3209,定价因子!L:M,2,0)</f>
        <v>#N/A</v>
      </c>
      <c r="E3209" t="e">
        <f>VLOOKUP($D$1&amp;D3209,定价因子!E:F,2,0)</f>
        <v>#N/A</v>
      </c>
      <c r="G3209" t="e">
        <f>VLOOKUP($F$1&amp;F3209,定价因子!E:F,2,0)</f>
        <v>#N/A</v>
      </c>
      <c r="H3209" s="104" t="e">
        <f>C3209*PRODUCT(#REF!,#REF!,G3209,,#REF!,E3209)</f>
        <v>#N/A</v>
      </c>
    </row>
    <row r="3210" spans="3:8">
      <c r="C3210" t="e">
        <f>VLOOKUP(B3210,定价因子!L:M,2,0)</f>
        <v>#N/A</v>
      </c>
      <c r="E3210" t="e">
        <f>VLOOKUP($D$1&amp;D3210,定价因子!E:F,2,0)</f>
        <v>#N/A</v>
      </c>
      <c r="G3210" t="e">
        <f>VLOOKUP($F$1&amp;F3210,定价因子!E:F,2,0)</f>
        <v>#N/A</v>
      </c>
      <c r="H3210" s="104" t="e">
        <f>C3210*PRODUCT(#REF!,#REF!,G3210,,#REF!,E3210)</f>
        <v>#N/A</v>
      </c>
    </row>
    <row r="3211" spans="3:8">
      <c r="C3211" t="e">
        <f>VLOOKUP(B3211,定价因子!L:M,2,0)</f>
        <v>#N/A</v>
      </c>
      <c r="E3211" t="e">
        <f>VLOOKUP($D$1&amp;D3211,定价因子!E:F,2,0)</f>
        <v>#N/A</v>
      </c>
      <c r="G3211" t="e">
        <f>VLOOKUP($F$1&amp;F3211,定价因子!E:F,2,0)</f>
        <v>#N/A</v>
      </c>
      <c r="H3211" s="104" t="e">
        <f>C3211*PRODUCT(#REF!,#REF!,G3211,,#REF!,E3211)</f>
        <v>#N/A</v>
      </c>
    </row>
    <row r="3212" spans="3:8">
      <c r="C3212" t="e">
        <f>VLOOKUP(B3212,定价因子!L:M,2,0)</f>
        <v>#N/A</v>
      </c>
      <c r="E3212" t="e">
        <f>VLOOKUP($D$1&amp;D3212,定价因子!E:F,2,0)</f>
        <v>#N/A</v>
      </c>
      <c r="G3212" t="e">
        <f>VLOOKUP($F$1&amp;F3212,定价因子!E:F,2,0)</f>
        <v>#N/A</v>
      </c>
      <c r="H3212" s="104" t="e">
        <f>C3212*PRODUCT(#REF!,#REF!,G3212,,#REF!,E3212)</f>
        <v>#N/A</v>
      </c>
    </row>
    <row r="3213" spans="3:8">
      <c r="C3213" t="e">
        <f>VLOOKUP(B3213,定价因子!L:M,2,0)</f>
        <v>#N/A</v>
      </c>
      <c r="E3213" t="e">
        <f>VLOOKUP($D$1&amp;D3213,定价因子!E:F,2,0)</f>
        <v>#N/A</v>
      </c>
      <c r="G3213" t="e">
        <f>VLOOKUP($F$1&amp;F3213,定价因子!E:F,2,0)</f>
        <v>#N/A</v>
      </c>
      <c r="H3213" s="104" t="e">
        <f>C3213*PRODUCT(#REF!,#REF!,G3213,,#REF!,E3213)</f>
        <v>#N/A</v>
      </c>
    </row>
    <row r="3214" spans="3:8">
      <c r="C3214" t="e">
        <f>VLOOKUP(B3214,定价因子!L:M,2,0)</f>
        <v>#N/A</v>
      </c>
      <c r="E3214" t="e">
        <f>VLOOKUP($D$1&amp;D3214,定价因子!E:F,2,0)</f>
        <v>#N/A</v>
      </c>
      <c r="G3214" t="e">
        <f>VLOOKUP($F$1&amp;F3214,定价因子!E:F,2,0)</f>
        <v>#N/A</v>
      </c>
      <c r="H3214" s="104" t="e">
        <f>C3214*PRODUCT(#REF!,#REF!,G3214,,#REF!,E3214)</f>
        <v>#N/A</v>
      </c>
    </row>
    <row r="3215" spans="3:8">
      <c r="C3215" t="e">
        <f>VLOOKUP(B3215,定价因子!L:M,2,0)</f>
        <v>#N/A</v>
      </c>
      <c r="E3215" t="e">
        <f>VLOOKUP($D$1&amp;D3215,定价因子!E:F,2,0)</f>
        <v>#N/A</v>
      </c>
      <c r="G3215" t="e">
        <f>VLOOKUP($F$1&amp;F3215,定价因子!E:F,2,0)</f>
        <v>#N/A</v>
      </c>
      <c r="H3215" s="104" t="e">
        <f>C3215*PRODUCT(#REF!,#REF!,G3215,,#REF!,E3215)</f>
        <v>#N/A</v>
      </c>
    </row>
    <row r="3216" spans="3:8">
      <c r="C3216" t="e">
        <f>VLOOKUP(B3216,定价因子!L:M,2,0)</f>
        <v>#N/A</v>
      </c>
      <c r="E3216" t="e">
        <f>VLOOKUP($D$1&amp;D3216,定价因子!E:F,2,0)</f>
        <v>#N/A</v>
      </c>
      <c r="G3216" t="e">
        <f>VLOOKUP($F$1&amp;F3216,定价因子!E:F,2,0)</f>
        <v>#N/A</v>
      </c>
      <c r="H3216" s="104" t="e">
        <f>C3216*PRODUCT(#REF!,#REF!,G3216,,#REF!,E3216)</f>
        <v>#N/A</v>
      </c>
    </row>
    <row r="3217" spans="3:8">
      <c r="C3217" t="e">
        <f>VLOOKUP(B3217,定价因子!L:M,2,0)</f>
        <v>#N/A</v>
      </c>
      <c r="E3217" t="e">
        <f>VLOOKUP($D$1&amp;D3217,定价因子!E:F,2,0)</f>
        <v>#N/A</v>
      </c>
      <c r="G3217" t="e">
        <f>VLOOKUP($F$1&amp;F3217,定价因子!E:F,2,0)</f>
        <v>#N/A</v>
      </c>
      <c r="H3217" s="104" t="e">
        <f>C3217*PRODUCT(#REF!,#REF!,G3217,,#REF!,E3217)</f>
        <v>#N/A</v>
      </c>
    </row>
    <row r="3218" spans="3:8">
      <c r="C3218" t="e">
        <f>VLOOKUP(B3218,定价因子!L:M,2,0)</f>
        <v>#N/A</v>
      </c>
      <c r="E3218" t="e">
        <f>VLOOKUP($D$1&amp;D3218,定价因子!E:F,2,0)</f>
        <v>#N/A</v>
      </c>
      <c r="G3218" t="e">
        <f>VLOOKUP($F$1&amp;F3218,定价因子!E:F,2,0)</f>
        <v>#N/A</v>
      </c>
      <c r="H3218" s="104" t="e">
        <f>C3218*PRODUCT(#REF!,#REF!,G3218,,#REF!,E3218)</f>
        <v>#N/A</v>
      </c>
    </row>
    <row r="3219" spans="3:8">
      <c r="C3219" t="e">
        <f>VLOOKUP(B3219,定价因子!L:M,2,0)</f>
        <v>#N/A</v>
      </c>
      <c r="E3219" t="e">
        <f>VLOOKUP($D$1&amp;D3219,定价因子!E:F,2,0)</f>
        <v>#N/A</v>
      </c>
      <c r="G3219" t="e">
        <f>VLOOKUP($F$1&amp;F3219,定价因子!E:F,2,0)</f>
        <v>#N/A</v>
      </c>
      <c r="H3219" s="104" t="e">
        <f>C3219*PRODUCT(#REF!,#REF!,G3219,,#REF!,E3219)</f>
        <v>#N/A</v>
      </c>
    </row>
    <row r="3220" spans="3:8">
      <c r="C3220" t="e">
        <f>VLOOKUP(B3220,定价因子!L:M,2,0)</f>
        <v>#N/A</v>
      </c>
      <c r="E3220" t="e">
        <f>VLOOKUP($D$1&amp;D3220,定价因子!E:F,2,0)</f>
        <v>#N/A</v>
      </c>
      <c r="G3220" t="e">
        <f>VLOOKUP($F$1&amp;F3220,定价因子!E:F,2,0)</f>
        <v>#N/A</v>
      </c>
      <c r="H3220" s="104" t="e">
        <f>C3220*PRODUCT(#REF!,#REF!,G3220,,#REF!,E3220)</f>
        <v>#N/A</v>
      </c>
    </row>
    <row r="3221" spans="3:8">
      <c r="C3221" t="e">
        <f>VLOOKUP(B3221,定价因子!L:M,2,0)</f>
        <v>#N/A</v>
      </c>
      <c r="E3221" t="e">
        <f>VLOOKUP($D$1&amp;D3221,定价因子!E:F,2,0)</f>
        <v>#N/A</v>
      </c>
      <c r="G3221" t="e">
        <f>VLOOKUP($F$1&amp;F3221,定价因子!E:F,2,0)</f>
        <v>#N/A</v>
      </c>
      <c r="H3221" s="104" t="e">
        <f>C3221*PRODUCT(#REF!,#REF!,G3221,,#REF!,E3221)</f>
        <v>#N/A</v>
      </c>
    </row>
    <row r="3222" spans="3:8">
      <c r="C3222" t="e">
        <f>VLOOKUP(B3222,定价因子!L:M,2,0)</f>
        <v>#N/A</v>
      </c>
      <c r="E3222" t="e">
        <f>VLOOKUP($D$1&amp;D3222,定价因子!E:F,2,0)</f>
        <v>#N/A</v>
      </c>
      <c r="G3222" t="e">
        <f>VLOOKUP($F$1&amp;F3222,定价因子!E:F,2,0)</f>
        <v>#N/A</v>
      </c>
      <c r="H3222" s="104" t="e">
        <f>C3222*PRODUCT(#REF!,#REF!,G3222,,#REF!,E3222)</f>
        <v>#N/A</v>
      </c>
    </row>
    <row r="3223" spans="3:8">
      <c r="C3223" t="e">
        <f>VLOOKUP(B3223,定价因子!L:M,2,0)</f>
        <v>#N/A</v>
      </c>
      <c r="E3223" t="e">
        <f>VLOOKUP($D$1&amp;D3223,定价因子!E:F,2,0)</f>
        <v>#N/A</v>
      </c>
      <c r="G3223" t="e">
        <f>VLOOKUP($F$1&amp;F3223,定价因子!E:F,2,0)</f>
        <v>#N/A</v>
      </c>
      <c r="H3223" s="104" t="e">
        <f>C3223*PRODUCT(#REF!,#REF!,G3223,,#REF!,E3223)</f>
        <v>#N/A</v>
      </c>
    </row>
    <row r="3224" spans="3:8">
      <c r="C3224" t="e">
        <f>VLOOKUP(B3224,定价因子!L:M,2,0)</f>
        <v>#N/A</v>
      </c>
      <c r="E3224" t="e">
        <f>VLOOKUP($D$1&amp;D3224,定价因子!E:F,2,0)</f>
        <v>#N/A</v>
      </c>
      <c r="G3224" t="e">
        <f>VLOOKUP($F$1&amp;F3224,定价因子!E:F,2,0)</f>
        <v>#N/A</v>
      </c>
      <c r="H3224" s="104" t="e">
        <f>C3224*PRODUCT(#REF!,#REF!,G3224,,#REF!,E3224)</f>
        <v>#N/A</v>
      </c>
    </row>
    <row r="3225" spans="3:8">
      <c r="C3225" t="e">
        <f>VLOOKUP(B3225,定价因子!L:M,2,0)</f>
        <v>#N/A</v>
      </c>
      <c r="E3225" t="e">
        <f>VLOOKUP($D$1&amp;D3225,定价因子!E:F,2,0)</f>
        <v>#N/A</v>
      </c>
      <c r="G3225" t="e">
        <f>VLOOKUP($F$1&amp;F3225,定价因子!E:F,2,0)</f>
        <v>#N/A</v>
      </c>
      <c r="H3225" s="104" t="e">
        <f>C3225*PRODUCT(#REF!,#REF!,G3225,,#REF!,E3225)</f>
        <v>#N/A</v>
      </c>
    </row>
    <row r="3226" spans="3:8">
      <c r="C3226" t="e">
        <f>VLOOKUP(B3226,定价因子!L:M,2,0)</f>
        <v>#N/A</v>
      </c>
      <c r="E3226" t="e">
        <f>VLOOKUP($D$1&amp;D3226,定价因子!E:F,2,0)</f>
        <v>#N/A</v>
      </c>
      <c r="G3226" t="e">
        <f>VLOOKUP($F$1&amp;F3226,定价因子!E:F,2,0)</f>
        <v>#N/A</v>
      </c>
      <c r="H3226" s="104" t="e">
        <f>C3226*PRODUCT(#REF!,#REF!,G3226,,#REF!,E3226)</f>
        <v>#N/A</v>
      </c>
    </row>
    <row r="3227" spans="3:8">
      <c r="C3227" t="e">
        <f>VLOOKUP(B3227,定价因子!L:M,2,0)</f>
        <v>#N/A</v>
      </c>
      <c r="E3227" t="e">
        <f>VLOOKUP($D$1&amp;D3227,定价因子!E:F,2,0)</f>
        <v>#N/A</v>
      </c>
      <c r="G3227" t="e">
        <f>VLOOKUP($F$1&amp;F3227,定价因子!E:F,2,0)</f>
        <v>#N/A</v>
      </c>
      <c r="H3227" s="104" t="e">
        <f>C3227*PRODUCT(#REF!,#REF!,G3227,,#REF!,E3227)</f>
        <v>#N/A</v>
      </c>
    </row>
    <row r="3228" spans="3:8">
      <c r="C3228" t="e">
        <f>VLOOKUP(B3228,定价因子!L:M,2,0)</f>
        <v>#N/A</v>
      </c>
      <c r="E3228" t="e">
        <f>VLOOKUP($D$1&amp;D3228,定价因子!E:F,2,0)</f>
        <v>#N/A</v>
      </c>
      <c r="G3228" t="e">
        <f>VLOOKUP($F$1&amp;F3228,定价因子!E:F,2,0)</f>
        <v>#N/A</v>
      </c>
      <c r="H3228" s="104" t="e">
        <f>C3228*PRODUCT(#REF!,#REF!,G3228,,#REF!,E3228)</f>
        <v>#N/A</v>
      </c>
    </row>
    <row r="3229" spans="3:8">
      <c r="C3229" t="e">
        <f>VLOOKUP(B3229,定价因子!L:M,2,0)</f>
        <v>#N/A</v>
      </c>
      <c r="E3229" t="e">
        <f>VLOOKUP($D$1&amp;D3229,定价因子!E:F,2,0)</f>
        <v>#N/A</v>
      </c>
      <c r="G3229" t="e">
        <f>VLOOKUP($F$1&amp;F3229,定价因子!E:F,2,0)</f>
        <v>#N/A</v>
      </c>
      <c r="H3229" s="104" t="e">
        <f>C3229*PRODUCT(#REF!,#REF!,G3229,,#REF!,E3229)</f>
        <v>#N/A</v>
      </c>
    </row>
    <row r="3230" spans="3:8">
      <c r="C3230" t="e">
        <f>VLOOKUP(B3230,定价因子!L:M,2,0)</f>
        <v>#N/A</v>
      </c>
      <c r="E3230" t="e">
        <f>VLOOKUP($D$1&amp;D3230,定价因子!E:F,2,0)</f>
        <v>#N/A</v>
      </c>
      <c r="G3230" t="e">
        <f>VLOOKUP($F$1&amp;F3230,定价因子!E:F,2,0)</f>
        <v>#N/A</v>
      </c>
      <c r="H3230" s="104" t="e">
        <f>C3230*PRODUCT(#REF!,#REF!,G3230,,#REF!,E3230)</f>
        <v>#N/A</v>
      </c>
    </row>
    <row r="3231" spans="3:8">
      <c r="C3231" t="e">
        <f>VLOOKUP(B3231,定价因子!L:M,2,0)</f>
        <v>#N/A</v>
      </c>
      <c r="E3231" t="e">
        <f>VLOOKUP($D$1&amp;D3231,定价因子!E:F,2,0)</f>
        <v>#N/A</v>
      </c>
      <c r="G3231" t="e">
        <f>VLOOKUP($F$1&amp;F3231,定价因子!E:F,2,0)</f>
        <v>#N/A</v>
      </c>
      <c r="H3231" s="104" t="e">
        <f>C3231*PRODUCT(#REF!,#REF!,G3231,,#REF!,E3231)</f>
        <v>#N/A</v>
      </c>
    </row>
    <row r="3232" spans="3:8">
      <c r="C3232" t="e">
        <f>VLOOKUP(B3232,定价因子!L:M,2,0)</f>
        <v>#N/A</v>
      </c>
      <c r="E3232" t="e">
        <f>VLOOKUP($D$1&amp;D3232,定价因子!E:F,2,0)</f>
        <v>#N/A</v>
      </c>
      <c r="G3232" t="e">
        <f>VLOOKUP($F$1&amp;F3232,定价因子!E:F,2,0)</f>
        <v>#N/A</v>
      </c>
      <c r="H3232" s="104" t="e">
        <f>C3232*PRODUCT(#REF!,#REF!,G3232,,#REF!,E3232)</f>
        <v>#N/A</v>
      </c>
    </row>
    <row r="3233" spans="3:8">
      <c r="C3233" t="e">
        <f>VLOOKUP(B3233,定价因子!L:M,2,0)</f>
        <v>#N/A</v>
      </c>
      <c r="E3233" t="e">
        <f>VLOOKUP($D$1&amp;D3233,定价因子!E:F,2,0)</f>
        <v>#N/A</v>
      </c>
      <c r="G3233" t="e">
        <f>VLOOKUP($F$1&amp;F3233,定价因子!E:F,2,0)</f>
        <v>#N/A</v>
      </c>
      <c r="H3233" s="104" t="e">
        <f>C3233*PRODUCT(#REF!,#REF!,G3233,,#REF!,E3233)</f>
        <v>#N/A</v>
      </c>
    </row>
    <row r="3234" spans="3:8">
      <c r="C3234" t="e">
        <f>VLOOKUP(B3234,定价因子!L:M,2,0)</f>
        <v>#N/A</v>
      </c>
      <c r="E3234" t="e">
        <f>VLOOKUP($D$1&amp;D3234,定价因子!E:F,2,0)</f>
        <v>#N/A</v>
      </c>
      <c r="G3234" t="e">
        <f>VLOOKUP($F$1&amp;F3234,定价因子!E:F,2,0)</f>
        <v>#N/A</v>
      </c>
      <c r="H3234" s="104" t="e">
        <f>C3234*PRODUCT(#REF!,#REF!,G3234,,#REF!,E3234)</f>
        <v>#N/A</v>
      </c>
    </row>
    <row r="3235" spans="3:8">
      <c r="C3235" t="e">
        <f>VLOOKUP(B3235,定价因子!L:M,2,0)</f>
        <v>#N/A</v>
      </c>
      <c r="E3235" t="e">
        <f>VLOOKUP($D$1&amp;D3235,定价因子!E:F,2,0)</f>
        <v>#N/A</v>
      </c>
      <c r="G3235" t="e">
        <f>VLOOKUP($F$1&amp;F3235,定价因子!E:F,2,0)</f>
        <v>#N/A</v>
      </c>
      <c r="H3235" s="104" t="e">
        <f>C3235*PRODUCT(#REF!,#REF!,G3235,,#REF!,E3235)</f>
        <v>#N/A</v>
      </c>
    </row>
    <row r="3236" spans="3:8">
      <c r="C3236" t="e">
        <f>VLOOKUP(B3236,定价因子!L:M,2,0)</f>
        <v>#N/A</v>
      </c>
      <c r="E3236" t="e">
        <f>VLOOKUP($D$1&amp;D3236,定价因子!E:F,2,0)</f>
        <v>#N/A</v>
      </c>
      <c r="G3236" t="e">
        <f>VLOOKUP($F$1&amp;F3236,定价因子!E:F,2,0)</f>
        <v>#N/A</v>
      </c>
      <c r="H3236" s="104" t="e">
        <f>C3236*PRODUCT(#REF!,#REF!,G3236,,#REF!,E3236)</f>
        <v>#N/A</v>
      </c>
    </row>
    <row r="3237" spans="3:8">
      <c r="C3237" t="e">
        <f>VLOOKUP(B3237,定价因子!L:M,2,0)</f>
        <v>#N/A</v>
      </c>
      <c r="E3237" t="e">
        <f>VLOOKUP($D$1&amp;D3237,定价因子!E:F,2,0)</f>
        <v>#N/A</v>
      </c>
      <c r="G3237" t="e">
        <f>VLOOKUP($F$1&amp;F3237,定价因子!E:F,2,0)</f>
        <v>#N/A</v>
      </c>
      <c r="H3237" s="104" t="e">
        <f>C3237*PRODUCT(#REF!,#REF!,G3237,,#REF!,E3237)</f>
        <v>#N/A</v>
      </c>
    </row>
    <row r="3238" spans="3:8">
      <c r="C3238" t="e">
        <f>VLOOKUP(B3238,定价因子!L:M,2,0)</f>
        <v>#N/A</v>
      </c>
      <c r="E3238" t="e">
        <f>VLOOKUP($D$1&amp;D3238,定价因子!E:F,2,0)</f>
        <v>#N/A</v>
      </c>
      <c r="G3238" t="e">
        <f>VLOOKUP($F$1&amp;F3238,定价因子!E:F,2,0)</f>
        <v>#N/A</v>
      </c>
      <c r="H3238" s="104" t="e">
        <f>C3238*PRODUCT(#REF!,#REF!,G3238,,#REF!,E3238)</f>
        <v>#N/A</v>
      </c>
    </row>
    <row r="3239" spans="3:8">
      <c r="C3239" t="e">
        <f>VLOOKUP(B3239,定价因子!L:M,2,0)</f>
        <v>#N/A</v>
      </c>
      <c r="E3239" t="e">
        <f>VLOOKUP($D$1&amp;D3239,定价因子!E:F,2,0)</f>
        <v>#N/A</v>
      </c>
      <c r="G3239" t="e">
        <f>VLOOKUP($F$1&amp;F3239,定价因子!E:F,2,0)</f>
        <v>#N/A</v>
      </c>
      <c r="H3239" s="104" t="e">
        <f>C3239*PRODUCT(#REF!,#REF!,G3239,,#REF!,E3239)</f>
        <v>#N/A</v>
      </c>
    </row>
    <row r="3240" spans="3:8">
      <c r="C3240" t="e">
        <f>VLOOKUP(B3240,定价因子!L:M,2,0)</f>
        <v>#N/A</v>
      </c>
      <c r="E3240" t="e">
        <f>VLOOKUP($D$1&amp;D3240,定价因子!E:F,2,0)</f>
        <v>#N/A</v>
      </c>
      <c r="G3240" t="e">
        <f>VLOOKUP($F$1&amp;F3240,定价因子!E:F,2,0)</f>
        <v>#N/A</v>
      </c>
      <c r="H3240" s="104" t="e">
        <f>C3240*PRODUCT(#REF!,#REF!,G3240,,#REF!,E3240)</f>
        <v>#N/A</v>
      </c>
    </row>
    <row r="3241" spans="3:8">
      <c r="C3241" t="e">
        <f>VLOOKUP(B3241,定价因子!L:M,2,0)</f>
        <v>#N/A</v>
      </c>
      <c r="E3241" t="e">
        <f>VLOOKUP($D$1&amp;D3241,定价因子!E:F,2,0)</f>
        <v>#N/A</v>
      </c>
      <c r="G3241" t="e">
        <f>VLOOKUP($F$1&amp;F3241,定价因子!E:F,2,0)</f>
        <v>#N/A</v>
      </c>
      <c r="H3241" s="104" t="e">
        <f>C3241*PRODUCT(#REF!,#REF!,G3241,,#REF!,E3241)</f>
        <v>#N/A</v>
      </c>
    </row>
    <row r="3242" spans="3:8">
      <c r="C3242" t="e">
        <f>VLOOKUP(B3242,定价因子!L:M,2,0)</f>
        <v>#N/A</v>
      </c>
      <c r="E3242" t="e">
        <f>VLOOKUP($D$1&amp;D3242,定价因子!E:F,2,0)</f>
        <v>#N/A</v>
      </c>
      <c r="G3242" t="e">
        <f>VLOOKUP($F$1&amp;F3242,定价因子!E:F,2,0)</f>
        <v>#N/A</v>
      </c>
      <c r="H3242" s="104" t="e">
        <f>C3242*PRODUCT(#REF!,#REF!,G3242,,#REF!,E3242)</f>
        <v>#N/A</v>
      </c>
    </row>
    <row r="3243" spans="3:8">
      <c r="C3243" t="e">
        <f>VLOOKUP(B3243,定价因子!L:M,2,0)</f>
        <v>#N/A</v>
      </c>
      <c r="E3243" t="e">
        <f>VLOOKUP($D$1&amp;D3243,定价因子!E:F,2,0)</f>
        <v>#N/A</v>
      </c>
      <c r="G3243" t="e">
        <f>VLOOKUP($F$1&amp;F3243,定价因子!E:F,2,0)</f>
        <v>#N/A</v>
      </c>
      <c r="H3243" s="104" t="e">
        <f>C3243*PRODUCT(#REF!,#REF!,G3243,,#REF!,E3243)</f>
        <v>#N/A</v>
      </c>
    </row>
    <row r="3244" spans="3:8">
      <c r="C3244" t="e">
        <f>VLOOKUP(B3244,定价因子!L:M,2,0)</f>
        <v>#N/A</v>
      </c>
      <c r="E3244" t="e">
        <f>VLOOKUP($D$1&amp;D3244,定价因子!E:F,2,0)</f>
        <v>#N/A</v>
      </c>
      <c r="G3244" t="e">
        <f>VLOOKUP($F$1&amp;F3244,定价因子!E:F,2,0)</f>
        <v>#N/A</v>
      </c>
      <c r="H3244" s="104" t="e">
        <f>C3244*PRODUCT(#REF!,#REF!,G3244,,#REF!,E3244)</f>
        <v>#N/A</v>
      </c>
    </row>
    <row r="3245" spans="3:8">
      <c r="C3245" t="e">
        <f>VLOOKUP(B3245,定价因子!L:M,2,0)</f>
        <v>#N/A</v>
      </c>
      <c r="E3245" t="e">
        <f>VLOOKUP($D$1&amp;D3245,定价因子!E:F,2,0)</f>
        <v>#N/A</v>
      </c>
      <c r="G3245" t="e">
        <f>VLOOKUP($F$1&amp;F3245,定价因子!E:F,2,0)</f>
        <v>#N/A</v>
      </c>
      <c r="H3245" s="104" t="e">
        <f>C3245*PRODUCT(#REF!,#REF!,G3245,,#REF!,E3245)</f>
        <v>#N/A</v>
      </c>
    </row>
    <row r="3246" spans="3:8">
      <c r="C3246" t="e">
        <f>VLOOKUP(B3246,定价因子!L:M,2,0)</f>
        <v>#N/A</v>
      </c>
      <c r="E3246" t="e">
        <f>VLOOKUP($D$1&amp;D3246,定价因子!E:F,2,0)</f>
        <v>#N/A</v>
      </c>
      <c r="G3246" t="e">
        <f>VLOOKUP($F$1&amp;F3246,定价因子!E:F,2,0)</f>
        <v>#N/A</v>
      </c>
      <c r="H3246" s="104" t="e">
        <f>C3246*PRODUCT(#REF!,#REF!,G3246,,#REF!,E3246)</f>
        <v>#N/A</v>
      </c>
    </row>
    <row r="3247" spans="3:8">
      <c r="C3247" t="e">
        <f>VLOOKUP(B3247,定价因子!L:M,2,0)</f>
        <v>#N/A</v>
      </c>
      <c r="E3247" t="e">
        <f>VLOOKUP($D$1&amp;D3247,定价因子!E:F,2,0)</f>
        <v>#N/A</v>
      </c>
      <c r="G3247" t="e">
        <f>VLOOKUP($F$1&amp;F3247,定价因子!E:F,2,0)</f>
        <v>#N/A</v>
      </c>
      <c r="H3247" s="104" t="e">
        <f>C3247*PRODUCT(#REF!,#REF!,G3247,,#REF!,E3247)</f>
        <v>#N/A</v>
      </c>
    </row>
    <row r="3248" spans="3:8">
      <c r="C3248" t="e">
        <f>VLOOKUP(B3248,定价因子!L:M,2,0)</f>
        <v>#N/A</v>
      </c>
      <c r="E3248" t="e">
        <f>VLOOKUP($D$1&amp;D3248,定价因子!E:F,2,0)</f>
        <v>#N/A</v>
      </c>
      <c r="G3248" t="e">
        <f>VLOOKUP($F$1&amp;F3248,定价因子!E:F,2,0)</f>
        <v>#N/A</v>
      </c>
      <c r="H3248" s="104" t="e">
        <f>C3248*PRODUCT(#REF!,#REF!,G3248,,#REF!,E3248)</f>
        <v>#N/A</v>
      </c>
    </row>
    <row r="3249" spans="3:8">
      <c r="C3249" t="e">
        <f>VLOOKUP(B3249,定价因子!L:M,2,0)</f>
        <v>#N/A</v>
      </c>
      <c r="E3249" t="e">
        <f>VLOOKUP($D$1&amp;D3249,定价因子!E:F,2,0)</f>
        <v>#N/A</v>
      </c>
      <c r="G3249" t="e">
        <f>VLOOKUP($F$1&amp;F3249,定价因子!E:F,2,0)</f>
        <v>#N/A</v>
      </c>
      <c r="H3249" s="104" t="e">
        <f>C3249*PRODUCT(#REF!,#REF!,G3249,,#REF!,E3249)</f>
        <v>#N/A</v>
      </c>
    </row>
    <row r="3250" spans="3:8">
      <c r="C3250" t="e">
        <f>VLOOKUP(B3250,定价因子!L:M,2,0)</f>
        <v>#N/A</v>
      </c>
      <c r="E3250" t="e">
        <f>VLOOKUP($D$1&amp;D3250,定价因子!E:F,2,0)</f>
        <v>#N/A</v>
      </c>
      <c r="G3250" t="e">
        <f>VLOOKUP($F$1&amp;F3250,定价因子!E:F,2,0)</f>
        <v>#N/A</v>
      </c>
      <c r="H3250" s="104" t="e">
        <f>C3250*PRODUCT(#REF!,#REF!,G3250,,#REF!,E3250)</f>
        <v>#N/A</v>
      </c>
    </row>
    <row r="3251" spans="3:8">
      <c r="C3251" t="e">
        <f>VLOOKUP(B3251,定价因子!L:M,2,0)</f>
        <v>#N/A</v>
      </c>
      <c r="E3251" t="e">
        <f>VLOOKUP($D$1&amp;D3251,定价因子!E:F,2,0)</f>
        <v>#N/A</v>
      </c>
      <c r="G3251" t="e">
        <f>VLOOKUP($F$1&amp;F3251,定价因子!E:F,2,0)</f>
        <v>#N/A</v>
      </c>
      <c r="H3251" s="104" t="e">
        <f>C3251*PRODUCT(#REF!,#REF!,G3251,,#REF!,E3251)</f>
        <v>#N/A</v>
      </c>
    </row>
    <row r="3252" spans="3:8">
      <c r="C3252" t="e">
        <f>VLOOKUP(B3252,定价因子!L:M,2,0)</f>
        <v>#N/A</v>
      </c>
      <c r="E3252" t="e">
        <f>VLOOKUP($D$1&amp;D3252,定价因子!E:F,2,0)</f>
        <v>#N/A</v>
      </c>
      <c r="G3252" t="e">
        <f>VLOOKUP($F$1&amp;F3252,定价因子!E:F,2,0)</f>
        <v>#N/A</v>
      </c>
      <c r="H3252" s="104" t="e">
        <f>C3252*PRODUCT(#REF!,#REF!,G3252,,#REF!,E3252)</f>
        <v>#N/A</v>
      </c>
    </row>
    <row r="3253" spans="3:8">
      <c r="C3253" t="e">
        <f>VLOOKUP(B3253,定价因子!L:M,2,0)</f>
        <v>#N/A</v>
      </c>
      <c r="E3253" t="e">
        <f>VLOOKUP($D$1&amp;D3253,定价因子!E:F,2,0)</f>
        <v>#N/A</v>
      </c>
      <c r="G3253" t="e">
        <f>VLOOKUP($F$1&amp;F3253,定价因子!E:F,2,0)</f>
        <v>#N/A</v>
      </c>
      <c r="H3253" s="104" t="e">
        <f>C3253*PRODUCT(#REF!,#REF!,G3253,,#REF!,E3253)</f>
        <v>#N/A</v>
      </c>
    </row>
    <row r="3254" spans="3:8">
      <c r="C3254" t="e">
        <f>VLOOKUP(B3254,定价因子!L:M,2,0)</f>
        <v>#N/A</v>
      </c>
      <c r="E3254" t="e">
        <f>VLOOKUP($D$1&amp;D3254,定价因子!E:F,2,0)</f>
        <v>#N/A</v>
      </c>
      <c r="G3254" t="e">
        <f>VLOOKUP($F$1&amp;F3254,定价因子!E:F,2,0)</f>
        <v>#N/A</v>
      </c>
      <c r="H3254" s="104" t="e">
        <f>C3254*PRODUCT(#REF!,#REF!,G3254,,#REF!,E3254)</f>
        <v>#N/A</v>
      </c>
    </row>
    <row r="3255" spans="3:8">
      <c r="C3255" t="e">
        <f>VLOOKUP(B3255,定价因子!L:M,2,0)</f>
        <v>#N/A</v>
      </c>
      <c r="E3255" t="e">
        <f>VLOOKUP($D$1&amp;D3255,定价因子!E:F,2,0)</f>
        <v>#N/A</v>
      </c>
      <c r="G3255" t="e">
        <f>VLOOKUP($F$1&amp;F3255,定价因子!E:F,2,0)</f>
        <v>#N/A</v>
      </c>
      <c r="H3255" s="104" t="e">
        <f>C3255*PRODUCT(#REF!,#REF!,G3255,,#REF!,E3255)</f>
        <v>#N/A</v>
      </c>
    </row>
    <row r="3256" spans="3:8">
      <c r="C3256" t="e">
        <f>VLOOKUP(B3256,定价因子!L:M,2,0)</f>
        <v>#N/A</v>
      </c>
      <c r="E3256" t="e">
        <f>VLOOKUP($D$1&amp;D3256,定价因子!E:F,2,0)</f>
        <v>#N/A</v>
      </c>
      <c r="G3256" t="e">
        <f>VLOOKUP($F$1&amp;F3256,定价因子!E:F,2,0)</f>
        <v>#N/A</v>
      </c>
      <c r="H3256" s="104" t="e">
        <f>C3256*PRODUCT(#REF!,#REF!,G3256,,#REF!,E3256)</f>
        <v>#N/A</v>
      </c>
    </row>
    <row r="3257" spans="3:8">
      <c r="C3257" t="e">
        <f>VLOOKUP(B3257,定价因子!L:M,2,0)</f>
        <v>#N/A</v>
      </c>
      <c r="E3257" t="e">
        <f>VLOOKUP($D$1&amp;D3257,定价因子!E:F,2,0)</f>
        <v>#N/A</v>
      </c>
      <c r="G3257" t="e">
        <f>VLOOKUP($F$1&amp;F3257,定价因子!E:F,2,0)</f>
        <v>#N/A</v>
      </c>
      <c r="H3257" s="104" t="e">
        <f>C3257*PRODUCT(#REF!,#REF!,G3257,,#REF!,E3257)</f>
        <v>#N/A</v>
      </c>
    </row>
    <row r="3258" spans="3:8">
      <c r="C3258" t="e">
        <f>VLOOKUP(B3258,定价因子!L:M,2,0)</f>
        <v>#N/A</v>
      </c>
      <c r="E3258" t="e">
        <f>VLOOKUP($D$1&amp;D3258,定价因子!E:F,2,0)</f>
        <v>#N/A</v>
      </c>
      <c r="G3258" t="e">
        <f>VLOOKUP($F$1&amp;F3258,定价因子!E:F,2,0)</f>
        <v>#N/A</v>
      </c>
      <c r="H3258" s="104" t="e">
        <f>C3258*PRODUCT(#REF!,#REF!,G3258,,#REF!,E3258)</f>
        <v>#N/A</v>
      </c>
    </row>
    <row r="3259" spans="3:8">
      <c r="C3259" t="e">
        <f>VLOOKUP(B3259,定价因子!L:M,2,0)</f>
        <v>#N/A</v>
      </c>
      <c r="E3259" t="e">
        <f>VLOOKUP($D$1&amp;D3259,定价因子!E:F,2,0)</f>
        <v>#N/A</v>
      </c>
      <c r="G3259" t="e">
        <f>VLOOKUP($F$1&amp;F3259,定价因子!E:F,2,0)</f>
        <v>#N/A</v>
      </c>
      <c r="H3259" s="104" t="e">
        <f>C3259*PRODUCT(#REF!,#REF!,G3259,,#REF!,E3259)</f>
        <v>#N/A</v>
      </c>
    </row>
    <row r="3260" spans="3:8">
      <c r="C3260" t="e">
        <f>VLOOKUP(B3260,定价因子!L:M,2,0)</f>
        <v>#N/A</v>
      </c>
      <c r="E3260" t="e">
        <f>VLOOKUP($D$1&amp;D3260,定价因子!E:F,2,0)</f>
        <v>#N/A</v>
      </c>
      <c r="G3260" t="e">
        <f>VLOOKUP($F$1&amp;F3260,定价因子!E:F,2,0)</f>
        <v>#N/A</v>
      </c>
      <c r="H3260" s="104" t="e">
        <f>C3260*PRODUCT(#REF!,#REF!,G3260,,#REF!,E3260)</f>
        <v>#N/A</v>
      </c>
    </row>
    <row r="3261" spans="3:8">
      <c r="C3261" t="e">
        <f>VLOOKUP(B3261,定价因子!L:M,2,0)</f>
        <v>#N/A</v>
      </c>
      <c r="E3261" t="e">
        <f>VLOOKUP($D$1&amp;D3261,定价因子!E:F,2,0)</f>
        <v>#N/A</v>
      </c>
      <c r="G3261" t="e">
        <f>VLOOKUP($F$1&amp;F3261,定价因子!E:F,2,0)</f>
        <v>#N/A</v>
      </c>
      <c r="H3261" s="104" t="e">
        <f>C3261*PRODUCT(#REF!,#REF!,G3261,,#REF!,E3261)</f>
        <v>#N/A</v>
      </c>
    </row>
    <row r="3262" spans="3:8">
      <c r="C3262" t="e">
        <f>VLOOKUP(B3262,定价因子!L:M,2,0)</f>
        <v>#N/A</v>
      </c>
      <c r="E3262" t="e">
        <f>VLOOKUP($D$1&amp;D3262,定价因子!E:F,2,0)</f>
        <v>#N/A</v>
      </c>
      <c r="G3262" t="e">
        <f>VLOOKUP($F$1&amp;F3262,定价因子!E:F,2,0)</f>
        <v>#N/A</v>
      </c>
      <c r="H3262" s="104" t="e">
        <f>C3262*PRODUCT(#REF!,#REF!,G3262,,#REF!,E3262)</f>
        <v>#N/A</v>
      </c>
    </row>
    <row r="3263" spans="3:8">
      <c r="C3263" t="e">
        <f>VLOOKUP(B3263,定价因子!L:M,2,0)</f>
        <v>#N/A</v>
      </c>
      <c r="E3263" t="e">
        <f>VLOOKUP($D$1&amp;D3263,定价因子!E:F,2,0)</f>
        <v>#N/A</v>
      </c>
      <c r="G3263" t="e">
        <f>VLOOKUP($F$1&amp;F3263,定价因子!E:F,2,0)</f>
        <v>#N/A</v>
      </c>
      <c r="H3263" s="104" t="e">
        <f>C3263*PRODUCT(#REF!,#REF!,G3263,,#REF!,E3263)</f>
        <v>#N/A</v>
      </c>
    </row>
    <row r="3264" spans="3:8">
      <c r="C3264" t="e">
        <f>VLOOKUP(B3264,定价因子!L:M,2,0)</f>
        <v>#N/A</v>
      </c>
      <c r="E3264" t="e">
        <f>VLOOKUP($D$1&amp;D3264,定价因子!E:F,2,0)</f>
        <v>#N/A</v>
      </c>
      <c r="G3264" t="e">
        <f>VLOOKUP($F$1&amp;F3264,定价因子!E:F,2,0)</f>
        <v>#N/A</v>
      </c>
      <c r="H3264" s="104" t="e">
        <f>C3264*PRODUCT(#REF!,#REF!,G3264,,#REF!,E3264)</f>
        <v>#N/A</v>
      </c>
    </row>
    <row r="3265" spans="3:8">
      <c r="C3265" t="e">
        <f>VLOOKUP(B3265,定价因子!L:M,2,0)</f>
        <v>#N/A</v>
      </c>
      <c r="E3265" t="e">
        <f>VLOOKUP($D$1&amp;D3265,定价因子!E:F,2,0)</f>
        <v>#N/A</v>
      </c>
      <c r="G3265" t="e">
        <f>VLOOKUP($F$1&amp;F3265,定价因子!E:F,2,0)</f>
        <v>#N/A</v>
      </c>
      <c r="H3265" s="104" t="e">
        <f>C3265*PRODUCT(#REF!,#REF!,G3265,,#REF!,E3265)</f>
        <v>#N/A</v>
      </c>
    </row>
    <row r="3266" spans="3:8">
      <c r="C3266" t="e">
        <f>VLOOKUP(B3266,定价因子!L:M,2,0)</f>
        <v>#N/A</v>
      </c>
      <c r="E3266" t="e">
        <f>VLOOKUP($D$1&amp;D3266,定价因子!E:F,2,0)</f>
        <v>#N/A</v>
      </c>
      <c r="G3266" t="e">
        <f>VLOOKUP($F$1&amp;F3266,定价因子!E:F,2,0)</f>
        <v>#N/A</v>
      </c>
      <c r="H3266" s="104" t="e">
        <f>C3266*PRODUCT(#REF!,#REF!,G3266,,#REF!,E3266)</f>
        <v>#N/A</v>
      </c>
    </row>
    <row r="3267" spans="3:8">
      <c r="C3267" t="e">
        <f>VLOOKUP(B3267,定价因子!L:M,2,0)</f>
        <v>#N/A</v>
      </c>
      <c r="E3267" t="e">
        <f>VLOOKUP($D$1&amp;D3267,定价因子!E:F,2,0)</f>
        <v>#N/A</v>
      </c>
      <c r="G3267" t="e">
        <f>VLOOKUP($F$1&amp;F3267,定价因子!E:F,2,0)</f>
        <v>#N/A</v>
      </c>
      <c r="H3267" s="104" t="e">
        <f>C3267*PRODUCT(#REF!,#REF!,G3267,,#REF!,E3267)</f>
        <v>#N/A</v>
      </c>
    </row>
    <row r="3268" spans="3:8">
      <c r="C3268" t="e">
        <f>VLOOKUP(B3268,定价因子!L:M,2,0)</f>
        <v>#N/A</v>
      </c>
      <c r="E3268" t="e">
        <f>VLOOKUP($D$1&amp;D3268,定价因子!E:F,2,0)</f>
        <v>#N/A</v>
      </c>
      <c r="G3268" t="e">
        <f>VLOOKUP($F$1&amp;F3268,定价因子!E:F,2,0)</f>
        <v>#N/A</v>
      </c>
      <c r="H3268" s="104" t="e">
        <f>C3268*PRODUCT(#REF!,#REF!,G3268,,#REF!,E3268)</f>
        <v>#N/A</v>
      </c>
    </row>
    <row r="3269" spans="3:8">
      <c r="C3269" t="e">
        <f>VLOOKUP(B3269,定价因子!L:M,2,0)</f>
        <v>#N/A</v>
      </c>
      <c r="E3269" t="e">
        <f>VLOOKUP($D$1&amp;D3269,定价因子!E:F,2,0)</f>
        <v>#N/A</v>
      </c>
      <c r="G3269" t="e">
        <f>VLOOKUP($F$1&amp;F3269,定价因子!E:F,2,0)</f>
        <v>#N/A</v>
      </c>
      <c r="H3269" s="104" t="e">
        <f>C3269*PRODUCT(#REF!,#REF!,G3269,,#REF!,E3269)</f>
        <v>#N/A</v>
      </c>
    </row>
    <row r="3270" spans="3:8">
      <c r="C3270" t="e">
        <f>VLOOKUP(B3270,定价因子!L:M,2,0)</f>
        <v>#N/A</v>
      </c>
      <c r="E3270" t="e">
        <f>VLOOKUP($D$1&amp;D3270,定价因子!E:F,2,0)</f>
        <v>#N/A</v>
      </c>
      <c r="G3270" t="e">
        <f>VLOOKUP($F$1&amp;F3270,定价因子!E:F,2,0)</f>
        <v>#N/A</v>
      </c>
      <c r="H3270" s="104" t="e">
        <f>C3270*PRODUCT(#REF!,#REF!,G3270,,#REF!,E3270)</f>
        <v>#N/A</v>
      </c>
    </row>
    <row r="3271" spans="3:8">
      <c r="C3271" t="e">
        <f>VLOOKUP(B3271,定价因子!L:M,2,0)</f>
        <v>#N/A</v>
      </c>
      <c r="E3271" t="e">
        <f>VLOOKUP($D$1&amp;D3271,定价因子!E:F,2,0)</f>
        <v>#N/A</v>
      </c>
      <c r="G3271" t="e">
        <f>VLOOKUP($F$1&amp;F3271,定价因子!E:F,2,0)</f>
        <v>#N/A</v>
      </c>
      <c r="H3271" s="104" t="e">
        <f>C3271*PRODUCT(#REF!,#REF!,G3271,,#REF!,E3271)</f>
        <v>#N/A</v>
      </c>
    </row>
    <row r="3272" spans="3:8">
      <c r="C3272" t="e">
        <f>VLOOKUP(B3272,定价因子!L:M,2,0)</f>
        <v>#N/A</v>
      </c>
      <c r="E3272" t="e">
        <f>VLOOKUP($D$1&amp;D3272,定价因子!E:F,2,0)</f>
        <v>#N/A</v>
      </c>
      <c r="G3272" t="e">
        <f>VLOOKUP($F$1&amp;F3272,定价因子!E:F,2,0)</f>
        <v>#N/A</v>
      </c>
      <c r="H3272" s="104" t="e">
        <f>C3272*PRODUCT(#REF!,#REF!,G3272,,#REF!,E3272)</f>
        <v>#N/A</v>
      </c>
    </row>
    <row r="3273" spans="3:8">
      <c r="C3273" t="e">
        <f>VLOOKUP(B3273,定价因子!L:M,2,0)</f>
        <v>#N/A</v>
      </c>
      <c r="E3273" t="e">
        <f>VLOOKUP($D$1&amp;D3273,定价因子!E:F,2,0)</f>
        <v>#N/A</v>
      </c>
      <c r="G3273" t="e">
        <f>VLOOKUP($F$1&amp;F3273,定价因子!E:F,2,0)</f>
        <v>#N/A</v>
      </c>
      <c r="H3273" s="104" t="e">
        <f>C3273*PRODUCT(#REF!,#REF!,G3273,,#REF!,E3273)</f>
        <v>#N/A</v>
      </c>
    </row>
    <row r="3274" spans="3:8">
      <c r="C3274" t="e">
        <f>VLOOKUP(B3274,定价因子!L:M,2,0)</f>
        <v>#N/A</v>
      </c>
      <c r="E3274" t="e">
        <f>VLOOKUP($D$1&amp;D3274,定价因子!E:F,2,0)</f>
        <v>#N/A</v>
      </c>
      <c r="G3274" t="e">
        <f>VLOOKUP($F$1&amp;F3274,定价因子!E:F,2,0)</f>
        <v>#N/A</v>
      </c>
      <c r="H3274" s="104" t="e">
        <f>C3274*PRODUCT(#REF!,#REF!,G3274,,#REF!,E3274)</f>
        <v>#N/A</v>
      </c>
    </row>
    <row r="3275" spans="3:8">
      <c r="C3275" t="e">
        <f>VLOOKUP(B3275,定价因子!L:M,2,0)</f>
        <v>#N/A</v>
      </c>
      <c r="E3275" t="e">
        <f>VLOOKUP($D$1&amp;D3275,定价因子!E:F,2,0)</f>
        <v>#N/A</v>
      </c>
      <c r="G3275" t="e">
        <f>VLOOKUP($F$1&amp;F3275,定价因子!E:F,2,0)</f>
        <v>#N/A</v>
      </c>
      <c r="H3275" s="104" t="e">
        <f>C3275*PRODUCT(#REF!,#REF!,G3275,,#REF!,E3275)</f>
        <v>#N/A</v>
      </c>
    </row>
    <row r="3276" spans="3:8">
      <c r="C3276" t="e">
        <f>VLOOKUP(B3276,定价因子!L:M,2,0)</f>
        <v>#N/A</v>
      </c>
      <c r="E3276" t="e">
        <f>VLOOKUP($D$1&amp;D3276,定价因子!E:F,2,0)</f>
        <v>#N/A</v>
      </c>
      <c r="G3276" t="e">
        <f>VLOOKUP($F$1&amp;F3276,定价因子!E:F,2,0)</f>
        <v>#N/A</v>
      </c>
      <c r="H3276" s="104" t="e">
        <f>C3276*PRODUCT(#REF!,#REF!,G3276,,#REF!,E3276)</f>
        <v>#N/A</v>
      </c>
    </row>
    <row r="3277" spans="3:8">
      <c r="C3277" t="e">
        <f>VLOOKUP(B3277,定价因子!L:M,2,0)</f>
        <v>#N/A</v>
      </c>
      <c r="E3277" t="e">
        <f>VLOOKUP($D$1&amp;D3277,定价因子!E:F,2,0)</f>
        <v>#N/A</v>
      </c>
      <c r="G3277" t="e">
        <f>VLOOKUP($F$1&amp;F3277,定价因子!E:F,2,0)</f>
        <v>#N/A</v>
      </c>
      <c r="H3277" s="104" t="e">
        <f>C3277*PRODUCT(#REF!,#REF!,G3277,,#REF!,E3277)</f>
        <v>#N/A</v>
      </c>
    </row>
    <row r="3278" spans="3:8">
      <c r="C3278" t="e">
        <f>VLOOKUP(B3278,定价因子!L:M,2,0)</f>
        <v>#N/A</v>
      </c>
      <c r="E3278" t="e">
        <f>VLOOKUP($D$1&amp;D3278,定价因子!E:F,2,0)</f>
        <v>#N/A</v>
      </c>
      <c r="G3278" t="e">
        <f>VLOOKUP($F$1&amp;F3278,定价因子!E:F,2,0)</f>
        <v>#N/A</v>
      </c>
      <c r="H3278" s="104" t="e">
        <f>C3278*PRODUCT(#REF!,#REF!,G3278,,#REF!,E3278)</f>
        <v>#N/A</v>
      </c>
    </row>
    <row r="3279" spans="3:8">
      <c r="C3279" t="e">
        <f>VLOOKUP(B3279,定价因子!L:M,2,0)</f>
        <v>#N/A</v>
      </c>
      <c r="E3279" t="e">
        <f>VLOOKUP($D$1&amp;D3279,定价因子!E:F,2,0)</f>
        <v>#N/A</v>
      </c>
      <c r="G3279" t="e">
        <f>VLOOKUP($F$1&amp;F3279,定价因子!E:F,2,0)</f>
        <v>#N/A</v>
      </c>
      <c r="H3279" s="104" t="e">
        <f>C3279*PRODUCT(#REF!,#REF!,G3279,,#REF!,E3279)</f>
        <v>#N/A</v>
      </c>
    </row>
    <row r="3280" spans="3:8">
      <c r="C3280" t="e">
        <f>VLOOKUP(B3280,定价因子!L:M,2,0)</f>
        <v>#N/A</v>
      </c>
      <c r="E3280" t="e">
        <f>VLOOKUP($D$1&amp;D3280,定价因子!E:F,2,0)</f>
        <v>#N/A</v>
      </c>
      <c r="G3280" t="e">
        <f>VLOOKUP($F$1&amp;F3280,定价因子!E:F,2,0)</f>
        <v>#N/A</v>
      </c>
      <c r="H3280" s="104" t="e">
        <f>C3280*PRODUCT(#REF!,#REF!,G3280,,#REF!,E3280)</f>
        <v>#N/A</v>
      </c>
    </row>
    <row r="3281" spans="3:8">
      <c r="C3281" t="e">
        <f>VLOOKUP(B3281,定价因子!L:M,2,0)</f>
        <v>#N/A</v>
      </c>
      <c r="E3281" t="e">
        <f>VLOOKUP($D$1&amp;D3281,定价因子!E:F,2,0)</f>
        <v>#N/A</v>
      </c>
      <c r="G3281" t="e">
        <f>VLOOKUP($F$1&amp;F3281,定价因子!E:F,2,0)</f>
        <v>#N/A</v>
      </c>
      <c r="H3281" s="104" t="e">
        <f>C3281*PRODUCT(#REF!,#REF!,G3281,,#REF!,E3281)</f>
        <v>#N/A</v>
      </c>
    </row>
    <row r="3282" spans="3:8">
      <c r="C3282" t="e">
        <f>VLOOKUP(B3282,定价因子!L:M,2,0)</f>
        <v>#N/A</v>
      </c>
      <c r="E3282" t="e">
        <f>VLOOKUP($D$1&amp;D3282,定价因子!E:F,2,0)</f>
        <v>#N/A</v>
      </c>
      <c r="G3282" t="e">
        <f>VLOOKUP($F$1&amp;F3282,定价因子!E:F,2,0)</f>
        <v>#N/A</v>
      </c>
      <c r="H3282" s="104" t="e">
        <f>C3282*PRODUCT(#REF!,#REF!,G3282,,#REF!,E3282)</f>
        <v>#N/A</v>
      </c>
    </row>
    <row r="3283" spans="3:8">
      <c r="C3283" t="e">
        <f>VLOOKUP(B3283,定价因子!L:M,2,0)</f>
        <v>#N/A</v>
      </c>
      <c r="E3283" t="e">
        <f>VLOOKUP($D$1&amp;D3283,定价因子!E:F,2,0)</f>
        <v>#N/A</v>
      </c>
      <c r="G3283" t="e">
        <f>VLOOKUP($F$1&amp;F3283,定价因子!E:F,2,0)</f>
        <v>#N/A</v>
      </c>
      <c r="H3283" s="104" t="e">
        <f>C3283*PRODUCT(#REF!,#REF!,G3283,,#REF!,E3283)</f>
        <v>#N/A</v>
      </c>
    </row>
    <row r="3284" spans="3:8">
      <c r="C3284" t="e">
        <f>VLOOKUP(B3284,定价因子!L:M,2,0)</f>
        <v>#N/A</v>
      </c>
      <c r="E3284" t="e">
        <f>VLOOKUP($D$1&amp;D3284,定价因子!E:F,2,0)</f>
        <v>#N/A</v>
      </c>
      <c r="G3284" t="e">
        <f>VLOOKUP($F$1&amp;F3284,定价因子!E:F,2,0)</f>
        <v>#N/A</v>
      </c>
      <c r="H3284" s="104" t="e">
        <f>C3284*PRODUCT(#REF!,#REF!,G3284,,#REF!,E3284)</f>
        <v>#N/A</v>
      </c>
    </row>
    <row r="3285" spans="3:8">
      <c r="C3285" t="e">
        <f>VLOOKUP(B3285,定价因子!L:M,2,0)</f>
        <v>#N/A</v>
      </c>
      <c r="E3285" t="e">
        <f>VLOOKUP($D$1&amp;D3285,定价因子!E:F,2,0)</f>
        <v>#N/A</v>
      </c>
      <c r="G3285" t="e">
        <f>VLOOKUP($F$1&amp;F3285,定价因子!E:F,2,0)</f>
        <v>#N/A</v>
      </c>
      <c r="H3285" s="104" t="e">
        <f>C3285*PRODUCT(#REF!,#REF!,G3285,,#REF!,E3285)</f>
        <v>#N/A</v>
      </c>
    </row>
    <row r="3286" spans="3:8">
      <c r="C3286" t="e">
        <f>VLOOKUP(B3286,定价因子!L:M,2,0)</f>
        <v>#N/A</v>
      </c>
      <c r="E3286" t="e">
        <f>VLOOKUP($D$1&amp;D3286,定价因子!E:F,2,0)</f>
        <v>#N/A</v>
      </c>
      <c r="G3286" t="e">
        <f>VLOOKUP($F$1&amp;F3286,定价因子!E:F,2,0)</f>
        <v>#N/A</v>
      </c>
      <c r="H3286" s="104" t="e">
        <f>C3286*PRODUCT(#REF!,#REF!,G3286,,#REF!,E3286)</f>
        <v>#N/A</v>
      </c>
    </row>
    <row r="3287" spans="3:8">
      <c r="C3287" t="e">
        <f>VLOOKUP(B3287,定价因子!L:M,2,0)</f>
        <v>#N/A</v>
      </c>
      <c r="E3287" t="e">
        <f>VLOOKUP($D$1&amp;D3287,定价因子!E:F,2,0)</f>
        <v>#N/A</v>
      </c>
      <c r="G3287" t="e">
        <f>VLOOKUP($F$1&amp;F3287,定价因子!E:F,2,0)</f>
        <v>#N/A</v>
      </c>
      <c r="H3287" s="104" t="e">
        <f>C3287*PRODUCT(#REF!,#REF!,G3287,,#REF!,E3287)</f>
        <v>#N/A</v>
      </c>
    </row>
    <row r="3288" spans="3:8">
      <c r="C3288" t="e">
        <f>VLOOKUP(B3288,定价因子!L:M,2,0)</f>
        <v>#N/A</v>
      </c>
      <c r="E3288" t="e">
        <f>VLOOKUP($D$1&amp;D3288,定价因子!E:F,2,0)</f>
        <v>#N/A</v>
      </c>
      <c r="G3288" t="e">
        <f>VLOOKUP($F$1&amp;F3288,定价因子!E:F,2,0)</f>
        <v>#N/A</v>
      </c>
      <c r="H3288" s="104" t="e">
        <f>C3288*PRODUCT(#REF!,#REF!,G3288,,#REF!,E3288)</f>
        <v>#N/A</v>
      </c>
    </row>
    <row r="3289" spans="3:8">
      <c r="C3289" t="e">
        <f>VLOOKUP(B3289,定价因子!L:M,2,0)</f>
        <v>#N/A</v>
      </c>
      <c r="E3289" t="e">
        <f>VLOOKUP($D$1&amp;D3289,定价因子!E:F,2,0)</f>
        <v>#N/A</v>
      </c>
      <c r="G3289" t="e">
        <f>VLOOKUP($F$1&amp;F3289,定价因子!E:F,2,0)</f>
        <v>#N/A</v>
      </c>
      <c r="H3289" s="104" t="e">
        <f>C3289*PRODUCT(#REF!,#REF!,G3289,,#REF!,E3289)</f>
        <v>#N/A</v>
      </c>
    </row>
    <row r="3290" spans="3:8">
      <c r="C3290" t="e">
        <f>VLOOKUP(B3290,定价因子!L:M,2,0)</f>
        <v>#N/A</v>
      </c>
      <c r="E3290" t="e">
        <f>VLOOKUP($D$1&amp;D3290,定价因子!E:F,2,0)</f>
        <v>#N/A</v>
      </c>
      <c r="G3290" t="e">
        <f>VLOOKUP($F$1&amp;F3290,定价因子!E:F,2,0)</f>
        <v>#N/A</v>
      </c>
      <c r="H3290" s="104" t="e">
        <f>C3290*PRODUCT(#REF!,#REF!,G3290,,#REF!,E3290)</f>
        <v>#N/A</v>
      </c>
    </row>
    <row r="3291" spans="3:8">
      <c r="C3291" t="e">
        <f>VLOOKUP(B3291,定价因子!L:M,2,0)</f>
        <v>#N/A</v>
      </c>
      <c r="E3291" t="e">
        <f>VLOOKUP($D$1&amp;D3291,定价因子!E:F,2,0)</f>
        <v>#N/A</v>
      </c>
      <c r="G3291" t="e">
        <f>VLOOKUP($F$1&amp;F3291,定价因子!E:F,2,0)</f>
        <v>#N/A</v>
      </c>
      <c r="H3291" s="104" t="e">
        <f>C3291*PRODUCT(#REF!,#REF!,G3291,,#REF!,E3291)</f>
        <v>#N/A</v>
      </c>
    </row>
    <row r="3292" spans="3:8">
      <c r="C3292" t="e">
        <f>VLOOKUP(B3292,定价因子!L:M,2,0)</f>
        <v>#N/A</v>
      </c>
      <c r="E3292" t="e">
        <f>VLOOKUP($D$1&amp;D3292,定价因子!E:F,2,0)</f>
        <v>#N/A</v>
      </c>
      <c r="G3292" t="e">
        <f>VLOOKUP($F$1&amp;F3292,定价因子!E:F,2,0)</f>
        <v>#N/A</v>
      </c>
      <c r="H3292" s="104" t="e">
        <f>C3292*PRODUCT(#REF!,#REF!,G3292,,#REF!,E3292)</f>
        <v>#N/A</v>
      </c>
    </row>
    <row r="3293" spans="3:8">
      <c r="C3293" t="e">
        <f>VLOOKUP(B3293,定价因子!L:M,2,0)</f>
        <v>#N/A</v>
      </c>
      <c r="E3293" t="e">
        <f>VLOOKUP($D$1&amp;D3293,定价因子!E:F,2,0)</f>
        <v>#N/A</v>
      </c>
      <c r="G3293" t="e">
        <f>VLOOKUP($F$1&amp;F3293,定价因子!E:F,2,0)</f>
        <v>#N/A</v>
      </c>
      <c r="H3293" s="104" t="e">
        <f>C3293*PRODUCT(#REF!,#REF!,G3293,,#REF!,E3293)</f>
        <v>#N/A</v>
      </c>
    </row>
    <row r="3294" spans="3:8">
      <c r="C3294" t="e">
        <f>VLOOKUP(B3294,定价因子!L:M,2,0)</f>
        <v>#N/A</v>
      </c>
      <c r="E3294" t="e">
        <f>VLOOKUP($D$1&amp;D3294,定价因子!E:F,2,0)</f>
        <v>#N/A</v>
      </c>
      <c r="G3294" t="e">
        <f>VLOOKUP($F$1&amp;F3294,定价因子!E:F,2,0)</f>
        <v>#N/A</v>
      </c>
      <c r="H3294" s="104" t="e">
        <f>C3294*PRODUCT(#REF!,#REF!,G3294,,#REF!,E3294)</f>
        <v>#N/A</v>
      </c>
    </row>
    <row r="3295" spans="3:8">
      <c r="C3295" t="e">
        <f>VLOOKUP(B3295,定价因子!L:M,2,0)</f>
        <v>#N/A</v>
      </c>
      <c r="E3295" t="e">
        <f>VLOOKUP($D$1&amp;D3295,定价因子!E:F,2,0)</f>
        <v>#N/A</v>
      </c>
      <c r="G3295" t="e">
        <f>VLOOKUP($F$1&amp;F3295,定价因子!E:F,2,0)</f>
        <v>#N/A</v>
      </c>
      <c r="H3295" s="104" t="e">
        <f>C3295*PRODUCT(#REF!,#REF!,G3295,,#REF!,E3295)</f>
        <v>#N/A</v>
      </c>
    </row>
    <row r="3296" spans="3:8">
      <c r="C3296" t="e">
        <f>VLOOKUP(B3296,定价因子!L:M,2,0)</f>
        <v>#N/A</v>
      </c>
      <c r="E3296" t="e">
        <f>VLOOKUP($D$1&amp;D3296,定价因子!E:F,2,0)</f>
        <v>#N/A</v>
      </c>
      <c r="G3296" t="e">
        <f>VLOOKUP($F$1&amp;F3296,定价因子!E:F,2,0)</f>
        <v>#N/A</v>
      </c>
      <c r="H3296" s="104" t="e">
        <f>C3296*PRODUCT(#REF!,#REF!,G3296,,#REF!,E3296)</f>
        <v>#N/A</v>
      </c>
    </row>
    <row r="3297" spans="3:8">
      <c r="C3297" t="e">
        <f>VLOOKUP(B3297,定价因子!L:M,2,0)</f>
        <v>#N/A</v>
      </c>
      <c r="E3297" t="e">
        <f>VLOOKUP($D$1&amp;D3297,定价因子!E:F,2,0)</f>
        <v>#N/A</v>
      </c>
      <c r="G3297" t="e">
        <f>VLOOKUP($F$1&amp;F3297,定价因子!E:F,2,0)</f>
        <v>#N/A</v>
      </c>
      <c r="H3297" s="104" t="e">
        <f>C3297*PRODUCT(#REF!,#REF!,G3297,,#REF!,E3297)</f>
        <v>#N/A</v>
      </c>
    </row>
    <row r="3298" spans="3:8">
      <c r="C3298" t="e">
        <f>VLOOKUP(B3298,定价因子!L:M,2,0)</f>
        <v>#N/A</v>
      </c>
      <c r="E3298" t="e">
        <f>VLOOKUP($D$1&amp;D3298,定价因子!E:F,2,0)</f>
        <v>#N/A</v>
      </c>
      <c r="G3298" t="e">
        <f>VLOOKUP($F$1&amp;F3298,定价因子!E:F,2,0)</f>
        <v>#N/A</v>
      </c>
      <c r="H3298" s="104" t="e">
        <f>C3298*PRODUCT(#REF!,#REF!,G3298,,#REF!,E3298)</f>
        <v>#N/A</v>
      </c>
    </row>
    <row r="3299" spans="3:8">
      <c r="C3299" t="e">
        <f>VLOOKUP(B3299,定价因子!L:M,2,0)</f>
        <v>#N/A</v>
      </c>
      <c r="E3299" t="e">
        <f>VLOOKUP($D$1&amp;D3299,定价因子!E:F,2,0)</f>
        <v>#N/A</v>
      </c>
      <c r="G3299" t="e">
        <f>VLOOKUP($F$1&amp;F3299,定价因子!E:F,2,0)</f>
        <v>#N/A</v>
      </c>
      <c r="H3299" s="104" t="e">
        <f>C3299*PRODUCT(#REF!,#REF!,G3299,,#REF!,E3299)</f>
        <v>#N/A</v>
      </c>
    </row>
    <row r="3300" spans="3:8">
      <c r="C3300" t="e">
        <f>VLOOKUP(B3300,定价因子!L:M,2,0)</f>
        <v>#N/A</v>
      </c>
      <c r="E3300" t="e">
        <f>VLOOKUP($D$1&amp;D3300,定价因子!E:F,2,0)</f>
        <v>#N/A</v>
      </c>
      <c r="G3300" t="e">
        <f>VLOOKUP($F$1&amp;F3300,定价因子!E:F,2,0)</f>
        <v>#N/A</v>
      </c>
      <c r="H3300" s="104" t="e">
        <f>C3300*PRODUCT(#REF!,#REF!,G3300,,#REF!,E3300)</f>
        <v>#N/A</v>
      </c>
    </row>
    <row r="3301" spans="3:8">
      <c r="C3301" t="e">
        <f>VLOOKUP(B3301,定价因子!L:M,2,0)</f>
        <v>#N/A</v>
      </c>
      <c r="E3301" t="e">
        <f>VLOOKUP($D$1&amp;D3301,定价因子!E:F,2,0)</f>
        <v>#N/A</v>
      </c>
      <c r="G3301" t="e">
        <f>VLOOKUP($F$1&amp;F3301,定价因子!E:F,2,0)</f>
        <v>#N/A</v>
      </c>
      <c r="H3301" s="104" t="e">
        <f>C3301*PRODUCT(#REF!,#REF!,G3301,,#REF!,E3301)</f>
        <v>#N/A</v>
      </c>
    </row>
    <row r="3302" spans="3:8">
      <c r="C3302" t="e">
        <f>VLOOKUP(B3302,定价因子!L:M,2,0)</f>
        <v>#N/A</v>
      </c>
      <c r="E3302" t="e">
        <f>VLOOKUP($D$1&amp;D3302,定价因子!E:F,2,0)</f>
        <v>#N/A</v>
      </c>
      <c r="G3302" t="e">
        <f>VLOOKUP($F$1&amp;F3302,定价因子!E:F,2,0)</f>
        <v>#N/A</v>
      </c>
      <c r="H3302" s="104" t="e">
        <f>C3302*PRODUCT(#REF!,#REF!,G3302,,#REF!,E3302)</f>
        <v>#N/A</v>
      </c>
    </row>
    <row r="3303" spans="3:8">
      <c r="C3303" t="e">
        <f>VLOOKUP(B3303,定价因子!L:M,2,0)</f>
        <v>#N/A</v>
      </c>
      <c r="E3303" t="e">
        <f>VLOOKUP($D$1&amp;D3303,定价因子!E:F,2,0)</f>
        <v>#N/A</v>
      </c>
      <c r="G3303" t="e">
        <f>VLOOKUP($F$1&amp;F3303,定价因子!E:F,2,0)</f>
        <v>#N/A</v>
      </c>
      <c r="H3303" s="104" t="e">
        <f>C3303*PRODUCT(#REF!,#REF!,G3303,,#REF!,E3303)</f>
        <v>#N/A</v>
      </c>
    </row>
    <row r="3304" spans="3:8">
      <c r="C3304" t="e">
        <f>VLOOKUP(B3304,定价因子!L:M,2,0)</f>
        <v>#N/A</v>
      </c>
      <c r="E3304" t="e">
        <f>VLOOKUP($D$1&amp;D3304,定价因子!E:F,2,0)</f>
        <v>#N/A</v>
      </c>
      <c r="G3304" t="e">
        <f>VLOOKUP($F$1&amp;F3304,定价因子!E:F,2,0)</f>
        <v>#N/A</v>
      </c>
      <c r="H3304" s="104" t="e">
        <f>C3304*PRODUCT(#REF!,#REF!,G3304,,#REF!,E3304)</f>
        <v>#N/A</v>
      </c>
    </row>
    <row r="3305" spans="3:8">
      <c r="C3305" t="e">
        <f>VLOOKUP(B3305,定价因子!L:M,2,0)</f>
        <v>#N/A</v>
      </c>
      <c r="E3305" t="e">
        <f>VLOOKUP($D$1&amp;D3305,定价因子!E:F,2,0)</f>
        <v>#N/A</v>
      </c>
      <c r="G3305" t="e">
        <f>VLOOKUP($F$1&amp;F3305,定价因子!E:F,2,0)</f>
        <v>#N/A</v>
      </c>
      <c r="H3305" s="104" t="e">
        <f>C3305*PRODUCT(#REF!,#REF!,G3305,,#REF!,E3305)</f>
        <v>#N/A</v>
      </c>
    </row>
    <row r="3306" spans="3:8">
      <c r="C3306" t="e">
        <f>VLOOKUP(B3306,定价因子!L:M,2,0)</f>
        <v>#N/A</v>
      </c>
      <c r="E3306" t="e">
        <f>VLOOKUP($D$1&amp;D3306,定价因子!E:F,2,0)</f>
        <v>#N/A</v>
      </c>
      <c r="G3306" t="e">
        <f>VLOOKUP($F$1&amp;F3306,定价因子!E:F,2,0)</f>
        <v>#N/A</v>
      </c>
      <c r="H3306" s="104" t="e">
        <f>C3306*PRODUCT(#REF!,#REF!,G3306,,#REF!,E3306)</f>
        <v>#N/A</v>
      </c>
    </row>
    <row r="3307" spans="3:8">
      <c r="C3307" t="e">
        <f>VLOOKUP(B3307,定价因子!L:M,2,0)</f>
        <v>#N/A</v>
      </c>
      <c r="E3307" t="e">
        <f>VLOOKUP($D$1&amp;D3307,定价因子!E:F,2,0)</f>
        <v>#N/A</v>
      </c>
      <c r="G3307" t="e">
        <f>VLOOKUP($F$1&amp;F3307,定价因子!E:F,2,0)</f>
        <v>#N/A</v>
      </c>
      <c r="H3307" s="104" t="e">
        <f>C3307*PRODUCT(#REF!,#REF!,G3307,,#REF!,E3307)</f>
        <v>#N/A</v>
      </c>
    </row>
    <row r="3308" spans="3:8">
      <c r="C3308" t="e">
        <f>VLOOKUP(B3308,定价因子!L:M,2,0)</f>
        <v>#N/A</v>
      </c>
      <c r="E3308" t="e">
        <f>VLOOKUP($D$1&amp;D3308,定价因子!E:F,2,0)</f>
        <v>#N/A</v>
      </c>
      <c r="G3308" t="e">
        <f>VLOOKUP($F$1&amp;F3308,定价因子!E:F,2,0)</f>
        <v>#N/A</v>
      </c>
      <c r="H3308" s="104" t="e">
        <f>C3308*PRODUCT(#REF!,#REF!,G3308,,#REF!,E3308)</f>
        <v>#N/A</v>
      </c>
    </row>
    <row r="3309" spans="3:8">
      <c r="C3309" t="e">
        <f>VLOOKUP(B3309,定价因子!L:M,2,0)</f>
        <v>#N/A</v>
      </c>
      <c r="E3309" t="e">
        <f>VLOOKUP($D$1&amp;D3309,定价因子!E:F,2,0)</f>
        <v>#N/A</v>
      </c>
      <c r="G3309" t="e">
        <f>VLOOKUP($F$1&amp;F3309,定价因子!E:F,2,0)</f>
        <v>#N/A</v>
      </c>
      <c r="H3309" s="104" t="e">
        <f>C3309*PRODUCT(#REF!,#REF!,G3309,,#REF!,E3309)</f>
        <v>#N/A</v>
      </c>
    </row>
    <row r="3310" spans="3:8">
      <c r="C3310" t="e">
        <f>VLOOKUP(B3310,定价因子!L:M,2,0)</f>
        <v>#N/A</v>
      </c>
      <c r="E3310" t="e">
        <f>VLOOKUP($D$1&amp;D3310,定价因子!E:F,2,0)</f>
        <v>#N/A</v>
      </c>
      <c r="G3310" t="e">
        <f>VLOOKUP($F$1&amp;F3310,定价因子!E:F,2,0)</f>
        <v>#N/A</v>
      </c>
      <c r="H3310" s="104" t="e">
        <f>C3310*PRODUCT(#REF!,#REF!,G3310,,#REF!,E3310)</f>
        <v>#N/A</v>
      </c>
    </row>
    <row r="3311" spans="3:8">
      <c r="C3311" t="e">
        <f>VLOOKUP(B3311,定价因子!L:M,2,0)</f>
        <v>#N/A</v>
      </c>
      <c r="E3311" t="e">
        <f>VLOOKUP($D$1&amp;D3311,定价因子!E:F,2,0)</f>
        <v>#N/A</v>
      </c>
      <c r="G3311" t="e">
        <f>VLOOKUP($F$1&amp;F3311,定价因子!E:F,2,0)</f>
        <v>#N/A</v>
      </c>
      <c r="H3311" s="104" t="e">
        <f>C3311*PRODUCT(#REF!,#REF!,G3311,,#REF!,E3311)</f>
        <v>#N/A</v>
      </c>
    </row>
    <row r="3312" spans="3:8">
      <c r="C3312" t="e">
        <f>VLOOKUP(B3312,定价因子!L:M,2,0)</f>
        <v>#N/A</v>
      </c>
      <c r="E3312" t="e">
        <f>VLOOKUP($D$1&amp;D3312,定价因子!E:F,2,0)</f>
        <v>#N/A</v>
      </c>
      <c r="G3312" t="e">
        <f>VLOOKUP($F$1&amp;F3312,定价因子!E:F,2,0)</f>
        <v>#N/A</v>
      </c>
      <c r="H3312" s="104" t="e">
        <f>C3312*PRODUCT(#REF!,#REF!,G3312,,#REF!,E3312)</f>
        <v>#N/A</v>
      </c>
    </row>
    <row r="3313" spans="3:8">
      <c r="C3313" t="e">
        <f>VLOOKUP(B3313,定价因子!L:M,2,0)</f>
        <v>#N/A</v>
      </c>
      <c r="E3313" t="e">
        <f>VLOOKUP($D$1&amp;D3313,定价因子!E:F,2,0)</f>
        <v>#N/A</v>
      </c>
      <c r="G3313" t="e">
        <f>VLOOKUP($F$1&amp;F3313,定价因子!E:F,2,0)</f>
        <v>#N/A</v>
      </c>
      <c r="H3313" s="104" t="e">
        <f>C3313*PRODUCT(#REF!,#REF!,G3313,,#REF!,E3313)</f>
        <v>#N/A</v>
      </c>
    </row>
    <row r="3314" spans="3:8">
      <c r="C3314" t="e">
        <f>VLOOKUP(B3314,定价因子!L:M,2,0)</f>
        <v>#N/A</v>
      </c>
      <c r="E3314" t="e">
        <f>VLOOKUP($D$1&amp;D3314,定价因子!E:F,2,0)</f>
        <v>#N/A</v>
      </c>
      <c r="G3314" t="e">
        <f>VLOOKUP($F$1&amp;F3314,定价因子!E:F,2,0)</f>
        <v>#N/A</v>
      </c>
      <c r="H3314" s="104" t="e">
        <f>C3314*PRODUCT(#REF!,#REF!,G3314,,#REF!,E3314)</f>
        <v>#N/A</v>
      </c>
    </row>
    <row r="3315" spans="3:8">
      <c r="C3315" t="e">
        <f>VLOOKUP(B3315,定价因子!L:M,2,0)</f>
        <v>#N/A</v>
      </c>
      <c r="E3315" t="e">
        <f>VLOOKUP($D$1&amp;D3315,定价因子!E:F,2,0)</f>
        <v>#N/A</v>
      </c>
      <c r="G3315" t="e">
        <f>VLOOKUP($F$1&amp;F3315,定价因子!E:F,2,0)</f>
        <v>#N/A</v>
      </c>
      <c r="H3315" s="104" t="e">
        <f>C3315*PRODUCT(#REF!,#REF!,G3315,,#REF!,E3315)</f>
        <v>#N/A</v>
      </c>
    </row>
    <row r="3316" spans="3:8">
      <c r="C3316" t="e">
        <f>VLOOKUP(B3316,定价因子!L:M,2,0)</f>
        <v>#N/A</v>
      </c>
      <c r="E3316" t="e">
        <f>VLOOKUP($D$1&amp;D3316,定价因子!E:F,2,0)</f>
        <v>#N/A</v>
      </c>
      <c r="G3316" t="e">
        <f>VLOOKUP($F$1&amp;F3316,定价因子!E:F,2,0)</f>
        <v>#N/A</v>
      </c>
      <c r="H3316" s="104" t="e">
        <f>C3316*PRODUCT(#REF!,#REF!,G3316,,#REF!,E3316)</f>
        <v>#N/A</v>
      </c>
    </row>
    <row r="3317" spans="3:8">
      <c r="C3317" t="e">
        <f>VLOOKUP(B3317,定价因子!L:M,2,0)</f>
        <v>#N/A</v>
      </c>
      <c r="E3317" t="e">
        <f>VLOOKUP($D$1&amp;D3317,定价因子!E:F,2,0)</f>
        <v>#N/A</v>
      </c>
      <c r="G3317" t="e">
        <f>VLOOKUP($F$1&amp;F3317,定价因子!E:F,2,0)</f>
        <v>#N/A</v>
      </c>
      <c r="H3317" s="104" t="e">
        <f>C3317*PRODUCT(#REF!,#REF!,G3317,,#REF!,E3317)</f>
        <v>#N/A</v>
      </c>
    </row>
    <row r="3318" spans="3:8">
      <c r="C3318" t="e">
        <f>VLOOKUP(B3318,定价因子!L:M,2,0)</f>
        <v>#N/A</v>
      </c>
      <c r="E3318" t="e">
        <f>VLOOKUP($D$1&amp;D3318,定价因子!E:F,2,0)</f>
        <v>#N/A</v>
      </c>
      <c r="G3318" t="e">
        <f>VLOOKUP($F$1&amp;F3318,定价因子!E:F,2,0)</f>
        <v>#N/A</v>
      </c>
      <c r="H3318" s="104" t="e">
        <f>C3318*PRODUCT(#REF!,#REF!,G3318,,#REF!,E3318)</f>
        <v>#N/A</v>
      </c>
    </row>
    <row r="3319" spans="3:8">
      <c r="C3319" t="e">
        <f>VLOOKUP(B3319,定价因子!L:M,2,0)</f>
        <v>#N/A</v>
      </c>
      <c r="E3319" t="e">
        <f>VLOOKUP($D$1&amp;D3319,定价因子!E:F,2,0)</f>
        <v>#N/A</v>
      </c>
      <c r="G3319" t="e">
        <f>VLOOKUP($F$1&amp;F3319,定价因子!E:F,2,0)</f>
        <v>#N/A</v>
      </c>
      <c r="H3319" s="104" t="e">
        <f>C3319*PRODUCT(#REF!,#REF!,G3319,,#REF!,E3319)</f>
        <v>#N/A</v>
      </c>
    </row>
    <row r="3320" spans="3:8">
      <c r="C3320" t="e">
        <f>VLOOKUP(B3320,定价因子!L:M,2,0)</f>
        <v>#N/A</v>
      </c>
      <c r="E3320" t="e">
        <f>VLOOKUP($D$1&amp;D3320,定价因子!E:F,2,0)</f>
        <v>#N/A</v>
      </c>
      <c r="G3320" t="e">
        <f>VLOOKUP($F$1&amp;F3320,定价因子!E:F,2,0)</f>
        <v>#N/A</v>
      </c>
      <c r="H3320" s="104" t="e">
        <f>C3320*PRODUCT(#REF!,#REF!,G3320,,#REF!,E3320)</f>
        <v>#N/A</v>
      </c>
    </row>
    <row r="3321" spans="3:8">
      <c r="C3321" t="e">
        <f>VLOOKUP(B3321,定价因子!L:M,2,0)</f>
        <v>#N/A</v>
      </c>
      <c r="E3321" t="e">
        <f>VLOOKUP($D$1&amp;D3321,定价因子!E:F,2,0)</f>
        <v>#N/A</v>
      </c>
      <c r="G3321" t="e">
        <f>VLOOKUP($F$1&amp;F3321,定价因子!E:F,2,0)</f>
        <v>#N/A</v>
      </c>
      <c r="H3321" s="104" t="e">
        <f>C3321*PRODUCT(#REF!,#REF!,G3321,,#REF!,E3321)</f>
        <v>#N/A</v>
      </c>
    </row>
    <row r="3322" spans="3:8">
      <c r="C3322" t="e">
        <f>VLOOKUP(B3322,定价因子!L:M,2,0)</f>
        <v>#N/A</v>
      </c>
      <c r="E3322" t="e">
        <f>VLOOKUP($D$1&amp;D3322,定价因子!E:F,2,0)</f>
        <v>#N/A</v>
      </c>
      <c r="G3322" t="e">
        <f>VLOOKUP($F$1&amp;F3322,定价因子!E:F,2,0)</f>
        <v>#N/A</v>
      </c>
      <c r="H3322" s="104" t="e">
        <f>C3322*PRODUCT(#REF!,#REF!,G3322,,#REF!,E3322)</f>
        <v>#N/A</v>
      </c>
    </row>
    <row r="3323" spans="3:8">
      <c r="C3323" t="e">
        <f>VLOOKUP(B3323,定价因子!L:M,2,0)</f>
        <v>#N/A</v>
      </c>
      <c r="E3323" t="e">
        <f>VLOOKUP($D$1&amp;D3323,定价因子!E:F,2,0)</f>
        <v>#N/A</v>
      </c>
      <c r="G3323" t="e">
        <f>VLOOKUP($F$1&amp;F3323,定价因子!E:F,2,0)</f>
        <v>#N/A</v>
      </c>
      <c r="H3323" s="104" t="e">
        <f>C3323*PRODUCT(#REF!,#REF!,G3323,,#REF!,E3323)</f>
        <v>#N/A</v>
      </c>
    </row>
    <row r="3324" spans="3:8">
      <c r="C3324" t="e">
        <f>VLOOKUP(B3324,定价因子!L:M,2,0)</f>
        <v>#N/A</v>
      </c>
      <c r="E3324" t="e">
        <f>VLOOKUP($D$1&amp;D3324,定价因子!E:F,2,0)</f>
        <v>#N/A</v>
      </c>
      <c r="G3324" t="e">
        <f>VLOOKUP($F$1&amp;F3324,定价因子!E:F,2,0)</f>
        <v>#N/A</v>
      </c>
      <c r="H3324" s="104" t="e">
        <f>C3324*PRODUCT(#REF!,#REF!,G3324,,#REF!,E3324)</f>
        <v>#N/A</v>
      </c>
    </row>
    <row r="3325" spans="3:8">
      <c r="C3325" t="e">
        <f>VLOOKUP(B3325,定价因子!L:M,2,0)</f>
        <v>#N/A</v>
      </c>
      <c r="E3325" t="e">
        <f>VLOOKUP($D$1&amp;D3325,定价因子!E:F,2,0)</f>
        <v>#N/A</v>
      </c>
      <c r="G3325" t="e">
        <f>VLOOKUP($F$1&amp;F3325,定价因子!E:F,2,0)</f>
        <v>#N/A</v>
      </c>
      <c r="H3325" s="104" t="e">
        <f>C3325*PRODUCT(#REF!,#REF!,G3325,,#REF!,E3325)</f>
        <v>#N/A</v>
      </c>
    </row>
    <row r="3326" spans="3:8">
      <c r="C3326" t="e">
        <f>VLOOKUP(B3326,定价因子!L:M,2,0)</f>
        <v>#N/A</v>
      </c>
      <c r="E3326" t="e">
        <f>VLOOKUP($D$1&amp;D3326,定价因子!E:F,2,0)</f>
        <v>#N/A</v>
      </c>
      <c r="G3326" t="e">
        <f>VLOOKUP($F$1&amp;F3326,定价因子!E:F,2,0)</f>
        <v>#N/A</v>
      </c>
      <c r="H3326" s="104" t="e">
        <f>C3326*PRODUCT(#REF!,#REF!,G3326,,#REF!,E3326)</f>
        <v>#N/A</v>
      </c>
    </row>
    <row r="3327" spans="3:8">
      <c r="C3327" t="e">
        <f>VLOOKUP(B3327,定价因子!L:M,2,0)</f>
        <v>#N/A</v>
      </c>
      <c r="E3327" t="e">
        <f>VLOOKUP($D$1&amp;D3327,定价因子!E:F,2,0)</f>
        <v>#N/A</v>
      </c>
      <c r="G3327" t="e">
        <f>VLOOKUP($F$1&amp;F3327,定价因子!E:F,2,0)</f>
        <v>#N/A</v>
      </c>
      <c r="H3327" s="104" t="e">
        <f>C3327*PRODUCT(#REF!,#REF!,G3327,,#REF!,E3327)</f>
        <v>#N/A</v>
      </c>
    </row>
    <row r="3328" spans="3:8">
      <c r="C3328" t="e">
        <f>VLOOKUP(B3328,定价因子!L:M,2,0)</f>
        <v>#N/A</v>
      </c>
      <c r="E3328" t="e">
        <f>VLOOKUP($D$1&amp;D3328,定价因子!E:F,2,0)</f>
        <v>#N/A</v>
      </c>
      <c r="G3328" t="e">
        <f>VLOOKUP($F$1&amp;F3328,定价因子!E:F,2,0)</f>
        <v>#N/A</v>
      </c>
      <c r="H3328" s="104" t="e">
        <f>C3328*PRODUCT(#REF!,#REF!,G3328,,#REF!,E3328)</f>
        <v>#N/A</v>
      </c>
    </row>
    <row r="3329" spans="3:8">
      <c r="C3329" t="e">
        <f>VLOOKUP(B3329,定价因子!L:M,2,0)</f>
        <v>#N/A</v>
      </c>
      <c r="E3329" t="e">
        <f>VLOOKUP($D$1&amp;D3329,定价因子!E:F,2,0)</f>
        <v>#N/A</v>
      </c>
      <c r="G3329" t="e">
        <f>VLOOKUP($F$1&amp;F3329,定价因子!E:F,2,0)</f>
        <v>#N/A</v>
      </c>
      <c r="H3329" s="104" t="e">
        <f>C3329*PRODUCT(#REF!,#REF!,G3329,,#REF!,E3329)</f>
        <v>#N/A</v>
      </c>
    </row>
    <row r="3330" spans="3:8">
      <c r="C3330" t="e">
        <f>VLOOKUP(B3330,定价因子!L:M,2,0)</f>
        <v>#N/A</v>
      </c>
      <c r="E3330" t="e">
        <f>VLOOKUP($D$1&amp;D3330,定价因子!E:F,2,0)</f>
        <v>#N/A</v>
      </c>
      <c r="G3330" t="e">
        <f>VLOOKUP($F$1&amp;F3330,定价因子!E:F,2,0)</f>
        <v>#N/A</v>
      </c>
      <c r="H3330" s="104" t="e">
        <f>C3330*PRODUCT(#REF!,#REF!,G3330,,#REF!,E3330)</f>
        <v>#N/A</v>
      </c>
    </row>
    <row r="3331" spans="3:8">
      <c r="C3331" t="e">
        <f>VLOOKUP(B3331,定价因子!L:M,2,0)</f>
        <v>#N/A</v>
      </c>
      <c r="E3331" t="e">
        <f>VLOOKUP($D$1&amp;D3331,定价因子!E:F,2,0)</f>
        <v>#N/A</v>
      </c>
      <c r="G3331" t="e">
        <f>VLOOKUP($F$1&amp;F3331,定价因子!E:F,2,0)</f>
        <v>#N/A</v>
      </c>
      <c r="H3331" s="104" t="e">
        <f>C3331*PRODUCT(#REF!,#REF!,G3331,,#REF!,E3331)</f>
        <v>#N/A</v>
      </c>
    </row>
    <row r="3332" spans="3:8">
      <c r="C3332" t="e">
        <f>VLOOKUP(B3332,定价因子!L:M,2,0)</f>
        <v>#N/A</v>
      </c>
      <c r="E3332" t="e">
        <f>VLOOKUP($D$1&amp;D3332,定价因子!E:F,2,0)</f>
        <v>#N/A</v>
      </c>
      <c r="G3332" t="e">
        <f>VLOOKUP($F$1&amp;F3332,定价因子!E:F,2,0)</f>
        <v>#N/A</v>
      </c>
      <c r="H3332" s="104" t="e">
        <f>C3332*PRODUCT(#REF!,#REF!,G3332,,#REF!,E3332)</f>
        <v>#N/A</v>
      </c>
    </row>
    <row r="3333" spans="3:8">
      <c r="C3333" t="e">
        <f>VLOOKUP(B3333,定价因子!L:M,2,0)</f>
        <v>#N/A</v>
      </c>
      <c r="E3333" t="e">
        <f>VLOOKUP($D$1&amp;D3333,定价因子!E:F,2,0)</f>
        <v>#N/A</v>
      </c>
      <c r="G3333" t="e">
        <f>VLOOKUP($F$1&amp;F3333,定价因子!E:F,2,0)</f>
        <v>#N/A</v>
      </c>
      <c r="H3333" s="104" t="e">
        <f>C3333*PRODUCT(#REF!,#REF!,G3333,,#REF!,E3333)</f>
        <v>#N/A</v>
      </c>
    </row>
    <row r="3334" spans="3:8">
      <c r="C3334" t="e">
        <f>VLOOKUP(B3334,定价因子!L:M,2,0)</f>
        <v>#N/A</v>
      </c>
      <c r="E3334" t="e">
        <f>VLOOKUP($D$1&amp;D3334,定价因子!E:F,2,0)</f>
        <v>#N/A</v>
      </c>
      <c r="G3334" t="e">
        <f>VLOOKUP($F$1&amp;F3334,定价因子!E:F,2,0)</f>
        <v>#N/A</v>
      </c>
      <c r="H3334" s="104" t="e">
        <f>C3334*PRODUCT(#REF!,#REF!,G3334,,#REF!,E3334)</f>
        <v>#N/A</v>
      </c>
    </row>
    <row r="3335" spans="3:8">
      <c r="C3335" t="e">
        <f>VLOOKUP(B3335,定价因子!L:M,2,0)</f>
        <v>#N/A</v>
      </c>
      <c r="E3335" t="e">
        <f>VLOOKUP($D$1&amp;D3335,定价因子!E:F,2,0)</f>
        <v>#N/A</v>
      </c>
      <c r="G3335" t="e">
        <f>VLOOKUP($F$1&amp;F3335,定价因子!E:F,2,0)</f>
        <v>#N/A</v>
      </c>
      <c r="H3335" s="104" t="e">
        <f>C3335*PRODUCT(#REF!,#REF!,G3335,,#REF!,E3335)</f>
        <v>#N/A</v>
      </c>
    </row>
    <row r="3336" spans="3:8">
      <c r="C3336" t="e">
        <f>VLOOKUP(B3336,定价因子!L:M,2,0)</f>
        <v>#N/A</v>
      </c>
      <c r="E3336" t="e">
        <f>VLOOKUP($D$1&amp;D3336,定价因子!E:F,2,0)</f>
        <v>#N/A</v>
      </c>
      <c r="G3336" t="e">
        <f>VLOOKUP($F$1&amp;F3336,定价因子!E:F,2,0)</f>
        <v>#N/A</v>
      </c>
      <c r="H3336" s="104" t="e">
        <f>C3336*PRODUCT(#REF!,#REF!,G3336,,#REF!,E3336)</f>
        <v>#N/A</v>
      </c>
    </row>
    <row r="3337" spans="3:8">
      <c r="C3337" t="e">
        <f>VLOOKUP(B3337,定价因子!L:M,2,0)</f>
        <v>#N/A</v>
      </c>
      <c r="E3337" t="e">
        <f>VLOOKUP($D$1&amp;D3337,定价因子!E:F,2,0)</f>
        <v>#N/A</v>
      </c>
      <c r="G3337" t="e">
        <f>VLOOKUP($F$1&amp;F3337,定价因子!E:F,2,0)</f>
        <v>#N/A</v>
      </c>
      <c r="H3337" s="104" t="e">
        <f>C3337*PRODUCT(#REF!,#REF!,G3337,,#REF!,E3337)</f>
        <v>#N/A</v>
      </c>
    </row>
    <row r="3338" spans="3:8">
      <c r="C3338" t="e">
        <f>VLOOKUP(B3338,定价因子!L:M,2,0)</f>
        <v>#N/A</v>
      </c>
      <c r="E3338" t="e">
        <f>VLOOKUP($D$1&amp;D3338,定价因子!E:F,2,0)</f>
        <v>#N/A</v>
      </c>
      <c r="G3338" t="e">
        <f>VLOOKUP($F$1&amp;F3338,定价因子!E:F,2,0)</f>
        <v>#N/A</v>
      </c>
      <c r="H3338" s="104" t="e">
        <f>C3338*PRODUCT(#REF!,#REF!,G3338,,#REF!,E3338)</f>
        <v>#N/A</v>
      </c>
    </row>
    <row r="3339" spans="3:8">
      <c r="C3339" t="e">
        <f>VLOOKUP(B3339,定价因子!L:M,2,0)</f>
        <v>#N/A</v>
      </c>
      <c r="E3339" t="e">
        <f>VLOOKUP($D$1&amp;D3339,定价因子!E:F,2,0)</f>
        <v>#N/A</v>
      </c>
      <c r="G3339" t="e">
        <f>VLOOKUP($F$1&amp;F3339,定价因子!E:F,2,0)</f>
        <v>#N/A</v>
      </c>
      <c r="H3339" s="104" t="e">
        <f>C3339*PRODUCT(#REF!,#REF!,G3339,,#REF!,E3339)</f>
        <v>#N/A</v>
      </c>
    </row>
    <row r="3340" spans="3:8">
      <c r="C3340" t="e">
        <f>VLOOKUP(B3340,定价因子!L:M,2,0)</f>
        <v>#N/A</v>
      </c>
      <c r="E3340" t="e">
        <f>VLOOKUP($D$1&amp;D3340,定价因子!E:F,2,0)</f>
        <v>#N/A</v>
      </c>
      <c r="G3340" t="e">
        <f>VLOOKUP($F$1&amp;F3340,定价因子!E:F,2,0)</f>
        <v>#N/A</v>
      </c>
      <c r="H3340" s="104" t="e">
        <f>C3340*PRODUCT(#REF!,#REF!,G3340,,#REF!,E3340)</f>
        <v>#N/A</v>
      </c>
    </row>
    <row r="3341" spans="3:8">
      <c r="C3341" t="e">
        <f>VLOOKUP(B3341,定价因子!L:M,2,0)</f>
        <v>#N/A</v>
      </c>
      <c r="E3341" t="e">
        <f>VLOOKUP($D$1&amp;D3341,定价因子!E:F,2,0)</f>
        <v>#N/A</v>
      </c>
      <c r="G3341" t="e">
        <f>VLOOKUP($F$1&amp;F3341,定价因子!E:F,2,0)</f>
        <v>#N/A</v>
      </c>
      <c r="H3341" s="104" t="e">
        <f>C3341*PRODUCT(#REF!,#REF!,G3341,,#REF!,E3341)</f>
        <v>#N/A</v>
      </c>
    </row>
    <row r="3342" spans="3:8">
      <c r="C3342" t="e">
        <f>VLOOKUP(B3342,定价因子!L:M,2,0)</f>
        <v>#N/A</v>
      </c>
      <c r="E3342" t="e">
        <f>VLOOKUP($D$1&amp;D3342,定价因子!E:F,2,0)</f>
        <v>#N/A</v>
      </c>
      <c r="G3342" t="e">
        <f>VLOOKUP($F$1&amp;F3342,定价因子!E:F,2,0)</f>
        <v>#N/A</v>
      </c>
      <c r="H3342" s="104" t="e">
        <f>C3342*PRODUCT(#REF!,#REF!,G3342,,#REF!,E3342)</f>
        <v>#N/A</v>
      </c>
    </row>
    <row r="3343" spans="3:8">
      <c r="C3343" t="e">
        <f>VLOOKUP(B3343,定价因子!L:M,2,0)</f>
        <v>#N/A</v>
      </c>
      <c r="E3343" t="e">
        <f>VLOOKUP($D$1&amp;D3343,定价因子!E:F,2,0)</f>
        <v>#N/A</v>
      </c>
      <c r="G3343" t="e">
        <f>VLOOKUP($F$1&amp;F3343,定价因子!E:F,2,0)</f>
        <v>#N/A</v>
      </c>
      <c r="H3343" s="104" t="e">
        <f>C3343*PRODUCT(#REF!,#REF!,G3343,,#REF!,E3343)</f>
        <v>#N/A</v>
      </c>
    </row>
    <row r="3344" spans="3:8">
      <c r="C3344" t="e">
        <f>VLOOKUP(B3344,定价因子!L:M,2,0)</f>
        <v>#N/A</v>
      </c>
      <c r="E3344" t="e">
        <f>VLOOKUP($D$1&amp;D3344,定价因子!E:F,2,0)</f>
        <v>#N/A</v>
      </c>
      <c r="G3344" t="e">
        <f>VLOOKUP($F$1&amp;F3344,定价因子!E:F,2,0)</f>
        <v>#N/A</v>
      </c>
      <c r="H3344" s="104" t="e">
        <f>C3344*PRODUCT(#REF!,#REF!,G3344,,#REF!,E3344)</f>
        <v>#N/A</v>
      </c>
    </row>
    <row r="3345" spans="3:8">
      <c r="C3345" t="e">
        <f>VLOOKUP(B3345,定价因子!L:M,2,0)</f>
        <v>#N/A</v>
      </c>
      <c r="E3345" t="e">
        <f>VLOOKUP($D$1&amp;D3345,定价因子!E:F,2,0)</f>
        <v>#N/A</v>
      </c>
      <c r="G3345" t="e">
        <f>VLOOKUP($F$1&amp;F3345,定价因子!E:F,2,0)</f>
        <v>#N/A</v>
      </c>
      <c r="H3345" s="104" t="e">
        <f>C3345*PRODUCT(#REF!,#REF!,G3345,,#REF!,E3345)</f>
        <v>#N/A</v>
      </c>
    </row>
    <row r="3346" spans="3:8">
      <c r="C3346" t="e">
        <f>VLOOKUP(B3346,定价因子!L:M,2,0)</f>
        <v>#N/A</v>
      </c>
      <c r="E3346" t="e">
        <f>VLOOKUP($D$1&amp;D3346,定价因子!E:F,2,0)</f>
        <v>#N/A</v>
      </c>
      <c r="G3346" t="e">
        <f>VLOOKUP($F$1&amp;F3346,定价因子!E:F,2,0)</f>
        <v>#N/A</v>
      </c>
      <c r="H3346" s="104" t="e">
        <f>C3346*PRODUCT(#REF!,#REF!,G3346,,#REF!,E3346)</f>
        <v>#N/A</v>
      </c>
    </row>
    <row r="3347" spans="3:8">
      <c r="C3347" t="e">
        <f>VLOOKUP(B3347,定价因子!L:M,2,0)</f>
        <v>#N/A</v>
      </c>
      <c r="E3347" t="e">
        <f>VLOOKUP($D$1&amp;D3347,定价因子!E:F,2,0)</f>
        <v>#N/A</v>
      </c>
      <c r="G3347" t="e">
        <f>VLOOKUP($F$1&amp;F3347,定价因子!E:F,2,0)</f>
        <v>#N/A</v>
      </c>
      <c r="H3347" s="104" t="e">
        <f>C3347*PRODUCT(#REF!,#REF!,G3347,,#REF!,E3347)</f>
        <v>#N/A</v>
      </c>
    </row>
    <row r="3348" spans="3:8">
      <c r="C3348" t="e">
        <f>VLOOKUP(B3348,定价因子!L:M,2,0)</f>
        <v>#N/A</v>
      </c>
      <c r="E3348" t="e">
        <f>VLOOKUP($D$1&amp;D3348,定价因子!E:F,2,0)</f>
        <v>#N/A</v>
      </c>
      <c r="G3348" t="e">
        <f>VLOOKUP($F$1&amp;F3348,定价因子!E:F,2,0)</f>
        <v>#N/A</v>
      </c>
      <c r="H3348" s="104" t="e">
        <f>C3348*PRODUCT(#REF!,#REF!,G3348,,#REF!,E3348)</f>
        <v>#N/A</v>
      </c>
    </row>
    <row r="3349" spans="3:8">
      <c r="C3349" t="e">
        <f>VLOOKUP(B3349,定价因子!L:M,2,0)</f>
        <v>#N/A</v>
      </c>
      <c r="E3349" t="e">
        <f>VLOOKUP($D$1&amp;D3349,定价因子!E:F,2,0)</f>
        <v>#N/A</v>
      </c>
      <c r="G3349" t="e">
        <f>VLOOKUP($F$1&amp;F3349,定价因子!E:F,2,0)</f>
        <v>#N/A</v>
      </c>
      <c r="H3349" s="104" t="e">
        <f>C3349*PRODUCT(#REF!,#REF!,G3349,,#REF!,E3349)</f>
        <v>#N/A</v>
      </c>
    </row>
    <row r="3350" spans="3:8">
      <c r="C3350" t="e">
        <f>VLOOKUP(B3350,定价因子!L:M,2,0)</f>
        <v>#N/A</v>
      </c>
      <c r="E3350" t="e">
        <f>VLOOKUP($D$1&amp;D3350,定价因子!E:F,2,0)</f>
        <v>#N/A</v>
      </c>
      <c r="G3350" t="e">
        <f>VLOOKUP($F$1&amp;F3350,定价因子!E:F,2,0)</f>
        <v>#N/A</v>
      </c>
      <c r="H3350" s="104" t="e">
        <f>C3350*PRODUCT(#REF!,#REF!,G3350,,#REF!,E3350)</f>
        <v>#N/A</v>
      </c>
    </row>
    <row r="3351" spans="3:8">
      <c r="C3351" t="e">
        <f>VLOOKUP(B3351,定价因子!L:M,2,0)</f>
        <v>#N/A</v>
      </c>
      <c r="E3351" t="e">
        <f>VLOOKUP($D$1&amp;D3351,定价因子!E:F,2,0)</f>
        <v>#N/A</v>
      </c>
      <c r="G3351" t="e">
        <f>VLOOKUP($F$1&amp;F3351,定价因子!E:F,2,0)</f>
        <v>#N/A</v>
      </c>
      <c r="H3351" s="104" t="e">
        <f>C3351*PRODUCT(#REF!,#REF!,G3351,,#REF!,E3351)</f>
        <v>#N/A</v>
      </c>
    </row>
    <row r="3352" spans="3:8">
      <c r="C3352" t="e">
        <f>VLOOKUP(B3352,定价因子!L:M,2,0)</f>
        <v>#N/A</v>
      </c>
      <c r="E3352" t="e">
        <f>VLOOKUP($D$1&amp;D3352,定价因子!E:F,2,0)</f>
        <v>#N/A</v>
      </c>
      <c r="G3352" t="e">
        <f>VLOOKUP($F$1&amp;F3352,定价因子!E:F,2,0)</f>
        <v>#N/A</v>
      </c>
      <c r="H3352" s="104" t="e">
        <f>C3352*PRODUCT(#REF!,#REF!,G3352,,#REF!,E3352)</f>
        <v>#N/A</v>
      </c>
    </row>
    <row r="3353" spans="3:8">
      <c r="C3353" t="e">
        <f>VLOOKUP(B3353,定价因子!L:M,2,0)</f>
        <v>#N/A</v>
      </c>
      <c r="E3353" t="e">
        <f>VLOOKUP($D$1&amp;D3353,定价因子!E:F,2,0)</f>
        <v>#N/A</v>
      </c>
      <c r="G3353" t="e">
        <f>VLOOKUP($F$1&amp;F3353,定价因子!E:F,2,0)</f>
        <v>#N/A</v>
      </c>
      <c r="H3353" s="104" t="e">
        <f>C3353*PRODUCT(#REF!,#REF!,G3353,,#REF!,E3353)</f>
        <v>#N/A</v>
      </c>
    </row>
    <row r="3354" spans="3:8">
      <c r="C3354" t="e">
        <f>VLOOKUP(B3354,定价因子!L:M,2,0)</f>
        <v>#N/A</v>
      </c>
      <c r="E3354" t="e">
        <f>VLOOKUP($D$1&amp;D3354,定价因子!E:F,2,0)</f>
        <v>#N/A</v>
      </c>
      <c r="G3354" t="e">
        <f>VLOOKUP($F$1&amp;F3354,定价因子!E:F,2,0)</f>
        <v>#N/A</v>
      </c>
      <c r="H3354" s="104" t="e">
        <f>C3354*PRODUCT(#REF!,#REF!,G3354,,#REF!,E3354)</f>
        <v>#N/A</v>
      </c>
    </row>
    <row r="3355" spans="3:8">
      <c r="C3355" t="e">
        <f>VLOOKUP(B3355,定价因子!L:M,2,0)</f>
        <v>#N/A</v>
      </c>
      <c r="E3355" t="e">
        <f>VLOOKUP($D$1&amp;D3355,定价因子!E:F,2,0)</f>
        <v>#N/A</v>
      </c>
      <c r="G3355" t="e">
        <f>VLOOKUP($F$1&amp;F3355,定价因子!E:F,2,0)</f>
        <v>#N/A</v>
      </c>
      <c r="H3355" s="104" t="e">
        <f>C3355*PRODUCT(#REF!,#REF!,G3355,,#REF!,E3355)</f>
        <v>#N/A</v>
      </c>
    </row>
    <row r="3356" spans="3:8">
      <c r="C3356" t="e">
        <f>VLOOKUP(B3356,定价因子!L:M,2,0)</f>
        <v>#N/A</v>
      </c>
      <c r="E3356" t="e">
        <f>VLOOKUP($D$1&amp;D3356,定价因子!E:F,2,0)</f>
        <v>#N/A</v>
      </c>
      <c r="G3356" t="e">
        <f>VLOOKUP($F$1&amp;F3356,定价因子!E:F,2,0)</f>
        <v>#N/A</v>
      </c>
      <c r="H3356" s="104" t="e">
        <f>C3356*PRODUCT(#REF!,#REF!,G3356,,#REF!,E3356)</f>
        <v>#N/A</v>
      </c>
    </row>
    <row r="3357" spans="3:8">
      <c r="C3357" t="e">
        <f>VLOOKUP(B3357,定价因子!L:M,2,0)</f>
        <v>#N/A</v>
      </c>
      <c r="E3357" t="e">
        <f>VLOOKUP($D$1&amp;D3357,定价因子!E:F,2,0)</f>
        <v>#N/A</v>
      </c>
      <c r="G3357" t="e">
        <f>VLOOKUP($F$1&amp;F3357,定价因子!E:F,2,0)</f>
        <v>#N/A</v>
      </c>
      <c r="H3357" s="104" t="e">
        <f>C3357*PRODUCT(#REF!,#REF!,G3357,,#REF!,E3357)</f>
        <v>#N/A</v>
      </c>
    </row>
    <row r="3358" spans="3:8">
      <c r="C3358" t="e">
        <f>VLOOKUP(B3358,定价因子!L:M,2,0)</f>
        <v>#N/A</v>
      </c>
      <c r="E3358" t="e">
        <f>VLOOKUP($D$1&amp;D3358,定价因子!E:F,2,0)</f>
        <v>#N/A</v>
      </c>
      <c r="G3358" t="e">
        <f>VLOOKUP($F$1&amp;F3358,定价因子!E:F,2,0)</f>
        <v>#N/A</v>
      </c>
      <c r="H3358" s="104" t="e">
        <f>C3358*PRODUCT(#REF!,#REF!,G3358,,#REF!,E3358)</f>
        <v>#N/A</v>
      </c>
    </row>
    <row r="3359" spans="3:8">
      <c r="C3359" t="e">
        <f>VLOOKUP(B3359,定价因子!L:M,2,0)</f>
        <v>#N/A</v>
      </c>
      <c r="E3359" t="e">
        <f>VLOOKUP($D$1&amp;D3359,定价因子!E:F,2,0)</f>
        <v>#N/A</v>
      </c>
      <c r="G3359" t="e">
        <f>VLOOKUP($F$1&amp;F3359,定价因子!E:F,2,0)</f>
        <v>#N/A</v>
      </c>
      <c r="H3359" s="104" t="e">
        <f>C3359*PRODUCT(#REF!,#REF!,G3359,,#REF!,E3359)</f>
        <v>#N/A</v>
      </c>
    </row>
    <row r="3360" spans="3:8">
      <c r="C3360" t="e">
        <f>VLOOKUP(B3360,定价因子!L:M,2,0)</f>
        <v>#N/A</v>
      </c>
      <c r="E3360" t="e">
        <f>VLOOKUP($D$1&amp;D3360,定价因子!E:F,2,0)</f>
        <v>#N/A</v>
      </c>
      <c r="G3360" t="e">
        <f>VLOOKUP($F$1&amp;F3360,定价因子!E:F,2,0)</f>
        <v>#N/A</v>
      </c>
      <c r="H3360" s="104" t="e">
        <f>C3360*PRODUCT(#REF!,#REF!,G3360,,#REF!,E3360)</f>
        <v>#N/A</v>
      </c>
    </row>
    <row r="3361" spans="3:8">
      <c r="C3361" t="e">
        <f>VLOOKUP(B3361,定价因子!L:M,2,0)</f>
        <v>#N/A</v>
      </c>
      <c r="E3361" t="e">
        <f>VLOOKUP($D$1&amp;D3361,定价因子!E:F,2,0)</f>
        <v>#N/A</v>
      </c>
      <c r="G3361" t="e">
        <f>VLOOKUP($F$1&amp;F3361,定价因子!E:F,2,0)</f>
        <v>#N/A</v>
      </c>
      <c r="H3361" s="104" t="e">
        <f>C3361*PRODUCT(#REF!,#REF!,G3361,,#REF!,E3361)</f>
        <v>#N/A</v>
      </c>
    </row>
    <row r="3362" spans="3:8">
      <c r="C3362" t="e">
        <f>VLOOKUP(B3362,定价因子!L:M,2,0)</f>
        <v>#N/A</v>
      </c>
      <c r="E3362" t="e">
        <f>VLOOKUP($D$1&amp;D3362,定价因子!E:F,2,0)</f>
        <v>#N/A</v>
      </c>
      <c r="G3362" t="e">
        <f>VLOOKUP($F$1&amp;F3362,定价因子!E:F,2,0)</f>
        <v>#N/A</v>
      </c>
      <c r="H3362" s="104" t="e">
        <f>C3362*PRODUCT(#REF!,#REF!,G3362,,#REF!,E3362)</f>
        <v>#N/A</v>
      </c>
    </row>
    <row r="3363" spans="3:8">
      <c r="C3363" t="e">
        <f>VLOOKUP(B3363,定价因子!L:M,2,0)</f>
        <v>#N/A</v>
      </c>
      <c r="E3363" t="e">
        <f>VLOOKUP($D$1&amp;D3363,定价因子!E:F,2,0)</f>
        <v>#N/A</v>
      </c>
      <c r="G3363" t="e">
        <f>VLOOKUP($F$1&amp;F3363,定价因子!E:F,2,0)</f>
        <v>#N/A</v>
      </c>
      <c r="H3363" s="104" t="e">
        <f>C3363*PRODUCT(#REF!,#REF!,G3363,,#REF!,E3363)</f>
        <v>#N/A</v>
      </c>
    </row>
    <row r="3364" spans="3:8">
      <c r="C3364" t="e">
        <f>VLOOKUP(B3364,定价因子!L:M,2,0)</f>
        <v>#N/A</v>
      </c>
      <c r="E3364" t="e">
        <f>VLOOKUP($D$1&amp;D3364,定价因子!E:F,2,0)</f>
        <v>#N/A</v>
      </c>
      <c r="G3364" t="e">
        <f>VLOOKUP($F$1&amp;F3364,定价因子!E:F,2,0)</f>
        <v>#N/A</v>
      </c>
      <c r="H3364" s="104" t="e">
        <f>C3364*PRODUCT(#REF!,#REF!,G3364,,#REF!,E3364)</f>
        <v>#N/A</v>
      </c>
    </row>
    <row r="3365" spans="3:8">
      <c r="C3365" t="e">
        <f>VLOOKUP(B3365,定价因子!L:M,2,0)</f>
        <v>#N/A</v>
      </c>
      <c r="E3365" t="e">
        <f>VLOOKUP($D$1&amp;D3365,定价因子!E:F,2,0)</f>
        <v>#N/A</v>
      </c>
      <c r="G3365" t="e">
        <f>VLOOKUP($F$1&amp;F3365,定价因子!E:F,2,0)</f>
        <v>#N/A</v>
      </c>
      <c r="H3365" s="104" t="e">
        <f>C3365*PRODUCT(#REF!,#REF!,G3365,,#REF!,E3365)</f>
        <v>#N/A</v>
      </c>
    </row>
    <row r="3366" spans="3:8">
      <c r="C3366" t="e">
        <f>VLOOKUP(B3366,定价因子!L:M,2,0)</f>
        <v>#N/A</v>
      </c>
      <c r="E3366" t="e">
        <f>VLOOKUP($D$1&amp;D3366,定价因子!E:F,2,0)</f>
        <v>#N/A</v>
      </c>
      <c r="G3366" t="e">
        <f>VLOOKUP($F$1&amp;F3366,定价因子!E:F,2,0)</f>
        <v>#N/A</v>
      </c>
      <c r="H3366" s="104" t="e">
        <f>C3366*PRODUCT(#REF!,#REF!,G3366,,#REF!,E3366)</f>
        <v>#N/A</v>
      </c>
    </row>
    <row r="3367" spans="3:8">
      <c r="C3367" t="e">
        <f>VLOOKUP(B3367,定价因子!L:M,2,0)</f>
        <v>#N/A</v>
      </c>
      <c r="E3367" t="e">
        <f>VLOOKUP($D$1&amp;D3367,定价因子!E:F,2,0)</f>
        <v>#N/A</v>
      </c>
      <c r="G3367" t="e">
        <f>VLOOKUP($F$1&amp;F3367,定价因子!E:F,2,0)</f>
        <v>#N/A</v>
      </c>
      <c r="H3367" s="104" t="e">
        <f>C3367*PRODUCT(#REF!,#REF!,G3367,,#REF!,E3367)</f>
        <v>#N/A</v>
      </c>
    </row>
    <row r="3368" spans="3:8">
      <c r="C3368" t="e">
        <f>VLOOKUP(B3368,定价因子!L:M,2,0)</f>
        <v>#N/A</v>
      </c>
      <c r="E3368" t="e">
        <f>VLOOKUP($D$1&amp;D3368,定价因子!E:F,2,0)</f>
        <v>#N/A</v>
      </c>
      <c r="G3368" t="e">
        <f>VLOOKUP($F$1&amp;F3368,定价因子!E:F,2,0)</f>
        <v>#N/A</v>
      </c>
      <c r="H3368" s="104" t="e">
        <f>C3368*PRODUCT(#REF!,#REF!,G3368,,#REF!,E3368)</f>
        <v>#N/A</v>
      </c>
    </row>
    <row r="3369" spans="3:8">
      <c r="C3369" t="e">
        <f>VLOOKUP(B3369,定价因子!L:M,2,0)</f>
        <v>#N/A</v>
      </c>
      <c r="E3369" t="e">
        <f>VLOOKUP($D$1&amp;D3369,定价因子!E:F,2,0)</f>
        <v>#N/A</v>
      </c>
      <c r="G3369" t="e">
        <f>VLOOKUP($F$1&amp;F3369,定价因子!E:F,2,0)</f>
        <v>#N/A</v>
      </c>
      <c r="H3369" s="104" t="e">
        <f>C3369*PRODUCT(#REF!,#REF!,G3369,,#REF!,E3369)</f>
        <v>#N/A</v>
      </c>
    </row>
    <row r="3370" spans="3:8">
      <c r="C3370" t="e">
        <f>VLOOKUP(B3370,定价因子!L:M,2,0)</f>
        <v>#N/A</v>
      </c>
      <c r="E3370" t="e">
        <f>VLOOKUP($D$1&amp;D3370,定价因子!E:F,2,0)</f>
        <v>#N/A</v>
      </c>
      <c r="G3370" t="e">
        <f>VLOOKUP($F$1&amp;F3370,定价因子!E:F,2,0)</f>
        <v>#N/A</v>
      </c>
      <c r="H3370" s="104" t="e">
        <f>C3370*PRODUCT(#REF!,#REF!,G3370,,#REF!,E3370)</f>
        <v>#N/A</v>
      </c>
    </row>
    <row r="3371" spans="3:8">
      <c r="C3371" t="e">
        <f>VLOOKUP(B3371,定价因子!L:M,2,0)</f>
        <v>#N/A</v>
      </c>
      <c r="E3371" t="e">
        <f>VLOOKUP($D$1&amp;D3371,定价因子!E:F,2,0)</f>
        <v>#N/A</v>
      </c>
      <c r="G3371" t="e">
        <f>VLOOKUP($F$1&amp;F3371,定价因子!E:F,2,0)</f>
        <v>#N/A</v>
      </c>
      <c r="H3371" s="104" t="e">
        <f>C3371*PRODUCT(#REF!,#REF!,G3371,,#REF!,E3371)</f>
        <v>#N/A</v>
      </c>
    </row>
    <row r="3372" spans="3:8">
      <c r="C3372" t="e">
        <f>VLOOKUP(B3372,定价因子!L:M,2,0)</f>
        <v>#N/A</v>
      </c>
      <c r="E3372" t="e">
        <f>VLOOKUP($D$1&amp;D3372,定价因子!E:F,2,0)</f>
        <v>#N/A</v>
      </c>
      <c r="G3372" t="e">
        <f>VLOOKUP($F$1&amp;F3372,定价因子!E:F,2,0)</f>
        <v>#N/A</v>
      </c>
      <c r="H3372" s="104" t="e">
        <f>C3372*PRODUCT(#REF!,#REF!,G3372,,#REF!,E3372)</f>
        <v>#N/A</v>
      </c>
    </row>
    <row r="3373" spans="3:8">
      <c r="C3373" t="e">
        <f>VLOOKUP(B3373,定价因子!L:M,2,0)</f>
        <v>#N/A</v>
      </c>
      <c r="E3373" t="e">
        <f>VLOOKUP($D$1&amp;D3373,定价因子!E:F,2,0)</f>
        <v>#N/A</v>
      </c>
      <c r="G3373" t="e">
        <f>VLOOKUP($F$1&amp;F3373,定价因子!E:F,2,0)</f>
        <v>#N/A</v>
      </c>
      <c r="H3373" s="104" t="e">
        <f>C3373*PRODUCT(#REF!,#REF!,G3373,,#REF!,E3373)</f>
        <v>#N/A</v>
      </c>
    </row>
    <row r="3374" spans="3:8">
      <c r="C3374" t="e">
        <f>VLOOKUP(B3374,定价因子!L:M,2,0)</f>
        <v>#N/A</v>
      </c>
      <c r="E3374" t="e">
        <f>VLOOKUP($D$1&amp;D3374,定价因子!E:F,2,0)</f>
        <v>#N/A</v>
      </c>
      <c r="G3374" t="e">
        <f>VLOOKUP($F$1&amp;F3374,定价因子!E:F,2,0)</f>
        <v>#N/A</v>
      </c>
      <c r="H3374" s="104" t="e">
        <f>C3374*PRODUCT(#REF!,#REF!,G3374,,#REF!,E3374)</f>
        <v>#N/A</v>
      </c>
    </row>
    <row r="3375" spans="3:8">
      <c r="C3375" t="e">
        <f>VLOOKUP(B3375,定价因子!L:M,2,0)</f>
        <v>#N/A</v>
      </c>
      <c r="E3375" t="e">
        <f>VLOOKUP($D$1&amp;D3375,定价因子!E:F,2,0)</f>
        <v>#N/A</v>
      </c>
      <c r="G3375" t="e">
        <f>VLOOKUP($F$1&amp;F3375,定价因子!E:F,2,0)</f>
        <v>#N/A</v>
      </c>
      <c r="H3375" s="104" t="e">
        <f>C3375*PRODUCT(#REF!,#REF!,G3375,,#REF!,E3375)</f>
        <v>#N/A</v>
      </c>
    </row>
    <row r="3376" spans="3:8">
      <c r="C3376" t="e">
        <f>VLOOKUP(B3376,定价因子!L:M,2,0)</f>
        <v>#N/A</v>
      </c>
      <c r="E3376" t="e">
        <f>VLOOKUP($D$1&amp;D3376,定价因子!E:F,2,0)</f>
        <v>#N/A</v>
      </c>
      <c r="G3376" t="e">
        <f>VLOOKUP($F$1&amp;F3376,定价因子!E:F,2,0)</f>
        <v>#N/A</v>
      </c>
      <c r="H3376" s="104" t="e">
        <f>C3376*PRODUCT(#REF!,#REF!,G3376,,#REF!,E3376)</f>
        <v>#N/A</v>
      </c>
    </row>
    <row r="3377" spans="3:8">
      <c r="C3377" t="e">
        <f>VLOOKUP(B3377,定价因子!L:M,2,0)</f>
        <v>#N/A</v>
      </c>
      <c r="E3377" t="e">
        <f>VLOOKUP($D$1&amp;D3377,定价因子!E:F,2,0)</f>
        <v>#N/A</v>
      </c>
      <c r="G3377" t="e">
        <f>VLOOKUP($F$1&amp;F3377,定价因子!E:F,2,0)</f>
        <v>#N/A</v>
      </c>
      <c r="H3377" s="104" t="e">
        <f>C3377*PRODUCT(#REF!,#REF!,G3377,,#REF!,E3377)</f>
        <v>#N/A</v>
      </c>
    </row>
    <row r="3378" spans="3:8">
      <c r="C3378" t="e">
        <f>VLOOKUP(B3378,定价因子!L:M,2,0)</f>
        <v>#N/A</v>
      </c>
      <c r="E3378" t="e">
        <f>VLOOKUP($D$1&amp;D3378,定价因子!E:F,2,0)</f>
        <v>#N/A</v>
      </c>
      <c r="G3378" t="e">
        <f>VLOOKUP($F$1&amp;F3378,定价因子!E:F,2,0)</f>
        <v>#N/A</v>
      </c>
      <c r="H3378" s="104" t="e">
        <f>C3378*PRODUCT(#REF!,#REF!,G3378,,#REF!,E3378)</f>
        <v>#N/A</v>
      </c>
    </row>
    <row r="3379" spans="3:8">
      <c r="C3379" t="e">
        <f>VLOOKUP(B3379,定价因子!L:M,2,0)</f>
        <v>#N/A</v>
      </c>
      <c r="E3379" t="e">
        <f>VLOOKUP($D$1&amp;D3379,定价因子!E:F,2,0)</f>
        <v>#N/A</v>
      </c>
      <c r="G3379" t="e">
        <f>VLOOKUP($F$1&amp;F3379,定价因子!E:F,2,0)</f>
        <v>#N/A</v>
      </c>
      <c r="H3379" s="104" t="e">
        <f>C3379*PRODUCT(#REF!,#REF!,G3379,,#REF!,E3379)</f>
        <v>#N/A</v>
      </c>
    </row>
    <row r="3380" spans="3:8">
      <c r="C3380" t="e">
        <f>VLOOKUP(B3380,定价因子!L:M,2,0)</f>
        <v>#N/A</v>
      </c>
      <c r="E3380" t="e">
        <f>VLOOKUP($D$1&amp;D3380,定价因子!E:F,2,0)</f>
        <v>#N/A</v>
      </c>
      <c r="G3380" t="e">
        <f>VLOOKUP($F$1&amp;F3380,定价因子!E:F,2,0)</f>
        <v>#N/A</v>
      </c>
      <c r="H3380" s="104" t="e">
        <f>C3380*PRODUCT(#REF!,#REF!,G3380,,#REF!,E3380)</f>
        <v>#N/A</v>
      </c>
    </row>
    <row r="3381" spans="3:8">
      <c r="C3381" t="e">
        <f>VLOOKUP(B3381,定价因子!L:M,2,0)</f>
        <v>#N/A</v>
      </c>
      <c r="E3381" t="e">
        <f>VLOOKUP($D$1&amp;D3381,定价因子!E:F,2,0)</f>
        <v>#N/A</v>
      </c>
      <c r="G3381" t="e">
        <f>VLOOKUP($F$1&amp;F3381,定价因子!E:F,2,0)</f>
        <v>#N/A</v>
      </c>
      <c r="H3381" s="104" t="e">
        <f>C3381*PRODUCT(#REF!,#REF!,G3381,,#REF!,E3381)</f>
        <v>#N/A</v>
      </c>
    </row>
    <row r="3382" spans="3:8">
      <c r="C3382" t="e">
        <f>VLOOKUP(B3382,定价因子!L:M,2,0)</f>
        <v>#N/A</v>
      </c>
      <c r="E3382" t="e">
        <f>VLOOKUP($D$1&amp;D3382,定价因子!E:F,2,0)</f>
        <v>#N/A</v>
      </c>
      <c r="G3382" t="e">
        <f>VLOOKUP($F$1&amp;F3382,定价因子!E:F,2,0)</f>
        <v>#N/A</v>
      </c>
      <c r="H3382" s="104" t="e">
        <f>C3382*PRODUCT(#REF!,#REF!,G3382,,#REF!,E3382)</f>
        <v>#N/A</v>
      </c>
    </row>
    <row r="3383" spans="3:8">
      <c r="C3383" t="e">
        <f>VLOOKUP(B3383,定价因子!L:M,2,0)</f>
        <v>#N/A</v>
      </c>
      <c r="E3383" t="e">
        <f>VLOOKUP($D$1&amp;D3383,定价因子!E:F,2,0)</f>
        <v>#N/A</v>
      </c>
      <c r="G3383" t="e">
        <f>VLOOKUP($F$1&amp;F3383,定价因子!E:F,2,0)</f>
        <v>#N/A</v>
      </c>
      <c r="H3383" s="104" t="e">
        <f>C3383*PRODUCT(#REF!,#REF!,G3383,,#REF!,E3383)</f>
        <v>#N/A</v>
      </c>
    </row>
    <row r="3384" spans="3:8">
      <c r="C3384" t="e">
        <f>VLOOKUP(B3384,定价因子!L:M,2,0)</f>
        <v>#N/A</v>
      </c>
      <c r="E3384" t="e">
        <f>VLOOKUP($D$1&amp;D3384,定价因子!E:F,2,0)</f>
        <v>#N/A</v>
      </c>
      <c r="G3384" t="e">
        <f>VLOOKUP($F$1&amp;F3384,定价因子!E:F,2,0)</f>
        <v>#N/A</v>
      </c>
      <c r="H3384" s="104" t="e">
        <f>C3384*PRODUCT(#REF!,#REF!,G3384,,#REF!,E3384)</f>
        <v>#N/A</v>
      </c>
    </row>
    <row r="3385" spans="3:8">
      <c r="C3385" t="e">
        <f>VLOOKUP(B3385,定价因子!L:M,2,0)</f>
        <v>#N/A</v>
      </c>
      <c r="E3385" t="e">
        <f>VLOOKUP($D$1&amp;D3385,定价因子!E:F,2,0)</f>
        <v>#N/A</v>
      </c>
      <c r="G3385" t="e">
        <f>VLOOKUP($F$1&amp;F3385,定价因子!E:F,2,0)</f>
        <v>#N/A</v>
      </c>
      <c r="H3385" s="104" t="e">
        <f>C3385*PRODUCT(#REF!,#REF!,G3385,,#REF!,E3385)</f>
        <v>#N/A</v>
      </c>
    </row>
    <row r="3386" spans="3:8">
      <c r="C3386" t="e">
        <f>VLOOKUP(B3386,定价因子!L:M,2,0)</f>
        <v>#N/A</v>
      </c>
      <c r="E3386" t="e">
        <f>VLOOKUP($D$1&amp;D3386,定价因子!E:F,2,0)</f>
        <v>#N/A</v>
      </c>
      <c r="G3386" t="e">
        <f>VLOOKUP($F$1&amp;F3386,定价因子!E:F,2,0)</f>
        <v>#N/A</v>
      </c>
      <c r="H3386" s="104" t="e">
        <f>C3386*PRODUCT(#REF!,#REF!,G3386,,#REF!,E3386)</f>
        <v>#N/A</v>
      </c>
    </row>
    <row r="3387" spans="3:8">
      <c r="C3387" t="e">
        <f>VLOOKUP(B3387,定价因子!L:M,2,0)</f>
        <v>#N/A</v>
      </c>
      <c r="E3387" t="e">
        <f>VLOOKUP($D$1&amp;D3387,定价因子!E:F,2,0)</f>
        <v>#N/A</v>
      </c>
      <c r="G3387" t="e">
        <f>VLOOKUP($F$1&amp;F3387,定价因子!E:F,2,0)</f>
        <v>#N/A</v>
      </c>
      <c r="H3387" s="104" t="e">
        <f>C3387*PRODUCT(#REF!,#REF!,G3387,,#REF!,E3387)</f>
        <v>#N/A</v>
      </c>
    </row>
    <row r="3388" spans="3:8">
      <c r="C3388" t="e">
        <f>VLOOKUP(B3388,定价因子!L:M,2,0)</f>
        <v>#N/A</v>
      </c>
      <c r="E3388" t="e">
        <f>VLOOKUP($D$1&amp;D3388,定价因子!E:F,2,0)</f>
        <v>#N/A</v>
      </c>
      <c r="G3388" t="e">
        <f>VLOOKUP($F$1&amp;F3388,定价因子!E:F,2,0)</f>
        <v>#N/A</v>
      </c>
      <c r="H3388" s="104" t="e">
        <f>C3388*PRODUCT(#REF!,#REF!,G3388,,#REF!,E3388)</f>
        <v>#N/A</v>
      </c>
    </row>
    <row r="3389" spans="3:8">
      <c r="C3389" t="e">
        <f>VLOOKUP(B3389,定价因子!L:M,2,0)</f>
        <v>#N/A</v>
      </c>
      <c r="E3389" t="e">
        <f>VLOOKUP($D$1&amp;D3389,定价因子!E:F,2,0)</f>
        <v>#N/A</v>
      </c>
      <c r="G3389" t="e">
        <f>VLOOKUP($F$1&amp;F3389,定价因子!E:F,2,0)</f>
        <v>#N/A</v>
      </c>
      <c r="H3389" s="104" t="e">
        <f>C3389*PRODUCT(#REF!,#REF!,G3389,,#REF!,E3389)</f>
        <v>#N/A</v>
      </c>
    </row>
    <row r="3390" spans="3:8">
      <c r="C3390" t="e">
        <f>VLOOKUP(B3390,定价因子!L:M,2,0)</f>
        <v>#N/A</v>
      </c>
      <c r="E3390" t="e">
        <f>VLOOKUP($D$1&amp;D3390,定价因子!E:F,2,0)</f>
        <v>#N/A</v>
      </c>
      <c r="G3390" t="e">
        <f>VLOOKUP($F$1&amp;F3390,定价因子!E:F,2,0)</f>
        <v>#N/A</v>
      </c>
      <c r="H3390" s="104" t="e">
        <f>C3390*PRODUCT(#REF!,#REF!,G3390,,#REF!,E3390)</f>
        <v>#N/A</v>
      </c>
    </row>
    <row r="3391" spans="3:8">
      <c r="C3391" t="e">
        <f>VLOOKUP(B3391,定价因子!L:M,2,0)</f>
        <v>#N/A</v>
      </c>
      <c r="E3391" t="e">
        <f>VLOOKUP($D$1&amp;D3391,定价因子!E:F,2,0)</f>
        <v>#N/A</v>
      </c>
      <c r="G3391" t="e">
        <f>VLOOKUP($F$1&amp;F3391,定价因子!E:F,2,0)</f>
        <v>#N/A</v>
      </c>
      <c r="H3391" s="104" t="e">
        <f>C3391*PRODUCT(#REF!,#REF!,G3391,,#REF!,E3391)</f>
        <v>#N/A</v>
      </c>
    </row>
    <row r="3392" spans="3:8">
      <c r="C3392" t="e">
        <f>VLOOKUP(B3392,定价因子!L:M,2,0)</f>
        <v>#N/A</v>
      </c>
      <c r="E3392" t="e">
        <f>VLOOKUP($D$1&amp;D3392,定价因子!E:F,2,0)</f>
        <v>#N/A</v>
      </c>
      <c r="G3392" t="e">
        <f>VLOOKUP($F$1&amp;F3392,定价因子!E:F,2,0)</f>
        <v>#N/A</v>
      </c>
      <c r="H3392" s="104" t="e">
        <f>C3392*PRODUCT(#REF!,#REF!,G3392,,#REF!,E3392)</f>
        <v>#N/A</v>
      </c>
    </row>
    <row r="3393" spans="3:8">
      <c r="C3393" t="e">
        <f>VLOOKUP(B3393,定价因子!L:M,2,0)</f>
        <v>#N/A</v>
      </c>
      <c r="E3393" t="e">
        <f>VLOOKUP($D$1&amp;D3393,定价因子!E:F,2,0)</f>
        <v>#N/A</v>
      </c>
      <c r="G3393" t="e">
        <f>VLOOKUP($F$1&amp;F3393,定价因子!E:F,2,0)</f>
        <v>#N/A</v>
      </c>
      <c r="H3393" s="104" t="e">
        <f>C3393*PRODUCT(#REF!,#REF!,G3393,,#REF!,E3393)</f>
        <v>#N/A</v>
      </c>
    </row>
    <row r="3394" spans="3:8">
      <c r="C3394" t="e">
        <f>VLOOKUP(B3394,定价因子!L:M,2,0)</f>
        <v>#N/A</v>
      </c>
      <c r="E3394" t="e">
        <f>VLOOKUP($D$1&amp;D3394,定价因子!E:F,2,0)</f>
        <v>#N/A</v>
      </c>
      <c r="G3394" t="e">
        <f>VLOOKUP($F$1&amp;F3394,定价因子!E:F,2,0)</f>
        <v>#N/A</v>
      </c>
      <c r="H3394" s="104" t="e">
        <f>C3394*PRODUCT(#REF!,#REF!,G3394,,#REF!,E3394)</f>
        <v>#N/A</v>
      </c>
    </row>
    <row r="3395" spans="3:8">
      <c r="C3395" t="e">
        <f>VLOOKUP(B3395,定价因子!L:M,2,0)</f>
        <v>#N/A</v>
      </c>
      <c r="E3395" t="e">
        <f>VLOOKUP($D$1&amp;D3395,定价因子!E:F,2,0)</f>
        <v>#N/A</v>
      </c>
      <c r="G3395" t="e">
        <f>VLOOKUP($F$1&amp;F3395,定价因子!E:F,2,0)</f>
        <v>#N/A</v>
      </c>
      <c r="H3395" s="104" t="e">
        <f>C3395*PRODUCT(#REF!,#REF!,G3395,,#REF!,E3395)</f>
        <v>#N/A</v>
      </c>
    </row>
    <row r="3396" spans="3:8">
      <c r="C3396" t="e">
        <f>VLOOKUP(B3396,定价因子!L:M,2,0)</f>
        <v>#N/A</v>
      </c>
      <c r="E3396" t="e">
        <f>VLOOKUP($D$1&amp;D3396,定价因子!E:F,2,0)</f>
        <v>#N/A</v>
      </c>
      <c r="G3396" t="e">
        <f>VLOOKUP($F$1&amp;F3396,定价因子!E:F,2,0)</f>
        <v>#N/A</v>
      </c>
      <c r="H3396" s="104" t="e">
        <f>C3396*PRODUCT(#REF!,#REF!,G3396,,#REF!,E3396)</f>
        <v>#N/A</v>
      </c>
    </row>
    <row r="3397" spans="3:8">
      <c r="C3397" t="e">
        <f>VLOOKUP(B3397,定价因子!L:M,2,0)</f>
        <v>#N/A</v>
      </c>
      <c r="E3397" t="e">
        <f>VLOOKUP($D$1&amp;D3397,定价因子!E:F,2,0)</f>
        <v>#N/A</v>
      </c>
      <c r="G3397" t="e">
        <f>VLOOKUP($F$1&amp;F3397,定价因子!E:F,2,0)</f>
        <v>#N/A</v>
      </c>
      <c r="H3397" s="104" t="e">
        <f>C3397*PRODUCT(#REF!,#REF!,G3397,,#REF!,E3397)</f>
        <v>#N/A</v>
      </c>
    </row>
    <row r="3398" spans="3:8">
      <c r="C3398" t="e">
        <f>VLOOKUP(B3398,定价因子!L:M,2,0)</f>
        <v>#N/A</v>
      </c>
      <c r="E3398" t="e">
        <f>VLOOKUP($D$1&amp;D3398,定价因子!E:F,2,0)</f>
        <v>#N/A</v>
      </c>
      <c r="G3398" t="e">
        <f>VLOOKUP($F$1&amp;F3398,定价因子!E:F,2,0)</f>
        <v>#N/A</v>
      </c>
      <c r="H3398" s="104" t="e">
        <f>C3398*PRODUCT(#REF!,#REF!,G3398,,#REF!,E3398)</f>
        <v>#N/A</v>
      </c>
    </row>
    <row r="3399" spans="3:8">
      <c r="C3399" t="e">
        <f>VLOOKUP(B3399,定价因子!L:M,2,0)</f>
        <v>#N/A</v>
      </c>
      <c r="E3399" t="e">
        <f>VLOOKUP($D$1&amp;D3399,定价因子!E:F,2,0)</f>
        <v>#N/A</v>
      </c>
      <c r="G3399" t="e">
        <f>VLOOKUP($F$1&amp;F3399,定价因子!E:F,2,0)</f>
        <v>#N/A</v>
      </c>
      <c r="H3399" s="104" t="e">
        <f>C3399*PRODUCT(#REF!,#REF!,G3399,,#REF!,E3399)</f>
        <v>#N/A</v>
      </c>
    </row>
    <row r="3400" spans="3:8">
      <c r="C3400" t="e">
        <f>VLOOKUP(B3400,定价因子!L:M,2,0)</f>
        <v>#N/A</v>
      </c>
      <c r="E3400" t="e">
        <f>VLOOKUP($D$1&amp;D3400,定价因子!E:F,2,0)</f>
        <v>#N/A</v>
      </c>
      <c r="G3400" t="e">
        <f>VLOOKUP($F$1&amp;F3400,定价因子!E:F,2,0)</f>
        <v>#N/A</v>
      </c>
      <c r="H3400" s="104" t="e">
        <f>C3400*PRODUCT(#REF!,#REF!,G3400,,#REF!,E3400)</f>
        <v>#N/A</v>
      </c>
    </row>
    <row r="3401" spans="3:8">
      <c r="C3401" t="e">
        <f>VLOOKUP(B3401,定价因子!L:M,2,0)</f>
        <v>#N/A</v>
      </c>
      <c r="E3401" t="e">
        <f>VLOOKUP($D$1&amp;D3401,定价因子!E:F,2,0)</f>
        <v>#N/A</v>
      </c>
      <c r="G3401" t="e">
        <f>VLOOKUP($F$1&amp;F3401,定价因子!E:F,2,0)</f>
        <v>#N/A</v>
      </c>
      <c r="H3401" s="104" t="e">
        <f>C3401*PRODUCT(#REF!,#REF!,G3401,,#REF!,E3401)</f>
        <v>#N/A</v>
      </c>
    </row>
    <row r="3402" spans="3:8">
      <c r="C3402" t="e">
        <f>VLOOKUP(B3402,定价因子!L:M,2,0)</f>
        <v>#N/A</v>
      </c>
      <c r="E3402" t="e">
        <f>VLOOKUP($D$1&amp;D3402,定价因子!E:F,2,0)</f>
        <v>#N/A</v>
      </c>
      <c r="G3402" t="e">
        <f>VLOOKUP($F$1&amp;F3402,定价因子!E:F,2,0)</f>
        <v>#N/A</v>
      </c>
      <c r="H3402" s="104" t="e">
        <f>C3402*PRODUCT(#REF!,#REF!,G3402,,#REF!,E3402)</f>
        <v>#N/A</v>
      </c>
    </row>
    <row r="3403" spans="3:8">
      <c r="C3403" t="e">
        <f>VLOOKUP(B3403,定价因子!L:M,2,0)</f>
        <v>#N/A</v>
      </c>
      <c r="E3403" t="e">
        <f>VLOOKUP($D$1&amp;D3403,定价因子!E:F,2,0)</f>
        <v>#N/A</v>
      </c>
      <c r="G3403" t="e">
        <f>VLOOKUP($F$1&amp;F3403,定价因子!E:F,2,0)</f>
        <v>#N/A</v>
      </c>
      <c r="H3403" s="104" t="e">
        <f>C3403*PRODUCT(#REF!,#REF!,G3403,,#REF!,E3403)</f>
        <v>#N/A</v>
      </c>
    </row>
    <row r="3404" spans="3:8">
      <c r="C3404" t="e">
        <f>VLOOKUP(B3404,定价因子!L:M,2,0)</f>
        <v>#N/A</v>
      </c>
      <c r="E3404" t="e">
        <f>VLOOKUP($D$1&amp;D3404,定价因子!E:F,2,0)</f>
        <v>#N/A</v>
      </c>
      <c r="G3404" t="e">
        <f>VLOOKUP($F$1&amp;F3404,定价因子!E:F,2,0)</f>
        <v>#N/A</v>
      </c>
      <c r="H3404" s="104" t="e">
        <f>C3404*PRODUCT(#REF!,#REF!,G3404,,#REF!,E3404)</f>
        <v>#N/A</v>
      </c>
    </row>
    <row r="3405" spans="3:8">
      <c r="C3405" t="e">
        <f>VLOOKUP(B3405,定价因子!L:M,2,0)</f>
        <v>#N/A</v>
      </c>
      <c r="E3405" t="e">
        <f>VLOOKUP($D$1&amp;D3405,定价因子!E:F,2,0)</f>
        <v>#N/A</v>
      </c>
      <c r="G3405" t="e">
        <f>VLOOKUP($F$1&amp;F3405,定价因子!E:F,2,0)</f>
        <v>#N/A</v>
      </c>
      <c r="H3405" s="104" t="e">
        <f>C3405*PRODUCT(#REF!,#REF!,G3405,,#REF!,E3405)</f>
        <v>#N/A</v>
      </c>
    </row>
    <row r="3406" spans="3:8">
      <c r="C3406" t="e">
        <f>VLOOKUP(B3406,定价因子!L:M,2,0)</f>
        <v>#N/A</v>
      </c>
      <c r="E3406" t="e">
        <f>VLOOKUP($D$1&amp;D3406,定价因子!E:F,2,0)</f>
        <v>#N/A</v>
      </c>
      <c r="G3406" t="e">
        <f>VLOOKUP($F$1&amp;F3406,定价因子!E:F,2,0)</f>
        <v>#N/A</v>
      </c>
      <c r="H3406" s="104" t="e">
        <f>C3406*PRODUCT(#REF!,#REF!,G3406,,#REF!,E3406)</f>
        <v>#N/A</v>
      </c>
    </row>
    <row r="3407" spans="3:8">
      <c r="C3407" t="e">
        <f>VLOOKUP(B3407,定价因子!L:M,2,0)</f>
        <v>#N/A</v>
      </c>
      <c r="E3407" t="e">
        <f>VLOOKUP($D$1&amp;D3407,定价因子!E:F,2,0)</f>
        <v>#N/A</v>
      </c>
      <c r="G3407" t="e">
        <f>VLOOKUP($F$1&amp;F3407,定价因子!E:F,2,0)</f>
        <v>#N/A</v>
      </c>
      <c r="H3407" s="104" t="e">
        <f>C3407*PRODUCT(#REF!,#REF!,G3407,,#REF!,E3407)</f>
        <v>#N/A</v>
      </c>
    </row>
    <row r="3408" spans="3:8">
      <c r="C3408" t="e">
        <f>VLOOKUP(B3408,定价因子!L:M,2,0)</f>
        <v>#N/A</v>
      </c>
      <c r="E3408" t="e">
        <f>VLOOKUP($D$1&amp;D3408,定价因子!E:F,2,0)</f>
        <v>#N/A</v>
      </c>
      <c r="G3408" t="e">
        <f>VLOOKUP($F$1&amp;F3408,定价因子!E:F,2,0)</f>
        <v>#N/A</v>
      </c>
      <c r="H3408" s="104" t="e">
        <f>C3408*PRODUCT(#REF!,#REF!,G3408,,#REF!,E3408)</f>
        <v>#N/A</v>
      </c>
    </row>
    <row r="3409" spans="3:8">
      <c r="C3409" t="e">
        <f>VLOOKUP(B3409,定价因子!L:M,2,0)</f>
        <v>#N/A</v>
      </c>
      <c r="E3409" t="e">
        <f>VLOOKUP($D$1&amp;D3409,定价因子!E:F,2,0)</f>
        <v>#N/A</v>
      </c>
      <c r="G3409" t="e">
        <f>VLOOKUP($F$1&amp;F3409,定价因子!E:F,2,0)</f>
        <v>#N/A</v>
      </c>
      <c r="H3409" s="104" t="e">
        <f>C3409*PRODUCT(#REF!,#REF!,G3409,,#REF!,E3409)</f>
        <v>#N/A</v>
      </c>
    </row>
    <row r="3410" spans="3:8">
      <c r="C3410" t="e">
        <f>VLOOKUP(B3410,定价因子!L:M,2,0)</f>
        <v>#N/A</v>
      </c>
      <c r="E3410" t="e">
        <f>VLOOKUP($D$1&amp;D3410,定价因子!E:F,2,0)</f>
        <v>#N/A</v>
      </c>
      <c r="G3410" t="e">
        <f>VLOOKUP($F$1&amp;F3410,定价因子!E:F,2,0)</f>
        <v>#N/A</v>
      </c>
      <c r="H3410" s="104" t="e">
        <f>C3410*PRODUCT(#REF!,#REF!,G3410,,#REF!,E3410)</f>
        <v>#N/A</v>
      </c>
    </row>
    <row r="3411" spans="3:8">
      <c r="C3411" t="e">
        <f>VLOOKUP(B3411,定价因子!L:M,2,0)</f>
        <v>#N/A</v>
      </c>
      <c r="E3411" t="e">
        <f>VLOOKUP($D$1&amp;D3411,定价因子!E:F,2,0)</f>
        <v>#N/A</v>
      </c>
      <c r="G3411" t="e">
        <f>VLOOKUP($F$1&amp;F3411,定价因子!E:F,2,0)</f>
        <v>#N/A</v>
      </c>
      <c r="H3411" s="104" t="e">
        <f>C3411*PRODUCT(#REF!,#REF!,G3411,,#REF!,E3411)</f>
        <v>#N/A</v>
      </c>
    </row>
    <row r="3412" spans="3:8">
      <c r="C3412" t="e">
        <f>VLOOKUP(B3412,定价因子!L:M,2,0)</f>
        <v>#N/A</v>
      </c>
      <c r="E3412" t="e">
        <f>VLOOKUP($D$1&amp;D3412,定价因子!E:F,2,0)</f>
        <v>#N/A</v>
      </c>
      <c r="G3412" t="e">
        <f>VLOOKUP($F$1&amp;F3412,定价因子!E:F,2,0)</f>
        <v>#N/A</v>
      </c>
      <c r="H3412" s="104" t="e">
        <f>C3412*PRODUCT(#REF!,#REF!,G3412,,#REF!,E3412)</f>
        <v>#N/A</v>
      </c>
    </row>
    <row r="3413" spans="3:8">
      <c r="C3413" t="e">
        <f>VLOOKUP(B3413,定价因子!L:M,2,0)</f>
        <v>#N/A</v>
      </c>
      <c r="E3413" t="e">
        <f>VLOOKUP($D$1&amp;D3413,定价因子!E:F,2,0)</f>
        <v>#N/A</v>
      </c>
      <c r="G3413" t="e">
        <f>VLOOKUP($F$1&amp;F3413,定价因子!E:F,2,0)</f>
        <v>#N/A</v>
      </c>
      <c r="H3413" s="104" t="e">
        <f>C3413*PRODUCT(#REF!,#REF!,G3413,,#REF!,E3413)</f>
        <v>#N/A</v>
      </c>
    </row>
    <row r="3414" spans="3:8">
      <c r="C3414" t="e">
        <f>VLOOKUP(B3414,定价因子!L:M,2,0)</f>
        <v>#N/A</v>
      </c>
      <c r="E3414" t="e">
        <f>VLOOKUP($D$1&amp;D3414,定价因子!E:F,2,0)</f>
        <v>#N/A</v>
      </c>
      <c r="G3414" t="e">
        <f>VLOOKUP($F$1&amp;F3414,定价因子!E:F,2,0)</f>
        <v>#N/A</v>
      </c>
      <c r="H3414" s="104" t="e">
        <f>C3414*PRODUCT(#REF!,#REF!,G3414,,#REF!,E3414)</f>
        <v>#N/A</v>
      </c>
    </row>
    <row r="3415" spans="3:8">
      <c r="C3415" t="e">
        <f>VLOOKUP(B3415,定价因子!L:M,2,0)</f>
        <v>#N/A</v>
      </c>
      <c r="E3415" t="e">
        <f>VLOOKUP($D$1&amp;D3415,定价因子!E:F,2,0)</f>
        <v>#N/A</v>
      </c>
      <c r="G3415" t="e">
        <f>VLOOKUP($F$1&amp;F3415,定价因子!E:F,2,0)</f>
        <v>#N/A</v>
      </c>
      <c r="H3415" s="104" t="e">
        <f>C3415*PRODUCT(#REF!,#REF!,G3415,,#REF!,E3415)</f>
        <v>#N/A</v>
      </c>
    </row>
    <row r="3416" spans="3:8">
      <c r="C3416" t="e">
        <f>VLOOKUP(B3416,定价因子!L:M,2,0)</f>
        <v>#N/A</v>
      </c>
      <c r="E3416" t="e">
        <f>VLOOKUP($D$1&amp;D3416,定价因子!E:F,2,0)</f>
        <v>#N/A</v>
      </c>
      <c r="G3416" t="e">
        <f>VLOOKUP($F$1&amp;F3416,定价因子!E:F,2,0)</f>
        <v>#N/A</v>
      </c>
      <c r="H3416" s="104" t="e">
        <f>C3416*PRODUCT(#REF!,#REF!,G3416,,#REF!,E3416)</f>
        <v>#N/A</v>
      </c>
    </row>
    <row r="3417" spans="3:8">
      <c r="C3417" t="e">
        <f>VLOOKUP(B3417,定价因子!L:M,2,0)</f>
        <v>#N/A</v>
      </c>
      <c r="E3417" t="e">
        <f>VLOOKUP($D$1&amp;D3417,定价因子!E:F,2,0)</f>
        <v>#N/A</v>
      </c>
      <c r="G3417" t="e">
        <f>VLOOKUP($F$1&amp;F3417,定价因子!E:F,2,0)</f>
        <v>#N/A</v>
      </c>
      <c r="H3417" s="104" t="e">
        <f>C3417*PRODUCT(#REF!,#REF!,G3417,,#REF!,E3417)</f>
        <v>#N/A</v>
      </c>
    </row>
    <row r="3418" spans="3:8">
      <c r="C3418" t="e">
        <f>VLOOKUP(B3418,定价因子!L:M,2,0)</f>
        <v>#N/A</v>
      </c>
      <c r="E3418" t="e">
        <f>VLOOKUP($D$1&amp;D3418,定价因子!E:F,2,0)</f>
        <v>#N/A</v>
      </c>
      <c r="G3418" t="e">
        <f>VLOOKUP($F$1&amp;F3418,定价因子!E:F,2,0)</f>
        <v>#N/A</v>
      </c>
      <c r="H3418" s="104" t="e">
        <f>C3418*PRODUCT(#REF!,#REF!,G3418,,#REF!,E3418)</f>
        <v>#N/A</v>
      </c>
    </row>
    <row r="3419" spans="3:8">
      <c r="C3419" t="e">
        <f>VLOOKUP(B3419,定价因子!L:M,2,0)</f>
        <v>#N/A</v>
      </c>
      <c r="E3419" t="e">
        <f>VLOOKUP($D$1&amp;D3419,定价因子!E:F,2,0)</f>
        <v>#N/A</v>
      </c>
      <c r="G3419" t="e">
        <f>VLOOKUP($F$1&amp;F3419,定价因子!E:F,2,0)</f>
        <v>#N/A</v>
      </c>
      <c r="H3419" s="104" t="e">
        <f>C3419*PRODUCT(#REF!,#REF!,G3419,,#REF!,E3419)</f>
        <v>#N/A</v>
      </c>
    </row>
    <row r="3420" spans="3:8">
      <c r="C3420" t="e">
        <f>VLOOKUP(B3420,定价因子!L:M,2,0)</f>
        <v>#N/A</v>
      </c>
      <c r="E3420" t="e">
        <f>VLOOKUP($D$1&amp;D3420,定价因子!E:F,2,0)</f>
        <v>#N/A</v>
      </c>
      <c r="G3420" t="e">
        <f>VLOOKUP($F$1&amp;F3420,定价因子!E:F,2,0)</f>
        <v>#N/A</v>
      </c>
      <c r="H3420" s="104" t="e">
        <f>C3420*PRODUCT(#REF!,#REF!,G3420,,#REF!,E3420)</f>
        <v>#N/A</v>
      </c>
    </row>
    <row r="3421" spans="3:8">
      <c r="C3421" t="e">
        <f>VLOOKUP(B3421,定价因子!L:M,2,0)</f>
        <v>#N/A</v>
      </c>
      <c r="E3421" t="e">
        <f>VLOOKUP($D$1&amp;D3421,定价因子!E:F,2,0)</f>
        <v>#N/A</v>
      </c>
      <c r="G3421" t="e">
        <f>VLOOKUP($F$1&amp;F3421,定价因子!E:F,2,0)</f>
        <v>#N/A</v>
      </c>
      <c r="H3421" s="104" t="e">
        <f>C3421*PRODUCT(#REF!,#REF!,G3421,,#REF!,E3421)</f>
        <v>#N/A</v>
      </c>
    </row>
    <row r="3422" spans="3:8">
      <c r="C3422" t="e">
        <f>VLOOKUP(B3422,定价因子!L:M,2,0)</f>
        <v>#N/A</v>
      </c>
      <c r="E3422" t="e">
        <f>VLOOKUP($D$1&amp;D3422,定价因子!E:F,2,0)</f>
        <v>#N/A</v>
      </c>
      <c r="G3422" t="e">
        <f>VLOOKUP($F$1&amp;F3422,定价因子!E:F,2,0)</f>
        <v>#N/A</v>
      </c>
      <c r="H3422" s="104" t="e">
        <f>C3422*PRODUCT(#REF!,#REF!,G3422,,#REF!,E3422)</f>
        <v>#N/A</v>
      </c>
    </row>
    <row r="3423" spans="3:8">
      <c r="C3423" t="e">
        <f>VLOOKUP(B3423,定价因子!L:M,2,0)</f>
        <v>#N/A</v>
      </c>
      <c r="E3423" t="e">
        <f>VLOOKUP($D$1&amp;D3423,定价因子!E:F,2,0)</f>
        <v>#N/A</v>
      </c>
      <c r="G3423" t="e">
        <f>VLOOKUP($F$1&amp;F3423,定价因子!E:F,2,0)</f>
        <v>#N/A</v>
      </c>
      <c r="H3423" s="104" t="e">
        <f>C3423*PRODUCT(#REF!,#REF!,G3423,,#REF!,E3423)</f>
        <v>#N/A</v>
      </c>
    </row>
    <row r="3424" spans="3:8">
      <c r="C3424" t="e">
        <f>VLOOKUP(B3424,定价因子!L:M,2,0)</f>
        <v>#N/A</v>
      </c>
      <c r="E3424" t="e">
        <f>VLOOKUP($D$1&amp;D3424,定价因子!E:F,2,0)</f>
        <v>#N/A</v>
      </c>
      <c r="G3424" t="e">
        <f>VLOOKUP($F$1&amp;F3424,定价因子!E:F,2,0)</f>
        <v>#N/A</v>
      </c>
      <c r="H3424" s="104" t="e">
        <f>C3424*PRODUCT(#REF!,#REF!,G3424,,#REF!,E3424)</f>
        <v>#N/A</v>
      </c>
    </row>
    <row r="3425" spans="3:8">
      <c r="C3425" t="e">
        <f>VLOOKUP(B3425,定价因子!L:M,2,0)</f>
        <v>#N/A</v>
      </c>
      <c r="E3425" t="e">
        <f>VLOOKUP($D$1&amp;D3425,定价因子!E:F,2,0)</f>
        <v>#N/A</v>
      </c>
      <c r="G3425" t="e">
        <f>VLOOKUP($F$1&amp;F3425,定价因子!E:F,2,0)</f>
        <v>#N/A</v>
      </c>
      <c r="H3425" s="104" t="e">
        <f>C3425*PRODUCT(#REF!,#REF!,G3425,,#REF!,E3425)</f>
        <v>#N/A</v>
      </c>
    </row>
    <row r="3426" spans="3:8">
      <c r="C3426" t="e">
        <f>VLOOKUP(B3426,定价因子!L:M,2,0)</f>
        <v>#N/A</v>
      </c>
      <c r="E3426" t="e">
        <f>VLOOKUP($D$1&amp;D3426,定价因子!E:F,2,0)</f>
        <v>#N/A</v>
      </c>
      <c r="G3426" t="e">
        <f>VLOOKUP($F$1&amp;F3426,定价因子!E:F,2,0)</f>
        <v>#N/A</v>
      </c>
      <c r="H3426" s="104" t="e">
        <f>C3426*PRODUCT(#REF!,#REF!,G3426,,#REF!,E3426)</f>
        <v>#N/A</v>
      </c>
    </row>
    <row r="3427" spans="3:8">
      <c r="C3427" t="e">
        <f>VLOOKUP(B3427,定价因子!L:M,2,0)</f>
        <v>#N/A</v>
      </c>
      <c r="E3427" t="e">
        <f>VLOOKUP($D$1&amp;D3427,定价因子!E:F,2,0)</f>
        <v>#N/A</v>
      </c>
      <c r="G3427" t="e">
        <f>VLOOKUP($F$1&amp;F3427,定价因子!E:F,2,0)</f>
        <v>#N/A</v>
      </c>
      <c r="H3427" s="104" t="e">
        <f>C3427*PRODUCT(#REF!,#REF!,G3427,,#REF!,E3427)</f>
        <v>#N/A</v>
      </c>
    </row>
    <row r="3428" spans="3:8">
      <c r="C3428" t="e">
        <f>VLOOKUP(B3428,定价因子!L:M,2,0)</f>
        <v>#N/A</v>
      </c>
      <c r="E3428" t="e">
        <f>VLOOKUP($D$1&amp;D3428,定价因子!E:F,2,0)</f>
        <v>#N/A</v>
      </c>
      <c r="G3428" t="e">
        <f>VLOOKUP($F$1&amp;F3428,定价因子!E:F,2,0)</f>
        <v>#N/A</v>
      </c>
      <c r="H3428" s="104" t="e">
        <f>C3428*PRODUCT(#REF!,#REF!,G3428,,#REF!,E3428)</f>
        <v>#N/A</v>
      </c>
    </row>
    <row r="3429" spans="3:8">
      <c r="C3429" t="e">
        <f>VLOOKUP(B3429,定价因子!L:M,2,0)</f>
        <v>#N/A</v>
      </c>
      <c r="E3429" t="e">
        <f>VLOOKUP($D$1&amp;D3429,定价因子!E:F,2,0)</f>
        <v>#N/A</v>
      </c>
      <c r="G3429" t="e">
        <f>VLOOKUP($F$1&amp;F3429,定价因子!E:F,2,0)</f>
        <v>#N/A</v>
      </c>
      <c r="H3429" s="104" t="e">
        <f>C3429*PRODUCT(#REF!,#REF!,G3429,,#REF!,E3429)</f>
        <v>#N/A</v>
      </c>
    </row>
    <row r="3430" spans="3:8">
      <c r="C3430" t="e">
        <f>VLOOKUP(B3430,定价因子!L:M,2,0)</f>
        <v>#N/A</v>
      </c>
      <c r="E3430" t="e">
        <f>VLOOKUP($D$1&amp;D3430,定价因子!E:F,2,0)</f>
        <v>#N/A</v>
      </c>
      <c r="G3430" t="e">
        <f>VLOOKUP($F$1&amp;F3430,定价因子!E:F,2,0)</f>
        <v>#N/A</v>
      </c>
      <c r="H3430" s="104" t="e">
        <f>C3430*PRODUCT(#REF!,#REF!,G3430,,#REF!,E3430)</f>
        <v>#N/A</v>
      </c>
    </row>
    <row r="3431" spans="3:8">
      <c r="C3431" t="e">
        <f>VLOOKUP(B3431,定价因子!L:M,2,0)</f>
        <v>#N/A</v>
      </c>
      <c r="E3431" t="e">
        <f>VLOOKUP($D$1&amp;D3431,定价因子!E:F,2,0)</f>
        <v>#N/A</v>
      </c>
      <c r="G3431" t="e">
        <f>VLOOKUP($F$1&amp;F3431,定价因子!E:F,2,0)</f>
        <v>#N/A</v>
      </c>
      <c r="H3431" s="104" t="e">
        <f>C3431*PRODUCT(#REF!,#REF!,G3431,,#REF!,E3431)</f>
        <v>#N/A</v>
      </c>
    </row>
    <row r="3432" spans="3:8">
      <c r="C3432" t="e">
        <f>VLOOKUP(B3432,定价因子!L:M,2,0)</f>
        <v>#N/A</v>
      </c>
      <c r="E3432" t="e">
        <f>VLOOKUP($D$1&amp;D3432,定价因子!E:F,2,0)</f>
        <v>#N/A</v>
      </c>
      <c r="G3432" t="e">
        <f>VLOOKUP($F$1&amp;F3432,定价因子!E:F,2,0)</f>
        <v>#N/A</v>
      </c>
      <c r="H3432" s="104" t="e">
        <f>C3432*PRODUCT(#REF!,#REF!,G3432,,#REF!,E3432)</f>
        <v>#N/A</v>
      </c>
    </row>
    <row r="3433" spans="3:8">
      <c r="C3433" t="e">
        <f>VLOOKUP(B3433,定价因子!L:M,2,0)</f>
        <v>#N/A</v>
      </c>
      <c r="E3433" t="e">
        <f>VLOOKUP($D$1&amp;D3433,定价因子!E:F,2,0)</f>
        <v>#N/A</v>
      </c>
      <c r="G3433" t="e">
        <f>VLOOKUP($F$1&amp;F3433,定价因子!E:F,2,0)</f>
        <v>#N/A</v>
      </c>
      <c r="H3433" s="104" t="e">
        <f>C3433*PRODUCT(#REF!,#REF!,G3433,,#REF!,E3433)</f>
        <v>#N/A</v>
      </c>
    </row>
    <row r="3434" spans="3:8">
      <c r="C3434" t="e">
        <f>VLOOKUP(B3434,定价因子!L:M,2,0)</f>
        <v>#N/A</v>
      </c>
      <c r="E3434" t="e">
        <f>VLOOKUP($D$1&amp;D3434,定价因子!E:F,2,0)</f>
        <v>#N/A</v>
      </c>
      <c r="G3434" t="e">
        <f>VLOOKUP($F$1&amp;F3434,定价因子!E:F,2,0)</f>
        <v>#N/A</v>
      </c>
      <c r="H3434" s="104" t="e">
        <f>C3434*PRODUCT(#REF!,#REF!,G3434,,#REF!,E3434)</f>
        <v>#N/A</v>
      </c>
    </row>
    <row r="3435" spans="3:8">
      <c r="C3435" t="e">
        <f>VLOOKUP(B3435,定价因子!L:M,2,0)</f>
        <v>#N/A</v>
      </c>
      <c r="E3435" t="e">
        <f>VLOOKUP($D$1&amp;D3435,定价因子!E:F,2,0)</f>
        <v>#N/A</v>
      </c>
      <c r="G3435" t="e">
        <f>VLOOKUP($F$1&amp;F3435,定价因子!E:F,2,0)</f>
        <v>#N/A</v>
      </c>
      <c r="H3435" s="104" t="e">
        <f>C3435*PRODUCT(#REF!,#REF!,G3435,,#REF!,E3435)</f>
        <v>#N/A</v>
      </c>
    </row>
    <row r="3436" spans="3:8">
      <c r="C3436" t="e">
        <f>VLOOKUP(B3436,定价因子!L:M,2,0)</f>
        <v>#N/A</v>
      </c>
      <c r="E3436" t="e">
        <f>VLOOKUP($D$1&amp;D3436,定价因子!E:F,2,0)</f>
        <v>#N/A</v>
      </c>
      <c r="G3436" t="e">
        <f>VLOOKUP($F$1&amp;F3436,定价因子!E:F,2,0)</f>
        <v>#N/A</v>
      </c>
      <c r="H3436" s="104" t="e">
        <f>C3436*PRODUCT(#REF!,#REF!,G3436,,#REF!,E3436)</f>
        <v>#N/A</v>
      </c>
    </row>
    <row r="3437" spans="3:8">
      <c r="C3437" t="e">
        <f>VLOOKUP(B3437,定价因子!L:M,2,0)</f>
        <v>#N/A</v>
      </c>
      <c r="E3437" t="e">
        <f>VLOOKUP($D$1&amp;D3437,定价因子!E:F,2,0)</f>
        <v>#N/A</v>
      </c>
      <c r="G3437" t="e">
        <f>VLOOKUP($F$1&amp;F3437,定价因子!E:F,2,0)</f>
        <v>#N/A</v>
      </c>
      <c r="H3437" s="104" t="e">
        <f>C3437*PRODUCT(#REF!,#REF!,G3437,,#REF!,E3437)</f>
        <v>#N/A</v>
      </c>
    </row>
    <row r="3438" spans="3:8">
      <c r="C3438" t="e">
        <f>VLOOKUP(B3438,定价因子!L:M,2,0)</f>
        <v>#N/A</v>
      </c>
      <c r="E3438" t="e">
        <f>VLOOKUP($D$1&amp;D3438,定价因子!E:F,2,0)</f>
        <v>#N/A</v>
      </c>
      <c r="G3438" t="e">
        <f>VLOOKUP($F$1&amp;F3438,定价因子!E:F,2,0)</f>
        <v>#N/A</v>
      </c>
      <c r="H3438" s="104" t="e">
        <f>C3438*PRODUCT(#REF!,#REF!,G3438,,#REF!,E3438)</f>
        <v>#N/A</v>
      </c>
    </row>
    <row r="3439" spans="3:8">
      <c r="C3439" t="e">
        <f>VLOOKUP(B3439,定价因子!L:M,2,0)</f>
        <v>#N/A</v>
      </c>
      <c r="E3439" t="e">
        <f>VLOOKUP($D$1&amp;D3439,定价因子!E:F,2,0)</f>
        <v>#N/A</v>
      </c>
      <c r="G3439" t="e">
        <f>VLOOKUP($F$1&amp;F3439,定价因子!E:F,2,0)</f>
        <v>#N/A</v>
      </c>
      <c r="H3439" s="104" t="e">
        <f>C3439*PRODUCT(#REF!,#REF!,G3439,,#REF!,E3439)</f>
        <v>#N/A</v>
      </c>
    </row>
    <row r="3440" spans="3:8">
      <c r="C3440" t="e">
        <f>VLOOKUP(B3440,定价因子!L:M,2,0)</f>
        <v>#N/A</v>
      </c>
      <c r="E3440" t="e">
        <f>VLOOKUP($D$1&amp;D3440,定价因子!E:F,2,0)</f>
        <v>#N/A</v>
      </c>
      <c r="G3440" t="e">
        <f>VLOOKUP($F$1&amp;F3440,定价因子!E:F,2,0)</f>
        <v>#N/A</v>
      </c>
      <c r="H3440" s="104" t="e">
        <f>C3440*PRODUCT(#REF!,#REF!,G3440,,#REF!,E3440)</f>
        <v>#N/A</v>
      </c>
    </row>
    <row r="3441" spans="3:8">
      <c r="C3441" t="e">
        <f>VLOOKUP(B3441,定价因子!L:M,2,0)</f>
        <v>#N/A</v>
      </c>
      <c r="E3441" t="e">
        <f>VLOOKUP($D$1&amp;D3441,定价因子!E:F,2,0)</f>
        <v>#N/A</v>
      </c>
      <c r="G3441" t="e">
        <f>VLOOKUP($F$1&amp;F3441,定价因子!E:F,2,0)</f>
        <v>#N/A</v>
      </c>
      <c r="H3441" s="104" t="e">
        <f>C3441*PRODUCT(#REF!,#REF!,G3441,,#REF!,E3441)</f>
        <v>#N/A</v>
      </c>
    </row>
    <row r="3442" spans="3:8">
      <c r="C3442" t="e">
        <f>VLOOKUP(B3442,定价因子!L:M,2,0)</f>
        <v>#N/A</v>
      </c>
      <c r="E3442" t="e">
        <f>VLOOKUP($D$1&amp;D3442,定价因子!E:F,2,0)</f>
        <v>#N/A</v>
      </c>
      <c r="G3442" t="e">
        <f>VLOOKUP($F$1&amp;F3442,定价因子!E:F,2,0)</f>
        <v>#N/A</v>
      </c>
      <c r="H3442" s="104" t="e">
        <f>C3442*PRODUCT(#REF!,#REF!,G3442,,#REF!,E3442)</f>
        <v>#N/A</v>
      </c>
    </row>
    <row r="3443" spans="3:8">
      <c r="C3443" t="e">
        <f>VLOOKUP(B3443,定价因子!L:M,2,0)</f>
        <v>#N/A</v>
      </c>
      <c r="E3443" t="e">
        <f>VLOOKUP($D$1&amp;D3443,定价因子!E:F,2,0)</f>
        <v>#N/A</v>
      </c>
      <c r="G3443" t="e">
        <f>VLOOKUP($F$1&amp;F3443,定价因子!E:F,2,0)</f>
        <v>#N/A</v>
      </c>
      <c r="H3443" s="104" t="e">
        <f>C3443*PRODUCT(#REF!,#REF!,G3443,,#REF!,E3443)</f>
        <v>#N/A</v>
      </c>
    </row>
    <row r="3444" spans="3:8">
      <c r="C3444" t="e">
        <f>VLOOKUP(B3444,定价因子!L:M,2,0)</f>
        <v>#N/A</v>
      </c>
      <c r="E3444" t="e">
        <f>VLOOKUP($D$1&amp;D3444,定价因子!E:F,2,0)</f>
        <v>#N/A</v>
      </c>
      <c r="G3444" t="e">
        <f>VLOOKUP($F$1&amp;F3444,定价因子!E:F,2,0)</f>
        <v>#N/A</v>
      </c>
      <c r="H3444" s="104" t="e">
        <f>C3444*PRODUCT(#REF!,#REF!,G3444,,#REF!,E3444)</f>
        <v>#N/A</v>
      </c>
    </row>
    <row r="3445" spans="3:8">
      <c r="C3445" t="e">
        <f>VLOOKUP(B3445,定价因子!L:M,2,0)</f>
        <v>#N/A</v>
      </c>
      <c r="E3445" t="e">
        <f>VLOOKUP($D$1&amp;D3445,定价因子!E:F,2,0)</f>
        <v>#N/A</v>
      </c>
      <c r="G3445" t="e">
        <f>VLOOKUP($F$1&amp;F3445,定价因子!E:F,2,0)</f>
        <v>#N/A</v>
      </c>
      <c r="H3445" s="104" t="e">
        <f>C3445*PRODUCT(#REF!,#REF!,G3445,,#REF!,E3445)</f>
        <v>#N/A</v>
      </c>
    </row>
    <row r="3446" spans="3:8">
      <c r="C3446" t="e">
        <f>VLOOKUP(B3446,定价因子!L:M,2,0)</f>
        <v>#N/A</v>
      </c>
      <c r="E3446" t="e">
        <f>VLOOKUP($D$1&amp;D3446,定价因子!E:F,2,0)</f>
        <v>#N/A</v>
      </c>
      <c r="G3446" t="e">
        <f>VLOOKUP($F$1&amp;F3446,定价因子!E:F,2,0)</f>
        <v>#N/A</v>
      </c>
      <c r="H3446" s="104" t="e">
        <f>C3446*PRODUCT(#REF!,#REF!,G3446,,#REF!,E3446)</f>
        <v>#N/A</v>
      </c>
    </row>
    <row r="3447" spans="3:8">
      <c r="C3447" t="e">
        <f>VLOOKUP(B3447,定价因子!L:M,2,0)</f>
        <v>#N/A</v>
      </c>
      <c r="E3447" t="e">
        <f>VLOOKUP($D$1&amp;D3447,定价因子!E:F,2,0)</f>
        <v>#N/A</v>
      </c>
      <c r="G3447" t="e">
        <f>VLOOKUP($F$1&amp;F3447,定价因子!E:F,2,0)</f>
        <v>#N/A</v>
      </c>
      <c r="H3447" s="104" t="e">
        <f>C3447*PRODUCT(#REF!,#REF!,G3447,,#REF!,E3447)</f>
        <v>#N/A</v>
      </c>
    </row>
    <row r="3448" spans="3:8">
      <c r="C3448" t="e">
        <f>VLOOKUP(B3448,定价因子!L:M,2,0)</f>
        <v>#N/A</v>
      </c>
      <c r="E3448" t="e">
        <f>VLOOKUP($D$1&amp;D3448,定价因子!E:F,2,0)</f>
        <v>#N/A</v>
      </c>
      <c r="G3448" t="e">
        <f>VLOOKUP($F$1&amp;F3448,定价因子!E:F,2,0)</f>
        <v>#N/A</v>
      </c>
      <c r="H3448" s="104" t="e">
        <f>C3448*PRODUCT(#REF!,#REF!,G3448,,#REF!,E3448)</f>
        <v>#N/A</v>
      </c>
    </row>
    <row r="3449" spans="3:8">
      <c r="C3449" t="e">
        <f>VLOOKUP(B3449,定价因子!L:M,2,0)</f>
        <v>#N/A</v>
      </c>
      <c r="E3449" t="e">
        <f>VLOOKUP($D$1&amp;D3449,定价因子!E:F,2,0)</f>
        <v>#N/A</v>
      </c>
      <c r="G3449" t="e">
        <f>VLOOKUP($F$1&amp;F3449,定价因子!E:F,2,0)</f>
        <v>#N/A</v>
      </c>
      <c r="H3449" s="104" t="e">
        <f>C3449*PRODUCT(#REF!,#REF!,G3449,,#REF!,E3449)</f>
        <v>#N/A</v>
      </c>
    </row>
    <row r="3450" spans="3:8">
      <c r="C3450" t="e">
        <f>VLOOKUP(B3450,定价因子!L:M,2,0)</f>
        <v>#N/A</v>
      </c>
      <c r="E3450" t="e">
        <f>VLOOKUP($D$1&amp;D3450,定价因子!E:F,2,0)</f>
        <v>#N/A</v>
      </c>
      <c r="G3450" t="e">
        <f>VLOOKUP($F$1&amp;F3450,定价因子!E:F,2,0)</f>
        <v>#N/A</v>
      </c>
      <c r="H3450" s="104" t="e">
        <f>C3450*PRODUCT(#REF!,#REF!,G3450,,#REF!,E3450)</f>
        <v>#N/A</v>
      </c>
    </row>
    <row r="3451" spans="3:8">
      <c r="C3451" t="e">
        <f>VLOOKUP(B3451,定价因子!L:M,2,0)</f>
        <v>#N/A</v>
      </c>
      <c r="E3451" t="e">
        <f>VLOOKUP($D$1&amp;D3451,定价因子!E:F,2,0)</f>
        <v>#N/A</v>
      </c>
      <c r="G3451" t="e">
        <f>VLOOKUP($F$1&amp;F3451,定价因子!E:F,2,0)</f>
        <v>#N/A</v>
      </c>
      <c r="H3451" s="104" t="e">
        <f>C3451*PRODUCT(#REF!,#REF!,G3451,,#REF!,E3451)</f>
        <v>#N/A</v>
      </c>
    </row>
    <row r="3452" spans="3:8">
      <c r="C3452" t="e">
        <f>VLOOKUP(B3452,定价因子!L:M,2,0)</f>
        <v>#N/A</v>
      </c>
      <c r="E3452" t="e">
        <f>VLOOKUP($D$1&amp;D3452,定价因子!E:F,2,0)</f>
        <v>#N/A</v>
      </c>
      <c r="G3452" t="e">
        <f>VLOOKUP($F$1&amp;F3452,定价因子!E:F,2,0)</f>
        <v>#N/A</v>
      </c>
      <c r="H3452" s="104" t="e">
        <f>C3452*PRODUCT(#REF!,#REF!,G3452,,#REF!,E3452)</f>
        <v>#N/A</v>
      </c>
    </row>
    <row r="3453" spans="3:8">
      <c r="C3453" t="e">
        <f>VLOOKUP(B3453,定价因子!L:M,2,0)</f>
        <v>#N/A</v>
      </c>
      <c r="E3453" t="e">
        <f>VLOOKUP($D$1&amp;D3453,定价因子!E:F,2,0)</f>
        <v>#N/A</v>
      </c>
      <c r="G3453" t="e">
        <f>VLOOKUP($F$1&amp;F3453,定价因子!E:F,2,0)</f>
        <v>#N/A</v>
      </c>
      <c r="H3453" s="104" t="e">
        <f>C3453*PRODUCT(#REF!,#REF!,G3453,,#REF!,E3453)</f>
        <v>#N/A</v>
      </c>
    </row>
    <row r="3454" spans="3:8">
      <c r="C3454" t="e">
        <f>VLOOKUP(B3454,定价因子!L:M,2,0)</f>
        <v>#N/A</v>
      </c>
      <c r="E3454" t="e">
        <f>VLOOKUP($D$1&amp;D3454,定价因子!E:F,2,0)</f>
        <v>#N/A</v>
      </c>
      <c r="G3454" t="e">
        <f>VLOOKUP($F$1&amp;F3454,定价因子!E:F,2,0)</f>
        <v>#N/A</v>
      </c>
      <c r="H3454" s="104" t="e">
        <f>C3454*PRODUCT(#REF!,#REF!,G3454,,#REF!,E3454)</f>
        <v>#N/A</v>
      </c>
    </row>
    <row r="3455" spans="3:8">
      <c r="C3455" t="e">
        <f>VLOOKUP(B3455,定价因子!L:M,2,0)</f>
        <v>#N/A</v>
      </c>
      <c r="E3455" t="e">
        <f>VLOOKUP($D$1&amp;D3455,定价因子!E:F,2,0)</f>
        <v>#N/A</v>
      </c>
      <c r="G3455" t="e">
        <f>VLOOKUP($F$1&amp;F3455,定价因子!E:F,2,0)</f>
        <v>#N/A</v>
      </c>
      <c r="H3455" s="104" t="e">
        <f>C3455*PRODUCT(#REF!,#REF!,G3455,,#REF!,E3455)</f>
        <v>#N/A</v>
      </c>
    </row>
    <row r="3456" spans="3:8">
      <c r="C3456" t="e">
        <f>VLOOKUP(B3456,定价因子!L:M,2,0)</f>
        <v>#N/A</v>
      </c>
      <c r="E3456" t="e">
        <f>VLOOKUP($D$1&amp;D3456,定价因子!E:F,2,0)</f>
        <v>#N/A</v>
      </c>
      <c r="G3456" t="e">
        <f>VLOOKUP($F$1&amp;F3456,定价因子!E:F,2,0)</f>
        <v>#N/A</v>
      </c>
      <c r="H3456" s="104" t="e">
        <f>C3456*PRODUCT(#REF!,#REF!,G3456,,#REF!,E3456)</f>
        <v>#N/A</v>
      </c>
    </row>
    <row r="3457" spans="3:8">
      <c r="C3457" t="e">
        <f>VLOOKUP(B3457,定价因子!L:M,2,0)</f>
        <v>#N/A</v>
      </c>
      <c r="E3457" t="e">
        <f>VLOOKUP($D$1&amp;D3457,定价因子!E:F,2,0)</f>
        <v>#N/A</v>
      </c>
      <c r="G3457" t="e">
        <f>VLOOKUP($F$1&amp;F3457,定价因子!E:F,2,0)</f>
        <v>#N/A</v>
      </c>
      <c r="H3457" s="104" t="e">
        <f>C3457*PRODUCT(#REF!,#REF!,G3457,,#REF!,E3457)</f>
        <v>#N/A</v>
      </c>
    </row>
    <row r="3458" spans="3:8">
      <c r="C3458" t="e">
        <f>VLOOKUP(B3458,定价因子!L:M,2,0)</f>
        <v>#N/A</v>
      </c>
      <c r="E3458" t="e">
        <f>VLOOKUP($D$1&amp;D3458,定价因子!E:F,2,0)</f>
        <v>#N/A</v>
      </c>
      <c r="G3458" t="e">
        <f>VLOOKUP($F$1&amp;F3458,定价因子!E:F,2,0)</f>
        <v>#N/A</v>
      </c>
      <c r="H3458" s="104" t="e">
        <f>C3458*PRODUCT(#REF!,#REF!,G3458,,#REF!,E3458)</f>
        <v>#N/A</v>
      </c>
    </row>
    <row r="3459" spans="3:8">
      <c r="C3459" t="e">
        <f>VLOOKUP(B3459,定价因子!L:M,2,0)</f>
        <v>#N/A</v>
      </c>
      <c r="E3459" t="e">
        <f>VLOOKUP($D$1&amp;D3459,定价因子!E:F,2,0)</f>
        <v>#N/A</v>
      </c>
      <c r="G3459" t="e">
        <f>VLOOKUP($F$1&amp;F3459,定价因子!E:F,2,0)</f>
        <v>#N/A</v>
      </c>
      <c r="H3459" s="104" t="e">
        <f>C3459*PRODUCT(#REF!,#REF!,G3459,,#REF!,E3459)</f>
        <v>#N/A</v>
      </c>
    </row>
    <row r="3460" spans="3:8">
      <c r="C3460" t="e">
        <f>VLOOKUP(B3460,定价因子!L:M,2,0)</f>
        <v>#N/A</v>
      </c>
      <c r="E3460" t="e">
        <f>VLOOKUP($D$1&amp;D3460,定价因子!E:F,2,0)</f>
        <v>#N/A</v>
      </c>
      <c r="G3460" t="e">
        <f>VLOOKUP($F$1&amp;F3460,定价因子!E:F,2,0)</f>
        <v>#N/A</v>
      </c>
      <c r="H3460" s="104" t="e">
        <f>C3460*PRODUCT(#REF!,#REF!,G3460,,#REF!,E3460)</f>
        <v>#N/A</v>
      </c>
    </row>
    <row r="3461" spans="3:8">
      <c r="C3461" t="e">
        <f>VLOOKUP(B3461,定价因子!L:M,2,0)</f>
        <v>#N/A</v>
      </c>
      <c r="E3461" t="e">
        <f>VLOOKUP($D$1&amp;D3461,定价因子!E:F,2,0)</f>
        <v>#N/A</v>
      </c>
      <c r="G3461" t="e">
        <f>VLOOKUP($F$1&amp;F3461,定价因子!E:F,2,0)</f>
        <v>#N/A</v>
      </c>
      <c r="H3461" s="104" t="e">
        <f>C3461*PRODUCT(#REF!,#REF!,G3461,,#REF!,E3461)</f>
        <v>#N/A</v>
      </c>
    </row>
    <row r="3462" spans="3:8">
      <c r="C3462" t="e">
        <f>VLOOKUP(B3462,定价因子!L:M,2,0)</f>
        <v>#N/A</v>
      </c>
      <c r="E3462" t="e">
        <f>VLOOKUP($D$1&amp;D3462,定价因子!E:F,2,0)</f>
        <v>#N/A</v>
      </c>
      <c r="G3462" t="e">
        <f>VLOOKUP($F$1&amp;F3462,定价因子!E:F,2,0)</f>
        <v>#N/A</v>
      </c>
      <c r="H3462" s="104" t="e">
        <f>C3462*PRODUCT(#REF!,#REF!,G3462,,#REF!,E3462)</f>
        <v>#N/A</v>
      </c>
    </row>
    <row r="3463" spans="3:8">
      <c r="C3463" t="e">
        <f>VLOOKUP(B3463,定价因子!L:M,2,0)</f>
        <v>#N/A</v>
      </c>
      <c r="E3463" t="e">
        <f>VLOOKUP($D$1&amp;D3463,定价因子!E:F,2,0)</f>
        <v>#N/A</v>
      </c>
      <c r="G3463" t="e">
        <f>VLOOKUP($F$1&amp;F3463,定价因子!E:F,2,0)</f>
        <v>#N/A</v>
      </c>
      <c r="H3463" s="104" t="e">
        <f>C3463*PRODUCT(#REF!,#REF!,G3463,,#REF!,E3463)</f>
        <v>#N/A</v>
      </c>
    </row>
    <row r="3464" spans="3:8">
      <c r="C3464" t="e">
        <f>VLOOKUP(B3464,定价因子!L:M,2,0)</f>
        <v>#N/A</v>
      </c>
      <c r="E3464" t="e">
        <f>VLOOKUP($D$1&amp;D3464,定价因子!E:F,2,0)</f>
        <v>#N/A</v>
      </c>
      <c r="G3464" t="e">
        <f>VLOOKUP($F$1&amp;F3464,定价因子!E:F,2,0)</f>
        <v>#N/A</v>
      </c>
      <c r="H3464" s="104" t="e">
        <f>C3464*PRODUCT(#REF!,#REF!,G3464,,#REF!,E3464)</f>
        <v>#N/A</v>
      </c>
    </row>
    <row r="3465" spans="3:8">
      <c r="C3465" t="e">
        <f>VLOOKUP(B3465,定价因子!L:M,2,0)</f>
        <v>#N/A</v>
      </c>
      <c r="E3465" t="e">
        <f>VLOOKUP($D$1&amp;D3465,定价因子!E:F,2,0)</f>
        <v>#N/A</v>
      </c>
      <c r="G3465" t="e">
        <f>VLOOKUP($F$1&amp;F3465,定价因子!E:F,2,0)</f>
        <v>#N/A</v>
      </c>
      <c r="H3465" s="104" t="e">
        <f>C3465*PRODUCT(#REF!,#REF!,G3465,,#REF!,E3465)</f>
        <v>#N/A</v>
      </c>
    </row>
    <row r="3466" spans="3:8">
      <c r="C3466" t="e">
        <f>VLOOKUP(B3466,定价因子!L:M,2,0)</f>
        <v>#N/A</v>
      </c>
      <c r="E3466" t="e">
        <f>VLOOKUP($D$1&amp;D3466,定价因子!E:F,2,0)</f>
        <v>#N/A</v>
      </c>
      <c r="G3466" t="e">
        <f>VLOOKUP($F$1&amp;F3466,定价因子!E:F,2,0)</f>
        <v>#N/A</v>
      </c>
      <c r="H3466" s="104" t="e">
        <f>C3466*PRODUCT(#REF!,#REF!,G3466,,#REF!,E3466)</f>
        <v>#N/A</v>
      </c>
    </row>
    <row r="3467" spans="3:8">
      <c r="C3467" t="e">
        <f>VLOOKUP(B3467,定价因子!L:M,2,0)</f>
        <v>#N/A</v>
      </c>
      <c r="E3467" t="e">
        <f>VLOOKUP($D$1&amp;D3467,定价因子!E:F,2,0)</f>
        <v>#N/A</v>
      </c>
      <c r="G3467" t="e">
        <f>VLOOKUP($F$1&amp;F3467,定价因子!E:F,2,0)</f>
        <v>#N/A</v>
      </c>
      <c r="H3467" s="104" t="e">
        <f>C3467*PRODUCT(#REF!,#REF!,G3467,,#REF!,E3467)</f>
        <v>#N/A</v>
      </c>
    </row>
    <row r="3468" spans="3:8">
      <c r="C3468" t="e">
        <f>VLOOKUP(B3468,定价因子!L:M,2,0)</f>
        <v>#N/A</v>
      </c>
      <c r="E3468" t="e">
        <f>VLOOKUP($D$1&amp;D3468,定价因子!E:F,2,0)</f>
        <v>#N/A</v>
      </c>
      <c r="G3468" t="e">
        <f>VLOOKUP($F$1&amp;F3468,定价因子!E:F,2,0)</f>
        <v>#N/A</v>
      </c>
      <c r="H3468" s="104" t="e">
        <f>C3468*PRODUCT(#REF!,#REF!,G3468,,#REF!,E3468)</f>
        <v>#N/A</v>
      </c>
    </row>
    <row r="3469" spans="3:8">
      <c r="C3469" t="e">
        <f>VLOOKUP(B3469,定价因子!L:M,2,0)</f>
        <v>#N/A</v>
      </c>
      <c r="E3469" t="e">
        <f>VLOOKUP($D$1&amp;D3469,定价因子!E:F,2,0)</f>
        <v>#N/A</v>
      </c>
      <c r="G3469" t="e">
        <f>VLOOKUP($F$1&amp;F3469,定价因子!E:F,2,0)</f>
        <v>#N/A</v>
      </c>
      <c r="H3469" s="104" t="e">
        <f>C3469*PRODUCT(#REF!,#REF!,G3469,,#REF!,E3469)</f>
        <v>#N/A</v>
      </c>
    </row>
    <row r="3470" spans="3:8">
      <c r="C3470" t="e">
        <f>VLOOKUP(B3470,定价因子!L:M,2,0)</f>
        <v>#N/A</v>
      </c>
      <c r="E3470" t="e">
        <f>VLOOKUP($D$1&amp;D3470,定价因子!E:F,2,0)</f>
        <v>#N/A</v>
      </c>
      <c r="G3470" t="e">
        <f>VLOOKUP($F$1&amp;F3470,定价因子!E:F,2,0)</f>
        <v>#N/A</v>
      </c>
      <c r="H3470" s="104" t="e">
        <f>C3470*PRODUCT(#REF!,#REF!,G3470,,#REF!,E3470)</f>
        <v>#N/A</v>
      </c>
    </row>
    <row r="3471" spans="3:8">
      <c r="C3471" t="e">
        <f>VLOOKUP(B3471,定价因子!L:M,2,0)</f>
        <v>#N/A</v>
      </c>
      <c r="E3471" t="e">
        <f>VLOOKUP($D$1&amp;D3471,定价因子!E:F,2,0)</f>
        <v>#N/A</v>
      </c>
      <c r="G3471" t="e">
        <f>VLOOKUP($F$1&amp;F3471,定价因子!E:F,2,0)</f>
        <v>#N/A</v>
      </c>
      <c r="H3471" s="104" t="e">
        <f>C3471*PRODUCT(#REF!,#REF!,G3471,,#REF!,E3471)</f>
        <v>#N/A</v>
      </c>
    </row>
    <row r="3472" spans="3:8">
      <c r="C3472" t="e">
        <f>VLOOKUP(B3472,定价因子!L:M,2,0)</f>
        <v>#N/A</v>
      </c>
      <c r="E3472" t="e">
        <f>VLOOKUP($D$1&amp;D3472,定价因子!E:F,2,0)</f>
        <v>#N/A</v>
      </c>
      <c r="G3472" t="e">
        <f>VLOOKUP($F$1&amp;F3472,定价因子!E:F,2,0)</f>
        <v>#N/A</v>
      </c>
      <c r="H3472" s="104" t="e">
        <f>C3472*PRODUCT(#REF!,#REF!,G3472,,#REF!,E3472)</f>
        <v>#N/A</v>
      </c>
    </row>
    <row r="3473" spans="3:8">
      <c r="C3473" t="e">
        <f>VLOOKUP(B3473,定价因子!L:M,2,0)</f>
        <v>#N/A</v>
      </c>
      <c r="E3473" t="e">
        <f>VLOOKUP($D$1&amp;D3473,定价因子!E:F,2,0)</f>
        <v>#N/A</v>
      </c>
      <c r="G3473" t="e">
        <f>VLOOKUP($F$1&amp;F3473,定价因子!E:F,2,0)</f>
        <v>#N/A</v>
      </c>
      <c r="H3473" s="104" t="e">
        <f>C3473*PRODUCT(#REF!,#REF!,G3473,,#REF!,E3473)</f>
        <v>#N/A</v>
      </c>
    </row>
    <row r="3474" spans="3:8">
      <c r="C3474" t="e">
        <f>VLOOKUP(B3474,定价因子!L:M,2,0)</f>
        <v>#N/A</v>
      </c>
      <c r="E3474" t="e">
        <f>VLOOKUP($D$1&amp;D3474,定价因子!E:F,2,0)</f>
        <v>#N/A</v>
      </c>
      <c r="G3474" t="e">
        <f>VLOOKUP($F$1&amp;F3474,定价因子!E:F,2,0)</f>
        <v>#N/A</v>
      </c>
      <c r="H3474" s="104" t="e">
        <f>C3474*PRODUCT(#REF!,#REF!,G3474,,#REF!,E3474)</f>
        <v>#N/A</v>
      </c>
    </row>
    <row r="3475" spans="3:8">
      <c r="C3475" t="e">
        <f>VLOOKUP(B3475,定价因子!L:M,2,0)</f>
        <v>#N/A</v>
      </c>
      <c r="E3475" t="e">
        <f>VLOOKUP($D$1&amp;D3475,定价因子!E:F,2,0)</f>
        <v>#N/A</v>
      </c>
      <c r="G3475" t="e">
        <f>VLOOKUP($F$1&amp;F3475,定价因子!E:F,2,0)</f>
        <v>#N/A</v>
      </c>
      <c r="H3475" s="104" t="e">
        <f>C3475*PRODUCT(#REF!,#REF!,G3475,,#REF!,E3475)</f>
        <v>#N/A</v>
      </c>
    </row>
    <row r="3476" spans="3:8">
      <c r="C3476" t="e">
        <f>VLOOKUP(B3476,定价因子!L:M,2,0)</f>
        <v>#N/A</v>
      </c>
      <c r="E3476" t="e">
        <f>VLOOKUP($D$1&amp;D3476,定价因子!E:F,2,0)</f>
        <v>#N/A</v>
      </c>
      <c r="G3476" t="e">
        <f>VLOOKUP($F$1&amp;F3476,定价因子!E:F,2,0)</f>
        <v>#N/A</v>
      </c>
      <c r="H3476" s="104" t="e">
        <f>C3476*PRODUCT(#REF!,#REF!,G3476,,#REF!,E3476)</f>
        <v>#N/A</v>
      </c>
    </row>
    <row r="3477" spans="3:8">
      <c r="C3477" t="e">
        <f>VLOOKUP(B3477,定价因子!L:M,2,0)</f>
        <v>#N/A</v>
      </c>
      <c r="E3477" t="e">
        <f>VLOOKUP($D$1&amp;D3477,定价因子!E:F,2,0)</f>
        <v>#N/A</v>
      </c>
      <c r="G3477" t="e">
        <f>VLOOKUP($F$1&amp;F3477,定价因子!E:F,2,0)</f>
        <v>#N/A</v>
      </c>
      <c r="H3477" s="104" t="e">
        <f>C3477*PRODUCT(#REF!,#REF!,G3477,,#REF!,E3477)</f>
        <v>#N/A</v>
      </c>
    </row>
    <row r="3478" spans="3:8">
      <c r="C3478" t="e">
        <f>VLOOKUP(B3478,定价因子!L:M,2,0)</f>
        <v>#N/A</v>
      </c>
      <c r="E3478" t="e">
        <f>VLOOKUP($D$1&amp;D3478,定价因子!E:F,2,0)</f>
        <v>#N/A</v>
      </c>
      <c r="G3478" t="e">
        <f>VLOOKUP($F$1&amp;F3478,定价因子!E:F,2,0)</f>
        <v>#N/A</v>
      </c>
      <c r="H3478" s="104" t="e">
        <f>C3478*PRODUCT(#REF!,#REF!,G3478,,#REF!,E3478)</f>
        <v>#N/A</v>
      </c>
    </row>
    <row r="3479" spans="3:8">
      <c r="C3479" t="e">
        <f>VLOOKUP(B3479,定价因子!L:M,2,0)</f>
        <v>#N/A</v>
      </c>
      <c r="E3479" t="e">
        <f>VLOOKUP($D$1&amp;D3479,定价因子!E:F,2,0)</f>
        <v>#N/A</v>
      </c>
      <c r="G3479" t="e">
        <f>VLOOKUP($F$1&amp;F3479,定价因子!E:F,2,0)</f>
        <v>#N/A</v>
      </c>
      <c r="H3479" s="104" t="e">
        <f>C3479*PRODUCT(#REF!,#REF!,G3479,,#REF!,E3479)</f>
        <v>#N/A</v>
      </c>
    </row>
    <row r="3480" spans="3:8">
      <c r="C3480" t="e">
        <f>VLOOKUP(B3480,定价因子!L:M,2,0)</f>
        <v>#N/A</v>
      </c>
      <c r="E3480" t="e">
        <f>VLOOKUP($D$1&amp;D3480,定价因子!E:F,2,0)</f>
        <v>#N/A</v>
      </c>
      <c r="G3480" t="e">
        <f>VLOOKUP($F$1&amp;F3480,定价因子!E:F,2,0)</f>
        <v>#N/A</v>
      </c>
      <c r="H3480" s="104" t="e">
        <f>C3480*PRODUCT(#REF!,#REF!,G3480,,#REF!,E3480)</f>
        <v>#N/A</v>
      </c>
    </row>
    <row r="3481" spans="3:8">
      <c r="C3481" t="e">
        <f>VLOOKUP(B3481,定价因子!L:M,2,0)</f>
        <v>#N/A</v>
      </c>
      <c r="E3481" t="e">
        <f>VLOOKUP($D$1&amp;D3481,定价因子!E:F,2,0)</f>
        <v>#N/A</v>
      </c>
      <c r="G3481" t="e">
        <f>VLOOKUP($F$1&amp;F3481,定价因子!E:F,2,0)</f>
        <v>#N/A</v>
      </c>
      <c r="H3481" s="104" t="e">
        <f>C3481*PRODUCT(#REF!,#REF!,G3481,,#REF!,E3481)</f>
        <v>#N/A</v>
      </c>
    </row>
    <row r="3482" spans="3:8">
      <c r="C3482" t="e">
        <f>VLOOKUP(B3482,定价因子!L:M,2,0)</f>
        <v>#N/A</v>
      </c>
      <c r="E3482" t="e">
        <f>VLOOKUP($D$1&amp;D3482,定价因子!E:F,2,0)</f>
        <v>#N/A</v>
      </c>
      <c r="G3482" t="e">
        <f>VLOOKUP($F$1&amp;F3482,定价因子!E:F,2,0)</f>
        <v>#N/A</v>
      </c>
      <c r="H3482" s="104" t="e">
        <f>C3482*PRODUCT(#REF!,#REF!,G3482,,#REF!,E3482)</f>
        <v>#N/A</v>
      </c>
    </row>
    <row r="3483" spans="3:8">
      <c r="C3483" t="e">
        <f>VLOOKUP(B3483,定价因子!L:M,2,0)</f>
        <v>#N/A</v>
      </c>
      <c r="E3483" t="e">
        <f>VLOOKUP($D$1&amp;D3483,定价因子!E:F,2,0)</f>
        <v>#N/A</v>
      </c>
      <c r="G3483" t="e">
        <f>VLOOKUP($F$1&amp;F3483,定价因子!E:F,2,0)</f>
        <v>#N/A</v>
      </c>
      <c r="H3483" s="104" t="e">
        <f>C3483*PRODUCT(#REF!,#REF!,G3483,,#REF!,E3483)</f>
        <v>#N/A</v>
      </c>
    </row>
    <row r="3484" spans="3:8">
      <c r="C3484" t="e">
        <f>VLOOKUP(B3484,定价因子!L:M,2,0)</f>
        <v>#N/A</v>
      </c>
      <c r="E3484" t="e">
        <f>VLOOKUP($D$1&amp;D3484,定价因子!E:F,2,0)</f>
        <v>#N/A</v>
      </c>
      <c r="G3484" t="e">
        <f>VLOOKUP($F$1&amp;F3484,定价因子!E:F,2,0)</f>
        <v>#N/A</v>
      </c>
      <c r="H3484" s="104" t="e">
        <f>C3484*PRODUCT(#REF!,#REF!,G3484,,#REF!,E3484)</f>
        <v>#N/A</v>
      </c>
    </row>
    <row r="3485" spans="3:8">
      <c r="C3485" t="e">
        <f>VLOOKUP(B3485,定价因子!L:M,2,0)</f>
        <v>#N/A</v>
      </c>
      <c r="E3485" t="e">
        <f>VLOOKUP($D$1&amp;D3485,定价因子!E:F,2,0)</f>
        <v>#N/A</v>
      </c>
      <c r="G3485" t="e">
        <f>VLOOKUP($F$1&amp;F3485,定价因子!E:F,2,0)</f>
        <v>#N/A</v>
      </c>
      <c r="H3485" s="104" t="e">
        <f>C3485*PRODUCT(#REF!,#REF!,G3485,,#REF!,E3485)</f>
        <v>#N/A</v>
      </c>
    </row>
    <row r="3486" spans="3:8">
      <c r="C3486" t="e">
        <f>VLOOKUP(B3486,定价因子!L:M,2,0)</f>
        <v>#N/A</v>
      </c>
      <c r="E3486" t="e">
        <f>VLOOKUP($D$1&amp;D3486,定价因子!E:F,2,0)</f>
        <v>#N/A</v>
      </c>
      <c r="G3486" t="e">
        <f>VLOOKUP($F$1&amp;F3486,定价因子!E:F,2,0)</f>
        <v>#N/A</v>
      </c>
      <c r="H3486" s="104" t="e">
        <f>C3486*PRODUCT(#REF!,#REF!,G3486,,#REF!,E3486)</f>
        <v>#N/A</v>
      </c>
    </row>
    <row r="3487" spans="3:8">
      <c r="C3487" t="e">
        <f>VLOOKUP(B3487,定价因子!L:M,2,0)</f>
        <v>#N/A</v>
      </c>
      <c r="E3487" t="e">
        <f>VLOOKUP($D$1&amp;D3487,定价因子!E:F,2,0)</f>
        <v>#N/A</v>
      </c>
      <c r="G3487" t="e">
        <f>VLOOKUP($F$1&amp;F3487,定价因子!E:F,2,0)</f>
        <v>#N/A</v>
      </c>
      <c r="H3487" s="104" t="e">
        <f>C3487*PRODUCT(#REF!,#REF!,G3487,,#REF!,E3487)</f>
        <v>#N/A</v>
      </c>
    </row>
    <row r="3488" spans="3:8">
      <c r="C3488" t="e">
        <f>VLOOKUP(B3488,定价因子!L:M,2,0)</f>
        <v>#N/A</v>
      </c>
      <c r="E3488" t="e">
        <f>VLOOKUP($D$1&amp;D3488,定价因子!E:F,2,0)</f>
        <v>#N/A</v>
      </c>
      <c r="G3488" t="e">
        <f>VLOOKUP($F$1&amp;F3488,定价因子!E:F,2,0)</f>
        <v>#N/A</v>
      </c>
      <c r="H3488" s="104" t="e">
        <f>C3488*PRODUCT(#REF!,#REF!,G3488,,#REF!,E3488)</f>
        <v>#N/A</v>
      </c>
    </row>
    <row r="3489" spans="3:8">
      <c r="C3489" t="e">
        <f>VLOOKUP(B3489,定价因子!L:M,2,0)</f>
        <v>#N/A</v>
      </c>
      <c r="E3489" t="e">
        <f>VLOOKUP($D$1&amp;D3489,定价因子!E:F,2,0)</f>
        <v>#N/A</v>
      </c>
      <c r="G3489" t="e">
        <f>VLOOKUP($F$1&amp;F3489,定价因子!E:F,2,0)</f>
        <v>#N/A</v>
      </c>
      <c r="H3489" s="104" t="e">
        <f>C3489*PRODUCT(#REF!,#REF!,G3489,,#REF!,E3489)</f>
        <v>#N/A</v>
      </c>
    </row>
    <row r="3490" spans="3:8">
      <c r="C3490" t="e">
        <f>VLOOKUP(B3490,定价因子!L:M,2,0)</f>
        <v>#N/A</v>
      </c>
      <c r="E3490" t="e">
        <f>VLOOKUP($D$1&amp;D3490,定价因子!E:F,2,0)</f>
        <v>#N/A</v>
      </c>
      <c r="G3490" t="e">
        <f>VLOOKUP($F$1&amp;F3490,定价因子!E:F,2,0)</f>
        <v>#N/A</v>
      </c>
      <c r="H3490" s="104" t="e">
        <f>C3490*PRODUCT(#REF!,#REF!,G3490,,#REF!,E3490)</f>
        <v>#N/A</v>
      </c>
    </row>
    <row r="3491" spans="3:8">
      <c r="C3491" t="e">
        <f>VLOOKUP(B3491,定价因子!L:M,2,0)</f>
        <v>#N/A</v>
      </c>
      <c r="E3491" t="e">
        <f>VLOOKUP($D$1&amp;D3491,定价因子!E:F,2,0)</f>
        <v>#N/A</v>
      </c>
      <c r="G3491" t="e">
        <f>VLOOKUP($F$1&amp;F3491,定价因子!E:F,2,0)</f>
        <v>#N/A</v>
      </c>
      <c r="H3491" s="104" t="e">
        <f>C3491*PRODUCT(#REF!,#REF!,G3491,,#REF!,E3491)</f>
        <v>#N/A</v>
      </c>
    </row>
    <row r="3492" spans="3:8">
      <c r="C3492" t="e">
        <f>VLOOKUP(B3492,定价因子!L:M,2,0)</f>
        <v>#N/A</v>
      </c>
      <c r="E3492" t="e">
        <f>VLOOKUP($D$1&amp;D3492,定价因子!E:F,2,0)</f>
        <v>#N/A</v>
      </c>
      <c r="G3492" t="e">
        <f>VLOOKUP($F$1&amp;F3492,定价因子!E:F,2,0)</f>
        <v>#N/A</v>
      </c>
      <c r="H3492" s="104" t="e">
        <f>C3492*PRODUCT(#REF!,#REF!,G3492,,#REF!,E3492)</f>
        <v>#N/A</v>
      </c>
    </row>
    <row r="3493" spans="3:8">
      <c r="C3493" t="e">
        <f>VLOOKUP(B3493,定价因子!L:M,2,0)</f>
        <v>#N/A</v>
      </c>
      <c r="E3493" t="e">
        <f>VLOOKUP($D$1&amp;D3493,定价因子!E:F,2,0)</f>
        <v>#N/A</v>
      </c>
      <c r="G3493" t="e">
        <f>VLOOKUP($F$1&amp;F3493,定价因子!E:F,2,0)</f>
        <v>#N/A</v>
      </c>
      <c r="H3493" s="104" t="e">
        <f>C3493*PRODUCT(#REF!,#REF!,G3493,,#REF!,E3493)</f>
        <v>#N/A</v>
      </c>
    </row>
    <row r="3494" spans="3:8">
      <c r="C3494" t="e">
        <f>VLOOKUP(B3494,定价因子!L:M,2,0)</f>
        <v>#N/A</v>
      </c>
      <c r="E3494" t="e">
        <f>VLOOKUP($D$1&amp;D3494,定价因子!E:F,2,0)</f>
        <v>#N/A</v>
      </c>
      <c r="G3494" t="e">
        <f>VLOOKUP($F$1&amp;F3494,定价因子!E:F,2,0)</f>
        <v>#N/A</v>
      </c>
      <c r="H3494" s="104" t="e">
        <f>C3494*PRODUCT(#REF!,#REF!,G3494,,#REF!,E3494)</f>
        <v>#N/A</v>
      </c>
    </row>
    <row r="3495" spans="3:8">
      <c r="C3495" t="e">
        <f>VLOOKUP(B3495,定价因子!L:M,2,0)</f>
        <v>#N/A</v>
      </c>
      <c r="E3495" t="e">
        <f>VLOOKUP($D$1&amp;D3495,定价因子!E:F,2,0)</f>
        <v>#N/A</v>
      </c>
      <c r="G3495" t="e">
        <f>VLOOKUP($F$1&amp;F3495,定价因子!E:F,2,0)</f>
        <v>#N/A</v>
      </c>
      <c r="H3495" s="104" t="e">
        <f>C3495*PRODUCT(#REF!,#REF!,G3495,,#REF!,E3495)</f>
        <v>#N/A</v>
      </c>
    </row>
    <row r="3496" spans="3:8">
      <c r="C3496" t="e">
        <f>VLOOKUP(B3496,定价因子!L:M,2,0)</f>
        <v>#N/A</v>
      </c>
      <c r="E3496" t="e">
        <f>VLOOKUP($D$1&amp;D3496,定价因子!E:F,2,0)</f>
        <v>#N/A</v>
      </c>
      <c r="G3496" t="e">
        <f>VLOOKUP($F$1&amp;F3496,定价因子!E:F,2,0)</f>
        <v>#N/A</v>
      </c>
      <c r="H3496" s="104" t="e">
        <f>C3496*PRODUCT(#REF!,#REF!,G3496,,#REF!,E3496)</f>
        <v>#N/A</v>
      </c>
    </row>
    <row r="3497" spans="3:8">
      <c r="C3497" t="e">
        <f>VLOOKUP(B3497,定价因子!L:M,2,0)</f>
        <v>#N/A</v>
      </c>
      <c r="E3497" t="e">
        <f>VLOOKUP($D$1&amp;D3497,定价因子!E:F,2,0)</f>
        <v>#N/A</v>
      </c>
      <c r="G3497" t="e">
        <f>VLOOKUP($F$1&amp;F3497,定价因子!E:F,2,0)</f>
        <v>#N/A</v>
      </c>
      <c r="H3497" s="104" t="e">
        <f>C3497*PRODUCT(#REF!,#REF!,G3497,,#REF!,E3497)</f>
        <v>#N/A</v>
      </c>
    </row>
    <row r="3498" spans="3:8">
      <c r="C3498" t="e">
        <f>VLOOKUP(B3498,定价因子!L:M,2,0)</f>
        <v>#N/A</v>
      </c>
      <c r="E3498" t="e">
        <f>VLOOKUP($D$1&amp;D3498,定价因子!E:F,2,0)</f>
        <v>#N/A</v>
      </c>
      <c r="G3498" t="e">
        <f>VLOOKUP($F$1&amp;F3498,定价因子!E:F,2,0)</f>
        <v>#N/A</v>
      </c>
      <c r="H3498" s="104" t="e">
        <f>C3498*PRODUCT(#REF!,#REF!,G3498,,#REF!,E3498)</f>
        <v>#N/A</v>
      </c>
    </row>
    <row r="3499" spans="3:8">
      <c r="C3499" t="e">
        <f>VLOOKUP(B3499,定价因子!L:M,2,0)</f>
        <v>#N/A</v>
      </c>
      <c r="E3499" t="e">
        <f>VLOOKUP($D$1&amp;D3499,定价因子!E:F,2,0)</f>
        <v>#N/A</v>
      </c>
      <c r="G3499" t="e">
        <f>VLOOKUP($F$1&amp;F3499,定价因子!E:F,2,0)</f>
        <v>#N/A</v>
      </c>
      <c r="H3499" s="104" t="e">
        <f>C3499*PRODUCT(#REF!,#REF!,G3499,,#REF!,E3499)</f>
        <v>#N/A</v>
      </c>
    </row>
    <row r="3500" spans="3:8">
      <c r="C3500" t="e">
        <f>VLOOKUP(B3500,定价因子!L:M,2,0)</f>
        <v>#N/A</v>
      </c>
      <c r="E3500" t="e">
        <f>VLOOKUP($D$1&amp;D3500,定价因子!E:F,2,0)</f>
        <v>#N/A</v>
      </c>
      <c r="G3500" t="e">
        <f>VLOOKUP($F$1&amp;F3500,定价因子!E:F,2,0)</f>
        <v>#N/A</v>
      </c>
      <c r="H3500" s="104" t="e">
        <f>C3500*PRODUCT(#REF!,#REF!,G3500,,#REF!,E3500)</f>
        <v>#N/A</v>
      </c>
    </row>
    <row r="3501" spans="3:8">
      <c r="C3501" t="e">
        <f>VLOOKUP(B3501,定价因子!L:M,2,0)</f>
        <v>#N/A</v>
      </c>
      <c r="E3501" t="e">
        <f>VLOOKUP($D$1&amp;D3501,定价因子!E:F,2,0)</f>
        <v>#N/A</v>
      </c>
      <c r="G3501" t="e">
        <f>VLOOKUP($F$1&amp;F3501,定价因子!E:F,2,0)</f>
        <v>#N/A</v>
      </c>
      <c r="H3501" s="104" t="e">
        <f>C3501*PRODUCT(#REF!,#REF!,G3501,,#REF!,E3501)</f>
        <v>#N/A</v>
      </c>
    </row>
    <row r="3502" spans="3:8">
      <c r="C3502" t="e">
        <f>VLOOKUP(B3502,定价因子!L:M,2,0)</f>
        <v>#N/A</v>
      </c>
      <c r="E3502" t="e">
        <f>VLOOKUP($D$1&amp;D3502,定价因子!E:F,2,0)</f>
        <v>#N/A</v>
      </c>
      <c r="G3502" t="e">
        <f>VLOOKUP($F$1&amp;F3502,定价因子!E:F,2,0)</f>
        <v>#N/A</v>
      </c>
      <c r="H3502" s="104" t="e">
        <f>C3502*PRODUCT(#REF!,#REF!,G3502,,#REF!,E3502)</f>
        <v>#N/A</v>
      </c>
    </row>
    <row r="3503" spans="3:8">
      <c r="C3503" t="e">
        <f>VLOOKUP(B3503,定价因子!L:M,2,0)</f>
        <v>#N/A</v>
      </c>
      <c r="E3503" t="e">
        <f>VLOOKUP($D$1&amp;D3503,定价因子!E:F,2,0)</f>
        <v>#N/A</v>
      </c>
      <c r="G3503" t="e">
        <f>VLOOKUP($F$1&amp;F3503,定价因子!E:F,2,0)</f>
        <v>#N/A</v>
      </c>
      <c r="H3503" s="104" t="e">
        <f>C3503*PRODUCT(#REF!,#REF!,G3503,,#REF!,E3503)</f>
        <v>#N/A</v>
      </c>
    </row>
    <row r="3504" spans="3:8">
      <c r="C3504" t="e">
        <f>VLOOKUP(B3504,定价因子!L:M,2,0)</f>
        <v>#N/A</v>
      </c>
      <c r="E3504" t="e">
        <f>VLOOKUP($D$1&amp;D3504,定价因子!E:F,2,0)</f>
        <v>#N/A</v>
      </c>
      <c r="G3504" t="e">
        <f>VLOOKUP($F$1&amp;F3504,定价因子!E:F,2,0)</f>
        <v>#N/A</v>
      </c>
      <c r="H3504" s="104" t="e">
        <f>C3504*PRODUCT(#REF!,#REF!,G3504,,#REF!,E3504)</f>
        <v>#N/A</v>
      </c>
    </row>
    <row r="3505" spans="3:8">
      <c r="C3505" t="e">
        <f>VLOOKUP(B3505,定价因子!L:M,2,0)</f>
        <v>#N/A</v>
      </c>
      <c r="E3505" t="e">
        <f>VLOOKUP($D$1&amp;D3505,定价因子!E:F,2,0)</f>
        <v>#N/A</v>
      </c>
      <c r="G3505" t="e">
        <f>VLOOKUP($F$1&amp;F3505,定价因子!E:F,2,0)</f>
        <v>#N/A</v>
      </c>
      <c r="H3505" s="104" t="e">
        <f>C3505*PRODUCT(#REF!,#REF!,G3505,,#REF!,E3505)</f>
        <v>#N/A</v>
      </c>
    </row>
    <row r="3506" spans="3:8">
      <c r="C3506" t="e">
        <f>VLOOKUP(B3506,定价因子!L:M,2,0)</f>
        <v>#N/A</v>
      </c>
      <c r="E3506" t="e">
        <f>VLOOKUP($D$1&amp;D3506,定价因子!E:F,2,0)</f>
        <v>#N/A</v>
      </c>
      <c r="G3506" t="e">
        <f>VLOOKUP($F$1&amp;F3506,定价因子!E:F,2,0)</f>
        <v>#N/A</v>
      </c>
      <c r="H3506" s="104" t="e">
        <f>C3506*PRODUCT(#REF!,#REF!,G3506,,#REF!,E3506)</f>
        <v>#N/A</v>
      </c>
    </row>
    <row r="3507" spans="3:8">
      <c r="C3507" t="e">
        <f>VLOOKUP(B3507,定价因子!L:M,2,0)</f>
        <v>#N/A</v>
      </c>
      <c r="E3507" t="e">
        <f>VLOOKUP($D$1&amp;D3507,定价因子!E:F,2,0)</f>
        <v>#N/A</v>
      </c>
      <c r="G3507" t="e">
        <f>VLOOKUP($F$1&amp;F3507,定价因子!E:F,2,0)</f>
        <v>#N/A</v>
      </c>
      <c r="H3507" s="104" t="e">
        <f>C3507*PRODUCT(#REF!,#REF!,G3507,,#REF!,E3507)</f>
        <v>#N/A</v>
      </c>
    </row>
    <row r="3508" spans="3:8">
      <c r="C3508" t="e">
        <f>VLOOKUP(B3508,定价因子!L:M,2,0)</f>
        <v>#N/A</v>
      </c>
      <c r="E3508" t="e">
        <f>VLOOKUP($D$1&amp;D3508,定价因子!E:F,2,0)</f>
        <v>#N/A</v>
      </c>
      <c r="G3508" t="e">
        <f>VLOOKUP($F$1&amp;F3508,定价因子!E:F,2,0)</f>
        <v>#N/A</v>
      </c>
      <c r="H3508" s="104" t="e">
        <f>C3508*PRODUCT(#REF!,#REF!,G3508,,#REF!,E3508)</f>
        <v>#N/A</v>
      </c>
    </row>
    <row r="3509" spans="3:8">
      <c r="C3509" t="e">
        <f>VLOOKUP(B3509,定价因子!L:M,2,0)</f>
        <v>#N/A</v>
      </c>
      <c r="E3509" t="e">
        <f>VLOOKUP($D$1&amp;D3509,定价因子!E:F,2,0)</f>
        <v>#N/A</v>
      </c>
      <c r="G3509" t="e">
        <f>VLOOKUP($F$1&amp;F3509,定价因子!E:F,2,0)</f>
        <v>#N/A</v>
      </c>
      <c r="H3509" s="104" t="e">
        <f>C3509*PRODUCT(#REF!,#REF!,G3509,,#REF!,E3509)</f>
        <v>#N/A</v>
      </c>
    </row>
    <row r="3510" spans="3:8">
      <c r="C3510" t="e">
        <f>VLOOKUP(B3510,定价因子!L:M,2,0)</f>
        <v>#N/A</v>
      </c>
      <c r="E3510" t="e">
        <f>VLOOKUP($D$1&amp;D3510,定价因子!E:F,2,0)</f>
        <v>#N/A</v>
      </c>
      <c r="G3510" t="e">
        <f>VLOOKUP($F$1&amp;F3510,定价因子!E:F,2,0)</f>
        <v>#N/A</v>
      </c>
      <c r="H3510" s="104" t="e">
        <f>C3510*PRODUCT(#REF!,#REF!,G3510,,#REF!,E3510)</f>
        <v>#N/A</v>
      </c>
    </row>
    <row r="3511" spans="3:8">
      <c r="C3511" t="e">
        <f>VLOOKUP(B3511,定价因子!L:M,2,0)</f>
        <v>#N/A</v>
      </c>
      <c r="E3511" t="e">
        <f>VLOOKUP($D$1&amp;D3511,定价因子!E:F,2,0)</f>
        <v>#N/A</v>
      </c>
      <c r="G3511" t="e">
        <f>VLOOKUP($F$1&amp;F3511,定价因子!E:F,2,0)</f>
        <v>#N/A</v>
      </c>
      <c r="H3511" s="104" t="e">
        <f>C3511*PRODUCT(#REF!,#REF!,G3511,,#REF!,E3511)</f>
        <v>#N/A</v>
      </c>
    </row>
    <row r="3512" spans="3:8">
      <c r="C3512" t="e">
        <f>VLOOKUP(B3512,定价因子!L:M,2,0)</f>
        <v>#N/A</v>
      </c>
      <c r="E3512" t="e">
        <f>VLOOKUP($D$1&amp;D3512,定价因子!E:F,2,0)</f>
        <v>#N/A</v>
      </c>
      <c r="G3512" t="e">
        <f>VLOOKUP($F$1&amp;F3512,定价因子!E:F,2,0)</f>
        <v>#N/A</v>
      </c>
      <c r="H3512" s="104" t="e">
        <f>C3512*PRODUCT(#REF!,#REF!,G3512,,#REF!,E3512)</f>
        <v>#N/A</v>
      </c>
    </row>
    <row r="3513" spans="3:8">
      <c r="C3513" t="e">
        <f>VLOOKUP(B3513,定价因子!L:M,2,0)</f>
        <v>#N/A</v>
      </c>
      <c r="E3513" t="e">
        <f>VLOOKUP($D$1&amp;D3513,定价因子!E:F,2,0)</f>
        <v>#N/A</v>
      </c>
      <c r="G3513" t="e">
        <f>VLOOKUP($F$1&amp;F3513,定价因子!E:F,2,0)</f>
        <v>#N/A</v>
      </c>
      <c r="H3513" s="104" t="e">
        <f>C3513*PRODUCT(#REF!,#REF!,G3513,,#REF!,E3513)</f>
        <v>#N/A</v>
      </c>
    </row>
    <row r="3514" spans="3:8">
      <c r="C3514" t="e">
        <f>VLOOKUP(B3514,定价因子!L:M,2,0)</f>
        <v>#N/A</v>
      </c>
      <c r="E3514" t="e">
        <f>VLOOKUP($D$1&amp;D3514,定价因子!E:F,2,0)</f>
        <v>#N/A</v>
      </c>
      <c r="G3514" t="e">
        <f>VLOOKUP($F$1&amp;F3514,定价因子!E:F,2,0)</f>
        <v>#N/A</v>
      </c>
      <c r="H3514" s="104" t="e">
        <f>C3514*PRODUCT(#REF!,#REF!,G3514,,#REF!,E3514)</f>
        <v>#N/A</v>
      </c>
    </row>
    <row r="3515" spans="3:8">
      <c r="C3515" t="e">
        <f>VLOOKUP(B3515,定价因子!L:M,2,0)</f>
        <v>#N/A</v>
      </c>
      <c r="E3515" t="e">
        <f>VLOOKUP($D$1&amp;D3515,定价因子!E:F,2,0)</f>
        <v>#N/A</v>
      </c>
      <c r="G3515" t="e">
        <f>VLOOKUP($F$1&amp;F3515,定价因子!E:F,2,0)</f>
        <v>#N/A</v>
      </c>
      <c r="H3515" s="104" t="e">
        <f>C3515*PRODUCT(#REF!,#REF!,G3515,,#REF!,E3515)</f>
        <v>#N/A</v>
      </c>
    </row>
    <row r="3516" spans="3:8">
      <c r="C3516" t="e">
        <f>VLOOKUP(B3516,定价因子!L:M,2,0)</f>
        <v>#N/A</v>
      </c>
      <c r="E3516" t="e">
        <f>VLOOKUP($D$1&amp;D3516,定价因子!E:F,2,0)</f>
        <v>#N/A</v>
      </c>
      <c r="G3516" t="e">
        <f>VLOOKUP($F$1&amp;F3516,定价因子!E:F,2,0)</f>
        <v>#N/A</v>
      </c>
      <c r="H3516" s="104" t="e">
        <f>C3516*PRODUCT(#REF!,#REF!,G3516,,#REF!,E3516)</f>
        <v>#N/A</v>
      </c>
    </row>
    <row r="3517" spans="3:8">
      <c r="C3517" t="e">
        <f>VLOOKUP(B3517,定价因子!L:M,2,0)</f>
        <v>#N/A</v>
      </c>
      <c r="E3517" t="e">
        <f>VLOOKUP($D$1&amp;D3517,定价因子!E:F,2,0)</f>
        <v>#N/A</v>
      </c>
      <c r="G3517" t="e">
        <f>VLOOKUP($F$1&amp;F3517,定价因子!E:F,2,0)</f>
        <v>#N/A</v>
      </c>
      <c r="H3517" s="104" t="e">
        <f>C3517*PRODUCT(#REF!,#REF!,G3517,,#REF!,E3517)</f>
        <v>#N/A</v>
      </c>
    </row>
    <row r="3518" spans="3:8">
      <c r="C3518" t="e">
        <f>VLOOKUP(B3518,定价因子!L:M,2,0)</f>
        <v>#N/A</v>
      </c>
      <c r="E3518" t="e">
        <f>VLOOKUP($D$1&amp;D3518,定价因子!E:F,2,0)</f>
        <v>#N/A</v>
      </c>
      <c r="G3518" t="e">
        <f>VLOOKUP($F$1&amp;F3518,定价因子!E:F,2,0)</f>
        <v>#N/A</v>
      </c>
      <c r="H3518" s="104" t="e">
        <f>C3518*PRODUCT(#REF!,#REF!,G3518,,#REF!,E3518)</f>
        <v>#N/A</v>
      </c>
    </row>
    <row r="3519" spans="3:8">
      <c r="C3519" t="e">
        <f>VLOOKUP(B3519,定价因子!L:M,2,0)</f>
        <v>#N/A</v>
      </c>
      <c r="E3519" t="e">
        <f>VLOOKUP($D$1&amp;D3519,定价因子!E:F,2,0)</f>
        <v>#N/A</v>
      </c>
      <c r="G3519" t="e">
        <f>VLOOKUP($F$1&amp;F3519,定价因子!E:F,2,0)</f>
        <v>#N/A</v>
      </c>
      <c r="H3519" s="104" t="e">
        <f>C3519*PRODUCT(#REF!,#REF!,G3519,,#REF!,E3519)</f>
        <v>#N/A</v>
      </c>
    </row>
    <row r="3520" spans="3:8">
      <c r="C3520" t="e">
        <f>VLOOKUP(B3520,定价因子!L:M,2,0)</f>
        <v>#N/A</v>
      </c>
      <c r="E3520" t="e">
        <f>VLOOKUP($D$1&amp;D3520,定价因子!E:F,2,0)</f>
        <v>#N/A</v>
      </c>
      <c r="G3520" t="e">
        <f>VLOOKUP($F$1&amp;F3520,定价因子!E:F,2,0)</f>
        <v>#N/A</v>
      </c>
      <c r="H3520" s="104" t="e">
        <f>C3520*PRODUCT(#REF!,#REF!,G3520,,#REF!,E3520)</f>
        <v>#N/A</v>
      </c>
    </row>
    <row r="3521" spans="3:8">
      <c r="C3521" t="e">
        <f>VLOOKUP(B3521,定价因子!L:M,2,0)</f>
        <v>#N/A</v>
      </c>
      <c r="E3521" t="e">
        <f>VLOOKUP($D$1&amp;D3521,定价因子!E:F,2,0)</f>
        <v>#N/A</v>
      </c>
      <c r="G3521" t="e">
        <f>VLOOKUP($F$1&amp;F3521,定价因子!E:F,2,0)</f>
        <v>#N/A</v>
      </c>
      <c r="H3521" s="104" t="e">
        <f>C3521*PRODUCT(#REF!,#REF!,G3521,,#REF!,E3521)</f>
        <v>#N/A</v>
      </c>
    </row>
    <row r="3522" spans="3:8">
      <c r="C3522" t="e">
        <f>VLOOKUP(B3522,定价因子!L:M,2,0)</f>
        <v>#N/A</v>
      </c>
      <c r="E3522" t="e">
        <f>VLOOKUP($D$1&amp;D3522,定价因子!E:F,2,0)</f>
        <v>#N/A</v>
      </c>
      <c r="G3522" t="e">
        <f>VLOOKUP($F$1&amp;F3522,定价因子!E:F,2,0)</f>
        <v>#N/A</v>
      </c>
      <c r="H3522" s="104" t="e">
        <f>C3522*PRODUCT(#REF!,#REF!,G3522,,#REF!,E3522)</f>
        <v>#N/A</v>
      </c>
    </row>
    <row r="3523" spans="3:8">
      <c r="C3523" t="e">
        <f>VLOOKUP(B3523,定价因子!L:M,2,0)</f>
        <v>#N/A</v>
      </c>
      <c r="E3523" t="e">
        <f>VLOOKUP($D$1&amp;D3523,定价因子!E:F,2,0)</f>
        <v>#N/A</v>
      </c>
      <c r="G3523" t="e">
        <f>VLOOKUP($F$1&amp;F3523,定价因子!E:F,2,0)</f>
        <v>#N/A</v>
      </c>
      <c r="H3523" s="104" t="e">
        <f>C3523*PRODUCT(#REF!,#REF!,G3523,,#REF!,E3523)</f>
        <v>#N/A</v>
      </c>
    </row>
    <row r="3524" spans="3:8">
      <c r="C3524" t="e">
        <f>VLOOKUP(B3524,定价因子!L:M,2,0)</f>
        <v>#N/A</v>
      </c>
      <c r="E3524" t="e">
        <f>VLOOKUP($D$1&amp;D3524,定价因子!E:F,2,0)</f>
        <v>#N/A</v>
      </c>
      <c r="G3524" t="e">
        <f>VLOOKUP($F$1&amp;F3524,定价因子!E:F,2,0)</f>
        <v>#N/A</v>
      </c>
      <c r="H3524" s="104" t="e">
        <f>C3524*PRODUCT(#REF!,#REF!,G3524,,#REF!,E3524)</f>
        <v>#N/A</v>
      </c>
    </row>
    <row r="3525" spans="3:8">
      <c r="C3525" t="e">
        <f>VLOOKUP(B3525,定价因子!L:M,2,0)</f>
        <v>#N/A</v>
      </c>
      <c r="E3525" t="e">
        <f>VLOOKUP($D$1&amp;D3525,定价因子!E:F,2,0)</f>
        <v>#N/A</v>
      </c>
      <c r="G3525" t="e">
        <f>VLOOKUP($F$1&amp;F3525,定价因子!E:F,2,0)</f>
        <v>#N/A</v>
      </c>
      <c r="H3525" s="104" t="e">
        <f>C3525*PRODUCT(#REF!,#REF!,G3525,,#REF!,E3525)</f>
        <v>#N/A</v>
      </c>
    </row>
    <row r="3526" spans="3:8">
      <c r="C3526" t="e">
        <f>VLOOKUP(B3526,定价因子!L:M,2,0)</f>
        <v>#N/A</v>
      </c>
      <c r="E3526" t="e">
        <f>VLOOKUP($D$1&amp;D3526,定价因子!E:F,2,0)</f>
        <v>#N/A</v>
      </c>
      <c r="G3526" t="e">
        <f>VLOOKUP($F$1&amp;F3526,定价因子!E:F,2,0)</f>
        <v>#N/A</v>
      </c>
      <c r="H3526" s="104" t="e">
        <f>C3526*PRODUCT(#REF!,#REF!,G3526,,#REF!,E3526)</f>
        <v>#N/A</v>
      </c>
    </row>
    <row r="3527" spans="3:8">
      <c r="C3527" t="e">
        <f>VLOOKUP(B3527,定价因子!L:M,2,0)</f>
        <v>#N/A</v>
      </c>
      <c r="E3527" t="e">
        <f>VLOOKUP($D$1&amp;D3527,定价因子!E:F,2,0)</f>
        <v>#N/A</v>
      </c>
      <c r="G3527" t="e">
        <f>VLOOKUP($F$1&amp;F3527,定价因子!E:F,2,0)</f>
        <v>#N/A</v>
      </c>
      <c r="H3527" s="104" t="e">
        <f>C3527*PRODUCT(#REF!,#REF!,G3527,,#REF!,E3527)</f>
        <v>#N/A</v>
      </c>
    </row>
    <row r="3528" spans="3:8">
      <c r="C3528" t="e">
        <f>VLOOKUP(B3528,定价因子!L:M,2,0)</f>
        <v>#N/A</v>
      </c>
      <c r="E3528" t="e">
        <f>VLOOKUP($D$1&amp;D3528,定价因子!E:F,2,0)</f>
        <v>#N/A</v>
      </c>
      <c r="G3528" t="e">
        <f>VLOOKUP($F$1&amp;F3528,定价因子!E:F,2,0)</f>
        <v>#N/A</v>
      </c>
      <c r="H3528" s="104" t="e">
        <f>C3528*PRODUCT(#REF!,#REF!,G3528,,#REF!,E3528)</f>
        <v>#N/A</v>
      </c>
    </row>
    <row r="3529" spans="3:8">
      <c r="C3529" t="e">
        <f>VLOOKUP(B3529,定价因子!L:M,2,0)</f>
        <v>#N/A</v>
      </c>
      <c r="E3529" t="e">
        <f>VLOOKUP($D$1&amp;D3529,定价因子!E:F,2,0)</f>
        <v>#N/A</v>
      </c>
      <c r="G3529" t="e">
        <f>VLOOKUP($F$1&amp;F3529,定价因子!E:F,2,0)</f>
        <v>#N/A</v>
      </c>
      <c r="H3529" s="104" t="e">
        <f>C3529*PRODUCT(#REF!,#REF!,G3529,,#REF!,E3529)</f>
        <v>#N/A</v>
      </c>
    </row>
    <row r="3530" spans="3:8">
      <c r="C3530" t="e">
        <f>VLOOKUP(B3530,定价因子!L:M,2,0)</f>
        <v>#N/A</v>
      </c>
      <c r="E3530" t="e">
        <f>VLOOKUP($D$1&amp;D3530,定价因子!E:F,2,0)</f>
        <v>#N/A</v>
      </c>
      <c r="G3530" t="e">
        <f>VLOOKUP($F$1&amp;F3530,定价因子!E:F,2,0)</f>
        <v>#N/A</v>
      </c>
      <c r="H3530" s="104" t="e">
        <f>C3530*PRODUCT(#REF!,#REF!,G3530,,#REF!,E3530)</f>
        <v>#N/A</v>
      </c>
    </row>
    <row r="3531" spans="3:8">
      <c r="C3531" t="e">
        <f>VLOOKUP(B3531,定价因子!L:M,2,0)</f>
        <v>#N/A</v>
      </c>
      <c r="E3531" t="e">
        <f>VLOOKUP($D$1&amp;D3531,定价因子!E:F,2,0)</f>
        <v>#N/A</v>
      </c>
      <c r="G3531" t="e">
        <f>VLOOKUP($F$1&amp;F3531,定价因子!E:F,2,0)</f>
        <v>#N/A</v>
      </c>
      <c r="H3531" s="104" t="e">
        <f>C3531*PRODUCT(#REF!,#REF!,G3531,,#REF!,E3531)</f>
        <v>#N/A</v>
      </c>
    </row>
    <row r="3532" spans="3:8">
      <c r="C3532" t="e">
        <f>VLOOKUP(B3532,定价因子!L:M,2,0)</f>
        <v>#N/A</v>
      </c>
      <c r="E3532" t="e">
        <f>VLOOKUP($D$1&amp;D3532,定价因子!E:F,2,0)</f>
        <v>#N/A</v>
      </c>
      <c r="G3532" t="e">
        <f>VLOOKUP($F$1&amp;F3532,定价因子!E:F,2,0)</f>
        <v>#N/A</v>
      </c>
      <c r="H3532" s="104" t="e">
        <f>C3532*PRODUCT(#REF!,#REF!,G3532,,#REF!,E3532)</f>
        <v>#N/A</v>
      </c>
    </row>
    <row r="3533" spans="3:8">
      <c r="C3533" t="e">
        <f>VLOOKUP(B3533,定价因子!L:M,2,0)</f>
        <v>#N/A</v>
      </c>
      <c r="E3533" t="e">
        <f>VLOOKUP($D$1&amp;D3533,定价因子!E:F,2,0)</f>
        <v>#N/A</v>
      </c>
      <c r="G3533" t="e">
        <f>VLOOKUP($F$1&amp;F3533,定价因子!E:F,2,0)</f>
        <v>#N/A</v>
      </c>
      <c r="H3533" s="104" t="e">
        <f>C3533*PRODUCT(#REF!,#REF!,G3533,,#REF!,E3533)</f>
        <v>#N/A</v>
      </c>
    </row>
    <row r="3534" spans="3:8">
      <c r="C3534" t="e">
        <f>VLOOKUP(B3534,定价因子!L:M,2,0)</f>
        <v>#N/A</v>
      </c>
      <c r="E3534" t="e">
        <f>VLOOKUP($D$1&amp;D3534,定价因子!E:F,2,0)</f>
        <v>#N/A</v>
      </c>
      <c r="G3534" t="e">
        <f>VLOOKUP($F$1&amp;F3534,定价因子!E:F,2,0)</f>
        <v>#N/A</v>
      </c>
      <c r="H3534" s="104" t="e">
        <f>C3534*PRODUCT(#REF!,#REF!,G3534,,#REF!,E3534)</f>
        <v>#N/A</v>
      </c>
    </row>
    <row r="3535" spans="3:8">
      <c r="C3535" t="e">
        <f>VLOOKUP(B3535,定价因子!L:M,2,0)</f>
        <v>#N/A</v>
      </c>
      <c r="E3535" t="e">
        <f>VLOOKUP($D$1&amp;D3535,定价因子!E:F,2,0)</f>
        <v>#N/A</v>
      </c>
      <c r="G3535" t="e">
        <f>VLOOKUP($F$1&amp;F3535,定价因子!E:F,2,0)</f>
        <v>#N/A</v>
      </c>
      <c r="H3535" s="104" t="e">
        <f>C3535*PRODUCT(#REF!,#REF!,G3535,,#REF!,E3535)</f>
        <v>#N/A</v>
      </c>
    </row>
    <row r="3536" spans="3:8">
      <c r="C3536" t="e">
        <f>VLOOKUP(B3536,定价因子!L:M,2,0)</f>
        <v>#N/A</v>
      </c>
      <c r="E3536" t="e">
        <f>VLOOKUP($D$1&amp;D3536,定价因子!E:F,2,0)</f>
        <v>#N/A</v>
      </c>
      <c r="G3536" t="e">
        <f>VLOOKUP($F$1&amp;F3536,定价因子!E:F,2,0)</f>
        <v>#N/A</v>
      </c>
      <c r="H3536" s="104" t="e">
        <f>C3536*PRODUCT(#REF!,#REF!,G3536,,#REF!,E3536)</f>
        <v>#N/A</v>
      </c>
    </row>
    <row r="3537" spans="3:8">
      <c r="C3537" t="e">
        <f>VLOOKUP(B3537,定价因子!L:M,2,0)</f>
        <v>#N/A</v>
      </c>
      <c r="E3537" t="e">
        <f>VLOOKUP($D$1&amp;D3537,定价因子!E:F,2,0)</f>
        <v>#N/A</v>
      </c>
      <c r="G3537" t="e">
        <f>VLOOKUP($F$1&amp;F3537,定价因子!E:F,2,0)</f>
        <v>#N/A</v>
      </c>
      <c r="H3537" s="104" t="e">
        <f>C3537*PRODUCT(#REF!,#REF!,G3537,,#REF!,E3537)</f>
        <v>#N/A</v>
      </c>
    </row>
    <row r="3538" spans="3:8">
      <c r="C3538" t="e">
        <f>VLOOKUP(B3538,定价因子!L:M,2,0)</f>
        <v>#N/A</v>
      </c>
      <c r="E3538" t="e">
        <f>VLOOKUP($D$1&amp;D3538,定价因子!E:F,2,0)</f>
        <v>#N/A</v>
      </c>
      <c r="G3538" t="e">
        <f>VLOOKUP($F$1&amp;F3538,定价因子!E:F,2,0)</f>
        <v>#N/A</v>
      </c>
      <c r="H3538" s="104" t="e">
        <f>C3538*PRODUCT(#REF!,#REF!,G3538,,#REF!,E3538)</f>
        <v>#N/A</v>
      </c>
    </row>
    <row r="3539" spans="3:8">
      <c r="C3539" t="e">
        <f>VLOOKUP(B3539,定价因子!L:M,2,0)</f>
        <v>#N/A</v>
      </c>
      <c r="E3539" t="e">
        <f>VLOOKUP($D$1&amp;D3539,定价因子!E:F,2,0)</f>
        <v>#N/A</v>
      </c>
      <c r="G3539" t="e">
        <f>VLOOKUP($F$1&amp;F3539,定价因子!E:F,2,0)</f>
        <v>#N/A</v>
      </c>
      <c r="H3539" s="104" t="e">
        <f>C3539*PRODUCT(#REF!,#REF!,G3539,,#REF!,E3539)</f>
        <v>#N/A</v>
      </c>
    </row>
    <row r="3540" spans="3:8">
      <c r="C3540" t="e">
        <f>VLOOKUP(B3540,定价因子!L:M,2,0)</f>
        <v>#N/A</v>
      </c>
      <c r="E3540" t="e">
        <f>VLOOKUP($D$1&amp;D3540,定价因子!E:F,2,0)</f>
        <v>#N/A</v>
      </c>
      <c r="G3540" t="e">
        <f>VLOOKUP($F$1&amp;F3540,定价因子!E:F,2,0)</f>
        <v>#N/A</v>
      </c>
      <c r="H3540" s="104" t="e">
        <f>C3540*PRODUCT(#REF!,#REF!,G3540,,#REF!,E3540)</f>
        <v>#N/A</v>
      </c>
    </row>
    <row r="3541" spans="3:8">
      <c r="C3541" t="e">
        <f>VLOOKUP(B3541,定价因子!L:M,2,0)</f>
        <v>#N/A</v>
      </c>
      <c r="E3541" t="e">
        <f>VLOOKUP($D$1&amp;D3541,定价因子!E:F,2,0)</f>
        <v>#N/A</v>
      </c>
      <c r="G3541" t="e">
        <f>VLOOKUP($F$1&amp;F3541,定价因子!E:F,2,0)</f>
        <v>#N/A</v>
      </c>
      <c r="H3541" s="104" t="e">
        <f>C3541*PRODUCT(#REF!,#REF!,G3541,,#REF!,E3541)</f>
        <v>#N/A</v>
      </c>
    </row>
    <row r="3542" spans="3:8">
      <c r="C3542" t="e">
        <f>VLOOKUP(B3542,定价因子!L:M,2,0)</f>
        <v>#N/A</v>
      </c>
      <c r="E3542" t="e">
        <f>VLOOKUP($D$1&amp;D3542,定价因子!E:F,2,0)</f>
        <v>#N/A</v>
      </c>
      <c r="G3542" t="e">
        <f>VLOOKUP($F$1&amp;F3542,定价因子!E:F,2,0)</f>
        <v>#N/A</v>
      </c>
      <c r="H3542" s="104" t="e">
        <f>C3542*PRODUCT(#REF!,#REF!,G3542,,#REF!,E3542)</f>
        <v>#N/A</v>
      </c>
    </row>
    <row r="3543" spans="3:8">
      <c r="C3543" t="e">
        <f>VLOOKUP(B3543,定价因子!L:M,2,0)</f>
        <v>#N/A</v>
      </c>
      <c r="E3543" t="e">
        <f>VLOOKUP($D$1&amp;D3543,定价因子!E:F,2,0)</f>
        <v>#N/A</v>
      </c>
      <c r="G3543" t="e">
        <f>VLOOKUP($F$1&amp;F3543,定价因子!E:F,2,0)</f>
        <v>#N/A</v>
      </c>
      <c r="H3543" s="104" t="e">
        <f>C3543*PRODUCT(#REF!,#REF!,G3543,,#REF!,E3543)</f>
        <v>#N/A</v>
      </c>
    </row>
    <row r="3544" spans="3:8">
      <c r="C3544" t="e">
        <f>VLOOKUP(B3544,定价因子!L:M,2,0)</f>
        <v>#N/A</v>
      </c>
      <c r="E3544" t="e">
        <f>VLOOKUP($D$1&amp;D3544,定价因子!E:F,2,0)</f>
        <v>#N/A</v>
      </c>
      <c r="G3544" t="e">
        <f>VLOOKUP($F$1&amp;F3544,定价因子!E:F,2,0)</f>
        <v>#N/A</v>
      </c>
      <c r="H3544" s="104" t="e">
        <f>C3544*PRODUCT(#REF!,#REF!,G3544,,#REF!,E3544)</f>
        <v>#N/A</v>
      </c>
    </row>
    <row r="3545" spans="3:8">
      <c r="C3545" t="e">
        <f>VLOOKUP(B3545,定价因子!L:M,2,0)</f>
        <v>#N/A</v>
      </c>
      <c r="E3545" t="e">
        <f>VLOOKUP($D$1&amp;D3545,定价因子!E:F,2,0)</f>
        <v>#N/A</v>
      </c>
      <c r="G3545" t="e">
        <f>VLOOKUP($F$1&amp;F3545,定价因子!E:F,2,0)</f>
        <v>#N/A</v>
      </c>
      <c r="H3545" s="104" t="e">
        <f>C3545*PRODUCT(#REF!,#REF!,G3545,,#REF!,E3545)</f>
        <v>#N/A</v>
      </c>
    </row>
    <row r="3546" spans="3:8">
      <c r="C3546" t="e">
        <f>VLOOKUP(B3546,定价因子!L:M,2,0)</f>
        <v>#N/A</v>
      </c>
      <c r="E3546" t="e">
        <f>VLOOKUP($D$1&amp;D3546,定价因子!E:F,2,0)</f>
        <v>#N/A</v>
      </c>
      <c r="G3546" t="e">
        <f>VLOOKUP($F$1&amp;F3546,定价因子!E:F,2,0)</f>
        <v>#N/A</v>
      </c>
      <c r="H3546" s="104" t="e">
        <f>C3546*PRODUCT(#REF!,#REF!,G3546,,#REF!,E3546)</f>
        <v>#N/A</v>
      </c>
    </row>
    <row r="3547" spans="3:8">
      <c r="C3547" t="e">
        <f>VLOOKUP(B3547,定价因子!L:M,2,0)</f>
        <v>#N/A</v>
      </c>
      <c r="E3547" t="e">
        <f>VLOOKUP($D$1&amp;D3547,定价因子!E:F,2,0)</f>
        <v>#N/A</v>
      </c>
      <c r="G3547" t="e">
        <f>VLOOKUP($F$1&amp;F3547,定价因子!E:F,2,0)</f>
        <v>#N/A</v>
      </c>
      <c r="H3547" s="104" t="e">
        <f>C3547*PRODUCT(#REF!,#REF!,G3547,,#REF!,E3547)</f>
        <v>#N/A</v>
      </c>
    </row>
    <row r="3548" spans="3:8">
      <c r="C3548" t="e">
        <f>VLOOKUP(B3548,定价因子!L:M,2,0)</f>
        <v>#N/A</v>
      </c>
      <c r="E3548" t="e">
        <f>VLOOKUP($D$1&amp;D3548,定价因子!E:F,2,0)</f>
        <v>#N/A</v>
      </c>
      <c r="G3548" t="e">
        <f>VLOOKUP($F$1&amp;F3548,定价因子!E:F,2,0)</f>
        <v>#N/A</v>
      </c>
      <c r="H3548" s="104" t="e">
        <f>C3548*PRODUCT(#REF!,#REF!,G3548,,#REF!,E3548)</f>
        <v>#N/A</v>
      </c>
    </row>
    <row r="3549" spans="3:8">
      <c r="C3549" t="e">
        <f>VLOOKUP(B3549,定价因子!L:M,2,0)</f>
        <v>#N/A</v>
      </c>
      <c r="E3549" t="e">
        <f>VLOOKUP($D$1&amp;D3549,定价因子!E:F,2,0)</f>
        <v>#N/A</v>
      </c>
      <c r="G3549" t="e">
        <f>VLOOKUP($F$1&amp;F3549,定价因子!E:F,2,0)</f>
        <v>#N/A</v>
      </c>
      <c r="H3549" s="104" t="e">
        <f>C3549*PRODUCT(#REF!,#REF!,G3549,,#REF!,E3549)</f>
        <v>#N/A</v>
      </c>
    </row>
    <row r="3550" spans="3:8">
      <c r="C3550" t="e">
        <f>VLOOKUP(B3550,定价因子!L:M,2,0)</f>
        <v>#N/A</v>
      </c>
      <c r="E3550" t="e">
        <f>VLOOKUP($D$1&amp;D3550,定价因子!E:F,2,0)</f>
        <v>#N/A</v>
      </c>
      <c r="G3550" t="e">
        <f>VLOOKUP($F$1&amp;F3550,定价因子!E:F,2,0)</f>
        <v>#N/A</v>
      </c>
      <c r="H3550" s="104" t="e">
        <f>C3550*PRODUCT(#REF!,#REF!,G3550,,#REF!,E3550)</f>
        <v>#N/A</v>
      </c>
    </row>
    <row r="3551" spans="3:8">
      <c r="C3551" t="e">
        <f>VLOOKUP(B3551,定价因子!L:M,2,0)</f>
        <v>#N/A</v>
      </c>
      <c r="E3551" t="e">
        <f>VLOOKUP($D$1&amp;D3551,定价因子!E:F,2,0)</f>
        <v>#N/A</v>
      </c>
      <c r="G3551" t="e">
        <f>VLOOKUP($F$1&amp;F3551,定价因子!E:F,2,0)</f>
        <v>#N/A</v>
      </c>
      <c r="H3551" s="104" t="e">
        <f>C3551*PRODUCT(#REF!,#REF!,G3551,,#REF!,E3551)</f>
        <v>#N/A</v>
      </c>
    </row>
    <row r="3552" spans="3:8">
      <c r="C3552" t="e">
        <f>VLOOKUP(B3552,定价因子!L:M,2,0)</f>
        <v>#N/A</v>
      </c>
      <c r="E3552" t="e">
        <f>VLOOKUP($D$1&amp;D3552,定价因子!E:F,2,0)</f>
        <v>#N/A</v>
      </c>
      <c r="G3552" t="e">
        <f>VLOOKUP($F$1&amp;F3552,定价因子!E:F,2,0)</f>
        <v>#N/A</v>
      </c>
      <c r="H3552" s="104" t="e">
        <f>C3552*PRODUCT(#REF!,#REF!,G3552,,#REF!,E3552)</f>
        <v>#N/A</v>
      </c>
    </row>
    <row r="3553" spans="3:8">
      <c r="C3553" t="e">
        <f>VLOOKUP(B3553,定价因子!L:M,2,0)</f>
        <v>#N/A</v>
      </c>
      <c r="E3553" t="e">
        <f>VLOOKUP($D$1&amp;D3553,定价因子!E:F,2,0)</f>
        <v>#N/A</v>
      </c>
      <c r="G3553" t="e">
        <f>VLOOKUP($F$1&amp;F3553,定价因子!E:F,2,0)</f>
        <v>#N/A</v>
      </c>
      <c r="H3553" s="104" t="e">
        <f>C3553*PRODUCT(#REF!,#REF!,G3553,,#REF!,E3553)</f>
        <v>#N/A</v>
      </c>
    </row>
    <row r="3554" spans="3:8">
      <c r="C3554" t="e">
        <f>VLOOKUP(B3554,定价因子!L:M,2,0)</f>
        <v>#N/A</v>
      </c>
      <c r="E3554" t="e">
        <f>VLOOKUP($D$1&amp;D3554,定价因子!E:F,2,0)</f>
        <v>#N/A</v>
      </c>
      <c r="G3554" t="e">
        <f>VLOOKUP($F$1&amp;F3554,定价因子!E:F,2,0)</f>
        <v>#N/A</v>
      </c>
      <c r="H3554" s="104" t="e">
        <f>C3554*PRODUCT(#REF!,#REF!,G3554,,#REF!,E3554)</f>
        <v>#N/A</v>
      </c>
    </row>
    <row r="3555" spans="3:8">
      <c r="C3555" t="e">
        <f>VLOOKUP(B3555,定价因子!L:M,2,0)</f>
        <v>#N/A</v>
      </c>
      <c r="E3555" t="e">
        <f>VLOOKUP($D$1&amp;D3555,定价因子!E:F,2,0)</f>
        <v>#N/A</v>
      </c>
      <c r="G3555" t="e">
        <f>VLOOKUP($F$1&amp;F3555,定价因子!E:F,2,0)</f>
        <v>#N/A</v>
      </c>
      <c r="H3555" s="104" t="e">
        <f>C3555*PRODUCT(#REF!,#REF!,G3555,,#REF!,E3555)</f>
        <v>#N/A</v>
      </c>
    </row>
    <row r="3556" spans="3:8">
      <c r="C3556" t="e">
        <f>VLOOKUP(B3556,定价因子!L:M,2,0)</f>
        <v>#N/A</v>
      </c>
      <c r="E3556" t="e">
        <f>VLOOKUP($D$1&amp;D3556,定价因子!E:F,2,0)</f>
        <v>#N/A</v>
      </c>
      <c r="G3556" t="e">
        <f>VLOOKUP($F$1&amp;F3556,定价因子!E:F,2,0)</f>
        <v>#N/A</v>
      </c>
      <c r="H3556" s="104" t="e">
        <f>C3556*PRODUCT(#REF!,#REF!,G3556,,#REF!,E3556)</f>
        <v>#N/A</v>
      </c>
    </row>
    <row r="3557" spans="3:8">
      <c r="C3557" t="e">
        <f>VLOOKUP(B3557,定价因子!L:M,2,0)</f>
        <v>#N/A</v>
      </c>
      <c r="E3557" t="e">
        <f>VLOOKUP($D$1&amp;D3557,定价因子!E:F,2,0)</f>
        <v>#N/A</v>
      </c>
      <c r="G3557" t="e">
        <f>VLOOKUP($F$1&amp;F3557,定价因子!E:F,2,0)</f>
        <v>#N/A</v>
      </c>
      <c r="H3557" s="104" t="e">
        <f>C3557*PRODUCT(#REF!,#REF!,G3557,,#REF!,E3557)</f>
        <v>#N/A</v>
      </c>
    </row>
    <row r="3558" spans="3:8">
      <c r="C3558" t="e">
        <f>VLOOKUP(B3558,定价因子!L:M,2,0)</f>
        <v>#N/A</v>
      </c>
      <c r="E3558" t="e">
        <f>VLOOKUP($D$1&amp;D3558,定价因子!E:F,2,0)</f>
        <v>#N/A</v>
      </c>
      <c r="G3558" t="e">
        <f>VLOOKUP($F$1&amp;F3558,定价因子!E:F,2,0)</f>
        <v>#N/A</v>
      </c>
      <c r="H3558" s="104" t="e">
        <f>C3558*PRODUCT(#REF!,#REF!,G3558,,#REF!,E3558)</f>
        <v>#N/A</v>
      </c>
    </row>
    <row r="3559" spans="3:8">
      <c r="C3559" t="e">
        <f>VLOOKUP(B3559,定价因子!L:M,2,0)</f>
        <v>#N/A</v>
      </c>
      <c r="E3559" t="e">
        <f>VLOOKUP($D$1&amp;D3559,定价因子!E:F,2,0)</f>
        <v>#N/A</v>
      </c>
      <c r="G3559" t="e">
        <f>VLOOKUP($F$1&amp;F3559,定价因子!E:F,2,0)</f>
        <v>#N/A</v>
      </c>
      <c r="H3559" s="104" t="e">
        <f>C3559*PRODUCT(#REF!,#REF!,G3559,,#REF!,E3559)</f>
        <v>#N/A</v>
      </c>
    </row>
    <row r="3560" spans="3:8">
      <c r="C3560" t="e">
        <f>VLOOKUP(B3560,定价因子!L:M,2,0)</f>
        <v>#N/A</v>
      </c>
      <c r="E3560" t="e">
        <f>VLOOKUP($D$1&amp;D3560,定价因子!E:F,2,0)</f>
        <v>#N/A</v>
      </c>
      <c r="G3560" t="e">
        <f>VLOOKUP($F$1&amp;F3560,定价因子!E:F,2,0)</f>
        <v>#N/A</v>
      </c>
      <c r="H3560" s="104" t="e">
        <f>C3560*PRODUCT(#REF!,#REF!,G3560,,#REF!,E3560)</f>
        <v>#N/A</v>
      </c>
    </row>
    <row r="3561" spans="3:8">
      <c r="C3561" t="e">
        <f>VLOOKUP(B3561,定价因子!L:M,2,0)</f>
        <v>#N/A</v>
      </c>
      <c r="E3561" t="e">
        <f>VLOOKUP($D$1&amp;D3561,定价因子!E:F,2,0)</f>
        <v>#N/A</v>
      </c>
      <c r="G3561" t="e">
        <f>VLOOKUP($F$1&amp;F3561,定价因子!E:F,2,0)</f>
        <v>#N/A</v>
      </c>
      <c r="H3561" s="104" t="e">
        <f>C3561*PRODUCT(#REF!,#REF!,G3561,,#REF!,E3561)</f>
        <v>#N/A</v>
      </c>
    </row>
    <row r="3562" spans="3:8">
      <c r="C3562" t="e">
        <f>VLOOKUP(B3562,定价因子!L:M,2,0)</f>
        <v>#N/A</v>
      </c>
      <c r="E3562" t="e">
        <f>VLOOKUP($D$1&amp;D3562,定价因子!E:F,2,0)</f>
        <v>#N/A</v>
      </c>
      <c r="G3562" t="e">
        <f>VLOOKUP($F$1&amp;F3562,定价因子!E:F,2,0)</f>
        <v>#N/A</v>
      </c>
      <c r="H3562" s="104" t="e">
        <f>C3562*PRODUCT(#REF!,#REF!,G3562,,#REF!,E3562)</f>
        <v>#N/A</v>
      </c>
    </row>
    <row r="3563" spans="3:8">
      <c r="C3563" t="e">
        <f>VLOOKUP(B3563,定价因子!L:M,2,0)</f>
        <v>#N/A</v>
      </c>
      <c r="E3563" t="e">
        <f>VLOOKUP($D$1&amp;D3563,定价因子!E:F,2,0)</f>
        <v>#N/A</v>
      </c>
      <c r="G3563" t="e">
        <f>VLOOKUP($F$1&amp;F3563,定价因子!E:F,2,0)</f>
        <v>#N/A</v>
      </c>
      <c r="H3563" s="104" t="e">
        <f>C3563*PRODUCT(#REF!,#REF!,G3563,,#REF!,E3563)</f>
        <v>#N/A</v>
      </c>
    </row>
    <row r="3564" spans="3:8">
      <c r="C3564" t="e">
        <f>VLOOKUP(B3564,定价因子!L:M,2,0)</f>
        <v>#N/A</v>
      </c>
      <c r="E3564" t="e">
        <f>VLOOKUP($D$1&amp;D3564,定价因子!E:F,2,0)</f>
        <v>#N/A</v>
      </c>
      <c r="G3564" t="e">
        <f>VLOOKUP($F$1&amp;F3564,定价因子!E:F,2,0)</f>
        <v>#N/A</v>
      </c>
      <c r="H3564" s="104" t="e">
        <f>C3564*PRODUCT(#REF!,#REF!,G3564,,#REF!,E3564)</f>
        <v>#N/A</v>
      </c>
    </row>
    <row r="3565" spans="3:8">
      <c r="C3565" t="e">
        <f>VLOOKUP(B3565,定价因子!L:M,2,0)</f>
        <v>#N/A</v>
      </c>
      <c r="E3565" t="e">
        <f>VLOOKUP($D$1&amp;D3565,定价因子!E:F,2,0)</f>
        <v>#N/A</v>
      </c>
      <c r="G3565" t="e">
        <f>VLOOKUP($F$1&amp;F3565,定价因子!E:F,2,0)</f>
        <v>#N/A</v>
      </c>
      <c r="H3565" s="104" t="e">
        <f>C3565*PRODUCT(#REF!,#REF!,G3565,,#REF!,E3565)</f>
        <v>#N/A</v>
      </c>
    </row>
    <row r="3566" spans="3:8">
      <c r="C3566" t="e">
        <f>VLOOKUP(B3566,定价因子!L:M,2,0)</f>
        <v>#N/A</v>
      </c>
      <c r="E3566" t="e">
        <f>VLOOKUP($D$1&amp;D3566,定价因子!E:F,2,0)</f>
        <v>#N/A</v>
      </c>
      <c r="G3566" t="e">
        <f>VLOOKUP($F$1&amp;F3566,定价因子!E:F,2,0)</f>
        <v>#N/A</v>
      </c>
      <c r="H3566" s="104" t="e">
        <f>C3566*PRODUCT(#REF!,#REF!,G3566,,#REF!,E3566)</f>
        <v>#N/A</v>
      </c>
    </row>
    <row r="3567" spans="3:8">
      <c r="C3567" t="e">
        <f>VLOOKUP(B3567,定价因子!L:M,2,0)</f>
        <v>#N/A</v>
      </c>
      <c r="E3567" t="e">
        <f>VLOOKUP($D$1&amp;D3567,定价因子!E:F,2,0)</f>
        <v>#N/A</v>
      </c>
      <c r="G3567" t="e">
        <f>VLOOKUP($F$1&amp;F3567,定价因子!E:F,2,0)</f>
        <v>#N/A</v>
      </c>
      <c r="H3567" s="104" t="e">
        <f>C3567*PRODUCT(#REF!,#REF!,G3567,,#REF!,E3567)</f>
        <v>#N/A</v>
      </c>
    </row>
    <row r="3568" spans="3:8">
      <c r="C3568" t="e">
        <f>VLOOKUP(B3568,定价因子!L:M,2,0)</f>
        <v>#N/A</v>
      </c>
      <c r="E3568" t="e">
        <f>VLOOKUP($D$1&amp;D3568,定价因子!E:F,2,0)</f>
        <v>#N/A</v>
      </c>
      <c r="G3568" t="e">
        <f>VLOOKUP($F$1&amp;F3568,定价因子!E:F,2,0)</f>
        <v>#N/A</v>
      </c>
      <c r="H3568" s="104" t="e">
        <f>C3568*PRODUCT(#REF!,#REF!,G3568,,#REF!,E3568)</f>
        <v>#N/A</v>
      </c>
    </row>
    <row r="3569" spans="3:8">
      <c r="C3569" t="e">
        <f>VLOOKUP(B3569,定价因子!L:M,2,0)</f>
        <v>#N/A</v>
      </c>
      <c r="E3569" t="e">
        <f>VLOOKUP($D$1&amp;D3569,定价因子!E:F,2,0)</f>
        <v>#N/A</v>
      </c>
      <c r="G3569" t="e">
        <f>VLOOKUP($F$1&amp;F3569,定价因子!E:F,2,0)</f>
        <v>#N/A</v>
      </c>
      <c r="H3569" s="104" t="e">
        <f>C3569*PRODUCT(#REF!,#REF!,G3569,,#REF!,E3569)</f>
        <v>#N/A</v>
      </c>
    </row>
    <row r="3570" spans="3:8">
      <c r="C3570" t="e">
        <f>VLOOKUP(B3570,定价因子!L:M,2,0)</f>
        <v>#N/A</v>
      </c>
      <c r="E3570" t="e">
        <f>VLOOKUP($D$1&amp;D3570,定价因子!E:F,2,0)</f>
        <v>#N/A</v>
      </c>
      <c r="G3570" t="e">
        <f>VLOOKUP($F$1&amp;F3570,定价因子!E:F,2,0)</f>
        <v>#N/A</v>
      </c>
      <c r="H3570" s="104" t="e">
        <f>C3570*PRODUCT(#REF!,#REF!,G3570,,#REF!,E3570)</f>
        <v>#N/A</v>
      </c>
    </row>
    <row r="3571" spans="3:8">
      <c r="C3571" t="e">
        <f>VLOOKUP(B3571,定价因子!L:M,2,0)</f>
        <v>#N/A</v>
      </c>
      <c r="E3571" t="e">
        <f>VLOOKUP($D$1&amp;D3571,定价因子!E:F,2,0)</f>
        <v>#N/A</v>
      </c>
      <c r="G3571" t="e">
        <f>VLOOKUP($F$1&amp;F3571,定价因子!E:F,2,0)</f>
        <v>#N/A</v>
      </c>
      <c r="H3571" s="104" t="e">
        <f>C3571*PRODUCT(#REF!,#REF!,G3571,,#REF!,E3571)</f>
        <v>#N/A</v>
      </c>
    </row>
    <row r="3572" spans="3:8">
      <c r="C3572" t="e">
        <f>VLOOKUP(B3572,定价因子!L:M,2,0)</f>
        <v>#N/A</v>
      </c>
      <c r="E3572" t="e">
        <f>VLOOKUP($D$1&amp;D3572,定价因子!E:F,2,0)</f>
        <v>#N/A</v>
      </c>
      <c r="G3572" t="e">
        <f>VLOOKUP($F$1&amp;F3572,定价因子!E:F,2,0)</f>
        <v>#N/A</v>
      </c>
      <c r="H3572" s="104" t="e">
        <f>C3572*PRODUCT(#REF!,#REF!,G3572,,#REF!,E3572)</f>
        <v>#N/A</v>
      </c>
    </row>
    <row r="3573" spans="3:8">
      <c r="C3573" t="e">
        <f>VLOOKUP(B3573,定价因子!L:M,2,0)</f>
        <v>#N/A</v>
      </c>
      <c r="E3573" t="e">
        <f>VLOOKUP($D$1&amp;D3573,定价因子!E:F,2,0)</f>
        <v>#N/A</v>
      </c>
      <c r="G3573" t="e">
        <f>VLOOKUP($F$1&amp;F3573,定价因子!E:F,2,0)</f>
        <v>#N/A</v>
      </c>
      <c r="H3573" s="104" t="e">
        <f>C3573*PRODUCT(#REF!,#REF!,G3573,,#REF!,E3573)</f>
        <v>#N/A</v>
      </c>
    </row>
    <row r="3574" spans="3:8">
      <c r="C3574" t="e">
        <f>VLOOKUP(B3574,定价因子!L:M,2,0)</f>
        <v>#N/A</v>
      </c>
      <c r="E3574" t="e">
        <f>VLOOKUP($D$1&amp;D3574,定价因子!E:F,2,0)</f>
        <v>#N/A</v>
      </c>
      <c r="G3574" t="e">
        <f>VLOOKUP($F$1&amp;F3574,定价因子!E:F,2,0)</f>
        <v>#N/A</v>
      </c>
      <c r="H3574" s="104" t="e">
        <f>C3574*PRODUCT(#REF!,#REF!,G3574,,#REF!,E3574)</f>
        <v>#N/A</v>
      </c>
    </row>
    <row r="3575" spans="3:8">
      <c r="C3575" t="e">
        <f>VLOOKUP(B3575,定价因子!L:M,2,0)</f>
        <v>#N/A</v>
      </c>
      <c r="E3575" t="e">
        <f>VLOOKUP($D$1&amp;D3575,定价因子!E:F,2,0)</f>
        <v>#N/A</v>
      </c>
      <c r="G3575" t="e">
        <f>VLOOKUP($F$1&amp;F3575,定价因子!E:F,2,0)</f>
        <v>#N/A</v>
      </c>
      <c r="H3575" s="104" t="e">
        <f>C3575*PRODUCT(#REF!,#REF!,G3575,,#REF!,E3575)</f>
        <v>#N/A</v>
      </c>
    </row>
    <row r="3576" spans="3:8">
      <c r="C3576" t="e">
        <f>VLOOKUP(B3576,定价因子!L:M,2,0)</f>
        <v>#N/A</v>
      </c>
      <c r="E3576" t="e">
        <f>VLOOKUP($D$1&amp;D3576,定价因子!E:F,2,0)</f>
        <v>#N/A</v>
      </c>
      <c r="G3576" t="e">
        <f>VLOOKUP($F$1&amp;F3576,定价因子!E:F,2,0)</f>
        <v>#N/A</v>
      </c>
      <c r="H3576" s="104" t="e">
        <f>C3576*PRODUCT(#REF!,#REF!,G3576,,#REF!,E3576)</f>
        <v>#N/A</v>
      </c>
    </row>
    <row r="3577" spans="3:8">
      <c r="C3577" t="e">
        <f>VLOOKUP(B3577,定价因子!L:M,2,0)</f>
        <v>#N/A</v>
      </c>
      <c r="E3577" t="e">
        <f>VLOOKUP($D$1&amp;D3577,定价因子!E:F,2,0)</f>
        <v>#N/A</v>
      </c>
      <c r="G3577" t="e">
        <f>VLOOKUP($F$1&amp;F3577,定价因子!E:F,2,0)</f>
        <v>#N/A</v>
      </c>
      <c r="H3577" s="104" t="e">
        <f>C3577*PRODUCT(#REF!,#REF!,G3577,,#REF!,E3577)</f>
        <v>#N/A</v>
      </c>
    </row>
    <row r="3578" spans="3:8">
      <c r="C3578" t="e">
        <f>VLOOKUP(B3578,定价因子!L:M,2,0)</f>
        <v>#N/A</v>
      </c>
      <c r="E3578" t="e">
        <f>VLOOKUP($D$1&amp;D3578,定价因子!E:F,2,0)</f>
        <v>#N/A</v>
      </c>
      <c r="G3578" t="e">
        <f>VLOOKUP($F$1&amp;F3578,定价因子!E:F,2,0)</f>
        <v>#N/A</v>
      </c>
      <c r="H3578" s="104" t="e">
        <f>C3578*PRODUCT(#REF!,#REF!,G3578,,#REF!,E3578)</f>
        <v>#N/A</v>
      </c>
    </row>
    <row r="3579" spans="3:8">
      <c r="C3579" t="e">
        <f>VLOOKUP(B3579,定价因子!L:M,2,0)</f>
        <v>#N/A</v>
      </c>
      <c r="E3579" t="e">
        <f>VLOOKUP($D$1&amp;D3579,定价因子!E:F,2,0)</f>
        <v>#N/A</v>
      </c>
      <c r="G3579" t="e">
        <f>VLOOKUP($F$1&amp;F3579,定价因子!E:F,2,0)</f>
        <v>#N/A</v>
      </c>
      <c r="H3579" s="104" t="e">
        <f>C3579*PRODUCT(#REF!,#REF!,G3579,,#REF!,E3579)</f>
        <v>#N/A</v>
      </c>
    </row>
    <row r="3580" spans="3:8">
      <c r="C3580" t="e">
        <f>VLOOKUP(B3580,定价因子!L:M,2,0)</f>
        <v>#N/A</v>
      </c>
      <c r="E3580" t="e">
        <f>VLOOKUP($D$1&amp;D3580,定价因子!E:F,2,0)</f>
        <v>#N/A</v>
      </c>
      <c r="G3580" t="e">
        <f>VLOOKUP($F$1&amp;F3580,定价因子!E:F,2,0)</f>
        <v>#N/A</v>
      </c>
      <c r="H3580" s="104" t="e">
        <f>C3580*PRODUCT(#REF!,#REF!,G3580,,#REF!,E3580)</f>
        <v>#N/A</v>
      </c>
    </row>
    <row r="3581" spans="3:8">
      <c r="C3581" t="e">
        <f>VLOOKUP(B3581,定价因子!L:M,2,0)</f>
        <v>#N/A</v>
      </c>
      <c r="E3581" t="e">
        <f>VLOOKUP($D$1&amp;D3581,定价因子!E:F,2,0)</f>
        <v>#N/A</v>
      </c>
      <c r="G3581" t="e">
        <f>VLOOKUP($F$1&amp;F3581,定价因子!E:F,2,0)</f>
        <v>#N/A</v>
      </c>
      <c r="H3581" s="104" t="e">
        <f>C3581*PRODUCT(#REF!,#REF!,G3581,,#REF!,E3581)</f>
        <v>#N/A</v>
      </c>
    </row>
    <row r="3582" spans="3:8">
      <c r="C3582" t="e">
        <f>VLOOKUP(B3582,定价因子!L:M,2,0)</f>
        <v>#N/A</v>
      </c>
      <c r="E3582" t="e">
        <f>VLOOKUP($D$1&amp;D3582,定价因子!E:F,2,0)</f>
        <v>#N/A</v>
      </c>
      <c r="G3582" t="e">
        <f>VLOOKUP($F$1&amp;F3582,定价因子!E:F,2,0)</f>
        <v>#N/A</v>
      </c>
      <c r="H3582" s="104" t="e">
        <f>C3582*PRODUCT(#REF!,#REF!,G3582,,#REF!,E3582)</f>
        <v>#N/A</v>
      </c>
    </row>
    <row r="3583" spans="3:8">
      <c r="C3583" t="e">
        <f>VLOOKUP(B3583,定价因子!L:M,2,0)</f>
        <v>#N/A</v>
      </c>
      <c r="E3583" t="e">
        <f>VLOOKUP($D$1&amp;D3583,定价因子!E:F,2,0)</f>
        <v>#N/A</v>
      </c>
      <c r="G3583" t="e">
        <f>VLOOKUP($F$1&amp;F3583,定价因子!E:F,2,0)</f>
        <v>#N/A</v>
      </c>
      <c r="H3583" s="104" t="e">
        <f>C3583*PRODUCT(#REF!,#REF!,G3583,,#REF!,E3583)</f>
        <v>#N/A</v>
      </c>
    </row>
    <row r="3584" spans="3:8">
      <c r="C3584" t="e">
        <f>VLOOKUP(B3584,定价因子!L:M,2,0)</f>
        <v>#N/A</v>
      </c>
      <c r="E3584" t="e">
        <f>VLOOKUP($D$1&amp;D3584,定价因子!E:F,2,0)</f>
        <v>#N/A</v>
      </c>
      <c r="G3584" t="e">
        <f>VLOOKUP($F$1&amp;F3584,定价因子!E:F,2,0)</f>
        <v>#N/A</v>
      </c>
      <c r="H3584" s="104" t="e">
        <f>C3584*PRODUCT(#REF!,#REF!,G3584,,#REF!,E3584)</f>
        <v>#N/A</v>
      </c>
    </row>
    <row r="3585" spans="3:8">
      <c r="C3585" t="e">
        <f>VLOOKUP(B3585,定价因子!L:M,2,0)</f>
        <v>#N/A</v>
      </c>
      <c r="E3585" t="e">
        <f>VLOOKUP($D$1&amp;D3585,定价因子!E:F,2,0)</f>
        <v>#N/A</v>
      </c>
      <c r="G3585" t="e">
        <f>VLOOKUP($F$1&amp;F3585,定价因子!E:F,2,0)</f>
        <v>#N/A</v>
      </c>
      <c r="H3585" s="104" t="e">
        <f>C3585*PRODUCT(#REF!,#REF!,G3585,,#REF!,E3585)</f>
        <v>#N/A</v>
      </c>
    </row>
    <row r="3586" spans="3:8">
      <c r="C3586" t="e">
        <f>VLOOKUP(B3586,定价因子!L:M,2,0)</f>
        <v>#N/A</v>
      </c>
      <c r="E3586" t="e">
        <f>VLOOKUP($D$1&amp;D3586,定价因子!E:F,2,0)</f>
        <v>#N/A</v>
      </c>
      <c r="G3586" t="e">
        <f>VLOOKUP($F$1&amp;F3586,定价因子!E:F,2,0)</f>
        <v>#N/A</v>
      </c>
      <c r="H3586" s="104" t="e">
        <f>C3586*PRODUCT(#REF!,#REF!,G3586,,#REF!,E3586)</f>
        <v>#N/A</v>
      </c>
    </row>
    <row r="3587" spans="3:8">
      <c r="C3587" t="e">
        <f>VLOOKUP(B3587,定价因子!L:M,2,0)</f>
        <v>#N/A</v>
      </c>
      <c r="E3587" t="e">
        <f>VLOOKUP($D$1&amp;D3587,定价因子!E:F,2,0)</f>
        <v>#N/A</v>
      </c>
      <c r="G3587" t="e">
        <f>VLOOKUP($F$1&amp;F3587,定价因子!E:F,2,0)</f>
        <v>#N/A</v>
      </c>
      <c r="H3587" s="104" t="e">
        <f>C3587*PRODUCT(#REF!,#REF!,G3587,,#REF!,E3587)</f>
        <v>#N/A</v>
      </c>
    </row>
    <row r="3588" spans="3:8">
      <c r="C3588" t="e">
        <f>VLOOKUP(B3588,定价因子!L:M,2,0)</f>
        <v>#N/A</v>
      </c>
      <c r="E3588" t="e">
        <f>VLOOKUP($D$1&amp;D3588,定价因子!E:F,2,0)</f>
        <v>#N/A</v>
      </c>
      <c r="G3588" t="e">
        <f>VLOOKUP($F$1&amp;F3588,定价因子!E:F,2,0)</f>
        <v>#N/A</v>
      </c>
      <c r="H3588" s="104" t="e">
        <f>C3588*PRODUCT(#REF!,#REF!,G3588,,#REF!,E3588)</f>
        <v>#N/A</v>
      </c>
    </row>
    <row r="3589" spans="3:8">
      <c r="C3589" t="e">
        <f>VLOOKUP(B3589,定价因子!L:M,2,0)</f>
        <v>#N/A</v>
      </c>
      <c r="E3589" t="e">
        <f>VLOOKUP($D$1&amp;D3589,定价因子!E:F,2,0)</f>
        <v>#N/A</v>
      </c>
      <c r="G3589" t="e">
        <f>VLOOKUP($F$1&amp;F3589,定价因子!E:F,2,0)</f>
        <v>#N/A</v>
      </c>
      <c r="H3589" s="104" t="e">
        <f>C3589*PRODUCT(#REF!,#REF!,G3589,,#REF!,E3589)</f>
        <v>#N/A</v>
      </c>
    </row>
    <row r="3590" spans="3:8">
      <c r="C3590" t="e">
        <f>VLOOKUP(B3590,定价因子!L:M,2,0)</f>
        <v>#N/A</v>
      </c>
      <c r="E3590" t="e">
        <f>VLOOKUP($D$1&amp;D3590,定价因子!E:F,2,0)</f>
        <v>#N/A</v>
      </c>
      <c r="G3590" t="e">
        <f>VLOOKUP($F$1&amp;F3590,定价因子!E:F,2,0)</f>
        <v>#N/A</v>
      </c>
      <c r="H3590" s="104" t="e">
        <f>C3590*PRODUCT(#REF!,#REF!,G3590,,#REF!,E3590)</f>
        <v>#N/A</v>
      </c>
    </row>
    <row r="3591" spans="3:8">
      <c r="C3591" t="e">
        <f>VLOOKUP(B3591,定价因子!L:M,2,0)</f>
        <v>#N/A</v>
      </c>
      <c r="E3591" t="e">
        <f>VLOOKUP($D$1&amp;D3591,定价因子!E:F,2,0)</f>
        <v>#N/A</v>
      </c>
      <c r="G3591" t="e">
        <f>VLOOKUP($F$1&amp;F3591,定价因子!E:F,2,0)</f>
        <v>#N/A</v>
      </c>
      <c r="H3591" s="104" t="e">
        <f>C3591*PRODUCT(#REF!,#REF!,G3591,,#REF!,E3591)</f>
        <v>#N/A</v>
      </c>
    </row>
    <row r="3592" spans="3:8">
      <c r="C3592" t="e">
        <f>VLOOKUP(B3592,定价因子!L:M,2,0)</f>
        <v>#N/A</v>
      </c>
      <c r="E3592" t="e">
        <f>VLOOKUP($D$1&amp;D3592,定价因子!E:F,2,0)</f>
        <v>#N/A</v>
      </c>
      <c r="G3592" t="e">
        <f>VLOOKUP($F$1&amp;F3592,定价因子!E:F,2,0)</f>
        <v>#N/A</v>
      </c>
      <c r="H3592" s="104" t="e">
        <f>C3592*PRODUCT(#REF!,#REF!,G3592,,#REF!,E3592)</f>
        <v>#N/A</v>
      </c>
    </row>
    <row r="3593" spans="3:8">
      <c r="C3593" t="e">
        <f>VLOOKUP(B3593,定价因子!L:M,2,0)</f>
        <v>#N/A</v>
      </c>
      <c r="E3593" t="e">
        <f>VLOOKUP($D$1&amp;D3593,定价因子!E:F,2,0)</f>
        <v>#N/A</v>
      </c>
      <c r="G3593" t="e">
        <f>VLOOKUP($F$1&amp;F3593,定价因子!E:F,2,0)</f>
        <v>#N/A</v>
      </c>
      <c r="H3593" s="104" t="e">
        <f>C3593*PRODUCT(#REF!,#REF!,G3593,,#REF!,E3593)</f>
        <v>#N/A</v>
      </c>
    </row>
    <row r="3594" spans="3:8">
      <c r="C3594" t="e">
        <f>VLOOKUP(B3594,定价因子!L:M,2,0)</f>
        <v>#N/A</v>
      </c>
      <c r="E3594" t="e">
        <f>VLOOKUP($D$1&amp;D3594,定价因子!E:F,2,0)</f>
        <v>#N/A</v>
      </c>
      <c r="G3594" t="e">
        <f>VLOOKUP($F$1&amp;F3594,定价因子!E:F,2,0)</f>
        <v>#N/A</v>
      </c>
      <c r="H3594" s="104" t="e">
        <f>C3594*PRODUCT(#REF!,#REF!,G3594,,#REF!,E3594)</f>
        <v>#N/A</v>
      </c>
    </row>
    <row r="3595" spans="3:8">
      <c r="C3595" t="e">
        <f>VLOOKUP(B3595,定价因子!L:M,2,0)</f>
        <v>#N/A</v>
      </c>
      <c r="E3595" t="e">
        <f>VLOOKUP($D$1&amp;D3595,定价因子!E:F,2,0)</f>
        <v>#N/A</v>
      </c>
      <c r="G3595" t="e">
        <f>VLOOKUP($F$1&amp;F3595,定价因子!E:F,2,0)</f>
        <v>#N/A</v>
      </c>
      <c r="H3595" s="104" t="e">
        <f>C3595*PRODUCT(#REF!,#REF!,G3595,,#REF!,E3595)</f>
        <v>#N/A</v>
      </c>
    </row>
    <row r="3596" spans="3:8">
      <c r="C3596" t="e">
        <f>VLOOKUP(B3596,定价因子!L:M,2,0)</f>
        <v>#N/A</v>
      </c>
      <c r="E3596" t="e">
        <f>VLOOKUP($D$1&amp;D3596,定价因子!E:F,2,0)</f>
        <v>#N/A</v>
      </c>
      <c r="G3596" t="e">
        <f>VLOOKUP($F$1&amp;F3596,定价因子!E:F,2,0)</f>
        <v>#N/A</v>
      </c>
      <c r="H3596" s="104" t="e">
        <f>C3596*PRODUCT(#REF!,#REF!,G3596,,#REF!,E3596)</f>
        <v>#N/A</v>
      </c>
    </row>
    <row r="3597" spans="3:8">
      <c r="C3597" t="e">
        <f>VLOOKUP(B3597,定价因子!L:M,2,0)</f>
        <v>#N/A</v>
      </c>
      <c r="E3597" t="e">
        <f>VLOOKUP($D$1&amp;D3597,定价因子!E:F,2,0)</f>
        <v>#N/A</v>
      </c>
      <c r="G3597" t="e">
        <f>VLOOKUP($F$1&amp;F3597,定价因子!E:F,2,0)</f>
        <v>#N/A</v>
      </c>
      <c r="H3597" s="104" t="e">
        <f>C3597*PRODUCT(#REF!,#REF!,G3597,,#REF!,E3597)</f>
        <v>#N/A</v>
      </c>
    </row>
    <row r="3598" spans="3:8">
      <c r="C3598" t="e">
        <f>VLOOKUP(B3598,定价因子!L:M,2,0)</f>
        <v>#N/A</v>
      </c>
      <c r="E3598" t="e">
        <f>VLOOKUP($D$1&amp;D3598,定价因子!E:F,2,0)</f>
        <v>#N/A</v>
      </c>
      <c r="G3598" t="e">
        <f>VLOOKUP($F$1&amp;F3598,定价因子!E:F,2,0)</f>
        <v>#N/A</v>
      </c>
      <c r="H3598" s="104" t="e">
        <f>C3598*PRODUCT(#REF!,#REF!,G3598,,#REF!,E3598)</f>
        <v>#N/A</v>
      </c>
    </row>
    <row r="3599" spans="3:8">
      <c r="C3599" t="e">
        <f>VLOOKUP(B3599,定价因子!L:M,2,0)</f>
        <v>#N/A</v>
      </c>
      <c r="E3599" t="e">
        <f>VLOOKUP($D$1&amp;D3599,定价因子!E:F,2,0)</f>
        <v>#N/A</v>
      </c>
      <c r="G3599" t="e">
        <f>VLOOKUP($F$1&amp;F3599,定价因子!E:F,2,0)</f>
        <v>#N/A</v>
      </c>
      <c r="H3599" s="104" t="e">
        <f>C3599*PRODUCT(#REF!,#REF!,G3599,,#REF!,E3599)</f>
        <v>#N/A</v>
      </c>
    </row>
    <row r="3600" spans="3:8">
      <c r="C3600" t="e">
        <f>VLOOKUP(B3600,定价因子!L:M,2,0)</f>
        <v>#N/A</v>
      </c>
      <c r="E3600" t="e">
        <f>VLOOKUP($D$1&amp;D3600,定价因子!E:F,2,0)</f>
        <v>#N/A</v>
      </c>
      <c r="G3600" t="e">
        <f>VLOOKUP($F$1&amp;F3600,定价因子!E:F,2,0)</f>
        <v>#N/A</v>
      </c>
      <c r="H3600" s="104" t="e">
        <f>C3600*PRODUCT(#REF!,#REF!,G3600,,#REF!,E3600)</f>
        <v>#N/A</v>
      </c>
    </row>
    <row r="3601" spans="3:8">
      <c r="C3601" t="e">
        <f>VLOOKUP(B3601,定价因子!L:M,2,0)</f>
        <v>#N/A</v>
      </c>
      <c r="E3601" t="e">
        <f>VLOOKUP($D$1&amp;D3601,定价因子!E:F,2,0)</f>
        <v>#N/A</v>
      </c>
      <c r="G3601" t="e">
        <f>VLOOKUP($F$1&amp;F3601,定价因子!E:F,2,0)</f>
        <v>#N/A</v>
      </c>
      <c r="H3601" s="104" t="e">
        <f>C3601*PRODUCT(#REF!,#REF!,G3601,,#REF!,E3601)</f>
        <v>#N/A</v>
      </c>
    </row>
    <row r="3602" spans="3:8">
      <c r="C3602" t="e">
        <f>VLOOKUP(B3602,定价因子!L:M,2,0)</f>
        <v>#N/A</v>
      </c>
      <c r="E3602" t="e">
        <f>VLOOKUP($D$1&amp;D3602,定价因子!E:F,2,0)</f>
        <v>#N/A</v>
      </c>
      <c r="G3602" t="e">
        <f>VLOOKUP($F$1&amp;F3602,定价因子!E:F,2,0)</f>
        <v>#N/A</v>
      </c>
      <c r="H3602" s="104" t="e">
        <f>C3602*PRODUCT(#REF!,#REF!,G3602,,#REF!,E3602)</f>
        <v>#N/A</v>
      </c>
    </row>
    <row r="3603" spans="3:8">
      <c r="C3603" t="e">
        <f>VLOOKUP(B3603,定价因子!L:M,2,0)</f>
        <v>#N/A</v>
      </c>
      <c r="E3603" t="e">
        <f>VLOOKUP($D$1&amp;D3603,定价因子!E:F,2,0)</f>
        <v>#N/A</v>
      </c>
      <c r="G3603" t="e">
        <f>VLOOKUP($F$1&amp;F3603,定价因子!E:F,2,0)</f>
        <v>#N/A</v>
      </c>
      <c r="H3603" s="104" t="e">
        <f>C3603*PRODUCT(#REF!,#REF!,G3603,,#REF!,E3603)</f>
        <v>#N/A</v>
      </c>
    </row>
    <row r="3604" spans="3:8">
      <c r="C3604" t="e">
        <f>VLOOKUP(B3604,定价因子!L:M,2,0)</f>
        <v>#N/A</v>
      </c>
      <c r="E3604" t="e">
        <f>VLOOKUP($D$1&amp;D3604,定价因子!E:F,2,0)</f>
        <v>#N/A</v>
      </c>
      <c r="G3604" t="e">
        <f>VLOOKUP($F$1&amp;F3604,定价因子!E:F,2,0)</f>
        <v>#N/A</v>
      </c>
      <c r="H3604" s="104" t="e">
        <f>C3604*PRODUCT(#REF!,#REF!,G3604,,#REF!,E3604)</f>
        <v>#N/A</v>
      </c>
    </row>
    <row r="3605" spans="3:8">
      <c r="C3605" t="e">
        <f>VLOOKUP(B3605,定价因子!L:M,2,0)</f>
        <v>#N/A</v>
      </c>
      <c r="E3605" t="e">
        <f>VLOOKUP($D$1&amp;D3605,定价因子!E:F,2,0)</f>
        <v>#N/A</v>
      </c>
      <c r="G3605" t="e">
        <f>VLOOKUP($F$1&amp;F3605,定价因子!E:F,2,0)</f>
        <v>#N/A</v>
      </c>
      <c r="H3605" s="104" t="e">
        <f>C3605*PRODUCT(#REF!,#REF!,G3605,,#REF!,E3605)</f>
        <v>#N/A</v>
      </c>
    </row>
    <row r="3606" spans="3:8">
      <c r="C3606" t="e">
        <f>VLOOKUP(B3606,定价因子!L:M,2,0)</f>
        <v>#N/A</v>
      </c>
      <c r="E3606" t="e">
        <f>VLOOKUP($D$1&amp;D3606,定价因子!E:F,2,0)</f>
        <v>#N/A</v>
      </c>
      <c r="G3606" t="e">
        <f>VLOOKUP($F$1&amp;F3606,定价因子!E:F,2,0)</f>
        <v>#N/A</v>
      </c>
      <c r="H3606" s="104" t="e">
        <f>C3606*PRODUCT(#REF!,#REF!,G3606,,#REF!,E3606)</f>
        <v>#N/A</v>
      </c>
    </row>
    <row r="3607" spans="3:8">
      <c r="C3607" t="e">
        <f>VLOOKUP(B3607,定价因子!L:M,2,0)</f>
        <v>#N/A</v>
      </c>
      <c r="E3607" t="e">
        <f>VLOOKUP($D$1&amp;D3607,定价因子!E:F,2,0)</f>
        <v>#N/A</v>
      </c>
      <c r="G3607" t="e">
        <f>VLOOKUP($F$1&amp;F3607,定价因子!E:F,2,0)</f>
        <v>#N/A</v>
      </c>
      <c r="H3607" s="104" t="e">
        <f>C3607*PRODUCT(#REF!,#REF!,G3607,,#REF!,E3607)</f>
        <v>#N/A</v>
      </c>
    </row>
    <row r="3608" spans="3:8">
      <c r="C3608" t="e">
        <f>VLOOKUP(B3608,定价因子!L:M,2,0)</f>
        <v>#N/A</v>
      </c>
      <c r="E3608" t="e">
        <f>VLOOKUP($D$1&amp;D3608,定价因子!E:F,2,0)</f>
        <v>#N/A</v>
      </c>
      <c r="G3608" t="e">
        <f>VLOOKUP($F$1&amp;F3608,定价因子!E:F,2,0)</f>
        <v>#N/A</v>
      </c>
      <c r="H3608" s="104" t="e">
        <f>C3608*PRODUCT(#REF!,#REF!,G3608,,#REF!,E3608)</f>
        <v>#N/A</v>
      </c>
    </row>
    <row r="3609" spans="3:8">
      <c r="C3609" t="e">
        <f>VLOOKUP(B3609,定价因子!L:M,2,0)</f>
        <v>#N/A</v>
      </c>
      <c r="E3609" t="e">
        <f>VLOOKUP($D$1&amp;D3609,定价因子!E:F,2,0)</f>
        <v>#N/A</v>
      </c>
      <c r="G3609" t="e">
        <f>VLOOKUP($F$1&amp;F3609,定价因子!E:F,2,0)</f>
        <v>#N/A</v>
      </c>
      <c r="H3609" s="104" t="e">
        <f>C3609*PRODUCT(#REF!,#REF!,G3609,,#REF!,E3609)</f>
        <v>#N/A</v>
      </c>
    </row>
    <row r="3610" spans="3:8">
      <c r="C3610" t="e">
        <f>VLOOKUP(B3610,定价因子!L:M,2,0)</f>
        <v>#N/A</v>
      </c>
      <c r="E3610" t="e">
        <f>VLOOKUP($D$1&amp;D3610,定价因子!E:F,2,0)</f>
        <v>#N/A</v>
      </c>
      <c r="G3610" t="e">
        <f>VLOOKUP($F$1&amp;F3610,定价因子!E:F,2,0)</f>
        <v>#N/A</v>
      </c>
      <c r="H3610" s="104" t="e">
        <f>C3610*PRODUCT(#REF!,#REF!,G3610,,#REF!,E3610)</f>
        <v>#N/A</v>
      </c>
    </row>
    <row r="3611" spans="3:8">
      <c r="C3611" t="e">
        <f>VLOOKUP(B3611,定价因子!L:M,2,0)</f>
        <v>#N/A</v>
      </c>
      <c r="E3611" t="e">
        <f>VLOOKUP($D$1&amp;D3611,定价因子!E:F,2,0)</f>
        <v>#N/A</v>
      </c>
      <c r="G3611" t="e">
        <f>VLOOKUP($F$1&amp;F3611,定价因子!E:F,2,0)</f>
        <v>#N/A</v>
      </c>
      <c r="H3611" s="104" t="e">
        <f>C3611*PRODUCT(#REF!,#REF!,G3611,,#REF!,E3611)</f>
        <v>#N/A</v>
      </c>
    </row>
    <row r="3612" spans="3:8">
      <c r="C3612" t="e">
        <f>VLOOKUP(B3612,定价因子!L:M,2,0)</f>
        <v>#N/A</v>
      </c>
      <c r="E3612" t="e">
        <f>VLOOKUP($D$1&amp;D3612,定价因子!E:F,2,0)</f>
        <v>#N/A</v>
      </c>
      <c r="G3612" t="e">
        <f>VLOOKUP($F$1&amp;F3612,定价因子!E:F,2,0)</f>
        <v>#N/A</v>
      </c>
      <c r="H3612" s="104" t="e">
        <f>C3612*PRODUCT(#REF!,#REF!,G3612,,#REF!,E3612)</f>
        <v>#N/A</v>
      </c>
    </row>
    <row r="3613" spans="3:8">
      <c r="C3613" t="e">
        <f>VLOOKUP(B3613,定价因子!L:M,2,0)</f>
        <v>#N/A</v>
      </c>
      <c r="E3613" t="e">
        <f>VLOOKUP($D$1&amp;D3613,定价因子!E:F,2,0)</f>
        <v>#N/A</v>
      </c>
      <c r="G3613" t="e">
        <f>VLOOKUP($F$1&amp;F3613,定价因子!E:F,2,0)</f>
        <v>#N/A</v>
      </c>
      <c r="H3613" s="104" t="e">
        <f>C3613*PRODUCT(#REF!,#REF!,G3613,,#REF!,E3613)</f>
        <v>#N/A</v>
      </c>
    </row>
    <row r="3614" spans="3:8">
      <c r="C3614" t="e">
        <f>VLOOKUP(B3614,定价因子!L:M,2,0)</f>
        <v>#N/A</v>
      </c>
      <c r="E3614" t="e">
        <f>VLOOKUP($D$1&amp;D3614,定价因子!E:F,2,0)</f>
        <v>#N/A</v>
      </c>
      <c r="G3614" t="e">
        <f>VLOOKUP($F$1&amp;F3614,定价因子!E:F,2,0)</f>
        <v>#N/A</v>
      </c>
      <c r="H3614" s="104" t="e">
        <f>C3614*PRODUCT(#REF!,#REF!,G3614,,#REF!,E3614)</f>
        <v>#N/A</v>
      </c>
    </row>
    <row r="3615" spans="3:8">
      <c r="C3615" t="e">
        <f>VLOOKUP(B3615,定价因子!L:M,2,0)</f>
        <v>#N/A</v>
      </c>
      <c r="E3615" t="e">
        <f>VLOOKUP($D$1&amp;D3615,定价因子!E:F,2,0)</f>
        <v>#N/A</v>
      </c>
      <c r="G3615" t="e">
        <f>VLOOKUP($F$1&amp;F3615,定价因子!E:F,2,0)</f>
        <v>#N/A</v>
      </c>
      <c r="H3615" s="104" t="e">
        <f>C3615*PRODUCT(#REF!,#REF!,G3615,,#REF!,E3615)</f>
        <v>#N/A</v>
      </c>
    </row>
    <row r="3616" spans="3:8">
      <c r="C3616" t="e">
        <f>VLOOKUP(B3616,定价因子!L:M,2,0)</f>
        <v>#N/A</v>
      </c>
      <c r="E3616" t="e">
        <f>VLOOKUP($D$1&amp;D3616,定价因子!E:F,2,0)</f>
        <v>#N/A</v>
      </c>
      <c r="G3616" t="e">
        <f>VLOOKUP($F$1&amp;F3616,定价因子!E:F,2,0)</f>
        <v>#N/A</v>
      </c>
      <c r="H3616" s="104" t="e">
        <f>C3616*PRODUCT(#REF!,#REF!,G3616,,#REF!,E3616)</f>
        <v>#N/A</v>
      </c>
    </row>
    <row r="3617" spans="3:8">
      <c r="C3617" t="e">
        <f>VLOOKUP(B3617,定价因子!L:M,2,0)</f>
        <v>#N/A</v>
      </c>
      <c r="E3617" t="e">
        <f>VLOOKUP($D$1&amp;D3617,定价因子!E:F,2,0)</f>
        <v>#N/A</v>
      </c>
      <c r="G3617" t="e">
        <f>VLOOKUP($F$1&amp;F3617,定价因子!E:F,2,0)</f>
        <v>#N/A</v>
      </c>
      <c r="H3617" s="104" t="e">
        <f>C3617*PRODUCT(#REF!,#REF!,G3617,,#REF!,E3617)</f>
        <v>#N/A</v>
      </c>
    </row>
    <row r="3618" spans="3:8">
      <c r="C3618" t="e">
        <f>VLOOKUP(B3618,定价因子!L:M,2,0)</f>
        <v>#N/A</v>
      </c>
      <c r="E3618" t="e">
        <f>VLOOKUP($D$1&amp;D3618,定价因子!E:F,2,0)</f>
        <v>#N/A</v>
      </c>
      <c r="G3618" t="e">
        <f>VLOOKUP($F$1&amp;F3618,定价因子!E:F,2,0)</f>
        <v>#N/A</v>
      </c>
      <c r="H3618" s="104" t="e">
        <f>C3618*PRODUCT(#REF!,#REF!,G3618,,#REF!,E3618)</f>
        <v>#N/A</v>
      </c>
    </row>
    <row r="3619" spans="3:8">
      <c r="C3619" t="e">
        <f>VLOOKUP(B3619,定价因子!L:M,2,0)</f>
        <v>#N/A</v>
      </c>
      <c r="E3619" t="e">
        <f>VLOOKUP($D$1&amp;D3619,定价因子!E:F,2,0)</f>
        <v>#N/A</v>
      </c>
      <c r="G3619" t="e">
        <f>VLOOKUP($F$1&amp;F3619,定价因子!E:F,2,0)</f>
        <v>#N/A</v>
      </c>
      <c r="H3619" s="104" t="e">
        <f>C3619*PRODUCT(#REF!,#REF!,G3619,,#REF!,E3619)</f>
        <v>#N/A</v>
      </c>
    </row>
    <row r="3620" spans="3:8">
      <c r="C3620" t="e">
        <f>VLOOKUP(B3620,定价因子!L:M,2,0)</f>
        <v>#N/A</v>
      </c>
      <c r="E3620" t="e">
        <f>VLOOKUP($D$1&amp;D3620,定价因子!E:F,2,0)</f>
        <v>#N/A</v>
      </c>
      <c r="G3620" t="e">
        <f>VLOOKUP($F$1&amp;F3620,定价因子!E:F,2,0)</f>
        <v>#N/A</v>
      </c>
      <c r="H3620" s="104" t="e">
        <f>C3620*PRODUCT(#REF!,#REF!,G3620,,#REF!,E3620)</f>
        <v>#N/A</v>
      </c>
    </row>
    <row r="3621" spans="3:8">
      <c r="C3621" t="e">
        <f>VLOOKUP(B3621,定价因子!L:M,2,0)</f>
        <v>#N/A</v>
      </c>
      <c r="E3621" t="e">
        <f>VLOOKUP($D$1&amp;D3621,定价因子!E:F,2,0)</f>
        <v>#N/A</v>
      </c>
      <c r="G3621" t="e">
        <f>VLOOKUP($F$1&amp;F3621,定价因子!E:F,2,0)</f>
        <v>#N/A</v>
      </c>
      <c r="H3621" s="104" t="e">
        <f>C3621*PRODUCT(#REF!,#REF!,G3621,,#REF!,E3621)</f>
        <v>#N/A</v>
      </c>
    </row>
    <row r="3622" spans="3:8">
      <c r="C3622" t="e">
        <f>VLOOKUP(B3622,定价因子!L:M,2,0)</f>
        <v>#N/A</v>
      </c>
      <c r="E3622" t="e">
        <f>VLOOKUP($D$1&amp;D3622,定价因子!E:F,2,0)</f>
        <v>#N/A</v>
      </c>
      <c r="G3622" t="e">
        <f>VLOOKUP($F$1&amp;F3622,定价因子!E:F,2,0)</f>
        <v>#N/A</v>
      </c>
      <c r="H3622" s="104" t="e">
        <f>C3622*PRODUCT(#REF!,#REF!,G3622,,#REF!,E3622)</f>
        <v>#N/A</v>
      </c>
    </row>
    <row r="3623" spans="3:8">
      <c r="C3623" t="e">
        <f>VLOOKUP(B3623,定价因子!L:M,2,0)</f>
        <v>#N/A</v>
      </c>
      <c r="E3623" t="e">
        <f>VLOOKUP($D$1&amp;D3623,定价因子!E:F,2,0)</f>
        <v>#N/A</v>
      </c>
      <c r="G3623" t="e">
        <f>VLOOKUP($F$1&amp;F3623,定价因子!E:F,2,0)</f>
        <v>#N/A</v>
      </c>
      <c r="H3623" s="104" t="e">
        <f>C3623*PRODUCT(#REF!,#REF!,G3623,,#REF!,E3623)</f>
        <v>#N/A</v>
      </c>
    </row>
    <row r="3624" spans="3:8">
      <c r="C3624" t="e">
        <f>VLOOKUP(B3624,定价因子!L:M,2,0)</f>
        <v>#N/A</v>
      </c>
      <c r="E3624" t="e">
        <f>VLOOKUP($D$1&amp;D3624,定价因子!E:F,2,0)</f>
        <v>#N/A</v>
      </c>
      <c r="G3624" t="e">
        <f>VLOOKUP($F$1&amp;F3624,定价因子!E:F,2,0)</f>
        <v>#N/A</v>
      </c>
      <c r="H3624" s="104" t="e">
        <f>C3624*PRODUCT(#REF!,#REF!,G3624,,#REF!,E3624)</f>
        <v>#N/A</v>
      </c>
    </row>
    <row r="3625" spans="3:8">
      <c r="C3625" t="e">
        <f>VLOOKUP(B3625,定价因子!L:M,2,0)</f>
        <v>#N/A</v>
      </c>
      <c r="E3625" t="e">
        <f>VLOOKUP($D$1&amp;D3625,定价因子!E:F,2,0)</f>
        <v>#N/A</v>
      </c>
      <c r="G3625" t="e">
        <f>VLOOKUP($F$1&amp;F3625,定价因子!E:F,2,0)</f>
        <v>#N/A</v>
      </c>
      <c r="H3625" s="104" t="e">
        <f>C3625*PRODUCT(#REF!,#REF!,G3625,,#REF!,E3625)</f>
        <v>#N/A</v>
      </c>
    </row>
    <row r="3626" spans="3:8">
      <c r="C3626" t="e">
        <f>VLOOKUP(B3626,定价因子!L:M,2,0)</f>
        <v>#N/A</v>
      </c>
      <c r="E3626" t="e">
        <f>VLOOKUP($D$1&amp;D3626,定价因子!E:F,2,0)</f>
        <v>#N/A</v>
      </c>
      <c r="G3626" t="e">
        <f>VLOOKUP($F$1&amp;F3626,定价因子!E:F,2,0)</f>
        <v>#N/A</v>
      </c>
      <c r="H3626" s="104" t="e">
        <f>C3626*PRODUCT(#REF!,#REF!,G3626,,#REF!,E3626)</f>
        <v>#N/A</v>
      </c>
    </row>
    <row r="3627" spans="3:8">
      <c r="C3627" t="e">
        <f>VLOOKUP(B3627,定价因子!L:M,2,0)</f>
        <v>#N/A</v>
      </c>
      <c r="E3627" t="e">
        <f>VLOOKUP($D$1&amp;D3627,定价因子!E:F,2,0)</f>
        <v>#N/A</v>
      </c>
      <c r="G3627" t="e">
        <f>VLOOKUP($F$1&amp;F3627,定价因子!E:F,2,0)</f>
        <v>#N/A</v>
      </c>
      <c r="H3627" s="104" t="e">
        <f>C3627*PRODUCT(#REF!,#REF!,G3627,,#REF!,E3627)</f>
        <v>#N/A</v>
      </c>
    </row>
    <row r="3628" spans="3:8">
      <c r="C3628" t="e">
        <f>VLOOKUP(B3628,定价因子!L:M,2,0)</f>
        <v>#N/A</v>
      </c>
      <c r="E3628" t="e">
        <f>VLOOKUP($D$1&amp;D3628,定价因子!E:F,2,0)</f>
        <v>#N/A</v>
      </c>
      <c r="G3628" t="e">
        <f>VLOOKUP($F$1&amp;F3628,定价因子!E:F,2,0)</f>
        <v>#N/A</v>
      </c>
      <c r="H3628" s="104" t="e">
        <f>C3628*PRODUCT(#REF!,#REF!,G3628,,#REF!,E3628)</f>
        <v>#N/A</v>
      </c>
    </row>
    <row r="3629" spans="3:8">
      <c r="C3629" t="e">
        <f>VLOOKUP(B3629,定价因子!L:M,2,0)</f>
        <v>#N/A</v>
      </c>
      <c r="E3629" t="e">
        <f>VLOOKUP($D$1&amp;D3629,定价因子!E:F,2,0)</f>
        <v>#N/A</v>
      </c>
      <c r="G3629" t="e">
        <f>VLOOKUP($F$1&amp;F3629,定价因子!E:F,2,0)</f>
        <v>#N/A</v>
      </c>
      <c r="H3629" s="104" t="e">
        <f>C3629*PRODUCT(#REF!,#REF!,G3629,,#REF!,E3629)</f>
        <v>#N/A</v>
      </c>
    </row>
    <row r="3630" spans="3:8">
      <c r="C3630" t="e">
        <f>VLOOKUP(B3630,定价因子!L:M,2,0)</f>
        <v>#N/A</v>
      </c>
      <c r="E3630" t="e">
        <f>VLOOKUP($D$1&amp;D3630,定价因子!E:F,2,0)</f>
        <v>#N/A</v>
      </c>
      <c r="G3630" t="e">
        <f>VLOOKUP($F$1&amp;F3630,定价因子!E:F,2,0)</f>
        <v>#N/A</v>
      </c>
      <c r="H3630" s="104" t="e">
        <f>C3630*PRODUCT(#REF!,#REF!,G3630,,#REF!,E3630)</f>
        <v>#N/A</v>
      </c>
    </row>
    <row r="3631" spans="3:8">
      <c r="C3631" t="e">
        <f>VLOOKUP(B3631,定价因子!L:M,2,0)</f>
        <v>#N/A</v>
      </c>
      <c r="E3631" t="e">
        <f>VLOOKUP($D$1&amp;D3631,定价因子!E:F,2,0)</f>
        <v>#N/A</v>
      </c>
      <c r="G3631" t="e">
        <f>VLOOKUP($F$1&amp;F3631,定价因子!E:F,2,0)</f>
        <v>#N/A</v>
      </c>
      <c r="H3631" s="104" t="e">
        <f>C3631*PRODUCT(#REF!,#REF!,G3631,,#REF!,E3631)</f>
        <v>#N/A</v>
      </c>
    </row>
    <row r="3632" spans="3:8">
      <c r="C3632" t="e">
        <f>VLOOKUP(B3632,定价因子!L:M,2,0)</f>
        <v>#N/A</v>
      </c>
      <c r="E3632" t="e">
        <f>VLOOKUP($D$1&amp;D3632,定价因子!E:F,2,0)</f>
        <v>#N/A</v>
      </c>
      <c r="G3632" t="e">
        <f>VLOOKUP($F$1&amp;F3632,定价因子!E:F,2,0)</f>
        <v>#N/A</v>
      </c>
      <c r="H3632" s="104" t="e">
        <f>C3632*PRODUCT(#REF!,#REF!,G3632,,#REF!,E3632)</f>
        <v>#N/A</v>
      </c>
    </row>
    <row r="3633" spans="3:8">
      <c r="C3633" t="e">
        <f>VLOOKUP(B3633,定价因子!L:M,2,0)</f>
        <v>#N/A</v>
      </c>
      <c r="E3633" t="e">
        <f>VLOOKUP($D$1&amp;D3633,定价因子!E:F,2,0)</f>
        <v>#N/A</v>
      </c>
      <c r="G3633" t="e">
        <f>VLOOKUP($F$1&amp;F3633,定价因子!E:F,2,0)</f>
        <v>#N/A</v>
      </c>
      <c r="H3633" s="104" t="e">
        <f>C3633*PRODUCT(#REF!,#REF!,G3633,,#REF!,E3633)</f>
        <v>#N/A</v>
      </c>
    </row>
    <row r="3634" spans="3:8">
      <c r="C3634" t="e">
        <f>VLOOKUP(B3634,定价因子!L:M,2,0)</f>
        <v>#N/A</v>
      </c>
      <c r="E3634" t="e">
        <f>VLOOKUP($D$1&amp;D3634,定价因子!E:F,2,0)</f>
        <v>#N/A</v>
      </c>
      <c r="G3634" t="e">
        <f>VLOOKUP($F$1&amp;F3634,定价因子!E:F,2,0)</f>
        <v>#N/A</v>
      </c>
      <c r="H3634" s="104" t="e">
        <f>C3634*PRODUCT(#REF!,#REF!,G3634,,#REF!,E3634)</f>
        <v>#N/A</v>
      </c>
    </row>
    <row r="3635" spans="3:8">
      <c r="C3635" t="e">
        <f>VLOOKUP(B3635,定价因子!L:M,2,0)</f>
        <v>#N/A</v>
      </c>
      <c r="E3635" t="e">
        <f>VLOOKUP($D$1&amp;D3635,定价因子!E:F,2,0)</f>
        <v>#N/A</v>
      </c>
      <c r="G3635" t="e">
        <f>VLOOKUP($F$1&amp;F3635,定价因子!E:F,2,0)</f>
        <v>#N/A</v>
      </c>
      <c r="H3635" s="104" t="e">
        <f>C3635*PRODUCT(#REF!,#REF!,G3635,,#REF!,E3635)</f>
        <v>#N/A</v>
      </c>
    </row>
    <row r="3636" spans="3:8">
      <c r="C3636" t="e">
        <f>VLOOKUP(B3636,定价因子!L:M,2,0)</f>
        <v>#N/A</v>
      </c>
      <c r="E3636" t="e">
        <f>VLOOKUP($D$1&amp;D3636,定价因子!E:F,2,0)</f>
        <v>#N/A</v>
      </c>
      <c r="G3636" t="e">
        <f>VLOOKUP($F$1&amp;F3636,定价因子!E:F,2,0)</f>
        <v>#N/A</v>
      </c>
      <c r="H3636" s="104" t="e">
        <f>C3636*PRODUCT(#REF!,#REF!,G3636,,#REF!,E3636)</f>
        <v>#N/A</v>
      </c>
    </row>
    <row r="3637" spans="3:8">
      <c r="C3637" t="e">
        <f>VLOOKUP(B3637,定价因子!L:M,2,0)</f>
        <v>#N/A</v>
      </c>
      <c r="E3637" t="e">
        <f>VLOOKUP($D$1&amp;D3637,定价因子!E:F,2,0)</f>
        <v>#N/A</v>
      </c>
      <c r="G3637" t="e">
        <f>VLOOKUP($F$1&amp;F3637,定价因子!E:F,2,0)</f>
        <v>#N/A</v>
      </c>
      <c r="H3637" s="104" t="e">
        <f>C3637*PRODUCT(#REF!,#REF!,G3637,,#REF!,E3637)</f>
        <v>#N/A</v>
      </c>
    </row>
    <row r="3638" spans="3:8">
      <c r="C3638" t="e">
        <f>VLOOKUP(B3638,定价因子!L:M,2,0)</f>
        <v>#N/A</v>
      </c>
      <c r="E3638" t="e">
        <f>VLOOKUP($D$1&amp;D3638,定价因子!E:F,2,0)</f>
        <v>#N/A</v>
      </c>
      <c r="G3638" t="e">
        <f>VLOOKUP($F$1&amp;F3638,定价因子!E:F,2,0)</f>
        <v>#N/A</v>
      </c>
      <c r="H3638" s="104" t="e">
        <f>C3638*PRODUCT(#REF!,#REF!,G3638,,#REF!,E3638)</f>
        <v>#N/A</v>
      </c>
    </row>
    <row r="3639" spans="3:8">
      <c r="C3639" t="e">
        <f>VLOOKUP(B3639,定价因子!L:M,2,0)</f>
        <v>#N/A</v>
      </c>
      <c r="E3639" t="e">
        <f>VLOOKUP($D$1&amp;D3639,定价因子!E:F,2,0)</f>
        <v>#N/A</v>
      </c>
      <c r="G3639" t="e">
        <f>VLOOKUP($F$1&amp;F3639,定价因子!E:F,2,0)</f>
        <v>#N/A</v>
      </c>
      <c r="H3639" s="104" t="e">
        <f>C3639*PRODUCT(#REF!,#REF!,G3639,,#REF!,E3639)</f>
        <v>#N/A</v>
      </c>
    </row>
    <row r="3640" spans="3:8">
      <c r="C3640" t="e">
        <f>VLOOKUP(B3640,定价因子!L:M,2,0)</f>
        <v>#N/A</v>
      </c>
      <c r="E3640" t="e">
        <f>VLOOKUP($D$1&amp;D3640,定价因子!E:F,2,0)</f>
        <v>#N/A</v>
      </c>
      <c r="G3640" t="e">
        <f>VLOOKUP($F$1&amp;F3640,定价因子!E:F,2,0)</f>
        <v>#N/A</v>
      </c>
      <c r="H3640" s="104" t="e">
        <f>C3640*PRODUCT(#REF!,#REF!,G3640,,#REF!,E3640)</f>
        <v>#N/A</v>
      </c>
    </row>
    <row r="3641" spans="3:8">
      <c r="C3641" t="e">
        <f>VLOOKUP(B3641,定价因子!L:M,2,0)</f>
        <v>#N/A</v>
      </c>
      <c r="E3641" t="e">
        <f>VLOOKUP($D$1&amp;D3641,定价因子!E:F,2,0)</f>
        <v>#N/A</v>
      </c>
      <c r="G3641" t="e">
        <f>VLOOKUP($F$1&amp;F3641,定价因子!E:F,2,0)</f>
        <v>#N/A</v>
      </c>
      <c r="H3641" s="104" t="e">
        <f>C3641*PRODUCT(#REF!,#REF!,G3641,,#REF!,E3641)</f>
        <v>#N/A</v>
      </c>
    </row>
    <row r="3642" spans="3:8">
      <c r="C3642" t="e">
        <f>VLOOKUP(B3642,定价因子!L:M,2,0)</f>
        <v>#N/A</v>
      </c>
      <c r="E3642" t="e">
        <f>VLOOKUP($D$1&amp;D3642,定价因子!E:F,2,0)</f>
        <v>#N/A</v>
      </c>
      <c r="G3642" t="e">
        <f>VLOOKUP($F$1&amp;F3642,定价因子!E:F,2,0)</f>
        <v>#N/A</v>
      </c>
      <c r="H3642" s="104" t="e">
        <f>C3642*PRODUCT(#REF!,#REF!,G3642,,#REF!,E3642)</f>
        <v>#N/A</v>
      </c>
    </row>
    <row r="3643" spans="3:8">
      <c r="C3643" t="e">
        <f>VLOOKUP(B3643,定价因子!L:M,2,0)</f>
        <v>#N/A</v>
      </c>
      <c r="E3643" t="e">
        <f>VLOOKUP($D$1&amp;D3643,定价因子!E:F,2,0)</f>
        <v>#N/A</v>
      </c>
      <c r="G3643" t="e">
        <f>VLOOKUP($F$1&amp;F3643,定价因子!E:F,2,0)</f>
        <v>#N/A</v>
      </c>
      <c r="H3643" s="104" t="e">
        <f>C3643*PRODUCT(#REF!,#REF!,G3643,,#REF!,E3643)</f>
        <v>#N/A</v>
      </c>
    </row>
    <row r="3644" spans="3:8">
      <c r="C3644" t="e">
        <f>VLOOKUP(B3644,定价因子!L:M,2,0)</f>
        <v>#N/A</v>
      </c>
      <c r="E3644" t="e">
        <f>VLOOKUP($D$1&amp;D3644,定价因子!E:F,2,0)</f>
        <v>#N/A</v>
      </c>
      <c r="G3644" t="e">
        <f>VLOOKUP($F$1&amp;F3644,定价因子!E:F,2,0)</f>
        <v>#N/A</v>
      </c>
      <c r="H3644" s="104" t="e">
        <f>C3644*PRODUCT(#REF!,#REF!,G3644,,#REF!,E3644)</f>
        <v>#N/A</v>
      </c>
    </row>
    <row r="3645" spans="3:8">
      <c r="C3645" t="e">
        <f>VLOOKUP(B3645,定价因子!L:M,2,0)</f>
        <v>#N/A</v>
      </c>
      <c r="E3645" t="e">
        <f>VLOOKUP($D$1&amp;D3645,定价因子!E:F,2,0)</f>
        <v>#N/A</v>
      </c>
      <c r="G3645" t="e">
        <f>VLOOKUP($F$1&amp;F3645,定价因子!E:F,2,0)</f>
        <v>#N/A</v>
      </c>
      <c r="H3645" s="104" t="e">
        <f>C3645*PRODUCT(#REF!,#REF!,G3645,,#REF!,E3645)</f>
        <v>#N/A</v>
      </c>
    </row>
    <row r="3646" spans="3:8">
      <c r="C3646" t="e">
        <f>VLOOKUP(B3646,定价因子!L:M,2,0)</f>
        <v>#N/A</v>
      </c>
      <c r="E3646" t="e">
        <f>VLOOKUP($D$1&amp;D3646,定价因子!E:F,2,0)</f>
        <v>#N/A</v>
      </c>
      <c r="G3646" t="e">
        <f>VLOOKUP($F$1&amp;F3646,定价因子!E:F,2,0)</f>
        <v>#N/A</v>
      </c>
      <c r="H3646" s="104" t="e">
        <f>C3646*PRODUCT(#REF!,#REF!,G3646,,#REF!,E3646)</f>
        <v>#N/A</v>
      </c>
    </row>
    <row r="3647" spans="3:8">
      <c r="C3647" t="e">
        <f>VLOOKUP(B3647,定价因子!L:M,2,0)</f>
        <v>#N/A</v>
      </c>
      <c r="E3647" t="e">
        <f>VLOOKUP($D$1&amp;D3647,定价因子!E:F,2,0)</f>
        <v>#N/A</v>
      </c>
      <c r="G3647" t="e">
        <f>VLOOKUP($F$1&amp;F3647,定价因子!E:F,2,0)</f>
        <v>#N/A</v>
      </c>
      <c r="H3647" s="104" t="e">
        <f>C3647*PRODUCT(#REF!,#REF!,G3647,,#REF!,E3647)</f>
        <v>#N/A</v>
      </c>
    </row>
    <row r="3648" spans="3:8">
      <c r="C3648" t="e">
        <f>VLOOKUP(B3648,定价因子!L:M,2,0)</f>
        <v>#N/A</v>
      </c>
      <c r="E3648" t="e">
        <f>VLOOKUP($D$1&amp;D3648,定价因子!E:F,2,0)</f>
        <v>#N/A</v>
      </c>
      <c r="G3648" t="e">
        <f>VLOOKUP($F$1&amp;F3648,定价因子!E:F,2,0)</f>
        <v>#N/A</v>
      </c>
      <c r="H3648" s="104" t="e">
        <f>C3648*PRODUCT(#REF!,#REF!,G3648,,#REF!,E3648)</f>
        <v>#N/A</v>
      </c>
    </row>
    <row r="3649" spans="3:8">
      <c r="C3649" t="e">
        <f>VLOOKUP(B3649,定价因子!L:M,2,0)</f>
        <v>#N/A</v>
      </c>
      <c r="E3649" t="e">
        <f>VLOOKUP($D$1&amp;D3649,定价因子!E:F,2,0)</f>
        <v>#N/A</v>
      </c>
      <c r="G3649" t="e">
        <f>VLOOKUP($F$1&amp;F3649,定价因子!E:F,2,0)</f>
        <v>#N/A</v>
      </c>
      <c r="H3649" s="104" t="e">
        <f>C3649*PRODUCT(#REF!,#REF!,G3649,,#REF!,E3649)</f>
        <v>#N/A</v>
      </c>
    </row>
    <row r="3650" spans="3:8">
      <c r="C3650" t="e">
        <f>VLOOKUP(B3650,定价因子!L:M,2,0)</f>
        <v>#N/A</v>
      </c>
      <c r="E3650" t="e">
        <f>VLOOKUP($D$1&amp;D3650,定价因子!E:F,2,0)</f>
        <v>#N/A</v>
      </c>
      <c r="G3650" t="e">
        <f>VLOOKUP($F$1&amp;F3650,定价因子!E:F,2,0)</f>
        <v>#N/A</v>
      </c>
      <c r="H3650" s="104" t="e">
        <f>C3650*PRODUCT(#REF!,#REF!,G3650,,#REF!,E3650)</f>
        <v>#N/A</v>
      </c>
    </row>
    <row r="3651" spans="3:8">
      <c r="C3651" t="e">
        <f>VLOOKUP(B3651,定价因子!L:M,2,0)</f>
        <v>#N/A</v>
      </c>
      <c r="E3651" t="e">
        <f>VLOOKUP($D$1&amp;D3651,定价因子!E:F,2,0)</f>
        <v>#N/A</v>
      </c>
      <c r="G3651" t="e">
        <f>VLOOKUP($F$1&amp;F3651,定价因子!E:F,2,0)</f>
        <v>#N/A</v>
      </c>
      <c r="H3651" s="104" t="e">
        <f>C3651*PRODUCT(#REF!,#REF!,G3651,,#REF!,E3651)</f>
        <v>#N/A</v>
      </c>
    </row>
    <row r="3652" spans="3:8">
      <c r="C3652" t="e">
        <f>VLOOKUP(B3652,定价因子!L:M,2,0)</f>
        <v>#N/A</v>
      </c>
      <c r="E3652" t="e">
        <f>VLOOKUP($D$1&amp;D3652,定价因子!E:F,2,0)</f>
        <v>#N/A</v>
      </c>
      <c r="G3652" t="e">
        <f>VLOOKUP($F$1&amp;F3652,定价因子!E:F,2,0)</f>
        <v>#N/A</v>
      </c>
      <c r="H3652" s="104" t="e">
        <f>C3652*PRODUCT(#REF!,#REF!,G3652,,#REF!,E3652)</f>
        <v>#N/A</v>
      </c>
    </row>
    <row r="3653" spans="3:8">
      <c r="C3653" t="e">
        <f>VLOOKUP(B3653,定价因子!L:M,2,0)</f>
        <v>#N/A</v>
      </c>
      <c r="E3653" t="e">
        <f>VLOOKUP($D$1&amp;D3653,定价因子!E:F,2,0)</f>
        <v>#N/A</v>
      </c>
      <c r="G3653" t="e">
        <f>VLOOKUP($F$1&amp;F3653,定价因子!E:F,2,0)</f>
        <v>#N/A</v>
      </c>
      <c r="H3653" s="104" t="e">
        <f>C3653*PRODUCT(#REF!,#REF!,G3653,,#REF!,E3653)</f>
        <v>#N/A</v>
      </c>
    </row>
    <row r="3654" spans="3:8">
      <c r="C3654" t="e">
        <f>VLOOKUP(B3654,定价因子!L:M,2,0)</f>
        <v>#N/A</v>
      </c>
      <c r="E3654" t="e">
        <f>VLOOKUP($D$1&amp;D3654,定价因子!E:F,2,0)</f>
        <v>#N/A</v>
      </c>
      <c r="G3654" t="e">
        <f>VLOOKUP($F$1&amp;F3654,定价因子!E:F,2,0)</f>
        <v>#N/A</v>
      </c>
      <c r="H3654" s="104" t="e">
        <f>C3654*PRODUCT(#REF!,#REF!,G3654,,#REF!,E3654)</f>
        <v>#N/A</v>
      </c>
    </row>
    <row r="3655" spans="3:8">
      <c r="C3655" t="e">
        <f>VLOOKUP(B3655,定价因子!L:M,2,0)</f>
        <v>#N/A</v>
      </c>
      <c r="E3655" t="e">
        <f>VLOOKUP($D$1&amp;D3655,定价因子!E:F,2,0)</f>
        <v>#N/A</v>
      </c>
      <c r="G3655" t="e">
        <f>VLOOKUP($F$1&amp;F3655,定价因子!E:F,2,0)</f>
        <v>#N/A</v>
      </c>
      <c r="H3655" s="104" t="e">
        <f>C3655*PRODUCT(#REF!,#REF!,G3655,,#REF!,E3655)</f>
        <v>#N/A</v>
      </c>
    </row>
    <row r="3656" spans="3:8">
      <c r="C3656" t="e">
        <f>VLOOKUP(B3656,定价因子!L:M,2,0)</f>
        <v>#N/A</v>
      </c>
      <c r="E3656" t="e">
        <f>VLOOKUP($D$1&amp;D3656,定价因子!E:F,2,0)</f>
        <v>#N/A</v>
      </c>
      <c r="G3656" t="e">
        <f>VLOOKUP($F$1&amp;F3656,定价因子!E:F,2,0)</f>
        <v>#N/A</v>
      </c>
      <c r="H3656" s="104" t="e">
        <f>C3656*PRODUCT(#REF!,#REF!,G3656,,#REF!,E3656)</f>
        <v>#N/A</v>
      </c>
    </row>
    <row r="3657" spans="3:8">
      <c r="C3657" t="e">
        <f>VLOOKUP(B3657,定价因子!L:M,2,0)</f>
        <v>#N/A</v>
      </c>
      <c r="E3657" t="e">
        <f>VLOOKUP($D$1&amp;D3657,定价因子!E:F,2,0)</f>
        <v>#N/A</v>
      </c>
      <c r="G3657" t="e">
        <f>VLOOKUP($F$1&amp;F3657,定价因子!E:F,2,0)</f>
        <v>#N/A</v>
      </c>
      <c r="H3657" s="104" t="e">
        <f>C3657*PRODUCT(#REF!,#REF!,G3657,,#REF!,E3657)</f>
        <v>#N/A</v>
      </c>
    </row>
    <row r="3658" spans="3:8">
      <c r="C3658" t="e">
        <f>VLOOKUP(B3658,定价因子!L:M,2,0)</f>
        <v>#N/A</v>
      </c>
      <c r="E3658" t="e">
        <f>VLOOKUP($D$1&amp;D3658,定价因子!E:F,2,0)</f>
        <v>#N/A</v>
      </c>
      <c r="G3658" t="e">
        <f>VLOOKUP($F$1&amp;F3658,定价因子!E:F,2,0)</f>
        <v>#N/A</v>
      </c>
      <c r="H3658" s="104" t="e">
        <f>C3658*PRODUCT(#REF!,#REF!,G3658,,#REF!,E3658)</f>
        <v>#N/A</v>
      </c>
    </row>
    <row r="3659" spans="3:8">
      <c r="C3659" t="e">
        <f>VLOOKUP(B3659,定价因子!L:M,2,0)</f>
        <v>#N/A</v>
      </c>
      <c r="E3659" t="e">
        <f>VLOOKUP($D$1&amp;D3659,定价因子!E:F,2,0)</f>
        <v>#N/A</v>
      </c>
      <c r="G3659" t="e">
        <f>VLOOKUP($F$1&amp;F3659,定价因子!E:F,2,0)</f>
        <v>#N/A</v>
      </c>
      <c r="H3659" s="104" t="e">
        <f>C3659*PRODUCT(#REF!,#REF!,G3659,,#REF!,E3659)</f>
        <v>#N/A</v>
      </c>
    </row>
    <row r="3660" spans="3:8">
      <c r="C3660" t="e">
        <f>VLOOKUP(B3660,定价因子!L:M,2,0)</f>
        <v>#N/A</v>
      </c>
      <c r="E3660" t="e">
        <f>VLOOKUP($D$1&amp;D3660,定价因子!E:F,2,0)</f>
        <v>#N/A</v>
      </c>
      <c r="G3660" t="e">
        <f>VLOOKUP($F$1&amp;F3660,定价因子!E:F,2,0)</f>
        <v>#N/A</v>
      </c>
      <c r="H3660" s="104" t="e">
        <f>C3660*PRODUCT(#REF!,#REF!,G3660,,#REF!,E3660)</f>
        <v>#N/A</v>
      </c>
    </row>
    <row r="3661" spans="3:8">
      <c r="C3661" t="e">
        <f>VLOOKUP(B3661,定价因子!L:M,2,0)</f>
        <v>#N/A</v>
      </c>
      <c r="E3661" t="e">
        <f>VLOOKUP($D$1&amp;D3661,定价因子!E:F,2,0)</f>
        <v>#N/A</v>
      </c>
      <c r="G3661" t="e">
        <f>VLOOKUP($F$1&amp;F3661,定价因子!E:F,2,0)</f>
        <v>#N/A</v>
      </c>
      <c r="H3661" s="104" t="e">
        <f>C3661*PRODUCT(#REF!,#REF!,G3661,,#REF!,E3661)</f>
        <v>#N/A</v>
      </c>
    </row>
    <row r="3662" spans="3:8">
      <c r="C3662" t="e">
        <f>VLOOKUP(B3662,定价因子!L:M,2,0)</f>
        <v>#N/A</v>
      </c>
      <c r="E3662" t="e">
        <f>VLOOKUP($D$1&amp;D3662,定价因子!E:F,2,0)</f>
        <v>#N/A</v>
      </c>
      <c r="G3662" t="e">
        <f>VLOOKUP($F$1&amp;F3662,定价因子!E:F,2,0)</f>
        <v>#N/A</v>
      </c>
      <c r="H3662" s="104" t="e">
        <f>C3662*PRODUCT(#REF!,#REF!,G3662,,#REF!,E3662)</f>
        <v>#N/A</v>
      </c>
    </row>
    <row r="3663" spans="3:8">
      <c r="C3663" t="e">
        <f>VLOOKUP(B3663,定价因子!L:M,2,0)</f>
        <v>#N/A</v>
      </c>
      <c r="E3663" t="e">
        <f>VLOOKUP($D$1&amp;D3663,定价因子!E:F,2,0)</f>
        <v>#N/A</v>
      </c>
      <c r="G3663" t="e">
        <f>VLOOKUP($F$1&amp;F3663,定价因子!E:F,2,0)</f>
        <v>#N/A</v>
      </c>
      <c r="H3663" s="104" t="e">
        <f>C3663*PRODUCT(#REF!,#REF!,G3663,,#REF!,E3663)</f>
        <v>#N/A</v>
      </c>
    </row>
    <row r="3664" spans="3:8">
      <c r="C3664" t="e">
        <f>VLOOKUP(B3664,定价因子!L:M,2,0)</f>
        <v>#N/A</v>
      </c>
      <c r="E3664" t="e">
        <f>VLOOKUP($D$1&amp;D3664,定价因子!E:F,2,0)</f>
        <v>#N/A</v>
      </c>
      <c r="G3664" t="e">
        <f>VLOOKUP($F$1&amp;F3664,定价因子!E:F,2,0)</f>
        <v>#N/A</v>
      </c>
      <c r="H3664" s="104" t="e">
        <f>C3664*PRODUCT(#REF!,#REF!,G3664,,#REF!,E3664)</f>
        <v>#N/A</v>
      </c>
    </row>
    <row r="3665" spans="3:8">
      <c r="C3665" t="e">
        <f>VLOOKUP(B3665,定价因子!L:M,2,0)</f>
        <v>#N/A</v>
      </c>
      <c r="E3665" t="e">
        <f>VLOOKUP($D$1&amp;D3665,定价因子!E:F,2,0)</f>
        <v>#N/A</v>
      </c>
      <c r="G3665" t="e">
        <f>VLOOKUP($F$1&amp;F3665,定价因子!E:F,2,0)</f>
        <v>#N/A</v>
      </c>
      <c r="H3665" s="104" t="e">
        <f>C3665*PRODUCT(#REF!,#REF!,G3665,,#REF!,E3665)</f>
        <v>#N/A</v>
      </c>
    </row>
    <row r="3666" spans="3:8">
      <c r="C3666" t="e">
        <f>VLOOKUP(B3666,定价因子!L:M,2,0)</f>
        <v>#N/A</v>
      </c>
      <c r="E3666" t="e">
        <f>VLOOKUP($D$1&amp;D3666,定价因子!E:F,2,0)</f>
        <v>#N/A</v>
      </c>
      <c r="G3666" t="e">
        <f>VLOOKUP($F$1&amp;F3666,定价因子!E:F,2,0)</f>
        <v>#N/A</v>
      </c>
      <c r="H3666" s="104" t="e">
        <f>C3666*PRODUCT(#REF!,#REF!,G3666,,#REF!,E3666)</f>
        <v>#N/A</v>
      </c>
    </row>
    <row r="3667" spans="3:8">
      <c r="C3667" t="e">
        <f>VLOOKUP(B3667,定价因子!L:M,2,0)</f>
        <v>#N/A</v>
      </c>
      <c r="E3667" t="e">
        <f>VLOOKUP($D$1&amp;D3667,定价因子!E:F,2,0)</f>
        <v>#N/A</v>
      </c>
      <c r="G3667" t="e">
        <f>VLOOKUP($F$1&amp;F3667,定价因子!E:F,2,0)</f>
        <v>#N/A</v>
      </c>
      <c r="H3667" s="104" t="e">
        <f>C3667*PRODUCT(#REF!,#REF!,G3667,,#REF!,E3667)</f>
        <v>#N/A</v>
      </c>
    </row>
    <row r="3668" spans="3:8">
      <c r="C3668" t="e">
        <f>VLOOKUP(B3668,定价因子!L:M,2,0)</f>
        <v>#N/A</v>
      </c>
      <c r="E3668" t="e">
        <f>VLOOKUP($D$1&amp;D3668,定价因子!E:F,2,0)</f>
        <v>#N/A</v>
      </c>
      <c r="G3668" t="e">
        <f>VLOOKUP($F$1&amp;F3668,定价因子!E:F,2,0)</f>
        <v>#N/A</v>
      </c>
      <c r="H3668" s="104" t="e">
        <f>C3668*PRODUCT(#REF!,#REF!,G3668,,#REF!,E3668)</f>
        <v>#N/A</v>
      </c>
    </row>
    <row r="3669" spans="3:8">
      <c r="C3669" t="e">
        <f>VLOOKUP(B3669,定价因子!L:M,2,0)</f>
        <v>#N/A</v>
      </c>
      <c r="E3669" t="e">
        <f>VLOOKUP($D$1&amp;D3669,定价因子!E:F,2,0)</f>
        <v>#N/A</v>
      </c>
      <c r="G3669" t="e">
        <f>VLOOKUP($F$1&amp;F3669,定价因子!E:F,2,0)</f>
        <v>#N/A</v>
      </c>
      <c r="H3669" s="104" t="e">
        <f>C3669*PRODUCT(#REF!,#REF!,G3669,,#REF!,E3669)</f>
        <v>#N/A</v>
      </c>
    </row>
    <row r="3670" spans="3:8">
      <c r="C3670" t="e">
        <f>VLOOKUP(B3670,定价因子!L:M,2,0)</f>
        <v>#N/A</v>
      </c>
      <c r="E3670" t="e">
        <f>VLOOKUP($D$1&amp;D3670,定价因子!E:F,2,0)</f>
        <v>#N/A</v>
      </c>
      <c r="G3670" t="e">
        <f>VLOOKUP($F$1&amp;F3670,定价因子!E:F,2,0)</f>
        <v>#N/A</v>
      </c>
      <c r="H3670" s="104" t="e">
        <f>C3670*PRODUCT(#REF!,#REF!,G3670,,#REF!,E3670)</f>
        <v>#N/A</v>
      </c>
    </row>
    <row r="3671" spans="3:8">
      <c r="C3671" t="e">
        <f>VLOOKUP(B3671,定价因子!L:M,2,0)</f>
        <v>#N/A</v>
      </c>
      <c r="E3671" t="e">
        <f>VLOOKUP($D$1&amp;D3671,定价因子!E:F,2,0)</f>
        <v>#N/A</v>
      </c>
      <c r="G3671" t="e">
        <f>VLOOKUP($F$1&amp;F3671,定价因子!E:F,2,0)</f>
        <v>#N/A</v>
      </c>
      <c r="H3671" s="104" t="e">
        <f>C3671*PRODUCT(#REF!,#REF!,G3671,,#REF!,E3671)</f>
        <v>#N/A</v>
      </c>
    </row>
    <row r="3672" spans="3:8">
      <c r="C3672" t="e">
        <f>VLOOKUP(B3672,定价因子!L:M,2,0)</f>
        <v>#N/A</v>
      </c>
      <c r="E3672" t="e">
        <f>VLOOKUP($D$1&amp;D3672,定价因子!E:F,2,0)</f>
        <v>#N/A</v>
      </c>
      <c r="G3672" t="e">
        <f>VLOOKUP($F$1&amp;F3672,定价因子!E:F,2,0)</f>
        <v>#N/A</v>
      </c>
      <c r="H3672" s="104" t="e">
        <f>C3672*PRODUCT(#REF!,#REF!,G3672,,#REF!,E3672)</f>
        <v>#N/A</v>
      </c>
    </row>
    <row r="3673" spans="3:8">
      <c r="C3673" t="e">
        <f>VLOOKUP(B3673,定价因子!L:M,2,0)</f>
        <v>#N/A</v>
      </c>
      <c r="E3673" t="e">
        <f>VLOOKUP($D$1&amp;D3673,定价因子!E:F,2,0)</f>
        <v>#N/A</v>
      </c>
      <c r="G3673" t="e">
        <f>VLOOKUP($F$1&amp;F3673,定价因子!E:F,2,0)</f>
        <v>#N/A</v>
      </c>
      <c r="H3673" s="104" t="e">
        <f>C3673*PRODUCT(#REF!,#REF!,G3673,,#REF!,E3673)</f>
        <v>#N/A</v>
      </c>
    </row>
    <row r="3674" spans="3:8">
      <c r="C3674" t="e">
        <f>VLOOKUP(B3674,定价因子!L:M,2,0)</f>
        <v>#N/A</v>
      </c>
      <c r="E3674" t="e">
        <f>VLOOKUP($D$1&amp;D3674,定价因子!E:F,2,0)</f>
        <v>#N/A</v>
      </c>
      <c r="G3674" t="e">
        <f>VLOOKUP($F$1&amp;F3674,定价因子!E:F,2,0)</f>
        <v>#N/A</v>
      </c>
      <c r="H3674" s="104" t="e">
        <f>C3674*PRODUCT(#REF!,#REF!,G3674,,#REF!,E3674)</f>
        <v>#N/A</v>
      </c>
    </row>
    <row r="3675" spans="3:8">
      <c r="C3675" t="e">
        <f>VLOOKUP(B3675,定价因子!L:M,2,0)</f>
        <v>#N/A</v>
      </c>
      <c r="E3675" t="e">
        <f>VLOOKUP($D$1&amp;D3675,定价因子!E:F,2,0)</f>
        <v>#N/A</v>
      </c>
      <c r="G3675" t="e">
        <f>VLOOKUP($F$1&amp;F3675,定价因子!E:F,2,0)</f>
        <v>#N/A</v>
      </c>
      <c r="H3675" s="104" t="e">
        <f>C3675*PRODUCT(#REF!,#REF!,G3675,,#REF!,E3675)</f>
        <v>#N/A</v>
      </c>
    </row>
    <row r="3676" spans="3:8">
      <c r="C3676" t="e">
        <f>VLOOKUP(B3676,定价因子!L:M,2,0)</f>
        <v>#N/A</v>
      </c>
      <c r="E3676" t="e">
        <f>VLOOKUP($D$1&amp;D3676,定价因子!E:F,2,0)</f>
        <v>#N/A</v>
      </c>
      <c r="G3676" t="e">
        <f>VLOOKUP($F$1&amp;F3676,定价因子!E:F,2,0)</f>
        <v>#N/A</v>
      </c>
      <c r="H3676" s="104" t="e">
        <f>C3676*PRODUCT(#REF!,#REF!,G3676,,#REF!,E3676)</f>
        <v>#N/A</v>
      </c>
    </row>
    <row r="3677" spans="3:8">
      <c r="C3677" t="e">
        <f>VLOOKUP(B3677,定价因子!L:M,2,0)</f>
        <v>#N/A</v>
      </c>
      <c r="E3677" t="e">
        <f>VLOOKUP($D$1&amp;D3677,定价因子!E:F,2,0)</f>
        <v>#N/A</v>
      </c>
      <c r="G3677" t="e">
        <f>VLOOKUP($F$1&amp;F3677,定价因子!E:F,2,0)</f>
        <v>#N/A</v>
      </c>
      <c r="H3677" s="104" t="e">
        <f>C3677*PRODUCT(#REF!,#REF!,G3677,,#REF!,E3677)</f>
        <v>#N/A</v>
      </c>
    </row>
    <row r="3678" spans="3:8">
      <c r="C3678" t="e">
        <f>VLOOKUP(B3678,定价因子!L:M,2,0)</f>
        <v>#N/A</v>
      </c>
      <c r="E3678" t="e">
        <f>VLOOKUP($D$1&amp;D3678,定价因子!E:F,2,0)</f>
        <v>#N/A</v>
      </c>
      <c r="G3678" t="e">
        <f>VLOOKUP($F$1&amp;F3678,定价因子!E:F,2,0)</f>
        <v>#N/A</v>
      </c>
      <c r="H3678" s="104" t="e">
        <f>C3678*PRODUCT(#REF!,#REF!,G3678,,#REF!,E3678)</f>
        <v>#N/A</v>
      </c>
    </row>
    <row r="3679" spans="3:8">
      <c r="C3679" t="e">
        <f>VLOOKUP(B3679,定价因子!L:M,2,0)</f>
        <v>#N/A</v>
      </c>
      <c r="E3679" t="e">
        <f>VLOOKUP($D$1&amp;D3679,定价因子!E:F,2,0)</f>
        <v>#N/A</v>
      </c>
      <c r="G3679" t="e">
        <f>VLOOKUP($F$1&amp;F3679,定价因子!E:F,2,0)</f>
        <v>#N/A</v>
      </c>
      <c r="H3679" s="104" t="e">
        <f>C3679*PRODUCT(#REF!,#REF!,G3679,,#REF!,E3679)</f>
        <v>#N/A</v>
      </c>
    </row>
    <row r="3680" spans="3:8">
      <c r="C3680" t="e">
        <f>VLOOKUP(B3680,定价因子!L:M,2,0)</f>
        <v>#N/A</v>
      </c>
      <c r="E3680" t="e">
        <f>VLOOKUP($D$1&amp;D3680,定价因子!E:F,2,0)</f>
        <v>#N/A</v>
      </c>
      <c r="G3680" t="e">
        <f>VLOOKUP($F$1&amp;F3680,定价因子!E:F,2,0)</f>
        <v>#N/A</v>
      </c>
      <c r="H3680" s="104" t="e">
        <f>C3680*PRODUCT(#REF!,#REF!,G3680,,#REF!,E3680)</f>
        <v>#N/A</v>
      </c>
    </row>
    <row r="3681" spans="3:8">
      <c r="C3681" t="e">
        <f>VLOOKUP(B3681,定价因子!L:M,2,0)</f>
        <v>#N/A</v>
      </c>
      <c r="E3681" t="e">
        <f>VLOOKUP($D$1&amp;D3681,定价因子!E:F,2,0)</f>
        <v>#N/A</v>
      </c>
      <c r="G3681" t="e">
        <f>VLOOKUP($F$1&amp;F3681,定价因子!E:F,2,0)</f>
        <v>#N/A</v>
      </c>
      <c r="H3681" s="104" t="e">
        <f>C3681*PRODUCT(#REF!,#REF!,G3681,,#REF!,E3681)</f>
        <v>#N/A</v>
      </c>
    </row>
    <row r="3682" spans="3:8">
      <c r="C3682" t="e">
        <f>VLOOKUP(B3682,定价因子!L:M,2,0)</f>
        <v>#N/A</v>
      </c>
      <c r="E3682" t="e">
        <f>VLOOKUP($D$1&amp;D3682,定价因子!E:F,2,0)</f>
        <v>#N/A</v>
      </c>
      <c r="G3682" t="e">
        <f>VLOOKUP($F$1&amp;F3682,定价因子!E:F,2,0)</f>
        <v>#N/A</v>
      </c>
      <c r="H3682" s="104" t="e">
        <f>C3682*PRODUCT(#REF!,#REF!,G3682,,#REF!,E3682)</f>
        <v>#N/A</v>
      </c>
    </row>
    <row r="3683" spans="3:8">
      <c r="C3683" t="e">
        <f>VLOOKUP(B3683,定价因子!L:M,2,0)</f>
        <v>#N/A</v>
      </c>
      <c r="E3683" t="e">
        <f>VLOOKUP($D$1&amp;D3683,定价因子!E:F,2,0)</f>
        <v>#N/A</v>
      </c>
      <c r="G3683" t="e">
        <f>VLOOKUP($F$1&amp;F3683,定价因子!E:F,2,0)</f>
        <v>#N/A</v>
      </c>
      <c r="H3683" s="104" t="e">
        <f>C3683*PRODUCT(#REF!,#REF!,G3683,,#REF!,E3683)</f>
        <v>#N/A</v>
      </c>
    </row>
    <row r="3684" spans="3:8">
      <c r="C3684" t="e">
        <f>VLOOKUP(B3684,定价因子!L:M,2,0)</f>
        <v>#N/A</v>
      </c>
      <c r="E3684" t="e">
        <f>VLOOKUP($D$1&amp;D3684,定价因子!E:F,2,0)</f>
        <v>#N/A</v>
      </c>
      <c r="G3684" t="e">
        <f>VLOOKUP($F$1&amp;F3684,定价因子!E:F,2,0)</f>
        <v>#N/A</v>
      </c>
      <c r="H3684" s="104" t="e">
        <f>C3684*PRODUCT(#REF!,#REF!,G3684,,#REF!,E3684)</f>
        <v>#N/A</v>
      </c>
    </row>
    <row r="3685" spans="3:8">
      <c r="C3685" t="e">
        <f>VLOOKUP(B3685,定价因子!L:M,2,0)</f>
        <v>#N/A</v>
      </c>
      <c r="E3685" t="e">
        <f>VLOOKUP($D$1&amp;D3685,定价因子!E:F,2,0)</f>
        <v>#N/A</v>
      </c>
      <c r="G3685" t="e">
        <f>VLOOKUP($F$1&amp;F3685,定价因子!E:F,2,0)</f>
        <v>#N/A</v>
      </c>
      <c r="H3685" s="104" t="e">
        <f>C3685*PRODUCT(#REF!,#REF!,G3685,,#REF!,E3685)</f>
        <v>#N/A</v>
      </c>
    </row>
    <row r="3686" spans="3:8">
      <c r="C3686" t="e">
        <f>VLOOKUP(B3686,定价因子!L:M,2,0)</f>
        <v>#N/A</v>
      </c>
      <c r="E3686" t="e">
        <f>VLOOKUP($D$1&amp;D3686,定价因子!E:F,2,0)</f>
        <v>#N/A</v>
      </c>
      <c r="G3686" t="e">
        <f>VLOOKUP($F$1&amp;F3686,定价因子!E:F,2,0)</f>
        <v>#N/A</v>
      </c>
      <c r="H3686" s="104" t="e">
        <f>C3686*PRODUCT(#REF!,#REF!,G3686,,#REF!,E3686)</f>
        <v>#N/A</v>
      </c>
    </row>
    <row r="3687" spans="3:8">
      <c r="C3687" t="e">
        <f>VLOOKUP(B3687,定价因子!L:M,2,0)</f>
        <v>#N/A</v>
      </c>
      <c r="E3687" t="e">
        <f>VLOOKUP($D$1&amp;D3687,定价因子!E:F,2,0)</f>
        <v>#N/A</v>
      </c>
      <c r="G3687" t="e">
        <f>VLOOKUP($F$1&amp;F3687,定价因子!E:F,2,0)</f>
        <v>#N/A</v>
      </c>
      <c r="H3687" s="104" t="e">
        <f>C3687*PRODUCT(#REF!,#REF!,G3687,,#REF!,E3687)</f>
        <v>#N/A</v>
      </c>
    </row>
    <row r="3688" spans="3:8">
      <c r="C3688" t="e">
        <f>VLOOKUP(B3688,定价因子!L:M,2,0)</f>
        <v>#N/A</v>
      </c>
      <c r="E3688" t="e">
        <f>VLOOKUP($D$1&amp;D3688,定价因子!E:F,2,0)</f>
        <v>#N/A</v>
      </c>
      <c r="G3688" t="e">
        <f>VLOOKUP($F$1&amp;F3688,定价因子!E:F,2,0)</f>
        <v>#N/A</v>
      </c>
      <c r="H3688" s="104" t="e">
        <f>C3688*PRODUCT(#REF!,#REF!,G3688,,#REF!,E3688)</f>
        <v>#N/A</v>
      </c>
    </row>
    <row r="3689" spans="3:8">
      <c r="C3689" t="e">
        <f>VLOOKUP(B3689,定价因子!L:M,2,0)</f>
        <v>#N/A</v>
      </c>
      <c r="E3689" t="e">
        <f>VLOOKUP($D$1&amp;D3689,定价因子!E:F,2,0)</f>
        <v>#N/A</v>
      </c>
      <c r="G3689" t="e">
        <f>VLOOKUP($F$1&amp;F3689,定价因子!E:F,2,0)</f>
        <v>#N/A</v>
      </c>
      <c r="H3689" s="104" t="e">
        <f>C3689*PRODUCT(#REF!,#REF!,G3689,,#REF!,E3689)</f>
        <v>#N/A</v>
      </c>
    </row>
    <row r="3690" spans="3:8">
      <c r="C3690" t="e">
        <f>VLOOKUP(B3690,定价因子!L:M,2,0)</f>
        <v>#N/A</v>
      </c>
      <c r="E3690" t="e">
        <f>VLOOKUP($D$1&amp;D3690,定价因子!E:F,2,0)</f>
        <v>#N/A</v>
      </c>
      <c r="G3690" t="e">
        <f>VLOOKUP($F$1&amp;F3690,定价因子!E:F,2,0)</f>
        <v>#N/A</v>
      </c>
      <c r="H3690" s="104" t="e">
        <f>C3690*PRODUCT(#REF!,#REF!,G3690,,#REF!,E3690)</f>
        <v>#N/A</v>
      </c>
    </row>
    <row r="3691" spans="3:8">
      <c r="C3691" t="e">
        <f>VLOOKUP(B3691,定价因子!L:M,2,0)</f>
        <v>#N/A</v>
      </c>
      <c r="E3691" t="e">
        <f>VLOOKUP($D$1&amp;D3691,定价因子!E:F,2,0)</f>
        <v>#N/A</v>
      </c>
      <c r="G3691" t="e">
        <f>VLOOKUP($F$1&amp;F3691,定价因子!E:F,2,0)</f>
        <v>#N/A</v>
      </c>
      <c r="H3691" s="104" t="e">
        <f>C3691*PRODUCT(#REF!,#REF!,G3691,,#REF!,E3691)</f>
        <v>#N/A</v>
      </c>
    </row>
    <row r="3692" spans="3:8">
      <c r="C3692" t="e">
        <f>VLOOKUP(B3692,定价因子!L:M,2,0)</f>
        <v>#N/A</v>
      </c>
      <c r="E3692" t="e">
        <f>VLOOKUP($D$1&amp;D3692,定价因子!E:F,2,0)</f>
        <v>#N/A</v>
      </c>
      <c r="G3692" t="e">
        <f>VLOOKUP($F$1&amp;F3692,定价因子!E:F,2,0)</f>
        <v>#N/A</v>
      </c>
      <c r="H3692" s="104" t="e">
        <f>C3692*PRODUCT(#REF!,#REF!,G3692,,#REF!,E3692)</f>
        <v>#N/A</v>
      </c>
    </row>
    <row r="3693" spans="3:8">
      <c r="C3693" t="e">
        <f>VLOOKUP(B3693,定价因子!L:M,2,0)</f>
        <v>#N/A</v>
      </c>
      <c r="E3693" t="e">
        <f>VLOOKUP($D$1&amp;D3693,定价因子!E:F,2,0)</f>
        <v>#N/A</v>
      </c>
      <c r="G3693" t="e">
        <f>VLOOKUP($F$1&amp;F3693,定价因子!E:F,2,0)</f>
        <v>#N/A</v>
      </c>
      <c r="H3693" s="104" t="e">
        <f>C3693*PRODUCT(#REF!,#REF!,G3693,,#REF!,E3693)</f>
        <v>#N/A</v>
      </c>
    </row>
    <row r="3694" spans="3:8">
      <c r="C3694" t="e">
        <f>VLOOKUP(B3694,定价因子!L:M,2,0)</f>
        <v>#N/A</v>
      </c>
      <c r="E3694" t="e">
        <f>VLOOKUP($D$1&amp;D3694,定价因子!E:F,2,0)</f>
        <v>#N/A</v>
      </c>
      <c r="G3694" t="e">
        <f>VLOOKUP($F$1&amp;F3694,定价因子!E:F,2,0)</f>
        <v>#N/A</v>
      </c>
      <c r="H3694" s="104" t="e">
        <f>C3694*PRODUCT(#REF!,#REF!,G3694,,#REF!,E3694)</f>
        <v>#N/A</v>
      </c>
    </row>
    <row r="3695" spans="3:8">
      <c r="C3695" t="e">
        <f>VLOOKUP(B3695,定价因子!L:M,2,0)</f>
        <v>#N/A</v>
      </c>
      <c r="E3695" t="e">
        <f>VLOOKUP($D$1&amp;D3695,定价因子!E:F,2,0)</f>
        <v>#N/A</v>
      </c>
      <c r="G3695" t="e">
        <f>VLOOKUP($F$1&amp;F3695,定价因子!E:F,2,0)</f>
        <v>#N/A</v>
      </c>
      <c r="H3695" s="104" t="e">
        <f>C3695*PRODUCT(#REF!,#REF!,G3695,,#REF!,E3695)</f>
        <v>#N/A</v>
      </c>
    </row>
    <row r="3696" spans="3:8">
      <c r="C3696" t="e">
        <f>VLOOKUP(B3696,定价因子!L:M,2,0)</f>
        <v>#N/A</v>
      </c>
      <c r="E3696" t="e">
        <f>VLOOKUP($D$1&amp;D3696,定价因子!E:F,2,0)</f>
        <v>#N/A</v>
      </c>
      <c r="G3696" t="e">
        <f>VLOOKUP($F$1&amp;F3696,定价因子!E:F,2,0)</f>
        <v>#N/A</v>
      </c>
      <c r="H3696" s="104" t="e">
        <f>C3696*PRODUCT(#REF!,#REF!,G3696,,#REF!,E3696)</f>
        <v>#N/A</v>
      </c>
    </row>
    <row r="3697" spans="3:8">
      <c r="C3697" t="e">
        <f>VLOOKUP(B3697,定价因子!L:M,2,0)</f>
        <v>#N/A</v>
      </c>
      <c r="E3697" t="e">
        <f>VLOOKUP($D$1&amp;D3697,定价因子!E:F,2,0)</f>
        <v>#N/A</v>
      </c>
      <c r="G3697" t="e">
        <f>VLOOKUP($F$1&amp;F3697,定价因子!E:F,2,0)</f>
        <v>#N/A</v>
      </c>
      <c r="H3697" s="104" t="e">
        <f>C3697*PRODUCT(#REF!,#REF!,G3697,,#REF!,E3697)</f>
        <v>#N/A</v>
      </c>
    </row>
    <row r="3698" spans="3:8">
      <c r="C3698" t="e">
        <f>VLOOKUP(B3698,定价因子!L:M,2,0)</f>
        <v>#N/A</v>
      </c>
      <c r="E3698" t="e">
        <f>VLOOKUP($D$1&amp;D3698,定价因子!E:F,2,0)</f>
        <v>#N/A</v>
      </c>
      <c r="G3698" t="e">
        <f>VLOOKUP($F$1&amp;F3698,定价因子!E:F,2,0)</f>
        <v>#N/A</v>
      </c>
      <c r="H3698" s="104" t="e">
        <f>C3698*PRODUCT(#REF!,#REF!,G3698,,#REF!,E3698)</f>
        <v>#N/A</v>
      </c>
    </row>
    <row r="3699" spans="3:8">
      <c r="C3699" t="e">
        <f>VLOOKUP(B3699,定价因子!L:M,2,0)</f>
        <v>#N/A</v>
      </c>
      <c r="E3699" t="e">
        <f>VLOOKUP($D$1&amp;D3699,定价因子!E:F,2,0)</f>
        <v>#N/A</v>
      </c>
      <c r="G3699" t="e">
        <f>VLOOKUP($F$1&amp;F3699,定价因子!E:F,2,0)</f>
        <v>#N/A</v>
      </c>
      <c r="H3699" s="104" t="e">
        <f>C3699*PRODUCT(#REF!,#REF!,G3699,,#REF!,E3699)</f>
        <v>#N/A</v>
      </c>
    </row>
    <row r="3700" spans="3:8">
      <c r="C3700" t="e">
        <f>VLOOKUP(B3700,定价因子!L:M,2,0)</f>
        <v>#N/A</v>
      </c>
      <c r="E3700" t="e">
        <f>VLOOKUP($D$1&amp;D3700,定价因子!E:F,2,0)</f>
        <v>#N/A</v>
      </c>
      <c r="G3700" t="e">
        <f>VLOOKUP($F$1&amp;F3700,定价因子!E:F,2,0)</f>
        <v>#N/A</v>
      </c>
      <c r="H3700" s="104" t="e">
        <f>C3700*PRODUCT(#REF!,#REF!,G3700,,#REF!,E3700)</f>
        <v>#N/A</v>
      </c>
    </row>
    <row r="3701" spans="3:8">
      <c r="C3701" t="e">
        <f>VLOOKUP(B3701,定价因子!L:M,2,0)</f>
        <v>#N/A</v>
      </c>
      <c r="E3701" t="e">
        <f>VLOOKUP($D$1&amp;D3701,定价因子!E:F,2,0)</f>
        <v>#N/A</v>
      </c>
      <c r="G3701" t="e">
        <f>VLOOKUP($F$1&amp;F3701,定价因子!E:F,2,0)</f>
        <v>#N/A</v>
      </c>
      <c r="H3701" s="104" t="e">
        <f>C3701*PRODUCT(#REF!,#REF!,G3701,,#REF!,E3701)</f>
        <v>#N/A</v>
      </c>
    </row>
    <row r="3702" spans="3:8">
      <c r="C3702" t="e">
        <f>VLOOKUP(B3702,定价因子!L:M,2,0)</f>
        <v>#N/A</v>
      </c>
      <c r="E3702" t="e">
        <f>VLOOKUP($D$1&amp;D3702,定价因子!E:F,2,0)</f>
        <v>#N/A</v>
      </c>
      <c r="G3702" t="e">
        <f>VLOOKUP($F$1&amp;F3702,定价因子!E:F,2,0)</f>
        <v>#N/A</v>
      </c>
      <c r="H3702" s="104" t="e">
        <f>C3702*PRODUCT(#REF!,#REF!,G3702,,#REF!,E3702)</f>
        <v>#N/A</v>
      </c>
    </row>
    <row r="3703" spans="3:8">
      <c r="C3703" t="e">
        <f>VLOOKUP(B3703,定价因子!L:M,2,0)</f>
        <v>#N/A</v>
      </c>
      <c r="E3703" t="e">
        <f>VLOOKUP($D$1&amp;D3703,定价因子!E:F,2,0)</f>
        <v>#N/A</v>
      </c>
      <c r="G3703" t="e">
        <f>VLOOKUP($F$1&amp;F3703,定价因子!E:F,2,0)</f>
        <v>#N/A</v>
      </c>
      <c r="H3703" s="104" t="e">
        <f>C3703*PRODUCT(#REF!,#REF!,G3703,,#REF!,E3703)</f>
        <v>#N/A</v>
      </c>
    </row>
    <row r="3704" spans="3:8">
      <c r="C3704" t="e">
        <f>VLOOKUP(B3704,定价因子!L:M,2,0)</f>
        <v>#N/A</v>
      </c>
      <c r="E3704" t="e">
        <f>VLOOKUP($D$1&amp;D3704,定价因子!E:F,2,0)</f>
        <v>#N/A</v>
      </c>
      <c r="G3704" t="e">
        <f>VLOOKUP($F$1&amp;F3704,定价因子!E:F,2,0)</f>
        <v>#N/A</v>
      </c>
      <c r="H3704" s="104" t="e">
        <f>C3704*PRODUCT(#REF!,#REF!,G3704,,#REF!,E3704)</f>
        <v>#N/A</v>
      </c>
    </row>
    <row r="3705" spans="3:8">
      <c r="C3705" t="e">
        <f>VLOOKUP(B3705,定价因子!L:M,2,0)</f>
        <v>#N/A</v>
      </c>
      <c r="E3705" t="e">
        <f>VLOOKUP($D$1&amp;D3705,定价因子!E:F,2,0)</f>
        <v>#N/A</v>
      </c>
      <c r="G3705" t="e">
        <f>VLOOKUP($F$1&amp;F3705,定价因子!E:F,2,0)</f>
        <v>#N/A</v>
      </c>
      <c r="H3705" s="104" t="e">
        <f>C3705*PRODUCT(#REF!,#REF!,G3705,,#REF!,E3705)</f>
        <v>#N/A</v>
      </c>
    </row>
    <row r="3706" spans="3:8">
      <c r="C3706" t="e">
        <f>VLOOKUP(B3706,定价因子!L:M,2,0)</f>
        <v>#N/A</v>
      </c>
      <c r="E3706" t="e">
        <f>VLOOKUP($D$1&amp;D3706,定价因子!E:F,2,0)</f>
        <v>#N/A</v>
      </c>
      <c r="G3706" t="e">
        <f>VLOOKUP($F$1&amp;F3706,定价因子!E:F,2,0)</f>
        <v>#N/A</v>
      </c>
      <c r="H3706" s="104" t="e">
        <f>C3706*PRODUCT(#REF!,#REF!,G3706,,#REF!,E3706)</f>
        <v>#N/A</v>
      </c>
    </row>
    <row r="3707" spans="3:8">
      <c r="C3707" t="e">
        <f>VLOOKUP(B3707,定价因子!L:M,2,0)</f>
        <v>#N/A</v>
      </c>
      <c r="E3707" t="e">
        <f>VLOOKUP($D$1&amp;D3707,定价因子!E:F,2,0)</f>
        <v>#N/A</v>
      </c>
      <c r="G3707" t="e">
        <f>VLOOKUP($F$1&amp;F3707,定价因子!E:F,2,0)</f>
        <v>#N/A</v>
      </c>
      <c r="H3707" s="104" t="e">
        <f>C3707*PRODUCT(#REF!,#REF!,G3707,,#REF!,E3707)</f>
        <v>#N/A</v>
      </c>
    </row>
    <row r="3708" spans="3:8">
      <c r="C3708" t="e">
        <f>VLOOKUP(B3708,定价因子!L:M,2,0)</f>
        <v>#N/A</v>
      </c>
      <c r="E3708" t="e">
        <f>VLOOKUP($D$1&amp;D3708,定价因子!E:F,2,0)</f>
        <v>#N/A</v>
      </c>
      <c r="G3708" t="e">
        <f>VLOOKUP($F$1&amp;F3708,定价因子!E:F,2,0)</f>
        <v>#N/A</v>
      </c>
      <c r="H3708" s="104" t="e">
        <f>C3708*PRODUCT(#REF!,#REF!,G3708,,#REF!,E3708)</f>
        <v>#N/A</v>
      </c>
    </row>
    <row r="3709" spans="3:8">
      <c r="C3709" t="e">
        <f>VLOOKUP(B3709,定价因子!L:M,2,0)</f>
        <v>#N/A</v>
      </c>
      <c r="E3709" t="e">
        <f>VLOOKUP($D$1&amp;D3709,定价因子!E:F,2,0)</f>
        <v>#N/A</v>
      </c>
      <c r="G3709" t="e">
        <f>VLOOKUP($F$1&amp;F3709,定价因子!E:F,2,0)</f>
        <v>#N/A</v>
      </c>
      <c r="H3709" s="104" t="e">
        <f>C3709*PRODUCT(#REF!,#REF!,G3709,,#REF!,E3709)</f>
        <v>#N/A</v>
      </c>
    </row>
    <row r="3710" spans="3:8">
      <c r="C3710" t="e">
        <f>VLOOKUP(B3710,定价因子!L:M,2,0)</f>
        <v>#N/A</v>
      </c>
      <c r="E3710" t="e">
        <f>VLOOKUP($D$1&amp;D3710,定价因子!E:F,2,0)</f>
        <v>#N/A</v>
      </c>
      <c r="G3710" t="e">
        <f>VLOOKUP($F$1&amp;F3710,定价因子!E:F,2,0)</f>
        <v>#N/A</v>
      </c>
      <c r="H3710" s="104" t="e">
        <f>C3710*PRODUCT(#REF!,#REF!,G3710,,#REF!,E3710)</f>
        <v>#N/A</v>
      </c>
    </row>
    <row r="3711" spans="3:8">
      <c r="C3711" t="e">
        <f>VLOOKUP(B3711,定价因子!L:M,2,0)</f>
        <v>#N/A</v>
      </c>
      <c r="E3711" t="e">
        <f>VLOOKUP($D$1&amp;D3711,定价因子!E:F,2,0)</f>
        <v>#N/A</v>
      </c>
      <c r="G3711" t="e">
        <f>VLOOKUP($F$1&amp;F3711,定价因子!E:F,2,0)</f>
        <v>#N/A</v>
      </c>
      <c r="H3711" s="104" t="e">
        <f>C3711*PRODUCT(#REF!,#REF!,G3711,,#REF!,E3711)</f>
        <v>#N/A</v>
      </c>
    </row>
    <row r="3712" spans="3:8">
      <c r="C3712" t="e">
        <f>VLOOKUP(B3712,定价因子!L:M,2,0)</f>
        <v>#N/A</v>
      </c>
      <c r="E3712" t="e">
        <f>VLOOKUP($D$1&amp;D3712,定价因子!E:F,2,0)</f>
        <v>#N/A</v>
      </c>
      <c r="G3712" t="e">
        <f>VLOOKUP($F$1&amp;F3712,定价因子!E:F,2,0)</f>
        <v>#N/A</v>
      </c>
      <c r="H3712" s="104" t="e">
        <f>C3712*PRODUCT(#REF!,#REF!,G3712,,#REF!,E3712)</f>
        <v>#N/A</v>
      </c>
    </row>
    <row r="3713" spans="3:8">
      <c r="C3713" t="e">
        <f>VLOOKUP(B3713,定价因子!L:M,2,0)</f>
        <v>#N/A</v>
      </c>
      <c r="E3713" t="e">
        <f>VLOOKUP($D$1&amp;D3713,定价因子!E:F,2,0)</f>
        <v>#N/A</v>
      </c>
      <c r="G3713" t="e">
        <f>VLOOKUP($F$1&amp;F3713,定价因子!E:F,2,0)</f>
        <v>#N/A</v>
      </c>
      <c r="H3713" s="104" t="e">
        <f>C3713*PRODUCT(#REF!,#REF!,G3713,,#REF!,E3713)</f>
        <v>#N/A</v>
      </c>
    </row>
    <row r="3714" spans="3:8">
      <c r="C3714" t="e">
        <f>VLOOKUP(B3714,定价因子!L:M,2,0)</f>
        <v>#N/A</v>
      </c>
      <c r="E3714" t="e">
        <f>VLOOKUP($D$1&amp;D3714,定价因子!E:F,2,0)</f>
        <v>#N/A</v>
      </c>
      <c r="G3714" t="e">
        <f>VLOOKUP($F$1&amp;F3714,定价因子!E:F,2,0)</f>
        <v>#N/A</v>
      </c>
      <c r="H3714" s="104" t="e">
        <f>C3714*PRODUCT(#REF!,#REF!,G3714,,#REF!,E3714)</f>
        <v>#N/A</v>
      </c>
    </row>
    <row r="3715" spans="3:8">
      <c r="C3715" t="e">
        <f>VLOOKUP(B3715,定价因子!L:M,2,0)</f>
        <v>#N/A</v>
      </c>
      <c r="E3715" t="e">
        <f>VLOOKUP($D$1&amp;D3715,定价因子!E:F,2,0)</f>
        <v>#N/A</v>
      </c>
      <c r="G3715" t="e">
        <f>VLOOKUP($F$1&amp;F3715,定价因子!E:F,2,0)</f>
        <v>#N/A</v>
      </c>
      <c r="H3715" s="104" t="e">
        <f>C3715*PRODUCT(#REF!,#REF!,G3715,,#REF!,E3715)</f>
        <v>#N/A</v>
      </c>
    </row>
    <row r="3716" spans="3:8">
      <c r="C3716" t="e">
        <f>VLOOKUP(B3716,定价因子!L:M,2,0)</f>
        <v>#N/A</v>
      </c>
      <c r="E3716" t="e">
        <f>VLOOKUP($D$1&amp;D3716,定价因子!E:F,2,0)</f>
        <v>#N/A</v>
      </c>
      <c r="G3716" t="e">
        <f>VLOOKUP($F$1&amp;F3716,定价因子!E:F,2,0)</f>
        <v>#N/A</v>
      </c>
      <c r="H3716" s="104" t="e">
        <f>C3716*PRODUCT(#REF!,#REF!,G3716,,#REF!,E3716)</f>
        <v>#N/A</v>
      </c>
    </row>
    <row r="3717" spans="3:8">
      <c r="C3717" t="e">
        <f>VLOOKUP(B3717,定价因子!L:M,2,0)</f>
        <v>#N/A</v>
      </c>
      <c r="E3717" t="e">
        <f>VLOOKUP($D$1&amp;D3717,定价因子!E:F,2,0)</f>
        <v>#N/A</v>
      </c>
      <c r="G3717" t="e">
        <f>VLOOKUP($F$1&amp;F3717,定价因子!E:F,2,0)</f>
        <v>#N/A</v>
      </c>
      <c r="H3717" s="104" t="e">
        <f>C3717*PRODUCT(#REF!,#REF!,G3717,,#REF!,E3717)</f>
        <v>#N/A</v>
      </c>
    </row>
    <row r="3718" spans="3:8">
      <c r="C3718" t="e">
        <f>VLOOKUP(B3718,定价因子!L:M,2,0)</f>
        <v>#N/A</v>
      </c>
      <c r="E3718" t="e">
        <f>VLOOKUP($D$1&amp;D3718,定价因子!E:F,2,0)</f>
        <v>#N/A</v>
      </c>
      <c r="G3718" t="e">
        <f>VLOOKUP($F$1&amp;F3718,定价因子!E:F,2,0)</f>
        <v>#N/A</v>
      </c>
      <c r="H3718" s="104" t="e">
        <f>C3718*PRODUCT(#REF!,#REF!,G3718,,#REF!,E3718)</f>
        <v>#N/A</v>
      </c>
    </row>
    <row r="3719" spans="3:8">
      <c r="C3719" t="e">
        <f>VLOOKUP(B3719,定价因子!L:M,2,0)</f>
        <v>#N/A</v>
      </c>
      <c r="E3719" t="e">
        <f>VLOOKUP($D$1&amp;D3719,定价因子!E:F,2,0)</f>
        <v>#N/A</v>
      </c>
      <c r="G3719" t="e">
        <f>VLOOKUP($F$1&amp;F3719,定价因子!E:F,2,0)</f>
        <v>#N/A</v>
      </c>
      <c r="H3719" s="104" t="e">
        <f>C3719*PRODUCT(#REF!,#REF!,G3719,,#REF!,E3719)</f>
        <v>#N/A</v>
      </c>
    </row>
    <row r="3720" spans="3:8">
      <c r="C3720" t="e">
        <f>VLOOKUP(B3720,定价因子!L:M,2,0)</f>
        <v>#N/A</v>
      </c>
      <c r="E3720" t="e">
        <f>VLOOKUP($D$1&amp;D3720,定价因子!E:F,2,0)</f>
        <v>#N/A</v>
      </c>
      <c r="G3720" t="e">
        <f>VLOOKUP($F$1&amp;F3720,定价因子!E:F,2,0)</f>
        <v>#N/A</v>
      </c>
      <c r="H3720" s="104" t="e">
        <f>C3720*PRODUCT(#REF!,#REF!,G3720,,#REF!,E3720)</f>
        <v>#N/A</v>
      </c>
    </row>
    <row r="3721" spans="3:8">
      <c r="C3721" t="e">
        <f>VLOOKUP(B3721,定价因子!L:M,2,0)</f>
        <v>#N/A</v>
      </c>
      <c r="E3721" t="e">
        <f>VLOOKUP($D$1&amp;D3721,定价因子!E:F,2,0)</f>
        <v>#N/A</v>
      </c>
      <c r="G3721" t="e">
        <f>VLOOKUP($F$1&amp;F3721,定价因子!E:F,2,0)</f>
        <v>#N/A</v>
      </c>
      <c r="H3721" s="104" t="e">
        <f>C3721*PRODUCT(#REF!,#REF!,G3721,,#REF!,E3721)</f>
        <v>#N/A</v>
      </c>
    </row>
    <row r="3722" spans="3:8">
      <c r="C3722" t="e">
        <f>VLOOKUP(B3722,定价因子!L:M,2,0)</f>
        <v>#N/A</v>
      </c>
      <c r="E3722" t="e">
        <f>VLOOKUP($D$1&amp;D3722,定价因子!E:F,2,0)</f>
        <v>#N/A</v>
      </c>
      <c r="G3722" t="e">
        <f>VLOOKUP($F$1&amp;F3722,定价因子!E:F,2,0)</f>
        <v>#N/A</v>
      </c>
      <c r="H3722" s="104" t="e">
        <f>C3722*PRODUCT(#REF!,#REF!,G3722,,#REF!,E3722)</f>
        <v>#N/A</v>
      </c>
    </row>
    <row r="3723" spans="3:8">
      <c r="C3723" t="e">
        <f>VLOOKUP(B3723,定价因子!L:M,2,0)</f>
        <v>#N/A</v>
      </c>
      <c r="E3723" t="e">
        <f>VLOOKUP($D$1&amp;D3723,定价因子!E:F,2,0)</f>
        <v>#N/A</v>
      </c>
      <c r="G3723" t="e">
        <f>VLOOKUP($F$1&amp;F3723,定价因子!E:F,2,0)</f>
        <v>#N/A</v>
      </c>
      <c r="H3723" s="104" t="e">
        <f>C3723*PRODUCT(#REF!,#REF!,G3723,,#REF!,E3723)</f>
        <v>#N/A</v>
      </c>
    </row>
    <row r="3724" spans="3:8">
      <c r="C3724" t="e">
        <f>VLOOKUP(B3724,定价因子!L:M,2,0)</f>
        <v>#N/A</v>
      </c>
      <c r="E3724" t="e">
        <f>VLOOKUP($D$1&amp;D3724,定价因子!E:F,2,0)</f>
        <v>#N/A</v>
      </c>
      <c r="G3724" t="e">
        <f>VLOOKUP($F$1&amp;F3724,定价因子!E:F,2,0)</f>
        <v>#N/A</v>
      </c>
      <c r="H3724" s="104" t="e">
        <f>C3724*PRODUCT(#REF!,#REF!,G3724,,#REF!,E3724)</f>
        <v>#N/A</v>
      </c>
    </row>
    <row r="3725" spans="3:8">
      <c r="C3725" t="e">
        <f>VLOOKUP(B3725,定价因子!L:M,2,0)</f>
        <v>#N/A</v>
      </c>
      <c r="E3725" t="e">
        <f>VLOOKUP($D$1&amp;D3725,定价因子!E:F,2,0)</f>
        <v>#N/A</v>
      </c>
      <c r="G3725" t="e">
        <f>VLOOKUP($F$1&amp;F3725,定价因子!E:F,2,0)</f>
        <v>#N/A</v>
      </c>
      <c r="H3725" s="104" t="e">
        <f>C3725*PRODUCT(#REF!,#REF!,G3725,,#REF!,E3725)</f>
        <v>#N/A</v>
      </c>
    </row>
    <row r="3726" spans="3:8">
      <c r="C3726" t="e">
        <f>VLOOKUP(B3726,定价因子!L:M,2,0)</f>
        <v>#N/A</v>
      </c>
      <c r="E3726" t="e">
        <f>VLOOKUP($D$1&amp;D3726,定价因子!E:F,2,0)</f>
        <v>#N/A</v>
      </c>
      <c r="G3726" t="e">
        <f>VLOOKUP($F$1&amp;F3726,定价因子!E:F,2,0)</f>
        <v>#N/A</v>
      </c>
      <c r="H3726" s="104" t="e">
        <f>C3726*PRODUCT(#REF!,#REF!,G3726,,#REF!,E3726)</f>
        <v>#N/A</v>
      </c>
    </row>
    <row r="3727" spans="3:8">
      <c r="C3727" t="e">
        <f>VLOOKUP(B3727,定价因子!L:M,2,0)</f>
        <v>#N/A</v>
      </c>
      <c r="E3727" t="e">
        <f>VLOOKUP($D$1&amp;D3727,定价因子!E:F,2,0)</f>
        <v>#N/A</v>
      </c>
      <c r="G3727" t="e">
        <f>VLOOKUP($F$1&amp;F3727,定价因子!E:F,2,0)</f>
        <v>#N/A</v>
      </c>
      <c r="H3727" s="104" t="e">
        <f>C3727*PRODUCT(#REF!,#REF!,G3727,,#REF!,E3727)</f>
        <v>#N/A</v>
      </c>
    </row>
    <row r="3728" spans="3:8">
      <c r="C3728" t="e">
        <f>VLOOKUP(B3728,定价因子!L:M,2,0)</f>
        <v>#N/A</v>
      </c>
      <c r="E3728" t="e">
        <f>VLOOKUP($D$1&amp;D3728,定价因子!E:F,2,0)</f>
        <v>#N/A</v>
      </c>
      <c r="G3728" t="e">
        <f>VLOOKUP($F$1&amp;F3728,定价因子!E:F,2,0)</f>
        <v>#N/A</v>
      </c>
      <c r="H3728" s="104" t="e">
        <f>C3728*PRODUCT(#REF!,#REF!,G3728,,#REF!,E3728)</f>
        <v>#N/A</v>
      </c>
    </row>
    <row r="3729" spans="3:8">
      <c r="C3729" t="e">
        <f>VLOOKUP(B3729,定价因子!L:M,2,0)</f>
        <v>#N/A</v>
      </c>
      <c r="E3729" t="e">
        <f>VLOOKUP($D$1&amp;D3729,定价因子!E:F,2,0)</f>
        <v>#N/A</v>
      </c>
      <c r="G3729" t="e">
        <f>VLOOKUP($F$1&amp;F3729,定价因子!E:F,2,0)</f>
        <v>#N/A</v>
      </c>
      <c r="H3729" s="104" t="e">
        <f>C3729*PRODUCT(#REF!,#REF!,G3729,,#REF!,E3729)</f>
        <v>#N/A</v>
      </c>
    </row>
    <row r="3730" spans="3:8">
      <c r="C3730" t="e">
        <f>VLOOKUP(B3730,定价因子!L:M,2,0)</f>
        <v>#N/A</v>
      </c>
      <c r="E3730" t="e">
        <f>VLOOKUP($D$1&amp;D3730,定价因子!E:F,2,0)</f>
        <v>#N/A</v>
      </c>
      <c r="G3730" t="e">
        <f>VLOOKUP($F$1&amp;F3730,定价因子!E:F,2,0)</f>
        <v>#N/A</v>
      </c>
      <c r="H3730" s="104" t="e">
        <f>C3730*PRODUCT(#REF!,#REF!,G3730,,#REF!,E3730)</f>
        <v>#N/A</v>
      </c>
    </row>
    <row r="3731" spans="3:8">
      <c r="C3731" t="e">
        <f>VLOOKUP(B3731,定价因子!L:M,2,0)</f>
        <v>#N/A</v>
      </c>
      <c r="E3731" t="e">
        <f>VLOOKUP($D$1&amp;D3731,定价因子!E:F,2,0)</f>
        <v>#N/A</v>
      </c>
      <c r="G3731" t="e">
        <f>VLOOKUP($F$1&amp;F3731,定价因子!E:F,2,0)</f>
        <v>#N/A</v>
      </c>
      <c r="H3731" s="104" t="e">
        <f>C3731*PRODUCT(#REF!,#REF!,G3731,,#REF!,E3731)</f>
        <v>#N/A</v>
      </c>
    </row>
    <row r="3732" spans="3:8">
      <c r="C3732" t="e">
        <f>VLOOKUP(B3732,定价因子!L:M,2,0)</f>
        <v>#N/A</v>
      </c>
      <c r="E3732" t="e">
        <f>VLOOKUP($D$1&amp;D3732,定价因子!E:F,2,0)</f>
        <v>#N/A</v>
      </c>
      <c r="G3732" t="e">
        <f>VLOOKUP($F$1&amp;F3732,定价因子!E:F,2,0)</f>
        <v>#N/A</v>
      </c>
      <c r="H3732" s="104" t="e">
        <f>C3732*PRODUCT(#REF!,#REF!,G3732,,#REF!,E3732)</f>
        <v>#N/A</v>
      </c>
    </row>
    <row r="3733" spans="3:8">
      <c r="C3733" t="e">
        <f>VLOOKUP(B3733,定价因子!L:M,2,0)</f>
        <v>#N/A</v>
      </c>
      <c r="E3733" t="e">
        <f>VLOOKUP($D$1&amp;D3733,定价因子!E:F,2,0)</f>
        <v>#N/A</v>
      </c>
      <c r="G3733" t="e">
        <f>VLOOKUP($F$1&amp;F3733,定价因子!E:F,2,0)</f>
        <v>#N/A</v>
      </c>
      <c r="H3733" s="104" t="e">
        <f>C3733*PRODUCT(#REF!,#REF!,G3733,,#REF!,E3733)</f>
        <v>#N/A</v>
      </c>
    </row>
    <row r="3734" spans="3:8">
      <c r="C3734" t="e">
        <f>VLOOKUP(B3734,定价因子!L:M,2,0)</f>
        <v>#N/A</v>
      </c>
      <c r="E3734" t="e">
        <f>VLOOKUP($D$1&amp;D3734,定价因子!E:F,2,0)</f>
        <v>#N/A</v>
      </c>
      <c r="G3734" t="e">
        <f>VLOOKUP($F$1&amp;F3734,定价因子!E:F,2,0)</f>
        <v>#N/A</v>
      </c>
      <c r="H3734" s="104" t="e">
        <f>C3734*PRODUCT(#REF!,#REF!,G3734,,#REF!,E3734)</f>
        <v>#N/A</v>
      </c>
    </row>
    <row r="3735" spans="3:8">
      <c r="C3735" t="e">
        <f>VLOOKUP(B3735,定价因子!L:M,2,0)</f>
        <v>#N/A</v>
      </c>
      <c r="E3735" t="e">
        <f>VLOOKUP($D$1&amp;D3735,定价因子!E:F,2,0)</f>
        <v>#N/A</v>
      </c>
      <c r="G3735" t="e">
        <f>VLOOKUP($F$1&amp;F3735,定价因子!E:F,2,0)</f>
        <v>#N/A</v>
      </c>
      <c r="H3735" s="104" t="e">
        <f>C3735*PRODUCT(#REF!,#REF!,G3735,,#REF!,E3735)</f>
        <v>#N/A</v>
      </c>
    </row>
    <row r="3736" spans="3:8">
      <c r="C3736" t="e">
        <f>VLOOKUP(B3736,定价因子!L:M,2,0)</f>
        <v>#N/A</v>
      </c>
      <c r="E3736" t="e">
        <f>VLOOKUP($D$1&amp;D3736,定价因子!E:F,2,0)</f>
        <v>#N/A</v>
      </c>
      <c r="G3736" t="e">
        <f>VLOOKUP($F$1&amp;F3736,定价因子!E:F,2,0)</f>
        <v>#N/A</v>
      </c>
      <c r="H3736" s="104" t="e">
        <f>C3736*PRODUCT(#REF!,#REF!,G3736,,#REF!,E3736)</f>
        <v>#N/A</v>
      </c>
    </row>
    <row r="3737" spans="3:8">
      <c r="C3737" t="e">
        <f>VLOOKUP(B3737,定价因子!L:M,2,0)</f>
        <v>#N/A</v>
      </c>
      <c r="E3737" t="e">
        <f>VLOOKUP($D$1&amp;D3737,定价因子!E:F,2,0)</f>
        <v>#N/A</v>
      </c>
      <c r="G3737" t="e">
        <f>VLOOKUP($F$1&amp;F3737,定价因子!E:F,2,0)</f>
        <v>#N/A</v>
      </c>
      <c r="H3737" s="104" t="e">
        <f>C3737*PRODUCT(#REF!,#REF!,G3737,,#REF!,E3737)</f>
        <v>#N/A</v>
      </c>
    </row>
    <row r="3738" spans="3:8">
      <c r="C3738" t="e">
        <f>VLOOKUP(B3738,定价因子!L:M,2,0)</f>
        <v>#N/A</v>
      </c>
      <c r="E3738" t="e">
        <f>VLOOKUP($D$1&amp;D3738,定价因子!E:F,2,0)</f>
        <v>#N/A</v>
      </c>
      <c r="G3738" t="e">
        <f>VLOOKUP($F$1&amp;F3738,定价因子!E:F,2,0)</f>
        <v>#N/A</v>
      </c>
      <c r="H3738" s="104" t="e">
        <f>C3738*PRODUCT(#REF!,#REF!,G3738,,#REF!,E3738)</f>
        <v>#N/A</v>
      </c>
    </row>
    <row r="3739" spans="3:8">
      <c r="C3739" t="e">
        <f>VLOOKUP(B3739,定价因子!L:M,2,0)</f>
        <v>#N/A</v>
      </c>
      <c r="E3739" t="e">
        <f>VLOOKUP($D$1&amp;D3739,定价因子!E:F,2,0)</f>
        <v>#N/A</v>
      </c>
      <c r="G3739" t="e">
        <f>VLOOKUP($F$1&amp;F3739,定价因子!E:F,2,0)</f>
        <v>#N/A</v>
      </c>
      <c r="H3739" s="104" t="e">
        <f>C3739*PRODUCT(#REF!,#REF!,G3739,,#REF!,E3739)</f>
        <v>#N/A</v>
      </c>
    </row>
    <row r="3740" spans="3:8">
      <c r="C3740" t="e">
        <f>VLOOKUP(B3740,定价因子!L:M,2,0)</f>
        <v>#N/A</v>
      </c>
      <c r="E3740" t="e">
        <f>VLOOKUP($D$1&amp;D3740,定价因子!E:F,2,0)</f>
        <v>#N/A</v>
      </c>
      <c r="G3740" t="e">
        <f>VLOOKUP($F$1&amp;F3740,定价因子!E:F,2,0)</f>
        <v>#N/A</v>
      </c>
      <c r="H3740" s="104" t="e">
        <f>C3740*PRODUCT(#REF!,#REF!,G3740,,#REF!,E3740)</f>
        <v>#N/A</v>
      </c>
    </row>
    <row r="3741" spans="3:8">
      <c r="C3741" t="e">
        <f>VLOOKUP(B3741,定价因子!L:M,2,0)</f>
        <v>#N/A</v>
      </c>
      <c r="E3741" t="e">
        <f>VLOOKUP($D$1&amp;D3741,定价因子!E:F,2,0)</f>
        <v>#N/A</v>
      </c>
      <c r="G3741" t="e">
        <f>VLOOKUP($F$1&amp;F3741,定价因子!E:F,2,0)</f>
        <v>#N/A</v>
      </c>
      <c r="H3741" s="104" t="e">
        <f>C3741*PRODUCT(#REF!,#REF!,G3741,,#REF!,E3741)</f>
        <v>#N/A</v>
      </c>
    </row>
    <row r="3742" spans="3:8">
      <c r="C3742" t="e">
        <f>VLOOKUP(B3742,定价因子!L:M,2,0)</f>
        <v>#N/A</v>
      </c>
      <c r="E3742" t="e">
        <f>VLOOKUP($D$1&amp;D3742,定价因子!E:F,2,0)</f>
        <v>#N/A</v>
      </c>
      <c r="G3742" t="e">
        <f>VLOOKUP($F$1&amp;F3742,定价因子!E:F,2,0)</f>
        <v>#N/A</v>
      </c>
      <c r="H3742" s="104" t="e">
        <f>C3742*PRODUCT(#REF!,#REF!,G3742,,#REF!,E3742)</f>
        <v>#N/A</v>
      </c>
    </row>
    <row r="3743" spans="3:8">
      <c r="C3743" t="e">
        <f>VLOOKUP(B3743,定价因子!L:M,2,0)</f>
        <v>#N/A</v>
      </c>
      <c r="E3743" t="e">
        <f>VLOOKUP($D$1&amp;D3743,定价因子!E:F,2,0)</f>
        <v>#N/A</v>
      </c>
      <c r="G3743" t="e">
        <f>VLOOKUP($F$1&amp;F3743,定价因子!E:F,2,0)</f>
        <v>#N/A</v>
      </c>
      <c r="H3743" s="104" t="e">
        <f>C3743*PRODUCT(#REF!,#REF!,G3743,,#REF!,E3743)</f>
        <v>#N/A</v>
      </c>
    </row>
    <row r="3744" spans="3:8">
      <c r="C3744" t="e">
        <f>VLOOKUP(B3744,定价因子!L:M,2,0)</f>
        <v>#N/A</v>
      </c>
      <c r="E3744" t="e">
        <f>VLOOKUP($D$1&amp;D3744,定价因子!E:F,2,0)</f>
        <v>#N/A</v>
      </c>
      <c r="G3744" t="e">
        <f>VLOOKUP($F$1&amp;F3744,定价因子!E:F,2,0)</f>
        <v>#N/A</v>
      </c>
      <c r="H3744" s="104" t="e">
        <f>C3744*PRODUCT(#REF!,#REF!,G3744,,#REF!,E3744)</f>
        <v>#N/A</v>
      </c>
    </row>
    <row r="3745" spans="3:8">
      <c r="C3745" t="e">
        <f>VLOOKUP(B3745,定价因子!L:M,2,0)</f>
        <v>#N/A</v>
      </c>
      <c r="E3745" t="e">
        <f>VLOOKUP($D$1&amp;D3745,定价因子!E:F,2,0)</f>
        <v>#N/A</v>
      </c>
      <c r="G3745" t="e">
        <f>VLOOKUP($F$1&amp;F3745,定价因子!E:F,2,0)</f>
        <v>#N/A</v>
      </c>
      <c r="H3745" s="104" t="e">
        <f>C3745*PRODUCT(#REF!,#REF!,G3745,,#REF!,E3745)</f>
        <v>#N/A</v>
      </c>
    </row>
    <row r="3746" spans="3:8">
      <c r="C3746" t="e">
        <f>VLOOKUP(B3746,定价因子!L:M,2,0)</f>
        <v>#N/A</v>
      </c>
      <c r="E3746" t="e">
        <f>VLOOKUP($D$1&amp;D3746,定价因子!E:F,2,0)</f>
        <v>#N/A</v>
      </c>
      <c r="G3746" t="e">
        <f>VLOOKUP($F$1&amp;F3746,定价因子!E:F,2,0)</f>
        <v>#N/A</v>
      </c>
      <c r="H3746" s="104" t="e">
        <f>C3746*PRODUCT(#REF!,#REF!,G3746,,#REF!,E3746)</f>
        <v>#N/A</v>
      </c>
    </row>
    <row r="3747" spans="3:8">
      <c r="C3747" t="e">
        <f>VLOOKUP(B3747,定价因子!L:M,2,0)</f>
        <v>#N/A</v>
      </c>
      <c r="E3747" t="e">
        <f>VLOOKUP($D$1&amp;D3747,定价因子!E:F,2,0)</f>
        <v>#N/A</v>
      </c>
      <c r="G3747" t="e">
        <f>VLOOKUP($F$1&amp;F3747,定价因子!E:F,2,0)</f>
        <v>#N/A</v>
      </c>
      <c r="H3747" s="104" t="e">
        <f>C3747*PRODUCT(#REF!,#REF!,G3747,,#REF!,E3747)</f>
        <v>#N/A</v>
      </c>
    </row>
    <row r="3748" spans="3:8">
      <c r="C3748" t="e">
        <f>VLOOKUP(B3748,定价因子!L:M,2,0)</f>
        <v>#N/A</v>
      </c>
      <c r="E3748" t="e">
        <f>VLOOKUP($D$1&amp;D3748,定价因子!E:F,2,0)</f>
        <v>#N/A</v>
      </c>
      <c r="G3748" t="e">
        <f>VLOOKUP($F$1&amp;F3748,定价因子!E:F,2,0)</f>
        <v>#N/A</v>
      </c>
      <c r="H3748" s="104" t="e">
        <f>C3748*PRODUCT(#REF!,#REF!,G3748,,#REF!,E3748)</f>
        <v>#N/A</v>
      </c>
    </row>
    <row r="3749" spans="3:8">
      <c r="C3749" t="e">
        <f>VLOOKUP(B3749,定价因子!L:M,2,0)</f>
        <v>#N/A</v>
      </c>
      <c r="E3749" t="e">
        <f>VLOOKUP($D$1&amp;D3749,定价因子!E:F,2,0)</f>
        <v>#N/A</v>
      </c>
      <c r="G3749" t="e">
        <f>VLOOKUP($F$1&amp;F3749,定价因子!E:F,2,0)</f>
        <v>#N/A</v>
      </c>
      <c r="H3749" s="104" t="e">
        <f>C3749*PRODUCT(#REF!,#REF!,G3749,,#REF!,E3749)</f>
        <v>#N/A</v>
      </c>
    </row>
    <row r="3750" spans="3:8">
      <c r="C3750" t="e">
        <f>VLOOKUP(B3750,定价因子!L:M,2,0)</f>
        <v>#N/A</v>
      </c>
      <c r="E3750" t="e">
        <f>VLOOKUP($D$1&amp;D3750,定价因子!E:F,2,0)</f>
        <v>#N/A</v>
      </c>
      <c r="G3750" t="e">
        <f>VLOOKUP($F$1&amp;F3750,定价因子!E:F,2,0)</f>
        <v>#N/A</v>
      </c>
      <c r="H3750" s="104" t="e">
        <f>C3750*PRODUCT(#REF!,#REF!,G3750,,#REF!,E3750)</f>
        <v>#N/A</v>
      </c>
    </row>
    <row r="3751" spans="3:8">
      <c r="C3751" t="e">
        <f>VLOOKUP(B3751,定价因子!L:M,2,0)</f>
        <v>#N/A</v>
      </c>
      <c r="E3751" t="e">
        <f>VLOOKUP($D$1&amp;D3751,定价因子!E:F,2,0)</f>
        <v>#N/A</v>
      </c>
      <c r="G3751" t="e">
        <f>VLOOKUP($F$1&amp;F3751,定价因子!E:F,2,0)</f>
        <v>#N/A</v>
      </c>
      <c r="H3751" s="104" t="e">
        <f>C3751*PRODUCT(#REF!,#REF!,G3751,,#REF!,E3751)</f>
        <v>#N/A</v>
      </c>
    </row>
    <row r="3752" spans="3:8">
      <c r="C3752" t="e">
        <f>VLOOKUP(B3752,定价因子!L:M,2,0)</f>
        <v>#N/A</v>
      </c>
      <c r="E3752" t="e">
        <f>VLOOKUP($D$1&amp;D3752,定价因子!E:F,2,0)</f>
        <v>#N/A</v>
      </c>
      <c r="G3752" t="e">
        <f>VLOOKUP($F$1&amp;F3752,定价因子!E:F,2,0)</f>
        <v>#N/A</v>
      </c>
      <c r="H3752" s="104" t="e">
        <f>C3752*PRODUCT(#REF!,#REF!,G3752,,#REF!,E3752)</f>
        <v>#N/A</v>
      </c>
    </row>
    <row r="3753" spans="3:8">
      <c r="C3753" t="e">
        <f>VLOOKUP(B3753,定价因子!L:M,2,0)</f>
        <v>#N/A</v>
      </c>
      <c r="E3753" t="e">
        <f>VLOOKUP($D$1&amp;D3753,定价因子!E:F,2,0)</f>
        <v>#N/A</v>
      </c>
      <c r="G3753" t="e">
        <f>VLOOKUP($F$1&amp;F3753,定价因子!E:F,2,0)</f>
        <v>#N/A</v>
      </c>
      <c r="H3753" s="104" t="e">
        <f>C3753*PRODUCT(#REF!,#REF!,G3753,,#REF!,E3753)</f>
        <v>#N/A</v>
      </c>
    </row>
    <row r="3754" spans="3:8">
      <c r="C3754" t="e">
        <f>VLOOKUP(B3754,定价因子!L:M,2,0)</f>
        <v>#N/A</v>
      </c>
      <c r="E3754" t="e">
        <f>VLOOKUP($D$1&amp;D3754,定价因子!E:F,2,0)</f>
        <v>#N/A</v>
      </c>
      <c r="G3754" t="e">
        <f>VLOOKUP($F$1&amp;F3754,定价因子!E:F,2,0)</f>
        <v>#N/A</v>
      </c>
      <c r="H3754" s="104" t="e">
        <f>C3754*PRODUCT(#REF!,#REF!,G3754,,#REF!,E3754)</f>
        <v>#N/A</v>
      </c>
    </row>
    <row r="3755" spans="3:8">
      <c r="C3755" t="e">
        <f>VLOOKUP(B3755,定价因子!L:M,2,0)</f>
        <v>#N/A</v>
      </c>
      <c r="E3755" t="e">
        <f>VLOOKUP($D$1&amp;D3755,定价因子!E:F,2,0)</f>
        <v>#N/A</v>
      </c>
      <c r="G3755" t="e">
        <f>VLOOKUP($F$1&amp;F3755,定价因子!E:F,2,0)</f>
        <v>#N/A</v>
      </c>
      <c r="H3755" s="104" t="e">
        <f>C3755*PRODUCT(#REF!,#REF!,G3755,,#REF!,E3755)</f>
        <v>#N/A</v>
      </c>
    </row>
    <row r="3756" spans="3:8">
      <c r="C3756" t="e">
        <f>VLOOKUP(B3756,定价因子!L:M,2,0)</f>
        <v>#N/A</v>
      </c>
      <c r="E3756" t="e">
        <f>VLOOKUP($D$1&amp;D3756,定价因子!E:F,2,0)</f>
        <v>#N/A</v>
      </c>
      <c r="G3756" t="e">
        <f>VLOOKUP($F$1&amp;F3756,定价因子!E:F,2,0)</f>
        <v>#N/A</v>
      </c>
      <c r="H3756" s="104" t="e">
        <f>C3756*PRODUCT(#REF!,#REF!,G3756,,#REF!,E3756)</f>
        <v>#N/A</v>
      </c>
    </row>
    <row r="3757" spans="3:8">
      <c r="C3757" t="e">
        <f>VLOOKUP(B3757,定价因子!L:M,2,0)</f>
        <v>#N/A</v>
      </c>
      <c r="E3757" t="e">
        <f>VLOOKUP($D$1&amp;D3757,定价因子!E:F,2,0)</f>
        <v>#N/A</v>
      </c>
      <c r="G3757" t="e">
        <f>VLOOKUP($F$1&amp;F3757,定价因子!E:F,2,0)</f>
        <v>#N/A</v>
      </c>
      <c r="H3757" s="104" t="e">
        <f>C3757*PRODUCT(#REF!,#REF!,G3757,,#REF!,E3757)</f>
        <v>#N/A</v>
      </c>
    </row>
    <row r="3758" spans="3:8">
      <c r="C3758" t="e">
        <f>VLOOKUP(B3758,定价因子!L:M,2,0)</f>
        <v>#N/A</v>
      </c>
      <c r="E3758" t="e">
        <f>VLOOKUP($D$1&amp;D3758,定价因子!E:F,2,0)</f>
        <v>#N/A</v>
      </c>
      <c r="G3758" t="e">
        <f>VLOOKUP($F$1&amp;F3758,定价因子!E:F,2,0)</f>
        <v>#N/A</v>
      </c>
      <c r="H3758" s="104" t="e">
        <f>C3758*PRODUCT(#REF!,#REF!,G3758,,#REF!,E3758)</f>
        <v>#N/A</v>
      </c>
    </row>
    <row r="3759" spans="3:8">
      <c r="C3759" t="e">
        <f>VLOOKUP(B3759,定价因子!L:M,2,0)</f>
        <v>#N/A</v>
      </c>
      <c r="E3759" t="e">
        <f>VLOOKUP($D$1&amp;D3759,定价因子!E:F,2,0)</f>
        <v>#N/A</v>
      </c>
      <c r="G3759" t="e">
        <f>VLOOKUP($F$1&amp;F3759,定价因子!E:F,2,0)</f>
        <v>#N/A</v>
      </c>
      <c r="H3759" s="104" t="e">
        <f>C3759*PRODUCT(#REF!,#REF!,G3759,,#REF!,E3759)</f>
        <v>#N/A</v>
      </c>
    </row>
    <row r="3760" spans="3:8">
      <c r="C3760" t="e">
        <f>VLOOKUP(B3760,定价因子!L:M,2,0)</f>
        <v>#N/A</v>
      </c>
      <c r="E3760" t="e">
        <f>VLOOKUP($D$1&amp;D3760,定价因子!E:F,2,0)</f>
        <v>#N/A</v>
      </c>
      <c r="G3760" t="e">
        <f>VLOOKUP($F$1&amp;F3760,定价因子!E:F,2,0)</f>
        <v>#N/A</v>
      </c>
      <c r="H3760" s="104" t="e">
        <f>C3760*PRODUCT(#REF!,#REF!,G3760,,#REF!,E3760)</f>
        <v>#N/A</v>
      </c>
    </row>
    <row r="3761" spans="3:8">
      <c r="C3761" t="e">
        <f>VLOOKUP(B3761,定价因子!L:M,2,0)</f>
        <v>#N/A</v>
      </c>
      <c r="E3761" t="e">
        <f>VLOOKUP($D$1&amp;D3761,定价因子!E:F,2,0)</f>
        <v>#N/A</v>
      </c>
      <c r="G3761" t="e">
        <f>VLOOKUP($F$1&amp;F3761,定价因子!E:F,2,0)</f>
        <v>#N/A</v>
      </c>
      <c r="H3761" s="104" t="e">
        <f>C3761*PRODUCT(#REF!,#REF!,G3761,,#REF!,E3761)</f>
        <v>#N/A</v>
      </c>
    </row>
    <row r="3762" spans="3:8">
      <c r="C3762" t="e">
        <f>VLOOKUP(B3762,定价因子!L:M,2,0)</f>
        <v>#N/A</v>
      </c>
      <c r="E3762" t="e">
        <f>VLOOKUP($D$1&amp;D3762,定价因子!E:F,2,0)</f>
        <v>#N/A</v>
      </c>
      <c r="G3762" t="e">
        <f>VLOOKUP($F$1&amp;F3762,定价因子!E:F,2,0)</f>
        <v>#N/A</v>
      </c>
      <c r="H3762" s="104" t="e">
        <f>C3762*PRODUCT(#REF!,#REF!,G3762,,#REF!,E3762)</f>
        <v>#N/A</v>
      </c>
    </row>
    <row r="3763" spans="3:8">
      <c r="C3763" t="e">
        <f>VLOOKUP(B3763,定价因子!L:M,2,0)</f>
        <v>#N/A</v>
      </c>
      <c r="E3763" t="e">
        <f>VLOOKUP($D$1&amp;D3763,定价因子!E:F,2,0)</f>
        <v>#N/A</v>
      </c>
      <c r="G3763" t="e">
        <f>VLOOKUP($F$1&amp;F3763,定价因子!E:F,2,0)</f>
        <v>#N/A</v>
      </c>
      <c r="H3763" s="104" t="e">
        <f>C3763*PRODUCT(#REF!,#REF!,G3763,,#REF!,E3763)</f>
        <v>#N/A</v>
      </c>
    </row>
    <row r="3764" spans="3:8">
      <c r="C3764" t="e">
        <f>VLOOKUP(B3764,定价因子!L:M,2,0)</f>
        <v>#N/A</v>
      </c>
      <c r="E3764" t="e">
        <f>VLOOKUP($D$1&amp;D3764,定价因子!E:F,2,0)</f>
        <v>#N/A</v>
      </c>
      <c r="G3764" t="e">
        <f>VLOOKUP($F$1&amp;F3764,定价因子!E:F,2,0)</f>
        <v>#N/A</v>
      </c>
      <c r="H3764" s="104" t="e">
        <f>C3764*PRODUCT(#REF!,#REF!,G3764,,#REF!,E3764)</f>
        <v>#N/A</v>
      </c>
    </row>
    <row r="3765" spans="3:8">
      <c r="C3765" t="e">
        <f>VLOOKUP(B3765,定价因子!L:M,2,0)</f>
        <v>#N/A</v>
      </c>
      <c r="E3765" t="e">
        <f>VLOOKUP($D$1&amp;D3765,定价因子!E:F,2,0)</f>
        <v>#N/A</v>
      </c>
      <c r="G3765" t="e">
        <f>VLOOKUP($F$1&amp;F3765,定价因子!E:F,2,0)</f>
        <v>#N/A</v>
      </c>
      <c r="H3765" s="104" t="e">
        <f>C3765*PRODUCT(#REF!,#REF!,G3765,,#REF!,E3765)</f>
        <v>#N/A</v>
      </c>
    </row>
    <row r="3766" spans="3:8">
      <c r="C3766" t="e">
        <f>VLOOKUP(B3766,定价因子!L:M,2,0)</f>
        <v>#N/A</v>
      </c>
      <c r="E3766" t="e">
        <f>VLOOKUP($D$1&amp;D3766,定价因子!E:F,2,0)</f>
        <v>#N/A</v>
      </c>
      <c r="G3766" t="e">
        <f>VLOOKUP($F$1&amp;F3766,定价因子!E:F,2,0)</f>
        <v>#N/A</v>
      </c>
      <c r="H3766" s="104" t="e">
        <f>C3766*PRODUCT(#REF!,#REF!,G3766,,#REF!,E3766)</f>
        <v>#N/A</v>
      </c>
    </row>
    <row r="3767" spans="3:8">
      <c r="C3767" t="e">
        <f>VLOOKUP(B3767,定价因子!L:M,2,0)</f>
        <v>#N/A</v>
      </c>
      <c r="E3767" t="e">
        <f>VLOOKUP($D$1&amp;D3767,定价因子!E:F,2,0)</f>
        <v>#N/A</v>
      </c>
      <c r="G3767" t="e">
        <f>VLOOKUP($F$1&amp;F3767,定价因子!E:F,2,0)</f>
        <v>#N/A</v>
      </c>
      <c r="H3767" s="104" t="e">
        <f>C3767*PRODUCT(#REF!,#REF!,G3767,,#REF!,E3767)</f>
        <v>#N/A</v>
      </c>
    </row>
    <row r="3768" spans="3:8">
      <c r="C3768" t="e">
        <f>VLOOKUP(B3768,定价因子!L:M,2,0)</f>
        <v>#N/A</v>
      </c>
      <c r="E3768" t="e">
        <f>VLOOKUP($D$1&amp;D3768,定价因子!E:F,2,0)</f>
        <v>#N/A</v>
      </c>
      <c r="G3768" t="e">
        <f>VLOOKUP($F$1&amp;F3768,定价因子!E:F,2,0)</f>
        <v>#N/A</v>
      </c>
      <c r="H3768" s="104" t="e">
        <f>C3768*PRODUCT(#REF!,#REF!,G3768,,#REF!,E3768)</f>
        <v>#N/A</v>
      </c>
    </row>
    <row r="3769" spans="3:8">
      <c r="C3769" t="e">
        <f>VLOOKUP(B3769,定价因子!L:M,2,0)</f>
        <v>#N/A</v>
      </c>
      <c r="E3769" t="e">
        <f>VLOOKUP($D$1&amp;D3769,定价因子!E:F,2,0)</f>
        <v>#N/A</v>
      </c>
      <c r="G3769" t="e">
        <f>VLOOKUP($F$1&amp;F3769,定价因子!E:F,2,0)</f>
        <v>#N/A</v>
      </c>
      <c r="H3769" s="104" t="e">
        <f>C3769*PRODUCT(#REF!,#REF!,G3769,,#REF!,E3769)</f>
        <v>#N/A</v>
      </c>
    </row>
    <row r="3770" spans="3:8">
      <c r="C3770" t="e">
        <f>VLOOKUP(B3770,定价因子!L:M,2,0)</f>
        <v>#N/A</v>
      </c>
      <c r="E3770" t="e">
        <f>VLOOKUP($D$1&amp;D3770,定价因子!E:F,2,0)</f>
        <v>#N/A</v>
      </c>
      <c r="G3770" t="e">
        <f>VLOOKUP($F$1&amp;F3770,定价因子!E:F,2,0)</f>
        <v>#N/A</v>
      </c>
      <c r="H3770" s="104" t="e">
        <f>C3770*PRODUCT(#REF!,#REF!,G3770,,#REF!,E3770)</f>
        <v>#N/A</v>
      </c>
    </row>
    <row r="3771" spans="3:8">
      <c r="C3771" t="e">
        <f>VLOOKUP(B3771,定价因子!L:M,2,0)</f>
        <v>#N/A</v>
      </c>
      <c r="E3771" t="e">
        <f>VLOOKUP($D$1&amp;D3771,定价因子!E:F,2,0)</f>
        <v>#N/A</v>
      </c>
      <c r="G3771" t="e">
        <f>VLOOKUP($F$1&amp;F3771,定价因子!E:F,2,0)</f>
        <v>#N/A</v>
      </c>
      <c r="H3771" s="104" t="e">
        <f>C3771*PRODUCT(#REF!,#REF!,G3771,,#REF!,E3771)</f>
        <v>#N/A</v>
      </c>
    </row>
    <row r="3772" spans="3:8">
      <c r="C3772" t="e">
        <f>VLOOKUP(B3772,定价因子!L:M,2,0)</f>
        <v>#N/A</v>
      </c>
      <c r="E3772" t="e">
        <f>VLOOKUP($D$1&amp;D3772,定价因子!E:F,2,0)</f>
        <v>#N/A</v>
      </c>
      <c r="G3772" t="e">
        <f>VLOOKUP($F$1&amp;F3772,定价因子!E:F,2,0)</f>
        <v>#N/A</v>
      </c>
      <c r="H3772" s="104" t="e">
        <f>C3772*PRODUCT(#REF!,#REF!,G3772,,#REF!,E3772)</f>
        <v>#N/A</v>
      </c>
    </row>
    <row r="3773" spans="3:8">
      <c r="C3773" t="e">
        <f>VLOOKUP(B3773,定价因子!L:M,2,0)</f>
        <v>#N/A</v>
      </c>
      <c r="E3773" t="e">
        <f>VLOOKUP($D$1&amp;D3773,定价因子!E:F,2,0)</f>
        <v>#N/A</v>
      </c>
      <c r="G3773" t="e">
        <f>VLOOKUP($F$1&amp;F3773,定价因子!E:F,2,0)</f>
        <v>#N/A</v>
      </c>
      <c r="H3773" s="104" t="e">
        <f>C3773*PRODUCT(#REF!,#REF!,G3773,,#REF!,E3773)</f>
        <v>#N/A</v>
      </c>
    </row>
    <row r="3774" spans="3:8">
      <c r="C3774" t="e">
        <f>VLOOKUP(B3774,定价因子!L:M,2,0)</f>
        <v>#N/A</v>
      </c>
      <c r="E3774" t="e">
        <f>VLOOKUP($D$1&amp;D3774,定价因子!E:F,2,0)</f>
        <v>#N/A</v>
      </c>
      <c r="G3774" t="e">
        <f>VLOOKUP($F$1&amp;F3774,定价因子!E:F,2,0)</f>
        <v>#N/A</v>
      </c>
      <c r="H3774" s="104" t="e">
        <f>C3774*PRODUCT(#REF!,#REF!,G3774,,#REF!,E3774)</f>
        <v>#N/A</v>
      </c>
    </row>
    <row r="3775" spans="3:8">
      <c r="C3775" t="e">
        <f>VLOOKUP(B3775,定价因子!L:M,2,0)</f>
        <v>#N/A</v>
      </c>
      <c r="E3775" t="e">
        <f>VLOOKUP($D$1&amp;D3775,定价因子!E:F,2,0)</f>
        <v>#N/A</v>
      </c>
      <c r="G3775" t="e">
        <f>VLOOKUP($F$1&amp;F3775,定价因子!E:F,2,0)</f>
        <v>#N/A</v>
      </c>
      <c r="H3775" s="104" t="e">
        <f>C3775*PRODUCT(#REF!,#REF!,G3775,,#REF!,E3775)</f>
        <v>#N/A</v>
      </c>
    </row>
    <row r="3776" spans="3:8">
      <c r="C3776" t="e">
        <f>VLOOKUP(B3776,定价因子!L:M,2,0)</f>
        <v>#N/A</v>
      </c>
      <c r="E3776" t="e">
        <f>VLOOKUP($D$1&amp;D3776,定价因子!E:F,2,0)</f>
        <v>#N/A</v>
      </c>
      <c r="G3776" t="e">
        <f>VLOOKUP($F$1&amp;F3776,定价因子!E:F,2,0)</f>
        <v>#N/A</v>
      </c>
      <c r="H3776" s="104" t="e">
        <f>C3776*PRODUCT(#REF!,#REF!,G3776,,#REF!,E3776)</f>
        <v>#N/A</v>
      </c>
    </row>
    <row r="3777" spans="3:8">
      <c r="C3777" t="e">
        <f>VLOOKUP(B3777,定价因子!L:M,2,0)</f>
        <v>#N/A</v>
      </c>
      <c r="E3777" t="e">
        <f>VLOOKUP($D$1&amp;D3777,定价因子!E:F,2,0)</f>
        <v>#N/A</v>
      </c>
      <c r="G3777" t="e">
        <f>VLOOKUP($F$1&amp;F3777,定价因子!E:F,2,0)</f>
        <v>#N/A</v>
      </c>
      <c r="H3777" s="104" t="e">
        <f>C3777*PRODUCT(#REF!,#REF!,G3777,,#REF!,E3777)</f>
        <v>#N/A</v>
      </c>
    </row>
    <row r="3778" spans="3:8">
      <c r="C3778" t="e">
        <f>VLOOKUP(B3778,定价因子!L:M,2,0)</f>
        <v>#N/A</v>
      </c>
      <c r="E3778" t="e">
        <f>VLOOKUP($D$1&amp;D3778,定价因子!E:F,2,0)</f>
        <v>#N/A</v>
      </c>
      <c r="G3778" t="e">
        <f>VLOOKUP($F$1&amp;F3778,定价因子!E:F,2,0)</f>
        <v>#N/A</v>
      </c>
      <c r="H3778" s="104" t="e">
        <f>C3778*PRODUCT(#REF!,#REF!,G3778,,#REF!,E3778)</f>
        <v>#N/A</v>
      </c>
    </row>
    <row r="3779" spans="3:8">
      <c r="C3779" t="e">
        <f>VLOOKUP(B3779,定价因子!L:M,2,0)</f>
        <v>#N/A</v>
      </c>
      <c r="E3779" t="e">
        <f>VLOOKUP($D$1&amp;D3779,定价因子!E:F,2,0)</f>
        <v>#N/A</v>
      </c>
      <c r="G3779" t="e">
        <f>VLOOKUP($F$1&amp;F3779,定价因子!E:F,2,0)</f>
        <v>#N/A</v>
      </c>
      <c r="H3779" s="104" t="e">
        <f>C3779*PRODUCT(#REF!,#REF!,G3779,,#REF!,E3779)</f>
        <v>#N/A</v>
      </c>
    </row>
    <row r="3780" spans="3:8">
      <c r="C3780" t="e">
        <f>VLOOKUP(B3780,定价因子!L:M,2,0)</f>
        <v>#N/A</v>
      </c>
      <c r="E3780" t="e">
        <f>VLOOKUP($D$1&amp;D3780,定价因子!E:F,2,0)</f>
        <v>#N/A</v>
      </c>
      <c r="G3780" t="e">
        <f>VLOOKUP($F$1&amp;F3780,定价因子!E:F,2,0)</f>
        <v>#N/A</v>
      </c>
      <c r="H3780" s="104" t="e">
        <f>C3780*PRODUCT(#REF!,#REF!,G3780,,#REF!,E3780)</f>
        <v>#N/A</v>
      </c>
    </row>
    <row r="3781" spans="3:8">
      <c r="C3781" t="e">
        <f>VLOOKUP(B3781,定价因子!L:M,2,0)</f>
        <v>#N/A</v>
      </c>
      <c r="E3781" t="e">
        <f>VLOOKUP($D$1&amp;D3781,定价因子!E:F,2,0)</f>
        <v>#N/A</v>
      </c>
      <c r="G3781" t="e">
        <f>VLOOKUP($F$1&amp;F3781,定价因子!E:F,2,0)</f>
        <v>#N/A</v>
      </c>
      <c r="H3781" s="104" t="e">
        <f>C3781*PRODUCT(#REF!,#REF!,G3781,,#REF!,E3781)</f>
        <v>#N/A</v>
      </c>
    </row>
    <row r="3782" spans="3:8">
      <c r="C3782" t="e">
        <f>VLOOKUP(B3782,定价因子!L:M,2,0)</f>
        <v>#N/A</v>
      </c>
      <c r="E3782" t="e">
        <f>VLOOKUP($D$1&amp;D3782,定价因子!E:F,2,0)</f>
        <v>#N/A</v>
      </c>
      <c r="G3782" t="e">
        <f>VLOOKUP($F$1&amp;F3782,定价因子!E:F,2,0)</f>
        <v>#N/A</v>
      </c>
      <c r="H3782" s="104" t="e">
        <f>C3782*PRODUCT(#REF!,#REF!,G3782,,#REF!,E3782)</f>
        <v>#N/A</v>
      </c>
    </row>
    <row r="3783" spans="3:8">
      <c r="C3783" t="e">
        <f>VLOOKUP(B3783,定价因子!L:M,2,0)</f>
        <v>#N/A</v>
      </c>
      <c r="E3783" t="e">
        <f>VLOOKUP($D$1&amp;D3783,定价因子!E:F,2,0)</f>
        <v>#N/A</v>
      </c>
      <c r="G3783" t="e">
        <f>VLOOKUP($F$1&amp;F3783,定价因子!E:F,2,0)</f>
        <v>#N/A</v>
      </c>
      <c r="H3783" s="104" t="e">
        <f>C3783*PRODUCT(#REF!,#REF!,G3783,,#REF!,E3783)</f>
        <v>#N/A</v>
      </c>
    </row>
    <row r="3784" spans="3:8">
      <c r="C3784" t="e">
        <f>VLOOKUP(B3784,定价因子!L:M,2,0)</f>
        <v>#N/A</v>
      </c>
      <c r="E3784" t="e">
        <f>VLOOKUP($D$1&amp;D3784,定价因子!E:F,2,0)</f>
        <v>#N/A</v>
      </c>
      <c r="G3784" t="e">
        <f>VLOOKUP($F$1&amp;F3784,定价因子!E:F,2,0)</f>
        <v>#N/A</v>
      </c>
      <c r="H3784" s="104" t="e">
        <f>C3784*PRODUCT(#REF!,#REF!,G3784,,#REF!,E3784)</f>
        <v>#N/A</v>
      </c>
    </row>
    <row r="3785" spans="3:8">
      <c r="C3785" t="e">
        <f>VLOOKUP(B3785,定价因子!L:M,2,0)</f>
        <v>#N/A</v>
      </c>
      <c r="E3785" t="e">
        <f>VLOOKUP($D$1&amp;D3785,定价因子!E:F,2,0)</f>
        <v>#N/A</v>
      </c>
      <c r="G3785" t="e">
        <f>VLOOKUP($F$1&amp;F3785,定价因子!E:F,2,0)</f>
        <v>#N/A</v>
      </c>
      <c r="H3785" s="104" t="e">
        <f>C3785*PRODUCT(#REF!,#REF!,G3785,,#REF!,E3785)</f>
        <v>#N/A</v>
      </c>
    </row>
    <row r="3786" spans="3:8">
      <c r="C3786" t="e">
        <f>VLOOKUP(B3786,定价因子!L:M,2,0)</f>
        <v>#N/A</v>
      </c>
      <c r="E3786" t="e">
        <f>VLOOKUP($D$1&amp;D3786,定价因子!E:F,2,0)</f>
        <v>#N/A</v>
      </c>
      <c r="G3786" t="e">
        <f>VLOOKUP($F$1&amp;F3786,定价因子!E:F,2,0)</f>
        <v>#N/A</v>
      </c>
      <c r="H3786" s="104" t="e">
        <f>C3786*PRODUCT(#REF!,#REF!,G3786,,#REF!,E3786)</f>
        <v>#N/A</v>
      </c>
    </row>
    <row r="3787" spans="3:8">
      <c r="C3787" t="e">
        <f>VLOOKUP(B3787,定价因子!L:M,2,0)</f>
        <v>#N/A</v>
      </c>
      <c r="E3787" t="e">
        <f>VLOOKUP($D$1&amp;D3787,定价因子!E:F,2,0)</f>
        <v>#N/A</v>
      </c>
      <c r="G3787" t="e">
        <f>VLOOKUP($F$1&amp;F3787,定价因子!E:F,2,0)</f>
        <v>#N/A</v>
      </c>
      <c r="H3787" s="104" t="e">
        <f>C3787*PRODUCT(#REF!,#REF!,G3787,,#REF!,E3787)</f>
        <v>#N/A</v>
      </c>
    </row>
    <row r="3788" spans="3:8">
      <c r="C3788" t="e">
        <f>VLOOKUP(B3788,定价因子!L:M,2,0)</f>
        <v>#N/A</v>
      </c>
      <c r="E3788" t="e">
        <f>VLOOKUP($D$1&amp;D3788,定价因子!E:F,2,0)</f>
        <v>#N/A</v>
      </c>
      <c r="G3788" t="e">
        <f>VLOOKUP($F$1&amp;F3788,定价因子!E:F,2,0)</f>
        <v>#N/A</v>
      </c>
      <c r="H3788" s="104" t="e">
        <f>C3788*PRODUCT(#REF!,#REF!,G3788,,#REF!,E3788)</f>
        <v>#N/A</v>
      </c>
    </row>
    <row r="3789" spans="3:8">
      <c r="C3789" t="e">
        <f>VLOOKUP(B3789,定价因子!L:M,2,0)</f>
        <v>#N/A</v>
      </c>
      <c r="E3789" t="e">
        <f>VLOOKUP($D$1&amp;D3789,定价因子!E:F,2,0)</f>
        <v>#N/A</v>
      </c>
      <c r="G3789" t="e">
        <f>VLOOKUP($F$1&amp;F3789,定价因子!E:F,2,0)</f>
        <v>#N/A</v>
      </c>
      <c r="H3789" s="104" t="e">
        <f>C3789*PRODUCT(#REF!,#REF!,G3789,,#REF!,E3789)</f>
        <v>#N/A</v>
      </c>
    </row>
    <row r="3790" spans="3:8">
      <c r="C3790" t="e">
        <f>VLOOKUP(B3790,定价因子!L:M,2,0)</f>
        <v>#N/A</v>
      </c>
      <c r="E3790" t="e">
        <f>VLOOKUP($D$1&amp;D3790,定价因子!E:F,2,0)</f>
        <v>#N/A</v>
      </c>
      <c r="G3790" t="e">
        <f>VLOOKUP($F$1&amp;F3790,定价因子!E:F,2,0)</f>
        <v>#N/A</v>
      </c>
      <c r="H3790" s="104" t="e">
        <f>C3790*PRODUCT(#REF!,#REF!,G3790,,#REF!,E3790)</f>
        <v>#N/A</v>
      </c>
    </row>
    <row r="3791" spans="3:8">
      <c r="C3791" t="e">
        <f>VLOOKUP(B3791,定价因子!L:M,2,0)</f>
        <v>#N/A</v>
      </c>
      <c r="E3791" t="e">
        <f>VLOOKUP($D$1&amp;D3791,定价因子!E:F,2,0)</f>
        <v>#N/A</v>
      </c>
      <c r="G3791" t="e">
        <f>VLOOKUP($F$1&amp;F3791,定价因子!E:F,2,0)</f>
        <v>#N/A</v>
      </c>
      <c r="H3791" s="104" t="e">
        <f>C3791*PRODUCT(#REF!,#REF!,G3791,,#REF!,E3791)</f>
        <v>#N/A</v>
      </c>
    </row>
    <row r="3792" spans="3:8">
      <c r="C3792" t="e">
        <f>VLOOKUP(B3792,定价因子!L:M,2,0)</f>
        <v>#N/A</v>
      </c>
      <c r="E3792" t="e">
        <f>VLOOKUP($D$1&amp;D3792,定价因子!E:F,2,0)</f>
        <v>#N/A</v>
      </c>
      <c r="G3792" t="e">
        <f>VLOOKUP($F$1&amp;F3792,定价因子!E:F,2,0)</f>
        <v>#N/A</v>
      </c>
      <c r="H3792" s="104" t="e">
        <f>C3792*PRODUCT(#REF!,#REF!,G3792,,#REF!,E3792)</f>
        <v>#N/A</v>
      </c>
    </row>
    <row r="3793" spans="3:8">
      <c r="C3793" t="e">
        <f>VLOOKUP(B3793,定价因子!L:M,2,0)</f>
        <v>#N/A</v>
      </c>
      <c r="E3793" t="e">
        <f>VLOOKUP($D$1&amp;D3793,定价因子!E:F,2,0)</f>
        <v>#N/A</v>
      </c>
      <c r="G3793" t="e">
        <f>VLOOKUP($F$1&amp;F3793,定价因子!E:F,2,0)</f>
        <v>#N/A</v>
      </c>
      <c r="H3793" s="104" t="e">
        <f>C3793*PRODUCT(#REF!,#REF!,G3793,,#REF!,E3793)</f>
        <v>#N/A</v>
      </c>
    </row>
    <row r="3794" spans="3:8">
      <c r="C3794" t="e">
        <f>VLOOKUP(B3794,定价因子!L:M,2,0)</f>
        <v>#N/A</v>
      </c>
      <c r="E3794" t="e">
        <f>VLOOKUP($D$1&amp;D3794,定价因子!E:F,2,0)</f>
        <v>#N/A</v>
      </c>
      <c r="G3794" t="e">
        <f>VLOOKUP($F$1&amp;F3794,定价因子!E:F,2,0)</f>
        <v>#N/A</v>
      </c>
      <c r="H3794" s="104" t="e">
        <f>C3794*PRODUCT(#REF!,#REF!,G3794,,#REF!,E3794)</f>
        <v>#N/A</v>
      </c>
    </row>
    <row r="3795" spans="3:8">
      <c r="C3795" t="e">
        <f>VLOOKUP(B3795,定价因子!L:M,2,0)</f>
        <v>#N/A</v>
      </c>
      <c r="E3795" t="e">
        <f>VLOOKUP($D$1&amp;D3795,定价因子!E:F,2,0)</f>
        <v>#N/A</v>
      </c>
      <c r="G3795" t="e">
        <f>VLOOKUP($F$1&amp;F3795,定价因子!E:F,2,0)</f>
        <v>#N/A</v>
      </c>
      <c r="H3795" s="104" t="e">
        <f>C3795*PRODUCT(#REF!,#REF!,G3795,,#REF!,E3795)</f>
        <v>#N/A</v>
      </c>
    </row>
    <row r="3796" spans="3:8">
      <c r="C3796" t="e">
        <f>VLOOKUP(B3796,定价因子!L:M,2,0)</f>
        <v>#N/A</v>
      </c>
      <c r="E3796" t="e">
        <f>VLOOKUP($D$1&amp;D3796,定价因子!E:F,2,0)</f>
        <v>#N/A</v>
      </c>
      <c r="G3796" t="e">
        <f>VLOOKUP($F$1&amp;F3796,定价因子!E:F,2,0)</f>
        <v>#N/A</v>
      </c>
      <c r="H3796" s="104" t="e">
        <f>C3796*PRODUCT(#REF!,#REF!,G3796,,#REF!,E3796)</f>
        <v>#N/A</v>
      </c>
    </row>
    <row r="3797" spans="3:8">
      <c r="C3797" t="e">
        <f>VLOOKUP(B3797,定价因子!L:M,2,0)</f>
        <v>#N/A</v>
      </c>
      <c r="E3797" t="e">
        <f>VLOOKUP($D$1&amp;D3797,定价因子!E:F,2,0)</f>
        <v>#N/A</v>
      </c>
      <c r="G3797" t="e">
        <f>VLOOKUP($F$1&amp;F3797,定价因子!E:F,2,0)</f>
        <v>#N/A</v>
      </c>
      <c r="H3797" s="104" t="e">
        <f>C3797*PRODUCT(#REF!,#REF!,G3797,,#REF!,E3797)</f>
        <v>#N/A</v>
      </c>
    </row>
    <row r="3798" spans="3:8">
      <c r="C3798" t="e">
        <f>VLOOKUP(B3798,定价因子!L:M,2,0)</f>
        <v>#N/A</v>
      </c>
      <c r="E3798" t="e">
        <f>VLOOKUP($D$1&amp;D3798,定价因子!E:F,2,0)</f>
        <v>#N/A</v>
      </c>
      <c r="G3798" t="e">
        <f>VLOOKUP($F$1&amp;F3798,定价因子!E:F,2,0)</f>
        <v>#N/A</v>
      </c>
      <c r="H3798" s="104" t="e">
        <f>C3798*PRODUCT(#REF!,#REF!,G3798,,#REF!,E3798)</f>
        <v>#N/A</v>
      </c>
    </row>
    <row r="3799" spans="3:8">
      <c r="C3799" t="e">
        <f>VLOOKUP(B3799,定价因子!L:M,2,0)</f>
        <v>#N/A</v>
      </c>
      <c r="E3799" t="e">
        <f>VLOOKUP($D$1&amp;D3799,定价因子!E:F,2,0)</f>
        <v>#N/A</v>
      </c>
      <c r="G3799" t="e">
        <f>VLOOKUP($F$1&amp;F3799,定价因子!E:F,2,0)</f>
        <v>#N/A</v>
      </c>
      <c r="H3799" s="104" t="e">
        <f>C3799*PRODUCT(#REF!,#REF!,G3799,,#REF!,E3799)</f>
        <v>#N/A</v>
      </c>
    </row>
    <row r="3800" spans="3:8">
      <c r="C3800" t="e">
        <f>VLOOKUP(B3800,定价因子!L:M,2,0)</f>
        <v>#N/A</v>
      </c>
      <c r="E3800" t="e">
        <f>VLOOKUP($D$1&amp;D3800,定价因子!E:F,2,0)</f>
        <v>#N/A</v>
      </c>
      <c r="G3800" t="e">
        <f>VLOOKUP($F$1&amp;F3800,定价因子!E:F,2,0)</f>
        <v>#N/A</v>
      </c>
      <c r="H3800" s="104" t="e">
        <f>C3800*PRODUCT(#REF!,#REF!,G3800,,#REF!,E3800)</f>
        <v>#N/A</v>
      </c>
    </row>
    <row r="3801" spans="3:8">
      <c r="C3801" t="e">
        <f>VLOOKUP(B3801,定价因子!L:M,2,0)</f>
        <v>#N/A</v>
      </c>
      <c r="E3801" t="e">
        <f>VLOOKUP($D$1&amp;D3801,定价因子!E:F,2,0)</f>
        <v>#N/A</v>
      </c>
      <c r="G3801" t="e">
        <f>VLOOKUP($F$1&amp;F3801,定价因子!E:F,2,0)</f>
        <v>#N/A</v>
      </c>
      <c r="H3801" s="104" t="e">
        <f>C3801*PRODUCT(#REF!,#REF!,G3801,,#REF!,E3801)</f>
        <v>#N/A</v>
      </c>
    </row>
    <row r="3802" spans="3:8">
      <c r="C3802" t="e">
        <f>VLOOKUP(B3802,定价因子!L:M,2,0)</f>
        <v>#N/A</v>
      </c>
      <c r="E3802" t="e">
        <f>VLOOKUP($D$1&amp;D3802,定价因子!E:F,2,0)</f>
        <v>#N/A</v>
      </c>
      <c r="G3802" t="e">
        <f>VLOOKUP($F$1&amp;F3802,定价因子!E:F,2,0)</f>
        <v>#N/A</v>
      </c>
      <c r="H3802" s="104" t="e">
        <f>C3802*PRODUCT(#REF!,#REF!,G3802,,#REF!,E3802)</f>
        <v>#N/A</v>
      </c>
    </row>
    <row r="3803" spans="3:8">
      <c r="C3803" t="e">
        <f>VLOOKUP(B3803,定价因子!L:M,2,0)</f>
        <v>#N/A</v>
      </c>
      <c r="E3803" t="e">
        <f>VLOOKUP($D$1&amp;D3803,定价因子!E:F,2,0)</f>
        <v>#N/A</v>
      </c>
      <c r="G3803" t="e">
        <f>VLOOKUP($F$1&amp;F3803,定价因子!E:F,2,0)</f>
        <v>#N/A</v>
      </c>
      <c r="H3803" s="104" t="e">
        <f>C3803*PRODUCT(#REF!,#REF!,G3803,,#REF!,E3803)</f>
        <v>#N/A</v>
      </c>
    </row>
    <row r="3804" spans="3:8">
      <c r="C3804" t="e">
        <f>VLOOKUP(B3804,定价因子!L:M,2,0)</f>
        <v>#N/A</v>
      </c>
      <c r="E3804" t="e">
        <f>VLOOKUP($D$1&amp;D3804,定价因子!E:F,2,0)</f>
        <v>#N/A</v>
      </c>
      <c r="G3804" t="e">
        <f>VLOOKUP($F$1&amp;F3804,定价因子!E:F,2,0)</f>
        <v>#N/A</v>
      </c>
      <c r="H3804" s="104" t="e">
        <f>C3804*PRODUCT(#REF!,#REF!,G3804,,#REF!,E3804)</f>
        <v>#N/A</v>
      </c>
    </row>
    <row r="3805" spans="3:8">
      <c r="C3805" t="e">
        <f>VLOOKUP(B3805,定价因子!L:M,2,0)</f>
        <v>#N/A</v>
      </c>
      <c r="E3805" t="e">
        <f>VLOOKUP($D$1&amp;D3805,定价因子!E:F,2,0)</f>
        <v>#N/A</v>
      </c>
      <c r="G3805" t="e">
        <f>VLOOKUP($F$1&amp;F3805,定价因子!E:F,2,0)</f>
        <v>#N/A</v>
      </c>
      <c r="H3805" s="104" t="e">
        <f>C3805*PRODUCT(#REF!,#REF!,G3805,,#REF!,E3805)</f>
        <v>#N/A</v>
      </c>
    </row>
    <row r="3806" spans="3:8">
      <c r="C3806" t="e">
        <f>VLOOKUP(B3806,定价因子!L:M,2,0)</f>
        <v>#N/A</v>
      </c>
      <c r="E3806" t="e">
        <f>VLOOKUP($D$1&amp;D3806,定价因子!E:F,2,0)</f>
        <v>#N/A</v>
      </c>
      <c r="G3806" t="e">
        <f>VLOOKUP($F$1&amp;F3806,定价因子!E:F,2,0)</f>
        <v>#N/A</v>
      </c>
      <c r="H3806" s="104" t="e">
        <f>C3806*PRODUCT(#REF!,#REF!,G3806,,#REF!,E3806)</f>
        <v>#N/A</v>
      </c>
    </row>
    <row r="3807" spans="3:8">
      <c r="C3807" t="e">
        <f>VLOOKUP(B3807,定价因子!L:M,2,0)</f>
        <v>#N/A</v>
      </c>
      <c r="E3807" t="e">
        <f>VLOOKUP($D$1&amp;D3807,定价因子!E:F,2,0)</f>
        <v>#N/A</v>
      </c>
      <c r="G3807" t="e">
        <f>VLOOKUP($F$1&amp;F3807,定价因子!E:F,2,0)</f>
        <v>#N/A</v>
      </c>
      <c r="H3807" s="104" t="e">
        <f>C3807*PRODUCT(#REF!,#REF!,G3807,,#REF!,E3807)</f>
        <v>#N/A</v>
      </c>
    </row>
    <row r="3808" spans="3:8">
      <c r="C3808" t="e">
        <f>VLOOKUP(B3808,定价因子!L:M,2,0)</f>
        <v>#N/A</v>
      </c>
      <c r="E3808" t="e">
        <f>VLOOKUP($D$1&amp;D3808,定价因子!E:F,2,0)</f>
        <v>#N/A</v>
      </c>
      <c r="G3808" t="e">
        <f>VLOOKUP($F$1&amp;F3808,定价因子!E:F,2,0)</f>
        <v>#N/A</v>
      </c>
      <c r="H3808" s="104" t="e">
        <f>C3808*PRODUCT(#REF!,#REF!,G3808,,#REF!,E3808)</f>
        <v>#N/A</v>
      </c>
    </row>
    <row r="3809" spans="3:8">
      <c r="C3809" t="e">
        <f>VLOOKUP(B3809,定价因子!L:M,2,0)</f>
        <v>#N/A</v>
      </c>
      <c r="E3809" t="e">
        <f>VLOOKUP($D$1&amp;D3809,定价因子!E:F,2,0)</f>
        <v>#N/A</v>
      </c>
      <c r="G3809" t="e">
        <f>VLOOKUP($F$1&amp;F3809,定价因子!E:F,2,0)</f>
        <v>#N/A</v>
      </c>
      <c r="H3809" s="104" t="e">
        <f>C3809*PRODUCT(#REF!,#REF!,G3809,,#REF!,E3809)</f>
        <v>#N/A</v>
      </c>
    </row>
    <row r="3810" spans="3:8">
      <c r="C3810" t="e">
        <f>VLOOKUP(B3810,定价因子!L:M,2,0)</f>
        <v>#N/A</v>
      </c>
      <c r="E3810" t="e">
        <f>VLOOKUP($D$1&amp;D3810,定价因子!E:F,2,0)</f>
        <v>#N/A</v>
      </c>
      <c r="G3810" t="e">
        <f>VLOOKUP($F$1&amp;F3810,定价因子!E:F,2,0)</f>
        <v>#N/A</v>
      </c>
      <c r="H3810" s="104" t="e">
        <f>C3810*PRODUCT(#REF!,#REF!,G3810,,#REF!,E3810)</f>
        <v>#N/A</v>
      </c>
    </row>
    <row r="3811" spans="3:8">
      <c r="C3811" t="e">
        <f>VLOOKUP(B3811,定价因子!L:M,2,0)</f>
        <v>#N/A</v>
      </c>
      <c r="E3811" t="e">
        <f>VLOOKUP($D$1&amp;D3811,定价因子!E:F,2,0)</f>
        <v>#N/A</v>
      </c>
      <c r="G3811" t="e">
        <f>VLOOKUP($F$1&amp;F3811,定价因子!E:F,2,0)</f>
        <v>#N/A</v>
      </c>
      <c r="H3811" s="104" t="e">
        <f>C3811*PRODUCT(#REF!,#REF!,G3811,,#REF!,E3811)</f>
        <v>#N/A</v>
      </c>
    </row>
    <row r="3812" spans="3:8">
      <c r="C3812" t="e">
        <f>VLOOKUP(B3812,定价因子!L:M,2,0)</f>
        <v>#N/A</v>
      </c>
      <c r="E3812" t="e">
        <f>VLOOKUP($D$1&amp;D3812,定价因子!E:F,2,0)</f>
        <v>#N/A</v>
      </c>
      <c r="G3812" t="e">
        <f>VLOOKUP($F$1&amp;F3812,定价因子!E:F,2,0)</f>
        <v>#N/A</v>
      </c>
      <c r="H3812" s="104" t="e">
        <f>C3812*PRODUCT(#REF!,#REF!,G3812,,#REF!,E3812)</f>
        <v>#N/A</v>
      </c>
    </row>
    <row r="3813" spans="3:8">
      <c r="C3813" t="e">
        <f>VLOOKUP(B3813,定价因子!L:M,2,0)</f>
        <v>#N/A</v>
      </c>
      <c r="E3813" t="e">
        <f>VLOOKUP($D$1&amp;D3813,定价因子!E:F,2,0)</f>
        <v>#N/A</v>
      </c>
      <c r="G3813" t="e">
        <f>VLOOKUP($F$1&amp;F3813,定价因子!E:F,2,0)</f>
        <v>#N/A</v>
      </c>
      <c r="H3813" s="104" t="e">
        <f>C3813*PRODUCT(#REF!,#REF!,G3813,,#REF!,E3813)</f>
        <v>#N/A</v>
      </c>
    </row>
    <row r="3814" spans="3:8">
      <c r="C3814" t="e">
        <f>VLOOKUP(B3814,定价因子!L:M,2,0)</f>
        <v>#N/A</v>
      </c>
      <c r="E3814" t="e">
        <f>VLOOKUP($D$1&amp;D3814,定价因子!E:F,2,0)</f>
        <v>#N/A</v>
      </c>
      <c r="G3814" t="e">
        <f>VLOOKUP($F$1&amp;F3814,定价因子!E:F,2,0)</f>
        <v>#N/A</v>
      </c>
      <c r="H3814" s="104" t="e">
        <f>C3814*PRODUCT(#REF!,#REF!,G3814,,#REF!,E3814)</f>
        <v>#N/A</v>
      </c>
    </row>
    <row r="3815" spans="3:8">
      <c r="C3815" t="e">
        <f>VLOOKUP(B3815,定价因子!L:M,2,0)</f>
        <v>#N/A</v>
      </c>
      <c r="E3815" t="e">
        <f>VLOOKUP($D$1&amp;D3815,定价因子!E:F,2,0)</f>
        <v>#N/A</v>
      </c>
      <c r="G3815" t="e">
        <f>VLOOKUP($F$1&amp;F3815,定价因子!E:F,2,0)</f>
        <v>#N/A</v>
      </c>
      <c r="H3815" s="104" t="e">
        <f>C3815*PRODUCT(#REF!,#REF!,G3815,,#REF!,E3815)</f>
        <v>#N/A</v>
      </c>
    </row>
    <row r="3816" spans="3:8">
      <c r="C3816" t="e">
        <f>VLOOKUP(B3816,定价因子!L:M,2,0)</f>
        <v>#N/A</v>
      </c>
      <c r="E3816" t="e">
        <f>VLOOKUP($D$1&amp;D3816,定价因子!E:F,2,0)</f>
        <v>#N/A</v>
      </c>
      <c r="G3816" t="e">
        <f>VLOOKUP($F$1&amp;F3816,定价因子!E:F,2,0)</f>
        <v>#N/A</v>
      </c>
      <c r="H3816" s="104" t="e">
        <f>C3816*PRODUCT(#REF!,#REF!,G3816,,#REF!,E3816)</f>
        <v>#N/A</v>
      </c>
    </row>
    <row r="3817" spans="3:8">
      <c r="C3817" t="e">
        <f>VLOOKUP(B3817,定价因子!L:M,2,0)</f>
        <v>#N/A</v>
      </c>
      <c r="E3817" t="e">
        <f>VLOOKUP($D$1&amp;D3817,定价因子!E:F,2,0)</f>
        <v>#N/A</v>
      </c>
      <c r="G3817" t="e">
        <f>VLOOKUP($F$1&amp;F3817,定价因子!E:F,2,0)</f>
        <v>#N/A</v>
      </c>
      <c r="H3817" s="104" t="e">
        <f>C3817*PRODUCT(#REF!,#REF!,G3817,,#REF!,E3817)</f>
        <v>#N/A</v>
      </c>
    </row>
    <row r="3818" spans="3:8">
      <c r="C3818" t="e">
        <f>VLOOKUP(B3818,定价因子!L:M,2,0)</f>
        <v>#N/A</v>
      </c>
      <c r="E3818" t="e">
        <f>VLOOKUP($D$1&amp;D3818,定价因子!E:F,2,0)</f>
        <v>#N/A</v>
      </c>
      <c r="G3818" t="e">
        <f>VLOOKUP($F$1&amp;F3818,定价因子!E:F,2,0)</f>
        <v>#N/A</v>
      </c>
      <c r="H3818" s="104" t="e">
        <f>C3818*PRODUCT(#REF!,#REF!,G3818,,#REF!,E3818)</f>
        <v>#N/A</v>
      </c>
    </row>
    <row r="3819" spans="3:8">
      <c r="C3819" t="e">
        <f>VLOOKUP(B3819,定价因子!L:M,2,0)</f>
        <v>#N/A</v>
      </c>
      <c r="E3819" t="e">
        <f>VLOOKUP($D$1&amp;D3819,定价因子!E:F,2,0)</f>
        <v>#N/A</v>
      </c>
      <c r="G3819" t="e">
        <f>VLOOKUP($F$1&amp;F3819,定价因子!E:F,2,0)</f>
        <v>#N/A</v>
      </c>
      <c r="H3819" s="104" t="e">
        <f>C3819*PRODUCT(#REF!,#REF!,G3819,,#REF!,E3819)</f>
        <v>#N/A</v>
      </c>
    </row>
    <row r="3820" spans="3:8">
      <c r="C3820" t="e">
        <f>VLOOKUP(B3820,定价因子!L:M,2,0)</f>
        <v>#N/A</v>
      </c>
      <c r="E3820" t="e">
        <f>VLOOKUP($D$1&amp;D3820,定价因子!E:F,2,0)</f>
        <v>#N/A</v>
      </c>
      <c r="G3820" t="e">
        <f>VLOOKUP($F$1&amp;F3820,定价因子!E:F,2,0)</f>
        <v>#N/A</v>
      </c>
      <c r="H3820" s="104" t="e">
        <f>C3820*PRODUCT(#REF!,#REF!,G3820,,#REF!,E3820)</f>
        <v>#N/A</v>
      </c>
    </row>
    <row r="3821" spans="3:8">
      <c r="C3821" t="e">
        <f>VLOOKUP(B3821,定价因子!L:M,2,0)</f>
        <v>#N/A</v>
      </c>
      <c r="E3821" t="e">
        <f>VLOOKUP($D$1&amp;D3821,定价因子!E:F,2,0)</f>
        <v>#N/A</v>
      </c>
      <c r="G3821" t="e">
        <f>VLOOKUP($F$1&amp;F3821,定价因子!E:F,2,0)</f>
        <v>#N/A</v>
      </c>
      <c r="H3821" s="104" t="e">
        <f>C3821*PRODUCT(#REF!,#REF!,G3821,,#REF!,E3821)</f>
        <v>#N/A</v>
      </c>
    </row>
    <row r="3822" spans="3:8">
      <c r="C3822" t="e">
        <f>VLOOKUP(B3822,定价因子!L:M,2,0)</f>
        <v>#N/A</v>
      </c>
      <c r="E3822" t="e">
        <f>VLOOKUP($D$1&amp;D3822,定价因子!E:F,2,0)</f>
        <v>#N/A</v>
      </c>
      <c r="G3822" t="e">
        <f>VLOOKUP($F$1&amp;F3822,定价因子!E:F,2,0)</f>
        <v>#N/A</v>
      </c>
      <c r="H3822" s="104" t="e">
        <f>C3822*PRODUCT(#REF!,#REF!,G3822,,#REF!,E3822)</f>
        <v>#N/A</v>
      </c>
    </row>
    <row r="3823" spans="3:8">
      <c r="C3823" t="e">
        <f>VLOOKUP(B3823,定价因子!L:M,2,0)</f>
        <v>#N/A</v>
      </c>
      <c r="E3823" t="e">
        <f>VLOOKUP($D$1&amp;D3823,定价因子!E:F,2,0)</f>
        <v>#N/A</v>
      </c>
      <c r="G3823" t="e">
        <f>VLOOKUP($F$1&amp;F3823,定价因子!E:F,2,0)</f>
        <v>#N/A</v>
      </c>
      <c r="H3823" s="104" t="e">
        <f>C3823*PRODUCT(#REF!,#REF!,G3823,,#REF!,E3823)</f>
        <v>#N/A</v>
      </c>
    </row>
    <row r="3824" spans="3:8">
      <c r="C3824" t="e">
        <f>VLOOKUP(B3824,定价因子!L:M,2,0)</f>
        <v>#N/A</v>
      </c>
      <c r="E3824" t="e">
        <f>VLOOKUP($D$1&amp;D3824,定价因子!E:F,2,0)</f>
        <v>#N/A</v>
      </c>
      <c r="G3824" t="e">
        <f>VLOOKUP($F$1&amp;F3824,定价因子!E:F,2,0)</f>
        <v>#N/A</v>
      </c>
      <c r="H3824" s="104" t="e">
        <f>C3824*PRODUCT(#REF!,#REF!,G3824,,#REF!,E3824)</f>
        <v>#N/A</v>
      </c>
    </row>
    <row r="3825" spans="3:8">
      <c r="C3825" t="e">
        <f>VLOOKUP(B3825,定价因子!L:M,2,0)</f>
        <v>#N/A</v>
      </c>
      <c r="E3825" t="e">
        <f>VLOOKUP($D$1&amp;D3825,定价因子!E:F,2,0)</f>
        <v>#N/A</v>
      </c>
      <c r="G3825" t="e">
        <f>VLOOKUP($F$1&amp;F3825,定价因子!E:F,2,0)</f>
        <v>#N/A</v>
      </c>
      <c r="H3825" s="104" t="e">
        <f>C3825*PRODUCT(#REF!,#REF!,G3825,,#REF!,E3825)</f>
        <v>#N/A</v>
      </c>
    </row>
    <row r="3826" spans="3:8">
      <c r="C3826" t="e">
        <f>VLOOKUP(B3826,定价因子!L:M,2,0)</f>
        <v>#N/A</v>
      </c>
      <c r="E3826" t="e">
        <f>VLOOKUP($D$1&amp;D3826,定价因子!E:F,2,0)</f>
        <v>#N/A</v>
      </c>
      <c r="G3826" t="e">
        <f>VLOOKUP($F$1&amp;F3826,定价因子!E:F,2,0)</f>
        <v>#N/A</v>
      </c>
      <c r="H3826" s="104" t="e">
        <f>C3826*PRODUCT(#REF!,#REF!,G3826,,#REF!,E3826)</f>
        <v>#N/A</v>
      </c>
    </row>
    <row r="3827" spans="3:8">
      <c r="C3827" t="e">
        <f>VLOOKUP(B3827,定价因子!L:M,2,0)</f>
        <v>#N/A</v>
      </c>
      <c r="E3827" t="e">
        <f>VLOOKUP($D$1&amp;D3827,定价因子!E:F,2,0)</f>
        <v>#N/A</v>
      </c>
      <c r="G3827" t="e">
        <f>VLOOKUP($F$1&amp;F3827,定价因子!E:F,2,0)</f>
        <v>#N/A</v>
      </c>
      <c r="H3827" s="104" t="e">
        <f>C3827*PRODUCT(#REF!,#REF!,G3827,,#REF!,E3827)</f>
        <v>#N/A</v>
      </c>
    </row>
    <row r="3828" spans="3:8">
      <c r="C3828" t="e">
        <f>VLOOKUP(B3828,定价因子!L:M,2,0)</f>
        <v>#N/A</v>
      </c>
      <c r="E3828" t="e">
        <f>VLOOKUP($D$1&amp;D3828,定价因子!E:F,2,0)</f>
        <v>#N/A</v>
      </c>
      <c r="G3828" t="e">
        <f>VLOOKUP($F$1&amp;F3828,定价因子!E:F,2,0)</f>
        <v>#N/A</v>
      </c>
      <c r="H3828" s="104" t="e">
        <f>C3828*PRODUCT(#REF!,#REF!,G3828,,#REF!,E3828)</f>
        <v>#N/A</v>
      </c>
    </row>
    <row r="3829" spans="3:8">
      <c r="C3829" t="e">
        <f>VLOOKUP(B3829,定价因子!L:M,2,0)</f>
        <v>#N/A</v>
      </c>
      <c r="E3829" t="e">
        <f>VLOOKUP($D$1&amp;D3829,定价因子!E:F,2,0)</f>
        <v>#N/A</v>
      </c>
      <c r="G3829" t="e">
        <f>VLOOKUP($F$1&amp;F3829,定价因子!E:F,2,0)</f>
        <v>#N/A</v>
      </c>
      <c r="H3829" s="104" t="e">
        <f>C3829*PRODUCT(#REF!,#REF!,G3829,,#REF!,E3829)</f>
        <v>#N/A</v>
      </c>
    </row>
    <row r="3830" spans="3:8">
      <c r="C3830" t="e">
        <f>VLOOKUP(B3830,定价因子!L:M,2,0)</f>
        <v>#N/A</v>
      </c>
      <c r="E3830" t="e">
        <f>VLOOKUP($D$1&amp;D3830,定价因子!E:F,2,0)</f>
        <v>#N/A</v>
      </c>
      <c r="G3830" t="e">
        <f>VLOOKUP($F$1&amp;F3830,定价因子!E:F,2,0)</f>
        <v>#N/A</v>
      </c>
      <c r="H3830" s="104" t="e">
        <f>C3830*PRODUCT(#REF!,#REF!,G3830,,#REF!,E3830)</f>
        <v>#N/A</v>
      </c>
    </row>
    <row r="3831" spans="3:8">
      <c r="C3831" t="e">
        <f>VLOOKUP(B3831,定价因子!L:M,2,0)</f>
        <v>#N/A</v>
      </c>
      <c r="E3831" t="e">
        <f>VLOOKUP($D$1&amp;D3831,定价因子!E:F,2,0)</f>
        <v>#N/A</v>
      </c>
      <c r="G3831" t="e">
        <f>VLOOKUP($F$1&amp;F3831,定价因子!E:F,2,0)</f>
        <v>#N/A</v>
      </c>
      <c r="H3831" s="104" t="e">
        <f>C3831*PRODUCT(#REF!,#REF!,G3831,,#REF!,E3831)</f>
        <v>#N/A</v>
      </c>
    </row>
    <row r="3832" spans="3:8">
      <c r="C3832" t="e">
        <f>VLOOKUP(B3832,定价因子!L:M,2,0)</f>
        <v>#N/A</v>
      </c>
      <c r="E3832" t="e">
        <f>VLOOKUP($D$1&amp;D3832,定价因子!E:F,2,0)</f>
        <v>#N/A</v>
      </c>
      <c r="G3832" t="e">
        <f>VLOOKUP($F$1&amp;F3832,定价因子!E:F,2,0)</f>
        <v>#N/A</v>
      </c>
      <c r="H3832" s="104" t="e">
        <f>C3832*PRODUCT(#REF!,#REF!,G3832,,#REF!,E3832)</f>
        <v>#N/A</v>
      </c>
    </row>
    <row r="3833" spans="3:8">
      <c r="C3833" t="e">
        <f>VLOOKUP(B3833,定价因子!L:M,2,0)</f>
        <v>#N/A</v>
      </c>
      <c r="E3833" t="e">
        <f>VLOOKUP($D$1&amp;D3833,定价因子!E:F,2,0)</f>
        <v>#N/A</v>
      </c>
      <c r="G3833" t="e">
        <f>VLOOKUP($F$1&amp;F3833,定价因子!E:F,2,0)</f>
        <v>#N/A</v>
      </c>
      <c r="H3833" s="104" t="e">
        <f>C3833*PRODUCT(#REF!,#REF!,G3833,,#REF!,E3833)</f>
        <v>#N/A</v>
      </c>
    </row>
    <row r="3834" spans="3:8">
      <c r="C3834" t="e">
        <f>VLOOKUP(B3834,定价因子!L:M,2,0)</f>
        <v>#N/A</v>
      </c>
      <c r="E3834" t="e">
        <f>VLOOKUP($D$1&amp;D3834,定价因子!E:F,2,0)</f>
        <v>#N/A</v>
      </c>
      <c r="G3834" t="e">
        <f>VLOOKUP($F$1&amp;F3834,定价因子!E:F,2,0)</f>
        <v>#N/A</v>
      </c>
      <c r="H3834" s="104" t="e">
        <f>C3834*PRODUCT(#REF!,#REF!,G3834,,#REF!,E3834)</f>
        <v>#N/A</v>
      </c>
    </row>
    <row r="3835" spans="3:8">
      <c r="C3835" t="e">
        <f>VLOOKUP(B3835,定价因子!L:M,2,0)</f>
        <v>#N/A</v>
      </c>
      <c r="E3835" t="e">
        <f>VLOOKUP($D$1&amp;D3835,定价因子!E:F,2,0)</f>
        <v>#N/A</v>
      </c>
      <c r="G3835" t="e">
        <f>VLOOKUP($F$1&amp;F3835,定价因子!E:F,2,0)</f>
        <v>#N/A</v>
      </c>
      <c r="H3835" s="104" t="e">
        <f>C3835*PRODUCT(#REF!,#REF!,G3835,,#REF!,E3835)</f>
        <v>#N/A</v>
      </c>
    </row>
    <row r="3836" spans="3:8">
      <c r="C3836" t="e">
        <f>VLOOKUP(B3836,定价因子!L:M,2,0)</f>
        <v>#N/A</v>
      </c>
      <c r="E3836" t="e">
        <f>VLOOKUP($D$1&amp;D3836,定价因子!E:F,2,0)</f>
        <v>#N/A</v>
      </c>
      <c r="G3836" t="e">
        <f>VLOOKUP($F$1&amp;F3836,定价因子!E:F,2,0)</f>
        <v>#N/A</v>
      </c>
      <c r="H3836" s="104" t="e">
        <f>C3836*PRODUCT(#REF!,#REF!,G3836,,#REF!,E3836)</f>
        <v>#N/A</v>
      </c>
    </row>
    <row r="3837" spans="3:8">
      <c r="C3837" t="e">
        <f>VLOOKUP(B3837,定价因子!L:M,2,0)</f>
        <v>#N/A</v>
      </c>
      <c r="E3837" t="e">
        <f>VLOOKUP($D$1&amp;D3837,定价因子!E:F,2,0)</f>
        <v>#N/A</v>
      </c>
      <c r="G3837" t="e">
        <f>VLOOKUP($F$1&amp;F3837,定价因子!E:F,2,0)</f>
        <v>#N/A</v>
      </c>
      <c r="H3837" s="104" t="e">
        <f>C3837*PRODUCT(#REF!,#REF!,G3837,,#REF!,E3837)</f>
        <v>#N/A</v>
      </c>
    </row>
    <row r="3838" spans="3:8">
      <c r="C3838" t="e">
        <f>VLOOKUP(B3838,定价因子!L:M,2,0)</f>
        <v>#N/A</v>
      </c>
      <c r="E3838" t="e">
        <f>VLOOKUP($D$1&amp;D3838,定价因子!E:F,2,0)</f>
        <v>#N/A</v>
      </c>
      <c r="G3838" t="e">
        <f>VLOOKUP($F$1&amp;F3838,定价因子!E:F,2,0)</f>
        <v>#N/A</v>
      </c>
      <c r="H3838" s="104" t="e">
        <f>C3838*PRODUCT(#REF!,#REF!,G3838,,#REF!,E3838)</f>
        <v>#N/A</v>
      </c>
    </row>
    <row r="3839" spans="3:8">
      <c r="C3839" t="e">
        <f>VLOOKUP(B3839,定价因子!L:M,2,0)</f>
        <v>#N/A</v>
      </c>
      <c r="E3839" t="e">
        <f>VLOOKUP($D$1&amp;D3839,定价因子!E:F,2,0)</f>
        <v>#N/A</v>
      </c>
      <c r="G3839" t="e">
        <f>VLOOKUP($F$1&amp;F3839,定价因子!E:F,2,0)</f>
        <v>#N/A</v>
      </c>
      <c r="H3839" s="104" t="e">
        <f>C3839*PRODUCT(#REF!,#REF!,G3839,,#REF!,E3839)</f>
        <v>#N/A</v>
      </c>
    </row>
    <row r="3840" spans="3:8">
      <c r="C3840" t="e">
        <f>VLOOKUP(B3840,定价因子!L:M,2,0)</f>
        <v>#N/A</v>
      </c>
      <c r="E3840" t="e">
        <f>VLOOKUP($D$1&amp;D3840,定价因子!E:F,2,0)</f>
        <v>#N/A</v>
      </c>
      <c r="G3840" t="e">
        <f>VLOOKUP($F$1&amp;F3840,定价因子!E:F,2,0)</f>
        <v>#N/A</v>
      </c>
      <c r="H3840" s="104" t="e">
        <f>C3840*PRODUCT(#REF!,#REF!,G3840,,#REF!,E3840)</f>
        <v>#N/A</v>
      </c>
    </row>
    <row r="3841" spans="3:8">
      <c r="C3841" t="e">
        <f>VLOOKUP(B3841,定价因子!L:M,2,0)</f>
        <v>#N/A</v>
      </c>
      <c r="E3841" t="e">
        <f>VLOOKUP($D$1&amp;D3841,定价因子!E:F,2,0)</f>
        <v>#N/A</v>
      </c>
      <c r="G3841" t="e">
        <f>VLOOKUP($F$1&amp;F3841,定价因子!E:F,2,0)</f>
        <v>#N/A</v>
      </c>
      <c r="H3841" s="104" t="e">
        <f>C3841*PRODUCT(#REF!,#REF!,G3841,,#REF!,E3841)</f>
        <v>#N/A</v>
      </c>
    </row>
    <row r="3842" spans="3:8">
      <c r="C3842" t="e">
        <f>VLOOKUP(B3842,定价因子!L:M,2,0)</f>
        <v>#N/A</v>
      </c>
      <c r="E3842" t="e">
        <f>VLOOKUP($D$1&amp;D3842,定价因子!E:F,2,0)</f>
        <v>#N/A</v>
      </c>
      <c r="G3842" t="e">
        <f>VLOOKUP($F$1&amp;F3842,定价因子!E:F,2,0)</f>
        <v>#N/A</v>
      </c>
      <c r="H3842" s="104" t="e">
        <f>C3842*PRODUCT(#REF!,#REF!,G3842,,#REF!,E3842)</f>
        <v>#N/A</v>
      </c>
    </row>
    <row r="3843" spans="3:8">
      <c r="C3843" t="e">
        <f>VLOOKUP(B3843,定价因子!L:M,2,0)</f>
        <v>#N/A</v>
      </c>
      <c r="E3843" t="e">
        <f>VLOOKUP($D$1&amp;D3843,定价因子!E:F,2,0)</f>
        <v>#N/A</v>
      </c>
      <c r="G3843" t="e">
        <f>VLOOKUP($F$1&amp;F3843,定价因子!E:F,2,0)</f>
        <v>#N/A</v>
      </c>
      <c r="H3843" s="104" t="e">
        <f>C3843*PRODUCT(#REF!,#REF!,G3843,,#REF!,E3843)</f>
        <v>#N/A</v>
      </c>
    </row>
    <row r="3844" spans="3:8">
      <c r="C3844" t="e">
        <f>VLOOKUP(B3844,定价因子!L:M,2,0)</f>
        <v>#N/A</v>
      </c>
      <c r="E3844" t="e">
        <f>VLOOKUP($D$1&amp;D3844,定价因子!E:F,2,0)</f>
        <v>#N/A</v>
      </c>
      <c r="G3844" t="e">
        <f>VLOOKUP($F$1&amp;F3844,定价因子!E:F,2,0)</f>
        <v>#N/A</v>
      </c>
      <c r="H3844" s="104" t="e">
        <f>C3844*PRODUCT(#REF!,#REF!,G3844,,#REF!,E3844)</f>
        <v>#N/A</v>
      </c>
    </row>
    <row r="3845" spans="3:8">
      <c r="C3845" t="e">
        <f>VLOOKUP(B3845,定价因子!L:M,2,0)</f>
        <v>#N/A</v>
      </c>
      <c r="E3845" t="e">
        <f>VLOOKUP($D$1&amp;D3845,定价因子!E:F,2,0)</f>
        <v>#N/A</v>
      </c>
      <c r="G3845" t="e">
        <f>VLOOKUP($F$1&amp;F3845,定价因子!E:F,2,0)</f>
        <v>#N/A</v>
      </c>
      <c r="H3845" s="104" t="e">
        <f>C3845*PRODUCT(#REF!,#REF!,G3845,,#REF!,E3845)</f>
        <v>#N/A</v>
      </c>
    </row>
    <row r="3846" spans="3:8">
      <c r="C3846" t="e">
        <f>VLOOKUP(B3846,定价因子!L:M,2,0)</f>
        <v>#N/A</v>
      </c>
      <c r="E3846" t="e">
        <f>VLOOKUP($D$1&amp;D3846,定价因子!E:F,2,0)</f>
        <v>#N/A</v>
      </c>
      <c r="G3846" t="e">
        <f>VLOOKUP($F$1&amp;F3846,定价因子!E:F,2,0)</f>
        <v>#N/A</v>
      </c>
      <c r="H3846" s="104" t="e">
        <f>C3846*PRODUCT(#REF!,#REF!,G3846,,#REF!,E3846)</f>
        <v>#N/A</v>
      </c>
    </row>
    <row r="3847" spans="3:8">
      <c r="C3847" t="e">
        <f>VLOOKUP(B3847,定价因子!L:M,2,0)</f>
        <v>#N/A</v>
      </c>
      <c r="E3847" t="e">
        <f>VLOOKUP($D$1&amp;D3847,定价因子!E:F,2,0)</f>
        <v>#N/A</v>
      </c>
      <c r="G3847" t="e">
        <f>VLOOKUP($F$1&amp;F3847,定价因子!E:F,2,0)</f>
        <v>#N/A</v>
      </c>
      <c r="H3847" s="104" t="e">
        <f>C3847*PRODUCT(#REF!,#REF!,G3847,,#REF!,E3847)</f>
        <v>#N/A</v>
      </c>
    </row>
    <row r="3848" spans="3:8">
      <c r="C3848" t="e">
        <f>VLOOKUP(B3848,定价因子!L:M,2,0)</f>
        <v>#N/A</v>
      </c>
      <c r="E3848" t="e">
        <f>VLOOKUP($D$1&amp;D3848,定价因子!E:F,2,0)</f>
        <v>#N/A</v>
      </c>
      <c r="G3848" t="e">
        <f>VLOOKUP($F$1&amp;F3848,定价因子!E:F,2,0)</f>
        <v>#N/A</v>
      </c>
      <c r="H3848" s="104" t="e">
        <f>C3848*PRODUCT(#REF!,#REF!,G3848,,#REF!,E3848)</f>
        <v>#N/A</v>
      </c>
    </row>
    <row r="3849" spans="3:8">
      <c r="C3849" t="e">
        <f>VLOOKUP(B3849,定价因子!L:M,2,0)</f>
        <v>#N/A</v>
      </c>
      <c r="E3849" t="e">
        <f>VLOOKUP($D$1&amp;D3849,定价因子!E:F,2,0)</f>
        <v>#N/A</v>
      </c>
      <c r="G3849" t="e">
        <f>VLOOKUP($F$1&amp;F3849,定价因子!E:F,2,0)</f>
        <v>#N/A</v>
      </c>
      <c r="H3849" s="104" t="e">
        <f>C3849*PRODUCT(#REF!,#REF!,G3849,,#REF!,E3849)</f>
        <v>#N/A</v>
      </c>
    </row>
    <row r="3850" spans="3:8">
      <c r="C3850" t="e">
        <f>VLOOKUP(B3850,定价因子!L:M,2,0)</f>
        <v>#N/A</v>
      </c>
      <c r="E3850" t="e">
        <f>VLOOKUP($D$1&amp;D3850,定价因子!E:F,2,0)</f>
        <v>#N/A</v>
      </c>
      <c r="G3850" t="e">
        <f>VLOOKUP($F$1&amp;F3850,定价因子!E:F,2,0)</f>
        <v>#N/A</v>
      </c>
      <c r="H3850" s="104" t="e">
        <f>C3850*PRODUCT(#REF!,#REF!,G3850,,#REF!,E3850)</f>
        <v>#N/A</v>
      </c>
    </row>
    <row r="3851" spans="3:8">
      <c r="C3851" t="e">
        <f>VLOOKUP(B3851,定价因子!L:M,2,0)</f>
        <v>#N/A</v>
      </c>
      <c r="E3851" t="e">
        <f>VLOOKUP($D$1&amp;D3851,定价因子!E:F,2,0)</f>
        <v>#N/A</v>
      </c>
      <c r="G3851" t="e">
        <f>VLOOKUP($F$1&amp;F3851,定价因子!E:F,2,0)</f>
        <v>#N/A</v>
      </c>
      <c r="H3851" s="104" t="e">
        <f>C3851*PRODUCT(#REF!,#REF!,G3851,,#REF!,E3851)</f>
        <v>#N/A</v>
      </c>
    </row>
    <row r="3852" spans="3:8">
      <c r="C3852" t="e">
        <f>VLOOKUP(B3852,定价因子!L:M,2,0)</f>
        <v>#N/A</v>
      </c>
      <c r="E3852" t="e">
        <f>VLOOKUP($D$1&amp;D3852,定价因子!E:F,2,0)</f>
        <v>#N/A</v>
      </c>
      <c r="G3852" t="e">
        <f>VLOOKUP($F$1&amp;F3852,定价因子!E:F,2,0)</f>
        <v>#N/A</v>
      </c>
      <c r="H3852" s="104" t="e">
        <f>C3852*PRODUCT(#REF!,#REF!,G3852,,#REF!,E3852)</f>
        <v>#N/A</v>
      </c>
    </row>
    <row r="3853" spans="3:8">
      <c r="C3853" t="e">
        <f>VLOOKUP(B3853,定价因子!L:M,2,0)</f>
        <v>#N/A</v>
      </c>
      <c r="E3853" t="e">
        <f>VLOOKUP($D$1&amp;D3853,定价因子!E:F,2,0)</f>
        <v>#N/A</v>
      </c>
      <c r="G3853" t="e">
        <f>VLOOKUP($F$1&amp;F3853,定价因子!E:F,2,0)</f>
        <v>#N/A</v>
      </c>
      <c r="H3853" s="104" t="e">
        <f>C3853*PRODUCT(#REF!,#REF!,G3853,,#REF!,E3853)</f>
        <v>#N/A</v>
      </c>
    </row>
    <row r="3854" spans="3:8">
      <c r="C3854" t="e">
        <f>VLOOKUP(B3854,定价因子!L:M,2,0)</f>
        <v>#N/A</v>
      </c>
      <c r="E3854" t="e">
        <f>VLOOKUP($D$1&amp;D3854,定价因子!E:F,2,0)</f>
        <v>#N/A</v>
      </c>
      <c r="G3854" t="e">
        <f>VLOOKUP($F$1&amp;F3854,定价因子!E:F,2,0)</f>
        <v>#N/A</v>
      </c>
      <c r="H3854" s="104" t="e">
        <f>C3854*PRODUCT(#REF!,#REF!,G3854,,#REF!,E3854)</f>
        <v>#N/A</v>
      </c>
    </row>
    <row r="3855" spans="3:8">
      <c r="C3855" t="e">
        <f>VLOOKUP(B3855,定价因子!L:M,2,0)</f>
        <v>#N/A</v>
      </c>
      <c r="E3855" t="e">
        <f>VLOOKUP($D$1&amp;D3855,定价因子!E:F,2,0)</f>
        <v>#N/A</v>
      </c>
      <c r="G3855" t="e">
        <f>VLOOKUP($F$1&amp;F3855,定价因子!E:F,2,0)</f>
        <v>#N/A</v>
      </c>
      <c r="H3855" s="104" t="e">
        <f>C3855*PRODUCT(#REF!,#REF!,G3855,,#REF!,E3855)</f>
        <v>#N/A</v>
      </c>
    </row>
    <row r="3856" spans="3:8">
      <c r="C3856" t="e">
        <f>VLOOKUP(B3856,定价因子!L:M,2,0)</f>
        <v>#N/A</v>
      </c>
      <c r="E3856" t="e">
        <f>VLOOKUP($D$1&amp;D3856,定价因子!E:F,2,0)</f>
        <v>#N/A</v>
      </c>
      <c r="G3856" t="e">
        <f>VLOOKUP($F$1&amp;F3856,定价因子!E:F,2,0)</f>
        <v>#N/A</v>
      </c>
      <c r="H3856" s="104" t="e">
        <f>C3856*PRODUCT(#REF!,#REF!,G3856,,#REF!,E3856)</f>
        <v>#N/A</v>
      </c>
    </row>
    <row r="3857" spans="3:8">
      <c r="C3857" t="e">
        <f>VLOOKUP(B3857,定价因子!L:M,2,0)</f>
        <v>#N/A</v>
      </c>
      <c r="E3857" t="e">
        <f>VLOOKUP($D$1&amp;D3857,定价因子!E:F,2,0)</f>
        <v>#N/A</v>
      </c>
      <c r="G3857" t="e">
        <f>VLOOKUP($F$1&amp;F3857,定价因子!E:F,2,0)</f>
        <v>#N/A</v>
      </c>
      <c r="H3857" s="104" t="e">
        <f>C3857*PRODUCT(#REF!,#REF!,G3857,,#REF!,E3857)</f>
        <v>#N/A</v>
      </c>
    </row>
    <row r="3858" spans="3:8">
      <c r="C3858" t="e">
        <f>VLOOKUP(B3858,定价因子!L:M,2,0)</f>
        <v>#N/A</v>
      </c>
      <c r="E3858" t="e">
        <f>VLOOKUP($D$1&amp;D3858,定价因子!E:F,2,0)</f>
        <v>#N/A</v>
      </c>
      <c r="G3858" t="e">
        <f>VLOOKUP($F$1&amp;F3858,定价因子!E:F,2,0)</f>
        <v>#N/A</v>
      </c>
      <c r="H3858" s="104" t="e">
        <f>C3858*PRODUCT(#REF!,#REF!,G3858,,#REF!,E3858)</f>
        <v>#N/A</v>
      </c>
    </row>
    <row r="3859" spans="3:8">
      <c r="C3859" t="e">
        <f>VLOOKUP(B3859,定价因子!L:M,2,0)</f>
        <v>#N/A</v>
      </c>
      <c r="E3859" t="e">
        <f>VLOOKUP($D$1&amp;D3859,定价因子!E:F,2,0)</f>
        <v>#N/A</v>
      </c>
      <c r="G3859" t="e">
        <f>VLOOKUP($F$1&amp;F3859,定价因子!E:F,2,0)</f>
        <v>#N/A</v>
      </c>
      <c r="H3859" s="104" t="e">
        <f>C3859*PRODUCT(#REF!,#REF!,G3859,,#REF!,E3859)</f>
        <v>#N/A</v>
      </c>
    </row>
    <row r="3860" spans="3:8">
      <c r="C3860" t="e">
        <f>VLOOKUP(B3860,定价因子!L:M,2,0)</f>
        <v>#N/A</v>
      </c>
      <c r="E3860" t="e">
        <f>VLOOKUP($D$1&amp;D3860,定价因子!E:F,2,0)</f>
        <v>#N/A</v>
      </c>
      <c r="G3860" t="e">
        <f>VLOOKUP($F$1&amp;F3860,定价因子!E:F,2,0)</f>
        <v>#N/A</v>
      </c>
      <c r="H3860" s="104" t="e">
        <f>C3860*PRODUCT(#REF!,#REF!,G3860,,#REF!,E3860)</f>
        <v>#N/A</v>
      </c>
    </row>
    <row r="3861" spans="3:8">
      <c r="C3861" t="e">
        <f>VLOOKUP(B3861,定价因子!L:M,2,0)</f>
        <v>#N/A</v>
      </c>
      <c r="E3861" t="e">
        <f>VLOOKUP($D$1&amp;D3861,定价因子!E:F,2,0)</f>
        <v>#N/A</v>
      </c>
      <c r="G3861" t="e">
        <f>VLOOKUP($F$1&amp;F3861,定价因子!E:F,2,0)</f>
        <v>#N/A</v>
      </c>
      <c r="H3861" s="104" t="e">
        <f>C3861*PRODUCT(#REF!,#REF!,G3861,,#REF!,E3861)</f>
        <v>#N/A</v>
      </c>
    </row>
    <row r="3862" spans="3:8">
      <c r="C3862" t="e">
        <f>VLOOKUP(B3862,定价因子!L:M,2,0)</f>
        <v>#N/A</v>
      </c>
      <c r="E3862" t="e">
        <f>VLOOKUP($D$1&amp;D3862,定价因子!E:F,2,0)</f>
        <v>#N/A</v>
      </c>
      <c r="G3862" t="e">
        <f>VLOOKUP($F$1&amp;F3862,定价因子!E:F,2,0)</f>
        <v>#N/A</v>
      </c>
      <c r="H3862" s="104" t="e">
        <f>C3862*PRODUCT(#REF!,#REF!,G3862,,#REF!,E3862)</f>
        <v>#N/A</v>
      </c>
    </row>
    <row r="3863" spans="3:8">
      <c r="C3863" t="e">
        <f>VLOOKUP(B3863,定价因子!L:M,2,0)</f>
        <v>#N/A</v>
      </c>
      <c r="E3863" t="e">
        <f>VLOOKUP($D$1&amp;D3863,定价因子!E:F,2,0)</f>
        <v>#N/A</v>
      </c>
      <c r="G3863" t="e">
        <f>VLOOKUP($F$1&amp;F3863,定价因子!E:F,2,0)</f>
        <v>#N/A</v>
      </c>
      <c r="H3863" s="104" t="e">
        <f>C3863*PRODUCT(#REF!,#REF!,G3863,,#REF!,E3863)</f>
        <v>#N/A</v>
      </c>
    </row>
    <row r="3864" spans="3:8">
      <c r="C3864" t="e">
        <f>VLOOKUP(B3864,定价因子!L:M,2,0)</f>
        <v>#N/A</v>
      </c>
      <c r="E3864" t="e">
        <f>VLOOKUP($D$1&amp;D3864,定价因子!E:F,2,0)</f>
        <v>#N/A</v>
      </c>
      <c r="G3864" t="e">
        <f>VLOOKUP($F$1&amp;F3864,定价因子!E:F,2,0)</f>
        <v>#N/A</v>
      </c>
      <c r="H3864" s="104" t="e">
        <f>C3864*PRODUCT(#REF!,#REF!,G3864,,#REF!,E3864)</f>
        <v>#N/A</v>
      </c>
    </row>
    <row r="3865" spans="3:8">
      <c r="C3865" t="e">
        <f>VLOOKUP(B3865,定价因子!L:M,2,0)</f>
        <v>#N/A</v>
      </c>
      <c r="E3865" t="e">
        <f>VLOOKUP($D$1&amp;D3865,定价因子!E:F,2,0)</f>
        <v>#N/A</v>
      </c>
      <c r="G3865" t="e">
        <f>VLOOKUP($F$1&amp;F3865,定价因子!E:F,2,0)</f>
        <v>#N/A</v>
      </c>
      <c r="H3865" s="104" t="e">
        <f>C3865*PRODUCT(#REF!,#REF!,G3865,,#REF!,E3865)</f>
        <v>#N/A</v>
      </c>
    </row>
    <row r="3866" spans="3:8">
      <c r="C3866" t="e">
        <f>VLOOKUP(B3866,定价因子!L:M,2,0)</f>
        <v>#N/A</v>
      </c>
      <c r="E3866" t="e">
        <f>VLOOKUP($D$1&amp;D3866,定价因子!E:F,2,0)</f>
        <v>#N/A</v>
      </c>
      <c r="G3866" t="e">
        <f>VLOOKUP($F$1&amp;F3866,定价因子!E:F,2,0)</f>
        <v>#N/A</v>
      </c>
      <c r="H3866" s="104" t="e">
        <f>C3866*PRODUCT(#REF!,#REF!,G3866,,#REF!,E3866)</f>
        <v>#N/A</v>
      </c>
    </row>
    <row r="3867" spans="3:8">
      <c r="C3867" t="e">
        <f>VLOOKUP(B3867,定价因子!L:M,2,0)</f>
        <v>#N/A</v>
      </c>
      <c r="E3867" t="e">
        <f>VLOOKUP($D$1&amp;D3867,定价因子!E:F,2,0)</f>
        <v>#N/A</v>
      </c>
      <c r="G3867" t="e">
        <f>VLOOKUP($F$1&amp;F3867,定价因子!E:F,2,0)</f>
        <v>#N/A</v>
      </c>
      <c r="H3867" s="104" t="e">
        <f>C3867*PRODUCT(#REF!,#REF!,G3867,,#REF!,E3867)</f>
        <v>#N/A</v>
      </c>
    </row>
    <row r="3868" spans="3:8">
      <c r="C3868" t="e">
        <f>VLOOKUP(B3868,定价因子!L:M,2,0)</f>
        <v>#N/A</v>
      </c>
      <c r="E3868" t="e">
        <f>VLOOKUP($D$1&amp;D3868,定价因子!E:F,2,0)</f>
        <v>#N/A</v>
      </c>
      <c r="G3868" t="e">
        <f>VLOOKUP($F$1&amp;F3868,定价因子!E:F,2,0)</f>
        <v>#N/A</v>
      </c>
      <c r="H3868" s="104" t="e">
        <f>C3868*PRODUCT(#REF!,#REF!,G3868,,#REF!,E3868)</f>
        <v>#N/A</v>
      </c>
    </row>
    <row r="3869" spans="3:8">
      <c r="C3869" t="e">
        <f>VLOOKUP(B3869,定价因子!L:M,2,0)</f>
        <v>#N/A</v>
      </c>
      <c r="E3869" t="e">
        <f>VLOOKUP($D$1&amp;D3869,定价因子!E:F,2,0)</f>
        <v>#N/A</v>
      </c>
      <c r="G3869" t="e">
        <f>VLOOKUP($F$1&amp;F3869,定价因子!E:F,2,0)</f>
        <v>#N/A</v>
      </c>
      <c r="H3869" s="104" t="e">
        <f>C3869*PRODUCT(#REF!,#REF!,G3869,,#REF!,E3869)</f>
        <v>#N/A</v>
      </c>
    </row>
    <row r="3870" spans="3:8">
      <c r="C3870" t="e">
        <f>VLOOKUP(B3870,定价因子!L:M,2,0)</f>
        <v>#N/A</v>
      </c>
      <c r="E3870" t="e">
        <f>VLOOKUP($D$1&amp;D3870,定价因子!E:F,2,0)</f>
        <v>#N/A</v>
      </c>
      <c r="G3870" t="e">
        <f>VLOOKUP($F$1&amp;F3870,定价因子!E:F,2,0)</f>
        <v>#N/A</v>
      </c>
      <c r="H3870" s="104" t="e">
        <f>C3870*PRODUCT(#REF!,#REF!,G3870,,#REF!,E3870)</f>
        <v>#N/A</v>
      </c>
    </row>
    <row r="3871" spans="3:8">
      <c r="C3871" t="e">
        <f>VLOOKUP(B3871,定价因子!L:M,2,0)</f>
        <v>#N/A</v>
      </c>
      <c r="E3871" t="e">
        <f>VLOOKUP($D$1&amp;D3871,定价因子!E:F,2,0)</f>
        <v>#N/A</v>
      </c>
      <c r="G3871" t="e">
        <f>VLOOKUP($F$1&amp;F3871,定价因子!E:F,2,0)</f>
        <v>#N/A</v>
      </c>
      <c r="H3871" s="104" t="e">
        <f>C3871*PRODUCT(#REF!,#REF!,G3871,,#REF!,E3871)</f>
        <v>#N/A</v>
      </c>
    </row>
    <row r="3872" spans="3:8">
      <c r="C3872" t="e">
        <f>VLOOKUP(B3872,定价因子!L:M,2,0)</f>
        <v>#N/A</v>
      </c>
      <c r="E3872" t="e">
        <f>VLOOKUP($D$1&amp;D3872,定价因子!E:F,2,0)</f>
        <v>#N/A</v>
      </c>
      <c r="G3872" t="e">
        <f>VLOOKUP($F$1&amp;F3872,定价因子!E:F,2,0)</f>
        <v>#N/A</v>
      </c>
      <c r="H3872" s="104" t="e">
        <f>C3872*PRODUCT(#REF!,#REF!,G3872,,#REF!,E3872)</f>
        <v>#N/A</v>
      </c>
    </row>
    <row r="3873" spans="3:8">
      <c r="C3873" t="e">
        <f>VLOOKUP(B3873,定价因子!L:M,2,0)</f>
        <v>#N/A</v>
      </c>
      <c r="E3873" t="e">
        <f>VLOOKUP($D$1&amp;D3873,定价因子!E:F,2,0)</f>
        <v>#N/A</v>
      </c>
      <c r="G3873" t="e">
        <f>VLOOKUP($F$1&amp;F3873,定价因子!E:F,2,0)</f>
        <v>#N/A</v>
      </c>
      <c r="H3873" s="104" t="e">
        <f>C3873*PRODUCT(#REF!,#REF!,G3873,,#REF!,E3873)</f>
        <v>#N/A</v>
      </c>
    </row>
    <row r="3874" spans="3:8">
      <c r="C3874" t="e">
        <f>VLOOKUP(B3874,定价因子!L:M,2,0)</f>
        <v>#N/A</v>
      </c>
      <c r="E3874" t="e">
        <f>VLOOKUP($D$1&amp;D3874,定价因子!E:F,2,0)</f>
        <v>#N/A</v>
      </c>
      <c r="G3874" t="e">
        <f>VLOOKUP($F$1&amp;F3874,定价因子!E:F,2,0)</f>
        <v>#N/A</v>
      </c>
      <c r="H3874" s="104" t="e">
        <f>C3874*PRODUCT(#REF!,#REF!,G3874,,#REF!,E3874)</f>
        <v>#N/A</v>
      </c>
    </row>
    <row r="3875" spans="3:8">
      <c r="C3875" t="e">
        <f>VLOOKUP(B3875,定价因子!L:M,2,0)</f>
        <v>#N/A</v>
      </c>
      <c r="E3875" t="e">
        <f>VLOOKUP($D$1&amp;D3875,定价因子!E:F,2,0)</f>
        <v>#N/A</v>
      </c>
      <c r="G3875" t="e">
        <f>VLOOKUP($F$1&amp;F3875,定价因子!E:F,2,0)</f>
        <v>#N/A</v>
      </c>
      <c r="H3875" s="104" t="e">
        <f>C3875*PRODUCT(#REF!,#REF!,G3875,,#REF!,E3875)</f>
        <v>#N/A</v>
      </c>
    </row>
    <row r="3876" spans="3:8">
      <c r="C3876" t="e">
        <f>VLOOKUP(B3876,定价因子!L:M,2,0)</f>
        <v>#N/A</v>
      </c>
      <c r="E3876" t="e">
        <f>VLOOKUP($D$1&amp;D3876,定价因子!E:F,2,0)</f>
        <v>#N/A</v>
      </c>
      <c r="G3876" t="e">
        <f>VLOOKUP($F$1&amp;F3876,定价因子!E:F,2,0)</f>
        <v>#N/A</v>
      </c>
      <c r="H3876" s="104" t="e">
        <f>C3876*PRODUCT(#REF!,#REF!,G3876,,#REF!,E3876)</f>
        <v>#N/A</v>
      </c>
    </row>
    <row r="3877" spans="3:8">
      <c r="C3877" t="e">
        <f>VLOOKUP(B3877,定价因子!L:M,2,0)</f>
        <v>#N/A</v>
      </c>
      <c r="E3877" t="e">
        <f>VLOOKUP($D$1&amp;D3877,定价因子!E:F,2,0)</f>
        <v>#N/A</v>
      </c>
      <c r="G3877" t="e">
        <f>VLOOKUP($F$1&amp;F3877,定价因子!E:F,2,0)</f>
        <v>#N/A</v>
      </c>
      <c r="H3877" s="104" t="e">
        <f>C3877*PRODUCT(#REF!,#REF!,G3877,,#REF!,E3877)</f>
        <v>#N/A</v>
      </c>
    </row>
    <row r="3878" spans="3:8">
      <c r="C3878" t="e">
        <f>VLOOKUP(B3878,定价因子!L:M,2,0)</f>
        <v>#N/A</v>
      </c>
      <c r="E3878" t="e">
        <f>VLOOKUP($D$1&amp;D3878,定价因子!E:F,2,0)</f>
        <v>#N/A</v>
      </c>
      <c r="G3878" t="e">
        <f>VLOOKUP($F$1&amp;F3878,定价因子!E:F,2,0)</f>
        <v>#N/A</v>
      </c>
      <c r="H3878" s="104" t="e">
        <f>C3878*PRODUCT(#REF!,#REF!,G3878,,#REF!,E3878)</f>
        <v>#N/A</v>
      </c>
    </row>
    <row r="3879" spans="3:8">
      <c r="C3879" t="e">
        <f>VLOOKUP(B3879,定价因子!L:M,2,0)</f>
        <v>#N/A</v>
      </c>
      <c r="E3879" t="e">
        <f>VLOOKUP($D$1&amp;D3879,定价因子!E:F,2,0)</f>
        <v>#N/A</v>
      </c>
      <c r="G3879" t="e">
        <f>VLOOKUP($F$1&amp;F3879,定价因子!E:F,2,0)</f>
        <v>#N/A</v>
      </c>
      <c r="H3879" s="104" t="e">
        <f>C3879*PRODUCT(#REF!,#REF!,G3879,,#REF!,E3879)</f>
        <v>#N/A</v>
      </c>
    </row>
    <row r="3880" spans="3:8">
      <c r="C3880" t="e">
        <f>VLOOKUP(B3880,定价因子!L:M,2,0)</f>
        <v>#N/A</v>
      </c>
      <c r="E3880" t="e">
        <f>VLOOKUP($D$1&amp;D3880,定价因子!E:F,2,0)</f>
        <v>#N/A</v>
      </c>
      <c r="G3880" t="e">
        <f>VLOOKUP($F$1&amp;F3880,定价因子!E:F,2,0)</f>
        <v>#N/A</v>
      </c>
      <c r="H3880" s="104" t="e">
        <f>C3880*PRODUCT(#REF!,#REF!,G3880,,#REF!,E3880)</f>
        <v>#N/A</v>
      </c>
    </row>
    <row r="3881" spans="3:8">
      <c r="C3881" t="e">
        <f>VLOOKUP(B3881,定价因子!L:M,2,0)</f>
        <v>#N/A</v>
      </c>
      <c r="E3881" t="e">
        <f>VLOOKUP($D$1&amp;D3881,定价因子!E:F,2,0)</f>
        <v>#N/A</v>
      </c>
      <c r="G3881" t="e">
        <f>VLOOKUP($F$1&amp;F3881,定价因子!E:F,2,0)</f>
        <v>#N/A</v>
      </c>
      <c r="H3881" s="104" t="e">
        <f>C3881*PRODUCT(#REF!,#REF!,G3881,,#REF!,E3881)</f>
        <v>#N/A</v>
      </c>
    </row>
    <row r="3882" spans="3:8">
      <c r="C3882" t="e">
        <f>VLOOKUP(B3882,定价因子!L:M,2,0)</f>
        <v>#N/A</v>
      </c>
      <c r="E3882" t="e">
        <f>VLOOKUP($D$1&amp;D3882,定价因子!E:F,2,0)</f>
        <v>#N/A</v>
      </c>
      <c r="G3882" t="e">
        <f>VLOOKUP($F$1&amp;F3882,定价因子!E:F,2,0)</f>
        <v>#N/A</v>
      </c>
      <c r="H3882" s="104" t="e">
        <f>C3882*PRODUCT(#REF!,#REF!,G3882,,#REF!,E3882)</f>
        <v>#N/A</v>
      </c>
    </row>
    <row r="3883" spans="3:8">
      <c r="C3883" t="e">
        <f>VLOOKUP(B3883,定价因子!L:M,2,0)</f>
        <v>#N/A</v>
      </c>
      <c r="E3883" t="e">
        <f>VLOOKUP($D$1&amp;D3883,定价因子!E:F,2,0)</f>
        <v>#N/A</v>
      </c>
      <c r="G3883" t="e">
        <f>VLOOKUP($F$1&amp;F3883,定价因子!E:F,2,0)</f>
        <v>#N/A</v>
      </c>
      <c r="H3883" s="104" t="e">
        <f>C3883*PRODUCT(#REF!,#REF!,G3883,,#REF!,E3883)</f>
        <v>#N/A</v>
      </c>
    </row>
    <row r="3884" spans="3:8">
      <c r="C3884" t="e">
        <f>VLOOKUP(B3884,定价因子!L:M,2,0)</f>
        <v>#N/A</v>
      </c>
      <c r="E3884" t="e">
        <f>VLOOKUP($D$1&amp;D3884,定价因子!E:F,2,0)</f>
        <v>#N/A</v>
      </c>
      <c r="G3884" t="e">
        <f>VLOOKUP($F$1&amp;F3884,定价因子!E:F,2,0)</f>
        <v>#N/A</v>
      </c>
      <c r="H3884" s="104" t="e">
        <f>C3884*PRODUCT(#REF!,#REF!,G3884,,#REF!,E3884)</f>
        <v>#N/A</v>
      </c>
    </row>
    <row r="3885" spans="3:8">
      <c r="C3885" t="e">
        <f>VLOOKUP(B3885,定价因子!L:M,2,0)</f>
        <v>#N/A</v>
      </c>
      <c r="E3885" t="e">
        <f>VLOOKUP($D$1&amp;D3885,定价因子!E:F,2,0)</f>
        <v>#N/A</v>
      </c>
      <c r="G3885" t="e">
        <f>VLOOKUP($F$1&amp;F3885,定价因子!E:F,2,0)</f>
        <v>#N/A</v>
      </c>
      <c r="H3885" s="104" t="e">
        <f>C3885*PRODUCT(#REF!,#REF!,G3885,,#REF!,E3885)</f>
        <v>#N/A</v>
      </c>
    </row>
    <row r="3886" spans="3:8">
      <c r="C3886" t="e">
        <f>VLOOKUP(B3886,定价因子!L:M,2,0)</f>
        <v>#N/A</v>
      </c>
      <c r="E3886" t="e">
        <f>VLOOKUP($D$1&amp;D3886,定价因子!E:F,2,0)</f>
        <v>#N/A</v>
      </c>
      <c r="G3886" t="e">
        <f>VLOOKUP($F$1&amp;F3886,定价因子!E:F,2,0)</f>
        <v>#N/A</v>
      </c>
      <c r="H3886" s="104" t="e">
        <f>C3886*PRODUCT(#REF!,#REF!,G3886,,#REF!,E3886)</f>
        <v>#N/A</v>
      </c>
    </row>
    <row r="3887" spans="3:8">
      <c r="C3887" t="e">
        <f>VLOOKUP(B3887,定价因子!L:M,2,0)</f>
        <v>#N/A</v>
      </c>
      <c r="E3887" t="e">
        <f>VLOOKUP($D$1&amp;D3887,定价因子!E:F,2,0)</f>
        <v>#N/A</v>
      </c>
      <c r="G3887" t="e">
        <f>VLOOKUP($F$1&amp;F3887,定价因子!E:F,2,0)</f>
        <v>#N/A</v>
      </c>
      <c r="H3887" s="104" t="e">
        <f>C3887*PRODUCT(#REF!,#REF!,G3887,,#REF!,E3887)</f>
        <v>#N/A</v>
      </c>
    </row>
    <row r="3888" spans="3:8">
      <c r="C3888" t="e">
        <f>VLOOKUP(B3888,定价因子!L:M,2,0)</f>
        <v>#N/A</v>
      </c>
      <c r="E3888" t="e">
        <f>VLOOKUP($D$1&amp;D3888,定价因子!E:F,2,0)</f>
        <v>#N/A</v>
      </c>
      <c r="G3888" t="e">
        <f>VLOOKUP($F$1&amp;F3888,定价因子!E:F,2,0)</f>
        <v>#N/A</v>
      </c>
      <c r="H3888" s="104" t="e">
        <f>C3888*PRODUCT(#REF!,#REF!,G3888,,#REF!,E3888)</f>
        <v>#N/A</v>
      </c>
    </row>
    <row r="3889" spans="3:8">
      <c r="C3889" t="e">
        <f>VLOOKUP(B3889,定价因子!L:M,2,0)</f>
        <v>#N/A</v>
      </c>
      <c r="E3889" t="e">
        <f>VLOOKUP($D$1&amp;D3889,定价因子!E:F,2,0)</f>
        <v>#N/A</v>
      </c>
      <c r="G3889" t="e">
        <f>VLOOKUP($F$1&amp;F3889,定价因子!E:F,2,0)</f>
        <v>#N/A</v>
      </c>
      <c r="H3889" s="104" t="e">
        <f>C3889*PRODUCT(#REF!,#REF!,G3889,,#REF!,E3889)</f>
        <v>#N/A</v>
      </c>
    </row>
    <row r="3890" spans="3:8">
      <c r="C3890" t="e">
        <f>VLOOKUP(B3890,定价因子!L:M,2,0)</f>
        <v>#N/A</v>
      </c>
      <c r="E3890" t="e">
        <f>VLOOKUP($D$1&amp;D3890,定价因子!E:F,2,0)</f>
        <v>#N/A</v>
      </c>
      <c r="G3890" t="e">
        <f>VLOOKUP($F$1&amp;F3890,定价因子!E:F,2,0)</f>
        <v>#N/A</v>
      </c>
      <c r="H3890" s="104" t="e">
        <f>C3890*PRODUCT(#REF!,#REF!,G3890,,#REF!,E3890)</f>
        <v>#N/A</v>
      </c>
    </row>
    <row r="3891" spans="3:8">
      <c r="C3891" t="e">
        <f>VLOOKUP(B3891,定价因子!L:M,2,0)</f>
        <v>#N/A</v>
      </c>
      <c r="E3891" t="e">
        <f>VLOOKUP($D$1&amp;D3891,定价因子!E:F,2,0)</f>
        <v>#N/A</v>
      </c>
      <c r="G3891" t="e">
        <f>VLOOKUP($F$1&amp;F3891,定价因子!E:F,2,0)</f>
        <v>#N/A</v>
      </c>
      <c r="H3891" s="104" t="e">
        <f>C3891*PRODUCT(#REF!,#REF!,G3891,,#REF!,E3891)</f>
        <v>#N/A</v>
      </c>
    </row>
    <row r="3892" spans="3:8">
      <c r="C3892" t="e">
        <f>VLOOKUP(B3892,定价因子!L:M,2,0)</f>
        <v>#N/A</v>
      </c>
      <c r="E3892" t="e">
        <f>VLOOKUP($D$1&amp;D3892,定价因子!E:F,2,0)</f>
        <v>#N/A</v>
      </c>
      <c r="G3892" t="e">
        <f>VLOOKUP($F$1&amp;F3892,定价因子!E:F,2,0)</f>
        <v>#N/A</v>
      </c>
      <c r="H3892" s="104" t="e">
        <f>C3892*PRODUCT(#REF!,#REF!,G3892,,#REF!,E3892)</f>
        <v>#N/A</v>
      </c>
    </row>
    <row r="3893" spans="3:8">
      <c r="C3893" t="e">
        <f>VLOOKUP(B3893,定价因子!L:M,2,0)</f>
        <v>#N/A</v>
      </c>
      <c r="E3893" t="e">
        <f>VLOOKUP($D$1&amp;D3893,定价因子!E:F,2,0)</f>
        <v>#N/A</v>
      </c>
      <c r="G3893" t="e">
        <f>VLOOKUP($F$1&amp;F3893,定价因子!E:F,2,0)</f>
        <v>#N/A</v>
      </c>
      <c r="H3893" s="104" t="e">
        <f>C3893*PRODUCT(#REF!,#REF!,G3893,,#REF!,E3893)</f>
        <v>#N/A</v>
      </c>
    </row>
    <row r="3894" spans="3:8">
      <c r="C3894" t="e">
        <f>VLOOKUP(B3894,定价因子!L:M,2,0)</f>
        <v>#N/A</v>
      </c>
      <c r="E3894" t="e">
        <f>VLOOKUP($D$1&amp;D3894,定价因子!E:F,2,0)</f>
        <v>#N/A</v>
      </c>
      <c r="G3894" t="e">
        <f>VLOOKUP($F$1&amp;F3894,定价因子!E:F,2,0)</f>
        <v>#N/A</v>
      </c>
      <c r="H3894" s="104" t="e">
        <f>C3894*PRODUCT(#REF!,#REF!,G3894,,#REF!,E3894)</f>
        <v>#N/A</v>
      </c>
    </row>
    <row r="3895" spans="3:8">
      <c r="C3895" t="e">
        <f>VLOOKUP(B3895,定价因子!L:M,2,0)</f>
        <v>#N/A</v>
      </c>
      <c r="E3895" t="e">
        <f>VLOOKUP($D$1&amp;D3895,定价因子!E:F,2,0)</f>
        <v>#N/A</v>
      </c>
      <c r="G3895" t="e">
        <f>VLOOKUP($F$1&amp;F3895,定价因子!E:F,2,0)</f>
        <v>#N/A</v>
      </c>
      <c r="H3895" s="104" t="e">
        <f>C3895*PRODUCT(#REF!,#REF!,G3895,,#REF!,E3895)</f>
        <v>#N/A</v>
      </c>
    </row>
    <row r="3896" spans="3:8">
      <c r="C3896" t="e">
        <f>VLOOKUP(B3896,定价因子!L:M,2,0)</f>
        <v>#N/A</v>
      </c>
      <c r="E3896" t="e">
        <f>VLOOKUP($D$1&amp;D3896,定价因子!E:F,2,0)</f>
        <v>#N/A</v>
      </c>
      <c r="G3896" t="e">
        <f>VLOOKUP($F$1&amp;F3896,定价因子!E:F,2,0)</f>
        <v>#N/A</v>
      </c>
      <c r="H3896" s="104" t="e">
        <f>C3896*PRODUCT(#REF!,#REF!,G3896,,#REF!,E3896)</f>
        <v>#N/A</v>
      </c>
    </row>
    <row r="3897" spans="3:8">
      <c r="C3897" t="e">
        <f>VLOOKUP(B3897,定价因子!L:M,2,0)</f>
        <v>#N/A</v>
      </c>
      <c r="E3897" t="e">
        <f>VLOOKUP($D$1&amp;D3897,定价因子!E:F,2,0)</f>
        <v>#N/A</v>
      </c>
      <c r="G3897" t="e">
        <f>VLOOKUP($F$1&amp;F3897,定价因子!E:F,2,0)</f>
        <v>#N/A</v>
      </c>
      <c r="H3897" s="104" t="e">
        <f>C3897*PRODUCT(#REF!,#REF!,G3897,,#REF!,E3897)</f>
        <v>#N/A</v>
      </c>
    </row>
    <row r="3898" spans="3:8">
      <c r="C3898" t="e">
        <f>VLOOKUP(B3898,定价因子!L:M,2,0)</f>
        <v>#N/A</v>
      </c>
      <c r="E3898" t="e">
        <f>VLOOKUP($D$1&amp;D3898,定价因子!E:F,2,0)</f>
        <v>#N/A</v>
      </c>
      <c r="G3898" t="e">
        <f>VLOOKUP($F$1&amp;F3898,定价因子!E:F,2,0)</f>
        <v>#N/A</v>
      </c>
      <c r="H3898" s="104" t="e">
        <f>C3898*PRODUCT(#REF!,#REF!,G3898,,#REF!,E3898)</f>
        <v>#N/A</v>
      </c>
    </row>
    <row r="3899" spans="3:8">
      <c r="C3899" t="e">
        <f>VLOOKUP(B3899,定价因子!L:M,2,0)</f>
        <v>#N/A</v>
      </c>
      <c r="E3899" t="e">
        <f>VLOOKUP($D$1&amp;D3899,定价因子!E:F,2,0)</f>
        <v>#N/A</v>
      </c>
      <c r="G3899" t="e">
        <f>VLOOKUP($F$1&amp;F3899,定价因子!E:F,2,0)</f>
        <v>#N/A</v>
      </c>
      <c r="H3899" s="104" t="e">
        <f>C3899*PRODUCT(#REF!,#REF!,G3899,,#REF!,E3899)</f>
        <v>#N/A</v>
      </c>
    </row>
    <row r="3900" spans="3:8">
      <c r="C3900" t="e">
        <f>VLOOKUP(B3900,定价因子!L:M,2,0)</f>
        <v>#N/A</v>
      </c>
      <c r="E3900" t="e">
        <f>VLOOKUP($D$1&amp;D3900,定价因子!E:F,2,0)</f>
        <v>#N/A</v>
      </c>
      <c r="G3900" t="e">
        <f>VLOOKUP($F$1&amp;F3900,定价因子!E:F,2,0)</f>
        <v>#N/A</v>
      </c>
      <c r="H3900" s="104" t="e">
        <f>C3900*PRODUCT(#REF!,#REF!,G3900,,#REF!,E3900)</f>
        <v>#N/A</v>
      </c>
    </row>
    <row r="3901" spans="3:8">
      <c r="C3901" t="e">
        <f>VLOOKUP(B3901,定价因子!L:M,2,0)</f>
        <v>#N/A</v>
      </c>
      <c r="E3901" t="e">
        <f>VLOOKUP($D$1&amp;D3901,定价因子!E:F,2,0)</f>
        <v>#N/A</v>
      </c>
      <c r="G3901" t="e">
        <f>VLOOKUP($F$1&amp;F3901,定价因子!E:F,2,0)</f>
        <v>#N/A</v>
      </c>
      <c r="H3901" s="104" t="e">
        <f>C3901*PRODUCT(#REF!,#REF!,G3901,,#REF!,E3901)</f>
        <v>#N/A</v>
      </c>
    </row>
    <row r="3902" spans="3:8">
      <c r="C3902" t="e">
        <f>VLOOKUP(B3902,定价因子!L:M,2,0)</f>
        <v>#N/A</v>
      </c>
      <c r="E3902" t="e">
        <f>VLOOKUP($D$1&amp;D3902,定价因子!E:F,2,0)</f>
        <v>#N/A</v>
      </c>
      <c r="G3902" t="e">
        <f>VLOOKUP($F$1&amp;F3902,定价因子!E:F,2,0)</f>
        <v>#N/A</v>
      </c>
      <c r="H3902" s="104" t="e">
        <f>C3902*PRODUCT(#REF!,#REF!,G3902,,#REF!,E3902)</f>
        <v>#N/A</v>
      </c>
    </row>
    <row r="3903" spans="3:8">
      <c r="C3903" t="e">
        <f>VLOOKUP(B3903,定价因子!L:M,2,0)</f>
        <v>#N/A</v>
      </c>
      <c r="E3903" t="e">
        <f>VLOOKUP($D$1&amp;D3903,定价因子!E:F,2,0)</f>
        <v>#N/A</v>
      </c>
      <c r="G3903" t="e">
        <f>VLOOKUP($F$1&amp;F3903,定价因子!E:F,2,0)</f>
        <v>#N/A</v>
      </c>
      <c r="H3903" s="104" t="e">
        <f>C3903*PRODUCT(#REF!,#REF!,G3903,,#REF!,E3903)</f>
        <v>#N/A</v>
      </c>
    </row>
    <row r="3904" spans="3:8">
      <c r="C3904" t="e">
        <f>VLOOKUP(B3904,定价因子!L:M,2,0)</f>
        <v>#N/A</v>
      </c>
      <c r="E3904" t="e">
        <f>VLOOKUP($D$1&amp;D3904,定价因子!E:F,2,0)</f>
        <v>#N/A</v>
      </c>
      <c r="G3904" t="e">
        <f>VLOOKUP($F$1&amp;F3904,定价因子!E:F,2,0)</f>
        <v>#N/A</v>
      </c>
      <c r="H3904" s="104" t="e">
        <f>C3904*PRODUCT(#REF!,#REF!,G3904,,#REF!,E3904)</f>
        <v>#N/A</v>
      </c>
    </row>
    <row r="3905" spans="3:8">
      <c r="C3905" t="e">
        <f>VLOOKUP(B3905,定价因子!L:M,2,0)</f>
        <v>#N/A</v>
      </c>
      <c r="E3905" t="e">
        <f>VLOOKUP($D$1&amp;D3905,定价因子!E:F,2,0)</f>
        <v>#N/A</v>
      </c>
      <c r="G3905" t="e">
        <f>VLOOKUP($F$1&amp;F3905,定价因子!E:F,2,0)</f>
        <v>#N/A</v>
      </c>
      <c r="H3905" s="104" t="e">
        <f>C3905*PRODUCT(#REF!,#REF!,G3905,,#REF!,E3905)</f>
        <v>#N/A</v>
      </c>
    </row>
    <row r="3906" spans="3:8">
      <c r="C3906" t="e">
        <f>VLOOKUP(B3906,定价因子!L:M,2,0)</f>
        <v>#N/A</v>
      </c>
      <c r="E3906" t="e">
        <f>VLOOKUP($D$1&amp;D3906,定价因子!E:F,2,0)</f>
        <v>#N/A</v>
      </c>
      <c r="G3906" t="e">
        <f>VLOOKUP($F$1&amp;F3906,定价因子!E:F,2,0)</f>
        <v>#N/A</v>
      </c>
      <c r="H3906" s="104" t="e">
        <f>C3906*PRODUCT(#REF!,#REF!,G3906,,#REF!,E3906)</f>
        <v>#N/A</v>
      </c>
    </row>
    <row r="3907" spans="3:8">
      <c r="C3907" t="e">
        <f>VLOOKUP(B3907,定价因子!L:M,2,0)</f>
        <v>#N/A</v>
      </c>
      <c r="E3907" t="e">
        <f>VLOOKUP($D$1&amp;D3907,定价因子!E:F,2,0)</f>
        <v>#N/A</v>
      </c>
      <c r="G3907" t="e">
        <f>VLOOKUP($F$1&amp;F3907,定价因子!E:F,2,0)</f>
        <v>#N/A</v>
      </c>
      <c r="H3907" s="104" t="e">
        <f>C3907*PRODUCT(#REF!,#REF!,G3907,,#REF!,E3907)</f>
        <v>#N/A</v>
      </c>
    </row>
    <row r="3908" spans="3:8">
      <c r="C3908" t="e">
        <f>VLOOKUP(B3908,定价因子!L:M,2,0)</f>
        <v>#N/A</v>
      </c>
      <c r="E3908" t="e">
        <f>VLOOKUP($D$1&amp;D3908,定价因子!E:F,2,0)</f>
        <v>#N/A</v>
      </c>
      <c r="G3908" t="e">
        <f>VLOOKUP($F$1&amp;F3908,定价因子!E:F,2,0)</f>
        <v>#N/A</v>
      </c>
      <c r="H3908" s="104" t="e">
        <f>C3908*PRODUCT(#REF!,#REF!,G3908,,#REF!,E3908)</f>
        <v>#N/A</v>
      </c>
    </row>
    <row r="3909" spans="3:8">
      <c r="C3909" t="e">
        <f>VLOOKUP(B3909,定价因子!L:M,2,0)</f>
        <v>#N/A</v>
      </c>
      <c r="E3909" t="e">
        <f>VLOOKUP($D$1&amp;D3909,定价因子!E:F,2,0)</f>
        <v>#N/A</v>
      </c>
      <c r="G3909" t="e">
        <f>VLOOKUP($F$1&amp;F3909,定价因子!E:F,2,0)</f>
        <v>#N/A</v>
      </c>
      <c r="H3909" s="104" t="e">
        <f>C3909*PRODUCT(#REF!,#REF!,G3909,,#REF!,E3909)</f>
        <v>#N/A</v>
      </c>
    </row>
    <row r="3910" spans="3:8">
      <c r="C3910" t="e">
        <f>VLOOKUP(B3910,定价因子!L:M,2,0)</f>
        <v>#N/A</v>
      </c>
      <c r="E3910" t="e">
        <f>VLOOKUP($D$1&amp;D3910,定价因子!E:F,2,0)</f>
        <v>#N/A</v>
      </c>
      <c r="G3910" t="e">
        <f>VLOOKUP($F$1&amp;F3910,定价因子!E:F,2,0)</f>
        <v>#N/A</v>
      </c>
      <c r="H3910" s="104" t="e">
        <f>C3910*PRODUCT(#REF!,#REF!,G3910,,#REF!,E3910)</f>
        <v>#N/A</v>
      </c>
    </row>
    <row r="3911" spans="3:8">
      <c r="C3911" t="e">
        <f>VLOOKUP(B3911,定价因子!L:M,2,0)</f>
        <v>#N/A</v>
      </c>
      <c r="E3911" t="e">
        <f>VLOOKUP($D$1&amp;D3911,定价因子!E:F,2,0)</f>
        <v>#N/A</v>
      </c>
      <c r="G3911" t="e">
        <f>VLOOKUP($F$1&amp;F3911,定价因子!E:F,2,0)</f>
        <v>#N/A</v>
      </c>
      <c r="H3911" s="104" t="e">
        <f>C3911*PRODUCT(#REF!,#REF!,G3911,,#REF!,E3911)</f>
        <v>#N/A</v>
      </c>
    </row>
    <row r="3912" spans="3:8">
      <c r="C3912" t="e">
        <f>VLOOKUP(B3912,定价因子!L:M,2,0)</f>
        <v>#N/A</v>
      </c>
      <c r="E3912" t="e">
        <f>VLOOKUP($D$1&amp;D3912,定价因子!E:F,2,0)</f>
        <v>#N/A</v>
      </c>
      <c r="G3912" t="e">
        <f>VLOOKUP($F$1&amp;F3912,定价因子!E:F,2,0)</f>
        <v>#N/A</v>
      </c>
      <c r="H3912" s="104" t="e">
        <f>C3912*PRODUCT(#REF!,#REF!,G3912,,#REF!,E3912)</f>
        <v>#N/A</v>
      </c>
    </row>
    <row r="3913" spans="3:8">
      <c r="C3913" t="e">
        <f>VLOOKUP(B3913,定价因子!L:M,2,0)</f>
        <v>#N/A</v>
      </c>
      <c r="E3913" t="e">
        <f>VLOOKUP($D$1&amp;D3913,定价因子!E:F,2,0)</f>
        <v>#N/A</v>
      </c>
      <c r="G3913" t="e">
        <f>VLOOKUP($F$1&amp;F3913,定价因子!E:F,2,0)</f>
        <v>#N/A</v>
      </c>
      <c r="H3913" s="104" t="e">
        <f>C3913*PRODUCT(#REF!,#REF!,G3913,,#REF!,E3913)</f>
        <v>#N/A</v>
      </c>
    </row>
    <row r="3914" spans="3:8">
      <c r="C3914" t="e">
        <f>VLOOKUP(B3914,定价因子!L:M,2,0)</f>
        <v>#N/A</v>
      </c>
      <c r="E3914" t="e">
        <f>VLOOKUP($D$1&amp;D3914,定价因子!E:F,2,0)</f>
        <v>#N/A</v>
      </c>
      <c r="G3914" t="e">
        <f>VLOOKUP($F$1&amp;F3914,定价因子!E:F,2,0)</f>
        <v>#N/A</v>
      </c>
      <c r="H3914" s="104" t="e">
        <f>C3914*PRODUCT(#REF!,#REF!,G3914,,#REF!,E3914)</f>
        <v>#N/A</v>
      </c>
    </row>
    <row r="3915" spans="3:8">
      <c r="C3915" t="e">
        <f>VLOOKUP(B3915,定价因子!L:M,2,0)</f>
        <v>#N/A</v>
      </c>
      <c r="E3915" t="e">
        <f>VLOOKUP($D$1&amp;D3915,定价因子!E:F,2,0)</f>
        <v>#N/A</v>
      </c>
      <c r="G3915" t="e">
        <f>VLOOKUP($F$1&amp;F3915,定价因子!E:F,2,0)</f>
        <v>#N/A</v>
      </c>
      <c r="H3915" s="104" t="e">
        <f>C3915*PRODUCT(#REF!,#REF!,G3915,,#REF!,E3915)</f>
        <v>#N/A</v>
      </c>
    </row>
    <row r="3916" spans="3:8">
      <c r="C3916" t="e">
        <f>VLOOKUP(B3916,定价因子!L:M,2,0)</f>
        <v>#N/A</v>
      </c>
      <c r="E3916" t="e">
        <f>VLOOKUP($D$1&amp;D3916,定价因子!E:F,2,0)</f>
        <v>#N/A</v>
      </c>
      <c r="G3916" t="e">
        <f>VLOOKUP($F$1&amp;F3916,定价因子!E:F,2,0)</f>
        <v>#N/A</v>
      </c>
      <c r="H3916" s="104" t="e">
        <f>C3916*PRODUCT(#REF!,#REF!,G3916,,#REF!,E3916)</f>
        <v>#N/A</v>
      </c>
    </row>
    <row r="3917" spans="3:8">
      <c r="C3917" t="e">
        <f>VLOOKUP(B3917,定价因子!L:M,2,0)</f>
        <v>#N/A</v>
      </c>
      <c r="E3917" t="e">
        <f>VLOOKUP($D$1&amp;D3917,定价因子!E:F,2,0)</f>
        <v>#N/A</v>
      </c>
      <c r="G3917" t="e">
        <f>VLOOKUP($F$1&amp;F3917,定价因子!E:F,2,0)</f>
        <v>#N/A</v>
      </c>
      <c r="H3917" s="104" t="e">
        <f>C3917*PRODUCT(#REF!,#REF!,G3917,,#REF!,E3917)</f>
        <v>#N/A</v>
      </c>
    </row>
    <row r="3918" spans="3:8">
      <c r="C3918" t="e">
        <f>VLOOKUP(B3918,定价因子!L:M,2,0)</f>
        <v>#N/A</v>
      </c>
      <c r="E3918" t="e">
        <f>VLOOKUP($D$1&amp;D3918,定价因子!E:F,2,0)</f>
        <v>#N/A</v>
      </c>
      <c r="G3918" t="e">
        <f>VLOOKUP($F$1&amp;F3918,定价因子!E:F,2,0)</f>
        <v>#N/A</v>
      </c>
      <c r="H3918" s="104" t="e">
        <f>C3918*PRODUCT(#REF!,#REF!,G3918,,#REF!,E3918)</f>
        <v>#N/A</v>
      </c>
    </row>
    <row r="3919" spans="3:8">
      <c r="C3919" t="e">
        <f>VLOOKUP(B3919,定价因子!L:M,2,0)</f>
        <v>#N/A</v>
      </c>
      <c r="E3919" t="e">
        <f>VLOOKUP($D$1&amp;D3919,定价因子!E:F,2,0)</f>
        <v>#N/A</v>
      </c>
      <c r="G3919" t="e">
        <f>VLOOKUP($F$1&amp;F3919,定价因子!E:F,2,0)</f>
        <v>#N/A</v>
      </c>
      <c r="H3919" s="104" t="e">
        <f>C3919*PRODUCT(#REF!,#REF!,G3919,,#REF!,E3919)</f>
        <v>#N/A</v>
      </c>
    </row>
    <row r="3920" spans="3:8">
      <c r="C3920" t="e">
        <f>VLOOKUP(B3920,定价因子!L:M,2,0)</f>
        <v>#N/A</v>
      </c>
      <c r="E3920" t="e">
        <f>VLOOKUP($D$1&amp;D3920,定价因子!E:F,2,0)</f>
        <v>#N/A</v>
      </c>
      <c r="G3920" t="e">
        <f>VLOOKUP($F$1&amp;F3920,定价因子!E:F,2,0)</f>
        <v>#N/A</v>
      </c>
      <c r="H3920" s="104" t="e">
        <f>C3920*PRODUCT(#REF!,#REF!,G3920,,#REF!,E3920)</f>
        <v>#N/A</v>
      </c>
    </row>
    <row r="3921" spans="3:8">
      <c r="C3921" t="e">
        <f>VLOOKUP(B3921,定价因子!L:M,2,0)</f>
        <v>#N/A</v>
      </c>
      <c r="E3921" t="e">
        <f>VLOOKUP($D$1&amp;D3921,定价因子!E:F,2,0)</f>
        <v>#N/A</v>
      </c>
      <c r="G3921" t="e">
        <f>VLOOKUP($F$1&amp;F3921,定价因子!E:F,2,0)</f>
        <v>#N/A</v>
      </c>
      <c r="H3921" s="104" t="e">
        <f>C3921*PRODUCT(#REF!,#REF!,G3921,,#REF!,E3921)</f>
        <v>#N/A</v>
      </c>
    </row>
    <row r="3922" spans="3:8">
      <c r="C3922" t="e">
        <f>VLOOKUP(B3922,定价因子!L:M,2,0)</f>
        <v>#N/A</v>
      </c>
      <c r="E3922" t="e">
        <f>VLOOKUP($D$1&amp;D3922,定价因子!E:F,2,0)</f>
        <v>#N/A</v>
      </c>
      <c r="G3922" t="e">
        <f>VLOOKUP($F$1&amp;F3922,定价因子!E:F,2,0)</f>
        <v>#N/A</v>
      </c>
      <c r="H3922" s="104" t="e">
        <f>C3922*PRODUCT(#REF!,#REF!,G3922,,#REF!,E3922)</f>
        <v>#N/A</v>
      </c>
    </row>
    <row r="3923" spans="3:8">
      <c r="C3923" t="e">
        <f>VLOOKUP(B3923,定价因子!L:M,2,0)</f>
        <v>#N/A</v>
      </c>
      <c r="E3923" t="e">
        <f>VLOOKUP($D$1&amp;D3923,定价因子!E:F,2,0)</f>
        <v>#N/A</v>
      </c>
      <c r="G3923" t="e">
        <f>VLOOKUP($F$1&amp;F3923,定价因子!E:F,2,0)</f>
        <v>#N/A</v>
      </c>
      <c r="H3923" s="104" t="e">
        <f>C3923*PRODUCT(#REF!,#REF!,G3923,,#REF!,E3923)</f>
        <v>#N/A</v>
      </c>
    </row>
    <row r="3924" spans="3:8">
      <c r="C3924" t="e">
        <f>VLOOKUP(B3924,定价因子!L:M,2,0)</f>
        <v>#N/A</v>
      </c>
      <c r="E3924" t="e">
        <f>VLOOKUP($D$1&amp;D3924,定价因子!E:F,2,0)</f>
        <v>#N/A</v>
      </c>
      <c r="G3924" t="e">
        <f>VLOOKUP($F$1&amp;F3924,定价因子!E:F,2,0)</f>
        <v>#N/A</v>
      </c>
      <c r="H3924" s="104" t="e">
        <f>C3924*PRODUCT(#REF!,#REF!,G3924,,#REF!,E3924)</f>
        <v>#N/A</v>
      </c>
    </row>
    <row r="3925" spans="3:8">
      <c r="C3925" t="e">
        <f>VLOOKUP(B3925,定价因子!L:M,2,0)</f>
        <v>#N/A</v>
      </c>
      <c r="E3925" t="e">
        <f>VLOOKUP($D$1&amp;D3925,定价因子!E:F,2,0)</f>
        <v>#N/A</v>
      </c>
      <c r="G3925" t="e">
        <f>VLOOKUP($F$1&amp;F3925,定价因子!E:F,2,0)</f>
        <v>#N/A</v>
      </c>
      <c r="H3925" s="104" t="e">
        <f>C3925*PRODUCT(#REF!,#REF!,G3925,,#REF!,E3925)</f>
        <v>#N/A</v>
      </c>
    </row>
    <row r="3926" spans="3:8">
      <c r="C3926" t="e">
        <f>VLOOKUP(B3926,定价因子!L:M,2,0)</f>
        <v>#N/A</v>
      </c>
      <c r="E3926" t="e">
        <f>VLOOKUP($D$1&amp;D3926,定价因子!E:F,2,0)</f>
        <v>#N/A</v>
      </c>
      <c r="G3926" t="e">
        <f>VLOOKUP($F$1&amp;F3926,定价因子!E:F,2,0)</f>
        <v>#N/A</v>
      </c>
      <c r="H3926" s="104" t="e">
        <f>C3926*PRODUCT(#REF!,#REF!,G3926,,#REF!,E3926)</f>
        <v>#N/A</v>
      </c>
    </row>
    <row r="3927" spans="3:8">
      <c r="C3927" t="e">
        <f>VLOOKUP(B3927,定价因子!L:M,2,0)</f>
        <v>#N/A</v>
      </c>
      <c r="E3927" t="e">
        <f>VLOOKUP($D$1&amp;D3927,定价因子!E:F,2,0)</f>
        <v>#N/A</v>
      </c>
      <c r="G3927" t="e">
        <f>VLOOKUP($F$1&amp;F3927,定价因子!E:F,2,0)</f>
        <v>#N/A</v>
      </c>
      <c r="H3927" s="104" t="e">
        <f>C3927*PRODUCT(#REF!,#REF!,G3927,,#REF!,E3927)</f>
        <v>#N/A</v>
      </c>
    </row>
    <row r="3928" spans="3:8">
      <c r="C3928" t="e">
        <f>VLOOKUP(B3928,定价因子!L:M,2,0)</f>
        <v>#N/A</v>
      </c>
      <c r="E3928" t="e">
        <f>VLOOKUP($D$1&amp;D3928,定价因子!E:F,2,0)</f>
        <v>#N/A</v>
      </c>
      <c r="G3928" t="e">
        <f>VLOOKUP($F$1&amp;F3928,定价因子!E:F,2,0)</f>
        <v>#N/A</v>
      </c>
      <c r="H3928" s="104" t="e">
        <f>C3928*PRODUCT(#REF!,#REF!,G3928,,#REF!,E3928)</f>
        <v>#N/A</v>
      </c>
    </row>
    <row r="3929" spans="3:8">
      <c r="C3929" t="e">
        <f>VLOOKUP(B3929,定价因子!L:M,2,0)</f>
        <v>#N/A</v>
      </c>
      <c r="E3929" t="e">
        <f>VLOOKUP($D$1&amp;D3929,定价因子!E:F,2,0)</f>
        <v>#N/A</v>
      </c>
      <c r="G3929" t="e">
        <f>VLOOKUP($F$1&amp;F3929,定价因子!E:F,2,0)</f>
        <v>#N/A</v>
      </c>
      <c r="H3929" s="104" t="e">
        <f>C3929*PRODUCT(#REF!,#REF!,G3929,,#REF!,E3929)</f>
        <v>#N/A</v>
      </c>
    </row>
    <row r="3930" spans="3:8">
      <c r="C3930" t="e">
        <f>VLOOKUP(B3930,定价因子!L:M,2,0)</f>
        <v>#N/A</v>
      </c>
      <c r="E3930" t="e">
        <f>VLOOKUP($D$1&amp;D3930,定价因子!E:F,2,0)</f>
        <v>#N/A</v>
      </c>
      <c r="G3930" t="e">
        <f>VLOOKUP($F$1&amp;F3930,定价因子!E:F,2,0)</f>
        <v>#N/A</v>
      </c>
      <c r="H3930" s="104" t="e">
        <f>C3930*PRODUCT(#REF!,#REF!,G3930,,#REF!,E3930)</f>
        <v>#N/A</v>
      </c>
    </row>
    <row r="3931" spans="3:8">
      <c r="C3931" t="e">
        <f>VLOOKUP(B3931,定价因子!L:M,2,0)</f>
        <v>#N/A</v>
      </c>
      <c r="E3931" t="e">
        <f>VLOOKUP($D$1&amp;D3931,定价因子!E:F,2,0)</f>
        <v>#N/A</v>
      </c>
      <c r="G3931" t="e">
        <f>VLOOKUP($F$1&amp;F3931,定价因子!E:F,2,0)</f>
        <v>#N/A</v>
      </c>
      <c r="H3931" s="104" t="e">
        <f>C3931*PRODUCT(#REF!,#REF!,G3931,,#REF!,E3931)</f>
        <v>#N/A</v>
      </c>
    </row>
    <row r="3932" spans="3:8">
      <c r="C3932" t="e">
        <f>VLOOKUP(B3932,定价因子!L:M,2,0)</f>
        <v>#N/A</v>
      </c>
      <c r="E3932" t="e">
        <f>VLOOKUP($D$1&amp;D3932,定价因子!E:F,2,0)</f>
        <v>#N/A</v>
      </c>
      <c r="G3932" t="e">
        <f>VLOOKUP($F$1&amp;F3932,定价因子!E:F,2,0)</f>
        <v>#N/A</v>
      </c>
      <c r="H3932" s="104" t="e">
        <f>C3932*PRODUCT(#REF!,#REF!,G3932,,#REF!,E3932)</f>
        <v>#N/A</v>
      </c>
    </row>
    <row r="3933" spans="3:8">
      <c r="C3933" t="e">
        <f>VLOOKUP(B3933,定价因子!L:M,2,0)</f>
        <v>#N/A</v>
      </c>
      <c r="E3933" t="e">
        <f>VLOOKUP($D$1&amp;D3933,定价因子!E:F,2,0)</f>
        <v>#N/A</v>
      </c>
      <c r="G3933" t="e">
        <f>VLOOKUP($F$1&amp;F3933,定价因子!E:F,2,0)</f>
        <v>#N/A</v>
      </c>
      <c r="H3933" s="104" t="e">
        <f>C3933*PRODUCT(#REF!,#REF!,G3933,,#REF!,E3933)</f>
        <v>#N/A</v>
      </c>
    </row>
    <row r="3934" spans="3:8">
      <c r="C3934" t="e">
        <f>VLOOKUP(B3934,定价因子!L:M,2,0)</f>
        <v>#N/A</v>
      </c>
      <c r="E3934" t="e">
        <f>VLOOKUP($D$1&amp;D3934,定价因子!E:F,2,0)</f>
        <v>#N/A</v>
      </c>
      <c r="G3934" t="e">
        <f>VLOOKUP($F$1&amp;F3934,定价因子!E:F,2,0)</f>
        <v>#N/A</v>
      </c>
      <c r="H3934" s="104" t="e">
        <f>C3934*PRODUCT(#REF!,#REF!,G3934,,#REF!,E3934)</f>
        <v>#N/A</v>
      </c>
    </row>
    <row r="3935" spans="3:8">
      <c r="C3935" t="e">
        <f>VLOOKUP(B3935,定价因子!L:M,2,0)</f>
        <v>#N/A</v>
      </c>
      <c r="E3935" t="e">
        <f>VLOOKUP($D$1&amp;D3935,定价因子!E:F,2,0)</f>
        <v>#N/A</v>
      </c>
      <c r="G3935" t="e">
        <f>VLOOKUP($F$1&amp;F3935,定价因子!E:F,2,0)</f>
        <v>#N/A</v>
      </c>
      <c r="H3935" s="104" t="e">
        <f>C3935*PRODUCT(#REF!,#REF!,G3935,,#REF!,E3935)</f>
        <v>#N/A</v>
      </c>
    </row>
    <row r="3936" spans="3:8">
      <c r="C3936" t="e">
        <f>VLOOKUP(B3936,定价因子!L:M,2,0)</f>
        <v>#N/A</v>
      </c>
      <c r="E3936" t="e">
        <f>VLOOKUP($D$1&amp;D3936,定价因子!E:F,2,0)</f>
        <v>#N/A</v>
      </c>
      <c r="G3936" t="e">
        <f>VLOOKUP($F$1&amp;F3936,定价因子!E:F,2,0)</f>
        <v>#N/A</v>
      </c>
      <c r="H3936" s="104" t="e">
        <f>C3936*PRODUCT(#REF!,#REF!,G3936,,#REF!,E3936)</f>
        <v>#N/A</v>
      </c>
    </row>
    <row r="3937" spans="3:8">
      <c r="C3937" t="e">
        <f>VLOOKUP(B3937,定价因子!L:M,2,0)</f>
        <v>#N/A</v>
      </c>
      <c r="E3937" t="e">
        <f>VLOOKUP($D$1&amp;D3937,定价因子!E:F,2,0)</f>
        <v>#N/A</v>
      </c>
      <c r="G3937" t="e">
        <f>VLOOKUP($F$1&amp;F3937,定价因子!E:F,2,0)</f>
        <v>#N/A</v>
      </c>
      <c r="H3937" s="104" t="e">
        <f>C3937*PRODUCT(#REF!,#REF!,G3937,,#REF!,E3937)</f>
        <v>#N/A</v>
      </c>
    </row>
    <row r="3938" spans="3:8">
      <c r="C3938" t="e">
        <f>VLOOKUP(B3938,定价因子!L:M,2,0)</f>
        <v>#N/A</v>
      </c>
      <c r="E3938" t="e">
        <f>VLOOKUP($D$1&amp;D3938,定价因子!E:F,2,0)</f>
        <v>#N/A</v>
      </c>
      <c r="G3938" t="e">
        <f>VLOOKUP($F$1&amp;F3938,定价因子!E:F,2,0)</f>
        <v>#N/A</v>
      </c>
      <c r="H3938" s="104" t="e">
        <f>C3938*PRODUCT(#REF!,#REF!,G3938,,#REF!,E3938)</f>
        <v>#N/A</v>
      </c>
    </row>
    <row r="3939" spans="3:8">
      <c r="C3939" t="e">
        <f>VLOOKUP(B3939,定价因子!L:M,2,0)</f>
        <v>#N/A</v>
      </c>
      <c r="E3939" t="e">
        <f>VLOOKUP($D$1&amp;D3939,定价因子!E:F,2,0)</f>
        <v>#N/A</v>
      </c>
      <c r="G3939" t="e">
        <f>VLOOKUP($F$1&amp;F3939,定价因子!E:F,2,0)</f>
        <v>#N/A</v>
      </c>
      <c r="H3939" s="104" t="e">
        <f>C3939*PRODUCT(#REF!,#REF!,G3939,,#REF!,E3939)</f>
        <v>#N/A</v>
      </c>
    </row>
    <row r="3940" spans="3:8">
      <c r="C3940" t="e">
        <f>VLOOKUP(B3940,定价因子!L:M,2,0)</f>
        <v>#N/A</v>
      </c>
      <c r="E3940" t="e">
        <f>VLOOKUP($D$1&amp;D3940,定价因子!E:F,2,0)</f>
        <v>#N/A</v>
      </c>
      <c r="G3940" t="e">
        <f>VLOOKUP($F$1&amp;F3940,定价因子!E:F,2,0)</f>
        <v>#N/A</v>
      </c>
      <c r="H3940" s="104" t="e">
        <f>C3940*PRODUCT(#REF!,#REF!,G3940,,#REF!,E3940)</f>
        <v>#N/A</v>
      </c>
    </row>
    <row r="3941" spans="3:8">
      <c r="C3941" t="e">
        <f>VLOOKUP(B3941,定价因子!L:M,2,0)</f>
        <v>#N/A</v>
      </c>
      <c r="E3941" t="e">
        <f>VLOOKUP($D$1&amp;D3941,定价因子!E:F,2,0)</f>
        <v>#N/A</v>
      </c>
      <c r="G3941" t="e">
        <f>VLOOKUP($F$1&amp;F3941,定价因子!E:F,2,0)</f>
        <v>#N/A</v>
      </c>
      <c r="H3941" s="104" t="e">
        <f>C3941*PRODUCT(#REF!,#REF!,G3941,,#REF!,E3941)</f>
        <v>#N/A</v>
      </c>
    </row>
    <row r="3942" spans="3:8">
      <c r="C3942" t="e">
        <f>VLOOKUP(B3942,定价因子!L:M,2,0)</f>
        <v>#N/A</v>
      </c>
      <c r="E3942" t="e">
        <f>VLOOKUP($D$1&amp;D3942,定价因子!E:F,2,0)</f>
        <v>#N/A</v>
      </c>
      <c r="G3942" t="e">
        <f>VLOOKUP($F$1&amp;F3942,定价因子!E:F,2,0)</f>
        <v>#N/A</v>
      </c>
      <c r="H3942" s="104" t="e">
        <f>C3942*PRODUCT(#REF!,#REF!,G3942,,#REF!,E3942)</f>
        <v>#N/A</v>
      </c>
    </row>
    <row r="3943" spans="3:8">
      <c r="C3943" t="e">
        <f>VLOOKUP(B3943,定价因子!L:M,2,0)</f>
        <v>#N/A</v>
      </c>
      <c r="E3943" t="e">
        <f>VLOOKUP($D$1&amp;D3943,定价因子!E:F,2,0)</f>
        <v>#N/A</v>
      </c>
      <c r="G3943" t="e">
        <f>VLOOKUP($F$1&amp;F3943,定价因子!E:F,2,0)</f>
        <v>#N/A</v>
      </c>
      <c r="H3943" s="104" t="e">
        <f>C3943*PRODUCT(#REF!,#REF!,G3943,,#REF!,E3943)</f>
        <v>#N/A</v>
      </c>
    </row>
    <row r="3944" spans="3:8">
      <c r="C3944" t="e">
        <f>VLOOKUP(B3944,定价因子!L:M,2,0)</f>
        <v>#N/A</v>
      </c>
      <c r="E3944" t="e">
        <f>VLOOKUP($D$1&amp;D3944,定价因子!E:F,2,0)</f>
        <v>#N/A</v>
      </c>
      <c r="G3944" t="e">
        <f>VLOOKUP($F$1&amp;F3944,定价因子!E:F,2,0)</f>
        <v>#N/A</v>
      </c>
      <c r="H3944" s="104" t="e">
        <f>C3944*PRODUCT(#REF!,#REF!,G3944,,#REF!,E3944)</f>
        <v>#N/A</v>
      </c>
    </row>
    <row r="3945" spans="3:8">
      <c r="C3945" t="e">
        <f>VLOOKUP(B3945,定价因子!L:M,2,0)</f>
        <v>#N/A</v>
      </c>
      <c r="E3945" t="e">
        <f>VLOOKUP($D$1&amp;D3945,定价因子!E:F,2,0)</f>
        <v>#N/A</v>
      </c>
      <c r="G3945" t="e">
        <f>VLOOKUP($F$1&amp;F3945,定价因子!E:F,2,0)</f>
        <v>#N/A</v>
      </c>
      <c r="H3945" s="104" t="e">
        <f>C3945*PRODUCT(#REF!,#REF!,G3945,,#REF!,E3945)</f>
        <v>#N/A</v>
      </c>
    </row>
    <row r="3946" spans="3:8">
      <c r="C3946" t="e">
        <f>VLOOKUP(B3946,定价因子!L:M,2,0)</f>
        <v>#N/A</v>
      </c>
      <c r="E3946" t="e">
        <f>VLOOKUP($D$1&amp;D3946,定价因子!E:F,2,0)</f>
        <v>#N/A</v>
      </c>
      <c r="G3946" t="e">
        <f>VLOOKUP($F$1&amp;F3946,定价因子!E:F,2,0)</f>
        <v>#N/A</v>
      </c>
      <c r="H3946" s="104" t="e">
        <f>C3946*PRODUCT(#REF!,#REF!,G3946,,#REF!,E3946)</f>
        <v>#N/A</v>
      </c>
    </row>
    <row r="3947" spans="3:8">
      <c r="C3947" t="e">
        <f>VLOOKUP(B3947,定价因子!L:M,2,0)</f>
        <v>#N/A</v>
      </c>
      <c r="E3947" t="e">
        <f>VLOOKUP($D$1&amp;D3947,定价因子!E:F,2,0)</f>
        <v>#N/A</v>
      </c>
      <c r="G3947" t="e">
        <f>VLOOKUP($F$1&amp;F3947,定价因子!E:F,2,0)</f>
        <v>#N/A</v>
      </c>
      <c r="H3947" s="104" t="e">
        <f>C3947*PRODUCT(#REF!,#REF!,G3947,,#REF!,E3947)</f>
        <v>#N/A</v>
      </c>
    </row>
    <row r="3948" spans="3:8">
      <c r="C3948" t="e">
        <f>VLOOKUP(B3948,定价因子!L:M,2,0)</f>
        <v>#N/A</v>
      </c>
      <c r="E3948" t="e">
        <f>VLOOKUP($D$1&amp;D3948,定价因子!E:F,2,0)</f>
        <v>#N/A</v>
      </c>
      <c r="G3948" t="e">
        <f>VLOOKUP($F$1&amp;F3948,定价因子!E:F,2,0)</f>
        <v>#N/A</v>
      </c>
      <c r="H3948" s="104" t="e">
        <f>C3948*PRODUCT(#REF!,#REF!,G3948,,#REF!,E3948)</f>
        <v>#N/A</v>
      </c>
    </row>
    <row r="3949" spans="3:8">
      <c r="C3949" t="e">
        <f>VLOOKUP(B3949,定价因子!L:M,2,0)</f>
        <v>#N/A</v>
      </c>
      <c r="E3949" t="e">
        <f>VLOOKUP($D$1&amp;D3949,定价因子!E:F,2,0)</f>
        <v>#N/A</v>
      </c>
      <c r="G3949" t="e">
        <f>VLOOKUP($F$1&amp;F3949,定价因子!E:F,2,0)</f>
        <v>#N/A</v>
      </c>
      <c r="H3949" s="104" t="e">
        <f>C3949*PRODUCT(#REF!,#REF!,G3949,,#REF!,E3949)</f>
        <v>#N/A</v>
      </c>
    </row>
    <row r="3950" spans="3:8">
      <c r="C3950" t="e">
        <f>VLOOKUP(B3950,定价因子!L:M,2,0)</f>
        <v>#N/A</v>
      </c>
      <c r="E3950" t="e">
        <f>VLOOKUP($D$1&amp;D3950,定价因子!E:F,2,0)</f>
        <v>#N/A</v>
      </c>
      <c r="G3950" t="e">
        <f>VLOOKUP($F$1&amp;F3950,定价因子!E:F,2,0)</f>
        <v>#N/A</v>
      </c>
      <c r="H3950" s="104" t="e">
        <f>C3950*PRODUCT(#REF!,#REF!,G3950,,#REF!,E3950)</f>
        <v>#N/A</v>
      </c>
    </row>
    <row r="3951" spans="3:8">
      <c r="C3951" t="e">
        <f>VLOOKUP(B3951,定价因子!L:M,2,0)</f>
        <v>#N/A</v>
      </c>
      <c r="E3951" t="e">
        <f>VLOOKUP($D$1&amp;D3951,定价因子!E:F,2,0)</f>
        <v>#N/A</v>
      </c>
      <c r="G3951" t="e">
        <f>VLOOKUP($F$1&amp;F3951,定价因子!E:F,2,0)</f>
        <v>#N/A</v>
      </c>
      <c r="H3951" s="104" t="e">
        <f>C3951*PRODUCT(#REF!,#REF!,G3951,,#REF!,E3951)</f>
        <v>#N/A</v>
      </c>
    </row>
    <row r="3952" spans="3:8">
      <c r="C3952" t="e">
        <f>VLOOKUP(B3952,定价因子!L:M,2,0)</f>
        <v>#N/A</v>
      </c>
      <c r="E3952" t="e">
        <f>VLOOKUP($D$1&amp;D3952,定价因子!E:F,2,0)</f>
        <v>#N/A</v>
      </c>
      <c r="G3952" t="e">
        <f>VLOOKUP($F$1&amp;F3952,定价因子!E:F,2,0)</f>
        <v>#N/A</v>
      </c>
      <c r="H3952" s="104" t="e">
        <f>C3952*PRODUCT(#REF!,#REF!,G3952,,#REF!,E3952)</f>
        <v>#N/A</v>
      </c>
    </row>
    <row r="3953" spans="3:8">
      <c r="C3953" t="e">
        <f>VLOOKUP(B3953,定价因子!L:M,2,0)</f>
        <v>#N/A</v>
      </c>
      <c r="E3953" t="e">
        <f>VLOOKUP($D$1&amp;D3953,定价因子!E:F,2,0)</f>
        <v>#N/A</v>
      </c>
      <c r="G3953" t="e">
        <f>VLOOKUP($F$1&amp;F3953,定价因子!E:F,2,0)</f>
        <v>#N/A</v>
      </c>
      <c r="H3953" s="104" t="e">
        <f>C3953*PRODUCT(#REF!,#REF!,G3953,,#REF!,E3953)</f>
        <v>#N/A</v>
      </c>
    </row>
    <row r="3954" spans="3:8">
      <c r="C3954" t="e">
        <f>VLOOKUP(B3954,定价因子!L:M,2,0)</f>
        <v>#N/A</v>
      </c>
      <c r="E3954" t="e">
        <f>VLOOKUP($D$1&amp;D3954,定价因子!E:F,2,0)</f>
        <v>#N/A</v>
      </c>
      <c r="G3954" t="e">
        <f>VLOOKUP($F$1&amp;F3954,定价因子!E:F,2,0)</f>
        <v>#N/A</v>
      </c>
      <c r="H3954" s="104" t="e">
        <f>C3954*PRODUCT(#REF!,#REF!,G3954,,#REF!,E3954)</f>
        <v>#N/A</v>
      </c>
    </row>
    <row r="3955" spans="3:8">
      <c r="C3955" t="e">
        <f>VLOOKUP(B3955,定价因子!L:M,2,0)</f>
        <v>#N/A</v>
      </c>
      <c r="E3955" t="e">
        <f>VLOOKUP($D$1&amp;D3955,定价因子!E:F,2,0)</f>
        <v>#N/A</v>
      </c>
      <c r="G3955" t="e">
        <f>VLOOKUP($F$1&amp;F3955,定价因子!E:F,2,0)</f>
        <v>#N/A</v>
      </c>
      <c r="H3955" s="104" t="e">
        <f>C3955*PRODUCT(#REF!,#REF!,G3955,,#REF!,E3955)</f>
        <v>#N/A</v>
      </c>
    </row>
    <row r="3956" spans="3:8">
      <c r="C3956" t="e">
        <f>VLOOKUP(B3956,定价因子!L:M,2,0)</f>
        <v>#N/A</v>
      </c>
      <c r="E3956" t="e">
        <f>VLOOKUP($D$1&amp;D3956,定价因子!E:F,2,0)</f>
        <v>#N/A</v>
      </c>
      <c r="G3956" t="e">
        <f>VLOOKUP($F$1&amp;F3956,定价因子!E:F,2,0)</f>
        <v>#N/A</v>
      </c>
      <c r="H3956" s="104" t="e">
        <f>C3956*PRODUCT(#REF!,#REF!,G3956,,#REF!,E3956)</f>
        <v>#N/A</v>
      </c>
    </row>
    <row r="3957" spans="3:8">
      <c r="C3957" t="e">
        <f>VLOOKUP(B3957,定价因子!L:M,2,0)</f>
        <v>#N/A</v>
      </c>
      <c r="E3957" t="e">
        <f>VLOOKUP($D$1&amp;D3957,定价因子!E:F,2,0)</f>
        <v>#N/A</v>
      </c>
      <c r="G3957" t="e">
        <f>VLOOKUP($F$1&amp;F3957,定价因子!E:F,2,0)</f>
        <v>#N/A</v>
      </c>
      <c r="H3957" s="104" t="e">
        <f>C3957*PRODUCT(#REF!,#REF!,G3957,,#REF!,E3957)</f>
        <v>#N/A</v>
      </c>
    </row>
    <row r="3958" spans="3:8">
      <c r="C3958" t="e">
        <f>VLOOKUP(B3958,定价因子!L:M,2,0)</f>
        <v>#N/A</v>
      </c>
      <c r="E3958" t="e">
        <f>VLOOKUP($D$1&amp;D3958,定价因子!E:F,2,0)</f>
        <v>#N/A</v>
      </c>
      <c r="G3958" t="e">
        <f>VLOOKUP($F$1&amp;F3958,定价因子!E:F,2,0)</f>
        <v>#N/A</v>
      </c>
      <c r="H3958" s="104" t="e">
        <f>C3958*PRODUCT(#REF!,#REF!,G3958,,#REF!,E3958)</f>
        <v>#N/A</v>
      </c>
    </row>
    <row r="3959" spans="3:8">
      <c r="C3959" t="e">
        <f>VLOOKUP(B3959,定价因子!L:M,2,0)</f>
        <v>#N/A</v>
      </c>
      <c r="E3959" t="e">
        <f>VLOOKUP($D$1&amp;D3959,定价因子!E:F,2,0)</f>
        <v>#N/A</v>
      </c>
      <c r="G3959" t="e">
        <f>VLOOKUP($F$1&amp;F3959,定价因子!E:F,2,0)</f>
        <v>#N/A</v>
      </c>
      <c r="H3959" s="104" t="e">
        <f>C3959*PRODUCT(#REF!,#REF!,G3959,,#REF!,E3959)</f>
        <v>#N/A</v>
      </c>
    </row>
    <row r="3960" spans="3:8">
      <c r="C3960" t="e">
        <f>VLOOKUP(B3960,定价因子!L:M,2,0)</f>
        <v>#N/A</v>
      </c>
      <c r="E3960" t="e">
        <f>VLOOKUP($D$1&amp;D3960,定价因子!E:F,2,0)</f>
        <v>#N/A</v>
      </c>
      <c r="G3960" t="e">
        <f>VLOOKUP($F$1&amp;F3960,定价因子!E:F,2,0)</f>
        <v>#N/A</v>
      </c>
      <c r="H3960" s="104" t="e">
        <f>C3960*PRODUCT(#REF!,#REF!,G3960,,#REF!,E3960)</f>
        <v>#N/A</v>
      </c>
    </row>
    <row r="3961" spans="3:8">
      <c r="C3961" t="e">
        <f>VLOOKUP(B3961,定价因子!L:M,2,0)</f>
        <v>#N/A</v>
      </c>
      <c r="E3961" t="e">
        <f>VLOOKUP($D$1&amp;D3961,定价因子!E:F,2,0)</f>
        <v>#N/A</v>
      </c>
      <c r="G3961" t="e">
        <f>VLOOKUP($F$1&amp;F3961,定价因子!E:F,2,0)</f>
        <v>#N/A</v>
      </c>
      <c r="H3961" s="104" t="e">
        <f>C3961*PRODUCT(#REF!,#REF!,G3961,,#REF!,E3961)</f>
        <v>#N/A</v>
      </c>
    </row>
    <row r="3962" spans="3:8">
      <c r="C3962" t="e">
        <f>VLOOKUP(B3962,定价因子!L:M,2,0)</f>
        <v>#N/A</v>
      </c>
      <c r="E3962" t="e">
        <f>VLOOKUP($D$1&amp;D3962,定价因子!E:F,2,0)</f>
        <v>#N/A</v>
      </c>
      <c r="G3962" t="e">
        <f>VLOOKUP($F$1&amp;F3962,定价因子!E:F,2,0)</f>
        <v>#N/A</v>
      </c>
      <c r="H3962" s="104" t="e">
        <f>C3962*PRODUCT(#REF!,#REF!,G3962,,#REF!,E3962)</f>
        <v>#N/A</v>
      </c>
    </row>
    <row r="3963" spans="3:8">
      <c r="C3963" t="e">
        <f>VLOOKUP(B3963,定价因子!L:M,2,0)</f>
        <v>#N/A</v>
      </c>
      <c r="E3963" t="e">
        <f>VLOOKUP($D$1&amp;D3963,定价因子!E:F,2,0)</f>
        <v>#N/A</v>
      </c>
      <c r="G3963" t="e">
        <f>VLOOKUP($F$1&amp;F3963,定价因子!E:F,2,0)</f>
        <v>#N/A</v>
      </c>
      <c r="H3963" s="104" t="e">
        <f>C3963*PRODUCT(#REF!,#REF!,G3963,,#REF!,E3963)</f>
        <v>#N/A</v>
      </c>
    </row>
    <row r="3964" spans="3:8">
      <c r="C3964" t="e">
        <f>VLOOKUP(B3964,定价因子!L:M,2,0)</f>
        <v>#N/A</v>
      </c>
      <c r="E3964" t="e">
        <f>VLOOKUP($D$1&amp;D3964,定价因子!E:F,2,0)</f>
        <v>#N/A</v>
      </c>
      <c r="G3964" t="e">
        <f>VLOOKUP($F$1&amp;F3964,定价因子!E:F,2,0)</f>
        <v>#N/A</v>
      </c>
      <c r="H3964" s="104" t="e">
        <f>C3964*PRODUCT(#REF!,#REF!,G3964,,#REF!,E3964)</f>
        <v>#N/A</v>
      </c>
    </row>
    <row r="3965" spans="3:8">
      <c r="C3965" t="e">
        <f>VLOOKUP(B3965,定价因子!L:M,2,0)</f>
        <v>#N/A</v>
      </c>
      <c r="E3965" t="e">
        <f>VLOOKUP($D$1&amp;D3965,定价因子!E:F,2,0)</f>
        <v>#N/A</v>
      </c>
      <c r="G3965" t="e">
        <f>VLOOKUP($F$1&amp;F3965,定价因子!E:F,2,0)</f>
        <v>#N/A</v>
      </c>
      <c r="H3965" s="104" t="e">
        <f>C3965*PRODUCT(#REF!,#REF!,G3965,,#REF!,E3965)</f>
        <v>#N/A</v>
      </c>
    </row>
    <row r="3966" spans="3:8">
      <c r="C3966" t="e">
        <f>VLOOKUP(B3966,定价因子!L:M,2,0)</f>
        <v>#N/A</v>
      </c>
      <c r="E3966" t="e">
        <f>VLOOKUP($D$1&amp;D3966,定价因子!E:F,2,0)</f>
        <v>#N/A</v>
      </c>
      <c r="G3966" t="e">
        <f>VLOOKUP($F$1&amp;F3966,定价因子!E:F,2,0)</f>
        <v>#N/A</v>
      </c>
      <c r="H3966" s="104" t="e">
        <f>C3966*PRODUCT(#REF!,#REF!,G3966,,#REF!,E3966)</f>
        <v>#N/A</v>
      </c>
    </row>
    <row r="3967" spans="3:8">
      <c r="C3967" t="e">
        <f>VLOOKUP(B3967,定价因子!L:M,2,0)</f>
        <v>#N/A</v>
      </c>
      <c r="E3967" t="e">
        <f>VLOOKUP($D$1&amp;D3967,定价因子!E:F,2,0)</f>
        <v>#N/A</v>
      </c>
      <c r="G3967" t="e">
        <f>VLOOKUP($F$1&amp;F3967,定价因子!E:F,2,0)</f>
        <v>#N/A</v>
      </c>
      <c r="H3967" s="104" t="e">
        <f>C3967*PRODUCT(#REF!,#REF!,G3967,,#REF!,E3967)</f>
        <v>#N/A</v>
      </c>
    </row>
    <row r="3968" spans="3:8">
      <c r="C3968" t="e">
        <f>VLOOKUP(B3968,定价因子!L:M,2,0)</f>
        <v>#N/A</v>
      </c>
      <c r="E3968" t="e">
        <f>VLOOKUP($D$1&amp;D3968,定价因子!E:F,2,0)</f>
        <v>#N/A</v>
      </c>
      <c r="G3968" t="e">
        <f>VLOOKUP($F$1&amp;F3968,定价因子!E:F,2,0)</f>
        <v>#N/A</v>
      </c>
      <c r="H3968" s="104" t="e">
        <f>C3968*PRODUCT(#REF!,#REF!,G3968,,#REF!,E3968)</f>
        <v>#N/A</v>
      </c>
    </row>
    <row r="3969" spans="3:8">
      <c r="C3969" t="e">
        <f>VLOOKUP(B3969,定价因子!L:M,2,0)</f>
        <v>#N/A</v>
      </c>
      <c r="E3969" t="e">
        <f>VLOOKUP($D$1&amp;D3969,定价因子!E:F,2,0)</f>
        <v>#N/A</v>
      </c>
      <c r="G3969" t="e">
        <f>VLOOKUP($F$1&amp;F3969,定价因子!E:F,2,0)</f>
        <v>#N/A</v>
      </c>
      <c r="H3969" s="104" t="e">
        <f>C3969*PRODUCT(#REF!,#REF!,G3969,,#REF!,E3969)</f>
        <v>#N/A</v>
      </c>
    </row>
    <row r="3970" spans="3:8">
      <c r="C3970" t="e">
        <f>VLOOKUP(B3970,定价因子!L:M,2,0)</f>
        <v>#N/A</v>
      </c>
      <c r="E3970" t="e">
        <f>VLOOKUP($D$1&amp;D3970,定价因子!E:F,2,0)</f>
        <v>#N/A</v>
      </c>
      <c r="G3970" t="e">
        <f>VLOOKUP($F$1&amp;F3970,定价因子!E:F,2,0)</f>
        <v>#N/A</v>
      </c>
      <c r="H3970" s="104" t="e">
        <f>C3970*PRODUCT(#REF!,#REF!,G3970,,#REF!,E3970)</f>
        <v>#N/A</v>
      </c>
    </row>
    <row r="3971" spans="3:8">
      <c r="C3971" t="e">
        <f>VLOOKUP(B3971,定价因子!L:M,2,0)</f>
        <v>#N/A</v>
      </c>
      <c r="E3971" t="e">
        <f>VLOOKUP($D$1&amp;D3971,定价因子!E:F,2,0)</f>
        <v>#N/A</v>
      </c>
      <c r="G3971" t="e">
        <f>VLOOKUP($F$1&amp;F3971,定价因子!E:F,2,0)</f>
        <v>#N/A</v>
      </c>
      <c r="H3971" s="104" t="e">
        <f>C3971*PRODUCT(#REF!,#REF!,G3971,,#REF!,E3971)</f>
        <v>#N/A</v>
      </c>
    </row>
    <row r="3972" spans="3:8">
      <c r="C3972" t="e">
        <f>VLOOKUP(B3972,定价因子!L:M,2,0)</f>
        <v>#N/A</v>
      </c>
      <c r="E3972" t="e">
        <f>VLOOKUP($D$1&amp;D3972,定价因子!E:F,2,0)</f>
        <v>#N/A</v>
      </c>
      <c r="G3972" t="e">
        <f>VLOOKUP($F$1&amp;F3972,定价因子!E:F,2,0)</f>
        <v>#N/A</v>
      </c>
      <c r="H3972" s="104" t="e">
        <f>C3972*PRODUCT(#REF!,#REF!,G3972,,#REF!,E3972)</f>
        <v>#N/A</v>
      </c>
    </row>
    <row r="3973" spans="3:8">
      <c r="C3973" t="e">
        <f>VLOOKUP(B3973,定价因子!L:M,2,0)</f>
        <v>#N/A</v>
      </c>
      <c r="E3973" t="e">
        <f>VLOOKUP($D$1&amp;D3973,定价因子!E:F,2,0)</f>
        <v>#N/A</v>
      </c>
      <c r="G3973" t="e">
        <f>VLOOKUP($F$1&amp;F3973,定价因子!E:F,2,0)</f>
        <v>#N/A</v>
      </c>
      <c r="H3973" s="104" t="e">
        <f>C3973*PRODUCT(#REF!,#REF!,G3973,,#REF!,E3973)</f>
        <v>#N/A</v>
      </c>
    </row>
    <row r="3974" spans="3:8">
      <c r="C3974" t="e">
        <f>VLOOKUP(B3974,定价因子!L:M,2,0)</f>
        <v>#N/A</v>
      </c>
      <c r="E3974" t="e">
        <f>VLOOKUP($D$1&amp;D3974,定价因子!E:F,2,0)</f>
        <v>#N/A</v>
      </c>
      <c r="G3974" t="e">
        <f>VLOOKUP($F$1&amp;F3974,定价因子!E:F,2,0)</f>
        <v>#N/A</v>
      </c>
      <c r="H3974" s="104" t="e">
        <f>C3974*PRODUCT(#REF!,#REF!,G3974,,#REF!,E3974)</f>
        <v>#N/A</v>
      </c>
    </row>
    <row r="3975" spans="3:8">
      <c r="C3975" t="e">
        <f>VLOOKUP(B3975,定价因子!L:M,2,0)</f>
        <v>#N/A</v>
      </c>
      <c r="E3975" t="e">
        <f>VLOOKUP($D$1&amp;D3975,定价因子!E:F,2,0)</f>
        <v>#N/A</v>
      </c>
      <c r="G3975" t="e">
        <f>VLOOKUP($F$1&amp;F3975,定价因子!E:F,2,0)</f>
        <v>#N/A</v>
      </c>
      <c r="H3975" s="104" t="e">
        <f>C3975*PRODUCT(#REF!,#REF!,G3975,,#REF!,E3975)</f>
        <v>#N/A</v>
      </c>
    </row>
    <row r="3976" spans="3:8">
      <c r="C3976" t="e">
        <f>VLOOKUP(B3976,定价因子!L:M,2,0)</f>
        <v>#N/A</v>
      </c>
      <c r="E3976" t="e">
        <f>VLOOKUP($D$1&amp;D3976,定价因子!E:F,2,0)</f>
        <v>#N/A</v>
      </c>
      <c r="G3976" t="e">
        <f>VLOOKUP($F$1&amp;F3976,定价因子!E:F,2,0)</f>
        <v>#N/A</v>
      </c>
      <c r="H3976" s="104" t="e">
        <f>C3976*PRODUCT(#REF!,#REF!,G3976,,#REF!,E3976)</f>
        <v>#N/A</v>
      </c>
    </row>
    <row r="3977" spans="3:8">
      <c r="C3977" t="e">
        <f>VLOOKUP(B3977,定价因子!L:M,2,0)</f>
        <v>#N/A</v>
      </c>
      <c r="E3977" t="e">
        <f>VLOOKUP($D$1&amp;D3977,定价因子!E:F,2,0)</f>
        <v>#N/A</v>
      </c>
      <c r="G3977" t="e">
        <f>VLOOKUP($F$1&amp;F3977,定价因子!E:F,2,0)</f>
        <v>#N/A</v>
      </c>
      <c r="H3977" s="104" t="e">
        <f>C3977*PRODUCT(#REF!,#REF!,G3977,,#REF!,E3977)</f>
        <v>#N/A</v>
      </c>
    </row>
    <row r="3978" spans="3:8">
      <c r="C3978" t="e">
        <f>VLOOKUP(B3978,定价因子!L:M,2,0)</f>
        <v>#N/A</v>
      </c>
      <c r="E3978" t="e">
        <f>VLOOKUP($D$1&amp;D3978,定价因子!E:F,2,0)</f>
        <v>#N/A</v>
      </c>
      <c r="G3978" t="e">
        <f>VLOOKUP($F$1&amp;F3978,定价因子!E:F,2,0)</f>
        <v>#N/A</v>
      </c>
      <c r="H3978" s="104" t="e">
        <f>C3978*PRODUCT(#REF!,#REF!,G3978,,#REF!,E3978)</f>
        <v>#N/A</v>
      </c>
    </row>
    <row r="3979" spans="3:8">
      <c r="C3979" t="e">
        <f>VLOOKUP(B3979,定价因子!L:M,2,0)</f>
        <v>#N/A</v>
      </c>
      <c r="E3979" t="e">
        <f>VLOOKUP($D$1&amp;D3979,定价因子!E:F,2,0)</f>
        <v>#N/A</v>
      </c>
      <c r="G3979" t="e">
        <f>VLOOKUP($F$1&amp;F3979,定价因子!E:F,2,0)</f>
        <v>#N/A</v>
      </c>
      <c r="H3979" s="104" t="e">
        <f>C3979*PRODUCT(#REF!,#REF!,G3979,,#REF!,E3979)</f>
        <v>#N/A</v>
      </c>
    </row>
    <row r="3980" spans="3:8">
      <c r="C3980" t="e">
        <f>VLOOKUP(B3980,定价因子!L:M,2,0)</f>
        <v>#N/A</v>
      </c>
      <c r="E3980" t="e">
        <f>VLOOKUP($D$1&amp;D3980,定价因子!E:F,2,0)</f>
        <v>#N/A</v>
      </c>
      <c r="G3980" t="e">
        <f>VLOOKUP($F$1&amp;F3980,定价因子!E:F,2,0)</f>
        <v>#N/A</v>
      </c>
      <c r="H3980" s="104" t="e">
        <f>C3980*PRODUCT(#REF!,#REF!,G3980,,#REF!,E3980)</f>
        <v>#N/A</v>
      </c>
    </row>
    <row r="3981" spans="3:8">
      <c r="C3981" t="e">
        <f>VLOOKUP(B3981,定价因子!L:M,2,0)</f>
        <v>#N/A</v>
      </c>
      <c r="E3981" t="e">
        <f>VLOOKUP($D$1&amp;D3981,定价因子!E:F,2,0)</f>
        <v>#N/A</v>
      </c>
      <c r="G3981" t="e">
        <f>VLOOKUP($F$1&amp;F3981,定价因子!E:F,2,0)</f>
        <v>#N/A</v>
      </c>
      <c r="H3981" s="104" t="e">
        <f>C3981*PRODUCT(#REF!,#REF!,G3981,,#REF!,E3981)</f>
        <v>#N/A</v>
      </c>
    </row>
    <row r="3982" spans="3:8">
      <c r="C3982" t="e">
        <f>VLOOKUP(B3982,定价因子!L:M,2,0)</f>
        <v>#N/A</v>
      </c>
      <c r="E3982" t="e">
        <f>VLOOKUP($D$1&amp;D3982,定价因子!E:F,2,0)</f>
        <v>#N/A</v>
      </c>
      <c r="G3982" t="e">
        <f>VLOOKUP($F$1&amp;F3982,定价因子!E:F,2,0)</f>
        <v>#N/A</v>
      </c>
      <c r="H3982" s="104" t="e">
        <f>C3982*PRODUCT(#REF!,#REF!,G3982,,#REF!,E3982)</f>
        <v>#N/A</v>
      </c>
    </row>
    <row r="3983" spans="3:8">
      <c r="C3983" t="e">
        <f>VLOOKUP(B3983,定价因子!L:M,2,0)</f>
        <v>#N/A</v>
      </c>
      <c r="E3983" t="e">
        <f>VLOOKUP($D$1&amp;D3983,定价因子!E:F,2,0)</f>
        <v>#N/A</v>
      </c>
      <c r="G3983" t="e">
        <f>VLOOKUP($F$1&amp;F3983,定价因子!E:F,2,0)</f>
        <v>#N/A</v>
      </c>
      <c r="H3983" s="104" t="e">
        <f>C3983*PRODUCT(#REF!,#REF!,G3983,,#REF!,E3983)</f>
        <v>#N/A</v>
      </c>
    </row>
    <row r="3984" spans="3:8">
      <c r="C3984" t="e">
        <f>VLOOKUP(B3984,定价因子!L:M,2,0)</f>
        <v>#N/A</v>
      </c>
      <c r="E3984" t="e">
        <f>VLOOKUP($D$1&amp;D3984,定价因子!E:F,2,0)</f>
        <v>#N/A</v>
      </c>
      <c r="G3984" t="e">
        <f>VLOOKUP($F$1&amp;F3984,定价因子!E:F,2,0)</f>
        <v>#N/A</v>
      </c>
      <c r="H3984" s="104" t="e">
        <f>C3984*PRODUCT(#REF!,#REF!,G3984,,#REF!,E3984)</f>
        <v>#N/A</v>
      </c>
    </row>
    <row r="3985" spans="3:8">
      <c r="C3985" t="e">
        <f>VLOOKUP(B3985,定价因子!L:M,2,0)</f>
        <v>#N/A</v>
      </c>
      <c r="E3985" t="e">
        <f>VLOOKUP($D$1&amp;D3985,定价因子!E:F,2,0)</f>
        <v>#N/A</v>
      </c>
      <c r="G3985" t="e">
        <f>VLOOKUP($F$1&amp;F3985,定价因子!E:F,2,0)</f>
        <v>#N/A</v>
      </c>
      <c r="H3985" s="104" t="e">
        <f>C3985*PRODUCT(#REF!,#REF!,G3985,,#REF!,E3985)</f>
        <v>#N/A</v>
      </c>
    </row>
    <row r="3986" spans="3:8">
      <c r="C3986" t="e">
        <f>VLOOKUP(B3986,定价因子!L:M,2,0)</f>
        <v>#N/A</v>
      </c>
      <c r="E3986" t="e">
        <f>VLOOKUP($D$1&amp;D3986,定价因子!E:F,2,0)</f>
        <v>#N/A</v>
      </c>
      <c r="G3986" t="e">
        <f>VLOOKUP($F$1&amp;F3986,定价因子!E:F,2,0)</f>
        <v>#N/A</v>
      </c>
      <c r="H3986" s="104" t="e">
        <f>C3986*PRODUCT(#REF!,#REF!,G3986,,#REF!,E3986)</f>
        <v>#N/A</v>
      </c>
    </row>
    <row r="3987" spans="3:8">
      <c r="C3987" t="e">
        <f>VLOOKUP(B3987,定价因子!L:M,2,0)</f>
        <v>#N/A</v>
      </c>
      <c r="E3987" t="e">
        <f>VLOOKUP($D$1&amp;D3987,定价因子!E:F,2,0)</f>
        <v>#N/A</v>
      </c>
      <c r="G3987" t="e">
        <f>VLOOKUP($F$1&amp;F3987,定价因子!E:F,2,0)</f>
        <v>#N/A</v>
      </c>
      <c r="H3987" s="104" t="e">
        <f>C3987*PRODUCT(#REF!,#REF!,G3987,,#REF!,E3987)</f>
        <v>#N/A</v>
      </c>
    </row>
    <row r="3988" spans="3:8">
      <c r="C3988" t="e">
        <f>VLOOKUP(B3988,定价因子!L:M,2,0)</f>
        <v>#N/A</v>
      </c>
      <c r="E3988" t="e">
        <f>VLOOKUP($D$1&amp;D3988,定价因子!E:F,2,0)</f>
        <v>#N/A</v>
      </c>
      <c r="G3988" t="e">
        <f>VLOOKUP($F$1&amp;F3988,定价因子!E:F,2,0)</f>
        <v>#N/A</v>
      </c>
      <c r="H3988" s="104" t="e">
        <f>C3988*PRODUCT(#REF!,#REF!,G3988,,#REF!,E3988)</f>
        <v>#N/A</v>
      </c>
    </row>
    <row r="3989" spans="3:8">
      <c r="C3989" t="e">
        <f>VLOOKUP(B3989,定价因子!L:M,2,0)</f>
        <v>#N/A</v>
      </c>
      <c r="E3989" t="e">
        <f>VLOOKUP($D$1&amp;D3989,定价因子!E:F,2,0)</f>
        <v>#N/A</v>
      </c>
      <c r="G3989" t="e">
        <f>VLOOKUP($F$1&amp;F3989,定价因子!E:F,2,0)</f>
        <v>#N/A</v>
      </c>
      <c r="H3989" s="104" t="e">
        <f>C3989*PRODUCT(#REF!,#REF!,G3989,,#REF!,E3989)</f>
        <v>#N/A</v>
      </c>
    </row>
    <row r="3990" spans="3:8">
      <c r="C3990" t="e">
        <f>VLOOKUP(B3990,定价因子!L:M,2,0)</f>
        <v>#N/A</v>
      </c>
      <c r="E3990" t="e">
        <f>VLOOKUP($D$1&amp;D3990,定价因子!E:F,2,0)</f>
        <v>#N/A</v>
      </c>
      <c r="G3990" t="e">
        <f>VLOOKUP($F$1&amp;F3990,定价因子!E:F,2,0)</f>
        <v>#N/A</v>
      </c>
      <c r="H3990" s="104" t="e">
        <f>C3990*PRODUCT(#REF!,#REF!,G3990,,#REF!,E3990)</f>
        <v>#N/A</v>
      </c>
    </row>
    <row r="3991" spans="3:8">
      <c r="C3991" t="e">
        <f>VLOOKUP(B3991,定价因子!L:M,2,0)</f>
        <v>#N/A</v>
      </c>
      <c r="E3991" t="e">
        <f>VLOOKUP($D$1&amp;D3991,定价因子!E:F,2,0)</f>
        <v>#N/A</v>
      </c>
      <c r="G3991" t="e">
        <f>VLOOKUP($F$1&amp;F3991,定价因子!E:F,2,0)</f>
        <v>#N/A</v>
      </c>
      <c r="H3991" s="104" t="e">
        <f>C3991*PRODUCT(#REF!,#REF!,G3991,,#REF!,E3991)</f>
        <v>#N/A</v>
      </c>
    </row>
    <row r="3992" spans="3:8">
      <c r="C3992" t="e">
        <f>VLOOKUP(B3992,定价因子!L:M,2,0)</f>
        <v>#N/A</v>
      </c>
      <c r="E3992" t="e">
        <f>VLOOKUP($D$1&amp;D3992,定价因子!E:F,2,0)</f>
        <v>#N/A</v>
      </c>
      <c r="G3992" t="e">
        <f>VLOOKUP($F$1&amp;F3992,定价因子!E:F,2,0)</f>
        <v>#N/A</v>
      </c>
      <c r="H3992" s="104" t="e">
        <f>C3992*PRODUCT(#REF!,#REF!,G3992,,#REF!,E3992)</f>
        <v>#N/A</v>
      </c>
    </row>
    <row r="3993" spans="3:8">
      <c r="C3993" t="e">
        <f>VLOOKUP(B3993,定价因子!L:M,2,0)</f>
        <v>#N/A</v>
      </c>
      <c r="E3993" t="e">
        <f>VLOOKUP($D$1&amp;D3993,定价因子!E:F,2,0)</f>
        <v>#N/A</v>
      </c>
      <c r="G3993" t="e">
        <f>VLOOKUP($F$1&amp;F3993,定价因子!E:F,2,0)</f>
        <v>#N/A</v>
      </c>
      <c r="H3993" s="104" t="e">
        <f>C3993*PRODUCT(#REF!,#REF!,G3993,,#REF!,E3993)</f>
        <v>#N/A</v>
      </c>
    </row>
    <row r="3994" spans="3:8">
      <c r="C3994" t="e">
        <f>VLOOKUP(B3994,定价因子!L:M,2,0)</f>
        <v>#N/A</v>
      </c>
      <c r="E3994" t="e">
        <f>VLOOKUP($D$1&amp;D3994,定价因子!E:F,2,0)</f>
        <v>#N/A</v>
      </c>
      <c r="G3994" t="e">
        <f>VLOOKUP($F$1&amp;F3994,定价因子!E:F,2,0)</f>
        <v>#N/A</v>
      </c>
      <c r="H3994" s="104" t="e">
        <f>C3994*PRODUCT(#REF!,#REF!,G3994,,#REF!,E3994)</f>
        <v>#N/A</v>
      </c>
    </row>
    <row r="3995" spans="3:8">
      <c r="C3995" t="e">
        <f>VLOOKUP(B3995,定价因子!L:M,2,0)</f>
        <v>#N/A</v>
      </c>
      <c r="E3995" t="e">
        <f>VLOOKUP($D$1&amp;D3995,定价因子!E:F,2,0)</f>
        <v>#N/A</v>
      </c>
      <c r="G3995" t="e">
        <f>VLOOKUP($F$1&amp;F3995,定价因子!E:F,2,0)</f>
        <v>#N/A</v>
      </c>
      <c r="H3995" s="104" t="e">
        <f>C3995*PRODUCT(#REF!,#REF!,G3995,,#REF!,E3995)</f>
        <v>#N/A</v>
      </c>
    </row>
    <row r="3996" spans="3:8">
      <c r="C3996" t="e">
        <f>VLOOKUP(B3996,定价因子!L:M,2,0)</f>
        <v>#N/A</v>
      </c>
      <c r="E3996" t="e">
        <f>VLOOKUP($D$1&amp;D3996,定价因子!E:F,2,0)</f>
        <v>#N/A</v>
      </c>
      <c r="G3996" t="e">
        <f>VLOOKUP($F$1&amp;F3996,定价因子!E:F,2,0)</f>
        <v>#N/A</v>
      </c>
      <c r="H3996" s="104" t="e">
        <f>C3996*PRODUCT(#REF!,#REF!,G3996,,#REF!,E3996)</f>
        <v>#N/A</v>
      </c>
    </row>
    <row r="3997" spans="3:8">
      <c r="C3997" t="e">
        <f>VLOOKUP(B3997,定价因子!L:M,2,0)</f>
        <v>#N/A</v>
      </c>
      <c r="E3997" t="e">
        <f>VLOOKUP($D$1&amp;D3997,定价因子!E:F,2,0)</f>
        <v>#N/A</v>
      </c>
      <c r="G3997" t="e">
        <f>VLOOKUP($F$1&amp;F3997,定价因子!E:F,2,0)</f>
        <v>#N/A</v>
      </c>
      <c r="H3997" s="104" t="e">
        <f>C3997*PRODUCT(#REF!,#REF!,G3997,,#REF!,E3997)</f>
        <v>#N/A</v>
      </c>
    </row>
    <row r="3998" spans="3:8">
      <c r="C3998" t="e">
        <f>VLOOKUP(B3998,定价因子!L:M,2,0)</f>
        <v>#N/A</v>
      </c>
      <c r="E3998" t="e">
        <f>VLOOKUP($D$1&amp;D3998,定价因子!E:F,2,0)</f>
        <v>#N/A</v>
      </c>
      <c r="G3998" t="e">
        <f>VLOOKUP($F$1&amp;F3998,定价因子!E:F,2,0)</f>
        <v>#N/A</v>
      </c>
      <c r="H3998" s="104" t="e">
        <f>C3998*PRODUCT(#REF!,#REF!,G3998,,#REF!,E3998)</f>
        <v>#N/A</v>
      </c>
    </row>
    <row r="3999" spans="3:8">
      <c r="C3999" t="e">
        <f>VLOOKUP(B3999,定价因子!L:M,2,0)</f>
        <v>#N/A</v>
      </c>
      <c r="E3999" t="e">
        <f>VLOOKUP($D$1&amp;D3999,定价因子!E:F,2,0)</f>
        <v>#N/A</v>
      </c>
      <c r="G3999" t="e">
        <f>VLOOKUP($F$1&amp;F3999,定价因子!E:F,2,0)</f>
        <v>#N/A</v>
      </c>
      <c r="H3999" s="104" t="e">
        <f>C3999*PRODUCT(#REF!,#REF!,G3999,,#REF!,E3999)</f>
        <v>#N/A</v>
      </c>
    </row>
    <row r="4000" spans="3:8">
      <c r="C4000" t="e">
        <f>VLOOKUP(B4000,定价因子!L:M,2,0)</f>
        <v>#N/A</v>
      </c>
      <c r="E4000" t="e">
        <f>VLOOKUP($D$1&amp;D4000,定价因子!E:F,2,0)</f>
        <v>#N/A</v>
      </c>
      <c r="G4000" t="e">
        <f>VLOOKUP($F$1&amp;F4000,定价因子!E:F,2,0)</f>
        <v>#N/A</v>
      </c>
      <c r="H4000" s="104" t="e">
        <f>C4000*PRODUCT(#REF!,#REF!,G4000,,#REF!,E4000)</f>
        <v>#N/A</v>
      </c>
    </row>
    <row r="4001" spans="3:8">
      <c r="C4001" t="e">
        <f>VLOOKUP(B4001,定价因子!L:M,2,0)</f>
        <v>#N/A</v>
      </c>
      <c r="E4001" t="e">
        <f>VLOOKUP($D$1&amp;D4001,定价因子!E:F,2,0)</f>
        <v>#N/A</v>
      </c>
      <c r="G4001" t="e">
        <f>VLOOKUP($F$1&amp;F4001,定价因子!E:F,2,0)</f>
        <v>#N/A</v>
      </c>
      <c r="H4001" s="104" t="e">
        <f>C4001*PRODUCT(#REF!,#REF!,G4001,,#REF!,E4001)</f>
        <v>#N/A</v>
      </c>
    </row>
    <row r="4002" spans="3:8">
      <c r="C4002" t="e">
        <f>VLOOKUP(B4002,定价因子!L:M,2,0)</f>
        <v>#N/A</v>
      </c>
      <c r="E4002" t="e">
        <f>VLOOKUP($D$1&amp;D4002,定价因子!E:F,2,0)</f>
        <v>#N/A</v>
      </c>
      <c r="G4002" t="e">
        <f>VLOOKUP($F$1&amp;F4002,定价因子!E:F,2,0)</f>
        <v>#N/A</v>
      </c>
      <c r="H4002" s="104" t="e">
        <f>C4002*PRODUCT(#REF!,#REF!,G4002,,#REF!,E4002)</f>
        <v>#N/A</v>
      </c>
    </row>
    <row r="4003" spans="3:8">
      <c r="C4003" t="e">
        <f>VLOOKUP(B4003,定价因子!L:M,2,0)</f>
        <v>#N/A</v>
      </c>
      <c r="E4003" t="e">
        <f>VLOOKUP($D$1&amp;D4003,定价因子!E:F,2,0)</f>
        <v>#N/A</v>
      </c>
      <c r="G4003" t="e">
        <f>VLOOKUP($F$1&amp;F4003,定价因子!E:F,2,0)</f>
        <v>#N/A</v>
      </c>
      <c r="H4003" s="104" t="e">
        <f>C4003*PRODUCT(#REF!,#REF!,G4003,,#REF!,E4003)</f>
        <v>#N/A</v>
      </c>
    </row>
    <row r="4004" spans="3:8">
      <c r="C4004" t="e">
        <f>VLOOKUP(B4004,定价因子!L:M,2,0)</f>
        <v>#N/A</v>
      </c>
      <c r="E4004" t="e">
        <f>VLOOKUP($D$1&amp;D4004,定价因子!E:F,2,0)</f>
        <v>#N/A</v>
      </c>
      <c r="G4004" t="e">
        <f>VLOOKUP($F$1&amp;F4004,定价因子!E:F,2,0)</f>
        <v>#N/A</v>
      </c>
      <c r="H4004" s="104" t="e">
        <f>C4004*PRODUCT(#REF!,#REF!,G4004,,#REF!,E4004)</f>
        <v>#N/A</v>
      </c>
    </row>
    <row r="4005" spans="3:8">
      <c r="C4005" t="e">
        <f>VLOOKUP(B4005,定价因子!L:M,2,0)</f>
        <v>#N/A</v>
      </c>
      <c r="E4005" t="e">
        <f>VLOOKUP($D$1&amp;D4005,定价因子!E:F,2,0)</f>
        <v>#N/A</v>
      </c>
      <c r="G4005" t="e">
        <f>VLOOKUP($F$1&amp;F4005,定价因子!E:F,2,0)</f>
        <v>#N/A</v>
      </c>
      <c r="H4005" s="104" t="e">
        <f>C4005*PRODUCT(#REF!,#REF!,G4005,,#REF!,E4005)</f>
        <v>#N/A</v>
      </c>
    </row>
    <row r="4006" spans="3:8">
      <c r="C4006" t="e">
        <f>VLOOKUP(B4006,定价因子!L:M,2,0)</f>
        <v>#N/A</v>
      </c>
      <c r="E4006" t="e">
        <f>VLOOKUP($D$1&amp;D4006,定价因子!E:F,2,0)</f>
        <v>#N/A</v>
      </c>
      <c r="G4006" t="e">
        <f>VLOOKUP($F$1&amp;F4006,定价因子!E:F,2,0)</f>
        <v>#N/A</v>
      </c>
      <c r="H4006" s="104" t="e">
        <f>C4006*PRODUCT(#REF!,#REF!,G4006,,#REF!,E4006)</f>
        <v>#N/A</v>
      </c>
    </row>
    <row r="4007" spans="3:8">
      <c r="C4007" t="e">
        <f>VLOOKUP(B4007,定价因子!L:M,2,0)</f>
        <v>#N/A</v>
      </c>
      <c r="E4007" t="e">
        <f>VLOOKUP($D$1&amp;D4007,定价因子!E:F,2,0)</f>
        <v>#N/A</v>
      </c>
      <c r="G4007" t="e">
        <f>VLOOKUP($F$1&amp;F4007,定价因子!E:F,2,0)</f>
        <v>#N/A</v>
      </c>
      <c r="H4007" s="104" t="e">
        <f>C4007*PRODUCT(#REF!,#REF!,G4007,,#REF!,E4007)</f>
        <v>#N/A</v>
      </c>
    </row>
    <row r="4008" spans="3:8">
      <c r="C4008" t="e">
        <f>VLOOKUP(B4008,定价因子!L:M,2,0)</f>
        <v>#N/A</v>
      </c>
      <c r="E4008" t="e">
        <f>VLOOKUP($D$1&amp;D4008,定价因子!E:F,2,0)</f>
        <v>#N/A</v>
      </c>
      <c r="G4008" t="e">
        <f>VLOOKUP($F$1&amp;F4008,定价因子!E:F,2,0)</f>
        <v>#N/A</v>
      </c>
      <c r="H4008" s="104" t="e">
        <f>C4008*PRODUCT(#REF!,#REF!,G4008,,#REF!,E4008)</f>
        <v>#N/A</v>
      </c>
    </row>
    <row r="4009" spans="3:8">
      <c r="C4009" t="e">
        <f>VLOOKUP(B4009,定价因子!L:M,2,0)</f>
        <v>#N/A</v>
      </c>
      <c r="E4009" t="e">
        <f>VLOOKUP($D$1&amp;D4009,定价因子!E:F,2,0)</f>
        <v>#N/A</v>
      </c>
      <c r="G4009" t="e">
        <f>VLOOKUP($F$1&amp;F4009,定价因子!E:F,2,0)</f>
        <v>#N/A</v>
      </c>
      <c r="H4009" s="104" t="e">
        <f>C4009*PRODUCT(#REF!,#REF!,G4009,,#REF!,E4009)</f>
        <v>#N/A</v>
      </c>
    </row>
    <row r="4010" spans="3:8">
      <c r="C4010" t="e">
        <f>VLOOKUP(B4010,定价因子!L:M,2,0)</f>
        <v>#N/A</v>
      </c>
      <c r="E4010" t="e">
        <f>VLOOKUP($D$1&amp;D4010,定价因子!E:F,2,0)</f>
        <v>#N/A</v>
      </c>
      <c r="G4010" t="e">
        <f>VLOOKUP($F$1&amp;F4010,定价因子!E:F,2,0)</f>
        <v>#N/A</v>
      </c>
      <c r="H4010" s="104" t="e">
        <f>C4010*PRODUCT(#REF!,#REF!,G4010,,#REF!,E4010)</f>
        <v>#N/A</v>
      </c>
    </row>
    <row r="4011" spans="3:8">
      <c r="C4011" t="e">
        <f>VLOOKUP(B4011,定价因子!L:M,2,0)</f>
        <v>#N/A</v>
      </c>
      <c r="E4011" t="e">
        <f>VLOOKUP($D$1&amp;D4011,定价因子!E:F,2,0)</f>
        <v>#N/A</v>
      </c>
      <c r="G4011" t="e">
        <f>VLOOKUP($F$1&amp;F4011,定价因子!E:F,2,0)</f>
        <v>#N/A</v>
      </c>
      <c r="H4011" s="104" t="e">
        <f>C4011*PRODUCT(#REF!,#REF!,G4011,,#REF!,E4011)</f>
        <v>#N/A</v>
      </c>
    </row>
    <row r="4012" spans="3:8">
      <c r="C4012" t="e">
        <f>VLOOKUP(B4012,定价因子!L:M,2,0)</f>
        <v>#N/A</v>
      </c>
      <c r="E4012" t="e">
        <f>VLOOKUP($D$1&amp;D4012,定价因子!E:F,2,0)</f>
        <v>#N/A</v>
      </c>
      <c r="G4012" t="e">
        <f>VLOOKUP($F$1&amp;F4012,定价因子!E:F,2,0)</f>
        <v>#N/A</v>
      </c>
      <c r="H4012" s="104" t="e">
        <f>C4012*PRODUCT(#REF!,#REF!,G4012,,#REF!,E4012)</f>
        <v>#N/A</v>
      </c>
    </row>
    <row r="4013" spans="3:8">
      <c r="C4013" t="e">
        <f>VLOOKUP(B4013,定价因子!L:M,2,0)</f>
        <v>#N/A</v>
      </c>
      <c r="E4013" t="e">
        <f>VLOOKUP($D$1&amp;D4013,定价因子!E:F,2,0)</f>
        <v>#N/A</v>
      </c>
      <c r="G4013" t="e">
        <f>VLOOKUP($F$1&amp;F4013,定价因子!E:F,2,0)</f>
        <v>#N/A</v>
      </c>
      <c r="H4013" s="104" t="e">
        <f>C4013*PRODUCT(#REF!,#REF!,G4013,,#REF!,E4013)</f>
        <v>#N/A</v>
      </c>
    </row>
    <row r="4014" spans="3:8">
      <c r="C4014" t="e">
        <f>VLOOKUP(B4014,定价因子!L:M,2,0)</f>
        <v>#N/A</v>
      </c>
      <c r="E4014" t="e">
        <f>VLOOKUP($D$1&amp;D4014,定价因子!E:F,2,0)</f>
        <v>#N/A</v>
      </c>
      <c r="G4014" t="e">
        <f>VLOOKUP($F$1&amp;F4014,定价因子!E:F,2,0)</f>
        <v>#N/A</v>
      </c>
      <c r="H4014" s="104" t="e">
        <f>C4014*PRODUCT(#REF!,#REF!,G4014,,#REF!,E4014)</f>
        <v>#N/A</v>
      </c>
    </row>
    <row r="4015" spans="3:8">
      <c r="C4015" t="e">
        <f>VLOOKUP(B4015,定价因子!L:M,2,0)</f>
        <v>#N/A</v>
      </c>
      <c r="E4015" t="e">
        <f>VLOOKUP($D$1&amp;D4015,定价因子!E:F,2,0)</f>
        <v>#N/A</v>
      </c>
      <c r="G4015" t="e">
        <f>VLOOKUP($F$1&amp;F4015,定价因子!E:F,2,0)</f>
        <v>#N/A</v>
      </c>
      <c r="H4015" s="104" t="e">
        <f>C4015*PRODUCT(#REF!,#REF!,G4015,,#REF!,E4015)</f>
        <v>#N/A</v>
      </c>
    </row>
    <row r="4016" spans="3:8">
      <c r="C4016" t="e">
        <f>VLOOKUP(B4016,定价因子!L:M,2,0)</f>
        <v>#N/A</v>
      </c>
      <c r="E4016" t="e">
        <f>VLOOKUP($D$1&amp;D4016,定价因子!E:F,2,0)</f>
        <v>#N/A</v>
      </c>
      <c r="G4016" t="e">
        <f>VLOOKUP($F$1&amp;F4016,定价因子!E:F,2,0)</f>
        <v>#N/A</v>
      </c>
      <c r="H4016" s="104" t="e">
        <f>C4016*PRODUCT(#REF!,#REF!,G4016,,#REF!,E4016)</f>
        <v>#N/A</v>
      </c>
    </row>
    <row r="4017" spans="3:8">
      <c r="C4017" t="e">
        <f>VLOOKUP(B4017,定价因子!L:M,2,0)</f>
        <v>#N/A</v>
      </c>
      <c r="E4017" t="e">
        <f>VLOOKUP($D$1&amp;D4017,定价因子!E:F,2,0)</f>
        <v>#N/A</v>
      </c>
      <c r="G4017" t="e">
        <f>VLOOKUP($F$1&amp;F4017,定价因子!E:F,2,0)</f>
        <v>#N/A</v>
      </c>
      <c r="H4017" s="104" t="e">
        <f>C4017*PRODUCT(#REF!,#REF!,G4017,,#REF!,E4017)</f>
        <v>#N/A</v>
      </c>
    </row>
    <row r="4018" spans="3:8">
      <c r="C4018" t="e">
        <f>VLOOKUP(B4018,定价因子!L:M,2,0)</f>
        <v>#N/A</v>
      </c>
      <c r="E4018" t="e">
        <f>VLOOKUP($D$1&amp;D4018,定价因子!E:F,2,0)</f>
        <v>#N/A</v>
      </c>
      <c r="G4018" t="e">
        <f>VLOOKUP($F$1&amp;F4018,定价因子!E:F,2,0)</f>
        <v>#N/A</v>
      </c>
      <c r="H4018" s="104" t="e">
        <f>C4018*PRODUCT(#REF!,#REF!,G4018,,#REF!,E4018)</f>
        <v>#N/A</v>
      </c>
    </row>
    <row r="4019" spans="3:8">
      <c r="C4019" t="e">
        <f>VLOOKUP(B4019,定价因子!L:M,2,0)</f>
        <v>#N/A</v>
      </c>
      <c r="E4019" t="e">
        <f>VLOOKUP($D$1&amp;D4019,定价因子!E:F,2,0)</f>
        <v>#N/A</v>
      </c>
      <c r="G4019" t="e">
        <f>VLOOKUP($F$1&amp;F4019,定价因子!E:F,2,0)</f>
        <v>#N/A</v>
      </c>
      <c r="H4019" s="104" t="e">
        <f>C4019*PRODUCT(#REF!,#REF!,G4019,,#REF!,E4019)</f>
        <v>#N/A</v>
      </c>
    </row>
    <row r="4020" spans="3:8">
      <c r="C4020" t="e">
        <f>VLOOKUP(B4020,定价因子!L:M,2,0)</f>
        <v>#N/A</v>
      </c>
      <c r="E4020" t="e">
        <f>VLOOKUP($D$1&amp;D4020,定价因子!E:F,2,0)</f>
        <v>#N/A</v>
      </c>
      <c r="G4020" t="e">
        <f>VLOOKUP($F$1&amp;F4020,定价因子!E:F,2,0)</f>
        <v>#N/A</v>
      </c>
      <c r="H4020" s="104" t="e">
        <f>C4020*PRODUCT(#REF!,#REF!,G4020,,#REF!,E4020)</f>
        <v>#N/A</v>
      </c>
    </row>
    <row r="4021" spans="3:8">
      <c r="C4021" t="e">
        <f>VLOOKUP(B4021,定价因子!L:M,2,0)</f>
        <v>#N/A</v>
      </c>
      <c r="E4021" t="e">
        <f>VLOOKUP($D$1&amp;D4021,定价因子!E:F,2,0)</f>
        <v>#N/A</v>
      </c>
      <c r="G4021" t="e">
        <f>VLOOKUP($F$1&amp;F4021,定价因子!E:F,2,0)</f>
        <v>#N/A</v>
      </c>
      <c r="H4021" s="104" t="e">
        <f>C4021*PRODUCT(#REF!,#REF!,G4021,,#REF!,E4021)</f>
        <v>#N/A</v>
      </c>
    </row>
    <row r="4022" spans="3:8">
      <c r="C4022" t="e">
        <f>VLOOKUP(B4022,定价因子!L:M,2,0)</f>
        <v>#N/A</v>
      </c>
      <c r="E4022" t="e">
        <f>VLOOKUP($D$1&amp;D4022,定价因子!E:F,2,0)</f>
        <v>#N/A</v>
      </c>
      <c r="G4022" t="e">
        <f>VLOOKUP($F$1&amp;F4022,定价因子!E:F,2,0)</f>
        <v>#N/A</v>
      </c>
      <c r="H4022" s="104" t="e">
        <f>C4022*PRODUCT(#REF!,#REF!,G4022,,#REF!,E4022)</f>
        <v>#N/A</v>
      </c>
    </row>
    <row r="4023" spans="3:8">
      <c r="C4023" t="e">
        <f>VLOOKUP(B4023,定价因子!L:M,2,0)</f>
        <v>#N/A</v>
      </c>
      <c r="E4023" t="e">
        <f>VLOOKUP($D$1&amp;D4023,定价因子!E:F,2,0)</f>
        <v>#N/A</v>
      </c>
      <c r="G4023" t="e">
        <f>VLOOKUP($F$1&amp;F4023,定价因子!E:F,2,0)</f>
        <v>#N/A</v>
      </c>
      <c r="H4023" s="104" t="e">
        <f>C4023*PRODUCT(#REF!,#REF!,G4023,,#REF!,E4023)</f>
        <v>#N/A</v>
      </c>
    </row>
    <row r="4024" spans="3:8">
      <c r="C4024" t="e">
        <f>VLOOKUP(B4024,定价因子!L:M,2,0)</f>
        <v>#N/A</v>
      </c>
      <c r="E4024" t="e">
        <f>VLOOKUP($D$1&amp;D4024,定价因子!E:F,2,0)</f>
        <v>#N/A</v>
      </c>
      <c r="G4024" t="e">
        <f>VLOOKUP($F$1&amp;F4024,定价因子!E:F,2,0)</f>
        <v>#N/A</v>
      </c>
      <c r="H4024" s="104" t="e">
        <f>C4024*PRODUCT(#REF!,#REF!,G4024,,#REF!,E4024)</f>
        <v>#N/A</v>
      </c>
    </row>
    <row r="4025" spans="3:8">
      <c r="C4025" t="e">
        <f>VLOOKUP(B4025,定价因子!L:M,2,0)</f>
        <v>#N/A</v>
      </c>
      <c r="E4025" t="e">
        <f>VLOOKUP($D$1&amp;D4025,定价因子!E:F,2,0)</f>
        <v>#N/A</v>
      </c>
      <c r="G4025" t="e">
        <f>VLOOKUP($F$1&amp;F4025,定价因子!E:F,2,0)</f>
        <v>#N/A</v>
      </c>
      <c r="H4025" s="104" t="e">
        <f>C4025*PRODUCT(#REF!,#REF!,G4025,,#REF!,E4025)</f>
        <v>#N/A</v>
      </c>
    </row>
    <row r="4026" spans="3:8">
      <c r="C4026" t="e">
        <f>VLOOKUP(B4026,定价因子!L:M,2,0)</f>
        <v>#N/A</v>
      </c>
      <c r="E4026" t="e">
        <f>VLOOKUP($D$1&amp;D4026,定价因子!E:F,2,0)</f>
        <v>#N/A</v>
      </c>
      <c r="G4026" t="e">
        <f>VLOOKUP($F$1&amp;F4026,定价因子!E:F,2,0)</f>
        <v>#N/A</v>
      </c>
      <c r="H4026" s="104" t="e">
        <f>C4026*PRODUCT(#REF!,#REF!,G4026,,#REF!,E4026)</f>
        <v>#N/A</v>
      </c>
    </row>
    <row r="4027" spans="3:8">
      <c r="C4027" t="e">
        <f>VLOOKUP(B4027,定价因子!L:M,2,0)</f>
        <v>#N/A</v>
      </c>
      <c r="E4027" t="e">
        <f>VLOOKUP($D$1&amp;D4027,定价因子!E:F,2,0)</f>
        <v>#N/A</v>
      </c>
      <c r="G4027" t="e">
        <f>VLOOKUP($F$1&amp;F4027,定价因子!E:F,2,0)</f>
        <v>#N/A</v>
      </c>
      <c r="H4027" s="104" t="e">
        <f>C4027*PRODUCT(#REF!,#REF!,G4027,,#REF!,E4027)</f>
        <v>#N/A</v>
      </c>
    </row>
    <row r="4028" spans="3:8">
      <c r="C4028" t="e">
        <f>VLOOKUP(B4028,定价因子!L:M,2,0)</f>
        <v>#N/A</v>
      </c>
      <c r="E4028" t="e">
        <f>VLOOKUP($D$1&amp;D4028,定价因子!E:F,2,0)</f>
        <v>#N/A</v>
      </c>
      <c r="G4028" t="e">
        <f>VLOOKUP($F$1&amp;F4028,定价因子!E:F,2,0)</f>
        <v>#N/A</v>
      </c>
      <c r="H4028" s="104" t="e">
        <f>C4028*PRODUCT(#REF!,#REF!,G4028,,#REF!,E4028)</f>
        <v>#N/A</v>
      </c>
    </row>
    <row r="4029" spans="3:8">
      <c r="C4029" t="e">
        <f>VLOOKUP(B4029,定价因子!L:M,2,0)</f>
        <v>#N/A</v>
      </c>
      <c r="E4029" t="e">
        <f>VLOOKUP($D$1&amp;D4029,定价因子!E:F,2,0)</f>
        <v>#N/A</v>
      </c>
      <c r="G4029" t="e">
        <f>VLOOKUP($F$1&amp;F4029,定价因子!E:F,2,0)</f>
        <v>#N/A</v>
      </c>
      <c r="H4029" s="104" t="e">
        <f>C4029*PRODUCT(#REF!,#REF!,G4029,,#REF!,E4029)</f>
        <v>#N/A</v>
      </c>
    </row>
    <row r="4030" spans="3:8">
      <c r="C4030" t="e">
        <f>VLOOKUP(B4030,定价因子!L:M,2,0)</f>
        <v>#N/A</v>
      </c>
      <c r="E4030" t="e">
        <f>VLOOKUP($D$1&amp;D4030,定价因子!E:F,2,0)</f>
        <v>#N/A</v>
      </c>
      <c r="G4030" t="e">
        <f>VLOOKUP($F$1&amp;F4030,定价因子!E:F,2,0)</f>
        <v>#N/A</v>
      </c>
      <c r="H4030" s="104" t="e">
        <f>C4030*PRODUCT(#REF!,#REF!,G4030,,#REF!,E4030)</f>
        <v>#N/A</v>
      </c>
    </row>
    <row r="4031" spans="3:8">
      <c r="C4031" t="e">
        <f>VLOOKUP(B4031,定价因子!L:M,2,0)</f>
        <v>#N/A</v>
      </c>
      <c r="E4031" t="e">
        <f>VLOOKUP($D$1&amp;D4031,定价因子!E:F,2,0)</f>
        <v>#N/A</v>
      </c>
      <c r="G4031" t="e">
        <f>VLOOKUP($F$1&amp;F4031,定价因子!E:F,2,0)</f>
        <v>#N/A</v>
      </c>
      <c r="H4031" s="104" t="e">
        <f>C4031*PRODUCT(#REF!,#REF!,G4031,,#REF!,E4031)</f>
        <v>#N/A</v>
      </c>
    </row>
    <row r="4032" spans="3:8">
      <c r="C4032" t="e">
        <f>VLOOKUP(B4032,定价因子!L:M,2,0)</f>
        <v>#N/A</v>
      </c>
      <c r="E4032" t="e">
        <f>VLOOKUP($D$1&amp;D4032,定价因子!E:F,2,0)</f>
        <v>#N/A</v>
      </c>
      <c r="G4032" t="e">
        <f>VLOOKUP($F$1&amp;F4032,定价因子!E:F,2,0)</f>
        <v>#N/A</v>
      </c>
      <c r="H4032" s="104" t="e">
        <f>C4032*PRODUCT(#REF!,#REF!,G4032,,#REF!,E4032)</f>
        <v>#N/A</v>
      </c>
    </row>
    <row r="4033" spans="3:8">
      <c r="C4033" t="e">
        <f>VLOOKUP(B4033,定价因子!L:M,2,0)</f>
        <v>#N/A</v>
      </c>
      <c r="E4033" t="e">
        <f>VLOOKUP($D$1&amp;D4033,定价因子!E:F,2,0)</f>
        <v>#N/A</v>
      </c>
      <c r="G4033" t="e">
        <f>VLOOKUP($F$1&amp;F4033,定价因子!E:F,2,0)</f>
        <v>#N/A</v>
      </c>
      <c r="H4033" s="104" t="e">
        <f>C4033*PRODUCT(#REF!,#REF!,G4033,,#REF!,E4033)</f>
        <v>#N/A</v>
      </c>
    </row>
    <row r="4034" spans="3:8">
      <c r="C4034" t="e">
        <f>VLOOKUP(B4034,定价因子!L:M,2,0)</f>
        <v>#N/A</v>
      </c>
      <c r="E4034" t="e">
        <f>VLOOKUP($D$1&amp;D4034,定价因子!E:F,2,0)</f>
        <v>#N/A</v>
      </c>
      <c r="G4034" t="e">
        <f>VLOOKUP($F$1&amp;F4034,定价因子!E:F,2,0)</f>
        <v>#N/A</v>
      </c>
      <c r="H4034" s="104" t="e">
        <f>C4034*PRODUCT(#REF!,#REF!,G4034,,#REF!,E4034)</f>
        <v>#N/A</v>
      </c>
    </row>
    <row r="4035" spans="3:8">
      <c r="C4035" t="e">
        <f>VLOOKUP(B4035,定价因子!L:M,2,0)</f>
        <v>#N/A</v>
      </c>
      <c r="E4035" t="e">
        <f>VLOOKUP($D$1&amp;D4035,定价因子!E:F,2,0)</f>
        <v>#N/A</v>
      </c>
      <c r="G4035" t="e">
        <f>VLOOKUP($F$1&amp;F4035,定价因子!E:F,2,0)</f>
        <v>#N/A</v>
      </c>
      <c r="H4035" s="104" t="e">
        <f>C4035*PRODUCT(#REF!,#REF!,G4035,,#REF!,E4035)</f>
        <v>#N/A</v>
      </c>
    </row>
    <row r="4036" spans="3:8">
      <c r="C4036" t="e">
        <f>VLOOKUP(B4036,定价因子!L:M,2,0)</f>
        <v>#N/A</v>
      </c>
      <c r="E4036" t="e">
        <f>VLOOKUP($D$1&amp;D4036,定价因子!E:F,2,0)</f>
        <v>#N/A</v>
      </c>
      <c r="G4036" t="e">
        <f>VLOOKUP($F$1&amp;F4036,定价因子!E:F,2,0)</f>
        <v>#N/A</v>
      </c>
      <c r="H4036" s="104" t="e">
        <f>C4036*PRODUCT(#REF!,#REF!,G4036,,#REF!,E4036)</f>
        <v>#N/A</v>
      </c>
    </row>
    <row r="4037" spans="3:8">
      <c r="C4037" t="e">
        <f>VLOOKUP(B4037,定价因子!L:M,2,0)</f>
        <v>#N/A</v>
      </c>
      <c r="E4037" t="e">
        <f>VLOOKUP($D$1&amp;D4037,定价因子!E:F,2,0)</f>
        <v>#N/A</v>
      </c>
      <c r="G4037" t="e">
        <f>VLOOKUP($F$1&amp;F4037,定价因子!E:F,2,0)</f>
        <v>#N/A</v>
      </c>
      <c r="H4037" s="104" t="e">
        <f>C4037*PRODUCT(#REF!,#REF!,G4037,,#REF!,E4037)</f>
        <v>#N/A</v>
      </c>
    </row>
    <row r="4038" spans="3:8">
      <c r="C4038" t="e">
        <f>VLOOKUP(B4038,定价因子!L:M,2,0)</f>
        <v>#N/A</v>
      </c>
      <c r="E4038" t="e">
        <f>VLOOKUP($D$1&amp;D4038,定价因子!E:F,2,0)</f>
        <v>#N/A</v>
      </c>
      <c r="G4038" t="e">
        <f>VLOOKUP($F$1&amp;F4038,定价因子!E:F,2,0)</f>
        <v>#N/A</v>
      </c>
      <c r="H4038" s="104" t="e">
        <f>C4038*PRODUCT(#REF!,#REF!,G4038,,#REF!,E4038)</f>
        <v>#N/A</v>
      </c>
    </row>
    <row r="4039" spans="3:8">
      <c r="C4039" t="e">
        <f>VLOOKUP(B4039,定价因子!L:M,2,0)</f>
        <v>#N/A</v>
      </c>
      <c r="E4039" t="e">
        <f>VLOOKUP($D$1&amp;D4039,定价因子!E:F,2,0)</f>
        <v>#N/A</v>
      </c>
      <c r="G4039" t="e">
        <f>VLOOKUP($F$1&amp;F4039,定价因子!E:F,2,0)</f>
        <v>#N/A</v>
      </c>
      <c r="H4039" s="104" t="e">
        <f>C4039*PRODUCT(#REF!,#REF!,G4039,,#REF!,E4039)</f>
        <v>#N/A</v>
      </c>
    </row>
    <row r="4040" spans="3:8">
      <c r="C4040" t="e">
        <f>VLOOKUP(B4040,定价因子!L:M,2,0)</f>
        <v>#N/A</v>
      </c>
      <c r="E4040" t="e">
        <f>VLOOKUP($D$1&amp;D4040,定价因子!E:F,2,0)</f>
        <v>#N/A</v>
      </c>
      <c r="G4040" t="e">
        <f>VLOOKUP($F$1&amp;F4040,定价因子!E:F,2,0)</f>
        <v>#N/A</v>
      </c>
      <c r="H4040" s="104" t="e">
        <f>C4040*PRODUCT(#REF!,#REF!,G4040,,#REF!,E4040)</f>
        <v>#N/A</v>
      </c>
    </row>
    <row r="4041" spans="3:8">
      <c r="C4041" t="e">
        <f>VLOOKUP(B4041,定价因子!L:M,2,0)</f>
        <v>#N/A</v>
      </c>
      <c r="E4041" t="e">
        <f>VLOOKUP($D$1&amp;D4041,定价因子!E:F,2,0)</f>
        <v>#N/A</v>
      </c>
      <c r="G4041" t="e">
        <f>VLOOKUP($F$1&amp;F4041,定价因子!E:F,2,0)</f>
        <v>#N/A</v>
      </c>
      <c r="H4041" s="104" t="e">
        <f>C4041*PRODUCT(#REF!,#REF!,G4041,,#REF!,E4041)</f>
        <v>#N/A</v>
      </c>
    </row>
    <row r="4042" spans="3:8">
      <c r="C4042" t="e">
        <f>VLOOKUP(B4042,定价因子!L:M,2,0)</f>
        <v>#N/A</v>
      </c>
      <c r="E4042" t="e">
        <f>VLOOKUP($D$1&amp;D4042,定价因子!E:F,2,0)</f>
        <v>#N/A</v>
      </c>
      <c r="G4042" t="e">
        <f>VLOOKUP($F$1&amp;F4042,定价因子!E:F,2,0)</f>
        <v>#N/A</v>
      </c>
      <c r="H4042" s="104" t="e">
        <f>C4042*PRODUCT(#REF!,#REF!,G4042,,#REF!,E4042)</f>
        <v>#N/A</v>
      </c>
    </row>
    <row r="4043" spans="3:8">
      <c r="C4043" t="e">
        <f>VLOOKUP(B4043,定价因子!L:M,2,0)</f>
        <v>#N/A</v>
      </c>
      <c r="E4043" t="e">
        <f>VLOOKUP($D$1&amp;D4043,定价因子!E:F,2,0)</f>
        <v>#N/A</v>
      </c>
      <c r="G4043" t="e">
        <f>VLOOKUP($F$1&amp;F4043,定价因子!E:F,2,0)</f>
        <v>#N/A</v>
      </c>
      <c r="H4043" s="104" t="e">
        <f>C4043*PRODUCT(#REF!,#REF!,G4043,,#REF!,E4043)</f>
        <v>#N/A</v>
      </c>
    </row>
    <row r="4044" spans="3:8">
      <c r="C4044" t="e">
        <f>VLOOKUP(B4044,定价因子!L:M,2,0)</f>
        <v>#N/A</v>
      </c>
      <c r="E4044" t="e">
        <f>VLOOKUP($D$1&amp;D4044,定价因子!E:F,2,0)</f>
        <v>#N/A</v>
      </c>
      <c r="G4044" t="e">
        <f>VLOOKUP($F$1&amp;F4044,定价因子!E:F,2,0)</f>
        <v>#N/A</v>
      </c>
      <c r="H4044" s="104" t="e">
        <f>C4044*PRODUCT(#REF!,#REF!,G4044,,#REF!,E4044)</f>
        <v>#N/A</v>
      </c>
    </row>
    <row r="4045" spans="3:8">
      <c r="C4045" t="e">
        <f>VLOOKUP(B4045,定价因子!L:M,2,0)</f>
        <v>#N/A</v>
      </c>
      <c r="E4045" t="e">
        <f>VLOOKUP($D$1&amp;D4045,定价因子!E:F,2,0)</f>
        <v>#N/A</v>
      </c>
      <c r="G4045" t="e">
        <f>VLOOKUP($F$1&amp;F4045,定价因子!E:F,2,0)</f>
        <v>#N/A</v>
      </c>
      <c r="H4045" s="104" t="e">
        <f>C4045*PRODUCT(#REF!,#REF!,G4045,,#REF!,E4045)</f>
        <v>#N/A</v>
      </c>
    </row>
    <row r="4046" spans="3:8">
      <c r="C4046" t="e">
        <f>VLOOKUP(B4046,定价因子!L:M,2,0)</f>
        <v>#N/A</v>
      </c>
      <c r="E4046" t="e">
        <f>VLOOKUP($D$1&amp;D4046,定价因子!E:F,2,0)</f>
        <v>#N/A</v>
      </c>
      <c r="G4046" t="e">
        <f>VLOOKUP($F$1&amp;F4046,定价因子!E:F,2,0)</f>
        <v>#N/A</v>
      </c>
      <c r="H4046" s="104" t="e">
        <f>C4046*PRODUCT(#REF!,#REF!,G4046,,#REF!,E4046)</f>
        <v>#N/A</v>
      </c>
    </row>
    <row r="4047" spans="3:8">
      <c r="C4047" t="e">
        <f>VLOOKUP(B4047,定价因子!L:M,2,0)</f>
        <v>#N/A</v>
      </c>
      <c r="E4047" t="e">
        <f>VLOOKUP($D$1&amp;D4047,定价因子!E:F,2,0)</f>
        <v>#N/A</v>
      </c>
      <c r="G4047" t="e">
        <f>VLOOKUP($F$1&amp;F4047,定价因子!E:F,2,0)</f>
        <v>#N/A</v>
      </c>
      <c r="H4047" s="104" t="e">
        <f>C4047*PRODUCT(#REF!,#REF!,G4047,,#REF!,E4047)</f>
        <v>#N/A</v>
      </c>
    </row>
    <row r="4048" spans="3:8">
      <c r="C4048" t="e">
        <f>VLOOKUP(B4048,定价因子!L:M,2,0)</f>
        <v>#N/A</v>
      </c>
      <c r="E4048" t="e">
        <f>VLOOKUP($D$1&amp;D4048,定价因子!E:F,2,0)</f>
        <v>#N/A</v>
      </c>
      <c r="G4048" t="e">
        <f>VLOOKUP($F$1&amp;F4048,定价因子!E:F,2,0)</f>
        <v>#N/A</v>
      </c>
      <c r="H4048" s="104" t="e">
        <f>C4048*PRODUCT(#REF!,#REF!,G4048,,#REF!,E4048)</f>
        <v>#N/A</v>
      </c>
    </row>
    <row r="4049" spans="3:8">
      <c r="C4049" t="e">
        <f>VLOOKUP(B4049,定价因子!L:M,2,0)</f>
        <v>#N/A</v>
      </c>
      <c r="E4049" t="e">
        <f>VLOOKUP($D$1&amp;D4049,定价因子!E:F,2,0)</f>
        <v>#N/A</v>
      </c>
      <c r="G4049" t="e">
        <f>VLOOKUP($F$1&amp;F4049,定价因子!E:F,2,0)</f>
        <v>#N/A</v>
      </c>
      <c r="H4049" s="104" t="e">
        <f>C4049*PRODUCT(#REF!,#REF!,G4049,,#REF!,E4049)</f>
        <v>#N/A</v>
      </c>
    </row>
    <row r="4050" spans="3:8">
      <c r="C4050" t="e">
        <f>VLOOKUP(B4050,定价因子!L:M,2,0)</f>
        <v>#N/A</v>
      </c>
      <c r="E4050" t="e">
        <f>VLOOKUP($D$1&amp;D4050,定价因子!E:F,2,0)</f>
        <v>#N/A</v>
      </c>
      <c r="G4050" t="e">
        <f>VLOOKUP($F$1&amp;F4050,定价因子!E:F,2,0)</f>
        <v>#N/A</v>
      </c>
      <c r="H4050" s="104" t="e">
        <f>C4050*PRODUCT(#REF!,#REF!,G4050,,#REF!,E4050)</f>
        <v>#N/A</v>
      </c>
    </row>
    <row r="4051" spans="3:8">
      <c r="C4051" t="e">
        <f>VLOOKUP(B4051,定价因子!L:M,2,0)</f>
        <v>#N/A</v>
      </c>
      <c r="E4051" t="e">
        <f>VLOOKUP($D$1&amp;D4051,定价因子!E:F,2,0)</f>
        <v>#N/A</v>
      </c>
      <c r="G4051" t="e">
        <f>VLOOKUP($F$1&amp;F4051,定价因子!E:F,2,0)</f>
        <v>#N/A</v>
      </c>
      <c r="H4051" s="104" t="e">
        <f>C4051*PRODUCT(#REF!,#REF!,G4051,,#REF!,E4051)</f>
        <v>#N/A</v>
      </c>
    </row>
    <row r="4052" spans="3:8">
      <c r="C4052" t="e">
        <f>VLOOKUP(B4052,定价因子!L:M,2,0)</f>
        <v>#N/A</v>
      </c>
      <c r="E4052" t="e">
        <f>VLOOKUP($D$1&amp;D4052,定价因子!E:F,2,0)</f>
        <v>#N/A</v>
      </c>
      <c r="G4052" t="e">
        <f>VLOOKUP($F$1&amp;F4052,定价因子!E:F,2,0)</f>
        <v>#N/A</v>
      </c>
      <c r="H4052" s="104" t="e">
        <f>C4052*PRODUCT(#REF!,#REF!,G4052,,#REF!,E4052)</f>
        <v>#N/A</v>
      </c>
    </row>
    <row r="4053" spans="3:8">
      <c r="C4053" t="e">
        <f>VLOOKUP(B4053,定价因子!L:M,2,0)</f>
        <v>#N/A</v>
      </c>
      <c r="E4053" t="e">
        <f>VLOOKUP($D$1&amp;D4053,定价因子!E:F,2,0)</f>
        <v>#N/A</v>
      </c>
      <c r="G4053" t="e">
        <f>VLOOKUP($F$1&amp;F4053,定价因子!E:F,2,0)</f>
        <v>#N/A</v>
      </c>
      <c r="H4053" s="104" t="e">
        <f>C4053*PRODUCT(#REF!,#REF!,G4053,,#REF!,E4053)</f>
        <v>#N/A</v>
      </c>
    </row>
    <row r="4054" spans="3:8">
      <c r="C4054" t="e">
        <f>VLOOKUP(B4054,定价因子!L:M,2,0)</f>
        <v>#N/A</v>
      </c>
      <c r="E4054" t="e">
        <f>VLOOKUP($D$1&amp;D4054,定价因子!E:F,2,0)</f>
        <v>#N/A</v>
      </c>
      <c r="G4054" t="e">
        <f>VLOOKUP($F$1&amp;F4054,定价因子!E:F,2,0)</f>
        <v>#N/A</v>
      </c>
      <c r="H4054" s="104" t="e">
        <f>C4054*PRODUCT(#REF!,#REF!,G4054,,#REF!,E4054)</f>
        <v>#N/A</v>
      </c>
    </row>
    <row r="4055" spans="3:8">
      <c r="C4055" t="e">
        <f>VLOOKUP(B4055,定价因子!L:M,2,0)</f>
        <v>#N/A</v>
      </c>
      <c r="E4055" t="e">
        <f>VLOOKUP($D$1&amp;D4055,定价因子!E:F,2,0)</f>
        <v>#N/A</v>
      </c>
      <c r="G4055" t="e">
        <f>VLOOKUP($F$1&amp;F4055,定价因子!E:F,2,0)</f>
        <v>#N/A</v>
      </c>
      <c r="H4055" s="104" t="e">
        <f>C4055*PRODUCT(#REF!,#REF!,G4055,,#REF!,E4055)</f>
        <v>#N/A</v>
      </c>
    </row>
    <row r="4056" spans="3:8">
      <c r="C4056" t="e">
        <f>VLOOKUP(B4056,定价因子!L:M,2,0)</f>
        <v>#N/A</v>
      </c>
      <c r="E4056" t="e">
        <f>VLOOKUP($D$1&amp;D4056,定价因子!E:F,2,0)</f>
        <v>#N/A</v>
      </c>
      <c r="G4056" t="e">
        <f>VLOOKUP($F$1&amp;F4056,定价因子!E:F,2,0)</f>
        <v>#N/A</v>
      </c>
      <c r="H4056" s="104" t="e">
        <f>C4056*PRODUCT(#REF!,#REF!,G4056,,#REF!,E4056)</f>
        <v>#N/A</v>
      </c>
    </row>
    <row r="4057" spans="3:8">
      <c r="C4057" t="e">
        <f>VLOOKUP(B4057,定价因子!L:M,2,0)</f>
        <v>#N/A</v>
      </c>
      <c r="E4057" t="e">
        <f>VLOOKUP($D$1&amp;D4057,定价因子!E:F,2,0)</f>
        <v>#N/A</v>
      </c>
      <c r="G4057" t="e">
        <f>VLOOKUP($F$1&amp;F4057,定价因子!E:F,2,0)</f>
        <v>#N/A</v>
      </c>
      <c r="H4057" s="104" t="e">
        <f>C4057*PRODUCT(#REF!,#REF!,G4057,,#REF!,E4057)</f>
        <v>#N/A</v>
      </c>
    </row>
    <row r="4058" spans="3:8">
      <c r="C4058" t="e">
        <f>VLOOKUP(B4058,定价因子!L:M,2,0)</f>
        <v>#N/A</v>
      </c>
      <c r="E4058" t="e">
        <f>VLOOKUP($D$1&amp;D4058,定价因子!E:F,2,0)</f>
        <v>#N/A</v>
      </c>
      <c r="G4058" t="e">
        <f>VLOOKUP($F$1&amp;F4058,定价因子!E:F,2,0)</f>
        <v>#N/A</v>
      </c>
      <c r="H4058" s="104" t="e">
        <f>C4058*PRODUCT(#REF!,#REF!,G4058,,#REF!,E4058)</f>
        <v>#N/A</v>
      </c>
    </row>
    <row r="4059" spans="3:8">
      <c r="C4059" t="e">
        <f>VLOOKUP(B4059,定价因子!L:M,2,0)</f>
        <v>#N/A</v>
      </c>
      <c r="E4059" t="e">
        <f>VLOOKUP($D$1&amp;D4059,定价因子!E:F,2,0)</f>
        <v>#N/A</v>
      </c>
      <c r="G4059" t="e">
        <f>VLOOKUP($F$1&amp;F4059,定价因子!E:F,2,0)</f>
        <v>#N/A</v>
      </c>
      <c r="H4059" s="104" t="e">
        <f>C4059*PRODUCT(#REF!,#REF!,G4059,,#REF!,E4059)</f>
        <v>#N/A</v>
      </c>
    </row>
    <row r="4060" spans="3:8">
      <c r="C4060" t="e">
        <f>VLOOKUP(B4060,定价因子!L:M,2,0)</f>
        <v>#N/A</v>
      </c>
      <c r="E4060" t="e">
        <f>VLOOKUP($D$1&amp;D4060,定价因子!E:F,2,0)</f>
        <v>#N/A</v>
      </c>
      <c r="G4060" t="e">
        <f>VLOOKUP($F$1&amp;F4060,定价因子!E:F,2,0)</f>
        <v>#N/A</v>
      </c>
      <c r="H4060" s="104" t="e">
        <f>C4060*PRODUCT(#REF!,#REF!,G4060,,#REF!,E4060)</f>
        <v>#N/A</v>
      </c>
    </row>
    <row r="4061" spans="3:8">
      <c r="C4061" t="e">
        <f>VLOOKUP(B4061,定价因子!L:M,2,0)</f>
        <v>#N/A</v>
      </c>
      <c r="E4061" t="e">
        <f>VLOOKUP($D$1&amp;D4061,定价因子!E:F,2,0)</f>
        <v>#N/A</v>
      </c>
      <c r="G4061" t="e">
        <f>VLOOKUP($F$1&amp;F4061,定价因子!E:F,2,0)</f>
        <v>#N/A</v>
      </c>
      <c r="H4061" s="104" t="e">
        <f>C4061*PRODUCT(#REF!,#REF!,G4061,,#REF!,E4061)</f>
        <v>#N/A</v>
      </c>
    </row>
    <row r="4062" spans="3:8">
      <c r="C4062" t="e">
        <f>VLOOKUP(B4062,定价因子!L:M,2,0)</f>
        <v>#N/A</v>
      </c>
      <c r="E4062" t="e">
        <f>VLOOKUP($D$1&amp;D4062,定价因子!E:F,2,0)</f>
        <v>#N/A</v>
      </c>
      <c r="G4062" t="e">
        <f>VLOOKUP($F$1&amp;F4062,定价因子!E:F,2,0)</f>
        <v>#N/A</v>
      </c>
      <c r="H4062" s="104" t="e">
        <f>C4062*PRODUCT(#REF!,#REF!,G4062,,#REF!,E4062)</f>
        <v>#N/A</v>
      </c>
    </row>
    <row r="4063" spans="3:8">
      <c r="C4063" t="e">
        <f>VLOOKUP(B4063,定价因子!L:M,2,0)</f>
        <v>#N/A</v>
      </c>
      <c r="E4063" t="e">
        <f>VLOOKUP($D$1&amp;D4063,定价因子!E:F,2,0)</f>
        <v>#N/A</v>
      </c>
      <c r="G4063" t="e">
        <f>VLOOKUP($F$1&amp;F4063,定价因子!E:F,2,0)</f>
        <v>#N/A</v>
      </c>
      <c r="H4063" s="104" t="e">
        <f>C4063*PRODUCT(#REF!,#REF!,G4063,,#REF!,E4063)</f>
        <v>#N/A</v>
      </c>
    </row>
    <row r="4064" spans="3:8">
      <c r="C4064" t="e">
        <f>VLOOKUP(B4064,定价因子!L:M,2,0)</f>
        <v>#N/A</v>
      </c>
      <c r="E4064" t="e">
        <f>VLOOKUP($D$1&amp;D4064,定价因子!E:F,2,0)</f>
        <v>#N/A</v>
      </c>
      <c r="G4064" t="e">
        <f>VLOOKUP($F$1&amp;F4064,定价因子!E:F,2,0)</f>
        <v>#N/A</v>
      </c>
      <c r="H4064" s="104" t="e">
        <f>C4064*PRODUCT(#REF!,#REF!,G4064,,#REF!,E4064)</f>
        <v>#N/A</v>
      </c>
    </row>
    <row r="4065" spans="3:8">
      <c r="C4065" t="e">
        <f>VLOOKUP(B4065,定价因子!L:M,2,0)</f>
        <v>#N/A</v>
      </c>
      <c r="E4065" t="e">
        <f>VLOOKUP($D$1&amp;D4065,定价因子!E:F,2,0)</f>
        <v>#N/A</v>
      </c>
      <c r="G4065" t="e">
        <f>VLOOKUP($F$1&amp;F4065,定价因子!E:F,2,0)</f>
        <v>#N/A</v>
      </c>
      <c r="H4065" s="104" t="e">
        <f>C4065*PRODUCT(#REF!,#REF!,G4065,,#REF!,E4065)</f>
        <v>#N/A</v>
      </c>
    </row>
    <row r="4066" spans="3:8">
      <c r="C4066" t="e">
        <f>VLOOKUP(B4066,定价因子!L:M,2,0)</f>
        <v>#N/A</v>
      </c>
      <c r="E4066" t="e">
        <f>VLOOKUP($D$1&amp;D4066,定价因子!E:F,2,0)</f>
        <v>#N/A</v>
      </c>
      <c r="G4066" t="e">
        <f>VLOOKUP($F$1&amp;F4066,定价因子!E:F,2,0)</f>
        <v>#N/A</v>
      </c>
      <c r="H4066" s="104" t="e">
        <f>C4066*PRODUCT(#REF!,#REF!,G4066,,#REF!,E4066)</f>
        <v>#N/A</v>
      </c>
    </row>
    <row r="4067" spans="3:8">
      <c r="C4067" t="e">
        <f>VLOOKUP(B4067,定价因子!L:M,2,0)</f>
        <v>#N/A</v>
      </c>
      <c r="E4067" t="e">
        <f>VLOOKUP($D$1&amp;D4067,定价因子!E:F,2,0)</f>
        <v>#N/A</v>
      </c>
      <c r="G4067" t="e">
        <f>VLOOKUP($F$1&amp;F4067,定价因子!E:F,2,0)</f>
        <v>#N/A</v>
      </c>
      <c r="H4067" s="104" t="e">
        <f>C4067*PRODUCT(#REF!,#REF!,G4067,,#REF!,E4067)</f>
        <v>#N/A</v>
      </c>
    </row>
    <row r="4068" spans="3:8">
      <c r="C4068" t="e">
        <f>VLOOKUP(B4068,定价因子!L:M,2,0)</f>
        <v>#N/A</v>
      </c>
      <c r="E4068" t="e">
        <f>VLOOKUP($D$1&amp;D4068,定价因子!E:F,2,0)</f>
        <v>#N/A</v>
      </c>
      <c r="G4068" t="e">
        <f>VLOOKUP($F$1&amp;F4068,定价因子!E:F,2,0)</f>
        <v>#N/A</v>
      </c>
      <c r="H4068" s="104" t="e">
        <f>C4068*PRODUCT(#REF!,#REF!,G4068,,#REF!,E4068)</f>
        <v>#N/A</v>
      </c>
    </row>
    <row r="4069" spans="3:8">
      <c r="C4069" t="e">
        <f>VLOOKUP(B4069,定价因子!L:M,2,0)</f>
        <v>#N/A</v>
      </c>
      <c r="E4069" t="e">
        <f>VLOOKUP($D$1&amp;D4069,定价因子!E:F,2,0)</f>
        <v>#N/A</v>
      </c>
      <c r="G4069" t="e">
        <f>VLOOKUP($F$1&amp;F4069,定价因子!E:F,2,0)</f>
        <v>#N/A</v>
      </c>
      <c r="H4069" s="104" t="e">
        <f>C4069*PRODUCT(#REF!,#REF!,G4069,,#REF!,E4069)</f>
        <v>#N/A</v>
      </c>
    </row>
    <row r="4070" spans="3:8">
      <c r="C4070" t="e">
        <f>VLOOKUP(B4070,定价因子!L:M,2,0)</f>
        <v>#N/A</v>
      </c>
      <c r="E4070" t="e">
        <f>VLOOKUP($D$1&amp;D4070,定价因子!E:F,2,0)</f>
        <v>#N/A</v>
      </c>
      <c r="G4070" t="e">
        <f>VLOOKUP($F$1&amp;F4070,定价因子!E:F,2,0)</f>
        <v>#N/A</v>
      </c>
      <c r="H4070" s="104" t="e">
        <f>C4070*PRODUCT(#REF!,#REF!,G4070,,#REF!,E4070)</f>
        <v>#N/A</v>
      </c>
    </row>
    <row r="4071" spans="3:8">
      <c r="C4071" t="e">
        <f>VLOOKUP(B4071,定价因子!L:M,2,0)</f>
        <v>#N/A</v>
      </c>
      <c r="E4071" t="e">
        <f>VLOOKUP($D$1&amp;D4071,定价因子!E:F,2,0)</f>
        <v>#N/A</v>
      </c>
      <c r="G4071" t="e">
        <f>VLOOKUP($F$1&amp;F4071,定价因子!E:F,2,0)</f>
        <v>#N/A</v>
      </c>
      <c r="H4071" s="104" t="e">
        <f>C4071*PRODUCT(#REF!,#REF!,G4071,,#REF!,E4071)</f>
        <v>#N/A</v>
      </c>
    </row>
    <row r="4072" spans="3:8">
      <c r="C4072" t="e">
        <f>VLOOKUP(B4072,定价因子!L:M,2,0)</f>
        <v>#N/A</v>
      </c>
      <c r="E4072" t="e">
        <f>VLOOKUP($D$1&amp;D4072,定价因子!E:F,2,0)</f>
        <v>#N/A</v>
      </c>
      <c r="G4072" t="e">
        <f>VLOOKUP($F$1&amp;F4072,定价因子!E:F,2,0)</f>
        <v>#N/A</v>
      </c>
      <c r="H4072" s="104" t="e">
        <f>C4072*PRODUCT(#REF!,#REF!,G4072,,#REF!,E4072)</f>
        <v>#N/A</v>
      </c>
    </row>
    <row r="4073" spans="3:8">
      <c r="C4073" t="e">
        <f>VLOOKUP(B4073,定价因子!L:M,2,0)</f>
        <v>#N/A</v>
      </c>
      <c r="E4073" t="e">
        <f>VLOOKUP($D$1&amp;D4073,定价因子!E:F,2,0)</f>
        <v>#N/A</v>
      </c>
      <c r="G4073" t="e">
        <f>VLOOKUP($F$1&amp;F4073,定价因子!E:F,2,0)</f>
        <v>#N/A</v>
      </c>
      <c r="H4073" s="104" t="e">
        <f>C4073*PRODUCT(#REF!,#REF!,G4073,,#REF!,E4073)</f>
        <v>#N/A</v>
      </c>
    </row>
    <row r="4074" spans="3:8">
      <c r="C4074" t="e">
        <f>VLOOKUP(B4074,定价因子!L:M,2,0)</f>
        <v>#N/A</v>
      </c>
      <c r="E4074" t="e">
        <f>VLOOKUP($D$1&amp;D4074,定价因子!E:F,2,0)</f>
        <v>#N/A</v>
      </c>
      <c r="G4074" t="e">
        <f>VLOOKUP($F$1&amp;F4074,定价因子!E:F,2,0)</f>
        <v>#N/A</v>
      </c>
      <c r="H4074" s="104" t="e">
        <f>C4074*PRODUCT(#REF!,#REF!,G4074,,#REF!,E4074)</f>
        <v>#N/A</v>
      </c>
    </row>
    <row r="4075" spans="3:8">
      <c r="C4075" t="e">
        <f>VLOOKUP(B4075,定价因子!L:M,2,0)</f>
        <v>#N/A</v>
      </c>
      <c r="E4075" t="e">
        <f>VLOOKUP($D$1&amp;D4075,定价因子!E:F,2,0)</f>
        <v>#N/A</v>
      </c>
      <c r="G4075" t="e">
        <f>VLOOKUP($F$1&amp;F4075,定价因子!E:F,2,0)</f>
        <v>#N/A</v>
      </c>
      <c r="H4075" s="104" t="e">
        <f>C4075*PRODUCT(#REF!,#REF!,G4075,,#REF!,E4075)</f>
        <v>#N/A</v>
      </c>
    </row>
    <row r="4076" spans="3:8">
      <c r="C4076" t="e">
        <f>VLOOKUP(B4076,定价因子!L:M,2,0)</f>
        <v>#N/A</v>
      </c>
      <c r="E4076" t="e">
        <f>VLOOKUP($D$1&amp;D4076,定价因子!E:F,2,0)</f>
        <v>#N/A</v>
      </c>
      <c r="G4076" t="e">
        <f>VLOOKUP($F$1&amp;F4076,定价因子!E:F,2,0)</f>
        <v>#N/A</v>
      </c>
      <c r="H4076" s="104" t="e">
        <f>C4076*PRODUCT(#REF!,#REF!,G4076,,#REF!,E4076)</f>
        <v>#N/A</v>
      </c>
    </row>
    <row r="4077" spans="3:8">
      <c r="C4077" t="e">
        <f>VLOOKUP(B4077,定价因子!L:M,2,0)</f>
        <v>#N/A</v>
      </c>
      <c r="E4077" t="e">
        <f>VLOOKUP($D$1&amp;D4077,定价因子!E:F,2,0)</f>
        <v>#N/A</v>
      </c>
      <c r="G4077" t="e">
        <f>VLOOKUP($F$1&amp;F4077,定价因子!E:F,2,0)</f>
        <v>#N/A</v>
      </c>
      <c r="H4077" s="104" t="e">
        <f>C4077*PRODUCT(#REF!,#REF!,G4077,,#REF!,E4077)</f>
        <v>#N/A</v>
      </c>
    </row>
    <row r="4078" spans="3:8">
      <c r="C4078" t="e">
        <f>VLOOKUP(B4078,定价因子!L:M,2,0)</f>
        <v>#N/A</v>
      </c>
      <c r="E4078" t="e">
        <f>VLOOKUP($D$1&amp;D4078,定价因子!E:F,2,0)</f>
        <v>#N/A</v>
      </c>
      <c r="G4078" t="e">
        <f>VLOOKUP($F$1&amp;F4078,定价因子!E:F,2,0)</f>
        <v>#N/A</v>
      </c>
      <c r="H4078" s="104" t="e">
        <f>C4078*PRODUCT(#REF!,#REF!,G4078,,#REF!,E4078)</f>
        <v>#N/A</v>
      </c>
    </row>
    <row r="4079" spans="3:8">
      <c r="C4079" t="e">
        <f>VLOOKUP(B4079,定价因子!L:M,2,0)</f>
        <v>#N/A</v>
      </c>
      <c r="E4079" t="e">
        <f>VLOOKUP($D$1&amp;D4079,定价因子!E:F,2,0)</f>
        <v>#N/A</v>
      </c>
      <c r="G4079" t="e">
        <f>VLOOKUP($F$1&amp;F4079,定价因子!E:F,2,0)</f>
        <v>#N/A</v>
      </c>
      <c r="H4079" s="104" t="e">
        <f>C4079*PRODUCT(#REF!,#REF!,G4079,,#REF!,E4079)</f>
        <v>#N/A</v>
      </c>
    </row>
    <row r="4080" spans="3:8">
      <c r="C4080" t="e">
        <f>VLOOKUP(B4080,定价因子!L:M,2,0)</f>
        <v>#N/A</v>
      </c>
      <c r="E4080" t="e">
        <f>VLOOKUP($D$1&amp;D4080,定价因子!E:F,2,0)</f>
        <v>#N/A</v>
      </c>
      <c r="G4080" t="e">
        <f>VLOOKUP($F$1&amp;F4080,定价因子!E:F,2,0)</f>
        <v>#N/A</v>
      </c>
      <c r="H4080" s="104" t="e">
        <f>C4080*PRODUCT(#REF!,#REF!,G4080,,#REF!,E4080)</f>
        <v>#N/A</v>
      </c>
    </row>
    <row r="4081" spans="3:8">
      <c r="C4081" t="e">
        <f>VLOOKUP(B4081,定价因子!L:M,2,0)</f>
        <v>#N/A</v>
      </c>
      <c r="E4081" t="e">
        <f>VLOOKUP($D$1&amp;D4081,定价因子!E:F,2,0)</f>
        <v>#N/A</v>
      </c>
      <c r="G4081" t="e">
        <f>VLOOKUP($F$1&amp;F4081,定价因子!E:F,2,0)</f>
        <v>#N/A</v>
      </c>
      <c r="H4081" s="104" t="e">
        <f>C4081*PRODUCT(#REF!,#REF!,G4081,,#REF!,E4081)</f>
        <v>#N/A</v>
      </c>
    </row>
    <row r="4082" spans="3:8">
      <c r="C4082" t="e">
        <f>VLOOKUP(B4082,定价因子!L:M,2,0)</f>
        <v>#N/A</v>
      </c>
      <c r="E4082" t="e">
        <f>VLOOKUP($D$1&amp;D4082,定价因子!E:F,2,0)</f>
        <v>#N/A</v>
      </c>
      <c r="G4082" t="e">
        <f>VLOOKUP($F$1&amp;F4082,定价因子!E:F,2,0)</f>
        <v>#N/A</v>
      </c>
      <c r="H4082" s="104" t="e">
        <f>C4082*PRODUCT(#REF!,#REF!,G4082,,#REF!,E4082)</f>
        <v>#N/A</v>
      </c>
    </row>
    <row r="4083" spans="3:8">
      <c r="C4083" t="e">
        <f>VLOOKUP(B4083,定价因子!L:M,2,0)</f>
        <v>#N/A</v>
      </c>
      <c r="E4083" t="e">
        <f>VLOOKUP($D$1&amp;D4083,定价因子!E:F,2,0)</f>
        <v>#N/A</v>
      </c>
      <c r="G4083" t="e">
        <f>VLOOKUP($F$1&amp;F4083,定价因子!E:F,2,0)</f>
        <v>#N/A</v>
      </c>
      <c r="H4083" s="104" t="e">
        <f>C4083*PRODUCT(#REF!,#REF!,G4083,,#REF!,E4083)</f>
        <v>#N/A</v>
      </c>
    </row>
    <row r="4084" spans="3:8">
      <c r="C4084" t="e">
        <f>VLOOKUP(B4084,定价因子!L:M,2,0)</f>
        <v>#N/A</v>
      </c>
      <c r="E4084" t="e">
        <f>VLOOKUP($D$1&amp;D4084,定价因子!E:F,2,0)</f>
        <v>#N/A</v>
      </c>
      <c r="G4084" t="e">
        <f>VLOOKUP($F$1&amp;F4084,定价因子!E:F,2,0)</f>
        <v>#N/A</v>
      </c>
      <c r="H4084" s="104" t="e">
        <f>C4084*PRODUCT(#REF!,#REF!,G4084,,#REF!,E4084)</f>
        <v>#N/A</v>
      </c>
    </row>
    <row r="4085" spans="3:8">
      <c r="C4085" t="e">
        <f>VLOOKUP(B4085,定价因子!L:M,2,0)</f>
        <v>#N/A</v>
      </c>
      <c r="E4085" t="e">
        <f>VLOOKUP($D$1&amp;D4085,定价因子!E:F,2,0)</f>
        <v>#N/A</v>
      </c>
      <c r="G4085" t="e">
        <f>VLOOKUP($F$1&amp;F4085,定价因子!E:F,2,0)</f>
        <v>#N/A</v>
      </c>
      <c r="H4085" s="104" t="e">
        <f>C4085*PRODUCT(#REF!,#REF!,G4085,,#REF!,E4085)</f>
        <v>#N/A</v>
      </c>
    </row>
    <row r="4086" spans="3:8">
      <c r="C4086" t="e">
        <f>VLOOKUP(B4086,定价因子!L:M,2,0)</f>
        <v>#N/A</v>
      </c>
      <c r="E4086" t="e">
        <f>VLOOKUP($D$1&amp;D4086,定价因子!E:F,2,0)</f>
        <v>#N/A</v>
      </c>
      <c r="G4086" t="e">
        <f>VLOOKUP($F$1&amp;F4086,定价因子!E:F,2,0)</f>
        <v>#N/A</v>
      </c>
      <c r="H4086" s="104" t="e">
        <f>C4086*PRODUCT(#REF!,#REF!,G4086,,#REF!,E4086)</f>
        <v>#N/A</v>
      </c>
    </row>
    <row r="4087" spans="3:8">
      <c r="C4087" t="e">
        <f>VLOOKUP(B4087,定价因子!L:M,2,0)</f>
        <v>#N/A</v>
      </c>
      <c r="E4087" t="e">
        <f>VLOOKUP($D$1&amp;D4087,定价因子!E:F,2,0)</f>
        <v>#N/A</v>
      </c>
      <c r="G4087" t="e">
        <f>VLOOKUP($F$1&amp;F4087,定价因子!E:F,2,0)</f>
        <v>#N/A</v>
      </c>
      <c r="H4087" s="104" t="e">
        <f>C4087*PRODUCT(#REF!,#REF!,G4087,,#REF!,E4087)</f>
        <v>#N/A</v>
      </c>
    </row>
    <row r="4088" spans="3:8">
      <c r="C4088" t="e">
        <f>VLOOKUP(B4088,定价因子!L:M,2,0)</f>
        <v>#N/A</v>
      </c>
      <c r="E4088" t="e">
        <f>VLOOKUP($D$1&amp;D4088,定价因子!E:F,2,0)</f>
        <v>#N/A</v>
      </c>
      <c r="G4088" t="e">
        <f>VLOOKUP($F$1&amp;F4088,定价因子!E:F,2,0)</f>
        <v>#N/A</v>
      </c>
      <c r="H4088" s="104" t="e">
        <f>C4088*PRODUCT(#REF!,#REF!,G4088,,#REF!,E4088)</f>
        <v>#N/A</v>
      </c>
    </row>
    <row r="4089" spans="3:8">
      <c r="C4089" t="e">
        <f>VLOOKUP(B4089,定价因子!L:M,2,0)</f>
        <v>#N/A</v>
      </c>
      <c r="E4089" t="e">
        <f>VLOOKUP($D$1&amp;D4089,定价因子!E:F,2,0)</f>
        <v>#N/A</v>
      </c>
      <c r="G4089" t="e">
        <f>VLOOKUP($F$1&amp;F4089,定价因子!E:F,2,0)</f>
        <v>#N/A</v>
      </c>
      <c r="H4089" s="104" t="e">
        <f>C4089*PRODUCT(#REF!,#REF!,G4089,,#REF!,E4089)</f>
        <v>#N/A</v>
      </c>
    </row>
    <row r="4090" spans="3:8">
      <c r="C4090" t="e">
        <f>VLOOKUP(B4090,定价因子!L:M,2,0)</f>
        <v>#N/A</v>
      </c>
      <c r="E4090" t="e">
        <f>VLOOKUP($D$1&amp;D4090,定价因子!E:F,2,0)</f>
        <v>#N/A</v>
      </c>
      <c r="G4090" t="e">
        <f>VLOOKUP($F$1&amp;F4090,定价因子!E:F,2,0)</f>
        <v>#N/A</v>
      </c>
      <c r="H4090" s="104" t="e">
        <f>C4090*PRODUCT(#REF!,#REF!,G4090,,#REF!,E4090)</f>
        <v>#N/A</v>
      </c>
    </row>
    <row r="4091" spans="3:8">
      <c r="C4091" t="e">
        <f>VLOOKUP(B4091,定价因子!L:M,2,0)</f>
        <v>#N/A</v>
      </c>
      <c r="E4091" t="e">
        <f>VLOOKUP($D$1&amp;D4091,定价因子!E:F,2,0)</f>
        <v>#N/A</v>
      </c>
      <c r="G4091" t="e">
        <f>VLOOKUP($F$1&amp;F4091,定价因子!E:F,2,0)</f>
        <v>#N/A</v>
      </c>
      <c r="H4091" s="104" t="e">
        <f>C4091*PRODUCT(#REF!,#REF!,G4091,,#REF!,E4091)</f>
        <v>#N/A</v>
      </c>
    </row>
    <row r="4092" spans="3:8">
      <c r="C4092" t="e">
        <f>VLOOKUP(B4092,定价因子!L:M,2,0)</f>
        <v>#N/A</v>
      </c>
      <c r="E4092" t="e">
        <f>VLOOKUP($D$1&amp;D4092,定价因子!E:F,2,0)</f>
        <v>#N/A</v>
      </c>
      <c r="G4092" t="e">
        <f>VLOOKUP($F$1&amp;F4092,定价因子!E:F,2,0)</f>
        <v>#N/A</v>
      </c>
      <c r="H4092" s="104" t="e">
        <f>C4092*PRODUCT(#REF!,#REF!,G4092,,#REF!,E4092)</f>
        <v>#N/A</v>
      </c>
    </row>
    <row r="4093" spans="3:8">
      <c r="C4093" t="e">
        <f>VLOOKUP(B4093,定价因子!L:M,2,0)</f>
        <v>#N/A</v>
      </c>
      <c r="E4093" t="e">
        <f>VLOOKUP($D$1&amp;D4093,定价因子!E:F,2,0)</f>
        <v>#N/A</v>
      </c>
      <c r="G4093" t="e">
        <f>VLOOKUP($F$1&amp;F4093,定价因子!E:F,2,0)</f>
        <v>#N/A</v>
      </c>
      <c r="H4093" s="104" t="e">
        <f>C4093*PRODUCT(#REF!,#REF!,G4093,,#REF!,E4093)</f>
        <v>#N/A</v>
      </c>
    </row>
    <row r="4094" spans="3:8">
      <c r="C4094" t="e">
        <f>VLOOKUP(B4094,定价因子!L:M,2,0)</f>
        <v>#N/A</v>
      </c>
      <c r="E4094" t="e">
        <f>VLOOKUP($D$1&amp;D4094,定价因子!E:F,2,0)</f>
        <v>#N/A</v>
      </c>
      <c r="G4094" t="e">
        <f>VLOOKUP($F$1&amp;F4094,定价因子!E:F,2,0)</f>
        <v>#N/A</v>
      </c>
      <c r="H4094" s="104" t="e">
        <f>C4094*PRODUCT(#REF!,#REF!,G4094,,#REF!,E4094)</f>
        <v>#N/A</v>
      </c>
    </row>
    <row r="4095" spans="3:8">
      <c r="C4095" t="e">
        <f>VLOOKUP(B4095,定价因子!L:M,2,0)</f>
        <v>#N/A</v>
      </c>
      <c r="E4095" t="e">
        <f>VLOOKUP($D$1&amp;D4095,定价因子!E:F,2,0)</f>
        <v>#N/A</v>
      </c>
      <c r="G4095" t="e">
        <f>VLOOKUP($F$1&amp;F4095,定价因子!E:F,2,0)</f>
        <v>#N/A</v>
      </c>
      <c r="H4095" s="104" t="e">
        <f>C4095*PRODUCT(#REF!,#REF!,G4095,,#REF!,E4095)</f>
        <v>#N/A</v>
      </c>
    </row>
    <row r="4096" spans="3:8">
      <c r="C4096" t="e">
        <f>VLOOKUP(B4096,定价因子!L:M,2,0)</f>
        <v>#N/A</v>
      </c>
      <c r="E4096" t="e">
        <f>VLOOKUP($D$1&amp;D4096,定价因子!E:F,2,0)</f>
        <v>#N/A</v>
      </c>
      <c r="G4096" t="e">
        <f>VLOOKUP($F$1&amp;F4096,定价因子!E:F,2,0)</f>
        <v>#N/A</v>
      </c>
      <c r="H4096" s="104" t="e">
        <f>C4096*PRODUCT(#REF!,#REF!,G4096,,#REF!,E4096)</f>
        <v>#N/A</v>
      </c>
    </row>
    <row r="4097" spans="3:8">
      <c r="C4097" t="e">
        <f>VLOOKUP(B4097,定价因子!L:M,2,0)</f>
        <v>#N/A</v>
      </c>
      <c r="E4097" t="e">
        <f>VLOOKUP($D$1&amp;D4097,定价因子!E:F,2,0)</f>
        <v>#N/A</v>
      </c>
      <c r="G4097" t="e">
        <f>VLOOKUP($F$1&amp;F4097,定价因子!E:F,2,0)</f>
        <v>#N/A</v>
      </c>
      <c r="H4097" s="104" t="e">
        <f>C4097*PRODUCT(#REF!,#REF!,G4097,,#REF!,E4097)</f>
        <v>#N/A</v>
      </c>
    </row>
    <row r="4098" spans="3:8">
      <c r="C4098" t="e">
        <f>VLOOKUP(B4098,定价因子!L:M,2,0)</f>
        <v>#N/A</v>
      </c>
      <c r="E4098" t="e">
        <f>VLOOKUP($D$1&amp;D4098,定价因子!E:F,2,0)</f>
        <v>#N/A</v>
      </c>
      <c r="G4098" t="e">
        <f>VLOOKUP($F$1&amp;F4098,定价因子!E:F,2,0)</f>
        <v>#N/A</v>
      </c>
      <c r="H4098" s="104" t="e">
        <f>C4098*PRODUCT(#REF!,#REF!,G4098,,#REF!,E4098)</f>
        <v>#N/A</v>
      </c>
    </row>
    <row r="4099" spans="3:8">
      <c r="C4099" t="e">
        <f>VLOOKUP(B4099,定价因子!L:M,2,0)</f>
        <v>#N/A</v>
      </c>
      <c r="E4099" t="e">
        <f>VLOOKUP($D$1&amp;D4099,定价因子!E:F,2,0)</f>
        <v>#N/A</v>
      </c>
      <c r="G4099" t="e">
        <f>VLOOKUP($F$1&amp;F4099,定价因子!E:F,2,0)</f>
        <v>#N/A</v>
      </c>
      <c r="H4099" s="104" t="e">
        <f>C4099*PRODUCT(#REF!,#REF!,G4099,,#REF!,E4099)</f>
        <v>#N/A</v>
      </c>
    </row>
    <row r="4100" spans="3:8">
      <c r="C4100" t="e">
        <f>VLOOKUP(B4100,定价因子!L:M,2,0)</f>
        <v>#N/A</v>
      </c>
      <c r="E4100" t="e">
        <f>VLOOKUP($D$1&amp;D4100,定价因子!E:F,2,0)</f>
        <v>#N/A</v>
      </c>
      <c r="G4100" t="e">
        <f>VLOOKUP($F$1&amp;F4100,定价因子!E:F,2,0)</f>
        <v>#N/A</v>
      </c>
      <c r="H4100" s="104" t="e">
        <f>C4100*PRODUCT(#REF!,#REF!,G4100,,#REF!,E4100)</f>
        <v>#N/A</v>
      </c>
    </row>
    <row r="4101" spans="3:8">
      <c r="C4101" t="e">
        <f>VLOOKUP(B4101,定价因子!L:M,2,0)</f>
        <v>#N/A</v>
      </c>
      <c r="E4101" t="e">
        <f>VLOOKUP($D$1&amp;D4101,定价因子!E:F,2,0)</f>
        <v>#N/A</v>
      </c>
      <c r="G4101" t="e">
        <f>VLOOKUP($F$1&amp;F4101,定价因子!E:F,2,0)</f>
        <v>#N/A</v>
      </c>
      <c r="H4101" s="104" t="e">
        <f>C4101*PRODUCT(#REF!,#REF!,G4101,,#REF!,E4101)</f>
        <v>#N/A</v>
      </c>
    </row>
    <row r="4102" spans="3:8">
      <c r="C4102" t="e">
        <f>VLOOKUP(B4102,定价因子!L:M,2,0)</f>
        <v>#N/A</v>
      </c>
      <c r="E4102" t="e">
        <f>VLOOKUP($D$1&amp;D4102,定价因子!E:F,2,0)</f>
        <v>#N/A</v>
      </c>
      <c r="G4102" t="e">
        <f>VLOOKUP($F$1&amp;F4102,定价因子!E:F,2,0)</f>
        <v>#N/A</v>
      </c>
      <c r="H4102" s="104" t="e">
        <f>C4102*PRODUCT(#REF!,#REF!,G4102,,#REF!,E4102)</f>
        <v>#N/A</v>
      </c>
    </row>
    <row r="4103" spans="3:8">
      <c r="C4103" t="e">
        <f>VLOOKUP(B4103,定价因子!L:M,2,0)</f>
        <v>#N/A</v>
      </c>
      <c r="E4103" t="e">
        <f>VLOOKUP($D$1&amp;D4103,定价因子!E:F,2,0)</f>
        <v>#N/A</v>
      </c>
      <c r="G4103" t="e">
        <f>VLOOKUP($F$1&amp;F4103,定价因子!E:F,2,0)</f>
        <v>#N/A</v>
      </c>
      <c r="H4103" s="104" t="e">
        <f>C4103*PRODUCT(#REF!,#REF!,G4103,,#REF!,E4103)</f>
        <v>#N/A</v>
      </c>
    </row>
    <row r="4104" spans="3:8">
      <c r="C4104" t="e">
        <f>VLOOKUP(B4104,定价因子!L:M,2,0)</f>
        <v>#N/A</v>
      </c>
      <c r="E4104" t="e">
        <f>VLOOKUP($D$1&amp;D4104,定价因子!E:F,2,0)</f>
        <v>#N/A</v>
      </c>
      <c r="G4104" t="e">
        <f>VLOOKUP($F$1&amp;F4104,定价因子!E:F,2,0)</f>
        <v>#N/A</v>
      </c>
      <c r="H4104" s="104" t="e">
        <f>C4104*PRODUCT(#REF!,#REF!,G4104,,#REF!,E4104)</f>
        <v>#N/A</v>
      </c>
    </row>
    <row r="4105" spans="3:8">
      <c r="C4105" t="e">
        <f>VLOOKUP(B4105,定价因子!L:M,2,0)</f>
        <v>#N/A</v>
      </c>
      <c r="E4105" t="e">
        <f>VLOOKUP($D$1&amp;D4105,定价因子!E:F,2,0)</f>
        <v>#N/A</v>
      </c>
      <c r="G4105" t="e">
        <f>VLOOKUP($F$1&amp;F4105,定价因子!E:F,2,0)</f>
        <v>#N/A</v>
      </c>
      <c r="H4105" s="104" t="e">
        <f>C4105*PRODUCT(#REF!,#REF!,G4105,,#REF!,E4105)</f>
        <v>#N/A</v>
      </c>
    </row>
    <row r="4106" spans="3:8">
      <c r="C4106" t="e">
        <f>VLOOKUP(B4106,定价因子!L:M,2,0)</f>
        <v>#N/A</v>
      </c>
      <c r="E4106" t="e">
        <f>VLOOKUP($D$1&amp;D4106,定价因子!E:F,2,0)</f>
        <v>#N/A</v>
      </c>
      <c r="G4106" t="e">
        <f>VLOOKUP($F$1&amp;F4106,定价因子!E:F,2,0)</f>
        <v>#N/A</v>
      </c>
      <c r="H4106" s="104" t="e">
        <f>C4106*PRODUCT(#REF!,#REF!,G4106,,#REF!,E4106)</f>
        <v>#N/A</v>
      </c>
    </row>
    <row r="4107" spans="3:8">
      <c r="C4107" t="e">
        <f>VLOOKUP(B4107,定价因子!L:M,2,0)</f>
        <v>#N/A</v>
      </c>
      <c r="E4107" t="e">
        <f>VLOOKUP($D$1&amp;D4107,定价因子!E:F,2,0)</f>
        <v>#N/A</v>
      </c>
      <c r="G4107" t="e">
        <f>VLOOKUP($F$1&amp;F4107,定价因子!E:F,2,0)</f>
        <v>#N/A</v>
      </c>
      <c r="H4107" s="104" t="e">
        <f>C4107*PRODUCT(#REF!,#REF!,G4107,,#REF!,E4107)</f>
        <v>#N/A</v>
      </c>
    </row>
    <row r="4108" spans="3:8">
      <c r="C4108" t="e">
        <f>VLOOKUP(B4108,定价因子!L:M,2,0)</f>
        <v>#N/A</v>
      </c>
      <c r="E4108" t="e">
        <f>VLOOKUP($D$1&amp;D4108,定价因子!E:F,2,0)</f>
        <v>#N/A</v>
      </c>
      <c r="G4108" t="e">
        <f>VLOOKUP($F$1&amp;F4108,定价因子!E:F,2,0)</f>
        <v>#N/A</v>
      </c>
      <c r="H4108" s="104" t="e">
        <f>C4108*PRODUCT(#REF!,#REF!,G4108,,#REF!,E4108)</f>
        <v>#N/A</v>
      </c>
    </row>
    <row r="4109" spans="3:8">
      <c r="C4109" t="e">
        <f>VLOOKUP(B4109,定价因子!L:M,2,0)</f>
        <v>#N/A</v>
      </c>
      <c r="E4109" t="e">
        <f>VLOOKUP($D$1&amp;D4109,定价因子!E:F,2,0)</f>
        <v>#N/A</v>
      </c>
      <c r="G4109" t="e">
        <f>VLOOKUP($F$1&amp;F4109,定价因子!E:F,2,0)</f>
        <v>#N/A</v>
      </c>
      <c r="H4109" s="104" t="e">
        <f>C4109*PRODUCT(#REF!,#REF!,G4109,,#REF!,E4109)</f>
        <v>#N/A</v>
      </c>
    </row>
    <row r="4110" spans="3:8">
      <c r="C4110" t="e">
        <f>VLOOKUP(B4110,定价因子!L:M,2,0)</f>
        <v>#N/A</v>
      </c>
      <c r="E4110" t="e">
        <f>VLOOKUP($D$1&amp;D4110,定价因子!E:F,2,0)</f>
        <v>#N/A</v>
      </c>
      <c r="G4110" t="e">
        <f>VLOOKUP($F$1&amp;F4110,定价因子!E:F,2,0)</f>
        <v>#N/A</v>
      </c>
      <c r="H4110" s="104" t="e">
        <f>C4110*PRODUCT(#REF!,#REF!,G4110,,#REF!,E4110)</f>
        <v>#N/A</v>
      </c>
    </row>
    <row r="4111" spans="3:8">
      <c r="C4111" t="e">
        <f>VLOOKUP(B4111,定价因子!L:M,2,0)</f>
        <v>#N/A</v>
      </c>
      <c r="E4111" t="e">
        <f>VLOOKUP($D$1&amp;D4111,定价因子!E:F,2,0)</f>
        <v>#N/A</v>
      </c>
      <c r="G4111" t="e">
        <f>VLOOKUP($F$1&amp;F4111,定价因子!E:F,2,0)</f>
        <v>#N/A</v>
      </c>
      <c r="H4111" s="104" t="e">
        <f>C4111*PRODUCT(#REF!,#REF!,G4111,,#REF!,E4111)</f>
        <v>#N/A</v>
      </c>
    </row>
    <row r="4112" spans="3:8">
      <c r="C4112" t="e">
        <f>VLOOKUP(B4112,定价因子!L:M,2,0)</f>
        <v>#N/A</v>
      </c>
      <c r="E4112" t="e">
        <f>VLOOKUP($D$1&amp;D4112,定价因子!E:F,2,0)</f>
        <v>#N/A</v>
      </c>
      <c r="G4112" t="e">
        <f>VLOOKUP($F$1&amp;F4112,定价因子!E:F,2,0)</f>
        <v>#N/A</v>
      </c>
      <c r="H4112" s="104" t="e">
        <f>C4112*PRODUCT(#REF!,#REF!,G4112,,#REF!,E4112)</f>
        <v>#N/A</v>
      </c>
    </row>
    <row r="4113" spans="3:8">
      <c r="C4113" t="e">
        <f>VLOOKUP(B4113,定价因子!L:M,2,0)</f>
        <v>#N/A</v>
      </c>
      <c r="E4113" t="e">
        <f>VLOOKUP($D$1&amp;D4113,定价因子!E:F,2,0)</f>
        <v>#N/A</v>
      </c>
      <c r="G4113" t="e">
        <f>VLOOKUP($F$1&amp;F4113,定价因子!E:F,2,0)</f>
        <v>#N/A</v>
      </c>
      <c r="H4113" s="104" t="e">
        <f>C4113*PRODUCT(#REF!,#REF!,G4113,,#REF!,E4113)</f>
        <v>#N/A</v>
      </c>
    </row>
    <row r="4114" spans="3:8">
      <c r="C4114" t="e">
        <f>VLOOKUP(B4114,定价因子!L:M,2,0)</f>
        <v>#N/A</v>
      </c>
      <c r="E4114" t="e">
        <f>VLOOKUP($D$1&amp;D4114,定价因子!E:F,2,0)</f>
        <v>#N/A</v>
      </c>
      <c r="G4114" t="e">
        <f>VLOOKUP($F$1&amp;F4114,定价因子!E:F,2,0)</f>
        <v>#N/A</v>
      </c>
      <c r="H4114" s="104" t="e">
        <f>C4114*PRODUCT(#REF!,#REF!,G4114,,#REF!,E4114)</f>
        <v>#N/A</v>
      </c>
    </row>
    <row r="4115" spans="3:8">
      <c r="C4115" t="e">
        <f>VLOOKUP(B4115,定价因子!L:M,2,0)</f>
        <v>#N/A</v>
      </c>
      <c r="E4115" t="e">
        <f>VLOOKUP($D$1&amp;D4115,定价因子!E:F,2,0)</f>
        <v>#N/A</v>
      </c>
      <c r="G4115" t="e">
        <f>VLOOKUP($F$1&amp;F4115,定价因子!E:F,2,0)</f>
        <v>#N/A</v>
      </c>
      <c r="H4115" s="104" t="e">
        <f>C4115*PRODUCT(#REF!,#REF!,G4115,,#REF!,E4115)</f>
        <v>#N/A</v>
      </c>
    </row>
    <row r="4116" spans="3:8">
      <c r="C4116" t="e">
        <f>VLOOKUP(B4116,定价因子!L:M,2,0)</f>
        <v>#N/A</v>
      </c>
      <c r="E4116" t="e">
        <f>VLOOKUP($D$1&amp;D4116,定价因子!E:F,2,0)</f>
        <v>#N/A</v>
      </c>
      <c r="G4116" t="e">
        <f>VLOOKUP($F$1&amp;F4116,定价因子!E:F,2,0)</f>
        <v>#N/A</v>
      </c>
      <c r="H4116" s="104" t="e">
        <f>C4116*PRODUCT(#REF!,#REF!,G4116,,#REF!,E4116)</f>
        <v>#N/A</v>
      </c>
    </row>
    <row r="4117" spans="3:8">
      <c r="C4117" t="e">
        <f>VLOOKUP(B4117,定价因子!L:M,2,0)</f>
        <v>#N/A</v>
      </c>
      <c r="E4117" t="e">
        <f>VLOOKUP($D$1&amp;D4117,定价因子!E:F,2,0)</f>
        <v>#N/A</v>
      </c>
      <c r="G4117" t="e">
        <f>VLOOKUP($F$1&amp;F4117,定价因子!E:F,2,0)</f>
        <v>#N/A</v>
      </c>
      <c r="H4117" s="104" t="e">
        <f>C4117*PRODUCT(#REF!,#REF!,G4117,,#REF!,E4117)</f>
        <v>#N/A</v>
      </c>
    </row>
    <row r="4118" spans="3:8">
      <c r="C4118" t="e">
        <f>VLOOKUP(B4118,定价因子!L:M,2,0)</f>
        <v>#N/A</v>
      </c>
      <c r="E4118" t="e">
        <f>VLOOKUP($D$1&amp;D4118,定价因子!E:F,2,0)</f>
        <v>#N/A</v>
      </c>
      <c r="G4118" t="e">
        <f>VLOOKUP($F$1&amp;F4118,定价因子!E:F,2,0)</f>
        <v>#N/A</v>
      </c>
      <c r="H4118" s="104" t="e">
        <f>C4118*PRODUCT(#REF!,#REF!,G4118,,#REF!,E4118)</f>
        <v>#N/A</v>
      </c>
    </row>
    <row r="4119" spans="3:8">
      <c r="C4119" t="e">
        <f>VLOOKUP(B4119,定价因子!L:M,2,0)</f>
        <v>#N/A</v>
      </c>
      <c r="E4119" t="e">
        <f>VLOOKUP($D$1&amp;D4119,定价因子!E:F,2,0)</f>
        <v>#N/A</v>
      </c>
      <c r="G4119" t="e">
        <f>VLOOKUP($F$1&amp;F4119,定价因子!E:F,2,0)</f>
        <v>#N/A</v>
      </c>
      <c r="H4119" s="104" t="e">
        <f>C4119*PRODUCT(#REF!,#REF!,G4119,,#REF!,E4119)</f>
        <v>#N/A</v>
      </c>
    </row>
    <row r="4120" spans="3:8">
      <c r="C4120" t="e">
        <f>VLOOKUP(B4120,定价因子!L:M,2,0)</f>
        <v>#N/A</v>
      </c>
      <c r="E4120" t="e">
        <f>VLOOKUP($D$1&amp;D4120,定价因子!E:F,2,0)</f>
        <v>#N/A</v>
      </c>
      <c r="G4120" t="e">
        <f>VLOOKUP($F$1&amp;F4120,定价因子!E:F,2,0)</f>
        <v>#N/A</v>
      </c>
      <c r="H4120" s="104" t="e">
        <f>C4120*PRODUCT(#REF!,#REF!,G4120,,#REF!,E4120)</f>
        <v>#N/A</v>
      </c>
    </row>
    <row r="4121" spans="3:8">
      <c r="C4121" t="e">
        <f>VLOOKUP(B4121,定价因子!L:M,2,0)</f>
        <v>#N/A</v>
      </c>
      <c r="E4121" t="e">
        <f>VLOOKUP($D$1&amp;D4121,定价因子!E:F,2,0)</f>
        <v>#N/A</v>
      </c>
      <c r="G4121" t="e">
        <f>VLOOKUP($F$1&amp;F4121,定价因子!E:F,2,0)</f>
        <v>#N/A</v>
      </c>
      <c r="H4121" s="104" t="e">
        <f>C4121*PRODUCT(#REF!,#REF!,G4121,,#REF!,E4121)</f>
        <v>#N/A</v>
      </c>
    </row>
    <row r="4122" spans="3:8">
      <c r="C4122" t="e">
        <f>VLOOKUP(B4122,定价因子!L:M,2,0)</f>
        <v>#N/A</v>
      </c>
      <c r="E4122" t="e">
        <f>VLOOKUP($D$1&amp;D4122,定价因子!E:F,2,0)</f>
        <v>#N/A</v>
      </c>
      <c r="G4122" t="e">
        <f>VLOOKUP($F$1&amp;F4122,定价因子!E:F,2,0)</f>
        <v>#N/A</v>
      </c>
      <c r="H4122" s="104" t="e">
        <f>C4122*PRODUCT(#REF!,#REF!,G4122,,#REF!,E4122)</f>
        <v>#N/A</v>
      </c>
    </row>
    <row r="4123" spans="3:8">
      <c r="C4123" t="e">
        <f>VLOOKUP(B4123,定价因子!L:M,2,0)</f>
        <v>#N/A</v>
      </c>
      <c r="E4123" t="e">
        <f>VLOOKUP($D$1&amp;D4123,定价因子!E:F,2,0)</f>
        <v>#N/A</v>
      </c>
      <c r="G4123" t="e">
        <f>VLOOKUP($F$1&amp;F4123,定价因子!E:F,2,0)</f>
        <v>#N/A</v>
      </c>
      <c r="H4123" s="104" t="e">
        <f>C4123*PRODUCT(#REF!,#REF!,G4123,,#REF!,E4123)</f>
        <v>#N/A</v>
      </c>
    </row>
    <row r="4124" spans="3:8">
      <c r="C4124" t="e">
        <f>VLOOKUP(B4124,定价因子!L:M,2,0)</f>
        <v>#N/A</v>
      </c>
      <c r="E4124" t="e">
        <f>VLOOKUP($D$1&amp;D4124,定价因子!E:F,2,0)</f>
        <v>#N/A</v>
      </c>
      <c r="G4124" t="e">
        <f>VLOOKUP($F$1&amp;F4124,定价因子!E:F,2,0)</f>
        <v>#N/A</v>
      </c>
      <c r="H4124" s="104" t="e">
        <f>C4124*PRODUCT(#REF!,#REF!,G4124,,#REF!,E4124)</f>
        <v>#N/A</v>
      </c>
    </row>
    <row r="4125" spans="3:8">
      <c r="C4125" t="e">
        <f>VLOOKUP(B4125,定价因子!L:M,2,0)</f>
        <v>#N/A</v>
      </c>
      <c r="E4125" t="e">
        <f>VLOOKUP($D$1&amp;D4125,定价因子!E:F,2,0)</f>
        <v>#N/A</v>
      </c>
      <c r="G4125" t="e">
        <f>VLOOKUP($F$1&amp;F4125,定价因子!E:F,2,0)</f>
        <v>#N/A</v>
      </c>
      <c r="H4125" s="104" t="e">
        <f>C4125*PRODUCT(#REF!,#REF!,G4125,,#REF!,E4125)</f>
        <v>#N/A</v>
      </c>
    </row>
    <row r="4126" spans="3:8">
      <c r="C4126" t="e">
        <f>VLOOKUP(B4126,定价因子!L:M,2,0)</f>
        <v>#N/A</v>
      </c>
      <c r="E4126" t="e">
        <f>VLOOKUP($D$1&amp;D4126,定价因子!E:F,2,0)</f>
        <v>#N/A</v>
      </c>
      <c r="G4126" t="e">
        <f>VLOOKUP($F$1&amp;F4126,定价因子!E:F,2,0)</f>
        <v>#N/A</v>
      </c>
      <c r="H4126" s="104" t="e">
        <f>C4126*PRODUCT(#REF!,#REF!,G4126,,#REF!,E4126)</f>
        <v>#N/A</v>
      </c>
    </row>
    <row r="4127" spans="3:8">
      <c r="C4127" t="e">
        <f>VLOOKUP(B4127,定价因子!L:M,2,0)</f>
        <v>#N/A</v>
      </c>
      <c r="E4127" t="e">
        <f>VLOOKUP($D$1&amp;D4127,定价因子!E:F,2,0)</f>
        <v>#N/A</v>
      </c>
      <c r="G4127" t="e">
        <f>VLOOKUP($F$1&amp;F4127,定价因子!E:F,2,0)</f>
        <v>#N/A</v>
      </c>
      <c r="H4127" s="104" t="e">
        <f>C4127*PRODUCT(#REF!,#REF!,G4127,,#REF!,E4127)</f>
        <v>#N/A</v>
      </c>
    </row>
    <row r="4128" spans="3:8">
      <c r="C4128" t="e">
        <f>VLOOKUP(B4128,定价因子!L:M,2,0)</f>
        <v>#N/A</v>
      </c>
      <c r="E4128" t="e">
        <f>VLOOKUP($D$1&amp;D4128,定价因子!E:F,2,0)</f>
        <v>#N/A</v>
      </c>
      <c r="G4128" t="e">
        <f>VLOOKUP($F$1&amp;F4128,定价因子!E:F,2,0)</f>
        <v>#N/A</v>
      </c>
      <c r="H4128" s="104" t="e">
        <f>C4128*PRODUCT(#REF!,#REF!,G4128,,#REF!,E4128)</f>
        <v>#N/A</v>
      </c>
    </row>
    <row r="4129" spans="3:8">
      <c r="C4129" t="e">
        <f>VLOOKUP(B4129,定价因子!L:M,2,0)</f>
        <v>#N/A</v>
      </c>
      <c r="E4129" t="e">
        <f>VLOOKUP($D$1&amp;D4129,定价因子!E:F,2,0)</f>
        <v>#N/A</v>
      </c>
      <c r="G4129" t="e">
        <f>VLOOKUP($F$1&amp;F4129,定价因子!E:F,2,0)</f>
        <v>#N/A</v>
      </c>
      <c r="H4129" s="104" t="e">
        <f>C4129*PRODUCT(#REF!,#REF!,G4129,,#REF!,E4129)</f>
        <v>#N/A</v>
      </c>
    </row>
    <row r="4130" spans="3:8">
      <c r="C4130" t="e">
        <f>VLOOKUP(B4130,定价因子!L:M,2,0)</f>
        <v>#N/A</v>
      </c>
      <c r="E4130" t="e">
        <f>VLOOKUP($D$1&amp;D4130,定价因子!E:F,2,0)</f>
        <v>#N/A</v>
      </c>
      <c r="G4130" t="e">
        <f>VLOOKUP($F$1&amp;F4130,定价因子!E:F,2,0)</f>
        <v>#N/A</v>
      </c>
      <c r="H4130" s="104" t="e">
        <f>C4130*PRODUCT(#REF!,#REF!,G4130,,#REF!,E4130)</f>
        <v>#N/A</v>
      </c>
    </row>
    <row r="4131" spans="3:8">
      <c r="C4131" t="e">
        <f>VLOOKUP(B4131,定价因子!L:M,2,0)</f>
        <v>#N/A</v>
      </c>
      <c r="E4131" t="e">
        <f>VLOOKUP($D$1&amp;D4131,定价因子!E:F,2,0)</f>
        <v>#N/A</v>
      </c>
      <c r="G4131" t="e">
        <f>VLOOKUP($F$1&amp;F4131,定价因子!E:F,2,0)</f>
        <v>#N/A</v>
      </c>
      <c r="H4131" s="104" t="e">
        <f>C4131*PRODUCT(#REF!,#REF!,G4131,,#REF!,E4131)</f>
        <v>#N/A</v>
      </c>
    </row>
    <row r="4132" spans="3:8">
      <c r="C4132" t="e">
        <f>VLOOKUP(B4132,定价因子!L:M,2,0)</f>
        <v>#N/A</v>
      </c>
      <c r="E4132" t="e">
        <f>VLOOKUP($D$1&amp;D4132,定价因子!E:F,2,0)</f>
        <v>#N/A</v>
      </c>
      <c r="G4132" t="e">
        <f>VLOOKUP($F$1&amp;F4132,定价因子!E:F,2,0)</f>
        <v>#N/A</v>
      </c>
      <c r="H4132" s="104" t="e">
        <f>C4132*PRODUCT(#REF!,#REF!,G4132,,#REF!,E4132)</f>
        <v>#N/A</v>
      </c>
    </row>
    <row r="4133" spans="3:8">
      <c r="C4133" t="e">
        <f>VLOOKUP(B4133,定价因子!L:M,2,0)</f>
        <v>#N/A</v>
      </c>
      <c r="E4133" t="e">
        <f>VLOOKUP($D$1&amp;D4133,定价因子!E:F,2,0)</f>
        <v>#N/A</v>
      </c>
      <c r="G4133" t="e">
        <f>VLOOKUP($F$1&amp;F4133,定价因子!E:F,2,0)</f>
        <v>#N/A</v>
      </c>
      <c r="H4133" s="104" t="e">
        <f>C4133*PRODUCT(#REF!,#REF!,G4133,,#REF!,E4133)</f>
        <v>#N/A</v>
      </c>
    </row>
    <row r="4134" spans="3:8">
      <c r="C4134" t="e">
        <f>VLOOKUP(B4134,定价因子!L:M,2,0)</f>
        <v>#N/A</v>
      </c>
      <c r="E4134" t="e">
        <f>VLOOKUP($D$1&amp;D4134,定价因子!E:F,2,0)</f>
        <v>#N/A</v>
      </c>
      <c r="G4134" t="e">
        <f>VLOOKUP($F$1&amp;F4134,定价因子!E:F,2,0)</f>
        <v>#N/A</v>
      </c>
      <c r="H4134" s="104" t="e">
        <f>C4134*PRODUCT(#REF!,#REF!,G4134,,#REF!,E4134)</f>
        <v>#N/A</v>
      </c>
    </row>
    <row r="4135" spans="3:8">
      <c r="C4135" t="e">
        <f>VLOOKUP(B4135,定价因子!L:M,2,0)</f>
        <v>#N/A</v>
      </c>
      <c r="E4135" t="e">
        <f>VLOOKUP($D$1&amp;D4135,定价因子!E:F,2,0)</f>
        <v>#N/A</v>
      </c>
      <c r="G4135" t="e">
        <f>VLOOKUP($F$1&amp;F4135,定价因子!E:F,2,0)</f>
        <v>#N/A</v>
      </c>
      <c r="H4135" s="104" t="e">
        <f>C4135*PRODUCT(#REF!,#REF!,G4135,,#REF!,E4135)</f>
        <v>#N/A</v>
      </c>
    </row>
    <row r="4136" spans="3:8">
      <c r="C4136" t="e">
        <f>VLOOKUP(B4136,定价因子!L:M,2,0)</f>
        <v>#N/A</v>
      </c>
      <c r="E4136" t="e">
        <f>VLOOKUP($D$1&amp;D4136,定价因子!E:F,2,0)</f>
        <v>#N/A</v>
      </c>
      <c r="G4136" t="e">
        <f>VLOOKUP($F$1&amp;F4136,定价因子!E:F,2,0)</f>
        <v>#N/A</v>
      </c>
      <c r="H4136" s="104" t="e">
        <f>C4136*PRODUCT(#REF!,#REF!,G4136,,#REF!,E4136)</f>
        <v>#N/A</v>
      </c>
    </row>
    <row r="4137" spans="3:8">
      <c r="C4137" t="e">
        <f>VLOOKUP(B4137,定价因子!L:M,2,0)</f>
        <v>#N/A</v>
      </c>
      <c r="E4137" t="e">
        <f>VLOOKUP($D$1&amp;D4137,定价因子!E:F,2,0)</f>
        <v>#N/A</v>
      </c>
      <c r="G4137" t="e">
        <f>VLOOKUP($F$1&amp;F4137,定价因子!E:F,2,0)</f>
        <v>#N/A</v>
      </c>
      <c r="H4137" s="104" t="e">
        <f>C4137*PRODUCT(#REF!,#REF!,G4137,,#REF!,E4137)</f>
        <v>#N/A</v>
      </c>
    </row>
    <row r="4138" spans="3:8">
      <c r="C4138" t="e">
        <f>VLOOKUP(B4138,定价因子!L:M,2,0)</f>
        <v>#N/A</v>
      </c>
      <c r="E4138" t="e">
        <f>VLOOKUP($D$1&amp;D4138,定价因子!E:F,2,0)</f>
        <v>#N/A</v>
      </c>
      <c r="G4138" t="e">
        <f>VLOOKUP($F$1&amp;F4138,定价因子!E:F,2,0)</f>
        <v>#N/A</v>
      </c>
      <c r="H4138" s="104" t="e">
        <f>C4138*PRODUCT(#REF!,#REF!,G4138,,#REF!,E4138)</f>
        <v>#N/A</v>
      </c>
    </row>
    <row r="4139" spans="3:8">
      <c r="C4139" t="e">
        <f>VLOOKUP(B4139,定价因子!L:M,2,0)</f>
        <v>#N/A</v>
      </c>
      <c r="E4139" t="e">
        <f>VLOOKUP($D$1&amp;D4139,定价因子!E:F,2,0)</f>
        <v>#N/A</v>
      </c>
      <c r="G4139" t="e">
        <f>VLOOKUP($F$1&amp;F4139,定价因子!E:F,2,0)</f>
        <v>#N/A</v>
      </c>
      <c r="H4139" s="104" t="e">
        <f>C4139*PRODUCT(#REF!,#REF!,G4139,,#REF!,E4139)</f>
        <v>#N/A</v>
      </c>
    </row>
    <row r="4140" spans="3:8">
      <c r="C4140" t="e">
        <f>VLOOKUP(B4140,定价因子!L:M,2,0)</f>
        <v>#N/A</v>
      </c>
      <c r="E4140" t="e">
        <f>VLOOKUP($D$1&amp;D4140,定价因子!E:F,2,0)</f>
        <v>#N/A</v>
      </c>
      <c r="G4140" t="e">
        <f>VLOOKUP($F$1&amp;F4140,定价因子!E:F,2,0)</f>
        <v>#N/A</v>
      </c>
      <c r="H4140" s="104" t="e">
        <f>C4140*PRODUCT(#REF!,#REF!,G4140,,#REF!,E4140)</f>
        <v>#N/A</v>
      </c>
    </row>
    <row r="4141" spans="3:8">
      <c r="C4141" t="e">
        <f>VLOOKUP(B4141,定价因子!L:M,2,0)</f>
        <v>#N/A</v>
      </c>
      <c r="E4141" t="e">
        <f>VLOOKUP($D$1&amp;D4141,定价因子!E:F,2,0)</f>
        <v>#N/A</v>
      </c>
      <c r="G4141" t="e">
        <f>VLOOKUP($F$1&amp;F4141,定价因子!E:F,2,0)</f>
        <v>#N/A</v>
      </c>
      <c r="H4141" s="104" t="e">
        <f>C4141*PRODUCT(#REF!,#REF!,G4141,,#REF!,E4141)</f>
        <v>#N/A</v>
      </c>
    </row>
    <row r="4142" spans="3:8">
      <c r="C4142" t="e">
        <f>VLOOKUP(B4142,定价因子!L:M,2,0)</f>
        <v>#N/A</v>
      </c>
      <c r="E4142" t="e">
        <f>VLOOKUP($D$1&amp;D4142,定价因子!E:F,2,0)</f>
        <v>#N/A</v>
      </c>
      <c r="G4142" t="e">
        <f>VLOOKUP($F$1&amp;F4142,定价因子!E:F,2,0)</f>
        <v>#N/A</v>
      </c>
      <c r="H4142" s="104" t="e">
        <f>C4142*PRODUCT(#REF!,#REF!,G4142,,#REF!,E4142)</f>
        <v>#N/A</v>
      </c>
    </row>
    <row r="4143" spans="3:8">
      <c r="C4143" t="e">
        <f>VLOOKUP(B4143,定价因子!L:M,2,0)</f>
        <v>#N/A</v>
      </c>
      <c r="E4143" t="e">
        <f>VLOOKUP($D$1&amp;D4143,定价因子!E:F,2,0)</f>
        <v>#N/A</v>
      </c>
      <c r="G4143" t="e">
        <f>VLOOKUP($F$1&amp;F4143,定价因子!E:F,2,0)</f>
        <v>#N/A</v>
      </c>
      <c r="H4143" s="104" t="e">
        <f>C4143*PRODUCT(#REF!,#REF!,G4143,,#REF!,E4143)</f>
        <v>#N/A</v>
      </c>
    </row>
    <row r="4144" spans="3:8">
      <c r="C4144" t="e">
        <f>VLOOKUP(B4144,定价因子!L:M,2,0)</f>
        <v>#N/A</v>
      </c>
      <c r="E4144" t="e">
        <f>VLOOKUP($D$1&amp;D4144,定价因子!E:F,2,0)</f>
        <v>#N/A</v>
      </c>
      <c r="G4144" t="e">
        <f>VLOOKUP($F$1&amp;F4144,定价因子!E:F,2,0)</f>
        <v>#N/A</v>
      </c>
      <c r="H4144" s="104" t="e">
        <f>C4144*PRODUCT(#REF!,#REF!,G4144,,#REF!,E4144)</f>
        <v>#N/A</v>
      </c>
    </row>
    <row r="4145" spans="3:8">
      <c r="C4145" t="e">
        <f>VLOOKUP(B4145,定价因子!L:M,2,0)</f>
        <v>#N/A</v>
      </c>
      <c r="E4145" t="e">
        <f>VLOOKUP($D$1&amp;D4145,定价因子!E:F,2,0)</f>
        <v>#N/A</v>
      </c>
      <c r="G4145" t="e">
        <f>VLOOKUP($F$1&amp;F4145,定价因子!E:F,2,0)</f>
        <v>#N/A</v>
      </c>
      <c r="H4145" s="104" t="e">
        <f>C4145*PRODUCT(#REF!,#REF!,G4145,,#REF!,E4145)</f>
        <v>#N/A</v>
      </c>
    </row>
    <row r="4146" spans="3:8">
      <c r="C4146" t="e">
        <f>VLOOKUP(B4146,定价因子!L:M,2,0)</f>
        <v>#N/A</v>
      </c>
      <c r="E4146" t="e">
        <f>VLOOKUP($D$1&amp;D4146,定价因子!E:F,2,0)</f>
        <v>#N/A</v>
      </c>
      <c r="G4146" t="e">
        <f>VLOOKUP($F$1&amp;F4146,定价因子!E:F,2,0)</f>
        <v>#N/A</v>
      </c>
      <c r="H4146" s="104" t="e">
        <f>C4146*PRODUCT(#REF!,#REF!,G4146,,#REF!,E4146)</f>
        <v>#N/A</v>
      </c>
    </row>
    <row r="4147" spans="3:8">
      <c r="C4147" t="e">
        <f>VLOOKUP(B4147,定价因子!L:M,2,0)</f>
        <v>#N/A</v>
      </c>
      <c r="E4147" t="e">
        <f>VLOOKUP($D$1&amp;D4147,定价因子!E:F,2,0)</f>
        <v>#N/A</v>
      </c>
      <c r="G4147" t="e">
        <f>VLOOKUP($F$1&amp;F4147,定价因子!E:F,2,0)</f>
        <v>#N/A</v>
      </c>
      <c r="H4147" s="104" t="e">
        <f>C4147*PRODUCT(#REF!,#REF!,G4147,,#REF!,E4147)</f>
        <v>#N/A</v>
      </c>
    </row>
    <row r="4148" spans="3:8">
      <c r="C4148" t="e">
        <f>VLOOKUP(B4148,定价因子!L:M,2,0)</f>
        <v>#N/A</v>
      </c>
      <c r="E4148" t="e">
        <f>VLOOKUP($D$1&amp;D4148,定价因子!E:F,2,0)</f>
        <v>#N/A</v>
      </c>
      <c r="G4148" t="e">
        <f>VLOOKUP($F$1&amp;F4148,定价因子!E:F,2,0)</f>
        <v>#N/A</v>
      </c>
      <c r="H4148" s="104" t="e">
        <f>C4148*PRODUCT(#REF!,#REF!,G4148,,#REF!,E4148)</f>
        <v>#N/A</v>
      </c>
    </row>
    <row r="4149" spans="3:8">
      <c r="C4149" t="e">
        <f>VLOOKUP(B4149,定价因子!L:M,2,0)</f>
        <v>#N/A</v>
      </c>
      <c r="E4149" t="e">
        <f>VLOOKUP($D$1&amp;D4149,定价因子!E:F,2,0)</f>
        <v>#N/A</v>
      </c>
      <c r="G4149" t="e">
        <f>VLOOKUP($F$1&amp;F4149,定价因子!E:F,2,0)</f>
        <v>#N/A</v>
      </c>
      <c r="H4149" s="104" t="e">
        <f>C4149*PRODUCT(#REF!,#REF!,G4149,,#REF!,E4149)</f>
        <v>#N/A</v>
      </c>
    </row>
    <row r="4150" spans="3:8">
      <c r="C4150" t="e">
        <f>VLOOKUP(B4150,定价因子!L:M,2,0)</f>
        <v>#N/A</v>
      </c>
      <c r="E4150" t="e">
        <f>VLOOKUP($D$1&amp;D4150,定价因子!E:F,2,0)</f>
        <v>#N/A</v>
      </c>
      <c r="G4150" t="e">
        <f>VLOOKUP($F$1&amp;F4150,定价因子!E:F,2,0)</f>
        <v>#N/A</v>
      </c>
      <c r="H4150" s="104" t="e">
        <f>C4150*PRODUCT(#REF!,#REF!,G4150,,#REF!,E4150)</f>
        <v>#N/A</v>
      </c>
    </row>
    <row r="4151" spans="3:8">
      <c r="C4151" t="e">
        <f>VLOOKUP(B4151,定价因子!L:M,2,0)</f>
        <v>#N/A</v>
      </c>
      <c r="E4151" t="e">
        <f>VLOOKUP($D$1&amp;D4151,定价因子!E:F,2,0)</f>
        <v>#N/A</v>
      </c>
      <c r="G4151" t="e">
        <f>VLOOKUP($F$1&amp;F4151,定价因子!E:F,2,0)</f>
        <v>#N/A</v>
      </c>
      <c r="H4151" s="104" t="e">
        <f>C4151*PRODUCT(#REF!,#REF!,G4151,,#REF!,E4151)</f>
        <v>#N/A</v>
      </c>
    </row>
    <row r="4152" spans="3:8">
      <c r="C4152" t="e">
        <f>VLOOKUP(B4152,定价因子!L:M,2,0)</f>
        <v>#N/A</v>
      </c>
      <c r="E4152" t="e">
        <f>VLOOKUP($D$1&amp;D4152,定价因子!E:F,2,0)</f>
        <v>#N/A</v>
      </c>
      <c r="G4152" t="e">
        <f>VLOOKUP($F$1&amp;F4152,定价因子!E:F,2,0)</f>
        <v>#N/A</v>
      </c>
      <c r="H4152" s="104" t="e">
        <f>C4152*PRODUCT(#REF!,#REF!,G4152,,#REF!,E4152)</f>
        <v>#N/A</v>
      </c>
    </row>
    <row r="4153" spans="3:8">
      <c r="C4153" t="e">
        <f>VLOOKUP(B4153,定价因子!L:M,2,0)</f>
        <v>#N/A</v>
      </c>
      <c r="E4153" t="e">
        <f>VLOOKUP($D$1&amp;D4153,定价因子!E:F,2,0)</f>
        <v>#N/A</v>
      </c>
      <c r="G4153" t="e">
        <f>VLOOKUP($F$1&amp;F4153,定价因子!E:F,2,0)</f>
        <v>#N/A</v>
      </c>
      <c r="H4153" s="104" t="e">
        <f>C4153*PRODUCT(#REF!,#REF!,G4153,,#REF!,E4153)</f>
        <v>#N/A</v>
      </c>
    </row>
    <row r="4154" spans="3:8">
      <c r="C4154" t="e">
        <f>VLOOKUP(B4154,定价因子!L:M,2,0)</f>
        <v>#N/A</v>
      </c>
      <c r="E4154" t="e">
        <f>VLOOKUP($D$1&amp;D4154,定价因子!E:F,2,0)</f>
        <v>#N/A</v>
      </c>
      <c r="G4154" t="e">
        <f>VLOOKUP($F$1&amp;F4154,定价因子!E:F,2,0)</f>
        <v>#N/A</v>
      </c>
      <c r="H4154" s="104" t="e">
        <f>C4154*PRODUCT(#REF!,#REF!,G4154,,#REF!,E4154)</f>
        <v>#N/A</v>
      </c>
    </row>
    <row r="4155" spans="3:8">
      <c r="C4155" t="e">
        <f>VLOOKUP(B4155,定价因子!L:M,2,0)</f>
        <v>#N/A</v>
      </c>
      <c r="E4155" t="e">
        <f>VLOOKUP($D$1&amp;D4155,定价因子!E:F,2,0)</f>
        <v>#N/A</v>
      </c>
      <c r="G4155" t="e">
        <f>VLOOKUP($F$1&amp;F4155,定价因子!E:F,2,0)</f>
        <v>#N/A</v>
      </c>
      <c r="H4155" s="104" t="e">
        <f>C4155*PRODUCT(#REF!,#REF!,G4155,,#REF!,E4155)</f>
        <v>#N/A</v>
      </c>
    </row>
    <row r="4156" spans="3:8">
      <c r="C4156" t="e">
        <f>VLOOKUP(B4156,定价因子!L:M,2,0)</f>
        <v>#N/A</v>
      </c>
      <c r="E4156" t="e">
        <f>VLOOKUP($D$1&amp;D4156,定价因子!E:F,2,0)</f>
        <v>#N/A</v>
      </c>
      <c r="G4156" t="e">
        <f>VLOOKUP($F$1&amp;F4156,定价因子!E:F,2,0)</f>
        <v>#N/A</v>
      </c>
      <c r="H4156" s="104" t="e">
        <f>C4156*PRODUCT(#REF!,#REF!,G4156,,#REF!,E4156)</f>
        <v>#N/A</v>
      </c>
    </row>
    <row r="4157" spans="3:8">
      <c r="C4157" t="e">
        <f>VLOOKUP(B4157,定价因子!L:M,2,0)</f>
        <v>#N/A</v>
      </c>
      <c r="E4157" t="e">
        <f>VLOOKUP($D$1&amp;D4157,定价因子!E:F,2,0)</f>
        <v>#N/A</v>
      </c>
      <c r="G4157" t="e">
        <f>VLOOKUP($F$1&amp;F4157,定价因子!E:F,2,0)</f>
        <v>#N/A</v>
      </c>
      <c r="H4157" s="104" t="e">
        <f>C4157*PRODUCT(#REF!,#REF!,G4157,,#REF!,E4157)</f>
        <v>#N/A</v>
      </c>
    </row>
    <row r="4158" spans="3:8">
      <c r="C4158" t="e">
        <f>VLOOKUP(B4158,定价因子!L:M,2,0)</f>
        <v>#N/A</v>
      </c>
      <c r="E4158" t="e">
        <f>VLOOKUP($D$1&amp;D4158,定价因子!E:F,2,0)</f>
        <v>#N/A</v>
      </c>
      <c r="G4158" t="e">
        <f>VLOOKUP($F$1&amp;F4158,定价因子!E:F,2,0)</f>
        <v>#N/A</v>
      </c>
      <c r="H4158" s="104" t="e">
        <f>C4158*PRODUCT(#REF!,#REF!,G4158,,#REF!,E4158)</f>
        <v>#N/A</v>
      </c>
    </row>
    <row r="4159" spans="3:8">
      <c r="C4159" t="e">
        <f>VLOOKUP(B4159,定价因子!L:M,2,0)</f>
        <v>#N/A</v>
      </c>
      <c r="E4159" t="e">
        <f>VLOOKUP($D$1&amp;D4159,定价因子!E:F,2,0)</f>
        <v>#N/A</v>
      </c>
      <c r="G4159" t="e">
        <f>VLOOKUP($F$1&amp;F4159,定价因子!E:F,2,0)</f>
        <v>#N/A</v>
      </c>
      <c r="H4159" s="104" t="e">
        <f>C4159*PRODUCT(#REF!,#REF!,G4159,,#REF!,E4159)</f>
        <v>#N/A</v>
      </c>
    </row>
    <row r="4160" spans="3:8">
      <c r="C4160" t="e">
        <f>VLOOKUP(B4160,定价因子!L:M,2,0)</f>
        <v>#N/A</v>
      </c>
      <c r="E4160" t="e">
        <f>VLOOKUP($D$1&amp;D4160,定价因子!E:F,2,0)</f>
        <v>#N/A</v>
      </c>
      <c r="G4160" t="e">
        <f>VLOOKUP($F$1&amp;F4160,定价因子!E:F,2,0)</f>
        <v>#N/A</v>
      </c>
      <c r="H4160" s="104" t="e">
        <f>C4160*PRODUCT(#REF!,#REF!,G4160,,#REF!,E4160)</f>
        <v>#N/A</v>
      </c>
    </row>
    <row r="4161" spans="3:8">
      <c r="C4161" t="e">
        <f>VLOOKUP(B4161,定价因子!L:M,2,0)</f>
        <v>#N/A</v>
      </c>
      <c r="E4161" t="e">
        <f>VLOOKUP($D$1&amp;D4161,定价因子!E:F,2,0)</f>
        <v>#N/A</v>
      </c>
      <c r="G4161" t="e">
        <f>VLOOKUP($F$1&amp;F4161,定价因子!E:F,2,0)</f>
        <v>#N/A</v>
      </c>
      <c r="H4161" s="104" t="e">
        <f>C4161*PRODUCT(#REF!,#REF!,G4161,,#REF!,E4161)</f>
        <v>#N/A</v>
      </c>
    </row>
    <row r="4162" spans="3:8">
      <c r="C4162" t="e">
        <f>VLOOKUP(B4162,定价因子!L:M,2,0)</f>
        <v>#N/A</v>
      </c>
      <c r="E4162" t="e">
        <f>VLOOKUP($D$1&amp;D4162,定价因子!E:F,2,0)</f>
        <v>#N/A</v>
      </c>
      <c r="G4162" t="e">
        <f>VLOOKUP($F$1&amp;F4162,定价因子!E:F,2,0)</f>
        <v>#N/A</v>
      </c>
      <c r="H4162" s="104" t="e">
        <f>C4162*PRODUCT(#REF!,#REF!,G4162,,#REF!,E4162)</f>
        <v>#N/A</v>
      </c>
    </row>
    <row r="4163" spans="3:8">
      <c r="C4163" t="e">
        <f>VLOOKUP(B4163,定价因子!L:M,2,0)</f>
        <v>#N/A</v>
      </c>
      <c r="E4163" t="e">
        <f>VLOOKUP($D$1&amp;D4163,定价因子!E:F,2,0)</f>
        <v>#N/A</v>
      </c>
      <c r="G4163" t="e">
        <f>VLOOKUP($F$1&amp;F4163,定价因子!E:F,2,0)</f>
        <v>#N/A</v>
      </c>
      <c r="H4163" s="104" t="e">
        <f>C4163*PRODUCT(#REF!,#REF!,G4163,,#REF!,E4163)</f>
        <v>#N/A</v>
      </c>
    </row>
    <row r="4164" spans="3:8">
      <c r="C4164" t="e">
        <f>VLOOKUP(B4164,定价因子!L:M,2,0)</f>
        <v>#N/A</v>
      </c>
      <c r="E4164" t="e">
        <f>VLOOKUP($D$1&amp;D4164,定价因子!E:F,2,0)</f>
        <v>#N/A</v>
      </c>
      <c r="G4164" t="e">
        <f>VLOOKUP($F$1&amp;F4164,定价因子!E:F,2,0)</f>
        <v>#N/A</v>
      </c>
      <c r="H4164" s="104" t="e">
        <f>C4164*PRODUCT(#REF!,#REF!,G4164,,#REF!,E4164)</f>
        <v>#N/A</v>
      </c>
    </row>
    <row r="4165" spans="3:8">
      <c r="C4165" t="e">
        <f>VLOOKUP(B4165,定价因子!L:M,2,0)</f>
        <v>#N/A</v>
      </c>
      <c r="E4165" t="e">
        <f>VLOOKUP($D$1&amp;D4165,定价因子!E:F,2,0)</f>
        <v>#N/A</v>
      </c>
      <c r="G4165" t="e">
        <f>VLOOKUP($F$1&amp;F4165,定价因子!E:F,2,0)</f>
        <v>#N/A</v>
      </c>
      <c r="H4165" s="104" t="e">
        <f>C4165*PRODUCT(#REF!,#REF!,G4165,,#REF!,E4165)</f>
        <v>#N/A</v>
      </c>
    </row>
    <row r="4166" spans="3:8">
      <c r="C4166" t="e">
        <f>VLOOKUP(B4166,定价因子!L:M,2,0)</f>
        <v>#N/A</v>
      </c>
      <c r="E4166" t="e">
        <f>VLOOKUP($D$1&amp;D4166,定价因子!E:F,2,0)</f>
        <v>#N/A</v>
      </c>
      <c r="G4166" t="e">
        <f>VLOOKUP($F$1&amp;F4166,定价因子!E:F,2,0)</f>
        <v>#N/A</v>
      </c>
      <c r="H4166" s="104" t="e">
        <f>C4166*PRODUCT(#REF!,#REF!,G4166,,#REF!,E4166)</f>
        <v>#N/A</v>
      </c>
    </row>
    <row r="4167" spans="3:8">
      <c r="C4167" t="e">
        <f>VLOOKUP(B4167,定价因子!L:M,2,0)</f>
        <v>#N/A</v>
      </c>
      <c r="E4167" t="e">
        <f>VLOOKUP($D$1&amp;D4167,定价因子!E:F,2,0)</f>
        <v>#N/A</v>
      </c>
      <c r="G4167" t="e">
        <f>VLOOKUP($F$1&amp;F4167,定价因子!E:F,2,0)</f>
        <v>#N/A</v>
      </c>
      <c r="H4167" s="104" t="e">
        <f>C4167*PRODUCT(#REF!,#REF!,G4167,,#REF!,E4167)</f>
        <v>#N/A</v>
      </c>
    </row>
    <row r="4168" spans="3:8">
      <c r="C4168" t="e">
        <f>VLOOKUP(B4168,定价因子!L:M,2,0)</f>
        <v>#N/A</v>
      </c>
      <c r="E4168" t="e">
        <f>VLOOKUP($D$1&amp;D4168,定价因子!E:F,2,0)</f>
        <v>#N/A</v>
      </c>
      <c r="G4168" t="e">
        <f>VLOOKUP($F$1&amp;F4168,定价因子!E:F,2,0)</f>
        <v>#N/A</v>
      </c>
      <c r="H4168" s="104" t="e">
        <f>C4168*PRODUCT(#REF!,#REF!,G4168,,#REF!,E4168)</f>
        <v>#N/A</v>
      </c>
    </row>
    <row r="4169" spans="3:8">
      <c r="C4169" t="e">
        <f>VLOOKUP(B4169,定价因子!L:M,2,0)</f>
        <v>#N/A</v>
      </c>
      <c r="E4169" t="e">
        <f>VLOOKUP($D$1&amp;D4169,定价因子!E:F,2,0)</f>
        <v>#N/A</v>
      </c>
      <c r="G4169" t="e">
        <f>VLOOKUP($F$1&amp;F4169,定价因子!E:F,2,0)</f>
        <v>#N/A</v>
      </c>
      <c r="H4169" s="104" t="e">
        <f>C4169*PRODUCT(#REF!,#REF!,G4169,,#REF!,E4169)</f>
        <v>#N/A</v>
      </c>
    </row>
    <row r="4170" spans="3:8">
      <c r="C4170" t="e">
        <f>VLOOKUP(B4170,定价因子!L:M,2,0)</f>
        <v>#N/A</v>
      </c>
      <c r="E4170" t="e">
        <f>VLOOKUP($D$1&amp;D4170,定价因子!E:F,2,0)</f>
        <v>#N/A</v>
      </c>
      <c r="G4170" t="e">
        <f>VLOOKUP($F$1&amp;F4170,定价因子!E:F,2,0)</f>
        <v>#N/A</v>
      </c>
      <c r="H4170" s="104" t="e">
        <f>C4170*PRODUCT(#REF!,#REF!,G4170,,#REF!,E4170)</f>
        <v>#N/A</v>
      </c>
    </row>
    <row r="4171" spans="3:8">
      <c r="C4171" t="e">
        <f>VLOOKUP(B4171,定价因子!L:M,2,0)</f>
        <v>#N/A</v>
      </c>
      <c r="E4171" t="e">
        <f>VLOOKUP($D$1&amp;D4171,定价因子!E:F,2,0)</f>
        <v>#N/A</v>
      </c>
      <c r="G4171" t="e">
        <f>VLOOKUP($F$1&amp;F4171,定价因子!E:F,2,0)</f>
        <v>#N/A</v>
      </c>
      <c r="H4171" s="104" t="e">
        <f>C4171*PRODUCT(#REF!,#REF!,G4171,,#REF!,E4171)</f>
        <v>#N/A</v>
      </c>
    </row>
    <row r="4172" spans="3:8">
      <c r="C4172" t="e">
        <f>VLOOKUP(B4172,定价因子!L:M,2,0)</f>
        <v>#N/A</v>
      </c>
      <c r="E4172" t="e">
        <f>VLOOKUP($D$1&amp;D4172,定价因子!E:F,2,0)</f>
        <v>#N/A</v>
      </c>
      <c r="G4172" t="e">
        <f>VLOOKUP($F$1&amp;F4172,定价因子!E:F,2,0)</f>
        <v>#N/A</v>
      </c>
      <c r="H4172" s="104" t="e">
        <f>C4172*PRODUCT(#REF!,#REF!,G4172,,#REF!,E4172)</f>
        <v>#N/A</v>
      </c>
    </row>
    <row r="4173" spans="3:8">
      <c r="C4173" t="e">
        <f>VLOOKUP(B4173,定价因子!L:M,2,0)</f>
        <v>#N/A</v>
      </c>
      <c r="E4173" t="e">
        <f>VLOOKUP($D$1&amp;D4173,定价因子!E:F,2,0)</f>
        <v>#N/A</v>
      </c>
      <c r="G4173" t="e">
        <f>VLOOKUP($F$1&amp;F4173,定价因子!E:F,2,0)</f>
        <v>#N/A</v>
      </c>
      <c r="H4173" s="104" t="e">
        <f>C4173*PRODUCT(#REF!,#REF!,G4173,,#REF!,E4173)</f>
        <v>#N/A</v>
      </c>
    </row>
    <row r="4174" spans="3:8">
      <c r="C4174" t="e">
        <f>VLOOKUP(B4174,定价因子!L:M,2,0)</f>
        <v>#N/A</v>
      </c>
      <c r="E4174" t="e">
        <f>VLOOKUP($D$1&amp;D4174,定价因子!E:F,2,0)</f>
        <v>#N/A</v>
      </c>
      <c r="G4174" t="e">
        <f>VLOOKUP($F$1&amp;F4174,定价因子!E:F,2,0)</f>
        <v>#N/A</v>
      </c>
      <c r="H4174" s="104" t="e">
        <f>C4174*PRODUCT(#REF!,#REF!,G4174,,#REF!,E4174)</f>
        <v>#N/A</v>
      </c>
    </row>
    <row r="4175" spans="3:8">
      <c r="C4175" t="e">
        <f>VLOOKUP(B4175,定价因子!L:M,2,0)</f>
        <v>#N/A</v>
      </c>
      <c r="E4175" t="e">
        <f>VLOOKUP($D$1&amp;D4175,定价因子!E:F,2,0)</f>
        <v>#N/A</v>
      </c>
      <c r="G4175" t="e">
        <f>VLOOKUP($F$1&amp;F4175,定价因子!E:F,2,0)</f>
        <v>#N/A</v>
      </c>
      <c r="H4175" s="104" t="e">
        <f>C4175*PRODUCT(#REF!,#REF!,G4175,,#REF!,E4175)</f>
        <v>#N/A</v>
      </c>
    </row>
    <row r="4176" spans="3:8">
      <c r="C4176" t="e">
        <f>VLOOKUP(B4176,定价因子!L:M,2,0)</f>
        <v>#N/A</v>
      </c>
      <c r="E4176" t="e">
        <f>VLOOKUP($D$1&amp;D4176,定价因子!E:F,2,0)</f>
        <v>#N/A</v>
      </c>
      <c r="G4176" t="e">
        <f>VLOOKUP($F$1&amp;F4176,定价因子!E:F,2,0)</f>
        <v>#N/A</v>
      </c>
      <c r="H4176" s="104" t="e">
        <f>C4176*PRODUCT(#REF!,#REF!,G4176,,#REF!,E4176)</f>
        <v>#N/A</v>
      </c>
    </row>
    <row r="4177" spans="3:8">
      <c r="C4177" t="e">
        <f>VLOOKUP(B4177,定价因子!L:M,2,0)</f>
        <v>#N/A</v>
      </c>
      <c r="E4177" t="e">
        <f>VLOOKUP($D$1&amp;D4177,定价因子!E:F,2,0)</f>
        <v>#N/A</v>
      </c>
      <c r="G4177" t="e">
        <f>VLOOKUP($F$1&amp;F4177,定价因子!E:F,2,0)</f>
        <v>#N/A</v>
      </c>
      <c r="H4177" s="104" t="e">
        <f>C4177*PRODUCT(#REF!,#REF!,G4177,,#REF!,E4177)</f>
        <v>#N/A</v>
      </c>
    </row>
    <row r="4178" spans="3:8">
      <c r="C4178" t="e">
        <f>VLOOKUP(B4178,定价因子!L:M,2,0)</f>
        <v>#N/A</v>
      </c>
      <c r="E4178" t="e">
        <f>VLOOKUP($D$1&amp;D4178,定价因子!E:F,2,0)</f>
        <v>#N/A</v>
      </c>
      <c r="G4178" t="e">
        <f>VLOOKUP($F$1&amp;F4178,定价因子!E:F,2,0)</f>
        <v>#N/A</v>
      </c>
      <c r="H4178" s="104" t="e">
        <f>C4178*PRODUCT(#REF!,#REF!,G4178,,#REF!,E4178)</f>
        <v>#N/A</v>
      </c>
    </row>
    <row r="4179" spans="3:8">
      <c r="C4179" t="e">
        <f>VLOOKUP(B4179,定价因子!L:M,2,0)</f>
        <v>#N/A</v>
      </c>
      <c r="E4179" t="e">
        <f>VLOOKUP($D$1&amp;D4179,定价因子!E:F,2,0)</f>
        <v>#N/A</v>
      </c>
      <c r="G4179" t="e">
        <f>VLOOKUP($F$1&amp;F4179,定价因子!E:F,2,0)</f>
        <v>#N/A</v>
      </c>
      <c r="H4179" s="104" t="e">
        <f>C4179*PRODUCT(#REF!,#REF!,G4179,,#REF!,E4179)</f>
        <v>#N/A</v>
      </c>
    </row>
    <row r="4180" spans="3:8">
      <c r="C4180" t="e">
        <f>VLOOKUP(B4180,定价因子!L:M,2,0)</f>
        <v>#N/A</v>
      </c>
      <c r="E4180" t="e">
        <f>VLOOKUP($D$1&amp;D4180,定价因子!E:F,2,0)</f>
        <v>#N/A</v>
      </c>
      <c r="G4180" t="e">
        <f>VLOOKUP($F$1&amp;F4180,定价因子!E:F,2,0)</f>
        <v>#N/A</v>
      </c>
      <c r="H4180" s="104" t="e">
        <f>C4180*PRODUCT(#REF!,#REF!,G4180,,#REF!,E4180)</f>
        <v>#N/A</v>
      </c>
    </row>
    <row r="4181" spans="3:8">
      <c r="C4181" t="e">
        <f>VLOOKUP(B4181,定价因子!L:M,2,0)</f>
        <v>#N/A</v>
      </c>
      <c r="E4181" t="e">
        <f>VLOOKUP($D$1&amp;D4181,定价因子!E:F,2,0)</f>
        <v>#N/A</v>
      </c>
      <c r="G4181" t="e">
        <f>VLOOKUP($F$1&amp;F4181,定价因子!E:F,2,0)</f>
        <v>#N/A</v>
      </c>
      <c r="H4181" s="104" t="e">
        <f>C4181*PRODUCT(#REF!,#REF!,G4181,,#REF!,E4181)</f>
        <v>#N/A</v>
      </c>
    </row>
    <row r="4182" spans="3:8">
      <c r="C4182" t="e">
        <f>VLOOKUP(B4182,定价因子!L:M,2,0)</f>
        <v>#N/A</v>
      </c>
      <c r="E4182" t="e">
        <f>VLOOKUP($D$1&amp;D4182,定价因子!E:F,2,0)</f>
        <v>#N/A</v>
      </c>
      <c r="G4182" t="e">
        <f>VLOOKUP($F$1&amp;F4182,定价因子!E:F,2,0)</f>
        <v>#N/A</v>
      </c>
      <c r="H4182" s="104" t="e">
        <f>C4182*PRODUCT(#REF!,#REF!,G4182,,#REF!,E4182)</f>
        <v>#N/A</v>
      </c>
    </row>
    <row r="4183" spans="3:8">
      <c r="C4183" t="e">
        <f>VLOOKUP(B4183,定价因子!L:M,2,0)</f>
        <v>#N/A</v>
      </c>
      <c r="E4183" t="e">
        <f>VLOOKUP($D$1&amp;D4183,定价因子!E:F,2,0)</f>
        <v>#N/A</v>
      </c>
      <c r="G4183" t="e">
        <f>VLOOKUP($F$1&amp;F4183,定价因子!E:F,2,0)</f>
        <v>#N/A</v>
      </c>
      <c r="H4183" s="104" t="e">
        <f>C4183*PRODUCT(#REF!,#REF!,G4183,,#REF!,E4183)</f>
        <v>#N/A</v>
      </c>
    </row>
    <row r="4184" spans="3:8">
      <c r="C4184" t="e">
        <f>VLOOKUP(B4184,定价因子!L:M,2,0)</f>
        <v>#N/A</v>
      </c>
      <c r="E4184" t="e">
        <f>VLOOKUP($D$1&amp;D4184,定价因子!E:F,2,0)</f>
        <v>#N/A</v>
      </c>
      <c r="G4184" t="e">
        <f>VLOOKUP($F$1&amp;F4184,定价因子!E:F,2,0)</f>
        <v>#N/A</v>
      </c>
      <c r="H4184" s="104" t="e">
        <f>C4184*PRODUCT(#REF!,#REF!,G4184,,#REF!,E4184)</f>
        <v>#N/A</v>
      </c>
    </row>
    <row r="4185" spans="3:8">
      <c r="C4185" t="e">
        <f>VLOOKUP(B4185,定价因子!L:M,2,0)</f>
        <v>#N/A</v>
      </c>
      <c r="E4185" t="e">
        <f>VLOOKUP($D$1&amp;D4185,定价因子!E:F,2,0)</f>
        <v>#N/A</v>
      </c>
      <c r="G4185" t="e">
        <f>VLOOKUP($F$1&amp;F4185,定价因子!E:F,2,0)</f>
        <v>#N/A</v>
      </c>
      <c r="H4185" s="104" t="e">
        <f>C4185*PRODUCT(#REF!,#REF!,G4185,,#REF!,E4185)</f>
        <v>#N/A</v>
      </c>
    </row>
    <row r="4186" spans="3:8">
      <c r="C4186" t="e">
        <f>VLOOKUP(B4186,定价因子!L:M,2,0)</f>
        <v>#N/A</v>
      </c>
      <c r="E4186" t="e">
        <f>VLOOKUP($D$1&amp;D4186,定价因子!E:F,2,0)</f>
        <v>#N/A</v>
      </c>
      <c r="G4186" t="e">
        <f>VLOOKUP($F$1&amp;F4186,定价因子!E:F,2,0)</f>
        <v>#N/A</v>
      </c>
      <c r="H4186" s="104" t="e">
        <f>C4186*PRODUCT(#REF!,#REF!,G4186,,#REF!,E4186)</f>
        <v>#N/A</v>
      </c>
    </row>
    <row r="4187" spans="3:8">
      <c r="C4187" t="e">
        <f>VLOOKUP(B4187,定价因子!L:M,2,0)</f>
        <v>#N/A</v>
      </c>
      <c r="E4187" t="e">
        <f>VLOOKUP($D$1&amp;D4187,定价因子!E:F,2,0)</f>
        <v>#N/A</v>
      </c>
      <c r="G4187" t="e">
        <f>VLOOKUP($F$1&amp;F4187,定价因子!E:F,2,0)</f>
        <v>#N/A</v>
      </c>
      <c r="H4187" s="104" t="e">
        <f>C4187*PRODUCT(#REF!,#REF!,G4187,,#REF!,E4187)</f>
        <v>#N/A</v>
      </c>
    </row>
    <row r="4188" spans="3:8">
      <c r="C4188" t="e">
        <f>VLOOKUP(B4188,定价因子!L:M,2,0)</f>
        <v>#N/A</v>
      </c>
      <c r="E4188" t="e">
        <f>VLOOKUP($D$1&amp;D4188,定价因子!E:F,2,0)</f>
        <v>#N/A</v>
      </c>
      <c r="G4188" t="e">
        <f>VLOOKUP($F$1&amp;F4188,定价因子!E:F,2,0)</f>
        <v>#N/A</v>
      </c>
      <c r="H4188" s="104" t="e">
        <f>C4188*PRODUCT(#REF!,#REF!,G4188,,#REF!,E4188)</f>
        <v>#N/A</v>
      </c>
    </row>
    <row r="4189" spans="3:8">
      <c r="C4189" t="e">
        <f>VLOOKUP(B4189,定价因子!L:M,2,0)</f>
        <v>#N/A</v>
      </c>
      <c r="E4189" t="e">
        <f>VLOOKUP($D$1&amp;D4189,定价因子!E:F,2,0)</f>
        <v>#N/A</v>
      </c>
      <c r="G4189" t="e">
        <f>VLOOKUP($F$1&amp;F4189,定价因子!E:F,2,0)</f>
        <v>#N/A</v>
      </c>
      <c r="H4189" s="104" t="e">
        <f>C4189*PRODUCT(#REF!,#REF!,G4189,,#REF!,E4189)</f>
        <v>#N/A</v>
      </c>
    </row>
    <row r="4190" spans="3:8">
      <c r="C4190" t="e">
        <f>VLOOKUP(B4190,定价因子!L:M,2,0)</f>
        <v>#N/A</v>
      </c>
      <c r="E4190" t="e">
        <f>VLOOKUP($D$1&amp;D4190,定价因子!E:F,2,0)</f>
        <v>#N/A</v>
      </c>
      <c r="G4190" t="e">
        <f>VLOOKUP($F$1&amp;F4190,定价因子!E:F,2,0)</f>
        <v>#N/A</v>
      </c>
      <c r="H4190" s="104" t="e">
        <f>C4190*PRODUCT(#REF!,#REF!,G4190,,#REF!,E4190)</f>
        <v>#N/A</v>
      </c>
    </row>
    <row r="4191" spans="3:8">
      <c r="C4191" t="e">
        <f>VLOOKUP(B4191,定价因子!L:M,2,0)</f>
        <v>#N/A</v>
      </c>
      <c r="E4191" t="e">
        <f>VLOOKUP($D$1&amp;D4191,定价因子!E:F,2,0)</f>
        <v>#N/A</v>
      </c>
      <c r="G4191" t="e">
        <f>VLOOKUP($F$1&amp;F4191,定价因子!E:F,2,0)</f>
        <v>#N/A</v>
      </c>
      <c r="H4191" s="104" t="e">
        <f>C4191*PRODUCT(#REF!,#REF!,G4191,,#REF!,E4191)</f>
        <v>#N/A</v>
      </c>
    </row>
    <row r="4192" spans="3:8">
      <c r="C4192" t="e">
        <f>VLOOKUP(B4192,定价因子!L:M,2,0)</f>
        <v>#N/A</v>
      </c>
      <c r="E4192" t="e">
        <f>VLOOKUP($D$1&amp;D4192,定价因子!E:F,2,0)</f>
        <v>#N/A</v>
      </c>
      <c r="G4192" t="e">
        <f>VLOOKUP($F$1&amp;F4192,定价因子!E:F,2,0)</f>
        <v>#N/A</v>
      </c>
      <c r="H4192" s="104" t="e">
        <f>C4192*PRODUCT(#REF!,#REF!,G4192,,#REF!,E4192)</f>
        <v>#N/A</v>
      </c>
    </row>
    <row r="4193" spans="3:8">
      <c r="C4193" t="e">
        <f>VLOOKUP(B4193,定价因子!L:M,2,0)</f>
        <v>#N/A</v>
      </c>
      <c r="E4193" t="e">
        <f>VLOOKUP($D$1&amp;D4193,定价因子!E:F,2,0)</f>
        <v>#N/A</v>
      </c>
      <c r="G4193" t="e">
        <f>VLOOKUP($F$1&amp;F4193,定价因子!E:F,2,0)</f>
        <v>#N/A</v>
      </c>
      <c r="H4193" s="104" t="e">
        <f>C4193*PRODUCT(#REF!,#REF!,G4193,,#REF!,E4193)</f>
        <v>#N/A</v>
      </c>
    </row>
    <row r="4194" spans="3:8">
      <c r="C4194" t="e">
        <f>VLOOKUP(B4194,定价因子!L:M,2,0)</f>
        <v>#N/A</v>
      </c>
      <c r="E4194" t="e">
        <f>VLOOKUP($D$1&amp;D4194,定价因子!E:F,2,0)</f>
        <v>#N/A</v>
      </c>
      <c r="G4194" t="e">
        <f>VLOOKUP($F$1&amp;F4194,定价因子!E:F,2,0)</f>
        <v>#N/A</v>
      </c>
      <c r="H4194" s="104" t="e">
        <f>C4194*PRODUCT(#REF!,#REF!,G4194,,#REF!,E4194)</f>
        <v>#N/A</v>
      </c>
    </row>
    <row r="4195" spans="3:8">
      <c r="C4195" t="e">
        <f>VLOOKUP(B4195,定价因子!L:M,2,0)</f>
        <v>#N/A</v>
      </c>
      <c r="E4195" t="e">
        <f>VLOOKUP($D$1&amp;D4195,定价因子!E:F,2,0)</f>
        <v>#N/A</v>
      </c>
      <c r="G4195" t="e">
        <f>VLOOKUP($F$1&amp;F4195,定价因子!E:F,2,0)</f>
        <v>#N/A</v>
      </c>
      <c r="H4195" s="104" t="e">
        <f>C4195*PRODUCT(#REF!,#REF!,G4195,,#REF!,E4195)</f>
        <v>#N/A</v>
      </c>
    </row>
    <row r="4196" spans="3:8">
      <c r="C4196" t="e">
        <f>VLOOKUP(B4196,定价因子!L:M,2,0)</f>
        <v>#N/A</v>
      </c>
      <c r="E4196" t="e">
        <f>VLOOKUP($D$1&amp;D4196,定价因子!E:F,2,0)</f>
        <v>#N/A</v>
      </c>
      <c r="G4196" t="e">
        <f>VLOOKUP($F$1&amp;F4196,定价因子!E:F,2,0)</f>
        <v>#N/A</v>
      </c>
      <c r="H4196" s="104" t="e">
        <f>C4196*PRODUCT(#REF!,#REF!,G4196,,#REF!,E4196)</f>
        <v>#N/A</v>
      </c>
    </row>
    <row r="4197" spans="3:8">
      <c r="C4197" t="e">
        <f>VLOOKUP(B4197,定价因子!L:M,2,0)</f>
        <v>#N/A</v>
      </c>
      <c r="E4197" t="e">
        <f>VLOOKUP($D$1&amp;D4197,定价因子!E:F,2,0)</f>
        <v>#N/A</v>
      </c>
      <c r="G4197" t="e">
        <f>VLOOKUP($F$1&amp;F4197,定价因子!E:F,2,0)</f>
        <v>#N/A</v>
      </c>
      <c r="H4197" s="104" t="e">
        <f>C4197*PRODUCT(#REF!,#REF!,G4197,,#REF!,E4197)</f>
        <v>#N/A</v>
      </c>
    </row>
    <row r="4198" spans="3:8">
      <c r="C4198" t="e">
        <f>VLOOKUP(B4198,定价因子!L:M,2,0)</f>
        <v>#N/A</v>
      </c>
      <c r="E4198" t="e">
        <f>VLOOKUP($D$1&amp;D4198,定价因子!E:F,2,0)</f>
        <v>#N/A</v>
      </c>
      <c r="G4198" t="e">
        <f>VLOOKUP($F$1&amp;F4198,定价因子!E:F,2,0)</f>
        <v>#N/A</v>
      </c>
      <c r="H4198" s="104" t="e">
        <f>C4198*PRODUCT(#REF!,#REF!,G4198,,#REF!,E4198)</f>
        <v>#N/A</v>
      </c>
    </row>
    <row r="4199" spans="3:8">
      <c r="C4199" t="e">
        <f>VLOOKUP(B4199,定价因子!L:M,2,0)</f>
        <v>#N/A</v>
      </c>
      <c r="E4199" t="e">
        <f>VLOOKUP($D$1&amp;D4199,定价因子!E:F,2,0)</f>
        <v>#N/A</v>
      </c>
      <c r="G4199" t="e">
        <f>VLOOKUP($F$1&amp;F4199,定价因子!E:F,2,0)</f>
        <v>#N/A</v>
      </c>
      <c r="H4199" s="104" t="e">
        <f>C4199*PRODUCT(#REF!,#REF!,G4199,,#REF!,E4199)</f>
        <v>#N/A</v>
      </c>
    </row>
    <row r="4200" spans="3:8">
      <c r="C4200" t="e">
        <f>VLOOKUP(B4200,定价因子!L:M,2,0)</f>
        <v>#N/A</v>
      </c>
      <c r="E4200" t="e">
        <f>VLOOKUP($D$1&amp;D4200,定价因子!E:F,2,0)</f>
        <v>#N/A</v>
      </c>
      <c r="G4200" t="e">
        <f>VLOOKUP($F$1&amp;F4200,定价因子!E:F,2,0)</f>
        <v>#N/A</v>
      </c>
      <c r="H4200" s="104" t="e">
        <f>C4200*PRODUCT(#REF!,#REF!,G4200,,#REF!,E4200)</f>
        <v>#N/A</v>
      </c>
    </row>
    <row r="4201" spans="3:8">
      <c r="C4201" t="e">
        <f>VLOOKUP(B4201,定价因子!L:M,2,0)</f>
        <v>#N/A</v>
      </c>
      <c r="E4201" t="e">
        <f>VLOOKUP($D$1&amp;D4201,定价因子!E:F,2,0)</f>
        <v>#N/A</v>
      </c>
      <c r="G4201" t="e">
        <f>VLOOKUP($F$1&amp;F4201,定价因子!E:F,2,0)</f>
        <v>#N/A</v>
      </c>
      <c r="H4201" s="104" t="e">
        <f>C4201*PRODUCT(#REF!,#REF!,G4201,,#REF!,E4201)</f>
        <v>#N/A</v>
      </c>
    </row>
    <row r="4202" spans="3:8">
      <c r="C4202" t="e">
        <f>VLOOKUP(B4202,定价因子!L:M,2,0)</f>
        <v>#N/A</v>
      </c>
      <c r="E4202" t="e">
        <f>VLOOKUP($D$1&amp;D4202,定价因子!E:F,2,0)</f>
        <v>#N/A</v>
      </c>
      <c r="G4202" t="e">
        <f>VLOOKUP($F$1&amp;F4202,定价因子!E:F,2,0)</f>
        <v>#N/A</v>
      </c>
      <c r="H4202" s="104" t="e">
        <f>C4202*PRODUCT(#REF!,#REF!,G4202,,#REF!,E4202)</f>
        <v>#N/A</v>
      </c>
    </row>
    <row r="4203" spans="3:8">
      <c r="C4203" t="e">
        <f>VLOOKUP(B4203,定价因子!L:M,2,0)</f>
        <v>#N/A</v>
      </c>
      <c r="E4203" t="e">
        <f>VLOOKUP($D$1&amp;D4203,定价因子!E:F,2,0)</f>
        <v>#N/A</v>
      </c>
      <c r="G4203" t="e">
        <f>VLOOKUP($F$1&amp;F4203,定价因子!E:F,2,0)</f>
        <v>#N/A</v>
      </c>
      <c r="H4203" s="104" t="e">
        <f>C4203*PRODUCT(#REF!,#REF!,G4203,,#REF!,E4203)</f>
        <v>#N/A</v>
      </c>
    </row>
    <row r="4204" spans="3:8">
      <c r="C4204" t="e">
        <f>VLOOKUP(B4204,定价因子!L:M,2,0)</f>
        <v>#N/A</v>
      </c>
      <c r="E4204" t="e">
        <f>VLOOKUP($D$1&amp;D4204,定价因子!E:F,2,0)</f>
        <v>#N/A</v>
      </c>
      <c r="G4204" t="e">
        <f>VLOOKUP($F$1&amp;F4204,定价因子!E:F,2,0)</f>
        <v>#N/A</v>
      </c>
      <c r="H4204" s="104" t="e">
        <f>C4204*PRODUCT(#REF!,#REF!,G4204,,#REF!,E4204)</f>
        <v>#N/A</v>
      </c>
    </row>
    <row r="4205" spans="3:8">
      <c r="C4205" t="e">
        <f>VLOOKUP(B4205,定价因子!L:M,2,0)</f>
        <v>#N/A</v>
      </c>
      <c r="E4205" t="e">
        <f>VLOOKUP($D$1&amp;D4205,定价因子!E:F,2,0)</f>
        <v>#N/A</v>
      </c>
      <c r="G4205" t="e">
        <f>VLOOKUP($F$1&amp;F4205,定价因子!E:F,2,0)</f>
        <v>#N/A</v>
      </c>
      <c r="H4205" s="104" t="e">
        <f>C4205*PRODUCT(#REF!,#REF!,G4205,,#REF!,E4205)</f>
        <v>#N/A</v>
      </c>
    </row>
    <row r="4206" spans="3:8">
      <c r="C4206" t="e">
        <f>VLOOKUP(B4206,定价因子!L:M,2,0)</f>
        <v>#N/A</v>
      </c>
      <c r="E4206" t="e">
        <f>VLOOKUP($D$1&amp;D4206,定价因子!E:F,2,0)</f>
        <v>#N/A</v>
      </c>
      <c r="G4206" t="e">
        <f>VLOOKUP($F$1&amp;F4206,定价因子!E:F,2,0)</f>
        <v>#N/A</v>
      </c>
      <c r="H4206" s="104" t="e">
        <f>C4206*PRODUCT(#REF!,#REF!,G4206,,#REF!,E4206)</f>
        <v>#N/A</v>
      </c>
    </row>
    <row r="4207" spans="3:8">
      <c r="C4207" t="e">
        <f>VLOOKUP(B4207,定价因子!L:M,2,0)</f>
        <v>#N/A</v>
      </c>
      <c r="E4207" t="e">
        <f>VLOOKUP($D$1&amp;D4207,定价因子!E:F,2,0)</f>
        <v>#N/A</v>
      </c>
      <c r="G4207" t="e">
        <f>VLOOKUP($F$1&amp;F4207,定价因子!E:F,2,0)</f>
        <v>#N/A</v>
      </c>
      <c r="H4207" s="104" t="e">
        <f>C4207*PRODUCT(#REF!,#REF!,G4207,,#REF!,E4207)</f>
        <v>#N/A</v>
      </c>
    </row>
    <row r="4208" spans="3:8">
      <c r="C4208" t="e">
        <f>VLOOKUP(B4208,定价因子!L:M,2,0)</f>
        <v>#N/A</v>
      </c>
      <c r="E4208" t="e">
        <f>VLOOKUP($D$1&amp;D4208,定价因子!E:F,2,0)</f>
        <v>#N/A</v>
      </c>
      <c r="G4208" t="e">
        <f>VLOOKUP($F$1&amp;F4208,定价因子!E:F,2,0)</f>
        <v>#N/A</v>
      </c>
      <c r="H4208" s="104" t="e">
        <f>C4208*PRODUCT(#REF!,#REF!,G4208,,#REF!,E4208)</f>
        <v>#N/A</v>
      </c>
    </row>
    <row r="4209" spans="3:8">
      <c r="C4209" t="e">
        <f>VLOOKUP(B4209,定价因子!L:M,2,0)</f>
        <v>#N/A</v>
      </c>
      <c r="E4209" t="e">
        <f>VLOOKUP($D$1&amp;D4209,定价因子!E:F,2,0)</f>
        <v>#N/A</v>
      </c>
      <c r="G4209" t="e">
        <f>VLOOKUP($F$1&amp;F4209,定价因子!E:F,2,0)</f>
        <v>#N/A</v>
      </c>
      <c r="H4209" s="104" t="e">
        <f>C4209*PRODUCT(#REF!,#REF!,G4209,,#REF!,E4209)</f>
        <v>#N/A</v>
      </c>
    </row>
    <row r="4210" spans="3:8">
      <c r="C4210" t="e">
        <f>VLOOKUP(B4210,定价因子!L:M,2,0)</f>
        <v>#N/A</v>
      </c>
      <c r="E4210" t="e">
        <f>VLOOKUP($D$1&amp;D4210,定价因子!E:F,2,0)</f>
        <v>#N/A</v>
      </c>
      <c r="G4210" t="e">
        <f>VLOOKUP($F$1&amp;F4210,定价因子!E:F,2,0)</f>
        <v>#N/A</v>
      </c>
      <c r="H4210" s="104" t="e">
        <f>C4210*PRODUCT(#REF!,#REF!,G4210,,#REF!,E4210)</f>
        <v>#N/A</v>
      </c>
    </row>
    <row r="4211" spans="3:8">
      <c r="C4211" t="e">
        <f>VLOOKUP(B4211,定价因子!L:M,2,0)</f>
        <v>#N/A</v>
      </c>
      <c r="E4211" t="e">
        <f>VLOOKUP($D$1&amp;D4211,定价因子!E:F,2,0)</f>
        <v>#N/A</v>
      </c>
      <c r="G4211" t="e">
        <f>VLOOKUP($F$1&amp;F4211,定价因子!E:F,2,0)</f>
        <v>#N/A</v>
      </c>
      <c r="H4211" s="104" t="e">
        <f>C4211*PRODUCT(#REF!,#REF!,G4211,,#REF!,E4211)</f>
        <v>#N/A</v>
      </c>
    </row>
    <row r="4212" spans="3:8">
      <c r="C4212" t="e">
        <f>VLOOKUP(B4212,定价因子!L:M,2,0)</f>
        <v>#N/A</v>
      </c>
      <c r="E4212" t="e">
        <f>VLOOKUP($D$1&amp;D4212,定价因子!E:F,2,0)</f>
        <v>#N/A</v>
      </c>
      <c r="G4212" t="e">
        <f>VLOOKUP($F$1&amp;F4212,定价因子!E:F,2,0)</f>
        <v>#N/A</v>
      </c>
      <c r="H4212" s="104" t="e">
        <f>C4212*PRODUCT(#REF!,#REF!,G4212,,#REF!,E4212)</f>
        <v>#N/A</v>
      </c>
    </row>
    <row r="4213" spans="3:8">
      <c r="C4213" t="e">
        <f>VLOOKUP(B4213,定价因子!L:M,2,0)</f>
        <v>#N/A</v>
      </c>
      <c r="E4213" t="e">
        <f>VLOOKUP($D$1&amp;D4213,定价因子!E:F,2,0)</f>
        <v>#N/A</v>
      </c>
      <c r="G4213" t="e">
        <f>VLOOKUP($F$1&amp;F4213,定价因子!E:F,2,0)</f>
        <v>#N/A</v>
      </c>
      <c r="H4213" s="104" t="e">
        <f>C4213*PRODUCT(#REF!,#REF!,G4213,,#REF!,E4213)</f>
        <v>#N/A</v>
      </c>
    </row>
    <row r="4214" spans="3:8">
      <c r="C4214" t="e">
        <f>VLOOKUP(B4214,定价因子!L:M,2,0)</f>
        <v>#N/A</v>
      </c>
      <c r="E4214" t="e">
        <f>VLOOKUP($D$1&amp;D4214,定价因子!E:F,2,0)</f>
        <v>#N/A</v>
      </c>
      <c r="G4214" t="e">
        <f>VLOOKUP($F$1&amp;F4214,定价因子!E:F,2,0)</f>
        <v>#N/A</v>
      </c>
      <c r="H4214" s="104" t="e">
        <f>C4214*PRODUCT(#REF!,#REF!,G4214,,#REF!,E4214)</f>
        <v>#N/A</v>
      </c>
    </row>
    <row r="4215" spans="3:8">
      <c r="C4215" t="e">
        <f>VLOOKUP(B4215,定价因子!L:M,2,0)</f>
        <v>#N/A</v>
      </c>
      <c r="E4215" t="e">
        <f>VLOOKUP($D$1&amp;D4215,定价因子!E:F,2,0)</f>
        <v>#N/A</v>
      </c>
      <c r="G4215" t="e">
        <f>VLOOKUP($F$1&amp;F4215,定价因子!E:F,2,0)</f>
        <v>#N/A</v>
      </c>
      <c r="H4215" s="104" t="e">
        <f>C4215*PRODUCT(#REF!,#REF!,G4215,,#REF!,E4215)</f>
        <v>#N/A</v>
      </c>
    </row>
    <row r="4216" spans="3:8">
      <c r="C4216" t="e">
        <f>VLOOKUP(B4216,定价因子!L:M,2,0)</f>
        <v>#N/A</v>
      </c>
      <c r="E4216" t="e">
        <f>VLOOKUP($D$1&amp;D4216,定价因子!E:F,2,0)</f>
        <v>#N/A</v>
      </c>
      <c r="G4216" t="e">
        <f>VLOOKUP($F$1&amp;F4216,定价因子!E:F,2,0)</f>
        <v>#N/A</v>
      </c>
      <c r="H4216" s="104" t="e">
        <f>C4216*PRODUCT(#REF!,#REF!,G4216,,#REF!,E4216)</f>
        <v>#N/A</v>
      </c>
    </row>
    <row r="4217" spans="3:8">
      <c r="C4217" t="e">
        <f>VLOOKUP(B4217,定价因子!L:M,2,0)</f>
        <v>#N/A</v>
      </c>
      <c r="E4217" t="e">
        <f>VLOOKUP($D$1&amp;D4217,定价因子!E:F,2,0)</f>
        <v>#N/A</v>
      </c>
      <c r="G4217" t="e">
        <f>VLOOKUP($F$1&amp;F4217,定价因子!E:F,2,0)</f>
        <v>#N/A</v>
      </c>
      <c r="H4217" s="104" t="e">
        <f>C4217*PRODUCT(#REF!,#REF!,G4217,,#REF!,E4217)</f>
        <v>#N/A</v>
      </c>
    </row>
    <row r="4218" spans="3:8">
      <c r="C4218" t="e">
        <f>VLOOKUP(B4218,定价因子!L:M,2,0)</f>
        <v>#N/A</v>
      </c>
      <c r="E4218" t="e">
        <f>VLOOKUP($D$1&amp;D4218,定价因子!E:F,2,0)</f>
        <v>#N/A</v>
      </c>
      <c r="G4218" t="e">
        <f>VLOOKUP($F$1&amp;F4218,定价因子!E:F,2,0)</f>
        <v>#N/A</v>
      </c>
      <c r="H4218" s="104" t="e">
        <f>C4218*PRODUCT(#REF!,#REF!,G4218,,#REF!,E4218)</f>
        <v>#N/A</v>
      </c>
    </row>
    <row r="4219" spans="3:8">
      <c r="C4219" t="e">
        <f>VLOOKUP(B4219,定价因子!L:M,2,0)</f>
        <v>#N/A</v>
      </c>
      <c r="E4219" t="e">
        <f>VLOOKUP($D$1&amp;D4219,定价因子!E:F,2,0)</f>
        <v>#N/A</v>
      </c>
      <c r="G4219" t="e">
        <f>VLOOKUP($F$1&amp;F4219,定价因子!E:F,2,0)</f>
        <v>#N/A</v>
      </c>
      <c r="H4219" s="104" t="e">
        <f>C4219*PRODUCT(#REF!,#REF!,G4219,,#REF!,E4219)</f>
        <v>#N/A</v>
      </c>
    </row>
    <row r="4220" spans="3:8">
      <c r="C4220" t="e">
        <f>VLOOKUP(B4220,定价因子!L:M,2,0)</f>
        <v>#N/A</v>
      </c>
      <c r="E4220" t="e">
        <f>VLOOKUP($D$1&amp;D4220,定价因子!E:F,2,0)</f>
        <v>#N/A</v>
      </c>
      <c r="G4220" t="e">
        <f>VLOOKUP($F$1&amp;F4220,定价因子!E:F,2,0)</f>
        <v>#N/A</v>
      </c>
      <c r="H4220" s="104" t="e">
        <f>C4220*PRODUCT(#REF!,#REF!,G4220,,#REF!,E4220)</f>
        <v>#N/A</v>
      </c>
    </row>
    <row r="4221" spans="3:8">
      <c r="C4221" t="e">
        <f>VLOOKUP(B4221,定价因子!L:M,2,0)</f>
        <v>#N/A</v>
      </c>
      <c r="E4221" t="e">
        <f>VLOOKUP($D$1&amp;D4221,定价因子!E:F,2,0)</f>
        <v>#N/A</v>
      </c>
      <c r="G4221" t="e">
        <f>VLOOKUP($F$1&amp;F4221,定价因子!E:F,2,0)</f>
        <v>#N/A</v>
      </c>
      <c r="H4221" s="104" t="e">
        <f>C4221*PRODUCT(#REF!,#REF!,G4221,,#REF!,E4221)</f>
        <v>#N/A</v>
      </c>
    </row>
    <row r="4222" spans="3:8">
      <c r="C4222" t="e">
        <f>VLOOKUP(B4222,定价因子!L:M,2,0)</f>
        <v>#N/A</v>
      </c>
      <c r="E4222" t="e">
        <f>VLOOKUP($D$1&amp;D4222,定价因子!E:F,2,0)</f>
        <v>#N/A</v>
      </c>
      <c r="G4222" t="e">
        <f>VLOOKUP($F$1&amp;F4222,定价因子!E:F,2,0)</f>
        <v>#N/A</v>
      </c>
      <c r="H4222" s="104" t="e">
        <f>C4222*PRODUCT(#REF!,#REF!,G4222,,#REF!,E4222)</f>
        <v>#N/A</v>
      </c>
    </row>
    <row r="4223" spans="3:8">
      <c r="C4223" t="e">
        <f>VLOOKUP(B4223,定价因子!L:M,2,0)</f>
        <v>#N/A</v>
      </c>
      <c r="E4223" t="e">
        <f>VLOOKUP($D$1&amp;D4223,定价因子!E:F,2,0)</f>
        <v>#N/A</v>
      </c>
      <c r="G4223" t="e">
        <f>VLOOKUP($F$1&amp;F4223,定价因子!E:F,2,0)</f>
        <v>#N/A</v>
      </c>
      <c r="H4223" s="104" t="e">
        <f>C4223*PRODUCT(#REF!,#REF!,G4223,,#REF!,E4223)</f>
        <v>#N/A</v>
      </c>
    </row>
    <row r="4224" spans="3:8">
      <c r="C4224" t="e">
        <f>VLOOKUP(B4224,定价因子!L:M,2,0)</f>
        <v>#N/A</v>
      </c>
      <c r="E4224" t="e">
        <f>VLOOKUP($D$1&amp;D4224,定价因子!E:F,2,0)</f>
        <v>#N/A</v>
      </c>
      <c r="G4224" t="e">
        <f>VLOOKUP($F$1&amp;F4224,定价因子!E:F,2,0)</f>
        <v>#N/A</v>
      </c>
      <c r="H4224" s="104" t="e">
        <f>C4224*PRODUCT(#REF!,#REF!,G4224,,#REF!,E4224)</f>
        <v>#N/A</v>
      </c>
    </row>
    <row r="4225" spans="3:8">
      <c r="C4225" t="e">
        <f>VLOOKUP(B4225,定价因子!L:M,2,0)</f>
        <v>#N/A</v>
      </c>
      <c r="E4225" t="e">
        <f>VLOOKUP($D$1&amp;D4225,定价因子!E:F,2,0)</f>
        <v>#N/A</v>
      </c>
      <c r="G4225" t="e">
        <f>VLOOKUP($F$1&amp;F4225,定价因子!E:F,2,0)</f>
        <v>#N/A</v>
      </c>
      <c r="H4225" s="104" t="e">
        <f>C4225*PRODUCT(#REF!,#REF!,G4225,,#REF!,E4225)</f>
        <v>#N/A</v>
      </c>
    </row>
    <row r="4226" spans="3:8">
      <c r="C4226" t="e">
        <f>VLOOKUP(B4226,定价因子!L:M,2,0)</f>
        <v>#N/A</v>
      </c>
      <c r="E4226" t="e">
        <f>VLOOKUP($D$1&amp;D4226,定价因子!E:F,2,0)</f>
        <v>#N/A</v>
      </c>
      <c r="G4226" t="e">
        <f>VLOOKUP($F$1&amp;F4226,定价因子!E:F,2,0)</f>
        <v>#N/A</v>
      </c>
      <c r="H4226" s="104" t="e">
        <f>C4226*PRODUCT(#REF!,#REF!,G4226,,#REF!,E4226)</f>
        <v>#N/A</v>
      </c>
    </row>
    <row r="4227" spans="3:8">
      <c r="C4227" t="e">
        <f>VLOOKUP(B4227,定价因子!L:M,2,0)</f>
        <v>#N/A</v>
      </c>
      <c r="E4227" t="e">
        <f>VLOOKUP($D$1&amp;D4227,定价因子!E:F,2,0)</f>
        <v>#N/A</v>
      </c>
      <c r="G4227" t="e">
        <f>VLOOKUP($F$1&amp;F4227,定价因子!E:F,2,0)</f>
        <v>#N/A</v>
      </c>
      <c r="H4227" s="104" t="e">
        <f>C4227*PRODUCT(#REF!,#REF!,G4227,,#REF!,E4227)</f>
        <v>#N/A</v>
      </c>
    </row>
    <row r="4228" spans="3:8">
      <c r="C4228" t="e">
        <f>VLOOKUP(B4228,定价因子!L:M,2,0)</f>
        <v>#N/A</v>
      </c>
      <c r="E4228" t="e">
        <f>VLOOKUP($D$1&amp;D4228,定价因子!E:F,2,0)</f>
        <v>#N/A</v>
      </c>
      <c r="G4228" t="e">
        <f>VLOOKUP($F$1&amp;F4228,定价因子!E:F,2,0)</f>
        <v>#N/A</v>
      </c>
      <c r="H4228" s="104" t="e">
        <f>C4228*PRODUCT(#REF!,#REF!,G4228,,#REF!,E4228)</f>
        <v>#N/A</v>
      </c>
    </row>
    <row r="4229" spans="3:8">
      <c r="C4229" t="e">
        <f>VLOOKUP(B4229,定价因子!L:M,2,0)</f>
        <v>#N/A</v>
      </c>
      <c r="E4229" t="e">
        <f>VLOOKUP($D$1&amp;D4229,定价因子!E:F,2,0)</f>
        <v>#N/A</v>
      </c>
      <c r="G4229" t="e">
        <f>VLOOKUP($F$1&amp;F4229,定价因子!E:F,2,0)</f>
        <v>#N/A</v>
      </c>
      <c r="H4229" s="104" t="e">
        <f>C4229*PRODUCT(#REF!,#REF!,G4229,,#REF!,E4229)</f>
        <v>#N/A</v>
      </c>
    </row>
    <row r="4230" spans="3:8">
      <c r="C4230" t="e">
        <f>VLOOKUP(B4230,定价因子!L:M,2,0)</f>
        <v>#N/A</v>
      </c>
      <c r="E4230" t="e">
        <f>VLOOKUP($D$1&amp;D4230,定价因子!E:F,2,0)</f>
        <v>#N/A</v>
      </c>
      <c r="G4230" t="e">
        <f>VLOOKUP($F$1&amp;F4230,定价因子!E:F,2,0)</f>
        <v>#N/A</v>
      </c>
      <c r="H4230" s="104" t="e">
        <f>C4230*PRODUCT(#REF!,#REF!,G4230,,#REF!,E4230)</f>
        <v>#N/A</v>
      </c>
    </row>
    <row r="4231" spans="3:8">
      <c r="C4231" t="e">
        <f>VLOOKUP(B4231,定价因子!L:M,2,0)</f>
        <v>#N/A</v>
      </c>
      <c r="E4231" t="e">
        <f>VLOOKUP($D$1&amp;D4231,定价因子!E:F,2,0)</f>
        <v>#N/A</v>
      </c>
      <c r="G4231" t="e">
        <f>VLOOKUP($F$1&amp;F4231,定价因子!E:F,2,0)</f>
        <v>#N/A</v>
      </c>
      <c r="H4231" s="104" t="e">
        <f>C4231*PRODUCT(#REF!,#REF!,G4231,,#REF!,E4231)</f>
        <v>#N/A</v>
      </c>
    </row>
    <row r="4232" spans="3:8">
      <c r="C4232" t="e">
        <f>VLOOKUP(B4232,定价因子!L:M,2,0)</f>
        <v>#N/A</v>
      </c>
      <c r="E4232" t="e">
        <f>VLOOKUP($D$1&amp;D4232,定价因子!E:F,2,0)</f>
        <v>#N/A</v>
      </c>
      <c r="G4232" t="e">
        <f>VLOOKUP($F$1&amp;F4232,定价因子!E:F,2,0)</f>
        <v>#N/A</v>
      </c>
      <c r="H4232" s="104" t="e">
        <f>C4232*PRODUCT(#REF!,#REF!,G4232,,#REF!,E4232)</f>
        <v>#N/A</v>
      </c>
    </row>
    <row r="4233" spans="3:8">
      <c r="C4233" t="e">
        <f>VLOOKUP(B4233,定价因子!L:M,2,0)</f>
        <v>#N/A</v>
      </c>
      <c r="E4233" t="e">
        <f>VLOOKUP($D$1&amp;D4233,定价因子!E:F,2,0)</f>
        <v>#N/A</v>
      </c>
      <c r="G4233" t="e">
        <f>VLOOKUP($F$1&amp;F4233,定价因子!E:F,2,0)</f>
        <v>#N/A</v>
      </c>
      <c r="H4233" s="104" t="e">
        <f>C4233*PRODUCT(#REF!,#REF!,G4233,,#REF!,E4233)</f>
        <v>#N/A</v>
      </c>
    </row>
    <row r="4234" spans="3:8">
      <c r="C4234" t="e">
        <f>VLOOKUP(B4234,定价因子!L:M,2,0)</f>
        <v>#N/A</v>
      </c>
      <c r="E4234" t="e">
        <f>VLOOKUP($D$1&amp;D4234,定价因子!E:F,2,0)</f>
        <v>#N/A</v>
      </c>
      <c r="G4234" t="e">
        <f>VLOOKUP($F$1&amp;F4234,定价因子!E:F,2,0)</f>
        <v>#N/A</v>
      </c>
      <c r="H4234" s="104" t="e">
        <f>C4234*PRODUCT(#REF!,#REF!,G4234,,#REF!,E4234)</f>
        <v>#N/A</v>
      </c>
    </row>
    <row r="4235" spans="3:8">
      <c r="C4235" t="e">
        <f>VLOOKUP(B4235,定价因子!L:M,2,0)</f>
        <v>#N/A</v>
      </c>
      <c r="E4235" t="e">
        <f>VLOOKUP($D$1&amp;D4235,定价因子!E:F,2,0)</f>
        <v>#N/A</v>
      </c>
      <c r="G4235" t="e">
        <f>VLOOKUP($F$1&amp;F4235,定价因子!E:F,2,0)</f>
        <v>#N/A</v>
      </c>
      <c r="H4235" s="104" t="e">
        <f>C4235*PRODUCT(#REF!,#REF!,G4235,,#REF!,E4235)</f>
        <v>#N/A</v>
      </c>
    </row>
    <row r="4236" spans="3:8">
      <c r="C4236" t="e">
        <f>VLOOKUP(B4236,定价因子!L:M,2,0)</f>
        <v>#N/A</v>
      </c>
      <c r="E4236" t="e">
        <f>VLOOKUP($D$1&amp;D4236,定价因子!E:F,2,0)</f>
        <v>#N/A</v>
      </c>
      <c r="G4236" t="e">
        <f>VLOOKUP($F$1&amp;F4236,定价因子!E:F,2,0)</f>
        <v>#N/A</v>
      </c>
      <c r="H4236" s="104" t="e">
        <f>C4236*PRODUCT(#REF!,#REF!,G4236,,#REF!,E4236)</f>
        <v>#N/A</v>
      </c>
    </row>
    <row r="4237" spans="3:8">
      <c r="C4237" t="e">
        <f>VLOOKUP(B4237,定价因子!L:M,2,0)</f>
        <v>#N/A</v>
      </c>
      <c r="E4237" t="e">
        <f>VLOOKUP($D$1&amp;D4237,定价因子!E:F,2,0)</f>
        <v>#N/A</v>
      </c>
      <c r="G4237" t="e">
        <f>VLOOKUP($F$1&amp;F4237,定价因子!E:F,2,0)</f>
        <v>#N/A</v>
      </c>
      <c r="H4237" s="104" t="e">
        <f>C4237*PRODUCT(#REF!,#REF!,G4237,,#REF!,E4237)</f>
        <v>#N/A</v>
      </c>
    </row>
    <row r="4238" spans="3:8">
      <c r="C4238" t="e">
        <f>VLOOKUP(B4238,定价因子!L:M,2,0)</f>
        <v>#N/A</v>
      </c>
      <c r="E4238" t="e">
        <f>VLOOKUP($D$1&amp;D4238,定价因子!E:F,2,0)</f>
        <v>#N/A</v>
      </c>
      <c r="G4238" t="e">
        <f>VLOOKUP($F$1&amp;F4238,定价因子!E:F,2,0)</f>
        <v>#N/A</v>
      </c>
      <c r="H4238" s="104" t="e">
        <f>C4238*PRODUCT(#REF!,#REF!,G4238,,#REF!,E4238)</f>
        <v>#N/A</v>
      </c>
    </row>
    <row r="4239" spans="3:8">
      <c r="C4239" t="e">
        <f>VLOOKUP(B4239,定价因子!L:M,2,0)</f>
        <v>#N/A</v>
      </c>
      <c r="E4239" t="e">
        <f>VLOOKUP($D$1&amp;D4239,定价因子!E:F,2,0)</f>
        <v>#N/A</v>
      </c>
      <c r="G4239" t="e">
        <f>VLOOKUP($F$1&amp;F4239,定价因子!E:F,2,0)</f>
        <v>#N/A</v>
      </c>
      <c r="H4239" s="104" t="e">
        <f>C4239*PRODUCT(#REF!,#REF!,G4239,,#REF!,E4239)</f>
        <v>#N/A</v>
      </c>
    </row>
    <row r="4240" spans="3:8">
      <c r="C4240" t="e">
        <f>VLOOKUP(B4240,定价因子!L:M,2,0)</f>
        <v>#N/A</v>
      </c>
      <c r="E4240" t="e">
        <f>VLOOKUP($D$1&amp;D4240,定价因子!E:F,2,0)</f>
        <v>#N/A</v>
      </c>
      <c r="G4240" t="e">
        <f>VLOOKUP($F$1&amp;F4240,定价因子!E:F,2,0)</f>
        <v>#N/A</v>
      </c>
      <c r="H4240" s="104" t="e">
        <f>C4240*PRODUCT(#REF!,#REF!,G4240,,#REF!,E4240)</f>
        <v>#N/A</v>
      </c>
    </row>
    <row r="4241" spans="3:8">
      <c r="C4241" t="e">
        <f>VLOOKUP(B4241,定价因子!L:M,2,0)</f>
        <v>#N/A</v>
      </c>
      <c r="E4241" t="e">
        <f>VLOOKUP($D$1&amp;D4241,定价因子!E:F,2,0)</f>
        <v>#N/A</v>
      </c>
      <c r="G4241" t="e">
        <f>VLOOKUP($F$1&amp;F4241,定价因子!E:F,2,0)</f>
        <v>#N/A</v>
      </c>
      <c r="H4241" s="104" t="e">
        <f>C4241*PRODUCT(#REF!,#REF!,G4241,,#REF!,E4241)</f>
        <v>#N/A</v>
      </c>
    </row>
    <row r="4242" spans="3:8">
      <c r="C4242" t="e">
        <f>VLOOKUP(B4242,定价因子!L:M,2,0)</f>
        <v>#N/A</v>
      </c>
      <c r="E4242" t="e">
        <f>VLOOKUP($D$1&amp;D4242,定价因子!E:F,2,0)</f>
        <v>#N/A</v>
      </c>
      <c r="G4242" t="e">
        <f>VLOOKUP($F$1&amp;F4242,定价因子!E:F,2,0)</f>
        <v>#N/A</v>
      </c>
      <c r="H4242" s="104" t="e">
        <f>C4242*PRODUCT(#REF!,#REF!,G4242,,#REF!,E4242)</f>
        <v>#N/A</v>
      </c>
    </row>
    <row r="4243" spans="3:8">
      <c r="C4243" t="e">
        <f>VLOOKUP(B4243,定价因子!L:M,2,0)</f>
        <v>#N/A</v>
      </c>
      <c r="E4243" t="e">
        <f>VLOOKUP($D$1&amp;D4243,定价因子!E:F,2,0)</f>
        <v>#N/A</v>
      </c>
      <c r="G4243" t="e">
        <f>VLOOKUP($F$1&amp;F4243,定价因子!E:F,2,0)</f>
        <v>#N/A</v>
      </c>
      <c r="H4243" s="104" t="e">
        <f>C4243*PRODUCT(#REF!,#REF!,G4243,,#REF!,E4243)</f>
        <v>#N/A</v>
      </c>
    </row>
    <row r="4244" spans="3:8">
      <c r="C4244" t="e">
        <f>VLOOKUP(B4244,定价因子!L:M,2,0)</f>
        <v>#N/A</v>
      </c>
      <c r="E4244" t="e">
        <f>VLOOKUP($D$1&amp;D4244,定价因子!E:F,2,0)</f>
        <v>#N/A</v>
      </c>
      <c r="G4244" t="e">
        <f>VLOOKUP($F$1&amp;F4244,定价因子!E:F,2,0)</f>
        <v>#N/A</v>
      </c>
      <c r="H4244" s="104" t="e">
        <f>C4244*PRODUCT(#REF!,#REF!,G4244,,#REF!,E4244)</f>
        <v>#N/A</v>
      </c>
    </row>
    <row r="4245" spans="3:8">
      <c r="C4245" t="e">
        <f>VLOOKUP(B4245,定价因子!L:M,2,0)</f>
        <v>#N/A</v>
      </c>
      <c r="E4245" t="e">
        <f>VLOOKUP($D$1&amp;D4245,定价因子!E:F,2,0)</f>
        <v>#N/A</v>
      </c>
      <c r="G4245" t="e">
        <f>VLOOKUP($F$1&amp;F4245,定价因子!E:F,2,0)</f>
        <v>#N/A</v>
      </c>
      <c r="H4245" s="104" t="e">
        <f>C4245*PRODUCT(#REF!,#REF!,G4245,,#REF!,E4245)</f>
        <v>#N/A</v>
      </c>
    </row>
    <row r="4246" spans="3:8">
      <c r="C4246" t="e">
        <f>VLOOKUP(B4246,定价因子!L:M,2,0)</f>
        <v>#N/A</v>
      </c>
      <c r="E4246" t="e">
        <f>VLOOKUP($D$1&amp;D4246,定价因子!E:F,2,0)</f>
        <v>#N/A</v>
      </c>
      <c r="G4246" t="e">
        <f>VLOOKUP($F$1&amp;F4246,定价因子!E:F,2,0)</f>
        <v>#N/A</v>
      </c>
      <c r="H4246" s="104" t="e">
        <f>C4246*PRODUCT(#REF!,#REF!,G4246,,#REF!,E4246)</f>
        <v>#N/A</v>
      </c>
    </row>
    <row r="4247" spans="3:8">
      <c r="C4247" t="e">
        <f>VLOOKUP(B4247,定价因子!L:M,2,0)</f>
        <v>#N/A</v>
      </c>
      <c r="E4247" t="e">
        <f>VLOOKUP($D$1&amp;D4247,定价因子!E:F,2,0)</f>
        <v>#N/A</v>
      </c>
      <c r="G4247" t="e">
        <f>VLOOKUP($F$1&amp;F4247,定价因子!E:F,2,0)</f>
        <v>#N/A</v>
      </c>
      <c r="H4247" s="104" t="e">
        <f>C4247*PRODUCT(#REF!,#REF!,G4247,,#REF!,E4247)</f>
        <v>#N/A</v>
      </c>
    </row>
    <row r="4248" spans="3:8">
      <c r="C4248" t="e">
        <f>VLOOKUP(B4248,定价因子!L:M,2,0)</f>
        <v>#N/A</v>
      </c>
      <c r="E4248" t="e">
        <f>VLOOKUP($D$1&amp;D4248,定价因子!E:F,2,0)</f>
        <v>#N/A</v>
      </c>
      <c r="G4248" t="e">
        <f>VLOOKUP($F$1&amp;F4248,定价因子!E:F,2,0)</f>
        <v>#N/A</v>
      </c>
      <c r="H4248" s="104" t="e">
        <f>C4248*PRODUCT(#REF!,#REF!,G4248,,#REF!,E4248)</f>
        <v>#N/A</v>
      </c>
    </row>
    <row r="4249" spans="3:8">
      <c r="C4249" t="e">
        <f>VLOOKUP(B4249,定价因子!L:M,2,0)</f>
        <v>#N/A</v>
      </c>
      <c r="E4249" t="e">
        <f>VLOOKUP($D$1&amp;D4249,定价因子!E:F,2,0)</f>
        <v>#N/A</v>
      </c>
      <c r="G4249" t="e">
        <f>VLOOKUP($F$1&amp;F4249,定价因子!E:F,2,0)</f>
        <v>#N/A</v>
      </c>
      <c r="H4249" s="104" t="e">
        <f>C4249*PRODUCT(#REF!,#REF!,G4249,,#REF!,E4249)</f>
        <v>#N/A</v>
      </c>
    </row>
    <row r="4250" spans="3:8">
      <c r="C4250" t="e">
        <f>VLOOKUP(B4250,定价因子!L:M,2,0)</f>
        <v>#N/A</v>
      </c>
      <c r="E4250" t="e">
        <f>VLOOKUP($D$1&amp;D4250,定价因子!E:F,2,0)</f>
        <v>#N/A</v>
      </c>
      <c r="G4250" t="e">
        <f>VLOOKUP($F$1&amp;F4250,定价因子!E:F,2,0)</f>
        <v>#N/A</v>
      </c>
      <c r="H4250" s="104" t="e">
        <f>C4250*PRODUCT(#REF!,#REF!,G4250,,#REF!,E4250)</f>
        <v>#N/A</v>
      </c>
    </row>
    <row r="4251" spans="3:8">
      <c r="C4251" t="e">
        <f>VLOOKUP(B4251,定价因子!L:M,2,0)</f>
        <v>#N/A</v>
      </c>
      <c r="E4251" t="e">
        <f>VLOOKUP($D$1&amp;D4251,定价因子!E:F,2,0)</f>
        <v>#N/A</v>
      </c>
      <c r="G4251" t="e">
        <f>VLOOKUP($F$1&amp;F4251,定价因子!E:F,2,0)</f>
        <v>#N/A</v>
      </c>
      <c r="H4251" s="104" t="e">
        <f>C4251*PRODUCT(#REF!,#REF!,G4251,,#REF!,E4251)</f>
        <v>#N/A</v>
      </c>
    </row>
    <row r="4252" spans="3:8">
      <c r="C4252" t="e">
        <f>VLOOKUP(B4252,定价因子!L:M,2,0)</f>
        <v>#N/A</v>
      </c>
      <c r="E4252" t="e">
        <f>VLOOKUP($D$1&amp;D4252,定价因子!E:F,2,0)</f>
        <v>#N/A</v>
      </c>
      <c r="G4252" t="e">
        <f>VLOOKUP($F$1&amp;F4252,定价因子!E:F,2,0)</f>
        <v>#N/A</v>
      </c>
      <c r="H4252" s="104" t="e">
        <f>C4252*PRODUCT(#REF!,#REF!,G4252,,#REF!,E4252)</f>
        <v>#N/A</v>
      </c>
    </row>
    <row r="4253" spans="3:8">
      <c r="C4253" t="e">
        <f>VLOOKUP(B4253,定价因子!L:M,2,0)</f>
        <v>#N/A</v>
      </c>
      <c r="E4253" t="e">
        <f>VLOOKUP($D$1&amp;D4253,定价因子!E:F,2,0)</f>
        <v>#N/A</v>
      </c>
      <c r="G4253" t="e">
        <f>VLOOKUP($F$1&amp;F4253,定价因子!E:F,2,0)</f>
        <v>#N/A</v>
      </c>
      <c r="H4253" s="104" t="e">
        <f>C4253*PRODUCT(#REF!,#REF!,G4253,,#REF!,E4253)</f>
        <v>#N/A</v>
      </c>
    </row>
    <row r="4254" spans="3:8">
      <c r="C4254" t="e">
        <f>VLOOKUP(B4254,定价因子!L:M,2,0)</f>
        <v>#N/A</v>
      </c>
      <c r="E4254" t="e">
        <f>VLOOKUP($D$1&amp;D4254,定价因子!E:F,2,0)</f>
        <v>#N/A</v>
      </c>
      <c r="G4254" t="e">
        <f>VLOOKUP($F$1&amp;F4254,定价因子!E:F,2,0)</f>
        <v>#N/A</v>
      </c>
      <c r="H4254" s="104" t="e">
        <f>C4254*PRODUCT(#REF!,#REF!,G4254,,#REF!,E4254)</f>
        <v>#N/A</v>
      </c>
    </row>
    <row r="4255" spans="3:8">
      <c r="C4255" t="e">
        <f>VLOOKUP(B4255,定价因子!L:M,2,0)</f>
        <v>#N/A</v>
      </c>
      <c r="E4255" t="e">
        <f>VLOOKUP($D$1&amp;D4255,定价因子!E:F,2,0)</f>
        <v>#N/A</v>
      </c>
      <c r="G4255" t="e">
        <f>VLOOKUP($F$1&amp;F4255,定价因子!E:F,2,0)</f>
        <v>#N/A</v>
      </c>
      <c r="H4255" s="104" t="e">
        <f>C4255*PRODUCT(#REF!,#REF!,G4255,,#REF!,E4255)</f>
        <v>#N/A</v>
      </c>
    </row>
    <row r="4256" spans="3:8">
      <c r="C4256" t="e">
        <f>VLOOKUP(B4256,定价因子!L:M,2,0)</f>
        <v>#N/A</v>
      </c>
      <c r="E4256" t="e">
        <f>VLOOKUP($D$1&amp;D4256,定价因子!E:F,2,0)</f>
        <v>#N/A</v>
      </c>
      <c r="G4256" t="e">
        <f>VLOOKUP($F$1&amp;F4256,定价因子!E:F,2,0)</f>
        <v>#N/A</v>
      </c>
      <c r="H4256" s="104" t="e">
        <f>C4256*PRODUCT(#REF!,#REF!,G4256,,#REF!,E4256)</f>
        <v>#N/A</v>
      </c>
    </row>
    <row r="4257" spans="3:8">
      <c r="C4257" t="e">
        <f>VLOOKUP(B4257,定价因子!L:M,2,0)</f>
        <v>#N/A</v>
      </c>
      <c r="E4257" t="e">
        <f>VLOOKUP($D$1&amp;D4257,定价因子!E:F,2,0)</f>
        <v>#N/A</v>
      </c>
      <c r="G4257" t="e">
        <f>VLOOKUP($F$1&amp;F4257,定价因子!E:F,2,0)</f>
        <v>#N/A</v>
      </c>
      <c r="H4257" s="104" t="e">
        <f>C4257*PRODUCT(#REF!,#REF!,G4257,,#REF!,E4257)</f>
        <v>#N/A</v>
      </c>
    </row>
    <row r="4258" spans="3:8">
      <c r="C4258" t="e">
        <f>VLOOKUP(B4258,定价因子!L:M,2,0)</f>
        <v>#N/A</v>
      </c>
      <c r="E4258" t="e">
        <f>VLOOKUP($D$1&amp;D4258,定价因子!E:F,2,0)</f>
        <v>#N/A</v>
      </c>
      <c r="G4258" t="e">
        <f>VLOOKUP($F$1&amp;F4258,定价因子!E:F,2,0)</f>
        <v>#N/A</v>
      </c>
      <c r="H4258" s="104" t="e">
        <f>C4258*PRODUCT(#REF!,#REF!,G4258,,#REF!,E4258)</f>
        <v>#N/A</v>
      </c>
    </row>
    <row r="4259" spans="3:8">
      <c r="C4259" t="e">
        <f>VLOOKUP(B4259,定价因子!L:M,2,0)</f>
        <v>#N/A</v>
      </c>
      <c r="E4259" t="e">
        <f>VLOOKUP($D$1&amp;D4259,定价因子!E:F,2,0)</f>
        <v>#N/A</v>
      </c>
      <c r="G4259" t="e">
        <f>VLOOKUP($F$1&amp;F4259,定价因子!E:F,2,0)</f>
        <v>#N/A</v>
      </c>
      <c r="H4259" s="104" t="e">
        <f>C4259*PRODUCT(#REF!,#REF!,G4259,,#REF!,E4259)</f>
        <v>#N/A</v>
      </c>
    </row>
    <row r="4260" spans="3:8">
      <c r="C4260" t="e">
        <f>VLOOKUP(B4260,定价因子!L:M,2,0)</f>
        <v>#N/A</v>
      </c>
      <c r="E4260" t="e">
        <f>VLOOKUP($D$1&amp;D4260,定价因子!E:F,2,0)</f>
        <v>#N/A</v>
      </c>
      <c r="G4260" t="e">
        <f>VLOOKUP($F$1&amp;F4260,定价因子!E:F,2,0)</f>
        <v>#N/A</v>
      </c>
      <c r="H4260" s="104" t="e">
        <f>C4260*PRODUCT(#REF!,#REF!,G4260,,#REF!,E4260)</f>
        <v>#N/A</v>
      </c>
    </row>
    <row r="4261" spans="3:8">
      <c r="C4261" t="e">
        <f>VLOOKUP(B4261,定价因子!L:M,2,0)</f>
        <v>#N/A</v>
      </c>
      <c r="E4261" t="e">
        <f>VLOOKUP($D$1&amp;D4261,定价因子!E:F,2,0)</f>
        <v>#N/A</v>
      </c>
      <c r="G4261" t="e">
        <f>VLOOKUP($F$1&amp;F4261,定价因子!E:F,2,0)</f>
        <v>#N/A</v>
      </c>
      <c r="H4261" s="104" t="e">
        <f>C4261*PRODUCT(#REF!,#REF!,G4261,,#REF!,E4261)</f>
        <v>#N/A</v>
      </c>
    </row>
    <row r="4262" spans="3:8">
      <c r="C4262" t="e">
        <f>VLOOKUP(B4262,定价因子!L:M,2,0)</f>
        <v>#N/A</v>
      </c>
      <c r="E4262" t="e">
        <f>VLOOKUP($D$1&amp;D4262,定价因子!E:F,2,0)</f>
        <v>#N/A</v>
      </c>
      <c r="G4262" t="e">
        <f>VLOOKUP($F$1&amp;F4262,定价因子!E:F,2,0)</f>
        <v>#N/A</v>
      </c>
      <c r="H4262" s="104" t="e">
        <f>C4262*PRODUCT(#REF!,#REF!,G4262,,#REF!,E4262)</f>
        <v>#N/A</v>
      </c>
    </row>
    <row r="4263" spans="3:8">
      <c r="C4263" t="e">
        <f>VLOOKUP(B4263,定价因子!L:M,2,0)</f>
        <v>#N/A</v>
      </c>
      <c r="E4263" t="e">
        <f>VLOOKUP($D$1&amp;D4263,定价因子!E:F,2,0)</f>
        <v>#N/A</v>
      </c>
      <c r="G4263" t="e">
        <f>VLOOKUP($F$1&amp;F4263,定价因子!E:F,2,0)</f>
        <v>#N/A</v>
      </c>
      <c r="H4263" s="104" t="e">
        <f>C4263*PRODUCT(#REF!,#REF!,G4263,,#REF!,E4263)</f>
        <v>#N/A</v>
      </c>
    </row>
    <row r="4264" spans="3:8">
      <c r="C4264" t="e">
        <f>VLOOKUP(B4264,定价因子!L:M,2,0)</f>
        <v>#N/A</v>
      </c>
      <c r="E4264" t="e">
        <f>VLOOKUP($D$1&amp;D4264,定价因子!E:F,2,0)</f>
        <v>#N/A</v>
      </c>
      <c r="G4264" t="e">
        <f>VLOOKUP($F$1&amp;F4264,定价因子!E:F,2,0)</f>
        <v>#N/A</v>
      </c>
      <c r="H4264" s="104" t="e">
        <f>C4264*PRODUCT(#REF!,#REF!,G4264,,#REF!,E4264)</f>
        <v>#N/A</v>
      </c>
    </row>
    <row r="4265" spans="3:8">
      <c r="C4265" t="e">
        <f>VLOOKUP(B4265,定价因子!L:M,2,0)</f>
        <v>#N/A</v>
      </c>
      <c r="E4265" t="e">
        <f>VLOOKUP($D$1&amp;D4265,定价因子!E:F,2,0)</f>
        <v>#N/A</v>
      </c>
      <c r="G4265" t="e">
        <f>VLOOKUP($F$1&amp;F4265,定价因子!E:F,2,0)</f>
        <v>#N/A</v>
      </c>
      <c r="H4265" s="104" t="e">
        <f>C4265*PRODUCT(#REF!,#REF!,G4265,,#REF!,E4265)</f>
        <v>#N/A</v>
      </c>
    </row>
    <row r="4266" spans="3:8">
      <c r="C4266" t="e">
        <f>VLOOKUP(B4266,定价因子!L:M,2,0)</f>
        <v>#N/A</v>
      </c>
      <c r="E4266" t="e">
        <f>VLOOKUP($D$1&amp;D4266,定价因子!E:F,2,0)</f>
        <v>#N/A</v>
      </c>
      <c r="G4266" t="e">
        <f>VLOOKUP($F$1&amp;F4266,定价因子!E:F,2,0)</f>
        <v>#N/A</v>
      </c>
      <c r="H4266" s="104" t="e">
        <f>C4266*PRODUCT(#REF!,#REF!,G4266,,#REF!,E4266)</f>
        <v>#N/A</v>
      </c>
    </row>
    <row r="4267" spans="3:8">
      <c r="C4267" t="e">
        <f>VLOOKUP(B4267,定价因子!L:M,2,0)</f>
        <v>#N/A</v>
      </c>
      <c r="E4267" t="e">
        <f>VLOOKUP($D$1&amp;D4267,定价因子!E:F,2,0)</f>
        <v>#N/A</v>
      </c>
      <c r="G4267" t="e">
        <f>VLOOKUP($F$1&amp;F4267,定价因子!E:F,2,0)</f>
        <v>#N/A</v>
      </c>
      <c r="H4267" s="104" t="e">
        <f>C4267*PRODUCT(#REF!,#REF!,G4267,,#REF!,E4267)</f>
        <v>#N/A</v>
      </c>
    </row>
    <row r="4268" spans="3:8">
      <c r="C4268" t="e">
        <f>VLOOKUP(B4268,定价因子!L:M,2,0)</f>
        <v>#N/A</v>
      </c>
      <c r="E4268" t="e">
        <f>VLOOKUP($D$1&amp;D4268,定价因子!E:F,2,0)</f>
        <v>#N/A</v>
      </c>
      <c r="G4268" t="e">
        <f>VLOOKUP($F$1&amp;F4268,定价因子!E:F,2,0)</f>
        <v>#N/A</v>
      </c>
      <c r="H4268" s="104" t="e">
        <f>C4268*PRODUCT(#REF!,#REF!,G4268,,#REF!,E4268)</f>
        <v>#N/A</v>
      </c>
    </row>
    <row r="4269" spans="3:8">
      <c r="C4269" t="e">
        <f>VLOOKUP(B4269,定价因子!L:M,2,0)</f>
        <v>#N/A</v>
      </c>
      <c r="E4269" t="e">
        <f>VLOOKUP($D$1&amp;D4269,定价因子!E:F,2,0)</f>
        <v>#N/A</v>
      </c>
      <c r="G4269" t="e">
        <f>VLOOKUP($F$1&amp;F4269,定价因子!E:F,2,0)</f>
        <v>#N/A</v>
      </c>
      <c r="H4269" s="104" t="e">
        <f>C4269*PRODUCT(#REF!,#REF!,G4269,,#REF!,E4269)</f>
        <v>#N/A</v>
      </c>
    </row>
    <row r="4270" spans="3:8">
      <c r="C4270" t="e">
        <f>VLOOKUP(B4270,定价因子!L:M,2,0)</f>
        <v>#N/A</v>
      </c>
      <c r="E4270" t="e">
        <f>VLOOKUP($D$1&amp;D4270,定价因子!E:F,2,0)</f>
        <v>#N/A</v>
      </c>
      <c r="G4270" t="e">
        <f>VLOOKUP($F$1&amp;F4270,定价因子!E:F,2,0)</f>
        <v>#N/A</v>
      </c>
      <c r="H4270" s="104" t="e">
        <f>C4270*PRODUCT(#REF!,#REF!,G4270,,#REF!,E4270)</f>
        <v>#N/A</v>
      </c>
    </row>
    <row r="4271" spans="3:8">
      <c r="C4271" t="e">
        <f>VLOOKUP(B4271,定价因子!L:M,2,0)</f>
        <v>#N/A</v>
      </c>
      <c r="E4271" t="e">
        <f>VLOOKUP($D$1&amp;D4271,定价因子!E:F,2,0)</f>
        <v>#N/A</v>
      </c>
      <c r="G4271" t="e">
        <f>VLOOKUP($F$1&amp;F4271,定价因子!E:F,2,0)</f>
        <v>#N/A</v>
      </c>
      <c r="H4271" s="104" t="e">
        <f>C4271*PRODUCT(#REF!,#REF!,G4271,,#REF!,E4271)</f>
        <v>#N/A</v>
      </c>
    </row>
    <row r="4272" spans="3:8">
      <c r="C4272" t="e">
        <f>VLOOKUP(B4272,定价因子!L:M,2,0)</f>
        <v>#N/A</v>
      </c>
      <c r="E4272" t="e">
        <f>VLOOKUP($D$1&amp;D4272,定价因子!E:F,2,0)</f>
        <v>#N/A</v>
      </c>
      <c r="G4272" t="e">
        <f>VLOOKUP($F$1&amp;F4272,定价因子!E:F,2,0)</f>
        <v>#N/A</v>
      </c>
      <c r="H4272" s="104" t="e">
        <f>C4272*PRODUCT(#REF!,#REF!,G4272,,#REF!,E4272)</f>
        <v>#N/A</v>
      </c>
    </row>
    <row r="4273" spans="3:8">
      <c r="C4273" t="e">
        <f>VLOOKUP(B4273,定价因子!L:M,2,0)</f>
        <v>#N/A</v>
      </c>
      <c r="E4273" t="e">
        <f>VLOOKUP($D$1&amp;D4273,定价因子!E:F,2,0)</f>
        <v>#N/A</v>
      </c>
      <c r="G4273" t="e">
        <f>VLOOKUP($F$1&amp;F4273,定价因子!E:F,2,0)</f>
        <v>#N/A</v>
      </c>
      <c r="H4273" s="104" t="e">
        <f>C4273*PRODUCT(#REF!,#REF!,G4273,,#REF!,E4273)</f>
        <v>#N/A</v>
      </c>
    </row>
    <row r="4274" spans="3:8">
      <c r="C4274" t="e">
        <f>VLOOKUP(B4274,定价因子!L:M,2,0)</f>
        <v>#N/A</v>
      </c>
      <c r="E4274" t="e">
        <f>VLOOKUP($D$1&amp;D4274,定价因子!E:F,2,0)</f>
        <v>#N/A</v>
      </c>
      <c r="G4274" t="e">
        <f>VLOOKUP($F$1&amp;F4274,定价因子!E:F,2,0)</f>
        <v>#N/A</v>
      </c>
      <c r="H4274" s="104" t="e">
        <f>C4274*PRODUCT(#REF!,#REF!,G4274,,#REF!,E4274)</f>
        <v>#N/A</v>
      </c>
    </row>
    <row r="4275" spans="3:8">
      <c r="C4275" t="e">
        <f>VLOOKUP(B4275,定价因子!L:M,2,0)</f>
        <v>#N/A</v>
      </c>
      <c r="E4275" t="e">
        <f>VLOOKUP($D$1&amp;D4275,定价因子!E:F,2,0)</f>
        <v>#N/A</v>
      </c>
      <c r="G4275" t="e">
        <f>VLOOKUP($F$1&amp;F4275,定价因子!E:F,2,0)</f>
        <v>#N/A</v>
      </c>
      <c r="H4275" s="104" t="e">
        <f>C4275*PRODUCT(#REF!,#REF!,G4275,,#REF!,E4275)</f>
        <v>#N/A</v>
      </c>
    </row>
    <row r="4276" spans="3:8">
      <c r="C4276" t="e">
        <f>VLOOKUP(B4276,定价因子!L:M,2,0)</f>
        <v>#N/A</v>
      </c>
      <c r="E4276" t="e">
        <f>VLOOKUP($D$1&amp;D4276,定价因子!E:F,2,0)</f>
        <v>#N/A</v>
      </c>
      <c r="G4276" t="e">
        <f>VLOOKUP($F$1&amp;F4276,定价因子!E:F,2,0)</f>
        <v>#N/A</v>
      </c>
      <c r="H4276" s="104" t="e">
        <f>C4276*PRODUCT(#REF!,#REF!,G4276,,#REF!,E4276)</f>
        <v>#N/A</v>
      </c>
    </row>
    <row r="4277" spans="3:8">
      <c r="C4277" t="e">
        <f>VLOOKUP(B4277,定价因子!L:M,2,0)</f>
        <v>#N/A</v>
      </c>
      <c r="E4277" t="e">
        <f>VLOOKUP($D$1&amp;D4277,定价因子!E:F,2,0)</f>
        <v>#N/A</v>
      </c>
      <c r="G4277" t="e">
        <f>VLOOKUP($F$1&amp;F4277,定价因子!E:F,2,0)</f>
        <v>#N/A</v>
      </c>
      <c r="H4277" s="104" t="e">
        <f>C4277*PRODUCT(#REF!,#REF!,G4277,,#REF!,E4277)</f>
        <v>#N/A</v>
      </c>
    </row>
    <row r="4278" spans="3:8">
      <c r="C4278" t="e">
        <f>VLOOKUP(B4278,定价因子!L:M,2,0)</f>
        <v>#N/A</v>
      </c>
      <c r="E4278" t="e">
        <f>VLOOKUP($D$1&amp;D4278,定价因子!E:F,2,0)</f>
        <v>#N/A</v>
      </c>
      <c r="G4278" t="e">
        <f>VLOOKUP($F$1&amp;F4278,定价因子!E:F,2,0)</f>
        <v>#N/A</v>
      </c>
      <c r="H4278" s="104" t="e">
        <f>C4278*PRODUCT(#REF!,#REF!,G4278,,#REF!,E4278)</f>
        <v>#N/A</v>
      </c>
    </row>
    <row r="4279" spans="3:8">
      <c r="C4279" t="e">
        <f>VLOOKUP(B4279,定价因子!L:M,2,0)</f>
        <v>#N/A</v>
      </c>
      <c r="E4279" t="e">
        <f>VLOOKUP($D$1&amp;D4279,定价因子!E:F,2,0)</f>
        <v>#N/A</v>
      </c>
      <c r="G4279" t="e">
        <f>VLOOKUP($F$1&amp;F4279,定价因子!E:F,2,0)</f>
        <v>#N/A</v>
      </c>
      <c r="H4279" s="104" t="e">
        <f>C4279*PRODUCT(#REF!,#REF!,G4279,,#REF!,E4279)</f>
        <v>#N/A</v>
      </c>
    </row>
    <row r="4280" spans="3:8">
      <c r="C4280" t="e">
        <f>VLOOKUP(B4280,定价因子!L:M,2,0)</f>
        <v>#N/A</v>
      </c>
      <c r="E4280" t="e">
        <f>VLOOKUP($D$1&amp;D4280,定价因子!E:F,2,0)</f>
        <v>#N/A</v>
      </c>
      <c r="G4280" t="e">
        <f>VLOOKUP($F$1&amp;F4280,定价因子!E:F,2,0)</f>
        <v>#N/A</v>
      </c>
      <c r="H4280" s="104" t="e">
        <f>C4280*PRODUCT(#REF!,#REF!,G4280,,#REF!,E4280)</f>
        <v>#N/A</v>
      </c>
    </row>
    <row r="4281" spans="3:8">
      <c r="C4281" t="e">
        <f>VLOOKUP(B4281,定价因子!L:M,2,0)</f>
        <v>#N/A</v>
      </c>
      <c r="E4281" t="e">
        <f>VLOOKUP($D$1&amp;D4281,定价因子!E:F,2,0)</f>
        <v>#N/A</v>
      </c>
      <c r="G4281" t="e">
        <f>VLOOKUP($F$1&amp;F4281,定价因子!E:F,2,0)</f>
        <v>#N/A</v>
      </c>
      <c r="H4281" s="104" t="e">
        <f>C4281*PRODUCT(#REF!,#REF!,G4281,,#REF!,E4281)</f>
        <v>#N/A</v>
      </c>
    </row>
    <row r="4282" spans="3:8">
      <c r="C4282" t="e">
        <f>VLOOKUP(B4282,定价因子!L:M,2,0)</f>
        <v>#N/A</v>
      </c>
      <c r="E4282" t="e">
        <f>VLOOKUP($D$1&amp;D4282,定价因子!E:F,2,0)</f>
        <v>#N/A</v>
      </c>
      <c r="G4282" t="e">
        <f>VLOOKUP($F$1&amp;F4282,定价因子!E:F,2,0)</f>
        <v>#N/A</v>
      </c>
      <c r="H4282" s="104" t="e">
        <f>C4282*PRODUCT(#REF!,#REF!,G4282,,#REF!,E4282)</f>
        <v>#N/A</v>
      </c>
    </row>
    <row r="4283" spans="3:8">
      <c r="C4283" t="e">
        <f>VLOOKUP(B4283,定价因子!L:M,2,0)</f>
        <v>#N/A</v>
      </c>
      <c r="E4283" t="e">
        <f>VLOOKUP($D$1&amp;D4283,定价因子!E:F,2,0)</f>
        <v>#N/A</v>
      </c>
      <c r="G4283" t="e">
        <f>VLOOKUP($F$1&amp;F4283,定价因子!E:F,2,0)</f>
        <v>#N/A</v>
      </c>
      <c r="H4283" s="104" t="e">
        <f>C4283*PRODUCT(#REF!,#REF!,G4283,,#REF!,E4283)</f>
        <v>#N/A</v>
      </c>
    </row>
    <row r="4284" spans="3:8">
      <c r="C4284" t="e">
        <f>VLOOKUP(B4284,定价因子!L:M,2,0)</f>
        <v>#N/A</v>
      </c>
      <c r="E4284" t="e">
        <f>VLOOKUP($D$1&amp;D4284,定价因子!E:F,2,0)</f>
        <v>#N/A</v>
      </c>
      <c r="G4284" t="e">
        <f>VLOOKUP($F$1&amp;F4284,定价因子!E:F,2,0)</f>
        <v>#N/A</v>
      </c>
      <c r="H4284" s="104" t="e">
        <f>C4284*PRODUCT(#REF!,#REF!,G4284,,#REF!,E4284)</f>
        <v>#N/A</v>
      </c>
    </row>
    <row r="4285" spans="3:8">
      <c r="C4285" t="e">
        <f>VLOOKUP(B4285,定价因子!L:M,2,0)</f>
        <v>#N/A</v>
      </c>
      <c r="E4285" t="e">
        <f>VLOOKUP($D$1&amp;D4285,定价因子!E:F,2,0)</f>
        <v>#N/A</v>
      </c>
      <c r="G4285" t="e">
        <f>VLOOKUP($F$1&amp;F4285,定价因子!E:F,2,0)</f>
        <v>#N/A</v>
      </c>
      <c r="H4285" s="104" t="e">
        <f>C4285*PRODUCT(#REF!,#REF!,G4285,,#REF!,E4285)</f>
        <v>#N/A</v>
      </c>
    </row>
    <row r="4286" spans="3:8">
      <c r="C4286" t="e">
        <f>VLOOKUP(B4286,定价因子!L:M,2,0)</f>
        <v>#N/A</v>
      </c>
      <c r="E4286" t="e">
        <f>VLOOKUP($D$1&amp;D4286,定价因子!E:F,2,0)</f>
        <v>#N/A</v>
      </c>
      <c r="G4286" t="e">
        <f>VLOOKUP($F$1&amp;F4286,定价因子!E:F,2,0)</f>
        <v>#N/A</v>
      </c>
      <c r="H4286" s="104" t="e">
        <f>C4286*PRODUCT(#REF!,#REF!,G4286,,#REF!,E4286)</f>
        <v>#N/A</v>
      </c>
    </row>
    <row r="4287" spans="3:8">
      <c r="C4287" t="e">
        <f>VLOOKUP(B4287,定价因子!L:M,2,0)</f>
        <v>#N/A</v>
      </c>
      <c r="E4287" t="e">
        <f>VLOOKUP($D$1&amp;D4287,定价因子!E:F,2,0)</f>
        <v>#N/A</v>
      </c>
      <c r="G4287" t="e">
        <f>VLOOKUP($F$1&amp;F4287,定价因子!E:F,2,0)</f>
        <v>#N/A</v>
      </c>
      <c r="H4287" s="104" t="e">
        <f>C4287*PRODUCT(#REF!,#REF!,G4287,,#REF!,E4287)</f>
        <v>#N/A</v>
      </c>
    </row>
    <row r="4288" spans="3:8">
      <c r="C4288" t="e">
        <f>VLOOKUP(B4288,定价因子!L:M,2,0)</f>
        <v>#N/A</v>
      </c>
      <c r="E4288" t="e">
        <f>VLOOKUP($D$1&amp;D4288,定价因子!E:F,2,0)</f>
        <v>#N/A</v>
      </c>
      <c r="G4288" t="e">
        <f>VLOOKUP($F$1&amp;F4288,定价因子!E:F,2,0)</f>
        <v>#N/A</v>
      </c>
      <c r="H4288" s="104" t="e">
        <f>C4288*PRODUCT(#REF!,#REF!,G4288,,#REF!,E4288)</f>
        <v>#N/A</v>
      </c>
    </row>
    <row r="4289" spans="3:8">
      <c r="C4289" t="e">
        <f>VLOOKUP(B4289,定价因子!L:M,2,0)</f>
        <v>#N/A</v>
      </c>
      <c r="E4289" t="e">
        <f>VLOOKUP($D$1&amp;D4289,定价因子!E:F,2,0)</f>
        <v>#N/A</v>
      </c>
      <c r="G4289" t="e">
        <f>VLOOKUP($F$1&amp;F4289,定价因子!E:F,2,0)</f>
        <v>#N/A</v>
      </c>
      <c r="H4289" s="104" t="e">
        <f>C4289*PRODUCT(#REF!,#REF!,G4289,,#REF!,E4289)</f>
        <v>#N/A</v>
      </c>
    </row>
    <row r="4290" spans="3:8">
      <c r="C4290" t="e">
        <f>VLOOKUP(B4290,定价因子!L:M,2,0)</f>
        <v>#N/A</v>
      </c>
      <c r="E4290" t="e">
        <f>VLOOKUP($D$1&amp;D4290,定价因子!E:F,2,0)</f>
        <v>#N/A</v>
      </c>
      <c r="G4290" t="e">
        <f>VLOOKUP($F$1&amp;F4290,定价因子!E:F,2,0)</f>
        <v>#N/A</v>
      </c>
      <c r="H4290" s="104" t="e">
        <f>C4290*PRODUCT(#REF!,#REF!,G4290,,#REF!,E4290)</f>
        <v>#N/A</v>
      </c>
    </row>
    <row r="4291" spans="3:8">
      <c r="C4291" t="e">
        <f>VLOOKUP(B4291,定价因子!L:M,2,0)</f>
        <v>#N/A</v>
      </c>
      <c r="E4291" t="e">
        <f>VLOOKUP($D$1&amp;D4291,定价因子!E:F,2,0)</f>
        <v>#N/A</v>
      </c>
      <c r="G4291" t="e">
        <f>VLOOKUP($F$1&amp;F4291,定价因子!E:F,2,0)</f>
        <v>#N/A</v>
      </c>
      <c r="H4291" s="104" t="e">
        <f>C4291*PRODUCT(#REF!,#REF!,G4291,,#REF!,E4291)</f>
        <v>#N/A</v>
      </c>
    </row>
    <row r="4292" spans="3:8">
      <c r="C4292" t="e">
        <f>VLOOKUP(B4292,定价因子!L:M,2,0)</f>
        <v>#N/A</v>
      </c>
      <c r="E4292" t="e">
        <f>VLOOKUP($D$1&amp;D4292,定价因子!E:F,2,0)</f>
        <v>#N/A</v>
      </c>
      <c r="G4292" t="e">
        <f>VLOOKUP($F$1&amp;F4292,定价因子!E:F,2,0)</f>
        <v>#N/A</v>
      </c>
      <c r="H4292" s="104" t="e">
        <f>C4292*PRODUCT(#REF!,#REF!,G4292,,#REF!,E4292)</f>
        <v>#N/A</v>
      </c>
    </row>
    <row r="4293" spans="3:8">
      <c r="C4293" t="e">
        <f>VLOOKUP(B4293,定价因子!L:M,2,0)</f>
        <v>#N/A</v>
      </c>
      <c r="E4293" t="e">
        <f>VLOOKUP($D$1&amp;D4293,定价因子!E:F,2,0)</f>
        <v>#N/A</v>
      </c>
      <c r="G4293" t="e">
        <f>VLOOKUP($F$1&amp;F4293,定价因子!E:F,2,0)</f>
        <v>#N/A</v>
      </c>
      <c r="H4293" s="104" t="e">
        <f>C4293*PRODUCT(#REF!,#REF!,G4293,,#REF!,E4293)</f>
        <v>#N/A</v>
      </c>
    </row>
    <row r="4294" spans="3:8">
      <c r="C4294" t="e">
        <f>VLOOKUP(B4294,定价因子!L:M,2,0)</f>
        <v>#N/A</v>
      </c>
      <c r="E4294" t="e">
        <f>VLOOKUP($D$1&amp;D4294,定价因子!E:F,2,0)</f>
        <v>#N/A</v>
      </c>
      <c r="G4294" t="e">
        <f>VLOOKUP($F$1&amp;F4294,定价因子!E:F,2,0)</f>
        <v>#N/A</v>
      </c>
      <c r="H4294" s="104" t="e">
        <f>C4294*PRODUCT(#REF!,#REF!,G4294,,#REF!,E4294)</f>
        <v>#N/A</v>
      </c>
    </row>
    <row r="4295" spans="3:8">
      <c r="C4295" t="e">
        <f>VLOOKUP(B4295,定价因子!L:M,2,0)</f>
        <v>#N/A</v>
      </c>
      <c r="E4295" t="e">
        <f>VLOOKUP($D$1&amp;D4295,定价因子!E:F,2,0)</f>
        <v>#N/A</v>
      </c>
      <c r="G4295" t="e">
        <f>VLOOKUP($F$1&amp;F4295,定价因子!E:F,2,0)</f>
        <v>#N/A</v>
      </c>
      <c r="H4295" s="104" t="e">
        <f>C4295*PRODUCT(#REF!,#REF!,G4295,,#REF!,E4295)</f>
        <v>#N/A</v>
      </c>
    </row>
    <row r="4296" spans="3:8">
      <c r="C4296" t="e">
        <f>VLOOKUP(B4296,定价因子!L:M,2,0)</f>
        <v>#N/A</v>
      </c>
      <c r="E4296" t="e">
        <f>VLOOKUP($D$1&amp;D4296,定价因子!E:F,2,0)</f>
        <v>#N/A</v>
      </c>
      <c r="G4296" t="e">
        <f>VLOOKUP($F$1&amp;F4296,定价因子!E:F,2,0)</f>
        <v>#N/A</v>
      </c>
      <c r="H4296" s="104" t="e">
        <f>C4296*PRODUCT(#REF!,#REF!,G4296,,#REF!,E4296)</f>
        <v>#N/A</v>
      </c>
    </row>
    <row r="4297" spans="3:8">
      <c r="C4297" t="e">
        <f>VLOOKUP(B4297,定价因子!L:M,2,0)</f>
        <v>#N/A</v>
      </c>
      <c r="E4297" t="e">
        <f>VLOOKUP($D$1&amp;D4297,定价因子!E:F,2,0)</f>
        <v>#N/A</v>
      </c>
      <c r="G4297" t="e">
        <f>VLOOKUP($F$1&amp;F4297,定价因子!E:F,2,0)</f>
        <v>#N/A</v>
      </c>
      <c r="H4297" s="104" t="e">
        <f>C4297*PRODUCT(#REF!,#REF!,G4297,,#REF!,E4297)</f>
        <v>#N/A</v>
      </c>
    </row>
    <row r="4298" spans="3:8">
      <c r="C4298" t="e">
        <f>VLOOKUP(B4298,定价因子!L:M,2,0)</f>
        <v>#N/A</v>
      </c>
      <c r="E4298" t="e">
        <f>VLOOKUP($D$1&amp;D4298,定价因子!E:F,2,0)</f>
        <v>#N/A</v>
      </c>
      <c r="G4298" t="e">
        <f>VLOOKUP($F$1&amp;F4298,定价因子!E:F,2,0)</f>
        <v>#N/A</v>
      </c>
      <c r="H4298" s="104" t="e">
        <f>C4298*PRODUCT(#REF!,#REF!,G4298,,#REF!,E4298)</f>
        <v>#N/A</v>
      </c>
    </row>
    <row r="4299" spans="3:8">
      <c r="C4299" t="e">
        <f>VLOOKUP(B4299,定价因子!L:M,2,0)</f>
        <v>#N/A</v>
      </c>
      <c r="E4299" t="e">
        <f>VLOOKUP($D$1&amp;D4299,定价因子!E:F,2,0)</f>
        <v>#N/A</v>
      </c>
      <c r="G4299" t="e">
        <f>VLOOKUP($F$1&amp;F4299,定价因子!E:F,2,0)</f>
        <v>#N/A</v>
      </c>
      <c r="H4299" s="104" t="e">
        <f>C4299*PRODUCT(#REF!,#REF!,G4299,,#REF!,E4299)</f>
        <v>#N/A</v>
      </c>
    </row>
    <row r="4300" spans="3:8">
      <c r="C4300" t="e">
        <f>VLOOKUP(B4300,定价因子!L:M,2,0)</f>
        <v>#N/A</v>
      </c>
      <c r="E4300" t="e">
        <f>VLOOKUP($D$1&amp;D4300,定价因子!E:F,2,0)</f>
        <v>#N/A</v>
      </c>
      <c r="G4300" t="e">
        <f>VLOOKUP($F$1&amp;F4300,定价因子!E:F,2,0)</f>
        <v>#N/A</v>
      </c>
      <c r="H4300" s="104" t="e">
        <f>C4300*PRODUCT(#REF!,#REF!,G4300,,#REF!,E4300)</f>
        <v>#N/A</v>
      </c>
    </row>
    <row r="4301" spans="3:8">
      <c r="C4301" t="e">
        <f>VLOOKUP(B4301,定价因子!L:M,2,0)</f>
        <v>#N/A</v>
      </c>
      <c r="E4301" t="e">
        <f>VLOOKUP($D$1&amp;D4301,定价因子!E:F,2,0)</f>
        <v>#N/A</v>
      </c>
      <c r="G4301" t="e">
        <f>VLOOKUP($F$1&amp;F4301,定价因子!E:F,2,0)</f>
        <v>#N/A</v>
      </c>
      <c r="H4301" s="104" t="e">
        <f>C4301*PRODUCT(#REF!,#REF!,G4301,,#REF!,E4301)</f>
        <v>#N/A</v>
      </c>
    </row>
    <row r="4302" spans="3:8">
      <c r="C4302" t="e">
        <f>VLOOKUP(B4302,定价因子!L:M,2,0)</f>
        <v>#N/A</v>
      </c>
      <c r="E4302" t="e">
        <f>VLOOKUP($D$1&amp;D4302,定价因子!E:F,2,0)</f>
        <v>#N/A</v>
      </c>
      <c r="G4302" t="e">
        <f>VLOOKUP($F$1&amp;F4302,定价因子!E:F,2,0)</f>
        <v>#N/A</v>
      </c>
      <c r="H4302" s="104" t="e">
        <f>C4302*PRODUCT(#REF!,#REF!,G4302,,#REF!,E4302)</f>
        <v>#N/A</v>
      </c>
    </row>
    <row r="4303" spans="3:8">
      <c r="C4303" t="e">
        <f>VLOOKUP(B4303,定价因子!L:M,2,0)</f>
        <v>#N/A</v>
      </c>
      <c r="E4303" t="e">
        <f>VLOOKUP($D$1&amp;D4303,定价因子!E:F,2,0)</f>
        <v>#N/A</v>
      </c>
      <c r="G4303" t="e">
        <f>VLOOKUP($F$1&amp;F4303,定价因子!E:F,2,0)</f>
        <v>#N/A</v>
      </c>
      <c r="H4303" s="104" t="e">
        <f>C4303*PRODUCT(#REF!,#REF!,G4303,,#REF!,E4303)</f>
        <v>#N/A</v>
      </c>
    </row>
    <row r="4304" spans="3:8">
      <c r="C4304" t="e">
        <f>VLOOKUP(B4304,定价因子!L:M,2,0)</f>
        <v>#N/A</v>
      </c>
      <c r="E4304" t="e">
        <f>VLOOKUP($D$1&amp;D4304,定价因子!E:F,2,0)</f>
        <v>#N/A</v>
      </c>
      <c r="G4304" t="e">
        <f>VLOOKUP($F$1&amp;F4304,定价因子!E:F,2,0)</f>
        <v>#N/A</v>
      </c>
      <c r="H4304" s="104" t="e">
        <f>C4304*PRODUCT(#REF!,#REF!,G4304,,#REF!,E4304)</f>
        <v>#N/A</v>
      </c>
    </row>
    <row r="4305" spans="3:8">
      <c r="C4305" t="e">
        <f>VLOOKUP(B4305,定价因子!L:M,2,0)</f>
        <v>#N/A</v>
      </c>
      <c r="E4305" t="e">
        <f>VLOOKUP($D$1&amp;D4305,定价因子!E:F,2,0)</f>
        <v>#N/A</v>
      </c>
      <c r="G4305" t="e">
        <f>VLOOKUP($F$1&amp;F4305,定价因子!E:F,2,0)</f>
        <v>#N/A</v>
      </c>
      <c r="H4305" s="104" t="e">
        <f>C4305*PRODUCT(#REF!,#REF!,G4305,,#REF!,E4305)</f>
        <v>#N/A</v>
      </c>
    </row>
    <row r="4306" spans="3:8">
      <c r="C4306" t="e">
        <f>VLOOKUP(B4306,定价因子!L:M,2,0)</f>
        <v>#N/A</v>
      </c>
      <c r="E4306" t="e">
        <f>VLOOKUP($D$1&amp;D4306,定价因子!E:F,2,0)</f>
        <v>#N/A</v>
      </c>
      <c r="G4306" t="e">
        <f>VLOOKUP($F$1&amp;F4306,定价因子!E:F,2,0)</f>
        <v>#N/A</v>
      </c>
      <c r="H4306" s="104" t="e">
        <f>C4306*PRODUCT(#REF!,#REF!,G4306,,#REF!,E4306)</f>
        <v>#N/A</v>
      </c>
    </row>
    <row r="4307" spans="3:8">
      <c r="C4307" t="e">
        <f>VLOOKUP(B4307,定价因子!L:M,2,0)</f>
        <v>#N/A</v>
      </c>
      <c r="E4307" t="e">
        <f>VLOOKUP($D$1&amp;D4307,定价因子!E:F,2,0)</f>
        <v>#N/A</v>
      </c>
      <c r="G4307" t="e">
        <f>VLOOKUP($F$1&amp;F4307,定价因子!E:F,2,0)</f>
        <v>#N/A</v>
      </c>
      <c r="H4307" s="104" t="e">
        <f>C4307*PRODUCT(#REF!,#REF!,G4307,,#REF!,E4307)</f>
        <v>#N/A</v>
      </c>
    </row>
    <row r="4308" spans="3:8">
      <c r="C4308" t="e">
        <f>VLOOKUP(B4308,定价因子!L:M,2,0)</f>
        <v>#N/A</v>
      </c>
      <c r="E4308" t="e">
        <f>VLOOKUP($D$1&amp;D4308,定价因子!E:F,2,0)</f>
        <v>#N/A</v>
      </c>
      <c r="G4308" t="e">
        <f>VLOOKUP($F$1&amp;F4308,定价因子!E:F,2,0)</f>
        <v>#N/A</v>
      </c>
      <c r="H4308" s="104" t="e">
        <f>C4308*PRODUCT(#REF!,#REF!,G4308,,#REF!,E4308)</f>
        <v>#N/A</v>
      </c>
    </row>
    <row r="4309" spans="3:8">
      <c r="C4309" t="e">
        <f>VLOOKUP(B4309,定价因子!L:M,2,0)</f>
        <v>#N/A</v>
      </c>
      <c r="E4309" t="e">
        <f>VLOOKUP($D$1&amp;D4309,定价因子!E:F,2,0)</f>
        <v>#N/A</v>
      </c>
      <c r="G4309" t="e">
        <f>VLOOKUP($F$1&amp;F4309,定价因子!E:F,2,0)</f>
        <v>#N/A</v>
      </c>
      <c r="H4309" s="104" t="e">
        <f>C4309*PRODUCT(#REF!,#REF!,G4309,,#REF!,E4309)</f>
        <v>#N/A</v>
      </c>
    </row>
    <row r="4310" spans="3:8">
      <c r="C4310" t="e">
        <f>VLOOKUP(B4310,定价因子!L:M,2,0)</f>
        <v>#N/A</v>
      </c>
      <c r="E4310" t="e">
        <f>VLOOKUP($D$1&amp;D4310,定价因子!E:F,2,0)</f>
        <v>#N/A</v>
      </c>
      <c r="G4310" t="e">
        <f>VLOOKUP($F$1&amp;F4310,定价因子!E:F,2,0)</f>
        <v>#N/A</v>
      </c>
      <c r="H4310" s="104" t="e">
        <f>C4310*PRODUCT(#REF!,#REF!,G4310,,#REF!,E4310)</f>
        <v>#N/A</v>
      </c>
    </row>
    <row r="4311" spans="3:8">
      <c r="C4311" t="e">
        <f>VLOOKUP(B4311,定价因子!L:M,2,0)</f>
        <v>#N/A</v>
      </c>
      <c r="E4311" t="e">
        <f>VLOOKUP($D$1&amp;D4311,定价因子!E:F,2,0)</f>
        <v>#N/A</v>
      </c>
      <c r="G4311" t="e">
        <f>VLOOKUP($F$1&amp;F4311,定价因子!E:F,2,0)</f>
        <v>#N/A</v>
      </c>
      <c r="H4311" s="104" t="e">
        <f>C4311*PRODUCT(#REF!,#REF!,G4311,,#REF!,E4311)</f>
        <v>#N/A</v>
      </c>
    </row>
    <row r="4312" spans="3:8">
      <c r="C4312" t="e">
        <f>VLOOKUP(B4312,定价因子!L:M,2,0)</f>
        <v>#N/A</v>
      </c>
      <c r="E4312" t="e">
        <f>VLOOKUP($D$1&amp;D4312,定价因子!E:F,2,0)</f>
        <v>#N/A</v>
      </c>
      <c r="G4312" t="e">
        <f>VLOOKUP($F$1&amp;F4312,定价因子!E:F,2,0)</f>
        <v>#N/A</v>
      </c>
      <c r="H4312" s="104" t="e">
        <f>C4312*PRODUCT(#REF!,#REF!,G4312,,#REF!,E4312)</f>
        <v>#N/A</v>
      </c>
    </row>
    <row r="4313" spans="3:8">
      <c r="C4313" t="e">
        <f>VLOOKUP(B4313,定价因子!L:M,2,0)</f>
        <v>#N/A</v>
      </c>
      <c r="E4313" t="e">
        <f>VLOOKUP($D$1&amp;D4313,定价因子!E:F,2,0)</f>
        <v>#N/A</v>
      </c>
      <c r="G4313" t="e">
        <f>VLOOKUP($F$1&amp;F4313,定价因子!E:F,2,0)</f>
        <v>#N/A</v>
      </c>
      <c r="H4313" s="104" t="e">
        <f>C4313*PRODUCT(#REF!,#REF!,G4313,,#REF!,E4313)</f>
        <v>#N/A</v>
      </c>
    </row>
    <row r="4314" spans="3:8">
      <c r="C4314" t="e">
        <f>VLOOKUP(B4314,定价因子!L:M,2,0)</f>
        <v>#N/A</v>
      </c>
      <c r="E4314" t="e">
        <f>VLOOKUP($D$1&amp;D4314,定价因子!E:F,2,0)</f>
        <v>#N/A</v>
      </c>
      <c r="G4314" t="e">
        <f>VLOOKUP($F$1&amp;F4314,定价因子!E:F,2,0)</f>
        <v>#N/A</v>
      </c>
      <c r="H4314" s="104" t="e">
        <f>C4314*PRODUCT(#REF!,#REF!,G4314,,#REF!,E4314)</f>
        <v>#N/A</v>
      </c>
    </row>
    <row r="4315" spans="3:8">
      <c r="C4315" t="e">
        <f>VLOOKUP(B4315,定价因子!L:M,2,0)</f>
        <v>#N/A</v>
      </c>
      <c r="E4315" t="e">
        <f>VLOOKUP($D$1&amp;D4315,定价因子!E:F,2,0)</f>
        <v>#N/A</v>
      </c>
      <c r="G4315" t="e">
        <f>VLOOKUP($F$1&amp;F4315,定价因子!E:F,2,0)</f>
        <v>#N/A</v>
      </c>
      <c r="H4315" s="104" t="e">
        <f>C4315*PRODUCT(#REF!,#REF!,G4315,,#REF!,E4315)</f>
        <v>#N/A</v>
      </c>
    </row>
    <row r="4316" spans="3:8">
      <c r="C4316" t="e">
        <f>VLOOKUP(B4316,定价因子!L:M,2,0)</f>
        <v>#N/A</v>
      </c>
      <c r="E4316" t="e">
        <f>VLOOKUP($D$1&amp;D4316,定价因子!E:F,2,0)</f>
        <v>#N/A</v>
      </c>
      <c r="G4316" t="e">
        <f>VLOOKUP($F$1&amp;F4316,定价因子!E:F,2,0)</f>
        <v>#N/A</v>
      </c>
      <c r="H4316" s="104" t="e">
        <f>C4316*PRODUCT(#REF!,#REF!,G4316,,#REF!,E4316)</f>
        <v>#N/A</v>
      </c>
    </row>
    <row r="4317" spans="3:8">
      <c r="C4317" t="e">
        <f>VLOOKUP(B4317,定价因子!L:M,2,0)</f>
        <v>#N/A</v>
      </c>
      <c r="E4317" t="e">
        <f>VLOOKUP($D$1&amp;D4317,定价因子!E:F,2,0)</f>
        <v>#N/A</v>
      </c>
      <c r="G4317" t="e">
        <f>VLOOKUP($F$1&amp;F4317,定价因子!E:F,2,0)</f>
        <v>#N/A</v>
      </c>
      <c r="H4317" s="104" t="e">
        <f>C4317*PRODUCT(#REF!,#REF!,G4317,,#REF!,E4317)</f>
        <v>#N/A</v>
      </c>
    </row>
    <row r="4318" spans="3:8">
      <c r="C4318" t="e">
        <f>VLOOKUP(B4318,定价因子!L:M,2,0)</f>
        <v>#N/A</v>
      </c>
      <c r="E4318" t="e">
        <f>VLOOKUP($D$1&amp;D4318,定价因子!E:F,2,0)</f>
        <v>#N/A</v>
      </c>
      <c r="G4318" t="e">
        <f>VLOOKUP($F$1&amp;F4318,定价因子!E:F,2,0)</f>
        <v>#N/A</v>
      </c>
      <c r="H4318" s="104" t="e">
        <f>C4318*PRODUCT(#REF!,#REF!,G4318,,#REF!,E4318)</f>
        <v>#N/A</v>
      </c>
    </row>
    <row r="4319" spans="3:8">
      <c r="C4319" t="e">
        <f>VLOOKUP(B4319,定价因子!L:M,2,0)</f>
        <v>#N/A</v>
      </c>
      <c r="E4319" t="e">
        <f>VLOOKUP($D$1&amp;D4319,定价因子!E:F,2,0)</f>
        <v>#N/A</v>
      </c>
      <c r="G4319" t="e">
        <f>VLOOKUP($F$1&amp;F4319,定价因子!E:F,2,0)</f>
        <v>#N/A</v>
      </c>
      <c r="H4319" s="104" t="e">
        <f>C4319*PRODUCT(#REF!,#REF!,G4319,,#REF!,E4319)</f>
        <v>#N/A</v>
      </c>
    </row>
    <row r="4320" spans="3:8">
      <c r="C4320" t="e">
        <f>VLOOKUP(B4320,定价因子!L:M,2,0)</f>
        <v>#N/A</v>
      </c>
      <c r="E4320" t="e">
        <f>VLOOKUP($D$1&amp;D4320,定价因子!E:F,2,0)</f>
        <v>#N/A</v>
      </c>
      <c r="G4320" t="e">
        <f>VLOOKUP($F$1&amp;F4320,定价因子!E:F,2,0)</f>
        <v>#N/A</v>
      </c>
      <c r="H4320" s="104" t="e">
        <f>C4320*PRODUCT(#REF!,#REF!,G4320,,#REF!,E4320)</f>
        <v>#N/A</v>
      </c>
    </row>
    <row r="4321" spans="3:8">
      <c r="C4321" t="e">
        <f>VLOOKUP(B4321,定价因子!L:M,2,0)</f>
        <v>#N/A</v>
      </c>
      <c r="E4321" t="e">
        <f>VLOOKUP($D$1&amp;D4321,定价因子!E:F,2,0)</f>
        <v>#N/A</v>
      </c>
      <c r="G4321" t="e">
        <f>VLOOKUP($F$1&amp;F4321,定价因子!E:F,2,0)</f>
        <v>#N/A</v>
      </c>
      <c r="H4321" s="104" t="e">
        <f>C4321*PRODUCT(#REF!,#REF!,G4321,,#REF!,E4321)</f>
        <v>#N/A</v>
      </c>
    </row>
    <row r="4322" spans="3:8">
      <c r="C4322" t="e">
        <f>VLOOKUP(B4322,定价因子!L:M,2,0)</f>
        <v>#N/A</v>
      </c>
      <c r="E4322" t="e">
        <f>VLOOKUP($D$1&amp;D4322,定价因子!E:F,2,0)</f>
        <v>#N/A</v>
      </c>
      <c r="G4322" t="e">
        <f>VLOOKUP($F$1&amp;F4322,定价因子!E:F,2,0)</f>
        <v>#N/A</v>
      </c>
      <c r="H4322" s="104" t="e">
        <f>C4322*PRODUCT(#REF!,#REF!,G4322,,#REF!,E4322)</f>
        <v>#N/A</v>
      </c>
    </row>
    <row r="4323" spans="3:8">
      <c r="C4323" t="e">
        <f>VLOOKUP(B4323,定价因子!L:M,2,0)</f>
        <v>#N/A</v>
      </c>
      <c r="E4323" t="e">
        <f>VLOOKUP($D$1&amp;D4323,定价因子!E:F,2,0)</f>
        <v>#N/A</v>
      </c>
      <c r="G4323" t="e">
        <f>VLOOKUP($F$1&amp;F4323,定价因子!E:F,2,0)</f>
        <v>#N/A</v>
      </c>
      <c r="H4323" s="104" t="e">
        <f>C4323*PRODUCT(#REF!,#REF!,G4323,,#REF!,E4323)</f>
        <v>#N/A</v>
      </c>
    </row>
    <row r="4324" spans="3:8">
      <c r="C4324" t="e">
        <f>VLOOKUP(B4324,定价因子!L:M,2,0)</f>
        <v>#N/A</v>
      </c>
      <c r="E4324" t="e">
        <f>VLOOKUP($D$1&amp;D4324,定价因子!E:F,2,0)</f>
        <v>#N/A</v>
      </c>
      <c r="G4324" t="e">
        <f>VLOOKUP($F$1&amp;F4324,定价因子!E:F,2,0)</f>
        <v>#N/A</v>
      </c>
      <c r="H4324" s="104" t="e">
        <f>C4324*PRODUCT(#REF!,#REF!,G4324,,#REF!,E4324)</f>
        <v>#N/A</v>
      </c>
    </row>
    <row r="4325" spans="3:8">
      <c r="C4325" t="e">
        <f>VLOOKUP(B4325,定价因子!L:M,2,0)</f>
        <v>#N/A</v>
      </c>
      <c r="E4325" t="e">
        <f>VLOOKUP($D$1&amp;D4325,定价因子!E:F,2,0)</f>
        <v>#N/A</v>
      </c>
      <c r="G4325" t="e">
        <f>VLOOKUP($F$1&amp;F4325,定价因子!E:F,2,0)</f>
        <v>#N/A</v>
      </c>
      <c r="H4325" s="104" t="e">
        <f>C4325*PRODUCT(#REF!,#REF!,G4325,,#REF!,E4325)</f>
        <v>#N/A</v>
      </c>
    </row>
    <row r="4326" spans="3:8">
      <c r="C4326" t="e">
        <f>VLOOKUP(B4326,定价因子!L:M,2,0)</f>
        <v>#N/A</v>
      </c>
      <c r="E4326" t="e">
        <f>VLOOKUP($D$1&amp;D4326,定价因子!E:F,2,0)</f>
        <v>#N/A</v>
      </c>
      <c r="G4326" t="e">
        <f>VLOOKUP($F$1&amp;F4326,定价因子!E:F,2,0)</f>
        <v>#N/A</v>
      </c>
      <c r="H4326" s="104" t="e">
        <f>C4326*PRODUCT(#REF!,#REF!,G4326,,#REF!,E4326)</f>
        <v>#N/A</v>
      </c>
    </row>
    <row r="4327" spans="3:8">
      <c r="C4327" t="e">
        <f>VLOOKUP(B4327,定价因子!L:M,2,0)</f>
        <v>#N/A</v>
      </c>
      <c r="E4327" t="e">
        <f>VLOOKUP($D$1&amp;D4327,定价因子!E:F,2,0)</f>
        <v>#N/A</v>
      </c>
      <c r="G4327" t="e">
        <f>VLOOKUP($F$1&amp;F4327,定价因子!E:F,2,0)</f>
        <v>#N/A</v>
      </c>
      <c r="H4327" s="104" t="e">
        <f>C4327*PRODUCT(#REF!,#REF!,G4327,,#REF!,E4327)</f>
        <v>#N/A</v>
      </c>
    </row>
    <row r="4328" spans="3:8">
      <c r="C4328" t="e">
        <f>VLOOKUP(B4328,定价因子!L:M,2,0)</f>
        <v>#N/A</v>
      </c>
      <c r="E4328" t="e">
        <f>VLOOKUP($D$1&amp;D4328,定价因子!E:F,2,0)</f>
        <v>#N/A</v>
      </c>
      <c r="G4328" t="e">
        <f>VLOOKUP($F$1&amp;F4328,定价因子!E:F,2,0)</f>
        <v>#N/A</v>
      </c>
      <c r="H4328" s="104" t="e">
        <f>C4328*PRODUCT(#REF!,#REF!,G4328,,#REF!,E4328)</f>
        <v>#N/A</v>
      </c>
    </row>
    <row r="4329" spans="3:8">
      <c r="C4329" t="e">
        <f>VLOOKUP(B4329,定价因子!L:M,2,0)</f>
        <v>#N/A</v>
      </c>
      <c r="E4329" t="e">
        <f>VLOOKUP($D$1&amp;D4329,定价因子!E:F,2,0)</f>
        <v>#N/A</v>
      </c>
      <c r="G4329" t="e">
        <f>VLOOKUP($F$1&amp;F4329,定价因子!E:F,2,0)</f>
        <v>#N/A</v>
      </c>
      <c r="H4329" s="104" t="e">
        <f>C4329*PRODUCT(#REF!,#REF!,G4329,,#REF!,E4329)</f>
        <v>#N/A</v>
      </c>
    </row>
    <row r="4330" spans="3:8">
      <c r="C4330" t="e">
        <f>VLOOKUP(B4330,定价因子!L:M,2,0)</f>
        <v>#N/A</v>
      </c>
      <c r="E4330" t="e">
        <f>VLOOKUP($D$1&amp;D4330,定价因子!E:F,2,0)</f>
        <v>#N/A</v>
      </c>
      <c r="G4330" t="e">
        <f>VLOOKUP($F$1&amp;F4330,定价因子!E:F,2,0)</f>
        <v>#N/A</v>
      </c>
      <c r="H4330" s="104" t="e">
        <f>C4330*PRODUCT(#REF!,#REF!,G4330,,#REF!,E4330)</f>
        <v>#N/A</v>
      </c>
    </row>
    <row r="4331" spans="3:8">
      <c r="C4331" t="e">
        <f>VLOOKUP(B4331,定价因子!L:M,2,0)</f>
        <v>#N/A</v>
      </c>
      <c r="E4331" t="e">
        <f>VLOOKUP($D$1&amp;D4331,定价因子!E:F,2,0)</f>
        <v>#N/A</v>
      </c>
      <c r="G4331" t="e">
        <f>VLOOKUP($F$1&amp;F4331,定价因子!E:F,2,0)</f>
        <v>#N/A</v>
      </c>
      <c r="H4331" s="104" t="e">
        <f>C4331*PRODUCT(#REF!,#REF!,G4331,,#REF!,E4331)</f>
        <v>#N/A</v>
      </c>
    </row>
    <row r="4332" spans="3:8">
      <c r="C4332" t="e">
        <f>VLOOKUP(B4332,定价因子!L:M,2,0)</f>
        <v>#N/A</v>
      </c>
      <c r="E4332" t="e">
        <f>VLOOKUP($D$1&amp;D4332,定价因子!E:F,2,0)</f>
        <v>#N/A</v>
      </c>
      <c r="G4332" t="e">
        <f>VLOOKUP($F$1&amp;F4332,定价因子!E:F,2,0)</f>
        <v>#N/A</v>
      </c>
      <c r="H4332" s="104" t="e">
        <f>C4332*PRODUCT(#REF!,#REF!,G4332,,#REF!,E4332)</f>
        <v>#N/A</v>
      </c>
    </row>
    <row r="4333" spans="3:8">
      <c r="C4333" t="e">
        <f>VLOOKUP(B4333,定价因子!L:M,2,0)</f>
        <v>#N/A</v>
      </c>
      <c r="E4333" t="e">
        <f>VLOOKUP($D$1&amp;D4333,定价因子!E:F,2,0)</f>
        <v>#N/A</v>
      </c>
      <c r="G4333" t="e">
        <f>VLOOKUP($F$1&amp;F4333,定价因子!E:F,2,0)</f>
        <v>#N/A</v>
      </c>
      <c r="H4333" s="104" t="e">
        <f>C4333*PRODUCT(#REF!,#REF!,G4333,,#REF!,E4333)</f>
        <v>#N/A</v>
      </c>
    </row>
    <row r="4334" spans="3:8">
      <c r="C4334" t="e">
        <f>VLOOKUP(B4334,定价因子!L:M,2,0)</f>
        <v>#N/A</v>
      </c>
      <c r="E4334" t="e">
        <f>VLOOKUP($D$1&amp;D4334,定价因子!E:F,2,0)</f>
        <v>#N/A</v>
      </c>
      <c r="G4334" t="e">
        <f>VLOOKUP($F$1&amp;F4334,定价因子!E:F,2,0)</f>
        <v>#N/A</v>
      </c>
      <c r="H4334" s="104" t="e">
        <f>C4334*PRODUCT(#REF!,#REF!,G4334,,#REF!,E4334)</f>
        <v>#N/A</v>
      </c>
    </row>
    <row r="4335" spans="3:8">
      <c r="C4335" t="e">
        <f>VLOOKUP(B4335,定价因子!L:M,2,0)</f>
        <v>#N/A</v>
      </c>
      <c r="E4335" t="e">
        <f>VLOOKUP($D$1&amp;D4335,定价因子!E:F,2,0)</f>
        <v>#N/A</v>
      </c>
      <c r="G4335" t="e">
        <f>VLOOKUP($F$1&amp;F4335,定价因子!E:F,2,0)</f>
        <v>#N/A</v>
      </c>
      <c r="H4335" s="104" t="e">
        <f>C4335*PRODUCT(#REF!,#REF!,G4335,,#REF!,E4335)</f>
        <v>#N/A</v>
      </c>
    </row>
    <row r="4336" spans="3:8">
      <c r="C4336" t="e">
        <f>VLOOKUP(B4336,定价因子!L:M,2,0)</f>
        <v>#N/A</v>
      </c>
      <c r="E4336" t="e">
        <f>VLOOKUP($D$1&amp;D4336,定价因子!E:F,2,0)</f>
        <v>#N/A</v>
      </c>
      <c r="G4336" t="e">
        <f>VLOOKUP($F$1&amp;F4336,定价因子!E:F,2,0)</f>
        <v>#N/A</v>
      </c>
      <c r="H4336" s="104" t="e">
        <f>C4336*PRODUCT(#REF!,#REF!,G4336,,#REF!,E4336)</f>
        <v>#N/A</v>
      </c>
    </row>
    <row r="4337" spans="3:8">
      <c r="C4337" t="e">
        <f>VLOOKUP(B4337,定价因子!L:M,2,0)</f>
        <v>#N/A</v>
      </c>
      <c r="E4337" t="e">
        <f>VLOOKUP($D$1&amp;D4337,定价因子!E:F,2,0)</f>
        <v>#N/A</v>
      </c>
      <c r="G4337" t="e">
        <f>VLOOKUP($F$1&amp;F4337,定价因子!E:F,2,0)</f>
        <v>#N/A</v>
      </c>
      <c r="H4337" s="104" t="e">
        <f>C4337*PRODUCT(#REF!,#REF!,G4337,,#REF!,E4337)</f>
        <v>#N/A</v>
      </c>
    </row>
    <row r="4338" spans="3:8">
      <c r="C4338" t="e">
        <f>VLOOKUP(B4338,定价因子!L:M,2,0)</f>
        <v>#N/A</v>
      </c>
      <c r="E4338" t="e">
        <f>VLOOKUP($D$1&amp;D4338,定价因子!E:F,2,0)</f>
        <v>#N/A</v>
      </c>
      <c r="G4338" t="e">
        <f>VLOOKUP($F$1&amp;F4338,定价因子!E:F,2,0)</f>
        <v>#N/A</v>
      </c>
      <c r="H4338" s="104" t="e">
        <f>C4338*PRODUCT(#REF!,#REF!,G4338,,#REF!,E4338)</f>
        <v>#N/A</v>
      </c>
    </row>
    <row r="4339" spans="3:8">
      <c r="C4339" t="e">
        <f>VLOOKUP(B4339,定价因子!L:M,2,0)</f>
        <v>#N/A</v>
      </c>
      <c r="E4339" t="e">
        <f>VLOOKUP($D$1&amp;D4339,定价因子!E:F,2,0)</f>
        <v>#N/A</v>
      </c>
      <c r="G4339" t="e">
        <f>VLOOKUP($F$1&amp;F4339,定价因子!E:F,2,0)</f>
        <v>#N/A</v>
      </c>
      <c r="H4339" s="104" t="e">
        <f>C4339*PRODUCT(#REF!,#REF!,G4339,,#REF!,E4339)</f>
        <v>#N/A</v>
      </c>
    </row>
    <row r="4340" spans="3:8">
      <c r="C4340" t="e">
        <f>VLOOKUP(B4340,定价因子!L:M,2,0)</f>
        <v>#N/A</v>
      </c>
      <c r="E4340" t="e">
        <f>VLOOKUP($D$1&amp;D4340,定价因子!E:F,2,0)</f>
        <v>#N/A</v>
      </c>
      <c r="G4340" t="e">
        <f>VLOOKUP($F$1&amp;F4340,定价因子!E:F,2,0)</f>
        <v>#N/A</v>
      </c>
      <c r="H4340" s="104" t="e">
        <f>C4340*PRODUCT(#REF!,#REF!,G4340,,#REF!,E4340)</f>
        <v>#N/A</v>
      </c>
    </row>
    <row r="4341" spans="3:8">
      <c r="C4341" t="e">
        <f>VLOOKUP(B4341,定价因子!L:M,2,0)</f>
        <v>#N/A</v>
      </c>
      <c r="E4341" t="e">
        <f>VLOOKUP($D$1&amp;D4341,定价因子!E:F,2,0)</f>
        <v>#N/A</v>
      </c>
      <c r="G4341" t="e">
        <f>VLOOKUP($F$1&amp;F4341,定价因子!E:F,2,0)</f>
        <v>#N/A</v>
      </c>
      <c r="H4341" s="104" t="e">
        <f>C4341*PRODUCT(#REF!,#REF!,G4341,,#REF!,E4341)</f>
        <v>#N/A</v>
      </c>
    </row>
    <row r="4342" spans="3:8">
      <c r="C4342" t="e">
        <f>VLOOKUP(B4342,定价因子!L:M,2,0)</f>
        <v>#N/A</v>
      </c>
      <c r="E4342" t="e">
        <f>VLOOKUP($D$1&amp;D4342,定价因子!E:F,2,0)</f>
        <v>#N/A</v>
      </c>
      <c r="G4342" t="e">
        <f>VLOOKUP($F$1&amp;F4342,定价因子!E:F,2,0)</f>
        <v>#N/A</v>
      </c>
      <c r="H4342" s="104" t="e">
        <f>C4342*PRODUCT(#REF!,#REF!,G4342,,#REF!,E4342)</f>
        <v>#N/A</v>
      </c>
    </row>
    <row r="4343" spans="3:8">
      <c r="C4343" t="e">
        <f>VLOOKUP(B4343,定价因子!L:M,2,0)</f>
        <v>#N/A</v>
      </c>
      <c r="E4343" t="e">
        <f>VLOOKUP($D$1&amp;D4343,定价因子!E:F,2,0)</f>
        <v>#N/A</v>
      </c>
      <c r="G4343" t="e">
        <f>VLOOKUP($F$1&amp;F4343,定价因子!E:F,2,0)</f>
        <v>#N/A</v>
      </c>
      <c r="H4343" s="104" t="e">
        <f>C4343*PRODUCT(#REF!,#REF!,G4343,,#REF!,E4343)</f>
        <v>#N/A</v>
      </c>
    </row>
    <row r="4344" spans="3:8">
      <c r="C4344" t="e">
        <f>VLOOKUP(B4344,定价因子!L:M,2,0)</f>
        <v>#N/A</v>
      </c>
      <c r="E4344" t="e">
        <f>VLOOKUP($D$1&amp;D4344,定价因子!E:F,2,0)</f>
        <v>#N/A</v>
      </c>
      <c r="G4344" t="e">
        <f>VLOOKUP($F$1&amp;F4344,定价因子!E:F,2,0)</f>
        <v>#N/A</v>
      </c>
      <c r="H4344" s="104" t="e">
        <f>C4344*PRODUCT(#REF!,#REF!,G4344,,#REF!,E4344)</f>
        <v>#N/A</v>
      </c>
    </row>
    <row r="4345" spans="3:8">
      <c r="C4345" t="e">
        <f>VLOOKUP(B4345,定价因子!L:M,2,0)</f>
        <v>#N/A</v>
      </c>
      <c r="E4345" t="e">
        <f>VLOOKUP($D$1&amp;D4345,定价因子!E:F,2,0)</f>
        <v>#N/A</v>
      </c>
      <c r="G4345" t="e">
        <f>VLOOKUP($F$1&amp;F4345,定价因子!E:F,2,0)</f>
        <v>#N/A</v>
      </c>
      <c r="H4345" s="104" t="e">
        <f>C4345*PRODUCT(#REF!,#REF!,G4345,,#REF!,E4345)</f>
        <v>#N/A</v>
      </c>
    </row>
    <row r="4346" spans="3:8">
      <c r="C4346" t="e">
        <f>VLOOKUP(B4346,定价因子!L:M,2,0)</f>
        <v>#N/A</v>
      </c>
      <c r="E4346" t="e">
        <f>VLOOKUP($D$1&amp;D4346,定价因子!E:F,2,0)</f>
        <v>#N/A</v>
      </c>
      <c r="G4346" t="e">
        <f>VLOOKUP($F$1&amp;F4346,定价因子!E:F,2,0)</f>
        <v>#N/A</v>
      </c>
      <c r="H4346" s="104" t="e">
        <f>C4346*PRODUCT(#REF!,#REF!,G4346,,#REF!,E4346)</f>
        <v>#N/A</v>
      </c>
    </row>
    <row r="4347" spans="3:8">
      <c r="C4347" t="e">
        <f>VLOOKUP(B4347,定价因子!L:M,2,0)</f>
        <v>#N/A</v>
      </c>
      <c r="E4347" t="e">
        <f>VLOOKUP($D$1&amp;D4347,定价因子!E:F,2,0)</f>
        <v>#N/A</v>
      </c>
      <c r="G4347" t="e">
        <f>VLOOKUP($F$1&amp;F4347,定价因子!E:F,2,0)</f>
        <v>#N/A</v>
      </c>
      <c r="H4347" s="104" t="e">
        <f>C4347*PRODUCT(#REF!,#REF!,G4347,,#REF!,E4347)</f>
        <v>#N/A</v>
      </c>
    </row>
    <row r="4348" spans="3:8">
      <c r="C4348" t="e">
        <f>VLOOKUP(B4348,定价因子!L:M,2,0)</f>
        <v>#N/A</v>
      </c>
      <c r="E4348" t="e">
        <f>VLOOKUP($D$1&amp;D4348,定价因子!E:F,2,0)</f>
        <v>#N/A</v>
      </c>
      <c r="G4348" t="e">
        <f>VLOOKUP($F$1&amp;F4348,定价因子!E:F,2,0)</f>
        <v>#N/A</v>
      </c>
      <c r="H4348" s="104" t="e">
        <f>C4348*PRODUCT(#REF!,#REF!,G4348,,#REF!,E4348)</f>
        <v>#N/A</v>
      </c>
    </row>
    <row r="4349" spans="3:8">
      <c r="C4349" t="e">
        <f>VLOOKUP(B4349,定价因子!L:M,2,0)</f>
        <v>#N/A</v>
      </c>
      <c r="E4349" t="e">
        <f>VLOOKUP($D$1&amp;D4349,定价因子!E:F,2,0)</f>
        <v>#N/A</v>
      </c>
      <c r="G4349" t="e">
        <f>VLOOKUP($F$1&amp;F4349,定价因子!E:F,2,0)</f>
        <v>#N/A</v>
      </c>
      <c r="H4349" s="104" t="e">
        <f>C4349*PRODUCT(#REF!,#REF!,G4349,,#REF!,E4349)</f>
        <v>#N/A</v>
      </c>
    </row>
    <row r="4350" spans="3:8">
      <c r="C4350" t="e">
        <f>VLOOKUP(B4350,定价因子!L:M,2,0)</f>
        <v>#N/A</v>
      </c>
      <c r="E4350" t="e">
        <f>VLOOKUP($D$1&amp;D4350,定价因子!E:F,2,0)</f>
        <v>#N/A</v>
      </c>
      <c r="G4350" t="e">
        <f>VLOOKUP($F$1&amp;F4350,定价因子!E:F,2,0)</f>
        <v>#N/A</v>
      </c>
      <c r="H4350" s="104" t="e">
        <f>C4350*PRODUCT(#REF!,#REF!,G4350,,#REF!,E4350)</f>
        <v>#N/A</v>
      </c>
    </row>
    <row r="4351" spans="3:8">
      <c r="C4351" t="e">
        <f>VLOOKUP(B4351,定价因子!L:M,2,0)</f>
        <v>#N/A</v>
      </c>
      <c r="E4351" t="e">
        <f>VLOOKUP($D$1&amp;D4351,定价因子!E:F,2,0)</f>
        <v>#N/A</v>
      </c>
      <c r="G4351" t="e">
        <f>VLOOKUP($F$1&amp;F4351,定价因子!E:F,2,0)</f>
        <v>#N/A</v>
      </c>
      <c r="H4351" s="104" t="e">
        <f>C4351*PRODUCT(#REF!,#REF!,G4351,,#REF!,E4351)</f>
        <v>#N/A</v>
      </c>
    </row>
    <row r="4352" spans="3:8">
      <c r="C4352" t="e">
        <f>VLOOKUP(B4352,定价因子!L:M,2,0)</f>
        <v>#N/A</v>
      </c>
      <c r="E4352" t="e">
        <f>VLOOKUP($D$1&amp;D4352,定价因子!E:F,2,0)</f>
        <v>#N/A</v>
      </c>
      <c r="G4352" t="e">
        <f>VLOOKUP($F$1&amp;F4352,定价因子!E:F,2,0)</f>
        <v>#N/A</v>
      </c>
      <c r="H4352" s="104" t="e">
        <f>C4352*PRODUCT(#REF!,#REF!,G4352,,#REF!,E4352)</f>
        <v>#N/A</v>
      </c>
    </row>
    <row r="4353" spans="3:8">
      <c r="C4353" t="e">
        <f>VLOOKUP(B4353,定价因子!L:M,2,0)</f>
        <v>#N/A</v>
      </c>
      <c r="E4353" t="e">
        <f>VLOOKUP($D$1&amp;D4353,定价因子!E:F,2,0)</f>
        <v>#N/A</v>
      </c>
      <c r="G4353" t="e">
        <f>VLOOKUP($F$1&amp;F4353,定价因子!E:F,2,0)</f>
        <v>#N/A</v>
      </c>
      <c r="H4353" s="104" t="e">
        <f>C4353*PRODUCT(#REF!,#REF!,G4353,,#REF!,E4353)</f>
        <v>#N/A</v>
      </c>
    </row>
    <row r="4354" spans="3:8">
      <c r="C4354" t="e">
        <f>VLOOKUP(B4354,定价因子!L:M,2,0)</f>
        <v>#N/A</v>
      </c>
      <c r="E4354" t="e">
        <f>VLOOKUP($D$1&amp;D4354,定价因子!E:F,2,0)</f>
        <v>#N/A</v>
      </c>
      <c r="G4354" t="e">
        <f>VLOOKUP($F$1&amp;F4354,定价因子!E:F,2,0)</f>
        <v>#N/A</v>
      </c>
      <c r="H4354" s="104" t="e">
        <f>C4354*PRODUCT(#REF!,#REF!,G4354,,#REF!,E4354)</f>
        <v>#N/A</v>
      </c>
    </row>
    <row r="4355" spans="3:8">
      <c r="C4355" t="e">
        <f>VLOOKUP(B4355,定价因子!L:M,2,0)</f>
        <v>#N/A</v>
      </c>
      <c r="E4355" t="e">
        <f>VLOOKUP($D$1&amp;D4355,定价因子!E:F,2,0)</f>
        <v>#N/A</v>
      </c>
      <c r="G4355" t="e">
        <f>VLOOKUP($F$1&amp;F4355,定价因子!E:F,2,0)</f>
        <v>#N/A</v>
      </c>
      <c r="H4355" s="104" t="e">
        <f>C4355*PRODUCT(#REF!,#REF!,G4355,,#REF!,E4355)</f>
        <v>#N/A</v>
      </c>
    </row>
    <row r="4356" spans="3:8">
      <c r="C4356" t="e">
        <f>VLOOKUP(B4356,定价因子!L:M,2,0)</f>
        <v>#N/A</v>
      </c>
      <c r="E4356" t="e">
        <f>VLOOKUP($D$1&amp;D4356,定价因子!E:F,2,0)</f>
        <v>#N/A</v>
      </c>
      <c r="G4356" t="e">
        <f>VLOOKUP($F$1&amp;F4356,定价因子!E:F,2,0)</f>
        <v>#N/A</v>
      </c>
      <c r="H4356" s="104" t="e">
        <f>C4356*PRODUCT(#REF!,#REF!,G4356,,#REF!,E4356)</f>
        <v>#N/A</v>
      </c>
    </row>
    <row r="4357" spans="3:8">
      <c r="C4357" t="e">
        <f>VLOOKUP(B4357,定价因子!L:M,2,0)</f>
        <v>#N/A</v>
      </c>
      <c r="E4357" t="e">
        <f>VLOOKUP($D$1&amp;D4357,定价因子!E:F,2,0)</f>
        <v>#N/A</v>
      </c>
      <c r="G4357" t="e">
        <f>VLOOKUP($F$1&amp;F4357,定价因子!E:F,2,0)</f>
        <v>#N/A</v>
      </c>
      <c r="H4357" s="104" t="e">
        <f>C4357*PRODUCT(#REF!,#REF!,G4357,,#REF!,E4357)</f>
        <v>#N/A</v>
      </c>
    </row>
    <row r="4358" spans="3:8">
      <c r="C4358" t="e">
        <f>VLOOKUP(B4358,定价因子!L:M,2,0)</f>
        <v>#N/A</v>
      </c>
      <c r="E4358" t="e">
        <f>VLOOKUP($D$1&amp;D4358,定价因子!E:F,2,0)</f>
        <v>#N/A</v>
      </c>
      <c r="G4358" t="e">
        <f>VLOOKUP($F$1&amp;F4358,定价因子!E:F,2,0)</f>
        <v>#N/A</v>
      </c>
      <c r="H4358" s="104" t="e">
        <f>C4358*PRODUCT(#REF!,#REF!,G4358,,#REF!,E4358)</f>
        <v>#N/A</v>
      </c>
    </row>
    <row r="4359" spans="3:8">
      <c r="C4359" t="e">
        <f>VLOOKUP(B4359,定价因子!L:M,2,0)</f>
        <v>#N/A</v>
      </c>
      <c r="E4359" t="e">
        <f>VLOOKUP($D$1&amp;D4359,定价因子!E:F,2,0)</f>
        <v>#N/A</v>
      </c>
      <c r="G4359" t="e">
        <f>VLOOKUP($F$1&amp;F4359,定价因子!E:F,2,0)</f>
        <v>#N/A</v>
      </c>
      <c r="H4359" s="104" t="e">
        <f>C4359*PRODUCT(#REF!,#REF!,G4359,,#REF!,E4359)</f>
        <v>#N/A</v>
      </c>
    </row>
    <row r="4360" spans="3:8">
      <c r="C4360" t="e">
        <f>VLOOKUP(B4360,定价因子!L:M,2,0)</f>
        <v>#N/A</v>
      </c>
      <c r="E4360" t="e">
        <f>VLOOKUP($D$1&amp;D4360,定价因子!E:F,2,0)</f>
        <v>#N/A</v>
      </c>
      <c r="G4360" t="e">
        <f>VLOOKUP($F$1&amp;F4360,定价因子!E:F,2,0)</f>
        <v>#N/A</v>
      </c>
      <c r="H4360" s="104" t="e">
        <f>C4360*PRODUCT(#REF!,#REF!,G4360,,#REF!,E4360)</f>
        <v>#N/A</v>
      </c>
    </row>
    <row r="4361" spans="3:8">
      <c r="C4361" t="e">
        <f>VLOOKUP(B4361,定价因子!L:M,2,0)</f>
        <v>#N/A</v>
      </c>
      <c r="E4361" t="e">
        <f>VLOOKUP($D$1&amp;D4361,定价因子!E:F,2,0)</f>
        <v>#N/A</v>
      </c>
      <c r="G4361" t="e">
        <f>VLOOKUP($F$1&amp;F4361,定价因子!E:F,2,0)</f>
        <v>#N/A</v>
      </c>
      <c r="H4361" s="104" t="e">
        <f>C4361*PRODUCT(#REF!,#REF!,G4361,,#REF!,E4361)</f>
        <v>#N/A</v>
      </c>
    </row>
    <row r="4362" spans="3:8">
      <c r="C4362" t="e">
        <f>VLOOKUP(B4362,定价因子!L:M,2,0)</f>
        <v>#N/A</v>
      </c>
      <c r="E4362" t="e">
        <f>VLOOKUP($D$1&amp;D4362,定价因子!E:F,2,0)</f>
        <v>#N/A</v>
      </c>
      <c r="G4362" t="e">
        <f>VLOOKUP($F$1&amp;F4362,定价因子!E:F,2,0)</f>
        <v>#N/A</v>
      </c>
      <c r="H4362" s="104" t="e">
        <f>C4362*PRODUCT(#REF!,#REF!,G4362,,#REF!,E4362)</f>
        <v>#N/A</v>
      </c>
    </row>
    <row r="4363" spans="3:8">
      <c r="C4363" t="e">
        <f>VLOOKUP(B4363,定价因子!L:M,2,0)</f>
        <v>#N/A</v>
      </c>
      <c r="E4363" t="e">
        <f>VLOOKUP($D$1&amp;D4363,定价因子!E:F,2,0)</f>
        <v>#N/A</v>
      </c>
      <c r="G4363" t="e">
        <f>VLOOKUP($F$1&amp;F4363,定价因子!E:F,2,0)</f>
        <v>#N/A</v>
      </c>
      <c r="H4363" s="104" t="e">
        <f>C4363*PRODUCT(#REF!,#REF!,G4363,,#REF!,E4363)</f>
        <v>#N/A</v>
      </c>
    </row>
    <row r="4364" spans="3:8">
      <c r="C4364" t="e">
        <f>VLOOKUP(B4364,定价因子!L:M,2,0)</f>
        <v>#N/A</v>
      </c>
      <c r="E4364" t="e">
        <f>VLOOKUP($D$1&amp;D4364,定价因子!E:F,2,0)</f>
        <v>#N/A</v>
      </c>
      <c r="G4364" t="e">
        <f>VLOOKUP($F$1&amp;F4364,定价因子!E:F,2,0)</f>
        <v>#N/A</v>
      </c>
      <c r="H4364" s="104" t="e">
        <f>C4364*PRODUCT(#REF!,#REF!,G4364,,#REF!,E4364)</f>
        <v>#N/A</v>
      </c>
    </row>
    <row r="4365" spans="3:8">
      <c r="C4365" t="e">
        <f>VLOOKUP(B4365,定价因子!L:M,2,0)</f>
        <v>#N/A</v>
      </c>
      <c r="E4365" t="e">
        <f>VLOOKUP($D$1&amp;D4365,定价因子!E:F,2,0)</f>
        <v>#N/A</v>
      </c>
      <c r="G4365" t="e">
        <f>VLOOKUP($F$1&amp;F4365,定价因子!E:F,2,0)</f>
        <v>#N/A</v>
      </c>
      <c r="H4365" s="104" t="e">
        <f>C4365*PRODUCT(#REF!,#REF!,G4365,,#REF!,E4365)</f>
        <v>#N/A</v>
      </c>
    </row>
    <row r="4366" spans="3:8">
      <c r="C4366" t="e">
        <f>VLOOKUP(B4366,定价因子!L:M,2,0)</f>
        <v>#N/A</v>
      </c>
      <c r="E4366" t="e">
        <f>VLOOKUP($D$1&amp;D4366,定价因子!E:F,2,0)</f>
        <v>#N/A</v>
      </c>
      <c r="G4366" t="e">
        <f>VLOOKUP($F$1&amp;F4366,定价因子!E:F,2,0)</f>
        <v>#N/A</v>
      </c>
      <c r="H4366" s="104" t="e">
        <f>C4366*PRODUCT(#REF!,#REF!,G4366,,#REF!,E4366)</f>
        <v>#N/A</v>
      </c>
    </row>
    <row r="4367" spans="3:8">
      <c r="C4367" t="e">
        <f>VLOOKUP(B4367,定价因子!L:M,2,0)</f>
        <v>#N/A</v>
      </c>
      <c r="E4367" t="e">
        <f>VLOOKUP($D$1&amp;D4367,定价因子!E:F,2,0)</f>
        <v>#N/A</v>
      </c>
      <c r="G4367" t="e">
        <f>VLOOKUP($F$1&amp;F4367,定价因子!E:F,2,0)</f>
        <v>#N/A</v>
      </c>
      <c r="H4367" s="104" t="e">
        <f>C4367*PRODUCT(#REF!,#REF!,G4367,,#REF!,E4367)</f>
        <v>#N/A</v>
      </c>
    </row>
    <row r="4368" spans="3:8">
      <c r="C4368" t="e">
        <f>VLOOKUP(B4368,定价因子!L:M,2,0)</f>
        <v>#N/A</v>
      </c>
      <c r="E4368" t="e">
        <f>VLOOKUP($D$1&amp;D4368,定价因子!E:F,2,0)</f>
        <v>#N/A</v>
      </c>
      <c r="G4368" t="e">
        <f>VLOOKUP($F$1&amp;F4368,定价因子!E:F,2,0)</f>
        <v>#N/A</v>
      </c>
      <c r="H4368" s="104" t="e">
        <f>C4368*PRODUCT(#REF!,#REF!,G4368,,#REF!,E4368)</f>
        <v>#N/A</v>
      </c>
    </row>
    <row r="4369" spans="3:8">
      <c r="C4369" t="e">
        <f>VLOOKUP(B4369,定价因子!L:M,2,0)</f>
        <v>#N/A</v>
      </c>
      <c r="E4369" t="e">
        <f>VLOOKUP($D$1&amp;D4369,定价因子!E:F,2,0)</f>
        <v>#N/A</v>
      </c>
      <c r="G4369" t="e">
        <f>VLOOKUP($F$1&amp;F4369,定价因子!E:F,2,0)</f>
        <v>#N/A</v>
      </c>
      <c r="H4369" s="104" t="e">
        <f>C4369*PRODUCT(#REF!,#REF!,G4369,,#REF!,E4369)</f>
        <v>#N/A</v>
      </c>
    </row>
    <row r="4370" spans="3:8">
      <c r="C4370" t="e">
        <f>VLOOKUP(B4370,定价因子!L:M,2,0)</f>
        <v>#N/A</v>
      </c>
      <c r="E4370" t="e">
        <f>VLOOKUP($D$1&amp;D4370,定价因子!E:F,2,0)</f>
        <v>#N/A</v>
      </c>
      <c r="G4370" t="e">
        <f>VLOOKUP($F$1&amp;F4370,定价因子!E:F,2,0)</f>
        <v>#N/A</v>
      </c>
      <c r="H4370" s="104" t="e">
        <f>C4370*PRODUCT(#REF!,#REF!,G4370,,#REF!,E4370)</f>
        <v>#N/A</v>
      </c>
    </row>
    <row r="4371" spans="3:8">
      <c r="C4371" t="e">
        <f>VLOOKUP(B4371,定价因子!L:M,2,0)</f>
        <v>#N/A</v>
      </c>
      <c r="E4371" t="e">
        <f>VLOOKUP($D$1&amp;D4371,定价因子!E:F,2,0)</f>
        <v>#N/A</v>
      </c>
      <c r="G4371" t="e">
        <f>VLOOKUP($F$1&amp;F4371,定价因子!E:F,2,0)</f>
        <v>#N/A</v>
      </c>
      <c r="H4371" s="104" t="e">
        <f>C4371*PRODUCT(#REF!,#REF!,G4371,,#REF!,E4371)</f>
        <v>#N/A</v>
      </c>
    </row>
    <row r="4372" spans="3:8">
      <c r="C4372" t="e">
        <f>VLOOKUP(B4372,定价因子!L:M,2,0)</f>
        <v>#N/A</v>
      </c>
      <c r="E4372" t="e">
        <f>VLOOKUP($D$1&amp;D4372,定价因子!E:F,2,0)</f>
        <v>#N/A</v>
      </c>
      <c r="G4372" t="e">
        <f>VLOOKUP($F$1&amp;F4372,定价因子!E:F,2,0)</f>
        <v>#N/A</v>
      </c>
      <c r="H4372" s="104" t="e">
        <f>C4372*PRODUCT(#REF!,#REF!,G4372,,#REF!,E4372)</f>
        <v>#N/A</v>
      </c>
    </row>
    <row r="4373" spans="3:8">
      <c r="C4373" t="e">
        <f>VLOOKUP(B4373,定价因子!L:M,2,0)</f>
        <v>#N/A</v>
      </c>
      <c r="E4373" t="e">
        <f>VLOOKUP($D$1&amp;D4373,定价因子!E:F,2,0)</f>
        <v>#N/A</v>
      </c>
      <c r="G4373" t="e">
        <f>VLOOKUP($F$1&amp;F4373,定价因子!E:F,2,0)</f>
        <v>#N/A</v>
      </c>
      <c r="H4373" s="104" t="e">
        <f>C4373*PRODUCT(#REF!,#REF!,G4373,,#REF!,E4373)</f>
        <v>#N/A</v>
      </c>
    </row>
    <row r="4374" spans="3:8">
      <c r="C4374" t="e">
        <f>VLOOKUP(B4374,定价因子!L:M,2,0)</f>
        <v>#N/A</v>
      </c>
      <c r="E4374" t="e">
        <f>VLOOKUP($D$1&amp;D4374,定价因子!E:F,2,0)</f>
        <v>#N/A</v>
      </c>
      <c r="G4374" t="e">
        <f>VLOOKUP($F$1&amp;F4374,定价因子!E:F,2,0)</f>
        <v>#N/A</v>
      </c>
      <c r="H4374" s="104" t="e">
        <f>C4374*PRODUCT(#REF!,#REF!,G4374,,#REF!,E4374)</f>
        <v>#N/A</v>
      </c>
    </row>
    <row r="4375" spans="3:8">
      <c r="C4375" t="e">
        <f>VLOOKUP(B4375,定价因子!L:M,2,0)</f>
        <v>#N/A</v>
      </c>
      <c r="E4375" t="e">
        <f>VLOOKUP($D$1&amp;D4375,定价因子!E:F,2,0)</f>
        <v>#N/A</v>
      </c>
      <c r="G4375" t="e">
        <f>VLOOKUP($F$1&amp;F4375,定价因子!E:F,2,0)</f>
        <v>#N/A</v>
      </c>
      <c r="H4375" s="104" t="e">
        <f>C4375*PRODUCT(#REF!,#REF!,G4375,,#REF!,E4375)</f>
        <v>#N/A</v>
      </c>
    </row>
    <row r="4376" spans="3:8">
      <c r="C4376" t="e">
        <f>VLOOKUP(B4376,定价因子!L:M,2,0)</f>
        <v>#N/A</v>
      </c>
      <c r="E4376" t="e">
        <f>VLOOKUP($D$1&amp;D4376,定价因子!E:F,2,0)</f>
        <v>#N/A</v>
      </c>
      <c r="G4376" t="e">
        <f>VLOOKUP($F$1&amp;F4376,定价因子!E:F,2,0)</f>
        <v>#N/A</v>
      </c>
      <c r="H4376" s="104" t="e">
        <f>C4376*PRODUCT(#REF!,#REF!,G4376,,#REF!,E4376)</f>
        <v>#N/A</v>
      </c>
    </row>
    <row r="4377" spans="3:8">
      <c r="C4377" t="e">
        <f>VLOOKUP(B4377,定价因子!L:M,2,0)</f>
        <v>#N/A</v>
      </c>
      <c r="E4377" t="e">
        <f>VLOOKUP($D$1&amp;D4377,定价因子!E:F,2,0)</f>
        <v>#N/A</v>
      </c>
      <c r="G4377" t="e">
        <f>VLOOKUP($F$1&amp;F4377,定价因子!E:F,2,0)</f>
        <v>#N/A</v>
      </c>
      <c r="H4377" s="104" t="e">
        <f>C4377*PRODUCT(#REF!,#REF!,G4377,,#REF!,E4377)</f>
        <v>#N/A</v>
      </c>
    </row>
    <row r="4378" spans="3:8">
      <c r="C4378" t="e">
        <f>VLOOKUP(B4378,定价因子!L:M,2,0)</f>
        <v>#N/A</v>
      </c>
      <c r="E4378" t="e">
        <f>VLOOKUP($D$1&amp;D4378,定价因子!E:F,2,0)</f>
        <v>#N/A</v>
      </c>
      <c r="G4378" t="e">
        <f>VLOOKUP($F$1&amp;F4378,定价因子!E:F,2,0)</f>
        <v>#N/A</v>
      </c>
      <c r="H4378" s="104" t="e">
        <f>C4378*PRODUCT(#REF!,#REF!,G4378,,#REF!,E4378)</f>
        <v>#N/A</v>
      </c>
    </row>
    <row r="4379" spans="3:8">
      <c r="C4379" t="e">
        <f>VLOOKUP(B4379,定价因子!L:M,2,0)</f>
        <v>#N/A</v>
      </c>
      <c r="E4379" t="e">
        <f>VLOOKUP($D$1&amp;D4379,定价因子!E:F,2,0)</f>
        <v>#N/A</v>
      </c>
      <c r="G4379" t="e">
        <f>VLOOKUP($F$1&amp;F4379,定价因子!E:F,2,0)</f>
        <v>#N/A</v>
      </c>
      <c r="H4379" s="104" t="e">
        <f>C4379*PRODUCT(#REF!,#REF!,G4379,,#REF!,E4379)</f>
        <v>#N/A</v>
      </c>
    </row>
    <row r="4380" spans="3:8">
      <c r="C4380" t="e">
        <f>VLOOKUP(B4380,定价因子!L:M,2,0)</f>
        <v>#N/A</v>
      </c>
      <c r="E4380" t="e">
        <f>VLOOKUP($D$1&amp;D4380,定价因子!E:F,2,0)</f>
        <v>#N/A</v>
      </c>
      <c r="G4380" t="e">
        <f>VLOOKUP($F$1&amp;F4380,定价因子!E:F,2,0)</f>
        <v>#N/A</v>
      </c>
      <c r="H4380" s="104" t="e">
        <f>C4380*PRODUCT(#REF!,#REF!,G4380,,#REF!,E4380)</f>
        <v>#N/A</v>
      </c>
    </row>
    <row r="4381" spans="3:8">
      <c r="C4381" t="e">
        <f>VLOOKUP(B4381,定价因子!L:M,2,0)</f>
        <v>#N/A</v>
      </c>
      <c r="E4381" t="e">
        <f>VLOOKUP($D$1&amp;D4381,定价因子!E:F,2,0)</f>
        <v>#N/A</v>
      </c>
      <c r="G4381" t="e">
        <f>VLOOKUP($F$1&amp;F4381,定价因子!E:F,2,0)</f>
        <v>#N/A</v>
      </c>
      <c r="H4381" s="104" t="e">
        <f>C4381*PRODUCT(#REF!,#REF!,G4381,,#REF!,E4381)</f>
        <v>#N/A</v>
      </c>
    </row>
    <row r="4382" spans="3:8">
      <c r="C4382" t="e">
        <f>VLOOKUP(B4382,定价因子!L:M,2,0)</f>
        <v>#N/A</v>
      </c>
      <c r="E4382" t="e">
        <f>VLOOKUP($D$1&amp;D4382,定价因子!E:F,2,0)</f>
        <v>#N/A</v>
      </c>
      <c r="G4382" t="e">
        <f>VLOOKUP($F$1&amp;F4382,定价因子!E:F,2,0)</f>
        <v>#N/A</v>
      </c>
      <c r="H4382" s="104" t="e">
        <f>C4382*PRODUCT(#REF!,#REF!,G4382,,#REF!,E4382)</f>
        <v>#N/A</v>
      </c>
    </row>
    <row r="4383" spans="3:8">
      <c r="C4383" t="e">
        <f>VLOOKUP(B4383,定价因子!L:M,2,0)</f>
        <v>#N/A</v>
      </c>
      <c r="E4383" t="e">
        <f>VLOOKUP($D$1&amp;D4383,定价因子!E:F,2,0)</f>
        <v>#N/A</v>
      </c>
      <c r="G4383" t="e">
        <f>VLOOKUP($F$1&amp;F4383,定价因子!E:F,2,0)</f>
        <v>#N/A</v>
      </c>
      <c r="H4383" s="104" t="e">
        <f>C4383*PRODUCT(#REF!,#REF!,G4383,,#REF!,E4383)</f>
        <v>#N/A</v>
      </c>
    </row>
    <row r="4384" spans="3:8">
      <c r="C4384" t="e">
        <f>VLOOKUP(B4384,定价因子!L:M,2,0)</f>
        <v>#N/A</v>
      </c>
      <c r="E4384" t="e">
        <f>VLOOKUP($D$1&amp;D4384,定价因子!E:F,2,0)</f>
        <v>#N/A</v>
      </c>
      <c r="G4384" t="e">
        <f>VLOOKUP($F$1&amp;F4384,定价因子!E:F,2,0)</f>
        <v>#N/A</v>
      </c>
      <c r="H4384" s="104" t="e">
        <f>C4384*PRODUCT(#REF!,#REF!,G4384,,#REF!,E4384)</f>
        <v>#N/A</v>
      </c>
    </row>
    <row r="4385" spans="3:8">
      <c r="C4385" t="e">
        <f>VLOOKUP(B4385,定价因子!L:M,2,0)</f>
        <v>#N/A</v>
      </c>
      <c r="E4385" t="e">
        <f>VLOOKUP($D$1&amp;D4385,定价因子!E:F,2,0)</f>
        <v>#N/A</v>
      </c>
      <c r="G4385" t="e">
        <f>VLOOKUP($F$1&amp;F4385,定价因子!E:F,2,0)</f>
        <v>#N/A</v>
      </c>
      <c r="H4385" s="104" t="e">
        <f>C4385*PRODUCT(#REF!,#REF!,G4385,,#REF!,E4385)</f>
        <v>#N/A</v>
      </c>
    </row>
    <row r="4386" spans="3:8">
      <c r="C4386" t="e">
        <f>VLOOKUP(B4386,定价因子!L:M,2,0)</f>
        <v>#N/A</v>
      </c>
      <c r="E4386" t="e">
        <f>VLOOKUP($D$1&amp;D4386,定价因子!E:F,2,0)</f>
        <v>#N/A</v>
      </c>
      <c r="G4386" t="e">
        <f>VLOOKUP($F$1&amp;F4386,定价因子!E:F,2,0)</f>
        <v>#N/A</v>
      </c>
      <c r="H4386" s="104" t="e">
        <f>C4386*PRODUCT(#REF!,#REF!,G4386,,#REF!,E4386)</f>
        <v>#N/A</v>
      </c>
    </row>
    <row r="4387" spans="3:8">
      <c r="C4387" t="e">
        <f>VLOOKUP(B4387,定价因子!L:M,2,0)</f>
        <v>#N/A</v>
      </c>
      <c r="E4387" t="e">
        <f>VLOOKUP($D$1&amp;D4387,定价因子!E:F,2,0)</f>
        <v>#N/A</v>
      </c>
      <c r="G4387" t="e">
        <f>VLOOKUP($F$1&amp;F4387,定价因子!E:F,2,0)</f>
        <v>#N/A</v>
      </c>
      <c r="H4387" s="104" t="e">
        <f>C4387*PRODUCT(#REF!,#REF!,G4387,,#REF!,E4387)</f>
        <v>#N/A</v>
      </c>
    </row>
    <row r="4388" spans="3:8">
      <c r="C4388" t="e">
        <f>VLOOKUP(B4388,定价因子!L:M,2,0)</f>
        <v>#N/A</v>
      </c>
      <c r="E4388" t="e">
        <f>VLOOKUP($D$1&amp;D4388,定价因子!E:F,2,0)</f>
        <v>#N/A</v>
      </c>
      <c r="G4388" t="e">
        <f>VLOOKUP($F$1&amp;F4388,定价因子!E:F,2,0)</f>
        <v>#N/A</v>
      </c>
      <c r="H4388" s="104" t="e">
        <f>C4388*PRODUCT(#REF!,#REF!,G4388,,#REF!,E4388)</f>
        <v>#N/A</v>
      </c>
    </row>
    <row r="4389" spans="3:8">
      <c r="C4389" t="e">
        <f>VLOOKUP(B4389,定价因子!L:M,2,0)</f>
        <v>#N/A</v>
      </c>
      <c r="E4389" t="e">
        <f>VLOOKUP($D$1&amp;D4389,定价因子!E:F,2,0)</f>
        <v>#N/A</v>
      </c>
      <c r="G4389" t="e">
        <f>VLOOKUP($F$1&amp;F4389,定价因子!E:F,2,0)</f>
        <v>#N/A</v>
      </c>
      <c r="H4389" s="104" t="e">
        <f>C4389*PRODUCT(#REF!,#REF!,G4389,,#REF!,E4389)</f>
        <v>#N/A</v>
      </c>
    </row>
    <row r="4390" spans="3:8">
      <c r="C4390" t="e">
        <f>VLOOKUP(B4390,定价因子!L:M,2,0)</f>
        <v>#N/A</v>
      </c>
      <c r="E4390" t="e">
        <f>VLOOKUP($D$1&amp;D4390,定价因子!E:F,2,0)</f>
        <v>#N/A</v>
      </c>
      <c r="G4390" t="e">
        <f>VLOOKUP($F$1&amp;F4390,定价因子!E:F,2,0)</f>
        <v>#N/A</v>
      </c>
      <c r="H4390" s="104" t="e">
        <f>C4390*PRODUCT(#REF!,#REF!,G4390,,#REF!,E4390)</f>
        <v>#N/A</v>
      </c>
    </row>
    <row r="4391" spans="3:8">
      <c r="C4391" t="e">
        <f>VLOOKUP(B4391,定价因子!L:M,2,0)</f>
        <v>#N/A</v>
      </c>
      <c r="E4391" t="e">
        <f>VLOOKUP($D$1&amp;D4391,定价因子!E:F,2,0)</f>
        <v>#N/A</v>
      </c>
      <c r="G4391" t="e">
        <f>VLOOKUP($F$1&amp;F4391,定价因子!E:F,2,0)</f>
        <v>#N/A</v>
      </c>
      <c r="H4391" s="104" t="e">
        <f>C4391*PRODUCT(#REF!,#REF!,G4391,,#REF!,E4391)</f>
        <v>#N/A</v>
      </c>
    </row>
    <row r="4392" spans="3:8">
      <c r="C4392" t="e">
        <f>VLOOKUP(B4392,定价因子!L:M,2,0)</f>
        <v>#N/A</v>
      </c>
      <c r="E4392" t="e">
        <f>VLOOKUP($D$1&amp;D4392,定价因子!E:F,2,0)</f>
        <v>#N/A</v>
      </c>
      <c r="G4392" t="e">
        <f>VLOOKUP($F$1&amp;F4392,定价因子!E:F,2,0)</f>
        <v>#N/A</v>
      </c>
      <c r="H4392" s="104" t="e">
        <f>C4392*PRODUCT(#REF!,#REF!,G4392,,#REF!,E4392)</f>
        <v>#N/A</v>
      </c>
    </row>
    <row r="4393" spans="3:8">
      <c r="C4393" t="e">
        <f>VLOOKUP(B4393,定价因子!L:M,2,0)</f>
        <v>#N/A</v>
      </c>
      <c r="E4393" t="e">
        <f>VLOOKUP($D$1&amp;D4393,定价因子!E:F,2,0)</f>
        <v>#N/A</v>
      </c>
      <c r="G4393" t="e">
        <f>VLOOKUP($F$1&amp;F4393,定价因子!E:F,2,0)</f>
        <v>#N/A</v>
      </c>
      <c r="H4393" s="104" t="e">
        <f>C4393*PRODUCT(#REF!,#REF!,G4393,,#REF!,E4393)</f>
        <v>#N/A</v>
      </c>
    </row>
    <row r="4394" spans="3:8">
      <c r="C4394" t="e">
        <f>VLOOKUP(B4394,定价因子!L:M,2,0)</f>
        <v>#N/A</v>
      </c>
      <c r="E4394" t="e">
        <f>VLOOKUP($D$1&amp;D4394,定价因子!E:F,2,0)</f>
        <v>#N/A</v>
      </c>
      <c r="G4394" t="e">
        <f>VLOOKUP($F$1&amp;F4394,定价因子!E:F,2,0)</f>
        <v>#N/A</v>
      </c>
      <c r="H4394" s="104" t="e">
        <f>C4394*PRODUCT(#REF!,#REF!,G4394,,#REF!,E4394)</f>
        <v>#N/A</v>
      </c>
    </row>
    <row r="4395" spans="3:8">
      <c r="C4395" t="e">
        <f>VLOOKUP(B4395,定价因子!L:M,2,0)</f>
        <v>#N/A</v>
      </c>
      <c r="E4395" t="e">
        <f>VLOOKUP($D$1&amp;D4395,定价因子!E:F,2,0)</f>
        <v>#N/A</v>
      </c>
      <c r="G4395" t="e">
        <f>VLOOKUP($F$1&amp;F4395,定价因子!E:F,2,0)</f>
        <v>#N/A</v>
      </c>
      <c r="H4395" s="104" t="e">
        <f>C4395*PRODUCT(#REF!,#REF!,G4395,,#REF!,E4395)</f>
        <v>#N/A</v>
      </c>
    </row>
    <row r="4396" spans="3:8">
      <c r="C4396" t="e">
        <f>VLOOKUP(B4396,定价因子!L:M,2,0)</f>
        <v>#N/A</v>
      </c>
      <c r="E4396" t="e">
        <f>VLOOKUP($D$1&amp;D4396,定价因子!E:F,2,0)</f>
        <v>#N/A</v>
      </c>
      <c r="G4396" t="e">
        <f>VLOOKUP($F$1&amp;F4396,定价因子!E:F,2,0)</f>
        <v>#N/A</v>
      </c>
      <c r="H4396" s="104" t="e">
        <f>C4396*PRODUCT(#REF!,#REF!,G4396,,#REF!,E4396)</f>
        <v>#N/A</v>
      </c>
    </row>
    <row r="4397" spans="3:8">
      <c r="C4397" t="e">
        <f>VLOOKUP(B4397,定价因子!L:M,2,0)</f>
        <v>#N/A</v>
      </c>
      <c r="E4397" t="e">
        <f>VLOOKUP($D$1&amp;D4397,定价因子!E:F,2,0)</f>
        <v>#N/A</v>
      </c>
      <c r="G4397" t="e">
        <f>VLOOKUP($F$1&amp;F4397,定价因子!E:F,2,0)</f>
        <v>#N/A</v>
      </c>
      <c r="H4397" s="104" t="e">
        <f>C4397*PRODUCT(#REF!,#REF!,G4397,,#REF!,E4397)</f>
        <v>#N/A</v>
      </c>
    </row>
    <row r="4398" spans="3:8">
      <c r="C4398" t="e">
        <f>VLOOKUP(B4398,定价因子!L:M,2,0)</f>
        <v>#N/A</v>
      </c>
      <c r="E4398" t="e">
        <f>VLOOKUP($D$1&amp;D4398,定价因子!E:F,2,0)</f>
        <v>#N/A</v>
      </c>
      <c r="G4398" t="e">
        <f>VLOOKUP($F$1&amp;F4398,定价因子!E:F,2,0)</f>
        <v>#N/A</v>
      </c>
      <c r="H4398" s="104" t="e">
        <f>C4398*PRODUCT(#REF!,#REF!,G4398,,#REF!,E4398)</f>
        <v>#N/A</v>
      </c>
    </row>
    <row r="4399" spans="3:8">
      <c r="C4399" t="e">
        <f>VLOOKUP(B4399,定价因子!L:M,2,0)</f>
        <v>#N/A</v>
      </c>
      <c r="E4399" t="e">
        <f>VLOOKUP($D$1&amp;D4399,定价因子!E:F,2,0)</f>
        <v>#N/A</v>
      </c>
      <c r="G4399" t="e">
        <f>VLOOKUP($F$1&amp;F4399,定价因子!E:F,2,0)</f>
        <v>#N/A</v>
      </c>
      <c r="H4399" s="104" t="e">
        <f>C4399*PRODUCT(#REF!,#REF!,G4399,,#REF!,E4399)</f>
        <v>#N/A</v>
      </c>
    </row>
    <row r="4400" spans="3:8">
      <c r="C4400" t="e">
        <f>VLOOKUP(B4400,定价因子!L:M,2,0)</f>
        <v>#N/A</v>
      </c>
      <c r="E4400" t="e">
        <f>VLOOKUP($D$1&amp;D4400,定价因子!E:F,2,0)</f>
        <v>#N/A</v>
      </c>
      <c r="G4400" t="e">
        <f>VLOOKUP($F$1&amp;F4400,定价因子!E:F,2,0)</f>
        <v>#N/A</v>
      </c>
      <c r="H4400" s="104" t="e">
        <f>C4400*PRODUCT(#REF!,#REF!,G4400,,#REF!,E4400)</f>
        <v>#N/A</v>
      </c>
    </row>
    <row r="4401" spans="3:8">
      <c r="C4401" t="e">
        <f>VLOOKUP(B4401,定价因子!L:M,2,0)</f>
        <v>#N/A</v>
      </c>
      <c r="E4401" t="e">
        <f>VLOOKUP($D$1&amp;D4401,定价因子!E:F,2,0)</f>
        <v>#N/A</v>
      </c>
      <c r="G4401" t="e">
        <f>VLOOKUP($F$1&amp;F4401,定价因子!E:F,2,0)</f>
        <v>#N/A</v>
      </c>
      <c r="H4401" s="104" t="e">
        <f>C4401*PRODUCT(#REF!,#REF!,G4401,,#REF!,E4401)</f>
        <v>#N/A</v>
      </c>
    </row>
    <row r="4402" spans="3:8">
      <c r="C4402" t="e">
        <f>VLOOKUP(B4402,定价因子!L:M,2,0)</f>
        <v>#N/A</v>
      </c>
      <c r="E4402" t="e">
        <f>VLOOKUP($D$1&amp;D4402,定价因子!E:F,2,0)</f>
        <v>#N/A</v>
      </c>
      <c r="G4402" t="e">
        <f>VLOOKUP($F$1&amp;F4402,定价因子!E:F,2,0)</f>
        <v>#N/A</v>
      </c>
      <c r="H4402" s="104" t="e">
        <f>C4402*PRODUCT(#REF!,#REF!,G4402,,#REF!,E4402)</f>
        <v>#N/A</v>
      </c>
    </row>
    <row r="4403" spans="3:8">
      <c r="C4403" t="e">
        <f>VLOOKUP(B4403,定价因子!L:M,2,0)</f>
        <v>#N/A</v>
      </c>
      <c r="E4403" t="e">
        <f>VLOOKUP($D$1&amp;D4403,定价因子!E:F,2,0)</f>
        <v>#N/A</v>
      </c>
      <c r="G4403" t="e">
        <f>VLOOKUP($F$1&amp;F4403,定价因子!E:F,2,0)</f>
        <v>#N/A</v>
      </c>
      <c r="H4403" s="104" t="e">
        <f>C4403*PRODUCT(#REF!,#REF!,G4403,,#REF!,E4403)</f>
        <v>#N/A</v>
      </c>
    </row>
    <row r="4404" spans="3:8">
      <c r="C4404" t="e">
        <f>VLOOKUP(B4404,定价因子!L:M,2,0)</f>
        <v>#N/A</v>
      </c>
      <c r="E4404" t="e">
        <f>VLOOKUP($D$1&amp;D4404,定价因子!E:F,2,0)</f>
        <v>#N/A</v>
      </c>
      <c r="G4404" t="e">
        <f>VLOOKUP($F$1&amp;F4404,定价因子!E:F,2,0)</f>
        <v>#N/A</v>
      </c>
      <c r="H4404" s="104" t="e">
        <f>C4404*PRODUCT(#REF!,#REF!,G4404,,#REF!,E4404)</f>
        <v>#N/A</v>
      </c>
    </row>
    <row r="4405" spans="3:8">
      <c r="C4405" t="e">
        <f>VLOOKUP(B4405,定价因子!L:M,2,0)</f>
        <v>#N/A</v>
      </c>
      <c r="E4405" t="e">
        <f>VLOOKUP($D$1&amp;D4405,定价因子!E:F,2,0)</f>
        <v>#N/A</v>
      </c>
      <c r="G4405" t="e">
        <f>VLOOKUP($F$1&amp;F4405,定价因子!E:F,2,0)</f>
        <v>#N/A</v>
      </c>
      <c r="H4405" s="104" t="e">
        <f>C4405*PRODUCT(#REF!,#REF!,G4405,,#REF!,E4405)</f>
        <v>#N/A</v>
      </c>
    </row>
    <row r="4406" spans="3:8">
      <c r="C4406" t="e">
        <f>VLOOKUP(B4406,定价因子!L:M,2,0)</f>
        <v>#N/A</v>
      </c>
      <c r="E4406" t="e">
        <f>VLOOKUP($D$1&amp;D4406,定价因子!E:F,2,0)</f>
        <v>#N/A</v>
      </c>
      <c r="G4406" t="e">
        <f>VLOOKUP($F$1&amp;F4406,定价因子!E:F,2,0)</f>
        <v>#N/A</v>
      </c>
      <c r="H4406" s="104" t="e">
        <f>C4406*PRODUCT(#REF!,#REF!,G4406,,#REF!,E4406)</f>
        <v>#N/A</v>
      </c>
    </row>
    <row r="4407" spans="3:8">
      <c r="C4407" t="e">
        <f>VLOOKUP(B4407,定价因子!L:M,2,0)</f>
        <v>#N/A</v>
      </c>
      <c r="E4407" t="e">
        <f>VLOOKUP($D$1&amp;D4407,定价因子!E:F,2,0)</f>
        <v>#N/A</v>
      </c>
      <c r="G4407" t="e">
        <f>VLOOKUP($F$1&amp;F4407,定价因子!E:F,2,0)</f>
        <v>#N/A</v>
      </c>
      <c r="H4407" s="104" t="e">
        <f>C4407*PRODUCT(#REF!,#REF!,G4407,,#REF!,E4407)</f>
        <v>#N/A</v>
      </c>
    </row>
    <row r="4408" spans="3:8">
      <c r="C4408" t="e">
        <f>VLOOKUP(B4408,定价因子!L:M,2,0)</f>
        <v>#N/A</v>
      </c>
      <c r="E4408" t="e">
        <f>VLOOKUP($D$1&amp;D4408,定价因子!E:F,2,0)</f>
        <v>#N/A</v>
      </c>
      <c r="G4408" t="e">
        <f>VLOOKUP($F$1&amp;F4408,定价因子!E:F,2,0)</f>
        <v>#N/A</v>
      </c>
      <c r="H4408" s="104" t="e">
        <f>C4408*PRODUCT(#REF!,#REF!,G4408,,#REF!,E4408)</f>
        <v>#N/A</v>
      </c>
    </row>
    <row r="4409" spans="3:8">
      <c r="C4409" t="e">
        <f>VLOOKUP(B4409,定价因子!L:M,2,0)</f>
        <v>#N/A</v>
      </c>
      <c r="E4409" t="e">
        <f>VLOOKUP($D$1&amp;D4409,定价因子!E:F,2,0)</f>
        <v>#N/A</v>
      </c>
      <c r="G4409" t="e">
        <f>VLOOKUP($F$1&amp;F4409,定价因子!E:F,2,0)</f>
        <v>#N/A</v>
      </c>
      <c r="H4409" s="104" t="e">
        <f>C4409*PRODUCT(#REF!,#REF!,G4409,,#REF!,E4409)</f>
        <v>#N/A</v>
      </c>
    </row>
    <row r="4410" spans="3:8">
      <c r="C4410" t="e">
        <f>VLOOKUP(B4410,定价因子!L:M,2,0)</f>
        <v>#N/A</v>
      </c>
      <c r="E4410" t="e">
        <f>VLOOKUP($D$1&amp;D4410,定价因子!E:F,2,0)</f>
        <v>#N/A</v>
      </c>
      <c r="G4410" t="e">
        <f>VLOOKUP($F$1&amp;F4410,定价因子!E:F,2,0)</f>
        <v>#N/A</v>
      </c>
      <c r="H4410" s="104" t="e">
        <f>C4410*PRODUCT(#REF!,#REF!,G4410,,#REF!,E4410)</f>
        <v>#N/A</v>
      </c>
    </row>
    <row r="4411" spans="3:8">
      <c r="C4411" t="e">
        <f>VLOOKUP(B4411,定价因子!L:M,2,0)</f>
        <v>#N/A</v>
      </c>
      <c r="E4411" t="e">
        <f>VLOOKUP($D$1&amp;D4411,定价因子!E:F,2,0)</f>
        <v>#N/A</v>
      </c>
      <c r="G4411" t="e">
        <f>VLOOKUP($F$1&amp;F4411,定价因子!E:F,2,0)</f>
        <v>#N/A</v>
      </c>
      <c r="H4411" s="104" t="e">
        <f>C4411*PRODUCT(#REF!,#REF!,G4411,,#REF!,E4411)</f>
        <v>#N/A</v>
      </c>
    </row>
    <row r="4412" spans="3:8">
      <c r="C4412" t="e">
        <f>VLOOKUP(B4412,定价因子!L:M,2,0)</f>
        <v>#N/A</v>
      </c>
      <c r="E4412" t="e">
        <f>VLOOKUP($D$1&amp;D4412,定价因子!E:F,2,0)</f>
        <v>#N/A</v>
      </c>
      <c r="G4412" t="e">
        <f>VLOOKUP($F$1&amp;F4412,定价因子!E:F,2,0)</f>
        <v>#N/A</v>
      </c>
      <c r="H4412" s="104" t="e">
        <f>C4412*PRODUCT(#REF!,#REF!,G4412,,#REF!,E4412)</f>
        <v>#N/A</v>
      </c>
    </row>
    <row r="4413" spans="3:8">
      <c r="C4413" t="e">
        <f>VLOOKUP(B4413,定价因子!L:M,2,0)</f>
        <v>#N/A</v>
      </c>
      <c r="E4413" t="e">
        <f>VLOOKUP($D$1&amp;D4413,定价因子!E:F,2,0)</f>
        <v>#N/A</v>
      </c>
      <c r="G4413" t="e">
        <f>VLOOKUP($F$1&amp;F4413,定价因子!E:F,2,0)</f>
        <v>#N/A</v>
      </c>
      <c r="H4413" s="104" t="e">
        <f>C4413*PRODUCT(#REF!,#REF!,G4413,,#REF!,E4413)</f>
        <v>#N/A</v>
      </c>
    </row>
    <row r="4414" spans="3:8">
      <c r="C4414" t="e">
        <f>VLOOKUP(B4414,定价因子!L:M,2,0)</f>
        <v>#N/A</v>
      </c>
      <c r="E4414" t="e">
        <f>VLOOKUP($D$1&amp;D4414,定价因子!E:F,2,0)</f>
        <v>#N/A</v>
      </c>
      <c r="G4414" t="e">
        <f>VLOOKUP($F$1&amp;F4414,定价因子!E:F,2,0)</f>
        <v>#N/A</v>
      </c>
      <c r="H4414" s="104" t="e">
        <f>C4414*PRODUCT(#REF!,#REF!,G4414,,#REF!,E4414)</f>
        <v>#N/A</v>
      </c>
    </row>
    <row r="4415" spans="3:8">
      <c r="C4415" t="e">
        <f>VLOOKUP(B4415,定价因子!L:M,2,0)</f>
        <v>#N/A</v>
      </c>
      <c r="E4415" t="e">
        <f>VLOOKUP($D$1&amp;D4415,定价因子!E:F,2,0)</f>
        <v>#N/A</v>
      </c>
      <c r="G4415" t="e">
        <f>VLOOKUP($F$1&amp;F4415,定价因子!E:F,2,0)</f>
        <v>#N/A</v>
      </c>
      <c r="H4415" s="104" t="e">
        <f>C4415*PRODUCT(#REF!,#REF!,G4415,,#REF!,E4415)</f>
        <v>#N/A</v>
      </c>
    </row>
    <row r="4416" spans="3:8">
      <c r="C4416" t="e">
        <f>VLOOKUP(B4416,定价因子!L:M,2,0)</f>
        <v>#N/A</v>
      </c>
      <c r="E4416" t="e">
        <f>VLOOKUP($D$1&amp;D4416,定价因子!E:F,2,0)</f>
        <v>#N/A</v>
      </c>
      <c r="G4416" t="e">
        <f>VLOOKUP($F$1&amp;F4416,定价因子!E:F,2,0)</f>
        <v>#N/A</v>
      </c>
      <c r="H4416" s="104" t="e">
        <f>C4416*PRODUCT(#REF!,#REF!,G4416,,#REF!,E4416)</f>
        <v>#N/A</v>
      </c>
    </row>
    <row r="4417" spans="3:8">
      <c r="C4417" t="e">
        <f>VLOOKUP(B4417,定价因子!L:M,2,0)</f>
        <v>#N/A</v>
      </c>
      <c r="E4417" t="e">
        <f>VLOOKUP($D$1&amp;D4417,定价因子!E:F,2,0)</f>
        <v>#N/A</v>
      </c>
      <c r="G4417" t="e">
        <f>VLOOKUP($F$1&amp;F4417,定价因子!E:F,2,0)</f>
        <v>#N/A</v>
      </c>
      <c r="H4417" s="104" t="e">
        <f>C4417*PRODUCT(#REF!,#REF!,G4417,,#REF!,E4417)</f>
        <v>#N/A</v>
      </c>
    </row>
    <row r="4418" spans="3:8">
      <c r="C4418" t="e">
        <f>VLOOKUP(B4418,定价因子!L:M,2,0)</f>
        <v>#N/A</v>
      </c>
      <c r="E4418" t="e">
        <f>VLOOKUP($D$1&amp;D4418,定价因子!E:F,2,0)</f>
        <v>#N/A</v>
      </c>
      <c r="G4418" t="e">
        <f>VLOOKUP($F$1&amp;F4418,定价因子!E:F,2,0)</f>
        <v>#N/A</v>
      </c>
      <c r="H4418" s="104" t="e">
        <f>C4418*PRODUCT(#REF!,#REF!,G4418,,#REF!,E4418)</f>
        <v>#N/A</v>
      </c>
    </row>
    <row r="4419" spans="3:8">
      <c r="C4419" t="e">
        <f>VLOOKUP(B4419,定价因子!L:M,2,0)</f>
        <v>#N/A</v>
      </c>
      <c r="E4419" t="e">
        <f>VLOOKUP($D$1&amp;D4419,定价因子!E:F,2,0)</f>
        <v>#N/A</v>
      </c>
      <c r="G4419" t="e">
        <f>VLOOKUP($F$1&amp;F4419,定价因子!E:F,2,0)</f>
        <v>#N/A</v>
      </c>
      <c r="H4419" s="104" t="e">
        <f>C4419*PRODUCT(#REF!,#REF!,G4419,,#REF!,E4419)</f>
        <v>#N/A</v>
      </c>
    </row>
    <row r="4420" spans="3:8">
      <c r="C4420" t="e">
        <f>VLOOKUP(B4420,定价因子!L:M,2,0)</f>
        <v>#N/A</v>
      </c>
      <c r="E4420" t="e">
        <f>VLOOKUP($D$1&amp;D4420,定价因子!E:F,2,0)</f>
        <v>#N/A</v>
      </c>
      <c r="G4420" t="e">
        <f>VLOOKUP($F$1&amp;F4420,定价因子!E:F,2,0)</f>
        <v>#N/A</v>
      </c>
      <c r="H4420" s="104" t="e">
        <f>C4420*PRODUCT(#REF!,#REF!,G4420,,#REF!,E4420)</f>
        <v>#N/A</v>
      </c>
    </row>
    <row r="4421" spans="3:8">
      <c r="C4421" t="e">
        <f>VLOOKUP(B4421,定价因子!L:M,2,0)</f>
        <v>#N/A</v>
      </c>
      <c r="E4421" t="e">
        <f>VLOOKUP($D$1&amp;D4421,定价因子!E:F,2,0)</f>
        <v>#N/A</v>
      </c>
      <c r="G4421" t="e">
        <f>VLOOKUP($F$1&amp;F4421,定价因子!E:F,2,0)</f>
        <v>#N/A</v>
      </c>
      <c r="H4421" s="104" t="e">
        <f>C4421*PRODUCT(#REF!,#REF!,G4421,,#REF!,E4421)</f>
        <v>#N/A</v>
      </c>
    </row>
    <row r="4422" spans="3:8">
      <c r="C4422" t="e">
        <f>VLOOKUP(B4422,定价因子!L:M,2,0)</f>
        <v>#N/A</v>
      </c>
      <c r="E4422" t="e">
        <f>VLOOKUP($D$1&amp;D4422,定价因子!E:F,2,0)</f>
        <v>#N/A</v>
      </c>
      <c r="G4422" t="e">
        <f>VLOOKUP($F$1&amp;F4422,定价因子!E:F,2,0)</f>
        <v>#N/A</v>
      </c>
      <c r="H4422" s="104" t="e">
        <f>C4422*PRODUCT(#REF!,#REF!,G4422,,#REF!,E4422)</f>
        <v>#N/A</v>
      </c>
    </row>
    <row r="4423" spans="3:8">
      <c r="C4423" t="e">
        <f>VLOOKUP(B4423,定价因子!L:M,2,0)</f>
        <v>#N/A</v>
      </c>
      <c r="E4423" t="e">
        <f>VLOOKUP($D$1&amp;D4423,定价因子!E:F,2,0)</f>
        <v>#N/A</v>
      </c>
      <c r="G4423" t="e">
        <f>VLOOKUP($F$1&amp;F4423,定价因子!E:F,2,0)</f>
        <v>#N/A</v>
      </c>
      <c r="H4423" s="104" t="e">
        <f>C4423*PRODUCT(#REF!,#REF!,G4423,,#REF!,E4423)</f>
        <v>#N/A</v>
      </c>
    </row>
    <row r="4424" spans="3:8">
      <c r="C4424" t="e">
        <f>VLOOKUP(B4424,定价因子!L:M,2,0)</f>
        <v>#N/A</v>
      </c>
      <c r="E4424" t="e">
        <f>VLOOKUP($D$1&amp;D4424,定价因子!E:F,2,0)</f>
        <v>#N/A</v>
      </c>
      <c r="G4424" t="e">
        <f>VLOOKUP($F$1&amp;F4424,定价因子!E:F,2,0)</f>
        <v>#N/A</v>
      </c>
      <c r="H4424" s="104" t="e">
        <f>C4424*PRODUCT(#REF!,#REF!,G4424,,#REF!,E4424)</f>
        <v>#N/A</v>
      </c>
    </row>
    <row r="4425" spans="3:8">
      <c r="C4425" t="e">
        <f>VLOOKUP(B4425,定价因子!L:M,2,0)</f>
        <v>#N/A</v>
      </c>
      <c r="E4425" t="e">
        <f>VLOOKUP($D$1&amp;D4425,定价因子!E:F,2,0)</f>
        <v>#N/A</v>
      </c>
      <c r="G4425" t="e">
        <f>VLOOKUP($F$1&amp;F4425,定价因子!E:F,2,0)</f>
        <v>#N/A</v>
      </c>
      <c r="H4425" s="104" t="e">
        <f>C4425*PRODUCT(#REF!,#REF!,G4425,,#REF!,E4425)</f>
        <v>#N/A</v>
      </c>
    </row>
    <row r="4426" spans="3:8">
      <c r="C4426" t="e">
        <f>VLOOKUP(B4426,定价因子!L:M,2,0)</f>
        <v>#N/A</v>
      </c>
      <c r="E4426" t="e">
        <f>VLOOKUP($D$1&amp;D4426,定价因子!E:F,2,0)</f>
        <v>#N/A</v>
      </c>
      <c r="G4426" t="e">
        <f>VLOOKUP($F$1&amp;F4426,定价因子!E:F,2,0)</f>
        <v>#N/A</v>
      </c>
      <c r="H4426" s="104" t="e">
        <f>C4426*PRODUCT(#REF!,#REF!,G4426,,#REF!,E4426)</f>
        <v>#N/A</v>
      </c>
    </row>
    <row r="4427" spans="3:8">
      <c r="C4427" t="e">
        <f>VLOOKUP(B4427,定价因子!L:M,2,0)</f>
        <v>#N/A</v>
      </c>
      <c r="E4427" t="e">
        <f>VLOOKUP($D$1&amp;D4427,定价因子!E:F,2,0)</f>
        <v>#N/A</v>
      </c>
      <c r="G4427" t="e">
        <f>VLOOKUP($F$1&amp;F4427,定价因子!E:F,2,0)</f>
        <v>#N/A</v>
      </c>
      <c r="H4427" s="104" t="e">
        <f>C4427*PRODUCT(#REF!,#REF!,G4427,,#REF!,E4427)</f>
        <v>#N/A</v>
      </c>
    </row>
    <row r="4428" spans="3:8">
      <c r="C4428" t="e">
        <f>VLOOKUP(B4428,定价因子!L:M,2,0)</f>
        <v>#N/A</v>
      </c>
      <c r="E4428" t="e">
        <f>VLOOKUP($D$1&amp;D4428,定价因子!E:F,2,0)</f>
        <v>#N/A</v>
      </c>
      <c r="G4428" t="e">
        <f>VLOOKUP($F$1&amp;F4428,定价因子!E:F,2,0)</f>
        <v>#N/A</v>
      </c>
      <c r="H4428" s="104" t="e">
        <f>C4428*PRODUCT(#REF!,#REF!,G4428,,#REF!,E4428)</f>
        <v>#N/A</v>
      </c>
    </row>
    <row r="4429" spans="3:8">
      <c r="C4429" t="e">
        <f>VLOOKUP(B4429,定价因子!L:M,2,0)</f>
        <v>#N/A</v>
      </c>
      <c r="E4429" t="e">
        <f>VLOOKUP($D$1&amp;D4429,定价因子!E:F,2,0)</f>
        <v>#N/A</v>
      </c>
      <c r="G4429" t="e">
        <f>VLOOKUP($F$1&amp;F4429,定价因子!E:F,2,0)</f>
        <v>#N/A</v>
      </c>
      <c r="H4429" s="104" t="e">
        <f>C4429*PRODUCT(#REF!,#REF!,G4429,,#REF!,E4429)</f>
        <v>#N/A</v>
      </c>
    </row>
    <row r="4430" spans="3:8">
      <c r="C4430" t="e">
        <f>VLOOKUP(B4430,定价因子!L:M,2,0)</f>
        <v>#N/A</v>
      </c>
      <c r="E4430" t="e">
        <f>VLOOKUP($D$1&amp;D4430,定价因子!E:F,2,0)</f>
        <v>#N/A</v>
      </c>
      <c r="G4430" t="e">
        <f>VLOOKUP($F$1&amp;F4430,定价因子!E:F,2,0)</f>
        <v>#N/A</v>
      </c>
      <c r="H4430" s="104" t="e">
        <f>C4430*PRODUCT(#REF!,#REF!,G4430,,#REF!,E4430)</f>
        <v>#N/A</v>
      </c>
    </row>
    <row r="4431" spans="3:8">
      <c r="C4431" t="e">
        <f>VLOOKUP(B4431,定价因子!L:M,2,0)</f>
        <v>#N/A</v>
      </c>
      <c r="E4431" t="e">
        <f>VLOOKUP($D$1&amp;D4431,定价因子!E:F,2,0)</f>
        <v>#N/A</v>
      </c>
      <c r="G4431" t="e">
        <f>VLOOKUP($F$1&amp;F4431,定价因子!E:F,2,0)</f>
        <v>#N/A</v>
      </c>
      <c r="H4431" s="104" t="e">
        <f>C4431*PRODUCT(#REF!,#REF!,G4431,,#REF!,E4431)</f>
        <v>#N/A</v>
      </c>
    </row>
    <row r="4432" spans="3:8">
      <c r="C4432" t="e">
        <f>VLOOKUP(B4432,定价因子!L:M,2,0)</f>
        <v>#N/A</v>
      </c>
      <c r="E4432" t="e">
        <f>VLOOKUP($D$1&amp;D4432,定价因子!E:F,2,0)</f>
        <v>#N/A</v>
      </c>
      <c r="G4432" t="e">
        <f>VLOOKUP($F$1&amp;F4432,定价因子!E:F,2,0)</f>
        <v>#N/A</v>
      </c>
      <c r="H4432" s="104" t="e">
        <f>C4432*PRODUCT(#REF!,#REF!,G4432,,#REF!,E4432)</f>
        <v>#N/A</v>
      </c>
    </row>
    <row r="4433" spans="3:8">
      <c r="C4433" t="e">
        <f>VLOOKUP(B4433,定价因子!L:M,2,0)</f>
        <v>#N/A</v>
      </c>
      <c r="E4433" t="e">
        <f>VLOOKUP($D$1&amp;D4433,定价因子!E:F,2,0)</f>
        <v>#N/A</v>
      </c>
      <c r="G4433" t="e">
        <f>VLOOKUP($F$1&amp;F4433,定价因子!E:F,2,0)</f>
        <v>#N/A</v>
      </c>
      <c r="H4433" s="104" t="e">
        <f>C4433*PRODUCT(#REF!,#REF!,G4433,,#REF!,E4433)</f>
        <v>#N/A</v>
      </c>
    </row>
    <row r="4434" spans="3:8">
      <c r="C4434" t="e">
        <f>VLOOKUP(B4434,定价因子!L:M,2,0)</f>
        <v>#N/A</v>
      </c>
      <c r="E4434" t="e">
        <f>VLOOKUP($D$1&amp;D4434,定价因子!E:F,2,0)</f>
        <v>#N/A</v>
      </c>
      <c r="G4434" t="e">
        <f>VLOOKUP($F$1&amp;F4434,定价因子!E:F,2,0)</f>
        <v>#N/A</v>
      </c>
      <c r="H4434" s="104" t="e">
        <f>C4434*PRODUCT(#REF!,#REF!,G4434,,#REF!,E4434)</f>
        <v>#N/A</v>
      </c>
    </row>
    <row r="4435" spans="3:8">
      <c r="C4435" t="e">
        <f>VLOOKUP(B4435,定价因子!L:M,2,0)</f>
        <v>#N/A</v>
      </c>
      <c r="E4435" t="e">
        <f>VLOOKUP($D$1&amp;D4435,定价因子!E:F,2,0)</f>
        <v>#N/A</v>
      </c>
      <c r="G4435" t="e">
        <f>VLOOKUP($F$1&amp;F4435,定价因子!E:F,2,0)</f>
        <v>#N/A</v>
      </c>
      <c r="H4435" s="104" t="e">
        <f>C4435*PRODUCT(#REF!,#REF!,G4435,,#REF!,E4435)</f>
        <v>#N/A</v>
      </c>
    </row>
    <row r="4436" spans="3:8">
      <c r="C4436" t="e">
        <f>VLOOKUP(B4436,定价因子!L:M,2,0)</f>
        <v>#N/A</v>
      </c>
      <c r="E4436" t="e">
        <f>VLOOKUP($D$1&amp;D4436,定价因子!E:F,2,0)</f>
        <v>#N/A</v>
      </c>
      <c r="G4436" t="e">
        <f>VLOOKUP($F$1&amp;F4436,定价因子!E:F,2,0)</f>
        <v>#N/A</v>
      </c>
      <c r="H4436" s="104" t="e">
        <f>C4436*PRODUCT(#REF!,#REF!,G4436,,#REF!,E4436)</f>
        <v>#N/A</v>
      </c>
    </row>
    <row r="4437" spans="3:8">
      <c r="C4437" t="e">
        <f>VLOOKUP(B4437,定价因子!L:M,2,0)</f>
        <v>#N/A</v>
      </c>
      <c r="E4437" t="e">
        <f>VLOOKUP($D$1&amp;D4437,定价因子!E:F,2,0)</f>
        <v>#N/A</v>
      </c>
      <c r="G4437" t="e">
        <f>VLOOKUP($F$1&amp;F4437,定价因子!E:F,2,0)</f>
        <v>#N/A</v>
      </c>
      <c r="H4437" s="104" t="e">
        <f>C4437*PRODUCT(#REF!,#REF!,G4437,,#REF!,E4437)</f>
        <v>#N/A</v>
      </c>
    </row>
    <row r="4438" spans="3:8">
      <c r="C4438" t="e">
        <f>VLOOKUP(B4438,定价因子!L:M,2,0)</f>
        <v>#N/A</v>
      </c>
      <c r="E4438" t="e">
        <f>VLOOKUP($D$1&amp;D4438,定价因子!E:F,2,0)</f>
        <v>#N/A</v>
      </c>
      <c r="G4438" t="e">
        <f>VLOOKUP($F$1&amp;F4438,定价因子!E:F,2,0)</f>
        <v>#N/A</v>
      </c>
      <c r="H4438" s="104" t="e">
        <f>C4438*PRODUCT(#REF!,#REF!,G4438,,#REF!,E4438)</f>
        <v>#N/A</v>
      </c>
    </row>
    <row r="4439" spans="3:8">
      <c r="C4439" t="e">
        <f>VLOOKUP(B4439,定价因子!L:M,2,0)</f>
        <v>#N/A</v>
      </c>
      <c r="E4439" t="e">
        <f>VLOOKUP($D$1&amp;D4439,定价因子!E:F,2,0)</f>
        <v>#N/A</v>
      </c>
      <c r="G4439" t="e">
        <f>VLOOKUP($F$1&amp;F4439,定价因子!E:F,2,0)</f>
        <v>#N/A</v>
      </c>
      <c r="H4439" s="104" t="e">
        <f>C4439*PRODUCT(#REF!,#REF!,G4439,,#REF!,E4439)</f>
        <v>#N/A</v>
      </c>
    </row>
    <row r="4440" spans="3:8">
      <c r="C4440" t="e">
        <f>VLOOKUP(B4440,定价因子!L:M,2,0)</f>
        <v>#N/A</v>
      </c>
      <c r="E4440" t="e">
        <f>VLOOKUP($D$1&amp;D4440,定价因子!E:F,2,0)</f>
        <v>#N/A</v>
      </c>
      <c r="G4440" t="e">
        <f>VLOOKUP($F$1&amp;F4440,定价因子!E:F,2,0)</f>
        <v>#N/A</v>
      </c>
      <c r="H4440" s="104" t="e">
        <f>C4440*PRODUCT(#REF!,#REF!,G4440,,#REF!,E4440)</f>
        <v>#N/A</v>
      </c>
    </row>
    <row r="4441" spans="3:8">
      <c r="C4441" t="e">
        <f>VLOOKUP(B4441,定价因子!L:M,2,0)</f>
        <v>#N/A</v>
      </c>
      <c r="E4441" t="e">
        <f>VLOOKUP($D$1&amp;D4441,定价因子!E:F,2,0)</f>
        <v>#N/A</v>
      </c>
      <c r="G4441" t="e">
        <f>VLOOKUP($F$1&amp;F4441,定价因子!E:F,2,0)</f>
        <v>#N/A</v>
      </c>
      <c r="H4441" s="104" t="e">
        <f>C4441*PRODUCT(#REF!,#REF!,G4441,,#REF!,E4441)</f>
        <v>#N/A</v>
      </c>
    </row>
    <row r="4442" spans="3:8">
      <c r="C4442" t="e">
        <f>VLOOKUP(B4442,定价因子!L:M,2,0)</f>
        <v>#N/A</v>
      </c>
      <c r="E4442" t="e">
        <f>VLOOKUP($D$1&amp;D4442,定价因子!E:F,2,0)</f>
        <v>#N/A</v>
      </c>
      <c r="G4442" t="e">
        <f>VLOOKUP($F$1&amp;F4442,定价因子!E:F,2,0)</f>
        <v>#N/A</v>
      </c>
      <c r="H4442" s="104" t="e">
        <f>C4442*PRODUCT(#REF!,#REF!,G4442,,#REF!,E4442)</f>
        <v>#N/A</v>
      </c>
    </row>
    <row r="4443" spans="3:8">
      <c r="C4443" t="e">
        <f>VLOOKUP(B4443,定价因子!L:M,2,0)</f>
        <v>#N/A</v>
      </c>
      <c r="E4443" t="e">
        <f>VLOOKUP($D$1&amp;D4443,定价因子!E:F,2,0)</f>
        <v>#N/A</v>
      </c>
      <c r="G4443" t="e">
        <f>VLOOKUP($F$1&amp;F4443,定价因子!E:F,2,0)</f>
        <v>#N/A</v>
      </c>
      <c r="H4443" s="104" t="e">
        <f>C4443*PRODUCT(#REF!,#REF!,G4443,,#REF!,E4443)</f>
        <v>#N/A</v>
      </c>
    </row>
    <row r="4444" spans="3:8">
      <c r="C4444" t="e">
        <f>VLOOKUP(B4444,定价因子!L:M,2,0)</f>
        <v>#N/A</v>
      </c>
      <c r="E4444" t="e">
        <f>VLOOKUP($D$1&amp;D4444,定价因子!E:F,2,0)</f>
        <v>#N/A</v>
      </c>
      <c r="G4444" t="e">
        <f>VLOOKUP($F$1&amp;F4444,定价因子!E:F,2,0)</f>
        <v>#N/A</v>
      </c>
      <c r="H4444" s="104" t="e">
        <f>C4444*PRODUCT(#REF!,#REF!,G4444,,#REF!,E4444)</f>
        <v>#N/A</v>
      </c>
    </row>
    <row r="4445" spans="3:8">
      <c r="C4445" t="e">
        <f>VLOOKUP(B4445,定价因子!L:M,2,0)</f>
        <v>#N/A</v>
      </c>
      <c r="E4445" t="e">
        <f>VLOOKUP($D$1&amp;D4445,定价因子!E:F,2,0)</f>
        <v>#N/A</v>
      </c>
      <c r="G4445" t="e">
        <f>VLOOKUP($F$1&amp;F4445,定价因子!E:F,2,0)</f>
        <v>#N/A</v>
      </c>
      <c r="H4445" s="104" t="e">
        <f>C4445*PRODUCT(#REF!,#REF!,G4445,,#REF!,E4445)</f>
        <v>#N/A</v>
      </c>
    </row>
    <row r="4446" spans="3:8">
      <c r="C4446" t="e">
        <f>VLOOKUP(B4446,定价因子!L:M,2,0)</f>
        <v>#N/A</v>
      </c>
      <c r="E4446" t="e">
        <f>VLOOKUP($D$1&amp;D4446,定价因子!E:F,2,0)</f>
        <v>#N/A</v>
      </c>
      <c r="G4446" t="e">
        <f>VLOOKUP($F$1&amp;F4446,定价因子!E:F,2,0)</f>
        <v>#N/A</v>
      </c>
      <c r="H4446" s="104" t="e">
        <f>C4446*PRODUCT(#REF!,#REF!,G4446,,#REF!,E4446)</f>
        <v>#N/A</v>
      </c>
    </row>
    <row r="4447" spans="3:8">
      <c r="C4447" t="e">
        <f>VLOOKUP(B4447,定价因子!L:M,2,0)</f>
        <v>#N/A</v>
      </c>
      <c r="E4447" t="e">
        <f>VLOOKUP($D$1&amp;D4447,定价因子!E:F,2,0)</f>
        <v>#N/A</v>
      </c>
      <c r="G4447" t="e">
        <f>VLOOKUP($F$1&amp;F4447,定价因子!E:F,2,0)</f>
        <v>#N/A</v>
      </c>
      <c r="H4447" s="104" t="e">
        <f>C4447*PRODUCT(#REF!,#REF!,G4447,,#REF!,E4447)</f>
        <v>#N/A</v>
      </c>
    </row>
    <row r="4448" spans="3:8">
      <c r="C4448" t="e">
        <f>VLOOKUP(B4448,定价因子!L:M,2,0)</f>
        <v>#N/A</v>
      </c>
      <c r="E4448" t="e">
        <f>VLOOKUP($D$1&amp;D4448,定价因子!E:F,2,0)</f>
        <v>#N/A</v>
      </c>
      <c r="G4448" t="e">
        <f>VLOOKUP($F$1&amp;F4448,定价因子!E:F,2,0)</f>
        <v>#N/A</v>
      </c>
      <c r="H4448" s="104" t="e">
        <f>C4448*PRODUCT(#REF!,#REF!,G4448,,#REF!,E4448)</f>
        <v>#N/A</v>
      </c>
    </row>
    <row r="4449" spans="3:8">
      <c r="C4449" t="e">
        <f>VLOOKUP(B4449,定价因子!L:M,2,0)</f>
        <v>#N/A</v>
      </c>
      <c r="E4449" t="e">
        <f>VLOOKUP($D$1&amp;D4449,定价因子!E:F,2,0)</f>
        <v>#N/A</v>
      </c>
      <c r="G4449" t="e">
        <f>VLOOKUP($F$1&amp;F4449,定价因子!E:F,2,0)</f>
        <v>#N/A</v>
      </c>
      <c r="H4449" s="104" t="e">
        <f>C4449*PRODUCT(#REF!,#REF!,G4449,,#REF!,E4449)</f>
        <v>#N/A</v>
      </c>
    </row>
    <row r="4450" spans="3:8">
      <c r="C4450" t="e">
        <f>VLOOKUP(B4450,定价因子!L:M,2,0)</f>
        <v>#N/A</v>
      </c>
      <c r="E4450" t="e">
        <f>VLOOKUP($D$1&amp;D4450,定价因子!E:F,2,0)</f>
        <v>#N/A</v>
      </c>
      <c r="G4450" t="e">
        <f>VLOOKUP($F$1&amp;F4450,定价因子!E:F,2,0)</f>
        <v>#N/A</v>
      </c>
      <c r="H4450" s="104" t="e">
        <f>C4450*PRODUCT(#REF!,#REF!,G4450,,#REF!,E4450)</f>
        <v>#N/A</v>
      </c>
    </row>
    <row r="4451" spans="3:8">
      <c r="C4451" t="e">
        <f>VLOOKUP(B4451,定价因子!L:M,2,0)</f>
        <v>#N/A</v>
      </c>
      <c r="E4451" t="e">
        <f>VLOOKUP($D$1&amp;D4451,定价因子!E:F,2,0)</f>
        <v>#N/A</v>
      </c>
      <c r="G4451" t="e">
        <f>VLOOKUP($F$1&amp;F4451,定价因子!E:F,2,0)</f>
        <v>#N/A</v>
      </c>
      <c r="H4451" s="104" t="e">
        <f>C4451*PRODUCT(#REF!,#REF!,G4451,,#REF!,E4451)</f>
        <v>#N/A</v>
      </c>
    </row>
    <row r="4452" spans="3:8">
      <c r="C4452" t="e">
        <f>VLOOKUP(B4452,定价因子!L:M,2,0)</f>
        <v>#N/A</v>
      </c>
      <c r="E4452" t="e">
        <f>VLOOKUP($D$1&amp;D4452,定价因子!E:F,2,0)</f>
        <v>#N/A</v>
      </c>
      <c r="G4452" t="e">
        <f>VLOOKUP($F$1&amp;F4452,定价因子!E:F,2,0)</f>
        <v>#N/A</v>
      </c>
      <c r="H4452" s="104" t="e">
        <f>C4452*PRODUCT(#REF!,#REF!,G4452,,#REF!,E4452)</f>
        <v>#N/A</v>
      </c>
    </row>
    <row r="4453" spans="3:8">
      <c r="C4453" t="e">
        <f>VLOOKUP(B4453,定价因子!L:M,2,0)</f>
        <v>#N/A</v>
      </c>
      <c r="E4453" t="e">
        <f>VLOOKUP($D$1&amp;D4453,定价因子!E:F,2,0)</f>
        <v>#N/A</v>
      </c>
      <c r="G4453" t="e">
        <f>VLOOKUP($F$1&amp;F4453,定价因子!E:F,2,0)</f>
        <v>#N/A</v>
      </c>
      <c r="H4453" s="104" t="e">
        <f>C4453*PRODUCT(#REF!,#REF!,G4453,,#REF!,E4453)</f>
        <v>#N/A</v>
      </c>
    </row>
    <row r="4454" spans="3:8">
      <c r="C4454" t="e">
        <f>VLOOKUP(B4454,定价因子!L:M,2,0)</f>
        <v>#N/A</v>
      </c>
      <c r="E4454" t="e">
        <f>VLOOKUP($D$1&amp;D4454,定价因子!E:F,2,0)</f>
        <v>#N/A</v>
      </c>
      <c r="G4454" t="e">
        <f>VLOOKUP($F$1&amp;F4454,定价因子!E:F,2,0)</f>
        <v>#N/A</v>
      </c>
      <c r="H4454" s="104" t="e">
        <f>C4454*PRODUCT(#REF!,#REF!,G4454,,#REF!,E4454)</f>
        <v>#N/A</v>
      </c>
    </row>
    <row r="4455" spans="3:8">
      <c r="C4455" t="e">
        <f>VLOOKUP(B4455,定价因子!L:M,2,0)</f>
        <v>#N/A</v>
      </c>
      <c r="E4455" t="e">
        <f>VLOOKUP($D$1&amp;D4455,定价因子!E:F,2,0)</f>
        <v>#N/A</v>
      </c>
      <c r="G4455" t="e">
        <f>VLOOKUP($F$1&amp;F4455,定价因子!E:F,2,0)</f>
        <v>#N/A</v>
      </c>
      <c r="H4455" s="104" t="e">
        <f>C4455*PRODUCT(#REF!,#REF!,G4455,,#REF!,E4455)</f>
        <v>#N/A</v>
      </c>
    </row>
    <row r="4456" spans="3:8">
      <c r="C4456" t="e">
        <f>VLOOKUP(B4456,定价因子!L:M,2,0)</f>
        <v>#N/A</v>
      </c>
      <c r="E4456" t="e">
        <f>VLOOKUP($D$1&amp;D4456,定价因子!E:F,2,0)</f>
        <v>#N/A</v>
      </c>
      <c r="G4456" t="e">
        <f>VLOOKUP($F$1&amp;F4456,定价因子!E:F,2,0)</f>
        <v>#N/A</v>
      </c>
      <c r="H4456" s="104" t="e">
        <f>C4456*PRODUCT(#REF!,#REF!,G4456,,#REF!,E4456)</f>
        <v>#N/A</v>
      </c>
    </row>
    <row r="4457" spans="3:8">
      <c r="C4457" t="e">
        <f>VLOOKUP(B4457,定价因子!L:M,2,0)</f>
        <v>#N/A</v>
      </c>
      <c r="E4457" t="e">
        <f>VLOOKUP($D$1&amp;D4457,定价因子!E:F,2,0)</f>
        <v>#N/A</v>
      </c>
      <c r="G4457" t="e">
        <f>VLOOKUP($F$1&amp;F4457,定价因子!E:F,2,0)</f>
        <v>#N/A</v>
      </c>
      <c r="H4457" s="104" t="e">
        <f>C4457*PRODUCT(#REF!,#REF!,G4457,,#REF!,E4457)</f>
        <v>#N/A</v>
      </c>
    </row>
    <row r="4458" spans="3:8">
      <c r="C4458" t="e">
        <f>VLOOKUP(B4458,定价因子!L:M,2,0)</f>
        <v>#N/A</v>
      </c>
      <c r="E4458" t="e">
        <f>VLOOKUP($D$1&amp;D4458,定价因子!E:F,2,0)</f>
        <v>#N/A</v>
      </c>
      <c r="G4458" t="e">
        <f>VLOOKUP($F$1&amp;F4458,定价因子!E:F,2,0)</f>
        <v>#N/A</v>
      </c>
      <c r="H4458" s="104" t="e">
        <f>C4458*PRODUCT(#REF!,#REF!,G4458,,#REF!,E4458)</f>
        <v>#N/A</v>
      </c>
    </row>
    <row r="4459" spans="3:8">
      <c r="C4459" t="e">
        <f>VLOOKUP(B4459,定价因子!L:M,2,0)</f>
        <v>#N/A</v>
      </c>
      <c r="E4459" t="e">
        <f>VLOOKUP($D$1&amp;D4459,定价因子!E:F,2,0)</f>
        <v>#N/A</v>
      </c>
      <c r="G4459" t="e">
        <f>VLOOKUP($F$1&amp;F4459,定价因子!E:F,2,0)</f>
        <v>#N/A</v>
      </c>
      <c r="H4459" s="104" t="e">
        <f>C4459*PRODUCT(#REF!,#REF!,G4459,,#REF!,E4459)</f>
        <v>#N/A</v>
      </c>
    </row>
    <row r="4460" spans="3:8">
      <c r="C4460" t="e">
        <f>VLOOKUP(B4460,定价因子!L:M,2,0)</f>
        <v>#N/A</v>
      </c>
      <c r="E4460" t="e">
        <f>VLOOKUP($D$1&amp;D4460,定价因子!E:F,2,0)</f>
        <v>#N/A</v>
      </c>
      <c r="G4460" t="e">
        <f>VLOOKUP($F$1&amp;F4460,定价因子!E:F,2,0)</f>
        <v>#N/A</v>
      </c>
      <c r="H4460" s="104" t="e">
        <f>C4460*PRODUCT(#REF!,#REF!,G4460,,#REF!,E4460)</f>
        <v>#N/A</v>
      </c>
    </row>
    <row r="4461" spans="3:8">
      <c r="C4461" t="e">
        <f>VLOOKUP(B4461,定价因子!L:M,2,0)</f>
        <v>#N/A</v>
      </c>
      <c r="E4461" t="e">
        <f>VLOOKUP($D$1&amp;D4461,定价因子!E:F,2,0)</f>
        <v>#N/A</v>
      </c>
      <c r="G4461" t="e">
        <f>VLOOKUP($F$1&amp;F4461,定价因子!E:F,2,0)</f>
        <v>#N/A</v>
      </c>
      <c r="H4461" s="104" t="e">
        <f>C4461*PRODUCT(#REF!,#REF!,G4461,,#REF!,E4461)</f>
        <v>#N/A</v>
      </c>
    </row>
    <row r="4462" spans="3:8">
      <c r="C4462" t="e">
        <f>VLOOKUP(B4462,定价因子!L:M,2,0)</f>
        <v>#N/A</v>
      </c>
      <c r="E4462" t="e">
        <f>VLOOKUP($D$1&amp;D4462,定价因子!E:F,2,0)</f>
        <v>#N/A</v>
      </c>
      <c r="G4462" t="e">
        <f>VLOOKUP($F$1&amp;F4462,定价因子!E:F,2,0)</f>
        <v>#N/A</v>
      </c>
      <c r="H4462" s="104" t="e">
        <f>C4462*PRODUCT(#REF!,#REF!,G4462,,#REF!,E4462)</f>
        <v>#N/A</v>
      </c>
    </row>
    <row r="4463" spans="3:8">
      <c r="C4463" t="e">
        <f>VLOOKUP(B4463,定价因子!L:M,2,0)</f>
        <v>#N/A</v>
      </c>
      <c r="E4463" t="e">
        <f>VLOOKUP($D$1&amp;D4463,定价因子!E:F,2,0)</f>
        <v>#N/A</v>
      </c>
      <c r="G4463" t="e">
        <f>VLOOKUP($F$1&amp;F4463,定价因子!E:F,2,0)</f>
        <v>#N/A</v>
      </c>
      <c r="H4463" s="104" t="e">
        <f>C4463*PRODUCT(#REF!,#REF!,G4463,,#REF!,E4463)</f>
        <v>#N/A</v>
      </c>
    </row>
    <row r="4464" spans="3:8">
      <c r="C4464" t="e">
        <f>VLOOKUP(B4464,定价因子!L:M,2,0)</f>
        <v>#N/A</v>
      </c>
      <c r="E4464" t="e">
        <f>VLOOKUP($D$1&amp;D4464,定价因子!E:F,2,0)</f>
        <v>#N/A</v>
      </c>
      <c r="G4464" t="e">
        <f>VLOOKUP($F$1&amp;F4464,定价因子!E:F,2,0)</f>
        <v>#N/A</v>
      </c>
      <c r="H4464" s="104" t="e">
        <f>C4464*PRODUCT(#REF!,#REF!,G4464,,#REF!,E4464)</f>
        <v>#N/A</v>
      </c>
    </row>
    <row r="4465" spans="3:8">
      <c r="C4465" t="e">
        <f>VLOOKUP(B4465,定价因子!L:M,2,0)</f>
        <v>#N/A</v>
      </c>
      <c r="E4465" t="e">
        <f>VLOOKUP($D$1&amp;D4465,定价因子!E:F,2,0)</f>
        <v>#N/A</v>
      </c>
      <c r="G4465" t="e">
        <f>VLOOKUP($F$1&amp;F4465,定价因子!E:F,2,0)</f>
        <v>#N/A</v>
      </c>
      <c r="H4465" s="104" t="e">
        <f>C4465*PRODUCT(#REF!,#REF!,G4465,,#REF!,E4465)</f>
        <v>#N/A</v>
      </c>
    </row>
    <row r="4466" spans="3:8">
      <c r="C4466" t="e">
        <f>VLOOKUP(B4466,定价因子!L:M,2,0)</f>
        <v>#N/A</v>
      </c>
      <c r="E4466" t="e">
        <f>VLOOKUP($D$1&amp;D4466,定价因子!E:F,2,0)</f>
        <v>#N/A</v>
      </c>
      <c r="G4466" t="e">
        <f>VLOOKUP($F$1&amp;F4466,定价因子!E:F,2,0)</f>
        <v>#N/A</v>
      </c>
      <c r="H4466" s="104" t="e">
        <f>C4466*PRODUCT(#REF!,#REF!,G4466,,#REF!,E4466)</f>
        <v>#N/A</v>
      </c>
    </row>
    <row r="4467" spans="3:8">
      <c r="C4467" t="e">
        <f>VLOOKUP(B4467,定价因子!L:M,2,0)</f>
        <v>#N/A</v>
      </c>
      <c r="E4467" t="e">
        <f>VLOOKUP($D$1&amp;D4467,定价因子!E:F,2,0)</f>
        <v>#N/A</v>
      </c>
      <c r="G4467" t="e">
        <f>VLOOKUP($F$1&amp;F4467,定价因子!E:F,2,0)</f>
        <v>#N/A</v>
      </c>
      <c r="H4467" s="104" t="e">
        <f>C4467*PRODUCT(#REF!,#REF!,G4467,,#REF!,E4467)</f>
        <v>#N/A</v>
      </c>
    </row>
    <row r="4468" spans="3:8">
      <c r="C4468" t="e">
        <f>VLOOKUP(B4468,定价因子!L:M,2,0)</f>
        <v>#N/A</v>
      </c>
      <c r="E4468" t="e">
        <f>VLOOKUP($D$1&amp;D4468,定价因子!E:F,2,0)</f>
        <v>#N/A</v>
      </c>
      <c r="G4468" t="e">
        <f>VLOOKUP($F$1&amp;F4468,定价因子!E:F,2,0)</f>
        <v>#N/A</v>
      </c>
      <c r="H4468" s="104" t="e">
        <f>C4468*PRODUCT(#REF!,#REF!,G4468,,#REF!,E4468)</f>
        <v>#N/A</v>
      </c>
    </row>
    <row r="4469" spans="3:8">
      <c r="C4469" t="e">
        <f>VLOOKUP(B4469,定价因子!L:M,2,0)</f>
        <v>#N/A</v>
      </c>
      <c r="E4469" t="e">
        <f>VLOOKUP($D$1&amp;D4469,定价因子!E:F,2,0)</f>
        <v>#N/A</v>
      </c>
      <c r="G4469" t="e">
        <f>VLOOKUP($F$1&amp;F4469,定价因子!E:F,2,0)</f>
        <v>#N/A</v>
      </c>
      <c r="H4469" s="104" t="e">
        <f>C4469*PRODUCT(#REF!,#REF!,G4469,,#REF!,E4469)</f>
        <v>#N/A</v>
      </c>
    </row>
    <row r="4470" spans="3:8">
      <c r="C4470" t="e">
        <f>VLOOKUP(B4470,定价因子!L:M,2,0)</f>
        <v>#N/A</v>
      </c>
      <c r="E4470" t="e">
        <f>VLOOKUP($D$1&amp;D4470,定价因子!E:F,2,0)</f>
        <v>#N/A</v>
      </c>
      <c r="G4470" t="e">
        <f>VLOOKUP($F$1&amp;F4470,定价因子!E:F,2,0)</f>
        <v>#N/A</v>
      </c>
      <c r="H4470" s="104" t="e">
        <f>C4470*PRODUCT(#REF!,#REF!,G4470,,#REF!,E4470)</f>
        <v>#N/A</v>
      </c>
    </row>
    <row r="4471" spans="3:8">
      <c r="C4471" t="e">
        <f>VLOOKUP(B4471,定价因子!L:M,2,0)</f>
        <v>#N/A</v>
      </c>
      <c r="E4471" t="e">
        <f>VLOOKUP($D$1&amp;D4471,定价因子!E:F,2,0)</f>
        <v>#N/A</v>
      </c>
      <c r="G4471" t="e">
        <f>VLOOKUP($F$1&amp;F4471,定价因子!E:F,2,0)</f>
        <v>#N/A</v>
      </c>
      <c r="H4471" s="104" t="e">
        <f>C4471*PRODUCT(#REF!,#REF!,G4471,,#REF!,E4471)</f>
        <v>#N/A</v>
      </c>
    </row>
    <row r="4472" spans="3:8">
      <c r="C4472" t="e">
        <f>VLOOKUP(B4472,定价因子!L:M,2,0)</f>
        <v>#N/A</v>
      </c>
      <c r="E4472" t="e">
        <f>VLOOKUP($D$1&amp;D4472,定价因子!E:F,2,0)</f>
        <v>#N/A</v>
      </c>
      <c r="G4472" t="e">
        <f>VLOOKUP($F$1&amp;F4472,定价因子!E:F,2,0)</f>
        <v>#N/A</v>
      </c>
      <c r="H4472" s="104" t="e">
        <f>C4472*PRODUCT(#REF!,#REF!,G4472,,#REF!,E4472)</f>
        <v>#N/A</v>
      </c>
    </row>
    <row r="4473" spans="3:8">
      <c r="C4473" t="e">
        <f>VLOOKUP(B4473,定价因子!L:M,2,0)</f>
        <v>#N/A</v>
      </c>
      <c r="E4473" t="e">
        <f>VLOOKUP($D$1&amp;D4473,定价因子!E:F,2,0)</f>
        <v>#N/A</v>
      </c>
      <c r="G4473" t="e">
        <f>VLOOKUP($F$1&amp;F4473,定价因子!E:F,2,0)</f>
        <v>#N/A</v>
      </c>
      <c r="H4473" s="104" t="e">
        <f>C4473*PRODUCT(#REF!,#REF!,G4473,,#REF!,E4473)</f>
        <v>#N/A</v>
      </c>
    </row>
    <row r="4474" spans="3:8">
      <c r="C4474" t="e">
        <f>VLOOKUP(B4474,定价因子!L:M,2,0)</f>
        <v>#N/A</v>
      </c>
      <c r="E4474" t="e">
        <f>VLOOKUP($D$1&amp;D4474,定价因子!E:F,2,0)</f>
        <v>#N/A</v>
      </c>
      <c r="G4474" t="e">
        <f>VLOOKUP($F$1&amp;F4474,定价因子!E:F,2,0)</f>
        <v>#N/A</v>
      </c>
      <c r="H4474" s="104" t="e">
        <f>C4474*PRODUCT(#REF!,#REF!,G4474,,#REF!,E4474)</f>
        <v>#N/A</v>
      </c>
    </row>
    <row r="4475" spans="3:8">
      <c r="C4475" t="e">
        <f>VLOOKUP(B4475,定价因子!L:M,2,0)</f>
        <v>#N/A</v>
      </c>
      <c r="E4475" t="e">
        <f>VLOOKUP($D$1&amp;D4475,定价因子!E:F,2,0)</f>
        <v>#N/A</v>
      </c>
      <c r="G4475" t="e">
        <f>VLOOKUP($F$1&amp;F4475,定价因子!E:F,2,0)</f>
        <v>#N/A</v>
      </c>
      <c r="H4475" s="104" t="e">
        <f>C4475*PRODUCT(#REF!,#REF!,G4475,,#REF!,E4475)</f>
        <v>#N/A</v>
      </c>
    </row>
    <row r="4476" spans="3:8">
      <c r="C4476" t="e">
        <f>VLOOKUP(B4476,定价因子!L:M,2,0)</f>
        <v>#N/A</v>
      </c>
      <c r="E4476" t="e">
        <f>VLOOKUP($D$1&amp;D4476,定价因子!E:F,2,0)</f>
        <v>#N/A</v>
      </c>
      <c r="G4476" t="e">
        <f>VLOOKUP($F$1&amp;F4476,定价因子!E:F,2,0)</f>
        <v>#N/A</v>
      </c>
      <c r="H4476" s="104" t="e">
        <f>C4476*PRODUCT(#REF!,#REF!,G4476,,#REF!,E4476)</f>
        <v>#N/A</v>
      </c>
    </row>
    <row r="4477" spans="3:8">
      <c r="C4477" t="e">
        <f>VLOOKUP(B4477,定价因子!L:M,2,0)</f>
        <v>#N/A</v>
      </c>
      <c r="E4477" t="e">
        <f>VLOOKUP($D$1&amp;D4477,定价因子!E:F,2,0)</f>
        <v>#N/A</v>
      </c>
      <c r="G4477" t="e">
        <f>VLOOKUP($F$1&amp;F4477,定价因子!E:F,2,0)</f>
        <v>#N/A</v>
      </c>
      <c r="H4477" s="104" t="e">
        <f>C4477*PRODUCT(#REF!,#REF!,G4477,,#REF!,E4477)</f>
        <v>#N/A</v>
      </c>
    </row>
    <row r="4478" spans="3:8">
      <c r="C4478" t="e">
        <f>VLOOKUP(B4478,定价因子!L:M,2,0)</f>
        <v>#N/A</v>
      </c>
      <c r="E4478" t="e">
        <f>VLOOKUP($D$1&amp;D4478,定价因子!E:F,2,0)</f>
        <v>#N/A</v>
      </c>
      <c r="G4478" t="e">
        <f>VLOOKUP($F$1&amp;F4478,定价因子!E:F,2,0)</f>
        <v>#N/A</v>
      </c>
      <c r="H4478" s="104" t="e">
        <f>C4478*PRODUCT(#REF!,#REF!,G4478,,#REF!,E4478)</f>
        <v>#N/A</v>
      </c>
    </row>
    <row r="4479" spans="3:8">
      <c r="C4479" t="e">
        <f>VLOOKUP(B4479,定价因子!L:M,2,0)</f>
        <v>#N/A</v>
      </c>
      <c r="E4479" t="e">
        <f>VLOOKUP($D$1&amp;D4479,定价因子!E:F,2,0)</f>
        <v>#N/A</v>
      </c>
      <c r="G4479" t="e">
        <f>VLOOKUP($F$1&amp;F4479,定价因子!E:F,2,0)</f>
        <v>#N/A</v>
      </c>
      <c r="H4479" s="104" t="e">
        <f>C4479*PRODUCT(#REF!,#REF!,G4479,,#REF!,E4479)</f>
        <v>#N/A</v>
      </c>
    </row>
    <row r="4480" spans="3:8">
      <c r="C4480" t="e">
        <f>VLOOKUP(B4480,定价因子!L:M,2,0)</f>
        <v>#N/A</v>
      </c>
      <c r="E4480" t="e">
        <f>VLOOKUP($D$1&amp;D4480,定价因子!E:F,2,0)</f>
        <v>#N/A</v>
      </c>
      <c r="G4480" t="e">
        <f>VLOOKUP($F$1&amp;F4480,定价因子!E:F,2,0)</f>
        <v>#N/A</v>
      </c>
      <c r="H4480" s="104" t="e">
        <f>C4480*PRODUCT(#REF!,#REF!,G4480,,#REF!,E4480)</f>
        <v>#N/A</v>
      </c>
    </row>
    <row r="4481" spans="3:8">
      <c r="C4481" t="e">
        <f>VLOOKUP(B4481,定价因子!L:M,2,0)</f>
        <v>#N/A</v>
      </c>
      <c r="E4481" t="e">
        <f>VLOOKUP($D$1&amp;D4481,定价因子!E:F,2,0)</f>
        <v>#N/A</v>
      </c>
      <c r="G4481" t="e">
        <f>VLOOKUP($F$1&amp;F4481,定价因子!E:F,2,0)</f>
        <v>#N/A</v>
      </c>
      <c r="H4481" s="104" t="e">
        <f>C4481*PRODUCT(#REF!,#REF!,G4481,,#REF!,E4481)</f>
        <v>#N/A</v>
      </c>
    </row>
    <row r="4482" spans="3:8">
      <c r="C4482" t="e">
        <f>VLOOKUP(B4482,定价因子!L:M,2,0)</f>
        <v>#N/A</v>
      </c>
      <c r="E4482" t="e">
        <f>VLOOKUP($D$1&amp;D4482,定价因子!E:F,2,0)</f>
        <v>#N/A</v>
      </c>
      <c r="G4482" t="e">
        <f>VLOOKUP($F$1&amp;F4482,定价因子!E:F,2,0)</f>
        <v>#N/A</v>
      </c>
      <c r="H4482" s="104" t="e">
        <f>C4482*PRODUCT(#REF!,#REF!,G4482,,#REF!,E4482)</f>
        <v>#N/A</v>
      </c>
    </row>
    <row r="4483" spans="3:8">
      <c r="C4483" t="e">
        <f>VLOOKUP(B4483,定价因子!L:M,2,0)</f>
        <v>#N/A</v>
      </c>
      <c r="E4483" t="e">
        <f>VLOOKUP($D$1&amp;D4483,定价因子!E:F,2,0)</f>
        <v>#N/A</v>
      </c>
      <c r="G4483" t="e">
        <f>VLOOKUP($F$1&amp;F4483,定价因子!E:F,2,0)</f>
        <v>#N/A</v>
      </c>
      <c r="H4483" s="104" t="e">
        <f>C4483*PRODUCT(#REF!,#REF!,G4483,,#REF!,E4483)</f>
        <v>#N/A</v>
      </c>
    </row>
    <row r="4484" spans="3:8">
      <c r="C4484" t="e">
        <f>VLOOKUP(B4484,定价因子!L:M,2,0)</f>
        <v>#N/A</v>
      </c>
      <c r="E4484" t="e">
        <f>VLOOKUP($D$1&amp;D4484,定价因子!E:F,2,0)</f>
        <v>#N/A</v>
      </c>
      <c r="G4484" t="e">
        <f>VLOOKUP($F$1&amp;F4484,定价因子!E:F,2,0)</f>
        <v>#N/A</v>
      </c>
      <c r="H4484" s="104" t="e">
        <f>C4484*PRODUCT(#REF!,#REF!,G4484,,#REF!,E4484)</f>
        <v>#N/A</v>
      </c>
    </row>
    <row r="4485" spans="3:8">
      <c r="C4485" t="e">
        <f>VLOOKUP(B4485,定价因子!L:M,2,0)</f>
        <v>#N/A</v>
      </c>
      <c r="E4485" t="e">
        <f>VLOOKUP($D$1&amp;D4485,定价因子!E:F,2,0)</f>
        <v>#N/A</v>
      </c>
      <c r="G4485" t="e">
        <f>VLOOKUP($F$1&amp;F4485,定价因子!E:F,2,0)</f>
        <v>#N/A</v>
      </c>
      <c r="H4485" s="104" t="e">
        <f>C4485*PRODUCT(#REF!,#REF!,G4485,,#REF!,E4485)</f>
        <v>#N/A</v>
      </c>
    </row>
    <row r="4486" spans="3:8">
      <c r="C4486" t="e">
        <f>VLOOKUP(B4486,定价因子!L:M,2,0)</f>
        <v>#N/A</v>
      </c>
      <c r="E4486" t="e">
        <f>VLOOKUP($D$1&amp;D4486,定价因子!E:F,2,0)</f>
        <v>#N/A</v>
      </c>
      <c r="G4486" t="e">
        <f>VLOOKUP($F$1&amp;F4486,定价因子!E:F,2,0)</f>
        <v>#N/A</v>
      </c>
      <c r="H4486" s="104" t="e">
        <f>C4486*PRODUCT(#REF!,#REF!,G4486,,#REF!,E4486)</f>
        <v>#N/A</v>
      </c>
    </row>
    <row r="4487" spans="3:8">
      <c r="C4487" t="e">
        <f>VLOOKUP(B4487,定价因子!L:M,2,0)</f>
        <v>#N/A</v>
      </c>
      <c r="E4487" t="e">
        <f>VLOOKUP($D$1&amp;D4487,定价因子!E:F,2,0)</f>
        <v>#N/A</v>
      </c>
      <c r="G4487" t="e">
        <f>VLOOKUP($F$1&amp;F4487,定价因子!E:F,2,0)</f>
        <v>#N/A</v>
      </c>
      <c r="H4487" s="104" t="e">
        <f>C4487*PRODUCT(#REF!,#REF!,G4487,,#REF!,E4487)</f>
        <v>#N/A</v>
      </c>
    </row>
    <row r="4488" spans="3:8">
      <c r="C4488" t="e">
        <f>VLOOKUP(B4488,定价因子!L:M,2,0)</f>
        <v>#N/A</v>
      </c>
      <c r="E4488" t="e">
        <f>VLOOKUP($D$1&amp;D4488,定价因子!E:F,2,0)</f>
        <v>#N/A</v>
      </c>
      <c r="G4488" t="e">
        <f>VLOOKUP($F$1&amp;F4488,定价因子!E:F,2,0)</f>
        <v>#N/A</v>
      </c>
      <c r="H4488" s="104" t="e">
        <f>C4488*PRODUCT(#REF!,#REF!,G4488,,#REF!,E4488)</f>
        <v>#N/A</v>
      </c>
    </row>
    <row r="4489" spans="3:8">
      <c r="C4489" t="e">
        <f>VLOOKUP(B4489,定价因子!L:M,2,0)</f>
        <v>#N/A</v>
      </c>
      <c r="E4489" t="e">
        <f>VLOOKUP($D$1&amp;D4489,定价因子!E:F,2,0)</f>
        <v>#N/A</v>
      </c>
      <c r="G4489" t="e">
        <f>VLOOKUP($F$1&amp;F4489,定价因子!E:F,2,0)</f>
        <v>#N/A</v>
      </c>
      <c r="H4489" s="104" t="e">
        <f>C4489*PRODUCT(#REF!,#REF!,G4489,,#REF!,E4489)</f>
        <v>#N/A</v>
      </c>
    </row>
    <row r="4490" spans="3:8">
      <c r="C4490" t="e">
        <f>VLOOKUP(B4490,定价因子!L:M,2,0)</f>
        <v>#N/A</v>
      </c>
      <c r="E4490" t="e">
        <f>VLOOKUP($D$1&amp;D4490,定价因子!E:F,2,0)</f>
        <v>#N/A</v>
      </c>
      <c r="G4490" t="e">
        <f>VLOOKUP($F$1&amp;F4490,定价因子!E:F,2,0)</f>
        <v>#N/A</v>
      </c>
      <c r="H4490" s="104" t="e">
        <f>C4490*PRODUCT(#REF!,#REF!,G4490,,#REF!,E4490)</f>
        <v>#N/A</v>
      </c>
    </row>
    <row r="4491" spans="3:8">
      <c r="C4491" t="e">
        <f>VLOOKUP(B4491,定价因子!L:M,2,0)</f>
        <v>#N/A</v>
      </c>
      <c r="E4491" t="e">
        <f>VLOOKUP($D$1&amp;D4491,定价因子!E:F,2,0)</f>
        <v>#N/A</v>
      </c>
      <c r="G4491" t="e">
        <f>VLOOKUP($F$1&amp;F4491,定价因子!E:F,2,0)</f>
        <v>#N/A</v>
      </c>
      <c r="H4491" s="104" t="e">
        <f>C4491*PRODUCT(#REF!,#REF!,G4491,,#REF!,E4491)</f>
        <v>#N/A</v>
      </c>
    </row>
    <row r="4492" spans="3:8">
      <c r="C4492" t="e">
        <f>VLOOKUP(B4492,定价因子!L:M,2,0)</f>
        <v>#N/A</v>
      </c>
      <c r="E4492" t="e">
        <f>VLOOKUP($D$1&amp;D4492,定价因子!E:F,2,0)</f>
        <v>#N/A</v>
      </c>
      <c r="G4492" t="e">
        <f>VLOOKUP($F$1&amp;F4492,定价因子!E:F,2,0)</f>
        <v>#N/A</v>
      </c>
      <c r="H4492" s="104" t="e">
        <f>C4492*PRODUCT(#REF!,#REF!,G4492,,#REF!,E4492)</f>
        <v>#N/A</v>
      </c>
    </row>
    <row r="4493" spans="3:8">
      <c r="C4493" t="e">
        <f>VLOOKUP(B4493,定价因子!L:M,2,0)</f>
        <v>#N/A</v>
      </c>
      <c r="E4493" t="e">
        <f>VLOOKUP($D$1&amp;D4493,定价因子!E:F,2,0)</f>
        <v>#N/A</v>
      </c>
      <c r="G4493" t="e">
        <f>VLOOKUP($F$1&amp;F4493,定价因子!E:F,2,0)</f>
        <v>#N/A</v>
      </c>
      <c r="H4493" s="104" t="e">
        <f>C4493*PRODUCT(#REF!,#REF!,G4493,,#REF!,E4493)</f>
        <v>#N/A</v>
      </c>
    </row>
    <row r="4494" spans="3:8">
      <c r="C4494" t="e">
        <f>VLOOKUP(B4494,定价因子!L:M,2,0)</f>
        <v>#N/A</v>
      </c>
      <c r="E4494" t="e">
        <f>VLOOKUP($D$1&amp;D4494,定价因子!E:F,2,0)</f>
        <v>#N/A</v>
      </c>
      <c r="G4494" t="e">
        <f>VLOOKUP($F$1&amp;F4494,定价因子!E:F,2,0)</f>
        <v>#N/A</v>
      </c>
      <c r="H4494" s="104" t="e">
        <f>C4494*PRODUCT(#REF!,#REF!,G4494,,#REF!,E4494)</f>
        <v>#N/A</v>
      </c>
    </row>
    <row r="4495" spans="3:8">
      <c r="C4495" t="e">
        <f>VLOOKUP(B4495,定价因子!L:M,2,0)</f>
        <v>#N/A</v>
      </c>
      <c r="E4495" t="e">
        <f>VLOOKUP($D$1&amp;D4495,定价因子!E:F,2,0)</f>
        <v>#N/A</v>
      </c>
      <c r="G4495" t="e">
        <f>VLOOKUP($F$1&amp;F4495,定价因子!E:F,2,0)</f>
        <v>#N/A</v>
      </c>
      <c r="H4495" s="104" t="e">
        <f>C4495*PRODUCT(#REF!,#REF!,G4495,,#REF!,E4495)</f>
        <v>#N/A</v>
      </c>
    </row>
    <row r="4496" spans="3:8">
      <c r="C4496" t="e">
        <f>VLOOKUP(B4496,定价因子!L:M,2,0)</f>
        <v>#N/A</v>
      </c>
      <c r="E4496" t="e">
        <f>VLOOKUP($D$1&amp;D4496,定价因子!E:F,2,0)</f>
        <v>#N/A</v>
      </c>
      <c r="G4496" t="e">
        <f>VLOOKUP($F$1&amp;F4496,定价因子!E:F,2,0)</f>
        <v>#N/A</v>
      </c>
      <c r="H4496" s="104" t="e">
        <f>C4496*PRODUCT(#REF!,#REF!,G4496,,#REF!,E4496)</f>
        <v>#N/A</v>
      </c>
    </row>
    <row r="4497" spans="3:8">
      <c r="C4497" t="e">
        <f>VLOOKUP(B4497,定价因子!L:M,2,0)</f>
        <v>#N/A</v>
      </c>
      <c r="E4497" t="e">
        <f>VLOOKUP($D$1&amp;D4497,定价因子!E:F,2,0)</f>
        <v>#N/A</v>
      </c>
      <c r="G4497" t="e">
        <f>VLOOKUP($F$1&amp;F4497,定价因子!E:F,2,0)</f>
        <v>#N/A</v>
      </c>
      <c r="H4497" s="104" t="e">
        <f>C4497*PRODUCT(#REF!,#REF!,G4497,,#REF!,E4497)</f>
        <v>#N/A</v>
      </c>
    </row>
    <row r="4498" spans="3:8">
      <c r="C4498" t="e">
        <f>VLOOKUP(B4498,定价因子!L:M,2,0)</f>
        <v>#N/A</v>
      </c>
      <c r="E4498" t="e">
        <f>VLOOKUP($D$1&amp;D4498,定价因子!E:F,2,0)</f>
        <v>#N/A</v>
      </c>
      <c r="G4498" t="e">
        <f>VLOOKUP($F$1&amp;F4498,定价因子!E:F,2,0)</f>
        <v>#N/A</v>
      </c>
      <c r="H4498" s="104" t="e">
        <f>C4498*PRODUCT(#REF!,#REF!,G4498,,#REF!,E4498)</f>
        <v>#N/A</v>
      </c>
    </row>
    <row r="4499" spans="3:8">
      <c r="C4499" t="e">
        <f>VLOOKUP(B4499,定价因子!L:M,2,0)</f>
        <v>#N/A</v>
      </c>
      <c r="E4499" t="e">
        <f>VLOOKUP($D$1&amp;D4499,定价因子!E:F,2,0)</f>
        <v>#N/A</v>
      </c>
      <c r="G4499" t="e">
        <f>VLOOKUP($F$1&amp;F4499,定价因子!E:F,2,0)</f>
        <v>#N/A</v>
      </c>
      <c r="H4499" s="104" t="e">
        <f>C4499*PRODUCT(#REF!,#REF!,G4499,,#REF!,E4499)</f>
        <v>#N/A</v>
      </c>
    </row>
    <row r="4500" spans="3:8">
      <c r="C4500" t="e">
        <f>VLOOKUP(B4500,定价因子!L:M,2,0)</f>
        <v>#N/A</v>
      </c>
      <c r="E4500" t="e">
        <f>VLOOKUP($D$1&amp;D4500,定价因子!E:F,2,0)</f>
        <v>#N/A</v>
      </c>
      <c r="G4500" t="e">
        <f>VLOOKUP($F$1&amp;F4500,定价因子!E:F,2,0)</f>
        <v>#N/A</v>
      </c>
      <c r="H4500" s="104" t="e">
        <f>C4500*PRODUCT(#REF!,#REF!,G4500,,#REF!,E4500)</f>
        <v>#N/A</v>
      </c>
    </row>
    <row r="4501" spans="3:8">
      <c r="C4501" t="e">
        <f>VLOOKUP(B4501,定价因子!L:M,2,0)</f>
        <v>#N/A</v>
      </c>
      <c r="E4501" t="e">
        <f>VLOOKUP($D$1&amp;D4501,定价因子!E:F,2,0)</f>
        <v>#N/A</v>
      </c>
      <c r="G4501" t="e">
        <f>VLOOKUP($F$1&amp;F4501,定价因子!E:F,2,0)</f>
        <v>#N/A</v>
      </c>
      <c r="H4501" s="104" t="e">
        <f>C4501*PRODUCT(#REF!,#REF!,G4501,,#REF!,E4501)</f>
        <v>#N/A</v>
      </c>
    </row>
    <row r="4502" spans="3:8">
      <c r="C4502" t="e">
        <f>VLOOKUP(B4502,定价因子!L:M,2,0)</f>
        <v>#N/A</v>
      </c>
      <c r="E4502" t="e">
        <f>VLOOKUP($D$1&amp;D4502,定价因子!E:F,2,0)</f>
        <v>#N/A</v>
      </c>
      <c r="G4502" t="e">
        <f>VLOOKUP($F$1&amp;F4502,定价因子!E:F,2,0)</f>
        <v>#N/A</v>
      </c>
      <c r="H4502" s="104" t="e">
        <f>C4502*PRODUCT(#REF!,#REF!,G4502,,#REF!,E4502)</f>
        <v>#N/A</v>
      </c>
    </row>
    <row r="4503" spans="3:8">
      <c r="C4503" t="e">
        <f>VLOOKUP(B4503,定价因子!L:M,2,0)</f>
        <v>#N/A</v>
      </c>
      <c r="E4503" t="e">
        <f>VLOOKUP($D$1&amp;D4503,定价因子!E:F,2,0)</f>
        <v>#N/A</v>
      </c>
      <c r="G4503" t="e">
        <f>VLOOKUP($F$1&amp;F4503,定价因子!E:F,2,0)</f>
        <v>#N/A</v>
      </c>
      <c r="H4503" s="104" t="e">
        <f>C4503*PRODUCT(#REF!,#REF!,G4503,,#REF!,E4503)</f>
        <v>#N/A</v>
      </c>
    </row>
    <row r="4504" spans="3:8">
      <c r="C4504" t="e">
        <f>VLOOKUP(B4504,定价因子!L:M,2,0)</f>
        <v>#N/A</v>
      </c>
      <c r="E4504" t="e">
        <f>VLOOKUP($D$1&amp;D4504,定价因子!E:F,2,0)</f>
        <v>#N/A</v>
      </c>
      <c r="G4504" t="e">
        <f>VLOOKUP($F$1&amp;F4504,定价因子!E:F,2,0)</f>
        <v>#N/A</v>
      </c>
      <c r="H4504" s="104" t="e">
        <f>C4504*PRODUCT(#REF!,#REF!,G4504,,#REF!,E4504)</f>
        <v>#N/A</v>
      </c>
    </row>
    <row r="4505" spans="3:8">
      <c r="C4505" t="e">
        <f>VLOOKUP(B4505,定价因子!L:M,2,0)</f>
        <v>#N/A</v>
      </c>
      <c r="E4505" t="e">
        <f>VLOOKUP($D$1&amp;D4505,定价因子!E:F,2,0)</f>
        <v>#N/A</v>
      </c>
      <c r="G4505" t="e">
        <f>VLOOKUP($F$1&amp;F4505,定价因子!E:F,2,0)</f>
        <v>#N/A</v>
      </c>
      <c r="H4505" s="104" t="e">
        <f>C4505*PRODUCT(#REF!,#REF!,G4505,,#REF!,E4505)</f>
        <v>#N/A</v>
      </c>
    </row>
    <row r="4506" spans="3:8">
      <c r="C4506" t="e">
        <f>VLOOKUP(B4506,定价因子!L:M,2,0)</f>
        <v>#N/A</v>
      </c>
      <c r="E4506" t="e">
        <f>VLOOKUP($D$1&amp;D4506,定价因子!E:F,2,0)</f>
        <v>#N/A</v>
      </c>
      <c r="G4506" t="e">
        <f>VLOOKUP($F$1&amp;F4506,定价因子!E:F,2,0)</f>
        <v>#N/A</v>
      </c>
      <c r="H4506" s="104" t="e">
        <f>C4506*PRODUCT(#REF!,#REF!,G4506,,#REF!,E4506)</f>
        <v>#N/A</v>
      </c>
    </row>
    <row r="4507" spans="3:8">
      <c r="C4507" t="e">
        <f>VLOOKUP(B4507,定价因子!L:M,2,0)</f>
        <v>#N/A</v>
      </c>
      <c r="E4507" t="e">
        <f>VLOOKUP($D$1&amp;D4507,定价因子!E:F,2,0)</f>
        <v>#N/A</v>
      </c>
      <c r="G4507" t="e">
        <f>VLOOKUP($F$1&amp;F4507,定价因子!E:F,2,0)</f>
        <v>#N/A</v>
      </c>
      <c r="H4507" s="104" t="e">
        <f>C4507*PRODUCT(#REF!,#REF!,G4507,,#REF!,E4507)</f>
        <v>#N/A</v>
      </c>
    </row>
    <row r="4508" spans="3:8">
      <c r="C4508" t="e">
        <f>VLOOKUP(B4508,定价因子!L:M,2,0)</f>
        <v>#N/A</v>
      </c>
      <c r="E4508" t="e">
        <f>VLOOKUP($D$1&amp;D4508,定价因子!E:F,2,0)</f>
        <v>#N/A</v>
      </c>
      <c r="G4508" t="e">
        <f>VLOOKUP($F$1&amp;F4508,定价因子!E:F,2,0)</f>
        <v>#N/A</v>
      </c>
      <c r="H4508" s="104" t="e">
        <f>C4508*PRODUCT(#REF!,#REF!,G4508,,#REF!,E4508)</f>
        <v>#N/A</v>
      </c>
    </row>
    <row r="4509" spans="3:8">
      <c r="C4509" t="e">
        <f>VLOOKUP(B4509,定价因子!L:M,2,0)</f>
        <v>#N/A</v>
      </c>
      <c r="E4509" t="e">
        <f>VLOOKUP($D$1&amp;D4509,定价因子!E:F,2,0)</f>
        <v>#N/A</v>
      </c>
      <c r="G4509" t="e">
        <f>VLOOKUP($F$1&amp;F4509,定价因子!E:F,2,0)</f>
        <v>#N/A</v>
      </c>
      <c r="H4509" s="104" t="e">
        <f>C4509*PRODUCT(#REF!,#REF!,G4509,,#REF!,E4509)</f>
        <v>#N/A</v>
      </c>
    </row>
    <row r="4510" spans="3:8">
      <c r="C4510" t="e">
        <f>VLOOKUP(B4510,定价因子!L:M,2,0)</f>
        <v>#N/A</v>
      </c>
      <c r="E4510" t="e">
        <f>VLOOKUP($D$1&amp;D4510,定价因子!E:F,2,0)</f>
        <v>#N/A</v>
      </c>
      <c r="G4510" t="e">
        <f>VLOOKUP($F$1&amp;F4510,定价因子!E:F,2,0)</f>
        <v>#N/A</v>
      </c>
      <c r="H4510" s="104" t="e">
        <f>C4510*PRODUCT(#REF!,#REF!,G4510,,#REF!,E4510)</f>
        <v>#N/A</v>
      </c>
    </row>
    <row r="4511" spans="3:8">
      <c r="C4511" t="e">
        <f>VLOOKUP(B4511,定价因子!L:M,2,0)</f>
        <v>#N/A</v>
      </c>
      <c r="E4511" t="e">
        <f>VLOOKUP($D$1&amp;D4511,定价因子!E:F,2,0)</f>
        <v>#N/A</v>
      </c>
      <c r="G4511" t="e">
        <f>VLOOKUP($F$1&amp;F4511,定价因子!E:F,2,0)</f>
        <v>#N/A</v>
      </c>
      <c r="H4511" s="104" t="e">
        <f>C4511*PRODUCT(#REF!,#REF!,G4511,,#REF!,E4511)</f>
        <v>#N/A</v>
      </c>
    </row>
    <row r="4512" spans="3:8">
      <c r="C4512" t="e">
        <f>VLOOKUP(B4512,定价因子!L:M,2,0)</f>
        <v>#N/A</v>
      </c>
      <c r="E4512" t="e">
        <f>VLOOKUP($D$1&amp;D4512,定价因子!E:F,2,0)</f>
        <v>#N/A</v>
      </c>
      <c r="G4512" t="e">
        <f>VLOOKUP($F$1&amp;F4512,定价因子!E:F,2,0)</f>
        <v>#N/A</v>
      </c>
      <c r="H4512" s="104" t="e">
        <f>C4512*PRODUCT(#REF!,#REF!,G4512,,#REF!,E4512)</f>
        <v>#N/A</v>
      </c>
    </row>
    <row r="4513" spans="3:8">
      <c r="C4513" t="e">
        <f>VLOOKUP(B4513,定价因子!L:M,2,0)</f>
        <v>#N/A</v>
      </c>
      <c r="E4513" t="e">
        <f>VLOOKUP($D$1&amp;D4513,定价因子!E:F,2,0)</f>
        <v>#N/A</v>
      </c>
      <c r="G4513" t="e">
        <f>VLOOKUP($F$1&amp;F4513,定价因子!E:F,2,0)</f>
        <v>#N/A</v>
      </c>
      <c r="H4513" s="104" t="e">
        <f>C4513*PRODUCT(#REF!,#REF!,G4513,,#REF!,E4513)</f>
        <v>#N/A</v>
      </c>
    </row>
    <row r="4514" spans="3:8">
      <c r="C4514" t="e">
        <f>VLOOKUP(B4514,定价因子!L:M,2,0)</f>
        <v>#N/A</v>
      </c>
      <c r="E4514" t="e">
        <f>VLOOKUP($D$1&amp;D4514,定价因子!E:F,2,0)</f>
        <v>#N/A</v>
      </c>
      <c r="G4514" t="e">
        <f>VLOOKUP($F$1&amp;F4514,定价因子!E:F,2,0)</f>
        <v>#N/A</v>
      </c>
      <c r="H4514" s="104" t="e">
        <f>C4514*PRODUCT(#REF!,#REF!,G4514,,#REF!,E4514)</f>
        <v>#N/A</v>
      </c>
    </row>
    <row r="4515" spans="3:8">
      <c r="C4515" t="e">
        <f>VLOOKUP(B4515,定价因子!L:M,2,0)</f>
        <v>#N/A</v>
      </c>
      <c r="E4515" t="e">
        <f>VLOOKUP($D$1&amp;D4515,定价因子!E:F,2,0)</f>
        <v>#N/A</v>
      </c>
      <c r="G4515" t="e">
        <f>VLOOKUP($F$1&amp;F4515,定价因子!E:F,2,0)</f>
        <v>#N/A</v>
      </c>
      <c r="H4515" s="104" t="e">
        <f>C4515*PRODUCT(#REF!,#REF!,G4515,,#REF!,E4515)</f>
        <v>#N/A</v>
      </c>
    </row>
    <row r="4516" spans="3:8">
      <c r="C4516" t="e">
        <f>VLOOKUP(B4516,定价因子!L:M,2,0)</f>
        <v>#N/A</v>
      </c>
      <c r="E4516" t="e">
        <f>VLOOKUP($D$1&amp;D4516,定价因子!E:F,2,0)</f>
        <v>#N/A</v>
      </c>
      <c r="G4516" t="e">
        <f>VLOOKUP($F$1&amp;F4516,定价因子!E:F,2,0)</f>
        <v>#N/A</v>
      </c>
      <c r="H4516" s="104" t="e">
        <f>C4516*PRODUCT(#REF!,#REF!,G4516,,#REF!,E4516)</f>
        <v>#N/A</v>
      </c>
    </row>
    <row r="4517" spans="3:8">
      <c r="C4517" t="e">
        <f>VLOOKUP(B4517,定价因子!L:M,2,0)</f>
        <v>#N/A</v>
      </c>
      <c r="E4517" t="e">
        <f>VLOOKUP($D$1&amp;D4517,定价因子!E:F,2,0)</f>
        <v>#N/A</v>
      </c>
      <c r="G4517" t="e">
        <f>VLOOKUP($F$1&amp;F4517,定价因子!E:F,2,0)</f>
        <v>#N/A</v>
      </c>
      <c r="H4517" s="104" t="e">
        <f>C4517*PRODUCT(#REF!,#REF!,G4517,,#REF!,E4517)</f>
        <v>#N/A</v>
      </c>
    </row>
    <row r="4518" spans="3:8">
      <c r="C4518" t="e">
        <f>VLOOKUP(B4518,定价因子!L:M,2,0)</f>
        <v>#N/A</v>
      </c>
      <c r="E4518" t="e">
        <f>VLOOKUP($D$1&amp;D4518,定价因子!E:F,2,0)</f>
        <v>#N/A</v>
      </c>
      <c r="G4518" t="e">
        <f>VLOOKUP($F$1&amp;F4518,定价因子!E:F,2,0)</f>
        <v>#N/A</v>
      </c>
      <c r="H4518" s="104" t="e">
        <f>C4518*PRODUCT(#REF!,#REF!,G4518,,#REF!,E4518)</f>
        <v>#N/A</v>
      </c>
    </row>
    <row r="4519" spans="3:8">
      <c r="C4519" t="e">
        <f>VLOOKUP(B4519,定价因子!L:M,2,0)</f>
        <v>#N/A</v>
      </c>
      <c r="E4519" t="e">
        <f>VLOOKUP($D$1&amp;D4519,定价因子!E:F,2,0)</f>
        <v>#N/A</v>
      </c>
      <c r="G4519" t="e">
        <f>VLOOKUP($F$1&amp;F4519,定价因子!E:F,2,0)</f>
        <v>#N/A</v>
      </c>
      <c r="H4519" s="104" t="e">
        <f>C4519*PRODUCT(#REF!,#REF!,G4519,,#REF!,E4519)</f>
        <v>#N/A</v>
      </c>
    </row>
    <row r="4520" spans="3:8">
      <c r="C4520" t="e">
        <f>VLOOKUP(B4520,定价因子!L:M,2,0)</f>
        <v>#N/A</v>
      </c>
      <c r="E4520" t="e">
        <f>VLOOKUP($D$1&amp;D4520,定价因子!E:F,2,0)</f>
        <v>#N/A</v>
      </c>
      <c r="G4520" t="e">
        <f>VLOOKUP($F$1&amp;F4520,定价因子!E:F,2,0)</f>
        <v>#N/A</v>
      </c>
      <c r="H4520" s="104" t="e">
        <f>C4520*PRODUCT(#REF!,#REF!,G4520,,#REF!,E4520)</f>
        <v>#N/A</v>
      </c>
    </row>
    <row r="4521" spans="3:8">
      <c r="C4521" t="e">
        <f>VLOOKUP(B4521,定价因子!L:M,2,0)</f>
        <v>#N/A</v>
      </c>
      <c r="E4521" t="e">
        <f>VLOOKUP($D$1&amp;D4521,定价因子!E:F,2,0)</f>
        <v>#N/A</v>
      </c>
      <c r="G4521" t="e">
        <f>VLOOKUP($F$1&amp;F4521,定价因子!E:F,2,0)</f>
        <v>#N/A</v>
      </c>
      <c r="H4521" s="104" t="e">
        <f>C4521*PRODUCT(#REF!,#REF!,G4521,,#REF!,E4521)</f>
        <v>#N/A</v>
      </c>
    </row>
    <row r="4522" spans="3:8">
      <c r="C4522" t="e">
        <f>VLOOKUP(B4522,定价因子!L:M,2,0)</f>
        <v>#N/A</v>
      </c>
      <c r="E4522" t="e">
        <f>VLOOKUP($D$1&amp;D4522,定价因子!E:F,2,0)</f>
        <v>#N/A</v>
      </c>
      <c r="G4522" t="e">
        <f>VLOOKUP($F$1&amp;F4522,定价因子!E:F,2,0)</f>
        <v>#N/A</v>
      </c>
      <c r="H4522" s="104" t="e">
        <f>C4522*PRODUCT(#REF!,#REF!,G4522,,#REF!,E4522)</f>
        <v>#N/A</v>
      </c>
    </row>
    <row r="4523" spans="3:8">
      <c r="C4523" t="e">
        <f>VLOOKUP(B4523,定价因子!L:M,2,0)</f>
        <v>#N/A</v>
      </c>
      <c r="E4523" t="e">
        <f>VLOOKUP($D$1&amp;D4523,定价因子!E:F,2,0)</f>
        <v>#N/A</v>
      </c>
      <c r="G4523" t="e">
        <f>VLOOKUP($F$1&amp;F4523,定价因子!E:F,2,0)</f>
        <v>#N/A</v>
      </c>
      <c r="H4523" s="104" t="e">
        <f>C4523*PRODUCT(#REF!,#REF!,G4523,,#REF!,E4523)</f>
        <v>#N/A</v>
      </c>
    </row>
    <row r="4524" spans="3:8">
      <c r="C4524" t="e">
        <f>VLOOKUP(B4524,定价因子!L:M,2,0)</f>
        <v>#N/A</v>
      </c>
      <c r="E4524" t="e">
        <f>VLOOKUP($D$1&amp;D4524,定价因子!E:F,2,0)</f>
        <v>#N/A</v>
      </c>
      <c r="G4524" t="e">
        <f>VLOOKUP($F$1&amp;F4524,定价因子!E:F,2,0)</f>
        <v>#N/A</v>
      </c>
      <c r="H4524" s="104" t="e">
        <f>C4524*PRODUCT(#REF!,#REF!,G4524,,#REF!,E4524)</f>
        <v>#N/A</v>
      </c>
    </row>
    <row r="4525" spans="3:8">
      <c r="C4525" t="e">
        <f>VLOOKUP(B4525,定价因子!L:M,2,0)</f>
        <v>#N/A</v>
      </c>
      <c r="E4525" t="e">
        <f>VLOOKUP($D$1&amp;D4525,定价因子!E:F,2,0)</f>
        <v>#N/A</v>
      </c>
      <c r="G4525" t="e">
        <f>VLOOKUP($F$1&amp;F4525,定价因子!E:F,2,0)</f>
        <v>#N/A</v>
      </c>
      <c r="H4525" s="104" t="e">
        <f>C4525*PRODUCT(#REF!,#REF!,G4525,,#REF!,E4525)</f>
        <v>#N/A</v>
      </c>
    </row>
    <row r="4526" spans="3:8">
      <c r="C4526" t="e">
        <f>VLOOKUP(B4526,定价因子!L:M,2,0)</f>
        <v>#N/A</v>
      </c>
      <c r="E4526" t="e">
        <f>VLOOKUP($D$1&amp;D4526,定价因子!E:F,2,0)</f>
        <v>#N/A</v>
      </c>
      <c r="G4526" t="e">
        <f>VLOOKUP($F$1&amp;F4526,定价因子!E:F,2,0)</f>
        <v>#N/A</v>
      </c>
      <c r="H4526" s="104" t="e">
        <f>C4526*PRODUCT(#REF!,#REF!,G4526,,#REF!,E4526)</f>
        <v>#N/A</v>
      </c>
    </row>
    <row r="4527" spans="3:8">
      <c r="C4527" t="e">
        <f>VLOOKUP(B4527,定价因子!L:M,2,0)</f>
        <v>#N/A</v>
      </c>
      <c r="E4527" t="e">
        <f>VLOOKUP($D$1&amp;D4527,定价因子!E:F,2,0)</f>
        <v>#N/A</v>
      </c>
      <c r="G4527" t="e">
        <f>VLOOKUP($F$1&amp;F4527,定价因子!E:F,2,0)</f>
        <v>#N/A</v>
      </c>
      <c r="H4527" s="104" t="e">
        <f>C4527*PRODUCT(#REF!,#REF!,G4527,,#REF!,E4527)</f>
        <v>#N/A</v>
      </c>
    </row>
    <row r="4528" spans="3:8">
      <c r="C4528" t="e">
        <f>VLOOKUP(B4528,定价因子!L:M,2,0)</f>
        <v>#N/A</v>
      </c>
      <c r="E4528" t="e">
        <f>VLOOKUP($D$1&amp;D4528,定价因子!E:F,2,0)</f>
        <v>#N/A</v>
      </c>
      <c r="G4528" t="e">
        <f>VLOOKUP($F$1&amp;F4528,定价因子!E:F,2,0)</f>
        <v>#N/A</v>
      </c>
      <c r="H4528" s="104" t="e">
        <f>C4528*PRODUCT(#REF!,#REF!,G4528,,#REF!,E4528)</f>
        <v>#N/A</v>
      </c>
    </row>
    <row r="4529" spans="3:8">
      <c r="C4529" t="e">
        <f>VLOOKUP(B4529,定价因子!L:M,2,0)</f>
        <v>#N/A</v>
      </c>
      <c r="E4529" t="e">
        <f>VLOOKUP($D$1&amp;D4529,定价因子!E:F,2,0)</f>
        <v>#N/A</v>
      </c>
      <c r="G4529" t="e">
        <f>VLOOKUP($F$1&amp;F4529,定价因子!E:F,2,0)</f>
        <v>#N/A</v>
      </c>
      <c r="H4529" s="104" t="e">
        <f>C4529*PRODUCT(#REF!,#REF!,G4529,,#REF!,E4529)</f>
        <v>#N/A</v>
      </c>
    </row>
    <row r="4530" spans="3:8">
      <c r="C4530" t="e">
        <f>VLOOKUP(B4530,定价因子!L:M,2,0)</f>
        <v>#N/A</v>
      </c>
      <c r="E4530" t="e">
        <f>VLOOKUP($D$1&amp;D4530,定价因子!E:F,2,0)</f>
        <v>#N/A</v>
      </c>
      <c r="G4530" t="e">
        <f>VLOOKUP($F$1&amp;F4530,定价因子!E:F,2,0)</f>
        <v>#N/A</v>
      </c>
      <c r="H4530" s="104" t="e">
        <f>C4530*PRODUCT(#REF!,#REF!,G4530,,#REF!,E4530)</f>
        <v>#N/A</v>
      </c>
    </row>
    <row r="4531" spans="3:8">
      <c r="C4531" t="e">
        <f>VLOOKUP(B4531,定价因子!L:M,2,0)</f>
        <v>#N/A</v>
      </c>
      <c r="E4531" t="e">
        <f>VLOOKUP($D$1&amp;D4531,定价因子!E:F,2,0)</f>
        <v>#N/A</v>
      </c>
      <c r="G4531" t="e">
        <f>VLOOKUP($F$1&amp;F4531,定价因子!E:F,2,0)</f>
        <v>#N/A</v>
      </c>
      <c r="H4531" s="104" t="e">
        <f>C4531*PRODUCT(#REF!,#REF!,G4531,,#REF!,E4531)</f>
        <v>#N/A</v>
      </c>
    </row>
    <row r="4532" spans="3:8">
      <c r="C4532" t="e">
        <f>VLOOKUP(B4532,定价因子!L:M,2,0)</f>
        <v>#N/A</v>
      </c>
      <c r="E4532" t="e">
        <f>VLOOKUP($D$1&amp;D4532,定价因子!E:F,2,0)</f>
        <v>#N/A</v>
      </c>
      <c r="G4532" t="e">
        <f>VLOOKUP($F$1&amp;F4532,定价因子!E:F,2,0)</f>
        <v>#N/A</v>
      </c>
      <c r="H4532" s="104" t="e">
        <f>C4532*PRODUCT(#REF!,#REF!,G4532,,#REF!,E4532)</f>
        <v>#N/A</v>
      </c>
    </row>
    <row r="4533" spans="3:8">
      <c r="C4533" t="e">
        <f>VLOOKUP(B4533,定价因子!L:M,2,0)</f>
        <v>#N/A</v>
      </c>
      <c r="E4533" t="e">
        <f>VLOOKUP($D$1&amp;D4533,定价因子!E:F,2,0)</f>
        <v>#N/A</v>
      </c>
      <c r="G4533" t="e">
        <f>VLOOKUP($F$1&amp;F4533,定价因子!E:F,2,0)</f>
        <v>#N/A</v>
      </c>
      <c r="H4533" s="104" t="e">
        <f>C4533*PRODUCT(#REF!,#REF!,G4533,,#REF!,E4533)</f>
        <v>#N/A</v>
      </c>
    </row>
    <row r="4534" spans="3:8">
      <c r="C4534" t="e">
        <f>VLOOKUP(B4534,定价因子!L:M,2,0)</f>
        <v>#N/A</v>
      </c>
      <c r="E4534" t="e">
        <f>VLOOKUP($D$1&amp;D4534,定价因子!E:F,2,0)</f>
        <v>#N/A</v>
      </c>
      <c r="G4534" t="e">
        <f>VLOOKUP($F$1&amp;F4534,定价因子!E:F,2,0)</f>
        <v>#N/A</v>
      </c>
      <c r="H4534" s="104" t="e">
        <f>C4534*PRODUCT(#REF!,#REF!,G4534,,#REF!,E4534)</f>
        <v>#N/A</v>
      </c>
    </row>
    <row r="4535" spans="3:8">
      <c r="C4535" t="e">
        <f>VLOOKUP(B4535,定价因子!L:M,2,0)</f>
        <v>#N/A</v>
      </c>
      <c r="E4535" t="e">
        <f>VLOOKUP($D$1&amp;D4535,定价因子!E:F,2,0)</f>
        <v>#N/A</v>
      </c>
      <c r="G4535" t="e">
        <f>VLOOKUP($F$1&amp;F4535,定价因子!E:F,2,0)</f>
        <v>#N/A</v>
      </c>
      <c r="H4535" s="104" t="e">
        <f>C4535*PRODUCT(#REF!,#REF!,G4535,,#REF!,E4535)</f>
        <v>#N/A</v>
      </c>
    </row>
    <row r="4536" spans="3:8">
      <c r="C4536" t="e">
        <f>VLOOKUP(B4536,定价因子!L:M,2,0)</f>
        <v>#N/A</v>
      </c>
      <c r="E4536" t="e">
        <f>VLOOKUP($D$1&amp;D4536,定价因子!E:F,2,0)</f>
        <v>#N/A</v>
      </c>
      <c r="G4536" t="e">
        <f>VLOOKUP($F$1&amp;F4536,定价因子!E:F,2,0)</f>
        <v>#N/A</v>
      </c>
      <c r="H4536" s="104" t="e">
        <f>C4536*PRODUCT(#REF!,#REF!,G4536,,#REF!,E4536)</f>
        <v>#N/A</v>
      </c>
    </row>
    <row r="4537" spans="3:8">
      <c r="C4537" t="e">
        <f>VLOOKUP(B4537,定价因子!L:M,2,0)</f>
        <v>#N/A</v>
      </c>
      <c r="E4537" t="e">
        <f>VLOOKUP($D$1&amp;D4537,定价因子!E:F,2,0)</f>
        <v>#N/A</v>
      </c>
      <c r="G4537" t="e">
        <f>VLOOKUP($F$1&amp;F4537,定价因子!E:F,2,0)</f>
        <v>#N/A</v>
      </c>
      <c r="H4537" s="104" t="e">
        <f>C4537*PRODUCT(#REF!,#REF!,G4537,,#REF!,E4537)</f>
        <v>#N/A</v>
      </c>
    </row>
    <row r="4538" spans="3:8">
      <c r="C4538" t="e">
        <f>VLOOKUP(B4538,定价因子!L:M,2,0)</f>
        <v>#N/A</v>
      </c>
      <c r="E4538" t="e">
        <f>VLOOKUP($D$1&amp;D4538,定价因子!E:F,2,0)</f>
        <v>#N/A</v>
      </c>
      <c r="G4538" t="e">
        <f>VLOOKUP($F$1&amp;F4538,定价因子!E:F,2,0)</f>
        <v>#N/A</v>
      </c>
      <c r="H4538" s="104" t="e">
        <f>C4538*PRODUCT(#REF!,#REF!,G4538,,#REF!,E4538)</f>
        <v>#N/A</v>
      </c>
    </row>
    <row r="4539" spans="3:8">
      <c r="C4539" t="e">
        <f>VLOOKUP(B4539,定价因子!L:M,2,0)</f>
        <v>#N/A</v>
      </c>
      <c r="E4539" t="e">
        <f>VLOOKUP($D$1&amp;D4539,定价因子!E:F,2,0)</f>
        <v>#N/A</v>
      </c>
      <c r="G4539" t="e">
        <f>VLOOKUP($F$1&amp;F4539,定价因子!E:F,2,0)</f>
        <v>#N/A</v>
      </c>
      <c r="H4539" s="104" t="e">
        <f>C4539*PRODUCT(#REF!,#REF!,G4539,,#REF!,E4539)</f>
        <v>#N/A</v>
      </c>
    </row>
    <row r="4540" spans="3:8">
      <c r="C4540" t="e">
        <f>VLOOKUP(B4540,定价因子!L:M,2,0)</f>
        <v>#N/A</v>
      </c>
      <c r="E4540" t="e">
        <f>VLOOKUP($D$1&amp;D4540,定价因子!E:F,2,0)</f>
        <v>#N/A</v>
      </c>
      <c r="G4540" t="e">
        <f>VLOOKUP($F$1&amp;F4540,定价因子!E:F,2,0)</f>
        <v>#N/A</v>
      </c>
      <c r="H4540" s="104" t="e">
        <f>C4540*PRODUCT(#REF!,#REF!,G4540,,#REF!,E4540)</f>
        <v>#N/A</v>
      </c>
    </row>
    <row r="4541" spans="3:8">
      <c r="C4541" t="e">
        <f>VLOOKUP(B4541,定价因子!L:M,2,0)</f>
        <v>#N/A</v>
      </c>
      <c r="E4541" t="e">
        <f>VLOOKUP($D$1&amp;D4541,定价因子!E:F,2,0)</f>
        <v>#N/A</v>
      </c>
      <c r="G4541" t="e">
        <f>VLOOKUP($F$1&amp;F4541,定价因子!E:F,2,0)</f>
        <v>#N/A</v>
      </c>
      <c r="H4541" s="104" t="e">
        <f>C4541*PRODUCT(#REF!,#REF!,G4541,,#REF!,E4541)</f>
        <v>#N/A</v>
      </c>
    </row>
    <row r="4542" spans="3:8">
      <c r="C4542" t="e">
        <f>VLOOKUP(B4542,定价因子!L:M,2,0)</f>
        <v>#N/A</v>
      </c>
      <c r="E4542" t="e">
        <f>VLOOKUP($D$1&amp;D4542,定价因子!E:F,2,0)</f>
        <v>#N/A</v>
      </c>
      <c r="G4542" t="e">
        <f>VLOOKUP($F$1&amp;F4542,定价因子!E:F,2,0)</f>
        <v>#N/A</v>
      </c>
      <c r="H4542" s="104" t="e">
        <f>C4542*PRODUCT(#REF!,#REF!,G4542,,#REF!,E4542)</f>
        <v>#N/A</v>
      </c>
    </row>
    <row r="4543" spans="3:8">
      <c r="C4543" t="e">
        <f>VLOOKUP(B4543,定价因子!L:M,2,0)</f>
        <v>#N/A</v>
      </c>
      <c r="E4543" t="e">
        <f>VLOOKUP($D$1&amp;D4543,定价因子!E:F,2,0)</f>
        <v>#N/A</v>
      </c>
      <c r="G4543" t="e">
        <f>VLOOKUP($F$1&amp;F4543,定价因子!E:F,2,0)</f>
        <v>#N/A</v>
      </c>
      <c r="H4543" s="104" t="e">
        <f>C4543*PRODUCT(#REF!,#REF!,G4543,,#REF!,E4543)</f>
        <v>#N/A</v>
      </c>
    </row>
    <row r="4544" spans="3:8">
      <c r="C4544" t="e">
        <f>VLOOKUP(B4544,定价因子!L:M,2,0)</f>
        <v>#N/A</v>
      </c>
      <c r="E4544" t="e">
        <f>VLOOKUP($D$1&amp;D4544,定价因子!E:F,2,0)</f>
        <v>#N/A</v>
      </c>
      <c r="G4544" t="e">
        <f>VLOOKUP($F$1&amp;F4544,定价因子!E:F,2,0)</f>
        <v>#N/A</v>
      </c>
      <c r="H4544" s="104" t="e">
        <f>C4544*PRODUCT(#REF!,#REF!,G4544,,#REF!,E4544)</f>
        <v>#N/A</v>
      </c>
    </row>
    <row r="4545" spans="3:8">
      <c r="C4545" t="e">
        <f>VLOOKUP(B4545,定价因子!L:M,2,0)</f>
        <v>#N/A</v>
      </c>
      <c r="E4545" t="e">
        <f>VLOOKUP($D$1&amp;D4545,定价因子!E:F,2,0)</f>
        <v>#N/A</v>
      </c>
      <c r="G4545" t="e">
        <f>VLOOKUP($F$1&amp;F4545,定价因子!E:F,2,0)</f>
        <v>#N/A</v>
      </c>
      <c r="H4545" s="104" t="e">
        <f>C4545*PRODUCT(#REF!,#REF!,G4545,,#REF!,E4545)</f>
        <v>#N/A</v>
      </c>
    </row>
    <row r="4546" spans="3:8">
      <c r="C4546" t="e">
        <f>VLOOKUP(B4546,定价因子!L:M,2,0)</f>
        <v>#N/A</v>
      </c>
      <c r="E4546" t="e">
        <f>VLOOKUP($D$1&amp;D4546,定价因子!E:F,2,0)</f>
        <v>#N/A</v>
      </c>
      <c r="G4546" t="e">
        <f>VLOOKUP($F$1&amp;F4546,定价因子!E:F,2,0)</f>
        <v>#N/A</v>
      </c>
      <c r="H4546" s="104" t="e">
        <f>C4546*PRODUCT(#REF!,#REF!,G4546,,#REF!,E4546)</f>
        <v>#N/A</v>
      </c>
    </row>
    <row r="4547" spans="3:8">
      <c r="C4547" t="e">
        <f>VLOOKUP(B4547,定价因子!L:M,2,0)</f>
        <v>#N/A</v>
      </c>
      <c r="E4547" t="e">
        <f>VLOOKUP($D$1&amp;D4547,定价因子!E:F,2,0)</f>
        <v>#N/A</v>
      </c>
      <c r="G4547" t="e">
        <f>VLOOKUP($F$1&amp;F4547,定价因子!E:F,2,0)</f>
        <v>#N/A</v>
      </c>
      <c r="H4547" s="104" t="e">
        <f>C4547*PRODUCT(#REF!,#REF!,G4547,,#REF!,E4547)</f>
        <v>#N/A</v>
      </c>
    </row>
    <row r="4548" spans="3:8">
      <c r="C4548" t="e">
        <f>VLOOKUP(B4548,定价因子!L:M,2,0)</f>
        <v>#N/A</v>
      </c>
      <c r="E4548" t="e">
        <f>VLOOKUP($D$1&amp;D4548,定价因子!E:F,2,0)</f>
        <v>#N/A</v>
      </c>
      <c r="G4548" t="e">
        <f>VLOOKUP($F$1&amp;F4548,定价因子!E:F,2,0)</f>
        <v>#N/A</v>
      </c>
      <c r="H4548" s="104" t="e">
        <f>C4548*PRODUCT(#REF!,#REF!,G4548,,#REF!,E4548)</f>
        <v>#N/A</v>
      </c>
    </row>
    <row r="4549" spans="3:8">
      <c r="C4549" t="e">
        <f>VLOOKUP(B4549,定价因子!L:M,2,0)</f>
        <v>#N/A</v>
      </c>
      <c r="E4549" t="e">
        <f>VLOOKUP($D$1&amp;D4549,定价因子!E:F,2,0)</f>
        <v>#N/A</v>
      </c>
      <c r="G4549" t="e">
        <f>VLOOKUP($F$1&amp;F4549,定价因子!E:F,2,0)</f>
        <v>#N/A</v>
      </c>
      <c r="H4549" s="104" t="e">
        <f>C4549*PRODUCT(#REF!,#REF!,G4549,,#REF!,E4549)</f>
        <v>#N/A</v>
      </c>
    </row>
    <row r="4550" spans="3:8">
      <c r="C4550" t="e">
        <f>VLOOKUP(B4550,定价因子!L:M,2,0)</f>
        <v>#N/A</v>
      </c>
      <c r="E4550" t="e">
        <f>VLOOKUP($D$1&amp;D4550,定价因子!E:F,2,0)</f>
        <v>#N/A</v>
      </c>
      <c r="G4550" t="e">
        <f>VLOOKUP($F$1&amp;F4550,定价因子!E:F,2,0)</f>
        <v>#N/A</v>
      </c>
      <c r="H4550" s="104" t="e">
        <f>C4550*PRODUCT(#REF!,#REF!,G4550,,#REF!,E4550)</f>
        <v>#N/A</v>
      </c>
    </row>
    <row r="4551" spans="3:8">
      <c r="C4551" t="e">
        <f>VLOOKUP(B4551,定价因子!L:M,2,0)</f>
        <v>#N/A</v>
      </c>
      <c r="E4551" t="e">
        <f>VLOOKUP($D$1&amp;D4551,定价因子!E:F,2,0)</f>
        <v>#N/A</v>
      </c>
      <c r="G4551" t="e">
        <f>VLOOKUP($F$1&amp;F4551,定价因子!E:F,2,0)</f>
        <v>#N/A</v>
      </c>
      <c r="H4551" s="104" t="e">
        <f>C4551*PRODUCT(#REF!,#REF!,G4551,,#REF!,E4551)</f>
        <v>#N/A</v>
      </c>
    </row>
    <row r="4552" spans="3:8">
      <c r="C4552" t="e">
        <f>VLOOKUP(B4552,定价因子!L:M,2,0)</f>
        <v>#N/A</v>
      </c>
      <c r="E4552" t="e">
        <f>VLOOKUP($D$1&amp;D4552,定价因子!E:F,2,0)</f>
        <v>#N/A</v>
      </c>
      <c r="G4552" t="e">
        <f>VLOOKUP($F$1&amp;F4552,定价因子!E:F,2,0)</f>
        <v>#N/A</v>
      </c>
      <c r="H4552" s="104" t="e">
        <f>C4552*PRODUCT(#REF!,#REF!,G4552,,#REF!,E4552)</f>
        <v>#N/A</v>
      </c>
    </row>
    <row r="4553" spans="3:8">
      <c r="C4553" t="e">
        <f>VLOOKUP(B4553,定价因子!L:M,2,0)</f>
        <v>#N/A</v>
      </c>
      <c r="E4553" t="e">
        <f>VLOOKUP($D$1&amp;D4553,定价因子!E:F,2,0)</f>
        <v>#N/A</v>
      </c>
      <c r="G4553" t="e">
        <f>VLOOKUP($F$1&amp;F4553,定价因子!E:F,2,0)</f>
        <v>#N/A</v>
      </c>
      <c r="H4553" s="104" t="e">
        <f>C4553*PRODUCT(#REF!,#REF!,G4553,,#REF!,E4553)</f>
        <v>#N/A</v>
      </c>
    </row>
    <row r="4554" spans="3:8">
      <c r="C4554" t="e">
        <f>VLOOKUP(B4554,定价因子!L:M,2,0)</f>
        <v>#N/A</v>
      </c>
      <c r="E4554" t="e">
        <f>VLOOKUP($D$1&amp;D4554,定价因子!E:F,2,0)</f>
        <v>#N/A</v>
      </c>
      <c r="G4554" t="e">
        <f>VLOOKUP($F$1&amp;F4554,定价因子!E:F,2,0)</f>
        <v>#N/A</v>
      </c>
      <c r="H4554" s="104" t="e">
        <f>C4554*PRODUCT(#REF!,#REF!,G4554,,#REF!,E4554)</f>
        <v>#N/A</v>
      </c>
    </row>
    <row r="4555" spans="3:8">
      <c r="C4555" t="e">
        <f>VLOOKUP(B4555,定价因子!L:M,2,0)</f>
        <v>#N/A</v>
      </c>
      <c r="E4555" t="e">
        <f>VLOOKUP($D$1&amp;D4555,定价因子!E:F,2,0)</f>
        <v>#N/A</v>
      </c>
      <c r="G4555" t="e">
        <f>VLOOKUP($F$1&amp;F4555,定价因子!E:F,2,0)</f>
        <v>#N/A</v>
      </c>
      <c r="H4555" s="104" t="e">
        <f>C4555*PRODUCT(#REF!,#REF!,G4555,,#REF!,E4555)</f>
        <v>#N/A</v>
      </c>
    </row>
    <row r="4556" spans="3:8">
      <c r="C4556" t="e">
        <f>VLOOKUP(B4556,定价因子!L:M,2,0)</f>
        <v>#N/A</v>
      </c>
      <c r="E4556" t="e">
        <f>VLOOKUP($D$1&amp;D4556,定价因子!E:F,2,0)</f>
        <v>#N/A</v>
      </c>
      <c r="G4556" t="e">
        <f>VLOOKUP($F$1&amp;F4556,定价因子!E:F,2,0)</f>
        <v>#N/A</v>
      </c>
      <c r="H4556" s="104" t="e">
        <f>C4556*PRODUCT(#REF!,#REF!,G4556,,#REF!,E4556)</f>
        <v>#N/A</v>
      </c>
    </row>
    <row r="4557" spans="3:8">
      <c r="C4557" t="e">
        <f>VLOOKUP(B4557,定价因子!L:M,2,0)</f>
        <v>#N/A</v>
      </c>
      <c r="E4557" t="e">
        <f>VLOOKUP($D$1&amp;D4557,定价因子!E:F,2,0)</f>
        <v>#N/A</v>
      </c>
      <c r="G4557" t="e">
        <f>VLOOKUP($F$1&amp;F4557,定价因子!E:F,2,0)</f>
        <v>#N/A</v>
      </c>
      <c r="H4557" s="104" t="e">
        <f>C4557*PRODUCT(#REF!,#REF!,G4557,,#REF!,E4557)</f>
        <v>#N/A</v>
      </c>
    </row>
    <row r="4558" spans="3:8">
      <c r="C4558" t="e">
        <f>VLOOKUP(B4558,定价因子!L:M,2,0)</f>
        <v>#N/A</v>
      </c>
      <c r="E4558" t="e">
        <f>VLOOKUP($D$1&amp;D4558,定价因子!E:F,2,0)</f>
        <v>#N/A</v>
      </c>
      <c r="G4558" t="e">
        <f>VLOOKUP($F$1&amp;F4558,定价因子!E:F,2,0)</f>
        <v>#N/A</v>
      </c>
      <c r="H4558" s="104" t="e">
        <f>C4558*PRODUCT(#REF!,#REF!,G4558,,#REF!,E4558)</f>
        <v>#N/A</v>
      </c>
    </row>
    <row r="4559" spans="3:8">
      <c r="C4559" t="e">
        <f>VLOOKUP(B4559,定价因子!L:M,2,0)</f>
        <v>#N/A</v>
      </c>
      <c r="E4559" t="e">
        <f>VLOOKUP($D$1&amp;D4559,定价因子!E:F,2,0)</f>
        <v>#N/A</v>
      </c>
      <c r="G4559" t="e">
        <f>VLOOKUP($F$1&amp;F4559,定价因子!E:F,2,0)</f>
        <v>#N/A</v>
      </c>
      <c r="H4559" s="104" t="e">
        <f>C4559*PRODUCT(#REF!,#REF!,G4559,,#REF!,E4559)</f>
        <v>#N/A</v>
      </c>
    </row>
    <row r="4560" spans="3:8">
      <c r="C4560" t="e">
        <f>VLOOKUP(B4560,定价因子!L:M,2,0)</f>
        <v>#N/A</v>
      </c>
      <c r="E4560" t="e">
        <f>VLOOKUP($D$1&amp;D4560,定价因子!E:F,2,0)</f>
        <v>#N/A</v>
      </c>
      <c r="G4560" t="e">
        <f>VLOOKUP($F$1&amp;F4560,定价因子!E:F,2,0)</f>
        <v>#N/A</v>
      </c>
      <c r="H4560" s="104" t="e">
        <f>C4560*PRODUCT(#REF!,#REF!,G4560,,#REF!,E4560)</f>
        <v>#N/A</v>
      </c>
    </row>
    <row r="4561" spans="3:8">
      <c r="C4561" t="e">
        <f>VLOOKUP(B4561,定价因子!L:M,2,0)</f>
        <v>#N/A</v>
      </c>
      <c r="E4561" t="e">
        <f>VLOOKUP($D$1&amp;D4561,定价因子!E:F,2,0)</f>
        <v>#N/A</v>
      </c>
      <c r="G4561" t="e">
        <f>VLOOKUP($F$1&amp;F4561,定价因子!E:F,2,0)</f>
        <v>#N/A</v>
      </c>
      <c r="H4561" s="104" t="e">
        <f>C4561*PRODUCT(#REF!,#REF!,G4561,,#REF!,E4561)</f>
        <v>#N/A</v>
      </c>
    </row>
    <row r="4562" spans="3:8">
      <c r="C4562" t="e">
        <f>VLOOKUP(B4562,定价因子!L:M,2,0)</f>
        <v>#N/A</v>
      </c>
      <c r="E4562" t="e">
        <f>VLOOKUP($D$1&amp;D4562,定价因子!E:F,2,0)</f>
        <v>#N/A</v>
      </c>
      <c r="G4562" t="e">
        <f>VLOOKUP($F$1&amp;F4562,定价因子!E:F,2,0)</f>
        <v>#N/A</v>
      </c>
      <c r="H4562" s="104" t="e">
        <f>C4562*PRODUCT(#REF!,#REF!,G4562,,#REF!,E4562)</f>
        <v>#N/A</v>
      </c>
    </row>
    <row r="4563" spans="3:8">
      <c r="C4563" t="e">
        <f>VLOOKUP(B4563,定价因子!L:M,2,0)</f>
        <v>#N/A</v>
      </c>
      <c r="E4563" t="e">
        <f>VLOOKUP($D$1&amp;D4563,定价因子!E:F,2,0)</f>
        <v>#N/A</v>
      </c>
      <c r="G4563" t="e">
        <f>VLOOKUP($F$1&amp;F4563,定价因子!E:F,2,0)</f>
        <v>#N/A</v>
      </c>
      <c r="H4563" s="104" t="e">
        <f>C4563*PRODUCT(#REF!,#REF!,G4563,,#REF!,E4563)</f>
        <v>#N/A</v>
      </c>
    </row>
    <row r="4564" spans="3:8">
      <c r="C4564" t="e">
        <f>VLOOKUP(B4564,定价因子!L:M,2,0)</f>
        <v>#N/A</v>
      </c>
      <c r="E4564" t="e">
        <f>VLOOKUP($D$1&amp;D4564,定价因子!E:F,2,0)</f>
        <v>#N/A</v>
      </c>
      <c r="G4564" t="e">
        <f>VLOOKUP($F$1&amp;F4564,定价因子!E:F,2,0)</f>
        <v>#N/A</v>
      </c>
      <c r="H4564" s="104" t="e">
        <f>C4564*PRODUCT(#REF!,#REF!,G4564,,#REF!,E4564)</f>
        <v>#N/A</v>
      </c>
    </row>
    <row r="4565" spans="3:8">
      <c r="C4565" t="e">
        <f>VLOOKUP(B4565,定价因子!L:M,2,0)</f>
        <v>#N/A</v>
      </c>
      <c r="E4565" t="e">
        <f>VLOOKUP($D$1&amp;D4565,定价因子!E:F,2,0)</f>
        <v>#N/A</v>
      </c>
      <c r="G4565" t="e">
        <f>VLOOKUP($F$1&amp;F4565,定价因子!E:F,2,0)</f>
        <v>#N/A</v>
      </c>
      <c r="H4565" s="104" t="e">
        <f>C4565*PRODUCT(#REF!,#REF!,G4565,,#REF!,E4565)</f>
        <v>#N/A</v>
      </c>
    </row>
    <row r="4566" spans="3:8">
      <c r="C4566" t="e">
        <f>VLOOKUP(B4566,定价因子!L:M,2,0)</f>
        <v>#N/A</v>
      </c>
      <c r="E4566" t="e">
        <f>VLOOKUP($D$1&amp;D4566,定价因子!E:F,2,0)</f>
        <v>#N/A</v>
      </c>
      <c r="G4566" t="e">
        <f>VLOOKUP($F$1&amp;F4566,定价因子!E:F,2,0)</f>
        <v>#N/A</v>
      </c>
      <c r="H4566" s="104" t="e">
        <f>C4566*PRODUCT(#REF!,#REF!,G4566,,#REF!,E4566)</f>
        <v>#N/A</v>
      </c>
    </row>
    <row r="4567" spans="3:8">
      <c r="C4567" t="e">
        <f>VLOOKUP(B4567,定价因子!L:M,2,0)</f>
        <v>#N/A</v>
      </c>
      <c r="E4567" t="e">
        <f>VLOOKUP($D$1&amp;D4567,定价因子!E:F,2,0)</f>
        <v>#N/A</v>
      </c>
      <c r="G4567" t="e">
        <f>VLOOKUP($F$1&amp;F4567,定价因子!E:F,2,0)</f>
        <v>#N/A</v>
      </c>
      <c r="H4567" s="104" t="e">
        <f>C4567*PRODUCT(#REF!,#REF!,G4567,,#REF!,E4567)</f>
        <v>#N/A</v>
      </c>
    </row>
    <row r="4568" spans="3:8">
      <c r="C4568" t="e">
        <f>VLOOKUP(B4568,定价因子!L:M,2,0)</f>
        <v>#N/A</v>
      </c>
      <c r="E4568" t="e">
        <f>VLOOKUP($D$1&amp;D4568,定价因子!E:F,2,0)</f>
        <v>#N/A</v>
      </c>
      <c r="G4568" t="e">
        <f>VLOOKUP($F$1&amp;F4568,定价因子!E:F,2,0)</f>
        <v>#N/A</v>
      </c>
      <c r="H4568" s="104" t="e">
        <f>C4568*PRODUCT(#REF!,#REF!,G4568,,#REF!,E4568)</f>
        <v>#N/A</v>
      </c>
    </row>
    <row r="4569" spans="3:8">
      <c r="C4569" t="e">
        <f>VLOOKUP(B4569,定价因子!L:M,2,0)</f>
        <v>#N/A</v>
      </c>
      <c r="E4569" t="e">
        <f>VLOOKUP($D$1&amp;D4569,定价因子!E:F,2,0)</f>
        <v>#N/A</v>
      </c>
      <c r="G4569" t="e">
        <f>VLOOKUP($F$1&amp;F4569,定价因子!E:F,2,0)</f>
        <v>#N/A</v>
      </c>
      <c r="H4569" s="104" t="e">
        <f>C4569*PRODUCT(#REF!,#REF!,G4569,,#REF!,E4569)</f>
        <v>#N/A</v>
      </c>
    </row>
    <row r="4570" spans="3:8">
      <c r="C4570" t="e">
        <f>VLOOKUP(B4570,定价因子!L:M,2,0)</f>
        <v>#N/A</v>
      </c>
      <c r="E4570" t="e">
        <f>VLOOKUP($D$1&amp;D4570,定价因子!E:F,2,0)</f>
        <v>#N/A</v>
      </c>
      <c r="G4570" t="e">
        <f>VLOOKUP($F$1&amp;F4570,定价因子!E:F,2,0)</f>
        <v>#N/A</v>
      </c>
      <c r="H4570" s="104" t="e">
        <f>C4570*PRODUCT(#REF!,#REF!,G4570,,#REF!,E4570)</f>
        <v>#N/A</v>
      </c>
    </row>
    <row r="4571" spans="3:8">
      <c r="C4571" t="e">
        <f>VLOOKUP(B4571,定价因子!L:M,2,0)</f>
        <v>#N/A</v>
      </c>
      <c r="E4571" t="e">
        <f>VLOOKUP($D$1&amp;D4571,定价因子!E:F,2,0)</f>
        <v>#N/A</v>
      </c>
      <c r="G4571" t="e">
        <f>VLOOKUP($F$1&amp;F4571,定价因子!E:F,2,0)</f>
        <v>#N/A</v>
      </c>
      <c r="H4571" s="104" t="e">
        <f>C4571*PRODUCT(#REF!,#REF!,G4571,,#REF!,E4571)</f>
        <v>#N/A</v>
      </c>
    </row>
    <row r="4572" spans="3:8">
      <c r="C4572" t="e">
        <f>VLOOKUP(B4572,定价因子!L:M,2,0)</f>
        <v>#N/A</v>
      </c>
      <c r="E4572" t="e">
        <f>VLOOKUP($D$1&amp;D4572,定价因子!E:F,2,0)</f>
        <v>#N/A</v>
      </c>
      <c r="G4572" t="e">
        <f>VLOOKUP($F$1&amp;F4572,定价因子!E:F,2,0)</f>
        <v>#N/A</v>
      </c>
      <c r="H4572" s="104" t="e">
        <f>C4572*PRODUCT(#REF!,#REF!,G4572,,#REF!,E4572)</f>
        <v>#N/A</v>
      </c>
    </row>
    <row r="4573" spans="3:8">
      <c r="C4573" t="e">
        <f>VLOOKUP(B4573,定价因子!L:M,2,0)</f>
        <v>#N/A</v>
      </c>
      <c r="E4573" t="e">
        <f>VLOOKUP($D$1&amp;D4573,定价因子!E:F,2,0)</f>
        <v>#N/A</v>
      </c>
      <c r="G4573" t="e">
        <f>VLOOKUP($F$1&amp;F4573,定价因子!E:F,2,0)</f>
        <v>#N/A</v>
      </c>
      <c r="H4573" s="104" t="e">
        <f>C4573*PRODUCT(#REF!,#REF!,G4573,,#REF!,E4573)</f>
        <v>#N/A</v>
      </c>
    </row>
    <row r="4574" spans="3:8">
      <c r="C4574" t="e">
        <f>VLOOKUP(B4574,定价因子!L:M,2,0)</f>
        <v>#N/A</v>
      </c>
      <c r="E4574" t="e">
        <f>VLOOKUP($D$1&amp;D4574,定价因子!E:F,2,0)</f>
        <v>#N/A</v>
      </c>
      <c r="G4574" t="e">
        <f>VLOOKUP($F$1&amp;F4574,定价因子!E:F,2,0)</f>
        <v>#N/A</v>
      </c>
      <c r="H4574" s="104" t="e">
        <f>C4574*PRODUCT(#REF!,#REF!,G4574,,#REF!,E4574)</f>
        <v>#N/A</v>
      </c>
    </row>
    <row r="4575" spans="3:8">
      <c r="C4575" t="e">
        <f>VLOOKUP(B4575,定价因子!L:M,2,0)</f>
        <v>#N/A</v>
      </c>
      <c r="E4575" t="e">
        <f>VLOOKUP($D$1&amp;D4575,定价因子!E:F,2,0)</f>
        <v>#N/A</v>
      </c>
      <c r="G4575" t="e">
        <f>VLOOKUP($F$1&amp;F4575,定价因子!E:F,2,0)</f>
        <v>#N/A</v>
      </c>
      <c r="H4575" s="104" t="e">
        <f>C4575*PRODUCT(#REF!,#REF!,G4575,,#REF!,E4575)</f>
        <v>#N/A</v>
      </c>
    </row>
    <row r="4576" spans="3:8">
      <c r="C4576" t="e">
        <f>VLOOKUP(B4576,定价因子!L:M,2,0)</f>
        <v>#N/A</v>
      </c>
      <c r="E4576" t="e">
        <f>VLOOKUP($D$1&amp;D4576,定价因子!E:F,2,0)</f>
        <v>#N/A</v>
      </c>
      <c r="G4576" t="e">
        <f>VLOOKUP($F$1&amp;F4576,定价因子!E:F,2,0)</f>
        <v>#N/A</v>
      </c>
      <c r="H4576" s="104" t="e">
        <f>C4576*PRODUCT(#REF!,#REF!,G4576,,#REF!,E4576)</f>
        <v>#N/A</v>
      </c>
    </row>
    <row r="4577" spans="3:8">
      <c r="C4577" t="e">
        <f>VLOOKUP(B4577,定价因子!L:M,2,0)</f>
        <v>#N/A</v>
      </c>
      <c r="E4577" t="e">
        <f>VLOOKUP($D$1&amp;D4577,定价因子!E:F,2,0)</f>
        <v>#N/A</v>
      </c>
      <c r="G4577" t="e">
        <f>VLOOKUP($F$1&amp;F4577,定价因子!E:F,2,0)</f>
        <v>#N/A</v>
      </c>
      <c r="H4577" s="104" t="e">
        <f>C4577*PRODUCT(#REF!,#REF!,G4577,,#REF!,E4577)</f>
        <v>#N/A</v>
      </c>
    </row>
    <row r="4578" spans="3:8">
      <c r="C4578" t="e">
        <f>VLOOKUP(B4578,定价因子!L:M,2,0)</f>
        <v>#N/A</v>
      </c>
      <c r="E4578" t="e">
        <f>VLOOKUP($D$1&amp;D4578,定价因子!E:F,2,0)</f>
        <v>#N/A</v>
      </c>
      <c r="G4578" t="e">
        <f>VLOOKUP($F$1&amp;F4578,定价因子!E:F,2,0)</f>
        <v>#N/A</v>
      </c>
      <c r="H4578" s="104" t="e">
        <f>C4578*PRODUCT(#REF!,#REF!,G4578,,#REF!,E4578)</f>
        <v>#N/A</v>
      </c>
    </row>
    <row r="4579" spans="3:8">
      <c r="C4579" t="e">
        <f>VLOOKUP(B4579,定价因子!L:M,2,0)</f>
        <v>#N/A</v>
      </c>
      <c r="E4579" t="e">
        <f>VLOOKUP($D$1&amp;D4579,定价因子!E:F,2,0)</f>
        <v>#N/A</v>
      </c>
      <c r="G4579" t="e">
        <f>VLOOKUP($F$1&amp;F4579,定价因子!E:F,2,0)</f>
        <v>#N/A</v>
      </c>
      <c r="H4579" s="104" t="e">
        <f>C4579*PRODUCT(#REF!,#REF!,G4579,,#REF!,E4579)</f>
        <v>#N/A</v>
      </c>
    </row>
    <row r="4580" spans="3:8">
      <c r="C4580" t="e">
        <f>VLOOKUP(B4580,定价因子!L:M,2,0)</f>
        <v>#N/A</v>
      </c>
      <c r="E4580" t="e">
        <f>VLOOKUP($D$1&amp;D4580,定价因子!E:F,2,0)</f>
        <v>#N/A</v>
      </c>
      <c r="G4580" t="e">
        <f>VLOOKUP($F$1&amp;F4580,定价因子!E:F,2,0)</f>
        <v>#N/A</v>
      </c>
      <c r="H4580" s="104" t="e">
        <f>C4580*PRODUCT(#REF!,#REF!,G4580,,#REF!,E4580)</f>
        <v>#N/A</v>
      </c>
    </row>
    <row r="4581" spans="3:8">
      <c r="C4581" t="e">
        <f>VLOOKUP(B4581,定价因子!L:M,2,0)</f>
        <v>#N/A</v>
      </c>
      <c r="E4581" t="e">
        <f>VLOOKUP($D$1&amp;D4581,定价因子!E:F,2,0)</f>
        <v>#N/A</v>
      </c>
      <c r="G4581" t="e">
        <f>VLOOKUP($F$1&amp;F4581,定价因子!E:F,2,0)</f>
        <v>#N/A</v>
      </c>
      <c r="H4581" s="104" t="e">
        <f>C4581*PRODUCT(#REF!,#REF!,G4581,,#REF!,E4581)</f>
        <v>#N/A</v>
      </c>
    </row>
    <row r="4582" spans="3:8">
      <c r="C4582" t="e">
        <f>VLOOKUP(B4582,定价因子!L:M,2,0)</f>
        <v>#N/A</v>
      </c>
      <c r="E4582" t="e">
        <f>VLOOKUP($D$1&amp;D4582,定价因子!E:F,2,0)</f>
        <v>#N/A</v>
      </c>
      <c r="G4582" t="e">
        <f>VLOOKUP($F$1&amp;F4582,定价因子!E:F,2,0)</f>
        <v>#N/A</v>
      </c>
      <c r="H4582" s="104" t="e">
        <f>C4582*PRODUCT(#REF!,#REF!,G4582,,#REF!,E4582)</f>
        <v>#N/A</v>
      </c>
    </row>
    <row r="4583" spans="3:8">
      <c r="C4583" t="e">
        <f>VLOOKUP(B4583,定价因子!L:M,2,0)</f>
        <v>#N/A</v>
      </c>
      <c r="E4583" t="e">
        <f>VLOOKUP($D$1&amp;D4583,定价因子!E:F,2,0)</f>
        <v>#N/A</v>
      </c>
      <c r="G4583" t="e">
        <f>VLOOKUP($F$1&amp;F4583,定价因子!E:F,2,0)</f>
        <v>#N/A</v>
      </c>
      <c r="H4583" s="104" t="e">
        <f>C4583*PRODUCT(#REF!,#REF!,G4583,,#REF!,E4583)</f>
        <v>#N/A</v>
      </c>
    </row>
    <row r="4584" spans="3:8">
      <c r="C4584" t="e">
        <f>VLOOKUP(B4584,定价因子!L:M,2,0)</f>
        <v>#N/A</v>
      </c>
      <c r="E4584" t="e">
        <f>VLOOKUP($D$1&amp;D4584,定价因子!E:F,2,0)</f>
        <v>#N/A</v>
      </c>
      <c r="G4584" t="e">
        <f>VLOOKUP($F$1&amp;F4584,定价因子!E:F,2,0)</f>
        <v>#N/A</v>
      </c>
      <c r="H4584" s="104" t="e">
        <f>C4584*PRODUCT(#REF!,#REF!,G4584,,#REF!,E4584)</f>
        <v>#N/A</v>
      </c>
    </row>
    <row r="4585" spans="3:8">
      <c r="C4585" t="e">
        <f>VLOOKUP(B4585,定价因子!L:M,2,0)</f>
        <v>#N/A</v>
      </c>
      <c r="E4585" t="e">
        <f>VLOOKUP($D$1&amp;D4585,定价因子!E:F,2,0)</f>
        <v>#N/A</v>
      </c>
      <c r="G4585" t="e">
        <f>VLOOKUP($F$1&amp;F4585,定价因子!E:F,2,0)</f>
        <v>#N/A</v>
      </c>
      <c r="H4585" s="104" t="e">
        <f>C4585*PRODUCT(#REF!,#REF!,G4585,,#REF!,E4585)</f>
        <v>#N/A</v>
      </c>
    </row>
    <row r="4586" spans="3:8">
      <c r="C4586" t="e">
        <f>VLOOKUP(B4586,定价因子!L:M,2,0)</f>
        <v>#N/A</v>
      </c>
      <c r="E4586" t="e">
        <f>VLOOKUP($D$1&amp;D4586,定价因子!E:F,2,0)</f>
        <v>#N/A</v>
      </c>
      <c r="G4586" t="e">
        <f>VLOOKUP($F$1&amp;F4586,定价因子!E:F,2,0)</f>
        <v>#N/A</v>
      </c>
      <c r="H4586" s="104" t="e">
        <f>C4586*PRODUCT(#REF!,#REF!,G4586,,#REF!,E4586)</f>
        <v>#N/A</v>
      </c>
    </row>
    <row r="4587" spans="3:8">
      <c r="C4587" t="e">
        <f>VLOOKUP(B4587,定价因子!L:M,2,0)</f>
        <v>#N/A</v>
      </c>
      <c r="E4587" t="e">
        <f>VLOOKUP($D$1&amp;D4587,定价因子!E:F,2,0)</f>
        <v>#N/A</v>
      </c>
      <c r="G4587" t="e">
        <f>VLOOKUP($F$1&amp;F4587,定价因子!E:F,2,0)</f>
        <v>#N/A</v>
      </c>
      <c r="H4587" s="104" t="e">
        <f>C4587*PRODUCT(#REF!,#REF!,G4587,,#REF!,E4587)</f>
        <v>#N/A</v>
      </c>
    </row>
    <row r="4588" spans="3:8">
      <c r="C4588" t="e">
        <f>VLOOKUP(B4588,定价因子!L:M,2,0)</f>
        <v>#N/A</v>
      </c>
      <c r="E4588" t="e">
        <f>VLOOKUP($D$1&amp;D4588,定价因子!E:F,2,0)</f>
        <v>#N/A</v>
      </c>
      <c r="G4588" t="e">
        <f>VLOOKUP($F$1&amp;F4588,定价因子!E:F,2,0)</f>
        <v>#N/A</v>
      </c>
      <c r="H4588" s="104" t="e">
        <f>C4588*PRODUCT(#REF!,#REF!,G4588,,#REF!,E4588)</f>
        <v>#N/A</v>
      </c>
    </row>
    <row r="4589" spans="3:8">
      <c r="C4589" t="e">
        <f>VLOOKUP(B4589,定价因子!L:M,2,0)</f>
        <v>#N/A</v>
      </c>
      <c r="E4589" t="e">
        <f>VLOOKUP($D$1&amp;D4589,定价因子!E:F,2,0)</f>
        <v>#N/A</v>
      </c>
      <c r="G4589" t="e">
        <f>VLOOKUP($F$1&amp;F4589,定价因子!E:F,2,0)</f>
        <v>#N/A</v>
      </c>
      <c r="H4589" s="104" t="e">
        <f>C4589*PRODUCT(#REF!,#REF!,G4589,,#REF!,E4589)</f>
        <v>#N/A</v>
      </c>
    </row>
    <row r="4590" spans="3:8">
      <c r="C4590" t="e">
        <f>VLOOKUP(B4590,定价因子!L:M,2,0)</f>
        <v>#N/A</v>
      </c>
      <c r="E4590" t="e">
        <f>VLOOKUP($D$1&amp;D4590,定价因子!E:F,2,0)</f>
        <v>#N/A</v>
      </c>
      <c r="G4590" t="e">
        <f>VLOOKUP($F$1&amp;F4590,定价因子!E:F,2,0)</f>
        <v>#N/A</v>
      </c>
      <c r="H4590" s="104" t="e">
        <f>C4590*PRODUCT(#REF!,#REF!,G4590,,#REF!,E4590)</f>
        <v>#N/A</v>
      </c>
    </row>
    <row r="4591" spans="3:8">
      <c r="C4591" t="e">
        <f>VLOOKUP(B4591,定价因子!L:M,2,0)</f>
        <v>#N/A</v>
      </c>
      <c r="E4591" t="e">
        <f>VLOOKUP($D$1&amp;D4591,定价因子!E:F,2,0)</f>
        <v>#N/A</v>
      </c>
      <c r="G4591" t="e">
        <f>VLOOKUP($F$1&amp;F4591,定价因子!E:F,2,0)</f>
        <v>#N/A</v>
      </c>
      <c r="H4591" s="104" t="e">
        <f>C4591*PRODUCT(#REF!,#REF!,G4591,,#REF!,E4591)</f>
        <v>#N/A</v>
      </c>
    </row>
    <row r="4592" spans="3:8">
      <c r="C4592" t="e">
        <f>VLOOKUP(B4592,定价因子!L:M,2,0)</f>
        <v>#N/A</v>
      </c>
      <c r="E4592" t="e">
        <f>VLOOKUP($D$1&amp;D4592,定价因子!E:F,2,0)</f>
        <v>#N/A</v>
      </c>
      <c r="G4592" t="e">
        <f>VLOOKUP($F$1&amp;F4592,定价因子!E:F,2,0)</f>
        <v>#N/A</v>
      </c>
      <c r="H4592" s="104" t="e">
        <f>C4592*PRODUCT(#REF!,#REF!,G4592,,#REF!,E4592)</f>
        <v>#N/A</v>
      </c>
    </row>
    <row r="4593" spans="3:8">
      <c r="C4593" t="e">
        <f>VLOOKUP(B4593,定价因子!L:M,2,0)</f>
        <v>#N/A</v>
      </c>
      <c r="E4593" t="e">
        <f>VLOOKUP($D$1&amp;D4593,定价因子!E:F,2,0)</f>
        <v>#N/A</v>
      </c>
      <c r="G4593" t="e">
        <f>VLOOKUP($F$1&amp;F4593,定价因子!E:F,2,0)</f>
        <v>#N/A</v>
      </c>
      <c r="H4593" s="104" t="e">
        <f>C4593*PRODUCT(#REF!,#REF!,G4593,,#REF!,E4593)</f>
        <v>#N/A</v>
      </c>
    </row>
    <row r="4594" spans="3:8">
      <c r="C4594" t="e">
        <f>VLOOKUP(B4594,定价因子!L:M,2,0)</f>
        <v>#N/A</v>
      </c>
      <c r="E4594" t="e">
        <f>VLOOKUP($D$1&amp;D4594,定价因子!E:F,2,0)</f>
        <v>#N/A</v>
      </c>
      <c r="G4594" t="e">
        <f>VLOOKUP($F$1&amp;F4594,定价因子!E:F,2,0)</f>
        <v>#N/A</v>
      </c>
      <c r="H4594" s="104" t="e">
        <f>C4594*PRODUCT(#REF!,#REF!,G4594,,#REF!,E4594)</f>
        <v>#N/A</v>
      </c>
    </row>
    <row r="4595" spans="3:8">
      <c r="C4595" t="e">
        <f>VLOOKUP(B4595,定价因子!L:M,2,0)</f>
        <v>#N/A</v>
      </c>
      <c r="E4595" t="e">
        <f>VLOOKUP($D$1&amp;D4595,定价因子!E:F,2,0)</f>
        <v>#N/A</v>
      </c>
      <c r="G4595" t="e">
        <f>VLOOKUP($F$1&amp;F4595,定价因子!E:F,2,0)</f>
        <v>#N/A</v>
      </c>
      <c r="H4595" s="104" t="e">
        <f>C4595*PRODUCT(#REF!,#REF!,G4595,,#REF!,E4595)</f>
        <v>#N/A</v>
      </c>
    </row>
    <row r="4596" spans="3:8">
      <c r="C4596" t="e">
        <f>VLOOKUP(B4596,定价因子!L:M,2,0)</f>
        <v>#N/A</v>
      </c>
      <c r="E4596" t="e">
        <f>VLOOKUP($D$1&amp;D4596,定价因子!E:F,2,0)</f>
        <v>#N/A</v>
      </c>
      <c r="G4596" t="e">
        <f>VLOOKUP($F$1&amp;F4596,定价因子!E:F,2,0)</f>
        <v>#N/A</v>
      </c>
      <c r="H4596" s="104" t="e">
        <f>C4596*PRODUCT(#REF!,#REF!,G4596,,#REF!,E4596)</f>
        <v>#N/A</v>
      </c>
    </row>
    <row r="4597" spans="3:8">
      <c r="C4597" t="e">
        <f>VLOOKUP(B4597,定价因子!L:M,2,0)</f>
        <v>#N/A</v>
      </c>
      <c r="E4597" t="e">
        <f>VLOOKUP($D$1&amp;D4597,定价因子!E:F,2,0)</f>
        <v>#N/A</v>
      </c>
      <c r="G4597" t="e">
        <f>VLOOKUP($F$1&amp;F4597,定价因子!E:F,2,0)</f>
        <v>#N/A</v>
      </c>
      <c r="H4597" s="104" t="e">
        <f>C4597*PRODUCT(#REF!,#REF!,G4597,,#REF!,E4597)</f>
        <v>#N/A</v>
      </c>
    </row>
    <row r="4598" spans="3:8">
      <c r="C4598" t="e">
        <f>VLOOKUP(B4598,定价因子!L:M,2,0)</f>
        <v>#N/A</v>
      </c>
      <c r="E4598" t="e">
        <f>VLOOKUP($D$1&amp;D4598,定价因子!E:F,2,0)</f>
        <v>#N/A</v>
      </c>
      <c r="G4598" t="e">
        <f>VLOOKUP($F$1&amp;F4598,定价因子!E:F,2,0)</f>
        <v>#N/A</v>
      </c>
      <c r="H4598" s="104" t="e">
        <f>C4598*PRODUCT(#REF!,#REF!,G4598,,#REF!,E4598)</f>
        <v>#N/A</v>
      </c>
    </row>
    <row r="4599" spans="3:8">
      <c r="C4599" t="e">
        <f>VLOOKUP(B4599,定价因子!L:M,2,0)</f>
        <v>#N/A</v>
      </c>
      <c r="E4599" t="e">
        <f>VLOOKUP($D$1&amp;D4599,定价因子!E:F,2,0)</f>
        <v>#N/A</v>
      </c>
      <c r="G4599" t="e">
        <f>VLOOKUP($F$1&amp;F4599,定价因子!E:F,2,0)</f>
        <v>#N/A</v>
      </c>
      <c r="H4599" s="104" t="e">
        <f>C4599*PRODUCT(#REF!,#REF!,G4599,,#REF!,E4599)</f>
        <v>#N/A</v>
      </c>
    </row>
    <row r="4600" spans="3:8">
      <c r="C4600" t="e">
        <f>VLOOKUP(B4600,定价因子!L:M,2,0)</f>
        <v>#N/A</v>
      </c>
      <c r="E4600" t="e">
        <f>VLOOKUP($D$1&amp;D4600,定价因子!E:F,2,0)</f>
        <v>#N/A</v>
      </c>
      <c r="G4600" t="e">
        <f>VLOOKUP($F$1&amp;F4600,定价因子!E:F,2,0)</f>
        <v>#N/A</v>
      </c>
      <c r="H4600" s="104" t="e">
        <f>C4600*PRODUCT(#REF!,#REF!,G4600,,#REF!,E4600)</f>
        <v>#N/A</v>
      </c>
    </row>
    <row r="4601" spans="3:8">
      <c r="C4601" t="e">
        <f>VLOOKUP(B4601,定价因子!L:M,2,0)</f>
        <v>#N/A</v>
      </c>
      <c r="E4601" t="e">
        <f>VLOOKUP($D$1&amp;D4601,定价因子!E:F,2,0)</f>
        <v>#N/A</v>
      </c>
      <c r="G4601" t="e">
        <f>VLOOKUP($F$1&amp;F4601,定价因子!E:F,2,0)</f>
        <v>#N/A</v>
      </c>
      <c r="H4601" s="104" t="e">
        <f>C4601*PRODUCT(#REF!,#REF!,G4601,,#REF!,E4601)</f>
        <v>#N/A</v>
      </c>
    </row>
    <row r="4602" spans="3:8">
      <c r="C4602" t="e">
        <f>VLOOKUP(B4602,定价因子!L:M,2,0)</f>
        <v>#N/A</v>
      </c>
      <c r="E4602" t="e">
        <f>VLOOKUP($D$1&amp;D4602,定价因子!E:F,2,0)</f>
        <v>#N/A</v>
      </c>
      <c r="G4602" t="e">
        <f>VLOOKUP($F$1&amp;F4602,定价因子!E:F,2,0)</f>
        <v>#N/A</v>
      </c>
      <c r="H4602" s="104" t="e">
        <f>C4602*PRODUCT(#REF!,#REF!,G4602,,#REF!,E4602)</f>
        <v>#N/A</v>
      </c>
    </row>
    <row r="4603" spans="3:8">
      <c r="C4603" t="e">
        <f>VLOOKUP(B4603,定价因子!L:M,2,0)</f>
        <v>#N/A</v>
      </c>
      <c r="E4603" t="e">
        <f>VLOOKUP($D$1&amp;D4603,定价因子!E:F,2,0)</f>
        <v>#N/A</v>
      </c>
      <c r="G4603" t="e">
        <f>VLOOKUP($F$1&amp;F4603,定价因子!E:F,2,0)</f>
        <v>#N/A</v>
      </c>
      <c r="H4603" s="104" t="e">
        <f>C4603*PRODUCT(#REF!,#REF!,G4603,,#REF!,E4603)</f>
        <v>#N/A</v>
      </c>
    </row>
    <row r="4604" spans="3:8">
      <c r="C4604" t="e">
        <f>VLOOKUP(B4604,定价因子!L:M,2,0)</f>
        <v>#N/A</v>
      </c>
      <c r="E4604" t="e">
        <f>VLOOKUP($D$1&amp;D4604,定价因子!E:F,2,0)</f>
        <v>#N/A</v>
      </c>
      <c r="G4604" t="e">
        <f>VLOOKUP($F$1&amp;F4604,定价因子!E:F,2,0)</f>
        <v>#N/A</v>
      </c>
      <c r="H4604" s="104" t="e">
        <f>C4604*PRODUCT(#REF!,#REF!,G4604,,#REF!,E4604)</f>
        <v>#N/A</v>
      </c>
    </row>
    <row r="4605" spans="3:8">
      <c r="C4605" t="e">
        <f>VLOOKUP(B4605,定价因子!L:M,2,0)</f>
        <v>#N/A</v>
      </c>
      <c r="E4605" t="e">
        <f>VLOOKUP($D$1&amp;D4605,定价因子!E:F,2,0)</f>
        <v>#N/A</v>
      </c>
      <c r="G4605" t="e">
        <f>VLOOKUP($F$1&amp;F4605,定价因子!E:F,2,0)</f>
        <v>#N/A</v>
      </c>
      <c r="H4605" s="104" t="e">
        <f>C4605*PRODUCT(#REF!,#REF!,G4605,,#REF!,E4605)</f>
        <v>#N/A</v>
      </c>
    </row>
    <row r="4606" spans="3:8">
      <c r="C4606" t="e">
        <f>VLOOKUP(B4606,定价因子!L:M,2,0)</f>
        <v>#N/A</v>
      </c>
      <c r="E4606" t="e">
        <f>VLOOKUP($D$1&amp;D4606,定价因子!E:F,2,0)</f>
        <v>#N/A</v>
      </c>
      <c r="G4606" t="e">
        <f>VLOOKUP($F$1&amp;F4606,定价因子!E:F,2,0)</f>
        <v>#N/A</v>
      </c>
      <c r="H4606" s="104" t="e">
        <f>C4606*PRODUCT(#REF!,#REF!,G4606,,#REF!,E4606)</f>
        <v>#N/A</v>
      </c>
    </row>
    <row r="4607" spans="3:8">
      <c r="C4607" t="e">
        <f>VLOOKUP(B4607,定价因子!L:M,2,0)</f>
        <v>#N/A</v>
      </c>
      <c r="E4607" t="e">
        <f>VLOOKUP($D$1&amp;D4607,定价因子!E:F,2,0)</f>
        <v>#N/A</v>
      </c>
      <c r="G4607" t="e">
        <f>VLOOKUP($F$1&amp;F4607,定价因子!E:F,2,0)</f>
        <v>#N/A</v>
      </c>
      <c r="H4607" s="104" t="e">
        <f>C4607*PRODUCT(#REF!,#REF!,G4607,,#REF!,E4607)</f>
        <v>#N/A</v>
      </c>
    </row>
    <row r="4608" spans="3:8">
      <c r="C4608" t="e">
        <f>VLOOKUP(B4608,定价因子!L:M,2,0)</f>
        <v>#N/A</v>
      </c>
      <c r="E4608" t="e">
        <f>VLOOKUP($D$1&amp;D4608,定价因子!E:F,2,0)</f>
        <v>#N/A</v>
      </c>
      <c r="G4608" t="e">
        <f>VLOOKUP($F$1&amp;F4608,定价因子!E:F,2,0)</f>
        <v>#N/A</v>
      </c>
      <c r="H4608" s="104" t="e">
        <f>C4608*PRODUCT(#REF!,#REF!,G4608,,#REF!,E4608)</f>
        <v>#N/A</v>
      </c>
    </row>
    <row r="4609" spans="3:8">
      <c r="C4609" t="e">
        <f>VLOOKUP(B4609,定价因子!L:M,2,0)</f>
        <v>#N/A</v>
      </c>
      <c r="E4609" t="e">
        <f>VLOOKUP($D$1&amp;D4609,定价因子!E:F,2,0)</f>
        <v>#N/A</v>
      </c>
      <c r="G4609" t="e">
        <f>VLOOKUP($F$1&amp;F4609,定价因子!E:F,2,0)</f>
        <v>#N/A</v>
      </c>
      <c r="H4609" s="104" t="e">
        <f>C4609*PRODUCT(#REF!,#REF!,G4609,,#REF!,E4609)</f>
        <v>#N/A</v>
      </c>
    </row>
    <row r="4610" spans="3:8">
      <c r="C4610" t="e">
        <f>VLOOKUP(B4610,定价因子!L:M,2,0)</f>
        <v>#N/A</v>
      </c>
      <c r="E4610" t="e">
        <f>VLOOKUP($D$1&amp;D4610,定价因子!E:F,2,0)</f>
        <v>#N/A</v>
      </c>
      <c r="G4610" t="e">
        <f>VLOOKUP($F$1&amp;F4610,定价因子!E:F,2,0)</f>
        <v>#N/A</v>
      </c>
      <c r="H4610" s="104" t="e">
        <f>C4610*PRODUCT(#REF!,#REF!,G4610,,#REF!,E4610)</f>
        <v>#N/A</v>
      </c>
    </row>
    <row r="4611" spans="3:8">
      <c r="C4611" t="e">
        <f>VLOOKUP(B4611,定价因子!L:M,2,0)</f>
        <v>#N/A</v>
      </c>
      <c r="E4611" t="e">
        <f>VLOOKUP($D$1&amp;D4611,定价因子!E:F,2,0)</f>
        <v>#N/A</v>
      </c>
      <c r="G4611" t="e">
        <f>VLOOKUP($F$1&amp;F4611,定价因子!E:F,2,0)</f>
        <v>#N/A</v>
      </c>
      <c r="H4611" s="104" t="e">
        <f>C4611*PRODUCT(#REF!,#REF!,G4611,,#REF!,E4611)</f>
        <v>#N/A</v>
      </c>
    </row>
    <row r="4612" spans="3:8">
      <c r="C4612" t="e">
        <f>VLOOKUP(B4612,定价因子!L:M,2,0)</f>
        <v>#N/A</v>
      </c>
      <c r="E4612" t="e">
        <f>VLOOKUP($D$1&amp;D4612,定价因子!E:F,2,0)</f>
        <v>#N/A</v>
      </c>
      <c r="G4612" t="e">
        <f>VLOOKUP($F$1&amp;F4612,定价因子!E:F,2,0)</f>
        <v>#N/A</v>
      </c>
      <c r="H4612" s="104" t="e">
        <f>C4612*PRODUCT(#REF!,#REF!,G4612,,#REF!,E4612)</f>
        <v>#N/A</v>
      </c>
    </row>
    <row r="4613" spans="3:8">
      <c r="C4613" t="e">
        <f>VLOOKUP(B4613,定价因子!L:M,2,0)</f>
        <v>#N/A</v>
      </c>
      <c r="E4613" t="e">
        <f>VLOOKUP($D$1&amp;D4613,定价因子!E:F,2,0)</f>
        <v>#N/A</v>
      </c>
      <c r="G4613" t="e">
        <f>VLOOKUP($F$1&amp;F4613,定价因子!E:F,2,0)</f>
        <v>#N/A</v>
      </c>
      <c r="H4613" s="104" t="e">
        <f>C4613*PRODUCT(#REF!,#REF!,G4613,,#REF!,E4613)</f>
        <v>#N/A</v>
      </c>
    </row>
    <row r="4614" spans="3:8">
      <c r="C4614" t="e">
        <f>VLOOKUP(B4614,定价因子!L:M,2,0)</f>
        <v>#N/A</v>
      </c>
      <c r="E4614" t="e">
        <f>VLOOKUP($D$1&amp;D4614,定价因子!E:F,2,0)</f>
        <v>#N/A</v>
      </c>
      <c r="G4614" t="e">
        <f>VLOOKUP($F$1&amp;F4614,定价因子!E:F,2,0)</f>
        <v>#N/A</v>
      </c>
      <c r="H4614" s="104" t="e">
        <f>C4614*PRODUCT(#REF!,#REF!,G4614,,#REF!,E4614)</f>
        <v>#N/A</v>
      </c>
    </row>
    <row r="4615" spans="3:8">
      <c r="C4615" t="e">
        <f>VLOOKUP(B4615,定价因子!L:M,2,0)</f>
        <v>#N/A</v>
      </c>
      <c r="E4615" t="e">
        <f>VLOOKUP($D$1&amp;D4615,定价因子!E:F,2,0)</f>
        <v>#N/A</v>
      </c>
      <c r="G4615" t="e">
        <f>VLOOKUP($F$1&amp;F4615,定价因子!E:F,2,0)</f>
        <v>#N/A</v>
      </c>
      <c r="H4615" s="104" t="e">
        <f>C4615*PRODUCT(#REF!,#REF!,G4615,,#REF!,E4615)</f>
        <v>#N/A</v>
      </c>
    </row>
    <row r="4616" spans="3:8">
      <c r="C4616" t="e">
        <f>VLOOKUP(B4616,定价因子!L:M,2,0)</f>
        <v>#N/A</v>
      </c>
      <c r="E4616" t="e">
        <f>VLOOKUP($D$1&amp;D4616,定价因子!E:F,2,0)</f>
        <v>#N/A</v>
      </c>
      <c r="G4616" t="e">
        <f>VLOOKUP($F$1&amp;F4616,定价因子!E:F,2,0)</f>
        <v>#N/A</v>
      </c>
      <c r="H4616" s="104" t="e">
        <f>C4616*PRODUCT(#REF!,#REF!,G4616,,#REF!,E4616)</f>
        <v>#N/A</v>
      </c>
    </row>
    <row r="4617" spans="3:8">
      <c r="C4617" t="e">
        <f>VLOOKUP(B4617,定价因子!L:M,2,0)</f>
        <v>#N/A</v>
      </c>
      <c r="E4617" t="e">
        <f>VLOOKUP($D$1&amp;D4617,定价因子!E:F,2,0)</f>
        <v>#N/A</v>
      </c>
      <c r="G4617" t="e">
        <f>VLOOKUP($F$1&amp;F4617,定价因子!E:F,2,0)</f>
        <v>#N/A</v>
      </c>
      <c r="H4617" s="104" t="e">
        <f>C4617*PRODUCT(#REF!,#REF!,G4617,,#REF!,E4617)</f>
        <v>#N/A</v>
      </c>
    </row>
    <row r="4618" spans="3:8">
      <c r="C4618" t="e">
        <f>VLOOKUP(B4618,定价因子!L:M,2,0)</f>
        <v>#N/A</v>
      </c>
      <c r="E4618" t="e">
        <f>VLOOKUP($D$1&amp;D4618,定价因子!E:F,2,0)</f>
        <v>#N/A</v>
      </c>
      <c r="G4618" t="e">
        <f>VLOOKUP($F$1&amp;F4618,定价因子!E:F,2,0)</f>
        <v>#N/A</v>
      </c>
      <c r="H4618" s="104" t="e">
        <f>C4618*PRODUCT(#REF!,#REF!,G4618,,#REF!,E4618)</f>
        <v>#N/A</v>
      </c>
    </row>
    <row r="4619" spans="3:8">
      <c r="C4619" t="e">
        <f>VLOOKUP(B4619,定价因子!L:M,2,0)</f>
        <v>#N/A</v>
      </c>
      <c r="E4619" t="e">
        <f>VLOOKUP($D$1&amp;D4619,定价因子!E:F,2,0)</f>
        <v>#N/A</v>
      </c>
      <c r="G4619" t="e">
        <f>VLOOKUP($F$1&amp;F4619,定价因子!E:F,2,0)</f>
        <v>#N/A</v>
      </c>
      <c r="H4619" s="104" t="e">
        <f>C4619*PRODUCT(#REF!,#REF!,G4619,,#REF!,E4619)</f>
        <v>#N/A</v>
      </c>
    </row>
    <row r="4620" spans="3:8">
      <c r="C4620" t="e">
        <f>VLOOKUP(B4620,定价因子!L:M,2,0)</f>
        <v>#N/A</v>
      </c>
      <c r="E4620" t="e">
        <f>VLOOKUP($D$1&amp;D4620,定价因子!E:F,2,0)</f>
        <v>#N/A</v>
      </c>
      <c r="G4620" t="e">
        <f>VLOOKUP($F$1&amp;F4620,定价因子!E:F,2,0)</f>
        <v>#N/A</v>
      </c>
      <c r="H4620" s="104" t="e">
        <f>C4620*PRODUCT(#REF!,#REF!,G4620,,#REF!,E4620)</f>
        <v>#N/A</v>
      </c>
    </row>
    <row r="4621" spans="3:8">
      <c r="C4621" t="e">
        <f>VLOOKUP(B4621,定价因子!L:M,2,0)</f>
        <v>#N/A</v>
      </c>
      <c r="E4621" t="e">
        <f>VLOOKUP($D$1&amp;D4621,定价因子!E:F,2,0)</f>
        <v>#N/A</v>
      </c>
      <c r="G4621" t="e">
        <f>VLOOKUP($F$1&amp;F4621,定价因子!E:F,2,0)</f>
        <v>#N/A</v>
      </c>
      <c r="H4621" s="104" t="e">
        <f>C4621*PRODUCT(#REF!,#REF!,G4621,,#REF!,E4621)</f>
        <v>#N/A</v>
      </c>
    </row>
    <row r="4622" spans="3:8">
      <c r="C4622" t="e">
        <f>VLOOKUP(B4622,定价因子!L:M,2,0)</f>
        <v>#N/A</v>
      </c>
      <c r="E4622" t="e">
        <f>VLOOKUP($D$1&amp;D4622,定价因子!E:F,2,0)</f>
        <v>#N/A</v>
      </c>
      <c r="G4622" t="e">
        <f>VLOOKUP($F$1&amp;F4622,定价因子!E:F,2,0)</f>
        <v>#N/A</v>
      </c>
      <c r="H4622" s="104" t="e">
        <f>C4622*PRODUCT(#REF!,#REF!,G4622,,#REF!,E4622)</f>
        <v>#N/A</v>
      </c>
    </row>
    <row r="4623" spans="3:8">
      <c r="C4623" t="e">
        <f>VLOOKUP(B4623,定价因子!L:M,2,0)</f>
        <v>#N/A</v>
      </c>
      <c r="E4623" t="e">
        <f>VLOOKUP($D$1&amp;D4623,定价因子!E:F,2,0)</f>
        <v>#N/A</v>
      </c>
      <c r="G4623" t="e">
        <f>VLOOKUP($F$1&amp;F4623,定价因子!E:F,2,0)</f>
        <v>#N/A</v>
      </c>
      <c r="H4623" s="104" t="e">
        <f>C4623*PRODUCT(#REF!,#REF!,G4623,,#REF!,E4623)</f>
        <v>#N/A</v>
      </c>
    </row>
    <row r="4624" spans="3:8">
      <c r="C4624" t="e">
        <f>VLOOKUP(B4624,定价因子!L:M,2,0)</f>
        <v>#N/A</v>
      </c>
      <c r="E4624" t="e">
        <f>VLOOKUP($D$1&amp;D4624,定价因子!E:F,2,0)</f>
        <v>#N/A</v>
      </c>
      <c r="G4624" t="e">
        <f>VLOOKUP($F$1&amp;F4624,定价因子!E:F,2,0)</f>
        <v>#N/A</v>
      </c>
      <c r="H4624" s="104" t="e">
        <f>C4624*PRODUCT(#REF!,#REF!,G4624,,#REF!,E4624)</f>
        <v>#N/A</v>
      </c>
    </row>
    <row r="4625" spans="3:8">
      <c r="C4625" t="e">
        <f>VLOOKUP(B4625,定价因子!L:M,2,0)</f>
        <v>#N/A</v>
      </c>
      <c r="E4625" t="e">
        <f>VLOOKUP($D$1&amp;D4625,定价因子!E:F,2,0)</f>
        <v>#N/A</v>
      </c>
      <c r="G4625" t="e">
        <f>VLOOKUP($F$1&amp;F4625,定价因子!E:F,2,0)</f>
        <v>#N/A</v>
      </c>
      <c r="H4625" s="104" t="e">
        <f>C4625*PRODUCT(#REF!,#REF!,G4625,,#REF!,E4625)</f>
        <v>#N/A</v>
      </c>
    </row>
    <row r="4626" spans="3:8">
      <c r="C4626" t="e">
        <f>VLOOKUP(B4626,定价因子!L:M,2,0)</f>
        <v>#N/A</v>
      </c>
      <c r="E4626" t="e">
        <f>VLOOKUP($D$1&amp;D4626,定价因子!E:F,2,0)</f>
        <v>#N/A</v>
      </c>
      <c r="G4626" t="e">
        <f>VLOOKUP($F$1&amp;F4626,定价因子!E:F,2,0)</f>
        <v>#N/A</v>
      </c>
      <c r="H4626" s="104" t="e">
        <f>C4626*PRODUCT(#REF!,#REF!,G4626,,#REF!,E4626)</f>
        <v>#N/A</v>
      </c>
    </row>
    <row r="4627" spans="3:8">
      <c r="C4627" t="e">
        <f>VLOOKUP(B4627,定价因子!L:M,2,0)</f>
        <v>#N/A</v>
      </c>
      <c r="E4627" t="e">
        <f>VLOOKUP($D$1&amp;D4627,定价因子!E:F,2,0)</f>
        <v>#N/A</v>
      </c>
      <c r="G4627" t="e">
        <f>VLOOKUP($F$1&amp;F4627,定价因子!E:F,2,0)</f>
        <v>#N/A</v>
      </c>
      <c r="H4627" s="104" t="e">
        <f>C4627*PRODUCT(#REF!,#REF!,G4627,,#REF!,E4627)</f>
        <v>#N/A</v>
      </c>
    </row>
    <row r="4628" spans="3:8">
      <c r="C4628" t="e">
        <f>VLOOKUP(B4628,定价因子!L:M,2,0)</f>
        <v>#N/A</v>
      </c>
      <c r="E4628" t="e">
        <f>VLOOKUP($D$1&amp;D4628,定价因子!E:F,2,0)</f>
        <v>#N/A</v>
      </c>
      <c r="G4628" t="e">
        <f>VLOOKUP($F$1&amp;F4628,定价因子!E:F,2,0)</f>
        <v>#N/A</v>
      </c>
      <c r="H4628" s="104" t="e">
        <f>C4628*PRODUCT(#REF!,#REF!,G4628,,#REF!,E4628)</f>
        <v>#N/A</v>
      </c>
    </row>
    <row r="4629" spans="3:8">
      <c r="C4629" t="e">
        <f>VLOOKUP(B4629,定价因子!L:M,2,0)</f>
        <v>#N/A</v>
      </c>
      <c r="E4629" t="e">
        <f>VLOOKUP($D$1&amp;D4629,定价因子!E:F,2,0)</f>
        <v>#N/A</v>
      </c>
      <c r="G4629" t="e">
        <f>VLOOKUP($F$1&amp;F4629,定价因子!E:F,2,0)</f>
        <v>#N/A</v>
      </c>
      <c r="H4629" s="104" t="e">
        <f>C4629*PRODUCT(#REF!,#REF!,G4629,,#REF!,E4629)</f>
        <v>#N/A</v>
      </c>
    </row>
    <row r="4630" spans="3:8">
      <c r="C4630" t="e">
        <f>VLOOKUP(B4630,定价因子!L:M,2,0)</f>
        <v>#N/A</v>
      </c>
      <c r="E4630" t="e">
        <f>VLOOKUP($D$1&amp;D4630,定价因子!E:F,2,0)</f>
        <v>#N/A</v>
      </c>
      <c r="G4630" t="e">
        <f>VLOOKUP($F$1&amp;F4630,定价因子!E:F,2,0)</f>
        <v>#N/A</v>
      </c>
      <c r="H4630" s="104" t="e">
        <f>C4630*PRODUCT(#REF!,#REF!,G4630,,#REF!,E4630)</f>
        <v>#N/A</v>
      </c>
    </row>
    <row r="4631" spans="3:8">
      <c r="C4631" t="e">
        <f>VLOOKUP(B4631,定价因子!L:M,2,0)</f>
        <v>#N/A</v>
      </c>
      <c r="E4631" t="e">
        <f>VLOOKUP($D$1&amp;D4631,定价因子!E:F,2,0)</f>
        <v>#N/A</v>
      </c>
      <c r="G4631" t="e">
        <f>VLOOKUP($F$1&amp;F4631,定价因子!E:F,2,0)</f>
        <v>#N/A</v>
      </c>
      <c r="H4631" s="104" t="e">
        <f>C4631*PRODUCT(#REF!,#REF!,G4631,,#REF!,E4631)</f>
        <v>#N/A</v>
      </c>
    </row>
    <row r="4632" spans="3:8">
      <c r="C4632" t="e">
        <f>VLOOKUP(B4632,定价因子!L:M,2,0)</f>
        <v>#N/A</v>
      </c>
      <c r="E4632" t="e">
        <f>VLOOKUP($D$1&amp;D4632,定价因子!E:F,2,0)</f>
        <v>#N/A</v>
      </c>
      <c r="G4632" t="e">
        <f>VLOOKUP($F$1&amp;F4632,定价因子!E:F,2,0)</f>
        <v>#N/A</v>
      </c>
      <c r="H4632" s="104" t="e">
        <f>C4632*PRODUCT(#REF!,#REF!,G4632,,#REF!,E4632)</f>
        <v>#N/A</v>
      </c>
    </row>
    <row r="4633" spans="3:8">
      <c r="C4633" t="e">
        <f>VLOOKUP(B4633,定价因子!L:M,2,0)</f>
        <v>#N/A</v>
      </c>
      <c r="E4633" t="e">
        <f>VLOOKUP($D$1&amp;D4633,定价因子!E:F,2,0)</f>
        <v>#N/A</v>
      </c>
      <c r="G4633" t="e">
        <f>VLOOKUP($F$1&amp;F4633,定价因子!E:F,2,0)</f>
        <v>#N/A</v>
      </c>
      <c r="H4633" s="104" t="e">
        <f>C4633*PRODUCT(#REF!,#REF!,G4633,,#REF!,E4633)</f>
        <v>#N/A</v>
      </c>
    </row>
    <row r="4634" spans="3:8">
      <c r="C4634" t="e">
        <f>VLOOKUP(B4634,定价因子!L:M,2,0)</f>
        <v>#N/A</v>
      </c>
      <c r="E4634" t="e">
        <f>VLOOKUP($D$1&amp;D4634,定价因子!E:F,2,0)</f>
        <v>#N/A</v>
      </c>
      <c r="G4634" t="e">
        <f>VLOOKUP($F$1&amp;F4634,定价因子!E:F,2,0)</f>
        <v>#N/A</v>
      </c>
      <c r="H4634" s="104" t="e">
        <f>C4634*PRODUCT(#REF!,#REF!,G4634,,#REF!,E4634)</f>
        <v>#N/A</v>
      </c>
    </row>
    <row r="4635" spans="3:8">
      <c r="C4635" t="e">
        <f>VLOOKUP(B4635,定价因子!L:M,2,0)</f>
        <v>#N/A</v>
      </c>
      <c r="E4635" t="e">
        <f>VLOOKUP($D$1&amp;D4635,定价因子!E:F,2,0)</f>
        <v>#N/A</v>
      </c>
      <c r="G4635" t="e">
        <f>VLOOKUP($F$1&amp;F4635,定价因子!E:F,2,0)</f>
        <v>#N/A</v>
      </c>
      <c r="H4635" s="104" t="e">
        <f>C4635*PRODUCT(#REF!,#REF!,G4635,,#REF!,E4635)</f>
        <v>#N/A</v>
      </c>
    </row>
    <row r="4636" spans="3:8">
      <c r="C4636" t="e">
        <f>VLOOKUP(B4636,定价因子!L:M,2,0)</f>
        <v>#N/A</v>
      </c>
      <c r="E4636" t="e">
        <f>VLOOKUP($D$1&amp;D4636,定价因子!E:F,2,0)</f>
        <v>#N/A</v>
      </c>
      <c r="G4636" t="e">
        <f>VLOOKUP($F$1&amp;F4636,定价因子!E:F,2,0)</f>
        <v>#N/A</v>
      </c>
      <c r="H4636" s="104" t="e">
        <f>C4636*PRODUCT(#REF!,#REF!,G4636,,#REF!,E4636)</f>
        <v>#N/A</v>
      </c>
    </row>
    <row r="4637" spans="3:8">
      <c r="C4637" t="e">
        <f>VLOOKUP(B4637,定价因子!L:M,2,0)</f>
        <v>#N/A</v>
      </c>
      <c r="E4637" t="e">
        <f>VLOOKUP($D$1&amp;D4637,定价因子!E:F,2,0)</f>
        <v>#N/A</v>
      </c>
      <c r="G4637" t="e">
        <f>VLOOKUP($F$1&amp;F4637,定价因子!E:F,2,0)</f>
        <v>#N/A</v>
      </c>
      <c r="H4637" s="104" t="e">
        <f>C4637*PRODUCT(#REF!,#REF!,G4637,,#REF!,E4637)</f>
        <v>#N/A</v>
      </c>
    </row>
    <row r="4638" spans="3:8">
      <c r="C4638" t="e">
        <f>VLOOKUP(B4638,定价因子!L:M,2,0)</f>
        <v>#N/A</v>
      </c>
      <c r="E4638" t="e">
        <f>VLOOKUP($D$1&amp;D4638,定价因子!E:F,2,0)</f>
        <v>#N/A</v>
      </c>
      <c r="G4638" t="e">
        <f>VLOOKUP($F$1&amp;F4638,定价因子!E:F,2,0)</f>
        <v>#N/A</v>
      </c>
      <c r="H4638" s="104" t="e">
        <f>C4638*PRODUCT(#REF!,#REF!,G4638,,#REF!,E4638)</f>
        <v>#N/A</v>
      </c>
    </row>
    <row r="4639" spans="3:8">
      <c r="C4639" t="e">
        <f>VLOOKUP(B4639,定价因子!L:M,2,0)</f>
        <v>#N/A</v>
      </c>
      <c r="E4639" t="e">
        <f>VLOOKUP($D$1&amp;D4639,定价因子!E:F,2,0)</f>
        <v>#N/A</v>
      </c>
      <c r="G4639" t="e">
        <f>VLOOKUP($F$1&amp;F4639,定价因子!E:F,2,0)</f>
        <v>#N/A</v>
      </c>
      <c r="H4639" s="104" t="e">
        <f>C4639*PRODUCT(#REF!,#REF!,G4639,,#REF!,E4639)</f>
        <v>#N/A</v>
      </c>
    </row>
    <row r="4640" spans="3:8">
      <c r="C4640" t="e">
        <f>VLOOKUP(B4640,定价因子!L:M,2,0)</f>
        <v>#N/A</v>
      </c>
      <c r="E4640" t="e">
        <f>VLOOKUP($D$1&amp;D4640,定价因子!E:F,2,0)</f>
        <v>#N/A</v>
      </c>
      <c r="G4640" t="e">
        <f>VLOOKUP($F$1&amp;F4640,定价因子!E:F,2,0)</f>
        <v>#N/A</v>
      </c>
      <c r="H4640" s="104" t="e">
        <f>C4640*PRODUCT(#REF!,#REF!,G4640,,#REF!,E4640)</f>
        <v>#N/A</v>
      </c>
    </row>
    <row r="4641" spans="3:8">
      <c r="C4641" t="e">
        <f>VLOOKUP(B4641,定价因子!L:M,2,0)</f>
        <v>#N/A</v>
      </c>
      <c r="E4641" t="e">
        <f>VLOOKUP($D$1&amp;D4641,定价因子!E:F,2,0)</f>
        <v>#N/A</v>
      </c>
      <c r="G4641" t="e">
        <f>VLOOKUP($F$1&amp;F4641,定价因子!E:F,2,0)</f>
        <v>#N/A</v>
      </c>
      <c r="H4641" s="104" t="e">
        <f>C4641*PRODUCT(#REF!,#REF!,G4641,,#REF!,E4641)</f>
        <v>#N/A</v>
      </c>
    </row>
    <row r="4642" spans="3:8">
      <c r="C4642" t="e">
        <f>VLOOKUP(B4642,定价因子!L:M,2,0)</f>
        <v>#N/A</v>
      </c>
      <c r="E4642" t="e">
        <f>VLOOKUP($D$1&amp;D4642,定价因子!E:F,2,0)</f>
        <v>#N/A</v>
      </c>
      <c r="G4642" t="e">
        <f>VLOOKUP($F$1&amp;F4642,定价因子!E:F,2,0)</f>
        <v>#N/A</v>
      </c>
      <c r="H4642" s="104" t="e">
        <f>C4642*PRODUCT(#REF!,#REF!,G4642,,#REF!,E4642)</f>
        <v>#N/A</v>
      </c>
    </row>
    <row r="4643" spans="3:8">
      <c r="C4643" t="e">
        <f>VLOOKUP(B4643,定价因子!L:M,2,0)</f>
        <v>#N/A</v>
      </c>
      <c r="E4643" t="e">
        <f>VLOOKUP($D$1&amp;D4643,定价因子!E:F,2,0)</f>
        <v>#N/A</v>
      </c>
      <c r="G4643" t="e">
        <f>VLOOKUP($F$1&amp;F4643,定价因子!E:F,2,0)</f>
        <v>#N/A</v>
      </c>
      <c r="H4643" s="104" t="e">
        <f>C4643*PRODUCT(#REF!,#REF!,G4643,,#REF!,E4643)</f>
        <v>#N/A</v>
      </c>
    </row>
    <row r="4644" spans="3:8">
      <c r="C4644" t="e">
        <f>VLOOKUP(B4644,定价因子!L:M,2,0)</f>
        <v>#N/A</v>
      </c>
      <c r="E4644" t="e">
        <f>VLOOKUP($D$1&amp;D4644,定价因子!E:F,2,0)</f>
        <v>#N/A</v>
      </c>
      <c r="G4644" t="e">
        <f>VLOOKUP($F$1&amp;F4644,定价因子!E:F,2,0)</f>
        <v>#N/A</v>
      </c>
      <c r="H4644" s="104" t="e">
        <f>C4644*PRODUCT(#REF!,#REF!,G4644,,#REF!,E4644)</f>
        <v>#N/A</v>
      </c>
    </row>
    <row r="4645" spans="3:8">
      <c r="C4645" t="e">
        <f>VLOOKUP(B4645,定价因子!L:M,2,0)</f>
        <v>#N/A</v>
      </c>
      <c r="E4645" t="e">
        <f>VLOOKUP($D$1&amp;D4645,定价因子!E:F,2,0)</f>
        <v>#N/A</v>
      </c>
      <c r="G4645" t="e">
        <f>VLOOKUP($F$1&amp;F4645,定价因子!E:F,2,0)</f>
        <v>#N/A</v>
      </c>
      <c r="H4645" s="104" t="e">
        <f>C4645*PRODUCT(#REF!,#REF!,G4645,,#REF!,E4645)</f>
        <v>#N/A</v>
      </c>
    </row>
    <row r="4646" spans="3:8">
      <c r="C4646" t="e">
        <f>VLOOKUP(B4646,定价因子!L:M,2,0)</f>
        <v>#N/A</v>
      </c>
      <c r="E4646" t="e">
        <f>VLOOKUP($D$1&amp;D4646,定价因子!E:F,2,0)</f>
        <v>#N/A</v>
      </c>
      <c r="G4646" t="e">
        <f>VLOOKUP($F$1&amp;F4646,定价因子!E:F,2,0)</f>
        <v>#N/A</v>
      </c>
      <c r="H4646" s="104" t="e">
        <f>C4646*PRODUCT(#REF!,#REF!,G4646,,#REF!,E4646)</f>
        <v>#N/A</v>
      </c>
    </row>
    <row r="4647" spans="3:8">
      <c r="C4647" t="e">
        <f>VLOOKUP(B4647,定价因子!L:M,2,0)</f>
        <v>#N/A</v>
      </c>
      <c r="E4647" t="e">
        <f>VLOOKUP($D$1&amp;D4647,定价因子!E:F,2,0)</f>
        <v>#N/A</v>
      </c>
      <c r="G4647" t="e">
        <f>VLOOKUP($F$1&amp;F4647,定价因子!E:F,2,0)</f>
        <v>#N/A</v>
      </c>
      <c r="H4647" s="104" t="e">
        <f>C4647*PRODUCT(#REF!,#REF!,G4647,,#REF!,E4647)</f>
        <v>#N/A</v>
      </c>
    </row>
    <row r="4648" spans="3:8">
      <c r="C4648" t="e">
        <f>VLOOKUP(B4648,定价因子!L:M,2,0)</f>
        <v>#N/A</v>
      </c>
      <c r="E4648" t="e">
        <f>VLOOKUP($D$1&amp;D4648,定价因子!E:F,2,0)</f>
        <v>#N/A</v>
      </c>
      <c r="G4648" t="e">
        <f>VLOOKUP($F$1&amp;F4648,定价因子!E:F,2,0)</f>
        <v>#N/A</v>
      </c>
      <c r="H4648" s="104" t="e">
        <f>C4648*PRODUCT(#REF!,#REF!,G4648,,#REF!,E4648)</f>
        <v>#N/A</v>
      </c>
    </row>
    <row r="4649" spans="3:8">
      <c r="C4649" t="e">
        <f>VLOOKUP(B4649,定价因子!L:M,2,0)</f>
        <v>#N/A</v>
      </c>
      <c r="E4649" t="e">
        <f>VLOOKUP($D$1&amp;D4649,定价因子!E:F,2,0)</f>
        <v>#N/A</v>
      </c>
      <c r="G4649" t="e">
        <f>VLOOKUP($F$1&amp;F4649,定价因子!E:F,2,0)</f>
        <v>#N/A</v>
      </c>
      <c r="H4649" s="104" t="e">
        <f>C4649*PRODUCT(#REF!,#REF!,G4649,,#REF!,E4649)</f>
        <v>#N/A</v>
      </c>
    </row>
    <row r="4650" spans="3:8">
      <c r="C4650" t="e">
        <f>VLOOKUP(B4650,定价因子!L:M,2,0)</f>
        <v>#N/A</v>
      </c>
      <c r="E4650" t="e">
        <f>VLOOKUP($D$1&amp;D4650,定价因子!E:F,2,0)</f>
        <v>#N/A</v>
      </c>
      <c r="G4650" t="e">
        <f>VLOOKUP($F$1&amp;F4650,定价因子!E:F,2,0)</f>
        <v>#N/A</v>
      </c>
      <c r="H4650" s="104" t="e">
        <f>C4650*PRODUCT(#REF!,#REF!,G4650,,#REF!,E4650)</f>
        <v>#N/A</v>
      </c>
    </row>
    <row r="4651" spans="3:8">
      <c r="C4651" t="e">
        <f>VLOOKUP(B4651,定价因子!L:M,2,0)</f>
        <v>#N/A</v>
      </c>
      <c r="E4651" t="e">
        <f>VLOOKUP($D$1&amp;D4651,定价因子!E:F,2,0)</f>
        <v>#N/A</v>
      </c>
      <c r="G4651" t="e">
        <f>VLOOKUP($F$1&amp;F4651,定价因子!E:F,2,0)</f>
        <v>#N/A</v>
      </c>
      <c r="H4651" s="104" t="e">
        <f>C4651*PRODUCT(#REF!,#REF!,G4651,,#REF!,E4651)</f>
        <v>#N/A</v>
      </c>
    </row>
    <row r="4652" spans="3:8">
      <c r="C4652" t="e">
        <f>VLOOKUP(B4652,定价因子!L:M,2,0)</f>
        <v>#N/A</v>
      </c>
      <c r="E4652" t="e">
        <f>VLOOKUP($D$1&amp;D4652,定价因子!E:F,2,0)</f>
        <v>#N/A</v>
      </c>
      <c r="G4652" t="e">
        <f>VLOOKUP($F$1&amp;F4652,定价因子!E:F,2,0)</f>
        <v>#N/A</v>
      </c>
      <c r="H4652" s="104" t="e">
        <f>C4652*PRODUCT(#REF!,#REF!,G4652,,#REF!,E4652)</f>
        <v>#N/A</v>
      </c>
    </row>
    <row r="4653" spans="3:8">
      <c r="C4653" t="e">
        <f>VLOOKUP(B4653,定价因子!L:M,2,0)</f>
        <v>#N/A</v>
      </c>
      <c r="E4653" t="e">
        <f>VLOOKUP($D$1&amp;D4653,定价因子!E:F,2,0)</f>
        <v>#N/A</v>
      </c>
      <c r="G4653" t="e">
        <f>VLOOKUP($F$1&amp;F4653,定价因子!E:F,2,0)</f>
        <v>#N/A</v>
      </c>
      <c r="H4653" s="104" t="e">
        <f>C4653*PRODUCT(#REF!,#REF!,G4653,,#REF!,E4653)</f>
        <v>#N/A</v>
      </c>
    </row>
    <row r="4654" spans="3:8">
      <c r="C4654" t="e">
        <f>VLOOKUP(B4654,定价因子!L:M,2,0)</f>
        <v>#N/A</v>
      </c>
      <c r="E4654" t="e">
        <f>VLOOKUP($D$1&amp;D4654,定价因子!E:F,2,0)</f>
        <v>#N/A</v>
      </c>
      <c r="G4654" t="e">
        <f>VLOOKUP($F$1&amp;F4654,定价因子!E:F,2,0)</f>
        <v>#N/A</v>
      </c>
      <c r="H4654" s="104" t="e">
        <f>C4654*PRODUCT(#REF!,#REF!,G4654,,#REF!,E4654)</f>
        <v>#N/A</v>
      </c>
    </row>
    <row r="4655" spans="3:8">
      <c r="C4655" t="e">
        <f>VLOOKUP(B4655,定价因子!L:M,2,0)</f>
        <v>#N/A</v>
      </c>
      <c r="E4655" t="e">
        <f>VLOOKUP($D$1&amp;D4655,定价因子!E:F,2,0)</f>
        <v>#N/A</v>
      </c>
      <c r="G4655" t="e">
        <f>VLOOKUP($F$1&amp;F4655,定价因子!E:F,2,0)</f>
        <v>#N/A</v>
      </c>
      <c r="H4655" s="104" t="e">
        <f>C4655*PRODUCT(#REF!,#REF!,G4655,,#REF!,E4655)</f>
        <v>#N/A</v>
      </c>
    </row>
    <row r="4656" spans="3:8">
      <c r="C4656" t="e">
        <f>VLOOKUP(B4656,定价因子!L:M,2,0)</f>
        <v>#N/A</v>
      </c>
      <c r="E4656" t="e">
        <f>VLOOKUP($D$1&amp;D4656,定价因子!E:F,2,0)</f>
        <v>#N/A</v>
      </c>
      <c r="G4656" t="e">
        <f>VLOOKUP($F$1&amp;F4656,定价因子!E:F,2,0)</f>
        <v>#N/A</v>
      </c>
      <c r="H4656" s="104" t="e">
        <f>C4656*PRODUCT(#REF!,#REF!,G4656,,#REF!,E4656)</f>
        <v>#N/A</v>
      </c>
    </row>
    <row r="4657" spans="3:8">
      <c r="C4657" t="e">
        <f>VLOOKUP(B4657,定价因子!L:M,2,0)</f>
        <v>#N/A</v>
      </c>
      <c r="E4657" t="e">
        <f>VLOOKUP($D$1&amp;D4657,定价因子!E:F,2,0)</f>
        <v>#N/A</v>
      </c>
      <c r="G4657" t="e">
        <f>VLOOKUP($F$1&amp;F4657,定价因子!E:F,2,0)</f>
        <v>#N/A</v>
      </c>
      <c r="H4657" s="104" t="e">
        <f>C4657*PRODUCT(#REF!,#REF!,G4657,,#REF!,E4657)</f>
        <v>#N/A</v>
      </c>
    </row>
    <row r="4658" spans="3:8">
      <c r="C4658" t="e">
        <f>VLOOKUP(B4658,定价因子!L:M,2,0)</f>
        <v>#N/A</v>
      </c>
      <c r="E4658" t="e">
        <f>VLOOKUP($D$1&amp;D4658,定价因子!E:F,2,0)</f>
        <v>#N/A</v>
      </c>
      <c r="G4658" t="e">
        <f>VLOOKUP($F$1&amp;F4658,定价因子!E:F,2,0)</f>
        <v>#N/A</v>
      </c>
      <c r="H4658" s="104" t="e">
        <f>C4658*PRODUCT(#REF!,#REF!,G4658,,#REF!,E4658)</f>
        <v>#N/A</v>
      </c>
    </row>
    <row r="4659" spans="3:8">
      <c r="C4659" t="e">
        <f>VLOOKUP(B4659,定价因子!L:M,2,0)</f>
        <v>#N/A</v>
      </c>
      <c r="E4659" t="e">
        <f>VLOOKUP($D$1&amp;D4659,定价因子!E:F,2,0)</f>
        <v>#N/A</v>
      </c>
      <c r="G4659" t="e">
        <f>VLOOKUP($F$1&amp;F4659,定价因子!E:F,2,0)</f>
        <v>#N/A</v>
      </c>
      <c r="H4659" s="104" t="e">
        <f>C4659*PRODUCT(#REF!,#REF!,G4659,,#REF!,E4659)</f>
        <v>#N/A</v>
      </c>
    </row>
    <row r="4660" spans="3:8">
      <c r="C4660" t="e">
        <f>VLOOKUP(B4660,定价因子!L:M,2,0)</f>
        <v>#N/A</v>
      </c>
      <c r="E4660" t="e">
        <f>VLOOKUP($D$1&amp;D4660,定价因子!E:F,2,0)</f>
        <v>#N/A</v>
      </c>
      <c r="G4660" t="e">
        <f>VLOOKUP($F$1&amp;F4660,定价因子!E:F,2,0)</f>
        <v>#N/A</v>
      </c>
      <c r="H4660" s="104" t="e">
        <f>C4660*PRODUCT(#REF!,#REF!,G4660,,#REF!,E4660)</f>
        <v>#N/A</v>
      </c>
    </row>
    <row r="4661" spans="3:8">
      <c r="C4661" t="e">
        <f>VLOOKUP(B4661,定价因子!L:M,2,0)</f>
        <v>#N/A</v>
      </c>
      <c r="E4661" t="e">
        <f>VLOOKUP($D$1&amp;D4661,定价因子!E:F,2,0)</f>
        <v>#N/A</v>
      </c>
      <c r="G4661" t="e">
        <f>VLOOKUP($F$1&amp;F4661,定价因子!E:F,2,0)</f>
        <v>#N/A</v>
      </c>
      <c r="H4661" s="104" t="e">
        <f>C4661*PRODUCT(#REF!,#REF!,G4661,,#REF!,E4661)</f>
        <v>#N/A</v>
      </c>
    </row>
    <row r="4662" spans="3:8">
      <c r="C4662" t="e">
        <f>VLOOKUP(B4662,定价因子!L:M,2,0)</f>
        <v>#N/A</v>
      </c>
      <c r="E4662" t="e">
        <f>VLOOKUP($D$1&amp;D4662,定价因子!E:F,2,0)</f>
        <v>#N/A</v>
      </c>
      <c r="G4662" t="e">
        <f>VLOOKUP($F$1&amp;F4662,定价因子!E:F,2,0)</f>
        <v>#N/A</v>
      </c>
      <c r="H4662" s="104" t="e">
        <f>C4662*PRODUCT(#REF!,#REF!,G4662,,#REF!,E4662)</f>
        <v>#N/A</v>
      </c>
    </row>
    <row r="4663" spans="3:8">
      <c r="C4663" t="e">
        <f>VLOOKUP(B4663,定价因子!L:M,2,0)</f>
        <v>#N/A</v>
      </c>
      <c r="E4663" t="e">
        <f>VLOOKUP($D$1&amp;D4663,定价因子!E:F,2,0)</f>
        <v>#N/A</v>
      </c>
      <c r="G4663" t="e">
        <f>VLOOKUP($F$1&amp;F4663,定价因子!E:F,2,0)</f>
        <v>#N/A</v>
      </c>
      <c r="H4663" s="104" t="e">
        <f>C4663*PRODUCT(#REF!,#REF!,G4663,,#REF!,E4663)</f>
        <v>#N/A</v>
      </c>
    </row>
    <row r="4664" spans="3:8">
      <c r="C4664" t="e">
        <f>VLOOKUP(B4664,定价因子!L:M,2,0)</f>
        <v>#N/A</v>
      </c>
      <c r="E4664" t="e">
        <f>VLOOKUP($D$1&amp;D4664,定价因子!E:F,2,0)</f>
        <v>#N/A</v>
      </c>
      <c r="G4664" t="e">
        <f>VLOOKUP($F$1&amp;F4664,定价因子!E:F,2,0)</f>
        <v>#N/A</v>
      </c>
      <c r="H4664" s="104" t="e">
        <f>C4664*PRODUCT(#REF!,#REF!,G4664,,#REF!,E4664)</f>
        <v>#N/A</v>
      </c>
    </row>
    <row r="4665" spans="3:8">
      <c r="C4665" t="e">
        <f>VLOOKUP(B4665,定价因子!L:M,2,0)</f>
        <v>#N/A</v>
      </c>
      <c r="E4665" t="e">
        <f>VLOOKUP($D$1&amp;D4665,定价因子!E:F,2,0)</f>
        <v>#N/A</v>
      </c>
      <c r="G4665" t="e">
        <f>VLOOKUP($F$1&amp;F4665,定价因子!E:F,2,0)</f>
        <v>#N/A</v>
      </c>
      <c r="H4665" s="104" t="e">
        <f>C4665*PRODUCT(#REF!,#REF!,G4665,,#REF!,E4665)</f>
        <v>#N/A</v>
      </c>
    </row>
    <row r="4666" spans="3:8">
      <c r="C4666" t="e">
        <f>VLOOKUP(B4666,定价因子!L:M,2,0)</f>
        <v>#N/A</v>
      </c>
      <c r="E4666" t="e">
        <f>VLOOKUP($D$1&amp;D4666,定价因子!E:F,2,0)</f>
        <v>#N/A</v>
      </c>
      <c r="G4666" t="e">
        <f>VLOOKUP($F$1&amp;F4666,定价因子!E:F,2,0)</f>
        <v>#N/A</v>
      </c>
      <c r="H4666" s="104" t="e">
        <f>C4666*PRODUCT(#REF!,#REF!,G4666,,#REF!,E4666)</f>
        <v>#N/A</v>
      </c>
    </row>
    <row r="4667" spans="3:8">
      <c r="C4667" t="e">
        <f>VLOOKUP(B4667,定价因子!L:M,2,0)</f>
        <v>#N/A</v>
      </c>
      <c r="E4667" t="e">
        <f>VLOOKUP($D$1&amp;D4667,定价因子!E:F,2,0)</f>
        <v>#N/A</v>
      </c>
      <c r="G4667" t="e">
        <f>VLOOKUP($F$1&amp;F4667,定价因子!E:F,2,0)</f>
        <v>#N/A</v>
      </c>
      <c r="H4667" s="104" t="e">
        <f>C4667*PRODUCT(#REF!,#REF!,G4667,,#REF!,E4667)</f>
        <v>#N/A</v>
      </c>
    </row>
    <row r="4668" spans="3:8">
      <c r="C4668" t="e">
        <f>VLOOKUP(B4668,定价因子!L:M,2,0)</f>
        <v>#N/A</v>
      </c>
      <c r="E4668" t="e">
        <f>VLOOKUP($D$1&amp;D4668,定价因子!E:F,2,0)</f>
        <v>#N/A</v>
      </c>
      <c r="G4668" t="e">
        <f>VLOOKUP($F$1&amp;F4668,定价因子!E:F,2,0)</f>
        <v>#N/A</v>
      </c>
      <c r="H4668" s="104" t="e">
        <f>C4668*PRODUCT(#REF!,#REF!,G4668,,#REF!,E4668)</f>
        <v>#N/A</v>
      </c>
    </row>
    <row r="4669" spans="3:8">
      <c r="C4669" t="e">
        <f>VLOOKUP(B4669,定价因子!L:M,2,0)</f>
        <v>#N/A</v>
      </c>
      <c r="E4669" t="e">
        <f>VLOOKUP($D$1&amp;D4669,定价因子!E:F,2,0)</f>
        <v>#N/A</v>
      </c>
      <c r="G4669" t="e">
        <f>VLOOKUP($F$1&amp;F4669,定价因子!E:F,2,0)</f>
        <v>#N/A</v>
      </c>
      <c r="H4669" s="104" t="e">
        <f>C4669*PRODUCT(#REF!,#REF!,G4669,,#REF!,E4669)</f>
        <v>#N/A</v>
      </c>
    </row>
    <row r="4670" spans="3:8">
      <c r="C4670" t="e">
        <f>VLOOKUP(B4670,定价因子!L:M,2,0)</f>
        <v>#N/A</v>
      </c>
      <c r="E4670" t="e">
        <f>VLOOKUP($D$1&amp;D4670,定价因子!E:F,2,0)</f>
        <v>#N/A</v>
      </c>
      <c r="G4670" t="e">
        <f>VLOOKUP($F$1&amp;F4670,定价因子!E:F,2,0)</f>
        <v>#N/A</v>
      </c>
      <c r="H4670" s="104" t="e">
        <f>C4670*PRODUCT(#REF!,#REF!,G4670,,#REF!,E4670)</f>
        <v>#N/A</v>
      </c>
    </row>
    <row r="4671" spans="3:8">
      <c r="C4671" t="e">
        <f>VLOOKUP(B4671,定价因子!L:M,2,0)</f>
        <v>#N/A</v>
      </c>
      <c r="E4671" t="e">
        <f>VLOOKUP($D$1&amp;D4671,定价因子!E:F,2,0)</f>
        <v>#N/A</v>
      </c>
      <c r="G4671" t="e">
        <f>VLOOKUP($F$1&amp;F4671,定价因子!E:F,2,0)</f>
        <v>#N/A</v>
      </c>
      <c r="H4671" s="104" t="e">
        <f>C4671*PRODUCT(#REF!,#REF!,G4671,,#REF!,E4671)</f>
        <v>#N/A</v>
      </c>
    </row>
    <row r="4672" spans="3:8">
      <c r="C4672" t="e">
        <f>VLOOKUP(B4672,定价因子!L:M,2,0)</f>
        <v>#N/A</v>
      </c>
      <c r="E4672" t="e">
        <f>VLOOKUP($D$1&amp;D4672,定价因子!E:F,2,0)</f>
        <v>#N/A</v>
      </c>
      <c r="G4672" t="e">
        <f>VLOOKUP($F$1&amp;F4672,定价因子!E:F,2,0)</f>
        <v>#N/A</v>
      </c>
      <c r="H4672" s="104" t="e">
        <f>C4672*PRODUCT(#REF!,#REF!,G4672,,#REF!,E4672)</f>
        <v>#N/A</v>
      </c>
    </row>
    <row r="4673" spans="3:8">
      <c r="C4673" t="e">
        <f>VLOOKUP(B4673,定价因子!L:M,2,0)</f>
        <v>#N/A</v>
      </c>
      <c r="E4673" t="e">
        <f>VLOOKUP($D$1&amp;D4673,定价因子!E:F,2,0)</f>
        <v>#N/A</v>
      </c>
      <c r="G4673" t="e">
        <f>VLOOKUP($F$1&amp;F4673,定价因子!E:F,2,0)</f>
        <v>#N/A</v>
      </c>
      <c r="H4673" s="104" t="e">
        <f>C4673*PRODUCT(#REF!,#REF!,G4673,,#REF!,E4673)</f>
        <v>#N/A</v>
      </c>
    </row>
    <row r="4674" spans="3:8">
      <c r="C4674" t="e">
        <f>VLOOKUP(B4674,定价因子!L:M,2,0)</f>
        <v>#N/A</v>
      </c>
      <c r="E4674" t="e">
        <f>VLOOKUP($D$1&amp;D4674,定价因子!E:F,2,0)</f>
        <v>#N/A</v>
      </c>
      <c r="G4674" t="e">
        <f>VLOOKUP($F$1&amp;F4674,定价因子!E:F,2,0)</f>
        <v>#N/A</v>
      </c>
      <c r="H4674" s="104" t="e">
        <f>C4674*PRODUCT(#REF!,#REF!,G4674,,#REF!,E4674)</f>
        <v>#N/A</v>
      </c>
    </row>
    <row r="4675" spans="3:8">
      <c r="C4675" t="e">
        <f>VLOOKUP(B4675,定价因子!L:M,2,0)</f>
        <v>#N/A</v>
      </c>
      <c r="E4675" t="e">
        <f>VLOOKUP($D$1&amp;D4675,定价因子!E:F,2,0)</f>
        <v>#N/A</v>
      </c>
      <c r="G4675" t="e">
        <f>VLOOKUP($F$1&amp;F4675,定价因子!E:F,2,0)</f>
        <v>#N/A</v>
      </c>
      <c r="H4675" s="104" t="e">
        <f>C4675*PRODUCT(#REF!,#REF!,G4675,,#REF!,E4675)</f>
        <v>#N/A</v>
      </c>
    </row>
    <row r="4676" spans="3:8">
      <c r="C4676" t="e">
        <f>VLOOKUP(B4676,定价因子!L:M,2,0)</f>
        <v>#N/A</v>
      </c>
      <c r="E4676" t="e">
        <f>VLOOKUP($D$1&amp;D4676,定价因子!E:F,2,0)</f>
        <v>#N/A</v>
      </c>
      <c r="G4676" t="e">
        <f>VLOOKUP($F$1&amp;F4676,定价因子!E:F,2,0)</f>
        <v>#N/A</v>
      </c>
      <c r="H4676" s="104" t="e">
        <f>C4676*PRODUCT(#REF!,#REF!,G4676,,#REF!,E4676)</f>
        <v>#N/A</v>
      </c>
    </row>
    <row r="4677" spans="3:8">
      <c r="C4677" t="e">
        <f>VLOOKUP(B4677,定价因子!L:M,2,0)</f>
        <v>#N/A</v>
      </c>
      <c r="E4677" t="e">
        <f>VLOOKUP($D$1&amp;D4677,定价因子!E:F,2,0)</f>
        <v>#N/A</v>
      </c>
      <c r="G4677" t="e">
        <f>VLOOKUP($F$1&amp;F4677,定价因子!E:F,2,0)</f>
        <v>#N/A</v>
      </c>
      <c r="H4677" s="104" t="e">
        <f>C4677*PRODUCT(#REF!,#REF!,G4677,,#REF!,E4677)</f>
        <v>#N/A</v>
      </c>
    </row>
    <row r="4678" spans="3:8">
      <c r="C4678" t="e">
        <f>VLOOKUP(B4678,定价因子!L:M,2,0)</f>
        <v>#N/A</v>
      </c>
      <c r="E4678" t="e">
        <f>VLOOKUP($D$1&amp;D4678,定价因子!E:F,2,0)</f>
        <v>#N/A</v>
      </c>
      <c r="G4678" t="e">
        <f>VLOOKUP($F$1&amp;F4678,定价因子!E:F,2,0)</f>
        <v>#N/A</v>
      </c>
      <c r="H4678" s="104" t="e">
        <f>C4678*PRODUCT(#REF!,#REF!,G4678,,#REF!,E4678)</f>
        <v>#N/A</v>
      </c>
    </row>
    <row r="4679" spans="3:8">
      <c r="C4679" t="e">
        <f>VLOOKUP(B4679,定价因子!L:M,2,0)</f>
        <v>#N/A</v>
      </c>
      <c r="E4679" t="e">
        <f>VLOOKUP($D$1&amp;D4679,定价因子!E:F,2,0)</f>
        <v>#N/A</v>
      </c>
      <c r="G4679" t="e">
        <f>VLOOKUP($F$1&amp;F4679,定价因子!E:F,2,0)</f>
        <v>#N/A</v>
      </c>
      <c r="H4679" s="104" t="e">
        <f>C4679*PRODUCT(#REF!,#REF!,G4679,,#REF!,E4679)</f>
        <v>#N/A</v>
      </c>
    </row>
    <row r="4680" spans="3:8">
      <c r="C4680" t="e">
        <f>VLOOKUP(B4680,定价因子!L:M,2,0)</f>
        <v>#N/A</v>
      </c>
      <c r="E4680" t="e">
        <f>VLOOKUP($D$1&amp;D4680,定价因子!E:F,2,0)</f>
        <v>#N/A</v>
      </c>
      <c r="G4680" t="e">
        <f>VLOOKUP($F$1&amp;F4680,定价因子!E:F,2,0)</f>
        <v>#N/A</v>
      </c>
      <c r="H4680" s="104" t="e">
        <f>C4680*PRODUCT(#REF!,#REF!,G4680,,#REF!,E4680)</f>
        <v>#N/A</v>
      </c>
    </row>
    <row r="4681" spans="3:8">
      <c r="C4681" t="e">
        <f>VLOOKUP(B4681,定价因子!L:M,2,0)</f>
        <v>#N/A</v>
      </c>
      <c r="E4681" t="e">
        <f>VLOOKUP($D$1&amp;D4681,定价因子!E:F,2,0)</f>
        <v>#N/A</v>
      </c>
      <c r="G4681" t="e">
        <f>VLOOKUP($F$1&amp;F4681,定价因子!E:F,2,0)</f>
        <v>#N/A</v>
      </c>
      <c r="H4681" s="104" t="e">
        <f>C4681*PRODUCT(#REF!,#REF!,G4681,,#REF!,E4681)</f>
        <v>#N/A</v>
      </c>
    </row>
    <row r="4682" spans="3:8">
      <c r="C4682" t="e">
        <f>VLOOKUP(B4682,定价因子!L:M,2,0)</f>
        <v>#N/A</v>
      </c>
      <c r="E4682" t="e">
        <f>VLOOKUP($D$1&amp;D4682,定价因子!E:F,2,0)</f>
        <v>#N/A</v>
      </c>
      <c r="G4682" t="e">
        <f>VLOOKUP($F$1&amp;F4682,定价因子!E:F,2,0)</f>
        <v>#N/A</v>
      </c>
      <c r="H4682" s="104" t="e">
        <f>C4682*PRODUCT(#REF!,#REF!,G4682,,#REF!,E4682)</f>
        <v>#N/A</v>
      </c>
    </row>
    <row r="4683" spans="3:8">
      <c r="C4683" t="e">
        <f>VLOOKUP(B4683,定价因子!L:M,2,0)</f>
        <v>#N/A</v>
      </c>
      <c r="E4683" t="e">
        <f>VLOOKUP($D$1&amp;D4683,定价因子!E:F,2,0)</f>
        <v>#N/A</v>
      </c>
      <c r="G4683" t="e">
        <f>VLOOKUP($F$1&amp;F4683,定价因子!E:F,2,0)</f>
        <v>#N/A</v>
      </c>
      <c r="H4683" s="104" t="e">
        <f>C4683*PRODUCT(#REF!,#REF!,G4683,,#REF!,E4683)</f>
        <v>#N/A</v>
      </c>
    </row>
    <row r="4684" spans="3:8">
      <c r="C4684" t="e">
        <f>VLOOKUP(B4684,定价因子!L:M,2,0)</f>
        <v>#N/A</v>
      </c>
      <c r="E4684" t="e">
        <f>VLOOKUP($D$1&amp;D4684,定价因子!E:F,2,0)</f>
        <v>#N/A</v>
      </c>
      <c r="G4684" t="e">
        <f>VLOOKUP($F$1&amp;F4684,定价因子!E:F,2,0)</f>
        <v>#N/A</v>
      </c>
      <c r="H4684" s="104" t="e">
        <f>C4684*PRODUCT(#REF!,#REF!,G4684,,#REF!,E4684)</f>
        <v>#N/A</v>
      </c>
    </row>
    <row r="4685" spans="3:8">
      <c r="C4685" t="e">
        <f>VLOOKUP(B4685,定价因子!L:M,2,0)</f>
        <v>#N/A</v>
      </c>
      <c r="E4685" t="e">
        <f>VLOOKUP($D$1&amp;D4685,定价因子!E:F,2,0)</f>
        <v>#N/A</v>
      </c>
      <c r="G4685" t="e">
        <f>VLOOKUP($F$1&amp;F4685,定价因子!E:F,2,0)</f>
        <v>#N/A</v>
      </c>
      <c r="H4685" s="104" t="e">
        <f>C4685*PRODUCT(#REF!,#REF!,G4685,,#REF!,E4685)</f>
        <v>#N/A</v>
      </c>
    </row>
    <row r="4686" spans="3:8">
      <c r="C4686" t="e">
        <f>VLOOKUP(B4686,定价因子!L:M,2,0)</f>
        <v>#N/A</v>
      </c>
      <c r="E4686" t="e">
        <f>VLOOKUP($D$1&amp;D4686,定价因子!E:F,2,0)</f>
        <v>#N/A</v>
      </c>
      <c r="G4686" t="e">
        <f>VLOOKUP($F$1&amp;F4686,定价因子!E:F,2,0)</f>
        <v>#N/A</v>
      </c>
      <c r="H4686" s="104" t="e">
        <f>C4686*PRODUCT(#REF!,#REF!,G4686,,#REF!,E4686)</f>
        <v>#N/A</v>
      </c>
    </row>
    <row r="4687" spans="3:8">
      <c r="C4687" t="e">
        <f>VLOOKUP(B4687,定价因子!L:M,2,0)</f>
        <v>#N/A</v>
      </c>
      <c r="E4687" t="e">
        <f>VLOOKUP($D$1&amp;D4687,定价因子!E:F,2,0)</f>
        <v>#N/A</v>
      </c>
      <c r="G4687" t="e">
        <f>VLOOKUP($F$1&amp;F4687,定价因子!E:F,2,0)</f>
        <v>#N/A</v>
      </c>
      <c r="H4687" s="104" t="e">
        <f>C4687*PRODUCT(#REF!,#REF!,G4687,,#REF!,E4687)</f>
        <v>#N/A</v>
      </c>
    </row>
    <row r="4688" spans="3:8">
      <c r="C4688" t="e">
        <f>VLOOKUP(B4688,定价因子!L:M,2,0)</f>
        <v>#N/A</v>
      </c>
      <c r="E4688" t="e">
        <f>VLOOKUP($D$1&amp;D4688,定价因子!E:F,2,0)</f>
        <v>#N/A</v>
      </c>
      <c r="G4688" t="e">
        <f>VLOOKUP($F$1&amp;F4688,定价因子!E:F,2,0)</f>
        <v>#N/A</v>
      </c>
      <c r="H4688" s="104" t="e">
        <f>C4688*PRODUCT(#REF!,#REF!,G4688,,#REF!,E4688)</f>
        <v>#N/A</v>
      </c>
    </row>
    <row r="4689" spans="3:8">
      <c r="C4689" t="e">
        <f>VLOOKUP(B4689,定价因子!L:M,2,0)</f>
        <v>#N/A</v>
      </c>
      <c r="E4689" t="e">
        <f>VLOOKUP($D$1&amp;D4689,定价因子!E:F,2,0)</f>
        <v>#N/A</v>
      </c>
      <c r="G4689" t="e">
        <f>VLOOKUP($F$1&amp;F4689,定价因子!E:F,2,0)</f>
        <v>#N/A</v>
      </c>
      <c r="H4689" s="104" t="e">
        <f>C4689*PRODUCT(#REF!,#REF!,G4689,,#REF!,E4689)</f>
        <v>#N/A</v>
      </c>
    </row>
    <row r="4690" spans="3:8">
      <c r="C4690" t="e">
        <f>VLOOKUP(B4690,定价因子!L:M,2,0)</f>
        <v>#N/A</v>
      </c>
      <c r="E4690" t="e">
        <f>VLOOKUP($D$1&amp;D4690,定价因子!E:F,2,0)</f>
        <v>#N/A</v>
      </c>
      <c r="G4690" t="e">
        <f>VLOOKUP($F$1&amp;F4690,定价因子!E:F,2,0)</f>
        <v>#N/A</v>
      </c>
      <c r="H4690" s="104" t="e">
        <f>C4690*PRODUCT(#REF!,#REF!,G4690,,#REF!,E4690)</f>
        <v>#N/A</v>
      </c>
    </row>
    <row r="4691" spans="3:8">
      <c r="C4691" t="e">
        <f>VLOOKUP(B4691,定价因子!L:M,2,0)</f>
        <v>#N/A</v>
      </c>
      <c r="E4691" t="e">
        <f>VLOOKUP($D$1&amp;D4691,定价因子!E:F,2,0)</f>
        <v>#N/A</v>
      </c>
      <c r="G4691" t="e">
        <f>VLOOKUP($F$1&amp;F4691,定价因子!E:F,2,0)</f>
        <v>#N/A</v>
      </c>
      <c r="H4691" s="104" t="e">
        <f>C4691*PRODUCT(#REF!,#REF!,G4691,,#REF!,E4691)</f>
        <v>#N/A</v>
      </c>
    </row>
    <row r="4692" spans="3:8">
      <c r="C4692" t="e">
        <f>VLOOKUP(B4692,定价因子!L:M,2,0)</f>
        <v>#N/A</v>
      </c>
      <c r="E4692" t="e">
        <f>VLOOKUP($D$1&amp;D4692,定价因子!E:F,2,0)</f>
        <v>#N/A</v>
      </c>
      <c r="G4692" t="e">
        <f>VLOOKUP($F$1&amp;F4692,定价因子!E:F,2,0)</f>
        <v>#N/A</v>
      </c>
      <c r="H4692" s="104" t="e">
        <f>C4692*PRODUCT(#REF!,#REF!,G4692,,#REF!,E4692)</f>
        <v>#N/A</v>
      </c>
    </row>
    <row r="4693" spans="3:8">
      <c r="C4693" t="e">
        <f>VLOOKUP(B4693,定价因子!L:M,2,0)</f>
        <v>#N/A</v>
      </c>
      <c r="E4693" t="e">
        <f>VLOOKUP($D$1&amp;D4693,定价因子!E:F,2,0)</f>
        <v>#N/A</v>
      </c>
      <c r="G4693" t="e">
        <f>VLOOKUP($F$1&amp;F4693,定价因子!E:F,2,0)</f>
        <v>#N/A</v>
      </c>
      <c r="H4693" s="104" t="e">
        <f>C4693*PRODUCT(#REF!,#REF!,G4693,,#REF!,E4693)</f>
        <v>#N/A</v>
      </c>
    </row>
    <row r="4694" spans="3:8">
      <c r="C4694" t="e">
        <f>VLOOKUP(B4694,定价因子!L:M,2,0)</f>
        <v>#N/A</v>
      </c>
      <c r="E4694" t="e">
        <f>VLOOKUP($D$1&amp;D4694,定价因子!E:F,2,0)</f>
        <v>#N/A</v>
      </c>
      <c r="G4694" t="e">
        <f>VLOOKUP($F$1&amp;F4694,定价因子!E:F,2,0)</f>
        <v>#N/A</v>
      </c>
      <c r="H4694" s="104" t="e">
        <f>C4694*PRODUCT(#REF!,#REF!,G4694,,#REF!,E4694)</f>
        <v>#N/A</v>
      </c>
    </row>
    <row r="4695" spans="3:8">
      <c r="C4695" t="e">
        <f>VLOOKUP(B4695,定价因子!L:M,2,0)</f>
        <v>#N/A</v>
      </c>
      <c r="E4695" t="e">
        <f>VLOOKUP($D$1&amp;D4695,定价因子!E:F,2,0)</f>
        <v>#N/A</v>
      </c>
      <c r="G4695" t="e">
        <f>VLOOKUP($F$1&amp;F4695,定价因子!E:F,2,0)</f>
        <v>#N/A</v>
      </c>
      <c r="H4695" s="104" t="e">
        <f>C4695*PRODUCT(#REF!,#REF!,G4695,,#REF!,E4695)</f>
        <v>#N/A</v>
      </c>
    </row>
    <row r="4696" spans="3:8">
      <c r="C4696" t="e">
        <f>VLOOKUP(B4696,定价因子!L:M,2,0)</f>
        <v>#N/A</v>
      </c>
      <c r="E4696" t="e">
        <f>VLOOKUP($D$1&amp;D4696,定价因子!E:F,2,0)</f>
        <v>#N/A</v>
      </c>
      <c r="G4696" t="e">
        <f>VLOOKUP($F$1&amp;F4696,定价因子!E:F,2,0)</f>
        <v>#N/A</v>
      </c>
      <c r="H4696" s="104" t="e">
        <f>C4696*PRODUCT(#REF!,#REF!,G4696,,#REF!,E4696)</f>
        <v>#N/A</v>
      </c>
    </row>
    <row r="4697" spans="3:8">
      <c r="C4697" t="e">
        <f>VLOOKUP(B4697,定价因子!L:M,2,0)</f>
        <v>#N/A</v>
      </c>
      <c r="E4697" t="e">
        <f>VLOOKUP($D$1&amp;D4697,定价因子!E:F,2,0)</f>
        <v>#N/A</v>
      </c>
      <c r="G4697" t="e">
        <f>VLOOKUP($F$1&amp;F4697,定价因子!E:F,2,0)</f>
        <v>#N/A</v>
      </c>
      <c r="H4697" s="104" t="e">
        <f>C4697*PRODUCT(#REF!,#REF!,G4697,,#REF!,E4697)</f>
        <v>#N/A</v>
      </c>
    </row>
    <row r="4698" spans="3:8">
      <c r="C4698" t="e">
        <f>VLOOKUP(B4698,定价因子!L:M,2,0)</f>
        <v>#N/A</v>
      </c>
      <c r="E4698" t="e">
        <f>VLOOKUP($D$1&amp;D4698,定价因子!E:F,2,0)</f>
        <v>#N/A</v>
      </c>
      <c r="G4698" t="e">
        <f>VLOOKUP($F$1&amp;F4698,定价因子!E:F,2,0)</f>
        <v>#N/A</v>
      </c>
      <c r="H4698" s="104" t="e">
        <f>C4698*PRODUCT(#REF!,#REF!,G4698,,#REF!,E4698)</f>
        <v>#N/A</v>
      </c>
    </row>
    <row r="4699" spans="3:8">
      <c r="C4699" t="e">
        <f>VLOOKUP(B4699,定价因子!L:M,2,0)</f>
        <v>#N/A</v>
      </c>
      <c r="E4699" t="e">
        <f>VLOOKUP($D$1&amp;D4699,定价因子!E:F,2,0)</f>
        <v>#N/A</v>
      </c>
      <c r="G4699" t="e">
        <f>VLOOKUP($F$1&amp;F4699,定价因子!E:F,2,0)</f>
        <v>#N/A</v>
      </c>
      <c r="H4699" s="104" t="e">
        <f>C4699*PRODUCT(#REF!,#REF!,G4699,,#REF!,E4699)</f>
        <v>#N/A</v>
      </c>
    </row>
    <row r="4700" spans="3:8">
      <c r="C4700" t="e">
        <f>VLOOKUP(B4700,定价因子!L:M,2,0)</f>
        <v>#N/A</v>
      </c>
      <c r="E4700" t="e">
        <f>VLOOKUP($D$1&amp;D4700,定价因子!E:F,2,0)</f>
        <v>#N/A</v>
      </c>
      <c r="G4700" t="e">
        <f>VLOOKUP($F$1&amp;F4700,定价因子!E:F,2,0)</f>
        <v>#N/A</v>
      </c>
      <c r="H4700" s="104" t="e">
        <f>C4700*PRODUCT(#REF!,#REF!,G4700,,#REF!,E4700)</f>
        <v>#N/A</v>
      </c>
    </row>
    <row r="4701" spans="3:8">
      <c r="C4701" t="e">
        <f>VLOOKUP(B4701,定价因子!L:M,2,0)</f>
        <v>#N/A</v>
      </c>
      <c r="E4701" t="e">
        <f>VLOOKUP($D$1&amp;D4701,定价因子!E:F,2,0)</f>
        <v>#N/A</v>
      </c>
      <c r="G4701" t="e">
        <f>VLOOKUP($F$1&amp;F4701,定价因子!E:F,2,0)</f>
        <v>#N/A</v>
      </c>
      <c r="H4701" s="104" t="e">
        <f>C4701*PRODUCT(#REF!,#REF!,G4701,,#REF!,E4701)</f>
        <v>#N/A</v>
      </c>
    </row>
    <row r="4702" spans="3:8">
      <c r="C4702" t="e">
        <f>VLOOKUP(B4702,定价因子!L:M,2,0)</f>
        <v>#N/A</v>
      </c>
      <c r="E4702" t="e">
        <f>VLOOKUP($D$1&amp;D4702,定价因子!E:F,2,0)</f>
        <v>#N/A</v>
      </c>
      <c r="G4702" t="e">
        <f>VLOOKUP($F$1&amp;F4702,定价因子!E:F,2,0)</f>
        <v>#N/A</v>
      </c>
      <c r="H4702" s="104" t="e">
        <f>C4702*PRODUCT(#REF!,#REF!,G4702,,#REF!,E4702)</f>
        <v>#N/A</v>
      </c>
    </row>
    <row r="4703" spans="3:8">
      <c r="C4703" t="e">
        <f>VLOOKUP(B4703,定价因子!L:M,2,0)</f>
        <v>#N/A</v>
      </c>
      <c r="E4703" t="e">
        <f>VLOOKUP($D$1&amp;D4703,定价因子!E:F,2,0)</f>
        <v>#N/A</v>
      </c>
      <c r="G4703" t="e">
        <f>VLOOKUP($F$1&amp;F4703,定价因子!E:F,2,0)</f>
        <v>#N/A</v>
      </c>
      <c r="H4703" s="104" t="e">
        <f>C4703*PRODUCT(#REF!,#REF!,G4703,,#REF!,E4703)</f>
        <v>#N/A</v>
      </c>
    </row>
    <row r="4704" spans="3:8">
      <c r="C4704" t="e">
        <f>VLOOKUP(B4704,定价因子!L:M,2,0)</f>
        <v>#N/A</v>
      </c>
      <c r="E4704" t="e">
        <f>VLOOKUP($D$1&amp;D4704,定价因子!E:F,2,0)</f>
        <v>#N/A</v>
      </c>
      <c r="G4704" t="e">
        <f>VLOOKUP($F$1&amp;F4704,定价因子!E:F,2,0)</f>
        <v>#N/A</v>
      </c>
      <c r="H4704" s="104" t="e">
        <f>C4704*PRODUCT(#REF!,#REF!,G4704,,#REF!,E4704)</f>
        <v>#N/A</v>
      </c>
    </row>
    <row r="4705" spans="3:8">
      <c r="C4705" t="e">
        <f>VLOOKUP(B4705,定价因子!L:M,2,0)</f>
        <v>#N/A</v>
      </c>
      <c r="E4705" t="e">
        <f>VLOOKUP($D$1&amp;D4705,定价因子!E:F,2,0)</f>
        <v>#N/A</v>
      </c>
      <c r="G4705" t="e">
        <f>VLOOKUP($F$1&amp;F4705,定价因子!E:F,2,0)</f>
        <v>#N/A</v>
      </c>
      <c r="H4705" s="104" t="e">
        <f>C4705*PRODUCT(#REF!,#REF!,G4705,,#REF!,E4705)</f>
        <v>#N/A</v>
      </c>
    </row>
    <row r="4706" spans="3:8">
      <c r="C4706" t="e">
        <f>VLOOKUP(B4706,定价因子!L:M,2,0)</f>
        <v>#N/A</v>
      </c>
      <c r="E4706" t="e">
        <f>VLOOKUP($D$1&amp;D4706,定价因子!E:F,2,0)</f>
        <v>#N/A</v>
      </c>
      <c r="G4706" t="e">
        <f>VLOOKUP($F$1&amp;F4706,定价因子!E:F,2,0)</f>
        <v>#N/A</v>
      </c>
      <c r="H4706" s="104" t="e">
        <f>C4706*PRODUCT(#REF!,#REF!,G4706,,#REF!,E4706)</f>
        <v>#N/A</v>
      </c>
    </row>
    <row r="4707" spans="3:8">
      <c r="C4707" t="e">
        <f>VLOOKUP(B4707,定价因子!L:M,2,0)</f>
        <v>#N/A</v>
      </c>
      <c r="E4707" t="e">
        <f>VLOOKUP($D$1&amp;D4707,定价因子!E:F,2,0)</f>
        <v>#N/A</v>
      </c>
      <c r="G4707" t="e">
        <f>VLOOKUP($F$1&amp;F4707,定价因子!E:F,2,0)</f>
        <v>#N/A</v>
      </c>
      <c r="H4707" s="104" t="e">
        <f>C4707*PRODUCT(#REF!,#REF!,G4707,,#REF!,E4707)</f>
        <v>#N/A</v>
      </c>
    </row>
    <row r="4708" spans="3:8">
      <c r="C4708" t="e">
        <f>VLOOKUP(B4708,定价因子!L:M,2,0)</f>
        <v>#N/A</v>
      </c>
      <c r="E4708" t="e">
        <f>VLOOKUP($D$1&amp;D4708,定价因子!E:F,2,0)</f>
        <v>#N/A</v>
      </c>
      <c r="G4708" t="e">
        <f>VLOOKUP($F$1&amp;F4708,定价因子!E:F,2,0)</f>
        <v>#N/A</v>
      </c>
      <c r="H4708" s="104" t="e">
        <f>C4708*PRODUCT(#REF!,#REF!,G4708,,#REF!,E4708)</f>
        <v>#N/A</v>
      </c>
    </row>
    <row r="4709" spans="3:8">
      <c r="C4709" t="e">
        <f>VLOOKUP(B4709,定价因子!L:M,2,0)</f>
        <v>#N/A</v>
      </c>
      <c r="E4709" t="e">
        <f>VLOOKUP($D$1&amp;D4709,定价因子!E:F,2,0)</f>
        <v>#N/A</v>
      </c>
      <c r="G4709" t="e">
        <f>VLOOKUP($F$1&amp;F4709,定价因子!E:F,2,0)</f>
        <v>#N/A</v>
      </c>
      <c r="H4709" s="104" t="e">
        <f>C4709*PRODUCT(#REF!,#REF!,G4709,,#REF!,E4709)</f>
        <v>#N/A</v>
      </c>
    </row>
    <row r="4710" spans="3:8">
      <c r="C4710" t="e">
        <f>VLOOKUP(B4710,定价因子!L:M,2,0)</f>
        <v>#N/A</v>
      </c>
      <c r="E4710" t="e">
        <f>VLOOKUP($D$1&amp;D4710,定价因子!E:F,2,0)</f>
        <v>#N/A</v>
      </c>
      <c r="G4710" t="e">
        <f>VLOOKUP($F$1&amp;F4710,定价因子!E:F,2,0)</f>
        <v>#N/A</v>
      </c>
      <c r="H4710" s="104" t="e">
        <f>C4710*PRODUCT(#REF!,#REF!,G4710,,#REF!,E4710)</f>
        <v>#N/A</v>
      </c>
    </row>
    <row r="4711" spans="3:8">
      <c r="C4711" t="e">
        <f>VLOOKUP(B4711,定价因子!L:M,2,0)</f>
        <v>#N/A</v>
      </c>
      <c r="E4711" t="e">
        <f>VLOOKUP($D$1&amp;D4711,定价因子!E:F,2,0)</f>
        <v>#N/A</v>
      </c>
      <c r="G4711" t="e">
        <f>VLOOKUP($F$1&amp;F4711,定价因子!E:F,2,0)</f>
        <v>#N/A</v>
      </c>
      <c r="H4711" s="104" t="e">
        <f>C4711*PRODUCT(#REF!,#REF!,G4711,,#REF!,E4711)</f>
        <v>#N/A</v>
      </c>
    </row>
    <row r="4712" spans="3:8">
      <c r="C4712" t="e">
        <f>VLOOKUP(B4712,定价因子!L:M,2,0)</f>
        <v>#N/A</v>
      </c>
      <c r="E4712" t="e">
        <f>VLOOKUP($D$1&amp;D4712,定价因子!E:F,2,0)</f>
        <v>#N/A</v>
      </c>
      <c r="G4712" t="e">
        <f>VLOOKUP($F$1&amp;F4712,定价因子!E:F,2,0)</f>
        <v>#N/A</v>
      </c>
      <c r="H4712" s="104" t="e">
        <f>C4712*PRODUCT(#REF!,#REF!,G4712,,#REF!,E4712)</f>
        <v>#N/A</v>
      </c>
    </row>
    <row r="4713" spans="3:8">
      <c r="C4713" t="e">
        <f>VLOOKUP(B4713,定价因子!L:M,2,0)</f>
        <v>#N/A</v>
      </c>
      <c r="E4713" t="e">
        <f>VLOOKUP($D$1&amp;D4713,定价因子!E:F,2,0)</f>
        <v>#N/A</v>
      </c>
      <c r="G4713" t="e">
        <f>VLOOKUP($F$1&amp;F4713,定价因子!E:F,2,0)</f>
        <v>#N/A</v>
      </c>
      <c r="H4713" s="104" t="e">
        <f>C4713*PRODUCT(#REF!,#REF!,G4713,,#REF!,E4713)</f>
        <v>#N/A</v>
      </c>
    </row>
    <row r="4714" spans="3:8">
      <c r="C4714" t="e">
        <f>VLOOKUP(B4714,定价因子!L:M,2,0)</f>
        <v>#N/A</v>
      </c>
      <c r="E4714" t="e">
        <f>VLOOKUP($D$1&amp;D4714,定价因子!E:F,2,0)</f>
        <v>#N/A</v>
      </c>
      <c r="G4714" t="e">
        <f>VLOOKUP($F$1&amp;F4714,定价因子!E:F,2,0)</f>
        <v>#N/A</v>
      </c>
      <c r="H4714" s="104" t="e">
        <f>C4714*PRODUCT(#REF!,#REF!,G4714,,#REF!,E4714)</f>
        <v>#N/A</v>
      </c>
    </row>
    <row r="4715" spans="3:8">
      <c r="C4715" t="e">
        <f>VLOOKUP(B4715,定价因子!L:M,2,0)</f>
        <v>#N/A</v>
      </c>
      <c r="E4715" t="e">
        <f>VLOOKUP($D$1&amp;D4715,定价因子!E:F,2,0)</f>
        <v>#N/A</v>
      </c>
      <c r="G4715" t="e">
        <f>VLOOKUP($F$1&amp;F4715,定价因子!E:F,2,0)</f>
        <v>#N/A</v>
      </c>
      <c r="H4715" s="104" t="e">
        <f>C4715*PRODUCT(#REF!,#REF!,G4715,,#REF!,E4715)</f>
        <v>#N/A</v>
      </c>
    </row>
    <row r="4716" spans="3:8">
      <c r="C4716" t="e">
        <f>VLOOKUP(B4716,定价因子!L:M,2,0)</f>
        <v>#N/A</v>
      </c>
      <c r="E4716" t="e">
        <f>VLOOKUP($D$1&amp;D4716,定价因子!E:F,2,0)</f>
        <v>#N/A</v>
      </c>
      <c r="G4716" t="e">
        <f>VLOOKUP($F$1&amp;F4716,定价因子!E:F,2,0)</f>
        <v>#N/A</v>
      </c>
      <c r="H4716" s="104" t="e">
        <f>C4716*PRODUCT(#REF!,#REF!,G4716,,#REF!,E4716)</f>
        <v>#N/A</v>
      </c>
    </row>
    <row r="4717" spans="3:8">
      <c r="C4717" t="e">
        <f>VLOOKUP(B4717,定价因子!L:M,2,0)</f>
        <v>#N/A</v>
      </c>
      <c r="E4717" t="e">
        <f>VLOOKUP($D$1&amp;D4717,定价因子!E:F,2,0)</f>
        <v>#N/A</v>
      </c>
      <c r="G4717" t="e">
        <f>VLOOKUP($F$1&amp;F4717,定价因子!E:F,2,0)</f>
        <v>#N/A</v>
      </c>
      <c r="H4717" s="104" t="e">
        <f>C4717*PRODUCT(#REF!,#REF!,G4717,,#REF!,E4717)</f>
        <v>#N/A</v>
      </c>
    </row>
    <row r="4718" spans="3:8">
      <c r="C4718" t="e">
        <f>VLOOKUP(B4718,定价因子!L:M,2,0)</f>
        <v>#N/A</v>
      </c>
      <c r="E4718" t="e">
        <f>VLOOKUP($D$1&amp;D4718,定价因子!E:F,2,0)</f>
        <v>#N/A</v>
      </c>
      <c r="G4718" t="e">
        <f>VLOOKUP($F$1&amp;F4718,定价因子!E:F,2,0)</f>
        <v>#N/A</v>
      </c>
      <c r="H4718" s="104" t="e">
        <f>C4718*PRODUCT(#REF!,#REF!,G4718,,#REF!,E4718)</f>
        <v>#N/A</v>
      </c>
    </row>
    <row r="4719" spans="3:8">
      <c r="C4719" t="e">
        <f>VLOOKUP(B4719,定价因子!L:M,2,0)</f>
        <v>#N/A</v>
      </c>
      <c r="E4719" t="e">
        <f>VLOOKUP($D$1&amp;D4719,定价因子!E:F,2,0)</f>
        <v>#N/A</v>
      </c>
      <c r="G4719" t="e">
        <f>VLOOKUP($F$1&amp;F4719,定价因子!E:F,2,0)</f>
        <v>#N/A</v>
      </c>
      <c r="H4719" s="104" t="e">
        <f>C4719*PRODUCT(#REF!,#REF!,G4719,,#REF!,E4719)</f>
        <v>#N/A</v>
      </c>
    </row>
    <row r="4720" spans="3:8">
      <c r="C4720" t="e">
        <f>VLOOKUP(B4720,定价因子!L:M,2,0)</f>
        <v>#N/A</v>
      </c>
      <c r="E4720" t="e">
        <f>VLOOKUP($D$1&amp;D4720,定价因子!E:F,2,0)</f>
        <v>#N/A</v>
      </c>
      <c r="G4720" t="e">
        <f>VLOOKUP($F$1&amp;F4720,定价因子!E:F,2,0)</f>
        <v>#N/A</v>
      </c>
      <c r="H4720" s="104" t="e">
        <f>C4720*PRODUCT(#REF!,#REF!,G4720,,#REF!,E4720)</f>
        <v>#N/A</v>
      </c>
    </row>
    <row r="4721" spans="3:8">
      <c r="C4721" t="e">
        <f>VLOOKUP(B4721,定价因子!L:M,2,0)</f>
        <v>#N/A</v>
      </c>
      <c r="E4721" t="e">
        <f>VLOOKUP($D$1&amp;D4721,定价因子!E:F,2,0)</f>
        <v>#N/A</v>
      </c>
      <c r="G4721" t="e">
        <f>VLOOKUP($F$1&amp;F4721,定价因子!E:F,2,0)</f>
        <v>#N/A</v>
      </c>
      <c r="H4721" s="104" t="e">
        <f>C4721*PRODUCT(#REF!,#REF!,G4721,,#REF!,E4721)</f>
        <v>#N/A</v>
      </c>
    </row>
    <row r="4722" spans="3:8">
      <c r="C4722" t="e">
        <f>VLOOKUP(B4722,定价因子!L:M,2,0)</f>
        <v>#N/A</v>
      </c>
      <c r="E4722" t="e">
        <f>VLOOKUP($D$1&amp;D4722,定价因子!E:F,2,0)</f>
        <v>#N/A</v>
      </c>
      <c r="G4722" t="e">
        <f>VLOOKUP($F$1&amp;F4722,定价因子!E:F,2,0)</f>
        <v>#N/A</v>
      </c>
      <c r="H4722" s="104" t="e">
        <f>C4722*PRODUCT(#REF!,#REF!,G4722,,#REF!,E4722)</f>
        <v>#N/A</v>
      </c>
    </row>
    <row r="4723" spans="3:8">
      <c r="C4723" t="e">
        <f>VLOOKUP(B4723,定价因子!L:M,2,0)</f>
        <v>#N/A</v>
      </c>
      <c r="E4723" t="e">
        <f>VLOOKUP($D$1&amp;D4723,定价因子!E:F,2,0)</f>
        <v>#N/A</v>
      </c>
      <c r="G4723" t="e">
        <f>VLOOKUP($F$1&amp;F4723,定价因子!E:F,2,0)</f>
        <v>#N/A</v>
      </c>
      <c r="H4723" s="104" t="e">
        <f>C4723*PRODUCT(#REF!,#REF!,G4723,,#REF!,E4723)</f>
        <v>#N/A</v>
      </c>
    </row>
    <row r="4724" spans="3:8">
      <c r="C4724" t="e">
        <f>VLOOKUP(B4724,定价因子!L:M,2,0)</f>
        <v>#N/A</v>
      </c>
      <c r="E4724" t="e">
        <f>VLOOKUP($D$1&amp;D4724,定价因子!E:F,2,0)</f>
        <v>#N/A</v>
      </c>
      <c r="G4724" t="e">
        <f>VLOOKUP($F$1&amp;F4724,定价因子!E:F,2,0)</f>
        <v>#N/A</v>
      </c>
      <c r="H4724" s="104" t="e">
        <f>C4724*PRODUCT(#REF!,#REF!,G4724,,#REF!,E4724)</f>
        <v>#N/A</v>
      </c>
    </row>
    <row r="4725" spans="3:8">
      <c r="C4725" t="e">
        <f>VLOOKUP(B4725,定价因子!L:M,2,0)</f>
        <v>#N/A</v>
      </c>
      <c r="E4725" t="e">
        <f>VLOOKUP($D$1&amp;D4725,定价因子!E:F,2,0)</f>
        <v>#N/A</v>
      </c>
      <c r="G4725" t="e">
        <f>VLOOKUP($F$1&amp;F4725,定价因子!E:F,2,0)</f>
        <v>#N/A</v>
      </c>
      <c r="H4725" s="104" t="e">
        <f>C4725*PRODUCT(#REF!,#REF!,G4725,,#REF!,E4725)</f>
        <v>#N/A</v>
      </c>
    </row>
    <row r="4726" spans="3:8">
      <c r="C4726" t="e">
        <f>VLOOKUP(B4726,定价因子!L:M,2,0)</f>
        <v>#N/A</v>
      </c>
      <c r="E4726" t="e">
        <f>VLOOKUP($D$1&amp;D4726,定价因子!E:F,2,0)</f>
        <v>#N/A</v>
      </c>
      <c r="G4726" t="e">
        <f>VLOOKUP($F$1&amp;F4726,定价因子!E:F,2,0)</f>
        <v>#N/A</v>
      </c>
      <c r="H4726" s="104" t="e">
        <f>C4726*PRODUCT(#REF!,#REF!,G4726,,#REF!,E4726)</f>
        <v>#N/A</v>
      </c>
    </row>
    <row r="4727" spans="3:8">
      <c r="C4727" t="e">
        <f>VLOOKUP(B4727,定价因子!L:M,2,0)</f>
        <v>#N/A</v>
      </c>
      <c r="E4727" t="e">
        <f>VLOOKUP($D$1&amp;D4727,定价因子!E:F,2,0)</f>
        <v>#N/A</v>
      </c>
      <c r="G4727" t="e">
        <f>VLOOKUP($F$1&amp;F4727,定价因子!E:F,2,0)</f>
        <v>#N/A</v>
      </c>
      <c r="H4727" s="104" t="e">
        <f>C4727*PRODUCT(#REF!,#REF!,G4727,,#REF!,E4727)</f>
        <v>#N/A</v>
      </c>
    </row>
    <row r="4728" spans="3:8">
      <c r="C4728" t="e">
        <f>VLOOKUP(B4728,定价因子!L:M,2,0)</f>
        <v>#N/A</v>
      </c>
      <c r="E4728" t="e">
        <f>VLOOKUP($D$1&amp;D4728,定价因子!E:F,2,0)</f>
        <v>#N/A</v>
      </c>
      <c r="G4728" t="e">
        <f>VLOOKUP($F$1&amp;F4728,定价因子!E:F,2,0)</f>
        <v>#N/A</v>
      </c>
      <c r="H4728" s="104" t="e">
        <f>C4728*PRODUCT(#REF!,#REF!,G4728,,#REF!,E4728)</f>
        <v>#N/A</v>
      </c>
    </row>
    <row r="4729" spans="3:8">
      <c r="C4729" t="e">
        <f>VLOOKUP(B4729,定价因子!L:M,2,0)</f>
        <v>#N/A</v>
      </c>
      <c r="E4729" t="e">
        <f>VLOOKUP($D$1&amp;D4729,定价因子!E:F,2,0)</f>
        <v>#N/A</v>
      </c>
      <c r="G4729" t="e">
        <f>VLOOKUP($F$1&amp;F4729,定价因子!E:F,2,0)</f>
        <v>#N/A</v>
      </c>
      <c r="H4729" s="104" t="e">
        <f>C4729*PRODUCT(#REF!,#REF!,G4729,,#REF!,E4729)</f>
        <v>#N/A</v>
      </c>
    </row>
    <row r="4730" spans="3:8">
      <c r="C4730" t="e">
        <f>VLOOKUP(B4730,定价因子!L:M,2,0)</f>
        <v>#N/A</v>
      </c>
      <c r="E4730" t="e">
        <f>VLOOKUP($D$1&amp;D4730,定价因子!E:F,2,0)</f>
        <v>#N/A</v>
      </c>
      <c r="G4730" t="e">
        <f>VLOOKUP($F$1&amp;F4730,定价因子!E:F,2,0)</f>
        <v>#N/A</v>
      </c>
      <c r="H4730" s="104" t="e">
        <f>C4730*PRODUCT(#REF!,#REF!,G4730,,#REF!,E4730)</f>
        <v>#N/A</v>
      </c>
    </row>
    <row r="4731" spans="3:8">
      <c r="C4731" t="e">
        <f>VLOOKUP(B4731,定价因子!L:M,2,0)</f>
        <v>#N/A</v>
      </c>
      <c r="E4731" t="e">
        <f>VLOOKUP($D$1&amp;D4731,定价因子!E:F,2,0)</f>
        <v>#N/A</v>
      </c>
      <c r="G4731" t="e">
        <f>VLOOKUP($F$1&amp;F4731,定价因子!E:F,2,0)</f>
        <v>#N/A</v>
      </c>
      <c r="H4731" s="104" t="e">
        <f>C4731*PRODUCT(#REF!,#REF!,G4731,,#REF!,E4731)</f>
        <v>#N/A</v>
      </c>
    </row>
    <row r="4732" spans="3:8">
      <c r="C4732" t="e">
        <f>VLOOKUP(B4732,定价因子!L:M,2,0)</f>
        <v>#N/A</v>
      </c>
      <c r="E4732" t="e">
        <f>VLOOKUP($D$1&amp;D4732,定价因子!E:F,2,0)</f>
        <v>#N/A</v>
      </c>
      <c r="G4732" t="e">
        <f>VLOOKUP($F$1&amp;F4732,定价因子!E:F,2,0)</f>
        <v>#N/A</v>
      </c>
      <c r="H4732" s="104" t="e">
        <f>C4732*PRODUCT(#REF!,#REF!,G4732,,#REF!,E4732)</f>
        <v>#N/A</v>
      </c>
    </row>
    <row r="4733" spans="3:8">
      <c r="C4733" t="e">
        <f>VLOOKUP(B4733,定价因子!L:M,2,0)</f>
        <v>#N/A</v>
      </c>
      <c r="E4733" t="e">
        <f>VLOOKUP($D$1&amp;D4733,定价因子!E:F,2,0)</f>
        <v>#N/A</v>
      </c>
      <c r="G4733" t="e">
        <f>VLOOKUP($F$1&amp;F4733,定价因子!E:F,2,0)</f>
        <v>#N/A</v>
      </c>
      <c r="H4733" s="104" t="e">
        <f>C4733*PRODUCT(#REF!,#REF!,G4733,,#REF!,E4733)</f>
        <v>#N/A</v>
      </c>
    </row>
    <row r="4734" spans="3:8">
      <c r="C4734" t="e">
        <f>VLOOKUP(B4734,定价因子!L:M,2,0)</f>
        <v>#N/A</v>
      </c>
      <c r="E4734" t="e">
        <f>VLOOKUP($D$1&amp;D4734,定价因子!E:F,2,0)</f>
        <v>#N/A</v>
      </c>
      <c r="G4734" t="e">
        <f>VLOOKUP($F$1&amp;F4734,定价因子!E:F,2,0)</f>
        <v>#N/A</v>
      </c>
      <c r="H4734" s="104" t="e">
        <f>C4734*PRODUCT(#REF!,#REF!,G4734,,#REF!,E4734)</f>
        <v>#N/A</v>
      </c>
    </row>
    <row r="4735" spans="3:8">
      <c r="C4735" t="e">
        <f>VLOOKUP(B4735,定价因子!L:M,2,0)</f>
        <v>#N/A</v>
      </c>
      <c r="E4735" t="e">
        <f>VLOOKUP($D$1&amp;D4735,定价因子!E:F,2,0)</f>
        <v>#N/A</v>
      </c>
      <c r="G4735" t="e">
        <f>VLOOKUP($F$1&amp;F4735,定价因子!E:F,2,0)</f>
        <v>#N/A</v>
      </c>
      <c r="H4735" s="104" t="e">
        <f>C4735*PRODUCT(#REF!,#REF!,G4735,,#REF!,E4735)</f>
        <v>#N/A</v>
      </c>
    </row>
    <row r="4736" spans="3:8">
      <c r="C4736" t="e">
        <f>VLOOKUP(B4736,定价因子!L:M,2,0)</f>
        <v>#N/A</v>
      </c>
      <c r="E4736" t="e">
        <f>VLOOKUP($D$1&amp;D4736,定价因子!E:F,2,0)</f>
        <v>#N/A</v>
      </c>
      <c r="G4736" t="e">
        <f>VLOOKUP($F$1&amp;F4736,定价因子!E:F,2,0)</f>
        <v>#N/A</v>
      </c>
      <c r="H4736" s="104" t="e">
        <f>C4736*PRODUCT(#REF!,#REF!,G4736,,#REF!,E4736)</f>
        <v>#N/A</v>
      </c>
    </row>
    <row r="4737" spans="3:8">
      <c r="C4737" t="e">
        <f>VLOOKUP(B4737,定价因子!L:M,2,0)</f>
        <v>#N/A</v>
      </c>
      <c r="E4737" t="e">
        <f>VLOOKUP($D$1&amp;D4737,定价因子!E:F,2,0)</f>
        <v>#N/A</v>
      </c>
      <c r="G4737" t="e">
        <f>VLOOKUP($F$1&amp;F4737,定价因子!E:F,2,0)</f>
        <v>#N/A</v>
      </c>
      <c r="H4737" s="104" t="e">
        <f>C4737*PRODUCT(#REF!,#REF!,G4737,,#REF!,E4737)</f>
        <v>#N/A</v>
      </c>
    </row>
    <row r="4738" spans="3:8">
      <c r="C4738" t="e">
        <f>VLOOKUP(B4738,定价因子!L:M,2,0)</f>
        <v>#N/A</v>
      </c>
      <c r="E4738" t="e">
        <f>VLOOKUP($D$1&amp;D4738,定价因子!E:F,2,0)</f>
        <v>#N/A</v>
      </c>
      <c r="G4738" t="e">
        <f>VLOOKUP($F$1&amp;F4738,定价因子!E:F,2,0)</f>
        <v>#N/A</v>
      </c>
      <c r="H4738" s="104" t="e">
        <f>C4738*PRODUCT(#REF!,#REF!,G4738,,#REF!,E4738)</f>
        <v>#N/A</v>
      </c>
    </row>
    <row r="4739" spans="3:8">
      <c r="C4739" t="e">
        <f>VLOOKUP(B4739,定价因子!L:M,2,0)</f>
        <v>#N/A</v>
      </c>
      <c r="E4739" t="e">
        <f>VLOOKUP($D$1&amp;D4739,定价因子!E:F,2,0)</f>
        <v>#N/A</v>
      </c>
      <c r="G4739" t="e">
        <f>VLOOKUP($F$1&amp;F4739,定价因子!E:F,2,0)</f>
        <v>#N/A</v>
      </c>
      <c r="H4739" s="104" t="e">
        <f>C4739*PRODUCT(#REF!,#REF!,G4739,,#REF!,E4739)</f>
        <v>#N/A</v>
      </c>
    </row>
    <row r="4740" spans="3:8">
      <c r="C4740" t="e">
        <f>VLOOKUP(B4740,定价因子!L:M,2,0)</f>
        <v>#N/A</v>
      </c>
      <c r="E4740" t="e">
        <f>VLOOKUP($D$1&amp;D4740,定价因子!E:F,2,0)</f>
        <v>#N/A</v>
      </c>
      <c r="G4740" t="e">
        <f>VLOOKUP($F$1&amp;F4740,定价因子!E:F,2,0)</f>
        <v>#N/A</v>
      </c>
      <c r="H4740" s="104" t="e">
        <f>C4740*PRODUCT(#REF!,#REF!,G4740,,#REF!,E4740)</f>
        <v>#N/A</v>
      </c>
    </row>
    <row r="4741" spans="3:8">
      <c r="C4741" t="e">
        <f>VLOOKUP(B4741,定价因子!L:M,2,0)</f>
        <v>#N/A</v>
      </c>
      <c r="E4741" t="e">
        <f>VLOOKUP($D$1&amp;D4741,定价因子!E:F,2,0)</f>
        <v>#N/A</v>
      </c>
      <c r="G4741" t="e">
        <f>VLOOKUP($F$1&amp;F4741,定价因子!E:F,2,0)</f>
        <v>#N/A</v>
      </c>
      <c r="H4741" s="104" t="e">
        <f>C4741*PRODUCT(#REF!,#REF!,G4741,,#REF!,E4741)</f>
        <v>#N/A</v>
      </c>
    </row>
    <row r="4742" spans="3:8">
      <c r="C4742" t="e">
        <f>VLOOKUP(B4742,定价因子!L:M,2,0)</f>
        <v>#N/A</v>
      </c>
      <c r="E4742" t="e">
        <f>VLOOKUP($D$1&amp;D4742,定价因子!E:F,2,0)</f>
        <v>#N/A</v>
      </c>
      <c r="G4742" t="e">
        <f>VLOOKUP($F$1&amp;F4742,定价因子!E:F,2,0)</f>
        <v>#N/A</v>
      </c>
      <c r="H4742" s="104" t="e">
        <f>C4742*PRODUCT(#REF!,#REF!,G4742,,#REF!,E4742)</f>
        <v>#N/A</v>
      </c>
    </row>
    <row r="4743" spans="3:8">
      <c r="C4743" t="e">
        <f>VLOOKUP(B4743,定价因子!L:M,2,0)</f>
        <v>#N/A</v>
      </c>
      <c r="E4743" t="e">
        <f>VLOOKUP($D$1&amp;D4743,定价因子!E:F,2,0)</f>
        <v>#N/A</v>
      </c>
      <c r="G4743" t="e">
        <f>VLOOKUP($F$1&amp;F4743,定价因子!E:F,2,0)</f>
        <v>#N/A</v>
      </c>
      <c r="H4743" s="104" t="e">
        <f>C4743*PRODUCT(#REF!,#REF!,G4743,,#REF!,E4743)</f>
        <v>#N/A</v>
      </c>
    </row>
    <row r="4744" spans="3:8">
      <c r="C4744" t="e">
        <f>VLOOKUP(B4744,定价因子!L:M,2,0)</f>
        <v>#N/A</v>
      </c>
      <c r="E4744" t="e">
        <f>VLOOKUP($D$1&amp;D4744,定价因子!E:F,2,0)</f>
        <v>#N/A</v>
      </c>
      <c r="G4744" t="e">
        <f>VLOOKUP($F$1&amp;F4744,定价因子!E:F,2,0)</f>
        <v>#N/A</v>
      </c>
      <c r="H4744" s="104" t="e">
        <f>C4744*PRODUCT(#REF!,#REF!,G4744,,#REF!,E4744)</f>
        <v>#N/A</v>
      </c>
    </row>
    <row r="4745" spans="3:8">
      <c r="C4745" t="e">
        <f>VLOOKUP(B4745,定价因子!L:M,2,0)</f>
        <v>#N/A</v>
      </c>
      <c r="E4745" t="e">
        <f>VLOOKUP($D$1&amp;D4745,定价因子!E:F,2,0)</f>
        <v>#N/A</v>
      </c>
      <c r="G4745" t="e">
        <f>VLOOKUP($F$1&amp;F4745,定价因子!E:F,2,0)</f>
        <v>#N/A</v>
      </c>
      <c r="H4745" s="104" t="e">
        <f>C4745*PRODUCT(#REF!,#REF!,G4745,,#REF!,E4745)</f>
        <v>#N/A</v>
      </c>
    </row>
    <row r="4746" spans="3:8">
      <c r="C4746" t="e">
        <f>VLOOKUP(B4746,定价因子!L:M,2,0)</f>
        <v>#N/A</v>
      </c>
      <c r="E4746" t="e">
        <f>VLOOKUP($D$1&amp;D4746,定价因子!E:F,2,0)</f>
        <v>#N/A</v>
      </c>
      <c r="G4746" t="e">
        <f>VLOOKUP($F$1&amp;F4746,定价因子!E:F,2,0)</f>
        <v>#N/A</v>
      </c>
      <c r="H4746" s="104" t="e">
        <f>C4746*PRODUCT(#REF!,#REF!,G4746,,#REF!,E4746)</f>
        <v>#N/A</v>
      </c>
    </row>
    <row r="4747" spans="3:8">
      <c r="C4747" t="e">
        <f>VLOOKUP(B4747,定价因子!L:M,2,0)</f>
        <v>#N/A</v>
      </c>
      <c r="E4747" t="e">
        <f>VLOOKUP($D$1&amp;D4747,定价因子!E:F,2,0)</f>
        <v>#N/A</v>
      </c>
      <c r="G4747" t="e">
        <f>VLOOKUP($F$1&amp;F4747,定价因子!E:F,2,0)</f>
        <v>#N/A</v>
      </c>
      <c r="H4747" s="104" t="e">
        <f>C4747*PRODUCT(#REF!,#REF!,G4747,,#REF!,E4747)</f>
        <v>#N/A</v>
      </c>
    </row>
    <row r="4748" spans="3:8">
      <c r="C4748" t="e">
        <f>VLOOKUP(B4748,定价因子!L:M,2,0)</f>
        <v>#N/A</v>
      </c>
      <c r="E4748" t="e">
        <f>VLOOKUP($D$1&amp;D4748,定价因子!E:F,2,0)</f>
        <v>#N/A</v>
      </c>
      <c r="G4748" t="e">
        <f>VLOOKUP($F$1&amp;F4748,定价因子!E:F,2,0)</f>
        <v>#N/A</v>
      </c>
      <c r="H4748" s="104" t="e">
        <f>C4748*PRODUCT(#REF!,#REF!,G4748,,#REF!,E4748)</f>
        <v>#N/A</v>
      </c>
    </row>
    <row r="4749" spans="3:8">
      <c r="C4749" t="e">
        <f>VLOOKUP(B4749,定价因子!L:M,2,0)</f>
        <v>#N/A</v>
      </c>
      <c r="E4749" t="e">
        <f>VLOOKUP($D$1&amp;D4749,定价因子!E:F,2,0)</f>
        <v>#N/A</v>
      </c>
      <c r="G4749" t="e">
        <f>VLOOKUP($F$1&amp;F4749,定价因子!E:F,2,0)</f>
        <v>#N/A</v>
      </c>
      <c r="H4749" s="104" t="e">
        <f>C4749*PRODUCT(#REF!,#REF!,G4749,,#REF!,E4749)</f>
        <v>#N/A</v>
      </c>
    </row>
    <row r="4750" spans="3:8">
      <c r="C4750" t="e">
        <f>VLOOKUP(B4750,定价因子!L:M,2,0)</f>
        <v>#N/A</v>
      </c>
      <c r="E4750" t="e">
        <f>VLOOKUP($D$1&amp;D4750,定价因子!E:F,2,0)</f>
        <v>#N/A</v>
      </c>
      <c r="G4750" t="e">
        <f>VLOOKUP($F$1&amp;F4750,定价因子!E:F,2,0)</f>
        <v>#N/A</v>
      </c>
      <c r="H4750" s="104" t="e">
        <f>C4750*PRODUCT(#REF!,#REF!,G4750,,#REF!,E4750)</f>
        <v>#N/A</v>
      </c>
    </row>
    <row r="4751" spans="3:8">
      <c r="C4751" t="e">
        <f>VLOOKUP(B4751,定价因子!L:M,2,0)</f>
        <v>#N/A</v>
      </c>
      <c r="E4751" t="e">
        <f>VLOOKUP($D$1&amp;D4751,定价因子!E:F,2,0)</f>
        <v>#N/A</v>
      </c>
      <c r="G4751" t="e">
        <f>VLOOKUP($F$1&amp;F4751,定价因子!E:F,2,0)</f>
        <v>#N/A</v>
      </c>
      <c r="H4751" s="104" t="e">
        <f>C4751*PRODUCT(#REF!,#REF!,G4751,,#REF!,E4751)</f>
        <v>#N/A</v>
      </c>
    </row>
    <row r="4752" spans="3:8">
      <c r="C4752" t="e">
        <f>VLOOKUP(B4752,定价因子!L:M,2,0)</f>
        <v>#N/A</v>
      </c>
      <c r="E4752" t="e">
        <f>VLOOKUP($D$1&amp;D4752,定价因子!E:F,2,0)</f>
        <v>#N/A</v>
      </c>
      <c r="G4752" t="e">
        <f>VLOOKUP($F$1&amp;F4752,定价因子!E:F,2,0)</f>
        <v>#N/A</v>
      </c>
      <c r="H4752" s="104" t="e">
        <f>C4752*PRODUCT(#REF!,#REF!,G4752,,#REF!,E4752)</f>
        <v>#N/A</v>
      </c>
    </row>
    <row r="4753" spans="3:8">
      <c r="C4753" t="e">
        <f>VLOOKUP(B4753,定价因子!L:M,2,0)</f>
        <v>#N/A</v>
      </c>
      <c r="E4753" t="e">
        <f>VLOOKUP($D$1&amp;D4753,定价因子!E:F,2,0)</f>
        <v>#N/A</v>
      </c>
      <c r="G4753" t="e">
        <f>VLOOKUP($F$1&amp;F4753,定价因子!E:F,2,0)</f>
        <v>#N/A</v>
      </c>
      <c r="H4753" s="104" t="e">
        <f>C4753*PRODUCT(#REF!,#REF!,G4753,,#REF!,E4753)</f>
        <v>#N/A</v>
      </c>
    </row>
    <row r="4754" spans="3:8">
      <c r="C4754" t="e">
        <f>VLOOKUP(B4754,定价因子!L:M,2,0)</f>
        <v>#N/A</v>
      </c>
      <c r="E4754" t="e">
        <f>VLOOKUP($D$1&amp;D4754,定价因子!E:F,2,0)</f>
        <v>#N/A</v>
      </c>
      <c r="G4754" t="e">
        <f>VLOOKUP($F$1&amp;F4754,定价因子!E:F,2,0)</f>
        <v>#N/A</v>
      </c>
      <c r="H4754" s="104" t="e">
        <f>C4754*PRODUCT(#REF!,#REF!,G4754,,#REF!,E4754)</f>
        <v>#N/A</v>
      </c>
    </row>
    <row r="4755" spans="3:8">
      <c r="C4755" t="e">
        <f>VLOOKUP(B4755,定价因子!L:M,2,0)</f>
        <v>#N/A</v>
      </c>
      <c r="E4755" t="e">
        <f>VLOOKUP($D$1&amp;D4755,定价因子!E:F,2,0)</f>
        <v>#N/A</v>
      </c>
      <c r="G4755" t="e">
        <f>VLOOKUP($F$1&amp;F4755,定价因子!E:F,2,0)</f>
        <v>#N/A</v>
      </c>
      <c r="H4755" s="104" t="e">
        <f>C4755*PRODUCT(#REF!,#REF!,G4755,,#REF!,E4755)</f>
        <v>#N/A</v>
      </c>
    </row>
    <row r="4756" spans="3:8">
      <c r="C4756" t="e">
        <f>VLOOKUP(B4756,定价因子!L:M,2,0)</f>
        <v>#N/A</v>
      </c>
      <c r="E4756" t="e">
        <f>VLOOKUP($D$1&amp;D4756,定价因子!E:F,2,0)</f>
        <v>#N/A</v>
      </c>
      <c r="G4756" t="e">
        <f>VLOOKUP($F$1&amp;F4756,定价因子!E:F,2,0)</f>
        <v>#N/A</v>
      </c>
      <c r="H4756" s="104" t="e">
        <f>C4756*PRODUCT(#REF!,#REF!,G4756,,#REF!,E4756)</f>
        <v>#N/A</v>
      </c>
    </row>
    <row r="4757" spans="3:8">
      <c r="C4757" t="e">
        <f>VLOOKUP(B4757,定价因子!L:M,2,0)</f>
        <v>#N/A</v>
      </c>
      <c r="E4757" t="e">
        <f>VLOOKUP($D$1&amp;D4757,定价因子!E:F,2,0)</f>
        <v>#N/A</v>
      </c>
      <c r="G4757" t="e">
        <f>VLOOKUP($F$1&amp;F4757,定价因子!E:F,2,0)</f>
        <v>#N/A</v>
      </c>
      <c r="H4757" s="104" t="e">
        <f>C4757*PRODUCT(#REF!,#REF!,G4757,,#REF!,E4757)</f>
        <v>#N/A</v>
      </c>
    </row>
    <row r="4758" spans="3:8">
      <c r="C4758" t="e">
        <f>VLOOKUP(B4758,定价因子!L:M,2,0)</f>
        <v>#N/A</v>
      </c>
      <c r="E4758" t="e">
        <f>VLOOKUP($D$1&amp;D4758,定价因子!E:F,2,0)</f>
        <v>#N/A</v>
      </c>
      <c r="G4758" t="e">
        <f>VLOOKUP($F$1&amp;F4758,定价因子!E:F,2,0)</f>
        <v>#N/A</v>
      </c>
      <c r="H4758" s="104" t="e">
        <f>C4758*PRODUCT(#REF!,#REF!,G4758,,#REF!,E4758)</f>
        <v>#N/A</v>
      </c>
    </row>
    <row r="4759" spans="3:8">
      <c r="C4759" t="e">
        <f>VLOOKUP(B4759,定价因子!L:M,2,0)</f>
        <v>#N/A</v>
      </c>
      <c r="E4759" t="e">
        <f>VLOOKUP($D$1&amp;D4759,定价因子!E:F,2,0)</f>
        <v>#N/A</v>
      </c>
      <c r="G4759" t="e">
        <f>VLOOKUP($F$1&amp;F4759,定价因子!E:F,2,0)</f>
        <v>#N/A</v>
      </c>
      <c r="H4759" s="104" t="e">
        <f>C4759*PRODUCT(#REF!,#REF!,G4759,,#REF!,E4759)</f>
        <v>#N/A</v>
      </c>
    </row>
    <row r="4760" spans="3:8">
      <c r="C4760" t="e">
        <f>VLOOKUP(B4760,定价因子!L:M,2,0)</f>
        <v>#N/A</v>
      </c>
      <c r="E4760" t="e">
        <f>VLOOKUP($D$1&amp;D4760,定价因子!E:F,2,0)</f>
        <v>#N/A</v>
      </c>
      <c r="G4760" t="e">
        <f>VLOOKUP($F$1&amp;F4760,定价因子!E:F,2,0)</f>
        <v>#N/A</v>
      </c>
      <c r="H4760" s="104" t="e">
        <f>C4760*PRODUCT(#REF!,#REF!,G4760,,#REF!,E4760)</f>
        <v>#N/A</v>
      </c>
    </row>
    <row r="4761" spans="3:8">
      <c r="C4761" t="e">
        <f>VLOOKUP(B4761,定价因子!L:M,2,0)</f>
        <v>#N/A</v>
      </c>
      <c r="E4761" t="e">
        <f>VLOOKUP($D$1&amp;D4761,定价因子!E:F,2,0)</f>
        <v>#N/A</v>
      </c>
      <c r="G4761" t="e">
        <f>VLOOKUP($F$1&amp;F4761,定价因子!E:F,2,0)</f>
        <v>#N/A</v>
      </c>
      <c r="H4761" s="104" t="e">
        <f>C4761*PRODUCT(#REF!,#REF!,G4761,,#REF!,E4761)</f>
        <v>#N/A</v>
      </c>
    </row>
    <row r="4762" spans="3:8">
      <c r="C4762" t="e">
        <f>VLOOKUP(B4762,定价因子!L:M,2,0)</f>
        <v>#N/A</v>
      </c>
      <c r="E4762" t="e">
        <f>VLOOKUP($D$1&amp;D4762,定价因子!E:F,2,0)</f>
        <v>#N/A</v>
      </c>
      <c r="G4762" t="e">
        <f>VLOOKUP($F$1&amp;F4762,定价因子!E:F,2,0)</f>
        <v>#N/A</v>
      </c>
      <c r="H4762" s="104" t="e">
        <f>C4762*PRODUCT(#REF!,#REF!,G4762,,#REF!,E4762)</f>
        <v>#N/A</v>
      </c>
    </row>
    <row r="4763" spans="3:8">
      <c r="C4763" t="e">
        <f>VLOOKUP(B4763,定价因子!L:M,2,0)</f>
        <v>#N/A</v>
      </c>
      <c r="E4763" t="e">
        <f>VLOOKUP($D$1&amp;D4763,定价因子!E:F,2,0)</f>
        <v>#N/A</v>
      </c>
      <c r="G4763" t="e">
        <f>VLOOKUP($F$1&amp;F4763,定价因子!E:F,2,0)</f>
        <v>#N/A</v>
      </c>
      <c r="H4763" s="104" t="e">
        <f>C4763*PRODUCT(#REF!,#REF!,G4763,,#REF!,E4763)</f>
        <v>#N/A</v>
      </c>
    </row>
    <row r="4764" spans="3:8">
      <c r="C4764" t="e">
        <f>VLOOKUP(B4764,定价因子!L:M,2,0)</f>
        <v>#N/A</v>
      </c>
      <c r="E4764" t="e">
        <f>VLOOKUP($D$1&amp;D4764,定价因子!E:F,2,0)</f>
        <v>#N/A</v>
      </c>
      <c r="G4764" t="e">
        <f>VLOOKUP($F$1&amp;F4764,定价因子!E:F,2,0)</f>
        <v>#N/A</v>
      </c>
      <c r="H4764" s="104" t="e">
        <f>C4764*PRODUCT(#REF!,#REF!,G4764,,#REF!,E4764)</f>
        <v>#N/A</v>
      </c>
    </row>
    <row r="4765" spans="3:8">
      <c r="C4765" t="e">
        <f>VLOOKUP(B4765,定价因子!L:M,2,0)</f>
        <v>#N/A</v>
      </c>
      <c r="E4765" t="e">
        <f>VLOOKUP($D$1&amp;D4765,定价因子!E:F,2,0)</f>
        <v>#N/A</v>
      </c>
      <c r="G4765" t="e">
        <f>VLOOKUP($F$1&amp;F4765,定价因子!E:F,2,0)</f>
        <v>#N/A</v>
      </c>
      <c r="H4765" s="104" t="e">
        <f>C4765*PRODUCT(#REF!,#REF!,G4765,,#REF!,E4765)</f>
        <v>#N/A</v>
      </c>
    </row>
    <row r="4766" spans="3:8">
      <c r="C4766" t="e">
        <f>VLOOKUP(B4766,定价因子!L:M,2,0)</f>
        <v>#N/A</v>
      </c>
      <c r="E4766" t="e">
        <f>VLOOKUP($D$1&amp;D4766,定价因子!E:F,2,0)</f>
        <v>#N/A</v>
      </c>
      <c r="G4766" t="e">
        <f>VLOOKUP($F$1&amp;F4766,定价因子!E:F,2,0)</f>
        <v>#N/A</v>
      </c>
      <c r="H4766" s="104" t="e">
        <f>C4766*PRODUCT(#REF!,#REF!,G4766,,#REF!,E4766)</f>
        <v>#N/A</v>
      </c>
    </row>
    <row r="4767" spans="3:8">
      <c r="C4767" t="e">
        <f>VLOOKUP(B4767,定价因子!L:M,2,0)</f>
        <v>#N/A</v>
      </c>
      <c r="E4767" t="e">
        <f>VLOOKUP($D$1&amp;D4767,定价因子!E:F,2,0)</f>
        <v>#N/A</v>
      </c>
      <c r="G4767" t="e">
        <f>VLOOKUP($F$1&amp;F4767,定价因子!E:F,2,0)</f>
        <v>#N/A</v>
      </c>
      <c r="H4767" s="104" t="e">
        <f>C4767*PRODUCT(#REF!,#REF!,G4767,,#REF!,E4767)</f>
        <v>#N/A</v>
      </c>
    </row>
    <row r="4768" spans="3:8">
      <c r="C4768" t="e">
        <f>VLOOKUP(B4768,定价因子!L:M,2,0)</f>
        <v>#N/A</v>
      </c>
      <c r="E4768" t="e">
        <f>VLOOKUP($D$1&amp;D4768,定价因子!E:F,2,0)</f>
        <v>#N/A</v>
      </c>
      <c r="G4768" t="e">
        <f>VLOOKUP($F$1&amp;F4768,定价因子!E:F,2,0)</f>
        <v>#N/A</v>
      </c>
      <c r="H4768" s="104" t="e">
        <f>C4768*PRODUCT(#REF!,#REF!,G4768,,#REF!,E4768)</f>
        <v>#N/A</v>
      </c>
    </row>
    <row r="4769" spans="3:8">
      <c r="C4769" t="e">
        <f>VLOOKUP(B4769,定价因子!L:M,2,0)</f>
        <v>#N/A</v>
      </c>
      <c r="E4769" t="e">
        <f>VLOOKUP($D$1&amp;D4769,定价因子!E:F,2,0)</f>
        <v>#N/A</v>
      </c>
      <c r="G4769" t="e">
        <f>VLOOKUP($F$1&amp;F4769,定价因子!E:F,2,0)</f>
        <v>#N/A</v>
      </c>
      <c r="H4769" s="104" t="e">
        <f>C4769*PRODUCT(#REF!,#REF!,G4769,,#REF!,E4769)</f>
        <v>#N/A</v>
      </c>
    </row>
    <row r="4770" spans="3:8">
      <c r="C4770" t="e">
        <f>VLOOKUP(B4770,定价因子!L:M,2,0)</f>
        <v>#N/A</v>
      </c>
      <c r="E4770" t="e">
        <f>VLOOKUP($D$1&amp;D4770,定价因子!E:F,2,0)</f>
        <v>#N/A</v>
      </c>
      <c r="G4770" t="e">
        <f>VLOOKUP($F$1&amp;F4770,定价因子!E:F,2,0)</f>
        <v>#N/A</v>
      </c>
      <c r="H4770" s="104" t="e">
        <f>C4770*PRODUCT(#REF!,#REF!,G4770,,#REF!,E4770)</f>
        <v>#N/A</v>
      </c>
    </row>
    <row r="4771" spans="3:8">
      <c r="C4771" t="e">
        <f>VLOOKUP(B4771,定价因子!L:M,2,0)</f>
        <v>#N/A</v>
      </c>
      <c r="E4771" t="e">
        <f>VLOOKUP($D$1&amp;D4771,定价因子!E:F,2,0)</f>
        <v>#N/A</v>
      </c>
      <c r="G4771" t="e">
        <f>VLOOKUP($F$1&amp;F4771,定价因子!E:F,2,0)</f>
        <v>#N/A</v>
      </c>
      <c r="H4771" s="104" t="e">
        <f>C4771*PRODUCT(#REF!,#REF!,G4771,,#REF!,E4771)</f>
        <v>#N/A</v>
      </c>
    </row>
    <row r="4772" spans="3:8">
      <c r="C4772" t="e">
        <f>VLOOKUP(B4772,定价因子!L:M,2,0)</f>
        <v>#N/A</v>
      </c>
      <c r="E4772" t="e">
        <f>VLOOKUP($D$1&amp;D4772,定价因子!E:F,2,0)</f>
        <v>#N/A</v>
      </c>
      <c r="G4772" t="e">
        <f>VLOOKUP($F$1&amp;F4772,定价因子!E:F,2,0)</f>
        <v>#N/A</v>
      </c>
      <c r="H4772" s="104" t="e">
        <f>C4772*PRODUCT(#REF!,#REF!,G4772,,#REF!,E4772)</f>
        <v>#N/A</v>
      </c>
    </row>
    <row r="4773" spans="3:8">
      <c r="C4773" t="e">
        <f>VLOOKUP(B4773,定价因子!L:M,2,0)</f>
        <v>#N/A</v>
      </c>
      <c r="E4773" t="e">
        <f>VLOOKUP($D$1&amp;D4773,定价因子!E:F,2,0)</f>
        <v>#N/A</v>
      </c>
      <c r="G4773" t="e">
        <f>VLOOKUP($F$1&amp;F4773,定价因子!E:F,2,0)</f>
        <v>#N/A</v>
      </c>
      <c r="H4773" s="104" t="e">
        <f>C4773*PRODUCT(#REF!,#REF!,G4773,,#REF!,E4773)</f>
        <v>#N/A</v>
      </c>
    </row>
    <row r="4774" spans="3:8">
      <c r="C4774" t="e">
        <f>VLOOKUP(B4774,定价因子!L:M,2,0)</f>
        <v>#N/A</v>
      </c>
      <c r="E4774" t="e">
        <f>VLOOKUP($D$1&amp;D4774,定价因子!E:F,2,0)</f>
        <v>#N/A</v>
      </c>
      <c r="G4774" t="e">
        <f>VLOOKUP($F$1&amp;F4774,定价因子!E:F,2,0)</f>
        <v>#N/A</v>
      </c>
      <c r="H4774" s="104" t="e">
        <f>C4774*PRODUCT(#REF!,#REF!,G4774,,#REF!,E4774)</f>
        <v>#N/A</v>
      </c>
    </row>
    <row r="4775" spans="3:8">
      <c r="C4775" t="e">
        <f>VLOOKUP(B4775,定价因子!L:M,2,0)</f>
        <v>#N/A</v>
      </c>
      <c r="E4775" t="e">
        <f>VLOOKUP($D$1&amp;D4775,定价因子!E:F,2,0)</f>
        <v>#N/A</v>
      </c>
      <c r="G4775" t="e">
        <f>VLOOKUP($F$1&amp;F4775,定价因子!E:F,2,0)</f>
        <v>#N/A</v>
      </c>
      <c r="H4775" s="104" t="e">
        <f>C4775*PRODUCT(#REF!,#REF!,G4775,,#REF!,E4775)</f>
        <v>#N/A</v>
      </c>
    </row>
    <row r="4776" spans="3:8">
      <c r="C4776" t="e">
        <f>VLOOKUP(B4776,定价因子!L:M,2,0)</f>
        <v>#N/A</v>
      </c>
      <c r="E4776" t="e">
        <f>VLOOKUP($D$1&amp;D4776,定价因子!E:F,2,0)</f>
        <v>#N/A</v>
      </c>
      <c r="G4776" t="e">
        <f>VLOOKUP($F$1&amp;F4776,定价因子!E:F,2,0)</f>
        <v>#N/A</v>
      </c>
      <c r="H4776" s="104" t="e">
        <f>C4776*PRODUCT(#REF!,#REF!,G4776,,#REF!,E4776)</f>
        <v>#N/A</v>
      </c>
    </row>
    <row r="4777" spans="3:8">
      <c r="C4777" t="e">
        <f>VLOOKUP(B4777,定价因子!L:M,2,0)</f>
        <v>#N/A</v>
      </c>
      <c r="E4777" t="e">
        <f>VLOOKUP($D$1&amp;D4777,定价因子!E:F,2,0)</f>
        <v>#N/A</v>
      </c>
      <c r="G4777" t="e">
        <f>VLOOKUP($F$1&amp;F4777,定价因子!E:F,2,0)</f>
        <v>#N/A</v>
      </c>
      <c r="H4777" s="104" t="e">
        <f>C4777*PRODUCT(#REF!,#REF!,G4777,,#REF!,E4777)</f>
        <v>#N/A</v>
      </c>
    </row>
    <row r="4778" spans="3:8">
      <c r="C4778" t="e">
        <f>VLOOKUP(B4778,定价因子!L:M,2,0)</f>
        <v>#N/A</v>
      </c>
      <c r="E4778" t="e">
        <f>VLOOKUP($D$1&amp;D4778,定价因子!E:F,2,0)</f>
        <v>#N/A</v>
      </c>
      <c r="G4778" t="e">
        <f>VLOOKUP($F$1&amp;F4778,定价因子!E:F,2,0)</f>
        <v>#N/A</v>
      </c>
      <c r="H4778" s="104" t="e">
        <f>C4778*PRODUCT(#REF!,#REF!,G4778,,#REF!,E4778)</f>
        <v>#N/A</v>
      </c>
    </row>
    <row r="4779" spans="3:8">
      <c r="C4779" t="e">
        <f>VLOOKUP(B4779,定价因子!L:M,2,0)</f>
        <v>#N/A</v>
      </c>
      <c r="E4779" t="e">
        <f>VLOOKUP($D$1&amp;D4779,定价因子!E:F,2,0)</f>
        <v>#N/A</v>
      </c>
      <c r="G4779" t="e">
        <f>VLOOKUP($F$1&amp;F4779,定价因子!E:F,2,0)</f>
        <v>#N/A</v>
      </c>
      <c r="H4779" s="104" t="e">
        <f>C4779*PRODUCT(#REF!,#REF!,G4779,,#REF!,E4779)</f>
        <v>#N/A</v>
      </c>
    </row>
    <row r="4780" spans="3:8">
      <c r="C4780" t="e">
        <f>VLOOKUP(B4780,定价因子!L:M,2,0)</f>
        <v>#N/A</v>
      </c>
      <c r="E4780" t="e">
        <f>VLOOKUP($D$1&amp;D4780,定价因子!E:F,2,0)</f>
        <v>#N/A</v>
      </c>
      <c r="G4780" t="e">
        <f>VLOOKUP($F$1&amp;F4780,定价因子!E:F,2,0)</f>
        <v>#N/A</v>
      </c>
      <c r="H4780" s="104" t="e">
        <f>C4780*PRODUCT(#REF!,#REF!,G4780,,#REF!,E4780)</f>
        <v>#N/A</v>
      </c>
    </row>
    <row r="4781" spans="3:8">
      <c r="C4781" t="e">
        <f>VLOOKUP(B4781,定价因子!L:M,2,0)</f>
        <v>#N/A</v>
      </c>
      <c r="E4781" t="e">
        <f>VLOOKUP($D$1&amp;D4781,定价因子!E:F,2,0)</f>
        <v>#N/A</v>
      </c>
      <c r="G4781" t="e">
        <f>VLOOKUP($F$1&amp;F4781,定价因子!E:F,2,0)</f>
        <v>#N/A</v>
      </c>
      <c r="H4781" s="104" t="e">
        <f>C4781*PRODUCT(#REF!,#REF!,G4781,,#REF!,E4781)</f>
        <v>#N/A</v>
      </c>
    </row>
    <row r="4782" spans="3:8">
      <c r="C4782" t="e">
        <f>VLOOKUP(B4782,定价因子!L:M,2,0)</f>
        <v>#N/A</v>
      </c>
      <c r="E4782" t="e">
        <f>VLOOKUP($D$1&amp;D4782,定价因子!E:F,2,0)</f>
        <v>#N/A</v>
      </c>
      <c r="G4782" t="e">
        <f>VLOOKUP($F$1&amp;F4782,定价因子!E:F,2,0)</f>
        <v>#N/A</v>
      </c>
      <c r="H4782" s="104" t="e">
        <f>C4782*PRODUCT(#REF!,#REF!,G4782,,#REF!,E4782)</f>
        <v>#N/A</v>
      </c>
    </row>
    <row r="4783" spans="3:8">
      <c r="C4783" t="e">
        <f>VLOOKUP(B4783,定价因子!L:M,2,0)</f>
        <v>#N/A</v>
      </c>
      <c r="E4783" t="e">
        <f>VLOOKUP($D$1&amp;D4783,定价因子!E:F,2,0)</f>
        <v>#N/A</v>
      </c>
      <c r="G4783" t="e">
        <f>VLOOKUP($F$1&amp;F4783,定价因子!E:F,2,0)</f>
        <v>#N/A</v>
      </c>
      <c r="H4783" s="104" t="e">
        <f>C4783*PRODUCT(#REF!,#REF!,G4783,,#REF!,E4783)</f>
        <v>#N/A</v>
      </c>
    </row>
    <row r="4784" spans="3:8">
      <c r="C4784" t="e">
        <f>VLOOKUP(B4784,定价因子!L:M,2,0)</f>
        <v>#N/A</v>
      </c>
      <c r="E4784" t="e">
        <f>VLOOKUP($D$1&amp;D4784,定价因子!E:F,2,0)</f>
        <v>#N/A</v>
      </c>
      <c r="G4784" t="e">
        <f>VLOOKUP($F$1&amp;F4784,定价因子!E:F,2,0)</f>
        <v>#N/A</v>
      </c>
      <c r="H4784" s="104" t="e">
        <f>C4784*PRODUCT(#REF!,#REF!,G4784,,#REF!,E4784)</f>
        <v>#N/A</v>
      </c>
    </row>
    <row r="4785" spans="3:8">
      <c r="C4785" t="e">
        <f>VLOOKUP(B4785,定价因子!L:M,2,0)</f>
        <v>#N/A</v>
      </c>
      <c r="E4785" t="e">
        <f>VLOOKUP($D$1&amp;D4785,定价因子!E:F,2,0)</f>
        <v>#N/A</v>
      </c>
      <c r="G4785" t="e">
        <f>VLOOKUP($F$1&amp;F4785,定价因子!E:F,2,0)</f>
        <v>#N/A</v>
      </c>
      <c r="H4785" s="104" t="e">
        <f>C4785*PRODUCT(#REF!,#REF!,G4785,,#REF!,E4785)</f>
        <v>#N/A</v>
      </c>
    </row>
    <row r="4786" spans="3:8">
      <c r="C4786" t="e">
        <f>VLOOKUP(B4786,定价因子!L:M,2,0)</f>
        <v>#N/A</v>
      </c>
      <c r="E4786" t="e">
        <f>VLOOKUP($D$1&amp;D4786,定价因子!E:F,2,0)</f>
        <v>#N/A</v>
      </c>
      <c r="G4786" t="e">
        <f>VLOOKUP($F$1&amp;F4786,定价因子!E:F,2,0)</f>
        <v>#N/A</v>
      </c>
      <c r="H4786" s="104" t="e">
        <f>C4786*PRODUCT(#REF!,#REF!,G4786,,#REF!,E4786)</f>
        <v>#N/A</v>
      </c>
    </row>
    <row r="4787" spans="3:8">
      <c r="C4787" t="e">
        <f>VLOOKUP(B4787,定价因子!L:M,2,0)</f>
        <v>#N/A</v>
      </c>
      <c r="E4787" t="e">
        <f>VLOOKUP($D$1&amp;D4787,定价因子!E:F,2,0)</f>
        <v>#N/A</v>
      </c>
      <c r="G4787" t="e">
        <f>VLOOKUP($F$1&amp;F4787,定价因子!E:F,2,0)</f>
        <v>#N/A</v>
      </c>
      <c r="H4787" s="104" t="e">
        <f>C4787*PRODUCT(#REF!,#REF!,G4787,,#REF!,E4787)</f>
        <v>#N/A</v>
      </c>
    </row>
    <row r="4788" spans="3:8">
      <c r="C4788" t="e">
        <f>VLOOKUP(B4788,定价因子!L:M,2,0)</f>
        <v>#N/A</v>
      </c>
      <c r="E4788" t="e">
        <f>VLOOKUP($D$1&amp;D4788,定价因子!E:F,2,0)</f>
        <v>#N/A</v>
      </c>
      <c r="G4788" t="e">
        <f>VLOOKUP($F$1&amp;F4788,定价因子!E:F,2,0)</f>
        <v>#N/A</v>
      </c>
      <c r="H4788" s="104" t="e">
        <f>C4788*PRODUCT(#REF!,#REF!,G4788,,#REF!,E4788)</f>
        <v>#N/A</v>
      </c>
    </row>
    <row r="4789" spans="3:8">
      <c r="C4789" t="e">
        <f>VLOOKUP(B4789,定价因子!L:M,2,0)</f>
        <v>#N/A</v>
      </c>
      <c r="E4789" t="e">
        <f>VLOOKUP($D$1&amp;D4789,定价因子!E:F,2,0)</f>
        <v>#N/A</v>
      </c>
      <c r="G4789" t="e">
        <f>VLOOKUP($F$1&amp;F4789,定价因子!E:F,2,0)</f>
        <v>#N/A</v>
      </c>
      <c r="H4789" s="104" t="e">
        <f>C4789*PRODUCT(#REF!,#REF!,G4789,,#REF!,E4789)</f>
        <v>#N/A</v>
      </c>
    </row>
    <row r="4790" spans="3:8">
      <c r="C4790" t="e">
        <f>VLOOKUP(B4790,定价因子!L:M,2,0)</f>
        <v>#N/A</v>
      </c>
      <c r="E4790" t="e">
        <f>VLOOKUP($D$1&amp;D4790,定价因子!E:F,2,0)</f>
        <v>#N/A</v>
      </c>
      <c r="G4790" t="e">
        <f>VLOOKUP($F$1&amp;F4790,定价因子!E:F,2,0)</f>
        <v>#N/A</v>
      </c>
      <c r="H4790" s="104" t="e">
        <f>C4790*PRODUCT(#REF!,#REF!,G4790,,#REF!,E4790)</f>
        <v>#N/A</v>
      </c>
    </row>
    <row r="4791" spans="3:8">
      <c r="C4791" t="e">
        <f>VLOOKUP(B4791,定价因子!L:M,2,0)</f>
        <v>#N/A</v>
      </c>
      <c r="E4791" t="e">
        <f>VLOOKUP($D$1&amp;D4791,定价因子!E:F,2,0)</f>
        <v>#N/A</v>
      </c>
      <c r="G4791" t="e">
        <f>VLOOKUP($F$1&amp;F4791,定价因子!E:F,2,0)</f>
        <v>#N/A</v>
      </c>
      <c r="H4791" s="104" t="e">
        <f>C4791*PRODUCT(#REF!,#REF!,G4791,,#REF!,E4791)</f>
        <v>#N/A</v>
      </c>
    </row>
    <row r="4792" spans="3:8">
      <c r="C4792" t="e">
        <f>VLOOKUP(B4792,定价因子!L:M,2,0)</f>
        <v>#N/A</v>
      </c>
      <c r="E4792" t="e">
        <f>VLOOKUP($D$1&amp;D4792,定价因子!E:F,2,0)</f>
        <v>#N/A</v>
      </c>
      <c r="G4792" t="e">
        <f>VLOOKUP($F$1&amp;F4792,定价因子!E:F,2,0)</f>
        <v>#N/A</v>
      </c>
      <c r="H4792" s="104" t="e">
        <f>C4792*PRODUCT(#REF!,#REF!,G4792,,#REF!,E4792)</f>
        <v>#N/A</v>
      </c>
    </row>
    <row r="4793" spans="3:8">
      <c r="C4793" t="e">
        <f>VLOOKUP(B4793,定价因子!L:M,2,0)</f>
        <v>#N/A</v>
      </c>
      <c r="E4793" t="e">
        <f>VLOOKUP($D$1&amp;D4793,定价因子!E:F,2,0)</f>
        <v>#N/A</v>
      </c>
      <c r="G4793" t="e">
        <f>VLOOKUP($F$1&amp;F4793,定价因子!E:F,2,0)</f>
        <v>#N/A</v>
      </c>
      <c r="H4793" s="104" t="e">
        <f>C4793*PRODUCT(#REF!,#REF!,G4793,,#REF!,E4793)</f>
        <v>#N/A</v>
      </c>
    </row>
    <row r="4794" spans="3:8">
      <c r="C4794" t="e">
        <f>VLOOKUP(B4794,定价因子!L:M,2,0)</f>
        <v>#N/A</v>
      </c>
      <c r="E4794" t="e">
        <f>VLOOKUP($D$1&amp;D4794,定价因子!E:F,2,0)</f>
        <v>#N/A</v>
      </c>
      <c r="G4794" t="e">
        <f>VLOOKUP($F$1&amp;F4794,定价因子!E:F,2,0)</f>
        <v>#N/A</v>
      </c>
      <c r="H4794" s="104" t="e">
        <f>C4794*PRODUCT(#REF!,#REF!,G4794,,#REF!,E4794)</f>
        <v>#N/A</v>
      </c>
    </row>
    <row r="4795" spans="3:8">
      <c r="C4795" t="e">
        <f>VLOOKUP(B4795,定价因子!L:M,2,0)</f>
        <v>#N/A</v>
      </c>
      <c r="E4795" t="e">
        <f>VLOOKUP($D$1&amp;D4795,定价因子!E:F,2,0)</f>
        <v>#N/A</v>
      </c>
      <c r="G4795" t="e">
        <f>VLOOKUP($F$1&amp;F4795,定价因子!E:F,2,0)</f>
        <v>#N/A</v>
      </c>
      <c r="H4795" s="104" t="e">
        <f>C4795*PRODUCT(#REF!,#REF!,G4795,,#REF!,E4795)</f>
        <v>#N/A</v>
      </c>
    </row>
    <row r="4796" spans="3:8">
      <c r="C4796" t="e">
        <f>VLOOKUP(B4796,定价因子!L:M,2,0)</f>
        <v>#N/A</v>
      </c>
      <c r="E4796" t="e">
        <f>VLOOKUP($D$1&amp;D4796,定价因子!E:F,2,0)</f>
        <v>#N/A</v>
      </c>
      <c r="G4796" t="e">
        <f>VLOOKUP($F$1&amp;F4796,定价因子!E:F,2,0)</f>
        <v>#N/A</v>
      </c>
      <c r="H4796" s="104" t="e">
        <f>C4796*PRODUCT(#REF!,#REF!,G4796,,#REF!,E4796)</f>
        <v>#N/A</v>
      </c>
    </row>
    <row r="4797" spans="3:8">
      <c r="C4797" t="e">
        <f>VLOOKUP(B4797,定价因子!L:M,2,0)</f>
        <v>#N/A</v>
      </c>
      <c r="E4797" t="e">
        <f>VLOOKUP($D$1&amp;D4797,定价因子!E:F,2,0)</f>
        <v>#N/A</v>
      </c>
      <c r="G4797" t="e">
        <f>VLOOKUP($F$1&amp;F4797,定价因子!E:F,2,0)</f>
        <v>#N/A</v>
      </c>
      <c r="H4797" s="104" t="e">
        <f>C4797*PRODUCT(#REF!,#REF!,G4797,,#REF!,E4797)</f>
        <v>#N/A</v>
      </c>
    </row>
    <row r="4798" spans="3:8">
      <c r="C4798" t="e">
        <f>VLOOKUP(B4798,定价因子!L:M,2,0)</f>
        <v>#N/A</v>
      </c>
      <c r="E4798" t="e">
        <f>VLOOKUP($D$1&amp;D4798,定价因子!E:F,2,0)</f>
        <v>#N/A</v>
      </c>
      <c r="G4798" t="e">
        <f>VLOOKUP($F$1&amp;F4798,定价因子!E:F,2,0)</f>
        <v>#N/A</v>
      </c>
      <c r="H4798" s="104" t="e">
        <f>C4798*PRODUCT(#REF!,#REF!,G4798,,#REF!,E4798)</f>
        <v>#N/A</v>
      </c>
    </row>
    <row r="4799" spans="3:8">
      <c r="C4799" t="e">
        <f>VLOOKUP(B4799,定价因子!L:M,2,0)</f>
        <v>#N/A</v>
      </c>
      <c r="E4799" t="e">
        <f>VLOOKUP($D$1&amp;D4799,定价因子!E:F,2,0)</f>
        <v>#N/A</v>
      </c>
      <c r="G4799" t="e">
        <f>VLOOKUP($F$1&amp;F4799,定价因子!E:F,2,0)</f>
        <v>#N/A</v>
      </c>
      <c r="H4799" s="104" t="e">
        <f>C4799*PRODUCT(#REF!,#REF!,G4799,,#REF!,E4799)</f>
        <v>#N/A</v>
      </c>
    </row>
    <row r="4800" spans="3:8">
      <c r="C4800" t="e">
        <f>VLOOKUP(B4800,定价因子!L:M,2,0)</f>
        <v>#N/A</v>
      </c>
      <c r="E4800" t="e">
        <f>VLOOKUP($D$1&amp;D4800,定价因子!E:F,2,0)</f>
        <v>#N/A</v>
      </c>
      <c r="G4800" t="e">
        <f>VLOOKUP($F$1&amp;F4800,定价因子!E:F,2,0)</f>
        <v>#N/A</v>
      </c>
      <c r="H4800" s="104" t="e">
        <f>C4800*PRODUCT(#REF!,#REF!,G4800,,#REF!,E4800)</f>
        <v>#N/A</v>
      </c>
    </row>
    <row r="4801" spans="3:8">
      <c r="C4801" t="e">
        <f>VLOOKUP(B4801,定价因子!L:M,2,0)</f>
        <v>#N/A</v>
      </c>
      <c r="E4801" t="e">
        <f>VLOOKUP($D$1&amp;D4801,定价因子!E:F,2,0)</f>
        <v>#N/A</v>
      </c>
      <c r="G4801" t="e">
        <f>VLOOKUP($F$1&amp;F4801,定价因子!E:F,2,0)</f>
        <v>#N/A</v>
      </c>
      <c r="H4801" s="104" t="e">
        <f>C4801*PRODUCT(#REF!,#REF!,G4801,,#REF!,E4801)</f>
        <v>#N/A</v>
      </c>
    </row>
    <row r="4802" spans="3:8">
      <c r="C4802" t="e">
        <f>VLOOKUP(B4802,定价因子!L:M,2,0)</f>
        <v>#N/A</v>
      </c>
      <c r="E4802" t="e">
        <f>VLOOKUP($D$1&amp;D4802,定价因子!E:F,2,0)</f>
        <v>#N/A</v>
      </c>
      <c r="G4802" t="e">
        <f>VLOOKUP($F$1&amp;F4802,定价因子!E:F,2,0)</f>
        <v>#N/A</v>
      </c>
      <c r="H4802" s="104" t="e">
        <f>C4802*PRODUCT(#REF!,#REF!,G4802,,#REF!,E4802)</f>
        <v>#N/A</v>
      </c>
    </row>
    <row r="4803" spans="3:8">
      <c r="C4803" t="e">
        <f>VLOOKUP(B4803,定价因子!L:M,2,0)</f>
        <v>#N/A</v>
      </c>
      <c r="E4803" t="e">
        <f>VLOOKUP($D$1&amp;D4803,定价因子!E:F,2,0)</f>
        <v>#N/A</v>
      </c>
      <c r="G4803" t="e">
        <f>VLOOKUP($F$1&amp;F4803,定价因子!E:F,2,0)</f>
        <v>#N/A</v>
      </c>
      <c r="H4803" s="104" t="e">
        <f>C4803*PRODUCT(#REF!,#REF!,G4803,,#REF!,E4803)</f>
        <v>#N/A</v>
      </c>
    </row>
    <row r="4804" spans="3:8">
      <c r="C4804" t="e">
        <f>VLOOKUP(B4804,定价因子!L:M,2,0)</f>
        <v>#N/A</v>
      </c>
      <c r="E4804" t="e">
        <f>VLOOKUP($D$1&amp;D4804,定价因子!E:F,2,0)</f>
        <v>#N/A</v>
      </c>
      <c r="G4804" t="e">
        <f>VLOOKUP($F$1&amp;F4804,定价因子!E:F,2,0)</f>
        <v>#N/A</v>
      </c>
      <c r="H4804" s="104" t="e">
        <f>C4804*PRODUCT(#REF!,#REF!,G4804,,#REF!,E4804)</f>
        <v>#N/A</v>
      </c>
    </row>
    <row r="4805" spans="3:8">
      <c r="C4805" t="e">
        <f>VLOOKUP(B4805,定价因子!L:M,2,0)</f>
        <v>#N/A</v>
      </c>
      <c r="E4805" t="e">
        <f>VLOOKUP($D$1&amp;D4805,定价因子!E:F,2,0)</f>
        <v>#N/A</v>
      </c>
      <c r="G4805" t="e">
        <f>VLOOKUP($F$1&amp;F4805,定价因子!E:F,2,0)</f>
        <v>#N/A</v>
      </c>
      <c r="H4805" s="104" t="e">
        <f>C4805*PRODUCT(#REF!,#REF!,G4805,,#REF!,E4805)</f>
        <v>#N/A</v>
      </c>
    </row>
    <row r="4806" spans="3:8">
      <c r="C4806" t="e">
        <f>VLOOKUP(B4806,定价因子!L:M,2,0)</f>
        <v>#N/A</v>
      </c>
      <c r="E4806" t="e">
        <f>VLOOKUP($D$1&amp;D4806,定价因子!E:F,2,0)</f>
        <v>#N/A</v>
      </c>
      <c r="G4806" t="e">
        <f>VLOOKUP($F$1&amp;F4806,定价因子!E:F,2,0)</f>
        <v>#N/A</v>
      </c>
      <c r="H4806" s="104" t="e">
        <f>C4806*PRODUCT(#REF!,#REF!,G4806,,#REF!,E4806)</f>
        <v>#N/A</v>
      </c>
    </row>
    <row r="4807" spans="3:8">
      <c r="C4807" t="e">
        <f>VLOOKUP(B4807,定价因子!L:M,2,0)</f>
        <v>#N/A</v>
      </c>
      <c r="E4807" t="e">
        <f>VLOOKUP($D$1&amp;D4807,定价因子!E:F,2,0)</f>
        <v>#N/A</v>
      </c>
      <c r="G4807" t="e">
        <f>VLOOKUP($F$1&amp;F4807,定价因子!E:F,2,0)</f>
        <v>#N/A</v>
      </c>
      <c r="H4807" s="104" t="e">
        <f>C4807*PRODUCT(#REF!,#REF!,G4807,,#REF!,E4807)</f>
        <v>#N/A</v>
      </c>
    </row>
    <row r="4808" spans="3:8">
      <c r="C4808" t="e">
        <f>VLOOKUP(B4808,定价因子!L:M,2,0)</f>
        <v>#N/A</v>
      </c>
      <c r="E4808" t="e">
        <f>VLOOKUP($D$1&amp;D4808,定价因子!E:F,2,0)</f>
        <v>#N/A</v>
      </c>
      <c r="G4808" t="e">
        <f>VLOOKUP($F$1&amp;F4808,定价因子!E:F,2,0)</f>
        <v>#N/A</v>
      </c>
      <c r="H4808" s="104" t="e">
        <f>C4808*PRODUCT(#REF!,#REF!,G4808,,#REF!,E4808)</f>
        <v>#N/A</v>
      </c>
    </row>
    <row r="4809" spans="3:8">
      <c r="C4809" t="e">
        <f>VLOOKUP(B4809,定价因子!L:M,2,0)</f>
        <v>#N/A</v>
      </c>
      <c r="E4809" t="e">
        <f>VLOOKUP($D$1&amp;D4809,定价因子!E:F,2,0)</f>
        <v>#N/A</v>
      </c>
      <c r="G4809" t="e">
        <f>VLOOKUP($F$1&amp;F4809,定价因子!E:F,2,0)</f>
        <v>#N/A</v>
      </c>
      <c r="H4809" s="104" t="e">
        <f>C4809*PRODUCT(#REF!,#REF!,G4809,,#REF!,E4809)</f>
        <v>#N/A</v>
      </c>
    </row>
    <row r="4810" spans="3:8">
      <c r="C4810" t="e">
        <f>VLOOKUP(B4810,定价因子!L:M,2,0)</f>
        <v>#N/A</v>
      </c>
      <c r="E4810" t="e">
        <f>VLOOKUP($D$1&amp;D4810,定价因子!E:F,2,0)</f>
        <v>#N/A</v>
      </c>
      <c r="G4810" t="e">
        <f>VLOOKUP($F$1&amp;F4810,定价因子!E:F,2,0)</f>
        <v>#N/A</v>
      </c>
      <c r="H4810" s="104" t="e">
        <f>C4810*PRODUCT(#REF!,#REF!,G4810,,#REF!,E4810)</f>
        <v>#N/A</v>
      </c>
    </row>
    <row r="4811" spans="3:8">
      <c r="C4811" t="e">
        <f>VLOOKUP(B4811,定价因子!L:M,2,0)</f>
        <v>#N/A</v>
      </c>
      <c r="E4811" t="e">
        <f>VLOOKUP($D$1&amp;D4811,定价因子!E:F,2,0)</f>
        <v>#N/A</v>
      </c>
      <c r="G4811" t="e">
        <f>VLOOKUP($F$1&amp;F4811,定价因子!E:F,2,0)</f>
        <v>#N/A</v>
      </c>
      <c r="H4811" s="104" t="e">
        <f>C4811*PRODUCT(#REF!,#REF!,G4811,,#REF!,E4811)</f>
        <v>#N/A</v>
      </c>
    </row>
    <row r="4812" spans="3:8">
      <c r="C4812" t="e">
        <f>VLOOKUP(B4812,定价因子!L:M,2,0)</f>
        <v>#N/A</v>
      </c>
      <c r="E4812" t="e">
        <f>VLOOKUP($D$1&amp;D4812,定价因子!E:F,2,0)</f>
        <v>#N/A</v>
      </c>
      <c r="G4812" t="e">
        <f>VLOOKUP($F$1&amp;F4812,定价因子!E:F,2,0)</f>
        <v>#N/A</v>
      </c>
      <c r="H4812" s="104" t="e">
        <f>C4812*PRODUCT(#REF!,#REF!,G4812,,#REF!,E4812)</f>
        <v>#N/A</v>
      </c>
    </row>
    <row r="4813" spans="3:8">
      <c r="C4813" t="e">
        <f>VLOOKUP(B4813,定价因子!L:M,2,0)</f>
        <v>#N/A</v>
      </c>
      <c r="E4813" t="e">
        <f>VLOOKUP($D$1&amp;D4813,定价因子!E:F,2,0)</f>
        <v>#N/A</v>
      </c>
      <c r="G4813" t="e">
        <f>VLOOKUP($F$1&amp;F4813,定价因子!E:F,2,0)</f>
        <v>#N/A</v>
      </c>
      <c r="H4813" s="104" t="e">
        <f>C4813*PRODUCT(#REF!,#REF!,G4813,,#REF!,E4813)</f>
        <v>#N/A</v>
      </c>
    </row>
    <row r="4814" spans="3:8">
      <c r="C4814" t="e">
        <f>VLOOKUP(B4814,定价因子!L:M,2,0)</f>
        <v>#N/A</v>
      </c>
      <c r="E4814" t="e">
        <f>VLOOKUP($D$1&amp;D4814,定价因子!E:F,2,0)</f>
        <v>#N/A</v>
      </c>
      <c r="G4814" t="e">
        <f>VLOOKUP($F$1&amp;F4814,定价因子!E:F,2,0)</f>
        <v>#N/A</v>
      </c>
      <c r="H4814" s="104" t="e">
        <f>C4814*PRODUCT(#REF!,#REF!,G4814,,#REF!,E4814)</f>
        <v>#N/A</v>
      </c>
    </row>
    <row r="4815" spans="3:8">
      <c r="C4815" t="e">
        <f>VLOOKUP(B4815,定价因子!L:M,2,0)</f>
        <v>#N/A</v>
      </c>
      <c r="E4815" t="e">
        <f>VLOOKUP($D$1&amp;D4815,定价因子!E:F,2,0)</f>
        <v>#N/A</v>
      </c>
      <c r="G4815" t="e">
        <f>VLOOKUP($F$1&amp;F4815,定价因子!E:F,2,0)</f>
        <v>#N/A</v>
      </c>
      <c r="H4815" s="104" t="e">
        <f>C4815*PRODUCT(#REF!,#REF!,G4815,,#REF!,E4815)</f>
        <v>#N/A</v>
      </c>
    </row>
    <row r="4816" spans="3:8">
      <c r="C4816" t="e">
        <f>VLOOKUP(B4816,定价因子!L:M,2,0)</f>
        <v>#N/A</v>
      </c>
      <c r="E4816" t="e">
        <f>VLOOKUP($D$1&amp;D4816,定价因子!E:F,2,0)</f>
        <v>#N/A</v>
      </c>
      <c r="G4816" t="e">
        <f>VLOOKUP($F$1&amp;F4816,定价因子!E:F,2,0)</f>
        <v>#N/A</v>
      </c>
      <c r="H4816" s="104" t="e">
        <f>C4816*PRODUCT(#REF!,#REF!,G4816,,#REF!,E4816)</f>
        <v>#N/A</v>
      </c>
    </row>
    <row r="4817" spans="3:8">
      <c r="C4817" t="e">
        <f>VLOOKUP(B4817,定价因子!L:M,2,0)</f>
        <v>#N/A</v>
      </c>
      <c r="E4817" t="e">
        <f>VLOOKUP($D$1&amp;D4817,定价因子!E:F,2,0)</f>
        <v>#N/A</v>
      </c>
      <c r="G4817" t="e">
        <f>VLOOKUP($F$1&amp;F4817,定价因子!E:F,2,0)</f>
        <v>#N/A</v>
      </c>
      <c r="H4817" s="104" t="e">
        <f>C4817*PRODUCT(#REF!,#REF!,G4817,,#REF!,E4817)</f>
        <v>#N/A</v>
      </c>
    </row>
    <row r="4818" spans="3:8">
      <c r="C4818" t="e">
        <f>VLOOKUP(B4818,定价因子!L:M,2,0)</f>
        <v>#N/A</v>
      </c>
      <c r="E4818" t="e">
        <f>VLOOKUP($D$1&amp;D4818,定价因子!E:F,2,0)</f>
        <v>#N/A</v>
      </c>
      <c r="G4818" t="e">
        <f>VLOOKUP($F$1&amp;F4818,定价因子!E:F,2,0)</f>
        <v>#N/A</v>
      </c>
      <c r="H4818" s="104" t="e">
        <f>C4818*PRODUCT(#REF!,#REF!,G4818,,#REF!,E4818)</f>
        <v>#N/A</v>
      </c>
    </row>
    <row r="4819" spans="3:8">
      <c r="C4819" t="e">
        <f>VLOOKUP(B4819,定价因子!L:M,2,0)</f>
        <v>#N/A</v>
      </c>
      <c r="E4819" t="e">
        <f>VLOOKUP($D$1&amp;D4819,定价因子!E:F,2,0)</f>
        <v>#N/A</v>
      </c>
      <c r="G4819" t="e">
        <f>VLOOKUP($F$1&amp;F4819,定价因子!E:F,2,0)</f>
        <v>#N/A</v>
      </c>
      <c r="H4819" s="104" t="e">
        <f>C4819*PRODUCT(#REF!,#REF!,G4819,,#REF!,E4819)</f>
        <v>#N/A</v>
      </c>
    </row>
    <row r="4820" spans="3:8">
      <c r="C4820" t="e">
        <f>VLOOKUP(B4820,定价因子!L:M,2,0)</f>
        <v>#N/A</v>
      </c>
      <c r="E4820" t="e">
        <f>VLOOKUP($D$1&amp;D4820,定价因子!E:F,2,0)</f>
        <v>#N/A</v>
      </c>
      <c r="G4820" t="e">
        <f>VLOOKUP($F$1&amp;F4820,定价因子!E:F,2,0)</f>
        <v>#N/A</v>
      </c>
      <c r="H4820" s="104" t="e">
        <f>C4820*PRODUCT(#REF!,#REF!,G4820,,#REF!,E4820)</f>
        <v>#N/A</v>
      </c>
    </row>
    <row r="4821" spans="3:8">
      <c r="C4821" t="e">
        <f>VLOOKUP(B4821,定价因子!L:M,2,0)</f>
        <v>#N/A</v>
      </c>
      <c r="E4821" t="e">
        <f>VLOOKUP($D$1&amp;D4821,定价因子!E:F,2,0)</f>
        <v>#N/A</v>
      </c>
      <c r="G4821" t="e">
        <f>VLOOKUP($F$1&amp;F4821,定价因子!E:F,2,0)</f>
        <v>#N/A</v>
      </c>
      <c r="H4821" s="104" t="e">
        <f>C4821*PRODUCT(#REF!,#REF!,G4821,,#REF!,E4821)</f>
        <v>#N/A</v>
      </c>
    </row>
    <row r="4822" spans="3:8">
      <c r="C4822" t="e">
        <f>VLOOKUP(B4822,定价因子!L:M,2,0)</f>
        <v>#N/A</v>
      </c>
      <c r="E4822" t="e">
        <f>VLOOKUP($D$1&amp;D4822,定价因子!E:F,2,0)</f>
        <v>#N/A</v>
      </c>
      <c r="G4822" t="e">
        <f>VLOOKUP($F$1&amp;F4822,定价因子!E:F,2,0)</f>
        <v>#N/A</v>
      </c>
      <c r="H4822" s="104" t="e">
        <f>C4822*PRODUCT(#REF!,#REF!,G4822,,#REF!,E4822)</f>
        <v>#N/A</v>
      </c>
    </row>
    <row r="4823" spans="3:8">
      <c r="C4823" t="e">
        <f>VLOOKUP(B4823,定价因子!L:M,2,0)</f>
        <v>#N/A</v>
      </c>
      <c r="E4823" t="e">
        <f>VLOOKUP($D$1&amp;D4823,定价因子!E:F,2,0)</f>
        <v>#N/A</v>
      </c>
      <c r="G4823" t="e">
        <f>VLOOKUP($F$1&amp;F4823,定价因子!E:F,2,0)</f>
        <v>#N/A</v>
      </c>
      <c r="H4823" s="104" t="e">
        <f>C4823*PRODUCT(#REF!,#REF!,G4823,,#REF!,E4823)</f>
        <v>#N/A</v>
      </c>
    </row>
    <row r="4824" spans="3:8">
      <c r="C4824" t="e">
        <f>VLOOKUP(B4824,定价因子!L:M,2,0)</f>
        <v>#N/A</v>
      </c>
      <c r="E4824" t="e">
        <f>VLOOKUP($D$1&amp;D4824,定价因子!E:F,2,0)</f>
        <v>#N/A</v>
      </c>
      <c r="G4824" t="e">
        <f>VLOOKUP($F$1&amp;F4824,定价因子!E:F,2,0)</f>
        <v>#N/A</v>
      </c>
      <c r="H4824" s="104" t="e">
        <f>C4824*PRODUCT(#REF!,#REF!,G4824,,#REF!,E4824)</f>
        <v>#N/A</v>
      </c>
    </row>
    <row r="4825" spans="3:8">
      <c r="C4825" t="e">
        <f>VLOOKUP(B4825,定价因子!L:M,2,0)</f>
        <v>#N/A</v>
      </c>
      <c r="E4825" t="e">
        <f>VLOOKUP($D$1&amp;D4825,定价因子!E:F,2,0)</f>
        <v>#N/A</v>
      </c>
      <c r="G4825" t="e">
        <f>VLOOKUP($F$1&amp;F4825,定价因子!E:F,2,0)</f>
        <v>#N/A</v>
      </c>
      <c r="H4825" s="104" t="e">
        <f>C4825*PRODUCT(#REF!,#REF!,G4825,,#REF!,E4825)</f>
        <v>#N/A</v>
      </c>
    </row>
    <row r="4826" spans="3:8">
      <c r="C4826" t="e">
        <f>VLOOKUP(B4826,定价因子!L:M,2,0)</f>
        <v>#N/A</v>
      </c>
      <c r="E4826" t="e">
        <f>VLOOKUP($D$1&amp;D4826,定价因子!E:F,2,0)</f>
        <v>#N/A</v>
      </c>
      <c r="G4826" t="e">
        <f>VLOOKUP($F$1&amp;F4826,定价因子!E:F,2,0)</f>
        <v>#N/A</v>
      </c>
      <c r="H4826" s="104" t="e">
        <f>C4826*PRODUCT(#REF!,#REF!,G4826,,#REF!,E4826)</f>
        <v>#N/A</v>
      </c>
    </row>
    <row r="4827" spans="3:8">
      <c r="C4827" t="e">
        <f>VLOOKUP(B4827,定价因子!L:M,2,0)</f>
        <v>#N/A</v>
      </c>
      <c r="E4827" t="e">
        <f>VLOOKUP($D$1&amp;D4827,定价因子!E:F,2,0)</f>
        <v>#N/A</v>
      </c>
      <c r="G4827" t="e">
        <f>VLOOKUP($F$1&amp;F4827,定价因子!E:F,2,0)</f>
        <v>#N/A</v>
      </c>
      <c r="H4827" s="104" t="e">
        <f>C4827*PRODUCT(#REF!,#REF!,G4827,,#REF!,E4827)</f>
        <v>#N/A</v>
      </c>
    </row>
    <row r="4828" spans="3:8">
      <c r="C4828" t="e">
        <f>VLOOKUP(B4828,定价因子!L:M,2,0)</f>
        <v>#N/A</v>
      </c>
      <c r="E4828" t="e">
        <f>VLOOKUP($D$1&amp;D4828,定价因子!E:F,2,0)</f>
        <v>#N/A</v>
      </c>
      <c r="G4828" t="e">
        <f>VLOOKUP($F$1&amp;F4828,定价因子!E:F,2,0)</f>
        <v>#N/A</v>
      </c>
      <c r="H4828" s="104" t="e">
        <f>C4828*PRODUCT(#REF!,#REF!,G4828,,#REF!,E4828)</f>
        <v>#N/A</v>
      </c>
    </row>
    <row r="4829" spans="3:8">
      <c r="C4829" t="e">
        <f>VLOOKUP(B4829,定价因子!L:M,2,0)</f>
        <v>#N/A</v>
      </c>
      <c r="E4829" t="e">
        <f>VLOOKUP($D$1&amp;D4829,定价因子!E:F,2,0)</f>
        <v>#N/A</v>
      </c>
      <c r="G4829" t="e">
        <f>VLOOKUP($F$1&amp;F4829,定价因子!E:F,2,0)</f>
        <v>#N/A</v>
      </c>
      <c r="H4829" s="104" t="e">
        <f>C4829*PRODUCT(#REF!,#REF!,G4829,,#REF!,E4829)</f>
        <v>#N/A</v>
      </c>
    </row>
    <row r="4830" spans="3:8">
      <c r="C4830" t="e">
        <f>VLOOKUP(B4830,定价因子!L:M,2,0)</f>
        <v>#N/A</v>
      </c>
      <c r="E4830" t="e">
        <f>VLOOKUP($D$1&amp;D4830,定价因子!E:F,2,0)</f>
        <v>#N/A</v>
      </c>
      <c r="G4830" t="e">
        <f>VLOOKUP($F$1&amp;F4830,定价因子!E:F,2,0)</f>
        <v>#N/A</v>
      </c>
      <c r="H4830" s="104" t="e">
        <f>C4830*PRODUCT(#REF!,#REF!,G4830,,#REF!,E4830)</f>
        <v>#N/A</v>
      </c>
    </row>
    <row r="4831" spans="3:8">
      <c r="C4831" t="e">
        <f>VLOOKUP(B4831,定价因子!L:M,2,0)</f>
        <v>#N/A</v>
      </c>
      <c r="E4831" t="e">
        <f>VLOOKUP($D$1&amp;D4831,定价因子!E:F,2,0)</f>
        <v>#N/A</v>
      </c>
      <c r="G4831" t="e">
        <f>VLOOKUP($F$1&amp;F4831,定价因子!E:F,2,0)</f>
        <v>#N/A</v>
      </c>
      <c r="H4831" s="104" t="e">
        <f>C4831*PRODUCT(#REF!,#REF!,G4831,,#REF!,E4831)</f>
        <v>#N/A</v>
      </c>
    </row>
    <row r="4832" spans="3:8">
      <c r="C4832" t="e">
        <f>VLOOKUP(B4832,定价因子!L:M,2,0)</f>
        <v>#N/A</v>
      </c>
      <c r="E4832" t="e">
        <f>VLOOKUP($D$1&amp;D4832,定价因子!E:F,2,0)</f>
        <v>#N/A</v>
      </c>
      <c r="G4832" t="e">
        <f>VLOOKUP($F$1&amp;F4832,定价因子!E:F,2,0)</f>
        <v>#N/A</v>
      </c>
      <c r="H4832" s="104" t="e">
        <f>C4832*PRODUCT(#REF!,#REF!,G4832,,#REF!,E4832)</f>
        <v>#N/A</v>
      </c>
    </row>
    <row r="4833" spans="3:8">
      <c r="C4833" t="e">
        <f>VLOOKUP(B4833,定价因子!L:M,2,0)</f>
        <v>#N/A</v>
      </c>
      <c r="E4833" t="e">
        <f>VLOOKUP($D$1&amp;D4833,定价因子!E:F,2,0)</f>
        <v>#N/A</v>
      </c>
      <c r="G4833" t="e">
        <f>VLOOKUP($F$1&amp;F4833,定价因子!E:F,2,0)</f>
        <v>#N/A</v>
      </c>
      <c r="H4833" s="104" t="e">
        <f>C4833*PRODUCT(#REF!,#REF!,G4833,,#REF!,E4833)</f>
        <v>#N/A</v>
      </c>
    </row>
    <row r="4834" spans="3:8">
      <c r="C4834" t="e">
        <f>VLOOKUP(B4834,定价因子!L:M,2,0)</f>
        <v>#N/A</v>
      </c>
      <c r="E4834" t="e">
        <f>VLOOKUP($D$1&amp;D4834,定价因子!E:F,2,0)</f>
        <v>#N/A</v>
      </c>
      <c r="G4834" t="e">
        <f>VLOOKUP($F$1&amp;F4834,定价因子!E:F,2,0)</f>
        <v>#N/A</v>
      </c>
      <c r="H4834" s="104" t="e">
        <f>C4834*PRODUCT(#REF!,#REF!,G4834,,#REF!,E4834)</f>
        <v>#N/A</v>
      </c>
    </row>
    <row r="4835" spans="3:8">
      <c r="C4835" t="e">
        <f>VLOOKUP(B4835,定价因子!L:M,2,0)</f>
        <v>#N/A</v>
      </c>
      <c r="E4835" t="e">
        <f>VLOOKUP($D$1&amp;D4835,定价因子!E:F,2,0)</f>
        <v>#N/A</v>
      </c>
      <c r="G4835" t="e">
        <f>VLOOKUP($F$1&amp;F4835,定价因子!E:F,2,0)</f>
        <v>#N/A</v>
      </c>
      <c r="H4835" s="104" t="e">
        <f>C4835*PRODUCT(#REF!,#REF!,G4835,,#REF!,E4835)</f>
        <v>#N/A</v>
      </c>
    </row>
    <row r="4836" spans="3:8">
      <c r="C4836" t="e">
        <f>VLOOKUP(B4836,定价因子!L:M,2,0)</f>
        <v>#N/A</v>
      </c>
      <c r="E4836" t="e">
        <f>VLOOKUP($D$1&amp;D4836,定价因子!E:F,2,0)</f>
        <v>#N/A</v>
      </c>
      <c r="G4836" t="e">
        <f>VLOOKUP($F$1&amp;F4836,定价因子!E:F,2,0)</f>
        <v>#N/A</v>
      </c>
      <c r="H4836" s="104" t="e">
        <f>C4836*PRODUCT(#REF!,#REF!,G4836,,#REF!,E4836)</f>
        <v>#N/A</v>
      </c>
    </row>
    <row r="4837" spans="3:8">
      <c r="C4837" t="e">
        <f>VLOOKUP(B4837,定价因子!L:M,2,0)</f>
        <v>#N/A</v>
      </c>
      <c r="E4837" t="e">
        <f>VLOOKUP($D$1&amp;D4837,定价因子!E:F,2,0)</f>
        <v>#N/A</v>
      </c>
      <c r="G4837" t="e">
        <f>VLOOKUP($F$1&amp;F4837,定价因子!E:F,2,0)</f>
        <v>#N/A</v>
      </c>
      <c r="H4837" s="104" t="e">
        <f>C4837*PRODUCT(#REF!,#REF!,G4837,,#REF!,E4837)</f>
        <v>#N/A</v>
      </c>
    </row>
    <row r="4838" spans="3:8">
      <c r="C4838" t="e">
        <f>VLOOKUP(B4838,定价因子!L:M,2,0)</f>
        <v>#N/A</v>
      </c>
      <c r="E4838" t="e">
        <f>VLOOKUP($D$1&amp;D4838,定价因子!E:F,2,0)</f>
        <v>#N/A</v>
      </c>
      <c r="G4838" t="e">
        <f>VLOOKUP($F$1&amp;F4838,定价因子!E:F,2,0)</f>
        <v>#N/A</v>
      </c>
      <c r="H4838" s="104" t="e">
        <f>C4838*PRODUCT(#REF!,#REF!,G4838,,#REF!,E4838)</f>
        <v>#N/A</v>
      </c>
    </row>
    <row r="4839" spans="3:8">
      <c r="C4839" t="e">
        <f>VLOOKUP(B4839,定价因子!L:M,2,0)</f>
        <v>#N/A</v>
      </c>
      <c r="E4839" t="e">
        <f>VLOOKUP($D$1&amp;D4839,定价因子!E:F,2,0)</f>
        <v>#N/A</v>
      </c>
      <c r="G4839" t="e">
        <f>VLOOKUP($F$1&amp;F4839,定价因子!E:F,2,0)</f>
        <v>#N/A</v>
      </c>
      <c r="H4839" s="104" t="e">
        <f>C4839*PRODUCT(#REF!,#REF!,G4839,,#REF!,E4839)</f>
        <v>#N/A</v>
      </c>
    </row>
    <row r="4840" spans="3:8">
      <c r="C4840" t="e">
        <f>VLOOKUP(B4840,定价因子!L:M,2,0)</f>
        <v>#N/A</v>
      </c>
      <c r="E4840" t="e">
        <f>VLOOKUP($D$1&amp;D4840,定价因子!E:F,2,0)</f>
        <v>#N/A</v>
      </c>
      <c r="G4840" t="e">
        <f>VLOOKUP($F$1&amp;F4840,定价因子!E:F,2,0)</f>
        <v>#N/A</v>
      </c>
      <c r="H4840" s="104" t="e">
        <f>C4840*PRODUCT(#REF!,#REF!,G4840,,#REF!,E4840)</f>
        <v>#N/A</v>
      </c>
    </row>
    <row r="4841" spans="3:8">
      <c r="C4841" t="e">
        <f>VLOOKUP(B4841,定价因子!L:M,2,0)</f>
        <v>#N/A</v>
      </c>
      <c r="E4841" t="e">
        <f>VLOOKUP($D$1&amp;D4841,定价因子!E:F,2,0)</f>
        <v>#N/A</v>
      </c>
      <c r="G4841" t="e">
        <f>VLOOKUP($F$1&amp;F4841,定价因子!E:F,2,0)</f>
        <v>#N/A</v>
      </c>
      <c r="H4841" s="104" t="e">
        <f>C4841*PRODUCT(#REF!,#REF!,G4841,,#REF!,E4841)</f>
        <v>#N/A</v>
      </c>
    </row>
    <row r="4842" spans="3:8">
      <c r="C4842" t="e">
        <f>VLOOKUP(B4842,定价因子!L:M,2,0)</f>
        <v>#N/A</v>
      </c>
      <c r="E4842" t="e">
        <f>VLOOKUP($D$1&amp;D4842,定价因子!E:F,2,0)</f>
        <v>#N/A</v>
      </c>
      <c r="G4842" t="e">
        <f>VLOOKUP($F$1&amp;F4842,定价因子!E:F,2,0)</f>
        <v>#N/A</v>
      </c>
      <c r="H4842" s="104" t="e">
        <f>C4842*PRODUCT(#REF!,#REF!,G4842,,#REF!,E4842)</f>
        <v>#N/A</v>
      </c>
    </row>
    <row r="4843" spans="3:8">
      <c r="C4843" t="e">
        <f>VLOOKUP(B4843,定价因子!L:M,2,0)</f>
        <v>#N/A</v>
      </c>
      <c r="E4843" t="e">
        <f>VLOOKUP($D$1&amp;D4843,定价因子!E:F,2,0)</f>
        <v>#N/A</v>
      </c>
      <c r="G4843" t="e">
        <f>VLOOKUP($F$1&amp;F4843,定价因子!E:F,2,0)</f>
        <v>#N/A</v>
      </c>
      <c r="H4843" s="104" t="e">
        <f>C4843*PRODUCT(#REF!,#REF!,G4843,,#REF!,E4843)</f>
        <v>#N/A</v>
      </c>
    </row>
    <row r="4844" spans="3:8">
      <c r="C4844" t="e">
        <f>VLOOKUP(B4844,定价因子!L:M,2,0)</f>
        <v>#N/A</v>
      </c>
      <c r="E4844" t="e">
        <f>VLOOKUP($D$1&amp;D4844,定价因子!E:F,2,0)</f>
        <v>#N/A</v>
      </c>
      <c r="G4844" t="e">
        <f>VLOOKUP($F$1&amp;F4844,定价因子!E:F,2,0)</f>
        <v>#N/A</v>
      </c>
      <c r="H4844" s="104" t="e">
        <f>C4844*PRODUCT(#REF!,#REF!,G4844,,#REF!,E4844)</f>
        <v>#N/A</v>
      </c>
    </row>
    <row r="4845" spans="3:8">
      <c r="C4845" t="e">
        <f>VLOOKUP(B4845,定价因子!L:M,2,0)</f>
        <v>#N/A</v>
      </c>
      <c r="E4845" t="e">
        <f>VLOOKUP($D$1&amp;D4845,定价因子!E:F,2,0)</f>
        <v>#N/A</v>
      </c>
      <c r="G4845" t="e">
        <f>VLOOKUP($F$1&amp;F4845,定价因子!E:F,2,0)</f>
        <v>#N/A</v>
      </c>
      <c r="H4845" s="104" t="e">
        <f>C4845*PRODUCT(#REF!,#REF!,G4845,,#REF!,E4845)</f>
        <v>#N/A</v>
      </c>
    </row>
    <row r="4846" spans="3:8">
      <c r="C4846" t="e">
        <f>VLOOKUP(B4846,定价因子!L:M,2,0)</f>
        <v>#N/A</v>
      </c>
      <c r="E4846" t="e">
        <f>VLOOKUP($D$1&amp;D4846,定价因子!E:F,2,0)</f>
        <v>#N/A</v>
      </c>
      <c r="G4846" t="e">
        <f>VLOOKUP($F$1&amp;F4846,定价因子!E:F,2,0)</f>
        <v>#N/A</v>
      </c>
      <c r="H4846" s="104" t="e">
        <f>C4846*PRODUCT(#REF!,#REF!,G4846,,#REF!,E4846)</f>
        <v>#N/A</v>
      </c>
    </row>
    <row r="4847" spans="3:8">
      <c r="C4847" t="e">
        <f>VLOOKUP(B4847,定价因子!L:M,2,0)</f>
        <v>#N/A</v>
      </c>
      <c r="E4847" t="e">
        <f>VLOOKUP($D$1&amp;D4847,定价因子!E:F,2,0)</f>
        <v>#N/A</v>
      </c>
      <c r="G4847" t="e">
        <f>VLOOKUP($F$1&amp;F4847,定价因子!E:F,2,0)</f>
        <v>#N/A</v>
      </c>
      <c r="H4847" s="104" t="e">
        <f>C4847*PRODUCT(#REF!,#REF!,G4847,,#REF!,E4847)</f>
        <v>#N/A</v>
      </c>
    </row>
    <row r="4848" spans="3:8">
      <c r="C4848" t="e">
        <f>VLOOKUP(B4848,定价因子!L:M,2,0)</f>
        <v>#N/A</v>
      </c>
      <c r="E4848" t="e">
        <f>VLOOKUP($D$1&amp;D4848,定价因子!E:F,2,0)</f>
        <v>#N/A</v>
      </c>
      <c r="G4848" t="e">
        <f>VLOOKUP($F$1&amp;F4848,定价因子!E:F,2,0)</f>
        <v>#N/A</v>
      </c>
      <c r="H4848" s="104" t="e">
        <f>C4848*PRODUCT(#REF!,#REF!,G4848,,#REF!,E4848)</f>
        <v>#N/A</v>
      </c>
    </row>
    <row r="4849" spans="3:8">
      <c r="C4849" t="e">
        <f>VLOOKUP(B4849,定价因子!L:M,2,0)</f>
        <v>#N/A</v>
      </c>
      <c r="E4849" t="e">
        <f>VLOOKUP($D$1&amp;D4849,定价因子!E:F,2,0)</f>
        <v>#N/A</v>
      </c>
      <c r="G4849" t="e">
        <f>VLOOKUP($F$1&amp;F4849,定价因子!E:F,2,0)</f>
        <v>#N/A</v>
      </c>
      <c r="H4849" s="104" t="e">
        <f>C4849*PRODUCT(#REF!,#REF!,G4849,,#REF!,E4849)</f>
        <v>#N/A</v>
      </c>
    </row>
    <row r="4850" spans="3:8">
      <c r="C4850" t="e">
        <f>VLOOKUP(B4850,定价因子!L:M,2,0)</f>
        <v>#N/A</v>
      </c>
      <c r="E4850" t="e">
        <f>VLOOKUP($D$1&amp;D4850,定价因子!E:F,2,0)</f>
        <v>#N/A</v>
      </c>
      <c r="G4850" t="e">
        <f>VLOOKUP($F$1&amp;F4850,定价因子!E:F,2,0)</f>
        <v>#N/A</v>
      </c>
      <c r="H4850" s="104" t="e">
        <f>C4850*PRODUCT(#REF!,#REF!,G4850,,#REF!,E4850)</f>
        <v>#N/A</v>
      </c>
    </row>
    <row r="4851" spans="3:8">
      <c r="C4851" t="e">
        <f>VLOOKUP(B4851,定价因子!L:M,2,0)</f>
        <v>#N/A</v>
      </c>
      <c r="E4851" t="e">
        <f>VLOOKUP($D$1&amp;D4851,定价因子!E:F,2,0)</f>
        <v>#N/A</v>
      </c>
      <c r="G4851" t="e">
        <f>VLOOKUP($F$1&amp;F4851,定价因子!E:F,2,0)</f>
        <v>#N/A</v>
      </c>
      <c r="H4851" s="104" t="e">
        <f>C4851*PRODUCT(#REF!,#REF!,G4851,,#REF!,E4851)</f>
        <v>#N/A</v>
      </c>
    </row>
    <row r="4852" spans="3:8">
      <c r="C4852" t="e">
        <f>VLOOKUP(B4852,定价因子!L:M,2,0)</f>
        <v>#N/A</v>
      </c>
      <c r="E4852" t="e">
        <f>VLOOKUP($D$1&amp;D4852,定价因子!E:F,2,0)</f>
        <v>#N/A</v>
      </c>
      <c r="G4852" t="e">
        <f>VLOOKUP($F$1&amp;F4852,定价因子!E:F,2,0)</f>
        <v>#N/A</v>
      </c>
      <c r="H4852" s="104" t="e">
        <f>C4852*PRODUCT(#REF!,#REF!,G4852,,#REF!,E4852)</f>
        <v>#N/A</v>
      </c>
    </row>
    <row r="4853" spans="3:8">
      <c r="C4853" t="e">
        <f>VLOOKUP(B4853,定价因子!L:M,2,0)</f>
        <v>#N/A</v>
      </c>
      <c r="E4853" t="e">
        <f>VLOOKUP($D$1&amp;D4853,定价因子!E:F,2,0)</f>
        <v>#N/A</v>
      </c>
      <c r="G4853" t="e">
        <f>VLOOKUP($F$1&amp;F4853,定价因子!E:F,2,0)</f>
        <v>#N/A</v>
      </c>
      <c r="H4853" s="104" t="e">
        <f>C4853*PRODUCT(#REF!,#REF!,G4853,,#REF!,E4853)</f>
        <v>#N/A</v>
      </c>
    </row>
    <row r="4854" spans="3:8">
      <c r="C4854" t="e">
        <f>VLOOKUP(B4854,定价因子!L:M,2,0)</f>
        <v>#N/A</v>
      </c>
      <c r="E4854" t="e">
        <f>VLOOKUP($D$1&amp;D4854,定价因子!E:F,2,0)</f>
        <v>#N/A</v>
      </c>
      <c r="G4854" t="e">
        <f>VLOOKUP($F$1&amp;F4854,定价因子!E:F,2,0)</f>
        <v>#N/A</v>
      </c>
      <c r="H4854" s="104" t="e">
        <f>C4854*PRODUCT(#REF!,#REF!,G4854,,#REF!,E4854)</f>
        <v>#N/A</v>
      </c>
    </row>
    <row r="4855" spans="3:8">
      <c r="C4855" t="e">
        <f>VLOOKUP(B4855,定价因子!L:M,2,0)</f>
        <v>#N/A</v>
      </c>
      <c r="E4855" t="e">
        <f>VLOOKUP($D$1&amp;D4855,定价因子!E:F,2,0)</f>
        <v>#N/A</v>
      </c>
      <c r="G4855" t="e">
        <f>VLOOKUP($F$1&amp;F4855,定价因子!E:F,2,0)</f>
        <v>#N/A</v>
      </c>
      <c r="H4855" s="104" t="e">
        <f>C4855*PRODUCT(#REF!,#REF!,G4855,,#REF!,E4855)</f>
        <v>#N/A</v>
      </c>
    </row>
    <row r="4856" spans="3:8">
      <c r="C4856" t="e">
        <f>VLOOKUP(B4856,定价因子!L:M,2,0)</f>
        <v>#N/A</v>
      </c>
      <c r="E4856" t="e">
        <f>VLOOKUP($D$1&amp;D4856,定价因子!E:F,2,0)</f>
        <v>#N/A</v>
      </c>
      <c r="G4856" t="e">
        <f>VLOOKUP($F$1&amp;F4856,定价因子!E:F,2,0)</f>
        <v>#N/A</v>
      </c>
      <c r="H4856" s="104" t="e">
        <f>C4856*PRODUCT(#REF!,#REF!,G4856,,#REF!,E4856)</f>
        <v>#N/A</v>
      </c>
    </row>
    <row r="4857" spans="3:8">
      <c r="C4857" t="e">
        <f>VLOOKUP(B4857,定价因子!L:M,2,0)</f>
        <v>#N/A</v>
      </c>
      <c r="E4857" t="e">
        <f>VLOOKUP($D$1&amp;D4857,定价因子!E:F,2,0)</f>
        <v>#N/A</v>
      </c>
      <c r="G4857" t="e">
        <f>VLOOKUP($F$1&amp;F4857,定价因子!E:F,2,0)</f>
        <v>#N/A</v>
      </c>
      <c r="H4857" s="104" t="e">
        <f>C4857*PRODUCT(#REF!,#REF!,G4857,,#REF!,E4857)</f>
        <v>#N/A</v>
      </c>
    </row>
    <row r="4858" spans="3:8">
      <c r="C4858" t="e">
        <f>VLOOKUP(B4858,定价因子!L:M,2,0)</f>
        <v>#N/A</v>
      </c>
      <c r="E4858" t="e">
        <f>VLOOKUP($D$1&amp;D4858,定价因子!E:F,2,0)</f>
        <v>#N/A</v>
      </c>
      <c r="G4858" t="e">
        <f>VLOOKUP($F$1&amp;F4858,定价因子!E:F,2,0)</f>
        <v>#N/A</v>
      </c>
      <c r="H4858" s="104" t="e">
        <f>C4858*PRODUCT(#REF!,#REF!,G4858,,#REF!,E4858)</f>
        <v>#N/A</v>
      </c>
    </row>
    <row r="4859" spans="3:8">
      <c r="C4859" t="e">
        <f>VLOOKUP(B4859,定价因子!L:M,2,0)</f>
        <v>#N/A</v>
      </c>
      <c r="E4859" t="e">
        <f>VLOOKUP($D$1&amp;D4859,定价因子!E:F,2,0)</f>
        <v>#N/A</v>
      </c>
      <c r="G4859" t="e">
        <f>VLOOKUP($F$1&amp;F4859,定价因子!E:F,2,0)</f>
        <v>#N/A</v>
      </c>
      <c r="H4859" s="104" t="e">
        <f>C4859*PRODUCT(#REF!,#REF!,G4859,,#REF!,E4859)</f>
        <v>#N/A</v>
      </c>
    </row>
    <row r="4860" spans="3:8">
      <c r="C4860" t="e">
        <f>VLOOKUP(B4860,定价因子!L:M,2,0)</f>
        <v>#N/A</v>
      </c>
      <c r="E4860" t="e">
        <f>VLOOKUP($D$1&amp;D4860,定价因子!E:F,2,0)</f>
        <v>#N/A</v>
      </c>
      <c r="G4860" t="e">
        <f>VLOOKUP($F$1&amp;F4860,定价因子!E:F,2,0)</f>
        <v>#N/A</v>
      </c>
      <c r="H4860" s="104" t="e">
        <f>C4860*PRODUCT(#REF!,#REF!,G4860,,#REF!,E4860)</f>
        <v>#N/A</v>
      </c>
    </row>
    <row r="4861" spans="3:8">
      <c r="C4861" t="e">
        <f>VLOOKUP(B4861,定价因子!L:M,2,0)</f>
        <v>#N/A</v>
      </c>
      <c r="E4861" t="e">
        <f>VLOOKUP($D$1&amp;D4861,定价因子!E:F,2,0)</f>
        <v>#N/A</v>
      </c>
      <c r="G4861" t="e">
        <f>VLOOKUP($F$1&amp;F4861,定价因子!E:F,2,0)</f>
        <v>#N/A</v>
      </c>
      <c r="H4861" s="104" t="e">
        <f>C4861*PRODUCT(#REF!,#REF!,G4861,,#REF!,E4861)</f>
        <v>#N/A</v>
      </c>
    </row>
    <row r="4862" spans="3:8">
      <c r="C4862" t="e">
        <f>VLOOKUP(B4862,定价因子!L:M,2,0)</f>
        <v>#N/A</v>
      </c>
      <c r="E4862" t="e">
        <f>VLOOKUP($D$1&amp;D4862,定价因子!E:F,2,0)</f>
        <v>#N/A</v>
      </c>
      <c r="G4862" t="e">
        <f>VLOOKUP($F$1&amp;F4862,定价因子!E:F,2,0)</f>
        <v>#N/A</v>
      </c>
      <c r="H4862" s="104" t="e">
        <f>C4862*PRODUCT(#REF!,#REF!,G4862,,#REF!,E4862)</f>
        <v>#N/A</v>
      </c>
    </row>
    <row r="4863" spans="3:8">
      <c r="C4863" t="e">
        <f>VLOOKUP(B4863,定价因子!L:M,2,0)</f>
        <v>#N/A</v>
      </c>
      <c r="E4863" t="e">
        <f>VLOOKUP($D$1&amp;D4863,定价因子!E:F,2,0)</f>
        <v>#N/A</v>
      </c>
      <c r="G4863" t="e">
        <f>VLOOKUP($F$1&amp;F4863,定价因子!E:F,2,0)</f>
        <v>#N/A</v>
      </c>
      <c r="H4863" s="104" t="e">
        <f>C4863*PRODUCT(#REF!,#REF!,G4863,,#REF!,E4863)</f>
        <v>#N/A</v>
      </c>
    </row>
    <row r="4864" spans="3:8">
      <c r="C4864" t="e">
        <f>VLOOKUP(B4864,定价因子!L:M,2,0)</f>
        <v>#N/A</v>
      </c>
      <c r="E4864" t="e">
        <f>VLOOKUP($D$1&amp;D4864,定价因子!E:F,2,0)</f>
        <v>#N/A</v>
      </c>
      <c r="G4864" t="e">
        <f>VLOOKUP($F$1&amp;F4864,定价因子!E:F,2,0)</f>
        <v>#N/A</v>
      </c>
      <c r="H4864" s="104" t="e">
        <f>C4864*PRODUCT(#REF!,#REF!,G4864,,#REF!,E4864)</f>
        <v>#N/A</v>
      </c>
    </row>
    <row r="4865" spans="3:8">
      <c r="C4865" t="e">
        <f>VLOOKUP(B4865,定价因子!L:M,2,0)</f>
        <v>#N/A</v>
      </c>
      <c r="E4865" t="e">
        <f>VLOOKUP($D$1&amp;D4865,定价因子!E:F,2,0)</f>
        <v>#N/A</v>
      </c>
      <c r="G4865" t="e">
        <f>VLOOKUP($F$1&amp;F4865,定价因子!E:F,2,0)</f>
        <v>#N/A</v>
      </c>
      <c r="H4865" s="104" t="e">
        <f>C4865*PRODUCT(#REF!,#REF!,G4865,,#REF!,E4865)</f>
        <v>#N/A</v>
      </c>
    </row>
    <row r="4866" spans="3:8">
      <c r="C4866" t="e">
        <f>VLOOKUP(B4866,定价因子!L:M,2,0)</f>
        <v>#N/A</v>
      </c>
      <c r="E4866" t="e">
        <f>VLOOKUP($D$1&amp;D4866,定价因子!E:F,2,0)</f>
        <v>#N/A</v>
      </c>
      <c r="G4866" t="e">
        <f>VLOOKUP($F$1&amp;F4866,定价因子!E:F,2,0)</f>
        <v>#N/A</v>
      </c>
      <c r="H4866" s="104" t="e">
        <f>C4866*PRODUCT(#REF!,#REF!,G4866,,#REF!,E4866)</f>
        <v>#N/A</v>
      </c>
    </row>
    <row r="4867" spans="3:8">
      <c r="C4867" t="e">
        <f>VLOOKUP(B4867,定价因子!L:M,2,0)</f>
        <v>#N/A</v>
      </c>
      <c r="E4867" t="e">
        <f>VLOOKUP($D$1&amp;D4867,定价因子!E:F,2,0)</f>
        <v>#N/A</v>
      </c>
      <c r="G4867" t="e">
        <f>VLOOKUP($F$1&amp;F4867,定价因子!E:F,2,0)</f>
        <v>#N/A</v>
      </c>
      <c r="H4867" s="104" t="e">
        <f>C4867*PRODUCT(#REF!,#REF!,G4867,,#REF!,E4867)</f>
        <v>#N/A</v>
      </c>
    </row>
    <row r="4868" spans="3:8">
      <c r="C4868" t="e">
        <f>VLOOKUP(B4868,定价因子!L:M,2,0)</f>
        <v>#N/A</v>
      </c>
      <c r="E4868" t="e">
        <f>VLOOKUP($D$1&amp;D4868,定价因子!E:F,2,0)</f>
        <v>#N/A</v>
      </c>
      <c r="G4868" t="e">
        <f>VLOOKUP($F$1&amp;F4868,定价因子!E:F,2,0)</f>
        <v>#N/A</v>
      </c>
      <c r="H4868" s="104" t="e">
        <f>C4868*PRODUCT(#REF!,#REF!,G4868,,#REF!,E4868)</f>
        <v>#N/A</v>
      </c>
    </row>
    <row r="4869" spans="3:8">
      <c r="C4869" t="e">
        <f>VLOOKUP(B4869,定价因子!L:M,2,0)</f>
        <v>#N/A</v>
      </c>
      <c r="E4869" t="e">
        <f>VLOOKUP($D$1&amp;D4869,定价因子!E:F,2,0)</f>
        <v>#N/A</v>
      </c>
      <c r="G4869" t="e">
        <f>VLOOKUP($F$1&amp;F4869,定价因子!E:F,2,0)</f>
        <v>#N/A</v>
      </c>
      <c r="H4869" s="104" t="e">
        <f>C4869*PRODUCT(#REF!,#REF!,G4869,,#REF!,E4869)</f>
        <v>#N/A</v>
      </c>
    </row>
    <row r="4870" spans="3:8">
      <c r="C4870" t="e">
        <f>VLOOKUP(B4870,定价因子!L:M,2,0)</f>
        <v>#N/A</v>
      </c>
      <c r="E4870" t="e">
        <f>VLOOKUP($D$1&amp;D4870,定价因子!E:F,2,0)</f>
        <v>#N/A</v>
      </c>
      <c r="G4870" t="e">
        <f>VLOOKUP($F$1&amp;F4870,定价因子!E:F,2,0)</f>
        <v>#N/A</v>
      </c>
      <c r="H4870" s="104" t="e">
        <f>C4870*PRODUCT(#REF!,#REF!,G4870,,#REF!,E4870)</f>
        <v>#N/A</v>
      </c>
    </row>
    <row r="4871" spans="3:8">
      <c r="C4871" t="e">
        <f>VLOOKUP(B4871,定价因子!L:M,2,0)</f>
        <v>#N/A</v>
      </c>
      <c r="E4871" t="e">
        <f>VLOOKUP($D$1&amp;D4871,定价因子!E:F,2,0)</f>
        <v>#N/A</v>
      </c>
      <c r="G4871" t="e">
        <f>VLOOKUP($F$1&amp;F4871,定价因子!E:F,2,0)</f>
        <v>#N/A</v>
      </c>
      <c r="H4871" s="104" t="e">
        <f>C4871*PRODUCT(#REF!,#REF!,G4871,,#REF!,E4871)</f>
        <v>#N/A</v>
      </c>
    </row>
    <row r="4872" spans="3:8">
      <c r="C4872" t="e">
        <f>VLOOKUP(B4872,定价因子!L:M,2,0)</f>
        <v>#N/A</v>
      </c>
      <c r="E4872" t="e">
        <f>VLOOKUP($D$1&amp;D4872,定价因子!E:F,2,0)</f>
        <v>#N/A</v>
      </c>
      <c r="G4872" t="e">
        <f>VLOOKUP($F$1&amp;F4872,定价因子!E:F,2,0)</f>
        <v>#N/A</v>
      </c>
      <c r="H4872" s="104" t="e">
        <f>C4872*PRODUCT(#REF!,#REF!,G4872,,#REF!,E4872)</f>
        <v>#N/A</v>
      </c>
    </row>
    <row r="4873" spans="3:8">
      <c r="C4873" t="e">
        <f>VLOOKUP(B4873,定价因子!L:M,2,0)</f>
        <v>#N/A</v>
      </c>
      <c r="E4873" t="e">
        <f>VLOOKUP($D$1&amp;D4873,定价因子!E:F,2,0)</f>
        <v>#N/A</v>
      </c>
      <c r="G4873" t="e">
        <f>VLOOKUP($F$1&amp;F4873,定价因子!E:F,2,0)</f>
        <v>#N/A</v>
      </c>
      <c r="H4873" s="104" t="e">
        <f>C4873*PRODUCT(#REF!,#REF!,G4873,,#REF!,E4873)</f>
        <v>#N/A</v>
      </c>
    </row>
    <row r="4874" spans="3:8">
      <c r="C4874" t="e">
        <f>VLOOKUP(B4874,定价因子!L:M,2,0)</f>
        <v>#N/A</v>
      </c>
      <c r="E4874" t="e">
        <f>VLOOKUP($D$1&amp;D4874,定价因子!E:F,2,0)</f>
        <v>#N/A</v>
      </c>
      <c r="G4874" t="e">
        <f>VLOOKUP($F$1&amp;F4874,定价因子!E:F,2,0)</f>
        <v>#N/A</v>
      </c>
      <c r="H4874" s="104" t="e">
        <f>C4874*PRODUCT(#REF!,#REF!,G4874,,#REF!,E4874)</f>
        <v>#N/A</v>
      </c>
    </row>
    <row r="4875" spans="3:8">
      <c r="C4875" t="e">
        <f>VLOOKUP(B4875,定价因子!L:M,2,0)</f>
        <v>#N/A</v>
      </c>
      <c r="E4875" t="e">
        <f>VLOOKUP($D$1&amp;D4875,定价因子!E:F,2,0)</f>
        <v>#N/A</v>
      </c>
      <c r="G4875" t="e">
        <f>VLOOKUP($F$1&amp;F4875,定价因子!E:F,2,0)</f>
        <v>#N/A</v>
      </c>
      <c r="H4875" s="104" t="e">
        <f>C4875*PRODUCT(#REF!,#REF!,G4875,,#REF!,E4875)</f>
        <v>#N/A</v>
      </c>
    </row>
    <row r="4876" spans="3:8">
      <c r="C4876" t="e">
        <f>VLOOKUP(B4876,定价因子!L:M,2,0)</f>
        <v>#N/A</v>
      </c>
      <c r="E4876" t="e">
        <f>VLOOKUP($D$1&amp;D4876,定价因子!E:F,2,0)</f>
        <v>#N/A</v>
      </c>
      <c r="G4876" t="e">
        <f>VLOOKUP($F$1&amp;F4876,定价因子!E:F,2,0)</f>
        <v>#N/A</v>
      </c>
      <c r="H4876" s="104" t="e">
        <f>C4876*PRODUCT(#REF!,#REF!,G4876,,#REF!,E4876)</f>
        <v>#N/A</v>
      </c>
    </row>
    <row r="4877" spans="3:8">
      <c r="C4877" t="e">
        <f>VLOOKUP(B4877,定价因子!L:M,2,0)</f>
        <v>#N/A</v>
      </c>
      <c r="E4877" t="e">
        <f>VLOOKUP($D$1&amp;D4877,定价因子!E:F,2,0)</f>
        <v>#N/A</v>
      </c>
      <c r="G4877" t="e">
        <f>VLOOKUP($F$1&amp;F4877,定价因子!E:F,2,0)</f>
        <v>#N/A</v>
      </c>
      <c r="H4877" s="104" t="e">
        <f>C4877*PRODUCT(#REF!,#REF!,G4877,,#REF!,E4877)</f>
        <v>#N/A</v>
      </c>
    </row>
    <row r="4878" spans="3:8">
      <c r="C4878" t="e">
        <f>VLOOKUP(B4878,定价因子!L:M,2,0)</f>
        <v>#N/A</v>
      </c>
      <c r="E4878" t="e">
        <f>VLOOKUP($D$1&amp;D4878,定价因子!E:F,2,0)</f>
        <v>#N/A</v>
      </c>
      <c r="G4878" t="e">
        <f>VLOOKUP($F$1&amp;F4878,定价因子!E:F,2,0)</f>
        <v>#N/A</v>
      </c>
      <c r="H4878" s="104" t="e">
        <f>C4878*PRODUCT(#REF!,#REF!,G4878,,#REF!,E4878)</f>
        <v>#N/A</v>
      </c>
    </row>
    <row r="4879" spans="3:8">
      <c r="C4879" t="e">
        <f>VLOOKUP(B4879,定价因子!L:M,2,0)</f>
        <v>#N/A</v>
      </c>
      <c r="E4879" t="e">
        <f>VLOOKUP($D$1&amp;D4879,定价因子!E:F,2,0)</f>
        <v>#N/A</v>
      </c>
      <c r="G4879" t="e">
        <f>VLOOKUP($F$1&amp;F4879,定价因子!E:F,2,0)</f>
        <v>#N/A</v>
      </c>
      <c r="H4879" s="104" t="e">
        <f>C4879*PRODUCT(#REF!,#REF!,G4879,,#REF!,E4879)</f>
        <v>#N/A</v>
      </c>
    </row>
    <row r="4880" spans="3:8">
      <c r="C4880" t="e">
        <f>VLOOKUP(B4880,定价因子!L:M,2,0)</f>
        <v>#N/A</v>
      </c>
      <c r="E4880" t="e">
        <f>VLOOKUP($D$1&amp;D4880,定价因子!E:F,2,0)</f>
        <v>#N/A</v>
      </c>
      <c r="G4880" t="e">
        <f>VLOOKUP($F$1&amp;F4880,定价因子!E:F,2,0)</f>
        <v>#N/A</v>
      </c>
      <c r="H4880" s="104" t="e">
        <f>C4880*PRODUCT(#REF!,#REF!,G4880,,#REF!,E4880)</f>
        <v>#N/A</v>
      </c>
    </row>
    <row r="4881" spans="3:8">
      <c r="C4881" t="e">
        <f>VLOOKUP(B4881,定价因子!L:M,2,0)</f>
        <v>#N/A</v>
      </c>
      <c r="E4881" t="e">
        <f>VLOOKUP($D$1&amp;D4881,定价因子!E:F,2,0)</f>
        <v>#N/A</v>
      </c>
      <c r="G4881" t="e">
        <f>VLOOKUP($F$1&amp;F4881,定价因子!E:F,2,0)</f>
        <v>#N/A</v>
      </c>
      <c r="H4881" s="104" t="e">
        <f>C4881*PRODUCT(#REF!,#REF!,G4881,,#REF!,E4881)</f>
        <v>#N/A</v>
      </c>
    </row>
    <row r="4882" spans="3:8">
      <c r="C4882" t="e">
        <f>VLOOKUP(B4882,定价因子!L:M,2,0)</f>
        <v>#N/A</v>
      </c>
      <c r="E4882" t="e">
        <f>VLOOKUP($D$1&amp;D4882,定价因子!E:F,2,0)</f>
        <v>#N/A</v>
      </c>
      <c r="G4882" t="e">
        <f>VLOOKUP($F$1&amp;F4882,定价因子!E:F,2,0)</f>
        <v>#N/A</v>
      </c>
      <c r="H4882" s="104" t="e">
        <f>C4882*PRODUCT(#REF!,#REF!,G4882,,#REF!,E4882)</f>
        <v>#N/A</v>
      </c>
    </row>
    <row r="4883" spans="3:8">
      <c r="C4883" t="e">
        <f>VLOOKUP(B4883,定价因子!L:M,2,0)</f>
        <v>#N/A</v>
      </c>
      <c r="E4883" t="e">
        <f>VLOOKUP($D$1&amp;D4883,定价因子!E:F,2,0)</f>
        <v>#N/A</v>
      </c>
      <c r="G4883" t="e">
        <f>VLOOKUP($F$1&amp;F4883,定价因子!E:F,2,0)</f>
        <v>#N/A</v>
      </c>
      <c r="H4883" s="104" t="e">
        <f>C4883*PRODUCT(#REF!,#REF!,G4883,,#REF!,E4883)</f>
        <v>#N/A</v>
      </c>
    </row>
    <row r="4884" spans="3:8">
      <c r="C4884" t="e">
        <f>VLOOKUP(B4884,定价因子!L:M,2,0)</f>
        <v>#N/A</v>
      </c>
      <c r="E4884" t="e">
        <f>VLOOKUP($D$1&amp;D4884,定价因子!E:F,2,0)</f>
        <v>#N/A</v>
      </c>
      <c r="G4884" t="e">
        <f>VLOOKUP($F$1&amp;F4884,定价因子!E:F,2,0)</f>
        <v>#N/A</v>
      </c>
      <c r="H4884" s="104" t="e">
        <f>C4884*PRODUCT(#REF!,#REF!,G4884,,#REF!,E4884)</f>
        <v>#N/A</v>
      </c>
    </row>
    <row r="4885" spans="3:8">
      <c r="C4885" t="e">
        <f>VLOOKUP(B4885,定价因子!L:M,2,0)</f>
        <v>#N/A</v>
      </c>
      <c r="E4885" t="e">
        <f>VLOOKUP($D$1&amp;D4885,定价因子!E:F,2,0)</f>
        <v>#N/A</v>
      </c>
      <c r="G4885" t="e">
        <f>VLOOKUP($F$1&amp;F4885,定价因子!E:F,2,0)</f>
        <v>#N/A</v>
      </c>
      <c r="H4885" s="104" t="e">
        <f>C4885*PRODUCT(#REF!,#REF!,G4885,,#REF!,E4885)</f>
        <v>#N/A</v>
      </c>
    </row>
    <row r="4886" spans="3:8">
      <c r="C4886" t="e">
        <f>VLOOKUP(B4886,定价因子!L:M,2,0)</f>
        <v>#N/A</v>
      </c>
      <c r="E4886" t="e">
        <f>VLOOKUP($D$1&amp;D4886,定价因子!E:F,2,0)</f>
        <v>#N/A</v>
      </c>
      <c r="G4886" t="e">
        <f>VLOOKUP($F$1&amp;F4886,定价因子!E:F,2,0)</f>
        <v>#N/A</v>
      </c>
      <c r="H4886" s="104" t="e">
        <f>C4886*PRODUCT(#REF!,#REF!,G4886,,#REF!,E4886)</f>
        <v>#N/A</v>
      </c>
    </row>
    <row r="4887" spans="3:8">
      <c r="C4887" t="e">
        <f>VLOOKUP(B4887,定价因子!L:M,2,0)</f>
        <v>#N/A</v>
      </c>
      <c r="E4887" t="e">
        <f>VLOOKUP($D$1&amp;D4887,定价因子!E:F,2,0)</f>
        <v>#N/A</v>
      </c>
      <c r="G4887" t="e">
        <f>VLOOKUP($F$1&amp;F4887,定价因子!E:F,2,0)</f>
        <v>#N/A</v>
      </c>
      <c r="H4887" s="104" t="e">
        <f>C4887*PRODUCT(#REF!,#REF!,G4887,,#REF!,E4887)</f>
        <v>#N/A</v>
      </c>
    </row>
    <row r="4888" spans="3:8">
      <c r="C4888" t="e">
        <f>VLOOKUP(B4888,定价因子!L:M,2,0)</f>
        <v>#N/A</v>
      </c>
      <c r="E4888" t="e">
        <f>VLOOKUP($D$1&amp;D4888,定价因子!E:F,2,0)</f>
        <v>#N/A</v>
      </c>
      <c r="G4888" t="e">
        <f>VLOOKUP($F$1&amp;F4888,定价因子!E:F,2,0)</f>
        <v>#N/A</v>
      </c>
      <c r="H4888" s="104" t="e">
        <f>C4888*PRODUCT(#REF!,#REF!,G4888,,#REF!,E4888)</f>
        <v>#N/A</v>
      </c>
    </row>
    <row r="4889" spans="3:8">
      <c r="C4889" t="e">
        <f>VLOOKUP(B4889,定价因子!L:M,2,0)</f>
        <v>#N/A</v>
      </c>
      <c r="E4889" t="e">
        <f>VLOOKUP($D$1&amp;D4889,定价因子!E:F,2,0)</f>
        <v>#N/A</v>
      </c>
      <c r="G4889" t="e">
        <f>VLOOKUP($F$1&amp;F4889,定价因子!E:F,2,0)</f>
        <v>#N/A</v>
      </c>
      <c r="H4889" s="104" t="e">
        <f>C4889*PRODUCT(#REF!,#REF!,G4889,,#REF!,E4889)</f>
        <v>#N/A</v>
      </c>
    </row>
    <row r="4890" spans="3:8">
      <c r="C4890" t="e">
        <f>VLOOKUP(B4890,定价因子!L:M,2,0)</f>
        <v>#N/A</v>
      </c>
      <c r="E4890" t="e">
        <f>VLOOKUP($D$1&amp;D4890,定价因子!E:F,2,0)</f>
        <v>#N/A</v>
      </c>
      <c r="G4890" t="e">
        <f>VLOOKUP($F$1&amp;F4890,定价因子!E:F,2,0)</f>
        <v>#N/A</v>
      </c>
      <c r="H4890" s="104" t="e">
        <f>C4890*PRODUCT(#REF!,#REF!,G4890,,#REF!,E4890)</f>
        <v>#N/A</v>
      </c>
    </row>
    <row r="4891" spans="3:8">
      <c r="C4891" t="e">
        <f>VLOOKUP(B4891,定价因子!L:M,2,0)</f>
        <v>#N/A</v>
      </c>
      <c r="E4891" t="e">
        <f>VLOOKUP($D$1&amp;D4891,定价因子!E:F,2,0)</f>
        <v>#N/A</v>
      </c>
      <c r="G4891" t="e">
        <f>VLOOKUP($F$1&amp;F4891,定价因子!E:F,2,0)</f>
        <v>#N/A</v>
      </c>
      <c r="H4891" s="104" t="e">
        <f>C4891*PRODUCT(#REF!,#REF!,G4891,,#REF!,E4891)</f>
        <v>#N/A</v>
      </c>
    </row>
    <row r="4892" spans="3:8">
      <c r="C4892" t="e">
        <f>VLOOKUP(B4892,定价因子!L:M,2,0)</f>
        <v>#N/A</v>
      </c>
      <c r="E4892" t="e">
        <f>VLOOKUP($D$1&amp;D4892,定价因子!E:F,2,0)</f>
        <v>#N/A</v>
      </c>
      <c r="G4892" t="e">
        <f>VLOOKUP($F$1&amp;F4892,定价因子!E:F,2,0)</f>
        <v>#N/A</v>
      </c>
      <c r="H4892" s="104" t="e">
        <f>C4892*PRODUCT(#REF!,#REF!,G4892,,#REF!,E4892)</f>
        <v>#N/A</v>
      </c>
    </row>
    <row r="4893" spans="3:8">
      <c r="C4893" t="e">
        <f>VLOOKUP(B4893,定价因子!L:M,2,0)</f>
        <v>#N/A</v>
      </c>
      <c r="E4893" t="e">
        <f>VLOOKUP($D$1&amp;D4893,定价因子!E:F,2,0)</f>
        <v>#N/A</v>
      </c>
      <c r="G4893" t="e">
        <f>VLOOKUP($F$1&amp;F4893,定价因子!E:F,2,0)</f>
        <v>#N/A</v>
      </c>
      <c r="H4893" s="104" t="e">
        <f>C4893*PRODUCT(#REF!,#REF!,G4893,,#REF!,E4893)</f>
        <v>#N/A</v>
      </c>
    </row>
    <row r="4894" spans="3:8">
      <c r="C4894" t="e">
        <f>VLOOKUP(B4894,定价因子!L:M,2,0)</f>
        <v>#N/A</v>
      </c>
      <c r="E4894" t="e">
        <f>VLOOKUP($D$1&amp;D4894,定价因子!E:F,2,0)</f>
        <v>#N/A</v>
      </c>
      <c r="G4894" t="e">
        <f>VLOOKUP($F$1&amp;F4894,定价因子!E:F,2,0)</f>
        <v>#N/A</v>
      </c>
      <c r="H4894" s="104" t="e">
        <f>C4894*PRODUCT(#REF!,#REF!,G4894,,#REF!,E4894)</f>
        <v>#N/A</v>
      </c>
    </row>
    <row r="4895" spans="3:8">
      <c r="C4895" t="e">
        <f>VLOOKUP(B4895,定价因子!L:M,2,0)</f>
        <v>#N/A</v>
      </c>
      <c r="E4895" t="e">
        <f>VLOOKUP($D$1&amp;D4895,定价因子!E:F,2,0)</f>
        <v>#N/A</v>
      </c>
      <c r="G4895" t="e">
        <f>VLOOKUP($F$1&amp;F4895,定价因子!E:F,2,0)</f>
        <v>#N/A</v>
      </c>
      <c r="H4895" s="104" t="e">
        <f>C4895*PRODUCT(#REF!,#REF!,G4895,,#REF!,E4895)</f>
        <v>#N/A</v>
      </c>
    </row>
    <row r="4896" spans="3:8">
      <c r="C4896" t="e">
        <f>VLOOKUP(B4896,定价因子!L:M,2,0)</f>
        <v>#N/A</v>
      </c>
      <c r="E4896" t="e">
        <f>VLOOKUP($D$1&amp;D4896,定价因子!E:F,2,0)</f>
        <v>#N/A</v>
      </c>
      <c r="G4896" t="e">
        <f>VLOOKUP($F$1&amp;F4896,定价因子!E:F,2,0)</f>
        <v>#N/A</v>
      </c>
      <c r="H4896" s="104" t="e">
        <f>C4896*PRODUCT(#REF!,#REF!,G4896,,#REF!,E4896)</f>
        <v>#N/A</v>
      </c>
    </row>
    <row r="4897" spans="3:8">
      <c r="C4897" t="e">
        <f>VLOOKUP(B4897,定价因子!L:M,2,0)</f>
        <v>#N/A</v>
      </c>
      <c r="E4897" t="e">
        <f>VLOOKUP($D$1&amp;D4897,定价因子!E:F,2,0)</f>
        <v>#N/A</v>
      </c>
      <c r="G4897" t="e">
        <f>VLOOKUP($F$1&amp;F4897,定价因子!E:F,2,0)</f>
        <v>#N/A</v>
      </c>
      <c r="H4897" s="104" t="e">
        <f>C4897*PRODUCT(#REF!,#REF!,G4897,,#REF!,E4897)</f>
        <v>#N/A</v>
      </c>
    </row>
    <row r="4898" spans="3:8">
      <c r="C4898" t="e">
        <f>VLOOKUP(B4898,定价因子!L:M,2,0)</f>
        <v>#N/A</v>
      </c>
      <c r="E4898" t="e">
        <f>VLOOKUP($D$1&amp;D4898,定价因子!E:F,2,0)</f>
        <v>#N/A</v>
      </c>
      <c r="G4898" t="e">
        <f>VLOOKUP($F$1&amp;F4898,定价因子!E:F,2,0)</f>
        <v>#N/A</v>
      </c>
      <c r="H4898" s="104" t="e">
        <f>C4898*PRODUCT(#REF!,#REF!,G4898,,#REF!,E4898)</f>
        <v>#N/A</v>
      </c>
    </row>
    <row r="4899" spans="3:8">
      <c r="C4899" t="e">
        <f>VLOOKUP(B4899,定价因子!L:M,2,0)</f>
        <v>#N/A</v>
      </c>
      <c r="E4899" t="e">
        <f>VLOOKUP($D$1&amp;D4899,定价因子!E:F,2,0)</f>
        <v>#N/A</v>
      </c>
      <c r="G4899" t="e">
        <f>VLOOKUP($F$1&amp;F4899,定价因子!E:F,2,0)</f>
        <v>#N/A</v>
      </c>
      <c r="H4899" s="104" t="e">
        <f>C4899*PRODUCT(#REF!,#REF!,G4899,,#REF!,E4899)</f>
        <v>#N/A</v>
      </c>
    </row>
    <row r="4900" spans="3:8">
      <c r="C4900" t="e">
        <f>VLOOKUP(B4900,定价因子!L:M,2,0)</f>
        <v>#N/A</v>
      </c>
      <c r="E4900" t="e">
        <f>VLOOKUP($D$1&amp;D4900,定价因子!E:F,2,0)</f>
        <v>#N/A</v>
      </c>
      <c r="G4900" t="e">
        <f>VLOOKUP($F$1&amp;F4900,定价因子!E:F,2,0)</f>
        <v>#N/A</v>
      </c>
      <c r="H4900" s="104" t="e">
        <f>C4900*PRODUCT(#REF!,#REF!,G4900,,#REF!,E4900)</f>
        <v>#N/A</v>
      </c>
    </row>
    <row r="4901" spans="3:8">
      <c r="C4901" t="e">
        <f>VLOOKUP(B4901,定价因子!L:M,2,0)</f>
        <v>#N/A</v>
      </c>
      <c r="E4901" t="e">
        <f>VLOOKUP($D$1&amp;D4901,定价因子!E:F,2,0)</f>
        <v>#N/A</v>
      </c>
      <c r="G4901" t="e">
        <f>VLOOKUP($F$1&amp;F4901,定价因子!E:F,2,0)</f>
        <v>#N/A</v>
      </c>
      <c r="H4901" s="104" t="e">
        <f>C4901*PRODUCT(#REF!,#REF!,G4901,,#REF!,E4901)</f>
        <v>#N/A</v>
      </c>
    </row>
    <row r="4902" spans="3:8">
      <c r="C4902" t="e">
        <f>VLOOKUP(B4902,定价因子!L:M,2,0)</f>
        <v>#N/A</v>
      </c>
      <c r="E4902" t="e">
        <f>VLOOKUP($D$1&amp;D4902,定价因子!E:F,2,0)</f>
        <v>#N/A</v>
      </c>
      <c r="G4902" t="e">
        <f>VLOOKUP($F$1&amp;F4902,定价因子!E:F,2,0)</f>
        <v>#N/A</v>
      </c>
      <c r="H4902" s="104" t="e">
        <f>C4902*PRODUCT(#REF!,#REF!,G4902,,#REF!,E4902)</f>
        <v>#N/A</v>
      </c>
    </row>
    <row r="4903" spans="3:8">
      <c r="C4903" t="e">
        <f>VLOOKUP(B4903,定价因子!L:M,2,0)</f>
        <v>#N/A</v>
      </c>
      <c r="E4903" t="e">
        <f>VLOOKUP($D$1&amp;D4903,定价因子!E:F,2,0)</f>
        <v>#N/A</v>
      </c>
      <c r="G4903" t="e">
        <f>VLOOKUP($F$1&amp;F4903,定价因子!E:F,2,0)</f>
        <v>#N/A</v>
      </c>
      <c r="H4903" s="104" t="e">
        <f>C4903*PRODUCT(#REF!,#REF!,G4903,,#REF!,E4903)</f>
        <v>#N/A</v>
      </c>
    </row>
    <row r="4904" spans="3:8">
      <c r="C4904" t="e">
        <f>VLOOKUP(B4904,定价因子!L:M,2,0)</f>
        <v>#N/A</v>
      </c>
      <c r="E4904" t="e">
        <f>VLOOKUP($D$1&amp;D4904,定价因子!E:F,2,0)</f>
        <v>#N/A</v>
      </c>
      <c r="G4904" t="e">
        <f>VLOOKUP($F$1&amp;F4904,定价因子!E:F,2,0)</f>
        <v>#N/A</v>
      </c>
      <c r="H4904" s="104" t="e">
        <f>C4904*PRODUCT(#REF!,#REF!,G4904,,#REF!,E4904)</f>
        <v>#N/A</v>
      </c>
    </row>
    <row r="4905" spans="3:8">
      <c r="C4905" t="e">
        <f>VLOOKUP(B4905,定价因子!L:M,2,0)</f>
        <v>#N/A</v>
      </c>
      <c r="E4905" t="e">
        <f>VLOOKUP($D$1&amp;D4905,定价因子!E:F,2,0)</f>
        <v>#N/A</v>
      </c>
      <c r="G4905" t="e">
        <f>VLOOKUP($F$1&amp;F4905,定价因子!E:F,2,0)</f>
        <v>#N/A</v>
      </c>
      <c r="H4905" s="104" t="e">
        <f>C4905*PRODUCT(#REF!,#REF!,G4905,,#REF!,E4905)</f>
        <v>#N/A</v>
      </c>
    </row>
    <row r="4906" spans="3:8">
      <c r="C4906" t="e">
        <f>VLOOKUP(B4906,定价因子!L:M,2,0)</f>
        <v>#N/A</v>
      </c>
      <c r="E4906" t="e">
        <f>VLOOKUP($D$1&amp;D4906,定价因子!E:F,2,0)</f>
        <v>#N/A</v>
      </c>
      <c r="G4906" t="e">
        <f>VLOOKUP($F$1&amp;F4906,定价因子!E:F,2,0)</f>
        <v>#N/A</v>
      </c>
      <c r="H4906" s="104" t="e">
        <f>C4906*PRODUCT(#REF!,#REF!,G4906,,#REF!,E4906)</f>
        <v>#N/A</v>
      </c>
    </row>
    <row r="4907" spans="3:8">
      <c r="C4907" t="e">
        <f>VLOOKUP(B4907,定价因子!L:M,2,0)</f>
        <v>#N/A</v>
      </c>
      <c r="E4907" t="e">
        <f>VLOOKUP($D$1&amp;D4907,定价因子!E:F,2,0)</f>
        <v>#N/A</v>
      </c>
      <c r="G4907" t="e">
        <f>VLOOKUP($F$1&amp;F4907,定价因子!E:F,2,0)</f>
        <v>#N/A</v>
      </c>
      <c r="H4907" s="104" t="e">
        <f>C4907*PRODUCT(#REF!,#REF!,G4907,,#REF!,E4907)</f>
        <v>#N/A</v>
      </c>
    </row>
    <row r="4908" spans="3:8">
      <c r="C4908" t="e">
        <f>VLOOKUP(B4908,定价因子!L:M,2,0)</f>
        <v>#N/A</v>
      </c>
      <c r="E4908" t="e">
        <f>VLOOKUP($D$1&amp;D4908,定价因子!E:F,2,0)</f>
        <v>#N/A</v>
      </c>
      <c r="G4908" t="e">
        <f>VLOOKUP($F$1&amp;F4908,定价因子!E:F,2,0)</f>
        <v>#N/A</v>
      </c>
      <c r="H4908" s="104" t="e">
        <f>C4908*PRODUCT(#REF!,#REF!,G4908,,#REF!,E4908)</f>
        <v>#N/A</v>
      </c>
    </row>
    <row r="4909" spans="3:8">
      <c r="C4909" t="e">
        <f>VLOOKUP(B4909,定价因子!L:M,2,0)</f>
        <v>#N/A</v>
      </c>
      <c r="E4909" t="e">
        <f>VLOOKUP($D$1&amp;D4909,定价因子!E:F,2,0)</f>
        <v>#N/A</v>
      </c>
      <c r="G4909" t="e">
        <f>VLOOKUP($F$1&amp;F4909,定价因子!E:F,2,0)</f>
        <v>#N/A</v>
      </c>
      <c r="H4909" s="104" t="e">
        <f>C4909*PRODUCT(#REF!,#REF!,G4909,,#REF!,E4909)</f>
        <v>#N/A</v>
      </c>
    </row>
    <row r="4910" spans="3:8">
      <c r="C4910" t="e">
        <f>VLOOKUP(B4910,定价因子!L:M,2,0)</f>
        <v>#N/A</v>
      </c>
      <c r="E4910" t="e">
        <f>VLOOKUP($D$1&amp;D4910,定价因子!E:F,2,0)</f>
        <v>#N/A</v>
      </c>
      <c r="G4910" t="e">
        <f>VLOOKUP($F$1&amp;F4910,定价因子!E:F,2,0)</f>
        <v>#N/A</v>
      </c>
      <c r="H4910" s="104" t="e">
        <f>C4910*PRODUCT(#REF!,#REF!,G4910,,#REF!,E4910)</f>
        <v>#N/A</v>
      </c>
    </row>
    <row r="4911" spans="3:8">
      <c r="C4911" t="e">
        <f>VLOOKUP(B4911,定价因子!L:M,2,0)</f>
        <v>#N/A</v>
      </c>
      <c r="E4911" t="e">
        <f>VLOOKUP($D$1&amp;D4911,定价因子!E:F,2,0)</f>
        <v>#N/A</v>
      </c>
      <c r="G4911" t="e">
        <f>VLOOKUP($F$1&amp;F4911,定价因子!E:F,2,0)</f>
        <v>#N/A</v>
      </c>
      <c r="H4911" s="104" t="e">
        <f>C4911*PRODUCT(#REF!,#REF!,G4911,,#REF!,E4911)</f>
        <v>#N/A</v>
      </c>
    </row>
    <row r="4912" spans="3:8">
      <c r="C4912" t="e">
        <f>VLOOKUP(B4912,定价因子!L:M,2,0)</f>
        <v>#N/A</v>
      </c>
      <c r="E4912" t="e">
        <f>VLOOKUP($D$1&amp;D4912,定价因子!E:F,2,0)</f>
        <v>#N/A</v>
      </c>
      <c r="G4912" t="e">
        <f>VLOOKUP($F$1&amp;F4912,定价因子!E:F,2,0)</f>
        <v>#N/A</v>
      </c>
      <c r="H4912" s="104" t="e">
        <f>C4912*PRODUCT(#REF!,#REF!,G4912,,#REF!,E4912)</f>
        <v>#N/A</v>
      </c>
    </row>
    <row r="4913" spans="3:8">
      <c r="C4913" t="e">
        <f>VLOOKUP(B4913,定价因子!L:M,2,0)</f>
        <v>#N/A</v>
      </c>
      <c r="E4913" t="e">
        <f>VLOOKUP($D$1&amp;D4913,定价因子!E:F,2,0)</f>
        <v>#N/A</v>
      </c>
      <c r="G4913" t="e">
        <f>VLOOKUP($F$1&amp;F4913,定价因子!E:F,2,0)</f>
        <v>#N/A</v>
      </c>
      <c r="H4913" s="104" t="e">
        <f>C4913*PRODUCT(#REF!,#REF!,G4913,,#REF!,E4913)</f>
        <v>#N/A</v>
      </c>
    </row>
    <row r="4914" spans="3:8">
      <c r="C4914" t="e">
        <f>VLOOKUP(B4914,定价因子!L:M,2,0)</f>
        <v>#N/A</v>
      </c>
      <c r="E4914" t="e">
        <f>VLOOKUP($D$1&amp;D4914,定价因子!E:F,2,0)</f>
        <v>#N/A</v>
      </c>
      <c r="G4914" t="e">
        <f>VLOOKUP($F$1&amp;F4914,定价因子!E:F,2,0)</f>
        <v>#N/A</v>
      </c>
      <c r="H4914" s="104" t="e">
        <f>C4914*PRODUCT(#REF!,#REF!,G4914,,#REF!,E4914)</f>
        <v>#N/A</v>
      </c>
    </row>
    <row r="4915" spans="3:8">
      <c r="C4915" t="e">
        <f>VLOOKUP(B4915,定价因子!L:M,2,0)</f>
        <v>#N/A</v>
      </c>
      <c r="E4915" t="e">
        <f>VLOOKUP($D$1&amp;D4915,定价因子!E:F,2,0)</f>
        <v>#N/A</v>
      </c>
      <c r="G4915" t="e">
        <f>VLOOKUP($F$1&amp;F4915,定价因子!E:F,2,0)</f>
        <v>#N/A</v>
      </c>
      <c r="H4915" s="104" t="e">
        <f>C4915*PRODUCT(#REF!,#REF!,G4915,,#REF!,E4915)</f>
        <v>#N/A</v>
      </c>
    </row>
    <row r="4916" spans="3:8">
      <c r="C4916" t="e">
        <f>VLOOKUP(B4916,定价因子!L:M,2,0)</f>
        <v>#N/A</v>
      </c>
      <c r="E4916" t="e">
        <f>VLOOKUP($D$1&amp;D4916,定价因子!E:F,2,0)</f>
        <v>#N/A</v>
      </c>
      <c r="G4916" t="e">
        <f>VLOOKUP($F$1&amp;F4916,定价因子!E:F,2,0)</f>
        <v>#N/A</v>
      </c>
      <c r="H4916" s="104" t="e">
        <f>C4916*PRODUCT(#REF!,#REF!,G4916,,#REF!,E4916)</f>
        <v>#N/A</v>
      </c>
    </row>
    <row r="4917" spans="3:8">
      <c r="C4917" t="e">
        <f>VLOOKUP(B4917,定价因子!L:M,2,0)</f>
        <v>#N/A</v>
      </c>
      <c r="E4917" t="e">
        <f>VLOOKUP($D$1&amp;D4917,定价因子!E:F,2,0)</f>
        <v>#N/A</v>
      </c>
      <c r="G4917" t="e">
        <f>VLOOKUP($F$1&amp;F4917,定价因子!E:F,2,0)</f>
        <v>#N/A</v>
      </c>
      <c r="H4917" s="104" t="e">
        <f>C4917*PRODUCT(#REF!,#REF!,G4917,,#REF!,E4917)</f>
        <v>#N/A</v>
      </c>
    </row>
    <row r="4918" spans="3:8">
      <c r="C4918" t="e">
        <f>VLOOKUP(B4918,定价因子!L:M,2,0)</f>
        <v>#N/A</v>
      </c>
      <c r="E4918" t="e">
        <f>VLOOKUP($D$1&amp;D4918,定价因子!E:F,2,0)</f>
        <v>#N/A</v>
      </c>
      <c r="G4918" t="e">
        <f>VLOOKUP($F$1&amp;F4918,定价因子!E:F,2,0)</f>
        <v>#N/A</v>
      </c>
      <c r="H4918" s="104" t="e">
        <f>C4918*PRODUCT(#REF!,#REF!,G4918,,#REF!,E4918)</f>
        <v>#N/A</v>
      </c>
    </row>
    <row r="4919" spans="3:8">
      <c r="C4919" t="e">
        <f>VLOOKUP(B4919,定价因子!L:M,2,0)</f>
        <v>#N/A</v>
      </c>
      <c r="E4919" t="e">
        <f>VLOOKUP($D$1&amp;D4919,定价因子!E:F,2,0)</f>
        <v>#N/A</v>
      </c>
      <c r="G4919" t="e">
        <f>VLOOKUP($F$1&amp;F4919,定价因子!E:F,2,0)</f>
        <v>#N/A</v>
      </c>
      <c r="H4919" s="104" t="e">
        <f>C4919*PRODUCT(#REF!,#REF!,G4919,,#REF!,E4919)</f>
        <v>#N/A</v>
      </c>
    </row>
    <row r="4920" spans="3:8">
      <c r="C4920" t="e">
        <f>VLOOKUP(B4920,定价因子!L:M,2,0)</f>
        <v>#N/A</v>
      </c>
      <c r="E4920" t="e">
        <f>VLOOKUP($D$1&amp;D4920,定价因子!E:F,2,0)</f>
        <v>#N/A</v>
      </c>
      <c r="G4920" t="e">
        <f>VLOOKUP($F$1&amp;F4920,定价因子!E:F,2,0)</f>
        <v>#N/A</v>
      </c>
      <c r="H4920" s="104" t="e">
        <f>C4920*PRODUCT(#REF!,#REF!,G4920,,#REF!,E4920)</f>
        <v>#N/A</v>
      </c>
    </row>
    <row r="4921" spans="3:8">
      <c r="C4921" t="e">
        <f>VLOOKUP(B4921,定价因子!L:M,2,0)</f>
        <v>#N/A</v>
      </c>
      <c r="E4921" t="e">
        <f>VLOOKUP($D$1&amp;D4921,定价因子!E:F,2,0)</f>
        <v>#N/A</v>
      </c>
      <c r="G4921" t="e">
        <f>VLOOKUP($F$1&amp;F4921,定价因子!E:F,2,0)</f>
        <v>#N/A</v>
      </c>
      <c r="H4921" s="104" t="e">
        <f>C4921*PRODUCT(#REF!,#REF!,G4921,,#REF!,E4921)</f>
        <v>#N/A</v>
      </c>
    </row>
    <row r="4922" spans="3:8">
      <c r="C4922" t="e">
        <f>VLOOKUP(B4922,定价因子!L:M,2,0)</f>
        <v>#N/A</v>
      </c>
      <c r="E4922" t="e">
        <f>VLOOKUP($D$1&amp;D4922,定价因子!E:F,2,0)</f>
        <v>#N/A</v>
      </c>
      <c r="G4922" t="e">
        <f>VLOOKUP($F$1&amp;F4922,定价因子!E:F,2,0)</f>
        <v>#N/A</v>
      </c>
      <c r="H4922" s="104" t="e">
        <f>C4922*PRODUCT(#REF!,#REF!,G4922,,#REF!,E4922)</f>
        <v>#N/A</v>
      </c>
    </row>
    <row r="4923" spans="3:8">
      <c r="C4923" t="e">
        <f>VLOOKUP(B4923,定价因子!L:M,2,0)</f>
        <v>#N/A</v>
      </c>
      <c r="E4923" t="e">
        <f>VLOOKUP($D$1&amp;D4923,定价因子!E:F,2,0)</f>
        <v>#N/A</v>
      </c>
      <c r="G4923" t="e">
        <f>VLOOKUP($F$1&amp;F4923,定价因子!E:F,2,0)</f>
        <v>#N/A</v>
      </c>
      <c r="H4923" s="104" t="e">
        <f>C4923*PRODUCT(#REF!,#REF!,G4923,,#REF!,E4923)</f>
        <v>#N/A</v>
      </c>
    </row>
    <row r="4924" spans="3:8">
      <c r="C4924" t="e">
        <f>VLOOKUP(B4924,定价因子!L:M,2,0)</f>
        <v>#N/A</v>
      </c>
      <c r="E4924" t="e">
        <f>VLOOKUP($D$1&amp;D4924,定价因子!E:F,2,0)</f>
        <v>#N/A</v>
      </c>
      <c r="G4924" t="e">
        <f>VLOOKUP($F$1&amp;F4924,定价因子!E:F,2,0)</f>
        <v>#N/A</v>
      </c>
      <c r="H4924" s="104" t="e">
        <f>C4924*PRODUCT(#REF!,#REF!,G4924,,#REF!,E4924)</f>
        <v>#N/A</v>
      </c>
    </row>
    <row r="4925" spans="3:8">
      <c r="C4925" t="e">
        <f>VLOOKUP(B4925,定价因子!L:M,2,0)</f>
        <v>#N/A</v>
      </c>
      <c r="E4925" t="e">
        <f>VLOOKUP($D$1&amp;D4925,定价因子!E:F,2,0)</f>
        <v>#N/A</v>
      </c>
      <c r="G4925" t="e">
        <f>VLOOKUP($F$1&amp;F4925,定价因子!E:F,2,0)</f>
        <v>#N/A</v>
      </c>
      <c r="H4925" s="104" t="e">
        <f>C4925*PRODUCT(#REF!,#REF!,G4925,,#REF!,E4925)</f>
        <v>#N/A</v>
      </c>
    </row>
    <row r="4926" spans="3:8">
      <c r="C4926" t="e">
        <f>VLOOKUP(B4926,定价因子!L:M,2,0)</f>
        <v>#N/A</v>
      </c>
      <c r="E4926" t="e">
        <f>VLOOKUP($D$1&amp;D4926,定价因子!E:F,2,0)</f>
        <v>#N/A</v>
      </c>
      <c r="G4926" t="e">
        <f>VLOOKUP($F$1&amp;F4926,定价因子!E:F,2,0)</f>
        <v>#N/A</v>
      </c>
      <c r="H4926" s="104" t="e">
        <f>C4926*PRODUCT(#REF!,#REF!,G4926,,#REF!,E4926)</f>
        <v>#N/A</v>
      </c>
    </row>
    <row r="4927" spans="3:8">
      <c r="C4927" t="e">
        <f>VLOOKUP(B4927,定价因子!L:M,2,0)</f>
        <v>#N/A</v>
      </c>
      <c r="E4927" t="e">
        <f>VLOOKUP($D$1&amp;D4927,定价因子!E:F,2,0)</f>
        <v>#N/A</v>
      </c>
      <c r="G4927" t="e">
        <f>VLOOKUP($F$1&amp;F4927,定价因子!E:F,2,0)</f>
        <v>#N/A</v>
      </c>
      <c r="H4927" s="104" t="e">
        <f>C4927*PRODUCT(#REF!,#REF!,G4927,,#REF!,E4927)</f>
        <v>#N/A</v>
      </c>
    </row>
    <row r="4928" spans="3:8">
      <c r="C4928" t="e">
        <f>VLOOKUP(B4928,定价因子!L:M,2,0)</f>
        <v>#N/A</v>
      </c>
      <c r="E4928" t="e">
        <f>VLOOKUP($D$1&amp;D4928,定价因子!E:F,2,0)</f>
        <v>#N/A</v>
      </c>
      <c r="G4928" t="e">
        <f>VLOOKUP($F$1&amp;F4928,定价因子!E:F,2,0)</f>
        <v>#N/A</v>
      </c>
      <c r="H4928" s="104" t="e">
        <f>C4928*PRODUCT(#REF!,#REF!,G4928,,#REF!,E4928)</f>
        <v>#N/A</v>
      </c>
    </row>
    <row r="4929" spans="3:8">
      <c r="C4929" t="e">
        <f>VLOOKUP(B4929,定价因子!L:M,2,0)</f>
        <v>#N/A</v>
      </c>
      <c r="E4929" t="e">
        <f>VLOOKUP($D$1&amp;D4929,定价因子!E:F,2,0)</f>
        <v>#N/A</v>
      </c>
      <c r="G4929" t="e">
        <f>VLOOKUP($F$1&amp;F4929,定价因子!E:F,2,0)</f>
        <v>#N/A</v>
      </c>
      <c r="H4929" s="104" t="e">
        <f>C4929*PRODUCT(#REF!,#REF!,G4929,,#REF!,E4929)</f>
        <v>#N/A</v>
      </c>
    </row>
    <row r="4930" spans="3:8">
      <c r="C4930" t="e">
        <f>VLOOKUP(B4930,定价因子!L:M,2,0)</f>
        <v>#N/A</v>
      </c>
      <c r="E4930" t="e">
        <f>VLOOKUP($D$1&amp;D4930,定价因子!E:F,2,0)</f>
        <v>#N/A</v>
      </c>
      <c r="G4930" t="e">
        <f>VLOOKUP($F$1&amp;F4930,定价因子!E:F,2,0)</f>
        <v>#N/A</v>
      </c>
      <c r="H4930" s="104" t="e">
        <f>C4930*PRODUCT(#REF!,#REF!,G4930,,#REF!,E4930)</f>
        <v>#N/A</v>
      </c>
    </row>
    <row r="4931" spans="3:8">
      <c r="C4931" t="e">
        <f>VLOOKUP(B4931,定价因子!L:M,2,0)</f>
        <v>#N/A</v>
      </c>
      <c r="E4931" t="e">
        <f>VLOOKUP($D$1&amp;D4931,定价因子!E:F,2,0)</f>
        <v>#N/A</v>
      </c>
      <c r="G4931" t="e">
        <f>VLOOKUP($F$1&amp;F4931,定价因子!E:F,2,0)</f>
        <v>#N/A</v>
      </c>
      <c r="H4931" s="104" t="e">
        <f>C4931*PRODUCT(#REF!,#REF!,G4931,,#REF!,E4931)</f>
        <v>#N/A</v>
      </c>
    </row>
    <row r="4932" spans="3:8">
      <c r="C4932" t="e">
        <f>VLOOKUP(B4932,定价因子!L:M,2,0)</f>
        <v>#N/A</v>
      </c>
      <c r="E4932" t="e">
        <f>VLOOKUP($D$1&amp;D4932,定价因子!E:F,2,0)</f>
        <v>#N/A</v>
      </c>
      <c r="G4932" t="e">
        <f>VLOOKUP($F$1&amp;F4932,定价因子!E:F,2,0)</f>
        <v>#N/A</v>
      </c>
      <c r="H4932" s="104" t="e">
        <f>C4932*PRODUCT(#REF!,#REF!,G4932,,#REF!,E4932)</f>
        <v>#N/A</v>
      </c>
    </row>
    <row r="4933" spans="3:8">
      <c r="C4933" t="e">
        <f>VLOOKUP(B4933,定价因子!L:M,2,0)</f>
        <v>#N/A</v>
      </c>
      <c r="E4933" t="e">
        <f>VLOOKUP($D$1&amp;D4933,定价因子!E:F,2,0)</f>
        <v>#N/A</v>
      </c>
      <c r="G4933" t="e">
        <f>VLOOKUP($F$1&amp;F4933,定价因子!E:F,2,0)</f>
        <v>#N/A</v>
      </c>
      <c r="H4933" s="104" t="e">
        <f>C4933*PRODUCT(#REF!,#REF!,G4933,,#REF!,E4933)</f>
        <v>#N/A</v>
      </c>
    </row>
    <row r="4934" spans="3:8">
      <c r="C4934" t="e">
        <f>VLOOKUP(B4934,定价因子!L:M,2,0)</f>
        <v>#N/A</v>
      </c>
      <c r="E4934" t="e">
        <f>VLOOKUP($D$1&amp;D4934,定价因子!E:F,2,0)</f>
        <v>#N/A</v>
      </c>
      <c r="G4934" t="e">
        <f>VLOOKUP($F$1&amp;F4934,定价因子!E:F,2,0)</f>
        <v>#N/A</v>
      </c>
      <c r="H4934" s="104" t="e">
        <f>C4934*PRODUCT(#REF!,#REF!,G4934,,#REF!,E4934)</f>
        <v>#N/A</v>
      </c>
    </row>
    <row r="4935" spans="3:8">
      <c r="C4935" t="e">
        <f>VLOOKUP(B4935,定价因子!L:M,2,0)</f>
        <v>#N/A</v>
      </c>
      <c r="E4935" t="e">
        <f>VLOOKUP($D$1&amp;D4935,定价因子!E:F,2,0)</f>
        <v>#N/A</v>
      </c>
      <c r="G4935" t="e">
        <f>VLOOKUP($F$1&amp;F4935,定价因子!E:F,2,0)</f>
        <v>#N/A</v>
      </c>
      <c r="H4935" s="104" t="e">
        <f>C4935*PRODUCT(#REF!,#REF!,G4935,,#REF!,E4935)</f>
        <v>#N/A</v>
      </c>
    </row>
    <row r="4936" spans="3:8">
      <c r="C4936" t="e">
        <f>VLOOKUP(B4936,定价因子!L:M,2,0)</f>
        <v>#N/A</v>
      </c>
      <c r="E4936" t="e">
        <f>VLOOKUP($D$1&amp;D4936,定价因子!E:F,2,0)</f>
        <v>#N/A</v>
      </c>
      <c r="G4936" t="e">
        <f>VLOOKUP($F$1&amp;F4936,定价因子!E:F,2,0)</f>
        <v>#N/A</v>
      </c>
      <c r="H4936" s="104" t="e">
        <f>C4936*PRODUCT(#REF!,#REF!,G4936,,#REF!,E4936)</f>
        <v>#N/A</v>
      </c>
    </row>
    <row r="4937" spans="3:8">
      <c r="C4937" t="e">
        <f>VLOOKUP(B4937,定价因子!L:M,2,0)</f>
        <v>#N/A</v>
      </c>
      <c r="E4937" t="e">
        <f>VLOOKUP($D$1&amp;D4937,定价因子!E:F,2,0)</f>
        <v>#N/A</v>
      </c>
      <c r="G4937" t="e">
        <f>VLOOKUP($F$1&amp;F4937,定价因子!E:F,2,0)</f>
        <v>#N/A</v>
      </c>
      <c r="H4937" s="104" t="e">
        <f>C4937*PRODUCT(#REF!,#REF!,G4937,,#REF!,E4937)</f>
        <v>#N/A</v>
      </c>
    </row>
    <row r="4938" spans="3:8">
      <c r="C4938" t="e">
        <f>VLOOKUP(B4938,定价因子!L:M,2,0)</f>
        <v>#N/A</v>
      </c>
      <c r="E4938" t="e">
        <f>VLOOKUP($D$1&amp;D4938,定价因子!E:F,2,0)</f>
        <v>#N/A</v>
      </c>
      <c r="G4938" t="e">
        <f>VLOOKUP($F$1&amp;F4938,定价因子!E:F,2,0)</f>
        <v>#N/A</v>
      </c>
      <c r="H4938" s="104" t="e">
        <f>C4938*PRODUCT(#REF!,#REF!,G4938,,#REF!,E4938)</f>
        <v>#N/A</v>
      </c>
    </row>
    <row r="4939" spans="3:8">
      <c r="C4939" t="e">
        <f>VLOOKUP(B4939,定价因子!L:M,2,0)</f>
        <v>#N/A</v>
      </c>
      <c r="E4939" t="e">
        <f>VLOOKUP($D$1&amp;D4939,定价因子!E:F,2,0)</f>
        <v>#N/A</v>
      </c>
      <c r="G4939" t="e">
        <f>VLOOKUP($F$1&amp;F4939,定价因子!E:F,2,0)</f>
        <v>#N/A</v>
      </c>
      <c r="H4939" s="104" t="e">
        <f>C4939*PRODUCT(#REF!,#REF!,G4939,,#REF!,E4939)</f>
        <v>#N/A</v>
      </c>
    </row>
    <row r="4940" spans="3:8">
      <c r="C4940" t="e">
        <f>VLOOKUP(B4940,定价因子!L:M,2,0)</f>
        <v>#N/A</v>
      </c>
      <c r="E4940" t="e">
        <f>VLOOKUP($D$1&amp;D4940,定价因子!E:F,2,0)</f>
        <v>#N/A</v>
      </c>
      <c r="G4940" t="e">
        <f>VLOOKUP($F$1&amp;F4940,定价因子!E:F,2,0)</f>
        <v>#N/A</v>
      </c>
      <c r="H4940" s="104" t="e">
        <f>C4940*PRODUCT(#REF!,#REF!,G4940,,#REF!,E4940)</f>
        <v>#N/A</v>
      </c>
    </row>
    <row r="4941" spans="3:8">
      <c r="C4941" t="e">
        <f>VLOOKUP(B4941,定价因子!L:M,2,0)</f>
        <v>#N/A</v>
      </c>
      <c r="E4941" t="e">
        <f>VLOOKUP($D$1&amp;D4941,定价因子!E:F,2,0)</f>
        <v>#N/A</v>
      </c>
      <c r="G4941" t="e">
        <f>VLOOKUP($F$1&amp;F4941,定价因子!E:F,2,0)</f>
        <v>#N/A</v>
      </c>
      <c r="H4941" s="104" t="e">
        <f>C4941*PRODUCT(#REF!,#REF!,G4941,,#REF!,E4941)</f>
        <v>#N/A</v>
      </c>
    </row>
    <row r="4942" spans="3:8">
      <c r="C4942" t="e">
        <f>VLOOKUP(B4942,定价因子!L:M,2,0)</f>
        <v>#N/A</v>
      </c>
      <c r="E4942" t="e">
        <f>VLOOKUP($D$1&amp;D4942,定价因子!E:F,2,0)</f>
        <v>#N/A</v>
      </c>
      <c r="G4942" t="e">
        <f>VLOOKUP($F$1&amp;F4942,定价因子!E:F,2,0)</f>
        <v>#N/A</v>
      </c>
      <c r="H4942" s="104" t="e">
        <f>C4942*PRODUCT(#REF!,#REF!,G4942,,#REF!,E4942)</f>
        <v>#N/A</v>
      </c>
    </row>
    <row r="4943" spans="3:8">
      <c r="C4943" t="e">
        <f>VLOOKUP(B4943,定价因子!L:M,2,0)</f>
        <v>#N/A</v>
      </c>
      <c r="E4943" t="e">
        <f>VLOOKUP($D$1&amp;D4943,定价因子!E:F,2,0)</f>
        <v>#N/A</v>
      </c>
      <c r="G4943" t="e">
        <f>VLOOKUP($F$1&amp;F4943,定价因子!E:F,2,0)</f>
        <v>#N/A</v>
      </c>
      <c r="H4943" s="104" t="e">
        <f>C4943*PRODUCT(#REF!,#REF!,G4943,,#REF!,E4943)</f>
        <v>#N/A</v>
      </c>
    </row>
    <row r="4944" spans="3:8">
      <c r="C4944" t="e">
        <f>VLOOKUP(B4944,定价因子!L:M,2,0)</f>
        <v>#N/A</v>
      </c>
      <c r="E4944" t="e">
        <f>VLOOKUP($D$1&amp;D4944,定价因子!E:F,2,0)</f>
        <v>#N/A</v>
      </c>
      <c r="G4944" t="e">
        <f>VLOOKUP($F$1&amp;F4944,定价因子!E:F,2,0)</f>
        <v>#N/A</v>
      </c>
      <c r="H4944" s="104" t="e">
        <f>C4944*PRODUCT(#REF!,#REF!,G4944,,#REF!,E4944)</f>
        <v>#N/A</v>
      </c>
    </row>
    <row r="4945" spans="3:8">
      <c r="C4945" t="e">
        <f>VLOOKUP(B4945,定价因子!L:M,2,0)</f>
        <v>#N/A</v>
      </c>
      <c r="E4945" t="e">
        <f>VLOOKUP($D$1&amp;D4945,定价因子!E:F,2,0)</f>
        <v>#N/A</v>
      </c>
      <c r="G4945" t="e">
        <f>VLOOKUP($F$1&amp;F4945,定价因子!E:F,2,0)</f>
        <v>#N/A</v>
      </c>
      <c r="H4945" s="104" t="e">
        <f>C4945*PRODUCT(#REF!,#REF!,G4945,,#REF!,E4945)</f>
        <v>#N/A</v>
      </c>
    </row>
    <row r="4946" spans="3:8">
      <c r="C4946" t="e">
        <f>VLOOKUP(B4946,定价因子!L:M,2,0)</f>
        <v>#N/A</v>
      </c>
      <c r="E4946" t="e">
        <f>VLOOKUP($D$1&amp;D4946,定价因子!E:F,2,0)</f>
        <v>#N/A</v>
      </c>
      <c r="G4946" t="e">
        <f>VLOOKUP($F$1&amp;F4946,定价因子!E:F,2,0)</f>
        <v>#N/A</v>
      </c>
      <c r="H4946" s="104" t="e">
        <f>C4946*PRODUCT(#REF!,#REF!,G4946,,#REF!,E4946)</f>
        <v>#N/A</v>
      </c>
    </row>
    <row r="4947" spans="3:8">
      <c r="C4947" t="e">
        <f>VLOOKUP(B4947,定价因子!L:M,2,0)</f>
        <v>#N/A</v>
      </c>
      <c r="E4947" t="e">
        <f>VLOOKUP($D$1&amp;D4947,定价因子!E:F,2,0)</f>
        <v>#N/A</v>
      </c>
      <c r="G4947" t="e">
        <f>VLOOKUP($F$1&amp;F4947,定价因子!E:F,2,0)</f>
        <v>#N/A</v>
      </c>
      <c r="H4947" s="104" t="e">
        <f>C4947*PRODUCT(#REF!,#REF!,G4947,,#REF!,E4947)</f>
        <v>#N/A</v>
      </c>
    </row>
    <row r="4948" spans="3:8">
      <c r="C4948" t="e">
        <f>VLOOKUP(B4948,定价因子!L:M,2,0)</f>
        <v>#N/A</v>
      </c>
      <c r="E4948" t="e">
        <f>VLOOKUP($D$1&amp;D4948,定价因子!E:F,2,0)</f>
        <v>#N/A</v>
      </c>
      <c r="G4948" t="e">
        <f>VLOOKUP($F$1&amp;F4948,定价因子!E:F,2,0)</f>
        <v>#N/A</v>
      </c>
      <c r="H4948" s="104" t="e">
        <f>C4948*PRODUCT(#REF!,#REF!,G4948,,#REF!,E4948)</f>
        <v>#N/A</v>
      </c>
    </row>
    <row r="4949" spans="3:8">
      <c r="C4949" t="e">
        <f>VLOOKUP(B4949,定价因子!L:M,2,0)</f>
        <v>#N/A</v>
      </c>
      <c r="E4949" t="e">
        <f>VLOOKUP($D$1&amp;D4949,定价因子!E:F,2,0)</f>
        <v>#N/A</v>
      </c>
      <c r="G4949" t="e">
        <f>VLOOKUP($F$1&amp;F4949,定价因子!E:F,2,0)</f>
        <v>#N/A</v>
      </c>
      <c r="H4949" s="104" t="e">
        <f>C4949*PRODUCT(#REF!,#REF!,G4949,,#REF!,E4949)</f>
        <v>#N/A</v>
      </c>
    </row>
    <row r="4950" spans="3:8">
      <c r="C4950" t="e">
        <f>VLOOKUP(B4950,定价因子!L:M,2,0)</f>
        <v>#N/A</v>
      </c>
      <c r="E4950" t="e">
        <f>VLOOKUP($D$1&amp;D4950,定价因子!E:F,2,0)</f>
        <v>#N/A</v>
      </c>
      <c r="G4950" t="e">
        <f>VLOOKUP($F$1&amp;F4950,定价因子!E:F,2,0)</f>
        <v>#N/A</v>
      </c>
      <c r="H4950" s="104" t="e">
        <f>C4950*PRODUCT(#REF!,#REF!,G4950,,#REF!,E4950)</f>
        <v>#N/A</v>
      </c>
    </row>
    <row r="4951" spans="3:8">
      <c r="C4951" t="e">
        <f>VLOOKUP(B4951,定价因子!L:M,2,0)</f>
        <v>#N/A</v>
      </c>
      <c r="E4951" t="e">
        <f>VLOOKUP($D$1&amp;D4951,定价因子!E:F,2,0)</f>
        <v>#N/A</v>
      </c>
      <c r="G4951" t="e">
        <f>VLOOKUP($F$1&amp;F4951,定价因子!E:F,2,0)</f>
        <v>#N/A</v>
      </c>
      <c r="H4951" s="104" t="e">
        <f>C4951*PRODUCT(#REF!,#REF!,G4951,,#REF!,E4951)</f>
        <v>#N/A</v>
      </c>
    </row>
    <row r="4952" spans="3:8">
      <c r="C4952" t="e">
        <f>VLOOKUP(B4952,定价因子!L:M,2,0)</f>
        <v>#N/A</v>
      </c>
      <c r="E4952" t="e">
        <f>VLOOKUP($D$1&amp;D4952,定价因子!E:F,2,0)</f>
        <v>#N/A</v>
      </c>
      <c r="G4952" t="e">
        <f>VLOOKUP($F$1&amp;F4952,定价因子!E:F,2,0)</f>
        <v>#N/A</v>
      </c>
      <c r="H4952" s="104" t="e">
        <f>C4952*PRODUCT(#REF!,#REF!,G4952,,#REF!,E4952)</f>
        <v>#N/A</v>
      </c>
    </row>
    <row r="4953" spans="3:8">
      <c r="C4953" t="e">
        <f>VLOOKUP(B4953,定价因子!L:M,2,0)</f>
        <v>#N/A</v>
      </c>
      <c r="E4953" t="e">
        <f>VLOOKUP($D$1&amp;D4953,定价因子!E:F,2,0)</f>
        <v>#N/A</v>
      </c>
      <c r="G4953" t="e">
        <f>VLOOKUP($F$1&amp;F4953,定价因子!E:F,2,0)</f>
        <v>#N/A</v>
      </c>
      <c r="H4953" s="104" t="e">
        <f>C4953*PRODUCT(#REF!,#REF!,G4953,,#REF!,E4953)</f>
        <v>#N/A</v>
      </c>
    </row>
    <row r="4954" spans="3:8">
      <c r="C4954" t="e">
        <f>VLOOKUP(B4954,定价因子!L:M,2,0)</f>
        <v>#N/A</v>
      </c>
      <c r="E4954" t="e">
        <f>VLOOKUP($D$1&amp;D4954,定价因子!E:F,2,0)</f>
        <v>#N/A</v>
      </c>
      <c r="G4954" t="e">
        <f>VLOOKUP($F$1&amp;F4954,定价因子!E:F,2,0)</f>
        <v>#N/A</v>
      </c>
      <c r="H4954" s="104" t="e">
        <f>C4954*PRODUCT(#REF!,#REF!,G4954,,#REF!,E4954)</f>
        <v>#N/A</v>
      </c>
    </row>
    <row r="4955" spans="3:8">
      <c r="C4955" t="e">
        <f>VLOOKUP(B4955,定价因子!L:M,2,0)</f>
        <v>#N/A</v>
      </c>
      <c r="E4955" t="e">
        <f>VLOOKUP($D$1&amp;D4955,定价因子!E:F,2,0)</f>
        <v>#N/A</v>
      </c>
      <c r="G4955" t="e">
        <f>VLOOKUP($F$1&amp;F4955,定价因子!E:F,2,0)</f>
        <v>#N/A</v>
      </c>
      <c r="H4955" s="104" t="e">
        <f>C4955*PRODUCT(#REF!,#REF!,G4955,,#REF!,E4955)</f>
        <v>#N/A</v>
      </c>
    </row>
    <row r="4956" spans="3:8">
      <c r="C4956" t="e">
        <f>VLOOKUP(B4956,定价因子!L:M,2,0)</f>
        <v>#N/A</v>
      </c>
      <c r="E4956" t="e">
        <f>VLOOKUP($D$1&amp;D4956,定价因子!E:F,2,0)</f>
        <v>#N/A</v>
      </c>
      <c r="G4956" t="e">
        <f>VLOOKUP($F$1&amp;F4956,定价因子!E:F,2,0)</f>
        <v>#N/A</v>
      </c>
      <c r="H4956" s="104" t="e">
        <f>C4956*PRODUCT(#REF!,#REF!,G4956,,#REF!,E4956)</f>
        <v>#N/A</v>
      </c>
    </row>
    <row r="4957" spans="3:8">
      <c r="C4957" t="e">
        <f>VLOOKUP(B4957,定价因子!L:M,2,0)</f>
        <v>#N/A</v>
      </c>
      <c r="E4957" t="e">
        <f>VLOOKUP($D$1&amp;D4957,定价因子!E:F,2,0)</f>
        <v>#N/A</v>
      </c>
      <c r="G4957" t="e">
        <f>VLOOKUP($F$1&amp;F4957,定价因子!E:F,2,0)</f>
        <v>#N/A</v>
      </c>
      <c r="H4957" s="104" t="e">
        <f>C4957*PRODUCT(#REF!,#REF!,G4957,,#REF!,E4957)</f>
        <v>#N/A</v>
      </c>
    </row>
    <row r="4958" spans="3:8">
      <c r="C4958" t="e">
        <f>VLOOKUP(B4958,定价因子!L:M,2,0)</f>
        <v>#N/A</v>
      </c>
      <c r="E4958" t="e">
        <f>VLOOKUP($D$1&amp;D4958,定价因子!E:F,2,0)</f>
        <v>#N/A</v>
      </c>
      <c r="G4958" t="e">
        <f>VLOOKUP($F$1&amp;F4958,定价因子!E:F,2,0)</f>
        <v>#N/A</v>
      </c>
      <c r="H4958" s="104" t="e">
        <f>C4958*PRODUCT(#REF!,#REF!,G4958,,#REF!,E4958)</f>
        <v>#N/A</v>
      </c>
    </row>
    <row r="4959" spans="3:8">
      <c r="C4959" t="e">
        <f>VLOOKUP(B4959,定价因子!L:M,2,0)</f>
        <v>#N/A</v>
      </c>
      <c r="E4959" t="e">
        <f>VLOOKUP($D$1&amp;D4959,定价因子!E:F,2,0)</f>
        <v>#N/A</v>
      </c>
      <c r="G4959" t="e">
        <f>VLOOKUP($F$1&amp;F4959,定价因子!E:F,2,0)</f>
        <v>#N/A</v>
      </c>
      <c r="H4959" s="104" t="e">
        <f>C4959*PRODUCT(#REF!,#REF!,G4959,,#REF!,E4959)</f>
        <v>#N/A</v>
      </c>
    </row>
    <row r="4960" spans="3:8">
      <c r="C4960" t="e">
        <f>VLOOKUP(B4960,定价因子!L:M,2,0)</f>
        <v>#N/A</v>
      </c>
      <c r="E4960" t="e">
        <f>VLOOKUP($D$1&amp;D4960,定价因子!E:F,2,0)</f>
        <v>#N/A</v>
      </c>
      <c r="G4960" t="e">
        <f>VLOOKUP($F$1&amp;F4960,定价因子!E:F,2,0)</f>
        <v>#N/A</v>
      </c>
      <c r="H4960" s="104" t="e">
        <f>C4960*PRODUCT(#REF!,#REF!,G4960,,#REF!,E4960)</f>
        <v>#N/A</v>
      </c>
    </row>
    <row r="4961" spans="3:8">
      <c r="C4961" t="e">
        <f>VLOOKUP(B4961,定价因子!L:M,2,0)</f>
        <v>#N/A</v>
      </c>
      <c r="E4961" t="e">
        <f>VLOOKUP($D$1&amp;D4961,定价因子!E:F,2,0)</f>
        <v>#N/A</v>
      </c>
      <c r="G4961" t="e">
        <f>VLOOKUP($F$1&amp;F4961,定价因子!E:F,2,0)</f>
        <v>#N/A</v>
      </c>
      <c r="H4961" s="104" t="e">
        <f>C4961*PRODUCT(#REF!,#REF!,G4961,,#REF!,E4961)</f>
        <v>#N/A</v>
      </c>
    </row>
    <row r="4962" spans="3:8">
      <c r="C4962" t="e">
        <f>VLOOKUP(B4962,定价因子!L:M,2,0)</f>
        <v>#N/A</v>
      </c>
      <c r="E4962" t="e">
        <f>VLOOKUP($D$1&amp;D4962,定价因子!E:F,2,0)</f>
        <v>#N/A</v>
      </c>
      <c r="G4962" t="e">
        <f>VLOOKUP($F$1&amp;F4962,定价因子!E:F,2,0)</f>
        <v>#N/A</v>
      </c>
      <c r="H4962" s="104" t="e">
        <f>C4962*PRODUCT(#REF!,#REF!,G4962,,#REF!,E4962)</f>
        <v>#N/A</v>
      </c>
    </row>
    <row r="4963" spans="3:8">
      <c r="C4963" t="e">
        <f>VLOOKUP(B4963,定价因子!L:M,2,0)</f>
        <v>#N/A</v>
      </c>
      <c r="E4963" t="e">
        <f>VLOOKUP($D$1&amp;D4963,定价因子!E:F,2,0)</f>
        <v>#N/A</v>
      </c>
      <c r="G4963" t="e">
        <f>VLOOKUP($F$1&amp;F4963,定价因子!E:F,2,0)</f>
        <v>#N/A</v>
      </c>
      <c r="H4963" s="104" t="e">
        <f>C4963*PRODUCT(#REF!,#REF!,G4963,,#REF!,E4963)</f>
        <v>#N/A</v>
      </c>
    </row>
    <row r="4964" spans="3:8">
      <c r="C4964" t="e">
        <f>VLOOKUP(B4964,定价因子!L:M,2,0)</f>
        <v>#N/A</v>
      </c>
      <c r="E4964" t="e">
        <f>VLOOKUP($D$1&amp;D4964,定价因子!E:F,2,0)</f>
        <v>#N/A</v>
      </c>
      <c r="G4964" t="e">
        <f>VLOOKUP($F$1&amp;F4964,定价因子!E:F,2,0)</f>
        <v>#N/A</v>
      </c>
      <c r="H4964" s="104" t="e">
        <f>C4964*PRODUCT(#REF!,#REF!,G4964,,#REF!,E4964)</f>
        <v>#N/A</v>
      </c>
    </row>
    <row r="4965" spans="3:8">
      <c r="C4965" t="e">
        <f>VLOOKUP(B4965,定价因子!L:M,2,0)</f>
        <v>#N/A</v>
      </c>
      <c r="E4965" t="e">
        <f>VLOOKUP($D$1&amp;D4965,定价因子!E:F,2,0)</f>
        <v>#N/A</v>
      </c>
      <c r="G4965" t="e">
        <f>VLOOKUP($F$1&amp;F4965,定价因子!E:F,2,0)</f>
        <v>#N/A</v>
      </c>
      <c r="H4965" s="104" t="e">
        <f>C4965*PRODUCT(#REF!,#REF!,G4965,,#REF!,E4965)</f>
        <v>#N/A</v>
      </c>
    </row>
    <row r="4966" spans="3:8">
      <c r="C4966" t="e">
        <f>VLOOKUP(B4966,定价因子!L:M,2,0)</f>
        <v>#N/A</v>
      </c>
      <c r="E4966" t="e">
        <f>VLOOKUP($D$1&amp;D4966,定价因子!E:F,2,0)</f>
        <v>#N/A</v>
      </c>
      <c r="G4966" t="e">
        <f>VLOOKUP($F$1&amp;F4966,定价因子!E:F,2,0)</f>
        <v>#N/A</v>
      </c>
      <c r="H4966" s="104" t="e">
        <f>C4966*PRODUCT(#REF!,#REF!,G4966,,#REF!,E4966)</f>
        <v>#N/A</v>
      </c>
    </row>
    <row r="4967" spans="3:8">
      <c r="C4967" t="e">
        <f>VLOOKUP(B4967,定价因子!L:M,2,0)</f>
        <v>#N/A</v>
      </c>
      <c r="E4967" t="e">
        <f>VLOOKUP($D$1&amp;D4967,定价因子!E:F,2,0)</f>
        <v>#N/A</v>
      </c>
      <c r="G4967" t="e">
        <f>VLOOKUP($F$1&amp;F4967,定价因子!E:F,2,0)</f>
        <v>#N/A</v>
      </c>
      <c r="H4967" s="104" t="e">
        <f>C4967*PRODUCT(#REF!,#REF!,G4967,,#REF!,E4967)</f>
        <v>#N/A</v>
      </c>
    </row>
    <row r="4968" spans="3:8">
      <c r="C4968" t="e">
        <f>VLOOKUP(B4968,定价因子!L:M,2,0)</f>
        <v>#N/A</v>
      </c>
      <c r="E4968" t="e">
        <f>VLOOKUP($D$1&amp;D4968,定价因子!E:F,2,0)</f>
        <v>#N/A</v>
      </c>
      <c r="G4968" t="e">
        <f>VLOOKUP($F$1&amp;F4968,定价因子!E:F,2,0)</f>
        <v>#N/A</v>
      </c>
      <c r="H4968" s="104" t="e">
        <f>C4968*PRODUCT(#REF!,#REF!,G4968,,#REF!,E4968)</f>
        <v>#N/A</v>
      </c>
    </row>
    <row r="4969" spans="3:8">
      <c r="C4969" t="e">
        <f>VLOOKUP(B4969,定价因子!L:M,2,0)</f>
        <v>#N/A</v>
      </c>
      <c r="E4969" t="e">
        <f>VLOOKUP($D$1&amp;D4969,定价因子!E:F,2,0)</f>
        <v>#N/A</v>
      </c>
      <c r="G4969" t="e">
        <f>VLOOKUP($F$1&amp;F4969,定价因子!E:F,2,0)</f>
        <v>#N/A</v>
      </c>
      <c r="H4969" s="104" t="e">
        <f>C4969*PRODUCT(#REF!,#REF!,G4969,,#REF!,E4969)</f>
        <v>#N/A</v>
      </c>
    </row>
    <row r="4970" spans="3:8">
      <c r="C4970" t="e">
        <f>VLOOKUP(B4970,定价因子!L:M,2,0)</f>
        <v>#N/A</v>
      </c>
      <c r="E4970" t="e">
        <f>VLOOKUP($D$1&amp;D4970,定价因子!E:F,2,0)</f>
        <v>#N/A</v>
      </c>
      <c r="G4970" t="e">
        <f>VLOOKUP($F$1&amp;F4970,定价因子!E:F,2,0)</f>
        <v>#N/A</v>
      </c>
      <c r="H4970" s="104" t="e">
        <f>C4970*PRODUCT(#REF!,#REF!,G4970,,#REF!,E4970)</f>
        <v>#N/A</v>
      </c>
    </row>
    <row r="4971" spans="3:8">
      <c r="C4971" t="e">
        <f>VLOOKUP(B4971,定价因子!L:M,2,0)</f>
        <v>#N/A</v>
      </c>
      <c r="E4971" t="e">
        <f>VLOOKUP($D$1&amp;D4971,定价因子!E:F,2,0)</f>
        <v>#N/A</v>
      </c>
      <c r="G4971" t="e">
        <f>VLOOKUP($F$1&amp;F4971,定价因子!E:F,2,0)</f>
        <v>#N/A</v>
      </c>
      <c r="H4971" s="104" t="e">
        <f>C4971*PRODUCT(#REF!,#REF!,G4971,,#REF!,E4971)</f>
        <v>#N/A</v>
      </c>
    </row>
    <row r="4972" spans="3:8">
      <c r="C4972" t="e">
        <f>VLOOKUP(B4972,定价因子!L:M,2,0)</f>
        <v>#N/A</v>
      </c>
      <c r="E4972" t="e">
        <f>VLOOKUP($D$1&amp;D4972,定价因子!E:F,2,0)</f>
        <v>#N/A</v>
      </c>
      <c r="G4972" t="e">
        <f>VLOOKUP($F$1&amp;F4972,定价因子!E:F,2,0)</f>
        <v>#N/A</v>
      </c>
      <c r="H4972" s="104" t="e">
        <f>C4972*PRODUCT(#REF!,#REF!,G4972,,#REF!,E4972)</f>
        <v>#N/A</v>
      </c>
    </row>
    <row r="4973" spans="3:8">
      <c r="C4973" t="e">
        <f>VLOOKUP(B4973,定价因子!L:M,2,0)</f>
        <v>#N/A</v>
      </c>
      <c r="E4973" t="e">
        <f>VLOOKUP($D$1&amp;D4973,定价因子!E:F,2,0)</f>
        <v>#N/A</v>
      </c>
      <c r="G4973" t="e">
        <f>VLOOKUP($F$1&amp;F4973,定价因子!E:F,2,0)</f>
        <v>#N/A</v>
      </c>
      <c r="H4973" s="104" t="e">
        <f>C4973*PRODUCT(#REF!,#REF!,G4973,,#REF!,E4973)</f>
        <v>#N/A</v>
      </c>
    </row>
    <row r="4974" spans="3:8">
      <c r="C4974" t="e">
        <f>VLOOKUP(B4974,定价因子!L:M,2,0)</f>
        <v>#N/A</v>
      </c>
      <c r="E4974" t="e">
        <f>VLOOKUP($D$1&amp;D4974,定价因子!E:F,2,0)</f>
        <v>#N/A</v>
      </c>
      <c r="G4974" t="e">
        <f>VLOOKUP($F$1&amp;F4974,定价因子!E:F,2,0)</f>
        <v>#N/A</v>
      </c>
      <c r="H4974" s="104" t="e">
        <f>C4974*PRODUCT(#REF!,#REF!,G4974,,#REF!,E4974)</f>
        <v>#N/A</v>
      </c>
    </row>
    <row r="4975" spans="3:8">
      <c r="C4975" t="e">
        <f>VLOOKUP(B4975,定价因子!L:M,2,0)</f>
        <v>#N/A</v>
      </c>
      <c r="E4975" t="e">
        <f>VLOOKUP($D$1&amp;D4975,定价因子!E:F,2,0)</f>
        <v>#N/A</v>
      </c>
      <c r="G4975" t="e">
        <f>VLOOKUP($F$1&amp;F4975,定价因子!E:F,2,0)</f>
        <v>#N/A</v>
      </c>
      <c r="H4975" s="104" t="e">
        <f>C4975*PRODUCT(#REF!,#REF!,G4975,,#REF!,E4975)</f>
        <v>#N/A</v>
      </c>
    </row>
    <row r="4976" spans="3:8">
      <c r="C4976" t="e">
        <f>VLOOKUP(B4976,定价因子!L:M,2,0)</f>
        <v>#N/A</v>
      </c>
      <c r="E4976" t="e">
        <f>VLOOKUP($D$1&amp;D4976,定价因子!E:F,2,0)</f>
        <v>#N/A</v>
      </c>
      <c r="G4976" t="e">
        <f>VLOOKUP($F$1&amp;F4976,定价因子!E:F,2,0)</f>
        <v>#N/A</v>
      </c>
      <c r="H4976" s="104" t="e">
        <f>C4976*PRODUCT(#REF!,#REF!,G4976,,#REF!,E4976)</f>
        <v>#N/A</v>
      </c>
    </row>
    <row r="4977" spans="3:8">
      <c r="C4977" t="e">
        <f>VLOOKUP(B4977,定价因子!L:M,2,0)</f>
        <v>#N/A</v>
      </c>
      <c r="E4977" t="e">
        <f>VLOOKUP($D$1&amp;D4977,定价因子!E:F,2,0)</f>
        <v>#N/A</v>
      </c>
      <c r="G4977" t="e">
        <f>VLOOKUP($F$1&amp;F4977,定价因子!E:F,2,0)</f>
        <v>#N/A</v>
      </c>
      <c r="H4977" s="104" t="e">
        <f>C4977*PRODUCT(#REF!,#REF!,G4977,,#REF!,E4977)</f>
        <v>#N/A</v>
      </c>
    </row>
    <row r="4978" spans="3:8">
      <c r="C4978" t="e">
        <f>VLOOKUP(B4978,定价因子!L:M,2,0)</f>
        <v>#N/A</v>
      </c>
      <c r="E4978" t="e">
        <f>VLOOKUP($D$1&amp;D4978,定价因子!E:F,2,0)</f>
        <v>#N/A</v>
      </c>
      <c r="G4978" t="e">
        <f>VLOOKUP($F$1&amp;F4978,定价因子!E:F,2,0)</f>
        <v>#N/A</v>
      </c>
      <c r="H4978" s="104" t="e">
        <f>C4978*PRODUCT(#REF!,#REF!,G4978,,#REF!,E4978)</f>
        <v>#N/A</v>
      </c>
    </row>
    <row r="4979" spans="3:8">
      <c r="C4979" t="e">
        <f>VLOOKUP(B4979,定价因子!L:M,2,0)</f>
        <v>#N/A</v>
      </c>
      <c r="E4979" t="e">
        <f>VLOOKUP($D$1&amp;D4979,定价因子!E:F,2,0)</f>
        <v>#N/A</v>
      </c>
      <c r="G4979" t="e">
        <f>VLOOKUP($F$1&amp;F4979,定价因子!E:F,2,0)</f>
        <v>#N/A</v>
      </c>
      <c r="H4979" s="104" t="e">
        <f>C4979*PRODUCT(#REF!,#REF!,G4979,,#REF!,E4979)</f>
        <v>#N/A</v>
      </c>
    </row>
    <row r="4980" spans="3:8">
      <c r="C4980" t="e">
        <f>VLOOKUP(B4980,定价因子!L:M,2,0)</f>
        <v>#N/A</v>
      </c>
      <c r="E4980" t="e">
        <f>VLOOKUP($D$1&amp;D4980,定价因子!E:F,2,0)</f>
        <v>#N/A</v>
      </c>
      <c r="G4980" t="e">
        <f>VLOOKUP($F$1&amp;F4980,定价因子!E:F,2,0)</f>
        <v>#N/A</v>
      </c>
      <c r="H4980" s="104" t="e">
        <f>C4980*PRODUCT(#REF!,#REF!,G4980,,#REF!,E4980)</f>
        <v>#N/A</v>
      </c>
    </row>
    <row r="4981" spans="3:8">
      <c r="C4981" t="e">
        <f>VLOOKUP(B4981,定价因子!L:M,2,0)</f>
        <v>#N/A</v>
      </c>
      <c r="E4981" t="e">
        <f>VLOOKUP($D$1&amp;D4981,定价因子!E:F,2,0)</f>
        <v>#N/A</v>
      </c>
      <c r="G4981" t="e">
        <f>VLOOKUP($F$1&amp;F4981,定价因子!E:F,2,0)</f>
        <v>#N/A</v>
      </c>
      <c r="H4981" s="104" t="e">
        <f>C4981*PRODUCT(#REF!,#REF!,G4981,,#REF!,E4981)</f>
        <v>#N/A</v>
      </c>
    </row>
    <row r="4982" spans="3:8">
      <c r="C4982" t="e">
        <f>VLOOKUP(B4982,定价因子!L:M,2,0)</f>
        <v>#N/A</v>
      </c>
      <c r="E4982" t="e">
        <f>VLOOKUP($D$1&amp;D4982,定价因子!E:F,2,0)</f>
        <v>#N/A</v>
      </c>
      <c r="G4982" t="e">
        <f>VLOOKUP($F$1&amp;F4982,定价因子!E:F,2,0)</f>
        <v>#N/A</v>
      </c>
      <c r="H4982" s="104" t="e">
        <f>C4982*PRODUCT(#REF!,#REF!,G4982,,#REF!,E4982)</f>
        <v>#N/A</v>
      </c>
    </row>
    <row r="4983" spans="3:8">
      <c r="C4983" t="e">
        <f>VLOOKUP(B4983,定价因子!L:M,2,0)</f>
        <v>#N/A</v>
      </c>
      <c r="E4983" t="e">
        <f>VLOOKUP($D$1&amp;D4983,定价因子!E:F,2,0)</f>
        <v>#N/A</v>
      </c>
      <c r="G4983" t="e">
        <f>VLOOKUP($F$1&amp;F4983,定价因子!E:F,2,0)</f>
        <v>#N/A</v>
      </c>
      <c r="H4983" s="104" t="e">
        <f>C4983*PRODUCT(#REF!,#REF!,G4983,,#REF!,E4983)</f>
        <v>#N/A</v>
      </c>
    </row>
    <row r="4984" spans="3:8">
      <c r="C4984" t="e">
        <f>VLOOKUP(B4984,定价因子!L:M,2,0)</f>
        <v>#N/A</v>
      </c>
      <c r="E4984" t="e">
        <f>VLOOKUP($D$1&amp;D4984,定价因子!E:F,2,0)</f>
        <v>#N/A</v>
      </c>
      <c r="G4984" t="e">
        <f>VLOOKUP($F$1&amp;F4984,定价因子!E:F,2,0)</f>
        <v>#N/A</v>
      </c>
      <c r="H4984" s="104" t="e">
        <f>C4984*PRODUCT(#REF!,#REF!,G4984,,#REF!,E4984)</f>
        <v>#N/A</v>
      </c>
    </row>
    <row r="4985" spans="3:8">
      <c r="C4985" t="e">
        <f>VLOOKUP(B4985,定价因子!L:M,2,0)</f>
        <v>#N/A</v>
      </c>
      <c r="E4985" t="e">
        <f>VLOOKUP($D$1&amp;D4985,定价因子!E:F,2,0)</f>
        <v>#N/A</v>
      </c>
      <c r="G4985" t="e">
        <f>VLOOKUP($F$1&amp;F4985,定价因子!E:F,2,0)</f>
        <v>#N/A</v>
      </c>
      <c r="H4985" s="104" t="e">
        <f>C4985*PRODUCT(#REF!,#REF!,G4985,,#REF!,E4985)</f>
        <v>#N/A</v>
      </c>
    </row>
    <row r="4986" spans="3:8">
      <c r="C4986" t="e">
        <f>VLOOKUP(B4986,定价因子!L:M,2,0)</f>
        <v>#N/A</v>
      </c>
      <c r="E4986" t="e">
        <f>VLOOKUP($D$1&amp;D4986,定价因子!E:F,2,0)</f>
        <v>#N/A</v>
      </c>
      <c r="G4986" t="e">
        <f>VLOOKUP($F$1&amp;F4986,定价因子!E:F,2,0)</f>
        <v>#N/A</v>
      </c>
      <c r="H4986" s="104" t="e">
        <f>C4986*PRODUCT(#REF!,#REF!,G4986,,#REF!,E4986)</f>
        <v>#N/A</v>
      </c>
    </row>
    <row r="4987" spans="3:8">
      <c r="C4987" t="e">
        <f>VLOOKUP(B4987,定价因子!L:M,2,0)</f>
        <v>#N/A</v>
      </c>
      <c r="E4987" t="e">
        <f>VLOOKUP($D$1&amp;D4987,定价因子!E:F,2,0)</f>
        <v>#N/A</v>
      </c>
      <c r="G4987" t="e">
        <f>VLOOKUP($F$1&amp;F4987,定价因子!E:F,2,0)</f>
        <v>#N/A</v>
      </c>
      <c r="H4987" s="104" t="e">
        <f>C4987*PRODUCT(#REF!,#REF!,G4987,,#REF!,E4987)</f>
        <v>#N/A</v>
      </c>
    </row>
    <row r="4988" spans="3:8">
      <c r="C4988" t="e">
        <f>VLOOKUP(B4988,定价因子!L:M,2,0)</f>
        <v>#N/A</v>
      </c>
      <c r="E4988" t="e">
        <f>VLOOKUP($D$1&amp;D4988,定价因子!E:F,2,0)</f>
        <v>#N/A</v>
      </c>
      <c r="G4988" t="e">
        <f>VLOOKUP($F$1&amp;F4988,定价因子!E:F,2,0)</f>
        <v>#N/A</v>
      </c>
      <c r="H4988" s="104" t="e">
        <f>C4988*PRODUCT(#REF!,#REF!,G4988,,#REF!,E4988)</f>
        <v>#N/A</v>
      </c>
    </row>
    <row r="4989" spans="3:8">
      <c r="C4989" t="e">
        <f>VLOOKUP(B4989,定价因子!L:M,2,0)</f>
        <v>#N/A</v>
      </c>
      <c r="E4989" t="e">
        <f>VLOOKUP($D$1&amp;D4989,定价因子!E:F,2,0)</f>
        <v>#N/A</v>
      </c>
      <c r="G4989" t="e">
        <f>VLOOKUP($F$1&amp;F4989,定价因子!E:F,2,0)</f>
        <v>#N/A</v>
      </c>
      <c r="H4989" s="104" t="e">
        <f>C4989*PRODUCT(#REF!,#REF!,G4989,,#REF!,E4989)</f>
        <v>#N/A</v>
      </c>
    </row>
    <row r="4990" spans="3:8">
      <c r="C4990" t="e">
        <f>VLOOKUP(B4990,定价因子!L:M,2,0)</f>
        <v>#N/A</v>
      </c>
      <c r="E4990" t="e">
        <f>VLOOKUP($D$1&amp;D4990,定价因子!E:F,2,0)</f>
        <v>#N/A</v>
      </c>
      <c r="G4990" t="e">
        <f>VLOOKUP($F$1&amp;F4990,定价因子!E:F,2,0)</f>
        <v>#N/A</v>
      </c>
      <c r="H4990" s="104" t="e">
        <f>C4990*PRODUCT(#REF!,#REF!,G4990,,#REF!,E4990)</f>
        <v>#N/A</v>
      </c>
    </row>
    <row r="4991" spans="3:8">
      <c r="C4991" t="e">
        <f>VLOOKUP(B4991,定价因子!L:M,2,0)</f>
        <v>#N/A</v>
      </c>
      <c r="E4991" t="e">
        <f>VLOOKUP($D$1&amp;D4991,定价因子!E:F,2,0)</f>
        <v>#N/A</v>
      </c>
      <c r="G4991" t="e">
        <f>VLOOKUP($F$1&amp;F4991,定价因子!E:F,2,0)</f>
        <v>#N/A</v>
      </c>
      <c r="H4991" s="104" t="e">
        <f>C4991*PRODUCT(#REF!,#REF!,G4991,,#REF!,E4991)</f>
        <v>#N/A</v>
      </c>
    </row>
    <row r="4992" spans="3:8">
      <c r="C4992" t="e">
        <f>VLOOKUP(B4992,定价因子!L:M,2,0)</f>
        <v>#N/A</v>
      </c>
      <c r="E4992" t="e">
        <f>VLOOKUP($D$1&amp;D4992,定价因子!E:F,2,0)</f>
        <v>#N/A</v>
      </c>
      <c r="G4992" t="e">
        <f>VLOOKUP($F$1&amp;F4992,定价因子!E:F,2,0)</f>
        <v>#N/A</v>
      </c>
      <c r="H4992" s="104" t="e">
        <f>C4992*PRODUCT(#REF!,#REF!,G4992,,#REF!,E4992)</f>
        <v>#N/A</v>
      </c>
    </row>
    <row r="4993" spans="3:8">
      <c r="C4993" t="e">
        <f>VLOOKUP(B4993,定价因子!L:M,2,0)</f>
        <v>#N/A</v>
      </c>
      <c r="E4993" t="e">
        <f>VLOOKUP($D$1&amp;D4993,定价因子!E:F,2,0)</f>
        <v>#N/A</v>
      </c>
      <c r="G4993" t="e">
        <f>VLOOKUP($F$1&amp;F4993,定价因子!E:F,2,0)</f>
        <v>#N/A</v>
      </c>
      <c r="H4993" s="104" t="e">
        <f>C4993*PRODUCT(#REF!,#REF!,G4993,,#REF!,E4993)</f>
        <v>#N/A</v>
      </c>
    </row>
    <row r="4994" spans="3:8">
      <c r="C4994" t="e">
        <f>VLOOKUP(B4994,定价因子!L:M,2,0)</f>
        <v>#N/A</v>
      </c>
      <c r="E4994" t="e">
        <f>VLOOKUP($D$1&amp;D4994,定价因子!E:F,2,0)</f>
        <v>#N/A</v>
      </c>
      <c r="G4994" t="e">
        <f>VLOOKUP($F$1&amp;F4994,定价因子!E:F,2,0)</f>
        <v>#N/A</v>
      </c>
      <c r="H4994" s="104" t="e">
        <f>C4994*PRODUCT(#REF!,#REF!,G4994,,#REF!,E4994)</f>
        <v>#N/A</v>
      </c>
    </row>
    <row r="4995" spans="3:8">
      <c r="C4995" t="e">
        <f>VLOOKUP(B4995,定价因子!L:M,2,0)</f>
        <v>#N/A</v>
      </c>
      <c r="E4995" t="e">
        <f>VLOOKUP($D$1&amp;D4995,定价因子!E:F,2,0)</f>
        <v>#N/A</v>
      </c>
      <c r="G4995" t="e">
        <f>VLOOKUP($F$1&amp;F4995,定价因子!E:F,2,0)</f>
        <v>#N/A</v>
      </c>
      <c r="H4995" s="104" t="e">
        <f>C4995*PRODUCT(#REF!,#REF!,G4995,,#REF!,E4995)</f>
        <v>#N/A</v>
      </c>
    </row>
    <row r="4996" spans="3:8">
      <c r="C4996" t="e">
        <f>VLOOKUP(B4996,定价因子!L:M,2,0)</f>
        <v>#N/A</v>
      </c>
      <c r="E4996" t="e">
        <f>VLOOKUP($D$1&amp;D4996,定价因子!E:F,2,0)</f>
        <v>#N/A</v>
      </c>
      <c r="G4996" t="e">
        <f>VLOOKUP($F$1&amp;F4996,定价因子!E:F,2,0)</f>
        <v>#N/A</v>
      </c>
      <c r="H4996" s="104" t="e">
        <f>C4996*PRODUCT(#REF!,#REF!,G4996,,#REF!,E4996)</f>
        <v>#N/A</v>
      </c>
    </row>
    <row r="4997" spans="3:8">
      <c r="C4997" t="e">
        <f>VLOOKUP(B4997,定价因子!L:M,2,0)</f>
        <v>#N/A</v>
      </c>
      <c r="E4997" t="e">
        <f>VLOOKUP($D$1&amp;D4997,定价因子!E:F,2,0)</f>
        <v>#N/A</v>
      </c>
      <c r="G4997" t="e">
        <f>VLOOKUP($F$1&amp;F4997,定价因子!E:F,2,0)</f>
        <v>#N/A</v>
      </c>
      <c r="H4997" s="104" t="e">
        <f>C4997*PRODUCT(#REF!,#REF!,G4997,,#REF!,E4997)</f>
        <v>#N/A</v>
      </c>
    </row>
    <row r="4998" spans="3:8">
      <c r="C4998" t="e">
        <f>VLOOKUP(B4998,定价因子!L:M,2,0)</f>
        <v>#N/A</v>
      </c>
      <c r="E4998" t="e">
        <f>VLOOKUP($D$1&amp;D4998,定价因子!E:F,2,0)</f>
        <v>#N/A</v>
      </c>
      <c r="G4998" t="e">
        <f>VLOOKUP($F$1&amp;F4998,定价因子!E:F,2,0)</f>
        <v>#N/A</v>
      </c>
      <c r="H4998" s="104" t="e">
        <f>C4998*PRODUCT(#REF!,#REF!,G4998,,#REF!,E4998)</f>
        <v>#N/A</v>
      </c>
    </row>
    <row r="4999" spans="3:8">
      <c r="C4999" t="e">
        <f>VLOOKUP(B4999,定价因子!L:M,2,0)</f>
        <v>#N/A</v>
      </c>
      <c r="E4999" t="e">
        <f>VLOOKUP($D$1&amp;D4999,定价因子!E:F,2,0)</f>
        <v>#N/A</v>
      </c>
      <c r="G4999" t="e">
        <f>VLOOKUP($F$1&amp;F4999,定价因子!E:F,2,0)</f>
        <v>#N/A</v>
      </c>
      <c r="H4999" s="104" t="e">
        <f>C4999*PRODUCT(#REF!,#REF!,G4999,,#REF!,E4999)</f>
        <v>#N/A</v>
      </c>
    </row>
    <row r="5000" spans="3:8">
      <c r="C5000" t="e">
        <f>VLOOKUP(B5000,定价因子!L:M,2,0)</f>
        <v>#N/A</v>
      </c>
      <c r="E5000" t="e">
        <f>VLOOKUP($D$1&amp;D5000,定价因子!E:F,2,0)</f>
        <v>#N/A</v>
      </c>
      <c r="G5000" t="e">
        <f>VLOOKUP($F$1&amp;F5000,定价因子!E:F,2,0)</f>
        <v>#N/A</v>
      </c>
      <c r="H5000" s="104" t="e">
        <f>C5000*PRODUCT(#REF!,#REF!,G5000,,#REF!,E5000)</f>
        <v>#N/A</v>
      </c>
    </row>
    <row r="5001" spans="3:8">
      <c r="C5001" t="e">
        <f>VLOOKUP(B5001,定价因子!L:M,2,0)</f>
        <v>#N/A</v>
      </c>
      <c r="E5001" t="e">
        <f>VLOOKUP($D$1&amp;D5001,定价因子!E:F,2,0)</f>
        <v>#N/A</v>
      </c>
      <c r="G5001" t="e">
        <f>VLOOKUP($F$1&amp;F5001,定价因子!E:F,2,0)</f>
        <v>#N/A</v>
      </c>
      <c r="H5001" s="104" t="e">
        <f>C5001*PRODUCT(#REF!,#REF!,G5001,,#REF!,E5001)</f>
        <v>#N/A</v>
      </c>
    </row>
    <row r="5002" spans="3:8">
      <c r="C5002" t="e">
        <f>VLOOKUP(B5002,定价因子!L:M,2,0)</f>
        <v>#N/A</v>
      </c>
      <c r="E5002" t="e">
        <f>VLOOKUP($D$1&amp;D5002,定价因子!E:F,2,0)</f>
        <v>#N/A</v>
      </c>
      <c r="G5002" t="e">
        <f>VLOOKUP($F$1&amp;F5002,定价因子!E:F,2,0)</f>
        <v>#N/A</v>
      </c>
      <c r="H5002" s="104" t="e">
        <f>C5002*PRODUCT(#REF!,#REF!,G5002,,#REF!,E5002)</f>
        <v>#N/A</v>
      </c>
    </row>
    <row r="5003" spans="3:8">
      <c r="C5003" t="e">
        <f>VLOOKUP(B5003,定价因子!L:M,2,0)</f>
        <v>#N/A</v>
      </c>
      <c r="E5003" t="e">
        <f>VLOOKUP($D$1&amp;D5003,定价因子!E:F,2,0)</f>
        <v>#N/A</v>
      </c>
      <c r="G5003" t="e">
        <f>VLOOKUP($F$1&amp;F5003,定价因子!E:F,2,0)</f>
        <v>#N/A</v>
      </c>
      <c r="H5003" s="104" t="e">
        <f>C5003*PRODUCT(#REF!,#REF!,G5003,,#REF!,E5003)</f>
        <v>#N/A</v>
      </c>
    </row>
    <row r="5004" spans="3:8">
      <c r="C5004" t="e">
        <f>VLOOKUP(B5004,定价因子!L:M,2,0)</f>
        <v>#N/A</v>
      </c>
      <c r="E5004" t="e">
        <f>VLOOKUP($D$1&amp;D5004,定价因子!E:F,2,0)</f>
        <v>#N/A</v>
      </c>
      <c r="G5004" t="e">
        <f>VLOOKUP($F$1&amp;F5004,定价因子!E:F,2,0)</f>
        <v>#N/A</v>
      </c>
      <c r="H5004" s="104" t="e">
        <f>C5004*PRODUCT(#REF!,#REF!,G5004,,#REF!,E5004)</f>
        <v>#N/A</v>
      </c>
    </row>
    <row r="5005" spans="3:8">
      <c r="C5005" t="e">
        <f>VLOOKUP(B5005,定价因子!L:M,2,0)</f>
        <v>#N/A</v>
      </c>
      <c r="E5005" t="e">
        <f>VLOOKUP($D$1&amp;D5005,定价因子!E:F,2,0)</f>
        <v>#N/A</v>
      </c>
      <c r="G5005" t="e">
        <f>VLOOKUP($F$1&amp;F5005,定价因子!E:F,2,0)</f>
        <v>#N/A</v>
      </c>
      <c r="H5005" s="104" t="e">
        <f>C5005*PRODUCT(#REF!,#REF!,G5005,,#REF!,E5005)</f>
        <v>#N/A</v>
      </c>
    </row>
    <row r="5006" spans="3:8">
      <c r="C5006" t="e">
        <f>VLOOKUP(B5006,定价因子!L:M,2,0)</f>
        <v>#N/A</v>
      </c>
      <c r="E5006" t="e">
        <f>VLOOKUP($D$1&amp;D5006,定价因子!E:F,2,0)</f>
        <v>#N/A</v>
      </c>
      <c r="G5006" t="e">
        <f>VLOOKUP($F$1&amp;F5006,定价因子!E:F,2,0)</f>
        <v>#N/A</v>
      </c>
      <c r="H5006" s="104" t="e">
        <f>C5006*PRODUCT(#REF!,#REF!,G5006,,#REF!,E5006)</f>
        <v>#N/A</v>
      </c>
    </row>
    <row r="5007" spans="3:8">
      <c r="C5007" t="e">
        <f>VLOOKUP(B5007,定价因子!L:M,2,0)</f>
        <v>#N/A</v>
      </c>
      <c r="E5007" t="e">
        <f>VLOOKUP($D$1&amp;D5007,定价因子!E:F,2,0)</f>
        <v>#N/A</v>
      </c>
      <c r="G5007" t="e">
        <f>VLOOKUP($F$1&amp;F5007,定价因子!E:F,2,0)</f>
        <v>#N/A</v>
      </c>
      <c r="H5007" s="104" t="e">
        <f>C5007*PRODUCT(#REF!,#REF!,G5007,,#REF!,E5007)</f>
        <v>#N/A</v>
      </c>
    </row>
    <row r="5008" spans="3:8">
      <c r="C5008" t="e">
        <f>VLOOKUP(B5008,定价因子!L:M,2,0)</f>
        <v>#N/A</v>
      </c>
      <c r="E5008" t="e">
        <f>VLOOKUP($D$1&amp;D5008,定价因子!E:F,2,0)</f>
        <v>#N/A</v>
      </c>
      <c r="G5008" t="e">
        <f>VLOOKUP($F$1&amp;F5008,定价因子!E:F,2,0)</f>
        <v>#N/A</v>
      </c>
      <c r="H5008" s="104" t="e">
        <f>C5008*PRODUCT(#REF!,#REF!,G5008,,#REF!,E5008)</f>
        <v>#N/A</v>
      </c>
    </row>
    <row r="5009" spans="3:8">
      <c r="C5009" t="e">
        <f>VLOOKUP(B5009,定价因子!L:M,2,0)</f>
        <v>#N/A</v>
      </c>
      <c r="E5009" t="e">
        <f>VLOOKUP($D$1&amp;D5009,定价因子!E:F,2,0)</f>
        <v>#N/A</v>
      </c>
      <c r="G5009" t="e">
        <f>VLOOKUP($F$1&amp;F5009,定价因子!E:F,2,0)</f>
        <v>#N/A</v>
      </c>
      <c r="H5009" s="104" t="e">
        <f>C5009*PRODUCT(#REF!,#REF!,G5009,,#REF!,E5009)</f>
        <v>#N/A</v>
      </c>
    </row>
    <row r="5010" spans="3:8">
      <c r="C5010" t="e">
        <f>VLOOKUP(B5010,定价因子!L:M,2,0)</f>
        <v>#N/A</v>
      </c>
      <c r="E5010" t="e">
        <f>VLOOKUP($D$1&amp;D5010,定价因子!E:F,2,0)</f>
        <v>#N/A</v>
      </c>
      <c r="G5010" t="e">
        <f>VLOOKUP($F$1&amp;F5010,定价因子!E:F,2,0)</f>
        <v>#N/A</v>
      </c>
      <c r="H5010" s="104" t="e">
        <f>C5010*PRODUCT(#REF!,#REF!,G5010,,#REF!,E5010)</f>
        <v>#N/A</v>
      </c>
    </row>
    <row r="5011" spans="3:8">
      <c r="C5011" t="e">
        <f>VLOOKUP(B5011,定价因子!L:M,2,0)</f>
        <v>#N/A</v>
      </c>
      <c r="E5011" t="e">
        <f>VLOOKUP($D$1&amp;D5011,定价因子!E:F,2,0)</f>
        <v>#N/A</v>
      </c>
      <c r="G5011" t="e">
        <f>VLOOKUP($F$1&amp;F5011,定价因子!E:F,2,0)</f>
        <v>#N/A</v>
      </c>
      <c r="H5011" s="104" t="e">
        <f>C5011*PRODUCT(#REF!,#REF!,G5011,,#REF!,E5011)</f>
        <v>#N/A</v>
      </c>
    </row>
    <row r="5012" spans="3:8">
      <c r="C5012" t="e">
        <f>VLOOKUP(B5012,定价因子!L:M,2,0)</f>
        <v>#N/A</v>
      </c>
      <c r="E5012" t="e">
        <f>VLOOKUP($D$1&amp;D5012,定价因子!E:F,2,0)</f>
        <v>#N/A</v>
      </c>
      <c r="G5012" t="e">
        <f>VLOOKUP($F$1&amp;F5012,定价因子!E:F,2,0)</f>
        <v>#N/A</v>
      </c>
      <c r="H5012" s="104" t="e">
        <f>C5012*PRODUCT(#REF!,#REF!,G5012,,#REF!,E5012)</f>
        <v>#N/A</v>
      </c>
    </row>
    <row r="5013" spans="3:8">
      <c r="C5013" t="e">
        <f>VLOOKUP(B5013,定价因子!L:M,2,0)</f>
        <v>#N/A</v>
      </c>
      <c r="E5013" t="e">
        <f>VLOOKUP($D$1&amp;D5013,定价因子!E:F,2,0)</f>
        <v>#N/A</v>
      </c>
      <c r="G5013" t="e">
        <f>VLOOKUP($F$1&amp;F5013,定价因子!E:F,2,0)</f>
        <v>#N/A</v>
      </c>
      <c r="H5013" s="104" t="e">
        <f>C5013*PRODUCT(#REF!,#REF!,G5013,,#REF!,E5013)</f>
        <v>#N/A</v>
      </c>
    </row>
    <row r="5014" spans="3:8">
      <c r="C5014" t="e">
        <f>VLOOKUP(B5014,定价因子!L:M,2,0)</f>
        <v>#N/A</v>
      </c>
      <c r="E5014" t="e">
        <f>VLOOKUP($D$1&amp;D5014,定价因子!E:F,2,0)</f>
        <v>#N/A</v>
      </c>
      <c r="G5014" t="e">
        <f>VLOOKUP($F$1&amp;F5014,定价因子!E:F,2,0)</f>
        <v>#N/A</v>
      </c>
      <c r="H5014" s="104" t="e">
        <f>C5014*PRODUCT(#REF!,#REF!,G5014,,#REF!,E5014)</f>
        <v>#N/A</v>
      </c>
    </row>
    <row r="5015" spans="3:8">
      <c r="C5015" t="e">
        <f>VLOOKUP(B5015,定价因子!L:M,2,0)</f>
        <v>#N/A</v>
      </c>
      <c r="E5015" t="e">
        <f>VLOOKUP($D$1&amp;D5015,定价因子!E:F,2,0)</f>
        <v>#N/A</v>
      </c>
      <c r="G5015" t="e">
        <f>VLOOKUP($F$1&amp;F5015,定价因子!E:F,2,0)</f>
        <v>#N/A</v>
      </c>
      <c r="H5015" s="104" t="e">
        <f>C5015*PRODUCT(#REF!,#REF!,G5015,,#REF!,E5015)</f>
        <v>#N/A</v>
      </c>
    </row>
    <row r="5016" spans="3:8">
      <c r="C5016" t="e">
        <f>VLOOKUP(B5016,定价因子!L:M,2,0)</f>
        <v>#N/A</v>
      </c>
      <c r="E5016" t="e">
        <f>VLOOKUP($D$1&amp;D5016,定价因子!E:F,2,0)</f>
        <v>#N/A</v>
      </c>
      <c r="G5016" t="e">
        <f>VLOOKUP($F$1&amp;F5016,定价因子!E:F,2,0)</f>
        <v>#N/A</v>
      </c>
      <c r="H5016" s="104" t="e">
        <f>C5016*PRODUCT(#REF!,#REF!,G5016,,#REF!,E5016)</f>
        <v>#N/A</v>
      </c>
    </row>
    <row r="5017" spans="3:8">
      <c r="C5017" t="e">
        <f>VLOOKUP(B5017,定价因子!L:M,2,0)</f>
        <v>#N/A</v>
      </c>
      <c r="E5017" t="e">
        <f>VLOOKUP($D$1&amp;D5017,定价因子!E:F,2,0)</f>
        <v>#N/A</v>
      </c>
      <c r="G5017" t="e">
        <f>VLOOKUP($F$1&amp;F5017,定价因子!E:F,2,0)</f>
        <v>#N/A</v>
      </c>
      <c r="H5017" s="104" t="e">
        <f>C5017*PRODUCT(#REF!,#REF!,G5017,,#REF!,E5017)</f>
        <v>#N/A</v>
      </c>
    </row>
    <row r="5018" spans="3:8">
      <c r="C5018" t="e">
        <f>VLOOKUP(B5018,定价因子!L:M,2,0)</f>
        <v>#N/A</v>
      </c>
      <c r="E5018" t="e">
        <f>VLOOKUP($D$1&amp;D5018,定价因子!E:F,2,0)</f>
        <v>#N/A</v>
      </c>
      <c r="G5018" t="e">
        <f>VLOOKUP($F$1&amp;F5018,定价因子!E:F,2,0)</f>
        <v>#N/A</v>
      </c>
      <c r="H5018" s="104" t="e">
        <f>C5018*PRODUCT(#REF!,#REF!,G5018,,#REF!,E5018)</f>
        <v>#N/A</v>
      </c>
    </row>
    <row r="5019" spans="3:8">
      <c r="C5019" t="e">
        <f>VLOOKUP(B5019,定价因子!L:M,2,0)</f>
        <v>#N/A</v>
      </c>
      <c r="E5019" t="e">
        <f>VLOOKUP($D$1&amp;D5019,定价因子!E:F,2,0)</f>
        <v>#N/A</v>
      </c>
      <c r="G5019" t="e">
        <f>VLOOKUP($F$1&amp;F5019,定价因子!E:F,2,0)</f>
        <v>#N/A</v>
      </c>
      <c r="H5019" s="104" t="e">
        <f>C5019*PRODUCT(#REF!,#REF!,G5019,,#REF!,E5019)</f>
        <v>#N/A</v>
      </c>
    </row>
    <row r="5020" spans="3:8">
      <c r="C5020" t="e">
        <f>VLOOKUP(B5020,定价因子!L:M,2,0)</f>
        <v>#N/A</v>
      </c>
      <c r="E5020" t="e">
        <f>VLOOKUP($D$1&amp;D5020,定价因子!E:F,2,0)</f>
        <v>#N/A</v>
      </c>
      <c r="G5020" t="e">
        <f>VLOOKUP($F$1&amp;F5020,定价因子!E:F,2,0)</f>
        <v>#N/A</v>
      </c>
      <c r="H5020" s="104" t="e">
        <f>C5020*PRODUCT(#REF!,#REF!,G5020,,#REF!,E5020)</f>
        <v>#N/A</v>
      </c>
    </row>
    <row r="5021" spans="3:8">
      <c r="C5021" t="e">
        <f>VLOOKUP(B5021,定价因子!L:M,2,0)</f>
        <v>#N/A</v>
      </c>
      <c r="E5021" t="e">
        <f>VLOOKUP($D$1&amp;D5021,定价因子!E:F,2,0)</f>
        <v>#N/A</v>
      </c>
      <c r="G5021" t="e">
        <f>VLOOKUP($F$1&amp;F5021,定价因子!E:F,2,0)</f>
        <v>#N/A</v>
      </c>
      <c r="H5021" s="104" t="e">
        <f>C5021*PRODUCT(#REF!,#REF!,G5021,,#REF!,E5021)</f>
        <v>#N/A</v>
      </c>
    </row>
    <row r="5022" spans="3:8">
      <c r="C5022" t="e">
        <f>VLOOKUP(B5022,定价因子!L:M,2,0)</f>
        <v>#N/A</v>
      </c>
      <c r="E5022" t="e">
        <f>VLOOKUP($D$1&amp;D5022,定价因子!E:F,2,0)</f>
        <v>#N/A</v>
      </c>
      <c r="G5022" t="e">
        <f>VLOOKUP($F$1&amp;F5022,定价因子!E:F,2,0)</f>
        <v>#N/A</v>
      </c>
      <c r="H5022" s="104" t="e">
        <f>C5022*PRODUCT(#REF!,#REF!,G5022,,#REF!,E5022)</f>
        <v>#N/A</v>
      </c>
    </row>
    <row r="5023" spans="3:8">
      <c r="C5023" t="e">
        <f>VLOOKUP(B5023,定价因子!L:M,2,0)</f>
        <v>#N/A</v>
      </c>
      <c r="E5023" t="e">
        <f>VLOOKUP($D$1&amp;D5023,定价因子!E:F,2,0)</f>
        <v>#N/A</v>
      </c>
      <c r="G5023" t="e">
        <f>VLOOKUP($F$1&amp;F5023,定价因子!E:F,2,0)</f>
        <v>#N/A</v>
      </c>
      <c r="H5023" s="104" t="e">
        <f>C5023*PRODUCT(#REF!,#REF!,G5023,,#REF!,E5023)</f>
        <v>#N/A</v>
      </c>
    </row>
    <row r="5024" spans="3:8">
      <c r="C5024" t="e">
        <f>VLOOKUP(B5024,定价因子!L:M,2,0)</f>
        <v>#N/A</v>
      </c>
      <c r="E5024" t="e">
        <f>VLOOKUP($D$1&amp;D5024,定价因子!E:F,2,0)</f>
        <v>#N/A</v>
      </c>
      <c r="G5024" t="e">
        <f>VLOOKUP($F$1&amp;F5024,定价因子!E:F,2,0)</f>
        <v>#N/A</v>
      </c>
      <c r="H5024" s="104" t="e">
        <f>C5024*PRODUCT(#REF!,#REF!,G5024,,#REF!,E5024)</f>
        <v>#N/A</v>
      </c>
    </row>
    <row r="5025" spans="3:8">
      <c r="C5025" t="e">
        <f>VLOOKUP(B5025,定价因子!L:M,2,0)</f>
        <v>#N/A</v>
      </c>
      <c r="E5025" t="e">
        <f>VLOOKUP($D$1&amp;D5025,定价因子!E:F,2,0)</f>
        <v>#N/A</v>
      </c>
      <c r="G5025" t="e">
        <f>VLOOKUP($F$1&amp;F5025,定价因子!E:F,2,0)</f>
        <v>#N/A</v>
      </c>
      <c r="H5025" s="104" t="e">
        <f>C5025*PRODUCT(#REF!,#REF!,G5025,,#REF!,E5025)</f>
        <v>#N/A</v>
      </c>
    </row>
    <row r="5026" spans="3:8">
      <c r="C5026" t="e">
        <f>VLOOKUP(B5026,定价因子!L:M,2,0)</f>
        <v>#N/A</v>
      </c>
      <c r="E5026" t="e">
        <f>VLOOKUP($D$1&amp;D5026,定价因子!E:F,2,0)</f>
        <v>#N/A</v>
      </c>
      <c r="G5026" t="e">
        <f>VLOOKUP($F$1&amp;F5026,定价因子!E:F,2,0)</f>
        <v>#N/A</v>
      </c>
      <c r="H5026" s="104" t="e">
        <f>C5026*PRODUCT(#REF!,#REF!,G5026,,#REF!,E5026)</f>
        <v>#N/A</v>
      </c>
    </row>
    <row r="5027" spans="3:8">
      <c r="C5027" t="e">
        <f>VLOOKUP(B5027,定价因子!L:M,2,0)</f>
        <v>#N/A</v>
      </c>
      <c r="E5027" t="e">
        <f>VLOOKUP($D$1&amp;D5027,定价因子!E:F,2,0)</f>
        <v>#N/A</v>
      </c>
      <c r="G5027" t="e">
        <f>VLOOKUP($F$1&amp;F5027,定价因子!E:F,2,0)</f>
        <v>#N/A</v>
      </c>
      <c r="H5027" s="104" t="e">
        <f>C5027*PRODUCT(#REF!,#REF!,G5027,,#REF!,E5027)</f>
        <v>#N/A</v>
      </c>
    </row>
    <row r="5028" spans="3:8">
      <c r="C5028" t="e">
        <f>VLOOKUP(B5028,定价因子!L:M,2,0)</f>
        <v>#N/A</v>
      </c>
      <c r="E5028" t="e">
        <f>VLOOKUP($D$1&amp;D5028,定价因子!E:F,2,0)</f>
        <v>#N/A</v>
      </c>
      <c r="G5028" t="e">
        <f>VLOOKUP($F$1&amp;F5028,定价因子!E:F,2,0)</f>
        <v>#N/A</v>
      </c>
      <c r="H5028" s="104" t="e">
        <f>C5028*PRODUCT(#REF!,#REF!,G5028,,#REF!,E5028)</f>
        <v>#N/A</v>
      </c>
    </row>
    <row r="5029" spans="3:8">
      <c r="C5029" t="e">
        <f>VLOOKUP(B5029,定价因子!L:M,2,0)</f>
        <v>#N/A</v>
      </c>
      <c r="E5029" t="e">
        <f>VLOOKUP($D$1&amp;D5029,定价因子!E:F,2,0)</f>
        <v>#N/A</v>
      </c>
      <c r="G5029" t="e">
        <f>VLOOKUP($F$1&amp;F5029,定价因子!E:F,2,0)</f>
        <v>#N/A</v>
      </c>
      <c r="H5029" s="104" t="e">
        <f>C5029*PRODUCT(#REF!,#REF!,G5029,,#REF!,E5029)</f>
        <v>#N/A</v>
      </c>
    </row>
    <row r="5030" spans="3:8">
      <c r="C5030" t="e">
        <f>VLOOKUP(B5030,定价因子!L:M,2,0)</f>
        <v>#N/A</v>
      </c>
      <c r="E5030" t="e">
        <f>VLOOKUP($D$1&amp;D5030,定价因子!E:F,2,0)</f>
        <v>#N/A</v>
      </c>
      <c r="G5030" t="e">
        <f>VLOOKUP($F$1&amp;F5030,定价因子!E:F,2,0)</f>
        <v>#N/A</v>
      </c>
      <c r="H5030" s="104" t="e">
        <f>C5030*PRODUCT(#REF!,#REF!,G5030,,#REF!,E5030)</f>
        <v>#N/A</v>
      </c>
    </row>
    <row r="5031" spans="3:8">
      <c r="C5031" t="e">
        <f>VLOOKUP(B5031,定价因子!L:M,2,0)</f>
        <v>#N/A</v>
      </c>
      <c r="E5031" t="e">
        <f>VLOOKUP($D$1&amp;D5031,定价因子!E:F,2,0)</f>
        <v>#N/A</v>
      </c>
      <c r="G5031" t="e">
        <f>VLOOKUP($F$1&amp;F5031,定价因子!E:F,2,0)</f>
        <v>#N/A</v>
      </c>
      <c r="H5031" s="104" t="e">
        <f>C5031*PRODUCT(#REF!,#REF!,G5031,,#REF!,E5031)</f>
        <v>#N/A</v>
      </c>
    </row>
    <row r="5032" spans="3:8">
      <c r="C5032" t="e">
        <f>VLOOKUP(B5032,定价因子!L:M,2,0)</f>
        <v>#N/A</v>
      </c>
      <c r="E5032" t="e">
        <f>VLOOKUP($D$1&amp;D5032,定价因子!E:F,2,0)</f>
        <v>#N/A</v>
      </c>
      <c r="G5032" t="e">
        <f>VLOOKUP($F$1&amp;F5032,定价因子!E:F,2,0)</f>
        <v>#N/A</v>
      </c>
      <c r="H5032" s="104" t="e">
        <f>C5032*PRODUCT(#REF!,#REF!,G5032,,#REF!,E5032)</f>
        <v>#N/A</v>
      </c>
    </row>
    <row r="5033" spans="3:8">
      <c r="C5033" t="e">
        <f>VLOOKUP(B5033,定价因子!L:M,2,0)</f>
        <v>#N/A</v>
      </c>
      <c r="E5033" t="e">
        <f>VLOOKUP($D$1&amp;D5033,定价因子!E:F,2,0)</f>
        <v>#N/A</v>
      </c>
      <c r="G5033" t="e">
        <f>VLOOKUP($F$1&amp;F5033,定价因子!E:F,2,0)</f>
        <v>#N/A</v>
      </c>
      <c r="H5033" s="104" t="e">
        <f>C5033*PRODUCT(#REF!,#REF!,G5033,,#REF!,E5033)</f>
        <v>#N/A</v>
      </c>
    </row>
    <row r="5034" spans="3:8">
      <c r="C5034" t="e">
        <f>VLOOKUP(B5034,定价因子!L:M,2,0)</f>
        <v>#N/A</v>
      </c>
      <c r="E5034" t="e">
        <f>VLOOKUP($D$1&amp;D5034,定价因子!E:F,2,0)</f>
        <v>#N/A</v>
      </c>
      <c r="G5034" t="e">
        <f>VLOOKUP($F$1&amp;F5034,定价因子!E:F,2,0)</f>
        <v>#N/A</v>
      </c>
      <c r="H5034" s="104" t="e">
        <f>C5034*PRODUCT(#REF!,#REF!,G5034,,#REF!,E5034)</f>
        <v>#N/A</v>
      </c>
    </row>
    <row r="5035" spans="3:8">
      <c r="C5035" t="e">
        <f>VLOOKUP(B5035,定价因子!L:M,2,0)</f>
        <v>#N/A</v>
      </c>
      <c r="E5035" t="e">
        <f>VLOOKUP($D$1&amp;D5035,定价因子!E:F,2,0)</f>
        <v>#N/A</v>
      </c>
      <c r="G5035" t="e">
        <f>VLOOKUP($F$1&amp;F5035,定价因子!E:F,2,0)</f>
        <v>#N/A</v>
      </c>
      <c r="H5035" s="104" t="e">
        <f>C5035*PRODUCT(#REF!,#REF!,G5035,,#REF!,E5035)</f>
        <v>#N/A</v>
      </c>
    </row>
    <row r="5036" spans="3:8">
      <c r="C5036" t="e">
        <f>VLOOKUP(B5036,定价因子!L:M,2,0)</f>
        <v>#N/A</v>
      </c>
      <c r="E5036" t="e">
        <f>VLOOKUP($D$1&amp;D5036,定价因子!E:F,2,0)</f>
        <v>#N/A</v>
      </c>
      <c r="G5036" t="e">
        <f>VLOOKUP($F$1&amp;F5036,定价因子!E:F,2,0)</f>
        <v>#N/A</v>
      </c>
      <c r="H5036" s="104" t="e">
        <f>C5036*PRODUCT(#REF!,#REF!,G5036,,#REF!,E5036)</f>
        <v>#N/A</v>
      </c>
    </row>
    <row r="5037" spans="3:8">
      <c r="C5037" t="e">
        <f>VLOOKUP(B5037,定价因子!L:M,2,0)</f>
        <v>#N/A</v>
      </c>
      <c r="E5037" t="e">
        <f>VLOOKUP($D$1&amp;D5037,定价因子!E:F,2,0)</f>
        <v>#N/A</v>
      </c>
      <c r="G5037" t="e">
        <f>VLOOKUP($F$1&amp;F5037,定价因子!E:F,2,0)</f>
        <v>#N/A</v>
      </c>
      <c r="H5037" s="104" t="e">
        <f>C5037*PRODUCT(#REF!,#REF!,G5037,,#REF!,E5037)</f>
        <v>#N/A</v>
      </c>
    </row>
    <row r="5038" spans="3:8">
      <c r="C5038" t="e">
        <f>VLOOKUP(B5038,定价因子!L:M,2,0)</f>
        <v>#N/A</v>
      </c>
      <c r="E5038" t="e">
        <f>VLOOKUP($D$1&amp;D5038,定价因子!E:F,2,0)</f>
        <v>#N/A</v>
      </c>
      <c r="G5038" t="e">
        <f>VLOOKUP($F$1&amp;F5038,定价因子!E:F,2,0)</f>
        <v>#N/A</v>
      </c>
      <c r="H5038" s="104" t="e">
        <f>C5038*PRODUCT(#REF!,#REF!,G5038,,#REF!,E5038)</f>
        <v>#N/A</v>
      </c>
    </row>
    <row r="5039" spans="3:8">
      <c r="C5039" t="e">
        <f>VLOOKUP(B5039,定价因子!L:M,2,0)</f>
        <v>#N/A</v>
      </c>
      <c r="E5039" t="e">
        <f>VLOOKUP($D$1&amp;D5039,定价因子!E:F,2,0)</f>
        <v>#N/A</v>
      </c>
      <c r="G5039" t="e">
        <f>VLOOKUP($F$1&amp;F5039,定价因子!E:F,2,0)</f>
        <v>#N/A</v>
      </c>
      <c r="H5039" s="104" t="e">
        <f>C5039*PRODUCT(#REF!,#REF!,G5039,,#REF!,E5039)</f>
        <v>#N/A</v>
      </c>
    </row>
    <row r="5040" spans="3:8">
      <c r="C5040" t="e">
        <f>VLOOKUP(B5040,定价因子!L:M,2,0)</f>
        <v>#N/A</v>
      </c>
      <c r="E5040" t="e">
        <f>VLOOKUP($D$1&amp;D5040,定价因子!E:F,2,0)</f>
        <v>#N/A</v>
      </c>
      <c r="G5040" t="e">
        <f>VLOOKUP($F$1&amp;F5040,定价因子!E:F,2,0)</f>
        <v>#N/A</v>
      </c>
      <c r="H5040" s="104" t="e">
        <f>C5040*PRODUCT(#REF!,#REF!,G5040,,#REF!,E5040)</f>
        <v>#N/A</v>
      </c>
    </row>
    <row r="5041" spans="3:8">
      <c r="C5041" t="e">
        <f>VLOOKUP(B5041,定价因子!L:M,2,0)</f>
        <v>#N/A</v>
      </c>
      <c r="E5041" t="e">
        <f>VLOOKUP($D$1&amp;D5041,定价因子!E:F,2,0)</f>
        <v>#N/A</v>
      </c>
      <c r="G5041" t="e">
        <f>VLOOKUP($F$1&amp;F5041,定价因子!E:F,2,0)</f>
        <v>#N/A</v>
      </c>
      <c r="H5041" s="104" t="e">
        <f>C5041*PRODUCT(#REF!,#REF!,G5041,,#REF!,E5041)</f>
        <v>#N/A</v>
      </c>
    </row>
    <row r="5042" spans="3:8">
      <c r="C5042" t="e">
        <f>VLOOKUP(B5042,定价因子!L:M,2,0)</f>
        <v>#N/A</v>
      </c>
      <c r="E5042" t="e">
        <f>VLOOKUP($D$1&amp;D5042,定价因子!E:F,2,0)</f>
        <v>#N/A</v>
      </c>
      <c r="G5042" t="e">
        <f>VLOOKUP($F$1&amp;F5042,定价因子!E:F,2,0)</f>
        <v>#N/A</v>
      </c>
      <c r="H5042" s="104" t="e">
        <f>C5042*PRODUCT(#REF!,#REF!,G5042,,#REF!,E5042)</f>
        <v>#N/A</v>
      </c>
    </row>
    <row r="5043" spans="3:8">
      <c r="C5043" t="e">
        <f>VLOOKUP(B5043,定价因子!L:M,2,0)</f>
        <v>#N/A</v>
      </c>
      <c r="E5043" t="e">
        <f>VLOOKUP($D$1&amp;D5043,定价因子!E:F,2,0)</f>
        <v>#N/A</v>
      </c>
      <c r="G5043" t="e">
        <f>VLOOKUP($F$1&amp;F5043,定价因子!E:F,2,0)</f>
        <v>#N/A</v>
      </c>
      <c r="H5043" s="104" t="e">
        <f>C5043*PRODUCT(#REF!,#REF!,G5043,,#REF!,E5043)</f>
        <v>#N/A</v>
      </c>
    </row>
    <row r="5044" spans="3:8">
      <c r="C5044" t="e">
        <f>VLOOKUP(B5044,定价因子!L:M,2,0)</f>
        <v>#N/A</v>
      </c>
      <c r="E5044" t="e">
        <f>VLOOKUP($D$1&amp;D5044,定价因子!E:F,2,0)</f>
        <v>#N/A</v>
      </c>
      <c r="G5044" t="e">
        <f>VLOOKUP($F$1&amp;F5044,定价因子!E:F,2,0)</f>
        <v>#N/A</v>
      </c>
      <c r="H5044" s="104" t="e">
        <f>C5044*PRODUCT(#REF!,#REF!,G5044,,#REF!,E5044)</f>
        <v>#N/A</v>
      </c>
    </row>
    <row r="5045" spans="3:8">
      <c r="C5045" t="e">
        <f>VLOOKUP(B5045,定价因子!L:M,2,0)</f>
        <v>#N/A</v>
      </c>
      <c r="E5045" t="e">
        <f>VLOOKUP($D$1&amp;D5045,定价因子!E:F,2,0)</f>
        <v>#N/A</v>
      </c>
      <c r="G5045" t="e">
        <f>VLOOKUP($F$1&amp;F5045,定价因子!E:F,2,0)</f>
        <v>#N/A</v>
      </c>
      <c r="H5045" s="104" t="e">
        <f>C5045*PRODUCT(#REF!,#REF!,G5045,,#REF!,E5045)</f>
        <v>#N/A</v>
      </c>
    </row>
    <row r="5046" spans="3:8">
      <c r="C5046" t="e">
        <f>VLOOKUP(B5046,定价因子!L:M,2,0)</f>
        <v>#N/A</v>
      </c>
      <c r="E5046" t="e">
        <f>VLOOKUP($D$1&amp;D5046,定价因子!E:F,2,0)</f>
        <v>#N/A</v>
      </c>
      <c r="G5046" t="e">
        <f>VLOOKUP($F$1&amp;F5046,定价因子!E:F,2,0)</f>
        <v>#N/A</v>
      </c>
      <c r="H5046" s="104" t="e">
        <f>C5046*PRODUCT(#REF!,#REF!,G5046,,#REF!,E5046)</f>
        <v>#N/A</v>
      </c>
    </row>
    <row r="5047" spans="3:8">
      <c r="C5047" t="e">
        <f>VLOOKUP(B5047,定价因子!L:M,2,0)</f>
        <v>#N/A</v>
      </c>
      <c r="E5047" t="e">
        <f>VLOOKUP($D$1&amp;D5047,定价因子!E:F,2,0)</f>
        <v>#N/A</v>
      </c>
      <c r="G5047" t="e">
        <f>VLOOKUP($F$1&amp;F5047,定价因子!E:F,2,0)</f>
        <v>#N/A</v>
      </c>
      <c r="H5047" s="104" t="e">
        <f>C5047*PRODUCT(#REF!,#REF!,G5047,,#REF!,E5047)</f>
        <v>#N/A</v>
      </c>
    </row>
    <row r="5048" spans="3:8">
      <c r="C5048" t="e">
        <f>VLOOKUP(B5048,定价因子!L:M,2,0)</f>
        <v>#N/A</v>
      </c>
      <c r="E5048" t="e">
        <f>VLOOKUP($D$1&amp;D5048,定价因子!E:F,2,0)</f>
        <v>#N/A</v>
      </c>
      <c r="G5048" t="e">
        <f>VLOOKUP($F$1&amp;F5048,定价因子!E:F,2,0)</f>
        <v>#N/A</v>
      </c>
      <c r="H5048" s="104" t="e">
        <f>C5048*PRODUCT(#REF!,#REF!,G5048,,#REF!,E5048)</f>
        <v>#N/A</v>
      </c>
    </row>
    <row r="5049" spans="3:8">
      <c r="C5049" t="e">
        <f>VLOOKUP(B5049,定价因子!L:M,2,0)</f>
        <v>#N/A</v>
      </c>
      <c r="E5049" t="e">
        <f>VLOOKUP($D$1&amp;D5049,定价因子!E:F,2,0)</f>
        <v>#N/A</v>
      </c>
      <c r="G5049" t="e">
        <f>VLOOKUP($F$1&amp;F5049,定价因子!E:F,2,0)</f>
        <v>#N/A</v>
      </c>
      <c r="H5049" s="104" t="e">
        <f>C5049*PRODUCT(#REF!,#REF!,G5049,,#REF!,E5049)</f>
        <v>#N/A</v>
      </c>
    </row>
    <row r="5050" spans="3:8">
      <c r="C5050" t="e">
        <f>VLOOKUP(B5050,定价因子!L:M,2,0)</f>
        <v>#N/A</v>
      </c>
      <c r="E5050" t="e">
        <f>VLOOKUP($D$1&amp;D5050,定价因子!E:F,2,0)</f>
        <v>#N/A</v>
      </c>
      <c r="G5050" t="e">
        <f>VLOOKUP($F$1&amp;F5050,定价因子!E:F,2,0)</f>
        <v>#N/A</v>
      </c>
      <c r="H5050" s="104" t="e">
        <f>C5050*PRODUCT(#REF!,#REF!,G5050,,#REF!,E5050)</f>
        <v>#N/A</v>
      </c>
    </row>
    <row r="5051" spans="3:8">
      <c r="C5051" t="e">
        <f>VLOOKUP(B5051,定价因子!L:M,2,0)</f>
        <v>#N/A</v>
      </c>
      <c r="E5051" t="e">
        <f>VLOOKUP($D$1&amp;D5051,定价因子!E:F,2,0)</f>
        <v>#N/A</v>
      </c>
      <c r="G5051" t="e">
        <f>VLOOKUP($F$1&amp;F5051,定价因子!E:F,2,0)</f>
        <v>#N/A</v>
      </c>
      <c r="H5051" s="104" t="e">
        <f>C5051*PRODUCT(#REF!,#REF!,G5051,,#REF!,E5051)</f>
        <v>#N/A</v>
      </c>
    </row>
    <row r="5052" spans="3:8">
      <c r="C5052" t="e">
        <f>VLOOKUP(B5052,定价因子!L:M,2,0)</f>
        <v>#N/A</v>
      </c>
      <c r="E5052" t="e">
        <f>VLOOKUP($D$1&amp;D5052,定价因子!E:F,2,0)</f>
        <v>#N/A</v>
      </c>
      <c r="G5052" t="e">
        <f>VLOOKUP($F$1&amp;F5052,定价因子!E:F,2,0)</f>
        <v>#N/A</v>
      </c>
      <c r="H5052" s="104" t="e">
        <f>C5052*PRODUCT(#REF!,#REF!,G5052,,#REF!,E5052)</f>
        <v>#N/A</v>
      </c>
    </row>
    <row r="5053" spans="3:8">
      <c r="C5053" t="e">
        <f>VLOOKUP(B5053,定价因子!L:M,2,0)</f>
        <v>#N/A</v>
      </c>
      <c r="E5053" t="e">
        <f>VLOOKUP($D$1&amp;D5053,定价因子!E:F,2,0)</f>
        <v>#N/A</v>
      </c>
      <c r="G5053" t="e">
        <f>VLOOKUP($F$1&amp;F5053,定价因子!E:F,2,0)</f>
        <v>#N/A</v>
      </c>
      <c r="H5053" s="104" t="e">
        <f>C5053*PRODUCT(#REF!,#REF!,G5053,,#REF!,E5053)</f>
        <v>#N/A</v>
      </c>
    </row>
    <row r="5054" spans="3:8">
      <c r="C5054" t="e">
        <f>VLOOKUP(B5054,定价因子!L:M,2,0)</f>
        <v>#N/A</v>
      </c>
      <c r="E5054" t="e">
        <f>VLOOKUP($D$1&amp;D5054,定价因子!E:F,2,0)</f>
        <v>#N/A</v>
      </c>
      <c r="G5054" t="e">
        <f>VLOOKUP($F$1&amp;F5054,定价因子!E:F,2,0)</f>
        <v>#N/A</v>
      </c>
      <c r="H5054" s="104" t="e">
        <f>C5054*PRODUCT(#REF!,#REF!,G5054,,#REF!,E5054)</f>
        <v>#N/A</v>
      </c>
    </row>
    <row r="5055" spans="3:8">
      <c r="C5055" t="e">
        <f>VLOOKUP(B5055,定价因子!L:M,2,0)</f>
        <v>#N/A</v>
      </c>
      <c r="E5055" t="e">
        <f>VLOOKUP($D$1&amp;D5055,定价因子!E:F,2,0)</f>
        <v>#N/A</v>
      </c>
      <c r="G5055" t="e">
        <f>VLOOKUP($F$1&amp;F5055,定价因子!E:F,2,0)</f>
        <v>#N/A</v>
      </c>
      <c r="H5055" s="104" t="e">
        <f>C5055*PRODUCT(#REF!,#REF!,G5055,,#REF!,E5055)</f>
        <v>#N/A</v>
      </c>
    </row>
    <row r="5056" spans="3:8">
      <c r="C5056" t="e">
        <f>VLOOKUP(B5056,定价因子!L:M,2,0)</f>
        <v>#N/A</v>
      </c>
      <c r="E5056" t="e">
        <f>VLOOKUP($D$1&amp;D5056,定价因子!E:F,2,0)</f>
        <v>#N/A</v>
      </c>
      <c r="G5056" t="e">
        <f>VLOOKUP($F$1&amp;F5056,定价因子!E:F,2,0)</f>
        <v>#N/A</v>
      </c>
      <c r="H5056" s="104" t="e">
        <f>C5056*PRODUCT(#REF!,#REF!,G5056,,#REF!,E5056)</f>
        <v>#N/A</v>
      </c>
    </row>
    <row r="5057" spans="3:8">
      <c r="C5057" t="e">
        <f>VLOOKUP(B5057,定价因子!L:M,2,0)</f>
        <v>#N/A</v>
      </c>
      <c r="E5057" t="e">
        <f>VLOOKUP($D$1&amp;D5057,定价因子!E:F,2,0)</f>
        <v>#N/A</v>
      </c>
      <c r="G5057" t="e">
        <f>VLOOKUP($F$1&amp;F5057,定价因子!E:F,2,0)</f>
        <v>#N/A</v>
      </c>
      <c r="H5057" s="104" t="e">
        <f>C5057*PRODUCT(#REF!,#REF!,G5057,,#REF!,E5057)</f>
        <v>#N/A</v>
      </c>
    </row>
    <row r="5058" spans="3:8">
      <c r="C5058" t="e">
        <f>VLOOKUP(B5058,定价因子!L:M,2,0)</f>
        <v>#N/A</v>
      </c>
      <c r="E5058" t="e">
        <f>VLOOKUP($D$1&amp;D5058,定价因子!E:F,2,0)</f>
        <v>#N/A</v>
      </c>
      <c r="G5058" t="e">
        <f>VLOOKUP($F$1&amp;F5058,定价因子!E:F,2,0)</f>
        <v>#N/A</v>
      </c>
      <c r="H5058" s="104" t="e">
        <f>C5058*PRODUCT(#REF!,#REF!,G5058,,#REF!,E5058)</f>
        <v>#N/A</v>
      </c>
    </row>
    <row r="5059" spans="3:8">
      <c r="C5059" t="e">
        <f>VLOOKUP(B5059,定价因子!L:M,2,0)</f>
        <v>#N/A</v>
      </c>
      <c r="E5059" t="e">
        <f>VLOOKUP($D$1&amp;D5059,定价因子!E:F,2,0)</f>
        <v>#N/A</v>
      </c>
      <c r="G5059" t="e">
        <f>VLOOKUP($F$1&amp;F5059,定价因子!E:F,2,0)</f>
        <v>#N/A</v>
      </c>
      <c r="H5059" s="104" t="e">
        <f>C5059*PRODUCT(#REF!,#REF!,G5059,,#REF!,E5059)</f>
        <v>#N/A</v>
      </c>
    </row>
    <row r="5060" spans="3:8">
      <c r="C5060" t="e">
        <f>VLOOKUP(B5060,定价因子!L:M,2,0)</f>
        <v>#N/A</v>
      </c>
      <c r="E5060" t="e">
        <f>VLOOKUP($D$1&amp;D5060,定价因子!E:F,2,0)</f>
        <v>#N/A</v>
      </c>
      <c r="G5060" t="e">
        <f>VLOOKUP($F$1&amp;F5060,定价因子!E:F,2,0)</f>
        <v>#N/A</v>
      </c>
      <c r="H5060" s="104" t="e">
        <f>C5060*PRODUCT(#REF!,#REF!,G5060,,#REF!,E5060)</f>
        <v>#N/A</v>
      </c>
    </row>
    <row r="5061" spans="3:8">
      <c r="C5061" t="e">
        <f>VLOOKUP(B5061,定价因子!L:M,2,0)</f>
        <v>#N/A</v>
      </c>
      <c r="E5061" t="e">
        <f>VLOOKUP($D$1&amp;D5061,定价因子!E:F,2,0)</f>
        <v>#N/A</v>
      </c>
      <c r="G5061" t="e">
        <f>VLOOKUP($F$1&amp;F5061,定价因子!E:F,2,0)</f>
        <v>#N/A</v>
      </c>
      <c r="H5061" s="104" t="e">
        <f>C5061*PRODUCT(#REF!,#REF!,G5061,,#REF!,E5061)</f>
        <v>#N/A</v>
      </c>
    </row>
    <row r="5062" spans="3:8">
      <c r="C5062" t="e">
        <f>VLOOKUP(B5062,定价因子!L:M,2,0)</f>
        <v>#N/A</v>
      </c>
      <c r="E5062" t="e">
        <f>VLOOKUP($D$1&amp;D5062,定价因子!E:F,2,0)</f>
        <v>#N/A</v>
      </c>
      <c r="G5062" t="e">
        <f>VLOOKUP($F$1&amp;F5062,定价因子!E:F,2,0)</f>
        <v>#N/A</v>
      </c>
      <c r="H5062" s="104" t="e">
        <f>C5062*PRODUCT(#REF!,#REF!,G5062,,#REF!,E5062)</f>
        <v>#N/A</v>
      </c>
    </row>
    <row r="5063" spans="3:8">
      <c r="C5063" t="e">
        <f>VLOOKUP(B5063,定价因子!L:M,2,0)</f>
        <v>#N/A</v>
      </c>
      <c r="E5063" t="e">
        <f>VLOOKUP($D$1&amp;D5063,定价因子!E:F,2,0)</f>
        <v>#N/A</v>
      </c>
      <c r="G5063" t="e">
        <f>VLOOKUP($F$1&amp;F5063,定价因子!E:F,2,0)</f>
        <v>#N/A</v>
      </c>
      <c r="H5063" s="104" t="e">
        <f>C5063*PRODUCT(#REF!,#REF!,G5063,,#REF!,E5063)</f>
        <v>#N/A</v>
      </c>
    </row>
    <row r="5064" spans="3:8">
      <c r="C5064" t="e">
        <f>VLOOKUP(B5064,定价因子!L:M,2,0)</f>
        <v>#N/A</v>
      </c>
      <c r="E5064" t="e">
        <f>VLOOKUP($D$1&amp;D5064,定价因子!E:F,2,0)</f>
        <v>#N/A</v>
      </c>
      <c r="G5064" t="e">
        <f>VLOOKUP($F$1&amp;F5064,定价因子!E:F,2,0)</f>
        <v>#N/A</v>
      </c>
      <c r="H5064" s="104" t="e">
        <f>C5064*PRODUCT(#REF!,#REF!,G5064,,#REF!,E5064)</f>
        <v>#N/A</v>
      </c>
    </row>
    <row r="5065" spans="3:8">
      <c r="C5065" t="e">
        <f>VLOOKUP(B5065,定价因子!L:M,2,0)</f>
        <v>#N/A</v>
      </c>
      <c r="E5065" t="e">
        <f>VLOOKUP($D$1&amp;D5065,定价因子!E:F,2,0)</f>
        <v>#N/A</v>
      </c>
      <c r="G5065" t="e">
        <f>VLOOKUP($F$1&amp;F5065,定价因子!E:F,2,0)</f>
        <v>#N/A</v>
      </c>
      <c r="H5065" s="104" t="e">
        <f>C5065*PRODUCT(#REF!,#REF!,G5065,,#REF!,E5065)</f>
        <v>#N/A</v>
      </c>
    </row>
    <row r="5066" spans="3:8">
      <c r="C5066" t="e">
        <f>VLOOKUP(B5066,定价因子!L:M,2,0)</f>
        <v>#N/A</v>
      </c>
      <c r="E5066" t="e">
        <f>VLOOKUP($D$1&amp;D5066,定价因子!E:F,2,0)</f>
        <v>#N/A</v>
      </c>
      <c r="G5066" t="e">
        <f>VLOOKUP($F$1&amp;F5066,定价因子!E:F,2,0)</f>
        <v>#N/A</v>
      </c>
      <c r="H5066" s="104" t="e">
        <f>C5066*PRODUCT(#REF!,#REF!,G5066,,#REF!,E5066)</f>
        <v>#N/A</v>
      </c>
    </row>
    <row r="5067" spans="3:8">
      <c r="C5067" t="e">
        <f>VLOOKUP(B5067,定价因子!L:M,2,0)</f>
        <v>#N/A</v>
      </c>
      <c r="E5067" t="e">
        <f>VLOOKUP($D$1&amp;D5067,定价因子!E:F,2,0)</f>
        <v>#N/A</v>
      </c>
      <c r="G5067" t="e">
        <f>VLOOKUP($F$1&amp;F5067,定价因子!E:F,2,0)</f>
        <v>#N/A</v>
      </c>
      <c r="H5067" s="104" t="e">
        <f>C5067*PRODUCT(#REF!,#REF!,G5067,,#REF!,E5067)</f>
        <v>#N/A</v>
      </c>
    </row>
    <row r="5068" spans="3:8">
      <c r="C5068" t="e">
        <f>VLOOKUP(B5068,定价因子!L:M,2,0)</f>
        <v>#N/A</v>
      </c>
      <c r="E5068" t="e">
        <f>VLOOKUP($D$1&amp;D5068,定价因子!E:F,2,0)</f>
        <v>#N/A</v>
      </c>
      <c r="G5068" t="e">
        <f>VLOOKUP($F$1&amp;F5068,定价因子!E:F,2,0)</f>
        <v>#N/A</v>
      </c>
      <c r="H5068" s="104" t="e">
        <f>C5068*PRODUCT(#REF!,#REF!,G5068,,#REF!,E5068)</f>
        <v>#N/A</v>
      </c>
    </row>
    <row r="5069" spans="3:8">
      <c r="C5069" t="e">
        <f>VLOOKUP(B5069,定价因子!L:M,2,0)</f>
        <v>#N/A</v>
      </c>
      <c r="E5069" t="e">
        <f>VLOOKUP($D$1&amp;D5069,定价因子!E:F,2,0)</f>
        <v>#N/A</v>
      </c>
      <c r="G5069" t="e">
        <f>VLOOKUP($F$1&amp;F5069,定价因子!E:F,2,0)</f>
        <v>#N/A</v>
      </c>
      <c r="H5069" s="104" t="e">
        <f>C5069*PRODUCT(#REF!,#REF!,G5069,,#REF!,E5069)</f>
        <v>#N/A</v>
      </c>
    </row>
    <row r="5070" spans="3:8">
      <c r="C5070" t="e">
        <f>VLOOKUP(B5070,定价因子!L:M,2,0)</f>
        <v>#N/A</v>
      </c>
      <c r="E5070" t="e">
        <f>VLOOKUP($D$1&amp;D5070,定价因子!E:F,2,0)</f>
        <v>#N/A</v>
      </c>
      <c r="G5070" t="e">
        <f>VLOOKUP($F$1&amp;F5070,定价因子!E:F,2,0)</f>
        <v>#N/A</v>
      </c>
      <c r="H5070" s="104" t="e">
        <f>C5070*PRODUCT(#REF!,#REF!,G5070,,#REF!,E5070)</f>
        <v>#N/A</v>
      </c>
    </row>
    <row r="5071" spans="3:8">
      <c r="C5071" t="e">
        <f>VLOOKUP(B5071,定价因子!L:M,2,0)</f>
        <v>#N/A</v>
      </c>
      <c r="E5071" t="e">
        <f>VLOOKUP($D$1&amp;D5071,定价因子!E:F,2,0)</f>
        <v>#N/A</v>
      </c>
      <c r="G5071" t="e">
        <f>VLOOKUP($F$1&amp;F5071,定价因子!E:F,2,0)</f>
        <v>#N/A</v>
      </c>
      <c r="H5071" s="104" t="e">
        <f>C5071*PRODUCT(#REF!,#REF!,G5071,,#REF!,E5071)</f>
        <v>#N/A</v>
      </c>
    </row>
    <row r="5072" spans="3:8">
      <c r="C5072" t="e">
        <f>VLOOKUP(B5072,定价因子!L:M,2,0)</f>
        <v>#N/A</v>
      </c>
      <c r="E5072" t="e">
        <f>VLOOKUP($D$1&amp;D5072,定价因子!E:F,2,0)</f>
        <v>#N/A</v>
      </c>
      <c r="G5072" t="e">
        <f>VLOOKUP($F$1&amp;F5072,定价因子!E:F,2,0)</f>
        <v>#N/A</v>
      </c>
      <c r="H5072" s="104" t="e">
        <f>C5072*PRODUCT(#REF!,#REF!,G5072,,#REF!,E5072)</f>
        <v>#N/A</v>
      </c>
    </row>
    <row r="5073" spans="3:8">
      <c r="C5073" t="e">
        <f>VLOOKUP(B5073,定价因子!L:M,2,0)</f>
        <v>#N/A</v>
      </c>
      <c r="E5073" t="e">
        <f>VLOOKUP($D$1&amp;D5073,定价因子!E:F,2,0)</f>
        <v>#N/A</v>
      </c>
      <c r="G5073" t="e">
        <f>VLOOKUP($F$1&amp;F5073,定价因子!E:F,2,0)</f>
        <v>#N/A</v>
      </c>
      <c r="H5073" s="104" t="e">
        <f>C5073*PRODUCT(#REF!,#REF!,G5073,,#REF!,E5073)</f>
        <v>#N/A</v>
      </c>
    </row>
    <row r="5074" spans="3:8">
      <c r="C5074" t="e">
        <f>VLOOKUP(B5074,定价因子!L:M,2,0)</f>
        <v>#N/A</v>
      </c>
      <c r="E5074" t="e">
        <f>VLOOKUP($D$1&amp;D5074,定价因子!E:F,2,0)</f>
        <v>#N/A</v>
      </c>
      <c r="G5074" t="e">
        <f>VLOOKUP($F$1&amp;F5074,定价因子!E:F,2,0)</f>
        <v>#N/A</v>
      </c>
      <c r="H5074" s="104" t="e">
        <f>C5074*PRODUCT(#REF!,#REF!,G5074,,#REF!,E5074)</f>
        <v>#N/A</v>
      </c>
    </row>
    <row r="5075" spans="3:8">
      <c r="C5075" t="e">
        <f>VLOOKUP(B5075,定价因子!L:M,2,0)</f>
        <v>#N/A</v>
      </c>
      <c r="E5075" t="e">
        <f>VLOOKUP($D$1&amp;D5075,定价因子!E:F,2,0)</f>
        <v>#N/A</v>
      </c>
      <c r="G5075" t="e">
        <f>VLOOKUP($F$1&amp;F5075,定价因子!E:F,2,0)</f>
        <v>#N/A</v>
      </c>
      <c r="H5075" s="104" t="e">
        <f>C5075*PRODUCT(#REF!,#REF!,G5075,,#REF!,E5075)</f>
        <v>#N/A</v>
      </c>
    </row>
    <row r="5076" spans="3:8">
      <c r="C5076" t="e">
        <f>VLOOKUP(B5076,定价因子!L:M,2,0)</f>
        <v>#N/A</v>
      </c>
      <c r="E5076" t="e">
        <f>VLOOKUP($D$1&amp;D5076,定价因子!E:F,2,0)</f>
        <v>#N/A</v>
      </c>
      <c r="G5076" t="e">
        <f>VLOOKUP($F$1&amp;F5076,定价因子!E:F,2,0)</f>
        <v>#N/A</v>
      </c>
      <c r="H5076" s="104" t="e">
        <f>C5076*PRODUCT(#REF!,#REF!,G5076,,#REF!,E5076)</f>
        <v>#N/A</v>
      </c>
    </row>
    <row r="5077" spans="3:8">
      <c r="C5077" t="e">
        <f>VLOOKUP(B5077,定价因子!L:M,2,0)</f>
        <v>#N/A</v>
      </c>
      <c r="E5077" t="e">
        <f>VLOOKUP($D$1&amp;D5077,定价因子!E:F,2,0)</f>
        <v>#N/A</v>
      </c>
      <c r="G5077" t="e">
        <f>VLOOKUP($F$1&amp;F5077,定价因子!E:F,2,0)</f>
        <v>#N/A</v>
      </c>
      <c r="H5077" s="104" t="e">
        <f>C5077*PRODUCT(#REF!,#REF!,G5077,,#REF!,E5077)</f>
        <v>#N/A</v>
      </c>
    </row>
    <row r="5078" spans="3:8">
      <c r="C5078" t="e">
        <f>VLOOKUP(B5078,定价因子!L:M,2,0)</f>
        <v>#N/A</v>
      </c>
      <c r="E5078" t="e">
        <f>VLOOKUP($D$1&amp;D5078,定价因子!E:F,2,0)</f>
        <v>#N/A</v>
      </c>
      <c r="G5078" t="e">
        <f>VLOOKUP($F$1&amp;F5078,定价因子!E:F,2,0)</f>
        <v>#N/A</v>
      </c>
      <c r="H5078" s="104" t="e">
        <f>C5078*PRODUCT(#REF!,#REF!,G5078,,#REF!,E5078)</f>
        <v>#N/A</v>
      </c>
    </row>
    <row r="5079" spans="3:8">
      <c r="C5079" t="e">
        <f>VLOOKUP(B5079,定价因子!L:M,2,0)</f>
        <v>#N/A</v>
      </c>
      <c r="E5079" t="e">
        <f>VLOOKUP($D$1&amp;D5079,定价因子!E:F,2,0)</f>
        <v>#N/A</v>
      </c>
      <c r="G5079" t="e">
        <f>VLOOKUP($F$1&amp;F5079,定价因子!E:F,2,0)</f>
        <v>#N/A</v>
      </c>
      <c r="H5079" s="104" t="e">
        <f>C5079*PRODUCT(#REF!,#REF!,G5079,,#REF!,E5079)</f>
        <v>#N/A</v>
      </c>
    </row>
    <row r="5080" spans="3:8">
      <c r="C5080" t="e">
        <f>VLOOKUP(B5080,定价因子!L:M,2,0)</f>
        <v>#N/A</v>
      </c>
      <c r="E5080" t="e">
        <f>VLOOKUP($D$1&amp;D5080,定价因子!E:F,2,0)</f>
        <v>#N/A</v>
      </c>
      <c r="G5080" t="e">
        <f>VLOOKUP($F$1&amp;F5080,定价因子!E:F,2,0)</f>
        <v>#N/A</v>
      </c>
      <c r="H5080" s="104" t="e">
        <f>C5080*PRODUCT(#REF!,#REF!,G5080,,#REF!,E5080)</f>
        <v>#N/A</v>
      </c>
    </row>
    <row r="5081" spans="3:8">
      <c r="C5081" t="e">
        <f>VLOOKUP(B5081,定价因子!L:M,2,0)</f>
        <v>#N/A</v>
      </c>
      <c r="E5081" t="e">
        <f>VLOOKUP($D$1&amp;D5081,定价因子!E:F,2,0)</f>
        <v>#N/A</v>
      </c>
      <c r="G5081" t="e">
        <f>VLOOKUP($F$1&amp;F5081,定价因子!E:F,2,0)</f>
        <v>#N/A</v>
      </c>
      <c r="H5081" s="104" t="e">
        <f>C5081*PRODUCT(#REF!,#REF!,G5081,,#REF!,E5081)</f>
        <v>#N/A</v>
      </c>
    </row>
    <row r="5082" spans="3:8">
      <c r="C5082" t="e">
        <f>VLOOKUP(B5082,定价因子!L:M,2,0)</f>
        <v>#N/A</v>
      </c>
      <c r="E5082" t="e">
        <f>VLOOKUP($D$1&amp;D5082,定价因子!E:F,2,0)</f>
        <v>#N/A</v>
      </c>
      <c r="G5082" t="e">
        <f>VLOOKUP($F$1&amp;F5082,定价因子!E:F,2,0)</f>
        <v>#N/A</v>
      </c>
      <c r="H5082" s="104" t="e">
        <f>C5082*PRODUCT(#REF!,#REF!,G5082,,#REF!,E5082)</f>
        <v>#N/A</v>
      </c>
    </row>
    <row r="5083" spans="3:8">
      <c r="C5083" t="e">
        <f>VLOOKUP(B5083,定价因子!L:M,2,0)</f>
        <v>#N/A</v>
      </c>
      <c r="E5083" t="e">
        <f>VLOOKUP($D$1&amp;D5083,定价因子!E:F,2,0)</f>
        <v>#N/A</v>
      </c>
      <c r="G5083" t="e">
        <f>VLOOKUP($F$1&amp;F5083,定价因子!E:F,2,0)</f>
        <v>#N/A</v>
      </c>
      <c r="H5083" s="104" t="e">
        <f>C5083*PRODUCT(#REF!,#REF!,G5083,,#REF!,E5083)</f>
        <v>#N/A</v>
      </c>
    </row>
    <row r="5084" spans="3:8">
      <c r="C5084" t="e">
        <f>VLOOKUP(B5084,定价因子!L:M,2,0)</f>
        <v>#N/A</v>
      </c>
      <c r="E5084" t="e">
        <f>VLOOKUP($D$1&amp;D5084,定价因子!E:F,2,0)</f>
        <v>#N/A</v>
      </c>
      <c r="G5084" t="e">
        <f>VLOOKUP($F$1&amp;F5084,定价因子!E:F,2,0)</f>
        <v>#N/A</v>
      </c>
      <c r="H5084" s="104" t="e">
        <f>C5084*PRODUCT(#REF!,#REF!,G5084,,#REF!,E5084)</f>
        <v>#N/A</v>
      </c>
    </row>
    <row r="5085" spans="3:8">
      <c r="C5085" t="e">
        <f>VLOOKUP(B5085,定价因子!L:M,2,0)</f>
        <v>#N/A</v>
      </c>
      <c r="E5085" t="e">
        <f>VLOOKUP($D$1&amp;D5085,定价因子!E:F,2,0)</f>
        <v>#N/A</v>
      </c>
      <c r="G5085" t="e">
        <f>VLOOKUP($F$1&amp;F5085,定价因子!E:F,2,0)</f>
        <v>#N/A</v>
      </c>
      <c r="H5085" s="104" t="e">
        <f>C5085*PRODUCT(#REF!,#REF!,G5085,,#REF!,E5085)</f>
        <v>#N/A</v>
      </c>
    </row>
    <row r="5086" spans="3:8">
      <c r="C5086" t="e">
        <f>VLOOKUP(B5086,定价因子!L:M,2,0)</f>
        <v>#N/A</v>
      </c>
      <c r="E5086" t="e">
        <f>VLOOKUP($D$1&amp;D5086,定价因子!E:F,2,0)</f>
        <v>#N/A</v>
      </c>
      <c r="G5086" t="e">
        <f>VLOOKUP($F$1&amp;F5086,定价因子!E:F,2,0)</f>
        <v>#N/A</v>
      </c>
      <c r="H5086" s="104" t="e">
        <f>C5086*PRODUCT(#REF!,#REF!,G5086,,#REF!,E5086)</f>
        <v>#N/A</v>
      </c>
    </row>
    <row r="5087" spans="3:8">
      <c r="C5087" t="e">
        <f>VLOOKUP(B5087,定价因子!L:M,2,0)</f>
        <v>#N/A</v>
      </c>
      <c r="E5087" t="e">
        <f>VLOOKUP($D$1&amp;D5087,定价因子!E:F,2,0)</f>
        <v>#N/A</v>
      </c>
      <c r="G5087" t="e">
        <f>VLOOKUP($F$1&amp;F5087,定价因子!E:F,2,0)</f>
        <v>#N/A</v>
      </c>
      <c r="H5087" s="104" t="e">
        <f>C5087*PRODUCT(#REF!,#REF!,G5087,,#REF!,E5087)</f>
        <v>#N/A</v>
      </c>
    </row>
    <row r="5088" spans="3:8">
      <c r="C5088" t="e">
        <f>VLOOKUP(B5088,定价因子!L:M,2,0)</f>
        <v>#N/A</v>
      </c>
      <c r="E5088" t="e">
        <f>VLOOKUP($D$1&amp;D5088,定价因子!E:F,2,0)</f>
        <v>#N/A</v>
      </c>
      <c r="G5088" t="e">
        <f>VLOOKUP($F$1&amp;F5088,定价因子!E:F,2,0)</f>
        <v>#N/A</v>
      </c>
      <c r="H5088" s="104" t="e">
        <f>C5088*PRODUCT(#REF!,#REF!,G5088,,#REF!,E5088)</f>
        <v>#N/A</v>
      </c>
    </row>
    <row r="5089" spans="3:8">
      <c r="C5089" t="e">
        <f>VLOOKUP(B5089,定价因子!L:M,2,0)</f>
        <v>#N/A</v>
      </c>
      <c r="E5089" t="e">
        <f>VLOOKUP($D$1&amp;D5089,定价因子!E:F,2,0)</f>
        <v>#N/A</v>
      </c>
      <c r="G5089" t="e">
        <f>VLOOKUP($F$1&amp;F5089,定价因子!E:F,2,0)</f>
        <v>#N/A</v>
      </c>
      <c r="H5089" s="104" t="e">
        <f>C5089*PRODUCT(#REF!,#REF!,G5089,,#REF!,E5089)</f>
        <v>#N/A</v>
      </c>
    </row>
    <row r="5090" spans="3:8">
      <c r="C5090" t="e">
        <f>VLOOKUP(B5090,定价因子!L:M,2,0)</f>
        <v>#N/A</v>
      </c>
      <c r="E5090" t="e">
        <f>VLOOKUP($D$1&amp;D5090,定价因子!E:F,2,0)</f>
        <v>#N/A</v>
      </c>
      <c r="G5090" t="e">
        <f>VLOOKUP($F$1&amp;F5090,定价因子!E:F,2,0)</f>
        <v>#N/A</v>
      </c>
      <c r="H5090" s="104" t="e">
        <f>C5090*PRODUCT(#REF!,#REF!,G5090,,#REF!,E5090)</f>
        <v>#N/A</v>
      </c>
    </row>
    <row r="5091" spans="3:8">
      <c r="C5091" t="e">
        <f>VLOOKUP(B5091,定价因子!L:M,2,0)</f>
        <v>#N/A</v>
      </c>
      <c r="E5091" t="e">
        <f>VLOOKUP($D$1&amp;D5091,定价因子!E:F,2,0)</f>
        <v>#N/A</v>
      </c>
      <c r="G5091" t="e">
        <f>VLOOKUP($F$1&amp;F5091,定价因子!E:F,2,0)</f>
        <v>#N/A</v>
      </c>
      <c r="H5091" s="104" t="e">
        <f>C5091*PRODUCT(#REF!,#REF!,G5091,,#REF!,E5091)</f>
        <v>#N/A</v>
      </c>
    </row>
    <row r="5092" spans="3:8">
      <c r="C5092" t="e">
        <f>VLOOKUP(B5092,定价因子!L:M,2,0)</f>
        <v>#N/A</v>
      </c>
      <c r="E5092" t="e">
        <f>VLOOKUP($D$1&amp;D5092,定价因子!E:F,2,0)</f>
        <v>#N/A</v>
      </c>
      <c r="G5092" t="e">
        <f>VLOOKUP($F$1&amp;F5092,定价因子!E:F,2,0)</f>
        <v>#N/A</v>
      </c>
      <c r="H5092" s="104" t="e">
        <f>C5092*PRODUCT(#REF!,#REF!,G5092,,#REF!,E5092)</f>
        <v>#N/A</v>
      </c>
    </row>
    <row r="5093" spans="3:8">
      <c r="C5093" t="e">
        <f>VLOOKUP(B5093,定价因子!L:M,2,0)</f>
        <v>#N/A</v>
      </c>
      <c r="E5093" t="e">
        <f>VLOOKUP($D$1&amp;D5093,定价因子!E:F,2,0)</f>
        <v>#N/A</v>
      </c>
      <c r="G5093" t="e">
        <f>VLOOKUP($F$1&amp;F5093,定价因子!E:F,2,0)</f>
        <v>#N/A</v>
      </c>
      <c r="H5093" s="104" t="e">
        <f>C5093*PRODUCT(#REF!,#REF!,G5093,,#REF!,E5093)</f>
        <v>#N/A</v>
      </c>
    </row>
    <row r="5094" spans="3:8">
      <c r="C5094" t="e">
        <f>VLOOKUP(B5094,定价因子!L:M,2,0)</f>
        <v>#N/A</v>
      </c>
      <c r="E5094" t="e">
        <f>VLOOKUP($D$1&amp;D5094,定价因子!E:F,2,0)</f>
        <v>#N/A</v>
      </c>
      <c r="G5094" t="e">
        <f>VLOOKUP($F$1&amp;F5094,定价因子!E:F,2,0)</f>
        <v>#N/A</v>
      </c>
      <c r="H5094" s="104" t="e">
        <f>C5094*PRODUCT(#REF!,#REF!,G5094,,#REF!,E5094)</f>
        <v>#N/A</v>
      </c>
    </row>
    <row r="5095" spans="3:8">
      <c r="C5095" t="e">
        <f>VLOOKUP(B5095,定价因子!L:M,2,0)</f>
        <v>#N/A</v>
      </c>
      <c r="E5095" t="e">
        <f>VLOOKUP($D$1&amp;D5095,定价因子!E:F,2,0)</f>
        <v>#N/A</v>
      </c>
      <c r="G5095" t="e">
        <f>VLOOKUP($F$1&amp;F5095,定价因子!E:F,2,0)</f>
        <v>#N/A</v>
      </c>
      <c r="H5095" s="104" t="e">
        <f>C5095*PRODUCT(#REF!,#REF!,G5095,,#REF!,E5095)</f>
        <v>#N/A</v>
      </c>
    </row>
    <row r="5096" spans="3:8">
      <c r="C5096" t="e">
        <f>VLOOKUP(B5096,定价因子!L:M,2,0)</f>
        <v>#N/A</v>
      </c>
      <c r="E5096" t="e">
        <f>VLOOKUP($D$1&amp;D5096,定价因子!E:F,2,0)</f>
        <v>#N/A</v>
      </c>
      <c r="G5096" t="e">
        <f>VLOOKUP($F$1&amp;F5096,定价因子!E:F,2,0)</f>
        <v>#N/A</v>
      </c>
      <c r="H5096" s="104" t="e">
        <f>C5096*PRODUCT(#REF!,#REF!,G5096,,#REF!,E5096)</f>
        <v>#N/A</v>
      </c>
    </row>
    <row r="5097" spans="3:8">
      <c r="C5097" t="e">
        <f>VLOOKUP(B5097,定价因子!L:M,2,0)</f>
        <v>#N/A</v>
      </c>
      <c r="E5097" t="e">
        <f>VLOOKUP($D$1&amp;D5097,定价因子!E:F,2,0)</f>
        <v>#N/A</v>
      </c>
      <c r="G5097" t="e">
        <f>VLOOKUP($F$1&amp;F5097,定价因子!E:F,2,0)</f>
        <v>#N/A</v>
      </c>
      <c r="H5097" s="104" t="e">
        <f>C5097*PRODUCT(#REF!,#REF!,G5097,,#REF!,E5097)</f>
        <v>#N/A</v>
      </c>
    </row>
    <row r="5098" spans="3:8">
      <c r="C5098" t="e">
        <f>VLOOKUP(B5098,定价因子!L:M,2,0)</f>
        <v>#N/A</v>
      </c>
      <c r="E5098" t="e">
        <f>VLOOKUP($D$1&amp;D5098,定价因子!E:F,2,0)</f>
        <v>#N/A</v>
      </c>
      <c r="G5098" t="e">
        <f>VLOOKUP($F$1&amp;F5098,定价因子!E:F,2,0)</f>
        <v>#N/A</v>
      </c>
      <c r="H5098" s="104" t="e">
        <f>C5098*PRODUCT(#REF!,#REF!,G5098,,#REF!,E5098)</f>
        <v>#N/A</v>
      </c>
    </row>
    <row r="5099" spans="3:8">
      <c r="C5099" t="e">
        <f>VLOOKUP(B5099,定价因子!L:M,2,0)</f>
        <v>#N/A</v>
      </c>
      <c r="E5099" t="e">
        <f>VLOOKUP($D$1&amp;D5099,定价因子!E:F,2,0)</f>
        <v>#N/A</v>
      </c>
      <c r="G5099" t="e">
        <f>VLOOKUP($F$1&amp;F5099,定价因子!E:F,2,0)</f>
        <v>#N/A</v>
      </c>
      <c r="H5099" s="104" t="e">
        <f>C5099*PRODUCT(#REF!,#REF!,G5099,,#REF!,E5099)</f>
        <v>#N/A</v>
      </c>
    </row>
    <row r="5100" spans="3:8">
      <c r="C5100" t="e">
        <f>VLOOKUP(B5100,定价因子!L:M,2,0)</f>
        <v>#N/A</v>
      </c>
      <c r="E5100" t="e">
        <f>VLOOKUP($D$1&amp;D5100,定价因子!E:F,2,0)</f>
        <v>#N/A</v>
      </c>
      <c r="G5100" t="e">
        <f>VLOOKUP($F$1&amp;F5100,定价因子!E:F,2,0)</f>
        <v>#N/A</v>
      </c>
      <c r="H5100" s="104" t="e">
        <f>C5100*PRODUCT(#REF!,#REF!,G5100,,#REF!,E5100)</f>
        <v>#N/A</v>
      </c>
    </row>
    <row r="5101" spans="3:8">
      <c r="C5101" t="e">
        <f>VLOOKUP(B5101,定价因子!L:M,2,0)</f>
        <v>#N/A</v>
      </c>
      <c r="E5101" t="e">
        <f>VLOOKUP($D$1&amp;D5101,定价因子!E:F,2,0)</f>
        <v>#N/A</v>
      </c>
      <c r="G5101" t="e">
        <f>VLOOKUP($F$1&amp;F5101,定价因子!E:F,2,0)</f>
        <v>#N/A</v>
      </c>
      <c r="H5101" s="104" t="e">
        <f>C5101*PRODUCT(#REF!,#REF!,G5101,,#REF!,E5101)</f>
        <v>#N/A</v>
      </c>
    </row>
    <row r="5102" spans="3:8">
      <c r="C5102" t="e">
        <f>VLOOKUP(B5102,定价因子!L:M,2,0)</f>
        <v>#N/A</v>
      </c>
      <c r="E5102" t="e">
        <f>VLOOKUP($D$1&amp;D5102,定价因子!E:F,2,0)</f>
        <v>#N/A</v>
      </c>
      <c r="G5102" t="e">
        <f>VLOOKUP($F$1&amp;F5102,定价因子!E:F,2,0)</f>
        <v>#N/A</v>
      </c>
      <c r="H5102" s="104" t="e">
        <f>C5102*PRODUCT(#REF!,#REF!,G5102,,#REF!,E5102)</f>
        <v>#N/A</v>
      </c>
    </row>
    <row r="5103" spans="3:8">
      <c r="C5103" t="e">
        <f>VLOOKUP(B5103,定价因子!L:M,2,0)</f>
        <v>#N/A</v>
      </c>
      <c r="E5103" t="e">
        <f>VLOOKUP($D$1&amp;D5103,定价因子!E:F,2,0)</f>
        <v>#N/A</v>
      </c>
      <c r="G5103" t="e">
        <f>VLOOKUP($F$1&amp;F5103,定价因子!E:F,2,0)</f>
        <v>#N/A</v>
      </c>
      <c r="H5103" s="104" t="e">
        <f>C5103*PRODUCT(#REF!,#REF!,G5103,,#REF!,E5103)</f>
        <v>#N/A</v>
      </c>
    </row>
    <row r="5104" spans="3:8">
      <c r="C5104" t="e">
        <f>VLOOKUP(B5104,定价因子!L:M,2,0)</f>
        <v>#N/A</v>
      </c>
      <c r="E5104" t="e">
        <f>VLOOKUP($D$1&amp;D5104,定价因子!E:F,2,0)</f>
        <v>#N/A</v>
      </c>
      <c r="G5104" t="e">
        <f>VLOOKUP($F$1&amp;F5104,定价因子!E:F,2,0)</f>
        <v>#N/A</v>
      </c>
      <c r="H5104" s="104" t="e">
        <f>C5104*PRODUCT(#REF!,#REF!,G5104,,#REF!,E5104)</f>
        <v>#N/A</v>
      </c>
    </row>
    <row r="5105" spans="3:8">
      <c r="C5105" t="e">
        <f>VLOOKUP(B5105,定价因子!L:M,2,0)</f>
        <v>#N/A</v>
      </c>
      <c r="E5105" t="e">
        <f>VLOOKUP($D$1&amp;D5105,定价因子!E:F,2,0)</f>
        <v>#N/A</v>
      </c>
      <c r="G5105" t="e">
        <f>VLOOKUP($F$1&amp;F5105,定价因子!E:F,2,0)</f>
        <v>#N/A</v>
      </c>
      <c r="H5105" s="104" t="e">
        <f>C5105*PRODUCT(#REF!,#REF!,G5105,,#REF!,E5105)</f>
        <v>#N/A</v>
      </c>
    </row>
    <row r="5106" spans="3:8">
      <c r="C5106" t="e">
        <f>VLOOKUP(B5106,定价因子!L:M,2,0)</f>
        <v>#N/A</v>
      </c>
      <c r="E5106" t="e">
        <f>VLOOKUP($D$1&amp;D5106,定价因子!E:F,2,0)</f>
        <v>#N/A</v>
      </c>
      <c r="G5106" t="e">
        <f>VLOOKUP($F$1&amp;F5106,定价因子!E:F,2,0)</f>
        <v>#N/A</v>
      </c>
      <c r="H5106" s="104" t="e">
        <f>C5106*PRODUCT(#REF!,#REF!,G5106,,#REF!,E5106)</f>
        <v>#N/A</v>
      </c>
    </row>
    <row r="5107" spans="3:8">
      <c r="C5107" t="e">
        <f>VLOOKUP(B5107,定价因子!L:M,2,0)</f>
        <v>#N/A</v>
      </c>
      <c r="E5107" t="e">
        <f>VLOOKUP($D$1&amp;D5107,定价因子!E:F,2,0)</f>
        <v>#N/A</v>
      </c>
      <c r="G5107" t="e">
        <f>VLOOKUP($F$1&amp;F5107,定价因子!E:F,2,0)</f>
        <v>#N/A</v>
      </c>
      <c r="H5107" s="104" t="e">
        <f>C5107*PRODUCT(#REF!,#REF!,G5107,,#REF!,E5107)</f>
        <v>#N/A</v>
      </c>
    </row>
    <row r="5108" spans="3:8">
      <c r="C5108" t="e">
        <f>VLOOKUP(B5108,定价因子!L:M,2,0)</f>
        <v>#N/A</v>
      </c>
      <c r="E5108" t="e">
        <f>VLOOKUP($D$1&amp;D5108,定价因子!E:F,2,0)</f>
        <v>#N/A</v>
      </c>
      <c r="G5108" t="e">
        <f>VLOOKUP($F$1&amp;F5108,定价因子!E:F,2,0)</f>
        <v>#N/A</v>
      </c>
      <c r="H5108" s="104" t="e">
        <f>C5108*PRODUCT(#REF!,#REF!,G5108,,#REF!,E5108)</f>
        <v>#N/A</v>
      </c>
    </row>
    <row r="5109" spans="3:8">
      <c r="C5109" t="e">
        <f>VLOOKUP(B5109,定价因子!L:M,2,0)</f>
        <v>#N/A</v>
      </c>
      <c r="E5109" t="e">
        <f>VLOOKUP($D$1&amp;D5109,定价因子!E:F,2,0)</f>
        <v>#N/A</v>
      </c>
      <c r="G5109" t="e">
        <f>VLOOKUP($F$1&amp;F5109,定价因子!E:F,2,0)</f>
        <v>#N/A</v>
      </c>
      <c r="H5109" s="104" t="e">
        <f>C5109*PRODUCT(#REF!,#REF!,G5109,,#REF!,E5109)</f>
        <v>#N/A</v>
      </c>
    </row>
    <row r="5110" spans="3:8">
      <c r="C5110" t="e">
        <f>VLOOKUP(B5110,定价因子!L:M,2,0)</f>
        <v>#N/A</v>
      </c>
      <c r="E5110" t="e">
        <f>VLOOKUP($D$1&amp;D5110,定价因子!E:F,2,0)</f>
        <v>#N/A</v>
      </c>
      <c r="G5110" t="e">
        <f>VLOOKUP($F$1&amp;F5110,定价因子!E:F,2,0)</f>
        <v>#N/A</v>
      </c>
      <c r="H5110" s="104" t="e">
        <f>C5110*PRODUCT(#REF!,#REF!,G5110,,#REF!,E5110)</f>
        <v>#N/A</v>
      </c>
    </row>
    <row r="5111" spans="3:8">
      <c r="C5111" t="e">
        <f>VLOOKUP(B5111,定价因子!L:M,2,0)</f>
        <v>#N/A</v>
      </c>
      <c r="E5111" t="e">
        <f>VLOOKUP($D$1&amp;D5111,定价因子!E:F,2,0)</f>
        <v>#N/A</v>
      </c>
      <c r="G5111" t="e">
        <f>VLOOKUP($F$1&amp;F5111,定价因子!E:F,2,0)</f>
        <v>#N/A</v>
      </c>
      <c r="H5111" s="104" t="e">
        <f>C5111*PRODUCT(#REF!,#REF!,G5111,,#REF!,E5111)</f>
        <v>#N/A</v>
      </c>
    </row>
    <row r="5112" spans="3:8">
      <c r="C5112" t="e">
        <f>VLOOKUP(B5112,定价因子!L:M,2,0)</f>
        <v>#N/A</v>
      </c>
      <c r="E5112" t="e">
        <f>VLOOKUP($D$1&amp;D5112,定价因子!E:F,2,0)</f>
        <v>#N/A</v>
      </c>
      <c r="G5112" t="e">
        <f>VLOOKUP($F$1&amp;F5112,定价因子!E:F,2,0)</f>
        <v>#N/A</v>
      </c>
      <c r="H5112" s="104" t="e">
        <f>C5112*PRODUCT(#REF!,#REF!,G5112,,#REF!,E5112)</f>
        <v>#N/A</v>
      </c>
    </row>
    <row r="5113" spans="3:8">
      <c r="C5113" t="e">
        <f>VLOOKUP(B5113,定价因子!L:M,2,0)</f>
        <v>#N/A</v>
      </c>
      <c r="E5113" t="e">
        <f>VLOOKUP($D$1&amp;D5113,定价因子!E:F,2,0)</f>
        <v>#N/A</v>
      </c>
      <c r="G5113" t="e">
        <f>VLOOKUP($F$1&amp;F5113,定价因子!E:F,2,0)</f>
        <v>#N/A</v>
      </c>
      <c r="H5113" s="104" t="e">
        <f>C5113*PRODUCT(#REF!,#REF!,G5113,,#REF!,E5113)</f>
        <v>#N/A</v>
      </c>
    </row>
    <row r="5114" spans="3:8">
      <c r="C5114" t="e">
        <f>VLOOKUP(B5114,定价因子!L:M,2,0)</f>
        <v>#N/A</v>
      </c>
      <c r="E5114" t="e">
        <f>VLOOKUP($D$1&amp;D5114,定价因子!E:F,2,0)</f>
        <v>#N/A</v>
      </c>
      <c r="G5114" t="e">
        <f>VLOOKUP($F$1&amp;F5114,定价因子!E:F,2,0)</f>
        <v>#N/A</v>
      </c>
      <c r="H5114" s="104" t="e">
        <f>C5114*PRODUCT(#REF!,#REF!,G5114,,#REF!,E5114)</f>
        <v>#N/A</v>
      </c>
    </row>
    <row r="5115" spans="3:8">
      <c r="C5115" t="e">
        <f>VLOOKUP(B5115,定价因子!L:M,2,0)</f>
        <v>#N/A</v>
      </c>
      <c r="E5115" t="e">
        <f>VLOOKUP($D$1&amp;D5115,定价因子!E:F,2,0)</f>
        <v>#N/A</v>
      </c>
      <c r="G5115" t="e">
        <f>VLOOKUP($F$1&amp;F5115,定价因子!E:F,2,0)</f>
        <v>#N/A</v>
      </c>
      <c r="H5115" s="104" t="e">
        <f>C5115*PRODUCT(#REF!,#REF!,G5115,,#REF!,E5115)</f>
        <v>#N/A</v>
      </c>
    </row>
    <row r="5116" spans="3:8">
      <c r="C5116" t="e">
        <f>VLOOKUP(B5116,定价因子!L:M,2,0)</f>
        <v>#N/A</v>
      </c>
      <c r="E5116" t="e">
        <f>VLOOKUP($D$1&amp;D5116,定价因子!E:F,2,0)</f>
        <v>#N/A</v>
      </c>
      <c r="G5116" t="e">
        <f>VLOOKUP($F$1&amp;F5116,定价因子!E:F,2,0)</f>
        <v>#N/A</v>
      </c>
      <c r="H5116" s="104" t="e">
        <f>C5116*PRODUCT(#REF!,#REF!,G5116,,#REF!,E5116)</f>
        <v>#N/A</v>
      </c>
    </row>
    <row r="5117" spans="3:8">
      <c r="C5117" t="e">
        <f>VLOOKUP(B5117,定价因子!L:M,2,0)</f>
        <v>#N/A</v>
      </c>
      <c r="E5117" t="e">
        <f>VLOOKUP($D$1&amp;D5117,定价因子!E:F,2,0)</f>
        <v>#N/A</v>
      </c>
      <c r="G5117" t="e">
        <f>VLOOKUP($F$1&amp;F5117,定价因子!E:F,2,0)</f>
        <v>#N/A</v>
      </c>
      <c r="H5117" s="104" t="e">
        <f>C5117*PRODUCT(#REF!,#REF!,G5117,,#REF!,E5117)</f>
        <v>#N/A</v>
      </c>
    </row>
    <row r="5118" spans="3:8">
      <c r="C5118" t="e">
        <f>VLOOKUP(B5118,定价因子!L:M,2,0)</f>
        <v>#N/A</v>
      </c>
      <c r="E5118" t="e">
        <f>VLOOKUP($D$1&amp;D5118,定价因子!E:F,2,0)</f>
        <v>#N/A</v>
      </c>
      <c r="G5118" t="e">
        <f>VLOOKUP($F$1&amp;F5118,定价因子!E:F,2,0)</f>
        <v>#N/A</v>
      </c>
      <c r="H5118" s="104" t="e">
        <f>C5118*PRODUCT(#REF!,#REF!,G5118,,#REF!,E5118)</f>
        <v>#N/A</v>
      </c>
    </row>
    <row r="5119" spans="3:8">
      <c r="C5119" t="e">
        <f>VLOOKUP(B5119,定价因子!L:M,2,0)</f>
        <v>#N/A</v>
      </c>
      <c r="E5119" t="e">
        <f>VLOOKUP($D$1&amp;D5119,定价因子!E:F,2,0)</f>
        <v>#N/A</v>
      </c>
      <c r="G5119" t="e">
        <f>VLOOKUP($F$1&amp;F5119,定价因子!E:F,2,0)</f>
        <v>#N/A</v>
      </c>
      <c r="H5119" s="104" t="e">
        <f>C5119*PRODUCT(#REF!,#REF!,G5119,,#REF!,E5119)</f>
        <v>#N/A</v>
      </c>
    </row>
    <row r="5120" spans="3:8">
      <c r="C5120" t="e">
        <f>VLOOKUP(B5120,定价因子!L:M,2,0)</f>
        <v>#N/A</v>
      </c>
      <c r="E5120" t="e">
        <f>VLOOKUP($D$1&amp;D5120,定价因子!E:F,2,0)</f>
        <v>#N/A</v>
      </c>
      <c r="G5120" t="e">
        <f>VLOOKUP($F$1&amp;F5120,定价因子!E:F,2,0)</f>
        <v>#N/A</v>
      </c>
      <c r="H5120" s="104" t="e">
        <f>C5120*PRODUCT(#REF!,#REF!,G5120,,#REF!,E5120)</f>
        <v>#N/A</v>
      </c>
    </row>
    <row r="5121" spans="3:8">
      <c r="C5121" t="e">
        <f>VLOOKUP(B5121,定价因子!L:M,2,0)</f>
        <v>#N/A</v>
      </c>
      <c r="E5121" t="e">
        <f>VLOOKUP($D$1&amp;D5121,定价因子!E:F,2,0)</f>
        <v>#N/A</v>
      </c>
      <c r="G5121" t="e">
        <f>VLOOKUP($F$1&amp;F5121,定价因子!E:F,2,0)</f>
        <v>#N/A</v>
      </c>
      <c r="H5121" s="104" t="e">
        <f>C5121*PRODUCT(#REF!,#REF!,G5121,,#REF!,E5121)</f>
        <v>#N/A</v>
      </c>
    </row>
    <row r="5122" spans="3:8">
      <c r="C5122" t="e">
        <f>VLOOKUP(B5122,定价因子!L:M,2,0)</f>
        <v>#N/A</v>
      </c>
      <c r="E5122" t="e">
        <f>VLOOKUP($D$1&amp;D5122,定价因子!E:F,2,0)</f>
        <v>#N/A</v>
      </c>
      <c r="G5122" t="e">
        <f>VLOOKUP($F$1&amp;F5122,定价因子!E:F,2,0)</f>
        <v>#N/A</v>
      </c>
      <c r="H5122" s="104" t="e">
        <f>C5122*PRODUCT(#REF!,#REF!,G5122,,#REF!,E5122)</f>
        <v>#N/A</v>
      </c>
    </row>
    <row r="5123" spans="3:8">
      <c r="C5123" t="e">
        <f>VLOOKUP(B5123,定价因子!L:M,2,0)</f>
        <v>#N/A</v>
      </c>
      <c r="E5123" t="e">
        <f>VLOOKUP($D$1&amp;D5123,定价因子!E:F,2,0)</f>
        <v>#N/A</v>
      </c>
      <c r="G5123" t="e">
        <f>VLOOKUP($F$1&amp;F5123,定价因子!E:F,2,0)</f>
        <v>#N/A</v>
      </c>
      <c r="H5123" s="104" t="e">
        <f>C5123*PRODUCT(#REF!,#REF!,G5123,,#REF!,E5123)</f>
        <v>#N/A</v>
      </c>
    </row>
    <row r="5124" spans="3:8">
      <c r="C5124" t="e">
        <f>VLOOKUP(B5124,定价因子!L:M,2,0)</f>
        <v>#N/A</v>
      </c>
      <c r="E5124" t="e">
        <f>VLOOKUP($D$1&amp;D5124,定价因子!E:F,2,0)</f>
        <v>#N/A</v>
      </c>
      <c r="G5124" t="e">
        <f>VLOOKUP($F$1&amp;F5124,定价因子!E:F,2,0)</f>
        <v>#N/A</v>
      </c>
      <c r="H5124" s="104" t="e">
        <f>C5124*PRODUCT(#REF!,#REF!,G5124,,#REF!,E5124)</f>
        <v>#N/A</v>
      </c>
    </row>
    <row r="5125" spans="3:8">
      <c r="C5125" t="e">
        <f>VLOOKUP(B5125,定价因子!L:M,2,0)</f>
        <v>#N/A</v>
      </c>
      <c r="E5125" t="e">
        <f>VLOOKUP($D$1&amp;D5125,定价因子!E:F,2,0)</f>
        <v>#N/A</v>
      </c>
      <c r="G5125" t="e">
        <f>VLOOKUP($F$1&amp;F5125,定价因子!E:F,2,0)</f>
        <v>#N/A</v>
      </c>
      <c r="H5125" s="104" t="e">
        <f>C5125*PRODUCT(#REF!,#REF!,G5125,,#REF!,E5125)</f>
        <v>#N/A</v>
      </c>
    </row>
    <row r="5126" spans="3:8">
      <c r="C5126" t="e">
        <f>VLOOKUP(B5126,定价因子!L:M,2,0)</f>
        <v>#N/A</v>
      </c>
      <c r="E5126" t="e">
        <f>VLOOKUP($D$1&amp;D5126,定价因子!E:F,2,0)</f>
        <v>#N/A</v>
      </c>
      <c r="G5126" t="e">
        <f>VLOOKUP($F$1&amp;F5126,定价因子!E:F,2,0)</f>
        <v>#N/A</v>
      </c>
      <c r="H5126" s="104" t="e">
        <f>C5126*PRODUCT(#REF!,#REF!,G5126,,#REF!,E5126)</f>
        <v>#N/A</v>
      </c>
    </row>
    <row r="5127" spans="3:8">
      <c r="C5127" t="e">
        <f>VLOOKUP(B5127,定价因子!L:M,2,0)</f>
        <v>#N/A</v>
      </c>
      <c r="E5127" t="e">
        <f>VLOOKUP($D$1&amp;D5127,定价因子!E:F,2,0)</f>
        <v>#N/A</v>
      </c>
      <c r="G5127" t="e">
        <f>VLOOKUP($F$1&amp;F5127,定价因子!E:F,2,0)</f>
        <v>#N/A</v>
      </c>
      <c r="H5127" s="104" t="e">
        <f>C5127*PRODUCT(#REF!,#REF!,G5127,,#REF!,E5127)</f>
        <v>#N/A</v>
      </c>
    </row>
    <row r="5128" spans="3:8">
      <c r="C5128" t="e">
        <f>VLOOKUP(B5128,定价因子!L:M,2,0)</f>
        <v>#N/A</v>
      </c>
      <c r="E5128" t="e">
        <f>VLOOKUP($D$1&amp;D5128,定价因子!E:F,2,0)</f>
        <v>#N/A</v>
      </c>
      <c r="G5128" t="e">
        <f>VLOOKUP($F$1&amp;F5128,定价因子!E:F,2,0)</f>
        <v>#N/A</v>
      </c>
      <c r="H5128" s="104" t="e">
        <f>C5128*PRODUCT(#REF!,#REF!,G5128,,#REF!,E5128)</f>
        <v>#N/A</v>
      </c>
    </row>
    <row r="5129" spans="3:8">
      <c r="C5129" t="e">
        <f>VLOOKUP(B5129,定价因子!L:M,2,0)</f>
        <v>#N/A</v>
      </c>
      <c r="E5129" t="e">
        <f>VLOOKUP($D$1&amp;D5129,定价因子!E:F,2,0)</f>
        <v>#N/A</v>
      </c>
      <c r="G5129" t="e">
        <f>VLOOKUP($F$1&amp;F5129,定价因子!E:F,2,0)</f>
        <v>#N/A</v>
      </c>
      <c r="H5129" s="104" t="e">
        <f>C5129*PRODUCT(#REF!,#REF!,G5129,,#REF!,E5129)</f>
        <v>#N/A</v>
      </c>
    </row>
    <row r="5130" spans="3:8">
      <c r="C5130" t="e">
        <f>VLOOKUP(B5130,定价因子!L:M,2,0)</f>
        <v>#N/A</v>
      </c>
      <c r="E5130" t="e">
        <f>VLOOKUP($D$1&amp;D5130,定价因子!E:F,2,0)</f>
        <v>#N/A</v>
      </c>
      <c r="G5130" t="e">
        <f>VLOOKUP($F$1&amp;F5130,定价因子!E:F,2,0)</f>
        <v>#N/A</v>
      </c>
      <c r="H5130" s="104" t="e">
        <f>C5130*PRODUCT(#REF!,#REF!,G5130,,#REF!,E5130)</f>
        <v>#N/A</v>
      </c>
    </row>
    <row r="5131" spans="3:8">
      <c r="C5131" t="e">
        <f>VLOOKUP(B5131,定价因子!L:M,2,0)</f>
        <v>#N/A</v>
      </c>
      <c r="E5131" t="e">
        <f>VLOOKUP($D$1&amp;D5131,定价因子!E:F,2,0)</f>
        <v>#N/A</v>
      </c>
      <c r="G5131" t="e">
        <f>VLOOKUP($F$1&amp;F5131,定价因子!E:F,2,0)</f>
        <v>#N/A</v>
      </c>
      <c r="H5131" s="104" t="e">
        <f>C5131*PRODUCT(#REF!,#REF!,G5131,,#REF!,E5131)</f>
        <v>#N/A</v>
      </c>
    </row>
    <row r="5132" spans="3:8">
      <c r="C5132" t="e">
        <f>VLOOKUP(B5132,定价因子!L:M,2,0)</f>
        <v>#N/A</v>
      </c>
      <c r="E5132" t="e">
        <f>VLOOKUP($D$1&amp;D5132,定价因子!E:F,2,0)</f>
        <v>#N/A</v>
      </c>
      <c r="G5132" t="e">
        <f>VLOOKUP($F$1&amp;F5132,定价因子!E:F,2,0)</f>
        <v>#N/A</v>
      </c>
      <c r="H5132" s="104" t="e">
        <f>C5132*PRODUCT(#REF!,#REF!,G5132,,#REF!,E5132)</f>
        <v>#N/A</v>
      </c>
    </row>
    <row r="5133" spans="3:8">
      <c r="C5133" t="e">
        <f>VLOOKUP(B5133,定价因子!L:M,2,0)</f>
        <v>#N/A</v>
      </c>
      <c r="E5133" t="e">
        <f>VLOOKUP($D$1&amp;D5133,定价因子!E:F,2,0)</f>
        <v>#N/A</v>
      </c>
      <c r="G5133" t="e">
        <f>VLOOKUP($F$1&amp;F5133,定价因子!E:F,2,0)</f>
        <v>#N/A</v>
      </c>
      <c r="H5133" s="104" t="e">
        <f>C5133*PRODUCT(#REF!,#REF!,G5133,,#REF!,E5133)</f>
        <v>#N/A</v>
      </c>
    </row>
    <row r="5134" spans="3:8">
      <c r="C5134" t="e">
        <f>VLOOKUP(B5134,定价因子!L:M,2,0)</f>
        <v>#N/A</v>
      </c>
      <c r="E5134" t="e">
        <f>VLOOKUP($D$1&amp;D5134,定价因子!E:F,2,0)</f>
        <v>#N/A</v>
      </c>
      <c r="G5134" t="e">
        <f>VLOOKUP($F$1&amp;F5134,定价因子!E:F,2,0)</f>
        <v>#N/A</v>
      </c>
      <c r="H5134" s="104" t="e">
        <f>C5134*PRODUCT(#REF!,#REF!,G5134,,#REF!,E5134)</f>
        <v>#N/A</v>
      </c>
    </row>
    <row r="5135" spans="3:8">
      <c r="C5135" t="e">
        <f>VLOOKUP(B5135,定价因子!L:M,2,0)</f>
        <v>#N/A</v>
      </c>
      <c r="E5135" t="e">
        <f>VLOOKUP($D$1&amp;D5135,定价因子!E:F,2,0)</f>
        <v>#N/A</v>
      </c>
      <c r="G5135" t="e">
        <f>VLOOKUP($F$1&amp;F5135,定价因子!E:F,2,0)</f>
        <v>#N/A</v>
      </c>
      <c r="H5135" s="104" t="e">
        <f>C5135*PRODUCT(#REF!,#REF!,G5135,,#REF!,E5135)</f>
        <v>#N/A</v>
      </c>
    </row>
    <row r="5136" spans="3:8">
      <c r="C5136" t="e">
        <f>VLOOKUP(B5136,定价因子!L:M,2,0)</f>
        <v>#N/A</v>
      </c>
      <c r="E5136" t="e">
        <f>VLOOKUP($D$1&amp;D5136,定价因子!E:F,2,0)</f>
        <v>#N/A</v>
      </c>
      <c r="G5136" t="e">
        <f>VLOOKUP($F$1&amp;F5136,定价因子!E:F,2,0)</f>
        <v>#N/A</v>
      </c>
      <c r="H5136" s="104" t="e">
        <f>C5136*PRODUCT(#REF!,#REF!,G5136,,#REF!,E5136)</f>
        <v>#N/A</v>
      </c>
    </row>
    <row r="5137" spans="3:8">
      <c r="C5137" t="e">
        <f>VLOOKUP(B5137,定价因子!L:M,2,0)</f>
        <v>#N/A</v>
      </c>
      <c r="E5137" t="e">
        <f>VLOOKUP($D$1&amp;D5137,定价因子!E:F,2,0)</f>
        <v>#N/A</v>
      </c>
      <c r="G5137" t="e">
        <f>VLOOKUP($F$1&amp;F5137,定价因子!E:F,2,0)</f>
        <v>#N/A</v>
      </c>
      <c r="H5137" s="104" t="e">
        <f>C5137*PRODUCT(#REF!,#REF!,G5137,,#REF!,E5137)</f>
        <v>#N/A</v>
      </c>
    </row>
    <row r="5138" spans="3:8">
      <c r="C5138" t="e">
        <f>VLOOKUP(B5138,定价因子!L:M,2,0)</f>
        <v>#N/A</v>
      </c>
      <c r="E5138" t="e">
        <f>VLOOKUP($D$1&amp;D5138,定价因子!E:F,2,0)</f>
        <v>#N/A</v>
      </c>
      <c r="G5138" t="e">
        <f>VLOOKUP($F$1&amp;F5138,定价因子!E:F,2,0)</f>
        <v>#N/A</v>
      </c>
      <c r="H5138" s="104" t="e">
        <f>C5138*PRODUCT(#REF!,#REF!,G5138,,#REF!,E5138)</f>
        <v>#N/A</v>
      </c>
    </row>
    <row r="5139" spans="3:8">
      <c r="C5139" t="e">
        <f>VLOOKUP(B5139,定价因子!L:M,2,0)</f>
        <v>#N/A</v>
      </c>
      <c r="E5139" t="e">
        <f>VLOOKUP($D$1&amp;D5139,定价因子!E:F,2,0)</f>
        <v>#N/A</v>
      </c>
      <c r="G5139" t="e">
        <f>VLOOKUP($F$1&amp;F5139,定价因子!E:F,2,0)</f>
        <v>#N/A</v>
      </c>
      <c r="H5139" s="104" t="e">
        <f>C5139*PRODUCT(#REF!,#REF!,G5139,,#REF!,E5139)</f>
        <v>#N/A</v>
      </c>
    </row>
    <row r="5140" spans="3:8">
      <c r="C5140" t="e">
        <f>VLOOKUP(B5140,定价因子!L:M,2,0)</f>
        <v>#N/A</v>
      </c>
      <c r="E5140" t="e">
        <f>VLOOKUP($D$1&amp;D5140,定价因子!E:F,2,0)</f>
        <v>#N/A</v>
      </c>
      <c r="G5140" t="e">
        <f>VLOOKUP($F$1&amp;F5140,定价因子!E:F,2,0)</f>
        <v>#N/A</v>
      </c>
      <c r="H5140" s="104" t="e">
        <f>C5140*PRODUCT(#REF!,#REF!,G5140,,#REF!,E5140)</f>
        <v>#N/A</v>
      </c>
    </row>
    <row r="5141" spans="3:8">
      <c r="C5141" t="e">
        <f>VLOOKUP(B5141,定价因子!L:M,2,0)</f>
        <v>#N/A</v>
      </c>
      <c r="E5141" t="e">
        <f>VLOOKUP($D$1&amp;D5141,定价因子!E:F,2,0)</f>
        <v>#N/A</v>
      </c>
      <c r="G5141" t="e">
        <f>VLOOKUP($F$1&amp;F5141,定价因子!E:F,2,0)</f>
        <v>#N/A</v>
      </c>
      <c r="H5141" s="104" t="e">
        <f>C5141*PRODUCT(#REF!,#REF!,G5141,,#REF!,E5141)</f>
        <v>#N/A</v>
      </c>
    </row>
    <row r="5142" spans="3:8">
      <c r="C5142" t="e">
        <f>VLOOKUP(B5142,定价因子!L:M,2,0)</f>
        <v>#N/A</v>
      </c>
      <c r="E5142" t="e">
        <f>VLOOKUP($D$1&amp;D5142,定价因子!E:F,2,0)</f>
        <v>#N/A</v>
      </c>
      <c r="G5142" t="e">
        <f>VLOOKUP($F$1&amp;F5142,定价因子!E:F,2,0)</f>
        <v>#N/A</v>
      </c>
      <c r="H5142" s="104" t="e">
        <f>C5142*PRODUCT(#REF!,#REF!,G5142,,#REF!,E5142)</f>
        <v>#N/A</v>
      </c>
    </row>
    <row r="5143" spans="3:8">
      <c r="C5143" t="e">
        <f>VLOOKUP(B5143,定价因子!L:M,2,0)</f>
        <v>#N/A</v>
      </c>
      <c r="E5143" t="e">
        <f>VLOOKUP($D$1&amp;D5143,定价因子!E:F,2,0)</f>
        <v>#N/A</v>
      </c>
      <c r="G5143" t="e">
        <f>VLOOKUP($F$1&amp;F5143,定价因子!E:F,2,0)</f>
        <v>#N/A</v>
      </c>
      <c r="H5143" s="104" t="e">
        <f>C5143*PRODUCT(#REF!,#REF!,G5143,,#REF!,E5143)</f>
        <v>#N/A</v>
      </c>
    </row>
    <row r="5144" spans="3:8">
      <c r="C5144" t="e">
        <f>VLOOKUP(B5144,定价因子!L:M,2,0)</f>
        <v>#N/A</v>
      </c>
      <c r="E5144" t="e">
        <f>VLOOKUP($D$1&amp;D5144,定价因子!E:F,2,0)</f>
        <v>#N/A</v>
      </c>
      <c r="G5144" t="e">
        <f>VLOOKUP($F$1&amp;F5144,定价因子!E:F,2,0)</f>
        <v>#N/A</v>
      </c>
      <c r="H5144" s="104" t="e">
        <f>C5144*PRODUCT(#REF!,#REF!,G5144,,#REF!,E5144)</f>
        <v>#N/A</v>
      </c>
    </row>
    <row r="5145" spans="3:8">
      <c r="C5145" t="e">
        <f>VLOOKUP(B5145,定价因子!L:M,2,0)</f>
        <v>#N/A</v>
      </c>
      <c r="E5145" t="e">
        <f>VLOOKUP($D$1&amp;D5145,定价因子!E:F,2,0)</f>
        <v>#N/A</v>
      </c>
      <c r="G5145" t="e">
        <f>VLOOKUP($F$1&amp;F5145,定价因子!E:F,2,0)</f>
        <v>#N/A</v>
      </c>
      <c r="H5145" s="104" t="e">
        <f>C5145*PRODUCT(#REF!,#REF!,G5145,,#REF!,E5145)</f>
        <v>#N/A</v>
      </c>
    </row>
    <row r="5146" spans="3:8">
      <c r="C5146" t="e">
        <f>VLOOKUP(B5146,定价因子!L:M,2,0)</f>
        <v>#N/A</v>
      </c>
      <c r="E5146" t="e">
        <f>VLOOKUP($D$1&amp;D5146,定价因子!E:F,2,0)</f>
        <v>#N/A</v>
      </c>
      <c r="G5146" t="e">
        <f>VLOOKUP($F$1&amp;F5146,定价因子!E:F,2,0)</f>
        <v>#N/A</v>
      </c>
      <c r="H5146" s="104" t="e">
        <f>C5146*PRODUCT(#REF!,#REF!,G5146,,#REF!,E5146)</f>
        <v>#N/A</v>
      </c>
    </row>
    <row r="5147" spans="3:8">
      <c r="C5147" t="e">
        <f>VLOOKUP(B5147,定价因子!L:M,2,0)</f>
        <v>#N/A</v>
      </c>
      <c r="E5147" t="e">
        <f>VLOOKUP($D$1&amp;D5147,定价因子!E:F,2,0)</f>
        <v>#N/A</v>
      </c>
      <c r="G5147" t="e">
        <f>VLOOKUP($F$1&amp;F5147,定价因子!E:F,2,0)</f>
        <v>#N/A</v>
      </c>
      <c r="H5147" s="104" t="e">
        <f>C5147*PRODUCT(#REF!,#REF!,G5147,,#REF!,E5147)</f>
        <v>#N/A</v>
      </c>
    </row>
    <row r="5148" spans="3:8">
      <c r="C5148" t="e">
        <f>VLOOKUP(B5148,定价因子!L:M,2,0)</f>
        <v>#N/A</v>
      </c>
      <c r="E5148" t="e">
        <f>VLOOKUP($D$1&amp;D5148,定价因子!E:F,2,0)</f>
        <v>#N/A</v>
      </c>
      <c r="G5148" t="e">
        <f>VLOOKUP($F$1&amp;F5148,定价因子!E:F,2,0)</f>
        <v>#N/A</v>
      </c>
      <c r="H5148" s="104" t="e">
        <f>C5148*PRODUCT(#REF!,#REF!,G5148,,#REF!,E5148)</f>
        <v>#N/A</v>
      </c>
    </row>
    <row r="5149" spans="3:8">
      <c r="C5149" t="e">
        <f>VLOOKUP(B5149,定价因子!L:M,2,0)</f>
        <v>#N/A</v>
      </c>
      <c r="E5149" t="e">
        <f>VLOOKUP($D$1&amp;D5149,定价因子!E:F,2,0)</f>
        <v>#N/A</v>
      </c>
      <c r="G5149" t="e">
        <f>VLOOKUP($F$1&amp;F5149,定价因子!E:F,2,0)</f>
        <v>#N/A</v>
      </c>
      <c r="H5149" s="104" t="e">
        <f>C5149*PRODUCT(#REF!,#REF!,G5149,,#REF!,E5149)</f>
        <v>#N/A</v>
      </c>
    </row>
    <row r="5150" spans="3:8">
      <c r="C5150" t="e">
        <f>VLOOKUP(B5150,定价因子!L:M,2,0)</f>
        <v>#N/A</v>
      </c>
      <c r="E5150" t="e">
        <f>VLOOKUP($D$1&amp;D5150,定价因子!E:F,2,0)</f>
        <v>#N/A</v>
      </c>
      <c r="G5150" t="e">
        <f>VLOOKUP($F$1&amp;F5150,定价因子!E:F,2,0)</f>
        <v>#N/A</v>
      </c>
      <c r="H5150" s="104" t="e">
        <f>C5150*PRODUCT(#REF!,#REF!,G5150,,#REF!,E5150)</f>
        <v>#N/A</v>
      </c>
    </row>
    <row r="5151" spans="3:8">
      <c r="C5151" t="e">
        <f>VLOOKUP(B5151,定价因子!L:M,2,0)</f>
        <v>#N/A</v>
      </c>
      <c r="E5151" t="e">
        <f>VLOOKUP($D$1&amp;D5151,定价因子!E:F,2,0)</f>
        <v>#N/A</v>
      </c>
      <c r="G5151" t="e">
        <f>VLOOKUP($F$1&amp;F5151,定价因子!E:F,2,0)</f>
        <v>#N/A</v>
      </c>
      <c r="H5151" s="104" t="e">
        <f>C5151*PRODUCT(#REF!,#REF!,G5151,,#REF!,E5151)</f>
        <v>#N/A</v>
      </c>
    </row>
    <row r="5152" spans="3:8">
      <c r="C5152" t="e">
        <f>VLOOKUP(B5152,定价因子!L:M,2,0)</f>
        <v>#N/A</v>
      </c>
      <c r="E5152" t="e">
        <f>VLOOKUP($D$1&amp;D5152,定价因子!E:F,2,0)</f>
        <v>#N/A</v>
      </c>
      <c r="G5152" t="e">
        <f>VLOOKUP($F$1&amp;F5152,定价因子!E:F,2,0)</f>
        <v>#N/A</v>
      </c>
      <c r="H5152" s="104" t="e">
        <f>C5152*PRODUCT(#REF!,#REF!,G5152,,#REF!,E5152)</f>
        <v>#N/A</v>
      </c>
    </row>
    <row r="5153" spans="3:8">
      <c r="C5153" t="e">
        <f>VLOOKUP(B5153,定价因子!L:M,2,0)</f>
        <v>#N/A</v>
      </c>
      <c r="E5153" t="e">
        <f>VLOOKUP($D$1&amp;D5153,定价因子!E:F,2,0)</f>
        <v>#N/A</v>
      </c>
      <c r="G5153" t="e">
        <f>VLOOKUP($F$1&amp;F5153,定价因子!E:F,2,0)</f>
        <v>#N/A</v>
      </c>
      <c r="H5153" s="104" t="e">
        <f>C5153*PRODUCT(#REF!,#REF!,G5153,,#REF!,E5153)</f>
        <v>#N/A</v>
      </c>
    </row>
    <row r="5154" spans="3:8">
      <c r="C5154" t="e">
        <f>VLOOKUP(B5154,定价因子!L:M,2,0)</f>
        <v>#N/A</v>
      </c>
      <c r="E5154" t="e">
        <f>VLOOKUP($D$1&amp;D5154,定价因子!E:F,2,0)</f>
        <v>#N/A</v>
      </c>
      <c r="G5154" t="e">
        <f>VLOOKUP($F$1&amp;F5154,定价因子!E:F,2,0)</f>
        <v>#N/A</v>
      </c>
      <c r="H5154" s="104" t="e">
        <f>C5154*PRODUCT(#REF!,#REF!,G5154,,#REF!,E5154)</f>
        <v>#N/A</v>
      </c>
    </row>
    <row r="5155" spans="3:8">
      <c r="C5155" t="e">
        <f>VLOOKUP(B5155,定价因子!L:M,2,0)</f>
        <v>#N/A</v>
      </c>
      <c r="E5155" t="e">
        <f>VLOOKUP($D$1&amp;D5155,定价因子!E:F,2,0)</f>
        <v>#N/A</v>
      </c>
      <c r="G5155" t="e">
        <f>VLOOKUP($F$1&amp;F5155,定价因子!E:F,2,0)</f>
        <v>#N/A</v>
      </c>
      <c r="H5155" s="104" t="e">
        <f>C5155*PRODUCT(#REF!,#REF!,G5155,,#REF!,E5155)</f>
        <v>#N/A</v>
      </c>
    </row>
    <row r="5156" spans="3:8">
      <c r="C5156" t="e">
        <f>VLOOKUP(B5156,定价因子!L:M,2,0)</f>
        <v>#N/A</v>
      </c>
      <c r="E5156" t="e">
        <f>VLOOKUP($D$1&amp;D5156,定价因子!E:F,2,0)</f>
        <v>#N/A</v>
      </c>
      <c r="G5156" t="e">
        <f>VLOOKUP($F$1&amp;F5156,定价因子!E:F,2,0)</f>
        <v>#N/A</v>
      </c>
      <c r="H5156" s="104" t="e">
        <f>C5156*PRODUCT(#REF!,#REF!,G5156,,#REF!,E5156)</f>
        <v>#N/A</v>
      </c>
    </row>
    <row r="5157" spans="3:8">
      <c r="C5157" t="e">
        <f>VLOOKUP(B5157,定价因子!L:M,2,0)</f>
        <v>#N/A</v>
      </c>
      <c r="E5157" t="e">
        <f>VLOOKUP($D$1&amp;D5157,定价因子!E:F,2,0)</f>
        <v>#N/A</v>
      </c>
      <c r="G5157" t="e">
        <f>VLOOKUP($F$1&amp;F5157,定价因子!E:F,2,0)</f>
        <v>#N/A</v>
      </c>
      <c r="H5157" s="104" t="e">
        <f>C5157*PRODUCT(#REF!,#REF!,G5157,,#REF!,E5157)</f>
        <v>#N/A</v>
      </c>
    </row>
    <row r="5158" spans="3:8">
      <c r="C5158" t="e">
        <f>VLOOKUP(B5158,定价因子!L:M,2,0)</f>
        <v>#N/A</v>
      </c>
      <c r="E5158" t="e">
        <f>VLOOKUP($D$1&amp;D5158,定价因子!E:F,2,0)</f>
        <v>#N/A</v>
      </c>
      <c r="G5158" t="e">
        <f>VLOOKUP($F$1&amp;F5158,定价因子!E:F,2,0)</f>
        <v>#N/A</v>
      </c>
      <c r="H5158" s="104" t="e">
        <f>C5158*PRODUCT(#REF!,#REF!,G5158,,#REF!,E5158)</f>
        <v>#N/A</v>
      </c>
    </row>
    <row r="5159" spans="3:8">
      <c r="C5159" t="e">
        <f>VLOOKUP(B5159,定价因子!L:M,2,0)</f>
        <v>#N/A</v>
      </c>
      <c r="E5159" t="e">
        <f>VLOOKUP($D$1&amp;D5159,定价因子!E:F,2,0)</f>
        <v>#N/A</v>
      </c>
      <c r="G5159" t="e">
        <f>VLOOKUP($F$1&amp;F5159,定价因子!E:F,2,0)</f>
        <v>#N/A</v>
      </c>
      <c r="H5159" s="104" t="e">
        <f>C5159*PRODUCT(#REF!,#REF!,G5159,,#REF!,E5159)</f>
        <v>#N/A</v>
      </c>
    </row>
    <row r="5160" spans="3:8">
      <c r="C5160" t="e">
        <f>VLOOKUP(B5160,定价因子!L:M,2,0)</f>
        <v>#N/A</v>
      </c>
      <c r="E5160" t="e">
        <f>VLOOKUP($D$1&amp;D5160,定价因子!E:F,2,0)</f>
        <v>#N/A</v>
      </c>
      <c r="G5160" t="e">
        <f>VLOOKUP($F$1&amp;F5160,定价因子!E:F,2,0)</f>
        <v>#N/A</v>
      </c>
      <c r="H5160" s="104" t="e">
        <f>C5160*PRODUCT(#REF!,#REF!,G5160,,#REF!,E5160)</f>
        <v>#N/A</v>
      </c>
    </row>
    <row r="5161" spans="3:8">
      <c r="C5161" t="e">
        <f>VLOOKUP(B5161,定价因子!L:M,2,0)</f>
        <v>#N/A</v>
      </c>
      <c r="E5161" t="e">
        <f>VLOOKUP($D$1&amp;D5161,定价因子!E:F,2,0)</f>
        <v>#N/A</v>
      </c>
      <c r="G5161" t="e">
        <f>VLOOKUP($F$1&amp;F5161,定价因子!E:F,2,0)</f>
        <v>#N/A</v>
      </c>
      <c r="H5161" s="104" t="e">
        <f>C5161*PRODUCT(#REF!,#REF!,G5161,,#REF!,E5161)</f>
        <v>#N/A</v>
      </c>
    </row>
    <row r="5162" spans="3:8">
      <c r="C5162" t="e">
        <f>VLOOKUP(B5162,定价因子!L:M,2,0)</f>
        <v>#N/A</v>
      </c>
      <c r="E5162" t="e">
        <f>VLOOKUP($D$1&amp;D5162,定价因子!E:F,2,0)</f>
        <v>#N/A</v>
      </c>
      <c r="G5162" t="e">
        <f>VLOOKUP($F$1&amp;F5162,定价因子!E:F,2,0)</f>
        <v>#N/A</v>
      </c>
      <c r="H5162" s="104" t="e">
        <f>C5162*PRODUCT(#REF!,#REF!,G5162,,#REF!,E5162)</f>
        <v>#N/A</v>
      </c>
    </row>
    <row r="5163" spans="3:8">
      <c r="C5163" t="e">
        <f>VLOOKUP(B5163,定价因子!L:M,2,0)</f>
        <v>#N/A</v>
      </c>
      <c r="E5163" t="e">
        <f>VLOOKUP($D$1&amp;D5163,定价因子!E:F,2,0)</f>
        <v>#N/A</v>
      </c>
      <c r="G5163" t="e">
        <f>VLOOKUP($F$1&amp;F5163,定价因子!E:F,2,0)</f>
        <v>#N/A</v>
      </c>
      <c r="H5163" s="104" t="e">
        <f>C5163*PRODUCT(#REF!,#REF!,G5163,,#REF!,E5163)</f>
        <v>#N/A</v>
      </c>
    </row>
    <row r="5164" spans="3:8">
      <c r="C5164" t="e">
        <f>VLOOKUP(B5164,定价因子!L:M,2,0)</f>
        <v>#N/A</v>
      </c>
      <c r="E5164" t="e">
        <f>VLOOKUP($D$1&amp;D5164,定价因子!E:F,2,0)</f>
        <v>#N/A</v>
      </c>
      <c r="G5164" t="e">
        <f>VLOOKUP($F$1&amp;F5164,定价因子!E:F,2,0)</f>
        <v>#N/A</v>
      </c>
      <c r="H5164" s="104" t="e">
        <f>C5164*PRODUCT(#REF!,#REF!,G5164,,#REF!,E5164)</f>
        <v>#N/A</v>
      </c>
    </row>
    <row r="5165" spans="3:8">
      <c r="C5165" t="e">
        <f>VLOOKUP(B5165,定价因子!L:M,2,0)</f>
        <v>#N/A</v>
      </c>
      <c r="E5165" t="e">
        <f>VLOOKUP($D$1&amp;D5165,定价因子!E:F,2,0)</f>
        <v>#N/A</v>
      </c>
      <c r="G5165" t="e">
        <f>VLOOKUP($F$1&amp;F5165,定价因子!E:F,2,0)</f>
        <v>#N/A</v>
      </c>
      <c r="H5165" s="104" t="e">
        <f>C5165*PRODUCT(#REF!,#REF!,G5165,,#REF!,E5165)</f>
        <v>#N/A</v>
      </c>
    </row>
    <row r="5166" spans="3:8">
      <c r="C5166" t="e">
        <f>VLOOKUP(B5166,定价因子!L:M,2,0)</f>
        <v>#N/A</v>
      </c>
      <c r="E5166" t="e">
        <f>VLOOKUP($D$1&amp;D5166,定价因子!E:F,2,0)</f>
        <v>#N/A</v>
      </c>
      <c r="G5166" t="e">
        <f>VLOOKUP($F$1&amp;F5166,定价因子!E:F,2,0)</f>
        <v>#N/A</v>
      </c>
      <c r="H5166" s="104" t="e">
        <f>C5166*PRODUCT(#REF!,#REF!,G5166,,#REF!,E5166)</f>
        <v>#N/A</v>
      </c>
    </row>
    <row r="5167" spans="3:8">
      <c r="C5167" t="e">
        <f>VLOOKUP(B5167,定价因子!L:M,2,0)</f>
        <v>#N/A</v>
      </c>
      <c r="E5167" t="e">
        <f>VLOOKUP($D$1&amp;D5167,定价因子!E:F,2,0)</f>
        <v>#N/A</v>
      </c>
      <c r="G5167" t="e">
        <f>VLOOKUP($F$1&amp;F5167,定价因子!E:F,2,0)</f>
        <v>#N/A</v>
      </c>
      <c r="H5167" s="104" t="e">
        <f>C5167*PRODUCT(#REF!,#REF!,G5167,,#REF!,E5167)</f>
        <v>#N/A</v>
      </c>
    </row>
    <row r="5168" spans="3:8">
      <c r="C5168" t="e">
        <f>VLOOKUP(B5168,定价因子!L:M,2,0)</f>
        <v>#N/A</v>
      </c>
      <c r="E5168" t="e">
        <f>VLOOKUP($D$1&amp;D5168,定价因子!E:F,2,0)</f>
        <v>#N/A</v>
      </c>
      <c r="G5168" t="e">
        <f>VLOOKUP($F$1&amp;F5168,定价因子!E:F,2,0)</f>
        <v>#N/A</v>
      </c>
      <c r="H5168" s="104" t="e">
        <f>C5168*PRODUCT(#REF!,#REF!,G5168,,#REF!,E5168)</f>
        <v>#N/A</v>
      </c>
    </row>
    <row r="5169" spans="3:8">
      <c r="C5169" t="e">
        <f>VLOOKUP(B5169,定价因子!L:M,2,0)</f>
        <v>#N/A</v>
      </c>
      <c r="E5169" t="e">
        <f>VLOOKUP($D$1&amp;D5169,定价因子!E:F,2,0)</f>
        <v>#N/A</v>
      </c>
      <c r="G5169" t="e">
        <f>VLOOKUP($F$1&amp;F5169,定价因子!E:F,2,0)</f>
        <v>#N/A</v>
      </c>
      <c r="H5169" s="104" t="e">
        <f>C5169*PRODUCT(#REF!,#REF!,G5169,,#REF!,E5169)</f>
        <v>#N/A</v>
      </c>
    </row>
    <row r="5170" spans="3:8">
      <c r="C5170" t="e">
        <f>VLOOKUP(B5170,定价因子!L:M,2,0)</f>
        <v>#N/A</v>
      </c>
      <c r="E5170" t="e">
        <f>VLOOKUP($D$1&amp;D5170,定价因子!E:F,2,0)</f>
        <v>#N/A</v>
      </c>
      <c r="G5170" t="e">
        <f>VLOOKUP($F$1&amp;F5170,定价因子!E:F,2,0)</f>
        <v>#N/A</v>
      </c>
      <c r="H5170" s="104" t="e">
        <f>C5170*PRODUCT(#REF!,#REF!,G5170,,#REF!,E5170)</f>
        <v>#N/A</v>
      </c>
    </row>
    <row r="5171" spans="3:8">
      <c r="C5171" t="e">
        <f>VLOOKUP(B5171,定价因子!L:M,2,0)</f>
        <v>#N/A</v>
      </c>
      <c r="E5171" t="e">
        <f>VLOOKUP($D$1&amp;D5171,定价因子!E:F,2,0)</f>
        <v>#N/A</v>
      </c>
      <c r="G5171" t="e">
        <f>VLOOKUP($F$1&amp;F5171,定价因子!E:F,2,0)</f>
        <v>#N/A</v>
      </c>
      <c r="H5171" s="104" t="e">
        <f>C5171*PRODUCT(#REF!,#REF!,G5171,,#REF!,E5171)</f>
        <v>#N/A</v>
      </c>
    </row>
    <row r="5172" spans="3:8">
      <c r="C5172" t="e">
        <f>VLOOKUP(B5172,定价因子!L:M,2,0)</f>
        <v>#N/A</v>
      </c>
      <c r="E5172" t="e">
        <f>VLOOKUP($D$1&amp;D5172,定价因子!E:F,2,0)</f>
        <v>#N/A</v>
      </c>
      <c r="G5172" t="e">
        <f>VLOOKUP($F$1&amp;F5172,定价因子!E:F,2,0)</f>
        <v>#N/A</v>
      </c>
      <c r="H5172" s="104" t="e">
        <f>C5172*PRODUCT(#REF!,#REF!,G5172,,#REF!,E5172)</f>
        <v>#N/A</v>
      </c>
    </row>
    <row r="5173" spans="3:8">
      <c r="C5173" t="e">
        <f>VLOOKUP(B5173,定价因子!L:M,2,0)</f>
        <v>#N/A</v>
      </c>
      <c r="E5173" t="e">
        <f>VLOOKUP($D$1&amp;D5173,定价因子!E:F,2,0)</f>
        <v>#N/A</v>
      </c>
      <c r="G5173" t="e">
        <f>VLOOKUP($F$1&amp;F5173,定价因子!E:F,2,0)</f>
        <v>#N/A</v>
      </c>
      <c r="H5173" s="104" t="e">
        <f>C5173*PRODUCT(#REF!,#REF!,G5173,,#REF!,E5173)</f>
        <v>#N/A</v>
      </c>
    </row>
    <row r="5174" spans="3:8">
      <c r="C5174" t="e">
        <f>VLOOKUP(B5174,定价因子!L:M,2,0)</f>
        <v>#N/A</v>
      </c>
      <c r="E5174" t="e">
        <f>VLOOKUP($D$1&amp;D5174,定价因子!E:F,2,0)</f>
        <v>#N/A</v>
      </c>
      <c r="G5174" t="e">
        <f>VLOOKUP($F$1&amp;F5174,定价因子!E:F,2,0)</f>
        <v>#N/A</v>
      </c>
      <c r="H5174" s="104" t="e">
        <f>C5174*PRODUCT(#REF!,#REF!,G5174,,#REF!,E5174)</f>
        <v>#N/A</v>
      </c>
    </row>
    <row r="5175" spans="3:8">
      <c r="C5175" t="e">
        <f>VLOOKUP(B5175,定价因子!L:M,2,0)</f>
        <v>#N/A</v>
      </c>
      <c r="E5175" t="e">
        <f>VLOOKUP($D$1&amp;D5175,定价因子!E:F,2,0)</f>
        <v>#N/A</v>
      </c>
      <c r="G5175" t="e">
        <f>VLOOKUP($F$1&amp;F5175,定价因子!E:F,2,0)</f>
        <v>#N/A</v>
      </c>
      <c r="H5175" s="104" t="e">
        <f>C5175*PRODUCT(#REF!,#REF!,G5175,,#REF!,E5175)</f>
        <v>#N/A</v>
      </c>
    </row>
    <row r="5176" spans="3:8">
      <c r="C5176" t="e">
        <f>VLOOKUP(B5176,定价因子!L:M,2,0)</f>
        <v>#N/A</v>
      </c>
      <c r="E5176" t="e">
        <f>VLOOKUP($D$1&amp;D5176,定价因子!E:F,2,0)</f>
        <v>#N/A</v>
      </c>
      <c r="G5176" t="e">
        <f>VLOOKUP($F$1&amp;F5176,定价因子!E:F,2,0)</f>
        <v>#N/A</v>
      </c>
      <c r="H5176" s="104" t="e">
        <f>C5176*PRODUCT(#REF!,#REF!,G5176,,#REF!,E5176)</f>
        <v>#N/A</v>
      </c>
    </row>
    <row r="5177" spans="3:8">
      <c r="C5177" t="e">
        <f>VLOOKUP(B5177,定价因子!L:M,2,0)</f>
        <v>#N/A</v>
      </c>
      <c r="E5177" t="e">
        <f>VLOOKUP($D$1&amp;D5177,定价因子!E:F,2,0)</f>
        <v>#N/A</v>
      </c>
      <c r="G5177" t="e">
        <f>VLOOKUP($F$1&amp;F5177,定价因子!E:F,2,0)</f>
        <v>#N/A</v>
      </c>
      <c r="H5177" s="104" t="e">
        <f>C5177*PRODUCT(#REF!,#REF!,G5177,,#REF!,E5177)</f>
        <v>#N/A</v>
      </c>
    </row>
    <row r="5178" spans="3:8">
      <c r="C5178" t="e">
        <f>VLOOKUP(B5178,定价因子!L:M,2,0)</f>
        <v>#N/A</v>
      </c>
      <c r="E5178" t="e">
        <f>VLOOKUP($D$1&amp;D5178,定价因子!E:F,2,0)</f>
        <v>#N/A</v>
      </c>
      <c r="G5178" t="e">
        <f>VLOOKUP($F$1&amp;F5178,定价因子!E:F,2,0)</f>
        <v>#N/A</v>
      </c>
      <c r="H5178" s="104" t="e">
        <f>C5178*PRODUCT(#REF!,#REF!,G5178,,#REF!,E5178)</f>
        <v>#N/A</v>
      </c>
    </row>
    <row r="5179" spans="3:8">
      <c r="C5179" t="e">
        <f>VLOOKUP(B5179,定价因子!L:M,2,0)</f>
        <v>#N/A</v>
      </c>
      <c r="E5179" t="e">
        <f>VLOOKUP($D$1&amp;D5179,定价因子!E:F,2,0)</f>
        <v>#N/A</v>
      </c>
      <c r="G5179" t="e">
        <f>VLOOKUP($F$1&amp;F5179,定价因子!E:F,2,0)</f>
        <v>#N/A</v>
      </c>
      <c r="H5179" s="104" t="e">
        <f>C5179*PRODUCT(#REF!,#REF!,G5179,,#REF!,E5179)</f>
        <v>#N/A</v>
      </c>
    </row>
    <row r="5180" spans="3:8">
      <c r="C5180" t="e">
        <f>VLOOKUP(B5180,定价因子!L:M,2,0)</f>
        <v>#N/A</v>
      </c>
      <c r="E5180" t="e">
        <f>VLOOKUP($D$1&amp;D5180,定价因子!E:F,2,0)</f>
        <v>#N/A</v>
      </c>
      <c r="G5180" t="e">
        <f>VLOOKUP($F$1&amp;F5180,定价因子!E:F,2,0)</f>
        <v>#N/A</v>
      </c>
      <c r="H5180" s="104" t="e">
        <f>C5180*PRODUCT(#REF!,#REF!,G5180,,#REF!,E5180)</f>
        <v>#N/A</v>
      </c>
    </row>
    <row r="5181" spans="3:8">
      <c r="C5181" t="e">
        <f>VLOOKUP(B5181,定价因子!L:M,2,0)</f>
        <v>#N/A</v>
      </c>
      <c r="E5181" t="e">
        <f>VLOOKUP($D$1&amp;D5181,定价因子!E:F,2,0)</f>
        <v>#N/A</v>
      </c>
      <c r="G5181" t="e">
        <f>VLOOKUP($F$1&amp;F5181,定价因子!E:F,2,0)</f>
        <v>#N/A</v>
      </c>
      <c r="H5181" s="104" t="e">
        <f>C5181*PRODUCT(#REF!,#REF!,G5181,,#REF!,E5181)</f>
        <v>#N/A</v>
      </c>
    </row>
    <row r="5182" spans="3:8">
      <c r="C5182" t="e">
        <f>VLOOKUP(B5182,定价因子!L:M,2,0)</f>
        <v>#N/A</v>
      </c>
      <c r="E5182" t="e">
        <f>VLOOKUP($D$1&amp;D5182,定价因子!E:F,2,0)</f>
        <v>#N/A</v>
      </c>
      <c r="G5182" t="e">
        <f>VLOOKUP($F$1&amp;F5182,定价因子!E:F,2,0)</f>
        <v>#N/A</v>
      </c>
      <c r="H5182" s="104" t="e">
        <f>C5182*PRODUCT(#REF!,#REF!,G5182,,#REF!,E5182)</f>
        <v>#N/A</v>
      </c>
    </row>
    <row r="5183" spans="3:8">
      <c r="C5183" t="e">
        <f>VLOOKUP(B5183,定价因子!L:M,2,0)</f>
        <v>#N/A</v>
      </c>
      <c r="E5183" t="e">
        <f>VLOOKUP($D$1&amp;D5183,定价因子!E:F,2,0)</f>
        <v>#N/A</v>
      </c>
      <c r="G5183" t="e">
        <f>VLOOKUP($F$1&amp;F5183,定价因子!E:F,2,0)</f>
        <v>#N/A</v>
      </c>
      <c r="H5183" s="104" t="e">
        <f>C5183*PRODUCT(#REF!,#REF!,G5183,,#REF!,E5183)</f>
        <v>#N/A</v>
      </c>
    </row>
    <row r="5184" spans="3:8">
      <c r="C5184" t="e">
        <f>VLOOKUP(B5184,定价因子!L:M,2,0)</f>
        <v>#N/A</v>
      </c>
      <c r="E5184" t="e">
        <f>VLOOKUP($D$1&amp;D5184,定价因子!E:F,2,0)</f>
        <v>#N/A</v>
      </c>
      <c r="G5184" t="e">
        <f>VLOOKUP($F$1&amp;F5184,定价因子!E:F,2,0)</f>
        <v>#N/A</v>
      </c>
      <c r="H5184" s="104" t="e">
        <f>C5184*PRODUCT(#REF!,#REF!,G5184,,#REF!,E5184)</f>
        <v>#N/A</v>
      </c>
    </row>
    <row r="5185" spans="3:8">
      <c r="C5185" t="e">
        <f>VLOOKUP(B5185,定价因子!L:M,2,0)</f>
        <v>#N/A</v>
      </c>
      <c r="E5185" t="e">
        <f>VLOOKUP($D$1&amp;D5185,定价因子!E:F,2,0)</f>
        <v>#N/A</v>
      </c>
      <c r="G5185" t="e">
        <f>VLOOKUP($F$1&amp;F5185,定价因子!E:F,2,0)</f>
        <v>#N/A</v>
      </c>
      <c r="H5185" s="104" t="e">
        <f>C5185*PRODUCT(#REF!,#REF!,G5185,,#REF!,E5185)</f>
        <v>#N/A</v>
      </c>
    </row>
    <row r="5186" spans="3:8">
      <c r="C5186" t="e">
        <f>VLOOKUP(B5186,定价因子!L:M,2,0)</f>
        <v>#N/A</v>
      </c>
      <c r="E5186" t="e">
        <f>VLOOKUP($D$1&amp;D5186,定价因子!E:F,2,0)</f>
        <v>#N/A</v>
      </c>
      <c r="G5186" t="e">
        <f>VLOOKUP($F$1&amp;F5186,定价因子!E:F,2,0)</f>
        <v>#N/A</v>
      </c>
      <c r="H5186" s="104" t="e">
        <f>C5186*PRODUCT(#REF!,#REF!,G5186,,#REF!,E5186)</f>
        <v>#N/A</v>
      </c>
    </row>
    <row r="5187" spans="3:8">
      <c r="C5187" t="e">
        <f>VLOOKUP(B5187,定价因子!L:M,2,0)</f>
        <v>#N/A</v>
      </c>
      <c r="E5187" t="e">
        <f>VLOOKUP($D$1&amp;D5187,定价因子!E:F,2,0)</f>
        <v>#N/A</v>
      </c>
      <c r="G5187" t="e">
        <f>VLOOKUP($F$1&amp;F5187,定价因子!E:F,2,0)</f>
        <v>#N/A</v>
      </c>
      <c r="H5187" s="104" t="e">
        <f>C5187*PRODUCT(#REF!,#REF!,G5187,,#REF!,E5187)</f>
        <v>#N/A</v>
      </c>
    </row>
    <row r="5188" spans="3:8">
      <c r="C5188" t="e">
        <f>VLOOKUP(B5188,定价因子!L:M,2,0)</f>
        <v>#N/A</v>
      </c>
      <c r="E5188" t="e">
        <f>VLOOKUP($D$1&amp;D5188,定价因子!E:F,2,0)</f>
        <v>#N/A</v>
      </c>
      <c r="G5188" t="e">
        <f>VLOOKUP($F$1&amp;F5188,定价因子!E:F,2,0)</f>
        <v>#N/A</v>
      </c>
      <c r="H5188" s="104" t="e">
        <f>C5188*PRODUCT(#REF!,#REF!,G5188,,#REF!,E5188)</f>
        <v>#N/A</v>
      </c>
    </row>
    <row r="5189" spans="3:8">
      <c r="C5189" t="e">
        <f>VLOOKUP(B5189,定价因子!L:M,2,0)</f>
        <v>#N/A</v>
      </c>
      <c r="E5189" t="e">
        <f>VLOOKUP($D$1&amp;D5189,定价因子!E:F,2,0)</f>
        <v>#N/A</v>
      </c>
      <c r="G5189" t="e">
        <f>VLOOKUP($F$1&amp;F5189,定价因子!E:F,2,0)</f>
        <v>#N/A</v>
      </c>
      <c r="H5189" s="104" t="e">
        <f>C5189*PRODUCT(#REF!,#REF!,G5189,,#REF!,E5189)</f>
        <v>#N/A</v>
      </c>
    </row>
    <row r="5190" spans="3:8">
      <c r="C5190" t="e">
        <f>VLOOKUP(B5190,定价因子!L:M,2,0)</f>
        <v>#N/A</v>
      </c>
      <c r="E5190" t="e">
        <f>VLOOKUP($D$1&amp;D5190,定价因子!E:F,2,0)</f>
        <v>#N/A</v>
      </c>
      <c r="G5190" t="e">
        <f>VLOOKUP($F$1&amp;F5190,定价因子!E:F,2,0)</f>
        <v>#N/A</v>
      </c>
      <c r="H5190" s="104" t="e">
        <f>C5190*PRODUCT(#REF!,#REF!,G5190,,#REF!,E5190)</f>
        <v>#N/A</v>
      </c>
    </row>
    <row r="5191" spans="3:8">
      <c r="C5191" t="e">
        <f>VLOOKUP(B5191,定价因子!L:M,2,0)</f>
        <v>#N/A</v>
      </c>
      <c r="E5191" t="e">
        <f>VLOOKUP($D$1&amp;D5191,定价因子!E:F,2,0)</f>
        <v>#N/A</v>
      </c>
      <c r="G5191" t="e">
        <f>VLOOKUP($F$1&amp;F5191,定价因子!E:F,2,0)</f>
        <v>#N/A</v>
      </c>
      <c r="H5191" s="104" t="e">
        <f>C5191*PRODUCT(#REF!,#REF!,G5191,,#REF!,E5191)</f>
        <v>#N/A</v>
      </c>
    </row>
    <row r="5192" spans="3:8">
      <c r="C5192" t="e">
        <f>VLOOKUP(B5192,定价因子!L:M,2,0)</f>
        <v>#N/A</v>
      </c>
      <c r="E5192" t="e">
        <f>VLOOKUP($D$1&amp;D5192,定价因子!E:F,2,0)</f>
        <v>#N/A</v>
      </c>
      <c r="G5192" t="e">
        <f>VLOOKUP($F$1&amp;F5192,定价因子!E:F,2,0)</f>
        <v>#N/A</v>
      </c>
      <c r="H5192" s="104" t="e">
        <f>C5192*PRODUCT(#REF!,#REF!,G5192,,#REF!,E5192)</f>
        <v>#N/A</v>
      </c>
    </row>
    <row r="5193" spans="3:8">
      <c r="C5193" t="e">
        <f>VLOOKUP(B5193,定价因子!L:M,2,0)</f>
        <v>#N/A</v>
      </c>
      <c r="E5193" t="e">
        <f>VLOOKUP($D$1&amp;D5193,定价因子!E:F,2,0)</f>
        <v>#N/A</v>
      </c>
      <c r="G5193" t="e">
        <f>VLOOKUP($F$1&amp;F5193,定价因子!E:F,2,0)</f>
        <v>#N/A</v>
      </c>
      <c r="H5193" s="104" t="e">
        <f>C5193*PRODUCT(#REF!,#REF!,G5193,,#REF!,E5193)</f>
        <v>#N/A</v>
      </c>
    </row>
    <row r="5194" spans="3:8">
      <c r="C5194" t="e">
        <f>VLOOKUP(B5194,定价因子!L:M,2,0)</f>
        <v>#N/A</v>
      </c>
      <c r="E5194" t="e">
        <f>VLOOKUP($D$1&amp;D5194,定价因子!E:F,2,0)</f>
        <v>#N/A</v>
      </c>
      <c r="G5194" t="e">
        <f>VLOOKUP($F$1&amp;F5194,定价因子!E:F,2,0)</f>
        <v>#N/A</v>
      </c>
      <c r="H5194" s="104" t="e">
        <f>C5194*PRODUCT(#REF!,#REF!,G5194,,#REF!,E5194)</f>
        <v>#N/A</v>
      </c>
    </row>
    <row r="5195" spans="3:8">
      <c r="C5195" t="e">
        <f>VLOOKUP(B5195,定价因子!L:M,2,0)</f>
        <v>#N/A</v>
      </c>
      <c r="E5195" t="e">
        <f>VLOOKUP($D$1&amp;D5195,定价因子!E:F,2,0)</f>
        <v>#N/A</v>
      </c>
      <c r="G5195" t="e">
        <f>VLOOKUP($F$1&amp;F5195,定价因子!E:F,2,0)</f>
        <v>#N/A</v>
      </c>
      <c r="H5195" s="104" t="e">
        <f>C5195*PRODUCT(#REF!,#REF!,G5195,,#REF!,E5195)</f>
        <v>#N/A</v>
      </c>
    </row>
    <row r="5196" spans="3:8">
      <c r="C5196" t="e">
        <f>VLOOKUP(B5196,定价因子!L:M,2,0)</f>
        <v>#N/A</v>
      </c>
      <c r="E5196" t="e">
        <f>VLOOKUP($D$1&amp;D5196,定价因子!E:F,2,0)</f>
        <v>#N/A</v>
      </c>
      <c r="G5196" t="e">
        <f>VLOOKUP($F$1&amp;F5196,定价因子!E:F,2,0)</f>
        <v>#N/A</v>
      </c>
      <c r="H5196" s="104" t="e">
        <f>C5196*PRODUCT(#REF!,#REF!,G5196,,#REF!,E5196)</f>
        <v>#N/A</v>
      </c>
    </row>
    <row r="5197" spans="3:8">
      <c r="C5197" t="e">
        <f>VLOOKUP(B5197,定价因子!L:M,2,0)</f>
        <v>#N/A</v>
      </c>
      <c r="E5197" t="e">
        <f>VLOOKUP($D$1&amp;D5197,定价因子!E:F,2,0)</f>
        <v>#N/A</v>
      </c>
      <c r="G5197" t="e">
        <f>VLOOKUP($F$1&amp;F5197,定价因子!E:F,2,0)</f>
        <v>#N/A</v>
      </c>
      <c r="H5197" s="104" t="e">
        <f>C5197*PRODUCT(#REF!,#REF!,G5197,,#REF!,E5197)</f>
        <v>#N/A</v>
      </c>
    </row>
    <row r="5198" spans="3:8">
      <c r="C5198" t="e">
        <f>VLOOKUP(B5198,定价因子!L:M,2,0)</f>
        <v>#N/A</v>
      </c>
      <c r="E5198" t="e">
        <f>VLOOKUP($D$1&amp;D5198,定价因子!E:F,2,0)</f>
        <v>#N/A</v>
      </c>
      <c r="G5198" t="e">
        <f>VLOOKUP($F$1&amp;F5198,定价因子!E:F,2,0)</f>
        <v>#N/A</v>
      </c>
      <c r="H5198" s="104" t="e">
        <f>C5198*PRODUCT(#REF!,#REF!,G5198,,#REF!,E5198)</f>
        <v>#N/A</v>
      </c>
    </row>
    <row r="5199" spans="3:8">
      <c r="C5199" t="e">
        <f>VLOOKUP(B5199,定价因子!L:M,2,0)</f>
        <v>#N/A</v>
      </c>
      <c r="E5199" t="e">
        <f>VLOOKUP($D$1&amp;D5199,定价因子!E:F,2,0)</f>
        <v>#N/A</v>
      </c>
      <c r="G5199" t="e">
        <f>VLOOKUP($F$1&amp;F5199,定价因子!E:F,2,0)</f>
        <v>#N/A</v>
      </c>
      <c r="H5199" s="104" t="e">
        <f>C5199*PRODUCT(#REF!,#REF!,G5199,,#REF!,E5199)</f>
        <v>#N/A</v>
      </c>
    </row>
    <row r="5200" spans="3:8">
      <c r="C5200" t="e">
        <f>VLOOKUP(B5200,定价因子!L:M,2,0)</f>
        <v>#N/A</v>
      </c>
      <c r="E5200" t="e">
        <f>VLOOKUP($D$1&amp;D5200,定价因子!E:F,2,0)</f>
        <v>#N/A</v>
      </c>
      <c r="G5200" t="e">
        <f>VLOOKUP($F$1&amp;F5200,定价因子!E:F,2,0)</f>
        <v>#N/A</v>
      </c>
      <c r="H5200" s="104" t="e">
        <f>C5200*PRODUCT(#REF!,#REF!,G5200,,#REF!,E5200)</f>
        <v>#N/A</v>
      </c>
    </row>
    <row r="5201" spans="3:8">
      <c r="C5201" t="e">
        <f>VLOOKUP(B5201,定价因子!L:M,2,0)</f>
        <v>#N/A</v>
      </c>
      <c r="E5201" t="e">
        <f>VLOOKUP($D$1&amp;D5201,定价因子!E:F,2,0)</f>
        <v>#N/A</v>
      </c>
      <c r="G5201" t="e">
        <f>VLOOKUP($F$1&amp;F5201,定价因子!E:F,2,0)</f>
        <v>#N/A</v>
      </c>
      <c r="H5201" s="104" t="e">
        <f>C5201*PRODUCT(#REF!,#REF!,G5201,,#REF!,E5201)</f>
        <v>#N/A</v>
      </c>
    </row>
    <row r="5202" spans="3:8">
      <c r="C5202" t="e">
        <f>VLOOKUP(B5202,定价因子!L:M,2,0)</f>
        <v>#N/A</v>
      </c>
      <c r="E5202" t="e">
        <f>VLOOKUP($D$1&amp;D5202,定价因子!E:F,2,0)</f>
        <v>#N/A</v>
      </c>
      <c r="G5202" t="e">
        <f>VLOOKUP($F$1&amp;F5202,定价因子!E:F,2,0)</f>
        <v>#N/A</v>
      </c>
      <c r="H5202" s="104" t="e">
        <f>C5202*PRODUCT(#REF!,#REF!,G5202,,#REF!,E5202)</f>
        <v>#N/A</v>
      </c>
    </row>
    <row r="5203" spans="3:8">
      <c r="C5203" t="e">
        <f>VLOOKUP(B5203,定价因子!L:M,2,0)</f>
        <v>#N/A</v>
      </c>
      <c r="E5203" t="e">
        <f>VLOOKUP($D$1&amp;D5203,定价因子!E:F,2,0)</f>
        <v>#N/A</v>
      </c>
      <c r="G5203" t="e">
        <f>VLOOKUP($F$1&amp;F5203,定价因子!E:F,2,0)</f>
        <v>#N/A</v>
      </c>
      <c r="H5203" s="104" t="e">
        <f>C5203*PRODUCT(#REF!,#REF!,G5203,,#REF!,E5203)</f>
        <v>#N/A</v>
      </c>
    </row>
    <row r="5204" spans="3:8">
      <c r="C5204" t="e">
        <f>VLOOKUP(B5204,定价因子!L:M,2,0)</f>
        <v>#N/A</v>
      </c>
      <c r="E5204" t="e">
        <f>VLOOKUP($D$1&amp;D5204,定价因子!E:F,2,0)</f>
        <v>#N/A</v>
      </c>
      <c r="G5204" t="e">
        <f>VLOOKUP($F$1&amp;F5204,定价因子!E:F,2,0)</f>
        <v>#N/A</v>
      </c>
      <c r="H5204" s="104" t="e">
        <f>C5204*PRODUCT(#REF!,#REF!,G5204,,#REF!,E5204)</f>
        <v>#N/A</v>
      </c>
    </row>
    <row r="5205" spans="3:8">
      <c r="C5205" t="e">
        <f>VLOOKUP(B5205,定价因子!L:M,2,0)</f>
        <v>#N/A</v>
      </c>
      <c r="E5205" t="e">
        <f>VLOOKUP($D$1&amp;D5205,定价因子!E:F,2,0)</f>
        <v>#N/A</v>
      </c>
      <c r="G5205" t="e">
        <f>VLOOKUP($F$1&amp;F5205,定价因子!E:F,2,0)</f>
        <v>#N/A</v>
      </c>
      <c r="H5205" s="104" t="e">
        <f>C5205*PRODUCT(#REF!,#REF!,G5205,,#REF!,E5205)</f>
        <v>#N/A</v>
      </c>
    </row>
    <row r="5206" spans="3:8">
      <c r="C5206" t="e">
        <f>VLOOKUP(B5206,定价因子!L:M,2,0)</f>
        <v>#N/A</v>
      </c>
      <c r="E5206" t="e">
        <f>VLOOKUP($D$1&amp;D5206,定价因子!E:F,2,0)</f>
        <v>#N/A</v>
      </c>
      <c r="G5206" t="e">
        <f>VLOOKUP($F$1&amp;F5206,定价因子!E:F,2,0)</f>
        <v>#N/A</v>
      </c>
      <c r="H5206" s="104" t="e">
        <f>C5206*PRODUCT(#REF!,#REF!,G5206,,#REF!,E5206)</f>
        <v>#N/A</v>
      </c>
    </row>
    <row r="5207" spans="3:8">
      <c r="C5207" t="e">
        <f>VLOOKUP(B5207,定价因子!L:M,2,0)</f>
        <v>#N/A</v>
      </c>
      <c r="E5207" t="e">
        <f>VLOOKUP($D$1&amp;D5207,定价因子!E:F,2,0)</f>
        <v>#N/A</v>
      </c>
      <c r="G5207" t="e">
        <f>VLOOKUP($F$1&amp;F5207,定价因子!E:F,2,0)</f>
        <v>#N/A</v>
      </c>
      <c r="H5207" s="104" t="e">
        <f>C5207*PRODUCT(#REF!,#REF!,G5207,,#REF!,E5207)</f>
        <v>#N/A</v>
      </c>
    </row>
    <row r="5208" spans="3:8">
      <c r="C5208" t="e">
        <f>VLOOKUP(B5208,定价因子!L:M,2,0)</f>
        <v>#N/A</v>
      </c>
      <c r="E5208" t="e">
        <f>VLOOKUP($D$1&amp;D5208,定价因子!E:F,2,0)</f>
        <v>#N/A</v>
      </c>
      <c r="G5208" t="e">
        <f>VLOOKUP($F$1&amp;F5208,定价因子!E:F,2,0)</f>
        <v>#N/A</v>
      </c>
      <c r="H5208" s="104" t="e">
        <f>C5208*PRODUCT(#REF!,#REF!,G5208,,#REF!,E5208)</f>
        <v>#N/A</v>
      </c>
    </row>
    <row r="5209" spans="3:8">
      <c r="C5209" t="e">
        <f>VLOOKUP(B5209,定价因子!L:M,2,0)</f>
        <v>#N/A</v>
      </c>
      <c r="E5209" t="e">
        <f>VLOOKUP($D$1&amp;D5209,定价因子!E:F,2,0)</f>
        <v>#N/A</v>
      </c>
      <c r="G5209" t="e">
        <f>VLOOKUP($F$1&amp;F5209,定价因子!E:F,2,0)</f>
        <v>#N/A</v>
      </c>
      <c r="H5209" s="104" t="e">
        <f>C5209*PRODUCT(#REF!,#REF!,G5209,,#REF!,E5209)</f>
        <v>#N/A</v>
      </c>
    </row>
    <row r="5210" spans="3:8">
      <c r="C5210" t="e">
        <f>VLOOKUP(B5210,定价因子!L:M,2,0)</f>
        <v>#N/A</v>
      </c>
      <c r="E5210" t="e">
        <f>VLOOKUP($D$1&amp;D5210,定价因子!E:F,2,0)</f>
        <v>#N/A</v>
      </c>
      <c r="G5210" t="e">
        <f>VLOOKUP($F$1&amp;F5210,定价因子!E:F,2,0)</f>
        <v>#N/A</v>
      </c>
      <c r="H5210" s="104" t="e">
        <f>C5210*PRODUCT(#REF!,#REF!,G5210,,#REF!,E5210)</f>
        <v>#N/A</v>
      </c>
    </row>
    <row r="5211" spans="3:8">
      <c r="C5211" t="e">
        <f>VLOOKUP(B5211,定价因子!L:M,2,0)</f>
        <v>#N/A</v>
      </c>
      <c r="E5211" t="e">
        <f>VLOOKUP($D$1&amp;D5211,定价因子!E:F,2,0)</f>
        <v>#N/A</v>
      </c>
      <c r="G5211" t="e">
        <f>VLOOKUP($F$1&amp;F5211,定价因子!E:F,2,0)</f>
        <v>#N/A</v>
      </c>
      <c r="H5211" s="104" t="e">
        <f>C5211*PRODUCT(#REF!,#REF!,G5211,,#REF!,E5211)</f>
        <v>#N/A</v>
      </c>
    </row>
    <row r="5212" spans="3:8">
      <c r="C5212" t="e">
        <f>VLOOKUP(B5212,定价因子!L:M,2,0)</f>
        <v>#N/A</v>
      </c>
      <c r="E5212" t="e">
        <f>VLOOKUP($D$1&amp;D5212,定价因子!E:F,2,0)</f>
        <v>#N/A</v>
      </c>
      <c r="G5212" t="e">
        <f>VLOOKUP($F$1&amp;F5212,定价因子!E:F,2,0)</f>
        <v>#N/A</v>
      </c>
      <c r="H5212" s="104" t="e">
        <f>C5212*PRODUCT(#REF!,#REF!,G5212,,#REF!,E5212)</f>
        <v>#N/A</v>
      </c>
    </row>
    <row r="5213" spans="3:8">
      <c r="C5213" t="e">
        <f>VLOOKUP(B5213,定价因子!L:M,2,0)</f>
        <v>#N/A</v>
      </c>
      <c r="E5213" t="e">
        <f>VLOOKUP($D$1&amp;D5213,定价因子!E:F,2,0)</f>
        <v>#N/A</v>
      </c>
      <c r="G5213" t="e">
        <f>VLOOKUP($F$1&amp;F5213,定价因子!E:F,2,0)</f>
        <v>#N/A</v>
      </c>
      <c r="H5213" s="104" t="e">
        <f>C5213*PRODUCT(#REF!,#REF!,G5213,,#REF!,E5213)</f>
        <v>#N/A</v>
      </c>
    </row>
    <row r="5214" spans="3:8">
      <c r="C5214" t="e">
        <f>VLOOKUP(B5214,定价因子!L:M,2,0)</f>
        <v>#N/A</v>
      </c>
      <c r="E5214" t="e">
        <f>VLOOKUP($D$1&amp;D5214,定价因子!E:F,2,0)</f>
        <v>#N/A</v>
      </c>
      <c r="G5214" t="e">
        <f>VLOOKUP($F$1&amp;F5214,定价因子!E:F,2,0)</f>
        <v>#N/A</v>
      </c>
      <c r="H5214" s="104" t="e">
        <f>C5214*PRODUCT(#REF!,#REF!,G5214,,#REF!,E5214)</f>
        <v>#N/A</v>
      </c>
    </row>
    <row r="5215" spans="3:8">
      <c r="C5215" t="e">
        <f>VLOOKUP(B5215,定价因子!L:M,2,0)</f>
        <v>#N/A</v>
      </c>
      <c r="E5215" t="e">
        <f>VLOOKUP($D$1&amp;D5215,定价因子!E:F,2,0)</f>
        <v>#N/A</v>
      </c>
      <c r="G5215" t="e">
        <f>VLOOKUP($F$1&amp;F5215,定价因子!E:F,2,0)</f>
        <v>#N/A</v>
      </c>
      <c r="H5215" s="104" t="e">
        <f>C5215*PRODUCT(#REF!,#REF!,G5215,,#REF!,E5215)</f>
        <v>#N/A</v>
      </c>
    </row>
    <row r="5216" spans="3:8">
      <c r="C5216" t="e">
        <f>VLOOKUP(B5216,定价因子!L:M,2,0)</f>
        <v>#N/A</v>
      </c>
      <c r="E5216" t="e">
        <f>VLOOKUP($D$1&amp;D5216,定价因子!E:F,2,0)</f>
        <v>#N/A</v>
      </c>
      <c r="G5216" t="e">
        <f>VLOOKUP($F$1&amp;F5216,定价因子!E:F,2,0)</f>
        <v>#N/A</v>
      </c>
      <c r="H5216" s="104" t="e">
        <f>C5216*PRODUCT(#REF!,#REF!,G5216,,#REF!,E5216)</f>
        <v>#N/A</v>
      </c>
    </row>
    <row r="5217" spans="3:8">
      <c r="C5217" t="e">
        <f>VLOOKUP(B5217,定价因子!L:M,2,0)</f>
        <v>#N/A</v>
      </c>
      <c r="E5217" t="e">
        <f>VLOOKUP($D$1&amp;D5217,定价因子!E:F,2,0)</f>
        <v>#N/A</v>
      </c>
      <c r="G5217" t="e">
        <f>VLOOKUP($F$1&amp;F5217,定价因子!E:F,2,0)</f>
        <v>#N/A</v>
      </c>
      <c r="H5217" s="104" t="e">
        <f>C5217*PRODUCT(#REF!,#REF!,G5217,,#REF!,E5217)</f>
        <v>#N/A</v>
      </c>
    </row>
    <row r="5218" spans="3:8">
      <c r="C5218" t="e">
        <f>VLOOKUP(B5218,定价因子!L:M,2,0)</f>
        <v>#N/A</v>
      </c>
      <c r="E5218" t="e">
        <f>VLOOKUP($D$1&amp;D5218,定价因子!E:F,2,0)</f>
        <v>#N/A</v>
      </c>
      <c r="G5218" t="e">
        <f>VLOOKUP($F$1&amp;F5218,定价因子!E:F,2,0)</f>
        <v>#N/A</v>
      </c>
      <c r="H5218" s="104" t="e">
        <f>C5218*PRODUCT(#REF!,#REF!,G5218,,#REF!,E5218)</f>
        <v>#N/A</v>
      </c>
    </row>
    <row r="5219" spans="3:8">
      <c r="C5219" t="e">
        <f>VLOOKUP(B5219,定价因子!L:M,2,0)</f>
        <v>#N/A</v>
      </c>
      <c r="E5219" t="e">
        <f>VLOOKUP($D$1&amp;D5219,定价因子!E:F,2,0)</f>
        <v>#N/A</v>
      </c>
      <c r="G5219" t="e">
        <f>VLOOKUP($F$1&amp;F5219,定价因子!E:F,2,0)</f>
        <v>#N/A</v>
      </c>
      <c r="H5219" s="104" t="e">
        <f>C5219*PRODUCT(#REF!,#REF!,G5219,,#REF!,E5219)</f>
        <v>#N/A</v>
      </c>
    </row>
    <row r="5220" spans="3:8">
      <c r="C5220" t="e">
        <f>VLOOKUP(B5220,定价因子!L:M,2,0)</f>
        <v>#N/A</v>
      </c>
      <c r="E5220" t="e">
        <f>VLOOKUP($D$1&amp;D5220,定价因子!E:F,2,0)</f>
        <v>#N/A</v>
      </c>
      <c r="G5220" t="e">
        <f>VLOOKUP($F$1&amp;F5220,定价因子!E:F,2,0)</f>
        <v>#N/A</v>
      </c>
      <c r="H5220" s="104" t="e">
        <f>C5220*PRODUCT(#REF!,#REF!,G5220,,#REF!,E5220)</f>
        <v>#N/A</v>
      </c>
    </row>
    <row r="5221" spans="3:8">
      <c r="C5221" t="e">
        <f>VLOOKUP(B5221,定价因子!L:M,2,0)</f>
        <v>#N/A</v>
      </c>
      <c r="E5221" t="e">
        <f>VLOOKUP($D$1&amp;D5221,定价因子!E:F,2,0)</f>
        <v>#N/A</v>
      </c>
      <c r="G5221" t="e">
        <f>VLOOKUP($F$1&amp;F5221,定价因子!E:F,2,0)</f>
        <v>#N/A</v>
      </c>
      <c r="H5221" s="104" t="e">
        <f>C5221*PRODUCT(#REF!,#REF!,G5221,,#REF!,E5221)</f>
        <v>#N/A</v>
      </c>
    </row>
    <row r="5222" spans="3:8">
      <c r="C5222" t="e">
        <f>VLOOKUP(B5222,定价因子!L:M,2,0)</f>
        <v>#N/A</v>
      </c>
      <c r="E5222" t="e">
        <f>VLOOKUP($D$1&amp;D5222,定价因子!E:F,2,0)</f>
        <v>#N/A</v>
      </c>
      <c r="G5222" t="e">
        <f>VLOOKUP($F$1&amp;F5222,定价因子!E:F,2,0)</f>
        <v>#N/A</v>
      </c>
      <c r="H5222" s="104" t="e">
        <f>C5222*PRODUCT(#REF!,#REF!,G5222,,#REF!,E5222)</f>
        <v>#N/A</v>
      </c>
    </row>
    <row r="5223" spans="3:8">
      <c r="C5223" t="e">
        <f>VLOOKUP(B5223,定价因子!L:M,2,0)</f>
        <v>#N/A</v>
      </c>
      <c r="E5223" t="e">
        <f>VLOOKUP($D$1&amp;D5223,定价因子!E:F,2,0)</f>
        <v>#N/A</v>
      </c>
      <c r="G5223" t="e">
        <f>VLOOKUP($F$1&amp;F5223,定价因子!E:F,2,0)</f>
        <v>#N/A</v>
      </c>
      <c r="H5223" s="104" t="e">
        <f>C5223*PRODUCT(#REF!,#REF!,G5223,,#REF!,E5223)</f>
        <v>#N/A</v>
      </c>
    </row>
    <row r="5224" spans="3:8">
      <c r="C5224" t="e">
        <f>VLOOKUP(B5224,定价因子!L:M,2,0)</f>
        <v>#N/A</v>
      </c>
      <c r="E5224" t="e">
        <f>VLOOKUP($D$1&amp;D5224,定价因子!E:F,2,0)</f>
        <v>#N/A</v>
      </c>
      <c r="G5224" t="e">
        <f>VLOOKUP($F$1&amp;F5224,定价因子!E:F,2,0)</f>
        <v>#N/A</v>
      </c>
      <c r="H5224" s="104" t="e">
        <f>C5224*PRODUCT(#REF!,#REF!,G5224,,#REF!,E5224)</f>
        <v>#N/A</v>
      </c>
    </row>
    <row r="5225" spans="3:8">
      <c r="C5225" t="e">
        <f>VLOOKUP(B5225,定价因子!L:M,2,0)</f>
        <v>#N/A</v>
      </c>
      <c r="E5225" t="e">
        <f>VLOOKUP($D$1&amp;D5225,定价因子!E:F,2,0)</f>
        <v>#N/A</v>
      </c>
      <c r="G5225" t="e">
        <f>VLOOKUP($F$1&amp;F5225,定价因子!E:F,2,0)</f>
        <v>#N/A</v>
      </c>
      <c r="H5225" s="104" t="e">
        <f>C5225*PRODUCT(#REF!,#REF!,G5225,,#REF!,E5225)</f>
        <v>#N/A</v>
      </c>
    </row>
    <row r="5226" spans="3:8">
      <c r="C5226" t="e">
        <f>VLOOKUP(B5226,定价因子!L:M,2,0)</f>
        <v>#N/A</v>
      </c>
      <c r="E5226" t="e">
        <f>VLOOKUP($D$1&amp;D5226,定价因子!E:F,2,0)</f>
        <v>#N/A</v>
      </c>
      <c r="G5226" t="e">
        <f>VLOOKUP($F$1&amp;F5226,定价因子!E:F,2,0)</f>
        <v>#N/A</v>
      </c>
      <c r="H5226" s="104" t="e">
        <f>C5226*PRODUCT(#REF!,#REF!,G5226,,#REF!,E5226)</f>
        <v>#N/A</v>
      </c>
    </row>
    <row r="5227" spans="3:8">
      <c r="C5227" t="e">
        <f>VLOOKUP(B5227,定价因子!L:M,2,0)</f>
        <v>#N/A</v>
      </c>
      <c r="E5227" t="e">
        <f>VLOOKUP($D$1&amp;D5227,定价因子!E:F,2,0)</f>
        <v>#N/A</v>
      </c>
      <c r="G5227" t="e">
        <f>VLOOKUP($F$1&amp;F5227,定价因子!E:F,2,0)</f>
        <v>#N/A</v>
      </c>
      <c r="H5227" s="104" t="e">
        <f>C5227*PRODUCT(#REF!,#REF!,G5227,,#REF!,E5227)</f>
        <v>#N/A</v>
      </c>
    </row>
    <row r="5228" spans="3:8">
      <c r="C5228" t="e">
        <f>VLOOKUP(B5228,定价因子!L:M,2,0)</f>
        <v>#N/A</v>
      </c>
      <c r="E5228" t="e">
        <f>VLOOKUP($D$1&amp;D5228,定价因子!E:F,2,0)</f>
        <v>#N/A</v>
      </c>
      <c r="G5228" t="e">
        <f>VLOOKUP($F$1&amp;F5228,定价因子!E:F,2,0)</f>
        <v>#N/A</v>
      </c>
      <c r="H5228" s="104" t="e">
        <f>C5228*PRODUCT(#REF!,#REF!,G5228,,#REF!,E5228)</f>
        <v>#N/A</v>
      </c>
    </row>
    <row r="5229" spans="3:8">
      <c r="C5229" t="e">
        <f>VLOOKUP(B5229,定价因子!L:M,2,0)</f>
        <v>#N/A</v>
      </c>
      <c r="E5229" t="e">
        <f>VLOOKUP($D$1&amp;D5229,定价因子!E:F,2,0)</f>
        <v>#N/A</v>
      </c>
      <c r="G5229" t="e">
        <f>VLOOKUP($F$1&amp;F5229,定价因子!E:F,2,0)</f>
        <v>#N/A</v>
      </c>
      <c r="H5229" s="104" t="e">
        <f>C5229*PRODUCT(#REF!,#REF!,G5229,,#REF!,E5229)</f>
        <v>#N/A</v>
      </c>
    </row>
    <row r="5230" spans="3:8">
      <c r="C5230" t="e">
        <f>VLOOKUP(B5230,定价因子!L:M,2,0)</f>
        <v>#N/A</v>
      </c>
      <c r="E5230" t="e">
        <f>VLOOKUP($D$1&amp;D5230,定价因子!E:F,2,0)</f>
        <v>#N/A</v>
      </c>
      <c r="G5230" t="e">
        <f>VLOOKUP($F$1&amp;F5230,定价因子!E:F,2,0)</f>
        <v>#N/A</v>
      </c>
      <c r="H5230" s="104" t="e">
        <f>C5230*PRODUCT(#REF!,#REF!,G5230,,#REF!,E5230)</f>
        <v>#N/A</v>
      </c>
    </row>
    <row r="5231" spans="3:8">
      <c r="C5231" t="e">
        <f>VLOOKUP(B5231,定价因子!L:M,2,0)</f>
        <v>#N/A</v>
      </c>
      <c r="E5231" t="e">
        <f>VLOOKUP($D$1&amp;D5231,定价因子!E:F,2,0)</f>
        <v>#N/A</v>
      </c>
      <c r="G5231" t="e">
        <f>VLOOKUP($F$1&amp;F5231,定价因子!E:F,2,0)</f>
        <v>#N/A</v>
      </c>
      <c r="H5231" s="104" t="e">
        <f>C5231*PRODUCT(#REF!,#REF!,G5231,,#REF!,E5231)</f>
        <v>#N/A</v>
      </c>
    </row>
    <row r="5232" spans="3:8">
      <c r="C5232" t="e">
        <f>VLOOKUP(B5232,定价因子!L:M,2,0)</f>
        <v>#N/A</v>
      </c>
      <c r="E5232" t="e">
        <f>VLOOKUP($D$1&amp;D5232,定价因子!E:F,2,0)</f>
        <v>#N/A</v>
      </c>
      <c r="G5232" t="e">
        <f>VLOOKUP($F$1&amp;F5232,定价因子!E:F,2,0)</f>
        <v>#N/A</v>
      </c>
      <c r="H5232" s="104" t="e">
        <f>C5232*PRODUCT(#REF!,#REF!,G5232,,#REF!,E5232)</f>
        <v>#N/A</v>
      </c>
    </row>
    <row r="5233" spans="3:8">
      <c r="C5233" t="e">
        <f>VLOOKUP(B5233,定价因子!L:M,2,0)</f>
        <v>#N/A</v>
      </c>
      <c r="E5233" t="e">
        <f>VLOOKUP($D$1&amp;D5233,定价因子!E:F,2,0)</f>
        <v>#N/A</v>
      </c>
      <c r="G5233" t="e">
        <f>VLOOKUP($F$1&amp;F5233,定价因子!E:F,2,0)</f>
        <v>#N/A</v>
      </c>
      <c r="H5233" s="104" t="e">
        <f>C5233*PRODUCT(#REF!,#REF!,G5233,,#REF!,E5233)</f>
        <v>#N/A</v>
      </c>
    </row>
    <row r="5234" spans="3:8">
      <c r="C5234" t="e">
        <f>VLOOKUP(B5234,定价因子!L:M,2,0)</f>
        <v>#N/A</v>
      </c>
      <c r="E5234" t="e">
        <f>VLOOKUP($D$1&amp;D5234,定价因子!E:F,2,0)</f>
        <v>#N/A</v>
      </c>
      <c r="G5234" t="e">
        <f>VLOOKUP($F$1&amp;F5234,定价因子!E:F,2,0)</f>
        <v>#N/A</v>
      </c>
      <c r="H5234" s="104" t="e">
        <f>C5234*PRODUCT(#REF!,#REF!,G5234,,#REF!,E5234)</f>
        <v>#N/A</v>
      </c>
    </row>
    <row r="5235" spans="3:8">
      <c r="C5235" t="e">
        <f>VLOOKUP(B5235,定价因子!L:M,2,0)</f>
        <v>#N/A</v>
      </c>
      <c r="E5235" t="e">
        <f>VLOOKUP($D$1&amp;D5235,定价因子!E:F,2,0)</f>
        <v>#N/A</v>
      </c>
      <c r="G5235" t="e">
        <f>VLOOKUP($F$1&amp;F5235,定价因子!E:F,2,0)</f>
        <v>#N/A</v>
      </c>
      <c r="H5235" s="104" t="e">
        <f>C5235*PRODUCT(#REF!,#REF!,G5235,,#REF!,E5235)</f>
        <v>#N/A</v>
      </c>
    </row>
    <row r="5236" spans="3:8">
      <c r="C5236" t="e">
        <f>VLOOKUP(B5236,定价因子!L:M,2,0)</f>
        <v>#N/A</v>
      </c>
      <c r="E5236" t="e">
        <f>VLOOKUP($D$1&amp;D5236,定价因子!E:F,2,0)</f>
        <v>#N/A</v>
      </c>
      <c r="G5236" t="e">
        <f>VLOOKUP($F$1&amp;F5236,定价因子!E:F,2,0)</f>
        <v>#N/A</v>
      </c>
      <c r="H5236" s="104" t="e">
        <f>C5236*PRODUCT(#REF!,#REF!,G5236,,#REF!,E5236)</f>
        <v>#N/A</v>
      </c>
    </row>
    <row r="5237" spans="3:8">
      <c r="C5237" t="e">
        <f>VLOOKUP(B5237,定价因子!L:M,2,0)</f>
        <v>#N/A</v>
      </c>
      <c r="E5237" t="e">
        <f>VLOOKUP($D$1&amp;D5237,定价因子!E:F,2,0)</f>
        <v>#N/A</v>
      </c>
      <c r="G5237" t="e">
        <f>VLOOKUP($F$1&amp;F5237,定价因子!E:F,2,0)</f>
        <v>#N/A</v>
      </c>
      <c r="H5237" s="104" t="e">
        <f>C5237*PRODUCT(#REF!,#REF!,G5237,,#REF!,E5237)</f>
        <v>#N/A</v>
      </c>
    </row>
    <row r="5238" spans="3:8">
      <c r="C5238" t="e">
        <f>VLOOKUP(B5238,定价因子!L:M,2,0)</f>
        <v>#N/A</v>
      </c>
      <c r="E5238" t="e">
        <f>VLOOKUP($D$1&amp;D5238,定价因子!E:F,2,0)</f>
        <v>#N/A</v>
      </c>
      <c r="G5238" t="e">
        <f>VLOOKUP($F$1&amp;F5238,定价因子!E:F,2,0)</f>
        <v>#N/A</v>
      </c>
      <c r="H5238" s="104" t="e">
        <f>C5238*PRODUCT(#REF!,#REF!,G5238,,#REF!,E5238)</f>
        <v>#N/A</v>
      </c>
    </row>
    <row r="5239" spans="3:8">
      <c r="C5239" t="e">
        <f>VLOOKUP(B5239,定价因子!L:M,2,0)</f>
        <v>#N/A</v>
      </c>
      <c r="E5239" t="e">
        <f>VLOOKUP($D$1&amp;D5239,定价因子!E:F,2,0)</f>
        <v>#N/A</v>
      </c>
      <c r="G5239" t="e">
        <f>VLOOKUP($F$1&amp;F5239,定价因子!E:F,2,0)</f>
        <v>#N/A</v>
      </c>
      <c r="H5239" s="104" t="e">
        <f>C5239*PRODUCT(#REF!,#REF!,G5239,,#REF!,E5239)</f>
        <v>#N/A</v>
      </c>
    </row>
    <row r="5240" spans="3:8">
      <c r="C5240" t="e">
        <f>VLOOKUP(B5240,定价因子!L:M,2,0)</f>
        <v>#N/A</v>
      </c>
      <c r="E5240" t="e">
        <f>VLOOKUP($D$1&amp;D5240,定价因子!E:F,2,0)</f>
        <v>#N/A</v>
      </c>
      <c r="G5240" t="e">
        <f>VLOOKUP($F$1&amp;F5240,定价因子!E:F,2,0)</f>
        <v>#N/A</v>
      </c>
      <c r="H5240" s="104" t="e">
        <f>C5240*PRODUCT(#REF!,#REF!,G5240,,#REF!,E5240)</f>
        <v>#N/A</v>
      </c>
    </row>
    <row r="5241" spans="3:8">
      <c r="C5241" t="e">
        <f>VLOOKUP(B5241,定价因子!L:M,2,0)</f>
        <v>#N/A</v>
      </c>
      <c r="E5241" t="e">
        <f>VLOOKUP($D$1&amp;D5241,定价因子!E:F,2,0)</f>
        <v>#N/A</v>
      </c>
      <c r="G5241" t="e">
        <f>VLOOKUP($F$1&amp;F5241,定价因子!E:F,2,0)</f>
        <v>#N/A</v>
      </c>
      <c r="H5241" s="104" t="e">
        <f>C5241*PRODUCT(#REF!,#REF!,G5241,,#REF!,E5241)</f>
        <v>#N/A</v>
      </c>
    </row>
    <row r="5242" spans="3:8">
      <c r="C5242" t="e">
        <f>VLOOKUP(B5242,定价因子!L:M,2,0)</f>
        <v>#N/A</v>
      </c>
      <c r="E5242" t="e">
        <f>VLOOKUP($D$1&amp;D5242,定价因子!E:F,2,0)</f>
        <v>#N/A</v>
      </c>
      <c r="G5242" t="e">
        <f>VLOOKUP($F$1&amp;F5242,定价因子!E:F,2,0)</f>
        <v>#N/A</v>
      </c>
      <c r="H5242" s="104" t="e">
        <f>C5242*PRODUCT(#REF!,#REF!,G5242,,#REF!,E5242)</f>
        <v>#N/A</v>
      </c>
    </row>
    <row r="5243" spans="3:8">
      <c r="C5243" t="e">
        <f>VLOOKUP(B5243,定价因子!L:M,2,0)</f>
        <v>#N/A</v>
      </c>
      <c r="E5243" t="e">
        <f>VLOOKUP($D$1&amp;D5243,定价因子!E:F,2,0)</f>
        <v>#N/A</v>
      </c>
      <c r="G5243" t="e">
        <f>VLOOKUP($F$1&amp;F5243,定价因子!E:F,2,0)</f>
        <v>#N/A</v>
      </c>
      <c r="H5243" s="104" t="e">
        <f>C5243*PRODUCT(#REF!,#REF!,G5243,,#REF!,E5243)</f>
        <v>#N/A</v>
      </c>
    </row>
    <row r="5244" spans="3:8">
      <c r="C5244" t="e">
        <f>VLOOKUP(B5244,定价因子!L:M,2,0)</f>
        <v>#N/A</v>
      </c>
      <c r="E5244" t="e">
        <f>VLOOKUP($D$1&amp;D5244,定价因子!E:F,2,0)</f>
        <v>#N/A</v>
      </c>
      <c r="G5244" t="e">
        <f>VLOOKUP($F$1&amp;F5244,定价因子!E:F,2,0)</f>
        <v>#N/A</v>
      </c>
      <c r="H5244" s="104" t="e">
        <f>C5244*PRODUCT(#REF!,#REF!,G5244,,#REF!,E5244)</f>
        <v>#N/A</v>
      </c>
    </row>
    <row r="5245" spans="3:8">
      <c r="C5245" t="e">
        <f>VLOOKUP(B5245,定价因子!L:M,2,0)</f>
        <v>#N/A</v>
      </c>
      <c r="E5245" t="e">
        <f>VLOOKUP($D$1&amp;D5245,定价因子!E:F,2,0)</f>
        <v>#N/A</v>
      </c>
      <c r="G5245" t="e">
        <f>VLOOKUP($F$1&amp;F5245,定价因子!E:F,2,0)</f>
        <v>#N/A</v>
      </c>
      <c r="H5245" s="104" t="e">
        <f>C5245*PRODUCT(#REF!,#REF!,G5245,,#REF!,E5245)</f>
        <v>#N/A</v>
      </c>
    </row>
    <row r="5246" spans="3:8">
      <c r="C5246" t="e">
        <f>VLOOKUP(B5246,定价因子!L:M,2,0)</f>
        <v>#N/A</v>
      </c>
      <c r="E5246" t="e">
        <f>VLOOKUP($D$1&amp;D5246,定价因子!E:F,2,0)</f>
        <v>#N/A</v>
      </c>
      <c r="G5246" t="e">
        <f>VLOOKUP($F$1&amp;F5246,定价因子!E:F,2,0)</f>
        <v>#N/A</v>
      </c>
      <c r="H5246" s="104" t="e">
        <f>C5246*PRODUCT(#REF!,#REF!,G5246,,#REF!,E5246)</f>
        <v>#N/A</v>
      </c>
    </row>
    <row r="5247" spans="3:8">
      <c r="C5247" t="e">
        <f>VLOOKUP(B5247,定价因子!L:M,2,0)</f>
        <v>#N/A</v>
      </c>
      <c r="E5247" t="e">
        <f>VLOOKUP($D$1&amp;D5247,定价因子!E:F,2,0)</f>
        <v>#N/A</v>
      </c>
      <c r="G5247" t="e">
        <f>VLOOKUP($F$1&amp;F5247,定价因子!E:F,2,0)</f>
        <v>#N/A</v>
      </c>
      <c r="H5247" s="104" t="e">
        <f>C5247*PRODUCT(#REF!,#REF!,G5247,,#REF!,E5247)</f>
        <v>#N/A</v>
      </c>
    </row>
    <row r="5248" spans="3:8">
      <c r="C5248" t="e">
        <f>VLOOKUP(B5248,定价因子!L:M,2,0)</f>
        <v>#N/A</v>
      </c>
      <c r="E5248" t="e">
        <f>VLOOKUP($D$1&amp;D5248,定价因子!E:F,2,0)</f>
        <v>#N/A</v>
      </c>
      <c r="G5248" t="e">
        <f>VLOOKUP($F$1&amp;F5248,定价因子!E:F,2,0)</f>
        <v>#N/A</v>
      </c>
      <c r="H5248" s="104" t="e">
        <f>C5248*PRODUCT(#REF!,#REF!,G5248,,#REF!,E5248)</f>
        <v>#N/A</v>
      </c>
    </row>
    <row r="5249" spans="3:8">
      <c r="C5249" t="e">
        <f>VLOOKUP(B5249,定价因子!L:M,2,0)</f>
        <v>#N/A</v>
      </c>
      <c r="E5249" t="e">
        <f>VLOOKUP($D$1&amp;D5249,定价因子!E:F,2,0)</f>
        <v>#N/A</v>
      </c>
      <c r="G5249" t="e">
        <f>VLOOKUP($F$1&amp;F5249,定价因子!E:F,2,0)</f>
        <v>#N/A</v>
      </c>
      <c r="H5249" s="104" t="e">
        <f>C5249*PRODUCT(#REF!,#REF!,G5249,,#REF!,E5249)</f>
        <v>#N/A</v>
      </c>
    </row>
    <row r="5250" spans="3:8">
      <c r="C5250" t="e">
        <f>VLOOKUP(B5250,定价因子!L:M,2,0)</f>
        <v>#N/A</v>
      </c>
      <c r="E5250" t="e">
        <f>VLOOKUP($D$1&amp;D5250,定价因子!E:F,2,0)</f>
        <v>#N/A</v>
      </c>
      <c r="G5250" t="e">
        <f>VLOOKUP($F$1&amp;F5250,定价因子!E:F,2,0)</f>
        <v>#N/A</v>
      </c>
      <c r="H5250" s="104" t="e">
        <f>C5250*PRODUCT(#REF!,#REF!,G5250,,#REF!,E5250)</f>
        <v>#N/A</v>
      </c>
    </row>
    <row r="5251" spans="3:8">
      <c r="C5251" t="e">
        <f>VLOOKUP(B5251,定价因子!L:M,2,0)</f>
        <v>#N/A</v>
      </c>
      <c r="E5251" t="e">
        <f>VLOOKUP($D$1&amp;D5251,定价因子!E:F,2,0)</f>
        <v>#N/A</v>
      </c>
      <c r="G5251" t="e">
        <f>VLOOKUP($F$1&amp;F5251,定价因子!E:F,2,0)</f>
        <v>#N/A</v>
      </c>
      <c r="H5251" s="104" t="e">
        <f>C5251*PRODUCT(#REF!,#REF!,G5251,,#REF!,E5251)</f>
        <v>#N/A</v>
      </c>
    </row>
    <row r="5252" spans="3:8">
      <c r="C5252" t="e">
        <f>VLOOKUP(B5252,定价因子!L:M,2,0)</f>
        <v>#N/A</v>
      </c>
      <c r="E5252" t="e">
        <f>VLOOKUP($D$1&amp;D5252,定价因子!E:F,2,0)</f>
        <v>#N/A</v>
      </c>
      <c r="G5252" t="e">
        <f>VLOOKUP($F$1&amp;F5252,定价因子!E:F,2,0)</f>
        <v>#N/A</v>
      </c>
      <c r="H5252" s="104" t="e">
        <f>C5252*PRODUCT(#REF!,#REF!,G5252,,#REF!,E5252)</f>
        <v>#N/A</v>
      </c>
    </row>
    <row r="5253" spans="3:8">
      <c r="C5253" t="e">
        <f>VLOOKUP(B5253,定价因子!L:M,2,0)</f>
        <v>#N/A</v>
      </c>
      <c r="E5253" t="e">
        <f>VLOOKUP($D$1&amp;D5253,定价因子!E:F,2,0)</f>
        <v>#N/A</v>
      </c>
      <c r="G5253" t="e">
        <f>VLOOKUP($F$1&amp;F5253,定价因子!E:F,2,0)</f>
        <v>#N/A</v>
      </c>
      <c r="H5253" s="104" t="e">
        <f>C5253*PRODUCT(#REF!,#REF!,G5253,,#REF!,E5253)</f>
        <v>#N/A</v>
      </c>
    </row>
    <row r="5254" spans="3:8">
      <c r="C5254" t="e">
        <f>VLOOKUP(B5254,定价因子!L:M,2,0)</f>
        <v>#N/A</v>
      </c>
      <c r="E5254" t="e">
        <f>VLOOKUP($D$1&amp;D5254,定价因子!E:F,2,0)</f>
        <v>#N/A</v>
      </c>
      <c r="G5254" t="e">
        <f>VLOOKUP($F$1&amp;F5254,定价因子!E:F,2,0)</f>
        <v>#N/A</v>
      </c>
      <c r="H5254" s="104" t="e">
        <f>C5254*PRODUCT(#REF!,#REF!,G5254,,#REF!,E5254)</f>
        <v>#N/A</v>
      </c>
    </row>
    <row r="5255" spans="3:8">
      <c r="C5255" t="e">
        <f>VLOOKUP(B5255,定价因子!L:M,2,0)</f>
        <v>#N/A</v>
      </c>
      <c r="E5255" t="e">
        <f>VLOOKUP($D$1&amp;D5255,定价因子!E:F,2,0)</f>
        <v>#N/A</v>
      </c>
      <c r="G5255" t="e">
        <f>VLOOKUP($F$1&amp;F5255,定价因子!E:F,2,0)</f>
        <v>#N/A</v>
      </c>
      <c r="H5255" s="104" t="e">
        <f>C5255*PRODUCT(#REF!,#REF!,G5255,,#REF!,E5255)</f>
        <v>#N/A</v>
      </c>
    </row>
    <row r="5256" spans="3:8">
      <c r="C5256" t="e">
        <f>VLOOKUP(B5256,定价因子!L:M,2,0)</f>
        <v>#N/A</v>
      </c>
      <c r="E5256" t="e">
        <f>VLOOKUP($D$1&amp;D5256,定价因子!E:F,2,0)</f>
        <v>#N/A</v>
      </c>
      <c r="G5256" t="e">
        <f>VLOOKUP($F$1&amp;F5256,定价因子!E:F,2,0)</f>
        <v>#N/A</v>
      </c>
      <c r="H5256" s="104" t="e">
        <f>C5256*PRODUCT(#REF!,#REF!,G5256,,#REF!,E5256)</f>
        <v>#N/A</v>
      </c>
    </row>
    <row r="5257" spans="3:8">
      <c r="C5257" t="e">
        <f>VLOOKUP(B5257,定价因子!L:M,2,0)</f>
        <v>#N/A</v>
      </c>
      <c r="E5257" t="e">
        <f>VLOOKUP($D$1&amp;D5257,定价因子!E:F,2,0)</f>
        <v>#N/A</v>
      </c>
      <c r="G5257" t="e">
        <f>VLOOKUP($F$1&amp;F5257,定价因子!E:F,2,0)</f>
        <v>#N/A</v>
      </c>
      <c r="H5257" s="104" t="e">
        <f>C5257*PRODUCT(#REF!,#REF!,G5257,,#REF!,E5257)</f>
        <v>#N/A</v>
      </c>
    </row>
    <row r="5258" spans="3:8">
      <c r="C5258" t="e">
        <f>VLOOKUP(B5258,定价因子!L:M,2,0)</f>
        <v>#N/A</v>
      </c>
      <c r="E5258" t="e">
        <f>VLOOKUP($D$1&amp;D5258,定价因子!E:F,2,0)</f>
        <v>#N/A</v>
      </c>
      <c r="G5258" t="e">
        <f>VLOOKUP($F$1&amp;F5258,定价因子!E:F,2,0)</f>
        <v>#N/A</v>
      </c>
      <c r="H5258" s="104" t="e">
        <f>C5258*PRODUCT(#REF!,#REF!,G5258,,#REF!,E5258)</f>
        <v>#N/A</v>
      </c>
    </row>
    <row r="5259" spans="3:8">
      <c r="C5259" t="e">
        <f>VLOOKUP(B5259,定价因子!L:M,2,0)</f>
        <v>#N/A</v>
      </c>
      <c r="E5259" t="e">
        <f>VLOOKUP($D$1&amp;D5259,定价因子!E:F,2,0)</f>
        <v>#N/A</v>
      </c>
      <c r="G5259" t="e">
        <f>VLOOKUP($F$1&amp;F5259,定价因子!E:F,2,0)</f>
        <v>#N/A</v>
      </c>
      <c r="H5259" s="104" t="e">
        <f>C5259*PRODUCT(#REF!,#REF!,G5259,,#REF!,E5259)</f>
        <v>#N/A</v>
      </c>
    </row>
    <row r="5260" spans="3:8">
      <c r="C5260" t="e">
        <f>VLOOKUP(B5260,定价因子!L:M,2,0)</f>
        <v>#N/A</v>
      </c>
      <c r="E5260" t="e">
        <f>VLOOKUP($D$1&amp;D5260,定价因子!E:F,2,0)</f>
        <v>#N/A</v>
      </c>
      <c r="G5260" t="e">
        <f>VLOOKUP($F$1&amp;F5260,定价因子!E:F,2,0)</f>
        <v>#N/A</v>
      </c>
      <c r="H5260" s="104" t="e">
        <f>C5260*PRODUCT(#REF!,#REF!,G5260,,#REF!,E5260)</f>
        <v>#N/A</v>
      </c>
    </row>
    <row r="5261" spans="3:8">
      <c r="C5261" t="e">
        <f>VLOOKUP(B5261,定价因子!L:M,2,0)</f>
        <v>#N/A</v>
      </c>
      <c r="E5261" t="e">
        <f>VLOOKUP($D$1&amp;D5261,定价因子!E:F,2,0)</f>
        <v>#N/A</v>
      </c>
      <c r="G5261" t="e">
        <f>VLOOKUP($F$1&amp;F5261,定价因子!E:F,2,0)</f>
        <v>#N/A</v>
      </c>
      <c r="H5261" s="104" t="e">
        <f>C5261*PRODUCT(#REF!,#REF!,G5261,,#REF!,E5261)</f>
        <v>#N/A</v>
      </c>
    </row>
    <row r="5262" spans="3:8">
      <c r="C5262" t="e">
        <f>VLOOKUP(B5262,定价因子!L:M,2,0)</f>
        <v>#N/A</v>
      </c>
      <c r="E5262" t="e">
        <f>VLOOKUP($D$1&amp;D5262,定价因子!E:F,2,0)</f>
        <v>#N/A</v>
      </c>
      <c r="G5262" t="e">
        <f>VLOOKUP($F$1&amp;F5262,定价因子!E:F,2,0)</f>
        <v>#N/A</v>
      </c>
      <c r="H5262" s="104" t="e">
        <f>C5262*PRODUCT(#REF!,#REF!,G5262,,#REF!,E5262)</f>
        <v>#N/A</v>
      </c>
    </row>
    <row r="5263" spans="3:8">
      <c r="C5263" t="e">
        <f>VLOOKUP(B5263,定价因子!L:M,2,0)</f>
        <v>#N/A</v>
      </c>
      <c r="E5263" t="e">
        <f>VLOOKUP($D$1&amp;D5263,定价因子!E:F,2,0)</f>
        <v>#N/A</v>
      </c>
      <c r="G5263" t="e">
        <f>VLOOKUP($F$1&amp;F5263,定价因子!E:F,2,0)</f>
        <v>#N/A</v>
      </c>
      <c r="H5263" s="104" t="e">
        <f>C5263*PRODUCT(#REF!,#REF!,G5263,,#REF!,E5263)</f>
        <v>#N/A</v>
      </c>
    </row>
    <row r="5264" spans="3:8">
      <c r="C5264" t="e">
        <f>VLOOKUP(B5264,定价因子!L:M,2,0)</f>
        <v>#N/A</v>
      </c>
      <c r="E5264" t="e">
        <f>VLOOKUP($D$1&amp;D5264,定价因子!E:F,2,0)</f>
        <v>#N/A</v>
      </c>
      <c r="G5264" t="e">
        <f>VLOOKUP($F$1&amp;F5264,定价因子!E:F,2,0)</f>
        <v>#N/A</v>
      </c>
      <c r="H5264" s="104" t="e">
        <f>C5264*PRODUCT(#REF!,#REF!,G5264,,#REF!,E5264)</f>
        <v>#N/A</v>
      </c>
    </row>
    <row r="5265" spans="3:8">
      <c r="C5265" t="e">
        <f>VLOOKUP(B5265,定价因子!L:M,2,0)</f>
        <v>#N/A</v>
      </c>
      <c r="E5265" t="e">
        <f>VLOOKUP($D$1&amp;D5265,定价因子!E:F,2,0)</f>
        <v>#N/A</v>
      </c>
      <c r="G5265" t="e">
        <f>VLOOKUP($F$1&amp;F5265,定价因子!E:F,2,0)</f>
        <v>#N/A</v>
      </c>
      <c r="H5265" s="104" t="e">
        <f>C5265*PRODUCT(#REF!,#REF!,G5265,,#REF!,E5265)</f>
        <v>#N/A</v>
      </c>
    </row>
    <row r="5266" spans="3:8">
      <c r="C5266" t="e">
        <f>VLOOKUP(B5266,定价因子!L:M,2,0)</f>
        <v>#N/A</v>
      </c>
      <c r="E5266" t="e">
        <f>VLOOKUP($D$1&amp;D5266,定价因子!E:F,2,0)</f>
        <v>#N/A</v>
      </c>
      <c r="G5266" t="e">
        <f>VLOOKUP($F$1&amp;F5266,定价因子!E:F,2,0)</f>
        <v>#N/A</v>
      </c>
      <c r="H5266" s="104" t="e">
        <f>C5266*PRODUCT(#REF!,#REF!,G5266,,#REF!,E5266)</f>
        <v>#N/A</v>
      </c>
    </row>
    <row r="5267" spans="3:8">
      <c r="C5267" t="e">
        <f>VLOOKUP(B5267,定价因子!L:M,2,0)</f>
        <v>#N/A</v>
      </c>
      <c r="E5267" t="e">
        <f>VLOOKUP($D$1&amp;D5267,定价因子!E:F,2,0)</f>
        <v>#N/A</v>
      </c>
      <c r="G5267" t="e">
        <f>VLOOKUP($F$1&amp;F5267,定价因子!E:F,2,0)</f>
        <v>#N/A</v>
      </c>
      <c r="H5267" s="104" t="e">
        <f>C5267*PRODUCT(#REF!,#REF!,G5267,,#REF!,E5267)</f>
        <v>#N/A</v>
      </c>
    </row>
    <row r="5268" spans="3:8">
      <c r="C5268" t="e">
        <f>VLOOKUP(B5268,定价因子!L:M,2,0)</f>
        <v>#N/A</v>
      </c>
      <c r="E5268" t="e">
        <f>VLOOKUP($D$1&amp;D5268,定价因子!E:F,2,0)</f>
        <v>#N/A</v>
      </c>
      <c r="G5268" t="e">
        <f>VLOOKUP($F$1&amp;F5268,定价因子!E:F,2,0)</f>
        <v>#N/A</v>
      </c>
      <c r="H5268" s="104" t="e">
        <f>C5268*PRODUCT(#REF!,#REF!,G5268,,#REF!,E5268)</f>
        <v>#N/A</v>
      </c>
    </row>
    <row r="5269" spans="3:8">
      <c r="C5269" t="e">
        <f>VLOOKUP(B5269,定价因子!L:M,2,0)</f>
        <v>#N/A</v>
      </c>
      <c r="E5269" t="e">
        <f>VLOOKUP($D$1&amp;D5269,定价因子!E:F,2,0)</f>
        <v>#N/A</v>
      </c>
      <c r="G5269" t="e">
        <f>VLOOKUP($F$1&amp;F5269,定价因子!E:F,2,0)</f>
        <v>#N/A</v>
      </c>
      <c r="H5269" s="104" t="e">
        <f>C5269*PRODUCT(#REF!,#REF!,G5269,,#REF!,E5269)</f>
        <v>#N/A</v>
      </c>
    </row>
    <row r="5270" spans="3:8">
      <c r="C5270" t="e">
        <f>VLOOKUP(B5270,定价因子!L:M,2,0)</f>
        <v>#N/A</v>
      </c>
      <c r="E5270" t="e">
        <f>VLOOKUP($D$1&amp;D5270,定价因子!E:F,2,0)</f>
        <v>#N/A</v>
      </c>
      <c r="G5270" t="e">
        <f>VLOOKUP($F$1&amp;F5270,定价因子!E:F,2,0)</f>
        <v>#N/A</v>
      </c>
      <c r="H5270" s="104" t="e">
        <f>C5270*PRODUCT(#REF!,#REF!,G5270,,#REF!,E5270)</f>
        <v>#N/A</v>
      </c>
    </row>
    <row r="5271" spans="3:8">
      <c r="C5271" t="e">
        <f>VLOOKUP(B5271,定价因子!L:M,2,0)</f>
        <v>#N/A</v>
      </c>
      <c r="E5271" t="e">
        <f>VLOOKUP($D$1&amp;D5271,定价因子!E:F,2,0)</f>
        <v>#N/A</v>
      </c>
      <c r="G5271" t="e">
        <f>VLOOKUP($F$1&amp;F5271,定价因子!E:F,2,0)</f>
        <v>#N/A</v>
      </c>
      <c r="H5271" s="104" t="e">
        <f>C5271*PRODUCT(#REF!,#REF!,G5271,,#REF!,E5271)</f>
        <v>#N/A</v>
      </c>
    </row>
    <row r="5272" spans="3:8">
      <c r="C5272" t="e">
        <f>VLOOKUP(B5272,定价因子!L:M,2,0)</f>
        <v>#N/A</v>
      </c>
      <c r="E5272" t="e">
        <f>VLOOKUP($D$1&amp;D5272,定价因子!E:F,2,0)</f>
        <v>#N/A</v>
      </c>
      <c r="G5272" t="e">
        <f>VLOOKUP($F$1&amp;F5272,定价因子!E:F,2,0)</f>
        <v>#N/A</v>
      </c>
      <c r="H5272" s="104" t="e">
        <f>C5272*PRODUCT(#REF!,#REF!,G5272,,#REF!,E5272)</f>
        <v>#N/A</v>
      </c>
    </row>
    <row r="5273" spans="3:8">
      <c r="C5273" t="e">
        <f>VLOOKUP(B5273,定价因子!L:M,2,0)</f>
        <v>#N/A</v>
      </c>
      <c r="E5273" t="e">
        <f>VLOOKUP($D$1&amp;D5273,定价因子!E:F,2,0)</f>
        <v>#N/A</v>
      </c>
      <c r="G5273" t="e">
        <f>VLOOKUP($F$1&amp;F5273,定价因子!E:F,2,0)</f>
        <v>#N/A</v>
      </c>
      <c r="H5273" s="104" t="e">
        <f>C5273*PRODUCT(#REF!,#REF!,G5273,,#REF!,E5273)</f>
        <v>#N/A</v>
      </c>
    </row>
    <row r="5274" spans="3:8">
      <c r="C5274" t="e">
        <f>VLOOKUP(B5274,定价因子!L:M,2,0)</f>
        <v>#N/A</v>
      </c>
      <c r="E5274" t="e">
        <f>VLOOKUP($D$1&amp;D5274,定价因子!E:F,2,0)</f>
        <v>#N/A</v>
      </c>
      <c r="G5274" t="e">
        <f>VLOOKUP($F$1&amp;F5274,定价因子!E:F,2,0)</f>
        <v>#N/A</v>
      </c>
      <c r="H5274" s="104" t="e">
        <f>C5274*PRODUCT(#REF!,#REF!,G5274,,#REF!,E5274)</f>
        <v>#N/A</v>
      </c>
    </row>
    <row r="5275" spans="3:8">
      <c r="C5275" t="e">
        <f>VLOOKUP(B5275,定价因子!L:M,2,0)</f>
        <v>#N/A</v>
      </c>
      <c r="E5275" t="e">
        <f>VLOOKUP($D$1&amp;D5275,定价因子!E:F,2,0)</f>
        <v>#N/A</v>
      </c>
      <c r="G5275" t="e">
        <f>VLOOKUP($F$1&amp;F5275,定价因子!E:F,2,0)</f>
        <v>#N/A</v>
      </c>
      <c r="H5275" s="104" t="e">
        <f>C5275*PRODUCT(#REF!,#REF!,G5275,,#REF!,E5275)</f>
        <v>#N/A</v>
      </c>
    </row>
    <row r="5276" spans="3:8">
      <c r="C5276" t="e">
        <f>VLOOKUP(B5276,定价因子!L:M,2,0)</f>
        <v>#N/A</v>
      </c>
      <c r="E5276" t="e">
        <f>VLOOKUP($D$1&amp;D5276,定价因子!E:F,2,0)</f>
        <v>#N/A</v>
      </c>
      <c r="G5276" t="e">
        <f>VLOOKUP($F$1&amp;F5276,定价因子!E:F,2,0)</f>
        <v>#N/A</v>
      </c>
      <c r="H5276" s="104" t="e">
        <f>C5276*PRODUCT(#REF!,#REF!,G5276,,#REF!,E5276)</f>
        <v>#N/A</v>
      </c>
    </row>
    <row r="5277" spans="3:8">
      <c r="C5277" t="e">
        <f>VLOOKUP(B5277,定价因子!L:M,2,0)</f>
        <v>#N/A</v>
      </c>
      <c r="E5277" t="e">
        <f>VLOOKUP($D$1&amp;D5277,定价因子!E:F,2,0)</f>
        <v>#N/A</v>
      </c>
      <c r="G5277" t="e">
        <f>VLOOKUP($F$1&amp;F5277,定价因子!E:F,2,0)</f>
        <v>#N/A</v>
      </c>
      <c r="H5277" s="104" t="e">
        <f>C5277*PRODUCT(#REF!,#REF!,G5277,,#REF!,E5277)</f>
        <v>#N/A</v>
      </c>
    </row>
    <row r="5278" spans="3:8">
      <c r="C5278" t="e">
        <f>VLOOKUP(B5278,定价因子!L:M,2,0)</f>
        <v>#N/A</v>
      </c>
      <c r="E5278" t="e">
        <f>VLOOKUP($D$1&amp;D5278,定价因子!E:F,2,0)</f>
        <v>#N/A</v>
      </c>
      <c r="G5278" t="e">
        <f>VLOOKUP($F$1&amp;F5278,定价因子!E:F,2,0)</f>
        <v>#N/A</v>
      </c>
      <c r="H5278" s="104" t="e">
        <f>C5278*PRODUCT(#REF!,#REF!,G5278,,#REF!,E5278)</f>
        <v>#N/A</v>
      </c>
    </row>
    <row r="5279" spans="3:8">
      <c r="C5279" t="e">
        <f>VLOOKUP(B5279,定价因子!L:M,2,0)</f>
        <v>#N/A</v>
      </c>
      <c r="E5279" t="e">
        <f>VLOOKUP($D$1&amp;D5279,定价因子!E:F,2,0)</f>
        <v>#N/A</v>
      </c>
      <c r="G5279" t="e">
        <f>VLOOKUP($F$1&amp;F5279,定价因子!E:F,2,0)</f>
        <v>#N/A</v>
      </c>
      <c r="H5279" s="104" t="e">
        <f>C5279*PRODUCT(#REF!,#REF!,G5279,,#REF!,E5279)</f>
        <v>#N/A</v>
      </c>
    </row>
    <row r="5280" spans="3:8">
      <c r="C5280" t="e">
        <f>VLOOKUP(B5280,定价因子!L:M,2,0)</f>
        <v>#N/A</v>
      </c>
      <c r="E5280" t="e">
        <f>VLOOKUP($D$1&amp;D5280,定价因子!E:F,2,0)</f>
        <v>#N/A</v>
      </c>
      <c r="G5280" t="e">
        <f>VLOOKUP($F$1&amp;F5280,定价因子!E:F,2,0)</f>
        <v>#N/A</v>
      </c>
      <c r="H5280" s="104" t="e">
        <f>C5280*PRODUCT(#REF!,#REF!,G5280,,#REF!,E5280)</f>
        <v>#N/A</v>
      </c>
    </row>
    <row r="5281" spans="3:8">
      <c r="C5281" t="e">
        <f>VLOOKUP(B5281,定价因子!L:M,2,0)</f>
        <v>#N/A</v>
      </c>
      <c r="E5281" t="e">
        <f>VLOOKUP($D$1&amp;D5281,定价因子!E:F,2,0)</f>
        <v>#N/A</v>
      </c>
      <c r="G5281" t="e">
        <f>VLOOKUP($F$1&amp;F5281,定价因子!E:F,2,0)</f>
        <v>#N/A</v>
      </c>
      <c r="H5281" s="104" t="e">
        <f>C5281*PRODUCT(#REF!,#REF!,G5281,,#REF!,E5281)</f>
        <v>#N/A</v>
      </c>
    </row>
    <row r="5282" spans="3:8">
      <c r="C5282" t="e">
        <f>VLOOKUP(B5282,定价因子!L:M,2,0)</f>
        <v>#N/A</v>
      </c>
      <c r="E5282" t="e">
        <f>VLOOKUP($D$1&amp;D5282,定价因子!E:F,2,0)</f>
        <v>#N/A</v>
      </c>
      <c r="G5282" t="e">
        <f>VLOOKUP($F$1&amp;F5282,定价因子!E:F,2,0)</f>
        <v>#N/A</v>
      </c>
      <c r="H5282" s="104" t="e">
        <f>C5282*PRODUCT(#REF!,#REF!,G5282,,#REF!,E5282)</f>
        <v>#N/A</v>
      </c>
    </row>
    <row r="5283" spans="3:8">
      <c r="C5283" t="e">
        <f>VLOOKUP(B5283,定价因子!L:M,2,0)</f>
        <v>#N/A</v>
      </c>
      <c r="E5283" t="e">
        <f>VLOOKUP($D$1&amp;D5283,定价因子!E:F,2,0)</f>
        <v>#N/A</v>
      </c>
      <c r="G5283" t="e">
        <f>VLOOKUP($F$1&amp;F5283,定价因子!E:F,2,0)</f>
        <v>#N/A</v>
      </c>
      <c r="H5283" s="104" t="e">
        <f>C5283*PRODUCT(#REF!,#REF!,G5283,,#REF!,E5283)</f>
        <v>#N/A</v>
      </c>
    </row>
    <row r="5284" spans="3:8">
      <c r="C5284" t="e">
        <f>VLOOKUP(B5284,定价因子!L:M,2,0)</f>
        <v>#N/A</v>
      </c>
      <c r="E5284" t="e">
        <f>VLOOKUP($D$1&amp;D5284,定价因子!E:F,2,0)</f>
        <v>#N/A</v>
      </c>
      <c r="G5284" t="e">
        <f>VLOOKUP($F$1&amp;F5284,定价因子!E:F,2,0)</f>
        <v>#N/A</v>
      </c>
      <c r="H5284" s="104" t="e">
        <f>C5284*PRODUCT(#REF!,#REF!,G5284,,#REF!,E5284)</f>
        <v>#N/A</v>
      </c>
    </row>
    <row r="5285" spans="3:8">
      <c r="C5285" t="e">
        <f>VLOOKUP(B5285,定价因子!L:M,2,0)</f>
        <v>#N/A</v>
      </c>
      <c r="E5285" t="e">
        <f>VLOOKUP($D$1&amp;D5285,定价因子!E:F,2,0)</f>
        <v>#N/A</v>
      </c>
      <c r="G5285" t="e">
        <f>VLOOKUP($F$1&amp;F5285,定价因子!E:F,2,0)</f>
        <v>#N/A</v>
      </c>
      <c r="H5285" s="104" t="e">
        <f>C5285*PRODUCT(#REF!,#REF!,G5285,,#REF!,E5285)</f>
        <v>#N/A</v>
      </c>
    </row>
    <row r="5286" spans="3:8">
      <c r="C5286" t="e">
        <f>VLOOKUP(B5286,定价因子!L:M,2,0)</f>
        <v>#N/A</v>
      </c>
      <c r="E5286" t="e">
        <f>VLOOKUP($D$1&amp;D5286,定价因子!E:F,2,0)</f>
        <v>#N/A</v>
      </c>
      <c r="G5286" t="e">
        <f>VLOOKUP($F$1&amp;F5286,定价因子!E:F,2,0)</f>
        <v>#N/A</v>
      </c>
      <c r="H5286" s="104" t="e">
        <f>C5286*PRODUCT(#REF!,#REF!,G5286,,#REF!,E5286)</f>
        <v>#N/A</v>
      </c>
    </row>
    <row r="5287" spans="3:8">
      <c r="C5287" t="e">
        <f>VLOOKUP(B5287,定价因子!L:M,2,0)</f>
        <v>#N/A</v>
      </c>
      <c r="E5287" t="e">
        <f>VLOOKUP($D$1&amp;D5287,定价因子!E:F,2,0)</f>
        <v>#N/A</v>
      </c>
      <c r="G5287" t="e">
        <f>VLOOKUP($F$1&amp;F5287,定价因子!E:F,2,0)</f>
        <v>#N/A</v>
      </c>
      <c r="H5287" s="104" t="e">
        <f>C5287*PRODUCT(#REF!,#REF!,G5287,,#REF!,E5287)</f>
        <v>#N/A</v>
      </c>
    </row>
    <row r="5288" spans="3:8">
      <c r="C5288" t="e">
        <f>VLOOKUP(B5288,定价因子!L:M,2,0)</f>
        <v>#N/A</v>
      </c>
      <c r="E5288" t="e">
        <f>VLOOKUP($D$1&amp;D5288,定价因子!E:F,2,0)</f>
        <v>#N/A</v>
      </c>
      <c r="G5288" t="e">
        <f>VLOOKUP($F$1&amp;F5288,定价因子!E:F,2,0)</f>
        <v>#N/A</v>
      </c>
      <c r="H5288" s="104" t="e">
        <f>C5288*PRODUCT(#REF!,#REF!,G5288,,#REF!,E5288)</f>
        <v>#N/A</v>
      </c>
    </row>
    <row r="5289" spans="3:8">
      <c r="C5289" t="e">
        <f>VLOOKUP(B5289,定价因子!L:M,2,0)</f>
        <v>#N/A</v>
      </c>
      <c r="E5289" t="e">
        <f>VLOOKUP($D$1&amp;D5289,定价因子!E:F,2,0)</f>
        <v>#N/A</v>
      </c>
      <c r="G5289" t="e">
        <f>VLOOKUP($F$1&amp;F5289,定价因子!E:F,2,0)</f>
        <v>#N/A</v>
      </c>
      <c r="H5289" s="104" t="e">
        <f>C5289*PRODUCT(#REF!,#REF!,G5289,,#REF!,E5289)</f>
        <v>#N/A</v>
      </c>
    </row>
    <row r="5290" spans="3:8">
      <c r="C5290" t="e">
        <f>VLOOKUP(B5290,定价因子!L:M,2,0)</f>
        <v>#N/A</v>
      </c>
      <c r="E5290" t="e">
        <f>VLOOKUP($D$1&amp;D5290,定价因子!E:F,2,0)</f>
        <v>#N/A</v>
      </c>
      <c r="G5290" t="e">
        <f>VLOOKUP($F$1&amp;F5290,定价因子!E:F,2,0)</f>
        <v>#N/A</v>
      </c>
      <c r="H5290" s="104" t="e">
        <f>C5290*PRODUCT(#REF!,#REF!,G5290,,#REF!,E5290)</f>
        <v>#N/A</v>
      </c>
    </row>
    <row r="5291" spans="3:8">
      <c r="C5291" t="e">
        <f>VLOOKUP(B5291,定价因子!L:M,2,0)</f>
        <v>#N/A</v>
      </c>
      <c r="E5291" t="e">
        <f>VLOOKUP($D$1&amp;D5291,定价因子!E:F,2,0)</f>
        <v>#N/A</v>
      </c>
      <c r="G5291" t="e">
        <f>VLOOKUP($F$1&amp;F5291,定价因子!E:F,2,0)</f>
        <v>#N/A</v>
      </c>
      <c r="H5291" s="104" t="e">
        <f>C5291*PRODUCT(#REF!,#REF!,G5291,,#REF!,E5291)</f>
        <v>#N/A</v>
      </c>
    </row>
    <row r="5292" spans="3:8">
      <c r="C5292" t="e">
        <f>VLOOKUP(B5292,定价因子!L:M,2,0)</f>
        <v>#N/A</v>
      </c>
      <c r="E5292" t="e">
        <f>VLOOKUP($D$1&amp;D5292,定价因子!E:F,2,0)</f>
        <v>#N/A</v>
      </c>
      <c r="G5292" t="e">
        <f>VLOOKUP($F$1&amp;F5292,定价因子!E:F,2,0)</f>
        <v>#N/A</v>
      </c>
      <c r="H5292" s="104" t="e">
        <f>C5292*PRODUCT(#REF!,#REF!,G5292,,#REF!,E5292)</f>
        <v>#N/A</v>
      </c>
    </row>
    <row r="5293" spans="3:8">
      <c r="C5293" t="e">
        <f>VLOOKUP(B5293,定价因子!L:M,2,0)</f>
        <v>#N/A</v>
      </c>
      <c r="E5293" t="e">
        <f>VLOOKUP($D$1&amp;D5293,定价因子!E:F,2,0)</f>
        <v>#N/A</v>
      </c>
      <c r="G5293" t="e">
        <f>VLOOKUP($F$1&amp;F5293,定价因子!E:F,2,0)</f>
        <v>#N/A</v>
      </c>
      <c r="H5293" s="104" t="e">
        <f>C5293*PRODUCT(#REF!,#REF!,G5293,,#REF!,E5293)</f>
        <v>#N/A</v>
      </c>
    </row>
    <row r="5294" spans="3:8">
      <c r="C5294" t="e">
        <f>VLOOKUP(B5294,定价因子!L:M,2,0)</f>
        <v>#N/A</v>
      </c>
      <c r="E5294" t="e">
        <f>VLOOKUP($D$1&amp;D5294,定价因子!E:F,2,0)</f>
        <v>#N/A</v>
      </c>
      <c r="G5294" t="e">
        <f>VLOOKUP($F$1&amp;F5294,定价因子!E:F,2,0)</f>
        <v>#N/A</v>
      </c>
      <c r="H5294" s="104" t="e">
        <f>C5294*PRODUCT(#REF!,#REF!,G5294,,#REF!,E5294)</f>
        <v>#N/A</v>
      </c>
    </row>
    <row r="5295" spans="3:8">
      <c r="C5295" t="e">
        <f>VLOOKUP(B5295,定价因子!L:M,2,0)</f>
        <v>#N/A</v>
      </c>
      <c r="E5295" t="e">
        <f>VLOOKUP($D$1&amp;D5295,定价因子!E:F,2,0)</f>
        <v>#N/A</v>
      </c>
      <c r="G5295" t="e">
        <f>VLOOKUP($F$1&amp;F5295,定价因子!E:F,2,0)</f>
        <v>#N/A</v>
      </c>
      <c r="H5295" s="104" t="e">
        <f>C5295*PRODUCT(#REF!,#REF!,G5295,,#REF!,E5295)</f>
        <v>#N/A</v>
      </c>
    </row>
    <row r="5296" spans="3:8">
      <c r="C5296" t="e">
        <f>VLOOKUP(B5296,定价因子!L:M,2,0)</f>
        <v>#N/A</v>
      </c>
      <c r="E5296" t="e">
        <f>VLOOKUP($D$1&amp;D5296,定价因子!E:F,2,0)</f>
        <v>#N/A</v>
      </c>
      <c r="G5296" t="e">
        <f>VLOOKUP($F$1&amp;F5296,定价因子!E:F,2,0)</f>
        <v>#N/A</v>
      </c>
      <c r="H5296" s="104" t="e">
        <f>C5296*PRODUCT(#REF!,#REF!,G5296,,#REF!,E5296)</f>
        <v>#N/A</v>
      </c>
    </row>
    <row r="5297" spans="3:8">
      <c r="C5297" t="e">
        <f>VLOOKUP(B5297,定价因子!L:M,2,0)</f>
        <v>#N/A</v>
      </c>
      <c r="E5297" t="e">
        <f>VLOOKUP($D$1&amp;D5297,定价因子!E:F,2,0)</f>
        <v>#N/A</v>
      </c>
      <c r="G5297" t="e">
        <f>VLOOKUP($F$1&amp;F5297,定价因子!E:F,2,0)</f>
        <v>#N/A</v>
      </c>
      <c r="H5297" s="104" t="e">
        <f>C5297*PRODUCT(#REF!,#REF!,G5297,,#REF!,E5297)</f>
        <v>#N/A</v>
      </c>
    </row>
    <row r="5298" spans="3:8">
      <c r="C5298" t="e">
        <f>VLOOKUP(B5298,定价因子!L:M,2,0)</f>
        <v>#N/A</v>
      </c>
      <c r="E5298" t="e">
        <f>VLOOKUP($D$1&amp;D5298,定价因子!E:F,2,0)</f>
        <v>#N/A</v>
      </c>
      <c r="G5298" t="e">
        <f>VLOOKUP($F$1&amp;F5298,定价因子!E:F,2,0)</f>
        <v>#N/A</v>
      </c>
      <c r="H5298" s="104" t="e">
        <f>C5298*PRODUCT(#REF!,#REF!,G5298,,#REF!,E5298)</f>
        <v>#N/A</v>
      </c>
    </row>
    <row r="5299" spans="3:8">
      <c r="C5299" t="e">
        <f>VLOOKUP(B5299,定价因子!L:M,2,0)</f>
        <v>#N/A</v>
      </c>
      <c r="E5299" t="e">
        <f>VLOOKUP($D$1&amp;D5299,定价因子!E:F,2,0)</f>
        <v>#N/A</v>
      </c>
      <c r="G5299" t="e">
        <f>VLOOKUP($F$1&amp;F5299,定价因子!E:F,2,0)</f>
        <v>#N/A</v>
      </c>
      <c r="H5299" s="104" t="e">
        <f>C5299*PRODUCT(#REF!,#REF!,G5299,,#REF!,E5299)</f>
        <v>#N/A</v>
      </c>
    </row>
    <row r="5300" spans="3:8">
      <c r="C5300" t="e">
        <f>VLOOKUP(B5300,定价因子!L:M,2,0)</f>
        <v>#N/A</v>
      </c>
      <c r="E5300" t="e">
        <f>VLOOKUP($D$1&amp;D5300,定价因子!E:F,2,0)</f>
        <v>#N/A</v>
      </c>
      <c r="G5300" t="e">
        <f>VLOOKUP($F$1&amp;F5300,定价因子!E:F,2,0)</f>
        <v>#N/A</v>
      </c>
      <c r="H5300" s="104" t="e">
        <f>C5300*PRODUCT(#REF!,#REF!,G5300,,#REF!,E5300)</f>
        <v>#N/A</v>
      </c>
    </row>
    <row r="5301" spans="3:8">
      <c r="C5301" t="e">
        <f>VLOOKUP(B5301,定价因子!L:M,2,0)</f>
        <v>#N/A</v>
      </c>
      <c r="E5301" t="e">
        <f>VLOOKUP($D$1&amp;D5301,定价因子!E:F,2,0)</f>
        <v>#N/A</v>
      </c>
      <c r="G5301" t="e">
        <f>VLOOKUP($F$1&amp;F5301,定价因子!E:F,2,0)</f>
        <v>#N/A</v>
      </c>
      <c r="H5301" s="104" t="e">
        <f>C5301*PRODUCT(#REF!,#REF!,G5301,,#REF!,E5301)</f>
        <v>#N/A</v>
      </c>
    </row>
    <row r="5302" spans="3:8">
      <c r="C5302" t="e">
        <f>VLOOKUP(B5302,定价因子!L:M,2,0)</f>
        <v>#N/A</v>
      </c>
      <c r="E5302" t="e">
        <f>VLOOKUP($D$1&amp;D5302,定价因子!E:F,2,0)</f>
        <v>#N/A</v>
      </c>
      <c r="G5302" t="e">
        <f>VLOOKUP($F$1&amp;F5302,定价因子!E:F,2,0)</f>
        <v>#N/A</v>
      </c>
      <c r="H5302" s="104" t="e">
        <f>C5302*PRODUCT(#REF!,#REF!,G5302,,#REF!,E5302)</f>
        <v>#N/A</v>
      </c>
    </row>
    <row r="5303" spans="3:8">
      <c r="C5303" t="e">
        <f>VLOOKUP(B5303,定价因子!L:M,2,0)</f>
        <v>#N/A</v>
      </c>
      <c r="E5303" t="e">
        <f>VLOOKUP($D$1&amp;D5303,定价因子!E:F,2,0)</f>
        <v>#N/A</v>
      </c>
      <c r="G5303" t="e">
        <f>VLOOKUP($F$1&amp;F5303,定价因子!E:F,2,0)</f>
        <v>#N/A</v>
      </c>
      <c r="H5303" s="104" t="e">
        <f>C5303*PRODUCT(#REF!,#REF!,G5303,,#REF!,E5303)</f>
        <v>#N/A</v>
      </c>
    </row>
    <row r="5304" spans="3:8">
      <c r="C5304" t="e">
        <f>VLOOKUP(B5304,定价因子!L:M,2,0)</f>
        <v>#N/A</v>
      </c>
      <c r="E5304" t="e">
        <f>VLOOKUP($D$1&amp;D5304,定价因子!E:F,2,0)</f>
        <v>#N/A</v>
      </c>
      <c r="G5304" t="e">
        <f>VLOOKUP($F$1&amp;F5304,定价因子!E:F,2,0)</f>
        <v>#N/A</v>
      </c>
      <c r="H5304" s="104" t="e">
        <f>C5304*PRODUCT(#REF!,#REF!,G5304,,#REF!,E5304)</f>
        <v>#N/A</v>
      </c>
    </row>
    <row r="5305" spans="3:8">
      <c r="C5305" t="e">
        <f>VLOOKUP(B5305,定价因子!L:M,2,0)</f>
        <v>#N/A</v>
      </c>
      <c r="E5305" t="e">
        <f>VLOOKUP($D$1&amp;D5305,定价因子!E:F,2,0)</f>
        <v>#N/A</v>
      </c>
      <c r="G5305" t="e">
        <f>VLOOKUP($F$1&amp;F5305,定价因子!E:F,2,0)</f>
        <v>#N/A</v>
      </c>
      <c r="H5305" s="104" t="e">
        <f>C5305*PRODUCT(#REF!,#REF!,G5305,,#REF!,E5305)</f>
        <v>#N/A</v>
      </c>
    </row>
    <row r="5306" spans="3:8">
      <c r="C5306" t="e">
        <f>VLOOKUP(B5306,定价因子!L:M,2,0)</f>
        <v>#N/A</v>
      </c>
      <c r="E5306" t="e">
        <f>VLOOKUP($D$1&amp;D5306,定价因子!E:F,2,0)</f>
        <v>#N/A</v>
      </c>
      <c r="G5306" t="e">
        <f>VLOOKUP($F$1&amp;F5306,定价因子!E:F,2,0)</f>
        <v>#N/A</v>
      </c>
      <c r="H5306" s="104" t="e">
        <f>C5306*PRODUCT(#REF!,#REF!,G5306,,#REF!,E5306)</f>
        <v>#N/A</v>
      </c>
    </row>
    <row r="5307" spans="3:8">
      <c r="C5307" t="e">
        <f>VLOOKUP(B5307,定价因子!L:M,2,0)</f>
        <v>#N/A</v>
      </c>
      <c r="E5307" t="e">
        <f>VLOOKUP($D$1&amp;D5307,定价因子!E:F,2,0)</f>
        <v>#N/A</v>
      </c>
      <c r="G5307" t="e">
        <f>VLOOKUP($F$1&amp;F5307,定价因子!E:F,2,0)</f>
        <v>#N/A</v>
      </c>
      <c r="H5307" s="104" t="e">
        <f>C5307*PRODUCT(#REF!,#REF!,G5307,,#REF!,E5307)</f>
        <v>#N/A</v>
      </c>
    </row>
    <row r="5308" spans="3:8">
      <c r="C5308" t="e">
        <f>VLOOKUP(B5308,定价因子!L:M,2,0)</f>
        <v>#N/A</v>
      </c>
      <c r="E5308" t="e">
        <f>VLOOKUP($D$1&amp;D5308,定价因子!E:F,2,0)</f>
        <v>#N/A</v>
      </c>
      <c r="G5308" t="e">
        <f>VLOOKUP($F$1&amp;F5308,定价因子!E:F,2,0)</f>
        <v>#N/A</v>
      </c>
      <c r="H5308" s="104" t="e">
        <f>C5308*PRODUCT(#REF!,#REF!,G5308,,#REF!,E5308)</f>
        <v>#N/A</v>
      </c>
    </row>
    <row r="5309" spans="3:8">
      <c r="C5309" t="e">
        <f>VLOOKUP(B5309,定价因子!L:M,2,0)</f>
        <v>#N/A</v>
      </c>
      <c r="E5309" t="e">
        <f>VLOOKUP($D$1&amp;D5309,定价因子!E:F,2,0)</f>
        <v>#N/A</v>
      </c>
      <c r="G5309" t="e">
        <f>VLOOKUP($F$1&amp;F5309,定价因子!E:F,2,0)</f>
        <v>#N/A</v>
      </c>
      <c r="H5309" s="104" t="e">
        <f>C5309*PRODUCT(#REF!,#REF!,G5309,,#REF!,E5309)</f>
        <v>#N/A</v>
      </c>
    </row>
    <row r="5310" spans="3:8">
      <c r="C5310" t="e">
        <f>VLOOKUP(B5310,定价因子!L:M,2,0)</f>
        <v>#N/A</v>
      </c>
      <c r="E5310" t="e">
        <f>VLOOKUP($D$1&amp;D5310,定价因子!E:F,2,0)</f>
        <v>#N/A</v>
      </c>
      <c r="G5310" t="e">
        <f>VLOOKUP($F$1&amp;F5310,定价因子!E:F,2,0)</f>
        <v>#N/A</v>
      </c>
      <c r="H5310" s="104" t="e">
        <f>C5310*PRODUCT(#REF!,#REF!,G5310,,#REF!,E5310)</f>
        <v>#N/A</v>
      </c>
    </row>
    <row r="5311" spans="3:8">
      <c r="C5311" t="e">
        <f>VLOOKUP(B5311,定价因子!L:M,2,0)</f>
        <v>#N/A</v>
      </c>
      <c r="E5311" t="e">
        <f>VLOOKUP($D$1&amp;D5311,定价因子!E:F,2,0)</f>
        <v>#N/A</v>
      </c>
      <c r="G5311" t="e">
        <f>VLOOKUP($F$1&amp;F5311,定价因子!E:F,2,0)</f>
        <v>#N/A</v>
      </c>
      <c r="H5311" s="104" t="e">
        <f>C5311*PRODUCT(#REF!,#REF!,G5311,,#REF!,E5311)</f>
        <v>#N/A</v>
      </c>
    </row>
    <row r="5312" spans="3:8">
      <c r="C5312" t="e">
        <f>VLOOKUP(B5312,定价因子!L:M,2,0)</f>
        <v>#N/A</v>
      </c>
      <c r="E5312" t="e">
        <f>VLOOKUP($D$1&amp;D5312,定价因子!E:F,2,0)</f>
        <v>#N/A</v>
      </c>
      <c r="G5312" t="e">
        <f>VLOOKUP($F$1&amp;F5312,定价因子!E:F,2,0)</f>
        <v>#N/A</v>
      </c>
      <c r="H5312" s="104" t="e">
        <f>C5312*PRODUCT(#REF!,#REF!,G5312,,#REF!,E5312)</f>
        <v>#N/A</v>
      </c>
    </row>
    <row r="5313" spans="3:8">
      <c r="C5313" t="e">
        <f>VLOOKUP(B5313,定价因子!L:M,2,0)</f>
        <v>#N/A</v>
      </c>
      <c r="E5313" t="e">
        <f>VLOOKUP($D$1&amp;D5313,定价因子!E:F,2,0)</f>
        <v>#N/A</v>
      </c>
      <c r="G5313" t="e">
        <f>VLOOKUP($F$1&amp;F5313,定价因子!E:F,2,0)</f>
        <v>#N/A</v>
      </c>
      <c r="H5313" s="104" t="e">
        <f>C5313*PRODUCT(#REF!,#REF!,G5313,,#REF!,E5313)</f>
        <v>#N/A</v>
      </c>
    </row>
    <row r="5314" spans="3:8">
      <c r="C5314" t="e">
        <f>VLOOKUP(B5314,定价因子!L:M,2,0)</f>
        <v>#N/A</v>
      </c>
      <c r="E5314" t="e">
        <f>VLOOKUP($D$1&amp;D5314,定价因子!E:F,2,0)</f>
        <v>#N/A</v>
      </c>
      <c r="G5314" t="e">
        <f>VLOOKUP($F$1&amp;F5314,定价因子!E:F,2,0)</f>
        <v>#N/A</v>
      </c>
      <c r="H5314" s="104" t="e">
        <f>C5314*PRODUCT(#REF!,#REF!,G5314,,#REF!,E5314)</f>
        <v>#N/A</v>
      </c>
    </row>
    <row r="5315" spans="3:8">
      <c r="C5315" t="e">
        <f>VLOOKUP(B5315,定价因子!L:M,2,0)</f>
        <v>#N/A</v>
      </c>
      <c r="E5315" t="e">
        <f>VLOOKUP($D$1&amp;D5315,定价因子!E:F,2,0)</f>
        <v>#N/A</v>
      </c>
      <c r="G5315" t="e">
        <f>VLOOKUP($F$1&amp;F5315,定价因子!E:F,2,0)</f>
        <v>#N/A</v>
      </c>
      <c r="H5315" s="104" t="e">
        <f>C5315*PRODUCT(#REF!,#REF!,G5315,,#REF!,E5315)</f>
        <v>#N/A</v>
      </c>
    </row>
    <row r="5316" spans="3:8">
      <c r="C5316" t="e">
        <f>VLOOKUP(B5316,定价因子!L:M,2,0)</f>
        <v>#N/A</v>
      </c>
      <c r="E5316" t="e">
        <f>VLOOKUP($D$1&amp;D5316,定价因子!E:F,2,0)</f>
        <v>#N/A</v>
      </c>
      <c r="G5316" t="e">
        <f>VLOOKUP($F$1&amp;F5316,定价因子!E:F,2,0)</f>
        <v>#N/A</v>
      </c>
      <c r="H5316" s="104" t="e">
        <f>C5316*PRODUCT(#REF!,#REF!,G5316,,#REF!,E5316)</f>
        <v>#N/A</v>
      </c>
    </row>
    <row r="5317" spans="3:8">
      <c r="C5317" t="e">
        <f>VLOOKUP(B5317,定价因子!L:M,2,0)</f>
        <v>#N/A</v>
      </c>
      <c r="E5317" t="e">
        <f>VLOOKUP($D$1&amp;D5317,定价因子!E:F,2,0)</f>
        <v>#N/A</v>
      </c>
      <c r="G5317" t="e">
        <f>VLOOKUP($F$1&amp;F5317,定价因子!E:F,2,0)</f>
        <v>#N/A</v>
      </c>
      <c r="H5317" s="104" t="e">
        <f>C5317*PRODUCT(#REF!,#REF!,G5317,,#REF!,E5317)</f>
        <v>#N/A</v>
      </c>
    </row>
    <row r="5318" spans="3:8">
      <c r="C5318" t="e">
        <f>VLOOKUP(B5318,定价因子!L:M,2,0)</f>
        <v>#N/A</v>
      </c>
      <c r="E5318" t="e">
        <f>VLOOKUP($D$1&amp;D5318,定价因子!E:F,2,0)</f>
        <v>#N/A</v>
      </c>
      <c r="G5318" t="e">
        <f>VLOOKUP($F$1&amp;F5318,定价因子!E:F,2,0)</f>
        <v>#N/A</v>
      </c>
      <c r="H5318" s="104" t="e">
        <f>C5318*PRODUCT(#REF!,#REF!,G5318,,#REF!,E5318)</f>
        <v>#N/A</v>
      </c>
    </row>
    <row r="5319" spans="3:8">
      <c r="C5319" t="e">
        <f>VLOOKUP(B5319,定价因子!L:M,2,0)</f>
        <v>#N/A</v>
      </c>
      <c r="E5319" t="e">
        <f>VLOOKUP($D$1&amp;D5319,定价因子!E:F,2,0)</f>
        <v>#N/A</v>
      </c>
      <c r="G5319" t="e">
        <f>VLOOKUP($F$1&amp;F5319,定价因子!E:F,2,0)</f>
        <v>#N/A</v>
      </c>
      <c r="H5319" s="104" t="e">
        <f>C5319*PRODUCT(#REF!,#REF!,G5319,,#REF!,E5319)</f>
        <v>#N/A</v>
      </c>
    </row>
    <row r="5320" spans="3:8">
      <c r="C5320" t="e">
        <f>VLOOKUP(B5320,定价因子!L:M,2,0)</f>
        <v>#N/A</v>
      </c>
      <c r="E5320" t="e">
        <f>VLOOKUP($D$1&amp;D5320,定价因子!E:F,2,0)</f>
        <v>#N/A</v>
      </c>
      <c r="G5320" t="e">
        <f>VLOOKUP($F$1&amp;F5320,定价因子!E:F,2,0)</f>
        <v>#N/A</v>
      </c>
      <c r="H5320" s="104" t="e">
        <f>C5320*PRODUCT(#REF!,#REF!,G5320,,#REF!,E5320)</f>
        <v>#N/A</v>
      </c>
    </row>
    <row r="5321" spans="3:8">
      <c r="C5321" t="e">
        <f>VLOOKUP(B5321,定价因子!L:M,2,0)</f>
        <v>#N/A</v>
      </c>
      <c r="E5321" t="e">
        <f>VLOOKUP($D$1&amp;D5321,定价因子!E:F,2,0)</f>
        <v>#N/A</v>
      </c>
      <c r="G5321" t="e">
        <f>VLOOKUP($F$1&amp;F5321,定价因子!E:F,2,0)</f>
        <v>#N/A</v>
      </c>
      <c r="H5321" s="104" t="e">
        <f>C5321*PRODUCT(#REF!,#REF!,G5321,,#REF!,E5321)</f>
        <v>#N/A</v>
      </c>
    </row>
    <row r="5322" spans="3:8">
      <c r="C5322" t="e">
        <f>VLOOKUP(B5322,定价因子!L:M,2,0)</f>
        <v>#N/A</v>
      </c>
      <c r="E5322" t="e">
        <f>VLOOKUP($D$1&amp;D5322,定价因子!E:F,2,0)</f>
        <v>#N/A</v>
      </c>
      <c r="G5322" t="e">
        <f>VLOOKUP($F$1&amp;F5322,定价因子!E:F,2,0)</f>
        <v>#N/A</v>
      </c>
      <c r="H5322" s="104" t="e">
        <f>C5322*PRODUCT(#REF!,#REF!,G5322,,#REF!,E5322)</f>
        <v>#N/A</v>
      </c>
    </row>
    <row r="5323" spans="3:8">
      <c r="C5323" t="e">
        <f>VLOOKUP(B5323,定价因子!L:M,2,0)</f>
        <v>#N/A</v>
      </c>
      <c r="E5323" t="e">
        <f>VLOOKUP($D$1&amp;D5323,定价因子!E:F,2,0)</f>
        <v>#N/A</v>
      </c>
      <c r="G5323" t="e">
        <f>VLOOKUP($F$1&amp;F5323,定价因子!E:F,2,0)</f>
        <v>#N/A</v>
      </c>
      <c r="H5323" s="104" t="e">
        <f>C5323*PRODUCT(#REF!,#REF!,G5323,,#REF!,E5323)</f>
        <v>#N/A</v>
      </c>
    </row>
    <row r="5324" spans="3:8">
      <c r="C5324" t="e">
        <f>VLOOKUP(B5324,定价因子!L:M,2,0)</f>
        <v>#N/A</v>
      </c>
      <c r="E5324" t="e">
        <f>VLOOKUP($D$1&amp;D5324,定价因子!E:F,2,0)</f>
        <v>#N/A</v>
      </c>
      <c r="G5324" t="e">
        <f>VLOOKUP($F$1&amp;F5324,定价因子!E:F,2,0)</f>
        <v>#N/A</v>
      </c>
      <c r="H5324" s="104" t="e">
        <f>C5324*PRODUCT(#REF!,#REF!,G5324,,#REF!,E5324)</f>
        <v>#N/A</v>
      </c>
    </row>
    <row r="5325" spans="3:8">
      <c r="C5325" t="e">
        <f>VLOOKUP(B5325,定价因子!L:M,2,0)</f>
        <v>#N/A</v>
      </c>
      <c r="E5325" t="e">
        <f>VLOOKUP($D$1&amp;D5325,定价因子!E:F,2,0)</f>
        <v>#N/A</v>
      </c>
      <c r="G5325" t="e">
        <f>VLOOKUP($F$1&amp;F5325,定价因子!E:F,2,0)</f>
        <v>#N/A</v>
      </c>
      <c r="H5325" s="104" t="e">
        <f>C5325*PRODUCT(#REF!,#REF!,G5325,,#REF!,E5325)</f>
        <v>#N/A</v>
      </c>
    </row>
    <row r="5326" spans="3:8">
      <c r="C5326" t="e">
        <f>VLOOKUP(B5326,定价因子!L:M,2,0)</f>
        <v>#N/A</v>
      </c>
      <c r="E5326" t="e">
        <f>VLOOKUP($D$1&amp;D5326,定价因子!E:F,2,0)</f>
        <v>#N/A</v>
      </c>
      <c r="G5326" t="e">
        <f>VLOOKUP($F$1&amp;F5326,定价因子!E:F,2,0)</f>
        <v>#N/A</v>
      </c>
      <c r="H5326" s="104" t="e">
        <f>C5326*PRODUCT(#REF!,#REF!,G5326,,#REF!,E5326)</f>
        <v>#N/A</v>
      </c>
    </row>
    <row r="5327" spans="3:8">
      <c r="C5327" t="e">
        <f>VLOOKUP(B5327,定价因子!L:M,2,0)</f>
        <v>#N/A</v>
      </c>
      <c r="E5327" t="e">
        <f>VLOOKUP($D$1&amp;D5327,定价因子!E:F,2,0)</f>
        <v>#N/A</v>
      </c>
      <c r="G5327" t="e">
        <f>VLOOKUP($F$1&amp;F5327,定价因子!E:F,2,0)</f>
        <v>#N/A</v>
      </c>
      <c r="H5327" s="104" t="e">
        <f>C5327*PRODUCT(#REF!,#REF!,G5327,,#REF!,E5327)</f>
        <v>#N/A</v>
      </c>
    </row>
    <row r="5328" spans="3:8">
      <c r="C5328" t="e">
        <f>VLOOKUP(B5328,定价因子!L:M,2,0)</f>
        <v>#N/A</v>
      </c>
      <c r="E5328" t="e">
        <f>VLOOKUP($D$1&amp;D5328,定价因子!E:F,2,0)</f>
        <v>#N/A</v>
      </c>
      <c r="G5328" t="e">
        <f>VLOOKUP($F$1&amp;F5328,定价因子!E:F,2,0)</f>
        <v>#N/A</v>
      </c>
      <c r="H5328" s="104" t="e">
        <f>C5328*PRODUCT(#REF!,#REF!,G5328,,#REF!,E5328)</f>
        <v>#N/A</v>
      </c>
    </row>
    <row r="5329" spans="3:8">
      <c r="C5329" t="e">
        <f>VLOOKUP(B5329,定价因子!L:M,2,0)</f>
        <v>#N/A</v>
      </c>
      <c r="E5329" t="e">
        <f>VLOOKUP($D$1&amp;D5329,定价因子!E:F,2,0)</f>
        <v>#N/A</v>
      </c>
      <c r="G5329" t="e">
        <f>VLOOKUP($F$1&amp;F5329,定价因子!E:F,2,0)</f>
        <v>#N/A</v>
      </c>
      <c r="H5329" s="104" t="e">
        <f>C5329*PRODUCT(#REF!,#REF!,G5329,,#REF!,E5329)</f>
        <v>#N/A</v>
      </c>
    </row>
    <row r="5330" spans="3:8">
      <c r="C5330" t="e">
        <f>VLOOKUP(B5330,定价因子!L:M,2,0)</f>
        <v>#N/A</v>
      </c>
      <c r="E5330" t="e">
        <f>VLOOKUP($D$1&amp;D5330,定价因子!E:F,2,0)</f>
        <v>#N/A</v>
      </c>
      <c r="G5330" t="e">
        <f>VLOOKUP($F$1&amp;F5330,定价因子!E:F,2,0)</f>
        <v>#N/A</v>
      </c>
      <c r="H5330" s="104" t="e">
        <f>C5330*PRODUCT(#REF!,#REF!,G5330,,#REF!,E5330)</f>
        <v>#N/A</v>
      </c>
    </row>
    <row r="5331" spans="3:8">
      <c r="C5331" t="e">
        <f>VLOOKUP(B5331,定价因子!L:M,2,0)</f>
        <v>#N/A</v>
      </c>
      <c r="E5331" t="e">
        <f>VLOOKUP($D$1&amp;D5331,定价因子!E:F,2,0)</f>
        <v>#N/A</v>
      </c>
      <c r="G5331" t="e">
        <f>VLOOKUP($F$1&amp;F5331,定价因子!E:F,2,0)</f>
        <v>#N/A</v>
      </c>
      <c r="H5331" s="104" t="e">
        <f>C5331*PRODUCT(#REF!,#REF!,G5331,,#REF!,E5331)</f>
        <v>#N/A</v>
      </c>
    </row>
    <row r="5332" spans="3:8">
      <c r="C5332" t="e">
        <f>VLOOKUP(B5332,定价因子!L:M,2,0)</f>
        <v>#N/A</v>
      </c>
      <c r="E5332" t="e">
        <f>VLOOKUP($D$1&amp;D5332,定价因子!E:F,2,0)</f>
        <v>#N/A</v>
      </c>
      <c r="G5332" t="e">
        <f>VLOOKUP($F$1&amp;F5332,定价因子!E:F,2,0)</f>
        <v>#N/A</v>
      </c>
      <c r="H5332" s="104" t="e">
        <f>C5332*PRODUCT(#REF!,#REF!,G5332,,#REF!,E5332)</f>
        <v>#N/A</v>
      </c>
    </row>
    <row r="5333" spans="3:8">
      <c r="C5333" t="e">
        <f>VLOOKUP(B5333,定价因子!L:M,2,0)</f>
        <v>#N/A</v>
      </c>
      <c r="E5333" t="e">
        <f>VLOOKUP($D$1&amp;D5333,定价因子!E:F,2,0)</f>
        <v>#N/A</v>
      </c>
      <c r="G5333" t="e">
        <f>VLOOKUP($F$1&amp;F5333,定价因子!E:F,2,0)</f>
        <v>#N/A</v>
      </c>
      <c r="H5333" s="104" t="e">
        <f>C5333*PRODUCT(#REF!,#REF!,G5333,,#REF!,E5333)</f>
        <v>#N/A</v>
      </c>
    </row>
    <row r="5334" spans="3:8">
      <c r="C5334" t="e">
        <f>VLOOKUP(B5334,定价因子!L:M,2,0)</f>
        <v>#N/A</v>
      </c>
      <c r="E5334" t="e">
        <f>VLOOKUP($D$1&amp;D5334,定价因子!E:F,2,0)</f>
        <v>#N/A</v>
      </c>
      <c r="G5334" t="e">
        <f>VLOOKUP($F$1&amp;F5334,定价因子!E:F,2,0)</f>
        <v>#N/A</v>
      </c>
      <c r="H5334" s="104" t="e">
        <f>C5334*PRODUCT(#REF!,#REF!,G5334,,#REF!,E5334)</f>
        <v>#N/A</v>
      </c>
    </row>
    <row r="5335" spans="3:8">
      <c r="C5335" t="e">
        <f>VLOOKUP(B5335,定价因子!L:M,2,0)</f>
        <v>#N/A</v>
      </c>
      <c r="E5335" t="e">
        <f>VLOOKUP($D$1&amp;D5335,定价因子!E:F,2,0)</f>
        <v>#N/A</v>
      </c>
      <c r="G5335" t="e">
        <f>VLOOKUP($F$1&amp;F5335,定价因子!E:F,2,0)</f>
        <v>#N/A</v>
      </c>
      <c r="H5335" s="104" t="e">
        <f>C5335*PRODUCT(#REF!,#REF!,G5335,,#REF!,E5335)</f>
        <v>#N/A</v>
      </c>
    </row>
    <row r="5336" spans="3:8">
      <c r="C5336" t="e">
        <f>VLOOKUP(B5336,定价因子!L:M,2,0)</f>
        <v>#N/A</v>
      </c>
      <c r="E5336" t="e">
        <f>VLOOKUP($D$1&amp;D5336,定价因子!E:F,2,0)</f>
        <v>#N/A</v>
      </c>
      <c r="G5336" t="e">
        <f>VLOOKUP($F$1&amp;F5336,定价因子!E:F,2,0)</f>
        <v>#N/A</v>
      </c>
      <c r="H5336" s="104" t="e">
        <f>C5336*PRODUCT(#REF!,#REF!,G5336,,#REF!,E5336)</f>
        <v>#N/A</v>
      </c>
    </row>
    <row r="5337" spans="3:8">
      <c r="C5337" t="e">
        <f>VLOOKUP(B5337,定价因子!L:M,2,0)</f>
        <v>#N/A</v>
      </c>
      <c r="E5337" t="e">
        <f>VLOOKUP($D$1&amp;D5337,定价因子!E:F,2,0)</f>
        <v>#N/A</v>
      </c>
      <c r="G5337" t="e">
        <f>VLOOKUP($F$1&amp;F5337,定价因子!E:F,2,0)</f>
        <v>#N/A</v>
      </c>
      <c r="H5337" s="104" t="e">
        <f>C5337*PRODUCT(#REF!,#REF!,G5337,,#REF!,E5337)</f>
        <v>#N/A</v>
      </c>
    </row>
    <row r="5338" spans="3:8">
      <c r="C5338" t="e">
        <f>VLOOKUP(B5338,定价因子!L:M,2,0)</f>
        <v>#N/A</v>
      </c>
      <c r="E5338" t="e">
        <f>VLOOKUP($D$1&amp;D5338,定价因子!E:F,2,0)</f>
        <v>#N/A</v>
      </c>
      <c r="G5338" t="e">
        <f>VLOOKUP($F$1&amp;F5338,定价因子!E:F,2,0)</f>
        <v>#N/A</v>
      </c>
      <c r="H5338" s="104" t="e">
        <f>C5338*PRODUCT(#REF!,#REF!,G5338,,#REF!,E5338)</f>
        <v>#N/A</v>
      </c>
    </row>
    <row r="5339" spans="3:8">
      <c r="C5339" t="e">
        <f>VLOOKUP(B5339,定价因子!L:M,2,0)</f>
        <v>#N/A</v>
      </c>
      <c r="E5339" t="e">
        <f>VLOOKUP($D$1&amp;D5339,定价因子!E:F,2,0)</f>
        <v>#N/A</v>
      </c>
      <c r="G5339" t="e">
        <f>VLOOKUP($F$1&amp;F5339,定价因子!E:F,2,0)</f>
        <v>#N/A</v>
      </c>
      <c r="H5339" s="104" t="e">
        <f>C5339*PRODUCT(#REF!,#REF!,G5339,,#REF!,E5339)</f>
        <v>#N/A</v>
      </c>
    </row>
    <row r="5340" spans="3:8">
      <c r="C5340" t="e">
        <f>VLOOKUP(B5340,定价因子!L:M,2,0)</f>
        <v>#N/A</v>
      </c>
      <c r="E5340" t="e">
        <f>VLOOKUP($D$1&amp;D5340,定价因子!E:F,2,0)</f>
        <v>#N/A</v>
      </c>
      <c r="G5340" t="e">
        <f>VLOOKUP($F$1&amp;F5340,定价因子!E:F,2,0)</f>
        <v>#N/A</v>
      </c>
      <c r="H5340" s="104" t="e">
        <f>C5340*PRODUCT(#REF!,#REF!,G5340,,#REF!,E5340)</f>
        <v>#N/A</v>
      </c>
    </row>
    <row r="5341" spans="3:8">
      <c r="C5341" t="e">
        <f>VLOOKUP(B5341,定价因子!L:M,2,0)</f>
        <v>#N/A</v>
      </c>
      <c r="E5341" t="e">
        <f>VLOOKUP($D$1&amp;D5341,定价因子!E:F,2,0)</f>
        <v>#N/A</v>
      </c>
      <c r="G5341" t="e">
        <f>VLOOKUP($F$1&amp;F5341,定价因子!E:F,2,0)</f>
        <v>#N/A</v>
      </c>
      <c r="H5341" s="104" t="e">
        <f>C5341*PRODUCT(#REF!,#REF!,G5341,,#REF!,E5341)</f>
        <v>#N/A</v>
      </c>
    </row>
    <row r="5342" spans="3:8">
      <c r="C5342" t="e">
        <f>VLOOKUP(B5342,定价因子!L:M,2,0)</f>
        <v>#N/A</v>
      </c>
      <c r="E5342" t="e">
        <f>VLOOKUP($D$1&amp;D5342,定价因子!E:F,2,0)</f>
        <v>#N/A</v>
      </c>
      <c r="G5342" t="e">
        <f>VLOOKUP($F$1&amp;F5342,定价因子!E:F,2,0)</f>
        <v>#N/A</v>
      </c>
      <c r="H5342" s="104" t="e">
        <f>C5342*PRODUCT(#REF!,#REF!,G5342,,#REF!,E5342)</f>
        <v>#N/A</v>
      </c>
    </row>
    <row r="5343" spans="3:8">
      <c r="C5343" t="e">
        <f>VLOOKUP(B5343,定价因子!L:M,2,0)</f>
        <v>#N/A</v>
      </c>
      <c r="E5343" t="e">
        <f>VLOOKUP($D$1&amp;D5343,定价因子!E:F,2,0)</f>
        <v>#N/A</v>
      </c>
      <c r="G5343" t="e">
        <f>VLOOKUP($F$1&amp;F5343,定价因子!E:F,2,0)</f>
        <v>#N/A</v>
      </c>
      <c r="H5343" s="104" t="e">
        <f>C5343*PRODUCT(#REF!,#REF!,G5343,,#REF!,E5343)</f>
        <v>#N/A</v>
      </c>
    </row>
    <row r="5344" spans="3:8">
      <c r="C5344" t="e">
        <f>VLOOKUP(B5344,定价因子!L:M,2,0)</f>
        <v>#N/A</v>
      </c>
      <c r="E5344" t="e">
        <f>VLOOKUP($D$1&amp;D5344,定价因子!E:F,2,0)</f>
        <v>#N/A</v>
      </c>
      <c r="G5344" t="e">
        <f>VLOOKUP($F$1&amp;F5344,定价因子!E:F,2,0)</f>
        <v>#N/A</v>
      </c>
      <c r="H5344" s="104" t="e">
        <f>C5344*PRODUCT(#REF!,#REF!,G5344,,#REF!,E5344)</f>
        <v>#N/A</v>
      </c>
    </row>
    <row r="5345" spans="3:8">
      <c r="C5345" t="e">
        <f>VLOOKUP(B5345,定价因子!L:M,2,0)</f>
        <v>#N/A</v>
      </c>
      <c r="E5345" t="e">
        <f>VLOOKUP($D$1&amp;D5345,定价因子!E:F,2,0)</f>
        <v>#N/A</v>
      </c>
      <c r="G5345" t="e">
        <f>VLOOKUP($F$1&amp;F5345,定价因子!E:F,2,0)</f>
        <v>#N/A</v>
      </c>
      <c r="H5345" s="104" t="e">
        <f>C5345*PRODUCT(#REF!,#REF!,G5345,,#REF!,E5345)</f>
        <v>#N/A</v>
      </c>
    </row>
    <row r="5346" spans="3:8">
      <c r="C5346" t="e">
        <f>VLOOKUP(B5346,定价因子!L:M,2,0)</f>
        <v>#N/A</v>
      </c>
      <c r="E5346" t="e">
        <f>VLOOKUP($D$1&amp;D5346,定价因子!E:F,2,0)</f>
        <v>#N/A</v>
      </c>
      <c r="G5346" t="e">
        <f>VLOOKUP($F$1&amp;F5346,定价因子!E:F,2,0)</f>
        <v>#N/A</v>
      </c>
      <c r="H5346" s="104" t="e">
        <f>C5346*PRODUCT(#REF!,#REF!,G5346,,#REF!,E5346)</f>
        <v>#N/A</v>
      </c>
    </row>
    <row r="5347" spans="3:8">
      <c r="C5347" t="e">
        <f>VLOOKUP(B5347,定价因子!L:M,2,0)</f>
        <v>#N/A</v>
      </c>
      <c r="E5347" t="e">
        <f>VLOOKUP($D$1&amp;D5347,定价因子!E:F,2,0)</f>
        <v>#N/A</v>
      </c>
      <c r="G5347" t="e">
        <f>VLOOKUP($F$1&amp;F5347,定价因子!E:F,2,0)</f>
        <v>#N/A</v>
      </c>
      <c r="H5347" s="104" t="e">
        <f>C5347*PRODUCT(#REF!,#REF!,G5347,,#REF!,E5347)</f>
        <v>#N/A</v>
      </c>
    </row>
    <row r="5348" spans="3:8">
      <c r="C5348" t="e">
        <f>VLOOKUP(B5348,定价因子!L:M,2,0)</f>
        <v>#N/A</v>
      </c>
      <c r="E5348" t="e">
        <f>VLOOKUP($D$1&amp;D5348,定价因子!E:F,2,0)</f>
        <v>#N/A</v>
      </c>
      <c r="G5348" t="e">
        <f>VLOOKUP($F$1&amp;F5348,定价因子!E:F,2,0)</f>
        <v>#N/A</v>
      </c>
      <c r="H5348" s="104" t="e">
        <f>C5348*PRODUCT(#REF!,#REF!,G5348,,#REF!,E5348)</f>
        <v>#N/A</v>
      </c>
    </row>
    <row r="5349" spans="3:8">
      <c r="C5349" t="e">
        <f>VLOOKUP(B5349,定价因子!L:M,2,0)</f>
        <v>#N/A</v>
      </c>
      <c r="E5349" t="e">
        <f>VLOOKUP($D$1&amp;D5349,定价因子!E:F,2,0)</f>
        <v>#N/A</v>
      </c>
      <c r="G5349" t="e">
        <f>VLOOKUP($F$1&amp;F5349,定价因子!E:F,2,0)</f>
        <v>#N/A</v>
      </c>
      <c r="H5349" s="104" t="e">
        <f>C5349*PRODUCT(#REF!,#REF!,G5349,,#REF!,E5349)</f>
        <v>#N/A</v>
      </c>
    </row>
    <row r="5350" spans="3:8">
      <c r="C5350" t="e">
        <f>VLOOKUP(B5350,定价因子!L:M,2,0)</f>
        <v>#N/A</v>
      </c>
      <c r="E5350" t="e">
        <f>VLOOKUP($D$1&amp;D5350,定价因子!E:F,2,0)</f>
        <v>#N/A</v>
      </c>
      <c r="G5350" t="e">
        <f>VLOOKUP($F$1&amp;F5350,定价因子!E:F,2,0)</f>
        <v>#N/A</v>
      </c>
      <c r="H5350" s="104" t="e">
        <f>C5350*PRODUCT(#REF!,#REF!,G5350,,#REF!,E5350)</f>
        <v>#N/A</v>
      </c>
    </row>
    <row r="5351" spans="3:8">
      <c r="C5351" t="e">
        <f>VLOOKUP(B5351,定价因子!L:M,2,0)</f>
        <v>#N/A</v>
      </c>
      <c r="E5351" t="e">
        <f>VLOOKUP($D$1&amp;D5351,定价因子!E:F,2,0)</f>
        <v>#N/A</v>
      </c>
      <c r="G5351" t="e">
        <f>VLOOKUP($F$1&amp;F5351,定价因子!E:F,2,0)</f>
        <v>#N/A</v>
      </c>
      <c r="H5351" s="104" t="e">
        <f>C5351*PRODUCT(#REF!,#REF!,G5351,,#REF!,E5351)</f>
        <v>#N/A</v>
      </c>
    </row>
    <row r="5352" spans="3:8">
      <c r="C5352" t="e">
        <f>VLOOKUP(B5352,定价因子!L:M,2,0)</f>
        <v>#N/A</v>
      </c>
      <c r="E5352" t="e">
        <f>VLOOKUP($D$1&amp;D5352,定价因子!E:F,2,0)</f>
        <v>#N/A</v>
      </c>
      <c r="G5352" t="e">
        <f>VLOOKUP($F$1&amp;F5352,定价因子!E:F,2,0)</f>
        <v>#N/A</v>
      </c>
      <c r="H5352" s="104" t="e">
        <f>C5352*PRODUCT(#REF!,#REF!,G5352,,#REF!,E5352)</f>
        <v>#N/A</v>
      </c>
    </row>
    <row r="5353" spans="3:8">
      <c r="C5353" t="e">
        <f>VLOOKUP(B5353,定价因子!L:M,2,0)</f>
        <v>#N/A</v>
      </c>
      <c r="E5353" t="e">
        <f>VLOOKUP($D$1&amp;D5353,定价因子!E:F,2,0)</f>
        <v>#N/A</v>
      </c>
      <c r="G5353" t="e">
        <f>VLOOKUP($F$1&amp;F5353,定价因子!E:F,2,0)</f>
        <v>#N/A</v>
      </c>
      <c r="H5353" s="104" t="e">
        <f>C5353*PRODUCT(#REF!,#REF!,G5353,,#REF!,E5353)</f>
        <v>#N/A</v>
      </c>
    </row>
    <row r="5354" spans="3:8">
      <c r="C5354" t="e">
        <f>VLOOKUP(B5354,定价因子!L:M,2,0)</f>
        <v>#N/A</v>
      </c>
      <c r="E5354" t="e">
        <f>VLOOKUP($D$1&amp;D5354,定价因子!E:F,2,0)</f>
        <v>#N/A</v>
      </c>
      <c r="G5354" t="e">
        <f>VLOOKUP($F$1&amp;F5354,定价因子!E:F,2,0)</f>
        <v>#N/A</v>
      </c>
      <c r="H5354" s="104" t="e">
        <f>C5354*PRODUCT(#REF!,#REF!,G5354,,#REF!,E5354)</f>
        <v>#N/A</v>
      </c>
    </row>
    <row r="5355" spans="3:8">
      <c r="C5355" t="e">
        <f>VLOOKUP(B5355,定价因子!L:M,2,0)</f>
        <v>#N/A</v>
      </c>
      <c r="E5355" t="e">
        <f>VLOOKUP($D$1&amp;D5355,定价因子!E:F,2,0)</f>
        <v>#N/A</v>
      </c>
      <c r="G5355" t="e">
        <f>VLOOKUP($F$1&amp;F5355,定价因子!E:F,2,0)</f>
        <v>#N/A</v>
      </c>
      <c r="H5355" s="104" t="e">
        <f>C5355*PRODUCT(#REF!,#REF!,G5355,,#REF!,E5355)</f>
        <v>#N/A</v>
      </c>
    </row>
    <row r="5356" spans="3:8">
      <c r="C5356" t="e">
        <f>VLOOKUP(B5356,定价因子!L:M,2,0)</f>
        <v>#N/A</v>
      </c>
      <c r="E5356" t="e">
        <f>VLOOKUP($D$1&amp;D5356,定价因子!E:F,2,0)</f>
        <v>#N/A</v>
      </c>
      <c r="G5356" t="e">
        <f>VLOOKUP($F$1&amp;F5356,定价因子!E:F,2,0)</f>
        <v>#N/A</v>
      </c>
      <c r="H5356" s="104" t="e">
        <f>C5356*PRODUCT(#REF!,#REF!,G5356,,#REF!,E5356)</f>
        <v>#N/A</v>
      </c>
    </row>
    <row r="5357" spans="3:8">
      <c r="C5357" t="e">
        <f>VLOOKUP(B5357,定价因子!L:M,2,0)</f>
        <v>#N/A</v>
      </c>
      <c r="E5357" t="e">
        <f>VLOOKUP($D$1&amp;D5357,定价因子!E:F,2,0)</f>
        <v>#N/A</v>
      </c>
      <c r="G5357" t="e">
        <f>VLOOKUP($F$1&amp;F5357,定价因子!E:F,2,0)</f>
        <v>#N/A</v>
      </c>
      <c r="H5357" s="104" t="e">
        <f>C5357*PRODUCT(#REF!,#REF!,G5357,,#REF!,E5357)</f>
        <v>#N/A</v>
      </c>
    </row>
    <row r="5358" spans="3:8">
      <c r="C5358" t="e">
        <f>VLOOKUP(B5358,定价因子!L:M,2,0)</f>
        <v>#N/A</v>
      </c>
      <c r="E5358" t="e">
        <f>VLOOKUP($D$1&amp;D5358,定价因子!E:F,2,0)</f>
        <v>#N/A</v>
      </c>
      <c r="G5358" t="e">
        <f>VLOOKUP($F$1&amp;F5358,定价因子!E:F,2,0)</f>
        <v>#N/A</v>
      </c>
      <c r="H5358" s="104" t="e">
        <f>C5358*PRODUCT(#REF!,#REF!,G5358,,#REF!,E5358)</f>
        <v>#N/A</v>
      </c>
    </row>
    <row r="5359" spans="3:8">
      <c r="C5359" t="e">
        <f>VLOOKUP(B5359,定价因子!L:M,2,0)</f>
        <v>#N/A</v>
      </c>
      <c r="E5359" t="e">
        <f>VLOOKUP($D$1&amp;D5359,定价因子!E:F,2,0)</f>
        <v>#N/A</v>
      </c>
      <c r="G5359" t="e">
        <f>VLOOKUP($F$1&amp;F5359,定价因子!E:F,2,0)</f>
        <v>#N/A</v>
      </c>
      <c r="H5359" s="104" t="e">
        <f>C5359*PRODUCT(#REF!,#REF!,G5359,,#REF!,E5359)</f>
        <v>#N/A</v>
      </c>
    </row>
    <row r="5360" spans="3:8">
      <c r="C5360" t="e">
        <f>VLOOKUP(B5360,定价因子!L:M,2,0)</f>
        <v>#N/A</v>
      </c>
      <c r="E5360" t="e">
        <f>VLOOKUP($D$1&amp;D5360,定价因子!E:F,2,0)</f>
        <v>#N/A</v>
      </c>
      <c r="G5360" t="e">
        <f>VLOOKUP($F$1&amp;F5360,定价因子!E:F,2,0)</f>
        <v>#N/A</v>
      </c>
      <c r="H5360" s="104" t="e">
        <f>C5360*PRODUCT(#REF!,#REF!,G5360,,#REF!,E5360)</f>
        <v>#N/A</v>
      </c>
    </row>
    <row r="5361" spans="3:8">
      <c r="C5361" t="e">
        <f>VLOOKUP(B5361,定价因子!L:M,2,0)</f>
        <v>#N/A</v>
      </c>
      <c r="E5361" t="e">
        <f>VLOOKUP($D$1&amp;D5361,定价因子!E:F,2,0)</f>
        <v>#N/A</v>
      </c>
      <c r="G5361" t="e">
        <f>VLOOKUP($F$1&amp;F5361,定价因子!E:F,2,0)</f>
        <v>#N/A</v>
      </c>
      <c r="H5361" s="104" t="e">
        <f>C5361*PRODUCT(#REF!,#REF!,G5361,,#REF!,E5361)</f>
        <v>#N/A</v>
      </c>
    </row>
    <row r="5362" spans="3:8">
      <c r="C5362" t="e">
        <f>VLOOKUP(B5362,定价因子!L:M,2,0)</f>
        <v>#N/A</v>
      </c>
      <c r="E5362" t="e">
        <f>VLOOKUP($D$1&amp;D5362,定价因子!E:F,2,0)</f>
        <v>#N/A</v>
      </c>
      <c r="G5362" t="e">
        <f>VLOOKUP($F$1&amp;F5362,定价因子!E:F,2,0)</f>
        <v>#N/A</v>
      </c>
      <c r="H5362" s="104" t="e">
        <f>C5362*PRODUCT(#REF!,#REF!,G5362,,#REF!,E5362)</f>
        <v>#N/A</v>
      </c>
    </row>
    <row r="5363" spans="3:8">
      <c r="C5363" t="e">
        <f>VLOOKUP(B5363,定价因子!L:M,2,0)</f>
        <v>#N/A</v>
      </c>
      <c r="E5363" t="e">
        <f>VLOOKUP($D$1&amp;D5363,定价因子!E:F,2,0)</f>
        <v>#N/A</v>
      </c>
      <c r="G5363" t="e">
        <f>VLOOKUP($F$1&amp;F5363,定价因子!E:F,2,0)</f>
        <v>#N/A</v>
      </c>
      <c r="H5363" s="104" t="e">
        <f>C5363*PRODUCT(#REF!,#REF!,G5363,,#REF!,E5363)</f>
        <v>#N/A</v>
      </c>
    </row>
    <row r="5364" spans="3:8">
      <c r="C5364" t="e">
        <f>VLOOKUP(B5364,定价因子!L:M,2,0)</f>
        <v>#N/A</v>
      </c>
      <c r="E5364" t="e">
        <f>VLOOKUP($D$1&amp;D5364,定价因子!E:F,2,0)</f>
        <v>#N/A</v>
      </c>
      <c r="G5364" t="e">
        <f>VLOOKUP($F$1&amp;F5364,定价因子!E:F,2,0)</f>
        <v>#N/A</v>
      </c>
      <c r="H5364" s="104" t="e">
        <f>C5364*PRODUCT(#REF!,#REF!,G5364,,#REF!,E5364)</f>
        <v>#N/A</v>
      </c>
    </row>
    <row r="5365" spans="3:8">
      <c r="C5365" t="e">
        <f>VLOOKUP(B5365,定价因子!L:M,2,0)</f>
        <v>#N/A</v>
      </c>
      <c r="E5365" t="e">
        <f>VLOOKUP($D$1&amp;D5365,定价因子!E:F,2,0)</f>
        <v>#N/A</v>
      </c>
      <c r="G5365" t="e">
        <f>VLOOKUP($F$1&amp;F5365,定价因子!E:F,2,0)</f>
        <v>#N/A</v>
      </c>
      <c r="H5365" s="104" t="e">
        <f>C5365*PRODUCT(#REF!,#REF!,G5365,,#REF!,E5365)</f>
        <v>#N/A</v>
      </c>
    </row>
    <row r="5366" spans="3:8">
      <c r="C5366" t="e">
        <f>VLOOKUP(B5366,定价因子!L:M,2,0)</f>
        <v>#N/A</v>
      </c>
      <c r="E5366" t="e">
        <f>VLOOKUP($D$1&amp;D5366,定价因子!E:F,2,0)</f>
        <v>#N/A</v>
      </c>
      <c r="G5366" t="e">
        <f>VLOOKUP($F$1&amp;F5366,定价因子!E:F,2,0)</f>
        <v>#N/A</v>
      </c>
      <c r="H5366" s="104" t="e">
        <f>C5366*PRODUCT(#REF!,#REF!,G5366,,#REF!,E5366)</f>
        <v>#N/A</v>
      </c>
    </row>
    <row r="5367" spans="3:8">
      <c r="C5367" t="e">
        <f>VLOOKUP(B5367,定价因子!L:M,2,0)</f>
        <v>#N/A</v>
      </c>
      <c r="E5367" t="e">
        <f>VLOOKUP($D$1&amp;D5367,定价因子!E:F,2,0)</f>
        <v>#N/A</v>
      </c>
      <c r="G5367" t="e">
        <f>VLOOKUP($F$1&amp;F5367,定价因子!E:F,2,0)</f>
        <v>#N/A</v>
      </c>
      <c r="H5367" s="104" t="e">
        <f>C5367*PRODUCT(#REF!,#REF!,G5367,,#REF!,E5367)</f>
        <v>#N/A</v>
      </c>
    </row>
    <row r="5368" spans="3:8">
      <c r="C5368" t="e">
        <f>VLOOKUP(B5368,定价因子!L:M,2,0)</f>
        <v>#N/A</v>
      </c>
      <c r="E5368" t="e">
        <f>VLOOKUP($D$1&amp;D5368,定价因子!E:F,2,0)</f>
        <v>#N/A</v>
      </c>
      <c r="G5368" t="e">
        <f>VLOOKUP($F$1&amp;F5368,定价因子!E:F,2,0)</f>
        <v>#N/A</v>
      </c>
      <c r="H5368" s="104" t="e">
        <f>C5368*PRODUCT(#REF!,#REF!,G5368,,#REF!,E5368)</f>
        <v>#N/A</v>
      </c>
    </row>
    <row r="5369" spans="3:8">
      <c r="C5369" t="e">
        <f>VLOOKUP(B5369,定价因子!L:M,2,0)</f>
        <v>#N/A</v>
      </c>
      <c r="E5369" t="e">
        <f>VLOOKUP($D$1&amp;D5369,定价因子!E:F,2,0)</f>
        <v>#N/A</v>
      </c>
      <c r="G5369" t="e">
        <f>VLOOKUP($F$1&amp;F5369,定价因子!E:F,2,0)</f>
        <v>#N/A</v>
      </c>
      <c r="H5369" s="104" t="e">
        <f>C5369*PRODUCT(#REF!,#REF!,G5369,,#REF!,E5369)</f>
        <v>#N/A</v>
      </c>
    </row>
    <row r="5370" spans="3:8">
      <c r="C5370" t="e">
        <f>VLOOKUP(B5370,定价因子!L:M,2,0)</f>
        <v>#N/A</v>
      </c>
      <c r="E5370" t="e">
        <f>VLOOKUP($D$1&amp;D5370,定价因子!E:F,2,0)</f>
        <v>#N/A</v>
      </c>
      <c r="G5370" t="e">
        <f>VLOOKUP($F$1&amp;F5370,定价因子!E:F,2,0)</f>
        <v>#N/A</v>
      </c>
      <c r="H5370" s="104" t="e">
        <f>C5370*PRODUCT(#REF!,#REF!,G5370,,#REF!,E5370)</f>
        <v>#N/A</v>
      </c>
    </row>
    <row r="5371" spans="3:8">
      <c r="C5371" t="e">
        <f>VLOOKUP(B5371,定价因子!L:M,2,0)</f>
        <v>#N/A</v>
      </c>
      <c r="E5371" t="e">
        <f>VLOOKUP($D$1&amp;D5371,定价因子!E:F,2,0)</f>
        <v>#N/A</v>
      </c>
      <c r="G5371" t="e">
        <f>VLOOKUP($F$1&amp;F5371,定价因子!E:F,2,0)</f>
        <v>#N/A</v>
      </c>
      <c r="H5371" s="104" t="e">
        <f>C5371*PRODUCT(#REF!,#REF!,G5371,,#REF!,E5371)</f>
        <v>#N/A</v>
      </c>
    </row>
    <row r="5372" spans="3:8">
      <c r="C5372" t="e">
        <f>VLOOKUP(B5372,定价因子!L:M,2,0)</f>
        <v>#N/A</v>
      </c>
      <c r="E5372" t="e">
        <f>VLOOKUP($D$1&amp;D5372,定价因子!E:F,2,0)</f>
        <v>#N/A</v>
      </c>
      <c r="G5372" t="e">
        <f>VLOOKUP($F$1&amp;F5372,定价因子!E:F,2,0)</f>
        <v>#N/A</v>
      </c>
      <c r="H5372" s="104" t="e">
        <f>C5372*PRODUCT(#REF!,#REF!,G5372,,#REF!,E5372)</f>
        <v>#N/A</v>
      </c>
    </row>
    <row r="5373" spans="3:8">
      <c r="C5373" t="e">
        <f>VLOOKUP(B5373,定价因子!L:M,2,0)</f>
        <v>#N/A</v>
      </c>
      <c r="E5373" t="e">
        <f>VLOOKUP($D$1&amp;D5373,定价因子!E:F,2,0)</f>
        <v>#N/A</v>
      </c>
      <c r="G5373" t="e">
        <f>VLOOKUP($F$1&amp;F5373,定价因子!E:F,2,0)</f>
        <v>#N/A</v>
      </c>
      <c r="H5373" s="104" t="e">
        <f>C5373*PRODUCT(#REF!,#REF!,G5373,,#REF!,E5373)</f>
        <v>#N/A</v>
      </c>
    </row>
    <row r="5374" spans="3:8">
      <c r="C5374" t="e">
        <f>VLOOKUP(B5374,定价因子!L:M,2,0)</f>
        <v>#N/A</v>
      </c>
      <c r="E5374" t="e">
        <f>VLOOKUP($D$1&amp;D5374,定价因子!E:F,2,0)</f>
        <v>#N/A</v>
      </c>
      <c r="G5374" t="e">
        <f>VLOOKUP($F$1&amp;F5374,定价因子!E:F,2,0)</f>
        <v>#N/A</v>
      </c>
      <c r="H5374" s="104" t="e">
        <f>C5374*PRODUCT(#REF!,#REF!,G5374,,#REF!,E5374)</f>
        <v>#N/A</v>
      </c>
    </row>
    <row r="5375" spans="3:8">
      <c r="C5375" t="e">
        <f>VLOOKUP(B5375,定价因子!L:M,2,0)</f>
        <v>#N/A</v>
      </c>
      <c r="E5375" t="e">
        <f>VLOOKUP($D$1&amp;D5375,定价因子!E:F,2,0)</f>
        <v>#N/A</v>
      </c>
      <c r="G5375" t="e">
        <f>VLOOKUP($F$1&amp;F5375,定价因子!E:F,2,0)</f>
        <v>#N/A</v>
      </c>
      <c r="H5375" s="104" t="e">
        <f>C5375*PRODUCT(#REF!,#REF!,G5375,,#REF!,E5375)</f>
        <v>#N/A</v>
      </c>
    </row>
    <row r="5376" spans="3:8">
      <c r="C5376" t="e">
        <f>VLOOKUP(B5376,定价因子!L:M,2,0)</f>
        <v>#N/A</v>
      </c>
      <c r="E5376" t="e">
        <f>VLOOKUP($D$1&amp;D5376,定价因子!E:F,2,0)</f>
        <v>#N/A</v>
      </c>
      <c r="G5376" t="e">
        <f>VLOOKUP($F$1&amp;F5376,定价因子!E:F,2,0)</f>
        <v>#N/A</v>
      </c>
      <c r="H5376" s="104" t="e">
        <f>C5376*PRODUCT(#REF!,#REF!,G5376,,#REF!,E5376)</f>
        <v>#N/A</v>
      </c>
    </row>
    <row r="5377" spans="3:8">
      <c r="C5377" t="e">
        <f>VLOOKUP(B5377,定价因子!L:M,2,0)</f>
        <v>#N/A</v>
      </c>
      <c r="E5377" t="e">
        <f>VLOOKUP($D$1&amp;D5377,定价因子!E:F,2,0)</f>
        <v>#N/A</v>
      </c>
      <c r="G5377" t="e">
        <f>VLOOKUP($F$1&amp;F5377,定价因子!E:F,2,0)</f>
        <v>#N/A</v>
      </c>
      <c r="H5377" s="104" t="e">
        <f>C5377*PRODUCT(#REF!,#REF!,G5377,,#REF!,E5377)</f>
        <v>#N/A</v>
      </c>
    </row>
    <row r="5378" spans="3:8">
      <c r="C5378" t="e">
        <f>VLOOKUP(B5378,定价因子!L:M,2,0)</f>
        <v>#N/A</v>
      </c>
      <c r="E5378" t="e">
        <f>VLOOKUP($D$1&amp;D5378,定价因子!E:F,2,0)</f>
        <v>#N/A</v>
      </c>
      <c r="G5378" t="e">
        <f>VLOOKUP($F$1&amp;F5378,定价因子!E:F,2,0)</f>
        <v>#N/A</v>
      </c>
      <c r="H5378" s="104" t="e">
        <f>C5378*PRODUCT(#REF!,#REF!,G5378,,#REF!,E5378)</f>
        <v>#N/A</v>
      </c>
    </row>
    <row r="5379" spans="3:8">
      <c r="C5379" t="e">
        <f>VLOOKUP(B5379,定价因子!L:M,2,0)</f>
        <v>#N/A</v>
      </c>
      <c r="E5379" t="e">
        <f>VLOOKUP($D$1&amp;D5379,定价因子!E:F,2,0)</f>
        <v>#N/A</v>
      </c>
      <c r="G5379" t="e">
        <f>VLOOKUP($F$1&amp;F5379,定价因子!E:F,2,0)</f>
        <v>#N/A</v>
      </c>
      <c r="H5379" s="104" t="e">
        <f>C5379*PRODUCT(#REF!,#REF!,G5379,,#REF!,E5379)</f>
        <v>#N/A</v>
      </c>
    </row>
    <row r="5380" spans="3:8">
      <c r="C5380" t="e">
        <f>VLOOKUP(B5380,定价因子!L:M,2,0)</f>
        <v>#N/A</v>
      </c>
      <c r="E5380" t="e">
        <f>VLOOKUP($D$1&amp;D5380,定价因子!E:F,2,0)</f>
        <v>#N/A</v>
      </c>
      <c r="G5380" t="e">
        <f>VLOOKUP($F$1&amp;F5380,定价因子!E:F,2,0)</f>
        <v>#N/A</v>
      </c>
      <c r="H5380" s="104" t="e">
        <f>C5380*PRODUCT(#REF!,#REF!,G5380,,#REF!,E5380)</f>
        <v>#N/A</v>
      </c>
    </row>
    <row r="5381" spans="3:8">
      <c r="C5381" t="e">
        <f>VLOOKUP(B5381,定价因子!L:M,2,0)</f>
        <v>#N/A</v>
      </c>
      <c r="E5381" t="e">
        <f>VLOOKUP($D$1&amp;D5381,定价因子!E:F,2,0)</f>
        <v>#N/A</v>
      </c>
      <c r="G5381" t="e">
        <f>VLOOKUP($F$1&amp;F5381,定价因子!E:F,2,0)</f>
        <v>#N/A</v>
      </c>
      <c r="H5381" s="104" t="e">
        <f>C5381*PRODUCT(#REF!,#REF!,G5381,,#REF!,E5381)</f>
        <v>#N/A</v>
      </c>
    </row>
    <row r="5382" spans="3:8">
      <c r="C5382" t="e">
        <f>VLOOKUP(B5382,定价因子!L:M,2,0)</f>
        <v>#N/A</v>
      </c>
      <c r="E5382" t="e">
        <f>VLOOKUP($D$1&amp;D5382,定价因子!E:F,2,0)</f>
        <v>#N/A</v>
      </c>
      <c r="G5382" t="e">
        <f>VLOOKUP($F$1&amp;F5382,定价因子!E:F,2,0)</f>
        <v>#N/A</v>
      </c>
      <c r="H5382" s="104" t="e">
        <f>C5382*PRODUCT(#REF!,#REF!,G5382,,#REF!,E5382)</f>
        <v>#N/A</v>
      </c>
    </row>
    <row r="5383" spans="3:8">
      <c r="C5383" t="e">
        <f>VLOOKUP(B5383,定价因子!L:M,2,0)</f>
        <v>#N/A</v>
      </c>
      <c r="E5383" t="e">
        <f>VLOOKUP($D$1&amp;D5383,定价因子!E:F,2,0)</f>
        <v>#N/A</v>
      </c>
      <c r="G5383" t="e">
        <f>VLOOKUP($F$1&amp;F5383,定价因子!E:F,2,0)</f>
        <v>#N/A</v>
      </c>
      <c r="H5383" s="104" t="e">
        <f>C5383*PRODUCT(#REF!,#REF!,G5383,,#REF!,E5383)</f>
        <v>#N/A</v>
      </c>
    </row>
    <row r="5384" spans="3:8">
      <c r="C5384" t="e">
        <f>VLOOKUP(B5384,定价因子!L:M,2,0)</f>
        <v>#N/A</v>
      </c>
      <c r="E5384" t="e">
        <f>VLOOKUP($D$1&amp;D5384,定价因子!E:F,2,0)</f>
        <v>#N/A</v>
      </c>
      <c r="G5384" t="e">
        <f>VLOOKUP($F$1&amp;F5384,定价因子!E:F,2,0)</f>
        <v>#N/A</v>
      </c>
      <c r="H5384" s="104" t="e">
        <f>C5384*PRODUCT(#REF!,#REF!,G5384,,#REF!,E5384)</f>
        <v>#N/A</v>
      </c>
    </row>
    <row r="5385" spans="3:8">
      <c r="C5385" t="e">
        <f>VLOOKUP(B5385,定价因子!L:M,2,0)</f>
        <v>#N/A</v>
      </c>
      <c r="E5385" t="e">
        <f>VLOOKUP($D$1&amp;D5385,定价因子!E:F,2,0)</f>
        <v>#N/A</v>
      </c>
      <c r="G5385" t="e">
        <f>VLOOKUP($F$1&amp;F5385,定价因子!E:F,2,0)</f>
        <v>#N/A</v>
      </c>
      <c r="H5385" s="104" t="e">
        <f>C5385*PRODUCT(#REF!,#REF!,G5385,,#REF!,E5385)</f>
        <v>#N/A</v>
      </c>
    </row>
    <row r="5386" spans="3:8">
      <c r="C5386" t="e">
        <f>VLOOKUP(B5386,定价因子!L:M,2,0)</f>
        <v>#N/A</v>
      </c>
      <c r="E5386" t="e">
        <f>VLOOKUP($D$1&amp;D5386,定价因子!E:F,2,0)</f>
        <v>#N/A</v>
      </c>
      <c r="G5386" t="e">
        <f>VLOOKUP($F$1&amp;F5386,定价因子!E:F,2,0)</f>
        <v>#N/A</v>
      </c>
      <c r="H5386" s="104" t="e">
        <f>C5386*PRODUCT(#REF!,#REF!,G5386,,#REF!,E5386)</f>
        <v>#N/A</v>
      </c>
    </row>
    <row r="5387" spans="3:8">
      <c r="C5387" t="e">
        <f>VLOOKUP(B5387,定价因子!L:M,2,0)</f>
        <v>#N/A</v>
      </c>
      <c r="E5387" t="e">
        <f>VLOOKUP($D$1&amp;D5387,定价因子!E:F,2,0)</f>
        <v>#N/A</v>
      </c>
      <c r="G5387" t="e">
        <f>VLOOKUP($F$1&amp;F5387,定价因子!E:F,2,0)</f>
        <v>#N/A</v>
      </c>
      <c r="H5387" s="104" t="e">
        <f>C5387*PRODUCT(#REF!,#REF!,G5387,,#REF!,E5387)</f>
        <v>#N/A</v>
      </c>
    </row>
    <row r="5388" spans="3:8">
      <c r="C5388" t="e">
        <f>VLOOKUP(B5388,定价因子!L:M,2,0)</f>
        <v>#N/A</v>
      </c>
      <c r="E5388" t="e">
        <f>VLOOKUP($D$1&amp;D5388,定价因子!E:F,2,0)</f>
        <v>#N/A</v>
      </c>
      <c r="G5388" t="e">
        <f>VLOOKUP($F$1&amp;F5388,定价因子!E:F,2,0)</f>
        <v>#N/A</v>
      </c>
      <c r="H5388" s="104" t="e">
        <f>C5388*PRODUCT(#REF!,#REF!,G5388,,#REF!,E5388)</f>
        <v>#N/A</v>
      </c>
    </row>
    <row r="5389" spans="3:8">
      <c r="C5389" t="e">
        <f>VLOOKUP(B5389,定价因子!L:M,2,0)</f>
        <v>#N/A</v>
      </c>
      <c r="E5389" t="e">
        <f>VLOOKUP($D$1&amp;D5389,定价因子!E:F,2,0)</f>
        <v>#N/A</v>
      </c>
      <c r="G5389" t="e">
        <f>VLOOKUP($F$1&amp;F5389,定价因子!E:F,2,0)</f>
        <v>#N/A</v>
      </c>
      <c r="H5389" s="104" t="e">
        <f>C5389*PRODUCT(#REF!,#REF!,G5389,,#REF!,E5389)</f>
        <v>#N/A</v>
      </c>
    </row>
    <row r="5390" spans="3:8">
      <c r="C5390" t="e">
        <f>VLOOKUP(B5390,定价因子!L:M,2,0)</f>
        <v>#N/A</v>
      </c>
      <c r="E5390" t="e">
        <f>VLOOKUP($D$1&amp;D5390,定价因子!E:F,2,0)</f>
        <v>#N/A</v>
      </c>
      <c r="G5390" t="e">
        <f>VLOOKUP($F$1&amp;F5390,定价因子!E:F,2,0)</f>
        <v>#N/A</v>
      </c>
      <c r="H5390" s="104" t="e">
        <f>C5390*PRODUCT(#REF!,#REF!,G5390,,#REF!,E5390)</f>
        <v>#N/A</v>
      </c>
    </row>
    <row r="5391" spans="3:8">
      <c r="C5391" t="e">
        <f>VLOOKUP(B5391,定价因子!L:M,2,0)</f>
        <v>#N/A</v>
      </c>
      <c r="E5391" t="e">
        <f>VLOOKUP($D$1&amp;D5391,定价因子!E:F,2,0)</f>
        <v>#N/A</v>
      </c>
      <c r="G5391" t="e">
        <f>VLOOKUP($F$1&amp;F5391,定价因子!E:F,2,0)</f>
        <v>#N/A</v>
      </c>
      <c r="H5391" s="104" t="e">
        <f>C5391*PRODUCT(#REF!,#REF!,G5391,,#REF!,E5391)</f>
        <v>#N/A</v>
      </c>
    </row>
    <row r="5392" spans="3:8">
      <c r="C5392" t="e">
        <f>VLOOKUP(B5392,定价因子!L:M,2,0)</f>
        <v>#N/A</v>
      </c>
      <c r="E5392" t="e">
        <f>VLOOKUP($D$1&amp;D5392,定价因子!E:F,2,0)</f>
        <v>#N/A</v>
      </c>
      <c r="G5392" t="e">
        <f>VLOOKUP($F$1&amp;F5392,定价因子!E:F,2,0)</f>
        <v>#N/A</v>
      </c>
      <c r="H5392" s="104" t="e">
        <f>C5392*PRODUCT(#REF!,#REF!,G5392,,#REF!,E5392)</f>
        <v>#N/A</v>
      </c>
    </row>
    <row r="5393" spans="3:8">
      <c r="C5393" t="e">
        <f>VLOOKUP(B5393,定价因子!L:M,2,0)</f>
        <v>#N/A</v>
      </c>
      <c r="E5393" t="e">
        <f>VLOOKUP($D$1&amp;D5393,定价因子!E:F,2,0)</f>
        <v>#N/A</v>
      </c>
      <c r="G5393" t="e">
        <f>VLOOKUP($F$1&amp;F5393,定价因子!E:F,2,0)</f>
        <v>#N/A</v>
      </c>
      <c r="H5393" s="104" t="e">
        <f>C5393*PRODUCT(#REF!,#REF!,G5393,,#REF!,E5393)</f>
        <v>#N/A</v>
      </c>
    </row>
    <row r="5394" spans="3:8">
      <c r="C5394" t="e">
        <f>VLOOKUP(B5394,定价因子!L:M,2,0)</f>
        <v>#N/A</v>
      </c>
      <c r="E5394" t="e">
        <f>VLOOKUP($D$1&amp;D5394,定价因子!E:F,2,0)</f>
        <v>#N/A</v>
      </c>
      <c r="G5394" t="e">
        <f>VLOOKUP($F$1&amp;F5394,定价因子!E:F,2,0)</f>
        <v>#N/A</v>
      </c>
      <c r="H5394" s="104" t="e">
        <f>C5394*PRODUCT(#REF!,#REF!,G5394,,#REF!,E5394)</f>
        <v>#N/A</v>
      </c>
    </row>
    <row r="5395" spans="3:8">
      <c r="C5395" t="e">
        <f>VLOOKUP(B5395,定价因子!L:M,2,0)</f>
        <v>#N/A</v>
      </c>
      <c r="E5395" t="e">
        <f>VLOOKUP($D$1&amp;D5395,定价因子!E:F,2,0)</f>
        <v>#N/A</v>
      </c>
      <c r="G5395" t="e">
        <f>VLOOKUP($F$1&amp;F5395,定价因子!E:F,2,0)</f>
        <v>#N/A</v>
      </c>
      <c r="H5395" s="104" t="e">
        <f>C5395*PRODUCT(#REF!,#REF!,G5395,,#REF!,E5395)</f>
        <v>#N/A</v>
      </c>
    </row>
    <row r="5396" spans="3:8">
      <c r="C5396" t="e">
        <f>VLOOKUP(B5396,定价因子!L:M,2,0)</f>
        <v>#N/A</v>
      </c>
      <c r="E5396" t="e">
        <f>VLOOKUP($D$1&amp;D5396,定价因子!E:F,2,0)</f>
        <v>#N/A</v>
      </c>
      <c r="G5396" t="e">
        <f>VLOOKUP($F$1&amp;F5396,定价因子!E:F,2,0)</f>
        <v>#N/A</v>
      </c>
      <c r="H5396" s="104" t="e">
        <f>C5396*PRODUCT(#REF!,#REF!,G5396,,#REF!,E5396)</f>
        <v>#N/A</v>
      </c>
    </row>
    <row r="5397" spans="3:8">
      <c r="C5397" t="e">
        <f>VLOOKUP(B5397,定价因子!L:M,2,0)</f>
        <v>#N/A</v>
      </c>
      <c r="E5397" t="e">
        <f>VLOOKUP($D$1&amp;D5397,定价因子!E:F,2,0)</f>
        <v>#N/A</v>
      </c>
      <c r="G5397" t="e">
        <f>VLOOKUP($F$1&amp;F5397,定价因子!E:F,2,0)</f>
        <v>#N/A</v>
      </c>
      <c r="H5397" s="104" t="e">
        <f>C5397*PRODUCT(#REF!,#REF!,G5397,,#REF!,E5397)</f>
        <v>#N/A</v>
      </c>
    </row>
    <row r="5398" spans="3:8">
      <c r="C5398" t="e">
        <f>VLOOKUP(B5398,定价因子!L:M,2,0)</f>
        <v>#N/A</v>
      </c>
      <c r="E5398" t="e">
        <f>VLOOKUP($D$1&amp;D5398,定价因子!E:F,2,0)</f>
        <v>#N/A</v>
      </c>
      <c r="G5398" t="e">
        <f>VLOOKUP($F$1&amp;F5398,定价因子!E:F,2,0)</f>
        <v>#N/A</v>
      </c>
      <c r="H5398" s="104" t="e">
        <f>C5398*PRODUCT(#REF!,#REF!,G5398,,#REF!,E5398)</f>
        <v>#N/A</v>
      </c>
    </row>
    <row r="5399" spans="3:8">
      <c r="C5399" t="e">
        <f>VLOOKUP(B5399,定价因子!L:M,2,0)</f>
        <v>#N/A</v>
      </c>
      <c r="E5399" t="e">
        <f>VLOOKUP($D$1&amp;D5399,定价因子!E:F,2,0)</f>
        <v>#N/A</v>
      </c>
      <c r="G5399" t="e">
        <f>VLOOKUP($F$1&amp;F5399,定价因子!E:F,2,0)</f>
        <v>#N/A</v>
      </c>
      <c r="H5399" s="104" t="e">
        <f>C5399*PRODUCT(#REF!,#REF!,G5399,,#REF!,E5399)</f>
        <v>#N/A</v>
      </c>
    </row>
    <row r="5400" spans="3:8">
      <c r="C5400" t="e">
        <f>VLOOKUP(B5400,定价因子!L:M,2,0)</f>
        <v>#N/A</v>
      </c>
      <c r="E5400" t="e">
        <f>VLOOKUP($D$1&amp;D5400,定价因子!E:F,2,0)</f>
        <v>#N/A</v>
      </c>
      <c r="G5400" t="e">
        <f>VLOOKUP($F$1&amp;F5400,定价因子!E:F,2,0)</f>
        <v>#N/A</v>
      </c>
      <c r="H5400" s="104" t="e">
        <f>C5400*PRODUCT(#REF!,#REF!,G5400,,#REF!,E5400)</f>
        <v>#N/A</v>
      </c>
    </row>
    <row r="5401" spans="3:8">
      <c r="C5401" t="e">
        <f>VLOOKUP(B5401,定价因子!L:M,2,0)</f>
        <v>#N/A</v>
      </c>
      <c r="E5401" t="e">
        <f>VLOOKUP($D$1&amp;D5401,定价因子!E:F,2,0)</f>
        <v>#N/A</v>
      </c>
      <c r="G5401" t="e">
        <f>VLOOKUP($F$1&amp;F5401,定价因子!E:F,2,0)</f>
        <v>#N/A</v>
      </c>
      <c r="H5401" s="104" t="e">
        <f>C5401*PRODUCT(#REF!,#REF!,G5401,,#REF!,E5401)</f>
        <v>#N/A</v>
      </c>
    </row>
    <row r="5402" spans="3:8">
      <c r="C5402" t="e">
        <f>VLOOKUP(B5402,定价因子!L:M,2,0)</f>
        <v>#N/A</v>
      </c>
      <c r="E5402" t="e">
        <f>VLOOKUP($D$1&amp;D5402,定价因子!E:F,2,0)</f>
        <v>#N/A</v>
      </c>
      <c r="G5402" t="e">
        <f>VLOOKUP($F$1&amp;F5402,定价因子!E:F,2,0)</f>
        <v>#N/A</v>
      </c>
      <c r="H5402" s="104" t="e">
        <f>C5402*PRODUCT(#REF!,#REF!,G5402,,#REF!,E5402)</f>
        <v>#N/A</v>
      </c>
    </row>
    <row r="5403" spans="3:8">
      <c r="C5403" t="e">
        <f>VLOOKUP(B5403,定价因子!L:M,2,0)</f>
        <v>#N/A</v>
      </c>
      <c r="E5403" t="e">
        <f>VLOOKUP($D$1&amp;D5403,定价因子!E:F,2,0)</f>
        <v>#N/A</v>
      </c>
      <c r="G5403" t="e">
        <f>VLOOKUP($F$1&amp;F5403,定价因子!E:F,2,0)</f>
        <v>#N/A</v>
      </c>
      <c r="H5403" s="104" t="e">
        <f>C5403*PRODUCT(#REF!,#REF!,G5403,,#REF!,E5403)</f>
        <v>#N/A</v>
      </c>
    </row>
    <row r="5404" spans="3:8">
      <c r="C5404" t="e">
        <f>VLOOKUP(B5404,定价因子!L:M,2,0)</f>
        <v>#N/A</v>
      </c>
      <c r="E5404" t="e">
        <f>VLOOKUP($D$1&amp;D5404,定价因子!E:F,2,0)</f>
        <v>#N/A</v>
      </c>
      <c r="G5404" t="e">
        <f>VLOOKUP($F$1&amp;F5404,定价因子!E:F,2,0)</f>
        <v>#N/A</v>
      </c>
      <c r="H5404" s="104" t="e">
        <f>C5404*PRODUCT(#REF!,#REF!,G5404,,#REF!,E5404)</f>
        <v>#N/A</v>
      </c>
    </row>
    <row r="5405" spans="3:8">
      <c r="C5405" t="e">
        <f>VLOOKUP(B5405,定价因子!L:M,2,0)</f>
        <v>#N/A</v>
      </c>
      <c r="E5405" t="e">
        <f>VLOOKUP($D$1&amp;D5405,定价因子!E:F,2,0)</f>
        <v>#N/A</v>
      </c>
      <c r="G5405" t="e">
        <f>VLOOKUP($F$1&amp;F5405,定价因子!E:F,2,0)</f>
        <v>#N/A</v>
      </c>
      <c r="H5405" s="104" t="e">
        <f>C5405*PRODUCT(#REF!,#REF!,G5405,,#REF!,E5405)</f>
        <v>#N/A</v>
      </c>
    </row>
    <row r="5406" spans="3:8">
      <c r="C5406" t="e">
        <f>VLOOKUP(B5406,定价因子!L:M,2,0)</f>
        <v>#N/A</v>
      </c>
      <c r="E5406" t="e">
        <f>VLOOKUP($D$1&amp;D5406,定价因子!E:F,2,0)</f>
        <v>#N/A</v>
      </c>
      <c r="G5406" t="e">
        <f>VLOOKUP($F$1&amp;F5406,定价因子!E:F,2,0)</f>
        <v>#N/A</v>
      </c>
      <c r="H5406" s="104" t="e">
        <f>C5406*PRODUCT(#REF!,#REF!,G5406,,#REF!,E5406)</f>
        <v>#N/A</v>
      </c>
    </row>
    <row r="5407" spans="3:8">
      <c r="C5407" t="e">
        <f>VLOOKUP(B5407,定价因子!L:M,2,0)</f>
        <v>#N/A</v>
      </c>
      <c r="E5407" t="e">
        <f>VLOOKUP($D$1&amp;D5407,定价因子!E:F,2,0)</f>
        <v>#N/A</v>
      </c>
      <c r="G5407" t="e">
        <f>VLOOKUP($F$1&amp;F5407,定价因子!E:F,2,0)</f>
        <v>#N/A</v>
      </c>
      <c r="H5407" s="104" t="e">
        <f>C5407*PRODUCT(#REF!,#REF!,G5407,,#REF!,E5407)</f>
        <v>#N/A</v>
      </c>
    </row>
    <row r="5408" spans="3:8">
      <c r="C5408" t="e">
        <f>VLOOKUP(B5408,定价因子!L:M,2,0)</f>
        <v>#N/A</v>
      </c>
      <c r="E5408" t="e">
        <f>VLOOKUP($D$1&amp;D5408,定价因子!E:F,2,0)</f>
        <v>#N/A</v>
      </c>
      <c r="G5408" t="e">
        <f>VLOOKUP($F$1&amp;F5408,定价因子!E:F,2,0)</f>
        <v>#N/A</v>
      </c>
      <c r="H5408" s="104" t="e">
        <f>C5408*PRODUCT(#REF!,#REF!,G5408,,#REF!,E5408)</f>
        <v>#N/A</v>
      </c>
    </row>
    <row r="5409" spans="3:8">
      <c r="C5409" t="e">
        <f>VLOOKUP(B5409,定价因子!L:M,2,0)</f>
        <v>#N/A</v>
      </c>
      <c r="E5409" t="e">
        <f>VLOOKUP($D$1&amp;D5409,定价因子!E:F,2,0)</f>
        <v>#N/A</v>
      </c>
      <c r="G5409" t="e">
        <f>VLOOKUP($F$1&amp;F5409,定价因子!E:F,2,0)</f>
        <v>#N/A</v>
      </c>
      <c r="H5409" s="104" t="e">
        <f>C5409*PRODUCT(#REF!,#REF!,G5409,,#REF!,E5409)</f>
        <v>#N/A</v>
      </c>
    </row>
    <row r="5410" spans="3:8">
      <c r="C5410" t="e">
        <f>VLOOKUP(B5410,定价因子!L:M,2,0)</f>
        <v>#N/A</v>
      </c>
      <c r="E5410" t="e">
        <f>VLOOKUP($D$1&amp;D5410,定价因子!E:F,2,0)</f>
        <v>#N/A</v>
      </c>
      <c r="G5410" t="e">
        <f>VLOOKUP($F$1&amp;F5410,定价因子!E:F,2,0)</f>
        <v>#N/A</v>
      </c>
      <c r="H5410" s="104" t="e">
        <f>C5410*PRODUCT(#REF!,#REF!,G5410,,#REF!,E5410)</f>
        <v>#N/A</v>
      </c>
    </row>
    <row r="5411" spans="3:8">
      <c r="C5411" t="e">
        <f>VLOOKUP(B5411,定价因子!L:M,2,0)</f>
        <v>#N/A</v>
      </c>
      <c r="E5411" t="e">
        <f>VLOOKUP($D$1&amp;D5411,定价因子!E:F,2,0)</f>
        <v>#N/A</v>
      </c>
      <c r="G5411" t="e">
        <f>VLOOKUP($F$1&amp;F5411,定价因子!E:F,2,0)</f>
        <v>#N/A</v>
      </c>
      <c r="H5411" s="104" t="e">
        <f>C5411*PRODUCT(#REF!,#REF!,G5411,,#REF!,E5411)</f>
        <v>#N/A</v>
      </c>
    </row>
    <row r="5412" spans="3:8">
      <c r="C5412" t="e">
        <f>VLOOKUP(B5412,定价因子!L:M,2,0)</f>
        <v>#N/A</v>
      </c>
      <c r="E5412" t="e">
        <f>VLOOKUP($D$1&amp;D5412,定价因子!E:F,2,0)</f>
        <v>#N/A</v>
      </c>
      <c r="G5412" t="e">
        <f>VLOOKUP($F$1&amp;F5412,定价因子!E:F,2,0)</f>
        <v>#N/A</v>
      </c>
      <c r="H5412" s="104" t="e">
        <f>C5412*PRODUCT(#REF!,#REF!,G5412,,#REF!,E5412)</f>
        <v>#N/A</v>
      </c>
    </row>
    <row r="5413" spans="3:8">
      <c r="C5413" t="e">
        <f>VLOOKUP(B5413,定价因子!L:M,2,0)</f>
        <v>#N/A</v>
      </c>
      <c r="E5413" t="e">
        <f>VLOOKUP($D$1&amp;D5413,定价因子!E:F,2,0)</f>
        <v>#N/A</v>
      </c>
      <c r="G5413" t="e">
        <f>VLOOKUP($F$1&amp;F5413,定价因子!E:F,2,0)</f>
        <v>#N/A</v>
      </c>
      <c r="H5413" s="104" t="e">
        <f>C5413*PRODUCT(#REF!,#REF!,G5413,,#REF!,E5413)</f>
        <v>#N/A</v>
      </c>
    </row>
    <row r="5414" spans="3:8">
      <c r="C5414" t="e">
        <f>VLOOKUP(B5414,定价因子!L:M,2,0)</f>
        <v>#N/A</v>
      </c>
      <c r="E5414" t="e">
        <f>VLOOKUP($D$1&amp;D5414,定价因子!E:F,2,0)</f>
        <v>#N/A</v>
      </c>
      <c r="G5414" t="e">
        <f>VLOOKUP($F$1&amp;F5414,定价因子!E:F,2,0)</f>
        <v>#N/A</v>
      </c>
      <c r="H5414" s="104" t="e">
        <f>C5414*PRODUCT(#REF!,#REF!,G5414,,#REF!,E5414)</f>
        <v>#N/A</v>
      </c>
    </row>
    <row r="5415" spans="3:8">
      <c r="C5415" t="e">
        <f>VLOOKUP(B5415,定价因子!L:M,2,0)</f>
        <v>#N/A</v>
      </c>
      <c r="E5415" t="e">
        <f>VLOOKUP($D$1&amp;D5415,定价因子!E:F,2,0)</f>
        <v>#N/A</v>
      </c>
      <c r="G5415" t="e">
        <f>VLOOKUP($F$1&amp;F5415,定价因子!E:F,2,0)</f>
        <v>#N/A</v>
      </c>
      <c r="H5415" s="104" t="e">
        <f>C5415*PRODUCT(#REF!,#REF!,G5415,,#REF!,E5415)</f>
        <v>#N/A</v>
      </c>
    </row>
    <row r="5416" spans="3:8">
      <c r="C5416" t="e">
        <f>VLOOKUP(B5416,定价因子!L:M,2,0)</f>
        <v>#N/A</v>
      </c>
      <c r="E5416" t="e">
        <f>VLOOKUP($D$1&amp;D5416,定价因子!E:F,2,0)</f>
        <v>#N/A</v>
      </c>
      <c r="G5416" t="e">
        <f>VLOOKUP($F$1&amp;F5416,定价因子!E:F,2,0)</f>
        <v>#N/A</v>
      </c>
      <c r="H5416" s="104" t="e">
        <f>C5416*PRODUCT(#REF!,#REF!,G5416,,#REF!,E5416)</f>
        <v>#N/A</v>
      </c>
    </row>
    <row r="5417" spans="3:8">
      <c r="C5417" t="e">
        <f>VLOOKUP(B5417,定价因子!L:M,2,0)</f>
        <v>#N/A</v>
      </c>
      <c r="E5417" t="e">
        <f>VLOOKUP($D$1&amp;D5417,定价因子!E:F,2,0)</f>
        <v>#N/A</v>
      </c>
      <c r="G5417" t="e">
        <f>VLOOKUP($F$1&amp;F5417,定价因子!E:F,2,0)</f>
        <v>#N/A</v>
      </c>
      <c r="H5417" s="104" t="e">
        <f>C5417*PRODUCT(#REF!,#REF!,G5417,,#REF!,E5417)</f>
        <v>#N/A</v>
      </c>
    </row>
    <row r="5418" spans="3:8">
      <c r="C5418" t="e">
        <f>VLOOKUP(B5418,定价因子!L:M,2,0)</f>
        <v>#N/A</v>
      </c>
      <c r="E5418" t="e">
        <f>VLOOKUP($D$1&amp;D5418,定价因子!E:F,2,0)</f>
        <v>#N/A</v>
      </c>
      <c r="G5418" t="e">
        <f>VLOOKUP($F$1&amp;F5418,定价因子!E:F,2,0)</f>
        <v>#N/A</v>
      </c>
      <c r="H5418" s="104" t="e">
        <f>C5418*PRODUCT(#REF!,#REF!,G5418,,#REF!,E5418)</f>
        <v>#N/A</v>
      </c>
    </row>
    <row r="5419" spans="3:8">
      <c r="C5419" t="e">
        <f>VLOOKUP(B5419,定价因子!L:M,2,0)</f>
        <v>#N/A</v>
      </c>
      <c r="E5419" t="e">
        <f>VLOOKUP($D$1&amp;D5419,定价因子!E:F,2,0)</f>
        <v>#N/A</v>
      </c>
      <c r="G5419" t="e">
        <f>VLOOKUP($F$1&amp;F5419,定价因子!E:F,2,0)</f>
        <v>#N/A</v>
      </c>
      <c r="H5419" s="104" t="e">
        <f>C5419*PRODUCT(#REF!,#REF!,G5419,,#REF!,E5419)</f>
        <v>#N/A</v>
      </c>
    </row>
    <row r="5420" spans="3:8">
      <c r="C5420" t="e">
        <f>VLOOKUP(B5420,定价因子!L:M,2,0)</f>
        <v>#N/A</v>
      </c>
      <c r="E5420" t="e">
        <f>VLOOKUP($D$1&amp;D5420,定价因子!E:F,2,0)</f>
        <v>#N/A</v>
      </c>
      <c r="G5420" t="e">
        <f>VLOOKUP($F$1&amp;F5420,定价因子!E:F,2,0)</f>
        <v>#N/A</v>
      </c>
      <c r="H5420" s="104" t="e">
        <f>C5420*PRODUCT(#REF!,#REF!,G5420,,#REF!,E5420)</f>
        <v>#N/A</v>
      </c>
    </row>
    <row r="5421" spans="3:8">
      <c r="C5421" t="e">
        <f>VLOOKUP(B5421,定价因子!L:M,2,0)</f>
        <v>#N/A</v>
      </c>
      <c r="E5421" t="e">
        <f>VLOOKUP($D$1&amp;D5421,定价因子!E:F,2,0)</f>
        <v>#N/A</v>
      </c>
      <c r="G5421" t="e">
        <f>VLOOKUP($F$1&amp;F5421,定价因子!E:F,2,0)</f>
        <v>#N/A</v>
      </c>
      <c r="H5421" s="104" t="e">
        <f>C5421*PRODUCT(#REF!,#REF!,G5421,,#REF!,E5421)</f>
        <v>#N/A</v>
      </c>
    </row>
    <row r="5422" spans="3:8">
      <c r="C5422" t="e">
        <f>VLOOKUP(B5422,定价因子!L:M,2,0)</f>
        <v>#N/A</v>
      </c>
      <c r="E5422" t="e">
        <f>VLOOKUP($D$1&amp;D5422,定价因子!E:F,2,0)</f>
        <v>#N/A</v>
      </c>
      <c r="G5422" t="e">
        <f>VLOOKUP($F$1&amp;F5422,定价因子!E:F,2,0)</f>
        <v>#N/A</v>
      </c>
      <c r="H5422" s="104" t="e">
        <f>C5422*PRODUCT(#REF!,#REF!,G5422,,#REF!,E5422)</f>
        <v>#N/A</v>
      </c>
    </row>
    <row r="5423" spans="3:8">
      <c r="C5423" t="e">
        <f>VLOOKUP(B5423,定价因子!L:M,2,0)</f>
        <v>#N/A</v>
      </c>
      <c r="E5423" t="e">
        <f>VLOOKUP($D$1&amp;D5423,定价因子!E:F,2,0)</f>
        <v>#N/A</v>
      </c>
      <c r="G5423" t="e">
        <f>VLOOKUP($F$1&amp;F5423,定价因子!E:F,2,0)</f>
        <v>#N/A</v>
      </c>
      <c r="H5423" s="104" t="e">
        <f>C5423*PRODUCT(#REF!,#REF!,G5423,,#REF!,E5423)</f>
        <v>#N/A</v>
      </c>
    </row>
    <row r="5424" spans="3:8">
      <c r="C5424" t="e">
        <f>VLOOKUP(B5424,定价因子!L:M,2,0)</f>
        <v>#N/A</v>
      </c>
      <c r="E5424" t="e">
        <f>VLOOKUP($D$1&amp;D5424,定价因子!E:F,2,0)</f>
        <v>#N/A</v>
      </c>
      <c r="G5424" t="e">
        <f>VLOOKUP($F$1&amp;F5424,定价因子!E:F,2,0)</f>
        <v>#N/A</v>
      </c>
      <c r="H5424" s="104" t="e">
        <f>C5424*PRODUCT(#REF!,#REF!,G5424,,#REF!,E5424)</f>
        <v>#N/A</v>
      </c>
    </row>
    <row r="5425" spans="3:8">
      <c r="C5425" t="e">
        <f>VLOOKUP(B5425,定价因子!L:M,2,0)</f>
        <v>#N/A</v>
      </c>
      <c r="E5425" t="e">
        <f>VLOOKUP($D$1&amp;D5425,定价因子!E:F,2,0)</f>
        <v>#N/A</v>
      </c>
      <c r="G5425" t="e">
        <f>VLOOKUP($F$1&amp;F5425,定价因子!E:F,2,0)</f>
        <v>#N/A</v>
      </c>
      <c r="H5425" s="104" t="e">
        <f>C5425*PRODUCT(#REF!,#REF!,G5425,,#REF!,E5425)</f>
        <v>#N/A</v>
      </c>
    </row>
    <row r="5426" spans="3:8">
      <c r="C5426" t="e">
        <f>VLOOKUP(B5426,定价因子!L:M,2,0)</f>
        <v>#N/A</v>
      </c>
      <c r="E5426" t="e">
        <f>VLOOKUP($D$1&amp;D5426,定价因子!E:F,2,0)</f>
        <v>#N/A</v>
      </c>
      <c r="G5426" t="e">
        <f>VLOOKUP($F$1&amp;F5426,定价因子!E:F,2,0)</f>
        <v>#N/A</v>
      </c>
      <c r="H5426" s="104" t="e">
        <f>C5426*PRODUCT(#REF!,#REF!,G5426,,#REF!,E5426)</f>
        <v>#N/A</v>
      </c>
    </row>
    <row r="5427" spans="3:8">
      <c r="C5427" t="e">
        <f>VLOOKUP(B5427,定价因子!L:M,2,0)</f>
        <v>#N/A</v>
      </c>
      <c r="E5427" t="e">
        <f>VLOOKUP($D$1&amp;D5427,定价因子!E:F,2,0)</f>
        <v>#N/A</v>
      </c>
      <c r="G5427" t="e">
        <f>VLOOKUP($F$1&amp;F5427,定价因子!E:F,2,0)</f>
        <v>#N/A</v>
      </c>
      <c r="H5427" s="104" t="e">
        <f>C5427*PRODUCT(#REF!,#REF!,G5427,,#REF!,E5427)</f>
        <v>#N/A</v>
      </c>
    </row>
    <row r="5428" spans="3:8">
      <c r="C5428" t="e">
        <f>VLOOKUP(B5428,定价因子!L:M,2,0)</f>
        <v>#N/A</v>
      </c>
      <c r="E5428" t="e">
        <f>VLOOKUP($D$1&amp;D5428,定价因子!E:F,2,0)</f>
        <v>#N/A</v>
      </c>
      <c r="G5428" t="e">
        <f>VLOOKUP($F$1&amp;F5428,定价因子!E:F,2,0)</f>
        <v>#N/A</v>
      </c>
      <c r="H5428" s="104" t="e">
        <f>C5428*PRODUCT(#REF!,#REF!,G5428,,#REF!,E5428)</f>
        <v>#N/A</v>
      </c>
    </row>
    <row r="5429" spans="3:8">
      <c r="C5429" t="e">
        <f>VLOOKUP(B5429,定价因子!L:M,2,0)</f>
        <v>#N/A</v>
      </c>
      <c r="E5429" t="e">
        <f>VLOOKUP($D$1&amp;D5429,定价因子!E:F,2,0)</f>
        <v>#N/A</v>
      </c>
      <c r="G5429" t="e">
        <f>VLOOKUP($F$1&amp;F5429,定价因子!E:F,2,0)</f>
        <v>#N/A</v>
      </c>
      <c r="H5429" s="104" t="e">
        <f>C5429*PRODUCT(#REF!,#REF!,G5429,,#REF!,E5429)</f>
        <v>#N/A</v>
      </c>
    </row>
    <row r="5430" spans="3:8">
      <c r="C5430" t="e">
        <f>VLOOKUP(B5430,定价因子!L:M,2,0)</f>
        <v>#N/A</v>
      </c>
      <c r="E5430" t="e">
        <f>VLOOKUP($D$1&amp;D5430,定价因子!E:F,2,0)</f>
        <v>#N/A</v>
      </c>
      <c r="G5430" t="e">
        <f>VLOOKUP($F$1&amp;F5430,定价因子!E:F,2,0)</f>
        <v>#N/A</v>
      </c>
      <c r="H5430" s="104" t="e">
        <f>C5430*PRODUCT(#REF!,#REF!,G5430,,#REF!,E5430)</f>
        <v>#N/A</v>
      </c>
    </row>
    <row r="5431" spans="3:8">
      <c r="C5431" t="e">
        <f>VLOOKUP(B5431,定价因子!L:M,2,0)</f>
        <v>#N/A</v>
      </c>
      <c r="E5431" t="e">
        <f>VLOOKUP($D$1&amp;D5431,定价因子!E:F,2,0)</f>
        <v>#N/A</v>
      </c>
      <c r="G5431" t="e">
        <f>VLOOKUP($F$1&amp;F5431,定价因子!E:F,2,0)</f>
        <v>#N/A</v>
      </c>
      <c r="H5431" s="104" t="e">
        <f>C5431*PRODUCT(#REF!,#REF!,G5431,,#REF!,E5431)</f>
        <v>#N/A</v>
      </c>
    </row>
    <row r="5432" spans="3:8">
      <c r="C5432" t="e">
        <f>VLOOKUP(B5432,定价因子!L:M,2,0)</f>
        <v>#N/A</v>
      </c>
      <c r="E5432" t="e">
        <f>VLOOKUP($D$1&amp;D5432,定价因子!E:F,2,0)</f>
        <v>#N/A</v>
      </c>
      <c r="G5432" t="e">
        <f>VLOOKUP($F$1&amp;F5432,定价因子!E:F,2,0)</f>
        <v>#N/A</v>
      </c>
      <c r="H5432" s="104" t="e">
        <f>C5432*PRODUCT(#REF!,#REF!,G5432,,#REF!,E5432)</f>
        <v>#N/A</v>
      </c>
    </row>
    <row r="5433" spans="3:8">
      <c r="C5433" t="e">
        <f>VLOOKUP(B5433,定价因子!L:M,2,0)</f>
        <v>#N/A</v>
      </c>
      <c r="E5433" t="e">
        <f>VLOOKUP($D$1&amp;D5433,定价因子!E:F,2,0)</f>
        <v>#N/A</v>
      </c>
      <c r="G5433" t="e">
        <f>VLOOKUP($F$1&amp;F5433,定价因子!E:F,2,0)</f>
        <v>#N/A</v>
      </c>
      <c r="H5433" s="104" t="e">
        <f>C5433*PRODUCT(#REF!,#REF!,G5433,,#REF!,E5433)</f>
        <v>#N/A</v>
      </c>
    </row>
    <row r="5434" spans="3:8">
      <c r="C5434" t="e">
        <f>VLOOKUP(B5434,定价因子!L:M,2,0)</f>
        <v>#N/A</v>
      </c>
      <c r="E5434" t="e">
        <f>VLOOKUP($D$1&amp;D5434,定价因子!E:F,2,0)</f>
        <v>#N/A</v>
      </c>
      <c r="G5434" t="e">
        <f>VLOOKUP($F$1&amp;F5434,定价因子!E:F,2,0)</f>
        <v>#N/A</v>
      </c>
      <c r="H5434" s="104" t="e">
        <f>C5434*PRODUCT(#REF!,#REF!,G5434,,#REF!,E5434)</f>
        <v>#N/A</v>
      </c>
    </row>
    <row r="5435" spans="3:8">
      <c r="C5435" t="e">
        <f>VLOOKUP(B5435,定价因子!L:M,2,0)</f>
        <v>#N/A</v>
      </c>
      <c r="E5435" t="e">
        <f>VLOOKUP($D$1&amp;D5435,定价因子!E:F,2,0)</f>
        <v>#N/A</v>
      </c>
      <c r="G5435" t="e">
        <f>VLOOKUP($F$1&amp;F5435,定价因子!E:F,2,0)</f>
        <v>#N/A</v>
      </c>
      <c r="H5435" s="104" t="e">
        <f>C5435*PRODUCT(#REF!,#REF!,G5435,,#REF!,E5435)</f>
        <v>#N/A</v>
      </c>
    </row>
    <row r="5436" spans="3:8">
      <c r="C5436" t="e">
        <f>VLOOKUP(B5436,定价因子!L:M,2,0)</f>
        <v>#N/A</v>
      </c>
      <c r="E5436" t="e">
        <f>VLOOKUP($D$1&amp;D5436,定价因子!E:F,2,0)</f>
        <v>#N/A</v>
      </c>
      <c r="G5436" t="e">
        <f>VLOOKUP($F$1&amp;F5436,定价因子!E:F,2,0)</f>
        <v>#N/A</v>
      </c>
      <c r="H5436" s="104" t="e">
        <f>C5436*PRODUCT(#REF!,#REF!,G5436,,#REF!,E5436)</f>
        <v>#N/A</v>
      </c>
    </row>
    <row r="5437" spans="3:8">
      <c r="C5437" t="e">
        <f>VLOOKUP(B5437,定价因子!L:M,2,0)</f>
        <v>#N/A</v>
      </c>
      <c r="E5437" t="e">
        <f>VLOOKUP($D$1&amp;D5437,定价因子!E:F,2,0)</f>
        <v>#N/A</v>
      </c>
      <c r="G5437" t="e">
        <f>VLOOKUP($F$1&amp;F5437,定价因子!E:F,2,0)</f>
        <v>#N/A</v>
      </c>
      <c r="H5437" s="104" t="e">
        <f>C5437*PRODUCT(#REF!,#REF!,G5437,,#REF!,E5437)</f>
        <v>#N/A</v>
      </c>
    </row>
    <row r="5438" spans="3:8">
      <c r="C5438" t="e">
        <f>VLOOKUP(B5438,定价因子!L:M,2,0)</f>
        <v>#N/A</v>
      </c>
      <c r="E5438" t="e">
        <f>VLOOKUP($D$1&amp;D5438,定价因子!E:F,2,0)</f>
        <v>#N/A</v>
      </c>
      <c r="G5438" t="e">
        <f>VLOOKUP($F$1&amp;F5438,定价因子!E:F,2,0)</f>
        <v>#N/A</v>
      </c>
      <c r="H5438" s="104" t="e">
        <f>C5438*PRODUCT(#REF!,#REF!,G5438,,#REF!,E5438)</f>
        <v>#N/A</v>
      </c>
    </row>
    <row r="5439" spans="3:8">
      <c r="C5439" t="e">
        <f>VLOOKUP(B5439,定价因子!L:M,2,0)</f>
        <v>#N/A</v>
      </c>
      <c r="E5439" t="e">
        <f>VLOOKUP($D$1&amp;D5439,定价因子!E:F,2,0)</f>
        <v>#N/A</v>
      </c>
      <c r="G5439" t="e">
        <f>VLOOKUP($F$1&amp;F5439,定价因子!E:F,2,0)</f>
        <v>#N/A</v>
      </c>
      <c r="H5439" s="104" t="e">
        <f>C5439*PRODUCT(#REF!,#REF!,G5439,,#REF!,E5439)</f>
        <v>#N/A</v>
      </c>
    </row>
    <row r="5440" spans="3:8">
      <c r="C5440" t="e">
        <f>VLOOKUP(B5440,定价因子!L:M,2,0)</f>
        <v>#N/A</v>
      </c>
      <c r="E5440" t="e">
        <f>VLOOKUP($D$1&amp;D5440,定价因子!E:F,2,0)</f>
        <v>#N/A</v>
      </c>
      <c r="G5440" t="e">
        <f>VLOOKUP($F$1&amp;F5440,定价因子!E:F,2,0)</f>
        <v>#N/A</v>
      </c>
      <c r="H5440" s="104" t="e">
        <f>C5440*PRODUCT(#REF!,#REF!,G5440,,#REF!,E5440)</f>
        <v>#N/A</v>
      </c>
    </row>
    <row r="5441" spans="3:8">
      <c r="C5441" t="e">
        <f>VLOOKUP(B5441,定价因子!L:M,2,0)</f>
        <v>#N/A</v>
      </c>
      <c r="E5441" t="e">
        <f>VLOOKUP($D$1&amp;D5441,定价因子!E:F,2,0)</f>
        <v>#N/A</v>
      </c>
      <c r="G5441" t="e">
        <f>VLOOKUP($F$1&amp;F5441,定价因子!E:F,2,0)</f>
        <v>#N/A</v>
      </c>
      <c r="H5441" s="104" t="e">
        <f>C5441*PRODUCT(#REF!,#REF!,G5441,,#REF!,E5441)</f>
        <v>#N/A</v>
      </c>
    </row>
    <row r="5442" spans="3:8">
      <c r="C5442" t="e">
        <f>VLOOKUP(B5442,定价因子!L:M,2,0)</f>
        <v>#N/A</v>
      </c>
      <c r="E5442" t="e">
        <f>VLOOKUP($D$1&amp;D5442,定价因子!E:F,2,0)</f>
        <v>#N/A</v>
      </c>
      <c r="G5442" t="e">
        <f>VLOOKUP($F$1&amp;F5442,定价因子!E:F,2,0)</f>
        <v>#N/A</v>
      </c>
      <c r="H5442" s="104" t="e">
        <f>C5442*PRODUCT(#REF!,#REF!,G5442,,#REF!,E5442)</f>
        <v>#N/A</v>
      </c>
    </row>
    <row r="5443" spans="3:8">
      <c r="C5443" t="e">
        <f>VLOOKUP(B5443,定价因子!L:M,2,0)</f>
        <v>#N/A</v>
      </c>
      <c r="E5443" t="e">
        <f>VLOOKUP($D$1&amp;D5443,定价因子!E:F,2,0)</f>
        <v>#N/A</v>
      </c>
      <c r="G5443" t="e">
        <f>VLOOKUP($F$1&amp;F5443,定价因子!E:F,2,0)</f>
        <v>#N/A</v>
      </c>
      <c r="H5443" s="104" t="e">
        <f>C5443*PRODUCT(#REF!,#REF!,G5443,,#REF!,E5443)</f>
        <v>#N/A</v>
      </c>
    </row>
    <row r="5444" spans="3:8">
      <c r="C5444" t="e">
        <f>VLOOKUP(B5444,定价因子!L:M,2,0)</f>
        <v>#N/A</v>
      </c>
      <c r="E5444" t="e">
        <f>VLOOKUP($D$1&amp;D5444,定价因子!E:F,2,0)</f>
        <v>#N/A</v>
      </c>
      <c r="G5444" t="e">
        <f>VLOOKUP($F$1&amp;F5444,定价因子!E:F,2,0)</f>
        <v>#N/A</v>
      </c>
      <c r="H5444" s="104" t="e">
        <f>C5444*PRODUCT(#REF!,#REF!,G5444,,#REF!,E5444)</f>
        <v>#N/A</v>
      </c>
    </row>
    <row r="5445" spans="3:8">
      <c r="C5445" t="e">
        <f>VLOOKUP(B5445,定价因子!L:M,2,0)</f>
        <v>#N/A</v>
      </c>
      <c r="E5445" t="e">
        <f>VLOOKUP($D$1&amp;D5445,定价因子!E:F,2,0)</f>
        <v>#N/A</v>
      </c>
      <c r="G5445" t="e">
        <f>VLOOKUP($F$1&amp;F5445,定价因子!E:F,2,0)</f>
        <v>#N/A</v>
      </c>
      <c r="H5445" s="104" t="e">
        <f>C5445*PRODUCT(#REF!,#REF!,G5445,,#REF!,E5445)</f>
        <v>#N/A</v>
      </c>
    </row>
    <row r="5446" spans="3:8">
      <c r="C5446" t="e">
        <f>VLOOKUP(B5446,定价因子!L:M,2,0)</f>
        <v>#N/A</v>
      </c>
      <c r="E5446" t="e">
        <f>VLOOKUP($D$1&amp;D5446,定价因子!E:F,2,0)</f>
        <v>#N/A</v>
      </c>
      <c r="G5446" t="e">
        <f>VLOOKUP($F$1&amp;F5446,定价因子!E:F,2,0)</f>
        <v>#N/A</v>
      </c>
      <c r="H5446" s="104" t="e">
        <f>C5446*PRODUCT(#REF!,#REF!,G5446,,#REF!,E5446)</f>
        <v>#N/A</v>
      </c>
    </row>
    <row r="5447" spans="3:8">
      <c r="C5447" t="e">
        <f>VLOOKUP(B5447,定价因子!L:M,2,0)</f>
        <v>#N/A</v>
      </c>
      <c r="E5447" t="e">
        <f>VLOOKUP($D$1&amp;D5447,定价因子!E:F,2,0)</f>
        <v>#N/A</v>
      </c>
      <c r="G5447" t="e">
        <f>VLOOKUP($F$1&amp;F5447,定价因子!E:F,2,0)</f>
        <v>#N/A</v>
      </c>
      <c r="H5447" s="104" t="e">
        <f>C5447*PRODUCT(#REF!,#REF!,G5447,,#REF!,E5447)</f>
        <v>#N/A</v>
      </c>
    </row>
    <row r="5448" spans="3:8">
      <c r="C5448" t="e">
        <f>VLOOKUP(B5448,定价因子!L:M,2,0)</f>
        <v>#N/A</v>
      </c>
      <c r="E5448" t="e">
        <f>VLOOKUP($D$1&amp;D5448,定价因子!E:F,2,0)</f>
        <v>#N/A</v>
      </c>
      <c r="G5448" t="e">
        <f>VLOOKUP($F$1&amp;F5448,定价因子!E:F,2,0)</f>
        <v>#N/A</v>
      </c>
      <c r="H5448" s="104" t="e">
        <f>C5448*PRODUCT(#REF!,#REF!,G5448,,#REF!,E5448)</f>
        <v>#N/A</v>
      </c>
    </row>
    <row r="5449" spans="3:8">
      <c r="C5449" t="e">
        <f>VLOOKUP(B5449,定价因子!L:M,2,0)</f>
        <v>#N/A</v>
      </c>
      <c r="E5449" t="e">
        <f>VLOOKUP($D$1&amp;D5449,定价因子!E:F,2,0)</f>
        <v>#N/A</v>
      </c>
      <c r="G5449" t="e">
        <f>VLOOKUP($F$1&amp;F5449,定价因子!E:F,2,0)</f>
        <v>#N/A</v>
      </c>
      <c r="H5449" s="104" t="e">
        <f>C5449*PRODUCT(#REF!,#REF!,G5449,,#REF!,E5449)</f>
        <v>#N/A</v>
      </c>
    </row>
    <row r="5450" spans="3:8">
      <c r="C5450" t="e">
        <f>VLOOKUP(B5450,定价因子!L:M,2,0)</f>
        <v>#N/A</v>
      </c>
      <c r="E5450" t="e">
        <f>VLOOKUP($D$1&amp;D5450,定价因子!E:F,2,0)</f>
        <v>#N/A</v>
      </c>
      <c r="G5450" t="e">
        <f>VLOOKUP($F$1&amp;F5450,定价因子!E:F,2,0)</f>
        <v>#N/A</v>
      </c>
      <c r="H5450" s="104" t="e">
        <f>C5450*PRODUCT(#REF!,#REF!,G5450,,#REF!,E5450)</f>
        <v>#N/A</v>
      </c>
    </row>
    <row r="5451" spans="3:8">
      <c r="C5451" t="e">
        <f>VLOOKUP(B5451,定价因子!L:M,2,0)</f>
        <v>#N/A</v>
      </c>
      <c r="E5451" t="e">
        <f>VLOOKUP($D$1&amp;D5451,定价因子!E:F,2,0)</f>
        <v>#N/A</v>
      </c>
      <c r="G5451" t="e">
        <f>VLOOKUP($F$1&amp;F5451,定价因子!E:F,2,0)</f>
        <v>#N/A</v>
      </c>
      <c r="H5451" s="104" t="e">
        <f>C5451*PRODUCT(#REF!,#REF!,G5451,,#REF!,E5451)</f>
        <v>#N/A</v>
      </c>
    </row>
    <row r="5452" spans="3:8">
      <c r="C5452" t="e">
        <f>VLOOKUP(B5452,定价因子!L:M,2,0)</f>
        <v>#N/A</v>
      </c>
      <c r="E5452" t="e">
        <f>VLOOKUP($D$1&amp;D5452,定价因子!E:F,2,0)</f>
        <v>#N/A</v>
      </c>
      <c r="G5452" t="e">
        <f>VLOOKUP($F$1&amp;F5452,定价因子!E:F,2,0)</f>
        <v>#N/A</v>
      </c>
      <c r="H5452" s="104" t="e">
        <f>C5452*PRODUCT(#REF!,#REF!,G5452,,#REF!,E5452)</f>
        <v>#N/A</v>
      </c>
    </row>
    <row r="5453" spans="3:8">
      <c r="C5453" t="e">
        <f>VLOOKUP(B5453,定价因子!L:M,2,0)</f>
        <v>#N/A</v>
      </c>
      <c r="E5453" t="e">
        <f>VLOOKUP($D$1&amp;D5453,定价因子!E:F,2,0)</f>
        <v>#N/A</v>
      </c>
      <c r="G5453" t="e">
        <f>VLOOKUP($F$1&amp;F5453,定价因子!E:F,2,0)</f>
        <v>#N/A</v>
      </c>
      <c r="H5453" s="104" t="e">
        <f>C5453*PRODUCT(#REF!,#REF!,G5453,,#REF!,E5453)</f>
        <v>#N/A</v>
      </c>
    </row>
    <row r="5454" spans="3:8">
      <c r="C5454" t="e">
        <f>VLOOKUP(B5454,定价因子!L:M,2,0)</f>
        <v>#N/A</v>
      </c>
      <c r="E5454" t="e">
        <f>VLOOKUP($D$1&amp;D5454,定价因子!E:F,2,0)</f>
        <v>#N/A</v>
      </c>
      <c r="G5454" t="e">
        <f>VLOOKUP($F$1&amp;F5454,定价因子!E:F,2,0)</f>
        <v>#N/A</v>
      </c>
      <c r="H5454" s="104" t="e">
        <f>C5454*PRODUCT(#REF!,#REF!,G5454,,#REF!,E5454)</f>
        <v>#N/A</v>
      </c>
    </row>
    <row r="5455" spans="3:8">
      <c r="C5455" t="e">
        <f>VLOOKUP(B5455,定价因子!L:M,2,0)</f>
        <v>#N/A</v>
      </c>
      <c r="E5455" t="e">
        <f>VLOOKUP($D$1&amp;D5455,定价因子!E:F,2,0)</f>
        <v>#N/A</v>
      </c>
      <c r="G5455" t="e">
        <f>VLOOKUP($F$1&amp;F5455,定价因子!E:F,2,0)</f>
        <v>#N/A</v>
      </c>
      <c r="H5455" s="104" t="e">
        <f>C5455*PRODUCT(#REF!,#REF!,G5455,,#REF!,E5455)</f>
        <v>#N/A</v>
      </c>
    </row>
    <row r="5456" spans="3:8">
      <c r="C5456" t="e">
        <f>VLOOKUP(B5456,定价因子!L:M,2,0)</f>
        <v>#N/A</v>
      </c>
      <c r="E5456" t="e">
        <f>VLOOKUP($D$1&amp;D5456,定价因子!E:F,2,0)</f>
        <v>#N/A</v>
      </c>
      <c r="G5456" t="e">
        <f>VLOOKUP($F$1&amp;F5456,定价因子!E:F,2,0)</f>
        <v>#N/A</v>
      </c>
      <c r="H5456" s="104" t="e">
        <f>C5456*PRODUCT(#REF!,#REF!,G5456,,#REF!,E5456)</f>
        <v>#N/A</v>
      </c>
    </row>
    <row r="5457" spans="3:8">
      <c r="C5457" t="e">
        <f>VLOOKUP(B5457,定价因子!L:M,2,0)</f>
        <v>#N/A</v>
      </c>
      <c r="E5457" t="e">
        <f>VLOOKUP($D$1&amp;D5457,定价因子!E:F,2,0)</f>
        <v>#N/A</v>
      </c>
      <c r="G5457" t="e">
        <f>VLOOKUP($F$1&amp;F5457,定价因子!E:F,2,0)</f>
        <v>#N/A</v>
      </c>
      <c r="H5457" s="104" t="e">
        <f>C5457*PRODUCT(#REF!,#REF!,G5457,,#REF!,E5457)</f>
        <v>#N/A</v>
      </c>
    </row>
    <row r="5458" spans="3:8">
      <c r="C5458" t="e">
        <f>VLOOKUP(B5458,定价因子!L:M,2,0)</f>
        <v>#N/A</v>
      </c>
      <c r="E5458" t="e">
        <f>VLOOKUP($D$1&amp;D5458,定价因子!E:F,2,0)</f>
        <v>#N/A</v>
      </c>
      <c r="G5458" t="e">
        <f>VLOOKUP($F$1&amp;F5458,定价因子!E:F,2,0)</f>
        <v>#N/A</v>
      </c>
      <c r="H5458" s="104" t="e">
        <f>C5458*PRODUCT(#REF!,#REF!,G5458,,#REF!,E5458)</f>
        <v>#N/A</v>
      </c>
    </row>
    <row r="5459" spans="3:8">
      <c r="C5459" t="e">
        <f>VLOOKUP(B5459,定价因子!L:M,2,0)</f>
        <v>#N/A</v>
      </c>
      <c r="E5459" t="e">
        <f>VLOOKUP($D$1&amp;D5459,定价因子!E:F,2,0)</f>
        <v>#N/A</v>
      </c>
      <c r="G5459" t="e">
        <f>VLOOKUP($F$1&amp;F5459,定价因子!E:F,2,0)</f>
        <v>#N/A</v>
      </c>
      <c r="H5459" s="104" t="e">
        <f>C5459*PRODUCT(#REF!,#REF!,G5459,,#REF!,E5459)</f>
        <v>#N/A</v>
      </c>
    </row>
    <row r="5460" spans="3:8">
      <c r="C5460" t="e">
        <f>VLOOKUP(B5460,定价因子!L:M,2,0)</f>
        <v>#N/A</v>
      </c>
      <c r="E5460" t="e">
        <f>VLOOKUP($D$1&amp;D5460,定价因子!E:F,2,0)</f>
        <v>#N/A</v>
      </c>
      <c r="G5460" t="e">
        <f>VLOOKUP($F$1&amp;F5460,定价因子!E:F,2,0)</f>
        <v>#N/A</v>
      </c>
      <c r="H5460" s="104" t="e">
        <f>C5460*PRODUCT(#REF!,#REF!,G5460,,#REF!,E5460)</f>
        <v>#N/A</v>
      </c>
    </row>
    <row r="5461" spans="3:8">
      <c r="C5461" t="e">
        <f>VLOOKUP(B5461,定价因子!L:M,2,0)</f>
        <v>#N/A</v>
      </c>
      <c r="E5461" t="e">
        <f>VLOOKUP($D$1&amp;D5461,定价因子!E:F,2,0)</f>
        <v>#N/A</v>
      </c>
      <c r="G5461" t="e">
        <f>VLOOKUP($F$1&amp;F5461,定价因子!E:F,2,0)</f>
        <v>#N/A</v>
      </c>
      <c r="H5461" s="104" t="e">
        <f>C5461*PRODUCT(#REF!,#REF!,G5461,,#REF!,E5461)</f>
        <v>#N/A</v>
      </c>
    </row>
    <row r="5462" spans="3:8">
      <c r="C5462" t="e">
        <f>VLOOKUP(B5462,定价因子!L:M,2,0)</f>
        <v>#N/A</v>
      </c>
      <c r="E5462" t="e">
        <f>VLOOKUP($D$1&amp;D5462,定价因子!E:F,2,0)</f>
        <v>#N/A</v>
      </c>
      <c r="G5462" t="e">
        <f>VLOOKUP($F$1&amp;F5462,定价因子!E:F,2,0)</f>
        <v>#N/A</v>
      </c>
      <c r="H5462" s="104" t="e">
        <f>C5462*PRODUCT(#REF!,#REF!,G5462,,#REF!,E5462)</f>
        <v>#N/A</v>
      </c>
    </row>
    <row r="5463" spans="3:8">
      <c r="C5463" t="e">
        <f>VLOOKUP(B5463,定价因子!L:M,2,0)</f>
        <v>#N/A</v>
      </c>
      <c r="E5463" t="e">
        <f>VLOOKUP($D$1&amp;D5463,定价因子!E:F,2,0)</f>
        <v>#N/A</v>
      </c>
      <c r="G5463" t="e">
        <f>VLOOKUP($F$1&amp;F5463,定价因子!E:F,2,0)</f>
        <v>#N/A</v>
      </c>
      <c r="H5463" s="104" t="e">
        <f>C5463*PRODUCT(#REF!,#REF!,G5463,,#REF!,E5463)</f>
        <v>#N/A</v>
      </c>
    </row>
    <row r="5464" spans="3:8">
      <c r="C5464" t="e">
        <f>VLOOKUP(B5464,定价因子!L:M,2,0)</f>
        <v>#N/A</v>
      </c>
      <c r="E5464" t="e">
        <f>VLOOKUP($D$1&amp;D5464,定价因子!E:F,2,0)</f>
        <v>#N/A</v>
      </c>
      <c r="G5464" t="e">
        <f>VLOOKUP($F$1&amp;F5464,定价因子!E:F,2,0)</f>
        <v>#N/A</v>
      </c>
      <c r="H5464" s="104" t="e">
        <f>C5464*PRODUCT(#REF!,#REF!,G5464,,#REF!,E5464)</f>
        <v>#N/A</v>
      </c>
    </row>
    <row r="5465" spans="3:8">
      <c r="C5465" t="e">
        <f>VLOOKUP(B5465,定价因子!L:M,2,0)</f>
        <v>#N/A</v>
      </c>
      <c r="E5465" t="e">
        <f>VLOOKUP($D$1&amp;D5465,定价因子!E:F,2,0)</f>
        <v>#N/A</v>
      </c>
      <c r="G5465" t="e">
        <f>VLOOKUP($F$1&amp;F5465,定价因子!E:F,2,0)</f>
        <v>#N/A</v>
      </c>
      <c r="H5465" s="104" t="e">
        <f>C5465*PRODUCT(#REF!,#REF!,G5465,,#REF!,E5465)</f>
        <v>#N/A</v>
      </c>
    </row>
    <row r="5466" spans="3:8">
      <c r="C5466" t="e">
        <f>VLOOKUP(B5466,定价因子!L:M,2,0)</f>
        <v>#N/A</v>
      </c>
      <c r="E5466" t="e">
        <f>VLOOKUP($D$1&amp;D5466,定价因子!E:F,2,0)</f>
        <v>#N/A</v>
      </c>
      <c r="G5466" t="e">
        <f>VLOOKUP($F$1&amp;F5466,定价因子!E:F,2,0)</f>
        <v>#N/A</v>
      </c>
      <c r="H5466" s="104" t="e">
        <f>C5466*PRODUCT(#REF!,#REF!,G5466,,#REF!,E5466)</f>
        <v>#N/A</v>
      </c>
    </row>
    <row r="5467" spans="3:8">
      <c r="C5467" t="e">
        <f>VLOOKUP(B5467,定价因子!L:M,2,0)</f>
        <v>#N/A</v>
      </c>
      <c r="E5467" t="e">
        <f>VLOOKUP($D$1&amp;D5467,定价因子!E:F,2,0)</f>
        <v>#N/A</v>
      </c>
      <c r="G5467" t="e">
        <f>VLOOKUP($F$1&amp;F5467,定价因子!E:F,2,0)</f>
        <v>#N/A</v>
      </c>
      <c r="H5467" s="104" t="e">
        <f>C5467*PRODUCT(#REF!,#REF!,G5467,,#REF!,E5467)</f>
        <v>#N/A</v>
      </c>
    </row>
    <row r="5468" spans="3:8">
      <c r="C5468" t="e">
        <f>VLOOKUP(B5468,定价因子!L:M,2,0)</f>
        <v>#N/A</v>
      </c>
      <c r="E5468" t="e">
        <f>VLOOKUP($D$1&amp;D5468,定价因子!E:F,2,0)</f>
        <v>#N/A</v>
      </c>
      <c r="G5468" t="e">
        <f>VLOOKUP($F$1&amp;F5468,定价因子!E:F,2,0)</f>
        <v>#N/A</v>
      </c>
      <c r="H5468" s="104" t="e">
        <f>C5468*PRODUCT(#REF!,#REF!,G5468,,#REF!,E5468)</f>
        <v>#N/A</v>
      </c>
    </row>
    <row r="5469" spans="3:8">
      <c r="C5469" t="e">
        <f>VLOOKUP(B5469,定价因子!L:M,2,0)</f>
        <v>#N/A</v>
      </c>
      <c r="E5469" t="e">
        <f>VLOOKUP($D$1&amp;D5469,定价因子!E:F,2,0)</f>
        <v>#N/A</v>
      </c>
      <c r="G5469" t="e">
        <f>VLOOKUP($F$1&amp;F5469,定价因子!E:F,2,0)</f>
        <v>#N/A</v>
      </c>
      <c r="H5469" s="104" t="e">
        <f>C5469*PRODUCT(#REF!,#REF!,G5469,,#REF!,E5469)</f>
        <v>#N/A</v>
      </c>
    </row>
    <row r="5470" spans="3:8">
      <c r="C5470" t="e">
        <f>VLOOKUP(B5470,定价因子!L:M,2,0)</f>
        <v>#N/A</v>
      </c>
      <c r="E5470" t="e">
        <f>VLOOKUP($D$1&amp;D5470,定价因子!E:F,2,0)</f>
        <v>#N/A</v>
      </c>
      <c r="G5470" t="e">
        <f>VLOOKUP($F$1&amp;F5470,定价因子!E:F,2,0)</f>
        <v>#N/A</v>
      </c>
      <c r="H5470" s="104" t="e">
        <f>C5470*PRODUCT(#REF!,#REF!,G5470,,#REF!,E5470)</f>
        <v>#N/A</v>
      </c>
    </row>
    <row r="5471" spans="3:8">
      <c r="C5471" t="e">
        <f>VLOOKUP(B5471,定价因子!L:M,2,0)</f>
        <v>#N/A</v>
      </c>
      <c r="E5471" t="e">
        <f>VLOOKUP($D$1&amp;D5471,定价因子!E:F,2,0)</f>
        <v>#N/A</v>
      </c>
      <c r="G5471" t="e">
        <f>VLOOKUP($F$1&amp;F5471,定价因子!E:F,2,0)</f>
        <v>#N/A</v>
      </c>
      <c r="H5471" s="104" t="e">
        <f>C5471*PRODUCT(#REF!,#REF!,G5471,,#REF!,E5471)</f>
        <v>#N/A</v>
      </c>
    </row>
    <row r="5472" spans="3:8">
      <c r="C5472" t="e">
        <f>VLOOKUP(B5472,定价因子!L:M,2,0)</f>
        <v>#N/A</v>
      </c>
      <c r="E5472" t="e">
        <f>VLOOKUP($D$1&amp;D5472,定价因子!E:F,2,0)</f>
        <v>#N/A</v>
      </c>
      <c r="G5472" t="e">
        <f>VLOOKUP($F$1&amp;F5472,定价因子!E:F,2,0)</f>
        <v>#N/A</v>
      </c>
      <c r="H5472" s="104" t="e">
        <f>C5472*PRODUCT(#REF!,#REF!,G5472,,#REF!,E5472)</f>
        <v>#N/A</v>
      </c>
    </row>
    <row r="5473" spans="3:8">
      <c r="C5473" t="e">
        <f>VLOOKUP(B5473,定价因子!L:M,2,0)</f>
        <v>#N/A</v>
      </c>
      <c r="E5473" t="e">
        <f>VLOOKUP($D$1&amp;D5473,定价因子!E:F,2,0)</f>
        <v>#N/A</v>
      </c>
      <c r="G5473" t="e">
        <f>VLOOKUP($F$1&amp;F5473,定价因子!E:F,2,0)</f>
        <v>#N/A</v>
      </c>
      <c r="H5473" s="104" t="e">
        <f>C5473*PRODUCT(#REF!,#REF!,G5473,,#REF!,E5473)</f>
        <v>#N/A</v>
      </c>
    </row>
    <row r="5474" spans="3:8">
      <c r="C5474" t="e">
        <f>VLOOKUP(B5474,定价因子!L:M,2,0)</f>
        <v>#N/A</v>
      </c>
      <c r="E5474" t="e">
        <f>VLOOKUP($D$1&amp;D5474,定价因子!E:F,2,0)</f>
        <v>#N/A</v>
      </c>
      <c r="G5474" t="e">
        <f>VLOOKUP($F$1&amp;F5474,定价因子!E:F,2,0)</f>
        <v>#N/A</v>
      </c>
      <c r="H5474" s="104" t="e">
        <f>C5474*PRODUCT(#REF!,#REF!,G5474,,#REF!,E5474)</f>
        <v>#N/A</v>
      </c>
    </row>
    <row r="5475" spans="3:8">
      <c r="C5475" t="e">
        <f>VLOOKUP(B5475,定价因子!L:M,2,0)</f>
        <v>#N/A</v>
      </c>
      <c r="E5475" t="e">
        <f>VLOOKUP($D$1&amp;D5475,定价因子!E:F,2,0)</f>
        <v>#N/A</v>
      </c>
      <c r="G5475" t="e">
        <f>VLOOKUP($F$1&amp;F5475,定价因子!E:F,2,0)</f>
        <v>#N/A</v>
      </c>
      <c r="H5475" s="104" t="e">
        <f>C5475*PRODUCT(#REF!,#REF!,G5475,,#REF!,E5475)</f>
        <v>#N/A</v>
      </c>
    </row>
    <row r="5476" spans="3:8">
      <c r="C5476" t="e">
        <f>VLOOKUP(B5476,定价因子!L:M,2,0)</f>
        <v>#N/A</v>
      </c>
      <c r="E5476" t="e">
        <f>VLOOKUP($D$1&amp;D5476,定价因子!E:F,2,0)</f>
        <v>#N/A</v>
      </c>
      <c r="G5476" t="e">
        <f>VLOOKUP($F$1&amp;F5476,定价因子!E:F,2,0)</f>
        <v>#N/A</v>
      </c>
      <c r="H5476" s="104" t="e">
        <f>C5476*PRODUCT(#REF!,#REF!,G5476,,#REF!,E5476)</f>
        <v>#N/A</v>
      </c>
    </row>
    <row r="5477" spans="3:8">
      <c r="C5477" t="e">
        <f>VLOOKUP(B5477,定价因子!L:M,2,0)</f>
        <v>#N/A</v>
      </c>
      <c r="E5477" t="e">
        <f>VLOOKUP($D$1&amp;D5477,定价因子!E:F,2,0)</f>
        <v>#N/A</v>
      </c>
      <c r="G5477" t="e">
        <f>VLOOKUP($F$1&amp;F5477,定价因子!E:F,2,0)</f>
        <v>#N/A</v>
      </c>
      <c r="H5477" s="104" t="e">
        <f>C5477*PRODUCT(#REF!,#REF!,G5477,,#REF!,E5477)</f>
        <v>#N/A</v>
      </c>
    </row>
    <row r="5478" spans="3:8">
      <c r="C5478" t="e">
        <f>VLOOKUP(B5478,定价因子!L:M,2,0)</f>
        <v>#N/A</v>
      </c>
      <c r="E5478" t="e">
        <f>VLOOKUP($D$1&amp;D5478,定价因子!E:F,2,0)</f>
        <v>#N/A</v>
      </c>
      <c r="G5478" t="e">
        <f>VLOOKUP($F$1&amp;F5478,定价因子!E:F,2,0)</f>
        <v>#N/A</v>
      </c>
      <c r="H5478" s="104" t="e">
        <f>C5478*PRODUCT(#REF!,#REF!,G5478,,#REF!,E5478)</f>
        <v>#N/A</v>
      </c>
    </row>
    <row r="5479" spans="3:8">
      <c r="C5479" t="e">
        <f>VLOOKUP(B5479,定价因子!L:M,2,0)</f>
        <v>#N/A</v>
      </c>
      <c r="E5479" t="e">
        <f>VLOOKUP($D$1&amp;D5479,定价因子!E:F,2,0)</f>
        <v>#N/A</v>
      </c>
      <c r="G5479" t="e">
        <f>VLOOKUP($F$1&amp;F5479,定价因子!E:F,2,0)</f>
        <v>#N/A</v>
      </c>
      <c r="H5479" s="104" t="e">
        <f>C5479*PRODUCT(#REF!,#REF!,G5479,,#REF!,E5479)</f>
        <v>#N/A</v>
      </c>
    </row>
    <row r="5480" spans="3:8">
      <c r="C5480" t="e">
        <f>VLOOKUP(B5480,定价因子!L:M,2,0)</f>
        <v>#N/A</v>
      </c>
      <c r="E5480" t="e">
        <f>VLOOKUP($D$1&amp;D5480,定价因子!E:F,2,0)</f>
        <v>#N/A</v>
      </c>
      <c r="G5480" t="e">
        <f>VLOOKUP($F$1&amp;F5480,定价因子!E:F,2,0)</f>
        <v>#N/A</v>
      </c>
      <c r="H5480" s="104" t="e">
        <f>C5480*PRODUCT(#REF!,#REF!,G5480,,#REF!,E5480)</f>
        <v>#N/A</v>
      </c>
    </row>
    <row r="5481" spans="3:8">
      <c r="C5481" t="e">
        <f>VLOOKUP(B5481,定价因子!L:M,2,0)</f>
        <v>#N/A</v>
      </c>
      <c r="E5481" t="e">
        <f>VLOOKUP($D$1&amp;D5481,定价因子!E:F,2,0)</f>
        <v>#N/A</v>
      </c>
      <c r="G5481" t="e">
        <f>VLOOKUP($F$1&amp;F5481,定价因子!E:F,2,0)</f>
        <v>#N/A</v>
      </c>
      <c r="H5481" s="104" t="e">
        <f>C5481*PRODUCT(#REF!,#REF!,G5481,,#REF!,E5481)</f>
        <v>#N/A</v>
      </c>
    </row>
    <row r="5482" spans="3:8">
      <c r="C5482" t="e">
        <f>VLOOKUP(B5482,定价因子!L:M,2,0)</f>
        <v>#N/A</v>
      </c>
      <c r="E5482" t="e">
        <f>VLOOKUP($D$1&amp;D5482,定价因子!E:F,2,0)</f>
        <v>#N/A</v>
      </c>
      <c r="G5482" t="e">
        <f>VLOOKUP($F$1&amp;F5482,定价因子!E:F,2,0)</f>
        <v>#N/A</v>
      </c>
      <c r="H5482" s="104" t="e">
        <f>C5482*PRODUCT(#REF!,#REF!,G5482,,#REF!,E5482)</f>
        <v>#N/A</v>
      </c>
    </row>
    <row r="5483" spans="3:8">
      <c r="C5483" t="e">
        <f>VLOOKUP(B5483,定价因子!L:M,2,0)</f>
        <v>#N/A</v>
      </c>
      <c r="E5483" t="e">
        <f>VLOOKUP($D$1&amp;D5483,定价因子!E:F,2,0)</f>
        <v>#N/A</v>
      </c>
      <c r="G5483" t="e">
        <f>VLOOKUP($F$1&amp;F5483,定价因子!E:F,2,0)</f>
        <v>#N/A</v>
      </c>
      <c r="H5483" s="104" t="e">
        <f>C5483*PRODUCT(#REF!,#REF!,G5483,,#REF!,E5483)</f>
        <v>#N/A</v>
      </c>
    </row>
    <row r="5484" spans="3:8">
      <c r="C5484" t="e">
        <f>VLOOKUP(B5484,定价因子!L:M,2,0)</f>
        <v>#N/A</v>
      </c>
      <c r="E5484" t="e">
        <f>VLOOKUP($D$1&amp;D5484,定价因子!E:F,2,0)</f>
        <v>#N/A</v>
      </c>
      <c r="G5484" t="e">
        <f>VLOOKUP($F$1&amp;F5484,定价因子!E:F,2,0)</f>
        <v>#N/A</v>
      </c>
      <c r="H5484" s="104" t="e">
        <f>C5484*PRODUCT(#REF!,#REF!,G5484,,#REF!,E5484)</f>
        <v>#N/A</v>
      </c>
    </row>
    <row r="5485" spans="3:8">
      <c r="C5485" t="e">
        <f>VLOOKUP(B5485,定价因子!L:M,2,0)</f>
        <v>#N/A</v>
      </c>
      <c r="E5485" t="e">
        <f>VLOOKUP($D$1&amp;D5485,定价因子!E:F,2,0)</f>
        <v>#N/A</v>
      </c>
      <c r="G5485" t="e">
        <f>VLOOKUP($F$1&amp;F5485,定价因子!E:F,2,0)</f>
        <v>#N/A</v>
      </c>
      <c r="H5485" s="104" t="e">
        <f>C5485*PRODUCT(#REF!,#REF!,G5485,,#REF!,E5485)</f>
        <v>#N/A</v>
      </c>
    </row>
    <row r="5486" spans="3:8">
      <c r="C5486" t="e">
        <f>VLOOKUP(B5486,定价因子!L:M,2,0)</f>
        <v>#N/A</v>
      </c>
      <c r="E5486" t="e">
        <f>VLOOKUP($D$1&amp;D5486,定价因子!E:F,2,0)</f>
        <v>#N/A</v>
      </c>
      <c r="G5486" t="e">
        <f>VLOOKUP($F$1&amp;F5486,定价因子!E:F,2,0)</f>
        <v>#N/A</v>
      </c>
      <c r="H5486" s="104" t="e">
        <f>C5486*PRODUCT(#REF!,#REF!,G5486,,#REF!,E5486)</f>
        <v>#N/A</v>
      </c>
    </row>
    <row r="5487" spans="3:8">
      <c r="C5487" t="e">
        <f>VLOOKUP(B5487,定价因子!L:M,2,0)</f>
        <v>#N/A</v>
      </c>
      <c r="E5487" t="e">
        <f>VLOOKUP($D$1&amp;D5487,定价因子!E:F,2,0)</f>
        <v>#N/A</v>
      </c>
      <c r="G5487" t="e">
        <f>VLOOKUP($F$1&amp;F5487,定价因子!E:F,2,0)</f>
        <v>#N/A</v>
      </c>
      <c r="H5487" s="104" t="e">
        <f>C5487*PRODUCT(#REF!,#REF!,G5487,,#REF!,E5487)</f>
        <v>#N/A</v>
      </c>
    </row>
    <row r="5488" spans="3:8">
      <c r="C5488" t="e">
        <f>VLOOKUP(B5488,定价因子!L:M,2,0)</f>
        <v>#N/A</v>
      </c>
      <c r="E5488" t="e">
        <f>VLOOKUP($D$1&amp;D5488,定价因子!E:F,2,0)</f>
        <v>#N/A</v>
      </c>
      <c r="G5488" t="e">
        <f>VLOOKUP($F$1&amp;F5488,定价因子!E:F,2,0)</f>
        <v>#N/A</v>
      </c>
      <c r="H5488" s="104" t="e">
        <f>C5488*PRODUCT(#REF!,#REF!,G5488,,#REF!,E5488)</f>
        <v>#N/A</v>
      </c>
    </row>
    <row r="5489" spans="3:8">
      <c r="C5489" t="e">
        <f>VLOOKUP(B5489,定价因子!L:M,2,0)</f>
        <v>#N/A</v>
      </c>
      <c r="E5489" t="e">
        <f>VLOOKUP($D$1&amp;D5489,定价因子!E:F,2,0)</f>
        <v>#N/A</v>
      </c>
      <c r="G5489" t="e">
        <f>VLOOKUP($F$1&amp;F5489,定价因子!E:F,2,0)</f>
        <v>#N/A</v>
      </c>
      <c r="H5489" s="104" t="e">
        <f>C5489*PRODUCT(#REF!,#REF!,G5489,,#REF!,E5489)</f>
        <v>#N/A</v>
      </c>
    </row>
    <row r="5490" spans="3:8">
      <c r="C5490" t="e">
        <f>VLOOKUP(B5490,定价因子!L:M,2,0)</f>
        <v>#N/A</v>
      </c>
      <c r="E5490" t="e">
        <f>VLOOKUP($D$1&amp;D5490,定价因子!E:F,2,0)</f>
        <v>#N/A</v>
      </c>
      <c r="G5490" t="e">
        <f>VLOOKUP($F$1&amp;F5490,定价因子!E:F,2,0)</f>
        <v>#N/A</v>
      </c>
      <c r="H5490" s="104" t="e">
        <f>C5490*PRODUCT(#REF!,#REF!,G5490,,#REF!,E5490)</f>
        <v>#N/A</v>
      </c>
    </row>
    <row r="5491" spans="3:8">
      <c r="C5491" t="e">
        <f>VLOOKUP(B5491,定价因子!L:M,2,0)</f>
        <v>#N/A</v>
      </c>
      <c r="E5491" t="e">
        <f>VLOOKUP($D$1&amp;D5491,定价因子!E:F,2,0)</f>
        <v>#N/A</v>
      </c>
      <c r="G5491" t="e">
        <f>VLOOKUP($F$1&amp;F5491,定价因子!E:F,2,0)</f>
        <v>#N/A</v>
      </c>
      <c r="H5491" s="104" t="e">
        <f>C5491*PRODUCT(#REF!,#REF!,G5491,,#REF!,E5491)</f>
        <v>#N/A</v>
      </c>
    </row>
    <row r="5492" spans="3:8">
      <c r="C5492" t="e">
        <f>VLOOKUP(B5492,定价因子!L:M,2,0)</f>
        <v>#N/A</v>
      </c>
      <c r="E5492" t="e">
        <f>VLOOKUP($D$1&amp;D5492,定价因子!E:F,2,0)</f>
        <v>#N/A</v>
      </c>
      <c r="G5492" t="e">
        <f>VLOOKUP($F$1&amp;F5492,定价因子!E:F,2,0)</f>
        <v>#N/A</v>
      </c>
      <c r="H5492" s="104" t="e">
        <f>C5492*PRODUCT(#REF!,#REF!,G5492,,#REF!,E5492)</f>
        <v>#N/A</v>
      </c>
    </row>
    <row r="5493" spans="3:8">
      <c r="C5493" t="e">
        <f>VLOOKUP(B5493,定价因子!L:M,2,0)</f>
        <v>#N/A</v>
      </c>
      <c r="E5493" t="e">
        <f>VLOOKUP($D$1&amp;D5493,定价因子!E:F,2,0)</f>
        <v>#N/A</v>
      </c>
      <c r="G5493" t="e">
        <f>VLOOKUP($F$1&amp;F5493,定价因子!E:F,2,0)</f>
        <v>#N/A</v>
      </c>
      <c r="H5493" s="104" t="e">
        <f>C5493*PRODUCT(#REF!,#REF!,G5493,,#REF!,E5493)</f>
        <v>#N/A</v>
      </c>
    </row>
    <row r="5494" spans="3:8">
      <c r="C5494" t="e">
        <f>VLOOKUP(B5494,定价因子!L:M,2,0)</f>
        <v>#N/A</v>
      </c>
      <c r="E5494" t="e">
        <f>VLOOKUP($D$1&amp;D5494,定价因子!E:F,2,0)</f>
        <v>#N/A</v>
      </c>
      <c r="G5494" t="e">
        <f>VLOOKUP($F$1&amp;F5494,定价因子!E:F,2,0)</f>
        <v>#N/A</v>
      </c>
      <c r="H5494" s="104" t="e">
        <f>C5494*PRODUCT(#REF!,#REF!,G5494,,#REF!,E5494)</f>
        <v>#N/A</v>
      </c>
    </row>
    <row r="5495" spans="3:8">
      <c r="C5495" t="e">
        <f>VLOOKUP(B5495,定价因子!L:M,2,0)</f>
        <v>#N/A</v>
      </c>
      <c r="E5495" t="e">
        <f>VLOOKUP($D$1&amp;D5495,定价因子!E:F,2,0)</f>
        <v>#N/A</v>
      </c>
      <c r="G5495" t="e">
        <f>VLOOKUP($F$1&amp;F5495,定价因子!E:F,2,0)</f>
        <v>#N/A</v>
      </c>
      <c r="H5495" s="104" t="e">
        <f>C5495*PRODUCT(#REF!,#REF!,G5495,,#REF!,E5495)</f>
        <v>#N/A</v>
      </c>
    </row>
    <row r="5496" spans="3:8">
      <c r="C5496" t="e">
        <f>VLOOKUP(B5496,定价因子!L:M,2,0)</f>
        <v>#N/A</v>
      </c>
      <c r="E5496" t="e">
        <f>VLOOKUP($D$1&amp;D5496,定价因子!E:F,2,0)</f>
        <v>#N/A</v>
      </c>
      <c r="G5496" t="e">
        <f>VLOOKUP($F$1&amp;F5496,定价因子!E:F,2,0)</f>
        <v>#N/A</v>
      </c>
      <c r="H5496" s="104" t="e">
        <f>C5496*PRODUCT(#REF!,#REF!,G5496,,#REF!,E5496)</f>
        <v>#N/A</v>
      </c>
    </row>
    <row r="5497" spans="3:8">
      <c r="C5497" t="e">
        <f>VLOOKUP(B5497,定价因子!L:M,2,0)</f>
        <v>#N/A</v>
      </c>
      <c r="E5497" t="e">
        <f>VLOOKUP($D$1&amp;D5497,定价因子!E:F,2,0)</f>
        <v>#N/A</v>
      </c>
      <c r="G5497" t="e">
        <f>VLOOKUP($F$1&amp;F5497,定价因子!E:F,2,0)</f>
        <v>#N/A</v>
      </c>
      <c r="H5497" s="104" t="e">
        <f>C5497*PRODUCT(#REF!,#REF!,G5497,,#REF!,E5497)</f>
        <v>#N/A</v>
      </c>
    </row>
    <row r="5498" spans="3:8">
      <c r="C5498" t="e">
        <f>VLOOKUP(B5498,定价因子!L:M,2,0)</f>
        <v>#N/A</v>
      </c>
      <c r="E5498" t="e">
        <f>VLOOKUP($D$1&amp;D5498,定价因子!E:F,2,0)</f>
        <v>#N/A</v>
      </c>
      <c r="G5498" t="e">
        <f>VLOOKUP($F$1&amp;F5498,定价因子!E:F,2,0)</f>
        <v>#N/A</v>
      </c>
      <c r="H5498" s="104" t="e">
        <f>C5498*PRODUCT(#REF!,#REF!,G5498,,#REF!,E5498)</f>
        <v>#N/A</v>
      </c>
    </row>
    <row r="5499" spans="3:8">
      <c r="C5499" t="e">
        <f>VLOOKUP(B5499,定价因子!L:M,2,0)</f>
        <v>#N/A</v>
      </c>
      <c r="E5499" t="e">
        <f>VLOOKUP($D$1&amp;D5499,定价因子!E:F,2,0)</f>
        <v>#N/A</v>
      </c>
      <c r="G5499" t="e">
        <f>VLOOKUP($F$1&amp;F5499,定价因子!E:F,2,0)</f>
        <v>#N/A</v>
      </c>
      <c r="H5499" s="104" t="e">
        <f>C5499*PRODUCT(#REF!,#REF!,G5499,,#REF!,E5499)</f>
        <v>#N/A</v>
      </c>
    </row>
    <row r="5500" spans="3:8">
      <c r="C5500" t="e">
        <f>VLOOKUP(B5500,定价因子!L:M,2,0)</f>
        <v>#N/A</v>
      </c>
      <c r="E5500" t="e">
        <f>VLOOKUP($D$1&amp;D5500,定价因子!E:F,2,0)</f>
        <v>#N/A</v>
      </c>
      <c r="G5500" t="e">
        <f>VLOOKUP($F$1&amp;F5500,定价因子!E:F,2,0)</f>
        <v>#N/A</v>
      </c>
      <c r="H5500" s="104" t="e">
        <f>C5500*PRODUCT(#REF!,#REF!,G5500,,#REF!,E5500)</f>
        <v>#N/A</v>
      </c>
    </row>
    <row r="5501" spans="3:8">
      <c r="C5501" t="e">
        <f>VLOOKUP(B5501,定价因子!L:M,2,0)</f>
        <v>#N/A</v>
      </c>
      <c r="E5501" t="e">
        <f>VLOOKUP($D$1&amp;D5501,定价因子!E:F,2,0)</f>
        <v>#N/A</v>
      </c>
      <c r="G5501" t="e">
        <f>VLOOKUP($F$1&amp;F5501,定价因子!E:F,2,0)</f>
        <v>#N/A</v>
      </c>
      <c r="H5501" s="104" t="e">
        <f>C5501*PRODUCT(#REF!,#REF!,G5501,,#REF!,E5501)</f>
        <v>#N/A</v>
      </c>
    </row>
    <row r="5502" spans="3:8">
      <c r="C5502" t="e">
        <f>VLOOKUP(B5502,定价因子!L:M,2,0)</f>
        <v>#N/A</v>
      </c>
      <c r="E5502" t="e">
        <f>VLOOKUP($D$1&amp;D5502,定价因子!E:F,2,0)</f>
        <v>#N/A</v>
      </c>
      <c r="G5502" t="e">
        <f>VLOOKUP($F$1&amp;F5502,定价因子!E:F,2,0)</f>
        <v>#N/A</v>
      </c>
      <c r="H5502" s="104" t="e">
        <f>C5502*PRODUCT(#REF!,#REF!,G5502,,#REF!,E5502)</f>
        <v>#N/A</v>
      </c>
    </row>
    <row r="5503" spans="3:8">
      <c r="C5503" t="e">
        <f>VLOOKUP(B5503,定价因子!L:M,2,0)</f>
        <v>#N/A</v>
      </c>
      <c r="E5503" t="e">
        <f>VLOOKUP($D$1&amp;D5503,定价因子!E:F,2,0)</f>
        <v>#N/A</v>
      </c>
      <c r="G5503" t="e">
        <f>VLOOKUP($F$1&amp;F5503,定价因子!E:F,2,0)</f>
        <v>#N/A</v>
      </c>
      <c r="H5503" s="104" t="e">
        <f>C5503*PRODUCT(#REF!,#REF!,G5503,,#REF!,E5503)</f>
        <v>#N/A</v>
      </c>
    </row>
    <row r="5504" spans="3:8">
      <c r="C5504" t="e">
        <f>VLOOKUP(B5504,定价因子!L:M,2,0)</f>
        <v>#N/A</v>
      </c>
      <c r="E5504" t="e">
        <f>VLOOKUP($D$1&amp;D5504,定价因子!E:F,2,0)</f>
        <v>#N/A</v>
      </c>
      <c r="G5504" t="e">
        <f>VLOOKUP($F$1&amp;F5504,定价因子!E:F,2,0)</f>
        <v>#N/A</v>
      </c>
      <c r="H5504" s="104" t="e">
        <f>C5504*PRODUCT(#REF!,#REF!,G5504,,#REF!,E5504)</f>
        <v>#N/A</v>
      </c>
    </row>
    <row r="5505" spans="3:8">
      <c r="C5505" t="e">
        <f>VLOOKUP(B5505,定价因子!L:M,2,0)</f>
        <v>#N/A</v>
      </c>
      <c r="E5505" t="e">
        <f>VLOOKUP($D$1&amp;D5505,定价因子!E:F,2,0)</f>
        <v>#N/A</v>
      </c>
      <c r="G5505" t="e">
        <f>VLOOKUP($F$1&amp;F5505,定价因子!E:F,2,0)</f>
        <v>#N/A</v>
      </c>
      <c r="H5505" s="104" t="e">
        <f>C5505*PRODUCT(#REF!,#REF!,G5505,,#REF!,E5505)</f>
        <v>#N/A</v>
      </c>
    </row>
    <row r="5506" spans="3:8">
      <c r="C5506" t="e">
        <f>VLOOKUP(B5506,定价因子!L:M,2,0)</f>
        <v>#N/A</v>
      </c>
      <c r="E5506" t="e">
        <f>VLOOKUP($D$1&amp;D5506,定价因子!E:F,2,0)</f>
        <v>#N/A</v>
      </c>
      <c r="G5506" t="e">
        <f>VLOOKUP($F$1&amp;F5506,定价因子!E:F,2,0)</f>
        <v>#N/A</v>
      </c>
      <c r="H5506" s="104" t="e">
        <f>C5506*PRODUCT(#REF!,#REF!,G5506,,#REF!,E5506)</f>
        <v>#N/A</v>
      </c>
    </row>
    <row r="5507" spans="3:8">
      <c r="C5507" t="e">
        <f>VLOOKUP(B5507,定价因子!L:M,2,0)</f>
        <v>#N/A</v>
      </c>
      <c r="E5507" t="e">
        <f>VLOOKUP($D$1&amp;D5507,定价因子!E:F,2,0)</f>
        <v>#N/A</v>
      </c>
      <c r="G5507" t="e">
        <f>VLOOKUP($F$1&amp;F5507,定价因子!E:F,2,0)</f>
        <v>#N/A</v>
      </c>
      <c r="H5507" s="104" t="e">
        <f>C5507*PRODUCT(#REF!,#REF!,G5507,,#REF!,E5507)</f>
        <v>#N/A</v>
      </c>
    </row>
    <row r="5508" spans="3:8">
      <c r="C5508" t="e">
        <f>VLOOKUP(B5508,定价因子!L:M,2,0)</f>
        <v>#N/A</v>
      </c>
      <c r="E5508" t="e">
        <f>VLOOKUP($D$1&amp;D5508,定价因子!E:F,2,0)</f>
        <v>#N/A</v>
      </c>
      <c r="G5508" t="e">
        <f>VLOOKUP($F$1&amp;F5508,定价因子!E:F,2,0)</f>
        <v>#N/A</v>
      </c>
      <c r="H5508" s="104" t="e">
        <f>C5508*PRODUCT(#REF!,#REF!,G5508,,#REF!,E5508)</f>
        <v>#N/A</v>
      </c>
    </row>
    <row r="5509" spans="3:8">
      <c r="C5509" t="e">
        <f>VLOOKUP(B5509,定价因子!L:M,2,0)</f>
        <v>#N/A</v>
      </c>
      <c r="E5509" t="e">
        <f>VLOOKUP($D$1&amp;D5509,定价因子!E:F,2,0)</f>
        <v>#N/A</v>
      </c>
      <c r="G5509" t="e">
        <f>VLOOKUP($F$1&amp;F5509,定价因子!E:F,2,0)</f>
        <v>#N/A</v>
      </c>
      <c r="H5509" s="104" t="e">
        <f>C5509*PRODUCT(#REF!,#REF!,G5509,,#REF!,E5509)</f>
        <v>#N/A</v>
      </c>
    </row>
    <row r="5510" spans="3:8">
      <c r="C5510" t="e">
        <f>VLOOKUP(B5510,定价因子!L:M,2,0)</f>
        <v>#N/A</v>
      </c>
      <c r="E5510" t="e">
        <f>VLOOKUP($D$1&amp;D5510,定价因子!E:F,2,0)</f>
        <v>#N/A</v>
      </c>
      <c r="G5510" t="e">
        <f>VLOOKUP($F$1&amp;F5510,定价因子!E:F,2,0)</f>
        <v>#N/A</v>
      </c>
      <c r="H5510" s="104" t="e">
        <f>C5510*PRODUCT(#REF!,#REF!,G5510,,#REF!,E5510)</f>
        <v>#N/A</v>
      </c>
    </row>
    <row r="5511" spans="3:8">
      <c r="C5511" t="e">
        <f>VLOOKUP(B5511,定价因子!L:M,2,0)</f>
        <v>#N/A</v>
      </c>
      <c r="E5511" t="e">
        <f>VLOOKUP($D$1&amp;D5511,定价因子!E:F,2,0)</f>
        <v>#N/A</v>
      </c>
      <c r="G5511" t="e">
        <f>VLOOKUP($F$1&amp;F5511,定价因子!E:F,2,0)</f>
        <v>#N/A</v>
      </c>
      <c r="H5511" s="104" t="e">
        <f>C5511*PRODUCT(#REF!,#REF!,G5511,,#REF!,E5511)</f>
        <v>#N/A</v>
      </c>
    </row>
    <row r="5512" spans="3:8">
      <c r="C5512" t="e">
        <f>VLOOKUP(B5512,定价因子!L:M,2,0)</f>
        <v>#N/A</v>
      </c>
      <c r="E5512" t="e">
        <f>VLOOKUP($D$1&amp;D5512,定价因子!E:F,2,0)</f>
        <v>#N/A</v>
      </c>
      <c r="G5512" t="e">
        <f>VLOOKUP($F$1&amp;F5512,定价因子!E:F,2,0)</f>
        <v>#N/A</v>
      </c>
      <c r="H5512" s="104" t="e">
        <f>C5512*PRODUCT(#REF!,#REF!,G5512,,#REF!,E5512)</f>
        <v>#N/A</v>
      </c>
    </row>
    <row r="5513" spans="3:8">
      <c r="C5513" t="e">
        <f>VLOOKUP(B5513,定价因子!L:M,2,0)</f>
        <v>#N/A</v>
      </c>
      <c r="E5513" t="e">
        <f>VLOOKUP($D$1&amp;D5513,定价因子!E:F,2,0)</f>
        <v>#N/A</v>
      </c>
      <c r="G5513" t="e">
        <f>VLOOKUP($F$1&amp;F5513,定价因子!E:F,2,0)</f>
        <v>#N/A</v>
      </c>
      <c r="H5513" s="104" t="e">
        <f>C5513*PRODUCT(#REF!,#REF!,G5513,,#REF!,E5513)</f>
        <v>#N/A</v>
      </c>
    </row>
    <row r="5514" spans="3:8">
      <c r="C5514" t="e">
        <f>VLOOKUP(B5514,定价因子!L:M,2,0)</f>
        <v>#N/A</v>
      </c>
      <c r="E5514" t="e">
        <f>VLOOKUP($D$1&amp;D5514,定价因子!E:F,2,0)</f>
        <v>#N/A</v>
      </c>
      <c r="G5514" t="e">
        <f>VLOOKUP($F$1&amp;F5514,定价因子!E:F,2,0)</f>
        <v>#N/A</v>
      </c>
      <c r="H5514" s="104" t="e">
        <f>C5514*PRODUCT(#REF!,#REF!,G5514,,#REF!,E5514)</f>
        <v>#N/A</v>
      </c>
    </row>
    <row r="5515" spans="3:8">
      <c r="C5515" t="e">
        <f>VLOOKUP(B5515,定价因子!L:M,2,0)</f>
        <v>#N/A</v>
      </c>
      <c r="E5515" t="e">
        <f>VLOOKUP($D$1&amp;D5515,定价因子!E:F,2,0)</f>
        <v>#N/A</v>
      </c>
      <c r="G5515" t="e">
        <f>VLOOKUP($F$1&amp;F5515,定价因子!E:F,2,0)</f>
        <v>#N/A</v>
      </c>
      <c r="H5515" s="104" t="e">
        <f>C5515*PRODUCT(#REF!,#REF!,G5515,,#REF!,E5515)</f>
        <v>#N/A</v>
      </c>
    </row>
    <row r="5516" spans="3:8">
      <c r="C5516" t="e">
        <f>VLOOKUP(B5516,定价因子!L:M,2,0)</f>
        <v>#N/A</v>
      </c>
      <c r="E5516" t="e">
        <f>VLOOKUP($D$1&amp;D5516,定价因子!E:F,2,0)</f>
        <v>#N/A</v>
      </c>
      <c r="G5516" t="e">
        <f>VLOOKUP($F$1&amp;F5516,定价因子!E:F,2,0)</f>
        <v>#N/A</v>
      </c>
      <c r="H5516" s="104" t="e">
        <f>C5516*PRODUCT(#REF!,#REF!,G5516,,#REF!,E5516)</f>
        <v>#N/A</v>
      </c>
    </row>
    <row r="5517" spans="3:8">
      <c r="C5517" t="e">
        <f>VLOOKUP(B5517,定价因子!L:M,2,0)</f>
        <v>#N/A</v>
      </c>
      <c r="E5517" t="e">
        <f>VLOOKUP($D$1&amp;D5517,定价因子!E:F,2,0)</f>
        <v>#N/A</v>
      </c>
      <c r="G5517" t="e">
        <f>VLOOKUP($F$1&amp;F5517,定价因子!E:F,2,0)</f>
        <v>#N/A</v>
      </c>
      <c r="H5517" s="104" t="e">
        <f>C5517*PRODUCT(#REF!,#REF!,G5517,,#REF!,E5517)</f>
        <v>#N/A</v>
      </c>
    </row>
    <row r="5518" spans="3:8">
      <c r="C5518" t="e">
        <f>VLOOKUP(B5518,定价因子!L:M,2,0)</f>
        <v>#N/A</v>
      </c>
      <c r="E5518" t="e">
        <f>VLOOKUP($D$1&amp;D5518,定价因子!E:F,2,0)</f>
        <v>#N/A</v>
      </c>
      <c r="G5518" t="e">
        <f>VLOOKUP($F$1&amp;F5518,定价因子!E:F,2,0)</f>
        <v>#N/A</v>
      </c>
      <c r="H5518" s="104" t="e">
        <f>C5518*PRODUCT(#REF!,#REF!,G5518,,#REF!,E5518)</f>
        <v>#N/A</v>
      </c>
    </row>
    <row r="5519" spans="3:8">
      <c r="C5519" t="e">
        <f>VLOOKUP(B5519,定价因子!L:M,2,0)</f>
        <v>#N/A</v>
      </c>
      <c r="E5519" t="e">
        <f>VLOOKUP($D$1&amp;D5519,定价因子!E:F,2,0)</f>
        <v>#N/A</v>
      </c>
      <c r="G5519" t="e">
        <f>VLOOKUP($F$1&amp;F5519,定价因子!E:F,2,0)</f>
        <v>#N/A</v>
      </c>
      <c r="H5519" s="104" t="e">
        <f>C5519*PRODUCT(#REF!,#REF!,G5519,,#REF!,E5519)</f>
        <v>#N/A</v>
      </c>
    </row>
    <row r="5520" spans="3:8">
      <c r="C5520" t="e">
        <f>VLOOKUP(B5520,定价因子!L:M,2,0)</f>
        <v>#N/A</v>
      </c>
      <c r="E5520" t="e">
        <f>VLOOKUP($D$1&amp;D5520,定价因子!E:F,2,0)</f>
        <v>#N/A</v>
      </c>
      <c r="G5520" t="e">
        <f>VLOOKUP($F$1&amp;F5520,定价因子!E:F,2,0)</f>
        <v>#N/A</v>
      </c>
      <c r="H5520" s="104" t="e">
        <f>C5520*PRODUCT(#REF!,#REF!,G5520,,#REF!,E5520)</f>
        <v>#N/A</v>
      </c>
    </row>
    <row r="5521" spans="3:8">
      <c r="C5521" t="e">
        <f>VLOOKUP(B5521,定价因子!L:M,2,0)</f>
        <v>#N/A</v>
      </c>
      <c r="E5521" t="e">
        <f>VLOOKUP($D$1&amp;D5521,定价因子!E:F,2,0)</f>
        <v>#N/A</v>
      </c>
      <c r="G5521" t="e">
        <f>VLOOKUP($F$1&amp;F5521,定价因子!E:F,2,0)</f>
        <v>#N/A</v>
      </c>
      <c r="H5521" s="104" t="e">
        <f>C5521*PRODUCT(#REF!,#REF!,G5521,,#REF!,E5521)</f>
        <v>#N/A</v>
      </c>
    </row>
    <row r="5522" spans="3:8">
      <c r="C5522" t="e">
        <f>VLOOKUP(B5522,定价因子!L:M,2,0)</f>
        <v>#N/A</v>
      </c>
      <c r="E5522" t="e">
        <f>VLOOKUP($D$1&amp;D5522,定价因子!E:F,2,0)</f>
        <v>#N/A</v>
      </c>
      <c r="G5522" t="e">
        <f>VLOOKUP($F$1&amp;F5522,定价因子!E:F,2,0)</f>
        <v>#N/A</v>
      </c>
      <c r="H5522" s="104" t="e">
        <f>C5522*PRODUCT(#REF!,#REF!,G5522,,#REF!,E5522)</f>
        <v>#N/A</v>
      </c>
    </row>
    <row r="5523" spans="3:8">
      <c r="C5523" t="e">
        <f>VLOOKUP(B5523,定价因子!L:M,2,0)</f>
        <v>#N/A</v>
      </c>
      <c r="E5523" t="e">
        <f>VLOOKUP($D$1&amp;D5523,定价因子!E:F,2,0)</f>
        <v>#N/A</v>
      </c>
      <c r="G5523" t="e">
        <f>VLOOKUP($F$1&amp;F5523,定价因子!E:F,2,0)</f>
        <v>#N/A</v>
      </c>
      <c r="H5523" s="104" t="e">
        <f>C5523*PRODUCT(#REF!,#REF!,G5523,,#REF!,E5523)</f>
        <v>#N/A</v>
      </c>
    </row>
    <row r="5524" spans="3:8">
      <c r="C5524" t="e">
        <f>VLOOKUP(B5524,定价因子!L:M,2,0)</f>
        <v>#N/A</v>
      </c>
      <c r="E5524" t="e">
        <f>VLOOKUP($D$1&amp;D5524,定价因子!E:F,2,0)</f>
        <v>#N/A</v>
      </c>
      <c r="G5524" t="e">
        <f>VLOOKUP($F$1&amp;F5524,定价因子!E:F,2,0)</f>
        <v>#N/A</v>
      </c>
      <c r="H5524" s="104" t="e">
        <f>C5524*PRODUCT(#REF!,#REF!,G5524,,#REF!,E5524)</f>
        <v>#N/A</v>
      </c>
    </row>
    <row r="5525" spans="3:8">
      <c r="C5525" t="e">
        <f>VLOOKUP(B5525,定价因子!L:M,2,0)</f>
        <v>#N/A</v>
      </c>
      <c r="E5525" t="e">
        <f>VLOOKUP($D$1&amp;D5525,定价因子!E:F,2,0)</f>
        <v>#N/A</v>
      </c>
      <c r="G5525" t="e">
        <f>VLOOKUP($F$1&amp;F5525,定价因子!E:F,2,0)</f>
        <v>#N/A</v>
      </c>
      <c r="H5525" s="104" t="e">
        <f>C5525*PRODUCT(#REF!,#REF!,G5525,,#REF!,E5525)</f>
        <v>#N/A</v>
      </c>
    </row>
    <row r="5526" spans="3:8">
      <c r="C5526" t="e">
        <f>VLOOKUP(B5526,定价因子!L:M,2,0)</f>
        <v>#N/A</v>
      </c>
      <c r="E5526" t="e">
        <f>VLOOKUP($D$1&amp;D5526,定价因子!E:F,2,0)</f>
        <v>#N/A</v>
      </c>
      <c r="G5526" t="e">
        <f>VLOOKUP($F$1&amp;F5526,定价因子!E:F,2,0)</f>
        <v>#N/A</v>
      </c>
      <c r="H5526" s="104" t="e">
        <f>C5526*PRODUCT(#REF!,#REF!,G5526,,#REF!,E5526)</f>
        <v>#N/A</v>
      </c>
    </row>
    <row r="5527" spans="3:8">
      <c r="C5527" t="e">
        <f>VLOOKUP(B5527,定价因子!L:M,2,0)</f>
        <v>#N/A</v>
      </c>
      <c r="E5527" t="e">
        <f>VLOOKUP($D$1&amp;D5527,定价因子!E:F,2,0)</f>
        <v>#N/A</v>
      </c>
      <c r="G5527" t="e">
        <f>VLOOKUP($F$1&amp;F5527,定价因子!E:F,2,0)</f>
        <v>#N/A</v>
      </c>
      <c r="H5527" s="104" t="e">
        <f>C5527*PRODUCT(#REF!,#REF!,G5527,,#REF!,E5527)</f>
        <v>#N/A</v>
      </c>
    </row>
    <row r="5528" spans="3:8">
      <c r="C5528" t="e">
        <f>VLOOKUP(B5528,定价因子!L:M,2,0)</f>
        <v>#N/A</v>
      </c>
      <c r="E5528" t="e">
        <f>VLOOKUP($D$1&amp;D5528,定价因子!E:F,2,0)</f>
        <v>#N/A</v>
      </c>
      <c r="G5528" t="e">
        <f>VLOOKUP($F$1&amp;F5528,定价因子!E:F,2,0)</f>
        <v>#N/A</v>
      </c>
      <c r="H5528" s="104" t="e">
        <f>C5528*PRODUCT(#REF!,#REF!,G5528,,#REF!,E5528)</f>
        <v>#N/A</v>
      </c>
    </row>
    <row r="5529" spans="3:8">
      <c r="C5529" t="e">
        <f>VLOOKUP(B5529,定价因子!L:M,2,0)</f>
        <v>#N/A</v>
      </c>
      <c r="E5529" t="e">
        <f>VLOOKUP($D$1&amp;D5529,定价因子!E:F,2,0)</f>
        <v>#N/A</v>
      </c>
      <c r="G5529" t="e">
        <f>VLOOKUP($F$1&amp;F5529,定价因子!E:F,2,0)</f>
        <v>#N/A</v>
      </c>
      <c r="H5529" s="104" t="e">
        <f>C5529*PRODUCT(#REF!,#REF!,G5529,,#REF!,E5529)</f>
        <v>#N/A</v>
      </c>
    </row>
    <row r="5530" spans="3:8">
      <c r="C5530" t="e">
        <f>VLOOKUP(B5530,定价因子!L:M,2,0)</f>
        <v>#N/A</v>
      </c>
      <c r="E5530" t="e">
        <f>VLOOKUP($D$1&amp;D5530,定价因子!E:F,2,0)</f>
        <v>#N/A</v>
      </c>
      <c r="G5530" t="e">
        <f>VLOOKUP($F$1&amp;F5530,定价因子!E:F,2,0)</f>
        <v>#N/A</v>
      </c>
      <c r="H5530" s="104" t="e">
        <f>C5530*PRODUCT(#REF!,#REF!,G5530,,#REF!,E5530)</f>
        <v>#N/A</v>
      </c>
    </row>
    <row r="5531" spans="3:8">
      <c r="C5531" t="e">
        <f>VLOOKUP(B5531,定价因子!L:M,2,0)</f>
        <v>#N/A</v>
      </c>
      <c r="E5531" t="e">
        <f>VLOOKUP($D$1&amp;D5531,定价因子!E:F,2,0)</f>
        <v>#N/A</v>
      </c>
      <c r="G5531" t="e">
        <f>VLOOKUP($F$1&amp;F5531,定价因子!E:F,2,0)</f>
        <v>#N/A</v>
      </c>
      <c r="H5531" s="104" t="e">
        <f>C5531*PRODUCT(#REF!,#REF!,G5531,,#REF!,E5531)</f>
        <v>#N/A</v>
      </c>
    </row>
    <row r="5532" spans="3:8">
      <c r="C5532" t="e">
        <f>VLOOKUP(B5532,定价因子!L:M,2,0)</f>
        <v>#N/A</v>
      </c>
      <c r="E5532" t="e">
        <f>VLOOKUP($D$1&amp;D5532,定价因子!E:F,2,0)</f>
        <v>#N/A</v>
      </c>
      <c r="G5532" t="e">
        <f>VLOOKUP($F$1&amp;F5532,定价因子!E:F,2,0)</f>
        <v>#N/A</v>
      </c>
      <c r="H5532" s="104" t="e">
        <f>C5532*PRODUCT(#REF!,#REF!,G5532,,#REF!,E5532)</f>
        <v>#N/A</v>
      </c>
    </row>
    <row r="5533" spans="3:8">
      <c r="C5533" t="e">
        <f>VLOOKUP(B5533,定价因子!L:M,2,0)</f>
        <v>#N/A</v>
      </c>
      <c r="E5533" t="e">
        <f>VLOOKUP($D$1&amp;D5533,定价因子!E:F,2,0)</f>
        <v>#N/A</v>
      </c>
      <c r="G5533" t="e">
        <f>VLOOKUP($F$1&amp;F5533,定价因子!E:F,2,0)</f>
        <v>#N/A</v>
      </c>
      <c r="H5533" s="104" t="e">
        <f>C5533*PRODUCT(#REF!,#REF!,G5533,,#REF!,E5533)</f>
        <v>#N/A</v>
      </c>
    </row>
    <row r="5534" spans="3:8">
      <c r="C5534" t="e">
        <f>VLOOKUP(B5534,定价因子!L:M,2,0)</f>
        <v>#N/A</v>
      </c>
      <c r="E5534" t="e">
        <f>VLOOKUP($D$1&amp;D5534,定价因子!E:F,2,0)</f>
        <v>#N/A</v>
      </c>
      <c r="G5534" t="e">
        <f>VLOOKUP($F$1&amp;F5534,定价因子!E:F,2,0)</f>
        <v>#N/A</v>
      </c>
      <c r="H5534" s="104" t="e">
        <f>C5534*PRODUCT(#REF!,#REF!,G5534,,#REF!,E5534)</f>
        <v>#N/A</v>
      </c>
    </row>
    <row r="5535" spans="3:8">
      <c r="C5535" t="e">
        <f>VLOOKUP(B5535,定价因子!L:M,2,0)</f>
        <v>#N/A</v>
      </c>
      <c r="E5535" t="e">
        <f>VLOOKUP($D$1&amp;D5535,定价因子!E:F,2,0)</f>
        <v>#N/A</v>
      </c>
      <c r="G5535" t="e">
        <f>VLOOKUP($F$1&amp;F5535,定价因子!E:F,2,0)</f>
        <v>#N/A</v>
      </c>
      <c r="H5535" s="104" t="e">
        <f>C5535*PRODUCT(#REF!,#REF!,G5535,,#REF!,E5535)</f>
        <v>#N/A</v>
      </c>
    </row>
    <row r="5536" spans="3:8">
      <c r="C5536" t="e">
        <f>VLOOKUP(B5536,定价因子!L:M,2,0)</f>
        <v>#N/A</v>
      </c>
      <c r="E5536" t="e">
        <f>VLOOKUP($D$1&amp;D5536,定价因子!E:F,2,0)</f>
        <v>#N/A</v>
      </c>
      <c r="G5536" t="e">
        <f>VLOOKUP($F$1&amp;F5536,定价因子!E:F,2,0)</f>
        <v>#N/A</v>
      </c>
      <c r="H5536" s="104" t="e">
        <f>C5536*PRODUCT(#REF!,#REF!,G5536,,#REF!,E5536)</f>
        <v>#N/A</v>
      </c>
    </row>
    <row r="5537" spans="3:8">
      <c r="C5537" t="e">
        <f>VLOOKUP(B5537,定价因子!L:M,2,0)</f>
        <v>#N/A</v>
      </c>
      <c r="E5537" t="e">
        <f>VLOOKUP($D$1&amp;D5537,定价因子!E:F,2,0)</f>
        <v>#N/A</v>
      </c>
      <c r="G5537" t="e">
        <f>VLOOKUP($F$1&amp;F5537,定价因子!E:F,2,0)</f>
        <v>#N/A</v>
      </c>
      <c r="H5537" s="104" t="e">
        <f>C5537*PRODUCT(#REF!,#REF!,G5537,,#REF!,E5537)</f>
        <v>#N/A</v>
      </c>
    </row>
    <row r="5538" spans="3:8">
      <c r="C5538" t="e">
        <f>VLOOKUP(B5538,定价因子!L:M,2,0)</f>
        <v>#N/A</v>
      </c>
      <c r="E5538" t="e">
        <f>VLOOKUP($D$1&amp;D5538,定价因子!E:F,2,0)</f>
        <v>#N/A</v>
      </c>
      <c r="G5538" t="e">
        <f>VLOOKUP($F$1&amp;F5538,定价因子!E:F,2,0)</f>
        <v>#N/A</v>
      </c>
      <c r="H5538" s="104" t="e">
        <f>C5538*PRODUCT(#REF!,#REF!,G5538,,#REF!,E5538)</f>
        <v>#N/A</v>
      </c>
    </row>
    <row r="5539" spans="3:8">
      <c r="C5539" t="e">
        <f>VLOOKUP(B5539,定价因子!L:M,2,0)</f>
        <v>#N/A</v>
      </c>
      <c r="E5539" t="e">
        <f>VLOOKUP($D$1&amp;D5539,定价因子!E:F,2,0)</f>
        <v>#N/A</v>
      </c>
      <c r="G5539" t="e">
        <f>VLOOKUP($F$1&amp;F5539,定价因子!E:F,2,0)</f>
        <v>#N/A</v>
      </c>
      <c r="H5539" s="104" t="e">
        <f>C5539*PRODUCT(#REF!,#REF!,G5539,,#REF!,E5539)</f>
        <v>#N/A</v>
      </c>
    </row>
    <row r="5540" spans="3:8">
      <c r="C5540" t="e">
        <f>VLOOKUP(B5540,定价因子!L:M,2,0)</f>
        <v>#N/A</v>
      </c>
      <c r="E5540" t="e">
        <f>VLOOKUP($D$1&amp;D5540,定价因子!E:F,2,0)</f>
        <v>#N/A</v>
      </c>
      <c r="G5540" t="e">
        <f>VLOOKUP($F$1&amp;F5540,定价因子!E:F,2,0)</f>
        <v>#N/A</v>
      </c>
      <c r="H5540" s="104" t="e">
        <f>C5540*PRODUCT(#REF!,#REF!,G5540,,#REF!,E5540)</f>
        <v>#N/A</v>
      </c>
    </row>
    <row r="5541" spans="3:8">
      <c r="C5541" t="e">
        <f>VLOOKUP(B5541,定价因子!L:M,2,0)</f>
        <v>#N/A</v>
      </c>
      <c r="E5541" t="e">
        <f>VLOOKUP($D$1&amp;D5541,定价因子!E:F,2,0)</f>
        <v>#N/A</v>
      </c>
      <c r="G5541" t="e">
        <f>VLOOKUP($F$1&amp;F5541,定价因子!E:F,2,0)</f>
        <v>#N/A</v>
      </c>
      <c r="H5541" s="104" t="e">
        <f>C5541*PRODUCT(#REF!,#REF!,G5541,,#REF!,E5541)</f>
        <v>#N/A</v>
      </c>
    </row>
    <row r="5542" spans="3:8">
      <c r="C5542" t="e">
        <f>VLOOKUP(B5542,定价因子!L:M,2,0)</f>
        <v>#N/A</v>
      </c>
      <c r="E5542" t="e">
        <f>VLOOKUP($D$1&amp;D5542,定价因子!E:F,2,0)</f>
        <v>#N/A</v>
      </c>
      <c r="G5542" t="e">
        <f>VLOOKUP($F$1&amp;F5542,定价因子!E:F,2,0)</f>
        <v>#N/A</v>
      </c>
      <c r="H5542" s="104" t="e">
        <f>C5542*PRODUCT(#REF!,#REF!,G5542,,#REF!,E5542)</f>
        <v>#N/A</v>
      </c>
    </row>
    <row r="5543" spans="3:8">
      <c r="C5543" t="e">
        <f>VLOOKUP(B5543,定价因子!L:M,2,0)</f>
        <v>#N/A</v>
      </c>
      <c r="E5543" t="e">
        <f>VLOOKUP($D$1&amp;D5543,定价因子!E:F,2,0)</f>
        <v>#N/A</v>
      </c>
      <c r="G5543" t="e">
        <f>VLOOKUP($F$1&amp;F5543,定价因子!E:F,2,0)</f>
        <v>#N/A</v>
      </c>
      <c r="H5543" s="104" t="e">
        <f>C5543*PRODUCT(#REF!,#REF!,G5543,,#REF!,E5543)</f>
        <v>#N/A</v>
      </c>
    </row>
    <row r="5544" spans="3:8">
      <c r="C5544" t="e">
        <f>VLOOKUP(B5544,定价因子!L:M,2,0)</f>
        <v>#N/A</v>
      </c>
      <c r="E5544" t="e">
        <f>VLOOKUP($D$1&amp;D5544,定价因子!E:F,2,0)</f>
        <v>#N/A</v>
      </c>
      <c r="G5544" t="e">
        <f>VLOOKUP($F$1&amp;F5544,定价因子!E:F,2,0)</f>
        <v>#N/A</v>
      </c>
      <c r="H5544" s="104" t="e">
        <f>C5544*PRODUCT(#REF!,#REF!,G5544,,#REF!,E5544)</f>
        <v>#N/A</v>
      </c>
    </row>
    <row r="5545" spans="3:8">
      <c r="C5545" t="e">
        <f>VLOOKUP(B5545,定价因子!L:M,2,0)</f>
        <v>#N/A</v>
      </c>
      <c r="E5545" t="e">
        <f>VLOOKUP($D$1&amp;D5545,定价因子!E:F,2,0)</f>
        <v>#N/A</v>
      </c>
      <c r="G5545" t="e">
        <f>VLOOKUP($F$1&amp;F5545,定价因子!E:F,2,0)</f>
        <v>#N/A</v>
      </c>
      <c r="H5545" s="104" t="e">
        <f>C5545*PRODUCT(#REF!,#REF!,G5545,,#REF!,E5545)</f>
        <v>#N/A</v>
      </c>
    </row>
    <row r="5546" spans="3:8">
      <c r="C5546" t="e">
        <f>VLOOKUP(B5546,定价因子!L:M,2,0)</f>
        <v>#N/A</v>
      </c>
      <c r="E5546" t="e">
        <f>VLOOKUP($D$1&amp;D5546,定价因子!E:F,2,0)</f>
        <v>#N/A</v>
      </c>
      <c r="G5546" t="e">
        <f>VLOOKUP($F$1&amp;F5546,定价因子!E:F,2,0)</f>
        <v>#N/A</v>
      </c>
      <c r="H5546" s="104" t="e">
        <f>C5546*PRODUCT(#REF!,#REF!,G5546,,#REF!,E5546)</f>
        <v>#N/A</v>
      </c>
    </row>
    <row r="5547" spans="3:8">
      <c r="C5547" t="e">
        <f>VLOOKUP(B5547,定价因子!L:M,2,0)</f>
        <v>#N/A</v>
      </c>
      <c r="E5547" t="e">
        <f>VLOOKUP($D$1&amp;D5547,定价因子!E:F,2,0)</f>
        <v>#N/A</v>
      </c>
      <c r="G5547" t="e">
        <f>VLOOKUP($F$1&amp;F5547,定价因子!E:F,2,0)</f>
        <v>#N/A</v>
      </c>
      <c r="H5547" s="104" t="e">
        <f>C5547*PRODUCT(#REF!,#REF!,G5547,,#REF!,E5547)</f>
        <v>#N/A</v>
      </c>
    </row>
    <row r="5548" spans="3:8">
      <c r="C5548" t="e">
        <f>VLOOKUP(B5548,定价因子!L:M,2,0)</f>
        <v>#N/A</v>
      </c>
      <c r="E5548" t="e">
        <f>VLOOKUP($D$1&amp;D5548,定价因子!E:F,2,0)</f>
        <v>#N/A</v>
      </c>
      <c r="G5548" t="e">
        <f>VLOOKUP($F$1&amp;F5548,定价因子!E:F,2,0)</f>
        <v>#N/A</v>
      </c>
      <c r="H5548" s="104" t="e">
        <f>C5548*PRODUCT(#REF!,#REF!,G5548,,#REF!,E5548)</f>
        <v>#N/A</v>
      </c>
    </row>
    <row r="5549" spans="3:8">
      <c r="C5549" t="e">
        <f>VLOOKUP(B5549,定价因子!L:M,2,0)</f>
        <v>#N/A</v>
      </c>
      <c r="E5549" t="e">
        <f>VLOOKUP($D$1&amp;D5549,定价因子!E:F,2,0)</f>
        <v>#N/A</v>
      </c>
      <c r="G5549" t="e">
        <f>VLOOKUP($F$1&amp;F5549,定价因子!E:F,2,0)</f>
        <v>#N/A</v>
      </c>
      <c r="H5549" s="104" t="e">
        <f>C5549*PRODUCT(#REF!,#REF!,G5549,,#REF!,E5549)</f>
        <v>#N/A</v>
      </c>
    </row>
    <row r="5550" spans="3:8">
      <c r="C5550" t="e">
        <f>VLOOKUP(B5550,定价因子!L:M,2,0)</f>
        <v>#N/A</v>
      </c>
      <c r="E5550" t="e">
        <f>VLOOKUP($D$1&amp;D5550,定价因子!E:F,2,0)</f>
        <v>#N/A</v>
      </c>
      <c r="G5550" t="e">
        <f>VLOOKUP($F$1&amp;F5550,定价因子!E:F,2,0)</f>
        <v>#N/A</v>
      </c>
      <c r="H5550" s="104" t="e">
        <f>C5550*PRODUCT(#REF!,#REF!,G5550,,#REF!,E5550)</f>
        <v>#N/A</v>
      </c>
    </row>
    <row r="5551" spans="3:8">
      <c r="C5551" t="e">
        <f>VLOOKUP(B5551,定价因子!L:M,2,0)</f>
        <v>#N/A</v>
      </c>
      <c r="E5551" t="e">
        <f>VLOOKUP($D$1&amp;D5551,定价因子!E:F,2,0)</f>
        <v>#N/A</v>
      </c>
      <c r="G5551" t="e">
        <f>VLOOKUP($F$1&amp;F5551,定价因子!E:F,2,0)</f>
        <v>#N/A</v>
      </c>
      <c r="H5551" s="104" t="e">
        <f>C5551*PRODUCT(#REF!,#REF!,G5551,,#REF!,E5551)</f>
        <v>#N/A</v>
      </c>
    </row>
    <row r="5552" spans="3:8">
      <c r="C5552" t="e">
        <f>VLOOKUP(B5552,定价因子!L:M,2,0)</f>
        <v>#N/A</v>
      </c>
      <c r="E5552" t="e">
        <f>VLOOKUP($D$1&amp;D5552,定价因子!E:F,2,0)</f>
        <v>#N/A</v>
      </c>
      <c r="G5552" t="e">
        <f>VLOOKUP($F$1&amp;F5552,定价因子!E:F,2,0)</f>
        <v>#N/A</v>
      </c>
      <c r="H5552" s="104" t="e">
        <f>C5552*PRODUCT(#REF!,#REF!,G5552,,#REF!,E5552)</f>
        <v>#N/A</v>
      </c>
    </row>
    <row r="5553" spans="3:8">
      <c r="C5553" t="e">
        <f>VLOOKUP(B5553,定价因子!L:M,2,0)</f>
        <v>#N/A</v>
      </c>
      <c r="E5553" t="e">
        <f>VLOOKUP($D$1&amp;D5553,定价因子!E:F,2,0)</f>
        <v>#N/A</v>
      </c>
      <c r="G5553" t="e">
        <f>VLOOKUP($F$1&amp;F5553,定价因子!E:F,2,0)</f>
        <v>#N/A</v>
      </c>
      <c r="H5553" s="104" t="e">
        <f>C5553*PRODUCT(#REF!,#REF!,G5553,,#REF!,E5553)</f>
        <v>#N/A</v>
      </c>
    </row>
    <row r="5554" spans="3:8">
      <c r="C5554" t="e">
        <f>VLOOKUP(B5554,定价因子!L:M,2,0)</f>
        <v>#N/A</v>
      </c>
      <c r="E5554" t="e">
        <f>VLOOKUP($D$1&amp;D5554,定价因子!E:F,2,0)</f>
        <v>#N/A</v>
      </c>
      <c r="G5554" t="e">
        <f>VLOOKUP($F$1&amp;F5554,定价因子!E:F,2,0)</f>
        <v>#N/A</v>
      </c>
      <c r="H5554" s="104" t="e">
        <f>C5554*PRODUCT(#REF!,#REF!,G5554,,#REF!,E5554)</f>
        <v>#N/A</v>
      </c>
    </row>
    <row r="5555" spans="3:8">
      <c r="C5555" t="e">
        <f>VLOOKUP(B5555,定价因子!L:M,2,0)</f>
        <v>#N/A</v>
      </c>
      <c r="E5555" t="e">
        <f>VLOOKUP($D$1&amp;D5555,定价因子!E:F,2,0)</f>
        <v>#N/A</v>
      </c>
      <c r="G5555" t="e">
        <f>VLOOKUP($F$1&amp;F5555,定价因子!E:F,2,0)</f>
        <v>#N/A</v>
      </c>
      <c r="H5555" s="104" t="e">
        <f>C5555*PRODUCT(#REF!,#REF!,G5555,,#REF!,E5555)</f>
        <v>#N/A</v>
      </c>
    </row>
    <row r="5556" spans="3:8">
      <c r="C5556" t="e">
        <f>VLOOKUP(B5556,定价因子!L:M,2,0)</f>
        <v>#N/A</v>
      </c>
      <c r="E5556" t="e">
        <f>VLOOKUP($D$1&amp;D5556,定价因子!E:F,2,0)</f>
        <v>#N/A</v>
      </c>
      <c r="G5556" t="e">
        <f>VLOOKUP($F$1&amp;F5556,定价因子!E:F,2,0)</f>
        <v>#N/A</v>
      </c>
      <c r="H5556" s="104" t="e">
        <f>C5556*PRODUCT(#REF!,#REF!,G5556,,#REF!,E5556)</f>
        <v>#N/A</v>
      </c>
    </row>
    <row r="5557" spans="3:8">
      <c r="C5557" t="e">
        <f>VLOOKUP(B5557,定价因子!L:M,2,0)</f>
        <v>#N/A</v>
      </c>
      <c r="E5557" t="e">
        <f>VLOOKUP($D$1&amp;D5557,定价因子!E:F,2,0)</f>
        <v>#N/A</v>
      </c>
      <c r="G5557" t="e">
        <f>VLOOKUP($F$1&amp;F5557,定价因子!E:F,2,0)</f>
        <v>#N/A</v>
      </c>
      <c r="H5557" s="104" t="e">
        <f>C5557*PRODUCT(#REF!,#REF!,G5557,,#REF!,E5557)</f>
        <v>#N/A</v>
      </c>
    </row>
    <row r="5558" spans="3:8">
      <c r="C5558" t="e">
        <f>VLOOKUP(B5558,定价因子!L:M,2,0)</f>
        <v>#N/A</v>
      </c>
      <c r="E5558" t="e">
        <f>VLOOKUP($D$1&amp;D5558,定价因子!E:F,2,0)</f>
        <v>#N/A</v>
      </c>
      <c r="G5558" t="e">
        <f>VLOOKUP($F$1&amp;F5558,定价因子!E:F,2,0)</f>
        <v>#N/A</v>
      </c>
      <c r="H5558" s="104" t="e">
        <f>C5558*PRODUCT(#REF!,#REF!,G5558,,#REF!,E5558)</f>
        <v>#N/A</v>
      </c>
    </row>
    <row r="5559" spans="3:8">
      <c r="C5559" t="e">
        <f>VLOOKUP(B5559,定价因子!L:M,2,0)</f>
        <v>#N/A</v>
      </c>
      <c r="E5559" t="e">
        <f>VLOOKUP($D$1&amp;D5559,定价因子!E:F,2,0)</f>
        <v>#N/A</v>
      </c>
      <c r="G5559" t="e">
        <f>VLOOKUP($F$1&amp;F5559,定价因子!E:F,2,0)</f>
        <v>#N/A</v>
      </c>
      <c r="H5559" s="104" t="e">
        <f>C5559*PRODUCT(#REF!,#REF!,G5559,,#REF!,E5559)</f>
        <v>#N/A</v>
      </c>
    </row>
    <row r="5560" spans="3:8">
      <c r="C5560" t="e">
        <f>VLOOKUP(B5560,定价因子!L:M,2,0)</f>
        <v>#N/A</v>
      </c>
      <c r="E5560" t="e">
        <f>VLOOKUP($D$1&amp;D5560,定价因子!E:F,2,0)</f>
        <v>#N/A</v>
      </c>
      <c r="G5560" t="e">
        <f>VLOOKUP($F$1&amp;F5560,定价因子!E:F,2,0)</f>
        <v>#N/A</v>
      </c>
      <c r="H5560" s="104" t="e">
        <f>C5560*PRODUCT(#REF!,#REF!,G5560,,#REF!,E5560)</f>
        <v>#N/A</v>
      </c>
    </row>
    <row r="5561" spans="3:8">
      <c r="C5561" t="e">
        <f>VLOOKUP(B5561,定价因子!L:M,2,0)</f>
        <v>#N/A</v>
      </c>
      <c r="E5561" t="e">
        <f>VLOOKUP($D$1&amp;D5561,定价因子!E:F,2,0)</f>
        <v>#N/A</v>
      </c>
      <c r="G5561" t="e">
        <f>VLOOKUP($F$1&amp;F5561,定价因子!E:F,2,0)</f>
        <v>#N/A</v>
      </c>
      <c r="H5561" s="104" t="e">
        <f>C5561*PRODUCT(#REF!,#REF!,G5561,,#REF!,E5561)</f>
        <v>#N/A</v>
      </c>
    </row>
    <row r="5562" spans="3:8">
      <c r="C5562" t="e">
        <f>VLOOKUP(B5562,定价因子!L:M,2,0)</f>
        <v>#N/A</v>
      </c>
      <c r="E5562" t="e">
        <f>VLOOKUP($D$1&amp;D5562,定价因子!E:F,2,0)</f>
        <v>#N/A</v>
      </c>
      <c r="G5562" t="e">
        <f>VLOOKUP($F$1&amp;F5562,定价因子!E:F,2,0)</f>
        <v>#N/A</v>
      </c>
      <c r="H5562" s="104" t="e">
        <f>C5562*PRODUCT(#REF!,#REF!,G5562,,#REF!,E5562)</f>
        <v>#N/A</v>
      </c>
    </row>
    <row r="5563" spans="3:8">
      <c r="C5563" t="e">
        <f>VLOOKUP(B5563,定价因子!L:M,2,0)</f>
        <v>#N/A</v>
      </c>
      <c r="E5563" t="e">
        <f>VLOOKUP($D$1&amp;D5563,定价因子!E:F,2,0)</f>
        <v>#N/A</v>
      </c>
      <c r="G5563" t="e">
        <f>VLOOKUP($F$1&amp;F5563,定价因子!E:F,2,0)</f>
        <v>#N/A</v>
      </c>
      <c r="H5563" s="104" t="e">
        <f>C5563*PRODUCT(#REF!,#REF!,G5563,,#REF!,E5563)</f>
        <v>#N/A</v>
      </c>
    </row>
    <row r="5564" spans="3:8">
      <c r="C5564" t="e">
        <f>VLOOKUP(B5564,定价因子!L:M,2,0)</f>
        <v>#N/A</v>
      </c>
      <c r="E5564" t="e">
        <f>VLOOKUP($D$1&amp;D5564,定价因子!E:F,2,0)</f>
        <v>#N/A</v>
      </c>
      <c r="G5564" t="e">
        <f>VLOOKUP($F$1&amp;F5564,定价因子!E:F,2,0)</f>
        <v>#N/A</v>
      </c>
      <c r="H5564" s="104" t="e">
        <f>C5564*PRODUCT(#REF!,#REF!,G5564,,#REF!,E5564)</f>
        <v>#N/A</v>
      </c>
    </row>
    <row r="5565" spans="3:8">
      <c r="C5565" t="e">
        <f>VLOOKUP(B5565,定价因子!L:M,2,0)</f>
        <v>#N/A</v>
      </c>
      <c r="E5565" t="e">
        <f>VLOOKUP($D$1&amp;D5565,定价因子!E:F,2,0)</f>
        <v>#N/A</v>
      </c>
      <c r="G5565" t="e">
        <f>VLOOKUP($F$1&amp;F5565,定价因子!E:F,2,0)</f>
        <v>#N/A</v>
      </c>
      <c r="H5565" s="104" t="e">
        <f>C5565*PRODUCT(#REF!,#REF!,G5565,,#REF!,E5565)</f>
        <v>#N/A</v>
      </c>
    </row>
    <row r="5566" spans="3:8">
      <c r="C5566" t="e">
        <f>VLOOKUP(B5566,定价因子!L:M,2,0)</f>
        <v>#N/A</v>
      </c>
      <c r="E5566" t="e">
        <f>VLOOKUP($D$1&amp;D5566,定价因子!E:F,2,0)</f>
        <v>#N/A</v>
      </c>
      <c r="G5566" t="e">
        <f>VLOOKUP($F$1&amp;F5566,定价因子!E:F,2,0)</f>
        <v>#N/A</v>
      </c>
      <c r="H5566" s="104" t="e">
        <f>C5566*PRODUCT(#REF!,#REF!,G5566,,#REF!,E5566)</f>
        <v>#N/A</v>
      </c>
    </row>
    <row r="5567" spans="3:8">
      <c r="C5567" t="e">
        <f>VLOOKUP(B5567,定价因子!L:M,2,0)</f>
        <v>#N/A</v>
      </c>
      <c r="E5567" t="e">
        <f>VLOOKUP($D$1&amp;D5567,定价因子!E:F,2,0)</f>
        <v>#N/A</v>
      </c>
      <c r="G5567" t="e">
        <f>VLOOKUP($F$1&amp;F5567,定价因子!E:F,2,0)</f>
        <v>#N/A</v>
      </c>
      <c r="H5567" s="104" t="e">
        <f>C5567*PRODUCT(#REF!,#REF!,G5567,,#REF!,E5567)</f>
        <v>#N/A</v>
      </c>
    </row>
    <row r="5568" spans="3:8">
      <c r="C5568" t="e">
        <f>VLOOKUP(B5568,定价因子!L:M,2,0)</f>
        <v>#N/A</v>
      </c>
      <c r="E5568" t="e">
        <f>VLOOKUP($D$1&amp;D5568,定价因子!E:F,2,0)</f>
        <v>#N/A</v>
      </c>
      <c r="G5568" t="e">
        <f>VLOOKUP($F$1&amp;F5568,定价因子!E:F,2,0)</f>
        <v>#N/A</v>
      </c>
      <c r="H5568" s="104" t="e">
        <f>C5568*PRODUCT(#REF!,#REF!,G5568,,#REF!,E5568)</f>
        <v>#N/A</v>
      </c>
    </row>
    <row r="5569" spans="3:8">
      <c r="C5569" t="e">
        <f>VLOOKUP(B5569,定价因子!L:M,2,0)</f>
        <v>#N/A</v>
      </c>
      <c r="E5569" t="e">
        <f>VLOOKUP($D$1&amp;D5569,定价因子!E:F,2,0)</f>
        <v>#N/A</v>
      </c>
      <c r="G5569" t="e">
        <f>VLOOKUP($F$1&amp;F5569,定价因子!E:F,2,0)</f>
        <v>#N/A</v>
      </c>
      <c r="H5569" s="104" t="e">
        <f>C5569*PRODUCT(#REF!,#REF!,G5569,,#REF!,E5569)</f>
        <v>#N/A</v>
      </c>
    </row>
    <row r="5570" spans="3:8">
      <c r="C5570" t="e">
        <f>VLOOKUP(B5570,定价因子!L:M,2,0)</f>
        <v>#N/A</v>
      </c>
      <c r="E5570" t="e">
        <f>VLOOKUP($D$1&amp;D5570,定价因子!E:F,2,0)</f>
        <v>#N/A</v>
      </c>
      <c r="G5570" t="e">
        <f>VLOOKUP($F$1&amp;F5570,定价因子!E:F,2,0)</f>
        <v>#N/A</v>
      </c>
      <c r="H5570" s="104" t="e">
        <f>C5570*PRODUCT(#REF!,#REF!,G5570,,#REF!,E5570)</f>
        <v>#N/A</v>
      </c>
    </row>
    <row r="5571" spans="3:8">
      <c r="C5571" t="e">
        <f>VLOOKUP(B5571,定价因子!L:M,2,0)</f>
        <v>#N/A</v>
      </c>
      <c r="E5571" t="e">
        <f>VLOOKUP($D$1&amp;D5571,定价因子!E:F,2,0)</f>
        <v>#N/A</v>
      </c>
      <c r="G5571" t="e">
        <f>VLOOKUP($F$1&amp;F5571,定价因子!E:F,2,0)</f>
        <v>#N/A</v>
      </c>
      <c r="H5571" s="104" t="e">
        <f>C5571*PRODUCT(#REF!,#REF!,G5571,,#REF!,E5571)</f>
        <v>#N/A</v>
      </c>
    </row>
    <row r="5572" spans="3:8">
      <c r="C5572" t="e">
        <f>VLOOKUP(B5572,定价因子!L:M,2,0)</f>
        <v>#N/A</v>
      </c>
      <c r="E5572" t="e">
        <f>VLOOKUP($D$1&amp;D5572,定价因子!E:F,2,0)</f>
        <v>#N/A</v>
      </c>
      <c r="G5572" t="e">
        <f>VLOOKUP($F$1&amp;F5572,定价因子!E:F,2,0)</f>
        <v>#N/A</v>
      </c>
      <c r="H5572" s="104" t="e">
        <f>C5572*PRODUCT(#REF!,#REF!,G5572,,#REF!,E5572)</f>
        <v>#N/A</v>
      </c>
    </row>
    <row r="5573" spans="3:8">
      <c r="C5573" t="e">
        <f>VLOOKUP(B5573,定价因子!L:M,2,0)</f>
        <v>#N/A</v>
      </c>
      <c r="E5573" t="e">
        <f>VLOOKUP($D$1&amp;D5573,定价因子!E:F,2,0)</f>
        <v>#N/A</v>
      </c>
      <c r="G5573" t="e">
        <f>VLOOKUP($F$1&amp;F5573,定价因子!E:F,2,0)</f>
        <v>#N/A</v>
      </c>
      <c r="H5573" s="104" t="e">
        <f>C5573*PRODUCT(#REF!,#REF!,G5573,,#REF!,E5573)</f>
        <v>#N/A</v>
      </c>
    </row>
    <row r="5574" spans="3:8">
      <c r="C5574" t="e">
        <f>VLOOKUP(B5574,定价因子!L:M,2,0)</f>
        <v>#N/A</v>
      </c>
      <c r="E5574" t="e">
        <f>VLOOKUP($D$1&amp;D5574,定价因子!E:F,2,0)</f>
        <v>#N/A</v>
      </c>
      <c r="G5574" t="e">
        <f>VLOOKUP($F$1&amp;F5574,定价因子!E:F,2,0)</f>
        <v>#N/A</v>
      </c>
      <c r="H5574" s="104" t="e">
        <f>C5574*PRODUCT(#REF!,#REF!,G5574,,#REF!,E5574)</f>
        <v>#N/A</v>
      </c>
    </row>
    <row r="5575" spans="3:8">
      <c r="C5575" t="e">
        <f>VLOOKUP(B5575,定价因子!L:M,2,0)</f>
        <v>#N/A</v>
      </c>
      <c r="E5575" t="e">
        <f>VLOOKUP($D$1&amp;D5575,定价因子!E:F,2,0)</f>
        <v>#N/A</v>
      </c>
      <c r="G5575" t="e">
        <f>VLOOKUP($F$1&amp;F5575,定价因子!E:F,2,0)</f>
        <v>#N/A</v>
      </c>
      <c r="H5575" s="104" t="e">
        <f>C5575*PRODUCT(#REF!,#REF!,G5575,,#REF!,E5575)</f>
        <v>#N/A</v>
      </c>
    </row>
    <row r="5576" spans="3:8">
      <c r="C5576" t="e">
        <f>VLOOKUP(B5576,定价因子!L:M,2,0)</f>
        <v>#N/A</v>
      </c>
      <c r="E5576" t="e">
        <f>VLOOKUP($D$1&amp;D5576,定价因子!E:F,2,0)</f>
        <v>#N/A</v>
      </c>
      <c r="G5576" t="e">
        <f>VLOOKUP($F$1&amp;F5576,定价因子!E:F,2,0)</f>
        <v>#N/A</v>
      </c>
      <c r="H5576" s="104" t="e">
        <f>C5576*PRODUCT(#REF!,#REF!,G5576,,#REF!,E5576)</f>
        <v>#N/A</v>
      </c>
    </row>
    <row r="5577" spans="3:8">
      <c r="C5577" t="e">
        <f>VLOOKUP(B5577,定价因子!L:M,2,0)</f>
        <v>#N/A</v>
      </c>
      <c r="E5577" t="e">
        <f>VLOOKUP($D$1&amp;D5577,定价因子!E:F,2,0)</f>
        <v>#N/A</v>
      </c>
      <c r="G5577" t="e">
        <f>VLOOKUP($F$1&amp;F5577,定价因子!E:F,2,0)</f>
        <v>#N/A</v>
      </c>
      <c r="H5577" s="104" t="e">
        <f>C5577*PRODUCT(#REF!,#REF!,G5577,,#REF!,E5577)</f>
        <v>#N/A</v>
      </c>
    </row>
    <row r="5578" spans="3:8">
      <c r="C5578" t="e">
        <f>VLOOKUP(B5578,定价因子!L:M,2,0)</f>
        <v>#N/A</v>
      </c>
      <c r="E5578" t="e">
        <f>VLOOKUP($D$1&amp;D5578,定价因子!E:F,2,0)</f>
        <v>#N/A</v>
      </c>
      <c r="G5578" t="e">
        <f>VLOOKUP($F$1&amp;F5578,定价因子!E:F,2,0)</f>
        <v>#N/A</v>
      </c>
      <c r="H5578" s="104" t="e">
        <f>C5578*PRODUCT(#REF!,#REF!,G5578,,#REF!,E5578)</f>
        <v>#N/A</v>
      </c>
    </row>
    <row r="5579" spans="3:8">
      <c r="C5579" t="e">
        <f>VLOOKUP(B5579,定价因子!L:M,2,0)</f>
        <v>#N/A</v>
      </c>
      <c r="E5579" t="e">
        <f>VLOOKUP($D$1&amp;D5579,定价因子!E:F,2,0)</f>
        <v>#N/A</v>
      </c>
      <c r="G5579" t="e">
        <f>VLOOKUP($F$1&amp;F5579,定价因子!E:F,2,0)</f>
        <v>#N/A</v>
      </c>
      <c r="H5579" s="104" t="e">
        <f>C5579*PRODUCT(#REF!,#REF!,G5579,,#REF!,E5579)</f>
        <v>#N/A</v>
      </c>
    </row>
    <row r="5580" spans="3:8">
      <c r="C5580" t="e">
        <f>VLOOKUP(B5580,定价因子!L:M,2,0)</f>
        <v>#N/A</v>
      </c>
      <c r="E5580" t="e">
        <f>VLOOKUP($D$1&amp;D5580,定价因子!E:F,2,0)</f>
        <v>#N/A</v>
      </c>
      <c r="G5580" t="e">
        <f>VLOOKUP($F$1&amp;F5580,定价因子!E:F,2,0)</f>
        <v>#N/A</v>
      </c>
      <c r="H5580" s="104" t="e">
        <f>C5580*PRODUCT(#REF!,#REF!,G5580,,#REF!,E5580)</f>
        <v>#N/A</v>
      </c>
    </row>
    <row r="5581" spans="3:8">
      <c r="C5581" t="e">
        <f>VLOOKUP(B5581,定价因子!L:M,2,0)</f>
        <v>#N/A</v>
      </c>
      <c r="E5581" t="e">
        <f>VLOOKUP($D$1&amp;D5581,定价因子!E:F,2,0)</f>
        <v>#N/A</v>
      </c>
      <c r="G5581" t="e">
        <f>VLOOKUP($F$1&amp;F5581,定价因子!E:F,2,0)</f>
        <v>#N/A</v>
      </c>
      <c r="H5581" s="104" t="e">
        <f>C5581*PRODUCT(#REF!,#REF!,G5581,,#REF!,E5581)</f>
        <v>#N/A</v>
      </c>
    </row>
    <row r="5582" spans="3:8">
      <c r="C5582" t="e">
        <f>VLOOKUP(B5582,定价因子!L:M,2,0)</f>
        <v>#N/A</v>
      </c>
      <c r="E5582" t="e">
        <f>VLOOKUP($D$1&amp;D5582,定价因子!E:F,2,0)</f>
        <v>#N/A</v>
      </c>
      <c r="G5582" t="e">
        <f>VLOOKUP($F$1&amp;F5582,定价因子!E:F,2,0)</f>
        <v>#N/A</v>
      </c>
      <c r="H5582" s="104" t="e">
        <f>C5582*PRODUCT(#REF!,#REF!,G5582,,#REF!,E5582)</f>
        <v>#N/A</v>
      </c>
    </row>
    <row r="5583" spans="3:8">
      <c r="C5583" t="e">
        <f>VLOOKUP(B5583,定价因子!L:M,2,0)</f>
        <v>#N/A</v>
      </c>
      <c r="E5583" t="e">
        <f>VLOOKUP($D$1&amp;D5583,定价因子!E:F,2,0)</f>
        <v>#N/A</v>
      </c>
      <c r="G5583" t="e">
        <f>VLOOKUP($F$1&amp;F5583,定价因子!E:F,2,0)</f>
        <v>#N/A</v>
      </c>
      <c r="H5583" s="104" t="e">
        <f>C5583*PRODUCT(#REF!,#REF!,G5583,,#REF!,E5583)</f>
        <v>#N/A</v>
      </c>
    </row>
    <row r="5584" spans="3:8">
      <c r="C5584" t="e">
        <f>VLOOKUP(B5584,定价因子!L:M,2,0)</f>
        <v>#N/A</v>
      </c>
      <c r="E5584" t="e">
        <f>VLOOKUP($D$1&amp;D5584,定价因子!E:F,2,0)</f>
        <v>#N/A</v>
      </c>
      <c r="G5584" t="e">
        <f>VLOOKUP($F$1&amp;F5584,定价因子!E:F,2,0)</f>
        <v>#N/A</v>
      </c>
      <c r="H5584" s="104" t="e">
        <f>C5584*PRODUCT(#REF!,#REF!,G5584,,#REF!,E5584)</f>
        <v>#N/A</v>
      </c>
    </row>
    <row r="5585" spans="3:8">
      <c r="C5585" t="e">
        <f>VLOOKUP(B5585,定价因子!L:M,2,0)</f>
        <v>#N/A</v>
      </c>
      <c r="E5585" t="e">
        <f>VLOOKUP($D$1&amp;D5585,定价因子!E:F,2,0)</f>
        <v>#N/A</v>
      </c>
      <c r="G5585" t="e">
        <f>VLOOKUP($F$1&amp;F5585,定价因子!E:F,2,0)</f>
        <v>#N/A</v>
      </c>
      <c r="H5585" s="104" t="e">
        <f>C5585*PRODUCT(#REF!,#REF!,G5585,,#REF!,E5585)</f>
        <v>#N/A</v>
      </c>
    </row>
    <row r="5586" spans="3:8">
      <c r="C5586" t="e">
        <f>VLOOKUP(B5586,定价因子!L:M,2,0)</f>
        <v>#N/A</v>
      </c>
      <c r="E5586" t="e">
        <f>VLOOKUP($D$1&amp;D5586,定价因子!E:F,2,0)</f>
        <v>#N/A</v>
      </c>
      <c r="G5586" t="e">
        <f>VLOOKUP($F$1&amp;F5586,定价因子!E:F,2,0)</f>
        <v>#N/A</v>
      </c>
      <c r="H5586" s="104" t="e">
        <f>C5586*PRODUCT(#REF!,#REF!,G5586,,#REF!,E5586)</f>
        <v>#N/A</v>
      </c>
    </row>
    <row r="5587" spans="3:8">
      <c r="C5587" t="e">
        <f>VLOOKUP(B5587,定价因子!L:M,2,0)</f>
        <v>#N/A</v>
      </c>
      <c r="E5587" t="e">
        <f>VLOOKUP($D$1&amp;D5587,定价因子!E:F,2,0)</f>
        <v>#N/A</v>
      </c>
      <c r="G5587" t="e">
        <f>VLOOKUP($F$1&amp;F5587,定价因子!E:F,2,0)</f>
        <v>#N/A</v>
      </c>
      <c r="H5587" s="104" t="e">
        <f>C5587*PRODUCT(#REF!,#REF!,G5587,,#REF!,E5587)</f>
        <v>#N/A</v>
      </c>
    </row>
    <row r="5588" spans="3:8">
      <c r="C5588" t="e">
        <f>VLOOKUP(B5588,定价因子!L:M,2,0)</f>
        <v>#N/A</v>
      </c>
      <c r="E5588" t="e">
        <f>VLOOKUP($D$1&amp;D5588,定价因子!E:F,2,0)</f>
        <v>#N/A</v>
      </c>
      <c r="G5588" t="e">
        <f>VLOOKUP($F$1&amp;F5588,定价因子!E:F,2,0)</f>
        <v>#N/A</v>
      </c>
      <c r="H5588" s="104" t="e">
        <f>C5588*PRODUCT(#REF!,#REF!,G5588,,#REF!,E5588)</f>
        <v>#N/A</v>
      </c>
    </row>
    <row r="5589" spans="3:8">
      <c r="C5589" t="e">
        <f>VLOOKUP(B5589,定价因子!L:M,2,0)</f>
        <v>#N/A</v>
      </c>
      <c r="E5589" t="e">
        <f>VLOOKUP($D$1&amp;D5589,定价因子!E:F,2,0)</f>
        <v>#N/A</v>
      </c>
      <c r="G5589" t="e">
        <f>VLOOKUP($F$1&amp;F5589,定价因子!E:F,2,0)</f>
        <v>#N/A</v>
      </c>
      <c r="H5589" s="104" t="e">
        <f>C5589*PRODUCT(#REF!,#REF!,G5589,,#REF!,E5589)</f>
        <v>#N/A</v>
      </c>
    </row>
    <row r="5590" spans="3:8">
      <c r="C5590" t="e">
        <f>VLOOKUP(B5590,定价因子!L:M,2,0)</f>
        <v>#N/A</v>
      </c>
      <c r="E5590" t="e">
        <f>VLOOKUP($D$1&amp;D5590,定价因子!E:F,2,0)</f>
        <v>#N/A</v>
      </c>
      <c r="G5590" t="e">
        <f>VLOOKUP($F$1&amp;F5590,定价因子!E:F,2,0)</f>
        <v>#N/A</v>
      </c>
      <c r="H5590" s="104" t="e">
        <f>C5590*PRODUCT(#REF!,#REF!,G5590,,#REF!,E5590)</f>
        <v>#N/A</v>
      </c>
    </row>
    <row r="5591" spans="3:8">
      <c r="C5591" t="e">
        <f>VLOOKUP(B5591,定价因子!L:M,2,0)</f>
        <v>#N/A</v>
      </c>
      <c r="E5591" t="e">
        <f>VLOOKUP($D$1&amp;D5591,定价因子!E:F,2,0)</f>
        <v>#N/A</v>
      </c>
      <c r="G5591" t="e">
        <f>VLOOKUP($F$1&amp;F5591,定价因子!E:F,2,0)</f>
        <v>#N/A</v>
      </c>
      <c r="H5591" s="104" t="e">
        <f>C5591*PRODUCT(#REF!,#REF!,G5591,,#REF!,E5591)</f>
        <v>#N/A</v>
      </c>
    </row>
    <row r="5592" spans="3:8">
      <c r="C5592" t="e">
        <f>VLOOKUP(B5592,定价因子!L:M,2,0)</f>
        <v>#N/A</v>
      </c>
      <c r="E5592" t="e">
        <f>VLOOKUP($D$1&amp;D5592,定价因子!E:F,2,0)</f>
        <v>#N/A</v>
      </c>
      <c r="G5592" t="e">
        <f>VLOOKUP($F$1&amp;F5592,定价因子!E:F,2,0)</f>
        <v>#N/A</v>
      </c>
      <c r="H5592" s="104" t="e">
        <f>C5592*PRODUCT(#REF!,#REF!,G5592,,#REF!,E5592)</f>
        <v>#N/A</v>
      </c>
    </row>
    <row r="5593" spans="3:8">
      <c r="C5593" t="e">
        <f>VLOOKUP(B5593,定价因子!L:M,2,0)</f>
        <v>#N/A</v>
      </c>
      <c r="E5593" t="e">
        <f>VLOOKUP($D$1&amp;D5593,定价因子!E:F,2,0)</f>
        <v>#N/A</v>
      </c>
      <c r="G5593" t="e">
        <f>VLOOKUP($F$1&amp;F5593,定价因子!E:F,2,0)</f>
        <v>#N/A</v>
      </c>
      <c r="H5593" s="104" t="e">
        <f>C5593*PRODUCT(#REF!,#REF!,G5593,,#REF!,E5593)</f>
        <v>#N/A</v>
      </c>
    </row>
    <row r="5594" spans="3:8">
      <c r="C5594" t="e">
        <f>VLOOKUP(B5594,定价因子!L:M,2,0)</f>
        <v>#N/A</v>
      </c>
      <c r="E5594" t="e">
        <f>VLOOKUP($D$1&amp;D5594,定价因子!E:F,2,0)</f>
        <v>#N/A</v>
      </c>
      <c r="G5594" t="e">
        <f>VLOOKUP($F$1&amp;F5594,定价因子!E:F,2,0)</f>
        <v>#N/A</v>
      </c>
      <c r="H5594" s="104" t="e">
        <f>C5594*PRODUCT(#REF!,#REF!,G5594,,#REF!,E5594)</f>
        <v>#N/A</v>
      </c>
    </row>
    <row r="5595" spans="3:8">
      <c r="C5595" t="e">
        <f>VLOOKUP(B5595,定价因子!L:M,2,0)</f>
        <v>#N/A</v>
      </c>
      <c r="E5595" t="e">
        <f>VLOOKUP($D$1&amp;D5595,定价因子!E:F,2,0)</f>
        <v>#N/A</v>
      </c>
      <c r="G5595" t="e">
        <f>VLOOKUP($F$1&amp;F5595,定价因子!E:F,2,0)</f>
        <v>#N/A</v>
      </c>
      <c r="H5595" s="104" t="e">
        <f>C5595*PRODUCT(#REF!,#REF!,G5595,,#REF!,E5595)</f>
        <v>#N/A</v>
      </c>
    </row>
    <row r="5596" spans="3:8">
      <c r="C5596" t="e">
        <f>VLOOKUP(B5596,定价因子!L:M,2,0)</f>
        <v>#N/A</v>
      </c>
      <c r="E5596" t="e">
        <f>VLOOKUP($D$1&amp;D5596,定价因子!E:F,2,0)</f>
        <v>#N/A</v>
      </c>
      <c r="G5596" t="e">
        <f>VLOOKUP($F$1&amp;F5596,定价因子!E:F,2,0)</f>
        <v>#N/A</v>
      </c>
      <c r="H5596" s="104" t="e">
        <f>C5596*PRODUCT(#REF!,#REF!,G5596,,#REF!,E5596)</f>
        <v>#N/A</v>
      </c>
    </row>
    <row r="5597" spans="3:8">
      <c r="C5597" t="e">
        <f>VLOOKUP(B5597,定价因子!L:M,2,0)</f>
        <v>#N/A</v>
      </c>
      <c r="E5597" t="e">
        <f>VLOOKUP($D$1&amp;D5597,定价因子!E:F,2,0)</f>
        <v>#N/A</v>
      </c>
      <c r="G5597" t="e">
        <f>VLOOKUP($F$1&amp;F5597,定价因子!E:F,2,0)</f>
        <v>#N/A</v>
      </c>
      <c r="H5597" s="104" t="e">
        <f>C5597*PRODUCT(#REF!,#REF!,G5597,,#REF!,E5597)</f>
        <v>#N/A</v>
      </c>
    </row>
    <row r="5598" spans="3:8">
      <c r="C5598" t="e">
        <f>VLOOKUP(B5598,定价因子!L:M,2,0)</f>
        <v>#N/A</v>
      </c>
      <c r="E5598" t="e">
        <f>VLOOKUP($D$1&amp;D5598,定价因子!E:F,2,0)</f>
        <v>#N/A</v>
      </c>
      <c r="G5598" t="e">
        <f>VLOOKUP($F$1&amp;F5598,定价因子!E:F,2,0)</f>
        <v>#N/A</v>
      </c>
      <c r="H5598" s="104" t="e">
        <f>C5598*PRODUCT(#REF!,#REF!,G5598,,#REF!,E5598)</f>
        <v>#N/A</v>
      </c>
    </row>
    <row r="5599" spans="3:8">
      <c r="C5599" t="e">
        <f>VLOOKUP(B5599,定价因子!L:M,2,0)</f>
        <v>#N/A</v>
      </c>
      <c r="E5599" t="e">
        <f>VLOOKUP($D$1&amp;D5599,定价因子!E:F,2,0)</f>
        <v>#N/A</v>
      </c>
      <c r="G5599" t="e">
        <f>VLOOKUP($F$1&amp;F5599,定价因子!E:F,2,0)</f>
        <v>#N/A</v>
      </c>
      <c r="H5599" s="104" t="e">
        <f>C5599*PRODUCT(#REF!,#REF!,G5599,,#REF!,E5599)</f>
        <v>#N/A</v>
      </c>
    </row>
    <row r="5600" spans="3:8">
      <c r="C5600" t="e">
        <f>VLOOKUP(B5600,定价因子!L:M,2,0)</f>
        <v>#N/A</v>
      </c>
      <c r="E5600" t="e">
        <f>VLOOKUP($D$1&amp;D5600,定价因子!E:F,2,0)</f>
        <v>#N/A</v>
      </c>
      <c r="G5600" t="e">
        <f>VLOOKUP($F$1&amp;F5600,定价因子!E:F,2,0)</f>
        <v>#N/A</v>
      </c>
      <c r="H5600" s="104" t="e">
        <f>C5600*PRODUCT(#REF!,#REF!,G5600,,#REF!,E5600)</f>
        <v>#N/A</v>
      </c>
    </row>
    <row r="5601" spans="3:8">
      <c r="C5601" t="e">
        <f>VLOOKUP(B5601,定价因子!L:M,2,0)</f>
        <v>#N/A</v>
      </c>
      <c r="E5601" t="e">
        <f>VLOOKUP($D$1&amp;D5601,定价因子!E:F,2,0)</f>
        <v>#N/A</v>
      </c>
      <c r="G5601" t="e">
        <f>VLOOKUP($F$1&amp;F5601,定价因子!E:F,2,0)</f>
        <v>#N/A</v>
      </c>
      <c r="H5601" s="104" t="e">
        <f>C5601*PRODUCT(#REF!,#REF!,G5601,,#REF!,E5601)</f>
        <v>#N/A</v>
      </c>
    </row>
    <row r="5602" spans="3:8">
      <c r="C5602" t="e">
        <f>VLOOKUP(B5602,定价因子!L:M,2,0)</f>
        <v>#N/A</v>
      </c>
      <c r="E5602" t="e">
        <f>VLOOKUP($D$1&amp;D5602,定价因子!E:F,2,0)</f>
        <v>#N/A</v>
      </c>
      <c r="G5602" t="e">
        <f>VLOOKUP($F$1&amp;F5602,定价因子!E:F,2,0)</f>
        <v>#N/A</v>
      </c>
      <c r="H5602" s="104" t="e">
        <f>C5602*PRODUCT(#REF!,#REF!,G5602,,#REF!,E5602)</f>
        <v>#N/A</v>
      </c>
    </row>
    <row r="5603" spans="3:8">
      <c r="C5603" t="e">
        <f>VLOOKUP(B5603,定价因子!L:M,2,0)</f>
        <v>#N/A</v>
      </c>
      <c r="E5603" t="e">
        <f>VLOOKUP($D$1&amp;D5603,定价因子!E:F,2,0)</f>
        <v>#N/A</v>
      </c>
      <c r="G5603" t="e">
        <f>VLOOKUP($F$1&amp;F5603,定价因子!E:F,2,0)</f>
        <v>#N/A</v>
      </c>
      <c r="H5603" s="104" t="e">
        <f>C5603*PRODUCT(#REF!,#REF!,G5603,,#REF!,E5603)</f>
        <v>#N/A</v>
      </c>
    </row>
    <row r="5604" spans="3:8">
      <c r="C5604" t="e">
        <f>VLOOKUP(B5604,定价因子!L:M,2,0)</f>
        <v>#N/A</v>
      </c>
      <c r="E5604" t="e">
        <f>VLOOKUP($D$1&amp;D5604,定价因子!E:F,2,0)</f>
        <v>#N/A</v>
      </c>
      <c r="G5604" t="e">
        <f>VLOOKUP($F$1&amp;F5604,定价因子!E:F,2,0)</f>
        <v>#N/A</v>
      </c>
      <c r="H5604" s="104" t="e">
        <f>C5604*PRODUCT(#REF!,#REF!,G5604,,#REF!,E5604)</f>
        <v>#N/A</v>
      </c>
    </row>
    <row r="5605" spans="3:8">
      <c r="C5605" t="e">
        <f>VLOOKUP(B5605,定价因子!L:M,2,0)</f>
        <v>#N/A</v>
      </c>
      <c r="E5605" t="e">
        <f>VLOOKUP($D$1&amp;D5605,定价因子!E:F,2,0)</f>
        <v>#N/A</v>
      </c>
      <c r="G5605" t="e">
        <f>VLOOKUP($F$1&amp;F5605,定价因子!E:F,2,0)</f>
        <v>#N/A</v>
      </c>
      <c r="H5605" s="104" t="e">
        <f>C5605*PRODUCT(#REF!,#REF!,G5605,,#REF!,E5605)</f>
        <v>#N/A</v>
      </c>
    </row>
    <row r="5606" spans="3:8">
      <c r="C5606" t="e">
        <f>VLOOKUP(B5606,定价因子!L:M,2,0)</f>
        <v>#N/A</v>
      </c>
      <c r="E5606" t="e">
        <f>VLOOKUP($D$1&amp;D5606,定价因子!E:F,2,0)</f>
        <v>#N/A</v>
      </c>
      <c r="G5606" t="e">
        <f>VLOOKUP($F$1&amp;F5606,定价因子!E:F,2,0)</f>
        <v>#N/A</v>
      </c>
      <c r="H5606" s="104" t="e">
        <f>C5606*PRODUCT(#REF!,#REF!,G5606,,#REF!,E5606)</f>
        <v>#N/A</v>
      </c>
    </row>
    <row r="5607" spans="3:8">
      <c r="C5607" t="e">
        <f>VLOOKUP(B5607,定价因子!L:M,2,0)</f>
        <v>#N/A</v>
      </c>
      <c r="E5607" t="e">
        <f>VLOOKUP($D$1&amp;D5607,定价因子!E:F,2,0)</f>
        <v>#N/A</v>
      </c>
      <c r="G5607" t="e">
        <f>VLOOKUP($F$1&amp;F5607,定价因子!E:F,2,0)</f>
        <v>#N/A</v>
      </c>
      <c r="H5607" s="104" t="e">
        <f>C5607*PRODUCT(#REF!,#REF!,G5607,,#REF!,E5607)</f>
        <v>#N/A</v>
      </c>
    </row>
    <row r="5608" spans="3:8">
      <c r="C5608" t="e">
        <f>VLOOKUP(B5608,定价因子!L:M,2,0)</f>
        <v>#N/A</v>
      </c>
      <c r="E5608" t="e">
        <f>VLOOKUP($D$1&amp;D5608,定价因子!E:F,2,0)</f>
        <v>#N/A</v>
      </c>
      <c r="G5608" t="e">
        <f>VLOOKUP($F$1&amp;F5608,定价因子!E:F,2,0)</f>
        <v>#N/A</v>
      </c>
      <c r="H5608" s="104" t="e">
        <f>C5608*PRODUCT(#REF!,#REF!,G5608,,#REF!,E5608)</f>
        <v>#N/A</v>
      </c>
    </row>
    <row r="5609" spans="3:8">
      <c r="C5609" t="e">
        <f>VLOOKUP(B5609,定价因子!L:M,2,0)</f>
        <v>#N/A</v>
      </c>
      <c r="E5609" t="e">
        <f>VLOOKUP($D$1&amp;D5609,定价因子!E:F,2,0)</f>
        <v>#N/A</v>
      </c>
      <c r="G5609" t="e">
        <f>VLOOKUP($F$1&amp;F5609,定价因子!E:F,2,0)</f>
        <v>#N/A</v>
      </c>
      <c r="H5609" s="104" t="e">
        <f>C5609*PRODUCT(#REF!,#REF!,G5609,,#REF!,E5609)</f>
        <v>#N/A</v>
      </c>
    </row>
    <row r="5610" spans="3:8">
      <c r="C5610" t="e">
        <f>VLOOKUP(B5610,定价因子!L:M,2,0)</f>
        <v>#N/A</v>
      </c>
      <c r="E5610" t="e">
        <f>VLOOKUP($D$1&amp;D5610,定价因子!E:F,2,0)</f>
        <v>#N/A</v>
      </c>
      <c r="G5610" t="e">
        <f>VLOOKUP($F$1&amp;F5610,定价因子!E:F,2,0)</f>
        <v>#N/A</v>
      </c>
      <c r="H5610" s="104" t="e">
        <f>C5610*PRODUCT(#REF!,#REF!,G5610,,#REF!,E5610)</f>
        <v>#N/A</v>
      </c>
    </row>
    <row r="5611" spans="3:8">
      <c r="C5611" t="e">
        <f>VLOOKUP(B5611,定价因子!L:M,2,0)</f>
        <v>#N/A</v>
      </c>
      <c r="E5611" t="e">
        <f>VLOOKUP($D$1&amp;D5611,定价因子!E:F,2,0)</f>
        <v>#N/A</v>
      </c>
      <c r="G5611" t="e">
        <f>VLOOKUP($F$1&amp;F5611,定价因子!E:F,2,0)</f>
        <v>#N/A</v>
      </c>
      <c r="H5611" s="104" t="e">
        <f>C5611*PRODUCT(#REF!,#REF!,G5611,,#REF!,E5611)</f>
        <v>#N/A</v>
      </c>
    </row>
    <row r="5612" spans="3:8">
      <c r="C5612" t="e">
        <f>VLOOKUP(B5612,定价因子!L:M,2,0)</f>
        <v>#N/A</v>
      </c>
      <c r="E5612" t="e">
        <f>VLOOKUP($D$1&amp;D5612,定价因子!E:F,2,0)</f>
        <v>#N/A</v>
      </c>
      <c r="G5612" t="e">
        <f>VLOOKUP($F$1&amp;F5612,定价因子!E:F,2,0)</f>
        <v>#N/A</v>
      </c>
      <c r="H5612" s="104" t="e">
        <f>C5612*PRODUCT(#REF!,#REF!,G5612,,#REF!,E5612)</f>
        <v>#N/A</v>
      </c>
    </row>
    <row r="5613" spans="3:8">
      <c r="C5613" t="e">
        <f>VLOOKUP(B5613,定价因子!L:M,2,0)</f>
        <v>#N/A</v>
      </c>
      <c r="E5613" t="e">
        <f>VLOOKUP($D$1&amp;D5613,定价因子!E:F,2,0)</f>
        <v>#N/A</v>
      </c>
      <c r="G5613" t="e">
        <f>VLOOKUP($F$1&amp;F5613,定价因子!E:F,2,0)</f>
        <v>#N/A</v>
      </c>
      <c r="H5613" s="104" t="e">
        <f>C5613*PRODUCT(#REF!,#REF!,G5613,,#REF!,E5613)</f>
        <v>#N/A</v>
      </c>
    </row>
    <row r="5614" spans="3:8">
      <c r="C5614" t="e">
        <f>VLOOKUP(B5614,定价因子!L:M,2,0)</f>
        <v>#N/A</v>
      </c>
      <c r="E5614" t="e">
        <f>VLOOKUP($D$1&amp;D5614,定价因子!E:F,2,0)</f>
        <v>#N/A</v>
      </c>
      <c r="G5614" t="e">
        <f>VLOOKUP($F$1&amp;F5614,定价因子!E:F,2,0)</f>
        <v>#N/A</v>
      </c>
      <c r="H5614" s="104" t="e">
        <f>C5614*PRODUCT(#REF!,#REF!,G5614,,#REF!,E5614)</f>
        <v>#N/A</v>
      </c>
    </row>
    <row r="5615" spans="3:8">
      <c r="C5615" t="e">
        <f>VLOOKUP(B5615,定价因子!L:M,2,0)</f>
        <v>#N/A</v>
      </c>
      <c r="E5615" t="e">
        <f>VLOOKUP($D$1&amp;D5615,定价因子!E:F,2,0)</f>
        <v>#N/A</v>
      </c>
      <c r="G5615" t="e">
        <f>VLOOKUP($F$1&amp;F5615,定价因子!E:F,2,0)</f>
        <v>#N/A</v>
      </c>
      <c r="H5615" s="104" t="e">
        <f>C5615*PRODUCT(#REF!,#REF!,G5615,,#REF!,E5615)</f>
        <v>#N/A</v>
      </c>
    </row>
    <row r="5616" spans="3:8">
      <c r="C5616" t="e">
        <f>VLOOKUP(B5616,定价因子!L:M,2,0)</f>
        <v>#N/A</v>
      </c>
      <c r="E5616" t="e">
        <f>VLOOKUP($D$1&amp;D5616,定价因子!E:F,2,0)</f>
        <v>#N/A</v>
      </c>
      <c r="G5616" t="e">
        <f>VLOOKUP($F$1&amp;F5616,定价因子!E:F,2,0)</f>
        <v>#N/A</v>
      </c>
      <c r="H5616" s="104" t="e">
        <f>C5616*PRODUCT(#REF!,#REF!,G5616,,#REF!,E5616)</f>
        <v>#N/A</v>
      </c>
    </row>
    <row r="5617" spans="3:8">
      <c r="C5617" t="e">
        <f>VLOOKUP(B5617,定价因子!L:M,2,0)</f>
        <v>#N/A</v>
      </c>
      <c r="E5617" t="e">
        <f>VLOOKUP($D$1&amp;D5617,定价因子!E:F,2,0)</f>
        <v>#N/A</v>
      </c>
      <c r="G5617" t="e">
        <f>VLOOKUP($F$1&amp;F5617,定价因子!E:F,2,0)</f>
        <v>#N/A</v>
      </c>
      <c r="H5617" s="104" t="e">
        <f>C5617*PRODUCT(#REF!,#REF!,G5617,,#REF!,E5617)</f>
        <v>#N/A</v>
      </c>
    </row>
    <row r="5618" spans="3:8">
      <c r="C5618" t="e">
        <f>VLOOKUP(B5618,定价因子!L:M,2,0)</f>
        <v>#N/A</v>
      </c>
      <c r="E5618" t="e">
        <f>VLOOKUP($D$1&amp;D5618,定价因子!E:F,2,0)</f>
        <v>#N/A</v>
      </c>
      <c r="G5618" t="e">
        <f>VLOOKUP($F$1&amp;F5618,定价因子!E:F,2,0)</f>
        <v>#N/A</v>
      </c>
      <c r="H5618" s="104" t="e">
        <f>C5618*PRODUCT(#REF!,#REF!,G5618,,#REF!,E5618)</f>
        <v>#N/A</v>
      </c>
    </row>
    <row r="5619" spans="3:8">
      <c r="C5619" t="e">
        <f>VLOOKUP(B5619,定价因子!L:M,2,0)</f>
        <v>#N/A</v>
      </c>
      <c r="E5619" t="e">
        <f>VLOOKUP($D$1&amp;D5619,定价因子!E:F,2,0)</f>
        <v>#N/A</v>
      </c>
      <c r="G5619" t="e">
        <f>VLOOKUP($F$1&amp;F5619,定价因子!E:F,2,0)</f>
        <v>#N/A</v>
      </c>
      <c r="H5619" s="104" t="e">
        <f>C5619*PRODUCT(#REF!,#REF!,G5619,,#REF!,E5619)</f>
        <v>#N/A</v>
      </c>
    </row>
    <row r="5620" spans="3:8">
      <c r="C5620" t="e">
        <f>VLOOKUP(B5620,定价因子!L:M,2,0)</f>
        <v>#N/A</v>
      </c>
      <c r="E5620" t="e">
        <f>VLOOKUP($D$1&amp;D5620,定价因子!E:F,2,0)</f>
        <v>#N/A</v>
      </c>
      <c r="G5620" t="e">
        <f>VLOOKUP($F$1&amp;F5620,定价因子!E:F,2,0)</f>
        <v>#N/A</v>
      </c>
      <c r="H5620" s="104" t="e">
        <f>C5620*PRODUCT(#REF!,#REF!,G5620,,#REF!,E5620)</f>
        <v>#N/A</v>
      </c>
    </row>
    <row r="5621" spans="3:8">
      <c r="C5621" t="e">
        <f>VLOOKUP(B5621,定价因子!L:M,2,0)</f>
        <v>#N/A</v>
      </c>
      <c r="E5621" t="e">
        <f>VLOOKUP($D$1&amp;D5621,定价因子!E:F,2,0)</f>
        <v>#N/A</v>
      </c>
      <c r="G5621" t="e">
        <f>VLOOKUP($F$1&amp;F5621,定价因子!E:F,2,0)</f>
        <v>#N/A</v>
      </c>
      <c r="H5621" s="104" t="e">
        <f>C5621*PRODUCT(#REF!,#REF!,G5621,,#REF!,E5621)</f>
        <v>#N/A</v>
      </c>
    </row>
    <row r="5622" spans="3:8">
      <c r="C5622" t="e">
        <f>VLOOKUP(B5622,定价因子!L:M,2,0)</f>
        <v>#N/A</v>
      </c>
      <c r="E5622" t="e">
        <f>VLOOKUP($D$1&amp;D5622,定价因子!E:F,2,0)</f>
        <v>#N/A</v>
      </c>
      <c r="G5622" t="e">
        <f>VLOOKUP($F$1&amp;F5622,定价因子!E:F,2,0)</f>
        <v>#N/A</v>
      </c>
      <c r="H5622" s="104" t="e">
        <f>C5622*PRODUCT(#REF!,#REF!,G5622,,#REF!,E5622)</f>
        <v>#N/A</v>
      </c>
    </row>
    <row r="5623" spans="3:8">
      <c r="C5623" t="e">
        <f>VLOOKUP(B5623,定价因子!L:M,2,0)</f>
        <v>#N/A</v>
      </c>
      <c r="E5623" t="e">
        <f>VLOOKUP($D$1&amp;D5623,定价因子!E:F,2,0)</f>
        <v>#N/A</v>
      </c>
      <c r="G5623" t="e">
        <f>VLOOKUP($F$1&amp;F5623,定价因子!E:F,2,0)</f>
        <v>#N/A</v>
      </c>
      <c r="H5623" s="104" t="e">
        <f>C5623*PRODUCT(#REF!,#REF!,G5623,,#REF!,E5623)</f>
        <v>#N/A</v>
      </c>
    </row>
    <row r="5624" spans="3:8">
      <c r="C5624" t="e">
        <f>VLOOKUP(B5624,定价因子!L:M,2,0)</f>
        <v>#N/A</v>
      </c>
      <c r="E5624" t="e">
        <f>VLOOKUP($D$1&amp;D5624,定价因子!E:F,2,0)</f>
        <v>#N/A</v>
      </c>
      <c r="G5624" t="e">
        <f>VLOOKUP($F$1&amp;F5624,定价因子!E:F,2,0)</f>
        <v>#N/A</v>
      </c>
      <c r="H5624" s="104" t="e">
        <f>C5624*PRODUCT(#REF!,#REF!,G5624,,#REF!,E5624)</f>
        <v>#N/A</v>
      </c>
    </row>
    <row r="5625" spans="3:8">
      <c r="C5625" t="e">
        <f>VLOOKUP(B5625,定价因子!L:M,2,0)</f>
        <v>#N/A</v>
      </c>
      <c r="E5625" t="e">
        <f>VLOOKUP($D$1&amp;D5625,定价因子!E:F,2,0)</f>
        <v>#N/A</v>
      </c>
      <c r="G5625" t="e">
        <f>VLOOKUP($F$1&amp;F5625,定价因子!E:F,2,0)</f>
        <v>#N/A</v>
      </c>
      <c r="H5625" s="104" t="e">
        <f>C5625*PRODUCT(#REF!,#REF!,G5625,,#REF!,E5625)</f>
        <v>#N/A</v>
      </c>
    </row>
    <row r="5626" spans="3:8">
      <c r="C5626" t="e">
        <f>VLOOKUP(B5626,定价因子!L:M,2,0)</f>
        <v>#N/A</v>
      </c>
      <c r="E5626" t="e">
        <f>VLOOKUP($D$1&amp;D5626,定价因子!E:F,2,0)</f>
        <v>#N/A</v>
      </c>
      <c r="G5626" t="e">
        <f>VLOOKUP($F$1&amp;F5626,定价因子!E:F,2,0)</f>
        <v>#N/A</v>
      </c>
      <c r="H5626" s="104" t="e">
        <f>C5626*PRODUCT(#REF!,#REF!,G5626,,#REF!,E5626)</f>
        <v>#N/A</v>
      </c>
    </row>
    <row r="5627" spans="3:8">
      <c r="C5627" t="e">
        <f>VLOOKUP(B5627,定价因子!L:M,2,0)</f>
        <v>#N/A</v>
      </c>
      <c r="E5627" t="e">
        <f>VLOOKUP($D$1&amp;D5627,定价因子!E:F,2,0)</f>
        <v>#N/A</v>
      </c>
      <c r="G5627" t="e">
        <f>VLOOKUP($F$1&amp;F5627,定价因子!E:F,2,0)</f>
        <v>#N/A</v>
      </c>
      <c r="H5627" s="104" t="e">
        <f>C5627*PRODUCT(#REF!,#REF!,G5627,,#REF!,E5627)</f>
        <v>#N/A</v>
      </c>
    </row>
    <row r="5628" spans="3:8">
      <c r="C5628" t="e">
        <f>VLOOKUP(B5628,定价因子!L:M,2,0)</f>
        <v>#N/A</v>
      </c>
      <c r="E5628" t="e">
        <f>VLOOKUP($D$1&amp;D5628,定价因子!E:F,2,0)</f>
        <v>#N/A</v>
      </c>
      <c r="G5628" t="e">
        <f>VLOOKUP($F$1&amp;F5628,定价因子!E:F,2,0)</f>
        <v>#N/A</v>
      </c>
      <c r="H5628" s="104" t="e">
        <f>C5628*PRODUCT(#REF!,#REF!,G5628,,#REF!,E5628)</f>
        <v>#N/A</v>
      </c>
    </row>
    <row r="5629" spans="3:8">
      <c r="C5629" t="e">
        <f>VLOOKUP(B5629,定价因子!L:M,2,0)</f>
        <v>#N/A</v>
      </c>
      <c r="E5629" t="e">
        <f>VLOOKUP($D$1&amp;D5629,定价因子!E:F,2,0)</f>
        <v>#N/A</v>
      </c>
      <c r="G5629" t="e">
        <f>VLOOKUP($F$1&amp;F5629,定价因子!E:F,2,0)</f>
        <v>#N/A</v>
      </c>
      <c r="H5629" s="104" t="e">
        <f>C5629*PRODUCT(#REF!,#REF!,G5629,,#REF!,E5629)</f>
        <v>#N/A</v>
      </c>
    </row>
    <row r="5630" spans="3:8">
      <c r="C5630" t="e">
        <f>VLOOKUP(B5630,定价因子!L:M,2,0)</f>
        <v>#N/A</v>
      </c>
      <c r="E5630" t="e">
        <f>VLOOKUP($D$1&amp;D5630,定价因子!E:F,2,0)</f>
        <v>#N/A</v>
      </c>
      <c r="G5630" t="e">
        <f>VLOOKUP($F$1&amp;F5630,定价因子!E:F,2,0)</f>
        <v>#N/A</v>
      </c>
      <c r="H5630" s="104" t="e">
        <f>C5630*PRODUCT(#REF!,#REF!,G5630,,#REF!,E5630)</f>
        <v>#N/A</v>
      </c>
    </row>
    <row r="5631" spans="3:8">
      <c r="C5631" t="e">
        <f>VLOOKUP(B5631,定价因子!L:M,2,0)</f>
        <v>#N/A</v>
      </c>
      <c r="E5631" t="e">
        <f>VLOOKUP($D$1&amp;D5631,定价因子!E:F,2,0)</f>
        <v>#N/A</v>
      </c>
      <c r="G5631" t="e">
        <f>VLOOKUP($F$1&amp;F5631,定价因子!E:F,2,0)</f>
        <v>#N/A</v>
      </c>
      <c r="H5631" s="104" t="e">
        <f>C5631*PRODUCT(#REF!,#REF!,G5631,,#REF!,E5631)</f>
        <v>#N/A</v>
      </c>
    </row>
    <row r="5632" spans="3:8">
      <c r="C5632" t="e">
        <f>VLOOKUP(B5632,定价因子!L:M,2,0)</f>
        <v>#N/A</v>
      </c>
      <c r="E5632" t="e">
        <f>VLOOKUP($D$1&amp;D5632,定价因子!E:F,2,0)</f>
        <v>#N/A</v>
      </c>
      <c r="G5632" t="e">
        <f>VLOOKUP($F$1&amp;F5632,定价因子!E:F,2,0)</f>
        <v>#N/A</v>
      </c>
      <c r="H5632" s="104" t="e">
        <f>C5632*PRODUCT(#REF!,#REF!,G5632,,#REF!,E5632)</f>
        <v>#N/A</v>
      </c>
    </row>
    <row r="5633" spans="3:8">
      <c r="C5633" t="e">
        <f>VLOOKUP(B5633,定价因子!L:M,2,0)</f>
        <v>#N/A</v>
      </c>
      <c r="E5633" t="e">
        <f>VLOOKUP($D$1&amp;D5633,定价因子!E:F,2,0)</f>
        <v>#N/A</v>
      </c>
      <c r="G5633" t="e">
        <f>VLOOKUP($F$1&amp;F5633,定价因子!E:F,2,0)</f>
        <v>#N/A</v>
      </c>
      <c r="H5633" s="104" t="e">
        <f>C5633*PRODUCT(#REF!,#REF!,G5633,,#REF!,E5633)</f>
        <v>#N/A</v>
      </c>
    </row>
    <row r="5634" spans="3:8">
      <c r="C5634" t="e">
        <f>VLOOKUP(B5634,定价因子!L:M,2,0)</f>
        <v>#N/A</v>
      </c>
      <c r="E5634" t="e">
        <f>VLOOKUP($D$1&amp;D5634,定价因子!E:F,2,0)</f>
        <v>#N/A</v>
      </c>
      <c r="G5634" t="e">
        <f>VLOOKUP($F$1&amp;F5634,定价因子!E:F,2,0)</f>
        <v>#N/A</v>
      </c>
      <c r="H5634" s="104" t="e">
        <f>C5634*PRODUCT(#REF!,#REF!,G5634,,#REF!,E5634)</f>
        <v>#N/A</v>
      </c>
    </row>
    <row r="5635" spans="3:8">
      <c r="C5635" t="e">
        <f>VLOOKUP(B5635,定价因子!L:M,2,0)</f>
        <v>#N/A</v>
      </c>
      <c r="E5635" t="e">
        <f>VLOOKUP($D$1&amp;D5635,定价因子!E:F,2,0)</f>
        <v>#N/A</v>
      </c>
      <c r="G5635" t="e">
        <f>VLOOKUP($F$1&amp;F5635,定价因子!E:F,2,0)</f>
        <v>#N/A</v>
      </c>
      <c r="H5635" s="104" t="e">
        <f>C5635*PRODUCT(#REF!,#REF!,G5635,,#REF!,E5635)</f>
        <v>#N/A</v>
      </c>
    </row>
    <row r="5636" spans="3:8">
      <c r="C5636" t="e">
        <f>VLOOKUP(B5636,定价因子!L:M,2,0)</f>
        <v>#N/A</v>
      </c>
      <c r="E5636" t="e">
        <f>VLOOKUP($D$1&amp;D5636,定价因子!E:F,2,0)</f>
        <v>#N/A</v>
      </c>
      <c r="G5636" t="e">
        <f>VLOOKUP($F$1&amp;F5636,定价因子!E:F,2,0)</f>
        <v>#N/A</v>
      </c>
      <c r="H5636" s="104" t="e">
        <f>C5636*PRODUCT(#REF!,#REF!,G5636,,#REF!,E5636)</f>
        <v>#N/A</v>
      </c>
    </row>
    <row r="5637" spans="3:8">
      <c r="C5637" t="e">
        <f>VLOOKUP(B5637,定价因子!L:M,2,0)</f>
        <v>#N/A</v>
      </c>
      <c r="E5637" t="e">
        <f>VLOOKUP($D$1&amp;D5637,定价因子!E:F,2,0)</f>
        <v>#N/A</v>
      </c>
      <c r="G5637" t="e">
        <f>VLOOKUP($F$1&amp;F5637,定价因子!E:F,2,0)</f>
        <v>#N/A</v>
      </c>
      <c r="H5637" s="104" t="e">
        <f>C5637*PRODUCT(#REF!,#REF!,G5637,,#REF!,E5637)</f>
        <v>#N/A</v>
      </c>
    </row>
    <row r="5638" spans="3:8">
      <c r="C5638" t="e">
        <f>VLOOKUP(B5638,定价因子!L:M,2,0)</f>
        <v>#N/A</v>
      </c>
      <c r="E5638" t="e">
        <f>VLOOKUP($D$1&amp;D5638,定价因子!E:F,2,0)</f>
        <v>#N/A</v>
      </c>
      <c r="G5638" t="e">
        <f>VLOOKUP($F$1&amp;F5638,定价因子!E:F,2,0)</f>
        <v>#N/A</v>
      </c>
      <c r="H5638" s="104" t="e">
        <f>C5638*PRODUCT(#REF!,#REF!,G5638,,#REF!,E5638)</f>
        <v>#N/A</v>
      </c>
    </row>
    <row r="5639" spans="3:8">
      <c r="C5639" t="e">
        <f>VLOOKUP(B5639,定价因子!L:M,2,0)</f>
        <v>#N/A</v>
      </c>
      <c r="E5639" t="e">
        <f>VLOOKUP($D$1&amp;D5639,定价因子!E:F,2,0)</f>
        <v>#N/A</v>
      </c>
      <c r="G5639" t="e">
        <f>VLOOKUP($F$1&amp;F5639,定价因子!E:F,2,0)</f>
        <v>#N/A</v>
      </c>
      <c r="H5639" s="104" t="e">
        <f>C5639*PRODUCT(#REF!,#REF!,G5639,,#REF!,E5639)</f>
        <v>#N/A</v>
      </c>
    </row>
    <row r="5640" spans="3:8">
      <c r="C5640" t="e">
        <f>VLOOKUP(B5640,定价因子!L:M,2,0)</f>
        <v>#N/A</v>
      </c>
      <c r="E5640" t="e">
        <f>VLOOKUP($D$1&amp;D5640,定价因子!E:F,2,0)</f>
        <v>#N/A</v>
      </c>
      <c r="G5640" t="e">
        <f>VLOOKUP($F$1&amp;F5640,定价因子!E:F,2,0)</f>
        <v>#N/A</v>
      </c>
      <c r="H5640" s="104" t="e">
        <f>C5640*PRODUCT(#REF!,#REF!,G5640,,#REF!,E5640)</f>
        <v>#N/A</v>
      </c>
    </row>
    <row r="5641" spans="3:8">
      <c r="C5641" t="e">
        <f>VLOOKUP(B5641,定价因子!L:M,2,0)</f>
        <v>#N/A</v>
      </c>
      <c r="E5641" t="e">
        <f>VLOOKUP($D$1&amp;D5641,定价因子!E:F,2,0)</f>
        <v>#N/A</v>
      </c>
      <c r="G5641" t="e">
        <f>VLOOKUP($F$1&amp;F5641,定价因子!E:F,2,0)</f>
        <v>#N/A</v>
      </c>
      <c r="H5641" s="104" t="e">
        <f>C5641*PRODUCT(#REF!,#REF!,G5641,,#REF!,E5641)</f>
        <v>#N/A</v>
      </c>
    </row>
    <row r="5642" spans="3:8">
      <c r="C5642" t="e">
        <f>VLOOKUP(B5642,定价因子!L:M,2,0)</f>
        <v>#N/A</v>
      </c>
      <c r="E5642" t="e">
        <f>VLOOKUP($D$1&amp;D5642,定价因子!E:F,2,0)</f>
        <v>#N/A</v>
      </c>
      <c r="G5642" t="e">
        <f>VLOOKUP($F$1&amp;F5642,定价因子!E:F,2,0)</f>
        <v>#N/A</v>
      </c>
      <c r="H5642" s="104" t="e">
        <f>C5642*PRODUCT(#REF!,#REF!,G5642,,#REF!,E5642)</f>
        <v>#N/A</v>
      </c>
    </row>
    <row r="5643" spans="3:8">
      <c r="C5643" t="e">
        <f>VLOOKUP(B5643,定价因子!L:M,2,0)</f>
        <v>#N/A</v>
      </c>
      <c r="E5643" t="e">
        <f>VLOOKUP($D$1&amp;D5643,定价因子!E:F,2,0)</f>
        <v>#N/A</v>
      </c>
      <c r="G5643" t="e">
        <f>VLOOKUP($F$1&amp;F5643,定价因子!E:F,2,0)</f>
        <v>#N/A</v>
      </c>
      <c r="H5643" s="104" t="e">
        <f>C5643*PRODUCT(#REF!,#REF!,G5643,,#REF!,E5643)</f>
        <v>#N/A</v>
      </c>
    </row>
    <row r="5644" spans="3:8">
      <c r="C5644" t="e">
        <f>VLOOKUP(B5644,定价因子!L:M,2,0)</f>
        <v>#N/A</v>
      </c>
      <c r="E5644" t="e">
        <f>VLOOKUP($D$1&amp;D5644,定价因子!E:F,2,0)</f>
        <v>#N/A</v>
      </c>
      <c r="G5644" t="e">
        <f>VLOOKUP($F$1&amp;F5644,定价因子!E:F,2,0)</f>
        <v>#N/A</v>
      </c>
      <c r="H5644" s="104" t="e">
        <f>C5644*PRODUCT(#REF!,#REF!,G5644,,#REF!,E5644)</f>
        <v>#N/A</v>
      </c>
    </row>
    <row r="5645" spans="3:8">
      <c r="C5645" t="e">
        <f>VLOOKUP(B5645,定价因子!L:M,2,0)</f>
        <v>#N/A</v>
      </c>
      <c r="E5645" t="e">
        <f>VLOOKUP($D$1&amp;D5645,定价因子!E:F,2,0)</f>
        <v>#N/A</v>
      </c>
      <c r="G5645" t="e">
        <f>VLOOKUP($F$1&amp;F5645,定价因子!E:F,2,0)</f>
        <v>#N/A</v>
      </c>
      <c r="H5645" s="104" t="e">
        <f>C5645*PRODUCT(#REF!,#REF!,G5645,,#REF!,E5645)</f>
        <v>#N/A</v>
      </c>
    </row>
    <row r="5646" spans="3:8">
      <c r="C5646" t="e">
        <f>VLOOKUP(B5646,定价因子!L:M,2,0)</f>
        <v>#N/A</v>
      </c>
      <c r="E5646" t="e">
        <f>VLOOKUP($D$1&amp;D5646,定价因子!E:F,2,0)</f>
        <v>#N/A</v>
      </c>
      <c r="G5646" t="e">
        <f>VLOOKUP($F$1&amp;F5646,定价因子!E:F,2,0)</f>
        <v>#N/A</v>
      </c>
      <c r="H5646" s="104" t="e">
        <f>C5646*PRODUCT(#REF!,#REF!,G5646,,#REF!,E5646)</f>
        <v>#N/A</v>
      </c>
    </row>
    <row r="5647" spans="3:8">
      <c r="C5647" t="e">
        <f>VLOOKUP(B5647,定价因子!L:M,2,0)</f>
        <v>#N/A</v>
      </c>
      <c r="E5647" t="e">
        <f>VLOOKUP($D$1&amp;D5647,定价因子!E:F,2,0)</f>
        <v>#N/A</v>
      </c>
      <c r="G5647" t="e">
        <f>VLOOKUP($F$1&amp;F5647,定价因子!E:F,2,0)</f>
        <v>#N/A</v>
      </c>
      <c r="H5647" s="104" t="e">
        <f>C5647*PRODUCT(#REF!,#REF!,G5647,,#REF!,E5647)</f>
        <v>#N/A</v>
      </c>
    </row>
    <row r="5648" spans="3:8">
      <c r="C5648" t="e">
        <f>VLOOKUP(B5648,定价因子!L:M,2,0)</f>
        <v>#N/A</v>
      </c>
      <c r="E5648" t="e">
        <f>VLOOKUP($D$1&amp;D5648,定价因子!E:F,2,0)</f>
        <v>#N/A</v>
      </c>
      <c r="G5648" t="e">
        <f>VLOOKUP($F$1&amp;F5648,定价因子!E:F,2,0)</f>
        <v>#N/A</v>
      </c>
      <c r="H5648" s="104" t="e">
        <f>C5648*PRODUCT(#REF!,#REF!,G5648,,#REF!,E5648)</f>
        <v>#N/A</v>
      </c>
    </row>
    <row r="5649" spans="3:8">
      <c r="C5649" t="e">
        <f>VLOOKUP(B5649,定价因子!L:M,2,0)</f>
        <v>#N/A</v>
      </c>
      <c r="E5649" t="e">
        <f>VLOOKUP($D$1&amp;D5649,定价因子!E:F,2,0)</f>
        <v>#N/A</v>
      </c>
      <c r="G5649" t="e">
        <f>VLOOKUP($F$1&amp;F5649,定价因子!E:F,2,0)</f>
        <v>#N/A</v>
      </c>
      <c r="H5649" s="104" t="e">
        <f>C5649*PRODUCT(#REF!,#REF!,G5649,,#REF!,E5649)</f>
        <v>#N/A</v>
      </c>
    </row>
    <row r="5650" spans="3:8">
      <c r="C5650" t="e">
        <f>VLOOKUP(B5650,定价因子!L:M,2,0)</f>
        <v>#N/A</v>
      </c>
      <c r="E5650" t="e">
        <f>VLOOKUP($D$1&amp;D5650,定价因子!E:F,2,0)</f>
        <v>#N/A</v>
      </c>
      <c r="G5650" t="e">
        <f>VLOOKUP($F$1&amp;F5650,定价因子!E:F,2,0)</f>
        <v>#N/A</v>
      </c>
      <c r="H5650" s="104" t="e">
        <f>C5650*PRODUCT(#REF!,#REF!,G5650,,#REF!,E5650)</f>
        <v>#N/A</v>
      </c>
    </row>
    <row r="5651" spans="3:8">
      <c r="C5651" t="e">
        <f>VLOOKUP(B5651,定价因子!L:M,2,0)</f>
        <v>#N/A</v>
      </c>
      <c r="E5651" t="e">
        <f>VLOOKUP($D$1&amp;D5651,定价因子!E:F,2,0)</f>
        <v>#N/A</v>
      </c>
      <c r="G5651" t="e">
        <f>VLOOKUP($F$1&amp;F5651,定价因子!E:F,2,0)</f>
        <v>#N/A</v>
      </c>
      <c r="H5651" s="104" t="e">
        <f>C5651*PRODUCT(#REF!,#REF!,G5651,,#REF!,E5651)</f>
        <v>#N/A</v>
      </c>
    </row>
    <row r="5652" spans="3:8">
      <c r="C5652" t="e">
        <f>VLOOKUP(B5652,定价因子!L:M,2,0)</f>
        <v>#N/A</v>
      </c>
      <c r="E5652" t="e">
        <f>VLOOKUP($D$1&amp;D5652,定价因子!E:F,2,0)</f>
        <v>#N/A</v>
      </c>
      <c r="G5652" t="e">
        <f>VLOOKUP($F$1&amp;F5652,定价因子!E:F,2,0)</f>
        <v>#N/A</v>
      </c>
      <c r="H5652" s="104" t="e">
        <f>C5652*PRODUCT(#REF!,#REF!,G5652,,#REF!,E5652)</f>
        <v>#N/A</v>
      </c>
    </row>
    <row r="5653" spans="3:8">
      <c r="C5653" t="e">
        <f>VLOOKUP(B5653,定价因子!L:M,2,0)</f>
        <v>#N/A</v>
      </c>
      <c r="E5653" t="e">
        <f>VLOOKUP($D$1&amp;D5653,定价因子!E:F,2,0)</f>
        <v>#N/A</v>
      </c>
      <c r="G5653" t="e">
        <f>VLOOKUP($F$1&amp;F5653,定价因子!E:F,2,0)</f>
        <v>#N/A</v>
      </c>
      <c r="H5653" s="104" t="e">
        <f>C5653*PRODUCT(#REF!,#REF!,G5653,,#REF!,E5653)</f>
        <v>#N/A</v>
      </c>
    </row>
    <row r="5654" spans="3:8">
      <c r="C5654" t="e">
        <f>VLOOKUP(B5654,定价因子!L:M,2,0)</f>
        <v>#N/A</v>
      </c>
      <c r="E5654" t="e">
        <f>VLOOKUP($D$1&amp;D5654,定价因子!E:F,2,0)</f>
        <v>#N/A</v>
      </c>
      <c r="G5654" t="e">
        <f>VLOOKUP($F$1&amp;F5654,定价因子!E:F,2,0)</f>
        <v>#N/A</v>
      </c>
      <c r="H5654" s="104" t="e">
        <f>C5654*PRODUCT(#REF!,#REF!,G5654,,#REF!,E5654)</f>
        <v>#N/A</v>
      </c>
    </row>
    <row r="5655" spans="3:8">
      <c r="C5655" t="e">
        <f>VLOOKUP(B5655,定价因子!L:M,2,0)</f>
        <v>#N/A</v>
      </c>
      <c r="E5655" t="e">
        <f>VLOOKUP($D$1&amp;D5655,定价因子!E:F,2,0)</f>
        <v>#N/A</v>
      </c>
      <c r="G5655" t="e">
        <f>VLOOKUP($F$1&amp;F5655,定价因子!E:F,2,0)</f>
        <v>#N/A</v>
      </c>
      <c r="H5655" s="104" t="e">
        <f>C5655*PRODUCT(#REF!,#REF!,G5655,,#REF!,E5655)</f>
        <v>#N/A</v>
      </c>
    </row>
    <row r="5656" spans="3:8">
      <c r="C5656" t="e">
        <f>VLOOKUP(B5656,定价因子!L:M,2,0)</f>
        <v>#N/A</v>
      </c>
      <c r="E5656" t="e">
        <f>VLOOKUP($D$1&amp;D5656,定价因子!E:F,2,0)</f>
        <v>#N/A</v>
      </c>
      <c r="G5656" t="e">
        <f>VLOOKUP($F$1&amp;F5656,定价因子!E:F,2,0)</f>
        <v>#N/A</v>
      </c>
      <c r="H5656" s="104" t="e">
        <f>C5656*PRODUCT(#REF!,#REF!,G5656,,#REF!,E5656)</f>
        <v>#N/A</v>
      </c>
    </row>
    <row r="5657" spans="3:8">
      <c r="C5657" t="e">
        <f>VLOOKUP(B5657,定价因子!L:M,2,0)</f>
        <v>#N/A</v>
      </c>
      <c r="E5657" t="e">
        <f>VLOOKUP($D$1&amp;D5657,定价因子!E:F,2,0)</f>
        <v>#N/A</v>
      </c>
      <c r="G5657" t="e">
        <f>VLOOKUP($F$1&amp;F5657,定价因子!E:F,2,0)</f>
        <v>#N/A</v>
      </c>
      <c r="H5657" s="104" t="e">
        <f>C5657*PRODUCT(#REF!,#REF!,G5657,,#REF!,E5657)</f>
        <v>#N/A</v>
      </c>
    </row>
    <row r="5658" spans="3:8">
      <c r="C5658" t="e">
        <f>VLOOKUP(B5658,定价因子!L:M,2,0)</f>
        <v>#N/A</v>
      </c>
      <c r="E5658" t="e">
        <f>VLOOKUP($D$1&amp;D5658,定价因子!E:F,2,0)</f>
        <v>#N/A</v>
      </c>
      <c r="G5658" t="e">
        <f>VLOOKUP($F$1&amp;F5658,定价因子!E:F,2,0)</f>
        <v>#N/A</v>
      </c>
      <c r="H5658" s="104" t="e">
        <f>C5658*PRODUCT(#REF!,#REF!,G5658,,#REF!,E5658)</f>
        <v>#N/A</v>
      </c>
    </row>
    <row r="5659" spans="3:8">
      <c r="C5659" t="e">
        <f>VLOOKUP(B5659,定价因子!L:M,2,0)</f>
        <v>#N/A</v>
      </c>
      <c r="E5659" t="e">
        <f>VLOOKUP($D$1&amp;D5659,定价因子!E:F,2,0)</f>
        <v>#N/A</v>
      </c>
      <c r="G5659" t="e">
        <f>VLOOKUP($F$1&amp;F5659,定价因子!E:F,2,0)</f>
        <v>#N/A</v>
      </c>
      <c r="H5659" s="104" t="e">
        <f>C5659*PRODUCT(#REF!,#REF!,G5659,,#REF!,E5659)</f>
        <v>#N/A</v>
      </c>
    </row>
    <row r="5660" spans="3:8">
      <c r="C5660" t="e">
        <f>VLOOKUP(B5660,定价因子!L:M,2,0)</f>
        <v>#N/A</v>
      </c>
      <c r="E5660" t="e">
        <f>VLOOKUP($D$1&amp;D5660,定价因子!E:F,2,0)</f>
        <v>#N/A</v>
      </c>
      <c r="G5660" t="e">
        <f>VLOOKUP($F$1&amp;F5660,定价因子!E:F,2,0)</f>
        <v>#N/A</v>
      </c>
      <c r="H5660" s="104" t="e">
        <f>C5660*PRODUCT(#REF!,#REF!,G5660,,#REF!,E5660)</f>
        <v>#N/A</v>
      </c>
    </row>
    <row r="5661" spans="3:8">
      <c r="C5661" t="e">
        <f>VLOOKUP(B5661,定价因子!L:M,2,0)</f>
        <v>#N/A</v>
      </c>
      <c r="E5661" t="e">
        <f>VLOOKUP($D$1&amp;D5661,定价因子!E:F,2,0)</f>
        <v>#N/A</v>
      </c>
      <c r="G5661" t="e">
        <f>VLOOKUP($F$1&amp;F5661,定价因子!E:F,2,0)</f>
        <v>#N/A</v>
      </c>
      <c r="H5661" s="104" t="e">
        <f>C5661*PRODUCT(#REF!,#REF!,G5661,,#REF!,E5661)</f>
        <v>#N/A</v>
      </c>
    </row>
    <row r="5662" spans="3:8">
      <c r="C5662" t="e">
        <f>VLOOKUP(B5662,定价因子!L:M,2,0)</f>
        <v>#N/A</v>
      </c>
      <c r="E5662" t="e">
        <f>VLOOKUP($D$1&amp;D5662,定价因子!E:F,2,0)</f>
        <v>#N/A</v>
      </c>
      <c r="G5662" t="e">
        <f>VLOOKUP($F$1&amp;F5662,定价因子!E:F,2,0)</f>
        <v>#N/A</v>
      </c>
      <c r="H5662" s="104" t="e">
        <f>C5662*PRODUCT(#REF!,#REF!,G5662,,#REF!,E5662)</f>
        <v>#N/A</v>
      </c>
    </row>
    <row r="5663" spans="3:8">
      <c r="C5663" t="e">
        <f>VLOOKUP(B5663,定价因子!L:M,2,0)</f>
        <v>#N/A</v>
      </c>
      <c r="E5663" t="e">
        <f>VLOOKUP($D$1&amp;D5663,定价因子!E:F,2,0)</f>
        <v>#N/A</v>
      </c>
      <c r="G5663" t="e">
        <f>VLOOKUP($F$1&amp;F5663,定价因子!E:F,2,0)</f>
        <v>#N/A</v>
      </c>
      <c r="H5663" s="104" t="e">
        <f>C5663*PRODUCT(#REF!,#REF!,G5663,,#REF!,E5663)</f>
        <v>#N/A</v>
      </c>
    </row>
    <row r="5664" spans="3:8">
      <c r="C5664" t="e">
        <f>VLOOKUP(B5664,定价因子!L:M,2,0)</f>
        <v>#N/A</v>
      </c>
      <c r="E5664" t="e">
        <f>VLOOKUP($D$1&amp;D5664,定价因子!E:F,2,0)</f>
        <v>#N/A</v>
      </c>
      <c r="G5664" t="e">
        <f>VLOOKUP($F$1&amp;F5664,定价因子!E:F,2,0)</f>
        <v>#N/A</v>
      </c>
      <c r="H5664" s="104" t="e">
        <f>C5664*PRODUCT(#REF!,#REF!,G5664,,#REF!,E5664)</f>
        <v>#N/A</v>
      </c>
    </row>
    <row r="5665" spans="3:8">
      <c r="C5665" t="e">
        <f>VLOOKUP(B5665,定价因子!L:M,2,0)</f>
        <v>#N/A</v>
      </c>
      <c r="E5665" t="e">
        <f>VLOOKUP($D$1&amp;D5665,定价因子!E:F,2,0)</f>
        <v>#N/A</v>
      </c>
      <c r="G5665" t="e">
        <f>VLOOKUP($F$1&amp;F5665,定价因子!E:F,2,0)</f>
        <v>#N/A</v>
      </c>
      <c r="H5665" s="104" t="e">
        <f>C5665*PRODUCT(#REF!,#REF!,G5665,,#REF!,E5665)</f>
        <v>#N/A</v>
      </c>
    </row>
    <row r="5666" spans="3:8">
      <c r="C5666" t="e">
        <f>VLOOKUP(B5666,定价因子!L:M,2,0)</f>
        <v>#N/A</v>
      </c>
      <c r="E5666" t="e">
        <f>VLOOKUP($D$1&amp;D5666,定价因子!E:F,2,0)</f>
        <v>#N/A</v>
      </c>
      <c r="G5666" t="e">
        <f>VLOOKUP($F$1&amp;F5666,定价因子!E:F,2,0)</f>
        <v>#N/A</v>
      </c>
      <c r="H5666" s="104" t="e">
        <f>C5666*PRODUCT(#REF!,#REF!,G5666,,#REF!,E5666)</f>
        <v>#N/A</v>
      </c>
    </row>
    <row r="5667" spans="3:8">
      <c r="C5667" t="e">
        <f>VLOOKUP(B5667,定价因子!L:M,2,0)</f>
        <v>#N/A</v>
      </c>
      <c r="E5667" t="e">
        <f>VLOOKUP($D$1&amp;D5667,定价因子!E:F,2,0)</f>
        <v>#N/A</v>
      </c>
      <c r="G5667" t="e">
        <f>VLOOKUP($F$1&amp;F5667,定价因子!E:F,2,0)</f>
        <v>#N/A</v>
      </c>
      <c r="H5667" s="104" t="e">
        <f>C5667*PRODUCT(#REF!,#REF!,G5667,,#REF!,E5667)</f>
        <v>#N/A</v>
      </c>
    </row>
    <row r="5668" spans="3:8">
      <c r="C5668" t="e">
        <f>VLOOKUP(B5668,定价因子!L:M,2,0)</f>
        <v>#N/A</v>
      </c>
      <c r="E5668" t="e">
        <f>VLOOKUP($D$1&amp;D5668,定价因子!E:F,2,0)</f>
        <v>#N/A</v>
      </c>
      <c r="G5668" t="e">
        <f>VLOOKUP($F$1&amp;F5668,定价因子!E:F,2,0)</f>
        <v>#N/A</v>
      </c>
      <c r="H5668" s="104" t="e">
        <f>C5668*PRODUCT(#REF!,#REF!,G5668,,#REF!,E5668)</f>
        <v>#N/A</v>
      </c>
    </row>
    <row r="5669" spans="3:8">
      <c r="C5669" t="e">
        <f>VLOOKUP(B5669,定价因子!L:M,2,0)</f>
        <v>#N/A</v>
      </c>
      <c r="E5669" t="e">
        <f>VLOOKUP($D$1&amp;D5669,定价因子!E:F,2,0)</f>
        <v>#N/A</v>
      </c>
      <c r="G5669" t="e">
        <f>VLOOKUP($F$1&amp;F5669,定价因子!E:F,2,0)</f>
        <v>#N/A</v>
      </c>
      <c r="H5669" s="104" t="e">
        <f>C5669*PRODUCT(#REF!,#REF!,G5669,,#REF!,E5669)</f>
        <v>#N/A</v>
      </c>
    </row>
    <row r="5670" spans="3:8">
      <c r="C5670" t="e">
        <f>VLOOKUP(B5670,定价因子!L:M,2,0)</f>
        <v>#N/A</v>
      </c>
      <c r="E5670" t="e">
        <f>VLOOKUP($D$1&amp;D5670,定价因子!E:F,2,0)</f>
        <v>#N/A</v>
      </c>
      <c r="G5670" t="e">
        <f>VLOOKUP($F$1&amp;F5670,定价因子!E:F,2,0)</f>
        <v>#N/A</v>
      </c>
      <c r="H5670" s="104" t="e">
        <f>C5670*PRODUCT(#REF!,#REF!,G5670,,#REF!,E5670)</f>
        <v>#N/A</v>
      </c>
    </row>
    <row r="5671" spans="3:8">
      <c r="C5671" t="e">
        <f>VLOOKUP(B5671,定价因子!L:M,2,0)</f>
        <v>#N/A</v>
      </c>
      <c r="E5671" t="e">
        <f>VLOOKUP($D$1&amp;D5671,定价因子!E:F,2,0)</f>
        <v>#N/A</v>
      </c>
      <c r="G5671" t="e">
        <f>VLOOKUP($F$1&amp;F5671,定价因子!E:F,2,0)</f>
        <v>#N/A</v>
      </c>
      <c r="H5671" s="104" t="e">
        <f>C5671*PRODUCT(#REF!,#REF!,G5671,,#REF!,E5671)</f>
        <v>#N/A</v>
      </c>
    </row>
    <row r="5672" spans="3:8">
      <c r="C5672" t="e">
        <f>VLOOKUP(B5672,定价因子!L:M,2,0)</f>
        <v>#N/A</v>
      </c>
      <c r="E5672" t="e">
        <f>VLOOKUP($D$1&amp;D5672,定价因子!E:F,2,0)</f>
        <v>#N/A</v>
      </c>
      <c r="G5672" t="e">
        <f>VLOOKUP($F$1&amp;F5672,定价因子!E:F,2,0)</f>
        <v>#N/A</v>
      </c>
      <c r="H5672" s="104" t="e">
        <f>C5672*PRODUCT(#REF!,#REF!,G5672,,#REF!,E5672)</f>
        <v>#N/A</v>
      </c>
    </row>
    <row r="5673" spans="3:8">
      <c r="C5673" t="e">
        <f>VLOOKUP(B5673,定价因子!L:M,2,0)</f>
        <v>#N/A</v>
      </c>
      <c r="E5673" t="e">
        <f>VLOOKUP($D$1&amp;D5673,定价因子!E:F,2,0)</f>
        <v>#N/A</v>
      </c>
      <c r="G5673" t="e">
        <f>VLOOKUP($F$1&amp;F5673,定价因子!E:F,2,0)</f>
        <v>#N/A</v>
      </c>
      <c r="H5673" s="104" t="e">
        <f>C5673*PRODUCT(#REF!,#REF!,G5673,,#REF!,E5673)</f>
        <v>#N/A</v>
      </c>
    </row>
    <row r="5674" spans="3:8">
      <c r="C5674" t="e">
        <f>VLOOKUP(B5674,定价因子!L:M,2,0)</f>
        <v>#N/A</v>
      </c>
      <c r="E5674" t="e">
        <f>VLOOKUP($D$1&amp;D5674,定价因子!E:F,2,0)</f>
        <v>#N/A</v>
      </c>
      <c r="G5674" t="e">
        <f>VLOOKUP($F$1&amp;F5674,定价因子!E:F,2,0)</f>
        <v>#N/A</v>
      </c>
      <c r="H5674" s="104" t="e">
        <f>C5674*PRODUCT(#REF!,#REF!,G5674,,#REF!,E5674)</f>
        <v>#N/A</v>
      </c>
    </row>
    <row r="5675" spans="3:8">
      <c r="C5675" t="e">
        <f>VLOOKUP(B5675,定价因子!L:M,2,0)</f>
        <v>#N/A</v>
      </c>
      <c r="E5675" t="e">
        <f>VLOOKUP($D$1&amp;D5675,定价因子!E:F,2,0)</f>
        <v>#N/A</v>
      </c>
      <c r="G5675" t="e">
        <f>VLOOKUP($F$1&amp;F5675,定价因子!E:F,2,0)</f>
        <v>#N/A</v>
      </c>
      <c r="H5675" s="104" t="e">
        <f>C5675*PRODUCT(#REF!,#REF!,G5675,,#REF!,E5675)</f>
        <v>#N/A</v>
      </c>
    </row>
    <row r="5676" spans="3:8">
      <c r="C5676" t="e">
        <f>VLOOKUP(B5676,定价因子!L:M,2,0)</f>
        <v>#N/A</v>
      </c>
      <c r="E5676" t="e">
        <f>VLOOKUP($D$1&amp;D5676,定价因子!E:F,2,0)</f>
        <v>#N/A</v>
      </c>
      <c r="G5676" t="e">
        <f>VLOOKUP($F$1&amp;F5676,定价因子!E:F,2,0)</f>
        <v>#N/A</v>
      </c>
      <c r="H5676" s="104" t="e">
        <f>C5676*PRODUCT(#REF!,#REF!,G5676,,#REF!,E5676)</f>
        <v>#N/A</v>
      </c>
    </row>
    <row r="5677" spans="3:8">
      <c r="C5677" t="e">
        <f>VLOOKUP(B5677,定价因子!L:M,2,0)</f>
        <v>#N/A</v>
      </c>
      <c r="E5677" t="e">
        <f>VLOOKUP($D$1&amp;D5677,定价因子!E:F,2,0)</f>
        <v>#N/A</v>
      </c>
      <c r="G5677" t="e">
        <f>VLOOKUP($F$1&amp;F5677,定价因子!E:F,2,0)</f>
        <v>#N/A</v>
      </c>
      <c r="H5677" s="104" t="e">
        <f>C5677*PRODUCT(#REF!,#REF!,G5677,,#REF!,E5677)</f>
        <v>#N/A</v>
      </c>
    </row>
    <row r="5678" spans="3:8">
      <c r="C5678" t="e">
        <f>VLOOKUP(B5678,定价因子!L:M,2,0)</f>
        <v>#N/A</v>
      </c>
      <c r="E5678" t="e">
        <f>VLOOKUP($D$1&amp;D5678,定价因子!E:F,2,0)</f>
        <v>#N/A</v>
      </c>
      <c r="G5678" t="e">
        <f>VLOOKUP($F$1&amp;F5678,定价因子!E:F,2,0)</f>
        <v>#N/A</v>
      </c>
      <c r="H5678" s="104" t="e">
        <f>C5678*PRODUCT(#REF!,#REF!,G5678,,#REF!,E5678)</f>
        <v>#N/A</v>
      </c>
    </row>
    <row r="5679" spans="3:8">
      <c r="C5679" t="e">
        <f>VLOOKUP(B5679,定价因子!L:M,2,0)</f>
        <v>#N/A</v>
      </c>
      <c r="E5679" t="e">
        <f>VLOOKUP($D$1&amp;D5679,定价因子!E:F,2,0)</f>
        <v>#N/A</v>
      </c>
      <c r="G5679" t="e">
        <f>VLOOKUP($F$1&amp;F5679,定价因子!E:F,2,0)</f>
        <v>#N/A</v>
      </c>
      <c r="H5679" s="104" t="e">
        <f>C5679*PRODUCT(#REF!,#REF!,G5679,,#REF!,E5679)</f>
        <v>#N/A</v>
      </c>
    </row>
    <row r="5680" spans="3:8">
      <c r="C5680" t="e">
        <f>VLOOKUP(B5680,定价因子!L:M,2,0)</f>
        <v>#N/A</v>
      </c>
      <c r="E5680" t="e">
        <f>VLOOKUP($D$1&amp;D5680,定价因子!E:F,2,0)</f>
        <v>#N/A</v>
      </c>
      <c r="G5680" t="e">
        <f>VLOOKUP($F$1&amp;F5680,定价因子!E:F,2,0)</f>
        <v>#N/A</v>
      </c>
      <c r="H5680" s="104" t="e">
        <f>C5680*PRODUCT(#REF!,#REF!,G5680,,#REF!,E5680)</f>
        <v>#N/A</v>
      </c>
    </row>
    <row r="5681" spans="3:8">
      <c r="C5681" t="e">
        <f>VLOOKUP(B5681,定价因子!L:M,2,0)</f>
        <v>#N/A</v>
      </c>
      <c r="E5681" t="e">
        <f>VLOOKUP($D$1&amp;D5681,定价因子!E:F,2,0)</f>
        <v>#N/A</v>
      </c>
      <c r="G5681" t="e">
        <f>VLOOKUP($F$1&amp;F5681,定价因子!E:F,2,0)</f>
        <v>#N/A</v>
      </c>
      <c r="H5681" s="104" t="e">
        <f>C5681*PRODUCT(#REF!,#REF!,G5681,,#REF!,E5681)</f>
        <v>#N/A</v>
      </c>
    </row>
    <row r="5682" spans="3:8">
      <c r="C5682" t="e">
        <f>VLOOKUP(B5682,定价因子!L:M,2,0)</f>
        <v>#N/A</v>
      </c>
      <c r="E5682" t="e">
        <f>VLOOKUP($D$1&amp;D5682,定价因子!E:F,2,0)</f>
        <v>#N/A</v>
      </c>
      <c r="G5682" t="e">
        <f>VLOOKUP($F$1&amp;F5682,定价因子!E:F,2,0)</f>
        <v>#N/A</v>
      </c>
      <c r="H5682" s="104" t="e">
        <f>C5682*PRODUCT(#REF!,#REF!,G5682,,#REF!,E5682)</f>
        <v>#N/A</v>
      </c>
    </row>
    <row r="5683" spans="3:8">
      <c r="C5683" t="e">
        <f>VLOOKUP(B5683,定价因子!L:M,2,0)</f>
        <v>#N/A</v>
      </c>
      <c r="E5683" t="e">
        <f>VLOOKUP($D$1&amp;D5683,定价因子!E:F,2,0)</f>
        <v>#N/A</v>
      </c>
      <c r="G5683" t="e">
        <f>VLOOKUP($F$1&amp;F5683,定价因子!E:F,2,0)</f>
        <v>#N/A</v>
      </c>
      <c r="H5683" s="104" t="e">
        <f>C5683*PRODUCT(#REF!,#REF!,G5683,,#REF!,E5683)</f>
        <v>#N/A</v>
      </c>
    </row>
    <row r="5684" spans="3:8">
      <c r="C5684" t="e">
        <f>VLOOKUP(B5684,定价因子!L:M,2,0)</f>
        <v>#N/A</v>
      </c>
      <c r="E5684" t="e">
        <f>VLOOKUP($D$1&amp;D5684,定价因子!E:F,2,0)</f>
        <v>#N/A</v>
      </c>
      <c r="G5684" t="e">
        <f>VLOOKUP($F$1&amp;F5684,定价因子!E:F,2,0)</f>
        <v>#N/A</v>
      </c>
      <c r="H5684" s="104" t="e">
        <f>C5684*PRODUCT(#REF!,#REF!,G5684,,#REF!,E5684)</f>
        <v>#N/A</v>
      </c>
    </row>
    <row r="5685" spans="3:8">
      <c r="C5685" t="e">
        <f>VLOOKUP(B5685,定价因子!L:M,2,0)</f>
        <v>#N/A</v>
      </c>
      <c r="E5685" t="e">
        <f>VLOOKUP($D$1&amp;D5685,定价因子!E:F,2,0)</f>
        <v>#N/A</v>
      </c>
      <c r="G5685" t="e">
        <f>VLOOKUP($F$1&amp;F5685,定价因子!E:F,2,0)</f>
        <v>#N/A</v>
      </c>
      <c r="H5685" s="104" t="e">
        <f>C5685*PRODUCT(#REF!,#REF!,G5685,,#REF!,E5685)</f>
        <v>#N/A</v>
      </c>
    </row>
    <row r="5686" spans="3:8">
      <c r="C5686" t="e">
        <f>VLOOKUP(B5686,定价因子!L:M,2,0)</f>
        <v>#N/A</v>
      </c>
      <c r="E5686" t="e">
        <f>VLOOKUP($D$1&amp;D5686,定价因子!E:F,2,0)</f>
        <v>#N/A</v>
      </c>
      <c r="G5686" t="e">
        <f>VLOOKUP($F$1&amp;F5686,定价因子!E:F,2,0)</f>
        <v>#N/A</v>
      </c>
      <c r="H5686" s="104" t="e">
        <f>C5686*PRODUCT(#REF!,#REF!,G5686,,#REF!,E5686)</f>
        <v>#N/A</v>
      </c>
    </row>
    <row r="5687" spans="3:8">
      <c r="C5687" t="e">
        <f>VLOOKUP(B5687,定价因子!L:M,2,0)</f>
        <v>#N/A</v>
      </c>
      <c r="E5687" t="e">
        <f>VLOOKUP($D$1&amp;D5687,定价因子!E:F,2,0)</f>
        <v>#N/A</v>
      </c>
      <c r="G5687" t="e">
        <f>VLOOKUP($F$1&amp;F5687,定价因子!E:F,2,0)</f>
        <v>#N/A</v>
      </c>
      <c r="H5687" s="104" t="e">
        <f>C5687*PRODUCT(#REF!,#REF!,G5687,,#REF!,E5687)</f>
        <v>#N/A</v>
      </c>
    </row>
    <row r="5688" spans="3:8">
      <c r="C5688" t="e">
        <f>VLOOKUP(B5688,定价因子!L:M,2,0)</f>
        <v>#N/A</v>
      </c>
      <c r="E5688" t="e">
        <f>VLOOKUP($D$1&amp;D5688,定价因子!E:F,2,0)</f>
        <v>#N/A</v>
      </c>
      <c r="G5688" t="e">
        <f>VLOOKUP($F$1&amp;F5688,定价因子!E:F,2,0)</f>
        <v>#N/A</v>
      </c>
      <c r="H5688" s="104" t="e">
        <f>C5688*PRODUCT(#REF!,#REF!,G5688,,#REF!,E5688)</f>
        <v>#N/A</v>
      </c>
    </row>
    <row r="5689" spans="3:8">
      <c r="C5689" t="e">
        <f>VLOOKUP(B5689,定价因子!L:M,2,0)</f>
        <v>#N/A</v>
      </c>
      <c r="E5689" t="e">
        <f>VLOOKUP($D$1&amp;D5689,定价因子!E:F,2,0)</f>
        <v>#N/A</v>
      </c>
      <c r="G5689" t="e">
        <f>VLOOKUP($F$1&amp;F5689,定价因子!E:F,2,0)</f>
        <v>#N/A</v>
      </c>
      <c r="H5689" s="104" t="e">
        <f>C5689*PRODUCT(#REF!,#REF!,G5689,,#REF!,E5689)</f>
        <v>#N/A</v>
      </c>
    </row>
    <row r="5690" spans="3:8">
      <c r="C5690" t="e">
        <f>VLOOKUP(B5690,定价因子!L:M,2,0)</f>
        <v>#N/A</v>
      </c>
      <c r="E5690" t="e">
        <f>VLOOKUP($D$1&amp;D5690,定价因子!E:F,2,0)</f>
        <v>#N/A</v>
      </c>
      <c r="G5690" t="e">
        <f>VLOOKUP($F$1&amp;F5690,定价因子!E:F,2,0)</f>
        <v>#N/A</v>
      </c>
      <c r="H5690" s="104" t="e">
        <f>C5690*PRODUCT(#REF!,#REF!,G5690,,#REF!,E5690)</f>
        <v>#N/A</v>
      </c>
    </row>
    <row r="5691" spans="3:8">
      <c r="C5691" t="e">
        <f>VLOOKUP(B5691,定价因子!L:M,2,0)</f>
        <v>#N/A</v>
      </c>
      <c r="E5691" t="e">
        <f>VLOOKUP($D$1&amp;D5691,定价因子!E:F,2,0)</f>
        <v>#N/A</v>
      </c>
      <c r="G5691" t="e">
        <f>VLOOKUP($F$1&amp;F5691,定价因子!E:F,2,0)</f>
        <v>#N/A</v>
      </c>
      <c r="H5691" s="104" t="e">
        <f>C5691*PRODUCT(#REF!,#REF!,G5691,,#REF!,E5691)</f>
        <v>#N/A</v>
      </c>
    </row>
    <row r="5692" spans="3:8">
      <c r="C5692" t="e">
        <f>VLOOKUP(B5692,定价因子!L:M,2,0)</f>
        <v>#N/A</v>
      </c>
      <c r="E5692" t="e">
        <f>VLOOKUP($D$1&amp;D5692,定价因子!E:F,2,0)</f>
        <v>#N/A</v>
      </c>
      <c r="G5692" t="e">
        <f>VLOOKUP($F$1&amp;F5692,定价因子!E:F,2,0)</f>
        <v>#N/A</v>
      </c>
      <c r="H5692" s="104" t="e">
        <f>C5692*PRODUCT(#REF!,#REF!,G5692,,#REF!,E5692)</f>
        <v>#N/A</v>
      </c>
    </row>
    <row r="5693" spans="3:8">
      <c r="C5693" t="e">
        <f>VLOOKUP(B5693,定价因子!L:M,2,0)</f>
        <v>#N/A</v>
      </c>
      <c r="E5693" t="e">
        <f>VLOOKUP($D$1&amp;D5693,定价因子!E:F,2,0)</f>
        <v>#N/A</v>
      </c>
      <c r="G5693" t="e">
        <f>VLOOKUP($F$1&amp;F5693,定价因子!E:F,2,0)</f>
        <v>#N/A</v>
      </c>
      <c r="H5693" s="104" t="e">
        <f>C5693*PRODUCT(#REF!,#REF!,G5693,,#REF!,E5693)</f>
        <v>#N/A</v>
      </c>
    </row>
    <row r="5694" spans="3:8">
      <c r="C5694" t="e">
        <f>VLOOKUP(B5694,定价因子!L:M,2,0)</f>
        <v>#N/A</v>
      </c>
      <c r="E5694" t="e">
        <f>VLOOKUP($D$1&amp;D5694,定价因子!E:F,2,0)</f>
        <v>#N/A</v>
      </c>
      <c r="G5694" t="e">
        <f>VLOOKUP($F$1&amp;F5694,定价因子!E:F,2,0)</f>
        <v>#N/A</v>
      </c>
      <c r="H5694" s="104" t="e">
        <f>C5694*PRODUCT(#REF!,#REF!,G5694,,#REF!,E5694)</f>
        <v>#N/A</v>
      </c>
    </row>
    <row r="5695" spans="3:8">
      <c r="C5695" t="e">
        <f>VLOOKUP(B5695,定价因子!L:M,2,0)</f>
        <v>#N/A</v>
      </c>
      <c r="E5695" t="e">
        <f>VLOOKUP($D$1&amp;D5695,定价因子!E:F,2,0)</f>
        <v>#N/A</v>
      </c>
      <c r="G5695" t="e">
        <f>VLOOKUP($F$1&amp;F5695,定价因子!E:F,2,0)</f>
        <v>#N/A</v>
      </c>
      <c r="H5695" s="104" t="e">
        <f>C5695*PRODUCT(#REF!,#REF!,G5695,,#REF!,E5695)</f>
        <v>#N/A</v>
      </c>
    </row>
    <row r="5696" spans="3:8">
      <c r="C5696" t="e">
        <f>VLOOKUP(B5696,定价因子!L:M,2,0)</f>
        <v>#N/A</v>
      </c>
      <c r="E5696" t="e">
        <f>VLOOKUP($D$1&amp;D5696,定价因子!E:F,2,0)</f>
        <v>#N/A</v>
      </c>
      <c r="G5696" t="e">
        <f>VLOOKUP($F$1&amp;F5696,定价因子!E:F,2,0)</f>
        <v>#N/A</v>
      </c>
      <c r="H5696" s="104" t="e">
        <f>C5696*PRODUCT(#REF!,#REF!,G5696,,#REF!,E5696)</f>
        <v>#N/A</v>
      </c>
    </row>
    <row r="5697" spans="3:8">
      <c r="C5697" t="e">
        <f>VLOOKUP(B5697,定价因子!L:M,2,0)</f>
        <v>#N/A</v>
      </c>
      <c r="E5697" t="e">
        <f>VLOOKUP($D$1&amp;D5697,定价因子!E:F,2,0)</f>
        <v>#N/A</v>
      </c>
      <c r="G5697" t="e">
        <f>VLOOKUP($F$1&amp;F5697,定价因子!E:F,2,0)</f>
        <v>#N/A</v>
      </c>
      <c r="H5697" s="104" t="e">
        <f>C5697*PRODUCT(#REF!,#REF!,G5697,,#REF!,E5697)</f>
        <v>#N/A</v>
      </c>
    </row>
    <row r="5698" spans="3:8">
      <c r="C5698" t="e">
        <f>VLOOKUP(B5698,定价因子!L:M,2,0)</f>
        <v>#N/A</v>
      </c>
      <c r="E5698" t="e">
        <f>VLOOKUP($D$1&amp;D5698,定价因子!E:F,2,0)</f>
        <v>#N/A</v>
      </c>
      <c r="G5698" t="e">
        <f>VLOOKUP($F$1&amp;F5698,定价因子!E:F,2,0)</f>
        <v>#N/A</v>
      </c>
      <c r="H5698" s="104" t="e">
        <f>C5698*PRODUCT(#REF!,#REF!,G5698,,#REF!,E5698)</f>
        <v>#N/A</v>
      </c>
    </row>
    <row r="5699" spans="3:8">
      <c r="C5699" t="e">
        <f>VLOOKUP(B5699,定价因子!L:M,2,0)</f>
        <v>#N/A</v>
      </c>
      <c r="E5699" t="e">
        <f>VLOOKUP($D$1&amp;D5699,定价因子!E:F,2,0)</f>
        <v>#N/A</v>
      </c>
      <c r="G5699" t="e">
        <f>VLOOKUP($F$1&amp;F5699,定价因子!E:F,2,0)</f>
        <v>#N/A</v>
      </c>
      <c r="H5699" s="104" t="e">
        <f>C5699*PRODUCT(#REF!,#REF!,G5699,,#REF!,E5699)</f>
        <v>#N/A</v>
      </c>
    </row>
    <row r="5700" spans="3:8">
      <c r="C5700" t="e">
        <f>VLOOKUP(B5700,定价因子!L:M,2,0)</f>
        <v>#N/A</v>
      </c>
      <c r="E5700" t="e">
        <f>VLOOKUP($D$1&amp;D5700,定价因子!E:F,2,0)</f>
        <v>#N/A</v>
      </c>
      <c r="G5700" t="e">
        <f>VLOOKUP($F$1&amp;F5700,定价因子!E:F,2,0)</f>
        <v>#N/A</v>
      </c>
      <c r="H5700" s="104" t="e">
        <f>C5700*PRODUCT(#REF!,#REF!,G5700,,#REF!,E5700)</f>
        <v>#N/A</v>
      </c>
    </row>
    <row r="5701" spans="3:8">
      <c r="C5701" t="e">
        <f>VLOOKUP(B5701,定价因子!L:M,2,0)</f>
        <v>#N/A</v>
      </c>
      <c r="E5701" t="e">
        <f>VLOOKUP($D$1&amp;D5701,定价因子!E:F,2,0)</f>
        <v>#N/A</v>
      </c>
      <c r="G5701" t="e">
        <f>VLOOKUP($F$1&amp;F5701,定价因子!E:F,2,0)</f>
        <v>#N/A</v>
      </c>
      <c r="H5701" s="104" t="e">
        <f>C5701*PRODUCT(#REF!,#REF!,G5701,,#REF!,E5701)</f>
        <v>#N/A</v>
      </c>
    </row>
    <row r="5702" spans="3:8">
      <c r="C5702" t="e">
        <f>VLOOKUP(B5702,定价因子!L:M,2,0)</f>
        <v>#N/A</v>
      </c>
      <c r="E5702" t="e">
        <f>VLOOKUP($D$1&amp;D5702,定价因子!E:F,2,0)</f>
        <v>#N/A</v>
      </c>
      <c r="G5702" t="e">
        <f>VLOOKUP($F$1&amp;F5702,定价因子!E:F,2,0)</f>
        <v>#N/A</v>
      </c>
      <c r="H5702" s="104" t="e">
        <f>C5702*PRODUCT(#REF!,#REF!,G5702,,#REF!,E5702)</f>
        <v>#N/A</v>
      </c>
    </row>
    <row r="5703" spans="3:8">
      <c r="C5703" t="e">
        <f>VLOOKUP(B5703,定价因子!L:M,2,0)</f>
        <v>#N/A</v>
      </c>
      <c r="E5703" t="e">
        <f>VLOOKUP($D$1&amp;D5703,定价因子!E:F,2,0)</f>
        <v>#N/A</v>
      </c>
      <c r="G5703" t="e">
        <f>VLOOKUP($F$1&amp;F5703,定价因子!E:F,2,0)</f>
        <v>#N/A</v>
      </c>
      <c r="H5703" s="104" t="e">
        <f>C5703*PRODUCT(#REF!,#REF!,G5703,,#REF!,E5703)</f>
        <v>#N/A</v>
      </c>
    </row>
    <row r="5704" spans="3:8">
      <c r="C5704" t="e">
        <f>VLOOKUP(B5704,定价因子!L:M,2,0)</f>
        <v>#N/A</v>
      </c>
      <c r="E5704" t="e">
        <f>VLOOKUP($D$1&amp;D5704,定价因子!E:F,2,0)</f>
        <v>#N/A</v>
      </c>
      <c r="G5704" t="e">
        <f>VLOOKUP($F$1&amp;F5704,定价因子!E:F,2,0)</f>
        <v>#N/A</v>
      </c>
      <c r="H5704" s="104" t="e">
        <f>C5704*PRODUCT(#REF!,#REF!,G5704,,#REF!,E5704)</f>
        <v>#N/A</v>
      </c>
    </row>
    <row r="5705" spans="3:8">
      <c r="C5705" t="e">
        <f>VLOOKUP(B5705,定价因子!L:M,2,0)</f>
        <v>#N/A</v>
      </c>
      <c r="E5705" t="e">
        <f>VLOOKUP($D$1&amp;D5705,定价因子!E:F,2,0)</f>
        <v>#N/A</v>
      </c>
      <c r="G5705" t="e">
        <f>VLOOKUP($F$1&amp;F5705,定价因子!E:F,2,0)</f>
        <v>#N/A</v>
      </c>
      <c r="H5705" s="104" t="e">
        <f>C5705*PRODUCT(#REF!,#REF!,G5705,,#REF!,E5705)</f>
        <v>#N/A</v>
      </c>
    </row>
    <row r="5706" spans="3:8">
      <c r="C5706" t="e">
        <f>VLOOKUP(B5706,定价因子!L:M,2,0)</f>
        <v>#N/A</v>
      </c>
      <c r="E5706" t="e">
        <f>VLOOKUP($D$1&amp;D5706,定价因子!E:F,2,0)</f>
        <v>#N/A</v>
      </c>
      <c r="G5706" t="e">
        <f>VLOOKUP($F$1&amp;F5706,定价因子!E:F,2,0)</f>
        <v>#N/A</v>
      </c>
      <c r="H5706" s="104" t="e">
        <f>C5706*PRODUCT(#REF!,#REF!,G5706,,#REF!,E5706)</f>
        <v>#N/A</v>
      </c>
    </row>
    <row r="5707" spans="3:8">
      <c r="C5707" t="e">
        <f>VLOOKUP(B5707,定价因子!L:M,2,0)</f>
        <v>#N/A</v>
      </c>
      <c r="E5707" t="e">
        <f>VLOOKUP($D$1&amp;D5707,定价因子!E:F,2,0)</f>
        <v>#N/A</v>
      </c>
      <c r="G5707" t="e">
        <f>VLOOKUP($F$1&amp;F5707,定价因子!E:F,2,0)</f>
        <v>#N/A</v>
      </c>
      <c r="H5707" s="104" t="e">
        <f>C5707*PRODUCT(#REF!,#REF!,G5707,,#REF!,E5707)</f>
        <v>#N/A</v>
      </c>
    </row>
    <row r="5708" spans="3:8">
      <c r="C5708" t="e">
        <f>VLOOKUP(B5708,定价因子!L:M,2,0)</f>
        <v>#N/A</v>
      </c>
      <c r="E5708" t="e">
        <f>VLOOKUP($D$1&amp;D5708,定价因子!E:F,2,0)</f>
        <v>#N/A</v>
      </c>
      <c r="G5708" t="e">
        <f>VLOOKUP($F$1&amp;F5708,定价因子!E:F,2,0)</f>
        <v>#N/A</v>
      </c>
      <c r="H5708" s="104" t="e">
        <f>C5708*PRODUCT(#REF!,#REF!,G5708,,#REF!,E5708)</f>
        <v>#N/A</v>
      </c>
    </row>
    <row r="5709" spans="3:8">
      <c r="C5709" t="e">
        <f>VLOOKUP(B5709,定价因子!L:M,2,0)</f>
        <v>#N/A</v>
      </c>
      <c r="E5709" t="e">
        <f>VLOOKUP($D$1&amp;D5709,定价因子!E:F,2,0)</f>
        <v>#N/A</v>
      </c>
      <c r="G5709" t="e">
        <f>VLOOKUP($F$1&amp;F5709,定价因子!E:F,2,0)</f>
        <v>#N/A</v>
      </c>
      <c r="H5709" s="104" t="e">
        <f>C5709*PRODUCT(#REF!,#REF!,G5709,,#REF!,E5709)</f>
        <v>#N/A</v>
      </c>
    </row>
    <row r="5710" spans="3:8">
      <c r="C5710" t="e">
        <f>VLOOKUP(B5710,定价因子!L:M,2,0)</f>
        <v>#N/A</v>
      </c>
      <c r="E5710" t="e">
        <f>VLOOKUP($D$1&amp;D5710,定价因子!E:F,2,0)</f>
        <v>#N/A</v>
      </c>
      <c r="G5710" t="e">
        <f>VLOOKUP($F$1&amp;F5710,定价因子!E:F,2,0)</f>
        <v>#N/A</v>
      </c>
      <c r="H5710" s="104" t="e">
        <f>C5710*PRODUCT(#REF!,#REF!,G5710,,#REF!,E5710)</f>
        <v>#N/A</v>
      </c>
    </row>
    <row r="5711" spans="3:8">
      <c r="C5711" t="e">
        <f>VLOOKUP(B5711,定价因子!L:M,2,0)</f>
        <v>#N/A</v>
      </c>
      <c r="E5711" t="e">
        <f>VLOOKUP($D$1&amp;D5711,定价因子!E:F,2,0)</f>
        <v>#N/A</v>
      </c>
      <c r="G5711" t="e">
        <f>VLOOKUP($F$1&amp;F5711,定价因子!E:F,2,0)</f>
        <v>#N/A</v>
      </c>
      <c r="H5711" s="104" t="e">
        <f>C5711*PRODUCT(#REF!,#REF!,G5711,,#REF!,E5711)</f>
        <v>#N/A</v>
      </c>
    </row>
    <row r="5712" spans="3:8">
      <c r="C5712" t="e">
        <f>VLOOKUP(B5712,定价因子!L:M,2,0)</f>
        <v>#N/A</v>
      </c>
      <c r="E5712" t="e">
        <f>VLOOKUP($D$1&amp;D5712,定价因子!E:F,2,0)</f>
        <v>#N/A</v>
      </c>
      <c r="G5712" t="e">
        <f>VLOOKUP($F$1&amp;F5712,定价因子!E:F,2,0)</f>
        <v>#N/A</v>
      </c>
      <c r="H5712" s="104" t="e">
        <f>C5712*PRODUCT(#REF!,#REF!,G5712,,#REF!,E5712)</f>
        <v>#N/A</v>
      </c>
    </row>
    <row r="5713" spans="3:8">
      <c r="C5713" t="e">
        <f>VLOOKUP(B5713,定价因子!L:M,2,0)</f>
        <v>#N/A</v>
      </c>
      <c r="E5713" t="e">
        <f>VLOOKUP($D$1&amp;D5713,定价因子!E:F,2,0)</f>
        <v>#N/A</v>
      </c>
      <c r="G5713" t="e">
        <f>VLOOKUP($F$1&amp;F5713,定价因子!E:F,2,0)</f>
        <v>#N/A</v>
      </c>
      <c r="H5713" s="104" t="e">
        <f>C5713*PRODUCT(#REF!,#REF!,G5713,,#REF!,E5713)</f>
        <v>#N/A</v>
      </c>
    </row>
    <row r="5714" spans="3:8">
      <c r="C5714" t="e">
        <f>VLOOKUP(B5714,定价因子!L:M,2,0)</f>
        <v>#N/A</v>
      </c>
      <c r="E5714" t="e">
        <f>VLOOKUP($D$1&amp;D5714,定价因子!E:F,2,0)</f>
        <v>#N/A</v>
      </c>
      <c r="G5714" t="e">
        <f>VLOOKUP($F$1&amp;F5714,定价因子!E:F,2,0)</f>
        <v>#N/A</v>
      </c>
      <c r="H5714" s="104" t="e">
        <f>C5714*PRODUCT(#REF!,#REF!,G5714,,#REF!,E5714)</f>
        <v>#N/A</v>
      </c>
    </row>
    <row r="5715" spans="3:8">
      <c r="C5715" t="e">
        <f>VLOOKUP(B5715,定价因子!L:M,2,0)</f>
        <v>#N/A</v>
      </c>
      <c r="E5715" t="e">
        <f>VLOOKUP($D$1&amp;D5715,定价因子!E:F,2,0)</f>
        <v>#N/A</v>
      </c>
      <c r="G5715" t="e">
        <f>VLOOKUP($F$1&amp;F5715,定价因子!E:F,2,0)</f>
        <v>#N/A</v>
      </c>
      <c r="H5715" s="104" t="e">
        <f>C5715*PRODUCT(#REF!,#REF!,G5715,,#REF!,E5715)</f>
        <v>#N/A</v>
      </c>
    </row>
    <row r="5716" spans="3:8">
      <c r="C5716" t="e">
        <f>VLOOKUP(B5716,定价因子!L:M,2,0)</f>
        <v>#N/A</v>
      </c>
      <c r="E5716" t="e">
        <f>VLOOKUP($D$1&amp;D5716,定价因子!E:F,2,0)</f>
        <v>#N/A</v>
      </c>
      <c r="G5716" t="e">
        <f>VLOOKUP($F$1&amp;F5716,定价因子!E:F,2,0)</f>
        <v>#N/A</v>
      </c>
      <c r="H5716" s="104" t="e">
        <f>C5716*PRODUCT(#REF!,#REF!,G5716,,#REF!,E5716)</f>
        <v>#N/A</v>
      </c>
    </row>
    <row r="5717" spans="3:8">
      <c r="C5717" t="e">
        <f>VLOOKUP(B5717,定价因子!L:M,2,0)</f>
        <v>#N/A</v>
      </c>
      <c r="E5717" t="e">
        <f>VLOOKUP($D$1&amp;D5717,定价因子!E:F,2,0)</f>
        <v>#N/A</v>
      </c>
      <c r="G5717" t="e">
        <f>VLOOKUP($F$1&amp;F5717,定价因子!E:F,2,0)</f>
        <v>#N/A</v>
      </c>
      <c r="H5717" s="104" t="e">
        <f>C5717*PRODUCT(#REF!,#REF!,G5717,,#REF!,E5717)</f>
        <v>#N/A</v>
      </c>
    </row>
    <row r="5718" spans="3:8">
      <c r="C5718" t="e">
        <f>VLOOKUP(B5718,定价因子!L:M,2,0)</f>
        <v>#N/A</v>
      </c>
      <c r="E5718" t="e">
        <f>VLOOKUP($D$1&amp;D5718,定价因子!E:F,2,0)</f>
        <v>#N/A</v>
      </c>
      <c r="G5718" t="e">
        <f>VLOOKUP($F$1&amp;F5718,定价因子!E:F,2,0)</f>
        <v>#N/A</v>
      </c>
      <c r="H5718" s="104" t="e">
        <f>C5718*PRODUCT(#REF!,#REF!,G5718,,#REF!,E5718)</f>
        <v>#N/A</v>
      </c>
    </row>
    <row r="5719" spans="3:8">
      <c r="C5719" t="e">
        <f>VLOOKUP(B5719,定价因子!L:M,2,0)</f>
        <v>#N/A</v>
      </c>
      <c r="E5719" t="e">
        <f>VLOOKUP($D$1&amp;D5719,定价因子!E:F,2,0)</f>
        <v>#N/A</v>
      </c>
      <c r="G5719" t="e">
        <f>VLOOKUP($F$1&amp;F5719,定价因子!E:F,2,0)</f>
        <v>#N/A</v>
      </c>
      <c r="H5719" s="104" t="e">
        <f>C5719*PRODUCT(#REF!,#REF!,G5719,,#REF!,E5719)</f>
        <v>#N/A</v>
      </c>
    </row>
    <row r="5720" spans="3:8">
      <c r="C5720" t="e">
        <f>VLOOKUP(B5720,定价因子!L:M,2,0)</f>
        <v>#N/A</v>
      </c>
      <c r="E5720" t="e">
        <f>VLOOKUP($D$1&amp;D5720,定价因子!E:F,2,0)</f>
        <v>#N/A</v>
      </c>
      <c r="G5720" t="e">
        <f>VLOOKUP($F$1&amp;F5720,定价因子!E:F,2,0)</f>
        <v>#N/A</v>
      </c>
      <c r="H5720" s="104" t="e">
        <f>C5720*PRODUCT(#REF!,#REF!,G5720,,#REF!,E5720)</f>
        <v>#N/A</v>
      </c>
    </row>
    <row r="5721" spans="3:8">
      <c r="C5721" t="e">
        <f>VLOOKUP(B5721,定价因子!L:M,2,0)</f>
        <v>#N/A</v>
      </c>
      <c r="E5721" t="e">
        <f>VLOOKUP($D$1&amp;D5721,定价因子!E:F,2,0)</f>
        <v>#N/A</v>
      </c>
      <c r="G5721" t="e">
        <f>VLOOKUP($F$1&amp;F5721,定价因子!E:F,2,0)</f>
        <v>#N/A</v>
      </c>
      <c r="H5721" s="104" t="e">
        <f>C5721*PRODUCT(#REF!,#REF!,G5721,,#REF!,E5721)</f>
        <v>#N/A</v>
      </c>
    </row>
    <row r="5722" spans="3:8">
      <c r="C5722" t="e">
        <f>VLOOKUP(B5722,定价因子!L:M,2,0)</f>
        <v>#N/A</v>
      </c>
      <c r="E5722" t="e">
        <f>VLOOKUP($D$1&amp;D5722,定价因子!E:F,2,0)</f>
        <v>#N/A</v>
      </c>
      <c r="G5722" t="e">
        <f>VLOOKUP($F$1&amp;F5722,定价因子!E:F,2,0)</f>
        <v>#N/A</v>
      </c>
      <c r="H5722" s="104" t="e">
        <f>C5722*PRODUCT(#REF!,#REF!,G5722,,#REF!,E5722)</f>
        <v>#N/A</v>
      </c>
    </row>
    <row r="5723" spans="3:8">
      <c r="C5723" t="e">
        <f>VLOOKUP(B5723,定价因子!L:M,2,0)</f>
        <v>#N/A</v>
      </c>
      <c r="E5723" t="e">
        <f>VLOOKUP($D$1&amp;D5723,定价因子!E:F,2,0)</f>
        <v>#N/A</v>
      </c>
      <c r="G5723" t="e">
        <f>VLOOKUP($F$1&amp;F5723,定价因子!E:F,2,0)</f>
        <v>#N/A</v>
      </c>
      <c r="H5723" s="104" t="e">
        <f>C5723*PRODUCT(#REF!,#REF!,G5723,,#REF!,E5723)</f>
        <v>#N/A</v>
      </c>
    </row>
    <row r="5724" spans="3:8">
      <c r="C5724" t="e">
        <f>VLOOKUP(B5724,定价因子!L:M,2,0)</f>
        <v>#N/A</v>
      </c>
      <c r="E5724" t="e">
        <f>VLOOKUP($D$1&amp;D5724,定价因子!E:F,2,0)</f>
        <v>#N/A</v>
      </c>
      <c r="G5724" t="e">
        <f>VLOOKUP($F$1&amp;F5724,定价因子!E:F,2,0)</f>
        <v>#N/A</v>
      </c>
      <c r="H5724" s="104" t="e">
        <f>C5724*PRODUCT(#REF!,#REF!,G5724,,#REF!,E5724)</f>
        <v>#N/A</v>
      </c>
    </row>
    <row r="5725" spans="3:8">
      <c r="C5725" t="e">
        <f>VLOOKUP(B5725,定价因子!L:M,2,0)</f>
        <v>#N/A</v>
      </c>
      <c r="E5725" t="e">
        <f>VLOOKUP($D$1&amp;D5725,定价因子!E:F,2,0)</f>
        <v>#N/A</v>
      </c>
      <c r="G5725" t="e">
        <f>VLOOKUP($F$1&amp;F5725,定价因子!E:F,2,0)</f>
        <v>#N/A</v>
      </c>
      <c r="H5725" s="104" t="e">
        <f>C5725*PRODUCT(#REF!,#REF!,G5725,,#REF!,E5725)</f>
        <v>#N/A</v>
      </c>
    </row>
    <row r="5726" spans="3:8">
      <c r="C5726" t="e">
        <f>VLOOKUP(B5726,定价因子!L:M,2,0)</f>
        <v>#N/A</v>
      </c>
      <c r="E5726" t="e">
        <f>VLOOKUP($D$1&amp;D5726,定价因子!E:F,2,0)</f>
        <v>#N/A</v>
      </c>
      <c r="G5726" t="e">
        <f>VLOOKUP($F$1&amp;F5726,定价因子!E:F,2,0)</f>
        <v>#N/A</v>
      </c>
      <c r="H5726" s="104" t="e">
        <f>C5726*PRODUCT(#REF!,#REF!,G5726,,#REF!,E5726)</f>
        <v>#N/A</v>
      </c>
    </row>
    <row r="5727" spans="3:8">
      <c r="C5727" t="e">
        <f>VLOOKUP(B5727,定价因子!L:M,2,0)</f>
        <v>#N/A</v>
      </c>
      <c r="E5727" t="e">
        <f>VLOOKUP($D$1&amp;D5727,定价因子!E:F,2,0)</f>
        <v>#N/A</v>
      </c>
      <c r="G5727" t="e">
        <f>VLOOKUP($F$1&amp;F5727,定价因子!E:F,2,0)</f>
        <v>#N/A</v>
      </c>
      <c r="H5727" s="104" t="e">
        <f>C5727*PRODUCT(#REF!,#REF!,G5727,,#REF!,E5727)</f>
        <v>#N/A</v>
      </c>
    </row>
    <row r="5728" spans="3:8">
      <c r="C5728" t="e">
        <f>VLOOKUP(B5728,定价因子!L:M,2,0)</f>
        <v>#N/A</v>
      </c>
      <c r="E5728" t="e">
        <f>VLOOKUP($D$1&amp;D5728,定价因子!E:F,2,0)</f>
        <v>#N/A</v>
      </c>
      <c r="G5728" t="e">
        <f>VLOOKUP($F$1&amp;F5728,定价因子!E:F,2,0)</f>
        <v>#N/A</v>
      </c>
      <c r="H5728" s="104" t="e">
        <f>C5728*PRODUCT(#REF!,#REF!,G5728,,#REF!,E5728)</f>
        <v>#N/A</v>
      </c>
    </row>
    <row r="5729" spans="3:8">
      <c r="C5729" t="e">
        <f>VLOOKUP(B5729,定价因子!L:M,2,0)</f>
        <v>#N/A</v>
      </c>
      <c r="E5729" t="e">
        <f>VLOOKUP($D$1&amp;D5729,定价因子!E:F,2,0)</f>
        <v>#N/A</v>
      </c>
      <c r="G5729" t="e">
        <f>VLOOKUP($F$1&amp;F5729,定价因子!E:F,2,0)</f>
        <v>#N/A</v>
      </c>
      <c r="H5729" s="104" t="e">
        <f>C5729*PRODUCT(#REF!,#REF!,G5729,,#REF!,E5729)</f>
        <v>#N/A</v>
      </c>
    </row>
    <row r="5730" spans="3:8">
      <c r="C5730" t="e">
        <f>VLOOKUP(B5730,定价因子!L:M,2,0)</f>
        <v>#N/A</v>
      </c>
      <c r="E5730" t="e">
        <f>VLOOKUP($D$1&amp;D5730,定价因子!E:F,2,0)</f>
        <v>#N/A</v>
      </c>
      <c r="G5730" t="e">
        <f>VLOOKUP($F$1&amp;F5730,定价因子!E:F,2,0)</f>
        <v>#N/A</v>
      </c>
      <c r="H5730" s="104" t="e">
        <f>C5730*PRODUCT(#REF!,#REF!,G5730,,#REF!,E5730)</f>
        <v>#N/A</v>
      </c>
    </row>
    <row r="5731" spans="3:8">
      <c r="C5731" t="e">
        <f>VLOOKUP(B5731,定价因子!L:M,2,0)</f>
        <v>#N/A</v>
      </c>
      <c r="E5731" t="e">
        <f>VLOOKUP($D$1&amp;D5731,定价因子!E:F,2,0)</f>
        <v>#N/A</v>
      </c>
      <c r="G5731" t="e">
        <f>VLOOKUP($F$1&amp;F5731,定价因子!E:F,2,0)</f>
        <v>#N/A</v>
      </c>
      <c r="H5731" s="104" t="e">
        <f>C5731*PRODUCT(#REF!,#REF!,G5731,,#REF!,E5731)</f>
        <v>#N/A</v>
      </c>
    </row>
    <row r="5732" spans="3:8">
      <c r="C5732" t="e">
        <f>VLOOKUP(B5732,定价因子!L:M,2,0)</f>
        <v>#N/A</v>
      </c>
      <c r="E5732" t="e">
        <f>VLOOKUP($D$1&amp;D5732,定价因子!E:F,2,0)</f>
        <v>#N/A</v>
      </c>
      <c r="G5732" t="e">
        <f>VLOOKUP($F$1&amp;F5732,定价因子!E:F,2,0)</f>
        <v>#N/A</v>
      </c>
      <c r="H5732" s="104" t="e">
        <f>C5732*PRODUCT(#REF!,#REF!,G5732,,#REF!,E5732)</f>
        <v>#N/A</v>
      </c>
    </row>
    <row r="5733" spans="3:8">
      <c r="C5733" t="e">
        <f>VLOOKUP(B5733,定价因子!L:M,2,0)</f>
        <v>#N/A</v>
      </c>
      <c r="E5733" t="e">
        <f>VLOOKUP($D$1&amp;D5733,定价因子!E:F,2,0)</f>
        <v>#N/A</v>
      </c>
      <c r="G5733" t="e">
        <f>VLOOKUP($F$1&amp;F5733,定价因子!E:F,2,0)</f>
        <v>#N/A</v>
      </c>
      <c r="H5733" s="104" t="e">
        <f>C5733*PRODUCT(#REF!,#REF!,G5733,,#REF!,E5733)</f>
        <v>#N/A</v>
      </c>
    </row>
    <row r="5734" spans="3:8">
      <c r="C5734" t="e">
        <f>VLOOKUP(B5734,定价因子!L:M,2,0)</f>
        <v>#N/A</v>
      </c>
      <c r="E5734" t="e">
        <f>VLOOKUP($D$1&amp;D5734,定价因子!E:F,2,0)</f>
        <v>#N/A</v>
      </c>
      <c r="G5734" t="e">
        <f>VLOOKUP($F$1&amp;F5734,定价因子!E:F,2,0)</f>
        <v>#N/A</v>
      </c>
      <c r="H5734" s="104" t="e">
        <f>C5734*PRODUCT(#REF!,#REF!,G5734,,#REF!,E5734)</f>
        <v>#N/A</v>
      </c>
    </row>
    <row r="5735" spans="3:8">
      <c r="C5735" t="e">
        <f>VLOOKUP(B5735,定价因子!L:M,2,0)</f>
        <v>#N/A</v>
      </c>
      <c r="E5735" t="e">
        <f>VLOOKUP($D$1&amp;D5735,定价因子!E:F,2,0)</f>
        <v>#N/A</v>
      </c>
      <c r="G5735" t="e">
        <f>VLOOKUP($F$1&amp;F5735,定价因子!E:F,2,0)</f>
        <v>#N/A</v>
      </c>
      <c r="H5735" s="104" t="e">
        <f>C5735*PRODUCT(#REF!,#REF!,G5735,,#REF!,E5735)</f>
        <v>#N/A</v>
      </c>
    </row>
    <row r="5736" spans="3:8">
      <c r="C5736" t="e">
        <f>VLOOKUP(B5736,定价因子!L:M,2,0)</f>
        <v>#N/A</v>
      </c>
      <c r="E5736" t="e">
        <f>VLOOKUP($D$1&amp;D5736,定价因子!E:F,2,0)</f>
        <v>#N/A</v>
      </c>
      <c r="G5736" t="e">
        <f>VLOOKUP($F$1&amp;F5736,定价因子!E:F,2,0)</f>
        <v>#N/A</v>
      </c>
      <c r="H5736" s="104" t="e">
        <f>C5736*PRODUCT(#REF!,#REF!,G5736,,#REF!,E5736)</f>
        <v>#N/A</v>
      </c>
    </row>
    <row r="5737" spans="3:8">
      <c r="C5737" t="e">
        <f>VLOOKUP(B5737,定价因子!L:M,2,0)</f>
        <v>#N/A</v>
      </c>
      <c r="E5737" t="e">
        <f>VLOOKUP($D$1&amp;D5737,定价因子!E:F,2,0)</f>
        <v>#N/A</v>
      </c>
      <c r="G5737" t="e">
        <f>VLOOKUP($F$1&amp;F5737,定价因子!E:F,2,0)</f>
        <v>#N/A</v>
      </c>
      <c r="H5737" s="104" t="e">
        <f>C5737*PRODUCT(#REF!,#REF!,G5737,,#REF!,E5737)</f>
        <v>#N/A</v>
      </c>
    </row>
    <row r="5738" spans="3:8">
      <c r="C5738" t="e">
        <f>VLOOKUP(B5738,定价因子!L:M,2,0)</f>
        <v>#N/A</v>
      </c>
      <c r="E5738" t="e">
        <f>VLOOKUP($D$1&amp;D5738,定价因子!E:F,2,0)</f>
        <v>#N/A</v>
      </c>
      <c r="G5738" t="e">
        <f>VLOOKUP($F$1&amp;F5738,定价因子!E:F,2,0)</f>
        <v>#N/A</v>
      </c>
      <c r="H5738" s="104" t="e">
        <f>C5738*PRODUCT(#REF!,#REF!,G5738,,#REF!,E5738)</f>
        <v>#N/A</v>
      </c>
    </row>
    <row r="5739" spans="3:8">
      <c r="C5739" t="e">
        <f>VLOOKUP(B5739,定价因子!L:M,2,0)</f>
        <v>#N/A</v>
      </c>
      <c r="E5739" t="e">
        <f>VLOOKUP($D$1&amp;D5739,定价因子!E:F,2,0)</f>
        <v>#N/A</v>
      </c>
      <c r="G5739" t="e">
        <f>VLOOKUP($F$1&amp;F5739,定价因子!E:F,2,0)</f>
        <v>#N/A</v>
      </c>
      <c r="H5739" s="104" t="e">
        <f>C5739*PRODUCT(#REF!,#REF!,G5739,,#REF!,E5739)</f>
        <v>#N/A</v>
      </c>
    </row>
    <row r="5740" spans="3:8">
      <c r="C5740" t="e">
        <f>VLOOKUP(B5740,定价因子!L:M,2,0)</f>
        <v>#N/A</v>
      </c>
      <c r="E5740" t="e">
        <f>VLOOKUP($D$1&amp;D5740,定价因子!E:F,2,0)</f>
        <v>#N/A</v>
      </c>
      <c r="G5740" t="e">
        <f>VLOOKUP($F$1&amp;F5740,定价因子!E:F,2,0)</f>
        <v>#N/A</v>
      </c>
      <c r="H5740" s="104" t="e">
        <f>C5740*PRODUCT(#REF!,#REF!,G5740,,#REF!,E5740)</f>
        <v>#N/A</v>
      </c>
    </row>
    <row r="5741" spans="3:8">
      <c r="C5741" t="e">
        <f>VLOOKUP(B5741,定价因子!L:M,2,0)</f>
        <v>#N/A</v>
      </c>
      <c r="E5741" t="e">
        <f>VLOOKUP($D$1&amp;D5741,定价因子!E:F,2,0)</f>
        <v>#N/A</v>
      </c>
      <c r="G5741" t="e">
        <f>VLOOKUP($F$1&amp;F5741,定价因子!E:F,2,0)</f>
        <v>#N/A</v>
      </c>
      <c r="H5741" s="104" t="e">
        <f>C5741*PRODUCT(#REF!,#REF!,G5741,,#REF!,E5741)</f>
        <v>#N/A</v>
      </c>
    </row>
    <row r="5742" spans="3:8">
      <c r="C5742" t="e">
        <f>VLOOKUP(B5742,定价因子!L:M,2,0)</f>
        <v>#N/A</v>
      </c>
      <c r="E5742" t="e">
        <f>VLOOKUP($D$1&amp;D5742,定价因子!E:F,2,0)</f>
        <v>#N/A</v>
      </c>
      <c r="G5742" t="e">
        <f>VLOOKUP($F$1&amp;F5742,定价因子!E:F,2,0)</f>
        <v>#N/A</v>
      </c>
      <c r="H5742" s="104" t="e">
        <f>C5742*PRODUCT(#REF!,#REF!,G5742,,#REF!,E5742)</f>
        <v>#N/A</v>
      </c>
    </row>
    <row r="5743" spans="3:8">
      <c r="C5743" t="e">
        <f>VLOOKUP(B5743,定价因子!L:M,2,0)</f>
        <v>#N/A</v>
      </c>
      <c r="E5743" t="e">
        <f>VLOOKUP($D$1&amp;D5743,定价因子!E:F,2,0)</f>
        <v>#N/A</v>
      </c>
      <c r="G5743" t="e">
        <f>VLOOKUP($F$1&amp;F5743,定价因子!E:F,2,0)</f>
        <v>#N/A</v>
      </c>
      <c r="H5743" s="104" t="e">
        <f>C5743*PRODUCT(#REF!,#REF!,G5743,,#REF!,E5743)</f>
        <v>#N/A</v>
      </c>
    </row>
    <row r="5744" spans="3:8">
      <c r="C5744" t="e">
        <f>VLOOKUP(B5744,定价因子!L:M,2,0)</f>
        <v>#N/A</v>
      </c>
      <c r="E5744" t="e">
        <f>VLOOKUP($D$1&amp;D5744,定价因子!E:F,2,0)</f>
        <v>#N/A</v>
      </c>
      <c r="G5744" t="e">
        <f>VLOOKUP($F$1&amp;F5744,定价因子!E:F,2,0)</f>
        <v>#N/A</v>
      </c>
      <c r="H5744" s="104" t="e">
        <f>C5744*PRODUCT(#REF!,#REF!,G5744,,#REF!,E5744)</f>
        <v>#N/A</v>
      </c>
    </row>
    <row r="5745" spans="3:8">
      <c r="C5745" t="e">
        <f>VLOOKUP(B5745,定价因子!L:M,2,0)</f>
        <v>#N/A</v>
      </c>
      <c r="E5745" t="e">
        <f>VLOOKUP($D$1&amp;D5745,定价因子!E:F,2,0)</f>
        <v>#N/A</v>
      </c>
      <c r="G5745" t="e">
        <f>VLOOKUP($F$1&amp;F5745,定价因子!E:F,2,0)</f>
        <v>#N/A</v>
      </c>
      <c r="H5745" s="104" t="e">
        <f>C5745*PRODUCT(#REF!,#REF!,G5745,,#REF!,E5745)</f>
        <v>#N/A</v>
      </c>
    </row>
    <row r="5746" spans="3:8">
      <c r="C5746" t="e">
        <f>VLOOKUP(B5746,定价因子!L:M,2,0)</f>
        <v>#N/A</v>
      </c>
      <c r="E5746" t="e">
        <f>VLOOKUP($D$1&amp;D5746,定价因子!E:F,2,0)</f>
        <v>#N/A</v>
      </c>
      <c r="G5746" t="e">
        <f>VLOOKUP($F$1&amp;F5746,定价因子!E:F,2,0)</f>
        <v>#N/A</v>
      </c>
      <c r="H5746" s="104" t="e">
        <f>C5746*PRODUCT(#REF!,#REF!,G5746,,#REF!,E5746)</f>
        <v>#N/A</v>
      </c>
    </row>
    <row r="5747" spans="3:8">
      <c r="C5747" t="e">
        <f>VLOOKUP(B5747,定价因子!L:M,2,0)</f>
        <v>#N/A</v>
      </c>
      <c r="E5747" t="e">
        <f>VLOOKUP($D$1&amp;D5747,定价因子!E:F,2,0)</f>
        <v>#N/A</v>
      </c>
      <c r="G5747" t="e">
        <f>VLOOKUP($F$1&amp;F5747,定价因子!E:F,2,0)</f>
        <v>#N/A</v>
      </c>
      <c r="H5747" s="104" t="e">
        <f>C5747*PRODUCT(#REF!,#REF!,G5747,,#REF!,E5747)</f>
        <v>#N/A</v>
      </c>
    </row>
    <row r="5748" spans="3:8">
      <c r="C5748" t="e">
        <f>VLOOKUP(B5748,定价因子!L:M,2,0)</f>
        <v>#N/A</v>
      </c>
      <c r="E5748" t="e">
        <f>VLOOKUP($D$1&amp;D5748,定价因子!E:F,2,0)</f>
        <v>#N/A</v>
      </c>
      <c r="G5748" t="e">
        <f>VLOOKUP($F$1&amp;F5748,定价因子!E:F,2,0)</f>
        <v>#N/A</v>
      </c>
      <c r="H5748" s="104" t="e">
        <f>C5748*PRODUCT(#REF!,#REF!,G5748,,#REF!,E5748)</f>
        <v>#N/A</v>
      </c>
    </row>
    <row r="5749" spans="3:8">
      <c r="C5749" t="e">
        <f>VLOOKUP(B5749,定价因子!L:M,2,0)</f>
        <v>#N/A</v>
      </c>
      <c r="E5749" t="e">
        <f>VLOOKUP($D$1&amp;D5749,定价因子!E:F,2,0)</f>
        <v>#N/A</v>
      </c>
      <c r="G5749" t="e">
        <f>VLOOKUP($F$1&amp;F5749,定价因子!E:F,2,0)</f>
        <v>#N/A</v>
      </c>
      <c r="H5749" s="104" t="e">
        <f>C5749*PRODUCT(#REF!,#REF!,G5749,,#REF!,E5749)</f>
        <v>#N/A</v>
      </c>
    </row>
    <row r="5750" spans="3:8">
      <c r="C5750" t="e">
        <f>VLOOKUP(B5750,定价因子!L:M,2,0)</f>
        <v>#N/A</v>
      </c>
      <c r="E5750" t="e">
        <f>VLOOKUP($D$1&amp;D5750,定价因子!E:F,2,0)</f>
        <v>#N/A</v>
      </c>
      <c r="G5750" t="e">
        <f>VLOOKUP($F$1&amp;F5750,定价因子!E:F,2,0)</f>
        <v>#N/A</v>
      </c>
      <c r="H5750" s="104" t="e">
        <f>C5750*PRODUCT(#REF!,#REF!,G5750,,#REF!,E5750)</f>
        <v>#N/A</v>
      </c>
    </row>
    <row r="5751" spans="3:8">
      <c r="C5751" t="e">
        <f>VLOOKUP(B5751,定价因子!L:M,2,0)</f>
        <v>#N/A</v>
      </c>
      <c r="E5751" t="e">
        <f>VLOOKUP($D$1&amp;D5751,定价因子!E:F,2,0)</f>
        <v>#N/A</v>
      </c>
      <c r="G5751" t="e">
        <f>VLOOKUP($F$1&amp;F5751,定价因子!E:F,2,0)</f>
        <v>#N/A</v>
      </c>
      <c r="H5751" s="104" t="e">
        <f>C5751*PRODUCT(#REF!,#REF!,G5751,,#REF!,E5751)</f>
        <v>#N/A</v>
      </c>
    </row>
    <row r="5752" spans="3:8">
      <c r="C5752" t="e">
        <f>VLOOKUP(B5752,定价因子!L:M,2,0)</f>
        <v>#N/A</v>
      </c>
      <c r="E5752" t="e">
        <f>VLOOKUP($D$1&amp;D5752,定价因子!E:F,2,0)</f>
        <v>#N/A</v>
      </c>
      <c r="G5752" t="e">
        <f>VLOOKUP($F$1&amp;F5752,定价因子!E:F,2,0)</f>
        <v>#N/A</v>
      </c>
      <c r="H5752" s="104" t="e">
        <f>C5752*PRODUCT(#REF!,#REF!,G5752,,#REF!,E5752)</f>
        <v>#N/A</v>
      </c>
    </row>
    <row r="5753" spans="3:8">
      <c r="C5753" t="e">
        <f>VLOOKUP(B5753,定价因子!L:M,2,0)</f>
        <v>#N/A</v>
      </c>
      <c r="E5753" t="e">
        <f>VLOOKUP($D$1&amp;D5753,定价因子!E:F,2,0)</f>
        <v>#N/A</v>
      </c>
      <c r="G5753" t="e">
        <f>VLOOKUP($F$1&amp;F5753,定价因子!E:F,2,0)</f>
        <v>#N/A</v>
      </c>
      <c r="H5753" s="104" t="e">
        <f>C5753*PRODUCT(#REF!,#REF!,G5753,,#REF!,E5753)</f>
        <v>#N/A</v>
      </c>
    </row>
    <row r="5754" spans="3:8">
      <c r="C5754" t="e">
        <f>VLOOKUP(B5754,定价因子!L:M,2,0)</f>
        <v>#N/A</v>
      </c>
      <c r="E5754" t="e">
        <f>VLOOKUP($D$1&amp;D5754,定价因子!E:F,2,0)</f>
        <v>#N/A</v>
      </c>
      <c r="G5754" t="e">
        <f>VLOOKUP($F$1&amp;F5754,定价因子!E:F,2,0)</f>
        <v>#N/A</v>
      </c>
      <c r="H5754" s="104" t="e">
        <f>C5754*PRODUCT(#REF!,#REF!,G5754,,#REF!,E5754)</f>
        <v>#N/A</v>
      </c>
    </row>
    <row r="5755" spans="3:8">
      <c r="C5755" t="e">
        <f>VLOOKUP(B5755,定价因子!L:M,2,0)</f>
        <v>#N/A</v>
      </c>
      <c r="E5755" t="e">
        <f>VLOOKUP($D$1&amp;D5755,定价因子!E:F,2,0)</f>
        <v>#N/A</v>
      </c>
      <c r="G5755" t="e">
        <f>VLOOKUP($F$1&amp;F5755,定价因子!E:F,2,0)</f>
        <v>#N/A</v>
      </c>
      <c r="H5755" s="104" t="e">
        <f>C5755*PRODUCT(#REF!,#REF!,G5755,,#REF!,E5755)</f>
        <v>#N/A</v>
      </c>
    </row>
    <row r="5756" spans="3:8">
      <c r="C5756" t="e">
        <f>VLOOKUP(B5756,定价因子!L:M,2,0)</f>
        <v>#N/A</v>
      </c>
      <c r="E5756" t="e">
        <f>VLOOKUP($D$1&amp;D5756,定价因子!E:F,2,0)</f>
        <v>#N/A</v>
      </c>
      <c r="G5756" t="e">
        <f>VLOOKUP($F$1&amp;F5756,定价因子!E:F,2,0)</f>
        <v>#N/A</v>
      </c>
      <c r="H5756" s="104" t="e">
        <f>C5756*PRODUCT(#REF!,#REF!,G5756,,#REF!,E5756)</f>
        <v>#N/A</v>
      </c>
    </row>
    <row r="5757" spans="3:8">
      <c r="C5757" t="e">
        <f>VLOOKUP(B5757,定价因子!L:M,2,0)</f>
        <v>#N/A</v>
      </c>
      <c r="E5757" t="e">
        <f>VLOOKUP($D$1&amp;D5757,定价因子!E:F,2,0)</f>
        <v>#N/A</v>
      </c>
      <c r="G5757" t="e">
        <f>VLOOKUP($F$1&amp;F5757,定价因子!E:F,2,0)</f>
        <v>#N/A</v>
      </c>
      <c r="H5757" s="104" t="e">
        <f>C5757*PRODUCT(#REF!,#REF!,G5757,,#REF!,E5757)</f>
        <v>#N/A</v>
      </c>
    </row>
    <row r="5758" spans="3:8">
      <c r="C5758" t="e">
        <f>VLOOKUP(B5758,定价因子!L:M,2,0)</f>
        <v>#N/A</v>
      </c>
      <c r="E5758" t="e">
        <f>VLOOKUP($D$1&amp;D5758,定价因子!E:F,2,0)</f>
        <v>#N/A</v>
      </c>
      <c r="G5758" t="e">
        <f>VLOOKUP($F$1&amp;F5758,定价因子!E:F,2,0)</f>
        <v>#N/A</v>
      </c>
      <c r="H5758" s="104" t="e">
        <f>C5758*PRODUCT(#REF!,#REF!,G5758,,#REF!,E5758)</f>
        <v>#N/A</v>
      </c>
    </row>
    <row r="5759" spans="3:8">
      <c r="C5759" t="e">
        <f>VLOOKUP(B5759,定价因子!L:M,2,0)</f>
        <v>#N/A</v>
      </c>
      <c r="E5759" t="e">
        <f>VLOOKUP($D$1&amp;D5759,定价因子!E:F,2,0)</f>
        <v>#N/A</v>
      </c>
      <c r="G5759" t="e">
        <f>VLOOKUP($F$1&amp;F5759,定价因子!E:F,2,0)</f>
        <v>#N/A</v>
      </c>
      <c r="H5759" s="104" t="e">
        <f>C5759*PRODUCT(#REF!,#REF!,G5759,,#REF!,E5759)</f>
        <v>#N/A</v>
      </c>
    </row>
    <row r="5760" spans="3:8">
      <c r="C5760" t="e">
        <f>VLOOKUP(B5760,定价因子!L:M,2,0)</f>
        <v>#N/A</v>
      </c>
      <c r="E5760" t="e">
        <f>VLOOKUP($D$1&amp;D5760,定价因子!E:F,2,0)</f>
        <v>#N/A</v>
      </c>
      <c r="G5760" t="e">
        <f>VLOOKUP($F$1&amp;F5760,定价因子!E:F,2,0)</f>
        <v>#N/A</v>
      </c>
      <c r="H5760" s="104" t="e">
        <f>C5760*PRODUCT(#REF!,#REF!,G5760,,#REF!,E5760)</f>
        <v>#N/A</v>
      </c>
    </row>
    <row r="5761" spans="3:8">
      <c r="C5761" t="e">
        <f>VLOOKUP(B5761,定价因子!L:M,2,0)</f>
        <v>#N/A</v>
      </c>
      <c r="E5761" t="e">
        <f>VLOOKUP($D$1&amp;D5761,定价因子!E:F,2,0)</f>
        <v>#N/A</v>
      </c>
      <c r="G5761" t="e">
        <f>VLOOKUP($F$1&amp;F5761,定价因子!E:F,2,0)</f>
        <v>#N/A</v>
      </c>
      <c r="H5761" s="104" t="e">
        <f>C5761*PRODUCT(#REF!,#REF!,G5761,,#REF!,E5761)</f>
        <v>#N/A</v>
      </c>
    </row>
    <row r="5762" spans="3:8">
      <c r="C5762" t="e">
        <f>VLOOKUP(B5762,定价因子!L:M,2,0)</f>
        <v>#N/A</v>
      </c>
      <c r="E5762" t="e">
        <f>VLOOKUP($D$1&amp;D5762,定价因子!E:F,2,0)</f>
        <v>#N/A</v>
      </c>
      <c r="G5762" t="e">
        <f>VLOOKUP($F$1&amp;F5762,定价因子!E:F,2,0)</f>
        <v>#N/A</v>
      </c>
      <c r="H5762" s="104" t="e">
        <f>C5762*PRODUCT(#REF!,#REF!,G5762,,#REF!,E5762)</f>
        <v>#N/A</v>
      </c>
    </row>
    <row r="5763" spans="3:8">
      <c r="C5763" t="e">
        <f>VLOOKUP(B5763,定价因子!L:M,2,0)</f>
        <v>#N/A</v>
      </c>
      <c r="E5763" t="e">
        <f>VLOOKUP($D$1&amp;D5763,定价因子!E:F,2,0)</f>
        <v>#N/A</v>
      </c>
      <c r="G5763" t="e">
        <f>VLOOKUP($F$1&amp;F5763,定价因子!E:F,2,0)</f>
        <v>#N/A</v>
      </c>
      <c r="H5763" s="104" t="e">
        <f>C5763*PRODUCT(#REF!,#REF!,G5763,,#REF!,E5763)</f>
        <v>#N/A</v>
      </c>
    </row>
    <row r="5764" spans="3:8">
      <c r="C5764" t="e">
        <f>VLOOKUP(B5764,定价因子!L:M,2,0)</f>
        <v>#N/A</v>
      </c>
      <c r="E5764" t="e">
        <f>VLOOKUP($D$1&amp;D5764,定价因子!E:F,2,0)</f>
        <v>#N/A</v>
      </c>
      <c r="G5764" t="e">
        <f>VLOOKUP($F$1&amp;F5764,定价因子!E:F,2,0)</f>
        <v>#N/A</v>
      </c>
      <c r="H5764" s="104" t="e">
        <f>C5764*PRODUCT(#REF!,#REF!,G5764,,#REF!,E5764)</f>
        <v>#N/A</v>
      </c>
    </row>
    <row r="5765" spans="3:8">
      <c r="C5765" t="e">
        <f>VLOOKUP(B5765,定价因子!L:M,2,0)</f>
        <v>#N/A</v>
      </c>
      <c r="E5765" t="e">
        <f>VLOOKUP($D$1&amp;D5765,定价因子!E:F,2,0)</f>
        <v>#N/A</v>
      </c>
      <c r="G5765" t="e">
        <f>VLOOKUP($F$1&amp;F5765,定价因子!E:F,2,0)</f>
        <v>#N/A</v>
      </c>
      <c r="H5765" s="104" t="e">
        <f>C5765*PRODUCT(#REF!,#REF!,G5765,,#REF!,E5765)</f>
        <v>#N/A</v>
      </c>
    </row>
    <row r="5766" spans="3:8">
      <c r="C5766" t="e">
        <f>VLOOKUP(B5766,定价因子!L:M,2,0)</f>
        <v>#N/A</v>
      </c>
      <c r="E5766" t="e">
        <f>VLOOKUP($D$1&amp;D5766,定价因子!E:F,2,0)</f>
        <v>#N/A</v>
      </c>
      <c r="G5766" t="e">
        <f>VLOOKUP($F$1&amp;F5766,定价因子!E:F,2,0)</f>
        <v>#N/A</v>
      </c>
      <c r="H5766" s="104" t="e">
        <f>C5766*PRODUCT(#REF!,#REF!,G5766,,#REF!,E5766)</f>
        <v>#N/A</v>
      </c>
    </row>
    <row r="5767" spans="3:8">
      <c r="C5767" t="e">
        <f>VLOOKUP(B5767,定价因子!L:M,2,0)</f>
        <v>#N/A</v>
      </c>
      <c r="E5767" t="e">
        <f>VLOOKUP($D$1&amp;D5767,定价因子!E:F,2,0)</f>
        <v>#N/A</v>
      </c>
      <c r="G5767" t="e">
        <f>VLOOKUP($F$1&amp;F5767,定价因子!E:F,2,0)</f>
        <v>#N/A</v>
      </c>
      <c r="H5767" s="104" t="e">
        <f>C5767*PRODUCT(#REF!,#REF!,G5767,,#REF!,E5767)</f>
        <v>#N/A</v>
      </c>
    </row>
    <row r="5768" spans="3:8">
      <c r="C5768" t="e">
        <f>VLOOKUP(B5768,定价因子!L:M,2,0)</f>
        <v>#N/A</v>
      </c>
      <c r="E5768" t="e">
        <f>VLOOKUP($D$1&amp;D5768,定价因子!E:F,2,0)</f>
        <v>#N/A</v>
      </c>
      <c r="G5768" t="e">
        <f>VLOOKUP($F$1&amp;F5768,定价因子!E:F,2,0)</f>
        <v>#N/A</v>
      </c>
      <c r="H5768" s="104" t="e">
        <f>C5768*PRODUCT(#REF!,#REF!,G5768,,#REF!,E5768)</f>
        <v>#N/A</v>
      </c>
    </row>
    <row r="5769" spans="3:8">
      <c r="C5769" t="e">
        <f>VLOOKUP(B5769,定价因子!L:M,2,0)</f>
        <v>#N/A</v>
      </c>
      <c r="E5769" t="e">
        <f>VLOOKUP($D$1&amp;D5769,定价因子!E:F,2,0)</f>
        <v>#N/A</v>
      </c>
      <c r="G5769" t="e">
        <f>VLOOKUP($F$1&amp;F5769,定价因子!E:F,2,0)</f>
        <v>#N/A</v>
      </c>
      <c r="H5769" s="104" t="e">
        <f>C5769*PRODUCT(#REF!,#REF!,G5769,,#REF!,E5769)</f>
        <v>#N/A</v>
      </c>
    </row>
    <row r="5770" spans="3:8">
      <c r="C5770" t="e">
        <f>VLOOKUP(B5770,定价因子!L:M,2,0)</f>
        <v>#N/A</v>
      </c>
      <c r="E5770" t="e">
        <f>VLOOKUP($D$1&amp;D5770,定价因子!E:F,2,0)</f>
        <v>#N/A</v>
      </c>
      <c r="G5770" t="e">
        <f>VLOOKUP($F$1&amp;F5770,定价因子!E:F,2,0)</f>
        <v>#N/A</v>
      </c>
      <c r="H5770" s="104" t="e">
        <f>C5770*PRODUCT(#REF!,#REF!,G5770,,#REF!,E5770)</f>
        <v>#N/A</v>
      </c>
    </row>
    <row r="5771" spans="3:8">
      <c r="C5771" t="e">
        <f>VLOOKUP(B5771,定价因子!L:M,2,0)</f>
        <v>#N/A</v>
      </c>
      <c r="E5771" t="e">
        <f>VLOOKUP($D$1&amp;D5771,定价因子!E:F,2,0)</f>
        <v>#N/A</v>
      </c>
      <c r="G5771" t="e">
        <f>VLOOKUP($F$1&amp;F5771,定价因子!E:F,2,0)</f>
        <v>#N/A</v>
      </c>
      <c r="H5771" s="104" t="e">
        <f>C5771*PRODUCT(#REF!,#REF!,G5771,,#REF!,E5771)</f>
        <v>#N/A</v>
      </c>
    </row>
    <row r="5772" spans="3:8">
      <c r="C5772" t="e">
        <f>VLOOKUP(B5772,定价因子!L:M,2,0)</f>
        <v>#N/A</v>
      </c>
      <c r="E5772" t="e">
        <f>VLOOKUP($D$1&amp;D5772,定价因子!E:F,2,0)</f>
        <v>#N/A</v>
      </c>
      <c r="G5772" t="e">
        <f>VLOOKUP($F$1&amp;F5772,定价因子!E:F,2,0)</f>
        <v>#N/A</v>
      </c>
      <c r="H5772" s="104" t="e">
        <f>C5772*PRODUCT(#REF!,#REF!,G5772,,#REF!,E5772)</f>
        <v>#N/A</v>
      </c>
    </row>
    <row r="5773" spans="3:8">
      <c r="C5773" t="e">
        <f>VLOOKUP(B5773,定价因子!L:M,2,0)</f>
        <v>#N/A</v>
      </c>
      <c r="E5773" t="e">
        <f>VLOOKUP($D$1&amp;D5773,定价因子!E:F,2,0)</f>
        <v>#N/A</v>
      </c>
      <c r="G5773" t="e">
        <f>VLOOKUP($F$1&amp;F5773,定价因子!E:F,2,0)</f>
        <v>#N/A</v>
      </c>
      <c r="H5773" s="104" t="e">
        <f>C5773*PRODUCT(#REF!,#REF!,G5773,,#REF!,E5773)</f>
        <v>#N/A</v>
      </c>
    </row>
    <row r="5774" spans="3:8">
      <c r="C5774" t="e">
        <f>VLOOKUP(B5774,定价因子!L:M,2,0)</f>
        <v>#N/A</v>
      </c>
      <c r="E5774" t="e">
        <f>VLOOKUP($D$1&amp;D5774,定价因子!E:F,2,0)</f>
        <v>#N/A</v>
      </c>
      <c r="G5774" t="e">
        <f>VLOOKUP($F$1&amp;F5774,定价因子!E:F,2,0)</f>
        <v>#N/A</v>
      </c>
      <c r="H5774" s="104" t="e">
        <f>C5774*PRODUCT(#REF!,#REF!,G5774,,#REF!,E5774)</f>
        <v>#N/A</v>
      </c>
    </row>
    <row r="5775" spans="3:8">
      <c r="C5775" t="e">
        <f>VLOOKUP(B5775,定价因子!L:M,2,0)</f>
        <v>#N/A</v>
      </c>
      <c r="E5775" t="e">
        <f>VLOOKUP($D$1&amp;D5775,定价因子!E:F,2,0)</f>
        <v>#N/A</v>
      </c>
      <c r="G5775" t="e">
        <f>VLOOKUP($F$1&amp;F5775,定价因子!E:F,2,0)</f>
        <v>#N/A</v>
      </c>
      <c r="H5775" s="104" t="e">
        <f>C5775*PRODUCT(#REF!,#REF!,G5775,,#REF!,E5775)</f>
        <v>#N/A</v>
      </c>
    </row>
    <row r="5776" spans="3:8">
      <c r="C5776" t="e">
        <f>VLOOKUP(B5776,定价因子!L:M,2,0)</f>
        <v>#N/A</v>
      </c>
      <c r="E5776" t="e">
        <f>VLOOKUP($D$1&amp;D5776,定价因子!E:F,2,0)</f>
        <v>#N/A</v>
      </c>
      <c r="G5776" t="e">
        <f>VLOOKUP($F$1&amp;F5776,定价因子!E:F,2,0)</f>
        <v>#N/A</v>
      </c>
      <c r="H5776" s="104" t="e">
        <f>C5776*PRODUCT(#REF!,#REF!,G5776,,#REF!,E5776)</f>
        <v>#N/A</v>
      </c>
    </row>
    <row r="5777" spans="3:8">
      <c r="C5777" t="e">
        <f>VLOOKUP(B5777,定价因子!L:M,2,0)</f>
        <v>#N/A</v>
      </c>
      <c r="E5777" t="e">
        <f>VLOOKUP($D$1&amp;D5777,定价因子!E:F,2,0)</f>
        <v>#N/A</v>
      </c>
      <c r="G5777" t="e">
        <f>VLOOKUP($F$1&amp;F5777,定价因子!E:F,2,0)</f>
        <v>#N/A</v>
      </c>
      <c r="H5777" s="104" t="e">
        <f>C5777*PRODUCT(#REF!,#REF!,G5777,,#REF!,E5777)</f>
        <v>#N/A</v>
      </c>
    </row>
    <row r="5778" spans="3:8">
      <c r="C5778" t="e">
        <f>VLOOKUP(B5778,定价因子!L:M,2,0)</f>
        <v>#N/A</v>
      </c>
      <c r="E5778" t="e">
        <f>VLOOKUP($D$1&amp;D5778,定价因子!E:F,2,0)</f>
        <v>#N/A</v>
      </c>
      <c r="G5778" t="e">
        <f>VLOOKUP($F$1&amp;F5778,定价因子!E:F,2,0)</f>
        <v>#N/A</v>
      </c>
      <c r="H5778" s="104" t="e">
        <f>C5778*PRODUCT(#REF!,#REF!,G5778,,#REF!,E5778)</f>
        <v>#N/A</v>
      </c>
    </row>
    <row r="5779" spans="3:8">
      <c r="C5779" t="e">
        <f>VLOOKUP(B5779,定价因子!L:M,2,0)</f>
        <v>#N/A</v>
      </c>
      <c r="E5779" t="e">
        <f>VLOOKUP($D$1&amp;D5779,定价因子!E:F,2,0)</f>
        <v>#N/A</v>
      </c>
      <c r="G5779" t="e">
        <f>VLOOKUP($F$1&amp;F5779,定价因子!E:F,2,0)</f>
        <v>#N/A</v>
      </c>
      <c r="H5779" s="104" t="e">
        <f>C5779*PRODUCT(#REF!,#REF!,G5779,,#REF!,E5779)</f>
        <v>#N/A</v>
      </c>
    </row>
    <row r="5780" spans="3:8">
      <c r="C5780" t="e">
        <f>VLOOKUP(B5780,定价因子!L:M,2,0)</f>
        <v>#N/A</v>
      </c>
      <c r="E5780" t="e">
        <f>VLOOKUP($D$1&amp;D5780,定价因子!E:F,2,0)</f>
        <v>#N/A</v>
      </c>
      <c r="G5780" t="e">
        <f>VLOOKUP($F$1&amp;F5780,定价因子!E:F,2,0)</f>
        <v>#N/A</v>
      </c>
      <c r="H5780" s="104" t="e">
        <f>C5780*PRODUCT(#REF!,#REF!,G5780,,#REF!,E5780)</f>
        <v>#N/A</v>
      </c>
    </row>
    <row r="5781" spans="3:8">
      <c r="C5781" t="e">
        <f>VLOOKUP(B5781,定价因子!L:M,2,0)</f>
        <v>#N/A</v>
      </c>
      <c r="E5781" t="e">
        <f>VLOOKUP($D$1&amp;D5781,定价因子!E:F,2,0)</f>
        <v>#N/A</v>
      </c>
      <c r="G5781" t="e">
        <f>VLOOKUP($F$1&amp;F5781,定价因子!E:F,2,0)</f>
        <v>#N/A</v>
      </c>
      <c r="H5781" s="104" t="e">
        <f>C5781*PRODUCT(#REF!,#REF!,G5781,,#REF!,E5781)</f>
        <v>#N/A</v>
      </c>
    </row>
    <row r="5782" spans="3:8">
      <c r="C5782" t="e">
        <f>VLOOKUP(B5782,定价因子!L:M,2,0)</f>
        <v>#N/A</v>
      </c>
      <c r="E5782" t="e">
        <f>VLOOKUP($D$1&amp;D5782,定价因子!E:F,2,0)</f>
        <v>#N/A</v>
      </c>
      <c r="G5782" t="e">
        <f>VLOOKUP($F$1&amp;F5782,定价因子!E:F,2,0)</f>
        <v>#N/A</v>
      </c>
      <c r="H5782" s="104" t="e">
        <f>C5782*PRODUCT(#REF!,#REF!,G5782,,#REF!,E5782)</f>
        <v>#N/A</v>
      </c>
    </row>
    <row r="5783" spans="3:8">
      <c r="C5783" t="e">
        <f>VLOOKUP(B5783,定价因子!L:M,2,0)</f>
        <v>#N/A</v>
      </c>
      <c r="E5783" t="e">
        <f>VLOOKUP($D$1&amp;D5783,定价因子!E:F,2,0)</f>
        <v>#N/A</v>
      </c>
      <c r="G5783" t="e">
        <f>VLOOKUP($F$1&amp;F5783,定价因子!E:F,2,0)</f>
        <v>#N/A</v>
      </c>
      <c r="H5783" s="104" t="e">
        <f>C5783*PRODUCT(#REF!,#REF!,G5783,,#REF!,E5783)</f>
        <v>#N/A</v>
      </c>
    </row>
    <row r="5784" spans="3:8">
      <c r="C5784" t="e">
        <f>VLOOKUP(B5784,定价因子!L:M,2,0)</f>
        <v>#N/A</v>
      </c>
      <c r="E5784" t="e">
        <f>VLOOKUP($D$1&amp;D5784,定价因子!E:F,2,0)</f>
        <v>#N/A</v>
      </c>
      <c r="G5784" t="e">
        <f>VLOOKUP($F$1&amp;F5784,定价因子!E:F,2,0)</f>
        <v>#N/A</v>
      </c>
      <c r="H5784" s="104" t="e">
        <f>C5784*PRODUCT(#REF!,#REF!,G5784,,#REF!,E5784)</f>
        <v>#N/A</v>
      </c>
    </row>
    <row r="5785" spans="3:8">
      <c r="C5785" t="e">
        <f>VLOOKUP(B5785,定价因子!L:M,2,0)</f>
        <v>#N/A</v>
      </c>
      <c r="E5785" t="e">
        <f>VLOOKUP($D$1&amp;D5785,定价因子!E:F,2,0)</f>
        <v>#N/A</v>
      </c>
      <c r="G5785" t="e">
        <f>VLOOKUP($F$1&amp;F5785,定价因子!E:F,2,0)</f>
        <v>#N/A</v>
      </c>
      <c r="H5785" s="104" t="e">
        <f>C5785*PRODUCT(#REF!,#REF!,G5785,,#REF!,E5785)</f>
        <v>#N/A</v>
      </c>
    </row>
    <row r="5786" spans="3:8">
      <c r="C5786" t="e">
        <f>VLOOKUP(B5786,定价因子!L:M,2,0)</f>
        <v>#N/A</v>
      </c>
      <c r="E5786" t="e">
        <f>VLOOKUP($D$1&amp;D5786,定价因子!E:F,2,0)</f>
        <v>#N/A</v>
      </c>
      <c r="G5786" t="e">
        <f>VLOOKUP($F$1&amp;F5786,定价因子!E:F,2,0)</f>
        <v>#N/A</v>
      </c>
      <c r="H5786" s="104" t="e">
        <f>C5786*PRODUCT(#REF!,#REF!,G5786,,#REF!,E5786)</f>
        <v>#N/A</v>
      </c>
    </row>
    <row r="5787" spans="3:8">
      <c r="C5787" t="e">
        <f>VLOOKUP(B5787,定价因子!L:M,2,0)</f>
        <v>#N/A</v>
      </c>
      <c r="E5787" t="e">
        <f>VLOOKUP($D$1&amp;D5787,定价因子!E:F,2,0)</f>
        <v>#N/A</v>
      </c>
      <c r="G5787" t="e">
        <f>VLOOKUP($F$1&amp;F5787,定价因子!E:F,2,0)</f>
        <v>#N/A</v>
      </c>
      <c r="H5787" s="104" t="e">
        <f>C5787*PRODUCT(#REF!,#REF!,G5787,,#REF!,E5787)</f>
        <v>#N/A</v>
      </c>
    </row>
    <row r="5788" spans="3:8">
      <c r="C5788" t="e">
        <f>VLOOKUP(B5788,定价因子!L:M,2,0)</f>
        <v>#N/A</v>
      </c>
      <c r="E5788" t="e">
        <f>VLOOKUP($D$1&amp;D5788,定价因子!E:F,2,0)</f>
        <v>#N/A</v>
      </c>
      <c r="G5788" t="e">
        <f>VLOOKUP($F$1&amp;F5788,定价因子!E:F,2,0)</f>
        <v>#N/A</v>
      </c>
      <c r="H5788" s="104" t="e">
        <f>C5788*PRODUCT(#REF!,#REF!,G5788,,#REF!,E5788)</f>
        <v>#N/A</v>
      </c>
    </row>
    <row r="5789" spans="3:8">
      <c r="C5789" t="e">
        <f>VLOOKUP(B5789,定价因子!L:M,2,0)</f>
        <v>#N/A</v>
      </c>
      <c r="E5789" t="e">
        <f>VLOOKUP($D$1&amp;D5789,定价因子!E:F,2,0)</f>
        <v>#N/A</v>
      </c>
      <c r="G5789" t="e">
        <f>VLOOKUP($F$1&amp;F5789,定价因子!E:F,2,0)</f>
        <v>#N/A</v>
      </c>
      <c r="H5789" s="104" t="e">
        <f>C5789*PRODUCT(#REF!,#REF!,G5789,,#REF!,E5789)</f>
        <v>#N/A</v>
      </c>
    </row>
    <row r="5790" spans="3:8">
      <c r="C5790" t="e">
        <f>VLOOKUP(B5790,定价因子!L:M,2,0)</f>
        <v>#N/A</v>
      </c>
      <c r="E5790" t="e">
        <f>VLOOKUP($D$1&amp;D5790,定价因子!E:F,2,0)</f>
        <v>#N/A</v>
      </c>
      <c r="G5790" t="e">
        <f>VLOOKUP($F$1&amp;F5790,定价因子!E:F,2,0)</f>
        <v>#N/A</v>
      </c>
      <c r="H5790" s="104" t="e">
        <f>C5790*PRODUCT(#REF!,#REF!,G5790,,#REF!,E5790)</f>
        <v>#N/A</v>
      </c>
    </row>
    <row r="5791" spans="3:8">
      <c r="C5791" t="e">
        <f>VLOOKUP(B5791,定价因子!L:M,2,0)</f>
        <v>#N/A</v>
      </c>
      <c r="E5791" t="e">
        <f>VLOOKUP($D$1&amp;D5791,定价因子!E:F,2,0)</f>
        <v>#N/A</v>
      </c>
      <c r="G5791" t="e">
        <f>VLOOKUP($F$1&amp;F5791,定价因子!E:F,2,0)</f>
        <v>#N/A</v>
      </c>
      <c r="H5791" s="104" t="e">
        <f>C5791*PRODUCT(#REF!,#REF!,G5791,,#REF!,E5791)</f>
        <v>#N/A</v>
      </c>
    </row>
    <row r="5792" spans="3:8">
      <c r="C5792" t="e">
        <f>VLOOKUP(B5792,定价因子!L:M,2,0)</f>
        <v>#N/A</v>
      </c>
      <c r="E5792" t="e">
        <f>VLOOKUP($D$1&amp;D5792,定价因子!E:F,2,0)</f>
        <v>#N/A</v>
      </c>
      <c r="G5792" t="e">
        <f>VLOOKUP($F$1&amp;F5792,定价因子!E:F,2,0)</f>
        <v>#N/A</v>
      </c>
      <c r="H5792" s="104" t="e">
        <f>C5792*PRODUCT(#REF!,#REF!,G5792,,#REF!,E5792)</f>
        <v>#N/A</v>
      </c>
    </row>
    <row r="5793" spans="3:8">
      <c r="C5793" t="e">
        <f>VLOOKUP(B5793,定价因子!L:M,2,0)</f>
        <v>#N/A</v>
      </c>
      <c r="E5793" t="e">
        <f>VLOOKUP($D$1&amp;D5793,定价因子!E:F,2,0)</f>
        <v>#N/A</v>
      </c>
      <c r="G5793" t="e">
        <f>VLOOKUP($F$1&amp;F5793,定价因子!E:F,2,0)</f>
        <v>#N/A</v>
      </c>
      <c r="H5793" s="104" t="e">
        <f>C5793*PRODUCT(#REF!,#REF!,G5793,,#REF!,E5793)</f>
        <v>#N/A</v>
      </c>
    </row>
    <row r="5794" spans="3:8">
      <c r="C5794" t="e">
        <f>VLOOKUP(B5794,定价因子!L:M,2,0)</f>
        <v>#N/A</v>
      </c>
      <c r="E5794" t="e">
        <f>VLOOKUP($D$1&amp;D5794,定价因子!E:F,2,0)</f>
        <v>#N/A</v>
      </c>
      <c r="G5794" t="e">
        <f>VLOOKUP($F$1&amp;F5794,定价因子!E:F,2,0)</f>
        <v>#N/A</v>
      </c>
      <c r="H5794" s="104" t="e">
        <f>C5794*PRODUCT(#REF!,#REF!,G5794,,#REF!,E5794)</f>
        <v>#N/A</v>
      </c>
    </row>
    <row r="5795" spans="3:8">
      <c r="C5795" t="e">
        <f>VLOOKUP(B5795,定价因子!L:M,2,0)</f>
        <v>#N/A</v>
      </c>
      <c r="E5795" t="e">
        <f>VLOOKUP($D$1&amp;D5795,定价因子!E:F,2,0)</f>
        <v>#N/A</v>
      </c>
      <c r="G5795" t="e">
        <f>VLOOKUP($F$1&amp;F5795,定价因子!E:F,2,0)</f>
        <v>#N/A</v>
      </c>
      <c r="H5795" s="104" t="e">
        <f>C5795*PRODUCT(#REF!,#REF!,G5795,,#REF!,E5795)</f>
        <v>#N/A</v>
      </c>
    </row>
    <row r="5796" spans="3:8">
      <c r="C5796" t="e">
        <f>VLOOKUP(B5796,定价因子!L:M,2,0)</f>
        <v>#N/A</v>
      </c>
      <c r="E5796" t="e">
        <f>VLOOKUP($D$1&amp;D5796,定价因子!E:F,2,0)</f>
        <v>#N/A</v>
      </c>
      <c r="G5796" t="e">
        <f>VLOOKUP($F$1&amp;F5796,定价因子!E:F,2,0)</f>
        <v>#N/A</v>
      </c>
      <c r="H5796" s="104" t="e">
        <f>C5796*PRODUCT(#REF!,#REF!,G5796,,#REF!,E5796)</f>
        <v>#N/A</v>
      </c>
    </row>
    <row r="5797" spans="3:8">
      <c r="C5797" t="e">
        <f>VLOOKUP(B5797,定价因子!L:M,2,0)</f>
        <v>#N/A</v>
      </c>
      <c r="E5797" t="e">
        <f>VLOOKUP($D$1&amp;D5797,定价因子!E:F,2,0)</f>
        <v>#N/A</v>
      </c>
      <c r="G5797" t="e">
        <f>VLOOKUP($F$1&amp;F5797,定价因子!E:F,2,0)</f>
        <v>#N/A</v>
      </c>
      <c r="H5797" s="104" t="e">
        <f>C5797*PRODUCT(#REF!,#REF!,G5797,,#REF!,E5797)</f>
        <v>#N/A</v>
      </c>
    </row>
    <row r="5798" spans="3:8">
      <c r="C5798" t="e">
        <f>VLOOKUP(B5798,定价因子!L:M,2,0)</f>
        <v>#N/A</v>
      </c>
      <c r="E5798" t="e">
        <f>VLOOKUP($D$1&amp;D5798,定价因子!E:F,2,0)</f>
        <v>#N/A</v>
      </c>
      <c r="G5798" t="e">
        <f>VLOOKUP($F$1&amp;F5798,定价因子!E:F,2,0)</f>
        <v>#N/A</v>
      </c>
      <c r="H5798" s="104" t="e">
        <f>C5798*PRODUCT(#REF!,#REF!,G5798,,#REF!,E5798)</f>
        <v>#N/A</v>
      </c>
    </row>
    <row r="5799" spans="3:8">
      <c r="C5799" t="e">
        <f>VLOOKUP(B5799,定价因子!L:M,2,0)</f>
        <v>#N/A</v>
      </c>
      <c r="E5799" t="e">
        <f>VLOOKUP($D$1&amp;D5799,定价因子!E:F,2,0)</f>
        <v>#N/A</v>
      </c>
      <c r="G5799" t="e">
        <f>VLOOKUP($F$1&amp;F5799,定价因子!E:F,2,0)</f>
        <v>#N/A</v>
      </c>
      <c r="H5799" s="104" t="e">
        <f>C5799*PRODUCT(#REF!,#REF!,G5799,,#REF!,E5799)</f>
        <v>#N/A</v>
      </c>
    </row>
    <row r="5800" spans="3:8">
      <c r="C5800" t="e">
        <f>VLOOKUP(B5800,定价因子!L:M,2,0)</f>
        <v>#N/A</v>
      </c>
      <c r="E5800" t="e">
        <f>VLOOKUP($D$1&amp;D5800,定价因子!E:F,2,0)</f>
        <v>#N/A</v>
      </c>
      <c r="G5800" t="e">
        <f>VLOOKUP($F$1&amp;F5800,定价因子!E:F,2,0)</f>
        <v>#N/A</v>
      </c>
      <c r="H5800" s="104" t="e">
        <f>C5800*PRODUCT(#REF!,#REF!,G5800,,#REF!,E5800)</f>
        <v>#N/A</v>
      </c>
    </row>
    <row r="5801" spans="3:8">
      <c r="C5801" t="e">
        <f>VLOOKUP(B5801,定价因子!L:M,2,0)</f>
        <v>#N/A</v>
      </c>
      <c r="E5801" t="e">
        <f>VLOOKUP($D$1&amp;D5801,定价因子!E:F,2,0)</f>
        <v>#N/A</v>
      </c>
      <c r="G5801" t="e">
        <f>VLOOKUP($F$1&amp;F5801,定价因子!E:F,2,0)</f>
        <v>#N/A</v>
      </c>
      <c r="H5801" s="104" t="e">
        <f>C5801*PRODUCT(#REF!,#REF!,G5801,,#REF!,E5801)</f>
        <v>#N/A</v>
      </c>
    </row>
    <row r="5802" spans="3:8">
      <c r="C5802" t="e">
        <f>VLOOKUP(B5802,定价因子!L:M,2,0)</f>
        <v>#N/A</v>
      </c>
      <c r="E5802" t="e">
        <f>VLOOKUP($D$1&amp;D5802,定价因子!E:F,2,0)</f>
        <v>#N/A</v>
      </c>
      <c r="G5802" t="e">
        <f>VLOOKUP($F$1&amp;F5802,定价因子!E:F,2,0)</f>
        <v>#N/A</v>
      </c>
      <c r="H5802" s="104" t="e">
        <f>C5802*PRODUCT(#REF!,#REF!,G5802,,#REF!,E5802)</f>
        <v>#N/A</v>
      </c>
    </row>
    <row r="5803" spans="3:8">
      <c r="C5803" t="e">
        <f>VLOOKUP(B5803,定价因子!L:M,2,0)</f>
        <v>#N/A</v>
      </c>
      <c r="E5803" t="e">
        <f>VLOOKUP($D$1&amp;D5803,定价因子!E:F,2,0)</f>
        <v>#N/A</v>
      </c>
      <c r="G5803" t="e">
        <f>VLOOKUP($F$1&amp;F5803,定价因子!E:F,2,0)</f>
        <v>#N/A</v>
      </c>
      <c r="H5803" s="104" t="e">
        <f>C5803*PRODUCT(#REF!,#REF!,G5803,,#REF!,E5803)</f>
        <v>#N/A</v>
      </c>
    </row>
    <row r="5804" spans="3:8">
      <c r="C5804" t="e">
        <f>VLOOKUP(B5804,定价因子!L:M,2,0)</f>
        <v>#N/A</v>
      </c>
      <c r="E5804" t="e">
        <f>VLOOKUP($D$1&amp;D5804,定价因子!E:F,2,0)</f>
        <v>#N/A</v>
      </c>
      <c r="G5804" t="e">
        <f>VLOOKUP($F$1&amp;F5804,定价因子!E:F,2,0)</f>
        <v>#N/A</v>
      </c>
      <c r="H5804" s="104" t="e">
        <f>C5804*PRODUCT(#REF!,#REF!,G5804,,#REF!,E5804)</f>
        <v>#N/A</v>
      </c>
    </row>
    <row r="5805" spans="3:8">
      <c r="C5805" t="e">
        <f>VLOOKUP(B5805,定价因子!L:M,2,0)</f>
        <v>#N/A</v>
      </c>
      <c r="E5805" t="e">
        <f>VLOOKUP($D$1&amp;D5805,定价因子!E:F,2,0)</f>
        <v>#N/A</v>
      </c>
      <c r="G5805" t="e">
        <f>VLOOKUP($F$1&amp;F5805,定价因子!E:F,2,0)</f>
        <v>#N/A</v>
      </c>
      <c r="H5805" s="104" t="e">
        <f>C5805*PRODUCT(#REF!,#REF!,G5805,,#REF!,E5805)</f>
        <v>#N/A</v>
      </c>
    </row>
    <row r="5806" spans="3:8">
      <c r="C5806" t="e">
        <f>VLOOKUP(B5806,定价因子!L:M,2,0)</f>
        <v>#N/A</v>
      </c>
      <c r="E5806" t="e">
        <f>VLOOKUP($D$1&amp;D5806,定价因子!E:F,2,0)</f>
        <v>#N/A</v>
      </c>
      <c r="G5806" t="e">
        <f>VLOOKUP($F$1&amp;F5806,定价因子!E:F,2,0)</f>
        <v>#N/A</v>
      </c>
      <c r="H5806" s="104" t="e">
        <f>C5806*PRODUCT(#REF!,#REF!,G5806,,#REF!,E5806)</f>
        <v>#N/A</v>
      </c>
    </row>
    <row r="5807" spans="3:8">
      <c r="C5807" t="e">
        <f>VLOOKUP(B5807,定价因子!L:M,2,0)</f>
        <v>#N/A</v>
      </c>
      <c r="E5807" t="e">
        <f>VLOOKUP($D$1&amp;D5807,定价因子!E:F,2,0)</f>
        <v>#N/A</v>
      </c>
      <c r="G5807" t="e">
        <f>VLOOKUP($F$1&amp;F5807,定价因子!E:F,2,0)</f>
        <v>#N/A</v>
      </c>
      <c r="H5807" s="104" t="e">
        <f>C5807*PRODUCT(#REF!,#REF!,G5807,,#REF!,E5807)</f>
        <v>#N/A</v>
      </c>
    </row>
    <row r="5808" spans="3:8">
      <c r="C5808" t="e">
        <f>VLOOKUP(B5808,定价因子!L:M,2,0)</f>
        <v>#N/A</v>
      </c>
      <c r="E5808" t="e">
        <f>VLOOKUP($D$1&amp;D5808,定价因子!E:F,2,0)</f>
        <v>#N/A</v>
      </c>
      <c r="G5808" t="e">
        <f>VLOOKUP($F$1&amp;F5808,定价因子!E:F,2,0)</f>
        <v>#N/A</v>
      </c>
      <c r="H5808" s="104" t="e">
        <f>C5808*PRODUCT(#REF!,#REF!,G5808,,#REF!,E5808)</f>
        <v>#N/A</v>
      </c>
    </row>
    <row r="5809" spans="3:8">
      <c r="C5809" t="e">
        <f>VLOOKUP(B5809,定价因子!L:M,2,0)</f>
        <v>#N/A</v>
      </c>
      <c r="E5809" t="e">
        <f>VLOOKUP($D$1&amp;D5809,定价因子!E:F,2,0)</f>
        <v>#N/A</v>
      </c>
      <c r="G5809" t="e">
        <f>VLOOKUP($F$1&amp;F5809,定价因子!E:F,2,0)</f>
        <v>#N/A</v>
      </c>
      <c r="H5809" s="104" t="e">
        <f>C5809*PRODUCT(#REF!,#REF!,G5809,,#REF!,E5809)</f>
        <v>#N/A</v>
      </c>
    </row>
    <row r="5810" spans="3:8">
      <c r="C5810" t="e">
        <f>VLOOKUP(B5810,定价因子!L:M,2,0)</f>
        <v>#N/A</v>
      </c>
      <c r="E5810" t="e">
        <f>VLOOKUP($D$1&amp;D5810,定价因子!E:F,2,0)</f>
        <v>#N/A</v>
      </c>
      <c r="G5810" t="e">
        <f>VLOOKUP($F$1&amp;F5810,定价因子!E:F,2,0)</f>
        <v>#N/A</v>
      </c>
      <c r="H5810" s="104" t="e">
        <f>C5810*PRODUCT(#REF!,#REF!,G5810,,#REF!,E5810)</f>
        <v>#N/A</v>
      </c>
    </row>
    <row r="5811" spans="3:8">
      <c r="C5811" t="e">
        <f>VLOOKUP(B5811,定价因子!L:M,2,0)</f>
        <v>#N/A</v>
      </c>
      <c r="E5811" t="e">
        <f>VLOOKUP($D$1&amp;D5811,定价因子!E:F,2,0)</f>
        <v>#N/A</v>
      </c>
      <c r="G5811" t="e">
        <f>VLOOKUP($F$1&amp;F5811,定价因子!E:F,2,0)</f>
        <v>#N/A</v>
      </c>
      <c r="H5811" s="104" t="e">
        <f>C5811*PRODUCT(#REF!,#REF!,G5811,,#REF!,E5811)</f>
        <v>#N/A</v>
      </c>
    </row>
    <row r="5812" spans="3:8">
      <c r="C5812" t="e">
        <f>VLOOKUP(B5812,定价因子!L:M,2,0)</f>
        <v>#N/A</v>
      </c>
      <c r="E5812" t="e">
        <f>VLOOKUP($D$1&amp;D5812,定价因子!E:F,2,0)</f>
        <v>#N/A</v>
      </c>
      <c r="G5812" t="e">
        <f>VLOOKUP($F$1&amp;F5812,定价因子!E:F,2,0)</f>
        <v>#N/A</v>
      </c>
      <c r="H5812" s="104" t="e">
        <f>C5812*PRODUCT(#REF!,#REF!,G5812,,#REF!,E5812)</f>
        <v>#N/A</v>
      </c>
    </row>
    <row r="5813" spans="3:8">
      <c r="C5813" t="e">
        <f>VLOOKUP(B5813,定价因子!L:M,2,0)</f>
        <v>#N/A</v>
      </c>
      <c r="E5813" t="e">
        <f>VLOOKUP($D$1&amp;D5813,定价因子!E:F,2,0)</f>
        <v>#N/A</v>
      </c>
      <c r="G5813" t="e">
        <f>VLOOKUP($F$1&amp;F5813,定价因子!E:F,2,0)</f>
        <v>#N/A</v>
      </c>
      <c r="H5813" s="104" t="e">
        <f>C5813*PRODUCT(#REF!,#REF!,G5813,,#REF!,E5813)</f>
        <v>#N/A</v>
      </c>
    </row>
    <row r="5814" spans="3:8">
      <c r="C5814" t="e">
        <f>VLOOKUP(B5814,定价因子!L:M,2,0)</f>
        <v>#N/A</v>
      </c>
      <c r="E5814" t="e">
        <f>VLOOKUP($D$1&amp;D5814,定价因子!E:F,2,0)</f>
        <v>#N/A</v>
      </c>
      <c r="G5814" t="e">
        <f>VLOOKUP($F$1&amp;F5814,定价因子!E:F,2,0)</f>
        <v>#N/A</v>
      </c>
      <c r="H5814" s="104" t="e">
        <f>C5814*PRODUCT(#REF!,#REF!,G5814,,#REF!,E5814)</f>
        <v>#N/A</v>
      </c>
    </row>
    <row r="5815" spans="3:8">
      <c r="C5815" t="e">
        <f>VLOOKUP(B5815,定价因子!L:M,2,0)</f>
        <v>#N/A</v>
      </c>
      <c r="E5815" t="e">
        <f>VLOOKUP($D$1&amp;D5815,定价因子!E:F,2,0)</f>
        <v>#N/A</v>
      </c>
      <c r="G5815" t="e">
        <f>VLOOKUP($F$1&amp;F5815,定价因子!E:F,2,0)</f>
        <v>#N/A</v>
      </c>
      <c r="H5815" s="104" t="e">
        <f>C5815*PRODUCT(#REF!,#REF!,G5815,,#REF!,E5815)</f>
        <v>#N/A</v>
      </c>
    </row>
    <row r="5816" spans="3:8">
      <c r="C5816" t="e">
        <f>VLOOKUP(B5816,定价因子!L:M,2,0)</f>
        <v>#N/A</v>
      </c>
      <c r="E5816" t="e">
        <f>VLOOKUP($D$1&amp;D5816,定价因子!E:F,2,0)</f>
        <v>#N/A</v>
      </c>
      <c r="G5816" t="e">
        <f>VLOOKUP($F$1&amp;F5816,定价因子!E:F,2,0)</f>
        <v>#N/A</v>
      </c>
      <c r="H5816" s="104" t="e">
        <f>C5816*PRODUCT(#REF!,#REF!,G5816,,#REF!,E5816)</f>
        <v>#N/A</v>
      </c>
    </row>
    <row r="5817" spans="3:8">
      <c r="C5817" t="e">
        <f>VLOOKUP(B5817,定价因子!L:M,2,0)</f>
        <v>#N/A</v>
      </c>
      <c r="E5817" t="e">
        <f>VLOOKUP($D$1&amp;D5817,定价因子!E:F,2,0)</f>
        <v>#N/A</v>
      </c>
      <c r="G5817" t="e">
        <f>VLOOKUP($F$1&amp;F5817,定价因子!E:F,2,0)</f>
        <v>#N/A</v>
      </c>
      <c r="H5817" s="104" t="e">
        <f>C5817*PRODUCT(#REF!,#REF!,G5817,,#REF!,E5817)</f>
        <v>#N/A</v>
      </c>
    </row>
    <row r="5818" spans="3:8">
      <c r="C5818" t="e">
        <f>VLOOKUP(B5818,定价因子!L:M,2,0)</f>
        <v>#N/A</v>
      </c>
      <c r="E5818" t="e">
        <f>VLOOKUP($D$1&amp;D5818,定价因子!E:F,2,0)</f>
        <v>#N/A</v>
      </c>
      <c r="G5818" t="e">
        <f>VLOOKUP($F$1&amp;F5818,定价因子!E:F,2,0)</f>
        <v>#N/A</v>
      </c>
      <c r="H5818" s="104" t="e">
        <f>C5818*PRODUCT(#REF!,#REF!,G5818,,#REF!,E5818)</f>
        <v>#N/A</v>
      </c>
    </row>
    <row r="5819" spans="3:8">
      <c r="C5819" t="e">
        <f>VLOOKUP(B5819,定价因子!L:M,2,0)</f>
        <v>#N/A</v>
      </c>
      <c r="E5819" t="e">
        <f>VLOOKUP($D$1&amp;D5819,定价因子!E:F,2,0)</f>
        <v>#N/A</v>
      </c>
      <c r="G5819" t="e">
        <f>VLOOKUP($F$1&amp;F5819,定价因子!E:F,2,0)</f>
        <v>#N/A</v>
      </c>
      <c r="H5819" s="104" t="e">
        <f>C5819*PRODUCT(#REF!,#REF!,G5819,,#REF!,E5819)</f>
        <v>#N/A</v>
      </c>
    </row>
    <row r="5820" spans="3:8">
      <c r="C5820" t="e">
        <f>VLOOKUP(B5820,定价因子!L:M,2,0)</f>
        <v>#N/A</v>
      </c>
      <c r="E5820" t="e">
        <f>VLOOKUP($D$1&amp;D5820,定价因子!E:F,2,0)</f>
        <v>#N/A</v>
      </c>
      <c r="G5820" t="e">
        <f>VLOOKUP($F$1&amp;F5820,定价因子!E:F,2,0)</f>
        <v>#N/A</v>
      </c>
      <c r="H5820" s="104" t="e">
        <f>C5820*PRODUCT(#REF!,#REF!,G5820,,#REF!,E5820)</f>
        <v>#N/A</v>
      </c>
    </row>
    <row r="5821" spans="3:8">
      <c r="C5821" t="e">
        <f>VLOOKUP(B5821,定价因子!L:M,2,0)</f>
        <v>#N/A</v>
      </c>
      <c r="E5821" t="e">
        <f>VLOOKUP($D$1&amp;D5821,定价因子!E:F,2,0)</f>
        <v>#N/A</v>
      </c>
      <c r="G5821" t="e">
        <f>VLOOKUP($F$1&amp;F5821,定价因子!E:F,2,0)</f>
        <v>#N/A</v>
      </c>
      <c r="H5821" s="104" t="e">
        <f>C5821*PRODUCT(#REF!,#REF!,G5821,,#REF!,E5821)</f>
        <v>#N/A</v>
      </c>
    </row>
    <row r="5822" spans="3:8">
      <c r="C5822" t="e">
        <f>VLOOKUP(B5822,定价因子!L:M,2,0)</f>
        <v>#N/A</v>
      </c>
      <c r="E5822" t="e">
        <f>VLOOKUP($D$1&amp;D5822,定价因子!E:F,2,0)</f>
        <v>#N/A</v>
      </c>
      <c r="G5822" t="e">
        <f>VLOOKUP($F$1&amp;F5822,定价因子!E:F,2,0)</f>
        <v>#N/A</v>
      </c>
      <c r="H5822" s="104" t="e">
        <f>C5822*PRODUCT(#REF!,#REF!,G5822,,#REF!,E5822)</f>
        <v>#N/A</v>
      </c>
    </row>
    <row r="5823" spans="3:8">
      <c r="C5823" t="e">
        <f>VLOOKUP(B5823,定价因子!L:M,2,0)</f>
        <v>#N/A</v>
      </c>
      <c r="E5823" t="e">
        <f>VLOOKUP($D$1&amp;D5823,定价因子!E:F,2,0)</f>
        <v>#N/A</v>
      </c>
      <c r="G5823" t="e">
        <f>VLOOKUP($F$1&amp;F5823,定价因子!E:F,2,0)</f>
        <v>#N/A</v>
      </c>
      <c r="H5823" s="104" t="e">
        <f>C5823*PRODUCT(#REF!,#REF!,G5823,,#REF!,E5823)</f>
        <v>#N/A</v>
      </c>
    </row>
    <row r="5824" spans="3:8">
      <c r="C5824" t="e">
        <f>VLOOKUP(B5824,定价因子!L:M,2,0)</f>
        <v>#N/A</v>
      </c>
      <c r="E5824" t="e">
        <f>VLOOKUP($D$1&amp;D5824,定价因子!E:F,2,0)</f>
        <v>#N/A</v>
      </c>
      <c r="G5824" t="e">
        <f>VLOOKUP($F$1&amp;F5824,定价因子!E:F,2,0)</f>
        <v>#N/A</v>
      </c>
      <c r="H5824" s="104" t="e">
        <f>C5824*PRODUCT(#REF!,#REF!,G5824,,#REF!,E5824)</f>
        <v>#N/A</v>
      </c>
    </row>
    <row r="5825" spans="3:8">
      <c r="C5825" t="e">
        <f>VLOOKUP(B5825,定价因子!L:M,2,0)</f>
        <v>#N/A</v>
      </c>
      <c r="E5825" t="e">
        <f>VLOOKUP($D$1&amp;D5825,定价因子!E:F,2,0)</f>
        <v>#N/A</v>
      </c>
      <c r="G5825" t="e">
        <f>VLOOKUP($F$1&amp;F5825,定价因子!E:F,2,0)</f>
        <v>#N/A</v>
      </c>
      <c r="H5825" s="104" t="e">
        <f>C5825*PRODUCT(#REF!,#REF!,G5825,,#REF!,E5825)</f>
        <v>#N/A</v>
      </c>
    </row>
    <row r="5826" spans="3:8">
      <c r="C5826" t="e">
        <f>VLOOKUP(B5826,定价因子!L:M,2,0)</f>
        <v>#N/A</v>
      </c>
      <c r="E5826" t="e">
        <f>VLOOKUP($D$1&amp;D5826,定价因子!E:F,2,0)</f>
        <v>#N/A</v>
      </c>
      <c r="G5826" t="e">
        <f>VLOOKUP($F$1&amp;F5826,定价因子!E:F,2,0)</f>
        <v>#N/A</v>
      </c>
      <c r="H5826" s="104" t="e">
        <f>C5826*PRODUCT(#REF!,#REF!,G5826,,#REF!,E5826)</f>
        <v>#N/A</v>
      </c>
    </row>
    <row r="5827" spans="3:8">
      <c r="C5827" t="e">
        <f>VLOOKUP(B5827,定价因子!L:M,2,0)</f>
        <v>#N/A</v>
      </c>
      <c r="E5827" t="e">
        <f>VLOOKUP($D$1&amp;D5827,定价因子!E:F,2,0)</f>
        <v>#N/A</v>
      </c>
      <c r="G5827" t="e">
        <f>VLOOKUP($F$1&amp;F5827,定价因子!E:F,2,0)</f>
        <v>#N/A</v>
      </c>
      <c r="H5827" s="104" t="e">
        <f>C5827*PRODUCT(#REF!,#REF!,G5827,,#REF!,E5827)</f>
        <v>#N/A</v>
      </c>
    </row>
    <row r="5828" spans="3:8">
      <c r="C5828" t="e">
        <f>VLOOKUP(B5828,定价因子!L:M,2,0)</f>
        <v>#N/A</v>
      </c>
      <c r="E5828" t="e">
        <f>VLOOKUP($D$1&amp;D5828,定价因子!E:F,2,0)</f>
        <v>#N/A</v>
      </c>
      <c r="G5828" t="e">
        <f>VLOOKUP($F$1&amp;F5828,定价因子!E:F,2,0)</f>
        <v>#N/A</v>
      </c>
      <c r="H5828" s="104" t="e">
        <f>C5828*PRODUCT(#REF!,#REF!,G5828,,#REF!,E5828)</f>
        <v>#N/A</v>
      </c>
    </row>
    <row r="5829" spans="3:8">
      <c r="C5829" t="e">
        <f>VLOOKUP(B5829,定价因子!L:M,2,0)</f>
        <v>#N/A</v>
      </c>
      <c r="E5829" t="e">
        <f>VLOOKUP($D$1&amp;D5829,定价因子!E:F,2,0)</f>
        <v>#N/A</v>
      </c>
      <c r="G5829" t="e">
        <f>VLOOKUP($F$1&amp;F5829,定价因子!E:F,2,0)</f>
        <v>#N/A</v>
      </c>
      <c r="H5829" s="104" t="e">
        <f>C5829*PRODUCT(#REF!,#REF!,G5829,,#REF!,E5829)</f>
        <v>#N/A</v>
      </c>
    </row>
    <row r="5830" spans="3:8">
      <c r="C5830" t="e">
        <f>VLOOKUP(B5830,定价因子!L:M,2,0)</f>
        <v>#N/A</v>
      </c>
      <c r="E5830" t="e">
        <f>VLOOKUP($D$1&amp;D5830,定价因子!E:F,2,0)</f>
        <v>#N/A</v>
      </c>
      <c r="G5830" t="e">
        <f>VLOOKUP($F$1&amp;F5830,定价因子!E:F,2,0)</f>
        <v>#N/A</v>
      </c>
      <c r="H5830" s="104" t="e">
        <f>C5830*PRODUCT(#REF!,#REF!,G5830,,#REF!,E5830)</f>
        <v>#N/A</v>
      </c>
    </row>
    <row r="5831" spans="3:8">
      <c r="C5831" t="e">
        <f>VLOOKUP(B5831,定价因子!L:M,2,0)</f>
        <v>#N/A</v>
      </c>
      <c r="E5831" t="e">
        <f>VLOOKUP($D$1&amp;D5831,定价因子!E:F,2,0)</f>
        <v>#N/A</v>
      </c>
      <c r="G5831" t="e">
        <f>VLOOKUP($F$1&amp;F5831,定价因子!E:F,2,0)</f>
        <v>#N/A</v>
      </c>
      <c r="H5831" s="104" t="e">
        <f>C5831*PRODUCT(#REF!,#REF!,G5831,,#REF!,E5831)</f>
        <v>#N/A</v>
      </c>
    </row>
    <row r="5832" spans="3:8">
      <c r="C5832" t="e">
        <f>VLOOKUP(B5832,定价因子!L:M,2,0)</f>
        <v>#N/A</v>
      </c>
      <c r="E5832" t="e">
        <f>VLOOKUP($D$1&amp;D5832,定价因子!E:F,2,0)</f>
        <v>#N/A</v>
      </c>
      <c r="G5832" t="e">
        <f>VLOOKUP($F$1&amp;F5832,定价因子!E:F,2,0)</f>
        <v>#N/A</v>
      </c>
      <c r="H5832" s="104" t="e">
        <f>C5832*PRODUCT(#REF!,#REF!,G5832,,#REF!,E5832)</f>
        <v>#N/A</v>
      </c>
    </row>
    <row r="5833" spans="3:8">
      <c r="C5833" t="e">
        <f>VLOOKUP(B5833,定价因子!L:M,2,0)</f>
        <v>#N/A</v>
      </c>
      <c r="E5833" t="e">
        <f>VLOOKUP($D$1&amp;D5833,定价因子!E:F,2,0)</f>
        <v>#N/A</v>
      </c>
      <c r="G5833" t="e">
        <f>VLOOKUP($F$1&amp;F5833,定价因子!E:F,2,0)</f>
        <v>#N/A</v>
      </c>
      <c r="H5833" s="104" t="e">
        <f>C5833*PRODUCT(#REF!,#REF!,G5833,,#REF!,E5833)</f>
        <v>#N/A</v>
      </c>
    </row>
    <row r="5834" spans="3:8">
      <c r="C5834" t="e">
        <f>VLOOKUP(B5834,定价因子!L:M,2,0)</f>
        <v>#N/A</v>
      </c>
      <c r="E5834" t="e">
        <f>VLOOKUP($D$1&amp;D5834,定价因子!E:F,2,0)</f>
        <v>#N/A</v>
      </c>
      <c r="G5834" t="e">
        <f>VLOOKUP($F$1&amp;F5834,定价因子!E:F,2,0)</f>
        <v>#N/A</v>
      </c>
      <c r="H5834" s="104" t="e">
        <f>C5834*PRODUCT(#REF!,#REF!,G5834,,#REF!,E5834)</f>
        <v>#N/A</v>
      </c>
    </row>
    <row r="5835" spans="3:8">
      <c r="C5835" t="e">
        <f>VLOOKUP(B5835,定价因子!L:M,2,0)</f>
        <v>#N/A</v>
      </c>
      <c r="E5835" t="e">
        <f>VLOOKUP($D$1&amp;D5835,定价因子!E:F,2,0)</f>
        <v>#N/A</v>
      </c>
      <c r="G5835" t="e">
        <f>VLOOKUP($F$1&amp;F5835,定价因子!E:F,2,0)</f>
        <v>#N/A</v>
      </c>
      <c r="H5835" s="104" t="e">
        <f>C5835*PRODUCT(#REF!,#REF!,G5835,,#REF!,E5835)</f>
        <v>#N/A</v>
      </c>
    </row>
    <row r="5836" spans="3:8">
      <c r="C5836" t="e">
        <f>VLOOKUP(B5836,定价因子!L:M,2,0)</f>
        <v>#N/A</v>
      </c>
      <c r="E5836" t="e">
        <f>VLOOKUP($D$1&amp;D5836,定价因子!E:F,2,0)</f>
        <v>#N/A</v>
      </c>
      <c r="G5836" t="e">
        <f>VLOOKUP($F$1&amp;F5836,定价因子!E:F,2,0)</f>
        <v>#N/A</v>
      </c>
      <c r="H5836" s="104" t="e">
        <f>C5836*PRODUCT(#REF!,#REF!,G5836,,#REF!,E5836)</f>
        <v>#N/A</v>
      </c>
    </row>
    <row r="5837" spans="3:8">
      <c r="C5837" t="e">
        <f>VLOOKUP(B5837,定价因子!L:M,2,0)</f>
        <v>#N/A</v>
      </c>
      <c r="E5837" t="e">
        <f>VLOOKUP($D$1&amp;D5837,定价因子!E:F,2,0)</f>
        <v>#N/A</v>
      </c>
      <c r="G5837" t="e">
        <f>VLOOKUP($F$1&amp;F5837,定价因子!E:F,2,0)</f>
        <v>#N/A</v>
      </c>
      <c r="H5837" s="104" t="e">
        <f>C5837*PRODUCT(#REF!,#REF!,G5837,,#REF!,E5837)</f>
        <v>#N/A</v>
      </c>
    </row>
    <row r="5838" spans="3:8">
      <c r="C5838" t="e">
        <f>VLOOKUP(B5838,定价因子!L:M,2,0)</f>
        <v>#N/A</v>
      </c>
      <c r="E5838" t="e">
        <f>VLOOKUP($D$1&amp;D5838,定价因子!E:F,2,0)</f>
        <v>#N/A</v>
      </c>
      <c r="G5838" t="e">
        <f>VLOOKUP($F$1&amp;F5838,定价因子!E:F,2,0)</f>
        <v>#N/A</v>
      </c>
      <c r="H5838" s="104" t="e">
        <f>C5838*PRODUCT(#REF!,#REF!,G5838,,#REF!,E5838)</f>
        <v>#N/A</v>
      </c>
    </row>
    <row r="5839" spans="3:8">
      <c r="C5839" t="e">
        <f>VLOOKUP(B5839,定价因子!L:M,2,0)</f>
        <v>#N/A</v>
      </c>
      <c r="E5839" t="e">
        <f>VLOOKUP($D$1&amp;D5839,定价因子!E:F,2,0)</f>
        <v>#N/A</v>
      </c>
      <c r="G5839" t="e">
        <f>VLOOKUP($F$1&amp;F5839,定价因子!E:F,2,0)</f>
        <v>#N/A</v>
      </c>
      <c r="H5839" s="104" t="e">
        <f>C5839*PRODUCT(#REF!,#REF!,G5839,,#REF!,E5839)</f>
        <v>#N/A</v>
      </c>
    </row>
    <row r="5840" spans="3:8">
      <c r="C5840" t="e">
        <f>VLOOKUP(B5840,定价因子!L:M,2,0)</f>
        <v>#N/A</v>
      </c>
      <c r="E5840" t="e">
        <f>VLOOKUP($D$1&amp;D5840,定价因子!E:F,2,0)</f>
        <v>#N/A</v>
      </c>
      <c r="G5840" t="e">
        <f>VLOOKUP($F$1&amp;F5840,定价因子!E:F,2,0)</f>
        <v>#N/A</v>
      </c>
      <c r="H5840" s="104" t="e">
        <f>C5840*PRODUCT(#REF!,#REF!,G5840,,#REF!,E5840)</f>
        <v>#N/A</v>
      </c>
    </row>
    <row r="5841" spans="3:8">
      <c r="C5841" t="e">
        <f>VLOOKUP(B5841,定价因子!L:M,2,0)</f>
        <v>#N/A</v>
      </c>
      <c r="E5841" t="e">
        <f>VLOOKUP($D$1&amp;D5841,定价因子!E:F,2,0)</f>
        <v>#N/A</v>
      </c>
      <c r="G5841" t="e">
        <f>VLOOKUP($F$1&amp;F5841,定价因子!E:F,2,0)</f>
        <v>#N/A</v>
      </c>
      <c r="H5841" s="104" t="e">
        <f>C5841*PRODUCT(#REF!,#REF!,G5841,,#REF!,E5841)</f>
        <v>#N/A</v>
      </c>
    </row>
    <row r="5842" spans="3:8">
      <c r="C5842" t="e">
        <f>VLOOKUP(B5842,定价因子!L:M,2,0)</f>
        <v>#N/A</v>
      </c>
      <c r="E5842" t="e">
        <f>VLOOKUP($D$1&amp;D5842,定价因子!E:F,2,0)</f>
        <v>#N/A</v>
      </c>
      <c r="G5842" t="e">
        <f>VLOOKUP($F$1&amp;F5842,定价因子!E:F,2,0)</f>
        <v>#N/A</v>
      </c>
      <c r="H5842" s="104" t="e">
        <f>C5842*PRODUCT(#REF!,#REF!,G5842,,#REF!,E5842)</f>
        <v>#N/A</v>
      </c>
    </row>
    <row r="5843" spans="3:8">
      <c r="C5843" t="e">
        <f>VLOOKUP(B5843,定价因子!L:M,2,0)</f>
        <v>#N/A</v>
      </c>
      <c r="E5843" t="e">
        <f>VLOOKUP($D$1&amp;D5843,定价因子!E:F,2,0)</f>
        <v>#N/A</v>
      </c>
      <c r="G5843" t="e">
        <f>VLOOKUP($F$1&amp;F5843,定价因子!E:F,2,0)</f>
        <v>#N/A</v>
      </c>
      <c r="H5843" s="104" t="e">
        <f>C5843*PRODUCT(#REF!,#REF!,G5843,,#REF!,E5843)</f>
        <v>#N/A</v>
      </c>
    </row>
    <row r="5844" spans="3:8">
      <c r="C5844" t="e">
        <f>VLOOKUP(B5844,定价因子!L:M,2,0)</f>
        <v>#N/A</v>
      </c>
      <c r="E5844" t="e">
        <f>VLOOKUP($D$1&amp;D5844,定价因子!E:F,2,0)</f>
        <v>#N/A</v>
      </c>
      <c r="G5844" t="e">
        <f>VLOOKUP($F$1&amp;F5844,定价因子!E:F,2,0)</f>
        <v>#N/A</v>
      </c>
      <c r="H5844" s="104" t="e">
        <f>C5844*PRODUCT(#REF!,#REF!,G5844,,#REF!,E5844)</f>
        <v>#N/A</v>
      </c>
    </row>
    <row r="5845" spans="3:8">
      <c r="C5845" t="e">
        <f>VLOOKUP(B5845,定价因子!L:M,2,0)</f>
        <v>#N/A</v>
      </c>
      <c r="E5845" t="e">
        <f>VLOOKUP($D$1&amp;D5845,定价因子!E:F,2,0)</f>
        <v>#N/A</v>
      </c>
      <c r="G5845" t="e">
        <f>VLOOKUP($F$1&amp;F5845,定价因子!E:F,2,0)</f>
        <v>#N/A</v>
      </c>
      <c r="H5845" s="104" t="e">
        <f>C5845*PRODUCT(#REF!,#REF!,G5845,,#REF!,E5845)</f>
        <v>#N/A</v>
      </c>
    </row>
    <row r="5846" spans="3:8">
      <c r="C5846" t="e">
        <f>VLOOKUP(B5846,定价因子!L:M,2,0)</f>
        <v>#N/A</v>
      </c>
      <c r="E5846" t="e">
        <f>VLOOKUP($D$1&amp;D5846,定价因子!E:F,2,0)</f>
        <v>#N/A</v>
      </c>
      <c r="G5846" t="e">
        <f>VLOOKUP($F$1&amp;F5846,定价因子!E:F,2,0)</f>
        <v>#N/A</v>
      </c>
      <c r="H5846" s="104" t="e">
        <f>C5846*PRODUCT(#REF!,#REF!,G5846,,#REF!,E5846)</f>
        <v>#N/A</v>
      </c>
    </row>
    <row r="5847" spans="3:8">
      <c r="C5847" t="e">
        <f>VLOOKUP(B5847,定价因子!L:M,2,0)</f>
        <v>#N/A</v>
      </c>
      <c r="E5847" t="e">
        <f>VLOOKUP($D$1&amp;D5847,定价因子!E:F,2,0)</f>
        <v>#N/A</v>
      </c>
      <c r="G5847" t="e">
        <f>VLOOKUP($F$1&amp;F5847,定价因子!E:F,2,0)</f>
        <v>#N/A</v>
      </c>
      <c r="H5847" s="104" t="e">
        <f>C5847*PRODUCT(#REF!,#REF!,G5847,,#REF!,E5847)</f>
        <v>#N/A</v>
      </c>
    </row>
    <row r="5848" spans="3:8">
      <c r="C5848" t="e">
        <f>VLOOKUP(B5848,定价因子!L:M,2,0)</f>
        <v>#N/A</v>
      </c>
      <c r="E5848" t="e">
        <f>VLOOKUP($D$1&amp;D5848,定价因子!E:F,2,0)</f>
        <v>#N/A</v>
      </c>
      <c r="G5848" t="e">
        <f>VLOOKUP($F$1&amp;F5848,定价因子!E:F,2,0)</f>
        <v>#N/A</v>
      </c>
      <c r="H5848" s="104" t="e">
        <f>C5848*PRODUCT(#REF!,#REF!,G5848,,#REF!,E5848)</f>
        <v>#N/A</v>
      </c>
    </row>
    <row r="5849" spans="3:8">
      <c r="C5849" t="e">
        <f>VLOOKUP(B5849,定价因子!L:M,2,0)</f>
        <v>#N/A</v>
      </c>
      <c r="E5849" t="e">
        <f>VLOOKUP($D$1&amp;D5849,定价因子!E:F,2,0)</f>
        <v>#N/A</v>
      </c>
      <c r="G5849" t="e">
        <f>VLOOKUP($F$1&amp;F5849,定价因子!E:F,2,0)</f>
        <v>#N/A</v>
      </c>
      <c r="H5849" s="104" t="e">
        <f>C5849*PRODUCT(#REF!,#REF!,G5849,,#REF!,E5849)</f>
        <v>#N/A</v>
      </c>
    </row>
    <row r="5850" spans="3:8">
      <c r="C5850" t="e">
        <f>VLOOKUP(B5850,定价因子!L:M,2,0)</f>
        <v>#N/A</v>
      </c>
      <c r="E5850" t="e">
        <f>VLOOKUP($D$1&amp;D5850,定价因子!E:F,2,0)</f>
        <v>#N/A</v>
      </c>
      <c r="G5850" t="e">
        <f>VLOOKUP($F$1&amp;F5850,定价因子!E:F,2,0)</f>
        <v>#N/A</v>
      </c>
      <c r="H5850" s="104" t="e">
        <f>C5850*PRODUCT(#REF!,#REF!,G5850,,#REF!,E5850)</f>
        <v>#N/A</v>
      </c>
    </row>
    <row r="5851" spans="3:8">
      <c r="C5851" t="e">
        <f>VLOOKUP(B5851,定价因子!L:M,2,0)</f>
        <v>#N/A</v>
      </c>
      <c r="E5851" t="e">
        <f>VLOOKUP($D$1&amp;D5851,定价因子!E:F,2,0)</f>
        <v>#N/A</v>
      </c>
      <c r="G5851" t="e">
        <f>VLOOKUP($F$1&amp;F5851,定价因子!E:F,2,0)</f>
        <v>#N/A</v>
      </c>
      <c r="H5851" s="104" t="e">
        <f>C5851*PRODUCT(#REF!,#REF!,G5851,,#REF!,E5851)</f>
        <v>#N/A</v>
      </c>
    </row>
    <row r="5852" spans="3:8">
      <c r="C5852" t="e">
        <f>VLOOKUP(B5852,定价因子!L:M,2,0)</f>
        <v>#N/A</v>
      </c>
      <c r="E5852" t="e">
        <f>VLOOKUP($D$1&amp;D5852,定价因子!E:F,2,0)</f>
        <v>#N/A</v>
      </c>
      <c r="G5852" t="e">
        <f>VLOOKUP($F$1&amp;F5852,定价因子!E:F,2,0)</f>
        <v>#N/A</v>
      </c>
      <c r="H5852" s="104" t="e">
        <f>C5852*PRODUCT(#REF!,#REF!,G5852,,#REF!,E5852)</f>
        <v>#N/A</v>
      </c>
    </row>
    <row r="5853" spans="3:8">
      <c r="C5853" t="e">
        <f>VLOOKUP(B5853,定价因子!L:M,2,0)</f>
        <v>#N/A</v>
      </c>
      <c r="E5853" t="e">
        <f>VLOOKUP($D$1&amp;D5853,定价因子!E:F,2,0)</f>
        <v>#N/A</v>
      </c>
      <c r="G5853" t="e">
        <f>VLOOKUP($F$1&amp;F5853,定价因子!E:F,2,0)</f>
        <v>#N/A</v>
      </c>
      <c r="H5853" s="104" t="e">
        <f>C5853*PRODUCT(#REF!,#REF!,G5853,,#REF!,E5853)</f>
        <v>#N/A</v>
      </c>
    </row>
    <row r="5854" spans="3:8">
      <c r="C5854" t="e">
        <f>VLOOKUP(B5854,定价因子!L:M,2,0)</f>
        <v>#N/A</v>
      </c>
      <c r="E5854" t="e">
        <f>VLOOKUP($D$1&amp;D5854,定价因子!E:F,2,0)</f>
        <v>#N/A</v>
      </c>
      <c r="G5854" t="e">
        <f>VLOOKUP($F$1&amp;F5854,定价因子!E:F,2,0)</f>
        <v>#N/A</v>
      </c>
      <c r="H5854" s="104" t="e">
        <f>C5854*PRODUCT(#REF!,#REF!,G5854,,#REF!,E5854)</f>
        <v>#N/A</v>
      </c>
    </row>
    <row r="5855" spans="3:8">
      <c r="C5855" t="e">
        <f>VLOOKUP(B5855,定价因子!L:M,2,0)</f>
        <v>#N/A</v>
      </c>
      <c r="E5855" t="e">
        <f>VLOOKUP($D$1&amp;D5855,定价因子!E:F,2,0)</f>
        <v>#N/A</v>
      </c>
      <c r="G5855" t="e">
        <f>VLOOKUP($F$1&amp;F5855,定价因子!E:F,2,0)</f>
        <v>#N/A</v>
      </c>
      <c r="H5855" s="104" t="e">
        <f>C5855*PRODUCT(#REF!,#REF!,G5855,,#REF!,E5855)</f>
        <v>#N/A</v>
      </c>
    </row>
    <row r="5856" spans="3:8">
      <c r="C5856" t="e">
        <f>VLOOKUP(B5856,定价因子!L:M,2,0)</f>
        <v>#N/A</v>
      </c>
      <c r="E5856" t="e">
        <f>VLOOKUP($D$1&amp;D5856,定价因子!E:F,2,0)</f>
        <v>#N/A</v>
      </c>
      <c r="G5856" t="e">
        <f>VLOOKUP($F$1&amp;F5856,定价因子!E:F,2,0)</f>
        <v>#N/A</v>
      </c>
      <c r="H5856" s="104" t="e">
        <f>C5856*PRODUCT(#REF!,#REF!,G5856,,#REF!,E5856)</f>
        <v>#N/A</v>
      </c>
    </row>
    <row r="5857" spans="3:8">
      <c r="C5857" t="e">
        <f>VLOOKUP(B5857,定价因子!L:M,2,0)</f>
        <v>#N/A</v>
      </c>
      <c r="E5857" t="e">
        <f>VLOOKUP($D$1&amp;D5857,定价因子!E:F,2,0)</f>
        <v>#N/A</v>
      </c>
      <c r="G5857" t="e">
        <f>VLOOKUP($F$1&amp;F5857,定价因子!E:F,2,0)</f>
        <v>#N/A</v>
      </c>
      <c r="H5857" s="104" t="e">
        <f>C5857*PRODUCT(#REF!,#REF!,G5857,,#REF!,E5857)</f>
        <v>#N/A</v>
      </c>
    </row>
    <row r="5858" spans="3:8">
      <c r="C5858" t="e">
        <f>VLOOKUP(B5858,定价因子!L:M,2,0)</f>
        <v>#N/A</v>
      </c>
      <c r="E5858" t="e">
        <f>VLOOKUP($D$1&amp;D5858,定价因子!E:F,2,0)</f>
        <v>#N/A</v>
      </c>
      <c r="G5858" t="e">
        <f>VLOOKUP($F$1&amp;F5858,定价因子!E:F,2,0)</f>
        <v>#N/A</v>
      </c>
      <c r="H5858" s="104" t="e">
        <f>C5858*PRODUCT(#REF!,#REF!,G5858,,#REF!,E5858)</f>
        <v>#N/A</v>
      </c>
    </row>
    <row r="5859" spans="3:8">
      <c r="C5859" t="e">
        <f>VLOOKUP(B5859,定价因子!L:M,2,0)</f>
        <v>#N/A</v>
      </c>
      <c r="E5859" t="e">
        <f>VLOOKUP($D$1&amp;D5859,定价因子!E:F,2,0)</f>
        <v>#N/A</v>
      </c>
      <c r="G5859" t="e">
        <f>VLOOKUP($F$1&amp;F5859,定价因子!E:F,2,0)</f>
        <v>#N/A</v>
      </c>
      <c r="H5859" s="104" t="e">
        <f>C5859*PRODUCT(#REF!,#REF!,G5859,,#REF!,E5859)</f>
        <v>#N/A</v>
      </c>
    </row>
    <row r="5860" spans="3:8">
      <c r="C5860" t="e">
        <f>VLOOKUP(B5860,定价因子!L:M,2,0)</f>
        <v>#N/A</v>
      </c>
      <c r="E5860" t="e">
        <f>VLOOKUP($D$1&amp;D5860,定价因子!E:F,2,0)</f>
        <v>#N/A</v>
      </c>
      <c r="G5860" t="e">
        <f>VLOOKUP($F$1&amp;F5860,定价因子!E:F,2,0)</f>
        <v>#N/A</v>
      </c>
      <c r="H5860" s="104" t="e">
        <f>C5860*PRODUCT(#REF!,#REF!,G5860,,#REF!,E5860)</f>
        <v>#N/A</v>
      </c>
    </row>
    <row r="5861" spans="3:8">
      <c r="C5861" t="e">
        <f>VLOOKUP(B5861,定价因子!L:M,2,0)</f>
        <v>#N/A</v>
      </c>
      <c r="E5861" t="e">
        <f>VLOOKUP($D$1&amp;D5861,定价因子!E:F,2,0)</f>
        <v>#N/A</v>
      </c>
      <c r="G5861" t="e">
        <f>VLOOKUP($F$1&amp;F5861,定价因子!E:F,2,0)</f>
        <v>#N/A</v>
      </c>
      <c r="H5861" s="104" t="e">
        <f>C5861*PRODUCT(#REF!,#REF!,G5861,,#REF!,E5861)</f>
        <v>#N/A</v>
      </c>
    </row>
    <row r="5862" spans="3:8">
      <c r="C5862" t="e">
        <f>VLOOKUP(B5862,定价因子!L:M,2,0)</f>
        <v>#N/A</v>
      </c>
      <c r="E5862" t="e">
        <f>VLOOKUP($D$1&amp;D5862,定价因子!E:F,2,0)</f>
        <v>#N/A</v>
      </c>
      <c r="G5862" t="e">
        <f>VLOOKUP($F$1&amp;F5862,定价因子!E:F,2,0)</f>
        <v>#N/A</v>
      </c>
      <c r="H5862" s="104" t="e">
        <f>C5862*PRODUCT(#REF!,#REF!,G5862,,#REF!,E5862)</f>
        <v>#N/A</v>
      </c>
    </row>
    <row r="5863" spans="3:8">
      <c r="C5863" t="e">
        <f>VLOOKUP(B5863,定价因子!L:M,2,0)</f>
        <v>#N/A</v>
      </c>
      <c r="E5863" t="e">
        <f>VLOOKUP($D$1&amp;D5863,定价因子!E:F,2,0)</f>
        <v>#N/A</v>
      </c>
      <c r="G5863" t="e">
        <f>VLOOKUP($F$1&amp;F5863,定价因子!E:F,2,0)</f>
        <v>#N/A</v>
      </c>
      <c r="H5863" s="104" t="e">
        <f>C5863*PRODUCT(#REF!,#REF!,G5863,,#REF!,E5863)</f>
        <v>#N/A</v>
      </c>
    </row>
    <row r="5864" spans="3:8">
      <c r="C5864" t="e">
        <f>VLOOKUP(B5864,定价因子!L:M,2,0)</f>
        <v>#N/A</v>
      </c>
      <c r="E5864" t="e">
        <f>VLOOKUP($D$1&amp;D5864,定价因子!E:F,2,0)</f>
        <v>#N/A</v>
      </c>
      <c r="G5864" t="e">
        <f>VLOOKUP($F$1&amp;F5864,定价因子!E:F,2,0)</f>
        <v>#N/A</v>
      </c>
      <c r="H5864" s="104" t="e">
        <f>C5864*PRODUCT(#REF!,#REF!,G5864,,#REF!,E5864)</f>
        <v>#N/A</v>
      </c>
    </row>
    <row r="5865" spans="3:8">
      <c r="C5865" t="e">
        <f>VLOOKUP(B5865,定价因子!L:M,2,0)</f>
        <v>#N/A</v>
      </c>
      <c r="E5865" t="e">
        <f>VLOOKUP($D$1&amp;D5865,定价因子!E:F,2,0)</f>
        <v>#N/A</v>
      </c>
      <c r="G5865" t="e">
        <f>VLOOKUP($F$1&amp;F5865,定价因子!E:F,2,0)</f>
        <v>#N/A</v>
      </c>
      <c r="H5865" s="104" t="e">
        <f>C5865*PRODUCT(#REF!,#REF!,G5865,,#REF!,E5865)</f>
        <v>#N/A</v>
      </c>
    </row>
    <row r="5866" spans="3:8">
      <c r="C5866" t="e">
        <f>VLOOKUP(B5866,定价因子!L:M,2,0)</f>
        <v>#N/A</v>
      </c>
      <c r="E5866" t="e">
        <f>VLOOKUP($D$1&amp;D5866,定价因子!E:F,2,0)</f>
        <v>#N/A</v>
      </c>
      <c r="G5866" t="e">
        <f>VLOOKUP($F$1&amp;F5866,定价因子!E:F,2,0)</f>
        <v>#N/A</v>
      </c>
      <c r="H5866" s="104" t="e">
        <f>C5866*PRODUCT(#REF!,#REF!,G5866,,#REF!,E5866)</f>
        <v>#N/A</v>
      </c>
    </row>
    <row r="5867" spans="3:8">
      <c r="C5867" t="e">
        <f>VLOOKUP(B5867,定价因子!L:M,2,0)</f>
        <v>#N/A</v>
      </c>
      <c r="E5867" t="e">
        <f>VLOOKUP($D$1&amp;D5867,定价因子!E:F,2,0)</f>
        <v>#N/A</v>
      </c>
      <c r="G5867" t="e">
        <f>VLOOKUP($F$1&amp;F5867,定价因子!E:F,2,0)</f>
        <v>#N/A</v>
      </c>
      <c r="H5867" s="104" t="e">
        <f>C5867*PRODUCT(#REF!,#REF!,G5867,,#REF!,E5867)</f>
        <v>#N/A</v>
      </c>
    </row>
    <row r="5868" spans="3:8">
      <c r="C5868" t="e">
        <f>VLOOKUP(B5868,定价因子!L:M,2,0)</f>
        <v>#N/A</v>
      </c>
      <c r="E5868" t="e">
        <f>VLOOKUP($D$1&amp;D5868,定价因子!E:F,2,0)</f>
        <v>#N/A</v>
      </c>
      <c r="G5868" t="e">
        <f>VLOOKUP($F$1&amp;F5868,定价因子!E:F,2,0)</f>
        <v>#N/A</v>
      </c>
      <c r="H5868" s="104" t="e">
        <f>C5868*PRODUCT(#REF!,#REF!,G5868,,#REF!,E5868)</f>
        <v>#N/A</v>
      </c>
    </row>
    <row r="5869" spans="3:8">
      <c r="C5869" t="e">
        <f>VLOOKUP(B5869,定价因子!L:M,2,0)</f>
        <v>#N/A</v>
      </c>
      <c r="E5869" t="e">
        <f>VLOOKUP($D$1&amp;D5869,定价因子!E:F,2,0)</f>
        <v>#N/A</v>
      </c>
      <c r="G5869" t="e">
        <f>VLOOKUP($F$1&amp;F5869,定价因子!E:F,2,0)</f>
        <v>#N/A</v>
      </c>
      <c r="H5869" s="104" t="e">
        <f>C5869*PRODUCT(#REF!,#REF!,G5869,,#REF!,E5869)</f>
        <v>#N/A</v>
      </c>
    </row>
    <row r="5870" spans="3:8">
      <c r="C5870" t="e">
        <f>VLOOKUP(B5870,定价因子!L:M,2,0)</f>
        <v>#N/A</v>
      </c>
      <c r="E5870" t="e">
        <f>VLOOKUP($D$1&amp;D5870,定价因子!E:F,2,0)</f>
        <v>#N/A</v>
      </c>
      <c r="G5870" t="e">
        <f>VLOOKUP($F$1&amp;F5870,定价因子!E:F,2,0)</f>
        <v>#N/A</v>
      </c>
      <c r="H5870" s="104" t="e">
        <f>C5870*PRODUCT(#REF!,#REF!,G5870,,#REF!,E5870)</f>
        <v>#N/A</v>
      </c>
    </row>
    <row r="5871" spans="3:8">
      <c r="C5871" t="e">
        <f>VLOOKUP(B5871,定价因子!L:M,2,0)</f>
        <v>#N/A</v>
      </c>
      <c r="E5871" t="e">
        <f>VLOOKUP($D$1&amp;D5871,定价因子!E:F,2,0)</f>
        <v>#N/A</v>
      </c>
      <c r="G5871" t="e">
        <f>VLOOKUP($F$1&amp;F5871,定价因子!E:F,2,0)</f>
        <v>#N/A</v>
      </c>
      <c r="H5871" s="104" t="e">
        <f>C5871*PRODUCT(#REF!,#REF!,G5871,,#REF!,E5871)</f>
        <v>#N/A</v>
      </c>
    </row>
    <row r="5872" spans="3:8">
      <c r="C5872" t="e">
        <f>VLOOKUP(B5872,定价因子!L:M,2,0)</f>
        <v>#N/A</v>
      </c>
      <c r="E5872" t="e">
        <f>VLOOKUP($D$1&amp;D5872,定价因子!E:F,2,0)</f>
        <v>#N/A</v>
      </c>
      <c r="G5872" t="e">
        <f>VLOOKUP($F$1&amp;F5872,定价因子!E:F,2,0)</f>
        <v>#N/A</v>
      </c>
      <c r="H5872" s="104" t="e">
        <f>C5872*PRODUCT(#REF!,#REF!,G5872,,#REF!,E5872)</f>
        <v>#N/A</v>
      </c>
    </row>
    <row r="5873" spans="3:8">
      <c r="C5873" t="e">
        <f>VLOOKUP(B5873,定价因子!L:M,2,0)</f>
        <v>#N/A</v>
      </c>
      <c r="E5873" t="e">
        <f>VLOOKUP($D$1&amp;D5873,定价因子!E:F,2,0)</f>
        <v>#N/A</v>
      </c>
      <c r="G5873" t="e">
        <f>VLOOKUP($F$1&amp;F5873,定价因子!E:F,2,0)</f>
        <v>#N/A</v>
      </c>
      <c r="H5873" s="104" t="e">
        <f>C5873*PRODUCT(#REF!,#REF!,G5873,,#REF!,E5873)</f>
        <v>#N/A</v>
      </c>
    </row>
    <row r="5874" spans="3:8">
      <c r="C5874" t="e">
        <f>VLOOKUP(B5874,定价因子!L:M,2,0)</f>
        <v>#N/A</v>
      </c>
      <c r="E5874" t="e">
        <f>VLOOKUP($D$1&amp;D5874,定价因子!E:F,2,0)</f>
        <v>#N/A</v>
      </c>
      <c r="G5874" t="e">
        <f>VLOOKUP($F$1&amp;F5874,定价因子!E:F,2,0)</f>
        <v>#N/A</v>
      </c>
      <c r="H5874" s="104" t="e">
        <f>C5874*PRODUCT(#REF!,#REF!,G5874,,#REF!,E5874)</f>
        <v>#N/A</v>
      </c>
    </row>
    <row r="5875" spans="3:8">
      <c r="C5875" t="e">
        <f>VLOOKUP(B5875,定价因子!L:M,2,0)</f>
        <v>#N/A</v>
      </c>
      <c r="E5875" t="e">
        <f>VLOOKUP($D$1&amp;D5875,定价因子!E:F,2,0)</f>
        <v>#N/A</v>
      </c>
      <c r="G5875" t="e">
        <f>VLOOKUP($F$1&amp;F5875,定价因子!E:F,2,0)</f>
        <v>#N/A</v>
      </c>
      <c r="H5875" s="104" t="e">
        <f>C5875*PRODUCT(#REF!,#REF!,G5875,,#REF!,E5875)</f>
        <v>#N/A</v>
      </c>
    </row>
    <row r="5876" spans="3:8">
      <c r="C5876" t="e">
        <f>VLOOKUP(B5876,定价因子!L:M,2,0)</f>
        <v>#N/A</v>
      </c>
      <c r="E5876" t="e">
        <f>VLOOKUP($D$1&amp;D5876,定价因子!E:F,2,0)</f>
        <v>#N/A</v>
      </c>
      <c r="G5876" t="e">
        <f>VLOOKUP($F$1&amp;F5876,定价因子!E:F,2,0)</f>
        <v>#N/A</v>
      </c>
      <c r="H5876" s="104" t="e">
        <f>C5876*PRODUCT(#REF!,#REF!,G5876,,#REF!,E5876)</f>
        <v>#N/A</v>
      </c>
    </row>
    <row r="5877" spans="3:8">
      <c r="C5877" t="e">
        <f>VLOOKUP(B5877,定价因子!L:M,2,0)</f>
        <v>#N/A</v>
      </c>
      <c r="E5877" t="e">
        <f>VLOOKUP($D$1&amp;D5877,定价因子!E:F,2,0)</f>
        <v>#N/A</v>
      </c>
      <c r="G5877" t="e">
        <f>VLOOKUP($F$1&amp;F5877,定价因子!E:F,2,0)</f>
        <v>#N/A</v>
      </c>
      <c r="H5877" s="104" t="e">
        <f>C5877*PRODUCT(#REF!,#REF!,G5877,,#REF!,E5877)</f>
        <v>#N/A</v>
      </c>
    </row>
    <row r="5878" spans="3:8">
      <c r="C5878" t="e">
        <f>VLOOKUP(B5878,定价因子!L:M,2,0)</f>
        <v>#N/A</v>
      </c>
      <c r="E5878" t="e">
        <f>VLOOKUP($D$1&amp;D5878,定价因子!E:F,2,0)</f>
        <v>#N/A</v>
      </c>
      <c r="G5878" t="e">
        <f>VLOOKUP($F$1&amp;F5878,定价因子!E:F,2,0)</f>
        <v>#N/A</v>
      </c>
      <c r="H5878" s="104" t="e">
        <f>C5878*PRODUCT(#REF!,#REF!,G5878,,#REF!,E5878)</f>
        <v>#N/A</v>
      </c>
    </row>
    <row r="5879" spans="3:8">
      <c r="C5879" t="e">
        <f>VLOOKUP(B5879,定价因子!L:M,2,0)</f>
        <v>#N/A</v>
      </c>
      <c r="E5879" t="e">
        <f>VLOOKUP($D$1&amp;D5879,定价因子!E:F,2,0)</f>
        <v>#N/A</v>
      </c>
      <c r="G5879" t="e">
        <f>VLOOKUP($F$1&amp;F5879,定价因子!E:F,2,0)</f>
        <v>#N/A</v>
      </c>
      <c r="H5879" s="104" t="e">
        <f>C5879*PRODUCT(#REF!,#REF!,G5879,,#REF!,E5879)</f>
        <v>#N/A</v>
      </c>
    </row>
    <row r="5880" spans="3:8">
      <c r="C5880" t="e">
        <f>VLOOKUP(B5880,定价因子!L:M,2,0)</f>
        <v>#N/A</v>
      </c>
      <c r="E5880" t="e">
        <f>VLOOKUP($D$1&amp;D5880,定价因子!E:F,2,0)</f>
        <v>#N/A</v>
      </c>
      <c r="G5880" t="e">
        <f>VLOOKUP($F$1&amp;F5880,定价因子!E:F,2,0)</f>
        <v>#N/A</v>
      </c>
      <c r="H5880" s="104" t="e">
        <f>C5880*PRODUCT(#REF!,#REF!,G5880,,#REF!,E5880)</f>
        <v>#N/A</v>
      </c>
    </row>
    <row r="5881" spans="3:8">
      <c r="C5881" t="e">
        <f>VLOOKUP(B5881,定价因子!L:M,2,0)</f>
        <v>#N/A</v>
      </c>
      <c r="E5881" t="e">
        <f>VLOOKUP($D$1&amp;D5881,定价因子!E:F,2,0)</f>
        <v>#N/A</v>
      </c>
      <c r="G5881" t="e">
        <f>VLOOKUP($F$1&amp;F5881,定价因子!E:F,2,0)</f>
        <v>#N/A</v>
      </c>
      <c r="H5881" s="104" t="e">
        <f>C5881*PRODUCT(#REF!,#REF!,G5881,,#REF!,E5881)</f>
        <v>#N/A</v>
      </c>
    </row>
    <row r="5882" spans="3:8">
      <c r="C5882" t="e">
        <f>VLOOKUP(B5882,定价因子!L:M,2,0)</f>
        <v>#N/A</v>
      </c>
      <c r="E5882" t="e">
        <f>VLOOKUP($D$1&amp;D5882,定价因子!E:F,2,0)</f>
        <v>#N/A</v>
      </c>
      <c r="G5882" t="e">
        <f>VLOOKUP($F$1&amp;F5882,定价因子!E:F,2,0)</f>
        <v>#N/A</v>
      </c>
      <c r="H5882" s="104" t="e">
        <f>C5882*PRODUCT(#REF!,#REF!,G5882,,#REF!,E5882)</f>
        <v>#N/A</v>
      </c>
    </row>
    <row r="5883" spans="3:8">
      <c r="C5883" t="e">
        <f>VLOOKUP(B5883,定价因子!L:M,2,0)</f>
        <v>#N/A</v>
      </c>
      <c r="E5883" t="e">
        <f>VLOOKUP($D$1&amp;D5883,定价因子!E:F,2,0)</f>
        <v>#N/A</v>
      </c>
      <c r="G5883" t="e">
        <f>VLOOKUP($F$1&amp;F5883,定价因子!E:F,2,0)</f>
        <v>#N/A</v>
      </c>
      <c r="H5883" s="104" t="e">
        <f>C5883*PRODUCT(#REF!,#REF!,G5883,,#REF!,E5883)</f>
        <v>#N/A</v>
      </c>
    </row>
    <row r="5884" spans="3:8">
      <c r="C5884" t="e">
        <f>VLOOKUP(B5884,定价因子!L:M,2,0)</f>
        <v>#N/A</v>
      </c>
      <c r="E5884" t="e">
        <f>VLOOKUP($D$1&amp;D5884,定价因子!E:F,2,0)</f>
        <v>#N/A</v>
      </c>
      <c r="G5884" t="e">
        <f>VLOOKUP($F$1&amp;F5884,定价因子!E:F,2,0)</f>
        <v>#N/A</v>
      </c>
      <c r="H5884" s="104" t="e">
        <f>C5884*PRODUCT(#REF!,#REF!,G5884,,#REF!,E5884)</f>
        <v>#N/A</v>
      </c>
    </row>
    <row r="5885" spans="3:8">
      <c r="C5885" t="e">
        <f>VLOOKUP(B5885,定价因子!L:M,2,0)</f>
        <v>#N/A</v>
      </c>
      <c r="E5885" t="e">
        <f>VLOOKUP($D$1&amp;D5885,定价因子!E:F,2,0)</f>
        <v>#N/A</v>
      </c>
      <c r="G5885" t="e">
        <f>VLOOKUP($F$1&amp;F5885,定价因子!E:F,2,0)</f>
        <v>#N/A</v>
      </c>
      <c r="H5885" s="104" t="e">
        <f>C5885*PRODUCT(#REF!,#REF!,G5885,,#REF!,E5885)</f>
        <v>#N/A</v>
      </c>
    </row>
    <row r="5886" spans="3:8">
      <c r="C5886" t="e">
        <f>VLOOKUP(B5886,定价因子!L:M,2,0)</f>
        <v>#N/A</v>
      </c>
      <c r="E5886" t="e">
        <f>VLOOKUP($D$1&amp;D5886,定价因子!E:F,2,0)</f>
        <v>#N/A</v>
      </c>
      <c r="G5886" t="e">
        <f>VLOOKUP($F$1&amp;F5886,定价因子!E:F,2,0)</f>
        <v>#N/A</v>
      </c>
      <c r="H5886" s="104" t="e">
        <f>C5886*PRODUCT(#REF!,#REF!,G5886,,#REF!,E5886)</f>
        <v>#N/A</v>
      </c>
    </row>
    <row r="5887" spans="3:8">
      <c r="C5887" t="e">
        <f>VLOOKUP(B5887,定价因子!L:M,2,0)</f>
        <v>#N/A</v>
      </c>
      <c r="E5887" t="e">
        <f>VLOOKUP($D$1&amp;D5887,定价因子!E:F,2,0)</f>
        <v>#N/A</v>
      </c>
      <c r="G5887" t="e">
        <f>VLOOKUP($F$1&amp;F5887,定价因子!E:F,2,0)</f>
        <v>#N/A</v>
      </c>
      <c r="H5887" s="104" t="e">
        <f>C5887*PRODUCT(#REF!,#REF!,G5887,,#REF!,E5887)</f>
        <v>#N/A</v>
      </c>
    </row>
    <row r="5888" spans="3:8">
      <c r="C5888" t="e">
        <f>VLOOKUP(B5888,定价因子!L:M,2,0)</f>
        <v>#N/A</v>
      </c>
      <c r="E5888" t="e">
        <f>VLOOKUP($D$1&amp;D5888,定价因子!E:F,2,0)</f>
        <v>#N/A</v>
      </c>
      <c r="G5888" t="e">
        <f>VLOOKUP($F$1&amp;F5888,定价因子!E:F,2,0)</f>
        <v>#N/A</v>
      </c>
      <c r="H5888" s="104" t="e">
        <f>C5888*PRODUCT(#REF!,#REF!,G5888,,#REF!,E5888)</f>
        <v>#N/A</v>
      </c>
    </row>
    <row r="5889" spans="3:8">
      <c r="C5889" t="e">
        <f>VLOOKUP(B5889,定价因子!L:M,2,0)</f>
        <v>#N/A</v>
      </c>
      <c r="E5889" t="e">
        <f>VLOOKUP($D$1&amp;D5889,定价因子!E:F,2,0)</f>
        <v>#N/A</v>
      </c>
      <c r="G5889" t="e">
        <f>VLOOKUP($F$1&amp;F5889,定价因子!E:F,2,0)</f>
        <v>#N/A</v>
      </c>
      <c r="H5889" s="104" t="e">
        <f>C5889*PRODUCT(#REF!,#REF!,G5889,,#REF!,E5889)</f>
        <v>#N/A</v>
      </c>
    </row>
    <row r="5890" spans="3:8">
      <c r="C5890" t="e">
        <f>VLOOKUP(B5890,定价因子!L:M,2,0)</f>
        <v>#N/A</v>
      </c>
      <c r="E5890" t="e">
        <f>VLOOKUP($D$1&amp;D5890,定价因子!E:F,2,0)</f>
        <v>#N/A</v>
      </c>
      <c r="G5890" t="e">
        <f>VLOOKUP($F$1&amp;F5890,定价因子!E:F,2,0)</f>
        <v>#N/A</v>
      </c>
      <c r="H5890" s="104" t="e">
        <f>C5890*PRODUCT(#REF!,#REF!,G5890,,#REF!,E5890)</f>
        <v>#N/A</v>
      </c>
    </row>
    <row r="5891" spans="3:8">
      <c r="C5891" t="e">
        <f>VLOOKUP(B5891,定价因子!L:M,2,0)</f>
        <v>#N/A</v>
      </c>
      <c r="E5891" t="e">
        <f>VLOOKUP($D$1&amp;D5891,定价因子!E:F,2,0)</f>
        <v>#N/A</v>
      </c>
      <c r="G5891" t="e">
        <f>VLOOKUP($F$1&amp;F5891,定价因子!E:F,2,0)</f>
        <v>#N/A</v>
      </c>
      <c r="H5891" s="104" t="e">
        <f>C5891*PRODUCT(#REF!,#REF!,G5891,,#REF!,E5891)</f>
        <v>#N/A</v>
      </c>
    </row>
    <row r="5892" spans="3:8">
      <c r="C5892" t="e">
        <f>VLOOKUP(B5892,定价因子!L:M,2,0)</f>
        <v>#N/A</v>
      </c>
      <c r="E5892" t="e">
        <f>VLOOKUP($D$1&amp;D5892,定价因子!E:F,2,0)</f>
        <v>#N/A</v>
      </c>
      <c r="G5892" t="e">
        <f>VLOOKUP($F$1&amp;F5892,定价因子!E:F,2,0)</f>
        <v>#N/A</v>
      </c>
      <c r="H5892" s="104" t="e">
        <f>C5892*PRODUCT(#REF!,#REF!,G5892,,#REF!,E5892)</f>
        <v>#N/A</v>
      </c>
    </row>
    <row r="5893" spans="3:8">
      <c r="C5893" t="e">
        <f>VLOOKUP(B5893,定价因子!L:M,2,0)</f>
        <v>#N/A</v>
      </c>
      <c r="E5893" t="e">
        <f>VLOOKUP($D$1&amp;D5893,定价因子!E:F,2,0)</f>
        <v>#N/A</v>
      </c>
      <c r="G5893" t="e">
        <f>VLOOKUP($F$1&amp;F5893,定价因子!E:F,2,0)</f>
        <v>#N/A</v>
      </c>
      <c r="H5893" s="104" t="e">
        <f>C5893*PRODUCT(#REF!,#REF!,G5893,,#REF!,E5893)</f>
        <v>#N/A</v>
      </c>
    </row>
    <row r="5894" spans="3:8">
      <c r="C5894" t="e">
        <f>VLOOKUP(B5894,定价因子!L:M,2,0)</f>
        <v>#N/A</v>
      </c>
      <c r="E5894" t="e">
        <f>VLOOKUP($D$1&amp;D5894,定价因子!E:F,2,0)</f>
        <v>#N/A</v>
      </c>
      <c r="G5894" t="e">
        <f>VLOOKUP($F$1&amp;F5894,定价因子!E:F,2,0)</f>
        <v>#N/A</v>
      </c>
      <c r="H5894" s="104" t="e">
        <f>C5894*PRODUCT(#REF!,#REF!,G5894,,#REF!,E5894)</f>
        <v>#N/A</v>
      </c>
    </row>
    <row r="5895" spans="3:8">
      <c r="C5895" t="e">
        <f>VLOOKUP(B5895,定价因子!L:M,2,0)</f>
        <v>#N/A</v>
      </c>
      <c r="E5895" t="e">
        <f>VLOOKUP($D$1&amp;D5895,定价因子!E:F,2,0)</f>
        <v>#N/A</v>
      </c>
      <c r="G5895" t="e">
        <f>VLOOKUP($F$1&amp;F5895,定价因子!E:F,2,0)</f>
        <v>#N/A</v>
      </c>
      <c r="H5895" s="104" t="e">
        <f>C5895*PRODUCT(#REF!,#REF!,G5895,,#REF!,E5895)</f>
        <v>#N/A</v>
      </c>
    </row>
    <row r="5896" spans="3:8">
      <c r="C5896" t="e">
        <f>VLOOKUP(B5896,定价因子!L:M,2,0)</f>
        <v>#N/A</v>
      </c>
      <c r="E5896" t="e">
        <f>VLOOKUP($D$1&amp;D5896,定价因子!E:F,2,0)</f>
        <v>#N/A</v>
      </c>
      <c r="G5896" t="e">
        <f>VLOOKUP($F$1&amp;F5896,定价因子!E:F,2,0)</f>
        <v>#N/A</v>
      </c>
      <c r="H5896" s="104" t="e">
        <f>C5896*PRODUCT(#REF!,#REF!,G5896,,#REF!,E5896)</f>
        <v>#N/A</v>
      </c>
    </row>
    <row r="5897" spans="3:8">
      <c r="C5897" t="e">
        <f>VLOOKUP(B5897,定价因子!L:M,2,0)</f>
        <v>#N/A</v>
      </c>
      <c r="E5897" t="e">
        <f>VLOOKUP($D$1&amp;D5897,定价因子!E:F,2,0)</f>
        <v>#N/A</v>
      </c>
      <c r="G5897" t="e">
        <f>VLOOKUP($F$1&amp;F5897,定价因子!E:F,2,0)</f>
        <v>#N/A</v>
      </c>
      <c r="H5897" s="104" t="e">
        <f>C5897*PRODUCT(#REF!,#REF!,G5897,,#REF!,E5897)</f>
        <v>#N/A</v>
      </c>
    </row>
    <row r="5898" spans="3:8">
      <c r="C5898" t="e">
        <f>VLOOKUP(B5898,定价因子!L:M,2,0)</f>
        <v>#N/A</v>
      </c>
      <c r="E5898" t="e">
        <f>VLOOKUP($D$1&amp;D5898,定价因子!E:F,2,0)</f>
        <v>#N/A</v>
      </c>
      <c r="G5898" t="e">
        <f>VLOOKUP($F$1&amp;F5898,定价因子!E:F,2,0)</f>
        <v>#N/A</v>
      </c>
      <c r="H5898" s="104" t="e">
        <f>C5898*PRODUCT(#REF!,#REF!,G5898,,#REF!,E5898)</f>
        <v>#N/A</v>
      </c>
    </row>
    <row r="5899" spans="3:8">
      <c r="C5899" t="e">
        <f>VLOOKUP(B5899,定价因子!L:M,2,0)</f>
        <v>#N/A</v>
      </c>
      <c r="E5899" t="e">
        <f>VLOOKUP($D$1&amp;D5899,定价因子!E:F,2,0)</f>
        <v>#N/A</v>
      </c>
      <c r="G5899" t="e">
        <f>VLOOKUP($F$1&amp;F5899,定价因子!E:F,2,0)</f>
        <v>#N/A</v>
      </c>
      <c r="H5899" s="104" t="e">
        <f>C5899*PRODUCT(#REF!,#REF!,G5899,,#REF!,E5899)</f>
        <v>#N/A</v>
      </c>
    </row>
    <row r="5900" spans="3:8">
      <c r="C5900" t="e">
        <f>VLOOKUP(B5900,定价因子!L:M,2,0)</f>
        <v>#N/A</v>
      </c>
      <c r="E5900" t="e">
        <f>VLOOKUP($D$1&amp;D5900,定价因子!E:F,2,0)</f>
        <v>#N/A</v>
      </c>
      <c r="G5900" t="e">
        <f>VLOOKUP($F$1&amp;F5900,定价因子!E:F,2,0)</f>
        <v>#N/A</v>
      </c>
      <c r="H5900" s="104" t="e">
        <f>C5900*PRODUCT(#REF!,#REF!,G5900,,#REF!,E5900)</f>
        <v>#N/A</v>
      </c>
    </row>
    <row r="5901" spans="3:8">
      <c r="C5901" t="e">
        <f>VLOOKUP(B5901,定价因子!L:M,2,0)</f>
        <v>#N/A</v>
      </c>
      <c r="E5901" t="e">
        <f>VLOOKUP($D$1&amp;D5901,定价因子!E:F,2,0)</f>
        <v>#N/A</v>
      </c>
      <c r="G5901" t="e">
        <f>VLOOKUP($F$1&amp;F5901,定价因子!E:F,2,0)</f>
        <v>#N/A</v>
      </c>
      <c r="H5901" s="104" t="e">
        <f>C5901*PRODUCT(#REF!,#REF!,G5901,,#REF!,E5901)</f>
        <v>#N/A</v>
      </c>
    </row>
    <row r="5902" spans="3:8">
      <c r="C5902" t="e">
        <f>VLOOKUP(B5902,定价因子!L:M,2,0)</f>
        <v>#N/A</v>
      </c>
      <c r="E5902" t="e">
        <f>VLOOKUP($D$1&amp;D5902,定价因子!E:F,2,0)</f>
        <v>#N/A</v>
      </c>
      <c r="G5902" t="e">
        <f>VLOOKUP($F$1&amp;F5902,定价因子!E:F,2,0)</f>
        <v>#N/A</v>
      </c>
      <c r="H5902" s="104" t="e">
        <f>C5902*PRODUCT(#REF!,#REF!,G5902,,#REF!,E5902)</f>
        <v>#N/A</v>
      </c>
    </row>
    <row r="5903" spans="3:8">
      <c r="C5903" t="e">
        <f>VLOOKUP(B5903,定价因子!L:M,2,0)</f>
        <v>#N/A</v>
      </c>
      <c r="E5903" t="e">
        <f>VLOOKUP($D$1&amp;D5903,定价因子!E:F,2,0)</f>
        <v>#N/A</v>
      </c>
      <c r="G5903" t="e">
        <f>VLOOKUP($F$1&amp;F5903,定价因子!E:F,2,0)</f>
        <v>#N/A</v>
      </c>
      <c r="H5903" s="104" t="e">
        <f>C5903*PRODUCT(#REF!,#REF!,G5903,,#REF!,E5903)</f>
        <v>#N/A</v>
      </c>
    </row>
    <row r="5904" spans="3:8">
      <c r="C5904" t="e">
        <f>VLOOKUP(B5904,定价因子!L:M,2,0)</f>
        <v>#N/A</v>
      </c>
      <c r="E5904" t="e">
        <f>VLOOKUP($D$1&amp;D5904,定价因子!E:F,2,0)</f>
        <v>#N/A</v>
      </c>
      <c r="G5904" t="e">
        <f>VLOOKUP($F$1&amp;F5904,定价因子!E:F,2,0)</f>
        <v>#N/A</v>
      </c>
      <c r="H5904" s="104" t="e">
        <f>C5904*PRODUCT(#REF!,#REF!,G5904,,#REF!,E5904)</f>
        <v>#N/A</v>
      </c>
    </row>
    <row r="5905" spans="3:8">
      <c r="C5905" t="e">
        <f>VLOOKUP(B5905,定价因子!L:M,2,0)</f>
        <v>#N/A</v>
      </c>
      <c r="E5905" t="e">
        <f>VLOOKUP($D$1&amp;D5905,定价因子!E:F,2,0)</f>
        <v>#N/A</v>
      </c>
      <c r="G5905" t="e">
        <f>VLOOKUP($F$1&amp;F5905,定价因子!E:F,2,0)</f>
        <v>#N/A</v>
      </c>
      <c r="H5905" s="104" t="e">
        <f>C5905*PRODUCT(#REF!,#REF!,G5905,,#REF!,E5905)</f>
        <v>#N/A</v>
      </c>
    </row>
    <row r="5906" spans="3:8">
      <c r="C5906" t="e">
        <f>VLOOKUP(B5906,定价因子!L:M,2,0)</f>
        <v>#N/A</v>
      </c>
      <c r="E5906" t="e">
        <f>VLOOKUP($D$1&amp;D5906,定价因子!E:F,2,0)</f>
        <v>#N/A</v>
      </c>
      <c r="G5906" t="e">
        <f>VLOOKUP($F$1&amp;F5906,定价因子!E:F,2,0)</f>
        <v>#N/A</v>
      </c>
      <c r="H5906" s="104" t="e">
        <f>C5906*PRODUCT(#REF!,#REF!,G5906,,#REF!,E5906)</f>
        <v>#N/A</v>
      </c>
    </row>
    <row r="5907" spans="3:8">
      <c r="C5907" t="e">
        <f>VLOOKUP(B5907,定价因子!L:M,2,0)</f>
        <v>#N/A</v>
      </c>
      <c r="E5907" t="e">
        <f>VLOOKUP($D$1&amp;D5907,定价因子!E:F,2,0)</f>
        <v>#N/A</v>
      </c>
      <c r="G5907" t="e">
        <f>VLOOKUP($F$1&amp;F5907,定价因子!E:F,2,0)</f>
        <v>#N/A</v>
      </c>
      <c r="H5907" s="104" t="e">
        <f>C5907*PRODUCT(#REF!,#REF!,G5907,,#REF!,E5907)</f>
        <v>#N/A</v>
      </c>
    </row>
    <row r="5908" spans="3:8">
      <c r="C5908" t="e">
        <f>VLOOKUP(B5908,定价因子!L:M,2,0)</f>
        <v>#N/A</v>
      </c>
      <c r="E5908" t="e">
        <f>VLOOKUP($D$1&amp;D5908,定价因子!E:F,2,0)</f>
        <v>#N/A</v>
      </c>
      <c r="G5908" t="e">
        <f>VLOOKUP($F$1&amp;F5908,定价因子!E:F,2,0)</f>
        <v>#N/A</v>
      </c>
      <c r="H5908" s="104" t="e">
        <f>C5908*PRODUCT(#REF!,#REF!,G5908,,#REF!,E5908)</f>
        <v>#N/A</v>
      </c>
    </row>
    <row r="5909" spans="3:8">
      <c r="C5909" t="e">
        <f>VLOOKUP(B5909,定价因子!L:M,2,0)</f>
        <v>#N/A</v>
      </c>
      <c r="E5909" t="e">
        <f>VLOOKUP($D$1&amp;D5909,定价因子!E:F,2,0)</f>
        <v>#N/A</v>
      </c>
      <c r="G5909" t="e">
        <f>VLOOKUP($F$1&amp;F5909,定价因子!E:F,2,0)</f>
        <v>#N/A</v>
      </c>
      <c r="H5909" s="104" t="e">
        <f>C5909*PRODUCT(#REF!,#REF!,G5909,,#REF!,E5909)</f>
        <v>#N/A</v>
      </c>
    </row>
    <row r="5910" spans="3:8">
      <c r="C5910" t="e">
        <f>VLOOKUP(B5910,定价因子!L:M,2,0)</f>
        <v>#N/A</v>
      </c>
      <c r="E5910" t="e">
        <f>VLOOKUP($D$1&amp;D5910,定价因子!E:F,2,0)</f>
        <v>#N/A</v>
      </c>
      <c r="G5910" t="e">
        <f>VLOOKUP($F$1&amp;F5910,定价因子!E:F,2,0)</f>
        <v>#N/A</v>
      </c>
      <c r="H5910" s="104" t="e">
        <f>C5910*PRODUCT(#REF!,#REF!,G5910,,#REF!,E5910)</f>
        <v>#N/A</v>
      </c>
    </row>
    <row r="5911" spans="3:8">
      <c r="C5911" t="e">
        <f>VLOOKUP(B5911,定价因子!L:M,2,0)</f>
        <v>#N/A</v>
      </c>
      <c r="E5911" t="e">
        <f>VLOOKUP($D$1&amp;D5911,定价因子!E:F,2,0)</f>
        <v>#N/A</v>
      </c>
      <c r="G5911" t="e">
        <f>VLOOKUP($F$1&amp;F5911,定价因子!E:F,2,0)</f>
        <v>#N/A</v>
      </c>
      <c r="H5911" s="104" t="e">
        <f>C5911*PRODUCT(#REF!,#REF!,G5911,,#REF!,E5911)</f>
        <v>#N/A</v>
      </c>
    </row>
    <row r="5912" spans="3:8">
      <c r="C5912" t="e">
        <f>VLOOKUP(B5912,定价因子!L:M,2,0)</f>
        <v>#N/A</v>
      </c>
      <c r="E5912" t="e">
        <f>VLOOKUP($D$1&amp;D5912,定价因子!E:F,2,0)</f>
        <v>#N/A</v>
      </c>
      <c r="G5912" t="e">
        <f>VLOOKUP($F$1&amp;F5912,定价因子!E:F,2,0)</f>
        <v>#N/A</v>
      </c>
      <c r="H5912" s="104" t="e">
        <f>C5912*PRODUCT(#REF!,#REF!,G5912,,#REF!,E5912)</f>
        <v>#N/A</v>
      </c>
    </row>
    <row r="5913" spans="3:8">
      <c r="C5913" t="e">
        <f>VLOOKUP(B5913,定价因子!L:M,2,0)</f>
        <v>#N/A</v>
      </c>
      <c r="E5913" t="e">
        <f>VLOOKUP($D$1&amp;D5913,定价因子!E:F,2,0)</f>
        <v>#N/A</v>
      </c>
      <c r="G5913" t="e">
        <f>VLOOKUP($F$1&amp;F5913,定价因子!E:F,2,0)</f>
        <v>#N/A</v>
      </c>
      <c r="H5913" s="104" t="e">
        <f>C5913*PRODUCT(#REF!,#REF!,G5913,,#REF!,E5913)</f>
        <v>#N/A</v>
      </c>
    </row>
    <row r="5914" spans="3:8">
      <c r="C5914" t="e">
        <f>VLOOKUP(B5914,定价因子!L:M,2,0)</f>
        <v>#N/A</v>
      </c>
      <c r="E5914" t="e">
        <f>VLOOKUP($D$1&amp;D5914,定价因子!E:F,2,0)</f>
        <v>#N/A</v>
      </c>
      <c r="G5914" t="e">
        <f>VLOOKUP($F$1&amp;F5914,定价因子!E:F,2,0)</f>
        <v>#N/A</v>
      </c>
      <c r="H5914" s="104" t="e">
        <f>C5914*PRODUCT(#REF!,#REF!,G5914,,#REF!,E5914)</f>
        <v>#N/A</v>
      </c>
    </row>
    <row r="5915" spans="3:8">
      <c r="C5915" t="e">
        <f>VLOOKUP(B5915,定价因子!L:M,2,0)</f>
        <v>#N/A</v>
      </c>
      <c r="E5915" t="e">
        <f>VLOOKUP($D$1&amp;D5915,定价因子!E:F,2,0)</f>
        <v>#N/A</v>
      </c>
      <c r="G5915" t="e">
        <f>VLOOKUP($F$1&amp;F5915,定价因子!E:F,2,0)</f>
        <v>#N/A</v>
      </c>
      <c r="H5915" s="104" t="e">
        <f>C5915*PRODUCT(#REF!,#REF!,G5915,,#REF!,E5915)</f>
        <v>#N/A</v>
      </c>
    </row>
    <row r="5916" spans="3:8">
      <c r="C5916" t="e">
        <f>VLOOKUP(B5916,定价因子!L:M,2,0)</f>
        <v>#N/A</v>
      </c>
      <c r="E5916" t="e">
        <f>VLOOKUP($D$1&amp;D5916,定价因子!E:F,2,0)</f>
        <v>#N/A</v>
      </c>
      <c r="G5916" t="e">
        <f>VLOOKUP($F$1&amp;F5916,定价因子!E:F,2,0)</f>
        <v>#N/A</v>
      </c>
      <c r="H5916" s="104" t="e">
        <f>C5916*PRODUCT(#REF!,#REF!,G5916,,#REF!,E5916)</f>
        <v>#N/A</v>
      </c>
    </row>
    <row r="5917" spans="3:8">
      <c r="C5917" t="e">
        <f>VLOOKUP(B5917,定价因子!L:M,2,0)</f>
        <v>#N/A</v>
      </c>
      <c r="E5917" t="e">
        <f>VLOOKUP($D$1&amp;D5917,定价因子!E:F,2,0)</f>
        <v>#N/A</v>
      </c>
      <c r="G5917" t="e">
        <f>VLOOKUP($F$1&amp;F5917,定价因子!E:F,2,0)</f>
        <v>#N/A</v>
      </c>
      <c r="H5917" s="104" t="e">
        <f>C5917*PRODUCT(#REF!,#REF!,G5917,,#REF!,E5917)</f>
        <v>#N/A</v>
      </c>
    </row>
    <row r="5918" spans="3:8">
      <c r="C5918" t="e">
        <f>VLOOKUP(B5918,定价因子!L:M,2,0)</f>
        <v>#N/A</v>
      </c>
      <c r="E5918" t="e">
        <f>VLOOKUP($D$1&amp;D5918,定价因子!E:F,2,0)</f>
        <v>#N/A</v>
      </c>
      <c r="G5918" t="e">
        <f>VLOOKUP($F$1&amp;F5918,定价因子!E:F,2,0)</f>
        <v>#N/A</v>
      </c>
      <c r="H5918" s="104" t="e">
        <f>C5918*PRODUCT(#REF!,#REF!,G5918,,#REF!,E5918)</f>
        <v>#N/A</v>
      </c>
    </row>
    <row r="5919" spans="3:8">
      <c r="C5919" t="e">
        <f>VLOOKUP(B5919,定价因子!L:M,2,0)</f>
        <v>#N/A</v>
      </c>
      <c r="E5919" t="e">
        <f>VLOOKUP($D$1&amp;D5919,定价因子!E:F,2,0)</f>
        <v>#N/A</v>
      </c>
      <c r="G5919" t="e">
        <f>VLOOKUP($F$1&amp;F5919,定价因子!E:F,2,0)</f>
        <v>#N/A</v>
      </c>
      <c r="H5919" s="104" t="e">
        <f>C5919*PRODUCT(#REF!,#REF!,G5919,,#REF!,E5919)</f>
        <v>#N/A</v>
      </c>
    </row>
    <row r="5920" spans="3:8">
      <c r="C5920" t="e">
        <f>VLOOKUP(B5920,定价因子!L:M,2,0)</f>
        <v>#N/A</v>
      </c>
      <c r="E5920" t="e">
        <f>VLOOKUP($D$1&amp;D5920,定价因子!E:F,2,0)</f>
        <v>#N/A</v>
      </c>
      <c r="G5920" t="e">
        <f>VLOOKUP($F$1&amp;F5920,定价因子!E:F,2,0)</f>
        <v>#N/A</v>
      </c>
      <c r="H5920" s="104" t="e">
        <f>C5920*PRODUCT(#REF!,#REF!,G5920,,#REF!,E5920)</f>
        <v>#N/A</v>
      </c>
    </row>
    <row r="5921" spans="3:8">
      <c r="C5921" t="e">
        <f>VLOOKUP(B5921,定价因子!L:M,2,0)</f>
        <v>#N/A</v>
      </c>
      <c r="E5921" t="e">
        <f>VLOOKUP($D$1&amp;D5921,定价因子!E:F,2,0)</f>
        <v>#N/A</v>
      </c>
      <c r="G5921" t="e">
        <f>VLOOKUP($F$1&amp;F5921,定价因子!E:F,2,0)</f>
        <v>#N/A</v>
      </c>
      <c r="H5921" s="104" t="e">
        <f>C5921*PRODUCT(#REF!,#REF!,G5921,,#REF!,E5921)</f>
        <v>#N/A</v>
      </c>
    </row>
    <row r="5922" spans="3:8">
      <c r="C5922" t="e">
        <f>VLOOKUP(B5922,定价因子!L:M,2,0)</f>
        <v>#N/A</v>
      </c>
      <c r="E5922" t="e">
        <f>VLOOKUP($D$1&amp;D5922,定价因子!E:F,2,0)</f>
        <v>#N/A</v>
      </c>
      <c r="G5922" t="e">
        <f>VLOOKUP($F$1&amp;F5922,定价因子!E:F,2,0)</f>
        <v>#N/A</v>
      </c>
      <c r="H5922" s="104" t="e">
        <f>C5922*PRODUCT(#REF!,#REF!,G5922,,#REF!,E5922)</f>
        <v>#N/A</v>
      </c>
    </row>
    <row r="5923" spans="3:8">
      <c r="C5923" t="e">
        <f>VLOOKUP(B5923,定价因子!L:M,2,0)</f>
        <v>#N/A</v>
      </c>
      <c r="E5923" t="e">
        <f>VLOOKUP($D$1&amp;D5923,定价因子!E:F,2,0)</f>
        <v>#N/A</v>
      </c>
      <c r="G5923" t="e">
        <f>VLOOKUP($F$1&amp;F5923,定价因子!E:F,2,0)</f>
        <v>#N/A</v>
      </c>
      <c r="H5923" s="104" t="e">
        <f>C5923*PRODUCT(#REF!,#REF!,G5923,,#REF!,E5923)</f>
        <v>#N/A</v>
      </c>
    </row>
    <row r="5924" spans="3:8">
      <c r="C5924" t="e">
        <f>VLOOKUP(B5924,定价因子!L:M,2,0)</f>
        <v>#N/A</v>
      </c>
      <c r="E5924" t="e">
        <f>VLOOKUP($D$1&amp;D5924,定价因子!E:F,2,0)</f>
        <v>#N/A</v>
      </c>
      <c r="G5924" t="e">
        <f>VLOOKUP($F$1&amp;F5924,定价因子!E:F,2,0)</f>
        <v>#N/A</v>
      </c>
      <c r="H5924" s="104" t="e">
        <f>C5924*PRODUCT(#REF!,#REF!,G5924,,#REF!,E5924)</f>
        <v>#N/A</v>
      </c>
    </row>
    <row r="5925" spans="3:8">
      <c r="C5925" t="e">
        <f>VLOOKUP(B5925,定价因子!L:M,2,0)</f>
        <v>#N/A</v>
      </c>
      <c r="E5925" t="e">
        <f>VLOOKUP($D$1&amp;D5925,定价因子!E:F,2,0)</f>
        <v>#N/A</v>
      </c>
      <c r="G5925" t="e">
        <f>VLOOKUP($F$1&amp;F5925,定价因子!E:F,2,0)</f>
        <v>#N/A</v>
      </c>
      <c r="H5925" s="104" t="e">
        <f>C5925*PRODUCT(#REF!,#REF!,G5925,,#REF!,E5925)</f>
        <v>#N/A</v>
      </c>
    </row>
    <row r="5926" spans="3:8">
      <c r="C5926" t="e">
        <f>VLOOKUP(B5926,定价因子!L:M,2,0)</f>
        <v>#N/A</v>
      </c>
      <c r="E5926" t="e">
        <f>VLOOKUP($D$1&amp;D5926,定价因子!E:F,2,0)</f>
        <v>#N/A</v>
      </c>
      <c r="G5926" t="e">
        <f>VLOOKUP($F$1&amp;F5926,定价因子!E:F,2,0)</f>
        <v>#N/A</v>
      </c>
      <c r="H5926" s="104" t="e">
        <f>C5926*PRODUCT(#REF!,#REF!,G5926,,#REF!,E5926)</f>
        <v>#N/A</v>
      </c>
    </row>
    <row r="5927" spans="3:8">
      <c r="C5927" t="e">
        <f>VLOOKUP(B5927,定价因子!L:M,2,0)</f>
        <v>#N/A</v>
      </c>
      <c r="E5927" t="e">
        <f>VLOOKUP($D$1&amp;D5927,定价因子!E:F,2,0)</f>
        <v>#N/A</v>
      </c>
      <c r="G5927" t="e">
        <f>VLOOKUP($F$1&amp;F5927,定价因子!E:F,2,0)</f>
        <v>#N/A</v>
      </c>
      <c r="H5927" s="104" t="e">
        <f>C5927*PRODUCT(#REF!,#REF!,G5927,,#REF!,E5927)</f>
        <v>#N/A</v>
      </c>
    </row>
    <row r="5928" spans="3:8">
      <c r="C5928" t="e">
        <f>VLOOKUP(B5928,定价因子!L:M,2,0)</f>
        <v>#N/A</v>
      </c>
      <c r="E5928" t="e">
        <f>VLOOKUP($D$1&amp;D5928,定价因子!E:F,2,0)</f>
        <v>#N/A</v>
      </c>
      <c r="G5928" t="e">
        <f>VLOOKUP($F$1&amp;F5928,定价因子!E:F,2,0)</f>
        <v>#N/A</v>
      </c>
      <c r="H5928" s="104" t="e">
        <f>C5928*PRODUCT(#REF!,#REF!,G5928,,#REF!,E5928)</f>
        <v>#N/A</v>
      </c>
    </row>
    <row r="5929" spans="3:8">
      <c r="C5929" t="e">
        <f>VLOOKUP(B5929,定价因子!L:M,2,0)</f>
        <v>#N/A</v>
      </c>
      <c r="E5929" t="e">
        <f>VLOOKUP($D$1&amp;D5929,定价因子!E:F,2,0)</f>
        <v>#N/A</v>
      </c>
      <c r="G5929" t="e">
        <f>VLOOKUP($F$1&amp;F5929,定价因子!E:F,2,0)</f>
        <v>#N/A</v>
      </c>
      <c r="H5929" s="104" t="e">
        <f>C5929*PRODUCT(#REF!,#REF!,G5929,,#REF!,E5929)</f>
        <v>#N/A</v>
      </c>
    </row>
    <row r="5930" spans="3:8">
      <c r="C5930" t="e">
        <f>VLOOKUP(B5930,定价因子!L:M,2,0)</f>
        <v>#N/A</v>
      </c>
      <c r="E5930" t="e">
        <f>VLOOKUP($D$1&amp;D5930,定价因子!E:F,2,0)</f>
        <v>#N/A</v>
      </c>
      <c r="G5930" t="e">
        <f>VLOOKUP($F$1&amp;F5930,定价因子!E:F,2,0)</f>
        <v>#N/A</v>
      </c>
      <c r="H5930" s="104" t="e">
        <f>C5930*PRODUCT(#REF!,#REF!,G5930,,#REF!,E5930)</f>
        <v>#N/A</v>
      </c>
    </row>
    <row r="5931" spans="3:8">
      <c r="C5931" t="e">
        <f>VLOOKUP(B5931,定价因子!L:M,2,0)</f>
        <v>#N/A</v>
      </c>
      <c r="E5931" t="e">
        <f>VLOOKUP($D$1&amp;D5931,定价因子!E:F,2,0)</f>
        <v>#N/A</v>
      </c>
      <c r="G5931" t="e">
        <f>VLOOKUP($F$1&amp;F5931,定价因子!E:F,2,0)</f>
        <v>#N/A</v>
      </c>
      <c r="H5931" s="104" t="e">
        <f>C5931*PRODUCT(#REF!,#REF!,G5931,,#REF!,E5931)</f>
        <v>#N/A</v>
      </c>
    </row>
    <row r="5932" spans="3:8">
      <c r="C5932" t="e">
        <f>VLOOKUP(B5932,定价因子!L:M,2,0)</f>
        <v>#N/A</v>
      </c>
      <c r="E5932" t="e">
        <f>VLOOKUP($D$1&amp;D5932,定价因子!E:F,2,0)</f>
        <v>#N/A</v>
      </c>
      <c r="G5932" t="e">
        <f>VLOOKUP($F$1&amp;F5932,定价因子!E:F,2,0)</f>
        <v>#N/A</v>
      </c>
      <c r="H5932" s="104" t="e">
        <f>C5932*PRODUCT(#REF!,#REF!,G5932,,#REF!,E5932)</f>
        <v>#N/A</v>
      </c>
    </row>
    <row r="5933" spans="3:8">
      <c r="C5933" t="e">
        <f>VLOOKUP(B5933,定价因子!L:M,2,0)</f>
        <v>#N/A</v>
      </c>
      <c r="E5933" t="e">
        <f>VLOOKUP($D$1&amp;D5933,定价因子!E:F,2,0)</f>
        <v>#N/A</v>
      </c>
      <c r="G5933" t="e">
        <f>VLOOKUP($F$1&amp;F5933,定价因子!E:F,2,0)</f>
        <v>#N/A</v>
      </c>
      <c r="H5933" s="104" t="e">
        <f>C5933*PRODUCT(#REF!,#REF!,G5933,,#REF!,E5933)</f>
        <v>#N/A</v>
      </c>
    </row>
    <row r="5934" spans="3:8">
      <c r="C5934" t="e">
        <f>VLOOKUP(B5934,定价因子!L:M,2,0)</f>
        <v>#N/A</v>
      </c>
      <c r="E5934" t="e">
        <f>VLOOKUP($D$1&amp;D5934,定价因子!E:F,2,0)</f>
        <v>#N/A</v>
      </c>
      <c r="G5934" t="e">
        <f>VLOOKUP($F$1&amp;F5934,定价因子!E:F,2,0)</f>
        <v>#N/A</v>
      </c>
      <c r="H5934" s="104" t="e">
        <f>C5934*PRODUCT(#REF!,#REF!,G5934,,#REF!,E5934)</f>
        <v>#N/A</v>
      </c>
    </row>
    <row r="5935" spans="3:8">
      <c r="C5935" t="e">
        <f>VLOOKUP(B5935,定价因子!L:M,2,0)</f>
        <v>#N/A</v>
      </c>
      <c r="E5935" t="e">
        <f>VLOOKUP($D$1&amp;D5935,定价因子!E:F,2,0)</f>
        <v>#N/A</v>
      </c>
      <c r="G5935" t="e">
        <f>VLOOKUP($F$1&amp;F5935,定价因子!E:F,2,0)</f>
        <v>#N/A</v>
      </c>
      <c r="H5935" s="104" t="e">
        <f>C5935*PRODUCT(#REF!,#REF!,G5935,,#REF!,E5935)</f>
        <v>#N/A</v>
      </c>
    </row>
    <row r="5936" spans="3:8">
      <c r="C5936" t="e">
        <f>VLOOKUP(B5936,定价因子!L:M,2,0)</f>
        <v>#N/A</v>
      </c>
      <c r="E5936" t="e">
        <f>VLOOKUP($D$1&amp;D5936,定价因子!E:F,2,0)</f>
        <v>#N/A</v>
      </c>
      <c r="G5936" t="e">
        <f>VLOOKUP($F$1&amp;F5936,定价因子!E:F,2,0)</f>
        <v>#N/A</v>
      </c>
      <c r="H5936" s="104" t="e">
        <f>C5936*PRODUCT(#REF!,#REF!,G5936,,#REF!,E5936)</f>
        <v>#N/A</v>
      </c>
    </row>
    <row r="5937" spans="3:8">
      <c r="C5937" t="e">
        <f>VLOOKUP(B5937,定价因子!L:M,2,0)</f>
        <v>#N/A</v>
      </c>
      <c r="E5937" t="e">
        <f>VLOOKUP($D$1&amp;D5937,定价因子!E:F,2,0)</f>
        <v>#N/A</v>
      </c>
      <c r="G5937" t="e">
        <f>VLOOKUP($F$1&amp;F5937,定价因子!E:F,2,0)</f>
        <v>#N/A</v>
      </c>
      <c r="H5937" s="104" t="e">
        <f>C5937*PRODUCT(#REF!,#REF!,G5937,,#REF!,E5937)</f>
        <v>#N/A</v>
      </c>
    </row>
    <row r="5938" spans="3:8">
      <c r="C5938" t="e">
        <f>VLOOKUP(B5938,定价因子!L:M,2,0)</f>
        <v>#N/A</v>
      </c>
      <c r="E5938" t="e">
        <f>VLOOKUP($D$1&amp;D5938,定价因子!E:F,2,0)</f>
        <v>#N/A</v>
      </c>
      <c r="G5938" t="e">
        <f>VLOOKUP($F$1&amp;F5938,定价因子!E:F,2,0)</f>
        <v>#N/A</v>
      </c>
      <c r="H5938" s="104" t="e">
        <f>C5938*PRODUCT(#REF!,#REF!,G5938,,#REF!,E5938)</f>
        <v>#N/A</v>
      </c>
    </row>
    <row r="5939" spans="3:8">
      <c r="C5939" t="e">
        <f>VLOOKUP(B5939,定价因子!L:M,2,0)</f>
        <v>#N/A</v>
      </c>
      <c r="E5939" t="e">
        <f>VLOOKUP($D$1&amp;D5939,定价因子!E:F,2,0)</f>
        <v>#N/A</v>
      </c>
      <c r="G5939" t="e">
        <f>VLOOKUP($F$1&amp;F5939,定价因子!E:F,2,0)</f>
        <v>#N/A</v>
      </c>
      <c r="H5939" s="104" t="e">
        <f>C5939*PRODUCT(#REF!,#REF!,G5939,,#REF!,E5939)</f>
        <v>#N/A</v>
      </c>
    </row>
    <row r="5940" spans="3:8">
      <c r="C5940" t="e">
        <f>VLOOKUP(B5940,定价因子!L:M,2,0)</f>
        <v>#N/A</v>
      </c>
      <c r="E5940" t="e">
        <f>VLOOKUP($D$1&amp;D5940,定价因子!E:F,2,0)</f>
        <v>#N/A</v>
      </c>
      <c r="G5940" t="e">
        <f>VLOOKUP($F$1&amp;F5940,定价因子!E:F,2,0)</f>
        <v>#N/A</v>
      </c>
      <c r="H5940" s="104" t="e">
        <f>C5940*PRODUCT(#REF!,#REF!,G5940,,#REF!,E5940)</f>
        <v>#N/A</v>
      </c>
    </row>
    <row r="5941" spans="3:8">
      <c r="C5941" t="e">
        <f>VLOOKUP(B5941,定价因子!L:M,2,0)</f>
        <v>#N/A</v>
      </c>
      <c r="E5941" t="e">
        <f>VLOOKUP($D$1&amp;D5941,定价因子!E:F,2,0)</f>
        <v>#N/A</v>
      </c>
      <c r="G5941" t="e">
        <f>VLOOKUP($F$1&amp;F5941,定价因子!E:F,2,0)</f>
        <v>#N/A</v>
      </c>
      <c r="H5941" s="104" t="e">
        <f>C5941*PRODUCT(#REF!,#REF!,G5941,,#REF!,E5941)</f>
        <v>#N/A</v>
      </c>
    </row>
    <row r="5942" spans="3:8">
      <c r="C5942" t="e">
        <f>VLOOKUP(B5942,定价因子!L:M,2,0)</f>
        <v>#N/A</v>
      </c>
      <c r="E5942" t="e">
        <f>VLOOKUP($D$1&amp;D5942,定价因子!E:F,2,0)</f>
        <v>#N/A</v>
      </c>
      <c r="G5942" t="e">
        <f>VLOOKUP($F$1&amp;F5942,定价因子!E:F,2,0)</f>
        <v>#N/A</v>
      </c>
      <c r="H5942" s="104" t="e">
        <f>C5942*PRODUCT(#REF!,#REF!,G5942,,#REF!,E5942)</f>
        <v>#N/A</v>
      </c>
    </row>
    <row r="5943" spans="3:8">
      <c r="C5943" t="e">
        <f>VLOOKUP(B5943,定价因子!L:M,2,0)</f>
        <v>#N/A</v>
      </c>
      <c r="E5943" t="e">
        <f>VLOOKUP($D$1&amp;D5943,定价因子!E:F,2,0)</f>
        <v>#N/A</v>
      </c>
      <c r="G5943" t="e">
        <f>VLOOKUP($F$1&amp;F5943,定价因子!E:F,2,0)</f>
        <v>#N/A</v>
      </c>
      <c r="H5943" s="104" t="e">
        <f>C5943*PRODUCT(#REF!,#REF!,G5943,,#REF!,E5943)</f>
        <v>#N/A</v>
      </c>
    </row>
    <row r="5944" spans="3:8">
      <c r="C5944" t="e">
        <f>VLOOKUP(B5944,定价因子!L:M,2,0)</f>
        <v>#N/A</v>
      </c>
      <c r="E5944" t="e">
        <f>VLOOKUP($D$1&amp;D5944,定价因子!E:F,2,0)</f>
        <v>#N/A</v>
      </c>
      <c r="G5944" t="e">
        <f>VLOOKUP($F$1&amp;F5944,定价因子!E:F,2,0)</f>
        <v>#N/A</v>
      </c>
      <c r="H5944" s="104" t="e">
        <f>C5944*PRODUCT(#REF!,#REF!,G5944,,#REF!,E5944)</f>
        <v>#N/A</v>
      </c>
    </row>
    <row r="5945" spans="3:8">
      <c r="C5945" t="e">
        <f>VLOOKUP(B5945,定价因子!L:M,2,0)</f>
        <v>#N/A</v>
      </c>
      <c r="E5945" t="e">
        <f>VLOOKUP($D$1&amp;D5945,定价因子!E:F,2,0)</f>
        <v>#N/A</v>
      </c>
      <c r="G5945" t="e">
        <f>VLOOKUP($F$1&amp;F5945,定价因子!E:F,2,0)</f>
        <v>#N/A</v>
      </c>
      <c r="H5945" s="104" t="e">
        <f>C5945*PRODUCT(#REF!,#REF!,G5945,,#REF!,E5945)</f>
        <v>#N/A</v>
      </c>
    </row>
    <row r="5946" spans="3:8">
      <c r="C5946" t="e">
        <f>VLOOKUP(B5946,定价因子!L:M,2,0)</f>
        <v>#N/A</v>
      </c>
      <c r="E5946" t="e">
        <f>VLOOKUP($D$1&amp;D5946,定价因子!E:F,2,0)</f>
        <v>#N/A</v>
      </c>
      <c r="G5946" t="e">
        <f>VLOOKUP($F$1&amp;F5946,定价因子!E:F,2,0)</f>
        <v>#N/A</v>
      </c>
      <c r="H5946" s="104" t="e">
        <f>C5946*PRODUCT(#REF!,#REF!,G5946,,#REF!,E5946)</f>
        <v>#N/A</v>
      </c>
    </row>
    <row r="5947" spans="3:8">
      <c r="C5947" t="e">
        <f>VLOOKUP(B5947,定价因子!L:M,2,0)</f>
        <v>#N/A</v>
      </c>
      <c r="E5947" t="e">
        <f>VLOOKUP($D$1&amp;D5947,定价因子!E:F,2,0)</f>
        <v>#N/A</v>
      </c>
      <c r="G5947" t="e">
        <f>VLOOKUP($F$1&amp;F5947,定价因子!E:F,2,0)</f>
        <v>#N/A</v>
      </c>
      <c r="H5947" s="104" t="e">
        <f>C5947*PRODUCT(#REF!,#REF!,G5947,,#REF!,E5947)</f>
        <v>#N/A</v>
      </c>
    </row>
    <row r="5948" spans="3:8">
      <c r="C5948" t="e">
        <f>VLOOKUP(B5948,定价因子!L:M,2,0)</f>
        <v>#N/A</v>
      </c>
      <c r="E5948" t="e">
        <f>VLOOKUP($D$1&amp;D5948,定价因子!E:F,2,0)</f>
        <v>#N/A</v>
      </c>
      <c r="G5948" t="e">
        <f>VLOOKUP($F$1&amp;F5948,定价因子!E:F,2,0)</f>
        <v>#N/A</v>
      </c>
      <c r="H5948" s="104" t="e">
        <f>C5948*PRODUCT(#REF!,#REF!,G5948,,#REF!,E5948)</f>
        <v>#N/A</v>
      </c>
    </row>
    <row r="5949" spans="3:8">
      <c r="C5949" t="e">
        <f>VLOOKUP(B5949,定价因子!L:M,2,0)</f>
        <v>#N/A</v>
      </c>
      <c r="E5949" t="e">
        <f>VLOOKUP($D$1&amp;D5949,定价因子!E:F,2,0)</f>
        <v>#N/A</v>
      </c>
      <c r="G5949" t="e">
        <f>VLOOKUP($F$1&amp;F5949,定价因子!E:F,2,0)</f>
        <v>#N/A</v>
      </c>
      <c r="H5949" s="104" t="e">
        <f>C5949*PRODUCT(#REF!,#REF!,G5949,,#REF!,E5949)</f>
        <v>#N/A</v>
      </c>
    </row>
    <row r="5950" spans="3:8">
      <c r="C5950" t="e">
        <f>VLOOKUP(B5950,定价因子!L:M,2,0)</f>
        <v>#N/A</v>
      </c>
      <c r="E5950" t="e">
        <f>VLOOKUP($D$1&amp;D5950,定价因子!E:F,2,0)</f>
        <v>#N/A</v>
      </c>
      <c r="G5950" t="e">
        <f>VLOOKUP($F$1&amp;F5950,定价因子!E:F,2,0)</f>
        <v>#N/A</v>
      </c>
      <c r="H5950" s="104" t="e">
        <f>C5950*PRODUCT(#REF!,#REF!,G5950,,#REF!,E5950)</f>
        <v>#N/A</v>
      </c>
    </row>
    <row r="5951" spans="3:8">
      <c r="C5951" t="e">
        <f>VLOOKUP(B5951,定价因子!L:M,2,0)</f>
        <v>#N/A</v>
      </c>
      <c r="E5951" t="e">
        <f>VLOOKUP($D$1&amp;D5951,定价因子!E:F,2,0)</f>
        <v>#N/A</v>
      </c>
      <c r="G5951" t="e">
        <f>VLOOKUP($F$1&amp;F5951,定价因子!E:F,2,0)</f>
        <v>#N/A</v>
      </c>
      <c r="H5951" s="104" t="e">
        <f>C5951*PRODUCT(#REF!,#REF!,G5951,,#REF!,E5951)</f>
        <v>#N/A</v>
      </c>
    </row>
    <row r="5952" spans="3:8">
      <c r="C5952" t="e">
        <f>VLOOKUP(B5952,定价因子!L:M,2,0)</f>
        <v>#N/A</v>
      </c>
      <c r="E5952" t="e">
        <f>VLOOKUP($D$1&amp;D5952,定价因子!E:F,2,0)</f>
        <v>#N/A</v>
      </c>
      <c r="G5952" t="e">
        <f>VLOOKUP($F$1&amp;F5952,定价因子!E:F,2,0)</f>
        <v>#N/A</v>
      </c>
      <c r="H5952" s="104" t="e">
        <f>C5952*PRODUCT(#REF!,#REF!,G5952,,#REF!,E5952)</f>
        <v>#N/A</v>
      </c>
    </row>
    <row r="5953" spans="3:8">
      <c r="C5953" t="e">
        <f>VLOOKUP(B5953,定价因子!L:M,2,0)</f>
        <v>#N/A</v>
      </c>
      <c r="E5953" t="e">
        <f>VLOOKUP($D$1&amp;D5953,定价因子!E:F,2,0)</f>
        <v>#N/A</v>
      </c>
      <c r="G5953" t="e">
        <f>VLOOKUP($F$1&amp;F5953,定价因子!E:F,2,0)</f>
        <v>#N/A</v>
      </c>
      <c r="H5953" s="104" t="e">
        <f>C5953*PRODUCT(#REF!,#REF!,G5953,,#REF!,E5953)</f>
        <v>#N/A</v>
      </c>
    </row>
    <row r="5954" spans="3:8">
      <c r="C5954" t="e">
        <f>VLOOKUP(B5954,定价因子!L:M,2,0)</f>
        <v>#N/A</v>
      </c>
      <c r="E5954" t="e">
        <f>VLOOKUP($D$1&amp;D5954,定价因子!E:F,2,0)</f>
        <v>#N/A</v>
      </c>
      <c r="G5954" t="e">
        <f>VLOOKUP($F$1&amp;F5954,定价因子!E:F,2,0)</f>
        <v>#N/A</v>
      </c>
      <c r="H5954" s="104" t="e">
        <f>C5954*PRODUCT(#REF!,#REF!,G5954,,#REF!,E5954)</f>
        <v>#N/A</v>
      </c>
    </row>
    <row r="5955" spans="3:8">
      <c r="C5955" t="e">
        <f>VLOOKUP(B5955,定价因子!L:M,2,0)</f>
        <v>#N/A</v>
      </c>
      <c r="E5955" t="e">
        <f>VLOOKUP($D$1&amp;D5955,定价因子!E:F,2,0)</f>
        <v>#N/A</v>
      </c>
      <c r="G5955" t="e">
        <f>VLOOKUP($F$1&amp;F5955,定价因子!E:F,2,0)</f>
        <v>#N/A</v>
      </c>
      <c r="H5955" s="104" t="e">
        <f>C5955*PRODUCT(#REF!,#REF!,G5955,,#REF!,E5955)</f>
        <v>#N/A</v>
      </c>
    </row>
    <row r="5956" spans="3:8">
      <c r="C5956" t="e">
        <f>VLOOKUP(B5956,定价因子!L:M,2,0)</f>
        <v>#N/A</v>
      </c>
      <c r="E5956" t="e">
        <f>VLOOKUP($D$1&amp;D5956,定价因子!E:F,2,0)</f>
        <v>#N/A</v>
      </c>
      <c r="G5956" t="e">
        <f>VLOOKUP($F$1&amp;F5956,定价因子!E:F,2,0)</f>
        <v>#N/A</v>
      </c>
      <c r="H5956" s="104" t="e">
        <f>C5956*PRODUCT(#REF!,#REF!,G5956,,#REF!,E5956)</f>
        <v>#N/A</v>
      </c>
    </row>
    <row r="5957" spans="3:8">
      <c r="C5957" t="e">
        <f>VLOOKUP(B5957,定价因子!L:M,2,0)</f>
        <v>#N/A</v>
      </c>
      <c r="E5957" t="e">
        <f>VLOOKUP($D$1&amp;D5957,定价因子!E:F,2,0)</f>
        <v>#N/A</v>
      </c>
      <c r="G5957" t="e">
        <f>VLOOKUP($F$1&amp;F5957,定价因子!E:F,2,0)</f>
        <v>#N/A</v>
      </c>
      <c r="H5957" s="104" t="e">
        <f>C5957*PRODUCT(#REF!,#REF!,G5957,,#REF!,E5957)</f>
        <v>#N/A</v>
      </c>
    </row>
    <row r="5958" spans="3:8">
      <c r="C5958" t="e">
        <f>VLOOKUP(B5958,定价因子!L:M,2,0)</f>
        <v>#N/A</v>
      </c>
      <c r="E5958" t="e">
        <f>VLOOKUP($D$1&amp;D5958,定价因子!E:F,2,0)</f>
        <v>#N/A</v>
      </c>
      <c r="G5958" t="e">
        <f>VLOOKUP($F$1&amp;F5958,定价因子!E:F,2,0)</f>
        <v>#N/A</v>
      </c>
      <c r="H5958" s="104" t="e">
        <f>C5958*PRODUCT(#REF!,#REF!,G5958,,#REF!,E5958)</f>
        <v>#N/A</v>
      </c>
    </row>
    <row r="5959" spans="3:8">
      <c r="C5959" t="e">
        <f>VLOOKUP(B5959,定价因子!L:M,2,0)</f>
        <v>#N/A</v>
      </c>
      <c r="E5959" t="e">
        <f>VLOOKUP($D$1&amp;D5959,定价因子!E:F,2,0)</f>
        <v>#N/A</v>
      </c>
      <c r="G5959" t="e">
        <f>VLOOKUP($F$1&amp;F5959,定价因子!E:F,2,0)</f>
        <v>#N/A</v>
      </c>
      <c r="H5959" s="104" t="e">
        <f>C5959*PRODUCT(#REF!,#REF!,G5959,,#REF!,E5959)</f>
        <v>#N/A</v>
      </c>
    </row>
    <row r="5960" spans="3:8">
      <c r="C5960" t="e">
        <f>VLOOKUP(B5960,定价因子!L:M,2,0)</f>
        <v>#N/A</v>
      </c>
      <c r="E5960" t="e">
        <f>VLOOKUP($D$1&amp;D5960,定价因子!E:F,2,0)</f>
        <v>#N/A</v>
      </c>
      <c r="G5960" t="e">
        <f>VLOOKUP($F$1&amp;F5960,定价因子!E:F,2,0)</f>
        <v>#N/A</v>
      </c>
      <c r="H5960" s="104" t="e">
        <f>C5960*PRODUCT(#REF!,#REF!,G5960,,#REF!,E5960)</f>
        <v>#N/A</v>
      </c>
    </row>
    <row r="5961" spans="3:8">
      <c r="C5961" t="e">
        <f>VLOOKUP(B5961,定价因子!L:M,2,0)</f>
        <v>#N/A</v>
      </c>
      <c r="E5961" t="e">
        <f>VLOOKUP($D$1&amp;D5961,定价因子!E:F,2,0)</f>
        <v>#N/A</v>
      </c>
      <c r="G5961" t="e">
        <f>VLOOKUP($F$1&amp;F5961,定价因子!E:F,2,0)</f>
        <v>#N/A</v>
      </c>
      <c r="H5961" s="104" t="e">
        <f>C5961*PRODUCT(#REF!,#REF!,G5961,,#REF!,E5961)</f>
        <v>#N/A</v>
      </c>
    </row>
    <row r="5962" spans="3:8">
      <c r="C5962" t="e">
        <f>VLOOKUP(B5962,定价因子!L:M,2,0)</f>
        <v>#N/A</v>
      </c>
      <c r="E5962" t="e">
        <f>VLOOKUP($D$1&amp;D5962,定价因子!E:F,2,0)</f>
        <v>#N/A</v>
      </c>
      <c r="G5962" t="e">
        <f>VLOOKUP($F$1&amp;F5962,定价因子!E:F,2,0)</f>
        <v>#N/A</v>
      </c>
      <c r="H5962" s="104" t="e">
        <f>C5962*PRODUCT(#REF!,#REF!,G5962,,#REF!,E5962)</f>
        <v>#N/A</v>
      </c>
    </row>
    <row r="5963" spans="3:8">
      <c r="C5963" t="e">
        <f>VLOOKUP(B5963,定价因子!L:M,2,0)</f>
        <v>#N/A</v>
      </c>
      <c r="E5963" t="e">
        <f>VLOOKUP($D$1&amp;D5963,定价因子!E:F,2,0)</f>
        <v>#N/A</v>
      </c>
      <c r="G5963" t="e">
        <f>VLOOKUP($F$1&amp;F5963,定价因子!E:F,2,0)</f>
        <v>#N/A</v>
      </c>
      <c r="H5963" s="104" t="e">
        <f>C5963*PRODUCT(#REF!,#REF!,G5963,,#REF!,E5963)</f>
        <v>#N/A</v>
      </c>
    </row>
    <row r="5964" spans="3:8">
      <c r="C5964" t="e">
        <f>VLOOKUP(B5964,定价因子!L:M,2,0)</f>
        <v>#N/A</v>
      </c>
      <c r="E5964" t="e">
        <f>VLOOKUP($D$1&amp;D5964,定价因子!E:F,2,0)</f>
        <v>#N/A</v>
      </c>
      <c r="G5964" t="e">
        <f>VLOOKUP($F$1&amp;F5964,定价因子!E:F,2,0)</f>
        <v>#N/A</v>
      </c>
      <c r="H5964" s="104" t="e">
        <f>C5964*PRODUCT(#REF!,#REF!,G5964,,#REF!,E5964)</f>
        <v>#N/A</v>
      </c>
    </row>
    <row r="5965" spans="3:8">
      <c r="C5965" t="e">
        <f>VLOOKUP(B5965,定价因子!L:M,2,0)</f>
        <v>#N/A</v>
      </c>
      <c r="E5965" t="e">
        <f>VLOOKUP($D$1&amp;D5965,定价因子!E:F,2,0)</f>
        <v>#N/A</v>
      </c>
      <c r="G5965" t="e">
        <f>VLOOKUP($F$1&amp;F5965,定价因子!E:F,2,0)</f>
        <v>#N/A</v>
      </c>
      <c r="H5965" s="104" t="e">
        <f>C5965*PRODUCT(#REF!,#REF!,G5965,,#REF!,E5965)</f>
        <v>#N/A</v>
      </c>
    </row>
    <row r="5966" spans="3:8">
      <c r="C5966" t="e">
        <f>VLOOKUP(B5966,定价因子!L:M,2,0)</f>
        <v>#N/A</v>
      </c>
      <c r="E5966" t="e">
        <f>VLOOKUP($D$1&amp;D5966,定价因子!E:F,2,0)</f>
        <v>#N/A</v>
      </c>
      <c r="G5966" t="e">
        <f>VLOOKUP($F$1&amp;F5966,定价因子!E:F,2,0)</f>
        <v>#N/A</v>
      </c>
      <c r="H5966" s="104" t="e">
        <f>C5966*PRODUCT(#REF!,#REF!,G5966,,#REF!,E5966)</f>
        <v>#N/A</v>
      </c>
    </row>
    <row r="5967" spans="3:8">
      <c r="C5967" t="e">
        <f>VLOOKUP(B5967,定价因子!L:M,2,0)</f>
        <v>#N/A</v>
      </c>
      <c r="E5967" t="e">
        <f>VLOOKUP($D$1&amp;D5967,定价因子!E:F,2,0)</f>
        <v>#N/A</v>
      </c>
      <c r="G5967" t="e">
        <f>VLOOKUP($F$1&amp;F5967,定价因子!E:F,2,0)</f>
        <v>#N/A</v>
      </c>
      <c r="H5967" s="104" t="e">
        <f>C5967*PRODUCT(#REF!,#REF!,G5967,,#REF!,E5967)</f>
        <v>#N/A</v>
      </c>
    </row>
    <row r="5968" spans="3:8">
      <c r="C5968" t="e">
        <f>VLOOKUP(B5968,定价因子!L:M,2,0)</f>
        <v>#N/A</v>
      </c>
      <c r="E5968" t="e">
        <f>VLOOKUP($D$1&amp;D5968,定价因子!E:F,2,0)</f>
        <v>#N/A</v>
      </c>
      <c r="G5968" t="e">
        <f>VLOOKUP($F$1&amp;F5968,定价因子!E:F,2,0)</f>
        <v>#N/A</v>
      </c>
      <c r="H5968" s="104" t="e">
        <f>C5968*PRODUCT(#REF!,#REF!,G5968,,#REF!,E5968)</f>
        <v>#N/A</v>
      </c>
    </row>
    <row r="5969" spans="3:8">
      <c r="C5969" t="e">
        <f>VLOOKUP(B5969,定价因子!L:M,2,0)</f>
        <v>#N/A</v>
      </c>
      <c r="E5969" t="e">
        <f>VLOOKUP($D$1&amp;D5969,定价因子!E:F,2,0)</f>
        <v>#N/A</v>
      </c>
      <c r="G5969" t="e">
        <f>VLOOKUP($F$1&amp;F5969,定价因子!E:F,2,0)</f>
        <v>#N/A</v>
      </c>
      <c r="H5969" s="104" t="e">
        <f>C5969*PRODUCT(#REF!,#REF!,G5969,,#REF!,E5969)</f>
        <v>#N/A</v>
      </c>
    </row>
    <row r="5970" spans="3:8">
      <c r="C5970" t="e">
        <f>VLOOKUP(B5970,定价因子!L:M,2,0)</f>
        <v>#N/A</v>
      </c>
      <c r="E5970" t="e">
        <f>VLOOKUP($D$1&amp;D5970,定价因子!E:F,2,0)</f>
        <v>#N/A</v>
      </c>
      <c r="G5970" t="e">
        <f>VLOOKUP($F$1&amp;F5970,定价因子!E:F,2,0)</f>
        <v>#N/A</v>
      </c>
      <c r="H5970" s="104" t="e">
        <f>C5970*PRODUCT(#REF!,#REF!,G5970,,#REF!,E5970)</f>
        <v>#N/A</v>
      </c>
    </row>
    <row r="5971" spans="3:8">
      <c r="C5971" t="e">
        <f>VLOOKUP(B5971,定价因子!L:M,2,0)</f>
        <v>#N/A</v>
      </c>
      <c r="E5971" t="e">
        <f>VLOOKUP($D$1&amp;D5971,定价因子!E:F,2,0)</f>
        <v>#N/A</v>
      </c>
      <c r="G5971" t="e">
        <f>VLOOKUP($F$1&amp;F5971,定价因子!E:F,2,0)</f>
        <v>#N/A</v>
      </c>
      <c r="H5971" s="104" t="e">
        <f>C5971*PRODUCT(#REF!,#REF!,G5971,,#REF!,E5971)</f>
        <v>#N/A</v>
      </c>
    </row>
    <row r="5972" spans="3:8">
      <c r="C5972" t="e">
        <f>VLOOKUP(B5972,定价因子!L:M,2,0)</f>
        <v>#N/A</v>
      </c>
      <c r="E5972" t="e">
        <f>VLOOKUP($D$1&amp;D5972,定价因子!E:F,2,0)</f>
        <v>#N/A</v>
      </c>
      <c r="G5972" t="e">
        <f>VLOOKUP($F$1&amp;F5972,定价因子!E:F,2,0)</f>
        <v>#N/A</v>
      </c>
      <c r="H5972" s="104" t="e">
        <f>C5972*PRODUCT(#REF!,#REF!,G5972,,#REF!,E5972)</f>
        <v>#N/A</v>
      </c>
    </row>
    <row r="5973" spans="3:8">
      <c r="C5973" t="e">
        <f>VLOOKUP(B5973,定价因子!L:M,2,0)</f>
        <v>#N/A</v>
      </c>
      <c r="E5973" t="e">
        <f>VLOOKUP($D$1&amp;D5973,定价因子!E:F,2,0)</f>
        <v>#N/A</v>
      </c>
      <c r="G5973" t="e">
        <f>VLOOKUP($F$1&amp;F5973,定价因子!E:F,2,0)</f>
        <v>#N/A</v>
      </c>
      <c r="H5973" s="104" t="e">
        <f>C5973*PRODUCT(#REF!,#REF!,G5973,,#REF!,E5973)</f>
        <v>#N/A</v>
      </c>
    </row>
    <row r="5974" spans="3:8">
      <c r="C5974" t="e">
        <f>VLOOKUP(B5974,定价因子!L:M,2,0)</f>
        <v>#N/A</v>
      </c>
      <c r="E5974" t="e">
        <f>VLOOKUP($D$1&amp;D5974,定价因子!E:F,2,0)</f>
        <v>#N/A</v>
      </c>
      <c r="G5974" t="e">
        <f>VLOOKUP($F$1&amp;F5974,定价因子!E:F,2,0)</f>
        <v>#N/A</v>
      </c>
      <c r="H5974" s="104" t="e">
        <f>C5974*PRODUCT(#REF!,#REF!,G5974,,#REF!,E5974)</f>
        <v>#N/A</v>
      </c>
    </row>
    <row r="5975" spans="3:8">
      <c r="C5975" t="e">
        <f>VLOOKUP(B5975,定价因子!L:M,2,0)</f>
        <v>#N/A</v>
      </c>
      <c r="E5975" t="e">
        <f>VLOOKUP($D$1&amp;D5975,定价因子!E:F,2,0)</f>
        <v>#N/A</v>
      </c>
      <c r="G5975" t="e">
        <f>VLOOKUP($F$1&amp;F5975,定价因子!E:F,2,0)</f>
        <v>#N/A</v>
      </c>
      <c r="H5975" s="104" t="e">
        <f>C5975*PRODUCT(#REF!,#REF!,G5975,,#REF!,E5975)</f>
        <v>#N/A</v>
      </c>
    </row>
    <row r="5976" spans="3:8">
      <c r="C5976" t="e">
        <f>VLOOKUP(B5976,定价因子!L:M,2,0)</f>
        <v>#N/A</v>
      </c>
      <c r="E5976" t="e">
        <f>VLOOKUP($D$1&amp;D5976,定价因子!E:F,2,0)</f>
        <v>#N/A</v>
      </c>
      <c r="G5976" t="e">
        <f>VLOOKUP($F$1&amp;F5976,定价因子!E:F,2,0)</f>
        <v>#N/A</v>
      </c>
      <c r="H5976" s="104" t="e">
        <f>C5976*PRODUCT(#REF!,#REF!,G5976,,#REF!,E5976)</f>
        <v>#N/A</v>
      </c>
    </row>
    <row r="5977" spans="3:8">
      <c r="C5977" t="e">
        <f>VLOOKUP(B5977,定价因子!L:M,2,0)</f>
        <v>#N/A</v>
      </c>
      <c r="E5977" t="e">
        <f>VLOOKUP($D$1&amp;D5977,定价因子!E:F,2,0)</f>
        <v>#N/A</v>
      </c>
      <c r="G5977" t="e">
        <f>VLOOKUP($F$1&amp;F5977,定价因子!E:F,2,0)</f>
        <v>#N/A</v>
      </c>
      <c r="H5977" s="104" t="e">
        <f>C5977*PRODUCT(#REF!,#REF!,G5977,,#REF!,E5977)</f>
        <v>#N/A</v>
      </c>
    </row>
    <row r="5978" spans="3:8">
      <c r="C5978" t="e">
        <f>VLOOKUP(B5978,定价因子!L:M,2,0)</f>
        <v>#N/A</v>
      </c>
      <c r="E5978" t="e">
        <f>VLOOKUP($D$1&amp;D5978,定价因子!E:F,2,0)</f>
        <v>#N/A</v>
      </c>
      <c r="G5978" t="e">
        <f>VLOOKUP($F$1&amp;F5978,定价因子!E:F,2,0)</f>
        <v>#N/A</v>
      </c>
      <c r="H5978" s="104" t="e">
        <f>C5978*PRODUCT(#REF!,#REF!,G5978,,#REF!,E5978)</f>
        <v>#N/A</v>
      </c>
    </row>
    <row r="5979" spans="3:8">
      <c r="C5979" t="e">
        <f>VLOOKUP(B5979,定价因子!L:M,2,0)</f>
        <v>#N/A</v>
      </c>
      <c r="E5979" t="e">
        <f>VLOOKUP($D$1&amp;D5979,定价因子!E:F,2,0)</f>
        <v>#N/A</v>
      </c>
      <c r="G5979" t="e">
        <f>VLOOKUP($F$1&amp;F5979,定价因子!E:F,2,0)</f>
        <v>#N/A</v>
      </c>
      <c r="H5979" s="104" t="e">
        <f>C5979*PRODUCT(#REF!,#REF!,G5979,,#REF!,E5979)</f>
        <v>#N/A</v>
      </c>
    </row>
    <row r="5980" spans="3:8">
      <c r="C5980" t="e">
        <f>VLOOKUP(B5980,定价因子!L:M,2,0)</f>
        <v>#N/A</v>
      </c>
      <c r="E5980" t="e">
        <f>VLOOKUP($D$1&amp;D5980,定价因子!E:F,2,0)</f>
        <v>#N/A</v>
      </c>
      <c r="G5980" t="e">
        <f>VLOOKUP($F$1&amp;F5980,定价因子!E:F,2,0)</f>
        <v>#N/A</v>
      </c>
      <c r="H5980" s="104" t="e">
        <f>C5980*PRODUCT(#REF!,#REF!,G5980,,#REF!,E5980)</f>
        <v>#N/A</v>
      </c>
    </row>
    <row r="5981" spans="3:8">
      <c r="C5981" t="e">
        <f>VLOOKUP(B5981,定价因子!L:M,2,0)</f>
        <v>#N/A</v>
      </c>
      <c r="E5981" t="e">
        <f>VLOOKUP($D$1&amp;D5981,定价因子!E:F,2,0)</f>
        <v>#N/A</v>
      </c>
      <c r="G5981" t="e">
        <f>VLOOKUP($F$1&amp;F5981,定价因子!E:F,2,0)</f>
        <v>#N/A</v>
      </c>
      <c r="H5981" s="104" t="e">
        <f>C5981*PRODUCT(#REF!,#REF!,G5981,,#REF!,E5981)</f>
        <v>#N/A</v>
      </c>
    </row>
    <row r="5982" spans="3:8">
      <c r="C5982" t="e">
        <f>VLOOKUP(B5982,定价因子!L:M,2,0)</f>
        <v>#N/A</v>
      </c>
      <c r="E5982" t="e">
        <f>VLOOKUP($D$1&amp;D5982,定价因子!E:F,2,0)</f>
        <v>#N/A</v>
      </c>
      <c r="G5982" t="e">
        <f>VLOOKUP($F$1&amp;F5982,定价因子!E:F,2,0)</f>
        <v>#N/A</v>
      </c>
      <c r="H5982" s="104" t="e">
        <f>C5982*PRODUCT(#REF!,#REF!,G5982,,#REF!,E5982)</f>
        <v>#N/A</v>
      </c>
    </row>
    <row r="5983" spans="3:8">
      <c r="C5983" t="e">
        <f>VLOOKUP(B5983,定价因子!L:M,2,0)</f>
        <v>#N/A</v>
      </c>
      <c r="E5983" t="e">
        <f>VLOOKUP($D$1&amp;D5983,定价因子!E:F,2,0)</f>
        <v>#N/A</v>
      </c>
      <c r="G5983" t="e">
        <f>VLOOKUP($F$1&amp;F5983,定价因子!E:F,2,0)</f>
        <v>#N/A</v>
      </c>
      <c r="H5983" s="104" t="e">
        <f>C5983*PRODUCT(#REF!,#REF!,G5983,,#REF!,E5983)</f>
        <v>#N/A</v>
      </c>
    </row>
    <row r="5984" spans="3:8">
      <c r="C5984" t="e">
        <f>VLOOKUP(B5984,定价因子!L:M,2,0)</f>
        <v>#N/A</v>
      </c>
      <c r="E5984" t="e">
        <f>VLOOKUP($D$1&amp;D5984,定价因子!E:F,2,0)</f>
        <v>#N/A</v>
      </c>
      <c r="G5984" t="e">
        <f>VLOOKUP($F$1&amp;F5984,定价因子!E:F,2,0)</f>
        <v>#N/A</v>
      </c>
      <c r="H5984" s="104" t="e">
        <f>C5984*PRODUCT(#REF!,#REF!,G5984,,#REF!,E5984)</f>
        <v>#N/A</v>
      </c>
    </row>
    <row r="5985" spans="3:8">
      <c r="C5985" t="e">
        <f>VLOOKUP(B5985,定价因子!L:M,2,0)</f>
        <v>#N/A</v>
      </c>
      <c r="E5985" t="e">
        <f>VLOOKUP($D$1&amp;D5985,定价因子!E:F,2,0)</f>
        <v>#N/A</v>
      </c>
      <c r="G5985" t="e">
        <f>VLOOKUP($F$1&amp;F5985,定价因子!E:F,2,0)</f>
        <v>#N/A</v>
      </c>
      <c r="H5985" s="104" t="e">
        <f>C5985*PRODUCT(#REF!,#REF!,G5985,,#REF!,E5985)</f>
        <v>#N/A</v>
      </c>
    </row>
    <row r="5986" spans="3:8">
      <c r="C5986" t="e">
        <f>VLOOKUP(B5986,定价因子!L:M,2,0)</f>
        <v>#N/A</v>
      </c>
      <c r="E5986" t="e">
        <f>VLOOKUP($D$1&amp;D5986,定价因子!E:F,2,0)</f>
        <v>#N/A</v>
      </c>
      <c r="G5986" t="e">
        <f>VLOOKUP($F$1&amp;F5986,定价因子!E:F,2,0)</f>
        <v>#N/A</v>
      </c>
      <c r="H5986" s="104" t="e">
        <f>C5986*PRODUCT(#REF!,#REF!,G5986,,#REF!,E5986)</f>
        <v>#N/A</v>
      </c>
    </row>
    <row r="5987" spans="3:8">
      <c r="C5987" t="e">
        <f>VLOOKUP(B5987,定价因子!L:M,2,0)</f>
        <v>#N/A</v>
      </c>
      <c r="E5987" t="e">
        <f>VLOOKUP($D$1&amp;D5987,定价因子!E:F,2,0)</f>
        <v>#N/A</v>
      </c>
      <c r="G5987" t="e">
        <f>VLOOKUP($F$1&amp;F5987,定价因子!E:F,2,0)</f>
        <v>#N/A</v>
      </c>
      <c r="H5987" s="104" t="e">
        <f>C5987*PRODUCT(#REF!,#REF!,G5987,,#REF!,E5987)</f>
        <v>#N/A</v>
      </c>
    </row>
    <row r="5988" spans="3:8">
      <c r="C5988" t="e">
        <f>VLOOKUP(B5988,定价因子!L:M,2,0)</f>
        <v>#N/A</v>
      </c>
      <c r="E5988" t="e">
        <f>VLOOKUP($D$1&amp;D5988,定价因子!E:F,2,0)</f>
        <v>#N/A</v>
      </c>
      <c r="G5988" t="e">
        <f>VLOOKUP($F$1&amp;F5988,定价因子!E:F,2,0)</f>
        <v>#N/A</v>
      </c>
      <c r="H5988" s="104" t="e">
        <f>C5988*PRODUCT(#REF!,#REF!,G5988,,#REF!,E5988)</f>
        <v>#N/A</v>
      </c>
    </row>
    <row r="5989" spans="3:8">
      <c r="C5989" t="e">
        <f>VLOOKUP(B5989,定价因子!L:M,2,0)</f>
        <v>#N/A</v>
      </c>
      <c r="E5989" t="e">
        <f>VLOOKUP($D$1&amp;D5989,定价因子!E:F,2,0)</f>
        <v>#N/A</v>
      </c>
      <c r="G5989" t="e">
        <f>VLOOKUP($F$1&amp;F5989,定价因子!E:F,2,0)</f>
        <v>#N/A</v>
      </c>
      <c r="H5989" s="104" t="e">
        <f>C5989*PRODUCT(#REF!,#REF!,G5989,,#REF!,E5989)</f>
        <v>#N/A</v>
      </c>
    </row>
    <row r="5990" spans="3:8">
      <c r="C5990" t="e">
        <f>VLOOKUP(B5990,定价因子!L:M,2,0)</f>
        <v>#N/A</v>
      </c>
      <c r="E5990" t="e">
        <f>VLOOKUP($D$1&amp;D5990,定价因子!E:F,2,0)</f>
        <v>#N/A</v>
      </c>
      <c r="G5990" t="e">
        <f>VLOOKUP($F$1&amp;F5990,定价因子!E:F,2,0)</f>
        <v>#N/A</v>
      </c>
      <c r="H5990" s="104" t="e">
        <f>C5990*PRODUCT(#REF!,#REF!,G5990,,#REF!,E5990)</f>
        <v>#N/A</v>
      </c>
    </row>
    <row r="5991" spans="3:8">
      <c r="C5991" t="e">
        <f>VLOOKUP(B5991,定价因子!L:M,2,0)</f>
        <v>#N/A</v>
      </c>
      <c r="E5991" t="e">
        <f>VLOOKUP($D$1&amp;D5991,定价因子!E:F,2,0)</f>
        <v>#N/A</v>
      </c>
      <c r="G5991" t="e">
        <f>VLOOKUP($F$1&amp;F5991,定价因子!E:F,2,0)</f>
        <v>#N/A</v>
      </c>
      <c r="H5991" s="104" t="e">
        <f>C5991*PRODUCT(#REF!,#REF!,G5991,,#REF!,E5991)</f>
        <v>#N/A</v>
      </c>
    </row>
    <row r="5992" spans="3:8">
      <c r="C5992" t="e">
        <f>VLOOKUP(B5992,定价因子!L:M,2,0)</f>
        <v>#N/A</v>
      </c>
      <c r="E5992" t="e">
        <f>VLOOKUP($D$1&amp;D5992,定价因子!E:F,2,0)</f>
        <v>#N/A</v>
      </c>
      <c r="G5992" t="e">
        <f>VLOOKUP($F$1&amp;F5992,定价因子!E:F,2,0)</f>
        <v>#N/A</v>
      </c>
      <c r="H5992" s="104" t="e">
        <f>C5992*PRODUCT(#REF!,#REF!,G5992,,#REF!,E5992)</f>
        <v>#N/A</v>
      </c>
    </row>
    <row r="5993" spans="3:8">
      <c r="C5993" t="e">
        <f>VLOOKUP(B5993,定价因子!L:M,2,0)</f>
        <v>#N/A</v>
      </c>
      <c r="E5993" t="e">
        <f>VLOOKUP($D$1&amp;D5993,定价因子!E:F,2,0)</f>
        <v>#N/A</v>
      </c>
      <c r="G5993" t="e">
        <f>VLOOKUP($F$1&amp;F5993,定价因子!E:F,2,0)</f>
        <v>#N/A</v>
      </c>
      <c r="H5993" s="104" t="e">
        <f>C5993*PRODUCT(#REF!,#REF!,G5993,,#REF!,E5993)</f>
        <v>#N/A</v>
      </c>
    </row>
    <row r="5994" spans="3:8">
      <c r="C5994" t="e">
        <f>VLOOKUP(B5994,定价因子!L:M,2,0)</f>
        <v>#N/A</v>
      </c>
      <c r="E5994" t="e">
        <f>VLOOKUP($D$1&amp;D5994,定价因子!E:F,2,0)</f>
        <v>#N/A</v>
      </c>
      <c r="G5994" t="e">
        <f>VLOOKUP($F$1&amp;F5994,定价因子!E:F,2,0)</f>
        <v>#N/A</v>
      </c>
      <c r="H5994" s="104" t="e">
        <f>C5994*PRODUCT(#REF!,#REF!,G5994,,#REF!,E5994)</f>
        <v>#N/A</v>
      </c>
    </row>
    <row r="5995" spans="3:8">
      <c r="C5995" t="e">
        <f>VLOOKUP(B5995,定价因子!L:M,2,0)</f>
        <v>#N/A</v>
      </c>
      <c r="E5995" t="e">
        <f>VLOOKUP($D$1&amp;D5995,定价因子!E:F,2,0)</f>
        <v>#N/A</v>
      </c>
      <c r="G5995" t="e">
        <f>VLOOKUP($F$1&amp;F5995,定价因子!E:F,2,0)</f>
        <v>#N/A</v>
      </c>
      <c r="H5995" s="104" t="e">
        <f>C5995*PRODUCT(#REF!,#REF!,G5995,,#REF!,E5995)</f>
        <v>#N/A</v>
      </c>
    </row>
    <row r="5996" spans="3:8">
      <c r="C5996" t="e">
        <f>VLOOKUP(B5996,定价因子!L:M,2,0)</f>
        <v>#N/A</v>
      </c>
      <c r="E5996" t="e">
        <f>VLOOKUP($D$1&amp;D5996,定价因子!E:F,2,0)</f>
        <v>#N/A</v>
      </c>
      <c r="G5996" t="e">
        <f>VLOOKUP($F$1&amp;F5996,定价因子!E:F,2,0)</f>
        <v>#N/A</v>
      </c>
      <c r="H5996" s="104" t="e">
        <f>C5996*PRODUCT(#REF!,#REF!,G5996,,#REF!,E5996)</f>
        <v>#N/A</v>
      </c>
    </row>
    <row r="5997" spans="3:8">
      <c r="C5997" t="e">
        <f>VLOOKUP(B5997,定价因子!L:M,2,0)</f>
        <v>#N/A</v>
      </c>
      <c r="E5997" t="e">
        <f>VLOOKUP($D$1&amp;D5997,定价因子!E:F,2,0)</f>
        <v>#N/A</v>
      </c>
      <c r="G5997" t="e">
        <f>VLOOKUP($F$1&amp;F5997,定价因子!E:F,2,0)</f>
        <v>#N/A</v>
      </c>
      <c r="H5997" s="104" t="e">
        <f>C5997*PRODUCT(#REF!,#REF!,G5997,,#REF!,E5997)</f>
        <v>#N/A</v>
      </c>
    </row>
    <row r="5998" spans="3:8">
      <c r="C5998" t="e">
        <f>VLOOKUP(B5998,定价因子!L:M,2,0)</f>
        <v>#N/A</v>
      </c>
      <c r="E5998" t="e">
        <f>VLOOKUP($D$1&amp;D5998,定价因子!E:F,2,0)</f>
        <v>#N/A</v>
      </c>
      <c r="G5998" t="e">
        <f>VLOOKUP($F$1&amp;F5998,定价因子!E:F,2,0)</f>
        <v>#N/A</v>
      </c>
      <c r="H5998" s="104" t="e">
        <f>C5998*PRODUCT(#REF!,#REF!,G5998,,#REF!,E5998)</f>
        <v>#N/A</v>
      </c>
    </row>
    <row r="5999" spans="3:8">
      <c r="C5999" t="e">
        <f>VLOOKUP(B5999,定价因子!L:M,2,0)</f>
        <v>#N/A</v>
      </c>
      <c r="E5999" t="e">
        <f>VLOOKUP($D$1&amp;D5999,定价因子!E:F,2,0)</f>
        <v>#N/A</v>
      </c>
      <c r="G5999" t="e">
        <f>VLOOKUP($F$1&amp;F5999,定价因子!E:F,2,0)</f>
        <v>#N/A</v>
      </c>
      <c r="H5999" s="104" t="e">
        <f>C5999*PRODUCT(#REF!,#REF!,G5999,,#REF!,E5999)</f>
        <v>#N/A</v>
      </c>
    </row>
    <row r="6000" spans="3:8">
      <c r="C6000" t="e">
        <f>VLOOKUP(B6000,定价因子!L:M,2,0)</f>
        <v>#N/A</v>
      </c>
      <c r="E6000" t="e">
        <f>VLOOKUP($D$1&amp;D6000,定价因子!E:F,2,0)</f>
        <v>#N/A</v>
      </c>
      <c r="G6000" t="e">
        <f>VLOOKUP($F$1&amp;F6000,定价因子!E:F,2,0)</f>
        <v>#N/A</v>
      </c>
      <c r="H6000" s="104" t="e">
        <f>C6000*PRODUCT(#REF!,#REF!,G6000,,#REF!,E6000)</f>
        <v>#N/A</v>
      </c>
    </row>
    <row r="6001" spans="3:8">
      <c r="C6001" t="e">
        <f>VLOOKUP(B6001,定价因子!L:M,2,0)</f>
        <v>#N/A</v>
      </c>
      <c r="E6001" t="e">
        <f>VLOOKUP($D$1&amp;D6001,定价因子!E:F,2,0)</f>
        <v>#N/A</v>
      </c>
      <c r="G6001" t="e">
        <f>VLOOKUP($F$1&amp;F6001,定价因子!E:F,2,0)</f>
        <v>#N/A</v>
      </c>
      <c r="H6001" s="104" t="e">
        <f>C6001*PRODUCT(#REF!,#REF!,G6001,,#REF!,E6001)</f>
        <v>#N/A</v>
      </c>
    </row>
    <row r="6002" spans="3:8">
      <c r="C6002" t="e">
        <f>VLOOKUP(B6002,定价因子!L:M,2,0)</f>
        <v>#N/A</v>
      </c>
      <c r="E6002" t="e">
        <f>VLOOKUP($D$1&amp;D6002,定价因子!E:F,2,0)</f>
        <v>#N/A</v>
      </c>
      <c r="G6002" t="e">
        <f>VLOOKUP($F$1&amp;F6002,定价因子!E:F,2,0)</f>
        <v>#N/A</v>
      </c>
      <c r="H6002" s="104" t="e">
        <f>C6002*PRODUCT(#REF!,#REF!,G6002,,#REF!,E6002)</f>
        <v>#N/A</v>
      </c>
    </row>
    <row r="6003" spans="3:8">
      <c r="C6003" t="e">
        <f>VLOOKUP(B6003,定价因子!L:M,2,0)</f>
        <v>#N/A</v>
      </c>
      <c r="E6003" t="e">
        <f>VLOOKUP($D$1&amp;D6003,定价因子!E:F,2,0)</f>
        <v>#N/A</v>
      </c>
      <c r="G6003" t="e">
        <f>VLOOKUP($F$1&amp;F6003,定价因子!E:F,2,0)</f>
        <v>#N/A</v>
      </c>
      <c r="H6003" s="104" t="e">
        <f>C6003*PRODUCT(#REF!,#REF!,G6003,,#REF!,E6003)</f>
        <v>#N/A</v>
      </c>
    </row>
    <row r="6004" spans="3:8">
      <c r="C6004" t="e">
        <f>VLOOKUP(B6004,定价因子!L:M,2,0)</f>
        <v>#N/A</v>
      </c>
      <c r="E6004" t="e">
        <f>VLOOKUP($D$1&amp;D6004,定价因子!E:F,2,0)</f>
        <v>#N/A</v>
      </c>
      <c r="G6004" t="e">
        <f>VLOOKUP($F$1&amp;F6004,定价因子!E:F,2,0)</f>
        <v>#N/A</v>
      </c>
      <c r="H6004" s="104" t="e">
        <f>C6004*PRODUCT(#REF!,#REF!,G6004,,#REF!,E6004)</f>
        <v>#N/A</v>
      </c>
    </row>
    <row r="6005" spans="3:8">
      <c r="C6005" t="e">
        <f>VLOOKUP(B6005,定价因子!L:M,2,0)</f>
        <v>#N/A</v>
      </c>
      <c r="E6005" t="e">
        <f>VLOOKUP($D$1&amp;D6005,定价因子!E:F,2,0)</f>
        <v>#N/A</v>
      </c>
      <c r="G6005" t="e">
        <f>VLOOKUP($F$1&amp;F6005,定价因子!E:F,2,0)</f>
        <v>#N/A</v>
      </c>
      <c r="H6005" s="104" t="e">
        <f>C6005*PRODUCT(#REF!,#REF!,G6005,,#REF!,E6005)</f>
        <v>#N/A</v>
      </c>
    </row>
    <row r="6006" spans="3:8">
      <c r="C6006" t="e">
        <f>VLOOKUP(B6006,定价因子!L:M,2,0)</f>
        <v>#N/A</v>
      </c>
      <c r="E6006" t="e">
        <f>VLOOKUP($D$1&amp;D6006,定价因子!E:F,2,0)</f>
        <v>#N/A</v>
      </c>
      <c r="G6006" t="e">
        <f>VLOOKUP($F$1&amp;F6006,定价因子!E:F,2,0)</f>
        <v>#N/A</v>
      </c>
      <c r="H6006" s="104" t="e">
        <f>C6006*PRODUCT(#REF!,#REF!,G6006,,#REF!,E6006)</f>
        <v>#N/A</v>
      </c>
    </row>
    <row r="6007" spans="3:8">
      <c r="C6007" t="e">
        <f>VLOOKUP(B6007,定价因子!L:M,2,0)</f>
        <v>#N/A</v>
      </c>
      <c r="E6007" t="e">
        <f>VLOOKUP($D$1&amp;D6007,定价因子!E:F,2,0)</f>
        <v>#N/A</v>
      </c>
      <c r="G6007" t="e">
        <f>VLOOKUP($F$1&amp;F6007,定价因子!E:F,2,0)</f>
        <v>#N/A</v>
      </c>
      <c r="H6007" s="104" t="e">
        <f>C6007*PRODUCT(#REF!,#REF!,G6007,,#REF!,E6007)</f>
        <v>#N/A</v>
      </c>
    </row>
    <row r="6008" spans="3:8">
      <c r="C6008" t="e">
        <f>VLOOKUP(B6008,定价因子!L:M,2,0)</f>
        <v>#N/A</v>
      </c>
      <c r="E6008" t="e">
        <f>VLOOKUP($D$1&amp;D6008,定价因子!E:F,2,0)</f>
        <v>#N/A</v>
      </c>
      <c r="G6008" t="e">
        <f>VLOOKUP($F$1&amp;F6008,定价因子!E:F,2,0)</f>
        <v>#N/A</v>
      </c>
      <c r="H6008" s="104" t="e">
        <f>C6008*PRODUCT(#REF!,#REF!,G6008,,#REF!,E6008)</f>
        <v>#N/A</v>
      </c>
    </row>
    <row r="6009" spans="3:8">
      <c r="C6009" t="e">
        <f>VLOOKUP(B6009,定价因子!L:M,2,0)</f>
        <v>#N/A</v>
      </c>
      <c r="E6009" t="e">
        <f>VLOOKUP($D$1&amp;D6009,定价因子!E:F,2,0)</f>
        <v>#N/A</v>
      </c>
      <c r="G6009" t="e">
        <f>VLOOKUP($F$1&amp;F6009,定价因子!E:F,2,0)</f>
        <v>#N/A</v>
      </c>
      <c r="H6009" s="104" t="e">
        <f>C6009*PRODUCT(#REF!,#REF!,G6009,,#REF!,E6009)</f>
        <v>#N/A</v>
      </c>
    </row>
    <row r="6010" spans="3:8">
      <c r="C6010" t="e">
        <f>VLOOKUP(B6010,定价因子!L:M,2,0)</f>
        <v>#N/A</v>
      </c>
      <c r="E6010" t="e">
        <f>VLOOKUP($D$1&amp;D6010,定价因子!E:F,2,0)</f>
        <v>#N/A</v>
      </c>
      <c r="G6010" t="e">
        <f>VLOOKUP($F$1&amp;F6010,定价因子!E:F,2,0)</f>
        <v>#N/A</v>
      </c>
      <c r="H6010" s="104" t="e">
        <f>C6010*PRODUCT(#REF!,#REF!,G6010,,#REF!,E6010)</f>
        <v>#N/A</v>
      </c>
    </row>
    <row r="6011" spans="3:8">
      <c r="C6011" t="e">
        <f>VLOOKUP(B6011,定价因子!L:M,2,0)</f>
        <v>#N/A</v>
      </c>
      <c r="E6011" t="e">
        <f>VLOOKUP($D$1&amp;D6011,定价因子!E:F,2,0)</f>
        <v>#N/A</v>
      </c>
      <c r="G6011" t="e">
        <f>VLOOKUP($F$1&amp;F6011,定价因子!E:F,2,0)</f>
        <v>#N/A</v>
      </c>
      <c r="H6011" s="104" t="e">
        <f>C6011*PRODUCT(#REF!,#REF!,G6011,,#REF!,E6011)</f>
        <v>#N/A</v>
      </c>
    </row>
    <row r="6012" spans="3:8">
      <c r="C6012" t="e">
        <f>VLOOKUP(B6012,定价因子!L:M,2,0)</f>
        <v>#N/A</v>
      </c>
      <c r="E6012" t="e">
        <f>VLOOKUP($D$1&amp;D6012,定价因子!E:F,2,0)</f>
        <v>#N/A</v>
      </c>
      <c r="G6012" t="e">
        <f>VLOOKUP($F$1&amp;F6012,定价因子!E:F,2,0)</f>
        <v>#N/A</v>
      </c>
      <c r="H6012" s="104" t="e">
        <f>C6012*PRODUCT(#REF!,#REF!,G6012,,#REF!,E6012)</f>
        <v>#N/A</v>
      </c>
    </row>
    <row r="6013" spans="3:8">
      <c r="C6013" t="e">
        <f>VLOOKUP(B6013,定价因子!L:M,2,0)</f>
        <v>#N/A</v>
      </c>
      <c r="E6013" t="e">
        <f>VLOOKUP($D$1&amp;D6013,定价因子!E:F,2,0)</f>
        <v>#N/A</v>
      </c>
      <c r="G6013" t="e">
        <f>VLOOKUP($F$1&amp;F6013,定价因子!E:F,2,0)</f>
        <v>#N/A</v>
      </c>
      <c r="H6013" s="104" t="e">
        <f>C6013*PRODUCT(#REF!,#REF!,G6013,,#REF!,E6013)</f>
        <v>#N/A</v>
      </c>
    </row>
    <row r="6014" spans="3:8">
      <c r="C6014" t="e">
        <f>VLOOKUP(B6014,定价因子!L:M,2,0)</f>
        <v>#N/A</v>
      </c>
      <c r="E6014" t="e">
        <f>VLOOKUP($D$1&amp;D6014,定价因子!E:F,2,0)</f>
        <v>#N/A</v>
      </c>
      <c r="G6014" t="e">
        <f>VLOOKUP($F$1&amp;F6014,定价因子!E:F,2,0)</f>
        <v>#N/A</v>
      </c>
      <c r="H6014" s="104" t="e">
        <f>C6014*PRODUCT(#REF!,#REF!,G6014,,#REF!,E6014)</f>
        <v>#N/A</v>
      </c>
    </row>
    <row r="6015" spans="3:8">
      <c r="C6015" t="e">
        <f>VLOOKUP(B6015,定价因子!L:M,2,0)</f>
        <v>#N/A</v>
      </c>
      <c r="E6015" t="e">
        <f>VLOOKUP($D$1&amp;D6015,定价因子!E:F,2,0)</f>
        <v>#N/A</v>
      </c>
      <c r="G6015" t="e">
        <f>VLOOKUP($F$1&amp;F6015,定价因子!E:F,2,0)</f>
        <v>#N/A</v>
      </c>
      <c r="H6015" s="104" t="e">
        <f>C6015*PRODUCT(#REF!,#REF!,G6015,,#REF!,E6015)</f>
        <v>#N/A</v>
      </c>
    </row>
    <row r="6016" spans="3:8">
      <c r="C6016" t="e">
        <f>VLOOKUP(B6016,定价因子!L:M,2,0)</f>
        <v>#N/A</v>
      </c>
      <c r="E6016" t="e">
        <f>VLOOKUP($D$1&amp;D6016,定价因子!E:F,2,0)</f>
        <v>#N/A</v>
      </c>
      <c r="G6016" t="e">
        <f>VLOOKUP($F$1&amp;F6016,定价因子!E:F,2,0)</f>
        <v>#N/A</v>
      </c>
      <c r="H6016" s="104" t="e">
        <f>C6016*PRODUCT(#REF!,#REF!,G6016,,#REF!,E6016)</f>
        <v>#N/A</v>
      </c>
    </row>
    <row r="6017" spans="3:8">
      <c r="C6017" t="e">
        <f>VLOOKUP(B6017,定价因子!L:M,2,0)</f>
        <v>#N/A</v>
      </c>
      <c r="E6017" t="e">
        <f>VLOOKUP($D$1&amp;D6017,定价因子!E:F,2,0)</f>
        <v>#N/A</v>
      </c>
      <c r="G6017" t="e">
        <f>VLOOKUP($F$1&amp;F6017,定价因子!E:F,2,0)</f>
        <v>#N/A</v>
      </c>
      <c r="H6017" s="104" t="e">
        <f>C6017*PRODUCT(#REF!,#REF!,G6017,,#REF!,E6017)</f>
        <v>#N/A</v>
      </c>
    </row>
    <row r="6018" spans="3:8">
      <c r="C6018" t="e">
        <f>VLOOKUP(B6018,定价因子!L:M,2,0)</f>
        <v>#N/A</v>
      </c>
      <c r="E6018" t="e">
        <f>VLOOKUP($D$1&amp;D6018,定价因子!E:F,2,0)</f>
        <v>#N/A</v>
      </c>
      <c r="G6018" t="e">
        <f>VLOOKUP($F$1&amp;F6018,定价因子!E:F,2,0)</f>
        <v>#N/A</v>
      </c>
      <c r="H6018" s="104" t="e">
        <f>C6018*PRODUCT(#REF!,#REF!,G6018,,#REF!,E6018)</f>
        <v>#N/A</v>
      </c>
    </row>
    <row r="6019" spans="3:8">
      <c r="C6019" t="e">
        <f>VLOOKUP(B6019,定价因子!L:M,2,0)</f>
        <v>#N/A</v>
      </c>
      <c r="E6019" t="e">
        <f>VLOOKUP($D$1&amp;D6019,定价因子!E:F,2,0)</f>
        <v>#N/A</v>
      </c>
      <c r="G6019" t="e">
        <f>VLOOKUP($F$1&amp;F6019,定价因子!E:F,2,0)</f>
        <v>#N/A</v>
      </c>
      <c r="H6019" s="104" t="e">
        <f>C6019*PRODUCT(#REF!,#REF!,G6019,,#REF!,E6019)</f>
        <v>#N/A</v>
      </c>
    </row>
    <row r="6020" spans="3:8">
      <c r="C6020" t="e">
        <f>VLOOKUP(B6020,定价因子!L:M,2,0)</f>
        <v>#N/A</v>
      </c>
      <c r="E6020" t="e">
        <f>VLOOKUP($D$1&amp;D6020,定价因子!E:F,2,0)</f>
        <v>#N/A</v>
      </c>
      <c r="G6020" t="e">
        <f>VLOOKUP($F$1&amp;F6020,定价因子!E:F,2,0)</f>
        <v>#N/A</v>
      </c>
      <c r="H6020" s="104" t="e">
        <f>C6020*PRODUCT(#REF!,#REF!,G6020,,#REF!,E6020)</f>
        <v>#N/A</v>
      </c>
    </row>
    <row r="6021" spans="3:8">
      <c r="C6021" t="e">
        <f>VLOOKUP(B6021,定价因子!L:M,2,0)</f>
        <v>#N/A</v>
      </c>
      <c r="E6021" t="e">
        <f>VLOOKUP($D$1&amp;D6021,定价因子!E:F,2,0)</f>
        <v>#N/A</v>
      </c>
      <c r="G6021" t="e">
        <f>VLOOKUP($F$1&amp;F6021,定价因子!E:F,2,0)</f>
        <v>#N/A</v>
      </c>
      <c r="H6021" s="104" t="e">
        <f>C6021*PRODUCT(#REF!,#REF!,G6021,,#REF!,E6021)</f>
        <v>#N/A</v>
      </c>
    </row>
    <row r="6022" spans="3:8">
      <c r="C6022" t="e">
        <f>VLOOKUP(B6022,定价因子!L:M,2,0)</f>
        <v>#N/A</v>
      </c>
      <c r="E6022" t="e">
        <f>VLOOKUP($D$1&amp;D6022,定价因子!E:F,2,0)</f>
        <v>#N/A</v>
      </c>
      <c r="G6022" t="e">
        <f>VLOOKUP($F$1&amp;F6022,定价因子!E:F,2,0)</f>
        <v>#N/A</v>
      </c>
      <c r="H6022" s="104" t="e">
        <f>C6022*PRODUCT(#REF!,#REF!,G6022,,#REF!,E6022)</f>
        <v>#N/A</v>
      </c>
    </row>
    <row r="6023" spans="3:8">
      <c r="C6023" t="e">
        <f>VLOOKUP(B6023,定价因子!L:M,2,0)</f>
        <v>#N/A</v>
      </c>
      <c r="E6023" t="e">
        <f>VLOOKUP($D$1&amp;D6023,定价因子!E:F,2,0)</f>
        <v>#N/A</v>
      </c>
      <c r="G6023" t="e">
        <f>VLOOKUP($F$1&amp;F6023,定价因子!E:F,2,0)</f>
        <v>#N/A</v>
      </c>
      <c r="H6023" s="104" t="e">
        <f>C6023*PRODUCT(#REF!,#REF!,G6023,,#REF!,E6023)</f>
        <v>#N/A</v>
      </c>
    </row>
    <row r="6024" spans="3:8">
      <c r="C6024" t="e">
        <f>VLOOKUP(B6024,定价因子!L:M,2,0)</f>
        <v>#N/A</v>
      </c>
      <c r="E6024" t="e">
        <f>VLOOKUP($D$1&amp;D6024,定价因子!E:F,2,0)</f>
        <v>#N/A</v>
      </c>
      <c r="G6024" t="e">
        <f>VLOOKUP($F$1&amp;F6024,定价因子!E:F,2,0)</f>
        <v>#N/A</v>
      </c>
      <c r="H6024" s="104" t="e">
        <f>C6024*PRODUCT(#REF!,#REF!,G6024,,#REF!,E6024)</f>
        <v>#N/A</v>
      </c>
    </row>
    <row r="6025" spans="3:8">
      <c r="C6025" t="e">
        <f>VLOOKUP(B6025,定价因子!L:M,2,0)</f>
        <v>#N/A</v>
      </c>
      <c r="E6025" t="e">
        <f>VLOOKUP($D$1&amp;D6025,定价因子!E:F,2,0)</f>
        <v>#N/A</v>
      </c>
      <c r="G6025" t="e">
        <f>VLOOKUP($F$1&amp;F6025,定价因子!E:F,2,0)</f>
        <v>#N/A</v>
      </c>
      <c r="H6025" s="104" t="e">
        <f>C6025*PRODUCT(#REF!,#REF!,G6025,,#REF!,E6025)</f>
        <v>#N/A</v>
      </c>
    </row>
    <row r="6026" spans="3:8">
      <c r="C6026" t="e">
        <f>VLOOKUP(B6026,定价因子!L:M,2,0)</f>
        <v>#N/A</v>
      </c>
      <c r="E6026" t="e">
        <f>VLOOKUP($D$1&amp;D6026,定价因子!E:F,2,0)</f>
        <v>#N/A</v>
      </c>
      <c r="G6026" t="e">
        <f>VLOOKUP($F$1&amp;F6026,定价因子!E:F,2,0)</f>
        <v>#N/A</v>
      </c>
      <c r="H6026" s="104" t="e">
        <f>C6026*PRODUCT(#REF!,#REF!,G6026,,#REF!,E6026)</f>
        <v>#N/A</v>
      </c>
    </row>
    <row r="6027" spans="3:8">
      <c r="C6027" t="e">
        <f>VLOOKUP(B6027,定价因子!L:M,2,0)</f>
        <v>#N/A</v>
      </c>
      <c r="E6027" t="e">
        <f>VLOOKUP($D$1&amp;D6027,定价因子!E:F,2,0)</f>
        <v>#N/A</v>
      </c>
      <c r="G6027" t="e">
        <f>VLOOKUP($F$1&amp;F6027,定价因子!E:F,2,0)</f>
        <v>#N/A</v>
      </c>
      <c r="H6027" s="104" t="e">
        <f>C6027*PRODUCT(#REF!,#REF!,G6027,,#REF!,E6027)</f>
        <v>#N/A</v>
      </c>
    </row>
    <row r="6028" spans="3:8">
      <c r="C6028" t="e">
        <f>VLOOKUP(B6028,定价因子!L:M,2,0)</f>
        <v>#N/A</v>
      </c>
      <c r="E6028" t="e">
        <f>VLOOKUP($D$1&amp;D6028,定价因子!E:F,2,0)</f>
        <v>#N/A</v>
      </c>
      <c r="G6028" t="e">
        <f>VLOOKUP($F$1&amp;F6028,定价因子!E:F,2,0)</f>
        <v>#N/A</v>
      </c>
      <c r="H6028" s="104" t="e">
        <f>C6028*PRODUCT(#REF!,#REF!,G6028,,#REF!,E6028)</f>
        <v>#N/A</v>
      </c>
    </row>
    <row r="6029" spans="3:8">
      <c r="C6029" t="e">
        <f>VLOOKUP(B6029,定价因子!L:M,2,0)</f>
        <v>#N/A</v>
      </c>
      <c r="E6029" t="e">
        <f>VLOOKUP($D$1&amp;D6029,定价因子!E:F,2,0)</f>
        <v>#N/A</v>
      </c>
      <c r="G6029" t="e">
        <f>VLOOKUP($F$1&amp;F6029,定价因子!E:F,2,0)</f>
        <v>#N/A</v>
      </c>
      <c r="H6029" s="104" t="e">
        <f>C6029*PRODUCT(#REF!,#REF!,G6029,,#REF!,E6029)</f>
        <v>#N/A</v>
      </c>
    </row>
    <row r="6030" spans="3:8">
      <c r="C6030" t="e">
        <f>VLOOKUP(B6030,定价因子!L:M,2,0)</f>
        <v>#N/A</v>
      </c>
      <c r="E6030" t="e">
        <f>VLOOKUP($D$1&amp;D6030,定价因子!E:F,2,0)</f>
        <v>#N/A</v>
      </c>
      <c r="G6030" t="e">
        <f>VLOOKUP($F$1&amp;F6030,定价因子!E:F,2,0)</f>
        <v>#N/A</v>
      </c>
      <c r="H6030" s="104" t="e">
        <f>C6030*PRODUCT(#REF!,#REF!,G6030,,#REF!,E6030)</f>
        <v>#N/A</v>
      </c>
    </row>
    <row r="6031" spans="3:8">
      <c r="C6031" t="e">
        <f>VLOOKUP(B6031,定价因子!L:M,2,0)</f>
        <v>#N/A</v>
      </c>
      <c r="E6031" t="e">
        <f>VLOOKUP($D$1&amp;D6031,定价因子!E:F,2,0)</f>
        <v>#N/A</v>
      </c>
      <c r="G6031" t="e">
        <f>VLOOKUP($F$1&amp;F6031,定价因子!E:F,2,0)</f>
        <v>#N/A</v>
      </c>
      <c r="H6031" s="104" t="e">
        <f>C6031*PRODUCT(#REF!,#REF!,G6031,,#REF!,E6031)</f>
        <v>#N/A</v>
      </c>
    </row>
    <row r="6032" spans="3:8">
      <c r="C6032" t="e">
        <f>VLOOKUP(B6032,定价因子!L:M,2,0)</f>
        <v>#N/A</v>
      </c>
      <c r="E6032" t="e">
        <f>VLOOKUP($D$1&amp;D6032,定价因子!E:F,2,0)</f>
        <v>#N/A</v>
      </c>
      <c r="G6032" t="e">
        <f>VLOOKUP($F$1&amp;F6032,定价因子!E:F,2,0)</f>
        <v>#N/A</v>
      </c>
      <c r="H6032" s="104" t="e">
        <f>C6032*PRODUCT(#REF!,#REF!,G6032,,#REF!,E6032)</f>
        <v>#N/A</v>
      </c>
    </row>
    <row r="6033" spans="3:8">
      <c r="C6033" t="e">
        <f>VLOOKUP(B6033,定价因子!L:M,2,0)</f>
        <v>#N/A</v>
      </c>
      <c r="E6033" t="e">
        <f>VLOOKUP($D$1&amp;D6033,定价因子!E:F,2,0)</f>
        <v>#N/A</v>
      </c>
      <c r="G6033" t="e">
        <f>VLOOKUP($F$1&amp;F6033,定价因子!E:F,2,0)</f>
        <v>#N/A</v>
      </c>
      <c r="H6033" s="104" t="e">
        <f>C6033*PRODUCT(#REF!,#REF!,G6033,,#REF!,E6033)</f>
        <v>#N/A</v>
      </c>
    </row>
    <row r="6034" spans="3:8">
      <c r="C6034" t="e">
        <f>VLOOKUP(B6034,定价因子!L:M,2,0)</f>
        <v>#N/A</v>
      </c>
      <c r="E6034" t="e">
        <f>VLOOKUP($D$1&amp;D6034,定价因子!E:F,2,0)</f>
        <v>#N/A</v>
      </c>
      <c r="G6034" t="e">
        <f>VLOOKUP($F$1&amp;F6034,定价因子!E:F,2,0)</f>
        <v>#N/A</v>
      </c>
      <c r="H6034" s="104" t="e">
        <f>C6034*PRODUCT(#REF!,#REF!,G6034,,#REF!,E6034)</f>
        <v>#N/A</v>
      </c>
    </row>
    <row r="6035" spans="3:8">
      <c r="C6035" t="e">
        <f>VLOOKUP(B6035,定价因子!L:M,2,0)</f>
        <v>#N/A</v>
      </c>
      <c r="E6035" t="e">
        <f>VLOOKUP($D$1&amp;D6035,定价因子!E:F,2,0)</f>
        <v>#N/A</v>
      </c>
      <c r="G6035" t="e">
        <f>VLOOKUP($F$1&amp;F6035,定价因子!E:F,2,0)</f>
        <v>#N/A</v>
      </c>
      <c r="H6035" s="104" t="e">
        <f>C6035*PRODUCT(#REF!,#REF!,G6035,,#REF!,E6035)</f>
        <v>#N/A</v>
      </c>
    </row>
    <row r="6036" spans="3:8">
      <c r="C6036" t="e">
        <f>VLOOKUP(B6036,定价因子!L:M,2,0)</f>
        <v>#N/A</v>
      </c>
      <c r="E6036" t="e">
        <f>VLOOKUP($D$1&amp;D6036,定价因子!E:F,2,0)</f>
        <v>#N/A</v>
      </c>
      <c r="G6036" t="e">
        <f>VLOOKUP($F$1&amp;F6036,定价因子!E:F,2,0)</f>
        <v>#N/A</v>
      </c>
      <c r="H6036" s="104" t="e">
        <f>C6036*PRODUCT(#REF!,#REF!,G6036,,#REF!,E6036)</f>
        <v>#N/A</v>
      </c>
    </row>
    <row r="6037" spans="3:8">
      <c r="C6037" t="e">
        <f>VLOOKUP(B6037,定价因子!L:M,2,0)</f>
        <v>#N/A</v>
      </c>
      <c r="E6037" t="e">
        <f>VLOOKUP($D$1&amp;D6037,定价因子!E:F,2,0)</f>
        <v>#N/A</v>
      </c>
      <c r="G6037" t="e">
        <f>VLOOKUP($F$1&amp;F6037,定价因子!E:F,2,0)</f>
        <v>#N/A</v>
      </c>
      <c r="H6037" s="104" t="e">
        <f>C6037*PRODUCT(#REF!,#REF!,G6037,,#REF!,E6037)</f>
        <v>#N/A</v>
      </c>
    </row>
    <row r="6038" spans="3:8">
      <c r="C6038" t="e">
        <f>VLOOKUP(B6038,定价因子!L:M,2,0)</f>
        <v>#N/A</v>
      </c>
      <c r="E6038" t="e">
        <f>VLOOKUP($D$1&amp;D6038,定价因子!E:F,2,0)</f>
        <v>#N/A</v>
      </c>
      <c r="G6038" t="e">
        <f>VLOOKUP($F$1&amp;F6038,定价因子!E:F,2,0)</f>
        <v>#N/A</v>
      </c>
      <c r="H6038" s="104" t="e">
        <f>C6038*PRODUCT(#REF!,#REF!,G6038,,#REF!,E6038)</f>
        <v>#N/A</v>
      </c>
    </row>
    <row r="6039" spans="3:8">
      <c r="C6039" t="e">
        <f>VLOOKUP(B6039,定价因子!L:M,2,0)</f>
        <v>#N/A</v>
      </c>
      <c r="E6039" t="e">
        <f>VLOOKUP($D$1&amp;D6039,定价因子!E:F,2,0)</f>
        <v>#N/A</v>
      </c>
      <c r="G6039" t="e">
        <f>VLOOKUP($F$1&amp;F6039,定价因子!E:F,2,0)</f>
        <v>#N/A</v>
      </c>
      <c r="H6039" s="104" t="e">
        <f>C6039*PRODUCT(#REF!,#REF!,G6039,,#REF!,E6039)</f>
        <v>#N/A</v>
      </c>
    </row>
    <row r="6040" spans="3:8">
      <c r="C6040" t="e">
        <f>VLOOKUP(B6040,定价因子!L:M,2,0)</f>
        <v>#N/A</v>
      </c>
      <c r="E6040" t="e">
        <f>VLOOKUP($D$1&amp;D6040,定价因子!E:F,2,0)</f>
        <v>#N/A</v>
      </c>
      <c r="G6040" t="e">
        <f>VLOOKUP($F$1&amp;F6040,定价因子!E:F,2,0)</f>
        <v>#N/A</v>
      </c>
      <c r="H6040" s="104" t="e">
        <f>C6040*PRODUCT(#REF!,#REF!,G6040,,#REF!,E6040)</f>
        <v>#N/A</v>
      </c>
    </row>
    <row r="6041" spans="3:8">
      <c r="C6041" t="e">
        <f>VLOOKUP(B6041,定价因子!L:M,2,0)</f>
        <v>#N/A</v>
      </c>
      <c r="E6041" t="e">
        <f>VLOOKUP($D$1&amp;D6041,定价因子!E:F,2,0)</f>
        <v>#N/A</v>
      </c>
      <c r="G6041" t="e">
        <f>VLOOKUP($F$1&amp;F6041,定价因子!E:F,2,0)</f>
        <v>#N/A</v>
      </c>
      <c r="H6041" s="104" t="e">
        <f>C6041*PRODUCT(#REF!,#REF!,G6041,,#REF!,E6041)</f>
        <v>#N/A</v>
      </c>
    </row>
    <row r="6042" spans="3:8">
      <c r="C6042" t="e">
        <f>VLOOKUP(B6042,定价因子!L:M,2,0)</f>
        <v>#N/A</v>
      </c>
      <c r="E6042" t="e">
        <f>VLOOKUP($D$1&amp;D6042,定价因子!E:F,2,0)</f>
        <v>#N/A</v>
      </c>
      <c r="G6042" t="e">
        <f>VLOOKUP($F$1&amp;F6042,定价因子!E:F,2,0)</f>
        <v>#N/A</v>
      </c>
      <c r="H6042" s="104" t="e">
        <f>C6042*PRODUCT(#REF!,#REF!,G6042,,#REF!,E6042)</f>
        <v>#N/A</v>
      </c>
    </row>
    <row r="6043" spans="3:8">
      <c r="C6043" t="e">
        <f>VLOOKUP(B6043,定价因子!L:M,2,0)</f>
        <v>#N/A</v>
      </c>
      <c r="E6043" t="e">
        <f>VLOOKUP($D$1&amp;D6043,定价因子!E:F,2,0)</f>
        <v>#N/A</v>
      </c>
      <c r="G6043" t="e">
        <f>VLOOKUP($F$1&amp;F6043,定价因子!E:F,2,0)</f>
        <v>#N/A</v>
      </c>
      <c r="H6043" s="104" t="e">
        <f>C6043*PRODUCT(#REF!,#REF!,G6043,,#REF!,E6043)</f>
        <v>#N/A</v>
      </c>
    </row>
    <row r="6044" spans="3:8">
      <c r="C6044" t="e">
        <f>VLOOKUP(B6044,定价因子!L:M,2,0)</f>
        <v>#N/A</v>
      </c>
      <c r="E6044" t="e">
        <f>VLOOKUP($D$1&amp;D6044,定价因子!E:F,2,0)</f>
        <v>#N/A</v>
      </c>
      <c r="G6044" t="e">
        <f>VLOOKUP($F$1&amp;F6044,定价因子!E:F,2,0)</f>
        <v>#N/A</v>
      </c>
      <c r="H6044" s="104" t="e">
        <f>C6044*PRODUCT(#REF!,#REF!,G6044,,#REF!,E6044)</f>
        <v>#N/A</v>
      </c>
    </row>
    <row r="6045" spans="3:8">
      <c r="C6045" t="e">
        <f>VLOOKUP(B6045,定价因子!L:M,2,0)</f>
        <v>#N/A</v>
      </c>
      <c r="E6045" t="e">
        <f>VLOOKUP($D$1&amp;D6045,定价因子!E:F,2,0)</f>
        <v>#N/A</v>
      </c>
      <c r="G6045" t="e">
        <f>VLOOKUP($F$1&amp;F6045,定价因子!E:F,2,0)</f>
        <v>#N/A</v>
      </c>
      <c r="H6045" s="104" t="e">
        <f>C6045*PRODUCT(#REF!,#REF!,G6045,,#REF!,E6045)</f>
        <v>#N/A</v>
      </c>
    </row>
    <row r="6046" spans="3:8">
      <c r="C6046" t="e">
        <f>VLOOKUP(B6046,定价因子!L:M,2,0)</f>
        <v>#N/A</v>
      </c>
      <c r="E6046" t="e">
        <f>VLOOKUP($D$1&amp;D6046,定价因子!E:F,2,0)</f>
        <v>#N/A</v>
      </c>
      <c r="G6046" t="e">
        <f>VLOOKUP($F$1&amp;F6046,定价因子!E:F,2,0)</f>
        <v>#N/A</v>
      </c>
      <c r="H6046" s="104" t="e">
        <f>C6046*PRODUCT(#REF!,#REF!,G6046,,#REF!,E6046)</f>
        <v>#N/A</v>
      </c>
    </row>
    <row r="6047" spans="3:8">
      <c r="C6047" t="e">
        <f>VLOOKUP(B6047,定价因子!L:M,2,0)</f>
        <v>#N/A</v>
      </c>
      <c r="E6047" t="e">
        <f>VLOOKUP($D$1&amp;D6047,定价因子!E:F,2,0)</f>
        <v>#N/A</v>
      </c>
      <c r="G6047" t="e">
        <f>VLOOKUP($F$1&amp;F6047,定价因子!E:F,2,0)</f>
        <v>#N/A</v>
      </c>
      <c r="H6047" s="104" t="e">
        <f>C6047*PRODUCT(#REF!,#REF!,G6047,,#REF!,E6047)</f>
        <v>#N/A</v>
      </c>
    </row>
    <row r="6048" spans="3:8">
      <c r="C6048" t="e">
        <f>VLOOKUP(B6048,定价因子!L:M,2,0)</f>
        <v>#N/A</v>
      </c>
      <c r="E6048" t="e">
        <f>VLOOKUP($D$1&amp;D6048,定价因子!E:F,2,0)</f>
        <v>#N/A</v>
      </c>
      <c r="G6048" t="e">
        <f>VLOOKUP($F$1&amp;F6048,定价因子!E:F,2,0)</f>
        <v>#N/A</v>
      </c>
      <c r="H6048" s="104" t="e">
        <f>C6048*PRODUCT(#REF!,#REF!,G6048,,#REF!,E6048)</f>
        <v>#N/A</v>
      </c>
    </row>
    <row r="6049" spans="3:8">
      <c r="C6049" t="e">
        <f>VLOOKUP(B6049,定价因子!L:M,2,0)</f>
        <v>#N/A</v>
      </c>
      <c r="E6049" t="e">
        <f>VLOOKUP($D$1&amp;D6049,定价因子!E:F,2,0)</f>
        <v>#N/A</v>
      </c>
      <c r="G6049" t="e">
        <f>VLOOKUP($F$1&amp;F6049,定价因子!E:F,2,0)</f>
        <v>#N/A</v>
      </c>
      <c r="H6049" s="104" t="e">
        <f>C6049*PRODUCT(#REF!,#REF!,G6049,,#REF!,E6049)</f>
        <v>#N/A</v>
      </c>
    </row>
    <row r="6050" spans="3:8">
      <c r="C6050" t="e">
        <f>VLOOKUP(B6050,定价因子!L:M,2,0)</f>
        <v>#N/A</v>
      </c>
      <c r="E6050" t="e">
        <f>VLOOKUP($D$1&amp;D6050,定价因子!E:F,2,0)</f>
        <v>#N/A</v>
      </c>
      <c r="G6050" t="e">
        <f>VLOOKUP($F$1&amp;F6050,定价因子!E:F,2,0)</f>
        <v>#N/A</v>
      </c>
      <c r="H6050" s="104" t="e">
        <f>C6050*PRODUCT(#REF!,#REF!,G6050,,#REF!,E6050)</f>
        <v>#N/A</v>
      </c>
    </row>
    <row r="6051" spans="3:8">
      <c r="C6051" t="e">
        <f>VLOOKUP(B6051,定价因子!L:M,2,0)</f>
        <v>#N/A</v>
      </c>
      <c r="E6051" t="e">
        <f>VLOOKUP($D$1&amp;D6051,定价因子!E:F,2,0)</f>
        <v>#N/A</v>
      </c>
      <c r="G6051" t="e">
        <f>VLOOKUP($F$1&amp;F6051,定价因子!E:F,2,0)</f>
        <v>#N/A</v>
      </c>
      <c r="H6051" s="104" t="e">
        <f>C6051*PRODUCT(#REF!,#REF!,G6051,,#REF!,E6051)</f>
        <v>#N/A</v>
      </c>
    </row>
    <row r="6052" spans="3:8">
      <c r="C6052" t="e">
        <f>VLOOKUP(B6052,定价因子!L:M,2,0)</f>
        <v>#N/A</v>
      </c>
      <c r="E6052" t="e">
        <f>VLOOKUP($D$1&amp;D6052,定价因子!E:F,2,0)</f>
        <v>#N/A</v>
      </c>
      <c r="G6052" t="e">
        <f>VLOOKUP($F$1&amp;F6052,定价因子!E:F,2,0)</f>
        <v>#N/A</v>
      </c>
      <c r="H6052" s="104" t="e">
        <f>C6052*PRODUCT(#REF!,#REF!,G6052,,#REF!,E6052)</f>
        <v>#N/A</v>
      </c>
    </row>
    <row r="6053" spans="3:8">
      <c r="C6053" t="e">
        <f>VLOOKUP(B6053,定价因子!L:M,2,0)</f>
        <v>#N/A</v>
      </c>
      <c r="E6053" t="e">
        <f>VLOOKUP($D$1&amp;D6053,定价因子!E:F,2,0)</f>
        <v>#N/A</v>
      </c>
      <c r="G6053" t="e">
        <f>VLOOKUP($F$1&amp;F6053,定价因子!E:F,2,0)</f>
        <v>#N/A</v>
      </c>
      <c r="H6053" s="104" t="e">
        <f>C6053*PRODUCT(#REF!,#REF!,G6053,,#REF!,E6053)</f>
        <v>#N/A</v>
      </c>
    </row>
    <row r="6054" spans="3:8">
      <c r="C6054" t="e">
        <f>VLOOKUP(B6054,定价因子!L:M,2,0)</f>
        <v>#N/A</v>
      </c>
      <c r="E6054" t="e">
        <f>VLOOKUP($D$1&amp;D6054,定价因子!E:F,2,0)</f>
        <v>#N/A</v>
      </c>
      <c r="G6054" t="e">
        <f>VLOOKUP($F$1&amp;F6054,定价因子!E:F,2,0)</f>
        <v>#N/A</v>
      </c>
      <c r="H6054" s="104" t="e">
        <f>C6054*PRODUCT(#REF!,#REF!,G6054,,#REF!,E6054)</f>
        <v>#N/A</v>
      </c>
    </row>
    <row r="6055" spans="3:8">
      <c r="C6055" t="e">
        <f>VLOOKUP(B6055,定价因子!L:M,2,0)</f>
        <v>#N/A</v>
      </c>
      <c r="E6055" t="e">
        <f>VLOOKUP($D$1&amp;D6055,定价因子!E:F,2,0)</f>
        <v>#N/A</v>
      </c>
      <c r="G6055" t="e">
        <f>VLOOKUP($F$1&amp;F6055,定价因子!E:F,2,0)</f>
        <v>#N/A</v>
      </c>
      <c r="H6055" s="104" t="e">
        <f>C6055*PRODUCT(#REF!,#REF!,G6055,,#REF!,E6055)</f>
        <v>#N/A</v>
      </c>
    </row>
    <row r="6056" spans="3:8">
      <c r="C6056" t="e">
        <f>VLOOKUP(B6056,定价因子!L:M,2,0)</f>
        <v>#N/A</v>
      </c>
      <c r="E6056" t="e">
        <f>VLOOKUP($D$1&amp;D6056,定价因子!E:F,2,0)</f>
        <v>#N/A</v>
      </c>
      <c r="G6056" t="e">
        <f>VLOOKUP($F$1&amp;F6056,定价因子!E:F,2,0)</f>
        <v>#N/A</v>
      </c>
      <c r="H6056" s="104" t="e">
        <f>C6056*PRODUCT(#REF!,#REF!,G6056,,#REF!,E6056)</f>
        <v>#N/A</v>
      </c>
    </row>
    <row r="6057" spans="3:8">
      <c r="C6057" t="e">
        <f>VLOOKUP(B6057,定价因子!L:M,2,0)</f>
        <v>#N/A</v>
      </c>
      <c r="E6057" t="e">
        <f>VLOOKUP($D$1&amp;D6057,定价因子!E:F,2,0)</f>
        <v>#N/A</v>
      </c>
      <c r="G6057" t="e">
        <f>VLOOKUP($F$1&amp;F6057,定价因子!E:F,2,0)</f>
        <v>#N/A</v>
      </c>
      <c r="H6057" s="104" t="e">
        <f>C6057*PRODUCT(#REF!,#REF!,G6057,,#REF!,E6057)</f>
        <v>#N/A</v>
      </c>
    </row>
    <row r="6058" spans="3:8">
      <c r="C6058" t="e">
        <f>VLOOKUP(B6058,定价因子!L:M,2,0)</f>
        <v>#N/A</v>
      </c>
      <c r="E6058" t="e">
        <f>VLOOKUP($D$1&amp;D6058,定价因子!E:F,2,0)</f>
        <v>#N/A</v>
      </c>
      <c r="G6058" t="e">
        <f>VLOOKUP($F$1&amp;F6058,定价因子!E:F,2,0)</f>
        <v>#N/A</v>
      </c>
      <c r="H6058" s="104" t="e">
        <f>C6058*PRODUCT(#REF!,#REF!,G6058,,#REF!,E6058)</f>
        <v>#N/A</v>
      </c>
    </row>
    <row r="6059" spans="3:8">
      <c r="C6059" t="e">
        <f>VLOOKUP(B6059,定价因子!L:M,2,0)</f>
        <v>#N/A</v>
      </c>
      <c r="E6059" t="e">
        <f>VLOOKUP($D$1&amp;D6059,定价因子!E:F,2,0)</f>
        <v>#N/A</v>
      </c>
      <c r="G6059" t="e">
        <f>VLOOKUP($F$1&amp;F6059,定价因子!E:F,2,0)</f>
        <v>#N/A</v>
      </c>
      <c r="H6059" s="104" t="e">
        <f>C6059*PRODUCT(#REF!,#REF!,G6059,,#REF!,E6059)</f>
        <v>#N/A</v>
      </c>
    </row>
    <row r="6060" spans="3:8">
      <c r="C6060" t="e">
        <f>VLOOKUP(B6060,定价因子!L:M,2,0)</f>
        <v>#N/A</v>
      </c>
      <c r="E6060" t="e">
        <f>VLOOKUP($D$1&amp;D6060,定价因子!E:F,2,0)</f>
        <v>#N/A</v>
      </c>
      <c r="G6060" t="e">
        <f>VLOOKUP($F$1&amp;F6060,定价因子!E:F,2,0)</f>
        <v>#N/A</v>
      </c>
      <c r="H6060" s="104" t="e">
        <f>C6060*PRODUCT(#REF!,#REF!,G6060,,#REF!,E6060)</f>
        <v>#N/A</v>
      </c>
    </row>
    <row r="6061" spans="3:8">
      <c r="C6061" t="e">
        <f>VLOOKUP(B6061,定价因子!L:M,2,0)</f>
        <v>#N/A</v>
      </c>
      <c r="E6061" t="e">
        <f>VLOOKUP($D$1&amp;D6061,定价因子!E:F,2,0)</f>
        <v>#N/A</v>
      </c>
      <c r="G6061" t="e">
        <f>VLOOKUP($F$1&amp;F6061,定价因子!E:F,2,0)</f>
        <v>#N/A</v>
      </c>
      <c r="H6061" s="104" t="e">
        <f>C6061*PRODUCT(#REF!,#REF!,G6061,,#REF!,E6061)</f>
        <v>#N/A</v>
      </c>
    </row>
    <row r="6062" spans="3:8">
      <c r="C6062" t="e">
        <f>VLOOKUP(B6062,定价因子!L:M,2,0)</f>
        <v>#N/A</v>
      </c>
      <c r="E6062" t="e">
        <f>VLOOKUP($D$1&amp;D6062,定价因子!E:F,2,0)</f>
        <v>#N/A</v>
      </c>
      <c r="G6062" t="e">
        <f>VLOOKUP($F$1&amp;F6062,定价因子!E:F,2,0)</f>
        <v>#N/A</v>
      </c>
      <c r="H6062" s="104" t="e">
        <f>C6062*PRODUCT(#REF!,#REF!,G6062,,#REF!,E6062)</f>
        <v>#N/A</v>
      </c>
    </row>
    <row r="6063" spans="3:8">
      <c r="C6063" t="e">
        <f>VLOOKUP(B6063,定价因子!L:M,2,0)</f>
        <v>#N/A</v>
      </c>
      <c r="E6063" t="e">
        <f>VLOOKUP($D$1&amp;D6063,定价因子!E:F,2,0)</f>
        <v>#N/A</v>
      </c>
      <c r="G6063" t="e">
        <f>VLOOKUP($F$1&amp;F6063,定价因子!E:F,2,0)</f>
        <v>#N/A</v>
      </c>
      <c r="H6063" s="104" t="e">
        <f>C6063*PRODUCT(#REF!,#REF!,G6063,,#REF!,E6063)</f>
        <v>#N/A</v>
      </c>
    </row>
    <row r="6064" spans="3:8">
      <c r="C6064" t="e">
        <f>VLOOKUP(B6064,定价因子!L:M,2,0)</f>
        <v>#N/A</v>
      </c>
      <c r="E6064" t="e">
        <f>VLOOKUP($D$1&amp;D6064,定价因子!E:F,2,0)</f>
        <v>#N/A</v>
      </c>
      <c r="G6064" t="e">
        <f>VLOOKUP($F$1&amp;F6064,定价因子!E:F,2,0)</f>
        <v>#N/A</v>
      </c>
      <c r="H6064" s="104" t="e">
        <f>C6064*PRODUCT(#REF!,#REF!,G6064,,#REF!,E6064)</f>
        <v>#N/A</v>
      </c>
    </row>
    <row r="6065" spans="3:8">
      <c r="C6065" t="e">
        <f>VLOOKUP(B6065,定价因子!L:M,2,0)</f>
        <v>#N/A</v>
      </c>
      <c r="E6065" t="e">
        <f>VLOOKUP($D$1&amp;D6065,定价因子!E:F,2,0)</f>
        <v>#N/A</v>
      </c>
      <c r="G6065" t="e">
        <f>VLOOKUP($F$1&amp;F6065,定价因子!E:F,2,0)</f>
        <v>#N/A</v>
      </c>
      <c r="H6065" s="104" t="e">
        <f>C6065*PRODUCT(#REF!,#REF!,G6065,,#REF!,E6065)</f>
        <v>#N/A</v>
      </c>
    </row>
    <row r="6066" spans="3:8">
      <c r="C6066" t="e">
        <f>VLOOKUP(B6066,定价因子!L:M,2,0)</f>
        <v>#N/A</v>
      </c>
      <c r="E6066" t="e">
        <f>VLOOKUP($D$1&amp;D6066,定价因子!E:F,2,0)</f>
        <v>#N/A</v>
      </c>
      <c r="G6066" t="e">
        <f>VLOOKUP($F$1&amp;F6066,定价因子!E:F,2,0)</f>
        <v>#N/A</v>
      </c>
      <c r="H6066" s="104" t="e">
        <f>C6066*PRODUCT(#REF!,#REF!,G6066,,#REF!,E6066)</f>
        <v>#N/A</v>
      </c>
    </row>
    <row r="6067" spans="3:8">
      <c r="C6067" t="e">
        <f>VLOOKUP(B6067,定价因子!L:M,2,0)</f>
        <v>#N/A</v>
      </c>
      <c r="E6067" t="e">
        <f>VLOOKUP($D$1&amp;D6067,定价因子!E:F,2,0)</f>
        <v>#N/A</v>
      </c>
      <c r="G6067" t="e">
        <f>VLOOKUP($F$1&amp;F6067,定价因子!E:F,2,0)</f>
        <v>#N/A</v>
      </c>
      <c r="H6067" s="104" t="e">
        <f>C6067*PRODUCT(#REF!,#REF!,G6067,,#REF!,E6067)</f>
        <v>#N/A</v>
      </c>
    </row>
    <row r="6068" spans="3:8">
      <c r="C6068" t="e">
        <f>VLOOKUP(B6068,定价因子!L:M,2,0)</f>
        <v>#N/A</v>
      </c>
      <c r="E6068" t="e">
        <f>VLOOKUP($D$1&amp;D6068,定价因子!E:F,2,0)</f>
        <v>#N/A</v>
      </c>
      <c r="G6068" t="e">
        <f>VLOOKUP($F$1&amp;F6068,定价因子!E:F,2,0)</f>
        <v>#N/A</v>
      </c>
      <c r="H6068" s="104" t="e">
        <f>C6068*PRODUCT(#REF!,#REF!,G6068,,#REF!,E6068)</f>
        <v>#N/A</v>
      </c>
    </row>
    <row r="6069" spans="3:8">
      <c r="C6069" t="e">
        <f>VLOOKUP(B6069,定价因子!L:M,2,0)</f>
        <v>#N/A</v>
      </c>
      <c r="E6069" t="e">
        <f>VLOOKUP($D$1&amp;D6069,定价因子!E:F,2,0)</f>
        <v>#N/A</v>
      </c>
      <c r="G6069" t="e">
        <f>VLOOKUP($F$1&amp;F6069,定价因子!E:F,2,0)</f>
        <v>#N/A</v>
      </c>
      <c r="H6069" s="104" t="e">
        <f>C6069*PRODUCT(#REF!,#REF!,G6069,,#REF!,E6069)</f>
        <v>#N/A</v>
      </c>
    </row>
    <row r="6070" spans="3:8">
      <c r="C6070" t="e">
        <f>VLOOKUP(B6070,定价因子!L:M,2,0)</f>
        <v>#N/A</v>
      </c>
      <c r="E6070" t="e">
        <f>VLOOKUP($D$1&amp;D6070,定价因子!E:F,2,0)</f>
        <v>#N/A</v>
      </c>
      <c r="G6070" t="e">
        <f>VLOOKUP($F$1&amp;F6070,定价因子!E:F,2,0)</f>
        <v>#N/A</v>
      </c>
      <c r="H6070" s="104" t="e">
        <f>C6070*PRODUCT(#REF!,#REF!,G6070,,#REF!,E6070)</f>
        <v>#N/A</v>
      </c>
    </row>
    <row r="6071" spans="3:8">
      <c r="C6071" t="e">
        <f>VLOOKUP(B6071,定价因子!L:M,2,0)</f>
        <v>#N/A</v>
      </c>
      <c r="E6071" t="e">
        <f>VLOOKUP($D$1&amp;D6071,定价因子!E:F,2,0)</f>
        <v>#N/A</v>
      </c>
      <c r="G6071" t="e">
        <f>VLOOKUP($F$1&amp;F6071,定价因子!E:F,2,0)</f>
        <v>#N/A</v>
      </c>
      <c r="H6071" s="104" t="e">
        <f>C6071*PRODUCT(#REF!,#REF!,G6071,,#REF!,E6071)</f>
        <v>#N/A</v>
      </c>
    </row>
    <row r="6072" spans="3:8">
      <c r="C6072" t="e">
        <f>VLOOKUP(B6072,定价因子!L:M,2,0)</f>
        <v>#N/A</v>
      </c>
      <c r="E6072" t="e">
        <f>VLOOKUP($D$1&amp;D6072,定价因子!E:F,2,0)</f>
        <v>#N/A</v>
      </c>
      <c r="G6072" t="e">
        <f>VLOOKUP($F$1&amp;F6072,定价因子!E:F,2,0)</f>
        <v>#N/A</v>
      </c>
      <c r="H6072" s="104" t="e">
        <f>C6072*PRODUCT(#REF!,#REF!,G6072,,#REF!,E6072)</f>
        <v>#N/A</v>
      </c>
    </row>
    <row r="6073" spans="3:8">
      <c r="C6073" t="e">
        <f>VLOOKUP(B6073,定价因子!L:M,2,0)</f>
        <v>#N/A</v>
      </c>
      <c r="E6073" t="e">
        <f>VLOOKUP($D$1&amp;D6073,定价因子!E:F,2,0)</f>
        <v>#N/A</v>
      </c>
      <c r="G6073" t="e">
        <f>VLOOKUP($F$1&amp;F6073,定价因子!E:F,2,0)</f>
        <v>#N/A</v>
      </c>
      <c r="H6073" s="104" t="e">
        <f>C6073*PRODUCT(#REF!,#REF!,G6073,,#REF!,E6073)</f>
        <v>#N/A</v>
      </c>
    </row>
    <row r="6074" spans="3:8">
      <c r="C6074" t="e">
        <f>VLOOKUP(B6074,定价因子!L:M,2,0)</f>
        <v>#N/A</v>
      </c>
      <c r="E6074" t="e">
        <f>VLOOKUP($D$1&amp;D6074,定价因子!E:F,2,0)</f>
        <v>#N/A</v>
      </c>
      <c r="G6074" t="e">
        <f>VLOOKUP($F$1&amp;F6074,定价因子!E:F,2,0)</f>
        <v>#N/A</v>
      </c>
      <c r="H6074" s="104" t="e">
        <f>C6074*PRODUCT(#REF!,#REF!,G6074,,#REF!,E6074)</f>
        <v>#N/A</v>
      </c>
    </row>
    <row r="6075" spans="3:8">
      <c r="C6075" t="e">
        <f>VLOOKUP(B6075,定价因子!L:M,2,0)</f>
        <v>#N/A</v>
      </c>
      <c r="E6075" t="e">
        <f>VLOOKUP($D$1&amp;D6075,定价因子!E:F,2,0)</f>
        <v>#N/A</v>
      </c>
      <c r="G6075" t="e">
        <f>VLOOKUP($F$1&amp;F6075,定价因子!E:F,2,0)</f>
        <v>#N/A</v>
      </c>
      <c r="H6075" s="104" t="e">
        <f>C6075*PRODUCT(#REF!,#REF!,G6075,,#REF!,E6075)</f>
        <v>#N/A</v>
      </c>
    </row>
    <row r="6076" spans="3:8">
      <c r="C6076" t="e">
        <f>VLOOKUP(B6076,定价因子!L:M,2,0)</f>
        <v>#N/A</v>
      </c>
      <c r="E6076" t="e">
        <f>VLOOKUP($D$1&amp;D6076,定价因子!E:F,2,0)</f>
        <v>#N/A</v>
      </c>
      <c r="G6076" t="e">
        <f>VLOOKUP($F$1&amp;F6076,定价因子!E:F,2,0)</f>
        <v>#N/A</v>
      </c>
      <c r="H6076" s="104" t="e">
        <f>C6076*PRODUCT(#REF!,#REF!,G6076,,#REF!,E6076)</f>
        <v>#N/A</v>
      </c>
    </row>
    <row r="6077" spans="3:8">
      <c r="C6077" t="e">
        <f>VLOOKUP(B6077,定价因子!L:M,2,0)</f>
        <v>#N/A</v>
      </c>
      <c r="E6077" t="e">
        <f>VLOOKUP($D$1&amp;D6077,定价因子!E:F,2,0)</f>
        <v>#N/A</v>
      </c>
      <c r="G6077" t="e">
        <f>VLOOKUP($F$1&amp;F6077,定价因子!E:F,2,0)</f>
        <v>#N/A</v>
      </c>
      <c r="H6077" s="104" t="e">
        <f>C6077*PRODUCT(#REF!,#REF!,G6077,,#REF!,E6077)</f>
        <v>#N/A</v>
      </c>
    </row>
    <row r="6078" spans="3:8">
      <c r="C6078" t="e">
        <f>VLOOKUP(B6078,定价因子!L:M,2,0)</f>
        <v>#N/A</v>
      </c>
      <c r="E6078" t="e">
        <f>VLOOKUP($D$1&amp;D6078,定价因子!E:F,2,0)</f>
        <v>#N/A</v>
      </c>
      <c r="G6078" t="e">
        <f>VLOOKUP($F$1&amp;F6078,定价因子!E:F,2,0)</f>
        <v>#N/A</v>
      </c>
      <c r="H6078" s="104" t="e">
        <f>C6078*PRODUCT(#REF!,#REF!,G6078,,#REF!,E6078)</f>
        <v>#N/A</v>
      </c>
    </row>
    <row r="6079" spans="3:8">
      <c r="C6079" t="e">
        <f>VLOOKUP(B6079,定价因子!L:M,2,0)</f>
        <v>#N/A</v>
      </c>
      <c r="E6079" t="e">
        <f>VLOOKUP($D$1&amp;D6079,定价因子!E:F,2,0)</f>
        <v>#N/A</v>
      </c>
      <c r="G6079" t="e">
        <f>VLOOKUP($F$1&amp;F6079,定价因子!E:F,2,0)</f>
        <v>#N/A</v>
      </c>
      <c r="H6079" s="104" t="e">
        <f>C6079*PRODUCT(#REF!,#REF!,G6079,,#REF!,E6079)</f>
        <v>#N/A</v>
      </c>
    </row>
    <row r="6080" spans="3:8">
      <c r="C6080" t="e">
        <f>VLOOKUP(B6080,定价因子!L:M,2,0)</f>
        <v>#N/A</v>
      </c>
      <c r="E6080" t="e">
        <f>VLOOKUP($D$1&amp;D6080,定价因子!E:F,2,0)</f>
        <v>#N/A</v>
      </c>
      <c r="G6080" t="e">
        <f>VLOOKUP($F$1&amp;F6080,定价因子!E:F,2,0)</f>
        <v>#N/A</v>
      </c>
      <c r="H6080" s="104" t="e">
        <f>C6080*PRODUCT(#REF!,#REF!,G6080,,#REF!,E6080)</f>
        <v>#N/A</v>
      </c>
    </row>
    <row r="6081" spans="3:8">
      <c r="C6081" t="e">
        <f>VLOOKUP(B6081,定价因子!L:M,2,0)</f>
        <v>#N/A</v>
      </c>
      <c r="E6081" t="e">
        <f>VLOOKUP($D$1&amp;D6081,定价因子!E:F,2,0)</f>
        <v>#N/A</v>
      </c>
      <c r="G6081" t="e">
        <f>VLOOKUP($F$1&amp;F6081,定价因子!E:F,2,0)</f>
        <v>#N/A</v>
      </c>
      <c r="H6081" s="104" t="e">
        <f>C6081*PRODUCT(#REF!,#REF!,G6081,,#REF!,E6081)</f>
        <v>#N/A</v>
      </c>
    </row>
    <row r="6082" spans="3:8">
      <c r="C6082" t="e">
        <f>VLOOKUP(B6082,定价因子!L:M,2,0)</f>
        <v>#N/A</v>
      </c>
      <c r="E6082" t="e">
        <f>VLOOKUP($D$1&amp;D6082,定价因子!E:F,2,0)</f>
        <v>#N/A</v>
      </c>
      <c r="G6082" t="e">
        <f>VLOOKUP($F$1&amp;F6082,定价因子!E:F,2,0)</f>
        <v>#N/A</v>
      </c>
      <c r="H6082" s="104" t="e">
        <f>C6082*PRODUCT(#REF!,#REF!,G6082,,#REF!,E6082)</f>
        <v>#N/A</v>
      </c>
    </row>
    <row r="6083" spans="3:8">
      <c r="C6083" t="e">
        <f>VLOOKUP(B6083,定价因子!L:M,2,0)</f>
        <v>#N/A</v>
      </c>
      <c r="E6083" t="e">
        <f>VLOOKUP($D$1&amp;D6083,定价因子!E:F,2,0)</f>
        <v>#N/A</v>
      </c>
      <c r="G6083" t="e">
        <f>VLOOKUP($F$1&amp;F6083,定价因子!E:F,2,0)</f>
        <v>#N/A</v>
      </c>
      <c r="H6083" s="104" t="e">
        <f>C6083*PRODUCT(#REF!,#REF!,G6083,,#REF!,E6083)</f>
        <v>#N/A</v>
      </c>
    </row>
    <row r="6084" spans="3:8">
      <c r="C6084" t="e">
        <f>VLOOKUP(B6084,定价因子!L:M,2,0)</f>
        <v>#N/A</v>
      </c>
      <c r="E6084" t="e">
        <f>VLOOKUP($D$1&amp;D6084,定价因子!E:F,2,0)</f>
        <v>#N/A</v>
      </c>
      <c r="G6084" t="e">
        <f>VLOOKUP($F$1&amp;F6084,定价因子!E:F,2,0)</f>
        <v>#N/A</v>
      </c>
      <c r="H6084" s="104" t="e">
        <f>C6084*PRODUCT(#REF!,#REF!,G6084,,#REF!,E6084)</f>
        <v>#N/A</v>
      </c>
    </row>
    <row r="6085" spans="3:8">
      <c r="C6085" t="e">
        <f>VLOOKUP(B6085,定价因子!L:M,2,0)</f>
        <v>#N/A</v>
      </c>
      <c r="E6085" t="e">
        <f>VLOOKUP($D$1&amp;D6085,定价因子!E:F,2,0)</f>
        <v>#N/A</v>
      </c>
      <c r="G6085" t="e">
        <f>VLOOKUP($F$1&amp;F6085,定价因子!E:F,2,0)</f>
        <v>#N/A</v>
      </c>
      <c r="H6085" s="104" t="e">
        <f>C6085*PRODUCT(#REF!,#REF!,G6085,,#REF!,E6085)</f>
        <v>#N/A</v>
      </c>
    </row>
    <row r="6086" spans="3:8">
      <c r="C6086" t="e">
        <f>VLOOKUP(B6086,定价因子!L:M,2,0)</f>
        <v>#N/A</v>
      </c>
      <c r="E6086" t="e">
        <f>VLOOKUP($D$1&amp;D6086,定价因子!E:F,2,0)</f>
        <v>#N/A</v>
      </c>
      <c r="G6086" t="e">
        <f>VLOOKUP($F$1&amp;F6086,定价因子!E:F,2,0)</f>
        <v>#N/A</v>
      </c>
      <c r="H6086" s="104" t="e">
        <f>C6086*PRODUCT(#REF!,#REF!,G6086,,#REF!,E6086)</f>
        <v>#N/A</v>
      </c>
    </row>
    <row r="6087" spans="3:8">
      <c r="C6087" t="e">
        <f>VLOOKUP(B6087,定价因子!L:M,2,0)</f>
        <v>#N/A</v>
      </c>
      <c r="E6087" t="e">
        <f>VLOOKUP($D$1&amp;D6087,定价因子!E:F,2,0)</f>
        <v>#N/A</v>
      </c>
      <c r="G6087" t="e">
        <f>VLOOKUP($F$1&amp;F6087,定价因子!E:F,2,0)</f>
        <v>#N/A</v>
      </c>
      <c r="H6087" s="104" t="e">
        <f>C6087*PRODUCT(#REF!,#REF!,G6087,,#REF!,E6087)</f>
        <v>#N/A</v>
      </c>
    </row>
    <row r="6088" spans="3:8">
      <c r="C6088" t="e">
        <f>VLOOKUP(B6088,定价因子!L:M,2,0)</f>
        <v>#N/A</v>
      </c>
      <c r="E6088" t="e">
        <f>VLOOKUP($D$1&amp;D6088,定价因子!E:F,2,0)</f>
        <v>#N/A</v>
      </c>
      <c r="G6088" t="e">
        <f>VLOOKUP($F$1&amp;F6088,定价因子!E:F,2,0)</f>
        <v>#N/A</v>
      </c>
      <c r="H6088" s="104" t="e">
        <f>C6088*PRODUCT(#REF!,#REF!,G6088,,#REF!,E6088)</f>
        <v>#N/A</v>
      </c>
    </row>
    <row r="6089" spans="3:8">
      <c r="C6089" t="e">
        <f>VLOOKUP(B6089,定价因子!L:M,2,0)</f>
        <v>#N/A</v>
      </c>
      <c r="E6089" t="e">
        <f>VLOOKUP($D$1&amp;D6089,定价因子!E:F,2,0)</f>
        <v>#N/A</v>
      </c>
      <c r="G6089" t="e">
        <f>VLOOKUP($F$1&amp;F6089,定价因子!E:F,2,0)</f>
        <v>#N/A</v>
      </c>
      <c r="H6089" s="104" t="e">
        <f>C6089*PRODUCT(#REF!,#REF!,G6089,,#REF!,E6089)</f>
        <v>#N/A</v>
      </c>
    </row>
    <row r="6090" spans="3:8">
      <c r="C6090" t="e">
        <f>VLOOKUP(B6090,定价因子!L:M,2,0)</f>
        <v>#N/A</v>
      </c>
      <c r="E6090" t="e">
        <f>VLOOKUP($D$1&amp;D6090,定价因子!E:F,2,0)</f>
        <v>#N/A</v>
      </c>
      <c r="G6090" t="e">
        <f>VLOOKUP($F$1&amp;F6090,定价因子!E:F,2,0)</f>
        <v>#N/A</v>
      </c>
      <c r="H6090" s="104" t="e">
        <f>C6090*PRODUCT(#REF!,#REF!,G6090,,#REF!,E6090)</f>
        <v>#N/A</v>
      </c>
    </row>
    <row r="6091" spans="3:8">
      <c r="C6091" t="e">
        <f>VLOOKUP(B6091,定价因子!L:M,2,0)</f>
        <v>#N/A</v>
      </c>
      <c r="E6091" t="e">
        <f>VLOOKUP($D$1&amp;D6091,定价因子!E:F,2,0)</f>
        <v>#N/A</v>
      </c>
      <c r="G6091" t="e">
        <f>VLOOKUP($F$1&amp;F6091,定价因子!E:F,2,0)</f>
        <v>#N/A</v>
      </c>
      <c r="H6091" s="104" t="e">
        <f>C6091*PRODUCT(#REF!,#REF!,G6091,,#REF!,E6091)</f>
        <v>#N/A</v>
      </c>
    </row>
    <row r="6092" spans="3:8">
      <c r="C6092" t="e">
        <f>VLOOKUP(B6092,定价因子!L:M,2,0)</f>
        <v>#N/A</v>
      </c>
      <c r="E6092" t="e">
        <f>VLOOKUP($D$1&amp;D6092,定价因子!E:F,2,0)</f>
        <v>#N/A</v>
      </c>
      <c r="G6092" t="e">
        <f>VLOOKUP($F$1&amp;F6092,定价因子!E:F,2,0)</f>
        <v>#N/A</v>
      </c>
      <c r="H6092" s="104" t="e">
        <f>C6092*PRODUCT(#REF!,#REF!,G6092,,#REF!,E6092)</f>
        <v>#N/A</v>
      </c>
    </row>
    <row r="6093" spans="3:8">
      <c r="C6093" t="e">
        <f>VLOOKUP(B6093,定价因子!L:M,2,0)</f>
        <v>#N/A</v>
      </c>
      <c r="E6093" t="e">
        <f>VLOOKUP($D$1&amp;D6093,定价因子!E:F,2,0)</f>
        <v>#N/A</v>
      </c>
      <c r="G6093" t="e">
        <f>VLOOKUP($F$1&amp;F6093,定价因子!E:F,2,0)</f>
        <v>#N/A</v>
      </c>
      <c r="H6093" s="104" t="e">
        <f>C6093*PRODUCT(#REF!,#REF!,G6093,,#REF!,E6093)</f>
        <v>#N/A</v>
      </c>
    </row>
    <row r="6094" spans="3:8">
      <c r="C6094" t="e">
        <f>VLOOKUP(B6094,定价因子!L:M,2,0)</f>
        <v>#N/A</v>
      </c>
      <c r="E6094" t="e">
        <f>VLOOKUP($D$1&amp;D6094,定价因子!E:F,2,0)</f>
        <v>#N/A</v>
      </c>
      <c r="G6094" t="e">
        <f>VLOOKUP($F$1&amp;F6094,定价因子!E:F,2,0)</f>
        <v>#N/A</v>
      </c>
      <c r="H6094" s="104" t="e">
        <f>C6094*PRODUCT(#REF!,#REF!,G6094,,#REF!,E6094)</f>
        <v>#N/A</v>
      </c>
    </row>
    <row r="6095" spans="3:8">
      <c r="C6095" t="e">
        <f>VLOOKUP(B6095,定价因子!L:M,2,0)</f>
        <v>#N/A</v>
      </c>
      <c r="E6095" t="e">
        <f>VLOOKUP($D$1&amp;D6095,定价因子!E:F,2,0)</f>
        <v>#N/A</v>
      </c>
      <c r="G6095" t="e">
        <f>VLOOKUP($F$1&amp;F6095,定价因子!E:F,2,0)</f>
        <v>#N/A</v>
      </c>
      <c r="H6095" s="104" t="e">
        <f>C6095*PRODUCT(#REF!,#REF!,G6095,,#REF!,E6095)</f>
        <v>#N/A</v>
      </c>
    </row>
    <row r="6096" spans="3:8">
      <c r="C6096" t="e">
        <f>VLOOKUP(B6096,定价因子!L:M,2,0)</f>
        <v>#N/A</v>
      </c>
      <c r="E6096" t="e">
        <f>VLOOKUP($D$1&amp;D6096,定价因子!E:F,2,0)</f>
        <v>#N/A</v>
      </c>
      <c r="G6096" t="e">
        <f>VLOOKUP($F$1&amp;F6096,定价因子!E:F,2,0)</f>
        <v>#N/A</v>
      </c>
      <c r="H6096" s="104" t="e">
        <f>C6096*PRODUCT(#REF!,#REF!,G6096,,#REF!,E6096)</f>
        <v>#N/A</v>
      </c>
    </row>
    <row r="6097" spans="3:8">
      <c r="C6097" t="e">
        <f>VLOOKUP(B6097,定价因子!L:M,2,0)</f>
        <v>#N/A</v>
      </c>
      <c r="E6097" t="e">
        <f>VLOOKUP($D$1&amp;D6097,定价因子!E:F,2,0)</f>
        <v>#N/A</v>
      </c>
      <c r="G6097" t="e">
        <f>VLOOKUP($F$1&amp;F6097,定价因子!E:F,2,0)</f>
        <v>#N/A</v>
      </c>
      <c r="H6097" s="104" t="e">
        <f>C6097*PRODUCT(#REF!,#REF!,G6097,,#REF!,E6097)</f>
        <v>#N/A</v>
      </c>
    </row>
    <row r="6098" spans="3:8">
      <c r="C6098" t="e">
        <f>VLOOKUP(B6098,定价因子!L:M,2,0)</f>
        <v>#N/A</v>
      </c>
      <c r="E6098" t="e">
        <f>VLOOKUP($D$1&amp;D6098,定价因子!E:F,2,0)</f>
        <v>#N/A</v>
      </c>
      <c r="G6098" t="e">
        <f>VLOOKUP($F$1&amp;F6098,定价因子!E:F,2,0)</f>
        <v>#N/A</v>
      </c>
      <c r="H6098" s="104" t="e">
        <f>C6098*PRODUCT(#REF!,#REF!,G6098,,#REF!,E6098)</f>
        <v>#N/A</v>
      </c>
    </row>
    <row r="6099" spans="3:8">
      <c r="C6099" t="e">
        <f>VLOOKUP(B6099,定价因子!L:M,2,0)</f>
        <v>#N/A</v>
      </c>
      <c r="E6099" t="e">
        <f>VLOOKUP($D$1&amp;D6099,定价因子!E:F,2,0)</f>
        <v>#N/A</v>
      </c>
      <c r="G6099" t="e">
        <f>VLOOKUP($F$1&amp;F6099,定价因子!E:F,2,0)</f>
        <v>#N/A</v>
      </c>
      <c r="H6099" s="104" t="e">
        <f>C6099*PRODUCT(#REF!,#REF!,G6099,,#REF!,E6099)</f>
        <v>#N/A</v>
      </c>
    </row>
    <row r="6100" spans="3:8">
      <c r="C6100" t="e">
        <f>VLOOKUP(B6100,定价因子!L:M,2,0)</f>
        <v>#N/A</v>
      </c>
      <c r="E6100" t="e">
        <f>VLOOKUP($D$1&amp;D6100,定价因子!E:F,2,0)</f>
        <v>#N/A</v>
      </c>
      <c r="G6100" t="e">
        <f>VLOOKUP($F$1&amp;F6100,定价因子!E:F,2,0)</f>
        <v>#N/A</v>
      </c>
      <c r="H6100" s="104" t="e">
        <f>C6100*PRODUCT(#REF!,#REF!,G6100,,#REF!,E6100)</f>
        <v>#N/A</v>
      </c>
    </row>
    <row r="6101" spans="3:8">
      <c r="C6101" t="e">
        <f>VLOOKUP(B6101,定价因子!L:M,2,0)</f>
        <v>#N/A</v>
      </c>
      <c r="E6101" t="e">
        <f>VLOOKUP($D$1&amp;D6101,定价因子!E:F,2,0)</f>
        <v>#N/A</v>
      </c>
      <c r="G6101" t="e">
        <f>VLOOKUP($F$1&amp;F6101,定价因子!E:F,2,0)</f>
        <v>#N/A</v>
      </c>
      <c r="H6101" s="104" t="e">
        <f>C6101*PRODUCT(#REF!,#REF!,G6101,,#REF!,E6101)</f>
        <v>#N/A</v>
      </c>
    </row>
    <row r="6102" spans="3:8">
      <c r="C6102" t="e">
        <f>VLOOKUP(B6102,定价因子!L:M,2,0)</f>
        <v>#N/A</v>
      </c>
      <c r="E6102" t="e">
        <f>VLOOKUP($D$1&amp;D6102,定价因子!E:F,2,0)</f>
        <v>#N/A</v>
      </c>
      <c r="G6102" t="e">
        <f>VLOOKUP($F$1&amp;F6102,定价因子!E:F,2,0)</f>
        <v>#N/A</v>
      </c>
      <c r="H6102" s="104" t="e">
        <f>C6102*PRODUCT(#REF!,#REF!,G6102,,#REF!,E6102)</f>
        <v>#N/A</v>
      </c>
    </row>
    <row r="6103" spans="3:8">
      <c r="C6103" t="e">
        <f>VLOOKUP(B6103,定价因子!L:M,2,0)</f>
        <v>#N/A</v>
      </c>
      <c r="E6103" t="e">
        <f>VLOOKUP($D$1&amp;D6103,定价因子!E:F,2,0)</f>
        <v>#N/A</v>
      </c>
      <c r="G6103" t="e">
        <f>VLOOKUP($F$1&amp;F6103,定价因子!E:F,2,0)</f>
        <v>#N/A</v>
      </c>
      <c r="H6103" s="104" t="e">
        <f>C6103*PRODUCT(#REF!,#REF!,G6103,,#REF!,E6103)</f>
        <v>#N/A</v>
      </c>
    </row>
    <row r="6104" spans="3:8">
      <c r="C6104" t="e">
        <f>VLOOKUP(B6104,定价因子!L:M,2,0)</f>
        <v>#N/A</v>
      </c>
      <c r="E6104" t="e">
        <f>VLOOKUP($D$1&amp;D6104,定价因子!E:F,2,0)</f>
        <v>#N/A</v>
      </c>
      <c r="G6104" t="e">
        <f>VLOOKUP($F$1&amp;F6104,定价因子!E:F,2,0)</f>
        <v>#N/A</v>
      </c>
      <c r="H6104" s="104" t="e">
        <f>C6104*PRODUCT(#REF!,#REF!,G6104,,#REF!,E6104)</f>
        <v>#N/A</v>
      </c>
    </row>
    <row r="6105" spans="3:8">
      <c r="C6105" t="e">
        <f>VLOOKUP(B6105,定价因子!L:M,2,0)</f>
        <v>#N/A</v>
      </c>
      <c r="E6105" t="e">
        <f>VLOOKUP($D$1&amp;D6105,定价因子!E:F,2,0)</f>
        <v>#N/A</v>
      </c>
      <c r="G6105" t="e">
        <f>VLOOKUP($F$1&amp;F6105,定价因子!E:F,2,0)</f>
        <v>#N/A</v>
      </c>
      <c r="H6105" s="104" t="e">
        <f>C6105*PRODUCT(#REF!,#REF!,G6105,,#REF!,E6105)</f>
        <v>#N/A</v>
      </c>
    </row>
    <row r="6106" spans="3:8">
      <c r="C6106" t="e">
        <f>VLOOKUP(B6106,定价因子!L:M,2,0)</f>
        <v>#N/A</v>
      </c>
      <c r="E6106" t="e">
        <f>VLOOKUP($D$1&amp;D6106,定价因子!E:F,2,0)</f>
        <v>#N/A</v>
      </c>
      <c r="G6106" t="e">
        <f>VLOOKUP($F$1&amp;F6106,定价因子!E:F,2,0)</f>
        <v>#N/A</v>
      </c>
      <c r="H6106" s="104" t="e">
        <f>C6106*PRODUCT(#REF!,#REF!,G6106,,#REF!,E6106)</f>
        <v>#N/A</v>
      </c>
    </row>
    <row r="6107" spans="3:8">
      <c r="C6107" t="e">
        <f>VLOOKUP(B6107,定价因子!L:M,2,0)</f>
        <v>#N/A</v>
      </c>
      <c r="E6107" t="e">
        <f>VLOOKUP($D$1&amp;D6107,定价因子!E:F,2,0)</f>
        <v>#N/A</v>
      </c>
      <c r="G6107" t="e">
        <f>VLOOKUP($F$1&amp;F6107,定价因子!E:F,2,0)</f>
        <v>#N/A</v>
      </c>
      <c r="H6107" s="104" t="e">
        <f>C6107*PRODUCT(#REF!,#REF!,G6107,,#REF!,E6107)</f>
        <v>#N/A</v>
      </c>
    </row>
    <row r="6108" spans="3:8">
      <c r="C6108" t="e">
        <f>VLOOKUP(B6108,定价因子!L:M,2,0)</f>
        <v>#N/A</v>
      </c>
      <c r="E6108" t="e">
        <f>VLOOKUP($D$1&amp;D6108,定价因子!E:F,2,0)</f>
        <v>#N/A</v>
      </c>
      <c r="G6108" t="e">
        <f>VLOOKUP($F$1&amp;F6108,定价因子!E:F,2,0)</f>
        <v>#N/A</v>
      </c>
      <c r="H6108" s="104" t="e">
        <f>C6108*PRODUCT(#REF!,#REF!,G6108,,#REF!,E6108)</f>
        <v>#N/A</v>
      </c>
    </row>
    <row r="6109" spans="3:8">
      <c r="C6109" t="e">
        <f>VLOOKUP(B6109,定价因子!L:M,2,0)</f>
        <v>#N/A</v>
      </c>
      <c r="E6109" t="e">
        <f>VLOOKUP($D$1&amp;D6109,定价因子!E:F,2,0)</f>
        <v>#N/A</v>
      </c>
      <c r="G6109" t="e">
        <f>VLOOKUP($F$1&amp;F6109,定价因子!E:F,2,0)</f>
        <v>#N/A</v>
      </c>
      <c r="H6109" s="104" t="e">
        <f>C6109*PRODUCT(#REF!,#REF!,G6109,,#REF!,E6109)</f>
        <v>#N/A</v>
      </c>
    </row>
    <row r="6110" spans="3:8">
      <c r="C6110" t="e">
        <f>VLOOKUP(B6110,定价因子!L:M,2,0)</f>
        <v>#N/A</v>
      </c>
      <c r="E6110" t="e">
        <f>VLOOKUP($D$1&amp;D6110,定价因子!E:F,2,0)</f>
        <v>#N/A</v>
      </c>
      <c r="G6110" t="e">
        <f>VLOOKUP($F$1&amp;F6110,定价因子!E:F,2,0)</f>
        <v>#N/A</v>
      </c>
      <c r="H6110" s="104" t="e">
        <f>C6110*PRODUCT(#REF!,#REF!,G6110,,#REF!,E6110)</f>
        <v>#N/A</v>
      </c>
    </row>
    <row r="6111" spans="3:8">
      <c r="C6111" t="e">
        <f>VLOOKUP(B6111,定价因子!L:M,2,0)</f>
        <v>#N/A</v>
      </c>
      <c r="E6111" t="e">
        <f>VLOOKUP($D$1&amp;D6111,定价因子!E:F,2,0)</f>
        <v>#N/A</v>
      </c>
      <c r="G6111" t="e">
        <f>VLOOKUP($F$1&amp;F6111,定价因子!E:F,2,0)</f>
        <v>#N/A</v>
      </c>
      <c r="H6111" s="104" t="e">
        <f>C6111*PRODUCT(#REF!,#REF!,G6111,,#REF!,E6111)</f>
        <v>#N/A</v>
      </c>
    </row>
    <row r="6112" spans="3:8">
      <c r="C6112" t="e">
        <f>VLOOKUP(B6112,定价因子!L:M,2,0)</f>
        <v>#N/A</v>
      </c>
      <c r="E6112" t="e">
        <f>VLOOKUP($D$1&amp;D6112,定价因子!E:F,2,0)</f>
        <v>#N/A</v>
      </c>
      <c r="G6112" t="e">
        <f>VLOOKUP($F$1&amp;F6112,定价因子!E:F,2,0)</f>
        <v>#N/A</v>
      </c>
      <c r="H6112" s="104" t="e">
        <f>C6112*PRODUCT(#REF!,#REF!,G6112,,#REF!,E6112)</f>
        <v>#N/A</v>
      </c>
    </row>
    <row r="6113" spans="3:8">
      <c r="C6113" t="e">
        <f>VLOOKUP(B6113,定价因子!L:M,2,0)</f>
        <v>#N/A</v>
      </c>
      <c r="E6113" t="e">
        <f>VLOOKUP($D$1&amp;D6113,定价因子!E:F,2,0)</f>
        <v>#N/A</v>
      </c>
      <c r="G6113" t="e">
        <f>VLOOKUP($F$1&amp;F6113,定价因子!E:F,2,0)</f>
        <v>#N/A</v>
      </c>
      <c r="H6113" s="104" t="e">
        <f>C6113*PRODUCT(#REF!,#REF!,G6113,,#REF!,E6113)</f>
        <v>#N/A</v>
      </c>
    </row>
    <row r="6114" spans="3:8">
      <c r="C6114" t="e">
        <f>VLOOKUP(B6114,定价因子!L:M,2,0)</f>
        <v>#N/A</v>
      </c>
      <c r="E6114" t="e">
        <f>VLOOKUP($D$1&amp;D6114,定价因子!E:F,2,0)</f>
        <v>#N/A</v>
      </c>
      <c r="G6114" t="e">
        <f>VLOOKUP($F$1&amp;F6114,定价因子!E:F,2,0)</f>
        <v>#N/A</v>
      </c>
      <c r="H6114" s="104" t="e">
        <f>C6114*PRODUCT(#REF!,#REF!,G6114,,#REF!,E6114)</f>
        <v>#N/A</v>
      </c>
    </row>
    <row r="6115" spans="3:8">
      <c r="C6115" t="e">
        <f>VLOOKUP(B6115,定价因子!L:M,2,0)</f>
        <v>#N/A</v>
      </c>
      <c r="E6115" t="e">
        <f>VLOOKUP($D$1&amp;D6115,定价因子!E:F,2,0)</f>
        <v>#N/A</v>
      </c>
      <c r="G6115" t="e">
        <f>VLOOKUP($F$1&amp;F6115,定价因子!E:F,2,0)</f>
        <v>#N/A</v>
      </c>
      <c r="H6115" s="104" t="e">
        <f>C6115*PRODUCT(#REF!,#REF!,G6115,,#REF!,E6115)</f>
        <v>#N/A</v>
      </c>
    </row>
    <row r="6116" spans="3:8">
      <c r="C6116" t="e">
        <f>VLOOKUP(B6116,定价因子!L:M,2,0)</f>
        <v>#N/A</v>
      </c>
      <c r="E6116" t="e">
        <f>VLOOKUP($D$1&amp;D6116,定价因子!E:F,2,0)</f>
        <v>#N/A</v>
      </c>
      <c r="G6116" t="e">
        <f>VLOOKUP($F$1&amp;F6116,定价因子!E:F,2,0)</f>
        <v>#N/A</v>
      </c>
      <c r="H6116" s="104" t="e">
        <f>C6116*PRODUCT(#REF!,#REF!,G6116,,#REF!,E6116)</f>
        <v>#N/A</v>
      </c>
    </row>
    <row r="6117" spans="3:8">
      <c r="C6117" t="e">
        <f>VLOOKUP(B6117,定价因子!L:M,2,0)</f>
        <v>#N/A</v>
      </c>
      <c r="E6117" t="e">
        <f>VLOOKUP($D$1&amp;D6117,定价因子!E:F,2,0)</f>
        <v>#N/A</v>
      </c>
      <c r="G6117" t="e">
        <f>VLOOKUP($F$1&amp;F6117,定价因子!E:F,2,0)</f>
        <v>#N/A</v>
      </c>
      <c r="H6117" s="104" t="e">
        <f>C6117*PRODUCT(#REF!,#REF!,G6117,,#REF!,E6117)</f>
        <v>#N/A</v>
      </c>
    </row>
    <row r="6118" spans="3:8">
      <c r="C6118" t="e">
        <f>VLOOKUP(B6118,定价因子!L:M,2,0)</f>
        <v>#N/A</v>
      </c>
      <c r="E6118" t="e">
        <f>VLOOKUP($D$1&amp;D6118,定价因子!E:F,2,0)</f>
        <v>#N/A</v>
      </c>
      <c r="G6118" t="e">
        <f>VLOOKUP($F$1&amp;F6118,定价因子!E:F,2,0)</f>
        <v>#N/A</v>
      </c>
      <c r="H6118" s="104" t="e">
        <f>C6118*PRODUCT(#REF!,#REF!,G6118,,#REF!,E6118)</f>
        <v>#N/A</v>
      </c>
    </row>
    <row r="6119" spans="3:8">
      <c r="C6119" t="e">
        <f>VLOOKUP(B6119,定价因子!L:M,2,0)</f>
        <v>#N/A</v>
      </c>
      <c r="E6119" t="e">
        <f>VLOOKUP($D$1&amp;D6119,定价因子!E:F,2,0)</f>
        <v>#N/A</v>
      </c>
      <c r="G6119" t="e">
        <f>VLOOKUP($F$1&amp;F6119,定价因子!E:F,2,0)</f>
        <v>#N/A</v>
      </c>
      <c r="H6119" s="104" t="e">
        <f>C6119*PRODUCT(#REF!,#REF!,G6119,,#REF!,E6119)</f>
        <v>#N/A</v>
      </c>
    </row>
    <row r="6120" spans="3:8">
      <c r="C6120" t="e">
        <f>VLOOKUP(B6120,定价因子!L:M,2,0)</f>
        <v>#N/A</v>
      </c>
      <c r="E6120" t="e">
        <f>VLOOKUP($D$1&amp;D6120,定价因子!E:F,2,0)</f>
        <v>#N/A</v>
      </c>
      <c r="G6120" t="e">
        <f>VLOOKUP($F$1&amp;F6120,定价因子!E:F,2,0)</f>
        <v>#N/A</v>
      </c>
      <c r="H6120" s="104" t="e">
        <f>C6120*PRODUCT(#REF!,#REF!,G6120,,#REF!,E6120)</f>
        <v>#N/A</v>
      </c>
    </row>
    <row r="6121" spans="3:8">
      <c r="C6121" t="e">
        <f>VLOOKUP(B6121,定价因子!L:M,2,0)</f>
        <v>#N/A</v>
      </c>
      <c r="E6121" t="e">
        <f>VLOOKUP($D$1&amp;D6121,定价因子!E:F,2,0)</f>
        <v>#N/A</v>
      </c>
      <c r="G6121" t="e">
        <f>VLOOKUP($F$1&amp;F6121,定价因子!E:F,2,0)</f>
        <v>#N/A</v>
      </c>
      <c r="H6121" s="104" t="e">
        <f>C6121*PRODUCT(#REF!,#REF!,G6121,,#REF!,E6121)</f>
        <v>#N/A</v>
      </c>
    </row>
    <row r="6122" spans="3:8">
      <c r="C6122" t="e">
        <f>VLOOKUP(B6122,定价因子!L:M,2,0)</f>
        <v>#N/A</v>
      </c>
      <c r="E6122" t="e">
        <f>VLOOKUP($D$1&amp;D6122,定价因子!E:F,2,0)</f>
        <v>#N/A</v>
      </c>
      <c r="G6122" t="e">
        <f>VLOOKUP($F$1&amp;F6122,定价因子!E:F,2,0)</f>
        <v>#N/A</v>
      </c>
      <c r="H6122" s="104" t="e">
        <f>C6122*PRODUCT(#REF!,#REF!,G6122,,#REF!,E6122)</f>
        <v>#N/A</v>
      </c>
    </row>
    <row r="6123" spans="3:8">
      <c r="C6123" t="e">
        <f>VLOOKUP(B6123,定价因子!L:M,2,0)</f>
        <v>#N/A</v>
      </c>
      <c r="E6123" t="e">
        <f>VLOOKUP($D$1&amp;D6123,定价因子!E:F,2,0)</f>
        <v>#N/A</v>
      </c>
      <c r="G6123" t="e">
        <f>VLOOKUP($F$1&amp;F6123,定价因子!E:F,2,0)</f>
        <v>#N/A</v>
      </c>
      <c r="H6123" s="104" t="e">
        <f>C6123*PRODUCT(#REF!,#REF!,G6123,,#REF!,E6123)</f>
        <v>#N/A</v>
      </c>
    </row>
    <row r="6124" spans="3:8">
      <c r="C6124" t="e">
        <f>VLOOKUP(B6124,定价因子!L:M,2,0)</f>
        <v>#N/A</v>
      </c>
      <c r="E6124" t="e">
        <f>VLOOKUP($D$1&amp;D6124,定价因子!E:F,2,0)</f>
        <v>#N/A</v>
      </c>
      <c r="G6124" t="e">
        <f>VLOOKUP($F$1&amp;F6124,定价因子!E:F,2,0)</f>
        <v>#N/A</v>
      </c>
      <c r="H6124" s="104" t="e">
        <f>C6124*PRODUCT(#REF!,#REF!,G6124,,#REF!,E6124)</f>
        <v>#N/A</v>
      </c>
    </row>
    <row r="6125" spans="3:8">
      <c r="C6125" t="e">
        <f>VLOOKUP(B6125,定价因子!L:M,2,0)</f>
        <v>#N/A</v>
      </c>
      <c r="E6125" t="e">
        <f>VLOOKUP($D$1&amp;D6125,定价因子!E:F,2,0)</f>
        <v>#N/A</v>
      </c>
      <c r="G6125" t="e">
        <f>VLOOKUP($F$1&amp;F6125,定价因子!E:F,2,0)</f>
        <v>#N/A</v>
      </c>
      <c r="H6125" s="104" t="e">
        <f>C6125*PRODUCT(#REF!,#REF!,G6125,,#REF!,E6125)</f>
        <v>#N/A</v>
      </c>
    </row>
    <row r="6126" spans="3:8">
      <c r="C6126" t="e">
        <f>VLOOKUP(B6126,定价因子!L:M,2,0)</f>
        <v>#N/A</v>
      </c>
      <c r="E6126" t="e">
        <f>VLOOKUP($D$1&amp;D6126,定价因子!E:F,2,0)</f>
        <v>#N/A</v>
      </c>
      <c r="G6126" t="e">
        <f>VLOOKUP($F$1&amp;F6126,定价因子!E:F,2,0)</f>
        <v>#N/A</v>
      </c>
      <c r="H6126" s="104" t="e">
        <f>C6126*PRODUCT(#REF!,#REF!,G6126,,#REF!,E6126)</f>
        <v>#N/A</v>
      </c>
    </row>
    <row r="6127" spans="3:8">
      <c r="C6127" t="e">
        <f>VLOOKUP(B6127,定价因子!L:M,2,0)</f>
        <v>#N/A</v>
      </c>
      <c r="E6127" t="e">
        <f>VLOOKUP($D$1&amp;D6127,定价因子!E:F,2,0)</f>
        <v>#N/A</v>
      </c>
      <c r="G6127" t="e">
        <f>VLOOKUP($F$1&amp;F6127,定价因子!E:F,2,0)</f>
        <v>#N/A</v>
      </c>
      <c r="H6127" s="104" t="e">
        <f>C6127*PRODUCT(#REF!,#REF!,G6127,,#REF!,E6127)</f>
        <v>#N/A</v>
      </c>
    </row>
    <row r="6128" spans="3:8">
      <c r="C6128" t="e">
        <f>VLOOKUP(B6128,定价因子!L:M,2,0)</f>
        <v>#N/A</v>
      </c>
      <c r="E6128" t="e">
        <f>VLOOKUP($D$1&amp;D6128,定价因子!E:F,2,0)</f>
        <v>#N/A</v>
      </c>
      <c r="G6128" t="e">
        <f>VLOOKUP($F$1&amp;F6128,定价因子!E:F,2,0)</f>
        <v>#N/A</v>
      </c>
      <c r="H6128" s="104" t="e">
        <f>C6128*PRODUCT(#REF!,#REF!,G6128,,#REF!,E6128)</f>
        <v>#N/A</v>
      </c>
    </row>
    <row r="6129" spans="3:8">
      <c r="C6129" t="e">
        <f>VLOOKUP(B6129,定价因子!L:M,2,0)</f>
        <v>#N/A</v>
      </c>
      <c r="E6129" t="e">
        <f>VLOOKUP($D$1&amp;D6129,定价因子!E:F,2,0)</f>
        <v>#N/A</v>
      </c>
      <c r="G6129" t="e">
        <f>VLOOKUP($F$1&amp;F6129,定价因子!E:F,2,0)</f>
        <v>#N/A</v>
      </c>
      <c r="H6129" s="104" t="e">
        <f>C6129*PRODUCT(#REF!,#REF!,G6129,,#REF!,E6129)</f>
        <v>#N/A</v>
      </c>
    </row>
    <row r="6130" spans="3:8">
      <c r="C6130" t="e">
        <f>VLOOKUP(B6130,定价因子!L:M,2,0)</f>
        <v>#N/A</v>
      </c>
      <c r="E6130" t="e">
        <f>VLOOKUP($D$1&amp;D6130,定价因子!E:F,2,0)</f>
        <v>#N/A</v>
      </c>
      <c r="G6130" t="e">
        <f>VLOOKUP($F$1&amp;F6130,定价因子!E:F,2,0)</f>
        <v>#N/A</v>
      </c>
      <c r="H6130" s="104" t="e">
        <f>C6130*PRODUCT(#REF!,#REF!,G6130,,#REF!,E6130)</f>
        <v>#N/A</v>
      </c>
    </row>
    <row r="6131" spans="3:8">
      <c r="C6131" t="e">
        <f>VLOOKUP(B6131,定价因子!L:M,2,0)</f>
        <v>#N/A</v>
      </c>
      <c r="E6131" t="e">
        <f>VLOOKUP($D$1&amp;D6131,定价因子!E:F,2,0)</f>
        <v>#N/A</v>
      </c>
      <c r="G6131" t="e">
        <f>VLOOKUP($F$1&amp;F6131,定价因子!E:F,2,0)</f>
        <v>#N/A</v>
      </c>
      <c r="H6131" s="104" t="e">
        <f>C6131*PRODUCT(#REF!,#REF!,G6131,,#REF!,E6131)</f>
        <v>#N/A</v>
      </c>
    </row>
    <row r="6132" spans="3:8">
      <c r="C6132" t="e">
        <f>VLOOKUP(B6132,定价因子!L:M,2,0)</f>
        <v>#N/A</v>
      </c>
      <c r="E6132" t="e">
        <f>VLOOKUP($D$1&amp;D6132,定价因子!E:F,2,0)</f>
        <v>#N/A</v>
      </c>
      <c r="G6132" t="e">
        <f>VLOOKUP($F$1&amp;F6132,定价因子!E:F,2,0)</f>
        <v>#N/A</v>
      </c>
      <c r="H6132" s="104" t="e">
        <f>C6132*PRODUCT(#REF!,#REF!,G6132,,#REF!,E6132)</f>
        <v>#N/A</v>
      </c>
    </row>
    <row r="6133" spans="3:8">
      <c r="C6133" t="e">
        <f>VLOOKUP(B6133,定价因子!L:M,2,0)</f>
        <v>#N/A</v>
      </c>
      <c r="E6133" t="e">
        <f>VLOOKUP($D$1&amp;D6133,定价因子!E:F,2,0)</f>
        <v>#N/A</v>
      </c>
      <c r="G6133" t="e">
        <f>VLOOKUP($F$1&amp;F6133,定价因子!E:F,2,0)</f>
        <v>#N/A</v>
      </c>
      <c r="H6133" s="104" t="e">
        <f>C6133*PRODUCT(#REF!,#REF!,G6133,,#REF!,E6133)</f>
        <v>#N/A</v>
      </c>
    </row>
    <row r="6134" spans="3:8">
      <c r="C6134" t="e">
        <f>VLOOKUP(B6134,定价因子!L:M,2,0)</f>
        <v>#N/A</v>
      </c>
      <c r="E6134" t="e">
        <f>VLOOKUP($D$1&amp;D6134,定价因子!E:F,2,0)</f>
        <v>#N/A</v>
      </c>
      <c r="G6134" t="e">
        <f>VLOOKUP($F$1&amp;F6134,定价因子!E:F,2,0)</f>
        <v>#N/A</v>
      </c>
      <c r="H6134" s="104" t="e">
        <f>C6134*PRODUCT(#REF!,#REF!,G6134,,#REF!,E6134)</f>
        <v>#N/A</v>
      </c>
    </row>
    <row r="6135" spans="3:8">
      <c r="C6135" t="e">
        <f>VLOOKUP(B6135,定价因子!L:M,2,0)</f>
        <v>#N/A</v>
      </c>
      <c r="E6135" t="e">
        <f>VLOOKUP($D$1&amp;D6135,定价因子!E:F,2,0)</f>
        <v>#N/A</v>
      </c>
      <c r="G6135" t="e">
        <f>VLOOKUP($F$1&amp;F6135,定价因子!E:F,2,0)</f>
        <v>#N/A</v>
      </c>
      <c r="H6135" s="104" t="e">
        <f>C6135*PRODUCT(#REF!,#REF!,G6135,,#REF!,E6135)</f>
        <v>#N/A</v>
      </c>
    </row>
    <row r="6136" spans="3:8">
      <c r="C6136" t="e">
        <f>VLOOKUP(B6136,定价因子!L:M,2,0)</f>
        <v>#N/A</v>
      </c>
      <c r="E6136" t="e">
        <f>VLOOKUP($D$1&amp;D6136,定价因子!E:F,2,0)</f>
        <v>#N/A</v>
      </c>
      <c r="G6136" t="e">
        <f>VLOOKUP($F$1&amp;F6136,定价因子!E:F,2,0)</f>
        <v>#N/A</v>
      </c>
      <c r="H6136" s="104" t="e">
        <f>C6136*PRODUCT(#REF!,#REF!,G6136,,#REF!,E6136)</f>
        <v>#N/A</v>
      </c>
    </row>
    <row r="6137" spans="3:8">
      <c r="C6137" t="e">
        <f>VLOOKUP(B6137,定价因子!L:M,2,0)</f>
        <v>#N/A</v>
      </c>
      <c r="E6137" t="e">
        <f>VLOOKUP($D$1&amp;D6137,定价因子!E:F,2,0)</f>
        <v>#N/A</v>
      </c>
      <c r="G6137" t="e">
        <f>VLOOKUP($F$1&amp;F6137,定价因子!E:F,2,0)</f>
        <v>#N/A</v>
      </c>
      <c r="H6137" s="104" t="e">
        <f>C6137*PRODUCT(#REF!,#REF!,G6137,,#REF!,E6137)</f>
        <v>#N/A</v>
      </c>
    </row>
    <row r="6138" spans="3:8">
      <c r="C6138" t="e">
        <f>VLOOKUP(B6138,定价因子!L:M,2,0)</f>
        <v>#N/A</v>
      </c>
      <c r="E6138" t="e">
        <f>VLOOKUP($D$1&amp;D6138,定价因子!E:F,2,0)</f>
        <v>#N/A</v>
      </c>
      <c r="G6138" t="e">
        <f>VLOOKUP($F$1&amp;F6138,定价因子!E:F,2,0)</f>
        <v>#N/A</v>
      </c>
      <c r="H6138" s="104" t="e">
        <f>C6138*PRODUCT(#REF!,#REF!,G6138,,#REF!,E6138)</f>
        <v>#N/A</v>
      </c>
    </row>
    <row r="6139" spans="3:8">
      <c r="C6139" t="e">
        <f>VLOOKUP(B6139,定价因子!L:M,2,0)</f>
        <v>#N/A</v>
      </c>
      <c r="E6139" t="e">
        <f>VLOOKUP($D$1&amp;D6139,定价因子!E:F,2,0)</f>
        <v>#N/A</v>
      </c>
      <c r="G6139" t="e">
        <f>VLOOKUP($F$1&amp;F6139,定价因子!E:F,2,0)</f>
        <v>#N/A</v>
      </c>
      <c r="H6139" s="104" t="e">
        <f>C6139*PRODUCT(#REF!,#REF!,G6139,,#REF!,E6139)</f>
        <v>#N/A</v>
      </c>
    </row>
    <row r="6140" spans="3:8">
      <c r="C6140" t="e">
        <f>VLOOKUP(B6140,定价因子!L:M,2,0)</f>
        <v>#N/A</v>
      </c>
      <c r="E6140" t="e">
        <f>VLOOKUP($D$1&amp;D6140,定价因子!E:F,2,0)</f>
        <v>#N/A</v>
      </c>
      <c r="G6140" t="e">
        <f>VLOOKUP($F$1&amp;F6140,定价因子!E:F,2,0)</f>
        <v>#N/A</v>
      </c>
      <c r="H6140" s="104" t="e">
        <f>C6140*PRODUCT(#REF!,#REF!,G6140,,#REF!,E6140)</f>
        <v>#N/A</v>
      </c>
    </row>
    <row r="6141" spans="3:8">
      <c r="C6141" t="e">
        <f>VLOOKUP(B6141,定价因子!L:M,2,0)</f>
        <v>#N/A</v>
      </c>
      <c r="E6141" t="e">
        <f>VLOOKUP($D$1&amp;D6141,定价因子!E:F,2,0)</f>
        <v>#N/A</v>
      </c>
      <c r="G6141" t="e">
        <f>VLOOKUP($F$1&amp;F6141,定价因子!E:F,2,0)</f>
        <v>#N/A</v>
      </c>
      <c r="H6141" s="104" t="e">
        <f>C6141*PRODUCT(#REF!,#REF!,G6141,,#REF!,E6141)</f>
        <v>#N/A</v>
      </c>
    </row>
    <row r="6142" spans="3:8">
      <c r="C6142" t="e">
        <f>VLOOKUP(B6142,定价因子!L:M,2,0)</f>
        <v>#N/A</v>
      </c>
      <c r="E6142" t="e">
        <f>VLOOKUP($D$1&amp;D6142,定价因子!E:F,2,0)</f>
        <v>#N/A</v>
      </c>
      <c r="G6142" t="e">
        <f>VLOOKUP($F$1&amp;F6142,定价因子!E:F,2,0)</f>
        <v>#N/A</v>
      </c>
      <c r="H6142" s="104" t="e">
        <f>C6142*PRODUCT(#REF!,#REF!,G6142,,#REF!,E6142)</f>
        <v>#N/A</v>
      </c>
    </row>
    <row r="6143" spans="3:8">
      <c r="C6143" t="e">
        <f>VLOOKUP(B6143,定价因子!L:M,2,0)</f>
        <v>#N/A</v>
      </c>
      <c r="E6143" t="e">
        <f>VLOOKUP($D$1&amp;D6143,定价因子!E:F,2,0)</f>
        <v>#N/A</v>
      </c>
      <c r="G6143" t="e">
        <f>VLOOKUP($F$1&amp;F6143,定价因子!E:F,2,0)</f>
        <v>#N/A</v>
      </c>
      <c r="H6143" s="104" t="e">
        <f>C6143*PRODUCT(#REF!,#REF!,G6143,,#REF!,E6143)</f>
        <v>#N/A</v>
      </c>
    </row>
    <row r="6144" spans="3:8">
      <c r="C6144" t="e">
        <f>VLOOKUP(B6144,定价因子!L:M,2,0)</f>
        <v>#N/A</v>
      </c>
      <c r="E6144" t="e">
        <f>VLOOKUP($D$1&amp;D6144,定价因子!E:F,2,0)</f>
        <v>#N/A</v>
      </c>
      <c r="G6144" t="e">
        <f>VLOOKUP($F$1&amp;F6144,定价因子!E:F,2,0)</f>
        <v>#N/A</v>
      </c>
      <c r="H6144" s="104" t="e">
        <f>C6144*PRODUCT(#REF!,#REF!,G6144,,#REF!,E6144)</f>
        <v>#N/A</v>
      </c>
    </row>
    <row r="6145" spans="3:8">
      <c r="C6145" t="e">
        <f>VLOOKUP(B6145,定价因子!L:M,2,0)</f>
        <v>#N/A</v>
      </c>
      <c r="E6145" t="e">
        <f>VLOOKUP($D$1&amp;D6145,定价因子!E:F,2,0)</f>
        <v>#N/A</v>
      </c>
      <c r="G6145" t="e">
        <f>VLOOKUP($F$1&amp;F6145,定价因子!E:F,2,0)</f>
        <v>#N/A</v>
      </c>
      <c r="H6145" s="104" t="e">
        <f>C6145*PRODUCT(#REF!,#REF!,G6145,,#REF!,E6145)</f>
        <v>#N/A</v>
      </c>
    </row>
    <row r="6146" spans="3:8">
      <c r="C6146" t="e">
        <f>VLOOKUP(B6146,定价因子!L:M,2,0)</f>
        <v>#N/A</v>
      </c>
      <c r="E6146" t="e">
        <f>VLOOKUP($D$1&amp;D6146,定价因子!E:F,2,0)</f>
        <v>#N/A</v>
      </c>
      <c r="G6146" t="e">
        <f>VLOOKUP($F$1&amp;F6146,定价因子!E:F,2,0)</f>
        <v>#N/A</v>
      </c>
      <c r="H6146" s="104" t="e">
        <f>C6146*PRODUCT(#REF!,#REF!,G6146,,#REF!,E6146)</f>
        <v>#N/A</v>
      </c>
    </row>
    <row r="6147" spans="3:8">
      <c r="C6147" t="e">
        <f>VLOOKUP(B6147,定价因子!L:M,2,0)</f>
        <v>#N/A</v>
      </c>
      <c r="E6147" t="e">
        <f>VLOOKUP($D$1&amp;D6147,定价因子!E:F,2,0)</f>
        <v>#N/A</v>
      </c>
      <c r="G6147" t="e">
        <f>VLOOKUP($F$1&amp;F6147,定价因子!E:F,2,0)</f>
        <v>#N/A</v>
      </c>
      <c r="H6147" s="104" t="e">
        <f>C6147*PRODUCT(#REF!,#REF!,G6147,,#REF!,E6147)</f>
        <v>#N/A</v>
      </c>
    </row>
    <row r="6148" spans="3:8">
      <c r="C6148" t="e">
        <f>VLOOKUP(B6148,定价因子!L:M,2,0)</f>
        <v>#N/A</v>
      </c>
      <c r="E6148" t="e">
        <f>VLOOKUP($D$1&amp;D6148,定价因子!E:F,2,0)</f>
        <v>#N/A</v>
      </c>
      <c r="G6148" t="e">
        <f>VLOOKUP($F$1&amp;F6148,定价因子!E:F,2,0)</f>
        <v>#N/A</v>
      </c>
      <c r="H6148" s="104" t="e">
        <f>C6148*PRODUCT(#REF!,#REF!,G6148,,#REF!,E6148)</f>
        <v>#N/A</v>
      </c>
    </row>
    <row r="6149" spans="3:8">
      <c r="C6149" t="e">
        <f>VLOOKUP(B6149,定价因子!L:M,2,0)</f>
        <v>#N/A</v>
      </c>
      <c r="E6149" t="e">
        <f>VLOOKUP($D$1&amp;D6149,定价因子!E:F,2,0)</f>
        <v>#N/A</v>
      </c>
      <c r="G6149" t="e">
        <f>VLOOKUP($F$1&amp;F6149,定价因子!E:F,2,0)</f>
        <v>#N/A</v>
      </c>
      <c r="H6149" s="104" t="e">
        <f>C6149*PRODUCT(#REF!,#REF!,G6149,,#REF!,E6149)</f>
        <v>#N/A</v>
      </c>
    </row>
    <row r="6150" spans="3:8">
      <c r="C6150" t="e">
        <f>VLOOKUP(B6150,定价因子!L:M,2,0)</f>
        <v>#N/A</v>
      </c>
      <c r="E6150" t="e">
        <f>VLOOKUP($D$1&amp;D6150,定价因子!E:F,2,0)</f>
        <v>#N/A</v>
      </c>
      <c r="G6150" t="e">
        <f>VLOOKUP($F$1&amp;F6150,定价因子!E:F,2,0)</f>
        <v>#N/A</v>
      </c>
      <c r="H6150" s="104" t="e">
        <f>C6150*PRODUCT(#REF!,#REF!,G6150,,#REF!,E6150)</f>
        <v>#N/A</v>
      </c>
    </row>
    <row r="6151" spans="3:8">
      <c r="C6151" t="e">
        <f>VLOOKUP(B6151,定价因子!L:M,2,0)</f>
        <v>#N/A</v>
      </c>
      <c r="E6151" t="e">
        <f>VLOOKUP($D$1&amp;D6151,定价因子!E:F,2,0)</f>
        <v>#N/A</v>
      </c>
      <c r="G6151" t="e">
        <f>VLOOKUP($F$1&amp;F6151,定价因子!E:F,2,0)</f>
        <v>#N/A</v>
      </c>
      <c r="H6151" s="104" t="e">
        <f>C6151*PRODUCT(#REF!,#REF!,G6151,,#REF!,E6151)</f>
        <v>#N/A</v>
      </c>
    </row>
    <row r="6152" spans="3:8">
      <c r="C6152" t="e">
        <f>VLOOKUP(B6152,定价因子!L:M,2,0)</f>
        <v>#N/A</v>
      </c>
      <c r="E6152" t="e">
        <f>VLOOKUP($D$1&amp;D6152,定价因子!E:F,2,0)</f>
        <v>#N/A</v>
      </c>
      <c r="G6152" t="e">
        <f>VLOOKUP($F$1&amp;F6152,定价因子!E:F,2,0)</f>
        <v>#N/A</v>
      </c>
      <c r="H6152" s="104" t="e">
        <f>C6152*PRODUCT(#REF!,#REF!,G6152,,#REF!,E6152)</f>
        <v>#N/A</v>
      </c>
    </row>
    <row r="6153" spans="3:8">
      <c r="C6153" t="e">
        <f>VLOOKUP(B6153,定价因子!L:M,2,0)</f>
        <v>#N/A</v>
      </c>
      <c r="E6153" t="e">
        <f>VLOOKUP($D$1&amp;D6153,定价因子!E:F,2,0)</f>
        <v>#N/A</v>
      </c>
      <c r="G6153" t="e">
        <f>VLOOKUP($F$1&amp;F6153,定价因子!E:F,2,0)</f>
        <v>#N/A</v>
      </c>
      <c r="H6153" s="104" t="e">
        <f>C6153*PRODUCT(#REF!,#REF!,G6153,,#REF!,E6153)</f>
        <v>#N/A</v>
      </c>
    </row>
    <row r="6154" spans="3:8">
      <c r="C6154" t="e">
        <f>VLOOKUP(B6154,定价因子!L:M,2,0)</f>
        <v>#N/A</v>
      </c>
      <c r="E6154" t="e">
        <f>VLOOKUP($D$1&amp;D6154,定价因子!E:F,2,0)</f>
        <v>#N/A</v>
      </c>
      <c r="G6154" t="e">
        <f>VLOOKUP($F$1&amp;F6154,定价因子!E:F,2,0)</f>
        <v>#N/A</v>
      </c>
      <c r="H6154" s="104" t="e">
        <f>C6154*PRODUCT(#REF!,#REF!,G6154,,#REF!,E6154)</f>
        <v>#N/A</v>
      </c>
    </row>
    <row r="6155" spans="3:8">
      <c r="C6155" t="e">
        <f>VLOOKUP(B6155,定价因子!L:M,2,0)</f>
        <v>#N/A</v>
      </c>
      <c r="E6155" t="e">
        <f>VLOOKUP($D$1&amp;D6155,定价因子!E:F,2,0)</f>
        <v>#N/A</v>
      </c>
      <c r="G6155" t="e">
        <f>VLOOKUP($F$1&amp;F6155,定价因子!E:F,2,0)</f>
        <v>#N/A</v>
      </c>
      <c r="H6155" s="104" t="e">
        <f>C6155*PRODUCT(#REF!,#REF!,G6155,,#REF!,E6155)</f>
        <v>#N/A</v>
      </c>
    </row>
    <row r="6156" spans="3:8">
      <c r="C6156" t="e">
        <f>VLOOKUP(B6156,定价因子!L:M,2,0)</f>
        <v>#N/A</v>
      </c>
      <c r="E6156" t="e">
        <f>VLOOKUP($D$1&amp;D6156,定价因子!E:F,2,0)</f>
        <v>#N/A</v>
      </c>
      <c r="G6156" t="e">
        <f>VLOOKUP($F$1&amp;F6156,定价因子!E:F,2,0)</f>
        <v>#N/A</v>
      </c>
      <c r="H6156" s="104" t="e">
        <f>C6156*PRODUCT(#REF!,#REF!,G6156,,#REF!,E6156)</f>
        <v>#N/A</v>
      </c>
    </row>
    <row r="6157" spans="3:8">
      <c r="C6157" t="e">
        <f>VLOOKUP(B6157,定价因子!L:M,2,0)</f>
        <v>#N/A</v>
      </c>
      <c r="E6157" t="e">
        <f>VLOOKUP($D$1&amp;D6157,定价因子!E:F,2,0)</f>
        <v>#N/A</v>
      </c>
      <c r="G6157" t="e">
        <f>VLOOKUP($F$1&amp;F6157,定价因子!E:F,2,0)</f>
        <v>#N/A</v>
      </c>
      <c r="H6157" s="104" t="e">
        <f>C6157*PRODUCT(#REF!,#REF!,G6157,,#REF!,E6157)</f>
        <v>#N/A</v>
      </c>
    </row>
    <row r="6158" spans="3:8">
      <c r="C6158" t="e">
        <f>VLOOKUP(B6158,定价因子!L:M,2,0)</f>
        <v>#N/A</v>
      </c>
      <c r="E6158" t="e">
        <f>VLOOKUP($D$1&amp;D6158,定价因子!E:F,2,0)</f>
        <v>#N/A</v>
      </c>
      <c r="G6158" t="e">
        <f>VLOOKUP($F$1&amp;F6158,定价因子!E:F,2,0)</f>
        <v>#N/A</v>
      </c>
      <c r="H6158" s="104" t="e">
        <f>C6158*PRODUCT(#REF!,#REF!,G6158,,#REF!,E6158)</f>
        <v>#N/A</v>
      </c>
    </row>
    <row r="6159" spans="3:8">
      <c r="C6159" t="e">
        <f>VLOOKUP(B6159,定价因子!L:M,2,0)</f>
        <v>#N/A</v>
      </c>
      <c r="E6159" t="e">
        <f>VLOOKUP($D$1&amp;D6159,定价因子!E:F,2,0)</f>
        <v>#N/A</v>
      </c>
      <c r="G6159" t="e">
        <f>VLOOKUP($F$1&amp;F6159,定价因子!E:F,2,0)</f>
        <v>#N/A</v>
      </c>
      <c r="H6159" s="104" t="e">
        <f>C6159*PRODUCT(#REF!,#REF!,G6159,,#REF!,E6159)</f>
        <v>#N/A</v>
      </c>
    </row>
    <row r="6160" spans="3:8">
      <c r="C6160" t="e">
        <f>VLOOKUP(B6160,定价因子!L:M,2,0)</f>
        <v>#N/A</v>
      </c>
      <c r="E6160" t="e">
        <f>VLOOKUP($D$1&amp;D6160,定价因子!E:F,2,0)</f>
        <v>#N/A</v>
      </c>
      <c r="G6160" t="e">
        <f>VLOOKUP($F$1&amp;F6160,定价因子!E:F,2,0)</f>
        <v>#N/A</v>
      </c>
      <c r="H6160" s="104" t="e">
        <f>C6160*PRODUCT(#REF!,#REF!,G6160,,#REF!,E6160)</f>
        <v>#N/A</v>
      </c>
    </row>
    <row r="6161" spans="3:8">
      <c r="C6161" t="e">
        <f>VLOOKUP(B6161,定价因子!L:M,2,0)</f>
        <v>#N/A</v>
      </c>
      <c r="E6161" t="e">
        <f>VLOOKUP($D$1&amp;D6161,定价因子!E:F,2,0)</f>
        <v>#N/A</v>
      </c>
      <c r="G6161" t="e">
        <f>VLOOKUP($F$1&amp;F6161,定价因子!E:F,2,0)</f>
        <v>#N/A</v>
      </c>
      <c r="H6161" s="104" t="e">
        <f>C6161*PRODUCT(#REF!,#REF!,G6161,,#REF!,E6161)</f>
        <v>#N/A</v>
      </c>
    </row>
    <row r="6162" spans="3:8">
      <c r="C6162" t="e">
        <f>VLOOKUP(B6162,定价因子!L:M,2,0)</f>
        <v>#N/A</v>
      </c>
      <c r="E6162" t="e">
        <f>VLOOKUP($D$1&amp;D6162,定价因子!E:F,2,0)</f>
        <v>#N/A</v>
      </c>
      <c r="G6162" t="e">
        <f>VLOOKUP($F$1&amp;F6162,定价因子!E:F,2,0)</f>
        <v>#N/A</v>
      </c>
      <c r="H6162" s="104" t="e">
        <f>C6162*PRODUCT(#REF!,#REF!,G6162,,#REF!,E6162)</f>
        <v>#N/A</v>
      </c>
    </row>
    <row r="6163" spans="3:8">
      <c r="C6163" t="e">
        <f>VLOOKUP(B6163,定价因子!L:M,2,0)</f>
        <v>#N/A</v>
      </c>
      <c r="E6163" t="e">
        <f>VLOOKUP($D$1&amp;D6163,定价因子!E:F,2,0)</f>
        <v>#N/A</v>
      </c>
      <c r="G6163" t="e">
        <f>VLOOKUP($F$1&amp;F6163,定价因子!E:F,2,0)</f>
        <v>#N/A</v>
      </c>
      <c r="H6163" s="104" t="e">
        <f>C6163*PRODUCT(#REF!,#REF!,G6163,,#REF!,E6163)</f>
        <v>#N/A</v>
      </c>
    </row>
    <row r="6164" spans="3:8">
      <c r="C6164" t="e">
        <f>VLOOKUP(B6164,定价因子!L:M,2,0)</f>
        <v>#N/A</v>
      </c>
      <c r="E6164" t="e">
        <f>VLOOKUP($D$1&amp;D6164,定价因子!E:F,2,0)</f>
        <v>#N/A</v>
      </c>
      <c r="G6164" t="e">
        <f>VLOOKUP($F$1&amp;F6164,定价因子!E:F,2,0)</f>
        <v>#N/A</v>
      </c>
      <c r="H6164" s="104" t="e">
        <f>C6164*PRODUCT(#REF!,#REF!,G6164,,#REF!,E6164)</f>
        <v>#N/A</v>
      </c>
    </row>
    <row r="6165" spans="3:8">
      <c r="C6165" t="e">
        <f>VLOOKUP(B6165,定价因子!L:M,2,0)</f>
        <v>#N/A</v>
      </c>
      <c r="E6165" t="e">
        <f>VLOOKUP($D$1&amp;D6165,定价因子!E:F,2,0)</f>
        <v>#N/A</v>
      </c>
      <c r="G6165" t="e">
        <f>VLOOKUP($F$1&amp;F6165,定价因子!E:F,2,0)</f>
        <v>#N/A</v>
      </c>
      <c r="H6165" s="104" t="e">
        <f>C6165*PRODUCT(#REF!,#REF!,G6165,,#REF!,E6165)</f>
        <v>#N/A</v>
      </c>
    </row>
    <row r="6166" spans="3:8">
      <c r="C6166" t="e">
        <f>VLOOKUP(B6166,定价因子!L:M,2,0)</f>
        <v>#N/A</v>
      </c>
      <c r="E6166" t="e">
        <f>VLOOKUP($D$1&amp;D6166,定价因子!E:F,2,0)</f>
        <v>#N/A</v>
      </c>
      <c r="G6166" t="e">
        <f>VLOOKUP($F$1&amp;F6166,定价因子!E:F,2,0)</f>
        <v>#N/A</v>
      </c>
      <c r="H6166" s="104" t="e">
        <f>C6166*PRODUCT(#REF!,#REF!,G6166,,#REF!,E6166)</f>
        <v>#N/A</v>
      </c>
    </row>
    <row r="6167" spans="3:8">
      <c r="C6167" t="e">
        <f>VLOOKUP(B6167,定价因子!L:M,2,0)</f>
        <v>#N/A</v>
      </c>
      <c r="E6167" t="e">
        <f>VLOOKUP($D$1&amp;D6167,定价因子!E:F,2,0)</f>
        <v>#N/A</v>
      </c>
      <c r="G6167" t="e">
        <f>VLOOKUP($F$1&amp;F6167,定价因子!E:F,2,0)</f>
        <v>#N/A</v>
      </c>
      <c r="H6167" s="104" t="e">
        <f>C6167*PRODUCT(#REF!,#REF!,G6167,,#REF!,E6167)</f>
        <v>#N/A</v>
      </c>
    </row>
    <row r="6168" spans="3:8">
      <c r="C6168" t="e">
        <f>VLOOKUP(B6168,定价因子!L:M,2,0)</f>
        <v>#N/A</v>
      </c>
      <c r="E6168" t="e">
        <f>VLOOKUP($D$1&amp;D6168,定价因子!E:F,2,0)</f>
        <v>#N/A</v>
      </c>
      <c r="G6168" t="e">
        <f>VLOOKUP($F$1&amp;F6168,定价因子!E:F,2,0)</f>
        <v>#N/A</v>
      </c>
      <c r="H6168" s="104" t="e">
        <f>C6168*PRODUCT(#REF!,#REF!,G6168,,#REF!,E6168)</f>
        <v>#N/A</v>
      </c>
    </row>
    <row r="6169" spans="3:8">
      <c r="C6169" t="e">
        <f>VLOOKUP(B6169,定价因子!L:M,2,0)</f>
        <v>#N/A</v>
      </c>
      <c r="E6169" t="e">
        <f>VLOOKUP($D$1&amp;D6169,定价因子!E:F,2,0)</f>
        <v>#N/A</v>
      </c>
      <c r="G6169" t="e">
        <f>VLOOKUP($F$1&amp;F6169,定价因子!E:F,2,0)</f>
        <v>#N/A</v>
      </c>
      <c r="H6169" s="104" t="e">
        <f>C6169*PRODUCT(#REF!,#REF!,G6169,,#REF!,E6169)</f>
        <v>#N/A</v>
      </c>
    </row>
    <row r="6170" spans="3:8">
      <c r="C6170" t="e">
        <f>VLOOKUP(B6170,定价因子!L:M,2,0)</f>
        <v>#N/A</v>
      </c>
      <c r="E6170" t="e">
        <f>VLOOKUP($D$1&amp;D6170,定价因子!E:F,2,0)</f>
        <v>#N/A</v>
      </c>
      <c r="G6170" t="e">
        <f>VLOOKUP($F$1&amp;F6170,定价因子!E:F,2,0)</f>
        <v>#N/A</v>
      </c>
      <c r="H6170" s="104" t="e">
        <f>C6170*PRODUCT(#REF!,#REF!,G6170,,#REF!,E6170)</f>
        <v>#N/A</v>
      </c>
    </row>
    <row r="6171" spans="3:8">
      <c r="C6171" t="e">
        <f>VLOOKUP(B6171,定价因子!L:M,2,0)</f>
        <v>#N/A</v>
      </c>
      <c r="E6171" t="e">
        <f>VLOOKUP($D$1&amp;D6171,定价因子!E:F,2,0)</f>
        <v>#N/A</v>
      </c>
      <c r="G6171" t="e">
        <f>VLOOKUP($F$1&amp;F6171,定价因子!E:F,2,0)</f>
        <v>#N/A</v>
      </c>
      <c r="H6171" s="104" t="e">
        <f>C6171*PRODUCT(#REF!,#REF!,G6171,,#REF!,E6171)</f>
        <v>#N/A</v>
      </c>
    </row>
    <row r="6172" spans="3:8">
      <c r="C6172" t="e">
        <f>VLOOKUP(B6172,定价因子!L:M,2,0)</f>
        <v>#N/A</v>
      </c>
      <c r="E6172" t="e">
        <f>VLOOKUP($D$1&amp;D6172,定价因子!E:F,2,0)</f>
        <v>#N/A</v>
      </c>
      <c r="G6172" t="e">
        <f>VLOOKUP($F$1&amp;F6172,定价因子!E:F,2,0)</f>
        <v>#N/A</v>
      </c>
      <c r="H6172" s="104" t="e">
        <f>C6172*PRODUCT(#REF!,#REF!,G6172,,#REF!,E6172)</f>
        <v>#N/A</v>
      </c>
    </row>
    <row r="6173" spans="3:8">
      <c r="C6173" t="e">
        <f>VLOOKUP(B6173,定价因子!L:M,2,0)</f>
        <v>#N/A</v>
      </c>
      <c r="E6173" t="e">
        <f>VLOOKUP($D$1&amp;D6173,定价因子!E:F,2,0)</f>
        <v>#N/A</v>
      </c>
      <c r="G6173" t="e">
        <f>VLOOKUP($F$1&amp;F6173,定价因子!E:F,2,0)</f>
        <v>#N/A</v>
      </c>
      <c r="H6173" s="104" t="e">
        <f>C6173*PRODUCT(#REF!,#REF!,G6173,,#REF!,E6173)</f>
        <v>#N/A</v>
      </c>
    </row>
    <row r="6174" spans="3:8">
      <c r="C6174" t="e">
        <f>VLOOKUP(B6174,定价因子!L:M,2,0)</f>
        <v>#N/A</v>
      </c>
      <c r="E6174" t="e">
        <f>VLOOKUP($D$1&amp;D6174,定价因子!E:F,2,0)</f>
        <v>#N/A</v>
      </c>
      <c r="G6174" t="e">
        <f>VLOOKUP($F$1&amp;F6174,定价因子!E:F,2,0)</f>
        <v>#N/A</v>
      </c>
      <c r="H6174" s="104" t="e">
        <f>C6174*PRODUCT(#REF!,#REF!,G6174,,#REF!,E6174)</f>
        <v>#N/A</v>
      </c>
    </row>
    <row r="6175" spans="3:8">
      <c r="C6175" t="e">
        <f>VLOOKUP(B6175,定价因子!L:M,2,0)</f>
        <v>#N/A</v>
      </c>
      <c r="E6175" t="e">
        <f>VLOOKUP($D$1&amp;D6175,定价因子!E:F,2,0)</f>
        <v>#N/A</v>
      </c>
      <c r="G6175" t="e">
        <f>VLOOKUP($F$1&amp;F6175,定价因子!E:F,2,0)</f>
        <v>#N/A</v>
      </c>
      <c r="H6175" s="104" t="e">
        <f>C6175*PRODUCT(#REF!,#REF!,G6175,,#REF!,E6175)</f>
        <v>#N/A</v>
      </c>
    </row>
    <row r="6176" spans="3:8">
      <c r="C6176" t="e">
        <f>VLOOKUP(B6176,定价因子!L:M,2,0)</f>
        <v>#N/A</v>
      </c>
      <c r="E6176" t="e">
        <f>VLOOKUP($D$1&amp;D6176,定价因子!E:F,2,0)</f>
        <v>#N/A</v>
      </c>
      <c r="G6176" t="e">
        <f>VLOOKUP($F$1&amp;F6176,定价因子!E:F,2,0)</f>
        <v>#N/A</v>
      </c>
      <c r="H6176" s="104" t="e">
        <f>C6176*PRODUCT(#REF!,#REF!,G6176,,#REF!,E6176)</f>
        <v>#N/A</v>
      </c>
    </row>
    <row r="6177" spans="3:8">
      <c r="C6177" t="e">
        <f>VLOOKUP(B6177,定价因子!L:M,2,0)</f>
        <v>#N/A</v>
      </c>
      <c r="E6177" t="e">
        <f>VLOOKUP($D$1&amp;D6177,定价因子!E:F,2,0)</f>
        <v>#N/A</v>
      </c>
      <c r="G6177" t="e">
        <f>VLOOKUP($F$1&amp;F6177,定价因子!E:F,2,0)</f>
        <v>#N/A</v>
      </c>
      <c r="H6177" s="104" t="e">
        <f>C6177*PRODUCT(#REF!,#REF!,G6177,,#REF!,E6177)</f>
        <v>#N/A</v>
      </c>
    </row>
    <row r="6178" spans="3:8">
      <c r="C6178" t="e">
        <f>VLOOKUP(B6178,定价因子!L:M,2,0)</f>
        <v>#N/A</v>
      </c>
      <c r="E6178" t="e">
        <f>VLOOKUP($D$1&amp;D6178,定价因子!E:F,2,0)</f>
        <v>#N/A</v>
      </c>
      <c r="G6178" t="e">
        <f>VLOOKUP($F$1&amp;F6178,定价因子!E:F,2,0)</f>
        <v>#N/A</v>
      </c>
      <c r="H6178" s="104" t="e">
        <f>C6178*PRODUCT(#REF!,#REF!,G6178,,#REF!,E6178)</f>
        <v>#N/A</v>
      </c>
    </row>
    <row r="6179" spans="3:8">
      <c r="C6179" t="e">
        <f>VLOOKUP(B6179,定价因子!L:M,2,0)</f>
        <v>#N/A</v>
      </c>
      <c r="E6179" t="e">
        <f>VLOOKUP($D$1&amp;D6179,定价因子!E:F,2,0)</f>
        <v>#N/A</v>
      </c>
      <c r="G6179" t="e">
        <f>VLOOKUP($F$1&amp;F6179,定价因子!E:F,2,0)</f>
        <v>#N/A</v>
      </c>
      <c r="H6179" s="104" t="e">
        <f>C6179*PRODUCT(#REF!,#REF!,G6179,,#REF!,E6179)</f>
        <v>#N/A</v>
      </c>
    </row>
    <row r="6180" spans="3:8">
      <c r="C6180" t="e">
        <f>VLOOKUP(B6180,定价因子!L:M,2,0)</f>
        <v>#N/A</v>
      </c>
      <c r="E6180" t="e">
        <f>VLOOKUP($D$1&amp;D6180,定价因子!E:F,2,0)</f>
        <v>#N/A</v>
      </c>
      <c r="G6180" t="e">
        <f>VLOOKUP($F$1&amp;F6180,定价因子!E:F,2,0)</f>
        <v>#N/A</v>
      </c>
      <c r="H6180" s="104" t="e">
        <f>C6180*PRODUCT(#REF!,#REF!,G6180,,#REF!,E6180)</f>
        <v>#N/A</v>
      </c>
    </row>
    <row r="6181" spans="3:8">
      <c r="C6181" t="e">
        <f>VLOOKUP(B6181,定价因子!L:M,2,0)</f>
        <v>#N/A</v>
      </c>
      <c r="E6181" t="e">
        <f>VLOOKUP($D$1&amp;D6181,定价因子!E:F,2,0)</f>
        <v>#N/A</v>
      </c>
      <c r="G6181" t="e">
        <f>VLOOKUP($F$1&amp;F6181,定价因子!E:F,2,0)</f>
        <v>#N/A</v>
      </c>
      <c r="H6181" s="104" t="e">
        <f>C6181*PRODUCT(#REF!,#REF!,G6181,,#REF!,E6181)</f>
        <v>#N/A</v>
      </c>
    </row>
    <row r="6182" spans="3:8">
      <c r="C6182" t="e">
        <f>VLOOKUP(B6182,定价因子!L:M,2,0)</f>
        <v>#N/A</v>
      </c>
      <c r="E6182" t="e">
        <f>VLOOKUP($D$1&amp;D6182,定价因子!E:F,2,0)</f>
        <v>#N/A</v>
      </c>
      <c r="G6182" t="e">
        <f>VLOOKUP($F$1&amp;F6182,定价因子!E:F,2,0)</f>
        <v>#N/A</v>
      </c>
      <c r="H6182" s="104" t="e">
        <f>C6182*PRODUCT(#REF!,#REF!,G6182,,#REF!,E6182)</f>
        <v>#N/A</v>
      </c>
    </row>
    <row r="6183" spans="3:8">
      <c r="C6183" t="e">
        <f>VLOOKUP(B6183,定价因子!L:M,2,0)</f>
        <v>#N/A</v>
      </c>
      <c r="E6183" t="e">
        <f>VLOOKUP($D$1&amp;D6183,定价因子!E:F,2,0)</f>
        <v>#N/A</v>
      </c>
      <c r="G6183" t="e">
        <f>VLOOKUP($F$1&amp;F6183,定价因子!E:F,2,0)</f>
        <v>#N/A</v>
      </c>
      <c r="H6183" s="104" t="e">
        <f>C6183*PRODUCT(#REF!,#REF!,G6183,,#REF!,E6183)</f>
        <v>#N/A</v>
      </c>
    </row>
    <row r="6184" spans="3:8">
      <c r="C6184" t="e">
        <f>VLOOKUP(B6184,定价因子!L:M,2,0)</f>
        <v>#N/A</v>
      </c>
      <c r="E6184" t="e">
        <f>VLOOKUP($D$1&amp;D6184,定价因子!E:F,2,0)</f>
        <v>#N/A</v>
      </c>
      <c r="G6184" t="e">
        <f>VLOOKUP($F$1&amp;F6184,定价因子!E:F,2,0)</f>
        <v>#N/A</v>
      </c>
      <c r="H6184" s="104" t="e">
        <f>C6184*PRODUCT(#REF!,#REF!,G6184,,#REF!,E6184)</f>
        <v>#N/A</v>
      </c>
    </row>
    <row r="6185" spans="3:8">
      <c r="C6185" t="e">
        <f>VLOOKUP(B6185,定价因子!L:M,2,0)</f>
        <v>#N/A</v>
      </c>
      <c r="E6185" t="e">
        <f>VLOOKUP($D$1&amp;D6185,定价因子!E:F,2,0)</f>
        <v>#N/A</v>
      </c>
      <c r="G6185" t="e">
        <f>VLOOKUP($F$1&amp;F6185,定价因子!E:F,2,0)</f>
        <v>#N/A</v>
      </c>
      <c r="H6185" s="104" t="e">
        <f>C6185*PRODUCT(#REF!,#REF!,G6185,,#REF!,E6185)</f>
        <v>#N/A</v>
      </c>
    </row>
    <row r="6186" spans="3:8">
      <c r="C6186" t="e">
        <f>VLOOKUP(B6186,定价因子!L:M,2,0)</f>
        <v>#N/A</v>
      </c>
      <c r="E6186" t="e">
        <f>VLOOKUP($D$1&amp;D6186,定价因子!E:F,2,0)</f>
        <v>#N/A</v>
      </c>
      <c r="G6186" t="e">
        <f>VLOOKUP($F$1&amp;F6186,定价因子!E:F,2,0)</f>
        <v>#N/A</v>
      </c>
      <c r="H6186" s="104" t="e">
        <f>C6186*PRODUCT(#REF!,#REF!,G6186,,#REF!,E6186)</f>
        <v>#N/A</v>
      </c>
    </row>
    <row r="6187" spans="3:8">
      <c r="C6187" t="e">
        <f>VLOOKUP(B6187,定价因子!L:M,2,0)</f>
        <v>#N/A</v>
      </c>
      <c r="E6187" t="e">
        <f>VLOOKUP($D$1&amp;D6187,定价因子!E:F,2,0)</f>
        <v>#N/A</v>
      </c>
      <c r="G6187" t="e">
        <f>VLOOKUP($F$1&amp;F6187,定价因子!E:F,2,0)</f>
        <v>#N/A</v>
      </c>
      <c r="H6187" s="104" t="e">
        <f>C6187*PRODUCT(#REF!,#REF!,G6187,,#REF!,E6187)</f>
        <v>#N/A</v>
      </c>
    </row>
    <row r="6188" spans="3:8">
      <c r="C6188" t="e">
        <f>VLOOKUP(B6188,定价因子!L:M,2,0)</f>
        <v>#N/A</v>
      </c>
      <c r="E6188" t="e">
        <f>VLOOKUP($D$1&amp;D6188,定价因子!E:F,2,0)</f>
        <v>#N/A</v>
      </c>
      <c r="G6188" t="e">
        <f>VLOOKUP($F$1&amp;F6188,定价因子!E:F,2,0)</f>
        <v>#N/A</v>
      </c>
      <c r="H6188" s="104" t="e">
        <f>C6188*PRODUCT(#REF!,#REF!,G6188,,#REF!,E6188)</f>
        <v>#N/A</v>
      </c>
    </row>
    <row r="6189" spans="3:8">
      <c r="C6189" t="e">
        <f>VLOOKUP(B6189,定价因子!L:M,2,0)</f>
        <v>#N/A</v>
      </c>
      <c r="E6189" t="e">
        <f>VLOOKUP($D$1&amp;D6189,定价因子!E:F,2,0)</f>
        <v>#N/A</v>
      </c>
      <c r="G6189" t="e">
        <f>VLOOKUP($F$1&amp;F6189,定价因子!E:F,2,0)</f>
        <v>#N/A</v>
      </c>
      <c r="H6189" s="104" t="e">
        <f>C6189*PRODUCT(#REF!,#REF!,G6189,,#REF!,E6189)</f>
        <v>#N/A</v>
      </c>
    </row>
    <row r="6190" spans="3:8">
      <c r="C6190" t="e">
        <f>VLOOKUP(B6190,定价因子!L:M,2,0)</f>
        <v>#N/A</v>
      </c>
      <c r="E6190" t="e">
        <f>VLOOKUP($D$1&amp;D6190,定价因子!E:F,2,0)</f>
        <v>#N/A</v>
      </c>
      <c r="G6190" t="e">
        <f>VLOOKUP($F$1&amp;F6190,定价因子!E:F,2,0)</f>
        <v>#N/A</v>
      </c>
      <c r="H6190" s="104" t="e">
        <f>C6190*PRODUCT(#REF!,#REF!,G6190,,#REF!,E6190)</f>
        <v>#N/A</v>
      </c>
    </row>
    <row r="6191" spans="3:8">
      <c r="C6191" t="e">
        <f>VLOOKUP(B6191,定价因子!L:M,2,0)</f>
        <v>#N/A</v>
      </c>
      <c r="E6191" t="e">
        <f>VLOOKUP($D$1&amp;D6191,定价因子!E:F,2,0)</f>
        <v>#N/A</v>
      </c>
      <c r="G6191" t="e">
        <f>VLOOKUP($F$1&amp;F6191,定价因子!E:F,2,0)</f>
        <v>#N/A</v>
      </c>
      <c r="H6191" s="104" t="e">
        <f>C6191*PRODUCT(#REF!,#REF!,G6191,,#REF!,E6191)</f>
        <v>#N/A</v>
      </c>
    </row>
    <row r="6192" spans="3:8">
      <c r="C6192" t="e">
        <f>VLOOKUP(B6192,定价因子!L:M,2,0)</f>
        <v>#N/A</v>
      </c>
      <c r="E6192" t="e">
        <f>VLOOKUP($D$1&amp;D6192,定价因子!E:F,2,0)</f>
        <v>#N/A</v>
      </c>
      <c r="G6192" t="e">
        <f>VLOOKUP($F$1&amp;F6192,定价因子!E:F,2,0)</f>
        <v>#N/A</v>
      </c>
      <c r="H6192" s="104" t="e">
        <f>C6192*PRODUCT(#REF!,#REF!,G6192,,#REF!,E6192)</f>
        <v>#N/A</v>
      </c>
    </row>
    <row r="6193" spans="3:8">
      <c r="C6193" t="e">
        <f>VLOOKUP(B6193,定价因子!L:M,2,0)</f>
        <v>#N/A</v>
      </c>
      <c r="E6193" t="e">
        <f>VLOOKUP($D$1&amp;D6193,定价因子!E:F,2,0)</f>
        <v>#N/A</v>
      </c>
      <c r="G6193" t="e">
        <f>VLOOKUP($F$1&amp;F6193,定价因子!E:F,2,0)</f>
        <v>#N/A</v>
      </c>
      <c r="H6193" s="104" t="e">
        <f>C6193*PRODUCT(#REF!,#REF!,G6193,,#REF!,E6193)</f>
        <v>#N/A</v>
      </c>
    </row>
    <row r="6194" spans="3:8">
      <c r="C6194" t="e">
        <f>VLOOKUP(B6194,定价因子!L:M,2,0)</f>
        <v>#N/A</v>
      </c>
      <c r="E6194" t="e">
        <f>VLOOKUP($D$1&amp;D6194,定价因子!E:F,2,0)</f>
        <v>#N/A</v>
      </c>
      <c r="G6194" t="e">
        <f>VLOOKUP($F$1&amp;F6194,定价因子!E:F,2,0)</f>
        <v>#N/A</v>
      </c>
      <c r="H6194" s="104" t="e">
        <f>C6194*PRODUCT(#REF!,#REF!,G6194,,#REF!,E6194)</f>
        <v>#N/A</v>
      </c>
    </row>
    <row r="6195" spans="3:8">
      <c r="C6195" t="e">
        <f>VLOOKUP(B6195,定价因子!L:M,2,0)</f>
        <v>#N/A</v>
      </c>
      <c r="E6195" t="e">
        <f>VLOOKUP($D$1&amp;D6195,定价因子!E:F,2,0)</f>
        <v>#N/A</v>
      </c>
      <c r="G6195" t="e">
        <f>VLOOKUP($F$1&amp;F6195,定价因子!E:F,2,0)</f>
        <v>#N/A</v>
      </c>
      <c r="H6195" s="104" t="e">
        <f>C6195*PRODUCT(#REF!,#REF!,G6195,,#REF!,E6195)</f>
        <v>#N/A</v>
      </c>
    </row>
    <row r="6196" spans="3:8">
      <c r="C6196" t="e">
        <f>VLOOKUP(B6196,定价因子!L:M,2,0)</f>
        <v>#N/A</v>
      </c>
      <c r="E6196" t="e">
        <f>VLOOKUP($D$1&amp;D6196,定价因子!E:F,2,0)</f>
        <v>#N/A</v>
      </c>
      <c r="G6196" t="e">
        <f>VLOOKUP($F$1&amp;F6196,定价因子!E:F,2,0)</f>
        <v>#N/A</v>
      </c>
      <c r="H6196" s="104" t="e">
        <f>C6196*PRODUCT(#REF!,#REF!,G6196,,#REF!,E6196)</f>
        <v>#N/A</v>
      </c>
    </row>
    <row r="6197" spans="3:8">
      <c r="C6197" t="e">
        <f>VLOOKUP(B6197,定价因子!L:M,2,0)</f>
        <v>#N/A</v>
      </c>
      <c r="E6197" t="e">
        <f>VLOOKUP($D$1&amp;D6197,定价因子!E:F,2,0)</f>
        <v>#N/A</v>
      </c>
      <c r="G6197" t="e">
        <f>VLOOKUP($F$1&amp;F6197,定价因子!E:F,2,0)</f>
        <v>#N/A</v>
      </c>
      <c r="H6197" s="104" t="e">
        <f>C6197*PRODUCT(#REF!,#REF!,G6197,,#REF!,E6197)</f>
        <v>#N/A</v>
      </c>
    </row>
    <row r="6198" spans="3:8">
      <c r="C6198" t="e">
        <f>VLOOKUP(B6198,定价因子!L:M,2,0)</f>
        <v>#N/A</v>
      </c>
      <c r="E6198" t="e">
        <f>VLOOKUP($D$1&amp;D6198,定价因子!E:F,2,0)</f>
        <v>#N/A</v>
      </c>
      <c r="G6198" t="e">
        <f>VLOOKUP($F$1&amp;F6198,定价因子!E:F,2,0)</f>
        <v>#N/A</v>
      </c>
      <c r="H6198" s="104" t="e">
        <f>C6198*PRODUCT(#REF!,#REF!,G6198,,#REF!,E6198)</f>
        <v>#N/A</v>
      </c>
    </row>
    <row r="6199" spans="3:8">
      <c r="C6199" t="e">
        <f>VLOOKUP(B6199,定价因子!L:M,2,0)</f>
        <v>#N/A</v>
      </c>
      <c r="E6199" t="e">
        <f>VLOOKUP($D$1&amp;D6199,定价因子!E:F,2,0)</f>
        <v>#N/A</v>
      </c>
      <c r="G6199" t="e">
        <f>VLOOKUP($F$1&amp;F6199,定价因子!E:F,2,0)</f>
        <v>#N/A</v>
      </c>
      <c r="H6199" s="104" t="e">
        <f>C6199*PRODUCT(#REF!,#REF!,G6199,,#REF!,E6199)</f>
        <v>#N/A</v>
      </c>
    </row>
    <row r="6200" spans="3:8">
      <c r="C6200" t="e">
        <f>VLOOKUP(B6200,定价因子!L:M,2,0)</f>
        <v>#N/A</v>
      </c>
      <c r="E6200" t="e">
        <f>VLOOKUP($D$1&amp;D6200,定价因子!E:F,2,0)</f>
        <v>#N/A</v>
      </c>
      <c r="G6200" t="e">
        <f>VLOOKUP($F$1&amp;F6200,定价因子!E:F,2,0)</f>
        <v>#N/A</v>
      </c>
      <c r="H6200" s="104" t="e">
        <f>C6200*PRODUCT(#REF!,#REF!,G6200,,#REF!,E6200)</f>
        <v>#N/A</v>
      </c>
    </row>
    <row r="6201" spans="3:8">
      <c r="C6201" t="e">
        <f>VLOOKUP(B6201,定价因子!L:M,2,0)</f>
        <v>#N/A</v>
      </c>
      <c r="E6201" t="e">
        <f>VLOOKUP($D$1&amp;D6201,定价因子!E:F,2,0)</f>
        <v>#N/A</v>
      </c>
      <c r="G6201" t="e">
        <f>VLOOKUP($F$1&amp;F6201,定价因子!E:F,2,0)</f>
        <v>#N/A</v>
      </c>
      <c r="H6201" s="104" t="e">
        <f>C6201*PRODUCT(#REF!,#REF!,G6201,,#REF!,E6201)</f>
        <v>#N/A</v>
      </c>
    </row>
    <row r="6202" spans="3:8">
      <c r="C6202" t="e">
        <f>VLOOKUP(B6202,定价因子!L:M,2,0)</f>
        <v>#N/A</v>
      </c>
      <c r="E6202" t="e">
        <f>VLOOKUP($D$1&amp;D6202,定价因子!E:F,2,0)</f>
        <v>#N/A</v>
      </c>
      <c r="G6202" t="e">
        <f>VLOOKUP($F$1&amp;F6202,定价因子!E:F,2,0)</f>
        <v>#N/A</v>
      </c>
      <c r="H6202" s="104" t="e">
        <f>C6202*PRODUCT(#REF!,#REF!,G6202,,#REF!,E6202)</f>
        <v>#N/A</v>
      </c>
    </row>
    <row r="6203" spans="3:8">
      <c r="C6203" t="e">
        <f>VLOOKUP(B6203,定价因子!L:M,2,0)</f>
        <v>#N/A</v>
      </c>
      <c r="E6203" t="e">
        <f>VLOOKUP($D$1&amp;D6203,定价因子!E:F,2,0)</f>
        <v>#N/A</v>
      </c>
      <c r="G6203" t="e">
        <f>VLOOKUP($F$1&amp;F6203,定价因子!E:F,2,0)</f>
        <v>#N/A</v>
      </c>
      <c r="H6203" s="104" t="e">
        <f>C6203*PRODUCT(#REF!,#REF!,G6203,,#REF!,E6203)</f>
        <v>#N/A</v>
      </c>
    </row>
    <row r="6204" spans="3:8">
      <c r="C6204" t="e">
        <f>VLOOKUP(B6204,定价因子!L:M,2,0)</f>
        <v>#N/A</v>
      </c>
      <c r="E6204" t="e">
        <f>VLOOKUP($D$1&amp;D6204,定价因子!E:F,2,0)</f>
        <v>#N/A</v>
      </c>
      <c r="G6204" t="e">
        <f>VLOOKUP($F$1&amp;F6204,定价因子!E:F,2,0)</f>
        <v>#N/A</v>
      </c>
      <c r="H6204" s="104" t="e">
        <f>C6204*PRODUCT(#REF!,#REF!,G6204,,#REF!,E6204)</f>
        <v>#N/A</v>
      </c>
    </row>
    <row r="6205" spans="3:8">
      <c r="C6205" t="e">
        <f>VLOOKUP(B6205,定价因子!L:M,2,0)</f>
        <v>#N/A</v>
      </c>
      <c r="E6205" t="e">
        <f>VLOOKUP($D$1&amp;D6205,定价因子!E:F,2,0)</f>
        <v>#N/A</v>
      </c>
      <c r="G6205" t="e">
        <f>VLOOKUP($F$1&amp;F6205,定价因子!E:F,2,0)</f>
        <v>#N/A</v>
      </c>
      <c r="H6205" s="104" t="e">
        <f>C6205*PRODUCT(#REF!,#REF!,G6205,,#REF!,E6205)</f>
        <v>#N/A</v>
      </c>
    </row>
    <row r="6206" spans="3:8">
      <c r="C6206" t="e">
        <f>VLOOKUP(B6206,定价因子!L:M,2,0)</f>
        <v>#N/A</v>
      </c>
      <c r="E6206" t="e">
        <f>VLOOKUP($D$1&amp;D6206,定价因子!E:F,2,0)</f>
        <v>#N/A</v>
      </c>
      <c r="G6206" t="e">
        <f>VLOOKUP($F$1&amp;F6206,定价因子!E:F,2,0)</f>
        <v>#N/A</v>
      </c>
      <c r="H6206" s="104" t="e">
        <f>C6206*PRODUCT(#REF!,#REF!,G6206,,#REF!,E6206)</f>
        <v>#N/A</v>
      </c>
    </row>
    <row r="6207" spans="3:8">
      <c r="C6207" t="e">
        <f>VLOOKUP(B6207,定价因子!L:M,2,0)</f>
        <v>#N/A</v>
      </c>
      <c r="E6207" t="e">
        <f>VLOOKUP($D$1&amp;D6207,定价因子!E:F,2,0)</f>
        <v>#N/A</v>
      </c>
      <c r="G6207" t="e">
        <f>VLOOKUP($F$1&amp;F6207,定价因子!E:F,2,0)</f>
        <v>#N/A</v>
      </c>
      <c r="H6207" s="104" t="e">
        <f>C6207*PRODUCT(#REF!,#REF!,G6207,,#REF!,E6207)</f>
        <v>#N/A</v>
      </c>
    </row>
    <row r="6208" spans="3:8">
      <c r="C6208" t="e">
        <f>VLOOKUP(B6208,定价因子!L:M,2,0)</f>
        <v>#N/A</v>
      </c>
      <c r="E6208" t="e">
        <f>VLOOKUP($D$1&amp;D6208,定价因子!E:F,2,0)</f>
        <v>#N/A</v>
      </c>
      <c r="G6208" t="e">
        <f>VLOOKUP($F$1&amp;F6208,定价因子!E:F,2,0)</f>
        <v>#N/A</v>
      </c>
      <c r="H6208" s="104" t="e">
        <f>C6208*PRODUCT(#REF!,#REF!,G6208,,#REF!,E6208)</f>
        <v>#N/A</v>
      </c>
    </row>
    <row r="6209" spans="3:8">
      <c r="C6209" t="e">
        <f>VLOOKUP(B6209,定价因子!L:M,2,0)</f>
        <v>#N/A</v>
      </c>
      <c r="E6209" t="e">
        <f>VLOOKUP($D$1&amp;D6209,定价因子!E:F,2,0)</f>
        <v>#N/A</v>
      </c>
      <c r="G6209" t="e">
        <f>VLOOKUP($F$1&amp;F6209,定价因子!E:F,2,0)</f>
        <v>#N/A</v>
      </c>
      <c r="H6209" s="104" t="e">
        <f>C6209*PRODUCT(#REF!,#REF!,G6209,,#REF!,E6209)</f>
        <v>#N/A</v>
      </c>
    </row>
    <row r="6210" spans="3:8">
      <c r="C6210" t="e">
        <f>VLOOKUP(B6210,定价因子!L:M,2,0)</f>
        <v>#N/A</v>
      </c>
      <c r="E6210" t="e">
        <f>VLOOKUP($D$1&amp;D6210,定价因子!E:F,2,0)</f>
        <v>#N/A</v>
      </c>
      <c r="G6210" t="e">
        <f>VLOOKUP($F$1&amp;F6210,定价因子!E:F,2,0)</f>
        <v>#N/A</v>
      </c>
      <c r="H6210" s="104" t="e">
        <f>C6210*PRODUCT(#REF!,#REF!,G6210,,#REF!,E6210)</f>
        <v>#N/A</v>
      </c>
    </row>
    <row r="6211" spans="3:8">
      <c r="C6211" t="e">
        <f>VLOOKUP(B6211,定价因子!L:M,2,0)</f>
        <v>#N/A</v>
      </c>
      <c r="E6211" t="e">
        <f>VLOOKUP($D$1&amp;D6211,定价因子!E:F,2,0)</f>
        <v>#N/A</v>
      </c>
      <c r="G6211" t="e">
        <f>VLOOKUP($F$1&amp;F6211,定价因子!E:F,2,0)</f>
        <v>#N/A</v>
      </c>
      <c r="H6211" s="104" t="e">
        <f>C6211*PRODUCT(#REF!,#REF!,G6211,,#REF!,E6211)</f>
        <v>#N/A</v>
      </c>
    </row>
    <row r="6212" spans="3:8">
      <c r="C6212" t="e">
        <f>VLOOKUP(B6212,定价因子!L:M,2,0)</f>
        <v>#N/A</v>
      </c>
      <c r="E6212" t="e">
        <f>VLOOKUP($D$1&amp;D6212,定价因子!E:F,2,0)</f>
        <v>#N/A</v>
      </c>
      <c r="G6212" t="e">
        <f>VLOOKUP($F$1&amp;F6212,定价因子!E:F,2,0)</f>
        <v>#N/A</v>
      </c>
      <c r="H6212" s="104" t="e">
        <f>C6212*PRODUCT(#REF!,#REF!,G6212,,#REF!,E6212)</f>
        <v>#N/A</v>
      </c>
    </row>
    <row r="6213" spans="3:8">
      <c r="C6213" t="e">
        <f>VLOOKUP(B6213,定价因子!L:M,2,0)</f>
        <v>#N/A</v>
      </c>
      <c r="E6213" t="e">
        <f>VLOOKUP($D$1&amp;D6213,定价因子!E:F,2,0)</f>
        <v>#N/A</v>
      </c>
      <c r="G6213" t="e">
        <f>VLOOKUP($F$1&amp;F6213,定价因子!E:F,2,0)</f>
        <v>#N/A</v>
      </c>
      <c r="H6213" s="104" t="e">
        <f>C6213*PRODUCT(#REF!,#REF!,G6213,,#REF!,E6213)</f>
        <v>#N/A</v>
      </c>
    </row>
    <row r="6214" spans="3:8">
      <c r="C6214" t="e">
        <f>VLOOKUP(B6214,定价因子!L:M,2,0)</f>
        <v>#N/A</v>
      </c>
      <c r="E6214" t="e">
        <f>VLOOKUP($D$1&amp;D6214,定价因子!E:F,2,0)</f>
        <v>#N/A</v>
      </c>
      <c r="G6214" t="e">
        <f>VLOOKUP($F$1&amp;F6214,定价因子!E:F,2,0)</f>
        <v>#N/A</v>
      </c>
      <c r="H6214" s="104" t="e">
        <f>C6214*PRODUCT(#REF!,#REF!,G6214,,#REF!,E6214)</f>
        <v>#N/A</v>
      </c>
    </row>
    <row r="6215" spans="3:8">
      <c r="C6215" t="e">
        <f>VLOOKUP(B6215,定价因子!L:M,2,0)</f>
        <v>#N/A</v>
      </c>
      <c r="E6215" t="e">
        <f>VLOOKUP($D$1&amp;D6215,定价因子!E:F,2,0)</f>
        <v>#N/A</v>
      </c>
      <c r="G6215" t="e">
        <f>VLOOKUP($F$1&amp;F6215,定价因子!E:F,2,0)</f>
        <v>#N/A</v>
      </c>
      <c r="H6215" s="104" t="e">
        <f>C6215*PRODUCT(#REF!,#REF!,G6215,,#REF!,E6215)</f>
        <v>#N/A</v>
      </c>
    </row>
    <row r="6216" spans="3:8">
      <c r="C6216" t="e">
        <f>VLOOKUP(B6216,定价因子!L:M,2,0)</f>
        <v>#N/A</v>
      </c>
      <c r="E6216" t="e">
        <f>VLOOKUP($D$1&amp;D6216,定价因子!E:F,2,0)</f>
        <v>#N/A</v>
      </c>
      <c r="G6216" t="e">
        <f>VLOOKUP($F$1&amp;F6216,定价因子!E:F,2,0)</f>
        <v>#N/A</v>
      </c>
      <c r="H6216" s="104" t="e">
        <f>C6216*PRODUCT(#REF!,#REF!,G6216,,#REF!,E6216)</f>
        <v>#N/A</v>
      </c>
    </row>
    <row r="6217" spans="3:8">
      <c r="C6217" t="e">
        <f>VLOOKUP(B6217,定价因子!L:M,2,0)</f>
        <v>#N/A</v>
      </c>
      <c r="E6217" t="e">
        <f>VLOOKUP($D$1&amp;D6217,定价因子!E:F,2,0)</f>
        <v>#N/A</v>
      </c>
      <c r="G6217" t="e">
        <f>VLOOKUP($F$1&amp;F6217,定价因子!E:F,2,0)</f>
        <v>#N/A</v>
      </c>
      <c r="H6217" s="104" t="e">
        <f>C6217*PRODUCT(#REF!,#REF!,G6217,,#REF!,E6217)</f>
        <v>#N/A</v>
      </c>
    </row>
    <row r="6218" spans="3:8">
      <c r="C6218" t="e">
        <f>VLOOKUP(B6218,定价因子!L:M,2,0)</f>
        <v>#N/A</v>
      </c>
      <c r="E6218" t="e">
        <f>VLOOKUP($D$1&amp;D6218,定价因子!E:F,2,0)</f>
        <v>#N/A</v>
      </c>
      <c r="G6218" t="e">
        <f>VLOOKUP($F$1&amp;F6218,定价因子!E:F,2,0)</f>
        <v>#N/A</v>
      </c>
      <c r="H6218" s="104" t="e">
        <f>C6218*PRODUCT(#REF!,#REF!,G6218,,#REF!,E6218)</f>
        <v>#N/A</v>
      </c>
    </row>
    <row r="6219" spans="3:8">
      <c r="C6219" t="e">
        <f>VLOOKUP(B6219,定价因子!L:M,2,0)</f>
        <v>#N/A</v>
      </c>
      <c r="E6219" t="e">
        <f>VLOOKUP($D$1&amp;D6219,定价因子!E:F,2,0)</f>
        <v>#N/A</v>
      </c>
      <c r="G6219" t="e">
        <f>VLOOKUP($F$1&amp;F6219,定价因子!E:F,2,0)</f>
        <v>#N/A</v>
      </c>
      <c r="H6219" s="104" t="e">
        <f>C6219*PRODUCT(#REF!,#REF!,G6219,,#REF!,E6219)</f>
        <v>#N/A</v>
      </c>
    </row>
    <row r="6220" spans="3:8">
      <c r="C6220" t="e">
        <f>VLOOKUP(B6220,定价因子!L:M,2,0)</f>
        <v>#N/A</v>
      </c>
      <c r="E6220" t="e">
        <f>VLOOKUP($D$1&amp;D6220,定价因子!E:F,2,0)</f>
        <v>#N/A</v>
      </c>
      <c r="G6220" t="e">
        <f>VLOOKUP($F$1&amp;F6220,定价因子!E:F,2,0)</f>
        <v>#N/A</v>
      </c>
      <c r="H6220" s="104" t="e">
        <f>C6220*PRODUCT(#REF!,#REF!,G6220,,#REF!,E6220)</f>
        <v>#N/A</v>
      </c>
    </row>
    <row r="6221" spans="3:8">
      <c r="C6221" t="e">
        <f>VLOOKUP(B6221,定价因子!L:M,2,0)</f>
        <v>#N/A</v>
      </c>
      <c r="E6221" t="e">
        <f>VLOOKUP($D$1&amp;D6221,定价因子!E:F,2,0)</f>
        <v>#N/A</v>
      </c>
      <c r="G6221" t="e">
        <f>VLOOKUP($F$1&amp;F6221,定价因子!E:F,2,0)</f>
        <v>#N/A</v>
      </c>
      <c r="H6221" s="104" t="e">
        <f>C6221*PRODUCT(#REF!,#REF!,G6221,,#REF!,E6221)</f>
        <v>#N/A</v>
      </c>
    </row>
    <row r="6222" spans="3:8">
      <c r="C6222" t="e">
        <f>VLOOKUP(B6222,定价因子!L:M,2,0)</f>
        <v>#N/A</v>
      </c>
      <c r="E6222" t="e">
        <f>VLOOKUP($D$1&amp;D6222,定价因子!E:F,2,0)</f>
        <v>#N/A</v>
      </c>
      <c r="G6222" t="e">
        <f>VLOOKUP($F$1&amp;F6222,定价因子!E:F,2,0)</f>
        <v>#N/A</v>
      </c>
      <c r="H6222" s="104" t="e">
        <f>C6222*PRODUCT(#REF!,#REF!,G6222,,#REF!,E6222)</f>
        <v>#N/A</v>
      </c>
    </row>
    <row r="6223" spans="3:8">
      <c r="C6223" t="e">
        <f>VLOOKUP(B6223,定价因子!L:M,2,0)</f>
        <v>#N/A</v>
      </c>
      <c r="E6223" t="e">
        <f>VLOOKUP($D$1&amp;D6223,定价因子!E:F,2,0)</f>
        <v>#N/A</v>
      </c>
      <c r="G6223" t="e">
        <f>VLOOKUP($F$1&amp;F6223,定价因子!E:F,2,0)</f>
        <v>#N/A</v>
      </c>
      <c r="H6223" s="104" t="e">
        <f>C6223*PRODUCT(#REF!,#REF!,G6223,,#REF!,E6223)</f>
        <v>#N/A</v>
      </c>
    </row>
    <row r="6224" spans="3:8">
      <c r="C6224" t="e">
        <f>VLOOKUP(B6224,定价因子!L:M,2,0)</f>
        <v>#N/A</v>
      </c>
      <c r="E6224" t="e">
        <f>VLOOKUP($D$1&amp;D6224,定价因子!E:F,2,0)</f>
        <v>#N/A</v>
      </c>
      <c r="G6224" t="e">
        <f>VLOOKUP($F$1&amp;F6224,定价因子!E:F,2,0)</f>
        <v>#N/A</v>
      </c>
      <c r="H6224" s="104" t="e">
        <f>C6224*PRODUCT(#REF!,#REF!,G6224,,#REF!,E6224)</f>
        <v>#N/A</v>
      </c>
    </row>
    <row r="6225" spans="3:8">
      <c r="C6225" t="e">
        <f>VLOOKUP(B6225,定价因子!L:M,2,0)</f>
        <v>#N/A</v>
      </c>
      <c r="E6225" t="e">
        <f>VLOOKUP($D$1&amp;D6225,定价因子!E:F,2,0)</f>
        <v>#N/A</v>
      </c>
      <c r="G6225" t="e">
        <f>VLOOKUP($F$1&amp;F6225,定价因子!E:F,2,0)</f>
        <v>#N/A</v>
      </c>
      <c r="H6225" s="104" t="e">
        <f>C6225*PRODUCT(#REF!,#REF!,G6225,,#REF!,E6225)</f>
        <v>#N/A</v>
      </c>
    </row>
    <row r="6226" spans="3:8">
      <c r="C6226" t="e">
        <f>VLOOKUP(B6226,定价因子!L:M,2,0)</f>
        <v>#N/A</v>
      </c>
      <c r="E6226" t="e">
        <f>VLOOKUP($D$1&amp;D6226,定价因子!E:F,2,0)</f>
        <v>#N/A</v>
      </c>
      <c r="G6226" t="e">
        <f>VLOOKUP($F$1&amp;F6226,定价因子!E:F,2,0)</f>
        <v>#N/A</v>
      </c>
      <c r="H6226" s="104" t="e">
        <f>C6226*PRODUCT(#REF!,#REF!,G6226,,#REF!,E6226)</f>
        <v>#N/A</v>
      </c>
    </row>
    <row r="6227" spans="3:8">
      <c r="C6227" t="e">
        <f>VLOOKUP(B6227,定价因子!L:M,2,0)</f>
        <v>#N/A</v>
      </c>
      <c r="E6227" t="e">
        <f>VLOOKUP($D$1&amp;D6227,定价因子!E:F,2,0)</f>
        <v>#N/A</v>
      </c>
      <c r="G6227" t="e">
        <f>VLOOKUP($F$1&amp;F6227,定价因子!E:F,2,0)</f>
        <v>#N/A</v>
      </c>
      <c r="H6227" s="104" t="e">
        <f>C6227*PRODUCT(#REF!,#REF!,G6227,,#REF!,E6227)</f>
        <v>#N/A</v>
      </c>
    </row>
    <row r="6228" spans="3:8">
      <c r="C6228" t="e">
        <f>VLOOKUP(B6228,定价因子!L:M,2,0)</f>
        <v>#N/A</v>
      </c>
      <c r="E6228" t="e">
        <f>VLOOKUP($D$1&amp;D6228,定价因子!E:F,2,0)</f>
        <v>#N/A</v>
      </c>
      <c r="G6228" t="e">
        <f>VLOOKUP($F$1&amp;F6228,定价因子!E:F,2,0)</f>
        <v>#N/A</v>
      </c>
      <c r="H6228" s="104" t="e">
        <f>C6228*PRODUCT(#REF!,#REF!,G6228,,#REF!,E6228)</f>
        <v>#N/A</v>
      </c>
    </row>
    <row r="6229" spans="3:8">
      <c r="C6229" t="e">
        <f>VLOOKUP(B6229,定价因子!L:M,2,0)</f>
        <v>#N/A</v>
      </c>
      <c r="E6229" t="e">
        <f>VLOOKUP($D$1&amp;D6229,定价因子!E:F,2,0)</f>
        <v>#N/A</v>
      </c>
      <c r="G6229" t="e">
        <f>VLOOKUP($F$1&amp;F6229,定价因子!E:F,2,0)</f>
        <v>#N/A</v>
      </c>
      <c r="H6229" s="104" t="e">
        <f>C6229*PRODUCT(#REF!,#REF!,G6229,,#REF!,E6229)</f>
        <v>#N/A</v>
      </c>
    </row>
    <row r="6230" spans="3:8">
      <c r="C6230" t="e">
        <f>VLOOKUP(B6230,定价因子!L:M,2,0)</f>
        <v>#N/A</v>
      </c>
      <c r="E6230" t="e">
        <f>VLOOKUP($D$1&amp;D6230,定价因子!E:F,2,0)</f>
        <v>#N/A</v>
      </c>
      <c r="G6230" t="e">
        <f>VLOOKUP($F$1&amp;F6230,定价因子!E:F,2,0)</f>
        <v>#N/A</v>
      </c>
      <c r="H6230" s="104" t="e">
        <f>C6230*PRODUCT(#REF!,#REF!,G6230,,#REF!,E6230)</f>
        <v>#N/A</v>
      </c>
    </row>
    <row r="6231" spans="3:8">
      <c r="C6231" t="e">
        <f>VLOOKUP(B6231,定价因子!L:M,2,0)</f>
        <v>#N/A</v>
      </c>
      <c r="E6231" t="e">
        <f>VLOOKUP($D$1&amp;D6231,定价因子!E:F,2,0)</f>
        <v>#N/A</v>
      </c>
      <c r="G6231" t="e">
        <f>VLOOKUP($F$1&amp;F6231,定价因子!E:F,2,0)</f>
        <v>#N/A</v>
      </c>
      <c r="H6231" s="104" t="e">
        <f>C6231*PRODUCT(#REF!,#REF!,G6231,,#REF!,E6231)</f>
        <v>#N/A</v>
      </c>
    </row>
    <row r="6232" spans="3:8">
      <c r="C6232" t="e">
        <f>VLOOKUP(B6232,定价因子!L:M,2,0)</f>
        <v>#N/A</v>
      </c>
      <c r="E6232" t="e">
        <f>VLOOKUP($D$1&amp;D6232,定价因子!E:F,2,0)</f>
        <v>#N/A</v>
      </c>
      <c r="G6232" t="e">
        <f>VLOOKUP($F$1&amp;F6232,定价因子!E:F,2,0)</f>
        <v>#N/A</v>
      </c>
      <c r="H6232" s="104" t="e">
        <f>C6232*PRODUCT(#REF!,#REF!,G6232,,#REF!,E6232)</f>
        <v>#N/A</v>
      </c>
    </row>
    <row r="6233" spans="3:8">
      <c r="C6233" t="e">
        <f>VLOOKUP(B6233,定价因子!L:M,2,0)</f>
        <v>#N/A</v>
      </c>
      <c r="E6233" t="e">
        <f>VLOOKUP($D$1&amp;D6233,定价因子!E:F,2,0)</f>
        <v>#N/A</v>
      </c>
      <c r="G6233" t="e">
        <f>VLOOKUP($F$1&amp;F6233,定价因子!E:F,2,0)</f>
        <v>#N/A</v>
      </c>
      <c r="H6233" s="104" t="e">
        <f>C6233*PRODUCT(#REF!,#REF!,G6233,,#REF!,E6233)</f>
        <v>#N/A</v>
      </c>
    </row>
    <row r="6234" spans="3:8">
      <c r="C6234" t="e">
        <f>VLOOKUP(B6234,定价因子!L:M,2,0)</f>
        <v>#N/A</v>
      </c>
      <c r="E6234" t="e">
        <f>VLOOKUP($D$1&amp;D6234,定价因子!E:F,2,0)</f>
        <v>#N/A</v>
      </c>
      <c r="G6234" t="e">
        <f>VLOOKUP($F$1&amp;F6234,定价因子!E:F,2,0)</f>
        <v>#N/A</v>
      </c>
      <c r="H6234" s="104" t="e">
        <f>C6234*PRODUCT(#REF!,#REF!,G6234,,#REF!,E6234)</f>
        <v>#N/A</v>
      </c>
    </row>
    <row r="6235" spans="3:8">
      <c r="C6235" t="e">
        <f>VLOOKUP(B6235,定价因子!L:M,2,0)</f>
        <v>#N/A</v>
      </c>
      <c r="E6235" t="e">
        <f>VLOOKUP($D$1&amp;D6235,定价因子!E:F,2,0)</f>
        <v>#N/A</v>
      </c>
      <c r="G6235" t="e">
        <f>VLOOKUP($F$1&amp;F6235,定价因子!E:F,2,0)</f>
        <v>#N/A</v>
      </c>
      <c r="H6235" s="104" t="e">
        <f>C6235*PRODUCT(#REF!,#REF!,G6235,,#REF!,E6235)</f>
        <v>#N/A</v>
      </c>
    </row>
    <row r="6236" spans="3:8">
      <c r="C6236" t="e">
        <f>VLOOKUP(B6236,定价因子!L:M,2,0)</f>
        <v>#N/A</v>
      </c>
      <c r="E6236" t="e">
        <f>VLOOKUP($D$1&amp;D6236,定价因子!E:F,2,0)</f>
        <v>#N/A</v>
      </c>
      <c r="G6236" t="e">
        <f>VLOOKUP($F$1&amp;F6236,定价因子!E:F,2,0)</f>
        <v>#N/A</v>
      </c>
      <c r="H6236" s="104" t="e">
        <f>C6236*PRODUCT(#REF!,#REF!,G6236,,#REF!,E6236)</f>
        <v>#N/A</v>
      </c>
    </row>
    <row r="6237" spans="3:8">
      <c r="C6237" t="e">
        <f>VLOOKUP(B6237,定价因子!L:M,2,0)</f>
        <v>#N/A</v>
      </c>
      <c r="E6237" t="e">
        <f>VLOOKUP($D$1&amp;D6237,定价因子!E:F,2,0)</f>
        <v>#N/A</v>
      </c>
      <c r="G6237" t="e">
        <f>VLOOKUP($F$1&amp;F6237,定价因子!E:F,2,0)</f>
        <v>#N/A</v>
      </c>
      <c r="H6237" s="104" t="e">
        <f>C6237*PRODUCT(#REF!,#REF!,G6237,,#REF!,E6237)</f>
        <v>#N/A</v>
      </c>
    </row>
    <row r="6238" spans="3:8">
      <c r="C6238" t="e">
        <f>VLOOKUP(B6238,定价因子!L:M,2,0)</f>
        <v>#N/A</v>
      </c>
      <c r="E6238" t="e">
        <f>VLOOKUP($D$1&amp;D6238,定价因子!E:F,2,0)</f>
        <v>#N/A</v>
      </c>
      <c r="G6238" t="e">
        <f>VLOOKUP($F$1&amp;F6238,定价因子!E:F,2,0)</f>
        <v>#N/A</v>
      </c>
      <c r="H6238" s="104" t="e">
        <f>C6238*PRODUCT(#REF!,#REF!,G6238,,#REF!,E6238)</f>
        <v>#N/A</v>
      </c>
    </row>
    <row r="6239" spans="3:8">
      <c r="C6239" t="e">
        <f>VLOOKUP(B6239,定价因子!L:M,2,0)</f>
        <v>#N/A</v>
      </c>
      <c r="E6239" t="e">
        <f>VLOOKUP($D$1&amp;D6239,定价因子!E:F,2,0)</f>
        <v>#N/A</v>
      </c>
      <c r="G6239" t="e">
        <f>VLOOKUP($F$1&amp;F6239,定价因子!E:F,2,0)</f>
        <v>#N/A</v>
      </c>
      <c r="H6239" s="104" t="e">
        <f>C6239*PRODUCT(#REF!,#REF!,G6239,,#REF!,E6239)</f>
        <v>#N/A</v>
      </c>
    </row>
    <row r="6240" spans="3:8">
      <c r="C6240" t="e">
        <f>VLOOKUP(B6240,定价因子!L:M,2,0)</f>
        <v>#N/A</v>
      </c>
      <c r="E6240" t="e">
        <f>VLOOKUP($D$1&amp;D6240,定价因子!E:F,2,0)</f>
        <v>#N/A</v>
      </c>
      <c r="G6240" t="e">
        <f>VLOOKUP($F$1&amp;F6240,定价因子!E:F,2,0)</f>
        <v>#N/A</v>
      </c>
      <c r="H6240" s="104" t="e">
        <f>C6240*PRODUCT(#REF!,#REF!,G6240,,#REF!,E6240)</f>
        <v>#N/A</v>
      </c>
    </row>
    <row r="6241" spans="3:8">
      <c r="C6241" t="e">
        <f>VLOOKUP(B6241,定价因子!L:M,2,0)</f>
        <v>#N/A</v>
      </c>
      <c r="E6241" t="e">
        <f>VLOOKUP($D$1&amp;D6241,定价因子!E:F,2,0)</f>
        <v>#N/A</v>
      </c>
      <c r="G6241" t="e">
        <f>VLOOKUP($F$1&amp;F6241,定价因子!E:F,2,0)</f>
        <v>#N/A</v>
      </c>
      <c r="H6241" s="104" t="e">
        <f>C6241*PRODUCT(#REF!,#REF!,G6241,,#REF!,E6241)</f>
        <v>#N/A</v>
      </c>
    </row>
    <row r="6242" spans="3:8">
      <c r="C6242" t="e">
        <f>VLOOKUP(B6242,定价因子!L:M,2,0)</f>
        <v>#N/A</v>
      </c>
      <c r="E6242" t="e">
        <f>VLOOKUP($D$1&amp;D6242,定价因子!E:F,2,0)</f>
        <v>#N/A</v>
      </c>
      <c r="G6242" t="e">
        <f>VLOOKUP($F$1&amp;F6242,定价因子!E:F,2,0)</f>
        <v>#N/A</v>
      </c>
      <c r="H6242" s="104" t="e">
        <f>C6242*PRODUCT(#REF!,#REF!,G6242,,#REF!,E6242)</f>
        <v>#N/A</v>
      </c>
    </row>
    <row r="6243" spans="3:8">
      <c r="C6243" t="e">
        <f>VLOOKUP(B6243,定价因子!L:M,2,0)</f>
        <v>#N/A</v>
      </c>
      <c r="E6243" t="e">
        <f>VLOOKUP($D$1&amp;D6243,定价因子!E:F,2,0)</f>
        <v>#N/A</v>
      </c>
      <c r="G6243" t="e">
        <f>VLOOKUP($F$1&amp;F6243,定价因子!E:F,2,0)</f>
        <v>#N/A</v>
      </c>
      <c r="H6243" s="104" t="e">
        <f>C6243*PRODUCT(#REF!,#REF!,G6243,,#REF!,E6243)</f>
        <v>#N/A</v>
      </c>
    </row>
    <row r="6244" spans="3:8">
      <c r="C6244" t="e">
        <f>VLOOKUP(B6244,定价因子!L:M,2,0)</f>
        <v>#N/A</v>
      </c>
      <c r="E6244" t="e">
        <f>VLOOKUP($D$1&amp;D6244,定价因子!E:F,2,0)</f>
        <v>#N/A</v>
      </c>
      <c r="G6244" t="e">
        <f>VLOOKUP($F$1&amp;F6244,定价因子!E:F,2,0)</f>
        <v>#N/A</v>
      </c>
      <c r="H6244" s="104" t="e">
        <f>C6244*PRODUCT(#REF!,#REF!,G6244,,#REF!,E6244)</f>
        <v>#N/A</v>
      </c>
    </row>
    <row r="6245" spans="3:8">
      <c r="C6245" t="e">
        <f>VLOOKUP(B6245,定价因子!L:M,2,0)</f>
        <v>#N/A</v>
      </c>
      <c r="E6245" t="e">
        <f>VLOOKUP($D$1&amp;D6245,定价因子!E:F,2,0)</f>
        <v>#N/A</v>
      </c>
      <c r="G6245" t="e">
        <f>VLOOKUP($F$1&amp;F6245,定价因子!E:F,2,0)</f>
        <v>#N/A</v>
      </c>
      <c r="H6245" s="104" t="e">
        <f>C6245*PRODUCT(#REF!,#REF!,G6245,,#REF!,E6245)</f>
        <v>#N/A</v>
      </c>
    </row>
    <row r="6246" spans="3:8">
      <c r="C6246" t="e">
        <f>VLOOKUP(B6246,定价因子!L:M,2,0)</f>
        <v>#N/A</v>
      </c>
      <c r="E6246" t="e">
        <f>VLOOKUP($D$1&amp;D6246,定价因子!E:F,2,0)</f>
        <v>#N/A</v>
      </c>
      <c r="G6246" t="e">
        <f>VLOOKUP($F$1&amp;F6246,定价因子!E:F,2,0)</f>
        <v>#N/A</v>
      </c>
      <c r="H6246" s="104" t="e">
        <f>C6246*PRODUCT(#REF!,#REF!,G6246,,#REF!,E6246)</f>
        <v>#N/A</v>
      </c>
    </row>
    <row r="6247" spans="3:8">
      <c r="C6247" t="e">
        <f>VLOOKUP(B6247,定价因子!L:M,2,0)</f>
        <v>#N/A</v>
      </c>
      <c r="E6247" t="e">
        <f>VLOOKUP($D$1&amp;D6247,定价因子!E:F,2,0)</f>
        <v>#N/A</v>
      </c>
      <c r="G6247" t="e">
        <f>VLOOKUP($F$1&amp;F6247,定价因子!E:F,2,0)</f>
        <v>#N/A</v>
      </c>
      <c r="H6247" s="104" t="e">
        <f>C6247*PRODUCT(#REF!,#REF!,G6247,,#REF!,E6247)</f>
        <v>#N/A</v>
      </c>
    </row>
    <row r="6248" spans="3:8">
      <c r="C6248" t="e">
        <f>VLOOKUP(B6248,定价因子!L:M,2,0)</f>
        <v>#N/A</v>
      </c>
      <c r="E6248" t="e">
        <f>VLOOKUP($D$1&amp;D6248,定价因子!E:F,2,0)</f>
        <v>#N/A</v>
      </c>
      <c r="G6248" t="e">
        <f>VLOOKUP($F$1&amp;F6248,定价因子!E:F,2,0)</f>
        <v>#N/A</v>
      </c>
      <c r="H6248" s="104" t="e">
        <f>C6248*PRODUCT(#REF!,#REF!,G6248,,#REF!,E6248)</f>
        <v>#N/A</v>
      </c>
    </row>
    <row r="6249" spans="3:8">
      <c r="C6249" t="e">
        <f>VLOOKUP(B6249,定价因子!L:M,2,0)</f>
        <v>#N/A</v>
      </c>
      <c r="E6249" t="e">
        <f>VLOOKUP($D$1&amp;D6249,定价因子!E:F,2,0)</f>
        <v>#N/A</v>
      </c>
      <c r="G6249" t="e">
        <f>VLOOKUP($F$1&amp;F6249,定价因子!E:F,2,0)</f>
        <v>#N/A</v>
      </c>
      <c r="H6249" s="104" t="e">
        <f>C6249*PRODUCT(#REF!,#REF!,G6249,,#REF!,E6249)</f>
        <v>#N/A</v>
      </c>
    </row>
    <row r="6250" spans="3:8">
      <c r="C6250" t="e">
        <f>VLOOKUP(B6250,定价因子!L:M,2,0)</f>
        <v>#N/A</v>
      </c>
      <c r="E6250" t="e">
        <f>VLOOKUP($D$1&amp;D6250,定价因子!E:F,2,0)</f>
        <v>#N/A</v>
      </c>
      <c r="G6250" t="e">
        <f>VLOOKUP($F$1&amp;F6250,定价因子!E:F,2,0)</f>
        <v>#N/A</v>
      </c>
      <c r="H6250" s="104" t="e">
        <f>C6250*PRODUCT(#REF!,#REF!,G6250,,#REF!,E6250)</f>
        <v>#N/A</v>
      </c>
    </row>
    <row r="6251" spans="3:8">
      <c r="C6251" t="e">
        <f>VLOOKUP(B6251,定价因子!L:M,2,0)</f>
        <v>#N/A</v>
      </c>
      <c r="E6251" t="e">
        <f>VLOOKUP($D$1&amp;D6251,定价因子!E:F,2,0)</f>
        <v>#N/A</v>
      </c>
      <c r="G6251" t="e">
        <f>VLOOKUP($F$1&amp;F6251,定价因子!E:F,2,0)</f>
        <v>#N/A</v>
      </c>
      <c r="H6251" s="104" t="e">
        <f>C6251*PRODUCT(#REF!,#REF!,G6251,,#REF!,E6251)</f>
        <v>#N/A</v>
      </c>
    </row>
    <row r="6252" spans="3:8">
      <c r="C6252" t="e">
        <f>VLOOKUP(B6252,定价因子!L:M,2,0)</f>
        <v>#N/A</v>
      </c>
      <c r="E6252" t="e">
        <f>VLOOKUP($D$1&amp;D6252,定价因子!E:F,2,0)</f>
        <v>#N/A</v>
      </c>
      <c r="G6252" t="e">
        <f>VLOOKUP($F$1&amp;F6252,定价因子!E:F,2,0)</f>
        <v>#N/A</v>
      </c>
      <c r="H6252" s="104" t="e">
        <f>C6252*PRODUCT(#REF!,#REF!,G6252,,#REF!,E6252)</f>
        <v>#N/A</v>
      </c>
    </row>
    <row r="6253" spans="3:8">
      <c r="C6253" t="e">
        <f>VLOOKUP(B6253,定价因子!L:M,2,0)</f>
        <v>#N/A</v>
      </c>
      <c r="E6253" t="e">
        <f>VLOOKUP($D$1&amp;D6253,定价因子!E:F,2,0)</f>
        <v>#N/A</v>
      </c>
      <c r="G6253" t="e">
        <f>VLOOKUP($F$1&amp;F6253,定价因子!E:F,2,0)</f>
        <v>#N/A</v>
      </c>
      <c r="H6253" s="104" t="e">
        <f>C6253*PRODUCT(#REF!,#REF!,G6253,,#REF!,E6253)</f>
        <v>#N/A</v>
      </c>
    </row>
    <row r="6254" spans="3:8">
      <c r="C6254" t="e">
        <f>VLOOKUP(B6254,定价因子!L:M,2,0)</f>
        <v>#N/A</v>
      </c>
      <c r="E6254" t="e">
        <f>VLOOKUP($D$1&amp;D6254,定价因子!E:F,2,0)</f>
        <v>#N/A</v>
      </c>
      <c r="G6254" t="e">
        <f>VLOOKUP($F$1&amp;F6254,定价因子!E:F,2,0)</f>
        <v>#N/A</v>
      </c>
      <c r="H6254" s="104" t="e">
        <f>C6254*PRODUCT(#REF!,#REF!,G6254,,#REF!,E6254)</f>
        <v>#N/A</v>
      </c>
    </row>
    <row r="6255" spans="3:8">
      <c r="C6255" t="e">
        <f>VLOOKUP(B6255,定价因子!L:M,2,0)</f>
        <v>#N/A</v>
      </c>
      <c r="E6255" t="e">
        <f>VLOOKUP($D$1&amp;D6255,定价因子!E:F,2,0)</f>
        <v>#N/A</v>
      </c>
      <c r="G6255" t="e">
        <f>VLOOKUP($F$1&amp;F6255,定价因子!E:F,2,0)</f>
        <v>#N/A</v>
      </c>
      <c r="H6255" s="104" t="e">
        <f>C6255*PRODUCT(#REF!,#REF!,G6255,,#REF!,E6255)</f>
        <v>#N/A</v>
      </c>
    </row>
    <row r="6256" spans="3:8">
      <c r="C6256" t="e">
        <f>VLOOKUP(B6256,定价因子!L:M,2,0)</f>
        <v>#N/A</v>
      </c>
      <c r="E6256" t="e">
        <f>VLOOKUP($D$1&amp;D6256,定价因子!E:F,2,0)</f>
        <v>#N/A</v>
      </c>
      <c r="G6256" t="e">
        <f>VLOOKUP($F$1&amp;F6256,定价因子!E:F,2,0)</f>
        <v>#N/A</v>
      </c>
      <c r="H6256" s="104" t="e">
        <f>C6256*PRODUCT(#REF!,#REF!,G6256,,#REF!,E6256)</f>
        <v>#N/A</v>
      </c>
    </row>
    <row r="6257" spans="3:8">
      <c r="C6257" t="e">
        <f>VLOOKUP(B6257,定价因子!L:M,2,0)</f>
        <v>#N/A</v>
      </c>
      <c r="E6257" t="e">
        <f>VLOOKUP($D$1&amp;D6257,定价因子!E:F,2,0)</f>
        <v>#N/A</v>
      </c>
      <c r="G6257" t="e">
        <f>VLOOKUP($F$1&amp;F6257,定价因子!E:F,2,0)</f>
        <v>#N/A</v>
      </c>
      <c r="H6257" s="104" t="e">
        <f>C6257*PRODUCT(#REF!,#REF!,G6257,,#REF!,E6257)</f>
        <v>#N/A</v>
      </c>
    </row>
    <row r="6258" spans="3:8">
      <c r="C6258" t="e">
        <f>VLOOKUP(B6258,定价因子!L:M,2,0)</f>
        <v>#N/A</v>
      </c>
      <c r="E6258" t="e">
        <f>VLOOKUP($D$1&amp;D6258,定价因子!E:F,2,0)</f>
        <v>#N/A</v>
      </c>
      <c r="G6258" t="e">
        <f>VLOOKUP($F$1&amp;F6258,定价因子!E:F,2,0)</f>
        <v>#N/A</v>
      </c>
      <c r="H6258" s="104" t="e">
        <f>C6258*PRODUCT(#REF!,#REF!,G6258,,#REF!,E6258)</f>
        <v>#N/A</v>
      </c>
    </row>
    <row r="6259" spans="3:8">
      <c r="C6259" t="e">
        <f>VLOOKUP(B6259,定价因子!L:M,2,0)</f>
        <v>#N/A</v>
      </c>
      <c r="E6259" t="e">
        <f>VLOOKUP($D$1&amp;D6259,定价因子!E:F,2,0)</f>
        <v>#N/A</v>
      </c>
      <c r="G6259" t="e">
        <f>VLOOKUP($F$1&amp;F6259,定价因子!E:F,2,0)</f>
        <v>#N/A</v>
      </c>
      <c r="H6259" s="104" t="e">
        <f>C6259*PRODUCT(#REF!,#REF!,G6259,,#REF!,E6259)</f>
        <v>#N/A</v>
      </c>
    </row>
    <row r="6260" spans="3:8">
      <c r="C6260" t="e">
        <f>VLOOKUP(B6260,定价因子!L:M,2,0)</f>
        <v>#N/A</v>
      </c>
      <c r="E6260" t="e">
        <f>VLOOKUP($D$1&amp;D6260,定价因子!E:F,2,0)</f>
        <v>#N/A</v>
      </c>
      <c r="G6260" t="e">
        <f>VLOOKUP($F$1&amp;F6260,定价因子!E:F,2,0)</f>
        <v>#N/A</v>
      </c>
      <c r="H6260" s="104" t="e">
        <f>C6260*PRODUCT(#REF!,#REF!,G6260,,#REF!,E6260)</f>
        <v>#N/A</v>
      </c>
    </row>
    <row r="6261" spans="3:8">
      <c r="C6261" t="e">
        <f>VLOOKUP(B6261,定价因子!L:M,2,0)</f>
        <v>#N/A</v>
      </c>
      <c r="E6261" t="e">
        <f>VLOOKUP($D$1&amp;D6261,定价因子!E:F,2,0)</f>
        <v>#N/A</v>
      </c>
      <c r="G6261" t="e">
        <f>VLOOKUP($F$1&amp;F6261,定价因子!E:F,2,0)</f>
        <v>#N/A</v>
      </c>
      <c r="H6261" s="104" t="e">
        <f>C6261*PRODUCT(#REF!,#REF!,G6261,,#REF!,E6261)</f>
        <v>#N/A</v>
      </c>
    </row>
    <row r="6262" spans="3:8">
      <c r="C6262" t="e">
        <f>VLOOKUP(B6262,定价因子!L:M,2,0)</f>
        <v>#N/A</v>
      </c>
      <c r="E6262" t="e">
        <f>VLOOKUP($D$1&amp;D6262,定价因子!E:F,2,0)</f>
        <v>#N/A</v>
      </c>
      <c r="G6262" t="e">
        <f>VLOOKUP($F$1&amp;F6262,定价因子!E:F,2,0)</f>
        <v>#N/A</v>
      </c>
      <c r="H6262" s="104" t="e">
        <f>C6262*PRODUCT(#REF!,#REF!,G6262,,#REF!,E6262)</f>
        <v>#N/A</v>
      </c>
    </row>
    <row r="6263" spans="3:8">
      <c r="C6263" t="e">
        <f>VLOOKUP(B6263,定价因子!L:M,2,0)</f>
        <v>#N/A</v>
      </c>
      <c r="E6263" t="e">
        <f>VLOOKUP($D$1&amp;D6263,定价因子!E:F,2,0)</f>
        <v>#N/A</v>
      </c>
      <c r="G6263" t="e">
        <f>VLOOKUP($F$1&amp;F6263,定价因子!E:F,2,0)</f>
        <v>#N/A</v>
      </c>
      <c r="H6263" s="104" t="e">
        <f>C6263*PRODUCT(#REF!,#REF!,G6263,,#REF!,E6263)</f>
        <v>#N/A</v>
      </c>
    </row>
    <row r="6264" spans="3:8">
      <c r="C6264" t="e">
        <f>VLOOKUP(B6264,定价因子!L:M,2,0)</f>
        <v>#N/A</v>
      </c>
      <c r="E6264" t="e">
        <f>VLOOKUP($D$1&amp;D6264,定价因子!E:F,2,0)</f>
        <v>#N/A</v>
      </c>
      <c r="G6264" t="e">
        <f>VLOOKUP($F$1&amp;F6264,定价因子!E:F,2,0)</f>
        <v>#N/A</v>
      </c>
      <c r="H6264" s="104" t="e">
        <f>C6264*PRODUCT(#REF!,#REF!,G6264,,#REF!,E6264)</f>
        <v>#N/A</v>
      </c>
    </row>
    <row r="6265" spans="3:8">
      <c r="C6265" t="e">
        <f>VLOOKUP(B6265,定价因子!L:M,2,0)</f>
        <v>#N/A</v>
      </c>
      <c r="E6265" t="e">
        <f>VLOOKUP($D$1&amp;D6265,定价因子!E:F,2,0)</f>
        <v>#N/A</v>
      </c>
      <c r="G6265" t="e">
        <f>VLOOKUP($F$1&amp;F6265,定价因子!E:F,2,0)</f>
        <v>#N/A</v>
      </c>
      <c r="H6265" s="104" t="e">
        <f>C6265*PRODUCT(#REF!,#REF!,G6265,,#REF!,E6265)</f>
        <v>#N/A</v>
      </c>
    </row>
    <row r="6266" spans="3:8">
      <c r="C6266" t="e">
        <f>VLOOKUP(B6266,定价因子!L:M,2,0)</f>
        <v>#N/A</v>
      </c>
      <c r="E6266" t="e">
        <f>VLOOKUP($D$1&amp;D6266,定价因子!E:F,2,0)</f>
        <v>#N/A</v>
      </c>
      <c r="G6266" t="e">
        <f>VLOOKUP($F$1&amp;F6266,定价因子!E:F,2,0)</f>
        <v>#N/A</v>
      </c>
      <c r="H6266" s="104" t="e">
        <f>C6266*PRODUCT(#REF!,#REF!,G6266,,#REF!,E6266)</f>
        <v>#N/A</v>
      </c>
    </row>
    <row r="6267" spans="3:8">
      <c r="C6267" t="e">
        <f>VLOOKUP(B6267,定价因子!L:M,2,0)</f>
        <v>#N/A</v>
      </c>
      <c r="E6267" t="e">
        <f>VLOOKUP($D$1&amp;D6267,定价因子!E:F,2,0)</f>
        <v>#N/A</v>
      </c>
      <c r="G6267" t="e">
        <f>VLOOKUP($F$1&amp;F6267,定价因子!E:F,2,0)</f>
        <v>#N/A</v>
      </c>
      <c r="H6267" s="104" t="e">
        <f>C6267*PRODUCT(#REF!,#REF!,G6267,,#REF!,E6267)</f>
        <v>#N/A</v>
      </c>
    </row>
    <row r="6268" spans="3:8">
      <c r="C6268" t="e">
        <f>VLOOKUP(B6268,定价因子!L:M,2,0)</f>
        <v>#N/A</v>
      </c>
      <c r="E6268" t="e">
        <f>VLOOKUP($D$1&amp;D6268,定价因子!E:F,2,0)</f>
        <v>#N/A</v>
      </c>
      <c r="G6268" t="e">
        <f>VLOOKUP($F$1&amp;F6268,定价因子!E:F,2,0)</f>
        <v>#N/A</v>
      </c>
      <c r="H6268" s="104" t="e">
        <f>C6268*PRODUCT(#REF!,#REF!,G6268,,#REF!,E6268)</f>
        <v>#N/A</v>
      </c>
    </row>
    <row r="6269" spans="3:8">
      <c r="C6269" t="e">
        <f>VLOOKUP(B6269,定价因子!L:M,2,0)</f>
        <v>#N/A</v>
      </c>
      <c r="E6269" t="e">
        <f>VLOOKUP($D$1&amp;D6269,定价因子!E:F,2,0)</f>
        <v>#N/A</v>
      </c>
      <c r="G6269" t="e">
        <f>VLOOKUP($F$1&amp;F6269,定价因子!E:F,2,0)</f>
        <v>#N/A</v>
      </c>
      <c r="H6269" s="104" t="e">
        <f>C6269*PRODUCT(#REF!,#REF!,G6269,,#REF!,E6269)</f>
        <v>#N/A</v>
      </c>
    </row>
    <row r="6270" spans="3:8">
      <c r="C6270" t="e">
        <f>VLOOKUP(B6270,定价因子!L:M,2,0)</f>
        <v>#N/A</v>
      </c>
      <c r="E6270" t="e">
        <f>VLOOKUP($D$1&amp;D6270,定价因子!E:F,2,0)</f>
        <v>#N/A</v>
      </c>
      <c r="G6270" t="e">
        <f>VLOOKUP($F$1&amp;F6270,定价因子!E:F,2,0)</f>
        <v>#N/A</v>
      </c>
      <c r="H6270" s="104" t="e">
        <f>C6270*PRODUCT(#REF!,#REF!,G6270,,#REF!,E6270)</f>
        <v>#N/A</v>
      </c>
    </row>
    <row r="6271" spans="3:8">
      <c r="C6271" t="e">
        <f>VLOOKUP(B6271,定价因子!L:M,2,0)</f>
        <v>#N/A</v>
      </c>
      <c r="E6271" t="e">
        <f>VLOOKUP($D$1&amp;D6271,定价因子!E:F,2,0)</f>
        <v>#N/A</v>
      </c>
      <c r="G6271" t="e">
        <f>VLOOKUP($F$1&amp;F6271,定价因子!E:F,2,0)</f>
        <v>#N/A</v>
      </c>
      <c r="H6271" s="104" t="e">
        <f>C6271*PRODUCT(#REF!,#REF!,G6271,,#REF!,E6271)</f>
        <v>#N/A</v>
      </c>
    </row>
    <row r="6272" spans="3:8">
      <c r="C6272" t="e">
        <f>VLOOKUP(B6272,定价因子!L:M,2,0)</f>
        <v>#N/A</v>
      </c>
      <c r="E6272" t="e">
        <f>VLOOKUP($D$1&amp;D6272,定价因子!E:F,2,0)</f>
        <v>#N/A</v>
      </c>
      <c r="G6272" t="e">
        <f>VLOOKUP($F$1&amp;F6272,定价因子!E:F,2,0)</f>
        <v>#N/A</v>
      </c>
      <c r="H6272" s="104" t="e">
        <f>C6272*PRODUCT(#REF!,#REF!,G6272,,#REF!,E6272)</f>
        <v>#N/A</v>
      </c>
    </row>
    <row r="6273" spans="3:8">
      <c r="C6273" t="e">
        <f>VLOOKUP(B6273,定价因子!L:M,2,0)</f>
        <v>#N/A</v>
      </c>
      <c r="E6273" t="e">
        <f>VLOOKUP($D$1&amp;D6273,定价因子!E:F,2,0)</f>
        <v>#N/A</v>
      </c>
      <c r="G6273" t="e">
        <f>VLOOKUP($F$1&amp;F6273,定价因子!E:F,2,0)</f>
        <v>#N/A</v>
      </c>
      <c r="H6273" s="104" t="e">
        <f>C6273*PRODUCT(#REF!,#REF!,G6273,,#REF!,E6273)</f>
        <v>#N/A</v>
      </c>
    </row>
    <row r="6274" spans="3:8">
      <c r="C6274" t="e">
        <f>VLOOKUP(B6274,定价因子!L:M,2,0)</f>
        <v>#N/A</v>
      </c>
      <c r="E6274" t="e">
        <f>VLOOKUP($D$1&amp;D6274,定价因子!E:F,2,0)</f>
        <v>#N/A</v>
      </c>
      <c r="G6274" t="e">
        <f>VLOOKUP($F$1&amp;F6274,定价因子!E:F,2,0)</f>
        <v>#N/A</v>
      </c>
      <c r="H6274" s="104" t="e">
        <f>C6274*PRODUCT(#REF!,#REF!,G6274,,#REF!,E6274)</f>
        <v>#N/A</v>
      </c>
    </row>
    <row r="6275" spans="3:8">
      <c r="C6275" t="e">
        <f>VLOOKUP(B6275,定价因子!L:M,2,0)</f>
        <v>#N/A</v>
      </c>
      <c r="E6275" t="e">
        <f>VLOOKUP($D$1&amp;D6275,定价因子!E:F,2,0)</f>
        <v>#N/A</v>
      </c>
      <c r="G6275" t="e">
        <f>VLOOKUP($F$1&amp;F6275,定价因子!E:F,2,0)</f>
        <v>#N/A</v>
      </c>
      <c r="H6275" s="104" t="e">
        <f>C6275*PRODUCT(#REF!,#REF!,G6275,,#REF!,E6275)</f>
        <v>#N/A</v>
      </c>
    </row>
    <row r="6276" spans="3:8">
      <c r="C6276" t="e">
        <f>VLOOKUP(B6276,定价因子!L:M,2,0)</f>
        <v>#N/A</v>
      </c>
      <c r="E6276" t="e">
        <f>VLOOKUP($D$1&amp;D6276,定价因子!E:F,2,0)</f>
        <v>#N/A</v>
      </c>
      <c r="G6276" t="e">
        <f>VLOOKUP($F$1&amp;F6276,定价因子!E:F,2,0)</f>
        <v>#N/A</v>
      </c>
      <c r="H6276" s="104" t="e">
        <f>C6276*PRODUCT(#REF!,#REF!,G6276,,#REF!,E6276)</f>
        <v>#N/A</v>
      </c>
    </row>
    <row r="6277" spans="3:8">
      <c r="C6277" t="e">
        <f>VLOOKUP(B6277,定价因子!L:M,2,0)</f>
        <v>#N/A</v>
      </c>
      <c r="E6277" t="e">
        <f>VLOOKUP($D$1&amp;D6277,定价因子!E:F,2,0)</f>
        <v>#N/A</v>
      </c>
      <c r="G6277" t="e">
        <f>VLOOKUP($F$1&amp;F6277,定价因子!E:F,2,0)</f>
        <v>#N/A</v>
      </c>
      <c r="H6277" s="104" t="e">
        <f>C6277*PRODUCT(#REF!,#REF!,G6277,,#REF!,E6277)</f>
        <v>#N/A</v>
      </c>
    </row>
    <row r="6278" spans="3:8">
      <c r="C6278" t="e">
        <f>VLOOKUP(B6278,定价因子!L:M,2,0)</f>
        <v>#N/A</v>
      </c>
      <c r="E6278" t="e">
        <f>VLOOKUP($D$1&amp;D6278,定价因子!E:F,2,0)</f>
        <v>#N/A</v>
      </c>
      <c r="G6278" t="e">
        <f>VLOOKUP($F$1&amp;F6278,定价因子!E:F,2,0)</f>
        <v>#N/A</v>
      </c>
      <c r="H6278" s="104" t="e">
        <f>C6278*PRODUCT(#REF!,#REF!,G6278,,#REF!,E6278)</f>
        <v>#N/A</v>
      </c>
    </row>
    <row r="6279" spans="3:8">
      <c r="C6279" t="e">
        <f>VLOOKUP(B6279,定价因子!L:M,2,0)</f>
        <v>#N/A</v>
      </c>
      <c r="E6279" t="e">
        <f>VLOOKUP($D$1&amp;D6279,定价因子!E:F,2,0)</f>
        <v>#N/A</v>
      </c>
      <c r="G6279" t="e">
        <f>VLOOKUP($F$1&amp;F6279,定价因子!E:F,2,0)</f>
        <v>#N/A</v>
      </c>
      <c r="H6279" s="104" t="e">
        <f>C6279*PRODUCT(#REF!,#REF!,G6279,,#REF!,E6279)</f>
        <v>#N/A</v>
      </c>
    </row>
    <row r="6280" spans="3:8">
      <c r="C6280" t="e">
        <f>VLOOKUP(B6280,定价因子!L:M,2,0)</f>
        <v>#N/A</v>
      </c>
      <c r="E6280" t="e">
        <f>VLOOKUP($D$1&amp;D6280,定价因子!E:F,2,0)</f>
        <v>#N/A</v>
      </c>
      <c r="G6280" t="e">
        <f>VLOOKUP($F$1&amp;F6280,定价因子!E:F,2,0)</f>
        <v>#N/A</v>
      </c>
      <c r="H6280" s="104" t="e">
        <f>C6280*PRODUCT(#REF!,#REF!,G6280,,#REF!,E6280)</f>
        <v>#N/A</v>
      </c>
    </row>
    <row r="6281" spans="3:8">
      <c r="C6281" t="e">
        <f>VLOOKUP(B6281,定价因子!L:M,2,0)</f>
        <v>#N/A</v>
      </c>
      <c r="E6281" t="e">
        <f>VLOOKUP($D$1&amp;D6281,定价因子!E:F,2,0)</f>
        <v>#N/A</v>
      </c>
      <c r="G6281" t="e">
        <f>VLOOKUP($F$1&amp;F6281,定价因子!E:F,2,0)</f>
        <v>#N/A</v>
      </c>
      <c r="H6281" s="104" t="e">
        <f>C6281*PRODUCT(#REF!,#REF!,G6281,,#REF!,E6281)</f>
        <v>#N/A</v>
      </c>
    </row>
    <row r="6282" spans="3:8">
      <c r="C6282" t="e">
        <f>VLOOKUP(B6282,定价因子!L:M,2,0)</f>
        <v>#N/A</v>
      </c>
      <c r="E6282" t="e">
        <f>VLOOKUP($D$1&amp;D6282,定价因子!E:F,2,0)</f>
        <v>#N/A</v>
      </c>
      <c r="G6282" t="e">
        <f>VLOOKUP($F$1&amp;F6282,定价因子!E:F,2,0)</f>
        <v>#N/A</v>
      </c>
      <c r="H6282" s="104" t="e">
        <f>C6282*PRODUCT(#REF!,#REF!,G6282,,#REF!,E6282)</f>
        <v>#N/A</v>
      </c>
    </row>
    <row r="6283" spans="3:8">
      <c r="C6283" t="e">
        <f>VLOOKUP(B6283,定价因子!L:M,2,0)</f>
        <v>#N/A</v>
      </c>
      <c r="E6283" t="e">
        <f>VLOOKUP($D$1&amp;D6283,定价因子!E:F,2,0)</f>
        <v>#N/A</v>
      </c>
      <c r="G6283" t="e">
        <f>VLOOKUP($F$1&amp;F6283,定价因子!E:F,2,0)</f>
        <v>#N/A</v>
      </c>
      <c r="H6283" s="104" t="e">
        <f>C6283*PRODUCT(#REF!,#REF!,G6283,,#REF!,E6283)</f>
        <v>#N/A</v>
      </c>
    </row>
    <row r="6284" spans="3:8">
      <c r="C6284" t="e">
        <f>VLOOKUP(B6284,定价因子!L:M,2,0)</f>
        <v>#N/A</v>
      </c>
      <c r="E6284" t="e">
        <f>VLOOKUP($D$1&amp;D6284,定价因子!E:F,2,0)</f>
        <v>#N/A</v>
      </c>
      <c r="G6284" t="e">
        <f>VLOOKUP($F$1&amp;F6284,定价因子!E:F,2,0)</f>
        <v>#N/A</v>
      </c>
      <c r="H6284" s="104" t="e">
        <f>C6284*PRODUCT(#REF!,#REF!,G6284,,#REF!,E6284)</f>
        <v>#N/A</v>
      </c>
    </row>
    <row r="6285" spans="3:8">
      <c r="C6285" t="e">
        <f>VLOOKUP(B6285,定价因子!L:M,2,0)</f>
        <v>#N/A</v>
      </c>
      <c r="E6285" t="e">
        <f>VLOOKUP($D$1&amp;D6285,定价因子!E:F,2,0)</f>
        <v>#N/A</v>
      </c>
      <c r="G6285" t="e">
        <f>VLOOKUP($F$1&amp;F6285,定价因子!E:F,2,0)</f>
        <v>#N/A</v>
      </c>
      <c r="H6285" s="104" t="e">
        <f>C6285*PRODUCT(#REF!,#REF!,G6285,,#REF!,E6285)</f>
        <v>#N/A</v>
      </c>
    </row>
    <row r="6286" spans="3:8">
      <c r="C6286" t="e">
        <f>VLOOKUP(B6286,定价因子!L:M,2,0)</f>
        <v>#N/A</v>
      </c>
      <c r="E6286" t="e">
        <f>VLOOKUP($D$1&amp;D6286,定价因子!E:F,2,0)</f>
        <v>#N/A</v>
      </c>
      <c r="G6286" t="e">
        <f>VLOOKUP($F$1&amp;F6286,定价因子!E:F,2,0)</f>
        <v>#N/A</v>
      </c>
      <c r="H6286" s="104" t="e">
        <f>C6286*PRODUCT(#REF!,#REF!,G6286,,#REF!,E6286)</f>
        <v>#N/A</v>
      </c>
    </row>
    <row r="6287" spans="3:8">
      <c r="C6287" t="e">
        <f>VLOOKUP(B6287,定价因子!L:M,2,0)</f>
        <v>#N/A</v>
      </c>
      <c r="E6287" t="e">
        <f>VLOOKUP($D$1&amp;D6287,定价因子!E:F,2,0)</f>
        <v>#N/A</v>
      </c>
      <c r="G6287" t="e">
        <f>VLOOKUP($F$1&amp;F6287,定价因子!E:F,2,0)</f>
        <v>#N/A</v>
      </c>
      <c r="H6287" s="104" t="e">
        <f>C6287*PRODUCT(#REF!,#REF!,G6287,,#REF!,E6287)</f>
        <v>#N/A</v>
      </c>
    </row>
    <row r="6288" spans="3:8">
      <c r="C6288" t="e">
        <f>VLOOKUP(B6288,定价因子!L:M,2,0)</f>
        <v>#N/A</v>
      </c>
      <c r="E6288" t="e">
        <f>VLOOKUP($D$1&amp;D6288,定价因子!E:F,2,0)</f>
        <v>#N/A</v>
      </c>
      <c r="G6288" t="e">
        <f>VLOOKUP($F$1&amp;F6288,定价因子!E:F,2,0)</f>
        <v>#N/A</v>
      </c>
      <c r="H6288" s="104" t="e">
        <f>C6288*PRODUCT(#REF!,#REF!,G6288,,#REF!,E6288)</f>
        <v>#N/A</v>
      </c>
    </row>
    <row r="6289" spans="3:8">
      <c r="C6289" t="e">
        <f>VLOOKUP(B6289,定价因子!L:M,2,0)</f>
        <v>#N/A</v>
      </c>
      <c r="E6289" t="e">
        <f>VLOOKUP($D$1&amp;D6289,定价因子!E:F,2,0)</f>
        <v>#N/A</v>
      </c>
      <c r="G6289" t="e">
        <f>VLOOKUP($F$1&amp;F6289,定价因子!E:F,2,0)</f>
        <v>#N/A</v>
      </c>
      <c r="H6289" s="104" t="e">
        <f>C6289*PRODUCT(#REF!,#REF!,G6289,,#REF!,E6289)</f>
        <v>#N/A</v>
      </c>
    </row>
    <row r="6290" spans="3:8">
      <c r="C6290" t="e">
        <f>VLOOKUP(B6290,定价因子!L:M,2,0)</f>
        <v>#N/A</v>
      </c>
      <c r="E6290" t="e">
        <f>VLOOKUP($D$1&amp;D6290,定价因子!E:F,2,0)</f>
        <v>#N/A</v>
      </c>
      <c r="G6290" t="e">
        <f>VLOOKUP($F$1&amp;F6290,定价因子!E:F,2,0)</f>
        <v>#N/A</v>
      </c>
      <c r="H6290" s="104" t="e">
        <f>C6290*PRODUCT(#REF!,#REF!,G6290,,#REF!,E6290)</f>
        <v>#N/A</v>
      </c>
    </row>
    <row r="6291" spans="3:8">
      <c r="C6291" t="e">
        <f>VLOOKUP(B6291,定价因子!L:M,2,0)</f>
        <v>#N/A</v>
      </c>
      <c r="E6291" t="e">
        <f>VLOOKUP($D$1&amp;D6291,定价因子!E:F,2,0)</f>
        <v>#N/A</v>
      </c>
      <c r="G6291" t="e">
        <f>VLOOKUP($F$1&amp;F6291,定价因子!E:F,2,0)</f>
        <v>#N/A</v>
      </c>
      <c r="H6291" s="104" t="e">
        <f>C6291*PRODUCT(#REF!,#REF!,G6291,,#REF!,E6291)</f>
        <v>#N/A</v>
      </c>
    </row>
    <row r="6292" spans="3:8">
      <c r="C6292" t="e">
        <f>VLOOKUP(B6292,定价因子!L:M,2,0)</f>
        <v>#N/A</v>
      </c>
      <c r="E6292" t="e">
        <f>VLOOKUP($D$1&amp;D6292,定价因子!E:F,2,0)</f>
        <v>#N/A</v>
      </c>
      <c r="G6292" t="e">
        <f>VLOOKUP($F$1&amp;F6292,定价因子!E:F,2,0)</f>
        <v>#N/A</v>
      </c>
      <c r="H6292" s="104" t="e">
        <f>C6292*PRODUCT(#REF!,#REF!,G6292,,#REF!,E6292)</f>
        <v>#N/A</v>
      </c>
    </row>
    <row r="6293" spans="3:8">
      <c r="C6293" t="e">
        <f>VLOOKUP(B6293,定价因子!L:M,2,0)</f>
        <v>#N/A</v>
      </c>
      <c r="E6293" t="e">
        <f>VLOOKUP($D$1&amp;D6293,定价因子!E:F,2,0)</f>
        <v>#N/A</v>
      </c>
      <c r="G6293" t="e">
        <f>VLOOKUP($F$1&amp;F6293,定价因子!E:F,2,0)</f>
        <v>#N/A</v>
      </c>
      <c r="H6293" s="104" t="e">
        <f>C6293*PRODUCT(#REF!,#REF!,G6293,,#REF!,E6293)</f>
        <v>#N/A</v>
      </c>
    </row>
    <row r="6294" spans="3:8">
      <c r="C6294" t="e">
        <f>VLOOKUP(B6294,定价因子!L:M,2,0)</f>
        <v>#N/A</v>
      </c>
      <c r="E6294" t="e">
        <f>VLOOKUP($D$1&amp;D6294,定价因子!E:F,2,0)</f>
        <v>#N/A</v>
      </c>
      <c r="G6294" t="e">
        <f>VLOOKUP($F$1&amp;F6294,定价因子!E:F,2,0)</f>
        <v>#N/A</v>
      </c>
      <c r="H6294" s="104" t="e">
        <f>C6294*PRODUCT(#REF!,#REF!,G6294,,#REF!,E6294)</f>
        <v>#N/A</v>
      </c>
    </row>
    <row r="6295" spans="3:8">
      <c r="C6295" t="e">
        <f>VLOOKUP(B6295,定价因子!L:M,2,0)</f>
        <v>#N/A</v>
      </c>
      <c r="E6295" t="e">
        <f>VLOOKUP($D$1&amp;D6295,定价因子!E:F,2,0)</f>
        <v>#N/A</v>
      </c>
      <c r="G6295" t="e">
        <f>VLOOKUP($F$1&amp;F6295,定价因子!E:F,2,0)</f>
        <v>#N/A</v>
      </c>
      <c r="H6295" s="104" t="e">
        <f>C6295*PRODUCT(#REF!,#REF!,G6295,,#REF!,E6295)</f>
        <v>#N/A</v>
      </c>
    </row>
    <row r="6296" spans="3:8">
      <c r="C6296" t="e">
        <f>VLOOKUP(B6296,定价因子!L:M,2,0)</f>
        <v>#N/A</v>
      </c>
      <c r="E6296" t="e">
        <f>VLOOKUP($D$1&amp;D6296,定价因子!E:F,2,0)</f>
        <v>#N/A</v>
      </c>
      <c r="G6296" t="e">
        <f>VLOOKUP($F$1&amp;F6296,定价因子!E:F,2,0)</f>
        <v>#N/A</v>
      </c>
      <c r="H6296" s="104" t="e">
        <f>C6296*PRODUCT(#REF!,#REF!,G6296,,#REF!,E6296)</f>
        <v>#N/A</v>
      </c>
    </row>
    <row r="6297" spans="3:8">
      <c r="C6297" t="e">
        <f>VLOOKUP(B6297,定价因子!L:M,2,0)</f>
        <v>#N/A</v>
      </c>
      <c r="E6297" t="e">
        <f>VLOOKUP($D$1&amp;D6297,定价因子!E:F,2,0)</f>
        <v>#N/A</v>
      </c>
      <c r="G6297" t="e">
        <f>VLOOKUP($F$1&amp;F6297,定价因子!E:F,2,0)</f>
        <v>#N/A</v>
      </c>
      <c r="H6297" s="104" t="e">
        <f>C6297*PRODUCT(#REF!,#REF!,G6297,,#REF!,E6297)</f>
        <v>#N/A</v>
      </c>
    </row>
    <row r="6298" spans="3:8">
      <c r="C6298" t="e">
        <f>VLOOKUP(B6298,定价因子!L:M,2,0)</f>
        <v>#N/A</v>
      </c>
      <c r="E6298" t="e">
        <f>VLOOKUP($D$1&amp;D6298,定价因子!E:F,2,0)</f>
        <v>#N/A</v>
      </c>
      <c r="G6298" t="e">
        <f>VLOOKUP($F$1&amp;F6298,定价因子!E:F,2,0)</f>
        <v>#N/A</v>
      </c>
      <c r="H6298" s="104" t="e">
        <f>C6298*PRODUCT(#REF!,#REF!,G6298,,#REF!,E6298)</f>
        <v>#N/A</v>
      </c>
    </row>
    <row r="6299" spans="3:8">
      <c r="C6299" t="e">
        <f>VLOOKUP(B6299,定价因子!L:M,2,0)</f>
        <v>#N/A</v>
      </c>
      <c r="E6299" t="e">
        <f>VLOOKUP($D$1&amp;D6299,定价因子!E:F,2,0)</f>
        <v>#N/A</v>
      </c>
      <c r="G6299" t="e">
        <f>VLOOKUP($F$1&amp;F6299,定价因子!E:F,2,0)</f>
        <v>#N/A</v>
      </c>
      <c r="H6299" s="104" t="e">
        <f>C6299*PRODUCT(#REF!,#REF!,G6299,,#REF!,E6299)</f>
        <v>#N/A</v>
      </c>
    </row>
    <row r="6300" spans="3:8">
      <c r="C6300" t="e">
        <f>VLOOKUP(B6300,定价因子!L:M,2,0)</f>
        <v>#N/A</v>
      </c>
      <c r="E6300" t="e">
        <f>VLOOKUP($D$1&amp;D6300,定价因子!E:F,2,0)</f>
        <v>#N/A</v>
      </c>
      <c r="G6300" t="e">
        <f>VLOOKUP($F$1&amp;F6300,定价因子!E:F,2,0)</f>
        <v>#N/A</v>
      </c>
      <c r="H6300" s="104" t="e">
        <f>C6300*PRODUCT(#REF!,#REF!,G6300,,#REF!,E6300)</f>
        <v>#N/A</v>
      </c>
    </row>
    <row r="6301" spans="3:8">
      <c r="C6301" t="e">
        <f>VLOOKUP(B6301,定价因子!L:M,2,0)</f>
        <v>#N/A</v>
      </c>
      <c r="E6301" t="e">
        <f>VLOOKUP($D$1&amp;D6301,定价因子!E:F,2,0)</f>
        <v>#N/A</v>
      </c>
      <c r="G6301" t="e">
        <f>VLOOKUP($F$1&amp;F6301,定价因子!E:F,2,0)</f>
        <v>#N/A</v>
      </c>
      <c r="H6301" s="104" t="e">
        <f>C6301*PRODUCT(#REF!,#REF!,G6301,,#REF!,E6301)</f>
        <v>#N/A</v>
      </c>
    </row>
    <row r="6302" spans="3:8">
      <c r="C6302" t="e">
        <f>VLOOKUP(B6302,定价因子!L:M,2,0)</f>
        <v>#N/A</v>
      </c>
      <c r="E6302" t="e">
        <f>VLOOKUP($D$1&amp;D6302,定价因子!E:F,2,0)</f>
        <v>#N/A</v>
      </c>
      <c r="G6302" t="e">
        <f>VLOOKUP($F$1&amp;F6302,定价因子!E:F,2,0)</f>
        <v>#N/A</v>
      </c>
      <c r="H6302" s="104" t="e">
        <f>C6302*PRODUCT(#REF!,#REF!,G6302,,#REF!,E6302)</f>
        <v>#N/A</v>
      </c>
    </row>
    <row r="6303" spans="3:8">
      <c r="C6303" t="e">
        <f>VLOOKUP(B6303,定价因子!L:M,2,0)</f>
        <v>#N/A</v>
      </c>
      <c r="E6303" t="e">
        <f>VLOOKUP($D$1&amp;D6303,定价因子!E:F,2,0)</f>
        <v>#N/A</v>
      </c>
      <c r="G6303" t="e">
        <f>VLOOKUP($F$1&amp;F6303,定价因子!E:F,2,0)</f>
        <v>#N/A</v>
      </c>
      <c r="H6303" s="104" t="e">
        <f>C6303*PRODUCT(#REF!,#REF!,G6303,,#REF!,E6303)</f>
        <v>#N/A</v>
      </c>
    </row>
    <row r="6304" spans="3:8">
      <c r="C6304" t="e">
        <f>VLOOKUP(B6304,定价因子!L:M,2,0)</f>
        <v>#N/A</v>
      </c>
      <c r="E6304" t="e">
        <f>VLOOKUP($D$1&amp;D6304,定价因子!E:F,2,0)</f>
        <v>#N/A</v>
      </c>
      <c r="G6304" t="e">
        <f>VLOOKUP($F$1&amp;F6304,定价因子!E:F,2,0)</f>
        <v>#N/A</v>
      </c>
      <c r="H6304" s="104" t="e">
        <f>C6304*PRODUCT(#REF!,#REF!,G6304,,#REF!,E6304)</f>
        <v>#N/A</v>
      </c>
    </row>
    <row r="6305" spans="3:8">
      <c r="C6305" t="e">
        <f>VLOOKUP(B6305,定价因子!L:M,2,0)</f>
        <v>#N/A</v>
      </c>
      <c r="E6305" t="e">
        <f>VLOOKUP($D$1&amp;D6305,定价因子!E:F,2,0)</f>
        <v>#N/A</v>
      </c>
      <c r="G6305" t="e">
        <f>VLOOKUP($F$1&amp;F6305,定价因子!E:F,2,0)</f>
        <v>#N/A</v>
      </c>
      <c r="H6305" s="104" t="e">
        <f>C6305*PRODUCT(#REF!,#REF!,G6305,,#REF!,E6305)</f>
        <v>#N/A</v>
      </c>
    </row>
    <row r="6306" spans="3:8">
      <c r="C6306" t="e">
        <f>VLOOKUP(B6306,定价因子!L:M,2,0)</f>
        <v>#N/A</v>
      </c>
      <c r="E6306" t="e">
        <f>VLOOKUP($D$1&amp;D6306,定价因子!E:F,2,0)</f>
        <v>#N/A</v>
      </c>
      <c r="G6306" t="e">
        <f>VLOOKUP($F$1&amp;F6306,定价因子!E:F,2,0)</f>
        <v>#N/A</v>
      </c>
      <c r="H6306" s="104" t="e">
        <f>C6306*PRODUCT(#REF!,#REF!,G6306,,#REF!,E6306)</f>
        <v>#N/A</v>
      </c>
    </row>
    <row r="6307" spans="3:8">
      <c r="C6307" t="e">
        <f>VLOOKUP(B6307,定价因子!L:M,2,0)</f>
        <v>#N/A</v>
      </c>
      <c r="E6307" t="e">
        <f>VLOOKUP($D$1&amp;D6307,定价因子!E:F,2,0)</f>
        <v>#N/A</v>
      </c>
      <c r="G6307" t="e">
        <f>VLOOKUP($F$1&amp;F6307,定价因子!E:F,2,0)</f>
        <v>#N/A</v>
      </c>
      <c r="H6307" s="104" t="e">
        <f>C6307*PRODUCT(#REF!,#REF!,G6307,,#REF!,E6307)</f>
        <v>#N/A</v>
      </c>
    </row>
    <row r="6308" spans="3:8">
      <c r="C6308" t="e">
        <f>VLOOKUP(B6308,定价因子!L:M,2,0)</f>
        <v>#N/A</v>
      </c>
      <c r="E6308" t="e">
        <f>VLOOKUP($D$1&amp;D6308,定价因子!E:F,2,0)</f>
        <v>#N/A</v>
      </c>
      <c r="G6308" t="e">
        <f>VLOOKUP($F$1&amp;F6308,定价因子!E:F,2,0)</f>
        <v>#N/A</v>
      </c>
      <c r="H6308" s="104" t="e">
        <f>C6308*PRODUCT(#REF!,#REF!,G6308,,#REF!,E6308)</f>
        <v>#N/A</v>
      </c>
    </row>
    <row r="6309" spans="3:8">
      <c r="C6309" t="e">
        <f>VLOOKUP(B6309,定价因子!L:M,2,0)</f>
        <v>#N/A</v>
      </c>
      <c r="E6309" t="e">
        <f>VLOOKUP($D$1&amp;D6309,定价因子!E:F,2,0)</f>
        <v>#N/A</v>
      </c>
      <c r="G6309" t="e">
        <f>VLOOKUP($F$1&amp;F6309,定价因子!E:F,2,0)</f>
        <v>#N/A</v>
      </c>
      <c r="H6309" s="104" t="e">
        <f>C6309*PRODUCT(#REF!,#REF!,G6309,,#REF!,E6309)</f>
        <v>#N/A</v>
      </c>
    </row>
    <row r="6310" spans="3:8">
      <c r="C6310" t="e">
        <f>VLOOKUP(B6310,定价因子!L:M,2,0)</f>
        <v>#N/A</v>
      </c>
      <c r="E6310" t="e">
        <f>VLOOKUP($D$1&amp;D6310,定价因子!E:F,2,0)</f>
        <v>#N/A</v>
      </c>
      <c r="G6310" t="e">
        <f>VLOOKUP($F$1&amp;F6310,定价因子!E:F,2,0)</f>
        <v>#N/A</v>
      </c>
      <c r="H6310" s="104" t="e">
        <f>C6310*PRODUCT(#REF!,#REF!,G6310,,#REF!,E6310)</f>
        <v>#N/A</v>
      </c>
    </row>
    <row r="6311" spans="3:8">
      <c r="C6311" t="e">
        <f>VLOOKUP(B6311,定价因子!L:M,2,0)</f>
        <v>#N/A</v>
      </c>
      <c r="E6311" t="e">
        <f>VLOOKUP($D$1&amp;D6311,定价因子!E:F,2,0)</f>
        <v>#N/A</v>
      </c>
      <c r="G6311" t="e">
        <f>VLOOKUP($F$1&amp;F6311,定价因子!E:F,2,0)</f>
        <v>#N/A</v>
      </c>
      <c r="H6311" s="104" t="e">
        <f>C6311*PRODUCT(#REF!,#REF!,G6311,,#REF!,E6311)</f>
        <v>#N/A</v>
      </c>
    </row>
    <row r="6312" spans="3:8">
      <c r="C6312" t="e">
        <f>VLOOKUP(B6312,定价因子!L:M,2,0)</f>
        <v>#N/A</v>
      </c>
      <c r="E6312" t="e">
        <f>VLOOKUP($D$1&amp;D6312,定价因子!E:F,2,0)</f>
        <v>#N/A</v>
      </c>
      <c r="G6312" t="e">
        <f>VLOOKUP($F$1&amp;F6312,定价因子!E:F,2,0)</f>
        <v>#N/A</v>
      </c>
      <c r="H6312" s="104" t="e">
        <f>C6312*PRODUCT(#REF!,#REF!,G6312,,#REF!,E6312)</f>
        <v>#N/A</v>
      </c>
    </row>
    <row r="6313" spans="3:8">
      <c r="C6313" t="e">
        <f>VLOOKUP(B6313,定价因子!L:M,2,0)</f>
        <v>#N/A</v>
      </c>
      <c r="E6313" t="e">
        <f>VLOOKUP($D$1&amp;D6313,定价因子!E:F,2,0)</f>
        <v>#N/A</v>
      </c>
      <c r="G6313" t="e">
        <f>VLOOKUP($F$1&amp;F6313,定价因子!E:F,2,0)</f>
        <v>#N/A</v>
      </c>
      <c r="H6313" s="104" t="e">
        <f>C6313*PRODUCT(#REF!,#REF!,G6313,,#REF!,E6313)</f>
        <v>#N/A</v>
      </c>
    </row>
    <row r="6314" spans="3:8">
      <c r="C6314" t="e">
        <f>VLOOKUP(B6314,定价因子!L:M,2,0)</f>
        <v>#N/A</v>
      </c>
      <c r="E6314" t="e">
        <f>VLOOKUP($D$1&amp;D6314,定价因子!E:F,2,0)</f>
        <v>#N/A</v>
      </c>
      <c r="G6314" t="e">
        <f>VLOOKUP($F$1&amp;F6314,定价因子!E:F,2,0)</f>
        <v>#N/A</v>
      </c>
      <c r="H6314" s="104" t="e">
        <f>C6314*PRODUCT(#REF!,#REF!,G6314,,#REF!,E6314)</f>
        <v>#N/A</v>
      </c>
    </row>
    <row r="6315" spans="3:8">
      <c r="C6315" t="e">
        <f>VLOOKUP(B6315,定价因子!L:M,2,0)</f>
        <v>#N/A</v>
      </c>
      <c r="E6315" t="e">
        <f>VLOOKUP($D$1&amp;D6315,定价因子!E:F,2,0)</f>
        <v>#N/A</v>
      </c>
      <c r="G6315" t="e">
        <f>VLOOKUP($F$1&amp;F6315,定价因子!E:F,2,0)</f>
        <v>#N/A</v>
      </c>
      <c r="H6315" s="104" t="e">
        <f>C6315*PRODUCT(#REF!,#REF!,G6315,,#REF!,E6315)</f>
        <v>#N/A</v>
      </c>
    </row>
    <row r="6316" spans="3:8">
      <c r="C6316" t="e">
        <f>VLOOKUP(B6316,定价因子!L:M,2,0)</f>
        <v>#N/A</v>
      </c>
      <c r="E6316" t="e">
        <f>VLOOKUP($D$1&amp;D6316,定价因子!E:F,2,0)</f>
        <v>#N/A</v>
      </c>
      <c r="G6316" t="e">
        <f>VLOOKUP($F$1&amp;F6316,定价因子!E:F,2,0)</f>
        <v>#N/A</v>
      </c>
      <c r="H6316" s="104" t="e">
        <f>C6316*PRODUCT(#REF!,#REF!,G6316,,#REF!,E6316)</f>
        <v>#N/A</v>
      </c>
    </row>
    <row r="6317" spans="3:8">
      <c r="C6317" t="e">
        <f>VLOOKUP(B6317,定价因子!L:M,2,0)</f>
        <v>#N/A</v>
      </c>
      <c r="E6317" t="e">
        <f>VLOOKUP($D$1&amp;D6317,定价因子!E:F,2,0)</f>
        <v>#N/A</v>
      </c>
      <c r="G6317" t="e">
        <f>VLOOKUP($F$1&amp;F6317,定价因子!E:F,2,0)</f>
        <v>#N/A</v>
      </c>
      <c r="H6317" s="104" t="e">
        <f>C6317*PRODUCT(#REF!,#REF!,G6317,,#REF!,E6317)</f>
        <v>#N/A</v>
      </c>
    </row>
    <row r="6318" spans="3:8">
      <c r="C6318" t="e">
        <f>VLOOKUP(B6318,定价因子!L:M,2,0)</f>
        <v>#N/A</v>
      </c>
      <c r="E6318" t="e">
        <f>VLOOKUP($D$1&amp;D6318,定价因子!E:F,2,0)</f>
        <v>#N/A</v>
      </c>
      <c r="G6318" t="e">
        <f>VLOOKUP($F$1&amp;F6318,定价因子!E:F,2,0)</f>
        <v>#N/A</v>
      </c>
      <c r="H6318" s="104" t="e">
        <f>C6318*PRODUCT(#REF!,#REF!,G6318,,#REF!,E6318)</f>
        <v>#N/A</v>
      </c>
    </row>
    <row r="6319" spans="3:8">
      <c r="C6319" t="e">
        <f>VLOOKUP(B6319,定价因子!L:M,2,0)</f>
        <v>#N/A</v>
      </c>
      <c r="E6319" t="e">
        <f>VLOOKUP($D$1&amp;D6319,定价因子!E:F,2,0)</f>
        <v>#N/A</v>
      </c>
      <c r="G6319" t="e">
        <f>VLOOKUP($F$1&amp;F6319,定价因子!E:F,2,0)</f>
        <v>#N/A</v>
      </c>
      <c r="H6319" s="104" t="e">
        <f>C6319*PRODUCT(#REF!,#REF!,G6319,,#REF!,E6319)</f>
        <v>#N/A</v>
      </c>
    </row>
    <row r="6320" spans="3:8">
      <c r="C6320" t="e">
        <f>VLOOKUP(B6320,定价因子!L:M,2,0)</f>
        <v>#N/A</v>
      </c>
      <c r="E6320" t="e">
        <f>VLOOKUP($D$1&amp;D6320,定价因子!E:F,2,0)</f>
        <v>#N/A</v>
      </c>
      <c r="G6320" t="e">
        <f>VLOOKUP($F$1&amp;F6320,定价因子!E:F,2,0)</f>
        <v>#N/A</v>
      </c>
      <c r="H6320" s="104" t="e">
        <f>C6320*PRODUCT(#REF!,#REF!,G6320,,#REF!,E6320)</f>
        <v>#N/A</v>
      </c>
    </row>
    <row r="6321" spans="3:8">
      <c r="C6321" t="e">
        <f>VLOOKUP(B6321,定价因子!L:M,2,0)</f>
        <v>#N/A</v>
      </c>
      <c r="E6321" t="e">
        <f>VLOOKUP($D$1&amp;D6321,定价因子!E:F,2,0)</f>
        <v>#N/A</v>
      </c>
      <c r="G6321" t="e">
        <f>VLOOKUP($F$1&amp;F6321,定价因子!E:F,2,0)</f>
        <v>#N/A</v>
      </c>
      <c r="H6321" s="104" t="e">
        <f>C6321*PRODUCT(#REF!,#REF!,G6321,,#REF!,E6321)</f>
        <v>#N/A</v>
      </c>
    </row>
    <row r="6322" spans="3:8">
      <c r="C6322" t="e">
        <f>VLOOKUP(B6322,定价因子!L:M,2,0)</f>
        <v>#N/A</v>
      </c>
      <c r="E6322" t="e">
        <f>VLOOKUP($D$1&amp;D6322,定价因子!E:F,2,0)</f>
        <v>#N/A</v>
      </c>
      <c r="G6322" t="e">
        <f>VLOOKUP($F$1&amp;F6322,定价因子!E:F,2,0)</f>
        <v>#N/A</v>
      </c>
      <c r="H6322" s="104" t="e">
        <f>C6322*PRODUCT(#REF!,#REF!,G6322,,#REF!,E6322)</f>
        <v>#N/A</v>
      </c>
    </row>
    <row r="6323" spans="3:8">
      <c r="C6323" t="e">
        <f>VLOOKUP(B6323,定价因子!L:M,2,0)</f>
        <v>#N/A</v>
      </c>
      <c r="E6323" t="e">
        <f>VLOOKUP($D$1&amp;D6323,定价因子!E:F,2,0)</f>
        <v>#N/A</v>
      </c>
      <c r="G6323" t="e">
        <f>VLOOKUP($F$1&amp;F6323,定价因子!E:F,2,0)</f>
        <v>#N/A</v>
      </c>
      <c r="H6323" s="104" t="e">
        <f>C6323*PRODUCT(#REF!,#REF!,G6323,,#REF!,E6323)</f>
        <v>#N/A</v>
      </c>
    </row>
    <row r="6324" spans="3:8">
      <c r="C6324" t="e">
        <f>VLOOKUP(B6324,定价因子!L:M,2,0)</f>
        <v>#N/A</v>
      </c>
      <c r="E6324" t="e">
        <f>VLOOKUP($D$1&amp;D6324,定价因子!E:F,2,0)</f>
        <v>#N/A</v>
      </c>
      <c r="G6324" t="e">
        <f>VLOOKUP($F$1&amp;F6324,定价因子!E:F,2,0)</f>
        <v>#N/A</v>
      </c>
      <c r="H6324" s="104" t="e">
        <f>C6324*PRODUCT(#REF!,#REF!,G6324,,#REF!,E6324)</f>
        <v>#N/A</v>
      </c>
    </row>
    <row r="6325" spans="3:8">
      <c r="C6325" t="e">
        <f>VLOOKUP(B6325,定价因子!L:M,2,0)</f>
        <v>#N/A</v>
      </c>
      <c r="E6325" t="e">
        <f>VLOOKUP($D$1&amp;D6325,定价因子!E:F,2,0)</f>
        <v>#N/A</v>
      </c>
      <c r="G6325" t="e">
        <f>VLOOKUP($F$1&amp;F6325,定价因子!E:F,2,0)</f>
        <v>#N/A</v>
      </c>
      <c r="H6325" s="104" t="e">
        <f>C6325*PRODUCT(#REF!,#REF!,G6325,,#REF!,E6325)</f>
        <v>#N/A</v>
      </c>
    </row>
    <row r="6326" spans="3:8">
      <c r="C6326" t="e">
        <f>VLOOKUP(B6326,定价因子!L:M,2,0)</f>
        <v>#N/A</v>
      </c>
      <c r="E6326" t="e">
        <f>VLOOKUP($D$1&amp;D6326,定价因子!E:F,2,0)</f>
        <v>#N/A</v>
      </c>
      <c r="G6326" t="e">
        <f>VLOOKUP($F$1&amp;F6326,定价因子!E:F,2,0)</f>
        <v>#N/A</v>
      </c>
      <c r="H6326" s="104" t="e">
        <f>C6326*PRODUCT(#REF!,#REF!,G6326,,#REF!,E6326)</f>
        <v>#N/A</v>
      </c>
    </row>
    <row r="6327" spans="3:8">
      <c r="C6327" t="e">
        <f>VLOOKUP(B6327,定价因子!L:M,2,0)</f>
        <v>#N/A</v>
      </c>
      <c r="E6327" t="e">
        <f>VLOOKUP($D$1&amp;D6327,定价因子!E:F,2,0)</f>
        <v>#N/A</v>
      </c>
      <c r="G6327" t="e">
        <f>VLOOKUP($F$1&amp;F6327,定价因子!E:F,2,0)</f>
        <v>#N/A</v>
      </c>
      <c r="H6327" s="104" t="e">
        <f>C6327*PRODUCT(#REF!,#REF!,G6327,,#REF!,E6327)</f>
        <v>#N/A</v>
      </c>
    </row>
    <row r="6328" spans="3:8">
      <c r="C6328" t="e">
        <f>VLOOKUP(B6328,定价因子!L:M,2,0)</f>
        <v>#N/A</v>
      </c>
      <c r="E6328" t="e">
        <f>VLOOKUP($D$1&amp;D6328,定价因子!E:F,2,0)</f>
        <v>#N/A</v>
      </c>
      <c r="G6328" t="e">
        <f>VLOOKUP($F$1&amp;F6328,定价因子!E:F,2,0)</f>
        <v>#N/A</v>
      </c>
      <c r="H6328" s="104" t="e">
        <f>C6328*PRODUCT(#REF!,#REF!,G6328,,#REF!,E6328)</f>
        <v>#N/A</v>
      </c>
    </row>
    <row r="6329" spans="3:8">
      <c r="C6329" t="e">
        <f>VLOOKUP(B6329,定价因子!L:M,2,0)</f>
        <v>#N/A</v>
      </c>
      <c r="E6329" t="e">
        <f>VLOOKUP($D$1&amp;D6329,定价因子!E:F,2,0)</f>
        <v>#N/A</v>
      </c>
      <c r="G6329" t="e">
        <f>VLOOKUP($F$1&amp;F6329,定价因子!E:F,2,0)</f>
        <v>#N/A</v>
      </c>
      <c r="H6329" s="104" t="e">
        <f>C6329*PRODUCT(#REF!,#REF!,G6329,,#REF!,E6329)</f>
        <v>#N/A</v>
      </c>
    </row>
    <row r="6330" spans="3:8">
      <c r="C6330" t="e">
        <f>VLOOKUP(B6330,定价因子!L:M,2,0)</f>
        <v>#N/A</v>
      </c>
      <c r="E6330" t="e">
        <f>VLOOKUP($D$1&amp;D6330,定价因子!E:F,2,0)</f>
        <v>#N/A</v>
      </c>
      <c r="G6330" t="e">
        <f>VLOOKUP($F$1&amp;F6330,定价因子!E:F,2,0)</f>
        <v>#N/A</v>
      </c>
      <c r="H6330" s="104" t="e">
        <f>C6330*PRODUCT(#REF!,#REF!,G6330,,#REF!,E6330)</f>
        <v>#N/A</v>
      </c>
    </row>
    <row r="6331" spans="3:8">
      <c r="C6331" t="e">
        <f>VLOOKUP(B6331,定价因子!L:M,2,0)</f>
        <v>#N/A</v>
      </c>
      <c r="E6331" t="e">
        <f>VLOOKUP($D$1&amp;D6331,定价因子!E:F,2,0)</f>
        <v>#N/A</v>
      </c>
      <c r="G6331" t="e">
        <f>VLOOKUP($F$1&amp;F6331,定价因子!E:F,2,0)</f>
        <v>#N/A</v>
      </c>
      <c r="H6331" s="104" t="e">
        <f>C6331*PRODUCT(#REF!,#REF!,G6331,,#REF!,E6331)</f>
        <v>#N/A</v>
      </c>
    </row>
    <row r="6332" spans="3:8">
      <c r="C6332" t="e">
        <f>VLOOKUP(B6332,定价因子!L:M,2,0)</f>
        <v>#N/A</v>
      </c>
      <c r="E6332" t="e">
        <f>VLOOKUP($D$1&amp;D6332,定价因子!E:F,2,0)</f>
        <v>#N/A</v>
      </c>
      <c r="G6332" t="e">
        <f>VLOOKUP($F$1&amp;F6332,定价因子!E:F,2,0)</f>
        <v>#N/A</v>
      </c>
      <c r="H6332" s="104" t="e">
        <f>C6332*PRODUCT(#REF!,#REF!,G6332,,#REF!,E6332)</f>
        <v>#N/A</v>
      </c>
    </row>
    <row r="6333" spans="3:8">
      <c r="C6333" t="e">
        <f>VLOOKUP(B6333,定价因子!L:M,2,0)</f>
        <v>#N/A</v>
      </c>
      <c r="E6333" t="e">
        <f>VLOOKUP($D$1&amp;D6333,定价因子!E:F,2,0)</f>
        <v>#N/A</v>
      </c>
      <c r="G6333" t="e">
        <f>VLOOKUP($F$1&amp;F6333,定价因子!E:F,2,0)</f>
        <v>#N/A</v>
      </c>
      <c r="H6333" s="104" t="e">
        <f>C6333*PRODUCT(#REF!,#REF!,G6333,,#REF!,E6333)</f>
        <v>#N/A</v>
      </c>
    </row>
    <row r="6334" spans="3:8">
      <c r="C6334" t="e">
        <f>VLOOKUP(B6334,定价因子!L:M,2,0)</f>
        <v>#N/A</v>
      </c>
      <c r="E6334" t="e">
        <f>VLOOKUP($D$1&amp;D6334,定价因子!E:F,2,0)</f>
        <v>#N/A</v>
      </c>
      <c r="G6334" t="e">
        <f>VLOOKUP($F$1&amp;F6334,定价因子!E:F,2,0)</f>
        <v>#N/A</v>
      </c>
      <c r="H6334" s="104" t="e">
        <f>C6334*PRODUCT(#REF!,#REF!,G6334,,#REF!,E6334)</f>
        <v>#N/A</v>
      </c>
    </row>
    <row r="6335" spans="3:8">
      <c r="C6335" t="e">
        <f>VLOOKUP(B6335,定价因子!L:M,2,0)</f>
        <v>#N/A</v>
      </c>
      <c r="E6335" t="e">
        <f>VLOOKUP($D$1&amp;D6335,定价因子!E:F,2,0)</f>
        <v>#N/A</v>
      </c>
      <c r="G6335" t="e">
        <f>VLOOKUP($F$1&amp;F6335,定价因子!E:F,2,0)</f>
        <v>#N/A</v>
      </c>
      <c r="H6335" s="104" t="e">
        <f>C6335*PRODUCT(#REF!,#REF!,G6335,,#REF!,E6335)</f>
        <v>#N/A</v>
      </c>
    </row>
    <row r="6336" spans="3:8">
      <c r="C6336" t="e">
        <f>VLOOKUP(B6336,定价因子!L:M,2,0)</f>
        <v>#N/A</v>
      </c>
      <c r="E6336" t="e">
        <f>VLOOKUP($D$1&amp;D6336,定价因子!E:F,2,0)</f>
        <v>#N/A</v>
      </c>
      <c r="G6336" t="e">
        <f>VLOOKUP($F$1&amp;F6336,定价因子!E:F,2,0)</f>
        <v>#N/A</v>
      </c>
      <c r="H6336" s="104" t="e">
        <f>C6336*PRODUCT(#REF!,#REF!,G6336,,#REF!,E6336)</f>
        <v>#N/A</v>
      </c>
    </row>
    <row r="6337" spans="3:8">
      <c r="C6337" t="e">
        <f>VLOOKUP(B6337,定价因子!L:M,2,0)</f>
        <v>#N/A</v>
      </c>
      <c r="E6337" t="e">
        <f>VLOOKUP($D$1&amp;D6337,定价因子!E:F,2,0)</f>
        <v>#N/A</v>
      </c>
      <c r="G6337" t="e">
        <f>VLOOKUP($F$1&amp;F6337,定价因子!E:F,2,0)</f>
        <v>#N/A</v>
      </c>
      <c r="H6337" s="104" t="e">
        <f>C6337*PRODUCT(#REF!,#REF!,G6337,,#REF!,E6337)</f>
        <v>#N/A</v>
      </c>
    </row>
    <row r="6338" spans="3:8">
      <c r="C6338" t="e">
        <f>VLOOKUP(B6338,定价因子!L:M,2,0)</f>
        <v>#N/A</v>
      </c>
      <c r="E6338" t="e">
        <f>VLOOKUP($D$1&amp;D6338,定价因子!E:F,2,0)</f>
        <v>#N/A</v>
      </c>
      <c r="G6338" t="e">
        <f>VLOOKUP($F$1&amp;F6338,定价因子!E:F,2,0)</f>
        <v>#N/A</v>
      </c>
      <c r="H6338" s="104" t="e">
        <f>C6338*PRODUCT(#REF!,#REF!,G6338,,#REF!,E6338)</f>
        <v>#N/A</v>
      </c>
    </row>
    <row r="6339" spans="3:8">
      <c r="C6339" t="e">
        <f>VLOOKUP(B6339,定价因子!L:M,2,0)</f>
        <v>#N/A</v>
      </c>
      <c r="E6339" t="e">
        <f>VLOOKUP($D$1&amp;D6339,定价因子!E:F,2,0)</f>
        <v>#N/A</v>
      </c>
      <c r="G6339" t="e">
        <f>VLOOKUP($F$1&amp;F6339,定价因子!E:F,2,0)</f>
        <v>#N/A</v>
      </c>
      <c r="H6339" s="104" t="e">
        <f>C6339*PRODUCT(#REF!,#REF!,G6339,,#REF!,E6339)</f>
        <v>#N/A</v>
      </c>
    </row>
    <row r="6340" spans="3:8">
      <c r="C6340" t="e">
        <f>VLOOKUP(B6340,定价因子!L:M,2,0)</f>
        <v>#N/A</v>
      </c>
      <c r="E6340" t="e">
        <f>VLOOKUP($D$1&amp;D6340,定价因子!E:F,2,0)</f>
        <v>#N/A</v>
      </c>
      <c r="G6340" t="e">
        <f>VLOOKUP($F$1&amp;F6340,定价因子!E:F,2,0)</f>
        <v>#N/A</v>
      </c>
      <c r="H6340" s="104" t="e">
        <f>C6340*PRODUCT(#REF!,#REF!,G6340,,#REF!,E6340)</f>
        <v>#N/A</v>
      </c>
    </row>
    <row r="6341" spans="3:8">
      <c r="C6341" t="e">
        <f>VLOOKUP(B6341,定价因子!L:M,2,0)</f>
        <v>#N/A</v>
      </c>
      <c r="E6341" t="e">
        <f>VLOOKUP($D$1&amp;D6341,定价因子!E:F,2,0)</f>
        <v>#N/A</v>
      </c>
      <c r="G6341" t="e">
        <f>VLOOKUP($F$1&amp;F6341,定价因子!E:F,2,0)</f>
        <v>#N/A</v>
      </c>
      <c r="H6341" s="104" t="e">
        <f>C6341*PRODUCT(#REF!,#REF!,G6341,,#REF!,E6341)</f>
        <v>#N/A</v>
      </c>
    </row>
    <row r="6342" spans="3:8">
      <c r="C6342" t="e">
        <f>VLOOKUP(B6342,定价因子!L:M,2,0)</f>
        <v>#N/A</v>
      </c>
      <c r="E6342" t="e">
        <f>VLOOKUP($D$1&amp;D6342,定价因子!E:F,2,0)</f>
        <v>#N/A</v>
      </c>
      <c r="G6342" t="e">
        <f>VLOOKUP($F$1&amp;F6342,定价因子!E:F,2,0)</f>
        <v>#N/A</v>
      </c>
      <c r="H6342" s="104" t="e">
        <f>C6342*PRODUCT(#REF!,#REF!,G6342,,#REF!,E6342)</f>
        <v>#N/A</v>
      </c>
    </row>
    <row r="6343" spans="3:8">
      <c r="C6343" t="e">
        <f>VLOOKUP(B6343,定价因子!L:M,2,0)</f>
        <v>#N/A</v>
      </c>
      <c r="E6343" t="e">
        <f>VLOOKUP($D$1&amp;D6343,定价因子!E:F,2,0)</f>
        <v>#N/A</v>
      </c>
      <c r="G6343" t="e">
        <f>VLOOKUP($F$1&amp;F6343,定价因子!E:F,2,0)</f>
        <v>#N/A</v>
      </c>
      <c r="H6343" s="104" t="e">
        <f>C6343*PRODUCT(#REF!,#REF!,G6343,,#REF!,E6343)</f>
        <v>#N/A</v>
      </c>
    </row>
    <row r="6344" spans="3:8">
      <c r="C6344" t="e">
        <f>VLOOKUP(B6344,定价因子!L:M,2,0)</f>
        <v>#N/A</v>
      </c>
      <c r="E6344" t="e">
        <f>VLOOKUP($D$1&amp;D6344,定价因子!E:F,2,0)</f>
        <v>#N/A</v>
      </c>
      <c r="G6344" t="e">
        <f>VLOOKUP($F$1&amp;F6344,定价因子!E:F,2,0)</f>
        <v>#N/A</v>
      </c>
      <c r="H6344" s="104" t="e">
        <f>C6344*PRODUCT(#REF!,#REF!,G6344,,#REF!,E6344)</f>
        <v>#N/A</v>
      </c>
    </row>
    <row r="6345" spans="3:8">
      <c r="C6345" t="e">
        <f>VLOOKUP(B6345,定价因子!L:M,2,0)</f>
        <v>#N/A</v>
      </c>
      <c r="E6345" t="e">
        <f>VLOOKUP($D$1&amp;D6345,定价因子!E:F,2,0)</f>
        <v>#N/A</v>
      </c>
      <c r="G6345" t="e">
        <f>VLOOKUP($F$1&amp;F6345,定价因子!E:F,2,0)</f>
        <v>#N/A</v>
      </c>
      <c r="H6345" s="104" t="e">
        <f>C6345*PRODUCT(#REF!,#REF!,G6345,,#REF!,E6345)</f>
        <v>#N/A</v>
      </c>
    </row>
    <row r="6346" spans="3:8">
      <c r="C6346" t="e">
        <f>VLOOKUP(B6346,定价因子!L:M,2,0)</f>
        <v>#N/A</v>
      </c>
      <c r="E6346" t="e">
        <f>VLOOKUP($D$1&amp;D6346,定价因子!E:F,2,0)</f>
        <v>#N/A</v>
      </c>
      <c r="G6346" t="e">
        <f>VLOOKUP($F$1&amp;F6346,定价因子!E:F,2,0)</f>
        <v>#N/A</v>
      </c>
      <c r="H6346" s="104" t="e">
        <f>C6346*PRODUCT(#REF!,#REF!,G6346,,#REF!,E6346)</f>
        <v>#N/A</v>
      </c>
    </row>
    <row r="6347" spans="3:8">
      <c r="C6347" t="e">
        <f>VLOOKUP(B6347,定价因子!L:M,2,0)</f>
        <v>#N/A</v>
      </c>
      <c r="E6347" t="e">
        <f>VLOOKUP($D$1&amp;D6347,定价因子!E:F,2,0)</f>
        <v>#N/A</v>
      </c>
      <c r="G6347" t="e">
        <f>VLOOKUP($F$1&amp;F6347,定价因子!E:F,2,0)</f>
        <v>#N/A</v>
      </c>
      <c r="H6347" s="104" t="e">
        <f>C6347*PRODUCT(#REF!,#REF!,G6347,,#REF!,E6347)</f>
        <v>#N/A</v>
      </c>
    </row>
    <row r="6348" spans="3:8">
      <c r="C6348" t="e">
        <f>VLOOKUP(B6348,定价因子!L:M,2,0)</f>
        <v>#N/A</v>
      </c>
      <c r="E6348" t="e">
        <f>VLOOKUP($D$1&amp;D6348,定价因子!E:F,2,0)</f>
        <v>#N/A</v>
      </c>
      <c r="G6348" t="e">
        <f>VLOOKUP($F$1&amp;F6348,定价因子!E:F,2,0)</f>
        <v>#N/A</v>
      </c>
      <c r="H6348" s="104" t="e">
        <f>C6348*PRODUCT(#REF!,#REF!,G6348,,#REF!,E6348)</f>
        <v>#N/A</v>
      </c>
    </row>
    <row r="6349" spans="3:8">
      <c r="C6349" t="e">
        <f>VLOOKUP(B6349,定价因子!L:M,2,0)</f>
        <v>#N/A</v>
      </c>
      <c r="E6349" t="e">
        <f>VLOOKUP($D$1&amp;D6349,定价因子!E:F,2,0)</f>
        <v>#N/A</v>
      </c>
      <c r="G6349" t="e">
        <f>VLOOKUP($F$1&amp;F6349,定价因子!E:F,2,0)</f>
        <v>#N/A</v>
      </c>
      <c r="H6349" s="104" t="e">
        <f>C6349*PRODUCT(#REF!,#REF!,G6349,,#REF!,E6349)</f>
        <v>#N/A</v>
      </c>
    </row>
    <row r="6350" spans="3:8">
      <c r="C6350" t="e">
        <f>VLOOKUP(B6350,定价因子!L:M,2,0)</f>
        <v>#N/A</v>
      </c>
      <c r="E6350" t="e">
        <f>VLOOKUP($D$1&amp;D6350,定价因子!E:F,2,0)</f>
        <v>#N/A</v>
      </c>
      <c r="G6350" t="e">
        <f>VLOOKUP($F$1&amp;F6350,定价因子!E:F,2,0)</f>
        <v>#N/A</v>
      </c>
      <c r="H6350" s="104" t="e">
        <f>C6350*PRODUCT(#REF!,#REF!,G6350,,#REF!,E6350)</f>
        <v>#N/A</v>
      </c>
    </row>
    <row r="6351" spans="3:8">
      <c r="C6351" t="e">
        <f>VLOOKUP(B6351,定价因子!L:M,2,0)</f>
        <v>#N/A</v>
      </c>
      <c r="E6351" t="e">
        <f>VLOOKUP($D$1&amp;D6351,定价因子!E:F,2,0)</f>
        <v>#N/A</v>
      </c>
      <c r="G6351" t="e">
        <f>VLOOKUP($F$1&amp;F6351,定价因子!E:F,2,0)</f>
        <v>#N/A</v>
      </c>
      <c r="H6351" s="104" t="e">
        <f>C6351*PRODUCT(#REF!,#REF!,G6351,,#REF!,E6351)</f>
        <v>#N/A</v>
      </c>
    </row>
    <row r="6352" spans="3:8">
      <c r="C6352" t="e">
        <f>VLOOKUP(B6352,定价因子!L:M,2,0)</f>
        <v>#N/A</v>
      </c>
      <c r="E6352" t="e">
        <f>VLOOKUP($D$1&amp;D6352,定价因子!E:F,2,0)</f>
        <v>#N/A</v>
      </c>
      <c r="G6352" t="e">
        <f>VLOOKUP($F$1&amp;F6352,定价因子!E:F,2,0)</f>
        <v>#N/A</v>
      </c>
      <c r="H6352" s="104" t="e">
        <f>C6352*PRODUCT(#REF!,#REF!,G6352,,#REF!,E6352)</f>
        <v>#N/A</v>
      </c>
    </row>
    <row r="6353" spans="3:8">
      <c r="C6353" t="e">
        <f>VLOOKUP(B6353,定价因子!L:M,2,0)</f>
        <v>#N/A</v>
      </c>
      <c r="E6353" t="e">
        <f>VLOOKUP($D$1&amp;D6353,定价因子!E:F,2,0)</f>
        <v>#N/A</v>
      </c>
      <c r="G6353" t="e">
        <f>VLOOKUP($F$1&amp;F6353,定价因子!E:F,2,0)</f>
        <v>#N/A</v>
      </c>
      <c r="H6353" s="104" t="e">
        <f>C6353*PRODUCT(#REF!,#REF!,G6353,,#REF!,E6353)</f>
        <v>#N/A</v>
      </c>
    </row>
    <row r="6354" spans="3:8">
      <c r="C6354" t="e">
        <f>VLOOKUP(B6354,定价因子!L:M,2,0)</f>
        <v>#N/A</v>
      </c>
      <c r="E6354" t="e">
        <f>VLOOKUP($D$1&amp;D6354,定价因子!E:F,2,0)</f>
        <v>#N/A</v>
      </c>
      <c r="G6354" t="e">
        <f>VLOOKUP($F$1&amp;F6354,定价因子!E:F,2,0)</f>
        <v>#N/A</v>
      </c>
      <c r="H6354" s="104" t="e">
        <f>C6354*PRODUCT(#REF!,#REF!,G6354,,#REF!,E6354)</f>
        <v>#N/A</v>
      </c>
    </row>
    <row r="6355" spans="3:8">
      <c r="C6355" t="e">
        <f>VLOOKUP(B6355,定价因子!L:M,2,0)</f>
        <v>#N/A</v>
      </c>
      <c r="E6355" t="e">
        <f>VLOOKUP($D$1&amp;D6355,定价因子!E:F,2,0)</f>
        <v>#N/A</v>
      </c>
      <c r="G6355" t="e">
        <f>VLOOKUP($F$1&amp;F6355,定价因子!E:F,2,0)</f>
        <v>#N/A</v>
      </c>
      <c r="H6355" s="104" t="e">
        <f>C6355*PRODUCT(#REF!,#REF!,G6355,,#REF!,E6355)</f>
        <v>#N/A</v>
      </c>
    </row>
    <row r="6356" spans="3:8">
      <c r="C6356" t="e">
        <f>VLOOKUP(B6356,定价因子!L:M,2,0)</f>
        <v>#N/A</v>
      </c>
      <c r="E6356" t="e">
        <f>VLOOKUP($D$1&amp;D6356,定价因子!E:F,2,0)</f>
        <v>#N/A</v>
      </c>
      <c r="G6356" t="e">
        <f>VLOOKUP($F$1&amp;F6356,定价因子!E:F,2,0)</f>
        <v>#N/A</v>
      </c>
      <c r="H6356" s="104" t="e">
        <f>C6356*PRODUCT(#REF!,#REF!,G6356,,#REF!,E6356)</f>
        <v>#N/A</v>
      </c>
    </row>
    <row r="6357" spans="3:8">
      <c r="C6357" t="e">
        <f>VLOOKUP(B6357,定价因子!L:M,2,0)</f>
        <v>#N/A</v>
      </c>
      <c r="E6357" t="e">
        <f>VLOOKUP($D$1&amp;D6357,定价因子!E:F,2,0)</f>
        <v>#N/A</v>
      </c>
      <c r="G6357" t="e">
        <f>VLOOKUP($F$1&amp;F6357,定价因子!E:F,2,0)</f>
        <v>#N/A</v>
      </c>
      <c r="H6357" s="104" t="e">
        <f>C6357*PRODUCT(#REF!,#REF!,G6357,,#REF!,E6357)</f>
        <v>#N/A</v>
      </c>
    </row>
    <row r="6358" spans="3:8">
      <c r="C6358" t="e">
        <f>VLOOKUP(B6358,定价因子!L:M,2,0)</f>
        <v>#N/A</v>
      </c>
      <c r="E6358" t="e">
        <f>VLOOKUP($D$1&amp;D6358,定价因子!E:F,2,0)</f>
        <v>#N/A</v>
      </c>
      <c r="G6358" t="e">
        <f>VLOOKUP($F$1&amp;F6358,定价因子!E:F,2,0)</f>
        <v>#N/A</v>
      </c>
      <c r="H6358" s="104" t="e">
        <f>C6358*PRODUCT(#REF!,#REF!,G6358,,#REF!,E6358)</f>
        <v>#N/A</v>
      </c>
    </row>
    <row r="6359" spans="3:8">
      <c r="C6359" t="e">
        <f>VLOOKUP(B6359,定价因子!L:M,2,0)</f>
        <v>#N/A</v>
      </c>
      <c r="E6359" t="e">
        <f>VLOOKUP($D$1&amp;D6359,定价因子!E:F,2,0)</f>
        <v>#N/A</v>
      </c>
      <c r="G6359" t="e">
        <f>VLOOKUP($F$1&amp;F6359,定价因子!E:F,2,0)</f>
        <v>#N/A</v>
      </c>
      <c r="H6359" s="104" t="e">
        <f>C6359*PRODUCT(#REF!,#REF!,G6359,,#REF!,E6359)</f>
        <v>#N/A</v>
      </c>
    </row>
    <row r="6360" spans="3:8">
      <c r="C6360" t="e">
        <f>VLOOKUP(B6360,定价因子!L:M,2,0)</f>
        <v>#N/A</v>
      </c>
      <c r="E6360" t="e">
        <f>VLOOKUP($D$1&amp;D6360,定价因子!E:F,2,0)</f>
        <v>#N/A</v>
      </c>
      <c r="G6360" t="e">
        <f>VLOOKUP($F$1&amp;F6360,定价因子!E:F,2,0)</f>
        <v>#N/A</v>
      </c>
      <c r="H6360" s="104" t="e">
        <f>C6360*PRODUCT(#REF!,#REF!,G6360,,#REF!,E6360)</f>
        <v>#N/A</v>
      </c>
    </row>
    <row r="6361" spans="3:8">
      <c r="C6361" t="e">
        <f>VLOOKUP(B6361,定价因子!L:M,2,0)</f>
        <v>#N/A</v>
      </c>
      <c r="E6361" t="e">
        <f>VLOOKUP($D$1&amp;D6361,定价因子!E:F,2,0)</f>
        <v>#N/A</v>
      </c>
      <c r="G6361" t="e">
        <f>VLOOKUP($F$1&amp;F6361,定价因子!E:F,2,0)</f>
        <v>#N/A</v>
      </c>
      <c r="H6361" s="104" t="e">
        <f>C6361*PRODUCT(#REF!,#REF!,G6361,,#REF!,E6361)</f>
        <v>#N/A</v>
      </c>
    </row>
    <row r="6362" spans="3:8">
      <c r="C6362" t="e">
        <f>VLOOKUP(B6362,定价因子!L:M,2,0)</f>
        <v>#N/A</v>
      </c>
      <c r="E6362" t="e">
        <f>VLOOKUP($D$1&amp;D6362,定价因子!E:F,2,0)</f>
        <v>#N/A</v>
      </c>
      <c r="G6362" t="e">
        <f>VLOOKUP($F$1&amp;F6362,定价因子!E:F,2,0)</f>
        <v>#N/A</v>
      </c>
      <c r="H6362" s="104" t="e">
        <f>C6362*PRODUCT(#REF!,#REF!,G6362,,#REF!,E6362)</f>
        <v>#N/A</v>
      </c>
    </row>
    <row r="6363" spans="3:8">
      <c r="C6363" t="e">
        <f>VLOOKUP(B6363,定价因子!L:M,2,0)</f>
        <v>#N/A</v>
      </c>
      <c r="E6363" t="e">
        <f>VLOOKUP($D$1&amp;D6363,定价因子!E:F,2,0)</f>
        <v>#N/A</v>
      </c>
      <c r="G6363" t="e">
        <f>VLOOKUP($F$1&amp;F6363,定价因子!E:F,2,0)</f>
        <v>#N/A</v>
      </c>
      <c r="H6363" s="104" t="e">
        <f>C6363*PRODUCT(#REF!,#REF!,G6363,,#REF!,E6363)</f>
        <v>#N/A</v>
      </c>
    </row>
    <row r="6364" spans="3:8">
      <c r="C6364" t="e">
        <f>VLOOKUP(B6364,定价因子!L:M,2,0)</f>
        <v>#N/A</v>
      </c>
      <c r="E6364" t="e">
        <f>VLOOKUP($D$1&amp;D6364,定价因子!E:F,2,0)</f>
        <v>#N/A</v>
      </c>
      <c r="G6364" t="e">
        <f>VLOOKUP($F$1&amp;F6364,定价因子!E:F,2,0)</f>
        <v>#N/A</v>
      </c>
      <c r="H6364" s="104" t="e">
        <f>C6364*PRODUCT(#REF!,#REF!,G6364,,#REF!,E6364)</f>
        <v>#N/A</v>
      </c>
    </row>
    <row r="6365" spans="3:8">
      <c r="C6365" t="e">
        <f>VLOOKUP(B6365,定价因子!L:M,2,0)</f>
        <v>#N/A</v>
      </c>
      <c r="E6365" t="e">
        <f>VLOOKUP($D$1&amp;D6365,定价因子!E:F,2,0)</f>
        <v>#N/A</v>
      </c>
      <c r="G6365" t="e">
        <f>VLOOKUP($F$1&amp;F6365,定价因子!E:F,2,0)</f>
        <v>#N/A</v>
      </c>
      <c r="H6365" s="104" t="e">
        <f>C6365*PRODUCT(#REF!,#REF!,G6365,,#REF!,E6365)</f>
        <v>#N/A</v>
      </c>
    </row>
    <row r="6366" spans="3:8">
      <c r="C6366" t="e">
        <f>VLOOKUP(B6366,定价因子!L:M,2,0)</f>
        <v>#N/A</v>
      </c>
      <c r="E6366" t="e">
        <f>VLOOKUP($D$1&amp;D6366,定价因子!E:F,2,0)</f>
        <v>#N/A</v>
      </c>
      <c r="G6366" t="e">
        <f>VLOOKUP($F$1&amp;F6366,定价因子!E:F,2,0)</f>
        <v>#N/A</v>
      </c>
      <c r="H6366" s="104" t="e">
        <f>C6366*PRODUCT(#REF!,#REF!,G6366,,#REF!,E6366)</f>
        <v>#N/A</v>
      </c>
    </row>
    <row r="6367" spans="3:8">
      <c r="C6367" t="e">
        <f>VLOOKUP(B6367,定价因子!L:M,2,0)</f>
        <v>#N/A</v>
      </c>
      <c r="E6367" t="e">
        <f>VLOOKUP($D$1&amp;D6367,定价因子!E:F,2,0)</f>
        <v>#N/A</v>
      </c>
      <c r="G6367" t="e">
        <f>VLOOKUP($F$1&amp;F6367,定价因子!E:F,2,0)</f>
        <v>#N/A</v>
      </c>
      <c r="H6367" s="104" t="e">
        <f>C6367*PRODUCT(#REF!,#REF!,G6367,,#REF!,E6367)</f>
        <v>#N/A</v>
      </c>
    </row>
    <row r="6368" spans="3:8">
      <c r="C6368" t="e">
        <f>VLOOKUP(B6368,定价因子!L:M,2,0)</f>
        <v>#N/A</v>
      </c>
      <c r="E6368" t="e">
        <f>VLOOKUP($D$1&amp;D6368,定价因子!E:F,2,0)</f>
        <v>#N/A</v>
      </c>
      <c r="G6368" t="e">
        <f>VLOOKUP($F$1&amp;F6368,定价因子!E:F,2,0)</f>
        <v>#N/A</v>
      </c>
      <c r="H6368" s="104" t="e">
        <f>C6368*PRODUCT(#REF!,#REF!,G6368,,#REF!,E6368)</f>
        <v>#N/A</v>
      </c>
    </row>
    <row r="6369" spans="3:8">
      <c r="C6369" t="e">
        <f>VLOOKUP(B6369,定价因子!L:M,2,0)</f>
        <v>#N/A</v>
      </c>
      <c r="E6369" t="e">
        <f>VLOOKUP($D$1&amp;D6369,定价因子!E:F,2,0)</f>
        <v>#N/A</v>
      </c>
      <c r="G6369" t="e">
        <f>VLOOKUP($F$1&amp;F6369,定价因子!E:F,2,0)</f>
        <v>#N/A</v>
      </c>
      <c r="H6369" s="104" t="e">
        <f>C6369*PRODUCT(#REF!,#REF!,G6369,,#REF!,E6369)</f>
        <v>#N/A</v>
      </c>
    </row>
    <row r="6370" spans="3:8">
      <c r="C6370" t="e">
        <f>VLOOKUP(B6370,定价因子!L:M,2,0)</f>
        <v>#N/A</v>
      </c>
      <c r="E6370" t="e">
        <f>VLOOKUP($D$1&amp;D6370,定价因子!E:F,2,0)</f>
        <v>#N/A</v>
      </c>
      <c r="G6370" t="e">
        <f>VLOOKUP($F$1&amp;F6370,定价因子!E:F,2,0)</f>
        <v>#N/A</v>
      </c>
      <c r="H6370" s="104" t="e">
        <f>C6370*PRODUCT(#REF!,#REF!,G6370,,#REF!,E6370)</f>
        <v>#N/A</v>
      </c>
    </row>
    <row r="6371" spans="3:8">
      <c r="C6371" t="e">
        <f>VLOOKUP(B6371,定价因子!L:M,2,0)</f>
        <v>#N/A</v>
      </c>
      <c r="E6371" t="e">
        <f>VLOOKUP($D$1&amp;D6371,定价因子!E:F,2,0)</f>
        <v>#N/A</v>
      </c>
      <c r="G6371" t="e">
        <f>VLOOKUP($F$1&amp;F6371,定价因子!E:F,2,0)</f>
        <v>#N/A</v>
      </c>
      <c r="H6371" s="104" t="e">
        <f>C6371*PRODUCT(#REF!,#REF!,G6371,,#REF!,E6371)</f>
        <v>#N/A</v>
      </c>
    </row>
    <row r="6372" spans="3:8">
      <c r="C6372" t="e">
        <f>VLOOKUP(B6372,定价因子!L:M,2,0)</f>
        <v>#N/A</v>
      </c>
      <c r="E6372" t="e">
        <f>VLOOKUP($D$1&amp;D6372,定价因子!E:F,2,0)</f>
        <v>#N/A</v>
      </c>
      <c r="G6372" t="e">
        <f>VLOOKUP($F$1&amp;F6372,定价因子!E:F,2,0)</f>
        <v>#N/A</v>
      </c>
      <c r="H6372" s="104" t="e">
        <f>C6372*PRODUCT(#REF!,#REF!,G6372,,#REF!,E6372)</f>
        <v>#N/A</v>
      </c>
    </row>
    <row r="6373" spans="3:8">
      <c r="C6373" t="e">
        <f>VLOOKUP(B6373,定价因子!L:M,2,0)</f>
        <v>#N/A</v>
      </c>
      <c r="E6373" t="e">
        <f>VLOOKUP($D$1&amp;D6373,定价因子!E:F,2,0)</f>
        <v>#N/A</v>
      </c>
      <c r="G6373" t="e">
        <f>VLOOKUP($F$1&amp;F6373,定价因子!E:F,2,0)</f>
        <v>#N/A</v>
      </c>
      <c r="H6373" s="104" t="e">
        <f>C6373*PRODUCT(#REF!,#REF!,G6373,,#REF!,E6373)</f>
        <v>#N/A</v>
      </c>
    </row>
    <row r="6374" spans="3:8">
      <c r="C6374" t="e">
        <f>VLOOKUP(B6374,定价因子!L:M,2,0)</f>
        <v>#N/A</v>
      </c>
      <c r="E6374" t="e">
        <f>VLOOKUP($D$1&amp;D6374,定价因子!E:F,2,0)</f>
        <v>#N/A</v>
      </c>
      <c r="G6374" t="e">
        <f>VLOOKUP($F$1&amp;F6374,定价因子!E:F,2,0)</f>
        <v>#N/A</v>
      </c>
      <c r="H6374" s="104" t="e">
        <f>C6374*PRODUCT(#REF!,#REF!,G6374,,#REF!,E6374)</f>
        <v>#N/A</v>
      </c>
    </row>
    <row r="6375" spans="3:8">
      <c r="C6375" t="e">
        <f>VLOOKUP(B6375,定价因子!L:M,2,0)</f>
        <v>#N/A</v>
      </c>
      <c r="E6375" t="e">
        <f>VLOOKUP($D$1&amp;D6375,定价因子!E:F,2,0)</f>
        <v>#N/A</v>
      </c>
      <c r="G6375" t="e">
        <f>VLOOKUP($F$1&amp;F6375,定价因子!E:F,2,0)</f>
        <v>#N/A</v>
      </c>
      <c r="H6375" s="104" t="e">
        <f>C6375*PRODUCT(#REF!,#REF!,G6375,,#REF!,E6375)</f>
        <v>#N/A</v>
      </c>
    </row>
    <row r="6376" spans="3:8">
      <c r="C6376" t="e">
        <f>VLOOKUP(B6376,定价因子!L:M,2,0)</f>
        <v>#N/A</v>
      </c>
      <c r="E6376" t="e">
        <f>VLOOKUP($D$1&amp;D6376,定价因子!E:F,2,0)</f>
        <v>#N/A</v>
      </c>
      <c r="G6376" t="e">
        <f>VLOOKUP($F$1&amp;F6376,定价因子!E:F,2,0)</f>
        <v>#N/A</v>
      </c>
      <c r="H6376" s="104" t="e">
        <f>C6376*PRODUCT(#REF!,#REF!,G6376,,#REF!,E6376)</f>
        <v>#N/A</v>
      </c>
    </row>
    <row r="6377" spans="3:8">
      <c r="C6377" t="e">
        <f>VLOOKUP(B6377,定价因子!L:M,2,0)</f>
        <v>#N/A</v>
      </c>
      <c r="E6377" t="e">
        <f>VLOOKUP($D$1&amp;D6377,定价因子!E:F,2,0)</f>
        <v>#N/A</v>
      </c>
      <c r="G6377" t="e">
        <f>VLOOKUP($F$1&amp;F6377,定价因子!E:F,2,0)</f>
        <v>#N/A</v>
      </c>
      <c r="H6377" s="104" t="e">
        <f>C6377*PRODUCT(#REF!,#REF!,G6377,,#REF!,E6377)</f>
        <v>#N/A</v>
      </c>
    </row>
    <row r="6378" spans="3:8">
      <c r="C6378" t="e">
        <f>VLOOKUP(B6378,定价因子!L:M,2,0)</f>
        <v>#N/A</v>
      </c>
      <c r="E6378" t="e">
        <f>VLOOKUP($D$1&amp;D6378,定价因子!E:F,2,0)</f>
        <v>#N/A</v>
      </c>
      <c r="G6378" t="e">
        <f>VLOOKUP($F$1&amp;F6378,定价因子!E:F,2,0)</f>
        <v>#N/A</v>
      </c>
      <c r="H6378" s="104" t="e">
        <f>C6378*PRODUCT(#REF!,#REF!,G6378,,#REF!,E6378)</f>
        <v>#N/A</v>
      </c>
    </row>
    <row r="6379" spans="3:8">
      <c r="C6379" t="e">
        <f>VLOOKUP(B6379,定价因子!L:M,2,0)</f>
        <v>#N/A</v>
      </c>
      <c r="E6379" t="e">
        <f>VLOOKUP($D$1&amp;D6379,定价因子!E:F,2,0)</f>
        <v>#N/A</v>
      </c>
      <c r="G6379" t="e">
        <f>VLOOKUP($F$1&amp;F6379,定价因子!E:F,2,0)</f>
        <v>#N/A</v>
      </c>
      <c r="H6379" s="104" t="e">
        <f>C6379*PRODUCT(#REF!,#REF!,G6379,,#REF!,E6379)</f>
        <v>#N/A</v>
      </c>
    </row>
    <row r="6380" spans="3:8">
      <c r="C6380" t="e">
        <f>VLOOKUP(B6380,定价因子!L:M,2,0)</f>
        <v>#N/A</v>
      </c>
      <c r="E6380" t="e">
        <f>VLOOKUP($D$1&amp;D6380,定价因子!E:F,2,0)</f>
        <v>#N/A</v>
      </c>
      <c r="G6380" t="e">
        <f>VLOOKUP($F$1&amp;F6380,定价因子!E:F,2,0)</f>
        <v>#N/A</v>
      </c>
      <c r="H6380" s="104" t="e">
        <f>C6380*PRODUCT(#REF!,#REF!,G6380,,#REF!,E6380)</f>
        <v>#N/A</v>
      </c>
    </row>
    <row r="6381" spans="3:8">
      <c r="C6381" t="e">
        <f>VLOOKUP(B6381,定价因子!L:M,2,0)</f>
        <v>#N/A</v>
      </c>
      <c r="E6381" t="e">
        <f>VLOOKUP($D$1&amp;D6381,定价因子!E:F,2,0)</f>
        <v>#N/A</v>
      </c>
      <c r="G6381" t="e">
        <f>VLOOKUP($F$1&amp;F6381,定价因子!E:F,2,0)</f>
        <v>#N/A</v>
      </c>
      <c r="H6381" s="104" t="e">
        <f>C6381*PRODUCT(#REF!,#REF!,G6381,,#REF!,E6381)</f>
        <v>#N/A</v>
      </c>
    </row>
    <row r="6382" spans="3:8">
      <c r="C6382" t="e">
        <f>VLOOKUP(B6382,定价因子!L:M,2,0)</f>
        <v>#N/A</v>
      </c>
      <c r="E6382" t="e">
        <f>VLOOKUP($D$1&amp;D6382,定价因子!E:F,2,0)</f>
        <v>#N/A</v>
      </c>
      <c r="G6382" t="e">
        <f>VLOOKUP($F$1&amp;F6382,定价因子!E:F,2,0)</f>
        <v>#N/A</v>
      </c>
      <c r="H6382" s="104" t="e">
        <f>C6382*PRODUCT(#REF!,#REF!,G6382,,#REF!,E6382)</f>
        <v>#N/A</v>
      </c>
    </row>
    <row r="6383" spans="3:8">
      <c r="C6383" t="e">
        <f>VLOOKUP(B6383,定价因子!L:M,2,0)</f>
        <v>#N/A</v>
      </c>
      <c r="E6383" t="e">
        <f>VLOOKUP($D$1&amp;D6383,定价因子!E:F,2,0)</f>
        <v>#N/A</v>
      </c>
      <c r="G6383" t="e">
        <f>VLOOKUP($F$1&amp;F6383,定价因子!E:F,2,0)</f>
        <v>#N/A</v>
      </c>
      <c r="H6383" s="104" t="e">
        <f>C6383*PRODUCT(#REF!,#REF!,G6383,,#REF!,E6383)</f>
        <v>#N/A</v>
      </c>
    </row>
    <row r="6384" spans="3:8">
      <c r="C6384" t="e">
        <f>VLOOKUP(B6384,定价因子!L:M,2,0)</f>
        <v>#N/A</v>
      </c>
      <c r="E6384" t="e">
        <f>VLOOKUP($D$1&amp;D6384,定价因子!E:F,2,0)</f>
        <v>#N/A</v>
      </c>
      <c r="G6384" t="e">
        <f>VLOOKUP($F$1&amp;F6384,定价因子!E:F,2,0)</f>
        <v>#N/A</v>
      </c>
      <c r="H6384" s="104" t="e">
        <f>C6384*PRODUCT(#REF!,#REF!,G6384,,#REF!,E6384)</f>
        <v>#N/A</v>
      </c>
    </row>
    <row r="6385" spans="3:8">
      <c r="C6385" t="e">
        <f>VLOOKUP(B6385,定价因子!L:M,2,0)</f>
        <v>#N/A</v>
      </c>
      <c r="E6385" t="e">
        <f>VLOOKUP($D$1&amp;D6385,定价因子!E:F,2,0)</f>
        <v>#N/A</v>
      </c>
      <c r="G6385" t="e">
        <f>VLOOKUP($F$1&amp;F6385,定价因子!E:F,2,0)</f>
        <v>#N/A</v>
      </c>
      <c r="H6385" s="104" t="e">
        <f>C6385*PRODUCT(#REF!,#REF!,G6385,,#REF!,E6385)</f>
        <v>#N/A</v>
      </c>
    </row>
    <row r="6386" spans="3:8">
      <c r="C6386" t="e">
        <f>VLOOKUP(B6386,定价因子!L:M,2,0)</f>
        <v>#N/A</v>
      </c>
      <c r="E6386" t="e">
        <f>VLOOKUP($D$1&amp;D6386,定价因子!E:F,2,0)</f>
        <v>#N/A</v>
      </c>
      <c r="G6386" t="e">
        <f>VLOOKUP($F$1&amp;F6386,定价因子!E:F,2,0)</f>
        <v>#N/A</v>
      </c>
      <c r="H6386" s="104" t="e">
        <f>C6386*PRODUCT(#REF!,#REF!,G6386,,#REF!,E6386)</f>
        <v>#N/A</v>
      </c>
    </row>
    <row r="6387" spans="3:8">
      <c r="C6387" t="e">
        <f>VLOOKUP(B6387,定价因子!L:M,2,0)</f>
        <v>#N/A</v>
      </c>
      <c r="E6387" t="e">
        <f>VLOOKUP($D$1&amp;D6387,定价因子!E:F,2,0)</f>
        <v>#N/A</v>
      </c>
      <c r="G6387" t="e">
        <f>VLOOKUP($F$1&amp;F6387,定价因子!E:F,2,0)</f>
        <v>#N/A</v>
      </c>
      <c r="H6387" s="104" t="e">
        <f>C6387*PRODUCT(#REF!,#REF!,G6387,,#REF!,E6387)</f>
        <v>#N/A</v>
      </c>
    </row>
    <row r="6388" spans="3:8">
      <c r="C6388" t="e">
        <f>VLOOKUP(B6388,定价因子!L:M,2,0)</f>
        <v>#N/A</v>
      </c>
      <c r="E6388" t="e">
        <f>VLOOKUP($D$1&amp;D6388,定价因子!E:F,2,0)</f>
        <v>#N/A</v>
      </c>
      <c r="G6388" t="e">
        <f>VLOOKUP($F$1&amp;F6388,定价因子!E:F,2,0)</f>
        <v>#N/A</v>
      </c>
      <c r="H6388" s="104" t="e">
        <f>C6388*PRODUCT(#REF!,#REF!,G6388,,#REF!,E6388)</f>
        <v>#N/A</v>
      </c>
    </row>
    <row r="6389" spans="3:8">
      <c r="C6389" t="e">
        <f>VLOOKUP(B6389,定价因子!L:M,2,0)</f>
        <v>#N/A</v>
      </c>
      <c r="E6389" t="e">
        <f>VLOOKUP($D$1&amp;D6389,定价因子!E:F,2,0)</f>
        <v>#N/A</v>
      </c>
      <c r="G6389" t="e">
        <f>VLOOKUP($F$1&amp;F6389,定价因子!E:F,2,0)</f>
        <v>#N/A</v>
      </c>
      <c r="H6389" s="104" t="e">
        <f>C6389*PRODUCT(#REF!,#REF!,G6389,,#REF!,E6389)</f>
        <v>#N/A</v>
      </c>
    </row>
    <row r="6390" spans="3:8">
      <c r="C6390" t="e">
        <f>VLOOKUP(B6390,定价因子!L:M,2,0)</f>
        <v>#N/A</v>
      </c>
      <c r="E6390" t="e">
        <f>VLOOKUP($D$1&amp;D6390,定价因子!E:F,2,0)</f>
        <v>#N/A</v>
      </c>
      <c r="G6390" t="e">
        <f>VLOOKUP($F$1&amp;F6390,定价因子!E:F,2,0)</f>
        <v>#N/A</v>
      </c>
      <c r="H6390" s="104" t="e">
        <f>C6390*PRODUCT(#REF!,#REF!,G6390,,#REF!,E6390)</f>
        <v>#N/A</v>
      </c>
    </row>
    <row r="6391" spans="3:8">
      <c r="C6391" t="e">
        <f>VLOOKUP(B6391,定价因子!L:M,2,0)</f>
        <v>#N/A</v>
      </c>
      <c r="E6391" t="e">
        <f>VLOOKUP($D$1&amp;D6391,定价因子!E:F,2,0)</f>
        <v>#N/A</v>
      </c>
      <c r="G6391" t="e">
        <f>VLOOKUP($F$1&amp;F6391,定价因子!E:F,2,0)</f>
        <v>#N/A</v>
      </c>
      <c r="H6391" s="104" t="e">
        <f>C6391*PRODUCT(#REF!,#REF!,G6391,,#REF!,E6391)</f>
        <v>#N/A</v>
      </c>
    </row>
    <row r="6392" spans="3:8">
      <c r="C6392" t="e">
        <f>VLOOKUP(B6392,定价因子!L:M,2,0)</f>
        <v>#N/A</v>
      </c>
      <c r="E6392" t="e">
        <f>VLOOKUP($D$1&amp;D6392,定价因子!E:F,2,0)</f>
        <v>#N/A</v>
      </c>
      <c r="G6392" t="e">
        <f>VLOOKUP($F$1&amp;F6392,定价因子!E:F,2,0)</f>
        <v>#N/A</v>
      </c>
      <c r="H6392" s="104" t="e">
        <f>C6392*PRODUCT(#REF!,#REF!,G6392,,#REF!,E6392)</f>
        <v>#N/A</v>
      </c>
    </row>
    <row r="6393" spans="3:8">
      <c r="C6393" t="e">
        <f>VLOOKUP(B6393,定价因子!L:M,2,0)</f>
        <v>#N/A</v>
      </c>
      <c r="E6393" t="e">
        <f>VLOOKUP($D$1&amp;D6393,定价因子!E:F,2,0)</f>
        <v>#N/A</v>
      </c>
      <c r="G6393" t="e">
        <f>VLOOKUP($F$1&amp;F6393,定价因子!E:F,2,0)</f>
        <v>#N/A</v>
      </c>
      <c r="H6393" s="104" t="e">
        <f>C6393*PRODUCT(#REF!,#REF!,G6393,,#REF!,E6393)</f>
        <v>#N/A</v>
      </c>
    </row>
    <row r="6394" spans="3:8">
      <c r="C6394" t="e">
        <f>VLOOKUP(B6394,定价因子!L:M,2,0)</f>
        <v>#N/A</v>
      </c>
      <c r="E6394" t="e">
        <f>VLOOKUP($D$1&amp;D6394,定价因子!E:F,2,0)</f>
        <v>#N/A</v>
      </c>
      <c r="G6394" t="e">
        <f>VLOOKUP($F$1&amp;F6394,定价因子!E:F,2,0)</f>
        <v>#N/A</v>
      </c>
      <c r="H6394" s="104" t="e">
        <f>C6394*PRODUCT(#REF!,#REF!,G6394,,#REF!,E6394)</f>
        <v>#N/A</v>
      </c>
    </row>
    <row r="6395" spans="3:8">
      <c r="C6395" t="e">
        <f>VLOOKUP(B6395,定价因子!L:M,2,0)</f>
        <v>#N/A</v>
      </c>
      <c r="E6395" t="e">
        <f>VLOOKUP($D$1&amp;D6395,定价因子!E:F,2,0)</f>
        <v>#N/A</v>
      </c>
      <c r="G6395" t="e">
        <f>VLOOKUP($F$1&amp;F6395,定价因子!E:F,2,0)</f>
        <v>#N/A</v>
      </c>
      <c r="H6395" s="104" t="e">
        <f>C6395*PRODUCT(#REF!,#REF!,G6395,,#REF!,E6395)</f>
        <v>#N/A</v>
      </c>
    </row>
    <row r="6396" spans="3:8">
      <c r="C6396" t="e">
        <f>VLOOKUP(B6396,定价因子!L:M,2,0)</f>
        <v>#N/A</v>
      </c>
      <c r="E6396" t="e">
        <f>VLOOKUP($D$1&amp;D6396,定价因子!E:F,2,0)</f>
        <v>#N/A</v>
      </c>
      <c r="G6396" t="e">
        <f>VLOOKUP($F$1&amp;F6396,定价因子!E:F,2,0)</f>
        <v>#N/A</v>
      </c>
      <c r="H6396" s="104" t="e">
        <f>C6396*PRODUCT(#REF!,#REF!,G6396,,#REF!,E6396)</f>
        <v>#N/A</v>
      </c>
    </row>
    <row r="6397" spans="3:8">
      <c r="C6397" t="e">
        <f>VLOOKUP(B6397,定价因子!L:M,2,0)</f>
        <v>#N/A</v>
      </c>
      <c r="E6397" t="e">
        <f>VLOOKUP($D$1&amp;D6397,定价因子!E:F,2,0)</f>
        <v>#N/A</v>
      </c>
      <c r="G6397" t="e">
        <f>VLOOKUP($F$1&amp;F6397,定价因子!E:F,2,0)</f>
        <v>#N/A</v>
      </c>
      <c r="H6397" s="104" t="e">
        <f>C6397*PRODUCT(#REF!,#REF!,G6397,,#REF!,E6397)</f>
        <v>#N/A</v>
      </c>
    </row>
    <row r="6398" spans="3:8">
      <c r="C6398" t="e">
        <f>VLOOKUP(B6398,定价因子!L:M,2,0)</f>
        <v>#N/A</v>
      </c>
      <c r="E6398" t="e">
        <f>VLOOKUP($D$1&amp;D6398,定价因子!E:F,2,0)</f>
        <v>#N/A</v>
      </c>
      <c r="G6398" t="e">
        <f>VLOOKUP($F$1&amp;F6398,定价因子!E:F,2,0)</f>
        <v>#N/A</v>
      </c>
      <c r="H6398" s="104" t="e">
        <f>C6398*PRODUCT(#REF!,#REF!,G6398,,#REF!,E6398)</f>
        <v>#N/A</v>
      </c>
    </row>
    <row r="6399" spans="3:8">
      <c r="C6399" t="e">
        <f>VLOOKUP(B6399,定价因子!L:M,2,0)</f>
        <v>#N/A</v>
      </c>
      <c r="E6399" t="e">
        <f>VLOOKUP($D$1&amp;D6399,定价因子!E:F,2,0)</f>
        <v>#N/A</v>
      </c>
      <c r="G6399" t="e">
        <f>VLOOKUP($F$1&amp;F6399,定价因子!E:F,2,0)</f>
        <v>#N/A</v>
      </c>
      <c r="H6399" s="104" t="e">
        <f>C6399*PRODUCT(#REF!,#REF!,G6399,,#REF!,E6399)</f>
        <v>#N/A</v>
      </c>
    </row>
    <row r="6400" spans="3:8">
      <c r="C6400" t="e">
        <f>VLOOKUP(B6400,定价因子!L:M,2,0)</f>
        <v>#N/A</v>
      </c>
      <c r="E6400" t="e">
        <f>VLOOKUP($D$1&amp;D6400,定价因子!E:F,2,0)</f>
        <v>#N/A</v>
      </c>
      <c r="G6400" t="e">
        <f>VLOOKUP($F$1&amp;F6400,定价因子!E:F,2,0)</f>
        <v>#N/A</v>
      </c>
      <c r="H6400" s="104" t="e">
        <f>C6400*PRODUCT(#REF!,#REF!,G6400,,#REF!,E6400)</f>
        <v>#N/A</v>
      </c>
    </row>
    <row r="6401" spans="3:8">
      <c r="C6401" t="e">
        <f>VLOOKUP(B6401,定价因子!L:M,2,0)</f>
        <v>#N/A</v>
      </c>
      <c r="E6401" t="e">
        <f>VLOOKUP($D$1&amp;D6401,定价因子!E:F,2,0)</f>
        <v>#N/A</v>
      </c>
      <c r="G6401" t="e">
        <f>VLOOKUP($F$1&amp;F6401,定价因子!E:F,2,0)</f>
        <v>#N/A</v>
      </c>
      <c r="H6401" s="104" t="e">
        <f>C6401*PRODUCT(#REF!,#REF!,G6401,,#REF!,E6401)</f>
        <v>#N/A</v>
      </c>
    </row>
    <row r="6402" spans="3:8">
      <c r="C6402" t="e">
        <f>VLOOKUP(B6402,定价因子!L:M,2,0)</f>
        <v>#N/A</v>
      </c>
      <c r="E6402" t="e">
        <f>VLOOKUP($D$1&amp;D6402,定价因子!E:F,2,0)</f>
        <v>#N/A</v>
      </c>
      <c r="G6402" t="e">
        <f>VLOOKUP($F$1&amp;F6402,定价因子!E:F,2,0)</f>
        <v>#N/A</v>
      </c>
      <c r="H6402" s="104" t="e">
        <f>C6402*PRODUCT(#REF!,#REF!,G6402,,#REF!,E6402)</f>
        <v>#N/A</v>
      </c>
    </row>
    <row r="6403" spans="3:8">
      <c r="C6403" t="e">
        <f>VLOOKUP(B6403,定价因子!L:M,2,0)</f>
        <v>#N/A</v>
      </c>
      <c r="E6403" t="e">
        <f>VLOOKUP($D$1&amp;D6403,定价因子!E:F,2,0)</f>
        <v>#N/A</v>
      </c>
      <c r="G6403" t="e">
        <f>VLOOKUP($F$1&amp;F6403,定价因子!E:F,2,0)</f>
        <v>#N/A</v>
      </c>
      <c r="H6403" s="104" t="e">
        <f>C6403*PRODUCT(#REF!,#REF!,G6403,,#REF!,E6403)</f>
        <v>#N/A</v>
      </c>
    </row>
    <row r="6404" spans="3:8">
      <c r="C6404" t="e">
        <f>VLOOKUP(B6404,定价因子!L:M,2,0)</f>
        <v>#N/A</v>
      </c>
      <c r="E6404" t="e">
        <f>VLOOKUP($D$1&amp;D6404,定价因子!E:F,2,0)</f>
        <v>#N/A</v>
      </c>
      <c r="G6404" t="e">
        <f>VLOOKUP($F$1&amp;F6404,定价因子!E:F,2,0)</f>
        <v>#N/A</v>
      </c>
      <c r="H6404" s="104" t="e">
        <f>C6404*PRODUCT(#REF!,#REF!,G6404,,#REF!,E6404)</f>
        <v>#N/A</v>
      </c>
    </row>
    <row r="6405" spans="3:8">
      <c r="C6405" t="e">
        <f>VLOOKUP(B6405,定价因子!L:M,2,0)</f>
        <v>#N/A</v>
      </c>
      <c r="E6405" t="e">
        <f>VLOOKUP($D$1&amp;D6405,定价因子!E:F,2,0)</f>
        <v>#N/A</v>
      </c>
      <c r="G6405" t="e">
        <f>VLOOKUP($F$1&amp;F6405,定价因子!E:F,2,0)</f>
        <v>#N/A</v>
      </c>
      <c r="H6405" s="104" t="e">
        <f>C6405*PRODUCT(#REF!,#REF!,G6405,,#REF!,E6405)</f>
        <v>#N/A</v>
      </c>
    </row>
    <row r="6406" spans="3:8">
      <c r="C6406" t="e">
        <f>VLOOKUP(B6406,定价因子!L:M,2,0)</f>
        <v>#N/A</v>
      </c>
      <c r="E6406" t="e">
        <f>VLOOKUP($D$1&amp;D6406,定价因子!E:F,2,0)</f>
        <v>#N/A</v>
      </c>
      <c r="G6406" t="e">
        <f>VLOOKUP($F$1&amp;F6406,定价因子!E:F,2,0)</f>
        <v>#N/A</v>
      </c>
      <c r="H6406" s="104" t="e">
        <f>C6406*PRODUCT(#REF!,#REF!,G6406,,#REF!,E6406)</f>
        <v>#N/A</v>
      </c>
    </row>
    <row r="6407" spans="3:8">
      <c r="C6407" t="e">
        <f>VLOOKUP(B6407,定价因子!L:M,2,0)</f>
        <v>#N/A</v>
      </c>
      <c r="E6407" t="e">
        <f>VLOOKUP($D$1&amp;D6407,定价因子!E:F,2,0)</f>
        <v>#N/A</v>
      </c>
      <c r="G6407" t="e">
        <f>VLOOKUP($F$1&amp;F6407,定价因子!E:F,2,0)</f>
        <v>#N/A</v>
      </c>
      <c r="H6407" s="104" t="e">
        <f>C6407*PRODUCT(#REF!,#REF!,G6407,,#REF!,E6407)</f>
        <v>#N/A</v>
      </c>
    </row>
    <row r="6408" spans="3:8">
      <c r="C6408" t="e">
        <f>VLOOKUP(B6408,定价因子!L:M,2,0)</f>
        <v>#N/A</v>
      </c>
      <c r="E6408" t="e">
        <f>VLOOKUP($D$1&amp;D6408,定价因子!E:F,2,0)</f>
        <v>#N/A</v>
      </c>
      <c r="G6408" t="e">
        <f>VLOOKUP($F$1&amp;F6408,定价因子!E:F,2,0)</f>
        <v>#N/A</v>
      </c>
      <c r="H6408" s="104" t="e">
        <f>C6408*PRODUCT(#REF!,#REF!,G6408,,#REF!,E6408)</f>
        <v>#N/A</v>
      </c>
    </row>
    <row r="6409" spans="3:8">
      <c r="C6409" t="e">
        <f>VLOOKUP(B6409,定价因子!L:M,2,0)</f>
        <v>#N/A</v>
      </c>
      <c r="E6409" t="e">
        <f>VLOOKUP($D$1&amp;D6409,定价因子!E:F,2,0)</f>
        <v>#N/A</v>
      </c>
      <c r="G6409" t="e">
        <f>VLOOKUP($F$1&amp;F6409,定价因子!E:F,2,0)</f>
        <v>#N/A</v>
      </c>
      <c r="H6409" s="104" t="e">
        <f>C6409*PRODUCT(#REF!,#REF!,G6409,,#REF!,E6409)</f>
        <v>#N/A</v>
      </c>
    </row>
    <row r="6410" spans="3:8">
      <c r="C6410" t="e">
        <f>VLOOKUP(B6410,定价因子!L:M,2,0)</f>
        <v>#N/A</v>
      </c>
      <c r="E6410" t="e">
        <f>VLOOKUP($D$1&amp;D6410,定价因子!E:F,2,0)</f>
        <v>#N/A</v>
      </c>
      <c r="G6410" t="e">
        <f>VLOOKUP($F$1&amp;F6410,定价因子!E:F,2,0)</f>
        <v>#N/A</v>
      </c>
      <c r="H6410" s="104" t="e">
        <f>C6410*PRODUCT(#REF!,#REF!,G6410,,#REF!,E6410)</f>
        <v>#N/A</v>
      </c>
    </row>
    <row r="6411" spans="3:8">
      <c r="C6411" t="e">
        <f>VLOOKUP(B6411,定价因子!L:M,2,0)</f>
        <v>#N/A</v>
      </c>
      <c r="E6411" t="e">
        <f>VLOOKUP($D$1&amp;D6411,定价因子!E:F,2,0)</f>
        <v>#N/A</v>
      </c>
      <c r="G6411" t="e">
        <f>VLOOKUP($F$1&amp;F6411,定价因子!E:F,2,0)</f>
        <v>#N/A</v>
      </c>
      <c r="H6411" s="104" t="e">
        <f>C6411*PRODUCT(#REF!,#REF!,G6411,,#REF!,E6411)</f>
        <v>#N/A</v>
      </c>
    </row>
    <row r="6412" spans="3:8">
      <c r="C6412" t="e">
        <f>VLOOKUP(B6412,定价因子!L:M,2,0)</f>
        <v>#N/A</v>
      </c>
      <c r="E6412" t="e">
        <f>VLOOKUP($D$1&amp;D6412,定价因子!E:F,2,0)</f>
        <v>#N/A</v>
      </c>
      <c r="G6412" t="e">
        <f>VLOOKUP($F$1&amp;F6412,定价因子!E:F,2,0)</f>
        <v>#N/A</v>
      </c>
      <c r="H6412" s="104" t="e">
        <f>C6412*PRODUCT(#REF!,#REF!,G6412,,#REF!,E6412)</f>
        <v>#N/A</v>
      </c>
    </row>
    <row r="6413" spans="3:8">
      <c r="C6413" t="e">
        <f>VLOOKUP(B6413,定价因子!L:M,2,0)</f>
        <v>#N/A</v>
      </c>
      <c r="E6413" t="e">
        <f>VLOOKUP($D$1&amp;D6413,定价因子!E:F,2,0)</f>
        <v>#N/A</v>
      </c>
      <c r="G6413" t="e">
        <f>VLOOKUP($F$1&amp;F6413,定价因子!E:F,2,0)</f>
        <v>#N/A</v>
      </c>
      <c r="H6413" s="104" t="e">
        <f>C6413*PRODUCT(#REF!,#REF!,G6413,,#REF!,E6413)</f>
        <v>#N/A</v>
      </c>
    </row>
    <row r="6414" spans="3:8">
      <c r="C6414" t="e">
        <f>VLOOKUP(B6414,定价因子!L:M,2,0)</f>
        <v>#N/A</v>
      </c>
      <c r="E6414" t="e">
        <f>VLOOKUP($D$1&amp;D6414,定价因子!E:F,2,0)</f>
        <v>#N/A</v>
      </c>
      <c r="G6414" t="e">
        <f>VLOOKUP($F$1&amp;F6414,定价因子!E:F,2,0)</f>
        <v>#N/A</v>
      </c>
      <c r="H6414" s="104" t="e">
        <f>C6414*PRODUCT(#REF!,#REF!,G6414,,#REF!,E6414)</f>
        <v>#N/A</v>
      </c>
    </row>
    <row r="6415" spans="3:8">
      <c r="C6415" t="e">
        <f>VLOOKUP(B6415,定价因子!L:M,2,0)</f>
        <v>#N/A</v>
      </c>
      <c r="E6415" t="e">
        <f>VLOOKUP($D$1&amp;D6415,定价因子!E:F,2,0)</f>
        <v>#N/A</v>
      </c>
      <c r="G6415" t="e">
        <f>VLOOKUP($F$1&amp;F6415,定价因子!E:F,2,0)</f>
        <v>#N/A</v>
      </c>
      <c r="H6415" s="104" t="e">
        <f>C6415*PRODUCT(#REF!,#REF!,G6415,,#REF!,E6415)</f>
        <v>#N/A</v>
      </c>
    </row>
    <row r="6416" spans="3:8">
      <c r="C6416" t="e">
        <f>VLOOKUP(B6416,定价因子!L:M,2,0)</f>
        <v>#N/A</v>
      </c>
      <c r="E6416" t="e">
        <f>VLOOKUP($D$1&amp;D6416,定价因子!E:F,2,0)</f>
        <v>#N/A</v>
      </c>
      <c r="G6416" t="e">
        <f>VLOOKUP($F$1&amp;F6416,定价因子!E:F,2,0)</f>
        <v>#N/A</v>
      </c>
      <c r="H6416" s="104" t="e">
        <f>C6416*PRODUCT(#REF!,#REF!,G6416,,#REF!,E6416)</f>
        <v>#N/A</v>
      </c>
    </row>
    <row r="6417" spans="3:8">
      <c r="C6417" t="e">
        <f>VLOOKUP(B6417,定价因子!L:M,2,0)</f>
        <v>#N/A</v>
      </c>
      <c r="E6417" t="e">
        <f>VLOOKUP($D$1&amp;D6417,定价因子!E:F,2,0)</f>
        <v>#N/A</v>
      </c>
      <c r="G6417" t="e">
        <f>VLOOKUP($F$1&amp;F6417,定价因子!E:F,2,0)</f>
        <v>#N/A</v>
      </c>
      <c r="H6417" s="104" t="e">
        <f>C6417*PRODUCT(#REF!,#REF!,G6417,,#REF!,E6417)</f>
        <v>#N/A</v>
      </c>
    </row>
    <row r="6418" spans="3:8">
      <c r="C6418" t="e">
        <f>VLOOKUP(B6418,定价因子!L:M,2,0)</f>
        <v>#N/A</v>
      </c>
      <c r="E6418" t="e">
        <f>VLOOKUP($D$1&amp;D6418,定价因子!E:F,2,0)</f>
        <v>#N/A</v>
      </c>
      <c r="G6418" t="e">
        <f>VLOOKUP($F$1&amp;F6418,定价因子!E:F,2,0)</f>
        <v>#N/A</v>
      </c>
      <c r="H6418" s="104" t="e">
        <f>C6418*PRODUCT(#REF!,#REF!,G6418,,#REF!,E6418)</f>
        <v>#N/A</v>
      </c>
    </row>
    <row r="6419" spans="3:8">
      <c r="C6419" t="e">
        <f>VLOOKUP(B6419,定价因子!L:M,2,0)</f>
        <v>#N/A</v>
      </c>
      <c r="E6419" t="e">
        <f>VLOOKUP($D$1&amp;D6419,定价因子!E:F,2,0)</f>
        <v>#N/A</v>
      </c>
      <c r="G6419" t="e">
        <f>VLOOKUP($F$1&amp;F6419,定价因子!E:F,2,0)</f>
        <v>#N/A</v>
      </c>
      <c r="H6419" s="104" t="e">
        <f>C6419*PRODUCT(#REF!,#REF!,G6419,,#REF!,E6419)</f>
        <v>#N/A</v>
      </c>
    </row>
    <row r="6420" spans="3:8">
      <c r="C6420" t="e">
        <f>VLOOKUP(B6420,定价因子!L:M,2,0)</f>
        <v>#N/A</v>
      </c>
      <c r="E6420" t="e">
        <f>VLOOKUP($D$1&amp;D6420,定价因子!E:F,2,0)</f>
        <v>#N/A</v>
      </c>
      <c r="G6420" t="e">
        <f>VLOOKUP($F$1&amp;F6420,定价因子!E:F,2,0)</f>
        <v>#N/A</v>
      </c>
      <c r="H6420" s="104" t="e">
        <f>C6420*PRODUCT(#REF!,#REF!,G6420,,#REF!,E6420)</f>
        <v>#N/A</v>
      </c>
    </row>
    <row r="6421" spans="3:8">
      <c r="C6421" t="e">
        <f>VLOOKUP(B6421,定价因子!L:M,2,0)</f>
        <v>#N/A</v>
      </c>
      <c r="E6421" t="e">
        <f>VLOOKUP($D$1&amp;D6421,定价因子!E:F,2,0)</f>
        <v>#N/A</v>
      </c>
      <c r="G6421" t="e">
        <f>VLOOKUP($F$1&amp;F6421,定价因子!E:F,2,0)</f>
        <v>#N/A</v>
      </c>
      <c r="H6421" s="104" t="e">
        <f>C6421*PRODUCT(#REF!,#REF!,G6421,,#REF!,E6421)</f>
        <v>#N/A</v>
      </c>
    </row>
    <row r="6422" spans="3:8">
      <c r="C6422" t="e">
        <f>VLOOKUP(B6422,定价因子!L:M,2,0)</f>
        <v>#N/A</v>
      </c>
      <c r="E6422" t="e">
        <f>VLOOKUP($D$1&amp;D6422,定价因子!E:F,2,0)</f>
        <v>#N/A</v>
      </c>
      <c r="G6422" t="e">
        <f>VLOOKUP($F$1&amp;F6422,定价因子!E:F,2,0)</f>
        <v>#N/A</v>
      </c>
      <c r="H6422" s="104" t="e">
        <f>C6422*PRODUCT(#REF!,#REF!,G6422,,#REF!,E6422)</f>
        <v>#N/A</v>
      </c>
    </row>
    <row r="6423" spans="3:8">
      <c r="C6423" t="e">
        <f>VLOOKUP(B6423,定价因子!L:M,2,0)</f>
        <v>#N/A</v>
      </c>
      <c r="E6423" t="e">
        <f>VLOOKUP($D$1&amp;D6423,定价因子!E:F,2,0)</f>
        <v>#N/A</v>
      </c>
      <c r="G6423" t="e">
        <f>VLOOKUP($F$1&amp;F6423,定价因子!E:F,2,0)</f>
        <v>#N/A</v>
      </c>
      <c r="H6423" s="104" t="e">
        <f>C6423*PRODUCT(#REF!,#REF!,G6423,,#REF!,E6423)</f>
        <v>#N/A</v>
      </c>
    </row>
    <row r="6424" spans="3:8">
      <c r="C6424" t="e">
        <f>VLOOKUP(B6424,定价因子!L:M,2,0)</f>
        <v>#N/A</v>
      </c>
      <c r="E6424" t="e">
        <f>VLOOKUP($D$1&amp;D6424,定价因子!E:F,2,0)</f>
        <v>#N/A</v>
      </c>
      <c r="G6424" t="e">
        <f>VLOOKUP($F$1&amp;F6424,定价因子!E:F,2,0)</f>
        <v>#N/A</v>
      </c>
      <c r="H6424" s="104" t="e">
        <f>C6424*PRODUCT(#REF!,#REF!,G6424,,#REF!,E6424)</f>
        <v>#N/A</v>
      </c>
    </row>
    <row r="6425" spans="3:8">
      <c r="C6425" t="e">
        <f>VLOOKUP(B6425,定价因子!L:M,2,0)</f>
        <v>#N/A</v>
      </c>
      <c r="E6425" t="e">
        <f>VLOOKUP($D$1&amp;D6425,定价因子!E:F,2,0)</f>
        <v>#N/A</v>
      </c>
      <c r="G6425" t="e">
        <f>VLOOKUP($F$1&amp;F6425,定价因子!E:F,2,0)</f>
        <v>#N/A</v>
      </c>
      <c r="H6425" s="104" t="e">
        <f>C6425*PRODUCT(#REF!,#REF!,G6425,,#REF!,E6425)</f>
        <v>#N/A</v>
      </c>
    </row>
    <row r="6426" spans="3:8">
      <c r="C6426" t="e">
        <f>VLOOKUP(B6426,定价因子!L:M,2,0)</f>
        <v>#N/A</v>
      </c>
      <c r="E6426" t="e">
        <f>VLOOKUP($D$1&amp;D6426,定价因子!E:F,2,0)</f>
        <v>#N/A</v>
      </c>
      <c r="G6426" t="e">
        <f>VLOOKUP($F$1&amp;F6426,定价因子!E:F,2,0)</f>
        <v>#N/A</v>
      </c>
      <c r="H6426" s="104" t="e">
        <f>C6426*PRODUCT(#REF!,#REF!,G6426,,#REF!,E6426)</f>
        <v>#N/A</v>
      </c>
    </row>
    <row r="6427" spans="3:8">
      <c r="C6427" t="e">
        <f>VLOOKUP(B6427,定价因子!L:M,2,0)</f>
        <v>#N/A</v>
      </c>
      <c r="E6427" t="e">
        <f>VLOOKUP($D$1&amp;D6427,定价因子!E:F,2,0)</f>
        <v>#N/A</v>
      </c>
      <c r="G6427" t="e">
        <f>VLOOKUP($F$1&amp;F6427,定价因子!E:F,2,0)</f>
        <v>#N/A</v>
      </c>
      <c r="H6427" s="104" t="e">
        <f>C6427*PRODUCT(#REF!,#REF!,G6427,,#REF!,E6427)</f>
        <v>#N/A</v>
      </c>
    </row>
    <row r="6428" spans="3:8">
      <c r="C6428" t="e">
        <f>VLOOKUP(B6428,定价因子!L:M,2,0)</f>
        <v>#N/A</v>
      </c>
      <c r="E6428" t="e">
        <f>VLOOKUP($D$1&amp;D6428,定价因子!E:F,2,0)</f>
        <v>#N/A</v>
      </c>
      <c r="G6428" t="e">
        <f>VLOOKUP($F$1&amp;F6428,定价因子!E:F,2,0)</f>
        <v>#N/A</v>
      </c>
      <c r="H6428" s="104" t="e">
        <f>C6428*PRODUCT(#REF!,#REF!,G6428,,#REF!,E6428)</f>
        <v>#N/A</v>
      </c>
    </row>
    <row r="6429" spans="3:8">
      <c r="C6429" t="e">
        <f>VLOOKUP(B6429,定价因子!L:M,2,0)</f>
        <v>#N/A</v>
      </c>
      <c r="E6429" t="e">
        <f>VLOOKUP($D$1&amp;D6429,定价因子!E:F,2,0)</f>
        <v>#N/A</v>
      </c>
      <c r="G6429" t="e">
        <f>VLOOKUP($F$1&amp;F6429,定价因子!E:F,2,0)</f>
        <v>#N/A</v>
      </c>
      <c r="H6429" s="104" t="e">
        <f>C6429*PRODUCT(#REF!,#REF!,G6429,,#REF!,E6429)</f>
        <v>#N/A</v>
      </c>
    </row>
    <row r="6430" spans="3:8">
      <c r="C6430" t="e">
        <f>VLOOKUP(B6430,定价因子!L:M,2,0)</f>
        <v>#N/A</v>
      </c>
      <c r="E6430" t="e">
        <f>VLOOKUP($D$1&amp;D6430,定价因子!E:F,2,0)</f>
        <v>#N/A</v>
      </c>
      <c r="G6430" t="e">
        <f>VLOOKUP($F$1&amp;F6430,定价因子!E:F,2,0)</f>
        <v>#N/A</v>
      </c>
      <c r="H6430" s="104" t="e">
        <f>C6430*PRODUCT(#REF!,#REF!,G6430,,#REF!,E6430)</f>
        <v>#N/A</v>
      </c>
    </row>
    <row r="6431" spans="3:8">
      <c r="C6431" t="e">
        <f>VLOOKUP(B6431,定价因子!L:M,2,0)</f>
        <v>#N/A</v>
      </c>
      <c r="E6431" t="e">
        <f>VLOOKUP($D$1&amp;D6431,定价因子!E:F,2,0)</f>
        <v>#N/A</v>
      </c>
      <c r="G6431" t="e">
        <f>VLOOKUP($F$1&amp;F6431,定价因子!E:F,2,0)</f>
        <v>#N/A</v>
      </c>
      <c r="H6431" s="104" t="e">
        <f>C6431*PRODUCT(#REF!,#REF!,G6431,,#REF!,E6431)</f>
        <v>#N/A</v>
      </c>
    </row>
    <row r="6432" spans="3:8">
      <c r="C6432" t="e">
        <f>VLOOKUP(B6432,定价因子!L:M,2,0)</f>
        <v>#N/A</v>
      </c>
      <c r="E6432" t="e">
        <f>VLOOKUP($D$1&amp;D6432,定价因子!E:F,2,0)</f>
        <v>#N/A</v>
      </c>
      <c r="G6432" t="e">
        <f>VLOOKUP($F$1&amp;F6432,定价因子!E:F,2,0)</f>
        <v>#N/A</v>
      </c>
      <c r="H6432" s="104" t="e">
        <f>C6432*PRODUCT(#REF!,#REF!,G6432,,#REF!,E6432)</f>
        <v>#N/A</v>
      </c>
    </row>
    <row r="6433" spans="3:8">
      <c r="C6433" t="e">
        <f>VLOOKUP(B6433,定价因子!L:M,2,0)</f>
        <v>#N/A</v>
      </c>
      <c r="E6433" t="e">
        <f>VLOOKUP($D$1&amp;D6433,定价因子!E:F,2,0)</f>
        <v>#N/A</v>
      </c>
      <c r="G6433" t="e">
        <f>VLOOKUP($F$1&amp;F6433,定价因子!E:F,2,0)</f>
        <v>#N/A</v>
      </c>
      <c r="H6433" s="104" t="e">
        <f>C6433*PRODUCT(#REF!,#REF!,G6433,,#REF!,E6433)</f>
        <v>#N/A</v>
      </c>
    </row>
    <row r="6434" spans="3:8">
      <c r="C6434" t="e">
        <f>VLOOKUP(B6434,定价因子!L:M,2,0)</f>
        <v>#N/A</v>
      </c>
      <c r="E6434" t="e">
        <f>VLOOKUP($D$1&amp;D6434,定价因子!E:F,2,0)</f>
        <v>#N/A</v>
      </c>
      <c r="G6434" t="e">
        <f>VLOOKUP($F$1&amp;F6434,定价因子!E:F,2,0)</f>
        <v>#N/A</v>
      </c>
      <c r="H6434" s="104" t="e">
        <f>C6434*PRODUCT(#REF!,#REF!,G6434,,#REF!,E6434)</f>
        <v>#N/A</v>
      </c>
    </row>
    <row r="6435" spans="3:8">
      <c r="C6435" t="e">
        <f>VLOOKUP(B6435,定价因子!L:M,2,0)</f>
        <v>#N/A</v>
      </c>
      <c r="E6435" t="e">
        <f>VLOOKUP($D$1&amp;D6435,定价因子!E:F,2,0)</f>
        <v>#N/A</v>
      </c>
      <c r="G6435" t="e">
        <f>VLOOKUP($F$1&amp;F6435,定价因子!E:F,2,0)</f>
        <v>#N/A</v>
      </c>
      <c r="H6435" s="104" t="e">
        <f>C6435*PRODUCT(#REF!,#REF!,G6435,,#REF!,E6435)</f>
        <v>#N/A</v>
      </c>
    </row>
    <row r="6436" spans="3:8">
      <c r="C6436" t="e">
        <f>VLOOKUP(B6436,定价因子!L:M,2,0)</f>
        <v>#N/A</v>
      </c>
      <c r="E6436" t="e">
        <f>VLOOKUP($D$1&amp;D6436,定价因子!E:F,2,0)</f>
        <v>#N/A</v>
      </c>
      <c r="G6436" t="e">
        <f>VLOOKUP($F$1&amp;F6436,定价因子!E:F,2,0)</f>
        <v>#N/A</v>
      </c>
      <c r="H6436" s="104" t="e">
        <f>C6436*PRODUCT(#REF!,#REF!,G6436,,#REF!,E6436)</f>
        <v>#N/A</v>
      </c>
    </row>
    <row r="6437" spans="3:8">
      <c r="C6437" t="e">
        <f>VLOOKUP(B6437,定价因子!L:M,2,0)</f>
        <v>#N/A</v>
      </c>
      <c r="E6437" t="e">
        <f>VLOOKUP($D$1&amp;D6437,定价因子!E:F,2,0)</f>
        <v>#N/A</v>
      </c>
      <c r="G6437" t="e">
        <f>VLOOKUP($F$1&amp;F6437,定价因子!E:F,2,0)</f>
        <v>#N/A</v>
      </c>
      <c r="H6437" s="104" t="e">
        <f>C6437*PRODUCT(#REF!,#REF!,G6437,,#REF!,E6437)</f>
        <v>#N/A</v>
      </c>
    </row>
    <row r="6438" spans="3:8">
      <c r="C6438" t="e">
        <f>VLOOKUP(B6438,定价因子!L:M,2,0)</f>
        <v>#N/A</v>
      </c>
      <c r="E6438" t="e">
        <f>VLOOKUP($D$1&amp;D6438,定价因子!E:F,2,0)</f>
        <v>#N/A</v>
      </c>
      <c r="G6438" t="e">
        <f>VLOOKUP($F$1&amp;F6438,定价因子!E:F,2,0)</f>
        <v>#N/A</v>
      </c>
      <c r="H6438" s="104" t="e">
        <f>C6438*PRODUCT(#REF!,#REF!,G6438,,#REF!,E6438)</f>
        <v>#N/A</v>
      </c>
    </row>
    <row r="6439" spans="3:8">
      <c r="C6439" t="e">
        <f>VLOOKUP(B6439,定价因子!L:M,2,0)</f>
        <v>#N/A</v>
      </c>
      <c r="E6439" t="e">
        <f>VLOOKUP($D$1&amp;D6439,定价因子!E:F,2,0)</f>
        <v>#N/A</v>
      </c>
      <c r="G6439" t="e">
        <f>VLOOKUP($F$1&amp;F6439,定价因子!E:F,2,0)</f>
        <v>#N/A</v>
      </c>
      <c r="H6439" s="104" t="e">
        <f>C6439*PRODUCT(#REF!,#REF!,G6439,,#REF!,E6439)</f>
        <v>#N/A</v>
      </c>
    </row>
    <row r="6440" spans="3:8">
      <c r="C6440" t="e">
        <f>VLOOKUP(B6440,定价因子!L:M,2,0)</f>
        <v>#N/A</v>
      </c>
      <c r="E6440" t="e">
        <f>VLOOKUP($D$1&amp;D6440,定价因子!E:F,2,0)</f>
        <v>#N/A</v>
      </c>
      <c r="G6440" t="e">
        <f>VLOOKUP($F$1&amp;F6440,定价因子!E:F,2,0)</f>
        <v>#N/A</v>
      </c>
      <c r="H6440" s="104" t="e">
        <f>C6440*PRODUCT(#REF!,#REF!,G6440,,#REF!,E6440)</f>
        <v>#N/A</v>
      </c>
    </row>
    <row r="6441" spans="3:8">
      <c r="C6441" t="e">
        <f>VLOOKUP(B6441,定价因子!L:M,2,0)</f>
        <v>#N/A</v>
      </c>
      <c r="E6441" t="e">
        <f>VLOOKUP($D$1&amp;D6441,定价因子!E:F,2,0)</f>
        <v>#N/A</v>
      </c>
      <c r="G6441" t="e">
        <f>VLOOKUP($F$1&amp;F6441,定价因子!E:F,2,0)</f>
        <v>#N/A</v>
      </c>
      <c r="H6441" s="104" t="e">
        <f>C6441*PRODUCT(#REF!,#REF!,G6441,,#REF!,E6441)</f>
        <v>#N/A</v>
      </c>
    </row>
    <row r="6442" spans="3:8">
      <c r="C6442" t="e">
        <f>VLOOKUP(B6442,定价因子!L:M,2,0)</f>
        <v>#N/A</v>
      </c>
      <c r="E6442" t="e">
        <f>VLOOKUP($D$1&amp;D6442,定价因子!E:F,2,0)</f>
        <v>#N/A</v>
      </c>
      <c r="G6442" t="e">
        <f>VLOOKUP($F$1&amp;F6442,定价因子!E:F,2,0)</f>
        <v>#N/A</v>
      </c>
      <c r="H6442" s="104" t="e">
        <f>C6442*PRODUCT(#REF!,#REF!,G6442,,#REF!,E6442)</f>
        <v>#N/A</v>
      </c>
    </row>
    <row r="6443" spans="3:8">
      <c r="C6443" t="e">
        <f>VLOOKUP(B6443,定价因子!L:M,2,0)</f>
        <v>#N/A</v>
      </c>
      <c r="E6443" t="e">
        <f>VLOOKUP($D$1&amp;D6443,定价因子!E:F,2,0)</f>
        <v>#N/A</v>
      </c>
      <c r="G6443" t="e">
        <f>VLOOKUP($F$1&amp;F6443,定价因子!E:F,2,0)</f>
        <v>#N/A</v>
      </c>
      <c r="H6443" s="104" t="e">
        <f>C6443*PRODUCT(#REF!,#REF!,G6443,,#REF!,E6443)</f>
        <v>#N/A</v>
      </c>
    </row>
    <row r="6444" spans="3:8">
      <c r="C6444" t="e">
        <f>VLOOKUP(B6444,定价因子!L:M,2,0)</f>
        <v>#N/A</v>
      </c>
      <c r="E6444" t="e">
        <f>VLOOKUP($D$1&amp;D6444,定价因子!E:F,2,0)</f>
        <v>#N/A</v>
      </c>
      <c r="G6444" t="e">
        <f>VLOOKUP($F$1&amp;F6444,定价因子!E:F,2,0)</f>
        <v>#N/A</v>
      </c>
      <c r="H6444" s="104" t="e">
        <f>C6444*PRODUCT(#REF!,#REF!,G6444,,#REF!,E6444)</f>
        <v>#N/A</v>
      </c>
    </row>
    <row r="6445" spans="3:8">
      <c r="C6445" t="e">
        <f>VLOOKUP(B6445,定价因子!L:M,2,0)</f>
        <v>#N/A</v>
      </c>
      <c r="E6445" t="e">
        <f>VLOOKUP($D$1&amp;D6445,定价因子!E:F,2,0)</f>
        <v>#N/A</v>
      </c>
      <c r="G6445" t="e">
        <f>VLOOKUP($F$1&amp;F6445,定价因子!E:F,2,0)</f>
        <v>#N/A</v>
      </c>
      <c r="H6445" s="104" t="e">
        <f>C6445*PRODUCT(#REF!,#REF!,G6445,,#REF!,E6445)</f>
        <v>#N/A</v>
      </c>
    </row>
    <row r="6446" spans="3:8">
      <c r="C6446" t="e">
        <f>VLOOKUP(B6446,定价因子!L:M,2,0)</f>
        <v>#N/A</v>
      </c>
      <c r="E6446" t="e">
        <f>VLOOKUP($D$1&amp;D6446,定价因子!E:F,2,0)</f>
        <v>#N/A</v>
      </c>
      <c r="G6446" t="e">
        <f>VLOOKUP($F$1&amp;F6446,定价因子!E:F,2,0)</f>
        <v>#N/A</v>
      </c>
      <c r="H6446" s="104" t="e">
        <f>C6446*PRODUCT(#REF!,#REF!,G6446,,#REF!,E6446)</f>
        <v>#N/A</v>
      </c>
    </row>
    <row r="6447" spans="3:8">
      <c r="C6447" t="e">
        <f>VLOOKUP(B6447,定价因子!L:M,2,0)</f>
        <v>#N/A</v>
      </c>
      <c r="E6447" t="e">
        <f>VLOOKUP($D$1&amp;D6447,定价因子!E:F,2,0)</f>
        <v>#N/A</v>
      </c>
      <c r="G6447" t="e">
        <f>VLOOKUP($F$1&amp;F6447,定价因子!E:F,2,0)</f>
        <v>#N/A</v>
      </c>
      <c r="H6447" s="104" t="e">
        <f>C6447*PRODUCT(#REF!,#REF!,G6447,,#REF!,E6447)</f>
        <v>#N/A</v>
      </c>
    </row>
    <row r="6448" spans="3:8">
      <c r="C6448" t="e">
        <f>VLOOKUP(B6448,定价因子!L:M,2,0)</f>
        <v>#N/A</v>
      </c>
      <c r="E6448" t="e">
        <f>VLOOKUP($D$1&amp;D6448,定价因子!E:F,2,0)</f>
        <v>#N/A</v>
      </c>
      <c r="G6448" t="e">
        <f>VLOOKUP($F$1&amp;F6448,定价因子!E:F,2,0)</f>
        <v>#N/A</v>
      </c>
      <c r="H6448" s="104" t="e">
        <f>C6448*PRODUCT(#REF!,#REF!,G6448,,#REF!,E6448)</f>
        <v>#N/A</v>
      </c>
    </row>
    <row r="6449" spans="3:8">
      <c r="C6449" t="e">
        <f>VLOOKUP(B6449,定价因子!L:M,2,0)</f>
        <v>#N/A</v>
      </c>
      <c r="E6449" t="e">
        <f>VLOOKUP($D$1&amp;D6449,定价因子!E:F,2,0)</f>
        <v>#N/A</v>
      </c>
      <c r="G6449" t="e">
        <f>VLOOKUP($F$1&amp;F6449,定价因子!E:F,2,0)</f>
        <v>#N/A</v>
      </c>
      <c r="H6449" s="104" t="e">
        <f>C6449*PRODUCT(#REF!,#REF!,G6449,,#REF!,E6449)</f>
        <v>#N/A</v>
      </c>
    </row>
    <row r="6450" spans="3:8">
      <c r="C6450" t="e">
        <f>VLOOKUP(B6450,定价因子!L:M,2,0)</f>
        <v>#N/A</v>
      </c>
      <c r="E6450" t="e">
        <f>VLOOKUP($D$1&amp;D6450,定价因子!E:F,2,0)</f>
        <v>#N/A</v>
      </c>
      <c r="G6450" t="e">
        <f>VLOOKUP($F$1&amp;F6450,定价因子!E:F,2,0)</f>
        <v>#N/A</v>
      </c>
      <c r="H6450" s="104" t="e">
        <f>C6450*PRODUCT(#REF!,#REF!,G6450,,#REF!,E6450)</f>
        <v>#N/A</v>
      </c>
    </row>
    <row r="6451" spans="3:8">
      <c r="C6451" t="e">
        <f>VLOOKUP(B6451,定价因子!L:M,2,0)</f>
        <v>#N/A</v>
      </c>
      <c r="E6451" t="e">
        <f>VLOOKUP($D$1&amp;D6451,定价因子!E:F,2,0)</f>
        <v>#N/A</v>
      </c>
      <c r="G6451" t="e">
        <f>VLOOKUP($F$1&amp;F6451,定价因子!E:F,2,0)</f>
        <v>#N/A</v>
      </c>
      <c r="H6451" s="104" t="e">
        <f>C6451*PRODUCT(#REF!,#REF!,G6451,,#REF!,E6451)</f>
        <v>#N/A</v>
      </c>
    </row>
    <row r="6452" spans="3:8">
      <c r="C6452" t="e">
        <f>VLOOKUP(B6452,定价因子!L:M,2,0)</f>
        <v>#N/A</v>
      </c>
      <c r="E6452" t="e">
        <f>VLOOKUP($D$1&amp;D6452,定价因子!E:F,2,0)</f>
        <v>#N/A</v>
      </c>
      <c r="G6452" t="e">
        <f>VLOOKUP($F$1&amp;F6452,定价因子!E:F,2,0)</f>
        <v>#N/A</v>
      </c>
      <c r="H6452" s="104" t="e">
        <f>C6452*PRODUCT(#REF!,#REF!,G6452,,#REF!,E6452)</f>
        <v>#N/A</v>
      </c>
    </row>
    <row r="6453" spans="3:8">
      <c r="C6453" t="e">
        <f>VLOOKUP(B6453,定价因子!L:M,2,0)</f>
        <v>#N/A</v>
      </c>
      <c r="E6453" t="e">
        <f>VLOOKUP($D$1&amp;D6453,定价因子!E:F,2,0)</f>
        <v>#N/A</v>
      </c>
      <c r="G6453" t="e">
        <f>VLOOKUP($F$1&amp;F6453,定价因子!E:F,2,0)</f>
        <v>#N/A</v>
      </c>
      <c r="H6453" s="104" t="e">
        <f>C6453*PRODUCT(#REF!,#REF!,G6453,,#REF!,E6453)</f>
        <v>#N/A</v>
      </c>
    </row>
    <row r="6454" spans="3:8">
      <c r="C6454" t="e">
        <f>VLOOKUP(B6454,定价因子!L:M,2,0)</f>
        <v>#N/A</v>
      </c>
      <c r="E6454" t="e">
        <f>VLOOKUP($D$1&amp;D6454,定价因子!E:F,2,0)</f>
        <v>#N/A</v>
      </c>
      <c r="G6454" t="e">
        <f>VLOOKUP($F$1&amp;F6454,定价因子!E:F,2,0)</f>
        <v>#N/A</v>
      </c>
      <c r="H6454" s="104" t="e">
        <f>C6454*PRODUCT(#REF!,#REF!,G6454,,#REF!,E6454)</f>
        <v>#N/A</v>
      </c>
    </row>
    <row r="6455" spans="3:8">
      <c r="C6455" t="e">
        <f>VLOOKUP(B6455,定价因子!L:M,2,0)</f>
        <v>#N/A</v>
      </c>
      <c r="E6455" t="e">
        <f>VLOOKUP($D$1&amp;D6455,定价因子!E:F,2,0)</f>
        <v>#N/A</v>
      </c>
      <c r="G6455" t="e">
        <f>VLOOKUP($F$1&amp;F6455,定价因子!E:F,2,0)</f>
        <v>#N/A</v>
      </c>
      <c r="H6455" s="104" t="e">
        <f>C6455*PRODUCT(#REF!,#REF!,G6455,,#REF!,E6455)</f>
        <v>#N/A</v>
      </c>
    </row>
    <row r="6456" spans="3:8">
      <c r="C6456" t="e">
        <f>VLOOKUP(B6456,定价因子!L:M,2,0)</f>
        <v>#N/A</v>
      </c>
      <c r="E6456" t="e">
        <f>VLOOKUP($D$1&amp;D6456,定价因子!E:F,2,0)</f>
        <v>#N/A</v>
      </c>
      <c r="G6456" t="e">
        <f>VLOOKUP($F$1&amp;F6456,定价因子!E:F,2,0)</f>
        <v>#N/A</v>
      </c>
      <c r="H6456" s="104" t="e">
        <f>C6456*PRODUCT(#REF!,#REF!,G6456,,#REF!,E6456)</f>
        <v>#N/A</v>
      </c>
    </row>
    <row r="6457" spans="3:8">
      <c r="C6457" t="e">
        <f>VLOOKUP(B6457,定价因子!L:M,2,0)</f>
        <v>#N/A</v>
      </c>
      <c r="E6457" t="e">
        <f>VLOOKUP($D$1&amp;D6457,定价因子!E:F,2,0)</f>
        <v>#N/A</v>
      </c>
      <c r="G6457" t="e">
        <f>VLOOKUP($F$1&amp;F6457,定价因子!E:F,2,0)</f>
        <v>#N/A</v>
      </c>
      <c r="H6457" s="104" t="e">
        <f>C6457*PRODUCT(#REF!,#REF!,G6457,,#REF!,E6457)</f>
        <v>#N/A</v>
      </c>
    </row>
    <row r="6458" spans="3:8">
      <c r="C6458" t="e">
        <f>VLOOKUP(B6458,定价因子!L:M,2,0)</f>
        <v>#N/A</v>
      </c>
      <c r="E6458" t="e">
        <f>VLOOKUP($D$1&amp;D6458,定价因子!E:F,2,0)</f>
        <v>#N/A</v>
      </c>
      <c r="G6458" t="e">
        <f>VLOOKUP($F$1&amp;F6458,定价因子!E:F,2,0)</f>
        <v>#N/A</v>
      </c>
      <c r="H6458" s="104" t="e">
        <f>C6458*PRODUCT(#REF!,#REF!,G6458,,#REF!,E6458)</f>
        <v>#N/A</v>
      </c>
    </row>
    <row r="6459" spans="3:8">
      <c r="C6459" t="e">
        <f>VLOOKUP(B6459,定价因子!L:M,2,0)</f>
        <v>#N/A</v>
      </c>
      <c r="E6459" t="e">
        <f>VLOOKUP($D$1&amp;D6459,定价因子!E:F,2,0)</f>
        <v>#N/A</v>
      </c>
      <c r="G6459" t="e">
        <f>VLOOKUP($F$1&amp;F6459,定价因子!E:F,2,0)</f>
        <v>#N/A</v>
      </c>
      <c r="H6459" s="104" t="e">
        <f>C6459*PRODUCT(#REF!,#REF!,G6459,,#REF!,E6459)</f>
        <v>#N/A</v>
      </c>
    </row>
    <row r="6460" spans="3:8">
      <c r="C6460" t="e">
        <f>VLOOKUP(B6460,定价因子!L:M,2,0)</f>
        <v>#N/A</v>
      </c>
      <c r="E6460" t="e">
        <f>VLOOKUP($D$1&amp;D6460,定价因子!E:F,2,0)</f>
        <v>#N/A</v>
      </c>
      <c r="G6460" t="e">
        <f>VLOOKUP($F$1&amp;F6460,定价因子!E:F,2,0)</f>
        <v>#N/A</v>
      </c>
      <c r="H6460" s="104" t="e">
        <f>C6460*PRODUCT(#REF!,#REF!,G6460,,#REF!,E6460)</f>
        <v>#N/A</v>
      </c>
    </row>
    <row r="6461" spans="3:8">
      <c r="C6461" t="e">
        <f>VLOOKUP(B6461,定价因子!L:M,2,0)</f>
        <v>#N/A</v>
      </c>
      <c r="E6461" t="e">
        <f>VLOOKUP($D$1&amp;D6461,定价因子!E:F,2,0)</f>
        <v>#N/A</v>
      </c>
      <c r="G6461" t="e">
        <f>VLOOKUP($F$1&amp;F6461,定价因子!E:F,2,0)</f>
        <v>#N/A</v>
      </c>
      <c r="H6461" s="104" t="e">
        <f>C6461*PRODUCT(#REF!,#REF!,G6461,,#REF!,E6461)</f>
        <v>#N/A</v>
      </c>
    </row>
    <row r="6462" spans="3:8">
      <c r="C6462" t="e">
        <f>VLOOKUP(B6462,定价因子!L:M,2,0)</f>
        <v>#N/A</v>
      </c>
      <c r="E6462" t="e">
        <f>VLOOKUP($D$1&amp;D6462,定价因子!E:F,2,0)</f>
        <v>#N/A</v>
      </c>
      <c r="G6462" t="e">
        <f>VLOOKUP($F$1&amp;F6462,定价因子!E:F,2,0)</f>
        <v>#N/A</v>
      </c>
      <c r="H6462" s="104" t="e">
        <f>C6462*PRODUCT(#REF!,#REF!,G6462,,#REF!,E6462)</f>
        <v>#N/A</v>
      </c>
    </row>
    <row r="6463" spans="3:8">
      <c r="C6463" t="e">
        <f>VLOOKUP(B6463,定价因子!L:M,2,0)</f>
        <v>#N/A</v>
      </c>
      <c r="E6463" t="e">
        <f>VLOOKUP($D$1&amp;D6463,定价因子!E:F,2,0)</f>
        <v>#N/A</v>
      </c>
      <c r="G6463" t="e">
        <f>VLOOKUP($F$1&amp;F6463,定价因子!E:F,2,0)</f>
        <v>#N/A</v>
      </c>
      <c r="H6463" s="104" t="e">
        <f>C6463*PRODUCT(#REF!,#REF!,G6463,,#REF!,E6463)</f>
        <v>#N/A</v>
      </c>
    </row>
    <row r="6464" spans="3:8">
      <c r="C6464" t="e">
        <f>VLOOKUP(B6464,定价因子!L:M,2,0)</f>
        <v>#N/A</v>
      </c>
      <c r="E6464" t="e">
        <f>VLOOKUP($D$1&amp;D6464,定价因子!E:F,2,0)</f>
        <v>#N/A</v>
      </c>
      <c r="G6464" t="e">
        <f>VLOOKUP($F$1&amp;F6464,定价因子!E:F,2,0)</f>
        <v>#N/A</v>
      </c>
      <c r="H6464" s="104" t="e">
        <f>C6464*PRODUCT(#REF!,#REF!,G6464,,#REF!,E6464)</f>
        <v>#N/A</v>
      </c>
    </row>
    <row r="6465" spans="3:8">
      <c r="C6465" t="e">
        <f>VLOOKUP(B6465,定价因子!L:M,2,0)</f>
        <v>#N/A</v>
      </c>
      <c r="E6465" t="e">
        <f>VLOOKUP($D$1&amp;D6465,定价因子!E:F,2,0)</f>
        <v>#N/A</v>
      </c>
      <c r="G6465" t="e">
        <f>VLOOKUP($F$1&amp;F6465,定价因子!E:F,2,0)</f>
        <v>#N/A</v>
      </c>
      <c r="H6465" s="104" t="e">
        <f>C6465*PRODUCT(#REF!,#REF!,G6465,,#REF!,E6465)</f>
        <v>#N/A</v>
      </c>
    </row>
    <row r="6466" spans="3:8">
      <c r="C6466" t="e">
        <f>VLOOKUP(B6466,定价因子!L:M,2,0)</f>
        <v>#N/A</v>
      </c>
      <c r="E6466" t="e">
        <f>VLOOKUP($D$1&amp;D6466,定价因子!E:F,2,0)</f>
        <v>#N/A</v>
      </c>
      <c r="G6466" t="e">
        <f>VLOOKUP($F$1&amp;F6466,定价因子!E:F,2,0)</f>
        <v>#N/A</v>
      </c>
      <c r="H6466" s="104" t="e">
        <f>C6466*PRODUCT(#REF!,#REF!,G6466,,#REF!,E6466)</f>
        <v>#N/A</v>
      </c>
    </row>
    <row r="6467" spans="3:8">
      <c r="C6467" t="e">
        <f>VLOOKUP(B6467,定价因子!L:M,2,0)</f>
        <v>#N/A</v>
      </c>
      <c r="E6467" t="e">
        <f>VLOOKUP($D$1&amp;D6467,定价因子!E:F,2,0)</f>
        <v>#N/A</v>
      </c>
      <c r="G6467" t="e">
        <f>VLOOKUP($F$1&amp;F6467,定价因子!E:F,2,0)</f>
        <v>#N/A</v>
      </c>
      <c r="H6467" s="104" t="e">
        <f>C6467*PRODUCT(#REF!,#REF!,G6467,,#REF!,E6467)</f>
        <v>#N/A</v>
      </c>
    </row>
    <row r="6468" spans="3:8">
      <c r="C6468" t="e">
        <f>VLOOKUP(B6468,定价因子!L:M,2,0)</f>
        <v>#N/A</v>
      </c>
      <c r="E6468" t="e">
        <f>VLOOKUP($D$1&amp;D6468,定价因子!E:F,2,0)</f>
        <v>#N/A</v>
      </c>
      <c r="G6468" t="e">
        <f>VLOOKUP($F$1&amp;F6468,定价因子!E:F,2,0)</f>
        <v>#N/A</v>
      </c>
      <c r="H6468" s="104" t="e">
        <f>C6468*PRODUCT(#REF!,#REF!,G6468,,#REF!,E6468)</f>
        <v>#N/A</v>
      </c>
    </row>
    <row r="6469" spans="3:8">
      <c r="C6469" t="e">
        <f>VLOOKUP(B6469,定价因子!L:M,2,0)</f>
        <v>#N/A</v>
      </c>
      <c r="E6469" t="e">
        <f>VLOOKUP($D$1&amp;D6469,定价因子!E:F,2,0)</f>
        <v>#N/A</v>
      </c>
      <c r="G6469" t="e">
        <f>VLOOKUP($F$1&amp;F6469,定价因子!E:F,2,0)</f>
        <v>#N/A</v>
      </c>
      <c r="H6469" s="104" t="e">
        <f>C6469*PRODUCT(#REF!,#REF!,G6469,,#REF!,E6469)</f>
        <v>#N/A</v>
      </c>
    </row>
    <row r="6470" spans="3:8">
      <c r="C6470" t="e">
        <f>VLOOKUP(B6470,定价因子!L:M,2,0)</f>
        <v>#N/A</v>
      </c>
      <c r="E6470" t="e">
        <f>VLOOKUP($D$1&amp;D6470,定价因子!E:F,2,0)</f>
        <v>#N/A</v>
      </c>
      <c r="G6470" t="e">
        <f>VLOOKUP($F$1&amp;F6470,定价因子!E:F,2,0)</f>
        <v>#N/A</v>
      </c>
      <c r="H6470" s="104" t="e">
        <f>C6470*PRODUCT(#REF!,#REF!,G6470,,#REF!,E6470)</f>
        <v>#N/A</v>
      </c>
    </row>
    <row r="6471" spans="3:8">
      <c r="C6471" t="e">
        <f>VLOOKUP(B6471,定价因子!L:M,2,0)</f>
        <v>#N/A</v>
      </c>
      <c r="E6471" t="e">
        <f>VLOOKUP($D$1&amp;D6471,定价因子!E:F,2,0)</f>
        <v>#N/A</v>
      </c>
      <c r="G6471" t="e">
        <f>VLOOKUP($F$1&amp;F6471,定价因子!E:F,2,0)</f>
        <v>#N/A</v>
      </c>
      <c r="H6471" s="104" t="e">
        <f>C6471*PRODUCT(#REF!,#REF!,G6471,,#REF!,E6471)</f>
        <v>#N/A</v>
      </c>
    </row>
    <row r="6472" spans="3:8">
      <c r="C6472" t="e">
        <f>VLOOKUP(B6472,定价因子!L:M,2,0)</f>
        <v>#N/A</v>
      </c>
      <c r="E6472" t="e">
        <f>VLOOKUP($D$1&amp;D6472,定价因子!E:F,2,0)</f>
        <v>#N/A</v>
      </c>
      <c r="G6472" t="e">
        <f>VLOOKUP($F$1&amp;F6472,定价因子!E:F,2,0)</f>
        <v>#N/A</v>
      </c>
      <c r="H6472" s="104" t="e">
        <f>C6472*PRODUCT(#REF!,#REF!,G6472,,#REF!,E6472)</f>
        <v>#N/A</v>
      </c>
    </row>
    <row r="6473" spans="3:8">
      <c r="C6473" t="e">
        <f>VLOOKUP(B6473,定价因子!L:M,2,0)</f>
        <v>#N/A</v>
      </c>
      <c r="E6473" t="e">
        <f>VLOOKUP($D$1&amp;D6473,定价因子!E:F,2,0)</f>
        <v>#N/A</v>
      </c>
      <c r="G6473" t="e">
        <f>VLOOKUP($F$1&amp;F6473,定价因子!E:F,2,0)</f>
        <v>#N/A</v>
      </c>
      <c r="H6473" s="104" t="e">
        <f>C6473*PRODUCT(#REF!,#REF!,G6473,,#REF!,E6473)</f>
        <v>#N/A</v>
      </c>
    </row>
    <row r="6474" spans="3:8">
      <c r="C6474" t="e">
        <f>VLOOKUP(B6474,定价因子!L:M,2,0)</f>
        <v>#N/A</v>
      </c>
      <c r="E6474" t="e">
        <f>VLOOKUP($D$1&amp;D6474,定价因子!E:F,2,0)</f>
        <v>#N/A</v>
      </c>
      <c r="G6474" t="e">
        <f>VLOOKUP($F$1&amp;F6474,定价因子!E:F,2,0)</f>
        <v>#N/A</v>
      </c>
      <c r="H6474" s="104" t="e">
        <f>C6474*PRODUCT(#REF!,#REF!,G6474,,#REF!,E6474)</f>
        <v>#N/A</v>
      </c>
    </row>
    <row r="6475" spans="3:8">
      <c r="C6475" t="e">
        <f>VLOOKUP(B6475,定价因子!L:M,2,0)</f>
        <v>#N/A</v>
      </c>
      <c r="E6475" t="e">
        <f>VLOOKUP($D$1&amp;D6475,定价因子!E:F,2,0)</f>
        <v>#N/A</v>
      </c>
      <c r="G6475" t="e">
        <f>VLOOKUP($F$1&amp;F6475,定价因子!E:F,2,0)</f>
        <v>#N/A</v>
      </c>
      <c r="H6475" s="104" t="e">
        <f>C6475*PRODUCT(#REF!,#REF!,G6475,,#REF!,E6475)</f>
        <v>#N/A</v>
      </c>
    </row>
    <row r="6476" spans="3:8">
      <c r="C6476" t="e">
        <f>VLOOKUP(B6476,定价因子!L:M,2,0)</f>
        <v>#N/A</v>
      </c>
      <c r="E6476" t="e">
        <f>VLOOKUP($D$1&amp;D6476,定价因子!E:F,2,0)</f>
        <v>#N/A</v>
      </c>
      <c r="G6476" t="e">
        <f>VLOOKUP($F$1&amp;F6476,定价因子!E:F,2,0)</f>
        <v>#N/A</v>
      </c>
      <c r="H6476" s="104" t="e">
        <f>C6476*PRODUCT(#REF!,#REF!,G6476,,#REF!,E6476)</f>
        <v>#N/A</v>
      </c>
    </row>
    <row r="6477" spans="3:8">
      <c r="C6477" t="e">
        <f>VLOOKUP(B6477,定价因子!L:M,2,0)</f>
        <v>#N/A</v>
      </c>
      <c r="E6477" t="e">
        <f>VLOOKUP($D$1&amp;D6477,定价因子!E:F,2,0)</f>
        <v>#N/A</v>
      </c>
      <c r="G6477" t="e">
        <f>VLOOKUP($F$1&amp;F6477,定价因子!E:F,2,0)</f>
        <v>#N/A</v>
      </c>
      <c r="H6477" s="104" t="e">
        <f>C6477*PRODUCT(#REF!,#REF!,G6477,,#REF!,E6477)</f>
        <v>#N/A</v>
      </c>
    </row>
    <row r="6478" spans="3:8">
      <c r="C6478" t="e">
        <f>VLOOKUP(B6478,定价因子!L:M,2,0)</f>
        <v>#N/A</v>
      </c>
      <c r="E6478" t="e">
        <f>VLOOKUP($D$1&amp;D6478,定价因子!E:F,2,0)</f>
        <v>#N/A</v>
      </c>
      <c r="G6478" t="e">
        <f>VLOOKUP($F$1&amp;F6478,定价因子!E:F,2,0)</f>
        <v>#N/A</v>
      </c>
      <c r="H6478" s="104" t="e">
        <f>C6478*PRODUCT(#REF!,#REF!,G6478,,#REF!,E6478)</f>
        <v>#N/A</v>
      </c>
    </row>
    <row r="6479" spans="3:8">
      <c r="C6479" t="e">
        <f>VLOOKUP(B6479,定价因子!L:M,2,0)</f>
        <v>#N/A</v>
      </c>
      <c r="E6479" t="e">
        <f>VLOOKUP($D$1&amp;D6479,定价因子!E:F,2,0)</f>
        <v>#N/A</v>
      </c>
      <c r="G6479" t="e">
        <f>VLOOKUP($F$1&amp;F6479,定价因子!E:F,2,0)</f>
        <v>#N/A</v>
      </c>
      <c r="H6479" s="104" t="e">
        <f>C6479*PRODUCT(#REF!,#REF!,G6479,,#REF!,E6479)</f>
        <v>#N/A</v>
      </c>
    </row>
    <row r="6480" spans="3:8">
      <c r="C6480" t="e">
        <f>VLOOKUP(B6480,定价因子!L:M,2,0)</f>
        <v>#N/A</v>
      </c>
      <c r="E6480" t="e">
        <f>VLOOKUP($D$1&amp;D6480,定价因子!E:F,2,0)</f>
        <v>#N/A</v>
      </c>
      <c r="G6480" t="e">
        <f>VLOOKUP($F$1&amp;F6480,定价因子!E:F,2,0)</f>
        <v>#N/A</v>
      </c>
      <c r="H6480" s="104" t="e">
        <f>C6480*PRODUCT(#REF!,#REF!,G6480,,#REF!,E6480)</f>
        <v>#N/A</v>
      </c>
    </row>
    <row r="6481" spans="3:8">
      <c r="C6481" t="e">
        <f>VLOOKUP(B6481,定价因子!L:M,2,0)</f>
        <v>#N/A</v>
      </c>
      <c r="E6481" t="e">
        <f>VLOOKUP($D$1&amp;D6481,定价因子!E:F,2,0)</f>
        <v>#N/A</v>
      </c>
      <c r="G6481" t="e">
        <f>VLOOKUP($F$1&amp;F6481,定价因子!E:F,2,0)</f>
        <v>#N/A</v>
      </c>
      <c r="H6481" s="104" t="e">
        <f>C6481*PRODUCT(#REF!,#REF!,G6481,,#REF!,E6481)</f>
        <v>#N/A</v>
      </c>
    </row>
    <row r="6482" spans="3:8">
      <c r="C6482" t="e">
        <f>VLOOKUP(B6482,定价因子!L:M,2,0)</f>
        <v>#N/A</v>
      </c>
      <c r="E6482" t="e">
        <f>VLOOKUP($D$1&amp;D6482,定价因子!E:F,2,0)</f>
        <v>#N/A</v>
      </c>
      <c r="G6482" t="e">
        <f>VLOOKUP($F$1&amp;F6482,定价因子!E:F,2,0)</f>
        <v>#N/A</v>
      </c>
      <c r="H6482" s="104" t="e">
        <f>C6482*PRODUCT(#REF!,#REF!,G6482,,#REF!,E6482)</f>
        <v>#N/A</v>
      </c>
    </row>
    <row r="6483" spans="3:8">
      <c r="C6483" t="e">
        <f>VLOOKUP(B6483,定价因子!L:M,2,0)</f>
        <v>#N/A</v>
      </c>
      <c r="E6483" t="e">
        <f>VLOOKUP($D$1&amp;D6483,定价因子!E:F,2,0)</f>
        <v>#N/A</v>
      </c>
      <c r="G6483" t="e">
        <f>VLOOKUP($F$1&amp;F6483,定价因子!E:F,2,0)</f>
        <v>#N/A</v>
      </c>
      <c r="H6483" s="104" t="e">
        <f>C6483*PRODUCT(#REF!,#REF!,G6483,,#REF!,E6483)</f>
        <v>#N/A</v>
      </c>
    </row>
    <row r="6484" spans="3:8">
      <c r="C6484" t="e">
        <f>VLOOKUP(B6484,定价因子!L:M,2,0)</f>
        <v>#N/A</v>
      </c>
      <c r="E6484" t="e">
        <f>VLOOKUP($D$1&amp;D6484,定价因子!E:F,2,0)</f>
        <v>#N/A</v>
      </c>
      <c r="G6484" t="e">
        <f>VLOOKUP($F$1&amp;F6484,定价因子!E:F,2,0)</f>
        <v>#N/A</v>
      </c>
      <c r="H6484" s="104" t="e">
        <f>C6484*PRODUCT(#REF!,#REF!,G6484,,#REF!,E6484)</f>
        <v>#N/A</v>
      </c>
    </row>
    <row r="6485" spans="3:8">
      <c r="C6485" t="e">
        <f>VLOOKUP(B6485,定价因子!L:M,2,0)</f>
        <v>#N/A</v>
      </c>
      <c r="E6485" t="e">
        <f>VLOOKUP($D$1&amp;D6485,定价因子!E:F,2,0)</f>
        <v>#N/A</v>
      </c>
      <c r="G6485" t="e">
        <f>VLOOKUP($F$1&amp;F6485,定价因子!E:F,2,0)</f>
        <v>#N/A</v>
      </c>
      <c r="H6485" s="104" t="e">
        <f>C6485*PRODUCT(#REF!,#REF!,G6485,,#REF!,E6485)</f>
        <v>#N/A</v>
      </c>
    </row>
    <row r="6486" spans="3:8">
      <c r="C6486" t="e">
        <f>VLOOKUP(B6486,定价因子!L:M,2,0)</f>
        <v>#N/A</v>
      </c>
      <c r="E6486" t="e">
        <f>VLOOKUP($D$1&amp;D6486,定价因子!E:F,2,0)</f>
        <v>#N/A</v>
      </c>
      <c r="G6486" t="e">
        <f>VLOOKUP($F$1&amp;F6486,定价因子!E:F,2,0)</f>
        <v>#N/A</v>
      </c>
      <c r="H6486" s="104" t="e">
        <f>C6486*PRODUCT(#REF!,#REF!,G6486,,#REF!,E6486)</f>
        <v>#N/A</v>
      </c>
    </row>
    <row r="6487" spans="3:8">
      <c r="C6487" t="e">
        <f>VLOOKUP(B6487,定价因子!L:M,2,0)</f>
        <v>#N/A</v>
      </c>
      <c r="E6487" t="e">
        <f>VLOOKUP($D$1&amp;D6487,定价因子!E:F,2,0)</f>
        <v>#N/A</v>
      </c>
      <c r="G6487" t="e">
        <f>VLOOKUP($F$1&amp;F6487,定价因子!E:F,2,0)</f>
        <v>#N/A</v>
      </c>
      <c r="H6487" s="104" t="e">
        <f>C6487*PRODUCT(#REF!,#REF!,G6487,,#REF!,E6487)</f>
        <v>#N/A</v>
      </c>
    </row>
    <row r="6488" spans="3:8">
      <c r="C6488" t="e">
        <f>VLOOKUP(B6488,定价因子!L:M,2,0)</f>
        <v>#N/A</v>
      </c>
      <c r="E6488" t="e">
        <f>VLOOKUP($D$1&amp;D6488,定价因子!E:F,2,0)</f>
        <v>#N/A</v>
      </c>
      <c r="G6488" t="e">
        <f>VLOOKUP($F$1&amp;F6488,定价因子!E:F,2,0)</f>
        <v>#N/A</v>
      </c>
      <c r="H6488" s="104" t="e">
        <f>C6488*PRODUCT(#REF!,#REF!,G6488,,#REF!,E6488)</f>
        <v>#N/A</v>
      </c>
    </row>
    <row r="6489" spans="3:8">
      <c r="C6489" t="e">
        <f>VLOOKUP(B6489,定价因子!L:M,2,0)</f>
        <v>#N/A</v>
      </c>
      <c r="E6489" t="e">
        <f>VLOOKUP($D$1&amp;D6489,定价因子!E:F,2,0)</f>
        <v>#N/A</v>
      </c>
      <c r="G6489" t="e">
        <f>VLOOKUP($F$1&amp;F6489,定价因子!E:F,2,0)</f>
        <v>#N/A</v>
      </c>
      <c r="H6489" s="104" t="e">
        <f>C6489*PRODUCT(#REF!,#REF!,G6489,,#REF!,E6489)</f>
        <v>#N/A</v>
      </c>
    </row>
    <row r="6490" spans="3:8">
      <c r="C6490" t="e">
        <f>VLOOKUP(B6490,定价因子!L:M,2,0)</f>
        <v>#N/A</v>
      </c>
      <c r="E6490" t="e">
        <f>VLOOKUP($D$1&amp;D6490,定价因子!E:F,2,0)</f>
        <v>#N/A</v>
      </c>
      <c r="G6490" t="e">
        <f>VLOOKUP($F$1&amp;F6490,定价因子!E:F,2,0)</f>
        <v>#N/A</v>
      </c>
      <c r="H6490" s="104" t="e">
        <f>C6490*PRODUCT(#REF!,#REF!,G6490,,#REF!,E6490)</f>
        <v>#N/A</v>
      </c>
    </row>
    <row r="6491" spans="3:8">
      <c r="C6491" t="e">
        <f>VLOOKUP(B6491,定价因子!L:M,2,0)</f>
        <v>#N/A</v>
      </c>
      <c r="E6491" t="e">
        <f>VLOOKUP($D$1&amp;D6491,定价因子!E:F,2,0)</f>
        <v>#N/A</v>
      </c>
      <c r="G6491" t="e">
        <f>VLOOKUP($F$1&amp;F6491,定价因子!E:F,2,0)</f>
        <v>#N/A</v>
      </c>
      <c r="H6491" s="104" t="e">
        <f>C6491*PRODUCT(#REF!,#REF!,G6491,,#REF!,E6491)</f>
        <v>#N/A</v>
      </c>
    </row>
    <row r="6492" spans="3:8">
      <c r="C6492" t="e">
        <f>VLOOKUP(B6492,定价因子!L:M,2,0)</f>
        <v>#N/A</v>
      </c>
      <c r="E6492" t="e">
        <f>VLOOKUP($D$1&amp;D6492,定价因子!E:F,2,0)</f>
        <v>#N/A</v>
      </c>
      <c r="G6492" t="e">
        <f>VLOOKUP($F$1&amp;F6492,定价因子!E:F,2,0)</f>
        <v>#N/A</v>
      </c>
      <c r="H6492" s="104" t="e">
        <f>C6492*PRODUCT(#REF!,#REF!,G6492,,#REF!,E6492)</f>
        <v>#N/A</v>
      </c>
    </row>
    <row r="6493" spans="3:8">
      <c r="C6493" t="e">
        <f>VLOOKUP(B6493,定价因子!L:M,2,0)</f>
        <v>#N/A</v>
      </c>
      <c r="E6493" t="e">
        <f>VLOOKUP($D$1&amp;D6493,定价因子!E:F,2,0)</f>
        <v>#N/A</v>
      </c>
      <c r="G6493" t="e">
        <f>VLOOKUP($F$1&amp;F6493,定价因子!E:F,2,0)</f>
        <v>#N/A</v>
      </c>
      <c r="H6493" s="104" t="e">
        <f>C6493*PRODUCT(#REF!,#REF!,G6493,,#REF!,E6493)</f>
        <v>#N/A</v>
      </c>
    </row>
    <row r="6494" spans="3:8">
      <c r="C6494" t="e">
        <f>VLOOKUP(B6494,定价因子!L:M,2,0)</f>
        <v>#N/A</v>
      </c>
      <c r="E6494" t="e">
        <f>VLOOKUP($D$1&amp;D6494,定价因子!E:F,2,0)</f>
        <v>#N/A</v>
      </c>
      <c r="G6494" t="e">
        <f>VLOOKUP($F$1&amp;F6494,定价因子!E:F,2,0)</f>
        <v>#N/A</v>
      </c>
      <c r="H6494" s="104" t="e">
        <f>C6494*PRODUCT(#REF!,#REF!,G6494,,#REF!,E6494)</f>
        <v>#N/A</v>
      </c>
    </row>
    <row r="6495" spans="3:8">
      <c r="C6495" t="e">
        <f>VLOOKUP(B6495,定价因子!L:M,2,0)</f>
        <v>#N/A</v>
      </c>
      <c r="E6495" t="e">
        <f>VLOOKUP($D$1&amp;D6495,定价因子!E:F,2,0)</f>
        <v>#N/A</v>
      </c>
      <c r="G6495" t="e">
        <f>VLOOKUP($F$1&amp;F6495,定价因子!E:F,2,0)</f>
        <v>#N/A</v>
      </c>
      <c r="H6495" s="104" t="e">
        <f>C6495*PRODUCT(#REF!,#REF!,G6495,,#REF!,E6495)</f>
        <v>#N/A</v>
      </c>
    </row>
    <row r="6496" spans="3:8">
      <c r="C6496" t="e">
        <f>VLOOKUP(B6496,定价因子!L:M,2,0)</f>
        <v>#N/A</v>
      </c>
      <c r="E6496" t="e">
        <f>VLOOKUP($D$1&amp;D6496,定价因子!E:F,2,0)</f>
        <v>#N/A</v>
      </c>
      <c r="G6496" t="e">
        <f>VLOOKUP($F$1&amp;F6496,定价因子!E:F,2,0)</f>
        <v>#N/A</v>
      </c>
      <c r="H6496" s="104" t="e">
        <f>C6496*PRODUCT(#REF!,#REF!,G6496,,#REF!,E6496)</f>
        <v>#N/A</v>
      </c>
    </row>
    <row r="6497" spans="3:8">
      <c r="C6497" t="e">
        <f>VLOOKUP(B6497,定价因子!L:M,2,0)</f>
        <v>#N/A</v>
      </c>
      <c r="E6497" t="e">
        <f>VLOOKUP($D$1&amp;D6497,定价因子!E:F,2,0)</f>
        <v>#N/A</v>
      </c>
      <c r="G6497" t="e">
        <f>VLOOKUP($F$1&amp;F6497,定价因子!E:F,2,0)</f>
        <v>#N/A</v>
      </c>
      <c r="H6497" s="104" t="e">
        <f>C6497*PRODUCT(#REF!,#REF!,G6497,,#REF!,E6497)</f>
        <v>#N/A</v>
      </c>
    </row>
    <row r="6498" spans="3:8">
      <c r="C6498" t="e">
        <f>VLOOKUP(B6498,定价因子!L:M,2,0)</f>
        <v>#N/A</v>
      </c>
      <c r="E6498" t="e">
        <f>VLOOKUP($D$1&amp;D6498,定价因子!E:F,2,0)</f>
        <v>#N/A</v>
      </c>
      <c r="G6498" t="e">
        <f>VLOOKUP($F$1&amp;F6498,定价因子!E:F,2,0)</f>
        <v>#N/A</v>
      </c>
      <c r="H6498" s="104" t="e">
        <f>C6498*PRODUCT(#REF!,#REF!,G6498,,#REF!,E6498)</f>
        <v>#N/A</v>
      </c>
    </row>
    <row r="6499" spans="3:8">
      <c r="C6499" t="e">
        <f>VLOOKUP(B6499,定价因子!L:M,2,0)</f>
        <v>#N/A</v>
      </c>
      <c r="E6499" t="e">
        <f>VLOOKUP($D$1&amp;D6499,定价因子!E:F,2,0)</f>
        <v>#N/A</v>
      </c>
      <c r="G6499" t="e">
        <f>VLOOKUP($F$1&amp;F6499,定价因子!E:F,2,0)</f>
        <v>#N/A</v>
      </c>
      <c r="H6499" s="104" t="e">
        <f>C6499*PRODUCT(#REF!,#REF!,G6499,,#REF!,E6499)</f>
        <v>#N/A</v>
      </c>
    </row>
    <row r="6500" spans="3:8">
      <c r="C6500" t="e">
        <f>VLOOKUP(B6500,定价因子!L:M,2,0)</f>
        <v>#N/A</v>
      </c>
      <c r="E6500" t="e">
        <f>VLOOKUP($D$1&amp;D6500,定价因子!E:F,2,0)</f>
        <v>#N/A</v>
      </c>
      <c r="G6500" t="e">
        <f>VLOOKUP($F$1&amp;F6500,定价因子!E:F,2,0)</f>
        <v>#N/A</v>
      </c>
      <c r="H6500" s="104" t="e">
        <f>C6500*PRODUCT(#REF!,#REF!,G6500,,#REF!,E6500)</f>
        <v>#N/A</v>
      </c>
    </row>
    <row r="6501" spans="3:8">
      <c r="C6501" t="e">
        <f>VLOOKUP(B6501,定价因子!L:M,2,0)</f>
        <v>#N/A</v>
      </c>
      <c r="E6501" t="e">
        <f>VLOOKUP($D$1&amp;D6501,定价因子!E:F,2,0)</f>
        <v>#N/A</v>
      </c>
      <c r="G6501" t="e">
        <f>VLOOKUP($F$1&amp;F6501,定价因子!E:F,2,0)</f>
        <v>#N/A</v>
      </c>
      <c r="H6501" s="104" t="e">
        <f>C6501*PRODUCT(#REF!,#REF!,G6501,,#REF!,E6501)</f>
        <v>#N/A</v>
      </c>
    </row>
    <row r="6502" spans="3:8">
      <c r="C6502" t="e">
        <f>VLOOKUP(B6502,定价因子!L:M,2,0)</f>
        <v>#N/A</v>
      </c>
      <c r="E6502" t="e">
        <f>VLOOKUP($D$1&amp;D6502,定价因子!E:F,2,0)</f>
        <v>#N/A</v>
      </c>
      <c r="G6502" t="e">
        <f>VLOOKUP($F$1&amp;F6502,定价因子!E:F,2,0)</f>
        <v>#N/A</v>
      </c>
      <c r="H6502" s="104" t="e">
        <f>C6502*PRODUCT(#REF!,#REF!,G6502,,#REF!,E6502)</f>
        <v>#N/A</v>
      </c>
    </row>
    <row r="6503" spans="3:8">
      <c r="C6503" t="e">
        <f>VLOOKUP(B6503,定价因子!L:M,2,0)</f>
        <v>#N/A</v>
      </c>
      <c r="E6503" t="e">
        <f>VLOOKUP($D$1&amp;D6503,定价因子!E:F,2,0)</f>
        <v>#N/A</v>
      </c>
      <c r="G6503" t="e">
        <f>VLOOKUP($F$1&amp;F6503,定价因子!E:F,2,0)</f>
        <v>#N/A</v>
      </c>
      <c r="H6503" s="104" t="e">
        <f>C6503*PRODUCT(#REF!,#REF!,G6503,,#REF!,E6503)</f>
        <v>#N/A</v>
      </c>
    </row>
    <row r="6504" spans="3:8">
      <c r="C6504" t="e">
        <f>VLOOKUP(B6504,定价因子!L:M,2,0)</f>
        <v>#N/A</v>
      </c>
      <c r="E6504" t="e">
        <f>VLOOKUP($D$1&amp;D6504,定价因子!E:F,2,0)</f>
        <v>#N/A</v>
      </c>
      <c r="G6504" t="e">
        <f>VLOOKUP($F$1&amp;F6504,定价因子!E:F,2,0)</f>
        <v>#N/A</v>
      </c>
      <c r="H6504" s="104" t="e">
        <f>C6504*PRODUCT(#REF!,#REF!,G6504,,#REF!,E6504)</f>
        <v>#N/A</v>
      </c>
    </row>
    <row r="6505" spans="3:8">
      <c r="C6505" t="e">
        <f>VLOOKUP(B6505,定价因子!L:M,2,0)</f>
        <v>#N/A</v>
      </c>
      <c r="E6505" t="e">
        <f>VLOOKUP($D$1&amp;D6505,定价因子!E:F,2,0)</f>
        <v>#N/A</v>
      </c>
      <c r="G6505" t="e">
        <f>VLOOKUP($F$1&amp;F6505,定价因子!E:F,2,0)</f>
        <v>#N/A</v>
      </c>
      <c r="H6505" s="104" t="e">
        <f>C6505*PRODUCT(#REF!,#REF!,G6505,,#REF!,E6505)</f>
        <v>#N/A</v>
      </c>
    </row>
    <row r="6506" spans="3:8">
      <c r="C6506" t="e">
        <f>VLOOKUP(B6506,定价因子!L:M,2,0)</f>
        <v>#N/A</v>
      </c>
      <c r="E6506" t="e">
        <f>VLOOKUP($D$1&amp;D6506,定价因子!E:F,2,0)</f>
        <v>#N/A</v>
      </c>
      <c r="G6506" t="e">
        <f>VLOOKUP($F$1&amp;F6506,定价因子!E:F,2,0)</f>
        <v>#N/A</v>
      </c>
      <c r="H6506" s="104" t="e">
        <f>C6506*PRODUCT(#REF!,#REF!,G6506,,#REF!,E6506)</f>
        <v>#N/A</v>
      </c>
    </row>
    <row r="6507" spans="3:8">
      <c r="C6507" t="e">
        <f>VLOOKUP(B6507,定价因子!L:M,2,0)</f>
        <v>#N/A</v>
      </c>
      <c r="E6507" t="e">
        <f>VLOOKUP($D$1&amp;D6507,定价因子!E:F,2,0)</f>
        <v>#N/A</v>
      </c>
      <c r="G6507" t="e">
        <f>VLOOKUP($F$1&amp;F6507,定价因子!E:F,2,0)</f>
        <v>#N/A</v>
      </c>
      <c r="H6507" s="104" t="e">
        <f>C6507*PRODUCT(#REF!,#REF!,G6507,,#REF!,E6507)</f>
        <v>#N/A</v>
      </c>
    </row>
    <row r="6508" spans="3:8">
      <c r="C6508" t="e">
        <f>VLOOKUP(B6508,定价因子!L:M,2,0)</f>
        <v>#N/A</v>
      </c>
      <c r="E6508" t="e">
        <f>VLOOKUP($D$1&amp;D6508,定价因子!E:F,2,0)</f>
        <v>#N/A</v>
      </c>
      <c r="G6508" t="e">
        <f>VLOOKUP($F$1&amp;F6508,定价因子!E:F,2,0)</f>
        <v>#N/A</v>
      </c>
      <c r="H6508" s="104" t="e">
        <f>C6508*PRODUCT(#REF!,#REF!,G6508,,#REF!,E6508)</f>
        <v>#N/A</v>
      </c>
    </row>
    <row r="6509" spans="3:8">
      <c r="C6509" t="e">
        <f>VLOOKUP(B6509,定价因子!L:M,2,0)</f>
        <v>#N/A</v>
      </c>
      <c r="E6509" t="e">
        <f>VLOOKUP($D$1&amp;D6509,定价因子!E:F,2,0)</f>
        <v>#N/A</v>
      </c>
      <c r="G6509" t="e">
        <f>VLOOKUP($F$1&amp;F6509,定价因子!E:F,2,0)</f>
        <v>#N/A</v>
      </c>
      <c r="H6509" s="104" t="e">
        <f>C6509*PRODUCT(#REF!,#REF!,G6509,,#REF!,E6509)</f>
        <v>#N/A</v>
      </c>
    </row>
    <row r="6510" spans="3:8">
      <c r="C6510" t="e">
        <f>VLOOKUP(B6510,定价因子!L:M,2,0)</f>
        <v>#N/A</v>
      </c>
      <c r="E6510" t="e">
        <f>VLOOKUP($D$1&amp;D6510,定价因子!E:F,2,0)</f>
        <v>#N/A</v>
      </c>
      <c r="G6510" t="e">
        <f>VLOOKUP($F$1&amp;F6510,定价因子!E:F,2,0)</f>
        <v>#N/A</v>
      </c>
      <c r="H6510" s="104" t="e">
        <f>C6510*PRODUCT(#REF!,#REF!,G6510,,#REF!,E6510)</f>
        <v>#N/A</v>
      </c>
    </row>
    <row r="6511" spans="3:8">
      <c r="C6511" t="e">
        <f>VLOOKUP(B6511,定价因子!L:M,2,0)</f>
        <v>#N/A</v>
      </c>
      <c r="E6511" t="e">
        <f>VLOOKUP($D$1&amp;D6511,定价因子!E:F,2,0)</f>
        <v>#N/A</v>
      </c>
      <c r="G6511" t="e">
        <f>VLOOKUP($F$1&amp;F6511,定价因子!E:F,2,0)</f>
        <v>#N/A</v>
      </c>
      <c r="H6511" s="104" t="e">
        <f>C6511*PRODUCT(#REF!,#REF!,G6511,,#REF!,E6511)</f>
        <v>#N/A</v>
      </c>
    </row>
    <row r="6512" spans="3:8">
      <c r="C6512" t="e">
        <f>VLOOKUP(B6512,定价因子!L:M,2,0)</f>
        <v>#N/A</v>
      </c>
      <c r="E6512" t="e">
        <f>VLOOKUP($D$1&amp;D6512,定价因子!E:F,2,0)</f>
        <v>#N/A</v>
      </c>
      <c r="G6512" t="e">
        <f>VLOOKUP($F$1&amp;F6512,定价因子!E:F,2,0)</f>
        <v>#N/A</v>
      </c>
      <c r="H6512" s="104" t="e">
        <f>C6512*PRODUCT(#REF!,#REF!,G6512,,#REF!,E6512)</f>
        <v>#N/A</v>
      </c>
    </row>
    <row r="6513" spans="3:8">
      <c r="C6513" t="e">
        <f>VLOOKUP(B6513,定价因子!L:M,2,0)</f>
        <v>#N/A</v>
      </c>
      <c r="E6513" t="e">
        <f>VLOOKUP($D$1&amp;D6513,定价因子!E:F,2,0)</f>
        <v>#N/A</v>
      </c>
      <c r="G6513" t="e">
        <f>VLOOKUP($F$1&amp;F6513,定价因子!E:F,2,0)</f>
        <v>#N/A</v>
      </c>
      <c r="H6513" s="104" t="e">
        <f>C6513*PRODUCT(#REF!,#REF!,G6513,,#REF!,E6513)</f>
        <v>#N/A</v>
      </c>
    </row>
    <row r="6514" spans="3:8">
      <c r="C6514" t="e">
        <f>VLOOKUP(B6514,定价因子!L:M,2,0)</f>
        <v>#N/A</v>
      </c>
      <c r="E6514" t="e">
        <f>VLOOKUP($D$1&amp;D6514,定价因子!E:F,2,0)</f>
        <v>#N/A</v>
      </c>
      <c r="G6514" t="e">
        <f>VLOOKUP($F$1&amp;F6514,定价因子!E:F,2,0)</f>
        <v>#N/A</v>
      </c>
      <c r="H6514" s="104" t="e">
        <f>C6514*PRODUCT(#REF!,#REF!,G6514,,#REF!,E6514)</f>
        <v>#N/A</v>
      </c>
    </row>
    <row r="6515" spans="3:8">
      <c r="C6515" t="e">
        <f>VLOOKUP(B6515,定价因子!L:M,2,0)</f>
        <v>#N/A</v>
      </c>
      <c r="E6515" t="e">
        <f>VLOOKUP($D$1&amp;D6515,定价因子!E:F,2,0)</f>
        <v>#N/A</v>
      </c>
      <c r="G6515" t="e">
        <f>VLOOKUP($F$1&amp;F6515,定价因子!E:F,2,0)</f>
        <v>#N/A</v>
      </c>
      <c r="H6515" s="104" t="e">
        <f>C6515*PRODUCT(#REF!,#REF!,G6515,,#REF!,E6515)</f>
        <v>#N/A</v>
      </c>
    </row>
    <row r="6516" spans="3:8">
      <c r="C6516" t="e">
        <f>VLOOKUP(B6516,定价因子!L:M,2,0)</f>
        <v>#N/A</v>
      </c>
      <c r="E6516" t="e">
        <f>VLOOKUP($D$1&amp;D6516,定价因子!E:F,2,0)</f>
        <v>#N/A</v>
      </c>
      <c r="G6516" t="e">
        <f>VLOOKUP($F$1&amp;F6516,定价因子!E:F,2,0)</f>
        <v>#N/A</v>
      </c>
      <c r="H6516" s="104" t="e">
        <f>C6516*PRODUCT(#REF!,#REF!,G6516,,#REF!,E6516)</f>
        <v>#N/A</v>
      </c>
    </row>
    <row r="6517" spans="3:8">
      <c r="C6517" t="e">
        <f>VLOOKUP(B6517,定价因子!L:M,2,0)</f>
        <v>#N/A</v>
      </c>
      <c r="E6517" t="e">
        <f>VLOOKUP($D$1&amp;D6517,定价因子!E:F,2,0)</f>
        <v>#N/A</v>
      </c>
      <c r="G6517" t="e">
        <f>VLOOKUP($F$1&amp;F6517,定价因子!E:F,2,0)</f>
        <v>#N/A</v>
      </c>
      <c r="H6517" s="104" t="e">
        <f>C6517*PRODUCT(#REF!,#REF!,G6517,,#REF!,E6517)</f>
        <v>#N/A</v>
      </c>
    </row>
    <row r="6518" spans="3:8">
      <c r="C6518" t="e">
        <f>VLOOKUP(B6518,定价因子!L:M,2,0)</f>
        <v>#N/A</v>
      </c>
      <c r="E6518" t="e">
        <f>VLOOKUP($D$1&amp;D6518,定价因子!E:F,2,0)</f>
        <v>#N/A</v>
      </c>
      <c r="G6518" t="e">
        <f>VLOOKUP($F$1&amp;F6518,定价因子!E:F,2,0)</f>
        <v>#N/A</v>
      </c>
      <c r="H6518" s="104" t="e">
        <f>C6518*PRODUCT(#REF!,#REF!,G6518,,#REF!,E6518)</f>
        <v>#N/A</v>
      </c>
    </row>
    <row r="6519" spans="3:8">
      <c r="C6519" t="e">
        <f>VLOOKUP(B6519,定价因子!L:M,2,0)</f>
        <v>#N/A</v>
      </c>
      <c r="E6519" t="e">
        <f>VLOOKUP($D$1&amp;D6519,定价因子!E:F,2,0)</f>
        <v>#N/A</v>
      </c>
      <c r="G6519" t="e">
        <f>VLOOKUP($F$1&amp;F6519,定价因子!E:F,2,0)</f>
        <v>#N/A</v>
      </c>
      <c r="H6519" s="104" t="e">
        <f>C6519*PRODUCT(#REF!,#REF!,G6519,,#REF!,E6519)</f>
        <v>#N/A</v>
      </c>
    </row>
    <row r="6520" spans="3:8">
      <c r="C6520" t="e">
        <f>VLOOKUP(B6520,定价因子!L:M,2,0)</f>
        <v>#N/A</v>
      </c>
      <c r="E6520" t="e">
        <f>VLOOKUP($D$1&amp;D6520,定价因子!E:F,2,0)</f>
        <v>#N/A</v>
      </c>
      <c r="G6520" t="e">
        <f>VLOOKUP($F$1&amp;F6520,定价因子!E:F,2,0)</f>
        <v>#N/A</v>
      </c>
      <c r="H6520" s="104" t="e">
        <f>C6520*PRODUCT(#REF!,#REF!,G6520,,#REF!,E6520)</f>
        <v>#N/A</v>
      </c>
    </row>
    <row r="6521" spans="3:8">
      <c r="C6521" t="e">
        <f>VLOOKUP(B6521,定价因子!L:M,2,0)</f>
        <v>#N/A</v>
      </c>
      <c r="E6521" t="e">
        <f>VLOOKUP($D$1&amp;D6521,定价因子!E:F,2,0)</f>
        <v>#N/A</v>
      </c>
      <c r="G6521" t="e">
        <f>VLOOKUP($F$1&amp;F6521,定价因子!E:F,2,0)</f>
        <v>#N/A</v>
      </c>
      <c r="H6521" s="104" t="e">
        <f>C6521*PRODUCT(#REF!,#REF!,G6521,,#REF!,E6521)</f>
        <v>#N/A</v>
      </c>
    </row>
    <row r="6522" spans="3:8">
      <c r="C6522" t="e">
        <f>VLOOKUP(B6522,定价因子!L:M,2,0)</f>
        <v>#N/A</v>
      </c>
      <c r="E6522" t="e">
        <f>VLOOKUP($D$1&amp;D6522,定价因子!E:F,2,0)</f>
        <v>#N/A</v>
      </c>
      <c r="G6522" t="e">
        <f>VLOOKUP($F$1&amp;F6522,定价因子!E:F,2,0)</f>
        <v>#N/A</v>
      </c>
      <c r="H6522" s="104" t="e">
        <f>C6522*PRODUCT(#REF!,#REF!,G6522,,#REF!,E6522)</f>
        <v>#N/A</v>
      </c>
    </row>
    <row r="6523" spans="3:8">
      <c r="C6523" t="e">
        <f>VLOOKUP(B6523,定价因子!L:M,2,0)</f>
        <v>#N/A</v>
      </c>
      <c r="E6523" t="e">
        <f>VLOOKUP($D$1&amp;D6523,定价因子!E:F,2,0)</f>
        <v>#N/A</v>
      </c>
      <c r="G6523" t="e">
        <f>VLOOKUP($F$1&amp;F6523,定价因子!E:F,2,0)</f>
        <v>#N/A</v>
      </c>
      <c r="H6523" s="104" t="e">
        <f>C6523*PRODUCT(#REF!,#REF!,G6523,,#REF!,E6523)</f>
        <v>#N/A</v>
      </c>
    </row>
    <row r="6524" spans="3:8">
      <c r="C6524" t="e">
        <f>VLOOKUP(B6524,定价因子!L:M,2,0)</f>
        <v>#N/A</v>
      </c>
      <c r="E6524" t="e">
        <f>VLOOKUP($D$1&amp;D6524,定价因子!E:F,2,0)</f>
        <v>#N/A</v>
      </c>
      <c r="G6524" t="e">
        <f>VLOOKUP($F$1&amp;F6524,定价因子!E:F,2,0)</f>
        <v>#N/A</v>
      </c>
      <c r="H6524" s="104" t="e">
        <f>C6524*PRODUCT(#REF!,#REF!,G6524,,#REF!,E6524)</f>
        <v>#N/A</v>
      </c>
    </row>
    <row r="6525" spans="3:8">
      <c r="C6525" t="e">
        <f>VLOOKUP(B6525,定价因子!L:M,2,0)</f>
        <v>#N/A</v>
      </c>
      <c r="E6525" t="e">
        <f>VLOOKUP($D$1&amp;D6525,定价因子!E:F,2,0)</f>
        <v>#N/A</v>
      </c>
      <c r="G6525" t="e">
        <f>VLOOKUP($F$1&amp;F6525,定价因子!E:F,2,0)</f>
        <v>#N/A</v>
      </c>
      <c r="H6525" s="104" t="e">
        <f>C6525*PRODUCT(#REF!,#REF!,G6525,,#REF!,E6525)</f>
        <v>#N/A</v>
      </c>
    </row>
    <row r="6526" spans="3:8">
      <c r="C6526" t="e">
        <f>VLOOKUP(B6526,定价因子!L:M,2,0)</f>
        <v>#N/A</v>
      </c>
      <c r="E6526" t="e">
        <f>VLOOKUP($D$1&amp;D6526,定价因子!E:F,2,0)</f>
        <v>#N/A</v>
      </c>
      <c r="G6526" t="e">
        <f>VLOOKUP($F$1&amp;F6526,定价因子!E:F,2,0)</f>
        <v>#N/A</v>
      </c>
      <c r="H6526" s="104" t="e">
        <f>C6526*PRODUCT(#REF!,#REF!,G6526,,#REF!,E6526)</f>
        <v>#N/A</v>
      </c>
    </row>
    <row r="6527" spans="3:8">
      <c r="C6527" t="e">
        <f>VLOOKUP(B6527,定价因子!L:M,2,0)</f>
        <v>#N/A</v>
      </c>
      <c r="E6527" t="e">
        <f>VLOOKUP($D$1&amp;D6527,定价因子!E:F,2,0)</f>
        <v>#N/A</v>
      </c>
      <c r="G6527" t="e">
        <f>VLOOKUP($F$1&amp;F6527,定价因子!E:F,2,0)</f>
        <v>#N/A</v>
      </c>
      <c r="H6527" s="104" t="e">
        <f>C6527*PRODUCT(#REF!,#REF!,G6527,,#REF!,E6527)</f>
        <v>#N/A</v>
      </c>
    </row>
    <row r="6528" spans="3:8">
      <c r="C6528" t="e">
        <f>VLOOKUP(B6528,定价因子!L:M,2,0)</f>
        <v>#N/A</v>
      </c>
      <c r="E6528" t="e">
        <f>VLOOKUP($D$1&amp;D6528,定价因子!E:F,2,0)</f>
        <v>#N/A</v>
      </c>
      <c r="G6528" t="e">
        <f>VLOOKUP($F$1&amp;F6528,定价因子!E:F,2,0)</f>
        <v>#N/A</v>
      </c>
      <c r="H6528" s="104" t="e">
        <f>C6528*PRODUCT(#REF!,#REF!,G6528,,#REF!,E6528)</f>
        <v>#N/A</v>
      </c>
    </row>
    <row r="6529" spans="3:8">
      <c r="C6529" t="e">
        <f>VLOOKUP(B6529,定价因子!L:M,2,0)</f>
        <v>#N/A</v>
      </c>
      <c r="E6529" t="e">
        <f>VLOOKUP($D$1&amp;D6529,定价因子!E:F,2,0)</f>
        <v>#N/A</v>
      </c>
      <c r="G6529" t="e">
        <f>VLOOKUP($F$1&amp;F6529,定价因子!E:F,2,0)</f>
        <v>#N/A</v>
      </c>
      <c r="H6529" s="104" t="e">
        <f>C6529*PRODUCT(#REF!,#REF!,G6529,,#REF!,E6529)</f>
        <v>#N/A</v>
      </c>
    </row>
    <row r="6530" spans="3:8">
      <c r="C6530" t="e">
        <f>VLOOKUP(B6530,定价因子!L:M,2,0)</f>
        <v>#N/A</v>
      </c>
      <c r="E6530" t="e">
        <f>VLOOKUP($D$1&amp;D6530,定价因子!E:F,2,0)</f>
        <v>#N/A</v>
      </c>
      <c r="G6530" t="e">
        <f>VLOOKUP($F$1&amp;F6530,定价因子!E:F,2,0)</f>
        <v>#N/A</v>
      </c>
      <c r="H6530" s="104" t="e">
        <f>C6530*PRODUCT(#REF!,#REF!,G6530,,#REF!,E6530)</f>
        <v>#N/A</v>
      </c>
    </row>
    <row r="6531" spans="3:8">
      <c r="C6531" t="e">
        <f>VLOOKUP(B6531,定价因子!L:M,2,0)</f>
        <v>#N/A</v>
      </c>
      <c r="E6531" t="e">
        <f>VLOOKUP($D$1&amp;D6531,定价因子!E:F,2,0)</f>
        <v>#N/A</v>
      </c>
      <c r="G6531" t="e">
        <f>VLOOKUP($F$1&amp;F6531,定价因子!E:F,2,0)</f>
        <v>#N/A</v>
      </c>
      <c r="H6531" s="104" t="e">
        <f>C6531*PRODUCT(#REF!,#REF!,G6531,,#REF!,E6531)</f>
        <v>#N/A</v>
      </c>
    </row>
    <row r="6532" spans="3:8">
      <c r="C6532" t="e">
        <f>VLOOKUP(B6532,定价因子!L:M,2,0)</f>
        <v>#N/A</v>
      </c>
      <c r="E6532" t="e">
        <f>VLOOKUP($D$1&amp;D6532,定价因子!E:F,2,0)</f>
        <v>#N/A</v>
      </c>
      <c r="G6532" t="e">
        <f>VLOOKUP($F$1&amp;F6532,定价因子!E:F,2,0)</f>
        <v>#N/A</v>
      </c>
      <c r="H6532" s="104" t="e">
        <f>C6532*PRODUCT(#REF!,#REF!,G6532,,#REF!,E6532)</f>
        <v>#N/A</v>
      </c>
    </row>
    <row r="6533" spans="3:8">
      <c r="C6533" t="e">
        <f>VLOOKUP(B6533,定价因子!L:M,2,0)</f>
        <v>#N/A</v>
      </c>
      <c r="E6533" t="e">
        <f>VLOOKUP($D$1&amp;D6533,定价因子!E:F,2,0)</f>
        <v>#N/A</v>
      </c>
      <c r="G6533" t="e">
        <f>VLOOKUP($F$1&amp;F6533,定价因子!E:F,2,0)</f>
        <v>#N/A</v>
      </c>
      <c r="H6533" s="104" t="e">
        <f>C6533*PRODUCT(#REF!,#REF!,G6533,,#REF!,E6533)</f>
        <v>#N/A</v>
      </c>
    </row>
    <row r="6534" spans="3:8">
      <c r="C6534" t="e">
        <f>VLOOKUP(B6534,定价因子!L:M,2,0)</f>
        <v>#N/A</v>
      </c>
      <c r="E6534" t="e">
        <f>VLOOKUP($D$1&amp;D6534,定价因子!E:F,2,0)</f>
        <v>#N/A</v>
      </c>
      <c r="G6534" t="e">
        <f>VLOOKUP($F$1&amp;F6534,定价因子!E:F,2,0)</f>
        <v>#N/A</v>
      </c>
      <c r="H6534" s="104" t="e">
        <f>C6534*PRODUCT(#REF!,#REF!,G6534,,#REF!,E6534)</f>
        <v>#N/A</v>
      </c>
    </row>
    <row r="6535" spans="3:8">
      <c r="C6535" t="e">
        <f>VLOOKUP(B6535,定价因子!L:M,2,0)</f>
        <v>#N/A</v>
      </c>
      <c r="E6535" t="e">
        <f>VLOOKUP($D$1&amp;D6535,定价因子!E:F,2,0)</f>
        <v>#N/A</v>
      </c>
      <c r="G6535" t="e">
        <f>VLOOKUP($F$1&amp;F6535,定价因子!E:F,2,0)</f>
        <v>#N/A</v>
      </c>
      <c r="H6535" s="104" t="e">
        <f>C6535*PRODUCT(#REF!,#REF!,G6535,,#REF!,E6535)</f>
        <v>#N/A</v>
      </c>
    </row>
    <row r="6536" spans="3:8">
      <c r="C6536" t="e">
        <f>VLOOKUP(B6536,定价因子!L:M,2,0)</f>
        <v>#N/A</v>
      </c>
      <c r="E6536" t="e">
        <f>VLOOKUP($D$1&amp;D6536,定价因子!E:F,2,0)</f>
        <v>#N/A</v>
      </c>
      <c r="G6536" t="e">
        <f>VLOOKUP($F$1&amp;F6536,定价因子!E:F,2,0)</f>
        <v>#N/A</v>
      </c>
      <c r="H6536" s="104" t="e">
        <f>C6536*PRODUCT(#REF!,#REF!,G6536,,#REF!,E6536)</f>
        <v>#N/A</v>
      </c>
    </row>
    <row r="6537" spans="3:8">
      <c r="C6537" t="e">
        <f>VLOOKUP(B6537,定价因子!L:M,2,0)</f>
        <v>#N/A</v>
      </c>
      <c r="E6537" t="e">
        <f>VLOOKUP($D$1&amp;D6537,定价因子!E:F,2,0)</f>
        <v>#N/A</v>
      </c>
      <c r="G6537" t="e">
        <f>VLOOKUP($F$1&amp;F6537,定价因子!E:F,2,0)</f>
        <v>#N/A</v>
      </c>
      <c r="H6537" s="104" t="e">
        <f>C6537*PRODUCT(#REF!,#REF!,G6537,,#REF!,E6537)</f>
        <v>#N/A</v>
      </c>
    </row>
    <row r="6538" spans="3:8">
      <c r="C6538" t="e">
        <f>VLOOKUP(B6538,定价因子!L:M,2,0)</f>
        <v>#N/A</v>
      </c>
      <c r="E6538" t="e">
        <f>VLOOKUP($D$1&amp;D6538,定价因子!E:F,2,0)</f>
        <v>#N/A</v>
      </c>
      <c r="G6538" t="e">
        <f>VLOOKUP($F$1&amp;F6538,定价因子!E:F,2,0)</f>
        <v>#N/A</v>
      </c>
      <c r="H6538" s="104" t="e">
        <f>C6538*PRODUCT(#REF!,#REF!,G6538,,#REF!,E6538)</f>
        <v>#N/A</v>
      </c>
    </row>
    <row r="6539" spans="3:8">
      <c r="C6539" t="e">
        <f>VLOOKUP(B6539,定价因子!L:M,2,0)</f>
        <v>#N/A</v>
      </c>
      <c r="E6539" t="e">
        <f>VLOOKUP($D$1&amp;D6539,定价因子!E:F,2,0)</f>
        <v>#N/A</v>
      </c>
      <c r="G6539" t="e">
        <f>VLOOKUP($F$1&amp;F6539,定价因子!E:F,2,0)</f>
        <v>#N/A</v>
      </c>
      <c r="H6539" s="104" t="e">
        <f>C6539*PRODUCT(#REF!,#REF!,G6539,,#REF!,E6539)</f>
        <v>#N/A</v>
      </c>
    </row>
    <row r="6540" spans="3:8">
      <c r="C6540" t="e">
        <f>VLOOKUP(B6540,定价因子!L:M,2,0)</f>
        <v>#N/A</v>
      </c>
      <c r="E6540" t="e">
        <f>VLOOKUP($D$1&amp;D6540,定价因子!E:F,2,0)</f>
        <v>#N/A</v>
      </c>
      <c r="G6540" t="e">
        <f>VLOOKUP($F$1&amp;F6540,定价因子!E:F,2,0)</f>
        <v>#N/A</v>
      </c>
      <c r="H6540" s="104" t="e">
        <f>C6540*PRODUCT(#REF!,#REF!,G6540,,#REF!,E6540)</f>
        <v>#N/A</v>
      </c>
    </row>
    <row r="6541" spans="3:8">
      <c r="C6541" t="e">
        <f>VLOOKUP(B6541,定价因子!L:M,2,0)</f>
        <v>#N/A</v>
      </c>
      <c r="E6541" t="e">
        <f>VLOOKUP($D$1&amp;D6541,定价因子!E:F,2,0)</f>
        <v>#N/A</v>
      </c>
      <c r="G6541" t="e">
        <f>VLOOKUP($F$1&amp;F6541,定价因子!E:F,2,0)</f>
        <v>#N/A</v>
      </c>
      <c r="H6541" s="104" t="e">
        <f>C6541*PRODUCT(#REF!,#REF!,G6541,,#REF!,E6541)</f>
        <v>#N/A</v>
      </c>
    </row>
    <row r="6542" spans="3:8">
      <c r="C6542" t="e">
        <f>VLOOKUP(B6542,定价因子!L:M,2,0)</f>
        <v>#N/A</v>
      </c>
      <c r="E6542" t="e">
        <f>VLOOKUP($D$1&amp;D6542,定价因子!E:F,2,0)</f>
        <v>#N/A</v>
      </c>
      <c r="G6542" t="e">
        <f>VLOOKUP($F$1&amp;F6542,定价因子!E:F,2,0)</f>
        <v>#N/A</v>
      </c>
      <c r="H6542" s="104" t="e">
        <f>C6542*PRODUCT(#REF!,#REF!,G6542,,#REF!,E6542)</f>
        <v>#N/A</v>
      </c>
    </row>
    <row r="6543" spans="3:8">
      <c r="C6543" t="e">
        <f>VLOOKUP(B6543,定价因子!L:M,2,0)</f>
        <v>#N/A</v>
      </c>
      <c r="E6543" t="e">
        <f>VLOOKUP($D$1&amp;D6543,定价因子!E:F,2,0)</f>
        <v>#N/A</v>
      </c>
      <c r="G6543" t="e">
        <f>VLOOKUP($F$1&amp;F6543,定价因子!E:F,2,0)</f>
        <v>#N/A</v>
      </c>
      <c r="H6543" s="104" t="e">
        <f>C6543*PRODUCT(#REF!,#REF!,G6543,,#REF!,E6543)</f>
        <v>#N/A</v>
      </c>
    </row>
    <row r="6544" spans="3:8">
      <c r="C6544" t="e">
        <f>VLOOKUP(B6544,定价因子!L:M,2,0)</f>
        <v>#N/A</v>
      </c>
      <c r="E6544" t="e">
        <f>VLOOKUP($D$1&amp;D6544,定价因子!E:F,2,0)</f>
        <v>#N/A</v>
      </c>
      <c r="G6544" t="e">
        <f>VLOOKUP($F$1&amp;F6544,定价因子!E:F,2,0)</f>
        <v>#N/A</v>
      </c>
      <c r="H6544" s="104" t="e">
        <f>C6544*PRODUCT(#REF!,#REF!,G6544,,#REF!,E6544)</f>
        <v>#N/A</v>
      </c>
    </row>
    <row r="6545" spans="3:8">
      <c r="C6545" t="e">
        <f>VLOOKUP(B6545,定价因子!L:M,2,0)</f>
        <v>#N/A</v>
      </c>
      <c r="E6545" t="e">
        <f>VLOOKUP($D$1&amp;D6545,定价因子!E:F,2,0)</f>
        <v>#N/A</v>
      </c>
      <c r="G6545" t="e">
        <f>VLOOKUP($F$1&amp;F6545,定价因子!E:F,2,0)</f>
        <v>#N/A</v>
      </c>
      <c r="H6545" s="104" t="e">
        <f>C6545*PRODUCT(#REF!,#REF!,G6545,,#REF!,E6545)</f>
        <v>#N/A</v>
      </c>
    </row>
    <row r="6546" spans="3:8">
      <c r="C6546" t="e">
        <f>VLOOKUP(B6546,定价因子!L:M,2,0)</f>
        <v>#N/A</v>
      </c>
      <c r="E6546" t="e">
        <f>VLOOKUP($D$1&amp;D6546,定价因子!E:F,2,0)</f>
        <v>#N/A</v>
      </c>
      <c r="G6546" t="e">
        <f>VLOOKUP($F$1&amp;F6546,定价因子!E:F,2,0)</f>
        <v>#N/A</v>
      </c>
      <c r="H6546" s="104" t="e">
        <f>C6546*PRODUCT(#REF!,#REF!,G6546,,#REF!,E6546)</f>
        <v>#N/A</v>
      </c>
    </row>
    <row r="6547" spans="3:8">
      <c r="C6547" t="e">
        <f>VLOOKUP(B6547,定价因子!L:M,2,0)</f>
        <v>#N/A</v>
      </c>
      <c r="E6547" t="e">
        <f>VLOOKUP($D$1&amp;D6547,定价因子!E:F,2,0)</f>
        <v>#N/A</v>
      </c>
      <c r="G6547" t="e">
        <f>VLOOKUP($F$1&amp;F6547,定价因子!E:F,2,0)</f>
        <v>#N/A</v>
      </c>
      <c r="H6547" s="104" t="e">
        <f>C6547*PRODUCT(#REF!,#REF!,G6547,,#REF!,E6547)</f>
        <v>#N/A</v>
      </c>
    </row>
    <row r="6548" spans="3:8">
      <c r="C6548" t="e">
        <f>VLOOKUP(B6548,定价因子!L:M,2,0)</f>
        <v>#N/A</v>
      </c>
      <c r="E6548" t="e">
        <f>VLOOKUP($D$1&amp;D6548,定价因子!E:F,2,0)</f>
        <v>#N/A</v>
      </c>
      <c r="G6548" t="e">
        <f>VLOOKUP($F$1&amp;F6548,定价因子!E:F,2,0)</f>
        <v>#N/A</v>
      </c>
      <c r="H6548" s="104" t="e">
        <f>C6548*PRODUCT(#REF!,#REF!,G6548,,#REF!,E6548)</f>
        <v>#N/A</v>
      </c>
    </row>
    <row r="6549" spans="3:8">
      <c r="C6549" t="e">
        <f>VLOOKUP(B6549,定价因子!L:M,2,0)</f>
        <v>#N/A</v>
      </c>
      <c r="E6549" t="e">
        <f>VLOOKUP($D$1&amp;D6549,定价因子!E:F,2,0)</f>
        <v>#N/A</v>
      </c>
      <c r="G6549" t="e">
        <f>VLOOKUP($F$1&amp;F6549,定价因子!E:F,2,0)</f>
        <v>#N/A</v>
      </c>
      <c r="H6549" s="104" t="e">
        <f>C6549*PRODUCT(#REF!,#REF!,G6549,,#REF!,E6549)</f>
        <v>#N/A</v>
      </c>
    </row>
    <row r="6550" spans="3:8">
      <c r="C6550" t="e">
        <f>VLOOKUP(B6550,定价因子!L:M,2,0)</f>
        <v>#N/A</v>
      </c>
      <c r="E6550" t="e">
        <f>VLOOKUP($D$1&amp;D6550,定价因子!E:F,2,0)</f>
        <v>#N/A</v>
      </c>
      <c r="G6550" t="e">
        <f>VLOOKUP($F$1&amp;F6550,定价因子!E:F,2,0)</f>
        <v>#N/A</v>
      </c>
      <c r="H6550" s="104" t="e">
        <f>C6550*PRODUCT(#REF!,#REF!,G6550,,#REF!,E6550)</f>
        <v>#N/A</v>
      </c>
    </row>
    <row r="6551" spans="3:8">
      <c r="C6551" t="e">
        <f>VLOOKUP(B6551,定价因子!L:M,2,0)</f>
        <v>#N/A</v>
      </c>
      <c r="E6551" t="e">
        <f>VLOOKUP($D$1&amp;D6551,定价因子!E:F,2,0)</f>
        <v>#N/A</v>
      </c>
      <c r="G6551" t="e">
        <f>VLOOKUP($F$1&amp;F6551,定价因子!E:F,2,0)</f>
        <v>#N/A</v>
      </c>
      <c r="H6551" s="104" t="e">
        <f>C6551*PRODUCT(#REF!,#REF!,G6551,,#REF!,E6551)</f>
        <v>#N/A</v>
      </c>
    </row>
    <row r="6552" spans="3:8">
      <c r="C6552" t="e">
        <f>VLOOKUP(B6552,定价因子!L:M,2,0)</f>
        <v>#N/A</v>
      </c>
      <c r="E6552" t="e">
        <f>VLOOKUP($D$1&amp;D6552,定价因子!E:F,2,0)</f>
        <v>#N/A</v>
      </c>
      <c r="G6552" t="e">
        <f>VLOOKUP($F$1&amp;F6552,定价因子!E:F,2,0)</f>
        <v>#N/A</v>
      </c>
      <c r="H6552" s="104" t="e">
        <f>C6552*PRODUCT(#REF!,#REF!,G6552,,#REF!,E6552)</f>
        <v>#N/A</v>
      </c>
    </row>
    <row r="6553" spans="3:8">
      <c r="C6553" t="e">
        <f>VLOOKUP(B6553,定价因子!L:M,2,0)</f>
        <v>#N/A</v>
      </c>
      <c r="E6553" t="e">
        <f>VLOOKUP($D$1&amp;D6553,定价因子!E:F,2,0)</f>
        <v>#N/A</v>
      </c>
      <c r="G6553" t="e">
        <f>VLOOKUP($F$1&amp;F6553,定价因子!E:F,2,0)</f>
        <v>#N/A</v>
      </c>
      <c r="H6553" s="104" t="e">
        <f>C6553*PRODUCT(#REF!,#REF!,G6553,,#REF!,E6553)</f>
        <v>#N/A</v>
      </c>
    </row>
    <row r="6554" spans="3:8">
      <c r="C6554" t="e">
        <f>VLOOKUP(B6554,定价因子!L:M,2,0)</f>
        <v>#N/A</v>
      </c>
      <c r="E6554" t="e">
        <f>VLOOKUP($D$1&amp;D6554,定价因子!E:F,2,0)</f>
        <v>#N/A</v>
      </c>
      <c r="G6554" t="e">
        <f>VLOOKUP($F$1&amp;F6554,定价因子!E:F,2,0)</f>
        <v>#N/A</v>
      </c>
      <c r="H6554" s="104" t="e">
        <f>C6554*PRODUCT(#REF!,#REF!,G6554,,#REF!,E6554)</f>
        <v>#N/A</v>
      </c>
    </row>
    <row r="6555" spans="3:8">
      <c r="C6555" t="e">
        <f>VLOOKUP(B6555,定价因子!L:M,2,0)</f>
        <v>#N/A</v>
      </c>
      <c r="E6555" t="e">
        <f>VLOOKUP($D$1&amp;D6555,定价因子!E:F,2,0)</f>
        <v>#N/A</v>
      </c>
      <c r="G6555" t="e">
        <f>VLOOKUP($F$1&amp;F6555,定价因子!E:F,2,0)</f>
        <v>#N/A</v>
      </c>
      <c r="H6555" s="104" t="e">
        <f>C6555*PRODUCT(#REF!,#REF!,G6555,,#REF!,E6555)</f>
        <v>#N/A</v>
      </c>
    </row>
    <row r="6556" spans="3:8">
      <c r="C6556" t="e">
        <f>VLOOKUP(B6556,定价因子!L:M,2,0)</f>
        <v>#N/A</v>
      </c>
      <c r="E6556" t="e">
        <f>VLOOKUP($D$1&amp;D6556,定价因子!E:F,2,0)</f>
        <v>#N/A</v>
      </c>
      <c r="G6556" t="e">
        <f>VLOOKUP($F$1&amp;F6556,定价因子!E:F,2,0)</f>
        <v>#N/A</v>
      </c>
      <c r="H6556" s="104" t="e">
        <f>C6556*PRODUCT(#REF!,#REF!,G6556,,#REF!,E6556)</f>
        <v>#N/A</v>
      </c>
    </row>
    <row r="6557" spans="3:8">
      <c r="C6557" t="e">
        <f>VLOOKUP(B6557,定价因子!L:M,2,0)</f>
        <v>#N/A</v>
      </c>
      <c r="E6557" t="e">
        <f>VLOOKUP($D$1&amp;D6557,定价因子!E:F,2,0)</f>
        <v>#N/A</v>
      </c>
      <c r="G6557" t="e">
        <f>VLOOKUP($F$1&amp;F6557,定价因子!E:F,2,0)</f>
        <v>#N/A</v>
      </c>
      <c r="H6557" s="104" t="e">
        <f>C6557*PRODUCT(#REF!,#REF!,G6557,,#REF!,E6557)</f>
        <v>#N/A</v>
      </c>
    </row>
    <row r="6558" spans="3:8">
      <c r="C6558" t="e">
        <f>VLOOKUP(B6558,定价因子!L:M,2,0)</f>
        <v>#N/A</v>
      </c>
      <c r="E6558" t="e">
        <f>VLOOKUP($D$1&amp;D6558,定价因子!E:F,2,0)</f>
        <v>#N/A</v>
      </c>
      <c r="G6558" t="e">
        <f>VLOOKUP($F$1&amp;F6558,定价因子!E:F,2,0)</f>
        <v>#N/A</v>
      </c>
      <c r="H6558" s="104" t="e">
        <f>C6558*PRODUCT(#REF!,#REF!,G6558,,#REF!,E6558)</f>
        <v>#N/A</v>
      </c>
    </row>
    <row r="6559" spans="3:8">
      <c r="C6559" t="e">
        <f>VLOOKUP(B6559,定价因子!L:M,2,0)</f>
        <v>#N/A</v>
      </c>
      <c r="E6559" t="e">
        <f>VLOOKUP($D$1&amp;D6559,定价因子!E:F,2,0)</f>
        <v>#N/A</v>
      </c>
      <c r="G6559" t="e">
        <f>VLOOKUP($F$1&amp;F6559,定价因子!E:F,2,0)</f>
        <v>#N/A</v>
      </c>
      <c r="H6559" s="104" t="e">
        <f>C6559*PRODUCT(#REF!,#REF!,G6559,,#REF!,E6559)</f>
        <v>#N/A</v>
      </c>
    </row>
    <row r="6560" spans="3:8">
      <c r="C6560" t="e">
        <f>VLOOKUP(B6560,定价因子!L:M,2,0)</f>
        <v>#N/A</v>
      </c>
      <c r="E6560" t="e">
        <f>VLOOKUP($D$1&amp;D6560,定价因子!E:F,2,0)</f>
        <v>#N/A</v>
      </c>
      <c r="G6560" t="e">
        <f>VLOOKUP($F$1&amp;F6560,定价因子!E:F,2,0)</f>
        <v>#N/A</v>
      </c>
      <c r="H6560" s="104" t="e">
        <f>C6560*PRODUCT(#REF!,#REF!,G6560,,#REF!,E6560)</f>
        <v>#N/A</v>
      </c>
    </row>
    <row r="6561" spans="3:8">
      <c r="C6561" t="e">
        <f>VLOOKUP(B6561,定价因子!L:M,2,0)</f>
        <v>#N/A</v>
      </c>
      <c r="E6561" t="e">
        <f>VLOOKUP($D$1&amp;D6561,定价因子!E:F,2,0)</f>
        <v>#N/A</v>
      </c>
      <c r="G6561" t="e">
        <f>VLOOKUP($F$1&amp;F6561,定价因子!E:F,2,0)</f>
        <v>#N/A</v>
      </c>
      <c r="H6561" s="104" t="e">
        <f>C6561*PRODUCT(#REF!,#REF!,G6561,,#REF!,E6561)</f>
        <v>#N/A</v>
      </c>
    </row>
    <row r="6562" spans="3:8">
      <c r="C6562" t="e">
        <f>VLOOKUP(B6562,定价因子!L:M,2,0)</f>
        <v>#N/A</v>
      </c>
      <c r="E6562" t="e">
        <f>VLOOKUP($D$1&amp;D6562,定价因子!E:F,2,0)</f>
        <v>#N/A</v>
      </c>
      <c r="G6562" t="e">
        <f>VLOOKUP($F$1&amp;F6562,定价因子!E:F,2,0)</f>
        <v>#N/A</v>
      </c>
      <c r="H6562" s="104" t="e">
        <f>C6562*PRODUCT(#REF!,#REF!,G6562,,#REF!,E6562)</f>
        <v>#N/A</v>
      </c>
    </row>
    <row r="6563" spans="3:8">
      <c r="C6563" t="e">
        <f>VLOOKUP(B6563,定价因子!L:M,2,0)</f>
        <v>#N/A</v>
      </c>
      <c r="E6563" t="e">
        <f>VLOOKUP($D$1&amp;D6563,定价因子!E:F,2,0)</f>
        <v>#N/A</v>
      </c>
      <c r="G6563" t="e">
        <f>VLOOKUP($F$1&amp;F6563,定价因子!E:F,2,0)</f>
        <v>#N/A</v>
      </c>
      <c r="H6563" s="104" t="e">
        <f>C6563*PRODUCT(#REF!,#REF!,G6563,,#REF!,E6563)</f>
        <v>#N/A</v>
      </c>
    </row>
    <row r="6564" spans="3:8">
      <c r="C6564" t="e">
        <f>VLOOKUP(B6564,定价因子!L:M,2,0)</f>
        <v>#N/A</v>
      </c>
      <c r="E6564" t="e">
        <f>VLOOKUP($D$1&amp;D6564,定价因子!E:F,2,0)</f>
        <v>#N/A</v>
      </c>
      <c r="G6564" t="e">
        <f>VLOOKUP($F$1&amp;F6564,定价因子!E:F,2,0)</f>
        <v>#N/A</v>
      </c>
      <c r="H6564" s="104" t="e">
        <f>C6564*PRODUCT(#REF!,#REF!,G6564,,#REF!,E6564)</f>
        <v>#N/A</v>
      </c>
    </row>
    <row r="6565" spans="3:8">
      <c r="C6565" t="e">
        <f>VLOOKUP(B6565,定价因子!L:M,2,0)</f>
        <v>#N/A</v>
      </c>
      <c r="E6565" t="e">
        <f>VLOOKUP($D$1&amp;D6565,定价因子!E:F,2,0)</f>
        <v>#N/A</v>
      </c>
      <c r="G6565" t="e">
        <f>VLOOKUP($F$1&amp;F6565,定价因子!E:F,2,0)</f>
        <v>#N/A</v>
      </c>
      <c r="H6565" s="104" t="e">
        <f>C6565*PRODUCT(#REF!,#REF!,G6565,,#REF!,E6565)</f>
        <v>#N/A</v>
      </c>
    </row>
    <row r="6566" spans="3:8">
      <c r="C6566" t="e">
        <f>VLOOKUP(B6566,定价因子!L:M,2,0)</f>
        <v>#N/A</v>
      </c>
      <c r="E6566" t="e">
        <f>VLOOKUP($D$1&amp;D6566,定价因子!E:F,2,0)</f>
        <v>#N/A</v>
      </c>
      <c r="G6566" t="e">
        <f>VLOOKUP($F$1&amp;F6566,定价因子!E:F,2,0)</f>
        <v>#N/A</v>
      </c>
      <c r="H6566" s="104" t="e">
        <f>C6566*PRODUCT(#REF!,#REF!,G6566,,#REF!,E6566)</f>
        <v>#N/A</v>
      </c>
    </row>
    <row r="6567" spans="3:8">
      <c r="C6567" t="e">
        <f>VLOOKUP(B6567,定价因子!L:M,2,0)</f>
        <v>#N/A</v>
      </c>
      <c r="E6567" t="e">
        <f>VLOOKUP($D$1&amp;D6567,定价因子!E:F,2,0)</f>
        <v>#N/A</v>
      </c>
      <c r="G6567" t="e">
        <f>VLOOKUP($F$1&amp;F6567,定价因子!E:F,2,0)</f>
        <v>#N/A</v>
      </c>
      <c r="H6567" s="104" t="e">
        <f>C6567*PRODUCT(#REF!,#REF!,G6567,,#REF!,E6567)</f>
        <v>#N/A</v>
      </c>
    </row>
    <row r="6568" spans="3:8">
      <c r="C6568" t="e">
        <f>VLOOKUP(B6568,定价因子!L:M,2,0)</f>
        <v>#N/A</v>
      </c>
      <c r="E6568" t="e">
        <f>VLOOKUP($D$1&amp;D6568,定价因子!E:F,2,0)</f>
        <v>#N/A</v>
      </c>
      <c r="G6568" t="e">
        <f>VLOOKUP($F$1&amp;F6568,定价因子!E:F,2,0)</f>
        <v>#N/A</v>
      </c>
      <c r="H6568" s="104" t="e">
        <f>C6568*PRODUCT(#REF!,#REF!,G6568,,#REF!,E6568)</f>
        <v>#N/A</v>
      </c>
    </row>
    <row r="6569" spans="3:8">
      <c r="C6569" t="e">
        <f>VLOOKUP(B6569,定价因子!L:M,2,0)</f>
        <v>#N/A</v>
      </c>
      <c r="E6569" t="e">
        <f>VLOOKUP($D$1&amp;D6569,定价因子!E:F,2,0)</f>
        <v>#N/A</v>
      </c>
      <c r="G6569" t="e">
        <f>VLOOKUP($F$1&amp;F6569,定价因子!E:F,2,0)</f>
        <v>#N/A</v>
      </c>
      <c r="H6569" s="104" t="e">
        <f>C6569*PRODUCT(#REF!,#REF!,G6569,,#REF!,E6569)</f>
        <v>#N/A</v>
      </c>
    </row>
    <row r="6570" spans="3:8">
      <c r="C6570" t="e">
        <f>VLOOKUP(B6570,定价因子!L:M,2,0)</f>
        <v>#N/A</v>
      </c>
      <c r="E6570" t="e">
        <f>VLOOKUP($D$1&amp;D6570,定价因子!E:F,2,0)</f>
        <v>#N/A</v>
      </c>
      <c r="G6570" t="e">
        <f>VLOOKUP($F$1&amp;F6570,定价因子!E:F,2,0)</f>
        <v>#N/A</v>
      </c>
      <c r="H6570" s="104" t="e">
        <f>C6570*PRODUCT(#REF!,#REF!,G6570,,#REF!,E6570)</f>
        <v>#N/A</v>
      </c>
    </row>
    <row r="6571" spans="3:8">
      <c r="C6571" t="e">
        <f>VLOOKUP(B6571,定价因子!L:M,2,0)</f>
        <v>#N/A</v>
      </c>
      <c r="E6571" t="e">
        <f>VLOOKUP($D$1&amp;D6571,定价因子!E:F,2,0)</f>
        <v>#N/A</v>
      </c>
      <c r="G6571" t="e">
        <f>VLOOKUP($F$1&amp;F6571,定价因子!E:F,2,0)</f>
        <v>#N/A</v>
      </c>
      <c r="H6571" s="104" t="e">
        <f>C6571*PRODUCT(#REF!,#REF!,G6571,,#REF!,E6571)</f>
        <v>#N/A</v>
      </c>
    </row>
    <row r="6572" spans="3:8">
      <c r="C6572" t="e">
        <f>VLOOKUP(B6572,定价因子!L:M,2,0)</f>
        <v>#N/A</v>
      </c>
      <c r="E6572" t="e">
        <f>VLOOKUP($D$1&amp;D6572,定价因子!E:F,2,0)</f>
        <v>#N/A</v>
      </c>
      <c r="G6572" t="e">
        <f>VLOOKUP($F$1&amp;F6572,定价因子!E:F,2,0)</f>
        <v>#N/A</v>
      </c>
      <c r="H6572" s="104" t="e">
        <f>C6572*PRODUCT(#REF!,#REF!,G6572,,#REF!,E6572)</f>
        <v>#N/A</v>
      </c>
    </row>
    <row r="6573" spans="3:8">
      <c r="C6573" t="e">
        <f>VLOOKUP(B6573,定价因子!L:M,2,0)</f>
        <v>#N/A</v>
      </c>
      <c r="E6573" t="e">
        <f>VLOOKUP($D$1&amp;D6573,定价因子!E:F,2,0)</f>
        <v>#N/A</v>
      </c>
      <c r="G6573" t="e">
        <f>VLOOKUP($F$1&amp;F6573,定价因子!E:F,2,0)</f>
        <v>#N/A</v>
      </c>
      <c r="H6573" s="104" t="e">
        <f>C6573*PRODUCT(#REF!,#REF!,G6573,,#REF!,E6573)</f>
        <v>#N/A</v>
      </c>
    </row>
    <row r="6574" spans="3:8">
      <c r="C6574" t="e">
        <f>VLOOKUP(B6574,定价因子!L:M,2,0)</f>
        <v>#N/A</v>
      </c>
      <c r="E6574" t="e">
        <f>VLOOKUP($D$1&amp;D6574,定价因子!E:F,2,0)</f>
        <v>#N/A</v>
      </c>
      <c r="G6574" t="e">
        <f>VLOOKUP($F$1&amp;F6574,定价因子!E:F,2,0)</f>
        <v>#N/A</v>
      </c>
      <c r="H6574" s="104" t="e">
        <f>C6574*PRODUCT(#REF!,#REF!,G6574,,#REF!,E6574)</f>
        <v>#N/A</v>
      </c>
    </row>
    <row r="6575" spans="3:8">
      <c r="C6575" t="e">
        <f>VLOOKUP(B6575,定价因子!L:M,2,0)</f>
        <v>#N/A</v>
      </c>
      <c r="E6575" t="e">
        <f>VLOOKUP($D$1&amp;D6575,定价因子!E:F,2,0)</f>
        <v>#N/A</v>
      </c>
      <c r="G6575" t="e">
        <f>VLOOKUP($F$1&amp;F6575,定价因子!E:F,2,0)</f>
        <v>#N/A</v>
      </c>
      <c r="H6575" s="104" t="e">
        <f>C6575*PRODUCT(#REF!,#REF!,G6575,,#REF!,E6575)</f>
        <v>#N/A</v>
      </c>
    </row>
    <row r="6576" spans="3:8">
      <c r="C6576" t="e">
        <f>VLOOKUP(B6576,定价因子!L:M,2,0)</f>
        <v>#N/A</v>
      </c>
      <c r="E6576" t="e">
        <f>VLOOKUP($D$1&amp;D6576,定价因子!E:F,2,0)</f>
        <v>#N/A</v>
      </c>
      <c r="G6576" t="e">
        <f>VLOOKUP($F$1&amp;F6576,定价因子!E:F,2,0)</f>
        <v>#N/A</v>
      </c>
      <c r="H6576" s="104" t="e">
        <f>C6576*PRODUCT(#REF!,#REF!,G6576,,#REF!,E6576)</f>
        <v>#N/A</v>
      </c>
    </row>
    <row r="6577" spans="3:8">
      <c r="C6577" t="e">
        <f>VLOOKUP(B6577,定价因子!L:M,2,0)</f>
        <v>#N/A</v>
      </c>
      <c r="E6577" t="e">
        <f>VLOOKUP($D$1&amp;D6577,定价因子!E:F,2,0)</f>
        <v>#N/A</v>
      </c>
      <c r="G6577" t="e">
        <f>VLOOKUP($F$1&amp;F6577,定价因子!E:F,2,0)</f>
        <v>#N/A</v>
      </c>
      <c r="H6577" s="104" t="e">
        <f>C6577*PRODUCT(#REF!,#REF!,G6577,,#REF!,E6577)</f>
        <v>#N/A</v>
      </c>
    </row>
    <row r="6578" spans="3:8">
      <c r="C6578" t="e">
        <f>VLOOKUP(B6578,定价因子!L:M,2,0)</f>
        <v>#N/A</v>
      </c>
      <c r="E6578" t="e">
        <f>VLOOKUP($D$1&amp;D6578,定价因子!E:F,2,0)</f>
        <v>#N/A</v>
      </c>
      <c r="G6578" t="e">
        <f>VLOOKUP($F$1&amp;F6578,定价因子!E:F,2,0)</f>
        <v>#N/A</v>
      </c>
      <c r="H6578" s="104" t="e">
        <f>C6578*PRODUCT(#REF!,#REF!,G6578,,#REF!,E6578)</f>
        <v>#N/A</v>
      </c>
    </row>
    <row r="6579" spans="3:8">
      <c r="C6579" t="e">
        <f>VLOOKUP(B6579,定价因子!L:M,2,0)</f>
        <v>#N/A</v>
      </c>
      <c r="E6579" t="e">
        <f>VLOOKUP($D$1&amp;D6579,定价因子!E:F,2,0)</f>
        <v>#N/A</v>
      </c>
      <c r="G6579" t="e">
        <f>VLOOKUP($F$1&amp;F6579,定价因子!E:F,2,0)</f>
        <v>#N/A</v>
      </c>
      <c r="H6579" s="104" t="e">
        <f>C6579*PRODUCT(#REF!,#REF!,G6579,,#REF!,E6579)</f>
        <v>#N/A</v>
      </c>
    </row>
    <row r="6580" spans="3:8">
      <c r="C6580" t="e">
        <f>VLOOKUP(B6580,定价因子!L:M,2,0)</f>
        <v>#N/A</v>
      </c>
      <c r="E6580" t="e">
        <f>VLOOKUP($D$1&amp;D6580,定价因子!E:F,2,0)</f>
        <v>#N/A</v>
      </c>
      <c r="G6580" t="e">
        <f>VLOOKUP($F$1&amp;F6580,定价因子!E:F,2,0)</f>
        <v>#N/A</v>
      </c>
      <c r="H6580" s="104" t="e">
        <f>C6580*PRODUCT(#REF!,#REF!,G6580,,#REF!,E6580)</f>
        <v>#N/A</v>
      </c>
    </row>
    <row r="6581" spans="3:8">
      <c r="C6581" t="e">
        <f>VLOOKUP(B6581,定价因子!L:M,2,0)</f>
        <v>#N/A</v>
      </c>
      <c r="E6581" t="e">
        <f>VLOOKUP($D$1&amp;D6581,定价因子!E:F,2,0)</f>
        <v>#N/A</v>
      </c>
      <c r="G6581" t="e">
        <f>VLOOKUP($F$1&amp;F6581,定价因子!E:F,2,0)</f>
        <v>#N/A</v>
      </c>
      <c r="H6581" s="104" t="e">
        <f>C6581*PRODUCT(#REF!,#REF!,G6581,,#REF!,E6581)</f>
        <v>#N/A</v>
      </c>
    </row>
    <row r="6582" spans="3:8">
      <c r="C6582" t="e">
        <f>VLOOKUP(B6582,定价因子!L:M,2,0)</f>
        <v>#N/A</v>
      </c>
      <c r="E6582" t="e">
        <f>VLOOKUP($D$1&amp;D6582,定价因子!E:F,2,0)</f>
        <v>#N/A</v>
      </c>
      <c r="G6582" t="e">
        <f>VLOOKUP($F$1&amp;F6582,定价因子!E:F,2,0)</f>
        <v>#N/A</v>
      </c>
      <c r="H6582" s="104" t="e">
        <f>C6582*PRODUCT(#REF!,#REF!,G6582,,#REF!,E6582)</f>
        <v>#N/A</v>
      </c>
    </row>
    <row r="6583" spans="3:8">
      <c r="C6583" t="e">
        <f>VLOOKUP(B6583,定价因子!L:M,2,0)</f>
        <v>#N/A</v>
      </c>
      <c r="E6583" t="e">
        <f>VLOOKUP($D$1&amp;D6583,定价因子!E:F,2,0)</f>
        <v>#N/A</v>
      </c>
      <c r="G6583" t="e">
        <f>VLOOKUP($F$1&amp;F6583,定价因子!E:F,2,0)</f>
        <v>#N/A</v>
      </c>
      <c r="H6583" s="104" t="e">
        <f>C6583*PRODUCT(#REF!,#REF!,G6583,,#REF!,E6583)</f>
        <v>#N/A</v>
      </c>
    </row>
    <row r="6584" spans="3:8">
      <c r="C6584" t="e">
        <f>VLOOKUP(B6584,定价因子!L:M,2,0)</f>
        <v>#N/A</v>
      </c>
      <c r="E6584" t="e">
        <f>VLOOKUP($D$1&amp;D6584,定价因子!E:F,2,0)</f>
        <v>#N/A</v>
      </c>
      <c r="G6584" t="e">
        <f>VLOOKUP($F$1&amp;F6584,定价因子!E:F,2,0)</f>
        <v>#N/A</v>
      </c>
      <c r="H6584" s="104" t="e">
        <f>C6584*PRODUCT(#REF!,#REF!,G6584,,#REF!,E6584)</f>
        <v>#N/A</v>
      </c>
    </row>
    <row r="6585" spans="3:8">
      <c r="C6585" t="e">
        <f>VLOOKUP(B6585,定价因子!L:M,2,0)</f>
        <v>#N/A</v>
      </c>
      <c r="E6585" t="e">
        <f>VLOOKUP($D$1&amp;D6585,定价因子!E:F,2,0)</f>
        <v>#N/A</v>
      </c>
      <c r="G6585" t="e">
        <f>VLOOKUP($F$1&amp;F6585,定价因子!E:F,2,0)</f>
        <v>#N/A</v>
      </c>
      <c r="H6585" s="104" t="e">
        <f>C6585*PRODUCT(#REF!,#REF!,G6585,,#REF!,E6585)</f>
        <v>#N/A</v>
      </c>
    </row>
    <row r="6586" spans="3:8">
      <c r="C6586" t="e">
        <f>VLOOKUP(B6586,定价因子!L:M,2,0)</f>
        <v>#N/A</v>
      </c>
      <c r="E6586" t="e">
        <f>VLOOKUP($D$1&amp;D6586,定价因子!E:F,2,0)</f>
        <v>#N/A</v>
      </c>
      <c r="G6586" t="e">
        <f>VLOOKUP($F$1&amp;F6586,定价因子!E:F,2,0)</f>
        <v>#N/A</v>
      </c>
      <c r="H6586" s="104" t="e">
        <f>C6586*PRODUCT(#REF!,#REF!,G6586,,#REF!,E6586)</f>
        <v>#N/A</v>
      </c>
    </row>
    <row r="6587" spans="3:8">
      <c r="C6587" t="e">
        <f>VLOOKUP(B6587,定价因子!L:M,2,0)</f>
        <v>#N/A</v>
      </c>
      <c r="E6587" t="e">
        <f>VLOOKUP($D$1&amp;D6587,定价因子!E:F,2,0)</f>
        <v>#N/A</v>
      </c>
      <c r="G6587" t="e">
        <f>VLOOKUP($F$1&amp;F6587,定价因子!E:F,2,0)</f>
        <v>#N/A</v>
      </c>
      <c r="H6587" s="104" t="e">
        <f>C6587*PRODUCT(#REF!,#REF!,G6587,,#REF!,E6587)</f>
        <v>#N/A</v>
      </c>
    </row>
    <row r="6588" spans="3:8">
      <c r="C6588" t="e">
        <f>VLOOKUP(B6588,定价因子!L:M,2,0)</f>
        <v>#N/A</v>
      </c>
      <c r="E6588" t="e">
        <f>VLOOKUP($D$1&amp;D6588,定价因子!E:F,2,0)</f>
        <v>#N/A</v>
      </c>
      <c r="G6588" t="e">
        <f>VLOOKUP($F$1&amp;F6588,定价因子!E:F,2,0)</f>
        <v>#N/A</v>
      </c>
      <c r="H6588" s="104" t="e">
        <f>C6588*PRODUCT(#REF!,#REF!,G6588,,#REF!,E6588)</f>
        <v>#N/A</v>
      </c>
    </row>
    <row r="6589" spans="3:8">
      <c r="C6589" t="e">
        <f>VLOOKUP(B6589,定价因子!L:M,2,0)</f>
        <v>#N/A</v>
      </c>
      <c r="E6589" t="e">
        <f>VLOOKUP($D$1&amp;D6589,定价因子!E:F,2,0)</f>
        <v>#N/A</v>
      </c>
      <c r="G6589" t="e">
        <f>VLOOKUP($F$1&amp;F6589,定价因子!E:F,2,0)</f>
        <v>#N/A</v>
      </c>
      <c r="H6589" s="104" t="e">
        <f>C6589*PRODUCT(#REF!,#REF!,G6589,,#REF!,E6589)</f>
        <v>#N/A</v>
      </c>
    </row>
    <row r="6590" spans="3:8">
      <c r="C6590" t="e">
        <f>VLOOKUP(B6590,定价因子!L:M,2,0)</f>
        <v>#N/A</v>
      </c>
      <c r="E6590" t="e">
        <f>VLOOKUP($D$1&amp;D6590,定价因子!E:F,2,0)</f>
        <v>#N/A</v>
      </c>
      <c r="G6590" t="e">
        <f>VLOOKUP($F$1&amp;F6590,定价因子!E:F,2,0)</f>
        <v>#N/A</v>
      </c>
      <c r="H6590" s="104" t="e">
        <f>C6590*PRODUCT(#REF!,#REF!,G6590,,#REF!,E6590)</f>
        <v>#N/A</v>
      </c>
    </row>
    <row r="6591" spans="3:8">
      <c r="C6591" t="e">
        <f>VLOOKUP(B6591,定价因子!L:M,2,0)</f>
        <v>#N/A</v>
      </c>
      <c r="E6591" t="e">
        <f>VLOOKUP($D$1&amp;D6591,定价因子!E:F,2,0)</f>
        <v>#N/A</v>
      </c>
      <c r="G6591" t="e">
        <f>VLOOKUP($F$1&amp;F6591,定价因子!E:F,2,0)</f>
        <v>#N/A</v>
      </c>
      <c r="H6591" s="104" t="e">
        <f>C6591*PRODUCT(#REF!,#REF!,G6591,,#REF!,E6591)</f>
        <v>#N/A</v>
      </c>
    </row>
    <row r="6592" spans="3:8">
      <c r="C6592" t="e">
        <f>VLOOKUP(B6592,定价因子!L:M,2,0)</f>
        <v>#N/A</v>
      </c>
      <c r="E6592" t="e">
        <f>VLOOKUP($D$1&amp;D6592,定价因子!E:F,2,0)</f>
        <v>#N/A</v>
      </c>
      <c r="G6592" t="e">
        <f>VLOOKUP($F$1&amp;F6592,定价因子!E:F,2,0)</f>
        <v>#N/A</v>
      </c>
      <c r="H6592" s="104" t="e">
        <f>C6592*PRODUCT(#REF!,#REF!,G6592,,#REF!,E6592)</f>
        <v>#N/A</v>
      </c>
    </row>
    <row r="6593" spans="3:8">
      <c r="C6593" t="e">
        <f>VLOOKUP(B6593,定价因子!L:M,2,0)</f>
        <v>#N/A</v>
      </c>
      <c r="E6593" t="e">
        <f>VLOOKUP($D$1&amp;D6593,定价因子!E:F,2,0)</f>
        <v>#N/A</v>
      </c>
      <c r="G6593" t="e">
        <f>VLOOKUP($F$1&amp;F6593,定价因子!E:F,2,0)</f>
        <v>#N/A</v>
      </c>
      <c r="H6593" s="104" t="e">
        <f>C6593*PRODUCT(#REF!,#REF!,G6593,,#REF!,E6593)</f>
        <v>#N/A</v>
      </c>
    </row>
    <row r="6594" spans="3:8">
      <c r="C6594" t="e">
        <f>VLOOKUP(B6594,定价因子!L:M,2,0)</f>
        <v>#N/A</v>
      </c>
      <c r="E6594" t="e">
        <f>VLOOKUP($D$1&amp;D6594,定价因子!E:F,2,0)</f>
        <v>#N/A</v>
      </c>
      <c r="G6594" t="e">
        <f>VLOOKUP($F$1&amp;F6594,定价因子!E:F,2,0)</f>
        <v>#N/A</v>
      </c>
      <c r="H6594" s="104" t="e">
        <f>C6594*PRODUCT(#REF!,#REF!,G6594,,#REF!,E6594)</f>
        <v>#N/A</v>
      </c>
    </row>
    <row r="6595" spans="3:8">
      <c r="C6595" t="e">
        <f>VLOOKUP(B6595,定价因子!L:M,2,0)</f>
        <v>#N/A</v>
      </c>
      <c r="E6595" t="e">
        <f>VLOOKUP($D$1&amp;D6595,定价因子!E:F,2,0)</f>
        <v>#N/A</v>
      </c>
      <c r="G6595" t="e">
        <f>VLOOKUP($F$1&amp;F6595,定价因子!E:F,2,0)</f>
        <v>#N/A</v>
      </c>
      <c r="H6595" s="104" t="e">
        <f>C6595*PRODUCT(#REF!,#REF!,G6595,,#REF!,E6595)</f>
        <v>#N/A</v>
      </c>
    </row>
    <row r="6596" spans="3:8">
      <c r="C6596" t="e">
        <f>VLOOKUP(B6596,定价因子!L:M,2,0)</f>
        <v>#N/A</v>
      </c>
      <c r="E6596" t="e">
        <f>VLOOKUP($D$1&amp;D6596,定价因子!E:F,2,0)</f>
        <v>#N/A</v>
      </c>
      <c r="G6596" t="e">
        <f>VLOOKUP($F$1&amp;F6596,定价因子!E:F,2,0)</f>
        <v>#N/A</v>
      </c>
      <c r="H6596" s="104" t="e">
        <f>C6596*PRODUCT(#REF!,#REF!,G6596,,#REF!,E6596)</f>
        <v>#N/A</v>
      </c>
    </row>
    <row r="6597" spans="3:8">
      <c r="C6597" t="e">
        <f>VLOOKUP(B6597,定价因子!L:M,2,0)</f>
        <v>#N/A</v>
      </c>
      <c r="E6597" t="e">
        <f>VLOOKUP($D$1&amp;D6597,定价因子!E:F,2,0)</f>
        <v>#N/A</v>
      </c>
      <c r="G6597" t="e">
        <f>VLOOKUP($F$1&amp;F6597,定价因子!E:F,2,0)</f>
        <v>#N/A</v>
      </c>
      <c r="H6597" s="104" t="e">
        <f>C6597*PRODUCT(#REF!,#REF!,G6597,,#REF!,E6597)</f>
        <v>#N/A</v>
      </c>
    </row>
    <row r="6598" spans="3:8">
      <c r="C6598" t="e">
        <f>VLOOKUP(B6598,定价因子!L:M,2,0)</f>
        <v>#N/A</v>
      </c>
      <c r="E6598" t="e">
        <f>VLOOKUP($D$1&amp;D6598,定价因子!E:F,2,0)</f>
        <v>#N/A</v>
      </c>
      <c r="G6598" t="e">
        <f>VLOOKUP($F$1&amp;F6598,定价因子!E:F,2,0)</f>
        <v>#N/A</v>
      </c>
      <c r="H6598" s="104" t="e">
        <f>C6598*PRODUCT(#REF!,#REF!,G6598,,#REF!,E6598)</f>
        <v>#N/A</v>
      </c>
    </row>
    <row r="6599" spans="3:8">
      <c r="C6599" t="e">
        <f>VLOOKUP(B6599,定价因子!L:M,2,0)</f>
        <v>#N/A</v>
      </c>
      <c r="E6599" t="e">
        <f>VLOOKUP($D$1&amp;D6599,定价因子!E:F,2,0)</f>
        <v>#N/A</v>
      </c>
      <c r="G6599" t="e">
        <f>VLOOKUP($F$1&amp;F6599,定价因子!E:F,2,0)</f>
        <v>#N/A</v>
      </c>
      <c r="H6599" s="104" t="e">
        <f>C6599*PRODUCT(#REF!,#REF!,G6599,,#REF!,E6599)</f>
        <v>#N/A</v>
      </c>
    </row>
    <row r="6600" spans="3:8">
      <c r="C6600" t="e">
        <f>VLOOKUP(B6600,定价因子!L:M,2,0)</f>
        <v>#N/A</v>
      </c>
      <c r="E6600" t="e">
        <f>VLOOKUP($D$1&amp;D6600,定价因子!E:F,2,0)</f>
        <v>#N/A</v>
      </c>
      <c r="G6600" t="e">
        <f>VLOOKUP($F$1&amp;F6600,定价因子!E:F,2,0)</f>
        <v>#N/A</v>
      </c>
      <c r="H6600" s="104" t="e">
        <f>C6600*PRODUCT(#REF!,#REF!,G6600,,#REF!,E6600)</f>
        <v>#N/A</v>
      </c>
    </row>
    <row r="6601" spans="3:8">
      <c r="C6601" t="e">
        <f>VLOOKUP(B6601,定价因子!L:M,2,0)</f>
        <v>#N/A</v>
      </c>
      <c r="E6601" t="e">
        <f>VLOOKUP($D$1&amp;D6601,定价因子!E:F,2,0)</f>
        <v>#N/A</v>
      </c>
      <c r="G6601" t="e">
        <f>VLOOKUP($F$1&amp;F6601,定价因子!E:F,2,0)</f>
        <v>#N/A</v>
      </c>
      <c r="H6601" s="104" t="e">
        <f>C6601*PRODUCT(#REF!,#REF!,G6601,,#REF!,E6601)</f>
        <v>#N/A</v>
      </c>
    </row>
    <row r="6602" spans="3:8">
      <c r="C6602" t="e">
        <f>VLOOKUP(B6602,定价因子!L:M,2,0)</f>
        <v>#N/A</v>
      </c>
      <c r="E6602" t="e">
        <f>VLOOKUP($D$1&amp;D6602,定价因子!E:F,2,0)</f>
        <v>#N/A</v>
      </c>
      <c r="G6602" t="e">
        <f>VLOOKUP($F$1&amp;F6602,定价因子!E:F,2,0)</f>
        <v>#N/A</v>
      </c>
      <c r="H6602" s="104" t="e">
        <f>C6602*PRODUCT(#REF!,#REF!,G6602,,#REF!,E6602)</f>
        <v>#N/A</v>
      </c>
    </row>
    <row r="6603" spans="3:8">
      <c r="C6603" t="e">
        <f>VLOOKUP(B6603,定价因子!L:M,2,0)</f>
        <v>#N/A</v>
      </c>
      <c r="E6603" t="e">
        <f>VLOOKUP($D$1&amp;D6603,定价因子!E:F,2,0)</f>
        <v>#N/A</v>
      </c>
      <c r="G6603" t="e">
        <f>VLOOKUP($F$1&amp;F6603,定价因子!E:F,2,0)</f>
        <v>#N/A</v>
      </c>
      <c r="H6603" s="104" t="e">
        <f>C6603*PRODUCT(#REF!,#REF!,G6603,,#REF!,E6603)</f>
        <v>#N/A</v>
      </c>
    </row>
    <row r="6604" spans="3:8">
      <c r="C6604" t="e">
        <f>VLOOKUP(B6604,定价因子!L:M,2,0)</f>
        <v>#N/A</v>
      </c>
      <c r="E6604" t="e">
        <f>VLOOKUP($D$1&amp;D6604,定价因子!E:F,2,0)</f>
        <v>#N/A</v>
      </c>
      <c r="G6604" t="e">
        <f>VLOOKUP($F$1&amp;F6604,定价因子!E:F,2,0)</f>
        <v>#N/A</v>
      </c>
      <c r="H6604" s="104" t="e">
        <f>C6604*PRODUCT(#REF!,#REF!,G6604,,#REF!,E6604)</f>
        <v>#N/A</v>
      </c>
    </row>
    <row r="6605" spans="3:8">
      <c r="C6605" t="e">
        <f>VLOOKUP(B6605,定价因子!L:M,2,0)</f>
        <v>#N/A</v>
      </c>
      <c r="E6605" t="e">
        <f>VLOOKUP($D$1&amp;D6605,定价因子!E:F,2,0)</f>
        <v>#N/A</v>
      </c>
      <c r="G6605" t="e">
        <f>VLOOKUP($F$1&amp;F6605,定价因子!E:F,2,0)</f>
        <v>#N/A</v>
      </c>
      <c r="H6605" s="104" t="e">
        <f>C6605*PRODUCT(#REF!,#REF!,G6605,,#REF!,E6605)</f>
        <v>#N/A</v>
      </c>
    </row>
    <row r="6606" spans="3:8">
      <c r="C6606" t="e">
        <f>VLOOKUP(B6606,定价因子!L:M,2,0)</f>
        <v>#N/A</v>
      </c>
      <c r="E6606" t="e">
        <f>VLOOKUP($D$1&amp;D6606,定价因子!E:F,2,0)</f>
        <v>#N/A</v>
      </c>
      <c r="G6606" t="e">
        <f>VLOOKUP($F$1&amp;F6606,定价因子!E:F,2,0)</f>
        <v>#N/A</v>
      </c>
      <c r="H6606" s="104" t="e">
        <f>C6606*PRODUCT(#REF!,#REF!,G6606,,#REF!,E6606)</f>
        <v>#N/A</v>
      </c>
    </row>
    <row r="6607" spans="3:8">
      <c r="C6607" t="e">
        <f>VLOOKUP(B6607,定价因子!L:M,2,0)</f>
        <v>#N/A</v>
      </c>
      <c r="E6607" t="e">
        <f>VLOOKUP($D$1&amp;D6607,定价因子!E:F,2,0)</f>
        <v>#N/A</v>
      </c>
      <c r="G6607" t="e">
        <f>VLOOKUP($F$1&amp;F6607,定价因子!E:F,2,0)</f>
        <v>#N/A</v>
      </c>
      <c r="H6607" s="104" t="e">
        <f>C6607*PRODUCT(#REF!,#REF!,G6607,,#REF!,E6607)</f>
        <v>#N/A</v>
      </c>
    </row>
    <row r="6608" spans="3:8">
      <c r="C6608" t="e">
        <f>VLOOKUP(B6608,定价因子!L:M,2,0)</f>
        <v>#N/A</v>
      </c>
      <c r="E6608" t="e">
        <f>VLOOKUP($D$1&amp;D6608,定价因子!E:F,2,0)</f>
        <v>#N/A</v>
      </c>
      <c r="G6608" t="e">
        <f>VLOOKUP($F$1&amp;F6608,定价因子!E:F,2,0)</f>
        <v>#N/A</v>
      </c>
      <c r="H6608" s="104" t="e">
        <f>C6608*PRODUCT(#REF!,#REF!,G6608,,#REF!,E6608)</f>
        <v>#N/A</v>
      </c>
    </row>
    <row r="6609" spans="3:8">
      <c r="C6609" t="e">
        <f>VLOOKUP(B6609,定价因子!L:M,2,0)</f>
        <v>#N/A</v>
      </c>
      <c r="E6609" t="e">
        <f>VLOOKUP($D$1&amp;D6609,定价因子!E:F,2,0)</f>
        <v>#N/A</v>
      </c>
      <c r="G6609" t="e">
        <f>VLOOKUP($F$1&amp;F6609,定价因子!E:F,2,0)</f>
        <v>#N/A</v>
      </c>
      <c r="H6609" s="104" t="e">
        <f>C6609*PRODUCT(#REF!,#REF!,G6609,,#REF!,E6609)</f>
        <v>#N/A</v>
      </c>
    </row>
    <row r="6610" spans="3:8">
      <c r="C6610" t="e">
        <f>VLOOKUP(B6610,定价因子!L:M,2,0)</f>
        <v>#N/A</v>
      </c>
      <c r="E6610" t="e">
        <f>VLOOKUP($D$1&amp;D6610,定价因子!E:F,2,0)</f>
        <v>#N/A</v>
      </c>
      <c r="G6610" t="e">
        <f>VLOOKUP($F$1&amp;F6610,定价因子!E:F,2,0)</f>
        <v>#N/A</v>
      </c>
      <c r="H6610" s="104" t="e">
        <f>C6610*PRODUCT(#REF!,#REF!,G6610,,#REF!,E6610)</f>
        <v>#N/A</v>
      </c>
    </row>
    <row r="6611" spans="3:8">
      <c r="C6611" t="e">
        <f>VLOOKUP(B6611,定价因子!L:M,2,0)</f>
        <v>#N/A</v>
      </c>
      <c r="E6611" t="e">
        <f>VLOOKUP($D$1&amp;D6611,定价因子!E:F,2,0)</f>
        <v>#N/A</v>
      </c>
      <c r="G6611" t="e">
        <f>VLOOKUP($F$1&amp;F6611,定价因子!E:F,2,0)</f>
        <v>#N/A</v>
      </c>
      <c r="H6611" s="104" t="e">
        <f>C6611*PRODUCT(#REF!,#REF!,G6611,,#REF!,E6611)</f>
        <v>#N/A</v>
      </c>
    </row>
    <row r="6612" spans="3:8">
      <c r="C6612" t="e">
        <f>VLOOKUP(B6612,定价因子!L:M,2,0)</f>
        <v>#N/A</v>
      </c>
      <c r="E6612" t="e">
        <f>VLOOKUP($D$1&amp;D6612,定价因子!E:F,2,0)</f>
        <v>#N/A</v>
      </c>
      <c r="G6612" t="e">
        <f>VLOOKUP($F$1&amp;F6612,定价因子!E:F,2,0)</f>
        <v>#N/A</v>
      </c>
      <c r="H6612" s="104" t="e">
        <f>C6612*PRODUCT(#REF!,#REF!,G6612,,#REF!,E6612)</f>
        <v>#N/A</v>
      </c>
    </row>
    <row r="6613" spans="3:8">
      <c r="C6613" t="e">
        <f>VLOOKUP(B6613,定价因子!L:M,2,0)</f>
        <v>#N/A</v>
      </c>
      <c r="E6613" t="e">
        <f>VLOOKUP($D$1&amp;D6613,定价因子!E:F,2,0)</f>
        <v>#N/A</v>
      </c>
      <c r="G6613" t="e">
        <f>VLOOKUP($F$1&amp;F6613,定价因子!E:F,2,0)</f>
        <v>#N/A</v>
      </c>
      <c r="H6613" s="104" t="e">
        <f>C6613*PRODUCT(#REF!,#REF!,G6613,,#REF!,E6613)</f>
        <v>#N/A</v>
      </c>
    </row>
    <row r="6614" spans="3:8">
      <c r="C6614" t="e">
        <f>VLOOKUP(B6614,定价因子!L:M,2,0)</f>
        <v>#N/A</v>
      </c>
      <c r="E6614" t="e">
        <f>VLOOKUP($D$1&amp;D6614,定价因子!E:F,2,0)</f>
        <v>#N/A</v>
      </c>
      <c r="G6614" t="e">
        <f>VLOOKUP($F$1&amp;F6614,定价因子!E:F,2,0)</f>
        <v>#N/A</v>
      </c>
      <c r="H6614" s="104" t="e">
        <f>C6614*PRODUCT(#REF!,#REF!,G6614,,#REF!,E6614)</f>
        <v>#N/A</v>
      </c>
    </row>
    <row r="6615" spans="3:8">
      <c r="C6615" t="e">
        <f>VLOOKUP(B6615,定价因子!L:M,2,0)</f>
        <v>#N/A</v>
      </c>
      <c r="E6615" t="e">
        <f>VLOOKUP($D$1&amp;D6615,定价因子!E:F,2,0)</f>
        <v>#N/A</v>
      </c>
      <c r="G6615" t="e">
        <f>VLOOKUP($F$1&amp;F6615,定价因子!E:F,2,0)</f>
        <v>#N/A</v>
      </c>
      <c r="H6615" s="104" t="e">
        <f>C6615*PRODUCT(#REF!,#REF!,G6615,,#REF!,E6615)</f>
        <v>#N/A</v>
      </c>
    </row>
    <row r="6616" spans="3:8">
      <c r="C6616" t="e">
        <f>VLOOKUP(B6616,定价因子!L:M,2,0)</f>
        <v>#N/A</v>
      </c>
      <c r="E6616" t="e">
        <f>VLOOKUP($D$1&amp;D6616,定价因子!E:F,2,0)</f>
        <v>#N/A</v>
      </c>
      <c r="G6616" t="e">
        <f>VLOOKUP($F$1&amp;F6616,定价因子!E:F,2,0)</f>
        <v>#N/A</v>
      </c>
      <c r="H6616" s="104" t="e">
        <f>C6616*PRODUCT(#REF!,#REF!,G6616,,#REF!,E6616)</f>
        <v>#N/A</v>
      </c>
    </row>
    <row r="6617" spans="3:8">
      <c r="C6617" t="e">
        <f>VLOOKUP(B6617,定价因子!L:M,2,0)</f>
        <v>#N/A</v>
      </c>
      <c r="E6617" t="e">
        <f>VLOOKUP($D$1&amp;D6617,定价因子!E:F,2,0)</f>
        <v>#N/A</v>
      </c>
      <c r="G6617" t="e">
        <f>VLOOKUP($F$1&amp;F6617,定价因子!E:F,2,0)</f>
        <v>#N/A</v>
      </c>
      <c r="H6617" s="104" t="e">
        <f>C6617*PRODUCT(#REF!,#REF!,G6617,,#REF!,E6617)</f>
        <v>#N/A</v>
      </c>
    </row>
    <row r="6618" spans="3:8">
      <c r="C6618" t="e">
        <f>VLOOKUP(B6618,定价因子!L:M,2,0)</f>
        <v>#N/A</v>
      </c>
      <c r="E6618" t="e">
        <f>VLOOKUP($D$1&amp;D6618,定价因子!E:F,2,0)</f>
        <v>#N/A</v>
      </c>
      <c r="G6618" t="e">
        <f>VLOOKUP($F$1&amp;F6618,定价因子!E:F,2,0)</f>
        <v>#N/A</v>
      </c>
      <c r="H6618" s="104" t="e">
        <f>C6618*PRODUCT(#REF!,#REF!,G6618,,#REF!,E6618)</f>
        <v>#N/A</v>
      </c>
    </row>
    <row r="6619" spans="3:8">
      <c r="C6619" t="e">
        <f>VLOOKUP(B6619,定价因子!L:M,2,0)</f>
        <v>#N/A</v>
      </c>
      <c r="E6619" t="e">
        <f>VLOOKUP($D$1&amp;D6619,定价因子!E:F,2,0)</f>
        <v>#N/A</v>
      </c>
      <c r="G6619" t="e">
        <f>VLOOKUP($F$1&amp;F6619,定价因子!E:F,2,0)</f>
        <v>#N/A</v>
      </c>
      <c r="H6619" s="104" t="e">
        <f>C6619*PRODUCT(#REF!,#REF!,G6619,,#REF!,E6619)</f>
        <v>#N/A</v>
      </c>
    </row>
    <row r="6620" spans="3:8">
      <c r="C6620" t="e">
        <f>VLOOKUP(B6620,定价因子!L:M,2,0)</f>
        <v>#N/A</v>
      </c>
      <c r="E6620" t="e">
        <f>VLOOKUP($D$1&amp;D6620,定价因子!E:F,2,0)</f>
        <v>#N/A</v>
      </c>
      <c r="G6620" t="e">
        <f>VLOOKUP($F$1&amp;F6620,定价因子!E:F,2,0)</f>
        <v>#N/A</v>
      </c>
      <c r="H6620" s="104" t="e">
        <f>C6620*PRODUCT(#REF!,#REF!,G6620,,#REF!,E6620)</f>
        <v>#N/A</v>
      </c>
    </row>
    <row r="6621" spans="3:8">
      <c r="C6621" t="e">
        <f>VLOOKUP(B6621,定价因子!L:M,2,0)</f>
        <v>#N/A</v>
      </c>
      <c r="E6621" t="e">
        <f>VLOOKUP($D$1&amp;D6621,定价因子!E:F,2,0)</f>
        <v>#N/A</v>
      </c>
      <c r="G6621" t="e">
        <f>VLOOKUP($F$1&amp;F6621,定价因子!E:F,2,0)</f>
        <v>#N/A</v>
      </c>
      <c r="H6621" s="104" t="e">
        <f>C6621*PRODUCT(#REF!,#REF!,G6621,,#REF!,E6621)</f>
        <v>#N/A</v>
      </c>
    </row>
    <row r="6622" spans="3:8">
      <c r="C6622" t="e">
        <f>VLOOKUP(B6622,定价因子!L:M,2,0)</f>
        <v>#N/A</v>
      </c>
      <c r="E6622" t="e">
        <f>VLOOKUP($D$1&amp;D6622,定价因子!E:F,2,0)</f>
        <v>#N/A</v>
      </c>
      <c r="G6622" t="e">
        <f>VLOOKUP($F$1&amp;F6622,定价因子!E:F,2,0)</f>
        <v>#N/A</v>
      </c>
      <c r="H6622" s="104" t="e">
        <f>C6622*PRODUCT(#REF!,#REF!,G6622,,#REF!,E6622)</f>
        <v>#N/A</v>
      </c>
    </row>
    <row r="6623" spans="3:8">
      <c r="C6623" t="e">
        <f>VLOOKUP(B6623,定价因子!L:M,2,0)</f>
        <v>#N/A</v>
      </c>
      <c r="E6623" t="e">
        <f>VLOOKUP($D$1&amp;D6623,定价因子!E:F,2,0)</f>
        <v>#N/A</v>
      </c>
      <c r="G6623" t="e">
        <f>VLOOKUP($F$1&amp;F6623,定价因子!E:F,2,0)</f>
        <v>#N/A</v>
      </c>
      <c r="H6623" s="104" t="e">
        <f>C6623*PRODUCT(#REF!,#REF!,G6623,,#REF!,E6623)</f>
        <v>#N/A</v>
      </c>
    </row>
    <row r="6624" spans="3:8">
      <c r="C6624" t="e">
        <f>VLOOKUP(B6624,定价因子!L:M,2,0)</f>
        <v>#N/A</v>
      </c>
      <c r="E6624" t="e">
        <f>VLOOKUP($D$1&amp;D6624,定价因子!E:F,2,0)</f>
        <v>#N/A</v>
      </c>
      <c r="G6624" t="e">
        <f>VLOOKUP($F$1&amp;F6624,定价因子!E:F,2,0)</f>
        <v>#N/A</v>
      </c>
      <c r="H6624" s="104" t="e">
        <f>C6624*PRODUCT(#REF!,#REF!,G6624,,#REF!,E6624)</f>
        <v>#N/A</v>
      </c>
    </row>
    <row r="6625" spans="3:8">
      <c r="C6625" t="e">
        <f>VLOOKUP(B6625,定价因子!L:M,2,0)</f>
        <v>#N/A</v>
      </c>
      <c r="E6625" t="e">
        <f>VLOOKUP($D$1&amp;D6625,定价因子!E:F,2,0)</f>
        <v>#N/A</v>
      </c>
      <c r="G6625" t="e">
        <f>VLOOKUP($F$1&amp;F6625,定价因子!E:F,2,0)</f>
        <v>#N/A</v>
      </c>
      <c r="H6625" s="104" t="e">
        <f>C6625*PRODUCT(#REF!,#REF!,G6625,,#REF!,E6625)</f>
        <v>#N/A</v>
      </c>
    </row>
    <row r="6626" spans="3:8">
      <c r="C6626" t="e">
        <f>VLOOKUP(B6626,定价因子!L:M,2,0)</f>
        <v>#N/A</v>
      </c>
      <c r="E6626" t="e">
        <f>VLOOKUP($D$1&amp;D6626,定价因子!E:F,2,0)</f>
        <v>#N/A</v>
      </c>
      <c r="G6626" t="e">
        <f>VLOOKUP($F$1&amp;F6626,定价因子!E:F,2,0)</f>
        <v>#N/A</v>
      </c>
      <c r="H6626" s="104" t="e">
        <f>C6626*PRODUCT(#REF!,#REF!,G6626,,#REF!,E6626)</f>
        <v>#N/A</v>
      </c>
    </row>
    <row r="6627" spans="3:8">
      <c r="C6627" t="e">
        <f>VLOOKUP(B6627,定价因子!L:M,2,0)</f>
        <v>#N/A</v>
      </c>
      <c r="E6627" t="e">
        <f>VLOOKUP($D$1&amp;D6627,定价因子!E:F,2,0)</f>
        <v>#N/A</v>
      </c>
      <c r="G6627" t="e">
        <f>VLOOKUP($F$1&amp;F6627,定价因子!E:F,2,0)</f>
        <v>#N/A</v>
      </c>
      <c r="H6627" s="104" t="e">
        <f>C6627*PRODUCT(#REF!,#REF!,G6627,,#REF!,E6627)</f>
        <v>#N/A</v>
      </c>
    </row>
    <row r="6628" spans="3:8">
      <c r="C6628" t="e">
        <f>VLOOKUP(B6628,定价因子!L:M,2,0)</f>
        <v>#N/A</v>
      </c>
      <c r="E6628" t="e">
        <f>VLOOKUP($D$1&amp;D6628,定价因子!E:F,2,0)</f>
        <v>#N/A</v>
      </c>
      <c r="G6628" t="e">
        <f>VLOOKUP($F$1&amp;F6628,定价因子!E:F,2,0)</f>
        <v>#N/A</v>
      </c>
      <c r="H6628" s="104" t="e">
        <f>C6628*PRODUCT(#REF!,#REF!,G6628,,#REF!,E6628)</f>
        <v>#N/A</v>
      </c>
    </row>
    <row r="6629" spans="3:8">
      <c r="C6629" t="e">
        <f>VLOOKUP(B6629,定价因子!L:M,2,0)</f>
        <v>#N/A</v>
      </c>
      <c r="E6629" t="e">
        <f>VLOOKUP($D$1&amp;D6629,定价因子!E:F,2,0)</f>
        <v>#N/A</v>
      </c>
      <c r="G6629" t="e">
        <f>VLOOKUP($F$1&amp;F6629,定价因子!E:F,2,0)</f>
        <v>#N/A</v>
      </c>
      <c r="H6629" s="104" t="e">
        <f>C6629*PRODUCT(#REF!,#REF!,G6629,,#REF!,E6629)</f>
        <v>#N/A</v>
      </c>
    </row>
    <row r="6630" spans="3:8">
      <c r="C6630" t="e">
        <f>VLOOKUP(B6630,定价因子!L:M,2,0)</f>
        <v>#N/A</v>
      </c>
      <c r="E6630" t="e">
        <f>VLOOKUP($D$1&amp;D6630,定价因子!E:F,2,0)</f>
        <v>#N/A</v>
      </c>
      <c r="G6630" t="e">
        <f>VLOOKUP($F$1&amp;F6630,定价因子!E:F,2,0)</f>
        <v>#N/A</v>
      </c>
      <c r="H6630" s="104" t="e">
        <f>C6630*PRODUCT(#REF!,#REF!,G6630,,#REF!,E6630)</f>
        <v>#N/A</v>
      </c>
    </row>
    <row r="6631" spans="3:8">
      <c r="C6631" t="e">
        <f>VLOOKUP(B6631,定价因子!L:M,2,0)</f>
        <v>#N/A</v>
      </c>
      <c r="E6631" t="e">
        <f>VLOOKUP($D$1&amp;D6631,定价因子!E:F,2,0)</f>
        <v>#N/A</v>
      </c>
      <c r="G6631" t="e">
        <f>VLOOKUP($F$1&amp;F6631,定价因子!E:F,2,0)</f>
        <v>#N/A</v>
      </c>
      <c r="H6631" s="104" t="e">
        <f>C6631*PRODUCT(#REF!,#REF!,G6631,,#REF!,E6631)</f>
        <v>#N/A</v>
      </c>
    </row>
    <row r="6632" spans="3:8">
      <c r="C6632" t="e">
        <f>VLOOKUP(B6632,定价因子!L:M,2,0)</f>
        <v>#N/A</v>
      </c>
      <c r="E6632" t="e">
        <f>VLOOKUP($D$1&amp;D6632,定价因子!E:F,2,0)</f>
        <v>#N/A</v>
      </c>
      <c r="G6632" t="e">
        <f>VLOOKUP($F$1&amp;F6632,定价因子!E:F,2,0)</f>
        <v>#N/A</v>
      </c>
      <c r="H6632" s="104" t="e">
        <f>C6632*PRODUCT(#REF!,#REF!,G6632,,#REF!,E6632)</f>
        <v>#N/A</v>
      </c>
    </row>
    <row r="6633" spans="3:8">
      <c r="C6633" t="e">
        <f>VLOOKUP(B6633,定价因子!L:M,2,0)</f>
        <v>#N/A</v>
      </c>
      <c r="E6633" t="e">
        <f>VLOOKUP($D$1&amp;D6633,定价因子!E:F,2,0)</f>
        <v>#N/A</v>
      </c>
      <c r="G6633" t="e">
        <f>VLOOKUP($F$1&amp;F6633,定价因子!E:F,2,0)</f>
        <v>#N/A</v>
      </c>
      <c r="H6633" s="104" t="e">
        <f>C6633*PRODUCT(#REF!,#REF!,G6633,,#REF!,E6633)</f>
        <v>#N/A</v>
      </c>
    </row>
    <row r="6634" spans="3:8">
      <c r="C6634" t="e">
        <f>VLOOKUP(B6634,定价因子!L:M,2,0)</f>
        <v>#N/A</v>
      </c>
      <c r="E6634" t="e">
        <f>VLOOKUP($D$1&amp;D6634,定价因子!E:F,2,0)</f>
        <v>#N/A</v>
      </c>
      <c r="G6634" t="e">
        <f>VLOOKUP($F$1&amp;F6634,定价因子!E:F,2,0)</f>
        <v>#N/A</v>
      </c>
      <c r="H6634" s="104" t="e">
        <f>C6634*PRODUCT(#REF!,#REF!,G6634,,#REF!,E6634)</f>
        <v>#N/A</v>
      </c>
    </row>
    <row r="6635" spans="3:8">
      <c r="C6635" t="e">
        <f>VLOOKUP(B6635,定价因子!L:M,2,0)</f>
        <v>#N/A</v>
      </c>
      <c r="E6635" t="e">
        <f>VLOOKUP($D$1&amp;D6635,定价因子!E:F,2,0)</f>
        <v>#N/A</v>
      </c>
      <c r="G6635" t="e">
        <f>VLOOKUP($F$1&amp;F6635,定价因子!E:F,2,0)</f>
        <v>#N/A</v>
      </c>
      <c r="H6635" s="104" t="e">
        <f>C6635*PRODUCT(#REF!,#REF!,G6635,,#REF!,E6635)</f>
        <v>#N/A</v>
      </c>
    </row>
    <row r="6636" spans="3:8">
      <c r="C6636" t="e">
        <f>VLOOKUP(B6636,定价因子!L:M,2,0)</f>
        <v>#N/A</v>
      </c>
      <c r="E6636" t="e">
        <f>VLOOKUP($D$1&amp;D6636,定价因子!E:F,2,0)</f>
        <v>#N/A</v>
      </c>
      <c r="G6636" t="e">
        <f>VLOOKUP($F$1&amp;F6636,定价因子!E:F,2,0)</f>
        <v>#N/A</v>
      </c>
      <c r="H6636" s="104" t="e">
        <f>C6636*PRODUCT(#REF!,#REF!,G6636,,#REF!,E6636)</f>
        <v>#N/A</v>
      </c>
    </row>
    <row r="6637" spans="3:8">
      <c r="C6637" t="e">
        <f>VLOOKUP(B6637,定价因子!L:M,2,0)</f>
        <v>#N/A</v>
      </c>
      <c r="E6637" t="e">
        <f>VLOOKUP($D$1&amp;D6637,定价因子!E:F,2,0)</f>
        <v>#N/A</v>
      </c>
      <c r="G6637" t="e">
        <f>VLOOKUP($F$1&amp;F6637,定价因子!E:F,2,0)</f>
        <v>#N/A</v>
      </c>
      <c r="H6637" s="104" t="e">
        <f>C6637*PRODUCT(#REF!,#REF!,G6637,,#REF!,E6637)</f>
        <v>#N/A</v>
      </c>
    </row>
    <row r="6638" spans="3:8">
      <c r="C6638" t="e">
        <f>VLOOKUP(B6638,定价因子!L:M,2,0)</f>
        <v>#N/A</v>
      </c>
      <c r="E6638" t="e">
        <f>VLOOKUP($D$1&amp;D6638,定价因子!E:F,2,0)</f>
        <v>#N/A</v>
      </c>
      <c r="G6638" t="e">
        <f>VLOOKUP($F$1&amp;F6638,定价因子!E:F,2,0)</f>
        <v>#N/A</v>
      </c>
      <c r="H6638" s="104" t="e">
        <f>C6638*PRODUCT(#REF!,#REF!,G6638,,#REF!,E6638)</f>
        <v>#N/A</v>
      </c>
    </row>
    <row r="6639" spans="3:8">
      <c r="C6639" t="e">
        <f>VLOOKUP(B6639,定价因子!L:M,2,0)</f>
        <v>#N/A</v>
      </c>
      <c r="E6639" t="e">
        <f>VLOOKUP($D$1&amp;D6639,定价因子!E:F,2,0)</f>
        <v>#N/A</v>
      </c>
      <c r="G6639" t="e">
        <f>VLOOKUP($F$1&amp;F6639,定价因子!E:F,2,0)</f>
        <v>#N/A</v>
      </c>
      <c r="H6639" s="104" t="e">
        <f>C6639*PRODUCT(#REF!,#REF!,G6639,,#REF!,E6639)</f>
        <v>#N/A</v>
      </c>
    </row>
    <row r="6640" spans="3:8">
      <c r="C6640" t="e">
        <f>VLOOKUP(B6640,定价因子!L:M,2,0)</f>
        <v>#N/A</v>
      </c>
      <c r="E6640" t="e">
        <f>VLOOKUP($D$1&amp;D6640,定价因子!E:F,2,0)</f>
        <v>#N/A</v>
      </c>
      <c r="G6640" t="e">
        <f>VLOOKUP($F$1&amp;F6640,定价因子!E:F,2,0)</f>
        <v>#N/A</v>
      </c>
      <c r="H6640" s="104" t="e">
        <f>C6640*PRODUCT(#REF!,#REF!,G6640,,#REF!,E6640)</f>
        <v>#N/A</v>
      </c>
    </row>
    <row r="6641" spans="3:8">
      <c r="C6641" t="e">
        <f>VLOOKUP(B6641,定价因子!L:M,2,0)</f>
        <v>#N/A</v>
      </c>
      <c r="E6641" t="e">
        <f>VLOOKUP($D$1&amp;D6641,定价因子!E:F,2,0)</f>
        <v>#N/A</v>
      </c>
      <c r="G6641" t="e">
        <f>VLOOKUP($F$1&amp;F6641,定价因子!E:F,2,0)</f>
        <v>#N/A</v>
      </c>
      <c r="H6641" s="104" t="e">
        <f>C6641*PRODUCT(#REF!,#REF!,G6641,,#REF!,E6641)</f>
        <v>#N/A</v>
      </c>
    </row>
    <row r="6642" spans="3:8">
      <c r="C6642" t="e">
        <f>VLOOKUP(B6642,定价因子!L:M,2,0)</f>
        <v>#N/A</v>
      </c>
      <c r="E6642" t="e">
        <f>VLOOKUP($D$1&amp;D6642,定价因子!E:F,2,0)</f>
        <v>#N/A</v>
      </c>
      <c r="G6642" t="e">
        <f>VLOOKUP($F$1&amp;F6642,定价因子!E:F,2,0)</f>
        <v>#N/A</v>
      </c>
      <c r="H6642" s="104" t="e">
        <f>C6642*PRODUCT(#REF!,#REF!,G6642,,#REF!,E6642)</f>
        <v>#N/A</v>
      </c>
    </row>
    <row r="6643" spans="3:8">
      <c r="C6643" t="e">
        <f>VLOOKUP(B6643,定价因子!L:M,2,0)</f>
        <v>#N/A</v>
      </c>
      <c r="E6643" t="e">
        <f>VLOOKUP($D$1&amp;D6643,定价因子!E:F,2,0)</f>
        <v>#N/A</v>
      </c>
      <c r="G6643" t="e">
        <f>VLOOKUP($F$1&amp;F6643,定价因子!E:F,2,0)</f>
        <v>#N/A</v>
      </c>
      <c r="H6643" s="104" t="e">
        <f>C6643*PRODUCT(#REF!,#REF!,G6643,,#REF!,E6643)</f>
        <v>#N/A</v>
      </c>
    </row>
    <row r="6644" spans="3:8">
      <c r="C6644" t="e">
        <f>VLOOKUP(B6644,定价因子!L:M,2,0)</f>
        <v>#N/A</v>
      </c>
      <c r="E6644" t="e">
        <f>VLOOKUP($D$1&amp;D6644,定价因子!E:F,2,0)</f>
        <v>#N/A</v>
      </c>
      <c r="G6644" t="e">
        <f>VLOOKUP($F$1&amp;F6644,定价因子!E:F,2,0)</f>
        <v>#N/A</v>
      </c>
      <c r="H6644" s="104" t="e">
        <f>C6644*PRODUCT(#REF!,#REF!,G6644,,#REF!,E6644)</f>
        <v>#N/A</v>
      </c>
    </row>
    <row r="6645" spans="3:8">
      <c r="C6645" t="e">
        <f>VLOOKUP(B6645,定价因子!L:M,2,0)</f>
        <v>#N/A</v>
      </c>
      <c r="E6645" t="e">
        <f>VLOOKUP($D$1&amp;D6645,定价因子!E:F,2,0)</f>
        <v>#N/A</v>
      </c>
      <c r="G6645" t="e">
        <f>VLOOKUP($F$1&amp;F6645,定价因子!E:F,2,0)</f>
        <v>#N/A</v>
      </c>
      <c r="H6645" s="104" t="e">
        <f>C6645*PRODUCT(#REF!,#REF!,G6645,,#REF!,E6645)</f>
        <v>#N/A</v>
      </c>
    </row>
    <row r="6646" spans="3:8">
      <c r="C6646" t="e">
        <f>VLOOKUP(B6646,定价因子!L:M,2,0)</f>
        <v>#N/A</v>
      </c>
      <c r="E6646" t="e">
        <f>VLOOKUP($D$1&amp;D6646,定价因子!E:F,2,0)</f>
        <v>#N/A</v>
      </c>
      <c r="G6646" t="e">
        <f>VLOOKUP($F$1&amp;F6646,定价因子!E:F,2,0)</f>
        <v>#N/A</v>
      </c>
      <c r="H6646" s="104" t="e">
        <f>C6646*PRODUCT(#REF!,#REF!,G6646,,#REF!,E6646)</f>
        <v>#N/A</v>
      </c>
    </row>
    <row r="6647" spans="3:8">
      <c r="C6647" t="e">
        <f>VLOOKUP(B6647,定价因子!L:M,2,0)</f>
        <v>#N/A</v>
      </c>
      <c r="E6647" t="e">
        <f>VLOOKUP($D$1&amp;D6647,定价因子!E:F,2,0)</f>
        <v>#N/A</v>
      </c>
      <c r="G6647" t="e">
        <f>VLOOKUP($F$1&amp;F6647,定价因子!E:F,2,0)</f>
        <v>#N/A</v>
      </c>
      <c r="H6647" s="104" t="e">
        <f>C6647*PRODUCT(#REF!,#REF!,G6647,,#REF!,E6647)</f>
        <v>#N/A</v>
      </c>
    </row>
    <row r="6648" spans="3:8">
      <c r="C6648" t="e">
        <f>VLOOKUP(B6648,定价因子!L:M,2,0)</f>
        <v>#N/A</v>
      </c>
      <c r="E6648" t="e">
        <f>VLOOKUP($D$1&amp;D6648,定价因子!E:F,2,0)</f>
        <v>#N/A</v>
      </c>
      <c r="G6648" t="e">
        <f>VLOOKUP($F$1&amp;F6648,定价因子!E:F,2,0)</f>
        <v>#N/A</v>
      </c>
      <c r="H6648" s="104" t="e">
        <f>C6648*PRODUCT(#REF!,#REF!,G6648,,#REF!,E6648)</f>
        <v>#N/A</v>
      </c>
    </row>
    <row r="6649" spans="3:8">
      <c r="C6649" t="e">
        <f>VLOOKUP(B6649,定价因子!L:M,2,0)</f>
        <v>#N/A</v>
      </c>
      <c r="E6649" t="e">
        <f>VLOOKUP($D$1&amp;D6649,定价因子!E:F,2,0)</f>
        <v>#N/A</v>
      </c>
      <c r="G6649" t="e">
        <f>VLOOKUP($F$1&amp;F6649,定价因子!E:F,2,0)</f>
        <v>#N/A</v>
      </c>
      <c r="H6649" s="104" t="e">
        <f>C6649*PRODUCT(#REF!,#REF!,G6649,,#REF!,E6649)</f>
        <v>#N/A</v>
      </c>
    </row>
    <row r="6650" spans="3:8">
      <c r="C6650" t="e">
        <f>VLOOKUP(B6650,定价因子!L:M,2,0)</f>
        <v>#N/A</v>
      </c>
      <c r="E6650" t="e">
        <f>VLOOKUP($D$1&amp;D6650,定价因子!E:F,2,0)</f>
        <v>#N/A</v>
      </c>
      <c r="G6650" t="e">
        <f>VLOOKUP($F$1&amp;F6650,定价因子!E:F,2,0)</f>
        <v>#N/A</v>
      </c>
      <c r="H6650" s="104" t="e">
        <f>C6650*PRODUCT(#REF!,#REF!,G6650,,#REF!,E6650)</f>
        <v>#N/A</v>
      </c>
    </row>
    <row r="6651" spans="3:8">
      <c r="C6651" t="e">
        <f>VLOOKUP(B6651,定价因子!L:M,2,0)</f>
        <v>#N/A</v>
      </c>
      <c r="E6651" t="e">
        <f>VLOOKUP($D$1&amp;D6651,定价因子!E:F,2,0)</f>
        <v>#N/A</v>
      </c>
      <c r="G6651" t="e">
        <f>VLOOKUP($F$1&amp;F6651,定价因子!E:F,2,0)</f>
        <v>#N/A</v>
      </c>
      <c r="H6651" s="104" t="e">
        <f>C6651*PRODUCT(#REF!,#REF!,G6651,,#REF!,E6651)</f>
        <v>#N/A</v>
      </c>
    </row>
    <row r="6652" spans="3:8">
      <c r="C6652" t="e">
        <f>VLOOKUP(B6652,定价因子!L:M,2,0)</f>
        <v>#N/A</v>
      </c>
      <c r="E6652" t="e">
        <f>VLOOKUP($D$1&amp;D6652,定价因子!E:F,2,0)</f>
        <v>#N/A</v>
      </c>
      <c r="G6652" t="e">
        <f>VLOOKUP($F$1&amp;F6652,定价因子!E:F,2,0)</f>
        <v>#N/A</v>
      </c>
      <c r="H6652" s="104" t="e">
        <f>C6652*PRODUCT(#REF!,#REF!,G6652,,#REF!,E6652)</f>
        <v>#N/A</v>
      </c>
    </row>
    <row r="6653" spans="3:8">
      <c r="C6653" t="e">
        <f>VLOOKUP(B6653,定价因子!L:M,2,0)</f>
        <v>#N/A</v>
      </c>
      <c r="E6653" t="e">
        <f>VLOOKUP($D$1&amp;D6653,定价因子!E:F,2,0)</f>
        <v>#N/A</v>
      </c>
      <c r="G6653" t="e">
        <f>VLOOKUP($F$1&amp;F6653,定价因子!E:F,2,0)</f>
        <v>#N/A</v>
      </c>
      <c r="H6653" s="104" t="e">
        <f>C6653*PRODUCT(#REF!,#REF!,G6653,,#REF!,E6653)</f>
        <v>#N/A</v>
      </c>
    </row>
    <row r="6654" spans="3:8">
      <c r="C6654" t="e">
        <f>VLOOKUP(B6654,定价因子!L:M,2,0)</f>
        <v>#N/A</v>
      </c>
      <c r="E6654" t="e">
        <f>VLOOKUP($D$1&amp;D6654,定价因子!E:F,2,0)</f>
        <v>#N/A</v>
      </c>
      <c r="G6654" t="e">
        <f>VLOOKUP($F$1&amp;F6654,定价因子!E:F,2,0)</f>
        <v>#N/A</v>
      </c>
      <c r="H6654" s="104" t="e">
        <f>C6654*PRODUCT(#REF!,#REF!,G6654,,#REF!,E6654)</f>
        <v>#N/A</v>
      </c>
    </row>
    <row r="6655" spans="3:8">
      <c r="C6655" t="e">
        <f>VLOOKUP(B6655,定价因子!L:M,2,0)</f>
        <v>#N/A</v>
      </c>
      <c r="E6655" t="e">
        <f>VLOOKUP($D$1&amp;D6655,定价因子!E:F,2,0)</f>
        <v>#N/A</v>
      </c>
      <c r="G6655" t="e">
        <f>VLOOKUP($F$1&amp;F6655,定价因子!E:F,2,0)</f>
        <v>#N/A</v>
      </c>
      <c r="H6655" s="104" t="e">
        <f>C6655*PRODUCT(#REF!,#REF!,G6655,,#REF!,E6655)</f>
        <v>#N/A</v>
      </c>
    </row>
    <row r="6656" spans="3:8">
      <c r="C6656" t="e">
        <f>VLOOKUP(B6656,定价因子!L:M,2,0)</f>
        <v>#N/A</v>
      </c>
      <c r="E6656" t="e">
        <f>VLOOKUP($D$1&amp;D6656,定价因子!E:F,2,0)</f>
        <v>#N/A</v>
      </c>
      <c r="G6656" t="e">
        <f>VLOOKUP($F$1&amp;F6656,定价因子!E:F,2,0)</f>
        <v>#N/A</v>
      </c>
      <c r="H6656" s="104" t="e">
        <f>C6656*PRODUCT(#REF!,#REF!,G6656,,#REF!,E6656)</f>
        <v>#N/A</v>
      </c>
    </row>
    <row r="6657" spans="3:8">
      <c r="C6657" t="e">
        <f>VLOOKUP(B6657,定价因子!L:M,2,0)</f>
        <v>#N/A</v>
      </c>
      <c r="E6657" t="e">
        <f>VLOOKUP($D$1&amp;D6657,定价因子!E:F,2,0)</f>
        <v>#N/A</v>
      </c>
      <c r="G6657" t="e">
        <f>VLOOKUP($F$1&amp;F6657,定价因子!E:F,2,0)</f>
        <v>#N/A</v>
      </c>
      <c r="H6657" s="104" t="e">
        <f>C6657*PRODUCT(#REF!,#REF!,G6657,,#REF!,E6657)</f>
        <v>#N/A</v>
      </c>
    </row>
    <row r="6658" spans="3:8">
      <c r="C6658" t="e">
        <f>VLOOKUP(B6658,定价因子!L:M,2,0)</f>
        <v>#N/A</v>
      </c>
      <c r="E6658" t="e">
        <f>VLOOKUP($D$1&amp;D6658,定价因子!E:F,2,0)</f>
        <v>#N/A</v>
      </c>
      <c r="G6658" t="e">
        <f>VLOOKUP($F$1&amp;F6658,定价因子!E:F,2,0)</f>
        <v>#N/A</v>
      </c>
      <c r="H6658" s="104" t="e">
        <f>C6658*PRODUCT(#REF!,#REF!,G6658,,#REF!,E6658)</f>
        <v>#N/A</v>
      </c>
    </row>
    <row r="6659" spans="3:8">
      <c r="C6659" t="e">
        <f>VLOOKUP(B6659,定价因子!L:M,2,0)</f>
        <v>#N/A</v>
      </c>
      <c r="E6659" t="e">
        <f>VLOOKUP($D$1&amp;D6659,定价因子!E:F,2,0)</f>
        <v>#N/A</v>
      </c>
      <c r="G6659" t="e">
        <f>VLOOKUP($F$1&amp;F6659,定价因子!E:F,2,0)</f>
        <v>#N/A</v>
      </c>
      <c r="H6659" s="104" t="e">
        <f>C6659*PRODUCT(#REF!,#REF!,G6659,,#REF!,E6659)</f>
        <v>#N/A</v>
      </c>
    </row>
    <row r="6660" spans="3:8">
      <c r="C6660" t="e">
        <f>VLOOKUP(B6660,定价因子!L:M,2,0)</f>
        <v>#N/A</v>
      </c>
      <c r="E6660" t="e">
        <f>VLOOKUP($D$1&amp;D6660,定价因子!E:F,2,0)</f>
        <v>#N/A</v>
      </c>
      <c r="G6660" t="e">
        <f>VLOOKUP($F$1&amp;F6660,定价因子!E:F,2,0)</f>
        <v>#N/A</v>
      </c>
      <c r="H6660" s="104" t="e">
        <f>C6660*PRODUCT(#REF!,#REF!,G6660,,#REF!,E6660)</f>
        <v>#N/A</v>
      </c>
    </row>
    <row r="6661" spans="3:8">
      <c r="C6661" t="e">
        <f>VLOOKUP(B6661,定价因子!L:M,2,0)</f>
        <v>#N/A</v>
      </c>
      <c r="E6661" t="e">
        <f>VLOOKUP($D$1&amp;D6661,定价因子!E:F,2,0)</f>
        <v>#N/A</v>
      </c>
      <c r="G6661" t="e">
        <f>VLOOKUP($F$1&amp;F6661,定价因子!E:F,2,0)</f>
        <v>#N/A</v>
      </c>
      <c r="H6661" s="104" t="e">
        <f>C6661*PRODUCT(#REF!,#REF!,G6661,,#REF!,E6661)</f>
        <v>#N/A</v>
      </c>
    </row>
    <row r="6662" spans="3:8">
      <c r="C6662" t="e">
        <f>VLOOKUP(B6662,定价因子!L:M,2,0)</f>
        <v>#N/A</v>
      </c>
      <c r="E6662" t="e">
        <f>VLOOKUP($D$1&amp;D6662,定价因子!E:F,2,0)</f>
        <v>#N/A</v>
      </c>
      <c r="G6662" t="e">
        <f>VLOOKUP($F$1&amp;F6662,定价因子!E:F,2,0)</f>
        <v>#N/A</v>
      </c>
      <c r="H6662" s="104" t="e">
        <f>C6662*PRODUCT(#REF!,#REF!,G6662,,#REF!,E6662)</f>
        <v>#N/A</v>
      </c>
    </row>
    <row r="6663" spans="3:8">
      <c r="C6663" t="e">
        <f>VLOOKUP(B6663,定价因子!L:M,2,0)</f>
        <v>#N/A</v>
      </c>
      <c r="E6663" t="e">
        <f>VLOOKUP($D$1&amp;D6663,定价因子!E:F,2,0)</f>
        <v>#N/A</v>
      </c>
      <c r="G6663" t="e">
        <f>VLOOKUP($F$1&amp;F6663,定价因子!E:F,2,0)</f>
        <v>#N/A</v>
      </c>
      <c r="H6663" s="104" t="e">
        <f>C6663*PRODUCT(#REF!,#REF!,G6663,,#REF!,E6663)</f>
        <v>#N/A</v>
      </c>
    </row>
    <row r="6664" spans="3:8">
      <c r="C6664" t="e">
        <f>VLOOKUP(B6664,定价因子!L:M,2,0)</f>
        <v>#N/A</v>
      </c>
      <c r="E6664" t="e">
        <f>VLOOKUP($D$1&amp;D6664,定价因子!E:F,2,0)</f>
        <v>#N/A</v>
      </c>
      <c r="G6664" t="e">
        <f>VLOOKUP($F$1&amp;F6664,定价因子!E:F,2,0)</f>
        <v>#N/A</v>
      </c>
      <c r="H6664" s="104" t="e">
        <f>C6664*PRODUCT(#REF!,#REF!,G6664,,#REF!,E6664)</f>
        <v>#N/A</v>
      </c>
    </row>
    <row r="6665" spans="3:8">
      <c r="C6665" t="e">
        <f>VLOOKUP(B6665,定价因子!L:M,2,0)</f>
        <v>#N/A</v>
      </c>
      <c r="E6665" t="e">
        <f>VLOOKUP($D$1&amp;D6665,定价因子!E:F,2,0)</f>
        <v>#N/A</v>
      </c>
      <c r="G6665" t="e">
        <f>VLOOKUP($F$1&amp;F6665,定价因子!E:F,2,0)</f>
        <v>#N/A</v>
      </c>
      <c r="H6665" s="104" t="e">
        <f>C6665*PRODUCT(#REF!,#REF!,G6665,,#REF!,E6665)</f>
        <v>#N/A</v>
      </c>
    </row>
    <row r="6666" spans="3:8">
      <c r="C6666" t="e">
        <f>VLOOKUP(B6666,定价因子!L:M,2,0)</f>
        <v>#N/A</v>
      </c>
      <c r="E6666" t="e">
        <f>VLOOKUP($D$1&amp;D6666,定价因子!E:F,2,0)</f>
        <v>#N/A</v>
      </c>
      <c r="G6666" t="e">
        <f>VLOOKUP($F$1&amp;F6666,定价因子!E:F,2,0)</f>
        <v>#N/A</v>
      </c>
      <c r="H6666" s="104" t="e">
        <f>C6666*PRODUCT(#REF!,#REF!,G6666,,#REF!,E6666)</f>
        <v>#N/A</v>
      </c>
    </row>
    <row r="6667" spans="3:8">
      <c r="C6667" t="e">
        <f>VLOOKUP(B6667,定价因子!L:M,2,0)</f>
        <v>#N/A</v>
      </c>
      <c r="E6667" t="e">
        <f>VLOOKUP($D$1&amp;D6667,定价因子!E:F,2,0)</f>
        <v>#N/A</v>
      </c>
      <c r="G6667" t="e">
        <f>VLOOKUP($F$1&amp;F6667,定价因子!E:F,2,0)</f>
        <v>#N/A</v>
      </c>
      <c r="H6667" s="104" t="e">
        <f>C6667*PRODUCT(#REF!,#REF!,G6667,,#REF!,E6667)</f>
        <v>#N/A</v>
      </c>
    </row>
    <row r="6668" spans="3:8">
      <c r="C6668" t="e">
        <f>VLOOKUP(B6668,定价因子!L:M,2,0)</f>
        <v>#N/A</v>
      </c>
      <c r="E6668" t="e">
        <f>VLOOKUP($D$1&amp;D6668,定价因子!E:F,2,0)</f>
        <v>#N/A</v>
      </c>
      <c r="G6668" t="e">
        <f>VLOOKUP($F$1&amp;F6668,定价因子!E:F,2,0)</f>
        <v>#N/A</v>
      </c>
      <c r="H6668" s="104" t="e">
        <f>C6668*PRODUCT(#REF!,#REF!,G6668,,#REF!,E6668)</f>
        <v>#N/A</v>
      </c>
    </row>
    <row r="6669" spans="3:8">
      <c r="C6669" t="e">
        <f>VLOOKUP(B6669,定价因子!L:M,2,0)</f>
        <v>#N/A</v>
      </c>
      <c r="E6669" t="e">
        <f>VLOOKUP($D$1&amp;D6669,定价因子!E:F,2,0)</f>
        <v>#N/A</v>
      </c>
      <c r="G6669" t="e">
        <f>VLOOKUP($F$1&amp;F6669,定价因子!E:F,2,0)</f>
        <v>#N/A</v>
      </c>
      <c r="H6669" s="104" t="e">
        <f>C6669*PRODUCT(#REF!,#REF!,G6669,,#REF!,E6669)</f>
        <v>#N/A</v>
      </c>
    </row>
    <row r="6670" spans="3:8">
      <c r="C6670" t="e">
        <f>VLOOKUP(B6670,定价因子!L:M,2,0)</f>
        <v>#N/A</v>
      </c>
      <c r="E6670" t="e">
        <f>VLOOKUP($D$1&amp;D6670,定价因子!E:F,2,0)</f>
        <v>#N/A</v>
      </c>
      <c r="G6670" t="e">
        <f>VLOOKUP($F$1&amp;F6670,定价因子!E:F,2,0)</f>
        <v>#N/A</v>
      </c>
      <c r="H6670" s="104" t="e">
        <f>C6670*PRODUCT(#REF!,#REF!,G6670,,#REF!,E6670)</f>
        <v>#N/A</v>
      </c>
    </row>
    <row r="6671" spans="3:8">
      <c r="C6671" t="e">
        <f>VLOOKUP(B6671,定价因子!L:M,2,0)</f>
        <v>#N/A</v>
      </c>
      <c r="E6671" t="e">
        <f>VLOOKUP($D$1&amp;D6671,定价因子!E:F,2,0)</f>
        <v>#N/A</v>
      </c>
      <c r="G6671" t="e">
        <f>VLOOKUP($F$1&amp;F6671,定价因子!E:F,2,0)</f>
        <v>#N/A</v>
      </c>
      <c r="H6671" s="104" t="e">
        <f>C6671*PRODUCT(#REF!,#REF!,G6671,,#REF!,E6671)</f>
        <v>#N/A</v>
      </c>
    </row>
    <row r="6672" spans="3:8">
      <c r="C6672" t="e">
        <f>VLOOKUP(B6672,定价因子!L:M,2,0)</f>
        <v>#N/A</v>
      </c>
      <c r="E6672" t="e">
        <f>VLOOKUP($D$1&amp;D6672,定价因子!E:F,2,0)</f>
        <v>#N/A</v>
      </c>
      <c r="G6672" t="e">
        <f>VLOOKUP($F$1&amp;F6672,定价因子!E:F,2,0)</f>
        <v>#N/A</v>
      </c>
      <c r="H6672" s="104" t="e">
        <f>C6672*PRODUCT(#REF!,#REF!,G6672,,#REF!,E6672)</f>
        <v>#N/A</v>
      </c>
    </row>
    <row r="6673" spans="3:8">
      <c r="C6673" t="e">
        <f>VLOOKUP(B6673,定价因子!L:M,2,0)</f>
        <v>#N/A</v>
      </c>
      <c r="E6673" t="e">
        <f>VLOOKUP($D$1&amp;D6673,定价因子!E:F,2,0)</f>
        <v>#N/A</v>
      </c>
      <c r="G6673" t="e">
        <f>VLOOKUP($F$1&amp;F6673,定价因子!E:F,2,0)</f>
        <v>#N/A</v>
      </c>
      <c r="H6673" s="104" t="e">
        <f>C6673*PRODUCT(#REF!,#REF!,G6673,,#REF!,E6673)</f>
        <v>#N/A</v>
      </c>
    </row>
    <row r="6674" spans="3:8">
      <c r="C6674" t="e">
        <f>VLOOKUP(B6674,定价因子!L:M,2,0)</f>
        <v>#N/A</v>
      </c>
      <c r="E6674" t="e">
        <f>VLOOKUP($D$1&amp;D6674,定价因子!E:F,2,0)</f>
        <v>#N/A</v>
      </c>
      <c r="G6674" t="e">
        <f>VLOOKUP($F$1&amp;F6674,定价因子!E:F,2,0)</f>
        <v>#N/A</v>
      </c>
      <c r="H6674" s="104" t="e">
        <f>C6674*PRODUCT(#REF!,#REF!,G6674,,#REF!,E6674)</f>
        <v>#N/A</v>
      </c>
    </row>
    <row r="6675" spans="3:8">
      <c r="C6675" t="e">
        <f>VLOOKUP(B6675,定价因子!L:M,2,0)</f>
        <v>#N/A</v>
      </c>
      <c r="E6675" t="e">
        <f>VLOOKUP($D$1&amp;D6675,定价因子!E:F,2,0)</f>
        <v>#N/A</v>
      </c>
      <c r="G6675" t="e">
        <f>VLOOKUP($F$1&amp;F6675,定价因子!E:F,2,0)</f>
        <v>#N/A</v>
      </c>
      <c r="H6675" s="104" t="e">
        <f>C6675*PRODUCT(#REF!,#REF!,G6675,,#REF!,E6675)</f>
        <v>#N/A</v>
      </c>
    </row>
    <row r="6676" spans="3:8">
      <c r="C6676" t="e">
        <f>VLOOKUP(B6676,定价因子!L:M,2,0)</f>
        <v>#N/A</v>
      </c>
      <c r="E6676" t="e">
        <f>VLOOKUP($D$1&amp;D6676,定价因子!E:F,2,0)</f>
        <v>#N/A</v>
      </c>
      <c r="G6676" t="e">
        <f>VLOOKUP($F$1&amp;F6676,定价因子!E:F,2,0)</f>
        <v>#N/A</v>
      </c>
      <c r="H6676" s="104" t="e">
        <f>C6676*PRODUCT(#REF!,#REF!,G6676,,#REF!,E6676)</f>
        <v>#N/A</v>
      </c>
    </row>
    <row r="6677" spans="3:8">
      <c r="C6677" t="e">
        <f>VLOOKUP(B6677,定价因子!L:M,2,0)</f>
        <v>#N/A</v>
      </c>
      <c r="E6677" t="e">
        <f>VLOOKUP($D$1&amp;D6677,定价因子!E:F,2,0)</f>
        <v>#N/A</v>
      </c>
      <c r="G6677" t="e">
        <f>VLOOKUP($F$1&amp;F6677,定价因子!E:F,2,0)</f>
        <v>#N/A</v>
      </c>
      <c r="H6677" s="104" t="e">
        <f>C6677*PRODUCT(#REF!,#REF!,G6677,,#REF!,E6677)</f>
        <v>#N/A</v>
      </c>
    </row>
    <row r="6678" spans="3:8">
      <c r="C6678" t="e">
        <f>VLOOKUP(B6678,定价因子!L:M,2,0)</f>
        <v>#N/A</v>
      </c>
      <c r="E6678" t="e">
        <f>VLOOKUP($D$1&amp;D6678,定价因子!E:F,2,0)</f>
        <v>#N/A</v>
      </c>
      <c r="G6678" t="e">
        <f>VLOOKUP($F$1&amp;F6678,定价因子!E:F,2,0)</f>
        <v>#N/A</v>
      </c>
      <c r="H6678" s="104" t="e">
        <f>C6678*PRODUCT(#REF!,#REF!,G6678,,#REF!,E6678)</f>
        <v>#N/A</v>
      </c>
    </row>
    <row r="6679" spans="3:8">
      <c r="C6679" t="e">
        <f>VLOOKUP(B6679,定价因子!L:M,2,0)</f>
        <v>#N/A</v>
      </c>
      <c r="E6679" t="e">
        <f>VLOOKUP($D$1&amp;D6679,定价因子!E:F,2,0)</f>
        <v>#N/A</v>
      </c>
      <c r="G6679" t="e">
        <f>VLOOKUP($F$1&amp;F6679,定价因子!E:F,2,0)</f>
        <v>#N/A</v>
      </c>
      <c r="H6679" s="104" t="e">
        <f>C6679*PRODUCT(#REF!,#REF!,G6679,,#REF!,E6679)</f>
        <v>#N/A</v>
      </c>
    </row>
    <row r="6680" spans="3:8">
      <c r="C6680" t="e">
        <f>VLOOKUP(B6680,定价因子!L:M,2,0)</f>
        <v>#N/A</v>
      </c>
      <c r="E6680" t="e">
        <f>VLOOKUP($D$1&amp;D6680,定价因子!E:F,2,0)</f>
        <v>#N/A</v>
      </c>
      <c r="G6680" t="e">
        <f>VLOOKUP($F$1&amp;F6680,定价因子!E:F,2,0)</f>
        <v>#N/A</v>
      </c>
      <c r="H6680" s="104" t="e">
        <f>C6680*PRODUCT(#REF!,#REF!,G6680,,#REF!,E6680)</f>
        <v>#N/A</v>
      </c>
    </row>
    <row r="6681" spans="3:8">
      <c r="C6681" t="e">
        <f>VLOOKUP(B6681,定价因子!L:M,2,0)</f>
        <v>#N/A</v>
      </c>
      <c r="E6681" t="e">
        <f>VLOOKUP($D$1&amp;D6681,定价因子!E:F,2,0)</f>
        <v>#N/A</v>
      </c>
      <c r="G6681" t="e">
        <f>VLOOKUP($F$1&amp;F6681,定价因子!E:F,2,0)</f>
        <v>#N/A</v>
      </c>
      <c r="H6681" s="104" t="e">
        <f>C6681*PRODUCT(#REF!,#REF!,G6681,,#REF!,E6681)</f>
        <v>#N/A</v>
      </c>
    </row>
    <row r="6682" spans="3:8">
      <c r="C6682" t="e">
        <f>VLOOKUP(B6682,定价因子!L:M,2,0)</f>
        <v>#N/A</v>
      </c>
      <c r="E6682" t="e">
        <f>VLOOKUP($D$1&amp;D6682,定价因子!E:F,2,0)</f>
        <v>#N/A</v>
      </c>
      <c r="G6682" t="e">
        <f>VLOOKUP($F$1&amp;F6682,定价因子!E:F,2,0)</f>
        <v>#N/A</v>
      </c>
      <c r="H6682" s="104" t="e">
        <f>C6682*PRODUCT(#REF!,#REF!,G6682,,#REF!,E6682)</f>
        <v>#N/A</v>
      </c>
    </row>
    <row r="6683" spans="3:8">
      <c r="C6683" t="e">
        <f>VLOOKUP(B6683,定价因子!L:M,2,0)</f>
        <v>#N/A</v>
      </c>
      <c r="E6683" t="e">
        <f>VLOOKUP($D$1&amp;D6683,定价因子!E:F,2,0)</f>
        <v>#N/A</v>
      </c>
      <c r="G6683" t="e">
        <f>VLOOKUP($F$1&amp;F6683,定价因子!E:F,2,0)</f>
        <v>#N/A</v>
      </c>
      <c r="H6683" s="104" t="e">
        <f>C6683*PRODUCT(#REF!,#REF!,G6683,,#REF!,E6683)</f>
        <v>#N/A</v>
      </c>
    </row>
    <row r="6684" spans="3:8">
      <c r="C6684" t="e">
        <f>VLOOKUP(B6684,定价因子!L:M,2,0)</f>
        <v>#N/A</v>
      </c>
      <c r="E6684" t="e">
        <f>VLOOKUP($D$1&amp;D6684,定价因子!E:F,2,0)</f>
        <v>#N/A</v>
      </c>
      <c r="G6684" t="e">
        <f>VLOOKUP($F$1&amp;F6684,定价因子!E:F,2,0)</f>
        <v>#N/A</v>
      </c>
      <c r="H6684" s="104" t="e">
        <f>C6684*PRODUCT(#REF!,#REF!,G6684,,#REF!,E6684)</f>
        <v>#N/A</v>
      </c>
    </row>
    <row r="6685" spans="3:8">
      <c r="C6685" t="e">
        <f>VLOOKUP(B6685,定价因子!L:M,2,0)</f>
        <v>#N/A</v>
      </c>
      <c r="E6685" t="e">
        <f>VLOOKUP($D$1&amp;D6685,定价因子!E:F,2,0)</f>
        <v>#N/A</v>
      </c>
      <c r="G6685" t="e">
        <f>VLOOKUP($F$1&amp;F6685,定价因子!E:F,2,0)</f>
        <v>#N/A</v>
      </c>
      <c r="H6685" s="104" t="e">
        <f>C6685*PRODUCT(#REF!,#REF!,G6685,,#REF!,E6685)</f>
        <v>#N/A</v>
      </c>
    </row>
    <row r="6686" spans="3:8">
      <c r="C6686" t="e">
        <f>VLOOKUP(B6686,定价因子!L:M,2,0)</f>
        <v>#N/A</v>
      </c>
      <c r="E6686" t="e">
        <f>VLOOKUP($D$1&amp;D6686,定价因子!E:F,2,0)</f>
        <v>#N/A</v>
      </c>
      <c r="G6686" t="e">
        <f>VLOOKUP($F$1&amp;F6686,定价因子!E:F,2,0)</f>
        <v>#N/A</v>
      </c>
      <c r="H6686" s="104" t="e">
        <f>C6686*PRODUCT(#REF!,#REF!,G6686,,#REF!,E6686)</f>
        <v>#N/A</v>
      </c>
    </row>
    <row r="6687" spans="3:8">
      <c r="C6687" t="e">
        <f>VLOOKUP(B6687,定价因子!L:M,2,0)</f>
        <v>#N/A</v>
      </c>
      <c r="E6687" t="e">
        <f>VLOOKUP($D$1&amp;D6687,定价因子!E:F,2,0)</f>
        <v>#N/A</v>
      </c>
      <c r="G6687" t="e">
        <f>VLOOKUP($F$1&amp;F6687,定价因子!E:F,2,0)</f>
        <v>#N/A</v>
      </c>
      <c r="H6687" s="104" t="e">
        <f>C6687*PRODUCT(#REF!,#REF!,G6687,,#REF!,E6687)</f>
        <v>#N/A</v>
      </c>
    </row>
    <row r="6688" spans="3:8">
      <c r="C6688" t="e">
        <f>VLOOKUP(B6688,定价因子!L:M,2,0)</f>
        <v>#N/A</v>
      </c>
      <c r="E6688" t="e">
        <f>VLOOKUP($D$1&amp;D6688,定价因子!E:F,2,0)</f>
        <v>#N/A</v>
      </c>
      <c r="G6688" t="e">
        <f>VLOOKUP($F$1&amp;F6688,定价因子!E:F,2,0)</f>
        <v>#N/A</v>
      </c>
      <c r="H6688" s="104" t="e">
        <f>C6688*PRODUCT(#REF!,#REF!,G6688,,#REF!,E6688)</f>
        <v>#N/A</v>
      </c>
    </row>
    <row r="6689" spans="3:8">
      <c r="C6689" t="e">
        <f>VLOOKUP(B6689,定价因子!L:M,2,0)</f>
        <v>#N/A</v>
      </c>
      <c r="E6689" t="e">
        <f>VLOOKUP($D$1&amp;D6689,定价因子!E:F,2,0)</f>
        <v>#N/A</v>
      </c>
      <c r="G6689" t="e">
        <f>VLOOKUP($F$1&amp;F6689,定价因子!E:F,2,0)</f>
        <v>#N/A</v>
      </c>
      <c r="H6689" s="104" t="e">
        <f>C6689*PRODUCT(#REF!,#REF!,G6689,,#REF!,E6689)</f>
        <v>#N/A</v>
      </c>
    </row>
    <row r="6690" spans="3:8">
      <c r="C6690" t="e">
        <f>VLOOKUP(B6690,定价因子!L:M,2,0)</f>
        <v>#N/A</v>
      </c>
      <c r="E6690" t="e">
        <f>VLOOKUP($D$1&amp;D6690,定价因子!E:F,2,0)</f>
        <v>#N/A</v>
      </c>
      <c r="G6690" t="e">
        <f>VLOOKUP($F$1&amp;F6690,定价因子!E:F,2,0)</f>
        <v>#N/A</v>
      </c>
      <c r="H6690" s="104" t="e">
        <f>C6690*PRODUCT(#REF!,#REF!,G6690,,#REF!,E6690)</f>
        <v>#N/A</v>
      </c>
    </row>
    <row r="6691" spans="3:8">
      <c r="C6691" t="e">
        <f>VLOOKUP(B6691,定价因子!L:M,2,0)</f>
        <v>#N/A</v>
      </c>
      <c r="E6691" t="e">
        <f>VLOOKUP($D$1&amp;D6691,定价因子!E:F,2,0)</f>
        <v>#N/A</v>
      </c>
      <c r="G6691" t="e">
        <f>VLOOKUP($F$1&amp;F6691,定价因子!E:F,2,0)</f>
        <v>#N/A</v>
      </c>
      <c r="H6691" s="104" t="e">
        <f>C6691*PRODUCT(#REF!,#REF!,G6691,,#REF!,E6691)</f>
        <v>#N/A</v>
      </c>
    </row>
    <row r="6692" spans="3:8">
      <c r="C6692" t="e">
        <f>VLOOKUP(B6692,定价因子!L:M,2,0)</f>
        <v>#N/A</v>
      </c>
      <c r="E6692" t="e">
        <f>VLOOKUP($D$1&amp;D6692,定价因子!E:F,2,0)</f>
        <v>#N/A</v>
      </c>
      <c r="G6692" t="e">
        <f>VLOOKUP($F$1&amp;F6692,定价因子!E:F,2,0)</f>
        <v>#N/A</v>
      </c>
      <c r="H6692" s="104" t="e">
        <f>C6692*PRODUCT(#REF!,#REF!,G6692,,#REF!,E6692)</f>
        <v>#N/A</v>
      </c>
    </row>
    <row r="6693" spans="3:8">
      <c r="C6693" t="e">
        <f>VLOOKUP(B6693,定价因子!L:M,2,0)</f>
        <v>#N/A</v>
      </c>
      <c r="E6693" t="e">
        <f>VLOOKUP($D$1&amp;D6693,定价因子!E:F,2,0)</f>
        <v>#N/A</v>
      </c>
      <c r="G6693" t="e">
        <f>VLOOKUP($F$1&amp;F6693,定价因子!E:F,2,0)</f>
        <v>#N/A</v>
      </c>
      <c r="H6693" s="104" t="e">
        <f>C6693*PRODUCT(#REF!,#REF!,G6693,,#REF!,E6693)</f>
        <v>#N/A</v>
      </c>
    </row>
    <row r="6694" spans="3:8">
      <c r="C6694" t="e">
        <f>VLOOKUP(B6694,定价因子!L:M,2,0)</f>
        <v>#N/A</v>
      </c>
      <c r="E6694" t="e">
        <f>VLOOKUP($D$1&amp;D6694,定价因子!E:F,2,0)</f>
        <v>#N/A</v>
      </c>
      <c r="G6694" t="e">
        <f>VLOOKUP($F$1&amp;F6694,定价因子!E:F,2,0)</f>
        <v>#N/A</v>
      </c>
      <c r="H6694" s="104" t="e">
        <f>C6694*PRODUCT(#REF!,#REF!,G6694,,#REF!,E6694)</f>
        <v>#N/A</v>
      </c>
    </row>
    <row r="6695" spans="3:8">
      <c r="C6695" t="e">
        <f>VLOOKUP(B6695,定价因子!L:M,2,0)</f>
        <v>#N/A</v>
      </c>
      <c r="E6695" t="e">
        <f>VLOOKUP($D$1&amp;D6695,定价因子!E:F,2,0)</f>
        <v>#N/A</v>
      </c>
      <c r="G6695" t="e">
        <f>VLOOKUP($F$1&amp;F6695,定价因子!E:F,2,0)</f>
        <v>#N/A</v>
      </c>
      <c r="H6695" s="104" t="e">
        <f>C6695*PRODUCT(#REF!,#REF!,G6695,,#REF!,E6695)</f>
        <v>#N/A</v>
      </c>
    </row>
    <row r="6696" spans="3:8">
      <c r="C6696" t="e">
        <f>VLOOKUP(B6696,定价因子!L:M,2,0)</f>
        <v>#N/A</v>
      </c>
      <c r="E6696" t="e">
        <f>VLOOKUP($D$1&amp;D6696,定价因子!E:F,2,0)</f>
        <v>#N/A</v>
      </c>
      <c r="G6696" t="e">
        <f>VLOOKUP($F$1&amp;F6696,定价因子!E:F,2,0)</f>
        <v>#N/A</v>
      </c>
      <c r="H6696" s="104" t="e">
        <f>C6696*PRODUCT(#REF!,#REF!,G6696,,#REF!,E6696)</f>
        <v>#N/A</v>
      </c>
    </row>
    <row r="6697" spans="3:8">
      <c r="C6697" t="e">
        <f>VLOOKUP(B6697,定价因子!L:M,2,0)</f>
        <v>#N/A</v>
      </c>
      <c r="E6697" t="e">
        <f>VLOOKUP($D$1&amp;D6697,定价因子!E:F,2,0)</f>
        <v>#N/A</v>
      </c>
      <c r="G6697" t="e">
        <f>VLOOKUP($F$1&amp;F6697,定价因子!E:F,2,0)</f>
        <v>#N/A</v>
      </c>
      <c r="H6697" s="104" t="e">
        <f>C6697*PRODUCT(#REF!,#REF!,G6697,,#REF!,E6697)</f>
        <v>#N/A</v>
      </c>
    </row>
    <row r="6698" spans="3:8">
      <c r="C6698" t="e">
        <f>VLOOKUP(B6698,定价因子!L:M,2,0)</f>
        <v>#N/A</v>
      </c>
      <c r="E6698" t="e">
        <f>VLOOKUP($D$1&amp;D6698,定价因子!E:F,2,0)</f>
        <v>#N/A</v>
      </c>
      <c r="G6698" t="e">
        <f>VLOOKUP($F$1&amp;F6698,定价因子!E:F,2,0)</f>
        <v>#N/A</v>
      </c>
      <c r="H6698" s="104" t="e">
        <f>C6698*PRODUCT(#REF!,#REF!,G6698,,#REF!,E6698)</f>
        <v>#N/A</v>
      </c>
    </row>
    <row r="6699" spans="3:8">
      <c r="C6699" t="e">
        <f>VLOOKUP(B6699,定价因子!L:M,2,0)</f>
        <v>#N/A</v>
      </c>
      <c r="E6699" t="e">
        <f>VLOOKUP($D$1&amp;D6699,定价因子!E:F,2,0)</f>
        <v>#N/A</v>
      </c>
      <c r="G6699" t="e">
        <f>VLOOKUP($F$1&amp;F6699,定价因子!E:F,2,0)</f>
        <v>#N/A</v>
      </c>
      <c r="H6699" s="104" t="e">
        <f>C6699*PRODUCT(#REF!,#REF!,G6699,,#REF!,E6699)</f>
        <v>#N/A</v>
      </c>
    </row>
    <row r="6700" spans="3:8">
      <c r="C6700" t="e">
        <f>VLOOKUP(B6700,定价因子!L:M,2,0)</f>
        <v>#N/A</v>
      </c>
      <c r="E6700" t="e">
        <f>VLOOKUP($D$1&amp;D6700,定价因子!E:F,2,0)</f>
        <v>#N/A</v>
      </c>
      <c r="G6700" t="e">
        <f>VLOOKUP($F$1&amp;F6700,定价因子!E:F,2,0)</f>
        <v>#N/A</v>
      </c>
      <c r="H6700" s="104" t="e">
        <f>C6700*PRODUCT(#REF!,#REF!,G6700,,#REF!,E6700)</f>
        <v>#N/A</v>
      </c>
    </row>
    <row r="6701" spans="3:8">
      <c r="C6701" t="e">
        <f>VLOOKUP(B6701,定价因子!L:M,2,0)</f>
        <v>#N/A</v>
      </c>
      <c r="E6701" t="e">
        <f>VLOOKUP($D$1&amp;D6701,定价因子!E:F,2,0)</f>
        <v>#N/A</v>
      </c>
      <c r="G6701" t="e">
        <f>VLOOKUP($F$1&amp;F6701,定价因子!E:F,2,0)</f>
        <v>#N/A</v>
      </c>
      <c r="H6701" s="104" t="e">
        <f>C6701*PRODUCT(#REF!,#REF!,G6701,,#REF!,E6701)</f>
        <v>#N/A</v>
      </c>
    </row>
    <row r="6702" spans="3:8">
      <c r="C6702" t="e">
        <f>VLOOKUP(B6702,定价因子!L:M,2,0)</f>
        <v>#N/A</v>
      </c>
      <c r="E6702" t="e">
        <f>VLOOKUP($D$1&amp;D6702,定价因子!E:F,2,0)</f>
        <v>#N/A</v>
      </c>
      <c r="G6702" t="e">
        <f>VLOOKUP($F$1&amp;F6702,定价因子!E:F,2,0)</f>
        <v>#N/A</v>
      </c>
      <c r="H6702" s="104" t="e">
        <f>C6702*PRODUCT(#REF!,#REF!,G6702,,#REF!,E6702)</f>
        <v>#N/A</v>
      </c>
    </row>
    <row r="6703" spans="3:8">
      <c r="C6703" t="e">
        <f>VLOOKUP(B6703,定价因子!L:M,2,0)</f>
        <v>#N/A</v>
      </c>
      <c r="E6703" t="e">
        <f>VLOOKUP($D$1&amp;D6703,定价因子!E:F,2,0)</f>
        <v>#N/A</v>
      </c>
      <c r="G6703" t="e">
        <f>VLOOKUP($F$1&amp;F6703,定价因子!E:F,2,0)</f>
        <v>#N/A</v>
      </c>
      <c r="H6703" s="104" t="e">
        <f>C6703*PRODUCT(#REF!,#REF!,G6703,,#REF!,E6703)</f>
        <v>#N/A</v>
      </c>
    </row>
    <row r="6704" spans="3:8">
      <c r="C6704" t="e">
        <f>VLOOKUP(B6704,定价因子!L:M,2,0)</f>
        <v>#N/A</v>
      </c>
      <c r="E6704" t="e">
        <f>VLOOKUP($D$1&amp;D6704,定价因子!E:F,2,0)</f>
        <v>#N/A</v>
      </c>
      <c r="G6704" t="e">
        <f>VLOOKUP($F$1&amp;F6704,定价因子!E:F,2,0)</f>
        <v>#N/A</v>
      </c>
      <c r="H6704" s="104" t="e">
        <f>C6704*PRODUCT(#REF!,#REF!,G6704,,#REF!,E6704)</f>
        <v>#N/A</v>
      </c>
    </row>
    <row r="6705" spans="3:8">
      <c r="C6705" t="e">
        <f>VLOOKUP(B6705,定价因子!L:M,2,0)</f>
        <v>#N/A</v>
      </c>
      <c r="E6705" t="e">
        <f>VLOOKUP($D$1&amp;D6705,定价因子!E:F,2,0)</f>
        <v>#N/A</v>
      </c>
      <c r="G6705" t="e">
        <f>VLOOKUP($F$1&amp;F6705,定价因子!E:F,2,0)</f>
        <v>#N/A</v>
      </c>
      <c r="H6705" s="104" t="e">
        <f>C6705*PRODUCT(#REF!,#REF!,G6705,,#REF!,E6705)</f>
        <v>#N/A</v>
      </c>
    </row>
    <row r="6706" spans="3:8">
      <c r="C6706" t="e">
        <f>VLOOKUP(B6706,定价因子!L:M,2,0)</f>
        <v>#N/A</v>
      </c>
      <c r="E6706" t="e">
        <f>VLOOKUP($D$1&amp;D6706,定价因子!E:F,2,0)</f>
        <v>#N/A</v>
      </c>
      <c r="G6706" t="e">
        <f>VLOOKUP($F$1&amp;F6706,定价因子!E:F,2,0)</f>
        <v>#N/A</v>
      </c>
      <c r="H6706" s="104" t="e">
        <f>C6706*PRODUCT(#REF!,#REF!,G6706,,#REF!,E6706)</f>
        <v>#N/A</v>
      </c>
    </row>
    <row r="6707" spans="3:8">
      <c r="C6707" t="e">
        <f>VLOOKUP(B6707,定价因子!L:M,2,0)</f>
        <v>#N/A</v>
      </c>
      <c r="E6707" t="e">
        <f>VLOOKUP($D$1&amp;D6707,定价因子!E:F,2,0)</f>
        <v>#N/A</v>
      </c>
      <c r="G6707" t="e">
        <f>VLOOKUP($F$1&amp;F6707,定价因子!E:F,2,0)</f>
        <v>#N/A</v>
      </c>
      <c r="H6707" s="104" t="e">
        <f>C6707*PRODUCT(#REF!,#REF!,G6707,,#REF!,E6707)</f>
        <v>#N/A</v>
      </c>
    </row>
    <row r="6708" spans="3:8">
      <c r="C6708" t="e">
        <f>VLOOKUP(B6708,定价因子!L:M,2,0)</f>
        <v>#N/A</v>
      </c>
      <c r="E6708" t="e">
        <f>VLOOKUP($D$1&amp;D6708,定价因子!E:F,2,0)</f>
        <v>#N/A</v>
      </c>
      <c r="G6708" t="e">
        <f>VLOOKUP($F$1&amp;F6708,定价因子!E:F,2,0)</f>
        <v>#N/A</v>
      </c>
      <c r="H6708" s="104" t="e">
        <f>C6708*PRODUCT(#REF!,#REF!,G6708,,#REF!,E6708)</f>
        <v>#N/A</v>
      </c>
    </row>
    <row r="6709" spans="3:8">
      <c r="C6709" t="e">
        <f>VLOOKUP(B6709,定价因子!L:M,2,0)</f>
        <v>#N/A</v>
      </c>
      <c r="E6709" t="e">
        <f>VLOOKUP($D$1&amp;D6709,定价因子!E:F,2,0)</f>
        <v>#N/A</v>
      </c>
      <c r="G6709" t="e">
        <f>VLOOKUP($F$1&amp;F6709,定价因子!E:F,2,0)</f>
        <v>#N/A</v>
      </c>
      <c r="H6709" s="104" t="e">
        <f>C6709*PRODUCT(#REF!,#REF!,G6709,,#REF!,E6709)</f>
        <v>#N/A</v>
      </c>
    </row>
    <row r="6710" spans="3:8">
      <c r="C6710" t="e">
        <f>VLOOKUP(B6710,定价因子!L:M,2,0)</f>
        <v>#N/A</v>
      </c>
      <c r="E6710" t="e">
        <f>VLOOKUP($D$1&amp;D6710,定价因子!E:F,2,0)</f>
        <v>#N/A</v>
      </c>
      <c r="G6710" t="e">
        <f>VLOOKUP($F$1&amp;F6710,定价因子!E:F,2,0)</f>
        <v>#N/A</v>
      </c>
      <c r="H6710" s="104" t="e">
        <f>C6710*PRODUCT(#REF!,#REF!,G6710,,#REF!,E6710)</f>
        <v>#N/A</v>
      </c>
    </row>
    <row r="6711" spans="3:8">
      <c r="C6711" t="e">
        <f>VLOOKUP(B6711,定价因子!L:M,2,0)</f>
        <v>#N/A</v>
      </c>
      <c r="E6711" t="e">
        <f>VLOOKUP($D$1&amp;D6711,定价因子!E:F,2,0)</f>
        <v>#N/A</v>
      </c>
      <c r="G6711" t="e">
        <f>VLOOKUP($F$1&amp;F6711,定价因子!E:F,2,0)</f>
        <v>#N/A</v>
      </c>
      <c r="H6711" s="104" t="e">
        <f>C6711*PRODUCT(#REF!,#REF!,G6711,,#REF!,E6711)</f>
        <v>#N/A</v>
      </c>
    </row>
    <row r="6712" spans="3:8">
      <c r="C6712" t="e">
        <f>VLOOKUP(B6712,定价因子!L:M,2,0)</f>
        <v>#N/A</v>
      </c>
      <c r="E6712" t="e">
        <f>VLOOKUP($D$1&amp;D6712,定价因子!E:F,2,0)</f>
        <v>#N/A</v>
      </c>
      <c r="G6712" t="e">
        <f>VLOOKUP($F$1&amp;F6712,定价因子!E:F,2,0)</f>
        <v>#N/A</v>
      </c>
      <c r="H6712" s="104" t="e">
        <f>C6712*PRODUCT(#REF!,#REF!,G6712,,#REF!,E6712)</f>
        <v>#N/A</v>
      </c>
    </row>
    <row r="6713" spans="3:8">
      <c r="C6713" t="e">
        <f>VLOOKUP(B6713,定价因子!L:M,2,0)</f>
        <v>#N/A</v>
      </c>
      <c r="E6713" t="e">
        <f>VLOOKUP($D$1&amp;D6713,定价因子!E:F,2,0)</f>
        <v>#N/A</v>
      </c>
      <c r="G6713" t="e">
        <f>VLOOKUP($F$1&amp;F6713,定价因子!E:F,2,0)</f>
        <v>#N/A</v>
      </c>
      <c r="H6713" s="104" t="e">
        <f>C6713*PRODUCT(#REF!,#REF!,G6713,,#REF!,E6713)</f>
        <v>#N/A</v>
      </c>
    </row>
    <row r="6714" spans="3:8">
      <c r="C6714" t="e">
        <f>VLOOKUP(B6714,定价因子!L:M,2,0)</f>
        <v>#N/A</v>
      </c>
      <c r="E6714" t="e">
        <f>VLOOKUP($D$1&amp;D6714,定价因子!E:F,2,0)</f>
        <v>#N/A</v>
      </c>
      <c r="G6714" t="e">
        <f>VLOOKUP($F$1&amp;F6714,定价因子!E:F,2,0)</f>
        <v>#N/A</v>
      </c>
      <c r="H6714" s="104" t="e">
        <f>C6714*PRODUCT(#REF!,#REF!,G6714,,#REF!,E6714)</f>
        <v>#N/A</v>
      </c>
    </row>
    <row r="6715" spans="3:8">
      <c r="C6715" t="e">
        <f>VLOOKUP(B6715,定价因子!L:M,2,0)</f>
        <v>#N/A</v>
      </c>
      <c r="E6715" t="e">
        <f>VLOOKUP($D$1&amp;D6715,定价因子!E:F,2,0)</f>
        <v>#N/A</v>
      </c>
      <c r="G6715" t="e">
        <f>VLOOKUP($F$1&amp;F6715,定价因子!E:F,2,0)</f>
        <v>#N/A</v>
      </c>
      <c r="H6715" s="104" t="e">
        <f>C6715*PRODUCT(#REF!,#REF!,G6715,,#REF!,E6715)</f>
        <v>#N/A</v>
      </c>
    </row>
    <row r="6716" spans="3:8">
      <c r="C6716" t="e">
        <f>VLOOKUP(B6716,定价因子!L:M,2,0)</f>
        <v>#N/A</v>
      </c>
      <c r="E6716" t="e">
        <f>VLOOKUP($D$1&amp;D6716,定价因子!E:F,2,0)</f>
        <v>#N/A</v>
      </c>
      <c r="G6716" t="e">
        <f>VLOOKUP($F$1&amp;F6716,定价因子!E:F,2,0)</f>
        <v>#N/A</v>
      </c>
      <c r="H6716" s="104" t="e">
        <f>C6716*PRODUCT(#REF!,#REF!,G6716,,#REF!,E6716)</f>
        <v>#N/A</v>
      </c>
    </row>
    <row r="6717" spans="3:8">
      <c r="C6717" t="e">
        <f>VLOOKUP(B6717,定价因子!L:M,2,0)</f>
        <v>#N/A</v>
      </c>
      <c r="E6717" t="e">
        <f>VLOOKUP($D$1&amp;D6717,定价因子!E:F,2,0)</f>
        <v>#N/A</v>
      </c>
      <c r="G6717" t="e">
        <f>VLOOKUP($F$1&amp;F6717,定价因子!E:F,2,0)</f>
        <v>#N/A</v>
      </c>
      <c r="H6717" s="104" t="e">
        <f>C6717*PRODUCT(#REF!,#REF!,G6717,,#REF!,E6717)</f>
        <v>#N/A</v>
      </c>
    </row>
    <row r="6718" spans="3:8">
      <c r="C6718" t="e">
        <f>VLOOKUP(B6718,定价因子!L:M,2,0)</f>
        <v>#N/A</v>
      </c>
      <c r="E6718" t="e">
        <f>VLOOKUP($D$1&amp;D6718,定价因子!E:F,2,0)</f>
        <v>#N/A</v>
      </c>
      <c r="G6718" t="e">
        <f>VLOOKUP($F$1&amp;F6718,定价因子!E:F,2,0)</f>
        <v>#N/A</v>
      </c>
      <c r="H6718" s="104" t="e">
        <f>C6718*PRODUCT(#REF!,#REF!,G6718,,#REF!,E6718)</f>
        <v>#N/A</v>
      </c>
    </row>
    <row r="6719" spans="3:8">
      <c r="C6719" t="e">
        <f>VLOOKUP(B6719,定价因子!L:M,2,0)</f>
        <v>#N/A</v>
      </c>
      <c r="E6719" t="e">
        <f>VLOOKUP($D$1&amp;D6719,定价因子!E:F,2,0)</f>
        <v>#N/A</v>
      </c>
      <c r="G6719" t="e">
        <f>VLOOKUP($F$1&amp;F6719,定价因子!E:F,2,0)</f>
        <v>#N/A</v>
      </c>
      <c r="H6719" s="104" t="e">
        <f>C6719*PRODUCT(#REF!,#REF!,G6719,,#REF!,E6719)</f>
        <v>#N/A</v>
      </c>
    </row>
    <row r="6720" spans="3:8">
      <c r="C6720" t="e">
        <f>VLOOKUP(B6720,定价因子!L:M,2,0)</f>
        <v>#N/A</v>
      </c>
      <c r="E6720" t="e">
        <f>VLOOKUP($D$1&amp;D6720,定价因子!E:F,2,0)</f>
        <v>#N/A</v>
      </c>
      <c r="G6720" t="e">
        <f>VLOOKUP($F$1&amp;F6720,定价因子!E:F,2,0)</f>
        <v>#N/A</v>
      </c>
      <c r="H6720" s="104" t="e">
        <f>C6720*PRODUCT(#REF!,#REF!,G6720,,#REF!,E6720)</f>
        <v>#N/A</v>
      </c>
    </row>
    <row r="6721" spans="3:8">
      <c r="C6721" t="e">
        <f>VLOOKUP(B6721,定价因子!L:M,2,0)</f>
        <v>#N/A</v>
      </c>
      <c r="E6721" t="e">
        <f>VLOOKUP($D$1&amp;D6721,定价因子!E:F,2,0)</f>
        <v>#N/A</v>
      </c>
      <c r="G6721" t="e">
        <f>VLOOKUP($F$1&amp;F6721,定价因子!E:F,2,0)</f>
        <v>#N/A</v>
      </c>
      <c r="H6721" s="104" t="e">
        <f>C6721*PRODUCT(#REF!,#REF!,G6721,,#REF!,E6721)</f>
        <v>#N/A</v>
      </c>
    </row>
    <row r="6722" spans="3:8">
      <c r="C6722" t="e">
        <f>VLOOKUP(B6722,定价因子!L:M,2,0)</f>
        <v>#N/A</v>
      </c>
      <c r="E6722" t="e">
        <f>VLOOKUP($D$1&amp;D6722,定价因子!E:F,2,0)</f>
        <v>#N/A</v>
      </c>
      <c r="G6722" t="e">
        <f>VLOOKUP($F$1&amp;F6722,定价因子!E:F,2,0)</f>
        <v>#N/A</v>
      </c>
      <c r="H6722" s="104" t="e">
        <f>C6722*PRODUCT(#REF!,#REF!,G6722,,#REF!,E6722)</f>
        <v>#N/A</v>
      </c>
    </row>
    <row r="6723" spans="3:8">
      <c r="C6723" t="e">
        <f>VLOOKUP(B6723,定价因子!L:M,2,0)</f>
        <v>#N/A</v>
      </c>
      <c r="E6723" t="e">
        <f>VLOOKUP($D$1&amp;D6723,定价因子!E:F,2,0)</f>
        <v>#N/A</v>
      </c>
      <c r="G6723" t="e">
        <f>VLOOKUP($F$1&amp;F6723,定价因子!E:F,2,0)</f>
        <v>#N/A</v>
      </c>
      <c r="H6723" s="104" t="e">
        <f>C6723*PRODUCT(#REF!,#REF!,G6723,,#REF!,E6723)</f>
        <v>#N/A</v>
      </c>
    </row>
    <row r="6724" spans="3:8">
      <c r="C6724" t="e">
        <f>VLOOKUP(B6724,定价因子!L:M,2,0)</f>
        <v>#N/A</v>
      </c>
      <c r="E6724" t="e">
        <f>VLOOKUP($D$1&amp;D6724,定价因子!E:F,2,0)</f>
        <v>#N/A</v>
      </c>
      <c r="G6724" t="e">
        <f>VLOOKUP($F$1&amp;F6724,定价因子!E:F,2,0)</f>
        <v>#N/A</v>
      </c>
      <c r="H6724" s="104" t="e">
        <f>C6724*PRODUCT(#REF!,#REF!,G6724,,#REF!,E6724)</f>
        <v>#N/A</v>
      </c>
    </row>
    <row r="6725" spans="3:8">
      <c r="C6725" t="e">
        <f>VLOOKUP(B6725,定价因子!L:M,2,0)</f>
        <v>#N/A</v>
      </c>
      <c r="E6725" t="e">
        <f>VLOOKUP($D$1&amp;D6725,定价因子!E:F,2,0)</f>
        <v>#N/A</v>
      </c>
      <c r="G6725" t="e">
        <f>VLOOKUP($F$1&amp;F6725,定价因子!E:F,2,0)</f>
        <v>#N/A</v>
      </c>
      <c r="H6725" s="104" t="e">
        <f>C6725*PRODUCT(#REF!,#REF!,G6725,,#REF!,E6725)</f>
        <v>#N/A</v>
      </c>
    </row>
    <row r="6726" spans="3:8">
      <c r="C6726" t="e">
        <f>VLOOKUP(B6726,定价因子!L:M,2,0)</f>
        <v>#N/A</v>
      </c>
      <c r="E6726" t="e">
        <f>VLOOKUP($D$1&amp;D6726,定价因子!E:F,2,0)</f>
        <v>#N/A</v>
      </c>
      <c r="G6726" t="e">
        <f>VLOOKUP($F$1&amp;F6726,定价因子!E:F,2,0)</f>
        <v>#N/A</v>
      </c>
      <c r="H6726" s="104" t="e">
        <f>C6726*PRODUCT(#REF!,#REF!,G6726,,#REF!,E6726)</f>
        <v>#N/A</v>
      </c>
    </row>
    <row r="6727" spans="3:8">
      <c r="C6727" t="e">
        <f>VLOOKUP(B6727,定价因子!L:M,2,0)</f>
        <v>#N/A</v>
      </c>
      <c r="E6727" t="e">
        <f>VLOOKUP($D$1&amp;D6727,定价因子!E:F,2,0)</f>
        <v>#N/A</v>
      </c>
      <c r="G6727" t="e">
        <f>VLOOKUP($F$1&amp;F6727,定价因子!E:F,2,0)</f>
        <v>#N/A</v>
      </c>
      <c r="H6727" s="104" t="e">
        <f>C6727*PRODUCT(#REF!,#REF!,G6727,,#REF!,E6727)</f>
        <v>#N/A</v>
      </c>
    </row>
    <row r="6728" spans="3:8">
      <c r="C6728" t="e">
        <f>VLOOKUP(B6728,定价因子!L:M,2,0)</f>
        <v>#N/A</v>
      </c>
      <c r="E6728" t="e">
        <f>VLOOKUP($D$1&amp;D6728,定价因子!E:F,2,0)</f>
        <v>#N/A</v>
      </c>
      <c r="G6728" t="e">
        <f>VLOOKUP($F$1&amp;F6728,定价因子!E:F,2,0)</f>
        <v>#N/A</v>
      </c>
      <c r="H6728" s="104" t="e">
        <f>C6728*PRODUCT(#REF!,#REF!,G6728,,#REF!,E6728)</f>
        <v>#N/A</v>
      </c>
    </row>
    <row r="6729" spans="3:8">
      <c r="C6729" t="e">
        <f>VLOOKUP(B6729,定价因子!L:M,2,0)</f>
        <v>#N/A</v>
      </c>
      <c r="E6729" t="e">
        <f>VLOOKUP($D$1&amp;D6729,定价因子!E:F,2,0)</f>
        <v>#N/A</v>
      </c>
      <c r="G6729" t="e">
        <f>VLOOKUP($F$1&amp;F6729,定价因子!E:F,2,0)</f>
        <v>#N/A</v>
      </c>
      <c r="H6729" s="104" t="e">
        <f>C6729*PRODUCT(#REF!,#REF!,G6729,,#REF!,E6729)</f>
        <v>#N/A</v>
      </c>
    </row>
    <row r="6730" spans="3:8">
      <c r="C6730" t="e">
        <f>VLOOKUP(B6730,定价因子!L:M,2,0)</f>
        <v>#N/A</v>
      </c>
      <c r="E6730" t="e">
        <f>VLOOKUP($D$1&amp;D6730,定价因子!E:F,2,0)</f>
        <v>#N/A</v>
      </c>
      <c r="G6730" t="e">
        <f>VLOOKUP($F$1&amp;F6730,定价因子!E:F,2,0)</f>
        <v>#N/A</v>
      </c>
      <c r="H6730" s="104" t="e">
        <f>C6730*PRODUCT(#REF!,#REF!,G6730,,#REF!,E6730)</f>
        <v>#N/A</v>
      </c>
    </row>
    <row r="6731" spans="3:8">
      <c r="C6731" t="e">
        <f>VLOOKUP(B6731,定价因子!L:M,2,0)</f>
        <v>#N/A</v>
      </c>
      <c r="E6731" t="e">
        <f>VLOOKUP($D$1&amp;D6731,定价因子!E:F,2,0)</f>
        <v>#N/A</v>
      </c>
      <c r="G6731" t="e">
        <f>VLOOKUP($F$1&amp;F6731,定价因子!E:F,2,0)</f>
        <v>#N/A</v>
      </c>
      <c r="H6731" s="104" t="e">
        <f>C6731*PRODUCT(#REF!,#REF!,G6731,,#REF!,E6731)</f>
        <v>#N/A</v>
      </c>
    </row>
    <row r="6732" spans="3:8">
      <c r="C6732" t="e">
        <f>VLOOKUP(B6732,定价因子!L:M,2,0)</f>
        <v>#N/A</v>
      </c>
      <c r="E6732" t="e">
        <f>VLOOKUP($D$1&amp;D6732,定价因子!E:F,2,0)</f>
        <v>#N/A</v>
      </c>
      <c r="G6732" t="e">
        <f>VLOOKUP($F$1&amp;F6732,定价因子!E:F,2,0)</f>
        <v>#N/A</v>
      </c>
      <c r="H6732" s="104" t="e">
        <f>C6732*PRODUCT(#REF!,#REF!,G6732,,#REF!,E6732)</f>
        <v>#N/A</v>
      </c>
    </row>
    <row r="6733" spans="3:8">
      <c r="C6733" t="e">
        <f>VLOOKUP(B6733,定价因子!L:M,2,0)</f>
        <v>#N/A</v>
      </c>
      <c r="E6733" t="e">
        <f>VLOOKUP($D$1&amp;D6733,定价因子!E:F,2,0)</f>
        <v>#N/A</v>
      </c>
      <c r="G6733" t="e">
        <f>VLOOKUP($F$1&amp;F6733,定价因子!E:F,2,0)</f>
        <v>#N/A</v>
      </c>
      <c r="H6733" s="104" t="e">
        <f>C6733*PRODUCT(#REF!,#REF!,G6733,,#REF!,E6733)</f>
        <v>#N/A</v>
      </c>
    </row>
    <row r="6734" spans="3:8">
      <c r="C6734" t="e">
        <f>VLOOKUP(B6734,定价因子!L:M,2,0)</f>
        <v>#N/A</v>
      </c>
      <c r="E6734" t="e">
        <f>VLOOKUP($D$1&amp;D6734,定价因子!E:F,2,0)</f>
        <v>#N/A</v>
      </c>
      <c r="G6734" t="e">
        <f>VLOOKUP($F$1&amp;F6734,定价因子!E:F,2,0)</f>
        <v>#N/A</v>
      </c>
      <c r="H6734" s="104" t="e">
        <f>C6734*PRODUCT(#REF!,#REF!,G6734,,#REF!,E6734)</f>
        <v>#N/A</v>
      </c>
    </row>
    <row r="6735" spans="3:8">
      <c r="C6735" t="e">
        <f>VLOOKUP(B6735,定价因子!L:M,2,0)</f>
        <v>#N/A</v>
      </c>
      <c r="E6735" t="e">
        <f>VLOOKUP($D$1&amp;D6735,定价因子!E:F,2,0)</f>
        <v>#N/A</v>
      </c>
      <c r="G6735" t="e">
        <f>VLOOKUP($F$1&amp;F6735,定价因子!E:F,2,0)</f>
        <v>#N/A</v>
      </c>
      <c r="H6735" s="104" t="e">
        <f>C6735*PRODUCT(#REF!,#REF!,G6735,,#REF!,E6735)</f>
        <v>#N/A</v>
      </c>
    </row>
    <row r="6736" spans="3:8">
      <c r="C6736" t="e">
        <f>VLOOKUP(B6736,定价因子!L:M,2,0)</f>
        <v>#N/A</v>
      </c>
      <c r="E6736" t="e">
        <f>VLOOKUP($D$1&amp;D6736,定价因子!E:F,2,0)</f>
        <v>#N/A</v>
      </c>
      <c r="G6736" t="e">
        <f>VLOOKUP($F$1&amp;F6736,定价因子!E:F,2,0)</f>
        <v>#N/A</v>
      </c>
      <c r="H6736" s="104" t="e">
        <f>C6736*PRODUCT(#REF!,#REF!,G6736,,#REF!,E6736)</f>
        <v>#N/A</v>
      </c>
    </row>
    <row r="6737" spans="3:8">
      <c r="C6737" t="e">
        <f>VLOOKUP(B6737,定价因子!L:M,2,0)</f>
        <v>#N/A</v>
      </c>
      <c r="E6737" t="e">
        <f>VLOOKUP($D$1&amp;D6737,定价因子!E:F,2,0)</f>
        <v>#N/A</v>
      </c>
      <c r="G6737" t="e">
        <f>VLOOKUP($F$1&amp;F6737,定价因子!E:F,2,0)</f>
        <v>#N/A</v>
      </c>
      <c r="H6737" s="104" t="e">
        <f>C6737*PRODUCT(#REF!,#REF!,G6737,,#REF!,E6737)</f>
        <v>#N/A</v>
      </c>
    </row>
    <row r="6738" spans="3:8">
      <c r="C6738" t="e">
        <f>VLOOKUP(B6738,定价因子!L:M,2,0)</f>
        <v>#N/A</v>
      </c>
      <c r="E6738" t="e">
        <f>VLOOKUP($D$1&amp;D6738,定价因子!E:F,2,0)</f>
        <v>#N/A</v>
      </c>
      <c r="G6738" t="e">
        <f>VLOOKUP($F$1&amp;F6738,定价因子!E:F,2,0)</f>
        <v>#N/A</v>
      </c>
      <c r="H6738" s="104" t="e">
        <f>C6738*PRODUCT(#REF!,#REF!,G6738,,#REF!,E6738)</f>
        <v>#N/A</v>
      </c>
    </row>
    <row r="6739" spans="3:8">
      <c r="C6739" t="e">
        <f>VLOOKUP(B6739,定价因子!L:M,2,0)</f>
        <v>#N/A</v>
      </c>
      <c r="E6739" t="e">
        <f>VLOOKUP($D$1&amp;D6739,定价因子!E:F,2,0)</f>
        <v>#N/A</v>
      </c>
      <c r="G6739" t="e">
        <f>VLOOKUP($F$1&amp;F6739,定价因子!E:F,2,0)</f>
        <v>#N/A</v>
      </c>
      <c r="H6739" s="104" t="e">
        <f>C6739*PRODUCT(#REF!,#REF!,G6739,,#REF!,E6739)</f>
        <v>#N/A</v>
      </c>
    </row>
    <row r="6740" spans="3:8">
      <c r="C6740" t="e">
        <f>VLOOKUP(B6740,定价因子!L:M,2,0)</f>
        <v>#N/A</v>
      </c>
      <c r="E6740" t="e">
        <f>VLOOKUP($D$1&amp;D6740,定价因子!E:F,2,0)</f>
        <v>#N/A</v>
      </c>
      <c r="G6740" t="e">
        <f>VLOOKUP($F$1&amp;F6740,定价因子!E:F,2,0)</f>
        <v>#N/A</v>
      </c>
      <c r="H6740" s="104" t="e">
        <f>C6740*PRODUCT(#REF!,#REF!,G6740,,#REF!,E6740)</f>
        <v>#N/A</v>
      </c>
    </row>
    <row r="6741" spans="3:8">
      <c r="C6741" t="e">
        <f>VLOOKUP(B6741,定价因子!L:M,2,0)</f>
        <v>#N/A</v>
      </c>
      <c r="E6741" t="e">
        <f>VLOOKUP($D$1&amp;D6741,定价因子!E:F,2,0)</f>
        <v>#N/A</v>
      </c>
      <c r="G6741" t="e">
        <f>VLOOKUP($F$1&amp;F6741,定价因子!E:F,2,0)</f>
        <v>#N/A</v>
      </c>
      <c r="H6741" s="104" t="e">
        <f>C6741*PRODUCT(#REF!,#REF!,G6741,,#REF!,E6741)</f>
        <v>#N/A</v>
      </c>
    </row>
    <row r="6742" spans="3:8">
      <c r="C6742" t="e">
        <f>VLOOKUP(B6742,定价因子!L:M,2,0)</f>
        <v>#N/A</v>
      </c>
      <c r="E6742" t="e">
        <f>VLOOKUP($D$1&amp;D6742,定价因子!E:F,2,0)</f>
        <v>#N/A</v>
      </c>
      <c r="G6742" t="e">
        <f>VLOOKUP($F$1&amp;F6742,定价因子!E:F,2,0)</f>
        <v>#N/A</v>
      </c>
      <c r="H6742" s="104" t="e">
        <f>C6742*PRODUCT(#REF!,#REF!,G6742,,#REF!,E6742)</f>
        <v>#N/A</v>
      </c>
    </row>
    <row r="6743" spans="3:8">
      <c r="C6743" t="e">
        <f>VLOOKUP(B6743,定价因子!L:M,2,0)</f>
        <v>#N/A</v>
      </c>
      <c r="E6743" t="e">
        <f>VLOOKUP($D$1&amp;D6743,定价因子!E:F,2,0)</f>
        <v>#N/A</v>
      </c>
      <c r="G6743" t="e">
        <f>VLOOKUP($F$1&amp;F6743,定价因子!E:F,2,0)</f>
        <v>#N/A</v>
      </c>
      <c r="H6743" s="104" t="e">
        <f>C6743*PRODUCT(#REF!,#REF!,G6743,,#REF!,E6743)</f>
        <v>#N/A</v>
      </c>
    </row>
    <row r="6744" spans="3:8">
      <c r="C6744" t="e">
        <f>VLOOKUP(B6744,定价因子!L:M,2,0)</f>
        <v>#N/A</v>
      </c>
      <c r="E6744" t="e">
        <f>VLOOKUP($D$1&amp;D6744,定价因子!E:F,2,0)</f>
        <v>#N/A</v>
      </c>
      <c r="G6744" t="e">
        <f>VLOOKUP($F$1&amp;F6744,定价因子!E:F,2,0)</f>
        <v>#N/A</v>
      </c>
      <c r="H6744" s="104" t="e">
        <f>C6744*PRODUCT(#REF!,#REF!,G6744,,#REF!,E6744)</f>
        <v>#N/A</v>
      </c>
    </row>
    <row r="6745" spans="3:8">
      <c r="C6745" t="e">
        <f>VLOOKUP(B6745,定价因子!L:M,2,0)</f>
        <v>#N/A</v>
      </c>
      <c r="E6745" t="e">
        <f>VLOOKUP($D$1&amp;D6745,定价因子!E:F,2,0)</f>
        <v>#N/A</v>
      </c>
      <c r="G6745" t="e">
        <f>VLOOKUP($F$1&amp;F6745,定价因子!E:F,2,0)</f>
        <v>#N/A</v>
      </c>
      <c r="H6745" s="104" t="e">
        <f>C6745*PRODUCT(#REF!,#REF!,G6745,,#REF!,E6745)</f>
        <v>#N/A</v>
      </c>
    </row>
    <row r="6746" spans="3:8">
      <c r="C6746" t="e">
        <f>VLOOKUP(B6746,定价因子!L:M,2,0)</f>
        <v>#N/A</v>
      </c>
      <c r="E6746" t="e">
        <f>VLOOKUP($D$1&amp;D6746,定价因子!E:F,2,0)</f>
        <v>#N/A</v>
      </c>
      <c r="G6746" t="e">
        <f>VLOOKUP($F$1&amp;F6746,定价因子!E:F,2,0)</f>
        <v>#N/A</v>
      </c>
      <c r="H6746" s="104" t="e">
        <f>C6746*PRODUCT(#REF!,#REF!,G6746,,#REF!,E6746)</f>
        <v>#N/A</v>
      </c>
    </row>
    <row r="6747" spans="3:8">
      <c r="C6747" t="e">
        <f>VLOOKUP(B6747,定价因子!L:M,2,0)</f>
        <v>#N/A</v>
      </c>
      <c r="E6747" t="e">
        <f>VLOOKUP($D$1&amp;D6747,定价因子!E:F,2,0)</f>
        <v>#N/A</v>
      </c>
      <c r="G6747" t="e">
        <f>VLOOKUP($F$1&amp;F6747,定价因子!E:F,2,0)</f>
        <v>#N/A</v>
      </c>
      <c r="H6747" s="104" t="e">
        <f>C6747*PRODUCT(#REF!,#REF!,G6747,,#REF!,E6747)</f>
        <v>#N/A</v>
      </c>
    </row>
    <row r="6748" spans="3:8">
      <c r="C6748" t="e">
        <f>VLOOKUP(B6748,定价因子!L:M,2,0)</f>
        <v>#N/A</v>
      </c>
      <c r="E6748" t="e">
        <f>VLOOKUP($D$1&amp;D6748,定价因子!E:F,2,0)</f>
        <v>#N/A</v>
      </c>
      <c r="G6748" t="e">
        <f>VLOOKUP($F$1&amp;F6748,定价因子!E:F,2,0)</f>
        <v>#N/A</v>
      </c>
      <c r="H6748" s="104" t="e">
        <f>C6748*PRODUCT(#REF!,#REF!,G6748,,#REF!,E6748)</f>
        <v>#N/A</v>
      </c>
    </row>
    <row r="6749" spans="3:8">
      <c r="C6749" t="e">
        <f>VLOOKUP(B6749,定价因子!L:M,2,0)</f>
        <v>#N/A</v>
      </c>
      <c r="E6749" t="e">
        <f>VLOOKUP($D$1&amp;D6749,定价因子!E:F,2,0)</f>
        <v>#N/A</v>
      </c>
      <c r="G6749" t="e">
        <f>VLOOKUP($F$1&amp;F6749,定价因子!E:F,2,0)</f>
        <v>#N/A</v>
      </c>
      <c r="H6749" s="104" t="e">
        <f>C6749*PRODUCT(#REF!,#REF!,G6749,,#REF!,E6749)</f>
        <v>#N/A</v>
      </c>
    </row>
    <row r="6750" spans="3:8">
      <c r="C6750" t="e">
        <f>VLOOKUP(B6750,定价因子!L:M,2,0)</f>
        <v>#N/A</v>
      </c>
      <c r="E6750" t="e">
        <f>VLOOKUP($D$1&amp;D6750,定价因子!E:F,2,0)</f>
        <v>#N/A</v>
      </c>
      <c r="G6750" t="e">
        <f>VLOOKUP($F$1&amp;F6750,定价因子!E:F,2,0)</f>
        <v>#N/A</v>
      </c>
      <c r="H6750" s="104" t="e">
        <f>C6750*PRODUCT(#REF!,#REF!,G6750,,#REF!,E6750)</f>
        <v>#N/A</v>
      </c>
    </row>
    <row r="6751" spans="3:8">
      <c r="C6751" t="e">
        <f>VLOOKUP(B6751,定价因子!L:M,2,0)</f>
        <v>#N/A</v>
      </c>
      <c r="E6751" t="e">
        <f>VLOOKUP($D$1&amp;D6751,定价因子!E:F,2,0)</f>
        <v>#N/A</v>
      </c>
      <c r="G6751" t="e">
        <f>VLOOKUP($F$1&amp;F6751,定价因子!E:F,2,0)</f>
        <v>#N/A</v>
      </c>
      <c r="H6751" s="104" t="e">
        <f>C6751*PRODUCT(#REF!,#REF!,G6751,,#REF!,E6751)</f>
        <v>#N/A</v>
      </c>
    </row>
    <row r="6752" spans="3:8">
      <c r="C6752" t="e">
        <f>VLOOKUP(B6752,定价因子!L:M,2,0)</f>
        <v>#N/A</v>
      </c>
      <c r="E6752" t="e">
        <f>VLOOKUP($D$1&amp;D6752,定价因子!E:F,2,0)</f>
        <v>#N/A</v>
      </c>
      <c r="G6752" t="e">
        <f>VLOOKUP($F$1&amp;F6752,定价因子!E:F,2,0)</f>
        <v>#N/A</v>
      </c>
      <c r="H6752" s="104" t="e">
        <f>C6752*PRODUCT(#REF!,#REF!,G6752,,#REF!,E6752)</f>
        <v>#N/A</v>
      </c>
    </row>
    <row r="6753" spans="3:8">
      <c r="C6753" t="e">
        <f>VLOOKUP(B6753,定价因子!L:M,2,0)</f>
        <v>#N/A</v>
      </c>
      <c r="E6753" t="e">
        <f>VLOOKUP($D$1&amp;D6753,定价因子!E:F,2,0)</f>
        <v>#N/A</v>
      </c>
      <c r="G6753" t="e">
        <f>VLOOKUP($F$1&amp;F6753,定价因子!E:F,2,0)</f>
        <v>#N/A</v>
      </c>
      <c r="H6753" s="104" t="e">
        <f>C6753*PRODUCT(#REF!,#REF!,G6753,,#REF!,E6753)</f>
        <v>#N/A</v>
      </c>
    </row>
    <row r="6754" spans="3:8">
      <c r="C6754" t="e">
        <f>VLOOKUP(B6754,定价因子!L:M,2,0)</f>
        <v>#N/A</v>
      </c>
      <c r="E6754" t="e">
        <f>VLOOKUP($D$1&amp;D6754,定价因子!E:F,2,0)</f>
        <v>#N/A</v>
      </c>
      <c r="G6754" t="e">
        <f>VLOOKUP($F$1&amp;F6754,定价因子!E:F,2,0)</f>
        <v>#N/A</v>
      </c>
      <c r="H6754" s="104" t="e">
        <f>C6754*PRODUCT(#REF!,#REF!,G6754,,#REF!,E6754)</f>
        <v>#N/A</v>
      </c>
    </row>
    <row r="6755" spans="3:8">
      <c r="C6755" t="e">
        <f>VLOOKUP(B6755,定价因子!L:M,2,0)</f>
        <v>#N/A</v>
      </c>
      <c r="E6755" t="e">
        <f>VLOOKUP($D$1&amp;D6755,定价因子!E:F,2,0)</f>
        <v>#N/A</v>
      </c>
      <c r="G6755" t="e">
        <f>VLOOKUP($F$1&amp;F6755,定价因子!E:F,2,0)</f>
        <v>#N/A</v>
      </c>
      <c r="H6755" s="104" t="e">
        <f>C6755*PRODUCT(#REF!,#REF!,G6755,,#REF!,E6755)</f>
        <v>#N/A</v>
      </c>
    </row>
    <row r="6756" spans="3:8">
      <c r="C6756" t="e">
        <f>VLOOKUP(B6756,定价因子!L:M,2,0)</f>
        <v>#N/A</v>
      </c>
      <c r="E6756" t="e">
        <f>VLOOKUP($D$1&amp;D6756,定价因子!E:F,2,0)</f>
        <v>#N/A</v>
      </c>
      <c r="G6756" t="e">
        <f>VLOOKUP($F$1&amp;F6756,定价因子!E:F,2,0)</f>
        <v>#N/A</v>
      </c>
      <c r="H6756" s="104" t="e">
        <f>C6756*PRODUCT(#REF!,#REF!,G6756,,#REF!,E6756)</f>
        <v>#N/A</v>
      </c>
    </row>
    <row r="6757" spans="3:8">
      <c r="C6757" t="e">
        <f>VLOOKUP(B6757,定价因子!L:M,2,0)</f>
        <v>#N/A</v>
      </c>
      <c r="E6757" t="e">
        <f>VLOOKUP($D$1&amp;D6757,定价因子!E:F,2,0)</f>
        <v>#N/A</v>
      </c>
      <c r="G6757" t="e">
        <f>VLOOKUP($F$1&amp;F6757,定价因子!E:F,2,0)</f>
        <v>#N/A</v>
      </c>
      <c r="H6757" s="104" t="e">
        <f>C6757*PRODUCT(#REF!,#REF!,G6757,,#REF!,E6757)</f>
        <v>#N/A</v>
      </c>
    </row>
    <row r="6758" spans="3:8">
      <c r="C6758" t="e">
        <f>VLOOKUP(B6758,定价因子!L:M,2,0)</f>
        <v>#N/A</v>
      </c>
      <c r="E6758" t="e">
        <f>VLOOKUP($D$1&amp;D6758,定价因子!E:F,2,0)</f>
        <v>#N/A</v>
      </c>
      <c r="G6758" t="e">
        <f>VLOOKUP($F$1&amp;F6758,定价因子!E:F,2,0)</f>
        <v>#N/A</v>
      </c>
      <c r="H6758" s="104" t="e">
        <f>C6758*PRODUCT(#REF!,#REF!,G6758,,#REF!,E6758)</f>
        <v>#N/A</v>
      </c>
    </row>
    <row r="6759" spans="3:8">
      <c r="C6759" t="e">
        <f>VLOOKUP(B6759,定价因子!L:M,2,0)</f>
        <v>#N/A</v>
      </c>
      <c r="E6759" t="e">
        <f>VLOOKUP($D$1&amp;D6759,定价因子!E:F,2,0)</f>
        <v>#N/A</v>
      </c>
      <c r="G6759" t="e">
        <f>VLOOKUP($F$1&amp;F6759,定价因子!E:F,2,0)</f>
        <v>#N/A</v>
      </c>
      <c r="H6759" s="104" t="e">
        <f>C6759*PRODUCT(#REF!,#REF!,G6759,,#REF!,E6759)</f>
        <v>#N/A</v>
      </c>
    </row>
    <row r="6760" spans="3:8">
      <c r="C6760" t="e">
        <f>VLOOKUP(B6760,定价因子!L:M,2,0)</f>
        <v>#N/A</v>
      </c>
      <c r="E6760" t="e">
        <f>VLOOKUP($D$1&amp;D6760,定价因子!E:F,2,0)</f>
        <v>#N/A</v>
      </c>
      <c r="G6760" t="e">
        <f>VLOOKUP($F$1&amp;F6760,定价因子!E:F,2,0)</f>
        <v>#N/A</v>
      </c>
      <c r="H6760" s="104" t="e">
        <f>C6760*PRODUCT(#REF!,#REF!,G6760,,#REF!,E6760)</f>
        <v>#N/A</v>
      </c>
    </row>
    <row r="6761" spans="3:8">
      <c r="C6761" t="e">
        <f>VLOOKUP(B6761,定价因子!L:M,2,0)</f>
        <v>#N/A</v>
      </c>
      <c r="E6761" t="e">
        <f>VLOOKUP($D$1&amp;D6761,定价因子!E:F,2,0)</f>
        <v>#N/A</v>
      </c>
      <c r="G6761" t="e">
        <f>VLOOKUP($F$1&amp;F6761,定价因子!E:F,2,0)</f>
        <v>#N/A</v>
      </c>
      <c r="H6761" s="104" t="e">
        <f>C6761*PRODUCT(#REF!,#REF!,G6761,,#REF!,E6761)</f>
        <v>#N/A</v>
      </c>
    </row>
    <row r="6762" spans="3:8">
      <c r="C6762" t="e">
        <f>VLOOKUP(B6762,定价因子!L:M,2,0)</f>
        <v>#N/A</v>
      </c>
      <c r="E6762" t="e">
        <f>VLOOKUP($D$1&amp;D6762,定价因子!E:F,2,0)</f>
        <v>#N/A</v>
      </c>
      <c r="G6762" t="e">
        <f>VLOOKUP($F$1&amp;F6762,定价因子!E:F,2,0)</f>
        <v>#N/A</v>
      </c>
      <c r="H6762" s="104" t="e">
        <f>C6762*PRODUCT(#REF!,#REF!,G6762,,#REF!,E6762)</f>
        <v>#N/A</v>
      </c>
    </row>
    <row r="6763" spans="3:8">
      <c r="C6763" t="e">
        <f>VLOOKUP(B6763,定价因子!L:M,2,0)</f>
        <v>#N/A</v>
      </c>
      <c r="E6763" t="e">
        <f>VLOOKUP($D$1&amp;D6763,定价因子!E:F,2,0)</f>
        <v>#N/A</v>
      </c>
      <c r="G6763" t="e">
        <f>VLOOKUP($F$1&amp;F6763,定价因子!E:F,2,0)</f>
        <v>#N/A</v>
      </c>
      <c r="H6763" s="104" t="e">
        <f>C6763*PRODUCT(#REF!,#REF!,G6763,,#REF!,E6763)</f>
        <v>#N/A</v>
      </c>
    </row>
    <row r="6764" spans="3:8">
      <c r="C6764" t="e">
        <f>VLOOKUP(B6764,定价因子!L:M,2,0)</f>
        <v>#N/A</v>
      </c>
      <c r="E6764" t="e">
        <f>VLOOKUP($D$1&amp;D6764,定价因子!E:F,2,0)</f>
        <v>#N/A</v>
      </c>
      <c r="G6764" t="e">
        <f>VLOOKUP($F$1&amp;F6764,定价因子!E:F,2,0)</f>
        <v>#N/A</v>
      </c>
      <c r="H6764" s="104" t="e">
        <f>C6764*PRODUCT(#REF!,#REF!,G6764,,#REF!,E6764)</f>
        <v>#N/A</v>
      </c>
    </row>
    <row r="6765" spans="3:8">
      <c r="C6765" t="e">
        <f>VLOOKUP(B6765,定价因子!L:M,2,0)</f>
        <v>#N/A</v>
      </c>
      <c r="E6765" t="e">
        <f>VLOOKUP($D$1&amp;D6765,定价因子!E:F,2,0)</f>
        <v>#N/A</v>
      </c>
      <c r="G6765" t="e">
        <f>VLOOKUP($F$1&amp;F6765,定价因子!E:F,2,0)</f>
        <v>#N/A</v>
      </c>
      <c r="H6765" s="104" t="e">
        <f>C6765*PRODUCT(#REF!,#REF!,G6765,,#REF!,E6765)</f>
        <v>#N/A</v>
      </c>
    </row>
    <row r="6766" spans="3:8">
      <c r="C6766" t="e">
        <f>VLOOKUP(B6766,定价因子!L:M,2,0)</f>
        <v>#N/A</v>
      </c>
      <c r="E6766" t="e">
        <f>VLOOKUP($D$1&amp;D6766,定价因子!E:F,2,0)</f>
        <v>#N/A</v>
      </c>
      <c r="G6766" t="e">
        <f>VLOOKUP($F$1&amp;F6766,定价因子!E:F,2,0)</f>
        <v>#N/A</v>
      </c>
      <c r="H6766" s="104" t="e">
        <f>C6766*PRODUCT(#REF!,#REF!,G6766,,#REF!,E6766)</f>
        <v>#N/A</v>
      </c>
    </row>
    <row r="6767" spans="3:8">
      <c r="C6767" t="e">
        <f>VLOOKUP(B6767,定价因子!L:M,2,0)</f>
        <v>#N/A</v>
      </c>
      <c r="E6767" t="e">
        <f>VLOOKUP($D$1&amp;D6767,定价因子!E:F,2,0)</f>
        <v>#N/A</v>
      </c>
      <c r="G6767" t="e">
        <f>VLOOKUP($F$1&amp;F6767,定价因子!E:F,2,0)</f>
        <v>#N/A</v>
      </c>
      <c r="H6767" s="104" t="e">
        <f>C6767*PRODUCT(#REF!,#REF!,G6767,,#REF!,E6767)</f>
        <v>#N/A</v>
      </c>
    </row>
    <row r="6768" spans="3:8">
      <c r="C6768" t="e">
        <f>VLOOKUP(B6768,定价因子!L:M,2,0)</f>
        <v>#N/A</v>
      </c>
      <c r="E6768" t="e">
        <f>VLOOKUP($D$1&amp;D6768,定价因子!E:F,2,0)</f>
        <v>#N/A</v>
      </c>
      <c r="G6768" t="e">
        <f>VLOOKUP($F$1&amp;F6768,定价因子!E:F,2,0)</f>
        <v>#N/A</v>
      </c>
      <c r="H6768" s="104" t="e">
        <f>C6768*PRODUCT(#REF!,#REF!,G6768,,#REF!,E6768)</f>
        <v>#N/A</v>
      </c>
    </row>
    <row r="6769" spans="3:8">
      <c r="C6769" t="e">
        <f>VLOOKUP(B6769,定价因子!L:M,2,0)</f>
        <v>#N/A</v>
      </c>
      <c r="E6769" t="e">
        <f>VLOOKUP($D$1&amp;D6769,定价因子!E:F,2,0)</f>
        <v>#N/A</v>
      </c>
      <c r="G6769" t="e">
        <f>VLOOKUP($F$1&amp;F6769,定价因子!E:F,2,0)</f>
        <v>#N/A</v>
      </c>
      <c r="H6769" s="104" t="e">
        <f>C6769*PRODUCT(#REF!,#REF!,G6769,,#REF!,E6769)</f>
        <v>#N/A</v>
      </c>
    </row>
    <row r="6770" spans="3:8">
      <c r="C6770" t="e">
        <f>VLOOKUP(B6770,定价因子!L:M,2,0)</f>
        <v>#N/A</v>
      </c>
      <c r="E6770" t="e">
        <f>VLOOKUP($D$1&amp;D6770,定价因子!E:F,2,0)</f>
        <v>#N/A</v>
      </c>
      <c r="G6770" t="e">
        <f>VLOOKUP($F$1&amp;F6770,定价因子!E:F,2,0)</f>
        <v>#N/A</v>
      </c>
      <c r="H6770" s="104" t="e">
        <f>C6770*PRODUCT(#REF!,#REF!,G6770,,#REF!,E6770)</f>
        <v>#N/A</v>
      </c>
    </row>
    <row r="6771" spans="3:8">
      <c r="C6771" t="e">
        <f>VLOOKUP(B6771,定价因子!L:M,2,0)</f>
        <v>#N/A</v>
      </c>
      <c r="E6771" t="e">
        <f>VLOOKUP($D$1&amp;D6771,定价因子!E:F,2,0)</f>
        <v>#N/A</v>
      </c>
      <c r="G6771" t="e">
        <f>VLOOKUP($F$1&amp;F6771,定价因子!E:F,2,0)</f>
        <v>#N/A</v>
      </c>
      <c r="H6771" s="104" t="e">
        <f>C6771*PRODUCT(#REF!,#REF!,G6771,,#REF!,E6771)</f>
        <v>#N/A</v>
      </c>
    </row>
    <row r="6772" spans="3:8">
      <c r="C6772" t="e">
        <f>VLOOKUP(B6772,定价因子!L:M,2,0)</f>
        <v>#N/A</v>
      </c>
      <c r="E6772" t="e">
        <f>VLOOKUP($D$1&amp;D6772,定价因子!E:F,2,0)</f>
        <v>#N/A</v>
      </c>
      <c r="G6772" t="e">
        <f>VLOOKUP($F$1&amp;F6772,定价因子!E:F,2,0)</f>
        <v>#N/A</v>
      </c>
      <c r="H6772" s="104" t="e">
        <f>C6772*PRODUCT(#REF!,#REF!,G6772,,#REF!,E6772)</f>
        <v>#N/A</v>
      </c>
    </row>
    <row r="6773" spans="3:8">
      <c r="C6773" t="e">
        <f>VLOOKUP(B6773,定价因子!L:M,2,0)</f>
        <v>#N/A</v>
      </c>
      <c r="E6773" t="e">
        <f>VLOOKUP($D$1&amp;D6773,定价因子!E:F,2,0)</f>
        <v>#N/A</v>
      </c>
      <c r="G6773" t="e">
        <f>VLOOKUP($F$1&amp;F6773,定价因子!E:F,2,0)</f>
        <v>#N/A</v>
      </c>
      <c r="H6773" s="104" t="e">
        <f>C6773*PRODUCT(#REF!,#REF!,G6773,,#REF!,E6773)</f>
        <v>#N/A</v>
      </c>
    </row>
    <row r="6774" spans="3:8">
      <c r="C6774" t="e">
        <f>VLOOKUP(B6774,定价因子!L:M,2,0)</f>
        <v>#N/A</v>
      </c>
      <c r="E6774" t="e">
        <f>VLOOKUP($D$1&amp;D6774,定价因子!E:F,2,0)</f>
        <v>#N/A</v>
      </c>
      <c r="G6774" t="e">
        <f>VLOOKUP($F$1&amp;F6774,定价因子!E:F,2,0)</f>
        <v>#N/A</v>
      </c>
      <c r="H6774" s="104" t="e">
        <f>C6774*PRODUCT(#REF!,#REF!,G6774,,#REF!,E6774)</f>
        <v>#N/A</v>
      </c>
    </row>
    <row r="6775" spans="3:8">
      <c r="C6775" t="e">
        <f>VLOOKUP(B6775,定价因子!L:M,2,0)</f>
        <v>#N/A</v>
      </c>
      <c r="E6775" t="e">
        <f>VLOOKUP($D$1&amp;D6775,定价因子!E:F,2,0)</f>
        <v>#N/A</v>
      </c>
      <c r="G6775" t="e">
        <f>VLOOKUP($F$1&amp;F6775,定价因子!E:F,2,0)</f>
        <v>#N/A</v>
      </c>
      <c r="H6775" s="104" t="e">
        <f>C6775*PRODUCT(#REF!,#REF!,G6775,,#REF!,E6775)</f>
        <v>#N/A</v>
      </c>
    </row>
    <row r="6776" spans="3:8">
      <c r="C6776" t="e">
        <f>VLOOKUP(B6776,定价因子!L:M,2,0)</f>
        <v>#N/A</v>
      </c>
      <c r="E6776" t="e">
        <f>VLOOKUP($D$1&amp;D6776,定价因子!E:F,2,0)</f>
        <v>#N/A</v>
      </c>
      <c r="G6776" t="e">
        <f>VLOOKUP($F$1&amp;F6776,定价因子!E:F,2,0)</f>
        <v>#N/A</v>
      </c>
      <c r="H6776" s="104" t="e">
        <f>C6776*PRODUCT(#REF!,#REF!,G6776,,#REF!,E6776)</f>
        <v>#N/A</v>
      </c>
    </row>
    <row r="6777" spans="3:8">
      <c r="C6777" t="e">
        <f>VLOOKUP(B6777,定价因子!L:M,2,0)</f>
        <v>#N/A</v>
      </c>
      <c r="E6777" t="e">
        <f>VLOOKUP($D$1&amp;D6777,定价因子!E:F,2,0)</f>
        <v>#N/A</v>
      </c>
      <c r="G6777" t="e">
        <f>VLOOKUP($F$1&amp;F6777,定价因子!E:F,2,0)</f>
        <v>#N/A</v>
      </c>
      <c r="H6777" s="104" t="e">
        <f>C6777*PRODUCT(#REF!,#REF!,G6777,,#REF!,E6777)</f>
        <v>#N/A</v>
      </c>
    </row>
    <row r="6778" spans="3:8">
      <c r="C6778" t="e">
        <f>VLOOKUP(B6778,定价因子!L:M,2,0)</f>
        <v>#N/A</v>
      </c>
      <c r="E6778" t="e">
        <f>VLOOKUP($D$1&amp;D6778,定价因子!E:F,2,0)</f>
        <v>#N/A</v>
      </c>
      <c r="G6778" t="e">
        <f>VLOOKUP($F$1&amp;F6778,定价因子!E:F,2,0)</f>
        <v>#N/A</v>
      </c>
      <c r="H6778" s="104" t="e">
        <f>C6778*PRODUCT(#REF!,#REF!,G6778,,#REF!,E6778)</f>
        <v>#N/A</v>
      </c>
    </row>
    <row r="6779" spans="3:8">
      <c r="C6779" t="e">
        <f>VLOOKUP(B6779,定价因子!L:M,2,0)</f>
        <v>#N/A</v>
      </c>
      <c r="E6779" t="e">
        <f>VLOOKUP($D$1&amp;D6779,定价因子!E:F,2,0)</f>
        <v>#N/A</v>
      </c>
      <c r="G6779" t="e">
        <f>VLOOKUP($F$1&amp;F6779,定价因子!E:F,2,0)</f>
        <v>#N/A</v>
      </c>
      <c r="H6779" s="104" t="e">
        <f>C6779*PRODUCT(#REF!,#REF!,G6779,,#REF!,E6779)</f>
        <v>#N/A</v>
      </c>
    </row>
    <row r="6780" spans="3:8">
      <c r="C6780" t="e">
        <f>VLOOKUP(B6780,定价因子!L:M,2,0)</f>
        <v>#N/A</v>
      </c>
      <c r="E6780" t="e">
        <f>VLOOKUP($D$1&amp;D6780,定价因子!E:F,2,0)</f>
        <v>#N/A</v>
      </c>
      <c r="G6780" t="e">
        <f>VLOOKUP($F$1&amp;F6780,定价因子!E:F,2,0)</f>
        <v>#N/A</v>
      </c>
      <c r="H6780" s="104" t="e">
        <f>C6780*PRODUCT(#REF!,#REF!,G6780,,#REF!,E6780)</f>
        <v>#N/A</v>
      </c>
    </row>
    <row r="6781" spans="3:8">
      <c r="C6781" t="e">
        <f>VLOOKUP(B6781,定价因子!L:M,2,0)</f>
        <v>#N/A</v>
      </c>
      <c r="E6781" t="e">
        <f>VLOOKUP($D$1&amp;D6781,定价因子!E:F,2,0)</f>
        <v>#N/A</v>
      </c>
      <c r="G6781" t="e">
        <f>VLOOKUP($F$1&amp;F6781,定价因子!E:F,2,0)</f>
        <v>#N/A</v>
      </c>
      <c r="H6781" s="104" t="e">
        <f>C6781*PRODUCT(#REF!,#REF!,G6781,,#REF!,E6781)</f>
        <v>#N/A</v>
      </c>
    </row>
    <row r="6782" spans="3:8">
      <c r="C6782" t="e">
        <f>VLOOKUP(B6782,定价因子!L:M,2,0)</f>
        <v>#N/A</v>
      </c>
      <c r="E6782" t="e">
        <f>VLOOKUP($D$1&amp;D6782,定价因子!E:F,2,0)</f>
        <v>#N/A</v>
      </c>
      <c r="G6782" t="e">
        <f>VLOOKUP($F$1&amp;F6782,定价因子!E:F,2,0)</f>
        <v>#N/A</v>
      </c>
      <c r="H6782" s="104" t="e">
        <f>C6782*PRODUCT(#REF!,#REF!,G6782,,#REF!,E6782)</f>
        <v>#N/A</v>
      </c>
    </row>
    <row r="6783" spans="3:8">
      <c r="C6783" t="e">
        <f>VLOOKUP(B6783,定价因子!L:M,2,0)</f>
        <v>#N/A</v>
      </c>
      <c r="E6783" t="e">
        <f>VLOOKUP($D$1&amp;D6783,定价因子!E:F,2,0)</f>
        <v>#N/A</v>
      </c>
      <c r="G6783" t="e">
        <f>VLOOKUP($F$1&amp;F6783,定价因子!E:F,2,0)</f>
        <v>#N/A</v>
      </c>
      <c r="H6783" s="104" t="e">
        <f>C6783*PRODUCT(#REF!,#REF!,G6783,,#REF!,E6783)</f>
        <v>#N/A</v>
      </c>
    </row>
    <row r="6784" spans="3:8">
      <c r="C6784" t="e">
        <f>VLOOKUP(B6784,定价因子!L:M,2,0)</f>
        <v>#N/A</v>
      </c>
      <c r="E6784" t="e">
        <f>VLOOKUP($D$1&amp;D6784,定价因子!E:F,2,0)</f>
        <v>#N/A</v>
      </c>
      <c r="G6784" t="e">
        <f>VLOOKUP($F$1&amp;F6784,定价因子!E:F,2,0)</f>
        <v>#N/A</v>
      </c>
      <c r="H6784" s="104" t="e">
        <f>C6784*PRODUCT(#REF!,#REF!,G6784,,#REF!,E6784)</f>
        <v>#N/A</v>
      </c>
    </row>
    <row r="6785" spans="3:8">
      <c r="C6785" t="e">
        <f>VLOOKUP(B6785,定价因子!L:M,2,0)</f>
        <v>#N/A</v>
      </c>
      <c r="E6785" t="e">
        <f>VLOOKUP($D$1&amp;D6785,定价因子!E:F,2,0)</f>
        <v>#N/A</v>
      </c>
      <c r="G6785" t="e">
        <f>VLOOKUP($F$1&amp;F6785,定价因子!E:F,2,0)</f>
        <v>#N/A</v>
      </c>
      <c r="H6785" s="104" t="e">
        <f>C6785*PRODUCT(#REF!,#REF!,G6785,,#REF!,E6785)</f>
        <v>#N/A</v>
      </c>
    </row>
    <row r="6786" spans="3:8">
      <c r="C6786" t="e">
        <f>VLOOKUP(B6786,定价因子!L:M,2,0)</f>
        <v>#N/A</v>
      </c>
      <c r="E6786" t="e">
        <f>VLOOKUP($D$1&amp;D6786,定价因子!E:F,2,0)</f>
        <v>#N/A</v>
      </c>
      <c r="G6786" t="e">
        <f>VLOOKUP($F$1&amp;F6786,定价因子!E:F,2,0)</f>
        <v>#N/A</v>
      </c>
      <c r="H6786" s="104" t="e">
        <f>C6786*PRODUCT(#REF!,#REF!,G6786,,#REF!,E6786)</f>
        <v>#N/A</v>
      </c>
    </row>
    <row r="6787" spans="3:8">
      <c r="C6787" t="e">
        <f>VLOOKUP(B6787,定价因子!L:M,2,0)</f>
        <v>#N/A</v>
      </c>
      <c r="E6787" t="e">
        <f>VLOOKUP($D$1&amp;D6787,定价因子!E:F,2,0)</f>
        <v>#N/A</v>
      </c>
      <c r="G6787" t="e">
        <f>VLOOKUP($F$1&amp;F6787,定价因子!E:F,2,0)</f>
        <v>#N/A</v>
      </c>
      <c r="H6787" s="104" t="e">
        <f>C6787*PRODUCT(#REF!,#REF!,G6787,,#REF!,E6787)</f>
        <v>#N/A</v>
      </c>
    </row>
    <row r="6788" spans="3:8">
      <c r="C6788" t="e">
        <f>VLOOKUP(B6788,定价因子!L:M,2,0)</f>
        <v>#N/A</v>
      </c>
      <c r="E6788" t="e">
        <f>VLOOKUP($D$1&amp;D6788,定价因子!E:F,2,0)</f>
        <v>#N/A</v>
      </c>
      <c r="G6788" t="e">
        <f>VLOOKUP($F$1&amp;F6788,定价因子!E:F,2,0)</f>
        <v>#N/A</v>
      </c>
      <c r="H6788" s="104" t="e">
        <f>C6788*PRODUCT(#REF!,#REF!,G6788,,#REF!,E6788)</f>
        <v>#N/A</v>
      </c>
    </row>
    <row r="6789" spans="3:8">
      <c r="C6789" t="e">
        <f>VLOOKUP(B6789,定价因子!L:M,2,0)</f>
        <v>#N/A</v>
      </c>
      <c r="E6789" t="e">
        <f>VLOOKUP($D$1&amp;D6789,定价因子!E:F,2,0)</f>
        <v>#N/A</v>
      </c>
      <c r="G6789" t="e">
        <f>VLOOKUP($F$1&amp;F6789,定价因子!E:F,2,0)</f>
        <v>#N/A</v>
      </c>
      <c r="H6789" s="104" t="e">
        <f>C6789*PRODUCT(#REF!,#REF!,G6789,,#REF!,E6789)</f>
        <v>#N/A</v>
      </c>
    </row>
    <row r="6790" spans="3:8">
      <c r="C6790" t="e">
        <f>VLOOKUP(B6790,定价因子!L:M,2,0)</f>
        <v>#N/A</v>
      </c>
      <c r="E6790" t="e">
        <f>VLOOKUP($D$1&amp;D6790,定价因子!E:F,2,0)</f>
        <v>#N/A</v>
      </c>
      <c r="G6790" t="e">
        <f>VLOOKUP($F$1&amp;F6790,定价因子!E:F,2,0)</f>
        <v>#N/A</v>
      </c>
      <c r="H6790" s="104" t="e">
        <f>C6790*PRODUCT(#REF!,#REF!,G6790,,#REF!,E6790)</f>
        <v>#N/A</v>
      </c>
    </row>
    <row r="6791" spans="3:8">
      <c r="C6791" t="e">
        <f>VLOOKUP(B6791,定价因子!L:M,2,0)</f>
        <v>#N/A</v>
      </c>
      <c r="E6791" t="e">
        <f>VLOOKUP($D$1&amp;D6791,定价因子!E:F,2,0)</f>
        <v>#N/A</v>
      </c>
      <c r="G6791" t="e">
        <f>VLOOKUP($F$1&amp;F6791,定价因子!E:F,2,0)</f>
        <v>#N/A</v>
      </c>
      <c r="H6791" s="104" t="e">
        <f>C6791*PRODUCT(#REF!,#REF!,G6791,,#REF!,E6791)</f>
        <v>#N/A</v>
      </c>
    </row>
    <row r="6792" spans="3:8">
      <c r="C6792" t="e">
        <f>VLOOKUP(B6792,定价因子!L:M,2,0)</f>
        <v>#N/A</v>
      </c>
      <c r="E6792" t="e">
        <f>VLOOKUP($D$1&amp;D6792,定价因子!E:F,2,0)</f>
        <v>#N/A</v>
      </c>
      <c r="G6792" t="e">
        <f>VLOOKUP($F$1&amp;F6792,定价因子!E:F,2,0)</f>
        <v>#N/A</v>
      </c>
      <c r="H6792" s="104" t="e">
        <f>C6792*PRODUCT(#REF!,#REF!,G6792,,#REF!,E6792)</f>
        <v>#N/A</v>
      </c>
    </row>
    <row r="6793" spans="3:8">
      <c r="C6793" t="e">
        <f>VLOOKUP(B6793,定价因子!L:M,2,0)</f>
        <v>#N/A</v>
      </c>
      <c r="E6793" t="e">
        <f>VLOOKUP($D$1&amp;D6793,定价因子!E:F,2,0)</f>
        <v>#N/A</v>
      </c>
      <c r="G6793" t="e">
        <f>VLOOKUP($F$1&amp;F6793,定价因子!E:F,2,0)</f>
        <v>#N/A</v>
      </c>
      <c r="H6793" s="104" t="e">
        <f>C6793*PRODUCT(#REF!,#REF!,G6793,,#REF!,E6793)</f>
        <v>#N/A</v>
      </c>
    </row>
    <row r="6794" spans="3:8">
      <c r="C6794" t="e">
        <f>VLOOKUP(B6794,定价因子!L:M,2,0)</f>
        <v>#N/A</v>
      </c>
      <c r="E6794" t="e">
        <f>VLOOKUP($D$1&amp;D6794,定价因子!E:F,2,0)</f>
        <v>#N/A</v>
      </c>
      <c r="G6794" t="e">
        <f>VLOOKUP($F$1&amp;F6794,定价因子!E:F,2,0)</f>
        <v>#N/A</v>
      </c>
      <c r="H6794" s="104" t="e">
        <f>C6794*PRODUCT(#REF!,#REF!,G6794,,#REF!,E6794)</f>
        <v>#N/A</v>
      </c>
    </row>
    <row r="6795" spans="3:8">
      <c r="C6795" t="e">
        <f>VLOOKUP(B6795,定价因子!L:M,2,0)</f>
        <v>#N/A</v>
      </c>
      <c r="E6795" t="e">
        <f>VLOOKUP($D$1&amp;D6795,定价因子!E:F,2,0)</f>
        <v>#N/A</v>
      </c>
      <c r="G6795" t="e">
        <f>VLOOKUP($F$1&amp;F6795,定价因子!E:F,2,0)</f>
        <v>#N/A</v>
      </c>
      <c r="H6795" s="104" t="e">
        <f>C6795*PRODUCT(#REF!,#REF!,G6795,,#REF!,E6795)</f>
        <v>#N/A</v>
      </c>
    </row>
    <row r="6796" spans="3:8">
      <c r="C6796" t="e">
        <f>VLOOKUP(B6796,定价因子!L:M,2,0)</f>
        <v>#N/A</v>
      </c>
      <c r="E6796" t="e">
        <f>VLOOKUP($D$1&amp;D6796,定价因子!E:F,2,0)</f>
        <v>#N/A</v>
      </c>
      <c r="G6796" t="e">
        <f>VLOOKUP($F$1&amp;F6796,定价因子!E:F,2,0)</f>
        <v>#N/A</v>
      </c>
      <c r="H6796" s="104" t="e">
        <f>C6796*PRODUCT(#REF!,#REF!,G6796,,#REF!,E6796)</f>
        <v>#N/A</v>
      </c>
    </row>
    <row r="6797" spans="3:8">
      <c r="C6797" t="e">
        <f>VLOOKUP(B6797,定价因子!L:M,2,0)</f>
        <v>#N/A</v>
      </c>
      <c r="E6797" t="e">
        <f>VLOOKUP($D$1&amp;D6797,定价因子!E:F,2,0)</f>
        <v>#N/A</v>
      </c>
      <c r="G6797" t="e">
        <f>VLOOKUP($F$1&amp;F6797,定价因子!E:F,2,0)</f>
        <v>#N/A</v>
      </c>
      <c r="H6797" s="104" t="e">
        <f>C6797*PRODUCT(#REF!,#REF!,G6797,,#REF!,E6797)</f>
        <v>#N/A</v>
      </c>
    </row>
    <row r="6798" spans="3:8">
      <c r="C6798" t="e">
        <f>VLOOKUP(B6798,定价因子!L:M,2,0)</f>
        <v>#N/A</v>
      </c>
      <c r="E6798" t="e">
        <f>VLOOKUP($D$1&amp;D6798,定价因子!E:F,2,0)</f>
        <v>#N/A</v>
      </c>
      <c r="G6798" t="e">
        <f>VLOOKUP($F$1&amp;F6798,定价因子!E:F,2,0)</f>
        <v>#N/A</v>
      </c>
      <c r="H6798" s="104" t="e">
        <f>C6798*PRODUCT(#REF!,#REF!,G6798,,#REF!,E6798)</f>
        <v>#N/A</v>
      </c>
    </row>
    <row r="6799" spans="3:8">
      <c r="C6799" t="e">
        <f>VLOOKUP(B6799,定价因子!L:M,2,0)</f>
        <v>#N/A</v>
      </c>
      <c r="E6799" t="e">
        <f>VLOOKUP($D$1&amp;D6799,定价因子!E:F,2,0)</f>
        <v>#N/A</v>
      </c>
      <c r="G6799" t="e">
        <f>VLOOKUP($F$1&amp;F6799,定价因子!E:F,2,0)</f>
        <v>#N/A</v>
      </c>
      <c r="H6799" s="104" t="e">
        <f>C6799*PRODUCT(#REF!,#REF!,G6799,,#REF!,E6799)</f>
        <v>#N/A</v>
      </c>
    </row>
    <row r="6800" spans="3:8">
      <c r="C6800" t="e">
        <f>VLOOKUP(B6800,定价因子!L:M,2,0)</f>
        <v>#N/A</v>
      </c>
      <c r="E6800" t="e">
        <f>VLOOKUP($D$1&amp;D6800,定价因子!E:F,2,0)</f>
        <v>#N/A</v>
      </c>
      <c r="G6800" t="e">
        <f>VLOOKUP($F$1&amp;F6800,定价因子!E:F,2,0)</f>
        <v>#N/A</v>
      </c>
      <c r="H6800" s="104" t="e">
        <f>C6800*PRODUCT(#REF!,#REF!,G6800,,#REF!,E6800)</f>
        <v>#N/A</v>
      </c>
    </row>
    <row r="6801" spans="3:8">
      <c r="C6801" t="e">
        <f>VLOOKUP(B6801,定价因子!L:M,2,0)</f>
        <v>#N/A</v>
      </c>
      <c r="E6801" t="e">
        <f>VLOOKUP($D$1&amp;D6801,定价因子!E:F,2,0)</f>
        <v>#N/A</v>
      </c>
      <c r="G6801" t="e">
        <f>VLOOKUP($F$1&amp;F6801,定价因子!E:F,2,0)</f>
        <v>#N/A</v>
      </c>
      <c r="H6801" s="104" t="e">
        <f>C6801*PRODUCT(#REF!,#REF!,G6801,,#REF!,E6801)</f>
        <v>#N/A</v>
      </c>
    </row>
    <row r="6802" spans="3:8">
      <c r="C6802" t="e">
        <f>VLOOKUP(B6802,定价因子!L:M,2,0)</f>
        <v>#N/A</v>
      </c>
      <c r="E6802" t="e">
        <f>VLOOKUP($D$1&amp;D6802,定价因子!E:F,2,0)</f>
        <v>#N/A</v>
      </c>
      <c r="G6802" t="e">
        <f>VLOOKUP($F$1&amp;F6802,定价因子!E:F,2,0)</f>
        <v>#N/A</v>
      </c>
      <c r="H6802" s="104" t="e">
        <f>C6802*PRODUCT(#REF!,#REF!,G6802,,#REF!,E6802)</f>
        <v>#N/A</v>
      </c>
    </row>
    <row r="6803" spans="3:8">
      <c r="C6803" t="e">
        <f>VLOOKUP(B6803,定价因子!L:M,2,0)</f>
        <v>#N/A</v>
      </c>
      <c r="E6803" t="e">
        <f>VLOOKUP($D$1&amp;D6803,定价因子!E:F,2,0)</f>
        <v>#N/A</v>
      </c>
      <c r="G6803" t="e">
        <f>VLOOKUP($F$1&amp;F6803,定价因子!E:F,2,0)</f>
        <v>#N/A</v>
      </c>
      <c r="H6803" s="104" t="e">
        <f>C6803*PRODUCT(#REF!,#REF!,G6803,,#REF!,E6803)</f>
        <v>#N/A</v>
      </c>
    </row>
    <row r="6804" spans="3:8">
      <c r="C6804" t="e">
        <f>VLOOKUP(B6804,定价因子!L:M,2,0)</f>
        <v>#N/A</v>
      </c>
      <c r="E6804" t="e">
        <f>VLOOKUP($D$1&amp;D6804,定价因子!E:F,2,0)</f>
        <v>#N/A</v>
      </c>
      <c r="G6804" t="e">
        <f>VLOOKUP($F$1&amp;F6804,定价因子!E:F,2,0)</f>
        <v>#N/A</v>
      </c>
      <c r="H6804" s="104" t="e">
        <f>C6804*PRODUCT(#REF!,#REF!,G6804,,#REF!,E6804)</f>
        <v>#N/A</v>
      </c>
    </row>
    <row r="6805" spans="3:8">
      <c r="C6805" t="e">
        <f>VLOOKUP(B6805,定价因子!L:M,2,0)</f>
        <v>#N/A</v>
      </c>
      <c r="E6805" t="e">
        <f>VLOOKUP($D$1&amp;D6805,定价因子!E:F,2,0)</f>
        <v>#N/A</v>
      </c>
      <c r="G6805" t="e">
        <f>VLOOKUP($F$1&amp;F6805,定价因子!E:F,2,0)</f>
        <v>#N/A</v>
      </c>
      <c r="H6805" s="104" t="e">
        <f>C6805*PRODUCT(#REF!,#REF!,G6805,,#REF!,E6805)</f>
        <v>#N/A</v>
      </c>
    </row>
    <row r="6806" spans="3:8">
      <c r="C6806" t="e">
        <f>VLOOKUP(B6806,定价因子!L:M,2,0)</f>
        <v>#N/A</v>
      </c>
      <c r="E6806" t="e">
        <f>VLOOKUP($D$1&amp;D6806,定价因子!E:F,2,0)</f>
        <v>#N/A</v>
      </c>
      <c r="G6806" t="e">
        <f>VLOOKUP($F$1&amp;F6806,定价因子!E:F,2,0)</f>
        <v>#N/A</v>
      </c>
      <c r="H6806" s="104" t="e">
        <f>C6806*PRODUCT(#REF!,#REF!,G6806,,#REF!,E6806)</f>
        <v>#N/A</v>
      </c>
    </row>
    <row r="6807" spans="3:8">
      <c r="C6807" t="e">
        <f>VLOOKUP(B6807,定价因子!L:M,2,0)</f>
        <v>#N/A</v>
      </c>
      <c r="E6807" t="e">
        <f>VLOOKUP($D$1&amp;D6807,定价因子!E:F,2,0)</f>
        <v>#N/A</v>
      </c>
      <c r="G6807" t="e">
        <f>VLOOKUP($F$1&amp;F6807,定价因子!E:F,2,0)</f>
        <v>#N/A</v>
      </c>
      <c r="H6807" s="104" t="e">
        <f>C6807*PRODUCT(#REF!,#REF!,G6807,,#REF!,E6807)</f>
        <v>#N/A</v>
      </c>
    </row>
    <row r="6808" spans="3:8">
      <c r="C6808" t="e">
        <f>VLOOKUP(B6808,定价因子!L:M,2,0)</f>
        <v>#N/A</v>
      </c>
      <c r="E6808" t="e">
        <f>VLOOKUP($D$1&amp;D6808,定价因子!E:F,2,0)</f>
        <v>#N/A</v>
      </c>
      <c r="G6808" t="e">
        <f>VLOOKUP($F$1&amp;F6808,定价因子!E:F,2,0)</f>
        <v>#N/A</v>
      </c>
      <c r="H6808" s="104" t="e">
        <f>C6808*PRODUCT(#REF!,#REF!,G6808,,#REF!,E6808)</f>
        <v>#N/A</v>
      </c>
    </row>
    <row r="6809" spans="3:8">
      <c r="C6809" t="e">
        <f>VLOOKUP(B6809,定价因子!L:M,2,0)</f>
        <v>#N/A</v>
      </c>
      <c r="E6809" t="e">
        <f>VLOOKUP($D$1&amp;D6809,定价因子!E:F,2,0)</f>
        <v>#N/A</v>
      </c>
      <c r="G6809" t="e">
        <f>VLOOKUP($F$1&amp;F6809,定价因子!E:F,2,0)</f>
        <v>#N/A</v>
      </c>
      <c r="H6809" s="104" t="e">
        <f>C6809*PRODUCT(#REF!,#REF!,G6809,,#REF!,E6809)</f>
        <v>#N/A</v>
      </c>
    </row>
    <row r="6810" spans="3:8">
      <c r="C6810" t="e">
        <f>VLOOKUP(B6810,定价因子!L:M,2,0)</f>
        <v>#N/A</v>
      </c>
      <c r="E6810" t="e">
        <f>VLOOKUP($D$1&amp;D6810,定价因子!E:F,2,0)</f>
        <v>#N/A</v>
      </c>
      <c r="G6810" t="e">
        <f>VLOOKUP($F$1&amp;F6810,定价因子!E:F,2,0)</f>
        <v>#N/A</v>
      </c>
      <c r="H6810" s="104" t="e">
        <f>C6810*PRODUCT(#REF!,#REF!,G6810,,#REF!,E6810)</f>
        <v>#N/A</v>
      </c>
    </row>
    <row r="6811" spans="3:8">
      <c r="C6811" t="e">
        <f>VLOOKUP(B6811,定价因子!L:M,2,0)</f>
        <v>#N/A</v>
      </c>
      <c r="E6811" t="e">
        <f>VLOOKUP($D$1&amp;D6811,定价因子!E:F,2,0)</f>
        <v>#N/A</v>
      </c>
      <c r="G6811" t="e">
        <f>VLOOKUP($F$1&amp;F6811,定价因子!E:F,2,0)</f>
        <v>#N/A</v>
      </c>
      <c r="H6811" s="104" t="e">
        <f>C6811*PRODUCT(#REF!,#REF!,G6811,,#REF!,E6811)</f>
        <v>#N/A</v>
      </c>
    </row>
    <row r="6812" spans="3:8">
      <c r="C6812" t="e">
        <f>VLOOKUP(B6812,定价因子!L:M,2,0)</f>
        <v>#N/A</v>
      </c>
      <c r="E6812" t="e">
        <f>VLOOKUP($D$1&amp;D6812,定价因子!E:F,2,0)</f>
        <v>#N/A</v>
      </c>
      <c r="G6812" t="e">
        <f>VLOOKUP($F$1&amp;F6812,定价因子!E:F,2,0)</f>
        <v>#N/A</v>
      </c>
      <c r="H6812" s="104" t="e">
        <f>C6812*PRODUCT(#REF!,#REF!,G6812,,#REF!,E6812)</f>
        <v>#N/A</v>
      </c>
    </row>
    <row r="6813" spans="3:8">
      <c r="C6813" t="e">
        <f>VLOOKUP(B6813,定价因子!L:M,2,0)</f>
        <v>#N/A</v>
      </c>
      <c r="E6813" t="e">
        <f>VLOOKUP($D$1&amp;D6813,定价因子!E:F,2,0)</f>
        <v>#N/A</v>
      </c>
      <c r="G6813" t="e">
        <f>VLOOKUP($F$1&amp;F6813,定价因子!E:F,2,0)</f>
        <v>#N/A</v>
      </c>
      <c r="H6813" s="104" t="e">
        <f>C6813*PRODUCT(#REF!,#REF!,G6813,,#REF!,E6813)</f>
        <v>#N/A</v>
      </c>
    </row>
    <row r="6814" spans="3:8">
      <c r="C6814" t="e">
        <f>VLOOKUP(B6814,定价因子!L:M,2,0)</f>
        <v>#N/A</v>
      </c>
      <c r="E6814" t="e">
        <f>VLOOKUP($D$1&amp;D6814,定价因子!E:F,2,0)</f>
        <v>#N/A</v>
      </c>
      <c r="G6814" t="e">
        <f>VLOOKUP($F$1&amp;F6814,定价因子!E:F,2,0)</f>
        <v>#N/A</v>
      </c>
      <c r="H6814" s="104" t="e">
        <f>C6814*PRODUCT(#REF!,#REF!,G6814,,#REF!,E6814)</f>
        <v>#N/A</v>
      </c>
    </row>
    <row r="6815" spans="3:8">
      <c r="C6815" t="e">
        <f>VLOOKUP(B6815,定价因子!L:M,2,0)</f>
        <v>#N/A</v>
      </c>
      <c r="E6815" t="e">
        <f>VLOOKUP($D$1&amp;D6815,定价因子!E:F,2,0)</f>
        <v>#N/A</v>
      </c>
      <c r="G6815" t="e">
        <f>VLOOKUP($F$1&amp;F6815,定价因子!E:F,2,0)</f>
        <v>#N/A</v>
      </c>
      <c r="H6815" s="104" t="e">
        <f>C6815*PRODUCT(#REF!,#REF!,G6815,,#REF!,E6815)</f>
        <v>#N/A</v>
      </c>
    </row>
    <row r="6816" spans="3:8">
      <c r="C6816" t="e">
        <f>VLOOKUP(B6816,定价因子!L:M,2,0)</f>
        <v>#N/A</v>
      </c>
      <c r="E6816" t="e">
        <f>VLOOKUP($D$1&amp;D6816,定价因子!E:F,2,0)</f>
        <v>#N/A</v>
      </c>
      <c r="G6816" t="e">
        <f>VLOOKUP($F$1&amp;F6816,定价因子!E:F,2,0)</f>
        <v>#N/A</v>
      </c>
      <c r="H6816" s="104" t="e">
        <f>C6816*PRODUCT(#REF!,#REF!,G6816,,#REF!,E6816)</f>
        <v>#N/A</v>
      </c>
    </row>
    <row r="6817" spans="3:8">
      <c r="C6817" t="e">
        <f>VLOOKUP(B6817,定价因子!L:M,2,0)</f>
        <v>#N/A</v>
      </c>
      <c r="E6817" t="e">
        <f>VLOOKUP($D$1&amp;D6817,定价因子!E:F,2,0)</f>
        <v>#N/A</v>
      </c>
      <c r="G6817" t="e">
        <f>VLOOKUP($F$1&amp;F6817,定价因子!E:F,2,0)</f>
        <v>#N/A</v>
      </c>
      <c r="H6817" s="104" t="e">
        <f>C6817*PRODUCT(#REF!,#REF!,G6817,,#REF!,E6817)</f>
        <v>#N/A</v>
      </c>
    </row>
    <row r="6818" spans="3:8">
      <c r="C6818" t="e">
        <f>VLOOKUP(B6818,定价因子!L:M,2,0)</f>
        <v>#N/A</v>
      </c>
      <c r="E6818" t="e">
        <f>VLOOKUP($D$1&amp;D6818,定价因子!E:F,2,0)</f>
        <v>#N/A</v>
      </c>
      <c r="G6818" t="e">
        <f>VLOOKUP($F$1&amp;F6818,定价因子!E:F,2,0)</f>
        <v>#N/A</v>
      </c>
      <c r="H6818" s="104" t="e">
        <f>C6818*PRODUCT(#REF!,#REF!,G6818,,#REF!,E6818)</f>
        <v>#N/A</v>
      </c>
    </row>
    <row r="6819" spans="3:8">
      <c r="C6819" t="e">
        <f>VLOOKUP(B6819,定价因子!L:M,2,0)</f>
        <v>#N/A</v>
      </c>
      <c r="E6819" t="e">
        <f>VLOOKUP($D$1&amp;D6819,定价因子!E:F,2,0)</f>
        <v>#N/A</v>
      </c>
      <c r="G6819" t="e">
        <f>VLOOKUP($F$1&amp;F6819,定价因子!E:F,2,0)</f>
        <v>#N/A</v>
      </c>
      <c r="H6819" s="104" t="e">
        <f>C6819*PRODUCT(#REF!,#REF!,G6819,,#REF!,E6819)</f>
        <v>#N/A</v>
      </c>
    </row>
    <row r="6820" spans="3:8">
      <c r="C6820" t="e">
        <f>VLOOKUP(B6820,定价因子!L:M,2,0)</f>
        <v>#N/A</v>
      </c>
      <c r="E6820" t="e">
        <f>VLOOKUP($D$1&amp;D6820,定价因子!E:F,2,0)</f>
        <v>#N/A</v>
      </c>
      <c r="G6820" t="e">
        <f>VLOOKUP($F$1&amp;F6820,定价因子!E:F,2,0)</f>
        <v>#N/A</v>
      </c>
      <c r="H6820" s="104" t="e">
        <f>C6820*PRODUCT(#REF!,#REF!,G6820,,#REF!,E6820)</f>
        <v>#N/A</v>
      </c>
    </row>
    <row r="6821" spans="3:8">
      <c r="C6821" t="e">
        <f>VLOOKUP(B6821,定价因子!L:M,2,0)</f>
        <v>#N/A</v>
      </c>
      <c r="E6821" t="e">
        <f>VLOOKUP($D$1&amp;D6821,定价因子!E:F,2,0)</f>
        <v>#N/A</v>
      </c>
      <c r="G6821" t="e">
        <f>VLOOKUP($F$1&amp;F6821,定价因子!E:F,2,0)</f>
        <v>#N/A</v>
      </c>
      <c r="H6821" s="104" t="e">
        <f>C6821*PRODUCT(#REF!,#REF!,G6821,,#REF!,E6821)</f>
        <v>#N/A</v>
      </c>
    </row>
    <row r="6822" spans="3:8">
      <c r="C6822" t="e">
        <f>VLOOKUP(B6822,定价因子!L:M,2,0)</f>
        <v>#N/A</v>
      </c>
      <c r="E6822" t="e">
        <f>VLOOKUP($D$1&amp;D6822,定价因子!E:F,2,0)</f>
        <v>#N/A</v>
      </c>
      <c r="G6822" t="e">
        <f>VLOOKUP($F$1&amp;F6822,定价因子!E:F,2,0)</f>
        <v>#N/A</v>
      </c>
      <c r="H6822" s="104" t="e">
        <f>C6822*PRODUCT(#REF!,#REF!,G6822,,#REF!,E6822)</f>
        <v>#N/A</v>
      </c>
    </row>
    <row r="6823" spans="3:8">
      <c r="C6823" t="e">
        <f>VLOOKUP(B6823,定价因子!L:M,2,0)</f>
        <v>#N/A</v>
      </c>
      <c r="E6823" t="e">
        <f>VLOOKUP($D$1&amp;D6823,定价因子!E:F,2,0)</f>
        <v>#N/A</v>
      </c>
      <c r="G6823" t="e">
        <f>VLOOKUP($F$1&amp;F6823,定价因子!E:F,2,0)</f>
        <v>#N/A</v>
      </c>
      <c r="H6823" s="104" t="e">
        <f>C6823*PRODUCT(#REF!,#REF!,G6823,,#REF!,E6823)</f>
        <v>#N/A</v>
      </c>
    </row>
    <row r="6824" spans="3:8">
      <c r="C6824" t="e">
        <f>VLOOKUP(B6824,定价因子!L:M,2,0)</f>
        <v>#N/A</v>
      </c>
      <c r="E6824" t="e">
        <f>VLOOKUP($D$1&amp;D6824,定价因子!E:F,2,0)</f>
        <v>#N/A</v>
      </c>
      <c r="G6824" t="e">
        <f>VLOOKUP($F$1&amp;F6824,定价因子!E:F,2,0)</f>
        <v>#N/A</v>
      </c>
      <c r="H6824" s="104" t="e">
        <f>C6824*PRODUCT(#REF!,#REF!,G6824,,#REF!,E6824)</f>
        <v>#N/A</v>
      </c>
    </row>
    <row r="6825" spans="3:8">
      <c r="C6825" t="e">
        <f>VLOOKUP(B6825,定价因子!L:M,2,0)</f>
        <v>#N/A</v>
      </c>
      <c r="E6825" t="e">
        <f>VLOOKUP($D$1&amp;D6825,定价因子!E:F,2,0)</f>
        <v>#N/A</v>
      </c>
      <c r="G6825" t="e">
        <f>VLOOKUP($F$1&amp;F6825,定价因子!E:F,2,0)</f>
        <v>#N/A</v>
      </c>
      <c r="H6825" s="104" t="e">
        <f>C6825*PRODUCT(#REF!,#REF!,G6825,,#REF!,E6825)</f>
        <v>#N/A</v>
      </c>
    </row>
    <row r="6826" spans="3:8">
      <c r="C6826" t="e">
        <f>VLOOKUP(B6826,定价因子!L:M,2,0)</f>
        <v>#N/A</v>
      </c>
      <c r="E6826" t="e">
        <f>VLOOKUP($D$1&amp;D6826,定价因子!E:F,2,0)</f>
        <v>#N/A</v>
      </c>
      <c r="G6826" t="e">
        <f>VLOOKUP($F$1&amp;F6826,定价因子!E:F,2,0)</f>
        <v>#N/A</v>
      </c>
      <c r="H6826" s="104" t="e">
        <f>C6826*PRODUCT(#REF!,#REF!,G6826,,#REF!,E6826)</f>
        <v>#N/A</v>
      </c>
    </row>
    <row r="6827" spans="3:8">
      <c r="C6827" t="e">
        <f>VLOOKUP(B6827,定价因子!L:M,2,0)</f>
        <v>#N/A</v>
      </c>
      <c r="E6827" t="e">
        <f>VLOOKUP($D$1&amp;D6827,定价因子!E:F,2,0)</f>
        <v>#N/A</v>
      </c>
      <c r="G6827" t="e">
        <f>VLOOKUP($F$1&amp;F6827,定价因子!E:F,2,0)</f>
        <v>#N/A</v>
      </c>
      <c r="H6827" s="104" t="e">
        <f>C6827*PRODUCT(#REF!,#REF!,G6827,,#REF!,E6827)</f>
        <v>#N/A</v>
      </c>
    </row>
    <row r="6828" spans="3:8">
      <c r="C6828" t="e">
        <f>VLOOKUP(B6828,定价因子!L:M,2,0)</f>
        <v>#N/A</v>
      </c>
      <c r="E6828" t="e">
        <f>VLOOKUP($D$1&amp;D6828,定价因子!E:F,2,0)</f>
        <v>#N/A</v>
      </c>
      <c r="G6828" t="e">
        <f>VLOOKUP($F$1&amp;F6828,定价因子!E:F,2,0)</f>
        <v>#N/A</v>
      </c>
      <c r="H6828" s="104" t="e">
        <f>C6828*PRODUCT(#REF!,#REF!,G6828,,#REF!,E6828)</f>
        <v>#N/A</v>
      </c>
    </row>
    <row r="6829" spans="3:8">
      <c r="C6829" t="e">
        <f>VLOOKUP(B6829,定价因子!L:M,2,0)</f>
        <v>#N/A</v>
      </c>
      <c r="E6829" t="e">
        <f>VLOOKUP($D$1&amp;D6829,定价因子!E:F,2,0)</f>
        <v>#N/A</v>
      </c>
      <c r="G6829" t="e">
        <f>VLOOKUP($F$1&amp;F6829,定价因子!E:F,2,0)</f>
        <v>#N/A</v>
      </c>
      <c r="H6829" s="104" t="e">
        <f>C6829*PRODUCT(#REF!,#REF!,G6829,,#REF!,E6829)</f>
        <v>#N/A</v>
      </c>
    </row>
    <row r="6830" spans="3:8">
      <c r="C6830" t="e">
        <f>VLOOKUP(B6830,定价因子!L:M,2,0)</f>
        <v>#N/A</v>
      </c>
      <c r="E6830" t="e">
        <f>VLOOKUP($D$1&amp;D6830,定价因子!E:F,2,0)</f>
        <v>#N/A</v>
      </c>
      <c r="G6830" t="e">
        <f>VLOOKUP($F$1&amp;F6830,定价因子!E:F,2,0)</f>
        <v>#N/A</v>
      </c>
      <c r="H6830" s="104" t="e">
        <f>C6830*PRODUCT(#REF!,#REF!,G6830,,#REF!,E6830)</f>
        <v>#N/A</v>
      </c>
    </row>
    <row r="6831" spans="3:8">
      <c r="C6831" t="e">
        <f>VLOOKUP(B6831,定价因子!L:M,2,0)</f>
        <v>#N/A</v>
      </c>
      <c r="E6831" t="e">
        <f>VLOOKUP($D$1&amp;D6831,定价因子!E:F,2,0)</f>
        <v>#N/A</v>
      </c>
      <c r="G6831" t="e">
        <f>VLOOKUP($F$1&amp;F6831,定价因子!E:F,2,0)</f>
        <v>#N/A</v>
      </c>
      <c r="H6831" s="104" t="e">
        <f>C6831*PRODUCT(#REF!,#REF!,G6831,,#REF!,E6831)</f>
        <v>#N/A</v>
      </c>
    </row>
    <row r="6832" spans="3:8">
      <c r="C6832" t="e">
        <f>VLOOKUP(B6832,定价因子!L:M,2,0)</f>
        <v>#N/A</v>
      </c>
      <c r="E6832" t="e">
        <f>VLOOKUP($D$1&amp;D6832,定价因子!E:F,2,0)</f>
        <v>#N/A</v>
      </c>
      <c r="G6832" t="e">
        <f>VLOOKUP($F$1&amp;F6832,定价因子!E:F,2,0)</f>
        <v>#N/A</v>
      </c>
      <c r="H6832" s="104" t="e">
        <f>C6832*PRODUCT(#REF!,#REF!,G6832,,#REF!,E6832)</f>
        <v>#N/A</v>
      </c>
    </row>
    <row r="6833" spans="3:8">
      <c r="C6833" t="e">
        <f>VLOOKUP(B6833,定价因子!L:M,2,0)</f>
        <v>#N/A</v>
      </c>
      <c r="E6833" t="e">
        <f>VLOOKUP($D$1&amp;D6833,定价因子!E:F,2,0)</f>
        <v>#N/A</v>
      </c>
      <c r="G6833" t="e">
        <f>VLOOKUP($F$1&amp;F6833,定价因子!E:F,2,0)</f>
        <v>#N/A</v>
      </c>
      <c r="H6833" s="104" t="e">
        <f>C6833*PRODUCT(#REF!,#REF!,G6833,,#REF!,E6833)</f>
        <v>#N/A</v>
      </c>
    </row>
    <row r="6834" spans="3:8">
      <c r="C6834" t="e">
        <f>VLOOKUP(B6834,定价因子!L:M,2,0)</f>
        <v>#N/A</v>
      </c>
      <c r="E6834" t="e">
        <f>VLOOKUP($D$1&amp;D6834,定价因子!E:F,2,0)</f>
        <v>#N/A</v>
      </c>
      <c r="G6834" t="e">
        <f>VLOOKUP($F$1&amp;F6834,定价因子!E:F,2,0)</f>
        <v>#N/A</v>
      </c>
      <c r="H6834" s="104" t="e">
        <f>C6834*PRODUCT(#REF!,#REF!,G6834,,#REF!,E6834)</f>
        <v>#N/A</v>
      </c>
    </row>
    <row r="6835" spans="3:8">
      <c r="C6835" t="e">
        <f>VLOOKUP(B6835,定价因子!L:M,2,0)</f>
        <v>#N/A</v>
      </c>
      <c r="E6835" t="e">
        <f>VLOOKUP($D$1&amp;D6835,定价因子!E:F,2,0)</f>
        <v>#N/A</v>
      </c>
      <c r="G6835" t="e">
        <f>VLOOKUP($F$1&amp;F6835,定价因子!E:F,2,0)</f>
        <v>#N/A</v>
      </c>
      <c r="H6835" s="104" t="e">
        <f>C6835*PRODUCT(#REF!,#REF!,G6835,,#REF!,E6835)</f>
        <v>#N/A</v>
      </c>
    </row>
    <row r="6836" spans="3:8">
      <c r="C6836" t="e">
        <f>VLOOKUP(B6836,定价因子!L:M,2,0)</f>
        <v>#N/A</v>
      </c>
      <c r="E6836" t="e">
        <f>VLOOKUP($D$1&amp;D6836,定价因子!E:F,2,0)</f>
        <v>#N/A</v>
      </c>
      <c r="G6836" t="e">
        <f>VLOOKUP($F$1&amp;F6836,定价因子!E:F,2,0)</f>
        <v>#N/A</v>
      </c>
      <c r="H6836" s="104" t="e">
        <f>C6836*PRODUCT(#REF!,#REF!,G6836,,#REF!,E6836)</f>
        <v>#N/A</v>
      </c>
    </row>
    <row r="6837" spans="3:8">
      <c r="C6837" t="e">
        <f>VLOOKUP(B6837,定价因子!L:M,2,0)</f>
        <v>#N/A</v>
      </c>
      <c r="E6837" t="e">
        <f>VLOOKUP($D$1&amp;D6837,定价因子!E:F,2,0)</f>
        <v>#N/A</v>
      </c>
      <c r="G6837" t="e">
        <f>VLOOKUP($F$1&amp;F6837,定价因子!E:F,2,0)</f>
        <v>#N/A</v>
      </c>
      <c r="H6837" s="104" t="e">
        <f>C6837*PRODUCT(#REF!,#REF!,G6837,,#REF!,E6837)</f>
        <v>#N/A</v>
      </c>
    </row>
    <row r="6838" spans="3:8">
      <c r="C6838" t="e">
        <f>VLOOKUP(B6838,定价因子!L:M,2,0)</f>
        <v>#N/A</v>
      </c>
      <c r="E6838" t="e">
        <f>VLOOKUP($D$1&amp;D6838,定价因子!E:F,2,0)</f>
        <v>#N/A</v>
      </c>
      <c r="G6838" t="e">
        <f>VLOOKUP($F$1&amp;F6838,定价因子!E:F,2,0)</f>
        <v>#N/A</v>
      </c>
      <c r="H6838" s="104" t="e">
        <f>C6838*PRODUCT(#REF!,#REF!,G6838,,#REF!,E6838)</f>
        <v>#N/A</v>
      </c>
    </row>
    <row r="6839" spans="3:8">
      <c r="C6839" t="e">
        <f>VLOOKUP(B6839,定价因子!L:M,2,0)</f>
        <v>#N/A</v>
      </c>
      <c r="E6839" t="e">
        <f>VLOOKUP($D$1&amp;D6839,定价因子!E:F,2,0)</f>
        <v>#N/A</v>
      </c>
      <c r="G6839" t="e">
        <f>VLOOKUP($F$1&amp;F6839,定价因子!E:F,2,0)</f>
        <v>#N/A</v>
      </c>
      <c r="H6839" s="104" t="e">
        <f>C6839*PRODUCT(#REF!,#REF!,G6839,,#REF!,E6839)</f>
        <v>#N/A</v>
      </c>
    </row>
    <row r="6840" spans="3:8">
      <c r="C6840" t="e">
        <f>VLOOKUP(B6840,定价因子!L:M,2,0)</f>
        <v>#N/A</v>
      </c>
      <c r="E6840" t="e">
        <f>VLOOKUP($D$1&amp;D6840,定价因子!E:F,2,0)</f>
        <v>#N/A</v>
      </c>
      <c r="G6840" t="e">
        <f>VLOOKUP($F$1&amp;F6840,定价因子!E:F,2,0)</f>
        <v>#N/A</v>
      </c>
      <c r="H6840" s="104" t="e">
        <f>C6840*PRODUCT(#REF!,#REF!,G6840,,#REF!,E6840)</f>
        <v>#N/A</v>
      </c>
    </row>
    <row r="6841" spans="3:8">
      <c r="C6841" t="e">
        <f>VLOOKUP(B6841,定价因子!L:M,2,0)</f>
        <v>#N/A</v>
      </c>
      <c r="E6841" t="e">
        <f>VLOOKUP($D$1&amp;D6841,定价因子!E:F,2,0)</f>
        <v>#N/A</v>
      </c>
      <c r="G6841" t="e">
        <f>VLOOKUP($F$1&amp;F6841,定价因子!E:F,2,0)</f>
        <v>#N/A</v>
      </c>
      <c r="H6841" s="104" t="e">
        <f>C6841*PRODUCT(#REF!,#REF!,G6841,,#REF!,E6841)</f>
        <v>#N/A</v>
      </c>
    </row>
    <row r="6842" spans="3:8">
      <c r="C6842" t="e">
        <f>VLOOKUP(B6842,定价因子!L:M,2,0)</f>
        <v>#N/A</v>
      </c>
      <c r="E6842" t="e">
        <f>VLOOKUP($D$1&amp;D6842,定价因子!E:F,2,0)</f>
        <v>#N/A</v>
      </c>
      <c r="G6842" t="e">
        <f>VLOOKUP($F$1&amp;F6842,定价因子!E:F,2,0)</f>
        <v>#N/A</v>
      </c>
      <c r="H6842" s="104" t="e">
        <f>C6842*PRODUCT(#REF!,#REF!,G6842,,#REF!,E6842)</f>
        <v>#N/A</v>
      </c>
    </row>
    <row r="6843" spans="3:8">
      <c r="C6843" t="e">
        <f>VLOOKUP(B6843,定价因子!L:M,2,0)</f>
        <v>#N/A</v>
      </c>
      <c r="E6843" t="e">
        <f>VLOOKUP($D$1&amp;D6843,定价因子!E:F,2,0)</f>
        <v>#N/A</v>
      </c>
      <c r="G6843" t="e">
        <f>VLOOKUP($F$1&amp;F6843,定价因子!E:F,2,0)</f>
        <v>#N/A</v>
      </c>
      <c r="H6843" s="104" t="e">
        <f>C6843*PRODUCT(#REF!,#REF!,G6843,,#REF!,E6843)</f>
        <v>#N/A</v>
      </c>
    </row>
    <row r="6844" spans="3:8">
      <c r="C6844" t="e">
        <f>VLOOKUP(B6844,定价因子!L:M,2,0)</f>
        <v>#N/A</v>
      </c>
      <c r="E6844" t="e">
        <f>VLOOKUP($D$1&amp;D6844,定价因子!E:F,2,0)</f>
        <v>#N/A</v>
      </c>
      <c r="G6844" t="e">
        <f>VLOOKUP($F$1&amp;F6844,定价因子!E:F,2,0)</f>
        <v>#N/A</v>
      </c>
      <c r="H6844" s="104" t="e">
        <f>C6844*PRODUCT(#REF!,#REF!,G6844,,#REF!,E6844)</f>
        <v>#N/A</v>
      </c>
    </row>
    <row r="6845" spans="3:8">
      <c r="C6845" t="e">
        <f>VLOOKUP(B6845,定价因子!L:M,2,0)</f>
        <v>#N/A</v>
      </c>
      <c r="E6845" t="e">
        <f>VLOOKUP($D$1&amp;D6845,定价因子!E:F,2,0)</f>
        <v>#N/A</v>
      </c>
      <c r="G6845" t="e">
        <f>VLOOKUP($F$1&amp;F6845,定价因子!E:F,2,0)</f>
        <v>#N/A</v>
      </c>
      <c r="H6845" s="104" t="e">
        <f>C6845*PRODUCT(#REF!,#REF!,G6845,,#REF!,E6845)</f>
        <v>#N/A</v>
      </c>
    </row>
    <row r="6846" spans="3:8">
      <c r="C6846" t="e">
        <f>VLOOKUP(B6846,定价因子!L:M,2,0)</f>
        <v>#N/A</v>
      </c>
      <c r="E6846" t="e">
        <f>VLOOKUP($D$1&amp;D6846,定价因子!E:F,2,0)</f>
        <v>#N/A</v>
      </c>
      <c r="G6846" t="e">
        <f>VLOOKUP($F$1&amp;F6846,定价因子!E:F,2,0)</f>
        <v>#N/A</v>
      </c>
      <c r="H6846" s="104" t="e">
        <f>C6846*PRODUCT(#REF!,#REF!,G6846,,#REF!,E6846)</f>
        <v>#N/A</v>
      </c>
    </row>
    <row r="6847" spans="3:8">
      <c r="C6847" t="e">
        <f>VLOOKUP(B6847,定价因子!L:M,2,0)</f>
        <v>#N/A</v>
      </c>
      <c r="E6847" t="e">
        <f>VLOOKUP($D$1&amp;D6847,定价因子!E:F,2,0)</f>
        <v>#N/A</v>
      </c>
      <c r="G6847" t="e">
        <f>VLOOKUP($F$1&amp;F6847,定价因子!E:F,2,0)</f>
        <v>#N/A</v>
      </c>
      <c r="H6847" s="104" t="e">
        <f>C6847*PRODUCT(#REF!,#REF!,G6847,,#REF!,E6847)</f>
        <v>#N/A</v>
      </c>
    </row>
    <row r="6848" spans="3:8">
      <c r="C6848" t="e">
        <f>VLOOKUP(B6848,定价因子!L:M,2,0)</f>
        <v>#N/A</v>
      </c>
      <c r="E6848" t="e">
        <f>VLOOKUP($D$1&amp;D6848,定价因子!E:F,2,0)</f>
        <v>#N/A</v>
      </c>
      <c r="G6848" t="e">
        <f>VLOOKUP($F$1&amp;F6848,定价因子!E:F,2,0)</f>
        <v>#N/A</v>
      </c>
      <c r="H6848" s="104" t="e">
        <f>C6848*PRODUCT(#REF!,#REF!,G6848,,#REF!,E6848)</f>
        <v>#N/A</v>
      </c>
    </row>
    <row r="6849" spans="3:8">
      <c r="C6849" t="e">
        <f>VLOOKUP(B6849,定价因子!L:M,2,0)</f>
        <v>#N/A</v>
      </c>
      <c r="E6849" t="e">
        <f>VLOOKUP($D$1&amp;D6849,定价因子!E:F,2,0)</f>
        <v>#N/A</v>
      </c>
      <c r="G6849" t="e">
        <f>VLOOKUP($F$1&amp;F6849,定价因子!E:F,2,0)</f>
        <v>#N/A</v>
      </c>
      <c r="H6849" s="104" t="e">
        <f>C6849*PRODUCT(#REF!,#REF!,G6849,,#REF!,E6849)</f>
        <v>#N/A</v>
      </c>
    </row>
    <row r="6850" spans="3:8">
      <c r="C6850" t="e">
        <f>VLOOKUP(B6850,定价因子!L:M,2,0)</f>
        <v>#N/A</v>
      </c>
      <c r="E6850" t="e">
        <f>VLOOKUP($D$1&amp;D6850,定价因子!E:F,2,0)</f>
        <v>#N/A</v>
      </c>
      <c r="G6850" t="e">
        <f>VLOOKUP($F$1&amp;F6850,定价因子!E:F,2,0)</f>
        <v>#N/A</v>
      </c>
      <c r="H6850" s="104" t="e">
        <f>C6850*PRODUCT(#REF!,#REF!,G6850,,#REF!,E6850)</f>
        <v>#N/A</v>
      </c>
    </row>
    <row r="6851" spans="3:8">
      <c r="C6851" t="e">
        <f>VLOOKUP(B6851,定价因子!L:M,2,0)</f>
        <v>#N/A</v>
      </c>
      <c r="E6851" t="e">
        <f>VLOOKUP($D$1&amp;D6851,定价因子!E:F,2,0)</f>
        <v>#N/A</v>
      </c>
      <c r="G6851" t="e">
        <f>VLOOKUP($F$1&amp;F6851,定价因子!E:F,2,0)</f>
        <v>#N/A</v>
      </c>
      <c r="H6851" s="104" t="e">
        <f>C6851*PRODUCT(#REF!,#REF!,G6851,,#REF!,E6851)</f>
        <v>#N/A</v>
      </c>
    </row>
    <row r="6852" spans="3:8">
      <c r="C6852" t="e">
        <f>VLOOKUP(B6852,定价因子!L:M,2,0)</f>
        <v>#N/A</v>
      </c>
      <c r="E6852" t="e">
        <f>VLOOKUP($D$1&amp;D6852,定价因子!E:F,2,0)</f>
        <v>#N/A</v>
      </c>
      <c r="G6852" t="e">
        <f>VLOOKUP($F$1&amp;F6852,定价因子!E:F,2,0)</f>
        <v>#N/A</v>
      </c>
      <c r="H6852" s="104" t="e">
        <f>C6852*PRODUCT(#REF!,#REF!,G6852,,#REF!,E6852)</f>
        <v>#N/A</v>
      </c>
    </row>
    <row r="6853" spans="3:8">
      <c r="C6853" t="e">
        <f>VLOOKUP(B6853,定价因子!L:M,2,0)</f>
        <v>#N/A</v>
      </c>
      <c r="E6853" t="e">
        <f>VLOOKUP($D$1&amp;D6853,定价因子!E:F,2,0)</f>
        <v>#N/A</v>
      </c>
      <c r="G6853" t="e">
        <f>VLOOKUP($F$1&amp;F6853,定价因子!E:F,2,0)</f>
        <v>#N/A</v>
      </c>
      <c r="H6853" s="104" t="e">
        <f>C6853*PRODUCT(#REF!,#REF!,G6853,,#REF!,E6853)</f>
        <v>#N/A</v>
      </c>
    </row>
    <row r="6854" spans="3:8">
      <c r="C6854" t="e">
        <f>VLOOKUP(B6854,定价因子!L:M,2,0)</f>
        <v>#N/A</v>
      </c>
      <c r="E6854" t="e">
        <f>VLOOKUP($D$1&amp;D6854,定价因子!E:F,2,0)</f>
        <v>#N/A</v>
      </c>
      <c r="G6854" t="e">
        <f>VLOOKUP($F$1&amp;F6854,定价因子!E:F,2,0)</f>
        <v>#N/A</v>
      </c>
      <c r="H6854" s="104" t="e">
        <f>C6854*PRODUCT(#REF!,#REF!,G6854,,#REF!,E6854)</f>
        <v>#N/A</v>
      </c>
    </row>
    <row r="6855" spans="3:8">
      <c r="C6855" t="e">
        <f>VLOOKUP(B6855,定价因子!L:M,2,0)</f>
        <v>#N/A</v>
      </c>
      <c r="E6855" t="e">
        <f>VLOOKUP($D$1&amp;D6855,定价因子!E:F,2,0)</f>
        <v>#N/A</v>
      </c>
      <c r="G6855" t="e">
        <f>VLOOKUP($F$1&amp;F6855,定价因子!E:F,2,0)</f>
        <v>#N/A</v>
      </c>
      <c r="H6855" s="104" t="e">
        <f>C6855*PRODUCT(#REF!,#REF!,G6855,,#REF!,E6855)</f>
        <v>#N/A</v>
      </c>
    </row>
    <row r="6856" spans="3:8">
      <c r="C6856" t="e">
        <f>VLOOKUP(B6856,定价因子!L:M,2,0)</f>
        <v>#N/A</v>
      </c>
      <c r="E6856" t="e">
        <f>VLOOKUP($D$1&amp;D6856,定价因子!E:F,2,0)</f>
        <v>#N/A</v>
      </c>
      <c r="G6856" t="e">
        <f>VLOOKUP($F$1&amp;F6856,定价因子!E:F,2,0)</f>
        <v>#N/A</v>
      </c>
      <c r="H6856" s="104" t="e">
        <f>C6856*PRODUCT(#REF!,#REF!,G6856,,#REF!,E6856)</f>
        <v>#N/A</v>
      </c>
    </row>
    <row r="6857" spans="3:8">
      <c r="C6857" t="e">
        <f>VLOOKUP(B6857,定价因子!L:M,2,0)</f>
        <v>#N/A</v>
      </c>
      <c r="E6857" t="e">
        <f>VLOOKUP($D$1&amp;D6857,定价因子!E:F,2,0)</f>
        <v>#N/A</v>
      </c>
      <c r="G6857" t="e">
        <f>VLOOKUP($F$1&amp;F6857,定价因子!E:F,2,0)</f>
        <v>#N/A</v>
      </c>
      <c r="H6857" s="104" t="e">
        <f>C6857*PRODUCT(#REF!,#REF!,G6857,,#REF!,E6857)</f>
        <v>#N/A</v>
      </c>
    </row>
    <row r="6858" spans="3:8">
      <c r="C6858" t="e">
        <f>VLOOKUP(B6858,定价因子!L:M,2,0)</f>
        <v>#N/A</v>
      </c>
      <c r="E6858" t="e">
        <f>VLOOKUP($D$1&amp;D6858,定价因子!E:F,2,0)</f>
        <v>#N/A</v>
      </c>
      <c r="G6858" t="e">
        <f>VLOOKUP($F$1&amp;F6858,定价因子!E:F,2,0)</f>
        <v>#N/A</v>
      </c>
      <c r="H6858" s="104" t="e">
        <f>C6858*PRODUCT(#REF!,#REF!,G6858,,#REF!,E6858)</f>
        <v>#N/A</v>
      </c>
    </row>
    <row r="6859" spans="3:8">
      <c r="C6859" t="e">
        <f>VLOOKUP(B6859,定价因子!L:M,2,0)</f>
        <v>#N/A</v>
      </c>
      <c r="E6859" t="e">
        <f>VLOOKUP($D$1&amp;D6859,定价因子!E:F,2,0)</f>
        <v>#N/A</v>
      </c>
      <c r="G6859" t="e">
        <f>VLOOKUP($F$1&amp;F6859,定价因子!E:F,2,0)</f>
        <v>#N/A</v>
      </c>
      <c r="H6859" s="104" t="e">
        <f>C6859*PRODUCT(#REF!,#REF!,G6859,,#REF!,E6859)</f>
        <v>#N/A</v>
      </c>
    </row>
    <row r="6860" spans="3:8">
      <c r="C6860" t="e">
        <f>VLOOKUP(B6860,定价因子!L:M,2,0)</f>
        <v>#N/A</v>
      </c>
      <c r="E6860" t="e">
        <f>VLOOKUP($D$1&amp;D6860,定价因子!E:F,2,0)</f>
        <v>#N/A</v>
      </c>
      <c r="G6860" t="e">
        <f>VLOOKUP($F$1&amp;F6860,定价因子!E:F,2,0)</f>
        <v>#N/A</v>
      </c>
      <c r="H6860" s="104" t="e">
        <f>C6860*PRODUCT(#REF!,#REF!,G6860,,#REF!,E6860)</f>
        <v>#N/A</v>
      </c>
    </row>
    <row r="6861" spans="3:8">
      <c r="C6861" t="e">
        <f>VLOOKUP(B6861,定价因子!L:M,2,0)</f>
        <v>#N/A</v>
      </c>
      <c r="E6861" t="e">
        <f>VLOOKUP($D$1&amp;D6861,定价因子!E:F,2,0)</f>
        <v>#N/A</v>
      </c>
      <c r="G6861" t="e">
        <f>VLOOKUP($F$1&amp;F6861,定价因子!E:F,2,0)</f>
        <v>#N/A</v>
      </c>
      <c r="H6861" s="104" t="e">
        <f>C6861*PRODUCT(#REF!,#REF!,G6861,,#REF!,E6861)</f>
        <v>#N/A</v>
      </c>
    </row>
    <row r="6862" spans="3:8">
      <c r="C6862" t="e">
        <f>VLOOKUP(B6862,定价因子!L:M,2,0)</f>
        <v>#N/A</v>
      </c>
      <c r="E6862" t="e">
        <f>VLOOKUP($D$1&amp;D6862,定价因子!E:F,2,0)</f>
        <v>#N/A</v>
      </c>
      <c r="G6862" t="e">
        <f>VLOOKUP($F$1&amp;F6862,定价因子!E:F,2,0)</f>
        <v>#N/A</v>
      </c>
      <c r="H6862" s="104" t="e">
        <f>C6862*PRODUCT(#REF!,#REF!,G6862,,#REF!,E6862)</f>
        <v>#N/A</v>
      </c>
    </row>
    <row r="6863" spans="3:8">
      <c r="C6863" t="e">
        <f>VLOOKUP(B6863,定价因子!L:M,2,0)</f>
        <v>#N/A</v>
      </c>
      <c r="E6863" t="e">
        <f>VLOOKUP($D$1&amp;D6863,定价因子!E:F,2,0)</f>
        <v>#N/A</v>
      </c>
      <c r="G6863" t="e">
        <f>VLOOKUP($F$1&amp;F6863,定价因子!E:F,2,0)</f>
        <v>#N/A</v>
      </c>
      <c r="H6863" s="104" t="e">
        <f>C6863*PRODUCT(#REF!,#REF!,G6863,,#REF!,E6863)</f>
        <v>#N/A</v>
      </c>
    </row>
    <row r="6864" spans="3:8">
      <c r="C6864" t="e">
        <f>VLOOKUP(B6864,定价因子!L:M,2,0)</f>
        <v>#N/A</v>
      </c>
      <c r="E6864" t="e">
        <f>VLOOKUP($D$1&amp;D6864,定价因子!E:F,2,0)</f>
        <v>#N/A</v>
      </c>
      <c r="G6864" t="e">
        <f>VLOOKUP($F$1&amp;F6864,定价因子!E:F,2,0)</f>
        <v>#N/A</v>
      </c>
      <c r="H6864" s="104" t="e">
        <f>C6864*PRODUCT(#REF!,#REF!,G6864,,#REF!,E6864)</f>
        <v>#N/A</v>
      </c>
    </row>
    <row r="6865" spans="3:8">
      <c r="C6865" t="e">
        <f>VLOOKUP(B6865,定价因子!L:M,2,0)</f>
        <v>#N/A</v>
      </c>
      <c r="E6865" t="e">
        <f>VLOOKUP($D$1&amp;D6865,定价因子!E:F,2,0)</f>
        <v>#N/A</v>
      </c>
      <c r="G6865" t="e">
        <f>VLOOKUP($F$1&amp;F6865,定价因子!E:F,2,0)</f>
        <v>#N/A</v>
      </c>
      <c r="H6865" s="104" t="e">
        <f>C6865*PRODUCT(#REF!,#REF!,G6865,,#REF!,E6865)</f>
        <v>#N/A</v>
      </c>
    </row>
    <row r="6866" spans="3:8">
      <c r="C6866" t="e">
        <f>VLOOKUP(B6866,定价因子!L:M,2,0)</f>
        <v>#N/A</v>
      </c>
      <c r="E6866" t="e">
        <f>VLOOKUP($D$1&amp;D6866,定价因子!E:F,2,0)</f>
        <v>#N/A</v>
      </c>
      <c r="G6866" t="e">
        <f>VLOOKUP($F$1&amp;F6866,定价因子!E:F,2,0)</f>
        <v>#N/A</v>
      </c>
      <c r="H6866" s="104" t="e">
        <f>C6866*PRODUCT(#REF!,#REF!,G6866,,#REF!,E6866)</f>
        <v>#N/A</v>
      </c>
    </row>
    <row r="6867" spans="3:8">
      <c r="C6867" t="e">
        <f>VLOOKUP(B6867,定价因子!L:M,2,0)</f>
        <v>#N/A</v>
      </c>
      <c r="E6867" t="e">
        <f>VLOOKUP($D$1&amp;D6867,定价因子!E:F,2,0)</f>
        <v>#N/A</v>
      </c>
      <c r="G6867" t="e">
        <f>VLOOKUP($F$1&amp;F6867,定价因子!E:F,2,0)</f>
        <v>#N/A</v>
      </c>
      <c r="H6867" s="104" t="e">
        <f>C6867*PRODUCT(#REF!,#REF!,G6867,,#REF!,E6867)</f>
        <v>#N/A</v>
      </c>
    </row>
    <row r="6868" spans="3:8">
      <c r="C6868" t="e">
        <f>VLOOKUP(B6868,定价因子!L:M,2,0)</f>
        <v>#N/A</v>
      </c>
      <c r="E6868" t="e">
        <f>VLOOKUP($D$1&amp;D6868,定价因子!E:F,2,0)</f>
        <v>#N/A</v>
      </c>
      <c r="G6868" t="e">
        <f>VLOOKUP($F$1&amp;F6868,定价因子!E:F,2,0)</f>
        <v>#N/A</v>
      </c>
      <c r="H6868" s="104" t="e">
        <f>C6868*PRODUCT(#REF!,#REF!,G6868,,#REF!,E6868)</f>
        <v>#N/A</v>
      </c>
    </row>
    <row r="6869" spans="3:8">
      <c r="C6869" t="e">
        <f>VLOOKUP(B6869,定价因子!L:M,2,0)</f>
        <v>#N/A</v>
      </c>
      <c r="E6869" t="e">
        <f>VLOOKUP($D$1&amp;D6869,定价因子!E:F,2,0)</f>
        <v>#N/A</v>
      </c>
      <c r="G6869" t="e">
        <f>VLOOKUP($F$1&amp;F6869,定价因子!E:F,2,0)</f>
        <v>#N/A</v>
      </c>
      <c r="H6869" s="104" t="e">
        <f>C6869*PRODUCT(#REF!,#REF!,G6869,,#REF!,E6869)</f>
        <v>#N/A</v>
      </c>
    </row>
    <row r="6870" spans="3:8">
      <c r="C6870" t="e">
        <f>VLOOKUP(B6870,定价因子!L:M,2,0)</f>
        <v>#N/A</v>
      </c>
      <c r="E6870" t="e">
        <f>VLOOKUP($D$1&amp;D6870,定价因子!E:F,2,0)</f>
        <v>#N/A</v>
      </c>
      <c r="G6870" t="e">
        <f>VLOOKUP($F$1&amp;F6870,定价因子!E:F,2,0)</f>
        <v>#N/A</v>
      </c>
      <c r="H6870" s="104" t="e">
        <f>C6870*PRODUCT(#REF!,#REF!,G6870,,#REF!,E6870)</f>
        <v>#N/A</v>
      </c>
    </row>
    <row r="6871" spans="3:8">
      <c r="C6871" t="e">
        <f>VLOOKUP(B6871,定价因子!L:M,2,0)</f>
        <v>#N/A</v>
      </c>
      <c r="E6871" t="e">
        <f>VLOOKUP($D$1&amp;D6871,定价因子!E:F,2,0)</f>
        <v>#N/A</v>
      </c>
      <c r="G6871" t="e">
        <f>VLOOKUP($F$1&amp;F6871,定价因子!E:F,2,0)</f>
        <v>#N/A</v>
      </c>
      <c r="H6871" s="104" t="e">
        <f>C6871*PRODUCT(#REF!,#REF!,G6871,,#REF!,E6871)</f>
        <v>#N/A</v>
      </c>
    </row>
    <row r="6872" spans="3:8">
      <c r="C6872" t="e">
        <f>VLOOKUP(B6872,定价因子!L:M,2,0)</f>
        <v>#N/A</v>
      </c>
      <c r="E6872" t="e">
        <f>VLOOKUP($D$1&amp;D6872,定价因子!E:F,2,0)</f>
        <v>#N/A</v>
      </c>
      <c r="G6872" t="e">
        <f>VLOOKUP($F$1&amp;F6872,定价因子!E:F,2,0)</f>
        <v>#N/A</v>
      </c>
      <c r="H6872" s="104" t="e">
        <f>C6872*PRODUCT(#REF!,#REF!,G6872,,#REF!,E6872)</f>
        <v>#N/A</v>
      </c>
    </row>
    <row r="6873" spans="3:8">
      <c r="C6873" t="e">
        <f>VLOOKUP(B6873,定价因子!L:M,2,0)</f>
        <v>#N/A</v>
      </c>
      <c r="E6873" t="e">
        <f>VLOOKUP($D$1&amp;D6873,定价因子!E:F,2,0)</f>
        <v>#N/A</v>
      </c>
      <c r="G6873" t="e">
        <f>VLOOKUP($F$1&amp;F6873,定价因子!E:F,2,0)</f>
        <v>#N/A</v>
      </c>
      <c r="H6873" s="104" t="e">
        <f>C6873*PRODUCT(#REF!,#REF!,G6873,,#REF!,E6873)</f>
        <v>#N/A</v>
      </c>
    </row>
    <row r="6874" spans="3:8">
      <c r="C6874" t="e">
        <f>VLOOKUP(B6874,定价因子!L:M,2,0)</f>
        <v>#N/A</v>
      </c>
      <c r="E6874" t="e">
        <f>VLOOKUP($D$1&amp;D6874,定价因子!E:F,2,0)</f>
        <v>#N/A</v>
      </c>
      <c r="G6874" t="e">
        <f>VLOOKUP($F$1&amp;F6874,定价因子!E:F,2,0)</f>
        <v>#N/A</v>
      </c>
      <c r="H6874" s="104" t="e">
        <f>C6874*PRODUCT(#REF!,#REF!,G6874,,#REF!,E6874)</f>
        <v>#N/A</v>
      </c>
    </row>
    <row r="6875" spans="3:8">
      <c r="C6875" t="e">
        <f>VLOOKUP(B6875,定价因子!L:M,2,0)</f>
        <v>#N/A</v>
      </c>
      <c r="E6875" t="e">
        <f>VLOOKUP($D$1&amp;D6875,定价因子!E:F,2,0)</f>
        <v>#N/A</v>
      </c>
      <c r="G6875" t="e">
        <f>VLOOKUP($F$1&amp;F6875,定价因子!E:F,2,0)</f>
        <v>#N/A</v>
      </c>
      <c r="H6875" s="104" t="e">
        <f>C6875*PRODUCT(#REF!,#REF!,G6875,,#REF!,E6875)</f>
        <v>#N/A</v>
      </c>
    </row>
    <row r="6876" spans="3:8">
      <c r="C6876" t="e">
        <f>VLOOKUP(B6876,定价因子!L:M,2,0)</f>
        <v>#N/A</v>
      </c>
      <c r="E6876" t="e">
        <f>VLOOKUP($D$1&amp;D6876,定价因子!E:F,2,0)</f>
        <v>#N/A</v>
      </c>
      <c r="G6876" t="e">
        <f>VLOOKUP($F$1&amp;F6876,定价因子!E:F,2,0)</f>
        <v>#N/A</v>
      </c>
      <c r="H6876" s="104" t="e">
        <f>C6876*PRODUCT(#REF!,#REF!,G6876,,#REF!,E6876)</f>
        <v>#N/A</v>
      </c>
    </row>
    <row r="6877" spans="3:8">
      <c r="C6877" t="e">
        <f>VLOOKUP(B6877,定价因子!L:M,2,0)</f>
        <v>#N/A</v>
      </c>
      <c r="E6877" t="e">
        <f>VLOOKUP($D$1&amp;D6877,定价因子!E:F,2,0)</f>
        <v>#N/A</v>
      </c>
      <c r="G6877" t="e">
        <f>VLOOKUP($F$1&amp;F6877,定价因子!E:F,2,0)</f>
        <v>#N/A</v>
      </c>
      <c r="H6877" s="104" t="e">
        <f>C6877*PRODUCT(#REF!,#REF!,G6877,,#REF!,E6877)</f>
        <v>#N/A</v>
      </c>
    </row>
    <row r="6878" spans="3:8">
      <c r="C6878" t="e">
        <f>VLOOKUP(B6878,定价因子!L:M,2,0)</f>
        <v>#N/A</v>
      </c>
      <c r="E6878" t="e">
        <f>VLOOKUP($D$1&amp;D6878,定价因子!E:F,2,0)</f>
        <v>#N/A</v>
      </c>
      <c r="G6878" t="e">
        <f>VLOOKUP($F$1&amp;F6878,定价因子!E:F,2,0)</f>
        <v>#N/A</v>
      </c>
      <c r="H6878" s="104" t="e">
        <f>C6878*PRODUCT(#REF!,#REF!,G6878,,#REF!,E6878)</f>
        <v>#N/A</v>
      </c>
    </row>
    <row r="6879" spans="3:8">
      <c r="C6879" t="e">
        <f>VLOOKUP(B6879,定价因子!L:M,2,0)</f>
        <v>#N/A</v>
      </c>
      <c r="E6879" t="e">
        <f>VLOOKUP($D$1&amp;D6879,定价因子!E:F,2,0)</f>
        <v>#N/A</v>
      </c>
      <c r="G6879" t="e">
        <f>VLOOKUP($F$1&amp;F6879,定价因子!E:F,2,0)</f>
        <v>#N/A</v>
      </c>
      <c r="H6879" s="104" t="e">
        <f>C6879*PRODUCT(#REF!,#REF!,G6879,,#REF!,E6879)</f>
        <v>#N/A</v>
      </c>
    </row>
    <row r="6880" spans="3:8">
      <c r="C6880" t="e">
        <f>VLOOKUP(B6880,定价因子!L:M,2,0)</f>
        <v>#N/A</v>
      </c>
      <c r="E6880" t="e">
        <f>VLOOKUP($D$1&amp;D6880,定价因子!E:F,2,0)</f>
        <v>#N/A</v>
      </c>
      <c r="G6880" t="e">
        <f>VLOOKUP($F$1&amp;F6880,定价因子!E:F,2,0)</f>
        <v>#N/A</v>
      </c>
      <c r="H6880" s="104" t="e">
        <f>C6880*PRODUCT(#REF!,#REF!,G6880,,#REF!,E6880)</f>
        <v>#N/A</v>
      </c>
    </row>
    <row r="6881" spans="3:8">
      <c r="C6881" t="e">
        <f>VLOOKUP(B6881,定价因子!L:M,2,0)</f>
        <v>#N/A</v>
      </c>
      <c r="E6881" t="e">
        <f>VLOOKUP($D$1&amp;D6881,定价因子!E:F,2,0)</f>
        <v>#N/A</v>
      </c>
      <c r="G6881" t="e">
        <f>VLOOKUP($F$1&amp;F6881,定价因子!E:F,2,0)</f>
        <v>#N/A</v>
      </c>
      <c r="H6881" s="104" t="e">
        <f>C6881*PRODUCT(#REF!,#REF!,G6881,,#REF!,E6881)</f>
        <v>#N/A</v>
      </c>
    </row>
    <row r="6882" spans="3:8">
      <c r="C6882" t="e">
        <f>VLOOKUP(B6882,定价因子!L:M,2,0)</f>
        <v>#N/A</v>
      </c>
      <c r="E6882" t="e">
        <f>VLOOKUP($D$1&amp;D6882,定价因子!E:F,2,0)</f>
        <v>#N/A</v>
      </c>
      <c r="G6882" t="e">
        <f>VLOOKUP($F$1&amp;F6882,定价因子!E:F,2,0)</f>
        <v>#N/A</v>
      </c>
      <c r="H6882" s="104" t="e">
        <f>C6882*PRODUCT(#REF!,#REF!,G6882,,#REF!,E6882)</f>
        <v>#N/A</v>
      </c>
    </row>
    <row r="6883" spans="3:8">
      <c r="C6883" t="e">
        <f>VLOOKUP(B6883,定价因子!L:M,2,0)</f>
        <v>#N/A</v>
      </c>
      <c r="E6883" t="e">
        <f>VLOOKUP($D$1&amp;D6883,定价因子!E:F,2,0)</f>
        <v>#N/A</v>
      </c>
      <c r="G6883" t="e">
        <f>VLOOKUP($F$1&amp;F6883,定价因子!E:F,2,0)</f>
        <v>#N/A</v>
      </c>
      <c r="H6883" s="104" t="e">
        <f>C6883*PRODUCT(#REF!,#REF!,G6883,,#REF!,E6883)</f>
        <v>#N/A</v>
      </c>
    </row>
    <row r="6884" spans="3:8">
      <c r="C6884" t="e">
        <f>VLOOKUP(B6884,定价因子!L:M,2,0)</f>
        <v>#N/A</v>
      </c>
      <c r="E6884" t="e">
        <f>VLOOKUP($D$1&amp;D6884,定价因子!E:F,2,0)</f>
        <v>#N/A</v>
      </c>
      <c r="G6884" t="e">
        <f>VLOOKUP($F$1&amp;F6884,定价因子!E:F,2,0)</f>
        <v>#N/A</v>
      </c>
      <c r="H6884" s="104" t="e">
        <f>C6884*PRODUCT(#REF!,#REF!,G6884,,#REF!,E6884)</f>
        <v>#N/A</v>
      </c>
    </row>
    <row r="6885" spans="3:8">
      <c r="C6885" t="e">
        <f>VLOOKUP(B6885,定价因子!L:M,2,0)</f>
        <v>#N/A</v>
      </c>
      <c r="E6885" t="e">
        <f>VLOOKUP($D$1&amp;D6885,定价因子!E:F,2,0)</f>
        <v>#N/A</v>
      </c>
      <c r="G6885" t="e">
        <f>VLOOKUP($F$1&amp;F6885,定价因子!E:F,2,0)</f>
        <v>#N/A</v>
      </c>
      <c r="H6885" s="104" t="e">
        <f>C6885*PRODUCT(#REF!,#REF!,G6885,,#REF!,E6885)</f>
        <v>#N/A</v>
      </c>
    </row>
    <row r="6886" spans="3:8">
      <c r="C6886" t="e">
        <f>VLOOKUP(B6886,定价因子!L:M,2,0)</f>
        <v>#N/A</v>
      </c>
      <c r="E6886" t="e">
        <f>VLOOKUP($D$1&amp;D6886,定价因子!E:F,2,0)</f>
        <v>#N/A</v>
      </c>
      <c r="G6886" t="e">
        <f>VLOOKUP($F$1&amp;F6886,定价因子!E:F,2,0)</f>
        <v>#N/A</v>
      </c>
      <c r="H6886" s="104" t="e">
        <f>C6886*PRODUCT(#REF!,#REF!,G6886,,#REF!,E6886)</f>
        <v>#N/A</v>
      </c>
    </row>
    <row r="6887" spans="3:8">
      <c r="C6887" t="e">
        <f>VLOOKUP(B6887,定价因子!L:M,2,0)</f>
        <v>#N/A</v>
      </c>
      <c r="E6887" t="e">
        <f>VLOOKUP($D$1&amp;D6887,定价因子!E:F,2,0)</f>
        <v>#N/A</v>
      </c>
      <c r="G6887" t="e">
        <f>VLOOKUP($F$1&amp;F6887,定价因子!E:F,2,0)</f>
        <v>#N/A</v>
      </c>
      <c r="H6887" s="104" t="e">
        <f>C6887*PRODUCT(#REF!,#REF!,G6887,,#REF!,E6887)</f>
        <v>#N/A</v>
      </c>
    </row>
    <row r="6888" spans="3:8">
      <c r="C6888" t="e">
        <f>VLOOKUP(B6888,定价因子!L:M,2,0)</f>
        <v>#N/A</v>
      </c>
      <c r="E6888" t="e">
        <f>VLOOKUP($D$1&amp;D6888,定价因子!E:F,2,0)</f>
        <v>#N/A</v>
      </c>
      <c r="G6888" t="e">
        <f>VLOOKUP($F$1&amp;F6888,定价因子!E:F,2,0)</f>
        <v>#N/A</v>
      </c>
      <c r="H6888" s="104" t="e">
        <f>C6888*PRODUCT(#REF!,#REF!,G6888,,#REF!,E6888)</f>
        <v>#N/A</v>
      </c>
    </row>
    <row r="6889" spans="3:8">
      <c r="C6889" t="e">
        <f>VLOOKUP(B6889,定价因子!L:M,2,0)</f>
        <v>#N/A</v>
      </c>
      <c r="E6889" t="e">
        <f>VLOOKUP($D$1&amp;D6889,定价因子!E:F,2,0)</f>
        <v>#N/A</v>
      </c>
      <c r="G6889" t="e">
        <f>VLOOKUP($F$1&amp;F6889,定价因子!E:F,2,0)</f>
        <v>#N/A</v>
      </c>
      <c r="H6889" s="104" t="e">
        <f>C6889*PRODUCT(#REF!,#REF!,G6889,,#REF!,E6889)</f>
        <v>#N/A</v>
      </c>
    </row>
    <row r="6890" spans="3:8">
      <c r="C6890" t="e">
        <f>VLOOKUP(B6890,定价因子!L:M,2,0)</f>
        <v>#N/A</v>
      </c>
      <c r="E6890" t="e">
        <f>VLOOKUP($D$1&amp;D6890,定价因子!E:F,2,0)</f>
        <v>#N/A</v>
      </c>
      <c r="G6890" t="e">
        <f>VLOOKUP($F$1&amp;F6890,定价因子!E:F,2,0)</f>
        <v>#N/A</v>
      </c>
      <c r="H6890" s="104" t="e">
        <f>C6890*PRODUCT(#REF!,#REF!,G6890,,#REF!,E6890)</f>
        <v>#N/A</v>
      </c>
    </row>
    <row r="6891" spans="3:8">
      <c r="C6891" t="e">
        <f>VLOOKUP(B6891,定价因子!L:M,2,0)</f>
        <v>#N/A</v>
      </c>
      <c r="E6891" t="e">
        <f>VLOOKUP($D$1&amp;D6891,定价因子!E:F,2,0)</f>
        <v>#N/A</v>
      </c>
      <c r="G6891" t="e">
        <f>VLOOKUP($F$1&amp;F6891,定价因子!E:F,2,0)</f>
        <v>#N/A</v>
      </c>
      <c r="H6891" s="104" t="e">
        <f>C6891*PRODUCT(#REF!,#REF!,G6891,,#REF!,E6891)</f>
        <v>#N/A</v>
      </c>
    </row>
    <row r="6892" spans="3:8">
      <c r="C6892" t="e">
        <f>VLOOKUP(B6892,定价因子!L:M,2,0)</f>
        <v>#N/A</v>
      </c>
      <c r="E6892" t="e">
        <f>VLOOKUP($D$1&amp;D6892,定价因子!E:F,2,0)</f>
        <v>#N/A</v>
      </c>
      <c r="G6892" t="e">
        <f>VLOOKUP($F$1&amp;F6892,定价因子!E:F,2,0)</f>
        <v>#N/A</v>
      </c>
      <c r="H6892" s="104" t="e">
        <f>C6892*PRODUCT(#REF!,#REF!,G6892,,#REF!,E6892)</f>
        <v>#N/A</v>
      </c>
    </row>
    <row r="6893" spans="3:8">
      <c r="C6893" t="e">
        <f>VLOOKUP(B6893,定价因子!L:M,2,0)</f>
        <v>#N/A</v>
      </c>
      <c r="E6893" t="e">
        <f>VLOOKUP($D$1&amp;D6893,定价因子!E:F,2,0)</f>
        <v>#N/A</v>
      </c>
      <c r="G6893" t="e">
        <f>VLOOKUP($F$1&amp;F6893,定价因子!E:F,2,0)</f>
        <v>#N/A</v>
      </c>
      <c r="H6893" s="104" t="e">
        <f>C6893*PRODUCT(#REF!,#REF!,G6893,,#REF!,E6893)</f>
        <v>#N/A</v>
      </c>
    </row>
    <row r="6894" spans="3:8">
      <c r="C6894" t="e">
        <f>VLOOKUP(B6894,定价因子!L:M,2,0)</f>
        <v>#N/A</v>
      </c>
      <c r="E6894" t="e">
        <f>VLOOKUP($D$1&amp;D6894,定价因子!E:F,2,0)</f>
        <v>#N/A</v>
      </c>
      <c r="G6894" t="e">
        <f>VLOOKUP($F$1&amp;F6894,定价因子!E:F,2,0)</f>
        <v>#N/A</v>
      </c>
      <c r="H6894" s="104" t="e">
        <f>C6894*PRODUCT(#REF!,#REF!,G6894,,#REF!,E6894)</f>
        <v>#N/A</v>
      </c>
    </row>
    <row r="6895" spans="3:8">
      <c r="C6895" t="e">
        <f>VLOOKUP(B6895,定价因子!L:M,2,0)</f>
        <v>#N/A</v>
      </c>
      <c r="E6895" t="e">
        <f>VLOOKUP($D$1&amp;D6895,定价因子!E:F,2,0)</f>
        <v>#N/A</v>
      </c>
      <c r="G6895" t="e">
        <f>VLOOKUP($F$1&amp;F6895,定价因子!E:F,2,0)</f>
        <v>#N/A</v>
      </c>
      <c r="H6895" s="104" t="e">
        <f>C6895*PRODUCT(#REF!,#REF!,G6895,,#REF!,E6895)</f>
        <v>#N/A</v>
      </c>
    </row>
    <row r="6896" spans="3:8">
      <c r="C6896" t="e">
        <f>VLOOKUP(B6896,定价因子!L:M,2,0)</f>
        <v>#N/A</v>
      </c>
      <c r="E6896" t="e">
        <f>VLOOKUP($D$1&amp;D6896,定价因子!E:F,2,0)</f>
        <v>#N/A</v>
      </c>
      <c r="G6896" t="e">
        <f>VLOOKUP($F$1&amp;F6896,定价因子!E:F,2,0)</f>
        <v>#N/A</v>
      </c>
      <c r="H6896" s="104" t="e">
        <f>C6896*PRODUCT(#REF!,#REF!,G6896,,#REF!,E6896)</f>
        <v>#N/A</v>
      </c>
    </row>
    <row r="6897" spans="3:8">
      <c r="C6897" t="e">
        <f>VLOOKUP(B6897,定价因子!L:M,2,0)</f>
        <v>#N/A</v>
      </c>
      <c r="E6897" t="e">
        <f>VLOOKUP($D$1&amp;D6897,定价因子!E:F,2,0)</f>
        <v>#N/A</v>
      </c>
      <c r="G6897" t="e">
        <f>VLOOKUP($F$1&amp;F6897,定价因子!E:F,2,0)</f>
        <v>#N/A</v>
      </c>
      <c r="H6897" s="104" t="e">
        <f>C6897*PRODUCT(#REF!,#REF!,G6897,,#REF!,E6897)</f>
        <v>#N/A</v>
      </c>
    </row>
    <row r="6898" spans="3:8">
      <c r="C6898" t="e">
        <f>VLOOKUP(B6898,定价因子!L:M,2,0)</f>
        <v>#N/A</v>
      </c>
      <c r="E6898" t="e">
        <f>VLOOKUP($D$1&amp;D6898,定价因子!E:F,2,0)</f>
        <v>#N/A</v>
      </c>
      <c r="G6898" t="e">
        <f>VLOOKUP($F$1&amp;F6898,定价因子!E:F,2,0)</f>
        <v>#N/A</v>
      </c>
      <c r="H6898" s="104" t="e">
        <f>C6898*PRODUCT(#REF!,#REF!,G6898,,#REF!,E6898)</f>
        <v>#N/A</v>
      </c>
    </row>
    <row r="6899" spans="3:8">
      <c r="C6899" t="e">
        <f>VLOOKUP(B6899,定价因子!L:M,2,0)</f>
        <v>#N/A</v>
      </c>
      <c r="E6899" t="e">
        <f>VLOOKUP($D$1&amp;D6899,定价因子!E:F,2,0)</f>
        <v>#N/A</v>
      </c>
      <c r="G6899" t="e">
        <f>VLOOKUP($F$1&amp;F6899,定价因子!E:F,2,0)</f>
        <v>#N/A</v>
      </c>
      <c r="H6899" s="104" t="e">
        <f>C6899*PRODUCT(#REF!,#REF!,G6899,,#REF!,E6899)</f>
        <v>#N/A</v>
      </c>
    </row>
    <row r="6900" spans="3:8">
      <c r="C6900" t="e">
        <f>VLOOKUP(B6900,定价因子!L:M,2,0)</f>
        <v>#N/A</v>
      </c>
      <c r="E6900" t="e">
        <f>VLOOKUP($D$1&amp;D6900,定价因子!E:F,2,0)</f>
        <v>#N/A</v>
      </c>
      <c r="G6900" t="e">
        <f>VLOOKUP($F$1&amp;F6900,定价因子!E:F,2,0)</f>
        <v>#N/A</v>
      </c>
      <c r="H6900" s="104" t="e">
        <f>C6900*PRODUCT(#REF!,#REF!,G6900,,#REF!,E6900)</f>
        <v>#N/A</v>
      </c>
    </row>
    <row r="6901" spans="3:8">
      <c r="C6901" t="e">
        <f>VLOOKUP(B6901,定价因子!L:M,2,0)</f>
        <v>#N/A</v>
      </c>
      <c r="E6901" t="e">
        <f>VLOOKUP($D$1&amp;D6901,定价因子!E:F,2,0)</f>
        <v>#N/A</v>
      </c>
      <c r="G6901" t="e">
        <f>VLOOKUP($F$1&amp;F6901,定价因子!E:F,2,0)</f>
        <v>#N/A</v>
      </c>
      <c r="H6901" s="104" t="e">
        <f>C6901*PRODUCT(#REF!,#REF!,G6901,,#REF!,E6901)</f>
        <v>#N/A</v>
      </c>
    </row>
    <row r="6902" spans="3:8">
      <c r="C6902" t="e">
        <f>VLOOKUP(B6902,定价因子!L:M,2,0)</f>
        <v>#N/A</v>
      </c>
      <c r="E6902" t="e">
        <f>VLOOKUP($D$1&amp;D6902,定价因子!E:F,2,0)</f>
        <v>#N/A</v>
      </c>
      <c r="G6902" t="e">
        <f>VLOOKUP($F$1&amp;F6902,定价因子!E:F,2,0)</f>
        <v>#N/A</v>
      </c>
      <c r="H6902" s="104" t="e">
        <f>C6902*PRODUCT(#REF!,#REF!,G6902,,#REF!,E6902)</f>
        <v>#N/A</v>
      </c>
    </row>
    <row r="6903" spans="3:8">
      <c r="C6903" t="e">
        <f>VLOOKUP(B6903,定价因子!L:M,2,0)</f>
        <v>#N/A</v>
      </c>
      <c r="E6903" t="e">
        <f>VLOOKUP($D$1&amp;D6903,定价因子!E:F,2,0)</f>
        <v>#N/A</v>
      </c>
      <c r="G6903" t="e">
        <f>VLOOKUP($F$1&amp;F6903,定价因子!E:F,2,0)</f>
        <v>#N/A</v>
      </c>
      <c r="H6903" s="104" t="e">
        <f>C6903*PRODUCT(#REF!,#REF!,G6903,,#REF!,E6903)</f>
        <v>#N/A</v>
      </c>
    </row>
    <row r="6904" spans="3:8">
      <c r="C6904" t="e">
        <f>VLOOKUP(B6904,定价因子!L:M,2,0)</f>
        <v>#N/A</v>
      </c>
      <c r="E6904" t="e">
        <f>VLOOKUP($D$1&amp;D6904,定价因子!E:F,2,0)</f>
        <v>#N/A</v>
      </c>
      <c r="G6904" t="e">
        <f>VLOOKUP($F$1&amp;F6904,定价因子!E:F,2,0)</f>
        <v>#N/A</v>
      </c>
      <c r="H6904" s="104" t="e">
        <f>C6904*PRODUCT(#REF!,#REF!,G6904,,#REF!,E6904)</f>
        <v>#N/A</v>
      </c>
    </row>
    <row r="6905" spans="3:8">
      <c r="C6905" t="e">
        <f>VLOOKUP(B6905,定价因子!L:M,2,0)</f>
        <v>#N/A</v>
      </c>
      <c r="E6905" t="e">
        <f>VLOOKUP($D$1&amp;D6905,定价因子!E:F,2,0)</f>
        <v>#N/A</v>
      </c>
      <c r="G6905" t="e">
        <f>VLOOKUP($F$1&amp;F6905,定价因子!E:F,2,0)</f>
        <v>#N/A</v>
      </c>
      <c r="H6905" s="104" t="e">
        <f>C6905*PRODUCT(#REF!,#REF!,G6905,,#REF!,E6905)</f>
        <v>#N/A</v>
      </c>
    </row>
    <row r="6906" spans="3:8">
      <c r="C6906" t="e">
        <f>VLOOKUP(B6906,定价因子!L:M,2,0)</f>
        <v>#N/A</v>
      </c>
      <c r="E6906" t="e">
        <f>VLOOKUP($D$1&amp;D6906,定价因子!E:F,2,0)</f>
        <v>#N/A</v>
      </c>
      <c r="G6906" t="e">
        <f>VLOOKUP($F$1&amp;F6906,定价因子!E:F,2,0)</f>
        <v>#N/A</v>
      </c>
      <c r="H6906" s="104" t="e">
        <f>C6906*PRODUCT(#REF!,#REF!,G6906,,#REF!,E6906)</f>
        <v>#N/A</v>
      </c>
    </row>
    <row r="6907" spans="3:8">
      <c r="C6907" t="e">
        <f>VLOOKUP(B6907,定价因子!L:M,2,0)</f>
        <v>#N/A</v>
      </c>
      <c r="E6907" t="e">
        <f>VLOOKUP($D$1&amp;D6907,定价因子!E:F,2,0)</f>
        <v>#N/A</v>
      </c>
      <c r="G6907" t="e">
        <f>VLOOKUP($F$1&amp;F6907,定价因子!E:F,2,0)</f>
        <v>#N/A</v>
      </c>
      <c r="H6907" s="104" t="e">
        <f>C6907*PRODUCT(#REF!,#REF!,G6907,,#REF!,E6907)</f>
        <v>#N/A</v>
      </c>
    </row>
    <row r="6908" spans="3:8">
      <c r="C6908" t="e">
        <f>VLOOKUP(B6908,定价因子!L:M,2,0)</f>
        <v>#N/A</v>
      </c>
      <c r="E6908" t="e">
        <f>VLOOKUP($D$1&amp;D6908,定价因子!E:F,2,0)</f>
        <v>#N/A</v>
      </c>
      <c r="G6908" t="e">
        <f>VLOOKUP($F$1&amp;F6908,定价因子!E:F,2,0)</f>
        <v>#N/A</v>
      </c>
      <c r="H6908" s="104" t="e">
        <f>C6908*PRODUCT(#REF!,#REF!,G6908,,#REF!,E6908)</f>
        <v>#N/A</v>
      </c>
    </row>
    <row r="6909" spans="3:8">
      <c r="C6909" t="e">
        <f>VLOOKUP(B6909,定价因子!L:M,2,0)</f>
        <v>#N/A</v>
      </c>
      <c r="E6909" t="e">
        <f>VLOOKUP($D$1&amp;D6909,定价因子!E:F,2,0)</f>
        <v>#N/A</v>
      </c>
      <c r="G6909" t="e">
        <f>VLOOKUP($F$1&amp;F6909,定价因子!E:F,2,0)</f>
        <v>#N/A</v>
      </c>
      <c r="H6909" s="104" t="e">
        <f>C6909*PRODUCT(#REF!,#REF!,G6909,,#REF!,E6909)</f>
        <v>#N/A</v>
      </c>
    </row>
    <row r="6910" spans="3:8">
      <c r="C6910" t="e">
        <f>VLOOKUP(B6910,定价因子!L:M,2,0)</f>
        <v>#N/A</v>
      </c>
      <c r="E6910" t="e">
        <f>VLOOKUP($D$1&amp;D6910,定价因子!E:F,2,0)</f>
        <v>#N/A</v>
      </c>
      <c r="G6910" t="e">
        <f>VLOOKUP($F$1&amp;F6910,定价因子!E:F,2,0)</f>
        <v>#N/A</v>
      </c>
      <c r="H6910" s="104" t="e">
        <f>C6910*PRODUCT(#REF!,#REF!,G6910,,#REF!,E6910)</f>
        <v>#N/A</v>
      </c>
    </row>
    <row r="6911" spans="3:8">
      <c r="C6911" t="e">
        <f>VLOOKUP(B6911,定价因子!L:M,2,0)</f>
        <v>#N/A</v>
      </c>
      <c r="E6911" t="e">
        <f>VLOOKUP($D$1&amp;D6911,定价因子!E:F,2,0)</f>
        <v>#N/A</v>
      </c>
      <c r="G6911" t="e">
        <f>VLOOKUP($F$1&amp;F6911,定价因子!E:F,2,0)</f>
        <v>#N/A</v>
      </c>
      <c r="H6911" s="104" t="e">
        <f>C6911*PRODUCT(#REF!,#REF!,G6911,,#REF!,E6911)</f>
        <v>#N/A</v>
      </c>
    </row>
    <row r="6912" spans="3:8">
      <c r="C6912" t="e">
        <f>VLOOKUP(B6912,定价因子!L:M,2,0)</f>
        <v>#N/A</v>
      </c>
      <c r="E6912" t="e">
        <f>VLOOKUP($D$1&amp;D6912,定价因子!E:F,2,0)</f>
        <v>#N/A</v>
      </c>
      <c r="G6912" t="e">
        <f>VLOOKUP($F$1&amp;F6912,定价因子!E:F,2,0)</f>
        <v>#N/A</v>
      </c>
      <c r="H6912" s="104" t="e">
        <f>C6912*PRODUCT(#REF!,#REF!,G6912,,#REF!,E6912)</f>
        <v>#N/A</v>
      </c>
    </row>
    <row r="6913" spans="3:8">
      <c r="C6913" t="e">
        <f>VLOOKUP(B6913,定价因子!L:M,2,0)</f>
        <v>#N/A</v>
      </c>
      <c r="E6913" t="e">
        <f>VLOOKUP($D$1&amp;D6913,定价因子!E:F,2,0)</f>
        <v>#N/A</v>
      </c>
      <c r="G6913" t="e">
        <f>VLOOKUP($F$1&amp;F6913,定价因子!E:F,2,0)</f>
        <v>#N/A</v>
      </c>
      <c r="H6913" s="104" t="e">
        <f>C6913*PRODUCT(#REF!,#REF!,G6913,,#REF!,E6913)</f>
        <v>#N/A</v>
      </c>
    </row>
    <row r="6914" spans="3:8">
      <c r="C6914" t="e">
        <f>VLOOKUP(B6914,定价因子!L:M,2,0)</f>
        <v>#N/A</v>
      </c>
      <c r="E6914" t="e">
        <f>VLOOKUP($D$1&amp;D6914,定价因子!E:F,2,0)</f>
        <v>#N/A</v>
      </c>
      <c r="G6914" t="e">
        <f>VLOOKUP($F$1&amp;F6914,定价因子!E:F,2,0)</f>
        <v>#N/A</v>
      </c>
      <c r="H6914" s="104" t="e">
        <f>C6914*PRODUCT(#REF!,#REF!,G6914,,#REF!,E6914)</f>
        <v>#N/A</v>
      </c>
    </row>
    <row r="6915" spans="3:8">
      <c r="C6915" t="e">
        <f>VLOOKUP(B6915,定价因子!L:M,2,0)</f>
        <v>#N/A</v>
      </c>
      <c r="E6915" t="e">
        <f>VLOOKUP($D$1&amp;D6915,定价因子!E:F,2,0)</f>
        <v>#N/A</v>
      </c>
      <c r="G6915" t="e">
        <f>VLOOKUP($F$1&amp;F6915,定价因子!E:F,2,0)</f>
        <v>#N/A</v>
      </c>
      <c r="H6915" s="104" t="e">
        <f>C6915*PRODUCT(#REF!,#REF!,G6915,,#REF!,E6915)</f>
        <v>#N/A</v>
      </c>
    </row>
    <row r="6916" spans="3:8">
      <c r="C6916" t="e">
        <f>VLOOKUP(B6916,定价因子!L:M,2,0)</f>
        <v>#N/A</v>
      </c>
      <c r="E6916" t="e">
        <f>VLOOKUP($D$1&amp;D6916,定价因子!E:F,2,0)</f>
        <v>#N/A</v>
      </c>
      <c r="G6916" t="e">
        <f>VLOOKUP($F$1&amp;F6916,定价因子!E:F,2,0)</f>
        <v>#N/A</v>
      </c>
      <c r="H6916" s="104" t="e">
        <f>C6916*PRODUCT(#REF!,#REF!,G6916,,#REF!,E6916)</f>
        <v>#N/A</v>
      </c>
    </row>
    <row r="6917" spans="3:8">
      <c r="C6917" t="e">
        <f>VLOOKUP(B6917,定价因子!L:M,2,0)</f>
        <v>#N/A</v>
      </c>
      <c r="E6917" t="e">
        <f>VLOOKUP($D$1&amp;D6917,定价因子!E:F,2,0)</f>
        <v>#N/A</v>
      </c>
      <c r="G6917" t="e">
        <f>VLOOKUP($F$1&amp;F6917,定价因子!E:F,2,0)</f>
        <v>#N/A</v>
      </c>
      <c r="H6917" s="104" t="e">
        <f>C6917*PRODUCT(#REF!,#REF!,G6917,,#REF!,E6917)</f>
        <v>#N/A</v>
      </c>
    </row>
    <row r="6918" spans="3:8">
      <c r="C6918" t="e">
        <f>VLOOKUP(B6918,定价因子!L:M,2,0)</f>
        <v>#N/A</v>
      </c>
      <c r="E6918" t="e">
        <f>VLOOKUP($D$1&amp;D6918,定价因子!E:F,2,0)</f>
        <v>#N/A</v>
      </c>
      <c r="G6918" t="e">
        <f>VLOOKUP($F$1&amp;F6918,定价因子!E:F,2,0)</f>
        <v>#N/A</v>
      </c>
      <c r="H6918" s="104" t="e">
        <f>C6918*PRODUCT(#REF!,#REF!,G6918,,#REF!,E6918)</f>
        <v>#N/A</v>
      </c>
    </row>
    <row r="6919" spans="3:8">
      <c r="C6919" t="e">
        <f>VLOOKUP(B6919,定价因子!L:M,2,0)</f>
        <v>#N/A</v>
      </c>
      <c r="E6919" t="e">
        <f>VLOOKUP($D$1&amp;D6919,定价因子!E:F,2,0)</f>
        <v>#N/A</v>
      </c>
      <c r="G6919" t="e">
        <f>VLOOKUP($F$1&amp;F6919,定价因子!E:F,2,0)</f>
        <v>#N/A</v>
      </c>
      <c r="H6919" s="104" t="e">
        <f>C6919*PRODUCT(#REF!,#REF!,G6919,,#REF!,E6919)</f>
        <v>#N/A</v>
      </c>
    </row>
    <row r="6920" spans="3:8">
      <c r="C6920" t="e">
        <f>VLOOKUP(B6920,定价因子!L:M,2,0)</f>
        <v>#N/A</v>
      </c>
      <c r="E6920" t="e">
        <f>VLOOKUP($D$1&amp;D6920,定价因子!E:F,2,0)</f>
        <v>#N/A</v>
      </c>
      <c r="G6920" t="e">
        <f>VLOOKUP($F$1&amp;F6920,定价因子!E:F,2,0)</f>
        <v>#N/A</v>
      </c>
      <c r="H6920" s="104" t="e">
        <f>C6920*PRODUCT(#REF!,#REF!,G6920,,#REF!,E6920)</f>
        <v>#N/A</v>
      </c>
    </row>
    <row r="6921" spans="3:8">
      <c r="C6921" t="e">
        <f>VLOOKUP(B6921,定价因子!L:M,2,0)</f>
        <v>#N/A</v>
      </c>
      <c r="E6921" t="e">
        <f>VLOOKUP($D$1&amp;D6921,定价因子!E:F,2,0)</f>
        <v>#N/A</v>
      </c>
      <c r="G6921" t="e">
        <f>VLOOKUP($F$1&amp;F6921,定价因子!E:F,2,0)</f>
        <v>#N/A</v>
      </c>
      <c r="H6921" s="104" t="e">
        <f>C6921*PRODUCT(#REF!,#REF!,G6921,,#REF!,E6921)</f>
        <v>#N/A</v>
      </c>
    </row>
    <row r="6922" spans="3:8">
      <c r="C6922" t="e">
        <f>VLOOKUP(B6922,定价因子!L:M,2,0)</f>
        <v>#N/A</v>
      </c>
      <c r="E6922" t="e">
        <f>VLOOKUP($D$1&amp;D6922,定价因子!E:F,2,0)</f>
        <v>#N/A</v>
      </c>
      <c r="G6922" t="e">
        <f>VLOOKUP($F$1&amp;F6922,定价因子!E:F,2,0)</f>
        <v>#N/A</v>
      </c>
      <c r="H6922" s="104" t="e">
        <f>C6922*PRODUCT(#REF!,#REF!,G6922,,#REF!,E6922)</f>
        <v>#N/A</v>
      </c>
    </row>
    <row r="6923" spans="3:8">
      <c r="C6923" t="e">
        <f>VLOOKUP(B6923,定价因子!L:M,2,0)</f>
        <v>#N/A</v>
      </c>
      <c r="E6923" t="e">
        <f>VLOOKUP($D$1&amp;D6923,定价因子!E:F,2,0)</f>
        <v>#N/A</v>
      </c>
      <c r="G6923" t="e">
        <f>VLOOKUP($F$1&amp;F6923,定价因子!E:F,2,0)</f>
        <v>#N/A</v>
      </c>
      <c r="H6923" s="104" t="e">
        <f>C6923*PRODUCT(#REF!,#REF!,G6923,,#REF!,E6923)</f>
        <v>#N/A</v>
      </c>
    </row>
    <row r="6924" spans="3:8">
      <c r="C6924" t="e">
        <f>VLOOKUP(B6924,定价因子!L:M,2,0)</f>
        <v>#N/A</v>
      </c>
      <c r="E6924" t="e">
        <f>VLOOKUP($D$1&amp;D6924,定价因子!E:F,2,0)</f>
        <v>#N/A</v>
      </c>
      <c r="G6924" t="e">
        <f>VLOOKUP($F$1&amp;F6924,定价因子!E:F,2,0)</f>
        <v>#N/A</v>
      </c>
      <c r="H6924" s="104" t="e">
        <f>C6924*PRODUCT(#REF!,#REF!,G6924,,#REF!,E6924)</f>
        <v>#N/A</v>
      </c>
    </row>
    <row r="6925" spans="3:8">
      <c r="C6925" t="e">
        <f>VLOOKUP(B6925,定价因子!L:M,2,0)</f>
        <v>#N/A</v>
      </c>
      <c r="E6925" t="e">
        <f>VLOOKUP($D$1&amp;D6925,定价因子!E:F,2,0)</f>
        <v>#N/A</v>
      </c>
      <c r="G6925" t="e">
        <f>VLOOKUP($F$1&amp;F6925,定价因子!E:F,2,0)</f>
        <v>#N/A</v>
      </c>
      <c r="H6925" s="104" t="e">
        <f>C6925*PRODUCT(#REF!,#REF!,G6925,,#REF!,E6925)</f>
        <v>#N/A</v>
      </c>
    </row>
    <row r="6926" spans="3:8">
      <c r="C6926" t="e">
        <f>VLOOKUP(B6926,定价因子!L:M,2,0)</f>
        <v>#N/A</v>
      </c>
      <c r="E6926" t="e">
        <f>VLOOKUP($D$1&amp;D6926,定价因子!E:F,2,0)</f>
        <v>#N/A</v>
      </c>
      <c r="G6926" t="e">
        <f>VLOOKUP($F$1&amp;F6926,定价因子!E:F,2,0)</f>
        <v>#N/A</v>
      </c>
      <c r="H6926" s="104" t="e">
        <f>C6926*PRODUCT(#REF!,#REF!,G6926,,#REF!,E6926)</f>
        <v>#N/A</v>
      </c>
    </row>
    <row r="6927" spans="3:8">
      <c r="C6927" t="e">
        <f>VLOOKUP(B6927,定价因子!L:M,2,0)</f>
        <v>#N/A</v>
      </c>
      <c r="E6927" t="e">
        <f>VLOOKUP($D$1&amp;D6927,定价因子!E:F,2,0)</f>
        <v>#N/A</v>
      </c>
      <c r="G6927" t="e">
        <f>VLOOKUP($F$1&amp;F6927,定价因子!E:F,2,0)</f>
        <v>#N/A</v>
      </c>
      <c r="H6927" s="104" t="e">
        <f>C6927*PRODUCT(#REF!,#REF!,G6927,,#REF!,E6927)</f>
        <v>#N/A</v>
      </c>
    </row>
    <row r="6928" spans="3:8">
      <c r="C6928" t="e">
        <f>VLOOKUP(B6928,定价因子!L:M,2,0)</f>
        <v>#N/A</v>
      </c>
      <c r="E6928" t="e">
        <f>VLOOKUP($D$1&amp;D6928,定价因子!E:F,2,0)</f>
        <v>#N/A</v>
      </c>
      <c r="G6928" t="e">
        <f>VLOOKUP($F$1&amp;F6928,定价因子!E:F,2,0)</f>
        <v>#N/A</v>
      </c>
      <c r="H6928" s="104" t="e">
        <f>C6928*PRODUCT(#REF!,#REF!,G6928,,#REF!,E6928)</f>
        <v>#N/A</v>
      </c>
    </row>
    <row r="6929" spans="3:8">
      <c r="C6929" t="e">
        <f>VLOOKUP(B6929,定价因子!L:M,2,0)</f>
        <v>#N/A</v>
      </c>
      <c r="E6929" t="e">
        <f>VLOOKUP($D$1&amp;D6929,定价因子!E:F,2,0)</f>
        <v>#N/A</v>
      </c>
      <c r="G6929" t="e">
        <f>VLOOKUP($F$1&amp;F6929,定价因子!E:F,2,0)</f>
        <v>#N/A</v>
      </c>
      <c r="H6929" s="104" t="e">
        <f>C6929*PRODUCT(#REF!,#REF!,G6929,,#REF!,E6929)</f>
        <v>#N/A</v>
      </c>
    </row>
    <row r="6930" spans="3:8">
      <c r="C6930" t="e">
        <f>VLOOKUP(B6930,定价因子!L:M,2,0)</f>
        <v>#N/A</v>
      </c>
      <c r="E6930" t="e">
        <f>VLOOKUP($D$1&amp;D6930,定价因子!E:F,2,0)</f>
        <v>#N/A</v>
      </c>
      <c r="G6930" t="e">
        <f>VLOOKUP($F$1&amp;F6930,定价因子!E:F,2,0)</f>
        <v>#N/A</v>
      </c>
      <c r="H6930" s="104" t="e">
        <f>C6930*PRODUCT(#REF!,#REF!,G6930,,#REF!,E6930)</f>
        <v>#N/A</v>
      </c>
    </row>
    <row r="6931" spans="3:8">
      <c r="C6931" t="e">
        <f>VLOOKUP(B6931,定价因子!L:M,2,0)</f>
        <v>#N/A</v>
      </c>
      <c r="E6931" t="e">
        <f>VLOOKUP($D$1&amp;D6931,定价因子!E:F,2,0)</f>
        <v>#N/A</v>
      </c>
      <c r="G6931" t="e">
        <f>VLOOKUP($F$1&amp;F6931,定价因子!E:F,2,0)</f>
        <v>#N/A</v>
      </c>
      <c r="H6931" s="104" t="e">
        <f>C6931*PRODUCT(#REF!,#REF!,G6931,,#REF!,E6931)</f>
        <v>#N/A</v>
      </c>
    </row>
    <row r="6932" spans="3:8">
      <c r="C6932" t="e">
        <f>VLOOKUP(B6932,定价因子!L:M,2,0)</f>
        <v>#N/A</v>
      </c>
      <c r="E6932" t="e">
        <f>VLOOKUP($D$1&amp;D6932,定价因子!E:F,2,0)</f>
        <v>#N/A</v>
      </c>
      <c r="G6932" t="e">
        <f>VLOOKUP($F$1&amp;F6932,定价因子!E:F,2,0)</f>
        <v>#N/A</v>
      </c>
      <c r="H6932" s="104" t="e">
        <f>C6932*PRODUCT(#REF!,#REF!,G6932,,#REF!,E6932)</f>
        <v>#N/A</v>
      </c>
    </row>
    <row r="6933" spans="3:8">
      <c r="C6933" t="e">
        <f>VLOOKUP(B6933,定价因子!L:M,2,0)</f>
        <v>#N/A</v>
      </c>
      <c r="E6933" t="e">
        <f>VLOOKUP($D$1&amp;D6933,定价因子!E:F,2,0)</f>
        <v>#N/A</v>
      </c>
      <c r="G6933" t="e">
        <f>VLOOKUP($F$1&amp;F6933,定价因子!E:F,2,0)</f>
        <v>#N/A</v>
      </c>
      <c r="H6933" s="104" t="e">
        <f>C6933*PRODUCT(#REF!,#REF!,G6933,,#REF!,E6933)</f>
        <v>#N/A</v>
      </c>
    </row>
    <row r="6934" spans="3:8">
      <c r="C6934" t="e">
        <f>VLOOKUP(B6934,定价因子!L:M,2,0)</f>
        <v>#N/A</v>
      </c>
      <c r="E6934" t="e">
        <f>VLOOKUP($D$1&amp;D6934,定价因子!E:F,2,0)</f>
        <v>#N/A</v>
      </c>
      <c r="G6934" t="e">
        <f>VLOOKUP($F$1&amp;F6934,定价因子!E:F,2,0)</f>
        <v>#N/A</v>
      </c>
      <c r="H6934" s="104" t="e">
        <f>C6934*PRODUCT(#REF!,#REF!,G6934,,#REF!,E6934)</f>
        <v>#N/A</v>
      </c>
    </row>
    <row r="6935" spans="3:8">
      <c r="C6935" t="e">
        <f>VLOOKUP(B6935,定价因子!L:M,2,0)</f>
        <v>#N/A</v>
      </c>
      <c r="E6935" t="e">
        <f>VLOOKUP($D$1&amp;D6935,定价因子!E:F,2,0)</f>
        <v>#N/A</v>
      </c>
      <c r="G6935" t="e">
        <f>VLOOKUP($F$1&amp;F6935,定价因子!E:F,2,0)</f>
        <v>#N/A</v>
      </c>
      <c r="H6935" s="104" t="e">
        <f>C6935*PRODUCT(#REF!,#REF!,G6935,,#REF!,E6935)</f>
        <v>#N/A</v>
      </c>
    </row>
    <row r="6936" spans="3:8">
      <c r="C6936" t="e">
        <f>VLOOKUP(B6936,定价因子!L:M,2,0)</f>
        <v>#N/A</v>
      </c>
      <c r="E6936" t="e">
        <f>VLOOKUP($D$1&amp;D6936,定价因子!E:F,2,0)</f>
        <v>#N/A</v>
      </c>
      <c r="G6936" t="e">
        <f>VLOOKUP($F$1&amp;F6936,定价因子!E:F,2,0)</f>
        <v>#N/A</v>
      </c>
      <c r="H6936" s="104" t="e">
        <f>C6936*PRODUCT(#REF!,#REF!,G6936,,#REF!,E6936)</f>
        <v>#N/A</v>
      </c>
    </row>
    <row r="6937" spans="3:8">
      <c r="C6937" t="e">
        <f>VLOOKUP(B6937,定价因子!L:M,2,0)</f>
        <v>#N/A</v>
      </c>
      <c r="E6937" t="e">
        <f>VLOOKUP($D$1&amp;D6937,定价因子!E:F,2,0)</f>
        <v>#N/A</v>
      </c>
      <c r="G6937" t="e">
        <f>VLOOKUP($F$1&amp;F6937,定价因子!E:F,2,0)</f>
        <v>#N/A</v>
      </c>
      <c r="H6937" s="104" t="e">
        <f>C6937*PRODUCT(#REF!,#REF!,G6937,,#REF!,E6937)</f>
        <v>#N/A</v>
      </c>
    </row>
    <row r="6938" spans="3:8">
      <c r="C6938" t="e">
        <f>VLOOKUP(B6938,定价因子!L:M,2,0)</f>
        <v>#N/A</v>
      </c>
      <c r="E6938" t="e">
        <f>VLOOKUP($D$1&amp;D6938,定价因子!E:F,2,0)</f>
        <v>#N/A</v>
      </c>
      <c r="G6938" t="e">
        <f>VLOOKUP($F$1&amp;F6938,定价因子!E:F,2,0)</f>
        <v>#N/A</v>
      </c>
      <c r="H6938" s="104" t="e">
        <f>C6938*PRODUCT(#REF!,#REF!,G6938,,#REF!,E6938)</f>
        <v>#N/A</v>
      </c>
    </row>
    <row r="6939" spans="3:8">
      <c r="C6939" t="e">
        <f>VLOOKUP(B6939,定价因子!L:M,2,0)</f>
        <v>#N/A</v>
      </c>
      <c r="E6939" t="e">
        <f>VLOOKUP($D$1&amp;D6939,定价因子!E:F,2,0)</f>
        <v>#N/A</v>
      </c>
      <c r="G6939" t="e">
        <f>VLOOKUP($F$1&amp;F6939,定价因子!E:F,2,0)</f>
        <v>#N/A</v>
      </c>
      <c r="H6939" s="104" t="e">
        <f>C6939*PRODUCT(#REF!,#REF!,G6939,,#REF!,E6939)</f>
        <v>#N/A</v>
      </c>
    </row>
    <row r="6940" spans="3:8">
      <c r="C6940" t="e">
        <f>VLOOKUP(B6940,定价因子!L:M,2,0)</f>
        <v>#N/A</v>
      </c>
      <c r="E6940" t="e">
        <f>VLOOKUP($D$1&amp;D6940,定价因子!E:F,2,0)</f>
        <v>#N/A</v>
      </c>
      <c r="G6940" t="e">
        <f>VLOOKUP($F$1&amp;F6940,定价因子!E:F,2,0)</f>
        <v>#N/A</v>
      </c>
      <c r="H6940" s="104" t="e">
        <f>C6940*PRODUCT(#REF!,#REF!,G6940,,#REF!,E6940)</f>
        <v>#N/A</v>
      </c>
    </row>
    <row r="6941" spans="3:8">
      <c r="C6941" t="e">
        <f>VLOOKUP(B6941,定价因子!L:M,2,0)</f>
        <v>#N/A</v>
      </c>
      <c r="E6941" t="e">
        <f>VLOOKUP($D$1&amp;D6941,定价因子!E:F,2,0)</f>
        <v>#N/A</v>
      </c>
      <c r="G6941" t="e">
        <f>VLOOKUP($F$1&amp;F6941,定价因子!E:F,2,0)</f>
        <v>#N/A</v>
      </c>
      <c r="H6941" s="104" t="e">
        <f>C6941*PRODUCT(#REF!,#REF!,G6941,,#REF!,E6941)</f>
        <v>#N/A</v>
      </c>
    </row>
    <row r="6942" spans="3:8">
      <c r="C6942" t="e">
        <f>VLOOKUP(B6942,定价因子!L:M,2,0)</f>
        <v>#N/A</v>
      </c>
      <c r="E6942" t="e">
        <f>VLOOKUP($D$1&amp;D6942,定价因子!E:F,2,0)</f>
        <v>#N/A</v>
      </c>
      <c r="G6942" t="e">
        <f>VLOOKUP($F$1&amp;F6942,定价因子!E:F,2,0)</f>
        <v>#N/A</v>
      </c>
      <c r="H6942" s="104" t="e">
        <f>C6942*PRODUCT(#REF!,#REF!,G6942,,#REF!,E6942)</f>
        <v>#N/A</v>
      </c>
    </row>
    <row r="6943" spans="3:8">
      <c r="C6943" t="e">
        <f>VLOOKUP(B6943,定价因子!L:M,2,0)</f>
        <v>#N/A</v>
      </c>
      <c r="E6943" t="e">
        <f>VLOOKUP($D$1&amp;D6943,定价因子!E:F,2,0)</f>
        <v>#N/A</v>
      </c>
      <c r="G6943" t="e">
        <f>VLOOKUP($F$1&amp;F6943,定价因子!E:F,2,0)</f>
        <v>#N/A</v>
      </c>
      <c r="H6943" s="104" t="e">
        <f>C6943*PRODUCT(#REF!,#REF!,G6943,,#REF!,E6943)</f>
        <v>#N/A</v>
      </c>
    </row>
    <row r="6944" spans="3:8">
      <c r="C6944" t="e">
        <f>VLOOKUP(B6944,定价因子!L:M,2,0)</f>
        <v>#N/A</v>
      </c>
      <c r="E6944" t="e">
        <f>VLOOKUP($D$1&amp;D6944,定价因子!E:F,2,0)</f>
        <v>#N/A</v>
      </c>
      <c r="G6944" t="e">
        <f>VLOOKUP($F$1&amp;F6944,定价因子!E:F,2,0)</f>
        <v>#N/A</v>
      </c>
      <c r="H6944" s="104" t="e">
        <f>C6944*PRODUCT(#REF!,#REF!,G6944,,#REF!,E6944)</f>
        <v>#N/A</v>
      </c>
    </row>
    <row r="6945" spans="3:8">
      <c r="C6945" t="e">
        <f>VLOOKUP(B6945,定价因子!L:M,2,0)</f>
        <v>#N/A</v>
      </c>
      <c r="E6945" t="e">
        <f>VLOOKUP($D$1&amp;D6945,定价因子!E:F,2,0)</f>
        <v>#N/A</v>
      </c>
      <c r="G6945" t="e">
        <f>VLOOKUP($F$1&amp;F6945,定价因子!E:F,2,0)</f>
        <v>#N/A</v>
      </c>
      <c r="H6945" s="104" t="e">
        <f>C6945*PRODUCT(#REF!,#REF!,G6945,,#REF!,E6945)</f>
        <v>#N/A</v>
      </c>
    </row>
    <row r="6946" spans="3:8">
      <c r="C6946" t="e">
        <f>VLOOKUP(B6946,定价因子!L:M,2,0)</f>
        <v>#N/A</v>
      </c>
      <c r="E6946" t="e">
        <f>VLOOKUP($D$1&amp;D6946,定价因子!E:F,2,0)</f>
        <v>#N/A</v>
      </c>
      <c r="G6946" t="e">
        <f>VLOOKUP($F$1&amp;F6946,定价因子!E:F,2,0)</f>
        <v>#N/A</v>
      </c>
      <c r="H6946" s="104" t="e">
        <f>C6946*PRODUCT(#REF!,#REF!,G6946,,#REF!,E6946)</f>
        <v>#N/A</v>
      </c>
    </row>
    <row r="6947" spans="3:8">
      <c r="C6947" t="e">
        <f>VLOOKUP(B6947,定价因子!L:M,2,0)</f>
        <v>#N/A</v>
      </c>
      <c r="E6947" t="e">
        <f>VLOOKUP($D$1&amp;D6947,定价因子!E:F,2,0)</f>
        <v>#N/A</v>
      </c>
      <c r="G6947" t="e">
        <f>VLOOKUP($F$1&amp;F6947,定价因子!E:F,2,0)</f>
        <v>#N/A</v>
      </c>
      <c r="H6947" s="104" t="e">
        <f>C6947*PRODUCT(#REF!,#REF!,G6947,,#REF!,E6947)</f>
        <v>#N/A</v>
      </c>
    </row>
    <row r="6948" spans="3:8">
      <c r="C6948" t="e">
        <f>VLOOKUP(B6948,定价因子!L:M,2,0)</f>
        <v>#N/A</v>
      </c>
      <c r="E6948" t="e">
        <f>VLOOKUP($D$1&amp;D6948,定价因子!E:F,2,0)</f>
        <v>#N/A</v>
      </c>
      <c r="G6948" t="e">
        <f>VLOOKUP($F$1&amp;F6948,定价因子!E:F,2,0)</f>
        <v>#N/A</v>
      </c>
      <c r="H6948" s="104" t="e">
        <f>C6948*PRODUCT(#REF!,#REF!,G6948,,#REF!,E6948)</f>
        <v>#N/A</v>
      </c>
    </row>
    <row r="6949" spans="3:8">
      <c r="C6949" t="e">
        <f>VLOOKUP(B6949,定价因子!L:M,2,0)</f>
        <v>#N/A</v>
      </c>
      <c r="E6949" t="e">
        <f>VLOOKUP($D$1&amp;D6949,定价因子!E:F,2,0)</f>
        <v>#N/A</v>
      </c>
      <c r="G6949" t="e">
        <f>VLOOKUP($F$1&amp;F6949,定价因子!E:F,2,0)</f>
        <v>#N/A</v>
      </c>
      <c r="H6949" s="104" t="e">
        <f>C6949*PRODUCT(#REF!,#REF!,G6949,,#REF!,E6949)</f>
        <v>#N/A</v>
      </c>
    </row>
    <row r="6950" spans="3:8">
      <c r="C6950" t="e">
        <f>VLOOKUP(B6950,定价因子!L:M,2,0)</f>
        <v>#N/A</v>
      </c>
      <c r="E6950" t="e">
        <f>VLOOKUP($D$1&amp;D6950,定价因子!E:F,2,0)</f>
        <v>#N/A</v>
      </c>
      <c r="G6950" t="e">
        <f>VLOOKUP($F$1&amp;F6950,定价因子!E:F,2,0)</f>
        <v>#N/A</v>
      </c>
      <c r="H6950" s="104" t="e">
        <f>C6950*PRODUCT(#REF!,#REF!,G6950,,#REF!,E6950)</f>
        <v>#N/A</v>
      </c>
    </row>
    <row r="6951" spans="3:8">
      <c r="C6951" t="e">
        <f>VLOOKUP(B6951,定价因子!L:M,2,0)</f>
        <v>#N/A</v>
      </c>
      <c r="E6951" t="e">
        <f>VLOOKUP($D$1&amp;D6951,定价因子!E:F,2,0)</f>
        <v>#N/A</v>
      </c>
      <c r="G6951" t="e">
        <f>VLOOKUP($F$1&amp;F6951,定价因子!E:F,2,0)</f>
        <v>#N/A</v>
      </c>
      <c r="H6951" s="104" t="e">
        <f>C6951*PRODUCT(#REF!,#REF!,G6951,,#REF!,E6951)</f>
        <v>#N/A</v>
      </c>
    </row>
    <row r="6952" spans="3:8">
      <c r="C6952" t="e">
        <f>VLOOKUP(B6952,定价因子!L:M,2,0)</f>
        <v>#N/A</v>
      </c>
      <c r="E6952" t="e">
        <f>VLOOKUP($D$1&amp;D6952,定价因子!E:F,2,0)</f>
        <v>#N/A</v>
      </c>
      <c r="G6952" t="e">
        <f>VLOOKUP($F$1&amp;F6952,定价因子!E:F,2,0)</f>
        <v>#N/A</v>
      </c>
      <c r="H6952" s="104" t="e">
        <f>C6952*PRODUCT(#REF!,#REF!,G6952,,#REF!,E6952)</f>
        <v>#N/A</v>
      </c>
    </row>
    <row r="6953" spans="3:8">
      <c r="C6953" t="e">
        <f>VLOOKUP(B6953,定价因子!L:M,2,0)</f>
        <v>#N/A</v>
      </c>
      <c r="E6953" t="e">
        <f>VLOOKUP($D$1&amp;D6953,定价因子!E:F,2,0)</f>
        <v>#N/A</v>
      </c>
      <c r="G6953" t="e">
        <f>VLOOKUP($F$1&amp;F6953,定价因子!E:F,2,0)</f>
        <v>#N/A</v>
      </c>
      <c r="H6953" s="104" t="e">
        <f>C6953*PRODUCT(#REF!,#REF!,G6953,,#REF!,E6953)</f>
        <v>#N/A</v>
      </c>
    </row>
    <row r="6954" spans="3:8">
      <c r="C6954" t="e">
        <f>VLOOKUP(B6954,定价因子!L:M,2,0)</f>
        <v>#N/A</v>
      </c>
      <c r="E6954" t="e">
        <f>VLOOKUP($D$1&amp;D6954,定价因子!E:F,2,0)</f>
        <v>#N/A</v>
      </c>
      <c r="G6954" t="e">
        <f>VLOOKUP($F$1&amp;F6954,定价因子!E:F,2,0)</f>
        <v>#N/A</v>
      </c>
      <c r="H6954" s="104" t="e">
        <f>C6954*PRODUCT(#REF!,#REF!,G6954,,#REF!,E6954)</f>
        <v>#N/A</v>
      </c>
    </row>
    <row r="6955" spans="3:8">
      <c r="C6955" t="e">
        <f>VLOOKUP(B6955,定价因子!L:M,2,0)</f>
        <v>#N/A</v>
      </c>
      <c r="E6955" t="e">
        <f>VLOOKUP($D$1&amp;D6955,定价因子!E:F,2,0)</f>
        <v>#N/A</v>
      </c>
      <c r="G6955" t="e">
        <f>VLOOKUP($F$1&amp;F6955,定价因子!E:F,2,0)</f>
        <v>#N/A</v>
      </c>
      <c r="H6955" s="104" t="e">
        <f>C6955*PRODUCT(#REF!,#REF!,G6955,,#REF!,E6955)</f>
        <v>#N/A</v>
      </c>
    </row>
    <row r="6956" spans="3:8">
      <c r="C6956" t="e">
        <f>VLOOKUP(B6956,定价因子!L:M,2,0)</f>
        <v>#N/A</v>
      </c>
      <c r="E6956" t="e">
        <f>VLOOKUP($D$1&amp;D6956,定价因子!E:F,2,0)</f>
        <v>#N/A</v>
      </c>
      <c r="G6956" t="e">
        <f>VLOOKUP($F$1&amp;F6956,定价因子!E:F,2,0)</f>
        <v>#N/A</v>
      </c>
      <c r="H6956" s="104" t="e">
        <f>C6956*PRODUCT(#REF!,#REF!,G6956,,#REF!,E6956)</f>
        <v>#N/A</v>
      </c>
    </row>
    <row r="6957" spans="3:8">
      <c r="C6957" t="e">
        <f>VLOOKUP(B6957,定价因子!L:M,2,0)</f>
        <v>#N/A</v>
      </c>
      <c r="E6957" t="e">
        <f>VLOOKUP($D$1&amp;D6957,定价因子!E:F,2,0)</f>
        <v>#N/A</v>
      </c>
      <c r="G6957" t="e">
        <f>VLOOKUP($F$1&amp;F6957,定价因子!E:F,2,0)</f>
        <v>#N/A</v>
      </c>
      <c r="H6957" s="104" t="e">
        <f>C6957*PRODUCT(#REF!,#REF!,G6957,,#REF!,E6957)</f>
        <v>#N/A</v>
      </c>
    </row>
    <row r="6958" spans="3:8">
      <c r="C6958" t="e">
        <f>VLOOKUP(B6958,定价因子!L:M,2,0)</f>
        <v>#N/A</v>
      </c>
      <c r="E6958" t="e">
        <f>VLOOKUP($D$1&amp;D6958,定价因子!E:F,2,0)</f>
        <v>#N/A</v>
      </c>
      <c r="G6958" t="e">
        <f>VLOOKUP($F$1&amp;F6958,定价因子!E:F,2,0)</f>
        <v>#N/A</v>
      </c>
      <c r="H6958" s="104" t="e">
        <f>C6958*PRODUCT(#REF!,#REF!,G6958,,#REF!,E6958)</f>
        <v>#N/A</v>
      </c>
    </row>
    <row r="6959" spans="3:8">
      <c r="C6959" t="e">
        <f>VLOOKUP(B6959,定价因子!L:M,2,0)</f>
        <v>#N/A</v>
      </c>
      <c r="E6959" t="e">
        <f>VLOOKUP($D$1&amp;D6959,定价因子!E:F,2,0)</f>
        <v>#N/A</v>
      </c>
      <c r="G6959" t="e">
        <f>VLOOKUP($F$1&amp;F6959,定价因子!E:F,2,0)</f>
        <v>#N/A</v>
      </c>
      <c r="H6959" s="104" t="e">
        <f>C6959*PRODUCT(#REF!,#REF!,G6959,,#REF!,E6959)</f>
        <v>#N/A</v>
      </c>
    </row>
    <row r="6960" spans="3:8">
      <c r="C6960" t="e">
        <f>VLOOKUP(B6960,定价因子!L:M,2,0)</f>
        <v>#N/A</v>
      </c>
      <c r="E6960" t="e">
        <f>VLOOKUP($D$1&amp;D6960,定价因子!E:F,2,0)</f>
        <v>#N/A</v>
      </c>
      <c r="G6960" t="e">
        <f>VLOOKUP($F$1&amp;F6960,定价因子!E:F,2,0)</f>
        <v>#N/A</v>
      </c>
      <c r="H6960" s="104" t="e">
        <f>C6960*PRODUCT(#REF!,#REF!,G6960,,#REF!,E6960)</f>
        <v>#N/A</v>
      </c>
    </row>
    <row r="6961" spans="3:8">
      <c r="C6961" t="e">
        <f>VLOOKUP(B6961,定价因子!L:M,2,0)</f>
        <v>#N/A</v>
      </c>
      <c r="E6961" t="e">
        <f>VLOOKUP($D$1&amp;D6961,定价因子!E:F,2,0)</f>
        <v>#N/A</v>
      </c>
      <c r="G6961" t="e">
        <f>VLOOKUP($F$1&amp;F6961,定价因子!E:F,2,0)</f>
        <v>#N/A</v>
      </c>
      <c r="H6961" s="104" t="e">
        <f>C6961*PRODUCT(#REF!,#REF!,G6961,,#REF!,E6961)</f>
        <v>#N/A</v>
      </c>
    </row>
    <row r="6962" spans="3:8">
      <c r="C6962" t="e">
        <f>VLOOKUP(B6962,定价因子!L:M,2,0)</f>
        <v>#N/A</v>
      </c>
      <c r="E6962" t="e">
        <f>VLOOKUP($D$1&amp;D6962,定价因子!E:F,2,0)</f>
        <v>#N/A</v>
      </c>
      <c r="G6962" t="e">
        <f>VLOOKUP($F$1&amp;F6962,定价因子!E:F,2,0)</f>
        <v>#N/A</v>
      </c>
      <c r="H6962" s="104" t="e">
        <f>C6962*PRODUCT(#REF!,#REF!,G6962,,#REF!,E6962)</f>
        <v>#N/A</v>
      </c>
    </row>
    <row r="6963" spans="3:8">
      <c r="C6963" t="e">
        <f>VLOOKUP(B6963,定价因子!L:M,2,0)</f>
        <v>#N/A</v>
      </c>
      <c r="E6963" t="e">
        <f>VLOOKUP($D$1&amp;D6963,定价因子!E:F,2,0)</f>
        <v>#N/A</v>
      </c>
      <c r="G6963" t="e">
        <f>VLOOKUP($F$1&amp;F6963,定价因子!E:F,2,0)</f>
        <v>#N/A</v>
      </c>
      <c r="H6963" s="104" t="e">
        <f>C6963*PRODUCT(#REF!,#REF!,G6963,,#REF!,E6963)</f>
        <v>#N/A</v>
      </c>
    </row>
    <row r="6964" spans="3:8">
      <c r="C6964" t="e">
        <f>VLOOKUP(B6964,定价因子!L:M,2,0)</f>
        <v>#N/A</v>
      </c>
      <c r="E6964" t="e">
        <f>VLOOKUP($D$1&amp;D6964,定价因子!E:F,2,0)</f>
        <v>#N/A</v>
      </c>
      <c r="G6964" t="e">
        <f>VLOOKUP($F$1&amp;F6964,定价因子!E:F,2,0)</f>
        <v>#N/A</v>
      </c>
      <c r="H6964" s="104" t="e">
        <f>C6964*PRODUCT(#REF!,#REF!,G6964,,#REF!,E6964)</f>
        <v>#N/A</v>
      </c>
    </row>
    <row r="6965" spans="3:8">
      <c r="C6965" t="e">
        <f>VLOOKUP(B6965,定价因子!L:M,2,0)</f>
        <v>#N/A</v>
      </c>
      <c r="E6965" t="e">
        <f>VLOOKUP($D$1&amp;D6965,定价因子!E:F,2,0)</f>
        <v>#N/A</v>
      </c>
      <c r="G6965" t="e">
        <f>VLOOKUP($F$1&amp;F6965,定价因子!E:F,2,0)</f>
        <v>#N/A</v>
      </c>
      <c r="H6965" s="104" t="e">
        <f>C6965*PRODUCT(#REF!,#REF!,G6965,,#REF!,E6965)</f>
        <v>#N/A</v>
      </c>
    </row>
    <row r="6966" spans="3:8">
      <c r="C6966" t="e">
        <f>VLOOKUP(B6966,定价因子!L:M,2,0)</f>
        <v>#N/A</v>
      </c>
      <c r="E6966" t="e">
        <f>VLOOKUP($D$1&amp;D6966,定价因子!E:F,2,0)</f>
        <v>#N/A</v>
      </c>
      <c r="G6966" t="e">
        <f>VLOOKUP($F$1&amp;F6966,定价因子!E:F,2,0)</f>
        <v>#N/A</v>
      </c>
      <c r="H6966" s="104" t="e">
        <f>C6966*PRODUCT(#REF!,#REF!,G6966,,#REF!,E6966)</f>
        <v>#N/A</v>
      </c>
    </row>
    <row r="6967" spans="3:8">
      <c r="C6967" t="e">
        <f>VLOOKUP(B6967,定价因子!L:M,2,0)</f>
        <v>#N/A</v>
      </c>
      <c r="E6967" t="e">
        <f>VLOOKUP($D$1&amp;D6967,定价因子!E:F,2,0)</f>
        <v>#N/A</v>
      </c>
      <c r="G6967" t="e">
        <f>VLOOKUP($F$1&amp;F6967,定价因子!E:F,2,0)</f>
        <v>#N/A</v>
      </c>
      <c r="H6967" s="104" t="e">
        <f>C6967*PRODUCT(#REF!,#REF!,G6967,,#REF!,E6967)</f>
        <v>#N/A</v>
      </c>
    </row>
    <row r="6968" spans="3:8">
      <c r="C6968" t="e">
        <f>VLOOKUP(B6968,定价因子!L:M,2,0)</f>
        <v>#N/A</v>
      </c>
      <c r="E6968" t="e">
        <f>VLOOKUP($D$1&amp;D6968,定价因子!E:F,2,0)</f>
        <v>#N/A</v>
      </c>
      <c r="G6968" t="e">
        <f>VLOOKUP($F$1&amp;F6968,定价因子!E:F,2,0)</f>
        <v>#N/A</v>
      </c>
      <c r="H6968" s="104" t="e">
        <f>C6968*PRODUCT(#REF!,#REF!,G6968,,#REF!,E6968)</f>
        <v>#N/A</v>
      </c>
    </row>
    <row r="6969" spans="3:8">
      <c r="C6969" t="e">
        <f>VLOOKUP(B6969,定价因子!L:M,2,0)</f>
        <v>#N/A</v>
      </c>
      <c r="E6969" t="e">
        <f>VLOOKUP($D$1&amp;D6969,定价因子!E:F,2,0)</f>
        <v>#N/A</v>
      </c>
      <c r="G6969" t="e">
        <f>VLOOKUP($F$1&amp;F6969,定价因子!E:F,2,0)</f>
        <v>#N/A</v>
      </c>
      <c r="H6969" s="104" t="e">
        <f>C6969*PRODUCT(#REF!,#REF!,G6969,,#REF!,E6969)</f>
        <v>#N/A</v>
      </c>
    </row>
    <row r="6970" spans="3:8">
      <c r="C6970" t="e">
        <f>VLOOKUP(B6970,定价因子!L:M,2,0)</f>
        <v>#N/A</v>
      </c>
      <c r="E6970" t="e">
        <f>VLOOKUP($D$1&amp;D6970,定价因子!E:F,2,0)</f>
        <v>#N/A</v>
      </c>
      <c r="G6970" t="e">
        <f>VLOOKUP($F$1&amp;F6970,定价因子!E:F,2,0)</f>
        <v>#N/A</v>
      </c>
      <c r="H6970" s="104" t="e">
        <f>C6970*PRODUCT(#REF!,#REF!,G6970,,#REF!,E6970)</f>
        <v>#N/A</v>
      </c>
    </row>
    <row r="6971" spans="3:8">
      <c r="C6971" t="e">
        <f>VLOOKUP(B6971,定价因子!L:M,2,0)</f>
        <v>#N/A</v>
      </c>
      <c r="E6971" t="e">
        <f>VLOOKUP($D$1&amp;D6971,定价因子!E:F,2,0)</f>
        <v>#N/A</v>
      </c>
      <c r="G6971" t="e">
        <f>VLOOKUP($F$1&amp;F6971,定价因子!E:F,2,0)</f>
        <v>#N/A</v>
      </c>
      <c r="H6971" s="104" t="e">
        <f>C6971*PRODUCT(#REF!,#REF!,G6971,,#REF!,E6971)</f>
        <v>#N/A</v>
      </c>
    </row>
    <row r="6972" spans="3:8">
      <c r="C6972" t="e">
        <f>VLOOKUP(B6972,定价因子!L:M,2,0)</f>
        <v>#N/A</v>
      </c>
      <c r="E6972" t="e">
        <f>VLOOKUP($D$1&amp;D6972,定价因子!E:F,2,0)</f>
        <v>#N/A</v>
      </c>
      <c r="G6972" t="e">
        <f>VLOOKUP($F$1&amp;F6972,定价因子!E:F,2,0)</f>
        <v>#N/A</v>
      </c>
      <c r="H6972" s="104" t="e">
        <f>C6972*PRODUCT(#REF!,#REF!,G6972,,#REF!,E6972)</f>
        <v>#N/A</v>
      </c>
    </row>
    <row r="6973" spans="3:8">
      <c r="C6973" t="e">
        <f>VLOOKUP(B6973,定价因子!L:M,2,0)</f>
        <v>#N/A</v>
      </c>
      <c r="E6973" t="e">
        <f>VLOOKUP($D$1&amp;D6973,定价因子!E:F,2,0)</f>
        <v>#N/A</v>
      </c>
      <c r="G6973" t="e">
        <f>VLOOKUP($F$1&amp;F6973,定价因子!E:F,2,0)</f>
        <v>#N/A</v>
      </c>
      <c r="H6973" s="104" t="e">
        <f>C6973*PRODUCT(#REF!,#REF!,G6973,,#REF!,E6973)</f>
        <v>#N/A</v>
      </c>
    </row>
    <row r="6974" spans="3:8">
      <c r="C6974" t="e">
        <f>VLOOKUP(B6974,定价因子!L:M,2,0)</f>
        <v>#N/A</v>
      </c>
      <c r="E6974" t="e">
        <f>VLOOKUP($D$1&amp;D6974,定价因子!E:F,2,0)</f>
        <v>#N/A</v>
      </c>
      <c r="G6974" t="e">
        <f>VLOOKUP($F$1&amp;F6974,定价因子!E:F,2,0)</f>
        <v>#N/A</v>
      </c>
      <c r="H6974" s="104" t="e">
        <f>C6974*PRODUCT(#REF!,#REF!,G6974,,#REF!,E6974)</f>
        <v>#N/A</v>
      </c>
    </row>
    <row r="6975" spans="3:8">
      <c r="C6975" t="e">
        <f>VLOOKUP(B6975,定价因子!L:M,2,0)</f>
        <v>#N/A</v>
      </c>
      <c r="E6975" t="e">
        <f>VLOOKUP($D$1&amp;D6975,定价因子!E:F,2,0)</f>
        <v>#N/A</v>
      </c>
      <c r="G6975" t="e">
        <f>VLOOKUP($F$1&amp;F6975,定价因子!E:F,2,0)</f>
        <v>#N/A</v>
      </c>
      <c r="H6975" s="104" t="e">
        <f>C6975*PRODUCT(#REF!,#REF!,G6975,,#REF!,E6975)</f>
        <v>#N/A</v>
      </c>
    </row>
    <row r="6976" spans="3:8">
      <c r="C6976" t="e">
        <f>VLOOKUP(B6976,定价因子!L:M,2,0)</f>
        <v>#N/A</v>
      </c>
      <c r="E6976" t="e">
        <f>VLOOKUP($D$1&amp;D6976,定价因子!E:F,2,0)</f>
        <v>#N/A</v>
      </c>
      <c r="G6976" t="e">
        <f>VLOOKUP($F$1&amp;F6976,定价因子!E:F,2,0)</f>
        <v>#N/A</v>
      </c>
      <c r="H6976" s="104" t="e">
        <f>C6976*PRODUCT(#REF!,#REF!,G6976,,#REF!,E6976)</f>
        <v>#N/A</v>
      </c>
    </row>
    <row r="6977" spans="3:8">
      <c r="C6977" t="e">
        <f>VLOOKUP(B6977,定价因子!L:M,2,0)</f>
        <v>#N/A</v>
      </c>
      <c r="E6977" t="e">
        <f>VLOOKUP($D$1&amp;D6977,定价因子!E:F,2,0)</f>
        <v>#N/A</v>
      </c>
      <c r="G6977" t="e">
        <f>VLOOKUP($F$1&amp;F6977,定价因子!E:F,2,0)</f>
        <v>#N/A</v>
      </c>
      <c r="H6977" s="104" t="e">
        <f>C6977*PRODUCT(#REF!,#REF!,G6977,,#REF!,E6977)</f>
        <v>#N/A</v>
      </c>
    </row>
    <row r="6978" spans="3:8">
      <c r="C6978" t="e">
        <f>VLOOKUP(B6978,定价因子!L:M,2,0)</f>
        <v>#N/A</v>
      </c>
      <c r="E6978" t="e">
        <f>VLOOKUP($D$1&amp;D6978,定价因子!E:F,2,0)</f>
        <v>#N/A</v>
      </c>
      <c r="G6978" t="e">
        <f>VLOOKUP($F$1&amp;F6978,定价因子!E:F,2,0)</f>
        <v>#N/A</v>
      </c>
      <c r="H6978" s="104" t="e">
        <f>C6978*PRODUCT(#REF!,#REF!,G6978,,#REF!,E6978)</f>
        <v>#N/A</v>
      </c>
    </row>
    <row r="6979" spans="3:8">
      <c r="C6979" t="e">
        <f>VLOOKUP(B6979,定价因子!L:M,2,0)</f>
        <v>#N/A</v>
      </c>
      <c r="E6979" t="e">
        <f>VLOOKUP($D$1&amp;D6979,定价因子!E:F,2,0)</f>
        <v>#N/A</v>
      </c>
      <c r="G6979" t="e">
        <f>VLOOKUP($F$1&amp;F6979,定价因子!E:F,2,0)</f>
        <v>#N/A</v>
      </c>
      <c r="H6979" s="104" t="e">
        <f>C6979*PRODUCT(#REF!,#REF!,G6979,,#REF!,E6979)</f>
        <v>#N/A</v>
      </c>
    </row>
    <row r="6980" spans="3:8">
      <c r="C6980" t="e">
        <f>VLOOKUP(B6980,定价因子!L:M,2,0)</f>
        <v>#N/A</v>
      </c>
      <c r="E6980" t="e">
        <f>VLOOKUP($D$1&amp;D6980,定价因子!E:F,2,0)</f>
        <v>#N/A</v>
      </c>
      <c r="G6980" t="e">
        <f>VLOOKUP($F$1&amp;F6980,定价因子!E:F,2,0)</f>
        <v>#N/A</v>
      </c>
      <c r="H6980" s="104" t="e">
        <f>C6980*PRODUCT(#REF!,#REF!,G6980,,#REF!,E6980)</f>
        <v>#N/A</v>
      </c>
    </row>
    <row r="6981" spans="3:8">
      <c r="C6981" t="e">
        <f>VLOOKUP(B6981,定价因子!L:M,2,0)</f>
        <v>#N/A</v>
      </c>
      <c r="E6981" t="e">
        <f>VLOOKUP($D$1&amp;D6981,定价因子!E:F,2,0)</f>
        <v>#N/A</v>
      </c>
      <c r="G6981" t="e">
        <f>VLOOKUP($F$1&amp;F6981,定价因子!E:F,2,0)</f>
        <v>#N/A</v>
      </c>
      <c r="H6981" s="104" t="e">
        <f>C6981*PRODUCT(#REF!,#REF!,G6981,,#REF!,E6981)</f>
        <v>#N/A</v>
      </c>
    </row>
    <row r="6982" spans="3:8">
      <c r="C6982" t="e">
        <f>VLOOKUP(B6982,定价因子!L:M,2,0)</f>
        <v>#N/A</v>
      </c>
      <c r="E6982" t="e">
        <f>VLOOKUP($D$1&amp;D6982,定价因子!E:F,2,0)</f>
        <v>#N/A</v>
      </c>
      <c r="G6982" t="e">
        <f>VLOOKUP($F$1&amp;F6982,定价因子!E:F,2,0)</f>
        <v>#N/A</v>
      </c>
      <c r="H6982" s="104" t="e">
        <f>C6982*PRODUCT(#REF!,#REF!,G6982,,#REF!,E6982)</f>
        <v>#N/A</v>
      </c>
    </row>
    <row r="6983" spans="3:8">
      <c r="C6983" t="e">
        <f>VLOOKUP(B6983,定价因子!L:M,2,0)</f>
        <v>#N/A</v>
      </c>
      <c r="E6983" t="e">
        <f>VLOOKUP($D$1&amp;D6983,定价因子!E:F,2,0)</f>
        <v>#N/A</v>
      </c>
      <c r="G6983" t="e">
        <f>VLOOKUP($F$1&amp;F6983,定价因子!E:F,2,0)</f>
        <v>#N/A</v>
      </c>
      <c r="H6983" s="104" t="e">
        <f>C6983*PRODUCT(#REF!,#REF!,G6983,,#REF!,E6983)</f>
        <v>#N/A</v>
      </c>
    </row>
    <row r="6984" spans="3:8">
      <c r="C6984" t="e">
        <f>VLOOKUP(B6984,定价因子!L:M,2,0)</f>
        <v>#N/A</v>
      </c>
      <c r="E6984" t="e">
        <f>VLOOKUP($D$1&amp;D6984,定价因子!E:F,2,0)</f>
        <v>#N/A</v>
      </c>
      <c r="G6984" t="e">
        <f>VLOOKUP($F$1&amp;F6984,定价因子!E:F,2,0)</f>
        <v>#N/A</v>
      </c>
      <c r="H6984" s="104" t="e">
        <f>C6984*PRODUCT(#REF!,#REF!,G6984,,#REF!,E6984)</f>
        <v>#N/A</v>
      </c>
    </row>
    <row r="6985" spans="3:8">
      <c r="C6985" t="e">
        <f>VLOOKUP(B6985,定价因子!L:M,2,0)</f>
        <v>#N/A</v>
      </c>
      <c r="E6985" t="e">
        <f>VLOOKUP($D$1&amp;D6985,定价因子!E:F,2,0)</f>
        <v>#N/A</v>
      </c>
      <c r="G6985" t="e">
        <f>VLOOKUP($F$1&amp;F6985,定价因子!E:F,2,0)</f>
        <v>#N/A</v>
      </c>
      <c r="H6985" s="104" t="e">
        <f>C6985*PRODUCT(#REF!,#REF!,G6985,,#REF!,E6985)</f>
        <v>#N/A</v>
      </c>
    </row>
    <row r="6986" spans="3:8">
      <c r="C6986" t="e">
        <f>VLOOKUP(B6986,定价因子!L:M,2,0)</f>
        <v>#N/A</v>
      </c>
      <c r="E6986" t="e">
        <f>VLOOKUP($D$1&amp;D6986,定价因子!E:F,2,0)</f>
        <v>#N/A</v>
      </c>
      <c r="G6986" t="e">
        <f>VLOOKUP($F$1&amp;F6986,定价因子!E:F,2,0)</f>
        <v>#N/A</v>
      </c>
      <c r="H6986" s="104" t="e">
        <f>C6986*PRODUCT(#REF!,#REF!,G6986,,#REF!,E6986)</f>
        <v>#N/A</v>
      </c>
    </row>
    <row r="6987" spans="3:8">
      <c r="C6987" t="e">
        <f>VLOOKUP(B6987,定价因子!L:M,2,0)</f>
        <v>#N/A</v>
      </c>
      <c r="E6987" t="e">
        <f>VLOOKUP($D$1&amp;D6987,定价因子!E:F,2,0)</f>
        <v>#N/A</v>
      </c>
      <c r="G6987" t="e">
        <f>VLOOKUP($F$1&amp;F6987,定价因子!E:F,2,0)</f>
        <v>#N/A</v>
      </c>
      <c r="H6987" s="104" t="e">
        <f>C6987*PRODUCT(#REF!,#REF!,G6987,,#REF!,E6987)</f>
        <v>#N/A</v>
      </c>
    </row>
    <row r="6988" spans="3:8">
      <c r="C6988" t="e">
        <f>VLOOKUP(B6988,定价因子!L:M,2,0)</f>
        <v>#N/A</v>
      </c>
      <c r="E6988" t="e">
        <f>VLOOKUP($D$1&amp;D6988,定价因子!E:F,2,0)</f>
        <v>#N/A</v>
      </c>
      <c r="G6988" t="e">
        <f>VLOOKUP($F$1&amp;F6988,定价因子!E:F,2,0)</f>
        <v>#N/A</v>
      </c>
      <c r="H6988" s="104" t="e">
        <f>C6988*PRODUCT(#REF!,#REF!,G6988,,#REF!,E6988)</f>
        <v>#N/A</v>
      </c>
    </row>
    <row r="6989" spans="3:8">
      <c r="C6989" t="e">
        <f>VLOOKUP(B6989,定价因子!L:M,2,0)</f>
        <v>#N/A</v>
      </c>
      <c r="E6989" t="e">
        <f>VLOOKUP($D$1&amp;D6989,定价因子!E:F,2,0)</f>
        <v>#N/A</v>
      </c>
      <c r="G6989" t="e">
        <f>VLOOKUP($F$1&amp;F6989,定价因子!E:F,2,0)</f>
        <v>#N/A</v>
      </c>
      <c r="H6989" s="104" t="e">
        <f>C6989*PRODUCT(#REF!,#REF!,G6989,,#REF!,E6989)</f>
        <v>#N/A</v>
      </c>
    </row>
    <row r="6990" spans="3:8">
      <c r="C6990" t="e">
        <f>VLOOKUP(B6990,定价因子!L:M,2,0)</f>
        <v>#N/A</v>
      </c>
      <c r="E6990" t="e">
        <f>VLOOKUP($D$1&amp;D6990,定价因子!E:F,2,0)</f>
        <v>#N/A</v>
      </c>
      <c r="G6990" t="e">
        <f>VLOOKUP($F$1&amp;F6990,定价因子!E:F,2,0)</f>
        <v>#N/A</v>
      </c>
      <c r="H6990" s="104" t="e">
        <f>C6990*PRODUCT(#REF!,#REF!,G6990,,#REF!,E6990)</f>
        <v>#N/A</v>
      </c>
    </row>
    <row r="6991" spans="3:8">
      <c r="C6991" t="e">
        <f>VLOOKUP(B6991,定价因子!L:M,2,0)</f>
        <v>#N/A</v>
      </c>
      <c r="E6991" t="e">
        <f>VLOOKUP($D$1&amp;D6991,定价因子!E:F,2,0)</f>
        <v>#N/A</v>
      </c>
      <c r="G6991" t="e">
        <f>VLOOKUP($F$1&amp;F6991,定价因子!E:F,2,0)</f>
        <v>#N/A</v>
      </c>
      <c r="H6991" s="104" t="e">
        <f>C6991*PRODUCT(#REF!,#REF!,G6991,,#REF!,E6991)</f>
        <v>#N/A</v>
      </c>
    </row>
    <row r="6992" spans="3:8">
      <c r="C6992" t="e">
        <f>VLOOKUP(B6992,定价因子!L:M,2,0)</f>
        <v>#N/A</v>
      </c>
      <c r="E6992" t="e">
        <f>VLOOKUP($D$1&amp;D6992,定价因子!E:F,2,0)</f>
        <v>#N/A</v>
      </c>
      <c r="G6992" t="e">
        <f>VLOOKUP($F$1&amp;F6992,定价因子!E:F,2,0)</f>
        <v>#N/A</v>
      </c>
      <c r="H6992" s="104" t="e">
        <f>C6992*PRODUCT(#REF!,#REF!,G6992,,#REF!,E6992)</f>
        <v>#N/A</v>
      </c>
    </row>
    <row r="6993" spans="3:8">
      <c r="C6993" t="e">
        <f>VLOOKUP(B6993,定价因子!L:M,2,0)</f>
        <v>#N/A</v>
      </c>
      <c r="E6993" t="e">
        <f>VLOOKUP($D$1&amp;D6993,定价因子!E:F,2,0)</f>
        <v>#N/A</v>
      </c>
      <c r="G6993" t="e">
        <f>VLOOKUP($F$1&amp;F6993,定价因子!E:F,2,0)</f>
        <v>#N/A</v>
      </c>
      <c r="H6993" s="104" t="e">
        <f>C6993*PRODUCT(#REF!,#REF!,G6993,,#REF!,E6993)</f>
        <v>#N/A</v>
      </c>
    </row>
    <row r="6994" spans="3:8">
      <c r="C6994" t="e">
        <f>VLOOKUP(B6994,定价因子!L:M,2,0)</f>
        <v>#N/A</v>
      </c>
      <c r="E6994" t="e">
        <f>VLOOKUP($D$1&amp;D6994,定价因子!E:F,2,0)</f>
        <v>#N/A</v>
      </c>
      <c r="G6994" t="e">
        <f>VLOOKUP($F$1&amp;F6994,定价因子!E:F,2,0)</f>
        <v>#N/A</v>
      </c>
      <c r="H6994" s="104" t="e">
        <f>C6994*PRODUCT(#REF!,#REF!,G6994,,#REF!,E6994)</f>
        <v>#N/A</v>
      </c>
    </row>
    <row r="6995" spans="3:8">
      <c r="C6995" t="e">
        <f>VLOOKUP(B6995,定价因子!L:M,2,0)</f>
        <v>#N/A</v>
      </c>
      <c r="E6995" t="e">
        <f>VLOOKUP($D$1&amp;D6995,定价因子!E:F,2,0)</f>
        <v>#N/A</v>
      </c>
      <c r="G6995" t="e">
        <f>VLOOKUP($F$1&amp;F6995,定价因子!E:F,2,0)</f>
        <v>#N/A</v>
      </c>
      <c r="H6995" s="104" t="e">
        <f>C6995*PRODUCT(#REF!,#REF!,G6995,,#REF!,E6995)</f>
        <v>#N/A</v>
      </c>
    </row>
    <row r="6996" spans="3:8">
      <c r="C6996" t="e">
        <f>VLOOKUP(B6996,定价因子!L:M,2,0)</f>
        <v>#N/A</v>
      </c>
      <c r="E6996" t="e">
        <f>VLOOKUP($D$1&amp;D6996,定价因子!E:F,2,0)</f>
        <v>#N/A</v>
      </c>
      <c r="G6996" t="e">
        <f>VLOOKUP($F$1&amp;F6996,定价因子!E:F,2,0)</f>
        <v>#N/A</v>
      </c>
      <c r="H6996" s="104" t="e">
        <f>C6996*PRODUCT(#REF!,#REF!,G6996,,#REF!,E6996)</f>
        <v>#N/A</v>
      </c>
    </row>
    <row r="6997" spans="3:8">
      <c r="C6997" t="e">
        <f>VLOOKUP(B6997,定价因子!L:M,2,0)</f>
        <v>#N/A</v>
      </c>
      <c r="E6997" t="e">
        <f>VLOOKUP($D$1&amp;D6997,定价因子!E:F,2,0)</f>
        <v>#N/A</v>
      </c>
      <c r="G6997" t="e">
        <f>VLOOKUP($F$1&amp;F6997,定价因子!E:F,2,0)</f>
        <v>#N/A</v>
      </c>
      <c r="H6997" s="104" t="e">
        <f>C6997*PRODUCT(#REF!,#REF!,G6997,,#REF!,E6997)</f>
        <v>#N/A</v>
      </c>
    </row>
    <row r="6998" spans="3:8">
      <c r="C6998" t="e">
        <f>VLOOKUP(B6998,定价因子!L:M,2,0)</f>
        <v>#N/A</v>
      </c>
      <c r="E6998" t="e">
        <f>VLOOKUP($D$1&amp;D6998,定价因子!E:F,2,0)</f>
        <v>#N/A</v>
      </c>
      <c r="G6998" t="e">
        <f>VLOOKUP($F$1&amp;F6998,定价因子!E:F,2,0)</f>
        <v>#N/A</v>
      </c>
      <c r="H6998" s="104" t="e">
        <f>C6998*PRODUCT(#REF!,#REF!,G6998,,#REF!,E6998)</f>
        <v>#N/A</v>
      </c>
    </row>
    <row r="6999" spans="3:8">
      <c r="C6999" t="e">
        <f>VLOOKUP(B6999,定价因子!L:M,2,0)</f>
        <v>#N/A</v>
      </c>
      <c r="E6999" t="e">
        <f>VLOOKUP($D$1&amp;D6999,定价因子!E:F,2,0)</f>
        <v>#N/A</v>
      </c>
      <c r="G6999" t="e">
        <f>VLOOKUP($F$1&amp;F6999,定价因子!E:F,2,0)</f>
        <v>#N/A</v>
      </c>
      <c r="H6999" s="104" t="e">
        <f>C6999*PRODUCT(#REF!,#REF!,G6999,,#REF!,E6999)</f>
        <v>#N/A</v>
      </c>
    </row>
    <row r="7000" spans="3:8">
      <c r="C7000" t="e">
        <f>VLOOKUP(B7000,定价因子!L:M,2,0)</f>
        <v>#N/A</v>
      </c>
      <c r="E7000" t="e">
        <f>VLOOKUP($D$1&amp;D7000,定价因子!E:F,2,0)</f>
        <v>#N/A</v>
      </c>
      <c r="G7000" t="e">
        <f>VLOOKUP($F$1&amp;F7000,定价因子!E:F,2,0)</f>
        <v>#N/A</v>
      </c>
      <c r="H7000" s="104" t="e">
        <f>C7000*PRODUCT(#REF!,#REF!,G7000,,#REF!,E7000)</f>
        <v>#N/A</v>
      </c>
    </row>
    <row r="7001" spans="3:8">
      <c r="C7001" t="e">
        <f>VLOOKUP(B7001,定价因子!L:M,2,0)</f>
        <v>#N/A</v>
      </c>
      <c r="E7001" t="e">
        <f>VLOOKUP($D$1&amp;D7001,定价因子!E:F,2,0)</f>
        <v>#N/A</v>
      </c>
      <c r="G7001" t="e">
        <f>VLOOKUP($F$1&amp;F7001,定价因子!E:F,2,0)</f>
        <v>#N/A</v>
      </c>
      <c r="H7001" s="104" t="e">
        <f>C7001*PRODUCT(#REF!,#REF!,G7001,,#REF!,E7001)</f>
        <v>#N/A</v>
      </c>
    </row>
    <row r="7002" spans="3:8">
      <c r="C7002" t="e">
        <f>VLOOKUP(B7002,定价因子!L:M,2,0)</f>
        <v>#N/A</v>
      </c>
      <c r="E7002" t="e">
        <f>VLOOKUP($D$1&amp;D7002,定价因子!E:F,2,0)</f>
        <v>#N/A</v>
      </c>
      <c r="G7002" t="e">
        <f>VLOOKUP($F$1&amp;F7002,定价因子!E:F,2,0)</f>
        <v>#N/A</v>
      </c>
      <c r="H7002" s="104" t="e">
        <f>C7002*PRODUCT(#REF!,#REF!,G7002,,#REF!,E7002)</f>
        <v>#N/A</v>
      </c>
    </row>
    <row r="7003" spans="3:8">
      <c r="C7003" t="e">
        <f>VLOOKUP(B7003,定价因子!L:M,2,0)</f>
        <v>#N/A</v>
      </c>
      <c r="E7003" t="e">
        <f>VLOOKUP($D$1&amp;D7003,定价因子!E:F,2,0)</f>
        <v>#N/A</v>
      </c>
      <c r="G7003" t="e">
        <f>VLOOKUP($F$1&amp;F7003,定价因子!E:F,2,0)</f>
        <v>#N/A</v>
      </c>
      <c r="H7003" s="104" t="e">
        <f>C7003*PRODUCT(#REF!,#REF!,G7003,,#REF!,E7003)</f>
        <v>#N/A</v>
      </c>
    </row>
    <row r="7004" spans="3:8">
      <c r="C7004" t="e">
        <f>VLOOKUP(B7004,定价因子!L:M,2,0)</f>
        <v>#N/A</v>
      </c>
      <c r="E7004" t="e">
        <f>VLOOKUP($D$1&amp;D7004,定价因子!E:F,2,0)</f>
        <v>#N/A</v>
      </c>
      <c r="G7004" t="e">
        <f>VLOOKUP($F$1&amp;F7004,定价因子!E:F,2,0)</f>
        <v>#N/A</v>
      </c>
      <c r="H7004" s="104" t="e">
        <f>C7004*PRODUCT(#REF!,#REF!,G7004,,#REF!,E7004)</f>
        <v>#N/A</v>
      </c>
    </row>
    <row r="7005" spans="3:8">
      <c r="C7005" t="e">
        <f>VLOOKUP(B7005,定价因子!L:M,2,0)</f>
        <v>#N/A</v>
      </c>
      <c r="E7005" t="e">
        <f>VLOOKUP($D$1&amp;D7005,定价因子!E:F,2,0)</f>
        <v>#N/A</v>
      </c>
      <c r="G7005" t="e">
        <f>VLOOKUP($F$1&amp;F7005,定价因子!E:F,2,0)</f>
        <v>#N/A</v>
      </c>
      <c r="H7005" s="104" t="e">
        <f>C7005*PRODUCT(#REF!,#REF!,G7005,,#REF!,E7005)</f>
        <v>#N/A</v>
      </c>
    </row>
    <row r="7006" spans="3:8">
      <c r="C7006" t="e">
        <f>VLOOKUP(B7006,定价因子!L:M,2,0)</f>
        <v>#N/A</v>
      </c>
      <c r="E7006" t="e">
        <f>VLOOKUP($D$1&amp;D7006,定价因子!E:F,2,0)</f>
        <v>#N/A</v>
      </c>
      <c r="G7006" t="e">
        <f>VLOOKUP($F$1&amp;F7006,定价因子!E:F,2,0)</f>
        <v>#N/A</v>
      </c>
      <c r="H7006" s="104" t="e">
        <f>C7006*PRODUCT(#REF!,#REF!,G7006,,#REF!,E7006)</f>
        <v>#N/A</v>
      </c>
    </row>
    <row r="7007" spans="3:8">
      <c r="C7007" t="e">
        <f>VLOOKUP(B7007,定价因子!L:M,2,0)</f>
        <v>#N/A</v>
      </c>
      <c r="E7007" t="e">
        <f>VLOOKUP($D$1&amp;D7007,定价因子!E:F,2,0)</f>
        <v>#N/A</v>
      </c>
      <c r="G7007" t="e">
        <f>VLOOKUP($F$1&amp;F7007,定价因子!E:F,2,0)</f>
        <v>#N/A</v>
      </c>
      <c r="H7007" s="104" t="e">
        <f>C7007*PRODUCT(#REF!,#REF!,G7007,,#REF!,E7007)</f>
        <v>#N/A</v>
      </c>
    </row>
    <row r="7008" spans="3:8">
      <c r="C7008" t="e">
        <f>VLOOKUP(B7008,定价因子!L:M,2,0)</f>
        <v>#N/A</v>
      </c>
      <c r="E7008" t="e">
        <f>VLOOKUP($D$1&amp;D7008,定价因子!E:F,2,0)</f>
        <v>#N/A</v>
      </c>
      <c r="G7008" t="e">
        <f>VLOOKUP($F$1&amp;F7008,定价因子!E:F,2,0)</f>
        <v>#N/A</v>
      </c>
      <c r="H7008" s="104" t="e">
        <f>C7008*PRODUCT(#REF!,#REF!,G7008,,#REF!,E7008)</f>
        <v>#N/A</v>
      </c>
    </row>
    <row r="7009" spans="3:8">
      <c r="C7009" t="e">
        <f>VLOOKUP(B7009,定价因子!L:M,2,0)</f>
        <v>#N/A</v>
      </c>
      <c r="E7009" t="e">
        <f>VLOOKUP($D$1&amp;D7009,定价因子!E:F,2,0)</f>
        <v>#N/A</v>
      </c>
      <c r="G7009" t="e">
        <f>VLOOKUP($F$1&amp;F7009,定价因子!E:F,2,0)</f>
        <v>#N/A</v>
      </c>
      <c r="H7009" s="104" t="e">
        <f>C7009*PRODUCT(#REF!,#REF!,G7009,,#REF!,E7009)</f>
        <v>#N/A</v>
      </c>
    </row>
    <row r="7010" spans="3:8">
      <c r="C7010" t="e">
        <f>VLOOKUP(B7010,定价因子!L:M,2,0)</f>
        <v>#N/A</v>
      </c>
      <c r="E7010" t="e">
        <f>VLOOKUP($D$1&amp;D7010,定价因子!E:F,2,0)</f>
        <v>#N/A</v>
      </c>
      <c r="G7010" t="e">
        <f>VLOOKUP($F$1&amp;F7010,定价因子!E:F,2,0)</f>
        <v>#N/A</v>
      </c>
      <c r="H7010" s="104" t="e">
        <f>C7010*PRODUCT(#REF!,#REF!,G7010,,#REF!,E7010)</f>
        <v>#N/A</v>
      </c>
    </row>
    <row r="7011" spans="3:8">
      <c r="C7011" t="e">
        <f>VLOOKUP(B7011,定价因子!L:M,2,0)</f>
        <v>#N/A</v>
      </c>
      <c r="E7011" t="e">
        <f>VLOOKUP($D$1&amp;D7011,定价因子!E:F,2,0)</f>
        <v>#N/A</v>
      </c>
      <c r="G7011" t="e">
        <f>VLOOKUP($F$1&amp;F7011,定价因子!E:F,2,0)</f>
        <v>#N/A</v>
      </c>
      <c r="H7011" s="104" t="e">
        <f>C7011*PRODUCT(#REF!,#REF!,G7011,,#REF!,E7011)</f>
        <v>#N/A</v>
      </c>
    </row>
    <row r="7012" spans="3:8">
      <c r="C7012" t="e">
        <f>VLOOKUP(B7012,定价因子!L:M,2,0)</f>
        <v>#N/A</v>
      </c>
      <c r="E7012" t="e">
        <f>VLOOKUP($D$1&amp;D7012,定价因子!E:F,2,0)</f>
        <v>#N/A</v>
      </c>
      <c r="G7012" t="e">
        <f>VLOOKUP($F$1&amp;F7012,定价因子!E:F,2,0)</f>
        <v>#N/A</v>
      </c>
      <c r="H7012" s="104" t="e">
        <f>C7012*PRODUCT(#REF!,#REF!,G7012,,#REF!,E7012)</f>
        <v>#N/A</v>
      </c>
    </row>
    <row r="7013" spans="3:8">
      <c r="C7013" t="e">
        <f>VLOOKUP(B7013,定价因子!L:M,2,0)</f>
        <v>#N/A</v>
      </c>
      <c r="E7013" t="e">
        <f>VLOOKUP($D$1&amp;D7013,定价因子!E:F,2,0)</f>
        <v>#N/A</v>
      </c>
      <c r="G7013" t="e">
        <f>VLOOKUP($F$1&amp;F7013,定价因子!E:F,2,0)</f>
        <v>#N/A</v>
      </c>
      <c r="H7013" s="104" t="e">
        <f>C7013*PRODUCT(#REF!,#REF!,G7013,,#REF!,E7013)</f>
        <v>#N/A</v>
      </c>
    </row>
    <row r="7014" spans="3:8">
      <c r="C7014" t="e">
        <f>VLOOKUP(B7014,定价因子!L:M,2,0)</f>
        <v>#N/A</v>
      </c>
      <c r="E7014" t="e">
        <f>VLOOKUP($D$1&amp;D7014,定价因子!E:F,2,0)</f>
        <v>#N/A</v>
      </c>
      <c r="G7014" t="e">
        <f>VLOOKUP($F$1&amp;F7014,定价因子!E:F,2,0)</f>
        <v>#N/A</v>
      </c>
      <c r="H7014" s="104" t="e">
        <f>C7014*PRODUCT(#REF!,#REF!,G7014,,#REF!,E7014)</f>
        <v>#N/A</v>
      </c>
    </row>
    <row r="7015" spans="3:8">
      <c r="C7015" t="e">
        <f>VLOOKUP(B7015,定价因子!L:M,2,0)</f>
        <v>#N/A</v>
      </c>
      <c r="E7015" t="e">
        <f>VLOOKUP($D$1&amp;D7015,定价因子!E:F,2,0)</f>
        <v>#N/A</v>
      </c>
      <c r="G7015" t="e">
        <f>VLOOKUP($F$1&amp;F7015,定价因子!E:F,2,0)</f>
        <v>#N/A</v>
      </c>
      <c r="H7015" s="104" t="e">
        <f>C7015*PRODUCT(#REF!,#REF!,G7015,,#REF!,E7015)</f>
        <v>#N/A</v>
      </c>
    </row>
    <row r="7016" spans="3:8">
      <c r="C7016" t="e">
        <f>VLOOKUP(B7016,定价因子!L:M,2,0)</f>
        <v>#N/A</v>
      </c>
      <c r="E7016" t="e">
        <f>VLOOKUP($D$1&amp;D7016,定价因子!E:F,2,0)</f>
        <v>#N/A</v>
      </c>
      <c r="G7016" t="e">
        <f>VLOOKUP($F$1&amp;F7016,定价因子!E:F,2,0)</f>
        <v>#N/A</v>
      </c>
      <c r="H7016" s="104" t="e">
        <f>C7016*PRODUCT(#REF!,#REF!,G7016,,#REF!,E7016)</f>
        <v>#N/A</v>
      </c>
    </row>
    <row r="7017" spans="3:8">
      <c r="C7017" t="e">
        <f>VLOOKUP(B7017,定价因子!L:M,2,0)</f>
        <v>#N/A</v>
      </c>
      <c r="E7017" t="e">
        <f>VLOOKUP($D$1&amp;D7017,定价因子!E:F,2,0)</f>
        <v>#N/A</v>
      </c>
      <c r="G7017" t="e">
        <f>VLOOKUP($F$1&amp;F7017,定价因子!E:F,2,0)</f>
        <v>#N/A</v>
      </c>
      <c r="H7017" s="104" t="e">
        <f>C7017*PRODUCT(#REF!,#REF!,G7017,,#REF!,E7017)</f>
        <v>#N/A</v>
      </c>
    </row>
    <row r="7018" spans="3:8">
      <c r="C7018" t="e">
        <f>VLOOKUP(B7018,定价因子!L:M,2,0)</f>
        <v>#N/A</v>
      </c>
      <c r="E7018" t="e">
        <f>VLOOKUP($D$1&amp;D7018,定价因子!E:F,2,0)</f>
        <v>#N/A</v>
      </c>
      <c r="G7018" t="e">
        <f>VLOOKUP($F$1&amp;F7018,定价因子!E:F,2,0)</f>
        <v>#N/A</v>
      </c>
      <c r="H7018" s="104" t="e">
        <f>C7018*PRODUCT(#REF!,#REF!,G7018,,#REF!,E7018)</f>
        <v>#N/A</v>
      </c>
    </row>
    <row r="7019" spans="3:8">
      <c r="C7019" t="e">
        <f>VLOOKUP(B7019,定价因子!L:M,2,0)</f>
        <v>#N/A</v>
      </c>
      <c r="E7019" t="e">
        <f>VLOOKUP($D$1&amp;D7019,定价因子!E:F,2,0)</f>
        <v>#N/A</v>
      </c>
      <c r="G7019" t="e">
        <f>VLOOKUP($F$1&amp;F7019,定价因子!E:F,2,0)</f>
        <v>#N/A</v>
      </c>
      <c r="H7019" s="104" t="e">
        <f>C7019*PRODUCT(#REF!,#REF!,G7019,,#REF!,E7019)</f>
        <v>#N/A</v>
      </c>
    </row>
    <row r="7020" spans="3:8">
      <c r="C7020" t="e">
        <f>VLOOKUP(B7020,定价因子!L:M,2,0)</f>
        <v>#N/A</v>
      </c>
      <c r="E7020" t="e">
        <f>VLOOKUP($D$1&amp;D7020,定价因子!E:F,2,0)</f>
        <v>#N/A</v>
      </c>
      <c r="G7020" t="e">
        <f>VLOOKUP($F$1&amp;F7020,定价因子!E:F,2,0)</f>
        <v>#N/A</v>
      </c>
      <c r="H7020" s="104" t="e">
        <f>C7020*PRODUCT(#REF!,#REF!,G7020,,#REF!,E7020)</f>
        <v>#N/A</v>
      </c>
    </row>
    <row r="7021" spans="3:8">
      <c r="C7021" t="e">
        <f>VLOOKUP(B7021,定价因子!L:M,2,0)</f>
        <v>#N/A</v>
      </c>
      <c r="E7021" t="e">
        <f>VLOOKUP($D$1&amp;D7021,定价因子!E:F,2,0)</f>
        <v>#N/A</v>
      </c>
      <c r="G7021" t="e">
        <f>VLOOKUP($F$1&amp;F7021,定价因子!E:F,2,0)</f>
        <v>#N/A</v>
      </c>
      <c r="H7021" s="104" t="e">
        <f>C7021*PRODUCT(#REF!,#REF!,G7021,,#REF!,E7021)</f>
        <v>#N/A</v>
      </c>
    </row>
    <row r="7022" spans="3:8">
      <c r="C7022" t="e">
        <f>VLOOKUP(B7022,定价因子!L:M,2,0)</f>
        <v>#N/A</v>
      </c>
      <c r="E7022" t="e">
        <f>VLOOKUP($D$1&amp;D7022,定价因子!E:F,2,0)</f>
        <v>#N/A</v>
      </c>
      <c r="G7022" t="e">
        <f>VLOOKUP($F$1&amp;F7022,定价因子!E:F,2,0)</f>
        <v>#N/A</v>
      </c>
      <c r="H7022" s="104" t="e">
        <f>C7022*PRODUCT(#REF!,#REF!,G7022,,#REF!,E7022)</f>
        <v>#N/A</v>
      </c>
    </row>
    <row r="7023" spans="3:8">
      <c r="C7023" t="e">
        <f>VLOOKUP(B7023,定价因子!L:M,2,0)</f>
        <v>#N/A</v>
      </c>
      <c r="E7023" t="e">
        <f>VLOOKUP($D$1&amp;D7023,定价因子!E:F,2,0)</f>
        <v>#N/A</v>
      </c>
      <c r="G7023" t="e">
        <f>VLOOKUP($F$1&amp;F7023,定价因子!E:F,2,0)</f>
        <v>#N/A</v>
      </c>
      <c r="H7023" s="104" t="e">
        <f>C7023*PRODUCT(#REF!,#REF!,G7023,,#REF!,E7023)</f>
        <v>#N/A</v>
      </c>
    </row>
    <row r="7024" spans="3:8">
      <c r="C7024" t="e">
        <f>VLOOKUP(B7024,定价因子!L:M,2,0)</f>
        <v>#N/A</v>
      </c>
      <c r="E7024" t="e">
        <f>VLOOKUP($D$1&amp;D7024,定价因子!E:F,2,0)</f>
        <v>#N/A</v>
      </c>
      <c r="G7024" t="e">
        <f>VLOOKUP($F$1&amp;F7024,定价因子!E:F,2,0)</f>
        <v>#N/A</v>
      </c>
      <c r="H7024" s="104" t="e">
        <f>C7024*PRODUCT(#REF!,#REF!,G7024,,#REF!,E7024)</f>
        <v>#N/A</v>
      </c>
    </row>
    <row r="7025" spans="3:8">
      <c r="C7025" t="e">
        <f>VLOOKUP(B7025,定价因子!L:M,2,0)</f>
        <v>#N/A</v>
      </c>
      <c r="E7025" t="e">
        <f>VLOOKUP($D$1&amp;D7025,定价因子!E:F,2,0)</f>
        <v>#N/A</v>
      </c>
      <c r="G7025" t="e">
        <f>VLOOKUP($F$1&amp;F7025,定价因子!E:F,2,0)</f>
        <v>#N/A</v>
      </c>
      <c r="H7025" s="104" t="e">
        <f>C7025*PRODUCT(#REF!,#REF!,G7025,,#REF!,E7025)</f>
        <v>#N/A</v>
      </c>
    </row>
    <row r="7026" spans="3:8">
      <c r="C7026" t="e">
        <f>VLOOKUP(B7026,定价因子!L:M,2,0)</f>
        <v>#N/A</v>
      </c>
      <c r="E7026" t="e">
        <f>VLOOKUP($D$1&amp;D7026,定价因子!E:F,2,0)</f>
        <v>#N/A</v>
      </c>
      <c r="G7026" t="e">
        <f>VLOOKUP($F$1&amp;F7026,定价因子!E:F,2,0)</f>
        <v>#N/A</v>
      </c>
      <c r="H7026" s="104" t="e">
        <f>C7026*PRODUCT(#REF!,#REF!,G7026,,#REF!,E7026)</f>
        <v>#N/A</v>
      </c>
    </row>
    <row r="7027" spans="3:8">
      <c r="C7027" t="e">
        <f>VLOOKUP(B7027,定价因子!L:M,2,0)</f>
        <v>#N/A</v>
      </c>
      <c r="E7027" t="e">
        <f>VLOOKUP($D$1&amp;D7027,定价因子!E:F,2,0)</f>
        <v>#N/A</v>
      </c>
      <c r="G7027" t="e">
        <f>VLOOKUP($F$1&amp;F7027,定价因子!E:F,2,0)</f>
        <v>#N/A</v>
      </c>
      <c r="H7027" s="104" t="e">
        <f>C7027*PRODUCT(#REF!,#REF!,G7027,,#REF!,E7027)</f>
        <v>#N/A</v>
      </c>
    </row>
    <row r="7028" spans="3:8">
      <c r="C7028" t="e">
        <f>VLOOKUP(B7028,定价因子!L:M,2,0)</f>
        <v>#N/A</v>
      </c>
      <c r="E7028" t="e">
        <f>VLOOKUP($D$1&amp;D7028,定价因子!E:F,2,0)</f>
        <v>#N/A</v>
      </c>
      <c r="G7028" t="e">
        <f>VLOOKUP($F$1&amp;F7028,定价因子!E:F,2,0)</f>
        <v>#N/A</v>
      </c>
      <c r="H7028" s="104" t="e">
        <f>C7028*PRODUCT(#REF!,#REF!,G7028,,#REF!,E7028)</f>
        <v>#N/A</v>
      </c>
    </row>
    <row r="7029" spans="3:8">
      <c r="C7029" t="e">
        <f>VLOOKUP(B7029,定价因子!L:M,2,0)</f>
        <v>#N/A</v>
      </c>
      <c r="E7029" t="e">
        <f>VLOOKUP($D$1&amp;D7029,定价因子!E:F,2,0)</f>
        <v>#N/A</v>
      </c>
      <c r="G7029" t="e">
        <f>VLOOKUP($F$1&amp;F7029,定价因子!E:F,2,0)</f>
        <v>#N/A</v>
      </c>
      <c r="H7029" s="104" t="e">
        <f>C7029*PRODUCT(#REF!,#REF!,G7029,,#REF!,E7029)</f>
        <v>#N/A</v>
      </c>
    </row>
    <row r="7030" spans="3:8">
      <c r="C7030" t="e">
        <f>VLOOKUP(B7030,定价因子!L:M,2,0)</f>
        <v>#N/A</v>
      </c>
      <c r="E7030" t="e">
        <f>VLOOKUP($D$1&amp;D7030,定价因子!E:F,2,0)</f>
        <v>#N/A</v>
      </c>
      <c r="G7030" t="e">
        <f>VLOOKUP($F$1&amp;F7030,定价因子!E:F,2,0)</f>
        <v>#N/A</v>
      </c>
      <c r="H7030" s="104" t="e">
        <f>C7030*PRODUCT(#REF!,#REF!,G7030,,#REF!,E7030)</f>
        <v>#N/A</v>
      </c>
    </row>
    <row r="7031" spans="3:8">
      <c r="C7031" t="e">
        <f>VLOOKUP(B7031,定价因子!L:M,2,0)</f>
        <v>#N/A</v>
      </c>
      <c r="E7031" t="e">
        <f>VLOOKUP($D$1&amp;D7031,定价因子!E:F,2,0)</f>
        <v>#N/A</v>
      </c>
      <c r="G7031" t="e">
        <f>VLOOKUP($F$1&amp;F7031,定价因子!E:F,2,0)</f>
        <v>#N/A</v>
      </c>
      <c r="H7031" s="104" t="e">
        <f>C7031*PRODUCT(#REF!,#REF!,G7031,,#REF!,E7031)</f>
        <v>#N/A</v>
      </c>
    </row>
    <row r="7032" spans="3:8">
      <c r="C7032" t="e">
        <f>VLOOKUP(B7032,定价因子!L:M,2,0)</f>
        <v>#N/A</v>
      </c>
      <c r="E7032" t="e">
        <f>VLOOKUP($D$1&amp;D7032,定价因子!E:F,2,0)</f>
        <v>#N/A</v>
      </c>
      <c r="G7032" t="e">
        <f>VLOOKUP($F$1&amp;F7032,定价因子!E:F,2,0)</f>
        <v>#N/A</v>
      </c>
      <c r="H7032" s="104" t="e">
        <f>C7032*PRODUCT(#REF!,#REF!,G7032,,#REF!,E7032)</f>
        <v>#N/A</v>
      </c>
    </row>
    <row r="7033" spans="3:8">
      <c r="C7033" t="e">
        <f>VLOOKUP(B7033,定价因子!L:M,2,0)</f>
        <v>#N/A</v>
      </c>
      <c r="E7033" t="e">
        <f>VLOOKUP($D$1&amp;D7033,定价因子!E:F,2,0)</f>
        <v>#N/A</v>
      </c>
      <c r="G7033" t="e">
        <f>VLOOKUP($F$1&amp;F7033,定价因子!E:F,2,0)</f>
        <v>#N/A</v>
      </c>
      <c r="H7033" s="104" t="e">
        <f>C7033*PRODUCT(#REF!,#REF!,G7033,,#REF!,E7033)</f>
        <v>#N/A</v>
      </c>
    </row>
    <row r="7034" spans="3:8">
      <c r="C7034" t="e">
        <f>VLOOKUP(B7034,定价因子!L:M,2,0)</f>
        <v>#N/A</v>
      </c>
      <c r="E7034" t="e">
        <f>VLOOKUP($D$1&amp;D7034,定价因子!E:F,2,0)</f>
        <v>#N/A</v>
      </c>
      <c r="G7034" t="e">
        <f>VLOOKUP($F$1&amp;F7034,定价因子!E:F,2,0)</f>
        <v>#N/A</v>
      </c>
      <c r="H7034" s="104" t="e">
        <f>C7034*PRODUCT(#REF!,#REF!,G7034,,#REF!,E7034)</f>
        <v>#N/A</v>
      </c>
    </row>
    <row r="7035" spans="3:8">
      <c r="C7035" t="e">
        <f>VLOOKUP(B7035,定价因子!L:M,2,0)</f>
        <v>#N/A</v>
      </c>
      <c r="E7035" t="e">
        <f>VLOOKUP($D$1&amp;D7035,定价因子!E:F,2,0)</f>
        <v>#N/A</v>
      </c>
      <c r="G7035" t="e">
        <f>VLOOKUP($F$1&amp;F7035,定价因子!E:F,2,0)</f>
        <v>#N/A</v>
      </c>
      <c r="H7035" s="104" t="e">
        <f>C7035*PRODUCT(#REF!,#REF!,G7035,,#REF!,E7035)</f>
        <v>#N/A</v>
      </c>
    </row>
    <row r="7036" spans="3:8">
      <c r="C7036" t="e">
        <f>VLOOKUP(B7036,定价因子!L:M,2,0)</f>
        <v>#N/A</v>
      </c>
      <c r="E7036" t="e">
        <f>VLOOKUP($D$1&amp;D7036,定价因子!E:F,2,0)</f>
        <v>#N/A</v>
      </c>
      <c r="G7036" t="e">
        <f>VLOOKUP($F$1&amp;F7036,定价因子!E:F,2,0)</f>
        <v>#N/A</v>
      </c>
      <c r="H7036" s="104" t="e">
        <f>C7036*PRODUCT(#REF!,#REF!,G7036,,#REF!,E7036)</f>
        <v>#N/A</v>
      </c>
    </row>
    <row r="7037" spans="3:8">
      <c r="C7037" t="e">
        <f>VLOOKUP(B7037,定价因子!L:M,2,0)</f>
        <v>#N/A</v>
      </c>
      <c r="E7037" t="e">
        <f>VLOOKUP($D$1&amp;D7037,定价因子!E:F,2,0)</f>
        <v>#N/A</v>
      </c>
      <c r="G7037" t="e">
        <f>VLOOKUP($F$1&amp;F7037,定价因子!E:F,2,0)</f>
        <v>#N/A</v>
      </c>
      <c r="H7037" s="104" t="e">
        <f>C7037*PRODUCT(#REF!,#REF!,G7037,,#REF!,E7037)</f>
        <v>#N/A</v>
      </c>
    </row>
    <row r="7038" spans="3:8">
      <c r="C7038" t="e">
        <f>VLOOKUP(B7038,定价因子!L:M,2,0)</f>
        <v>#N/A</v>
      </c>
      <c r="E7038" t="e">
        <f>VLOOKUP($D$1&amp;D7038,定价因子!E:F,2,0)</f>
        <v>#N/A</v>
      </c>
      <c r="G7038" t="e">
        <f>VLOOKUP($F$1&amp;F7038,定价因子!E:F,2,0)</f>
        <v>#N/A</v>
      </c>
      <c r="H7038" s="104" t="e">
        <f>C7038*PRODUCT(#REF!,#REF!,G7038,,#REF!,E7038)</f>
        <v>#N/A</v>
      </c>
    </row>
    <row r="7039" spans="3:8">
      <c r="C7039" t="e">
        <f>VLOOKUP(B7039,定价因子!L:M,2,0)</f>
        <v>#N/A</v>
      </c>
      <c r="E7039" t="e">
        <f>VLOOKUP($D$1&amp;D7039,定价因子!E:F,2,0)</f>
        <v>#N/A</v>
      </c>
      <c r="G7039" t="e">
        <f>VLOOKUP($F$1&amp;F7039,定价因子!E:F,2,0)</f>
        <v>#N/A</v>
      </c>
      <c r="H7039" s="104" t="e">
        <f>C7039*PRODUCT(#REF!,#REF!,G7039,,#REF!,E7039)</f>
        <v>#N/A</v>
      </c>
    </row>
    <row r="7040" spans="3:8">
      <c r="C7040" t="e">
        <f>VLOOKUP(B7040,定价因子!L:M,2,0)</f>
        <v>#N/A</v>
      </c>
      <c r="E7040" t="e">
        <f>VLOOKUP($D$1&amp;D7040,定价因子!E:F,2,0)</f>
        <v>#N/A</v>
      </c>
      <c r="G7040" t="e">
        <f>VLOOKUP($F$1&amp;F7040,定价因子!E:F,2,0)</f>
        <v>#N/A</v>
      </c>
      <c r="H7040" s="104" t="e">
        <f>C7040*PRODUCT(#REF!,#REF!,G7040,,#REF!,E7040)</f>
        <v>#N/A</v>
      </c>
    </row>
    <row r="7041" spans="3:8">
      <c r="C7041" t="e">
        <f>VLOOKUP(B7041,定价因子!L:M,2,0)</f>
        <v>#N/A</v>
      </c>
      <c r="E7041" t="e">
        <f>VLOOKUP($D$1&amp;D7041,定价因子!E:F,2,0)</f>
        <v>#N/A</v>
      </c>
      <c r="G7041" t="e">
        <f>VLOOKUP($F$1&amp;F7041,定价因子!E:F,2,0)</f>
        <v>#N/A</v>
      </c>
      <c r="H7041" s="104" t="e">
        <f>C7041*PRODUCT(#REF!,#REF!,G7041,,#REF!,E7041)</f>
        <v>#N/A</v>
      </c>
    </row>
    <row r="7042" spans="3:8">
      <c r="C7042" t="e">
        <f>VLOOKUP(B7042,定价因子!L:M,2,0)</f>
        <v>#N/A</v>
      </c>
      <c r="E7042" t="e">
        <f>VLOOKUP($D$1&amp;D7042,定价因子!E:F,2,0)</f>
        <v>#N/A</v>
      </c>
      <c r="G7042" t="e">
        <f>VLOOKUP($F$1&amp;F7042,定价因子!E:F,2,0)</f>
        <v>#N/A</v>
      </c>
      <c r="H7042" s="104" t="e">
        <f>C7042*PRODUCT(#REF!,#REF!,G7042,,#REF!,E7042)</f>
        <v>#N/A</v>
      </c>
    </row>
    <row r="7043" spans="3:8">
      <c r="C7043" t="e">
        <f>VLOOKUP(B7043,定价因子!L:M,2,0)</f>
        <v>#N/A</v>
      </c>
      <c r="E7043" t="e">
        <f>VLOOKUP($D$1&amp;D7043,定价因子!E:F,2,0)</f>
        <v>#N/A</v>
      </c>
      <c r="G7043" t="e">
        <f>VLOOKUP($F$1&amp;F7043,定价因子!E:F,2,0)</f>
        <v>#N/A</v>
      </c>
      <c r="H7043" s="104" t="e">
        <f>C7043*PRODUCT(#REF!,#REF!,G7043,,#REF!,E7043)</f>
        <v>#N/A</v>
      </c>
    </row>
    <row r="7044" spans="3:8">
      <c r="C7044" t="e">
        <f>VLOOKUP(B7044,定价因子!L:M,2,0)</f>
        <v>#N/A</v>
      </c>
      <c r="E7044" t="e">
        <f>VLOOKUP($D$1&amp;D7044,定价因子!E:F,2,0)</f>
        <v>#N/A</v>
      </c>
      <c r="G7044" t="e">
        <f>VLOOKUP($F$1&amp;F7044,定价因子!E:F,2,0)</f>
        <v>#N/A</v>
      </c>
      <c r="H7044" s="104" t="e">
        <f>C7044*PRODUCT(#REF!,#REF!,G7044,,#REF!,E7044)</f>
        <v>#N/A</v>
      </c>
    </row>
    <row r="7045" spans="3:8">
      <c r="C7045" t="e">
        <f>VLOOKUP(B7045,定价因子!L:M,2,0)</f>
        <v>#N/A</v>
      </c>
      <c r="E7045" t="e">
        <f>VLOOKUP($D$1&amp;D7045,定价因子!E:F,2,0)</f>
        <v>#N/A</v>
      </c>
      <c r="G7045" t="e">
        <f>VLOOKUP($F$1&amp;F7045,定价因子!E:F,2,0)</f>
        <v>#N/A</v>
      </c>
      <c r="H7045" s="104" t="e">
        <f>C7045*PRODUCT(#REF!,#REF!,G7045,,#REF!,E7045)</f>
        <v>#N/A</v>
      </c>
    </row>
    <row r="7046" spans="3:8">
      <c r="C7046" t="e">
        <f>VLOOKUP(B7046,定价因子!L:M,2,0)</f>
        <v>#N/A</v>
      </c>
      <c r="E7046" t="e">
        <f>VLOOKUP($D$1&amp;D7046,定价因子!E:F,2,0)</f>
        <v>#N/A</v>
      </c>
      <c r="G7046" t="e">
        <f>VLOOKUP($F$1&amp;F7046,定价因子!E:F,2,0)</f>
        <v>#N/A</v>
      </c>
      <c r="H7046" s="104" t="e">
        <f>C7046*PRODUCT(#REF!,#REF!,G7046,,#REF!,E7046)</f>
        <v>#N/A</v>
      </c>
    </row>
    <row r="7047" spans="3:8">
      <c r="C7047" t="e">
        <f>VLOOKUP(B7047,定价因子!L:M,2,0)</f>
        <v>#N/A</v>
      </c>
      <c r="E7047" t="e">
        <f>VLOOKUP($D$1&amp;D7047,定价因子!E:F,2,0)</f>
        <v>#N/A</v>
      </c>
      <c r="G7047" t="e">
        <f>VLOOKUP($F$1&amp;F7047,定价因子!E:F,2,0)</f>
        <v>#N/A</v>
      </c>
      <c r="H7047" s="104" t="e">
        <f>C7047*PRODUCT(#REF!,#REF!,G7047,,#REF!,E7047)</f>
        <v>#N/A</v>
      </c>
    </row>
    <row r="7048" spans="3:8">
      <c r="C7048" t="e">
        <f>VLOOKUP(B7048,定价因子!L:M,2,0)</f>
        <v>#N/A</v>
      </c>
      <c r="E7048" t="e">
        <f>VLOOKUP($D$1&amp;D7048,定价因子!E:F,2,0)</f>
        <v>#N/A</v>
      </c>
      <c r="G7048" t="e">
        <f>VLOOKUP($F$1&amp;F7048,定价因子!E:F,2,0)</f>
        <v>#N/A</v>
      </c>
      <c r="H7048" s="104" t="e">
        <f>C7048*PRODUCT(#REF!,#REF!,G7048,,#REF!,E7048)</f>
        <v>#N/A</v>
      </c>
    </row>
    <row r="7049" spans="3:8">
      <c r="C7049" t="e">
        <f>VLOOKUP(B7049,定价因子!L:M,2,0)</f>
        <v>#N/A</v>
      </c>
      <c r="E7049" t="e">
        <f>VLOOKUP($D$1&amp;D7049,定价因子!E:F,2,0)</f>
        <v>#N/A</v>
      </c>
      <c r="G7049" t="e">
        <f>VLOOKUP($F$1&amp;F7049,定价因子!E:F,2,0)</f>
        <v>#N/A</v>
      </c>
      <c r="H7049" s="104" t="e">
        <f>C7049*PRODUCT(#REF!,#REF!,G7049,,#REF!,E7049)</f>
        <v>#N/A</v>
      </c>
    </row>
    <row r="7050" spans="3:8">
      <c r="C7050" t="e">
        <f>VLOOKUP(B7050,定价因子!L:M,2,0)</f>
        <v>#N/A</v>
      </c>
      <c r="E7050" t="e">
        <f>VLOOKUP($D$1&amp;D7050,定价因子!E:F,2,0)</f>
        <v>#N/A</v>
      </c>
      <c r="G7050" t="e">
        <f>VLOOKUP($F$1&amp;F7050,定价因子!E:F,2,0)</f>
        <v>#N/A</v>
      </c>
      <c r="H7050" s="104" t="e">
        <f>C7050*PRODUCT(#REF!,#REF!,G7050,,#REF!,E7050)</f>
        <v>#N/A</v>
      </c>
    </row>
    <row r="7051" spans="3:8">
      <c r="C7051" t="e">
        <f>VLOOKUP(B7051,定价因子!L:M,2,0)</f>
        <v>#N/A</v>
      </c>
      <c r="E7051" t="e">
        <f>VLOOKUP($D$1&amp;D7051,定价因子!E:F,2,0)</f>
        <v>#N/A</v>
      </c>
      <c r="G7051" t="e">
        <f>VLOOKUP($F$1&amp;F7051,定价因子!E:F,2,0)</f>
        <v>#N/A</v>
      </c>
      <c r="H7051" s="104" t="e">
        <f>C7051*PRODUCT(#REF!,#REF!,G7051,,#REF!,E7051)</f>
        <v>#N/A</v>
      </c>
    </row>
    <row r="7052" spans="3:8">
      <c r="C7052" t="e">
        <f>VLOOKUP(B7052,定价因子!L:M,2,0)</f>
        <v>#N/A</v>
      </c>
      <c r="E7052" t="e">
        <f>VLOOKUP($D$1&amp;D7052,定价因子!E:F,2,0)</f>
        <v>#N/A</v>
      </c>
      <c r="G7052" t="e">
        <f>VLOOKUP($F$1&amp;F7052,定价因子!E:F,2,0)</f>
        <v>#N/A</v>
      </c>
      <c r="H7052" s="104" t="e">
        <f>C7052*PRODUCT(#REF!,#REF!,G7052,,#REF!,E7052)</f>
        <v>#N/A</v>
      </c>
    </row>
    <row r="7053" spans="3:8">
      <c r="C7053" t="e">
        <f>VLOOKUP(B7053,定价因子!L:M,2,0)</f>
        <v>#N/A</v>
      </c>
      <c r="E7053" t="e">
        <f>VLOOKUP($D$1&amp;D7053,定价因子!E:F,2,0)</f>
        <v>#N/A</v>
      </c>
      <c r="G7053" t="e">
        <f>VLOOKUP($F$1&amp;F7053,定价因子!E:F,2,0)</f>
        <v>#N/A</v>
      </c>
      <c r="H7053" s="104" t="e">
        <f>C7053*PRODUCT(#REF!,#REF!,G7053,,#REF!,E7053)</f>
        <v>#N/A</v>
      </c>
    </row>
    <row r="7054" spans="3:8">
      <c r="C7054" t="e">
        <f>VLOOKUP(B7054,定价因子!L:M,2,0)</f>
        <v>#N/A</v>
      </c>
      <c r="E7054" t="e">
        <f>VLOOKUP($D$1&amp;D7054,定价因子!E:F,2,0)</f>
        <v>#N/A</v>
      </c>
      <c r="G7054" t="e">
        <f>VLOOKUP($F$1&amp;F7054,定价因子!E:F,2,0)</f>
        <v>#N/A</v>
      </c>
      <c r="H7054" s="104" t="e">
        <f>C7054*PRODUCT(#REF!,#REF!,G7054,,#REF!,E7054)</f>
        <v>#N/A</v>
      </c>
    </row>
    <row r="7055" spans="3:8">
      <c r="C7055" t="e">
        <f>VLOOKUP(B7055,定价因子!L:M,2,0)</f>
        <v>#N/A</v>
      </c>
      <c r="E7055" t="e">
        <f>VLOOKUP($D$1&amp;D7055,定价因子!E:F,2,0)</f>
        <v>#N/A</v>
      </c>
      <c r="G7055" t="e">
        <f>VLOOKUP($F$1&amp;F7055,定价因子!E:F,2,0)</f>
        <v>#N/A</v>
      </c>
      <c r="H7055" s="104" t="e">
        <f>C7055*PRODUCT(#REF!,#REF!,G7055,,#REF!,E7055)</f>
        <v>#N/A</v>
      </c>
    </row>
    <row r="7056" spans="3:8">
      <c r="C7056" t="e">
        <f>VLOOKUP(B7056,定价因子!L:M,2,0)</f>
        <v>#N/A</v>
      </c>
      <c r="E7056" t="e">
        <f>VLOOKUP($D$1&amp;D7056,定价因子!E:F,2,0)</f>
        <v>#N/A</v>
      </c>
      <c r="G7056" t="e">
        <f>VLOOKUP($F$1&amp;F7056,定价因子!E:F,2,0)</f>
        <v>#N/A</v>
      </c>
      <c r="H7056" s="104" t="e">
        <f>C7056*PRODUCT(#REF!,#REF!,G7056,,#REF!,E7056)</f>
        <v>#N/A</v>
      </c>
    </row>
    <row r="7057" spans="3:8">
      <c r="C7057" t="e">
        <f>VLOOKUP(B7057,定价因子!L:M,2,0)</f>
        <v>#N/A</v>
      </c>
      <c r="E7057" t="e">
        <f>VLOOKUP($D$1&amp;D7057,定价因子!E:F,2,0)</f>
        <v>#N/A</v>
      </c>
      <c r="G7057" t="e">
        <f>VLOOKUP($F$1&amp;F7057,定价因子!E:F,2,0)</f>
        <v>#N/A</v>
      </c>
      <c r="H7057" s="104" t="e">
        <f>C7057*PRODUCT(#REF!,#REF!,G7057,,#REF!,E7057)</f>
        <v>#N/A</v>
      </c>
    </row>
    <row r="7058" spans="3:8">
      <c r="C7058" t="e">
        <f>VLOOKUP(B7058,定价因子!L:M,2,0)</f>
        <v>#N/A</v>
      </c>
      <c r="E7058" t="e">
        <f>VLOOKUP($D$1&amp;D7058,定价因子!E:F,2,0)</f>
        <v>#N/A</v>
      </c>
      <c r="G7058" t="e">
        <f>VLOOKUP($F$1&amp;F7058,定价因子!E:F,2,0)</f>
        <v>#N/A</v>
      </c>
      <c r="H7058" s="104" t="e">
        <f>C7058*PRODUCT(#REF!,#REF!,G7058,,#REF!,E7058)</f>
        <v>#N/A</v>
      </c>
    </row>
    <row r="7059" spans="3:8">
      <c r="C7059" t="e">
        <f>VLOOKUP(B7059,定价因子!L:M,2,0)</f>
        <v>#N/A</v>
      </c>
      <c r="E7059" t="e">
        <f>VLOOKUP($D$1&amp;D7059,定价因子!E:F,2,0)</f>
        <v>#N/A</v>
      </c>
      <c r="G7059" t="e">
        <f>VLOOKUP($F$1&amp;F7059,定价因子!E:F,2,0)</f>
        <v>#N/A</v>
      </c>
      <c r="H7059" s="104" t="e">
        <f>C7059*PRODUCT(#REF!,#REF!,G7059,,#REF!,E7059)</f>
        <v>#N/A</v>
      </c>
    </row>
    <row r="7060" spans="3:8">
      <c r="C7060" t="e">
        <f>VLOOKUP(B7060,定价因子!L:M,2,0)</f>
        <v>#N/A</v>
      </c>
      <c r="E7060" t="e">
        <f>VLOOKUP($D$1&amp;D7060,定价因子!E:F,2,0)</f>
        <v>#N/A</v>
      </c>
      <c r="G7060" t="e">
        <f>VLOOKUP($F$1&amp;F7060,定价因子!E:F,2,0)</f>
        <v>#N/A</v>
      </c>
      <c r="H7060" s="104" t="e">
        <f>C7060*PRODUCT(#REF!,#REF!,G7060,,#REF!,E7060)</f>
        <v>#N/A</v>
      </c>
    </row>
    <row r="7061" spans="3:8">
      <c r="C7061" t="e">
        <f>VLOOKUP(B7061,定价因子!L:M,2,0)</f>
        <v>#N/A</v>
      </c>
      <c r="E7061" t="e">
        <f>VLOOKUP($D$1&amp;D7061,定价因子!E:F,2,0)</f>
        <v>#N/A</v>
      </c>
      <c r="G7061" t="e">
        <f>VLOOKUP($F$1&amp;F7061,定价因子!E:F,2,0)</f>
        <v>#N/A</v>
      </c>
      <c r="H7061" s="104" t="e">
        <f>C7061*PRODUCT(#REF!,#REF!,G7061,,#REF!,E7061)</f>
        <v>#N/A</v>
      </c>
    </row>
    <row r="7062" spans="3:8">
      <c r="C7062" t="e">
        <f>VLOOKUP(B7062,定价因子!L:M,2,0)</f>
        <v>#N/A</v>
      </c>
      <c r="E7062" t="e">
        <f>VLOOKUP($D$1&amp;D7062,定价因子!E:F,2,0)</f>
        <v>#N/A</v>
      </c>
      <c r="G7062" t="e">
        <f>VLOOKUP($F$1&amp;F7062,定价因子!E:F,2,0)</f>
        <v>#N/A</v>
      </c>
      <c r="H7062" s="104" t="e">
        <f>C7062*PRODUCT(#REF!,#REF!,G7062,,#REF!,E7062)</f>
        <v>#N/A</v>
      </c>
    </row>
    <row r="7063" spans="3:8">
      <c r="C7063" t="e">
        <f>VLOOKUP(B7063,定价因子!L:M,2,0)</f>
        <v>#N/A</v>
      </c>
      <c r="E7063" t="e">
        <f>VLOOKUP($D$1&amp;D7063,定价因子!E:F,2,0)</f>
        <v>#N/A</v>
      </c>
      <c r="G7063" t="e">
        <f>VLOOKUP($F$1&amp;F7063,定价因子!E:F,2,0)</f>
        <v>#N/A</v>
      </c>
      <c r="H7063" s="104" t="e">
        <f>C7063*PRODUCT(#REF!,#REF!,G7063,,#REF!,E7063)</f>
        <v>#N/A</v>
      </c>
    </row>
    <row r="7064" spans="3:8">
      <c r="C7064" t="e">
        <f>VLOOKUP(B7064,定价因子!L:M,2,0)</f>
        <v>#N/A</v>
      </c>
      <c r="E7064" t="e">
        <f>VLOOKUP($D$1&amp;D7064,定价因子!E:F,2,0)</f>
        <v>#N/A</v>
      </c>
      <c r="G7064" t="e">
        <f>VLOOKUP($F$1&amp;F7064,定价因子!E:F,2,0)</f>
        <v>#N/A</v>
      </c>
      <c r="H7064" s="104" t="e">
        <f>C7064*PRODUCT(#REF!,#REF!,G7064,,#REF!,E7064)</f>
        <v>#N/A</v>
      </c>
    </row>
    <row r="7065" spans="3:8">
      <c r="C7065" t="e">
        <f>VLOOKUP(B7065,定价因子!L:M,2,0)</f>
        <v>#N/A</v>
      </c>
      <c r="E7065" t="e">
        <f>VLOOKUP($D$1&amp;D7065,定价因子!E:F,2,0)</f>
        <v>#N/A</v>
      </c>
      <c r="G7065" t="e">
        <f>VLOOKUP($F$1&amp;F7065,定价因子!E:F,2,0)</f>
        <v>#N/A</v>
      </c>
      <c r="H7065" s="104" t="e">
        <f>C7065*PRODUCT(#REF!,#REF!,G7065,,#REF!,E7065)</f>
        <v>#N/A</v>
      </c>
    </row>
    <row r="7066" spans="3:8">
      <c r="C7066" t="e">
        <f>VLOOKUP(B7066,定价因子!L:M,2,0)</f>
        <v>#N/A</v>
      </c>
      <c r="E7066" t="e">
        <f>VLOOKUP($D$1&amp;D7066,定价因子!E:F,2,0)</f>
        <v>#N/A</v>
      </c>
      <c r="G7066" t="e">
        <f>VLOOKUP($F$1&amp;F7066,定价因子!E:F,2,0)</f>
        <v>#N/A</v>
      </c>
      <c r="H7066" s="104" t="e">
        <f>C7066*PRODUCT(#REF!,#REF!,G7066,,#REF!,E7066)</f>
        <v>#N/A</v>
      </c>
    </row>
    <row r="7067" spans="3:8">
      <c r="C7067" t="e">
        <f>VLOOKUP(B7067,定价因子!L:M,2,0)</f>
        <v>#N/A</v>
      </c>
      <c r="E7067" t="e">
        <f>VLOOKUP($D$1&amp;D7067,定价因子!E:F,2,0)</f>
        <v>#N/A</v>
      </c>
      <c r="G7067" t="e">
        <f>VLOOKUP($F$1&amp;F7067,定价因子!E:F,2,0)</f>
        <v>#N/A</v>
      </c>
      <c r="H7067" s="104" t="e">
        <f>C7067*PRODUCT(#REF!,#REF!,G7067,,#REF!,E7067)</f>
        <v>#N/A</v>
      </c>
    </row>
    <row r="7068" spans="3:8">
      <c r="C7068" t="e">
        <f>VLOOKUP(B7068,定价因子!L:M,2,0)</f>
        <v>#N/A</v>
      </c>
      <c r="E7068" t="e">
        <f>VLOOKUP($D$1&amp;D7068,定价因子!E:F,2,0)</f>
        <v>#N/A</v>
      </c>
      <c r="G7068" t="e">
        <f>VLOOKUP($F$1&amp;F7068,定价因子!E:F,2,0)</f>
        <v>#N/A</v>
      </c>
      <c r="H7068" s="104" t="e">
        <f>C7068*PRODUCT(#REF!,#REF!,G7068,,#REF!,E7068)</f>
        <v>#N/A</v>
      </c>
    </row>
    <row r="7069" spans="3:8">
      <c r="C7069" t="e">
        <f>VLOOKUP(B7069,定价因子!L:M,2,0)</f>
        <v>#N/A</v>
      </c>
      <c r="E7069" t="e">
        <f>VLOOKUP($D$1&amp;D7069,定价因子!E:F,2,0)</f>
        <v>#N/A</v>
      </c>
      <c r="G7069" t="e">
        <f>VLOOKUP($F$1&amp;F7069,定价因子!E:F,2,0)</f>
        <v>#N/A</v>
      </c>
      <c r="H7069" s="104" t="e">
        <f>C7069*PRODUCT(#REF!,#REF!,G7069,,#REF!,E7069)</f>
        <v>#N/A</v>
      </c>
    </row>
    <row r="7070" spans="3:8">
      <c r="C7070" t="e">
        <f>VLOOKUP(B7070,定价因子!L:M,2,0)</f>
        <v>#N/A</v>
      </c>
      <c r="E7070" t="e">
        <f>VLOOKUP($D$1&amp;D7070,定价因子!E:F,2,0)</f>
        <v>#N/A</v>
      </c>
      <c r="G7070" t="e">
        <f>VLOOKUP($F$1&amp;F7070,定价因子!E:F,2,0)</f>
        <v>#N/A</v>
      </c>
      <c r="H7070" s="104" t="e">
        <f>C7070*PRODUCT(#REF!,#REF!,G7070,,#REF!,E7070)</f>
        <v>#N/A</v>
      </c>
    </row>
    <row r="7071" spans="3:8">
      <c r="C7071" t="e">
        <f>VLOOKUP(B7071,定价因子!L:M,2,0)</f>
        <v>#N/A</v>
      </c>
      <c r="E7071" t="e">
        <f>VLOOKUP($D$1&amp;D7071,定价因子!E:F,2,0)</f>
        <v>#N/A</v>
      </c>
      <c r="G7071" t="e">
        <f>VLOOKUP($F$1&amp;F7071,定价因子!E:F,2,0)</f>
        <v>#N/A</v>
      </c>
      <c r="H7071" s="104" t="e">
        <f>C7071*PRODUCT(#REF!,#REF!,G7071,,#REF!,E7071)</f>
        <v>#N/A</v>
      </c>
    </row>
    <row r="7072" spans="3:8">
      <c r="C7072" t="e">
        <f>VLOOKUP(B7072,定价因子!L:M,2,0)</f>
        <v>#N/A</v>
      </c>
      <c r="E7072" t="e">
        <f>VLOOKUP($D$1&amp;D7072,定价因子!E:F,2,0)</f>
        <v>#N/A</v>
      </c>
      <c r="G7072" t="e">
        <f>VLOOKUP($F$1&amp;F7072,定价因子!E:F,2,0)</f>
        <v>#N/A</v>
      </c>
      <c r="H7072" s="104" t="e">
        <f>C7072*PRODUCT(#REF!,#REF!,G7072,,#REF!,E7072)</f>
        <v>#N/A</v>
      </c>
    </row>
    <row r="7073" spans="3:8">
      <c r="C7073" t="e">
        <f>VLOOKUP(B7073,定价因子!L:M,2,0)</f>
        <v>#N/A</v>
      </c>
      <c r="E7073" t="e">
        <f>VLOOKUP($D$1&amp;D7073,定价因子!E:F,2,0)</f>
        <v>#N/A</v>
      </c>
      <c r="G7073" t="e">
        <f>VLOOKUP($F$1&amp;F7073,定价因子!E:F,2,0)</f>
        <v>#N/A</v>
      </c>
      <c r="H7073" s="104" t="e">
        <f>C7073*PRODUCT(#REF!,#REF!,G7073,,#REF!,E7073)</f>
        <v>#N/A</v>
      </c>
    </row>
    <row r="7074" spans="3:8">
      <c r="C7074" t="e">
        <f>VLOOKUP(B7074,定价因子!L:M,2,0)</f>
        <v>#N/A</v>
      </c>
      <c r="E7074" t="e">
        <f>VLOOKUP($D$1&amp;D7074,定价因子!E:F,2,0)</f>
        <v>#N/A</v>
      </c>
      <c r="G7074" t="e">
        <f>VLOOKUP($F$1&amp;F7074,定价因子!E:F,2,0)</f>
        <v>#N/A</v>
      </c>
      <c r="H7074" s="104" t="e">
        <f>C7074*PRODUCT(#REF!,#REF!,G7074,,#REF!,E7074)</f>
        <v>#N/A</v>
      </c>
    </row>
    <row r="7075" spans="3:8">
      <c r="C7075" t="e">
        <f>VLOOKUP(B7075,定价因子!L:M,2,0)</f>
        <v>#N/A</v>
      </c>
      <c r="E7075" t="e">
        <f>VLOOKUP($D$1&amp;D7075,定价因子!E:F,2,0)</f>
        <v>#N/A</v>
      </c>
      <c r="G7075" t="e">
        <f>VLOOKUP($F$1&amp;F7075,定价因子!E:F,2,0)</f>
        <v>#N/A</v>
      </c>
      <c r="H7075" s="104" t="e">
        <f>C7075*PRODUCT(#REF!,#REF!,G7075,,#REF!,E7075)</f>
        <v>#N/A</v>
      </c>
    </row>
    <row r="7076" spans="3:8">
      <c r="C7076" t="e">
        <f>VLOOKUP(B7076,定价因子!L:M,2,0)</f>
        <v>#N/A</v>
      </c>
      <c r="E7076" t="e">
        <f>VLOOKUP($D$1&amp;D7076,定价因子!E:F,2,0)</f>
        <v>#N/A</v>
      </c>
      <c r="G7076" t="e">
        <f>VLOOKUP($F$1&amp;F7076,定价因子!E:F,2,0)</f>
        <v>#N/A</v>
      </c>
      <c r="H7076" s="104" t="e">
        <f>C7076*PRODUCT(#REF!,#REF!,G7076,,#REF!,E7076)</f>
        <v>#N/A</v>
      </c>
    </row>
    <row r="7077" spans="3:8">
      <c r="C7077" t="e">
        <f>VLOOKUP(B7077,定价因子!L:M,2,0)</f>
        <v>#N/A</v>
      </c>
      <c r="E7077" t="e">
        <f>VLOOKUP($D$1&amp;D7077,定价因子!E:F,2,0)</f>
        <v>#N/A</v>
      </c>
      <c r="G7077" t="e">
        <f>VLOOKUP($F$1&amp;F7077,定价因子!E:F,2,0)</f>
        <v>#N/A</v>
      </c>
      <c r="H7077" s="104" t="e">
        <f>C7077*PRODUCT(#REF!,#REF!,G7077,,#REF!,E7077)</f>
        <v>#N/A</v>
      </c>
    </row>
    <row r="7078" spans="3:8">
      <c r="C7078" t="e">
        <f>VLOOKUP(B7078,定价因子!L:M,2,0)</f>
        <v>#N/A</v>
      </c>
      <c r="E7078" t="e">
        <f>VLOOKUP($D$1&amp;D7078,定价因子!E:F,2,0)</f>
        <v>#N/A</v>
      </c>
      <c r="G7078" t="e">
        <f>VLOOKUP($F$1&amp;F7078,定价因子!E:F,2,0)</f>
        <v>#N/A</v>
      </c>
      <c r="H7078" s="104" t="e">
        <f>C7078*PRODUCT(#REF!,#REF!,G7078,,#REF!,E7078)</f>
        <v>#N/A</v>
      </c>
    </row>
    <row r="7079" spans="3:8">
      <c r="C7079" t="e">
        <f>VLOOKUP(B7079,定价因子!L:M,2,0)</f>
        <v>#N/A</v>
      </c>
      <c r="E7079" t="e">
        <f>VLOOKUP($D$1&amp;D7079,定价因子!E:F,2,0)</f>
        <v>#N/A</v>
      </c>
      <c r="G7079" t="e">
        <f>VLOOKUP($F$1&amp;F7079,定价因子!E:F,2,0)</f>
        <v>#N/A</v>
      </c>
      <c r="H7079" s="104" t="e">
        <f>C7079*PRODUCT(#REF!,#REF!,G7079,,#REF!,E7079)</f>
        <v>#N/A</v>
      </c>
    </row>
    <row r="7080" spans="3:8">
      <c r="C7080" t="e">
        <f>VLOOKUP(B7080,定价因子!L:M,2,0)</f>
        <v>#N/A</v>
      </c>
      <c r="E7080" t="e">
        <f>VLOOKUP($D$1&amp;D7080,定价因子!E:F,2,0)</f>
        <v>#N/A</v>
      </c>
      <c r="G7080" t="e">
        <f>VLOOKUP($F$1&amp;F7080,定价因子!E:F,2,0)</f>
        <v>#N/A</v>
      </c>
      <c r="H7080" s="104" t="e">
        <f>C7080*PRODUCT(#REF!,#REF!,G7080,,#REF!,E7080)</f>
        <v>#N/A</v>
      </c>
    </row>
    <row r="7081" spans="3:8">
      <c r="C7081" t="e">
        <f>VLOOKUP(B7081,定价因子!L:M,2,0)</f>
        <v>#N/A</v>
      </c>
      <c r="E7081" t="e">
        <f>VLOOKUP($D$1&amp;D7081,定价因子!E:F,2,0)</f>
        <v>#N/A</v>
      </c>
      <c r="G7081" t="e">
        <f>VLOOKUP($F$1&amp;F7081,定价因子!E:F,2,0)</f>
        <v>#N/A</v>
      </c>
      <c r="H7081" s="104" t="e">
        <f>C7081*PRODUCT(#REF!,#REF!,G7081,,#REF!,E7081)</f>
        <v>#N/A</v>
      </c>
    </row>
    <row r="7082" spans="3:8">
      <c r="C7082" t="e">
        <f>VLOOKUP(B7082,定价因子!L:M,2,0)</f>
        <v>#N/A</v>
      </c>
      <c r="E7082" t="e">
        <f>VLOOKUP($D$1&amp;D7082,定价因子!E:F,2,0)</f>
        <v>#N/A</v>
      </c>
      <c r="G7082" t="e">
        <f>VLOOKUP($F$1&amp;F7082,定价因子!E:F,2,0)</f>
        <v>#N/A</v>
      </c>
      <c r="H7082" s="104" t="e">
        <f>C7082*PRODUCT(#REF!,#REF!,G7082,,#REF!,E7082)</f>
        <v>#N/A</v>
      </c>
    </row>
    <row r="7083" spans="3:8">
      <c r="C7083" t="e">
        <f>VLOOKUP(B7083,定价因子!L:M,2,0)</f>
        <v>#N/A</v>
      </c>
      <c r="E7083" t="e">
        <f>VLOOKUP($D$1&amp;D7083,定价因子!E:F,2,0)</f>
        <v>#N/A</v>
      </c>
      <c r="G7083" t="e">
        <f>VLOOKUP($F$1&amp;F7083,定价因子!E:F,2,0)</f>
        <v>#N/A</v>
      </c>
      <c r="H7083" s="104" t="e">
        <f>C7083*PRODUCT(#REF!,#REF!,G7083,,#REF!,E7083)</f>
        <v>#N/A</v>
      </c>
    </row>
    <row r="7084" spans="3:8">
      <c r="C7084" t="e">
        <f>VLOOKUP(B7084,定价因子!L:M,2,0)</f>
        <v>#N/A</v>
      </c>
      <c r="E7084" t="e">
        <f>VLOOKUP($D$1&amp;D7084,定价因子!E:F,2,0)</f>
        <v>#N/A</v>
      </c>
      <c r="G7084" t="e">
        <f>VLOOKUP($F$1&amp;F7084,定价因子!E:F,2,0)</f>
        <v>#N/A</v>
      </c>
      <c r="H7084" s="104" t="e">
        <f>C7084*PRODUCT(#REF!,#REF!,G7084,,#REF!,E7084)</f>
        <v>#N/A</v>
      </c>
    </row>
    <row r="7085" spans="3:8">
      <c r="C7085" t="e">
        <f>VLOOKUP(B7085,定价因子!L:M,2,0)</f>
        <v>#N/A</v>
      </c>
      <c r="E7085" t="e">
        <f>VLOOKUP($D$1&amp;D7085,定价因子!E:F,2,0)</f>
        <v>#N/A</v>
      </c>
      <c r="G7085" t="e">
        <f>VLOOKUP($F$1&amp;F7085,定价因子!E:F,2,0)</f>
        <v>#N/A</v>
      </c>
      <c r="H7085" s="104" t="e">
        <f>C7085*PRODUCT(#REF!,#REF!,G7085,,#REF!,E7085)</f>
        <v>#N/A</v>
      </c>
    </row>
    <row r="7086" spans="3:8">
      <c r="C7086" t="e">
        <f>VLOOKUP(B7086,定价因子!L:M,2,0)</f>
        <v>#N/A</v>
      </c>
      <c r="E7086" t="e">
        <f>VLOOKUP($D$1&amp;D7086,定价因子!E:F,2,0)</f>
        <v>#N/A</v>
      </c>
      <c r="G7086" t="e">
        <f>VLOOKUP($F$1&amp;F7086,定价因子!E:F,2,0)</f>
        <v>#N/A</v>
      </c>
      <c r="H7086" s="104" t="e">
        <f>C7086*PRODUCT(#REF!,#REF!,G7086,,#REF!,E7086)</f>
        <v>#N/A</v>
      </c>
    </row>
    <row r="7087" spans="3:8">
      <c r="C7087" t="e">
        <f>VLOOKUP(B7087,定价因子!L:M,2,0)</f>
        <v>#N/A</v>
      </c>
      <c r="E7087" t="e">
        <f>VLOOKUP($D$1&amp;D7087,定价因子!E:F,2,0)</f>
        <v>#N/A</v>
      </c>
      <c r="G7087" t="e">
        <f>VLOOKUP($F$1&amp;F7087,定价因子!E:F,2,0)</f>
        <v>#N/A</v>
      </c>
      <c r="H7087" s="104" t="e">
        <f>C7087*PRODUCT(#REF!,#REF!,G7087,,#REF!,E7087)</f>
        <v>#N/A</v>
      </c>
    </row>
    <row r="7088" spans="3:8">
      <c r="C7088" t="e">
        <f>VLOOKUP(B7088,定价因子!L:M,2,0)</f>
        <v>#N/A</v>
      </c>
      <c r="E7088" t="e">
        <f>VLOOKUP($D$1&amp;D7088,定价因子!E:F,2,0)</f>
        <v>#N/A</v>
      </c>
      <c r="G7088" t="e">
        <f>VLOOKUP($F$1&amp;F7088,定价因子!E:F,2,0)</f>
        <v>#N/A</v>
      </c>
      <c r="H7088" s="104" t="e">
        <f>C7088*PRODUCT(#REF!,#REF!,G7088,,#REF!,E7088)</f>
        <v>#N/A</v>
      </c>
    </row>
    <row r="7089" spans="3:8">
      <c r="C7089" t="e">
        <f>VLOOKUP(B7089,定价因子!L:M,2,0)</f>
        <v>#N/A</v>
      </c>
      <c r="E7089" t="e">
        <f>VLOOKUP($D$1&amp;D7089,定价因子!E:F,2,0)</f>
        <v>#N/A</v>
      </c>
      <c r="G7089" t="e">
        <f>VLOOKUP($F$1&amp;F7089,定价因子!E:F,2,0)</f>
        <v>#N/A</v>
      </c>
      <c r="H7089" s="104" t="e">
        <f>C7089*PRODUCT(#REF!,#REF!,G7089,,#REF!,E7089)</f>
        <v>#N/A</v>
      </c>
    </row>
    <row r="7090" spans="3:8">
      <c r="C7090" t="e">
        <f>VLOOKUP(B7090,定价因子!L:M,2,0)</f>
        <v>#N/A</v>
      </c>
      <c r="E7090" t="e">
        <f>VLOOKUP($D$1&amp;D7090,定价因子!E:F,2,0)</f>
        <v>#N/A</v>
      </c>
      <c r="G7090" t="e">
        <f>VLOOKUP($F$1&amp;F7090,定价因子!E:F,2,0)</f>
        <v>#N/A</v>
      </c>
      <c r="H7090" s="104" t="e">
        <f>C7090*PRODUCT(#REF!,#REF!,G7090,,#REF!,E7090)</f>
        <v>#N/A</v>
      </c>
    </row>
    <row r="7091" spans="3:8">
      <c r="C7091" t="e">
        <f>VLOOKUP(B7091,定价因子!L:M,2,0)</f>
        <v>#N/A</v>
      </c>
      <c r="E7091" t="e">
        <f>VLOOKUP($D$1&amp;D7091,定价因子!E:F,2,0)</f>
        <v>#N/A</v>
      </c>
      <c r="G7091" t="e">
        <f>VLOOKUP($F$1&amp;F7091,定价因子!E:F,2,0)</f>
        <v>#N/A</v>
      </c>
      <c r="H7091" s="104" t="e">
        <f>C7091*PRODUCT(#REF!,#REF!,G7091,,#REF!,E7091)</f>
        <v>#N/A</v>
      </c>
    </row>
    <row r="7092" spans="3:8">
      <c r="C7092" t="e">
        <f>VLOOKUP(B7092,定价因子!L:M,2,0)</f>
        <v>#N/A</v>
      </c>
      <c r="E7092" t="e">
        <f>VLOOKUP($D$1&amp;D7092,定价因子!E:F,2,0)</f>
        <v>#N/A</v>
      </c>
      <c r="G7092" t="e">
        <f>VLOOKUP($F$1&amp;F7092,定价因子!E:F,2,0)</f>
        <v>#N/A</v>
      </c>
      <c r="H7092" s="104" t="e">
        <f>C7092*PRODUCT(#REF!,#REF!,G7092,,#REF!,E7092)</f>
        <v>#N/A</v>
      </c>
    </row>
    <row r="7093" spans="3:8">
      <c r="C7093" t="e">
        <f>VLOOKUP(B7093,定价因子!L:M,2,0)</f>
        <v>#N/A</v>
      </c>
      <c r="E7093" t="e">
        <f>VLOOKUP($D$1&amp;D7093,定价因子!E:F,2,0)</f>
        <v>#N/A</v>
      </c>
      <c r="G7093" t="e">
        <f>VLOOKUP($F$1&amp;F7093,定价因子!E:F,2,0)</f>
        <v>#N/A</v>
      </c>
      <c r="H7093" s="104" t="e">
        <f>C7093*PRODUCT(#REF!,#REF!,G7093,,#REF!,E7093)</f>
        <v>#N/A</v>
      </c>
    </row>
    <row r="7094" spans="3:8">
      <c r="C7094" t="e">
        <f>VLOOKUP(B7094,定价因子!L:M,2,0)</f>
        <v>#N/A</v>
      </c>
      <c r="E7094" t="e">
        <f>VLOOKUP($D$1&amp;D7094,定价因子!E:F,2,0)</f>
        <v>#N/A</v>
      </c>
      <c r="G7094" t="e">
        <f>VLOOKUP($F$1&amp;F7094,定价因子!E:F,2,0)</f>
        <v>#N/A</v>
      </c>
      <c r="H7094" s="104" t="e">
        <f>C7094*PRODUCT(#REF!,#REF!,G7094,,#REF!,E7094)</f>
        <v>#N/A</v>
      </c>
    </row>
    <row r="7095" spans="3:8">
      <c r="C7095" t="e">
        <f>VLOOKUP(B7095,定价因子!L:M,2,0)</f>
        <v>#N/A</v>
      </c>
      <c r="E7095" t="e">
        <f>VLOOKUP($D$1&amp;D7095,定价因子!E:F,2,0)</f>
        <v>#N/A</v>
      </c>
      <c r="G7095" t="e">
        <f>VLOOKUP($F$1&amp;F7095,定价因子!E:F,2,0)</f>
        <v>#N/A</v>
      </c>
      <c r="H7095" s="104" t="e">
        <f>C7095*PRODUCT(#REF!,#REF!,G7095,,#REF!,E7095)</f>
        <v>#N/A</v>
      </c>
    </row>
    <row r="7096" spans="3:8">
      <c r="C7096" t="e">
        <f>VLOOKUP(B7096,定价因子!L:M,2,0)</f>
        <v>#N/A</v>
      </c>
      <c r="E7096" t="e">
        <f>VLOOKUP($D$1&amp;D7096,定价因子!E:F,2,0)</f>
        <v>#N/A</v>
      </c>
      <c r="G7096" t="e">
        <f>VLOOKUP($F$1&amp;F7096,定价因子!E:F,2,0)</f>
        <v>#N/A</v>
      </c>
      <c r="H7096" s="104" t="e">
        <f>C7096*PRODUCT(#REF!,#REF!,G7096,,#REF!,E7096)</f>
        <v>#N/A</v>
      </c>
    </row>
    <row r="7097" spans="3:8">
      <c r="C7097" t="e">
        <f>VLOOKUP(B7097,定价因子!L:M,2,0)</f>
        <v>#N/A</v>
      </c>
      <c r="E7097" t="e">
        <f>VLOOKUP($D$1&amp;D7097,定价因子!E:F,2,0)</f>
        <v>#N/A</v>
      </c>
      <c r="G7097" t="e">
        <f>VLOOKUP($F$1&amp;F7097,定价因子!E:F,2,0)</f>
        <v>#N/A</v>
      </c>
      <c r="H7097" s="104" t="e">
        <f>C7097*PRODUCT(#REF!,#REF!,G7097,,#REF!,E7097)</f>
        <v>#N/A</v>
      </c>
    </row>
    <row r="7098" spans="3:8">
      <c r="C7098" t="e">
        <f>VLOOKUP(B7098,定价因子!L:M,2,0)</f>
        <v>#N/A</v>
      </c>
      <c r="E7098" t="e">
        <f>VLOOKUP($D$1&amp;D7098,定价因子!E:F,2,0)</f>
        <v>#N/A</v>
      </c>
      <c r="G7098" t="e">
        <f>VLOOKUP($F$1&amp;F7098,定价因子!E:F,2,0)</f>
        <v>#N/A</v>
      </c>
      <c r="H7098" s="104" t="e">
        <f>C7098*PRODUCT(#REF!,#REF!,G7098,,#REF!,E7098)</f>
        <v>#N/A</v>
      </c>
    </row>
    <row r="7099" spans="3:8">
      <c r="C7099" t="e">
        <f>VLOOKUP(B7099,定价因子!L:M,2,0)</f>
        <v>#N/A</v>
      </c>
      <c r="E7099" t="e">
        <f>VLOOKUP($D$1&amp;D7099,定价因子!E:F,2,0)</f>
        <v>#N/A</v>
      </c>
      <c r="G7099" t="e">
        <f>VLOOKUP($F$1&amp;F7099,定价因子!E:F,2,0)</f>
        <v>#N/A</v>
      </c>
      <c r="H7099" s="104" t="e">
        <f>C7099*PRODUCT(#REF!,#REF!,G7099,,#REF!,E7099)</f>
        <v>#N/A</v>
      </c>
    </row>
    <row r="7100" spans="3:8">
      <c r="C7100" t="e">
        <f>VLOOKUP(B7100,定价因子!L:M,2,0)</f>
        <v>#N/A</v>
      </c>
      <c r="E7100" t="e">
        <f>VLOOKUP($D$1&amp;D7100,定价因子!E:F,2,0)</f>
        <v>#N/A</v>
      </c>
      <c r="G7100" t="e">
        <f>VLOOKUP($F$1&amp;F7100,定价因子!E:F,2,0)</f>
        <v>#N/A</v>
      </c>
      <c r="H7100" s="104" t="e">
        <f>C7100*PRODUCT(#REF!,#REF!,G7100,,#REF!,E7100)</f>
        <v>#N/A</v>
      </c>
    </row>
    <row r="7101" spans="3:8">
      <c r="C7101" t="e">
        <f>VLOOKUP(B7101,定价因子!L:M,2,0)</f>
        <v>#N/A</v>
      </c>
      <c r="E7101" t="e">
        <f>VLOOKUP($D$1&amp;D7101,定价因子!E:F,2,0)</f>
        <v>#N/A</v>
      </c>
      <c r="G7101" t="e">
        <f>VLOOKUP($F$1&amp;F7101,定价因子!E:F,2,0)</f>
        <v>#N/A</v>
      </c>
      <c r="H7101" s="104" t="e">
        <f>C7101*PRODUCT(#REF!,#REF!,G7101,,#REF!,E7101)</f>
        <v>#N/A</v>
      </c>
    </row>
    <row r="7102" spans="3:8">
      <c r="C7102" t="e">
        <f>VLOOKUP(B7102,定价因子!L:M,2,0)</f>
        <v>#N/A</v>
      </c>
      <c r="E7102" t="e">
        <f>VLOOKUP($D$1&amp;D7102,定价因子!E:F,2,0)</f>
        <v>#N/A</v>
      </c>
      <c r="G7102" t="e">
        <f>VLOOKUP($F$1&amp;F7102,定价因子!E:F,2,0)</f>
        <v>#N/A</v>
      </c>
      <c r="H7102" s="104" t="e">
        <f>C7102*PRODUCT(#REF!,#REF!,G7102,,#REF!,E7102)</f>
        <v>#N/A</v>
      </c>
    </row>
    <row r="7103" spans="3:8">
      <c r="C7103" t="e">
        <f>VLOOKUP(B7103,定价因子!L:M,2,0)</f>
        <v>#N/A</v>
      </c>
      <c r="E7103" t="e">
        <f>VLOOKUP($D$1&amp;D7103,定价因子!E:F,2,0)</f>
        <v>#N/A</v>
      </c>
      <c r="G7103" t="e">
        <f>VLOOKUP($F$1&amp;F7103,定价因子!E:F,2,0)</f>
        <v>#N/A</v>
      </c>
      <c r="H7103" s="104" t="e">
        <f>C7103*PRODUCT(#REF!,#REF!,G7103,,#REF!,E7103)</f>
        <v>#N/A</v>
      </c>
    </row>
    <row r="7104" spans="3:8">
      <c r="C7104" t="e">
        <f>VLOOKUP(B7104,定价因子!L:M,2,0)</f>
        <v>#N/A</v>
      </c>
      <c r="E7104" t="e">
        <f>VLOOKUP($D$1&amp;D7104,定价因子!E:F,2,0)</f>
        <v>#N/A</v>
      </c>
      <c r="G7104" t="e">
        <f>VLOOKUP($F$1&amp;F7104,定价因子!E:F,2,0)</f>
        <v>#N/A</v>
      </c>
      <c r="H7104" s="104" t="e">
        <f>C7104*PRODUCT(#REF!,#REF!,G7104,,#REF!,E7104)</f>
        <v>#N/A</v>
      </c>
    </row>
    <row r="7105" spans="3:8">
      <c r="C7105" t="e">
        <f>VLOOKUP(B7105,定价因子!L:M,2,0)</f>
        <v>#N/A</v>
      </c>
      <c r="E7105" t="e">
        <f>VLOOKUP($D$1&amp;D7105,定价因子!E:F,2,0)</f>
        <v>#N/A</v>
      </c>
      <c r="G7105" t="e">
        <f>VLOOKUP($F$1&amp;F7105,定价因子!E:F,2,0)</f>
        <v>#N/A</v>
      </c>
      <c r="H7105" s="104" t="e">
        <f>C7105*PRODUCT(#REF!,#REF!,G7105,,#REF!,E7105)</f>
        <v>#N/A</v>
      </c>
    </row>
    <row r="7106" spans="3:8">
      <c r="C7106" t="e">
        <f>VLOOKUP(B7106,定价因子!L:M,2,0)</f>
        <v>#N/A</v>
      </c>
      <c r="E7106" t="e">
        <f>VLOOKUP($D$1&amp;D7106,定价因子!E:F,2,0)</f>
        <v>#N/A</v>
      </c>
      <c r="G7106" t="e">
        <f>VLOOKUP($F$1&amp;F7106,定价因子!E:F,2,0)</f>
        <v>#N/A</v>
      </c>
      <c r="H7106" s="104" t="e">
        <f>C7106*PRODUCT(#REF!,#REF!,G7106,,#REF!,E7106)</f>
        <v>#N/A</v>
      </c>
    </row>
    <row r="7107" spans="3:8">
      <c r="C7107" t="e">
        <f>VLOOKUP(B7107,定价因子!L:M,2,0)</f>
        <v>#N/A</v>
      </c>
      <c r="E7107" t="e">
        <f>VLOOKUP($D$1&amp;D7107,定价因子!E:F,2,0)</f>
        <v>#N/A</v>
      </c>
      <c r="G7107" t="e">
        <f>VLOOKUP($F$1&amp;F7107,定价因子!E:F,2,0)</f>
        <v>#N/A</v>
      </c>
      <c r="H7107" s="104" t="e">
        <f>C7107*PRODUCT(#REF!,#REF!,G7107,,#REF!,E7107)</f>
        <v>#N/A</v>
      </c>
    </row>
    <row r="7108" spans="3:8">
      <c r="C7108" t="e">
        <f>VLOOKUP(B7108,定价因子!L:M,2,0)</f>
        <v>#N/A</v>
      </c>
      <c r="E7108" t="e">
        <f>VLOOKUP($D$1&amp;D7108,定价因子!E:F,2,0)</f>
        <v>#N/A</v>
      </c>
      <c r="G7108" t="e">
        <f>VLOOKUP($F$1&amp;F7108,定价因子!E:F,2,0)</f>
        <v>#N/A</v>
      </c>
      <c r="H7108" s="104" t="e">
        <f>C7108*PRODUCT(#REF!,#REF!,G7108,,#REF!,E7108)</f>
        <v>#N/A</v>
      </c>
    </row>
    <row r="7109" spans="3:8">
      <c r="C7109" t="e">
        <f>VLOOKUP(B7109,定价因子!L:M,2,0)</f>
        <v>#N/A</v>
      </c>
      <c r="E7109" t="e">
        <f>VLOOKUP($D$1&amp;D7109,定价因子!E:F,2,0)</f>
        <v>#N/A</v>
      </c>
      <c r="G7109" t="e">
        <f>VLOOKUP($F$1&amp;F7109,定价因子!E:F,2,0)</f>
        <v>#N/A</v>
      </c>
      <c r="H7109" s="104" t="e">
        <f>C7109*PRODUCT(#REF!,#REF!,G7109,,#REF!,E7109)</f>
        <v>#N/A</v>
      </c>
    </row>
    <row r="7110" spans="3:8">
      <c r="C7110" t="e">
        <f>VLOOKUP(B7110,定价因子!L:M,2,0)</f>
        <v>#N/A</v>
      </c>
      <c r="E7110" t="e">
        <f>VLOOKUP($D$1&amp;D7110,定价因子!E:F,2,0)</f>
        <v>#N/A</v>
      </c>
      <c r="G7110" t="e">
        <f>VLOOKUP($F$1&amp;F7110,定价因子!E:F,2,0)</f>
        <v>#N/A</v>
      </c>
      <c r="H7110" s="104" t="e">
        <f>C7110*PRODUCT(#REF!,#REF!,G7110,,#REF!,E7110)</f>
        <v>#N/A</v>
      </c>
    </row>
    <row r="7111" spans="3:8">
      <c r="C7111" t="e">
        <f>VLOOKUP(B7111,定价因子!L:M,2,0)</f>
        <v>#N/A</v>
      </c>
      <c r="E7111" t="e">
        <f>VLOOKUP($D$1&amp;D7111,定价因子!E:F,2,0)</f>
        <v>#N/A</v>
      </c>
      <c r="G7111" t="e">
        <f>VLOOKUP($F$1&amp;F7111,定价因子!E:F,2,0)</f>
        <v>#N/A</v>
      </c>
      <c r="H7111" s="104" t="e">
        <f>C7111*PRODUCT(#REF!,#REF!,G7111,,#REF!,E7111)</f>
        <v>#N/A</v>
      </c>
    </row>
    <row r="7112" spans="3:8">
      <c r="C7112" t="e">
        <f>VLOOKUP(B7112,定价因子!L:M,2,0)</f>
        <v>#N/A</v>
      </c>
      <c r="E7112" t="e">
        <f>VLOOKUP($D$1&amp;D7112,定价因子!E:F,2,0)</f>
        <v>#N/A</v>
      </c>
      <c r="G7112" t="e">
        <f>VLOOKUP($F$1&amp;F7112,定价因子!E:F,2,0)</f>
        <v>#N/A</v>
      </c>
      <c r="H7112" s="104" t="e">
        <f>C7112*PRODUCT(#REF!,#REF!,G7112,,#REF!,E7112)</f>
        <v>#N/A</v>
      </c>
    </row>
    <row r="7113" spans="3:8">
      <c r="C7113" t="e">
        <f>VLOOKUP(B7113,定价因子!L:M,2,0)</f>
        <v>#N/A</v>
      </c>
      <c r="E7113" t="e">
        <f>VLOOKUP($D$1&amp;D7113,定价因子!E:F,2,0)</f>
        <v>#N/A</v>
      </c>
      <c r="G7113" t="e">
        <f>VLOOKUP($F$1&amp;F7113,定价因子!E:F,2,0)</f>
        <v>#N/A</v>
      </c>
      <c r="H7113" s="104" t="e">
        <f>C7113*PRODUCT(#REF!,#REF!,G7113,,#REF!,E7113)</f>
        <v>#N/A</v>
      </c>
    </row>
    <row r="7114" spans="3:8">
      <c r="C7114" t="e">
        <f>VLOOKUP(B7114,定价因子!L:M,2,0)</f>
        <v>#N/A</v>
      </c>
      <c r="E7114" t="e">
        <f>VLOOKUP($D$1&amp;D7114,定价因子!E:F,2,0)</f>
        <v>#N/A</v>
      </c>
      <c r="G7114" t="e">
        <f>VLOOKUP($F$1&amp;F7114,定价因子!E:F,2,0)</f>
        <v>#N/A</v>
      </c>
      <c r="H7114" s="104" t="e">
        <f>C7114*PRODUCT(#REF!,#REF!,G7114,,#REF!,E7114)</f>
        <v>#N/A</v>
      </c>
    </row>
    <row r="7115" spans="3:8">
      <c r="C7115" t="e">
        <f>VLOOKUP(B7115,定价因子!L:M,2,0)</f>
        <v>#N/A</v>
      </c>
      <c r="E7115" t="e">
        <f>VLOOKUP($D$1&amp;D7115,定价因子!E:F,2,0)</f>
        <v>#N/A</v>
      </c>
      <c r="G7115" t="e">
        <f>VLOOKUP($F$1&amp;F7115,定价因子!E:F,2,0)</f>
        <v>#N/A</v>
      </c>
      <c r="H7115" s="104" t="e">
        <f>C7115*PRODUCT(#REF!,#REF!,G7115,,#REF!,E7115)</f>
        <v>#N/A</v>
      </c>
    </row>
    <row r="7116" spans="3:8">
      <c r="C7116" t="e">
        <f>VLOOKUP(B7116,定价因子!L:M,2,0)</f>
        <v>#N/A</v>
      </c>
      <c r="E7116" t="e">
        <f>VLOOKUP($D$1&amp;D7116,定价因子!E:F,2,0)</f>
        <v>#N/A</v>
      </c>
      <c r="G7116" t="e">
        <f>VLOOKUP($F$1&amp;F7116,定价因子!E:F,2,0)</f>
        <v>#N/A</v>
      </c>
      <c r="H7116" s="104" t="e">
        <f>C7116*PRODUCT(#REF!,#REF!,G7116,,#REF!,E7116)</f>
        <v>#N/A</v>
      </c>
    </row>
    <row r="7117" spans="3:8">
      <c r="C7117" t="e">
        <f>VLOOKUP(B7117,定价因子!L:M,2,0)</f>
        <v>#N/A</v>
      </c>
      <c r="E7117" t="e">
        <f>VLOOKUP($D$1&amp;D7117,定价因子!E:F,2,0)</f>
        <v>#N/A</v>
      </c>
      <c r="G7117" t="e">
        <f>VLOOKUP($F$1&amp;F7117,定价因子!E:F,2,0)</f>
        <v>#N/A</v>
      </c>
      <c r="H7117" s="104" t="e">
        <f>C7117*PRODUCT(#REF!,#REF!,G7117,,#REF!,E7117)</f>
        <v>#N/A</v>
      </c>
    </row>
    <row r="7118" spans="3:8">
      <c r="C7118" t="e">
        <f>VLOOKUP(B7118,定价因子!L:M,2,0)</f>
        <v>#N/A</v>
      </c>
      <c r="E7118" t="e">
        <f>VLOOKUP($D$1&amp;D7118,定价因子!E:F,2,0)</f>
        <v>#N/A</v>
      </c>
      <c r="G7118" t="e">
        <f>VLOOKUP($F$1&amp;F7118,定价因子!E:F,2,0)</f>
        <v>#N/A</v>
      </c>
      <c r="H7118" s="104" t="e">
        <f>C7118*PRODUCT(#REF!,#REF!,G7118,,#REF!,E7118)</f>
        <v>#N/A</v>
      </c>
    </row>
    <row r="7119" spans="3:8">
      <c r="C7119" t="e">
        <f>VLOOKUP(B7119,定价因子!L:M,2,0)</f>
        <v>#N/A</v>
      </c>
      <c r="E7119" t="e">
        <f>VLOOKUP($D$1&amp;D7119,定价因子!E:F,2,0)</f>
        <v>#N/A</v>
      </c>
      <c r="G7119" t="e">
        <f>VLOOKUP($F$1&amp;F7119,定价因子!E:F,2,0)</f>
        <v>#N/A</v>
      </c>
      <c r="H7119" s="104" t="e">
        <f>C7119*PRODUCT(#REF!,#REF!,G7119,,#REF!,E7119)</f>
        <v>#N/A</v>
      </c>
    </row>
    <row r="7120" spans="3:8">
      <c r="C7120" t="e">
        <f>VLOOKUP(B7120,定价因子!L:M,2,0)</f>
        <v>#N/A</v>
      </c>
      <c r="E7120" t="e">
        <f>VLOOKUP($D$1&amp;D7120,定价因子!E:F,2,0)</f>
        <v>#N/A</v>
      </c>
      <c r="G7120" t="e">
        <f>VLOOKUP($F$1&amp;F7120,定价因子!E:F,2,0)</f>
        <v>#N/A</v>
      </c>
      <c r="H7120" s="104" t="e">
        <f>C7120*PRODUCT(#REF!,#REF!,G7120,,#REF!,E7120)</f>
        <v>#N/A</v>
      </c>
    </row>
    <row r="7121" spans="3:8">
      <c r="C7121" t="e">
        <f>VLOOKUP(B7121,定价因子!L:M,2,0)</f>
        <v>#N/A</v>
      </c>
      <c r="E7121" t="e">
        <f>VLOOKUP($D$1&amp;D7121,定价因子!E:F,2,0)</f>
        <v>#N/A</v>
      </c>
      <c r="G7121" t="e">
        <f>VLOOKUP($F$1&amp;F7121,定价因子!E:F,2,0)</f>
        <v>#N/A</v>
      </c>
      <c r="H7121" s="104" t="e">
        <f>C7121*PRODUCT(#REF!,#REF!,G7121,,#REF!,E7121)</f>
        <v>#N/A</v>
      </c>
    </row>
    <row r="7122" spans="3:8">
      <c r="C7122" t="e">
        <f>VLOOKUP(B7122,定价因子!L:M,2,0)</f>
        <v>#N/A</v>
      </c>
      <c r="E7122" t="e">
        <f>VLOOKUP($D$1&amp;D7122,定价因子!E:F,2,0)</f>
        <v>#N/A</v>
      </c>
      <c r="G7122" t="e">
        <f>VLOOKUP($F$1&amp;F7122,定价因子!E:F,2,0)</f>
        <v>#N/A</v>
      </c>
      <c r="H7122" s="104" t="e">
        <f>C7122*PRODUCT(#REF!,#REF!,G7122,,#REF!,E7122)</f>
        <v>#N/A</v>
      </c>
    </row>
    <row r="7123" spans="3:8">
      <c r="C7123" t="e">
        <f>VLOOKUP(B7123,定价因子!L:M,2,0)</f>
        <v>#N/A</v>
      </c>
      <c r="E7123" t="e">
        <f>VLOOKUP($D$1&amp;D7123,定价因子!E:F,2,0)</f>
        <v>#N/A</v>
      </c>
      <c r="G7123" t="e">
        <f>VLOOKUP($F$1&amp;F7123,定价因子!E:F,2,0)</f>
        <v>#N/A</v>
      </c>
      <c r="H7123" s="104" t="e">
        <f>C7123*PRODUCT(#REF!,#REF!,G7123,,#REF!,E7123)</f>
        <v>#N/A</v>
      </c>
    </row>
    <row r="7124" spans="3:8">
      <c r="C7124" t="e">
        <f>VLOOKUP(B7124,定价因子!L:M,2,0)</f>
        <v>#N/A</v>
      </c>
      <c r="E7124" t="e">
        <f>VLOOKUP($D$1&amp;D7124,定价因子!E:F,2,0)</f>
        <v>#N/A</v>
      </c>
      <c r="G7124" t="e">
        <f>VLOOKUP($F$1&amp;F7124,定价因子!E:F,2,0)</f>
        <v>#N/A</v>
      </c>
      <c r="H7124" s="104" t="e">
        <f>C7124*PRODUCT(#REF!,#REF!,G7124,,#REF!,E7124)</f>
        <v>#N/A</v>
      </c>
    </row>
    <row r="7125" spans="3:8">
      <c r="C7125" t="e">
        <f>VLOOKUP(B7125,定价因子!L:M,2,0)</f>
        <v>#N/A</v>
      </c>
      <c r="E7125" t="e">
        <f>VLOOKUP($D$1&amp;D7125,定价因子!E:F,2,0)</f>
        <v>#N/A</v>
      </c>
      <c r="G7125" t="e">
        <f>VLOOKUP($F$1&amp;F7125,定价因子!E:F,2,0)</f>
        <v>#N/A</v>
      </c>
      <c r="H7125" s="104" t="e">
        <f>C7125*PRODUCT(#REF!,#REF!,G7125,,#REF!,E7125)</f>
        <v>#N/A</v>
      </c>
    </row>
    <row r="7126" spans="3:8">
      <c r="C7126" t="e">
        <f>VLOOKUP(B7126,定价因子!L:M,2,0)</f>
        <v>#N/A</v>
      </c>
      <c r="E7126" t="e">
        <f>VLOOKUP($D$1&amp;D7126,定价因子!E:F,2,0)</f>
        <v>#N/A</v>
      </c>
      <c r="G7126" t="e">
        <f>VLOOKUP($F$1&amp;F7126,定价因子!E:F,2,0)</f>
        <v>#N/A</v>
      </c>
      <c r="H7126" s="104" t="e">
        <f>C7126*PRODUCT(#REF!,#REF!,G7126,,#REF!,E7126)</f>
        <v>#N/A</v>
      </c>
    </row>
    <row r="7127" spans="3:8">
      <c r="C7127" t="e">
        <f>VLOOKUP(B7127,定价因子!L:M,2,0)</f>
        <v>#N/A</v>
      </c>
      <c r="E7127" t="e">
        <f>VLOOKUP($D$1&amp;D7127,定价因子!E:F,2,0)</f>
        <v>#N/A</v>
      </c>
      <c r="G7127" t="e">
        <f>VLOOKUP($F$1&amp;F7127,定价因子!E:F,2,0)</f>
        <v>#N/A</v>
      </c>
      <c r="H7127" s="104" t="e">
        <f>C7127*PRODUCT(#REF!,#REF!,G7127,,#REF!,E7127)</f>
        <v>#N/A</v>
      </c>
    </row>
    <row r="7128" spans="3:8">
      <c r="C7128" t="e">
        <f>VLOOKUP(B7128,定价因子!L:M,2,0)</f>
        <v>#N/A</v>
      </c>
      <c r="E7128" t="e">
        <f>VLOOKUP($D$1&amp;D7128,定价因子!E:F,2,0)</f>
        <v>#N/A</v>
      </c>
      <c r="G7128" t="e">
        <f>VLOOKUP($F$1&amp;F7128,定价因子!E:F,2,0)</f>
        <v>#N/A</v>
      </c>
      <c r="H7128" s="104" t="e">
        <f>C7128*PRODUCT(#REF!,#REF!,G7128,,#REF!,E7128)</f>
        <v>#N/A</v>
      </c>
    </row>
    <row r="7129" spans="3:8">
      <c r="C7129" t="e">
        <f>VLOOKUP(B7129,定价因子!L:M,2,0)</f>
        <v>#N/A</v>
      </c>
      <c r="E7129" t="e">
        <f>VLOOKUP($D$1&amp;D7129,定价因子!E:F,2,0)</f>
        <v>#N/A</v>
      </c>
      <c r="G7129" t="e">
        <f>VLOOKUP($F$1&amp;F7129,定价因子!E:F,2,0)</f>
        <v>#N/A</v>
      </c>
      <c r="H7129" s="104" t="e">
        <f>C7129*PRODUCT(#REF!,#REF!,G7129,,#REF!,E7129)</f>
        <v>#N/A</v>
      </c>
    </row>
    <row r="7130" spans="3:8">
      <c r="C7130" t="e">
        <f>VLOOKUP(B7130,定价因子!L:M,2,0)</f>
        <v>#N/A</v>
      </c>
      <c r="E7130" t="e">
        <f>VLOOKUP($D$1&amp;D7130,定价因子!E:F,2,0)</f>
        <v>#N/A</v>
      </c>
      <c r="G7130" t="e">
        <f>VLOOKUP($F$1&amp;F7130,定价因子!E:F,2,0)</f>
        <v>#N/A</v>
      </c>
      <c r="H7130" s="104" t="e">
        <f>C7130*PRODUCT(#REF!,#REF!,G7130,,#REF!,E7130)</f>
        <v>#N/A</v>
      </c>
    </row>
    <row r="7131" spans="3:8">
      <c r="C7131" t="e">
        <f>VLOOKUP(B7131,定价因子!L:M,2,0)</f>
        <v>#N/A</v>
      </c>
      <c r="E7131" t="e">
        <f>VLOOKUP($D$1&amp;D7131,定价因子!E:F,2,0)</f>
        <v>#N/A</v>
      </c>
      <c r="G7131" t="e">
        <f>VLOOKUP($F$1&amp;F7131,定价因子!E:F,2,0)</f>
        <v>#N/A</v>
      </c>
      <c r="H7131" s="104" t="e">
        <f>C7131*PRODUCT(#REF!,#REF!,G7131,,#REF!,E7131)</f>
        <v>#N/A</v>
      </c>
    </row>
    <row r="7132" spans="3:8">
      <c r="C7132" t="e">
        <f>VLOOKUP(B7132,定价因子!L:M,2,0)</f>
        <v>#N/A</v>
      </c>
      <c r="E7132" t="e">
        <f>VLOOKUP($D$1&amp;D7132,定价因子!E:F,2,0)</f>
        <v>#N/A</v>
      </c>
      <c r="G7132" t="e">
        <f>VLOOKUP($F$1&amp;F7132,定价因子!E:F,2,0)</f>
        <v>#N/A</v>
      </c>
      <c r="H7132" s="104" t="e">
        <f>C7132*PRODUCT(#REF!,#REF!,G7132,,#REF!,E7132)</f>
        <v>#N/A</v>
      </c>
    </row>
    <row r="7133" spans="3:8">
      <c r="C7133" t="e">
        <f>VLOOKUP(B7133,定价因子!L:M,2,0)</f>
        <v>#N/A</v>
      </c>
      <c r="E7133" t="e">
        <f>VLOOKUP($D$1&amp;D7133,定价因子!E:F,2,0)</f>
        <v>#N/A</v>
      </c>
      <c r="G7133" t="e">
        <f>VLOOKUP($F$1&amp;F7133,定价因子!E:F,2,0)</f>
        <v>#N/A</v>
      </c>
      <c r="H7133" s="104" t="e">
        <f>C7133*PRODUCT(#REF!,#REF!,G7133,,#REF!,E7133)</f>
        <v>#N/A</v>
      </c>
    </row>
    <row r="7134" spans="3:8">
      <c r="C7134" t="e">
        <f>VLOOKUP(B7134,定价因子!L:M,2,0)</f>
        <v>#N/A</v>
      </c>
      <c r="E7134" t="e">
        <f>VLOOKUP($D$1&amp;D7134,定价因子!E:F,2,0)</f>
        <v>#N/A</v>
      </c>
      <c r="G7134" t="e">
        <f>VLOOKUP($F$1&amp;F7134,定价因子!E:F,2,0)</f>
        <v>#N/A</v>
      </c>
      <c r="H7134" s="104" t="e">
        <f>C7134*PRODUCT(#REF!,#REF!,G7134,,#REF!,E7134)</f>
        <v>#N/A</v>
      </c>
    </row>
    <row r="7135" spans="3:8">
      <c r="C7135" t="e">
        <f>VLOOKUP(B7135,定价因子!L:M,2,0)</f>
        <v>#N/A</v>
      </c>
      <c r="E7135" t="e">
        <f>VLOOKUP($D$1&amp;D7135,定价因子!E:F,2,0)</f>
        <v>#N/A</v>
      </c>
      <c r="G7135" t="e">
        <f>VLOOKUP($F$1&amp;F7135,定价因子!E:F,2,0)</f>
        <v>#N/A</v>
      </c>
      <c r="H7135" s="104" t="e">
        <f>C7135*PRODUCT(#REF!,#REF!,G7135,,#REF!,E7135)</f>
        <v>#N/A</v>
      </c>
    </row>
    <row r="7136" spans="3:8">
      <c r="C7136" t="e">
        <f>VLOOKUP(B7136,定价因子!L:M,2,0)</f>
        <v>#N/A</v>
      </c>
      <c r="E7136" t="e">
        <f>VLOOKUP($D$1&amp;D7136,定价因子!E:F,2,0)</f>
        <v>#N/A</v>
      </c>
      <c r="G7136" t="e">
        <f>VLOOKUP($F$1&amp;F7136,定价因子!E:F,2,0)</f>
        <v>#N/A</v>
      </c>
      <c r="H7136" s="104" t="e">
        <f>C7136*PRODUCT(#REF!,#REF!,G7136,,#REF!,E7136)</f>
        <v>#N/A</v>
      </c>
    </row>
    <row r="7137" spans="3:8">
      <c r="C7137" t="e">
        <f>VLOOKUP(B7137,定价因子!L:M,2,0)</f>
        <v>#N/A</v>
      </c>
      <c r="E7137" t="e">
        <f>VLOOKUP($D$1&amp;D7137,定价因子!E:F,2,0)</f>
        <v>#N/A</v>
      </c>
      <c r="G7137" t="e">
        <f>VLOOKUP($F$1&amp;F7137,定价因子!E:F,2,0)</f>
        <v>#N/A</v>
      </c>
      <c r="H7137" s="104" t="e">
        <f>C7137*PRODUCT(#REF!,#REF!,G7137,,#REF!,E7137)</f>
        <v>#N/A</v>
      </c>
    </row>
    <row r="7138" spans="3:8">
      <c r="C7138" t="e">
        <f>VLOOKUP(B7138,定价因子!L:M,2,0)</f>
        <v>#N/A</v>
      </c>
      <c r="E7138" t="e">
        <f>VLOOKUP($D$1&amp;D7138,定价因子!E:F,2,0)</f>
        <v>#N/A</v>
      </c>
      <c r="G7138" t="e">
        <f>VLOOKUP($F$1&amp;F7138,定价因子!E:F,2,0)</f>
        <v>#N/A</v>
      </c>
      <c r="H7138" s="104" t="e">
        <f>C7138*PRODUCT(#REF!,#REF!,G7138,,#REF!,E7138)</f>
        <v>#N/A</v>
      </c>
    </row>
    <row r="7139" spans="3:8">
      <c r="C7139" t="e">
        <f>VLOOKUP(B7139,定价因子!L:M,2,0)</f>
        <v>#N/A</v>
      </c>
      <c r="E7139" t="e">
        <f>VLOOKUP($D$1&amp;D7139,定价因子!E:F,2,0)</f>
        <v>#N/A</v>
      </c>
      <c r="G7139" t="e">
        <f>VLOOKUP($F$1&amp;F7139,定价因子!E:F,2,0)</f>
        <v>#N/A</v>
      </c>
      <c r="H7139" s="104" t="e">
        <f>C7139*PRODUCT(#REF!,#REF!,G7139,,#REF!,E7139)</f>
        <v>#N/A</v>
      </c>
    </row>
    <row r="7140" spans="3:8">
      <c r="C7140" t="e">
        <f>VLOOKUP(B7140,定价因子!L:M,2,0)</f>
        <v>#N/A</v>
      </c>
      <c r="E7140" t="e">
        <f>VLOOKUP($D$1&amp;D7140,定价因子!E:F,2,0)</f>
        <v>#N/A</v>
      </c>
      <c r="G7140" t="e">
        <f>VLOOKUP($F$1&amp;F7140,定价因子!E:F,2,0)</f>
        <v>#N/A</v>
      </c>
      <c r="H7140" s="104" t="e">
        <f>C7140*PRODUCT(#REF!,#REF!,G7140,,#REF!,E7140)</f>
        <v>#N/A</v>
      </c>
    </row>
    <row r="7141" spans="3:8">
      <c r="C7141" t="e">
        <f>VLOOKUP(B7141,定价因子!L:M,2,0)</f>
        <v>#N/A</v>
      </c>
      <c r="E7141" t="e">
        <f>VLOOKUP($D$1&amp;D7141,定价因子!E:F,2,0)</f>
        <v>#N/A</v>
      </c>
      <c r="G7141" t="e">
        <f>VLOOKUP($F$1&amp;F7141,定价因子!E:F,2,0)</f>
        <v>#N/A</v>
      </c>
      <c r="H7141" s="104" t="e">
        <f>C7141*PRODUCT(#REF!,#REF!,G7141,,#REF!,E7141)</f>
        <v>#N/A</v>
      </c>
    </row>
    <row r="7142" spans="3:8">
      <c r="C7142" t="e">
        <f>VLOOKUP(B7142,定价因子!L:M,2,0)</f>
        <v>#N/A</v>
      </c>
      <c r="E7142" t="e">
        <f>VLOOKUP($D$1&amp;D7142,定价因子!E:F,2,0)</f>
        <v>#N/A</v>
      </c>
      <c r="G7142" t="e">
        <f>VLOOKUP($F$1&amp;F7142,定价因子!E:F,2,0)</f>
        <v>#N/A</v>
      </c>
      <c r="H7142" s="104" t="e">
        <f>C7142*PRODUCT(#REF!,#REF!,G7142,,#REF!,E7142)</f>
        <v>#N/A</v>
      </c>
    </row>
    <row r="7143" spans="3:8">
      <c r="C7143" t="e">
        <f>VLOOKUP(B7143,定价因子!L:M,2,0)</f>
        <v>#N/A</v>
      </c>
      <c r="E7143" t="e">
        <f>VLOOKUP($D$1&amp;D7143,定价因子!E:F,2,0)</f>
        <v>#N/A</v>
      </c>
      <c r="G7143" t="e">
        <f>VLOOKUP($F$1&amp;F7143,定价因子!E:F,2,0)</f>
        <v>#N/A</v>
      </c>
      <c r="H7143" s="104" t="e">
        <f>C7143*PRODUCT(#REF!,#REF!,G7143,,#REF!,E7143)</f>
        <v>#N/A</v>
      </c>
    </row>
    <row r="7144" spans="3:8">
      <c r="C7144" t="e">
        <f>VLOOKUP(B7144,定价因子!L:M,2,0)</f>
        <v>#N/A</v>
      </c>
      <c r="E7144" t="e">
        <f>VLOOKUP($D$1&amp;D7144,定价因子!E:F,2,0)</f>
        <v>#N/A</v>
      </c>
      <c r="G7144" t="e">
        <f>VLOOKUP($F$1&amp;F7144,定价因子!E:F,2,0)</f>
        <v>#N/A</v>
      </c>
      <c r="H7144" s="104" t="e">
        <f>C7144*PRODUCT(#REF!,#REF!,G7144,,#REF!,E7144)</f>
        <v>#N/A</v>
      </c>
    </row>
    <row r="7145" spans="3:8">
      <c r="C7145" t="e">
        <f>VLOOKUP(B7145,定价因子!L:M,2,0)</f>
        <v>#N/A</v>
      </c>
      <c r="E7145" t="e">
        <f>VLOOKUP($D$1&amp;D7145,定价因子!E:F,2,0)</f>
        <v>#N/A</v>
      </c>
      <c r="G7145" t="e">
        <f>VLOOKUP($F$1&amp;F7145,定价因子!E:F,2,0)</f>
        <v>#N/A</v>
      </c>
      <c r="H7145" s="104" t="e">
        <f>C7145*PRODUCT(#REF!,#REF!,G7145,,#REF!,E7145)</f>
        <v>#N/A</v>
      </c>
    </row>
    <row r="7146" spans="3:8">
      <c r="C7146" t="e">
        <f>VLOOKUP(B7146,定价因子!L:M,2,0)</f>
        <v>#N/A</v>
      </c>
      <c r="E7146" t="e">
        <f>VLOOKUP($D$1&amp;D7146,定价因子!E:F,2,0)</f>
        <v>#N/A</v>
      </c>
      <c r="G7146" t="e">
        <f>VLOOKUP($F$1&amp;F7146,定价因子!E:F,2,0)</f>
        <v>#N/A</v>
      </c>
      <c r="H7146" s="104" t="e">
        <f>C7146*PRODUCT(#REF!,#REF!,G7146,,#REF!,E7146)</f>
        <v>#N/A</v>
      </c>
    </row>
    <row r="7147" spans="3:8">
      <c r="C7147" t="e">
        <f>VLOOKUP(B7147,定价因子!L:M,2,0)</f>
        <v>#N/A</v>
      </c>
      <c r="E7147" t="e">
        <f>VLOOKUP($D$1&amp;D7147,定价因子!E:F,2,0)</f>
        <v>#N/A</v>
      </c>
      <c r="G7147" t="e">
        <f>VLOOKUP($F$1&amp;F7147,定价因子!E:F,2,0)</f>
        <v>#N/A</v>
      </c>
      <c r="H7147" s="104" t="e">
        <f>C7147*PRODUCT(#REF!,#REF!,G7147,,#REF!,E7147)</f>
        <v>#N/A</v>
      </c>
    </row>
    <row r="7148" spans="3:8">
      <c r="C7148" t="e">
        <f>VLOOKUP(B7148,定价因子!L:M,2,0)</f>
        <v>#N/A</v>
      </c>
      <c r="E7148" t="e">
        <f>VLOOKUP($D$1&amp;D7148,定价因子!E:F,2,0)</f>
        <v>#N/A</v>
      </c>
      <c r="G7148" t="e">
        <f>VLOOKUP($F$1&amp;F7148,定价因子!E:F,2,0)</f>
        <v>#N/A</v>
      </c>
      <c r="H7148" s="104" t="e">
        <f>C7148*PRODUCT(#REF!,#REF!,G7148,,#REF!,E7148)</f>
        <v>#N/A</v>
      </c>
    </row>
    <row r="7149" spans="3:8">
      <c r="C7149" t="e">
        <f>VLOOKUP(B7149,定价因子!L:M,2,0)</f>
        <v>#N/A</v>
      </c>
      <c r="E7149" t="e">
        <f>VLOOKUP($D$1&amp;D7149,定价因子!E:F,2,0)</f>
        <v>#N/A</v>
      </c>
      <c r="G7149" t="e">
        <f>VLOOKUP($F$1&amp;F7149,定价因子!E:F,2,0)</f>
        <v>#N/A</v>
      </c>
      <c r="H7149" s="104" t="e">
        <f>C7149*PRODUCT(#REF!,#REF!,G7149,,#REF!,E7149)</f>
        <v>#N/A</v>
      </c>
    </row>
    <row r="7150" spans="3:8">
      <c r="C7150" t="e">
        <f>VLOOKUP(B7150,定价因子!L:M,2,0)</f>
        <v>#N/A</v>
      </c>
      <c r="E7150" t="e">
        <f>VLOOKUP($D$1&amp;D7150,定价因子!E:F,2,0)</f>
        <v>#N/A</v>
      </c>
      <c r="G7150" t="e">
        <f>VLOOKUP($F$1&amp;F7150,定价因子!E:F,2,0)</f>
        <v>#N/A</v>
      </c>
      <c r="H7150" s="104" t="e">
        <f>C7150*PRODUCT(#REF!,#REF!,G7150,,#REF!,E7150)</f>
        <v>#N/A</v>
      </c>
    </row>
    <row r="7151" spans="3:8">
      <c r="C7151" t="e">
        <f>VLOOKUP(B7151,定价因子!L:M,2,0)</f>
        <v>#N/A</v>
      </c>
      <c r="E7151" t="e">
        <f>VLOOKUP($D$1&amp;D7151,定价因子!E:F,2,0)</f>
        <v>#N/A</v>
      </c>
      <c r="G7151" t="e">
        <f>VLOOKUP($F$1&amp;F7151,定价因子!E:F,2,0)</f>
        <v>#N/A</v>
      </c>
      <c r="H7151" s="104" t="e">
        <f>C7151*PRODUCT(#REF!,#REF!,G7151,,#REF!,E7151)</f>
        <v>#N/A</v>
      </c>
    </row>
    <row r="7152" spans="3:8">
      <c r="C7152" t="e">
        <f>VLOOKUP(B7152,定价因子!L:M,2,0)</f>
        <v>#N/A</v>
      </c>
      <c r="E7152" t="e">
        <f>VLOOKUP($D$1&amp;D7152,定价因子!E:F,2,0)</f>
        <v>#N/A</v>
      </c>
      <c r="G7152" t="e">
        <f>VLOOKUP($F$1&amp;F7152,定价因子!E:F,2,0)</f>
        <v>#N/A</v>
      </c>
      <c r="H7152" s="104" t="e">
        <f>C7152*PRODUCT(#REF!,#REF!,G7152,,#REF!,E7152)</f>
        <v>#N/A</v>
      </c>
    </row>
    <row r="7153" spans="3:8">
      <c r="C7153" t="e">
        <f>VLOOKUP(B7153,定价因子!L:M,2,0)</f>
        <v>#N/A</v>
      </c>
      <c r="E7153" t="e">
        <f>VLOOKUP($D$1&amp;D7153,定价因子!E:F,2,0)</f>
        <v>#N/A</v>
      </c>
      <c r="G7153" t="e">
        <f>VLOOKUP($F$1&amp;F7153,定价因子!E:F,2,0)</f>
        <v>#N/A</v>
      </c>
      <c r="H7153" s="104" t="e">
        <f>C7153*PRODUCT(#REF!,#REF!,G7153,,#REF!,E7153)</f>
        <v>#N/A</v>
      </c>
    </row>
    <row r="7154" spans="3:8">
      <c r="C7154" t="e">
        <f>VLOOKUP(B7154,定价因子!L:M,2,0)</f>
        <v>#N/A</v>
      </c>
      <c r="E7154" t="e">
        <f>VLOOKUP($D$1&amp;D7154,定价因子!E:F,2,0)</f>
        <v>#N/A</v>
      </c>
      <c r="G7154" t="e">
        <f>VLOOKUP($F$1&amp;F7154,定价因子!E:F,2,0)</f>
        <v>#N/A</v>
      </c>
      <c r="H7154" s="104" t="e">
        <f>C7154*PRODUCT(#REF!,#REF!,G7154,,#REF!,E7154)</f>
        <v>#N/A</v>
      </c>
    </row>
    <row r="7155" spans="3:8">
      <c r="C7155" t="e">
        <f>VLOOKUP(B7155,定价因子!L:M,2,0)</f>
        <v>#N/A</v>
      </c>
      <c r="E7155" t="e">
        <f>VLOOKUP($D$1&amp;D7155,定价因子!E:F,2,0)</f>
        <v>#N/A</v>
      </c>
      <c r="G7155" t="e">
        <f>VLOOKUP($F$1&amp;F7155,定价因子!E:F,2,0)</f>
        <v>#N/A</v>
      </c>
      <c r="H7155" s="104" t="e">
        <f>C7155*PRODUCT(#REF!,#REF!,G7155,,#REF!,E7155)</f>
        <v>#N/A</v>
      </c>
    </row>
    <row r="7156" spans="3:8">
      <c r="C7156" t="e">
        <f>VLOOKUP(B7156,定价因子!L:M,2,0)</f>
        <v>#N/A</v>
      </c>
      <c r="E7156" t="e">
        <f>VLOOKUP($D$1&amp;D7156,定价因子!E:F,2,0)</f>
        <v>#N/A</v>
      </c>
      <c r="G7156" t="e">
        <f>VLOOKUP($F$1&amp;F7156,定价因子!E:F,2,0)</f>
        <v>#N/A</v>
      </c>
      <c r="H7156" s="104" t="e">
        <f>C7156*PRODUCT(#REF!,#REF!,G7156,,#REF!,E7156)</f>
        <v>#N/A</v>
      </c>
    </row>
    <row r="7157" spans="3:8">
      <c r="C7157" t="e">
        <f>VLOOKUP(B7157,定价因子!L:M,2,0)</f>
        <v>#N/A</v>
      </c>
      <c r="E7157" t="e">
        <f>VLOOKUP($D$1&amp;D7157,定价因子!E:F,2,0)</f>
        <v>#N/A</v>
      </c>
      <c r="G7157" t="e">
        <f>VLOOKUP($F$1&amp;F7157,定价因子!E:F,2,0)</f>
        <v>#N/A</v>
      </c>
      <c r="H7157" s="104" t="e">
        <f>C7157*PRODUCT(#REF!,#REF!,G7157,,#REF!,E7157)</f>
        <v>#N/A</v>
      </c>
    </row>
    <row r="7158" spans="3:8">
      <c r="C7158" t="e">
        <f>VLOOKUP(B7158,定价因子!L:M,2,0)</f>
        <v>#N/A</v>
      </c>
      <c r="E7158" t="e">
        <f>VLOOKUP($D$1&amp;D7158,定价因子!E:F,2,0)</f>
        <v>#N/A</v>
      </c>
      <c r="G7158" t="e">
        <f>VLOOKUP($F$1&amp;F7158,定价因子!E:F,2,0)</f>
        <v>#N/A</v>
      </c>
      <c r="H7158" s="104" t="e">
        <f>C7158*PRODUCT(#REF!,#REF!,G7158,,#REF!,E7158)</f>
        <v>#N/A</v>
      </c>
    </row>
    <row r="7159" spans="3:8">
      <c r="C7159" t="e">
        <f>VLOOKUP(B7159,定价因子!L:M,2,0)</f>
        <v>#N/A</v>
      </c>
      <c r="E7159" t="e">
        <f>VLOOKUP($D$1&amp;D7159,定价因子!E:F,2,0)</f>
        <v>#N/A</v>
      </c>
      <c r="G7159" t="e">
        <f>VLOOKUP($F$1&amp;F7159,定价因子!E:F,2,0)</f>
        <v>#N/A</v>
      </c>
      <c r="H7159" s="104" t="e">
        <f>C7159*PRODUCT(#REF!,#REF!,G7159,,#REF!,E7159)</f>
        <v>#N/A</v>
      </c>
    </row>
    <row r="7160" spans="3:8">
      <c r="C7160" t="e">
        <f>VLOOKUP(B7160,定价因子!L:M,2,0)</f>
        <v>#N/A</v>
      </c>
      <c r="E7160" t="e">
        <f>VLOOKUP($D$1&amp;D7160,定价因子!E:F,2,0)</f>
        <v>#N/A</v>
      </c>
      <c r="G7160" t="e">
        <f>VLOOKUP($F$1&amp;F7160,定价因子!E:F,2,0)</f>
        <v>#N/A</v>
      </c>
      <c r="H7160" s="104" t="e">
        <f>C7160*PRODUCT(#REF!,#REF!,G7160,,#REF!,E7160)</f>
        <v>#N/A</v>
      </c>
    </row>
    <row r="7161" spans="3:8">
      <c r="C7161" t="e">
        <f>VLOOKUP(B7161,定价因子!L:M,2,0)</f>
        <v>#N/A</v>
      </c>
      <c r="E7161" t="e">
        <f>VLOOKUP($D$1&amp;D7161,定价因子!E:F,2,0)</f>
        <v>#N/A</v>
      </c>
      <c r="G7161" t="e">
        <f>VLOOKUP($F$1&amp;F7161,定价因子!E:F,2,0)</f>
        <v>#N/A</v>
      </c>
      <c r="H7161" s="104" t="e">
        <f>C7161*PRODUCT(#REF!,#REF!,G7161,,#REF!,E7161)</f>
        <v>#N/A</v>
      </c>
    </row>
    <row r="7162" spans="3:8">
      <c r="C7162" t="e">
        <f>VLOOKUP(B7162,定价因子!L:M,2,0)</f>
        <v>#N/A</v>
      </c>
      <c r="E7162" t="e">
        <f>VLOOKUP($D$1&amp;D7162,定价因子!E:F,2,0)</f>
        <v>#N/A</v>
      </c>
      <c r="G7162" t="e">
        <f>VLOOKUP($F$1&amp;F7162,定价因子!E:F,2,0)</f>
        <v>#N/A</v>
      </c>
      <c r="H7162" s="104" t="e">
        <f>C7162*PRODUCT(#REF!,#REF!,G7162,,#REF!,E7162)</f>
        <v>#N/A</v>
      </c>
    </row>
    <row r="7163" spans="3:8">
      <c r="C7163" t="e">
        <f>VLOOKUP(B7163,定价因子!L:M,2,0)</f>
        <v>#N/A</v>
      </c>
      <c r="E7163" t="e">
        <f>VLOOKUP($D$1&amp;D7163,定价因子!E:F,2,0)</f>
        <v>#N/A</v>
      </c>
      <c r="G7163" t="e">
        <f>VLOOKUP($F$1&amp;F7163,定价因子!E:F,2,0)</f>
        <v>#N/A</v>
      </c>
      <c r="H7163" s="104" t="e">
        <f>C7163*PRODUCT(#REF!,#REF!,G7163,,#REF!,E7163)</f>
        <v>#N/A</v>
      </c>
    </row>
    <row r="7164" spans="3:8">
      <c r="C7164" t="e">
        <f>VLOOKUP(B7164,定价因子!L:M,2,0)</f>
        <v>#N/A</v>
      </c>
      <c r="E7164" t="e">
        <f>VLOOKUP($D$1&amp;D7164,定价因子!E:F,2,0)</f>
        <v>#N/A</v>
      </c>
      <c r="G7164" t="e">
        <f>VLOOKUP($F$1&amp;F7164,定价因子!E:F,2,0)</f>
        <v>#N/A</v>
      </c>
      <c r="H7164" s="104" t="e">
        <f>C7164*PRODUCT(#REF!,#REF!,G7164,,#REF!,E7164)</f>
        <v>#N/A</v>
      </c>
    </row>
    <row r="7165" spans="3:8">
      <c r="C7165" t="e">
        <f>VLOOKUP(B7165,定价因子!L:M,2,0)</f>
        <v>#N/A</v>
      </c>
      <c r="E7165" t="e">
        <f>VLOOKUP($D$1&amp;D7165,定价因子!E:F,2,0)</f>
        <v>#N/A</v>
      </c>
      <c r="G7165" t="e">
        <f>VLOOKUP($F$1&amp;F7165,定价因子!E:F,2,0)</f>
        <v>#N/A</v>
      </c>
      <c r="H7165" s="104" t="e">
        <f>C7165*PRODUCT(#REF!,#REF!,G7165,,#REF!,E7165)</f>
        <v>#N/A</v>
      </c>
    </row>
    <row r="7166" spans="3:8">
      <c r="C7166" t="e">
        <f>VLOOKUP(B7166,定价因子!L:M,2,0)</f>
        <v>#N/A</v>
      </c>
      <c r="E7166" t="e">
        <f>VLOOKUP($D$1&amp;D7166,定价因子!E:F,2,0)</f>
        <v>#N/A</v>
      </c>
      <c r="G7166" t="e">
        <f>VLOOKUP($F$1&amp;F7166,定价因子!E:F,2,0)</f>
        <v>#N/A</v>
      </c>
      <c r="H7166" s="104" t="e">
        <f>C7166*PRODUCT(#REF!,#REF!,G7166,,#REF!,E7166)</f>
        <v>#N/A</v>
      </c>
    </row>
    <row r="7167" spans="3:8">
      <c r="C7167" t="e">
        <f>VLOOKUP(B7167,定价因子!L:M,2,0)</f>
        <v>#N/A</v>
      </c>
      <c r="E7167" t="e">
        <f>VLOOKUP($D$1&amp;D7167,定价因子!E:F,2,0)</f>
        <v>#N/A</v>
      </c>
      <c r="G7167" t="e">
        <f>VLOOKUP($F$1&amp;F7167,定价因子!E:F,2,0)</f>
        <v>#N/A</v>
      </c>
      <c r="H7167" s="104" t="e">
        <f>C7167*PRODUCT(#REF!,#REF!,G7167,,#REF!,E7167)</f>
        <v>#N/A</v>
      </c>
    </row>
    <row r="7168" spans="3:8">
      <c r="C7168" t="e">
        <f>VLOOKUP(B7168,定价因子!L:M,2,0)</f>
        <v>#N/A</v>
      </c>
      <c r="E7168" t="e">
        <f>VLOOKUP($D$1&amp;D7168,定价因子!E:F,2,0)</f>
        <v>#N/A</v>
      </c>
      <c r="G7168" t="e">
        <f>VLOOKUP($F$1&amp;F7168,定价因子!E:F,2,0)</f>
        <v>#N/A</v>
      </c>
      <c r="H7168" s="104" t="e">
        <f>C7168*PRODUCT(#REF!,#REF!,G7168,,#REF!,E7168)</f>
        <v>#N/A</v>
      </c>
    </row>
    <row r="7169" spans="3:8">
      <c r="C7169" t="e">
        <f>VLOOKUP(B7169,定价因子!L:M,2,0)</f>
        <v>#N/A</v>
      </c>
      <c r="E7169" t="e">
        <f>VLOOKUP($D$1&amp;D7169,定价因子!E:F,2,0)</f>
        <v>#N/A</v>
      </c>
      <c r="G7169" t="e">
        <f>VLOOKUP($F$1&amp;F7169,定价因子!E:F,2,0)</f>
        <v>#N/A</v>
      </c>
      <c r="H7169" s="104" t="e">
        <f>C7169*PRODUCT(#REF!,#REF!,G7169,,#REF!,E7169)</f>
        <v>#N/A</v>
      </c>
    </row>
    <row r="7170" spans="3:8">
      <c r="C7170" t="e">
        <f>VLOOKUP(B7170,定价因子!L:M,2,0)</f>
        <v>#N/A</v>
      </c>
      <c r="E7170" t="e">
        <f>VLOOKUP($D$1&amp;D7170,定价因子!E:F,2,0)</f>
        <v>#N/A</v>
      </c>
      <c r="G7170" t="e">
        <f>VLOOKUP($F$1&amp;F7170,定价因子!E:F,2,0)</f>
        <v>#N/A</v>
      </c>
      <c r="H7170" s="104" t="e">
        <f>C7170*PRODUCT(#REF!,#REF!,G7170,,#REF!,E7170)</f>
        <v>#N/A</v>
      </c>
    </row>
    <row r="7171" spans="3:8">
      <c r="C7171" t="e">
        <f>VLOOKUP(B7171,定价因子!L:M,2,0)</f>
        <v>#N/A</v>
      </c>
      <c r="E7171" t="e">
        <f>VLOOKUP($D$1&amp;D7171,定价因子!E:F,2,0)</f>
        <v>#N/A</v>
      </c>
      <c r="G7171" t="e">
        <f>VLOOKUP($F$1&amp;F7171,定价因子!E:F,2,0)</f>
        <v>#N/A</v>
      </c>
      <c r="H7171" s="104" t="e">
        <f>C7171*PRODUCT(#REF!,#REF!,G7171,,#REF!,E7171)</f>
        <v>#N/A</v>
      </c>
    </row>
    <row r="7172" spans="3:8">
      <c r="C7172" t="e">
        <f>VLOOKUP(B7172,定价因子!L:M,2,0)</f>
        <v>#N/A</v>
      </c>
      <c r="E7172" t="e">
        <f>VLOOKUP($D$1&amp;D7172,定价因子!E:F,2,0)</f>
        <v>#N/A</v>
      </c>
      <c r="G7172" t="e">
        <f>VLOOKUP($F$1&amp;F7172,定价因子!E:F,2,0)</f>
        <v>#N/A</v>
      </c>
      <c r="H7172" s="104" t="e">
        <f>C7172*PRODUCT(#REF!,#REF!,G7172,,#REF!,E7172)</f>
        <v>#N/A</v>
      </c>
    </row>
    <row r="7173" spans="3:8">
      <c r="C7173" t="e">
        <f>VLOOKUP(B7173,定价因子!L:M,2,0)</f>
        <v>#N/A</v>
      </c>
      <c r="E7173" t="e">
        <f>VLOOKUP($D$1&amp;D7173,定价因子!E:F,2,0)</f>
        <v>#N/A</v>
      </c>
      <c r="G7173" t="e">
        <f>VLOOKUP($F$1&amp;F7173,定价因子!E:F,2,0)</f>
        <v>#N/A</v>
      </c>
      <c r="H7173" s="104" t="e">
        <f>C7173*PRODUCT(#REF!,#REF!,G7173,,#REF!,E7173)</f>
        <v>#N/A</v>
      </c>
    </row>
    <row r="7174" spans="3:8">
      <c r="C7174" t="e">
        <f>VLOOKUP(B7174,定价因子!L:M,2,0)</f>
        <v>#N/A</v>
      </c>
      <c r="E7174" t="e">
        <f>VLOOKUP($D$1&amp;D7174,定价因子!E:F,2,0)</f>
        <v>#N/A</v>
      </c>
      <c r="G7174" t="e">
        <f>VLOOKUP($F$1&amp;F7174,定价因子!E:F,2,0)</f>
        <v>#N/A</v>
      </c>
      <c r="H7174" s="104" t="e">
        <f>C7174*PRODUCT(#REF!,#REF!,G7174,,#REF!,E7174)</f>
        <v>#N/A</v>
      </c>
    </row>
    <row r="7175" spans="3:8">
      <c r="C7175" t="e">
        <f>VLOOKUP(B7175,定价因子!L:M,2,0)</f>
        <v>#N/A</v>
      </c>
      <c r="E7175" t="e">
        <f>VLOOKUP($D$1&amp;D7175,定价因子!E:F,2,0)</f>
        <v>#N/A</v>
      </c>
      <c r="G7175" t="e">
        <f>VLOOKUP($F$1&amp;F7175,定价因子!E:F,2,0)</f>
        <v>#N/A</v>
      </c>
      <c r="H7175" s="104" t="e">
        <f>C7175*PRODUCT(#REF!,#REF!,G7175,,#REF!,E7175)</f>
        <v>#N/A</v>
      </c>
    </row>
    <row r="7176" spans="3:8">
      <c r="C7176" t="e">
        <f>VLOOKUP(B7176,定价因子!L:M,2,0)</f>
        <v>#N/A</v>
      </c>
      <c r="E7176" t="e">
        <f>VLOOKUP($D$1&amp;D7176,定价因子!E:F,2,0)</f>
        <v>#N/A</v>
      </c>
      <c r="G7176" t="e">
        <f>VLOOKUP($F$1&amp;F7176,定价因子!E:F,2,0)</f>
        <v>#N/A</v>
      </c>
      <c r="H7176" s="104" t="e">
        <f>C7176*PRODUCT(#REF!,#REF!,G7176,,#REF!,E7176)</f>
        <v>#N/A</v>
      </c>
    </row>
    <row r="7177" spans="3:8">
      <c r="C7177" t="e">
        <f>VLOOKUP(B7177,定价因子!L:M,2,0)</f>
        <v>#N/A</v>
      </c>
      <c r="E7177" t="e">
        <f>VLOOKUP($D$1&amp;D7177,定价因子!E:F,2,0)</f>
        <v>#N/A</v>
      </c>
      <c r="G7177" t="e">
        <f>VLOOKUP($F$1&amp;F7177,定价因子!E:F,2,0)</f>
        <v>#N/A</v>
      </c>
      <c r="H7177" s="104" t="e">
        <f>C7177*PRODUCT(#REF!,#REF!,G7177,,#REF!,E7177)</f>
        <v>#N/A</v>
      </c>
    </row>
    <row r="7178" spans="3:8">
      <c r="C7178" t="e">
        <f>VLOOKUP(B7178,定价因子!L:M,2,0)</f>
        <v>#N/A</v>
      </c>
      <c r="E7178" t="e">
        <f>VLOOKUP($D$1&amp;D7178,定价因子!E:F,2,0)</f>
        <v>#N/A</v>
      </c>
      <c r="G7178" t="e">
        <f>VLOOKUP($F$1&amp;F7178,定价因子!E:F,2,0)</f>
        <v>#N/A</v>
      </c>
      <c r="H7178" s="104" t="e">
        <f>C7178*PRODUCT(#REF!,#REF!,G7178,,#REF!,E7178)</f>
        <v>#N/A</v>
      </c>
    </row>
    <row r="7179" spans="3:8">
      <c r="C7179" t="e">
        <f>VLOOKUP(B7179,定价因子!L:M,2,0)</f>
        <v>#N/A</v>
      </c>
      <c r="E7179" t="e">
        <f>VLOOKUP($D$1&amp;D7179,定价因子!E:F,2,0)</f>
        <v>#N/A</v>
      </c>
      <c r="G7179" t="e">
        <f>VLOOKUP($F$1&amp;F7179,定价因子!E:F,2,0)</f>
        <v>#N/A</v>
      </c>
      <c r="H7179" s="104" t="e">
        <f>C7179*PRODUCT(#REF!,#REF!,G7179,,#REF!,E7179)</f>
        <v>#N/A</v>
      </c>
    </row>
    <row r="7180" spans="3:8">
      <c r="C7180" t="e">
        <f>VLOOKUP(B7180,定价因子!L:M,2,0)</f>
        <v>#N/A</v>
      </c>
      <c r="E7180" t="e">
        <f>VLOOKUP($D$1&amp;D7180,定价因子!E:F,2,0)</f>
        <v>#N/A</v>
      </c>
      <c r="G7180" t="e">
        <f>VLOOKUP($F$1&amp;F7180,定价因子!E:F,2,0)</f>
        <v>#N/A</v>
      </c>
      <c r="H7180" s="104" t="e">
        <f>C7180*PRODUCT(#REF!,#REF!,G7180,,#REF!,E7180)</f>
        <v>#N/A</v>
      </c>
    </row>
    <row r="7181" spans="3:8">
      <c r="C7181" t="e">
        <f>VLOOKUP(B7181,定价因子!L:M,2,0)</f>
        <v>#N/A</v>
      </c>
      <c r="E7181" t="e">
        <f>VLOOKUP($D$1&amp;D7181,定价因子!E:F,2,0)</f>
        <v>#N/A</v>
      </c>
      <c r="G7181" t="e">
        <f>VLOOKUP($F$1&amp;F7181,定价因子!E:F,2,0)</f>
        <v>#N/A</v>
      </c>
      <c r="H7181" s="104" t="e">
        <f>C7181*PRODUCT(#REF!,#REF!,G7181,,#REF!,E7181)</f>
        <v>#N/A</v>
      </c>
    </row>
    <row r="7182" spans="3:8">
      <c r="C7182" t="e">
        <f>VLOOKUP(B7182,定价因子!L:M,2,0)</f>
        <v>#N/A</v>
      </c>
      <c r="E7182" t="e">
        <f>VLOOKUP($D$1&amp;D7182,定价因子!E:F,2,0)</f>
        <v>#N/A</v>
      </c>
      <c r="G7182" t="e">
        <f>VLOOKUP($F$1&amp;F7182,定价因子!E:F,2,0)</f>
        <v>#N/A</v>
      </c>
      <c r="H7182" s="104" t="e">
        <f>C7182*PRODUCT(#REF!,#REF!,G7182,,#REF!,E7182)</f>
        <v>#N/A</v>
      </c>
    </row>
    <row r="7183" spans="3:8">
      <c r="C7183" t="e">
        <f>VLOOKUP(B7183,定价因子!L:M,2,0)</f>
        <v>#N/A</v>
      </c>
      <c r="E7183" t="e">
        <f>VLOOKUP($D$1&amp;D7183,定价因子!E:F,2,0)</f>
        <v>#N/A</v>
      </c>
      <c r="G7183" t="e">
        <f>VLOOKUP($F$1&amp;F7183,定价因子!E:F,2,0)</f>
        <v>#N/A</v>
      </c>
      <c r="H7183" s="104" t="e">
        <f>C7183*PRODUCT(#REF!,#REF!,G7183,,#REF!,E7183)</f>
        <v>#N/A</v>
      </c>
    </row>
    <row r="7184" spans="3:8">
      <c r="C7184" t="e">
        <f>VLOOKUP(B7184,定价因子!L:M,2,0)</f>
        <v>#N/A</v>
      </c>
      <c r="E7184" t="e">
        <f>VLOOKUP($D$1&amp;D7184,定价因子!E:F,2,0)</f>
        <v>#N/A</v>
      </c>
      <c r="G7184" t="e">
        <f>VLOOKUP($F$1&amp;F7184,定价因子!E:F,2,0)</f>
        <v>#N/A</v>
      </c>
      <c r="H7184" s="104" t="e">
        <f>C7184*PRODUCT(#REF!,#REF!,G7184,,#REF!,E7184)</f>
        <v>#N/A</v>
      </c>
    </row>
    <row r="7185" spans="3:8">
      <c r="C7185" t="e">
        <f>VLOOKUP(B7185,定价因子!L:M,2,0)</f>
        <v>#N/A</v>
      </c>
      <c r="E7185" t="e">
        <f>VLOOKUP($D$1&amp;D7185,定价因子!E:F,2,0)</f>
        <v>#N/A</v>
      </c>
      <c r="G7185" t="e">
        <f>VLOOKUP($F$1&amp;F7185,定价因子!E:F,2,0)</f>
        <v>#N/A</v>
      </c>
      <c r="H7185" s="104" t="e">
        <f>C7185*PRODUCT(#REF!,#REF!,G7185,,#REF!,E7185)</f>
        <v>#N/A</v>
      </c>
    </row>
    <row r="7186" spans="3:8">
      <c r="C7186" t="e">
        <f>VLOOKUP(B7186,定价因子!L:M,2,0)</f>
        <v>#N/A</v>
      </c>
      <c r="E7186" t="e">
        <f>VLOOKUP($D$1&amp;D7186,定价因子!E:F,2,0)</f>
        <v>#N/A</v>
      </c>
      <c r="G7186" t="e">
        <f>VLOOKUP($F$1&amp;F7186,定价因子!E:F,2,0)</f>
        <v>#N/A</v>
      </c>
      <c r="H7186" s="104" t="e">
        <f>C7186*PRODUCT(#REF!,#REF!,G7186,,#REF!,E7186)</f>
        <v>#N/A</v>
      </c>
    </row>
    <row r="7187" spans="3:8">
      <c r="C7187" t="e">
        <f>VLOOKUP(B7187,定价因子!L:M,2,0)</f>
        <v>#N/A</v>
      </c>
      <c r="E7187" t="e">
        <f>VLOOKUP($D$1&amp;D7187,定价因子!E:F,2,0)</f>
        <v>#N/A</v>
      </c>
      <c r="G7187" t="e">
        <f>VLOOKUP($F$1&amp;F7187,定价因子!E:F,2,0)</f>
        <v>#N/A</v>
      </c>
      <c r="H7187" s="104" t="e">
        <f>C7187*PRODUCT(#REF!,#REF!,G7187,,#REF!,E7187)</f>
        <v>#N/A</v>
      </c>
    </row>
    <row r="7188" spans="3:8">
      <c r="C7188" t="e">
        <f>VLOOKUP(B7188,定价因子!L:M,2,0)</f>
        <v>#N/A</v>
      </c>
      <c r="E7188" t="e">
        <f>VLOOKUP($D$1&amp;D7188,定价因子!E:F,2,0)</f>
        <v>#N/A</v>
      </c>
      <c r="G7188" t="e">
        <f>VLOOKUP($F$1&amp;F7188,定价因子!E:F,2,0)</f>
        <v>#N/A</v>
      </c>
      <c r="H7188" s="104" t="e">
        <f>C7188*PRODUCT(#REF!,#REF!,G7188,,#REF!,E7188)</f>
        <v>#N/A</v>
      </c>
    </row>
    <row r="7189" spans="3:8">
      <c r="C7189" t="e">
        <f>VLOOKUP(B7189,定价因子!L:M,2,0)</f>
        <v>#N/A</v>
      </c>
      <c r="E7189" t="e">
        <f>VLOOKUP($D$1&amp;D7189,定价因子!E:F,2,0)</f>
        <v>#N/A</v>
      </c>
      <c r="G7189" t="e">
        <f>VLOOKUP($F$1&amp;F7189,定价因子!E:F,2,0)</f>
        <v>#N/A</v>
      </c>
      <c r="H7189" s="104" t="e">
        <f>C7189*PRODUCT(#REF!,#REF!,G7189,,#REF!,E7189)</f>
        <v>#N/A</v>
      </c>
    </row>
    <row r="7190" spans="3:8">
      <c r="C7190" t="e">
        <f>VLOOKUP(B7190,定价因子!L:M,2,0)</f>
        <v>#N/A</v>
      </c>
      <c r="E7190" t="e">
        <f>VLOOKUP($D$1&amp;D7190,定价因子!E:F,2,0)</f>
        <v>#N/A</v>
      </c>
      <c r="G7190" t="e">
        <f>VLOOKUP($F$1&amp;F7190,定价因子!E:F,2,0)</f>
        <v>#N/A</v>
      </c>
      <c r="H7190" s="104" t="e">
        <f>C7190*PRODUCT(#REF!,#REF!,G7190,,#REF!,E7190)</f>
        <v>#N/A</v>
      </c>
    </row>
    <row r="7191" spans="3:8">
      <c r="C7191" t="e">
        <f>VLOOKUP(B7191,定价因子!L:M,2,0)</f>
        <v>#N/A</v>
      </c>
      <c r="E7191" t="e">
        <f>VLOOKUP($D$1&amp;D7191,定价因子!E:F,2,0)</f>
        <v>#N/A</v>
      </c>
      <c r="G7191" t="e">
        <f>VLOOKUP($F$1&amp;F7191,定价因子!E:F,2,0)</f>
        <v>#N/A</v>
      </c>
      <c r="H7191" s="104" t="e">
        <f>C7191*PRODUCT(#REF!,#REF!,G7191,,#REF!,E7191)</f>
        <v>#N/A</v>
      </c>
    </row>
    <row r="7192" spans="3:8">
      <c r="C7192" t="e">
        <f>VLOOKUP(B7192,定价因子!L:M,2,0)</f>
        <v>#N/A</v>
      </c>
      <c r="E7192" t="e">
        <f>VLOOKUP($D$1&amp;D7192,定价因子!E:F,2,0)</f>
        <v>#N/A</v>
      </c>
      <c r="G7192" t="e">
        <f>VLOOKUP($F$1&amp;F7192,定价因子!E:F,2,0)</f>
        <v>#N/A</v>
      </c>
      <c r="H7192" s="104" t="e">
        <f>C7192*PRODUCT(#REF!,#REF!,G7192,,#REF!,E7192)</f>
        <v>#N/A</v>
      </c>
    </row>
    <row r="7193" spans="3:8">
      <c r="C7193" t="e">
        <f>VLOOKUP(B7193,定价因子!L:M,2,0)</f>
        <v>#N/A</v>
      </c>
      <c r="E7193" t="e">
        <f>VLOOKUP($D$1&amp;D7193,定价因子!E:F,2,0)</f>
        <v>#N/A</v>
      </c>
      <c r="G7193" t="e">
        <f>VLOOKUP($F$1&amp;F7193,定价因子!E:F,2,0)</f>
        <v>#N/A</v>
      </c>
      <c r="H7193" s="104" t="e">
        <f>C7193*PRODUCT(#REF!,#REF!,G7193,,#REF!,E7193)</f>
        <v>#N/A</v>
      </c>
    </row>
    <row r="7194" spans="3:8">
      <c r="C7194" t="e">
        <f>VLOOKUP(B7194,定价因子!L:M,2,0)</f>
        <v>#N/A</v>
      </c>
      <c r="E7194" t="e">
        <f>VLOOKUP($D$1&amp;D7194,定价因子!E:F,2,0)</f>
        <v>#N/A</v>
      </c>
      <c r="G7194" t="e">
        <f>VLOOKUP($F$1&amp;F7194,定价因子!E:F,2,0)</f>
        <v>#N/A</v>
      </c>
      <c r="H7194" s="104" t="e">
        <f>C7194*PRODUCT(#REF!,#REF!,G7194,,#REF!,E7194)</f>
        <v>#N/A</v>
      </c>
    </row>
    <row r="7195" spans="3:8">
      <c r="C7195" t="e">
        <f>VLOOKUP(B7195,定价因子!L:M,2,0)</f>
        <v>#N/A</v>
      </c>
      <c r="E7195" t="e">
        <f>VLOOKUP($D$1&amp;D7195,定价因子!E:F,2,0)</f>
        <v>#N/A</v>
      </c>
      <c r="G7195" t="e">
        <f>VLOOKUP($F$1&amp;F7195,定价因子!E:F,2,0)</f>
        <v>#N/A</v>
      </c>
      <c r="H7195" s="104" t="e">
        <f>C7195*PRODUCT(#REF!,#REF!,G7195,,#REF!,E7195)</f>
        <v>#N/A</v>
      </c>
    </row>
    <row r="7196" spans="3:8">
      <c r="C7196" t="e">
        <f>VLOOKUP(B7196,定价因子!L:M,2,0)</f>
        <v>#N/A</v>
      </c>
      <c r="E7196" t="e">
        <f>VLOOKUP($D$1&amp;D7196,定价因子!E:F,2,0)</f>
        <v>#N/A</v>
      </c>
      <c r="G7196" t="e">
        <f>VLOOKUP($F$1&amp;F7196,定价因子!E:F,2,0)</f>
        <v>#N/A</v>
      </c>
      <c r="H7196" s="104" t="e">
        <f>C7196*PRODUCT(#REF!,#REF!,G7196,,#REF!,E7196)</f>
        <v>#N/A</v>
      </c>
    </row>
    <row r="7197" spans="3:8">
      <c r="C7197" t="e">
        <f>VLOOKUP(B7197,定价因子!L:M,2,0)</f>
        <v>#N/A</v>
      </c>
      <c r="E7197" t="e">
        <f>VLOOKUP($D$1&amp;D7197,定价因子!E:F,2,0)</f>
        <v>#N/A</v>
      </c>
      <c r="G7197" t="e">
        <f>VLOOKUP($F$1&amp;F7197,定价因子!E:F,2,0)</f>
        <v>#N/A</v>
      </c>
      <c r="H7197" s="104" t="e">
        <f>C7197*PRODUCT(#REF!,#REF!,G7197,,#REF!,E7197)</f>
        <v>#N/A</v>
      </c>
    </row>
    <row r="7198" spans="3:8">
      <c r="C7198" t="e">
        <f>VLOOKUP(B7198,定价因子!L:M,2,0)</f>
        <v>#N/A</v>
      </c>
      <c r="E7198" t="e">
        <f>VLOOKUP($D$1&amp;D7198,定价因子!E:F,2,0)</f>
        <v>#N/A</v>
      </c>
      <c r="G7198" t="e">
        <f>VLOOKUP($F$1&amp;F7198,定价因子!E:F,2,0)</f>
        <v>#N/A</v>
      </c>
      <c r="H7198" s="104" t="e">
        <f>C7198*PRODUCT(#REF!,#REF!,G7198,,#REF!,E7198)</f>
        <v>#N/A</v>
      </c>
    </row>
    <row r="7199" spans="3:8">
      <c r="C7199" t="e">
        <f>VLOOKUP(B7199,定价因子!L:M,2,0)</f>
        <v>#N/A</v>
      </c>
      <c r="E7199" t="e">
        <f>VLOOKUP($D$1&amp;D7199,定价因子!E:F,2,0)</f>
        <v>#N/A</v>
      </c>
      <c r="G7199" t="e">
        <f>VLOOKUP($F$1&amp;F7199,定价因子!E:F,2,0)</f>
        <v>#N/A</v>
      </c>
      <c r="H7199" s="104" t="e">
        <f>C7199*PRODUCT(#REF!,#REF!,G7199,,#REF!,E7199)</f>
        <v>#N/A</v>
      </c>
    </row>
    <row r="7200" spans="3:8">
      <c r="C7200" t="e">
        <f>VLOOKUP(B7200,定价因子!L:M,2,0)</f>
        <v>#N/A</v>
      </c>
      <c r="E7200" t="e">
        <f>VLOOKUP($D$1&amp;D7200,定价因子!E:F,2,0)</f>
        <v>#N/A</v>
      </c>
      <c r="G7200" t="e">
        <f>VLOOKUP($F$1&amp;F7200,定价因子!E:F,2,0)</f>
        <v>#N/A</v>
      </c>
      <c r="H7200" s="104" t="e">
        <f>C7200*PRODUCT(#REF!,#REF!,G7200,,#REF!,E7200)</f>
        <v>#N/A</v>
      </c>
    </row>
    <row r="7201" spans="3:8">
      <c r="C7201" t="e">
        <f>VLOOKUP(B7201,定价因子!L:M,2,0)</f>
        <v>#N/A</v>
      </c>
      <c r="E7201" t="e">
        <f>VLOOKUP($D$1&amp;D7201,定价因子!E:F,2,0)</f>
        <v>#N/A</v>
      </c>
      <c r="G7201" t="e">
        <f>VLOOKUP($F$1&amp;F7201,定价因子!E:F,2,0)</f>
        <v>#N/A</v>
      </c>
      <c r="H7201" s="104" t="e">
        <f>C7201*PRODUCT(#REF!,#REF!,G7201,,#REF!,E7201)</f>
        <v>#N/A</v>
      </c>
    </row>
    <row r="7202" spans="3:8">
      <c r="C7202" t="e">
        <f>VLOOKUP(B7202,定价因子!L:M,2,0)</f>
        <v>#N/A</v>
      </c>
      <c r="E7202" t="e">
        <f>VLOOKUP($D$1&amp;D7202,定价因子!E:F,2,0)</f>
        <v>#N/A</v>
      </c>
      <c r="G7202" t="e">
        <f>VLOOKUP($F$1&amp;F7202,定价因子!E:F,2,0)</f>
        <v>#N/A</v>
      </c>
      <c r="H7202" s="104" t="e">
        <f>C7202*PRODUCT(#REF!,#REF!,G7202,,#REF!,E7202)</f>
        <v>#N/A</v>
      </c>
    </row>
    <row r="7203" spans="3:8">
      <c r="C7203" t="e">
        <f>VLOOKUP(B7203,定价因子!L:M,2,0)</f>
        <v>#N/A</v>
      </c>
      <c r="E7203" t="e">
        <f>VLOOKUP($D$1&amp;D7203,定价因子!E:F,2,0)</f>
        <v>#N/A</v>
      </c>
      <c r="G7203" t="e">
        <f>VLOOKUP($F$1&amp;F7203,定价因子!E:F,2,0)</f>
        <v>#N/A</v>
      </c>
      <c r="H7203" s="104" t="e">
        <f>C7203*PRODUCT(#REF!,#REF!,G7203,,#REF!,E7203)</f>
        <v>#N/A</v>
      </c>
    </row>
    <row r="7204" spans="3:8">
      <c r="C7204" t="e">
        <f>VLOOKUP(B7204,定价因子!L:M,2,0)</f>
        <v>#N/A</v>
      </c>
      <c r="E7204" t="e">
        <f>VLOOKUP($D$1&amp;D7204,定价因子!E:F,2,0)</f>
        <v>#N/A</v>
      </c>
      <c r="G7204" t="e">
        <f>VLOOKUP($F$1&amp;F7204,定价因子!E:F,2,0)</f>
        <v>#N/A</v>
      </c>
      <c r="H7204" s="104" t="e">
        <f>C7204*PRODUCT(#REF!,#REF!,G7204,,#REF!,E7204)</f>
        <v>#N/A</v>
      </c>
    </row>
    <row r="7205" spans="3:8">
      <c r="C7205" t="e">
        <f>VLOOKUP(B7205,定价因子!L:M,2,0)</f>
        <v>#N/A</v>
      </c>
      <c r="E7205" t="e">
        <f>VLOOKUP($D$1&amp;D7205,定价因子!E:F,2,0)</f>
        <v>#N/A</v>
      </c>
      <c r="G7205" t="e">
        <f>VLOOKUP($F$1&amp;F7205,定价因子!E:F,2,0)</f>
        <v>#N/A</v>
      </c>
      <c r="H7205" s="104" t="e">
        <f>C7205*PRODUCT(#REF!,#REF!,G7205,,#REF!,E7205)</f>
        <v>#N/A</v>
      </c>
    </row>
    <row r="7206" spans="3:8">
      <c r="C7206" t="e">
        <f>VLOOKUP(B7206,定价因子!L:M,2,0)</f>
        <v>#N/A</v>
      </c>
      <c r="E7206" t="e">
        <f>VLOOKUP($D$1&amp;D7206,定价因子!E:F,2,0)</f>
        <v>#N/A</v>
      </c>
      <c r="G7206" t="e">
        <f>VLOOKUP($F$1&amp;F7206,定价因子!E:F,2,0)</f>
        <v>#N/A</v>
      </c>
      <c r="H7206" s="104" t="e">
        <f>C7206*PRODUCT(#REF!,#REF!,G7206,,#REF!,E7206)</f>
        <v>#N/A</v>
      </c>
    </row>
    <row r="7207" spans="3:8">
      <c r="C7207" t="e">
        <f>VLOOKUP(B7207,定价因子!L:M,2,0)</f>
        <v>#N/A</v>
      </c>
      <c r="E7207" t="e">
        <f>VLOOKUP($D$1&amp;D7207,定价因子!E:F,2,0)</f>
        <v>#N/A</v>
      </c>
      <c r="G7207" t="e">
        <f>VLOOKUP($F$1&amp;F7207,定价因子!E:F,2,0)</f>
        <v>#N/A</v>
      </c>
      <c r="H7207" s="104" t="e">
        <f>C7207*PRODUCT(#REF!,#REF!,G7207,,#REF!,E7207)</f>
        <v>#N/A</v>
      </c>
    </row>
    <row r="7208" spans="3:8">
      <c r="C7208" t="e">
        <f>VLOOKUP(B7208,定价因子!L:M,2,0)</f>
        <v>#N/A</v>
      </c>
      <c r="E7208" t="e">
        <f>VLOOKUP($D$1&amp;D7208,定价因子!E:F,2,0)</f>
        <v>#N/A</v>
      </c>
      <c r="G7208" t="e">
        <f>VLOOKUP($F$1&amp;F7208,定价因子!E:F,2,0)</f>
        <v>#N/A</v>
      </c>
      <c r="H7208" s="104" t="e">
        <f>C7208*PRODUCT(#REF!,#REF!,G7208,,#REF!,E7208)</f>
        <v>#N/A</v>
      </c>
    </row>
    <row r="7209" spans="3:8">
      <c r="C7209" t="e">
        <f>VLOOKUP(B7209,定价因子!L:M,2,0)</f>
        <v>#N/A</v>
      </c>
      <c r="E7209" t="e">
        <f>VLOOKUP($D$1&amp;D7209,定价因子!E:F,2,0)</f>
        <v>#N/A</v>
      </c>
      <c r="G7209" t="e">
        <f>VLOOKUP($F$1&amp;F7209,定价因子!E:F,2,0)</f>
        <v>#N/A</v>
      </c>
      <c r="H7209" s="104" t="e">
        <f>C7209*PRODUCT(#REF!,#REF!,G7209,,#REF!,E7209)</f>
        <v>#N/A</v>
      </c>
    </row>
    <row r="7210" spans="3:8">
      <c r="C7210" t="e">
        <f>VLOOKUP(B7210,定价因子!L:M,2,0)</f>
        <v>#N/A</v>
      </c>
      <c r="E7210" t="e">
        <f>VLOOKUP($D$1&amp;D7210,定价因子!E:F,2,0)</f>
        <v>#N/A</v>
      </c>
      <c r="G7210" t="e">
        <f>VLOOKUP($F$1&amp;F7210,定价因子!E:F,2,0)</f>
        <v>#N/A</v>
      </c>
      <c r="H7210" s="104" t="e">
        <f>C7210*PRODUCT(#REF!,#REF!,G7210,,#REF!,E7210)</f>
        <v>#N/A</v>
      </c>
    </row>
    <row r="7211" spans="3:8">
      <c r="C7211" t="e">
        <f>VLOOKUP(B7211,定价因子!L:M,2,0)</f>
        <v>#N/A</v>
      </c>
      <c r="E7211" t="e">
        <f>VLOOKUP($D$1&amp;D7211,定价因子!E:F,2,0)</f>
        <v>#N/A</v>
      </c>
      <c r="G7211" t="e">
        <f>VLOOKUP($F$1&amp;F7211,定价因子!E:F,2,0)</f>
        <v>#N/A</v>
      </c>
      <c r="H7211" s="104" t="e">
        <f>C7211*PRODUCT(#REF!,#REF!,G7211,,#REF!,E7211)</f>
        <v>#N/A</v>
      </c>
    </row>
    <row r="7212" spans="3:8">
      <c r="C7212" t="e">
        <f>VLOOKUP(B7212,定价因子!L:M,2,0)</f>
        <v>#N/A</v>
      </c>
      <c r="E7212" t="e">
        <f>VLOOKUP($D$1&amp;D7212,定价因子!E:F,2,0)</f>
        <v>#N/A</v>
      </c>
      <c r="G7212" t="e">
        <f>VLOOKUP($F$1&amp;F7212,定价因子!E:F,2,0)</f>
        <v>#N/A</v>
      </c>
      <c r="H7212" s="104" t="e">
        <f>C7212*PRODUCT(#REF!,#REF!,G7212,,#REF!,E7212)</f>
        <v>#N/A</v>
      </c>
    </row>
    <row r="7213" spans="3:8">
      <c r="C7213" t="e">
        <f>VLOOKUP(B7213,定价因子!L:M,2,0)</f>
        <v>#N/A</v>
      </c>
      <c r="E7213" t="e">
        <f>VLOOKUP($D$1&amp;D7213,定价因子!E:F,2,0)</f>
        <v>#N/A</v>
      </c>
      <c r="G7213" t="e">
        <f>VLOOKUP($F$1&amp;F7213,定价因子!E:F,2,0)</f>
        <v>#N/A</v>
      </c>
      <c r="H7213" s="104" t="e">
        <f>C7213*PRODUCT(#REF!,#REF!,G7213,,#REF!,E7213)</f>
        <v>#N/A</v>
      </c>
    </row>
    <row r="7214" spans="3:8">
      <c r="C7214" t="e">
        <f>VLOOKUP(B7214,定价因子!L:M,2,0)</f>
        <v>#N/A</v>
      </c>
      <c r="E7214" t="e">
        <f>VLOOKUP($D$1&amp;D7214,定价因子!E:F,2,0)</f>
        <v>#N/A</v>
      </c>
      <c r="G7214" t="e">
        <f>VLOOKUP($F$1&amp;F7214,定价因子!E:F,2,0)</f>
        <v>#N/A</v>
      </c>
      <c r="H7214" s="104" t="e">
        <f>C7214*PRODUCT(#REF!,#REF!,G7214,,#REF!,E7214)</f>
        <v>#N/A</v>
      </c>
    </row>
    <row r="7215" spans="3:8">
      <c r="C7215" t="e">
        <f>VLOOKUP(B7215,定价因子!L:M,2,0)</f>
        <v>#N/A</v>
      </c>
      <c r="E7215" t="e">
        <f>VLOOKUP($D$1&amp;D7215,定价因子!E:F,2,0)</f>
        <v>#N/A</v>
      </c>
      <c r="G7215" t="e">
        <f>VLOOKUP($F$1&amp;F7215,定价因子!E:F,2,0)</f>
        <v>#N/A</v>
      </c>
      <c r="H7215" s="104" t="e">
        <f>C7215*PRODUCT(#REF!,#REF!,G7215,,#REF!,E7215)</f>
        <v>#N/A</v>
      </c>
    </row>
    <row r="7216" spans="3:8">
      <c r="C7216" t="e">
        <f>VLOOKUP(B7216,定价因子!L:M,2,0)</f>
        <v>#N/A</v>
      </c>
      <c r="E7216" t="e">
        <f>VLOOKUP($D$1&amp;D7216,定价因子!E:F,2,0)</f>
        <v>#N/A</v>
      </c>
      <c r="G7216" t="e">
        <f>VLOOKUP($F$1&amp;F7216,定价因子!E:F,2,0)</f>
        <v>#N/A</v>
      </c>
      <c r="H7216" s="104" t="e">
        <f>C7216*PRODUCT(#REF!,#REF!,G7216,,#REF!,E7216)</f>
        <v>#N/A</v>
      </c>
    </row>
    <row r="7217" spans="3:8">
      <c r="C7217" t="e">
        <f>VLOOKUP(B7217,定价因子!L:M,2,0)</f>
        <v>#N/A</v>
      </c>
      <c r="E7217" t="e">
        <f>VLOOKUP($D$1&amp;D7217,定价因子!E:F,2,0)</f>
        <v>#N/A</v>
      </c>
      <c r="G7217" t="e">
        <f>VLOOKUP($F$1&amp;F7217,定价因子!E:F,2,0)</f>
        <v>#N/A</v>
      </c>
      <c r="H7217" s="104" t="e">
        <f>C7217*PRODUCT(#REF!,#REF!,G7217,,#REF!,E7217)</f>
        <v>#N/A</v>
      </c>
    </row>
    <row r="7218" spans="3:8">
      <c r="C7218" t="e">
        <f>VLOOKUP(B7218,定价因子!L:M,2,0)</f>
        <v>#N/A</v>
      </c>
      <c r="E7218" t="e">
        <f>VLOOKUP($D$1&amp;D7218,定价因子!E:F,2,0)</f>
        <v>#N/A</v>
      </c>
      <c r="G7218" t="e">
        <f>VLOOKUP($F$1&amp;F7218,定价因子!E:F,2,0)</f>
        <v>#N/A</v>
      </c>
      <c r="H7218" s="104" t="e">
        <f>C7218*PRODUCT(#REF!,#REF!,G7218,,#REF!,E7218)</f>
        <v>#N/A</v>
      </c>
    </row>
    <row r="7219" spans="3:8">
      <c r="C7219" t="e">
        <f>VLOOKUP(B7219,定价因子!L:M,2,0)</f>
        <v>#N/A</v>
      </c>
      <c r="E7219" t="e">
        <f>VLOOKUP($D$1&amp;D7219,定价因子!E:F,2,0)</f>
        <v>#N/A</v>
      </c>
      <c r="G7219" t="e">
        <f>VLOOKUP($F$1&amp;F7219,定价因子!E:F,2,0)</f>
        <v>#N/A</v>
      </c>
      <c r="H7219" s="104" t="e">
        <f>C7219*PRODUCT(#REF!,#REF!,G7219,,#REF!,E7219)</f>
        <v>#N/A</v>
      </c>
    </row>
    <row r="7220" spans="3:8">
      <c r="C7220" t="e">
        <f>VLOOKUP(B7220,定价因子!L:M,2,0)</f>
        <v>#N/A</v>
      </c>
      <c r="E7220" t="e">
        <f>VLOOKUP($D$1&amp;D7220,定价因子!E:F,2,0)</f>
        <v>#N/A</v>
      </c>
      <c r="G7220" t="e">
        <f>VLOOKUP($F$1&amp;F7220,定价因子!E:F,2,0)</f>
        <v>#N/A</v>
      </c>
      <c r="H7220" s="104" t="e">
        <f>C7220*PRODUCT(#REF!,#REF!,G7220,,#REF!,E7220)</f>
        <v>#N/A</v>
      </c>
    </row>
    <row r="7221" spans="3:8">
      <c r="C7221" t="e">
        <f>VLOOKUP(B7221,定价因子!L:M,2,0)</f>
        <v>#N/A</v>
      </c>
      <c r="E7221" t="e">
        <f>VLOOKUP($D$1&amp;D7221,定价因子!E:F,2,0)</f>
        <v>#N/A</v>
      </c>
      <c r="G7221" t="e">
        <f>VLOOKUP($F$1&amp;F7221,定价因子!E:F,2,0)</f>
        <v>#N/A</v>
      </c>
      <c r="H7221" s="104" t="e">
        <f>C7221*PRODUCT(#REF!,#REF!,G7221,,#REF!,E7221)</f>
        <v>#N/A</v>
      </c>
    </row>
    <row r="7222" spans="3:8">
      <c r="C7222" t="e">
        <f>VLOOKUP(B7222,定价因子!L:M,2,0)</f>
        <v>#N/A</v>
      </c>
      <c r="E7222" t="e">
        <f>VLOOKUP($D$1&amp;D7222,定价因子!E:F,2,0)</f>
        <v>#N/A</v>
      </c>
      <c r="G7222" t="e">
        <f>VLOOKUP($F$1&amp;F7222,定价因子!E:F,2,0)</f>
        <v>#N/A</v>
      </c>
      <c r="H7222" s="104" t="e">
        <f>C7222*PRODUCT(#REF!,#REF!,G7222,,#REF!,E7222)</f>
        <v>#N/A</v>
      </c>
    </row>
    <row r="7223" spans="3:8">
      <c r="C7223" t="e">
        <f>VLOOKUP(B7223,定价因子!L:M,2,0)</f>
        <v>#N/A</v>
      </c>
      <c r="E7223" t="e">
        <f>VLOOKUP($D$1&amp;D7223,定价因子!E:F,2,0)</f>
        <v>#N/A</v>
      </c>
      <c r="G7223" t="e">
        <f>VLOOKUP($F$1&amp;F7223,定价因子!E:F,2,0)</f>
        <v>#N/A</v>
      </c>
      <c r="H7223" s="104" t="e">
        <f>C7223*PRODUCT(#REF!,#REF!,G7223,,#REF!,E7223)</f>
        <v>#N/A</v>
      </c>
    </row>
    <row r="7224" spans="3:8">
      <c r="C7224" t="e">
        <f>VLOOKUP(B7224,定价因子!L:M,2,0)</f>
        <v>#N/A</v>
      </c>
      <c r="E7224" t="e">
        <f>VLOOKUP($D$1&amp;D7224,定价因子!E:F,2,0)</f>
        <v>#N/A</v>
      </c>
      <c r="G7224" t="e">
        <f>VLOOKUP($F$1&amp;F7224,定价因子!E:F,2,0)</f>
        <v>#N/A</v>
      </c>
      <c r="H7224" s="104" t="e">
        <f>C7224*PRODUCT(#REF!,#REF!,G7224,,#REF!,E7224)</f>
        <v>#N/A</v>
      </c>
    </row>
    <row r="7225" spans="3:8">
      <c r="C7225" t="e">
        <f>VLOOKUP(B7225,定价因子!L:M,2,0)</f>
        <v>#N/A</v>
      </c>
      <c r="E7225" t="e">
        <f>VLOOKUP($D$1&amp;D7225,定价因子!E:F,2,0)</f>
        <v>#N/A</v>
      </c>
      <c r="G7225" t="e">
        <f>VLOOKUP($F$1&amp;F7225,定价因子!E:F,2,0)</f>
        <v>#N/A</v>
      </c>
      <c r="H7225" s="104" t="e">
        <f>C7225*PRODUCT(#REF!,#REF!,G7225,,#REF!,E7225)</f>
        <v>#N/A</v>
      </c>
    </row>
    <row r="7226" spans="3:8">
      <c r="C7226" t="e">
        <f>VLOOKUP(B7226,定价因子!L:M,2,0)</f>
        <v>#N/A</v>
      </c>
      <c r="E7226" t="e">
        <f>VLOOKUP($D$1&amp;D7226,定价因子!E:F,2,0)</f>
        <v>#N/A</v>
      </c>
      <c r="G7226" t="e">
        <f>VLOOKUP($F$1&amp;F7226,定价因子!E:F,2,0)</f>
        <v>#N/A</v>
      </c>
      <c r="H7226" s="104" t="e">
        <f>C7226*PRODUCT(#REF!,#REF!,G7226,,#REF!,E7226)</f>
        <v>#N/A</v>
      </c>
    </row>
    <row r="7227" spans="3:8">
      <c r="C7227" t="e">
        <f>VLOOKUP(B7227,定价因子!L:M,2,0)</f>
        <v>#N/A</v>
      </c>
      <c r="E7227" t="e">
        <f>VLOOKUP($D$1&amp;D7227,定价因子!E:F,2,0)</f>
        <v>#N/A</v>
      </c>
      <c r="G7227" t="e">
        <f>VLOOKUP($F$1&amp;F7227,定价因子!E:F,2,0)</f>
        <v>#N/A</v>
      </c>
      <c r="H7227" s="104" t="e">
        <f>C7227*PRODUCT(#REF!,#REF!,G7227,,#REF!,E7227)</f>
        <v>#N/A</v>
      </c>
    </row>
    <row r="7228" spans="3:8">
      <c r="C7228" t="e">
        <f>VLOOKUP(B7228,定价因子!L:M,2,0)</f>
        <v>#N/A</v>
      </c>
      <c r="E7228" t="e">
        <f>VLOOKUP($D$1&amp;D7228,定价因子!E:F,2,0)</f>
        <v>#N/A</v>
      </c>
      <c r="G7228" t="e">
        <f>VLOOKUP($F$1&amp;F7228,定价因子!E:F,2,0)</f>
        <v>#N/A</v>
      </c>
      <c r="H7228" s="104" t="e">
        <f>C7228*PRODUCT(#REF!,#REF!,G7228,,#REF!,E7228)</f>
        <v>#N/A</v>
      </c>
    </row>
    <row r="7229" spans="3:8">
      <c r="C7229" t="e">
        <f>VLOOKUP(B7229,定价因子!L:M,2,0)</f>
        <v>#N/A</v>
      </c>
      <c r="E7229" t="e">
        <f>VLOOKUP($D$1&amp;D7229,定价因子!E:F,2,0)</f>
        <v>#N/A</v>
      </c>
      <c r="G7229" t="e">
        <f>VLOOKUP($F$1&amp;F7229,定价因子!E:F,2,0)</f>
        <v>#N/A</v>
      </c>
      <c r="H7229" s="104" t="e">
        <f>C7229*PRODUCT(#REF!,#REF!,G7229,,#REF!,E7229)</f>
        <v>#N/A</v>
      </c>
    </row>
    <row r="7230" spans="3:8">
      <c r="C7230" t="e">
        <f>VLOOKUP(B7230,定价因子!L:M,2,0)</f>
        <v>#N/A</v>
      </c>
      <c r="E7230" t="e">
        <f>VLOOKUP($D$1&amp;D7230,定价因子!E:F,2,0)</f>
        <v>#N/A</v>
      </c>
      <c r="G7230" t="e">
        <f>VLOOKUP($F$1&amp;F7230,定价因子!E:F,2,0)</f>
        <v>#N/A</v>
      </c>
      <c r="H7230" s="104" t="e">
        <f>C7230*PRODUCT(#REF!,#REF!,G7230,,#REF!,E7230)</f>
        <v>#N/A</v>
      </c>
    </row>
    <row r="7231" spans="3:8">
      <c r="C7231" t="e">
        <f>VLOOKUP(B7231,定价因子!L:M,2,0)</f>
        <v>#N/A</v>
      </c>
      <c r="E7231" t="e">
        <f>VLOOKUP($D$1&amp;D7231,定价因子!E:F,2,0)</f>
        <v>#N/A</v>
      </c>
      <c r="G7231" t="e">
        <f>VLOOKUP($F$1&amp;F7231,定价因子!E:F,2,0)</f>
        <v>#N/A</v>
      </c>
      <c r="H7231" s="104" t="e">
        <f>C7231*PRODUCT(#REF!,#REF!,G7231,,#REF!,E7231)</f>
        <v>#N/A</v>
      </c>
    </row>
    <row r="7232" spans="3:8">
      <c r="C7232" t="e">
        <f>VLOOKUP(B7232,定价因子!L:M,2,0)</f>
        <v>#N/A</v>
      </c>
      <c r="E7232" t="e">
        <f>VLOOKUP($D$1&amp;D7232,定价因子!E:F,2,0)</f>
        <v>#N/A</v>
      </c>
      <c r="G7232" t="e">
        <f>VLOOKUP($F$1&amp;F7232,定价因子!E:F,2,0)</f>
        <v>#N/A</v>
      </c>
      <c r="H7232" s="104" t="e">
        <f>C7232*PRODUCT(#REF!,#REF!,G7232,,#REF!,E7232)</f>
        <v>#N/A</v>
      </c>
    </row>
    <row r="7233" spans="3:8">
      <c r="C7233" t="e">
        <f>VLOOKUP(B7233,定价因子!L:M,2,0)</f>
        <v>#N/A</v>
      </c>
      <c r="E7233" t="e">
        <f>VLOOKUP($D$1&amp;D7233,定价因子!E:F,2,0)</f>
        <v>#N/A</v>
      </c>
      <c r="G7233" t="e">
        <f>VLOOKUP($F$1&amp;F7233,定价因子!E:F,2,0)</f>
        <v>#N/A</v>
      </c>
      <c r="H7233" s="104" t="e">
        <f>C7233*PRODUCT(#REF!,#REF!,G7233,,#REF!,E7233)</f>
        <v>#N/A</v>
      </c>
    </row>
    <row r="7234" spans="3:8">
      <c r="C7234" t="e">
        <f>VLOOKUP(B7234,定价因子!L:M,2,0)</f>
        <v>#N/A</v>
      </c>
      <c r="E7234" t="e">
        <f>VLOOKUP($D$1&amp;D7234,定价因子!E:F,2,0)</f>
        <v>#N/A</v>
      </c>
      <c r="G7234" t="e">
        <f>VLOOKUP($F$1&amp;F7234,定价因子!E:F,2,0)</f>
        <v>#N/A</v>
      </c>
      <c r="H7234" s="104" t="e">
        <f>C7234*PRODUCT(#REF!,#REF!,G7234,,#REF!,E7234)</f>
        <v>#N/A</v>
      </c>
    </row>
    <row r="7235" spans="3:8">
      <c r="C7235" t="e">
        <f>VLOOKUP(B7235,定价因子!L:M,2,0)</f>
        <v>#N/A</v>
      </c>
      <c r="E7235" t="e">
        <f>VLOOKUP($D$1&amp;D7235,定价因子!E:F,2,0)</f>
        <v>#N/A</v>
      </c>
      <c r="G7235" t="e">
        <f>VLOOKUP($F$1&amp;F7235,定价因子!E:F,2,0)</f>
        <v>#N/A</v>
      </c>
      <c r="H7235" s="104" t="e">
        <f>C7235*PRODUCT(#REF!,#REF!,G7235,,#REF!,E7235)</f>
        <v>#N/A</v>
      </c>
    </row>
    <row r="7236" spans="3:8">
      <c r="C7236" t="e">
        <f>VLOOKUP(B7236,定价因子!L:M,2,0)</f>
        <v>#N/A</v>
      </c>
      <c r="E7236" t="e">
        <f>VLOOKUP($D$1&amp;D7236,定价因子!E:F,2,0)</f>
        <v>#N/A</v>
      </c>
      <c r="G7236" t="e">
        <f>VLOOKUP($F$1&amp;F7236,定价因子!E:F,2,0)</f>
        <v>#N/A</v>
      </c>
      <c r="H7236" s="104" t="e">
        <f>C7236*PRODUCT(#REF!,#REF!,G7236,,#REF!,E7236)</f>
        <v>#N/A</v>
      </c>
    </row>
    <row r="7237" spans="3:8">
      <c r="C7237" t="e">
        <f>VLOOKUP(B7237,定价因子!L:M,2,0)</f>
        <v>#N/A</v>
      </c>
      <c r="E7237" t="e">
        <f>VLOOKUP($D$1&amp;D7237,定价因子!E:F,2,0)</f>
        <v>#N/A</v>
      </c>
      <c r="G7237" t="e">
        <f>VLOOKUP($F$1&amp;F7237,定价因子!E:F,2,0)</f>
        <v>#N/A</v>
      </c>
      <c r="H7237" s="104" t="e">
        <f>C7237*PRODUCT(#REF!,#REF!,G7237,,#REF!,E7237)</f>
        <v>#N/A</v>
      </c>
    </row>
    <row r="7238" spans="3:8">
      <c r="C7238" t="e">
        <f>VLOOKUP(B7238,定价因子!L:M,2,0)</f>
        <v>#N/A</v>
      </c>
      <c r="E7238" t="e">
        <f>VLOOKUP($D$1&amp;D7238,定价因子!E:F,2,0)</f>
        <v>#N/A</v>
      </c>
      <c r="G7238" t="e">
        <f>VLOOKUP($F$1&amp;F7238,定价因子!E:F,2,0)</f>
        <v>#N/A</v>
      </c>
      <c r="H7238" s="104" t="e">
        <f>C7238*PRODUCT(#REF!,#REF!,G7238,,#REF!,E7238)</f>
        <v>#N/A</v>
      </c>
    </row>
    <row r="7239" spans="3:8">
      <c r="C7239" t="e">
        <f>VLOOKUP(B7239,定价因子!L:M,2,0)</f>
        <v>#N/A</v>
      </c>
      <c r="E7239" t="e">
        <f>VLOOKUP($D$1&amp;D7239,定价因子!E:F,2,0)</f>
        <v>#N/A</v>
      </c>
      <c r="G7239" t="e">
        <f>VLOOKUP($F$1&amp;F7239,定价因子!E:F,2,0)</f>
        <v>#N/A</v>
      </c>
      <c r="H7239" s="104" t="e">
        <f>C7239*PRODUCT(#REF!,#REF!,G7239,,#REF!,E7239)</f>
        <v>#N/A</v>
      </c>
    </row>
    <row r="7240" spans="3:8">
      <c r="C7240" t="e">
        <f>VLOOKUP(B7240,定价因子!L:M,2,0)</f>
        <v>#N/A</v>
      </c>
      <c r="E7240" t="e">
        <f>VLOOKUP($D$1&amp;D7240,定价因子!E:F,2,0)</f>
        <v>#N/A</v>
      </c>
      <c r="G7240" t="e">
        <f>VLOOKUP($F$1&amp;F7240,定价因子!E:F,2,0)</f>
        <v>#N/A</v>
      </c>
      <c r="H7240" s="104" t="e">
        <f>C7240*PRODUCT(#REF!,#REF!,G7240,,#REF!,E7240)</f>
        <v>#N/A</v>
      </c>
    </row>
    <row r="7241" spans="3:8">
      <c r="C7241" t="e">
        <f>VLOOKUP(B7241,定价因子!L:M,2,0)</f>
        <v>#N/A</v>
      </c>
      <c r="E7241" t="e">
        <f>VLOOKUP($D$1&amp;D7241,定价因子!E:F,2,0)</f>
        <v>#N/A</v>
      </c>
      <c r="G7241" t="e">
        <f>VLOOKUP($F$1&amp;F7241,定价因子!E:F,2,0)</f>
        <v>#N/A</v>
      </c>
      <c r="H7241" s="104" t="e">
        <f>C7241*PRODUCT(#REF!,#REF!,G7241,,#REF!,E7241)</f>
        <v>#N/A</v>
      </c>
    </row>
    <row r="7242" spans="3:8">
      <c r="C7242" t="e">
        <f>VLOOKUP(B7242,定价因子!L:M,2,0)</f>
        <v>#N/A</v>
      </c>
      <c r="E7242" t="e">
        <f>VLOOKUP($D$1&amp;D7242,定价因子!E:F,2,0)</f>
        <v>#N/A</v>
      </c>
      <c r="G7242" t="e">
        <f>VLOOKUP($F$1&amp;F7242,定价因子!E:F,2,0)</f>
        <v>#N/A</v>
      </c>
      <c r="H7242" s="104" t="e">
        <f>C7242*PRODUCT(#REF!,#REF!,G7242,,#REF!,E7242)</f>
        <v>#N/A</v>
      </c>
    </row>
    <row r="7243" spans="3:8">
      <c r="C7243" t="e">
        <f>VLOOKUP(B7243,定价因子!L:M,2,0)</f>
        <v>#N/A</v>
      </c>
      <c r="E7243" t="e">
        <f>VLOOKUP($D$1&amp;D7243,定价因子!E:F,2,0)</f>
        <v>#N/A</v>
      </c>
      <c r="G7243" t="e">
        <f>VLOOKUP($F$1&amp;F7243,定价因子!E:F,2,0)</f>
        <v>#N/A</v>
      </c>
      <c r="H7243" s="104" t="e">
        <f>C7243*PRODUCT(#REF!,#REF!,G7243,,#REF!,E7243)</f>
        <v>#N/A</v>
      </c>
    </row>
    <row r="7244" spans="3:8">
      <c r="C7244" t="e">
        <f>VLOOKUP(B7244,定价因子!L:M,2,0)</f>
        <v>#N/A</v>
      </c>
      <c r="E7244" t="e">
        <f>VLOOKUP($D$1&amp;D7244,定价因子!E:F,2,0)</f>
        <v>#N/A</v>
      </c>
      <c r="G7244" t="e">
        <f>VLOOKUP($F$1&amp;F7244,定价因子!E:F,2,0)</f>
        <v>#N/A</v>
      </c>
      <c r="H7244" s="104" t="e">
        <f>C7244*PRODUCT(#REF!,#REF!,G7244,,#REF!,E7244)</f>
        <v>#N/A</v>
      </c>
    </row>
    <row r="7245" spans="3:8">
      <c r="C7245" t="e">
        <f>VLOOKUP(B7245,定价因子!L:M,2,0)</f>
        <v>#N/A</v>
      </c>
      <c r="E7245" t="e">
        <f>VLOOKUP($D$1&amp;D7245,定价因子!E:F,2,0)</f>
        <v>#N/A</v>
      </c>
      <c r="G7245" t="e">
        <f>VLOOKUP($F$1&amp;F7245,定价因子!E:F,2,0)</f>
        <v>#N/A</v>
      </c>
      <c r="H7245" s="104" t="e">
        <f>C7245*PRODUCT(#REF!,#REF!,G7245,,#REF!,E7245)</f>
        <v>#N/A</v>
      </c>
    </row>
    <row r="7246" spans="3:8">
      <c r="C7246" t="e">
        <f>VLOOKUP(B7246,定价因子!L:M,2,0)</f>
        <v>#N/A</v>
      </c>
      <c r="E7246" t="e">
        <f>VLOOKUP($D$1&amp;D7246,定价因子!E:F,2,0)</f>
        <v>#N/A</v>
      </c>
      <c r="G7246" t="e">
        <f>VLOOKUP($F$1&amp;F7246,定价因子!E:F,2,0)</f>
        <v>#N/A</v>
      </c>
      <c r="H7246" s="104" t="e">
        <f>C7246*PRODUCT(#REF!,#REF!,G7246,,#REF!,E7246)</f>
        <v>#N/A</v>
      </c>
    </row>
    <row r="7247" spans="3:8">
      <c r="C7247" t="e">
        <f>VLOOKUP(B7247,定价因子!L:M,2,0)</f>
        <v>#N/A</v>
      </c>
      <c r="E7247" t="e">
        <f>VLOOKUP($D$1&amp;D7247,定价因子!E:F,2,0)</f>
        <v>#N/A</v>
      </c>
      <c r="G7247" t="e">
        <f>VLOOKUP($F$1&amp;F7247,定价因子!E:F,2,0)</f>
        <v>#N/A</v>
      </c>
      <c r="H7247" s="104" t="e">
        <f>C7247*PRODUCT(#REF!,#REF!,G7247,,#REF!,E7247)</f>
        <v>#N/A</v>
      </c>
    </row>
    <row r="7248" spans="3:8">
      <c r="C7248" t="e">
        <f>VLOOKUP(B7248,定价因子!L:M,2,0)</f>
        <v>#N/A</v>
      </c>
      <c r="E7248" t="e">
        <f>VLOOKUP($D$1&amp;D7248,定价因子!E:F,2,0)</f>
        <v>#N/A</v>
      </c>
      <c r="G7248" t="e">
        <f>VLOOKUP($F$1&amp;F7248,定价因子!E:F,2,0)</f>
        <v>#N/A</v>
      </c>
      <c r="H7248" s="104" t="e">
        <f>C7248*PRODUCT(#REF!,#REF!,G7248,,#REF!,E7248)</f>
        <v>#N/A</v>
      </c>
    </row>
    <row r="7249" spans="3:8">
      <c r="C7249" t="e">
        <f>VLOOKUP(B7249,定价因子!L:M,2,0)</f>
        <v>#N/A</v>
      </c>
      <c r="E7249" t="e">
        <f>VLOOKUP($D$1&amp;D7249,定价因子!E:F,2,0)</f>
        <v>#N/A</v>
      </c>
      <c r="G7249" t="e">
        <f>VLOOKUP($F$1&amp;F7249,定价因子!E:F,2,0)</f>
        <v>#N/A</v>
      </c>
      <c r="H7249" s="104" t="e">
        <f>C7249*PRODUCT(#REF!,#REF!,G7249,,#REF!,E7249)</f>
        <v>#N/A</v>
      </c>
    </row>
    <row r="7250" spans="3:8">
      <c r="C7250" t="e">
        <f>VLOOKUP(B7250,定价因子!L:M,2,0)</f>
        <v>#N/A</v>
      </c>
      <c r="E7250" t="e">
        <f>VLOOKUP($D$1&amp;D7250,定价因子!E:F,2,0)</f>
        <v>#N/A</v>
      </c>
      <c r="G7250" t="e">
        <f>VLOOKUP($F$1&amp;F7250,定价因子!E:F,2,0)</f>
        <v>#N/A</v>
      </c>
      <c r="H7250" s="104" t="e">
        <f>C7250*PRODUCT(#REF!,#REF!,G7250,,#REF!,E7250)</f>
        <v>#N/A</v>
      </c>
    </row>
    <row r="7251" spans="3:8">
      <c r="C7251" t="e">
        <f>VLOOKUP(B7251,定价因子!L:M,2,0)</f>
        <v>#N/A</v>
      </c>
      <c r="E7251" t="e">
        <f>VLOOKUP($D$1&amp;D7251,定价因子!E:F,2,0)</f>
        <v>#N/A</v>
      </c>
      <c r="G7251" t="e">
        <f>VLOOKUP($F$1&amp;F7251,定价因子!E:F,2,0)</f>
        <v>#N/A</v>
      </c>
      <c r="H7251" s="104" t="e">
        <f>C7251*PRODUCT(#REF!,#REF!,G7251,,#REF!,E7251)</f>
        <v>#N/A</v>
      </c>
    </row>
    <row r="7252" spans="3:8">
      <c r="C7252" t="e">
        <f>VLOOKUP(B7252,定价因子!L:M,2,0)</f>
        <v>#N/A</v>
      </c>
      <c r="E7252" t="e">
        <f>VLOOKUP($D$1&amp;D7252,定价因子!E:F,2,0)</f>
        <v>#N/A</v>
      </c>
      <c r="G7252" t="e">
        <f>VLOOKUP($F$1&amp;F7252,定价因子!E:F,2,0)</f>
        <v>#N/A</v>
      </c>
      <c r="H7252" s="104" t="e">
        <f>C7252*PRODUCT(#REF!,#REF!,G7252,,#REF!,E7252)</f>
        <v>#N/A</v>
      </c>
    </row>
    <row r="7253" spans="3:8">
      <c r="C7253" t="e">
        <f>VLOOKUP(B7253,定价因子!L:M,2,0)</f>
        <v>#N/A</v>
      </c>
      <c r="E7253" t="e">
        <f>VLOOKUP($D$1&amp;D7253,定价因子!E:F,2,0)</f>
        <v>#N/A</v>
      </c>
      <c r="G7253" t="e">
        <f>VLOOKUP($F$1&amp;F7253,定价因子!E:F,2,0)</f>
        <v>#N/A</v>
      </c>
      <c r="H7253" s="104" t="e">
        <f>C7253*PRODUCT(#REF!,#REF!,G7253,,#REF!,E7253)</f>
        <v>#N/A</v>
      </c>
    </row>
    <row r="7254" spans="3:8">
      <c r="C7254" t="e">
        <f>VLOOKUP(B7254,定价因子!L:M,2,0)</f>
        <v>#N/A</v>
      </c>
      <c r="E7254" t="e">
        <f>VLOOKUP($D$1&amp;D7254,定价因子!E:F,2,0)</f>
        <v>#N/A</v>
      </c>
      <c r="G7254" t="e">
        <f>VLOOKUP($F$1&amp;F7254,定价因子!E:F,2,0)</f>
        <v>#N/A</v>
      </c>
      <c r="H7254" s="104" t="e">
        <f>C7254*PRODUCT(#REF!,#REF!,G7254,,#REF!,E7254)</f>
        <v>#N/A</v>
      </c>
    </row>
    <row r="7255" spans="3:8">
      <c r="C7255" t="e">
        <f>VLOOKUP(B7255,定价因子!L:M,2,0)</f>
        <v>#N/A</v>
      </c>
      <c r="E7255" t="e">
        <f>VLOOKUP($D$1&amp;D7255,定价因子!E:F,2,0)</f>
        <v>#N/A</v>
      </c>
      <c r="G7255" t="e">
        <f>VLOOKUP($F$1&amp;F7255,定价因子!E:F,2,0)</f>
        <v>#N/A</v>
      </c>
      <c r="H7255" s="104" t="e">
        <f>C7255*PRODUCT(#REF!,#REF!,G7255,,#REF!,E7255)</f>
        <v>#N/A</v>
      </c>
    </row>
    <row r="7256" spans="3:8">
      <c r="C7256" t="e">
        <f>VLOOKUP(B7256,定价因子!L:M,2,0)</f>
        <v>#N/A</v>
      </c>
      <c r="E7256" t="e">
        <f>VLOOKUP($D$1&amp;D7256,定价因子!E:F,2,0)</f>
        <v>#N/A</v>
      </c>
      <c r="G7256" t="e">
        <f>VLOOKUP($F$1&amp;F7256,定价因子!E:F,2,0)</f>
        <v>#N/A</v>
      </c>
      <c r="H7256" s="104" t="e">
        <f>C7256*PRODUCT(#REF!,#REF!,G7256,,#REF!,E7256)</f>
        <v>#N/A</v>
      </c>
    </row>
    <row r="7257" spans="3:8">
      <c r="C7257" t="e">
        <f>VLOOKUP(B7257,定价因子!L:M,2,0)</f>
        <v>#N/A</v>
      </c>
      <c r="E7257" t="e">
        <f>VLOOKUP($D$1&amp;D7257,定价因子!E:F,2,0)</f>
        <v>#N/A</v>
      </c>
      <c r="G7257" t="e">
        <f>VLOOKUP($F$1&amp;F7257,定价因子!E:F,2,0)</f>
        <v>#N/A</v>
      </c>
      <c r="H7257" s="104" t="e">
        <f>C7257*PRODUCT(#REF!,#REF!,G7257,,#REF!,E7257)</f>
        <v>#N/A</v>
      </c>
    </row>
    <row r="7258" spans="3:8">
      <c r="C7258" t="e">
        <f>VLOOKUP(B7258,定价因子!L:M,2,0)</f>
        <v>#N/A</v>
      </c>
      <c r="E7258" t="e">
        <f>VLOOKUP($D$1&amp;D7258,定价因子!E:F,2,0)</f>
        <v>#N/A</v>
      </c>
      <c r="G7258" t="e">
        <f>VLOOKUP($F$1&amp;F7258,定价因子!E:F,2,0)</f>
        <v>#N/A</v>
      </c>
      <c r="H7258" s="104" t="e">
        <f>C7258*PRODUCT(#REF!,#REF!,G7258,,#REF!,E7258)</f>
        <v>#N/A</v>
      </c>
    </row>
    <row r="7259" spans="3:8">
      <c r="C7259" t="e">
        <f>VLOOKUP(B7259,定价因子!L:M,2,0)</f>
        <v>#N/A</v>
      </c>
      <c r="E7259" t="e">
        <f>VLOOKUP($D$1&amp;D7259,定价因子!E:F,2,0)</f>
        <v>#N/A</v>
      </c>
      <c r="G7259" t="e">
        <f>VLOOKUP($F$1&amp;F7259,定价因子!E:F,2,0)</f>
        <v>#N/A</v>
      </c>
      <c r="H7259" s="104" t="e">
        <f>C7259*PRODUCT(#REF!,#REF!,G7259,,#REF!,E7259)</f>
        <v>#N/A</v>
      </c>
    </row>
    <row r="7260" spans="3:8">
      <c r="C7260" t="e">
        <f>VLOOKUP(B7260,定价因子!L:M,2,0)</f>
        <v>#N/A</v>
      </c>
      <c r="E7260" t="e">
        <f>VLOOKUP($D$1&amp;D7260,定价因子!E:F,2,0)</f>
        <v>#N/A</v>
      </c>
      <c r="G7260" t="e">
        <f>VLOOKUP($F$1&amp;F7260,定价因子!E:F,2,0)</f>
        <v>#N/A</v>
      </c>
      <c r="H7260" s="104" t="e">
        <f>C7260*PRODUCT(#REF!,#REF!,G7260,,#REF!,E7260)</f>
        <v>#N/A</v>
      </c>
    </row>
    <row r="7261" spans="3:8">
      <c r="C7261" t="e">
        <f>VLOOKUP(B7261,定价因子!L:M,2,0)</f>
        <v>#N/A</v>
      </c>
      <c r="E7261" t="e">
        <f>VLOOKUP($D$1&amp;D7261,定价因子!E:F,2,0)</f>
        <v>#N/A</v>
      </c>
      <c r="G7261" t="e">
        <f>VLOOKUP($F$1&amp;F7261,定价因子!E:F,2,0)</f>
        <v>#N/A</v>
      </c>
      <c r="H7261" s="104" t="e">
        <f>C7261*PRODUCT(#REF!,#REF!,G7261,,#REF!,E7261)</f>
        <v>#N/A</v>
      </c>
    </row>
    <row r="7262" spans="3:8">
      <c r="C7262" t="e">
        <f>VLOOKUP(B7262,定价因子!L:M,2,0)</f>
        <v>#N/A</v>
      </c>
      <c r="E7262" t="e">
        <f>VLOOKUP($D$1&amp;D7262,定价因子!E:F,2,0)</f>
        <v>#N/A</v>
      </c>
      <c r="G7262" t="e">
        <f>VLOOKUP($F$1&amp;F7262,定价因子!E:F,2,0)</f>
        <v>#N/A</v>
      </c>
      <c r="H7262" s="104" t="e">
        <f>C7262*PRODUCT(#REF!,#REF!,G7262,,#REF!,E7262)</f>
        <v>#N/A</v>
      </c>
    </row>
    <row r="7263" spans="3:8">
      <c r="C7263" t="e">
        <f>VLOOKUP(B7263,定价因子!L:M,2,0)</f>
        <v>#N/A</v>
      </c>
      <c r="E7263" t="e">
        <f>VLOOKUP($D$1&amp;D7263,定价因子!E:F,2,0)</f>
        <v>#N/A</v>
      </c>
      <c r="G7263" t="e">
        <f>VLOOKUP($F$1&amp;F7263,定价因子!E:F,2,0)</f>
        <v>#N/A</v>
      </c>
      <c r="H7263" s="104" t="e">
        <f>C7263*PRODUCT(#REF!,#REF!,G7263,,#REF!,E7263)</f>
        <v>#N/A</v>
      </c>
    </row>
    <row r="7264" spans="3:8">
      <c r="C7264" t="e">
        <f>VLOOKUP(B7264,定价因子!L:M,2,0)</f>
        <v>#N/A</v>
      </c>
      <c r="E7264" t="e">
        <f>VLOOKUP($D$1&amp;D7264,定价因子!E:F,2,0)</f>
        <v>#N/A</v>
      </c>
      <c r="G7264" t="e">
        <f>VLOOKUP($F$1&amp;F7264,定价因子!E:F,2,0)</f>
        <v>#N/A</v>
      </c>
      <c r="H7264" s="104" t="e">
        <f>C7264*PRODUCT(#REF!,#REF!,G7264,,#REF!,E7264)</f>
        <v>#N/A</v>
      </c>
    </row>
    <row r="7265" spans="3:8">
      <c r="C7265" t="e">
        <f>VLOOKUP(B7265,定价因子!L:M,2,0)</f>
        <v>#N/A</v>
      </c>
      <c r="E7265" t="e">
        <f>VLOOKUP($D$1&amp;D7265,定价因子!E:F,2,0)</f>
        <v>#N/A</v>
      </c>
      <c r="G7265" t="e">
        <f>VLOOKUP($F$1&amp;F7265,定价因子!E:F,2,0)</f>
        <v>#N/A</v>
      </c>
      <c r="H7265" s="104" t="e">
        <f>C7265*PRODUCT(#REF!,#REF!,G7265,,#REF!,E7265)</f>
        <v>#N/A</v>
      </c>
    </row>
    <row r="7266" spans="3:8">
      <c r="C7266" t="e">
        <f>VLOOKUP(B7266,定价因子!L:M,2,0)</f>
        <v>#N/A</v>
      </c>
      <c r="E7266" t="e">
        <f>VLOOKUP($D$1&amp;D7266,定价因子!E:F,2,0)</f>
        <v>#N/A</v>
      </c>
      <c r="G7266" t="e">
        <f>VLOOKUP($F$1&amp;F7266,定价因子!E:F,2,0)</f>
        <v>#N/A</v>
      </c>
      <c r="H7266" s="104" t="e">
        <f>C7266*PRODUCT(#REF!,#REF!,G7266,,#REF!,E7266)</f>
        <v>#N/A</v>
      </c>
    </row>
    <row r="7267" spans="3:8">
      <c r="C7267" t="e">
        <f>VLOOKUP(B7267,定价因子!L:M,2,0)</f>
        <v>#N/A</v>
      </c>
      <c r="E7267" t="e">
        <f>VLOOKUP($D$1&amp;D7267,定价因子!E:F,2,0)</f>
        <v>#N/A</v>
      </c>
      <c r="G7267" t="e">
        <f>VLOOKUP($F$1&amp;F7267,定价因子!E:F,2,0)</f>
        <v>#N/A</v>
      </c>
      <c r="H7267" s="104" t="e">
        <f>C7267*PRODUCT(#REF!,#REF!,G7267,,#REF!,E7267)</f>
        <v>#N/A</v>
      </c>
    </row>
    <row r="7268" spans="3:8">
      <c r="C7268" t="e">
        <f>VLOOKUP(B7268,定价因子!L:M,2,0)</f>
        <v>#N/A</v>
      </c>
      <c r="E7268" t="e">
        <f>VLOOKUP($D$1&amp;D7268,定价因子!E:F,2,0)</f>
        <v>#N/A</v>
      </c>
      <c r="G7268" t="e">
        <f>VLOOKUP($F$1&amp;F7268,定价因子!E:F,2,0)</f>
        <v>#N/A</v>
      </c>
      <c r="H7268" s="104" t="e">
        <f>C7268*PRODUCT(#REF!,#REF!,G7268,,#REF!,E7268)</f>
        <v>#N/A</v>
      </c>
    </row>
    <row r="7269" spans="3:8">
      <c r="C7269" t="e">
        <f>VLOOKUP(B7269,定价因子!L:M,2,0)</f>
        <v>#N/A</v>
      </c>
      <c r="E7269" t="e">
        <f>VLOOKUP($D$1&amp;D7269,定价因子!E:F,2,0)</f>
        <v>#N/A</v>
      </c>
      <c r="G7269" t="e">
        <f>VLOOKUP($F$1&amp;F7269,定价因子!E:F,2,0)</f>
        <v>#N/A</v>
      </c>
      <c r="H7269" s="104" t="e">
        <f>C7269*PRODUCT(#REF!,#REF!,G7269,,#REF!,E7269)</f>
        <v>#N/A</v>
      </c>
    </row>
    <row r="7270" spans="3:8">
      <c r="C7270" t="e">
        <f>VLOOKUP(B7270,定价因子!L:M,2,0)</f>
        <v>#N/A</v>
      </c>
      <c r="E7270" t="e">
        <f>VLOOKUP($D$1&amp;D7270,定价因子!E:F,2,0)</f>
        <v>#N/A</v>
      </c>
      <c r="G7270" t="e">
        <f>VLOOKUP($F$1&amp;F7270,定价因子!E:F,2,0)</f>
        <v>#N/A</v>
      </c>
      <c r="H7270" s="104" t="e">
        <f>C7270*PRODUCT(#REF!,#REF!,G7270,,#REF!,E7270)</f>
        <v>#N/A</v>
      </c>
    </row>
    <row r="7271" spans="3:8">
      <c r="C7271" t="e">
        <f>VLOOKUP(B7271,定价因子!L:M,2,0)</f>
        <v>#N/A</v>
      </c>
      <c r="E7271" t="e">
        <f>VLOOKUP($D$1&amp;D7271,定价因子!E:F,2,0)</f>
        <v>#N/A</v>
      </c>
      <c r="G7271" t="e">
        <f>VLOOKUP($F$1&amp;F7271,定价因子!E:F,2,0)</f>
        <v>#N/A</v>
      </c>
      <c r="H7271" s="104" t="e">
        <f>C7271*PRODUCT(#REF!,#REF!,G7271,,#REF!,E7271)</f>
        <v>#N/A</v>
      </c>
    </row>
    <row r="7272" spans="3:8">
      <c r="C7272" t="e">
        <f>VLOOKUP(B7272,定价因子!L:M,2,0)</f>
        <v>#N/A</v>
      </c>
      <c r="E7272" t="e">
        <f>VLOOKUP($D$1&amp;D7272,定价因子!E:F,2,0)</f>
        <v>#N/A</v>
      </c>
      <c r="G7272" t="e">
        <f>VLOOKUP($F$1&amp;F7272,定价因子!E:F,2,0)</f>
        <v>#N/A</v>
      </c>
      <c r="H7272" s="104" t="e">
        <f>C7272*PRODUCT(#REF!,#REF!,G7272,,#REF!,E7272)</f>
        <v>#N/A</v>
      </c>
    </row>
    <row r="7273" spans="3:8">
      <c r="C7273" t="e">
        <f>VLOOKUP(B7273,定价因子!L:M,2,0)</f>
        <v>#N/A</v>
      </c>
      <c r="E7273" t="e">
        <f>VLOOKUP($D$1&amp;D7273,定价因子!E:F,2,0)</f>
        <v>#N/A</v>
      </c>
      <c r="G7273" t="e">
        <f>VLOOKUP($F$1&amp;F7273,定价因子!E:F,2,0)</f>
        <v>#N/A</v>
      </c>
      <c r="H7273" s="104" t="e">
        <f>C7273*PRODUCT(#REF!,#REF!,G7273,,#REF!,E7273)</f>
        <v>#N/A</v>
      </c>
    </row>
    <row r="7274" spans="3:8">
      <c r="C7274" t="e">
        <f>VLOOKUP(B7274,定价因子!L:M,2,0)</f>
        <v>#N/A</v>
      </c>
      <c r="E7274" t="e">
        <f>VLOOKUP($D$1&amp;D7274,定价因子!E:F,2,0)</f>
        <v>#N/A</v>
      </c>
      <c r="G7274" t="e">
        <f>VLOOKUP($F$1&amp;F7274,定价因子!E:F,2,0)</f>
        <v>#N/A</v>
      </c>
      <c r="H7274" s="104" t="e">
        <f>C7274*PRODUCT(#REF!,#REF!,G7274,,#REF!,E7274)</f>
        <v>#N/A</v>
      </c>
    </row>
    <row r="7275" spans="3:8">
      <c r="C7275" t="e">
        <f>VLOOKUP(B7275,定价因子!L:M,2,0)</f>
        <v>#N/A</v>
      </c>
      <c r="E7275" t="e">
        <f>VLOOKUP($D$1&amp;D7275,定价因子!E:F,2,0)</f>
        <v>#N/A</v>
      </c>
      <c r="G7275" t="e">
        <f>VLOOKUP($F$1&amp;F7275,定价因子!E:F,2,0)</f>
        <v>#N/A</v>
      </c>
      <c r="H7275" s="104" t="e">
        <f>C7275*PRODUCT(#REF!,#REF!,G7275,,#REF!,E7275)</f>
        <v>#N/A</v>
      </c>
    </row>
    <row r="7276" spans="3:8">
      <c r="C7276" t="e">
        <f>VLOOKUP(B7276,定价因子!L:M,2,0)</f>
        <v>#N/A</v>
      </c>
      <c r="E7276" t="e">
        <f>VLOOKUP($D$1&amp;D7276,定价因子!E:F,2,0)</f>
        <v>#N/A</v>
      </c>
      <c r="G7276" t="e">
        <f>VLOOKUP($F$1&amp;F7276,定价因子!E:F,2,0)</f>
        <v>#N/A</v>
      </c>
      <c r="H7276" s="104" t="e">
        <f>C7276*PRODUCT(#REF!,#REF!,G7276,,#REF!,E7276)</f>
        <v>#N/A</v>
      </c>
    </row>
    <row r="7277" spans="3:8">
      <c r="C7277" t="e">
        <f>VLOOKUP(B7277,定价因子!L:M,2,0)</f>
        <v>#N/A</v>
      </c>
      <c r="E7277" t="e">
        <f>VLOOKUP($D$1&amp;D7277,定价因子!E:F,2,0)</f>
        <v>#N/A</v>
      </c>
      <c r="G7277" t="e">
        <f>VLOOKUP($F$1&amp;F7277,定价因子!E:F,2,0)</f>
        <v>#N/A</v>
      </c>
      <c r="H7277" s="104" t="e">
        <f>C7277*PRODUCT(#REF!,#REF!,G7277,,#REF!,E7277)</f>
        <v>#N/A</v>
      </c>
    </row>
    <row r="7278" spans="3:8">
      <c r="C7278" t="e">
        <f>VLOOKUP(B7278,定价因子!L:M,2,0)</f>
        <v>#N/A</v>
      </c>
      <c r="E7278" t="e">
        <f>VLOOKUP($D$1&amp;D7278,定价因子!E:F,2,0)</f>
        <v>#N/A</v>
      </c>
      <c r="G7278" t="e">
        <f>VLOOKUP($F$1&amp;F7278,定价因子!E:F,2,0)</f>
        <v>#N/A</v>
      </c>
      <c r="H7278" s="104" t="e">
        <f>C7278*PRODUCT(#REF!,#REF!,G7278,,#REF!,E7278)</f>
        <v>#N/A</v>
      </c>
    </row>
    <row r="7279" spans="3:8">
      <c r="C7279" t="e">
        <f>VLOOKUP(B7279,定价因子!L:M,2,0)</f>
        <v>#N/A</v>
      </c>
      <c r="E7279" t="e">
        <f>VLOOKUP($D$1&amp;D7279,定价因子!E:F,2,0)</f>
        <v>#N/A</v>
      </c>
      <c r="G7279" t="e">
        <f>VLOOKUP($F$1&amp;F7279,定价因子!E:F,2,0)</f>
        <v>#N/A</v>
      </c>
      <c r="H7279" s="104" t="e">
        <f>C7279*PRODUCT(#REF!,#REF!,G7279,,#REF!,E7279)</f>
        <v>#N/A</v>
      </c>
    </row>
    <row r="7280" spans="3:8">
      <c r="C7280" t="e">
        <f>VLOOKUP(B7280,定价因子!L:M,2,0)</f>
        <v>#N/A</v>
      </c>
      <c r="E7280" t="e">
        <f>VLOOKUP($D$1&amp;D7280,定价因子!E:F,2,0)</f>
        <v>#N/A</v>
      </c>
      <c r="G7280" t="e">
        <f>VLOOKUP($F$1&amp;F7280,定价因子!E:F,2,0)</f>
        <v>#N/A</v>
      </c>
      <c r="H7280" s="104" t="e">
        <f>C7280*PRODUCT(#REF!,#REF!,G7280,,#REF!,E7280)</f>
        <v>#N/A</v>
      </c>
    </row>
    <row r="7281" spans="3:8">
      <c r="C7281" t="e">
        <f>VLOOKUP(B7281,定价因子!L:M,2,0)</f>
        <v>#N/A</v>
      </c>
      <c r="E7281" t="e">
        <f>VLOOKUP($D$1&amp;D7281,定价因子!E:F,2,0)</f>
        <v>#N/A</v>
      </c>
      <c r="G7281" t="e">
        <f>VLOOKUP($F$1&amp;F7281,定价因子!E:F,2,0)</f>
        <v>#N/A</v>
      </c>
      <c r="H7281" s="104" t="e">
        <f>C7281*PRODUCT(#REF!,#REF!,G7281,,#REF!,E7281)</f>
        <v>#N/A</v>
      </c>
    </row>
    <row r="7282" spans="3:8">
      <c r="C7282" t="e">
        <f>VLOOKUP(B7282,定价因子!L:M,2,0)</f>
        <v>#N/A</v>
      </c>
      <c r="E7282" t="e">
        <f>VLOOKUP($D$1&amp;D7282,定价因子!E:F,2,0)</f>
        <v>#N/A</v>
      </c>
      <c r="G7282" t="e">
        <f>VLOOKUP($F$1&amp;F7282,定价因子!E:F,2,0)</f>
        <v>#N/A</v>
      </c>
      <c r="H7282" s="104" t="e">
        <f>C7282*PRODUCT(#REF!,#REF!,G7282,,#REF!,E7282)</f>
        <v>#N/A</v>
      </c>
    </row>
    <row r="7283" spans="3:8">
      <c r="C7283" t="e">
        <f>VLOOKUP(B7283,定价因子!L:M,2,0)</f>
        <v>#N/A</v>
      </c>
      <c r="E7283" t="e">
        <f>VLOOKUP($D$1&amp;D7283,定价因子!E:F,2,0)</f>
        <v>#N/A</v>
      </c>
      <c r="G7283" t="e">
        <f>VLOOKUP($F$1&amp;F7283,定价因子!E:F,2,0)</f>
        <v>#N/A</v>
      </c>
      <c r="H7283" s="104" t="e">
        <f>C7283*PRODUCT(#REF!,#REF!,G7283,,#REF!,E7283)</f>
        <v>#N/A</v>
      </c>
    </row>
    <row r="7284" spans="3:8">
      <c r="C7284" t="e">
        <f>VLOOKUP(B7284,定价因子!L:M,2,0)</f>
        <v>#N/A</v>
      </c>
      <c r="E7284" t="e">
        <f>VLOOKUP($D$1&amp;D7284,定价因子!E:F,2,0)</f>
        <v>#N/A</v>
      </c>
      <c r="G7284" t="e">
        <f>VLOOKUP($F$1&amp;F7284,定价因子!E:F,2,0)</f>
        <v>#N/A</v>
      </c>
      <c r="H7284" s="104" t="e">
        <f>C7284*PRODUCT(#REF!,#REF!,G7284,,#REF!,E7284)</f>
        <v>#N/A</v>
      </c>
    </row>
    <row r="7285" spans="3:8">
      <c r="C7285" t="e">
        <f>VLOOKUP(B7285,定价因子!L:M,2,0)</f>
        <v>#N/A</v>
      </c>
      <c r="E7285" t="e">
        <f>VLOOKUP($D$1&amp;D7285,定价因子!E:F,2,0)</f>
        <v>#N/A</v>
      </c>
      <c r="G7285" t="e">
        <f>VLOOKUP($F$1&amp;F7285,定价因子!E:F,2,0)</f>
        <v>#N/A</v>
      </c>
      <c r="H7285" s="104" t="e">
        <f>C7285*PRODUCT(#REF!,#REF!,G7285,,#REF!,E7285)</f>
        <v>#N/A</v>
      </c>
    </row>
    <row r="7286" spans="3:8">
      <c r="C7286" t="e">
        <f>VLOOKUP(B7286,定价因子!L:M,2,0)</f>
        <v>#N/A</v>
      </c>
      <c r="E7286" t="e">
        <f>VLOOKUP($D$1&amp;D7286,定价因子!E:F,2,0)</f>
        <v>#N/A</v>
      </c>
      <c r="G7286" t="e">
        <f>VLOOKUP($F$1&amp;F7286,定价因子!E:F,2,0)</f>
        <v>#N/A</v>
      </c>
      <c r="H7286" s="104" t="e">
        <f>C7286*PRODUCT(#REF!,#REF!,G7286,,#REF!,E7286)</f>
        <v>#N/A</v>
      </c>
    </row>
    <row r="7287" spans="3:8">
      <c r="C7287" t="e">
        <f>VLOOKUP(B7287,定价因子!L:M,2,0)</f>
        <v>#N/A</v>
      </c>
      <c r="E7287" t="e">
        <f>VLOOKUP($D$1&amp;D7287,定价因子!E:F,2,0)</f>
        <v>#N/A</v>
      </c>
      <c r="G7287" t="e">
        <f>VLOOKUP($F$1&amp;F7287,定价因子!E:F,2,0)</f>
        <v>#N/A</v>
      </c>
      <c r="H7287" s="104" t="e">
        <f>C7287*PRODUCT(#REF!,#REF!,G7287,,#REF!,E7287)</f>
        <v>#N/A</v>
      </c>
    </row>
    <row r="7288" spans="3:8">
      <c r="C7288" t="e">
        <f>VLOOKUP(B7288,定价因子!L:M,2,0)</f>
        <v>#N/A</v>
      </c>
      <c r="E7288" t="e">
        <f>VLOOKUP($D$1&amp;D7288,定价因子!E:F,2,0)</f>
        <v>#N/A</v>
      </c>
      <c r="G7288" t="e">
        <f>VLOOKUP($F$1&amp;F7288,定价因子!E:F,2,0)</f>
        <v>#N/A</v>
      </c>
      <c r="H7288" s="104" t="e">
        <f>C7288*PRODUCT(#REF!,#REF!,G7288,,#REF!,E7288)</f>
        <v>#N/A</v>
      </c>
    </row>
    <row r="7289" spans="3:8">
      <c r="C7289" t="e">
        <f>VLOOKUP(B7289,定价因子!L:M,2,0)</f>
        <v>#N/A</v>
      </c>
      <c r="E7289" t="e">
        <f>VLOOKUP($D$1&amp;D7289,定价因子!E:F,2,0)</f>
        <v>#N/A</v>
      </c>
      <c r="G7289" t="e">
        <f>VLOOKUP($F$1&amp;F7289,定价因子!E:F,2,0)</f>
        <v>#N/A</v>
      </c>
      <c r="H7289" s="104" t="e">
        <f>C7289*PRODUCT(#REF!,#REF!,G7289,,#REF!,E7289)</f>
        <v>#N/A</v>
      </c>
    </row>
    <row r="7290" spans="3:8">
      <c r="C7290" t="e">
        <f>VLOOKUP(B7290,定价因子!L:M,2,0)</f>
        <v>#N/A</v>
      </c>
      <c r="E7290" t="e">
        <f>VLOOKUP($D$1&amp;D7290,定价因子!E:F,2,0)</f>
        <v>#N/A</v>
      </c>
      <c r="G7290" t="e">
        <f>VLOOKUP($F$1&amp;F7290,定价因子!E:F,2,0)</f>
        <v>#N/A</v>
      </c>
      <c r="H7290" s="104" t="e">
        <f>C7290*PRODUCT(#REF!,#REF!,G7290,,#REF!,E7290)</f>
        <v>#N/A</v>
      </c>
    </row>
    <row r="7291" spans="3:8">
      <c r="C7291" t="e">
        <f>VLOOKUP(B7291,定价因子!L:M,2,0)</f>
        <v>#N/A</v>
      </c>
      <c r="E7291" t="e">
        <f>VLOOKUP($D$1&amp;D7291,定价因子!E:F,2,0)</f>
        <v>#N/A</v>
      </c>
      <c r="G7291" t="e">
        <f>VLOOKUP($F$1&amp;F7291,定价因子!E:F,2,0)</f>
        <v>#N/A</v>
      </c>
      <c r="H7291" s="104" t="e">
        <f>C7291*PRODUCT(#REF!,#REF!,G7291,,#REF!,E7291)</f>
        <v>#N/A</v>
      </c>
    </row>
    <row r="7292" spans="3:8">
      <c r="C7292" t="e">
        <f>VLOOKUP(B7292,定价因子!L:M,2,0)</f>
        <v>#N/A</v>
      </c>
      <c r="E7292" t="e">
        <f>VLOOKUP($D$1&amp;D7292,定价因子!E:F,2,0)</f>
        <v>#N/A</v>
      </c>
      <c r="G7292" t="e">
        <f>VLOOKUP($F$1&amp;F7292,定价因子!E:F,2,0)</f>
        <v>#N/A</v>
      </c>
      <c r="H7292" s="104" t="e">
        <f>C7292*PRODUCT(#REF!,#REF!,G7292,,#REF!,E7292)</f>
        <v>#N/A</v>
      </c>
    </row>
    <row r="7293" spans="3:8">
      <c r="C7293" t="e">
        <f>VLOOKUP(B7293,定价因子!L:M,2,0)</f>
        <v>#N/A</v>
      </c>
      <c r="E7293" t="e">
        <f>VLOOKUP($D$1&amp;D7293,定价因子!E:F,2,0)</f>
        <v>#N/A</v>
      </c>
      <c r="G7293" t="e">
        <f>VLOOKUP($F$1&amp;F7293,定价因子!E:F,2,0)</f>
        <v>#N/A</v>
      </c>
      <c r="H7293" s="104" t="e">
        <f>C7293*PRODUCT(#REF!,#REF!,G7293,,#REF!,E7293)</f>
        <v>#N/A</v>
      </c>
    </row>
    <row r="7294" spans="3:8">
      <c r="C7294" t="e">
        <f>VLOOKUP(B7294,定价因子!L:M,2,0)</f>
        <v>#N/A</v>
      </c>
      <c r="E7294" t="e">
        <f>VLOOKUP($D$1&amp;D7294,定价因子!E:F,2,0)</f>
        <v>#N/A</v>
      </c>
      <c r="G7294" t="e">
        <f>VLOOKUP($F$1&amp;F7294,定价因子!E:F,2,0)</f>
        <v>#N/A</v>
      </c>
      <c r="H7294" s="104" t="e">
        <f>C7294*PRODUCT(#REF!,#REF!,G7294,,#REF!,E7294)</f>
        <v>#N/A</v>
      </c>
    </row>
    <row r="7295" spans="3:8">
      <c r="C7295" t="e">
        <f>VLOOKUP(B7295,定价因子!L:M,2,0)</f>
        <v>#N/A</v>
      </c>
      <c r="E7295" t="e">
        <f>VLOOKUP($D$1&amp;D7295,定价因子!E:F,2,0)</f>
        <v>#N/A</v>
      </c>
      <c r="G7295" t="e">
        <f>VLOOKUP($F$1&amp;F7295,定价因子!E:F,2,0)</f>
        <v>#N/A</v>
      </c>
      <c r="H7295" s="104" t="e">
        <f>C7295*PRODUCT(#REF!,#REF!,G7295,,#REF!,E7295)</f>
        <v>#N/A</v>
      </c>
    </row>
    <row r="7296" spans="3:8">
      <c r="C7296" t="e">
        <f>VLOOKUP(B7296,定价因子!L:M,2,0)</f>
        <v>#N/A</v>
      </c>
      <c r="E7296" t="e">
        <f>VLOOKUP($D$1&amp;D7296,定价因子!E:F,2,0)</f>
        <v>#N/A</v>
      </c>
      <c r="G7296" t="e">
        <f>VLOOKUP($F$1&amp;F7296,定价因子!E:F,2,0)</f>
        <v>#N/A</v>
      </c>
      <c r="H7296" s="104" t="e">
        <f>C7296*PRODUCT(#REF!,#REF!,G7296,,#REF!,E7296)</f>
        <v>#N/A</v>
      </c>
    </row>
    <row r="7297" spans="3:8">
      <c r="C7297" t="e">
        <f>VLOOKUP(B7297,定价因子!L:M,2,0)</f>
        <v>#N/A</v>
      </c>
      <c r="E7297" t="e">
        <f>VLOOKUP($D$1&amp;D7297,定价因子!E:F,2,0)</f>
        <v>#N/A</v>
      </c>
      <c r="G7297" t="e">
        <f>VLOOKUP($F$1&amp;F7297,定价因子!E:F,2,0)</f>
        <v>#N/A</v>
      </c>
      <c r="H7297" s="104" t="e">
        <f>C7297*PRODUCT(#REF!,#REF!,G7297,,#REF!,E7297)</f>
        <v>#N/A</v>
      </c>
    </row>
    <row r="7298" spans="3:8">
      <c r="C7298" t="e">
        <f>VLOOKUP(B7298,定价因子!L:M,2,0)</f>
        <v>#N/A</v>
      </c>
      <c r="E7298" t="e">
        <f>VLOOKUP($D$1&amp;D7298,定价因子!E:F,2,0)</f>
        <v>#N/A</v>
      </c>
      <c r="G7298" t="e">
        <f>VLOOKUP($F$1&amp;F7298,定价因子!E:F,2,0)</f>
        <v>#N/A</v>
      </c>
      <c r="H7298" s="104" t="e">
        <f>C7298*PRODUCT(#REF!,#REF!,G7298,,#REF!,E7298)</f>
        <v>#N/A</v>
      </c>
    </row>
    <row r="7299" spans="3:8">
      <c r="C7299" t="e">
        <f>VLOOKUP(B7299,定价因子!L:M,2,0)</f>
        <v>#N/A</v>
      </c>
      <c r="E7299" t="e">
        <f>VLOOKUP($D$1&amp;D7299,定价因子!E:F,2,0)</f>
        <v>#N/A</v>
      </c>
      <c r="G7299" t="e">
        <f>VLOOKUP($F$1&amp;F7299,定价因子!E:F,2,0)</f>
        <v>#N/A</v>
      </c>
      <c r="H7299" s="104" t="e">
        <f>C7299*PRODUCT(#REF!,#REF!,G7299,,#REF!,E7299)</f>
        <v>#N/A</v>
      </c>
    </row>
    <row r="7300" spans="3:8">
      <c r="C7300" t="e">
        <f>VLOOKUP(B7300,定价因子!L:M,2,0)</f>
        <v>#N/A</v>
      </c>
      <c r="E7300" t="e">
        <f>VLOOKUP($D$1&amp;D7300,定价因子!E:F,2,0)</f>
        <v>#N/A</v>
      </c>
      <c r="G7300" t="e">
        <f>VLOOKUP($F$1&amp;F7300,定价因子!E:F,2,0)</f>
        <v>#N/A</v>
      </c>
      <c r="H7300" s="104" t="e">
        <f>C7300*PRODUCT(#REF!,#REF!,G7300,,#REF!,E7300)</f>
        <v>#N/A</v>
      </c>
    </row>
    <row r="7301" spans="3:8">
      <c r="C7301" t="e">
        <f>VLOOKUP(B7301,定价因子!L:M,2,0)</f>
        <v>#N/A</v>
      </c>
      <c r="E7301" t="e">
        <f>VLOOKUP($D$1&amp;D7301,定价因子!E:F,2,0)</f>
        <v>#N/A</v>
      </c>
      <c r="G7301" t="e">
        <f>VLOOKUP($F$1&amp;F7301,定价因子!E:F,2,0)</f>
        <v>#N/A</v>
      </c>
      <c r="H7301" s="104" t="e">
        <f>C7301*PRODUCT(#REF!,#REF!,G7301,,#REF!,E7301)</f>
        <v>#N/A</v>
      </c>
    </row>
    <row r="7302" spans="3:8">
      <c r="C7302" t="e">
        <f>VLOOKUP(B7302,定价因子!L:M,2,0)</f>
        <v>#N/A</v>
      </c>
      <c r="E7302" t="e">
        <f>VLOOKUP($D$1&amp;D7302,定价因子!E:F,2,0)</f>
        <v>#N/A</v>
      </c>
      <c r="G7302" t="e">
        <f>VLOOKUP($F$1&amp;F7302,定价因子!E:F,2,0)</f>
        <v>#N/A</v>
      </c>
      <c r="H7302" s="104" t="e">
        <f>C7302*PRODUCT(#REF!,#REF!,G7302,,#REF!,E7302)</f>
        <v>#N/A</v>
      </c>
    </row>
    <row r="7303" spans="3:8">
      <c r="C7303" t="e">
        <f>VLOOKUP(B7303,定价因子!L:M,2,0)</f>
        <v>#N/A</v>
      </c>
      <c r="E7303" t="e">
        <f>VLOOKUP($D$1&amp;D7303,定价因子!E:F,2,0)</f>
        <v>#N/A</v>
      </c>
      <c r="G7303" t="e">
        <f>VLOOKUP($F$1&amp;F7303,定价因子!E:F,2,0)</f>
        <v>#N/A</v>
      </c>
      <c r="H7303" s="104" t="e">
        <f>C7303*PRODUCT(#REF!,#REF!,G7303,,#REF!,E7303)</f>
        <v>#N/A</v>
      </c>
    </row>
    <row r="7304" spans="3:8">
      <c r="C7304" t="e">
        <f>VLOOKUP(B7304,定价因子!L:M,2,0)</f>
        <v>#N/A</v>
      </c>
      <c r="E7304" t="e">
        <f>VLOOKUP($D$1&amp;D7304,定价因子!E:F,2,0)</f>
        <v>#N/A</v>
      </c>
      <c r="G7304" t="e">
        <f>VLOOKUP($F$1&amp;F7304,定价因子!E:F,2,0)</f>
        <v>#N/A</v>
      </c>
      <c r="H7304" s="104" t="e">
        <f>C7304*PRODUCT(#REF!,#REF!,G7304,,#REF!,E7304)</f>
        <v>#N/A</v>
      </c>
    </row>
    <row r="7305" spans="3:8">
      <c r="C7305" t="e">
        <f>VLOOKUP(B7305,定价因子!L:M,2,0)</f>
        <v>#N/A</v>
      </c>
      <c r="E7305" t="e">
        <f>VLOOKUP($D$1&amp;D7305,定价因子!E:F,2,0)</f>
        <v>#N/A</v>
      </c>
      <c r="G7305" t="e">
        <f>VLOOKUP($F$1&amp;F7305,定价因子!E:F,2,0)</f>
        <v>#N/A</v>
      </c>
      <c r="H7305" s="104" t="e">
        <f>C7305*PRODUCT(#REF!,#REF!,G7305,,#REF!,E7305)</f>
        <v>#N/A</v>
      </c>
    </row>
    <row r="7306" spans="3:8">
      <c r="C7306" t="e">
        <f>VLOOKUP(B7306,定价因子!L:M,2,0)</f>
        <v>#N/A</v>
      </c>
      <c r="E7306" t="e">
        <f>VLOOKUP($D$1&amp;D7306,定价因子!E:F,2,0)</f>
        <v>#N/A</v>
      </c>
      <c r="G7306" t="e">
        <f>VLOOKUP($F$1&amp;F7306,定价因子!E:F,2,0)</f>
        <v>#N/A</v>
      </c>
      <c r="H7306" s="104" t="e">
        <f>C7306*PRODUCT(#REF!,#REF!,G7306,,#REF!,E7306)</f>
        <v>#N/A</v>
      </c>
    </row>
    <row r="7307" spans="3:8">
      <c r="C7307" t="e">
        <f>VLOOKUP(B7307,定价因子!L:M,2,0)</f>
        <v>#N/A</v>
      </c>
      <c r="E7307" t="e">
        <f>VLOOKUP($D$1&amp;D7307,定价因子!E:F,2,0)</f>
        <v>#N/A</v>
      </c>
      <c r="G7307" t="e">
        <f>VLOOKUP($F$1&amp;F7307,定价因子!E:F,2,0)</f>
        <v>#N/A</v>
      </c>
      <c r="H7307" s="104" t="e">
        <f>C7307*PRODUCT(#REF!,#REF!,G7307,,#REF!,E7307)</f>
        <v>#N/A</v>
      </c>
    </row>
    <row r="7308" spans="3:8">
      <c r="C7308" t="e">
        <f>VLOOKUP(B7308,定价因子!L:M,2,0)</f>
        <v>#N/A</v>
      </c>
      <c r="E7308" t="e">
        <f>VLOOKUP($D$1&amp;D7308,定价因子!E:F,2,0)</f>
        <v>#N/A</v>
      </c>
      <c r="G7308" t="e">
        <f>VLOOKUP($F$1&amp;F7308,定价因子!E:F,2,0)</f>
        <v>#N/A</v>
      </c>
      <c r="H7308" s="104" t="e">
        <f>C7308*PRODUCT(#REF!,#REF!,G7308,,#REF!,E7308)</f>
        <v>#N/A</v>
      </c>
    </row>
    <row r="7309" spans="3:8">
      <c r="C7309" t="e">
        <f>VLOOKUP(B7309,定价因子!L:M,2,0)</f>
        <v>#N/A</v>
      </c>
      <c r="E7309" t="e">
        <f>VLOOKUP($D$1&amp;D7309,定价因子!E:F,2,0)</f>
        <v>#N/A</v>
      </c>
      <c r="G7309" t="e">
        <f>VLOOKUP($F$1&amp;F7309,定价因子!E:F,2,0)</f>
        <v>#N/A</v>
      </c>
      <c r="H7309" s="104" t="e">
        <f>C7309*PRODUCT(#REF!,#REF!,G7309,,#REF!,E7309)</f>
        <v>#N/A</v>
      </c>
    </row>
    <row r="7310" spans="3:8">
      <c r="C7310" t="e">
        <f>VLOOKUP(B7310,定价因子!L:M,2,0)</f>
        <v>#N/A</v>
      </c>
      <c r="E7310" t="e">
        <f>VLOOKUP($D$1&amp;D7310,定价因子!E:F,2,0)</f>
        <v>#N/A</v>
      </c>
      <c r="G7310" t="e">
        <f>VLOOKUP($F$1&amp;F7310,定价因子!E:F,2,0)</f>
        <v>#N/A</v>
      </c>
      <c r="H7310" s="104" t="e">
        <f>C7310*PRODUCT(#REF!,#REF!,G7310,,#REF!,E7310)</f>
        <v>#N/A</v>
      </c>
    </row>
    <row r="7311" spans="3:8">
      <c r="C7311" t="e">
        <f>VLOOKUP(B7311,定价因子!L:M,2,0)</f>
        <v>#N/A</v>
      </c>
      <c r="E7311" t="e">
        <f>VLOOKUP($D$1&amp;D7311,定价因子!E:F,2,0)</f>
        <v>#N/A</v>
      </c>
      <c r="G7311" t="e">
        <f>VLOOKUP($F$1&amp;F7311,定价因子!E:F,2,0)</f>
        <v>#N/A</v>
      </c>
      <c r="H7311" s="104" t="e">
        <f>C7311*PRODUCT(#REF!,#REF!,G7311,,#REF!,E7311)</f>
        <v>#N/A</v>
      </c>
    </row>
    <row r="7312" spans="3:8">
      <c r="C7312" t="e">
        <f>VLOOKUP(B7312,定价因子!L:M,2,0)</f>
        <v>#N/A</v>
      </c>
      <c r="E7312" t="e">
        <f>VLOOKUP($D$1&amp;D7312,定价因子!E:F,2,0)</f>
        <v>#N/A</v>
      </c>
      <c r="G7312" t="e">
        <f>VLOOKUP($F$1&amp;F7312,定价因子!E:F,2,0)</f>
        <v>#N/A</v>
      </c>
      <c r="H7312" s="104" t="e">
        <f>C7312*PRODUCT(#REF!,#REF!,G7312,,#REF!,E7312)</f>
        <v>#N/A</v>
      </c>
    </row>
    <row r="7313" spans="3:8">
      <c r="C7313" t="e">
        <f>VLOOKUP(B7313,定价因子!L:M,2,0)</f>
        <v>#N/A</v>
      </c>
      <c r="E7313" t="e">
        <f>VLOOKUP($D$1&amp;D7313,定价因子!E:F,2,0)</f>
        <v>#N/A</v>
      </c>
      <c r="G7313" t="e">
        <f>VLOOKUP($F$1&amp;F7313,定价因子!E:F,2,0)</f>
        <v>#N/A</v>
      </c>
      <c r="H7313" s="104" t="e">
        <f>C7313*PRODUCT(#REF!,#REF!,G7313,,#REF!,E7313)</f>
        <v>#N/A</v>
      </c>
    </row>
    <row r="7314" spans="3:8">
      <c r="C7314" t="e">
        <f>VLOOKUP(B7314,定价因子!L:M,2,0)</f>
        <v>#N/A</v>
      </c>
      <c r="E7314" t="e">
        <f>VLOOKUP($D$1&amp;D7314,定价因子!E:F,2,0)</f>
        <v>#N/A</v>
      </c>
      <c r="G7314" t="e">
        <f>VLOOKUP($F$1&amp;F7314,定价因子!E:F,2,0)</f>
        <v>#N/A</v>
      </c>
      <c r="H7314" s="104" t="e">
        <f>C7314*PRODUCT(#REF!,#REF!,G7314,,#REF!,E7314)</f>
        <v>#N/A</v>
      </c>
    </row>
    <row r="7315" spans="3:8">
      <c r="C7315" t="e">
        <f>VLOOKUP(B7315,定价因子!L:M,2,0)</f>
        <v>#N/A</v>
      </c>
      <c r="E7315" t="e">
        <f>VLOOKUP($D$1&amp;D7315,定价因子!E:F,2,0)</f>
        <v>#N/A</v>
      </c>
      <c r="G7315" t="e">
        <f>VLOOKUP($F$1&amp;F7315,定价因子!E:F,2,0)</f>
        <v>#N/A</v>
      </c>
      <c r="H7315" s="104" t="e">
        <f>C7315*PRODUCT(#REF!,#REF!,G7315,,#REF!,E7315)</f>
        <v>#N/A</v>
      </c>
    </row>
    <row r="7316" spans="3:8">
      <c r="C7316" t="e">
        <f>VLOOKUP(B7316,定价因子!L:M,2,0)</f>
        <v>#N/A</v>
      </c>
      <c r="E7316" t="e">
        <f>VLOOKUP($D$1&amp;D7316,定价因子!E:F,2,0)</f>
        <v>#N/A</v>
      </c>
      <c r="G7316" t="e">
        <f>VLOOKUP($F$1&amp;F7316,定价因子!E:F,2,0)</f>
        <v>#N/A</v>
      </c>
      <c r="H7316" s="104" t="e">
        <f>C7316*PRODUCT(#REF!,#REF!,G7316,,#REF!,E7316)</f>
        <v>#N/A</v>
      </c>
    </row>
    <row r="7317" spans="3:8">
      <c r="C7317" t="e">
        <f>VLOOKUP(B7317,定价因子!L:M,2,0)</f>
        <v>#N/A</v>
      </c>
      <c r="E7317" t="e">
        <f>VLOOKUP($D$1&amp;D7317,定价因子!E:F,2,0)</f>
        <v>#N/A</v>
      </c>
      <c r="G7317" t="e">
        <f>VLOOKUP($F$1&amp;F7317,定价因子!E:F,2,0)</f>
        <v>#N/A</v>
      </c>
      <c r="H7317" s="104" t="e">
        <f>C7317*PRODUCT(#REF!,#REF!,G7317,,#REF!,E7317)</f>
        <v>#N/A</v>
      </c>
    </row>
    <row r="7318" spans="3:8">
      <c r="C7318" t="e">
        <f>VLOOKUP(B7318,定价因子!L:M,2,0)</f>
        <v>#N/A</v>
      </c>
      <c r="E7318" t="e">
        <f>VLOOKUP($D$1&amp;D7318,定价因子!E:F,2,0)</f>
        <v>#N/A</v>
      </c>
      <c r="G7318" t="e">
        <f>VLOOKUP($F$1&amp;F7318,定价因子!E:F,2,0)</f>
        <v>#N/A</v>
      </c>
      <c r="H7318" s="104" t="e">
        <f>C7318*PRODUCT(#REF!,#REF!,G7318,,#REF!,E7318)</f>
        <v>#N/A</v>
      </c>
    </row>
    <row r="7319" spans="3:8">
      <c r="C7319" t="e">
        <f>VLOOKUP(B7319,定价因子!L:M,2,0)</f>
        <v>#N/A</v>
      </c>
      <c r="E7319" t="e">
        <f>VLOOKUP($D$1&amp;D7319,定价因子!E:F,2,0)</f>
        <v>#N/A</v>
      </c>
      <c r="G7319" t="e">
        <f>VLOOKUP($F$1&amp;F7319,定价因子!E:F,2,0)</f>
        <v>#N/A</v>
      </c>
      <c r="H7319" s="104" t="e">
        <f>C7319*PRODUCT(#REF!,#REF!,G7319,,#REF!,E7319)</f>
        <v>#N/A</v>
      </c>
    </row>
    <row r="7320" spans="3:8">
      <c r="C7320" t="e">
        <f>VLOOKUP(B7320,定价因子!L:M,2,0)</f>
        <v>#N/A</v>
      </c>
      <c r="E7320" t="e">
        <f>VLOOKUP($D$1&amp;D7320,定价因子!E:F,2,0)</f>
        <v>#N/A</v>
      </c>
      <c r="G7320" t="e">
        <f>VLOOKUP($F$1&amp;F7320,定价因子!E:F,2,0)</f>
        <v>#N/A</v>
      </c>
      <c r="H7320" s="104" t="e">
        <f>C7320*PRODUCT(#REF!,#REF!,G7320,,#REF!,E7320)</f>
        <v>#N/A</v>
      </c>
    </row>
    <row r="7321" spans="3:8">
      <c r="C7321" t="e">
        <f>VLOOKUP(B7321,定价因子!L:M,2,0)</f>
        <v>#N/A</v>
      </c>
      <c r="E7321" t="e">
        <f>VLOOKUP($D$1&amp;D7321,定价因子!E:F,2,0)</f>
        <v>#N/A</v>
      </c>
      <c r="G7321" t="e">
        <f>VLOOKUP($F$1&amp;F7321,定价因子!E:F,2,0)</f>
        <v>#N/A</v>
      </c>
      <c r="H7321" s="104" t="e">
        <f>C7321*PRODUCT(#REF!,#REF!,G7321,,#REF!,E7321)</f>
        <v>#N/A</v>
      </c>
    </row>
    <row r="7322" spans="3:8">
      <c r="C7322" t="e">
        <f>VLOOKUP(B7322,定价因子!L:M,2,0)</f>
        <v>#N/A</v>
      </c>
      <c r="E7322" t="e">
        <f>VLOOKUP($D$1&amp;D7322,定价因子!E:F,2,0)</f>
        <v>#N/A</v>
      </c>
      <c r="G7322" t="e">
        <f>VLOOKUP($F$1&amp;F7322,定价因子!E:F,2,0)</f>
        <v>#N/A</v>
      </c>
      <c r="H7322" s="104" t="e">
        <f>C7322*PRODUCT(#REF!,#REF!,G7322,,#REF!,E7322)</f>
        <v>#N/A</v>
      </c>
    </row>
    <row r="7323" spans="3:8">
      <c r="C7323" t="e">
        <f>VLOOKUP(B7323,定价因子!L:M,2,0)</f>
        <v>#N/A</v>
      </c>
      <c r="E7323" t="e">
        <f>VLOOKUP($D$1&amp;D7323,定价因子!E:F,2,0)</f>
        <v>#N/A</v>
      </c>
      <c r="G7323" t="e">
        <f>VLOOKUP($F$1&amp;F7323,定价因子!E:F,2,0)</f>
        <v>#N/A</v>
      </c>
      <c r="H7323" s="104" t="e">
        <f>C7323*PRODUCT(#REF!,#REF!,G7323,,#REF!,E7323)</f>
        <v>#N/A</v>
      </c>
    </row>
    <row r="7324" spans="3:8">
      <c r="C7324" t="e">
        <f>VLOOKUP(B7324,定价因子!L:M,2,0)</f>
        <v>#N/A</v>
      </c>
      <c r="E7324" t="e">
        <f>VLOOKUP($D$1&amp;D7324,定价因子!E:F,2,0)</f>
        <v>#N/A</v>
      </c>
      <c r="G7324" t="e">
        <f>VLOOKUP($F$1&amp;F7324,定价因子!E:F,2,0)</f>
        <v>#N/A</v>
      </c>
      <c r="H7324" s="104" t="e">
        <f>C7324*PRODUCT(#REF!,#REF!,G7324,,#REF!,E7324)</f>
        <v>#N/A</v>
      </c>
    </row>
    <row r="7325" spans="3:8">
      <c r="C7325" t="e">
        <f>VLOOKUP(B7325,定价因子!L:M,2,0)</f>
        <v>#N/A</v>
      </c>
      <c r="E7325" t="e">
        <f>VLOOKUP($D$1&amp;D7325,定价因子!E:F,2,0)</f>
        <v>#N/A</v>
      </c>
      <c r="G7325" t="e">
        <f>VLOOKUP($F$1&amp;F7325,定价因子!E:F,2,0)</f>
        <v>#N/A</v>
      </c>
      <c r="H7325" s="104" t="e">
        <f>C7325*PRODUCT(#REF!,#REF!,G7325,,#REF!,E7325)</f>
        <v>#N/A</v>
      </c>
    </row>
    <row r="7326" spans="3:8">
      <c r="C7326" t="e">
        <f>VLOOKUP(B7326,定价因子!L:M,2,0)</f>
        <v>#N/A</v>
      </c>
      <c r="E7326" t="e">
        <f>VLOOKUP($D$1&amp;D7326,定价因子!E:F,2,0)</f>
        <v>#N/A</v>
      </c>
      <c r="G7326" t="e">
        <f>VLOOKUP($F$1&amp;F7326,定价因子!E:F,2,0)</f>
        <v>#N/A</v>
      </c>
      <c r="H7326" s="104" t="e">
        <f>C7326*PRODUCT(#REF!,#REF!,G7326,,#REF!,E7326)</f>
        <v>#N/A</v>
      </c>
    </row>
    <row r="7327" spans="3:8">
      <c r="C7327" t="e">
        <f>VLOOKUP(B7327,定价因子!L:M,2,0)</f>
        <v>#N/A</v>
      </c>
      <c r="E7327" t="e">
        <f>VLOOKUP($D$1&amp;D7327,定价因子!E:F,2,0)</f>
        <v>#N/A</v>
      </c>
      <c r="G7327" t="e">
        <f>VLOOKUP($F$1&amp;F7327,定价因子!E:F,2,0)</f>
        <v>#N/A</v>
      </c>
      <c r="H7327" s="104" t="e">
        <f>C7327*PRODUCT(#REF!,#REF!,G7327,,#REF!,E7327)</f>
        <v>#N/A</v>
      </c>
    </row>
    <row r="7328" spans="3:8">
      <c r="C7328" t="e">
        <f>VLOOKUP(B7328,定价因子!L:M,2,0)</f>
        <v>#N/A</v>
      </c>
      <c r="E7328" t="e">
        <f>VLOOKUP($D$1&amp;D7328,定价因子!E:F,2,0)</f>
        <v>#N/A</v>
      </c>
      <c r="G7328" t="e">
        <f>VLOOKUP($F$1&amp;F7328,定价因子!E:F,2,0)</f>
        <v>#N/A</v>
      </c>
      <c r="H7328" s="104" t="e">
        <f>C7328*PRODUCT(#REF!,#REF!,G7328,,#REF!,E7328)</f>
        <v>#N/A</v>
      </c>
    </row>
    <row r="7329" spans="3:8">
      <c r="C7329" t="e">
        <f>VLOOKUP(B7329,定价因子!L:M,2,0)</f>
        <v>#N/A</v>
      </c>
      <c r="E7329" t="e">
        <f>VLOOKUP($D$1&amp;D7329,定价因子!E:F,2,0)</f>
        <v>#N/A</v>
      </c>
      <c r="G7329" t="e">
        <f>VLOOKUP($F$1&amp;F7329,定价因子!E:F,2,0)</f>
        <v>#N/A</v>
      </c>
      <c r="H7329" s="104" t="e">
        <f>C7329*PRODUCT(#REF!,#REF!,G7329,,#REF!,E7329)</f>
        <v>#N/A</v>
      </c>
    </row>
    <row r="7330" spans="3:8">
      <c r="C7330" t="e">
        <f>VLOOKUP(B7330,定价因子!L:M,2,0)</f>
        <v>#N/A</v>
      </c>
      <c r="E7330" t="e">
        <f>VLOOKUP($D$1&amp;D7330,定价因子!E:F,2,0)</f>
        <v>#N/A</v>
      </c>
      <c r="G7330" t="e">
        <f>VLOOKUP($F$1&amp;F7330,定价因子!E:F,2,0)</f>
        <v>#N/A</v>
      </c>
      <c r="H7330" s="104" t="e">
        <f>C7330*PRODUCT(#REF!,#REF!,G7330,,#REF!,E7330)</f>
        <v>#N/A</v>
      </c>
    </row>
    <row r="7331" spans="3:8">
      <c r="C7331" t="e">
        <f>VLOOKUP(B7331,定价因子!L:M,2,0)</f>
        <v>#N/A</v>
      </c>
      <c r="E7331" t="e">
        <f>VLOOKUP($D$1&amp;D7331,定价因子!E:F,2,0)</f>
        <v>#N/A</v>
      </c>
      <c r="G7331" t="e">
        <f>VLOOKUP($F$1&amp;F7331,定价因子!E:F,2,0)</f>
        <v>#N/A</v>
      </c>
      <c r="H7331" s="104" t="e">
        <f>C7331*PRODUCT(#REF!,#REF!,G7331,,#REF!,E7331)</f>
        <v>#N/A</v>
      </c>
    </row>
    <row r="7332" spans="3:8">
      <c r="C7332" t="e">
        <f>VLOOKUP(B7332,定价因子!L:M,2,0)</f>
        <v>#N/A</v>
      </c>
      <c r="E7332" t="e">
        <f>VLOOKUP($D$1&amp;D7332,定价因子!E:F,2,0)</f>
        <v>#N/A</v>
      </c>
      <c r="G7332" t="e">
        <f>VLOOKUP($F$1&amp;F7332,定价因子!E:F,2,0)</f>
        <v>#N/A</v>
      </c>
      <c r="H7332" s="104" t="e">
        <f>C7332*PRODUCT(#REF!,#REF!,G7332,,#REF!,E7332)</f>
        <v>#N/A</v>
      </c>
    </row>
    <row r="7333" spans="3:8">
      <c r="C7333" t="e">
        <f>VLOOKUP(B7333,定价因子!L:M,2,0)</f>
        <v>#N/A</v>
      </c>
      <c r="E7333" t="e">
        <f>VLOOKUP($D$1&amp;D7333,定价因子!E:F,2,0)</f>
        <v>#N/A</v>
      </c>
      <c r="G7333" t="e">
        <f>VLOOKUP($F$1&amp;F7333,定价因子!E:F,2,0)</f>
        <v>#N/A</v>
      </c>
      <c r="H7333" s="104" t="e">
        <f>C7333*PRODUCT(#REF!,#REF!,G7333,,#REF!,E7333)</f>
        <v>#N/A</v>
      </c>
    </row>
    <row r="7334" spans="3:8">
      <c r="C7334" t="e">
        <f>VLOOKUP(B7334,定价因子!L:M,2,0)</f>
        <v>#N/A</v>
      </c>
      <c r="E7334" t="e">
        <f>VLOOKUP($D$1&amp;D7334,定价因子!E:F,2,0)</f>
        <v>#N/A</v>
      </c>
      <c r="G7334" t="e">
        <f>VLOOKUP($F$1&amp;F7334,定价因子!E:F,2,0)</f>
        <v>#N/A</v>
      </c>
      <c r="H7334" s="104" t="e">
        <f>C7334*PRODUCT(#REF!,#REF!,G7334,,#REF!,E7334)</f>
        <v>#N/A</v>
      </c>
    </row>
    <row r="7335" spans="3:8">
      <c r="C7335" t="e">
        <f>VLOOKUP(B7335,定价因子!L:M,2,0)</f>
        <v>#N/A</v>
      </c>
      <c r="E7335" t="e">
        <f>VLOOKUP($D$1&amp;D7335,定价因子!E:F,2,0)</f>
        <v>#N/A</v>
      </c>
      <c r="G7335" t="e">
        <f>VLOOKUP($F$1&amp;F7335,定价因子!E:F,2,0)</f>
        <v>#N/A</v>
      </c>
      <c r="H7335" s="104" t="e">
        <f>C7335*PRODUCT(#REF!,#REF!,G7335,,#REF!,E7335)</f>
        <v>#N/A</v>
      </c>
    </row>
    <row r="7336" spans="3:8">
      <c r="C7336" t="e">
        <f>VLOOKUP(B7336,定价因子!L:M,2,0)</f>
        <v>#N/A</v>
      </c>
      <c r="E7336" t="e">
        <f>VLOOKUP($D$1&amp;D7336,定价因子!E:F,2,0)</f>
        <v>#N/A</v>
      </c>
      <c r="G7336" t="e">
        <f>VLOOKUP($F$1&amp;F7336,定价因子!E:F,2,0)</f>
        <v>#N/A</v>
      </c>
      <c r="H7336" s="104" t="e">
        <f>C7336*PRODUCT(#REF!,#REF!,G7336,,#REF!,E7336)</f>
        <v>#N/A</v>
      </c>
    </row>
    <row r="7337" spans="3:8">
      <c r="C7337" t="e">
        <f>VLOOKUP(B7337,定价因子!L:M,2,0)</f>
        <v>#N/A</v>
      </c>
      <c r="E7337" t="e">
        <f>VLOOKUP($D$1&amp;D7337,定价因子!E:F,2,0)</f>
        <v>#N/A</v>
      </c>
      <c r="G7337" t="e">
        <f>VLOOKUP($F$1&amp;F7337,定价因子!E:F,2,0)</f>
        <v>#N/A</v>
      </c>
      <c r="H7337" s="104" t="e">
        <f>C7337*PRODUCT(#REF!,#REF!,G7337,,#REF!,E7337)</f>
        <v>#N/A</v>
      </c>
    </row>
    <row r="7338" spans="3:8">
      <c r="C7338" t="e">
        <f>VLOOKUP(B7338,定价因子!L:M,2,0)</f>
        <v>#N/A</v>
      </c>
      <c r="E7338" t="e">
        <f>VLOOKUP($D$1&amp;D7338,定价因子!E:F,2,0)</f>
        <v>#N/A</v>
      </c>
      <c r="G7338" t="e">
        <f>VLOOKUP($F$1&amp;F7338,定价因子!E:F,2,0)</f>
        <v>#N/A</v>
      </c>
      <c r="H7338" s="104" t="e">
        <f>C7338*PRODUCT(#REF!,#REF!,G7338,,#REF!,E7338)</f>
        <v>#N/A</v>
      </c>
    </row>
    <row r="7339" spans="3:8">
      <c r="C7339" t="e">
        <f>VLOOKUP(B7339,定价因子!L:M,2,0)</f>
        <v>#N/A</v>
      </c>
      <c r="E7339" t="e">
        <f>VLOOKUP($D$1&amp;D7339,定价因子!E:F,2,0)</f>
        <v>#N/A</v>
      </c>
      <c r="G7339" t="e">
        <f>VLOOKUP($F$1&amp;F7339,定价因子!E:F,2,0)</f>
        <v>#N/A</v>
      </c>
      <c r="H7339" s="104" t="e">
        <f>C7339*PRODUCT(#REF!,#REF!,G7339,,#REF!,E7339)</f>
        <v>#N/A</v>
      </c>
    </row>
    <row r="7340" spans="3:8">
      <c r="C7340" t="e">
        <f>VLOOKUP(B7340,定价因子!L:M,2,0)</f>
        <v>#N/A</v>
      </c>
      <c r="E7340" t="e">
        <f>VLOOKUP($D$1&amp;D7340,定价因子!E:F,2,0)</f>
        <v>#N/A</v>
      </c>
      <c r="G7340" t="e">
        <f>VLOOKUP($F$1&amp;F7340,定价因子!E:F,2,0)</f>
        <v>#N/A</v>
      </c>
      <c r="H7340" s="104" t="e">
        <f>C7340*PRODUCT(#REF!,#REF!,G7340,,#REF!,E7340)</f>
        <v>#N/A</v>
      </c>
    </row>
    <row r="7341" spans="3:8">
      <c r="C7341" t="e">
        <f>VLOOKUP(B7341,定价因子!L:M,2,0)</f>
        <v>#N/A</v>
      </c>
      <c r="E7341" t="e">
        <f>VLOOKUP($D$1&amp;D7341,定价因子!E:F,2,0)</f>
        <v>#N/A</v>
      </c>
      <c r="G7341" t="e">
        <f>VLOOKUP($F$1&amp;F7341,定价因子!E:F,2,0)</f>
        <v>#N/A</v>
      </c>
      <c r="H7341" s="104" t="e">
        <f>C7341*PRODUCT(#REF!,#REF!,G7341,,#REF!,E7341)</f>
        <v>#N/A</v>
      </c>
    </row>
    <row r="7342" spans="3:8">
      <c r="C7342" t="e">
        <f>VLOOKUP(B7342,定价因子!L:M,2,0)</f>
        <v>#N/A</v>
      </c>
      <c r="E7342" t="e">
        <f>VLOOKUP($D$1&amp;D7342,定价因子!E:F,2,0)</f>
        <v>#N/A</v>
      </c>
      <c r="G7342" t="e">
        <f>VLOOKUP($F$1&amp;F7342,定价因子!E:F,2,0)</f>
        <v>#N/A</v>
      </c>
      <c r="H7342" s="104" t="e">
        <f>C7342*PRODUCT(#REF!,#REF!,G7342,,#REF!,E7342)</f>
        <v>#N/A</v>
      </c>
    </row>
    <row r="7343" spans="3:8">
      <c r="C7343" t="e">
        <f>VLOOKUP(B7343,定价因子!L:M,2,0)</f>
        <v>#N/A</v>
      </c>
      <c r="E7343" t="e">
        <f>VLOOKUP($D$1&amp;D7343,定价因子!E:F,2,0)</f>
        <v>#N/A</v>
      </c>
      <c r="G7343" t="e">
        <f>VLOOKUP($F$1&amp;F7343,定价因子!E:F,2,0)</f>
        <v>#N/A</v>
      </c>
      <c r="H7343" s="104" t="e">
        <f>C7343*PRODUCT(#REF!,#REF!,G7343,,#REF!,E7343)</f>
        <v>#N/A</v>
      </c>
    </row>
    <row r="7344" spans="3:8">
      <c r="C7344" t="e">
        <f>VLOOKUP(B7344,定价因子!L:M,2,0)</f>
        <v>#N/A</v>
      </c>
      <c r="E7344" t="e">
        <f>VLOOKUP($D$1&amp;D7344,定价因子!E:F,2,0)</f>
        <v>#N/A</v>
      </c>
      <c r="G7344" t="e">
        <f>VLOOKUP($F$1&amp;F7344,定价因子!E:F,2,0)</f>
        <v>#N/A</v>
      </c>
      <c r="H7344" s="104" t="e">
        <f>C7344*PRODUCT(#REF!,#REF!,G7344,,#REF!,E7344)</f>
        <v>#N/A</v>
      </c>
    </row>
    <row r="7345" spans="3:8">
      <c r="C7345" t="e">
        <f>VLOOKUP(B7345,定价因子!L:M,2,0)</f>
        <v>#N/A</v>
      </c>
      <c r="E7345" t="e">
        <f>VLOOKUP($D$1&amp;D7345,定价因子!E:F,2,0)</f>
        <v>#N/A</v>
      </c>
      <c r="G7345" t="e">
        <f>VLOOKUP($F$1&amp;F7345,定价因子!E:F,2,0)</f>
        <v>#N/A</v>
      </c>
      <c r="H7345" s="104" t="e">
        <f>C7345*PRODUCT(#REF!,#REF!,G7345,,#REF!,E7345)</f>
        <v>#N/A</v>
      </c>
    </row>
    <row r="7346" spans="3:8">
      <c r="C7346" t="e">
        <f>VLOOKUP(B7346,定价因子!L:M,2,0)</f>
        <v>#N/A</v>
      </c>
      <c r="E7346" t="e">
        <f>VLOOKUP($D$1&amp;D7346,定价因子!E:F,2,0)</f>
        <v>#N/A</v>
      </c>
      <c r="G7346" t="e">
        <f>VLOOKUP($F$1&amp;F7346,定价因子!E:F,2,0)</f>
        <v>#N/A</v>
      </c>
      <c r="H7346" s="104" t="e">
        <f>C7346*PRODUCT(#REF!,#REF!,G7346,,#REF!,E7346)</f>
        <v>#N/A</v>
      </c>
    </row>
    <row r="7347" spans="3:8">
      <c r="C7347" t="e">
        <f>VLOOKUP(B7347,定价因子!L:M,2,0)</f>
        <v>#N/A</v>
      </c>
      <c r="E7347" t="e">
        <f>VLOOKUP($D$1&amp;D7347,定价因子!E:F,2,0)</f>
        <v>#N/A</v>
      </c>
      <c r="G7347" t="e">
        <f>VLOOKUP($F$1&amp;F7347,定价因子!E:F,2,0)</f>
        <v>#N/A</v>
      </c>
      <c r="H7347" s="104" t="e">
        <f>C7347*PRODUCT(#REF!,#REF!,G7347,,#REF!,E7347)</f>
        <v>#N/A</v>
      </c>
    </row>
    <row r="7348" spans="3:8">
      <c r="C7348" t="e">
        <f>VLOOKUP(B7348,定价因子!L:M,2,0)</f>
        <v>#N/A</v>
      </c>
      <c r="E7348" t="e">
        <f>VLOOKUP($D$1&amp;D7348,定价因子!E:F,2,0)</f>
        <v>#N/A</v>
      </c>
      <c r="G7348" t="e">
        <f>VLOOKUP($F$1&amp;F7348,定价因子!E:F,2,0)</f>
        <v>#N/A</v>
      </c>
      <c r="H7348" s="104" t="e">
        <f>C7348*PRODUCT(#REF!,#REF!,G7348,,#REF!,E7348)</f>
        <v>#N/A</v>
      </c>
    </row>
    <row r="7349" spans="3:8">
      <c r="C7349" t="e">
        <f>VLOOKUP(B7349,定价因子!L:M,2,0)</f>
        <v>#N/A</v>
      </c>
      <c r="E7349" t="e">
        <f>VLOOKUP($D$1&amp;D7349,定价因子!E:F,2,0)</f>
        <v>#N/A</v>
      </c>
      <c r="G7349" t="e">
        <f>VLOOKUP($F$1&amp;F7349,定价因子!E:F,2,0)</f>
        <v>#N/A</v>
      </c>
      <c r="H7349" s="104" t="e">
        <f>C7349*PRODUCT(#REF!,#REF!,G7349,,#REF!,E7349)</f>
        <v>#N/A</v>
      </c>
    </row>
    <row r="7350" spans="3:8">
      <c r="C7350" t="e">
        <f>VLOOKUP(B7350,定价因子!L:M,2,0)</f>
        <v>#N/A</v>
      </c>
      <c r="E7350" t="e">
        <f>VLOOKUP($D$1&amp;D7350,定价因子!E:F,2,0)</f>
        <v>#N/A</v>
      </c>
      <c r="G7350" t="e">
        <f>VLOOKUP($F$1&amp;F7350,定价因子!E:F,2,0)</f>
        <v>#N/A</v>
      </c>
      <c r="H7350" s="104" t="e">
        <f>C7350*PRODUCT(#REF!,#REF!,G7350,,#REF!,E7350)</f>
        <v>#N/A</v>
      </c>
    </row>
    <row r="7351" spans="3:8">
      <c r="C7351" t="e">
        <f>VLOOKUP(B7351,定价因子!L:M,2,0)</f>
        <v>#N/A</v>
      </c>
      <c r="E7351" t="e">
        <f>VLOOKUP($D$1&amp;D7351,定价因子!E:F,2,0)</f>
        <v>#N/A</v>
      </c>
      <c r="G7351" t="e">
        <f>VLOOKUP($F$1&amp;F7351,定价因子!E:F,2,0)</f>
        <v>#N/A</v>
      </c>
      <c r="H7351" s="104" t="e">
        <f>C7351*PRODUCT(#REF!,#REF!,G7351,,#REF!,E7351)</f>
        <v>#N/A</v>
      </c>
    </row>
    <row r="7352" spans="3:8">
      <c r="C7352" t="e">
        <f>VLOOKUP(B7352,定价因子!L:M,2,0)</f>
        <v>#N/A</v>
      </c>
      <c r="E7352" t="e">
        <f>VLOOKUP($D$1&amp;D7352,定价因子!E:F,2,0)</f>
        <v>#N/A</v>
      </c>
      <c r="G7352" t="e">
        <f>VLOOKUP($F$1&amp;F7352,定价因子!E:F,2,0)</f>
        <v>#N/A</v>
      </c>
      <c r="H7352" s="104" t="e">
        <f>C7352*PRODUCT(#REF!,#REF!,G7352,,#REF!,E7352)</f>
        <v>#N/A</v>
      </c>
    </row>
    <row r="7353" spans="3:8">
      <c r="C7353" t="e">
        <f>VLOOKUP(B7353,定价因子!L:M,2,0)</f>
        <v>#N/A</v>
      </c>
      <c r="E7353" t="e">
        <f>VLOOKUP($D$1&amp;D7353,定价因子!E:F,2,0)</f>
        <v>#N/A</v>
      </c>
      <c r="G7353" t="e">
        <f>VLOOKUP($F$1&amp;F7353,定价因子!E:F,2,0)</f>
        <v>#N/A</v>
      </c>
      <c r="H7353" s="104" t="e">
        <f>C7353*PRODUCT(#REF!,#REF!,G7353,,#REF!,E7353)</f>
        <v>#N/A</v>
      </c>
    </row>
    <row r="7354" spans="3:8">
      <c r="C7354" t="e">
        <f>VLOOKUP(B7354,定价因子!L:M,2,0)</f>
        <v>#N/A</v>
      </c>
      <c r="E7354" t="e">
        <f>VLOOKUP($D$1&amp;D7354,定价因子!E:F,2,0)</f>
        <v>#N/A</v>
      </c>
      <c r="G7354" t="e">
        <f>VLOOKUP($F$1&amp;F7354,定价因子!E:F,2,0)</f>
        <v>#N/A</v>
      </c>
      <c r="H7354" s="104" t="e">
        <f>C7354*PRODUCT(#REF!,#REF!,G7354,,#REF!,E7354)</f>
        <v>#N/A</v>
      </c>
    </row>
    <row r="7355" spans="3:8">
      <c r="C7355" t="e">
        <f>VLOOKUP(B7355,定价因子!L:M,2,0)</f>
        <v>#N/A</v>
      </c>
      <c r="E7355" t="e">
        <f>VLOOKUP($D$1&amp;D7355,定价因子!E:F,2,0)</f>
        <v>#N/A</v>
      </c>
      <c r="G7355" t="e">
        <f>VLOOKUP($F$1&amp;F7355,定价因子!E:F,2,0)</f>
        <v>#N/A</v>
      </c>
      <c r="H7355" s="104" t="e">
        <f>C7355*PRODUCT(#REF!,#REF!,G7355,,#REF!,E7355)</f>
        <v>#N/A</v>
      </c>
    </row>
    <row r="7356" spans="3:8">
      <c r="C7356" t="e">
        <f>VLOOKUP(B7356,定价因子!L:M,2,0)</f>
        <v>#N/A</v>
      </c>
      <c r="E7356" t="e">
        <f>VLOOKUP($D$1&amp;D7356,定价因子!E:F,2,0)</f>
        <v>#N/A</v>
      </c>
      <c r="G7356" t="e">
        <f>VLOOKUP($F$1&amp;F7356,定价因子!E:F,2,0)</f>
        <v>#N/A</v>
      </c>
      <c r="H7356" s="104" t="e">
        <f>C7356*PRODUCT(#REF!,#REF!,G7356,,#REF!,E7356)</f>
        <v>#N/A</v>
      </c>
    </row>
    <row r="7357" spans="3:8">
      <c r="C7357" t="e">
        <f>VLOOKUP(B7357,定价因子!L:M,2,0)</f>
        <v>#N/A</v>
      </c>
      <c r="E7357" t="e">
        <f>VLOOKUP($D$1&amp;D7357,定价因子!E:F,2,0)</f>
        <v>#N/A</v>
      </c>
      <c r="G7357" t="e">
        <f>VLOOKUP($F$1&amp;F7357,定价因子!E:F,2,0)</f>
        <v>#N/A</v>
      </c>
      <c r="H7357" s="104" t="e">
        <f>C7357*PRODUCT(#REF!,#REF!,G7357,,#REF!,E7357)</f>
        <v>#N/A</v>
      </c>
    </row>
    <row r="7358" spans="3:8">
      <c r="C7358" t="e">
        <f>VLOOKUP(B7358,定价因子!L:M,2,0)</f>
        <v>#N/A</v>
      </c>
      <c r="E7358" t="e">
        <f>VLOOKUP($D$1&amp;D7358,定价因子!E:F,2,0)</f>
        <v>#N/A</v>
      </c>
      <c r="G7358" t="e">
        <f>VLOOKUP($F$1&amp;F7358,定价因子!E:F,2,0)</f>
        <v>#N/A</v>
      </c>
      <c r="H7358" s="104" t="e">
        <f>C7358*PRODUCT(#REF!,#REF!,G7358,,#REF!,E7358)</f>
        <v>#N/A</v>
      </c>
    </row>
    <row r="7359" spans="3:8">
      <c r="C7359" t="e">
        <f>VLOOKUP(B7359,定价因子!L:M,2,0)</f>
        <v>#N/A</v>
      </c>
      <c r="E7359" t="e">
        <f>VLOOKUP($D$1&amp;D7359,定价因子!E:F,2,0)</f>
        <v>#N/A</v>
      </c>
      <c r="G7359" t="e">
        <f>VLOOKUP($F$1&amp;F7359,定价因子!E:F,2,0)</f>
        <v>#N/A</v>
      </c>
      <c r="H7359" s="104" t="e">
        <f>C7359*PRODUCT(#REF!,#REF!,G7359,,#REF!,E7359)</f>
        <v>#N/A</v>
      </c>
    </row>
    <row r="7360" spans="3:8">
      <c r="C7360" t="e">
        <f>VLOOKUP(B7360,定价因子!L:M,2,0)</f>
        <v>#N/A</v>
      </c>
      <c r="E7360" t="e">
        <f>VLOOKUP($D$1&amp;D7360,定价因子!E:F,2,0)</f>
        <v>#N/A</v>
      </c>
      <c r="G7360" t="e">
        <f>VLOOKUP($F$1&amp;F7360,定价因子!E:F,2,0)</f>
        <v>#N/A</v>
      </c>
      <c r="H7360" s="104" t="e">
        <f>C7360*PRODUCT(#REF!,#REF!,G7360,,#REF!,E7360)</f>
        <v>#N/A</v>
      </c>
    </row>
    <row r="7361" spans="3:8">
      <c r="C7361" t="e">
        <f>VLOOKUP(B7361,定价因子!L:M,2,0)</f>
        <v>#N/A</v>
      </c>
      <c r="E7361" t="e">
        <f>VLOOKUP($D$1&amp;D7361,定价因子!E:F,2,0)</f>
        <v>#N/A</v>
      </c>
      <c r="G7361" t="e">
        <f>VLOOKUP($F$1&amp;F7361,定价因子!E:F,2,0)</f>
        <v>#N/A</v>
      </c>
      <c r="H7361" s="104" t="e">
        <f>C7361*PRODUCT(#REF!,#REF!,G7361,,#REF!,E7361)</f>
        <v>#N/A</v>
      </c>
    </row>
    <row r="7362" spans="3:8">
      <c r="C7362" t="e">
        <f>VLOOKUP(B7362,定价因子!L:M,2,0)</f>
        <v>#N/A</v>
      </c>
      <c r="E7362" t="e">
        <f>VLOOKUP($D$1&amp;D7362,定价因子!E:F,2,0)</f>
        <v>#N/A</v>
      </c>
      <c r="G7362" t="e">
        <f>VLOOKUP($F$1&amp;F7362,定价因子!E:F,2,0)</f>
        <v>#N/A</v>
      </c>
      <c r="H7362" s="104" t="e">
        <f>C7362*PRODUCT(#REF!,#REF!,G7362,,#REF!,E7362)</f>
        <v>#N/A</v>
      </c>
    </row>
    <row r="7363" spans="3:8">
      <c r="C7363" t="e">
        <f>VLOOKUP(B7363,定价因子!L:M,2,0)</f>
        <v>#N/A</v>
      </c>
      <c r="E7363" t="e">
        <f>VLOOKUP($D$1&amp;D7363,定价因子!E:F,2,0)</f>
        <v>#N/A</v>
      </c>
      <c r="G7363" t="e">
        <f>VLOOKUP($F$1&amp;F7363,定价因子!E:F,2,0)</f>
        <v>#N/A</v>
      </c>
      <c r="H7363" s="104" t="e">
        <f>C7363*PRODUCT(#REF!,#REF!,G7363,,#REF!,E7363)</f>
        <v>#N/A</v>
      </c>
    </row>
    <row r="7364" spans="3:8">
      <c r="C7364" t="e">
        <f>VLOOKUP(B7364,定价因子!L:M,2,0)</f>
        <v>#N/A</v>
      </c>
      <c r="E7364" t="e">
        <f>VLOOKUP($D$1&amp;D7364,定价因子!E:F,2,0)</f>
        <v>#N/A</v>
      </c>
      <c r="G7364" t="e">
        <f>VLOOKUP($F$1&amp;F7364,定价因子!E:F,2,0)</f>
        <v>#N/A</v>
      </c>
      <c r="H7364" s="104" t="e">
        <f>C7364*PRODUCT(#REF!,#REF!,G7364,,#REF!,E7364)</f>
        <v>#N/A</v>
      </c>
    </row>
    <row r="7365" spans="3:8">
      <c r="C7365" t="e">
        <f>VLOOKUP(B7365,定价因子!L:M,2,0)</f>
        <v>#N/A</v>
      </c>
      <c r="E7365" t="e">
        <f>VLOOKUP($D$1&amp;D7365,定价因子!E:F,2,0)</f>
        <v>#N/A</v>
      </c>
      <c r="G7365" t="e">
        <f>VLOOKUP($F$1&amp;F7365,定价因子!E:F,2,0)</f>
        <v>#N/A</v>
      </c>
      <c r="H7365" s="104" t="e">
        <f>C7365*PRODUCT(#REF!,#REF!,G7365,,#REF!,E7365)</f>
        <v>#N/A</v>
      </c>
    </row>
    <row r="7366" spans="3:8">
      <c r="C7366" t="e">
        <f>VLOOKUP(B7366,定价因子!L:M,2,0)</f>
        <v>#N/A</v>
      </c>
      <c r="E7366" t="e">
        <f>VLOOKUP($D$1&amp;D7366,定价因子!E:F,2,0)</f>
        <v>#N/A</v>
      </c>
      <c r="G7366" t="e">
        <f>VLOOKUP($F$1&amp;F7366,定价因子!E:F,2,0)</f>
        <v>#N/A</v>
      </c>
      <c r="H7366" s="104" t="e">
        <f>C7366*PRODUCT(#REF!,#REF!,G7366,,#REF!,E7366)</f>
        <v>#N/A</v>
      </c>
    </row>
    <row r="7367" spans="3:8">
      <c r="C7367" t="e">
        <f>VLOOKUP(B7367,定价因子!L:M,2,0)</f>
        <v>#N/A</v>
      </c>
      <c r="E7367" t="e">
        <f>VLOOKUP($D$1&amp;D7367,定价因子!E:F,2,0)</f>
        <v>#N/A</v>
      </c>
      <c r="G7367" t="e">
        <f>VLOOKUP($F$1&amp;F7367,定价因子!E:F,2,0)</f>
        <v>#N/A</v>
      </c>
      <c r="H7367" s="104" t="e">
        <f>C7367*PRODUCT(#REF!,#REF!,G7367,,#REF!,E7367)</f>
        <v>#N/A</v>
      </c>
    </row>
    <row r="7368" spans="3:8">
      <c r="C7368" t="e">
        <f>VLOOKUP(B7368,定价因子!L:M,2,0)</f>
        <v>#N/A</v>
      </c>
      <c r="E7368" t="e">
        <f>VLOOKUP($D$1&amp;D7368,定价因子!E:F,2,0)</f>
        <v>#N/A</v>
      </c>
      <c r="G7368" t="e">
        <f>VLOOKUP($F$1&amp;F7368,定价因子!E:F,2,0)</f>
        <v>#N/A</v>
      </c>
      <c r="H7368" s="104" t="e">
        <f>C7368*PRODUCT(#REF!,#REF!,G7368,,#REF!,E7368)</f>
        <v>#N/A</v>
      </c>
    </row>
    <row r="7369" spans="3:8">
      <c r="C7369" t="e">
        <f>VLOOKUP(B7369,定价因子!L:M,2,0)</f>
        <v>#N/A</v>
      </c>
      <c r="E7369" t="e">
        <f>VLOOKUP($D$1&amp;D7369,定价因子!E:F,2,0)</f>
        <v>#N/A</v>
      </c>
      <c r="G7369" t="e">
        <f>VLOOKUP($F$1&amp;F7369,定价因子!E:F,2,0)</f>
        <v>#N/A</v>
      </c>
      <c r="H7369" s="104" t="e">
        <f>C7369*PRODUCT(#REF!,#REF!,G7369,,#REF!,E7369)</f>
        <v>#N/A</v>
      </c>
    </row>
    <row r="7370" spans="3:8">
      <c r="C7370" t="e">
        <f>VLOOKUP(B7370,定价因子!L:M,2,0)</f>
        <v>#N/A</v>
      </c>
      <c r="E7370" t="e">
        <f>VLOOKUP($D$1&amp;D7370,定价因子!E:F,2,0)</f>
        <v>#N/A</v>
      </c>
      <c r="G7370" t="e">
        <f>VLOOKUP($F$1&amp;F7370,定价因子!E:F,2,0)</f>
        <v>#N/A</v>
      </c>
      <c r="H7370" s="104" t="e">
        <f>C7370*PRODUCT(#REF!,#REF!,G7370,,#REF!,E7370)</f>
        <v>#N/A</v>
      </c>
    </row>
    <row r="7371" spans="3:8">
      <c r="C7371" t="e">
        <f>VLOOKUP(B7371,定价因子!L:M,2,0)</f>
        <v>#N/A</v>
      </c>
      <c r="E7371" t="e">
        <f>VLOOKUP($D$1&amp;D7371,定价因子!E:F,2,0)</f>
        <v>#N/A</v>
      </c>
      <c r="G7371" t="e">
        <f>VLOOKUP($F$1&amp;F7371,定价因子!E:F,2,0)</f>
        <v>#N/A</v>
      </c>
      <c r="H7371" s="104" t="e">
        <f>C7371*PRODUCT(#REF!,#REF!,G7371,,#REF!,E7371)</f>
        <v>#N/A</v>
      </c>
    </row>
    <row r="7372" spans="3:8">
      <c r="C7372" t="e">
        <f>VLOOKUP(B7372,定价因子!L:M,2,0)</f>
        <v>#N/A</v>
      </c>
      <c r="E7372" t="e">
        <f>VLOOKUP($D$1&amp;D7372,定价因子!E:F,2,0)</f>
        <v>#N/A</v>
      </c>
      <c r="G7372" t="e">
        <f>VLOOKUP($F$1&amp;F7372,定价因子!E:F,2,0)</f>
        <v>#N/A</v>
      </c>
      <c r="H7372" s="104" t="e">
        <f>C7372*PRODUCT(#REF!,#REF!,G7372,,#REF!,E7372)</f>
        <v>#N/A</v>
      </c>
    </row>
    <row r="7373" spans="3:8">
      <c r="C7373" t="e">
        <f>VLOOKUP(B7373,定价因子!L:M,2,0)</f>
        <v>#N/A</v>
      </c>
      <c r="E7373" t="e">
        <f>VLOOKUP($D$1&amp;D7373,定价因子!E:F,2,0)</f>
        <v>#N/A</v>
      </c>
      <c r="G7373" t="e">
        <f>VLOOKUP($F$1&amp;F7373,定价因子!E:F,2,0)</f>
        <v>#N/A</v>
      </c>
      <c r="H7373" s="104" t="e">
        <f>C7373*PRODUCT(#REF!,#REF!,G7373,,#REF!,E7373)</f>
        <v>#N/A</v>
      </c>
    </row>
    <row r="7374" spans="3:8">
      <c r="C7374" t="e">
        <f>VLOOKUP(B7374,定价因子!L:M,2,0)</f>
        <v>#N/A</v>
      </c>
      <c r="E7374" t="e">
        <f>VLOOKUP($D$1&amp;D7374,定价因子!E:F,2,0)</f>
        <v>#N/A</v>
      </c>
      <c r="G7374" t="e">
        <f>VLOOKUP($F$1&amp;F7374,定价因子!E:F,2,0)</f>
        <v>#N/A</v>
      </c>
      <c r="H7374" s="104" t="e">
        <f>C7374*PRODUCT(#REF!,#REF!,G7374,,#REF!,E7374)</f>
        <v>#N/A</v>
      </c>
    </row>
    <row r="7375" spans="3:8">
      <c r="C7375" t="e">
        <f>VLOOKUP(B7375,定价因子!L:M,2,0)</f>
        <v>#N/A</v>
      </c>
      <c r="E7375" t="e">
        <f>VLOOKUP($D$1&amp;D7375,定价因子!E:F,2,0)</f>
        <v>#N/A</v>
      </c>
      <c r="G7375" t="e">
        <f>VLOOKUP($F$1&amp;F7375,定价因子!E:F,2,0)</f>
        <v>#N/A</v>
      </c>
      <c r="H7375" s="104" t="e">
        <f>C7375*PRODUCT(#REF!,#REF!,G7375,,#REF!,E7375)</f>
        <v>#N/A</v>
      </c>
    </row>
    <row r="7376" spans="3:8">
      <c r="C7376" t="e">
        <f>VLOOKUP(B7376,定价因子!L:M,2,0)</f>
        <v>#N/A</v>
      </c>
      <c r="E7376" t="e">
        <f>VLOOKUP($D$1&amp;D7376,定价因子!E:F,2,0)</f>
        <v>#N/A</v>
      </c>
      <c r="G7376" t="e">
        <f>VLOOKUP($F$1&amp;F7376,定价因子!E:F,2,0)</f>
        <v>#N/A</v>
      </c>
      <c r="H7376" s="104" t="e">
        <f>C7376*PRODUCT(#REF!,#REF!,G7376,,#REF!,E7376)</f>
        <v>#N/A</v>
      </c>
    </row>
    <row r="7377" spans="3:8">
      <c r="C7377" t="e">
        <f>VLOOKUP(B7377,定价因子!L:M,2,0)</f>
        <v>#N/A</v>
      </c>
      <c r="E7377" t="e">
        <f>VLOOKUP($D$1&amp;D7377,定价因子!E:F,2,0)</f>
        <v>#N/A</v>
      </c>
      <c r="G7377" t="e">
        <f>VLOOKUP($F$1&amp;F7377,定价因子!E:F,2,0)</f>
        <v>#N/A</v>
      </c>
      <c r="H7377" s="104" t="e">
        <f>C7377*PRODUCT(#REF!,#REF!,G7377,,#REF!,E7377)</f>
        <v>#N/A</v>
      </c>
    </row>
    <row r="7378" spans="3:8">
      <c r="C7378" t="e">
        <f>VLOOKUP(B7378,定价因子!L:M,2,0)</f>
        <v>#N/A</v>
      </c>
      <c r="E7378" t="e">
        <f>VLOOKUP($D$1&amp;D7378,定价因子!E:F,2,0)</f>
        <v>#N/A</v>
      </c>
      <c r="G7378" t="e">
        <f>VLOOKUP($F$1&amp;F7378,定价因子!E:F,2,0)</f>
        <v>#N/A</v>
      </c>
      <c r="H7378" s="104" t="e">
        <f>C7378*PRODUCT(#REF!,#REF!,G7378,,#REF!,E7378)</f>
        <v>#N/A</v>
      </c>
    </row>
    <row r="7379" spans="3:8">
      <c r="C7379" t="e">
        <f>VLOOKUP(B7379,定价因子!L:M,2,0)</f>
        <v>#N/A</v>
      </c>
      <c r="E7379" t="e">
        <f>VLOOKUP($D$1&amp;D7379,定价因子!E:F,2,0)</f>
        <v>#N/A</v>
      </c>
      <c r="G7379" t="e">
        <f>VLOOKUP($F$1&amp;F7379,定价因子!E:F,2,0)</f>
        <v>#N/A</v>
      </c>
      <c r="H7379" s="104" t="e">
        <f>C7379*PRODUCT(#REF!,#REF!,G7379,,#REF!,E7379)</f>
        <v>#N/A</v>
      </c>
    </row>
    <row r="7380" spans="3:8">
      <c r="C7380" t="e">
        <f>VLOOKUP(B7380,定价因子!L:M,2,0)</f>
        <v>#N/A</v>
      </c>
      <c r="E7380" t="e">
        <f>VLOOKUP($D$1&amp;D7380,定价因子!E:F,2,0)</f>
        <v>#N/A</v>
      </c>
      <c r="G7380" t="e">
        <f>VLOOKUP($F$1&amp;F7380,定价因子!E:F,2,0)</f>
        <v>#N/A</v>
      </c>
      <c r="H7380" s="104" t="e">
        <f>C7380*PRODUCT(#REF!,#REF!,G7380,,#REF!,E7380)</f>
        <v>#N/A</v>
      </c>
    </row>
    <row r="7381" spans="3:8">
      <c r="C7381" t="e">
        <f>VLOOKUP(B7381,定价因子!L:M,2,0)</f>
        <v>#N/A</v>
      </c>
      <c r="E7381" t="e">
        <f>VLOOKUP($D$1&amp;D7381,定价因子!E:F,2,0)</f>
        <v>#N/A</v>
      </c>
      <c r="G7381" t="e">
        <f>VLOOKUP($F$1&amp;F7381,定价因子!E:F,2,0)</f>
        <v>#N/A</v>
      </c>
      <c r="H7381" s="104" t="e">
        <f>C7381*PRODUCT(#REF!,#REF!,G7381,,#REF!,E7381)</f>
        <v>#N/A</v>
      </c>
    </row>
    <row r="7382" spans="3:8">
      <c r="C7382" t="e">
        <f>VLOOKUP(B7382,定价因子!L:M,2,0)</f>
        <v>#N/A</v>
      </c>
      <c r="E7382" t="e">
        <f>VLOOKUP($D$1&amp;D7382,定价因子!E:F,2,0)</f>
        <v>#N/A</v>
      </c>
      <c r="G7382" t="e">
        <f>VLOOKUP($F$1&amp;F7382,定价因子!E:F,2,0)</f>
        <v>#N/A</v>
      </c>
      <c r="H7382" s="104" t="e">
        <f>C7382*PRODUCT(#REF!,#REF!,G7382,,#REF!,E7382)</f>
        <v>#N/A</v>
      </c>
    </row>
    <row r="7383" spans="3:8">
      <c r="C7383" t="e">
        <f>VLOOKUP(B7383,定价因子!L:M,2,0)</f>
        <v>#N/A</v>
      </c>
      <c r="E7383" t="e">
        <f>VLOOKUP($D$1&amp;D7383,定价因子!E:F,2,0)</f>
        <v>#N/A</v>
      </c>
      <c r="G7383" t="e">
        <f>VLOOKUP($F$1&amp;F7383,定价因子!E:F,2,0)</f>
        <v>#N/A</v>
      </c>
      <c r="H7383" s="104" t="e">
        <f>C7383*PRODUCT(#REF!,#REF!,G7383,,#REF!,E7383)</f>
        <v>#N/A</v>
      </c>
    </row>
    <row r="7384" spans="3:8">
      <c r="C7384" t="e">
        <f>VLOOKUP(B7384,定价因子!L:M,2,0)</f>
        <v>#N/A</v>
      </c>
      <c r="E7384" t="e">
        <f>VLOOKUP($D$1&amp;D7384,定价因子!E:F,2,0)</f>
        <v>#N/A</v>
      </c>
      <c r="G7384" t="e">
        <f>VLOOKUP($F$1&amp;F7384,定价因子!E:F,2,0)</f>
        <v>#N/A</v>
      </c>
      <c r="H7384" s="104" t="e">
        <f>C7384*PRODUCT(#REF!,#REF!,G7384,,#REF!,E7384)</f>
        <v>#N/A</v>
      </c>
    </row>
    <row r="7385" spans="3:8">
      <c r="C7385" t="e">
        <f>VLOOKUP(B7385,定价因子!L:M,2,0)</f>
        <v>#N/A</v>
      </c>
      <c r="E7385" t="e">
        <f>VLOOKUP($D$1&amp;D7385,定价因子!E:F,2,0)</f>
        <v>#N/A</v>
      </c>
      <c r="G7385" t="e">
        <f>VLOOKUP($F$1&amp;F7385,定价因子!E:F,2,0)</f>
        <v>#N/A</v>
      </c>
      <c r="H7385" s="104" t="e">
        <f>C7385*PRODUCT(#REF!,#REF!,G7385,,#REF!,E7385)</f>
        <v>#N/A</v>
      </c>
    </row>
    <row r="7386" spans="3:8">
      <c r="C7386" t="e">
        <f>VLOOKUP(B7386,定价因子!L:M,2,0)</f>
        <v>#N/A</v>
      </c>
      <c r="E7386" t="e">
        <f>VLOOKUP($D$1&amp;D7386,定价因子!E:F,2,0)</f>
        <v>#N/A</v>
      </c>
      <c r="G7386" t="e">
        <f>VLOOKUP($F$1&amp;F7386,定价因子!E:F,2,0)</f>
        <v>#N/A</v>
      </c>
      <c r="H7386" s="104" t="e">
        <f>C7386*PRODUCT(#REF!,#REF!,G7386,,#REF!,E7386)</f>
        <v>#N/A</v>
      </c>
    </row>
    <row r="7387" spans="3:8">
      <c r="C7387" t="e">
        <f>VLOOKUP(B7387,定价因子!L:M,2,0)</f>
        <v>#N/A</v>
      </c>
      <c r="E7387" t="e">
        <f>VLOOKUP($D$1&amp;D7387,定价因子!E:F,2,0)</f>
        <v>#N/A</v>
      </c>
      <c r="G7387" t="e">
        <f>VLOOKUP($F$1&amp;F7387,定价因子!E:F,2,0)</f>
        <v>#N/A</v>
      </c>
      <c r="H7387" s="104" t="e">
        <f>C7387*PRODUCT(#REF!,#REF!,G7387,,#REF!,E7387)</f>
        <v>#N/A</v>
      </c>
    </row>
    <row r="7388" spans="3:8">
      <c r="C7388" t="e">
        <f>VLOOKUP(B7388,定价因子!L:M,2,0)</f>
        <v>#N/A</v>
      </c>
      <c r="E7388" t="e">
        <f>VLOOKUP($D$1&amp;D7388,定价因子!E:F,2,0)</f>
        <v>#N/A</v>
      </c>
      <c r="G7388" t="e">
        <f>VLOOKUP($F$1&amp;F7388,定价因子!E:F,2,0)</f>
        <v>#N/A</v>
      </c>
      <c r="H7388" s="104" t="e">
        <f>C7388*PRODUCT(#REF!,#REF!,G7388,,#REF!,E7388)</f>
        <v>#N/A</v>
      </c>
    </row>
    <row r="7389" spans="3:8">
      <c r="C7389" t="e">
        <f>VLOOKUP(B7389,定价因子!L:M,2,0)</f>
        <v>#N/A</v>
      </c>
      <c r="E7389" t="e">
        <f>VLOOKUP($D$1&amp;D7389,定价因子!E:F,2,0)</f>
        <v>#N/A</v>
      </c>
      <c r="G7389" t="e">
        <f>VLOOKUP($F$1&amp;F7389,定价因子!E:F,2,0)</f>
        <v>#N/A</v>
      </c>
      <c r="H7389" s="104" t="e">
        <f>C7389*PRODUCT(#REF!,#REF!,G7389,,#REF!,E7389)</f>
        <v>#N/A</v>
      </c>
    </row>
    <row r="7390" spans="3:8">
      <c r="C7390" t="e">
        <f>VLOOKUP(B7390,定价因子!L:M,2,0)</f>
        <v>#N/A</v>
      </c>
      <c r="E7390" t="e">
        <f>VLOOKUP($D$1&amp;D7390,定价因子!E:F,2,0)</f>
        <v>#N/A</v>
      </c>
      <c r="G7390" t="e">
        <f>VLOOKUP($F$1&amp;F7390,定价因子!E:F,2,0)</f>
        <v>#N/A</v>
      </c>
      <c r="H7390" s="104" t="e">
        <f>C7390*PRODUCT(#REF!,#REF!,G7390,,#REF!,E7390)</f>
        <v>#N/A</v>
      </c>
    </row>
    <row r="7391" spans="3:8">
      <c r="C7391" t="e">
        <f>VLOOKUP(B7391,定价因子!L:M,2,0)</f>
        <v>#N/A</v>
      </c>
      <c r="E7391" t="e">
        <f>VLOOKUP($D$1&amp;D7391,定价因子!E:F,2,0)</f>
        <v>#N/A</v>
      </c>
      <c r="G7391" t="e">
        <f>VLOOKUP($F$1&amp;F7391,定价因子!E:F,2,0)</f>
        <v>#N/A</v>
      </c>
      <c r="H7391" s="104" t="e">
        <f>C7391*PRODUCT(#REF!,#REF!,G7391,,#REF!,E7391)</f>
        <v>#N/A</v>
      </c>
    </row>
    <row r="7392" spans="3:8">
      <c r="C7392" t="e">
        <f>VLOOKUP(B7392,定价因子!L:M,2,0)</f>
        <v>#N/A</v>
      </c>
      <c r="E7392" t="e">
        <f>VLOOKUP($D$1&amp;D7392,定价因子!E:F,2,0)</f>
        <v>#N/A</v>
      </c>
      <c r="G7392" t="e">
        <f>VLOOKUP($F$1&amp;F7392,定价因子!E:F,2,0)</f>
        <v>#N/A</v>
      </c>
      <c r="H7392" s="104" t="e">
        <f>C7392*PRODUCT(#REF!,#REF!,G7392,,#REF!,E7392)</f>
        <v>#N/A</v>
      </c>
    </row>
    <row r="7393" spans="3:8">
      <c r="C7393" t="e">
        <f>VLOOKUP(B7393,定价因子!L:M,2,0)</f>
        <v>#N/A</v>
      </c>
      <c r="E7393" t="e">
        <f>VLOOKUP($D$1&amp;D7393,定价因子!E:F,2,0)</f>
        <v>#N/A</v>
      </c>
      <c r="G7393" t="e">
        <f>VLOOKUP($F$1&amp;F7393,定价因子!E:F,2,0)</f>
        <v>#N/A</v>
      </c>
      <c r="H7393" s="104" t="e">
        <f>C7393*PRODUCT(#REF!,#REF!,G7393,,#REF!,E7393)</f>
        <v>#N/A</v>
      </c>
    </row>
    <row r="7394" spans="3:8">
      <c r="C7394" t="e">
        <f>VLOOKUP(B7394,定价因子!L:M,2,0)</f>
        <v>#N/A</v>
      </c>
      <c r="E7394" t="e">
        <f>VLOOKUP($D$1&amp;D7394,定价因子!E:F,2,0)</f>
        <v>#N/A</v>
      </c>
      <c r="G7394" t="e">
        <f>VLOOKUP($F$1&amp;F7394,定价因子!E:F,2,0)</f>
        <v>#N/A</v>
      </c>
      <c r="H7394" s="104" t="e">
        <f>C7394*PRODUCT(#REF!,#REF!,G7394,,#REF!,E7394)</f>
        <v>#N/A</v>
      </c>
    </row>
    <row r="7395" spans="3:8">
      <c r="C7395" t="e">
        <f>VLOOKUP(B7395,定价因子!L:M,2,0)</f>
        <v>#N/A</v>
      </c>
      <c r="E7395" t="e">
        <f>VLOOKUP($D$1&amp;D7395,定价因子!E:F,2,0)</f>
        <v>#N/A</v>
      </c>
      <c r="G7395" t="e">
        <f>VLOOKUP($F$1&amp;F7395,定价因子!E:F,2,0)</f>
        <v>#N/A</v>
      </c>
      <c r="H7395" s="104" t="e">
        <f>C7395*PRODUCT(#REF!,#REF!,G7395,,#REF!,E7395)</f>
        <v>#N/A</v>
      </c>
    </row>
    <row r="7396" spans="3:8">
      <c r="C7396" t="e">
        <f>VLOOKUP(B7396,定价因子!L:M,2,0)</f>
        <v>#N/A</v>
      </c>
      <c r="E7396" t="e">
        <f>VLOOKUP($D$1&amp;D7396,定价因子!E:F,2,0)</f>
        <v>#N/A</v>
      </c>
      <c r="G7396" t="e">
        <f>VLOOKUP($F$1&amp;F7396,定价因子!E:F,2,0)</f>
        <v>#N/A</v>
      </c>
      <c r="H7396" s="104" t="e">
        <f>C7396*PRODUCT(#REF!,#REF!,G7396,,#REF!,E7396)</f>
        <v>#N/A</v>
      </c>
    </row>
    <row r="7397" spans="3:8">
      <c r="C7397" t="e">
        <f>VLOOKUP(B7397,定价因子!L:M,2,0)</f>
        <v>#N/A</v>
      </c>
      <c r="E7397" t="e">
        <f>VLOOKUP($D$1&amp;D7397,定价因子!E:F,2,0)</f>
        <v>#N/A</v>
      </c>
      <c r="G7397" t="e">
        <f>VLOOKUP($F$1&amp;F7397,定价因子!E:F,2,0)</f>
        <v>#N/A</v>
      </c>
      <c r="H7397" s="104" t="e">
        <f>C7397*PRODUCT(#REF!,#REF!,G7397,,#REF!,E7397)</f>
        <v>#N/A</v>
      </c>
    </row>
    <row r="7398" spans="3:8">
      <c r="C7398" t="e">
        <f>VLOOKUP(B7398,定价因子!L:M,2,0)</f>
        <v>#N/A</v>
      </c>
      <c r="E7398" t="e">
        <f>VLOOKUP($D$1&amp;D7398,定价因子!E:F,2,0)</f>
        <v>#N/A</v>
      </c>
      <c r="G7398" t="e">
        <f>VLOOKUP($F$1&amp;F7398,定价因子!E:F,2,0)</f>
        <v>#N/A</v>
      </c>
      <c r="H7398" s="104" t="e">
        <f>C7398*PRODUCT(#REF!,#REF!,G7398,,#REF!,E7398)</f>
        <v>#N/A</v>
      </c>
    </row>
    <row r="7399" spans="3:8">
      <c r="C7399" t="e">
        <f>VLOOKUP(B7399,定价因子!L:M,2,0)</f>
        <v>#N/A</v>
      </c>
      <c r="E7399" t="e">
        <f>VLOOKUP($D$1&amp;D7399,定价因子!E:F,2,0)</f>
        <v>#N/A</v>
      </c>
      <c r="G7399" t="e">
        <f>VLOOKUP($F$1&amp;F7399,定价因子!E:F,2,0)</f>
        <v>#N/A</v>
      </c>
      <c r="H7399" s="104" t="e">
        <f>C7399*PRODUCT(#REF!,#REF!,G7399,,#REF!,E7399)</f>
        <v>#N/A</v>
      </c>
    </row>
    <row r="7400" spans="3:8">
      <c r="C7400" t="e">
        <f>VLOOKUP(B7400,定价因子!L:M,2,0)</f>
        <v>#N/A</v>
      </c>
      <c r="E7400" t="e">
        <f>VLOOKUP($D$1&amp;D7400,定价因子!E:F,2,0)</f>
        <v>#N/A</v>
      </c>
      <c r="G7400" t="e">
        <f>VLOOKUP($F$1&amp;F7400,定价因子!E:F,2,0)</f>
        <v>#N/A</v>
      </c>
      <c r="H7400" s="104" t="e">
        <f>C7400*PRODUCT(#REF!,#REF!,G7400,,#REF!,E7400)</f>
        <v>#N/A</v>
      </c>
    </row>
    <row r="7401" spans="3:8">
      <c r="C7401" t="e">
        <f>VLOOKUP(B7401,定价因子!L:M,2,0)</f>
        <v>#N/A</v>
      </c>
      <c r="E7401" t="e">
        <f>VLOOKUP($D$1&amp;D7401,定价因子!E:F,2,0)</f>
        <v>#N/A</v>
      </c>
      <c r="G7401" t="e">
        <f>VLOOKUP($F$1&amp;F7401,定价因子!E:F,2,0)</f>
        <v>#N/A</v>
      </c>
      <c r="H7401" s="104" t="e">
        <f>C7401*PRODUCT(#REF!,#REF!,G7401,,#REF!,E7401)</f>
        <v>#N/A</v>
      </c>
    </row>
    <row r="7402" spans="3:8">
      <c r="C7402" t="e">
        <f>VLOOKUP(B7402,定价因子!L:M,2,0)</f>
        <v>#N/A</v>
      </c>
      <c r="E7402" t="e">
        <f>VLOOKUP($D$1&amp;D7402,定价因子!E:F,2,0)</f>
        <v>#N/A</v>
      </c>
      <c r="G7402" t="e">
        <f>VLOOKUP($F$1&amp;F7402,定价因子!E:F,2,0)</f>
        <v>#N/A</v>
      </c>
      <c r="H7402" s="104" t="e">
        <f>C7402*PRODUCT(#REF!,#REF!,G7402,,#REF!,E7402)</f>
        <v>#N/A</v>
      </c>
    </row>
    <row r="7403" spans="3:8">
      <c r="C7403" t="e">
        <f>VLOOKUP(B7403,定价因子!L:M,2,0)</f>
        <v>#N/A</v>
      </c>
      <c r="E7403" t="e">
        <f>VLOOKUP($D$1&amp;D7403,定价因子!E:F,2,0)</f>
        <v>#N/A</v>
      </c>
      <c r="G7403" t="e">
        <f>VLOOKUP($F$1&amp;F7403,定价因子!E:F,2,0)</f>
        <v>#N/A</v>
      </c>
      <c r="H7403" s="104" t="e">
        <f>C7403*PRODUCT(#REF!,#REF!,G7403,,#REF!,E7403)</f>
        <v>#N/A</v>
      </c>
    </row>
    <row r="7404" spans="3:8">
      <c r="C7404" t="e">
        <f>VLOOKUP(B7404,定价因子!L:M,2,0)</f>
        <v>#N/A</v>
      </c>
      <c r="E7404" t="e">
        <f>VLOOKUP($D$1&amp;D7404,定价因子!E:F,2,0)</f>
        <v>#N/A</v>
      </c>
      <c r="G7404" t="e">
        <f>VLOOKUP($F$1&amp;F7404,定价因子!E:F,2,0)</f>
        <v>#N/A</v>
      </c>
      <c r="H7404" s="104" t="e">
        <f>C7404*PRODUCT(#REF!,#REF!,G7404,,#REF!,E7404)</f>
        <v>#N/A</v>
      </c>
    </row>
    <row r="7405" spans="3:8">
      <c r="C7405" t="e">
        <f>VLOOKUP(B7405,定价因子!L:M,2,0)</f>
        <v>#N/A</v>
      </c>
      <c r="E7405" t="e">
        <f>VLOOKUP($D$1&amp;D7405,定价因子!E:F,2,0)</f>
        <v>#N/A</v>
      </c>
      <c r="G7405" t="e">
        <f>VLOOKUP($F$1&amp;F7405,定价因子!E:F,2,0)</f>
        <v>#N/A</v>
      </c>
      <c r="H7405" s="104" t="e">
        <f>C7405*PRODUCT(#REF!,#REF!,G7405,,#REF!,E7405)</f>
        <v>#N/A</v>
      </c>
    </row>
    <row r="7406" spans="3:8">
      <c r="C7406" t="e">
        <f>VLOOKUP(B7406,定价因子!L:M,2,0)</f>
        <v>#N/A</v>
      </c>
      <c r="E7406" t="e">
        <f>VLOOKUP($D$1&amp;D7406,定价因子!E:F,2,0)</f>
        <v>#N/A</v>
      </c>
      <c r="G7406" t="e">
        <f>VLOOKUP($F$1&amp;F7406,定价因子!E:F,2,0)</f>
        <v>#N/A</v>
      </c>
      <c r="H7406" s="104" t="e">
        <f>C7406*PRODUCT(#REF!,#REF!,G7406,,#REF!,E7406)</f>
        <v>#N/A</v>
      </c>
    </row>
    <row r="7407" spans="3:8">
      <c r="C7407" t="e">
        <f>VLOOKUP(B7407,定价因子!L:M,2,0)</f>
        <v>#N/A</v>
      </c>
      <c r="E7407" t="e">
        <f>VLOOKUP($D$1&amp;D7407,定价因子!E:F,2,0)</f>
        <v>#N/A</v>
      </c>
      <c r="G7407" t="e">
        <f>VLOOKUP($F$1&amp;F7407,定价因子!E:F,2,0)</f>
        <v>#N/A</v>
      </c>
      <c r="H7407" s="104" t="e">
        <f>C7407*PRODUCT(#REF!,#REF!,G7407,,#REF!,E7407)</f>
        <v>#N/A</v>
      </c>
    </row>
    <row r="7408" spans="3:8">
      <c r="C7408" t="e">
        <f>VLOOKUP(B7408,定价因子!L:M,2,0)</f>
        <v>#N/A</v>
      </c>
      <c r="E7408" t="e">
        <f>VLOOKUP($D$1&amp;D7408,定价因子!E:F,2,0)</f>
        <v>#N/A</v>
      </c>
      <c r="G7408" t="e">
        <f>VLOOKUP($F$1&amp;F7408,定价因子!E:F,2,0)</f>
        <v>#N/A</v>
      </c>
      <c r="H7408" s="104" t="e">
        <f>C7408*PRODUCT(#REF!,#REF!,G7408,,#REF!,E7408)</f>
        <v>#N/A</v>
      </c>
    </row>
    <row r="7409" spans="3:8">
      <c r="C7409" t="e">
        <f>VLOOKUP(B7409,定价因子!L:M,2,0)</f>
        <v>#N/A</v>
      </c>
      <c r="E7409" t="e">
        <f>VLOOKUP($D$1&amp;D7409,定价因子!E:F,2,0)</f>
        <v>#N/A</v>
      </c>
      <c r="G7409" t="e">
        <f>VLOOKUP($F$1&amp;F7409,定价因子!E:F,2,0)</f>
        <v>#N/A</v>
      </c>
      <c r="H7409" s="104" t="e">
        <f>C7409*PRODUCT(#REF!,#REF!,G7409,,#REF!,E7409)</f>
        <v>#N/A</v>
      </c>
    </row>
    <row r="7410" spans="3:8">
      <c r="C7410" t="e">
        <f>VLOOKUP(B7410,定价因子!L:M,2,0)</f>
        <v>#N/A</v>
      </c>
      <c r="E7410" t="e">
        <f>VLOOKUP($D$1&amp;D7410,定价因子!E:F,2,0)</f>
        <v>#N/A</v>
      </c>
      <c r="G7410" t="e">
        <f>VLOOKUP($F$1&amp;F7410,定价因子!E:F,2,0)</f>
        <v>#N/A</v>
      </c>
      <c r="H7410" s="104" t="e">
        <f>C7410*PRODUCT(#REF!,#REF!,G7410,,#REF!,E7410)</f>
        <v>#N/A</v>
      </c>
    </row>
    <row r="7411" spans="3:8">
      <c r="C7411" t="e">
        <f>VLOOKUP(B7411,定价因子!L:M,2,0)</f>
        <v>#N/A</v>
      </c>
      <c r="E7411" t="e">
        <f>VLOOKUP($D$1&amp;D7411,定价因子!E:F,2,0)</f>
        <v>#N/A</v>
      </c>
      <c r="G7411" t="e">
        <f>VLOOKUP($F$1&amp;F7411,定价因子!E:F,2,0)</f>
        <v>#N/A</v>
      </c>
      <c r="H7411" s="104" t="e">
        <f>C7411*PRODUCT(#REF!,#REF!,G7411,,#REF!,E7411)</f>
        <v>#N/A</v>
      </c>
    </row>
    <row r="7412" spans="3:8">
      <c r="C7412" t="e">
        <f>VLOOKUP(B7412,定价因子!L:M,2,0)</f>
        <v>#N/A</v>
      </c>
      <c r="E7412" t="e">
        <f>VLOOKUP($D$1&amp;D7412,定价因子!E:F,2,0)</f>
        <v>#N/A</v>
      </c>
      <c r="G7412" t="e">
        <f>VLOOKUP($F$1&amp;F7412,定价因子!E:F,2,0)</f>
        <v>#N/A</v>
      </c>
      <c r="H7412" s="104" t="e">
        <f>C7412*PRODUCT(#REF!,#REF!,G7412,,#REF!,E7412)</f>
        <v>#N/A</v>
      </c>
    </row>
    <row r="7413" spans="3:8">
      <c r="C7413" t="e">
        <f>VLOOKUP(B7413,定价因子!L:M,2,0)</f>
        <v>#N/A</v>
      </c>
      <c r="E7413" t="e">
        <f>VLOOKUP($D$1&amp;D7413,定价因子!E:F,2,0)</f>
        <v>#N/A</v>
      </c>
      <c r="G7413" t="e">
        <f>VLOOKUP($F$1&amp;F7413,定价因子!E:F,2,0)</f>
        <v>#N/A</v>
      </c>
      <c r="H7413" s="104" t="e">
        <f>C7413*PRODUCT(#REF!,#REF!,G7413,,#REF!,E7413)</f>
        <v>#N/A</v>
      </c>
    </row>
    <row r="7414" spans="3:8">
      <c r="C7414" t="e">
        <f>VLOOKUP(B7414,定价因子!L:M,2,0)</f>
        <v>#N/A</v>
      </c>
      <c r="E7414" t="e">
        <f>VLOOKUP($D$1&amp;D7414,定价因子!E:F,2,0)</f>
        <v>#N/A</v>
      </c>
      <c r="G7414" t="e">
        <f>VLOOKUP($F$1&amp;F7414,定价因子!E:F,2,0)</f>
        <v>#N/A</v>
      </c>
      <c r="H7414" s="104" t="e">
        <f>C7414*PRODUCT(#REF!,#REF!,G7414,,#REF!,E7414)</f>
        <v>#N/A</v>
      </c>
    </row>
    <row r="7415" spans="3:8">
      <c r="C7415" t="e">
        <f>VLOOKUP(B7415,定价因子!L:M,2,0)</f>
        <v>#N/A</v>
      </c>
      <c r="E7415" t="e">
        <f>VLOOKUP($D$1&amp;D7415,定价因子!E:F,2,0)</f>
        <v>#N/A</v>
      </c>
      <c r="G7415" t="e">
        <f>VLOOKUP($F$1&amp;F7415,定价因子!E:F,2,0)</f>
        <v>#N/A</v>
      </c>
      <c r="H7415" s="104" t="e">
        <f>C7415*PRODUCT(#REF!,#REF!,G7415,,#REF!,E7415)</f>
        <v>#N/A</v>
      </c>
    </row>
    <row r="7416" spans="3:8">
      <c r="C7416" t="e">
        <f>VLOOKUP(B7416,定价因子!L:M,2,0)</f>
        <v>#N/A</v>
      </c>
      <c r="E7416" t="e">
        <f>VLOOKUP($D$1&amp;D7416,定价因子!E:F,2,0)</f>
        <v>#N/A</v>
      </c>
      <c r="G7416" t="e">
        <f>VLOOKUP($F$1&amp;F7416,定价因子!E:F,2,0)</f>
        <v>#N/A</v>
      </c>
      <c r="H7416" s="104" t="e">
        <f>C7416*PRODUCT(#REF!,#REF!,G7416,,#REF!,E7416)</f>
        <v>#N/A</v>
      </c>
    </row>
    <row r="7417" spans="3:8">
      <c r="C7417" t="e">
        <f>VLOOKUP(B7417,定价因子!L:M,2,0)</f>
        <v>#N/A</v>
      </c>
      <c r="E7417" t="e">
        <f>VLOOKUP($D$1&amp;D7417,定价因子!E:F,2,0)</f>
        <v>#N/A</v>
      </c>
      <c r="G7417" t="e">
        <f>VLOOKUP($F$1&amp;F7417,定价因子!E:F,2,0)</f>
        <v>#N/A</v>
      </c>
      <c r="H7417" s="104" t="e">
        <f>C7417*PRODUCT(#REF!,#REF!,G7417,,#REF!,E7417)</f>
        <v>#N/A</v>
      </c>
    </row>
    <row r="7418" spans="3:8">
      <c r="C7418" t="e">
        <f>VLOOKUP(B7418,定价因子!L:M,2,0)</f>
        <v>#N/A</v>
      </c>
      <c r="E7418" t="e">
        <f>VLOOKUP($D$1&amp;D7418,定价因子!E:F,2,0)</f>
        <v>#N/A</v>
      </c>
      <c r="G7418" t="e">
        <f>VLOOKUP($F$1&amp;F7418,定价因子!E:F,2,0)</f>
        <v>#N/A</v>
      </c>
      <c r="H7418" s="104" t="e">
        <f>C7418*PRODUCT(#REF!,#REF!,G7418,,#REF!,E7418)</f>
        <v>#N/A</v>
      </c>
    </row>
    <row r="7419" spans="3:8">
      <c r="C7419" t="e">
        <f>VLOOKUP(B7419,定价因子!L:M,2,0)</f>
        <v>#N/A</v>
      </c>
      <c r="E7419" t="e">
        <f>VLOOKUP($D$1&amp;D7419,定价因子!E:F,2,0)</f>
        <v>#N/A</v>
      </c>
      <c r="G7419" t="e">
        <f>VLOOKUP($F$1&amp;F7419,定价因子!E:F,2,0)</f>
        <v>#N/A</v>
      </c>
      <c r="H7419" s="104" t="e">
        <f>C7419*PRODUCT(#REF!,#REF!,G7419,,#REF!,E7419)</f>
        <v>#N/A</v>
      </c>
    </row>
    <row r="7420" spans="3:8">
      <c r="C7420" t="e">
        <f>VLOOKUP(B7420,定价因子!L:M,2,0)</f>
        <v>#N/A</v>
      </c>
      <c r="E7420" t="e">
        <f>VLOOKUP($D$1&amp;D7420,定价因子!E:F,2,0)</f>
        <v>#N/A</v>
      </c>
      <c r="G7420" t="e">
        <f>VLOOKUP($F$1&amp;F7420,定价因子!E:F,2,0)</f>
        <v>#N/A</v>
      </c>
      <c r="H7420" s="104" t="e">
        <f>C7420*PRODUCT(#REF!,#REF!,G7420,,#REF!,E7420)</f>
        <v>#N/A</v>
      </c>
    </row>
    <row r="7421" spans="3:8">
      <c r="C7421" t="e">
        <f>VLOOKUP(B7421,定价因子!L:M,2,0)</f>
        <v>#N/A</v>
      </c>
      <c r="E7421" t="e">
        <f>VLOOKUP($D$1&amp;D7421,定价因子!E:F,2,0)</f>
        <v>#N/A</v>
      </c>
      <c r="G7421" t="e">
        <f>VLOOKUP($F$1&amp;F7421,定价因子!E:F,2,0)</f>
        <v>#N/A</v>
      </c>
      <c r="H7421" s="104" t="e">
        <f>C7421*PRODUCT(#REF!,#REF!,G7421,,#REF!,E7421)</f>
        <v>#N/A</v>
      </c>
    </row>
    <row r="7422" spans="3:8">
      <c r="C7422" t="e">
        <f>VLOOKUP(B7422,定价因子!L:M,2,0)</f>
        <v>#N/A</v>
      </c>
      <c r="E7422" t="e">
        <f>VLOOKUP($D$1&amp;D7422,定价因子!E:F,2,0)</f>
        <v>#N/A</v>
      </c>
      <c r="G7422" t="e">
        <f>VLOOKUP($F$1&amp;F7422,定价因子!E:F,2,0)</f>
        <v>#N/A</v>
      </c>
      <c r="H7422" s="104" t="e">
        <f>C7422*PRODUCT(#REF!,#REF!,G7422,,#REF!,E7422)</f>
        <v>#N/A</v>
      </c>
    </row>
    <row r="7423" spans="3:8">
      <c r="C7423" t="e">
        <f>VLOOKUP(B7423,定价因子!L:M,2,0)</f>
        <v>#N/A</v>
      </c>
      <c r="E7423" t="e">
        <f>VLOOKUP($D$1&amp;D7423,定价因子!E:F,2,0)</f>
        <v>#N/A</v>
      </c>
      <c r="G7423" t="e">
        <f>VLOOKUP($F$1&amp;F7423,定价因子!E:F,2,0)</f>
        <v>#N/A</v>
      </c>
      <c r="H7423" s="104" t="e">
        <f>C7423*PRODUCT(#REF!,#REF!,G7423,,#REF!,E7423)</f>
        <v>#N/A</v>
      </c>
    </row>
    <row r="7424" spans="3:8">
      <c r="C7424" t="e">
        <f>VLOOKUP(B7424,定价因子!L:M,2,0)</f>
        <v>#N/A</v>
      </c>
      <c r="E7424" t="e">
        <f>VLOOKUP($D$1&amp;D7424,定价因子!E:F,2,0)</f>
        <v>#N/A</v>
      </c>
      <c r="G7424" t="e">
        <f>VLOOKUP($F$1&amp;F7424,定价因子!E:F,2,0)</f>
        <v>#N/A</v>
      </c>
      <c r="H7424" s="104" t="e">
        <f>C7424*PRODUCT(#REF!,#REF!,G7424,,#REF!,E7424)</f>
        <v>#N/A</v>
      </c>
    </row>
    <row r="7425" spans="3:8">
      <c r="C7425" t="e">
        <f>VLOOKUP(B7425,定价因子!L:M,2,0)</f>
        <v>#N/A</v>
      </c>
      <c r="E7425" t="e">
        <f>VLOOKUP($D$1&amp;D7425,定价因子!E:F,2,0)</f>
        <v>#N/A</v>
      </c>
      <c r="G7425" t="e">
        <f>VLOOKUP($F$1&amp;F7425,定价因子!E:F,2,0)</f>
        <v>#N/A</v>
      </c>
      <c r="H7425" s="104" t="e">
        <f>C7425*PRODUCT(#REF!,#REF!,G7425,,#REF!,E7425)</f>
        <v>#N/A</v>
      </c>
    </row>
    <row r="7426" spans="3:8">
      <c r="C7426" t="e">
        <f>VLOOKUP(B7426,定价因子!L:M,2,0)</f>
        <v>#N/A</v>
      </c>
      <c r="E7426" t="e">
        <f>VLOOKUP($D$1&amp;D7426,定价因子!E:F,2,0)</f>
        <v>#N/A</v>
      </c>
      <c r="G7426" t="e">
        <f>VLOOKUP($F$1&amp;F7426,定价因子!E:F,2,0)</f>
        <v>#N/A</v>
      </c>
      <c r="H7426" s="104" t="e">
        <f>C7426*PRODUCT(#REF!,#REF!,G7426,,#REF!,E7426)</f>
        <v>#N/A</v>
      </c>
    </row>
    <row r="7427" spans="3:8">
      <c r="C7427" t="e">
        <f>VLOOKUP(B7427,定价因子!L:M,2,0)</f>
        <v>#N/A</v>
      </c>
      <c r="E7427" t="e">
        <f>VLOOKUP($D$1&amp;D7427,定价因子!E:F,2,0)</f>
        <v>#N/A</v>
      </c>
      <c r="G7427" t="e">
        <f>VLOOKUP($F$1&amp;F7427,定价因子!E:F,2,0)</f>
        <v>#N/A</v>
      </c>
      <c r="H7427" s="104" t="e">
        <f>C7427*PRODUCT(#REF!,#REF!,G7427,,#REF!,E7427)</f>
        <v>#N/A</v>
      </c>
    </row>
    <row r="7428" spans="3:8">
      <c r="C7428" t="e">
        <f>VLOOKUP(B7428,定价因子!L:M,2,0)</f>
        <v>#N/A</v>
      </c>
      <c r="E7428" t="e">
        <f>VLOOKUP($D$1&amp;D7428,定价因子!E:F,2,0)</f>
        <v>#N/A</v>
      </c>
      <c r="G7428" t="e">
        <f>VLOOKUP($F$1&amp;F7428,定价因子!E:F,2,0)</f>
        <v>#N/A</v>
      </c>
      <c r="H7428" s="104" t="e">
        <f>C7428*PRODUCT(#REF!,#REF!,G7428,,#REF!,E7428)</f>
        <v>#N/A</v>
      </c>
    </row>
    <row r="7429" spans="3:8">
      <c r="C7429" t="e">
        <f>VLOOKUP(B7429,定价因子!L:M,2,0)</f>
        <v>#N/A</v>
      </c>
      <c r="E7429" t="e">
        <f>VLOOKUP($D$1&amp;D7429,定价因子!E:F,2,0)</f>
        <v>#N/A</v>
      </c>
      <c r="G7429" t="e">
        <f>VLOOKUP($F$1&amp;F7429,定价因子!E:F,2,0)</f>
        <v>#N/A</v>
      </c>
      <c r="H7429" s="104" t="e">
        <f>C7429*PRODUCT(#REF!,#REF!,G7429,,#REF!,E7429)</f>
        <v>#N/A</v>
      </c>
    </row>
    <row r="7430" spans="3:8">
      <c r="C7430" t="e">
        <f>VLOOKUP(B7430,定价因子!L:M,2,0)</f>
        <v>#N/A</v>
      </c>
      <c r="E7430" t="e">
        <f>VLOOKUP($D$1&amp;D7430,定价因子!E:F,2,0)</f>
        <v>#N/A</v>
      </c>
      <c r="G7430" t="e">
        <f>VLOOKUP($F$1&amp;F7430,定价因子!E:F,2,0)</f>
        <v>#N/A</v>
      </c>
      <c r="H7430" s="104" t="e">
        <f>C7430*PRODUCT(#REF!,#REF!,G7430,,#REF!,E7430)</f>
        <v>#N/A</v>
      </c>
    </row>
    <row r="7431" spans="3:8">
      <c r="C7431" t="e">
        <f>VLOOKUP(B7431,定价因子!L:M,2,0)</f>
        <v>#N/A</v>
      </c>
      <c r="E7431" t="e">
        <f>VLOOKUP($D$1&amp;D7431,定价因子!E:F,2,0)</f>
        <v>#N/A</v>
      </c>
      <c r="G7431" t="e">
        <f>VLOOKUP($F$1&amp;F7431,定价因子!E:F,2,0)</f>
        <v>#N/A</v>
      </c>
      <c r="H7431" s="104" t="e">
        <f>C7431*PRODUCT(#REF!,#REF!,G7431,,#REF!,E7431)</f>
        <v>#N/A</v>
      </c>
    </row>
    <row r="7432" spans="3:8">
      <c r="C7432" t="e">
        <f>VLOOKUP(B7432,定价因子!L:M,2,0)</f>
        <v>#N/A</v>
      </c>
      <c r="E7432" t="e">
        <f>VLOOKUP($D$1&amp;D7432,定价因子!E:F,2,0)</f>
        <v>#N/A</v>
      </c>
      <c r="G7432" t="e">
        <f>VLOOKUP($F$1&amp;F7432,定价因子!E:F,2,0)</f>
        <v>#N/A</v>
      </c>
      <c r="H7432" s="104" t="e">
        <f>C7432*PRODUCT(#REF!,#REF!,G7432,,#REF!,E7432)</f>
        <v>#N/A</v>
      </c>
    </row>
    <row r="7433" spans="3:8">
      <c r="C7433" t="e">
        <f>VLOOKUP(B7433,定价因子!L:M,2,0)</f>
        <v>#N/A</v>
      </c>
      <c r="E7433" t="e">
        <f>VLOOKUP($D$1&amp;D7433,定价因子!E:F,2,0)</f>
        <v>#N/A</v>
      </c>
      <c r="G7433" t="e">
        <f>VLOOKUP($F$1&amp;F7433,定价因子!E:F,2,0)</f>
        <v>#N/A</v>
      </c>
      <c r="H7433" s="104" t="e">
        <f>C7433*PRODUCT(#REF!,#REF!,G7433,,#REF!,E7433)</f>
        <v>#N/A</v>
      </c>
    </row>
    <row r="7434" spans="3:8">
      <c r="C7434" t="e">
        <f>VLOOKUP(B7434,定价因子!L:M,2,0)</f>
        <v>#N/A</v>
      </c>
      <c r="E7434" t="e">
        <f>VLOOKUP($D$1&amp;D7434,定价因子!E:F,2,0)</f>
        <v>#N/A</v>
      </c>
      <c r="G7434" t="e">
        <f>VLOOKUP($F$1&amp;F7434,定价因子!E:F,2,0)</f>
        <v>#N/A</v>
      </c>
      <c r="H7434" s="104" t="e">
        <f>C7434*PRODUCT(#REF!,#REF!,G7434,,#REF!,E7434)</f>
        <v>#N/A</v>
      </c>
    </row>
    <row r="7435" spans="3:8">
      <c r="C7435" t="e">
        <f>VLOOKUP(B7435,定价因子!L:M,2,0)</f>
        <v>#N/A</v>
      </c>
      <c r="E7435" t="e">
        <f>VLOOKUP($D$1&amp;D7435,定价因子!E:F,2,0)</f>
        <v>#N/A</v>
      </c>
      <c r="G7435" t="e">
        <f>VLOOKUP($F$1&amp;F7435,定价因子!E:F,2,0)</f>
        <v>#N/A</v>
      </c>
      <c r="H7435" s="104" t="e">
        <f>C7435*PRODUCT(#REF!,#REF!,G7435,,#REF!,E7435)</f>
        <v>#N/A</v>
      </c>
    </row>
    <row r="7436" spans="3:8">
      <c r="C7436" t="e">
        <f>VLOOKUP(B7436,定价因子!L:M,2,0)</f>
        <v>#N/A</v>
      </c>
      <c r="E7436" t="e">
        <f>VLOOKUP($D$1&amp;D7436,定价因子!E:F,2,0)</f>
        <v>#N/A</v>
      </c>
      <c r="G7436" t="e">
        <f>VLOOKUP($F$1&amp;F7436,定价因子!E:F,2,0)</f>
        <v>#N/A</v>
      </c>
      <c r="H7436" s="104" t="e">
        <f>C7436*PRODUCT(#REF!,#REF!,G7436,,#REF!,E7436)</f>
        <v>#N/A</v>
      </c>
    </row>
    <row r="7437" spans="3:8">
      <c r="C7437" t="e">
        <f>VLOOKUP(B7437,定价因子!L:M,2,0)</f>
        <v>#N/A</v>
      </c>
      <c r="E7437" t="e">
        <f>VLOOKUP($D$1&amp;D7437,定价因子!E:F,2,0)</f>
        <v>#N/A</v>
      </c>
      <c r="G7437" t="e">
        <f>VLOOKUP($F$1&amp;F7437,定价因子!E:F,2,0)</f>
        <v>#N/A</v>
      </c>
      <c r="H7437" s="104" t="e">
        <f>C7437*PRODUCT(#REF!,#REF!,G7437,,#REF!,E7437)</f>
        <v>#N/A</v>
      </c>
    </row>
    <row r="7438" spans="3:8">
      <c r="C7438" t="e">
        <f>VLOOKUP(B7438,定价因子!L:M,2,0)</f>
        <v>#N/A</v>
      </c>
      <c r="E7438" t="e">
        <f>VLOOKUP($D$1&amp;D7438,定价因子!E:F,2,0)</f>
        <v>#N/A</v>
      </c>
      <c r="G7438" t="e">
        <f>VLOOKUP($F$1&amp;F7438,定价因子!E:F,2,0)</f>
        <v>#N/A</v>
      </c>
      <c r="H7438" s="104" t="e">
        <f>C7438*PRODUCT(#REF!,#REF!,G7438,,#REF!,E7438)</f>
        <v>#N/A</v>
      </c>
    </row>
    <row r="7439" spans="3:8">
      <c r="C7439" t="e">
        <f>VLOOKUP(B7439,定价因子!L:M,2,0)</f>
        <v>#N/A</v>
      </c>
      <c r="E7439" t="e">
        <f>VLOOKUP($D$1&amp;D7439,定价因子!E:F,2,0)</f>
        <v>#N/A</v>
      </c>
      <c r="G7439" t="e">
        <f>VLOOKUP($F$1&amp;F7439,定价因子!E:F,2,0)</f>
        <v>#N/A</v>
      </c>
      <c r="H7439" s="104" t="e">
        <f>C7439*PRODUCT(#REF!,#REF!,G7439,,#REF!,E7439)</f>
        <v>#N/A</v>
      </c>
    </row>
    <row r="7440" spans="3:8">
      <c r="C7440" t="e">
        <f>VLOOKUP(B7440,定价因子!L:M,2,0)</f>
        <v>#N/A</v>
      </c>
      <c r="E7440" t="e">
        <f>VLOOKUP($D$1&amp;D7440,定价因子!E:F,2,0)</f>
        <v>#N/A</v>
      </c>
      <c r="G7440" t="e">
        <f>VLOOKUP($F$1&amp;F7440,定价因子!E:F,2,0)</f>
        <v>#N/A</v>
      </c>
      <c r="H7440" s="104" t="e">
        <f>C7440*PRODUCT(#REF!,#REF!,G7440,,#REF!,E7440)</f>
        <v>#N/A</v>
      </c>
    </row>
    <row r="7441" spans="3:8">
      <c r="C7441" t="e">
        <f>VLOOKUP(B7441,定价因子!L:M,2,0)</f>
        <v>#N/A</v>
      </c>
      <c r="E7441" t="e">
        <f>VLOOKUP($D$1&amp;D7441,定价因子!E:F,2,0)</f>
        <v>#N/A</v>
      </c>
      <c r="G7441" t="e">
        <f>VLOOKUP($F$1&amp;F7441,定价因子!E:F,2,0)</f>
        <v>#N/A</v>
      </c>
      <c r="H7441" s="104" t="e">
        <f>C7441*PRODUCT(#REF!,#REF!,G7441,,#REF!,E7441)</f>
        <v>#N/A</v>
      </c>
    </row>
    <row r="7442" spans="3:8">
      <c r="C7442" t="e">
        <f>VLOOKUP(B7442,定价因子!L:M,2,0)</f>
        <v>#N/A</v>
      </c>
      <c r="E7442" t="e">
        <f>VLOOKUP($D$1&amp;D7442,定价因子!E:F,2,0)</f>
        <v>#N/A</v>
      </c>
      <c r="G7442" t="e">
        <f>VLOOKUP($F$1&amp;F7442,定价因子!E:F,2,0)</f>
        <v>#N/A</v>
      </c>
      <c r="H7442" s="104" t="e">
        <f>C7442*PRODUCT(#REF!,#REF!,G7442,,#REF!,E7442)</f>
        <v>#N/A</v>
      </c>
    </row>
    <row r="7443" spans="3:8">
      <c r="C7443" t="e">
        <f>VLOOKUP(B7443,定价因子!L:M,2,0)</f>
        <v>#N/A</v>
      </c>
      <c r="E7443" t="e">
        <f>VLOOKUP($D$1&amp;D7443,定价因子!E:F,2,0)</f>
        <v>#N/A</v>
      </c>
      <c r="G7443" t="e">
        <f>VLOOKUP($F$1&amp;F7443,定价因子!E:F,2,0)</f>
        <v>#N/A</v>
      </c>
      <c r="H7443" s="104" t="e">
        <f>C7443*PRODUCT(#REF!,#REF!,G7443,,#REF!,E7443)</f>
        <v>#N/A</v>
      </c>
    </row>
    <row r="7444" spans="3:8">
      <c r="C7444" t="e">
        <f>VLOOKUP(B7444,定价因子!L:M,2,0)</f>
        <v>#N/A</v>
      </c>
      <c r="E7444" t="e">
        <f>VLOOKUP($D$1&amp;D7444,定价因子!E:F,2,0)</f>
        <v>#N/A</v>
      </c>
      <c r="G7444" t="e">
        <f>VLOOKUP($F$1&amp;F7444,定价因子!E:F,2,0)</f>
        <v>#N/A</v>
      </c>
      <c r="H7444" s="104" t="e">
        <f>C7444*PRODUCT(#REF!,#REF!,G7444,,#REF!,E7444)</f>
        <v>#N/A</v>
      </c>
    </row>
    <row r="7445" spans="3:8">
      <c r="C7445" t="e">
        <f>VLOOKUP(B7445,定价因子!L:M,2,0)</f>
        <v>#N/A</v>
      </c>
      <c r="E7445" t="e">
        <f>VLOOKUP($D$1&amp;D7445,定价因子!E:F,2,0)</f>
        <v>#N/A</v>
      </c>
      <c r="G7445" t="e">
        <f>VLOOKUP($F$1&amp;F7445,定价因子!E:F,2,0)</f>
        <v>#N/A</v>
      </c>
      <c r="H7445" s="104" t="e">
        <f>C7445*PRODUCT(#REF!,#REF!,G7445,,#REF!,E7445)</f>
        <v>#N/A</v>
      </c>
    </row>
    <row r="7446" spans="3:8">
      <c r="C7446" t="e">
        <f>VLOOKUP(B7446,定价因子!L:M,2,0)</f>
        <v>#N/A</v>
      </c>
      <c r="E7446" t="e">
        <f>VLOOKUP($D$1&amp;D7446,定价因子!E:F,2,0)</f>
        <v>#N/A</v>
      </c>
      <c r="G7446" t="e">
        <f>VLOOKUP($F$1&amp;F7446,定价因子!E:F,2,0)</f>
        <v>#N/A</v>
      </c>
      <c r="H7446" s="104" t="e">
        <f>C7446*PRODUCT(#REF!,#REF!,G7446,,#REF!,E7446)</f>
        <v>#N/A</v>
      </c>
    </row>
    <row r="7447" spans="3:8">
      <c r="C7447" t="e">
        <f>VLOOKUP(B7447,定价因子!L:M,2,0)</f>
        <v>#N/A</v>
      </c>
      <c r="E7447" t="e">
        <f>VLOOKUP($D$1&amp;D7447,定价因子!E:F,2,0)</f>
        <v>#N/A</v>
      </c>
      <c r="G7447" t="e">
        <f>VLOOKUP($F$1&amp;F7447,定价因子!E:F,2,0)</f>
        <v>#N/A</v>
      </c>
      <c r="H7447" s="104" t="e">
        <f>C7447*PRODUCT(#REF!,#REF!,G7447,,#REF!,E7447)</f>
        <v>#N/A</v>
      </c>
    </row>
    <row r="7448" spans="3:8">
      <c r="C7448" t="e">
        <f>VLOOKUP(B7448,定价因子!L:M,2,0)</f>
        <v>#N/A</v>
      </c>
      <c r="E7448" t="e">
        <f>VLOOKUP($D$1&amp;D7448,定价因子!E:F,2,0)</f>
        <v>#N/A</v>
      </c>
      <c r="G7448" t="e">
        <f>VLOOKUP($F$1&amp;F7448,定价因子!E:F,2,0)</f>
        <v>#N/A</v>
      </c>
      <c r="H7448" s="104" t="e">
        <f>C7448*PRODUCT(#REF!,#REF!,G7448,,#REF!,E7448)</f>
        <v>#N/A</v>
      </c>
    </row>
    <row r="7449" spans="3:8">
      <c r="C7449" t="e">
        <f>VLOOKUP(B7449,定价因子!L:M,2,0)</f>
        <v>#N/A</v>
      </c>
      <c r="E7449" t="e">
        <f>VLOOKUP($D$1&amp;D7449,定价因子!E:F,2,0)</f>
        <v>#N/A</v>
      </c>
      <c r="G7449" t="e">
        <f>VLOOKUP($F$1&amp;F7449,定价因子!E:F,2,0)</f>
        <v>#N/A</v>
      </c>
      <c r="H7449" s="104" t="e">
        <f>C7449*PRODUCT(#REF!,#REF!,G7449,,#REF!,E7449)</f>
        <v>#N/A</v>
      </c>
    </row>
    <row r="7450" spans="3:8">
      <c r="C7450" t="e">
        <f>VLOOKUP(B7450,定价因子!L:M,2,0)</f>
        <v>#N/A</v>
      </c>
      <c r="E7450" t="e">
        <f>VLOOKUP($D$1&amp;D7450,定价因子!E:F,2,0)</f>
        <v>#N/A</v>
      </c>
      <c r="G7450" t="e">
        <f>VLOOKUP($F$1&amp;F7450,定价因子!E:F,2,0)</f>
        <v>#N/A</v>
      </c>
      <c r="H7450" s="104" t="e">
        <f>C7450*PRODUCT(#REF!,#REF!,G7450,,#REF!,E7450)</f>
        <v>#N/A</v>
      </c>
    </row>
    <row r="7451" spans="3:8">
      <c r="C7451" t="e">
        <f>VLOOKUP(B7451,定价因子!L:M,2,0)</f>
        <v>#N/A</v>
      </c>
      <c r="E7451" t="e">
        <f>VLOOKUP($D$1&amp;D7451,定价因子!E:F,2,0)</f>
        <v>#N/A</v>
      </c>
      <c r="G7451" t="e">
        <f>VLOOKUP($F$1&amp;F7451,定价因子!E:F,2,0)</f>
        <v>#N/A</v>
      </c>
      <c r="H7451" s="104" t="e">
        <f>C7451*PRODUCT(#REF!,#REF!,G7451,,#REF!,E7451)</f>
        <v>#N/A</v>
      </c>
    </row>
    <row r="7452" spans="3:8">
      <c r="C7452" t="e">
        <f>VLOOKUP(B7452,定价因子!L:M,2,0)</f>
        <v>#N/A</v>
      </c>
      <c r="E7452" t="e">
        <f>VLOOKUP($D$1&amp;D7452,定价因子!E:F,2,0)</f>
        <v>#N/A</v>
      </c>
      <c r="G7452" t="e">
        <f>VLOOKUP($F$1&amp;F7452,定价因子!E:F,2,0)</f>
        <v>#N/A</v>
      </c>
      <c r="H7452" s="104" t="e">
        <f>C7452*PRODUCT(#REF!,#REF!,G7452,,#REF!,E7452)</f>
        <v>#N/A</v>
      </c>
    </row>
    <row r="7453" spans="3:8">
      <c r="C7453" t="e">
        <f>VLOOKUP(B7453,定价因子!L:M,2,0)</f>
        <v>#N/A</v>
      </c>
      <c r="E7453" t="e">
        <f>VLOOKUP($D$1&amp;D7453,定价因子!E:F,2,0)</f>
        <v>#N/A</v>
      </c>
      <c r="G7453" t="e">
        <f>VLOOKUP($F$1&amp;F7453,定价因子!E:F,2,0)</f>
        <v>#N/A</v>
      </c>
      <c r="H7453" s="104" t="e">
        <f>C7453*PRODUCT(#REF!,#REF!,G7453,,#REF!,E7453)</f>
        <v>#N/A</v>
      </c>
    </row>
    <row r="7454" spans="3:8">
      <c r="C7454" t="e">
        <f>VLOOKUP(B7454,定价因子!L:M,2,0)</f>
        <v>#N/A</v>
      </c>
      <c r="E7454" t="e">
        <f>VLOOKUP($D$1&amp;D7454,定价因子!E:F,2,0)</f>
        <v>#N/A</v>
      </c>
      <c r="G7454" t="e">
        <f>VLOOKUP($F$1&amp;F7454,定价因子!E:F,2,0)</f>
        <v>#N/A</v>
      </c>
      <c r="H7454" s="104" t="e">
        <f>C7454*PRODUCT(#REF!,#REF!,G7454,,#REF!,E7454)</f>
        <v>#N/A</v>
      </c>
    </row>
    <row r="7455" spans="3:8">
      <c r="C7455" t="e">
        <f>VLOOKUP(B7455,定价因子!L:M,2,0)</f>
        <v>#N/A</v>
      </c>
      <c r="E7455" t="e">
        <f>VLOOKUP($D$1&amp;D7455,定价因子!E:F,2,0)</f>
        <v>#N/A</v>
      </c>
      <c r="G7455" t="e">
        <f>VLOOKUP($F$1&amp;F7455,定价因子!E:F,2,0)</f>
        <v>#N/A</v>
      </c>
      <c r="H7455" s="104" t="e">
        <f>C7455*PRODUCT(#REF!,#REF!,G7455,,#REF!,E7455)</f>
        <v>#N/A</v>
      </c>
    </row>
    <row r="7456" spans="3:8">
      <c r="C7456" t="e">
        <f>VLOOKUP(B7456,定价因子!L:M,2,0)</f>
        <v>#N/A</v>
      </c>
      <c r="E7456" t="e">
        <f>VLOOKUP($D$1&amp;D7456,定价因子!E:F,2,0)</f>
        <v>#N/A</v>
      </c>
      <c r="G7456" t="e">
        <f>VLOOKUP($F$1&amp;F7456,定价因子!E:F,2,0)</f>
        <v>#N/A</v>
      </c>
      <c r="H7456" s="104" t="e">
        <f>C7456*PRODUCT(#REF!,#REF!,G7456,,#REF!,E7456)</f>
        <v>#N/A</v>
      </c>
    </row>
    <row r="7457" spans="3:8">
      <c r="C7457" t="e">
        <f>VLOOKUP(B7457,定价因子!L:M,2,0)</f>
        <v>#N/A</v>
      </c>
      <c r="E7457" t="e">
        <f>VLOOKUP($D$1&amp;D7457,定价因子!E:F,2,0)</f>
        <v>#N/A</v>
      </c>
      <c r="G7457" t="e">
        <f>VLOOKUP($F$1&amp;F7457,定价因子!E:F,2,0)</f>
        <v>#N/A</v>
      </c>
      <c r="H7457" s="104" t="e">
        <f>C7457*PRODUCT(#REF!,#REF!,G7457,,#REF!,E7457)</f>
        <v>#N/A</v>
      </c>
    </row>
    <row r="7458" spans="3:8">
      <c r="C7458" t="e">
        <f>VLOOKUP(B7458,定价因子!L:M,2,0)</f>
        <v>#N/A</v>
      </c>
      <c r="E7458" t="e">
        <f>VLOOKUP($D$1&amp;D7458,定价因子!E:F,2,0)</f>
        <v>#N/A</v>
      </c>
      <c r="G7458" t="e">
        <f>VLOOKUP($F$1&amp;F7458,定价因子!E:F,2,0)</f>
        <v>#N/A</v>
      </c>
      <c r="H7458" s="104" t="e">
        <f>C7458*PRODUCT(#REF!,#REF!,G7458,,#REF!,E7458)</f>
        <v>#N/A</v>
      </c>
    </row>
    <row r="7459" spans="3:8">
      <c r="C7459" t="e">
        <f>VLOOKUP(B7459,定价因子!L:M,2,0)</f>
        <v>#N/A</v>
      </c>
      <c r="E7459" t="e">
        <f>VLOOKUP($D$1&amp;D7459,定价因子!E:F,2,0)</f>
        <v>#N/A</v>
      </c>
      <c r="G7459" t="e">
        <f>VLOOKUP($F$1&amp;F7459,定价因子!E:F,2,0)</f>
        <v>#N/A</v>
      </c>
      <c r="H7459" s="104" t="e">
        <f>C7459*PRODUCT(#REF!,#REF!,G7459,,#REF!,E7459)</f>
        <v>#N/A</v>
      </c>
    </row>
    <row r="7460" spans="3:8">
      <c r="C7460" t="e">
        <f>VLOOKUP(B7460,定价因子!L:M,2,0)</f>
        <v>#N/A</v>
      </c>
      <c r="E7460" t="e">
        <f>VLOOKUP($D$1&amp;D7460,定价因子!E:F,2,0)</f>
        <v>#N/A</v>
      </c>
      <c r="G7460" t="e">
        <f>VLOOKUP($F$1&amp;F7460,定价因子!E:F,2,0)</f>
        <v>#N/A</v>
      </c>
      <c r="H7460" s="104" t="e">
        <f>C7460*PRODUCT(#REF!,#REF!,G7460,,#REF!,E7460)</f>
        <v>#N/A</v>
      </c>
    </row>
    <row r="7461" spans="3:8">
      <c r="C7461" t="e">
        <f>VLOOKUP(B7461,定价因子!L:M,2,0)</f>
        <v>#N/A</v>
      </c>
      <c r="E7461" t="e">
        <f>VLOOKUP($D$1&amp;D7461,定价因子!E:F,2,0)</f>
        <v>#N/A</v>
      </c>
      <c r="G7461" t="e">
        <f>VLOOKUP($F$1&amp;F7461,定价因子!E:F,2,0)</f>
        <v>#N/A</v>
      </c>
      <c r="H7461" s="104" t="e">
        <f>C7461*PRODUCT(#REF!,#REF!,G7461,,#REF!,E7461)</f>
        <v>#N/A</v>
      </c>
    </row>
    <row r="7462" spans="3:8">
      <c r="C7462" t="e">
        <f>VLOOKUP(B7462,定价因子!L:M,2,0)</f>
        <v>#N/A</v>
      </c>
      <c r="E7462" t="e">
        <f>VLOOKUP($D$1&amp;D7462,定价因子!E:F,2,0)</f>
        <v>#N/A</v>
      </c>
      <c r="G7462" t="e">
        <f>VLOOKUP($F$1&amp;F7462,定价因子!E:F,2,0)</f>
        <v>#N/A</v>
      </c>
      <c r="H7462" s="104" t="e">
        <f>C7462*PRODUCT(#REF!,#REF!,G7462,,#REF!,E7462)</f>
        <v>#N/A</v>
      </c>
    </row>
    <row r="7463" spans="3:8">
      <c r="C7463" t="e">
        <f>VLOOKUP(B7463,定价因子!L:M,2,0)</f>
        <v>#N/A</v>
      </c>
      <c r="E7463" t="e">
        <f>VLOOKUP($D$1&amp;D7463,定价因子!E:F,2,0)</f>
        <v>#N/A</v>
      </c>
      <c r="G7463" t="e">
        <f>VLOOKUP($F$1&amp;F7463,定价因子!E:F,2,0)</f>
        <v>#N/A</v>
      </c>
      <c r="H7463" s="104" t="e">
        <f>C7463*PRODUCT(#REF!,#REF!,G7463,,#REF!,E7463)</f>
        <v>#N/A</v>
      </c>
    </row>
    <row r="7464" spans="3:8">
      <c r="C7464" t="e">
        <f>VLOOKUP(B7464,定价因子!L:M,2,0)</f>
        <v>#N/A</v>
      </c>
      <c r="E7464" t="e">
        <f>VLOOKUP($D$1&amp;D7464,定价因子!E:F,2,0)</f>
        <v>#N/A</v>
      </c>
      <c r="G7464" t="e">
        <f>VLOOKUP($F$1&amp;F7464,定价因子!E:F,2,0)</f>
        <v>#N/A</v>
      </c>
      <c r="H7464" s="104" t="e">
        <f>C7464*PRODUCT(#REF!,#REF!,G7464,,#REF!,E7464)</f>
        <v>#N/A</v>
      </c>
    </row>
    <row r="7465" spans="3:8">
      <c r="C7465" t="e">
        <f>VLOOKUP(B7465,定价因子!L:M,2,0)</f>
        <v>#N/A</v>
      </c>
      <c r="E7465" t="e">
        <f>VLOOKUP($D$1&amp;D7465,定价因子!E:F,2,0)</f>
        <v>#N/A</v>
      </c>
      <c r="G7465" t="e">
        <f>VLOOKUP($F$1&amp;F7465,定价因子!E:F,2,0)</f>
        <v>#N/A</v>
      </c>
      <c r="H7465" s="104" t="e">
        <f>C7465*PRODUCT(#REF!,#REF!,G7465,,#REF!,E7465)</f>
        <v>#N/A</v>
      </c>
    </row>
    <row r="7466" spans="3:8">
      <c r="C7466" t="e">
        <f>VLOOKUP(B7466,定价因子!L:M,2,0)</f>
        <v>#N/A</v>
      </c>
      <c r="E7466" t="e">
        <f>VLOOKUP($D$1&amp;D7466,定价因子!E:F,2,0)</f>
        <v>#N/A</v>
      </c>
      <c r="G7466" t="e">
        <f>VLOOKUP($F$1&amp;F7466,定价因子!E:F,2,0)</f>
        <v>#N/A</v>
      </c>
      <c r="H7466" s="104" t="e">
        <f>C7466*PRODUCT(#REF!,#REF!,G7466,,#REF!,E7466)</f>
        <v>#N/A</v>
      </c>
    </row>
    <row r="7467" spans="3:8">
      <c r="C7467" t="e">
        <f>VLOOKUP(B7467,定价因子!L:M,2,0)</f>
        <v>#N/A</v>
      </c>
      <c r="E7467" t="e">
        <f>VLOOKUP($D$1&amp;D7467,定价因子!E:F,2,0)</f>
        <v>#N/A</v>
      </c>
      <c r="G7467" t="e">
        <f>VLOOKUP($F$1&amp;F7467,定价因子!E:F,2,0)</f>
        <v>#N/A</v>
      </c>
      <c r="H7467" s="104" t="e">
        <f>C7467*PRODUCT(#REF!,#REF!,G7467,,#REF!,E7467)</f>
        <v>#N/A</v>
      </c>
    </row>
    <row r="7468" spans="3:8">
      <c r="C7468" t="e">
        <f>VLOOKUP(B7468,定价因子!L:M,2,0)</f>
        <v>#N/A</v>
      </c>
      <c r="E7468" t="e">
        <f>VLOOKUP($D$1&amp;D7468,定价因子!E:F,2,0)</f>
        <v>#N/A</v>
      </c>
      <c r="G7468" t="e">
        <f>VLOOKUP($F$1&amp;F7468,定价因子!E:F,2,0)</f>
        <v>#N/A</v>
      </c>
      <c r="H7468" s="104" t="e">
        <f>C7468*PRODUCT(#REF!,#REF!,G7468,,#REF!,E7468)</f>
        <v>#N/A</v>
      </c>
    </row>
    <row r="7469" spans="3:8">
      <c r="C7469" t="e">
        <f>VLOOKUP(B7469,定价因子!L:M,2,0)</f>
        <v>#N/A</v>
      </c>
      <c r="E7469" t="e">
        <f>VLOOKUP($D$1&amp;D7469,定价因子!E:F,2,0)</f>
        <v>#N/A</v>
      </c>
      <c r="G7469" t="e">
        <f>VLOOKUP($F$1&amp;F7469,定价因子!E:F,2,0)</f>
        <v>#N/A</v>
      </c>
      <c r="H7469" s="104" t="e">
        <f>C7469*PRODUCT(#REF!,#REF!,G7469,,#REF!,E7469)</f>
        <v>#N/A</v>
      </c>
    </row>
    <row r="7470" spans="3:8">
      <c r="C7470" t="e">
        <f>VLOOKUP(B7470,定价因子!L:M,2,0)</f>
        <v>#N/A</v>
      </c>
      <c r="E7470" t="e">
        <f>VLOOKUP($D$1&amp;D7470,定价因子!E:F,2,0)</f>
        <v>#N/A</v>
      </c>
      <c r="G7470" t="e">
        <f>VLOOKUP($F$1&amp;F7470,定价因子!E:F,2,0)</f>
        <v>#N/A</v>
      </c>
      <c r="H7470" s="104" t="e">
        <f>C7470*PRODUCT(#REF!,#REF!,G7470,,#REF!,E7470)</f>
        <v>#N/A</v>
      </c>
    </row>
    <row r="7471" spans="3:8">
      <c r="C7471" t="e">
        <f>VLOOKUP(B7471,定价因子!L:M,2,0)</f>
        <v>#N/A</v>
      </c>
      <c r="E7471" t="e">
        <f>VLOOKUP($D$1&amp;D7471,定价因子!E:F,2,0)</f>
        <v>#N/A</v>
      </c>
      <c r="G7471" t="e">
        <f>VLOOKUP($F$1&amp;F7471,定价因子!E:F,2,0)</f>
        <v>#N/A</v>
      </c>
      <c r="H7471" s="104" t="e">
        <f>C7471*PRODUCT(#REF!,#REF!,G7471,,#REF!,E7471)</f>
        <v>#N/A</v>
      </c>
    </row>
    <row r="7472" spans="3:8">
      <c r="C7472" t="e">
        <f>VLOOKUP(B7472,定价因子!L:M,2,0)</f>
        <v>#N/A</v>
      </c>
      <c r="E7472" t="e">
        <f>VLOOKUP($D$1&amp;D7472,定价因子!E:F,2,0)</f>
        <v>#N/A</v>
      </c>
      <c r="G7472" t="e">
        <f>VLOOKUP($F$1&amp;F7472,定价因子!E:F,2,0)</f>
        <v>#N/A</v>
      </c>
      <c r="H7472" s="104" t="e">
        <f>C7472*PRODUCT(#REF!,#REF!,G7472,,#REF!,E7472)</f>
        <v>#N/A</v>
      </c>
    </row>
    <row r="7473" spans="3:8">
      <c r="C7473" t="e">
        <f>VLOOKUP(B7473,定价因子!L:M,2,0)</f>
        <v>#N/A</v>
      </c>
      <c r="E7473" t="e">
        <f>VLOOKUP($D$1&amp;D7473,定价因子!E:F,2,0)</f>
        <v>#N/A</v>
      </c>
      <c r="G7473" t="e">
        <f>VLOOKUP($F$1&amp;F7473,定价因子!E:F,2,0)</f>
        <v>#N/A</v>
      </c>
      <c r="H7473" s="104" t="e">
        <f>C7473*PRODUCT(#REF!,#REF!,G7473,,#REF!,E7473)</f>
        <v>#N/A</v>
      </c>
    </row>
    <row r="7474" spans="3:8">
      <c r="C7474" t="e">
        <f>VLOOKUP(B7474,定价因子!L:M,2,0)</f>
        <v>#N/A</v>
      </c>
      <c r="E7474" t="e">
        <f>VLOOKUP($D$1&amp;D7474,定价因子!E:F,2,0)</f>
        <v>#N/A</v>
      </c>
      <c r="G7474" t="e">
        <f>VLOOKUP($F$1&amp;F7474,定价因子!E:F,2,0)</f>
        <v>#N/A</v>
      </c>
      <c r="H7474" s="104" t="e">
        <f>C7474*PRODUCT(#REF!,#REF!,G7474,,#REF!,E7474)</f>
        <v>#N/A</v>
      </c>
    </row>
    <row r="7475" spans="3:8">
      <c r="C7475" t="e">
        <f>VLOOKUP(B7475,定价因子!L:M,2,0)</f>
        <v>#N/A</v>
      </c>
      <c r="E7475" t="e">
        <f>VLOOKUP($D$1&amp;D7475,定价因子!E:F,2,0)</f>
        <v>#N/A</v>
      </c>
      <c r="G7475" t="e">
        <f>VLOOKUP($F$1&amp;F7475,定价因子!E:F,2,0)</f>
        <v>#N/A</v>
      </c>
      <c r="H7475" s="104" t="e">
        <f>C7475*PRODUCT(#REF!,#REF!,G7475,,#REF!,E7475)</f>
        <v>#N/A</v>
      </c>
    </row>
    <row r="7476" spans="3:8">
      <c r="C7476" t="e">
        <f>VLOOKUP(B7476,定价因子!L:M,2,0)</f>
        <v>#N/A</v>
      </c>
      <c r="E7476" t="e">
        <f>VLOOKUP($D$1&amp;D7476,定价因子!E:F,2,0)</f>
        <v>#N/A</v>
      </c>
      <c r="G7476" t="e">
        <f>VLOOKUP($F$1&amp;F7476,定价因子!E:F,2,0)</f>
        <v>#N/A</v>
      </c>
      <c r="H7476" s="104" t="e">
        <f>C7476*PRODUCT(#REF!,#REF!,G7476,,#REF!,E7476)</f>
        <v>#N/A</v>
      </c>
    </row>
    <row r="7477" spans="3:8">
      <c r="C7477" t="e">
        <f>VLOOKUP(B7477,定价因子!L:M,2,0)</f>
        <v>#N/A</v>
      </c>
      <c r="E7477" t="e">
        <f>VLOOKUP($D$1&amp;D7477,定价因子!E:F,2,0)</f>
        <v>#N/A</v>
      </c>
      <c r="G7477" t="e">
        <f>VLOOKUP($F$1&amp;F7477,定价因子!E:F,2,0)</f>
        <v>#N/A</v>
      </c>
      <c r="H7477" s="104" t="e">
        <f>C7477*PRODUCT(#REF!,#REF!,G7477,,#REF!,E7477)</f>
        <v>#N/A</v>
      </c>
    </row>
    <row r="7478" spans="3:8">
      <c r="C7478" t="e">
        <f>VLOOKUP(B7478,定价因子!L:M,2,0)</f>
        <v>#N/A</v>
      </c>
      <c r="E7478" t="e">
        <f>VLOOKUP($D$1&amp;D7478,定价因子!E:F,2,0)</f>
        <v>#N/A</v>
      </c>
      <c r="G7478" t="e">
        <f>VLOOKUP($F$1&amp;F7478,定价因子!E:F,2,0)</f>
        <v>#N/A</v>
      </c>
      <c r="H7478" s="104" t="e">
        <f>C7478*PRODUCT(#REF!,#REF!,G7478,,#REF!,E7478)</f>
        <v>#N/A</v>
      </c>
    </row>
    <row r="7479" spans="3:8">
      <c r="C7479" t="e">
        <f>VLOOKUP(B7479,定价因子!L:M,2,0)</f>
        <v>#N/A</v>
      </c>
      <c r="E7479" t="e">
        <f>VLOOKUP($D$1&amp;D7479,定价因子!E:F,2,0)</f>
        <v>#N/A</v>
      </c>
      <c r="G7479" t="e">
        <f>VLOOKUP($F$1&amp;F7479,定价因子!E:F,2,0)</f>
        <v>#N/A</v>
      </c>
      <c r="H7479" s="104" t="e">
        <f>C7479*PRODUCT(#REF!,#REF!,G7479,,#REF!,E7479)</f>
        <v>#N/A</v>
      </c>
    </row>
    <row r="7480" spans="3:8">
      <c r="C7480" t="e">
        <f>VLOOKUP(B7480,定价因子!L:M,2,0)</f>
        <v>#N/A</v>
      </c>
      <c r="E7480" t="e">
        <f>VLOOKUP($D$1&amp;D7480,定价因子!E:F,2,0)</f>
        <v>#N/A</v>
      </c>
      <c r="G7480" t="e">
        <f>VLOOKUP($F$1&amp;F7480,定价因子!E:F,2,0)</f>
        <v>#N/A</v>
      </c>
      <c r="H7480" s="104" t="e">
        <f>C7480*PRODUCT(#REF!,#REF!,G7480,,#REF!,E7480)</f>
        <v>#N/A</v>
      </c>
    </row>
    <row r="7481" spans="3:8">
      <c r="C7481" t="e">
        <f>VLOOKUP(B7481,定价因子!L:M,2,0)</f>
        <v>#N/A</v>
      </c>
      <c r="E7481" t="e">
        <f>VLOOKUP($D$1&amp;D7481,定价因子!E:F,2,0)</f>
        <v>#N/A</v>
      </c>
      <c r="G7481" t="e">
        <f>VLOOKUP($F$1&amp;F7481,定价因子!E:F,2,0)</f>
        <v>#N/A</v>
      </c>
      <c r="H7481" s="104" t="e">
        <f>C7481*PRODUCT(#REF!,#REF!,G7481,,#REF!,E7481)</f>
        <v>#N/A</v>
      </c>
    </row>
    <row r="7482" spans="3:8">
      <c r="C7482" t="e">
        <f>VLOOKUP(B7482,定价因子!L:M,2,0)</f>
        <v>#N/A</v>
      </c>
      <c r="E7482" t="e">
        <f>VLOOKUP($D$1&amp;D7482,定价因子!E:F,2,0)</f>
        <v>#N/A</v>
      </c>
      <c r="G7482" t="e">
        <f>VLOOKUP($F$1&amp;F7482,定价因子!E:F,2,0)</f>
        <v>#N/A</v>
      </c>
      <c r="H7482" s="104" t="e">
        <f>C7482*PRODUCT(#REF!,#REF!,G7482,,#REF!,E7482)</f>
        <v>#N/A</v>
      </c>
    </row>
    <row r="7483" spans="3:8">
      <c r="C7483" t="e">
        <f>VLOOKUP(B7483,定价因子!L:M,2,0)</f>
        <v>#N/A</v>
      </c>
      <c r="E7483" t="e">
        <f>VLOOKUP($D$1&amp;D7483,定价因子!E:F,2,0)</f>
        <v>#N/A</v>
      </c>
      <c r="G7483" t="e">
        <f>VLOOKUP($F$1&amp;F7483,定价因子!E:F,2,0)</f>
        <v>#N/A</v>
      </c>
      <c r="H7483" s="104" t="e">
        <f>C7483*PRODUCT(#REF!,#REF!,G7483,,#REF!,E7483)</f>
        <v>#N/A</v>
      </c>
    </row>
    <row r="7484" spans="3:8">
      <c r="C7484" t="e">
        <f>VLOOKUP(B7484,定价因子!L:M,2,0)</f>
        <v>#N/A</v>
      </c>
      <c r="E7484" t="e">
        <f>VLOOKUP($D$1&amp;D7484,定价因子!E:F,2,0)</f>
        <v>#N/A</v>
      </c>
      <c r="G7484" t="e">
        <f>VLOOKUP($F$1&amp;F7484,定价因子!E:F,2,0)</f>
        <v>#N/A</v>
      </c>
      <c r="H7484" s="104" t="e">
        <f>C7484*PRODUCT(#REF!,#REF!,G7484,,#REF!,E7484)</f>
        <v>#N/A</v>
      </c>
    </row>
    <row r="7485" spans="3:8">
      <c r="C7485" t="e">
        <f>VLOOKUP(B7485,定价因子!L:M,2,0)</f>
        <v>#N/A</v>
      </c>
      <c r="E7485" t="e">
        <f>VLOOKUP($D$1&amp;D7485,定价因子!E:F,2,0)</f>
        <v>#N/A</v>
      </c>
      <c r="G7485" t="e">
        <f>VLOOKUP($F$1&amp;F7485,定价因子!E:F,2,0)</f>
        <v>#N/A</v>
      </c>
      <c r="H7485" s="104" t="e">
        <f>C7485*PRODUCT(#REF!,#REF!,G7485,,#REF!,E7485)</f>
        <v>#N/A</v>
      </c>
    </row>
    <row r="7486" spans="3:8">
      <c r="C7486" t="e">
        <f>VLOOKUP(B7486,定价因子!L:M,2,0)</f>
        <v>#N/A</v>
      </c>
      <c r="E7486" t="e">
        <f>VLOOKUP($D$1&amp;D7486,定价因子!E:F,2,0)</f>
        <v>#N/A</v>
      </c>
      <c r="G7486" t="e">
        <f>VLOOKUP($F$1&amp;F7486,定价因子!E:F,2,0)</f>
        <v>#N/A</v>
      </c>
      <c r="H7486" s="104" t="e">
        <f>C7486*PRODUCT(#REF!,#REF!,G7486,,#REF!,E7486)</f>
        <v>#N/A</v>
      </c>
    </row>
    <row r="7487" spans="3:8">
      <c r="C7487" t="e">
        <f>VLOOKUP(B7487,定价因子!L:M,2,0)</f>
        <v>#N/A</v>
      </c>
      <c r="E7487" t="e">
        <f>VLOOKUP($D$1&amp;D7487,定价因子!E:F,2,0)</f>
        <v>#N/A</v>
      </c>
      <c r="G7487" t="e">
        <f>VLOOKUP($F$1&amp;F7487,定价因子!E:F,2,0)</f>
        <v>#N/A</v>
      </c>
      <c r="H7487" s="104" t="e">
        <f>C7487*PRODUCT(#REF!,#REF!,G7487,,#REF!,E7487)</f>
        <v>#N/A</v>
      </c>
    </row>
    <row r="7488" spans="3:8">
      <c r="C7488" t="e">
        <f>VLOOKUP(B7488,定价因子!L:M,2,0)</f>
        <v>#N/A</v>
      </c>
      <c r="E7488" t="e">
        <f>VLOOKUP($D$1&amp;D7488,定价因子!E:F,2,0)</f>
        <v>#N/A</v>
      </c>
      <c r="G7488" t="e">
        <f>VLOOKUP($F$1&amp;F7488,定价因子!E:F,2,0)</f>
        <v>#N/A</v>
      </c>
      <c r="H7488" s="104" t="e">
        <f>C7488*PRODUCT(#REF!,#REF!,G7488,,#REF!,E7488)</f>
        <v>#N/A</v>
      </c>
    </row>
    <row r="7489" spans="3:8">
      <c r="C7489" t="e">
        <f>VLOOKUP(B7489,定价因子!L:M,2,0)</f>
        <v>#N/A</v>
      </c>
      <c r="E7489" t="e">
        <f>VLOOKUP($D$1&amp;D7489,定价因子!E:F,2,0)</f>
        <v>#N/A</v>
      </c>
      <c r="G7489" t="e">
        <f>VLOOKUP($F$1&amp;F7489,定价因子!E:F,2,0)</f>
        <v>#N/A</v>
      </c>
      <c r="H7489" s="104" t="e">
        <f>C7489*PRODUCT(#REF!,#REF!,G7489,,#REF!,E7489)</f>
        <v>#N/A</v>
      </c>
    </row>
    <row r="7490" spans="3:8">
      <c r="C7490" t="e">
        <f>VLOOKUP(B7490,定价因子!L:M,2,0)</f>
        <v>#N/A</v>
      </c>
      <c r="E7490" t="e">
        <f>VLOOKUP($D$1&amp;D7490,定价因子!E:F,2,0)</f>
        <v>#N/A</v>
      </c>
      <c r="G7490" t="e">
        <f>VLOOKUP($F$1&amp;F7490,定价因子!E:F,2,0)</f>
        <v>#N/A</v>
      </c>
      <c r="H7490" s="104" t="e">
        <f>C7490*PRODUCT(#REF!,#REF!,G7490,,#REF!,E7490)</f>
        <v>#N/A</v>
      </c>
    </row>
    <row r="7491" spans="3:8">
      <c r="C7491" t="e">
        <f>VLOOKUP(B7491,定价因子!L:M,2,0)</f>
        <v>#N/A</v>
      </c>
      <c r="E7491" t="e">
        <f>VLOOKUP($D$1&amp;D7491,定价因子!E:F,2,0)</f>
        <v>#N/A</v>
      </c>
      <c r="G7491" t="e">
        <f>VLOOKUP($F$1&amp;F7491,定价因子!E:F,2,0)</f>
        <v>#N/A</v>
      </c>
      <c r="H7491" s="104" t="e">
        <f>C7491*PRODUCT(#REF!,#REF!,G7491,,#REF!,E7491)</f>
        <v>#N/A</v>
      </c>
    </row>
    <row r="7492" spans="3:8">
      <c r="C7492" t="e">
        <f>VLOOKUP(B7492,定价因子!L:M,2,0)</f>
        <v>#N/A</v>
      </c>
      <c r="E7492" t="e">
        <f>VLOOKUP($D$1&amp;D7492,定价因子!E:F,2,0)</f>
        <v>#N/A</v>
      </c>
      <c r="G7492" t="e">
        <f>VLOOKUP($F$1&amp;F7492,定价因子!E:F,2,0)</f>
        <v>#N/A</v>
      </c>
      <c r="H7492" s="104" t="e">
        <f>C7492*PRODUCT(#REF!,#REF!,G7492,,#REF!,E7492)</f>
        <v>#N/A</v>
      </c>
    </row>
    <row r="7493" spans="3:8">
      <c r="C7493" t="e">
        <f>VLOOKUP(B7493,定价因子!L:M,2,0)</f>
        <v>#N/A</v>
      </c>
      <c r="E7493" t="e">
        <f>VLOOKUP($D$1&amp;D7493,定价因子!E:F,2,0)</f>
        <v>#N/A</v>
      </c>
      <c r="G7493" t="e">
        <f>VLOOKUP($F$1&amp;F7493,定价因子!E:F,2,0)</f>
        <v>#N/A</v>
      </c>
      <c r="H7493" s="104" t="e">
        <f>C7493*PRODUCT(#REF!,#REF!,G7493,,#REF!,E7493)</f>
        <v>#N/A</v>
      </c>
    </row>
    <row r="7494" spans="3:8">
      <c r="C7494" t="e">
        <f>VLOOKUP(B7494,定价因子!L:M,2,0)</f>
        <v>#N/A</v>
      </c>
      <c r="E7494" t="e">
        <f>VLOOKUP($D$1&amp;D7494,定价因子!E:F,2,0)</f>
        <v>#N/A</v>
      </c>
      <c r="G7494" t="e">
        <f>VLOOKUP($F$1&amp;F7494,定价因子!E:F,2,0)</f>
        <v>#N/A</v>
      </c>
      <c r="H7494" s="104" t="e">
        <f>C7494*PRODUCT(#REF!,#REF!,G7494,,#REF!,E7494)</f>
        <v>#N/A</v>
      </c>
    </row>
    <row r="7495" spans="3:8">
      <c r="C7495" t="e">
        <f>VLOOKUP(B7495,定价因子!L:M,2,0)</f>
        <v>#N/A</v>
      </c>
      <c r="E7495" t="e">
        <f>VLOOKUP($D$1&amp;D7495,定价因子!E:F,2,0)</f>
        <v>#N/A</v>
      </c>
      <c r="G7495" t="e">
        <f>VLOOKUP($F$1&amp;F7495,定价因子!E:F,2,0)</f>
        <v>#N/A</v>
      </c>
      <c r="H7495" s="104" t="e">
        <f>C7495*PRODUCT(#REF!,#REF!,G7495,,#REF!,E7495)</f>
        <v>#N/A</v>
      </c>
    </row>
    <row r="7496" spans="3:8">
      <c r="C7496" t="e">
        <f>VLOOKUP(B7496,定价因子!L:M,2,0)</f>
        <v>#N/A</v>
      </c>
      <c r="E7496" t="e">
        <f>VLOOKUP($D$1&amp;D7496,定价因子!E:F,2,0)</f>
        <v>#N/A</v>
      </c>
      <c r="G7496" t="e">
        <f>VLOOKUP($F$1&amp;F7496,定价因子!E:F,2,0)</f>
        <v>#N/A</v>
      </c>
      <c r="H7496" s="104" t="e">
        <f>C7496*PRODUCT(#REF!,#REF!,G7496,,#REF!,E7496)</f>
        <v>#N/A</v>
      </c>
    </row>
    <row r="7497" spans="3:8">
      <c r="C7497" t="e">
        <f>VLOOKUP(B7497,定价因子!L:M,2,0)</f>
        <v>#N/A</v>
      </c>
      <c r="E7497" t="e">
        <f>VLOOKUP($D$1&amp;D7497,定价因子!E:F,2,0)</f>
        <v>#N/A</v>
      </c>
      <c r="G7497" t="e">
        <f>VLOOKUP($F$1&amp;F7497,定价因子!E:F,2,0)</f>
        <v>#N/A</v>
      </c>
      <c r="H7497" s="104" t="e">
        <f>C7497*PRODUCT(#REF!,#REF!,G7497,,#REF!,E7497)</f>
        <v>#N/A</v>
      </c>
    </row>
    <row r="7498" spans="3:8">
      <c r="C7498" t="e">
        <f>VLOOKUP(B7498,定价因子!L:M,2,0)</f>
        <v>#N/A</v>
      </c>
      <c r="E7498" t="e">
        <f>VLOOKUP($D$1&amp;D7498,定价因子!E:F,2,0)</f>
        <v>#N/A</v>
      </c>
      <c r="G7498" t="e">
        <f>VLOOKUP($F$1&amp;F7498,定价因子!E:F,2,0)</f>
        <v>#N/A</v>
      </c>
      <c r="H7498" s="104" t="e">
        <f>C7498*PRODUCT(#REF!,#REF!,G7498,,#REF!,E7498)</f>
        <v>#N/A</v>
      </c>
    </row>
    <row r="7499" spans="3:8">
      <c r="C7499" t="e">
        <f>VLOOKUP(B7499,定价因子!L:M,2,0)</f>
        <v>#N/A</v>
      </c>
      <c r="E7499" t="e">
        <f>VLOOKUP($D$1&amp;D7499,定价因子!E:F,2,0)</f>
        <v>#N/A</v>
      </c>
      <c r="G7499" t="e">
        <f>VLOOKUP($F$1&amp;F7499,定价因子!E:F,2,0)</f>
        <v>#N/A</v>
      </c>
      <c r="H7499" s="104" t="e">
        <f>C7499*PRODUCT(#REF!,#REF!,G7499,,#REF!,E7499)</f>
        <v>#N/A</v>
      </c>
    </row>
    <row r="7500" spans="3:8">
      <c r="C7500" t="e">
        <f>VLOOKUP(B7500,定价因子!L:M,2,0)</f>
        <v>#N/A</v>
      </c>
      <c r="E7500" t="e">
        <f>VLOOKUP($D$1&amp;D7500,定价因子!E:F,2,0)</f>
        <v>#N/A</v>
      </c>
      <c r="G7500" t="e">
        <f>VLOOKUP($F$1&amp;F7500,定价因子!E:F,2,0)</f>
        <v>#N/A</v>
      </c>
      <c r="H7500" s="104" t="e">
        <f>C7500*PRODUCT(#REF!,#REF!,G7500,,#REF!,E7500)</f>
        <v>#N/A</v>
      </c>
    </row>
    <row r="7501" spans="3:8">
      <c r="C7501" t="e">
        <f>VLOOKUP(B7501,定价因子!L:M,2,0)</f>
        <v>#N/A</v>
      </c>
      <c r="E7501" t="e">
        <f>VLOOKUP($D$1&amp;D7501,定价因子!E:F,2,0)</f>
        <v>#N/A</v>
      </c>
      <c r="G7501" t="e">
        <f>VLOOKUP($F$1&amp;F7501,定价因子!E:F,2,0)</f>
        <v>#N/A</v>
      </c>
      <c r="H7501" s="104" t="e">
        <f>C7501*PRODUCT(#REF!,#REF!,G7501,,#REF!,E7501)</f>
        <v>#N/A</v>
      </c>
    </row>
    <row r="7502" spans="3:8">
      <c r="C7502" t="e">
        <f>VLOOKUP(B7502,定价因子!L:M,2,0)</f>
        <v>#N/A</v>
      </c>
      <c r="E7502" t="e">
        <f>VLOOKUP($D$1&amp;D7502,定价因子!E:F,2,0)</f>
        <v>#N/A</v>
      </c>
      <c r="G7502" t="e">
        <f>VLOOKUP($F$1&amp;F7502,定价因子!E:F,2,0)</f>
        <v>#N/A</v>
      </c>
      <c r="H7502" s="104" t="e">
        <f>C7502*PRODUCT(#REF!,#REF!,G7502,,#REF!,E7502)</f>
        <v>#N/A</v>
      </c>
    </row>
    <row r="7503" spans="3:8">
      <c r="C7503" t="e">
        <f>VLOOKUP(B7503,定价因子!L:M,2,0)</f>
        <v>#N/A</v>
      </c>
      <c r="E7503" t="e">
        <f>VLOOKUP($D$1&amp;D7503,定价因子!E:F,2,0)</f>
        <v>#N/A</v>
      </c>
      <c r="G7503" t="e">
        <f>VLOOKUP($F$1&amp;F7503,定价因子!E:F,2,0)</f>
        <v>#N/A</v>
      </c>
      <c r="H7503" s="104" t="e">
        <f>C7503*PRODUCT(#REF!,#REF!,G7503,,#REF!,E7503)</f>
        <v>#N/A</v>
      </c>
    </row>
    <row r="7504" spans="3:8">
      <c r="C7504" t="e">
        <f>VLOOKUP(B7504,定价因子!L:M,2,0)</f>
        <v>#N/A</v>
      </c>
      <c r="E7504" t="e">
        <f>VLOOKUP($D$1&amp;D7504,定价因子!E:F,2,0)</f>
        <v>#N/A</v>
      </c>
      <c r="G7504" t="e">
        <f>VLOOKUP($F$1&amp;F7504,定价因子!E:F,2,0)</f>
        <v>#N/A</v>
      </c>
      <c r="H7504" s="104" t="e">
        <f>C7504*PRODUCT(#REF!,#REF!,G7504,,#REF!,E7504)</f>
        <v>#N/A</v>
      </c>
    </row>
    <row r="7505" spans="3:8">
      <c r="C7505" t="e">
        <f>VLOOKUP(B7505,定价因子!L:M,2,0)</f>
        <v>#N/A</v>
      </c>
      <c r="E7505" t="e">
        <f>VLOOKUP($D$1&amp;D7505,定价因子!E:F,2,0)</f>
        <v>#N/A</v>
      </c>
      <c r="G7505" t="e">
        <f>VLOOKUP($F$1&amp;F7505,定价因子!E:F,2,0)</f>
        <v>#N/A</v>
      </c>
      <c r="H7505" s="104" t="e">
        <f>C7505*PRODUCT(#REF!,#REF!,G7505,,#REF!,E7505)</f>
        <v>#N/A</v>
      </c>
    </row>
    <row r="7506" spans="3:8">
      <c r="C7506" t="e">
        <f>VLOOKUP(B7506,定价因子!L:M,2,0)</f>
        <v>#N/A</v>
      </c>
      <c r="E7506" t="e">
        <f>VLOOKUP($D$1&amp;D7506,定价因子!E:F,2,0)</f>
        <v>#N/A</v>
      </c>
      <c r="G7506" t="e">
        <f>VLOOKUP($F$1&amp;F7506,定价因子!E:F,2,0)</f>
        <v>#N/A</v>
      </c>
      <c r="H7506" s="104" t="e">
        <f>C7506*PRODUCT(#REF!,#REF!,G7506,,#REF!,E7506)</f>
        <v>#N/A</v>
      </c>
    </row>
    <row r="7507" spans="3:8">
      <c r="C7507" t="e">
        <f>VLOOKUP(B7507,定价因子!L:M,2,0)</f>
        <v>#N/A</v>
      </c>
      <c r="E7507" t="e">
        <f>VLOOKUP($D$1&amp;D7507,定价因子!E:F,2,0)</f>
        <v>#N/A</v>
      </c>
      <c r="G7507" t="e">
        <f>VLOOKUP($F$1&amp;F7507,定价因子!E:F,2,0)</f>
        <v>#N/A</v>
      </c>
      <c r="H7507" s="104" t="e">
        <f>C7507*PRODUCT(#REF!,#REF!,G7507,,#REF!,E7507)</f>
        <v>#N/A</v>
      </c>
    </row>
    <row r="7508" spans="3:8">
      <c r="C7508" t="e">
        <f>VLOOKUP(B7508,定价因子!L:M,2,0)</f>
        <v>#N/A</v>
      </c>
      <c r="E7508" t="e">
        <f>VLOOKUP($D$1&amp;D7508,定价因子!E:F,2,0)</f>
        <v>#N/A</v>
      </c>
      <c r="G7508" t="e">
        <f>VLOOKUP($F$1&amp;F7508,定价因子!E:F,2,0)</f>
        <v>#N/A</v>
      </c>
      <c r="H7508" s="104" t="e">
        <f>C7508*PRODUCT(#REF!,#REF!,G7508,,#REF!,E7508)</f>
        <v>#N/A</v>
      </c>
    </row>
    <row r="7509" spans="3:8">
      <c r="C7509" t="e">
        <f>VLOOKUP(B7509,定价因子!L:M,2,0)</f>
        <v>#N/A</v>
      </c>
      <c r="E7509" t="e">
        <f>VLOOKUP($D$1&amp;D7509,定价因子!E:F,2,0)</f>
        <v>#N/A</v>
      </c>
      <c r="G7509" t="e">
        <f>VLOOKUP($F$1&amp;F7509,定价因子!E:F,2,0)</f>
        <v>#N/A</v>
      </c>
      <c r="H7509" s="104" t="e">
        <f>C7509*PRODUCT(#REF!,#REF!,G7509,,#REF!,E7509)</f>
        <v>#N/A</v>
      </c>
    </row>
    <row r="7510" spans="3:8">
      <c r="C7510" t="e">
        <f>VLOOKUP(B7510,定价因子!L:M,2,0)</f>
        <v>#N/A</v>
      </c>
      <c r="E7510" t="e">
        <f>VLOOKUP($D$1&amp;D7510,定价因子!E:F,2,0)</f>
        <v>#N/A</v>
      </c>
      <c r="G7510" t="e">
        <f>VLOOKUP($F$1&amp;F7510,定价因子!E:F,2,0)</f>
        <v>#N/A</v>
      </c>
      <c r="H7510" s="104" t="e">
        <f>C7510*PRODUCT(#REF!,#REF!,G7510,,#REF!,E7510)</f>
        <v>#N/A</v>
      </c>
    </row>
    <row r="7511" spans="3:8">
      <c r="C7511" t="e">
        <f>VLOOKUP(B7511,定价因子!L:M,2,0)</f>
        <v>#N/A</v>
      </c>
      <c r="E7511" t="e">
        <f>VLOOKUP($D$1&amp;D7511,定价因子!E:F,2,0)</f>
        <v>#N/A</v>
      </c>
      <c r="G7511" t="e">
        <f>VLOOKUP($F$1&amp;F7511,定价因子!E:F,2,0)</f>
        <v>#N/A</v>
      </c>
      <c r="H7511" s="104" t="e">
        <f>C7511*PRODUCT(#REF!,#REF!,G7511,,#REF!,E7511)</f>
        <v>#N/A</v>
      </c>
    </row>
    <row r="7512" spans="3:8">
      <c r="C7512" t="e">
        <f>VLOOKUP(B7512,定价因子!L:M,2,0)</f>
        <v>#N/A</v>
      </c>
      <c r="E7512" t="e">
        <f>VLOOKUP($D$1&amp;D7512,定价因子!E:F,2,0)</f>
        <v>#N/A</v>
      </c>
      <c r="G7512" t="e">
        <f>VLOOKUP($F$1&amp;F7512,定价因子!E:F,2,0)</f>
        <v>#N/A</v>
      </c>
      <c r="H7512" s="104" t="e">
        <f>C7512*PRODUCT(#REF!,#REF!,G7512,,#REF!,E7512)</f>
        <v>#N/A</v>
      </c>
    </row>
    <row r="7513" spans="3:8">
      <c r="C7513" t="e">
        <f>VLOOKUP(B7513,定价因子!L:M,2,0)</f>
        <v>#N/A</v>
      </c>
      <c r="E7513" t="e">
        <f>VLOOKUP($D$1&amp;D7513,定价因子!E:F,2,0)</f>
        <v>#N/A</v>
      </c>
      <c r="G7513" t="e">
        <f>VLOOKUP($F$1&amp;F7513,定价因子!E:F,2,0)</f>
        <v>#N/A</v>
      </c>
      <c r="H7513" s="104" t="e">
        <f>C7513*PRODUCT(#REF!,#REF!,G7513,,#REF!,E7513)</f>
        <v>#N/A</v>
      </c>
    </row>
    <row r="7514" spans="3:8">
      <c r="C7514" t="e">
        <f>VLOOKUP(B7514,定价因子!L:M,2,0)</f>
        <v>#N/A</v>
      </c>
      <c r="E7514" t="e">
        <f>VLOOKUP($D$1&amp;D7514,定价因子!E:F,2,0)</f>
        <v>#N/A</v>
      </c>
      <c r="G7514" t="e">
        <f>VLOOKUP($F$1&amp;F7514,定价因子!E:F,2,0)</f>
        <v>#N/A</v>
      </c>
      <c r="H7514" s="104" t="e">
        <f>C7514*PRODUCT(#REF!,#REF!,G7514,,#REF!,E7514)</f>
        <v>#N/A</v>
      </c>
    </row>
    <row r="7515" spans="3:8">
      <c r="C7515" t="e">
        <f>VLOOKUP(B7515,定价因子!L:M,2,0)</f>
        <v>#N/A</v>
      </c>
      <c r="E7515" t="e">
        <f>VLOOKUP($D$1&amp;D7515,定价因子!E:F,2,0)</f>
        <v>#N/A</v>
      </c>
      <c r="G7515" t="e">
        <f>VLOOKUP($F$1&amp;F7515,定价因子!E:F,2,0)</f>
        <v>#N/A</v>
      </c>
      <c r="H7515" s="104" t="e">
        <f>C7515*PRODUCT(#REF!,#REF!,G7515,,#REF!,E7515)</f>
        <v>#N/A</v>
      </c>
    </row>
    <row r="7516" spans="3:8">
      <c r="C7516" t="e">
        <f>VLOOKUP(B7516,定价因子!L:M,2,0)</f>
        <v>#N/A</v>
      </c>
      <c r="E7516" t="e">
        <f>VLOOKUP($D$1&amp;D7516,定价因子!E:F,2,0)</f>
        <v>#N/A</v>
      </c>
      <c r="G7516" t="e">
        <f>VLOOKUP($F$1&amp;F7516,定价因子!E:F,2,0)</f>
        <v>#N/A</v>
      </c>
      <c r="H7516" s="104" t="e">
        <f>C7516*PRODUCT(#REF!,#REF!,G7516,,#REF!,E7516)</f>
        <v>#N/A</v>
      </c>
    </row>
    <row r="7517" spans="3:8">
      <c r="C7517" t="e">
        <f>VLOOKUP(B7517,定价因子!L:M,2,0)</f>
        <v>#N/A</v>
      </c>
      <c r="E7517" t="e">
        <f>VLOOKUP($D$1&amp;D7517,定价因子!E:F,2,0)</f>
        <v>#N/A</v>
      </c>
      <c r="G7517" t="e">
        <f>VLOOKUP($F$1&amp;F7517,定价因子!E:F,2,0)</f>
        <v>#N/A</v>
      </c>
      <c r="H7517" s="104" t="e">
        <f>C7517*PRODUCT(#REF!,#REF!,G7517,,#REF!,E7517)</f>
        <v>#N/A</v>
      </c>
    </row>
    <row r="7518" spans="3:8">
      <c r="C7518" t="e">
        <f>VLOOKUP(B7518,定价因子!L:M,2,0)</f>
        <v>#N/A</v>
      </c>
      <c r="E7518" t="e">
        <f>VLOOKUP($D$1&amp;D7518,定价因子!E:F,2,0)</f>
        <v>#N/A</v>
      </c>
      <c r="G7518" t="e">
        <f>VLOOKUP($F$1&amp;F7518,定价因子!E:F,2,0)</f>
        <v>#N/A</v>
      </c>
      <c r="H7518" s="104" t="e">
        <f>C7518*PRODUCT(#REF!,#REF!,G7518,,#REF!,E7518)</f>
        <v>#N/A</v>
      </c>
    </row>
    <row r="7519" spans="3:8">
      <c r="C7519" t="e">
        <f>VLOOKUP(B7519,定价因子!L:M,2,0)</f>
        <v>#N/A</v>
      </c>
      <c r="E7519" t="e">
        <f>VLOOKUP($D$1&amp;D7519,定价因子!E:F,2,0)</f>
        <v>#N/A</v>
      </c>
      <c r="G7519" t="e">
        <f>VLOOKUP($F$1&amp;F7519,定价因子!E:F,2,0)</f>
        <v>#N/A</v>
      </c>
      <c r="H7519" s="104" t="e">
        <f>C7519*PRODUCT(#REF!,#REF!,G7519,,#REF!,E7519)</f>
        <v>#N/A</v>
      </c>
    </row>
    <row r="7520" spans="3:8">
      <c r="C7520" t="e">
        <f>VLOOKUP(B7520,定价因子!L:M,2,0)</f>
        <v>#N/A</v>
      </c>
      <c r="E7520" t="e">
        <f>VLOOKUP($D$1&amp;D7520,定价因子!E:F,2,0)</f>
        <v>#N/A</v>
      </c>
      <c r="G7520" t="e">
        <f>VLOOKUP($F$1&amp;F7520,定价因子!E:F,2,0)</f>
        <v>#N/A</v>
      </c>
      <c r="H7520" s="104" t="e">
        <f>C7520*PRODUCT(#REF!,#REF!,G7520,,#REF!,E7520)</f>
        <v>#N/A</v>
      </c>
    </row>
    <row r="7521" spans="3:8">
      <c r="C7521" t="e">
        <f>VLOOKUP(B7521,定价因子!L:M,2,0)</f>
        <v>#N/A</v>
      </c>
      <c r="E7521" t="e">
        <f>VLOOKUP($D$1&amp;D7521,定价因子!E:F,2,0)</f>
        <v>#N/A</v>
      </c>
      <c r="G7521" t="e">
        <f>VLOOKUP($F$1&amp;F7521,定价因子!E:F,2,0)</f>
        <v>#N/A</v>
      </c>
      <c r="H7521" s="104" t="e">
        <f>C7521*PRODUCT(#REF!,#REF!,G7521,,#REF!,E7521)</f>
        <v>#N/A</v>
      </c>
    </row>
    <row r="7522" spans="3:8">
      <c r="C7522" t="e">
        <f>VLOOKUP(B7522,定价因子!L:M,2,0)</f>
        <v>#N/A</v>
      </c>
      <c r="E7522" t="e">
        <f>VLOOKUP($D$1&amp;D7522,定价因子!E:F,2,0)</f>
        <v>#N/A</v>
      </c>
      <c r="G7522" t="e">
        <f>VLOOKUP($F$1&amp;F7522,定价因子!E:F,2,0)</f>
        <v>#N/A</v>
      </c>
      <c r="H7522" s="104" t="e">
        <f>C7522*PRODUCT(#REF!,#REF!,G7522,,#REF!,E7522)</f>
        <v>#N/A</v>
      </c>
    </row>
    <row r="7523" spans="3:8">
      <c r="C7523" t="e">
        <f>VLOOKUP(B7523,定价因子!L:M,2,0)</f>
        <v>#N/A</v>
      </c>
      <c r="E7523" t="e">
        <f>VLOOKUP($D$1&amp;D7523,定价因子!E:F,2,0)</f>
        <v>#N/A</v>
      </c>
      <c r="G7523" t="e">
        <f>VLOOKUP($F$1&amp;F7523,定价因子!E:F,2,0)</f>
        <v>#N/A</v>
      </c>
      <c r="H7523" s="104" t="e">
        <f>C7523*PRODUCT(#REF!,#REF!,G7523,,#REF!,E7523)</f>
        <v>#N/A</v>
      </c>
    </row>
    <row r="7524" spans="3:8">
      <c r="C7524" t="e">
        <f>VLOOKUP(B7524,定价因子!L:M,2,0)</f>
        <v>#N/A</v>
      </c>
      <c r="E7524" t="e">
        <f>VLOOKUP($D$1&amp;D7524,定价因子!E:F,2,0)</f>
        <v>#N/A</v>
      </c>
      <c r="G7524" t="e">
        <f>VLOOKUP($F$1&amp;F7524,定价因子!E:F,2,0)</f>
        <v>#N/A</v>
      </c>
      <c r="H7524" s="104" t="e">
        <f>C7524*PRODUCT(#REF!,#REF!,G7524,,#REF!,E7524)</f>
        <v>#N/A</v>
      </c>
    </row>
    <row r="7525" spans="3:8">
      <c r="C7525" t="e">
        <f>VLOOKUP(B7525,定价因子!L:M,2,0)</f>
        <v>#N/A</v>
      </c>
      <c r="E7525" t="e">
        <f>VLOOKUP($D$1&amp;D7525,定价因子!E:F,2,0)</f>
        <v>#N/A</v>
      </c>
      <c r="G7525" t="e">
        <f>VLOOKUP($F$1&amp;F7525,定价因子!E:F,2,0)</f>
        <v>#N/A</v>
      </c>
      <c r="H7525" s="104" t="e">
        <f>C7525*PRODUCT(#REF!,#REF!,G7525,,#REF!,E7525)</f>
        <v>#N/A</v>
      </c>
    </row>
    <row r="7526" spans="3:8">
      <c r="C7526" t="e">
        <f>VLOOKUP(B7526,定价因子!L:M,2,0)</f>
        <v>#N/A</v>
      </c>
      <c r="E7526" t="e">
        <f>VLOOKUP($D$1&amp;D7526,定价因子!E:F,2,0)</f>
        <v>#N/A</v>
      </c>
      <c r="G7526" t="e">
        <f>VLOOKUP($F$1&amp;F7526,定价因子!E:F,2,0)</f>
        <v>#N/A</v>
      </c>
      <c r="H7526" s="104" t="e">
        <f>C7526*PRODUCT(#REF!,#REF!,G7526,,#REF!,E7526)</f>
        <v>#N/A</v>
      </c>
    </row>
    <row r="7527" spans="3:8">
      <c r="C7527" t="e">
        <f>VLOOKUP(B7527,定价因子!L:M,2,0)</f>
        <v>#N/A</v>
      </c>
      <c r="E7527" t="e">
        <f>VLOOKUP($D$1&amp;D7527,定价因子!E:F,2,0)</f>
        <v>#N/A</v>
      </c>
      <c r="G7527" t="e">
        <f>VLOOKUP($F$1&amp;F7527,定价因子!E:F,2,0)</f>
        <v>#N/A</v>
      </c>
      <c r="H7527" s="104" t="e">
        <f>C7527*PRODUCT(#REF!,#REF!,G7527,,#REF!,E7527)</f>
        <v>#N/A</v>
      </c>
    </row>
    <row r="7528" spans="3:8">
      <c r="C7528" t="e">
        <f>VLOOKUP(B7528,定价因子!L:M,2,0)</f>
        <v>#N/A</v>
      </c>
      <c r="E7528" t="e">
        <f>VLOOKUP($D$1&amp;D7528,定价因子!E:F,2,0)</f>
        <v>#N/A</v>
      </c>
      <c r="G7528" t="e">
        <f>VLOOKUP($F$1&amp;F7528,定价因子!E:F,2,0)</f>
        <v>#N/A</v>
      </c>
      <c r="H7528" s="104" t="e">
        <f>C7528*PRODUCT(#REF!,#REF!,G7528,,#REF!,E7528)</f>
        <v>#N/A</v>
      </c>
    </row>
    <row r="7529" spans="3:8">
      <c r="C7529" t="e">
        <f>VLOOKUP(B7529,定价因子!L:M,2,0)</f>
        <v>#N/A</v>
      </c>
      <c r="E7529" t="e">
        <f>VLOOKUP($D$1&amp;D7529,定价因子!E:F,2,0)</f>
        <v>#N/A</v>
      </c>
      <c r="G7529" t="e">
        <f>VLOOKUP($F$1&amp;F7529,定价因子!E:F,2,0)</f>
        <v>#N/A</v>
      </c>
      <c r="H7529" s="104" t="e">
        <f>C7529*PRODUCT(#REF!,#REF!,G7529,,#REF!,E7529)</f>
        <v>#N/A</v>
      </c>
    </row>
    <row r="7530" spans="3:8">
      <c r="C7530" t="e">
        <f>VLOOKUP(B7530,定价因子!L:M,2,0)</f>
        <v>#N/A</v>
      </c>
      <c r="E7530" t="e">
        <f>VLOOKUP($D$1&amp;D7530,定价因子!E:F,2,0)</f>
        <v>#N/A</v>
      </c>
      <c r="G7530" t="e">
        <f>VLOOKUP($F$1&amp;F7530,定价因子!E:F,2,0)</f>
        <v>#N/A</v>
      </c>
      <c r="H7530" s="104" t="e">
        <f>C7530*PRODUCT(#REF!,#REF!,G7530,,#REF!,E7530)</f>
        <v>#N/A</v>
      </c>
    </row>
    <row r="7531" spans="3:8">
      <c r="C7531" t="e">
        <f>VLOOKUP(B7531,定价因子!L:M,2,0)</f>
        <v>#N/A</v>
      </c>
      <c r="E7531" t="e">
        <f>VLOOKUP($D$1&amp;D7531,定价因子!E:F,2,0)</f>
        <v>#N/A</v>
      </c>
      <c r="G7531" t="e">
        <f>VLOOKUP($F$1&amp;F7531,定价因子!E:F,2,0)</f>
        <v>#N/A</v>
      </c>
      <c r="H7531" s="104" t="e">
        <f>C7531*PRODUCT(#REF!,#REF!,G7531,,#REF!,E7531)</f>
        <v>#N/A</v>
      </c>
    </row>
    <row r="7532" spans="3:8">
      <c r="C7532" t="e">
        <f>VLOOKUP(B7532,定价因子!L:M,2,0)</f>
        <v>#N/A</v>
      </c>
      <c r="E7532" t="e">
        <f>VLOOKUP($D$1&amp;D7532,定价因子!E:F,2,0)</f>
        <v>#N/A</v>
      </c>
      <c r="G7532" t="e">
        <f>VLOOKUP($F$1&amp;F7532,定价因子!E:F,2,0)</f>
        <v>#N/A</v>
      </c>
      <c r="H7532" s="104" t="e">
        <f>C7532*PRODUCT(#REF!,#REF!,G7532,,#REF!,E7532)</f>
        <v>#N/A</v>
      </c>
    </row>
    <row r="7533" spans="3:8">
      <c r="C7533" t="e">
        <f>VLOOKUP(B7533,定价因子!L:M,2,0)</f>
        <v>#N/A</v>
      </c>
      <c r="E7533" t="e">
        <f>VLOOKUP($D$1&amp;D7533,定价因子!E:F,2,0)</f>
        <v>#N/A</v>
      </c>
      <c r="G7533" t="e">
        <f>VLOOKUP($F$1&amp;F7533,定价因子!E:F,2,0)</f>
        <v>#N/A</v>
      </c>
      <c r="H7533" s="104" t="e">
        <f>C7533*PRODUCT(#REF!,#REF!,G7533,,#REF!,E7533)</f>
        <v>#N/A</v>
      </c>
    </row>
    <row r="7534" spans="3:8">
      <c r="C7534" t="e">
        <f>VLOOKUP(B7534,定价因子!L:M,2,0)</f>
        <v>#N/A</v>
      </c>
      <c r="E7534" t="e">
        <f>VLOOKUP($D$1&amp;D7534,定价因子!E:F,2,0)</f>
        <v>#N/A</v>
      </c>
      <c r="G7534" t="e">
        <f>VLOOKUP($F$1&amp;F7534,定价因子!E:F,2,0)</f>
        <v>#N/A</v>
      </c>
      <c r="H7534" s="104" t="e">
        <f>C7534*PRODUCT(#REF!,#REF!,G7534,,#REF!,E7534)</f>
        <v>#N/A</v>
      </c>
    </row>
    <row r="7535" spans="3:8">
      <c r="C7535" t="e">
        <f>VLOOKUP(B7535,定价因子!L:M,2,0)</f>
        <v>#N/A</v>
      </c>
      <c r="E7535" t="e">
        <f>VLOOKUP($D$1&amp;D7535,定价因子!E:F,2,0)</f>
        <v>#N/A</v>
      </c>
      <c r="G7535" t="e">
        <f>VLOOKUP($F$1&amp;F7535,定价因子!E:F,2,0)</f>
        <v>#N/A</v>
      </c>
      <c r="H7535" s="104" t="e">
        <f>C7535*PRODUCT(#REF!,#REF!,G7535,,#REF!,E7535)</f>
        <v>#N/A</v>
      </c>
    </row>
    <row r="7536" spans="3:8">
      <c r="C7536" t="e">
        <f>VLOOKUP(B7536,定价因子!L:M,2,0)</f>
        <v>#N/A</v>
      </c>
      <c r="E7536" t="e">
        <f>VLOOKUP($D$1&amp;D7536,定价因子!E:F,2,0)</f>
        <v>#N/A</v>
      </c>
      <c r="G7536" t="e">
        <f>VLOOKUP($F$1&amp;F7536,定价因子!E:F,2,0)</f>
        <v>#N/A</v>
      </c>
      <c r="H7536" s="104" t="e">
        <f>C7536*PRODUCT(#REF!,#REF!,G7536,,#REF!,E7536)</f>
        <v>#N/A</v>
      </c>
    </row>
    <row r="7537" spans="3:8">
      <c r="C7537" t="e">
        <f>VLOOKUP(B7537,定价因子!L:M,2,0)</f>
        <v>#N/A</v>
      </c>
      <c r="E7537" t="e">
        <f>VLOOKUP($D$1&amp;D7537,定价因子!E:F,2,0)</f>
        <v>#N/A</v>
      </c>
      <c r="G7537" t="e">
        <f>VLOOKUP($F$1&amp;F7537,定价因子!E:F,2,0)</f>
        <v>#N/A</v>
      </c>
      <c r="H7537" s="104" t="e">
        <f>C7537*PRODUCT(#REF!,#REF!,G7537,,#REF!,E7537)</f>
        <v>#N/A</v>
      </c>
    </row>
    <row r="7538" spans="3:8">
      <c r="C7538" t="e">
        <f>VLOOKUP(B7538,定价因子!L:M,2,0)</f>
        <v>#N/A</v>
      </c>
      <c r="E7538" t="e">
        <f>VLOOKUP($D$1&amp;D7538,定价因子!E:F,2,0)</f>
        <v>#N/A</v>
      </c>
      <c r="G7538" t="e">
        <f>VLOOKUP($F$1&amp;F7538,定价因子!E:F,2,0)</f>
        <v>#N/A</v>
      </c>
      <c r="H7538" s="104" t="e">
        <f>C7538*PRODUCT(#REF!,#REF!,G7538,,#REF!,E7538)</f>
        <v>#N/A</v>
      </c>
    </row>
    <row r="7539" spans="3:8">
      <c r="C7539" t="e">
        <f>VLOOKUP(B7539,定价因子!L:M,2,0)</f>
        <v>#N/A</v>
      </c>
      <c r="E7539" t="e">
        <f>VLOOKUP($D$1&amp;D7539,定价因子!E:F,2,0)</f>
        <v>#N/A</v>
      </c>
      <c r="G7539" t="e">
        <f>VLOOKUP($F$1&amp;F7539,定价因子!E:F,2,0)</f>
        <v>#N/A</v>
      </c>
      <c r="H7539" s="104" t="e">
        <f>C7539*PRODUCT(#REF!,#REF!,G7539,,#REF!,E7539)</f>
        <v>#N/A</v>
      </c>
    </row>
    <row r="7540" spans="3:8">
      <c r="C7540" t="e">
        <f>VLOOKUP(B7540,定价因子!L:M,2,0)</f>
        <v>#N/A</v>
      </c>
      <c r="E7540" t="e">
        <f>VLOOKUP($D$1&amp;D7540,定价因子!E:F,2,0)</f>
        <v>#N/A</v>
      </c>
      <c r="G7540" t="e">
        <f>VLOOKUP($F$1&amp;F7540,定价因子!E:F,2,0)</f>
        <v>#N/A</v>
      </c>
      <c r="H7540" s="104" t="e">
        <f>C7540*PRODUCT(#REF!,#REF!,G7540,,#REF!,E7540)</f>
        <v>#N/A</v>
      </c>
    </row>
    <row r="7541" spans="3:8">
      <c r="C7541" t="e">
        <f>VLOOKUP(B7541,定价因子!L:M,2,0)</f>
        <v>#N/A</v>
      </c>
      <c r="E7541" t="e">
        <f>VLOOKUP($D$1&amp;D7541,定价因子!E:F,2,0)</f>
        <v>#N/A</v>
      </c>
      <c r="G7541" t="e">
        <f>VLOOKUP($F$1&amp;F7541,定价因子!E:F,2,0)</f>
        <v>#N/A</v>
      </c>
      <c r="H7541" s="104" t="e">
        <f>C7541*PRODUCT(#REF!,#REF!,G7541,,#REF!,E7541)</f>
        <v>#N/A</v>
      </c>
    </row>
    <row r="7542" spans="3:8">
      <c r="C7542" t="e">
        <f>VLOOKUP(B7542,定价因子!L:M,2,0)</f>
        <v>#N/A</v>
      </c>
      <c r="E7542" t="e">
        <f>VLOOKUP($D$1&amp;D7542,定价因子!E:F,2,0)</f>
        <v>#N/A</v>
      </c>
      <c r="G7542" t="e">
        <f>VLOOKUP($F$1&amp;F7542,定价因子!E:F,2,0)</f>
        <v>#N/A</v>
      </c>
      <c r="H7542" s="104" t="e">
        <f>C7542*PRODUCT(#REF!,#REF!,G7542,,#REF!,E7542)</f>
        <v>#N/A</v>
      </c>
    </row>
    <row r="7543" spans="3:8">
      <c r="C7543" t="e">
        <f>VLOOKUP(B7543,定价因子!L:M,2,0)</f>
        <v>#N/A</v>
      </c>
      <c r="E7543" t="e">
        <f>VLOOKUP($D$1&amp;D7543,定价因子!E:F,2,0)</f>
        <v>#N/A</v>
      </c>
      <c r="G7543" t="e">
        <f>VLOOKUP($F$1&amp;F7543,定价因子!E:F,2,0)</f>
        <v>#N/A</v>
      </c>
      <c r="H7543" s="104" t="e">
        <f>C7543*PRODUCT(#REF!,#REF!,G7543,,#REF!,E7543)</f>
        <v>#N/A</v>
      </c>
    </row>
    <row r="7544" spans="3:8">
      <c r="C7544" t="e">
        <f>VLOOKUP(B7544,定价因子!L:M,2,0)</f>
        <v>#N/A</v>
      </c>
      <c r="E7544" t="e">
        <f>VLOOKUP($D$1&amp;D7544,定价因子!E:F,2,0)</f>
        <v>#N/A</v>
      </c>
      <c r="G7544" t="e">
        <f>VLOOKUP($F$1&amp;F7544,定价因子!E:F,2,0)</f>
        <v>#N/A</v>
      </c>
      <c r="H7544" s="104" t="e">
        <f>C7544*PRODUCT(#REF!,#REF!,G7544,,#REF!,E7544)</f>
        <v>#N/A</v>
      </c>
    </row>
    <row r="7545" spans="3:8">
      <c r="C7545" t="e">
        <f>VLOOKUP(B7545,定价因子!L:M,2,0)</f>
        <v>#N/A</v>
      </c>
      <c r="E7545" t="e">
        <f>VLOOKUP($D$1&amp;D7545,定价因子!E:F,2,0)</f>
        <v>#N/A</v>
      </c>
      <c r="G7545" t="e">
        <f>VLOOKUP($F$1&amp;F7545,定价因子!E:F,2,0)</f>
        <v>#N/A</v>
      </c>
      <c r="H7545" s="104" t="e">
        <f>C7545*PRODUCT(#REF!,#REF!,G7545,,#REF!,E7545)</f>
        <v>#N/A</v>
      </c>
    </row>
    <row r="7546" spans="3:8">
      <c r="C7546" t="e">
        <f>VLOOKUP(B7546,定价因子!L:M,2,0)</f>
        <v>#N/A</v>
      </c>
      <c r="E7546" t="e">
        <f>VLOOKUP($D$1&amp;D7546,定价因子!E:F,2,0)</f>
        <v>#N/A</v>
      </c>
      <c r="G7546" t="e">
        <f>VLOOKUP($F$1&amp;F7546,定价因子!E:F,2,0)</f>
        <v>#N/A</v>
      </c>
      <c r="H7546" s="104" t="e">
        <f>C7546*PRODUCT(#REF!,#REF!,G7546,,#REF!,E7546)</f>
        <v>#N/A</v>
      </c>
    </row>
    <row r="7547" spans="3:8">
      <c r="C7547" t="e">
        <f>VLOOKUP(B7547,定价因子!L:M,2,0)</f>
        <v>#N/A</v>
      </c>
      <c r="E7547" t="e">
        <f>VLOOKUP($D$1&amp;D7547,定价因子!E:F,2,0)</f>
        <v>#N/A</v>
      </c>
      <c r="G7547" t="e">
        <f>VLOOKUP($F$1&amp;F7547,定价因子!E:F,2,0)</f>
        <v>#N/A</v>
      </c>
      <c r="H7547" s="104" t="e">
        <f>C7547*PRODUCT(#REF!,#REF!,G7547,,#REF!,E7547)</f>
        <v>#N/A</v>
      </c>
    </row>
    <row r="7548" spans="3:8">
      <c r="C7548" t="e">
        <f>VLOOKUP(B7548,定价因子!L:M,2,0)</f>
        <v>#N/A</v>
      </c>
      <c r="E7548" t="e">
        <f>VLOOKUP($D$1&amp;D7548,定价因子!E:F,2,0)</f>
        <v>#N/A</v>
      </c>
      <c r="G7548" t="e">
        <f>VLOOKUP($F$1&amp;F7548,定价因子!E:F,2,0)</f>
        <v>#N/A</v>
      </c>
      <c r="H7548" s="104" t="e">
        <f>C7548*PRODUCT(#REF!,#REF!,G7548,,#REF!,E7548)</f>
        <v>#N/A</v>
      </c>
    </row>
    <row r="7549" spans="3:8">
      <c r="C7549" t="e">
        <f>VLOOKUP(B7549,定价因子!L:M,2,0)</f>
        <v>#N/A</v>
      </c>
      <c r="E7549" t="e">
        <f>VLOOKUP($D$1&amp;D7549,定价因子!E:F,2,0)</f>
        <v>#N/A</v>
      </c>
      <c r="G7549" t="e">
        <f>VLOOKUP($F$1&amp;F7549,定价因子!E:F,2,0)</f>
        <v>#N/A</v>
      </c>
      <c r="H7549" s="104" t="e">
        <f>C7549*PRODUCT(#REF!,#REF!,G7549,,#REF!,E7549)</f>
        <v>#N/A</v>
      </c>
    </row>
    <row r="7550" spans="3:8">
      <c r="C7550" t="e">
        <f>VLOOKUP(B7550,定价因子!L:M,2,0)</f>
        <v>#N/A</v>
      </c>
      <c r="E7550" t="e">
        <f>VLOOKUP($D$1&amp;D7550,定价因子!E:F,2,0)</f>
        <v>#N/A</v>
      </c>
      <c r="G7550" t="e">
        <f>VLOOKUP($F$1&amp;F7550,定价因子!E:F,2,0)</f>
        <v>#N/A</v>
      </c>
      <c r="H7550" s="104" t="e">
        <f>C7550*PRODUCT(#REF!,#REF!,G7550,,#REF!,E7550)</f>
        <v>#N/A</v>
      </c>
    </row>
    <row r="7551" spans="3:8">
      <c r="C7551" t="e">
        <f>VLOOKUP(B7551,定价因子!L:M,2,0)</f>
        <v>#N/A</v>
      </c>
      <c r="E7551" t="e">
        <f>VLOOKUP($D$1&amp;D7551,定价因子!E:F,2,0)</f>
        <v>#N/A</v>
      </c>
      <c r="G7551" t="e">
        <f>VLOOKUP($F$1&amp;F7551,定价因子!E:F,2,0)</f>
        <v>#N/A</v>
      </c>
      <c r="H7551" s="104" t="e">
        <f>C7551*PRODUCT(#REF!,#REF!,G7551,,#REF!,E7551)</f>
        <v>#N/A</v>
      </c>
    </row>
    <row r="7552" spans="3:8">
      <c r="C7552" t="e">
        <f>VLOOKUP(B7552,定价因子!L:M,2,0)</f>
        <v>#N/A</v>
      </c>
      <c r="E7552" t="e">
        <f>VLOOKUP($D$1&amp;D7552,定价因子!E:F,2,0)</f>
        <v>#N/A</v>
      </c>
      <c r="G7552" t="e">
        <f>VLOOKUP($F$1&amp;F7552,定价因子!E:F,2,0)</f>
        <v>#N/A</v>
      </c>
      <c r="H7552" s="104" t="e">
        <f>C7552*PRODUCT(#REF!,#REF!,G7552,,#REF!,E7552)</f>
        <v>#N/A</v>
      </c>
    </row>
    <row r="7553" spans="3:8">
      <c r="C7553" t="e">
        <f>VLOOKUP(B7553,定价因子!L:M,2,0)</f>
        <v>#N/A</v>
      </c>
      <c r="E7553" t="e">
        <f>VLOOKUP($D$1&amp;D7553,定价因子!E:F,2,0)</f>
        <v>#N/A</v>
      </c>
      <c r="G7553" t="e">
        <f>VLOOKUP($F$1&amp;F7553,定价因子!E:F,2,0)</f>
        <v>#N/A</v>
      </c>
      <c r="H7553" s="104" t="e">
        <f>C7553*PRODUCT(#REF!,#REF!,G7553,,#REF!,E7553)</f>
        <v>#N/A</v>
      </c>
    </row>
    <row r="7554" spans="3:8">
      <c r="C7554" t="e">
        <f>VLOOKUP(B7554,定价因子!L:M,2,0)</f>
        <v>#N/A</v>
      </c>
      <c r="E7554" t="e">
        <f>VLOOKUP($D$1&amp;D7554,定价因子!E:F,2,0)</f>
        <v>#N/A</v>
      </c>
      <c r="G7554" t="e">
        <f>VLOOKUP($F$1&amp;F7554,定价因子!E:F,2,0)</f>
        <v>#N/A</v>
      </c>
      <c r="H7554" s="104" t="e">
        <f>C7554*PRODUCT(#REF!,#REF!,G7554,,#REF!,E7554)</f>
        <v>#N/A</v>
      </c>
    </row>
    <row r="7555" spans="3:8">
      <c r="C7555" t="e">
        <f>VLOOKUP(B7555,定价因子!L:M,2,0)</f>
        <v>#N/A</v>
      </c>
      <c r="E7555" t="e">
        <f>VLOOKUP($D$1&amp;D7555,定价因子!E:F,2,0)</f>
        <v>#N/A</v>
      </c>
      <c r="G7555" t="e">
        <f>VLOOKUP($F$1&amp;F7555,定价因子!E:F,2,0)</f>
        <v>#N/A</v>
      </c>
      <c r="H7555" s="104" t="e">
        <f>C7555*PRODUCT(#REF!,#REF!,G7555,,#REF!,E7555)</f>
        <v>#N/A</v>
      </c>
    </row>
    <row r="7556" spans="3:8">
      <c r="C7556" t="e">
        <f>VLOOKUP(B7556,定价因子!L:M,2,0)</f>
        <v>#N/A</v>
      </c>
      <c r="E7556" t="e">
        <f>VLOOKUP($D$1&amp;D7556,定价因子!E:F,2,0)</f>
        <v>#N/A</v>
      </c>
      <c r="G7556" t="e">
        <f>VLOOKUP($F$1&amp;F7556,定价因子!E:F,2,0)</f>
        <v>#N/A</v>
      </c>
      <c r="H7556" s="104" t="e">
        <f>C7556*PRODUCT(#REF!,#REF!,G7556,,#REF!,E7556)</f>
        <v>#N/A</v>
      </c>
    </row>
    <row r="7557" spans="3:8">
      <c r="C7557" t="e">
        <f>VLOOKUP(B7557,定价因子!L:M,2,0)</f>
        <v>#N/A</v>
      </c>
      <c r="E7557" t="e">
        <f>VLOOKUP($D$1&amp;D7557,定价因子!E:F,2,0)</f>
        <v>#N/A</v>
      </c>
      <c r="G7557" t="e">
        <f>VLOOKUP($F$1&amp;F7557,定价因子!E:F,2,0)</f>
        <v>#N/A</v>
      </c>
      <c r="H7557" s="104" t="e">
        <f>C7557*PRODUCT(#REF!,#REF!,G7557,,#REF!,E7557)</f>
        <v>#N/A</v>
      </c>
    </row>
    <row r="7558" spans="3:8">
      <c r="C7558" t="e">
        <f>VLOOKUP(B7558,定价因子!L:M,2,0)</f>
        <v>#N/A</v>
      </c>
      <c r="E7558" t="e">
        <f>VLOOKUP($D$1&amp;D7558,定价因子!E:F,2,0)</f>
        <v>#N/A</v>
      </c>
      <c r="G7558" t="e">
        <f>VLOOKUP($F$1&amp;F7558,定价因子!E:F,2,0)</f>
        <v>#N/A</v>
      </c>
      <c r="H7558" s="104" t="e">
        <f>C7558*PRODUCT(#REF!,#REF!,G7558,,#REF!,E7558)</f>
        <v>#N/A</v>
      </c>
    </row>
    <row r="7559" spans="3:8">
      <c r="C7559" t="e">
        <f>VLOOKUP(B7559,定价因子!L:M,2,0)</f>
        <v>#N/A</v>
      </c>
      <c r="E7559" t="e">
        <f>VLOOKUP($D$1&amp;D7559,定价因子!E:F,2,0)</f>
        <v>#N/A</v>
      </c>
      <c r="G7559" t="e">
        <f>VLOOKUP($F$1&amp;F7559,定价因子!E:F,2,0)</f>
        <v>#N/A</v>
      </c>
      <c r="H7559" s="104" t="e">
        <f>C7559*PRODUCT(#REF!,#REF!,G7559,,#REF!,E7559)</f>
        <v>#N/A</v>
      </c>
    </row>
    <row r="7560" spans="3:8">
      <c r="C7560" t="e">
        <f>VLOOKUP(B7560,定价因子!L:M,2,0)</f>
        <v>#N/A</v>
      </c>
      <c r="E7560" t="e">
        <f>VLOOKUP($D$1&amp;D7560,定价因子!E:F,2,0)</f>
        <v>#N/A</v>
      </c>
      <c r="G7560" t="e">
        <f>VLOOKUP($F$1&amp;F7560,定价因子!E:F,2,0)</f>
        <v>#N/A</v>
      </c>
      <c r="H7560" s="104" t="e">
        <f>C7560*PRODUCT(#REF!,#REF!,G7560,,#REF!,E7560)</f>
        <v>#N/A</v>
      </c>
    </row>
    <row r="7561" spans="3:8">
      <c r="C7561" t="e">
        <f>VLOOKUP(B7561,定价因子!L:M,2,0)</f>
        <v>#N/A</v>
      </c>
      <c r="E7561" t="e">
        <f>VLOOKUP($D$1&amp;D7561,定价因子!E:F,2,0)</f>
        <v>#N/A</v>
      </c>
      <c r="G7561" t="e">
        <f>VLOOKUP($F$1&amp;F7561,定价因子!E:F,2,0)</f>
        <v>#N/A</v>
      </c>
      <c r="H7561" s="104" t="e">
        <f>C7561*PRODUCT(#REF!,#REF!,G7561,,#REF!,E7561)</f>
        <v>#N/A</v>
      </c>
    </row>
    <row r="7562" spans="3:8">
      <c r="C7562" t="e">
        <f>VLOOKUP(B7562,定价因子!L:M,2,0)</f>
        <v>#N/A</v>
      </c>
      <c r="E7562" t="e">
        <f>VLOOKUP($D$1&amp;D7562,定价因子!E:F,2,0)</f>
        <v>#N/A</v>
      </c>
      <c r="G7562" t="e">
        <f>VLOOKUP($F$1&amp;F7562,定价因子!E:F,2,0)</f>
        <v>#N/A</v>
      </c>
      <c r="H7562" s="104" t="e">
        <f>C7562*PRODUCT(#REF!,#REF!,G7562,,#REF!,E7562)</f>
        <v>#N/A</v>
      </c>
    </row>
    <row r="7563" spans="3:8">
      <c r="C7563" t="e">
        <f>VLOOKUP(B7563,定价因子!L:M,2,0)</f>
        <v>#N/A</v>
      </c>
      <c r="E7563" t="e">
        <f>VLOOKUP($D$1&amp;D7563,定价因子!E:F,2,0)</f>
        <v>#N/A</v>
      </c>
      <c r="G7563" t="e">
        <f>VLOOKUP($F$1&amp;F7563,定价因子!E:F,2,0)</f>
        <v>#N/A</v>
      </c>
      <c r="H7563" s="104" t="e">
        <f>C7563*PRODUCT(#REF!,#REF!,G7563,,#REF!,E7563)</f>
        <v>#N/A</v>
      </c>
    </row>
    <row r="7564" spans="3:8">
      <c r="C7564" t="e">
        <f>VLOOKUP(B7564,定价因子!L:M,2,0)</f>
        <v>#N/A</v>
      </c>
      <c r="E7564" t="e">
        <f>VLOOKUP($D$1&amp;D7564,定价因子!E:F,2,0)</f>
        <v>#N/A</v>
      </c>
      <c r="G7564" t="e">
        <f>VLOOKUP($F$1&amp;F7564,定价因子!E:F,2,0)</f>
        <v>#N/A</v>
      </c>
      <c r="H7564" s="104" t="e">
        <f>C7564*PRODUCT(#REF!,#REF!,G7564,,#REF!,E7564)</f>
        <v>#N/A</v>
      </c>
    </row>
    <row r="7565" spans="3:8">
      <c r="C7565" t="e">
        <f>VLOOKUP(B7565,定价因子!L:M,2,0)</f>
        <v>#N/A</v>
      </c>
      <c r="E7565" t="e">
        <f>VLOOKUP($D$1&amp;D7565,定价因子!E:F,2,0)</f>
        <v>#N/A</v>
      </c>
      <c r="G7565" t="e">
        <f>VLOOKUP($F$1&amp;F7565,定价因子!E:F,2,0)</f>
        <v>#N/A</v>
      </c>
      <c r="H7565" s="104" t="e">
        <f>C7565*PRODUCT(#REF!,#REF!,G7565,,#REF!,E7565)</f>
        <v>#N/A</v>
      </c>
    </row>
    <row r="7566" spans="3:8">
      <c r="C7566" t="e">
        <f>VLOOKUP(B7566,定价因子!L:M,2,0)</f>
        <v>#N/A</v>
      </c>
      <c r="E7566" t="e">
        <f>VLOOKUP($D$1&amp;D7566,定价因子!E:F,2,0)</f>
        <v>#N/A</v>
      </c>
      <c r="G7566" t="e">
        <f>VLOOKUP($F$1&amp;F7566,定价因子!E:F,2,0)</f>
        <v>#N/A</v>
      </c>
      <c r="H7566" s="104" t="e">
        <f>C7566*PRODUCT(#REF!,#REF!,G7566,,#REF!,E7566)</f>
        <v>#N/A</v>
      </c>
    </row>
    <row r="7567" spans="3:8">
      <c r="C7567" t="e">
        <f>VLOOKUP(B7567,定价因子!L:M,2,0)</f>
        <v>#N/A</v>
      </c>
      <c r="E7567" t="e">
        <f>VLOOKUP($D$1&amp;D7567,定价因子!E:F,2,0)</f>
        <v>#N/A</v>
      </c>
      <c r="G7567" t="e">
        <f>VLOOKUP($F$1&amp;F7567,定价因子!E:F,2,0)</f>
        <v>#N/A</v>
      </c>
      <c r="H7567" s="104" t="e">
        <f>C7567*PRODUCT(#REF!,#REF!,G7567,,#REF!,E7567)</f>
        <v>#N/A</v>
      </c>
    </row>
    <row r="7568" spans="3:8">
      <c r="C7568" t="e">
        <f>VLOOKUP(B7568,定价因子!L:M,2,0)</f>
        <v>#N/A</v>
      </c>
      <c r="E7568" t="e">
        <f>VLOOKUP($D$1&amp;D7568,定价因子!E:F,2,0)</f>
        <v>#N/A</v>
      </c>
      <c r="G7568" t="e">
        <f>VLOOKUP($F$1&amp;F7568,定价因子!E:F,2,0)</f>
        <v>#N/A</v>
      </c>
      <c r="H7568" s="104" t="e">
        <f>C7568*PRODUCT(#REF!,#REF!,G7568,,#REF!,E7568)</f>
        <v>#N/A</v>
      </c>
    </row>
    <row r="7569" spans="3:8">
      <c r="C7569" t="e">
        <f>VLOOKUP(B7569,定价因子!L:M,2,0)</f>
        <v>#N/A</v>
      </c>
      <c r="E7569" t="e">
        <f>VLOOKUP($D$1&amp;D7569,定价因子!E:F,2,0)</f>
        <v>#N/A</v>
      </c>
      <c r="G7569" t="e">
        <f>VLOOKUP($F$1&amp;F7569,定价因子!E:F,2,0)</f>
        <v>#N/A</v>
      </c>
      <c r="H7569" s="104" t="e">
        <f>C7569*PRODUCT(#REF!,#REF!,G7569,,#REF!,E7569)</f>
        <v>#N/A</v>
      </c>
    </row>
    <row r="7570" spans="3:8">
      <c r="C7570" t="e">
        <f>VLOOKUP(B7570,定价因子!L:M,2,0)</f>
        <v>#N/A</v>
      </c>
      <c r="E7570" t="e">
        <f>VLOOKUP($D$1&amp;D7570,定价因子!E:F,2,0)</f>
        <v>#N/A</v>
      </c>
      <c r="G7570" t="e">
        <f>VLOOKUP($F$1&amp;F7570,定价因子!E:F,2,0)</f>
        <v>#N/A</v>
      </c>
      <c r="H7570" s="104" t="e">
        <f>C7570*PRODUCT(#REF!,#REF!,G7570,,#REF!,E7570)</f>
        <v>#N/A</v>
      </c>
    </row>
    <row r="7571" spans="3:8">
      <c r="C7571" t="e">
        <f>VLOOKUP(B7571,定价因子!L:M,2,0)</f>
        <v>#N/A</v>
      </c>
      <c r="E7571" t="e">
        <f>VLOOKUP($D$1&amp;D7571,定价因子!E:F,2,0)</f>
        <v>#N/A</v>
      </c>
      <c r="G7571" t="e">
        <f>VLOOKUP($F$1&amp;F7571,定价因子!E:F,2,0)</f>
        <v>#N/A</v>
      </c>
      <c r="H7571" s="104" t="e">
        <f>C7571*PRODUCT(#REF!,#REF!,G7571,,#REF!,E7571)</f>
        <v>#N/A</v>
      </c>
    </row>
    <row r="7572" spans="3:8">
      <c r="C7572" t="e">
        <f>VLOOKUP(B7572,定价因子!L:M,2,0)</f>
        <v>#N/A</v>
      </c>
      <c r="E7572" t="e">
        <f>VLOOKUP($D$1&amp;D7572,定价因子!E:F,2,0)</f>
        <v>#N/A</v>
      </c>
      <c r="G7572" t="e">
        <f>VLOOKUP($F$1&amp;F7572,定价因子!E:F,2,0)</f>
        <v>#N/A</v>
      </c>
      <c r="H7572" s="104" t="e">
        <f>C7572*PRODUCT(#REF!,#REF!,G7572,,#REF!,E7572)</f>
        <v>#N/A</v>
      </c>
    </row>
    <row r="7573" spans="3:8">
      <c r="C7573" t="e">
        <f>VLOOKUP(B7573,定价因子!L:M,2,0)</f>
        <v>#N/A</v>
      </c>
      <c r="E7573" t="e">
        <f>VLOOKUP($D$1&amp;D7573,定价因子!E:F,2,0)</f>
        <v>#N/A</v>
      </c>
      <c r="G7573" t="e">
        <f>VLOOKUP($F$1&amp;F7573,定价因子!E:F,2,0)</f>
        <v>#N/A</v>
      </c>
      <c r="H7573" s="104" t="e">
        <f>C7573*PRODUCT(#REF!,#REF!,G7573,,#REF!,E7573)</f>
        <v>#N/A</v>
      </c>
    </row>
    <row r="7574" spans="3:8">
      <c r="C7574" t="e">
        <f>VLOOKUP(B7574,定价因子!L:M,2,0)</f>
        <v>#N/A</v>
      </c>
      <c r="E7574" t="e">
        <f>VLOOKUP($D$1&amp;D7574,定价因子!E:F,2,0)</f>
        <v>#N/A</v>
      </c>
      <c r="G7574" t="e">
        <f>VLOOKUP($F$1&amp;F7574,定价因子!E:F,2,0)</f>
        <v>#N/A</v>
      </c>
      <c r="H7574" s="104" t="e">
        <f>C7574*PRODUCT(#REF!,#REF!,G7574,,#REF!,E7574)</f>
        <v>#N/A</v>
      </c>
    </row>
    <row r="7575" spans="3:8">
      <c r="C7575" t="e">
        <f>VLOOKUP(B7575,定价因子!L:M,2,0)</f>
        <v>#N/A</v>
      </c>
      <c r="E7575" t="e">
        <f>VLOOKUP($D$1&amp;D7575,定价因子!E:F,2,0)</f>
        <v>#N/A</v>
      </c>
      <c r="G7575" t="e">
        <f>VLOOKUP($F$1&amp;F7575,定价因子!E:F,2,0)</f>
        <v>#N/A</v>
      </c>
      <c r="H7575" s="104" t="e">
        <f>C7575*PRODUCT(#REF!,#REF!,G7575,,#REF!,E7575)</f>
        <v>#N/A</v>
      </c>
    </row>
    <row r="7576" spans="3:8">
      <c r="C7576" t="e">
        <f>VLOOKUP(B7576,定价因子!L:M,2,0)</f>
        <v>#N/A</v>
      </c>
      <c r="E7576" t="e">
        <f>VLOOKUP($D$1&amp;D7576,定价因子!E:F,2,0)</f>
        <v>#N/A</v>
      </c>
      <c r="G7576" t="e">
        <f>VLOOKUP($F$1&amp;F7576,定价因子!E:F,2,0)</f>
        <v>#N/A</v>
      </c>
      <c r="H7576" s="104" t="e">
        <f>C7576*PRODUCT(#REF!,#REF!,G7576,,#REF!,E7576)</f>
        <v>#N/A</v>
      </c>
    </row>
    <row r="7577" spans="3:8">
      <c r="C7577" t="e">
        <f>VLOOKUP(B7577,定价因子!L:M,2,0)</f>
        <v>#N/A</v>
      </c>
      <c r="E7577" t="e">
        <f>VLOOKUP($D$1&amp;D7577,定价因子!E:F,2,0)</f>
        <v>#N/A</v>
      </c>
      <c r="G7577" t="e">
        <f>VLOOKUP($F$1&amp;F7577,定价因子!E:F,2,0)</f>
        <v>#N/A</v>
      </c>
      <c r="H7577" s="104" t="e">
        <f>C7577*PRODUCT(#REF!,#REF!,G7577,,#REF!,E7577)</f>
        <v>#N/A</v>
      </c>
    </row>
    <row r="7578" spans="3:8">
      <c r="C7578" t="e">
        <f>VLOOKUP(B7578,定价因子!L:M,2,0)</f>
        <v>#N/A</v>
      </c>
      <c r="E7578" t="e">
        <f>VLOOKUP($D$1&amp;D7578,定价因子!E:F,2,0)</f>
        <v>#N/A</v>
      </c>
      <c r="G7578" t="e">
        <f>VLOOKUP($F$1&amp;F7578,定价因子!E:F,2,0)</f>
        <v>#N/A</v>
      </c>
      <c r="H7578" s="104" t="e">
        <f>C7578*PRODUCT(#REF!,#REF!,G7578,,#REF!,E7578)</f>
        <v>#N/A</v>
      </c>
    </row>
    <row r="7579" spans="3:8">
      <c r="C7579" t="e">
        <f>VLOOKUP(B7579,定价因子!L:M,2,0)</f>
        <v>#N/A</v>
      </c>
      <c r="E7579" t="e">
        <f>VLOOKUP($D$1&amp;D7579,定价因子!E:F,2,0)</f>
        <v>#N/A</v>
      </c>
      <c r="G7579" t="e">
        <f>VLOOKUP($F$1&amp;F7579,定价因子!E:F,2,0)</f>
        <v>#N/A</v>
      </c>
      <c r="H7579" s="104" t="e">
        <f>C7579*PRODUCT(#REF!,#REF!,G7579,,#REF!,E7579)</f>
        <v>#N/A</v>
      </c>
    </row>
    <row r="7580" spans="3:8">
      <c r="C7580" t="e">
        <f>VLOOKUP(B7580,定价因子!L:M,2,0)</f>
        <v>#N/A</v>
      </c>
      <c r="E7580" t="e">
        <f>VLOOKUP($D$1&amp;D7580,定价因子!E:F,2,0)</f>
        <v>#N/A</v>
      </c>
      <c r="G7580" t="e">
        <f>VLOOKUP($F$1&amp;F7580,定价因子!E:F,2,0)</f>
        <v>#N/A</v>
      </c>
      <c r="H7580" s="104" t="e">
        <f>C7580*PRODUCT(#REF!,#REF!,G7580,,#REF!,E7580)</f>
        <v>#N/A</v>
      </c>
    </row>
    <row r="7581" spans="3:8">
      <c r="C7581" t="e">
        <f>VLOOKUP(B7581,定价因子!L:M,2,0)</f>
        <v>#N/A</v>
      </c>
      <c r="E7581" t="e">
        <f>VLOOKUP($D$1&amp;D7581,定价因子!E:F,2,0)</f>
        <v>#N/A</v>
      </c>
      <c r="G7581" t="e">
        <f>VLOOKUP($F$1&amp;F7581,定价因子!E:F,2,0)</f>
        <v>#N/A</v>
      </c>
      <c r="H7581" s="104" t="e">
        <f>C7581*PRODUCT(#REF!,#REF!,G7581,,#REF!,E7581)</f>
        <v>#N/A</v>
      </c>
    </row>
    <row r="7582" spans="3:8">
      <c r="C7582" t="e">
        <f>VLOOKUP(B7582,定价因子!L:M,2,0)</f>
        <v>#N/A</v>
      </c>
      <c r="E7582" t="e">
        <f>VLOOKUP($D$1&amp;D7582,定价因子!E:F,2,0)</f>
        <v>#N/A</v>
      </c>
      <c r="G7582" t="e">
        <f>VLOOKUP($F$1&amp;F7582,定价因子!E:F,2,0)</f>
        <v>#N/A</v>
      </c>
      <c r="H7582" s="104" t="e">
        <f>C7582*PRODUCT(#REF!,#REF!,G7582,,#REF!,E7582)</f>
        <v>#N/A</v>
      </c>
    </row>
    <row r="7583" spans="3:8">
      <c r="C7583" t="e">
        <f>VLOOKUP(B7583,定价因子!L:M,2,0)</f>
        <v>#N/A</v>
      </c>
      <c r="E7583" t="e">
        <f>VLOOKUP($D$1&amp;D7583,定价因子!E:F,2,0)</f>
        <v>#N/A</v>
      </c>
      <c r="G7583" t="e">
        <f>VLOOKUP($F$1&amp;F7583,定价因子!E:F,2,0)</f>
        <v>#N/A</v>
      </c>
      <c r="H7583" s="104" t="e">
        <f>C7583*PRODUCT(#REF!,#REF!,G7583,,#REF!,E7583)</f>
        <v>#N/A</v>
      </c>
    </row>
    <row r="7584" spans="3:8">
      <c r="C7584" t="e">
        <f>VLOOKUP(B7584,定价因子!L:M,2,0)</f>
        <v>#N/A</v>
      </c>
      <c r="E7584" t="e">
        <f>VLOOKUP($D$1&amp;D7584,定价因子!E:F,2,0)</f>
        <v>#N/A</v>
      </c>
      <c r="G7584" t="e">
        <f>VLOOKUP($F$1&amp;F7584,定价因子!E:F,2,0)</f>
        <v>#N/A</v>
      </c>
      <c r="H7584" s="104" t="e">
        <f>C7584*PRODUCT(#REF!,#REF!,G7584,,#REF!,E7584)</f>
        <v>#N/A</v>
      </c>
    </row>
    <row r="7585" spans="3:8">
      <c r="C7585" t="e">
        <f>VLOOKUP(B7585,定价因子!L:M,2,0)</f>
        <v>#N/A</v>
      </c>
      <c r="E7585" t="e">
        <f>VLOOKUP($D$1&amp;D7585,定价因子!E:F,2,0)</f>
        <v>#N/A</v>
      </c>
      <c r="G7585" t="e">
        <f>VLOOKUP($F$1&amp;F7585,定价因子!E:F,2,0)</f>
        <v>#N/A</v>
      </c>
      <c r="H7585" s="104" t="e">
        <f>C7585*PRODUCT(#REF!,#REF!,G7585,,#REF!,E7585)</f>
        <v>#N/A</v>
      </c>
    </row>
    <row r="7586" spans="3:8">
      <c r="C7586" t="e">
        <f>VLOOKUP(B7586,定价因子!L:M,2,0)</f>
        <v>#N/A</v>
      </c>
      <c r="E7586" t="e">
        <f>VLOOKUP($D$1&amp;D7586,定价因子!E:F,2,0)</f>
        <v>#N/A</v>
      </c>
      <c r="G7586" t="e">
        <f>VLOOKUP($F$1&amp;F7586,定价因子!E:F,2,0)</f>
        <v>#N/A</v>
      </c>
      <c r="H7586" s="104" t="e">
        <f>C7586*PRODUCT(#REF!,#REF!,G7586,,#REF!,E7586)</f>
        <v>#N/A</v>
      </c>
    </row>
    <row r="7587" spans="3:8">
      <c r="C7587" t="e">
        <f>VLOOKUP(B7587,定价因子!L:M,2,0)</f>
        <v>#N/A</v>
      </c>
      <c r="E7587" t="e">
        <f>VLOOKUP($D$1&amp;D7587,定价因子!E:F,2,0)</f>
        <v>#N/A</v>
      </c>
      <c r="G7587" t="e">
        <f>VLOOKUP($F$1&amp;F7587,定价因子!E:F,2,0)</f>
        <v>#N/A</v>
      </c>
      <c r="H7587" s="104" t="e">
        <f>C7587*PRODUCT(#REF!,#REF!,G7587,,#REF!,E7587)</f>
        <v>#N/A</v>
      </c>
    </row>
    <row r="7588" spans="3:8">
      <c r="C7588" t="e">
        <f>VLOOKUP(B7588,定价因子!L:M,2,0)</f>
        <v>#N/A</v>
      </c>
      <c r="E7588" t="e">
        <f>VLOOKUP($D$1&amp;D7588,定价因子!E:F,2,0)</f>
        <v>#N/A</v>
      </c>
      <c r="G7588" t="e">
        <f>VLOOKUP($F$1&amp;F7588,定价因子!E:F,2,0)</f>
        <v>#N/A</v>
      </c>
      <c r="H7588" s="104" t="e">
        <f>C7588*PRODUCT(#REF!,#REF!,G7588,,#REF!,E7588)</f>
        <v>#N/A</v>
      </c>
    </row>
    <row r="7589" spans="3:8">
      <c r="C7589" t="e">
        <f>VLOOKUP(B7589,定价因子!L:M,2,0)</f>
        <v>#N/A</v>
      </c>
      <c r="E7589" t="e">
        <f>VLOOKUP($D$1&amp;D7589,定价因子!E:F,2,0)</f>
        <v>#N/A</v>
      </c>
      <c r="G7589" t="e">
        <f>VLOOKUP($F$1&amp;F7589,定价因子!E:F,2,0)</f>
        <v>#N/A</v>
      </c>
      <c r="H7589" s="104" t="e">
        <f>C7589*PRODUCT(#REF!,#REF!,G7589,,#REF!,E7589)</f>
        <v>#N/A</v>
      </c>
    </row>
    <row r="7590" spans="3:8">
      <c r="C7590" t="e">
        <f>VLOOKUP(B7590,定价因子!L:M,2,0)</f>
        <v>#N/A</v>
      </c>
      <c r="E7590" t="e">
        <f>VLOOKUP($D$1&amp;D7590,定价因子!E:F,2,0)</f>
        <v>#N/A</v>
      </c>
      <c r="G7590" t="e">
        <f>VLOOKUP($F$1&amp;F7590,定价因子!E:F,2,0)</f>
        <v>#N/A</v>
      </c>
      <c r="H7590" s="104" t="e">
        <f>C7590*PRODUCT(#REF!,#REF!,G7590,,#REF!,E7590)</f>
        <v>#N/A</v>
      </c>
    </row>
    <row r="7591" spans="3:8">
      <c r="C7591" t="e">
        <f>VLOOKUP(B7591,定价因子!L:M,2,0)</f>
        <v>#N/A</v>
      </c>
      <c r="E7591" t="e">
        <f>VLOOKUP($D$1&amp;D7591,定价因子!E:F,2,0)</f>
        <v>#N/A</v>
      </c>
      <c r="G7591" t="e">
        <f>VLOOKUP($F$1&amp;F7591,定价因子!E:F,2,0)</f>
        <v>#N/A</v>
      </c>
      <c r="H7591" s="104" t="e">
        <f>C7591*PRODUCT(#REF!,#REF!,G7591,,#REF!,E7591)</f>
        <v>#N/A</v>
      </c>
    </row>
    <row r="7592" spans="3:8">
      <c r="C7592" t="e">
        <f>VLOOKUP(B7592,定价因子!L:M,2,0)</f>
        <v>#N/A</v>
      </c>
      <c r="E7592" t="e">
        <f>VLOOKUP($D$1&amp;D7592,定价因子!E:F,2,0)</f>
        <v>#N/A</v>
      </c>
      <c r="G7592" t="e">
        <f>VLOOKUP($F$1&amp;F7592,定价因子!E:F,2,0)</f>
        <v>#N/A</v>
      </c>
      <c r="H7592" s="104" t="e">
        <f>C7592*PRODUCT(#REF!,#REF!,G7592,,#REF!,E7592)</f>
        <v>#N/A</v>
      </c>
    </row>
    <row r="7593" spans="3:8">
      <c r="C7593" t="e">
        <f>VLOOKUP(B7593,定价因子!L:M,2,0)</f>
        <v>#N/A</v>
      </c>
      <c r="E7593" t="e">
        <f>VLOOKUP($D$1&amp;D7593,定价因子!E:F,2,0)</f>
        <v>#N/A</v>
      </c>
      <c r="G7593" t="e">
        <f>VLOOKUP($F$1&amp;F7593,定价因子!E:F,2,0)</f>
        <v>#N/A</v>
      </c>
      <c r="H7593" s="104" t="e">
        <f>C7593*PRODUCT(#REF!,#REF!,G7593,,#REF!,E7593)</f>
        <v>#N/A</v>
      </c>
    </row>
    <row r="7594" spans="3:8">
      <c r="C7594" t="e">
        <f>VLOOKUP(B7594,定价因子!L:M,2,0)</f>
        <v>#N/A</v>
      </c>
      <c r="E7594" t="e">
        <f>VLOOKUP($D$1&amp;D7594,定价因子!E:F,2,0)</f>
        <v>#N/A</v>
      </c>
      <c r="G7594" t="e">
        <f>VLOOKUP($F$1&amp;F7594,定价因子!E:F,2,0)</f>
        <v>#N/A</v>
      </c>
      <c r="H7594" s="104" t="e">
        <f>C7594*PRODUCT(#REF!,#REF!,G7594,,#REF!,E7594)</f>
        <v>#N/A</v>
      </c>
    </row>
    <row r="7595" spans="3:8">
      <c r="C7595" t="e">
        <f>VLOOKUP(B7595,定价因子!L:M,2,0)</f>
        <v>#N/A</v>
      </c>
      <c r="E7595" t="e">
        <f>VLOOKUP($D$1&amp;D7595,定价因子!E:F,2,0)</f>
        <v>#N/A</v>
      </c>
      <c r="G7595" t="e">
        <f>VLOOKUP($F$1&amp;F7595,定价因子!E:F,2,0)</f>
        <v>#N/A</v>
      </c>
      <c r="H7595" s="104" t="e">
        <f>C7595*PRODUCT(#REF!,#REF!,G7595,,#REF!,E7595)</f>
        <v>#N/A</v>
      </c>
    </row>
    <row r="7596" spans="3:8">
      <c r="C7596" t="e">
        <f>VLOOKUP(B7596,定价因子!L:M,2,0)</f>
        <v>#N/A</v>
      </c>
      <c r="E7596" t="e">
        <f>VLOOKUP($D$1&amp;D7596,定价因子!E:F,2,0)</f>
        <v>#N/A</v>
      </c>
      <c r="G7596" t="e">
        <f>VLOOKUP($F$1&amp;F7596,定价因子!E:F,2,0)</f>
        <v>#N/A</v>
      </c>
      <c r="H7596" s="104" t="e">
        <f>C7596*PRODUCT(#REF!,#REF!,G7596,,#REF!,E7596)</f>
        <v>#N/A</v>
      </c>
    </row>
    <row r="7597" spans="3:8">
      <c r="C7597" t="e">
        <f>VLOOKUP(B7597,定价因子!L:M,2,0)</f>
        <v>#N/A</v>
      </c>
      <c r="E7597" t="e">
        <f>VLOOKUP($D$1&amp;D7597,定价因子!E:F,2,0)</f>
        <v>#N/A</v>
      </c>
      <c r="G7597" t="e">
        <f>VLOOKUP($F$1&amp;F7597,定价因子!E:F,2,0)</f>
        <v>#N/A</v>
      </c>
      <c r="H7597" s="104" t="e">
        <f>C7597*PRODUCT(#REF!,#REF!,G7597,,#REF!,E7597)</f>
        <v>#N/A</v>
      </c>
    </row>
    <row r="7598" spans="3:8">
      <c r="C7598" t="e">
        <f>VLOOKUP(B7598,定价因子!L:M,2,0)</f>
        <v>#N/A</v>
      </c>
      <c r="E7598" t="e">
        <f>VLOOKUP($D$1&amp;D7598,定价因子!E:F,2,0)</f>
        <v>#N/A</v>
      </c>
      <c r="G7598" t="e">
        <f>VLOOKUP($F$1&amp;F7598,定价因子!E:F,2,0)</f>
        <v>#N/A</v>
      </c>
      <c r="H7598" s="104" t="e">
        <f>C7598*PRODUCT(#REF!,#REF!,G7598,,#REF!,E7598)</f>
        <v>#N/A</v>
      </c>
    </row>
    <row r="7599" spans="3:8">
      <c r="C7599" t="e">
        <f>VLOOKUP(B7599,定价因子!L:M,2,0)</f>
        <v>#N/A</v>
      </c>
      <c r="E7599" t="e">
        <f>VLOOKUP($D$1&amp;D7599,定价因子!E:F,2,0)</f>
        <v>#N/A</v>
      </c>
      <c r="G7599" t="e">
        <f>VLOOKUP($F$1&amp;F7599,定价因子!E:F,2,0)</f>
        <v>#N/A</v>
      </c>
      <c r="H7599" s="104" t="e">
        <f>C7599*PRODUCT(#REF!,#REF!,G7599,,#REF!,E7599)</f>
        <v>#N/A</v>
      </c>
    </row>
    <row r="7600" spans="3:8">
      <c r="C7600" t="e">
        <f>VLOOKUP(B7600,定价因子!L:M,2,0)</f>
        <v>#N/A</v>
      </c>
      <c r="E7600" t="e">
        <f>VLOOKUP($D$1&amp;D7600,定价因子!E:F,2,0)</f>
        <v>#N/A</v>
      </c>
      <c r="G7600" t="e">
        <f>VLOOKUP($F$1&amp;F7600,定价因子!E:F,2,0)</f>
        <v>#N/A</v>
      </c>
      <c r="H7600" s="104" t="e">
        <f>C7600*PRODUCT(#REF!,#REF!,G7600,,#REF!,E7600)</f>
        <v>#N/A</v>
      </c>
    </row>
    <row r="7601" spans="3:8">
      <c r="C7601" t="e">
        <f>VLOOKUP(B7601,定价因子!L:M,2,0)</f>
        <v>#N/A</v>
      </c>
      <c r="E7601" t="e">
        <f>VLOOKUP($D$1&amp;D7601,定价因子!E:F,2,0)</f>
        <v>#N/A</v>
      </c>
      <c r="G7601" t="e">
        <f>VLOOKUP($F$1&amp;F7601,定价因子!E:F,2,0)</f>
        <v>#N/A</v>
      </c>
      <c r="H7601" s="104" t="e">
        <f>C7601*PRODUCT(#REF!,#REF!,G7601,,#REF!,E7601)</f>
        <v>#N/A</v>
      </c>
    </row>
    <row r="7602" spans="3:8">
      <c r="C7602" t="e">
        <f>VLOOKUP(B7602,定价因子!L:M,2,0)</f>
        <v>#N/A</v>
      </c>
      <c r="E7602" t="e">
        <f>VLOOKUP($D$1&amp;D7602,定价因子!E:F,2,0)</f>
        <v>#N/A</v>
      </c>
      <c r="G7602" t="e">
        <f>VLOOKUP($F$1&amp;F7602,定价因子!E:F,2,0)</f>
        <v>#N/A</v>
      </c>
      <c r="H7602" s="104" t="e">
        <f>C7602*PRODUCT(#REF!,#REF!,G7602,,#REF!,E7602)</f>
        <v>#N/A</v>
      </c>
    </row>
    <row r="7603" spans="3:8">
      <c r="C7603" t="e">
        <f>VLOOKUP(B7603,定价因子!L:M,2,0)</f>
        <v>#N/A</v>
      </c>
      <c r="E7603" t="e">
        <f>VLOOKUP($D$1&amp;D7603,定价因子!E:F,2,0)</f>
        <v>#N/A</v>
      </c>
      <c r="G7603" t="e">
        <f>VLOOKUP($F$1&amp;F7603,定价因子!E:F,2,0)</f>
        <v>#N/A</v>
      </c>
      <c r="H7603" s="104" t="e">
        <f>C7603*PRODUCT(#REF!,#REF!,G7603,,#REF!,E7603)</f>
        <v>#N/A</v>
      </c>
    </row>
    <row r="7604" spans="3:8">
      <c r="C7604" t="e">
        <f>VLOOKUP(B7604,定价因子!L:M,2,0)</f>
        <v>#N/A</v>
      </c>
      <c r="E7604" t="e">
        <f>VLOOKUP($D$1&amp;D7604,定价因子!E:F,2,0)</f>
        <v>#N/A</v>
      </c>
      <c r="G7604" t="e">
        <f>VLOOKUP($F$1&amp;F7604,定价因子!E:F,2,0)</f>
        <v>#N/A</v>
      </c>
      <c r="H7604" s="104" t="e">
        <f>C7604*PRODUCT(#REF!,#REF!,G7604,,#REF!,E7604)</f>
        <v>#N/A</v>
      </c>
    </row>
    <row r="7605" spans="3:8">
      <c r="C7605" t="e">
        <f>VLOOKUP(B7605,定价因子!L:M,2,0)</f>
        <v>#N/A</v>
      </c>
      <c r="E7605" t="e">
        <f>VLOOKUP($D$1&amp;D7605,定价因子!E:F,2,0)</f>
        <v>#N/A</v>
      </c>
      <c r="G7605" t="e">
        <f>VLOOKUP($F$1&amp;F7605,定价因子!E:F,2,0)</f>
        <v>#N/A</v>
      </c>
      <c r="H7605" s="104" t="e">
        <f>C7605*PRODUCT(#REF!,#REF!,G7605,,#REF!,E7605)</f>
        <v>#N/A</v>
      </c>
    </row>
    <row r="7606" spans="3:8">
      <c r="C7606" t="e">
        <f>VLOOKUP(B7606,定价因子!L:M,2,0)</f>
        <v>#N/A</v>
      </c>
      <c r="E7606" t="e">
        <f>VLOOKUP($D$1&amp;D7606,定价因子!E:F,2,0)</f>
        <v>#N/A</v>
      </c>
      <c r="G7606" t="e">
        <f>VLOOKUP($F$1&amp;F7606,定价因子!E:F,2,0)</f>
        <v>#N/A</v>
      </c>
      <c r="H7606" s="104" t="e">
        <f>C7606*PRODUCT(#REF!,#REF!,G7606,,#REF!,E7606)</f>
        <v>#N/A</v>
      </c>
    </row>
    <row r="7607" spans="3:8">
      <c r="C7607" t="e">
        <f>VLOOKUP(B7607,定价因子!L:M,2,0)</f>
        <v>#N/A</v>
      </c>
      <c r="E7607" t="e">
        <f>VLOOKUP($D$1&amp;D7607,定价因子!E:F,2,0)</f>
        <v>#N/A</v>
      </c>
      <c r="G7607" t="e">
        <f>VLOOKUP($F$1&amp;F7607,定价因子!E:F,2,0)</f>
        <v>#N/A</v>
      </c>
      <c r="H7607" s="104" t="e">
        <f>C7607*PRODUCT(#REF!,#REF!,G7607,,#REF!,E7607)</f>
        <v>#N/A</v>
      </c>
    </row>
    <row r="7608" spans="3:8">
      <c r="C7608" t="e">
        <f>VLOOKUP(B7608,定价因子!L:M,2,0)</f>
        <v>#N/A</v>
      </c>
      <c r="E7608" t="e">
        <f>VLOOKUP($D$1&amp;D7608,定价因子!E:F,2,0)</f>
        <v>#N/A</v>
      </c>
      <c r="G7608" t="e">
        <f>VLOOKUP($F$1&amp;F7608,定价因子!E:F,2,0)</f>
        <v>#N/A</v>
      </c>
      <c r="H7608" s="104" t="e">
        <f>C7608*PRODUCT(#REF!,#REF!,G7608,,#REF!,E7608)</f>
        <v>#N/A</v>
      </c>
    </row>
    <row r="7609" spans="3:8">
      <c r="C7609" t="e">
        <f>VLOOKUP(B7609,定价因子!L:M,2,0)</f>
        <v>#N/A</v>
      </c>
      <c r="E7609" t="e">
        <f>VLOOKUP($D$1&amp;D7609,定价因子!E:F,2,0)</f>
        <v>#N/A</v>
      </c>
      <c r="G7609" t="e">
        <f>VLOOKUP($F$1&amp;F7609,定价因子!E:F,2,0)</f>
        <v>#N/A</v>
      </c>
      <c r="H7609" s="104" t="e">
        <f>C7609*PRODUCT(#REF!,#REF!,G7609,,#REF!,E7609)</f>
        <v>#N/A</v>
      </c>
    </row>
    <row r="7610" spans="3:8">
      <c r="C7610" t="e">
        <f>VLOOKUP(B7610,定价因子!L:M,2,0)</f>
        <v>#N/A</v>
      </c>
      <c r="E7610" t="e">
        <f>VLOOKUP($D$1&amp;D7610,定价因子!E:F,2,0)</f>
        <v>#N/A</v>
      </c>
      <c r="G7610" t="e">
        <f>VLOOKUP($F$1&amp;F7610,定价因子!E:F,2,0)</f>
        <v>#N/A</v>
      </c>
      <c r="H7610" s="104" t="e">
        <f>C7610*PRODUCT(#REF!,#REF!,G7610,,#REF!,E7610)</f>
        <v>#N/A</v>
      </c>
    </row>
    <row r="7611" spans="3:8">
      <c r="C7611" t="e">
        <f>VLOOKUP(B7611,定价因子!L:M,2,0)</f>
        <v>#N/A</v>
      </c>
      <c r="E7611" t="e">
        <f>VLOOKUP($D$1&amp;D7611,定价因子!E:F,2,0)</f>
        <v>#N/A</v>
      </c>
      <c r="G7611" t="e">
        <f>VLOOKUP($F$1&amp;F7611,定价因子!E:F,2,0)</f>
        <v>#N/A</v>
      </c>
      <c r="H7611" s="104" t="e">
        <f>C7611*PRODUCT(#REF!,#REF!,G7611,,#REF!,E7611)</f>
        <v>#N/A</v>
      </c>
    </row>
    <row r="7612" spans="3:8">
      <c r="C7612" t="e">
        <f>VLOOKUP(B7612,定价因子!L:M,2,0)</f>
        <v>#N/A</v>
      </c>
      <c r="E7612" t="e">
        <f>VLOOKUP($D$1&amp;D7612,定价因子!E:F,2,0)</f>
        <v>#N/A</v>
      </c>
      <c r="G7612" t="e">
        <f>VLOOKUP($F$1&amp;F7612,定价因子!E:F,2,0)</f>
        <v>#N/A</v>
      </c>
      <c r="H7612" s="104" t="e">
        <f>C7612*PRODUCT(#REF!,#REF!,G7612,,#REF!,E7612)</f>
        <v>#N/A</v>
      </c>
    </row>
    <row r="7613" spans="3:8">
      <c r="C7613" t="e">
        <f>VLOOKUP(B7613,定价因子!L:M,2,0)</f>
        <v>#N/A</v>
      </c>
      <c r="E7613" t="e">
        <f>VLOOKUP($D$1&amp;D7613,定价因子!E:F,2,0)</f>
        <v>#N/A</v>
      </c>
      <c r="G7613" t="e">
        <f>VLOOKUP($F$1&amp;F7613,定价因子!E:F,2,0)</f>
        <v>#N/A</v>
      </c>
      <c r="H7613" s="104" t="e">
        <f>C7613*PRODUCT(#REF!,#REF!,G7613,,#REF!,E7613)</f>
        <v>#N/A</v>
      </c>
    </row>
    <row r="7614" spans="3:8">
      <c r="C7614" t="e">
        <f>VLOOKUP(B7614,定价因子!L:M,2,0)</f>
        <v>#N/A</v>
      </c>
      <c r="E7614" t="e">
        <f>VLOOKUP($D$1&amp;D7614,定价因子!E:F,2,0)</f>
        <v>#N/A</v>
      </c>
      <c r="G7614" t="e">
        <f>VLOOKUP($F$1&amp;F7614,定价因子!E:F,2,0)</f>
        <v>#N/A</v>
      </c>
      <c r="H7614" s="104" t="e">
        <f>C7614*PRODUCT(#REF!,#REF!,G7614,,#REF!,E7614)</f>
        <v>#N/A</v>
      </c>
    </row>
    <row r="7615" spans="3:8">
      <c r="C7615" t="e">
        <f>VLOOKUP(B7615,定价因子!L:M,2,0)</f>
        <v>#N/A</v>
      </c>
      <c r="E7615" t="e">
        <f>VLOOKUP($D$1&amp;D7615,定价因子!E:F,2,0)</f>
        <v>#N/A</v>
      </c>
      <c r="G7615" t="e">
        <f>VLOOKUP($F$1&amp;F7615,定价因子!E:F,2,0)</f>
        <v>#N/A</v>
      </c>
      <c r="H7615" s="104" t="e">
        <f>C7615*PRODUCT(#REF!,#REF!,G7615,,#REF!,E7615)</f>
        <v>#N/A</v>
      </c>
    </row>
    <row r="7616" spans="3:8">
      <c r="C7616" t="e">
        <f>VLOOKUP(B7616,定价因子!L:M,2,0)</f>
        <v>#N/A</v>
      </c>
      <c r="E7616" t="e">
        <f>VLOOKUP($D$1&amp;D7616,定价因子!E:F,2,0)</f>
        <v>#N/A</v>
      </c>
      <c r="G7616" t="e">
        <f>VLOOKUP($F$1&amp;F7616,定价因子!E:F,2,0)</f>
        <v>#N/A</v>
      </c>
      <c r="H7616" s="104" t="e">
        <f>C7616*PRODUCT(#REF!,#REF!,G7616,,#REF!,E7616)</f>
        <v>#N/A</v>
      </c>
    </row>
    <row r="7617" spans="3:8">
      <c r="C7617" t="e">
        <f>VLOOKUP(B7617,定价因子!L:M,2,0)</f>
        <v>#N/A</v>
      </c>
      <c r="E7617" t="e">
        <f>VLOOKUP($D$1&amp;D7617,定价因子!E:F,2,0)</f>
        <v>#N/A</v>
      </c>
      <c r="G7617" t="e">
        <f>VLOOKUP($F$1&amp;F7617,定价因子!E:F,2,0)</f>
        <v>#N/A</v>
      </c>
      <c r="H7617" s="104" t="e">
        <f>C7617*PRODUCT(#REF!,#REF!,G7617,,#REF!,E7617)</f>
        <v>#N/A</v>
      </c>
    </row>
    <row r="7618" spans="3:8">
      <c r="C7618" t="e">
        <f>VLOOKUP(B7618,定价因子!L:M,2,0)</f>
        <v>#N/A</v>
      </c>
      <c r="E7618" t="e">
        <f>VLOOKUP($D$1&amp;D7618,定价因子!E:F,2,0)</f>
        <v>#N/A</v>
      </c>
      <c r="G7618" t="e">
        <f>VLOOKUP($F$1&amp;F7618,定价因子!E:F,2,0)</f>
        <v>#N/A</v>
      </c>
      <c r="H7618" s="104" t="e">
        <f>C7618*PRODUCT(#REF!,#REF!,G7618,,#REF!,E7618)</f>
        <v>#N/A</v>
      </c>
    </row>
    <row r="7619" spans="3:8">
      <c r="C7619" t="e">
        <f>VLOOKUP(B7619,定价因子!L:M,2,0)</f>
        <v>#N/A</v>
      </c>
      <c r="E7619" t="e">
        <f>VLOOKUP($D$1&amp;D7619,定价因子!E:F,2,0)</f>
        <v>#N/A</v>
      </c>
      <c r="G7619" t="e">
        <f>VLOOKUP($F$1&amp;F7619,定价因子!E:F,2,0)</f>
        <v>#N/A</v>
      </c>
      <c r="H7619" s="104" t="e">
        <f>C7619*PRODUCT(#REF!,#REF!,G7619,,#REF!,E7619)</f>
        <v>#N/A</v>
      </c>
    </row>
    <row r="7620" spans="3:8">
      <c r="C7620" t="e">
        <f>VLOOKUP(B7620,定价因子!L:M,2,0)</f>
        <v>#N/A</v>
      </c>
      <c r="E7620" t="e">
        <f>VLOOKUP($D$1&amp;D7620,定价因子!E:F,2,0)</f>
        <v>#N/A</v>
      </c>
      <c r="G7620" t="e">
        <f>VLOOKUP($F$1&amp;F7620,定价因子!E:F,2,0)</f>
        <v>#N/A</v>
      </c>
      <c r="H7620" s="104" t="e">
        <f>C7620*PRODUCT(#REF!,#REF!,G7620,,#REF!,E7620)</f>
        <v>#N/A</v>
      </c>
    </row>
    <row r="7621" spans="3:8">
      <c r="C7621" t="e">
        <f>VLOOKUP(B7621,定价因子!L:M,2,0)</f>
        <v>#N/A</v>
      </c>
      <c r="E7621" t="e">
        <f>VLOOKUP($D$1&amp;D7621,定价因子!E:F,2,0)</f>
        <v>#N/A</v>
      </c>
      <c r="G7621" t="e">
        <f>VLOOKUP($F$1&amp;F7621,定价因子!E:F,2,0)</f>
        <v>#N/A</v>
      </c>
      <c r="H7621" s="104" t="e">
        <f>C7621*PRODUCT(#REF!,#REF!,G7621,,#REF!,E7621)</f>
        <v>#N/A</v>
      </c>
    </row>
    <row r="7622" spans="3:8">
      <c r="C7622" t="e">
        <f>VLOOKUP(B7622,定价因子!L:M,2,0)</f>
        <v>#N/A</v>
      </c>
      <c r="E7622" t="e">
        <f>VLOOKUP($D$1&amp;D7622,定价因子!E:F,2,0)</f>
        <v>#N/A</v>
      </c>
      <c r="G7622" t="e">
        <f>VLOOKUP($F$1&amp;F7622,定价因子!E:F,2,0)</f>
        <v>#N/A</v>
      </c>
      <c r="H7622" s="104" t="e">
        <f>C7622*PRODUCT(#REF!,#REF!,G7622,,#REF!,E7622)</f>
        <v>#N/A</v>
      </c>
    </row>
    <row r="7623" spans="3:8">
      <c r="C7623" t="e">
        <f>VLOOKUP(B7623,定价因子!L:M,2,0)</f>
        <v>#N/A</v>
      </c>
      <c r="E7623" t="e">
        <f>VLOOKUP($D$1&amp;D7623,定价因子!E:F,2,0)</f>
        <v>#N/A</v>
      </c>
      <c r="G7623" t="e">
        <f>VLOOKUP($F$1&amp;F7623,定价因子!E:F,2,0)</f>
        <v>#N/A</v>
      </c>
      <c r="H7623" s="104" t="e">
        <f>C7623*PRODUCT(#REF!,#REF!,G7623,,#REF!,E7623)</f>
        <v>#N/A</v>
      </c>
    </row>
    <row r="7624" spans="3:8">
      <c r="C7624" t="e">
        <f>VLOOKUP(B7624,定价因子!L:M,2,0)</f>
        <v>#N/A</v>
      </c>
      <c r="E7624" t="e">
        <f>VLOOKUP($D$1&amp;D7624,定价因子!E:F,2,0)</f>
        <v>#N/A</v>
      </c>
      <c r="G7624" t="e">
        <f>VLOOKUP($F$1&amp;F7624,定价因子!E:F,2,0)</f>
        <v>#N/A</v>
      </c>
      <c r="H7624" s="104" t="e">
        <f>C7624*PRODUCT(#REF!,#REF!,G7624,,#REF!,E7624)</f>
        <v>#N/A</v>
      </c>
    </row>
    <row r="7625" spans="3:8">
      <c r="C7625" t="e">
        <f>VLOOKUP(B7625,定价因子!L:M,2,0)</f>
        <v>#N/A</v>
      </c>
      <c r="E7625" t="e">
        <f>VLOOKUP($D$1&amp;D7625,定价因子!E:F,2,0)</f>
        <v>#N/A</v>
      </c>
      <c r="G7625" t="e">
        <f>VLOOKUP($F$1&amp;F7625,定价因子!E:F,2,0)</f>
        <v>#N/A</v>
      </c>
      <c r="H7625" s="104" t="e">
        <f>C7625*PRODUCT(#REF!,#REF!,G7625,,#REF!,E7625)</f>
        <v>#N/A</v>
      </c>
    </row>
    <row r="7626" spans="3:8">
      <c r="C7626" t="e">
        <f>VLOOKUP(B7626,定价因子!L:M,2,0)</f>
        <v>#N/A</v>
      </c>
      <c r="E7626" t="e">
        <f>VLOOKUP($D$1&amp;D7626,定价因子!E:F,2,0)</f>
        <v>#N/A</v>
      </c>
      <c r="G7626" t="e">
        <f>VLOOKUP($F$1&amp;F7626,定价因子!E:F,2,0)</f>
        <v>#N/A</v>
      </c>
      <c r="H7626" s="104" t="e">
        <f>C7626*PRODUCT(#REF!,#REF!,G7626,,#REF!,E7626)</f>
        <v>#N/A</v>
      </c>
    </row>
    <row r="7627" spans="3:8">
      <c r="C7627" t="e">
        <f>VLOOKUP(B7627,定价因子!L:M,2,0)</f>
        <v>#N/A</v>
      </c>
      <c r="E7627" t="e">
        <f>VLOOKUP($D$1&amp;D7627,定价因子!E:F,2,0)</f>
        <v>#N/A</v>
      </c>
      <c r="G7627" t="e">
        <f>VLOOKUP($F$1&amp;F7627,定价因子!E:F,2,0)</f>
        <v>#N/A</v>
      </c>
      <c r="H7627" s="104" t="e">
        <f>C7627*PRODUCT(#REF!,#REF!,G7627,,#REF!,E7627)</f>
        <v>#N/A</v>
      </c>
    </row>
    <row r="7628" spans="3:8">
      <c r="C7628" t="e">
        <f>VLOOKUP(B7628,定价因子!L:M,2,0)</f>
        <v>#N/A</v>
      </c>
      <c r="E7628" t="e">
        <f>VLOOKUP($D$1&amp;D7628,定价因子!E:F,2,0)</f>
        <v>#N/A</v>
      </c>
      <c r="G7628" t="e">
        <f>VLOOKUP($F$1&amp;F7628,定价因子!E:F,2,0)</f>
        <v>#N/A</v>
      </c>
      <c r="H7628" s="104" t="e">
        <f>C7628*PRODUCT(#REF!,#REF!,G7628,,#REF!,E7628)</f>
        <v>#N/A</v>
      </c>
    </row>
    <row r="7629" spans="3:8">
      <c r="C7629" t="e">
        <f>VLOOKUP(B7629,定价因子!L:M,2,0)</f>
        <v>#N/A</v>
      </c>
      <c r="E7629" t="e">
        <f>VLOOKUP($D$1&amp;D7629,定价因子!E:F,2,0)</f>
        <v>#N/A</v>
      </c>
      <c r="G7629" t="e">
        <f>VLOOKUP($F$1&amp;F7629,定价因子!E:F,2,0)</f>
        <v>#N/A</v>
      </c>
      <c r="H7629" s="104" t="e">
        <f>C7629*PRODUCT(#REF!,#REF!,G7629,,#REF!,E7629)</f>
        <v>#N/A</v>
      </c>
    </row>
    <row r="7630" spans="3:8">
      <c r="C7630" t="e">
        <f>VLOOKUP(B7630,定价因子!L:M,2,0)</f>
        <v>#N/A</v>
      </c>
      <c r="E7630" t="e">
        <f>VLOOKUP($D$1&amp;D7630,定价因子!E:F,2,0)</f>
        <v>#N/A</v>
      </c>
      <c r="G7630" t="e">
        <f>VLOOKUP($F$1&amp;F7630,定价因子!E:F,2,0)</f>
        <v>#N/A</v>
      </c>
      <c r="H7630" s="104" t="e">
        <f>C7630*PRODUCT(#REF!,#REF!,G7630,,#REF!,E7630)</f>
        <v>#N/A</v>
      </c>
    </row>
    <row r="7631" spans="3:8">
      <c r="C7631" t="e">
        <f>VLOOKUP(B7631,定价因子!L:M,2,0)</f>
        <v>#N/A</v>
      </c>
      <c r="E7631" t="e">
        <f>VLOOKUP($D$1&amp;D7631,定价因子!E:F,2,0)</f>
        <v>#N/A</v>
      </c>
      <c r="G7631" t="e">
        <f>VLOOKUP($F$1&amp;F7631,定价因子!E:F,2,0)</f>
        <v>#N/A</v>
      </c>
      <c r="H7631" s="104" t="e">
        <f>C7631*PRODUCT(#REF!,#REF!,G7631,,#REF!,E7631)</f>
        <v>#N/A</v>
      </c>
    </row>
    <row r="7632" spans="3:8">
      <c r="C7632" t="e">
        <f>VLOOKUP(B7632,定价因子!L:M,2,0)</f>
        <v>#N/A</v>
      </c>
      <c r="E7632" t="e">
        <f>VLOOKUP($D$1&amp;D7632,定价因子!E:F,2,0)</f>
        <v>#N/A</v>
      </c>
      <c r="G7632" t="e">
        <f>VLOOKUP($F$1&amp;F7632,定价因子!E:F,2,0)</f>
        <v>#N/A</v>
      </c>
      <c r="H7632" s="104" t="e">
        <f>C7632*PRODUCT(#REF!,#REF!,G7632,,#REF!,E7632)</f>
        <v>#N/A</v>
      </c>
    </row>
    <row r="7633" spans="3:8">
      <c r="C7633" t="e">
        <f>VLOOKUP(B7633,定价因子!L:M,2,0)</f>
        <v>#N/A</v>
      </c>
      <c r="E7633" t="e">
        <f>VLOOKUP($D$1&amp;D7633,定价因子!E:F,2,0)</f>
        <v>#N/A</v>
      </c>
      <c r="G7633" t="e">
        <f>VLOOKUP($F$1&amp;F7633,定价因子!E:F,2,0)</f>
        <v>#N/A</v>
      </c>
      <c r="H7633" s="104" t="e">
        <f>C7633*PRODUCT(#REF!,#REF!,G7633,,#REF!,E7633)</f>
        <v>#N/A</v>
      </c>
    </row>
    <row r="7634" spans="3:8">
      <c r="C7634" t="e">
        <f>VLOOKUP(B7634,定价因子!L:M,2,0)</f>
        <v>#N/A</v>
      </c>
      <c r="E7634" t="e">
        <f>VLOOKUP($D$1&amp;D7634,定价因子!E:F,2,0)</f>
        <v>#N/A</v>
      </c>
      <c r="G7634" t="e">
        <f>VLOOKUP($F$1&amp;F7634,定价因子!E:F,2,0)</f>
        <v>#N/A</v>
      </c>
      <c r="H7634" s="104" t="e">
        <f>C7634*PRODUCT(#REF!,#REF!,G7634,,#REF!,E7634)</f>
        <v>#N/A</v>
      </c>
    </row>
    <row r="7635" spans="3:8">
      <c r="C7635" t="e">
        <f>VLOOKUP(B7635,定价因子!L:M,2,0)</f>
        <v>#N/A</v>
      </c>
      <c r="E7635" t="e">
        <f>VLOOKUP($D$1&amp;D7635,定价因子!E:F,2,0)</f>
        <v>#N/A</v>
      </c>
      <c r="G7635" t="e">
        <f>VLOOKUP($F$1&amp;F7635,定价因子!E:F,2,0)</f>
        <v>#N/A</v>
      </c>
      <c r="H7635" s="104" t="e">
        <f>C7635*PRODUCT(#REF!,#REF!,G7635,,#REF!,E7635)</f>
        <v>#N/A</v>
      </c>
    </row>
    <row r="7636" spans="3:8">
      <c r="C7636" t="e">
        <f>VLOOKUP(B7636,定价因子!L:M,2,0)</f>
        <v>#N/A</v>
      </c>
      <c r="E7636" t="e">
        <f>VLOOKUP($D$1&amp;D7636,定价因子!E:F,2,0)</f>
        <v>#N/A</v>
      </c>
      <c r="G7636" t="e">
        <f>VLOOKUP($F$1&amp;F7636,定价因子!E:F,2,0)</f>
        <v>#N/A</v>
      </c>
      <c r="H7636" s="104" t="e">
        <f>C7636*PRODUCT(#REF!,#REF!,G7636,,#REF!,E7636)</f>
        <v>#N/A</v>
      </c>
    </row>
    <row r="7637" spans="3:8">
      <c r="C7637" t="e">
        <f>VLOOKUP(B7637,定价因子!L:M,2,0)</f>
        <v>#N/A</v>
      </c>
      <c r="E7637" t="e">
        <f>VLOOKUP($D$1&amp;D7637,定价因子!E:F,2,0)</f>
        <v>#N/A</v>
      </c>
      <c r="G7637" t="e">
        <f>VLOOKUP($F$1&amp;F7637,定价因子!E:F,2,0)</f>
        <v>#N/A</v>
      </c>
      <c r="H7637" s="104" t="e">
        <f>C7637*PRODUCT(#REF!,#REF!,G7637,,#REF!,E7637)</f>
        <v>#N/A</v>
      </c>
    </row>
    <row r="7638" spans="3:8">
      <c r="C7638" t="e">
        <f>VLOOKUP(B7638,定价因子!L:M,2,0)</f>
        <v>#N/A</v>
      </c>
      <c r="E7638" t="e">
        <f>VLOOKUP($D$1&amp;D7638,定价因子!E:F,2,0)</f>
        <v>#N/A</v>
      </c>
      <c r="G7638" t="e">
        <f>VLOOKUP($F$1&amp;F7638,定价因子!E:F,2,0)</f>
        <v>#N/A</v>
      </c>
      <c r="H7638" s="104" t="e">
        <f>C7638*PRODUCT(#REF!,#REF!,G7638,,#REF!,E7638)</f>
        <v>#N/A</v>
      </c>
    </row>
    <row r="7639" spans="3:8">
      <c r="C7639" t="e">
        <f>VLOOKUP(B7639,定价因子!L:M,2,0)</f>
        <v>#N/A</v>
      </c>
      <c r="E7639" t="e">
        <f>VLOOKUP($D$1&amp;D7639,定价因子!E:F,2,0)</f>
        <v>#N/A</v>
      </c>
      <c r="G7639" t="e">
        <f>VLOOKUP($F$1&amp;F7639,定价因子!E:F,2,0)</f>
        <v>#N/A</v>
      </c>
      <c r="H7639" s="104" t="e">
        <f>C7639*PRODUCT(#REF!,#REF!,G7639,,#REF!,E7639)</f>
        <v>#N/A</v>
      </c>
    </row>
    <row r="7640" spans="3:8">
      <c r="C7640" t="e">
        <f>VLOOKUP(B7640,定价因子!L:M,2,0)</f>
        <v>#N/A</v>
      </c>
      <c r="E7640" t="e">
        <f>VLOOKUP($D$1&amp;D7640,定价因子!E:F,2,0)</f>
        <v>#N/A</v>
      </c>
      <c r="G7640" t="e">
        <f>VLOOKUP($F$1&amp;F7640,定价因子!E:F,2,0)</f>
        <v>#N/A</v>
      </c>
      <c r="H7640" s="104" t="e">
        <f>C7640*PRODUCT(#REF!,#REF!,G7640,,#REF!,E7640)</f>
        <v>#N/A</v>
      </c>
    </row>
    <row r="7641" spans="3:8">
      <c r="C7641" t="e">
        <f>VLOOKUP(B7641,定价因子!L:M,2,0)</f>
        <v>#N/A</v>
      </c>
      <c r="E7641" t="e">
        <f>VLOOKUP($D$1&amp;D7641,定价因子!E:F,2,0)</f>
        <v>#N/A</v>
      </c>
      <c r="G7641" t="e">
        <f>VLOOKUP($F$1&amp;F7641,定价因子!E:F,2,0)</f>
        <v>#N/A</v>
      </c>
      <c r="H7641" s="104" t="e">
        <f>C7641*PRODUCT(#REF!,#REF!,G7641,,#REF!,E7641)</f>
        <v>#N/A</v>
      </c>
    </row>
    <row r="7642" spans="3:8">
      <c r="C7642" t="e">
        <f>VLOOKUP(B7642,定价因子!L:M,2,0)</f>
        <v>#N/A</v>
      </c>
      <c r="E7642" t="e">
        <f>VLOOKUP($D$1&amp;D7642,定价因子!E:F,2,0)</f>
        <v>#N/A</v>
      </c>
      <c r="G7642" t="e">
        <f>VLOOKUP($F$1&amp;F7642,定价因子!E:F,2,0)</f>
        <v>#N/A</v>
      </c>
      <c r="H7642" s="104" t="e">
        <f>C7642*PRODUCT(#REF!,#REF!,G7642,,#REF!,E7642)</f>
        <v>#N/A</v>
      </c>
    </row>
    <row r="7643" spans="3:8">
      <c r="C7643" t="e">
        <f>VLOOKUP(B7643,定价因子!L:M,2,0)</f>
        <v>#N/A</v>
      </c>
      <c r="E7643" t="e">
        <f>VLOOKUP($D$1&amp;D7643,定价因子!E:F,2,0)</f>
        <v>#N/A</v>
      </c>
      <c r="G7643" t="e">
        <f>VLOOKUP($F$1&amp;F7643,定价因子!E:F,2,0)</f>
        <v>#N/A</v>
      </c>
      <c r="H7643" s="104" t="e">
        <f>C7643*PRODUCT(#REF!,#REF!,G7643,,#REF!,E7643)</f>
        <v>#N/A</v>
      </c>
    </row>
    <row r="7644" spans="3:8">
      <c r="C7644" t="e">
        <f>VLOOKUP(B7644,定价因子!L:M,2,0)</f>
        <v>#N/A</v>
      </c>
      <c r="E7644" t="e">
        <f>VLOOKUP($D$1&amp;D7644,定价因子!E:F,2,0)</f>
        <v>#N/A</v>
      </c>
      <c r="G7644" t="e">
        <f>VLOOKUP($F$1&amp;F7644,定价因子!E:F,2,0)</f>
        <v>#N/A</v>
      </c>
      <c r="H7644" s="104" t="e">
        <f>C7644*PRODUCT(#REF!,#REF!,G7644,,#REF!,E7644)</f>
        <v>#N/A</v>
      </c>
    </row>
    <row r="7645" spans="3:8">
      <c r="C7645" t="e">
        <f>VLOOKUP(B7645,定价因子!L:M,2,0)</f>
        <v>#N/A</v>
      </c>
      <c r="E7645" t="e">
        <f>VLOOKUP($D$1&amp;D7645,定价因子!E:F,2,0)</f>
        <v>#N/A</v>
      </c>
      <c r="G7645" t="e">
        <f>VLOOKUP($F$1&amp;F7645,定价因子!E:F,2,0)</f>
        <v>#N/A</v>
      </c>
      <c r="H7645" s="104" t="e">
        <f>C7645*PRODUCT(#REF!,#REF!,G7645,,#REF!,E7645)</f>
        <v>#N/A</v>
      </c>
    </row>
    <row r="7646" spans="3:8">
      <c r="C7646" t="e">
        <f>VLOOKUP(B7646,定价因子!L:M,2,0)</f>
        <v>#N/A</v>
      </c>
      <c r="E7646" t="e">
        <f>VLOOKUP($D$1&amp;D7646,定价因子!E:F,2,0)</f>
        <v>#N/A</v>
      </c>
      <c r="G7646" t="e">
        <f>VLOOKUP($F$1&amp;F7646,定价因子!E:F,2,0)</f>
        <v>#N/A</v>
      </c>
      <c r="H7646" s="104" t="e">
        <f>C7646*PRODUCT(#REF!,#REF!,G7646,,#REF!,E7646)</f>
        <v>#N/A</v>
      </c>
    </row>
    <row r="7647" spans="3:8">
      <c r="C7647" t="e">
        <f>VLOOKUP(B7647,定价因子!L:M,2,0)</f>
        <v>#N/A</v>
      </c>
      <c r="E7647" t="e">
        <f>VLOOKUP($D$1&amp;D7647,定价因子!E:F,2,0)</f>
        <v>#N/A</v>
      </c>
      <c r="G7647" t="e">
        <f>VLOOKUP($F$1&amp;F7647,定价因子!E:F,2,0)</f>
        <v>#N/A</v>
      </c>
      <c r="H7647" s="104" t="e">
        <f>C7647*PRODUCT(#REF!,#REF!,G7647,,#REF!,E7647)</f>
        <v>#N/A</v>
      </c>
    </row>
    <row r="7648" spans="3:8">
      <c r="C7648" t="e">
        <f>VLOOKUP(B7648,定价因子!L:M,2,0)</f>
        <v>#N/A</v>
      </c>
      <c r="E7648" t="e">
        <f>VLOOKUP($D$1&amp;D7648,定价因子!E:F,2,0)</f>
        <v>#N/A</v>
      </c>
      <c r="G7648" t="e">
        <f>VLOOKUP($F$1&amp;F7648,定价因子!E:F,2,0)</f>
        <v>#N/A</v>
      </c>
      <c r="H7648" s="104" t="e">
        <f>C7648*PRODUCT(#REF!,#REF!,G7648,,#REF!,E7648)</f>
        <v>#N/A</v>
      </c>
    </row>
    <row r="7649" spans="3:8">
      <c r="C7649" t="e">
        <f>VLOOKUP(B7649,定价因子!L:M,2,0)</f>
        <v>#N/A</v>
      </c>
      <c r="E7649" t="e">
        <f>VLOOKUP($D$1&amp;D7649,定价因子!E:F,2,0)</f>
        <v>#N/A</v>
      </c>
      <c r="G7649" t="e">
        <f>VLOOKUP($F$1&amp;F7649,定价因子!E:F,2,0)</f>
        <v>#N/A</v>
      </c>
      <c r="H7649" s="104" t="e">
        <f>C7649*PRODUCT(#REF!,#REF!,G7649,,#REF!,E7649)</f>
        <v>#N/A</v>
      </c>
    </row>
    <row r="7650" spans="3:8">
      <c r="C7650" t="e">
        <f>VLOOKUP(B7650,定价因子!L:M,2,0)</f>
        <v>#N/A</v>
      </c>
      <c r="E7650" t="e">
        <f>VLOOKUP($D$1&amp;D7650,定价因子!E:F,2,0)</f>
        <v>#N/A</v>
      </c>
      <c r="G7650" t="e">
        <f>VLOOKUP($F$1&amp;F7650,定价因子!E:F,2,0)</f>
        <v>#N/A</v>
      </c>
      <c r="H7650" s="104" t="e">
        <f>C7650*PRODUCT(#REF!,#REF!,G7650,,#REF!,E7650)</f>
        <v>#N/A</v>
      </c>
    </row>
    <row r="7651" spans="3:8">
      <c r="C7651" t="e">
        <f>VLOOKUP(B7651,定价因子!L:M,2,0)</f>
        <v>#N/A</v>
      </c>
      <c r="E7651" t="e">
        <f>VLOOKUP($D$1&amp;D7651,定价因子!E:F,2,0)</f>
        <v>#N/A</v>
      </c>
      <c r="G7651" t="e">
        <f>VLOOKUP($F$1&amp;F7651,定价因子!E:F,2,0)</f>
        <v>#N/A</v>
      </c>
      <c r="H7651" s="104" t="e">
        <f>C7651*PRODUCT(#REF!,#REF!,G7651,,#REF!,E7651)</f>
        <v>#N/A</v>
      </c>
    </row>
    <row r="7652" spans="3:8">
      <c r="C7652" t="e">
        <f>VLOOKUP(B7652,定价因子!L:M,2,0)</f>
        <v>#N/A</v>
      </c>
      <c r="E7652" t="e">
        <f>VLOOKUP($D$1&amp;D7652,定价因子!E:F,2,0)</f>
        <v>#N/A</v>
      </c>
      <c r="G7652" t="e">
        <f>VLOOKUP($F$1&amp;F7652,定价因子!E:F,2,0)</f>
        <v>#N/A</v>
      </c>
      <c r="H7652" s="104" t="e">
        <f>C7652*PRODUCT(#REF!,#REF!,G7652,,#REF!,E7652)</f>
        <v>#N/A</v>
      </c>
    </row>
    <row r="7653" spans="3:8">
      <c r="C7653" t="e">
        <f>VLOOKUP(B7653,定价因子!L:M,2,0)</f>
        <v>#N/A</v>
      </c>
      <c r="E7653" t="e">
        <f>VLOOKUP($D$1&amp;D7653,定价因子!E:F,2,0)</f>
        <v>#N/A</v>
      </c>
      <c r="G7653" t="e">
        <f>VLOOKUP($F$1&amp;F7653,定价因子!E:F,2,0)</f>
        <v>#N/A</v>
      </c>
      <c r="H7653" s="104" t="e">
        <f>C7653*PRODUCT(#REF!,#REF!,G7653,,#REF!,E7653)</f>
        <v>#N/A</v>
      </c>
    </row>
    <row r="7654" spans="3:8">
      <c r="C7654" t="e">
        <f>VLOOKUP(B7654,定价因子!L:M,2,0)</f>
        <v>#N/A</v>
      </c>
      <c r="E7654" t="e">
        <f>VLOOKUP($D$1&amp;D7654,定价因子!E:F,2,0)</f>
        <v>#N/A</v>
      </c>
      <c r="G7654" t="e">
        <f>VLOOKUP($F$1&amp;F7654,定价因子!E:F,2,0)</f>
        <v>#N/A</v>
      </c>
      <c r="H7654" s="104" t="e">
        <f>C7654*PRODUCT(#REF!,#REF!,G7654,,#REF!,E7654)</f>
        <v>#N/A</v>
      </c>
    </row>
    <row r="7655" spans="3:8">
      <c r="C7655" t="e">
        <f>VLOOKUP(B7655,定价因子!L:M,2,0)</f>
        <v>#N/A</v>
      </c>
      <c r="E7655" t="e">
        <f>VLOOKUP($D$1&amp;D7655,定价因子!E:F,2,0)</f>
        <v>#N/A</v>
      </c>
      <c r="G7655" t="e">
        <f>VLOOKUP($F$1&amp;F7655,定价因子!E:F,2,0)</f>
        <v>#N/A</v>
      </c>
      <c r="H7655" s="104" t="e">
        <f>C7655*PRODUCT(#REF!,#REF!,G7655,,#REF!,E7655)</f>
        <v>#N/A</v>
      </c>
    </row>
    <row r="7656" spans="3:8">
      <c r="C7656" t="e">
        <f>VLOOKUP(B7656,定价因子!L:M,2,0)</f>
        <v>#N/A</v>
      </c>
      <c r="E7656" t="e">
        <f>VLOOKUP($D$1&amp;D7656,定价因子!E:F,2,0)</f>
        <v>#N/A</v>
      </c>
      <c r="G7656" t="e">
        <f>VLOOKUP($F$1&amp;F7656,定价因子!E:F,2,0)</f>
        <v>#N/A</v>
      </c>
      <c r="H7656" s="104" t="e">
        <f>C7656*PRODUCT(#REF!,#REF!,G7656,,#REF!,E7656)</f>
        <v>#N/A</v>
      </c>
    </row>
    <row r="7657" spans="3:8">
      <c r="C7657" t="e">
        <f>VLOOKUP(B7657,定价因子!L:M,2,0)</f>
        <v>#N/A</v>
      </c>
      <c r="E7657" t="e">
        <f>VLOOKUP($D$1&amp;D7657,定价因子!E:F,2,0)</f>
        <v>#N/A</v>
      </c>
      <c r="G7657" t="e">
        <f>VLOOKUP($F$1&amp;F7657,定价因子!E:F,2,0)</f>
        <v>#N/A</v>
      </c>
      <c r="H7657" s="104" t="e">
        <f>C7657*PRODUCT(#REF!,#REF!,G7657,,#REF!,E7657)</f>
        <v>#N/A</v>
      </c>
    </row>
    <row r="7658" spans="3:8">
      <c r="C7658" t="e">
        <f>VLOOKUP(B7658,定价因子!L:M,2,0)</f>
        <v>#N/A</v>
      </c>
      <c r="E7658" t="e">
        <f>VLOOKUP($D$1&amp;D7658,定价因子!E:F,2,0)</f>
        <v>#N/A</v>
      </c>
      <c r="G7658" t="e">
        <f>VLOOKUP($F$1&amp;F7658,定价因子!E:F,2,0)</f>
        <v>#N/A</v>
      </c>
      <c r="H7658" s="104" t="e">
        <f>C7658*PRODUCT(#REF!,#REF!,G7658,,#REF!,E7658)</f>
        <v>#N/A</v>
      </c>
    </row>
    <row r="7659" spans="3:8">
      <c r="C7659" t="e">
        <f>VLOOKUP(B7659,定价因子!L:M,2,0)</f>
        <v>#N/A</v>
      </c>
      <c r="E7659" t="e">
        <f>VLOOKUP($D$1&amp;D7659,定价因子!E:F,2,0)</f>
        <v>#N/A</v>
      </c>
      <c r="G7659" t="e">
        <f>VLOOKUP($F$1&amp;F7659,定价因子!E:F,2,0)</f>
        <v>#N/A</v>
      </c>
      <c r="H7659" s="104" t="e">
        <f>C7659*PRODUCT(#REF!,#REF!,G7659,,#REF!,E7659)</f>
        <v>#N/A</v>
      </c>
    </row>
    <row r="7660" spans="3:8">
      <c r="C7660" t="e">
        <f>VLOOKUP(B7660,定价因子!L:M,2,0)</f>
        <v>#N/A</v>
      </c>
      <c r="E7660" t="e">
        <f>VLOOKUP($D$1&amp;D7660,定价因子!E:F,2,0)</f>
        <v>#N/A</v>
      </c>
      <c r="G7660" t="e">
        <f>VLOOKUP($F$1&amp;F7660,定价因子!E:F,2,0)</f>
        <v>#N/A</v>
      </c>
      <c r="H7660" s="104" t="e">
        <f>C7660*PRODUCT(#REF!,#REF!,G7660,,#REF!,E7660)</f>
        <v>#N/A</v>
      </c>
    </row>
    <row r="7661" spans="3:8">
      <c r="C7661" t="e">
        <f>VLOOKUP(B7661,定价因子!L:M,2,0)</f>
        <v>#N/A</v>
      </c>
      <c r="E7661" t="e">
        <f>VLOOKUP($D$1&amp;D7661,定价因子!E:F,2,0)</f>
        <v>#N/A</v>
      </c>
      <c r="G7661" t="e">
        <f>VLOOKUP($F$1&amp;F7661,定价因子!E:F,2,0)</f>
        <v>#N/A</v>
      </c>
      <c r="H7661" s="104" t="e">
        <f>C7661*PRODUCT(#REF!,#REF!,G7661,,#REF!,E7661)</f>
        <v>#N/A</v>
      </c>
    </row>
    <row r="7662" spans="3:8">
      <c r="C7662" t="e">
        <f>VLOOKUP(B7662,定价因子!L:M,2,0)</f>
        <v>#N/A</v>
      </c>
      <c r="E7662" t="e">
        <f>VLOOKUP($D$1&amp;D7662,定价因子!E:F,2,0)</f>
        <v>#N/A</v>
      </c>
      <c r="G7662" t="e">
        <f>VLOOKUP($F$1&amp;F7662,定价因子!E:F,2,0)</f>
        <v>#N/A</v>
      </c>
      <c r="H7662" s="104" t="e">
        <f>C7662*PRODUCT(#REF!,#REF!,G7662,,#REF!,E7662)</f>
        <v>#N/A</v>
      </c>
    </row>
    <row r="7663" spans="3:8">
      <c r="C7663" t="e">
        <f>VLOOKUP(B7663,定价因子!L:M,2,0)</f>
        <v>#N/A</v>
      </c>
      <c r="E7663" t="e">
        <f>VLOOKUP($D$1&amp;D7663,定价因子!E:F,2,0)</f>
        <v>#N/A</v>
      </c>
      <c r="G7663" t="e">
        <f>VLOOKUP($F$1&amp;F7663,定价因子!E:F,2,0)</f>
        <v>#N/A</v>
      </c>
      <c r="H7663" s="104" t="e">
        <f>C7663*PRODUCT(#REF!,#REF!,G7663,,#REF!,E7663)</f>
        <v>#N/A</v>
      </c>
    </row>
    <row r="7664" spans="3:8">
      <c r="C7664" t="e">
        <f>VLOOKUP(B7664,定价因子!L:M,2,0)</f>
        <v>#N/A</v>
      </c>
      <c r="E7664" t="e">
        <f>VLOOKUP($D$1&amp;D7664,定价因子!E:F,2,0)</f>
        <v>#N/A</v>
      </c>
      <c r="G7664" t="e">
        <f>VLOOKUP($F$1&amp;F7664,定价因子!E:F,2,0)</f>
        <v>#N/A</v>
      </c>
      <c r="H7664" s="104" t="e">
        <f>C7664*PRODUCT(#REF!,#REF!,G7664,,#REF!,E7664)</f>
        <v>#N/A</v>
      </c>
    </row>
    <row r="7665" spans="3:8">
      <c r="C7665" t="e">
        <f>VLOOKUP(B7665,定价因子!L:M,2,0)</f>
        <v>#N/A</v>
      </c>
      <c r="E7665" t="e">
        <f>VLOOKUP($D$1&amp;D7665,定价因子!E:F,2,0)</f>
        <v>#N/A</v>
      </c>
      <c r="G7665" t="e">
        <f>VLOOKUP($F$1&amp;F7665,定价因子!E:F,2,0)</f>
        <v>#N/A</v>
      </c>
      <c r="H7665" s="104" t="e">
        <f>C7665*PRODUCT(#REF!,#REF!,G7665,,#REF!,E7665)</f>
        <v>#N/A</v>
      </c>
    </row>
    <row r="7666" spans="3:8">
      <c r="C7666" t="e">
        <f>VLOOKUP(B7666,定价因子!L:M,2,0)</f>
        <v>#N/A</v>
      </c>
      <c r="E7666" t="e">
        <f>VLOOKUP($D$1&amp;D7666,定价因子!E:F,2,0)</f>
        <v>#N/A</v>
      </c>
      <c r="G7666" t="e">
        <f>VLOOKUP($F$1&amp;F7666,定价因子!E:F,2,0)</f>
        <v>#N/A</v>
      </c>
      <c r="H7666" s="104" t="e">
        <f>C7666*PRODUCT(#REF!,#REF!,G7666,,#REF!,E7666)</f>
        <v>#N/A</v>
      </c>
    </row>
    <row r="7667" spans="3:8">
      <c r="C7667" t="e">
        <f>VLOOKUP(B7667,定价因子!L:M,2,0)</f>
        <v>#N/A</v>
      </c>
      <c r="E7667" t="e">
        <f>VLOOKUP($D$1&amp;D7667,定价因子!E:F,2,0)</f>
        <v>#N/A</v>
      </c>
      <c r="G7667" t="e">
        <f>VLOOKUP($F$1&amp;F7667,定价因子!E:F,2,0)</f>
        <v>#N/A</v>
      </c>
      <c r="H7667" s="104" t="e">
        <f>C7667*PRODUCT(#REF!,#REF!,G7667,,#REF!,E7667)</f>
        <v>#N/A</v>
      </c>
    </row>
    <row r="7668" spans="3:8">
      <c r="C7668" t="e">
        <f>VLOOKUP(B7668,定价因子!L:M,2,0)</f>
        <v>#N/A</v>
      </c>
      <c r="E7668" t="e">
        <f>VLOOKUP($D$1&amp;D7668,定价因子!E:F,2,0)</f>
        <v>#N/A</v>
      </c>
      <c r="G7668" t="e">
        <f>VLOOKUP($F$1&amp;F7668,定价因子!E:F,2,0)</f>
        <v>#N/A</v>
      </c>
      <c r="H7668" s="104" t="e">
        <f>C7668*PRODUCT(#REF!,#REF!,G7668,,#REF!,E7668)</f>
        <v>#N/A</v>
      </c>
    </row>
    <row r="7669" spans="3:8">
      <c r="C7669" t="e">
        <f>VLOOKUP(B7669,定价因子!L:M,2,0)</f>
        <v>#N/A</v>
      </c>
      <c r="E7669" t="e">
        <f>VLOOKUP($D$1&amp;D7669,定价因子!E:F,2,0)</f>
        <v>#N/A</v>
      </c>
      <c r="G7669" t="e">
        <f>VLOOKUP($F$1&amp;F7669,定价因子!E:F,2,0)</f>
        <v>#N/A</v>
      </c>
      <c r="H7669" s="104" t="e">
        <f>C7669*PRODUCT(#REF!,#REF!,G7669,,#REF!,E7669)</f>
        <v>#N/A</v>
      </c>
    </row>
    <row r="7670" spans="3:8">
      <c r="C7670" t="e">
        <f>VLOOKUP(B7670,定价因子!L:M,2,0)</f>
        <v>#N/A</v>
      </c>
      <c r="E7670" t="e">
        <f>VLOOKUP($D$1&amp;D7670,定价因子!E:F,2,0)</f>
        <v>#N/A</v>
      </c>
      <c r="G7670" t="e">
        <f>VLOOKUP($F$1&amp;F7670,定价因子!E:F,2,0)</f>
        <v>#N/A</v>
      </c>
      <c r="H7670" s="104" t="e">
        <f>C7670*PRODUCT(#REF!,#REF!,G7670,,#REF!,E7670)</f>
        <v>#N/A</v>
      </c>
    </row>
    <row r="7671" spans="3:8">
      <c r="C7671" t="e">
        <f>VLOOKUP(B7671,定价因子!L:M,2,0)</f>
        <v>#N/A</v>
      </c>
      <c r="E7671" t="e">
        <f>VLOOKUP($D$1&amp;D7671,定价因子!E:F,2,0)</f>
        <v>#N/A</v>
      </c>
      <c r="G7671" t="e">
        <f>VLOOKUP($F$1&amp;F7671,定价因子!E:F,2,0)</f>
        <v>#N/A</v>
      </c>
      <c r="H7671" s="104" t="e">
        <f>C7671*PRODUCT(#REF!,#REF!,G7671,,#REF!,E7671)</f>
        <v>#N/A</v>
      </c>
    </row>
    <row r="7672" spans="3:8">
      <c r="C7672" t="e">
        <f>VLOOKUP(B7672,定价因子!L:M,2,0)</f>
        <v>#N/A</v>
      </c>
      <c r="E7672" t="e">
        <f>VLOOKUP($D$1&amp;D7672,定价因子!E:F,2,0)</f>
        <v>#N/A</v>
      </c>
      <c r="G7672" t="e">
        <f>VLOOKUP($F$1&amp;F7672,定价因子!E:F,2,0)</f>
        <v>#N/A</v>
      </c>
      <c r="H7672" s="104" t="e">
        <f>C7672*PRODUCT(#REF!,#REF!,G7672,,#REF!,E7672)</f>
        <v>#N/A</v>
      </c>
    </row>
    <row r="7673" spans="3:8">
      <c r="C7673" t="e">
        <f>VLOOKUP(B7673,定价因子!L:M,2,0)</f>
        <v>#N/A</v>
      </c>
      <c r="E7673" t="e">
        <f>VLOOKUP($D$1&amp;D7673,定价因子!E:F,2,0)</f>
        <v>#N/A</v>
      </c>
      <c r="G7673" t="e">
        <f>VLOOKUP($F$1&amp;F7673,定价因子!E:F,2,0)</f>
        <v>#N/A</v>
      </c>
      <c r="H7673" s="104" t="e">
        <f>C7673*PRODUCT(#REF!,#REF!,G7673,,#REF!,E7673)</f>
        <v>#N/A</v>
      </c>
    </row>
    <row r="7674" spans="3:8">
      <c r="C7674" t="e">
        <f>VLOOKUP(B7674,定价因子!L:M,2,0)</f>
        <v>#N/A</v>
      </c>
      <c r="E7674" t="e">
        <f>VLOOKUP($D$1&amp;D7674,定价因子!E:F,2,0)</f>
        <v>#N/A</v>
      </c>
      <c r="G7674" t="e">
        <f>VLOOKUP($F$1&amp;F7674,定价因子!E:F,2,0)</f>
        <v>#N/A</v>
      </c>
      <c r="H7674" s="104" t="e">
        <f>C7674*PRODUCT(#REF!,#REF!,G7674,,#REF!,E7674)</f>
        <v>#N/A</v>
      </c>
    </row>
    <row r="7675" spans="3:8">
      <c r="C7675" t="e">
        <f>VLOOKUP(B7675,定价因子!L:M,2,0)</f>
        <v>#N/A</v>
      </c>
      <c r="E7675" t="e">
        <f>VLOOKUP($D$1&amp;D7675,定价因子!E:F,2,0)</f>
        <v>#N/A</v>
      </c>
      <c r="G7675" t="e">
        <f>VLOOKUP($F$1&amp;F7675,定价因子!E:F,2,0)</f>
        <v>#N/A</v>
      </c>
      <c r="H7675" s="104" t="e">
        <f>C7675*PRODUCT(#REF!,#REF!,G7675,,#REF!,E7675)</f>
        <v>#N/A</v>
      </c>
    </row>
    <row r="7676" spans="3:8">
      <c r="C7676" t="e">
        <f>VLOOKUP(B7676,定价因子!L:M,2,0)</f>
        <v>#N/A</v>
      </c>
      <c r="E7676" t="e">
        <f>VLOOKUP($D$1&amp;D7676,定价因子!E:F,2,0)</f>
        <v>#N/A</v>
      </c>
      <c r="G7676" t="e">
        <f>VLOOKUP($F$1&amp;F7676,定价因子!E:F,2,0)</f>
        <v>#N/A</v>
      </c>
      <c r="H7676" s="104" t="e">
        <f>C7676*PRODUCT(#REF!,#REF!,G7676,,#REF!,E7676)</f>
        <v>#N/A</v>
      </c>
    </row>
    <row r="7677" spans="3:8">
      <c r="C7677" t="e">
        <f>VLOOKUP(B7677,定价因子!L:M,2,0)</f>
        <v>#N/A</v>
      </c>
      <c r="E7677" t="e">
        <f>VLOOKUP($D$1&amp;D7677,定价因子!E:F,2,0)</f>
        <v>#N/A</v>
      </c>
      <c r="G7677" t="e">
        <f>VLOOKUP($F$1&amp;F7677,定价因子!E:F,2,0)</f>
        <v>#N/A</v>
      </c>
      <c r="H7677" s="104" t="e">
        <f>C7677*PRODUCT(#REF!,#REF!,G7677,,#REF!,E7677)</f>
        <v>#N/A</v>
      </c>
    </row>
    <row r="7678" spans="3:8">
      <c r="C7678" t="e">
        <f>VLOOKUP(B7678,定价因子!L:M,2,0)</f>
        <v>#N/A</v>
      </c>
      <c r="E7678" t="e">
        <f>VLOOKUP($D$1&amp;D7678,定价因子!E:F,2,0)</f>
        <v>#N/A</v>
      </c>
      <c r="G7678" t="e">
        <f>VLOOKUP($F$1&amp;F7678,定价因子!E:F,2,0)</f>
        <v>#N/A</v>
      </c>
      <c r="H7678" s="104" t="e">
        <f>C7678*PRODUCT(#REF!,#REF!,G7678,,#REF!,E7678)</f>
        <v>#N/A</v>
      </c>
    </row>
    <row r="7679" spans="3:8">
      <c r="C7679" t="e">
        <f>VLOOKUP(B7679,定价因子!L:M,2,0)</f>
        <v>#N/A</v>
      </c>
      <c r="E7679" t="e">
        <f>VLOOKUP($D$1&amp;D7679,定价因子!E:F,2,0)</f>
        <v>#N/A</v>
      </c>
      <c r="G7679" t="e">
        <f>VLOOKUP($F$1&amp;F7679,定价因子!E:F,2,0)</f>
        <v>#N/A</v>
      </c>
      <c r="H7679" s="104" t="e">
        <f>C7679*PRODUCT(#REF!,#REF!,G7679,,#REF!,E7679)</f>
        <v>#N/A</v>
      </c>
    </row>
    <row r="7680" spans="3:8">
      <c r="C7680" t="e">
        <f>VLOOKUP(B7680,定价因子!L:M,2,0)</f>
        <v>#N/A</v>
      </c>
      <c r="E7680" t="e">
        <f>VLOOKUP($D$1&amp;D7680,定价因子!E:F,2,0)</f>
        <v>#N/A</v>
      </c>
      <c r="G7680" t="e">
        <f>VLOOKUP($F$1&amp;F7680,定价因子!E:F,2,0)</f>
        <v>#N/A</v>
      </c>
      <c r="H7680" s="104" t="e">
        <f>C7680*PRODUCT(#REF!,#REF!,G7680,,#REF!,E7680)</f>
        <v>#N/A</v>
      </c>
    </row>
    <row r="7681" spans="3:8">
      <c r="C7681" t="e">
        <f>VLOOKUP(B7681,定价因子!L:M,2,0)</f>
        <v>#N/A</v>
      </c>
      <c r="E7681" t="e">
        <f>VLOOKUP($D$1&amp;D7681,定价因子!E:F,2,0)</f>
        <v>#N/A</v>
      </c>
      <c r="G7681" t="e">
        <f>VLOOKUP($F$1&amp;F7681,定价因子!E:F,2,0)</f>
        <v>#N/A</v>
      </c>
      <c r="H7681" s="104" t="e">
        <f>C7681*PRODUCT(#REF!,#REF!,G7681,,#REF!,E7681)</f>
        <v>#N/A</v>
      </c>
    </row>
    <row r="7682" spans="3:8">
      <c r="C7682" t="e">
        <f>VLOOKUP(B7682,定价因子!L:M,2,0)</f>
        <v>#N/A</v>
      </c>
      <c r="E7682" t="e">
        <f>VLOOKUP($D$1&amp;D7682,定价因子!E:F,2,0)</f>
        <v>#N/A</v>
      </c>
      <c r="G7682" t="e">
        <f>VLOOKUP($F$1&amp;F7682,定价因子!E:F,2,0)</f>
        <v>#N/A</v>
      </c>
      <c r="H7682" s="104" t="e">
        <f>C7682*PRODUCT(#REF!,#REF!,G7682,,#REF!,E7682)</f>
        <v>#N/A</v>
      </c>
    </row>
    <row r="7683" spans="3:8">
      <c r="C7683" t="e">
        <f>VLOOKUP(B7683,定价因子!L:M,2,0)</f>
        <v>#N/A</v>
      </c>
      <c r="E7683" t="e">
        <f>VLOOKUP($D$1&amp;D7683,定价因子!E:F,2,0)</f>
        <v>#N/A</v>
      </c>
      <c r="G7683" t="e">
        <f>VLOOKUP($F$1&amp;F7683,定价因子!E:F,2,0)</f>
        <v>#N/A</v>
      </c>
      <c r="H7683" s="104" t="e">
        <f>C7683*PRODUCT(#REF!,#REF!,G7683,,#REF!,E7683)</f>
        <v>#N/A</v>
      </c>
    </row>
    <row r="7684" spans="3:8">
      <c r="C7684" t="e">
        <f>VLOOKUP(B7684,定价因子!L:M,2,0)</f>
        <v>#N/A</v>
      </c>
      <c r="E7684" t="e">
        <f>VLOOKUP($D$1&amp;D7684,定价因子!E:F,2,0)</f>
        <v>#N/A</v>
      </c>
      <c r="G7684" t="e">
        <f>VLOOKUP($F$1&amp;F7684,定价因子!E:F,2,0)</f>
        <v>#N/A</v>
      </c>
      <c r="H7684" s="104" t="e">
        <f>C7684*PRODUCT(#REF!,#REF!,G7684,,#REF!,E7684)</f>
        <v>#N/A</v>
      </c>
    </row>
    <row r="7685" spans="3:8">
      <c r="C7685" t="e">
        <f>VLOOKUP(B7685,定价因子!L:M,2,0)</f>
        <v>#N/A</v>
      </c>
      <c r="E7685" t="e">
        <f>VLOOKUP($D$1&amp;D7685,定价因子!E:F,2,0)</f>
        <v>#N/A</v>
      </c>
      <c r="G7685" t="e">
        <f>VLOOKUP($F$1&amp;F7685,定价因子!E:F,2,0)</f>
        <v>#N/A</v>
      </c>
      <c r="H7685" s="104" t="e">
        <f>C7685*PRODUCT(#REF!,#REF!,G7685,,#REF!,E7685)</f>
        <v>#N/A</v>
      </c>
    </row>
    <row r="7686" spans="3:8">
      <c r="C7686" t="e">
        <f>VLOOKUP(B7686,定价因子!L:M,2,0)</f>
        <v>#N/A</v>
      </c>
      <c r="E7686" t="e">
        <f>VLOOKUP($D$1&amp;D7686,定价因子!E:F,2,0)</f>
        <v>#N/A</v>
      </c>
      <c r="G7686" t="e">
        <f>VLOOKUP($F$1&amp;F7686,定价因子!E:F,2,0)</f>
        <v>#N/A</v>
      </c>
      <c r="H7686" s="104" t="e">
        <f>C7686*PRODUCT(#REF!,#REF!,G7686,,#REF!,E7686)</f>
        <v>#N/A</v>
      </c>
    </row>
    <row r="7687" spans="3:8">
      <c r="C7687" t="e">
        <f>VLOOKUP(B7687,定价因子!L:M,2,0)</f>
        <v>#N/A</v>
      </c>
      <c r="E7687" t="e">
        <f>VLOOKUP($D$1&amp;D7687,定价因子!E:F,2,0)</f>
        <v>#N/A</v>
      </c>
      <c r="G7687" t="e">
        <f>VLOOKUP($F$1&amp;F7687,定价因子!E:F,2,0)</f>
        <v>#N/A</v>
      </c>
      <c r="H7687" s="104" t="e">
        <f>C7687*PRODUCT(#REF!,#REF!,G7687,,#REF!,E7687)</f>
        <v>#N/A</v>
      </c>
    </row>
    <row r="7688" spans="3:8">
      <c r="C7688" t="e">
        <f>VLOOKUP(B7688,定价因子!L:M,2,0)</f>
        <v>#N/A</v>
      </c>
      <c r="E7688" t="e">
        <f>VLOOKUP($D$1&amp;D7688,定价因子!E:F,2,0)</f>
        <v>#N/A</v>
      </c>
      <c r="G7688" t="e">
        <f>VLOOKUP($F$1&amp;F7688,定价因子!E:F,2,0)</f>
        <v>#N/A</v>
      </c>
      <c r="H7688" s="104" t="e">
        <f>C7688*PRODUCT(#REF!,#REF!,G7688,,#REF!,E7688)</f>
        <v>#N/A</v>
      </c>
    </row>
    <row r="7689" spans="3:8">
      <c r="C7689" t="e">
        <f>VLOOKUP(B7689,定价因子!L:M,2,0)</f>
        <v>#N/A</v>
      </c>
      <c r="E7689" t="e">
        <f>VLOOKUP($D$1&amp;D7689,定价因子!E:F,2,0)</f>
        <v>#N/A</v>
      </c>
      <c r="G7689" t="e">
        <f>VLOOKUP($F$1&amp;F7689,定价因子!E:F,2,0)</f>
        <v>#N/A</v>
      </c>
      <c r="H7689" s="104" t="e">
        <f>C7689*PRODUCT(#REF!,#REF!,G7689,,#REF!,E7689)</f>
        <v>#N/A</v>
      </c>
    </row>
    <row r="7690" spans="3:8">
      <c r="C7690" t="e">
        <f>VLOOKUP(B7690,定价因子!L:M,2,0)</f>
        <v>#N/A</v>
      </c>
      <c r="E7690" t="e">
        <f>VLOOKUP($D$1&amp;D7690,定价因子!E:F,2,0)</f>
        <v>#N/A</v>
      </c>
      <c r="G7690" t="e">
        <f>VLOOKUP($F$1&amp;F7690,定价因子!E:F,2,0)</f>
        <v>#N/A</v>
      </c>
      <c r="H7690" s="104" t="e">
        <f>C7690*PRODUCT(#REF!,#REF!,G7690,,#REF!,E7690)</f>
        <v>#N/A</v>
      </c>
    </row>
    <row r="7691" spans="3:8">
      <c r="C7691" t="e">
        <f>VLOOKUP(B7691,定价因子!L:M,2,0)</f>
        <v>#N/A</v>
      </c>
      <c r="E7691" t="e">
        <f>VLOOKUP($D$1&amp;D7691,定价因子!E:F,2,0)</f>
        <v>#N/A</v>
      </c>
      <c r="G7691" t="e">
        <f>VLOOKUP($F$1&amp;F7691,定价因子!E:F,2,0)</f>
        <v>#N/A</v>
      </c>
      <c r="H7691" s="104" t="e">
        <f>C7691*PRODUCT(#REF!,#REF!,G7691,,#REF!,E7691)</f>
        <v>#N/A</v>
      </c>
    </row>
    <row r="7692" spans="3:8">
      <c r="C7692" t="e">
        <f>VLOOKUP(B7692,定价因子!L:M,2,0)</f>
        <v>#N/A</v>
      </c>
      <c r="E7692" t="e">
        <f>VLOOKUP($D$1&amp;D7692,定价因子!E:F,2,0)</f>
        <v>#N/A</v>
      </c>
      <c r="G7692" t="e">
        <f>VLOOKUP($F$1&amp;F7692,定价因子!E:F,2,0)</f>
        <v>#N/A</v>
      </c>
      <c r="H7692" s="104" t="e">
        <f>C7692*PRODUCT(#REF!,#REF!,G7692,,#REF!,E7692)</f>
        <v>#N/A</v>
      </c>
    </row>
    <row r="7693" spans="3:8">
      <c r="C7693" t="e">
        <f>VLOOKUP(B7693,定价因子!L:M,2,0)</f>
        <v>#N/A</v>
      </c>
      <c r="E7693" t="e">
        <f>VLOOKUP($D$1&amp;D7693,定价因子!E:F,2,0)</f>
        <v>#N/A</v>
      </c>
      <c r="G7693" t="e">
        <f>VLOOKUP($F$1&amp;F7693,定价因子!E:F,2,0)</f>
        <v>#N/A</v>
      </c>
      <c r="H7693" s="104" t="e">
        <f>C7693*PRODUCT(#REF!,#REF!,G7693,,#REF!,E7693)</f>
        <v>#N/A</v>
      </c>
    </row>
    <row r="7694" spans="3:8">
      <c r="C7694" t="e">
        <f>VLOOKUP(B7694,定价因子!L:M,2,0)</f>
        <v>#N/A</v>
      </c>
      <c r="E7694" t="e">
        <f>VLOOKUP($D$1&amp;D7694,定价因子!E:F,2,0)</f>
        <v>#N/A</v>
      </c>
      <c r="G7694" t="e">
        <f>VLOOKUP($F$1&amp;F7694,定价因子!E:F,2,0)</f>
        <v>#N/A</v>
      </c>
      <c r="H7694" s="104" t="e">
        <f>C7694*PRODUCT(#REF!,#REF!,G7694,,#REF!,E7694)</f>
        <v>#N/A</v>
      </c>
    </row>
    <row r="7695" spans="3:8">
      <c r="C7695" t="e">
        <f>VLOOKUP(B7695,定价因子!L:M,2,0)</f>
        <v>#N/A</v>
      </c>
      <c r="E7695" t="e">
        <f>VLOOKUP($D$1&amp;D7695,定价因子!E:F,2,0)</f>
        <v>#N/A</v>
      </c>
      <c r="G7695" t="e">
        <f>VLOOKUP($F$1&amp;F7695,定价因子!E:F,2,0)</f>
        <v>#N/A</v>
      </c>
      <c r="H7695" s="104" t="e">
        <f>C7695*PRODUCT(#REF!,#REF!,G7695,,#REF!,E7695)</f>
        <v>#N/A</v>
      </c>
    </row>
    <row r="7696" spans="3:8">
      <c r="C7696" t="e">
        <f>VLOOKUP(B7696,定价因子!L:M,2,0)</f>
        <v>#N/A</v>
      </c>
      <c r="E7696" t="e">
        <f>VLOOKUP($D$1&amp;D7696,定价因子!E:F,2,0)</f>
        <v>#N/A</v>
      </c>
      <c r="G7696" t="e">
        <f>VLOOKUP($F$1&amp;F7696,定价因子!E:F,2,0)</f>
        <v>#N/A</v>
      </c>
      <c r="H7696" s="104" t="e">
        <f>C7696*PRODUCT(#REF!,#REF!,G7696,,#REF!,E7696)</f>
        <v>#N/A</v>
      </c>
    </row>
    <row r="7697" spans="3:8">
      <c r="C7697" t="e">
        <f>VLOOKUP(B7697,定价因子!L:M,2,0)</f>
        <v>#N/A</v>
      </c>
      <c r="E7697" t="e">
        <f>VLOOKUP($D$1&amp;D7697,定价因子!E:F,2,0)</f>
        <v>#N/A</v>
      </c>
      <c r="G7697" t="e">
        <f>VLOOKUP($F$1&amp;F7697,定价因子!E:F,2,0)</f>
        <v>#N/A</v>
      </c>
      <c r="H7697" s="104" t="e">
        <f>C7697*PRODUCT(#REF!,#REF!,G7697,,#REF!,E7697)</f>
        <v>#N/A</v>
      </c>
    </row>
    <row r="7698" spans="3:8">
      <c r="C7698" t="e">
        <f>VLOOKUP(B7698,定价因子!L:M,2,0)</f>
        <v>#N/A</v>
      </c>
      <c r="E7698" t="e">
        <f>VLOOKUP($D$1&amp;D7698,定价因子!E:F,2,0)</f>
        <v>#N/A</v>
      </c>
      <c r="G7698" t="e">
        <f>VLOOKUP($F$1&amp;F7698,定价因子!E:F,2,0)</f>
        <v>#N/A</v>
      </c>
      <c r="H7698" s="104" t="e">
        <f>C7698*PRODUCT(#REF!,#REF!,G7698,,#REF!,E7698)</f>
        <v>#N/A</v>
      </c>
    </row>
    <row r="7699" spans="3:8">
      <c r="C7699" t="e">
        <f>VLOOKUP(B7699,定价因子!L:M,2,0)</f>
        <v>#N/A</v>
      </c>
      <c r="E7699" t="e">
        <f>VLOOKUP($D$1&amp;D7699,定价因子!E:F,2,0)</f>
        <v>#N/A</v>
      </c>
      <c r="G7699" t="e">
        <f>VLOOKUP($F$1&amp;F7699,定价因子!E:F,2,0)</f>
        <v>#N/A</v>
      </c>
      <c r="H7699" s="104" t="e">
        <f>C7699*PRODUCT(#REF!,#REF!,G7699,,#REF!,E7699)</f>
        <v>#N/A</v>
      </c>
    </row>
    <row r="7700" spans="3:8">
      <c r="C7700" t="e">
        <f>VLOOKUP(B7700,定价因子!L:M,2,0)</f>
        <v>#N/A</v>
      </c>
      <c r="E7700" t="e">
        <f>VLOOKUP($D$1&amp;D7700,定价因子!E:F,2,0)</f>
        <v>#N/A</v>
      </c>
      <c r="G7700" t="e">
        <f>VLOOKUP($F$1&amp;F7700,定价因子!E:F,2,0)</f>
        <v>#N/A</v>
      </c>
      <c r="H7700" s="104" t="e">
        <f>C7700*PRODUCT(#REF!,#REF!,G7700,,#REF!,E7700)</f>
        <v>#N/A</v>
      </c>
    </row>
    <row r="7701" spans="3:8">
      <c r="C7701" t="e">
        <f>VLOOKUP(B7701,定价因子!L:M,2,0)</f>
        <v>#N/A</v>
      </c>
      <c r="E7701" t="e">
        <f>VLOOKUP($D$1&amp;D7701,定价因子!E:F,2,0)</f>
        <v>#N/A</v>
      </c>
      <c r="G7701" t="e">
        <f>VLOOKUP($F$1&amp;F7701,定价因子!E:F,2,0)</f>
        <v>#N/A</v>
      </c>
      <c r="H7701" s="104" t="e">
        <f>C7701*PRODUCT(#REF!,#REF!,G7701,,#REF!,E7701)</f>
        <v>#N/A</v>
      </c>
    </row>
    <row r="7702" spans="3:8">
      <c r="C7702" t="e">
        <f>VLOOKUP(B7702,定价因子!L:M,2,0)</f>
        <v>#N/A</v>
      </c>
      <c r="E7702" t="e">
        <f>VLOOKUP($D$1&amp;D7702,定价因子!E:F,2,0)</f>
        <v>#N/A</v>
      </c>
      <c r="G7702" t="e">
        <f>VLOOKUP($F$1&amp;F7702,定价因子!E:F,2,0)</f>
        <v>#N/A</v>
      </c>
      <c r="H7702" s="104" t="e">
        <f>C7702*PRODUCT(#REF!,#REF!,G7702,,#REF!,E7702)</f>
        <v>#N/A</v>
      </c>
    </row>
    <row r="7703" spans="3:8">
      <c r="C7703" t="e">
        <f>VLOOKUP(B7703,定价因子!L:M,2,0)</f>
        <v>#N/A</v>
      </c>
      <c r="E7703" t="e">
        <f>VLOOKUP($D$1&amp;D7703,定价因子!E:F,2,0)</f>
        <v>#N/A</v>
      </c>
      <c r="G7703" t="e">
        <f>VLOOKUP($F$1&amp;F7703,定价因子!E:F,2,0)</f>
        <v>#N/A</v>
      </c>
      <c r="H7703" s="104" t="e">
        <f>C7703*PRODUCT(#REF!,#REF!,G7703,,#REF!,E7703)</f>
        <v>#N/A</v>
      </c>
    </row>
    <row r="7704" spans="3:8">
      <c r="C7704" t="e">
        <f>VLOOKUP(B7704,定价因子!L:M,2,0)</f>
        <v>#N/A</v>
      </c>
      <c r="E7704" t="e">
        <f>VLOOKUP($D$1&amp;D7704,定价因子!E:F,2,0)</f>
        <v>#N/A</v>
      </c>
      <c r="G7704" t="e">
        <f>VLOOKUP($F$1&amp;F7704,定价因子!E:F,2,0)</f>
        <v>#N/A</v>
      </c>
      <c r="H7704" s="104" t="e">
        <f>C7704*PRODUCT(#REF!,#REF!,G7704,,#REF!,E7704)</f>
        <v>#N/A</v>
      </c>
    </row>
    <row r="7705" spans="3:8">
      <c r="C7705" t="e">
        <f>VLOOKUP(B7705,定价因子!L:M,2,0)</f>
        <v>#N/A</v>
      </c>
      <c r="E7705" t="e">
        <f>VLOOKUP($D$1&amp;D7705,定价因子!E:F,2,0)</f>
        <v>#N/A</v>
      </c>
      <c r="G7705" t="e">
        <f>VLOOKUP($F$1&amp;F7705,定价因子!E:F,2,0)</f>
        <v>#N/A</v>
      </c>
      <c r="H7705" s="104" t="e">
        <f>C7705*PRODUCT(#REF!,#REF!,G7705,,#REF!,E7705)</f>
        <v>#N/A</v>
      </c>
    </row>
    <row r="7706" spans="3:8">
      <c r="C7706" t="e">
        <f>VLOOKUP(B7706,定价因子!L:M,2,0)</f>
        <v>#N/A</v>
      </c>
      <c r="E7706" t="e">
        <f>VLOOKUP($D$1&amp;D7706,定价因子!E:F,2,0)</f>
        <v>#N/A</v>
      </c>
      <c r="G7706" t="e">
        <f>VLOOKUP($F$1&amp;F7706,定价因子!E:F,2,0)</f>
        <v>#N/A</v>
      </c>
      <c r="H7706" s="104" t="e">
        <f>C7706*PRODUCT(#REF!,#REF!,G7706,,#REF!,E7706)</f>
        <v>#N/A</v>
      </c>
    </row>
    <row r="7707" spans="3:8">
      <c r="C7707" t="e">
        <f>VLOOKUP(B7707,定价因子!L:M,2,0)</f>
        <v>#N/A</v>
      </c>
      <c r="E7707" t="e">
        <f>VLOOKUP($D$1&amp;D7707,定价因子!E:F,2,0)</f>
        <v>#N/A</v>
      </c>
      <c r="G7707" t="e">
        <f>VLOOKUP($F$1&amp;F7707,定价因子!E:F,2,0)</f>
        <v>#N/A</v>
      </c>
      <c r="H7707" s="104" t="e">
        <f>C7707*PRODUCT(#REF!,#REF!,G7707,,#REF!,E7707)</f>
        <v>#N/A</v>
      </c>
    </row>
    <row r="7708" spans="3:8">
      <c r="C7708" t="e">
        <f>VLOOKUP(B7708,定价因子!L:M,2,0)</f>
        <v>#N/A</v>
      </c>
      <c r="E7708" t="e">
        <f>VLOOKUP($D$1&amp;D7708,定价因子!E:F,2,0)</f>
        <v>#N/A</v>
      </c>
      <c r="G7708" t="e">
        <f>VLOOKUP($F$1&amp;F7708,定价因子!E:F,2,0)</f>
        <v>#N/A</v>
      </c>
      <c r="H7708" s="104" t="e">
        <f>C7708*PRODUCT(#REF!,#REF!,G7708,,#REF!,E7708)</f>
        <v>#N/A</v>
      </c>
    </row>
    <row r="7709" spans="3:8">
      <c r="C7709" t="e">
        <f>VLOOKUP(B7709,定价因子!L:M,2,0)</f>
        <v>#N/A</v>
      </c>
      <c r="E7709" t="e">
        <f>VLOOKUP($D$1&amp;D7709,定价因子!E:F,2,0)</f>
        <v>#N/A</v>
      </c>
      <c r="G7709" t="e">
        <f>VLOOKUP($F$1&amp;F7709,定价因子!E:F,2,0)</f>
        <v>#N/A</v>
      </c>
      <c r="H7709" s="104" t="e">
        <f>C7709*PRODUCT(#REF!,#REF!,G7709,,#REF!,E7709)</f>
        <v>#N/A</v>
      </c>
    </row>
    <row r="7710" spans="3:8">
      <c r="C7710" t="e">
        <f>VLOOKUP(B7710,定价因子!L:M,2,0)</f>
        <v>#N/A</v>
      </c>
      <c r="E7710" t="e">
        <f>VLOOKUP($D$1&amp;D7710,定价因子!E:F,2,0)</f>
        <v>#N/A</v>
      </c>
      <c r="G7710" t="e">
        <f>VLOOKUP($F$1&amp;F7710,定价因子!E:F,2,0)</f>
        <v>#N/A</v>
      </c>
      <c r="H7710" s="104" t="e">
        <f>C7710*PRODUCT(#REF!,#REF!,G7710,,#REF!,E7710)</f>
        <v>#N/A</v>
      </c>
    </row>
    <row r="7711" spans="3:8">
      <c r="C7711" t="e">
        <f>VLOOKUP(B7711,定价因子!L:M,2,0)</f>
        <v>#N/A</v>
      </c>
      <c r="E7711" t="e">
        <f>VLOOKUP($D$1&amp;D7711,定价因子!E:F,2,0)</f>
        <v>#N/A</v>
      </c>
      <c r="G7711" t="e">
        <f>VLOOKUP($F$1&amp;F7711,定价因子!E:F,2,0)</f>
        <v>#N/A</v>
      </c>
      <c r="H7711" s="104" t="e">
        <f>C7711*PRODUCT(#REF!,#REF!,G7711,,#REF!,E7711)</f>
        <v>#N/A</v>
      </c>
    </row>
    <row r="7712" spans="3:8">
      <c r="C7712" t="e">
        <f>VLOOKUP(B7712,定价因子!L:M,2,0)</f>
        <v>#N/A</v>
      </c>
      <c r="E7712" t="e">
        <f>VLOOKUP($D$1&amp;D7712,定价因子!E:F,2,0)</f>
        <v>#N/A</v>
      </c>
      <c r="G7712" t="e">
        <f>VLOOKUP($F$1&amp;F7712,定价因子!E:F,2,0)</f>
        <v>#N/A</v>
      </c>
      <c r="H7712" s="104" t="e">
        <f>C7712*PRODUCT(#REF!,#REF!,G7712,,#REF!,E7712)</f>
        <v>#N/A</v>
      </c>
    </row>
    <row r="7713" spans="3:8">
      <c r="C7713" t="e">
        <f>VLOOKUP(B7713,定价因子!L:M,2,0)</f>
        <v>#N/A</v>
      </c>
      <c r="E7713" t="e">
        <f>VLOOKUP($D$1&amp;D7713,定价因子!E:F,2,0)</f>
        <v>#N/A</v>
      </c>
      <c r="G7713" t="e">
        <f>VLOOKUP($F$1&amp;F7713,定价因子!E:F,2,0)</f>
        <v>#N/A</v>
      </c>
      <c r="H7713" s="104" t="e">
        <f>C7713*PRODUCT(#REF!,#REF!,G7713,,#REF!,E7713)</f>
        <v>#N/A</v>
      </c>
    </row>
    <row r="7714" spans="3:8">
      <c r="C7714" t="e">
        <f>VLOOKUP(B7714,定价因子!L:M,2,0)</f>
        <v>#N/A</v>
      </c>
      <c r="E7714" t="e">
        <f>VLOOKUP($D$1&amp;D7714,定价因子!E:F,2,0)</f>
        <v>#N/A</v>
      </c>
      <c r="G7714" t="e">
        <f>VLOOKUP($F$1&amp;F7714,定价因子!E:F,2,0)</f>
        <v>#N/A</v>
      </c>
      <c r="H7714" s="104" t="e">
        <f>C7714*PRODUCT(#REF!,#REF!,G7714,,#REF!,E7714)</f>
        <v>#N/A</v>
      </c>
    </row>
    <row r="7715" spans="3:8">
      <c r="C7715" t="e">
        <f>VLOOKUP(B7715,定价因子!L:M,2,0)</f>
        <v>#N/A</v>
      </c>
      <c r="E7715" t="e">
        <f>VLOOKUP($D$1&amp;D7715,定价因子!E:F,2,0)</f>
        <v>#N/A</v>
      </c>
      <c r="G7715" t="e">
        <f>VLOOKUP($F$1&amp;F7715,定价因子!E:F,2,0)</f>
        <v>#N/A</v>
      </c>
      <c r="H7715" s="104" t="e">
        <f>C7715*PRODUCT(#REF!,#REF!,G7715,,#REF!,E7715)</f>
        <v>#N/A</v>
      </c>
    </row>
    <row r="7716" spans="3:8">
      <c r="C7716" t="e">
        <f>VLOOKUP(B7716,定价因子!L:M,2,0)</f>
        <v>#N/A</v>
      </c>
      <c r="E7716" t="e">
        <f>VLOOKUP($D$1&amp;D7716,定价因子!E:F,2,0)</f>
        <v>#N/A</v>
      </c>
      <c r="G7716" t="e">
        <f>VLOOKUP($F$1&amp;F7716,定价因子!E:F,2,0)</f>
        <v>#N/A</v>
      </c>
      <c r="H7716" s="104" t="e">
        <f>C7716*PRODUCT(#REF!,#REF!,G7716,,#REF!,E7716)</f>
        <v>#N/A</v>
      </c>
    </row>
    <row r="7717" spans="3:8">
      <c r="C7717" t="e">
        <f>VLOOKUP(B7717,定价因子!L:M,2,0)</f>
        <v>#N/A</v>
      </c>
      <c r="E7717" t="e">
        <f>VLOOKUP($D$1&amp;D7717,定价因子!E:F,2,0)</f>
        <v>#N/A</v>
      </c>
      <c r="G7717" t="e">
        <f>VLOOKUP($F$1&amp;F7717,定价因子!E:F,2,0)</f>
        <v>#N/A</v>
      </c>
      <c r="H7717" s="104" t="e">
        <f>C7717*PRODUCT(#REF!,#REF!,G7717,,#REF!,E7717)</f>
        <v>#N/A</v>
      </c>
    </row>
    <row r="7718" spans="3:8">
      <c r="C7718" t="e">
        <f>VLOOKUP(B7718,定价因子!L:M,2,0)</f>
        <v>#N/A</v>
      </c>
      <c r="E7718" t="e">
        <f>VLOOKUP($D$1&amp;D7718,定价因子!E:F,2,0)</f>
        <v>#N/A</v>
      </c>
      <c r="G7718" t="e">
        <f>VLOOKUP($F$1&amp;F7718,定价因子!E:F,2,0)</f>
        <v>#N/A</v>
      </c>
      <c r="H7718" s="104" t="e">
        <f>C7718*PRODUCT(#REF!,#REF!,G7718,,#REF!,E7718)</f>
        <v>#N/A</v>
      </c>
    </row>
    <row r="7719" spans="3:8">
      <c r="C7719" t="e">
        <f>VLOOKUP(B7719,定价因子!L:M,2,0)</f>
        <v>#N/A</v>
      </c>
      <c r="E7719" t="e">
        <f>VLOOKUP($D$1&amp;D7719,定价因子!E:F,2,0)</f>
        <v>#N/A</v>
      </c>
      <c r="G7719" t="e">
        <f>VLOOKUP($F$1&amp;F7719,定价因子!E:F,2,0)</f>
        <v>#N/A</v>
      </c>
      <c r="H7719" s="104" t="e">
        <f>C7719*PRODUCT(#REF!,#REF!,G7719,,#REF!,E7719)</f>
        <v>#N/A</v>
      </c>
    </row>
    <row r="7720" spans="3:8">
      <c r="C7720" t="e">
        <f>VLOOKUP(B7720,定价因子!L:M,2,0)</f>
        <v>#N/A</v>
      </c>
      <c r="E7720" t="e">
        <f>VLOOKUP($D$1&amp;D7720,定价因子!E:F,2,0)</f>
        <v>#N/A</v>
      </c>
      <c r="G7720" t="e">
        <f>VLOOKUP($F$1&amp;F7720,定价因子!E:F,2,0)</f>
        <v>#N/A</v>
      </c>
      <c r="H7720" s="104" t="e">
        <f>C7720*PRODUCT(#REF!,#REF!,G7720,,#REF!,E7720)</f>
        <v>#N/A</v>
      </c>
    </row>
    <row r="7721" spans="3:8">
      <c r="C7721" t="e">
        <f>VLOOKUP(B7721,定价因子!L:M,2,0)</f>
        <v>#N/A</v>
      </c>
      <c r="E7721" t="e">
        <f>VLOOKUP($D$1&amp;D7721,定价因子!E:F,2,0)</f>
        <v>#N/A</v>
      </c>
      <c r="G7721" t="e">
        <f>VLOOKUP($F$1&amp;F7721,定价因子!E:F,2,0)</f>
        <v>#N/A</v>
      </c>
      <c r="H7721" s="104" t="e">
        <f>C7721*PRODUCT(#REF!,#REF!,G7721,,#REF!,E7721)</f>
        <v>#N/A</v>
      </c>
    </row>
    <row r="7722" spans="3:8">
      <c r="C7722" t="e">
        <f>VLOOKUP(B7722,定价因子!L:M,2,0)</f>
        <v>#N/A</v>
      </c>
      <c r="E7722" t="e">
        <f>VLOOKUP($D$1&amp;D7722,定价因子!E:F,2,0)</f>
        <v>#N/A</v>
      </c>
      <c r="G7722" t="e">
        <f>VLOOKUP($F$1&amp;F7722,定价因子!E:F,2,0)</f>
        <v>#N/A</v>
      </c>
      <c r="H7722" s="104" t="e">
        <f>C7722*PRODUCT(#REF!,#REF!,G7722,,#REF!,E7722)</f>
        <v>#N/A</v>
      </c>
    </row>
    <row r="7723" spans="3:8">
      <c r="C7723" t="e">
        <f>VLOOKUP(B7723,定价因子!L:M,2,0)</f>
        <v>#N/A</v>
      </c>
      <c r="E7723" t="e">
        <f>VLOOKUP($D$1&amp;D7723,定价因子!E:F,2,0)</f>
        <v>#N/A</v>
      </c>
      <c r="G7723" t="e">
        <f>VLOOKUP($F$1&amp;F7723,定价因子!E:F,2,0)</f>
        <v>#N/A</v>
      </c>
      <c r="H7723" s="104" t="e">
        <f>C7723*PRODUCT(#REF!,#REF!,G7723,,#REF!,E7723)</f>
        <v>#N/A</v>
      </c>
    </row>
    <row r="7724" spans="3:8">
      <c r="C7724" t="e">
        <f>VLOOKUP(B7724,定价因子!L:M,2,0)</f>
        <v>#N/A</v>
      </c>
      <c r="E7724" t="e">
        <f>VLOOKUP($D$1&amp;D7724,定价因子!E:F,2,0)</f>
        <v>#N/A</v>
      </c>
      <c r="G7724" t="e">
        <f>VLOOKUP($F$1&amp;F7724,定价因子!E:F,2,0)</f>
        <v>#N/A</v>
      </c>
      <c r="H7724" s="104" t="e">
        <f>C7724*PRODUCT(#REF!,#REF!,G7724,,#REF!,E7724)</f>
        <v>#N/A</v>
      </c>
    </row>
    <row r="7725" spans="3:8">
      <c r="C7725" t="e">
        <f>VLOOKUP(B7725,定价因子!L:M,2,0)</f>
        <v>#N/A</v>
      </c>
      <c r="E7725" t="e">
        <f>VLOOKUP($D$1&amp;D7725,定价因子!E:F,2,0)</f>
        <v>#N/A</v>
      </c>
      <c r="G7725" t="e">
        <f>VLOOKUP($F$1&amp;F7725,定价因子!E:F,2,0)</f>
        <v>#N/A</v>
      </c>
      <c r="H7725" s="104" t="e">
        <f>C7725*PRODUCT(#REF!,#REF!,G7725,,#REF!,E7725)</f>
        <v>#N/A</v>
      </c>
    </row>
    <row r="7726" spans="3:8">
      <c r="C7726" t="e">
        <f>VLOOKUP(B7726,定价因子!L:M,2,0)</f>
        <v>#N/A</v>
      </c>
      <c r="E7726" t="e">
        <f>VLOOKUP($D$1&amp;D7726,定价因子!E:F,2,0)</f>
        <v>#N/A</v>
      </c>
      <c r="G7726" t="e">
        <f>VLOOKUP($F$1&amp;F7726,定价因子!E:F,2,0)</f>
        <v>#N/A</v>
      </c>
      <c r="H7726" s="104" t="e">
        <f>C7726*PRODUCT(#REF!,#REF!,G7726,,#REF!,E7726)</f>
        <v>#N/A</v>
      </c>
    </row>
    <row r="7727" spans="3:8">
      <c r="C7727" t="e">
        <f>VLOOKUP(B7727,定价因子!L:M,2,0)</f>
        <v>#N/A</v>
      </c>
      <c r="E7727" t="e">
        <f>VLOOKUP($D$1&amp;D7727,定价因子!E:F,2,0)</f>
        <v>#N/A</v>
      </c>
      <c r="G7727" t="e">
        <f>VLOOKUP($F$1&amp;F7727,定价因子!E:F,2,0)</f>
        <v>#N/A</v>
      </c>
      <c r="H7727" s="104" t="e">
        <f>C7727*PRODUCT(#REF!,#REF!,G7727,,#REF!,E7727)</f>
        <v>#N/A</v>
      </c>
    </row>
    <row r="7728" spans="3:8">
      <c r="C7728" t="e">
        <f>VLOOKUP(B7728,定价因子!L:M,2,0)</f>
        <v>#N/A</v>
      </c>
      <c r="E7728" t="e">
        <f>VLOOKUP($D$1&amp;D7728,定价因子!E:F,2,0)</f>
        <v>#N/A</v>
      </c>
      <c r="G7728" t="e">
        <f>VLOOKUP($F$1&amp;F7728,定价因子!E:F,2,0)</f>
        <v>#N/A</v>
      </c>
      <c r="H7728" s="104" t="e">
        <f>C7728*PRODUCT(#REF!,#REF!,G7728,,#REF!,E7728)</f>
        <v>#N/A</v>
      </c>
    </row>
    <row r="7729" spans="3:8">
      <c r="C7729" t="e">
        <f>VLOOKUP(B7729,定价因子!L:M,2,0)</f>
        <v>#N/A</v>
      </c>
      <c r="E7729" t="e">
        <f>VLOOKUP($D$1&amp;D7729,定价因子!E:F,2,0)</f>
        <v>#N/A</v>
      </c>
      <c r="G7729" t="e">
        <f>VLOOKUP($F$1&amp;F7729,定价因子!E:F,2,0)</f>
        <v>#N/A</v>
      </c>
      <c r="H7729" s="104" t="e">
        <f>C7729*PRODUCT(#REF!,#REF!,G7729,,#REF!,E7729)</f>
        <v>#N/A</v>
      </c>
    </row>
    <row r="7730" spans="3:8">
      <c r="C7730" t="e">
        <f>VLOOKUP(B7730,定价因子!L:M,2,0)</f>
        <v>#N/A</v>
      </c>
      <c r="E7730" t="e">
        <f>VLOOKUP($D$1&amp;D7730,定价因子!E:F,2,0)</f>
        <v>#N/A</v>
      </c>
      <c r="G7730" t="e">
        <f>VLOOKUP($F$1&amp;F7730,定价因子!E:F,2,0)</f>
        <v>#N/A</v>
      </c>
      <c r="H7730" s="104" t="e">
        <f>C7730*PRODUCT(#REF!,#REF!,G7730,,#REF!,E7730)</f>
        <v>#N/A</v>
      </c>
    </row>
    <row r="7731" spans="3:8">
      <c r="C7731" t="e">
        <f>VLOOKUP(B7731,定价因子!L:M,2,0)</f>
        <v>#N/A</v>
      </c>
      <c r="E7731" t="e">
        <f>VLOOKUP($D$1&amp;D7731,定价因子!E:F,2,0)</f>
        <v>#N/A</v>
      </c>
      <c r="G7731" t="e">
        <f>VLOOKUP($F$1&amp;F7731,定价因子!E:F,2,0)</f>
        <v>#N/A</v>
      </c>
      <c r="H7731" s="104" t="e">
        <f>C7731*PRODUCT(#REF!,#REF!,G7731,,#REF!,E7731)</f>
        <v>#N/A</v>
      </c>
    </row>
    <row r="7732" spans="3:8">
      <c r="C7732" t="e">
        <f>VLOOKUP(B7732,定价因子!L:M,2,0)</f>
        <v>#N/A</v>
      </c>
      <c r="E7732" t="e">
        <f>VLOOKUP($D$1&amp;D7732,定价因子!E:F,2,0)</f>
        <v>#N/A</v>
      </c>
      <c r="G7732" t="e">
        <f>VLOOKUP($F$1&amp;F7732,定价因子!E:F,2,0)</f>
        <v>#N/A</v>
      </c>
      <c r="H7732" s="104" t="e">
        <f>C7732*PRODUCT(#REF!,#REF!,G7732,,#REF!,E7732)</f>
        <v>#N/A</v>
      </c>
    </row>
    <row r="7733" spans="3:8">
      <c r="C7733" t="e">
        <f>VLOOKUP(B7733,定价因子!L:M,2,0)</f>
        <v>#N/A</v>
      </c>
      <c r="E7733" t="e">
        <f>VLOOKUP($D$1&amp;D7733,定价因子!E:F,2,0)</f>
        <v>#N/A</v>
      </c>
      <c r="G7733" t="e">
        <f>VLOOKUP($F$1&amp;F7733,定价因子!E:F,2,0)</f>
        <v>#N/A</v>
      </c>
      <c r="H7733" s="104" t="e">
        <f>C7733*PRODUCT(#REF!,#REF!,G7733,,#REF!,E7733)</f>
        <v>#N/A</v>
      </c>
    </row>
    <row r="7734" spans="3:8">
      <c r="C7734" t="e">
        <f>VLOOKUP(B7734,定价因子!L:M,2,0)</f>
        <v>#N/A</v>
      </c>
      <c r="E7734" t="e">
        <f>VLOOKUP($D$1&amp;D7734,定价因子!E:F,2,0)</f>
        <v>#N/A</v>
      </c>
      <c r="G7734" t="e">
        <f>VLOOKUP($F$1&amp;F7734,定价因子!E:F,2,0)</f>
        <v>#N/A</v>
      </c>
      <c r="H7734" s="104" t="e">
        <f>C7734*PRODUCT(#REF!,#REF!,G7734,,#REF!,E7734)</f>
        <v>#N/A</v>
      </c>
    </row>
    <row r="7735" spans="3:8">
      <c r="C7735" t="e">
        <f>VLOOKUP(B7735,定价因子!L:M,2,0)</f>
        <v>#N/A</v>
      </c>
      <c r="E7735" t="e">
        <f>VLOOKUP($D$1&amp;D7735,定价因子!E:F,2,0)</f>
        <v>#N/A</v>
      </c>
      <c r="G7735" t="e">
        <f>VLOOKUP($F$1&amp;F7735,定价因子!E:F,2,0)</f>
        <v>#N/A</v>
      </c>
      <c r="H7735" s="104" t="e">
        <f>C7735*PRODUCT(#REF!,#REF!,G7735,,#REF!,E7735)</f>
        <v>#N/A</v>
      </c>
    </row>
    <row r="7736" spans="3:8">
      <c r="C7736" t="e">
        <f>VLOOKUP(B7736,定价因子!L:M,2,0)</f>
        <v>#N/A</v>
      </c>
      <c r="E7736" t="e">
        <f>VLOOKUP($D$1&amp;D7736,定价因子!E:F,2,0)</f>
        <v>#N/A</v>
      </c>
      <c r="G7736" t="e">
        <f>VLOOKUP($F$1&amp;F7736,定价因子!E:F,2,0)</f>
        <v>#N/A</v>
      </c>
      <c r="H7736" s="104" t="e">
        <f>C7736*PRODUCT(#REF!,#REF!,G7736,,#REF!,E7736)</f>
        <v>#N/A</v>
      </c>
    </row>
    <row r="7737" spans="3:8">
      <c r="C7737" t="e">
        <f>VLOOKUP(B7737,定价因子!L:M,2,0)</f>
        <v>#N/A</v>
      </c>
      <c r="E7737" t="e">
        <f>VLOOKUP($D$1&amp;D7737,定价因子!E:F,2,0)</f>
        <v>#N/A</v>
      </c>
      <c r="G7737" t="e">
        <f>VLOOKUP($F$1&amp;F7737,定价因子!E:F,2,0)</f>
        <v>#N/A</v>
      </c>
      <c r="H7737" s="104" t="e">
        <f>C7737*PRODUCT(#REF!,#REF!,G7737,,#REF!,E7737)</f>
        <v>#N/A</v>
      </c>
    </row>
    <row r="7738" spans="3:8">
      <c r="C7738" t="e">
        <f>VLOOKUP(B7738,定价因子!L:M,2,0)</f>
        <v>#N/A</v>
      </c>
      <c r="E7738" t="e">
        <f>VLOOKUP($D$1&amp;D7738,定价因子!E:F,2,0)</f>
        <v>#N/A</v>
      </c>
      <c r="G7738" t="e">
        <f>VLOOKUP($F$1&amp;F7738,定价因子!E:F,2,0)</f>
        <v>#N/A</v>
      </c>
      <c r="H7738" s="104" t="e">
        <f>C7738*PRODUCT(#REF!,#REF!,G7738,,#REF!,E7738)</f>
        <v>#N/A</v>
      </c>
    </row>
    <row r="7739" spans="3:8">
      <c r="C7739" t="e">
        <f>VLOOKUP(B7739,定价因子!L:M,2,0)</f>
        <v>#N/A</v>
      </c>
      <c r="E7739" t="e">
        <f>VLOOKUP($D$1&amp;D7739,定价因子!E:F,2,0)</f>
        <v>#N/A</v>
      </c>
      <c r="G7739" t="e">
        <f>VLOOKUP($F$1&amp;F7739,定价因子!E:F,2,0)</f>
        <v>#N/A</v>
      </c>
      <c r="H7739" s="104" t="e">
        <f>C7739*PRODUCT(#REF!,#REF!,G7739,,#REF!,E7739)</f>
        <v>#N/A</v>
      </c>
    </row>
    <row r="7740" spans="3:8">
      <c r="C7740" t="e">
        <f>VLOOKUP(B7740,定价因子!L:M,2,0)</f>
        <v>#N/A</v>
      </c>
      <c r="E7740" t="e">
        <f>VLOOKUP($D$1&amp;D7740,定价因子!E:F,2,0)</f>
        <v>#N/A</v>
      </c>
      <c r="G7740" t="e">
        <f>VLOOKUP($F$1&amp;F7740,定价因子!E:F,2,0)</f>
        <v>#N/A</v>
      </c>
      <c r="H7740" s="104" t="e">
        <f>C7740*PRODUCT(#REF!,#REF!,G7740,,#REF!,E7740)</f>
        <v>#N/A</v>
      </c>
    </row>
    <row r="7741" spans="3:8">
      <c r="C7741" t="e">
        <f>VLOOKUP(B7741,定价因子!L:M,2,0)</f>
        <v>#N/A</v>
      </c>
      <c r="E7741" t="e">
        <f>VLOOKUP($D$1&amp;D7741,定价因子!E:F,2,0)</f>
        <v>#N/A</v>
      </c>
      <c r="G7741" t="e">
        <f>VLOOKUP($F$1&amp;F7741,定价因子!E:F,2,0)</f>
        <v>#N/A</v>
      </c>
      <c r="H7741" s="104" t="e">
        <f>C7741*PRODUCT(#REF!,#REF!,G7741,,#REF!,E7741)</f>
        <v>#N/A</v>
      </c>
    </row>
    <row r="7742" spans="3:8">
      <c r="C7742" t="e">
        <f>VLOOKUP(B7742,定价因子!L:M,2,0)</f>
        <v>#N/A</v>
      </c>
      <c r="E7742" t="e">
        <f>VLOOKUP($D$1&amp;D7742,定价因子!E:F,2,0)</f>
        <v>#N/A</v>
      </c>
      <c r="G7742" t="e">
        <f>VLOOKUP($F$1&amp;F7742,定价因子!E:F,2,0)</f>
        <v>#N/A</v>
      </c>
      <c r="H7742" s="104" t="e">
        <f>C7742*PRODUCT(#REF!,#REF!,G7742,,#REF!,E7742)</f>
        <v>#N/A</v>
      </c>
    </row>
    <row r="7743" spans="3:8">
      <c r="C7743" t="e">
        <f>VLOOKUP(B7743,定价因子!L:M,2,0)</f>
        <v>#N/A</v>
      </c>
      <c r="E7743" t="e">
        <f>VLOOKUP($D$1&amp;D7743,定价因子!E:F,2,0)</f>
        <v>#N/A</v>
      </c>
      <c r="G7743" t="e">
        <f>VLOOKUP($F$1&amp;F7743,定价因子!E:F,2,0)</f>
        <v>#N/A</v>
      </c>
      <c r="H7743" s="104" t="e">
        <f>C7743*PRODUCT(#REF!,#REF!,G7743,,#REF!,E7743)</f>
        <v>#N/A</v>
      </c>
    </row>
    <row r="7744" spans="3:8">
      <c r="C7744" t="e">
        <f>VLOOKUP(B7744,定价因子!L:M,2,0)</f>
        <v>#N/A</v>
      </c>
      <c r="E7744" t="e">
        <f>VLOOKUP($D$1&amp;D7744,定价因子!E:F,2,0)</f>
        <v>#N/A</v>
      </c>
      <c r="G7744" t="e">
        <f>VLOOKUP($F$1&amp;F7744,定价因子!E:F,2,0)</f>
        <v>#N/A</v>
      </c>
      <c r="H7744" s="104" t="e">
        <f>C7744*PRODUCT(#REF!,#REF!,G7744,,#REF!,E7744)</f>
        <v>#N/A</v>
      </c>
    </row>
    <row r="7745" spans="3:8">
      <c r="C7745" t="e">
        <f>VLOOKUP(B7745,定价因子!L:M,2,0)</f>
        <v>#N/A</v>
      </c>
      <c r="E7745" t="e">
        <f>VLOOKUP($D$1&amp;D7745,定价因子!E:F,2,0)</f>
        <v>#N/A</v>
      </c>
      <c r="G7745" t="e">
        <f>VLOOKUP($F$1&amp;F7745,定价因子!E:F,2,0)</f>
        <v>#N/A</v>
      </c>
      <c r="H7745" s="104" t="e">
        <f>C7745*PRODUCT(#REF!,#REF!,G7745,,#REF!,E7745)</f>
        <v>#N/A</v>
      </c>
    </row>
    <row r="7746" spans="3:8">
      <c r="C7746" t="e">
        <f>VLOOKUP(B7746,定价因子!L:M,2,0)</f>
        <v>#N/A</v>
      </c>
      <c r="E7746" t="e">
        <f>VLOOKUP($D$1&amp;D7746,定价因子!E:F,2,0)</f>
        <v>#N/A</v>
      </c>
      <c r="G7746" t="e">
        <f>VLOOKUP($F$1&amp;F7746,定价因子!E:F,2,0)</f>
        <v>#N/A</v>
      </c>
      <c r="H7746" s="104" t="e">
        <f>C7746*PRODUCT(#REF!,#REF!,G7746,,#REF!,E7746)</f>
        <v>#N/A</v>
      </c>
    </row>
    <row r="7747" spans="3:8">
      <c r="C7747" t="e">
        <f>VLOOKUP(B7747,定价因子!L:M,2,0)</f>
        <v>#N/A</v>
      </c>
      <c r="E7747" t="e">
        <f>VLOOKUP($D$1&amp;D7747,定价因子!E:F,2,0)</f>
        <v>#N/A</v>
      </c>
      <c r="G7747" t="e">
        <f>VLOOKUP($F$1&amp;F7747,定价因子!E:F,2,0)</f>
        <v>#N/A</v>
      </c>
      <c r="H7747" s="104" t="e">
        <f>C7747*PRODUCT(#REF!,#REF!,G7747,,#REF!,E7747)</f>
        <v>#N/A</v>
      </c>
    </row>
    <row r="7748" spans="3:8">
      <c r="C7748" t="e">
        <f>VLOOKUP(B7748,定价因子!L:M,2,0)</f>
        <v>#N/A</v>
      </c>
      <c r="E7748" t="e">
        <f>VLOOKUP($D$1&amp;D7748,定价因子!E:F,2,0)</f>
        <v>#N/A</v>
      </c>
      <c r="G7748" t="e">
        <f>VLOOKUP($F$1&amp;F7748,定价因子!E:F,2,0)</f>
        <v>#N/A</v>
      </c>
      <c r="H7748" s="104" t="e">
        <f>C7748*PRODUCT(#REF!,#REF!,G7748,,#REF!,E7748)</f>
        <v>#N/A</v>
      </c>
    </row>
    <row r="7749" spans="3:8">
      <c r="C7749" t="e">
        <f>VLOOKUP(B7749,定价因子!L:M,2,0)</f>
        <v>#N/A</v>
      </c>
      <c r="E7749" t="e">
        <f>VLOOKUP($D$1&amp;D7749,定价因子!E:F,2,0)</f>
        <v>#N/A</v>
      </c>
      <c r="G7749" t="e">
        <f>VLOOKUP($F$1&amp;F7749,定价因子!E:F,2,0)</f>
        <v>#N/A</v>
      </c>
      <c r="H7749" s="104" t="e">
        <f>C7749*PRODUCT(#REF!,#REF!,G7749,,#REF!,E7749)</f>
        <v>#N/A</v>
      </c>
    </row>
    <row r="7750" spans="3:8">
      <c r="C7750" t="e">
        <f>VLOOKUP(B7750,定价因子!L:M,2,0)</f>
        <v>#N/A</v>
      </c>
      <c r="E7750" t="e">
        <f>VLOOKUP($D$1&amp;D7750,定价因子!E:F,2,0)</f>
        <v>#N/A</v>
      </c>
      <c r="G7750" t="e">
        <f>VLOOKUP($F$1&amp;F7750,定价因子!E:F,2,0)</f>
        <v>#N/A</v>
      </c>
      <c r="H7750" s="104" t="e">
        <f>C7750*PRODUCT(#REF!,#REF!,G7750,,#REF!,E7750)</f>
        <v>#N/A</v>
      </c>
    </row>
    <row r="7751" spans="3:8">
      <c r="C7751" t="e">
        <f>VLOOKUP(B7751,定价因子!L:M,2,0)</f>
        <v>#N/A</v>
      </c>
      <c r="E7751" t="e">
        <f>VLOOKUP($D$1&amp;D7751,定价因子!E:F,2,0)</f>
        <v>#N/A</v>
      </c>
      <c r="G7751" t="e">
        <f>VLOOKUP($F$1&amp;F7751,定价因子!E:F,2,0)</f>
        <v>#N/A</v>
      </c>
      <c r="H7751" s="104" t="e">
        <f>C7751*PRODUCT(#REF!,#REF!,G7751,,#REF!,E7751)</f>
        <v>#N/A</v>
      </c>
    </row>
    <row r="7752" spans="3:8">
      <c r="C7752" t="e">
        <f>VLOOKUP(B7752,定价因子!L:M,2,0)</f>
        <v>#N/A</v>
      </c>
      <c r="E7752" t="e">
        <f>VLOOKUP($D$1&amp;D7752,定价因子!E:F,2,0)</f>
        <v>#N/A</v>
      </c>
      <c r="G7752" t="e">
        <f>VLOOKUP($F$1&amp;F7752,定价因子!E:F,2,0)</f>
        <v>#N/A</v>
      </c>
      <c r="H7752" s="104" t="e">
        <f>C7752*PRODUCT(#REF!,#REF!,G7752,,#REF!,E7752)</f>
        <v>#N/A</v>
      </c>
    </row>
    <row r="7753" spans="3:8">
      <c r="C7753" t="e">
        <f>VLOOKUP(B7753,定价因子!L:M,2,0)</f>
        <v>#N/A</v>
      </c>
      <c r="E7753" t="e">
        <f>VLOOKUP($D$1&amp;D7753,定价因子!E:F,2,0)</f>
        <v>#N/A</v>
      </c>
      <c r="G7753" t="e">
        <f>VLOOKUP($F$1&amp;F7753,定价因子!E:F,2,0)</f>
        <v>#N/A</v>
      </c>
      <c r="H7753" s="104" t="e">
        <f>C7753*PRODUCT(#REF!,#REF!,G7753,,#REF!,E7753)</f>
        <v>#N/A</v>
      </c>
    </row>
    <row r="7754" spans="3:8">
      <c r="C7754" t="e">
        <f>VLOOKUP(B7754,定价因子!L:M,2,0)</f>
        <v>#N/A</v>
      </c>
      <c r="E7754" t="e">
        <f>VLOOKUP($D$1&amp;D7754,定价因子!E:F,2,0)</f>
        <v>#N/A</v>
      </c>
      <c r="G7754" t="e">
        <f>VLOOKUP($F$1&amp;F7754,定价因子!E:F,2,0)</f>
        <v>#N/A</v>
      </c>
      <c r="H7754" s="104" t="e">
        <f>C7754*PRODUCT(#REF!,#REF!,G7754,,#REF!,E7754)</f>
        <v>#N/A</v>
      </c>
    </row>
    <row r="7755" spans="3:8">
      <c r="C7755" t="e">
        <f>VLOOKUP(B7755,定价因子!L:M,2,0)</f>
        <v>#N/A</v>
      </c>
      <c r="E7755" t="e">
        <f>VLOOKUP($D$1&amp;D7755,定价因子!E:F,2,0)</f>
        <v>#N/A</v>
      </c>
      <c r="G7755" t="e">
        <f>VLOOKUP($F$1&amp;F7755,定价因子!E:F,2,0)</f>
        <v>#N/A</v>
      </c>
      <c r="H7755" s="104" t="e">
        <f>C7755*PRODUCT(#REF!,#REF!,G7755,,#REF!,E7755)</f>
        <v>#N/A</v>
      </c>
    </row>
    <row r="7756" spans="3:8">
      <c r="C7756" t="e">
        <f>VLOOKUP(B7756,定价因子!L:M,2,0)</f>
        <v>#N/A</v>
      </c>
      <c r="E7756" t="e">
        <f>VLOOKUP($D$1&amp;D7756,定价因子!E:F,2,0)</f>
        <v>#N/A</v>
      </c>
      <c r="G7756" t="e">
        <f>VLOOKUP($F$1&amp;F7756,定价因子!E:F,2,0)</f>
        <v>#N/A</v>
      </c>
      <c r="H7756" s="104" t="e">
        <f>C7756*PRODUCT(#REF!,#REF!,G7756,,#REF!,E7756)</f>
        <v>#N/A</v>
      </c>
    </row>
    <row r="7757" spans="3:8">
      <c r="C7757" t="e">
        <f>VLOOKUP(B7757,定价因子!L:M,2,0)</f>
        <v>#N/A</v>
      </c>
      <c r="E7757" t="e">
        <f>VLOOKUP($D$1&amp;D7757,定价因子!E:F,2,0)</f>
        <v>#N/A</v>
      </c>
      <c r="G7757" t="e">
        <f>VLOOKUP($F$1&amp;F7757,定价因子!E:F,2,0)</f>
        <v>#N/A</v>
      </c>
      <c r="H7757" s="104" t="e">
        <f>C7757*PRODUCT(#REF!,#REF!,G7757,,#REF!,E7757)</f>
        <v>#N/A</v>
      </c>
    </row>
    <row r="7758" spans="3:8">
      <c r="C7758" t="e">
        <f>VLOOKUP(B7758,定价因子!L:M,2,0)</f>
        <v>#N/A</v>
      </c>
      <c r="E7758" t="e">
        <f>VLOOKUP($D$1&amp;D7758,定价因子!E:F,2,0)</f>
        <v>#N/A</v>
      </c>
      <c r="G7758" t="e">
        <f>VLOOKUP($F$1&amp;F7758,定价因子!E:F,2,0)</f>
        <v>#N/A</v>
      </c>
      <c r="H7758" s="104" t="e">
        <f>C7758*PRODUCT(#REF!,#REF!,G7758,,#REF!,E7758)</f>
        <v>#N/A</v>
      </c>
    </row>
    <row r="7759" spans="3:8">
      <c r="C7759" t="e">
        <f>VLOOKUP(B7759,定价因子!L:M,2,0)</f>
        <v>#N/A</v>
      </c>
      <c r="E7759" t="e">
        <f>VLOOKUP($D$1&amp;D7759,定价因子!E:F,2,0)</f>
        <v>#N/A</v>
      </c>
      <c r="G7759" t="e">
        <f>VLOOKUP($F$1&amp;F7759,定价因子!E:F,2,0)</f>
        <v>#N/A</v>
      </c>
      <c r="H7759" s="104" t="e">
        <f>C7759*PRODUCT(#REF!,#REF!,G7759,,#REF!,E7759)</f>
        <v>#N/A</v>
      </c>
    </row>
    <row r="7760" spans="3:8">
      <c r="C7760" t="e">
        <f>VLOOKUP(B7760,定价因子!L:M,2,0)</f>
        <v>#N/A</v>
      </c>
      <c r="E7760" t="e">
        <f>VLOOKUP($D$1&amp;D7760,定价因子!E:F,2,0)</f>
        <v>#N/A</v>
      </c>
      <c r="G7760" t="e">
        <f>VLOOKUP($F$1&amp;F7760,定价因子!E:F,2,0)</f>
        <v>#N/A</v>
      </c>
      <c r="H7760" s="104" t="e">
        <f>C7760*PRODUCT(#REF!,#REF!,G7760,,#REF!,E7760)</f>
        <v>#N/A</v>
      </c>
    </row>
    <row r="7761" spans="3:8">
      <c r="C7761" t="e">
        <f>VLOOKUP(B7761,定价因子!L:M,2,0)</f>
        <v>#N/A</v>
      </c>
      <c r="E7761" t="e">
        <f>VLOOKUP($D$1&amp;D7761,定价因子!E:F,2,0)</f>
        <v>#N/A</v>
      </c>
      <c r="G7761" t="e">
        <f>VLOOKUP($F$1&amp;F7761,定价因子!E:F,2,0)</f>
        <v>#N/A</v>
      </c>
      <c r="H7761" s="104" t="e">
        <f>C7761*PRODUCT(#REF!,#REF!,G7761,,#REF!,E7761)</f>
        <v>#N/A</v>
      </c>
    </row>
    <row r="7762" spans="3:8">
      <c r="C7762" t="e">
        <f>VLOOKUP(B7762,定价因子!L:M,2,0)</f>
        <v>#N/A</v>
      </c>
      <c r="E7762" t="e">
        <f>VLOOKUP($D$1&amp;D7762,定价因子!E:F,2,0)</f>
        <v>#N/A</v>
      </c>
      <c r="G7762" t="e">
        <f>VLOOKUP($F$1&amp;F7762,定价因子!E:F,2,0)</f>
        <v>#N/A</v>
      </c>
      <c r="H7762" s="104" t="e">
        <f>C7762*PRODUCT(#REF!,#REF!,G7762,,#REF!,E7762)</f>
        <v>#N/A</v>
      </c>
    </row>
    <row r="7763" spans="3:8">
      <c r="C7763" t="e">
        <f>VLOOKUP(B7763,定价因子!L:M,2,0)</f>
        <v>#N/A</v>
      </c>
      <c r="E7763" t="e">
        <f>VLOOKUP($D$1&amp;D7763,定价因子!E:F,2,0)</f>
        <v>#N/A</v>
      </c>
      <c r="G7763" t="e">
        <f>VLOOKUP($F$1&amp;F7763,定价因子!E:F,2,0)</f>
        <v>#N/A</v>
      </c>
      <c r="H7763" s="104" t="e">
        <f>C7763*PRODUCT(#REF!,#REF!,G7763,,#REF!,E7763)</f>
        <v>#N/A</v>
      </c>
    </row>
    <row r="7764" spans="3:8">
      <c r="C7764" t="e">
        <f>VLOOKUP(B7764,定价因子!L:M,2,0)</f>
        <v>#N/A</v>
      </c>
      <c r="E7764" t="e">
        <f>VLOOKUP($D$1&amp;D7764,定价因子!E:F,2,0)</f>
        <v>#N/A</v>
      </c>
      <c r="G7764" t="e">
        <f>VLOOKUP($F$1&amp;F7764,定价因子!E:F,2,0)</f>
        <v>#N/A</v>
      </c>
      <c r="H7764" s="104" t="e">
        <f>C7764*PRODUCT(#REF!,#REF!,G7764,,#REF!,E7764)</f>
        <v>#N/A</v>
      </c>
    </row>
    <row r="7765" spans="3:8">
      <c r="C7765" t="e">
        <f>VLOOKUP(B7765,定价因子!L:M,2,0)</f>
        <v>#N/A</v>
      </c>
      <c r="E7765" t="e">
        <f>VLOOKUP($D$1&amp;D7765,定价因子!E:F,2,0)</f>
        <v>#N/A</v>
      </c>
      <c r="G7765" t="e">
        <f>VLOOKUP($F$1&amp;F7765,定价因子!E:F,2,0)</f>
        <v>#N/A</v>
      </c>
      <c r="H7765" s="104" t="e">
        <f>C7765*PRODUCT(#REF!,#REF!,G7765,,#REF!,E7765)</f>
        <v>#N/A</v>
      </c>
    </row>
    <row r="7766" spans="3:8">
      <c r="C7766" t="e">
        <f>VLOOKUP(B7766,定价因子!L:M,2,0)</f>
        <v>#N/A</v>
      </c>
      <c r="E7766" t="e">
        <f>VLOOKUP($D$1&amp;D7766,定价因子!E:F,2,0)</f>
        <v>#N/A</v>
      </c>
      <c r="G7766" t="e">
        <f>VLOOKUP($F$1&amp;F7766,定价因子!E:F,2,0)</f>
        <v>#N/A</v>
      </c>
      <c r="H7766" s="104" t="e">
        <f>C7766*PRODUCT(#REF!,#REF!,G7766,,#REF!,E7766)</f>
        <v>#N/A</v>
      </c>
    </row>
    <row r="7767" spans="3:8">
      <c r="C7767" t="e">
        <f>VLOOKUP(B7767,定价因子!L:M,2,0)</f>
        <v>#N/A</v>
      </c>
      <c r="E7767" t="e">
        <f>VLOOKUP($D$1&amp;D7767,定价因子!E:F,2,0)</f>
        <v>#N/A</v>
      </c>
      <c r="G7767" t="e">
        <f>VLOOKUP($F$1&amp;F7767,定价因子!E:F,2,0)</f>
        <v>#N/A</v>
      </c>
      <c r="H7767" s="104" t="e">
        <f>C7767*PRODUCT(#REF!,#REF!,G7767,,#REF!,E7767)</f>
        <v>#N/A</v>
      </c>
    </row>
    <row r="7768" spans="3:8">
      <c r="C7768" t="e">
        <f>VLOOKUP(B7768,定价因子!L:M,2,0)</f>
        <v>#N/A</v>
      </c>
      <c r="E7768" t="e">
        <f>VLOOKUP($D$1&amp;D7768,定价因子!E:F,2,0)</f>
        <v>#N/A</v>
      </c>
      <c r="G7768" t="e">
        <f>VLOOKUP($F$1&amp;F7768,定价因子!E:F,2,0)</f>
        <v>#N/A</v>
      </c>
      <c r="H7768" s="104" t="e">
        <f>C7768*PRODUCT(#REF!,#REF!,G7768,,#REF!,E7768)</f>
        <v>#N/A</v>
      </c>
    </row>
    <row r="7769" spans="3:8">
      <c r="C7769" t="e">
        <f>VLOOKUP(B7769,定价因子!L:M,2,0)</f>
        <v>#N/A</v>
      </c>
      <c r="E7769" t="e">
        <f>VLOOKUP($D$1&amp;D7769,定价因子!E:F,2,0)</f>
        <v>#N/A</v>
      </c>
      <c r="G7769" t="e">
        <f>VLOOKUP($F$1&amp;F7769,定价因子!E:F,2,0)</f>
        <v>#N/A</v>
      </c>
      <c r="H7769" s="104" t="e">
        <f>C7769*PRODUCT(#REF!,#REF!,G7769,,#REF!,E7769)</f>
        <v>#N/A</v>
      </c>
    </row>
    <row r="7770" spans="3:8">
      <c r="C7770" t="e">
        <f>VLOOKUP(B7770,定价因子!L:M,2,0)</f>
        <v>#N/A</v>
      </c>
      <c r="E7770" t="e">
        <f>VLOOKUP($D$1&amp;D7770,定价因子!E:F,2,0)</f>
        <v>#N/A</v>
      </c>
      <c r="G7770" t="e">
        <f>VLOOKUP($F$1&amp;F7770,定价因子!E:F,2,0)</f>
        <v>#N/A</v>
      </c>
      <c r="H7770" s="104" t="e">
        <f>C7770*PRODUCT(#REF!,#REF!,G7770,,#REF!,E7770)</f>
        <v>#N/A</v>
      </c>
    </row>
    <row r="7771" spans="3:8">
      <c r="C7771" t="e">
        <f>VLOOKUP(B7771,定价因子!L:M,2,0)</f>
        <v>#N/A</v>
      </c>
      <c r="E7771" t="e">
        <f>VLOOKUP($D$1&amp;D7771,定价因子!E:F,2,0)</f>
        <v>#N/A</v>
      </c>
      <c r="G7771" t="e">
        <f>VLOOKUP($F$1&amp;F7771,定价因子!E:F,2,0)</f>
        <v>#N/A</v>
      </c>
      <c r="H7771" s="104" t="e">
        <f>C7771*PRODUCT(#REF!,#REF!,G7771,,#REF!,E7771)</f>
        <v>#N/A</v>
      </c>
    </row>
    <row r="7772" spans="3:8">
      <c r="C7772" t="e">
        <f>VLOOKUP(B7772,定价因子!L:M,2,0)</f>
        <v>#N/A</v>
      </c>
      <c r="E7772" t="e">
        <f>VLOOKUP($D$1&amp;D7772,定价因子!E:F,2,0)</f>
        <v>#N/A</v>
      </c>
      <c r="G7772" t="e">
        <f>VLOOKUP($F$1&amp;F7772,定价因子!E:F,2,0)</f>
        <v>#N/A</v>
      </c>
      <c r="H7772" s="104" t="e">
        <f>C7772*PRODUCT(#REF!,#REF!,G7772,,#REF!,E7772)</f>
        <v>#N/A</v>
      </c>
    </row>
    <row r="7773" spans="3:8">
      <c r="C7773" t="e">
        <f>VLOOKUP(B7773,定价因子!L:M,2,0)</f>
        <v>#N/A</v>
      </c>
      <c r="E7773" t="e">
        <f>VLOOKUP($D$1&amp;D7773,定价因子!E:F,2,0)</f>
        <v>#N/A</v>
      </c>
      <c r="G7773" t="e">
        <f>VLOOKUP($F$1&amp;F7773,定价因子!E:F,2,0)</f>
        <v>#N/A</v>
      </c>
      <c r="H7773" s="104" t="e">
        <f>C7773*PRODUCT(#REF!,#REF!,G7773,,#REF!,E7773)</f>
        <v>#N/A</v>
      </c>
    </row>
    <row r="7774" spans="3:8">
      <c r="C7774" t="e">
        <f>VLOOKUP(B7774,定价因子!L:M,2,0)</f>
        <v>#N/A</v>
      </c>
      <c r="E7774" t="e">
        <f>VLOOKUP($D$1&amp;D7774,定价因子!E:F,2,0)</f>
        <v>#N/A</v>
      </c>
      <c r="G7774" t="e">
        <f>VLOOKUP($F$1&amp;F7774,定价因子!E:F,2,0)</f>
        <v>#N/A</v>
      </c>
      <c r="H7774" s="104" t="e">
        <f>C7774*PRODUCT(#REF!,#REF!,G7774,,#REF!,E7774)</f>
        <v>#N/A</v>
      </c>
    </row>
    <row r="7775" spans="3:8">
      <c r="C7775" t="e">
        <f>VLOOKUP(B7775,定价因子!L:M,2,0)</f>
        <v>#N/A</v>
      </c>
      <c r="E7775" t="e">
        <f>VLOOKUP($D$1&amp;D7775,定价因子!E:F,2,0)</f>
        <v>#N/A</v>
      </c>
      <c r="G7775" t="e">
        <f>VLOOKUP($F$1&amp;F7775,定价因子!E:F,2,0)</f>
        <v>#N/A</v>
      </c>
      <c r="H7775" s="104" t="e">
        <f>C7775*PRODUCT(#REF!,#REF!,G7775,,#REF!,E7775)</f>
        <v>#N/A</v>
      </c>
    </row>
    <row r="7776" spans="3:8">
      <c r="C7776" t="e">
        <f>VLOOKUP(B7776,定价因子!L:M,2,0)</f>
        <v>#N/A</v>
      </c>
      <c r="E7776" t="e">
        <f>VLOOKUP($D$1&amp;D7776,定价因子!E:F,2,0)</f>
        <v>#N/A</v>
      </c>
      <c r="G7776" t="e">
        <f>VLOOKUP($F$1&amp;F7776,定价因子!E:F,2,0)</f>
        <v>#N/A</v>
      </c>
      <c r="H7776" s="104" t="e">
        <f>C7776*PRODUCT(#REF!,#REF!,G7776,,#REF!,E7776)</f>
        <v>#N/A</v>
      </c>
    </row>
    <row r="7777" spans="3:8">
      <c r="C7777" t="e">
        <f>VLOOKUP(B7777,定价因子!L:M,2,0)</f>
        <v>#N/A</v>
      </c>
      <c r="E7777" t="e">
        <f>VLOOKUP($D$1&amp;D7777,定价因子!E:F,2,0)</f>
        <v>#N/A</v>
      </c>
      <c r="G7777" t="e">
        <f>VLOOKUP($F$1&amp;F7777,定价因子!E:F,2,0)</f>
        <v>#N/A</v>
      </c>
      <c r="H7777" s="104" t="e">
        <f>C7777*PRODUCT(#REF!,#REF!,G7777,,#REF!,E7777)</f>
        <v>#N/A</v>
      </c>
    </row>
    <row r="7778" spans="3:8">
      <c r="C7778" t="e">
        <f>VLOOKUP(B7778,定价因子!L:M,2,0)</f>
        <v>#N/A</v>
      </c>
      <c r="E7778" t="e">
        <f>VLOOKUP($D$1&amp;D7778,定价因子!E:F,2,0)</f>
        <v>#N/A</v>
      </c>
      <c r="G7778" t="e">
        <f>VLOOKUP($F$1&amp;F7778,定价因子!E:F,2,0)</f>
        <v>#N/A</v>
      </c>
      <c r="H7778" s="104" t="e">
        <f>C7778*PRODUCT(#REF!,#REF!,G7778,,#REF!,E7778)</f>
        <v>#N/A</v>
      </c>
    </row>
    <row r="7779" spans="3:8">
      <c r="C7779" t="e">
        <f>VLOOKUP(B7779,定价因子!L:M,2,0)</f>
        <v>#N/A</v>
      </c>
      <c r="E7779" t="e">
        <f>VLOOKUP($D$1&amp;D7779,定价因子!E:F,2,0)</f>
        <v>#N/A</v>
      </c>
      <c r="G7779" t="e">
        <f>VLOOKUP($F$1&amp;F7779,定价因子!E:F,2,0)</f>
        <v>#N/A</v>
      </c>
      <c r="H7779" s="104" t="e">
        <f>C7779*PRODUCT(#REF!,#REF!,G7779,,#REF!,E7779)</f>
        <v>#N/A</v>
      </c>
    </row>
    <row r="7780" spans="3:8">
      <c r="C7780" t="e">
        <f>VLOOKUP(B7780,定价因子!L:M,2,0)</f>
        <v>#N/A</v>
      </c>
      <c r="E7780" t="e">
        <f>VLOOKUP($D$1&amp;D7780,定价因子!E:F,2,0)</f>
        <v>#N/A</v>
      </c>
      <c r="G7780" t="e">
        <f>VLOOKUP($F$1&amp;F7780,定价因子!E:F,2,0)</f>
        <v>#N/A</v>
      </c>
      <c r="H7780" s="104" t="e">
        <f>C7780*PRODUCT(#REF!,#REF!,G7780,,#REF!,E7780)</f>
        <v>#N/A</v>
      </c>
    </row>
    <row r="7781" spans="3:8">
      <c r="C7781" t="e">
        <f>VLOOKUP(B7781,定价因子!L:M,2,0)</f>
        <v>#N/A</v>
      </c>
      <c r="E7781" t="e">
        <f>VLOOKUP($D$1&amp;D7781,定价因子!E:F,2,0)</f>
        <v>#N/A</v>
      </c>
      <c r="G7781" t="e">
        <f>VLOOKUP($F$1&amp;F7781,定价因子!E:F,2,0)</f>
        <v>#N/A</v>
      </c>
      <c r="H7781" s="104" t="e">
        <f>C7781*PRODUCT(#REF!,#REF!,G7781,,#REF!,E7781)</f>
        <v>#N/A</v>
      </c>
    </row>
    <row r="7782" spans="3:8">
      <c r="C7782" t="e">
        <f>VLOOKUP(B7782,定价因子!L:M,2,0)</f>
        <v>#N/A</v>
      </c>
      <c r="E7782" t="e">
        <f>VLOOKUP($D$1&amp;D7782,定价因子!E:F,2,0)</f>
        <v>#N/A</v>
      </c>
      <c r="G7782" t="e">
        <f>VLOOKUP($F$1&amp;F7782,定价因子!E:F,2,0)</f>
        <v>#N/A</v>
      </c>
      <c r="H7782" s="104" t="e">
        <f>C7782*PRODUCT(#REF!,#REF!,G7782,,#REF!,E7782)</f>
        <v>#N/A</v>
      </c>
    </row>
    <row r="7783" spans="3:8">
      <c r="C7783" t="e">
        <f>VLOOKUP(B7783,定价因子!L:M,2,0)</f>
        <v>#N/A</v>
      </c>
      <c r="E7783" t="e">
        <f>VLOOKUP($D$1&amp;D7783,定价因子!E:F,2,0)</f>
        <v>#N/A</v>
      </c>
      <c r="G7783" t="e">
        <f>VLOOKUP($F$1&amp;F7783,定价因子!E:F,2,0)</f>
        <v>#N/A</v>
      </c>
      <c r="H7783" s="104" t="e">
        <f>C7783*PRODUCT(#REF!,#REF!,G7783,,#REF!,E7783)</f>
        <v>#N/A</v>
      </c>
    </row>
    <row r="7784" spans="3:8">
      <c r="C7784" t="e">
        <f>VLOOKUP(B7784,定价因子!L:M,2,0)</f>
        <v>#N/A</v>
      </c>
      <c r="E7784" t="e">
        <f>VLOOKUP($D$1&amp;D7784,定价因子!E:F,2,0)</f>
        <v>#N/A</v>
      </c>
      <c r="G7784" t="e">
        <f>VLOOKUP($F$1&amp;F7784,定价因子!E:F,2,0)</f>
        <v>#N/A</v>
      </c>
      <c r="H7784" s="104" t="e">
        <f>C7784*PRODUCT(#REF!,#REF!,G7784,,#REF!,E7784)</f>
        <v>#N/A</v>
      </c>
    </row>
    <row r="7785" spans="3:8">
      <c r="C7785" t="e">
        <f>VLOOKUP(B7785,定价因子!L:M,2,0)</f>
        <v>#N/A</v>
      </c>
      <c r="E7785" t="e">
        <f>VLOOKUP($D$1&amp;D7785,定价因子!E:F,2,0)</f>
        <v>#N/A</v>
      </c>
      <c r="G7785" t="e">
        <f>VLOOKUP($F$1&amp;F7785,定价因子!E:F,2,0)</f>
        <v>#N/A</v>
      </c>
      <c r="H7785" s="104" t="e">
        <f>C7785*PRODUCT(#REF!,#REF!,G7785,,#REF!,E7785)</f>
        <v>#N/A</v>
      </c>
    </row>
    <row r="7786" spans="3:8">
      <c r="C7786" t="e">
        <f>VLOOKUP(B7786,定价因子!L:M,2,0)</f>
        <v>#N/A</v>
      </c>
      <c r="E7786" t="e">
        <f>VLOOKUP($D$1&amp;D7786,定价因子!E:F,2,0)</f>
        <v>#N/A</v>
      </c>
      <c r="G7786" t="e">
        <f>VLOOKUP($F$1&amp;F7786,定价因子!E:F,2,0)</f>
        <v>#N/A</v>
      </c>
      <c r="H7786" s="104" t="e">
        <f>C7786*PRODUCT(#REF!,#REF!,G7786,,#REF!,E7786)</f>
        <v>#N/A</v>
      </c>
    </row>
    <row r="7787" spans="3:8">
      <c r="C7787" t="e">
        <f>VLOOKUP(B7787,定价因子!L:M,2,0)</f>
        <v>#N/A</v>
      </c>
      <c r="E7787" t="e">
        <f>VLOOKUP($D$1&amp;D7787,定价因子!E:F,2,0)</f>
        <v>#N/A</v>
      </c>
      <c r="G7787" t="e">
        <f>VLOOKUP($F$1&amp;F7787,定价因子!E:F,2,0)</f>
        <v>#N/A</v>
      </c>
      <c r="H7787" s="104" t="e">
        <f>C7787*PRODUCT(#REF!,#REF!,G7787,,#REF!,E7787)</f>
        <v>#N/A</v>
      </c>
    </row>
    <row r="7788" spans="3:8">
      <c r="C7788" t="e">
        <f>VLOOKUP(B7788,定价因子!L:M,2,0)</f>
        <v>#N/A</v>
      </c>
      <c r="E7788" t="e">
        <f>VLOOKUP($D$1&amp;D7788,定价因子!E:F,2,0)</f>
        <v>#N/A</v>
      </c>
      <c r="G7788" t="e">
        <f>VLOOKUP($F$1&amp;F7788,定价因子!E:F,2,0)</f>
        <v>#N/A</v>
      </c>
      <c r="H7788" s="104" t="e">
        <f>C7788*PRODUCT(#REF!,#REF!,G7788,,#REF!,E7788)</f>
        <v>#N/A</v>
      </c>
    </row>
    <row r="7789" spans="3:8">
      <c r="C7789" t="e">
        <f>VLOOKUP(B7789,定价因子!L:M,2,0)</f>
        <v>#N/A</v>
      </c>
      <c r="E7789" t="e">
        <f>VLOOKUP($D$1&amp;D7789,定价因子!E:F,2,0)</f>
        <v>#N/A</v>
      </c>
      <c r="G7789" t="e">
        <f>VLOOKUP($F$1&amp;F7789,定价因子!E:F,2,0)</f>
        <v>#N/A</v>
      </c>
      <c r="H7789" s="104" t="e">
        <f>C7789*PRODUCT(#REF!,#REF!,G7789,,#REF!,E7789)</f>
        <v>#N/A</v>
      </c>
    </row>
    <row r="7790" spans="3:8">
      <c r="C7790" t="e">
        <f>VLOOKUP(B7790,定价因子!L:M,2,0)</f>
        <v>#N/A</v>
      </c>
      <c r="E7790" t="e">
        <f>VLOOKUP($D$1&amp;D7790,定价因子!E:F,2,0)</f>
        <v>#N/A</v>
      </c>
      <c r="G7790" t="e">
        <f>VLOOKUP($F$1&amp;F7790,定价因子!E:F,2,0)</f>
        <v>#N/A</v>
      </c>
      <c r="H7790" s="104" t="e">
        <f>C7790*PRODUCT(#REF!,#REF!,G7790,,#REF!,E7790)</f>
        <v>#N/A</v>
      </c>
    </row>
    <row r="7791" spans="3:8">
      <c r="C7791" t="e">
        <f>VLOOKUP(B7791,定价因子!L:M,2,0)</f>
        <v>#N/A</v>
      </c>
      <c r="E7791" t="e">
        <f>VLOOKUP($D$1&amp;D7791,定价因子!E:F,2,0)</f>
        <v>#N/A</v>
      </c>
      <c r="G7791" t="e">
        <f>VLOOKUP($F$1&amp;F7791,定价因子!E:F,2,0)</f>
        <v>#N/A</v>
      </c>
      <c r="H7791" s="104" t="e">
        <f>C7791*PRODUCT(#REF!,#REF!,G7791,,#REF!,E7791)</f>
        <v>#N/A</v>
      </c>
    </row>
    <row r="7792" spans="3:8">
      <c r="C7792" t="e">
        <f>VLOOKUP(B7792,定价因子!L:M,2,0)</f>
        <v>#N/A</v>
      </c>
      <c r="E7792" t="e">
        <f>VLOOKUP($D$1&amp;D7792,定价因子!E:F,2,0)</f>
        <v>#N/A</v>
      </c>
      <c r="G7792" t="e">
        <f>VLOOKUP($F$1&amp;F7792,定价因子!E:F,2,0)</f>
        <v>#N/A</v>
      </c>
      <c r="H7792" s="104" t="e">
        <f>C7792*PRODUCT(#REF!,#REF!,G7792,,#REF!,E7792)</f>
        <v>#N/A</v>
      </c>
    </row>
    <row r="7793" spans="3:8">
      <c r="C7793" t="e">
        <f>VLOOKUP(B7793,定价因子!L:M,2,0)</f>
        <v>#N/A</v>
      </c>
      <c r="E7793" t="e">
        <f>VLOOKUP($D$1&amp;D7793,定价因子!E:F,2,0)</f>
        <v>#N/A</v>
      </c>
      <c r="G7793" t="e">
        <f>VLOOKUP($F$1&amp;F7793,定价因子!E:F,2,0)</f>
        <v>#N/A</v>
      </c>
      <c r="H7793" s="104" t="e">
        <f>C7793*PRODUCT(#REF!,#REF!,G7793,,#REF!,E7793)</f>
        <v>#N/A</v>
      </c>
    </row>
    <row r="7794" spans="3:8">
      <c r="C7794" t="e">
        <f>VLOOKUP(B7794,定价因子!L:M,2,0)</f>
        <v>#N/A</v>
      </c>
      <c r="E7794" t="e">
        <f>VLOOKUP($D$1&amp;D7794,定价因子!E:F,2,0)</f>
        <v>#N/A</v>
      </c>
      <c r="G7794" t="e">
        <f>VLOOKUP($F$1&amp;F7794,定价因子!E:F,2,0)</f>
        <v>#N/A</v>
      </c>
      <c r="H7794" s="104" t="e">
        <f>C7794*PRODUCT(#REF!,#REF!,G7794,,#REF!,E7794)</f>
        <v>#N/A</v>
      </c>
    </row>
    <row r="7795" spans="3:8">
      <c r="C7795" t="e">
        <f>VLOOKUP(B7795,定价因子!L:M,2,0)</f>
        <v>#N/A</v>
      </c>
      <c r="E7795" t="e">
        <f>VLOOKUP($D$1&amp;D7795,定价因子!E:F,2,0)</f>
        <v>#N/A</v>
      </c>
      <c r="G7795" t="e">
        <f>VLOOKUP($F$1&amp;F7795,定价因子!E:F,2,0)</f>
        <v>#N/A</v>
      </c>
      <c r="H7795" s="104" t="e">
        <f>C7795*PRODUCT(#REF!,#REF!,G7795,,#REF!,E7795)</f>
        <v>#N/A</v>
      </c>
    </row>
    <row r="7796" spans="3:8">
      <c r="C7796" t="e">
        <f>VLOOKUP(B7796,定价因子!L:M,2,0)</f>
        <v>#N/A</v>
      </c>
      <c r="E7796" t="e">
        <f>VLOOKUP($D$1&amp;D7796,定价因子!E:F,2,0)</f>
        <v>#N/A</v>
      </c>
      <c r="G7796" t="e">
        <f>VLOOKUP($F$1&amp;F7796,定价因子!E:F,2,0)</f>
        <v>#N/A</v>
      </c>
      <c r="H7796" s="104" t="e">
        <f>C7796*PRODUCT(#REF!,#REF!,G7796,,#REF!,E7796)</f>
        <v>#N/A</v>
      </c>
    </row>
    <row r="7797" spans="3:8">
      <c r="C7797" t="e">
        <f>VLOOKUP(B7797,定价因子!L:M,2,0)</f>
        <v>#N/A</v>
      </c>
      <c r="E7797" t="e">
        <f>VLOOKUP($D$1&amp;D7797,定价因子!E:F,2,0)</f>
        <v>#N/A</v>
      </c>
      <c r="G7797" t="e">
        <f>VLOOKUP($F$1&amp;F7797,定价因子!E:F,2,0)</f>
        <v>#N/A</v>
      </c>
      <c r="H7797" s="104" t="e">
        <f>C7797*PRODUCT(#REF!,#REF!,G7797,,#REF!,E7797)</f>
        <v>#N/A</v>
      </c>
    </row>
    <row r="7798" spans="3:8">
      <c r="C7798" t="e">
        <f>VLOOKUP(B7798,定价因子!L:M,2,0)</f>
        <v>#N/A</v>
      </c>
      <c r="E7798" t="e">
        <f>VLOOKUP($D$1&amp;D7798,定价因子!E:F,2,0)</f>
        <v>#N/A</v>
      </c>
      <c r="G7798" t="e">
        <f>VLOOKUP($F$1&amp;F7798,定价因子!E:F,2,0)</f>
        <v>#N/A</v>
      </c>
      <c r="H7798" s="104" t="e">
        <f>C7798*PRODUCT(#REF!,#REF!,G7798,,#REF!,E7798)</f>
        <v>#N/A</v>
      </c>
    </row>
    <row r="7799" spans="3:8">
      <c r="C7799" t="e">
        <f>VLOOKUP(B7799,定价因子!L:M,2,0)</f>
        <v>#N/A</v>
      </c>
      <c r="E7799" t="e">
        <f>VLOOKUP($D$1&amp;D7799,定价因子!E:F,2,0)</f>
        <v>#N/A</v>
      </c>
      <c r="G7799" t="e">
        <f>VLOOKUP($F$1&amp;F7799,定价因子!E:F,2,0)</f>
        <v>#N/A</v>
      </c>
      <c r="H7799" s="104" t="e">
        <f>C7799*PRODUCT(#REF!,#REF!,G7799,,#REF!,E7799)</f>
        <v>#N/A</v>
      </c>
    </row>
    <row r="7800" spans="3:8">
      <c r="C7800" t="e">
        <f>VLOOKUP(B7800,定价因子!L:M,2,0)</f>
        <v>#N/A</v>
      </c>
      <c r="E7800" t="e">
        <f>VLOOKUP($D$1&amp;D7800,定价因子!E:F,2,0)</f>
        <v>#N/A</v>
      </c>
      <c r="G7800" t="e">
        <f>VLOOKUP($F$1&amp;F7800,定价因子!E:F,2,0)</f>
        <v>#N/A</v>
      </c>
      <c r="H7800" s="104" t="e">
        <f>C7800*PRODUCT(#REF!,#REF!,G7800,,#REF!,E7800)</f>
        <v>#N/A</v>
      </c>
    </row>
    <row r="7801" spans="3:8">
      <c r="C7801" t="e">
        <f>VLOOKUP(B7801,定价因子!L:M,2,0)</f>
        <v>#N/A</v>
      </c>
      <c r="E7801" t="e">
        <f>VLOOKUP($D$1&amp;D7801,定价因子!E:F,2,0)</f>
        <v>#N/A</v>
      </c>
      <c r="G7801" t="e">
        <f>VLOOKUP($F$1&amp;F7801,定价因子!E:F,2,0)</f>
        <v>#N/A</v>
      </c>
      <c r="H7801" s="104" t="e">
        <f>C7801*PRODUCT(#REF!,#REF!,G7801,,#REF!,E7801)</f>
        <v>#N/A</v>
      </c>
    </row>
    <row r="7802" spans="3:8">
      <c r="C7802" t="e">
        <f>VLOOKUP(B7802,定价因子!L:M,2,0)</f>
        <v>#N/A</v>
      </c>
      <c r="E7802" t="e">
        <f>VLOOKUP($D$1&amp;D7802,定价因子!E:F,2,0)</f>
        <v>#N/A</v>
      </c>
      <c r="G7802" t="e">
        <f>VLOOKUP($F$1&amp;F7802,定价因子!E:F,2,0)</f>
        <v>#N/A</v>
      </c>
      <c r="H7802" s="104" t="e">
        <f>C7802*PRODUCT(#REF!,#REF!,G7802,,#REF!,E7802)</f>
        <v>#N/A</v>
      </c>
    </row>
    <row r="7803" spans="3:8">
      <c r="C7803" t="e">
        <f>VLOOKUP(B7803,定价因子!L:M,2,0)</f>
        <v>#N/A</v>
      </c>
      <c r="E7803" t="e">
        <f>VLOOKUP($D$1&amp;D7803,定价因子!E:F,2,0)</f>
        <v>#N/A</v>
      </c>
      <c r="G7803" t="e">
        <f>VLOOKUP($F$1&amp;F7803,定价因子!E:F,2,0)</f>
        <v>#N/A</v>
      </c>
      <c r="H7803" s="104" t="e">
        <f>C7803*PRODUCT(#REF!,#REF!,G7803,,#REF!,E7803)</f>
        <v>#N/A</v>
      </c>
    </row>
    <row r="7804" spans="3:8">
      <c r="C7804" t="e">
        <f>VLOOKUP(B7804,定价因子!L:M,2,0)</f>
        <v>#N/A</v>
      </c>
      <c r="E7804" t="e">
        <f>VLOOKUP($D$1&amp;D7804,定价因子!E:F,2,0)</f>
        <v>#N/A</v>
      </c>
      <c r="G7804" t="e">
        <f>VLOOKUP($F$1&amp;F7804,定价因子!E:F,2,0)</f>
        <v>#N/A</v>
      </c>
      <c r="H7804" s="104" t="e">
        <f>C7804*PRODUCT(#REF!,#REF!,G7804,,#REF!,E7804)</f>
        <v>#N/A</v>
      </c>
    </row>
    <row r="7805" spans="3:8">
      <c r="C7805" t="e">
        <f>VLOOKUP(B7805,定价因子!L:M,2,0)</f>
        <v>#N/A</v>
      </c>
      <c r="E7805" t="e">
        <f>VLOOKUP($D$1&amp;D7805,定价因子!E:F,2,0)</f>
        <v>#N/A</v>
      </c>
      <c r="G7805" t="e">
        <f>VLOOKUP($F$1&amp;F7805,定价因子!E:F,2,0)</f>
        <v>#N/A</v>
      </c>
      <c r="H7805" s="104" t="e">
        <f>C7805*PRODUCT(#REF!,#REF!,G7805,,#REF!,E7805)</f>
        <v>#N/A</v>
      </c>
    </row>
    <row r="7806" spans="3:8">
      <c r="C7806" t="e">
        <f>VLOOKUP(B7806,定价因子!L:M,2,0)</f>
        <v>#N/A</v>
      </c>
      <c r="E7806" t="e">
        <f>VLOOKUP($D$1&amp;D7806,定价因子!E:F,2,0)</f>
        <v>#N/A</v>
      </c>
      <c r="G7806" t="e">
        <f>VLOOKUP($F$1&amp;F7806,定价因子!E:F,2,0)</f>
        <v>#N/A</v>
      </c>
      <c r="H7806" s="104" t="e">
        <f>C7806*PRODUCT(#REF!,#REF!,G7806,,#REF!,E7806)</f>
        <v>#N/A</v>
      </c>
    </row>
    <row r="7807" spans="3:8">
      <c r="C7807" t="e">
        <f>VLOOKUP(B7807,定价因子!L:M,2,0)</f>
        <v>#N/A</v>
      </c>
      <c r="E7807" t="e">
        <f>VLOOKUP($D$1&amp;D7807,定价因子!E:F,2,0)</f>
        <v>#N/A</v>
      </c>
      <c r="G7807" t="e">
        <f>VLOOKUP($F$1&amp;F7807,定价因子!E:F,2,0)</f>
        <v>#N/A</v>
      </c>
      <c r="H7807" s="104" t="e">
        <f>C7807*PRODUCT(#REF!,#REF!,G7807,,#REF!,E7807)</f>
        <v>#N/A</v>
      </c>
    </row>
    <row r="7808" spans="3:8">
      <c r="C7808" t="e">
        <f>VLOOKUP(B7808,定价因子!L:M,2,0)</f>
        <v>#N/A</v>
      </c>
      <c r="E7808" t="e">
        <f>VLOOKUP($D$1&amp;D7808,定价因子!E:F,2,0)</f>
        <v>#N/A</v>
      </c>
      <c r="G7808" t="e">
        <f>VLOOKUP($F$1&amp;F7808,定价因子!E:F,2,0)</f>
        <v>#N/A</v>
      </c>
      <c r="H7808" s="104" t="e">
        <f>C7808*PRODUCT(#REF!,#REF!,G7808,,#REF!,E7808)</f>
        <v>#N/A</v>
      </c>
    </row>
    <row r="7809" spans="3:8">
      <c r="C7809" t="e">
        <f>VLOOKUP(B7809,定价因子!L:M,2,0)</f>
        <v>#N/A</v>
      </c>
      <c r="E7809" t="e">
        <f>VLOOKUP($D$1&amp;D7809,定价因子!E:F,2,0)</f>
        <v>#N/A</v>
      </c>
      <c r="G7809" t="e">
        <f>VLOOKUP($F$1&amp;F7809,定价因子!E:F,2,0)</f>
        <v>#N/A</v>
      </c>
      <c r="H7809" s="104" t="e">
        <f>C7809*PRODUCT(#REF!,#REF!,G7809,,#REF!,E7809)</f>
        <v>#N/A</v>
      </c>
    </row>
    <row r="7810" spans="3:8">
      <c r="C7810" t="e">
        <f>VLOOKUP(B7810,定价因子!L:M,2,0)</f>
        <v>#N/A</v>
      </c>
      <c r="E7810" t="e">
        <f>VLOOKUP($D$1&amp;D7810,定价因子!E:F,2,0)</f>
        <v>#N/A</v>
      </c>
      <c r="G7810" t="e">
        <f>VLOOKUP($F$1&amp;F7810,定价因子!E:F,2,0)</f>
        <v>#N/A</v>
      </c>
      <c r="H7810" s="104" t="e">
        <f>C7810*PRODUCT(#REF!,#REF!,G7810,,#REF!,E7810)</f>
        <v>#N/A</v>
      </c>
    </row>
    <row r="7811" spans="3:8">
      <c r="C7811" t="e">
        <f>VLOOKUP(B7811,定价因子!L:M,2,0)</f>
        <v>#N/A</v>
      </c>
      <c r="E7811" t="e">
        <f>VLOOKUP($D$1&amp;D7811,定价因子!E:F,2,0)</f>
        <v>#N/A</v>
      </c>
      <c r="G7811" t="e">
        <f>VLOOKUP($F$1&amp;F7811,定价因子!E:F,2,0)</f>
        <v>#N/A</v>
      </c>
      <c r="H7811" s="104" t="e">
        <f>C7811*PRODUCT(#REF!,#REF!,G7811,,#REF!,E7811)</f>
        <v>#N/A</v>
      </c>
    </row>
    <row r="7812" spans="3:8">
      <c r="C7812" t="e">
        <f>VLOOKUP(B7812,定价因子!L:M,2,0)</f>
        <v>#N/A</v>
      </c>
      <c r="E7812" t="e">
        <f>VLOOKUP($D$1&amp;D7812,定价因子!E:F,2,0)</f>
        <v>#N/A</v>
      </c>
      <c r="G7812" t="e">
        <f>VLOOKUP($F$1&amp;F7812,定价因子!E:F,2,0)</f>
        <v>#N/A</v>
      </c>
      <c r="H7812" s="104" t="e">
        <f>C7812*PRODUCT(#REF!,#REF!,G7812,,#REF!,E7812)</f>
        <v>#N/A</v>
      </c>
    </row>
    <row r="7813" spans="3:8">
      <c r="C7813" t="e">
        <f>VLOOKUP(B7813,定价因子!L:M,2,0)</f>
        <v>#N/A</v>
      </c>
      <c r="E7813" t="e">
        <f>VLOOKUP($D$1&amp;D7813,定价因子!E:F,2,0)</f>
        <v>#N/A</v>
      </c>
      <c r="G7813" t="e">
        <f>VLOOKUP($F$1&amp;F7813,定价因子!E:F,2,0)</f>
        <v>#N/A</v>
      </c>
      <c r="H7813" s="104" t="e">
        <f>C7813*PRODUCT(#REF!,#REF!,G7813,,#REF!,E7813)</f>
        <v>#N/A</v>
      </c>
    </row>
    <row r="7814" spans="3:8">
      <c r="C7814" t="e">
        <f>VLOOKUP(B7814,定价因子!L:M,2,0)</f>
        <v>#N/A</v>
      </c>
      <c r="E7814" t="e">
        <f>VLOOKUP($D$1&amp;D7814,定价因子!E:F,2,0)</f>
        <v>#N/A</v>
      </c>
      <c r="G7814" t="e">
        <f>VLOOKUP($F$1&amp;F7814,定价因子!E:F,2,0)</f>
        <v>#N/A</v>
      </c>
      <c r="H7814" s="104" t="e">
        <f>C7814*PRODUCT(#REF!,#REF!,G7814,,#REF!,E7814)</f>
        <v>#N/A</v>
      </c>
    </row>
    <row r="7815" spans="3:8">
      <c r="C7815" t="e">
        <f>VLOOKUP(B7815,定价因子!L:M,2,0)</f>
        <v>#N/A</v>
      </c>
      <c r="E7815" t="e">
        <f>VLOOKUP($D$1&amp;D7815,定价因子!E:F,2,0)</f>
        <v>#N/A</v>
      </c>
      <c r="G7815" t="e">
        <f>VLOOKUP($F$1&amp;F7815,定价因子!E:F,2,0)</f>
        <v>#N/A</v>
      </c>
      <c r="H7815" s="104" t="e">
        <f>C7815*PRODUCT(#REF!,#REF!,G7815,,#REF!,E7815)</f>
        <v>#N/A</v>
      </c>
    </row>
    <row r="7816" spans="3:8">
      <c r="C7816" t="e">
        <f>VLOOKUP(B7816,定价因子!L:M,2,0)</f>
        <v>#N/A</v>
      </c>
      <c r="E7816" t="e">
        <f>VLOOKUP($D$1&amp;D7816,定价因子!E:F,2,0)</f>
        <v>#N/A</v>
      </c>
      <c r="G7816" t="e">
        <f>VLOOKUP($F$1&amp;F7816,定价因子!E:F,2,0)</f>
        <v>#N/A</v>
      </c>
      <c r="H7816" s="104" t="e">
        <f>C7816*PRODUCT(#REF!,#REF!,G7816,,#REF!,E7816)</f>
        <v>#N/A</v>
      </c>
    </row>
    <row r="7817" spans="3:8">
      <c r="C7817" t="e">
        <f>VLOOKUP(B7817,定价因子!L:M,2,0)</f>
        <v>#N/A</v>
      </c>
      <c r="E7817" t="e">
        <f>VLOOKUP($D$1&amp;D7817,定价因子!E:F,2,0)</f>
        <v>#N/A</v>
      </c>
      <c r="G7817" t="e">
        <f>VLOOKUP($F$1&amp;F7817,定价因子!E:F,2,0)</f>
        <v>#N/A</v>
      </c>
      <c r="H7817" s="104" t="e">
        <f>C7817*PRODUCT(#REF!,#REF!,G7817,,#REF!,E7817)</f>
        <v>#N/A</v>
      </c>
    </row>
    <row r="7818" spans="3:8">
      <c r="C7818" t="e">
        <f>VLOOKUP(B7818,定价因子!L:M,2,0)</f>
        <v>#N/A</v>
      </c>
      <c r="E7818" t="e">
        <f>VLOOKUP($D$1&amp;D7818,定价因子!E:F,2,0)</f>
        <v>#N/A</v>
      </c>
      <c r="G7818" t="e">
        <f>VLOOKUP($F$1&amp;F7818,定价因子!E:F,2,0)</f>
        <v>#N/A</v>
      </c>
      <c r="H7818" s="104" t="e">
        <f>C7818*PRODUCT(#REF!,#REF!,G7818,,#REF!,E7818)</f>
        <v>#N/A</v>
      </c>
    </row>
    <row r="7819" spans="3:8">
      <c r="C7819" t="e">
        <f>VLOOKUP(B7819,定价因子!L:M,2,0)</f>
        <v>#N/A</v>
      </c>
      <c r="E7819" t="e">
        <f>VLOOKUP($D$1&amp;D7819,定价因子!E:F,2,0)</f>
        <v>#N/A</v>
      </c>
      <c r="G7819" t="e">
        <f>VLOOKUP($F$1&amp;F7819,定价因子!E:F,2,0)</f>
        <v>#N/A</v>
      </c>
      <c r="H7819" s="104" t="e">
        <f>C7819*PRODUCT(#REF!,#REF!,G7819,,#REF!,E7819)</f>
        <v>#N/A</v>
      </c>
    </row>
    <row r="7820" spans="3:8">
      <c r="C7820" t="e">
        <f>VLOOKUP(B7820,定价因子!L:M,2,0)</f>
        <v>#N/A</v>
      </c>
      <c r="E7820" t="e">
        <f>VLOOKUP($D$1&amp;D7820,定价因子!E:F,2,0)</f>
        <v>#N/A</v>
      </c>
      <c r="G7820" t="e">
        <f>VLOOKUP($F$1&amp;F7820,定价因子!E:F,2,0)</f>
        <v>#N/A</v>
      </c>
      <c r="H7820" s="104" t="e">
        <f>C7820*PRODUCT(#REF!,#REF!,G7820,,#REF!,E7820)</f>
        <v>#N/A</v>
      </c>
    </row>
    <row r="7821" spans="3:8">
      <c r="C7821" t="e">
        <f>VLOOKUP(B7821,定价因子!L:M,2,0)</f>
        <v>#N/A</v>
      </c>
      <c r="E7821" t="e">
        <f>VLOOKUP($D$1&amp;D7821,定价因子!E:F,2,0)</f>
        <v>#N/A</v>
      </c>
      <c r="G7821" t="e">
        <f>VLOOKUP($F$1&amp;F7821,定价因子!E:F,2,0)</f>
        <v>#N/A</v>
      </c>
      <c r="H7821" s="104" t="e">
        <f>C7821*PRODUCT(#REF!,#REF!,G7821,,#REF!,E7821)</f>
        <v>#N/A</v>
      </c>
    </row>
    <row r="7822" spans="3:8">
      <c r="C7822" t="e">
        <f>VLOOKUP(B7822,定价因子!L:M,2,0)</f>
        <v>#N/A</v>
      </c>
      <c r="E7822" t="e">
        <f>VLOOKUP($D$1&amp;D7822,定价因子!E:F,2,0)</f>
        <v>#N/A</v>
      </c>
      <c r="G7822" t="e">
        <f>VLOOKUP($F$1&amp;F7822,定价因子!E:F,2,0)</f>
        <v>#N/A</v>
      </c>
      <c r="H7822" s="104" t="e">
        <f>C7822*PRODUCT(#REF!,#REF!,G7822,,#REF!,E7822)</f>
        <v>#N/A</v>
      </c>
    </row>
    <row r="7823" spans="3:8">
      <c r="C7823" t="e">
        <f>VLOOKUP(B7823,定价因子!L:M,2,0)</f>
        <v>#N/A</v>
      </c>
      <c r="E7823" t="e">
        <f>VLOOKUP($D$1&amp;D7823,定价因子!E:F,2,0)</f>
        <v>#N/A</v>
      </c>
      <c r="G7823" t="e">
        <f>VLOOKUP($F$1&amp;F7823,定价因子!E:F,2,0)</f>
        <v>#N/A</v>
      </c>
      <c r="H7823" s="104" t="e">
        <f>C7823*PRODUCT(#REF!,#REF!,G7823,,#REF!,E7823)</f>
        <v>#N/A</v>
      </c>
    </row>
    <row r="7824" spans="3:8">
      <c r="C7824" t="e">
        <f>VLOOKUP(B7824,定价因子!L:M,2,0)</f>
        <v>#N/A</v>
      </c>
      <c r="E7824" t="e">
        <f>VLOOKUP($D$1&amp;D7824,定价因子!E:F,2,0)</f>
        <v>#N/A</v>
      </c>
      <c r="G7824" t="e">
        <f>VLOOKUP($F$1&amp;F7824,定价因子!E:F,2,0)</f>
        <v>#N/A</v>
      </c>
      <c r="H7824" s="104" t="e">
        <f>C7824*PRODUCT(#REF!,#REF!,G7824,,#REF!,E7824)</f>
        <v>#N/A</v>
      </c>
    </row>
    <row r="7825" spans="3:8">
      <c r="C7825" t="e">
        <f>VLOOKUP(B7825,定价因子!L:M,2,0)</f>
        <v>#N/A</v>
      </c>
      <c r="E7825" t="e">
        <f>VLOOKUP($D$1&amp;D7825,定价因子!E:F,2,0)</f>
        <v>#N/A</v>
      </c>
      <c r="G7825" t="e">
        <f>VLOOKUP($F$1&amp;F7825,定价因子!E:F,2,0)</f>
        <v>#N/A</v>
      </c>
      <c r="H7825" s="104" t="e">
        <f>C7825*PRODUCT(#REF!,#REF!,G7825,,#REF!,E7825)</f>
        <v>#N/A</v>
      </c>
    </row>
    <row r="7826" spans="3:8">
      <c r="C7826" t="e">
        <f>VLOOKUP(B7826,定价因子!L:M,2,0)</f>
        <v>#N/A</v>
      </c>
      <c r="E7826" t="e">
        <f>VLOOKUP($D$1&amp;D7826,定价因子!E:F,2,0)</f>
        <v>#N/A</v>
      </c>
      <c r="G7826" t="e">
        <f>VLOOKUP($F$1&amp;F7826,定价因子!E:F,2,0)</f>
        <v>#N/A</v>
      </c>
      <c r="H7826" s="104" t="e">
        <f>C7826*PRODUCT(#REF!,#REF!,G7826,,#REF!,E7826)</f>
        <v>#N/A</v>
      </c>
    </row>
    <row r="7827" spans="3:8">
      <c r="C7827" t="e">
        <f>VLOOKUP(B7827,定价因子!L:M,2,0)</f>
        <v>#N/A</v>
      </c>
      <c r="E7827" t="e">
        <f>VLOOKUP($D$1&amp;D7827,定价因子!E:F,2,0)</f>
        <v>#N/A</v>
      </c>
      <c r="G7827" t="e">
        <f>VLOOKUP($F$1&amp;F7827,定价因子!E:F,2,0)</f>
        <v>#N/A</v>
      </c>
      <c r="H7827" s="104" t="e">
        <f>C7827*PRODUCT(#REF!,#REF!,G7827,,#REF!,E7827)</f>
        <v>#N/A</v>
      </c>
    </row>
    <row r="7828" spans="3:8">
      <c r="C7828" t="e">
        <f>VLOOKUP(B7828,定价因子!L:M,2,0)</f>
        <v>#N/A</v>
      </c>
      <c r="E7828" t="e">
        <f>VLOOKUP($D$1&amp;D7828,定价因子!E:F,2,0)</f>
        <v>#N/A</v>
      </c>
      <c r="G7828" t="e">
        <f>VLOOKUP($F$1&amp;F7828,定价因子!E:F,2,0)</f>
        <v>#N/A</v>
      </c>
      <c r="H7828" s="104" t="e">
        <f>C7828*PRODUCT(#REF!,#REF!,G7828,,#REF!,E7828)</f>
        <v>#N/A</v>
      </c>
    </row>
    <row r="7829" spans="3:8">
      <c r="C7829" t="e">
        <f>VLOOKUP(B7829,定价因子!L:M,2,0)</f>
        <v>#N/A</v>
      </c>
      <c r="E7829" t="e">
        <f>VLOOKUP($D$1&amp;D7829,定价因子!E:F,2,0)</f>
        <v>#N/A</v>
      </c>
      <c r="G7829" t="e">
        <f>VLOOKUP($F$1&amp;F7829,定价因子!E:F,2,0)</f>
        <v>#N/A</v>
      </c>
      <c r="H7829" s="104" t="e">
        <f>C7829*PRODUCT(#REF!,#REF!,G7829,,#REF!,E7829)</f>
        <v>#N/A</v>
      </c>
    </row>
    <row r="7830" spans="3:8">
      <c r="C7830" t="e">
        <f>VLOOKUP(B7830,定价因子!L:M,2,0)</f>
        <v>#N/A</v>
      </c>
      <c r="E7830" t="e">
        <f>VLOOKUP($D$1&amp;D7830,定价因子!E:F,2,0)</f>
        <v>#N/A</v>
      </c>
      <c r="G7830" t="e">
        <f>VLOOKUP($F$1&amp;F7830,定价因子!E:F,2,0)</f>
        <v>#N/A</v>
      </c>
      <c r="H7830" s="104" t="e">
        <f>C7830*PRODUCT(#REF!,#REF!,G7830,,#REF!,E7830)</f>
        <v>#N/A</v>
      </c>
    </row>
    <row r="7831" spans="3:8">
      <c r="C7831" t="e">
        <f>VLOOKUP(B7831,定价因子!L:M,2,0)</f>
        <v>#N/A</v>
      </c>
      <c r="E7831" t="e">
        <f>VLOOKUP($D$1&amp;D7831,定价因子!E:F,2,0)</f>
        <v>#N/A</v>
      </c>
      <c r="G7831" t="e">
        <f>VLOOKUP($F$1&amp;F7831,定价因子!E:F,2,0)</f>
        <v>#N/A</v>
      </c>
      <c r="H7831" s="104" t="e">
        <f>C7831*PRODUCT(#REF!,#REF!,G7831,,#REF!,E7831)</f>
        <v>#N/A</v>
      </c>
    </row>
    <row r="7832" spans="3:8">
      <c r="C7832" t="e">
        <f>VLOOKUP(B7832,定价因子!L:M,2,0)</f>
        <v>#N/A</v>
      </c>
      <c r="E7832" t="e">
        <f>VLOOKUP($D$1&amp;D7832,定价因子!E:F,2,0)</f>
        <v>#N/A</v>
      </c>
      <c r="G7832" t="e">
        <f>VLOOKUP($F$1&amp;F7832,定价因子!E:F,2,0)</f>
        <v>#N/A</v>
      </c>
      <c r="H7832" s="104" t="e">
        <f>C7832*PRODUCT(#REF!,#REF!,G7832,,#REF!,E7832)</f>
        <v>#N/A</v>
      </c>
    </row>
    <row r="7833" spans="3:8">
      <c r="C7833" t="e">
        <f>VLOOKUP(B7833,定价因子!L:M,2,0)</f>
        <v>#N/A</v>
      </c>
      <c r="E7833" t="e">
        <f>VLOOKUP($D$1&amp;D7833,定价因子!E:F,2,0)</f>
        <v>#N/A</v>
      </c>
      <c r="G7833" t="e">
        <f>VLOOKUP($F$1&amp;F7833,定价因子!E:F,2,0)</f>
        <v>#N/A</v>
      </c>
      <c r="H7833" s="104" t="e">
        <f>C7833*PRODUCT(#REF!,#REF!,G7833,,#REF!,E7833)</f>
        <v>#N/A</v>
      </c>
    </row>
    <row r="7834" spans="3:8">
      <c r="C7834" t="e">
        <f>VLOOKUP(B7834,定价因子!L:M,2,0)</f>
        <v>#N/A</v>
      </c>
      <c r="E7834" t="e">
        <f>VLOOKUP($D$1&amp;D7834,定价因子!E:F,2,0)</f>
        <v>#N/A</v>
      </c>
      <c r="G7834" t="e">
        <f>VLOOKUP($F$1&amp;F7834,定价因子!E:F,2,0)</f>
        <v>#N/A</v>
      </c>
      <c r="H7834" s="104" t="e">
        <f>C7834*PRODUCT(#REF!,#REF!,G7834,,#REF!,E7834)</f>
        <v>#N/A</v>
      </c>
    </row>
    <row r="7835" spans="3:8">
      <c r="C7835" t="e">
        <f>VLOOKUP(B7835,定价因子!L:M,2,0)</f>
        <v>#N/A</v>
      </c>
      <c r="E7835" t="e">
        <f>VLOOKUP($D$1&amp;D7835,定价因子!E:F,2,0)</f>
        <v>#N/A</v>
      </c>
      <c r="G7835" t="e">
        <f>VLOOKUP($F$1&amp;F7835,定价因子!E:F,2,0)</f>
        <v>#N/A</v>
      </c>
      <c r="H7835" s="104" t="e">
        <f>C7835*PRODUCT(#REF!,#REF!,G7835,,#REF!,E7835)</f>
        <v>#N/A</v>
      </c>
    </row>
    <row r="7836" spans="3:8">
      <c r="C7836" t="e">
        <f>VLOOKUP(B7836,定价因子!L:M,2,0)</f>
        <v>#N/A</v>
      </c>
      <c r="E7836" t="e">
        <f>VLOOKUP($D$1&amp;D7836,定价因子!E:F,2,0)</f>
        <v>#N/A</v>
      </c>
      <c r="G7836" t="e">
        <f>VLOOKUP($F$1&amp;F7836,定价因子!E:F,2,0)</f>
        <v>#N/A</v>
      </c>
      <c r="H7836" s="104" t="e">
        <f>C7836*PRODUCT(#REF!,#REF!,G7836,,#REF!,E7836)</f>
        <v>#N/A</v>
      </c>
    </row>
    <row r="7837" spans="3:8">
      <c r="C7837" t="e">
        <f>VLOOKUP(B7837,定价因子!L:M,2,0)</f>
        <v>#N/A</v>
      </c>
      <c r="E7837" t="e">
        <f>VLOOKUP($D$1&amp;D7837,定价因子!E:F,2,0)</f>
        <v>#N/A</v>
      </c>
      <c r="G7837" t="e">
        <f>VLOOKUP($F$1&amp;F7837,定价因子!E:F,2,0)</f>
        <v>#N/A</v>
      </c>
      <c r="H7837" s="104" t="e">
        <f>C7837*PRODUCT(#REF!,#REF!,G7837,,#REF!,E7837)</f>
        <v>#N/A</v>
      </c>
    </row>
    <row r="7838" spans="3:8">
      <c r="C7838" t="e">
        <f>VLOOKUP(B7838,定价因子!L:M,2,0)</f>
        <v>#N/A</v>
      </c>
      <c r="E7838" t="e">
        <f>VLOOKUP($D$1&amp;D7838,定价因子!E:F,2,0)</f>
        <v>#N/A</v>
      </c>
      <c r="G7838" t="e">
        <f>VLOOKUP($F$1&amp;F7838,定价因子!E:F,2,0)</f>
        <v>#N/A</v>
      </c>
      <c r="H7838" s="104" t="e">
        <f>C7838*PRODUCT(#REF!,#REF!,G7838,,#REF!,E7838)</f>
        <v>#N/A</v>
      </c>
    </row>
    <row r="7839" spans="3:8">
      <c r="C7839" t="e">
        <f>VLOOKUP(B7839,定价因子!L:M,2,0)</f>
        <v>#N/A</v>
      </c>
      <c r="E7839" t="e">
        <f>VLOOKUP($D$1&amp;D7839,定价因子!E:F,2,0)</f>
        <v>#N/A</v>
      </c>
      <c r="G7839" t="e">
        <f>VLOOKUP($F$1&amp;F7839,定价因子!E:F,2,0)</f>
        <v>#N/A</v>
      </c>
      <c r="H7839" s="104" t="e">
        <f>C7839*PRODUCT(#REF!,#REF!,G7839,,#REF!,E7839)</f>
        <v>#N/A</v>
      </c>
    </row>
    <row r="7840" spans="3:8">
      <c r="C7840" t="e">
        <f>VLOOKUP(B7840,定价因子!L:M,2,0)</f>
        <v>#N/A</v>
      </c>
      <c r="E7840" t="e">
        <f>VLOOKUP($D$1&amp;D7840,定价因子!E:F,2,0)</f>
        <v>#N/A</v>
      </c>
      <c r="G7840" t="e">
        <f>VLOOKUP($F$1&amp;F7840,定价因子!E:F,2,0)</f>
        <v>#N/A</v>
      </c>
      <c r="H7840" s="104" t="e">
        <f>C7840*PRODUCT(#REF!,#REF!,G7840,,#REF!,E7840)</f>
        <v>#N/A</v>
      </c>
    </row>
    <row r="7841" spans="3:8">
      <c r="C7841" t="e">
        <f>VLOOKUP(B7841,定价因子!L:M,2,0)</f>
        <v>#N/A</v>
      </c>
      <c r="E7841" t="e">
        <f>VLOOKUP($D$1&amp;D7841,定价因子!E:F,2,0)</f>
        <v>#N/A</v>
      </c>
      <c r="G7841" t="e">
        <f>VLOOKUP($F$1&amp;F7841,定价因子!E:F,2,0)</f>
        <v>#N/A</v>
      </c>
      <c r="H7841" s="104" t="e">
        <f>C7841*PRODUCT(#REF!,#REF!,G7841,,#REF!,E7841)</f>
        <v>#N/A</v>
      </c>
    </row>
    <row r="7842" spans="3:8">
      <c r="C7842" t="e">
        <f>VLOOKUP(B7842,定价因子!L:M,2,0)</f>
        <v>#N/A</v>
      </c>
      <c r="E7842" t="e">
        <f>VLOOKUP($D$1&amp;D7842,定价因子!E:F,2,0)</f>
        <v>#N/A</v>
      </c>
      <c r="G7842" t="e">
        <f>VLOOKUP($F$1&amp;F7842,定价因子!E:F,2,0)</f>
        <v>#N/A</v>
      </c>
      <c r="H7842" s="104" t="e">
        <f>C7842*PRODUCT(#REF!,#REF!,G7842,,#REF!,E7842)</f>
        <v>#N/A</v>
      </c>
    </row>
    <row r="7843" spans="3:8">
      <c r="C7843" t="e">
        <f>VLOOKUP(B7843,定价因子!L:M,2,0)</f>
        <v>#N/A</v>
      </c>
      <c r="E7843" t="e">
        <f>VLOOKUP($D$1&amp;D7843,定价因子!E:F,2,0)</f>
        <v>#N/A</v>
      </c>
      <c r="G7843" t="e">
        <f>VLOOKUP($F$1&amp;F7843,定价因子!E:F,2,0)</f>
        <v>#N/A</v>
      </c>
      <c r="H7843" s="104" t="e">
        <f>C7843*PRODUCT(#REF!,#REF!,G7843,,#REF!,E7843)</f>
        <v>#N/A</v>
      </c>
    </row>
    <row r="7844" spans="3:8">
      <c r="C7844" t="e">
        <f>VLOOKUP(B7844,定价因子!L:M,2,0)</f>
        <v>#N/A</v>
      </c>
      <c r="E7844" t="e">
        <f>VLOOKUP($D$1&amp;D7844,定价因子!E:F,2,0)</f>
        <v>#N/A</v>
      </c>
      <c r="G7844" t="e">
        <f>VLOOKUP($F$1&amp;F7844,定价因子!E:F,2,0)</f>
        <v>#N/A</v>
      </c>
      <c r="H7844" s="104" t="e">
        <f>C7844*PRODUCT(#REF!,#REF!,G7844,,#REF!,E7844)</f>
        <v>#N/A</v>
      </c>
    </row>
    <row r="7845" spans="3:8">
      <c r="C7845" t="e">
        <f>VLOOKUP(B7845,定价因子!L:M,2,0)</f>
        <v>#N/A</v>
      </c>
      <c r="E7845" t="e">
        <f>VLOOKUP($D$1&amp;D7845,定价因子!E:F,2,0)</f>
        <v>#N/A</v>
      </c>
      <c r="G7845" t="e">
        <f>VLOOKUP($F$1&amp;F7845,定价因子!E:F,2,0)</f>
        <v>#N/A</v>
      </c>
      <c r="H7845" s="104" t="e">
        <f>C7845*PRODUCT(#REF!,#REF!,G7845,,#REF!,E7845)</f>
        <v>#N/A</v>
      </c>
    </row>
    <row r="7846" spans="3:8">
      <c r="C7846" t="e">
        <f>VLOOKUP(B7846,定价因子!L:M,2,0)</f>
        <v>#N/A</v>
      </c>
      <c r="E7846" t="e">
        <f>VLOOKUP($D$1&amp;D7846,定价因子!E:F,2,0)</f>
        <v>#N/A</v>
      </c>
      <c r="G7846" t="e">
        <f>VLOOKUP($F$1&amp;F7846,定价因子!E:F,2,0)</f>
        <v>#N/A</v>
      </c>
      <c r="H7846" s="104" t="e">
        <f>C7846*PRODUCT(#REF!,#REF!,G7846,,#REF!,E7846)</f>
        <v>#N/A</v>
      </c>
    </row>
    <row r="7847" spans="3:8">
      <c r="C7847" t="e">
        <f>VLOOKUP(B7847,定价因子!L:M,2,0)</f>
        <v>#N/A</v>
      </c>
      <c r="E7847" t="e">
        <f>VLOOKUP($D$1&amp;D7847,定价因子!E:F,2,0)</f>
        <v>#N/A</v>
      </c>
      <c r="G7847" t="e">
        <f>VLOOKUP($F$1&amp;F7847,定价因子!E:F,2,0)</f>
        <v>#N/A</v>
      </c>
      <c r="H7847" s="104" t="e">
        <f>C7847*PRODUCT(#REF!,#REF!,G7847,,#REF!,E7847)</f>
        <v>#N/A</v>
      </c>
    </row>
    <row r="7848" spans="3:8">
      <c r="C7848" t="e">
        <f>VLOOKUP(B7848,定价因子!L:M,2,0)</f>
        <v>#N/A</v>
      </c>
      <c r="E7848" t="e">
        <f>VLOOKUP($D$1&amp;D7848,定价因子!E:F,2,0)</f>
        <v>#N/A</v>
      </c>
      <c r="G7848" t="e">
        <f>VLOOKUP($F$1&amp;F7848,定价因子!E:F,2,0)</f>
        <v>#N/A</v>
      </c>
      <c r="H7848" s="104" t="e">
        <f>C7848*PRODUCT(#REF!,#REF!,G7848,,#REF!,E7848)</f>
        <v>#N/A</v>
      </c>
    </row>
    <row r="7849" spans="3:8">
      <c r="C7849" t="e">
        <f>VLOOKUP(B7849,定价因子!L:M,2,0)</f>
        <v>#N/A</v>
      </c>
      <c r="E7849" t="e">
        <f>VLOOKUP($D$1&amp;D7849,定价因子!E:F,2,0)</f>
        <v>#N/A</v>
      </c>
      <c r="G7849" t="e">
        <f>VLOOKUP($F$1&amp;F7849,定价因子!E:F,2,0)</f>
        <v>#N/A</v>
      </c>
      <c r="H7849" s="104" t="e">
        <f>C7849*PRODUCT(#REF!,#REF!,G7849,,#REF!,E7849)</f>
        <v>#N/A</v>
      </c>
    </row>
    <row r="7850" spans="3:8">
      <c r="C7850" t="e">
        <f>VLOOKUP(B7850,定价因子!L:M,2,0)</f>
        <v>#N/A</v>
      </c>
      <c r="E7850" t="e">
        <f>VLOOKUP($D$1&amp;D7850,定价因子!E:F,2,0)</f>
        <v>#N/A</v>
      </c>
      <c r="G7850" t="e">
        <f>VLOOKUP($F$1&amp;F7850,定价因子!E:F,2,0)</f>
        <v>#N/A</v>
      </c>
      <c r="H7850" s="104" t="e">
        <f>C7850*PRODUCT(#REF!,#REF!,G7850,,#REF!,E7850)</f>
        <v>#N/A</v>
      </c>
    </row>
    <row r="7851" spans="3:8">
      <c r="C7851" t="e">
        <f>VLOOKUP(B7851,定价因子!L:M,2,0)</f>
        <v>#N/A</v>
      </c>
      <c r="E7851" t="e">
        <f>VLOOKUP($D$1&amp;D7851,定价因子!E:F,2,0)</f>
        <v>#N/A</v>
      </c>
      <c r="G7851" t="e">
        <f>VLOOKUP($F$1&amp;F7851,定价因子!E:F,2,0)</f>
        <v>#N/A</v>
      </c>
      <c r="H7851" s="104" t="e">
        <f>C7851*PRODUCT(#REF!,#REF!,G7851,,#REF!,E7851)</f>
        <v>#N/A</v>
      </c>
    </row>
    <row r="7852" spans="3:8">
      <c r="C7852" t="e">
        <f>VLOOKUP(B7852,定价因子!L:M,2,0)</f>
        <v>#N/A</v>
      </c>
      <c r="E7852" t="e">
        <f>VLOOKUP($D$1&amp;D7852,定价因子!E:F,2,0)</f>
        <v>#N/A</v>
      </c>
      <c r="G7852" t="e">
        <f>VLOOKUP($F$1&amp;F7852,定价因子!E:F,2,0)</f>
        <v>#N/A</v>
      </c>
      <c r="H7852" s="104" t="e">
        <f>C7852*PRODUCT(#REF!,#REF!,G7852,,#REF!,E7852)</f>
        <v>#N/A</v>
      </c>
    </row>
    <row r="7853" spans="3:8">
      <c r="C7853" t="e">
        <f>VLOOKUP(B7853,定价因子!L:M,2,0)</f>
        <v>#N/A</v>
      </c>
      <c r="E7853" t="e">
        <f>VLOOKUP($D$1&amp;D7853,定价因子!E:F,2,0)</f>
        <v>#N/A</v>
      </c>
      <c r="G7853" t="e">
        <f>VLOOKUP($F$1&amp;F7853,定价因子!E:F,2,0)</f>
        <v>#N/A</v>
      </c>
      <c r="H7853" s="104" t="e">
        <f>C7853*PRODUCT(#REF!,#REF!,G7853,,#REF!,E7853)</f>
        <v>#N/A</v>
      </c>
    </row>
    <row r="7854" spans="3:8">
      <c r="C7854" t="e">
        <f>VLOOKUP(B7854,定价因子!L:M,2,0)</f>
        <v>#N/A</v>
      </c>
      <c r="E7854" t="e">
        <f>VLOOKUP($D$1&amp;D7854,定价因子!E:F,2,0)</f>
        <v>#N/A</v>
      </c>
      <c r="G7854" t="e">
        <f>VLOOKUP($F$1&amp;F7854,定价因子!E:F,2,0)</f>
        <v>#N/A</v>
      </c>
      <c r="H7854" s="104" t="e">
        <f>C7854*PRODUCT(#REF!,#REF!,G7854,,#REF!,E7854)</f>
        <v>#N/A</v>
      </c>
    </row>
    <row r="7855" spans="3:8">
      <c r="C7855" t="e">
        <f>VLOOKUP(B7855,定价因子!L:M,2,0)</f>
        <v>#N/A</v>
      </c>
      <c r="E7855" t="e">
        <f>VLOOKUP($D$1&amp;D7855,定价因子!E:F,2,0)</f>
        <v>#N/A</v>
      </c>
      <c r="G7855" t="e">
        <f>VLOOKUP($F$1&amp;F7855,定价因子!E:F,2,0)</f>
        <v>#N/A</v>
      </c>
      <c r="H7855" s="104" t="e">
        <f>C7855*PRODUCT(#REF!,#REF!,G7855,,#REF!,E7855)</f>
        <v>#N/A</v>
      </c>
    </row>
    <row r="7856" spans="3:8">
      <c r="C7856" t="e">
        <f>VLOOKUP(B7856,定价因子!L:M,2,0)</f>
        <v>#N/A</v>
      </c>
      <c r="E7856" t="e">
        <f>VLOOKUP($D$1&amp;D7856,定价因子!E:F,2,0)</f>
        <v>#N/A</v>
      </c>
      <c r="G7856" t="e">
        <f>VLOOKUP($F$1&amp;F7856,定价因子!E:F,2,0)</f>
        <v>#N/A</v>
      </c>
      <c r="H7856" s="104" t="e">
        <f>C7856*PRODUCT(#REF!,#REF!,G7856,,#REF!,E7856)</f>
        <v>#N/A</v>
      </c>
    </row>
    <row r="7857" spans="3:8">
      <c r="C7857" t="e">
        <f>VLOOKUP(B7857,定价因子!L:M,2,0)</f>
        <v>#N/A</v>
      </c>
      <c r="E7857" t="e">
        <f>VLOOKUP($D$1&amp;D7857,定价因子!E:F,2,0)</f>
        <v>#N/A</v>
      </c>
      <c r="G7857" t="e">
        <f>VLOOKUP($F$1&amp;F7857,定价因子!E:F,2,0)</f>
        <v>#N/A</v>
      </c>
      <c r="H7857" s="104" t="e">
        <f>C7857*PRODUCT(#REF!,#REF!,G7857,,#REF!,E7857)</f>
        <v>#N/A</v>
      </c>
    </row>
    <row r="7858" spans="3:8">
      <c r="C7858" t="e">
        <f>VLOOKUP(B7858,定价因子!L:M,2,0)</f>
        <v>#N/A</v>
      </c>
      <c r="E7858" t="e">
        <f>VLOOKUP($D$1&amp;D7858,定价因子!E:F,2,0)</f>
        <v>#N/A</v>
      </c>
      <c r="G7858" t="e">
        <f>VLOOKUP($F$1&amp;F7858,定价因子!E:F,2,0)</f>
        <v>#N/A</v>
      </c>
      <c r="H7858" s="104" t="e">
        <f>C7858*PRODUCT(#REF!,#REF!,G7858,,#REF!,E7858)</f>
        <v>#N/A</v>
      </c>
    </row>
    <row r="7859" spans="3:8">
      <c r="C7859" t="e">
        <f>VLOOKUP(B7859,定价因子!L:M,2,0)</f>
        <v>#N/A</v>
      </c>
      <c r="E7859" t="e">
        <f>VLOOKUP($D$1&amp;D7859,定价因子!E:F,2,0)</f>
        <v>#N/A</v>
      </c>
      <c r="G7859" t="e">
        <f>VLOOKUP($F$1&amp;F7859,定价因子!E:F,2,0)</f>
        <v>#N/A</v>
      </c>
      <c r="H7859" s="104" t="e">
        <f>C7859*PRODUCT(#REF!,#REF!,G7859,,#REF!,E7859)</f>
        <v>#N/A</v>
      </c>
    </row>
    <row r="7860" spans="3:8">
      <c r="C7860" t="e">
        <f>VLOOKUP(B7860,定价因子!L:M,2,0)</f>
        <v>#N/A</v>
      </c>
      <c r="E7860" t="e">
        <f>VLOOKUP($D$1&amp;D7860,定价因子!E:F,2,0)</f>
        <v>#N/A</v>
      </c>
      <c r="G7860" t="e">
        <f>VLOOKUP($F$1&amp;F7860,定价因子!E:F,2,0)</f>
        <v>#N/A</v>
      </c>
      <c r="H7860" s="104" t="e">
        <f>C7860*PRODUCT(#REF!,#REF!,G7860,,#REF!,E7860)</f>
        <v>#N/A</v>
      </c>
    </row>
    <row r="7861" spans="3:8">
      <c r="C7861" t="e">
        <f>VLOOKUP(B7861,定价因子!L:M,2,0)</f>
        <v>#N/A</v>
      </c>
      <c r="E7861" t="e">
        <f>VLOOKUP($D$1&amp;D7861,定价因子!E:F,2,0)</f>
        <v>#N/A</v>
      </c>
      <c r="G7861" t="e">
        <f>VLOOKUP($F$1&amp;F7861,定价因子!E:F,2,0)</f>
        <v>#N/A</v>
      </c>
      <c r="H7861" s="104" t="e">
        <f>C7861*PRODUCT(#REF!,#REF!,G7861,,#REF!,E7861)</f>
        <v>#N/A</v>
      </c>
    </row>
    <row r="7862" spans="3:8">
      <c r="C7862" t="e">
        <f>VLOOKUP(B7862,定价因子!L:M,2,0)</f>
        <v>#N/A</v>
      </c>
      <c r="E7862" t="e">
        <f>VLOOKUP($D$1&amp;D7862,定价因子!E:F,2,0)</f>
        <v>#N/A</v>
      </c>
      <c r="G7862" t="e">
        <f>VLOOKUP($F$1&amp;F7862,定价因子!E:F,2,0)</f>
        <v>#N/A</v>
      </c>
      <c r="H7862" s="104" t="e">
        <f>C7862*PRODUCT(#REF!,#REF!,G7862,,#REF!,E7862)</f>
        <v>#N/A</v>
      </c>
    </row>
    <row r="7863" spans="3:8">
      <c r="C7863" t="e">
        <f>VLOOKUP(B7863,定价因子!L:M,2,0)</f>
        <v>#N/A</v>
      </c>
      <c r="E7863" t="e">
        <f>VLOOKUP($D$1&amp;D7863,定价因子!E:F,2,0)</f>
        <v>#N/A</v>
      </c>
      <c r="G7863" t="e">
        <f>VLOOKUP($F$1&amp;F7863,定价因子!E:F,2,0)</f>
        <v>#N/A</v>
      </c>
      <c r="H7863" s="104" t="e">
        <f>C7863*PRODUCT(#REF!,#REF!,G7863,,#REF!,E7863)</f>
        <v>#N/A</v>
      </c>
    </row>
    <row r="7864" spans="3:8">
      <c r="C7864" t="e">
        <f>VLOOKUP(B7864,定价因子!L:M,2,0)</f>
        <v>#N/A</v>
      </c>
      <c r="E7864" t="e">
        <f>VLOOKUP($D$1&amp;D7864,定价因子!E:F,2,0)</f>
        <v>#N/A</v>
      </c>
      <c r="G7864" t="e">
        <f>VLOOKUP($F$1&amp;F7864,定价因子!E:F,2,0)</f>
        <v>#N/A</v>
      </c>
      <c r="H7864" s="104" t="e">
        <f>C7864*PRODUCT(#REF!,#REF!,G7864,,#REF!,E7864)</f>
        <v>#N/A</v>
      </c>
    </row>
    <row r="7865" spans="3:8">
      <c r="C7865" t="e">
        <f>VLOOKUP(B7865,定价因子!L:M,2,0)</f>
        <v>#N/A</v>
      </c>
      <c r="E7865" t="e">
        <f>VLOOKUP($D$1&amp;D7865,定价因子!E:F,2,0)</f>
        <v>#N/A</v>
      </c>
      <c r="G7865" t="e">
        <f>VLOOKUP($F$1&amp;F7865,定价因子!E:F,2,0)</f>
        <v>#N/A</v>
      </c>
      <c r="H7865" s="104" t="e">
        <f>C7865*PRODUCT(#REF!,#REF!,G7865,,#REF!,E7865)</f>
        <v>#N/A</v>
      </c>
    </row>
    <row r="7866" spans="3:8">
      <c r="C7866" t="e">
        <f>VLOOKUP(B7866,定价因子!L:M,2,0)</f>
        <v>#N/A</v>
      </c>
      <c r="E7866" t="e">
        <f>VLOOKUP($D$1&amp;D7866,定价因子!E:F,2,0)</f>
        <v>#N/A</v>
      </c>
      <c r="G7866" t="e">
        <f>VLOOKUP($F$1&amp;F7866,定价因子!E:F,2,0)</f>
        <v>#N/A</v>
      </c>
      <c r="H7866" s="104" t="e">
        <f>C7866*PRODUCT(#REF!,#REF!,G7866,,#REF!,E7866)</f>
        <v>#N/A</v>
      </c>
    </row>
    <row r="7867" spans="3:8">
      <c r="C7867" t="e">
        <f>VLOOKUP(B7867,定价因子!L:M,2,0)</f>
        <v>#N/A</v>
      </c>
      <c r="E7867" t="e">
        <f>VLOOKUP($D$1&amp;D7867,定价因子!E:F,2,0)</f>
        <v>#N/A</v>
      </c>
      <c r="G7867" t="e">
        <f>VLOOKUP($F$1&amp;F7867,定价因子!E:F,2,0)</f>
        <v>#N/A</v>
      </c>
      <c r="H7867" s="104" t="e">
        <f>C7867*PRODUCT(#REF!,#REF!,G7867,,#REF!,E7867)</f>
        <v>#N/A</v>
      </c>
    </row>
    <row r="7868" spans="3:8">
      <c r="C7868" t="e">
        <f>VLOOKUP(B7868,定价因子!L:M,2,0)</f>
        <v>#N/A</v>
      </c>
      <c r="E7868" t="e">
        <f>VLOOKUP($D$1&amp;D7868,定价因子!E:F,2,0)</f>
        <v>#N/A</v>
      </c>
      <c r="G7868" t="e">
        <f>VLOOKUP($F$1&amp;F7868,定价因子!E:F,2,0)</f>
        <v>#N/A</v>
      </c>
      <c r="H7868" s="104" t="e">
        <f>C7868*PRODUCT(#REF!,#REF!,G7868,,#REF!,E7868)</f>
        <v>#N/A</v>
      </c>
    </row>
    <row r="7869" spans="3:8">
      <c r="C7869" t="e">
        <f>VLOOKUP(B7869,定价因子!L:M,2,0)</f>
        <v>#N/A</v>
      </c>
      <c r="E7869" t="e">
        <f>VLOOKUP($D$1&amp;D7869,定价因子!E:F,2,0)</f>
        <v>#N/A</v>
      </c>
      <c r="G7869" t="e">
        <f>VLOOKUP($F$1&amp;F7869,定价因子!E:F,2,0)</f>
        <v>#N/A</v>
      </c>
      <c r="H7869" s="104" t="e">
        <f>C7869*PRODUCT(#REF!,#REF!,G7869,,#REF!,E7869)</f>
        <v>#N/A</v>
      </c>
    </row>
    <row r="7870" spans="3:8">
      <c r="C7870" t="e">
        <f>VLOOKUP(B7870,定价因子!L:M,2,0)</f>
        <v>#N/A</v>
      </c>
      <c r="E7870" t="e">
        <f>VLOOKUP($D$1&amp;D7870,定价因子!E:F,2,0)</f>
        <v>#N/A</v>
      </c>
      <c r="G7870" t="e">
        <f>VLOOKUP($F$1&amp;F7870,定价因子!E:F,2,0)</f>
        <v>#N/A</v>
      </c>
      <c r="H7870" s="104" t="e">
        <f>C7870*PRODUCT(#REF!,#REF!,G7870,,#REF!,E7870)</f>
        <v>#N/A</v>
      </c>
    </row>
    <row r="7871" spans="3:8">
      <c r="C7871" t="e">
        <f>VLOOKUP(B7871,定价因子!L:M,2,0)</f>
        <v>#N/A</v>
      </c>
      <c r="E7871" t="e">
        <f>VLOOKUP($D$1&amp;D7871,定价因子!E:F,2,0)</f>
        <v>#N/A</v>
      </c>
      <c r="G7871" t="e">
        <f>VLOOKUP($F$1&amp;F7871,定价因子!E:F,2,0)</f>
        <v>#N/A</v>
      </c>
      <c r="H7871" s="104" t="e">
        <f>C7871*PRODUCT(#REF!,#REF!,G7871,,#REF!,E7871)</f>
        <v>#N/A</v>
      </c>
    </row>
    <row r="7872" spans="3:8">
      <c r="C7872" t="e">
        <f>VLOOKUP(B7872,定价因子!L:M,2,0)</f>
        <v>#N/A</v>
      </c>
      <c r="E7872" t="e">
        <f>VLOOKUP($D$1&amp;D7872,定价因子!E:F,2,0)</f>
        <v>#N/A</v>
      </c>
      <c r="G7872" t="e">
        <f>VLOOKUP($F$1&amp;F7872,定价因子!E:F,2,0)</f>
        <v>#N/A</v>
      </c>
      <c r="H7872" s="104" t="e">
        <f>C7872*PRODUCT(#REF!,#REF!,G7872,,#REF!,E7872)</f>
        <v>#N/A</v>
      </c>
    </row>
    <row r="7873" spans="3:8">
      <c r="C7873" t="e">
        <f>VLOOKUP(B7873,定价因子!L:M,2,0)</f>
        <v>#N/A</v>
      </c>
      <c r="E7873" t="e">
        <f>VLOOKUP($D$1&amp;D7873,定价因子!E:F,2,0)</f>
        <v>#N/A</v>
      </c>
      <c r="G7873" t="e">
        <f>VLOOKUP($F$1&amp;F7873,定价因子!E:F,2,0)</f>
        <v>#N/A</v>
      </c>
      <c r="H7873" s="104" t="e">
        <f>C7873*PRODUCT(#REF!,#REF!,G7873,,#REF!,E7873)</f>
        <v>#N/A</v>
      </c>
    </row>
    <row r="7874" spans="3:8">
      <c r="C7874" t="e">
        <f>VLOOKUP(B7874,定价因子!L:M,2,0)</f>
        <v>#N/A</v>
      </c>
      <c r="E7874" t="e">
        <f>VLOOKUP($D$1&amp;D7874,定价因子!E:F,2,0)</f>
        <v>#N/A</v>
      </c>
      <c r="G7874" t="e">
        <f>VLOOKUP($F$1&amp;F7874,定价因子!E:F,2,0)</f>
        <v>#N/A</v>
      </c>
      <c r="H7874" s="104" t="e">
        <f>C7874*PRODUCT(#REF!,#REF!,G7874,,#REF!,E7874)</f>
        <v>#N/A</v>
      </c>
    </row>
    <row r="7875" spans="3:8">
      <c r="C7875" t="e">
        <f>VLOOKUP(B7875,定价因子!L:M,2,0)</f>
        <v>#N/A</v>
      </c>
      <c r="E7875" t="e">
        <f>VLOOKUP($D$1&amp;D7875,定价因子!E:F,2,0)</f>
        <v>#N/A</v>
      </c>
      <c r="G7875" t="e">
        <f>VLOOKUP($F$1&amp;F7875,定价因子!E:F,2,0)</f>
        <v>#N/A</v>
      </c>
      <c r="H7875" s="104" t="e">
        <f>C7875*PRODUCT(#REF!,#REF!,G7875,,#REF!,E7875)</f>
        <v>#N/A</v>
      </c>
    </row>
    <row r="7876" spans="3:8">
      <c r="C7876" t="e">
        <f>VLOOKUP(B7876,定价因子!L:M,2,0)</f>
        <v>#N/A</v>
      </c>
      <c r="E7876" t="e">
        <f>VLOOKUP($D$1&amp;D7876,定价因子!E:F,2,0)</f>
        <v>#N/A</v>
      </c>
      <c r="G7876" t="e">
        <f>VLOOKUP($F$1&amp;F7876,定价因子!E:F,2,0)</f>
        <v>#N/A</v>
      </c>
      <c r="H7876" s="104" t="e">
        <f>C7876*PRODUCT(#REF!,#REF!,G7876,,#REF!,E7876)</f>
        <v>#N/A</v>
      </c>
    </row>
    <row r="7877" spans="3:8">
      <c r="C7877" t="e">
        <f>VLOOKUP(B7877,定价因子!L:M,2,0)</f>
        <v>#N/A</v>
      </c>
      <c r="E7877" t="e">
        <f>VLOOKUP($D$1&amp;D7877,定价因子!E:F,2,0)</f>
        <v>#N/A</v>
      </c>
      <c r="G7877" t="e">
        <f>VLOOKUP($F$1&amp;F7877,定价因子!E:F,2,0)</f>
        <v>#N/A</v>
      </c>
      <c r="H7877" s="104" t="e">
        <f>C7877*PRODUCT(#REF!,#REF!,G7877,,#REF!,E7877)</f>
        <v>#N/A</v>
      </c>
    </row>
    <row r="7878" spans="3:8">
      <c r="C7878" t="e">
        <f>VLOOKUP(B7878,定价因子!L:M,2,0)</f>
        <v>#N/A</v>
      </c>
      <c r="E7878" t="e">
        <f>VLOOKUP($D$1&amp;D7878,定价因子!E:F,2,0)</f>
        <v>#N/A</v>
      </c>
      <c r="G7878" t="e">
        <f>VLOOKUP($F$1&amp;F7878,定价因子!E:F,2,0)</f>
        <v>#N/A</v>
      </c>
      <c r="H7878" s="104" t="e">
        <f>C7878*PRODUCT(#REF!,#REF!,G7878,,#REF!,E7878)</f>
        <v>#N/A</v>
      </c>
    </row>
    <row r="7879" spans="3:8">
      <c r="C7879" t="e">
        <f>VLOOKUP(B7879,定价因子!L:M,2,0)</f>
        <v>#N/A</v>
      </c>
      <c r="E7879" t="e">
        <f>VLOOKUP($D$1&amp;D7879,定价因子!E:F,2,0)</f>
        <v>#N/A</v>
      </c>
      <c r="G7879" t="e">
        <f>VLOOKUP($F$1&amp;F7879,定价因子!E:F,2,0)</f>
        <v>#N/A</v>
      </c>
      <c r="H7879" s="104" t="e">
        <f>C7879*PRODUCT(#REF!,#REF!,G7879,,#REF!,E7879)</f>
        <v>#N/A</v>
      </c>
    </row>
    <row r="7880" spans="3:8">
      <c r="C7880" t="e">
        <f>VLOOKUP(B7880,定价因子!L:M,2,0)</f>
        <v>#N/A</v>
      </c>
      <c r="E7880" t="e">
        <f>VLOOKUP($D$1&amp;D7880,定价因子!E:F,2,0)</f>
        <v>#N/A</v>
      </c>
      <c r="G7880" t="e">
        <f>VLOOKUP($F$1&amp;F7880,定价因子!E:F,2,0)</f>
        <v>#N/A</v>
      </c>
      <c r="H7880" s="104" t="e">
        <f>C7880*PRODUCT(#REF!,#REF!,G7880,,#REF!,E7880)</f>
        <v>#N/A</v>
      </c>
    </row>
    <row r="7881" spans="3:8">
      <c r="C7881" t="e">
        <f>VLOOKUP(B7881,定价因子!L:M,2,0)</f>
        <v>#N/A</v>
      </c>
      <c r="E7881" t="e">
        <f>VLOOKUP($D$1&amp;D7881,定价因子!E:F,2,0)</f>
        <v>#N/A</v>
      </c>
      <c r="G7881" t="e">
        <f>VLOOKUP($F$1&amp;F7881,定价因子!E:F,2,0)</f>
        <v>#N/A</v>
      </c>
      <c r="H7881" s="104" t="e">
        <f>C7881*PRODUCT(#REF!,#REF!,G7881,,#REF!,E7881)</f>
        <v>#N/A</v>
      </c>
    </row>
    <row r="7882" spans="3:8">
      <c r="C7882" t="e">
        <f>VLOOKUP(B7882,定价因子!L:M,2,0)</f>
        <v>#N/A</v>
      </c>
      <c r="E7882" t="e">
        <f>VLOOKUP($D$1&amp;D7882,定价因子!E:F,2,0)</f>
        <v>#N/A</v>
      </c>
      <c r="G7882" t="e">
        <f>VLOOKUP($F$1&amp;F7882,定价因子!E:F,2,0)</f>
        <v>#N/A</v>
      </c>
      <c r="H7882" s="104" t="e">
        <f>C7882*PRODUCT(#REF!,#REF!,G7882,,#REF!,E7882)</f>
        <v>#N/A</v>
      </c>
    </row>
    <row r="7883" spans="3:8">
      <c r="C7883" t="e">
        <f>VLOOKUP(B7883,定价因子!L:M,2,0)</f>
        <v>#N/A</v>
      </c>
      <c r="E7883" t="e">
        <f>VLOOKUP($D$1&amp;D7883,定价因子!E:F,2,0)</f>
        <v>#N/A</v>
      </c>
      <c r="G7883" t="e">
        <f>VLOOKUP($F$1&amp;F7883,定价因子!E:F,2,0)</f>
        <v>#N/A</v>
      </c>
      <c r="H7883" s="104" t="e">
        <f>C7883*PRODUCT(#REF!,#REF!,G7883,,#REF!,E7883)</f>
        <v>#N/A</v>
      </c>
    </row>
    <row r="7884" spans="3:8">
      <c r="C7884" t="e">
        <f>VLOOKUP(B7884,定价因子!L:M,2,0)</f>
        <v>#N/A</v>
      </c>
      <c r="E7884" t="e">
        <f>VLOOKUP($D$1&amp;D7884,定价因子!E:F,2,0)</f>
        <v>#N/A</v>
      </c>
      <c r="G7884" t="e">
        <f>VLOOKUP($F$1&amp;F7884,定价因子!E:F,2,0)</f>
        <v>#N/A</v>
      </c>
      <c r="H7884" s="104" t="e">
        <f>C7884*PRODUCT(#REF!,#REF!,G7884,,#REF!,E7884)</f>
        <v>#N/A</v>
      </c>
    </row>
    <row r="7885" spans="3:8">
      <c r="C7885" t="e">
        <f>VLOOKUP(B7885,定价因子!L:M,2,0)</f>
        <v>#N/A</v>
      </c>
      <c r="E7885" t="e">
        <f>VLOOKUP($D$1&amp;D7885,定价因子!E:F,2,0)</f>
        <v>#N/A</v>
      </c>
      <c r="G7885" t="e">
        <f>VLOOKUP($F$1&amp;F7885,定价因子!E:F,2,0)</f>
        <v>#N/A</v>
      </c>
      <c r="H7885" s="104" t="e">
        <f>C7885*PRODUCT(#REF!,#REF!,G7885,,#REF!,E7885)</f>
        <v>#N/A</v>
      </c>
    </row>
    <row r="7886" spans="3:8">
      <c r="C7886" t="e">
        <f>VLOOKUP(B7886,定价因子!L:M,2,0)</f>
        <v>#N/A</v>
      </c>
      <c r="E7886" t="e">
        <f>VLOOKUP($D$1&amp;D7886,定价因子!E:F,2,0)</f>
        <v>#N/A</v>
      </c>
      <c r="G7886" t="e">
        <f>VLOOKUP($F$1&amp;F7886,定价因子!E:F,2,0)</f>
        <v>#N/A</v>
      </c>
      <c r="H7886" s="104" t="e">
        <f>C7886*PRODUCT(#REF!,#REF!,G7886,,#REF!,E7886)</f>
        <v>#N/A</v>
      </c>
    </row>
    <row r="7887" spans="3:8">
      <c r="C7887" t="e">
        <f>VLOOKUP(B7887,定价因子!L:M,2,0)</f>
        <v>#N/A</v>
      </c>
      <c r="E7887" t="e">
        <f>VLOOKUP($D$1&amp;D7887,定价因子!E:F,2,0)</f>
        <v>#N/A</v>
      </c>
      <c r="G7887" t="e">
        <f>VLOOKUP($F$1&amp;F7887,定价因子!E:F,2,0)</f>
        <v>#N/A</v>
      </c>
      <c r="H7887" s="104" t="e">
        <f>C7887*PRODUCT(#REF!,#REF!,G7887,,#REF!,E7887)</f>
        <v>#N/A</v>
      </c>
    </row>
    <row r="7888" spans="3:8">
      <c r="C7888" t="e">
        <f>VLOOKUP(B7888,定价因子!L:M,2,0)</f>
        <v>#N/A</v>
      </c>
      <c r="E7888" t="e">
        <f>VLOOKUP($D$1&amp;D7888,定价因子!E:F,2,0)</f>
        <v>#N/A</v>
      </c>
      <c r="G7888" t="e">
        <f>VLOOKUP($F$1&amp;F7888,定价因子!E:F,2,0)</f>
        <v>#N/A</v>
      </c>
      <c r="H7888" s="104" t="e">
        <f>C7888*PRODUCT(#REF!,#REF!,G7888,,#REF!,E7888)</f>
        <v>#N/A</v>
      </c>
    </row>
    <row r="7889" spans="3:8">
      <c r="C7889" t="e">
        <f>VLOOKUP(B7889,定价因子!L:M,2,0)</f>
        <v>#N/A</v>
      </c>
      <c r="E7889" t="e">
        <f>VLOOKUP($D$1&amp;D7889,定价因子!E:F,2,0)</f>
        <v>#N/A</v>
      </c>
      <c r="G7889" t="e">
        <f>VLOOKUP($F$1&amp;F7889,定价因子!E:F,2,0)</f>
        <v>#N/A</v>
      </c>
      <c r="H7889" s="104" t="e">
        <f>C7889*PRODUCT(#REF!,#REF!,G7889,,#REF!,E7889)</f>
        <v>#N/A</v>
      </c>
    </row>
    <row r="7890" spans="3:8">
      <c r="C7890" t="e">
        <f>VLOOKUP(B7890,定价因子!L:M,2,0)</f>
        <v>#N/A</v>
      </c>
      <c r="E7890" t="e">
        <f>VLOOKUP($D$1&amp;D7890,定价因子!E:F,2,0)</f>
        <v>#N/A</v>
      </c>
      <c r="G7890" t="e">
        <f>VLOOKUP($F$1&amp;F7890,定价因子!E:F,2,0)</f>
        <v>#N/A</v>
      </c>
      <c r="H7890" s="104" t="e">
        <f>C7890*PRODUCT(#REF!,#REF!,G7890,,#REF!,E7890)</f>
        <v>#N/A</v>
      </c>
    </row>
    <row r="7891" spans="3:8">
      <c r="C7891" t="e">
        <f>VLOOKUP(B7891,定价因子!L:M,2,0)</f>
        <v>#N/A</v>
      </c>
      <c r="E7891" t="e">
        <f>VLOOKUP($D$1&amp;D7891,定价因子!E:F,2,0)</f>
        <v>#N/A</v>
      </c>
      <c r="G7891" t="e">
        <f>VLOOKUP($F$1&amp;F7891,定价因子!E:F,2,0)</f>
        <v>#N/A</v>
      </c>
      <c r="H7891" s="104" t="e">
        <f>C7891*PRODUCT(#REF!,#REF!,G7891,,#REF!,E7891)</f>
        <v>#N/A</v>
      </c>
    </row>
    <row r="7892" spans="3:8">
      <c r="C7892" t="e">
        <f>VLOOKUP(B7892,定价因子!L:M,2,0)</f>
        <v>#N/A</v>
      </c>
      <c r="E7892" t="e">
        <f>VLOOKUP($D$1&amp;D7892,定价因子!E:F,2,0)</f>
        <v>#N/A</v>
      </c>
      <c r="G7892" t="e">
        <f>VLOOKUP($F$1&amp;F7892,定价因子!E:F,2,0)</f>
        <v>#N/A</v>
      </c>
      <c r="H7892" s="104" t="e">
        <f>C7892*PRODUCT(#REF!,#REF!,G7892,,#REF!,E7892)</f>
        <v>#N/A</v>
      </c>
    </row>
    <row r="7893" spans="3:8">
      <c r="C7893" t="e">
        <f>VLOOKUP(B7893,定价因子!L:M,2,0)</f>
        <v>#N/A</v>
      </c>
      <c r="E7893" t="e">
        <f>VLOOKUP($D$1&amp;D7893,定价因子!E:F,2,0)</f>
        <v>#N/A</v>
      </c>
      <c r="G7893" t="e">
        <f>VLOOKUP($F$1&amp;F7893,定价因子!E:F,2,0)</f>
        <v>#N/A</v>
      </c>
      <c r="H7893" s="104" t="e">
        <f>C7893*PRODUCT(#REF!,#REF!,G7893,,#REF!,E7893)</f>
        <v>#N/A</v>
      </c>
    </row>
    <row r="7894" spans="3:8">
      <c r="C7894" t="e">
        <f>VLOOKUP(B7894,定价因子!L:M,2,0)</f>
        <v>#N/A</v>
      </c>
      <c r="E7894" t="e">
        <f>VLOOKUP($D$1&amp;D7894,定价因子!E:F,2,0)</f>
        <v>#N/A</v>
      </c>
      <c r="G7894" t="e">
        <f>VLOOKUP($F$1&amp;F7894,定价因子!E:F,2,0)</f>
        <v>#N/A</v>
      </c>
      <c r="H7894" s="104" t="e">
        <f>C7894*PRODUCT(#REF!,#REF!,G7894,,#REF!,E7894)</f>
        <v>#N/A</v>
      </c>
    </row>
    <row r="7895" spans="3:8">
      <c r="C7895" t="e">
        <f>VLOOKUP(B7895,定价因子!L:M,2,0)</f>
        <v>#N/A</v>
      </c>
      <c r="E7895" t="e">
        <f>VLOOKUP($D$1&amp;D7895,定价因子!E:F,2,0)</f>
        <v>#N/A</v>
      </c>
      <c r="G7895" t="e">
        <f>VLOOKUP($F$1&amp;F7895,定价因子!E:F,2,0)</f>
        <v>#N/A</v>
      </c>
      <c r="H7895" s="104" t="e">
        <f>C7895*PRODUCT(#REF!,#REF!,G7895,,#REF!,E7895)</f>
        <v>#N/A</v>
      </c>
    </row>
    <row r="7896" spans="3:8">
      <c r="C7896" t="e">
        <f>VLOOKUP(B7896,定价因子!L:M,2,0)</f>
        <v>#N/A</v>
      </c>
      <c r="E7896" t="e">
        <f>VLOOKUP($D$1&amp;D7896,定价因子!E:F,2,0)</f>
        <v>#N/A</v>
      </c>
      <c r="G7896" t="e">
        <f>VLOOKUP($F$1&amp;F7896,定价因子!E:F,2,0)</f>
        <v>#N/A</v>
      </c>
      <c r="H7896" s="104" t="e">
        <f>C7896*PRODUCT(#REF!,#REF!,G7896,,#REF!,E7896)</f>
        <v>#N/A</v>
      </c>
    </row>
    <row r="7897" spans="3:8">
      <c r="C7897" t="e">
        <f>VLOOKUP(B7897,定价因子!L:M,2,0)</f>
        <v>#N/A</v>
      </c>
      <c r="E7897" t="e">
        <f>VLOOKUP($D$1&amp;D7897,定价因子!E:F,2,0)</f>
        <v>#N/A</v>
      </c>
      <c r="G7897" t="e">
        <f>VLOOKUP($F$1&amp;F7897,定价因子!E:F,2,0)</f>
        <v>#N/A</v>
      </c>
      <c r="H7897" s="104" t="e">
        <f>C7897*PRODUCT(#REF!,#REF!,G7897,,#REF!,E7897)</f>
        <v>#N/A</v>
      </c>
    </row>
    <row r="7898" spans="3:8">
      <c r="C7898" t="e">
        <f>VLOOKUP(B7898,定价因子!L:M,2,0)</f>
        <v>#N/A</v>
      </c>
      <c r="E7898" t="e">
        <f>VLOOKUP($D$1&amp;D7898,定价因子!E:F,2,0)</f>
        <v>#N/A</v>
      </c>
      <c r="G7898" t="e">
        <f>VLOOKUP($F$1&amp;F7898,定价因子!E:F,2,0)</f>
        <v>#N/A</v>
      </c>
      <c r="H7898" s="104" t="e">
        <f>C7898*PRODUCT(#REF!,#REF!,G7898,,#REF!,E7898)</f>
        <v>#N/A</v>
      </c>
    </row>
    <row r="7899" spans="3:8">
      <c r="C7899" t="e">
        <f>VLOOKUP(B7899,定价因子!L:M,2,0)</f>
        <v>#N/A</v>
      </c>
      <c r="E7899" t="e">
        <f>VLOOKUP($D$1&amp;D7899,定价因子!E:F,2,0)</f>
        <v>#N/A</v>
      </c>
      <c r="G7899" t="e">
        <f>VLOOKUP($F$1&amp;F7899,定价因子!E:F,2,0)</f>
        <v>#N/A</v>
      </c>
      <c r="H7899" s="104" t="e">
        <f>C7899*PRODUCT(#REF!,#REF!,G7899,,#REF!,E7899)</f>
        <v>#N/A</v>
      </c>
    </row>
    <row r="7900" spans="3:8">
      <c r="C7900" t="e">
        <f>VLOOKUP(B7900,定价因子!L:M,2,0)</f>
        <v>#N/A</v>
      </c>
      <c r="E7900" t="e">
        <f>VLOOKUP($D$1&amp;D7900,定价因子!E:F,2,0)</f>
        <v>#N/A</v>
      </c>
      <c r="G7900" t="e">
        <f>VLOOKUP($F$1&amp;F7900,定价因子!E:F,2,0)</f>
        <v>#N/A</v>
      </c>
      <c r="H7900" s="104" t="e">
        <f>C7900*PRODUCT(#REF!,#REF!,G7900,,#REF!,E7900)</f>
        <v>#N/A</v>
      </c>
    </row>
    <row r="7901" spans="3:8">
      <c r="C7901" t="e">
        <f>VLOOKUP(B7901,定价因子!L:M,2,0)</f>
        <v>#N/A</v>
      </c>
      <c r="E7901" t="e">
        <f>VLOOKUP($D$1&amp;D7901,定价因子!E:F,2,0)</f>
        <v>#N/A</v>
      </c>
      <c r="G7901" t="e">
        <f>VLOOKUP($F$1&amp;F7901,定价因子!E:F,2,0)</f>
        <v>#N/A</v>
      </c>
      <c r="H7901" s="104" t="e">
        <f>C7901*PRODUCT(#REF!,#REF!,G7901,,#REF!,E7901)</f>
        <v>#N/A</v>
      </c>
    </row>
    <row r="7902" spans="3:8">
      <c r="C7902" t="e">
        <f>VLOOKUP(B7902,定价因子!L:M,2,0)</f>
        <v>#N/A</v>
      </c>
      <c r="E7902" t="e">
        <f>VLOOKUP($D$1&amp;D7902,定价因子!E:F,2,0)</f>
        <v>#N/A</v>
      </c>
      <c r="G7902" t="e">
        <f>VLOOKUP($F$1&amp;F7902,定价因子!E:F,2,0)</f>
        <v>#N/A</v>
      </c>
      <c r="H7902" s="104" t="e">
        <f>C7902*PRODUCT(#REF!,#REF!,G7902,,#REF!,E7902)</f>
        <v>#N/A</v>
      </c>
    </row>
    <row r="7903" spans="3:8">
      <c r="C7903" t="e">
        <f>VLOOKUP(B7903,定价因子!L:M,2,0)</f>
        <v>#N/A</v>
      </c>
      <c r="E7903" t="e">
        <f>VLOOKUP($D$1&amp;D7903,定价因子!E:F,2,0)</f>
        <v>#N/A</v>
      </c>
      <c r="G7903" t="e">
        <f>VLOOKUP($F$1&amp;F7903,定价因子!E:F,2,0)</f>
        <v>#N/A</v>
      </c>
      <c r="H7903" s="104" t="e">
        <f>C7903*PRODUCT(#REF!,#REF!,G7903,,#REF!,E7903)</f>
        <v>#N/A</v>
      </c>
    </row>
    <row r="7904" spans="3:8">
      <c r="C7904" t="e">
        <f>VLOOKUP(B7904,定价因子!L:M,2,0)</f>
        <v>#N/A</v>
      </c>
      <c r="E7904" t="e">
        <f>VLOOKUP($D$1&amp;D7904,定价因子!E:F,2,0)</f>
        <v>#N/A</v>
      </c>
      <c r="G7904" t="e">
        <f>VLOOKUP($F$1&amp;F7904,定价因子!E:F,2,0)</f>
        <v>#N/A</v>
      </c>
      <c r="H7904" s="104" t="e">
        <f>C7904*PRODUCT(#REF!,#REF!,G7904,,#REF!,E7904)</f>
        <v>#N/A</v>
      </c>
    </row>
    <row r="7905" spans="3:8">
      <c r="C7905" t="e">
        <f>VLOOKUP(B7905,定价因子!L:M,2,0)</f>
        <v>#N/A</v>
      </c>
      <c r="E7905" t="e">
        <f>VLOOKUP($D$1&amp;D7905,定价因子!E:F,2,0)</f>
        <v>#N/A</v>
      </c>
      <c r="G7905" t="e">
        <f>VLOOKUP($F$1&amp;F7905,定价因子!E:F,2,0)</f>
        <v>#N/A</v>
      </c>
      <c r="H7905" s="104" t="e">
        <f>C7905*PRODUCT(#REF!,#REF!,G7905,,#REF!,E7905)</f>
        <v>#N/A</v>
      </c>
    </row>
    <row r="7906" spans="3:8">
      <c r="C7906" t="e">
        <f>VLOOKUP(B7906,定价因子!L:M,2,0)</f>
        <v>#N/A</v>
      </c>
      <c r="E7906" t="e">
        <f>VLOOKUP($D$1&amp;D7906,定价因子!E:F,2,0)</f>
        <v>#N/A</v>
      </c>
      <c r="G7906" t="e">
        <f>VLOOKUP($F$1&amp;F7906,定价因子!E:F,2,0)</f>
        <v>#N/A</v>
      </c>
      <c r="H7906" s="104" t="e">
        <f>C7906*PRODUCT(#REF!,#REF!,G7906,,#REF!,E7906)</f>
        <v>#N/A</v>
      </c>
    </row>
    <row r="7907" spans="3:8">
      <c r="C7907" t="e">
        <f>VLOOKUP(B7907,定价因子!L:M,2,0)</f>
        <v>#N/A</v>
      </c>
      <c r="E7907" t="e">
        <f>VLOOKUP($D$1&amp;D7907,定价因子!E:F,2,0)</f>
        <v>#N/A</v>
      </c>
      <c r="G7907" t="e">
        <f>VLOOKUP($F$1&amp;F7907,定价因子!E:F,2,0)</f>
        <v>#N/A</v>
      </c>
      <c r="H7907" s="104" t="e">
        <f>C7907*PRODUCT(#REF!,#REF!,G7907,,#REF!,E7907)</f>
        <v>#N/A</v>
      </c>
    </row>
    <row r="7908" spans="3:8">
      <c r="C7908" t="e">
        <f>VLOOKUP(B7908,定价因子!L:M,2,0)</f>
        <v>#N/A</v>
      </c>
      <c r="E7908" t="e">
        <f>VLOOKUP($D$1&amp;D7908,定价因子!E:F,2,0)</f>
        <v>#N/A</v>
      </c>
      <c r="G7908" t="e">
        <f>VLOOKUP($F$1&amp;F7908,定价因子!E:F,2,0)</f>
        <v>#N/A</v>
      </c>
      <c r="H7908" s="104" t="e">
        <f>C7908*PRODUCT(#REF!,#REF!,G7908,,#REF!,E7908)</f>
        <v>#N/A</v>
      </c>
    </row>
    <row r="7909" spans="3:8">
      <c r="C7909" t="e">
        <f>VLOOKUP(B7909,定价因子!L:M,2,0)</f>
        <v>#N/A</v>
      </c>
      <c r="E7909" t="e">
        <f>VLOOKUP($D$1&amp;D7909,定价因子!E:F,2,0)</f>
        <v>#N/A</v>
      </c>
      <c r="G7909" t="e">
        <f>VLOOKUP($F$1&amp;F7909,定价因子!E:F,2,0)</f>
        <v>#N/A</v>
      </c>
      <c r="H7909" s="104" t="e">
        <f>C7909*PRODUCT(#REF!,#REF!,G7909,,#REF!,E7909)</f>
        <v>#N/A</v>
      </c>
    </row>
    <row r="7910" spans="3:8">
      <c r="C7910" t="e">
        <f>VLOOKUP(B7910,定价因子!L:M,2,0)</f>
        <v>#N/A</v>
      </c>
      <c r="E7910" t="e">
        <f>VLOOKUP($D$1&amp;D7910,定价因子!E:F,2,0)</f>
        <v>#N/A</v>
      </c>
      <c r="G7910" t="e">
        <f>VLOOKUP($F$1&amp;F7910,定价因子!E:F,2,0)</f>
        <v>#N/A</v>
      </c>
      <c r="H7910" s="104" t="e">
        <f>C7910*PRODUCT(#REF!,#REF!,G7910,,#REF!,E7910)</f>
        <v>#N/A</v>
      </c>
    </row>
    <row r="7911" spans="3:8">
      <c r="C7911" t="e">
        <f>VLOOKUP(B7911,定价因子!L:M,2,0)</f>
        <v>#N/A</v>
      </c>
      <c r="E7911" t="e">
        <f>VLOOKUP($D$1&amp;D7911,定价因子!E:F,2,0)</f>
        <v>#N/A</v>
      </c>
      <c r="G7911" t="e">
        <f>VLOOKUP($F$1&amp;F7911,定价因子!E:F,2,0)</f>
        <v>#N/A</v>
      </c>
      <c r="H7911" s="104" t="e">
        <f>C7911*PRODUCT(#REF!,#REF!,G7911,,#REF!,E7911)</f>
        <v>#N/A</v>
      </c>
    </row>
    <row r="7912" spans="3:8">
      <c r="C7912" t="e">
        <f>VLOOKUP(B7912,定价因子!L:M,2,0)</f>
        <v>#N/A</v>
      </c>
      <c r="E7912" t="e">
        <f>VLOOKUP($D$1&amp;D7912,定价因子!E:F,2,0)</f>
        <v>#N/A</v>
      </c>
      <c r="G7912" t="e">
        <f>VLOOKUP($F$1&amp;F7912,定价因子!E:F,2,0)</f>
        <v>#N/A</v>
      </c>
      <c r="H7912" s="104" t="e">
        <f>C7912*PRODUCT(#REF!,#REF!,G7912,,#REF!,E7912)</f>
        <v>#N/A</v>
      </c>
    </row>
    <row r="7913" spans="3:8">
      <c r="C7913" t="e">
        <f>VLOOKUP(B7913,定价因子!L:M,2,0)</f>
        <v>#N/A</v>
      </c>
      <c r="E7913" t="e">
        <f>VLOOKUP($D$1&amp;D7913,定价因子!E:F,2,0)</f>
        <v>#N/A</v>
      </c>
      <c r="G7913" t="e">
        <f>VLOOKUP($F$1&amp;F7913,定价因子!E:F,2,0)</f>
        <v>#N/A</v>
      </c>
      <c r="H7913" s="104" t="e">
        <f>C7913*PRODUCT(#REF!,#REF!,G7913,,#REF!,E7913)</f>
        <v>#N/A</v>
      </c>
    </row>
    <row r="7914" spans="3:8">
      <c r="C7914" t="e">
        <f>VLOOKUP(B7914,定价因子!L:M,2,0)</f>
        <v>#N/A</v>
      </c>
      <c r="E7914" t="e">
        <f>VLOOKUP($D$1&amp;D7914,定价因子!E:F,2,0)</f>
        <v>#N/A</v>
      </c>
      <c r="G7914" t="e">
        <f>VLOOKUP($F$1&amp;F7914,定价因子!E:F,2,0)</f>
        <v>#N/A</v>
      </c>
      <c r="H7914" s="104" t="e">
        <f>C7914*PRODUCT(#REF!,#REF!,G7914,,#REF!,E7914)</f>
        <v>#N/A</v>
      </c>
    </row>
    <row r="7915" spans="3:8">
      <c r="C7915" t="e">
        <f>VLOOKUP(B7915,定价因子!L:M,2,0)</f>
        <v>#N/A</v>
      </c>
      <c r="E7915" t="e">
        <f>VLOOKUP($D$1&amp;D7915,定价因子!E:F,2,0)</f>
        <v>#N/A</v>
      </c>
      <c r="G7915" t="e">
        <f>VLOOKUP($F$1&amp;F7915,定价因子!E:F,2,0)</f>
        <v>#N/A</v>
      </c>
      <c r="H7915" s="104" t="e">
        <f>C7915*PRODUCT(#REF!,#REF!,G7915,,#REF!,E7915)</f>
        <v>#N/A</v>
      </c>
    </row>
    <row r="7916" spans="3:8">
      <c r="C7916" t="e">
        <f>VLOOKUP(B7916,定价因子!L:M,2,0)</f>
        <v>#N/A</v>
      </c>
      <c r="E7916" t="e">
        <f>VLOOKUP($D$1&amp;D7916,定价因子!E:F,2,0)</f>
        <v>#N/A</v>
      </c>
      <c r="G7916" t="e">
        <f>VLOOKUP($F$1&amp;F7916,定价因子!E:F,2,0)</f>
        <v>#N/A</v>
      </c>
      <c r="H7916" s="104" t="e">
        <f>C7916*PRODUCT(#REF!,#REF!,G7916,,#REF!,E7916)</f>
        <v>#N/A</v>
      </c>
    </row>
    <row r="7917" spans="3:8">
      <c r="C7917" t="e">
        <f>VLOOKUP(B7917,定价因子!L:M,2,0)</f>
        <v>#N/A</v>
      </c>
      <c r="E7917" t="e">
        <f>VLOOKUP($D$1&amp;D7917,定价因子!E:F,2,0)</f>
        <v>#N/A</v>
      </c>
      <c r="G7917" t="e">
        <f>VLOOKUP($F$1&amp;F7917,定价因子!E:F,2,0)</f>
        <v>#N/A</v>
      </c>
      <c r="H7917" s="104" t="e">
        <f>C7917*PRODUCT(#REF!,#REF!,G7917,,#REF!,E7917)</f>
        <v>#N/A</v>
      </c>
    </row>
    <row r="7918" spans="3:8">
      <c r="C7918" t="e">
        <f>VLOOKUP(B7918,定价因子!L:M,2,0)</f>
        <v>#N/A</v>
      </c>
      <c r="E7918" t="e">
        <f>VLOOKUP($D$1&amp;D7918,定价因子!E:F,2,0)</f>
        <v>#N/A</v>
      </c>
      <c r="G7918" t="e">
        <f>VLOOKUP($F$1&amp;F7918,定价因子!E:F,2,0)</f>
        <v>#N/A</v>
      </c>
      <c r="H7918" s="104" t="e">
        <f>C7918*PRODUCT(#REF!,#REF!,G7918,,#REF!,E7918)</f>
        <v>#N/A</v>
      </c>
    </row>
    <row r="7919" spans="3:8">
      <c r="C7919" t="e">
        <f>VLOOKUP(B7919,定价因子!L:M,2,0)</f>
        <v>#N/A</v>
      </c>
      <c r="E7919" t="e">
        <f>VLOOKUP($D$1&amp;D7919,定价因子!E:F,2,0)</f>
        <v>#N/A</v>
      </c>
      <c r="G7919" t="e">
        <f>VLOOKUP($F$1&amp;F7919,定价因子!E:F,2,0)</f>
        <v>#N/A</v>
      </c>
      <c r="H7919" s="104" t="e">
        <f>C7919*PRODUCT(#REF!,#REF!,G7919,,#REF!,E7919)</f>
        <v>#N/A</v>
      </c>
    </row>
    <row r="7920" spans="3:8">
      <c r="C7920" t="e">
        <f>VLOOKUP(B7920,定价因子!L:M,2,0)</f>
        <v>#N/A</v>
      </c>
      <c r="E7920" t="e">
        <f>VLOOKUP($D$1&amp;D7920,定价因子!E:F,2,0)</f>
        <v>#N/A</v>
      </c>
      <c r="G7920" t="e">
        <f>VLOOKUP($F$1&amp;F7920,定价因子!E:F,2,0)</f>
        <v>#N/A</v>
      </c>
      <c r="H7920" s="104" t="e">
        <f>C7920*PRODUCT(#REF!,#REF!,G7920,,#REF!,E7920)</f>
        <v>#N/A</v>
      </c>
    </row>
    <row r="7921" spans="3:8">
      <c r="C7921" t="e">
        <f>VLOOKUP(B7921,定价因子!L:M,2,0)</f>
        <v>#N/A</v>
      </c>
      <c r="E7921" t="e">
        <f>VLOOKUP($D$1&amp;D7921,定价因子!E:F,2,0)</f>
        <v>#N/A</v>
      </c>
      <c r="G7921" t="e">
        <f>VLOOKUP($F$1&amp;F7921,定价因子!E:F,2,0)</f>
        <v>#N/A</v>
      </c>
      <c r="H7921" s="104" t="e">
        <f>C7921*PRODUCT(#REF!,#REF!,G7921,,#REF!,E7921)</f>
        <v>#N/A</v>
      </c>
    </row>
    <row r="7922" spans="3:8">
      <c r="C7922" t="e">
        <f>VLOOKUP(B7922,定价因子!L:M,2,0)</f>
        <v>#N/A</v>
      </c>
      <c r="E7922" t="e">
        <f>VLOOKUP($D$1&amp;D7922,定价因子!E:F,2,0)</f>
        <v>#N/A</v>
      </c>
      <c r="G7922" t="e">
        <f>VLOOKUP($F$1&amp;F7922,定价因子!E:F,2,0)</f>
        <v>#N/A</v>
      </c>
      <c r="H7922" s="104" t="e">
        <f>C7922*PRODUCT(#REF!,#REF!,G7922,,#REF!,E7922)</f>
        <v>#N/A</v>
      </c>
    </row>
    <row r="7923" spans="3:8">
      <c r="C7923" t="e">
        <f>VLOOKUP(B7923,定价因子!L:M,2,0)</f>
        <v>#N/A</v>
      </c>
      <c r="E7923" t="e">
        <f>VLOOKUP($D$1&amp;D7923,定价因子!E:F,2,0)</f>
        <v>#N/A</v>
      </c>
      <c r="G7923" t="e">
        <f>VLOOKUP($F$1&amp;F7923,定价因子!E:F,2,0)</f>
        <v>#N/A</v>
      </c>
      <c r="H7923" s="104" t="e">
        <f>C7923*PRODUCT(#REF!,#REF!,G7923,,#REF!,E7923)</f>
        <v>#N/A</v>
      </c>
    </row>
    <row r="7924" spans="3:8">
      <c r="C7924" t="e">
        <f>VLOOKUP(B7924,定价因子!L:M,2,0)</f>
        <v>#N/A</v>
      </c>
      <c r="E7924" t="e">
        <f>VLOOKUP($D$1&amp;D7924,定价因子!E:F,2,0)</f>
        <v>#N/A</v>
      </c>
      <c r="G7924" t="e">
        <f>VLOOKUP($F$1&amp;F7924,定价因子!E:F,2,0)</f>
        <v>#N/A</v>
      </c>
      <c r="H7924" s="104" t="e">
        <f>C7924*PRODUCT(#REF!,#REF!,G7924,,#REF!,E7924)</f>
        <v>#N/A</v>
      </c>
    </row>
    <row r="7925" spans="3:8">
      <c r="C7925" t="e">
        <f>VLOOKUP(B7925,定价因子!L:M,2,0)</f>
        <v>#N/A</v>
      </c>
      <c r="E7925" t="e">
        <f>VLOOKUP($D$1&amp;D7925,定价因子!E:F,2,0)</f>
        <v>#N/A</v>
      </c>
      <c r="G7925" t="e">
        <f>VLOOKUP($F$1&amp;F7925,定价因子!E:F,2,0)</f>
        <v>#N/A</v>
      </c>
      <c r="H7925" s="104" t="e">
        <f>C7925*PRODUCT(#REF!,#REF!,G7925,,#REF!,E7925)</f>
        <v>#N/A</v>
      </c>
    </row>
    <row r="7926" spans="3:8">
      <c r="C7926" t="e">
        <f>VLOOKUP(B7926,定价因子!L:M,2,0)</f>
        <v>#N/A</v>
      </c>
      <c r="E7926" t="e">
        <f>VLOOKUP($D$1&amp;D7926,定价因子!E:F,2,0)</f>
        <v>#N/A</v>
      </c>
      <c r="G7926" t="e">
        <f>VLOOKUP($F$1&amp;F7926,定价因子!E:F,2,0)</f>
        <v>#N/A</v>
      </c>
      <c r="H7926" s="104" t="e">
        <f>C7926*PRODUCT(#REF!,#REF!,G7926,,#REF!,E7926)</f>
        <v>#N/A</v>
      </c>
    </row>
    <row r="7927" spans="3:8">
      <c r="C7927" t="e">
        <f>VLOOKUP(B7927,定价因子!L:M,2,0)</f>
        <v>#N/A</v>
      </c>
      <c r="E7927" t="e">
        <f>VLOOKUP($D$1&amp;D7927,定价因子!E:F,2,0)</f>
        <v>#N/A</v>
      </c>
      <c r="G7927" t="e">
        <f>VLOOKUP($F$1&amp;F7927,定价因子!E:F,2,0)</f>
        <v>#N/A</v>
      </c>
      <c r="H7927" s="104" t="e">
        <f>C7927*PRODUCT(#REF!,#REF!,G7927,,#REF!,E7927)</f>
        <v>#N/A</v>
      </c>
    </row>
    <row r="7928" spans="3:8">
      <c r="C7928" t="e">
        <f>VLOOKUP(B7928,定价因子!L:M,2,0)</f>
        <v>#N/A</v>
      </c>
      <c r="E7928" t="e">
        <f>VLOOKUP($D$1&amp;D7928,定价因子!E:F,2,0)</f>
        <v>#N/A</v>
      </c>
      <c r="G7928" t="e">
        <f>VLOOKUP($F$1&amp;F7928,定价因子!E:F,2,0)</f>
        <v>#N/A</v>
      </c>
      <c r="H7928" s="104" t="e">
        <f>C7928*PRODUCT(#REF!,#REF!,G7928,,#REF!,E7928)</f>
        <v>#N/A</v>
      </c>
    </row>
    <row r="7929" spans="3:8">
      <c r="C7929" t="e">
        <f>VLOOKUP(B7929,定价因子!L:M,2,0)</f>
        <v>#N/A</v>
      </c>
      <c r="E7929" t="e">
        <f>VLOOKUP($D$1&amp;D7929,定价因子!E:F,2,0)</f>
        <v>#N/A</v>
      </c>
      <c r="G7929" t="e">
        <f>VLOOKUP($F$1&amp;F7929,定价因子!E:F,2,0)</f>
        <v>#N/A</v>
      </c>
      <c r="H7929" s="104" t="e">
        <f>C7929*PRODUCT(#REF!,#REF!,G7929,,#REF!,E7929)</f>
        <v>#N/A</v>
      </c>
    </row>
    <row r="7930" spans="3:8">
      <c r="C7930" t="e">
        <f>VLOOKUP(B7930,定价因子!L:M,2,0)</f>
        <v>#N/A</v>
      </c>
      <c r="E7930" t="e">
        <f>VLOOKUP($D$1&amp;D7930,定价因子!E:F,2,0)</f>
        <v>#N/A</v>
      </c>
      <c r="G7930" t="e">
        <f>VLOOKUP($F$1&amp;F7930,定价因子!E:F,2,0)</f>
        <v>#N/A</v>
      </c>
      <c r="H7930" s="104" t="e">
        <f>C7930*PRODUCT(#REF!,#REF!,G7930,,#REF!,E7930)</f>
        <v>#N/A</v>
      </c>
    </row>
    <row r="7931" spans="3:8">
      <c r="C7931" t="e">
        <f>VLOOKUP(B7931,定价因子!L:M,2,0)</f>
        <v>#N/A</v>
      </c>
      <c r="E7931" t="e">
        <f>VLOOKUP($D$1&amp;D7931,定价因子!E:F,2,0)</f>
        <v>#N/A</v>
      </c>
      <c r="G7931" t="e">
        <f>VLOOKUP($F$1&amp;F7931,定价因子!E:F,2,0)</f>
        <v>#N/A</v>
      </c>
      <c r="H7931" s="104" t="e">
        <f>C7931*PRODUCT(#REF!,#REF!,G7931,,#REF!,E7931)</f>
        <v>#N/A</v>
      </c>
    </row>
    <row r="7932" spans="3:8">
      <c r="C7932" t="e">
        <f>VLOOKUP(B7932,定价因子!L:M,2,0)</f>
        <v>#N/A</v>
      </c>
      <c r="E7932" t="e">
        <f>VLOOKUP($D$1&amp;D7932,定价因子!E:F,2,0)</f>
        <v>#N/A</v>
      </c>
      <c r="G7932" t="e">
        <f>VLOOKUP($F$1&amp;F7932,定价因子!E:F,2,0)</f>
        <v>#N/A</v>
      </c>
      <c r="H7932" s="104" t="e">
        <f>C7932*PRODUCT(#REF!,#REF!,G7932,,#REF!,E7932)</f>
        <v>#N/A</v>
      </c>
    </row>
    <row r="7933" spans="3:8">
      <c r="C7933" t="e">
        <f>VLOOKUP(B7933,定价因子!L:M,2,0)</f>
        <v>#N/A</v>
      </c>
      <c r="E7933" t="e">
        <f>VLOOKUP($D$1&amp;D7933,定价因子!E:F,2,0)</f>
        <v>#N/A</v>
      </c>
      <c r="G7933" t="e">
        <f>VLOOKUP($F$1&amp;F7933,定价因子!E:F,2,0)</f>
        <v>#N/A</v>
      </c>
      <c r="H7933" s="104" t="e">
        <f>C7933*PRODUCT(#REF!,#REF!,G7933,,#REF!,E7933)</f>
        <v>#N/A</v>
      </c>
    </row>
    <row r="7934" spans="3:8">
      <c r="C7934" t="e">
        <f>VLOOKUP(B7934,定价因子!L:M,2,0)</f>
        <v>#N/A</v>
      </c>
      <c r="E7934" t="e">
        <f>VLOOKUP($D$1&amp;D7934,定价因子!E:F,2,0)</f>
        <v>#N/A</v>
      </c>
      <c r="G7934" t="e">
        <f>VLOOKUP($F$1&amp;F7934,定价因子!E:F,2,0)</f>
        <v>#N/A</v>
      </c>
      <c r="H7934" s="104" t="e">
        <f>C7934*PRODUCT(#REF!,#REF!,G7934,,#REF!,E7934)</f>
        <v>#N/A</v>
      </c>
    </row>
    <row r="7935" spans="3:8">
      <c r="C7935" t="e">
        <f>VLOOKUP(B7935,定价因子!L:M,2,0)</f>
        <v>#N/A</v>
      </c>
      <c r="E7935" t="e">
        <f>VLOOKUP($D$1&amp;D7935,定价因子!E:F,2,0)</f>
        <v>#N/A</v>
      </c>
      <c r="G7935" t="e">
        <f>VLOOKUP($F$1&amp;F7935,定价因子!E:F,2,0)</f>
        <v>#N/A</v>
      </c>
      <c r="H7935" s="104" t="e">
        <f>C7935*PRODUCT(#REF!,#REF!,G7935,,#REF!,E7935)</f>
        <v>#N/A</v>
      </c>
    </row>
    <row r="7936" spans="3:8">
      <c r="C7936" t="e">
        <f>VLOOKUP(B7936,定价因子!L:M,2,0)</f>
        <v>#N/A</v>
      </c>
      <c r="E7936" t="e">
        <f>VLOOKUP($D$1&amp;D7936,定价因子!E:F,2,0)</f>
        <v>#N/A</v>
      </c>
      <c r="G7936" t="e">
        <f>VLOOKUP($F$1&amp;F7936,定价因子!E:F,2,0)</f>
        <v>#N/A</v>
      </c>
      <c r="H7936" s="104" t="e">
        <f>C7936*PRODUCT(#REF!,#REF!,G7936,,#REF!,E7936)</f>
        <v>#N/A</v>
      </c>
    </row>
    <row r="7937" spans="3:8">
      <c r="C7937" t="e">
        <f>VLOOKUP(B7937,定价因子!L:M,2,0)</f>
        <v>#N/A</v>
      </c>
      <c r="E7937" t="e">
        <f>VLOOKUP($D$1&amp;D7937,定价因子!E:F,2,0)</f>
        <v>#N/A</v>
      </c>
      <c r="G7937" t="e">
        <f>VLOOKUP($F$1&amp;F7937,定价因子!E:F,2,0)</f>
        <v>#N/A</v>
      </c>
      <c r="H7937" s="104" t="e">
        <f>C7937*PRODUCT(#REF!,#REF!,G7937,,#REF!,E7937)</f>
        <v>#N/A</v>
      </c>
    </row>
    <row r="7938" spans="3:8">
      <c r="C7938" t="e">
        <f>VLOOKUP(B7938,定价因子!L:M,2,0)</f>
        <v>#N/A</v>
      </c>
      <c r="E7938" t="e">
        <f>VLOOKUP($D$1&amp;D7938,定价因子!E:F,2,0)</f>
        <v>#N/A</v>
      </c>
      <c r="G7938" t="e">
        <f>VLOOKUP($F$1&amp;F7938,定价因子!E:F,2,0)</f>
        <v>#N/A</v>
      </c>
      <c r="H7938" s="104" t="e">
        <f>C7938*PRODUCT(#REF!,#REF!,G7938,,#REF!,E7938)</f>
        <v>#N/A</v>
      </c>
    </row>
    <row r="7939" spans="3:8">
      <c r="C7939" t="e">
        <f>VLOOKUP(B7939,定价因子!L:M,2,0)</f>
        <v>#N/A</v>
      </c>
      <c r="E7939" t="e">
        <f>VLOOKUP($D$1&amp;D7939,定价因子!E:F,2,0)</f>
        <v>#N/A</v>
      </c>
      <c r="G7939" t="e">
        <f>VLOOKUP($F$1&amp;F7939,定价因子!E:F,2,0)</f>
        <v>#N/A</v>
      </c>
      <c r="H7939" s="104" t="e">
        <f>C7939*PRODUCT(#REF!,#REF!,G7939,,#REF!,E7939)</f>
        <v>#N/A</v>
      </c>
    </row>
    <row r="7940" spans="3:8">
      <c r="C7940" t="e">
        <f>VLOOKUP(B7940,定价因子!L:M,2,0)</f>
        <v>#N/A</v>
      </c>
      <c r="E7940" t="e">
        <f>VLOOKUP($D$1&amp;D7940,定价因子!E:F,2,0)</f>
        <v>#N/A</v>
      </c>
      <c r="G7940" t="e">
        <f>VLOOKUP($F$1&amp;F7940,定价因子!E:F,2,0)</f>
        <v>#N/A</v>
      </c>
      <c r="H7940" s="104" t="e">
        <f>C7940*PRODUCT(#REF!,#REF!,G7940,,#REF!,E7940)</f>
        <v>#N/A</v>
      </c>
    </row>
    <row r="7941" spans="3:8">
      <c r="C7941" t="e">
        <f>VLOOKUP(B7941,定价因子!L:M,2,0)</f>
        <v>#N/A</v>
      </c>
      <c r="E7941" t="e">
        <f>VLOOKUP($D$1&amp;D7941,定价因子!E:F,2,0)</f>
        <v>#N/A</v>
      </c>
      <c r="G7941" t="e">
        <f>VLOOKUP($F$1&amp;F7941,定价因子!E:F,2,0)</f>
        <v>#N/A</v>
      </c>
      <c r="H7941" s="104" t="e">
        <f>C7941*PRODUCT(#REF!,#REF!,G7941,,#REF!,E7941)</f>
        <v>#N/A</v>
      </c>
    </row>
    <row r="7942" spans="3:8">
      <c r="C7942" t="e">
        <f>VLOOKUP(B7942,定价因子!L:M,2,0)</f>
        <v>#N/A</v>
      </c>
      <c r="E7942" t="e">
        <f>VLOOKUP($D$1&amp;D7942,定价因子!E:F,2,0)</f>
        <v>#N/A</v>
      </c>
      <c r="G7942" t="e">
        <f>VLOOKUP($F$1&amp;F7942,定价因子!E:F,2,0)</f>
        <v>#N/A</v>
      </c>
      <c r="H7942" s="104" t="e">
        <f>C7942*PRODUCT(#REF!,#REF!,G7942,,#REF!,E7942)</f>
        <v>#N/A</v>
      </c>
    </row>
    <row r="7943" spans="3:8">
      <c r="C7943" t="e">
        <f>VLOOKUP(B7943,定价因子!L:M,2,0)</f>
        <v>#N/A</v>
      </c>
      <c r="E7943" t="e">
        <f>VLOOKUP($D$1&amp;D7943,定价因子!E:F,2,0)</f>
        <v>#N/A</v>
      </c>
      <c r="G7943" t="e">
        <f>VLOOKUP($F$1&amp;F7943,定价因子!E:F,2,0)</f>
        <v>#N/A</v>
      </c>
      <c r="H7943" s="104" t="e">
        <f>C7943*PRODUCT(#REF!,#REF!,G7943,,#REF!,E7943)</f>
        <v>#N/A</v>
      </c>
    </row>
    <row r="7944" spans="3:8">
      <c r="C7944" t="e">
        <f>VLOOKUP(B7944,定价因子!L:M,2,0)</f>
        <v>#N/A</v>
      </c>
      <c r="E7944" t="e">
        <f>VLOOKUP($D$1&amp;D7944,定价因子!E:F,2,0)</f>
        <v>#N/A</v>
      </c>
      <c r="G7944" t="e">
        <f>VLOOKUP($F$1&amp;F7944,定价因子!E:F,2,0)</f>
        <v>#N/A</v>
      </c>
      <c r="H7944" s="104" t="e">
        <f>C7944*PRODUCT(#REF!,#REF!,G7944,,#REF!,E7944)</f>
        <v>#N/A</v>
      </c>
    </row>
    <row r="7945" spans="3:8">
      <c r="C7945" t="e">
        <f>VLOOKUP(B7945,定价因子!L:M,2,0)</f>
        <v>#N/A</v>
      </c>
      <c r="E7945" t="e">
        <f>VLOOKUP($D$1&amp;D7945,定价因子!E:F,2,0)</f>
        <v>#N/A</v>
      </c>
      <c r="G7945" t="e">
        <f>VLOOKUP($F$1&amp;F7945,定价因子!E:F,2,0)</f>
        <v>#N/A</v>
      </c>
      <c r="H7945" s="104" t="e">
        <f>C7945*PRODUCT(#REF!,#REF!,G7945,,#REF!,E7945)</f>
        <v>#N/A</v>
      </c>
    </row>
    <row r="7946" spans="3:8">
      <c r="C7946" t="e">
        <f>VLOOKUP(B7946,定价因子!L:M,2,0)</f>
        <v>#N/A</v>
      </c>
      <c r="E7946" t="e">
        <f>VLOOKUP($D$1&amp;D7946,定价因子!E:F,2,0)</f>
        <v>#N/A</v>
      </c>
      <c r="G7946" t="e">
        <f>VLOOKUP($F$1&amp;F7946,定价因子!E:F,2,0)</f>
        <v>#N/A</v>
      </c>
      <c r="H7946" s="104" t="e">
        <f>C7946*PRODUCT(#REF!,#REF!,G7946,,#REF!,E7946)</f>
        <v>#N/A</v>
      </c>
    </row>
    <row r="7947" spans="3:8">
      <c r="C7947" t="e">
        <f>VLOOKUP(B7947,定价因子!L:M,2,0)</f>
        <v>#N/A</v>
      </c>
      <c r="E7947" t="e">
        <f>VLOOKUP($D$1&amp;D7947,定价因子!E:F,2,0)</f>
        <v>#N/A</v>
      </c>
      <c r="G7947" t="e">
        <f>VLOOKUP($F$1&amp;F7947,定价因子!E:F,2,0)</f>
        <v>#N/A</v>
      </c>
      <c r="H7947" s="104" t="e">
        <f>C7947*PRODUCT(#REF!,#REF!,G7947,,#REF!,E7947)</f>
        <v>#N/A</v>
      </c>
    </row>
    <row r="7948" spans="3:8">
      <c r="C7948" t="e">
        <f>VLOOKUP(B7948,定价因子!L:M,2,0)</f>
        <v>#N/A</v>
      </c>
      <c r="E7948" t="e">
        <f>VLOOKUP($D$1&amp;D7948,定价因子!E:F,2,0)</f>
        <v>#N/A</v>
      </c>
      <c r="G7948" t="e">
        <f>VLOOKUP($F$1&amp;F7948,定价因子!E:F,2,0)</f>
        <v>#N/A</v>
      </c>
      <c r="H7948" s="104" t="e">
        <f>C7948*PRODUCT(#REF!,#REF!,G7948,,#REF!,E7948)</f>
        <v>#N/A</v>
      </c>
    </row>
    <row r="7949" spans="3:8">
      <c r="C7949" t="e">
        <f>VLOOKUP(B7949,定价因子!L:M,2,0)</f>
        <v>#N/A</v>
      </c>
      <c r="E7949" t="e">
        <f>VLOOKUP($D$1&amp;D7949,定价因子!E:F,2,0)</f>
        <v>#N/A</v>
      </c>
      <c r="G7949" t="e">
        <f>VLOOKUP($F$1&amp;F7949,定价因子!E:F,2,0)</f>
        <v>#N/A</v>
      </c>
      <c r="H7949" s="104" t="e">
        <f>C7949*PRODUCT(#REF!,#REF!,G7949,,#REF!,E7949)</f>
        <v>#N/A</v>
      </c>
    </row>
    <row r="7950" spans="3:8">
      <c r="C7950" t="e">
        <f>VLOOKUP(B7950,定价因子!L:M,2,0)</f>
        <v>#N/A</v>
      </c>
      <c r="E7950" t="e">
        <f>VLOOKUP($D$1&amp;D7950,定价因子!E:F,2,0)</f>
        <v>#N/A</v>
      </c>
      <c r="G7950" t="e">
        <f>VLOOKUP($F$1&amp;F7950,定价因子!E:F,2,0)</f>
        <v>#N/A</v>
      </c>
      <c r="H7950" s="104" t="e">
        <f>C7950*PRODUCT(#REF!,#REF!,G7950,,#REF!,E7950)</f>
        <v>#N/A</v>
      </c>
    </row>
    <row r="7951" spans="3:8">
      <c r="C7951" t="e">
        <f>VLOOKUP(B7951,定价因子!L:M,2,0)</f>
        <v>#N/A</v>
      </c>
      <c r="E7951" t="e">
        <f>VLOOKUP($D$1&amp;D7951,定价因子!E:F,2,0)</f>
        <v>#N/A</v>
      </c>
      <c r="G7951" t="e">
        <f>VLOOKUP($F$1&amp;F7951,定价因子!E:F,2,0)</f>
        <v>#N/A</v>
      </c>
      <c r="H7951" s="104" t="e">
        <f>C7951*PRODUCT(#REF!,#REF!,G7951,,#REF!,E7951)</f>
        <v>#N/A</v>
      </c>
    </row>
    <row r="7952" spans="3:8">
      <c r="C7952" t="e">
        <f>VLOOKUP(B7952,定价因子!L:M,2,0)</f>
        <v>#N/A</v>
      </c>
      <c r="E7952" t="e">
        <f>VLOOKUP($D$1&amp;D7952,定价因子!E:F,2,0)</f>
        <v>#N/A</v>
      </c>
      <c r="G7952" t="e">
        <f>VLOOKUP($F$1&amp;F7952,定价因子!E:F,2,0)</f>
        <v>#N/A</v>
      </c>
      <c r="H7952" s="104" t="e">
        <f>C7952*PRODUCT(#REF!,#REF!,G7952,,#REF!,E7952)</f>
        <v>#N/A</v>
      </c>
    </row>
    <row r="7953" spans="3:8">
      <c r="C7953" t="e">
        <f>VLOOKUP(B7953,定价因子!L:M,2,0)</f>
        <v>#N/A</v>
      </c>
      <c r="E7953" t="e">
        <f>VLOOKUP($D$1&amp;D7953,定价因子!E:F,2,0)</f>
        <v>#N/A</v>
      </c>
      <c r="G7953" t="e">
        <f>VLOOKUP($F$1&amp;F7953,定价因子!E:F,2,0)</f>
        <v>#N/A</v>
      </c>
      <c r="H7953" s="104" t="e">
        <f>C7953*PRODUCT(#REF!,#REF!,G7953,,#REF!,E7953)</f>
        <v>#N/A</v>
      </c>
    </row>
    <row r="7954" spans="3:8">
      <c r="C7954" t="e">
        <f>VLOOKUP(B7954,定价因子!L:M,2,0)</f>
        <v>#N/A</v>
      </c>
      <c r="E7954" t="e">
        <f>VLOOKUP($D$1&amp;D7954,定价因子!E:F,2,0)</f>
        <v>#N/A</v>
      </c>
      <c r="G7954" t="e">
        <f>VLOOKUP($F$1&amp;F7954,定价因子!E:F,2,0)</f>
        <v>#N/A</v>
      </c>
      <c r="H7954" s="104" t="e">
        <f>C7954*PRODUCT(#REF!,#REF!,G7954,,#REF!,E7954)</f>
        <v>#N/A</v>
      </c>
    </row>
    <row r="7955" spans="3:8">
      <c r="C7955" t="e">
        <f>VLOOKUP(B7955,定价因子!L:M,2,0)</f>
        <v>#N/A</v>
      </c>
      <c r="E7955" t="e">
        <f>VLOOKUP($D$1&amp;D7955,定价因子!E:F,2,0)</f>
        <v>#N/A</v>
      </c>
      <c r="G7955" t="e">
        <f>VLOOKUP($F$1&amp;F7955,定价因子!E:F,2,0)</f>
        <v>#N/A</v>
      </c>
      <c r="H7955" s="104" t="e">
        <f>C7955*PRODUCT(#REF!,#REF!,G7955,,#REF!,E7955)</f>
        <v>#N/A</v>
      </c>
    </row>
    <row r="7956" spans="3:8">
      <c r="C7956" t="e">
        <f>VLOOKUP(B7956,定价因子!L:M,2,0)</f>
        <v>#N/A</v>
      </c>
      <c r="E7956" t="e">
        <f>VLOOKUP($D$1&amp;D7956,定价因子!E:F,2,0)</f>
        <v>#N/A</v>
      </c>
      <c r="G7956" t="e">
        <f>VLOOKUP($F$1&amp;F7956,定价因子!E:F,2,0)</f>
        <v>#N/A</v>
      </c>
      <c r="H7956" s="104" t="e">
        <f>C7956*PRODUCT(#REF!,#REF!,G7956,,#REF!,E7956)</f>
        <v>#N/A</v>
      </c>
    </row>
    <row r="7957" spans="3:8">
      <c r="C7957" t="e">
        <f>VLOOKUP(B7957,定价因子!L:M,2,0)</f>
        <v>#N/A</v>
      </c>
      <c r="E7957" t="e">
        <f>VLOOKUP($D$1&amp;D7957,定价因子!E:F,2,0)</f>
        <v>#N/A</v>
      </c>
      <c r="G7957" t="e">
        <f>VLOOKUP($F$1&amp;F7957,定价因子!E:F,2,0)</f>
        <v>#N/A</v>
      </c>
      <c r="H7957" s="104" t="e">
        <f>C7957*PRODUCT(#REF!,#REF!,G7957,,#REF!,E7957)</f>
        <v>#N/A</v>
      </c>
    </row>
    <row r="7958" spans="3:8">
      <c r="C7958" t="e">
        <f>VLOOKUP(B7958,定价因子!L:M,2,0)</f>
        <v>#N/A</v>
      </c>
      <c r="E7958" t="e">
        <f>VLOOKUP($D$1&amp;D7958,定价因子!E:F,2,0)</f>
        <v>#N/A</v>
      </c>
      <c r="G7958" t="e">
        <f>VLOOKUP($F$1&amp;F7958,定价因子!E:F,2,0)</f>
        <v>#N/A</v>
      </c>
      <c r="H7958" s="104" t="e">
        <f>C7958*PRODUCT(#REF!,#REF!,G7958,,#REF!,E7958)</f>
        <v>#N/A</v>
      </c>
    </row>
    <row r="7959" spans="3:8">
      <c r="C7959" t="e">
        <f>VLOOKUP(B7959,定价因子!L:M,2,0)</f>
        <v>#N/A</v>
      </c>
      <c r="E7959" t="e">
        <f>VLOOKUP($D$1&amp;D7959,定价因子!E:F,2,0)</f>
        <v>#N/A</v>
      </c>
      <c r="G7959" t="e">
        <f>VLOOKUP($F$1&amp;F7959,定价因子!E:F,2,0)</f>
        <v>#N/A</v>
      </c>
      <c r="H7959" s="104" t="e">
        <f>C7959*PRODUCT(#REF!,#REF!,G7959,,#REF!,E7959)</f>
        <v>#N/A</v>
      </c>
    </row>
    <row r="7960" spans="3:8">
      <c r="C7960" t="e">
        <f>VLOOKUP(B7960,定价因子!L:M,2,0)</f>
        <v>#N/A</v>
      </c>
      <c r="E7960" t="e">
        <f>VLOOKUP($D$1&amp;D7960,定价因子!E:F,2,0)</f>
        <v>#N/A</v>
      </c>
      <c r="G7960" t="e">
        <f>VLOOKUP($F$1&amp;F7960,定价因子!E:F,2,0)</f>
        <v>#N/A</v>
      </c>
      <c r="H7960" s="104" t="e">
        <f>C7960*PRODUCT(#REF!,#REF!,G7960,,#REF!,E7960)</f>
        <v>#N/A</v>
      </c>
    </row>
    <row r="7961" spans="3:8">
      <c r="C7961" t="e">
        <f>VLOOKUP(B7961,定价因子!L:M,2,0)</f>
        <v>#N/A</v>
      </c>
      <c r="E7961" t="e">
        <f>VLOOKUP($D$1&amp;D7961,定价因子!E:F,2,0)</f>
        <v>#N/A</v>
      </c>
      <c r="G7961" t="e">
        <f>VLOOKUP($F$1&amp;F7961,定价因子!E:F,2,0)</f>
        <v>#N/A</v>
      </c>
      <c r="H7961" s="104" t="e">
        <f>C7961*PRODUCT(#REF!,#REF!,G7961,,#REF!,E7961)</f>
        <v>#N/A</v>
      </c>
    </row>
    <row r="7962" spans="3:8">
      <c r="C7962" t="e">
        <f>VLOOKUP(B7962,定价因子!L:M,2,0)</f>
        <v>#N/A</v>
      </c>
      <c r="E7962" t="e">
        <f>VLOOKUP($D$1&amp;D7962,定价因子!E:F,2,0)</f>
        <v>#N/A</v>
      </c>
      <c r="G7962" t="e">
        <f>VLOOKUP($F$1&amp;F7962,定价因子!E:F,2,0)</f>
        <v>#N/A</v>
      </c>
      <c r="H7962" s="104" t="e">
        <f>C7962*PRODUCT(#REF!,#REF!,G7962,,#REF!,E7962)</f>
        <v>#N/A</v>
      </c>
    </row>
    <row r="7963" spans="3:8">
      <c r="C7963" t="e">
        <f>VLOOKUP(B7963,定价因子!L:M,2,0)</f>
        <v>#N/A</v>
      </c>
      <c r="E7963" t="e">
        <f>VLOOKUP($D$1&amp;D7963,定价因子!E:F,2,0)</f>
        <v>#N/A</v>
      </c>
      <c r="G7963" t="e">
        <f>VLOOKUP($F$1&amp;F7963,定价因子!E:F,2,0)</f>
        <v>#N/A</v>
      </c>
      <c r="H7963" s="104" t="e">
        <f>C7963*PRODUCT(#REF!,#REF!,G7963,,#REF!,E7963)</f>
        <v>#N/A</v>
      </c>
    </row>
    <row r="7964" spans="3:8">
      <c r="C7964" t="e">
        <f>VLOOKUP(B7964,定价因子!L:M,2,0)</f>
        <v>#N/A</v>
      </c>
      <c r="E7964" t="e">
        <f>VLOOKUP($D$1&amp;D7964,定价因子!E:F,2,0)</f>
        <v>#N/A</v>
      </c>
      <c r="G7964" t="e">
        <f>VLOOKUP($F$1&amp;F7964,定价因子!E:F,2,0)</f>
        <v>#N/A</v>
      </c>
      <c r="H7964" s="104" t="e">
        <f>C7964*PRODUCT(#REF!,#REF!,G7964,,#REF!,E7964)</f>
        <v>#N/A</v>
      </c>
    </row>
    <row r="7965" spans="3:8">
      <c r="C7965" t="e">
        <f>VLOOKUP(B7965,定价因子!L:M,2,0)</f>
        <v>#N/A</v>
      </c>
      <c r="E7965" t="e">
        <f>VLOOKUP($D$1&amp;D7965,定价因子!E:F,2,0)</f>
        <v>#N/A</v>
      </c>
      <c r="G7965" t="e">
        <f>VLOOKUP($F$1&amp;F7965,定价因子!E:F,2,0)</f>
        <v>#N/A</v>
      </c>
      <c r="H7965" s="104" t="e">
        <f>C7965*PRODUCT(#REF!,#REF!,G7965,,#REF!,E7965)</f>
        <v>#N/A</v>
      </c>
    </row>
    <row r="7966" spans="3:8">
      <c r="C7966" t="e">
        <f>VLOOKUP(B7966,定价因子!L:M,2,0)</f>
        <v>#N/A</v>
      </c>
      <c r="E7966" t="e">
        <f>VLOOKUP($D$1&amp;D7966,定价因子!E:F,2,0)</f>
        <v>#N/A</v>
      </c>
      <c r="G7966" t="e">
        <f>VLOOKUP($F$1&amp;F7966,定价因子!E:F,2,0)</f>
        <v>#N/A</v>
      </c>
      <c r="H7966" s="104" t="e">
        <f>C7966*PRODUCT(#REF!,#REF!,G7966,,#REF!,E7966)</f>
        <v>#N/A</v>
      </c>
    </row>
    <row r="7967" spans="3:8">
      <c r="C7967" t="e">
        <f>VLOOKUP(B7967,定价因子!L:M,2,0)</f>
        <v>#N/A</v>
      </c>
      <c r="E7967" t="e">
        <f>VLOOKUP($D$1&amp;D7967,定价因子!E:F,2,0)</f>
        <v>#N/A</v>
      </c>
      <c r="G7967" t="e">
        <f>VLOOKUP($F$1&amp;F7967,定价因子!E:F,2,0)</f>
        <v>#N/A</v>
      </c>
      <c r="H7967" s="104" t="e">
        <f>C7967*PRODUCT(#REF!,#REF!,G7967,,#REF!,E7967)</f>
        <v>#N/A</v>
      </c>
    </row>
    <row r="7968" spans="3:8">
      <c r="C7968" t="e">
        <f>VLOOKUP(B7968,定价因子!L:M,2,0)</f>
        <v>#N/A</v>
      </c>
      <c r="E7968" t="e">
        <f>VLOOKUP($D$1&amp;D7968,定价因子!E:F,2,0)</f>
        <v>#N/A</v>
      </c>
      <c r="G7968" t="e">
        <f>VLOOKUP($F$1&amp;F7968,定价因子!E:F,2,0)</f>
        <v>#N/A</v>
      </c>
      <c r="H7968" s="104" t="e">
        <f>C7968*PRODUCT(#REF!,#REF!,G7968,,#REF!,E7968)</f>
        <v>#N/A</v>
      </c>
    </row>
    <row r="7969" spans="3:8">
      <c r="C7969" t="e">
        <f>VLOOKUP(B7969,定价因子!L:M,2,0)</f>
        <v>#N/A</v>
      </c>
      <c r="E7969" t="e">
        <f>VLOOKUP($D$1&amp;D7969,定价因子!E:F,2,0)</f>
        <v>#N/A</v>
      </c>
      <c r="G7969" t="e">
        <f>VLOOKUP($F$1&amp;F7969,定价因子!E:F,2,0)</f>
        <v>#N/A</v>
      </c>
      <c r="H7969" s="104" t="e">
        <f>C7969*PRODUCT(#REF!,#REF!,G7969,,#REF!,E7969)</f>
        <v>#N/A</v>
      </c>
    </row>
    <row r="7970" spans="3:8">
      <c r="C7970" t="e">
        <f>VLOOKUP(B7970,定价因子!L:M,2,0)</f>
        <v>#N/A</v>
      </c>
      <c r="E7970" t="e">
        <f>VLOOKUP($D$1&amp;D7970,定价因子!E:F,2,0)</f>
        <v>#N/A</v>
      </c>
      <c r="G7970" t="e">
        <f>VLOOKUP($F$1&amp;F7970,定价因子!E:F,2,0)</f>
        <v>#N/A</v>
      </c>
      <c r="H7970" s="104" t="e">
        <f>C7970*PRODUCT(#REF!,#REF!,G7970,,#REF!,E7970)</f>
        <v>#N/A</v>
      </c>
    </row>
    <row r="7971" spans="3:8">
      <c r="C7971" t="e">
        <f>VLOOKUP(B7971,定价因子!L:M,2,0)</f>
        <v>#N/A</v>
      </c>
      <c r="E7971" t="e">
        <f>VLOOKUP($D$1&amp;D7971,定价因子!E:F,2,0)</f>
        <v>#N/A</v>
      </c>
      <c r="G7971" t="e">
        <f>VLOOKUP($F$1&amp;F7971,定价因子!E:F,2,0)</f>
        <v>#N/A</v>
      </c>
      <c r="H7971" s="104" t="e">
        <f>C7971*PRODUCT(#REF!,#REF!,G7971,,#REF!,E7971)</f>
        <v>#N/A</v>
      </c>
    </row>
    <row r="7972" spans="3:8">
      <c r="C7972" t="e">
        <f>VLOOKUP(B7972,定价因子!L:M,2,0)</f>
        <v>#N/A</v>
      </c>
      <c r="E7972" t="e">
        <f>VLOOKUP($D$1&amp;D7972,定价因子!E:F,2,0)</f>
        <v>#N/A</v>
      </c>
      <c r="G7972" t="e">
        <f>VLOOKUP($F$1&amp;F7972,定价因子!E:F,2,0)</f>
        <v>#N/A</v>
      </c>
      <c r="H7972" s="104" t="e">
        <f>C7972*PRODUCT(#REF!,#REF!,G7972,,#REF!,E7972)</f>
        <v>#N/A</v>
      </c>
    </row>
    <row r="7973" spans="3:8">
      <c r="C7973" t="e">
        <f>VLOOKUP(B7973,定价因子!L:M,2,0)</f>
        <v>#N/A</v>
      </c>
      <c r="E7973" t="e">
        <f>VLOOKUP($D$1&amp;D7973,定价因子!E:F,2,0)</f>
        <v>#N/A</v>
      </c>
      <c r="G7973" t="e">
        <f>VLOOKUP($F$1&amp;F7973,定价因子!E:F,2,0)</f>
        <v>#N/A</v>
      </c>
      <c r="H7973" s="104" t="e">
        <f>C7973*PRODUCT(#REF!,#REF!,G7973,,#REF!,E7973)</f>
        <v>#N/A</v>
      </c>
    </row>
    <row r="7974" spans="3:8">
      <c r="C7974" t="e">
        <f>VLOOKUP(B7974,定价因子!L:M,2,0)</f>
        <v>#N/A</v>
      </c>
      <c r="E7974" t="e">
        <f>VLOOKUP($D$1&amp;D7974,定价因子!E:F,2,0)</f>
        <v>#N/A</v>
      </c>
      <c r="G7974" t="e">
        <f>VLOOKUP($F$1&amp;F7974,定价因子!E:F,2,0)</f>
        <v>#N/A</v>
      </c>
      <c r="H7974" s="104" t="e">
        <f>C7974*PRODUCT(#REF!,#REF!,G7974,,#REF!,E7974)</f>
        <v>#N/A</v>
      </c>
    </row>
    <row r="7975" spans="3:8">
      <c r="C7975" t="e">
        <f>VLOOKUP(B7975,定价因子!L:M,2,0)</f>
        <v>#N/A</v>
      </c>
      <c r="E7975" t="e">
        <f>VLOOKUP($D$1&amp;D7975,定价因子!E:F,2,0)</f>
        <v>#N/A</v>
      </c>
      <c r="G7975" t="e">
        <f>VLOOKUP($F$1&amp;F7975,定价因子!E:F,2,0)</f>
        <v>#N/A</v>
      </c>
      <c r="H7975" s="104" t="e">
        <f>C7975*PRODUCT(#REF!,#REF!,G7975,,#REF!,E7975)</f>
        <v>#N/A</v>
      </c>
    </row>
    <row r="7976" spans="3:8">
      <c r="C7976" t="e">
        <f>VLOOKUP(B7976,定价因子!L:M,2,0)</f>
        <v>#N/A</v>
      </c>
      <c r="E7976" t="e">
        <f>VLOOKUP($D$1&amp;D7976,定价因子!E:F,2,0)</f>
        <v>#N/A</v>
      </c>
      <c r="G7976" t="e">
        <f>VLOOKUP($F$1&amp;F7976,定价因子!E:F,2,0)</f>
        <v>#N/A</v>
      </c>
      <c r="H7976" s="104" t="e">
        <f>C7976*PRODUCT(#REF!,#REF!,G7976,,#REF!,E7976)</f>
        <v>#N/A</v>
      </c>
    </row>
    <row r="7977" spans="3:8">
      <c r="C7977" t="e">
        <f>VLOOKUP(B7977,定价因子!L:M,2,0)</f>
        <v>#N/A</v>
      </c>
      <c r="E7977" t="e">
        <f>VLOOKUP($D$1&amp;D7977,定价因子!E:F,2,0)</f>
        <v>#N/A</v>
      </c>
      <c r="G7977" t="e">
        <f>VLOOKUP($F$1&amp;F7977,定价因子!E:F,2,0)</f>
        <v>#N/A</v>
      </c>
      <c r="H7977" s="104" t="e">
        <f>C7977*PRODUCT(#REF!,#REF!,G7977,,#REF!,E7977)</f>
        <v>#N/A</v>
      </c>
    </row>
    <row r="7978" spans="3:8">
      <c r="C7978" t="e">
        <f>VLOOKUP(B7978,定价因子!L:M,2,0)</f>
        <v>#N/A</v>
      </c>
      <c r="E7978" t="e">
        <f>VLOOKUP($D$1&amp;D7978,定价因子!E:F,2,0)</f>
        <v>#N/A</v>
      </c>
      <c r="G7978" t="e">
        <f>VLOOKUP($F$1&amp;F7978,定价因子!E:F,2,0)</f>
        <v>#N/A</v>
      </c>
      <c r="H7978" s="104" t="e">
        <f>C7978*PRODUCT(#REF!,#REF!,G7978,,#REF!,E7978)</f>
        <v>#N/A</v>
      </c>
    </row>
    <row r="7979" spans="3:8">
      <c r="C7979" t="e">
        <f>VLOOKUP(B7979,定价因子!L:M,2,0)</f>
        <v>#N/A</v>
      </c>
      <c r="E7979" t="e">
        <f>VLOOKUP($D$1&amp;D7979,定价因子!E:F,2,0)</f>
        <v>#N/A</v>
      </c>
      <c r="G7979" t="e">
        <f>VLOOKUP($F$1&amp;F7979,定价因子!E:F,2,0)</f>
        <v>#N/A</v>
      </c>
      <c r="H7979" s="104" t="e">
        <f>C7979*PRODUCT(#REF!,#REF!,G7979,,#REF!,E7979)</f>
        <v>#N/A</v>
      </c>
    </row>
    <row r="7980" spans="3:8">
      <c r="C7980" t="e">
        <f>VLOOKUP(B7980,定价因子!L:M,2,0)</f>
        <v>#N/A</v>
      </c>
      <c r="E7980" t="e">
        <f>VLOOKUP($D$1&amp;D7980,定价因子!E:F,2,0)</f>
        <v>#N/A</v>
      </c>
      <c r="G7980" t="e">
        <f>VLOOKUP($F$1&amp;F7980,定价因子!E:F,2,0)</f>
        <v>#N/A</v>
      </c>
      <c r="H7980" s="104" t="e">
        <f>C7980*PRODUCT(#REF!,#REF!,G7980,,#REF!,E7980)</f>
        <v>#N/A</v>
      </c>
    </row>
    <row r="7981" spans="3:8">
      <c r="C7981" t="e">
        <f>VLOOKUP(B7981,定价因子!L:M,2,0)</f>
        <v>#N/A</v>
      </c>
      <c r="E7981" t="e">
        <f>VLOOKUP($D$1&amp;D7981,定价因子!E:F,2,0)</f>
        <v>#N/A</v>
      </c>
      <c r="G7981" t="e">
        <f>VLOOKUP($F$1&amp;F7981,定价因子!E:F,2,0)</f>
        <v>#N/A</v>
      </c>
      <c r="H7981" s="104" t="e">
        <f>C7981*PRODUCT(#REF!,#REF!,G7981,,#REF!,E7981)</f>
        <v>#N/A</v>
      </c>
    </row>
    <row r="7982" spans="3:8">
      <c r="C7982" t="e">
        <f>VLOOKUP(B7982,定价因子!L:M,2,0)</f>
        <v>#N/A</v>
      </c>
      <c r="E7982" t="e">
        <f>VLOOKUP($D$1&amp;D7982,定价因子!E:F,2,0)</f>
        <v>#N/A</v>
      </c>
      <c r="G7982" t="e">
        <f>VLOOKUP($F$1&amp;F7982,定价因子!E:F,2,0)</f>
        <v>#N/A</v>
      </c>
      <c r="H7982" s="104" t="e">
        <f>C7982*PRODUCT(#REF!,#REF!,G7982,,#REF!,E7982)</f>
        <v>#N/A</v>
      </c>
    </row>
    <row r="7983" spans="3:8">
      <c r="C7983" t="e">
        <f>VLOOKUP(B7983,定价因子!L:M,2,0)</f>
        <v>#N/A</v>
      </c>
      <c r="E7983" t="e">
        <f>VLOOKUP($D$1&amp;D7983,定价因子!E:F,2,0)</f>
        <v>#N/A</v>
      </c>
      <c r="G7983" t="e">
        <f>VLOOKUP($F$1&amp;F7983,定价因子!E:F,2,0)</f>
        <v>#N/A</v>
      </c>
      <c r="H7983" s="104" t="e">
        <f>C7983*PRODUCT(#REF!,#REF!,G7983,,#REF!,E7983)</f>
        <v>#N/A</v>
      </c>
    </row>
    <row r="7984" spans="3:8">
      <c r="C7984" t="e">
        <f>VLOOKUP(B7984,定价因子!L:M,2,0)</f>
        <v>#N/A</v>
      </c>
      <c r="E7984" t="e">
        <f>VLOOKUP($D$1&amp;D7984,定价因子!E:F,2,0)</f>
        <v>#N/A</v>
      </c>
      <c r="G7984" t="e">
        <f>VLOOKUP($F$1&amp;F7984,定价因子!E:F,2,0)</f>
        <v>#N/A</v>
      </c>
      <c r="H7984" s="104" t="e">
        <f>C7984*PRODUCT(#REF!,#REF!,G7984,,#REF!,E7984)</f>
        <v>#N/A</v>
      </c>
    </row>
    <row r="7985" spans="3:8">
      <c r="C7985" t="e">
        <f>VLOOKUP(B7985,定价因子!L:M,2,0)</f>
        <v>#N/A</v>
      </c>
      <c r="E7985" t="e">
        <f>VLOOKUP($D$1&amp;D7985,定价因子!E:F,2,0)</f>
        <v>#N/A</v>
      </c>
      <c r="G7985" t="e">
        <f>VLOOKUP($F$1&amp;F7985,定价因子!E:F,2,0)</f>
        <v>#N/A</v>
      </c>
      <c r="H7985" s="104" t="e">
        <f>C7985*PRODUCT(#REF!,#REF!,G7985,,#REF!,E7985)</f>
        <v>#N/A</v>
      </c>
    </row>
    <row r="7986" spans="3:8">
      <c r="C7986" t="e">
        <f>VLOOKUP(B7986,定价因子!L:M,2,0)</f>
        <v>#N/A</v>
      </c>
      <c r="E7986" t="e">
        <f>VLOOKUP($D$1&amp;D7986,定价因子!E:F,2,0)</f>
        <v>#N/A</v>
      </c>
      <c r="G7986" t="e">
        <f>VLOOKUP($F$1&amp;F7986,定价因子!E:F,2,0)</f>
        <v>#N/A</v>
      </c>
      <c r="H7986" s="104" t="e">
        <f>C7986*PRODUCT(#REF!,#REF!,G7986,,#REF!,E7986)</f>
        <v>#N/A</v>
      </c>
    </row>
    <row r="7987" spans="3:8">
      <c r="C7987" t="e">
        <f>VLOOKUP(B7987,定价因子!L:M,2,0)</f>
        <v>#N/A</v>
      </c>
      <c r="E7987" t="e">
        <f>VLOOKUP($D$1&amp;D7987,定价因子!E:F,2,0)</f>
        <v>#N/A</v>
      </c>
      <c r="G7987" t="e">
        <f>VLOOKUP($F$1&amp;F7987,定价因子!E:F,2,0)</f>
        <v>#N/A</v>
      </c>
      <c r="H7987" s="104" t="e">
        <f>C7987*PRODUCT(#REF!,#REF!,G7987,,#REF!,E7987)</f>
        <v>#N/A</v>
      </c>
    </row>
    <row r="7988" spans="3:8">
      <c r="C7988" t="e">
        <f>VLOOKUP(B7988,定价因子!L:M,2,0)</f>
        <v>#N/A</v>
      </c>
      <c r="E7988" t="e">
        <f>VLOOKUP($D$1&amp;D7988,定价因子!E:F,2,0)</f>
        <v>#N/A</v>
      </c>
      <c r="G7988" t="e">
        <f>VLOOKUP($F$1&amp;F7988,定价因子!E:F,2,0)</f>
        <v>#N/A</v>
      </c>
      <c r="H7988" s="104" t="e">
        <f>C7988*PRODUCT(#REF!,#REF!,G7988,,#REF!,E7988)</f>
        <v>#N/A</v>
      </c>
    </row>
    <row r="7989" spans="3:8">
      <c r="C7989" t="e">
        <f>VLOOKUP(B7989,定价因子!L:M,2,0)</f>
        <v>#N/A</v>
      </c>
      <c r="E7989" t="e">
        <f>VLOOKUP($D$1&amp;D7989,定价因子!E:F,2,0)</f>
        <v>#N/A</v>
      </c>
      <c r="G7989" t="e">
        <f>VLOOKUP($F$1&amp;F7989,定价因子!E:F,2,0)</f>
        <v>#N/A</v>
      </c>
      <c r="H7989" s="104" t="e">
        <f>C7989*PRODUCT(#REF!,#REF!,G7989,,#REF!,E7989)</f>
        <v>#N/A</v>
      </c>
    </row>
    <row r="7990" spans="3:8">
      <c r="C7990" t="e">
        <f>VLOOKUP(B7990,定价因子!L:M,2,0)</f>
        <v>#N/A</v>
      </c>
      <c r="E7990" t="e">
        <f>VLOOKUP($D$1&amp;D7990,定价因子!E:F,2,0)</f>
        <v>#N/A</v>
      </c>
      <c r="G7990" t="e">
        <f>VLOOKUP($F$1&amp;F7990,定价因子!E:F,2,0)</f>
        <v>#N/A</v>
      </c>
      <c r="H7990" s="104" t="e">
        <f>C7990*PRODUCT(#REF!,#REF!,G7990,,#REF!,E7990)</f>
        <v>#N/A</v>
      </c>
    </row>
    <row r="7991" spans="3:8">
      <c r="C7991" t="e">
        <f>VLOOKUP(B7991,定价因子!L:M,2,0)</f>
        <v>#N/A</v>
      </c>
      <c r="E7991" t="e">
        <f>VLOOKUP($D$1&amp;D7991,定价因子!E:F,2,0)</f>
        <v>#N/A</v>
      </c>
      <c r="G7991" t="e">
        <f>VLOOKUP($F$1&amp;F7991,定价因子!E:F,2,0)</f>
        <v>#N/A</v>
      </c>
      <c r="H7991" s="104" t="e">
        <f>C7991*PRODUCT(#REF!,#REF!,G7991,,#REF!,E7991)</f>
        <v>#N/A</v>
      </c>
    </row>
    <row r="7992" spans="3:8">
      <c r="C7992" t="e">
        <f>VLOOKUP(B7992,定价因子!L:M,2,0)</f>
        <v>#N/A</v>
      </c>
      <c r="E7992" t="e">
        <f>VLOOKUP($D$1&amp;D7992,定价因子!E:F,2,0)</f>
        <v>#N/A</v>
      </c>
      <c r="G7992" t="e">
        <f>VLOOKUP($F$1&amp;F7992,定价因子!E:F,2,0)</f>
        <v>#N/A</v>
      </c>
      <c r="H7992" s="104" t="e">
        <f>C7992*PRODUCT(#REF!,#REF!,G7992,,#REF!,E7992)</f>
        <v>#N/A</v>
      </c>
    </row>
    <row r="7993" spans="3:8">
      <c r="C7993" t="e">
        <f>VLOOKUP(B7993,定价因子!L:M,2,0)</f>
        <v>#N/A</v>
      </c>
      <c r="E7993" t="e">
        <f>VLOOKUP($D$1&amp;D7993,定价因子!E:F,2,0)</f>
        <v>#N/A</v>
      </c>
      <c r="G7993" t="e">
        <f>VLOOKUP($F$1&amp;F7993,定价因子!E:F,2,0)</f>
        <v>#N/A</v>
      </c>
      <c r="H7993" s="104" t="e">
        <f>C7993*PRODUCT(#REF!,#REF!,G7993,,#REF!,E7993)</f>
        <v>#N/A</v>
      </c>
    </row>
    <row r="7994" spans="3:8">
      <c r="C7994" t="e">
        <f>VLOOKUP(B7994,定价因子!L:M,2,0)</f>
        <v>#N/A</v>
      </c>
      <c r="E7994" t="e">
        <f>VLOOKUP($D$1&amp;D7994,定价因子!E:F,2,0)</f>
        <v>#N/A</v>
      </c>
      <c r="G7994" t="e">
        <f>VLOOKUP($F$1&amp;F7994,定价因子!E:F,2,0)</f>
        <v>#N/A</v>
      </c>
      <c r="H7994" s="104" t="e">
        <f>C7994*PRODUCT(#REF!,#REF!,G7994,,#REF!,E7994)</f>
        <v>#N/A</v>
      </c>
    </row>
    <row r="7995" spans="3:8">
      <c r="C7995" t="e">
        <f>VLOOKUP(B7995,定价因子!L:M,2,0)</f>
        <v>#N/A</v>
      </c>
      <c r="E7995" t="e">
        <f>VLOOKUP($D$1&amp;D7995,定价因子!E:F,2,0)</f>
        <v>#N/A</v>
      </c>
      <c r="G7995" t="e">
        <f>VLOOKUP($F$1&amp;F7995,定价因子!E:F,2,0)</f>
        <v>#N/A</v>
      </c>
      <c r="H7995" s="104" t="e">
        <f>C7995*PRODUCT(#REF!,#REF!,G7995,,#REF!,E7995)</f>
        <v>#N/A</v>
      </c>
    </row>
    <row r="7996" spans="3:8">
      <c r="C7996" t="e">
        <f>VLOOKUP(B7996,定价因子!L:M,2,0)</f>
        <v>#N/A</v>
      </c>
      <c r="E7996" t="e">
        <f>VLOOKUP($D$1&amp;D7996,定价因子!E:F,2,0)</f>
        <v>#N/A</v>
      </c>
      <c r="G7996" t="e">
        <f>VLOOKUP($F$1&amp;F7996,定价因子!E:F,2,0)</f>
        <v>#N/A</v>
      </c>
      <c r="H7996" s="104" t="e">
        <f>C7996*PRODUCT(#REF!,#REF!,G7996,,#REF!,E7996)</f>
        <v>#N/A</v>
      </c>
    </row>
    <row r="7997" spans="3:8">
      <c r="C7997" t="e">
        <f>VLOOKUP(B7997,定价因子!L:M,2,0)</f>
        <v>#N/A</v>
      </c>
      <c r="E7997" t="e">
        <f>VLOOKUP($D$1&amp;D7997,定价因子!E:F,2,0)</f>
        <v>#N/A</v>
      </c>
      <c r="G7997" t="e">
        <f>VLOOKUP($F$1&amp;F7997,定价因子!E:F,2,0)</f>
        <v>#N/A</v>
      </c>
      <c r="H7997" s="104" t="e">
        <f>C7997*PRODUCT(#REF!,#REF!,G7997,,#REF!,E7997)</f>
        <v>#N/A</v>
      </c>
    </row>
    <row r="7998" spans="3:8">
      <c r="C7998" t="e">
        <f>VLOOKUP(B7998,定价因子!L:M,2,0)</f>
        <v>#N/A</v>
      </c>
      <c r="E7998" t="e">
        <f>VLOOKUP($D$1&amp;D7998,定价因子!E:F,2,0)</f>
        <v>#N/A</v>
      </c>
      <c r="G7998" t="e">
        <f>VLOOKUP($F$1&amp;F7998,定价因子!E:F,2,0)</f>
        <v>#N/A</v>
      </c>
      <c r="H7998" s="104" t="e">
        <f>C7998*PRODUCT(#REF!,#REF!,G7998,,#REF!,E7998)</f>
        <v>#N/A</v>
      </c>
    </row>
    <row r="7999" spans="3:8">
      <c r="C7999" t="e">
        <f>VLOOKUP(B7999,定价因子!L:M,2,0)</f>
        <v>#N/A</v>
      </c>
      <c r="E7999" t="e">
        <f>VLOOKUP($D$1&amp;D7999,定价因子!E:F,2,0)</f>
        <v>#N/A</v>
      </c>
      <c r="G7999" t="e">
        <f>VLOOKUP($F$1&amp;F7999,定价因子!E:F,2,0)</f>
        <v>#N/A</v>
      </c>
      <c r="H7999" s="104" t="e">
        <f>C7999*PRODUCT(#REF!,#REF!,G7999,,#REF!,E7999)</f>
        <v>#N/A</v>
      </c>
    </row>
    <row r="8000" spans="3:8">
      <c r="C8000" t="e">
        <f>VLOOKUP(B8000,定价因子!L:M,2,0)</f>
        <v>#N/A</v>
      </c>
      <c r="E8000" t="e">
        <f>VLOOKUP($D$1&amp;D8000,定价因子!E:F,2,0)</f>
        <v>#N/A</v>
      </c>
      <c r="G8000" t="e">
        <f>VLOOKUP($F$1&amp;F8000,定价因子!E:F,2,0)</f>
        <v>#N/A</v>
      </c>
      <c r="H8000" s="104" t="e">
        <f>C8000*PRODUCT(#REF!,#REF!,G8000,,#REF!,E8000)</f>
        <v>#N/A</v>
      </c>
    </row>
    <row r="8001" spans="3:8">
      <c r="C8001" t="e">
        <f>VLOOKUP(B8001,定价因子!L:M,2,0)</f>
        <v>#N/A</v>
      </c>
      <c r="E8001" t="e">
        <f>VLOOKUP($D$1&amp;D8001,定价因子!E:F,2,0)</f>
        <v>#N/A</v>
      </c>
      <c r="G8001" t="e">
        <f>VLOOKUP($F$1&amp;F8001,定价因子!E:F,2,0)</f>
        <v>#N/A</v>
      </c>
      <c r="H8001" s="104" t="e">
        <f>C8001*PRODUCT(#REF!,#REF!,G8001,,#REF!,E8001)</f>
        <v>#N/A</v>
      </c>
    </row>
    <row r="8002" spans="3:8">
      <c r="C8002" t="e">
        <f>VLOOKUP(B8002,定价因子!L:M,2,0)</f>
        <v>#N/A</v>
      </c>
      <c r="E8002" t="e">
        <f>VLOOKUP($D$1&amp;D8002,定价因子!E:F,2,0)</f>
        <v>#N/A</v>
      </c>
      <c r="G8002" t="e">
        <f>VLOOKUP($F$1&amp;F8002,定价因子!E:F,2,0)</f>
        <v>#N/A</v>
      </c>
      <c r="H8002" s="104" t="e">
        <f>C8002*PRODUCT(#REF!,#REF!,G8002,,#REF!,E8002)</f>
        <v>#N/A</v>
      </c>
    </row>
    <row r="8003" spans="3:8">
      <c r="C8003" t="e">
        <f>VLOOKUP(B8003,定价因子!L:M,2,0)</f>
        <v>#N/A</v>
      </c>
      <c r="E8003" t="e">
        <f>VLOOKUP($D$1&amp;D8003,定价因子!E:F,2,0)</f>
        <v>#N/A</v>
      </c>
      <c r="G8003" t="e">
        <f>VLOOKUP($F$1&amp;F8003,定价因子!E:F,2,0)</f>
        <v>#N/A</v>
      </c>
      <c r="H8003" s="104" t="e">
        <f>C8003*PRODUCT(#REF!,#REF!,G8003,,#REF!,E8003)</f>
        <v>#N/A</v>
      </c>
    </row>
    <row r="8004" spans="3:8">
      <c r="C8004" t="e">
        <f>VLOOKUP(B8004,定价因子!L:M,2,0)</f>
        <v>#N/A</v>
      </c>
      <c r="E8004" t="e">
        <f>VLOOKUP($D$1&amp;D8004,定价因子!E:F,2,0)</f>
        <v>#N/A</v>
      </c>
      <c r="G8004" t="e">
        <f>VLOOKUP($F$1&amp;F8004,定价因子!E:F,2,0)</f>
        <v>#N/A</v>
      </c>
      <c r="H8004" s="104" t="e">
        <f>C8004*PRODUCT(#REF!,#REF!,G8004,,#REF!,E8004)</f>
        <v>#N/A</v>
      </c>
    </row>
    <row r="8005" spans="3:8">
      <c r="C8005" t="e">
        <f>VLOOKUP(B8005,定价因子!L:M,2,0)</f>
        <v>#N/A</v>
      </c>
      <c r="E8005" t="e">
        <f>VLOOKUP($D$1&amp;D8005,定价因子!E:F,2,0)</f>
        <v>#N/A</v>
      </c>
      <c r="G8005" t="e">
        <f>VLOOKUP($F$1&amp;F8005,定价因子!E:F,2,0)</f>
        <v>#N/A</v>
      </c>
      <c r="H8005" s="104" t="e">
        <f>C8005*PRODUCT(#REF!,#REF!,G8005,,#REF!,E8005)</f>
        <v>#N/A</v>
      </c>
    </row>
    <row r="8006" spans="3:8">
      <c r="C8006" t="e">
        <f>VLOOKUP(B8006,定价因子!L:M,2,0)</f>
        <v>#N/A</v>
      </c>
      <c r="E8006" t="e">
        <f>VLOOKUP($D$1&amp;D8006,定价因子!E:F,2,0)</f>
        <v>#N/A</v>
      </c>
      <c r="G8006" t="e">
        <f>VLOOKUP($F$1&amp;F8006,定价因子!E:F,2,0)</f>
        <v>#N/A</v>
      </c>
      <c r="H8006" s="104" t="e">
        <f>C8006*PRODUCT(#REF!,#REF!,G8006,,#REF!,E8006)</f>
        <v>#N/A</v>
      </c>
    </row>
    <row r="8007" spans="3:8">
      <c r="C8007" t="e">
        <f>VLOOKUP(B8007,定价因子!L:M,2,0)</f>
        <v>#N/A</v>
      </c>
      <c r="E8007" t="e">
        <f>VLOOKUP($D$1&amp;D8007,定价因子!E:F,2,0)</f>
        <v>#N/A</v>
      </c>
      <c r="G8007" t="e">
        <f>VLOOKUP($F$1&amp;F8007,定价因子!E:F,2,0)</f>
        <v>#N/A</v>
      </c>
      <c r="H8007" s="104" t="e">
        <f>C8007*PRODUCT(#REF!,#REF!,G8007,,#REF!,E8007)</f>
        <v>#N/A</v>
      </c>
    </row>
    <row r="8008" spans="3:8">
      <c r="C8008" t="e">
        <f>VLOOKUP(B8008,定价因子!L:M,2,0)</f>
        <v>#N/A</v>
      </c>
      <c r="E8008" t="e">
        <f>VLOOKUP($D$1&amp;D8008,定价因子!E:F,2,0)</f>
        <v>#N/A</v>
      </c>
      <c r="G8008" t="e">
        <f>VLOOKUP($F$1&amp;F8008,定价因子!E:F,2,0)</f>
        <v>#N/A</v>
      </c>
      <c r="H8008" s="104" t="e">
        <f>C8008*PRODUCT(#REF!,#REF!,G8008,,#REF!,E8008)</f>
        <v>#N/A</v>
      </c>
    </row>
    <row r="8009" spans="3:8">
      <c r="C8009" t="e">
        <f>VLOOKUP(B8009,定价因子!L:M,2,0)</f>
        <v>#N/A</v>
      </c>
      <c r="E8009" t="e">
        <f>VLOOKUP($D$1&amp;D8009,定价因子!E:F,2,0)</f>
        <v>#N/A</v>
      </c>
      <c r="G8009" t="e">
        <f>VLOOKUP($F$1&amp;F8009,定价因子!E:F,2,0)</f>
        <v>#N/A</v>
      </c>
      <c r="H8009" s="104" t="e">
        <f>C8009*PRODUCT(#REF!,#REF!,G8009,,#REF!,E8009)</f>
        <v>#N/A</v>
      </c>
    </row>
    <row r="8010" spans="3:8">
      <c r="C8010" t="e">
        <f>VLOOKUP(B8010,定价因子!L:M,2,0)</f>
        <v>#N/A</v>
      </c>
      <c r="E8010" t="e">
        <f>VLOOKUP($D$1&amp;D8010,定价因子!E:F,2,0)</f>
        <v>#N/A</v>
      </c>
      <c r="G8010" t="e">
        <f>VLOOKUP($F$1&amp;F8010,定价因子!E:F,2,0)</f>
        <v>#N/A</v>
      </c>
      <c r="H8010" s="104" t="e">
        <f>C8010*PRODUCT(#REF!,#REF!,G8010,,#REF!,E8010)</f>
        <v>#N/A</v>
      </c>
    </row>
    <row r="8011" spans="3:8">
      <c r="C8011" t="e">
        <f>VLOOKUP(B8011,定价因子!L:M,2,0)</f>
        <v>#N/A</v>
      </c>
      <c r="E8011" t="e">
        <f>VLOOKUP($D$1&amp;D8011,定价因子!E:F,2,0)</f>
        <v>#N/A</v>
      </c>
      <c r="G8011" t="e">
        <f>VLOOKUP($F$1&amp;F8011,定价因子!E:F,2,0)</f>
        <v>#N/A</v>
      </c>
      <c r="H8011" s="104" t="e">
        <f>C8011*PRODUCT(#REF!,#REF!,G8011,,#REF!,E8011)</f>
        <v>#N/A</v>
      </c>
    </row>
    <row r="8012" spans="3:8">
      <c r="C8012" t="e">
        <f>VLOOKUP(B8012,定价因子!L:M,2,0)</f>
        <v>#N/A</v>
      </c>
      <c r="E8012" t="e">
        <f>VLOOKUP($D$1&amp;D8012,定价因子!E:F,2,0)</f>
        <v>#N/A</v>
      </c>
      <c r="G8012" t="e">
        <f>VLOOKUP($F$1&amp;F8012,定价因子!E:F,2,0)</f>
        <v>#N/A</v>
      </c>
      <c r="H8012" s="104" t="e">
        <f>C8012*PRODUCT(#REF!,#REF!,G8012,,#REF!,E8012)</f>
        <v>#N/A</v>
      </c>
    </row>
    <row r="8013" spans="3:8">
      <c r="C8013" t="e">
        <f>VLOOKUP(B8013,定价因子!L:M,2,0)</f>
        <v>#N/A</v>
      </c>
      <c r="E8013" t="e">
        <f>VLOOKUP($D$1&amp;D8013,定价因子!E:F,2,0)</f>
        <v>#N/A</v>
      </c>
      <c r="G8013" t="e">
        <f>VLOOKUP($F$1&amp;F8013,定价因子!E:F,2,0)</f>
        <v>#N/A</v>
      </c>
      <c r="H8013" s="104" t="e">
        <f>C8013*PRODUCT(#REF!,#REF!,G8013,,#REF!,E8013)</f>
        <v>#N/A</v>
      </c>
    </row>
    <row r="8014" spans="3:8">
      <c r="C8014" t="e">
        <f>VLOOKUP(B8014,定价因子!L:M,2,0)</f>
        <v>#N/A</v>
      </c>
      <c r="E8014" t="e">
        <f>VLOOKUP($D$1&amp;D8014,定价因子!E:F,2,0)</f>
        <v>#N/A</v>
      </c>
      <c r="G8014" t="e">
        <f>VLOOKUP($F$1&amp;F8014,定价因子!E:F,2,0)</f>
        <v>#N/A</v>
      </c>
      <c r="H8014" s="104" t="e">
        <f>C8014*PRODUCT(#REF!,#REF!,G8014,,#REF!,E8014)</f>
        <v>#N/A</v>
      </c>
    </row>
    <row r="8015" spans="3:8">
      <c r="C8015" t="e">
        <f>VLOOKUP(B8015,定价因子!L:M,2,0)</f>
        <v>#N/A</v>
      </c>
      <c r="E8015" t="e">
        <f>VLOOKUP($D$1&amp;D8015,定价因子!E:F,2,0)</f>
        <v>#N/A</v>
      </c>
      <c r="G8015" t="e">
        <f>VLOOKUP($F$1&amp;F8015,定价因子!E:F,2,0)</f>
        <v>#N/A</v>
      </c>
      <c r="H8015" s="104" t="e">
        <f>C8015*PRODUCT(#REF!,#REF!,G8015,,#REF!,E8015)</f>
        <v>#N/A</v>
      </c>
    </row>
    <row r="8016" spans="3:8">
      <c r="C8016" t="e">
        <f>VLOOKUP(B8016,定价因子!L:M,2,0)</f>
        <v>#N/A</v>
      </c>
      <c r="E8016" t="e">
        <f>VLOOKUP($D$1&amp;D8016,定价因子!E:F,2,0)</f>
        <v>#N/A</v>
      </c>
      <c r="G8016" t="e">
        <f>VLOOKUP($F$1&amp;F8016,定价因子!E:F,2,0)</f>
        <v>#N/A</v>
      </c>
      <c r="H8016" s="104" t="e">
        <f>C8016*PRODUCT(#REF!,#REF!,G8016,,#REF!,E8016)</f>
        <v>#N/A</v>
      </c>
    </row>
    <row r="8017" spans="3:8">
      <c r="C8017" t="e">
        <f>VLOOKUP(B8017,定价因子!L:M,2,0)</f>
        <v>#N/A</v>
      </c>
      <c r="E8017" t="e">
        <f>VLOOKUP($D$1&amp;D8017,定价因子!E:F,2,0)</f>
        <v>#N/A</v>
      </c>
      <c r="G8017" t="e">
        <f>VLOOKUP($F$1&amp;F8017,定价因子!E:F,2,0)</f>
        <v>#N/A</v>
      </c>
      <c r="H8017" s="104" t="e">
        <f>C8017*PRODUCT(#REF!,#REF!,G8017,,#REF!,E8017)</f>
        <v>#N/A</v>
      </c>
    </row>
    <row r="8018" spans="3:8">
      <c r="C8018" t="e">
        <f>VLOOKUP(B8018,定价因子!L:M,2,0)</f>
        <v>#N/A</v>
      </c>
      <c r="E8018" t="e">
        <f>VLOOKUP($D$1&amp;D8018,定价因子!E:F,2,0)</f>
        <v>#N/A</v>
      </c>
      <c r="G8018" t="e">
        <f>VLOOKUP($F$1&amp;F8018,定价因子!E:F,2,0)</f>
        <v>#N/A</v>
      </c>
      <c r="H8018" s="104" t="e">
        <f>C8018*PRODUCT(#REF!,#REF!,G8018,,#REF!,E8018)</f>
        <v>#N/A</v>
      </c>
    </row>
    <row r="8019" spans="3:8">
      <c r="C8019" t="e">
        <f>VLOOKUP(B8019,定价因子!L:M,2,0)</f>
        <v>#N/A</v>
      </c>
      <c r="E8019" t="e">
        <f>VLOOKUP($D$1&amp;D8019,定价因子!E:F,2,0)</f>
        <v>#N/A</v>
      </c>
      <c r="G8019" t="e">
        <f>VLOOKUP($F$1&amp;F8019,定价因子!E:F,2,0)</f>
        <v>#N/A</v>
      </c>
      <c r="H8019" s="104" t="e">
        <f>C8019*PRODUCT(#REF!,#REF!,G8019,,#REF!,E8019)</f>
        <v>#N/A</v>
      </c>
    </row>
    <row r="8020" spans="3:8">
      <c r="C8020" t="e">
        <f>VLOOKUP(B8020,定价因子!L:M,2,0)</f>
        <v>#N/A</v>
      </c>
      <c r="E8020" t="e">
        <f>VLOOKUP($D$1&amp;D8020,定价因子!E:F,2,0)</f>
        <v>#N/A</v>
      </c>
      <c r="G8020" t="e">
        <f>VLOOKUP($F$1&amp;F8020,定价因子!E:F,2,0)</f>
        <v>#N/A</v>
      </c>
      <c r="H8020" s="104" t="e">
        <f>C8020*PRODUCT(#REF!,#REF!,G8020,,#REF!,E8020)</f>
        <v>#N/A</v>
      </c>
    </row>
    <row r="8021" spans="3:8">
      <c r="C8021" t="e">
        <f>VLOOKUP(B8021,定价因子!L:M,2,0)</f>
        <v>#N/A</v>
      </c>
      <c r="E8021" t="e">
        <f>VLOOKUP($D$1&amp;D8021,定价因子!E:F,2,0)</f>
        <v>#N/A</v>
      </c>
      <c r="G8021" t="e">
        <f>VLOOKUP($F$1&amp;F8021,定价因子!E:F,2,0)</f>
        <v>#N/A</v>
      </c>
      <c r="H8021" s="104" t="e">
        <f>C8021*PRODUCT(#REF!,#REF!,G8021,,#REF!,E8021)</f>
        <v>#N/A</v>
      </c>
    </row>
    <row r="8022" spans="3:8">
      <c r="C8022" t="e">
        <f>VLOOKUP(B8022,定价因子!L:M,2,0)</f>
        <v>#N/A</v>
      </c>
      <c r="E8022" t="e">
        <f>VLOOKUP($D$1&amp;D8022,定价因子!E:F,2,0)</f>
        <v>#N/A</v>
      </c>
      <c r="G8022" t="e">
        <f>VLOOKUP($F$1&amp;F8022,定价因子!E:F,2,0)</f>
        <v>#N/A</v>
      </c>
      <c r="H8022" s="104" t="e">
        <f>C8022*PRODUCT(#REF!,#REF!,G8022,,#REF!,E8022)</f>
        <v>#N/A</v>
      </c>
    </row>
    <row r="8023" spans="3:8">
      <c r="C8023" t="e">
        <f>VLOOKUP(B8023,定价因子!L:M,2,0)</f>
        <v>#N/A</v>
      </c>
      <c r="E8023" t="e">
        <f>VLOOKUP($D$1&amp;D8023,定价因子!E:F,2,0)</f>
        <v>#N/A</v>
      </c>
      <c r="G8023" t="e">
        <f>VLOOKUP($F$1&amp;F8023,定价因子!E:F,2,0)</f>
        <v>#N/A</v>
      </c>
      <c r="H8023" s="104" t="e">
        <f>C8023*PRODUCT(#REF!,#REF!,G8023,,#REF!,E8023)</f>
        <v>#N/A</v>
      </c>
    </row>
    <row r="8024" spans="3:8">
      <c r="C8024" t="e">
        <f>VLOOKUP(B8024,定价因子!L:M,2,0)</f>
        <v>#N/A</v>
      </c>
      <c r="E8024" t="e">
        <f>VLOOKUP($D$1&amp;D8024,定价因子!E:F,2,0)</f>
        <v>#N/A</v>
      </c>
      <c r="G8024" t="e">
        <f>VLOOKUP($F$1&amp;F8024,定价因子!E:F,2,0)</f>
        <v>#N/A</v>
      </c>
      <c r="H8024" s="104" t="e">
        <f>C8024*PRODUCT(#REF!,#REF!,G8024,,#REF!,E8024)</f>
        <v>#N/A</v>
      </c>
    </row>
    <row r="8025" spans="3:8">
      <c r="C8025" t="e">
        <f>VLOOKUP(B8025,定价因子!L:M,2,0)</f>
        <v>#N/A</v>
      </c>
      <c r="E8025" t="e">
        <f>VLOOKUP($D$1&amp;D8025,定价因子!E:F,2,0)</f>
        <v>#N/A</v>
      </c>
      <c r="G8025" t="e">
        <f>VLOOKUP($F$1&amp;F8025,定价因子!E:F,2,0)</f>
        <v>#N/A</v>
      </c>
      <c r="H8025" s="104" t="e">
        <f>C8025*PRODUCT(#REF!,#REF!,G8025,,#REF!,E8025)</f>
        <v>#N/A</v>
      </c>
    </row>
    <row r="8026" spans="3:8">
      <c r="C8026" t="e">
        <f>VLOOKUP(B8026,定价因子!L:M,2,0)</f>
        <v>#N/A</v>
      </c>
      <c r="E8026" t="e">
        <f>VLOOKUP($D$1&amp;D8026,定价因子!E:F,2,0)</f>
        <v>#N/A</v>
      </c>
      <c r="G8026" t="e">
        <f>VLOOKUP($F$1&amp;F8026,定价因子!E:F,2,0)</f>
        <v>#N/A</v>
      </c>
      <c r="H8026" s="104" t="e">
        <f>C8026*PRODUCT(#REF!,#REF!,G8026,,#REF!,E8026)</f>
        <v>#N/A</v>
      </c>
    </row>
    <row r="8027" spans="3:8">
      <c r="C8027" t="e">
        <f>VLOOKUP(B8027,定价因子!L:M,2,0)</f>
        <v>#N/A</v>
      </c>
      <c r="E8027" t="e">
        <f>VLOOKUP($D$1&amp;D8027,定价因子!E:F,2,0)</f>
        <v>#N/A</v>
      </c>
      <c r="G8027" t="e">
        <f>VLOOKUP($F$1&amp;F8027,定价因子!E:F,2,0)</f>
        <v>#N/A</v>
      </c>
      <c r="H8027" s="104" t="e">
        <f>C8027*PRODUCT(#REF!,#REF!,G8027,,#REF!,E8027)</f>
        <v>#N/A</v>
      </c>
    </row>
    <row r="8028" spans="3:8">
      <c r="C8028" t="e">
        <f>VLOOKUP(B8028,定价因子!L:M,2,0)</f>
        <v>#N/A</v>
      </c>
      <c r="E8028" t="e">
        <f>VLOOKUP($D$1&amp;D8028,定价因子!E:F,2,0)</f>
        <v>#N/A</v>
      </c>
      <c r="G8028" t="e">
        <f>VLOOKUP($F$1&amp;F8028,定价因子!E:F,2,0)</f>
        <v>#N/A</v>
      </c>
      <c r="H8028" s="104" t="e">
        <f>C8028*PRODUCT(#REF!,#REF!,G8028,,#REF!,E8028)</f>
        <v>#N/A</v>
      </c>
    </row>
    <row r="8029" spans="3:8">
      <c r="C8029" t="e">
        <f>VLOOKUP(B8029,定价因子!L:M,2,0)</f>
        <v>#N/A</v>
      </c>
      <c r="E8029" t="e">
        <f>VLOOKUP($D$1&amp;D8029,定价因子!E:F,2,0)</f>
        <v>#N/A</v>
      </c>
      <c r="G8029" t="e">
        <f>VLOOKUP($F$1&amp;F8029,定价因子!E:F,2,0)</f>
        <v>#N/A</v>
      </c>
      <c r="H8029" s="104" t="e">
        <f>C8029*PRODUCT(#REF!,#REF!,G8029,,#REF!,E8029)</f>
        <v>#N/A</v>
      </c>
    </row>
    <row r="8030" spans="3:8">
      <c r="C8030" t="e">
        <f>VLOOKUP(B8030,定价因子!L:M,2,0)</f>
        <v>#N/A</v>
      </c>
      <c r="E8030" t="e">
        <f>VLOOKUP($D$1&amp;D8030,定价因子!E:F,2,0)</f>
        <v>#N/A</v>
      </c>
      <c r="G8030" t="e">
        <f>VLOOKUP($F$1&amp;F8030,定价因子!E:F,2,0)</f>
        <v>#N/A</v>
      </c>
      <c r="H8030" s="104" t="e">
        <f>C8030*PRODUCT(#REF!,#REF!,G8030,,#REF!,E8030)</f>
        <v>#N/A</v>
      </c>
    </row>
    <row r="8031" spans="3:8">
      <c r="C8031" t="e">
        <f>VLOOKUP(B8031,定价因子!L:M,2,0)</f>
        <v>#N/A</v>
      </c>
      <c r="E8031" t="e">
        <f>VLOOKUP($D$1&amp;D8031,定价因子!E:F,2,0)</f>
        <v>#N/A</v>
      </c>
      <c r="G8031" t="e">
        <f>VLOOKUP($F$1&amp;F8031,定价因子!E:F,2,0)</f>
        <v>#N/A</v>
      </c>
      <c r="H8031" s="104" t="e">
        <f>C8031*PRODUCT(#REF!,#REF!,G8031,,#REF!,E8031)</f>
        <v>#N/A</v>
      </c>
    </row>
    <row r="8032" spans="3:8">
      <c r="C8032" t="e">
        <f>VLOOKUP(B8032,定价因子!L:M,2,0)</f>
        <v>#N/A</v>
      </c>
      <c r="E8032" t="e">
        <f>VLOOKUP($D$1&amp;D8032,定价因子!E:F,2,0)</f>
        <v>#N/A</v>
      </c>
      <c r="G8032" t="e">
        <f>VLOOKUP($F$1&amp;F8032,定价因子!E:F,2,0)</f>
        <v>#N/A</v>
      </c>
      <c r="H8032" s="104" t="e">
        <f>C8032*PRODUCT(#REF!,#REF!,G8032,,#REF!,E8032)</f>
        <v>#N/A</v>
      </c>
    </row>
    <row r="8033" spans="3:8">
      <c r="C8033" t="e">
        <f>VLOOKUP(B8033,定价因子!L:M,2,0)</f>
        <v>#N/A</v>
      </c>
      <c r="E8033" t="e">
        <f>VLOOKUP($D$1&amp;D8033,定价因子!E:F,2,0)</f>
        <v>#N/A</v>
      </c>
      <c r="G8033" t="e">
        <f>VLOOKUP($F$1&amp;F8033,定价因子!E:F,2,0)</f>
        <v>#N/A</v>
      </c>
      <c r="H8033" s="104" t="e">
        <f>C8033*PRODUCT(#REF!,#REF!,G8033,,#REF!,E8033)</f>
        <v>#N/A</v>
      </c>
    </row>
    <row r="8034" spans="3:8">
      <c r="C8034" t="e">
        <f>VLOOKUP(B8034,定价因子!L:M,2,0)</f>
        <v>#N/A</v>
      </c>
      <c r="E8034" t="e">
        <f>VLOOKUP($D$1&amp;D8034,定价因子!E:F,2,0)</f>
        <v>#N/A</v>
      </c>
      <c r="G8034" t="e">
        <f>VLOOKUP($F$1&amp;F8034,定价因子!E:F,2,0)</f>
        <v>#N/A</v>
      </c>
      <c r="H8034" s="104" t="e">
        <f>C8034*PRODUCT(#REF!,#REF!,G8034,,#REF!,E8034)</f>
        <v>#N/A</v>
      </c>
    </row>
    <row r="8035" spans="3:8">
      <c r="C8035" t="e">
        <f>VLOOKUP(B8035,定价因子!L:M,2,0)</f>
        <v>#N/A</v>
      </c>
      <c r="E8035" t="e">
        <f>VLOOKUP($D$1&amp;D8035,定价因子!E:F,2,0)</f>
        <v>#N/A</v>
      </c>
      <c r="G8035" t="e">
        <f>VLOOKUP($F$1&amp;F8035,定价因子!E:F,2,0)</f>
        <v>#N/A</v>
      </c>
      <c r="H8035" s="104" t="e">
        <f>C8035*PRODUCT(#REF!,#REF!,G8035,,#REF!,E8035)</f>
        <v>#N/A</v>
      </c>
    </row>
    <row r="8036" spans="3:8">
      <c r="C8036" t="e">
        <f>VLOOKUP(B8036,定价因子!L:M,2,0)</f>
        <v>#N/A</v>
      </c>
      <c r="E8036" t="e">
        <f>VLOOKUP($D$1&amp;D8036,定价因子!E:F,2,0)</f>
        <v>#N/A</v>
      </c>
      <c r="G8036" t="e">
        <f>VLOOKUP($F$1&amp;F8036,定价因子!E:F,2,0)</f>
        <v>#N/A</v>
      </c>
      <c r="H8036" s="104" t="e">
        <f>C8036*PRODUCT(#REF!,#REF!,G8036,,#REF!,E8036)</f>
        <v>#N/A</v>
      </c>
    </row>
    <row r="8037" spans="3:8">
      <c r="C8037" t="e">
        <f>VLOOKUP(B8037,定价因子!L:M,2,0)</f>
        <v>#N/A</v>
      </c>
      <c r="E8037" t="e">
        <f>VLOOKUP($D$1&amp;D8037,定价因子!E:F,2,0)</f>
        <v>#N/A</v>
      </c>
      <c r="G8037" t="e">
        <f>VLOOKUP($F$1&amp;F8037,定价因子!E:F,2,0)</f>
        <v>#N/A</v>
      </c>
      <c r="H8037" s="104" t="e">
        <f>C8037*PRODUCT(#REF!,#REF!,G8037,,#REF!,E8037)</f>
        <v>#N/A</v>
      </c>
    </row>
    <row r="8038" spans="3:8">
      <c r="C8038" t="e">
        <f>VLOOKUP(B8038,定价因子!L:M,2,0)</f>
        <v>#N/A</v>
      </c>
      <c r="E8038" t="e">
        <f>VLOOKUP($D$1&amp;D8038,定价因子!E:F,2,0)</f>
        <v>#N/A</v>
      </c>
      <c r="G8038" t="e">
        <f>VLOOKUP($F$1&amp;F8038,定价因子!E:F,2,0)</f>
        <v>#N/A</v>
      </c>
      <c r="H8038" s="104" t="e">
        <f>C8038*PRODUCT(#REF!,#REF!,G8038,,#REF!,E8038)</f>
        <v>#N/A</v>
      </c>
    </row>
    <row r="8039" spans="3:8">
      <c r="C8039" t="e">
        <f>VLOOKUP(B8039,定价因子!L:M,2,0)</f>
        <v>#N/A</v>
      </c>
      <c r="E8039" t="e">
        <f>VLOOKUP($D$1&amp;D8039,定价因子!E:F,2,0)</f>
        <v>#N/A</v>
      </c>
      <c r="G8039" t="e">
        <f>VLOOKUP($F$1&amp;F8039,定价因子!E:F,2,0)</f>
        <v>#N/A</v>
      </c>
      <c r="H8039" s="104" t="e">
        <f>C8039*PRODUCT(#REF!,#REF!,G8039,,#REF!,E8039)</f>
        <v>#N/A</v>
      </c>
    </row>
    <row r="8040" spans="3:8">
      <c r="C8040" t="e">
        <f>VLOOKUP(B8040,定价因子!L:M,2,0)</f>
        <v>#N/A</v>
      </c>
      <c r="E8040" t="e">
        <f>VLOOKUP($D$1&amp;D8040,定价因子!E:F,2,0)</f>
        <v>#N/A</v>
      </c>
      <c r="G8040" t="e">
        <f>VLOOKUP($F$1&amp;F8040,定价因子!E:F,2,0)</f>
        <v>#N/A</v>
      </c>
      <c r="H8040" s="104" t="e">
        <f>C8040*PRODUCT(#REF!,#REF!,G8040,,#REF!,E8040)</f>
        <v>#N/A</v>
      </c>
    </row>
    <row r="8041" spans="3:8">
      <c r="C8041" t="e">
        <f>VLOOKUP(B8041,定价因子!L:M,2,0)</f>
        <v>#N/A</v>
      </c>
      <c r="E8041" t="e">
        <f>VLOOKUP($D$1&amp;D8041,定价因子!E:F,2,0)</f>
        <v>#N/A</v>
      </c>
      <c r="G8041" t="e">
        <f>VLOOKUP($F$1&amp;F8041,定价因子!E:F,2,0)</f>
        <v>#N/A</v>
      </c>
      <c r="H8041" s="104" t="e">
        <f>C8041*PRODUCT(#REF!,#REF!,G8041,,#REF!,E8041)</f>
        <v>#N/A</v>
      </c>
    </row>
    <row r="8042" spans="3:8">
      <c r="C8042" t="e">
        <f>VLOOKUP(B8042,定价因子!L:M,2,0)</f>
        <v>#N/A</v>
      </c>
      <c r="E8042" t="e">
        <f>VLOOKUP($D$1&amp;D8042,定价因子!E:F,2,0)</f>
        <v>#N/A</v>
      </c>
      <c r="G8042" t="e">
        <f>VLOOKUP($F$1&amp;F8042,定价因子!E:F,2,0)</f>
        <v>#N/A</v>
      </c>
      <c r="H8042" s="104" t="e">
        <f>C8042*PRODUCT(#REF!,#REF!,G8042,,#REF!,E8042)</f>
        <v>#N/A</v>
      </c>
    </row>
    <row r="8043" spans="3:8">
      <c r="C8043" t="e">
        <f>VLOOKUP(B8043,定价因子!L:M,2,0)</f>
        <v>#N/A</v>
      </c>
      <c r="E8043" t="e">
        <f>VLOOKUP($D$1&amp;D8043,定价因子!E:F,2,0)</f>
        <v>#N/A</v>
      </c>
      <c r="G8043" t="e">
        <f>VLOOKUP($F$1&amp;F8043,定价因子!E:F,2,0)</f>
        <v>#N/A</v>
      </c>
      <c r="H8043" s="104" t="e">
        <f>C8043*PRODUCT(#REF!,#REF!,G8043,,#REF!,E8043)</f>
        <v>#N/A</v>
      </c>
    </row>
    <row r="8044" spans="3:8">
      <c r="C8044" t="e">
        <f>VLOOKUP(B8044,定价因子!L:M,2,0)</f>
        <v>#N/A</v>
      </c>
      <c r="E8044" t="e">
        <f>VLOOKUP($D$1&amp;D8044,定价因子!E:F,2,0)</f>
        <v>#N/A</v>
      </c>
      <c r="G8044" t="e">
        <f>VLOOKUP($F$1&amp;F8044,定价因子!E:F,2,0)</f>
        <v>#N/A</v>
      </c>
      <c r="H8044" s="104" t="e">
        <f>C8044*PRODUCT(#REF!,#REF!,G8044,,#REF!,E8044)</f>
        <v>#N/A</v>
      </c>
    </row>
    <row r="8045" spans="3:8">
      <c r="C8045" t="e">
        <f>VLOOKUP(B8045,定价因子!L:M,2,0)</f>
        <v>#N/A</v>
      </c>
      <c r="E8045" t="e">
        <f>VLOOKUP($D$1&amp;D8045,定价因子!E:F,2,0)</f>
        <v>#N/A</v>
      </c>
      <c r="G8045" t="e">
        <f>VLOOKUP($F$1&amp;F8045,定价因子!E:F,2,0)</f>
        <v>#N/A</v>
      </c>
      <c r="H8045" s="104" t="e">
        <f>C8045*PRODUCT(#REF!,#REF!,G8045,,#REF!,E8045)</f>
        <v>#N/A</v>
      </c>
    </row>
    <row r="8046" spans="3:8">
      <c r="C8046" t="e">
        <f>VLOOKUP(B8046,定价因子!L:M,2,0)</f>
        <v>#N/A</v>
      </c>
      <c r="E8046" t="e">
        <f>VLOOKUP($D$1&amp;D8046,定价因子!E:F,2,0)</f>
        <v>#N/A</v>
      </c>
      <c r="G8046" t="e">
        <f>VLOOKUP($F$1&amp;F8046,定价因子!E:F,2,0)</f>
        <v>#N/A</v>
      </c>
      <c r="H8046" s="104" t="e">
        <f>C8046*PRODUCT(#REF!,#REF!,G8046,,#REF!,E8046)</f>
        <v>#N/A</v>
      </c>
    </row>
    <row r="8047" spans="3:8">
      <c r="C8047" t="e">
        <f>VLOOKUP(B8047,定价因子!L:M,2,0)</f>
        <v>#N/A</v>
      </c>
      <c r="E8047" t="e">
        <f>VLOOKUP($D$1&amp;D8047,定价因子!E:F,2,0)</f>
        <v>#N/A</v>
      </c>
      <c r="G8047" t="e">
        <f>VLOOKUP($F$1&amp;F8047,定价因子!E:F,2,0)</f>
        <v>#N/A</v>
      </c>
      <c r="H8047" s="104" t="e">
        <f>C8047*PRODUCT(#REF!,#REF!,G8047,,#REF!,E8047)</f>
        <v>#N/A</v>
      </c>
    </row>
    <row r="8048" spans="3:8">
      <c r="C8048" t="e">
        <f>VLOOKUP(B8048,定价因子!L:M,2,0)</f>
        <v>#N/A</v>
      </c>
      <c r="E8048" t="e">
        <f>VLOOKUP($D$1&amp;D8048,定价因子!E:F,2,0)</f>
        <v>#N/A</v>
      </c>
      <c r="G8048" t="e">
        <f>VLOOKUP($F$1&amp;F8048,定价因子!E:F,2,0)</f>
        <v>#N/A</v>
      </c>
      <c r="H8048" s="104" t="e">
        <f>C8048*PRODUCT(#REF!,#REF!,G8048,,#REF!,E8048)</f>
        <v>#N/A</v>
      </c>
    </row>
    <row r="8049" spans="3:8">
      <c r="C8049" t="e">
        <f>VLOOKUP(B8049,定价因子!L:M,2,0)</f>
        <v>#N/A</v>
      </c>
      <c r="E8049" t="e">
        <f>VLOOKUP($D$1&amp;D8049,定价因子!E:F,2,0)</f>
        <v>#N/A</v>
      </c>
      <c r="G8049" t="e">
        <f>VLOOKUP($F$1&amp;F8049,定价因子!E:F,2,0)</f>
        <v>#N/A</v>
      </c>
      <c r="H8049" s="104" t="e">
        <f>C8049*PRODUCT(#REF!,#REF!,G8049,,#REF!,E8049)</f>
        <v>#N/A</v>
      </c>
    </row>
    <row r="8050" spans="3:8">
      <c r="C8050" t="e">
        <f>VLOOKUP(B8050,定价因子!L:M,2,0)</f>
        <v>#N/A</v>
      </c>
      <c r="E8050" t="e">
        <f>VLOOKUP($D$1&amp;D8050,定价因子!E:F,2,0)</f>
        <v>#N/A</v>
      </c>
      <c r="G8050" t="e">
        <f>VLOOKUP($F$1&amp;F8050,定价因子!E:F,2,0)</f>
        <v>#N/A</v>
      </c>
      <c r="H8050" s="104" t="e">
        <f>C8050*PRODUCT(#REF!,#REF!,G8050,,#REF!,E8050)</f>
        <v>#N/A</v>
      </c>
    </row>
    <row r="8051" spans="3:8">
      <c r="C8051" t="e">
        <f>VLOOKUP(B8051,定价因子!L:M,2,0)</f>
        <v>#N/A</v>
      </c>
      <c r="E8051" t="e">
        <f>VLOOKUP($D$1&amp;D8051,定价因子!E:F,2,0)</f>
        <v>#N/A</v>
      </c>
      <c r="G8051" t="e">
        <f>VLOOKUP($F$1&amp;F8051,定价因子!E:F,2,0)</f>
        <v>#N/A</v>
      </c>
      <c r="H8051" s="104" t="e">
        <f>C8051*PRODUCT(#REF!,#REF!,G8051,,#REF!,E8051)</f>
        <v>#N/A</v>
      </c>
    </row>
    <row r="8052" spans="3:8">
      <c r="C8052" t="e">
        <f>VLOOKUP(B8052,定价因子!L:M,2,0)</f>
        <v>#N/A</v>
      </c>
      <c r="E8052" t="e">
        <f>VLOOKUP($D$1&amp;D8052,定价因子!E:F,2,0)</f>
        <v>#N/A</v>
      </c>
      <c r="G8052" t="e">
        <f>VLOOKUP($F$1&amp;F8052,定价因子!E:F,2,0)</f>
        <v>#N/A</v>
      </c>
      <c r="H8052" s="104" t="e">
        <f>C8052*PRODUCT(#REF!,#REF!,G8052,,#REF!,E8052)</f>
        <v>#N/A</v>
      </c>
    </row>
    <row r="8053" spans="3:8">
      <c r="C8053" t="e">
        <f>VLOOKUP(B8053,定价因子!L:M,2,0)</f>
        <v>#N/A</v>
      </c>
      <c r="E8053" t="e">
        <f>VLOOKUP($D$1&amp;D8053,定价因子!E:F,2,0)</f>
        <v>#N/A</v>
      </c>
      <c r="G8053" t="e">
        <f>VLOOKUP($F$1&amp;F8053,定价因子!E:F,2,0)</f>
        <v>#N/A</v>
      </c>
      <c r="H8053" s="104" t="e">
        <f>C8053*PRODUCT(#REF!,#REF!,G8053,,#REF!,E8053)</f>
        <v>#N/A</v>
      </c>
    </row>
    <row r="8054" spans="3:8">
      <c r="C8054" t="e">
        <f>VLOOKUP(B8054,定价因子!L:M,2,0)</f>
        <v>#N/A</v>
      </c>
      <c r="E8054" t="e">
        <f>VLOOKUP($D$1&amp;D8054,定价因子!E:F,2,0)</f>
        <v>#N/A</v>
      </c>
      <c r="G8054" t="e">
        <f>VLOOKUP($F$1&amp;F8054,定价因子!E:F,2,0)</f>
        <v>#N/A</v>
      </c>
      <c r="H8054" s="104" t="e">
        <f>C8054*PRODUCT(#REF!,#REF!,G8054,,#REF!,E8054)</f>
        <v>#N/A</v>
      </c>
    </row>
    <row r="8055" spans="3:8">
      <c r="C8055" t="e">
        <f>VLOOKUP(B8055,定价因子!L:M,2,0)</f>
        <v>#N/A</v>
      </c>
      <c r="E8055" t="e">
        <f>VLOOKUP($D$1&amp;D8055,定价因子!E:F,2,0)</f>
        <v>#N/A</v>
      </c>
      <c r="G8055" t="e">
        <f>VLOOKUP($F$1&amp;F8055,定价因子!E:F,2,0)</f>
        <v>#N/A</v>
      </c>
      <c r="H8055" s="104" t="e">
        <f>C8055*PRODUCT(#REF!,#REF!,G8055,,#REF!,E8055)</f>
        <v>#N/A</v>
      </c>
    </row>
    <row r="8056" spans="3:8">
      <c r="C8056" t="e">
        <f>VLOOKUP(B8056,定价因子!L:M,2,0)</f>
        <v>#N/A</v>
      </c>
      <c r="E8056" t="e">
        <f>VLOOKUP($D$1&amp;D8056,定价因子!E:F,2,0)</f>
        <v>#N/A</v>
      </c>
      <c r="G8056" t="e">
        <f>VLOOKUP($F$1&amp;F8056,定价因子!E:F,2,0)</f>
        <v>#N/A</v>
      </c>
      <c r="H8056" s="104" t="e">
        <f>C8056*PRODUCT(#REF!,#REF!,G8056,,#REF!,E8056)</f>
        <v>#N/A</v>
      </c>
    </row>
    <row r="8057" spans="3:8">
      <c r="C8057" t="e">
        <f>VLOOKUP(B8057,定价因子!L:M,2,0)</f>
        <v>#N/A</v>
      </c>
      <c r="E8057" t="e">
        <f>VLOOKUP($D$1&amp;D8057,定价因子!E:F,2,0)</f>
        <v>#N/A</v>
      </c>
      <c r="G8057" t="e">
        <f>VLOOKUP($F$1&amp;F8057,定价因子!E:F,2,0)</f>
        <v>#N/A</v>
      </c>
      <c r="H8057" s="104" t="e">
        <f>C8057*PRODUCT(#REF!,#REF!,G8057,,#REF!,E8057)</f>
        <v>#N/A</v>
      </c>
    </row>
    <row r="8058" spans="3:8">
      <c r="C8058" t="e">
        <f>VLOOKUP(B8058,定价因子!L:M,2,0)</f>
        <v>#N/A</v>
      </c>
      <c r="E8058" t="e">
        <f>VLOOKUP($D$1&amp;D8058,定价因子!E:F,2,0)</f>
        <v>#N/A</v>
      </c>
      <c r="G8058" t="e">
        <f>VLOOKUP($F$1&amp;F8058,定价因子!E:F,2,0)</f>
        <v>#N/A</v>
      </c>
      <c r="H8058" s="104" t="e">
        <f>C8058*PRODUCT(#REF!,#REF!,G8058,,#REF!,E8058)</f>
        <v>#N/A</v>
      </c>
    </row>
    <row r="8059" spans="3:8">
      <c r="C8059" t="e">
        <f>VLOOKUP(B8059,定价因子!L:M,2,0)</f>
        <v>#N/A</v>
      </c>
      <c r="E8059" t="e">
        <f>VLOOKUP($D$1&amp;D8059,定价因子!E:F,2,0)</f>
        <v>#N/A</v>
      </c>
      <c r="G8059" t="e">
        <f>VLOOKUP($F$1&amp;F8059,定价因子!E:F,2,0)</f>
        <v>#N/A</v>
      </c>
      <c r="H8059" s="104" t="e">
        <f>C8059*PRODUCT(#REF!,#REF!,G8059,,#REF!,E8059)</f>
        <v>#N/A</v>
      </c>
    </row>
    <row r="8060" spans="3:8">
      <c r="C8060" t="e">
        <f>VLOOKUP(B8060,定价因子!L:M,2,0)</f>
        <v>#N/A</v>
      </c>
      <c r="E8060" t="e">
        <f>VLOOKUP($D$1&amp;D8060,定价因子!E:F,2,0)</f>
        <v>#N/A</v>
      </c>
      <c r="G8060" t="e">
        <f>VLOOKUP($F$1&amp;F8060,定价因子!E:F,2,0)</f>
        <v>#N/A</v>
      </c>
      <c r="H8060" s="104" t="e">
        <f>C8060*PRODUCT(#REF!,#REF!,G8060,,#REF!,E8060)</f>
        <v>#N/A</v>
      </c>
    </row>
    <row r="8061" spans="3:8">
      <c r="C8061" t="e">
        <f>VLOOKUP(B8061,定价因子!L:M,2,0)</f>
        <v>#N/A</v>
      </c>
      <c r="E8061" t="e">
        <f>VLOOKUP($D$1&amp;D8061,定价因子!E:F,2,0)</f>
        <v>#N/A</v>
      </c>
      <c r="G8061" t="e">
        <f>VLOOKUP($F$1&amp;F8061,定价因子!E:F,2,0)</f>
        <v>#N/A</v>
      </c>
      <c r="H8061" s="104" t="e">
        <f>C8061*PRODUCT(#REF!,#REF!,G8061,,#REF!,E8061)</f>
        <v>#N/A</v>
      </c>
    </row>
    <row r="8062" spans="3:8">
      <c r="C8062" t="e">
        <f>VLOOKUP(B8062,定价因子!L:M,2,0)</f>
        <v>#N/A</v>
      </c>
      <c r="E8062" t="e">
        <f>VLOOKUP($D$1&amp;D8062,定价因子!E:F,2,0)</f>
        <v>#N/A</v>
      </c>
      <c r="G8062" t="e">
        <f>VLOOKUP($F$1&amp;F8062,定价因子!E:F,2,0)</f>
        <v>#N/A</v>
      </c>
      <c r="H8062" s="104" t="e">
        <f>C8062*PRODUCT(#REF!,#REF!,G8062,,#REF!,E8062)</f>
        <v>#N/A</v>
      </c>
    </row>
    <row r="8063" spans="3:8">
      <c r="C8063" t="e">
        <f>VLOOKUP(B8063,定价因子!L:M,2,0)</f>
        <v>#N/A</v>
      </c>
      <c r="E8063" t="e">
        <f>VLOOKUP($D$1&amp;D8063,定价因子!E:F,2,0)</f>
        <v>#N/A</v>
      </c>
      <c r="G8063" t="e">
        <f>VLOOKUP($F$1&amp;F8063,定价因子!E:F,2,0)</f>
        <v>#N/A</v>
      </c>
      <c r="H8063" s="104" t="e">
        <f>C8063*PRODUCT(#REF!,#REF!,G8063,,#REF!,E8063)</f>
        <v>#N/A</v>
      </c>
    </row>
    <row r="8064" spans="3:8">
      <c r="C8064" t="e">
        <f>VLOOKUP(B8064,定价因子!L:M,2,0)</f>
        <v>#N/A</v>
      </c>
      <c r="E8064" t="e">
        <f>VLOOKUP($D$1&amp;D8064,定价因子!E:F,2,0)</f>
        <v>#N/A</v>
      </c>
      <c r="G8064" t="e">
        <f>VLOOKUP($F$1&amp;F8064,定价因子!E:F,2,0)</f>
        <v>#N/A</v>
      </c>
      <c r="H8064" s="104" t="e">
        <f>C8064*PRODUCT(#REF!,#REF!,G8064,,#REF!,E8064)</f>
        <v>#N/A</v>
      </c>
    </row>
    <row r="8065" spans="3:8">
      <c r="C8065" t="e">
        <f>VLOOKUP(B8065,定价因子!L:M,2,0)</f>
        <v>#N/A</v>
      </c>
      <c r="E8065" t="e">
        <f>VLOOKUP($D$1&amp;D8065,定价因子!E:F,2,0)</f>
        <v>#N/A</v>
      </c>
      <c r="G8065" t="e">
        <f>VLOOKUP($F$1&amp;F8065,定价因子!E:F,2,0)</f>
        <v>#N/A</v>
      </c>
      <c r="H8065" s="104" t="e">
        <f>C8065*PRODUCT(#REF!,#REF!,G8065,,#REF!,E8065)</f>
        <v>#N/A</v>
      </c>
    </row>
    <row r="8066" spans="3:8">
      <c r="C8066" t="e">
        <f>VLOOKUP(B8066,定价因子!L:M,2,0)</f>
        <v>#N/A</v>
      </c>
      <c r="E8066" t="e">
        <f>VLOOKUP($D$1&amp;D8066,定价因子!E:F,2,0)</f>
        <v>#N/A</v>
      </c>
      <c r="G8066" t="e">
        <f>VLOOKUP($F$1&amp;F8066,定价因子!E:F,2,0)</f>
        <v>#N/A</v>
      </c>
      <c r="H8066" s="104" t="e">
        <f>C8066*PRODUCT(#REF!,#REF!,G8066,,#REF!,E8066)</f>
        <v>#N/A</v>
      </c>
    </row>
    <row r="8067" spans="3:8">
      <c r="C8067" t="e">
        <f>VLOOKUP(B8067,定价因子!L:M,2,0)</f>
        <v>#N/A</v>
      </c>
      <c r="E8067" t="e">
        <f>VLOOKUP($D$1&amp;D8067,定价因子!E:F,2,0)</f>
        <v>#N/A</v>
      </c>
      <c r="G8067" t="e">
        <f>VLOOKUP($F$1&amp;F8067,定价因子!E:F,2,0)</f>
        <v>#N/A</v>
      </c>
      <c r="H8067" s="104" t="e">
        <f>C8067*PRODUCT(#REF!,#REF!,G8067,,#REF!,E8067)</f>
        <v>#N/A</v>
      </c>
    </row>
    <row r="8068" spans="3:8">
      <c r="C8068" t="e">
        <f>VLOOKUP(B8068,定价因子!L:M,2,0)</f>
        <v>#N/A</v>
      </c>
      <c r="E8068" t="e">
        <f>VLOOKUP($D$1&amp;D8068,定价因子!E:F,2,0)</f>
        <v>#N/A</v>
      </c>
      <c r="G8068" t="e">
        <f>VLOOKUP($F$1&amp;F8068,定价因子!E:F,2,0)</f>
        <v>#N/A</v>
      </c>
      <c r="H8068" s="104" t="e">
        <f>C8068*PRODUCT(#REF!,#REF!,G8068,,#REF!,E8068)</f>
        <v>#N/A</v>
      </c>
    </row>
    <row r="8069" spans="3:8">
      <c r="C8069" t="e">
        <f>VLOOKUP(B8069,定价因子!L:M,2,0)</f>
        <v>#N/A</v>
      </c>
      <c r="E8069" t="e">
        <f>VLOOKUP($D$1&amp;D8069,定价因子!E:F,2,0)</f>
        <v>#N/A</v>
      </c>
      <c r="G8069" t="e">
        <f>VLOOKUP($F$1&amp;F8069,定价因子!E:F,2,0)</f>
        <v>#N/A</v>
      </c>
      <c r="H8069" s="104" t="e">
        <f>C8069*PRODUCT(#REF!,#REF!,G8069,,#REF!,E8069)</f>
        <v>#N/A</v>
      </c>
    </row>
    <row r="8070" spans="3:8">
      <c r="C8070" t="e">
        <f>VLOOKUP(B8070,定价因子!L:M,2,0)</f>
        <v>#N/A</v>
      </c>
      <c r="E8070" t="e">
        <f>VLOOKUP($D$1&amp;D8070,定价因子!E:F,2,0)</f>
        <v>#N/A</v>
      </c>
      <c r="G8070" t="e">
        <f>VLOOKUP($F$1&amp;F8070,定价因子!E:F,2,0)</f>
        <v>#N/A</v>
      </c>
      <c r="H8070" s="104" t="e">
        <f>C8070*PRODUCT(#REF!,#REF!,G8070,,#REF!,E8070)</f>
        <v>#N/A</v>
      </c>
    </row>
    <row r="8071" spans="3:8">
      <c r="C8071" t="e">
        <f>VLOOKUP(B8071,定价因子!L:M,2,0)</f>
        <v>#N/A</v>
      </c>
      <c r="E8071" t="e">
        <f>VLOOKUP($D$1&amp;D8071,定价因子!E:F,2,0)</f>
        <v>#N/A</v>
      </c>
      <c r="G8071" t="e">
        <f>VLOOKUP($F$1&amp;F8071,定价因子!E:F,2,0)</f>
        <v>#N/A</v>
      </c>
      <c r="H8071" s="104" t="e">
        <f>C8071*PRODUCT(#REF!,#REF!,G8071,,#REF!,E8071)</f>
        <v>#N/A</v>
      </c>
    </row>
    <row r="8072" spans="3:8">
      <c r="C8072" t="e">
        <f>VLOOKUP(B8072,定价因子!L:M,2,0)</f>
        <v>#N/A</v>
      </c>
      <c r="E8072" t="e">
        <f>VLOOKUP($D$1&amp;D8072,定价因子!E:F,2,0)</f>
        <v>#N/A</v>
      </c>
      <c r="G8072" t="e">
        <f>VLOOKUP($F$1&amp;F8072,定价因子!E:F,2,0)</f>
        <v>#N/A</v>
      </c>
      <c r="H8072" s="104" t="e">
        <f>C8072*PRODUCT(#REF!,#REF!,G8072,,#REF!,E8072)</f>
        <v>#N/A</v>
      </c>
    </row>
    <row r="8073" spans="3:8">
      <c r="C8073" t="e">
        <f>VLOOKUP(B8073,定价因子!L:M,2,0)</f>
        <v>#N/A</v>
      </c>
      <c r="E8073" t="e">
        <f>VLOOKUP($D$1&amp;D8073,定价因子!E:F,2,0)</f>
        <v>#N/A</v>
      </c>
      <c r="G8073" t="e">
        <f>VLOOKUP($F$1&amp;F8073,定价因子!E:F,2,0)</f>
        <v>#N/A</v>
      </c>
      <c r="H8073" s="104" t="e">
        <f>C8073*PRODUCT(#REF!,#REF!,G8073,,#REF!,E8073)</f>
        <v>#N/A</v>
      </c>
    </row>
    <row r="8074" spans="3:8">
      <c r="C8074" t="e">
        <f>VLOOKUP(B8074,定价因子!L:M,2,0)</f>
        <v>#N/A</v>
      </c>
      <c r="E8074" t="e">
        <f>VLOOKUP($D$1&amp;D8074,定价因子!E:F,2,0)</f>
        <v>#N/A</v>
      </c>
      <c r="G8074" t="e">
        <f>VLOOKUP($F$1&amp;F8074,定价因子!E:F,2,0)</f>
        <v>#N/A</v>
      </c>
      <c r="H8074" s="104" t="e">
        <f>C8074*PRODUCT(#REF!,#REF!,G8074,,#REF!,E8074)</f>
        <v>#N/A</v>
      </c>
    </row>
    <row r="8075" spans="3:8">
      <c r="C8075" t="e">
        <f>VLOOKUP(B8075,定价因子!L:M,2,0)</f>
        <v>#N/A</v>
      </c>
      <c r="E8075" t="e">
        <f>VLOOKUP($D$1&amp;D8075,定价因子!E:F,2,0)</f>
        <v>#N/A</v>
      </c>
      <c r="G8075" t="e">
        <f>VLOOKUP($F$1&amp;F8075,定价因子!E:F,2,0)</f>
        <v>#N/A</v>
      </c>
      <c r="H8075" s="104" t="e">
        <f>C8075*PRODUCT(#REF!,#REF!,G8075,,#REF!,E8075)</f>
        <v>#N/A</v>
      </c>
    </row>
    <row r="8076" spans="3:8">
      <c r="C8076" t="e">
        <f>VLOOKUP(B8076,定价因子!L:M,2,0)</f>
        <v>#N/A</v>
      </c>
      <c r="E8076" t="e">
        <f>VLOOKUP($D$1&amp;D8076,定价因子!E:F,2,0)</f>
        <v>#N/A</v>
      </c>
      <c r="G8076" t="e">
        <f>VLOOKUP($F$1&amp;F8076,定价因子!E:F,2,0)</f>
        <v>#N/A</v>
      </c>
      <c r="H8076" s="104" t="e">
        <f>C8076*PRODUCT(#REF!,#REF!,G8076,,#REF!,E8076)</f>
        <v>#N/A</v>
      </c>
    </row>
    <row r="8077" spans="3:8">
      <c r="C8077" t="e">
        <f>VLOOKUP(B8077,定价因子!L:M,2,0)</f>
        <v>#N/A</v>
      </c>
      <c r="E8077" t="e">
        <f>VLOOKUP($D$1&amp;D8077,定价因子!E:F,2,0)</f>
        <v>#N/A</v>
      </c>
      <c r="G8077" t="e">
        <f>VLOOKUP($F$1&amp;F8077,定价因子!E:F,2,0)</f>
        <v>#N/A</v>
      </c>
      <c r="H8077" s="104" t="e">
        <f>C8077*PRODUCT(#REF!,#REF!,G8077,,#REF!,E8077)</f>
        <v>#N/A</v>
      </c>
    </row>
    <row r="8078" spans="3:8">
      <c r="C8078" t="e">
        <f>VLOOKUP(B8078,定价因子!L:M,2,0)</f>
        <v>#N/A</v>
      </c>
      <c r="E8078" t="e">
        <f>VLOOKUP($D$1&amp;D8078,定价因子!E:F,2,0)</f>
        <v>#N/A</v>
      </c>
      <c r="G8078" t="e">
        <f>VLOOKUP($F$1&amp;F8078,定价因子!E:F,2,0)</f>
        <v>#N/A</v>
      </c>
      <c r="H8078" s="104" t="e">
        <f>C8078*PRODUCT(#REF!,#REF!,G8078,,#REF!,E8078)</f>
        <v>#N/A</v>
      </c>
    </row>
    <row r="8079" spans="3:8">
      <c r="C8079" t="e">
        <f>VLOOKUP(B8079,定价因子!L:M,2,0)</f>
        <v>#N/A</v>
      </c>
      <c r="E8079" t="e">
        <f>VLOOKUP($D$1&amp;D8079,定价因子!E:F,2,0)</f>
        <v>#N/A</v>
      </c>
      <c r="G8079" t="e">
        <f>VLOOKUP($F$1&amp;F8079,定价因子!E:F,2,0)</f>
        <v>#N/A</v>
      </c>
      <c r="H8079" s="104" t="e">
        <f>C8079*PRODUCT(#REF!,#REF!,G8079,,#REF!,E8079)</f>
        <v>#N/A</v>
      </c>
    </row>
    <row r="8080" spans="3:8">
      <c r="C8080" t="e">
        <f>VLOOKUP(B8080,定价因子!L:M,2,0)</f>
        <v>#N/A</v>
      </c>
      <c r="E8080" t="e">
        <f>VLOOKUP($D$1&amp;D8080,定价因子!E:F,2,0)</f>
        <v>#N/A</v>
      </c>
      <c r="G8080" t="e">
        <f>VLOOKUP($F$1&amp;F8080,定价因子!E:F,2,0)</f>
        <v>#N/A</v>
      </c>
      <c r="H8080" s="104" t="e">
        <f>C8080*PRODUCT(#REF!,#REF!,G8080,,#REF!,E8080)</f>
        <v>#N/A</v>
      </c>
    </row>
    <row r="8081" spans="3:8">
      <c r="C8081" t="e">
        <f>VLOOKUP(B8081,定价因子!L:M,2,0)</f>
        <v>#N/A</v>
      </c>
      <c r="E8081" t="e">
        <f>VLOOKUP($D$1&amp;D8081,定价因子!E:F,2,0)</f>
        <v>#N/A</v>
      </c>
      <c r="G8081" t="e">
        <f>VLOOKUP($F$1&amp;F8081,定价因子!E:F,2,0)</f>
        <v>#N/A</v>
      </c>
      <c r="H8081" s="104" t="e">
        <f>C8081*PRODUCT(#REF!,#REF!,G8081,,#REF!,E8081)</f>
        <v>#N/A</v>
      </c>
    </row>
    <row r="8082" spans="3:8">
      <c r="C8082" t="e">
        <f>VLOOKUP(B8082,定价因子!L:M,2,0)</f>
        <v>#N/A</v>
      </c>
      <c r="E8082" t="e">
        <f>VLOOKUP($D$1&amp;D8082,定价因子!E:F,2,0)</f>
        <v>#N/A</v>
      </c>
      <c r="G8082" t="e">
        <f>VLOOKUP($F$1&amp;F8082,定价因子!E:F,2,0)</f>
        <v>#N/A</v>
      </c>
      <c r="H8082" s="104" t="e">
        <f>C8082*PRODUCT(#REF!,#REF!,G8082,,#REF!,E8082)</f>
        <v>#N/A</v>
      </c>
    </row>
    <row r="8083" spans="3:8">
      <c r="C8083" t="e">
        <f>VLOOKUP(B8083,定价因子!L:M,2,0)</f>
        <v>#N/A</v>
      </c>
      <c r="E8083" t="e">
        <f>VLOOKUP($D$1&amp;D8083,定价因子!E:F,2,0)</f>
        <v>#N/A</v>
      </c>
      <c r="G8083" t="e">
        <f>VLOOKUP($F$1&amp;F8083,定价因子!E:F,2,0)</f>
        <v>#N/A</v>
      </c>
      <c r="H8083" s="104" t="e">
        <f>C8083*PRODUCT(#REF!,#REF!,G8083,,#REF!,E8083)</f>
        <v>#N/A</v>
      </c>
    </row>
    <row r="8084" spans="3:8">
      <c r="C8084" t="e">
        <f>VLOOKUP(B8084,定价因子!L:M,2,0)</f>
        <v>#N/A</v>
      </c>
      <c r="E8084" t="e">
        <f>VLOOKUP($D$1&amp;D8084,定价因子!E:F,2,0)</f>
        <v>#N/A</v>
      </c>
      <c r="G8084" t="e">
        <f>VLOOKUP($F$1&amp;F8084,定价因子!E:F,2,0)</f>
        <v>#N/A</v>
      </c>
      <c r="H8084" s="104" t="e">
        <f>C8084*PRODUCT(#REF!,#REF!,G8084,,#REF!,E8084)</f>
        <v>#N/A</v>
      </c>
    </row>
    <row r="8085" spans="3:8">
      <c r="C8085" t="e">
        <f>VLOOKUP(B8085,定价因子!L:M,2,0)</f>
        <v>#N/A</v>
      </c>
      <c r="E8085" t="e">
        <f>VLOOKUP($D$1&amp;D8085,定价因子!E:F,2,0)</f>
        <v>#N/A</v>
      </c>
      <c r="G8085" t="e">
        <f>VLOOKUP($F$1&amp;F8085,定价因子!E:F,2,0)</f>
        <v>#N/A</v>
      </c>
      <c r="H8085" s="104" t="e">
        <f>C8085*PRODUCT(#REF!,#REF!,G8085,,#REF!,E8085)</f>
        <v>#N/A</v>
      </c>
    </row>
    <row r="8086" spans="3:8">
      <c r="C8086" t="e">
        <f>VLOOKUP(B8086,定价因子!L:M,2,0)</f>
        <v>#N/A</v>
      </c>
      <c r="E8086" t="e">
        <f>VLOOKUP($D$1&amp;D8086,定价因子!E:F,2,0)</f>
        <v>#N/A</v>
      </c>
      <c r="G8086" t="e">
        <f>VLOOKUP($F$1&amp;F8086,定价因子!E:F,2,0)</f>
        <v>#N/A</v>
      </c>
      <c r="H8086" s="104" t="e">
        <f>C8086*PRODUCT(#REF!,#REF!,G8086,,#REF!,E8086)</f>
        <v>#N/A</v>
      </c>
    </row>
    <row r="8087" spans="3:8">
      <c r="C8087" t="e">
        <f>VLOOKUP(B8087,定价因子!L:M,2,0)</f>
        <v>#N/A</v>
      </c>
      <c r="E8087" t="e">
        <f>VLOOKUP($D$1&amp;D8087,定价因子!E:F,2,0)</f>
        <v>#N/A</v>
      </c>
      <c r="G8087" t="e">
        <f>VLOOKUP($F$1&amp;F8087,定价因子!E:F,2,0)</f>
        <v>#N/A</v>
      </c>
      <c r="H8087" s="104" t="e">
        <f>C8087*PRODUCT(#REF!,#REF!,G8087,,#REF!,E8087)</f>
        <v>#N/A</v>
      </c>
    </row>
    <row r="8088" spans="3:8">
      <c r="C8088" t="e">
        <f>VLOOKUP(B8088,定价因子!L:M,2,0)</f>
        <v>#N/A</v>
      </c>
      <c r="E8088" t="e">
        <f>VLOOKUP($D$1&amp;D8088,定价因子!E:F,2,0)</f>
        <v>#N/A</v>
      </c>
      <c r="G8088" t="e">
        <f>VLOOKUP($F$1&amp;F8088,定价因子!E:F,2,0)</f>
        <v>#N/A</v>
      </c>
      <c r="H8088" s="104" t="e">
        <f>C8088*PRODUCT(#REF!,#REF!,G8088,,#REF!,E8088)</f>
        <v>#N/A</v>
      </c>
    </row>
    <row r="8089" spans="3:8">
      <c r="C8089" t="e">
        <f>VLOOKUP(B8089,定价因子!L:M,2,0)</f>
        <v>#N/A</v>
      </c>
      <c r="E8089" t="e">
        <f>VLOOKUP($D$1&amp;D8089,定价因子!E:F,2,0)</f>
        <v>#N/A</v>
      </c>
      <c r="G8089" t="e">
        <f>VLOOKUP($F$1&amp;F8089,定价因子!E:F,2,0)</f>
        <v>#N/A</v>
      </c>
      <c r="H8089" s="104" t="e">
        <f>C8089*PRODUCT(#REF!,#REF!,G8089,,#REF!,E8089)</f>
        <v>#N/A</v>
      </c>
    </row>
    <row r="8090" spans="3:8">
      <c r="C8090" t="e">
        <f>VLOOKUP(B8090,定价因子!L:M,2,0)</f>
        <v>#N/A</v>
      </c>
      <c r="E8090" t="e">
        <f>VLOOKUP($D$1&amp;D8090,定价因子!E:F,2,0)</f>
        <v>#N/A</v>
      </c>
      <c r="G8090" t="e">
        <f>VLOOKUP($F$1&amp;F8090,定价因子!E:F,2,0)</f>
        <v>#N/A</v>
      </c>
      <c r="H8090" s="104" t="e">
        <f>C8090*PRODUCT(#REF!,#REF!,G8090,,#REF!,E8090)</f>
        <v>#N/A</v>
      </c>
    </row>
    <row r="8091" spans="3:8">
      <c r="C8091" t="e">
        <f>VLOOKUP(B8091,定价因子!L:M,2,0)</f>
        <v>#N/A</v>
      </c>
      <c r="E8091" t="e">
        <f>VLOOKUP($D$1&amp;D8091,定价因子!E:F,2,0)</f>
        <v>#N/A</v>
      </c>
      <c r="G8091" t="e">
        <f>VLOOKUP($F$1&amp;F8091,定价因子!E:F,2,0)</f>
        <v>#N/A</v>
      </c>
      <c r="H8091" s="104" t="e">
        <f>C8091*PRODUCT(#REF!,#REF!,G8091,,#REF!,E8091)</f>
        <v>#N/A</v>
      </c>
    </row>
    <row r="8092" spans="3:8">
      <c r="C8092" t="e">
        <f>VLOOKUP(B8092,定价因子!L:M,2,0)</f>
        <v>#N/A</v>
      </c>
      <c r="E8092" t="e">
        <f>VLOOKUP($D$1&amp;D8092,定价因子!E:F,2,0)</f>
        <v>#N/A</v>
      </c>
      <c r="G8092" t="e">
        <f>VLOOKUP($F$1&amp;F8092,定价因子!E:F,2,0)</f>
        <v>#N/A</v>
      </c>
      <c r="H8092" s="104" t="e">
        <f>C8092*PRODUCT(#REF!,#REF!,G8092,,#REF!,E8092)</f>
        <v>#N/A</v>
      </c>
    </row>
    <row r="8093" spans="3:8">
      <c r="C8093" t="e">
        <f>VLOOKUP(B8093,定价因子!L:M,2,0)</f>
        <v>#N/A</v>
      </c>
      <c r="E8093" t="e">
        <f>VLOOKUP($D$1&amp;D8093,定价因子!E:F,2,0)</f>
        <v>#N/A</v>
      </c>
      <c r="G8093" t="e">
        <f>VLOOKUP($F$1&amp;F8093,定价因子!E:F,2,0)</f>
        <v>#N/A</v>
      </c>
      <c r="H8093" s="104" t="e">
        <f>C8093*PRODUCT(#REF!,#REF!,G8093,,#REF!,E8093)</f>
        <v>#N/A</v>
      </c>
    </row>
    <row r="8094" spans="3:8">
      <c r="C8094" t="e">
        <f>VLOOKUP(B8094,定价因子!L:M,2,0)</f>
        <v>#N/A</v>
      </c>
      <c r="E8094" t="e">
        <f>VLOOKUP($D$1&amp;D8094,定价因子!E:F,2,0)</f>
        <v>#N/A</v>
      </c>
      <c r="G8094" t="e">
        <f>VLOOKUP($F$1&amp;F8094,定价因子!E:F,2,0)</f>
        <v>#N/A</v>
      </c>
      <c r="H8094" s="104" t="e">
        <f>C8094*PRODUCT(#REF!,#REF!,G8094,,#REF!,E8094)</f>
        <v>#N/A</v>
      </c>
    </row>
    <row r="8095" spans="3:8">
      <c r="C8095" t="e">
        <f>VLOOKUP(B8095,定价因子!L:M,2,0)</f>
        <v>#N/A</v>
      </c>
      <c r="E8095" t="e">
        <f>VLOOKUP($D$1&amp;D8095,定价因子!E:F,2,0)</f>
        <v>#N/A</v>
      </c>
      <c r="G8095" t="e">
        <f>VLOOKUP($F$1&amp;F8095,定价因子!E:F,2,0)</f>
        <v>#N/A</v>
      </c>
      <c r="H8095" s="104" t="e">
        <f>C8095*PRODUCT(#REF!,#REF!,G8095,,#REF!,E8095)</f>
        <v>#N/A</v>
      </c>
    </row>
    <row r="8096" spans="3:8">
      <c r="C8096" t="e">
        <f>VLOOKUP(B8096,定价因子!L:M,2,0)</f>
        <v>#N/A</v>
      </c>
      <c r="E8096" t="e">
        <f>VLOOKUP($D$1&amp;D8096,定价因子!E:F,2,0)</f>
        <v>#N/A</v>
      </c>
      <c r="G8096" t="e">
        <f>VLOOKUP($F$1&amp;F8096,定价因子!E:F,2,0)</f>
        <v>#N/A</v>
      </c>
      <c r="H8096" s="104" t="e">
        <f>C8096*PRODUCT(#REF!,#REF!,G8096,,#REF!,E8096)</f>
        <v>#N/A</v>
      </c>
    </row>
    <row r="8097" spans="3:8">
      <c r="C8097" t="e">
        <f>VLOOKUP(B8097,定价因子!L:M,2,0)</f>
        <v>#N/A</v>
      </c>
      <c r="E8097" t="e">
        <f>VLOOKUP($D$1&amp;D8097,定价因子!E:F,2,0)</f>
        <v>#N/A</v>
      </c>
      <c r="G8097" t="e">
        <f>VLOOKUP($F$1&amp;F8097,定价因子!E:F,2,0)</f>
        <v>#N/A</v>
      </c>
      <c r="H8097" s="104" t="e">
        <f>C8097*PRODUCT(#REF!,#REF!,G8097,,#REF!,E8097)</f>
        <v>#N/A</v>
      </c>
    </row>
    <row r="8098" spans="3:8">
      <c r="C8098" t="e">
        <f>VLOOKUP(B8098,定价因子!L:M,2,0)</f>
        <v>#N/A</v>
      </c>
      <c r="E8098" t="e">
        <f>VLOOKUP($D$1&amp;D8098,定价因子!E:F,2,0)</f>
        <v>#N/A</v>
      </c>
      <c r="G8098" t="e">
        <f>VLOOKUP($F$1&amp;F8098,定价因子!E:F,2,0)</f>
        <v>#N/A</v>
      </c>
      <c r="H8098" s="104" t="e">
        <f>C8098*PRODUCT(#REF!,#REF!,G8098,,#REF!,E8098)</f>
        <v>#N/A</v>
      </c>
    </row>
    <row r="8099" spans="3:8">
      <c r="C8099" t="e">
        <f>VLOOKUP(B8099,定价因子!L:M,2,0)</f>
        <v>#N/A</v>
      </c>
      <c r="E8099" t="e">
        <f>VLOOKUP($D$1&amp;D8099,定价因子!E:F,2,0)</f>
        <v>#N/A</v>
      </c>
      <c r="G8099" t="e">
        <f>VLOOKUP($F$1&amp;F8099,定价因子!E:F,2,0)</f>
        <v>#N/A</v>
      </c>
      <c r="H8099" s="104" t="e">
        <f>C8099*PRODUCT(#REF!,#REF!,G8099,,#REF!,E8099)</f>
        <v>#N/A</v>
      </c>
    </row>
    <row r="8100" spans="3:8">
      <c r="C8100" t="e">
        <f>VLOOKUP(B8100,定价因子!L:M,2,0)</f>
        <v>#N/A</v>
      </c>
      <c r="E8100" t="e">
        <f>VLOOKUP($D$1&amp;D8100,定价因子!E:F,2,0)</f>
        <v>#N/A</v>
      </c>
      <c r="G8100" t="e">
        <f>VLOOKUP($F$1&amp;F8100,定价因子!E:F,2,0)</f>
        <v>#N/A</v>
      </c>
      <c r="H8100" s="104" t="e">
        <f>C8100*PRODUCT(#REF!,#REF!,G8100,,#REF!,E8100)</f>
        <v>#N/A</v>
      </c>
    </row>
    <row r="8101" spans="3:8">
      <c r="C8101" t="e">
        <f>VLOOKUP(B8101,定价因子!L:M,2,0)</f>
        <v>#N/A</v>
      </c>
      <c r="E8101" t="e">
        <f>VLOOKUP($D$1&amp;D8101,定价因子!E:F,2,0)</f>
        <v>#N/A</v>
      </c>
      <c r="G8101" t="e">
        <f>VLOOKUP($F$1&amp;F8101,定价因子!E:F,2,0)</f>
        <v>#N/A</v>
      </c>
      <c r="H8101" s="104" t="e">
        <f>C8101*PRODUCT(#REF!,#REF!,G8101,,#REF!,E8101)</f>
        <v>#N/A</v>
      </c>
    </row>
    <row r="8102" spans="3:8">
      <c r="C8102" t="e">
        <f>VLOOKUP(B8102,定价因子!L:M,2,0)</f>
        <v>#N/A</v>
      </c>
      <c r="E8102" t="e">
        <f>VLOOKUP($D$1&amp;D8102,定价因子!E:F,2,0)</f>
        <v>#N/A</v>
      </c>
      <c r="G8102" t="e">
        <f>VLOOKUP($F$1&amp;F8102,定价因子!E:F,2,0)</f>
        <v>#N/A</v>
      </c>
      <c r="H8102" s="104" t="e">
        <f>C8102*PRODUCT(#REF!,#REF!,G8102,,#REF!,E8102)</f>
        <v>#N/A</v>
      </c>
    </row>
    <row r="8103" spans="3:8">
      <c r="C8103" t="e">
        <f>VLOOKUP(B8103,定价因子!L:M,2,0)</f>
        <v>#N/A</v>
      </c>
      <c r="E8103" t="e">
        <f>VLOOKUP($D$1&amp;D8103,定价因子!E:F,2,0)</f>
        <v>#N/A</v>
      </c>
      <c r="G8103" t="e">
        <f>VLOOKUP($F$1&amp;F8103,定价因子!E:F,2,0)</f>
        <v>#N/A</v>
      </c>
      <c r="H8103" s="104" t="e">
        <f>C8103*PRODUCT(#REF!,#REF!,G8103,,#REF!,E8103)</f>
        <v>#N/A</v>
      </c>
    </row>
    <row r="8104" spans="3:8">
      <c r="C8104" t="e">
        <f>VLOOKUP(B8104,定价因子!L:M,2,0)</f>
        <v>#N/A</v>
      </c>
      <c r="E8104" t="e">
        <f>VLOOKUP($D$1&amp;D8104,定价因子!E:F,2,0)</f>
        <v>#N/A</v>
      </c>
      <c r="G8104" t="e">
        <f>VLOOKUP($F$1&amp;F8104,定价因子!E:F,2,0)</f>
        <v>#N/A</v>
      </c>
      <c r="H8104" s="104" t="e">
        <f>C8104*PRODUCT(#REF!,#REF!,G8104,,#REF!,E8104)</f>
        <v>#N/A</v>
      </c>
    </row>
    <row r="8105" spans="3:8">
      <c r="C8105" t="e">
        <f>VLOOKUP(B8105,定价因子!L:M,2,0)</f>
        <v>#N/A</v>
      </c>
      <c r="E8105" t="e">
        <f>VLOOKUP($D$1&amp;D8105,定价因子!E:F,2,0)</f>
        <v>#N/A</v>
      </c>
      <c r="G8105" t="e">
        <f>VLOOKUP($F$1&amp;F8105,定价因子!E:F,2,0)</f>
        <v>#N/A</v>
      </c>
      <c r="H8105" s="104" t="e">
        <f>C8105*PRODUCT(#REF!,#REF!,G8105,,#REF!,E8105)</f>
        <v>#N/A</v>
      </c>
    </row>
    <row r="8106" spans="3:8">
      <c r="C8106" t="e">
        <f>VLOOKUP(B8106,定价因子!L:M,2,0)</f>
        <v>#N/A</v>
      </c>
      <c r="E8106" t="e">
        <f>VLOOKUP($D$1&amp;D8106,定价因子!E:F,2,0)</f>
        <v>#N/A</v>
      </c>
      <c r="G8106" t="e">
        <f>VLOOKUP($F$1&amp;F8106,定价因子!E:F,2,0)</f>
        <v>#N/A</v>
      </c>
      <c r="H8106" s="104" t="e">
        <f>C8106*PRODUCT(#REF!,#REF!,G8106,,#REF!,E8106)</f>
        <v>#N/A</v>
      </c>
    </row>
    <row r="8107" spans="3:8">
      <c r="C8107" t="e">
        <f>VLOOKUP(B8107,定价因子!L:M,2,0)</f>
        <v>#N/A</v>
      </c>
      <c r="E8107" t="e">
        <f>VLOOKUP($D$1&amp;D8107,定价因子!E:F,2,0)</f>
        <v>#N/A</v>
      </c>
      <c r="G8107" t="e">
        <f>VLOOKUP($F$1&amp;F8107,定价因子!E:F,2,0)</f>
        <v>#N/A</v>
      </c>
      <c r="H8107" s="104" t="e">
        <f>C8107*PRODUCT(#REF!,#REF!,G8107,,#REF!,E8107)</f>
        <v>#N/A</v>
      </c>
    </row>
    <row r="8108" spans="3:8">
      <c r="C8108" t="e">
        <f>VLOOKUP(B8108,定价因子!L:M,2,0)</f>
        <v>#N/A</v>
      </c>
      <c r="E8108" t="e">
        <f>VLOOKUP($D$1&amp;D8108,定价因子!E:F,2,0)</f>
        <v>#N/A</v>
      </c>
      <c r="G8108" t="e">
        <f>VLOOKUP($F$1&amp;F8108,定价因子!E:F,2,0)</f>
        <v>#N/A</v>
      </c>
      <c r="H8108" s="104" t="e">
        <f>C8108*PRODUCT(#REF!,#REF!,G8108,,#REF!,E8108)</f>
        <v>#N/A</v>
      </c>
    </row>
    <row r="8109" spans="3:8">
      <c r="C8109" t="e">
        <f>VLOOKUP(B8109,定价因子!L:M,2,0)</f>
        <v>#N/A</v>
      </c>
      <c r="E8109" t="e">
        <f>VLOOKUP($D$1&amp;D8109,定价因子!E:F,2,0)</f>
        <v>#N/A</v>
      </c>
      <c r="G8109" t="e">
        <f>VLOOKUP($F$1&amp;F8109,定价因子!E:F,2,0)</f>
        <v>#N/A</v>
      </c>
      <c r="H8109" s="104" t="e">
        <f>C8109*PRODUCT(#REF!,#REF!,G8109,,#REF!,E8109)</f>
        <v>#N/A</v>
      </c>
    </row>
    <row r="8110" spans="3:8">
      <c r="C8110" t="e">
        <f>VLOOKUP(B8110,定价因子!L:M,2,0)</f>
        <v>#N/A</v>
      </c>
      <c r="E8110" t="e">
        <f>VLOOKUP($D$1&amp;D8110,定价因子!E:F,2,0)</f>
        <v>#N/A</v>
      </c>
      <c r="G8110" t="e">
        <f>VLOOKUP($F$1&amp;F8110,定价因子!E:F,2,0)</f>
        <v>#N/A</v>
      </c>
      <c r="H8110" s="104" t="e">
        <f>C8110*PRODUCT(#REF!,#REF!,G8110,,#REF!,E8110)</f>
        <v>#N/A</v>
      </c>
    </row>
    <row r="8111" spans="3:8">
      <c r="C8111" t="e">
        <f>VLOOKUP(B8111,定价因子!L:M,2,0)</f>
        <v>#N/A</v>
      </c>
      <c r="E8111" t="e">
        <f>VLOOKUP($D$1&amp;D8111,定价因子!E:F,2,0)</f>
        <v>#N/A</v>
      </c>
      <c r="G8111" t="e">
        <f>VLOOKUP($F$1&amp;F8111,定价因子!E:F,2,0)</f>
        <v>#N/A</v>
      </c>
      <c r="H8111" s="104" t="e">
        <f>C8111*PRODUCT(#REF!,#REF!,G8111,,#REF!,E8111)</f>
        <v>#N/A</v>
      </c>
    </row>
    <row r="8112" spans="3:8">
      <c r="C8112" t="e">
        <f>VLOOKUP(B8112,定价因子!L:M,2,0)</f>
        <v>#N/A</v>
      </c>
      <c r="E8112" t="e">
        <f>VLOOKUP($D$1&amp;D8112,定价因子!E:F,2,0)</f>
        <v>#N/A</v>
      </c>
      <c r="G8112" t="e">
        <f>VLOOKUP($F$1&amp;F8112,定价因子!E:F,2,0)</f>
        <v>#N/A</v>
      </c>
      <c r="H8112" s="104" t="e">
        <f>C8112*PRODUCT(#REF!,#REF!,G8112,,#REF!,E8112)</f>
        <v>#N/A</v>
      </c>
    </row>
    <row r="8113" spans="3:8">
      <c r="C8113" t="e">
        <f>VLOOKUP(B8113,定价因子!L:M,2,0)</f>
        <v>#N/A</v>
      </c>
      <c r="E8113" t="e">
        <f>VLOOKUP($D$1&amp;D8113,定价因子!E:F,2,0)</f>
        <v>#N/A</v>
      </c>
      <c r="G8113" t="e">
        <f>VLOOKUP($F$1&amp;F8113,定价因子!E:F,2,0)</f>
        <v>#N/A</v>
      </c>
      <c r="H8113" s="104" t="e">
        <f>C8113*PRODUCT(#REF!,#REF!,G8113,,#REF!,E8113)</f>
        <v>#N/A</v>
      </c>
    </row>
    <row r="8114" spans="3:8">
      <c r="C8114" t="e">
        <f>VLOOKUP(B8114,定价因子!L:M,2,0)</f>
        <v>#N/A</v>
      </c>
      <c r="E8114" t="e">
        <f>VLOOKUP($D$1&amp;D8114,定价因子!E:F,2,0)</f>
        <v>#N/A</v>
      </c>
      <c r="G8114" t="e">
        <f>VLOOKUP($F$1&amp;F8114,定价因子!E:F,2,0)</f>
        <v>#N/A</v>
      </c>
      <c r="H8114" s="104" t="e">
        <f>C8114*PRODUCT(#REF!,#REF!,G8114,,#REF!,E8114)</f>
        <v>#N/A</v>
      </c>
    </row>
    <row r="8115" spans="3:8">
      <c r="C8115" t="e">
        <f>VLOOKUP(B8115,定价因子!L:M,2,0)</f>
        <v>#N/A</v>
      </c>
      <c r="E8115" t="e">
        <f>VLOOKUP($D$1&amp;D8115,定价因子!E:F,2,0)</f>
        <v>#N/A</v>
      </c>
      <c r="G8115" t="e">
        <f>VLOOKUP($F$1&amp;F8115,定价因子!E:F,2,0)</f>
        <v>#N/A</v>
      </c>
      <c r="H8115" s="104" t="e">
        <f>C8115*PRODUCT(#REF!,#REF!,G8115,,#REF!,E8115)</f>
        <v>#N/A</v>
      </c>
    </row>
    <row r="8116" spans="3:8">
      <c r="C8116" t="e">
        <f>VLOOKUP(B8116,定价因子!L:M,2,0)</f>
        <v>#N/A</v>
      </c>
      <c r="E8116" t="e">
        <f>VLOOKUP($D$1&amp;D8116,定价因子!E:F,2,0)</f>
        <v>#N/A</v>
      </c>
      <c r="G8116" t="e">
        <f>VLOOKUP($F$1&amp;F8116,定价因子!E:F,2,0)</f>
        <v>#N/A</v>
      </c>
      <c r="H8116" s="104" t="e">
        <f>C8116*PRODUCT(#REF!,#REF!,G8116,,#REF!,E8116)</f>
        <v>#N/A</v>
      </c>
    </row>
    <row r="8117" spans="3:8">
      <c r="C8117" t="e">
        <f>VLOOKUP(B8117,定价因子!L:M,2,0)</f>
        <v>#N/A</v>
      </c>
      <c r="E8117" t="e">
        <f>VLOOKUP($D$1&amp;D8117,定价因子!E:F,2,0)</f>
        <v>#N/A</v>
      </c>
      <c r="G8117" t="e">
        <f>VLOOKUP($F$1&amp;F8117,定价因子!E:F,2,0)</f>
        <v>#N/A</v>
      </c>
      <c r="H8117" s="104" t="e">
        <f>C8117*PRODUCT(#REF!,#REF!,G8117,,#REF!,E8117)</f>
        <v>#N/A</v>
      </c>
    </row>
    <row r="8118" spans="3:8">
      <c r="C8118" t="e">
        <f>VLOOKUP(B8118,定价因子!L:M,2,0)</f>
        <v>#N/A</v>
      </c>
      <c r="E8118" t="e">
        <f>VLOOKUP($D$1&amp;D8118,定价因子!E:F,2,0)</f>
        <v>#N/A</v>
      </c>
      <c r="G8118" t="e">
        <f>VLOOKUP($F$1&amp;F8118,定价因子!E:F,2,0)</f>
        <v>#N/A</v>
      </c>
      <c r="H8118" s="104" t="e">
        <f>C8118*PRODUCT(#REF!,#REF!,G8118,,#REF!,E8118)</f>
        <v>#N/A</v>
      </c>
    </row>
    <row r="8119" spans="3:8">
      <c r="C8119" t="e">
        <f>VLOOKUP(B8119,定价因子!L:M,2,0)</f>
        <v>#N/A</v>
      </c>
      <c r="E8119" t="e">
        <f>VLOOKUP($D$1&amp;D8119,定价因子!E:F,2,0)</f>
        <v>#N/A</v>
      </c>
      <c r="G8119" t="e">
        <f>VLOOKUP($F$1&amp;F8119,定价因子!E:F,2,0)</f>
        <v>#N/A</v>
      </c>
      <c r="H8119" s="104" t="e">
        <f>C8119*PRODUCT(#REF!,#REF!,G8119,,#REF!,E8119)</f>
        <v>#N/A</v>
      </c>
    </row>
    <row r="8120" spans="3:8">
      <c r="C8120" t="e">
        <f>VLOOKUP(B8120,定价因子!L:M,2,0)</f>
        <v>#N/A</v>
      </c>
      <c r="E8120" t="e">
        <f>VLOOKUP($D$1&amp;D8120,定价因子!E:F,2,0)</f>
        <v>#N/A</v>
      </c>
      <c r="G8120" t="e">
        <f>VLOOKUP($F$1&amp;F8120,定价因子!E:F,2,0)</f>
        <v>#N/A</v>
      </c>
      <c r="H8120" s="104" t="e">
        <f>C8120*PRODUCT(#REF!,#REF!,G8120,,#REF!,E8120)</f>
        <v>#N/A</v>
      </c>
    </row>
    <row r="8121" spans="3:8">
      <c r="C8121" t="e">
        <f>VLOOKUP(B8121,定价因子!L:M,2,0)</f>
        <v>#N/A</v>
      </c>
      <c r="E8121" t="e">
        <f>VLOOKUP($D$1&amp;D8121,定价因子!E:F,2,0)</f>
        <v>#N/A</v>
      </c>
      <c r="G8121" t="e">
        <f>VLOOKUP($F$1&amp;F8121,定价因子!E:F,2,0)</f>
        <v>#N/A</v>
      </c>
      <c r="H8121" s="104" t="e">
        <f>C8121*PRODUCT(#REF!,#REF!,G8121,,#REF!,E8121)</f>
        <v>#N/A</v>
      </c>
    </row>
    <row r="8122" spans="3:8">
      <c r="C8122" t="e">
        <f>VLOOKUP(B8122,定价因子!L:M,2,0)</f>
        <v>#N/A</v>
      </c>
      <c r="E8122" t="e">
        <f>VLOOKUP($D$1&amp;D8122,定价因子!E:F,2,0)</f>
        <v>#N/A</v>
      </c>
      <c r="G8122" t="e">
        <f>VLOOKUP($F$1&amp;F8122,定价因子!E:F,2,0)</f>
        <v>#N/A</v>
      </c>
      <c r="H8122" s="104" t="e">
        <f>C8122*PRODUCT(#REF!,#REF!,G8122,,#REF!,E8122)</f>
        <v>#N/A</v>
      </c>
    </row>
    <row r="8123" spans="3:8">
      <c r="C8123" t="e">
        <f>VLOOKUP(B8123,定价因子!L:M,2,0)</f>
        <v>#N/A</v>
      </c>
      <c r="E8123" t="e">
        <f>VLOOKUP($D$1&amp;D8123,定价因子!E:F,2,0)</f>
        <v>#N/A</v>
      </c>
      <c r="G8123" t="e">
        <f>VLOOKUP($F$1&amp;F8123,定价因子!E:F,2,0)</f>
        <v>#N/A</v>
      </c>
      <c r="H8123" s="104" t="e">
        <f>C8123*PRODUCT(#REF!,#REF!,G8123,,#REF!,E8123)</f>
        <v>#N/A</v>
      </c>
    </row>
    <row r="8124" spans="3:8">
      <c r="C8124" t="e">
        <f>VLOOKUP(B8124,定价因子!L:M,2,0)</f>
        <v>#N/A</v>
      </c>
      <c r="E8124" t="e">
        <f>VLOOKUP($D$1&amp;D8124,定价因子!E:F,2,0)</f>
        <v>#N/A</v>
      </c>
      <c r="G8124" t="e">
        <f>VLOOKUP($F$1&amp;F8124,定价因子!E:F,2,0)</f>
        <v>#N/A</v>
      </c>
      <c r="H8124" s="104" t="e">
        <f>C8124*PRODUCT(#REF!,#REF!,G8124,,#REF!,E8124)</f>
        <v>#N/A</v>
      </c>
    </row>
    <row r="8125" spans="3:8">
      <c r="C8125" t="e">
        <f>VLOOKUP(B8125,定价因子!L:M,2,0)</f>
        <v>#N/A</v>
      </c>
      <c r="E8125" t="e">
        <f>VLOOKUP($D$1&amp;D8125,定价因子!E:F,2,0)</f>
        <v>#N/A</v>
      </c>
      <c r="G8125" t="e">
        <f>VLOOKUP($F$1&amp;F8125,定价因子!E:F,2,0)</f>
        <v>#N/A</v>
      </c>
      <c r="H8125" s="104" t="e">
        <f>C8125*PRODUCT(#REF!,#REF!,G8125,,#REF!,E8125)</f>
        <v>#N/A</v>
      </c>
    </row>
    <row r="8126" spans="3:8">
      <c r="C8126" t="e">
        <f>VLOOKUP(B8126,定价因子!L:M,2,0)</f>
        <v>#N/A</v>
      </c>
      <c r="E8126" t="e">
        <f>VLOOKUP($D$1&amp;D8126,定价因子!E:F,2,0)</f>
        <v>#N/A</v>
      </c>
      <c r="G8126" t="e">
        <f>VLOOKUP($F$1&amp;F8126,定价因子!E:F,2,0)</f>
        <v>#N/A</v>
      </c>
      <c r="H8126" s="104" t="e">
        <f>C8126*PRODUCT(#REF!,#REF!,G8126,,#REF!,E8126)</f>
        <v>#N/A</v>
      </c>
    </row>
    <row r="8127" spans="3:8">
      <c r="C8127" t="e">
        <f>VLOOKUP(B8127,定价因子!L:M,2,0)</f>
        <v>#N/A</v>
      </c>
      <c r="E8127" t="e">
        <f>VLOOKUP($D$1&amp;D8127,定价因子!E:F,2,0)</f>
        <v>#N/A</v>
      </c>
      <c r="G8127" t="e">
        <f>VLOOKUP($F$1&amp;F8127,定价因子!E:F,2,0)</f>
        <v>#N/A</v>
      </c>
      <c r="H8127" s="104" t="e">
        <f>C8127*PRODUCT(#REF!,#REF!,G8127,,#REF!,E8127)</f>
        <v>#N/A</v>
      </c>
    </row>
    <row r="8128" spans="3:8">
      <c r="C8128" t="e">
        <f>VLOOKUP(B8128,定价因子!L:M,2,0)</f>
        <v>#N/A</v>
      </c>
      <c r="E8128" t="e">
        <f>VLOOKUP($D$1&amp;D8128,定价因子!E:F,2,0)</f>
        <v>#N/A</v>
      </c>
      <c r="G8128" t="e">
        <f>VLOOKUP($F$1&amp;F8128,定价因子!E:F,2,0)</f>
        <v>#N/A</v>
      </c>
      <c r="H8128" s="104" t="e">
        <f>C8128*PRODUCT(#REF!,#REF!,G8128,,#REF!,E8128)</f>
        <v>#N/A</v>
      </c>
    </row>
    <row r="8129" spans="3:8">
      <c r="C8129" t="e">
        <f>VLOOKUP(B8129,定价因子!L:M,2,0)</f>
        <v>#N/A</v>
      </c>
      <c r="E8129" t="e">
        <f>VLOOKUP($D$1&amp;D8129,定价因子!E:F,2,0)</f>
        <v>#N/A</v>
      </c>
      <c r="G8129" t="e">
        <f>VLOOKUP($F$1&amp;F8129,定价因子!E:F,2,0)</f>
        <v>#N/A</v>
      </c>
      <c r="H8129" s="104" t="e">
        <f>C8129*PRODUCT(#REF!,#REF!,G8129,,#REF!,E8129)</f>
        <v>#N/A</v>
      </c>
    </row>
    <row r="8130" spans="3:8">
      <c r="C8130" t="e">
        <f>VLOOKUP(B8130,定价因子!L:M,2,0)</f>
        <v>#N/A</v>
      </c>
      <c r="E8130" t="e">
        <f>VLOOKUP($D$1&amp;D8130,定价因子!E:F,2,0)</f>
        <v>#N/A</v>
      </c>
      <c r="G8130" t="e">
        <f>VLOOKUP($F$1&amp;F8130,定价因子!E:F,2,0)</f>
        <v>#N/A</v>
      </c>
      <c r="H8130" s="104" t="e">
        <f>C8130*PRODUCT(#REF!,#REF!,G8130,,#REF!,E8130)</f>
        <v>#N/A</v>
      </c>
    </row>
    <row r="8131" spans="3:8">
      <c r="C8131" t="e">
        <f>VLOOKUP(B8131,定价因子!L:M,2,0)</f>
        <v>#N/A</v>
      </c>
      <c r="E8131" t="e">
        <f>VLOOKUP($D$1&amp;D8131,定价因子!E:F,2,0)</f>
        <v>#N/A</v>
      </c>
      <c r="G8131" t="e">
        <f>VLOOKUP($F$1&amp;F8131,定价因子!E:F,2,0)</f>
        <v>#N/A</v>
      </c>
      <c r="H8131" s="104" t="e">
        <f>C8131*PRODUCT(#REF!,#REF!,G8131,,#REF!,E8131)</f>
        <v>#N/A</v>
      </c>
    </row>
    <row r="8132" spans="3:8">
      <c r="C8132" t="e">
        <f>VLOOKUP(B8132,定价因子!L:M,2,0)</f>
        <v>#N/A</v>
      </c>
      <c r="E8132" t="e">
        <f>VLOOKUP($D$1&amp;D8132,定价因子!E:F,2,0)</f>
        <v>#N/A</v>
      </c>
      <c r="G8132" t="e">
        <f>VLOOKUP($F$1&amp;F8132,定价因子!E:F,2,0)</f>
        <v>#N/A</v>
      </c>
      <c r="H8132" s="104" t="e">
        <f>C8132*PRODUCT(#REF!,#REF!,G8132,,#REF!,E8132)</f>
        <v>#N/A</v>
      </c>
    </row>
    <row r="8133" spans="3:8">
      <c r="C8133" t="e">
        <f>VLOOKUP(B8133,定价因子!L:M,2,0)</f>
        <v>#N/A</v>
      </c>
      <c r="E8133" t="e">
        <f>VLOOKUP($D$1&amp;D8133,定价因子!E:F,2,0)</f>
        <v>#N/A</v>
      </c>
      <c r="G8133" t="e">
        <f>VLOOKUP($F$1&amp;F8133,定价因子!E:F,2,0)</f>
        <v>#N/A</v>
      </c>
      <c r="H8133" s="104" t="e">
        <f>C8133*PRODUCT(#REF!,#REF!,G8133,,#REF!,E8133)</f>
        <v>#N/A</v>
      </c>
    </row>
    <row r="8134" spans="3:8">
      <c r="C8134" t="e">
        <f>VLOOKUP(B8134,定价因子!L:M,2,0)</f>
        <v>#N/A</v>
      </c>
      <c r="E8134" t="e">
        <f>VLOOKUP($D$1&amp;D8134,定价因子!E:F,2,0)</f>
        <v>#N/A</v>
      </c>
      <c r="G8134" t="e">
        <f>VLOOKUP($F$1&amp;F8134,定价因子!E:F,2,0)</f>
        <v>#N/A</v>
      </c>
      <c r="H8134" s="104" t="e">
        <f>C8134*PRODUCT(#REF!,#REF!,G8134,,#REF!,E8134)</f>
        <v>#N/A</v>
      </c>
    </row>
    <row r="8135" spans="3:8">
      <c r="C8135" t="e">
        <f>VLOOKUP(B8135,定价因子!L:M,2,0)</f>
        <v>#N/A</v>
      </c>
      <c r="E8135" t="e">
        <f>VLOOKUP($D$1&amp;D8135,定价因子!E:F,2,0)</f>
        <v>#N/A</v>
      </c>
      <c r="G8135" t="e">
        <f>VLOOKUP($F$1&amp;F8135,定价因子!E:F,2,0)</f>
        <v>#N/A</v>
      </c>
      <c r="H8135" s="104" t="e">
        <f>C8135*PRODUCT(#REF!,#REF!,G8135,,#REF!,E8135)</f>
        <v>#N/A</v>
      </c>
    </row>
    <row r="8136" spans="3:8">
      <c r="C8136" t="e">
        <f>VLOOKUP(B8136,定价因子!L:M,2,0)</f>
        <v>#N/A</v>
      </c>
      <c r="E8136" t="e">
        <f>VLOOKUP($D$1&amp;D8136,定价因子!E:F,2,0)</f>
        <v>#N/A</v>
      </c>
      <c r="G8136" t="e">
        <f>VLOOKUP($F$1&amp;F8136,定价因子!E:F,2,0)</f>
        <v>#N/A</v>
      </c>
      <c r="H8136" s="104" t="e">
        <f>C8136*PRODUCT(#REF!,#REF!,G8136,,#REF!,E8136)</f>
        <v>#N/A</v>
      </c>
    </row>
    <row r="8137" spans="3:8">
      <c r="C8137" t="e">
        <f>VLOOKUP(B8137,定价因子!L:M,2,0)</f>
        <v>#N/A</v>
      </c>
      <c r="E8137" t="e">
        <f>VLOOKUP($D$1&amp;D8137,定价因子!E:F,2,0)</f>
        <v>#N/A</v>
      </c>
      <c r="G8137" t="e">
        <f>VLOOKUP($F$1&amp;F8137,定价因子!E:F,2,0)</f>
        <v>#N/A</v>
      </c>
      <c r="H8137" s="104" t="e">
        <f>C8137*PRODUCT(#REF!,#REF!,G8137,,#REF!,E8137)</f>
        <v>#N/A</v>
      </c>
    </row>
    <row r="8138" spans="3:8">
      <c r="C8138" t="e">
        <f>VLOOKUP(B8138,定价因子!L:M,2,0)</f>
        <v>#N/A</v>
      </c>
      <c r="E8138" t="e">
        <f>VLOOKUP($D$1&amp;D8138,定价因子!E:F,2,0)</f>
        <v>#N/A</v>
      </c>
      <c r="G8138" t="e">
        <f>VLOOKUP($F$1&amp;F8138,定价因子!E:F,2,0)</f>
        <v>#N/A</v>
      </c>
      <c r="H8138" s="104" t="e">
        <f>C8138*PRODUCT(#REF!,#REF!,G8138,,#REF!,E8138)</f>
        <v>#N/A</v>
      </c>
    </row>
    <row r="8139" spans="3:8">
      <c r="C8139" t="e">
        <f>VLOOKUP(B8139,定价因子!L:M,2,0)</f>
        <v>#N/A</v>
      </c>
      <c r="E8139" t="e">
        <f>VLOOKUP($D$1&amp;D8139,定价因子!E:F,2,0)</f>
        <v>#N/A</v>
      </c>
      <c r="G8139" t="e">
        <f>VLOOKUP($F$1&amp;F8139,定价因子!E:F,2,0)</f>
        <v>#N/A</v>
      </c>
      <c r="H8139" s="104" t="e">
        <f>C8139*PRODUCT(#REF!,#REF!,G8139,,#REF!,E8139)</f>
        <v>#N/A</v>
      </c>
    </row>
    <row r="8140" spans="3:8">
      <c r="C8140" t="e">
        <f>VLOOKUP(B8140,定价因子!L:M,2,0)</f>
        <v>#N/A</v>
      </c>
      <c r="E8140" t="e">
        <f>VLOOKUP($D$1&amp;D8140,定价因子!E:F,2,0)</f>
        <v>#N/A</v>
      </c>
      <c r="G8140" t="e">
        <f>VLOOKUP($F$1&amp;F8140,定价因子!E:F,2,0)</f>
        <v>#N/A</v>
      </c>
      <c r="H8140" s="104" t="e">
        <f>C8140*PRODUCT(#REF!,#REF!,G8140,,#REF!,E8140)</f>
        <v>#N/A</v>
      </c>
    </row>
    <row r="8141" spans="3:8">
      <c r="C8141" t="e">
        <f>VLOOKUP(B8141,定价因子!L:M,2,0)</f>
        <v>#N/A</v>
      </c>
      <c r="E8141" t="e">
        <f>VLOOKUP($D$1&amp;D8141,定价因子!E:F,2,0)</f>
        <v>#N/A</v>
      </c>
      <c r="G8141" t="e">
        <f>VLOOKUP($F$1&amp;F8141,定价因子!E:F,2,0)</f>
        <v>#N/A</v>
      </c>
      <c r="H8141" s="104" t="e">
        <f>C8141*PRODUCT(#REF!,#REF!,G8141,,#REF!,E8141)</f>
        <v>#N/A</v>
      </c>
    </row>
    <row r="8142" spans="3:8">
      <c r="C8142" t="e">
        <f>VLOOKUP(B8142,定价因子!L:M,2,0)</f>
        <v>#N/A</v>
      </c>
      <c r="E8142" t="e">
        <f>VLOOKUP($D$1&amp;D8142,定价因子!E:F,2,0)</f>
        <v>#N/A</v>
      </c>
      <c r="G8142" t="e">
        <f>VLOOKUP($F$1&amp;F8142,定价因子!E:F,2,0)</f>
        <v>#N/A</v>
      </c>
      <c r="H8142" s="104" t="e">
        <f>C8142*PRODUCT(#REF!,#REF!,G8142,,#REF!,E8142)</f>
        <v>#N/A</v>
      </c>
    </row>
    <row r="8143" spans="3:8">
      <c r="C8143" t="e">
        <f>VLOOKUP(B8143,定价因子!L:M,2,0)</f>
        <v>#N/A</v>
      </c>
      <c r="E8143" t="e">
        <f>VLOOKUP($D$1&amp;D8143,定价因子!E:F,2,0)</f>
        <v>#N/A</v>
      </c>
      <c r="G8143" t="e">
        <f>VLOOKUP($F$1&amp;F8143,定价因子!E:F,2,0)</f>
        <v>#N/A</v>
      </c>
      <c r="H8143" s="104" t="e">
        <f>C8143*PRODUCT(#REF!,#REF!,G8143,,#REF!,E8143)</f>
        <v>#N/A</v>
      </c>
    </row>
    <row r="8144" spans="3:8">
      <c r="C8144" t="e">
        <f>VLOOKUP(B8144,定价因子!L:M,2,0)</f>
        <v>#N/A</v>
      </c>
      <c r="E8144" t="e">
        <f>VLOOKUP($D$1&amp;D8144,定价因子!E:F,2,0)</f>
        <v>#N/A</v>
      </c>
      <c r="G8144" t="e">
        <f>VLOOKUP($F$1&amp;F8144,定价因子!E:F,2,0)</f>
        <v>#N/A</v>
      </c>
      <c r="H8144" s="104" t="e">
        <f>C8144*PRODUCT(#REF!,#REF!,G8144,,#REF!,E8144)</f>
        <v>#N/A</v>
      </c>
    </row>
    <row r="8145" spans="3:8">
      <c r="C8145" t="e">
        <f>VLOOKUP(B8145,定价因子!L:M,2,0)</f>
        <v>#N/A</v>
      </c>
      <c r="E8145" t="e">
        <f>VLOOKUP($D$1&amp;D8145,定价因子!E:F,2,0)</f>
        <v>#N/A</v>
      </c>
      <c r="G8145" t="e">
        <f>VLOOKUP($F$1&amp;F8145,定价因子!E:F,2,0)</f>
        <v>#N/A</v>
      </c>
      <c r="H8145" s="104" t="e">
        <f>C8145*PRODUCT(#REF!,#REF!,G8145,,#REF!,E8145)</f>
        <v>#N/A</v>
      </c>
    </row>
    <row r="8146" spans="3:8">
      <c r="C8146" t="e">
        <f>VLOOKUP(B8146,定价因子!L:M,2,0)</f>
        <v>#N/A</v>
      </c>
      <c r="E8146" t="e">
        <f>VLOOKUP($D$1&amp;D8146,定价因子!E:F,2,0)</f>
        <v>#N/A</v>
      </c>
      <c r="G8146" t="e">
        <f>VLOOKUP($F$1&amp;F8146,定价因子!E:F,2,0)</f>
        <v>#N/A</v>
      </c>
      <c r="H8146" s="104" t="e">
        <f>C8146*PRODUCT(#REF!,#REF!,G8146,,#REF!,E8146)</f>
        <v>#N/A</v>
      </c>
    </row>
    <row r="8147" spans="3:8">
      <c r="C8147" t="e">
        <f>VLOOKUP(B8147,定价因子!L:M,2,0)</f>
        <v>#N/A</v>
      </c>
      <c r="E8147" t="e">
        <f>VLOOKUP($D$1&amp;D8147,定价因子!E:F,2,0)</f>
        <v>#N/A</v>
      </c>
      <c r="G8147" t="e">
        <f>VLOOKUP($F$1&amp;F8147,定价因子!E:F,2,0)</f>
        <v>#N/A</v>
      </c>
      <c r="H8147" s="104" t="e">
        <f>C8147*PRODUCT(#REF!,#REF!,G8147,,#REF!,E8147)</f>
        <v>#N/A</v>
      </c>
    </row>
    <row r="8148" spans="3:8">
      <c r="C8148" t="e">
        <f>VLOOKUP(B8148,定价因子!L:M,2,0)</f>
        <v>#N/A</v>
      </c>
      <c r="E8148" t="e">
        <f>VLOOKUP($D$1&amp;D8148,定价因子!E:F,2,0)</f>
        <v>#N/A</v>
      </c>
      <c r="G8148" t="e">
        <f>VLOOKUP($F$1&amp;F8148,定价因子!E:F,2,0)</f>
        <v>#N/A</v>
      </c>
      <c r="H8148" s="104" t="e">
        <f>C8148*PRODUCT(#REF!,#REF!,G8148,,#REF!,E8148)</f>
        <v>#N/A</v>
      </c>
    </row>
    <row r="8149" spans="3:8">
      <c r="C8149" t="e">
        <f>VLOOKUP(B8149,定价因子!L:M,2,0)</f>
        <v>#N/A</v>
      </c>
      <c r="E8149" t="e">
        <f>VLOOKUP($D$1&amp;D8149,定价因子!E:F,2,0)</f>
        <v>#N/A</v>
      </c>
      <c r="G8149" t="e">
        <f>VLOOKUP($F$1&amp;F8149,定价因子!E:F,2,0)</f>
        <v>#N/A</v>
      </c>
      <c r="H8149" s="104" t="e">
        <f>C8149*PRODUCT(#REF!,#REF!,G8149,,#REF!,E8149)</f>
        <v>#N/A</v>
      </c>
    </row>
    <row r="8150" spans="3:8">
      <c r="C8150" t="e">
        <f>VLOOKUP(B8150,定价因子!L:M,2,0)</f>
        <v>#N/A</v>
      </c>
      <c r="E8150" t="e">
        <f>VLOOKUP($D$1&amp;D8150,定价因子!E:F,2,0)</f>
        <v>#N/A</v>
      </c>
      <c r="G8150" t="e">
        <f>VLOOKUP($F$1&amp;F8150,定价因子!E:F,2,0)</f>
        <v>#N/A</v>
      </c>
      <c r="H8150" s="104" t="e">
        <f>C8150*PRODUCT(#REF!,#REF!,G8150,,#REF!,E8150)</f>
        <v>#N/A</v>
      </c>
    </row>
    <row r="8151" spans="3:8">
      <c r="C8151" t="e">
        <f>VLOOKUP(B8151,定价因子!L:M,2,0)</f>
        <v>#N/A</v>
      </c>
      <c r="E8151" t="e">
        <f>VLOOKUP($D$1&amp;D8151,定价因子!E:F,2,0)</f>
        <v>#N/A</v>
      </c>
      <c r="G8151" t="e">
        <f>VLOOKUP($F$1&amp;F8151,定价因子!E:F,2,0)</f>
        <v>#N/A</v>
      </c>
      <c r="H8151" s="104" t="e">
        <f>C8151*PRODUCT(#REF!,#REF!,G8151,,#REF!,E8151)</f>
        <v>#N/A</v>
      </c>
    </row>
    <row r="8152" spans="3:8">
      <c r="C8152" t="e">
        <f>VLOOKUP(B8152,定价因子!L:M,2,0)</f>
        <v>#N/A</v>
      </c>
      <c r="E8152" t="e">
        <f>VLOOKUP($D$1&amp;D8152,定价因子!E:F,2,0)</f>
        <v>#N/A</v>
      </c>
      <c r="G8152" t="e">
        <f>VLOOKUP($F$1&amp;F8152,定价因子!E:F,2,0)</f>
        <v>#N/A</v>
      </c>
      <c r="H8152" s="104" t="e">
        <f>C8152*PRODUCT(#REF!,#REF!,G8152,,#REF!,E8152)</f>
        <v>#N/A</v>
      </c>
    </row>
    <row r="8153" spans="3:8">
      <c r="C8153" t="e">
        <f>VLOOKUP(B8153,定价因子!L:M,2,0)</f>
        <v>#N/A</v>
      </c>
      <c r="E8153" t="e">
        <f>VLOOKUP($D$1&amp;D8153,定价因子!E:F,2,0)</f>
        <v>#N/A</v>
      </c>
      <c r="G8153" t="e">
        <f>VLOOKUP($F$1&amp;F8153,定价因子!E:F,2,0)</f>
        <v>#N/A</v>
      </c>
      <c r="H8153" s="104" t="e">
        <f>C8153*PRODUCT(#REF!,#REF!,G8153,,#REF!,E8153)</f>
        <v>#N/A</v>
      </c>
    </row>
    <row r="8154" spans="3:8">
      <c r="C8154" t="e">
        <f>VLOOKUP(B8154,定价因子!L:M,2,0)</f>
        <v>#N/A</v>
      </c>
      <c r="E8154" t="e">
        <f>VLOOKUP($D$1&amp;D8154,定价因子!E:F,2,0)</f>
        <v>#N/A</v>
      </c>
      <c r="G8154" t="e">
        <f>VLOOKUP($F$1&amp;F8154,定价因子!E:F,2,0)</f>
        <v>#N/A</v>
      </c>
      <c r="H8154" s="104" t="e">
        <f>C8154*PRODUCT(#REF!,#REF!,G8154,,#REF!,E8154)</f>
        <v>#N/A</v>
      </c>
    </row>
    <row r="8155" spans="3:8">
      <c r="C8155" t="e">
        <f>VLOOKUP(B8155,定价因子!L:M,2,0)</f>
        <v>#N/A</v>
      </c>
      <c r="E8155" t="e">
        <f>VLOOKUP($D$1&amp;D8155,定价因子!E:F,2,0)</f>
        <v>#N/A</v>
      </c>
      <c r="G8155" t="e">
        <f>VLOOKUP($F$1&amp;F8155,定价因子!E:F,2,0)</f>
        <v>#N/A</v>
      </c>
      <c r="H8155" s="104" t="e">
        <f>C8155*PRODUCT(#REF!,#REF!,G8155,,#REF!,E8155)</f>
        <v>#N/A</v>
      </c>
    </row>
    <row r="8156" spans="3:8">
      <c r="C8156" t="e">
        <f>VLOOKUP(B8156,定价因子!L:M,2,0)</f>
        <v>#N/A</v>
      </c>
      <c r="E8156" t="e">
        <f>VLOOKUP($D$1&amp;D8156,定价因子!E:F,2,0)</f>
        <v>#N/A</v>
      </c>
      <c r="G8156" t="e">
        <f>VLOOKUP($F$1&amp;F8156,定价因子!E:F,2,0)</f>
        <v>#N/A</v>
      </c>
      <c r="H8156" s="104" t="e">
        <f>C8156*PRODUCT(#REF!,#REF!,G8156,,#REF!,E8156)</f>
        <v>#N/A</v>
      </c>
    </row>
    <row r="8157" spans="3:8">
      <c r="C8157" t="e">
        <f>VLOOKUP(B8157,定价因子!L:M,2,0)</f>
        <v>#N/A</v>
      </c>
      <c r="E8157" t="e">
        <f>VLOOKUP($D$1&amp;D8157,定价因子!E:F,2,0)</f>
        <v>#N/A</v>
      </c>
      <c r="G8157" t="e">
        <f>VLOOKUP($F$1&amp;F8157,定价因子!E:F,2,0)</f>
        <v>#N/A</v>
      </c>
      <c r="H8157" s="104" t="e">
        <f>C8157*PRODUCT(#REF!,#REF!,G8157,,#REF!,E8157)</f>
        <v>#N/A</v>
      </c>
    </row>
    <row r="8158" spans="3:8">
      <c r="C8158" t="e">
        <f>VLOOKUP(B8158,定价因子!L:M,2,0)</f>
        <v>#N/A</v>
      </c>
      <c r="E8158" t="e">
        <f>VLOOKUP($D$1&amp;D8158,定价因子!E:F,2,0)</f>
        <v>#N/A</v>
      </c>
      <c r="G8158" t="e">
        <f>VLOOKUP($F$1&amp;F8158,定价因子!E:F,2,0)</f>
        <v>#N/A</v>
      </c>
      <c r="H8158" s="104" t="e">
        <f>C8158*PRODUCT(#REF!,#REF!,G8158,,#REF!,E8158)</f>
        <v>#N/A</v>
      </c>
    </row>
    <row r="8159" spans="3:8">
      <c r="C8159" t="e">
        <f>VLOOKUP(B8159,定价因子!L:M,2,0)</f>
        <v>#N/A</v>
      </c>
      <c r="E8159" t="e">
        <f>VLOOKUP($D$1&amp;D8159,定价因子!E:F,2,0)</f>
        <v>#N/A</v>
      </c>
      <c r="G8159" t="e">
        <f>VLOOKUP($F$1&amp;F8159,定价因子!E:F,2,0)</f>
        <v>#N/A</v>
      </c>
      <c r="H8159" s="104" t="e">
        <f>C8159*PRODUCT(#REF!,#REF!,G8159,,#REF!,E8159)</f>
        <v>#N/A</v>
      </c>
    </row>
    <row r="8160" spans="3:8">
      <c r="C8160" t="e">
        <f>VLOOKUP(B8160,定价因子!L:M,2,0)</f>
        <v>#N/A</v>
      </c>
      <c r="E8160" t="e">
        <f>VLOOKUP($D$1&amp;D8160,定价因子!E:F,2,0)</f>
        <v>#N/A</v>
      </c>
      <c r="G8160" t="e">
        <f>VLOOKUP($F$1&amp;F8160,定价因子!E:F,2,0)</f>
        <v>#N/A</v>
      </c>
      <c r="H8160" s="104" t="e">
        <f>C8160*PRODUCT(#REF!,#REF!,G8160,,#REF!,E8160)</f>
        <v>#N/A</v>
      </c>
    </row>
    <row r="8161" spans="3:8">
      <c r="C8161" t="e">
        <f>VLOOKUP(B8161,定价因子!L:M,2,0)</f>
        <v>#N/A</v>
      </c>
      <c r="E8161" t="e">
        <f>VLOOKUP($D$1&amp;D8161,定价因子!E:F,2,0)</f>
        <v>#N/A</v>
      </c>
      <c r="G8161" t="e">
        <f>VLOOKUP($F$1&amp;F8161,定价因子!E:F,2,0)</f>
        <v>#N/A</v>
      </c>
      <c r="H8161" s="104" t="e">
        <f>C8161*PRODUCT(#REF!,#REF!,G8161,,#REF!,E8161)</f>
        <v>#N/A</v>
      </c>
    </row>
    <row r="8162" spans="3:8">
      <c r="C8162" t="e">
        <f>VLOOKUP(B8162,定价因子!L:M,2,0)</f>
        <v>#N/A</v>
      </c>
      <c r="E8162" t="e">
        <f>VLOOKUP($D$1&amp;D8162,定价因子!E:F,2,0)</f>
        <v>#N/A</v>
      </c>
      <c r="G8162" t="e">
        <f>VLOOKUP($F$1&amp;F8162,定价因子!E:F,2,0)</f>
        <v>#N/A</v>
      </c>
      <c r="H8162" s="104" t="e">
        <f>C8162*PRODUCT(#REF!,#REF!,G8162,,#REF!,E8162)</f>
        <v>#N/A</v>
      </c>
    </row>
    <row r="8163" spans="3:8">
      <c r="C8163" t="e">
        <f>VLOOKUP(B8163,定价因子!L:M,2,0)</f>
        <v>#N/A</v>
      </c>
      <c r="E8163" t="e">
        <f>VLOOKUP($D$1&amp;D8163,定价因子!E:F,2,0)</f>
        <v>#N/A</v>
      </c>
      <c r="G8163" t="e">
        <f>VLOOKUP($F$1&amp;F8163,定价因子!E:F,2,0)</f>
        <v>#N/A</v>
      </c>
      <c r="H8163" s="104" t="e">
        <f>C8163*PRODUCT(#REF!,#REF!,G8163,,#REF!,E8163)</f>
        <v>#N/A</v>
      </c>
    </row>
    <row r="8164" spans="3:8">
      <c r="C8164" t="e">
        <f>VLOOKUP(B8164,定价因子!L:M,2,0)</f>
        <v>#N/A</v>
      </c>
      <c r="E8164" t="e">
        <f>VLOOKUP($D$1&amp;D8164,定价因子!E:F,2,0)</f>
        <v>#N/A</v>
      </c>
      <c r="G8164" t="e">
        <f>VLOOKUP($F$1&amp;F8164,定价因子!E:F,2,0)</f>
        <v>#N/A</v>
      </c>
      <c r="H8164" s="104" t="e">
        <f>C8164*PRODUCT(#REF!,#REF!,G8164,,#REF!,E8164)</f>
        <v>#N/A</v>
      </c>
    </row>
    <row r="8165" spans="3:8">
      <c r="C8165" t="e">
        <f>VLOOKUP(B8165,定价因子!L:M,2,0)</f>
        <v>#N/A</v>
      </c>
      <c r="E8165" t="e">
        <f>VLOOKUP($D$1&amp;D8165,定价因子!E:F,2,0)</f>
        <v>#N/A</v>
      </c>
      <c r="G8165" t="e">
        <f>VLOOKUP($F$1&amp;F8165,定价因子!E:F,2,0)</f>
        <v>#N/A</v>
      </c>
      <c r="H8165" s="104" t="e">
        <f>C8165*PRODUCT(#REF!,#REF!,G8165,,#REF!,E8165)</f>
        <v>#N/A</v>
      </c>
    </row>
    <row r="8166" spans="3:8">
      <c r="C8166" t="e">
        <f>VLOOKUP(B8166,定价因子!L:M,2,0)</f>
        <v>#N/A</v>
      </c>
      <c r="E8166" t="e">
        <f>VLOOKUP($D$1&amp;D8166,定价因子!E:F,2,0)</f>
        <v>#N/A</v>
      </c>
      <c r="G8166" t="e">
        <f>VLOOKUP($F$1&amp;F8166,定价因子!E:F,2,0)</f>
        <v>#N/A</v>
      </c>
      <c r="H8166" s="104" t="e">
        <f>C8166*PRODUCT(#REF!,#REF!,G8166,,#REF!,E8166)</f>
        <v>#N/A</v>
      </c>
    </row>
    <row r="8167" spans="3:8">
      <c r="C8167" t="e">
        <f>VLOOKUP(B8167,定价因子!L:M,2,0)</f>
        <v>#N/A</v>
      </c>
      <c r="E8167" t="e">
        <f>VLOOKUP($D$1&amp;D8167,定价因子!E:F,2,0)</f>
        <v>#N/A</v>
      </c>
      <c r="G8167" t="e">
        <f>VLOOKUP($F$1&amp;F8167,定价因子!E:F,2,0)</f>
        <v>#N/A</v>
      </c>
      <c r="H8167" s="104" t="e">
        <f>C8167*PRODUCT(#REF!,#REF!,G8167,,#REF!,E8167)</f>
        <v>#N/A</v>
      </c>
    </row>
    <row r="8168" spans="3:8">
      <c r="C8168" t="e">
        <f>VLOOKUP(B8168,定价因子!L:M,2,0)</f>
        <v>#N/A</v>
      </c>
      <c r="E8168" t="e">
        <f>VLOOKUP($D$1&amp;D8168,定价因子!E:F,2,0)</f>
        <v>#N/A</v>
      </c>
      <c r="G8168" t="e">
        <f>VLOOKUP($F$1&amp;F8168,定价因子!E:F,2,0)</f>
        <v>#N/A</v>
      </c>
      <c r="H8168" s="104" t="e">
        <f>C8168*PRODUCT(#REF!,#REF!,G8168,,#REF!,E8168)</f>
        <v>#N/A</v>
      </c>
    </row>
    <row r="8169" spans="3:8">
      <c r="C8169" t="e">
        <f>VLOOKUP(B8169,定价因子!L:M,2,0)</f>
        <v>#N/A</v>
      </c>
      <c r="E8169" t="e">
        <f>VLOOKUP($D$1&amp;D8169,定价因子!E:F,2,0)</f>
        <v>#N/A</v>
      </c>
      <c r="G8169" t="e">
        <f>VLOOKUP($F$1&amp;F8169,定价因子!E:F,2,0)</f>
        <v>#N/A</v>
      </c>
      <c r="H8169" s="104" t="e">
        <f>C8169*PRODUCT(#REF!,#REF!,G8169,,#REF!,E8169)</f>
        <v>#N/A</v>
      </c>
    </row>
    <row r="8170" spans="3:8">
      <c r="C8170" t="e">
        <f>VLOOKUP(B8170,定价因子!L:M,2,0)</f>
        <v>#N/A</v>
      </c>
      <c r="E8170" t="e">
        <f>VLOOKUP($D$1&amp;D8170,定价因子!E:F,2,0)</f>
        <v>#N/A</v>
      </c>
      <c r="G8170" t="e">
        <f>VLOOKUP($F$1&amp;F8170,定价因子!E:F,2,0)</f>
        <v>#N/A</v>
      </c>
      <c r="H8170" s="104" t="e">
        <f>C8170*PRODUCT(#REF!,#REF!,G8170,,#REF!,E8170)</f>
        <v>#N/A</v>
      </c>
    </row>
    <row r="8171" spans="3:8">
      <c r="C8171" t="e">
        <f>VLOOKUP(B8171,定价因子!L:M,2,0)</f>
        <v>#N/A</v>
      </c>
      <c r="E8171" t="e">
        <f>VLOOKUP($D$1&amp;D8171,定价因子!E:F,2,0)</f>
        <v>#N/A</v>
      </c>
      <c r="G8171" t="e">
        <f>VLOOKUP($F$1&amp;F8171,定价因子!E:F,2,0)</f>
        <v>#N/A</v>
      </c>
      <c r="H8171" s="104" t="e">
        <f>C8171*PRODUCT(#REF!,#REF!,G8171,,#REF!,E8171)</f>
        <v>#N/A</v>
      </c>
    </row>
    <row r="8172" spans="3:8">
      <c r="C8172" t="e">
        <f>VLOOKUP(B8172,定价因子!L:M,2,0)</f>
        <v>#N/A</v>
      </c>
      <c r="E8172" t="e">
        <f>VLOOKUP($D$1&amp;D8172,定价因子!E:F,2,0)</f>
        <v>#N/A</v>
      </c>
      <c r="G8172" t="e">
        <f>VLOOKUP($F$1&amp;F8172,定价因子!E:F,2,0)</f>
        <v>#N/A</v>
      </c>
      <c r="H8172" s="104" t="e">
        <f>C8172*PRODUCT(#REF!,#REF!,G8172,,#REF!,E8172)</f>
        <v>#N/A</v>
      </c>
    </row>
    <row r="8173" spans="3:8">
      <c r="C8173" t="e">
        <f>VLOOKUP(B8173,定价因子!L:M,2,0)</f>
        <v>#N/A</v>
      </c>
      <c r="E8173" t="e">
        <f>VLOOKUP($D$1&amp;D8173,定价因子!E:F,2,0)</f>
        <v>#N/A</v>
      </c>
      <c r="G8173" t="e">
        <f>VLOOKUP($F$1&amp;F8173,定价因子!E:F,2,0)</f>
        <v>#N/A</v>
      </c>
      <c r="H8173" s="104" t="e">
        <f>C8173*PRODUCT(#REF!,#REF!,G8173,,#REF!,E8173)</f>
        <v>#N/A</v>
      </c>
    </row>
    <row r="8174" spans="3:8">
      <c r="C8174" t="e">
        <f>VLOOKUP(B8174,定价因子!L:M,2,0)</f>
        <v>#N/A</v>
      </c>
      <c r="E8174" t="e">
        <f>VLOOKUP($D$1&amp;D8174,定价因子!E:F,2,0)</f>
        <v>#N/A</v>
      </c>
      <c r="G8174" t="e">
        <f>VLOOKUP($F$1&amp;F8174,定价因子!E:F,2,0)</f>
        <v>#N/A</v>
      </c>
      <c r="H8174" s="104" t="e">
        <f>C8174*PRODUCT(#REF!,#REF!,G8174,,#REF!,E8174)</f>
        <v>#N/A</v>
      </c>
    </row>
    <row r="8175" spans="3:8">
      <c r="C8175" t="e">
        <f>VLOOKUP(B8175,定价因子!L:M,2,0)</f>
        <v>#N/A</v>
      </c>
      <c r="E8175" t="e">
        <f>VLOOKUP($D$1&amp;D8175,定价因子!E:F,2,0)</f>
        <v>#N/A</v>
      </c>
      <c r="G8175" t="e">
        <f>VLOOKUP($F$1&amp;F8175,定价因子!E:F,2,0)</f>
        <v>#N/A</v>
      </c>
      <c r="H8175" s="104" t="e">
        <f>C8175*PRODUCT(#REF!,#REF!,G8175,,#REF!,E8175)</f>
        <v>#N/A</v>
      </c>
    </row>
    <row r="8176" spans="3:8">
      <c r="C8176" t="e">
        <f>VLOOKUP(B8176,定价因子!L:M,2,0)</f>
        <v>#N/A</v>
      </c>
      <c r="E8176" t="e">
        <f>VLOOKUP($D$1&amp;D8176,定价因子!E:F,2,0)</f>
        <v>#N/A</v>
      </c>
      <c r="G8176" t="e">
        <f>VLOOKUP($F$1&amp;F8176,定价因子!E:F,2,0)</f>
        <v>#N/A</v>
      </c>
      <c r="H8176" s="104" t="e">
        <f>C8176*PRODUCT(#REF!,#REF!,G8176,,#REF!,E8176)</f>
        <v>#N/A</v>
      </c>
    </row>
    <row r="8177" spans="3:8">
      <c r="C8177" t="e">
        <f>VLOOKUP(B8177,定价因子!L:M,2,0)</f>
        <v>#N/A</v>
      </c>
      <c r="E8177" t="e">
        <f>VLOOKUP($D$1&amp;D8177,定价因子!E:F,2,0)</f>
        <v>#N/A</v>
      </c>
      <c r="G8177" t="e">
        <f>VLOOKUP($F$1&amp;F8177,定价因子!E:F,2,0)</f>
        <v>#N/A</v>
      </c>
      <c r="H8177" s="104" t="e">
        <f>C8177*PRODUCT(#REF!,#REF!,G8177,,#REF!,E8177)</f>
        <v>#N/A</v>
      </c>
    </row>
    <row r="8178" spans="3:8">
      <c r="C8178" t="e">
        <f>VLOOKUP(B8178,定价因子!L:M,2,0)</f>
        <v>#N/A</v>
      </c>
      <c r="E8178" t="e">
        <f>VLOOKUP($D$1&amp;D8178,定价因子!E:F,2,0)</f>
        <v>#N/A</v>
      </c>
      <c r="G8178" t="e">
        <f>VLOOKUP($F$1&amp;F8178,定价因子!E:F,2,0)</f>
        <v>#N/A</v>
      </c>
      <c r="H8178" s="104" t="e">
        <f>C8178*PRODUCT(#REF!,#REF!,G8178,,#REF!,E8178)</f>
        <v>#N/A</v>
      </c>
    </row>
    <row r="8179" spans="3:8">
      <c r="C8179" t="e">
        <f>VLOOKUP(B8179,定价因子!L:M,2,0)</f>
        <v>#N/A</v>
      </c>
      <c r="E8179" t="e">
        <f>VLOOKUP($D$1&amp;D8179,定价因子!E:F,2,0)</f>
        <v>#N/A</v>
      </c>
      <c r="G8179" t="e">
        <f>VLOOKUP($F$1&amp;F8179,定价因子!E:F,2,0)</f>
        <v>#N/A</v>
      </c>
      <c r="H8179" s="104" t="e">
        <f>C8179*PRODUCT(#REF!,#REF!,G8179,,#REF!,E8179)</f>
        <v>#N/A</v>
      </c>
    </row>
    <row r="8180" spans="3:8">
      <c r="C8180" t="e">
        <f>VLOOKUP(B8180,定价因子!L:M,2,0)</f>
        <v>#N/A</v>
      </c>
      <c r="E8180" t="e">
        <f>VLOOKUP($D$1&amp;D8180,定价因子!E:F,2,0)</f>
        <v>#N/A</v>
      </c>
      <c r="G8180" t="e">
        <f>VLOOKUP($F$1&amp;F8180,定价因子!E:F,2,0)</f>
        <v>#N/A</v>
      </c>
      <c r="H8180" s="104" t="e">
        <f>C8180*PRODUCT(#REF!,#REF!,G8180,,#REF!,E8180)</f>
        <v>#N/A</v>
      </c>
    </row>
    <row r="8181" spans="3:8">
      <c r="C8181" t="e">
        <f>VLOOKUP(B8181,定价因子!L:M,2,0)</f>
        <v>#N/A</v>
      </c>
      <c r="E8181" t="e">
        <f>VLOOKUP($D$1&amp;D8181,定价因子!E:F,2,0)</f>
        <v>#N/A</v>
      </c>
      <c r="G8181" t="e">
        <f>VLOOKUP($F$1&amp;F8181,定价因子!E:F,2,0)</f>
        <v>#N/A</v>
      </c>
      <c r="H8181" s="104" t="e">
        <f>C8181*PRODUCT(#REF!,#REF!,G8181,,#REF!,E8181)</f>
        <v>#N/A</v>
      </c>
    </row>
    <row r="8182" spans="3:8">
      <c r="C8182" t="e">
        <f>VLOOKUP(B8182,定价因子!L:M,2,0)</f>
        <v>#N/A</v>
      </c>
      <c r="E8182" t="e">
        <f>VLOOKUP($D$1&amp;D8182,定价因子!E:F,2,0)</f>
        <v>#N/A</v>
      </c>
      <c r="G8182" t="e">
        <f>VLOOKUP($F$1&amp;F8182,定价因子!E:F,2,0)</f>
        <v>#N/A</v>
      </c>
      <c r="H8182" s="104" t="e">
        <f>C8182*PRODUCT(#REF!,#REF!,G8182,,#REF!,E8182)</f>
        <v>#N/A</v>
      </c>
    </row>
    <row r="8183" spans="3:8">
      <c r="C8183" t="e">
        <f>VLOOKUP(B8183,定价因子!L:M,2,0)</f>
        <v>#N/A</v>
      </c>
      <c r="E8183" t="e">
        <f>VLOOKUP($D$1&amp;D8183,定价因子!E:F,2,0)</f>
        <v>#N/A</v>
      </c>
      <c r="G8183" t="e">
        <f>VLOOKUP($F$1&amp;F8183,定价因子!E:F,2,0)</f>
        <v>#N/A</v>
      </c>
      <c r="H8183" s="104" t="e">
        <f>C8183*PRODUCT(#REF!,#REF!,G8183,,#REF!,E8183)</f>
        <v>#N/A</v>
      </c>
    </row>
    <row r="8184" spans="3:8">
      <c r="C8184" t="e">
        <f>VLOOKUP(B8184,定价因子!L:M,2,0)</f>
        <v>#N/A</v>
      </c>
      <c r="E8184" t="e">
        <f>VLOOKUP($D$1&amp;D8184,定价因子!E:F,2,0)</f>
        <v>#N/A</v>
      </c>
      <c r="G8184" t="e">
        <f>VLOOKUP($F$1&amp;F8184,定价因子!E:F,2,0)</f>
        <v>#N/A</v>
      </c>
      <c r="H8184" s="104" t="e">
        <f>C8184*PRODUCT(#REF!,#REF!,G8184,,#REF!,E8184)</f>
        <v>#N/A</v>
      </c>
    </row>
    <row r="8185" spans="3:8">
      <c r="C8185" t="e">
        <f>VLOOKUP(B8185,定价因子!L:M,2,0)</f>
        <v>#N/A</v>
      </c>
      <c r="E8185" t="e">
        <f>VLOOKUP($D$1&amp;D8185,定价因子!E:F,2,0)</f>
        <v>#N/A</v>
      </c>
      <c r="G8185" t="e">
        <f>VLOOKUP($F$1&amp;F8185,定价因子!E:F,2,0)</f>
        <v>#N/A</v>
      </c>
      <c r="H8185" s="104" t="e">
        <f>C8185*PRODUCT(#REF!,#REF!,G8185,,#REF!,E8185)</f>
        <v>#N/A</v>
      </c>
    </row>
    <row r="8186" spans="3:8">
      <c r="C8186" t="e">
        <f>VLOOKUP(B8186,定价因子!L:M,2,0)</f>
        <v>#N/A</v>
      </c>
      <c r="E8186" t="e">
        <f>VLOOKUP($D$1&amp;D8186,定价因子!E:F,2,0)</f>
        <v>#N/A</v>
      </c>
      <c r="G8186" t="e">
        <f>VLOOKUP($F$1&amp;F8186,定价因子!E:F,2,0)</f>
        <v>#N/A</v>
      </c>
      <c r="H8186" s="104" t="e">
        <f>C8186*PRODUCT(#REF!,#REF!,G8186,,#REF!,E8186)</f>
        <v>#N/A</v>
      </c>
    </row>
    <row r="8187" spans="3:8">
      <c r="C8187" t="e">
        <f>VLOOKUP(B8187,定价因子!L:M,2,0)</f>
        <v>#N/A</v>
      </c>
      <c r="E8187" t="e">
        <f>VLOOKUP($D$1&amp;D8187,定价因子!E:F,2,0)</f>
        <v>#N/A</v>
      </c>
      <c r="G8187" t="e">
        <f>VLOOKUP($F$1&amp;F8187,定价因子!E:F,2,0)</f>
        <v>#N/A</v>
      </c>
      <c r="H8187" s="104" t="e">
        <f>C8187*PRODUCT(#REF!,#REF!,G8187,,#REF!,E8187)</f>
        <v>#N/A</v>
      </c>
    </row>
    <row r="8188" spans="3:8">
      <c r="C8188" t="e">
        <f>VLOOKUP(B8188,定价因子!L:M,2,0)</f>
        <v>#N/A</v>
      </c>
      <c r="E8188" t="e">
        <f>VLOOKUP($D$1&amp;D8188,定价因子!E:F,2,0)</f>
        <v>#N/A</v>
      </c>
      <c r="G8188" t="e">
        <f>VLOOKUP($F$1&amp;F8188,定价因子!E:F,2,0)</f>
        <v>#N/A</v>
      </c>
      <c r="H8188" s="104" t="e">
        <f>C8188*PRODUCT(#REF!,#REF!,G8188,,#REF!,E8188)</f>
        <v>#N/A</v>
      </c>
    </row>
    <row r="8189" spans="3:8">
      <c r="C8189" t="e">
        <f>VLOOKUP(B8189,定价因子!L:M,2,0)</f>
        <v>#N/A</v>
      </c>
      <c r="E8189" t="e">
        <f>VLOOKUP($D$1&amp;D8189,定价因子!E:F,2,0)</f>
        <v>#N/A</v>
      </c>
      <c r="G8189" t="e">
        <f>VLOOKUP($F$1&amp;F8189,定价因子!E:F,2,0)</f>
        <v>#N/A</v>
      </c>
      <c r="H8189" s="104" t="e">
        <f>C8189*PRODUCT(#REF!,#REF!,G8189,,#REF!,E8189)</f>
        <v>#N/A</v>
      </c>
    </row>
    <row r="8190" spans="3:8">
      <c r="C8190" t="e">
        <f>VLOOKUP(B8190,定价因子!L:M,2,0)</f>
        <v>#N/A</v>
      </c>
      <c r="E8190" t="e">
        <f>VLOOKUP($D$1&amp;D8190,定价因子!E:F,2,0)</f>
        <v>#N/A</v>
      </c>
      <c r="G8190" t="e">
        <f>VLOOKUP($F$1&amp;F8190,定价因子!E:F,2,0)</f>
        <v>#N/A</v>
      </c>
      <c r="H8190" s="104" t="e">
        <f>C8190*PRODUCT(#REF!,#REF!,G8190,,#REF!,E8190)</f>
        <v>#N/A</v>
      </c>
    </row>
    <row r="8191" spans="3:8">
      <c r="C8191" t="e">
        <f>VLOOKUP(B8191,定价因子!L:M,2,0)</f>
        <v>#N/A</v>
      </c>
      <c r="E8191" t="e">
        <f>VLOOKUP($D$1&amp;D8191,定价因子!E:F,2,0)</f>
        <v>#N/A</v>
      </c>
      <c r="G8191" t="e">
        <f>VLOOKUP($F$1&amp;F8191,定价因子!E:F,2,0)</f>
        <v>#N/A</v>
      </c>
      <c r="H8191" s="104" t="e">
        <f>C8191*PRODUCT(#REF!,#REF!,G8191,,#REF!,E8191)</f>
        <v>#N/A</v>
      </c>
    </row>
    <row r="8192" spans="3:8">
      <c r="C8192" t="e">
        <f>VLOOKUP(B8192,定价因子!L:M,2,0)</f>
        <v>#N/A</v>
      </c>
      <c r="E8192" t="e">
        <f>VLOOKUP($D$1&amp;D8192,定价因子!E:F,2,0)</f>
        <v>#N/A</v>
      </c>
      <c r="G8192" t="e">
        <f>VLOOKUP($F$1&amp;F8192,定价因子!E:F,2,0)</f>
        <v>#N/A</v>
      </c>
      <c r="H8192" s="104" t="e">
        <f>C8192*PRODUCT(#REF!,#REF!,G8192,,#REF!,E8192)</f>
        <v>#N/A</v>
      </c>
    </row>
    <row r="8193" spans="3:8">
      <c r="C8193" t="e">
        <f>VLOOKUP(B8193,定价因子!L:M,2,0)</f>
        <v>#N/A</v>
      </c>
      <c r="E8193" t="e">
        <f>VLOOKUP($D$1&amp;D8193,定价因子!E:F,2,0)</f>
        <v>#N/A</v>
      </c>
      <c r="G8193" t="e">
        <f>VLOOKUP($F$1&amp;F8193,定价因子!E:F,2,0)</f>
        <v>#N/A</v>
      </c>
      <c r="H8193" s="104" t="e">
        <f>C8193*PRODUCT(#REF!,#REF!,G8193,,#REF!,E8193)</f>
        <v>#N/A</v>
      </c>
    </row>
    <row r="8194" spans="3:8">
      <c r="C8194" t="e">
        <f>VLOOKUP(B8194,定价因子!L:M,2,0)</f>
        <v>#N/A</v>
      </c>
      <c r="E8194" t="e">
        <f>VLOOKUP($D$1&amp;D8194,定价因子!E:F,2,0)</f>
        <v>#N/A</v>
      </c>
      <c r="G8194" t="e">
        <f>VLOOKUP($F$1&amp;F8194,定价因子!E:F,2,0)</f>
        <v>#N/A</v>
      </c>
      <c r="H8194" s="104" t="e">
        <f>C8194*PRODUCT(#REF!,#REF!,G8194,,#REF!,E8194)</f>
        <v>#N/A</v>
      </c>
    </row>
    <row r="8195" spans="3:8">
      <c r="C8195" t="e">
        <f>VLOOKUP(B8195,定价因子!L:M,2,0)</f>
        <v>#N/A</v>
      </c>
      <c r="E8195" t="e">
        <f>VLOOKUP($D$1&amp;D8195,定价因子!E:F,2,0)</f>
        <v>#N/A</v>
      </c>
      <c r="G8195" t="e">
        <f>VLOOKUP($F$1&amp;F8195,定价因子!E:F,2,0)</f>
        <v>#N/A</v>
      </c>
      <c r="H8195" s="104" t="e">
        <f>C8195*PRODUCT(#REF!,#REF!,G8195,,#REF!,E8195)</f>
        <v>#N/A</v>
      </c>
    </row>
    <row r="8196" spans="3:8">
      <c r="C8196" t="e">
        <f>VLOOKUP(B8196,定价因子!L:M,2,0)</f>
        <v>#N/A</v>
      </c>
      <c r="E8196" t="e">
        <f>VLOOKUP($D$1&amp;D8196,定价因子!E:F,2,0)</f>
        <v>#N/A</v>
      </c>
      <c r="G8196" t="e">
        <f>VLOOKUP($F$1&amp;F8196,定价因子!E:F,2,0)</f>
        <v>#N/A</v>
      </c>
      <c r="H8196" s="104" t="e">
        <f>C8196*PRODUCT(#REF!,#REF!,G8196,,#REF!,E8196)</f>
        <v>#N/A</v>
      </c>
    </row>
    <row r="8197" spans="3:8">
      <c r="C8197" t="e">
        <f>VLOOKUP(B8197,定价因子!L:M,2,0)</f>
        <v>#N/A</v>
      </c>
      <c r="E8197" t="e">
        <f>VLOOKUP($D$1&amp;D8197,定价因子!E:F,2,0)</f>
        <v>#N/A</v>
      </c>
      <c r="G8197" t="e">
        <f>VLOOKUP($F$1&amp;F8197,定价因子!E:F,2,0)</f>
        <v>#N/A</v>
      </c>
      <c r="H8197" s="104" t="e">
        <f>C8197*PRODUCT(#REF!,#REF!,G8197,,#REF!,E8197)</f>
        <v>#N/A</v>
      </c>
    </row>
    <row r="8198" spans="3:8">
      <c r="C8198" t="e">
        <f>VLOOKUP(B8198,定价因子!L:M,2,0)</f>
        <v>#N/A</v>
      </c>
      <c r="E8198" t="e">
        <f>VLOOKUP($D$1&amp;D8198,定价因子!E:F,2,0)</f>
        <v>#N/A</v>
      </c>
      <c r="G8198" t="e">
        <f>VLOOKUP($F$1&amp;F8198,定价因子!E:F,2,0)</f>
        <v>#N/A</v>
      </c>
      <c r="H8198" s="104" t="e">
        <f>C8198*PRODUCT(#REF!,#REF!,G8198,,#REF!,E8198)</f>
        <v>#N/A</v>
      </c>
    </row>
    <row r="8199" spans="3:8">
      <c r="C8199" t="e">
        <f>VLOOKUP(B8199,定价因子!L:M,2,0)</f>
        <v>#N/A</v>
      </c>
      <c r="E8199" t="e">
        <f>VLOOKUP($D$1&amp;D8199,定价因子!E:F,2,0)</f>
        <v>#N/A</v>
      </c>
      <c r="G8199" t="e">
        <f>VLOOKUP($F$1&amp;F8199,定价因子!E:F,2,0)</f>
        <v>#N/A</v>
      </c>
      <c r="H8199" s="104" t="e">
        <f>C8199*PRODUCT(#REF!,#REF!,G8199,,#REF!,E8199)</f>
        <v>#N/A</v>
      </c>
    </row>
    <row r="8200" spans="3:8">
      <c r="C8200" t="e">
        <f>VLOOKUP(B8200,定价因子!L:M,2,0)</f>
        <v>#N/A</v>
      </c>
      <c r="E8200" t="e">
        <f>VLOOKUP($D$1&amp;D8200,定价因子!E:F,2,0)</f>
        <v>#N/A</v>
      </c>
      <c r="G8200" t="e">
        <f>VLOOKUP($F$1&amp;F8200,定价因子!E:F,2,0)</f>
        <v>#N/A</v>
      </c>
      <c r="H8200" s="104" t="e">
        <f>C8200*PRODUCT(#REF!,#REF!,G8200,,#REF!,E8200)</f>
        <v>#N/A</v>
      </c>
    </row>
    <row r="8201" spans="3:8">
      <c r="C8201" t="e">
        <f>VLOOKUP(B8201,定价因子!L:M,2,0)</f>
        <v>#N/A</v>
      </c>
      <c r="E8201" t="e">
        <f>VLOOKUP($D$1&amp;D8201,定价因子!E:F,2,0)</f>
        <v>#N/A</v>
      </c>
      <c r="G8201" t="e">
        <f>VLOOKUP($F$1&amp;F8201,定价因子!E:F,2,0)</f>
        <v>#N/A</v>
      </c>
      <c r="H8201" s="104" t="e">
        <f>C8201*PRODUCT(#REF!,#REF!,G8201,,#REF!,E8201)</f>
        <v>#N/A</v>
      </c>
    </row>
    <row r="8202" spans="3:8">
      <c r="C8202" t="e">
        <f>VLOOKUP(B8202,定价因子!L:M,2,0)</f>
        <v>#N/A</v>
      </c>
      <c r="E8202" t="e">
        <f>VLOOKUP($D$1&amp;D8202,定价因子!E:F,2,0)</f>
        <v>#N/A</v>
      </c>
      <c r="G8202" t="e">
        <f>VLOOKUP($F$1&amp;F8202,定价因子!E:F,2,0)</f>
        <v>#N/A</v>
      </c>
      <c r="H8202" s="104" t="e">
        <f>C8202*PRODUCT(#REF!,#REF!,G8202,,#REF!,E8202)</f>
        <v>#N/A</v>
      </c>
    </row>
    <row r="8203" spans="3:8">
      <c r="C8203" t="e">
        <f>VLOOKUP(B8203,定价因子!L:M,2,0)</f>
        <v>#N/A</v>
      </c>
      <c r="E8203" t="e">
        <f>VLOOKUP($D$1&amp;D8203,定价因子!E:F,2,0)</f>
        <v>#N/A</v>
      </c>
      <c r="G8203" t="e">
        <f>VLOOKUP($F$1&amp;F8203,定价因子!E:F,2,0)</f>
        <v>#N/A</v>
      </c>
      <c r="H8203" s="104" t="e">
        <f>C8203*PRODUCT(#REF!,#REF!,G8203,,#REF!,E8203)</f>
        <v>#N/A</v>
      </c>
    </row>
    <row r="8204" spans="3:8">
      <c r="C8204" t="e">
        <f>VLOOKUP(B8204,定价因子!L:M,2,0)</f>
        <v>#N/A</v>
      </c>
      <c r="E8204" t="e">
        <f>VLOOKUP($D$1&amp;D8204,定价因子!E:F,2,0)</f>
        <v>#N/A</v>
      </c>
      <c r="G8204" t="e">
        <f>VLOOKUP($F$1&amp;F8204,定价因子!E:F,2,0)</f>
        <v>#N/A</v>
      </c>
      <c r="H8204" s="104" t="e">
        <f>C8204*PRODUCT(#REF!,#REF!,G8204,,#REF!,E8204)</f>
        <v>#N/A</v>
      </c>
    </row>
    <row r="8205" spans="3:8">
      <c r="C8205" t="e">
        <f>VLOOKUP(B8205,定价因子!L:M,2,0)</f>
        <v>#N/A</v>
      </c>
      <c r="E8205" t="e">
        <f>VLOOKUP($D$1&amp;D8205,定价因子!E:F,2,0)</f>
        <v>#N/A</v>
      </c>
      <c r="G8205" t="e">
        <f>VLOOKUP($F$1&amp;F8205,定价因子!E:F,2,0)</f>
        <v>#N/A</v>
      </c>
      <c r="H8205" s="104" t="e">
        <f>C8205*PRODUCT(#REF!,#REF!,G8205,,#REF!,E8205)</f>
        <v>#N/A</v>
      </c>
    </row>
    <row r="8206" spans="3:8">
      <c r="C8206" t="e">
        <f>VLOOKUP(B8206,定价因子!L:M,2,0)</f>
        <v>#N/A</v>
      </c>
      <c r="E8206" t="e">
        <f>VLOOKUP($D$1&amp;D8206,定价因子!E:F,2,0)</f>
        <v>#N/A</v>
      </c>
      <c r="G8206" t="e">
        <f>VLOOKUP($F$1&amp;F8206,定价因子!E:F,2,0)</f>
        <v>#N/A</v>
      </c>
      <c r="H8206" s="104" t="e">
        <f>C8206*PRODUCT(#REF!,#REF!,G8206,,#REF!,E8206)</f>
        <v>#N/A</v>
      </c>
    </row>
    <row r="8207" spans="3:8">
      <c r="C8207" t="e">
        <f>VLOOKUP(B8207,定价因子!L:M,2,0)</f>
        <v>#N/A</v>
      </c>
      <c r="E8207" t="e">
        <f>VLOOKUP($D$1&amp;D8207,定价因子!E:F,2,0)</f>
        <v>#N/A</v>
      </c>
      <c r="G8207" t="e">
        <f>VLOOKUP($F$1&amp;F8207,定价因子!E:F,2,0)</f>
        <v>#N/A</v>
      </c>
      <c r="H8207" s="104" t="e">
        <f>C8207*PRODUCT(#REF!,#REF!,G8207,,#REF!,E8207)</f>
        <v>#N/A</v>
      </c>
    </row>
    <row r="8208" spans="3:8">
      <c r="C8208" t="e">
        <f>VLOOKUP(B8208,定价因子!L:M,2,0)</f>
        <v>#N/A</v>
      </c>
      <c r="E8208" t="e">
        <f>VLOOKUP($D$1&amp;D8208,定价因子!E:F,2,0)</f>
        <v>#N/A</v>
      </c>
      <c r="G8208" t="e">
        <f>VLOOKUP($F$1&amp;F8208,定价因子!E:F,2,0)</f>
        <v>#N/A</v>
      </c>
      <c r="H8208" s="104" t="e">
        <f>C8208*PRODUCT(#REF!,#REF!,G8208,,#REF!,E8208)</f>
        <v>#N/A</v>
      </c>
    </row>
    <row r="8209" spans="3:8">
      <c r="C8209" t="e">
        <f>VLOOKUP(B8209,定价因子!L:M,2,0)</f>
        <v>#N/A</v>
      </c>
      <c r="E8209" t="e">
        <f>VLOOKUP($D$1&amp;D8209,定价因子!E:F,2,0)</f>
        <v>#N/A</v>
      </c>
      <c r="G8209" t="e">
        <f>VLOOKUP($F$1&amp;F8209,定价因子!E:F,2,0)</f>
        <v>#N/A</v>
      </c>
      <c r="H8209" s="104" t="e">
        <f>C8209*PRODUCT(#REF!,#REF!,G8209,,#REF!,E8209)</f>
        <v>#N/A</v>
      </c>
    </row>
    <row r="8210" spans="3:8">
      <c r="C8210" t="e">
        <f>VLOOKUP(B8210,定价因子!L:M,2,0)</f>
        <v>#N/A</v>
      </c>
      <c r="E8210" t="e">
        <f>VLOOKUP($D$1&amp;D8210,定价因子!E:F,2,0)</f>
        <v>#N/A</v>
      </c>
      <c r="G8210" t="e">
        <f>VLOOKUP($F$1&amp;F8210,定价因子!E:F,2,0)</f>
        <v>#N/A</v>
      </c>
      <c r="H8210" s="104" t="e">
        <f>C8210*PRODUCT(#REF!,#REF!,G8210,,#REF!,E8210)</f>
        <v>#N/A</v>
      </c>
    </row>
    <row r="8211" spans="3:8">
      <c r="C8211" t="e">
        <f>VLOOKUP(B8211,定价因子!L:M,2,0)</f>
        <v>#N/A</v>
      </c>
      <c r="E8211" t="e">
        <f>VLOOKUP($D$1&amp;D8211,定价因子!E:F,2,0)</f>
        <v>#N/A</v>
      </c>
      <c r="G8211" t="e">
        <f>VLOOKUP($F$1&amp;F8211,定价因子!E:F,2,0)</f>
        <v>#N/A</v>
      </c>
      <c r="H8211" s="104" t="e">
        <f>C8211*PRODUCT(#REF!,#REF!,G8211,,#REF!,E8211)</f>
        <v>#N/A</v>
      </c>
    </row>
    <row r="8212" spans="3:8">
      <c r="C8212" t="e">
        <f>VLOOKUP(B8212,定价因子!L:M,2,0)</f>
        <v>#N/A</v>
      </c>
      <c r="E8212" t="e">
        <f>VLOOKUP($D$1&amp;D8212,定价因子!E:F,2,0)</f>
        <v>#N/A</v>
      </c>
      <c r="G8212" t="e">
        <f>VLOOKUP($F$1&amp;F8212,定价因子!E:F,2,0)</f>
        <v>#N/A</v>
      </c>
      <c r="H8212" s="104" t="e">
        <f>C8212*PRODUCT(#REF!,#REF!,G8212,,#REF!,E8212)</f>
        <v>#N/A</v>
      </c>
    </row>
    <row r="8213" spans="3:8">
      <c r="C8213" t="e">
        <f>VLOOKUP(B8213,定价因子!L:M,2,0)</f>
        <v>#N/A</v>
      </c>
      <c r="E8213" t="e">
        <f>VLOOKUP($D$1&amp;D8213,定价因子!E:F,2,0)</f>
        <v>#N/A</v>
      </c>
      <c r="G8213" t="e">
        <f>VLOOKUP($F$1&amp;F8213,定价因子!E:F,2,0)</f>
        <v>#N/A</v>
      </c>
      <c r="H8213" s="104" t="e">
        <f>C8213*PRODUCT(#REF!,#REF!,G8213,,#REF!,E8213)</f>
        <v>#N/A</v>
      </c>
    </row>
    <row r="8214" spans="3:8">
      <c r="C8214" t="e">
        <f>VLOOKUP(B8214,定价因子!L:M,2,0)</f>
        <v>#N/A</v>
      </c>
      <c r="E8214" t="e">
        <f>VLOOKUP($D$1&amp;D8214,定价因子!E:F,2,0)</f>
        <v>#N/A</v>
      </c>
      <c r="G8214" t="e">
        <f>VLOOKUP($F$1&amp;F8214,定价因子!E:F,2,0)</f>
        <v>#N/A</v>
      </c>
      <c r="H8214" s="104" t="e">
        <f>C8214*PRODUCT(#REF!,#REF!,G8214,,#REF!,E8214)</f>
        <v>#N/A</v>
      </c>
    </row>
    <row r="8215" spans="3:8">
      <c r="C8215" t="e">
        <f>VLOOKUP(B8215,定价因子!L:M,2,0)</f>
        <v>#N/A</v>
      </c>
      <c r="E8215" t="e">
        <f>VLOOKUP($D$1&amp;D8215,定价因子!E:F,2,0)</f>
        <v>#N/A</v>
      </c>
      <c r="G8215" t="e">
        <f>VLOOKUP($F$1&amp;F8215,定价因子!E:F,2,0)</f>
        <v>#N/A</v>
      </c>
      <c r="H8215" s="104" t="e">
        <f>C8215*PRODUCT(#REF!,#REF!,G8215,,#REF!,E8215)</f>
        <v>#N/A</v>
      </c>
    </row>
    <row r="8216" spans="3:8">
      <c r="C8216" t="e">
        <f>VLOOKUP(B8216,定价因子!L:M,2,0)</f>
        <v>#N/A</v>
      </c>
      <c r="E8216" t="e">
        <f>VLOOKUP($D$1&amp;D8216,定价因子!E:F,2,0)</f>
        <v>#N/A</v>
      </c>
      <c r="G8216" t="e">
        <f>VLOOKUP($F$1&amp;F8216,定价因子!E:F,2,0)</f>
        <v>#N/A</v>
      </c>
      <c r="H8216" s="104" t="e">
        <f>C8216*PRODUCT(#REF!,#REF!,G8216,,#REF!,E8216)</f>
        <v>#N/A</v>
      </c>
    </row>
    <row r="8217" spans="3:8">
      <c r="C8217" t="e">
        <f>VLOOKUP(B8217,定价因子!L:M,2,0)</f>
        <v>#N/A</v>
      </c>
      <c r="E8217" t="e">
        <f>VLOOKUP($D$1&amp;D8217,定价因子!E:F,2,0)</f>
        <v>#N/A</v>
      </c>
      <c r="G8217" t="e">
        <f>VLOOKUP($F$1&amp;F8217,定价因子!E:F,2,0)</f>
        <v>#N/A</v>
      </c>
      <c r="H8217" s="104" t="e">
        <f>C8217*PRODUCT(#REF!,#REF!,G8217,,#REF!,E8217)</f>
        <v>#N/A</v>
      </c>
    </row>
    <row r="8218" spans="3:8">
      <c r="C8218" t="e">
        <f>VLOOKUP(B8218,定价因子!L:M,2,0)</f>
        <v>#N/A</v>
      </c>
      <c r="E8218" t="e">
        <f>VLOOKUP($D$1&amp;D8218,定价因子!E:F,2,0)</f>
        <v>#N/A</v>
      </c>
      <c r="G8218" t="e">
        <f>VLOOKUP($F$1&amp;F8218,定价因子!E:F,2,0)</f>
        <v>#N/A</v>
      </c>
      <c r="H8218" s="104" t="e">
        <f>C8218*PRODUCT(#REF!,#REF!,G8218,,#REF!,E8218)</f>
        <v>#N/A</v>
      </c>
    </row>
    <row r="8219" spans="3:8">
      <c r="C8219" t="e">
        <f>VLOOKUP(B8219,定价因子!L:M,2,0)</f>
        <v>#N/A</v>
      </c>
      <c r="E8219" t="e">
        <f>VLOOKUP($D$1&amp;D8219,定价因子!E:F,2,0)</f>
        <v>#N/A</v>
      </c>
      <c r="G8219" t="e">
        <f>VLOOKUP($F$1&amp;F8219,定价因子!E:F,2,0)</f>
        <v>#N/A</v>
      </c>
      <c r="H8219" s="104" t="e">
        <f>C8219*PRODUCT(#REF!,#REF!,G8219,,#REF!,E8219)</f>
        <v>#N/A</v>
      </c>
    </row>
    <row r="8220" spans="3:8">
      <c r="C8220" t="e">
        <f>VLOOKUP(B8220,定价因子!L:M,2,0)</f>
        <v>#N/A</v>
      </c>
      <c r="E8220" t="e">
        <f>VLOOKUP($D$1&amp;D8220,定价因子!E:F,2,0)</f>
        <v>#N/A</v>
      </c>
      <c r="G8220" t="e">
        <f>VLOOKUP($F$1&amp;F8220,定价因子!E:F,2,0)</f>
        <v>#N/A</v>
      </c>
      <c r="H8220" s="104" t="e">
        <f>C8220*PRODUCT(#REF!,#REF!,G8220,,#REF!,E8220)</f>
        <v>#N/A</v>
      </c>
    </row>
    <row r="8221" spans="3:8">
      <c r="C8221" t="e">
        <f>VLOOKUP(B8221,定价因子!L:M,2,0)</f>
        <v>#N/A</v>
      </c>
      <c r="E8221" t="e">
        <f>VLOOKUP($D$1&amp;D8221,定价因子!E:F,2,0)</f>
        <v>#N/A</v>
      </c>
      <c r="G8221" t="e">
        <f>VLOOKUP($F$1&amp;F8221,定价因子!E:F,2,0)</f>
        <v>#N/A</v>
      </c>
      <c r="H8221" s="104" t="e">
        <f>C8221*PRODUCT(#REF!,#REF!,G8221,,#REF!,E8221)</f>
        <v>#N/A</v>
      </c>
    </row>
    <row r="8222" spans="3:8">
      <c r="C8222" t="e">
        <f>VLOOKUP(B8222,定价因子!L:M,2,0)</f>
        <v>#N/A</v>
      </c>
      <c r="E8222" t="e">
        <f>VLOOKUP($D$1&amp;D8222,定价因子!E:F,2,0)</f>
        <v>#N/A</v>
      </c>
      <c r="G8222" t="e">
        <f>VLOOKUP($F$1&amp;F8222,定价因子!E:F,2,0)</f>
        <v>#N/A</v>
      </c>
      <c r="H8222" s="104" t="e">
        <f>C8222*PRODUCT(#REF!,#REF!,G8222,,#REF!,E8222)</f>
        <v>#N/A</v>
      </c>
    </row>
    <row r="8223" spans="3:8">
      <c r="C8223" t="e">
        <f>VLOOKUP(B8223,定价因子!L:M,2,0)</f>
        <v>#N/A</v>
      </c>
      <c r="E8223" t="e">
        <f>VLOOKUP($D$1&amp;D8223,定价因子!E:F,2,0)</f>
        <v>#N/A</v>
      </c>
      <c r="G8223" t="e">
        <f>VLOOKUP($F$1&amp;F8223,定价因子!E:F,2,0)</f>
        <v>#N/A</v>
      </c>
      <c r="H8223" s="104" t="e">
        <f>C8223*PRODUCT(#REF!,#REF!,G8223,,#REF!,E8223)</f>
        <v>#N/A</v>
      </c>
    </row>
    <row r="8224" spans="3:8">
      <c r="C8224" t="e">
        <f>VLOOKUP(B8224,定价因子!L:M,2,0)</f>
        <v>#N/A</v>
      </c>
      <c r="E8224" t="e">
        <f>VLOOKUP($D$1&amp;D8224,定价因子!E:F,2,0)</f>
        <v>#N/A</v>
      </c>
      <c r="G8224" t="e">
        <f>VLOOKUP($F$1&amp;F8224,定价因子!E:F,2,0)</f>
        <v>#N/A</v>
      </c>
      <c r="H8224" s="104" t="e">
        <f>C8224*PRODUCT(#REF!,#REF!,G8224,,#REF!,E8224)</f>
        <v>#N/A</v>
      </c>
    </row>
    <row r="8225" spans="3:8">
      <c r="C8225" t="e">
        <f>VLOOKUP(B8225,定价因子!L:M,2,0)</f>
        <v>#N/A</v>
      </c>
      <c r="E8225" t="e">
        <f>VLOOKUP($D$1&amp;D8225,定价因子!E:F,2,0)</f>
        <v>#N/A</v>
      </c>
      <c r="G8225" t="e">
        <f>VLOOKUP($F$1&amp;F8225,定价因子!E:F,2,0)</f>
        <v>#N/A</v>
      </c>
      <c r="H8225" s="104" t="e">
        <f>C8225*PRODUCT(#REF!,#REF!,G8225,,#REF!,E8225)</f>
        <v>#N/A</v>
      </c>
    </row>
    <row r="8226" spans="3:8">
      <c r="C8226" t="e">
        <f>VLOOKUP(B8226,定价因子!L:M,2,0)</f>
        <v>#N/A</v>
      </c>
      <c r="E8226" t="e">
        <f>VLOOKUP($D$1&amp;D8226,定价因子!E:F,2,0)</f>
        <v>#N/A</v>
      </c>
      <c r="G8226" t="e">
        <f>VLOOKUP($F$1&amp;F8226,定价因子!E:F,2,0)</f>
        <v>#N/A</v>
      </c>
      <c r="H8226" s="104" t="e">
        <f>C8226*PRODUCT(#REF!,#REF!,G8226,,#REF!,E8226)</f>
        <v>#N/A</v>
      </c>
    </row>
    <row r="8227" spans="3:8">
      <c r="C8227" t="e">
        <f>VLOOKUP(B8227,定价因子!L:M,2,0)</f>
        <v>#N/A</v>
      </c>
      <c r="E8227" t="e">
        <f>VLOOKUP($D$1&amp;D8227,定价因子!E:F,2,0)</f>
        <v>#N/A</v>
      </c>
      <c r="G8227" t="e">
        <f>VLOOKUP($F$1&amp;F8227,定价因子!E:F,2,0)</f>
        <v>#N/A</v>
      </c>
      <c r="H8227" s="104" t="e">
        <f>C8227*PRODUCT(#REF!,#REF!,G8227,,#REF!,E8227)</f>
        <v>#N/A</v>
      </c>
    </row>
    <row r="8228" spans="3:8">
      <c r="C8228" t="e">
        <f>VLOOKUP(B8228,定价因子!L:M,2,0)</f>
        <v>#N/A</v>
      </c>
      <c r="E8228" t="e">
        <f>VLOOKUP($D$1&amp;D8228,定价因子!E:F,2,0)</f>
        <v>#N/A</v>
      </c>
      <c r="G8228" t="e">
        <f>VLOOKUP($F$1&amp;F8228,定价因子!E:F,2,0)</f>
        <v>#N/A</v>
      </c>
      <c r="H8228" s="104" t="e">
        <f>C8228*PRODUCT(#REF!,#REF!,G8228,,#REF!,E8228)</f>
        <v>#N/A</v>
      </c>
    </row>
    <row r="8229" spans="3:8">
      <c r="C8229" t="e">
        <f>VLOOKUP(B8229,定价因子!L:M,2,0)</f>
        <v>#N/A</v>
      </c>
      <c r="E8229" t="e">
        <f>VLOOKUP($D$1&amp;D8229,定价因子!E:F,2,0)</f>
        <v>#N/A</v>
      </c>
      <c r="G8229" t="e">
        <f>VLOOKUP($F$1&amp;F8229,定价因子!E:F,2,0)</f>
        <v>#N/A</v>
      </c>
      <c r="H8229" s="104" t="e">
        <f>C8229*PRODUCT(#REF!,#REF!,G8229,,#REF!,E8229)</f>
        <v>#N/A</v>
      </c>
    </row>
    <row r="8230" spans="3:8">
      <c r="C8230" t="e">
        <f>VLOOKUP(B8230,定价因子!L:M,2,0)</f>
        <v>#N/A</v>
      </c>
      <c r="E8230" t="e">
        <f>VLOOKUP($D$1&amp;D8230,定价因子!E:F,2,0)</f>
        <v>#N/A</v>
      </c>
      <c r="G8230" t="e">
        <f>VLOOKUP($F$1&amp;F8230,定价因子!E:F,2,0)</f>
        <v>#N/A</v>
      </c>
      <c r="H8230" s="104" t="e">
        <f>C8230*PRODUCT(#REF!,#REF!,G8230,,#REF!,E8230)</f>
        <v>#N/A</v>
      </c>
    </row>
    <row r="8231" spans="3:8">
      <c r="C8231" t="e">
        <f>VLOOKUP(B8231,定价因子!L:M,2,0)</f>
        <v>#N/A</v>
      </c>
      <c r="E8231" t="e">
        <f>VLOOKUP($D$1&amp;D8231,定价因子!E:F,2,0)</f>
        <v>#N/A</v>
      </c>
      <c r="G8231" t="e">
        <f>VLOOKUP($F$1&amp;F8231,定价因子!E:F,2,0)</f>
        <v>#N/A</v>
      </c>
      <c r="H8231" s="104" t="e">
        <f>C8231*PRODUCT(#REF!,#REF!,G8231,,#REF!,E8231)</f>
        <v>#N/A</v>
      </c>
    </row>
    <row r="8232" spans="3:8">
      <c r="C8232" t="e">
        <f>VLOOKUP(B8232,定价因子!L:M,2,0)</f>
        <v>#N/A</v>
      </c>
      <c r="E8232" t="e">
        <f>VLOOKUP($D$1&amp;D8232,定价因子!E:F,2,0)</f>
        <v>#N/A</v>
      </c>
      <c r="G8232" t="e">
        <f>VLOOKUP($F$1&amp;F8232,定价因子!E:F,2,0)</f>
        <v>#N/A</v>
      </c>
      <c r="H8232" s="104" t="e">
        <f>C8232*PRODUCT(#REF!,#REF!,G8232,,#REF!,E8232)</f>
        <v>#N/A</v>
      </c>
    </row>
    <row r="8233" spans="3:8">
      <c r="C8233" t="e">
        <f>VLOOKUP(B8233,定价因子!L:M,2,0)</f>
        <v>#N/A</v>
      </c>
      <c r="E8233" t="e">
        <f>VLOOKUP($D$1&amp;D8233,定价因子!E:F,2,0)</f>
        <v>#N/A</v>
      </c>
      <c r="G8233" t="e">
        <f>VLOOKUP($F$1&amp;F8233,定价因子!E:F,2,0)</f>
        <v>#N/A</v>
      </c>
      <c r="H8233" s="104" t="e">
        <f>C8233*PRODUCT(#REF!,#REF!,G8233,,#REF!,E8233)</f>
        <v>#N/A</v>
      </c>
    </row>
    <row r="8234" spans="3:8">
      <c r="C8234" t="e">
        <f>VLOOKUP(B8234,定价因子!L:M,2,0)</f>
        <v>#N/A</v>
      </c>
      <c r="E8234" t="e">
        <f>VLOOKUP($D$1&amp;D8234,定价因子!E:F,2,0)</f>
        <v>#N/A</v>
      </c>
      <c r="G8234" t="e">
        <f>VLOOKUP($F$1&amp;F8234,定价因子!E:F,2,0)</f>
        <v>#N/A</v>
      </c>
      <c r="H8234" s="104" t="e">
        <f>C8234*PRODUCT(#REF!,#REF!,G8234,,#REF!,E8234)</f>
        <v>#N/A</v>
      </c>
    </row>
    <row r="8235" spans="3:8">
      <c r="C8235" t="e">
        <f>VLOOKUP(B8235,定价因子!L:M,2,0)</f>
        <v>#N/A</v>
      </c>
      <c r="E8235" t="e">
        <f>VLOOKUP($D$1&amp;D8235,定价因子!E:F,2,0)</f>
        <v>#N/A</v>
      </c>
      <c r="G8235" t="e">
        <f>VLOOKUP($F$1&amp;F8235,定价因子!E:F,2,0)</f>
        <v>#N/A</v>
      </c>
      <c r="H8235" s="104" t="e">
        <f>C8235*PRODUCT(#REF!,#REF!,G8235,,#REF!,E8235)</f>
        <v>#N/A</v>
      </c>
    </row>
    <row r="8236" spans="3:8">
      <c r="C8236" t="e">
        <f>VLOOKUP(B8236,定价因子!L:M,2,0)</f>
        <v>#N/A</v>
      </c>
      <c r="E8236" t="e">
        <f>VLOOKUP($D$1&amp;D8236,定价因子!E:F,2,0)</f>
        <v>#N/A</v>
      </c>
      <c r="G8236" t="e">
        <f>VLOOKUP($F$1&amp;F8236,定价因子!E:F,2,0)</f>
        <v>#N/A</v>
      </c>
      <c r="H8236" s="104" t="e">
        <f>C8236*PRODUCT(#REF!,#REF!,G8236,,#REF!,E8236)</f>
        <v>#N/A</v>
      </c>
    </row>
    <row r="8237" spans="3:8">
      <c r="C8237" t="e">
        <f>VLOOKUP(B8237,定价因子!L:M,2,0)</f>
        <v>#N/A</v>
      </c>
      <c r="E8237" t="e">
        <f>VLOOKUP($D$1&amp;D8237,定价因子!E:F,2,0)</f>
        <v>#N/A</v>
      </c>
      <c r="G8237" t="e">
        <f>VLOOKUP($F$1&amp;F8237,定价因子!E:F,2,0)</f>
        <v>#N/A</v>
      </c>
      <c r="H8237" s="104" t="e">
        <f>C8237*PRODUCT(#REF!,#REF!,G8237,,#REF!,E8237)</f>
        <v>#N/A</v>
      </c>
    </row>
    <row r="8238" spans="3:8">
      <c r="C8238" t="e">
        <f>VLOOKUP(B8238,定价因子!L:M,2,0)</f>
        <v>#N/A</v>
      </c>
      <c r="E8238" t="e">
        <f>VLOOKUP($D$1&amp;D8238,定价因子!E:F,2,0)</f>
        <v>#N/A</v>
      </c>
      <c r="G8238" t="e">
        <f>VLOOKUP($F$1&amp;F8238,定价因子!E:F,2,0)</f>
        <v>#N/A</v>
      </c>
      <c r="H8238" s="104" t="e">
        <f>C8238*PRODUCT(#REF!,#REF!,G8238,,#REF!,E8238)</f>
        <v>#N/A</v>
      </c>
    </row>
    <row r="8239" spans="3:8">
      <c r="C8239" t="e">
        <f>VLOOKUP(B8239,定价因子!L:M,2,0)</f>
        <v>#N/A</v>
      </c>
      <c r="E8239" t="e">
        <f>VLOOKUP($D$1&amp;D8239,定价因子!E:F,2,0)</f>
        <v>#N/A</v>
      </c>
      <c r="G8239" t="e">
        <f>VLOOKUP($F$1&amp;F8239,定价因子!E:F,2,0)</f>
        <v>#N/A</v>
      </c>
      <c r="H8239" s="104" t="e">
        <f>C8239*PRODUCT(#REF!,#REF!,G8239,,#REF!,E8239)</f>
        <v>#N/A</v>
      </c>
    </row>
    <row r="8240" spans="3:8">
      <c r="C8240" t="e">
        <f>VLOOKUP(B8240,定价因子!L:M,2,0)</f>
        <v>#N/A</v>
      </c>
      <c r="E8240" t="e">
        <f>VLOOKUP($D$1&amp;D8240,定价因子!E:F,2,0)</f>
        <v>#N/A</v>
      </c>
      <c r="G8240" t="e">
        <f>VLOOKUP($F$1&amp;F8240,定价因子!E:F,2,0)</f>
        <v>#N/A</v>
      </c>
      <c r="H8240" s="104" t="e">
        <f>C8240*PRODUCT(#REF!,#REF!,G8240,,#REF!,E8240)</f>
        <v>#N/A</v>
      </c>
    </row>
    <row r="8241" spans="3:8">
      <c r="C8241" t="e">
        <f>VLOOKUP(B8241,定价因子!L:M,2,0)</f>
        <v>#N/A</v>
      </c>
      <c r="E8241" t="e">
        <f>VLOOKUP($D$1&amp;D8241,定价因子!E:F,2,0)</f>
        <v>#N/A</v>
      </c>
      <c r="G8241" t="e">
        <f>VLOOKUP($F$1&amp;F8241,定价因子!E:F,2,0)</f>
        <v>#N/A</v>
      </c>
      <c r="H8241" s="104" t="e">
        <f>C8241*PRODUCT(#REF!,#REF!,G8241,,#REF!,E8241)</f>
        <v>#N/A</v>
      </c>
    </row>
    <row r="8242" spans="3:8">
      <c r="C8242" t="e">
        <f>VLOOKUP(B8242,定价因子!L:M,2,0)</f>
        <v>#N/A</v>
      </c>
      <c r="E8242" t="e">
        <f>VLOOKUP($D$1&amp;D8242,定价因子!E:F,2,0)</f>
        <v>#N/A</v>
      </c>
      <c r="G8242" t="e">
        <f>VLOOKUP($F$1&amp;F8242,定价因子!E:F,2,0)</f>
        <v>#N/A</v>
      </c>
      <c r="H8242" s="104" t="e">
        <f>C8242*PRODUCT(#REF!,#REF!,G8242,,#REF!,E8242)</f>
        <v>#N/A</v>
      </c>
    </row>
    <row r="8243" spans="3:8">
      <c r="C8243" t="e">
        <f>VLOOKUP(B8243,定价因子!L:M,2,0)</f>
        <v>#N/A</v>
      </c>
      <c r="E8243" t="e">
        <f>VLOOKUP($D$1&amp;D8243,定价因子!E:F,2,0)</f>
        <v>#N/A</v>
      </c>
      <c r="G8243" t="e">
        <f>VLOOKUP($F$1&amp;F8243,定价因子!E:F,2,0)</f>
        <v>#N/A</v>
      </c>
      <c r="H8243" s="104" t="e">
        <f>C8243*PRODUCT(#REF!,#REF!,G8243,,#REF!,E8243)</f>
        <v>#N/A</v>
      </c>
    </row>
    <row r="8244" spans="3:8">
      <c r="C8244" t="e">
        <f>VLOOKUP(B8244,定价因子!L:M,2,0)</f>
        <v>#N/A</v>
      </c>
      <c r="E8244" t="e">
        <f>VLOOKUP($D$1&amp;D8244,定价因子!E:F,2,0)</f>
        <v>#N/A</v>
      </c>
      <c r="G8244" t="e">
        <f>VLOOKUP($F$1&amp;F8244,定价因子!E:F,2,0)</f>
        <v>#N/A</v>
      </c>
      <c r="H8244" s="104" t="e">
        <f>C8244*PRODUCT(#REF!,#REF!,G8244,,#REF!,E8244)</f>
        <v>#N/A</v>
      </c>
    </row>
    <row r="8245" spans="3:8">
      <c r="C8245" t="e">
        <f>VLOOKUP(B8245,定价因子!L:M,2,0)</f>
        <v>#N/A</v>
      </c>
      <c r="E8245" t="e">
        <f>VLOOKUP($D$1&amp;D8245,定价因子!E:F,2,0)</f>
        <v>#N/A</v>
      </c>
      <c r="G8245" t="e">
        <f>VLOOKUP($F$1&amp;F8245,定价因子!E:F,2,0)</f>
        <v>#N/A</v>
      </c>
      <c r="H8245" s="104" t="e">
        <f>C8245*PRODUCT(#REF!,#REF!,G8245,,#REF!,E8245)</f>
        <v>#N/A</v>
      </c>
    </row>
    <row r="8246" spans="3:8">
      <c r="C8246" t="e">
        <f>VLOOKUP(B8246,定价因子!L:M,2,0)</f>
        <v>#N/A</v>
      </c>
      <c r="E8246" t="e">
        <f>VLOOKUP($D$1&amp;D8246,定价因子!E:F,2,0)</f>
        <v>#N/A</v>
      </c>
      <c r="G8246" t="e">
        <f>VLOOKUP($F$1&amp;F8246,定价因子!E:F,2,0)</f>
        <v>#N/A</v>
      </c>
      <c r="H8246" s="104" t="e">
        <f>C8246*PRODUCT(#REF!,#REF!,G8246,,#REF!,E8246)</f>
        <v>#N/A</v>
      </c>
    </row>
    <row r="8247" spans="3:8">
      <c r="C8247" t="e">
        <f>VLOOKUP(B8247,定价因子!L:M,2,0)</f>
        <v>#N/A</v>
      </c>
      <c r="E8247" t="e">
        <f>VLOOKUP($D$1&amp;D8247,定价因子!E:F,2,0)</f>
        <v>#N/A</v>
      </c>
      <c r="G8247" t="e">
        <f>VLOOKUP($F$1&amp;F8247,定价因子!E:F,2,0)</f>
        <v>#N/A</v>
      </c>
      <c r="H8247" s="104" t="e">
        <f>C8247*PRODUCT(#REF!,#REF!,G8247,,#REF!,E8247)</f>
        <v>#N/A</v>
      </c>
    </row>
    <row r="8248" spans="3:8">
      <c r="C8248" t="e">
        <f>VLOOKUP(B8248,定价因子!L:M,2,0)</f>
        <v>#N/A</v>
      </c>
      <c r="E8248" t="e">
        <f>VLOOKUP($D$1&amp;D8248,定价因子!E:F,2,0)</f>
        <v>#N/A</v>
      </c>
      <c r="G8248" t="e">
        <f>VLOOKUP($F$1&amp;F8248,定价因子!E:F,2,0)</f>
        <v>#N/A</v>
      </c>
      <c r="H8248" s="104" t="e">
        <f>C8248*PRODUCT(#REF!,#REF!,G8248,,#REF!,E8248)</f>
        <v>#N/A</v>
      </c>
    </row>
    <row r="8249" spans="3:8">
      <c r="C8249" t="e">
        <f>VLOOKUP(B8249,定价因子!L:M,2,0)</f>
        <v>#N/A</v>
      </c>
      <c r="E8249" t="e">
        <f>VLOOKUP($D$1&amp;D8249,定价因子!E:F,2,0)</f>
        <v>#N/A</v>
      </c>
      <c r="G8249" t="e">
        <f>VLOOKUP($F$1&amp;F8249,定价因子!E:F,2,0)</f>
        <v>#N/A</v>
      </c>
      <c r="H8249" s="104" t="e">
        <f>C8249*PRODUCT(#REF!,#REF!,G8249,,#REF!,E8249)</f>
        <v>#N/A</v>
      </c>
    </row>
    <row r="8250" spans="3:8">
      <c r="C8250" t="e">
        <f>VLOOKUP(B8250,定价因子!L:M,2,0)</f>
        <v>#N/A</v>
      </c>
      <c r="E8250" t="e">
        <f>VLOOKUP($D$1&amp;D8250,定价因子!E:F,2,0)</f>
        <v>#N/A</v>
      </c>
      <c r="G8250" t="e">
        <f>VLOOKUP($F$1&amp;F8250,定价因子!E:F,2,0)</f>
        <v>#N/A</v>
      </c>
      <c r="H8250" s="104" t="e">
        <f>C8250*PRODUCT(#REF!,#REF!,G8250,,#REF!,E8250)</f>
        <v>#N/A</v>
      </c>
    </row>
    <row r="8251" spans="3:8">
      <c r="C8251" t="e">
        <f>VLOOKUP(B8251,定价因子!L:M,2,0)</f>
        <v>#N/A</v>
      </c>
      <c r="E8251" t="e">
        <f>VLOOKUP($D$1&amp;D8251,定价因子!E:F,2,0)</f>
        <v>#N/A</v>
      </c>
      <c r="G8251" t="e">
        <f>VLOOKUP($F$1&amp;F8251,定价因子!E:F,2,0)</f>
        <v>#N/A</v>
      </c>
      <c r="H8251" s="104" t="e">
        <f>C8251*PRODUCT(#REF!,#REF!,G8251,,#REF!,E8251)</f>
        <v>#N/A</v>
      </c>
    </row>
    <row r="8252" spans="3:8">
      <c r="C8252" t="e">
        <f>VLOOKUP(B8252,定价因子!L:M,2,0)</f>
        <v>#N/A</v>
      </c>
      <c r="E8252" t="e">
        <f>VLOOKUP($D$1&amp;D8252,定价因子!E:F,2,0)</f>
        <v>#N/A</v>
      </c>
      <c r="G8252" t="e">
        <f>VLOOKUP($F$1&amp;F8252,定价因子!E:F,2,0)</f>
        <v>#N/A</v>
      </c>
      <c r="H8252" s="104" t="e">
        <f>C8252*PRODUCT(#REF!,#REF!,G8252,,#REF!,E8252)</f>
        <v>#N/A</v>
      </c>
    </row>
    <row r="8253" spans="3:8">
      <c r="C8253" t="e">
        <f>VLOOKUP(B8253,定价因子!L:M,2,0)</f>
        <v>#N/A</v>
      </c>
      <c r="E8253" t="e">
        <f>VLOOKUP($D$1&amp;D8253,定价因子!E:F,2,0)</f>
        <v>#N/A</v>
      </c>
      <c r="G8253" t="e">
        <f>VLOOKUP($F$1&amp;F8253,定价因子!E:F,2,0)</f>
        <v>#N/A</v>
      </c>
      <c r="H8253" s="104" t="e">
        <f>C8253*PRODUCT(#REF!,#REF!,G8253,,#REF!,E8253)</f>
        <v>#N/A</v>
      </c>
    </row>
    <row r="8254" spans="3:8">
      <c r="C8254" t="e">
        <f>VLOOKUP(B8254,定价因子!L:M,2,0)</f>
        <v>#N/A</v>
      </c>
      <c r="E8254" t="e">
        <f>VLOOKUP($D$1&amp;D8254,定价因子!E:F,2,0)</f>
        <v>#N/A</v>
      </c>
      <c r="G8254" t="e">
        <f>VLOOKUP($F$1&amp;F8254,定价因子!E:F,2,0)</f>
        <v>#N/A</v>
      </c>
      <c r="H8254" s="104" t="e">
        <f>C8254*PRODUCT(#REF!,#REF!,G8254,,#REF!,E8254)</f>
        <v>#N/A</v>
      </c>
    </row>
    <row r="8255" spans="3:8">
      <c r="C8255" t="e">
        <f>VLOOKUP(B8255,定价因子!L:M,2,0)</f>
        <v>#N/A</v>
      </c>
      <c r="E8255" t="e">
        <f>VLOOKUP($D$1&amp;D8255,定价因子!E:F,2,0)</f>
        <v>#N/A</v>
      </c>
      <c r="G8255" t="e">
        <f>VLOOKUP($F$1&amp;F8255,定价因子!E:F,2,0)</f>
        <v>#N/A</v>
      </c>
      <c r="H8255" s="104" t="e">
        <f>C8255*PRODUCT(#REF!,#REF!,G8255,,#REF!,E8255)</f>
        <v>#N/A</v>
      </c>
    </row>
    <row r="8256" spans="3:8">
      <c r="C8256" t="e">
        <f>VLOOKUP(B8256,定价因子!L:M,2,0)</f>
        <v>#N/A</v>
      </c>
      <c r="E8256" t="e">
        <f>VLOOKUP($D$1&amp;D8256,定价因子!E:F,2,0)</f>
        <v>#N/A</v>
      </c>
      <c r="G8256" t="e">
        <f>VLOOKUP($F$1&amp;F8256,定价因子!E:F,2,0)</f>
        <v>#N/A</v>
      </c>
      <c r="H8256" s="104" t="e">
        <f>C8256*PRODUCT(#REF!,#REF!,G8256,,#REF!,E8256)</f>
        <v>#N/A</v>
      </c>
    </row>
    <row r="8257" spans="3:8">
      <c r="C8257" t="e">
        <f>VLOOKUP(B8257,定价因子!L:M,2,0)</f>
        <v>#N/A</v>
      </c>
      <c r="E8257" t="e">
        <f>VLOOKUP($D$1&amp;D8257,定价因子!E:F,2,0)</f>
        <v>#N/A</v>
      </c>
      <c r="G8257" t="e">
        <f>VLOOKUP($F$1&amp;F8257,定价因子!E:F,2,0)</f>
        <v>#N/A</v>
      </c>
      <c r="H8257" s="104" t="e">
        <f>C8257*PRODUCT(#REF!,#REF!,G8257,,#REF!,E8257)</f>
        <v>#N/A</v>
      </c>
    </row>
    <row r="8258" spans="3:8">
      <c r="C8258" t="e">
        <f>VLOOKUP(B8258,定价因子!L:M,2,0)</f>
        <v>#N/A</v>
      </c>
      <c r="E8258" t="e">
        <f>VLOOKUP($D$1&amp;D8258,定价因子!E:F,2,0)</f>
        <v>#N/A</v>
      </c>
      <c r="G8258" t="e">
        <f>VLOOKUP($F$1&amp;F8258,定价因子!E:F,2,0)</f>
        <v>#N/A</v>
      </c>
      <c r="H8258" s="104" t="e">
        <f>C8258*PRODUCT(#REF!,#REF!,G8258,,#REF!,E8258)</f>
        <v>#N/A</v>
      </c>
    </row>
    <row r="8259" spans="3:8">
      <c r="C8259" t="e">
        <f>VLOOKUP(B8259,定价因子!L:M,2,0)</f>
        <v>#N/A</v>
      </c>
      <c r="E8259" t="e">
        <f>VLOOKUP($D$1&amp;D8259,定价因子!E:F,2,0)</f>
        <v>#N/A</v>
      </c>
      <c r="G8259" t="e">
        <f>VLOOKUP($F$1&amp;F8259,定价因子!E:F,2,0)</f>
        <v>#N/A</v>
      </c>
      <c r="H8259" s="104" t="e">
        <f>C8259*PRODUCT(#REF!,#REF!,G8259,,#REF!,E8259)</f>
        <v>#N/A</v>
      </c>
    </row>
    <row r="8260" spans="3:8">
      <c r="C8260" t="e">
        <f>VLOOKUP(B8260,定价因子!L:M,2,0)</f>
        <v>#N/A</v>
      </c>
      <c r="E8260" t="e">
        <f>VLOOKUP($D$1&amp;D8260,定价因子!E:F,2,0)</f>
        <v>#N/A</v>
      </c>
      <c r="G8260" t="e">
        <f>VLOOKUP($F$1&amp;F8260,定价因子!E:F,2,0)</f>
        <v>#N/A</v>
      </c>
      <c r="H8260" s="104" t="e">
        <f>C8260*PRODUCT(#REF!,#REF!,G8260,,#REF!,E8260)</f>
        <v>#N/A</v>
      </c>
    </row>
    <row r="8261" spans="3:8">
      <c r="C8261" t="e">
        <f>VLOOKUP(B8261,定价因子!L:M,2,0)</f>
        <v>#N/A</v>
      </c>
      <c r="E8261" t="e">
        <f>VLOOKUP($D$1&amp;D8261,定价因子!E:F,2,0)</f>
        <v>#N/A</v>
      </c>
      <c r="G8261" t="e">
        <f>VLOOKUP($F$1&amp;F8261,定价因子!E:F,2,0)</f>
        <v>#N/A</v>
      </c>
      <c r="H8261" s="104" t="e">
        <f>C8261*PRODUCT(#REF!,#REF!,G8261,,#REF!,E8261)</f>
        <v>#N/A</v>
      </c>
    </row>
    <row r="8262" spans="3:8">
      <c r="C8262" t="e">
        <f>VLOOKUP(B8262,定价因子!L:M,2,0)</f>
        <v>#N/A</v>
      </c>
      <c r="E8262" t="e">
        <f>VLOOKUP($D$1&amp;D8262,定价因子!E:F,2,0)</f>
        <v>#N/A</v>
      </c>
      <c r="G8262" t="e">
        <f>VLOOKUP($F$1&amp;F8262,定价因子!E:F,2,0)</f>
        <v>#N/A</v>
      </c>
      <c r="H8262" s="104" t="e">
        <f>C8262*PRODUCT(#REF!,#REF!,G8262,,#REF!,E8262)</f>
        <v>#N/A</v>
      </c>
    </row>
    <row r="8263" spans="3:8">
      <c r="C8263" t="e">
        <f>VLOOKUP(B8263,定价因子!L:M,2,0)</f>
        <v>#N/A</v>
      </c>
      <c r="E8263" t="e">
        <f>VLOOKUP($D$1&amp;D8263,定价因子!E:F,2,0)</f>
        <v>#N/A</v>
      </c>
      <c r="G8263" t="e">
        <f>VLOOKUP($F$1&amp;F8263,定价因子!E:F,2,0)</f>
        <v>#N/A</v>
      </c>
      <c r="H8263" s="104" t="e">
        <f>C8263*PRODUCT(#REF!,#REF!,G8263,,#REF!,E8263)</f>
        <v>#N/A</v>
      </c>
    </row>
    <row r="8264" spans="3:8">
      <c r="C8264" t="e">
        <f>VLOOKUP(B8264,定价因子!L:M,2,0)</f>
        <v>#N/A</v>
      </c>
      <c r="E8264" t="e">
        <f>VLOOKUP($D$1&amp;D8264,定价因子!E:F,2,0)</f>
        <v>#N/A</v>
      </c>
      <c r="G8264" t="e">
        <f>VLOOKUP($F$1&amp;F8264,定价因子!E:F,2,0)</f>
        <v>#N/A</v>
      </c>
      <c r="H8264" s="104" t="e">
        <f>C8264*PRODUCT(#REF!,#REF!,G8264,,#REF!,E8264)</f>
        <v>#N/A</v>
      </c>
    </row>
    <row r="8265" spans="3:8">
      <c r="C8265" t="e">
        <f>VLOOKUP(B8265,定价因子!L:M,2,0)</f>
        <v>#N/A</v>
      </c>
      <c r="E8265" t="e">
        <f>VLOOKUP($D$1&amp;D8265,定价因子!E:F,2,0)</f>
        <v>#N/A</v>
      </c>
      <c r="G8265" t="e">
        <f>VLOOKUP($F$1&amp;F8265,定价因子!E:F,2,0)</f>
        <v>#N/A</v>
      </c>
      <c r="H8265" s="104" t="e">
        <f>C8265*PRODUCT(#REF!,#REF!,G8265,,#REF!,E8265)</f>
        <v>#N/A</v>
      </c>
    </row>
    <row r="8266" spans="3:8">
      <c r="C8266" t="e">
        <f>VLOOKUP(B8266,定价因子!L:M,2,0)</f>
        <v>#N/A</v>
      </c>
      <c r="E8266" t="e">
        <f>VLOOKUP($D$1&amp;D8266,定价因子!E:F,2,0)</f>
        <v>#N/A</v>
      </c>
      <c r="G8266" t="e">
        <f>VLOOKUP($F$1&amp;F8266,定价因子!E:F,2,0)</f>
        <v>#N/A</v>
      </c>
      <c r="H8266" s="104" t="e">
        <f>C8266*PRODUCT(#REF!,#REF!,G8266,,#REF!,E8266)</f>
        <v>#N/A</v>
      </c>
    </row>
    <row r="8267" spans="3:8">
      <c r="C8267" t="e">
        <f>VLOOKUP(B8267,定价因子!L:M,2,0)</f>
        <v>#N/A</v>
      </c>
      <c r="E8267" t="e">
        <f>VLOOKUP($D$1&amp;D8267,定价因子!E:F,2,0)</f>
        <v>#N/A</v>
      </c>
      <c r="G8267" t="e">
        <f>VLOOKUP($F$1&amp;F8267,定价因子!E:F,2,0)</f>
        <v>#N/A</v>
      </c>
      <c r="H8267" s="104" t="e">
        <f>C8267*PRODUCT(#REF!,#REF!,G8267,,#REF!,E8267)</f>
        <v>#N/A</v>
      </c>
    </row>
    <row r="8268" spans="3:8">
      <c r="C8268" t="e">
        <f>VLOOKUP(B8268,定价因子!L:M,2,0)</f>
        <v>#N/A</v>
      </c>
      <c r="E8268" t="e">
        <f>VLOOKUP($D$1&amp;D8268,定价因子!E:F,2,0)</f>
        <v>#N/A</v>
      </c>
      <c r="G8268" t="e">
        <f>VLOOKUP($F$1&amp;F8268,定价因子!E:F,2,0)</f>
        <v>#N/A</v>
      </c>
      <c r="H8268" s="104" t="e">
        <f>C8268*PRODUCT(#REF!,#REF!,G8268,,#REF!,E8268)</f>
        <v>#N/A</v>
      </c>
    </row>
    <row r="8269" spans="3:8">
      <c r="C8269" t="e">
        <f>VLOOKUP(B8269,定价因子!L:M,2,0)</f>
        <v>#N/A</v>
      </c>
      <c r="E8269" t="e">
        <f>VLOOKUP($D$1&amp;D8269,定价因子!E:F,2,0)</f>
        <v>#N/A</v>
      </c>
      <c r="G8269" t="e">
        <f>VLOOKUP($F$1&amp;F8269,定价因子!E:F,2,0)</f>
        <v>#N/A</v>
      </c>
      <c r="H8269" s="104" t="e">
        <f>C8269*PRODUCT(#REF!,#REF!,G8269,,#REF!,E8269)</f>
        <v>#N/A</v>
      </c>
    </row>
    <row r="8270" spans="3:8">
      <c r="C8270" t="e">
        <f>VLOOKUP(B8270,定价因子!L:M,2,0)</f>
        <v>#N/A</v>
      </c>
      <c r="E8270" t="e">
        <f>VLOOKUP($D$1&amp;D8270,定价因子!E:F,2,0)</f>
        <v>#N/A</v>
      </c>
      <c r="G8270" t="e">
        <f>VLOOKUP($F$1&amp;F8270,定价因子!E:F,2,0)</f>
        <v>#N/A</v>
      </c>
      <c r="H8270" s="104" t="e">
        <f>C8270*PRODUCT(#REF!,#REF!,G8270,,#REF!,E8270)</f>
        <v>#N/A</v>
      </c>
    </row>
    <row r="8271" spans="3:8">
      <c r="C8271" t="e">
        <f>VLOOKUP(B8271,定价因子!L:M,2,0)</f>
        <v>#N/A</v>
      </c>
      <c r="E8271" t="e">
        <f>VLOOKUP($D$1&amp;D8271,定价因子!E:F,2,0)</f>
        <v>#N/A</v>
      </c>
      <c r="G8271" t="e">
        <f>VLOOKUP($F$1&amp;F8271,定价因子!E:F,2,0)</f>
        <v>#N/A</v>
      </c>
      <c r="H8271" s="104" t="e">
        <f>C8271*PRODUCT(#REF!,#REF!,G8271,,#REF!,E8271)</f>
        <v>#N/A</v>
      </c>
    </row>
    <row r="8272" spans="3:8">
      <c r="C8272" t="e">
        <f>VLOOKUP(B8272,定价因子!L:M,2,0)</f>
        <v>#N/A</v>
      </c>
      <c r="E8272" t="e">
        <f>VLOOKUP($D$1&amp;D8272,定价因子!E:F,2,0)</f>
        <v>#N/A</v>
      </c>
      <c r="G8272" t="e">
        <f>VLOOKUP($F$1&amp;F8272,定价因子!E:F,2,0)</f>
        <v>#N/A</v>
      </c>
      <c r="H8272" s="104" t="e">
        <f>C8272*PRODUCT(#REF!,#REF!,G8272,,#REF!,E8272)</f>
        <v>#N/A</v>
      </c>
    </row>
    <row r="8273" spans="3:8">
      <c r="C8273" t="e">
        <f>VLOOKUP(B8273,定价因子!L:M,2,0)</f>
        <v>#N/A</v>
      </c>
      <c r="E8273" t="e">
        <f>VLOOKUP($D$1&amp;D8273,定价因子!E:F,2,0)</f>
        <v>#N/A</v>
      </c>
      <c r="G8273" t="e">
        <f>VLOOKUP($F$1&amp;F8273,定价因子!E:F,2,0)</f>
        <v>#N/A</v>
      </c>
      <c r="H8273" s="104" t="e">
        <f>C8273*PRODUCT(#REF!,#REF!,G8273,,#REF!,E8273)</f>
        <v>#N/A</v>
      </c>
    </row>
    <row r="8274" spans="3:8">
      <c r="C8274" t="e">
        <f>VLOOKUP(B8274,定价因子!L:M,2,0)</f>
        <v>#N/A</v>
      </c>
      <c r="E8274" t="e">
        <f>VLOOKUP($D$1&amp;D8274,定价因子!E:F,2,0)</f>
        <v>#N/A</v>
      </c>
      <c r="G8274" t="e">
        <f>VLOOKUP($F$1&amp;F8274,定价因子!E:F,2,0)</f>
        <v>#N/A</v>
      </c>
      <c r="H8274" s="104" t="e">
        <f>C8274*PRODUCT(#REF!,#REF!,G8274,,#REF!,E8274)</f>
        <v>#N/A</v>
      </c>
    </row>
    <row r="8275" spans="3:8">
      <c r="C8275" t="e">
        <f>VLOOKUP(B8275,定价因子!L:M,2,0)</f>
        <v>#N/A</v>
      </c>
      <c r="E8275" t="e">
        <f>VLOOKUP($D$1&amp;D8275,定价因子!E:F,2,0)</f>
        <v>#N/A</v>
      </c>
      <c r="G8275" t="e">
        <f>VLOOKUP($F$1&amp;F8275,定价因子!E:F,2,0)</f>
        <v>#N/A</v>
      </c>
      <c r="H8275" s="104" t="e">
        <f>C8275*PRODUCT(#REF!,#REF!,G8275,,#REF!,E8275)</f>
        <v>#N/A</v>
      </c>
    </row>
    <row r="8276" spans="3:8">
      <c r="C8276" t="e">
        <f>VLOOKUP(B8276,定价因子!L:M,2,0)</f>
        <v>#N/A</v>
      </c>
      <c r="E8276" t="e">
        <f>VLOOKUP($D$1&amp;D8276,定价因子!E:F,2,0)</f>
        <v>#N/A</v>
      </c>
      <c r="G8276" t="e">
        <f>VLOOKUP($F$1&amp;F8276,定价因子!E:F,2,0)</f>
        <v>#N/A</v>
      </c>
      <c r="H8276" s="104" t="e">
        <f>C8276*PRODUCT(#REF!,#REF!,G8276,,#REF!,E8276)</f>
        <v>#N/A</v>
      </c>
    </row>
    <row r="8277" spans="3:8">
      <c r="C8277" t="e">
        <f>VLOOKUP(B8277,定价因子!L:M,2,0)</f>
        <v>#N/A</v>
      </c>
      <c r="E8277" t="e">
        <f>VLOOKUP($D$1&amp;D8277,定价因子!E:F,2,0)</f>
        <v>#N/A</v>
      </c>
      <c r="G8277" t="e">
        <f>VLOOKUP($F$1&amp;F8277,定价因子!E:F,2,0)</f>
        <v>#N/A</v>
      </c>
      <c r="H8277" s="104" t="e">
        <f>C8277*PRODUCT(#REF!,#REF!,G8277,,#REF!,E8277)</f>
        <v>#N/A</v>
      </c>
    </row>
    <row r="8278" spans="3:8">
      <c r="C8278" t="e">
        <f>VLOOKUP(B8278,定价因子!L:M,2,0)</f>
        <v>#N/A</v>
      </c>
      <c r="E8278" t="e">
        <f>VLOOKUP($D$1&amp;D8278,定价因子!E:F,2,0)</f>
        <v>#N/A</v>
      </c>
      <c r="G8278" t="e">
        <f>VLOOKUP($F$1&amp;F8278,定价因子!E:F,2,0)</f>
        <v>#N/A</v>
      </c>
      <c r="H8278" s="104" t="e">
        <f>C8278*PRODUCT(#REF!,#REF!,G8278,,#REF!,E8278)</f>
        <v>#N/A</v>
      </c>
    </row>
    <row r="8279" spans="3:8">
      <c r="C8279" t="e">
        <f>VLOOKUP(B8279,定价因子!L:M,2,0)</f>
        <v>#N/A</v>
      </c>
      <c r="E8279" t="e">
        <f>VLOOKUP($D$1&amp;D8279,定价因子!E:F,2,0)</f>
        <v>#N/A</v>
      </c>
      <c r="G8279" t="e">
        <f>VLOOKUP($F$1&amp;F8279,定价因子!E:F,2,0)</f>
        <v>#N/A</v>
      </c>
      <c r="H8279" s="104" t="e">
        <f>C8279*PRODUCT(#REF!,#REF!,G8279,,#REF!,E8279)</f>
        <v>#N/A</v>
      </c>
    </row>
    <row r="8280" spans="3:8">
      <c r="C8280" t="e">
        <f>VLOOKUP(B8280,定价因子!L:M,2,0)</f>
        <v>#N/A</v>
      </c>
      <c r="E8280" t="e">
        <f>VLOOKUP($D$1&amp;D8280,定价因子!E:F,2,0)</f>
        <v>#N/A</v>
      </c>
      <c r="G8280" t="e">
        <f>VLOOKUP($F$1&amp;F8280,定价因子!E:F,2,0)</f>
        <v>#N/A</v>
      </c>
      <c r="H8280" s="104" t="e">
        <f>C8280*PRODUCT(#REF!,#REF!,G8280,,#REF!,E8280)</f>
        <v>#N/A</v>
      </c>
    </row>
    <row r="8281" spans="3:8">
      <c r="C8281" t="e">
        <f>VLOOKUP(B8281,定价因子!L:M,2,0)</f>
        <v>#N/A</v>
      </c>
      <c r="E8281" t="e">
        <f>VLOOKUP($D$1&amp;D8281,定价因子!E:F,2,0)</f>
        <v>#N/A</v>
      </c>
      <c r="G8281" t="e">
        <f>VLOOKUP($F$1&amp;F8281,定价因子!E:F,2,0)</f>
        <v>#N/A</v>
      </c>
      <c r="H8281" s="104" t="e">
        <f>C8281*PRODUCT(#REF!,#REF!,G8281,,#REF!,E8281)</f>
        <v>#N/A</v>
      </c>
    </row>
    <row r="8282" spans="3:8">
      <c r="C8282" t="e">
        <f>VLOOKUP(B8282,定价因子!L:M,2,0)</f>
        <v>#N/A</v>
      </c>
      <c r="E8282" t="e">
        <f>VLOOKUP($D$1&amp;D8282,定价因子!E:F,2,0)</f>
        <v>#N/A</v>
      </c>
      <c r="G8282" t="e">
        <f>VLOOKUP($F$1&amp;F8282,定价因子!E:F,2,0)</f>
        <v>#N/A</v>
      </c>
      <c r="H8282" s="104" t="e">
        <f>C8282*PRODUCT(#REF!,#REF!,G8282,,#REF!,E8282)</f>
        <v>#N/A</v>
      </c>
    </row>
    <row r="8283" spans="3:8">
      <c r="C8283" t="e">
        <f>VLOOKUP(B8283,定价因子!L:M,2,0)</f>
        <v>#N/A</v>
      </c>
      <c r="E8283" t="e">
        <f>VLOOKUP($D$1&amp;D8283,定价因子!E:F,2,0)</f>
        <v>#N/A</v>
      </c>
      <c r="G8283" t="e">
        <f>VLOOKUP($F$1&amp;F8283,定价因子!E:F,2,0)</f>
        <v>#N/A</v>
      </c>
      <c r="H8283" s="104" t="e">
        <f>C8283*PRODUCT(#REF!,#REF!,G8283,,#REF!,E8283)</f>
        <v>#N/A</v>
      </c>
    </row>
    <row r="8284" spans="3:8">
      <c r="C8284" t="e">
        <f>VLOOKUP(B8284,定价因子!L:M,2,0)</f>
        <v>#N/A</v>
      </c>
      <c r="E8284" t="e">
        <f>VLOOKUP($D$1&amp;D8284,定价因子!E:F,2,0)</f>
        <v>#N/A</v>
      </c>
      <c r="G8284" t="e">
        <f>VLOOKUP($F$1&amp;F8284,定价因子!E:F,2,0)</f>
        <v>#N/A</v>
      </c>
      <c r="H8284" s="104" t="e">
        <f>C8284*PRODUCT(#REF!,#REF!,G8284,,#REF!,E8284)</f>
        <v>#N/A</v>
      </c>
    </row>
    <row r="8285" spans="3:8">
      <c r="C8285" t="e">
        <f>VLOOKUP(B8285,定价因子!L:M,2,0)</f>
        <v>#N/A</v>
      </c>
      <c r="E8285" t="e">
        <f>VLOOKUP($D$1&amp;D8285,定价因子!E:F,2,0)</f>
        <v>#N/A</v>
      </c>
      <c r="G8285" t="e">
        <f>VLOOKUP($F$1&amp;F8285,定价因子!E:F,2,0)</f>
        <v>#N/A</v>
      </c>
      <c r="H8285" s="104" t="e">
        <f>C8285*PRODUCT(#REF!,#REF!,G8285,,#REF!,E8285)</f>
        <v>#N/A</v>
      </c>
    </row>
    <row r="8286" spans="3:8">
      <c r="C8286" t="e">
        <f>VLOOKUP(B8286,定价因子!L:M,2,0)</f>
        <v>#N/A</v>
      </c>
      <c r="E8286" t="e">
        <f>VLOOKUP($D$1&amp;D8286,定价因子!E:F,2,0)</f>
        <v>#N/A</v>
      </c>
      <c r="G8286" t="e">
        <f>VLOOKUP($F$1&amp;F8286,定价因子!E:F,2,0)</f>
        <v>#N/A</v>
      </c>
      <c r="H8286" s="104" t="e">
        <f>C8286*PRODUCT(#REF!,#REF!,G8286,,#REF!,E8286)</f>
        <v>#N/A</v>
      </c>
    </row>
    <row r="8287" spans="3:8">
      <c r="C8287" t="e">
        <f>VLOOKUP(B8287,定价因子!L:M,2,0)</f>
        <v>#N/A</v>
      </c>
      <c r="E8287" t="e">
        <f>VLOOKUP($D$1&amp;D8287,定价因子!E:F,2,0)</f>
        <v>#N/A</v>
      </c>
      <c r="G8287" t="e">
        <f>VLOOKUP($F$1&amp;F8287,定价因子!E:F,2,0)</f>
        <v>#N/A</v>
      </c>
      <c r="H8287" s="104" t="e">
        <f>C8287*PRODUCT(#REF!,#REF!,G8287,,#REF!,E8287)</f>
        <v>#N/A</v>
      </c>
    </row>
    <row r="8288" spans="3:8">
      <c r="C8288" t="e">
        <f>VLOOKUP(B8288,定价因子!L:M,2,0)</f>
        <v>#N/A</v>
      </c>
      <c r="E8288" t="e">
        <f>VLOOKUP($D$1&amp;D8288,定价因子!E:F,2,0)</f>
        <v>#N/A</v>
      </c>
      <c r="G8288" t="e">
        <f>VLOOKUP($F$1&amp;F8288,定价因子!E:F,2,0)</f>
        <v>#N/A</v>
      </c>
      <c r="H8288" s="104" t="e">
        <f>C8288*PRODUCT(#REF!,#REF!,G8288,,#REF!,E8288)</f>
        <v>#N/A</v>
      </c>
    </row>
    <row r="8289" spans="3:8">
      <c r="C8289" t="e">
        <f>VLOOKUP(B8289,定价因子!L:M,2,0)</f>
        <v>#N/A</v>
      </c>
      <c r="E8289" t="e">
        <f>VLOOKUP($D$1&amp;D8289,定价因子!E:F,2,0)</f>
        <v>#N/A</v>
      </c>
      <c r="G8289" t="e">
        <f>VLOOKUP($F$1&amp;F8289,定价因子!E:F,2,0)</f>
        <v>#N/A</v>
      </c>
      <c r="H8289" s="104" t="e">
        <f>C8289*PRODUCT(#REF!,#REF!,G8289,,#REF!,E8289)</f>
        <v>#N/A</v>
      </c>
    </row>
    <row r="8290" spans="3:8">
      <c r="C8290" t="e">
        <f>VLOOKUP(B8290,定价因子!L:M,2,0)</f>
        <v>#N/A</v>
      </c>
      <c r="E8290" t="e">
        <f>VLOOKUP($D$1&amp;D8290,定价因子!E:F,2,0)</f>
        <v>#N/A</v>
      </c>
      <c r="G8290" t="e">
        <f>VLOOKUP($F$1&amp;F8290,定价因子!E:F,2,0)</f>
        <v>#N/A</v>
      </c>
      <c r="H8290" s="104" t="e">
        <f>C8290*PRODUCT(#REF!,#REF!,G8290,,#REF!,E8290)</f>
        <v>#N/A</v>
      </c>
    </row>
    <row r="8291" spans="3:8">
      <c r="C8291" t="e">
        <f>VLOOKUP(B8291,定价因子!L:M,2,0)</f>
        <v>#N/A</v>
      </c>
      <c r="E8291" t="e">
        <f>VLOOKUP($D$1&amp;D8291,定价因子!E:F,2,0)</f>
        <v>#N/A</v>
      </c>
      <c r="G8291" t="e">
        <f>VLOOKUP($F$1&amp;F8291,定价因子!E:F,2,0)</f>
        <v>#N/A</v>
      </c>
      <c r="H8291" s="104" t="e">
        <f>C8291*PRODUCT(#REF!,#REF!,G8291,,#REF!,E8291)</f>
        <v>#N/A</v>
      </c>
    </row>
    <row r="8292" spans="3:8">
      <c r="C8292" t="e">
        <f>VLOOKUP(B8292,定价因子!L:M,2,0)</f>
        <v>#N/A</v>
      </c>
      <c r="E8292" t="e">
        <f>VLOOKUP($D$1&amp;D8292,定价因子!E:F,2,0)</f>
        <v>#N/A</v>
      </c>
      <c r="G8292" t="e">
        <f>VLOOKUP($F$1&amp;F8292,定价因子!E:F,2,0)</f>
        <v>#N/A</v>
      </c>
      <c r="H8292" s="104" t="e">
        <f>C8292*PRODUCT(#REF!,#REF!,G8292,,#REF!,E8292)</f>
        <v>#N/A</v>
      </c>
    </row>
    <row r="8293" spans="3:8">
      <c r="C8293" t="e">
        <f>VLOOKUP(B8293,定价因子!L:M,2,0)</f>
        <v>#N/A</v>
      </c>
      <c r="E8293" t="e">
        <f>VLOOKUP($D$1&amp;D8293,定价因子!E:F,2,0)</f>
        <v>#N/A</v>
      </c>
      <c r="G8293" t="e">
        <f>VLOOKUP($F$1&amp;F8293,定价因子!E:F,2,0)</f>
        <v>#N/A</v>
      </c>
      <c r="H8293" s="104" t="e">
        <f>C8293*PRODUCT(#REF!,#REF!,G8293,,#REF!,E8293)</f>
        <v>#N/A</v>
      </c>
    </row>
    <row r="8294" spans="3:8">
      <c r="C8294" t="e">
        <f>VLOOKUP(B8294,定价因子!L:M,2,0)</f>
        <v>#N/A</v>
      </c>
      <c r="E8294" t="e">
        <f>VLOOKUP($D$1&amp;D8294,定价因子!E:F,2,0)</f>
        <v>#N/A</v>
      </c>
      <c r="G8294" t="e">
        <f>VLOOKUP($F$1&amp;F8294,定价因子!E:F,2,0)</f>
        <v>#N/A</v>
      </c>
      <c r="H8294" s="104" t="e">
        <f>C8294*PRODUCT(#REF!,#REF!,G8294,,#REF!,E8294)</f>
        <v>#N/A</v>
      </c>
    </row>
    <row r="8295" spans="3:8">
      <c r="C8295" t="e">
        <f>VLOOKUP(B8295,定价因子!L:M,2,0)</f>
        <v>#N/A</v>
      </c>
      <c r="E8295" t="e">
        <f>VLOOKUP($D$1&amp;D8295,定价因子!E:F,2,0)</f>
        <v>#N/A</v>
      </c>
      <c r="G8295" t="e">
        <f>VLOOKUP($F$1&amp;F8295,定价因子!E:F,2,0)</f>
        <v>#N/A</v>
      </c>
      <c r="H8295" s="104" t="e">
        <f>C8295*PRODUCT(#REF!,#REF!,G8295,,#REF!,E8295)</f>
        <v>#N/A</v>
      </c>
    </row>
    <row r="8296" spans="3:8">
      <c r="C8296" t="e">
        <f>VLOOKUP(B8296,定价因子!L:M,2,0)</f>
        <v>#N/A</v>
      </c>
      <c r="E8296" t="e">
        <f>VLOOKUP($D$1&amp;D8296,定价因子!E:F,2,0)</f>
        <v>#N/A</v>
      </c>
      <c r="G8296" t="e">
        <f>VLOOKUP($F$1&amp;F8296,定价因子!E:F,2,0)</f>
        <v>#N/A</v>
      </c>
      <c r="H8296" s="104" t="e">
        <f>C8296*PRODUCT(#REF!,#REF!,G8296,,#REF!,E8296)</f>
        <v>#N/A</v>
      </c>
    </row>
    <row r="8297" spans="3:8">
      <c r="C8297" t="e">
        <f>VLOOKUP(B8297,定价因子!L:M,2,0)</f>
        <v>#N/A</v>
      </c>
      <c r="E8297" t="e">
        <f>VLOOKUP($D$1&amp;D8297,定价因子!E:F,2,0)</f>
        <v>#N/A</v>
      </c>
      <c r="G8297" t="e">
        <f>VLOOKUP($F$1&amp;F8297,定价因子!E:F,2,0)</f>
        <v>#N/A</v>
      </c>
      <c r="H8297" s="104" t="e">
        <f>C8297*PRODUCT(#REF!,#REF!,G8297,,#REF!,E8297)</f>
        <v>#N/A</v>
      </c>
    </row>
    <row r="8298" spans="3:8">
      <c r="C8298" t="e">
        <f>VLOOKUP(B8298,定价因子!L:M,2,0)</f>
        <v>#N/A</v>
      </c>
      <c r="E8298" t="e">
        <f>VLOOKUP($D$1&amp;D8298,定价因子!E:F,2,0)</f>
        <v>#N/A</v>
      </c>
      <c r="G8298" t="e">
        <f>VLOOKUP($F$1&amp;F8298,定价因子!E:F,2,0)</f>
        <v>#N/A</v>
      </c>
      <c r="H8298" s="104" t="e">
        <f>C8298*PRODUCT(#REF!,#REF!,G8298,,#REF!,E8298)</f>
        <v>#N/A</v>
      </c>
    </row>
    <row r="8299" spans="3:8">
      <c r="C8299" t="e">
        <f>VLOOKUP(B8299,定价因子!L:M,2,0)</f>
        <v>#N/A</v>
      </c>
      <c r="E8299" t="e">
        <f>VLOOKUP($D$1&amp;D8299,定价因子!E:F,2,0)</f>
        <v>#N/A</v>
      </c>
      <c r="G8299" t="e">
        <f>VLOOKUP($F$1&amp;F8299,定价因子!E:F,2,0)</f>
        <v>#N/A</v>
      </c>
      <c r="H8299" s="104" t="e">
        <f>C8299*PRODUCT(#REF!,#REF!,G8299,,#REF!,E8299)</f>
        <v>#N/A</v>
      </c>
    </row>
    <row r="8300" spans="3:8">
      <c r="C8300" t="e">
        <f>VLOOKUP(B8300,定价因子!L:M,2,0)</f>
        <v>#N/A</v>
      </c>
      <c r="E8300" t="e">
        <f>VLOOKUP($D$1&amp;D8300,定价因子!E:F,2,0)</f>
        <v>#N/A</v>
      </c>
      <c r="G8300" t="e">
        <f>VLOOKUP($F$1&amp;F8300,定价因子!E:F,2,0)</f>
        <v>#N/A</v>
      </c>
      <c r="H8300" s="104" t="e">
        <f>C8300*PRODUCT(#REF!,#REF!,G8300,,#REF!,E8300)</f>
        <v>#N/A</v>
      </c>
    </row>
    <row r="8301" spans="3:8">
      <c r="C8301" t="e">
        <f>VLOOKUP(B8301,定价因子!L:M,2,0)</f>
        <v>#N/A</v>
      </c>
      <c r="E8301" t="e">
        <f>VLOOKUP($D$1&amp;D8301,定价因子!E:F,2,0)</f>
        <v>#N/A</v>
      </c>
      <c r="G8301" t="e">
        <f>VLOOKUP($F$1&amp;F8301,定价因子!E:F,2,0)</f>
        <v>#N/A</v>
      </c>
      <c r="H8301" s="104" t="e">
        <f>C8301*PRODUCT(#REF!,#REF!,G8301,,#REF!,E8301)</f>
        <v>#N/A</v>
      </c>
    </row>
    <row r="8302" spans="3:8">
      <c r="C8302" t="e">
        <f>VLOOKUP(B8302,定价因子!L:M,2,0)</f>
        <v>#N/A</v>
      </c>
      <c r="E8302" t="e">
        <f>VLOOKUP($D$1&amp;D8302,定价因子!E:F,2,0)</f>
        <v>#N/A</v>
      </c>
      <c r="G8302" t="e">
        <f>VLOOKUP($F$1&amp;F8302,定价因子!E:F,2,0)</f>
        <v>#N/A</v>
      </c>
      <c r="H8302" s="104" t="e">
        <f>C8302*PRODUCT(#REF!,#REF!,G8302,,#REF!,E8302)</f>
        <v>#N/A</v>
      </c>
    </row>
    <row r="8303" spans="3:8">
      <c r="C8303" t="e">
        <f>VLOOKUP(B8303,定价因子!L:M,2,0)</f>
        <v>#N/A</v>
      </c>
      <c r="E8303" t="e">
        <f>VLOOKUP($D$1&amp;D8303,定价因子!E:F,2,0)</f>
        <v>#N/A</v>
      </c>
      <c r="G8303" t="e">
        <f>VLOOKUP($F$1&amp;F8303,定价因子!E:F,2,0)</f>
        <v>#N/A</v>
      </c>
      <c r="H8303" s="104" t="e">
        <f>C8303*PRODUCT(#REF!,#REF!,G8303,,#REF!,E8303)</f>
        <v>#N/A</v>
      </c>
    </row>
    <row r="8304" spans="3:8">
      <c r="C8304" t="e">
        <f>VLOOKUP(B8304,定价因子!L:M,2,0)</f>
        <v>#N/A</v>
      </c>
      <c r="E8304" t="e">
        <f>VLOOKUP($D$1&amp;D8304,定价因子!E:F,2,0)</f>
        <v>#N/A</v>
      </c>
      <c r="G8304" t="e">
        <f>VLOOKUP($F$1&amp;F8304,定价因子!E:F,2,0)</f>
        <v>#N/A</v>
      </c>
      <c r="H8304" s="104" t="e">
        <f>C8304*PRODUCT(#REF!,#REF!,G8304,,#REF!,E8304)</f>
        <v>#N/A</v>
      </c>
    </row>
    <row r="8305" spans="3:8">
      <c r="C8305" t="e">
        <f>VLOOKUP(B8305,定价因子!L:M,2,0)</f>
        <v>#N/A</v>
      </c>
      <c r="E8305" t="e">
        <f>VLOOKUP($D$1&amp;D8305,定价因子!E:F,2,0)</f>
        <v>#N/A</v>
      </c>
      <c r="G8305" t="e">
        <f>VLOOKUP($F$1&amp;F8305,定价因子!E:F,2,0)</f>
        <v>#N/A</v>
      </c>
      <c r="H8305" s="104" t="e">
        <f>C8305*PRODUCT(#REF!,#REF!,G8305,,#REF!,E8305)</f>
        <v>#N/A</v>
      </c>
    </row>
    <row r="8306" spans="3:8">
      <c r="C8306" t="e">
        <f>VLOOKUP(B8306,定价因子!L:M,2,0)</f>
        <v>#N/A</v>
      </c>
      <c r="E8306" t="e">
        <f>VLOOKUP($D$1&amp;D8306,定价因子!E:F,2,0)</f>
        <v>#N/A</v>
      </c>
      <c r="G8306" t="e">
        <f>VLOOKUP($F$1&amp;F8306,定价因子!E:F,2,0)</f>
        <v>#N/A</v>
      </c>
      <c r="H8306" s="104" t="e">
        <f>C8306*PRODUCT(#REF!,#REF!,G8306,,#REF!,E8306)</f>
        <v>#N/A</v>
      </c>
    </row>
    <row r="8307" spans="3:8">
      <c r="C8307" t="e">
        <f>VLOOKUP(B8307,定价因子!L:M,2,0)</f>
        <v>#N/A</v>
      </c>
      <c r="E8307" t="e">
        <f>VLOOKUP($D$1&amp;D8307,定价因子!E:F,2,0)</f>
        <v>#N/A</v>
      </c>
      <c r="G8307" t="e">
        <f>VLOOKUP($F$1&amp;F8307,定价因子!E:F,2,0)</f>
        <v>#N/A</v>
      </c>
      <c r="H8307" s="104" t="e">
        <f>C8307*PRODUCT(#REF!,#REF!,G8307,,#REF!,E8307)</f>
        <v>#N/A</v>
      </c>
    </row>
    <row r="8308" spans="3:8">
      <c r="C8308" t="e">
        <f>VLOOKUP(B8308,定价因子!L:M,2,0)</f>
        <v>#N/A</v>
      </c>
      <c r="E8308" t="e">
        <f>VLOOKUP($D$1&amp;D8308,定价因子!E:F,2,0)</f>
        <v>#N/A</v>
      </c>
      <c r="G8308" t="e">
        <f>VLOOKUP($F$1&amp;F8308,定价因子!E:F,2,0)</f>
        <v>#N/A</v>
      </c>
      <c r="H8308" s="104" t="e">
        <f>C8308*PRODUCT(#REF!,#REF!,G8308,,#REF!,E8308)</f>
        <v>#N/A</v>
      </c>
    </row>
    <row r="8309" spans="3:8">
      <c r="C8309" t="e">
        <f>VLOOKUP(B8309,定价因子!L:M,2,0)</f>
        <v>#N/A</v>
      </c>
      <c r="E8309" t="e">
        <f>VLOOKUP($D$1&amp;D8309,定价因子!E:F,2,0)</f>
        <v>#N/A</v>
      </c>
      <c r="G8309" t="e">
        <f>VLOOKUP($F$1&amp;F8309,定价因子!E:F,2,0)</f>
        <v>#N/A</v>
      </c>
      <c r="H8309" s="104" t="e">
        <f>C8309*PRODUCT(#REF!,#REF!,G8309,,#REF!,E8309)</f>
        <v>#N/A</v>
      </c>
    </row>
    <row r="8310" spans="3:8">
      <c r="C8310" t="e">
        <f>VLOOKUP(B8310,定价因子!L:M,2,0)</f>
        <v>#N/A</v>
      </c>
      <c r="E8310" t="e">
        <f>VLOOKUP($D$1&amp;D8310,定价因子!E:F,2,0)</f>
        <v>#N/A</v>
      </c>
      <c r="G8310" t="e">
        <f>VLOOKUP($F$1&amp;F8310,定价因子!E:F,2,0)</f>
        <v>#N/A</v>
      </c>
      <c r="H8310" s="104" t="e">
        <f>C8310*PRODUCT(#REF!,#REF!,G8310,,#REF!,E8310)</f>
        <v>#N/A</v>
      </c>
    </row>
    <row r="8311" spans="3:8">
      <c r="C8311" t="e">
        <f>VLOOKUP(B8311,定价因子!L:M,2,0)</f>
        <v>#N/A</v>
      </c>
      <c r="E8311" t="e">
        <f>VLOOKUP($D$1&amp;D8311,定价因子!E:F,2,0)</f>
        <v>#N/A</v>
      </c>
      <c r="G8311" t="e">
        <f>VLOOKUP($F$1&amp;F8311,定价因子!E:F,2,0)</f>
        <v>#N/A</v>
      </c>
      <c r="H8311" s="104" t="e">
        <f>C8311*PRODUCT(#REF!,#REF!,G8311,,#REF!,E8311)</f>
        <v>#N/A</v>
      </c>
    </row>
    <row r="8312" spans="3:8">
      <c r="C8312" t="e">
        <f>VLOOKUP(B8312,定价因子!L:M,2,0)</f>
        <v>#N/A</v>
      </c>
      <c r="E8312" t="e">
        <f>VLOOKUP($D$1&amp;D8312,定价因子!E:F,2,0)</f>
        <v>#N/A</v>
      </c>
      <c r="G8312" t="e">
        <f>VLOOKUP($F$1&amp;F8312,定价因子!E:F,2,0)</f>
        <v>#N/A</v>
      </c>
      <c r="H8312" s="104" t="e">
        <f>C8312*PRODUCT(#REF!,#REF!,G8312,,#REF!,E8312)</f>
        <v>#N/A</v>
      </c>
    </row>
    <row r="8313" spans="3:8">
      <c r="C8313" t="e">
        <f>VLOOKUP(B8313,定价因子!L:M,2,0)</f>
        <v>#N/A</v>
      </c>
      <c r="E8313" t="e">
        <f>VLOOKUP($D$1&amp;D8313,定价因子!E:F,2,0)</f>
        <v>#N/A</v>
      </c>
      <c r="G8313" t="e">
        <f>VLOOKUP($F$1&amp;F8313,定价因子!E:F,2,0)</f>
        <v>#N/A</v>
      </c>
      <c r="H8313" s="104" t="e">
        <f>C8313*PRODUCT(#REF!,#REF!,G8313,,#REF!,E8313)</f>
        <v>#N/A</v>
      </c>
    </row>
    <row r="8314" spans="3:8">
      <c r="C8314" t="e">
        <f>VLOOKUP(B8314,定价因子!L:M,2,0)</f>
        <v>#N/A</v>
      </c>
      <c r="E8314" t="e">
        <f>VLOOKUP($D$1&amp;D8314,定价因子!E:F,2,0)</f>
        <v>#N/A</v>
      </c>
      <c r="G8314" t="e">
        <f>VLOOKUP($F$1&amp;F8314,定价因子!E:F,2,0)</f>
        <v>#N/A</v>
      </c>
      <c r="H8314" s="104" t="e">
        <f>C8314*PRODUCT(#REF!,#REF!,G8314,,#REF!,E8314)</f>
        <v>#N/A</v>
      </c>
    </row>
    <row r="8315" spans="3:8">
      <c r="C8315" t="e">
        <f>VLOOKUP(B8315,定价因子!L:M,2,0)</f>
        <v>#N/A</v>
      </c>
      <c r="E8315" t="e">
        <f>VLOOKUP($D$1&amp;D8315,定价因子!E:F,2,0)</f>
        <v>#N/A</v>
      </c>
      <c r="G8315" t="e">
        <f>VLOOKUP($F$1&amp;F8315,定价因子!E:F,2,0)</f>
        <v>#N/A</v>
      </c>
      <c r="H8315" s="104" t="e">
        <f>C8315*PRODUCT(#REF!,#REF!,G8315,,#REF!,E8315)</f>
        <v>#N/A</v>
      </c>
    </row>
    <row r="8316" spans="3:8">
      <c r="C8316" t="e">
        <f>VLOOKUP(B8316,定价因子!L:M,2,0)</f>
        <v>#N/A</v>
      </c>
      <c r="E8316" t="e">
        <f>VLOOKUP($D$1&amp;D8316,定价因子!E:F,2,0)</f>
        <v>#N/A</v>
      </c>
      <c r="G8316" t="e">
        <f>VLOOKUP($F$1&amp;F8316,定价因子!E:F,2,0)</f>
        <v>#N/A</v>
      </c>
      <c r="H8316" s="104" t="e">
        <f>C8316*PRODUCT(#REF!,#REF!,G8316,,#REF!,E8316)</f>
        <v>#N/A</v>
      </c>
    </row>
    <row r="8317" spans="3:8">
      <c r="C8317" t="e">
        <f>VLOOKUP(B8317,定价因子!L:M,2,0)</f>
        <v>#N/A</v>
      </c>
      <c r="E8317" t="e">
        <f>VLOOKUP($D$1&amp;D8317,定价因子!E:F,2,0)</f>
        <v>#N/A</v>
      </c>
      <c r="G8317" t="e">
        <f>VLOOKUP($F$1&amp;F8317,定价因子!E:F,2,0)</f>
        <v>#N/A</v>
      </c>
      <c r="H8317" s="104" t="e">
        <f>C8317*PRODUCT(#REF!,#REF!,G8317,,#REF!,E8317)</f>
        <v>#N/A</v>
      </c>
    </row>
    <row r="8318" spans="3:8">
      <c r="C8318" t="e">
        <f>VLOOKUP(B8318,定价因子!L:M,2,0)</f>
        <v>#N/A</v>
      </c>
      <c r="E8318" t="e">
        <f>VLOOKUP($D$1&amp;D8318,定价因子!E:F,2,0)</f>
        <v>#N/A</v>
      </c>
      <c r="G8318" t="e">
        <f>VLOOKUP($F$1&amp;F8318,定价因子!E:F,2,0)</f>
        <v>#N/A</v>
      </c>
      <c r="H8318" s="104" t="e">
        <f>C8318*PRODUCT(#REF!,#REF!,G8318,,#REF!,E8318)</f>
        <v>#N/A</v>
      </c>
    </row>
    <row r="8319" spans="3:8">
      <c r="C8319" t="e">
        <f>VLOOKUP(B8319,定价因子!L:M,2,0)</f>
        <v>#N/A</v>
      </c>
      <c r="E8319" t="e">
        <f>VLOOKUP($D$1&amp;D8319,定价因子!E:F,2,0)</f>
        <v>#N/A</v>
      </c>
      <c r="G8319" t="e">
        <f>VLOOKUP($F$1&amp;F8319,定价因子!E:F,2,0)</f>
        <v>#N/A</v>
      </c>
      <c r="H8319" s="104" t="e">
        <f>C8319*PRODUCT(#REF!,#REF!,G8319,,#REF!,E8319)</f>
        <v>#N/A</v>
      </c>
    </row>
    <row r="8320" spans="3:8">
      <c r="C8320" t="e">
        <f>VLOOKUP(B8320,定价因子!L:M,2,0)</f>
        <v>#N/A</v>
      </c>
      <c r="E8320" t="e">
        <f>VLOOKUP($D$1&amp;D8320,定价因子!E:F,2,0)</f>
        <v>#N/A</v>
      </c>
      <c r="G8320" t="e">
        <f>VLOOKUP($F$1&amp;F8320,定价因子!E:F,2,0)</f>
        <v>#N/A</v>
      </c>
      <c r="H8320" s="104" t="e">
        <f>C8320*PRODUCT(#REF!,#REF!,G8320,,#REF!,E8320)</f>
        <v>#N/A</v>
      </c>
    </row>
    <row r="8321" spans="3:8">
      <c r="C8321" t="e">
        <f>VLOOKUP(B8321,定价因子!L:M,2,0)</f>
        <v>#N/A</v>
      </c>
      <c r="E8321" t="e">
        <f>VLOOKUP($D$1&amp;D8321,定价因子!E:F,2,0)</f>
        <v>#N/A</v>
      </c>
      <c r="G8321" t="e">
        <f>VLOOKUP($F$1&amp;F8321,定价因子!E:F,2,0)</f>
        <v>#N/A</v>
      </c>
      <c r="H8321" s="104" t="e">
        <f>C8321*PRODUCT(#REF!,#REF!,G8321,,#REF!,E8321)</f>
        <v>#N/A</v>
      </c>
    </row>
    <row r="8322" spans="3:8">
      <c r="C8322" t="e">
        <f>VLOOKUP(B8322,定价因子!L:M,2,0)</f>
        <v>#N/A</v>
      </c>
      <c r="E8322" t="e">
        <f>VLOOKUP($D$1&amp;D8322,定价因子!E:F,2,0)</f>
        <v>#N/A</v>
      </c>
      <c r="G8322" t="e">
        <f>VLOOKUP($F$1&amp;F8322,定价因子!E:F,2,0)</f>
        <v>#N/A</v>
      </c>
      <c r="H8322" s="104" t="e">
        <f>C8322*PRODUCT(#REF!,#REF!,G8322,,#REF!,E8322)</f>
        <v>#N/A</v>
      </c>
    </row>
    <row r="8323" spans="3:8">
      <c r="C8323" t="e">
        <f>VLOOKUP(B8323,定价因子!L:M,2,0)</f>
        <v>#N/A</v>
      </c>
      <c r="E8323" t="e">
        <f>VLOOKUP($D$1&amp;D8323,定价因子!E:F,2,0)</f>
        <v>#N/A</v>
      </c>
      <c r="G8323" t="e">
        <f>VLOOKUP($F$1&amp;F8323,定价因子!E:F,2,0)</f>
        <v>#N/A</v>
      </c>
      <c r="H8323" s="104" t="e">
        <f>C8323*PRODUCT(#REF!,#REF!,G8323,,#REF!,E8323)</f>
        <v>#N/A</v>
      </c>
    </row>
    <row r="8324" spans="3:8">
      <c r="C8324" t="e">
        <f>VLOOKUP(B8324,定价因子!L:M,2,0)</f>
        <v>#N/A</v>
      </c>
      <c r="E8324" t="e">
        <f>VLOOKUP($D$1&amp;D8324,定价因子!E:F,2,0)</f>
        <v>#N/A</v>
      </c>
      <c r="G8324" t="e">
        <f>VLOOKUP($F$1&amp;F8324,定价因子!E:F,2,0)</f>
        <v>#N/A</v>
      </c>
      <c r="H8324" s="104" t="e">
        <f>C8324*PRODUCT(#REF!,#REF!,G8324,,#REF!,E8324)</f>
        <v>#N/A</v>
      </c>
    </row>
    <row r="8325" spans="3:8">
      <c r="C8325" t="e">
        <f>VLOOKUP(B8325,定价因子!L:M,2,0)</f>
        <v>#N/A</v>
      </c>
      <c r="E8325" t="e">
        <f>VLOOKUP($D$1&amp;D8325,定价因子!E:F,2,0)</f>
        <v>#N/A</v>
      </c>
      <c r="G8325" t="e">
        <f>VLOOKUP($F$1&amp;F8325,定价因子!E:F,2,0)</f>
        <v>#N/A</v>
      </c>
      <c r="H8325" s="104" t="e">
        <f>C8325*PRODUCT(#REF!,#REF!,G8325,,#REF!,E8325)</f>
        <v>#N/A</v>
      </c>
    </row>
    <row r="8326" spans="3:8">
      <c r="C8326" t="e">
        <f>VLOOKUP(B8326,定价因子!L:M,2,0)</f>
        <v>#N/A</v>
      </c>
      <c r="E8326" t="e">
        <f>VLOOKUP($D$1&amp;D8326,定价因子!E:F,2,0)</f>
        <v>#N/A</v>
      </c>
      <c r="G8326" t="e">
        <f>VLOOKUP($F$1&amp;F8326,定价因子!E:F,2,0)</f>
        <v>#N/A</v>
      </c>
      <c r="H8326" s="104" t="e">
        <f>C8326*PRODUCT(#REF!,#REF!,G8326,,#REF!,E8326)</f>
        <v>#N/A</v>
      </c>
    </row>
    <row r="8327" spans="3:8">
      <c r="C8327" t="e">
        <f>VLOOKUP(B8327,定价因子!L:M,2,0)</f>
        <v>#N/A</v>
      </c>
      <c r="E8327" t="e">
        <f>VLOOKUP($D$1&amp;D8327,定价因子!E:F,2,0)</f>
        <v>#N/A</v>
      </c>
      <c r="G8327" t="e">
        <f>VLOOKUP($F$1&amp;F8327,定价因子!E:F,2,0)</f>
        <v>#N/A</v>
      </c>
      <c r="H8327" s="104" t="e">
        <f>C8327*PRODUCT(#REF!,#REF!,G8327,,#REF!,E8327)</f>
        <v>#N/A</v>
      </c>
    </row>
    <row r="8328" spans="3:8">
      <c r="C8328" t="e">
        <f>VLOOKUP(B8328,定价因子!L:M,2,0)</f>
        <v>#N/A</v>
      </c>
      <c r="E8328" t="e">
        <f>VLOOKUP($D$1&amp;D8328,定价因子!E:F,2,0)</f>
        <v>#N/A</v>
      </c>
      <c r="G8328" t="e">
        <f>VLOOKUP($F$1&amp;F8328,定价因子!E:F,2,0)</f>
        <v>#N/A</v>
      </c>
      <c r="H8328" s="104" t="e">
        <f>C8328*PRODUCT(#REF!,#REF!,G8328,,#REF!,E8328)</f>
        <v>#N/A</v>
      </c>
    </row>
    <row r="8329" spans="3:8">
      <c r="C8329" t="e">
        <f>VLOOKUP(B8329,定价因子!L:M,2,0)</f>
        <v>#N/A</v>
      </c>
      <c r="E8329" t="e">
        <f>VLOOKUP($D$1&amp;D8329,定价因子!E:F,2,0)</f>
        <v>#N/A</v>
      </c>
      <c r="G8329" t="e">
        <f>VLOOKUP($F$1&amp;F8329,定价因子!E:F,2,0)</f>
        <v>#N/A</v>
      </c>
      <c r="H8329" s="104" t="e">
        <f>C8329*PRODUCT(#REF!,#REF!,G8329,,#REF!,E8329)</f>
        <v>#N/A</v>
      </c>
    </row>
    <row r="8330" spans="3:8">
      <c r="C8330" t="e">
        <f>VLOOKUP(B8330,定价因子!L:M,2,0)</f>
        <v>#N/A</v>
      </c>
      <c r="E8330" t="e">
        <f>VLOOKUP($D$1&amp;D8330,定价因子!E:F,2,0)</f>
        <v>#N/A</v>
      </c>
      <c r="G8330" t="e">
        <f>VLOOKUP($F$1&amp;F8330,定价因子!E:F,2,0)</f>
        <v>#N/A</v>
      </c>
      <c r="H8330" s="104" t="e">
        <f>C8330*PRODUCT(#REF!,#REF!,G8330,,#REF!,E8330)</f>
        <v>#N/A</v>
      </c>
    </row>
    <row r="8331" spans="3:8">
      <c r="C8331" t="e">
        <f>VLOOKUP(B8331,定价因子!L:M,2,0)</f>
        <v>#N/A</v>
      </c>
      <c r="E8331" t="e">
        <f>VLOOKUP($D$1&amp;D8331,定价因子!E:F,2,0)</f>
        <v>#N/A</v>
      </c>
      <c r="G8331" t="e">
        <f>VLOOKUP($F$1&amp;F8331,定价因子!E:F,2,0)</f>
        <v>#N/A</v>
      </c>
      <c r="H8331" s="104" t="e">
        <f>C8331*PRODUCT(#REF!,#REF!,G8331,,#REF!,E8331)</f>
        <v>#N/A</v>
      </c>
    </row>
    <row r="8332" spans="3:8">
      <c r="C8332" t="e">
        <f>VLOOKUP(B8332,定价因子!L:M,2,0)</f>
        <v>#N/A</v>
      </c>
      <c r="E8332" t="e">
        <f>VLOOKUP($D$1&amp;D8332,定价因子!E:F,2,0)</f>
        <v>#N/A</v>
      </c>
      <c r="G8332" t="e">
        <f>VLOOKUP($F$1&amp;F8332,定价因子!E:F,2,0)</f>
        <v>#N/A</v>
      </c>
      <c r="H8332" s="104" t="e">
        <f>C8332*PRODUCT(#REF!,#REF!,G8332,,#REF!,E8332)</f>
        <v>#N/A</v>
      </c>
    </row>
    <row r="8333" spans="3:8">
      <c r="C8333" t="e">
        <f>VLOOKUP(B8333,定价因子!L:M,2,0)</f>
        <v>#N/A</v>
      </c>
      <c r="E8333" t="e">
        <f>VLOOKUP($D$1&amp;D8333,定价因子!E:F,2,0)</f>
        <v>#N/A</v>
      </c>
      <c r="G8333" t="e">
        <f>VLOOKUP($F$1&amp;F8333,定价因子!E:F,2,0)</f>
        <v>#N/A</v>
      </c>
      <c r="H8333" s="104" t="e">
        <f>C8333*PRODUCT(#REF!,#REF!,G8333,,#REF!,E8333)</f>
        <v>#N/A</v>
      </c>
    </row>
    <row r="8334" spans="3:8">
      <c r="C8334" t="e">
        <f>VLOOKUP(B8334,定价因子!L:M,2,0)</f>
        <v>#N/A</v>
      </c>
      <c r="E8334" t="e">
        <f>VLOOKUP($D$1&amp;D8334,定价因子!E:F,2,0)</f>
        <v>#N/A</v>
      </c>
      <c r="G8334" t="e">
        <f>VLOOKUP($F$1&amp;F8334,定价因子!E:F,2,0)</f>
        <v>#N/A</v>
      </c>
      <c r="H8334" s="104" t="e">
        <f>C8334*PRODUCT(#REF!,#REF!,G8334,,#REF!,E8334)</f>
        <v>#N/A</v>
      </c>
    </row>
    <row r="8335" spans="3:8">
      <c r="C8335" t="e">
        <f>VLOOKUP(B8335,定价因子!L:M,2,0)</f>
        <v>#N/A</v>
      </c>
      <c r="E8335" t="e">
        <f>VLOOKUP($D$1&amp;D8335,定价因子!E:F,2,0)</f>
        <v>#N/A</v>
      </c>
      <c r="G8335" t="e">
        <f>VLOOKUP($F$1&amp;F8335,定价因子!E:F,2,0)</f>
        <v>#N/A</v>
      </c>
      <c r="H8335" s="104" t="e">
        <f>C8335*PRODUCT(#REF!,#REF!,G8335,,#REF!,E8335)</f>
        <v>#N/A</v>
      </c>
    </row>
    <row r="8336" spans="3:8">
      <c r="C8336" t="e">
        <f>VLOOKUP(B8336,定价因子!L:M,2,0)</f>
        <v>#N/A</v>
      </c>
      <c r="E8336" t="e">
        <f>VLOOKUP($D$1&amp;D8336,定价因子!E:F,2,0)</f>
        <v>#N/A</v>
      </c>
      <c r="G8336" t="e">
        <f>VLOOKUP($F$1&amp;F8336,定价因子!E:F,2,0)</f>
        <v>#N/A</v>
      </c>
      <c r="H8336" s="104" t="e">
        <f>C8336*PRODUCT(#REF!,#REF!,G8336,,#REF!,E8336)</f>
        <v>#N/A</v>
      </c>
    </row>
    <row r="8337" spans="3:8">
      <c r="C8337" t="e">
        <f>VLOOKUP(B8337,定价因子!L:M,2,0)</f>
        <v>#N/A</v>
      </c>
      <c r="E8337" t="e">
        <f>VLOOKUP($D$1&amp;D8337,定价因子!E:F,2,0)</f>
        <v>#N/A</v>
      </c>
      <c r="G8337" t="e">
        <f>VLOOKUP($F$1&amp;F8337,定价因子!E:F,2,0)</f>
        <v>#N/A</v>
      </c>
      <c r="H8337" s="104" t="e">
        <f>C8337*PRODUCT(#REF!,#REF!,G8337,,#REF!,E8337)</f>
        <v>#N/A</v>
      </c>
    </row>
    <row r="8338" spans="3:8">
      <c r="C8338" t="e">
        <f>VLOOKUP(B8338,定价因子!L:M,2,0)</f>
        <v>#N/A</v>
      </c>
      <c r="E8338" t="e">
        <f>VLOOKUP($D$1&amp;D8338,定价因子!E:F,2,0)</f>
        <v>#N/A</v>
      </c>
      <c r="G8338" t="e">
        <f>VLOOKUP($F$1&amp;F8338,定价因子!E:F,2,0)</f>
        <v>#N/A</v>
      </c>
      <c r="H8338" s="104" t="e">
        <f>C8338*PRODUCT(#REF!,#REF!,G8338,,#REF!,E8338)</f>
        <v>#N/A</v>
      </c>
    </row>
    <row r="8339" spans="3:8">
      <c r="C8339" t="e">
        <f>VLOOKUP(B8339,定价因子!L:M,2,0)</f>
        <v>#N/A</v>
      </c>
      <c r="E8339" t="e">
        <f>VLOOKUP($D$1&amp;D8339,定价因子!E:F,2,0)</f>
        <v>#N/A</v>
      </c>
      <c r="G8339" t="e">
        <f>VLOOKUP($F$1&amp;F8339,定价因子!E:F,2,0)</f>
        <v>#N/A</v>
      </c>
      <c r="H8339" s="104" t="e">
        <f>C8339*PRODUCT(#REF!,#REF!,G8339,,#REF!,E8339)</f>
        <v>#N/A</v>
      </c>
    </row>
    <row r="8340" spans="3:8">
      <c r="C8340" t="e">
        <f>VLOOKUP(B8340,定价因子!L:M,2,0)</f>
        <v>#N/A</v>
      </c>
      <c r="E8340" t="e">
        <f>VLOOKUP($D$1&amp;D8340,定价因子!E:F,2,0)</f>
        <v>#N/A</v>
      </c>
      <c r="G8340" t="e">
        <f>VLOOKUP($F$1&amp;F8340,定价因子!E:F,2,0)</f>
        <v>#N/A</v>
      </c>
      <c r="H8340" s="104" t="e">
        <f>C8340*PRODUCT(#REF!,#REF!,G8340,,#REF!,E8340)</f>
        <v>#N/A</v>
      </c>
    </row>
    <row r="8341" spans="3:8">
      <c r="C8341" t="e">
        <f>VLOOKUP(B8341,定价因子!L:M,2,0)</f>
        <v>#N/A</v>
      </c>
      <c r="E8341" t="e">
        <f>VLOOKUP($D$1&amp;D8341,定价因子!E:F,2,0)</f>
        <v>#N/A</v>
      </c>
      <c r="G8341" t="e">
        <f>VLOOKUP($F$1&amp;F8341,定价因子!E:F,2,0)</f>
        <v>#N/A</v>
      </c>
      <c r="H8341" s="104" t="e">
        <f>C8341*PRODUCT(#REF!,#REF!,G8341,,#REF!,E8341)</f>
        <v>#N/A</v>
      </c>
    </row>
    <row r="8342" spans="3:8">
      <c r="C8342" t="e">
        <f>VLOOKUP(B8342,定价因子!L:M,2,0)</f>
        <v>#N/A</v>
      </c>
      <c r="E8342" t="e">
        <f>VLOOKUP($D$1&amp;D8342,定价因子!E:F,2,0)</f>
        <v>#N/A</v>
      </c>
      <c r="G8342" t="e">
        <f>VLOOKUP($F$1&amp;F8342,定价因子!E:F,2,0)</f>
        <v>#N/A</v>
      </c>
      <c r="H8342" s="104" t="e">
        <f>C8342*PRODUCT(#REF!,#REF!,G8342,,#REF!,E8342)</f>
        <v>#N/A</v>
      </c>
    </row>
    <row r="8343" spans="3:8">
      <c r="C8343" t="e">
        <f>VLOOKUP(B8343,定价因子!L:M,2,0)</f>
        <v>#N/A</v>
      </c>
      <c r="E8343" t="e">
        <f>VLOOKUP($D$1&amp;D8343,定价因子!E:F,2,0)</f>
        <v>#N/A</v>
      </c>
      <c r="G8343" t="e">
        <f>VLOOKUP($F$1&amp;F8343,定价因子!E:F,2,0)</f>
        <v>#N/A</v>
      </c>
      <c r="H8343" s="104" t="e">
        <f>C8343*PRODUCT(#REF!,#REF!,G8343,,#REF!,E8343)</f>
        <v>#N/A</v>
      </c>
    </row>
    <row r="8344" spans="3:8">
      <c r="C8344" t="e">
        <f>VLOOKUP(B8344,定价因子!L:M,2,0)</f>
        <v>#N/A</v>
      </c>
      <c r="E8344" t="e">
        <f>VLOOKUP($D$1&amp;D8344,定价因子!E:F,2,0)</f>
        <v>#N/A</v>
      </c>
      <c r="G8344" t="e">
        <f>VLOOKUP($F$1&amp;F8344,定价因子!E:F,2,0)</f>
        <v>#N/A</v>
      </c>
      <c r="H8344" s="104" t="e">
        <f>C8344*PRODUCT(#REF!,#REF!,G8344,,#REF!,E8344)</f>
        <v>#N/A</v>
      </c>
    </row>
    <row r="8345" spans="3:8">
      <c r="C8345" t="e">
        <f>VLOOKUP(B8345,定价因子!L:M,2,0)</f>
        <v>#N/A</v>
      </c>
      <c r="E8345" t="e">
        <f>VLOOKUP($D$1&amp;D8345,定价因子!E:F,2,0)</f>
        <v>#N/A</v>
      </c>
      <c r="G8345" t="e">
        <f>VLOOKUP($F$1&amp;F8345,定价因子!E:F,2,0)</f>
        <v>#N/A</v>
      </c>
      <c r="H8345" s="104" t="e">
        <f>C8345*PRODUCT(#REF!,#REF!,G8345,,#REF!,E8345)</f>
        <v>#N/A</v>
      </c>
    </row>
    <row r="8346" spans="3:8">
      <c r="C8346" t="e">
        <f>VLOOKUP(B8346,定价因子!L:M,2,0)</f>
        <v>#N/A</v>
      </c>
      <c r="E8346" t="e">
        <f>VLOOKUP($D$1&amp;D8346,定价因子!E:F,2,0)</f>
        <v>#N/A</v>
      </c>
      <c r="G8346" t="e">
        <f>VLOOKUP($F$1&amp;F8346,定价因子!E:F,2,0)</f>
        <v>#N/A</v>
      </c>
      <c r="H8346" s="104" t="e">
        <f>C8346*PRODUCT(#REF!,#REF!,G8346,,#REF!,E8346)</f>
        <v>#N/A</v>
      </c>
    </row>
    <row r="8347" spans="3:8">
      <c r="C8347" t="e">
        <f>VLOOKUP(B8347,定价因子!L:M,2,0)</f>
        <v>#N/A</v>
      </c>
      <c r="E8347" t="e">
        <f>VLOOKUP($D$1&amp;D8347,定价因子!E:F,2,0)</f>
        <v>#N/A</v>
      </c>
      <c r="G8347" t="e">
        <f>VLOOKUP($F$1&amp;F8347,定价因子!E:F,2,0)</f>
        <v>#N/A</v>
      </c>
      <c r="H8347" s="104" t="e">
        <f>C8347*PRODUCT(#REF!,#REF!,G8347,,#REF!,E8347)</f>
        <v>#N/A</v>
      </c>
    </row>
    <row r="8348" spans="3:8">
      <c r="C8348" t="e">
        <f>VLOOKUP(B8348,定价因子!L:M,2,0)</f>
        <v>#N/A</v>
      </c>
      <c r="E8348" t="e">
        <f>VLOOKUP($D$1&amp;D8348,定价因子!E:F,2,0)</f>
        <v>#N/A</v>
      </c>
      <c r="G8348" t="e">
        <f>VLOOKUP($F$1&amp;F8348,定价因子!E:F,2,0)</f>
        <v>#N/A</v>
      </c>
      <c r="H8348" s="104" t="e">
        <f>C8348*PRODUCT(#REF!,#REF!,G8348,,#REF!,E8348)</f>
        <v>#N/A</v>
      </c>
    </row>
    <row r="8349" spans="3:8">
      <c r="C8349" t="e">
        <f>VLOOKUP(B8349,定价因子!L:M,2,0)</f>
        <v>#N/A</v>
      </c>
      <c r="E8349" t="e">
        <f>VLOOKUP($D$1&amp;D8349,定价因子!E:F,2,0)</f>
        <v>#N/A</v>
      </c>
      <c r="G8349" t="e">
        <f>VLOOKUP($F$1&amp;F8349,定价因子!E:F,2,0)</f>
        <v>#N/A</v>
      </c>
      <c r="H8349" s="104" t="e">
        <f>C8349*PRODUCT(#REF!,#REF!,G8349,,#REF!,E8349)</f>
        <v>#N/A</v>
      </c>
    </row>
    <row r="8350" spans="3:8">
      <c r="C8350" t="e">
        <f>VLOOKUP(B8350,定价因子!L:M,2,0)</f>
        <v>#N/A</v>
      </c>
      <c r="E8350" t="e">
        <f>VLOOKUP($D$1&amp;D8350,定价因子!E:F,2,0)</f>
        <v>#N/A</v>
      </c>
      <c r="G8350" t="e">
        <f>VLOOKUP($F$1&amp;F8350,定价因子!E:F,2,0)</f>
        <v>#N/A</v>
      </c>
      <c r="H8350" s="104" t="e">
        <f>C8350*PRODUCT(#REF!,#REF!,G8350,,#REF!,E8350)</f>
        <v>#N/A</v>
      </c>
    </row>
    <row r="8351" spans="3:8">
      <c r="C8351" t="e">
        <f>VLOOKUP(B8351,定价因子!L:M,2,0)</f>
        <v>#N/A</v>
      </c>
      <c r="E8351" t="e">
        <f>VLOOKUP($D$1&amp;D8351,定价因子!E:F,2,0)</f>
        <v>#N/A</v>
      </c>
      <c r="G8351" t="e">
        <f>VLOOKUP($F$1&amp;F8351,定价因子!E:F,2,0)</f>
        <v>#N/A</v>
      </c>
      <c r="H8351" s="104" t="e">
        <f>C8351*PRODUCT(#REF!,#REF!,G8351,,#REF!,E8351)</f>
        <v>#N/A</v>
      </c>
    </row>
    <row r="8352" spans="3:8">
      <c r="C8352" t="e">
        <f>VLOOKUP(B8352,定价因子!L:M,2,0)</f>
        <v>#N/A</v>
      </c>
      <c r="E8352" t="e">
        <f>VLOOKUP($D$1&amp;D8352,定价因子!E:F,2,0)</f>
        <v>#N/A</v>
      </c>
      <c r="G8352" t="e">
        <f>VLOOKUP($F$1&amp;F8352,定价因子!E:F,2,0)</f>
        <v>#N/A</v>
      </c>
      <c r="H8352" s="104" t="e">
        <f>C8352*PRODUCT(#REF!,#REF!,G8352,,#REF!,E8352)</f>
        <v>#N/A</v>
      </c>
    </row>
    <row r="8353" spans="3:8">
      <c r="C8353" t="e">
        <f>VLOOKUP(B8353,定价因子!L:M,2,0)</f>
        <v>#N/A</v>
      </c>
      <c r="E8353" t="e">
        <f>VLOOKUP($D$1&amp;D8353,定价因子!E:F,2,0)</f>
        <v>#N/A</v>
      </c>
      <c r="G8353" t="e">
        <f>VLOOKUP($F$1&amp;F8353,定价因子!E:F,2,0)</f>
        <v>#N/A</v>
      </c>
      <c r="H8353" s="104" t="e">
        <f>C8353*PRODUCT(#REF!,#REF!,G8353,,#REF!,E8353)</f>
        <v>#N/A</v>
      </c>
    </row>
    <row r="8354" spans="3:8">
      <c r="C8354" t="e">
        <f>VLOOKUP(B8354,定价因子!L:M,2,0)</f>
        <v>#N/A</v>
      </c>
      <c r="E8354" t="e">
        <f>VLOOKUP($D$1&amp;D8354,定价因子!E:F,2,0)</f>
        <v>#N/A</v>
      </c>
      <c r="G8354" t="e">
        <f>VLOOKUP($F$1&amp;F8354,定价因子!E:F,2,0)</f>
        <v>#N/A</v>
      </c>
      <c r="H8354" s="104" t="e">
        <f>C8354*PRODUCT(#REF!,#REF!,G8354,,#REF!,E8354)</f>
        <v>#N/A</v>
      </c>
    </row>
    <row r="8355" spans="3:8">
      <c r="C8355" t="e">
        <f>VLOOKUP(B8355,定价因子!L:M,2,0)</f>
        <v>#N/A</v>
      </c>
      <c r="E8355" t="e">
        <f>VLOOKUP($D$1&amp;D8355,定价因子!E:F,2,0)</f>
        <v>#N/A</v>
      </c>
      <c r="G8355" t="e">
        <f>VLOOKUP($F$1&amp;F8355,定价因子!E:F,2,0)</f>
        <v>#N/A</v>
      </c>
      <c r="H8355" s="104" t="e">
        <f>C8355*PRODUCT(#REF!,#REF!,G8355,,#REF!,E8355)</f>
        <v>#N/A</v>
      </c>
    </row>
    <row r="8356" spans="3:8">
      <c r="C8356" t="e">
        <f>VLOOKUP(B8356,定价因子!L:M,2,0)</f>
        <v>#N/A</v>
      </c>
      <c r="E8356" t="e">
        <f>VLOOKUP($D$1&amp;D8356,定价因子!E:F,2,0)</f>
        <v>#N/A</v>
      </c>
      <c r="G8356" t="e">
        <f>VLOOKUP($F$1&amp;F8356,定价因子!E:F,2,0)</f>
        <v>#N/A</v>
      </c>
      <c r="H8356" s="104" t="e">
        <f>C8356*PRODUCT(#REF!,#REF!,G8356,,#REF!,E8356)</f>
        <v>#N/A</v>
      </c>
    </row>
    <row r="8357" spans="3:8">
      <c r="C8357" t="e">
        <f>VLOOKUP(B8357,定价因子!L:M,2,0)</f>
        <v>#N/A</v>
      </c>
      <c r="E8357" t="e">
        <f>VLOOKUP($D$1&amp;D8357,定价因子!E:F,2,0)</f>
        <v>#N/A</v>
      </c>
      <c r="G8357" t="e">
        <f>VLOOKUP($F$1&amp;F8357,定价因子!E:F,2,0)</f>
        <v>#N/A</v>
      </c>
      <c r="H8357" s="104" t="e">
        <f>C8357*PRODUCT(#REF!,#REF!,G8357,,#REF!,E8357)</f>
        <v>#N/A</v>
      </c>
    </row>
    <row r="8358" spans="3:8">
      <c r="C8358" t="e">
        <f>VLOOKUP(B8358,定价因子!L:M,2,0)</f>
        <v>#N/A</v>
      </c>
      <c r="E8358" t="e">
        <f>VLOOKUP($D$1&amp;D8358,定价因子!E:F,2,0)</f>
        <v>#N/A</v>
      </c>
      <c r="G8358" t="e">
        <f>VLOOKUP($F$1&amp;F8358,定价因子!E:F,2,0)</f>
        <v>#N/A</v>
      </c>
      <c r="H8358" s="104" t="e">
        <f>C8358*PRODUCT(#REF!,#REF!,G8358,,#REF!,E8358)</f>
        <v>#N/A</v>
      </c>
    </row>
    <row r="8359" spans="3:8">
      <c r="C8359" t="e">
        <f>VLOOKUP(B8359,定价因子!L:M,2,0)</f>
        <v>#N/A</v>
      </c>
      <c r="E8359" t="e">
        <f>VLOOKUP($D$1&amp;D8359,定价因子!E:F,2,0)</f>
        <v>#N/A</v>
      </c>
      <c r="G8359" t="e">
        <f>VLOOKUP($F$1&amp;F8359,定价因子!E:F,2,0)</f>
        <v>#N/A</v>
      </c>
      <c r="H8359" s="104" t="e">
        <f>C8359*PRODUCT(#REF!,#REF!,G8359,,#REF!,E8359)</f>
        <v>#N/A</v>
      </c>
    </row>
    <row r="8360" spans="3:8">
      <c r="C8360" t="e">
        <f>VLOOKUP(B8360,定价因子!L:M,2,0)</f>
        <v>#N/A</v>
      </c>
      <c r="E8360" t="e">
        <f>VLOOKUP($D$1&amp;D8360,定价因子!E:F,2,0)</f>
        <v>#N/A</v>
      </c>
      <c r="G8360" t="e">
        <f>VLOOKUP($F$1&amp;F8360,定价因子!E:F,2,0)</f>
        <v>#N/A</v>
      </c>
      <c r="H8360" s="104" t="e">
        <f>C8360*PRODUCT(#REF!,#REF!,G8360,,#REF!,E8360)</f>
        <v>#N/A</v>
      </c>
    </row>
    <row r="8361" spans="3:8">
      <c r="C8361" t="e">
        <f>VLOOKUP(B8361,定价因子!L:M,2,0)</f>
        <v>#N/A</v>
      </c>
      <c r="E8361" t="e">
        <f>VLOOKUP($D$1&amp;D8361,定价因子!E:F,2,0)</f>
        <v>#N/A</v>
      </c>
      <c r="G8361" t="e">
        <f>VLOOKUP($F$1&amp;F8361,定价因子!E:F,2,0)</f>
        <v>#N/A</v>
      </c>
      <c r="H8361" s="104" t="e">
        <f>C8361*PRODUCT(#REF!,#REF!,G8361,,#REF!,E8361)</f>
        <v>#N/A</v>
      </c>
    </row>
    <row r="8362" spans="3:8">
      <c r="C8362" t="e">
        <f>VLOOKUP(B8362,定价因子!L:M,2,0)</f>
        <v>#N/A</v>
      </c>
      <c r="E8362" t="e">
        <f>VLOOKUP($D$1&amp;D8362,定价因子!E:F,2,0)</f>
        <v>#N/A</v>
      </c>
      <c r="G8362" t="e">
        <f>VLOOKUP($F$1&amp;F8362,定价因子!E:F,2,0)</f>
        <v>#N/A</v>
      </c>
      <c r="H8362" s="104" t="e">
        <f>C8362*PRODUCT(#REF!,#REF!,G8362,,#REF!,E8362)</f>
        <v>#N/A</v>
      </c>
    </row>
    <row r="8363" spans="3:8">
      <c r="C8363" t="e">
        <f>VLOOKUP(B8363,定价因子!L:M,2,0)</f>
        <v>#N/A</v>
      </c>
      <c r="E8363" t="e">
        <f>VLOOKUP($D$1&amp;D8363,定价因子!E:F,2,0)</f>
        <v>#N/A</v>
      </c>
      <c r="G8363" t="e">
        <f>VLOOKUP($F$1&amp;F8363,定价因子!E:F,2,0)</f>
        <v>#N/A</v>
      </c>
      <c r="H8363" s="104" t="e">
        <f>C8363*PRODUCT(#REF!,#REF!,G8363,,#REF!,E8363)</f>
        <v>#N/A</v>
      </c>
    </row>
    <row r="8364" spans="3:8">
      <c r="C8364" t="e">
        <f>VLOOKUP(B8364,定价因子!L:M,2,0)</f>
        <v>#N/A</v>
      </c>
      <c r="E8364" t="e">
        <f>VLOOKUP($D$1&amp;D8364,定价因子!E:F,2,0)</f>
        <v>#N/A</v>
      </c>
      <c r="G8364" t="e">
        <f>VLOOKUP($F$1&amp;F8364,定价因子!E:F,2,0)</f>
        <v>#N/A</v>
      </c>
      <c r="H8364" s="104" t="e">
        <f>C8364*PRODUCT(#REF!,#REF!,G8364,,#REF!,E8364)</f>
        <v>#N/A</v>
      </c>
    </row>
    <row r="8365" spans="3:8">
      <c r="C8365" t="e">
        <f>VLOOKUP(B8365,定价因子!L:M,2,0)</f>
        <v>#N/A</v>
      </c>
      <c r="E8365" t="e">
        <f>VLOOKUP($D$1&amp;D8365,定价因子!E:F,2,0)</f>
        <v>#N/A</v>
      </c>
      <c r="G8365" t="e">
        <f>VLOOKUP($F$1&amp;F8365,定价因子!E:F,2,0)</f>
        <v>#N/A</v>
      </c>
      <c r="H8365" s="104" t="e">
        <f>C8365*PRODUCT(#REF!,#REF!,G8365,,#REF!,E8365)</f>
        <v>#N/A</v>
      </c>
    </row>
    <row r="8366" spans="3:8">
      <c r="C8366" t="e">
        <f>VLOOKUP(B8366,定价因子!L:M,2,0)</f>
        <v>#N/A</v>
      </c>
      <c r="E8366" t="e">
        <f>VLOOKUP($D$1&amp;D8366,定价因子!E:F,2,0)</f>
        <v>#N/A</v>
      </c>
      <c r="G8366" t="e">
        <f>VLOOKUP($F$1&amp;F8366,定价因子!E:F,2,0)</f>
        <v>#N/A</v>
      </c>
      <c r="H8366" s="104" t="e">
        <f>C8366*PRODUCT(#REF!,#REF!,G8366,,#REF!,E8366)</f>
        <v>#N/A</v>
      </c>
    </row>
    <row r="8367" spans="3:8">
      <c r="C8367" t="e">
        <f>VLOOKUP(B8367,定价因子!L:M,2,0)</f>
        <v>#N/A</v>
      </c>
      <c r="E8367" t="e">
        <f>VLOOKUP($D$1&amp;D8367,定价因子!E:F,2,0)</f>
        <v>#N/A</v>
      </c>
      <c r="G8367" t="e">
        <f>VLOOKUP($F$1&amp;F8367,定价因子!E:F,2,0)</f>
        <v>#N/A</v>
      </c>
      <c r="H8367" s="104" t="e">
        <f>C8367*PRODUCT(#REF!,#REF!,G8367,,#REF!,E8367)</f>
        <v>#N/A</v>
      </c>
    </row>
    <row r="8368" spans="3:8">
      <c r="C8368" t="e">
        <f>VLOOKUP(B8368,定价因子!L:M,2,0)</f>
        <v>#N/A</v>
      </c>
      <c r="E8368" t="e">
        <f>VLOOKUP($D$1&amp;D8368,定价因子!E:F,2,0)</f>
        <v>#N/A</v>
      </c>
      <c r="G8368" t="e">
        <f>VLOOKUP($F$1&amp;F8368,定价因子!E:F,2,0)</f>
        <v>#N/A</v>
      </c>
      <c r="H8368" s="104" t="e">
        <f>C8368*PRODUCT(#REF!,#REF!,G8368,,#REF!,E8368)</f>
        <v>#N/A</v>
      </c>
    </row>
    <row r="8369" spans="3:8">
      <c r="C8369" t="e">
        <f>VLOOKUP(B8369,定价因子!L:M,2,0)</f>
        <v>#N/A</v>
      </c>
      <c r="E8369" t="e">
        <f>VLOOKUP($D$1&amp;D8369,定价因子!E:F,2,0)</f>
        <v>#N/A</v>
      </c>
      <c r="G8369" t="e">
        <f>VLOOKUP($F$1&amp;F8369,定价因子!E:F,2,0)</f>
        <v>#N/A</v>
      </c>
      <c r="H8369" s="104" t="e">
        <f>C8369*PRODUCT(#REF!,#REF!,G8369,,#REF!,E8369)</f>
        <v>#N/A</v>
      </c>
    </row>
    <row r="8370" spans="3:8">
      <c r="C8370" t="e">
        <f>VLOOKUP(B8370,定价因子!L:M,2,0)</f>
        <v>#N/A</v>
      </c>
      <c r="E8370" t="e">
        <f>VLOOKUP($D$1&amp;D8370,定价因子!E:F,2,0)</f>
        <v>#N/A</v>
      </c>
      <c r="G8370" t="e">
        <f>VLOOKUP($F$1&amp;F8370,定价因子!E:F,2,0)</f>
        <v>#N/A</v>
      </c>
      <c r="H8370" s="104" t="e">
        <f>C8370*PRODUCT(#REF!,#REF!,G8370,,#REF!,E8370)</f>
        <v>#N/A</v>
      </c>
    </row>
    <row r="8371" spans="3:8">
      <c r="C8371" t="e">
        <f>VLOOKUP(B8371,定价因子!L:M,2,0)</f>
        <v>#N/A</v>
      </c>
      <c r="E8371" t="e">
        <f>VLOOKUP($D$1&amp;D8371,定价因子!E:F,2,0)</f>
        <v>#N/A</v>
      </c>
      <c r="G8371" t="e">
        <f>VLOOKUP($F$1&amp;F8371,定价因子!E:F,2,0)</f>
        <v>#N/A</v>
      </c>
      <c r="H8371" s="104" t="e">
        <f>C8371*PRODUCT(#REF!,#REF!,G8371,,#REF!,E8371)</f>
        <v>#N/A</v>
      </c>
    </row>
    <row r="8372" spans="3:8">
      <c r="C8372" t="e">
        <f>VLOOKUP(B8372,定价因子!L:M,2,0)</f>
        <v>#N/A</v>
      </c>
      <c r="E8372" t="e">
        <f>VLOOKUP($D$1&amp;D8372,定价因子!E:F,2,0)</f>
        <v>#N/A</v>
      </c>
      <c r="G8372" t="e">
        <f>VLOOKUP($F$1&amp;F8372,定价因子!E:F,2,0)</f>
        <v>#N/A</v>
      </c>
      <c r="H8372" s="104" t="e">
        <f>C8372*PRODUCT(#REF!,#REF!,G8372,,#REF!,E8372)</f>
        <v>#N/A</v>
      </c>
    </row>
    <row r="8373" spans="3:8">
      <c r="C8373" t="e">
        <f>VLOOKUP(B8373,定价因子!L:M,2,0)</f>
        <v>#N/A</v>
      </c>
      <c r="E8373" t="e">
        <f>VLOOKUP($D$1&amp;D8373,定价因子!E:F,2,0)</f>
        <v>#N/A</v>
      </c>
      <c r="G8373" t="e">
        <f>VLOOKUP($F$1&amp;F8373,定价因子!E:F,2,0)</f>
        <v>#N/A</v>
      </c>
      <c r="H8373" s="104" t="e">
        <f>C8373*PRODUCT(#REF!,#REF!,G8373,,#REF!,E8373)</f>
        <v>#N/A</v>
      </c>
    </row>
    <row r="8374" spans="3:8">
      <c r="C8374" t="e">
        <f>VLOOKUP(B8374,定价因子!L:M,2,0)</f>
        <v>#N/A</v>
      </c>
      <c r="E8374" t="e">
        <f>VLOOKUP($D$1&amp;D8374,定价因子!E:F,2,0)</f>
        <v>#N/A</v>
      </c>
      <c r="G8374" t="e">
        <f>VLOOKUP($F$1&amp;F8374,定价因子!E:F,2,0)</f>
        <v>#N/A</v>
      </c>
      <c r="H8374" s="104" t="e">
        <f>C8374*PRODUCT(#REF!,#REF!,G8374,,#REF!,E8374)</f>
        <v>#N/A</v>
      </c>
    </row>
    <row r="8375" spans="3:8">
      <c r="C8375" t="e">
        <f>VLOOKUP(B8375,定价因子!L:M,2,0)</f>
        <v>#N/A</v>
      </c>
      <c r="E8375" t="e">
        <f>VLOOKUP($D$1&amp;D8375,定价因子!E:F,2,0)</f>
        <v>#N/A</v>
      </c>
      <c r="G8375" t="e">
        <f>VLOOKUP($F$1&amp;F8375,定价因子!E:F,2,0)</f>
        <v>#N/A</v>
      </c>
      <c r="H8375" s="104" t="e">
        <f>C8375*PRODUCT(#REF!,#REF!,G8375,,#REF!,E8375)</f>
        <v>#N/A</v>
      </c>
    </row>
    <row r="8376" spans="3:8">
      <c r="C8376" t="e">
        <f>VLOOKUP(B8376,定价因子!L:M,2,0)</f>
        <v>#N/A</v>
      </c>
      <c r="E8376" t="e">
        <f>VLOOKUP($D$1&amp;D8376,定价因子!E:F,2,0)</f>
        <v>#N/A</v>
      </c>
      <c r="G8376" t="e">
        <f>VLOOKUP($F$1&amp;F8376,定价因子!E:F,2,0)</f>
        <v>#N/A</v>
      </c>
      <c r="H8376" s="104" t="e">
        <f>C8376*PRODUCT(#REF!,#REF!,G8376,,#REF!,E8376)</f>
        <v>#N/A</v>
      </c>
    </row>
    <row r="8377" spans="3:8">
      <c r="C8377" t="e">
        <f>VLOOKUP(B8377,定价因子!L:M,2,0)</f>
        <v>#N/A</v>
      </c>
      <c r="E8377" t="e">
        <f>VLOOKUP($D$1&amp;D8377,定价因子!E:F,2,0)</f>
        <v>#N/A</v>
      </c>
      <c r="G8377" t="e">
        <f>VLOOKUP($F$1&amp;F8377,定价因子!E:F,2,0)</f>
        <v>#N/A</v>
      </c>
      <c r="H8377" s="104" t="e">
        <f>C8377*PRODUCT(#REF!,#REF!,G8377,,#REF!,E8377)</f>
        <v>#N/A</v>
      </c>
    </row>
    <row r="8378" spans="3:8">
      <c r="C8378" t="e">
        <f>VLOOKUP(B8378,定价因子!L:M,2,0)</f>
        <v>#N/A</v>
      </c>
      <c r="E8378" t="e">
        <f>VLOOKUP($D$1&amp;D8378,定价因子!E:F,2,0)</f>
        <v>#N/A</v>
      </c>
      <c r="G8378" t="e">
        <f>VLOOKUP($F$1&amp;F8378,定价因子!E:F,2,0)</f>
        <v>#N/A</v>
      </c>
      <c r="H8378" s="104" t="e">
        <f>C8378*PRODUCT(#REF!,#REF!,G8378,,#REF!,E8378)</f>
        <v>#N/A</v>
      </c>
    </row>
    <row r="8379" spans="3:8">
      <c r="C8379" t="e">
        <f>VLOOKUP(B8379,定价因子!L:M,2,0)</f>
        <v>#N/A</v>
      </c>
      <c r="E8379" t="e">
        <f>VLOOKUP($D$1&amp;D8379,定价因子!E:F,2,0)</f>
        <v>#N/A</v>
      </c>
      <c r="G8379" t="e">
        <f>VLOOKUP($F$1&amp;F8379,定价因子!E:F,2,0)</f>
        <v>#N/A</v>
      </c>
      <c r="H8379" s="104" t="e">
        <f>C8379*PRODUCT(#REF!,#REF!,G8379,,#REF!,E8379)</f>
        <v>#N/A</v>
      </c>
    </row>
    <row r="8380" spans="3:8">
      <c r="C8380" t="e">
        <f>VLOOKUP(B8380,定价因子!L:M,2,0)</f>
        <v>#N/A</v>
      </c>
      <c r="E8380" t="e">
        <f>VLOOKUP($D$1&amp;D8380,定价因子!E:F,2,0)</f>
        <v>#N/A</v>
      </c>
      <c r="G8380" t="e">
        <f>VLOOKUP($F$1&amp;F8380,定价因子!E:F,2,0)</f>
        <v>#N/A</v>
      </c>
      <c r="H8380" s="104" t="e">
        <f>C8380*PRODUCT(#REF!,#REF!,G8380,,#REF!,E8380)</f>
        <v>#N/A</v>
      </c>
    </row>
    <row r="8381" spans="3:8">
      <c r="C8381" t="e">
        <f>VLOOKUP(B8381,定价因子!L:M,2,0)</f>
        <v>#N/A</v>
      </c>
      <c r="E8381" t="e">
        <f>VLOOKUP($D$1&amp;D8381,定价因子!E:F,2,0)</f>
        <v>#N/A</v>
      </c>
      <c r="G8381" t="e">
        <f>VLOOKUP($F$1&amp;F8381,定价因子!E:F,2,0)</f>
        <v>#N/A</v>
      </c>
      <c r="H8381" s="104" t="e">
        <f>C8381*PRODUCT(#REF!,#REF!,G8381,,#REF!,E8381)</f>
        <v>#N/A</v>
      </c>
    </row>
    <row r="8382" spans="3:8">
      <c r="C8382" t="e">
        <f>VLOOKUP(B8382,定价因子!L:M,2,0)</f>
        <v>#N/A</v>
      </c>
      <c r="E8382" t="e">
        <f>VLOOKUP($D$1&amp;D8382,定价因子!E:F,2,0)</f>
        <v>#N/A</v>
      </c>
      <c r="G8382" t="e">
        <f>VLOOKUP($F$1&amp;F8382,定价因子!E:F,2,0)</f>
        <v>#N/A</v>
      </c>
      <c r="H8382" s="104" t="e">
        <f>C8382*PRODUCT(#REF!,#REF!,G8382,,#REF!,E8382)</f>
        <v>#N/A</v>
      </c>
    </row>
    <row r="8383" spans="3:8">
      <c r="C8383" t="e">
        <f>VLOOKUP(B8383,定价因子!L:M,2,0)</f>
        <v>#N/A</v>
      </c>
      <c r="E8383" t="e">
        <f>VLOOKUP($D$1&amp;D8383,定价因子!E:F,2,0)</f>
        <v>#N/A</v>
      </c>
      <c r="G8383" t="e">
        <f>VLOOKUP($F$1&amp;F8383,定价因子!E:F,2,0)</f>
        <v>#N/A</v>
      </c>
      <c r="H8383" s="104" t="e">
        <f>C8383*PRODUCT(#REF!,#REF!,G8383,,#REF!,E8383)</f>
        <v>#N/A</v>
      </c>
    </row>
    <row r="8384" spans="3:8">
      <c r="C8384" t="e">
        <f>VLOOKUP(B8384,定价因子!L:M,2,0)</f>
        <v>#N/A</v>
      </c>
      <c r="E8384" t="e">
        <f>VLOOKUP($D$1&amp;D8384,定价因子!E:F,2,0)</f>
        <v>#N/A</v>
      </c>
      <c r="G8384" t="e">
        <f>VLOOKUP($F$1&amp;F8384,定价因子!E:F,2,0)</f>
        <v>#N/A</v>
      </c>
      <c r="H8384" s="104" t="e">
        <f>C8384*PRODUCT(#REF!,#REF!,G8384,,#REF!,E8384)</f>
        <v>#N/A</v>
      </c>
    </row>
    <row r="8385" spans="3:8">
      <c r="C8385" t="e">
        <f>VLOOKUP(B8385,定价因子!L:M,2,0)</f>
        <v>#N/A</v>
      </c>
      <c r="E8385" t="e">
        <f>VLOOKUP($D$1&amp;D8385,定价因子!E:F,2,0)</f>
        <v>#N/A</v>
      </c>
      <c r="G8385" t="e">
        <f>VLOOKUP($F$1&amp;F8385,定价因子!E:F,2,0)</f>
        <v>#N/A</v>
      </c>
      <c r="H8385" s="104" t="e">
        <f>C8385*PRODUCT(#REF!,#REF!,G8385,,#REF!,E8385)</f>
        <v>#N/A</v>
      </c>
    </row>
    <row r="8386" spans="3:8">
      <c r="C8386" t="e">
        <f>VLOOKUP(B8386,定价因子!L:M,2,0)</f>
        <v>#N/A</v>
      </c>
      <c r="E8386" t="e">
        <f>VLOOKUP($D$1&amp;D8386,定价因子!E:F,2,0)</f>
        <v>#N/A</v>
      </c>
      <c r="G8386" t="e">
        <f>VLOOKUP($F$1&amp;F8386,定价因子!E:F,2,0)</f>
        <v>#N/A</v>
      </c>
      <c r="H8386" s="104" t="e">
        <f>C8386*PRODUCT(#REF!,#REF!,G8386,,#REF!,E8386)</f>
        <v>#N/A</v>
      </c>
    </row>
    <row r="8387" spans="3:8">
      <c r="C8387" t="e">
        <f>VLOOKUP(B8387,定价因子!L:M,2,0)</f>
        <v>#N/A</v>
      </c>
      <c r="E8387" t="e">
        <f>VLOOKUP($D$1&amp;D8387,定价因子!E:F,2,0)</f>
        <v>#N/A</v>
      </c>
      <c r="G8387" t="e">
        <f>VLOOKUP($F$1&amp;F8387,定价因子!E:F,2,0)</f>
        <v>#N/A</v>
      </c>
      <c r="H8387" s="104" t="e">
        <f>C8387*PRODUCT(#REF!,#REF!,G8387,,#REF!,E8387)</f>
        <v>#N/A</v>
      </c>
    </row>
    <row r="8388" spans="3:8">
      <c r="C8388" t="e">
        <f>VLOOKUP(B8388,定价因子!L:M,2,0)</f>
        <v>#N/A</v>
      </c>
      <c r="E8388" t="e">
        <f>VLOOKUP($D$1&amp;D8388,定价因子!E:F,2,0)</f>
        <v>#N/A</v>
      </c>
      <c r="G8388" t="e">
        <f>VLOOKUP($F$1&amp;F8388,定价因子!E:F,2,0)</f>
        <v>#N/A</v>
      </c>
      <c r="H8388" s="104" t="e">
        <f>C8388*PRODUCT(#REF!,#REF!,G8388,,#REF!,E8388)</f>
        <v>#N/A</v>
      </c>
    </row>
    <row r="8389" spans="3:8">
      <c r="C8389" t="e">
        <f>VLOOKUP(B8389,定价因子!L:M,2,0)</f>
        <v>#N/A</v>
      </c>
      <c r="E8389" t="e">
        <f>VLOOKUP($D$1&amp;D8389,定价因子!E:F,2,0)</f>
        <v>#N/A</v>
      </c>
      <c r="G8389" t="e">
        <f>VLOOKUP($F$1&amp;F8389,定价因子!E:F,2,0)</f>
        <v>#N/A</v>
      </c>
      <c r="H8389" s="104" t="e">
        <f>C8389*PRODUCT(#REF!,#REF!,G8389,,#REF!,E8389)</f>
        <v>#N/A</v>
      </c>
    </row>
    <row r="8390" spans="3:8">
      <c r="C8390" t="e">
        <f>VLOOKUP(B8390,定价因子!L:M,2,0)</f>
        <v>#N/A</v>
      </c>
      <c r="E8390" t="e">
        <f>VLOOKUP($D$1&amp;D8390,定价因子!E:F,2,0)</f>
        <v>#N/A</v>
      </c>
      <c r="G8390" t="e">
        <f>VLOOKUP($F$1&amp;F8390,定价因子!E:F,2,0)</f>
        <v>#N/A</v>
      </c>
      <c r="H8390" s="104" t="e">
        <f>C8390*PRODUCT(#REF!,#REF!,G8390,,#REF!,E8390)</f>
        <v>#N/A</v>
      </c>
    </row>
    <row r="8391" spans="3:8">
      <c r="C8391" t="e">
        <f>VLOOKUP(B8391,定价因子!L:M,2,0)</f>
        <v>#N/A</v>
      </c>
      <c r="E8391" t="e">
        <f>VLOOKUP($D$1&amp;D8391,定价因子!E:F,2,0)</f>
        <v>#N/A</v>
      </c>
      <c r="G8391" t="e">
        <f>VLOOKUP($F$1&amp;F8391,定价因子!E:F,2,0)</f>
        <v>#N/A</v>
      </c>
      <c r="H8391" s="104" t="e">
        <f>C8391*PRODUCT(#REF!,#REF!,G8391,,#REF!,E8391)</f>
        <v>#N/A</v>
      </c>
    </row>
    <row r="8392" spans="3:8">
      <c r="C8392" t="e">
        <f>VLOOKUP(B8392,定价因子!L:M,2,0)</f>
        <v>#N/A</v>
      </c>
      <c r="E8392" t="e">
        <f>VLOOKUP($D$1&amp;D8392,定价因子!E:F,2,0)</f>
        <v>#N/A</v>
      </c>
      <c r="G8392" t="e">
        <f>VLOOKUP($F$1&amp;F8392,定价因子!E:F,2,0)</f>
        <v>#N/A</v>
      </c>
      <c r="H8392" s="104" t="e">
        <f>C8392*PRODUCT(#REF!,#REF!,G8392,,#REF!,E8392)</f>
        <v>#N/A</v>
      </c>
    </row>
    <row r="8393" spans="3:8">
      <c r="C8393" t="e">
        <f>VLOOKUP(B8393,定价因子!L:M,2,0)</f>
        <v>#N/A</v>
      </c>
      <c r="E8393" t="e">
        <f>VLOOKUP($D$1&amp;D8393,定价因子!E:F,2,0)</f>
        <v>#N/A</v>
      </c>
      <c r="G8393" t="e">
        <f>VLOOKUP($F$1&amp;F8393,定价因子!E:F,2,0)</f>
        <v>#N/A</v>
      </c>
      <c r="H8393" s="104" t="e">
        <f>C8393*PRODUCT(#REF!,#REF!,G8393,,#REF!,E8393)</f>
        <v>#N/A</v>
      </c>
    </row>
    <row r="8394" spans="3:8">
      <c r="C8394" t="e">
        <f>VLOOKUP(B8394,定价因子!L:M,2,0)</f>
        <v>#N/A</v>
      </c>
      <c r="E8394" t="e">
        <f>VLOOKUP($D$1&amp;D8394,定价因子!E:F,2,0)</f>
        <v>#N/A</v>
      </c>
      <c r="G8394" t="e">
        <f>VLOOKUP($F$1&amp;F8394,定价因子!E:F,2,0)</f>
        <v>#N/A</v>
      </c>
      <c r="H8394" s="104" t="e">
        <f>C8394*PRODUCT(#REF!,#REF!,G8394,,#REF!,E8394)</f>
        <v>#N/A</v>
      </c>
    </row>
    <row r="8395" spans="3:8">
      <c r="C8395" t="e">
        <f>VLOOKUP(B8395,定价因子!L:M,2,0)</f>
        <v>#N/A</v>
      </c>
      <c r="E8395" t="e">
        <f>VLOOKUP($D$1&amp;D8395,定价因子!E:F,2,0)</f>
        <v>#N/A</v>
      </c>
      <c r="G8395" t="e">
        <f>VLOOKUP($F$1&amp;F8395,定价因子!E:F,2,0)</f>
        <v>#N/A</v>
      </c>
      <c r="H8395" s="104" t="e">
        <f>C8395*PRODUCT(#REF!,#REF!,G8395,,#REF!,E8395)</f>
        <v>#N/A</v>
      </c>
    </row>
    <row r="8396" spans="3:8">
      <c r="C8396" t="e">
        <f>VLOOKUP(B8396,定价因子!L:M,2,0)</f>
        <v>#N/A</v>
      </c>
      <c r="E8396" t="e">
        <f>VLOOKUP($D$1&amp;D8396,定价因子!E:F,2,0)</f>
        <v>#N/A</v>
      </c>
      <c r="G8396" t="e">
        <f>VLOOKUP($F$1&amp;F8396,定价因子!E:F,2,0)</f>
        <v>#N/A</v>
      </c>
      <c r="H8396" s="104" t="e">
        <f>C8396*PRODUCT(#REF!,#REF!,G8396,,#REF!,E8396)</f>
        <v>#N/A</v>
      </c>
    </row>
    <row r="8397" spans="3:8">
      <c r="C8397" t="e">
        <f>VLOOKUP(B8397,定价因子!L:M,2,0)</f>
        <v>#N/A</v>
      </c>
      <c r="E8397" t="e">
        <f>VLOOKUP($D$1&amp;D8397,定价因子!E:F,2,0)</f>
        <v>#N/A</v>
      </c>
      <c r="G8397" t="e">
        <f>VLOOKUP($F$1&amp;F8397,定价因子!E:F,2,0)</f>
        <v>#N/A</v>
      </c>
      <c r="H8397" s="104" t="e">
        <f>C8397*PRODUCT(#REF!,#REF!,G8397,,#REF!,E8397)</f>
        <v>#N/A</v>
      </c>
    </row>
    <row r="8398" spans="3:8">
      <c r="C8398" t="e">
        <f>VLOOKUP(B8398,定价因子!L:M,2,0)</f>
        <v>#N/A</v>
      </c>
      <c r="E8398" t="e">
        <f>VLOOKUP($D$1&amp;D8398,定价因子!E:F,2,0)</f>
        <v>#N/A</v>
      </c>
      <c r="G8398" t="e">
        <f>VLOOKUP($F$1&amp;F8398,定价因子!E:F,2,0)</f>
        <v>#N/A</v>
      </c>
      <c r="H8398" s="104" t="e">
        <f>C8398*PRODUCT(#REF!,#REF!,G8398,,#REF!,E8398)</f>
        <v>#N/A</v>
      </c>
    </row>
    <row r="8399" spans="3:8">
      <c r="C8399" t="e">
        <f>VLOOKUP(B8399,定价因子!L:M,2,0)</f>
        <v>#N/A</v>
      </c>
      <c r="E8399" t="e">
        <f>VLOOKUP($D$1&amp;D8399,定价因子!E:F,2,0)</f>
        <v>#N/A</v>
      </c>
      <c r="G8399" t="e">
        <f>VLOOKUP($F$1&amp;F8399,定价因子!E:F,2,0)</f>
        <v>#N/A</v>
      </c>
      <c r="H8399" s="104" t="e">
        <f>C8399*PRODUCT(#REF!,#REF!,G8399,,#REF!,E8399)</f>
        <v>#N/A</v>
      </c>
    </row>
    <row r="8400" spans="3:8">
      <c r="C8400" t="e">
        <f>VLOOKUP(B8400,定价因子!L:M,2,0)</f>
        <v>#N/A</v>
      </c>
      <c r="E8400" t="e">
        <f>VLOOKUP($D$1&amp;D8400,定价因子!E:F,2,0)</f>
        <v>#N/A</v>
      </c>
      <c r="G8400" t="e">
        <f>VLOOKUP($F$1&amp;F8400,定价因子!E:F,2,0)</f>
        <v>#N/A</v>
      </c>
      <c r="H8400" s="104" t="e">
        <f>C8400*PRODUCT(#REF!,#REF!,G8400,,#REF!,E8400)</f>
        <v>#N/A</v>
      </c>
    </row>
    <row r="8401" spans="3:8">
      <c r="C8401" t="e">
        <f>VLOOKUP(B8401,定价因子!L:M,2,0)</f>
        <v>#N/A</v>
      </c>
      <c r="E8401" t="e">
        <f>VLOOKUP($D$1&amp;D8401,定价因子!E:F,2,0)</f>
        <v>#N/A</v>
      </c>
      <c r="G8401" t="e">
        <f>VLOOKUP($F$1&amp;F8401,定价因子!E:F,2,0)</f>
        <v>#N/A</v>
      </c>
      <c r="H8401" s="104" t="e">
        <f>C8401*PRODUCT(#REF!,#REF!,G8401,,#REF!,E8401)</f>
        <v>#N/A</v>
      </c>
    </row>
    <row r="8402" spans="3:8">
      <c r="C8402" t="e">
        <f>VLOOKUP(B8402,定价因子!L:M,2,0)</f>
        <v>#N/A</v>
      </c>
      <c r="E8402" t="e">
        <f>VLOOKUP($D$1&amp;D8402,定价因子!E:F,2,0)</f>
        <v>#N/A</v>
      </c>
      <c r="G8402" t="e">
        <f>VLOOKUP($F$1&amp;F8402,定价因子!E:F,2,0)</f>
        <v>#N/A</v>
      </c>
      <c r="H8402" s="104" t="e">
        <f>C8402*PRODUCT(#REF!,#REF!,G8402,,#REF!,E8402)</f>
        <v>#N/A</v>
      </c>
    </row>
    <row r="8403" spans="3:8">
      <c r="C8403" t="e">
        <f>VLOOKUP(B8403,定价因子!L:M,2,0)</f>
        <v>#N/A</v>
      </c>
      <c r="E8403" t="e">
        <f>VLOOKUP($D$1&amp;D8403,定价因子!E:F,2,0)</f>
        <v>#N/A</v>
      </c>
      <c r="G8403" t="e">
        <f>VLOOKUP($F$1&amp;F8403,定价因子!E:F,2,0)</f>
        <v>#N/A</v>
      </c>
      <c r="H8403" s="104" t="e">
        <f>C8403*PRODUCT(#REF!,#REF!,G8403,,#REF!,E8403)</f>
        <v>#N/A</v>
      </c>
    </row>
    <row r="8404" spans="3:8">
      <c r="C8404" t="e">
        <f>VLOOKUP(B8404,定价因子!L:M,2,0)</f>
        <v>#N/A</v>
      </c>
      <c r="E8404" t="e">
        <f>VLOOKUP($D$1&amp;D8404,定价因子!E:F,2,0)</f>
        <v>#N/A</v>
      </c>
      <c r="G8404" t="e">
        <f>VLOOKUP($F$1&amp;F8404,定价因子!E:F,2,0)</f>
        <v>#N/A</v>
      </c>
      <c r="H8404" s="104" t="e">
        <f>C8404*PRODUCT(#REF!,#REF!,G8404,,#REF!,E8404)</f>
        <v>#N/A</v>
      </c>
    </row>
    <row r="8405" spans="3:8">
      <c r="C8405" t="e">
        <f>VLOOKUP(B8405,定价因子!L:M,2,0)</f>
        <v>#N/A</v>
      </c>
      <c r="E8405" t="e">
        <f>VLOOKUP($D$1&amp;D8405,定价因子!E:F,2,0)</f>
        <v>#N/A</v>
      </c>
      <c r="G8405" t="e">
        <f>VLOOKUP($F$1&amp;F8405,定价因子!E:F,2,0)</f>
        <v>#N/A</v>
      </c>
      <c r="H8405" s="104" t="e">
        <f>C8405*PRODUCT(#REF!,#REF!,G8405,,#REF!,E8405)</f>
        <v>#N/A</v>
      </c>
    </row>
    <row r="8406" spans="3:8">
      <c r="C8406" t="e">
        <f>VLOOKUP(B8406,定价因子!L:M,2,0)</f>
        <v>#N/A</v>
      </c>
      <c r="E8406" t="e">
        <f>VLOOKUP($D$1&amp;D8406,定价因子!E:F,2,0)</f>
        <v>#N/A</v>
      </c>
      <c r="G8406" t="e">
        <f>VLOOKUP($F$1&amp;F8406,定价因子!E:F,2,0)</f>
        <v>#N/A</v>
      </c>
      <c r="H8406" s="104" t="e">
        <f>C8406*PRODUCT(#REF!,#REF!,G8406,,#REF!,E8406)</f>
        <v>#N/A</v>
      </c>
    </row>
    <row r="8407" spans="3:8">
      <c r="C8407" t="e">
        <f>VLOOKUP(B8407,定价因子!L:M,2,0)</f>
        <v>#N/A</v>
      </c>
      <c r="E8407" t="e">
        <f>VLOOKUP($D$1&amp;D8407,定价因子!E:F,2,0)</f>
        <v>#N/A</v>
      </c>
      <c r="G8407" t="e">
        <f>VLOOKUP($F$1&amp;F8407,定价因子!E:F,2,0)</f>
        <v>#N/A</v>
      </c>
      <c r="H8407" s="104" t="e">
        <f>C8407*PRODUCT(#REF!,#REF!,G8407,,#REF!,E8407)</f>
        <v>#N/A</v>
      </c>
    </row>
    <row r="8408" spans="3:8">
      <c r="C8408" t="e">
        <f>VLOOKUP(B8408,定价因子!L:M,2,0)</f>
        <v>#N/A</v>
      </c>
      <c r="E8408" t="e">
        <f>VLOOKUP($D$1&amp;D8408,定价因子!E:F,2,0)</f>
        <v>#N/A</v>
      </c>
      <c r="G8408" t="e">
        <f>VLOOKUP($F$1&amp;F8408,定价因子!E:F,2,0)</f>
        <v>#N/A</v>
      </c>
      <c r="H8408" s="104" t="e">
        <f>C8408*PRODUCT(#REF!,#REF!,G8408,,#REF!,E8408)</f>
        <v>#N/A</v>
      </c>
    </row>
    <row r="8409" spans="3:8">
      <c r="C8409" t="e">
        <f>VLOOKUP(B8409,定价因子!L:M,2,0)</f>
        <v>#N/A</v>
      </c>
      <c r="E8409" t="e">
        <f>VLOOKUP($D$1&amp;D8409,定价因子!E:F,2,0)</f>
        <v>#N/A</v>
      </c>
      <c r="G8409" t="e">
        <f>VLOOKUP($F$1&amp;F8409,定价因子!E:F,2,0)</f>
        <v>#N/A</v>
      </c>
      <c r="H8409" s="104" t="e">
        <f>C8409*PRODUCT(#REF!,#REF!,G8409,,#REF!,E8409)</f>
        <v>#N/A</v>
      </c>
    </row>
    <row r="8410" spans="3:8">
      <c r="C8410" t="e">
        <f>VLOOKUP(B8410,定价因子!L:M,2,0)</f>
        <v>#N/A</v>
      </c>
      <c r="E8410" t="e">
        <f>VLOOKUP($D$1&amp;D8410,定价因子!E:F,2,0)</f>
        <v>#N/A</v>
      </c>
      <c r="G8410" t="e">
        <f>VLOOKUP($F$1&amp;F8410,定价因子!E:F,2,0)</f>
        <v>#N/A</v>
      </c>
      <c r="H8410" s="104" t="e">
        <f>C8410*PRODUCT(#REF!,#REF!,G8410,,#REF!,E8410)</f>
        <v>#N/A</v>
      </c>
    </row>
    <row r="8411" spans="3:8">
      <c r="C8411" t="e">
        <f>VLOOKUP(B8411,定价因子!L:M,2,0)</f>
        <v>#N/A</v>
      </c>
      <c r="E8411" t="e">
        <f>VLOOKUP($D$1&amp;D8411,定价因子!E:F,2,0)</f>
        <v>#N/A</v>
      </c>
      <c r="G8411" t="e">
        <f>VLOOKUP($F$1&amp;F8411,定价因子!E:F,2,0)</f>
        <v>#N/A</v>
      </c>
      <c r="H8411" s="104" t="e">
        <f>C8411*PRODUCT(#REF!,#REF!,G8411,,#REF!,E8411)</f>
        <v>#N/A</v>
      </c>
    </row>
    <row r="8412" spans="3:8">
      <c r="C8412" t="e">
        <f>VLOOKUP(B8412,定价因子!L:M,2,0)</f>
        <v>#N/A</v>
      </c>
      <c r="E8412" t="e">
        <f>VLOOKUP($D$1&amp;D8412,定价因子!E:F,2,0)</f>
        <v>#N/A</v>
      </c>
      <c r="G8412" t="e">
        <f>VLOOKUP($F$1&amp;F8412,定价因子!E:F,2,0)</f>
        <v>#N/A</v>
      </c>
      <c r="H8412" s="104" t="e">
        <f>C8412*PRODUCT(#REF!,#REF!,G8412,,#REF!,E8412)</f>
        <v>#N/A</v>
      </c>
    </row>
    <row r="8413" spans="3:8">
      <c r="C8413" t="e">
        <f>VLOOKUP(B8413,定价因子!L:M,2,0)</f>
        <v>#N/A</v>
      </c>
      <c r="E8413" t="e">
        <f>VLOOKUP($D$1&amp;D8413,定价因子!E:F,2,0)</f>
        <v>#N/A</v>
      </c>
      <c r="G8413" t="e">
        <f>VLOOKUP($F$1&amp;F8413,定价因子!E:F,2,0)</f>
        <v>#N/A</v>
      </c>
      <c r="H8413" s="104" t="e">
        <f>C8413*PRODUCT(#REF!,#REF!,G8413,,#REF!,E8413)</f>
        <v>#N/A</v>
      </c>
    </row>
    <row r="8414" spans="3:8">
      <c r="C8414" t="e">
        <f>VLOOKUP(B8414,定价因子!L:M,2,0)</f>
        <v>#N/A</v>
      </c>
      <c r="E8414" t="e">
        <f>VLOOKUP($D$1&amp;D8414,定价因子!E:F,2,0)</f>
        <v>#N/A</v>
      </c>
      <c r="G8414" t="e">
        <f>VLOOKUP($F$1&amp;F8414,定价因子!E:F,2,0)</f>
        <v>#N/A</v>
      </c>
      <c r="H8414" s="104" t="e">
        <f>C8414*PRODUCT(#REF!,#REF!,G8414,,#REF!,E8414)</f>
        <v>#N/A</v>
      </c>
    </row>
    <row r="8415" spans="3:8">
      <c r="C8415" t="e">
        <f>VLOOKUP(B8415,定价因子!L:M,2,0)</f>
        <v>#N/A</v>
      </c>
      <c r="E8415" t="e">
        <f>VLOOKUP($D$1&amp;D8415,定价因子!E:F,2,0)</f>
        <v>#N/A</v>
      </c>
      <c r="G8415" t="e">
        <f>VLOOKUP($F$1&amp;F8415,定价因子!E:F,2,0)</f>
        <v>#N/A</v>
      </c>
      <c r="H8415" s="104" t="e">
        <f>C8415*PRODUCT(#REF!,#REF!,G8415,,#REF!,E8415)</f>
        <v>#N/A</v>
      </c>
    </row>
    <row r="8416" spans="3:8">
      <c r="C8416" t="e">
        <f>VLOOKUP(B8416,定价因子!L:M,2,0)</f>
        <v>#N/A</v>
      </c>
      <c r="E8416" t="e">
        <f>VLOOKUP($D$1&amp;D8416,定价因子!E:F,2,0)</f>
        <v>#N/A</v>
      </c>
      <c r="G8416" t="e">
        <f>VLOOKUP($F$1&amp;F8416,定价因子!E:F,2,0)</f>
        <v>#N/A</v>
      </c>
      <c r="H8416" s="104" t="e">
        <f>C8416*PRODUCT(#REF!,#REF!,G8416,,#REF!,E8416)</f>
        <v>#N/A</v>
      </c>
    </row>
    <row r="8417" spans="3:8">
      <c r="C8417" t="e">
        <f>VLOOKUP(B8417,定价因子!L:M,2,0)</f>
        <v>#N/A</v>
      </c>
      <c r="E8417" t="e">
        <f>VLOOKUP($D$1&amp;D8417,定价因子!E:F,2,0)</f>
        <v>#N/A</v>
      </c>
      <c r="G8417" t="e">
        <f>VLOOKUP($F$1&amp;F8417,定价因子!E:F,2,0)</f>
        <v>#N/A</v>
      </c>
      <c r="H8417" s="104" t="e">
        <f>C8417*PRODUCT(#REF!,#REF!,G8417,,#REF!,E8417)</f>
        <v>#N/A</v>
      </c>
    </row>
    <row r="8418" spans="3:8">
      <c r="C8418" t="e">
        <f>VLOOKUP(B8418,定价因子!L:M,2,0)</f>
        <v>#N/A</v>
      </c>
      <c r="E8418" t="e">
        <f>VLOOKUP($D$1&amp;D8418,定价因子!E:F,2,0)</f>
        <v>#N/A</v>
      </c>
      <c r="G8418" t="e">
        <f>VLOOKUP($F$1&amp;F8418,定价因子!E:F,2,0)</f>
        <v>#N/A</v>
      </c>
      <c r="H8418" s="104" t="e">
        <f>C8418*PRODUCT(#REF!,#REF!,G8418,,#REF!,E8418)</f>
        <v>#N/A</v>
      </c>
    </row>
    <row r="8419" spans="3:8">
      <c r="C8419" t="e">
        <f>VLOOKUP(B8419,定价因子!L:M,2,0)</f>
        <v>#N/A</v>
      </c>
      <c r="E8419" t="e">
        <f>VLOOKUP($D$1&amp;D8419,定价因子!E:F,2,0)</f>
        <v>#N/A</v>
      </c>
      <c r="G8419" t="e">
        <f>VLOOKUP($F$1&amp;F8419,定价因子!E:F,2,0)</f>
        <v>#N/A</v>
      </c>
      <c r="H8419" s="104" t="e">
        <f>C8419*PRODUCT(#REF!,#REF!,G8419,,#REF!,E8419)</f>
        <v>#N/A</v>
      </c>
    </row>
    <row r="8420" spans="3:8">
      <c r="C8420" t="e">
        <f>VLOOKUP(B8420,定价因子!L:M,2,0)</f>
        <v>#N/A</v>
      </c>
      <c r="E8420" t="e">
        <f>VLOOKUP($D$1&amp;D8420,定价因子!E:F,2,0)</f>
        <v>#N/A</v>
      </c>
      <c r="G8420" t="e">
        <f>VLOOKUP($F$1&amp;F8420,定价因子!E:F,2,0)</f>
        <v>#N/A</v>
      </c>
      <c r="H8420" s="104" t="e">
        <f>C8420*PRODUCT(#REF!,#REF!,G8420,,#REF!,E8420)</f>
        <v>#N/A</v>
      </c>
    </row>
    <row r="8421" spans="3:8">
      <c r="C8421" t="e">
        <f>VLOOKUP(B8421,定价因子!L:M,2,0)</f>
        <v>#N/A</v>
      </c>
      <c r="E8421" t="e">
        <f>VLOOKUP($D$1&amp;D8421,定价因子!E:F,2,0)</f>
        <v>#N/A</v>
      </c>
      <c r="G8421" t="e">
        <f>VLOOKUP($F$1&amp;F8421,定价因子!E:F,2,0)</f>
        <v>#N/A</v>
      </c>
      <c r="H8421" s="104" t="e">
        <f>C8421*PRODUCT(#REF!,#REF!,G8421,,#REF!,E8421)</f>
        <v>#N/A</v>
      </c>
    </row>
    <row r="8422" spans="3:8">
      <c r="C8422" t="e">
        <f>VLOOKUP(B8422,定价因子!L:M,2,0)</f>
        <v>#N/A</v>
      </c>
      <c r="E8422" t="e">
        <f>VLOOKUP($D$1&amp;D8422,定价因子!E:F,2,0)</f>
        <v>#N/A</v>
      </c>
      <c r="G8422" t="e">
        <f>VLOOKUP($F$1&amp;F8422,定价因子!E:F,2,0)</f>
        <v>#N/A</v>
      </c>
      <c r="H8422" s="104" t="e">
        <f>C8422*PRODUCT(#REF!,#REF!,G8422,,#REF!,E8422)</f>
        <v>#N/A</v>
      </c>
    </row>
    <row r="8423" spans="3:8">
      <c r="C8423" t="e">
        <f>VLOOKUP(B8423,定价因子!L:M,2,0)</f>
        <v>#N/A</v>
      </c>
      <c r="E8423" t="e">
        <f>VLOOKUP($D$1&amp;D8423,定价因子!E:F,2,0)</f>
        <v>#N/A</v>
      </c>
      <c r="G8423" t="e">
        <f>VLOOKUP($F$1&amp;F8423,定价因子!E:F,2,0)</f>
        <v>#N/A</v>
      </c>
      <c r="H8423" s="104" t="e">
        <f>C8423*PRODUCT(#REF!,#REF!,G8423,,#REF!,E8423)</f>
        <v>#N/A</v>
      </c>
    </row>
    <row r="8424" spans="3:8">
      <c r="C8424" t="e">
        <f>VLOOKUP(B8424,定价因子!L:M,2,0)</f>
        <v>#N/A</v>
      </c>
      <c r="E8424" t="e">
        <f>VLOOKUP($D$1&amp;D8424,定价因子!E:F,2,0)</f>
        <v>#N/A</v>
      </c>
      <c r="G8424" t="e">
        <f>VLOOKUP($F$1&amp;F8424,定价因子!E:F,2,0)</f>
        <v>#N/A</v>
      </c>
      <c r="H8424" s="104" t="e">
        <f>C8424*PRODUCT(#REF!,#REF!,G8424,,#REF!,E8424)</f>
        <v>#N/A</v>
      </c>
    </row>
    <row r="8425" spans="3:8">
      <c r="C8425" t="e">
        <f>VLOOKUP(B8425,定价因子!L:M,2,0)</f>
        <v>#N/A</v>
      </c>
      <c r="E8425" t="e">
        <f>VLOOKUP($D$1&amp;D8425,定价因子!E:F,2,0)</f>
        <v>#N/A</v>
      </c>
      <c r="G8425" t="e">
        <f>VLOOKUP($F$1&amp;F8425,定价因子!E:F,2,0)</f>
        <v>#N/A</v>
      </c>
      <c r="H8425" s="104" t="e">
        <f>C8425*PRODUCT(#REF!,#REF!,G8425,,#REF!,E8425)</f>
        <v>#N/A</v>
      </c>
    </row>
    <row r="8426" spans="3:8">
      <c r="C8426" t="e">
        <f>VLOOKUP(B8426,定价因子!L:M,2,0)</f>
        <v>#N/A</v>
      </c>
      <c r="E8426" t="e">
        <f>VLOOKUP($D$1&amp;D8426,定价因子!E:F,2,0)</f>
        <v>#N/A</v>
      </c>
      <c r="G8426" t="e">
        <f>VLOOKUP($F$1&amp;F8426,定价因子!E:F,2,0)</f>
        <v>#N/A</v>
      </c>
      <c r="H8426" s="104" t="e">
        <f>C8426*PRODUCT(#REF!,#REF!,G8426,,#REF!,E8426)</f>
        <v>#N/A</v>
      </c>
    </row>
    <row r="8427" spans="3:8">
      <c r="C8427" t="e">
        <f>VLOOKUP(B8427,定价因子!L:M,2,0)</f>
        <v>#N/A</v>
      </c>
      <c r="E8427" t="e">
        <f>VLOOKUP($D$1&amp;D8427,定价因子!E:F,2,0)</f>
        <v>#N/A</v>
      </c>
      <c r="G8427" t="e">
        <f>VLOOKUP($F$1&amp;F8427,定价因子!E:F,2,0)</f>
        <v>#N/A</v>
      </c>
      <c r="H8427" s="104" t="e">
        <f>C8427*PRODUCT(#REF!,#REF!,G8427,,#REF!,E8427)</f>
        <v>#N/A</v>
      </c>
    </row>
    <row r="8428" spans="3:8">
      <c r="C8428" t="e">
        <f>VLOOKUP(B8428,定价因子!L:M,2,0)</f>
        <v>#N/A</v>
      </c>
      <c r="E8428" t="e">
        <f>VLOOKUP($D$1&amp;D8428,定价因子!E:F,2,0)</f>
        <v>#N/A</v>
      </c>
      <c r="G8428" t="e">
        <f>VLOOKUP($F$1&amp;F8428,定价因子!E:F,2,0)</f>
        <v>#N/A</v>
      </c>
      <c r="H8428" s="104" t="e">
        <f>C8428*PRODUCT(#REF!,#REF!,G8428,,#REF!,E8428)</f>
        <v>#N/A</v>
      </c>
    </row>
    <row r="8429" spans="3:8">
      <c r="C8429" t="e">
        <f>VLOOKUP(B8429,定价因子!L:M,2,0)</f>
        <v>#N/A</v>
      </c>
      <c r="E8429" t="e">
        <f>VLOOKUP($D$1&amp;D8429,定价因子!E:F,2,0)</f>
        <v>#N/A</v>
      </c>
      <c r="G8429" t="e">
        <f>VLOOKUP($F$1&amp;F8429,定价因子!E:F,2,0)</f>
        <v>#N/A</v>
      </c>
      <c r="H8429" s="104" t="e">
        <f>C8429*PRODUCT(#REF!,#REF!,G8429,,#REF!,E8429)</f>
        <v>#N/A</v>
      </c>
    </row>
    <row r="8430" spans="3:8">
      <c r="C8430" t="e">
        <f>VLOOKUP(B8430,定价因子!L:M,2,0)</f>
        <v>#N/A</v>
      </c>
      <c r="E8430" t="e">
        <f>VLOOKUP($D$1&amp;D8430,定价因子!E:F,2,0)</f>
        <v>#N/A</v>
      </c>
      <c r="G8430" t="e">
        <f>VLOOKUP($F$1&amp;F8430,定价因子!E:F,2,0)</f>
        <v>#N/A</v>
      </c>
      <c r="H8430" s="104" t="e">
        <f>C8430*PRODUCT(#REF!,#REF!,G8430,,#REF!,E8430)</f>
        <v>#N/A</v>
      </c>
    </row>
    <row r="8431" spans="3:8">
      <c r="C8431" t="e">
        <f>VLOOKUP(B8431,定价因子!L:M,2,0)</f>
        <v>#N/A</v>
      </c>
      <c r="E8431" t="e">
        <f>VLOOKUP($D$1&amp;D8431,定价因子!E:F,2,0)</f>
        <v>#N/A</v>
      </c>
      <c r="G8431" t="e">
        <f>VLOOKUP($F$1&amp;F8431,定价因子!E:F,2,0)</f>
        <v>#N/A</v>
      </c>
      <c r="H8431" s="104" t="e">
        <f>C8431*PRODUCT(#REF!,#REF!,G8431,,#REF!,E8431)</f>
        <v>#N/A</v>
      </c>
    </row>
    <row r="8432" spans="3:8">
      <c r="C8432" t="e">
        <f>VLOOKUP(B8432,定价因子!L:M,2,0)</f>
        <v>#N/A</v>
      </c>
      <c r="E8432" t="e">
        <f>VLOOKUP($D$1&amp;D8432,定价因子!E:F,2,0)</f>
        <v>#N/A</v>
      </c>
      <c r="G8432" t="e">
        <f>VLOOKUP($F$1&amp;F8432,定价因子!E:F,2,0)</f>
        <v>#N/A</v>
      </c>
      <c r="H8432" s="104" t="e">
        <f>C8432*PRODUCT(#REF!,#REF!,G8432,,#REF!,E8432)</f>
        <v>#N/A</v>
      </c>
    </row>
    <row r="8433" spans="3:8">
      <c r="C8433" t="e">
        <f>VLOOKUP(B8433,定价因子!L:M,2,0)</f>
        <v>#N/A</v>
      </c>
      <c r="E8433" t="e">
        <f>VLOOKUP($D$1&amp;D8433,定价因子!E:F,2,0)</f>
        <v>#N/A</v>
      </c>
      <c r="G8433" t="e">
        <f>VLOOKUP($F$1&amp;F8433,定价因子!E:F,2,0)</f>
        <v>#N/A</v>
      </c>
      <c r="H8433" s="104" t="e">
        <f>C8433*PRODUCT(#REF!,#REF!,G8433,,#REF!,E8433)</f>
        <v>#N/A</v>
      </c>
    </row>
    <row r="8434" spans="3:8">
      <c r="C8434" t="e">
        <f>VLOOKUP(B8434,定价因子!L:M,2,0)</f>
        <v>#N/A</v>
      </c>
      <c r="E8434" t="e">
        <f>VLOOKUP($D$1&amp;D8434,定价因子!E:F,2,0)</f>
        <v>#N/A</v>
      </c>
      <c r="G8434" t="e">
        <f>VLOOKUP($F$1&amp;F8434,定价因子!E:F,2,0)</f>
        <v>#N/A</v>
      </c>
      <c r="H8434" s="104" t="e">
        <f>C8434*PRODUCT(#REF!,#REF!,G8434,,#REF!,E8434)</f>
        <v>#N/A</v>
      </c>
    </row>
    <row r="8435" spans="3:8">
      <c r="C8435" t="e">
        <f>VLOOKUP(B8435,定价因子!L:M,2,0)</f>
        <v>#N/A</v>
      </c>
      <c r="E8435" t="e">
        <f>VLOOKUP($D$1&amp;D8435,定价因子!E:F,2,0)</f>
        <v>#N/A</v>
      </c>
      <c r="G8435" t="e">
        <f>VLOOKUP($F$1&amp;F8435,定价因子!E:F,2,0)</f>
        <v>#N/A</v>
      </c>
      <c r="H8435" s="104" t="e">
        <f>C8435*PRODUCT(#REF!,#REF!,G8435,,#REF!,E8435)</f>
        <v>#N/A</v>
      </c>
    </row>
    <row r="8436" spans="3:8">
      <c r="C8436" t="e">
        <f>VLOOKUP(B8436,定价因子!L:M,2,0)</f>
        <v>#N/A</v>
      </c>
      <c r="E8436" t="e">
        <f>VLOOKUP($D$1&amp;D8436,定价因子!E:F,2,0)</f>
        <v>#N/A</v>
      </c>
      <c r="G8436" t="e">
        <f>VLOOKUP($F$1&amp;F8436,定价因子!E:F,2,0)</f>
        <v>#N/A</v>
      </c>
      <c r="H8436" s="104" t="e">
        <f>C8436*PRODUCT(#REF!,#REF!,G8436,,#REF!,E8436)</f>
        <v>#N/A</v>
      </c>
    </row>
    <row r="8437" spans="3:8">
      <c r="C8437" t="e">
        <f>VLOOKUP(B8437,定价因子!L:M,2,0)</f>
        <v>#N/A</v>
      </c>
      <c r="E8437" t="e">
        <f>VLOOKUP($D$1&amp;D8437,定价因子!E:F,2,0)</f>
        <v>#N/A</v>
      </c>
      <c r="G8437" t="e">
        <f>VLOOKUP($F$1&amp;F8437,定价因子!E:F,2,0)</f>
        <v>#N/A</v>
      </c>
      <c r="H8437" s="104" t="e">
        <f>C8437*PRODUCT(#REF!,#REF!,G8437,,#REF!,E8437)</f>
        <v>#N/A</v>
      </c>
    </row>
    <row r="8438" spans="3:8">
      <c r="C8438" t="e">
        <f>VLOOKUP(B8438,定价因子!L:M,2,0)</f>
        <v>#N/A</v>
      </c>
      <c r="E8438" t="e">
        <f>VLOOKUP($D$1&amp;D8438,定价因子!E:F,2,0)</f>
        <v>#N/A</v>
      </c>
      <c r="G8438" t="e">
        <f>VLOOKUP($F$1&amp;F8438,定价因子!E:F,2,0)</f>
        <v>#N/A</v>
      </c>
      <c r="H8438" s="104" t="e">
        <f>C8438*PRODUCT(#REF!,#REF!,G8438,,#REF!,E8438)</f>
        <v>#N/A</v>
      </c>
    </row>
    <row r="8439" spans="3:8">
      <c r="C8439" t="e">
        <f>VLOOKUP(B8439,定价因子!L:M,2,0)</f>
        <v>#N/A</v>
      </c>
      <c r="E8439" t="e">
        <f>VLOOKUP($D$1&amp;D8439,定价因子!E:F,2,0)</f>
        <v>#N/A</v>
      </c>
      <c r="G8439" t="e">
        <f>VLOOKUP($F$1&amp;F8439,定价因子!E:F,2,0)</f>
        <v>#N/A</v>
      </c>
      <c r="H8439" s="104" t="e">
        <f>C8439*PRODUCT(#REF!,#REF!,G8439,,#REF!,E8439)</f>
        <v>#N/A</v>
      </c>
    </row>
    <row r="8440" spans="3:8">
      <c r="C8440" t="e">
        <f>VLOOKUP(B8440,定价因子!L:M,2,0)</f>
        <v>#N/A</v>
      </c>
      <c r="E8440" t="e">
        <f>VLOOKUP($D$1&amp;D8440,定价因子!E:F,2,0)</f>
        <v>#N/A</v>
      </c>
      <c r="G8440" t="e">
        <f>VLOOKUP($F$1&amp;F8440,定价因子!E:F,2,0)</f>
        <v>#N/A</v>
      </c>
      <c r="H8440" s="104" t="e">
        <f>C8440*PRODUCT(#REF!,#REF!,G8440,,#REF!,E8440)</f>
        <v>#N/A</v>
      </c>
    </row>
    <row r="8441" spans="3:8">
      <c r="C8441" t="e">
        <f>VLOOKUP(B8441,定价因子!L:M,2,0)</f>
        <v>#N/A</v>
      </c>
      <c r="E8441" t="e">
        <f>VLOOKUP($D$1&amp;D8441,定价因子!E:F,2,0)</f>
        <v>#N/A</v>
      </c>
      <c r="G8441" t="e">
        <f>VLOOKUP($F$1&amp;F8441,定价因子!E:F,2,0)</f>
        <v>#N/A</v>
      </c>
      <c r="H8441" s="104" t="e">
        <f>C8441*PRODUCT(#REF!,#REF!,G8441,,#REF!,E8441)</f>
        <v>#N/A</v>
      </c>
    </row>
    <row r="8442" spans="3:8">
      <c r="C8442" t="e">
        <f>VLOOKUP(B8442,定价因子!L:M,2,0)</f>
        <v>#N/A</v>
      </c>
      <c r="E8442" t="e">
        <f>VLOOKUP($D$1&amp;D8442,定价因子!E:F,2,0)</f>
        <v>#N/A</v>
      </c>
      <c r="G8442" t="e">
        <f>VLOOKUP($F$1&amp;F8442,定价因子!E:F,2,0)</f>
        <v>#N/A</v>
      </c>
      <c r="H8442" s="104" t="e">
        <f>C8442*PRODUCT(#REF!,#REF!,G8442,,#REF!,E8442)</f>
        <v>#N/A</v>
      </c>
    </row>
    <row r="8443" spans="3:8">
      <c r="C8443" t="e">
        <f>VLOOKUP(B8443,定价因子!L:M,2,0)</f>
        <v>#N/A</v>
      </c>
      <c r="E8443" t="e">
        <f>VLOOKUP($D$1&amp;D8443,定价因子!E:F,2,0)</f>
        <v>#N/A</v>
      </c>
      <c r="G8443" t="e">
        <f>VLOOKUP($F$1&amp;F8443,定价因子!E:F,2,0)</f>
        <v>#N/A</v>
      </c>
      <c r="H8443" s="104" t="e">
        <f>C8443*PRODUCT(#REF!,#REF!,G8443,,#REF!,E8443)</f>
        <v>#N/A</v>
      </c>
    </row>
    <row r="8444" spans="3:8">
      <c r="C8444" t="e">
        <f>VLOOKUP(B8444,定价因子!L:M,2,0)</f>
        <v>#N/A</v>
      </c>
      <c r="E8444" t="e">
        <f>VLOOKUP($D$1&amp;D8444,定价因子!E:F,2,0)</f>
        <v>#N/A</v>
      </c>
      <c r="G8444" t="e">
        <f>VLOOKUP($F$1&amp;F8444,定价因子!E:F,2,0)</f>
        <v>#N/A</v>
      </c>
      <c r="H8444" s="104" t="e">
        <f>C8444*PRODUCT(#REF!,#REF!,G8444,,#REF!,E8444)</f>
        <v>#N/A</v>
      </c>
    </row>
    <row r="8445" spans="3:8">
      <c r="C8445" t="e">
        <f>VLOOKUP(B8445,定价因子!L:M,2,0)</f>
        <v>#N/A</v>
      </c>
      <c r="E8445" t="e">
        <f>VLOOKUP($D$1&amp;D8445,定价因子!E:F,2,0)</f>
        <v>#N/A</v>
      </c>
      <c r="G8445" t="e">
        <f>VLOOKUP($F$1&amp;F8445,定价因子!E:F,2,0)</f>
        <v>#N/A</v>
      </c>
      <c r="H8445" s="104" t="e">
        <f>C8445*PRODUCT(#REF!,#REF!,G8445,,#REF!,E8445)</f>
        <v>#N/A</v>
      </c>
    </row>
    <row r="8446" spans="3:8">
      <c r="C8446" t="e">
        <f>VLOOKUP(B8446,定价因子!L:M,2,0)</f>
        <v>#N/A</v>
      </c>
      <c r="E8446" t="e">
        <f>VLOOKUP($D$1&amp;D8446,定价因子!E:F,2,0)</f>
        <v>#N/A</v>
      </c>
      <c r="G8446" t="e">
        <f>VLOOKUP($F$1&amp;F8446,定价因子!E:F,2,0)</f>
        <v>#N/A</v>
      </c>
      <c r="H8446" s="104" t="e">
        <f>C8446*PRODUCT(#REF!,#REF!,G8446,,#REF!,E8446)</f>
        <v>#N/A</v>
      </c>
    </row>
    <row r="8447" spans="3:8">
      <c r="C8447" t="e">
        <f>VLOOKUP(B8447,定价因子!L:M,2,0)</f>
        <v>#N/A</v>
      </c>
      <c r="E8447" t="e">
        <f>VLOOKUP($D$1&amp;D8447,定价因子!E:F,2,0)</f>
        <v>#N/A</v>
      </c>
      <c r="G8447" t="e">
        <f>VLOOKUP($F$1&amp;F8447,定价因子!E:F,2,0)</f>
        <v>#N/A</v>
      </c>
      <c r="H8447" s="104" t="e">
        <f>C8447*PRODUCT(#REF!,#REF!,G8447,,#REF!,E8447)</f>
        <v>#N/A</v>
      </c>
    </row>
    <row r="8448" spans="3:8">
      <c r="C8448" t="e">
        <f>VLOOKUP(B8448,定价因子!L:M,2,0)</f>
        <v>#N/A</v>
      </c>
      <c r="E8448" t="e">
        <f>VLOOKUP($D$1&amp;D8448,定价因子!E:F,2,0)</f>
        <v>#N/A</v>
      </c>
      <c r="G8448" t="e">
        <f>VLOOKUP($F$1&amp;F8448,定价因子!E:F,2,0)</f>
        <v>#N/A</v>
      </c>
      <c r="H8448" s="104" t="e">
        <f>C8448*PRODUCT(#REF!,#REF!,G8448,,#REF!,E8448)</f>
        <v>#N/A</v>
      </c>
    </row>
    <row r="8449" spans="3:8">
      <c r="C8449" t="e">
        <f>VLOOKUP(B8449,定价因子!L:M,2,0)</f>
        <v>#N/A</v>
      </c>
      <c r="E8449" t="e">
        <f>VLOOKUP($D$1&amp;D8449,定价因子!E:F,2,0)</f>
        <v>#N/A</v>
      </c>
      <c r="G8449" t="e">
        <f>VLOOKUP($F$1&amp;F8449,定价因子!E:F,2,0)</f>
        <v>#N/A</v>
      </c>
      <c r="H8449" s="104" t="e">
        <f>C8449*PRODUCT(#REF!,#REF!,G8449,,#REF!,E8449)</f>
        <v>#N/A</v>
      </c>
    </row>
    <row r="8450" spans="3:8">
      <c r="C8450" t="e">
        <f>VLOOKUP(B8450,定价因子!L:M,2,0)</f>
        <v>#N/A</v>
      </c>
      <c r="E8450" t="e">
        <f>VLOOKUP($D$1&amp;D8450,定价因子!E:F,2,0)</f>
        <v>#N/A</v>
      </c>
      <c r="G8450" t="e">
        <f>VLOOKUP($F$1&amp;F8450,定价因子!E:F,2,0)</f>
        <v>#N/A</v>
      </c>
      <c r="H8450" s="104" t="e">
        <f>C8450*PRODUCT(#REF!,#REF!,G8450,,#REF!,E8450)</f>
        <v>#N/A</v>
      </c>
    </row>
    <row r="8451" spans="3:8">
      <c r="C8451" t="e">
        <f>VLOOKUP(B8451,定价因子!L:M,2,0)</f>
        <v>#N/A</v>
      </c>
      <c r="E8451" t="e">
        <f>VLOOKUP($D$1&amp;D8451,定价因子!E:F,2,0)</f>
        <v>#N/A</v>
      </c>
      <c r="G8451" t="e">
        <f>VLOOKUP($F$1&amp;F8451,定价因子!E:F,2,0)</f>
        <v>#N/A</v>
      </c>
      <c r="H8451" s="104" t="e">
        <f>C8451*PRODUCT(#REF!,#REF!,G8451,,#REF!,E8451)</f>
        <v>#N/A</v>
      </c>
    </row>
    <row r="8452" spans="3:8">
      <c r="C8452" t="e">
        <f>VLOOKUP(B8452,定价因子!L:M,2,0)</f>
        <v>#N/A</v>
      </c>
      <c r="E8452" t="e">
        <f>VLOOKUP($D$1&amp;D8452,定价因子!E:F,2,0)</f>
        <v>#N/A</v>
      </c>
      <c r="G8452" t="e">
        <f>VLOOKUP($F$1&amp;F8452,定价因子!E:F,2,0)</f>
        <v>#N/A</v>
      </c>
      <c r="H8452" s="104" t="e">
        <f>C8452*PRODUCT(#REF!,#REF!,G8452,,#REF!,E8452)</f>
        <v>#N/A</v>
      </c>
    </row>
    <row r="8453" spans="3:8">
      <c r="C8453" t="e">
        <f>VLOOKUP(B8453,定价因子!L:M,2,0)</f>
        <v>#N/A</v>
      </c>
      <c r="E8453" t="e">
        <f>VLOOKUP($D$1&amp;D8453,定价因子!E:F,2,0)</f>
        <v>#N/A</v>
      </c>
      <c r="G8453" t="e">
        <f>VLOOKUP($F$1&amp;F8453,定价因子!E:F,2,0)</f>
        <v>#N/A</v>
      </c>
      <c r="H8453" s="104" t="e">
        <f>C8453*PRODUCT(#REF!,#REF!,G8453,,#REF!,E8453)</f>
        <v>#N/A</v>
      </c>
    </row>
    <row r="8454" spans="3:8">
      <c r="C8454" t="e">
        <f>VLOOKUP(B8454,定价因子!L:M,2,0)</f>
        <v>#N/A</v>
      </c>
      <c r="E8454" t="e">
        <f>VLOOKUP($D$1&amp;D8454,定价因子!E:F,2,0)</f>
        <v>#N/A</v>
      </c>
      <c r="G8454" t="e">
        <f>VLOOKUP($F$1&amp;F8454,定价因子!E:F,2,0)</f>
        <v>#N/A</v>
      </c>
      <c r="H8454" s="104" t="e">
        <f>C8454*PRODUCT(#REF!,#REF!,G8454,,#REF!,E8454)</f>
        <v>#N/A</v>
      </c>
    </row>
    <row r="8455" spans="3:8">
      <c r="C8455" t="e">
        <f>VLOOKUP(B8455,定价因子!L:M,2,0)</f>
        <v>#N/A</v>
      </c>
      <c r="E8455" t="e">
        <f>VLOOKUP($D$1&amp;D8455,定价因子!E:F,2,0)</f>
        <v>#N/A</v>
      </c>
      <c r="G8455" t="e">
        <f>VLOOKUP($F$1&amp;F8455,定价因子!E:F,2,0)</f>
        <v>#N/A</v>
      </c>
      <c r="H8455" s="104" t="e">
        <f>C8455*PRODUCT(#REF!,#REF!,G8455,,#REF!,E8455)</f>
        <v>#N/A</v>
      </c>
    </row>
    <row r="8456" spans="3:8">
      <c r="C8456" t="e">
        <f>VLOOKUP(B8456,定价因子!L:M,2,0)</f>
        <v>#N/A</v>
      </c>
      <c r="E8456" t="e">
        <f>VLOOKUP($D$1&amp;D8456,定价因子!E:F,2,0)</f>
        <v>#N/A</v>
      </c>
      <c r="G8456" t="e">
        <f>VLOOKUP($F$1&amp;F8456,定价因子!E:F,2,0)</f>
        <v>#N/A</v>
      </c>
      <c r="H8456" s="104" t="e">
        <f>C8456*PRODUCT(#REF!,#REF!,G8456,,#REF!,E8456)</f>
        <v>#N/A</v>
      </c>
    </row>
    <row r="8457" spans="3:8">
      <c r="C8457" t="e">
        <f>VLOOKUP(B8457,定价因子!L:M,2,0)</f>
        <v>#N/A</v>
      </c>
      <c r="E8457" t="e">
        <f>VLOOKUP($D$1&amp;D8457,定价因子!E:F,2,0)</f>
        <v>#N/A</v>
      </c>
      <c r="G8457" t="e">
        <f>VLOOKUP($F$1&amp;F8457,定价因子!E:F,2,0)</f>
        <v>#N/A</v>
      </c>
      <c r="H8457" s="104" t="e">
        <f>C8457*PRODUCT(#REF!,#REF!,G8457,,#REF!,E8457)</f>
        <v>#N/A</v>
      </c>
    </row>
    <row r="8458" spans="3:8">
      <c r="C8458" t="e">
        <f>VLOOKUP(B8458,定价因子!L:M,2,0)</f>
        <v>#N/A</v>
      </c>
      <c r="E8458" t="e">
        <f>VLOOKUP($D$1&amp;D8458,定价因子!E:F,2,0)</f>
        <v>#N/A</v>
      </c>
      <c r="G8458" t="e">
        <f>VLOOKUP($F$1&amp;F8458,定价因子!E:F,2,0)</f>
        <v>#N/A</v>
      </c>
      <c r="H8458" s="104" t="e">
        <f>C8458*PRODUCT(#REF!,#REF!,G8458,,#REF!,E8458)</f>
        <v>#N/A</v>
      </c>
    </row>
    <row r="8459" spans="3:8">
      <c r="C8459" t="e">
        <f>VLOOKUP(B8459,定价因子!L:M,2,0)</f>
        <v>#N/A</v>
      </c>
      <c r="E8459" t="e">
        <f>VLOOKUP($D$1&amp;D8459,定价因子!E:F,2,0)</f>
        <v>#N/A</v>
      </c>
      <c r="G8459" t="e">
        <f>VLOOKUP($F$1&amp;F8459,定价因子!E:F,2,0)</f>
        <v>#N/A</v>
      </c>
      <c r="H8459" s="104" t="e">
        <f>C8459*PRODUCT(#REF!,#REF!,G8459,,#REF!,E8459)</f>
        <v>#N/A</v>
      </c>
    </row>
    <row r="8460" spans="3:8">
      <c r="C8460" t="e">
        <f>VLOOKUP(B8460,定价因子!L:M,2,0)</f>
        <v>#N/A</v>
      </c>
      <c r="E8460" t="e">
        <f>VLOOKUP($D$1&amp;D8460,定价因子!E:F,2,0)</f>
        <v>#N/A</v>
      </c>
      <c r="G8460" t="e">
        <f>VLOOKUP($F$1&amp;F8460,定价因子!E:F,2,0)</f>
        <v>#N/A</v>
      </c>
      <c r="H8460" s="104" t="e">
        <f>C8460*PRODUCT(#REF!,#REF!,G8460,,#REF!,E8460)</f>
        <v>#N/A</v>
      </c>
    </row>
    <row r="8461" spans="3:8">
      <c r="C8461" t="e">
        <f>VLOOKUP(B8461,定价因子!L:M,2,0)</f>
        <v>#N/A</v>
      </c>
      <c r="E8461" t="e">
        <f>VLOOKUP($D$1&amp;D8461,定价因子!E:F,2,0)</f>
        <v>#N/A</v>
      </c>
      <c r="G8461" t="e">
        <f>VLOOKUP($F$1&amp;F8461,定价因子!E:F,2,0)</f>
        <v>#N/A</v>
      </c>
      <c r="H8461" s="104" t="e">
        <f>C8461*PRODUCT(#REF!,#REF!,G8461,,#REF!,E8461)</f>
        <v>#N/A</v>
      </c>
    </row>
    <row r="8462" spans="3:8">
      <c r="C8462" t="e">
        <f>VLOOKUP(B8462,定价因子!L:M,2,0)</f>
        <v>#N/A</v>
      </c>
      <c r="E8462" t="e">
        <f>VLOOKUP($D$1&amp;D8462,定价因子!E:F,2,0)</f>
        <v>#N/A</v>
      </c>
      <c r="G8462" t="e">
        <f>VLOOKUP($F$1&amp;F8462,定价因子!E:F,2,0)</f>
        <v>#N/A</v>
      </c>
      <c r="H8462" s="104" t="e">
        <f>C8462*PRODUCT(#REF!,#REF!,G8462,,#REF!,E8462)</f>
        <v>#N/A</v>
      </c>
    </row>
    <row r="8463" spans="3:8">
      <c r="C8463" t="e">
        <f>VLOOKUP(B8463,定价因子!L:M,2,0)</f>
        <v>#N/A</v>
      </c>
      <c r="E8463" t="e">
        <f>VLOOKUP($D$1&amp;D8463,定价因子!E:F,2,0)</f>
        <v>#N/A</v>
      </c>
      <c r="G8463" t="e">
        <f>VLOOKUP($F$1&amp;F8463,定价因子!E:F,2,0)</f>
        <v>#N/A</v>
      </c>
      <c r="H8463" s="104" t="e">
        <f>C8463*PRODUCT(#REF!,#REF!,G8463,,#REF!,E8463)</f>
        <v>#N/A</v>
      </c>
    </row>
    <row r="8464" spans="3:8">
      <c r="C8464" t="e">
        <f>VLOOKUP(B8464,定价因子!L:M,2,0)</f>
        <v>#N/A</v>
      </c>
      <c r="E8464" t="e">
        <f>VLOOKUP($D$1&amp;D8464,定价因子!E:F,2,0)</f>
        <v>#N/A</v>
      </c>
      <c r="G8464" t="e">
        <f>VLOOKUP($F$1&amp;F8464,定价因子!E:F,2,0)</f>
        <v>#N/A</v>
      </c>
      <c r="H8464" s="104" t="e">
        <f>C8464*PRODUCT(#REF!,#REF!,G8464,,#REF!,E8464)</f>
        <v>#N/A</v>
      </c>
    </row>
    <row r="8465" spans="3:8">
      <c r="C8465" t="e">
        <f>VLOOKUP(B8465,定价因子!L:M,2,0)</f>
        <v>#N/A</v>
      </c>
      <c r="E8465" t="e">
        <f>VLOOKUP($D$1&amp;D8465,定价因子!E:F,2,0)</f>
        <v>#N/A</v>
      </c>
      <c r="G8465" t="e">
        <f>VLOOKUP($F$1&amp;F8465,定价因子!E:F,2,0)</f>
        <v>#N/A</v>
      </c>
      <c r="H8465" s="104" t="e">
        <f>C8465*PRODUCT(#REF!,#REF!,G8465,,#REF!,E8465)</f>
        <v>#N/A</v>
      </c>
    </row>
    <row r="8466" spans="3:8">
      <c r="C8466" t="e">
        <f>VLOOKUP(B8466,定价因子!L:M,2,0)</f>
        <v>#N/A</v>
      </c>
      <c r="E8466" t="e">
        <f>VLOOKUP($D$1&amp;D8466,定价因子!E:F,2,0)</f>
        <v>#N/A</v>
      </c>
      <c r="G8466" t="e">
        <f>VLOOKUP($F$1&amp;F8466,定价因子!E:F,2,0)</f>
        <v>#N/A</v>
      </c>
      <c r="H8466" s="104" t="e">
        <f>C8466*PRODUCT(#REF!,#REF!,G8466,,#REF!,E8466)</f>
        <v>#N/A</v>
      </c>
    </row>
    <row r="8467" spans="3:8">
      <c r="C8467" t="e">
        <f>VLOOKUP(B8467,定价因子!L:M,2,0)</f>
        <v>#N/A</v>
      </c>
      <c r="E8467" t="e">
        <f>VLOOKUP($D$1&amp;D8467,定价因子!E:F,2,0)</f>
        <v>#N/A</v>
      </c>
      <c r="G8467" t="e">
        <f>VLOOKUP($F$1&amp;F8467,定价因子!E:F,2,0)</f>
        <v>#N/A</v>
      </c>
      <c r="H8467" s="104" t="e">
        <f>C8467*PRODUCT(#REF!,#REF!,G8467,,#REF!,E8467)</f>
        <v>#N/A</v>
      </c>
    </row>
    <row r="8468" spans="3:8">
      <c r="C8468" t="e">
        <f>VLOOKUP(B8468,定价因子!L:M,2,0)</f>
        <v>#N/A</v>
      </c>
      <c r="E8468" t="e">
        <f>VLOOKUP($D$1&amp;D8468,定价因子!E:F,2,0)</f>
        <v>#N/A</v>
      </c>
      <c r="G8468" t="e">
        <f>VLOOKUP($F$1&amp;F8468,定价因子!E:F,2,0)</f>
        <v>#N/A</v>
      </c>
      <c r="H8468" s="104" t="e">
        <f>C8468*PRODUCT(#REF!,#REF!,G8468,,#REF!,E8468)</f>
        <v>#N/A</v>
      </c>
    </row>
    <row r="8469" spans="3:8">
      <c r="C8469" t="e">
        <f>VLOOKUP(B8469,定价因子!L:M,2,0)</f>
        <v>#N/A</v>
      </c>
      <c r="E8469" t="e">
        <f>VLOOKUP($D$1&amp;D8469,定价因子!E:F,2,0)</f>
        <v>#N/A</v>
      </c>
      <c r="G8469" t="e">
        <f>VLOOKUP($F$1&amp;F8469,定价因子!E:F,2,0)</f>
        <v>#N/A</v>
      </c>
      <c r="H8469" s="104" t="e">
        <f>C8469*PRODUCT(#REF!,#REF!,G8469,,#REF!,E8469)</f>
        <v>#N/A</v>
      </c>
    </row>
    <row r="8470" spans="3:8">
      <c r="C8470" t="e">
        <f>VLOOKUP(B8470,定价因子!L:M,2,0)</f>
        <v>#N/A</v>
      </c>
      <c r="E8470" t="e">
        <f>VLOOKUP($D$1&amp;D8470,定价因子!E:F,2,0)</f>
        <v>#N/A</v>
      </c>
      <c r="G8470" t="e">
        <f>VLOOKUP($F$1&amp;F8470,定价因子!E:F,2,0)</f>
        <v>#N/A</v>
      </c>
      <c r="H8470" s="104" t="e">
        <f>C8470*PRODUCT(#REF!,#REF!,G8470,,#REF!,E8470)</f>
        <v>#N/A</v>
      </c>
    </row>
    <row r="8471" spans="3:8">
      <c r="C8471" t="e">
        <f>VLOOKUP(B8471,定价因子!L:M,2,0)</f>
        <v>#N/A</v>
      </c>
      <c r="E8471" t="e">
        <f>VLOOKUP($D$1&amp;D8471,定价因子!E:F,2,0)</f>
        <v>#N/A</v>
      </c>
      <c r="G8471" t="e">
        <f>VLOOKUP($F$1&amp;F8471,定价因子!E:F,2,0)</f>
        <v>#N/A</v>
      </c>
      <c r="H8471" s="104" t="e">
        <f>C8471*PRODUCT(#REF!,#REF!,G8471,,#REF!,E8471)</f>
        <v>#N/A</v>
      </c>
    </row>
    <row r="8472" spans="3:8">
      <c r="C8472" t="e">
        <f>VLOOKUP(B8472,定价因子!L:M,2,0)</f>
        <v>#N/A</v>
      </c>
      <c r="E8472" t="e">
        <f>VLOOKUP($D$1&amp;D8472,定价因子!E:F,2,0)</f>
        <v>#N/A</v>
      </c>
      <c r="G8472" t="e">
        <f>VLOOKUP($F$1&amp;F8472,定价因子!E:F,2,0)</f>
        <v>#N/A</v>
      </c>
      <c r="H8472" s="104" t="e">
        <f>C8472*PRODUCT(#REF!,#REF!,G8472,,#REF!,E8472)</f>
        <v>#N/A</v>
      </c>
    </row>
    <row r="8473" spans="3:8">
      <c r="C8473" t="e">
        <f>VLOOKUP(B8473,定价因子!L:M,2,0)</f>
        <v>#N/A</v>
      </c>
      <c r="E8473" t="e">
        <f>VLOOKUP($D$1&amp;D8473,定价因子!E:F,2,0)</f>
        <v>#N/A</v>
      </c>
      <c r="G8473" t="e">
        <f>VLOOKUP($F$1&amp;F8473,定价因子!E:F,2,0)</f>
        <v>#N/A</v>
      </c>
      <c r="H8473" s="104" t="e">
        <f>C8473*PRODUCT(#REF!,#REF!,G8473,,#REF!,E8473)</f>
        <v>#N/A</v>
      </c>
    </row>
    <row r="8474" spans="3:8">
      <c r="C8474" t="e">
        <f>VLOOKUP(B8474,定价因子!L:M,2,0)</f>
        <v>#N/A</v>
      </c>
      <c r="E8474" t="e">
        <f>VLOOKUP($D$1&amp;D8474,定价因子!E:F,2,0)</f>
        <v>#N/A</v>
      </c>
      <c r="G8474" t="e">
        <f>VLOOKUP($F$1&amp;F8474,定价因子!E:F,2,0)</f>
        <v>#N/A</v>
      </c>
      <c r="H8474" s="104" t="e">
        <f>C8474*PRODUCT(#REF!,#REF!,G8474,,#REF!,E8474)</f>
        <v>#N/A</v>
      </c>
    </row>
    <row r="8475" spans="3:8">
      <c r="C8475" t="e">
        <f>VLOOKUP(B8475,定价因子!L:M,2,0)</f>
        <v>#N/A</v>
      </c>
      <c r="E8475" t="e">
        <f>VLOOKUP($D$1&amp;D8475,定价因子!E:F,2,0)</f>
        <v>#N/A</v>
      </c>
      <c r="G8475" t="e">
        <f>VLOOKUP($F$1&amp;F8475,定价因子!E:F,2,0)</f>
        <v>#N/A</v>
      </c>
      <c r="H8475" s="104" t="e">
        <f>C8475*PRODUCT(#REF!,#REF!,G8475,,#REF!,E8475)</f>
        <v>#N/A</v>
      </c>
    </row>
    <row r="8476" spans="3:8">
      <c r="C8476" t="e">
        <f>VLOOKUP(B8476,定价因子!L:M,2,0)</f>
        <v>#N/A</v>
      </c>
      <c r="E8476" t="e">
        <f>VLOOKUP($D$1&amp;D8476,定价因子!E:F,2,0)</f>
        <v>#N/A</v>
      </c>
      <c r="G8476" t="e">
        <f>VLOOKUP($F$1&amp;F8476,定价因子!E:F,2,0)</f>
        <v>#N/A</v>
      </c>
      <c r="H8476" s="104" t="e">
        <f>C8476*PRODUCT(#REF!,#REF!,G8476,,#REF!,E8476)</f>
        <v>#N/A</v>
      </c>
    </row>
    <row r="8477" spans="3:8">
      <c r="C8477" t="e">
        <f>VLOOKUP(B8477,定价因子!L:M,2,0)</f>
        <v>#N/A</v>
      </c>
      <c r="E8477" t="e">
        <f>VLOOKUP($D$1&amp;D8477,定价因子!E:F,2,0)</f>
        <v>#N/A</v>
      </c>
      <c r="G8477" t="e">
        <f>VLOOKUP($F$1&amp;F8477,定价因子!E:F,2,0)</f>
        <v>#N/A</v>
      </c>
      <c r="H8477" s="104" t="e">
        <f>C8477*PRODUCT(#REF!,#REF!,G8477,,#REF!,E8477)</f>
        <v>#N/A</v>
      </c>
    </row>
    <row r="8478" spans="3:8">
      <c r="C8478" t="e">
        <f>VLOOKUP(B8478,定价因子!L:M,2,0)</f>
        <v>#N/A</v>
      </c>
      <c r="E8478" t="e">
        <f>VLOOKUP($D$1&amp;D8478,定价因子!E:F,2,0)</f>
        <v>#N/A</v>
      </c>
      <c r="G8478" t="e">
        <f>VLOOKUP($F$1&amp;F8478,定价因子!E:F,2,0)</f>
        <v>#N/A</v>
      </c>
      <c r="H8478" s="104" t="e">
        <f>C8478*PRODUCT(#REF!,#REF!,G8478,,#REF!,E8478)</f>
        <v>#N/A</v>
      </c>
    </row>
    <row r="8479" spans="3:8">
      <c r="C8479" t="e">
        <f>VLOOKUP(B8479,定价因子!L:M,2,0)</f>
        <v>#N/A</v>
      </c>
      <c r="E8479" t="e">
        <f>VLOOKUP($D$1&amp;D8479,定价因子!E:F,2,0)</f>
        <v>#N/A</v>
      </c>
      <c r="G8479" t="e">
        <f>VLOOKUP($F$1&amp;F8479,定价因子!E:F,2,0)</f>
        <v>#N/A</v>
      </c>
      <c r="H8479" s="104" t="e">
        <f>C8479*PRODUCT(#REF!,#REF!,G8479,,#REF!,E8479)</f>
        <v>#N/A</v>
      </c>
    </row>
    <row r="8480" spans="3:8">
      <c r="C8480" t="e">
        <f>VLOOKUP(B8480,定价因子!L:M,2,0)</f>
        <v>#N/A</v>
      </c>
      <c r="E8480" t="e">
        <f>VLOOKUP($D$1&amp;D8480,定价因子!E:F,2,0)</f>
        <v>#N/A</v>
      </c>
      <c r="G8480" t="e">
        <f>VLOOKUP($F$1&amp;F8480,定价因子!E:F,2,0)</f>
        <v>#N/A</v>
      </c>
      <c r="H8480" s="104" t="e">
        <f>C8480*PRODUCT(#REF!,#REF!,G8480,,#REF!,E8480)</f>
        <v>#N/A</v>
      </c>
    </row>
    <row r="8481" spans="3:8">
      <c r="C8481" t="e">
        <f>VLOOKUP(B8481,定价因子!L:M,2,0)</f>
        <v>#N/A</v>
      </c>
      <c r="E8481" t="e">
        <f>VLOOKUP($D$1&amp;D8481,定价因子!E:F,2,0)</f>
        <v>#N/A</v>
      </c>
      <c r="G8481" t="e">
        <f>VLOOKUP($F$1&amp;F8481,定价因子!E:F,2,0)</f>
        <v>#N/A</v>
      </c>
      <c r="H8481" s="104" t="e">
        <f>C8481*PRODUCT(#REF!,#REF!,G8481,,#REF!,E8481)</f>
        <v>#N/A</v>
      </c>
    </row>
    <row r="8482" spans="3:8">
      <c r="C8482" t="e">
        <f>VLOOKUP(B8482,定价因子!L:M,2,0)</f>
        <v>#N/A</v>
      </c>
      <c r="E8482" t="e">
        <f>VLOOKUP($D$1&amp;D8482,定价因子!E:F,2,0)</f>
        <v>#N/A</v>
      </c>
      <c r="G8482" t="e">
        <f>VLOOKUP($F$1&amp;F8482,定价因子!E:F,2,0)</f>
        <v>#N/A</v>
      </c>
      <c r="H8482" s="104" t="e">
        <f>C8482*PRODUCT(#REF!,#REF!,G8482,,#REF!,E8482)</f>
        <v>#N/A</v>
      </c>
    </row>
    <row r="8483" spans="3:8">
      <c r="C8483" t="e">
        <f>VLOOKUP(B8483,定价因子!L:M,2,0)</f>
        <v>#N/A</v>
      </c>
      <c r="E8483" t="e">
        <f>VLOOKUP($D$1&amp;D8483,定价因子!E:F,2,0)</f>
        <v>#N/A</v>
      </c>
      <c r="G8483" t="e">
        <f>VLOOKUP($F$1&amp;F8483,定价因子!E:F,2,0)</f>
        <v>#N/A</v>
      </c>
      <c r="H8483" s="104" t="e">
        <f>C8483*PRODUCT(#REF!,#REF!,G8483,,#REF!,E8483)</f>
        <v>#N/A</v>
      </c>
    </row>
    <row r="8484" spans="3:8">
      <c r="C8484" t="e">
        <f>VLOOKUP(B8484,定价因子!L:M,2,0)</f>
        <v>#N/A</v>
      </c>
      <c r="E8484" t="e">
        <f>VLOOKUP($D$1&amp;D8484,定价因子!E:F,2,0)</f>
        <v>#N/A</v>
      </c>
      <c r="G8484" t="e">
        <f>VLOOKUP($F$1&amp;F8484,定价因子!E:F,2,0)</f>
        <v>#N/A</v>
      </c>
      <c r="H8484" s="104" t="e">
        <f>C8484*PRODUCT(#REF!,#REF!,G8484,,#REF!,E8484)</f>
        <v>#N/A</v>
      </c>
    </row>
    <row r="8485" spans="3:8">
      <c r="C8485" t="e">
        <f>VLOOKUP(B8485,定价因子!L:M,2,0)</f>
        <v>#N/A</v>
      </c>
      <c r="E8485" t="e">
        <f>VLOOKUP($D$1&amp;D8485,定价因子!E:F,2,0)</f>
        <v>#N/A</v>
      </c>
      <c r="G8485" t="e">
        <f>VLOOKUP($F$1&amp;F8485,定价因子!E:F,2,0)</f>
        <v>#N/A</v>
      </c>
      <c r="H8485" s="104" t="e">
        <f>C8485*PRODUCT(#REF!,#REF!,G8485,,#REF!,E8485)</f>
        <v>#N/A</v>
      </c>
    </row>
    <row r="8486" spans="3:8">
      <c r="C8486" t="e">
        <f>VLOOKUP(B8486,定价因子!L:M,2,0)</f>
        <v>#N/A</v>
      </c>
      <c r="E8486" t="e">
        <f>VLOOKUP($D$1&amp;D8486,定价因子!E:F,2,0)</f>
        <v>#N/A</v>
      </c>
      <c r="G8486" t="e">
        <f>VLOOKUP($F$1&amp;F8486,定价因子!E:F,2,0)</f>
        <v>#N/A</v>
      </c>
      <c r="H8486" s="104" t="e">
        <f>C8486*PRODUCT(#REF!,#REF!,G8486,,#REF!,E8486)</f>
        <v>#N/A</v>
      </c>
    </row>
    <row r="8487" spans="3:8">
      <c r="C8487" t="e">
        <f>VLOOKUP(B8487,定价因子!L:M,2,0)</f>
        <v>#N/A</v>
      </c>
      <c r="E8487" t="e">
        <f>VLOOKUP($D$1&amp;D8487,定价因子!E:F,2,0)</f>
        <v>#N/A</v>
      </c>
      <c r="G8487" t="e">
        <f>VLOOKUP($F$1&amp;F8487,定价因子!E:F,2,0)</f>
        <v>#N/A</v>
      </c>
      <c r="H8487" s="104" t="e">
        <f>C8487*PRODUCT(#REF!,#REF!,G8487,,#REF!,E8487)</f>
        <v>#N/A</v>
      </c>
    </row>
    <row r="8488" spans="3:8">
      <c r="C8488" t="e">
        <f>VLOOKUP(B8488,定价因子!L:M,2,0)</f>
        <v>#N/A</v>
      </c>
      <c r="E8488" t="e">
        <f>VLOOKUP($D$1&amp;D8488,定价因子!E:F,2,0)</f>
        <v>#N/A</v>
      </c>
      <c r="G8488" t="e">
        <f>VLOOKUP($F$1&amp;F8488,定价因子!E:F,2,0)</f>
        <v>#N/A</v>
      </c>
      <c r="H8488" s="104" t="e">
        <f>C8488*PRODUCT(#REF!,#REF!,G8488,,#REF!,E8488)</f>
        <v>#N/A</v>
      </c>
    </row>
    <row r="8489" spans="3:8">
      <c r="C8489" t="e">
        <f>VLOOKUP(B8489,定价因子!L:M,2,0)</f>
        <v>#N/A</v>
      </c>
      <c r="E8489" t="e">
        <f>VLOOKUP($D$1&amp;D8489,定价因子!E:F,2,0)</f>
        <v>#N/A</v>
      </c>
      <c r="G8489" t="e">
        <f>VLOOKUP($F$1&amp;F8489,定价因子!E:F,2,0)</f>
        <v>#N/A</v>
      </c>
      <c r="H8489" s="104" t="e">
        <f>C8489*PRODUCT(#REF!,#REF!,G8489,,#REF!,E8489)</f>
        <v>#N/A</v>
      </c>
    </row>
    <row r="8490" spans="3:8">
      <c r="C8490" t="e">
        <f>VLOOKUP(B8490,定价因子!L:M,2,0)</f>
        <v>#N/A</v>
      </c>
      <c r="E8490" t="e">
        <f>VLOOKUP($D$1&amp;D8490,定价因子!E:F,2,0)</f>
        <v>#N/A</v>
      </c>
      <c r="G8490" t="e">
        <f>VLOOKUP($F$1&amp;F8490,定价因子!E:F,2,0)</f>
        <v>#N/A</v>
      </c>
      <c r="H8490" s="104" t="e">
        <f>C8490*PRODUCT(#REF!,#REF!,G8490,,#REF!,E8490)</f>
        <v>#N/A</v>
      </c>
    </row>
    <row r="8491" spans="3:8">
      <c r="C8491" t="e">
        <f>VLOOKUP(B8491,定价因子!L:M,2,0)</f>
        <v>#N/A</v>
      </c>
      <c r="E8491" t="e">
        <f>VLOOKUP($D$1&amp;D8491,定价因子!E:F,2,0)</f>
        <v>#N/A</v>
      </c>
      <c r="G8491" t="e">
        <f>VLOOKUP($F$1&amp;F8491,定价因子!E:F,2,0)</f>
        <v>#N/A</v>
      </c>
      <c r="H8491" s="104" t="e">
        <f>C8491*PRODUCT(#REF!,#REF!,G8491,,#REF!,E8491)</f>
        <v>#N/A</v>
      </c>
    </row>
    <row r="8492" spans="3:8">
      <c r="C8492" t="e">
        <f>VLOOKUP(B8492,定价因子!L:M,2,0)</f>
        <v>#N/A</v>
      </c>
      <c r="E8492" t="e">
        <f>VLOOKUP($D$1&amp;D8492,定价因子!E:F,2,0)</f>
        <v>#N/A</v>
      </c>
      <c r="G8492" t="e">
        <f>VLOOKUP($F$1&amp;F8492,定价因子!E:F,2,0)</f>
        <v>#N/A</v>
      </c>
      <c r="H8492" s="104" t="e">
        <f>C8492*PRODUCT(#REF!,#REF!,G8492,,#REF!,E8492)</f>
        <v>#N/A</v>
      </c>
    </row>
    <row r="8493" spans="3:8">
      <c r="C8493" t="e">
        <f>VLOOKUP(B8493,定价因子!L:M,2,0)</f>
        <v>#N/A</v>
      </c>
      <c r="E8493" t="e">
        <f>VLOOKUP($D$1&amp;D8493,定价因子!E:F,2,0)</f>
        <v>#N/A</v>
      </c>
      <c r="G8493" t="e">
        <f>VLOOKUP($F$1&amp;F8493,定价因子!E:F,2,0)</f>
        <v>#N/A</v>
      </c>
      <c r="H8493" s="104" t="e">
        <f>C8493*PRODUCT(#REF!,#REF!,G8493,,#REF!,E8493)</f>
        <v>#N/A</v>
      </c>
    </row>
    <row r="8494" spans="3:8">
      <c r="C8494" t="e">
        <f>VLOOKUP(B8494,定价因子!L:M,2,0)</f>
        <v>#N/A</v>
      </c>
      <c r="E8494" t="e">
        <f>VLOOKUP($D$1&amp;D8494,定价因子!E:F,2,0)</f>
        <v>#N/A</v>
      </c>
      <c r="G8494" t="e">
        <f>VLOOKUP($F$1&amp;F8494,定价因子!E:F,2,0)</f>
        <v>#N/A</v>
      </c>
      <c r="H8494" s="104" t="e">
        <f>C8494*PRODUCT(#REF!,#REF!,G8494,,#REF!,E8494)</f>
        <v>#N/A</v>
      </c>
    </row>
    <row r="8495" spans="3:8">
      <c r="C8495" t="e">
        <f>VLOOKUP(B8495,定价因子!L:M,2,0)</f>
        <v>#N/A</v>
      </c>
      <c r="E8495" t="e">
        <f>VLOOKUP($D$1&amp;D8495,定价因子!E:F,2,0)</f>
        <v>#N/A</v>
      </c>
      <c r="G8495" t="e">
        <f>VLOOKUP($F$1&amp;F8495,定价因子!E:F,2,0)</f>
        <v>#N/A</v>
      </c>
      <c r="H8495" s="104" t="e">
        <f>C8495*PRODUCT(#REF!,#REF!,G8495,,#REF!,E8495)</f>
        <v>#N/A</v>
      </c>
    </row>
    <row r="8496" spans="3:8">
      <c r="C8496" t="e">
        <f>VLOOKUP(B8496,定价因子!L:M,2,0)</f>
        <v>#N/A</v>
      </c>
      <c r="E8496" t="e">
        <f>VLOOKUP($D$1&amp;D8496,定价因子!E:F,2,0)</f>
        <v>#N/A</v>
      </c>
      <c r="G8496" t="e">
        <f>VLOOKUP($F$1&amp;F8496,定价因子!E:F,2,0)</f>
        <v>#N/A</v>
      </c>
      <c r="H8496" s="104" t="e">
        <f>C8496*PRODUCT(#REF!,#REF!,G8496,,#REF!,E8496)</f>
        <v>#N/A</v>
      </c>
    </row>
    <row r="8497" spans="3:8">
      <c r="C8497" t="e">
        <f>VLOOKUP(B8497,定价因子!L:M,2,0)</f>
        <v>#N/A</v>
      </c>
      <c r="E8497" t="e">
        <f>VLOOKUP($D$1&amp;D8497,定价因子!E:F,2,0)</f>
        <v>#N/A</v>
      </c>
      <c r="G8497" t="e">
        <f>VLOOKUP($F$1&amp;F8497,定价因子!E:F,2,0)</f>
        <v>#N/A</v>
      </c>
      <c r="H8497" s="104" t="e">
        <f>C8497*PRODUCT(#REF!,#REF!,G8497,,#REF!,E8497)</f>
        <v>#N/A</v>
      </c>
    </row>
    <row r="8498" spans="3:8">
      <c r="C8498" t="e">
        <f>VLOOKUP(B8498,定价因子!L:M,2,0)</f>
        <v>#N/A</v>
      </c>
      <c r="E8498" t="e">
        <f>VLOOKUP($D$1&amp;D8498,定价因子!E:F,2,0)</f>
        <v>#N/A</v>
      </c>
      <c r="G8498" t="e">
        <f>VLOOKUP($F$1&amp;F8498,定价因子!E:F,2,0)</f>
        <v>#N/A</v>
      </c>
      <c r="H8498" s="104" t="e">
        <f>C8498*PRODUCT(#REF!,#REF!,G8498,,#REF!,E8498)</f>
        <v>#N/A</v>
      </c>
    </row>
    <row r="8499" spans="3:8">
      <c r="C8499" t="e">
        <f>VLOOKUP(B8499,定价因子!L:M,2,0)</f>
        <v>#N/A</v>
      </c>
      <c r="E8499" t="e">
        <f>VLOOKUP($D$1&amp;D8499,定价因子!E:F,2,0)</f>
        <v>#N/A</v>
      </c>
      <c r="G8499" t="e">
        <f>VLOOKUP($F$1&amp;F8499,定价因子!E:F,2,0)</f>
        <v>#N/A</v>
      </c>
      <c r="H8499" s="104" t="e">
        <f>C8499*PRODUCT(#REF!,#REF!,G8499,,#REF!,E8499)</f>
        <v>#N/A</v>
      </c>
    </row>
    <row r="8500" spans="3:8">
      <c r="C8500" t="e">
        <f>VLOOKUP(B8500,定价因子!L:M,2,0)</f>
        <v>#N/A</v>
      </c>
      <c r="E8500" t="e">
        <f>VLOOKUP($D$1&amp;D8500,定价因子!E:F,2,0)</f>
        <v>#N/A</v>
      </c>
      <c r="G8500" t="e">
        <f>VLOOKUP($F$1&amp;F8500,定价因子!E:F,2,0)</f>
        <v>#N/A</v>
      </c>
      <c r="H8500" s="104" t="e">
        <f>C8500*PRODUCT(#REF!,#REF!,G8500,,#REF!,E8500)</f>
        <v>#N/A</v>
      </c>
    </row>
    <row r="8501" spans="3:8">
      <c r="C8501" t="e">
        <f>VLOOKUP(B8501,定价因子!L:M,2,0)</f>
        <v>#N/A</v>
      </c>
      <c r="E8501" t="e">
        <f>VLOOKUP($D$1&amp;D8501,定价因子!E:F,2,0)</f>
        <v>#N/A</v>
      </c>
      <c r="G8501" t="e">
        <f>VLOOKUP($F$1&amp;F8501,定价因子!E:F,2,0)</f>
        <v>#N/A</v>
      </c>
      <c r="H8501" s="104" t="e">
        <f>C8501*PRODUCT(#REF!,#REF!,G8501,,#REF!,E8501)</f>
        <v>#N/A</v>
      </c>
    </row>
    <row r="8502" spans="3:8">
      <c r="C8502" t="e">
        <f>VLOOKUP(B8502,定价因子!L:M,2,0)</f>
        <v>#N/A</v>
      </c>
      <c r="E8502" t="e">
        <f>VLOOKUP($D$1&amp;D8502,定价因子!E:F,2,0)</f>
        <v>#N/A</v>
      </c>
      <c r="G8502" t="e">
        <f>VLOOKUP($F$1&amp;F8502,定价因子!E:F,2,0)</f>
        <v>#N/A</v>
      </c>
      <c r="H8502" s="104" t="e">
        <f>C8502*PRODUCT(#REF!,#REF!,G8502,,#REF!,E8502)</f>
        <v>#N/A</v>
      </c>
    </row>
    <row r="8503" spans="3:8">
      <c r="C8503" t="e">
        <f>VLOOKUP(B8503,定价因子!L:M,2,0)</f>
        <v>#N/A</v>
      </c>
      <c r="E8503" t="e">
        <f>VLOOKUP($D$1&amp;D8503,定价因子!E:F,2,0)</f>
        <v>#N/A</v>
      </c>
      <c r="G8503" t="e">
        <f>VLOOKUP($F$1&amp;F8503,定价因子!E:F,2,0)</f>
        <v>#N/A</v>
      </c>
      <c r="H8503" s="104" t="e">
        <f>C8503*PRODUCT(#REF!,#REF!,G8503,,#REF!,E8503)</f>
        <v>#N/A</v>
      </c>
    </row>
    <row r="8504" spans="3:8">
      <c r="C8504" t="e">
        <f>VLOOKUP(B8504,定价因子!L:M,2,0)</f>
        <v>#N/A</v>
      </c>
      <c r="E8504" t="e">
        <f>VLOOKUP($D$1&amp;D8504,定价因子!E:F,2,0)</f>
        <v>#N/A</v>
      </c>
      <c r="G8504" t="e">
        <f>VLOOKUP($F$1&amp;F8504,定价因子!E:F,2,0)</f>
        <v>#N/A</v>
      </c>
      <c r="H8504" s="104" t="e">
        <f>C8504*PRODUCT(#REF!,#REF!,G8504,,#REF!,E8504)</f>
        <v>#N/A</v>
      </c>
    </row>
    <row r="8505" spans="3:8">
      <c r="C8505" t="e">
        <f>VLOOKUP(B8505,定价因子!L:M,2,0)</f>
        <v>#N/A</v>
      </c>
      <c r="E8505" t="e">
        <f>VLOOKUP($D$1&amp;D8505,定价因子!E:F,2,0)</f>
        <v>#N/A</v>
      </c>
      <c r="G8505" t="e">
        <f>VLOOKUP($F$1&amp;F8505,定价因子!E:F,2,0)</f>
        <v>#N/A</v>
      </c>
      <c r="H8505" s="104" t="e">
        <f>C8505*PRODUCT(#REF!,#REF!,G8505,,#REF!,E8505)</f>
        <v>#N/A</v>
      </c>
    </row>
    <row r="8506" spans="3:8">
      <c r="C8506" t="e">
        <f>VLOOKUP(B8506,定价因子!L:M,2,0)</f>
        <v>#N/A</v>
      </c>
      <c r="E8506" t="e">
        <f>VLOOKUP($D$1&amp;D8506,定价因子!E:F,2,0)</f>
        <v>#N/A</v>
      </c>
      <c r="G8506" t="e">
        <f>VLOOKUP($F$1&amp;F8506,定价因子!E:F,2,0)</f>
        <v>#N/A</v>
      </c>
      <c r="H8506" s="104" t="e">
        <f>C8506*PRODUCT(#REF!,#REF!,G8506,,#REF!,E8506)</f>
        <v>#N/A</v>
      </c>
    </row>
    <row r="8507" spans="3:8">
      <c r="C8507" t="e">
        <f>VLOOKUP(B8507,定价因子!L:M,2,0)</f>
        <v>#N/A</v>
      </c>
      <c r="E8507" t="e">
        <f>VLOOKUP($D$1&amp;D8507,定价因子!E:F,2,0)</f>
        <v>#N/A</v>
      </c>
      <c r="G8507" t="e">
        <f>VLOOKUP($F$1&amp;F8507,定价因子!E:F,2,0)</f>
        <v>#N/A</v>
      </c>
      <c r="H8507" s="104" t="e">
        <f>C8507*PRODUCT(#REF!,#REF!,G8507,,#REF!,E8507)</f>
        <v>#N/A</v>
      </c>
    </row>
    <row r="8508" spans="3:8">
      <c r="C8508" t="e">
        <f>VLOOKUP(B8508,定价因子!L:M,2,0)</f>
        <v>#N/A</v>
      </c>
      <c r="E8508" t="e">
        <f>VLOOKUP($D$1&amp;D8508,定价因子!E:F,2,0)</f>
        <v>#N/A</v>
      </c>
      <c r="G8508" t="e">
        <f>VLOOKUP($F$1&amp;F8508,定价因子!E:F,2,0)</f>
        <v>#N/A</v>
      </c>
      <c r="H8508" s="104" t="e">
        <f>C8508*PRODUCT(#REF!,#REF!,G8508,,#REF!,E8508)</f>
        <v>#N/A</v>
      </c>
    </row>
    <row r="8509" spans="3:8">
      <c r="C8509" t="e">
        <f>VLOOKUP(B8509,定价因子!L:M,2,0)</f>
        <v>#N/A</v>
      </c>
      <c r="E8509" t="e">
        <f>VLOOKUP($D$1&amp;D8509,定价因子!E:F,2,0)</f>
        <v>#N/A</v>
      </c>
      <c r="G8509" t="e">
        <f>VLOOKUP($F$1&amp;F8509,定价因子!E:F,2,0)</f>
        <v>#N/A</v>
      </c>
      <c r="H8509" s="104" t="e">
        <f>C8509*PRODUCT(#REF!,#REF!,G8509,,#REF!,E8509)</f>
        <v>#N/A</v>
      </c>
    </row>
    <row r="8510" spans="3:8">
      <c r="C8510" t="e">
        <f>VLOOKUP(B8510,定价因子!L:M,2,0)</f>
        <v>#N/A</v>
      </c>
      <c r="E8510" t="e">
        <f>VLOOKUP($D$1&amp;D8510,定价因子!E:F,2,0)</f>
        <v>#N/A</v>
      </c>
      <c r="G8510" t="e">
        <f>VLOOKUP($F$1&amp;F8510,定价因子!E:F,2,0)</f>
        <v>#N/A</v>
      </c>
      <c r="H8510" s="104" t="e">
        <f>C8510*PRODUCT(#REF!,#REF!,G8510,,#REF!,E8510)</f>
        <v>#N/A</v>
      </c>
    </row>
    <row r="8511" spans="3:8">
      <c r="C8511" t="e">
        <f>VLOOKUP(B8511,定价因子!L:M,2,0)</f>
        <v>#N/A</v>
      </c>
      <c r="E8511" t="e">
        <f>VLOOKUP($D$1&amp;D8511,定价因子!E:F,2,0)</f>
        <v>#N/A</v>
      </c>
      <c r="G8511" t="e">
        <f>VLOOKUP($F$1&amp;F8511,定价因子!E:F,2,0)</f>
        <v>#N/A</v>
      </c>
      <c r="H8511" s="104" t="e">
        <f>C8511*PRODUCT(#REF!,#REF!,G8511,,#REF!,E8511)</f>
        <v>#N/A</v>
      </c>
    </row>
    <row r="8512" spans="3:8">
      <c r="C8512" t="e">
        <f>VLOOKUP(B8512,定价因子!L:M,2,0)</f>
        <v>#N/A</v>
      </c>
      <c r="E8512" t="e">
        <f>VLOOKUP($D$1&amp;D8512,定价因子!E:F,2,0)</f>
        <v>#N/A</v>
      </c>
      <c r="G8512" t="e">
        <f>VLOOKUP($F$1&amp;F8512,定价因子!E:F,2,0)</f>
        <v>#N/A</v>
      </c>
      <c r="H8512" s="104" t="e">
        <f>C8512*PRODUCT(#REF!,#REF!,G8512,,#REF!,E8512)</f>
        <v>#N/A</v>
      </c>
    </row>
    <row r="8513" spans="3:8">
      <c r="C8513" t="e">
        <f>VLOOKUP(B8513,定价因子!L:M,2,0)</f>
        <v>#N/A</v>
      </c>
      <c r="E8513" t="e">
        <f>VLOOKUP($D$1&amp;D8513,定价因子!E:F,2,0)</f>
        <v>#N/A</v>
      </c>
      <c r="G8513" t="e">
        <f>VLOOKUP($F$1&amp;F8513,定价因子!E:F,2,0)</f>
        <v>#N/A</v>
      </c>
      <c r="H8513" s="104" t="e">
        <f>C8513*PRODUCT(#REF!,#REF!,G8513,,#REF!,E8513)</f>
        <v>#N/A</v>
      </c>
    </row>
    <row r="8514" spans="3:8">
      <c r="C8514" t="e">
        <f>VLOOKUP(B8514,定价因子!L:M,2,0)</f>
        <v>#N/A</v>
      </c>
      <c r="E8514" t="e">
        <f>VLOOKUP($D$1&amp;D8514,定价因子!E:F,2,0)</f>
        <v>#N/A</v>
      </c>
      <c r="G8514" t="e">
        <f>VLOOKUP($F$1&amp;F8514,定价因子!E:F,2,0)</f>
        <v>#N/A</v>
      </c>
      <c r="H8514" s="104" t="e">
        <f>C8514*PRODUCT(#REF!,#REF!,G8514,,#REF!,E8514)</f>
        <v>#N/A</v>
      </c>
    </row>
    <row r="8515" spans="3:8">
      <c r="C8515" t="e">
        <f>VLOOKUP(B8515,定价因子!L:M,2,0)</f>
        <v>#N/A</v>
      </c>
      <c r="E8515" t="e">
        <f>VLOOKUP($D$1&amp;D8515,定价因子!E:F,2,0)</f>
        <v>#N/A</v>
      </c>
      <c r="G8515" t="e">
        <f>VLOOKUP($F$1&amp;F8515,定价因子!E:F,2,0)</f>
        <v>#N/A</v>
      </c>
      <c r="H8515" s="104" t="e">
        <f>C8515*PRODUCT(#REF!,#REF!,G8515,,#REF!,E8515)</f>
        <v>#N/A</v>
      </c>
    </row>
    <row r="8516" spans="3:8">
      <c r="C8516" t="e">
        <f>VLOOKUP(B8516,定价因子!L:M,2,0)</f>
        <v>#N/A</v>
      </c>
      <c r="E8516" t="e">
        <f>VLOOKUP($D$1&amp;D8516,定价因子!E:F,2,0)</f>
        <v>#N/A</v>
      </c>
      <c r="G8516" t="e">
        <f>VLOOKUP($F$1&amp;F8516,定价因子!E:F,2,0)</f>
        <v>#N/A</v>
      </c>
      <c r="H8516" s="104" t="e">
        <f>C8516*PRODUCT(#REF!,#REF!,G8516,,#REF!,E8516)</f>
        <v>#N/A</v>
      </c>
    </row>
    <row r="8517" spans="3:8">
      <c r="C8517" t="e">
        <f>VLOOKUP(B8517,定价因子!L:M,2,0)</f>
        <v>#N/A</v>
      </c>
      <c r="E8517" t="e">
        <f>VLOOKUP($D$1&amp;D8517,定价因子!E:F,2,0)</f>
        <v>#N/A</v>
      </c>
      <c r="G8517" t="e">
        <f>VLOOKUP($F$1&amp;F8517,定价因子!E:F,2,0)</f>
        <v>#N/A</v>
      </c>
      <c r="H8517" s="104" t="e">
        <f>C8517*PRODUCT(#REF!,#REF!,G8517,,#REF!,E8517)</f>
        <v>#N/A</v>
      </c>
    </row>
    <row r="8518" spans="3:8">
      <c r="C8518" t="e">
        <f>VLOOKUP(B8518,定价因子!L:M,2,0)</f>
        <v>#N/A</v>
      </c>
      <c r="E8518" t="e">
        <f>VLOOKUP($D$1&amp;D8518,定价因子!E:F,2,0)</f>
        <v>#N/A</v>
      </c>
      <c r="G8518" t="e">
        <f>VLOOKUP($F$1&amp;F8518,定价因子!E:F,2,0)</f>
        <v>#N/A</v>
      </c>
      <c r="H8518" s="104" t="e">
        <f>C8518*PRODUCT(#REF!,#REF!,G8518,,#REF!,E8518)</f>
        <v>#N/A</v>
      </c>
    </row>
    <row r="8519" spans="3:8">
      <c r="C8519" t="e">
        <f>VLOOKUP(B8519,定价因子!L:M,2,0)</f>
        <v>#N/A</v>
      </c>
      <c r="E8519" t="e">
        <f>VLOOKUP($D$1&amp;D8519,定价因子!E:F,2,0)</f>
        <v>#N/A</v>
      </c>
      <c r="G8519" t="e">
        <f>VLOOKUP($F$1&amp;F8519,定价因子!E:F,2,0)</f>
        <v>#N/A</v>
      </c>
      <c r="H8519" s="104" t="e">
        <f>C8519*PRODUCT(#REF!,#REF!,G8519,,#REF!,E8519)</f>
        <v>#N/A</v>
      </c>
    </row>
    <row r="8520" spans="3:8">
      <c r="C8520" t="e">
        <f>VLOOKUP(B8520,定价因子!L:M,2,0)</f>
        <v>#N/A</v>
      </c>
      <c r="E8520" t="e">
        <f>VLOOKUP($D$1&amp;D8520,定价因子!E:F,2,0)</f>
        <v>#N/A</v>
      </c>
      <c r="G8520" t="e">
        <f>VLOOKUP($F$1&amp;F8520,定价因子!E:F,2,0)</f>
        <v>#N/A</v>
      </c>
      <c r="H8520" s="104" t="e">
        <f>C8520*PRODUCT(#REF!,#REF!,G8520,,#REF!,E8520)</f>
        <v>#N/A</v>
      </c>
    </row>
    <row r="8521" spans="3:8">
      <c r="C8521" t="e">
        <f>VLOOKUP(B8521,定价因子!L:M,2,0)</f>
        <v>#N/A</v>
      </c>
      <c r="E8521" t="e">
        <f>VLOOKUP($D$1&amp;D8521,定价因子!E:F,2,0)</f>
        <v>#N/A</v>
      </c>
      <c r="G8521" t="e">
        <f>VLOOKUP($F$1&amp;F8521,定价因子!E:F,2,0)</f>
        <v>#N/A</v>
      </c>
      <c r="H8521" s="104" t="e">
        <f>C8521*PRODUCT(#REF!,#REF!,G8521,,#REF!,E8521)</f>
        <v>#N/A</v>
      </c>
    </row>
    <row r="8522" spans="3:8">
      <c r="C8522" t="e">
        <f>VLOOKUP(B8522,定价因子!L:M,2,0)</f>
        <v>#N/A</v>
      </c>
      <c r="E8522" t="e">
        <f>VLOOKUP($D$1&amp;D8522,定价因子!E:F,2,0)</f>
        <v>#N/A</v>
      </c>
      <c r="G8522" t="e">
        <f>VLOOKUP($F$1&amp;F8522,定价因子!E:F,2,0)</f>
        <v>#N/A</v>
      </c>
      <c r="H8522" s="104" t="e">
        <f>C8522*PRODUCT(#REF!,#REF!,G8522,,#REF!,E8522)</f>
        <v>#N/A</v>
      </c>
    </row>
    <row r="8523" spans="3:8">
      <c r="C8523" t="e">
        <f>VLOOKUP(B8523,定价因子!L:M,2,0)</f>
        <v>#N/A</v>
      </c>
      <c r="E8523" t="e">
        <f>VLOOKUP($D$1&amp;D8523,定价因子!E:F,2,0)</f>
        <v>#N/A</v>
      </c>
      <c r="G8523" t="e">
        <f>VLOOKUP($F$1&amp;F8523,定价因子!E:F,2,0)</f>
        <v>#N/A</v>
      </c>
      <c r="H8523" s="104" t="e">
        <f>C8523*PRODUCT(#REF!,#REF!,G8523,,#REF!,E8523)</f>
        <v>#N/A</v>
      </c>
    </row>
    <row r="8524" spans="3:8">
      <c r="C8524" t="e">
        <f>VLOOKUP(B8524,定价因子!L:M,2,0)</f>
        <v>#N/A</v>
      </c>
      <c r="E8524" t="e">
        <f>VLOOKUP($D$1&amp;D8524,定价因子!E:F,2,0)</f>
        <v>#N/A</v>
      </c>
      <c r="G8524" t="e">
        <f>VLOOKUP($F$1&amp;F8524,定价因子!E:F,2,0)</f>
        <v>#N/A</v>
      </c>
      <c r="H8524" s="104" t="e">
        <f>C8524*PRODUCT(#REF!,#REF!,G8524,,#REF!,E8524)</f>
        <v>#N/A</v>
      </c>
    </row>
    <row r="8525" spans="3:8">
      <c r="C8525" t="e">
        <f>VLOOKUP(B8525,定价因子!L:M,2,0)</f>
        <v>#N/A</v>
      </c>
      <c r="E8525" t="e">
        <f>VLOOKUP($D$1&amp;D8525,定价因子!E:F,2,0)</f>
        <v>#N/A</v>
      </c>
      <c r="G8525" t="e">
        <f>VLOOKUP($F$1&amp;F8525,定价因子!E:F,2,0)</f>
        <v>#N/A</v>
      </c>
      <c r="H8525" s="104" t="e">
        <f>C8525*PRODUCT(#REF!,#REF!,G8525,,#REF!,E8525)</f>
        <v>#N/A</v>
      </c>
    </row>
    <row r="8526" spans="3:8">
      <c r="C8526" t="e">
        <f>VLOOKUP(B8526,定价因子!L:M,2,0)</f>
        <v>#N/A</v>
      </c>
      <c r="E8526" t="e">
        <f>VLOOKUP($D$1&amp;D8526,定价因子!E:F,2,0)</f>
        <v>#N/A</v>
      </c>
      <c r="G8526" t="e">
        <f>VLOOKUP($F$1&amp;F8526,定价因子!E:F,2,0)</f>
        <v>#N/A</v>
      </c>
      <c r="H8526" s="104" t="e">
        <f>C8526*PRODUCT(#REF!,#REF!,G8526,,#REF!,E8526)</f>
        <v>#N/A</v>
      </c>
    </row>
    <row r="8527" spans="3:8">
      <c r="C8527" t="e">
        <f>VLOOKUP(B8527,定价因子!L:M,2,0)</f>
        <v>#N/A</v>
      </c>
      <c r="E8527" t="e">
        <f>VLOOKUP($D$1&amp;D8527,定价因子!E:F,2,0)</f>
        <v>#N/A</v>
      </c>
      <c r="G8527" t="e">
        <f>VLOOKUP($F$1&amp;F8527,定价因子!E:F,2,0)</f>
        <v>#N/A</v>
      </c>
      <c r="H8527" s="104" t="e">
        <f>C8527*PRODUCT(#REF!,#REF!,G8527,,#REF!,E8527)</f>
        <v>#N/A</v>
      </c>
    </row>
    <row r="8528" spans="3:8">
      <c r="C8528" t="e">
        <f>VLOOKUP(B8528,定价因子!L:M,2,0)</f>
        <v>#N/A</v>
      </c>
      <c r="E8528" t="e">
        <f>VLOOKUP($D$1&amp;D8528,定价因子!E:F,2,0)</f>
        <v>#N/A</v>
      </c>
      <c r="G8528" t="e">
        <f>VLOOKUP($F$1&amp;F8528,定价因子!E:F,2,0)</f>
        <v>#N/A</v>
      </c>
      <c r="H8528" s="104" t="e">
        <f>C8528*PRODUCT(#REF!,#REF!,G8528,,#REF!,E8528)</f>
        <v>#N/A</v>
      </c>
    </row>
    <row r="8529" spans="3:8">
      <c r="C8529" t="e">
        <f>VLOOKUP(B8529,定价因子!L:M,2,0)</f>
        <v>#N/A</v>
      </c>
      <c r="E8529" t="e">
        <f>VLOOKUP($D$1&amp;D8529,定价因子!E:F,2,0)</f>
        <v>#N/A</v>
      </c>
      <c r="G8529" t="e">
        <f>VLOOKUP($F$1&amp;F8529,定价因子!E:F,2,0)</f>
        <v>#N/A</v>
      </c>
      <c r="H8529" s="104" t="e">
        <f>C8529*PRODUCT(#REF!,#REF!,G8529,,#REF!,E8529)</f>
        <v>#N/A</v>
      </c>
    </row>
    <row r="8530" spans="3:8">
      <c r="C8530" t="e">
        <f>VLOOKUP(B8530,定价因子!L:M,2,0)</f>
        <v>#N/A</v>
      </c>
      <c r="E8530" t="e">
        <f>VLOOKUP($D$1&amp;D8530,定价因子!E:F,2,0)</f>
        <v>#N/A</v>
      </c>
      <c r="G8530" t="e">
        <f>VLOOKUP($F$1&amp;F8530,定价因子!E:F,2,0)</f>
        <v>#N/A</v>
      </c>
      <c r="H8530" s="104" t="e">
        <f>C8530*PRODUCT(#REF!,#REF!,G8530,,#REF!,E8530)</f>
        <v>#N/A</v>
      </c>
    </row>
    <row r="8531" spans="3:8">
      <c r="C8531" t="e">
        <f>VLOOKUP(B8531,定价因子!L:M,2,0)</f>
        <v>#N/A</v>
      </c>
      <c r="E8531" t="e">
        <f>VLOOKUP($D$1&amp;D8531,定价因子!E:F,2,0)</f>
        <v>#N/A</v>
      </c>
      <c r="G8531" t="e">
        <f>VLOOKUP($F$1&amp;F8531,定价因子!E:F,2,0)</f>
        <v>#N/A</v>
      </c>
      <c r="H8531" s="104" t="e">
        <f>C8531*PRODUCT(#REF!,#REF!,G8531,,#REF!,E8531)</f>
        <v>#N/A</v>
      </c>
    </row>
    <row r="8532" spans="3:8">
      <c r="C8532" t="e">
        <f>VLOOKUP(B8532,定价因子!L:M,2,0)</f>
        <v>#N/A</v>
      </c>
      <c r="E8532" t="e">
        <f>VLOOKUP($D$1&amp;D8532,定价因子!E:F,2,0)</f>
        <v>#N/A</v>
      </c>
      <c r="G8532" t="e">
        <f>VLOOKUP($F$1&amp;F8532,定价因子!E:F,2,0)</f>
        <v>#N/A</v>
      </c>
      <c r="H8532" s="104" t="e">
        <f>C8532*PRODUCT(#REF!,#REF!,G8532,,#REF!,E8532)</f>
        <v>#N/A</v>
      </c>
    </row>
    <row r="8533" spans="3:8">
      <c r="C8533" t="e">
        <f>VLOOKUP(B8533,定价因子!L:M,2,0)</f>
        <v>#N/A</v>
      </c>
      <c r="E8533" t="e">
        <f>VLOOKUP($D$1&amp;D8533,定价因子!E:F,2,0)</f>
        <v>#N/A</v>
      </c>
      <c r="G8533" t="e">
        <f>VLOOKUP($F$1&amp;F8533,定价因子!E:F,2,0)</f>
        <v>#N/A</v>
      </c>
      <c r="H8533" s="104" t="e">
        <f>C8533*PRODUCT(#REF!,#REF!,G8533,,#REF!,E8533)</f>
        <v>#N/A</v>
      </c>
    </row>
    <row r="8534" spans="3:8">
      <c r="C8534" t="e">
        <f>VLOOKUP(B8534,定价因子!L:M,2,0)</f>
        <v>#N/A</v>
      </c>
      <c r="E8534" t="e">
        <f>VLOOKUP($D$1&amp;D8534,定价因子!E:F,2,0)</f>
        <v>#N/A</v>
      </c>
      <c r="G8534" t="e">
        <f>VLOOKUP($F$1&amp;F8534,定价因子!E:F,2,0)</f>
        <v>#N/A</v>
      </c>
      <c r="H8534" s="104" t="e">
        <f>C8534*PRODUCT(#REF!,#REF!,G8534,,#REF!,E8534)</f>
        <v>#N/A</v>
      </c>
    </row>
    <row r="8535" spans="3:8">
      <c r="C8535" t="e">
        <f>VLOOKUP(B8535,定价因子!L:M,2,0)</f>
        <v>#N/A</v>
      </c>
      <c r="E8535" t="e">
        <f>VLOOKUP($D$1&amp;D8535,定价因子!E:F,2,0)</f>
        <v>#N/A</v>
      </c>
      <c r="G8535" t="e">
        <f>VLOOKUP($F$1&amp;F8535,定价因子!E:F,2,0)</f>
        <v>#N/A</v>
      </c>
      <c r="H8535" s="104" t="e">
        <f>C8535*PRODUCT(#REF!,#REF!,G8535,,#REF!,E8535)</f>
        <v>#N/A</v>
      </c>
    </row>
    <row r="8536" spans="3:8">
      <c r="C8536" t="e">
        <f>VLOOKUP(B8536,定价因子!L:M,2,0)</f>
        <v>#N/A</v>
      </c>
      <c r="E8536" t="e">
        <f>VLOOKUP($D$1&amp;D8536,定价因子!E:F,2,0)</f>
        <v>#N/A</v>
      </c>
      <c r="G8536" t="e">
        <f>VLOOKUP($F$1&amp;F8536,定价因子!E:F,2,0)</f>
        <v>#N/A</v>
      </c>
      <c r="H8536" s="104" t="e">
        <f>C8536*PRODUCT(#REF!,#REF!,G8536,,#REF!,E8536)</f>
        <v>#N/A</v>
      </c>
    </row>
    <row r="8537" spans="3:8">
      <c r="C8537" t="e">
        <f>VLOOKUP(B8537,定价因子!L:M,2,0)</f>
        <v>#N/A</v>
      </c>
      <c r="E8537" t="e">
        <f>VLOOKUP($D$1&amp;D8537,定价因子!E:F,2,0)</f>
        <v>#N/A</v>
      </c>
      <c r="G8537" t="e">
        <f>VLOOKUP($F$1&amp;F8537,定价因子!E:F,2,0)</f>
        <v>#N/A</v>
      </c>
      <c r="H8537" s="104" t="e">
        <f>C8537*PRODUCT(#REF!,#REF!,G8537,,#REF!,E8537)</f>
        <v>#N/A</v>
      </c>
    </row>
    <row r="8538" spans="3:8">
      <c r="C8538" t="e">
        <f>VLOOKUP(B8538,定价因子!L:M,2,0)</f>
        <v>#N/A</v>
      </c>
      <c r="E8538" t="e">
        <f>VLOOKUP($D$1&amp;D8538,定价因子!E:F,2,0)</f>
        <v>#N/A</v>
      </c>
      <c r="G8538" t="e">
        <f>VLOOKUP($F$1&amp;F8538,定价因子!E:F,2,0)</f>
        <v>#N/A</v>
      </c>
      <c r="H8538" s="104" t="e">
        <f>C8538*PRODUCT(#REF!,#REF!,G8538,,#REF!,E8538)</f>
        <v>#N/A</v>
      </c>
    </row>
    <row r="8539" spans="3:8">
      <c r="C8539" t="e">
        <f>VLOOKUP(B8539,定价因子!L:M,2,0)</f>
        <v>#N/A</v>
      </c>
      <c r="E8539" t="e">
        <f>VLOOKUP($D$1&amp;D8539,定价因子!E:F,2,0)</f>
        <v>#N/A</v>
      </c>
      <c r="G8539" t="e">
        <f>VLOOKUP($F$1&amp;F8539,定价因子!E:F,2,0)</f>
        <v>#N/A</v>
      </c>
      <c r="H8539" s="104" t="e">
        <f>C8539*PRODUCT(#REF!,#REF!,G8539,,#REF!,E8539)</f>
        <v>#N/A</v>
      </c>
    </row>
    <row r="8540" spans="3:8">
      <c r="C8540" t="e">
        <f>VLOOKUP(B8540,定价因子!L:M,2,0)</f>
        <v>#N/A</v>
      </c>
      <c r="E8540" t="e">
        <f>VLOOKUP($D$1&amp;D8540,定价因子!E:F,2,0)</f>
        <v>#N/A</v>
      </c>
      <c r="G8540" t="e">
        <f>VLOOKUP($F$1&amp;F8540,定价因子!E:F,2,0)</f>
        <v>#N/A</v>
      </c>
      <c r="H8540" s="104" t="e">
        <f>C8540*PRODUCT(#REF!,#REF!,G8540,,#REF!,E8540)</f>
        <v>#N/A</v>
      </c>
    </row>
    <row r="8541" spans="3:8">
      <c r="C8541" t="e">
        <f>VLOOKUP(B8541,定价因子!L:M,2,0)</f>
        <v>#N/A</v>
      </c>
      <c r="E8541" t="e">
        <f>VLOOKUP($D$1&amp;D8541,定价因子!E:F,2,0)</f>
        <v>#N/A</v>
      </c>
      <c r="G8541" t="e">
        <f>VLOOKUP($F$1&amp;F8541,定价因子!E:F,2,0)</f>
        <v>#N/A</v>
      </c>
      <c r="H8541" s="104" t="e">
        <f>C8541*PRODUCT(#REF!,#REF!,G8541,,#REF!,E8541)</f>
        <v>#N/A</v>
      </c>
    </row>
    <row r="8542" spans="3:8">
      <c r="C8542" t="e">
        <f>VLOOKUP(B8542,定价因子!L:M,2,0)</f>
        <v>#N/A</v>
      </c>
      <c r="E8542" t="e">
        <f>VLOOKUP($D$1&amp;D8542,定价因子!E:F,2,0)</f>
        <v>#N/A</v>
      </c>
      <c r="G8542" t="e">
        <f>VLOOKUP($F$1&amp;F8542,定价因子!E:F,2,0)</f>
        <v>#N/A</v>
      </c>
      <c r="H8542" s="104" t="e">
        <f>C8542*PRODUCT(#REF!,#REF!,G8542,,#REF!,E8542)</f>
        <v>#N/A</v>
      </c>
    </row>
    <row r="8543" spans="3:8">
      <c r="C8543" t="e">
        <f>VLOOKUP(B8543,定价因子!L:M,2,0)</f>
        <v>#N/A</v>
      </c>
      <c r="E8543" t="e">
        <f>VLOOKUP($D$1&amp;D8543,定价因子!E:F,2,0)</f>
        <v>#N/A</v>
      </c>
      <c r="G8543" t="e">
        <f>VLOOKUP($F$1&amp;F8543,定价因子!E:F,2,0)</f>
        <v>#N/A</v>
      </c>
      <c r="H8543" s="104" t="e">
        <f>C8543*PRODUCT(#REF!,#REF!,G8543,,#REF!,E8543)</f>
        <v>#N/A</v>
      </c>
    </row>
    <row r="8544" spans="3:8">
      <c r="C8544" t="e">
        <f>VLOOKUP(B8544,定价因子!L:M,2,0)</f>
        <v>#N/A</v>
      </c>
      <c r="E8544" t="e">
        <f>VLOOKUP($D$1&amp;D8544,定价因子!E:F,2,0)</f>
        <v>#N/A</v>
      </c>
      <c r="G8544" t="e">
        <f>VLOOKUP($F$1&amp;F8544,定价因子!E:F,2,0)</f>
        <v>#N/A</v>
      </c>
      <c r="H8544" s="104" t="e">
        <f>C8544*PRODUCT(#REF!,#REF!,G8544,,#REF!,E8544)</f>
        <v>#N/A</v>
      </c>
    </row>
    <row r="8545" spans="3:8">
      <c r="C8545" t="e">
        <f>VLOOKUP(B8545,定价因子!L:M,2,0)</f>
        <v>#N/A</v>
      </c>
      <c r="E8545" t="e">
        <f>VLOOKUP($D$1&amp;D8545,定价因子!E:F,2,0)</f>
        <v>#N/A</v>
      </c>
      <c r="G8545" t="e">
        <f>VLOOKUP($F$1&amp;F8545,定价因子!E:F,2,0)</f>
        <v>#N/A</v>
      </c>
      <c r="H8545" s="104" t="e">
        <f>C8545*PRODUCT(#REF!,#REF!,G8545,,#REF!,E8545)</f>
        <v>#N/A</v>
      </c>
    </row>
    <row r="8546" spans="3:8">
      <c r="C8546" t="e">
        <f>VLOOKUP(B8546,定价因子!L:M,2,0)</f>
        <v>#N/A</v>
      </c>
      <c r="E8546" t="e">
        <f>VLOOKUP($D$1&amp;D8546,定价因子!E:F,2,0)</f>
        <v>#N/A</v>
      </c>
      <c r="G8546" t="e">
        <f>VLOOKUP($F$1&amp;F8546,定价因子!E:F,2,0)</f>
        <v>#N/A</v>
      </c>
      <c r="H8546" s="104" t="e">
        <f>C8546*PRODUCT(#REF!,#REF!,G8546,,#REF!,E8546)</f>
        <v>#N/A</v>
      </c>
    </row>
    <row r="8547" spans="3:8">
      <c r="C8547" t="e">
        <f>VLOOKUP(B8547,定价因子!L:M,2,0)</f>
        <v>#N/A</v>
      </c>
      <c r="E8547" t="e">
        <f>VLOOKUP($D$1&amp;D8547,定价因子!E:F,2,0)</f>
        <v>#N/A</v>
      </c>
      <c r="G8547" t="e">
        <f>VLOOKUP($F$1&amp;F8547,定价因子!E:F,2,0)</f>
        <v>#N/A</v>
      </c>
      <c r="H8547" s="104" t="e">
        <f>C8547*PRODUCT(#REF!,#REF!,G8547,,#REF!,E8547)</f>
        <v>#N/A</v>
      </c>
    </row>
    <row r="8548" spans="3:8">
      <c r="C8548" t="e">
        <f>VLOOKUP(B8548,定价因子!L:M,2,0)</f>
        <v>#N/A</v>
      </c>
      <c r="E8548" t="e">
        <f>VLOOKUP($D$1&amp;D8548,定价因子!E:F,2,0)</f>
        <v>#N/A</v>
      </c>
      <c r="G8548" t="e">
        <f>VLOOKUP($F$1&amp;F8548,定价因子!E:F,2,0)</f>
        <v>#N/A</v>
      </c>
      <c r="H8548" s="104" t="e">
        <f>C8548*PRODUCT(#REF!,#REF!,G8548,,#REF!,E8548)</f>
        <v>#N/A</v>
      </c>
    </row>
    <row r="8549" spans="3:8">
      <c r="C8549" t="e">
        <f>VLOOKUP(B8549,定价因子!L:M,2,0)</f>
        <v>#N/A</v>
      </c>
      <c r="E8549" t="e">
        <f>VLOOKUP($D$1&amp;D8549,定价因子!E:F,2,0)</f>
        <v>#N/A</v>
      </c>
      <c r="G8549" t="e">
        <f>VLOOKUP($F$1&amp;F8549,定价因子!E:F,2,0)</f>
        <v>#N/A</v>
      </c>
      <c r="H8549" s="104" t="e">
        <f>C8549*PRODUCT(#REF!,#REF!,G8549,,#REF!,E8549)</f>
        <v>#N/A</v>
      </c>
    </row>
    <row r="8550" spans="3:8">
      <c r="C8550" t="e">
        <f>VLOOKUP(B8550,定价因子!L:M,2,0)</f>
        <v>#N/A</v>
      </c>
      <c r="E8550" t="e">
        <f>VLOOKUP($D$1&amp;D8550,定价因子!E:F,2,0)</f>
        <v>#N/A</v>
      </c>
      <c r="G8550" t="e">
        <f>VLOOKUP($F$1&amp;F8550,定价因子!E:F,2,0)</f>
        <v>#N/A</v>
      </c>
      <c r="H8550" s="104" t="e">
        <f>C8550*PRODUCT(#REF!,#REF!,G8550,,#REF!,E8550)</f>
        <v>#N/A</v>
      </c>
    </row>
    <row r="8551" spans="3:8">
      <c r="C8551" t="e">
        <f>VLOOKUP(B8551,定价因子!L:M,2,0)</f>
        <v>#N/A</v>
      </c>
      <c r="E8551" t="e">
        <f>VLOOKUP($D$1&amp;D8551,定价因子!E:F,2,0)</f>
        <v>#N/A</v>
      </c>
      <c r="G8551" t="e">
        <f>VLOOKUP($F$1&amp;F8551,定价因子!E:F,2,0)</f>
        <v>#N/A</v>
      </c>
      <c r="H8551" s="104" t="e">
        <f>C8551*PRODUCT(#REF!,#REF!,G8551,,#REF!,E8551)</f>
        <v>#N/A</v>
      </c>
    </row>
    <row r="8552" spans="3:8">
      <c r="C8552" t="e">
        <f>VLOOKUP(B8552,定价因子!L:M,2,0)</f>
        <v>#N/A</v>
      </c>
      <c r="E8552" t="e">
        <f>VLOOKUP($D$1&amp;D8552,定价因子!E:F,2,0)</f>
        <v>#N/A</v>
      </c>
      <c r="G8552" t="e">
        <f>VLOOKUP($F$1&amp;F8552,定价因子!E:F,2,0)</f>
        <v>#N/A</v>
      </c>
      <c r="H8552" s="104" t="e">
        <f>C8552*PRODUCT(#REF!,#REF!,G8552,,#REF!,E8552)</f>
        <v>#N/A</v>
      </c>
    </row>
    <row r="8553" spans="3:8">
      <c r="C8553" t="e">
        <f>VLOOKUP(B8553,定价因子!L:M,2,0)</f>
        <v>#N/A</v>
      </c>
      <c r="E8553" t="e">
        <f>VLOOKUP($D$1&amp;D8553,定价因子!E:F,2,0)</f>
        <v>#N/A</v>
      </c>
      <c r="G8553" t="e">
        <f>VLOOKUP($F$1&amp;F8553,定价因子!E:F,2,0)</f>
        <v>#N/A</v>
      </c>
      <c r="H8553" s="104" t="e">
        <f>C8553*PRODUCT(#REF!,#REF!,G8553,,#REF!,E8553)</f>
        <v>#N/A</v>
      </c>
    </row>
    <row r="8554" spans="3:8">
      <c r="C8554" t="e">
        <f>VLOOKUP(B8554,定价因子!L:M,2,0)</f>
        <v>#N/A</v>
      </c>
      <c r="E8554" t="e">
        <f>VLOOKUP($D$1&amp;D8554,定价因子!E:F,2,0)</f>
        <v>#N/A</v>
      </c>
      <c r="G8554" t="e">
        <f>VLOOKUP($F$1&amp;F8554,定价因子!E:F,2,0)</f>
        <v>#N/A</v>
      </c>
      <c r="H8554" s="104" t="e">
        <f>C8554*PRODUCT(#REF!,#REF!,G8554,,#REF!,E8554)</f>
        <v>#N/A</v>
      </c>
    </row>
    <row r="8555" spans="3:8">
      <c r="C8555" t="e">
        <f>VLOOKUP(B8555,定价因子!L:M,2,0)</f>
        <v>#N/A</v>
      </c>
      <c r="E8555" t="e">
        <f>VLOOKUP($D$1&amp;D8555,定价因子!E:F,2,0)</f>
        <v>#N/A</v>
      </c>
      <c r="G8555" t="e">
        <f>VLOOKUP($F$1&amp;F8555,定价因子!E:F,2,0)</f>
        <v>#N/A</v>
      </c>
      <c r="H8555" s="104" t="e">
        <f>C8555*PRODUCT(#REF!,#REF!,G8555,,#REF!,E8555)</f>
        <v>#N/A</v>
      </c>
    </row>
    <row r="8556" spans="3:8">
      <c r="C8556" t="e">
        <f>VLOOKUP(B8556,定价因子!L:M,2,0)</f>
        <v>#N/A</v>
      </c>
      <c r="E8556" t="e">
        <f>VLOOKUP($D$1&amp;D8556,定价因子!E:F,2,0)</f>
        <v>#N/A</v>
      </c>
      <c r="G8556" t="e">
        <f>VLOOKUP($F$1&amp;F8556,定价因子!E:F,2,0)</f>
        <v>#N/A</v>
      </c>
      <c r="H8556" s="104" t="e">
        <f>C8556*PRODUCT(#REF!,#REF!,G8556,,#REF!,E8556)</f>
        <v>#N/A</v>
      </c>
    </row>
    <row r="8557" spans="3:8">
      <c r="C8557" t="e">
        <f>VLOOKUP(B8557,定价因子!L:M,2,0)</f>
        <v>#N/A</v>
      </c>
      <c r="E8557" t="e">
        <f>VLOOKUP($D$1&amp;D8557,定价因子!E:F,2,0)</f>
        <v>#N/A</v>
      </c>
      <c r="G8557" t="e">
        <f>VLOOKUP($F$1&amp;F8557,定价因子!E:F,2,0)</f>
        <v>#N/A</v>
      </c>
      <c r="H8557" s="104" t="e">
        <f>C8557*PRODUCT(#REF!,#REF!,G8557,,#REF!,E8557)</f>
        <v>#N/A</v>
      </c>
    </row>
    <row r="8558" spans="3:8">
      <c r="C8558" t="e">
        <f>VLOOKUP(B8558,定价因子!L:M,2,0)</f>
        <v>#N/A</v>
      </c>
      <c r="E8558" t="e">
        <f>VLOOKUP($D$1&amp;D8558,定价因子!E:F,2,0)</f>
        <v>#N/A</v>
      </c>
      <c r="G8558" t="e">
        <f>VLOOKUP($F$1&amp;F8558,定价因子!E:F,2,0)</f>
        <v>#N/A</v>
      </c>
      <c r="H8558" s="104" t="e">
        <f>C8558*PRODUCT(#REF!,#REF!,G8558,,#REF!,E8558)</f>
        <v>#N/A</v>
      </c>
    </row>
    <row r="8559" spans="3:8">
      <c r="C8559" t="e">
        <f>VLOOKUP(B8559,定价因子!L:M,2,0)</f>
        <v>#N/A</v>
      </c>
      <c r="E8559" t="e">
        <f>VLOOKUP($D$1&amp;D8559,定价因子!E:F,2,0)</f>
        <v>#N/A</v>
      </c>
      <c r="G8559" t="e">
        <f>VLOOKUP($F$1&amp;F8559,定价因子!E:F,2,0)</f>
        <v>#N/A</v>
      </c>
      <c r="H8559" s="104" t="e">
        <f>C8559*PRODUCT(#REF!,#REF!,G8559,,#REF!,E8559)</f>
        <v>#N/A</v>
      </c>
    </row>
    <row r="8560" spans="3:8">
      <c r="C8560" t="e">
        <f>VLOOKUP(B8560,定价因子!L:M,2,0)</f>
        <v>#N/A</v>
      </c>
      <c r="E8560" t="e">
        <f>VLOOKUP($D$1&amp;D8560,定价因子!E:F,2,0)</f>
        <v>#N/A</v>
      </c>
      <c r="G8560" t="e">
        <f>VLOOKUP($F$1&amp;F8560,定价因子!E:F,2,0)</f>
        <v>#N/A</v>
      </c>
      <c r="H8560" s="104" t="e">
        <f>C8560*PRODUCT(#REF!,#REF!,G8560,,#REF!,E8560)</f>
        <v>#N/A</v>
      </c>
    </row>
    <row r="8561" spans="3:8">
      <c r="C8561" t="e">
        <f>VLOOKUP(B8561,定价因子!L:M,2,0)</f>
        <v>#N/A</v>
      </c>
      <c r="E8561" t="e">
        <f>VLOOKUP($D$1&amp;D8561,定价因子!E:F,2,0)</f>
        <v>#N/A</v>
      </c>
      <c r="G8561" t="e">
        <f>VLOOKUP($F$1&amp;F8561,定价因子!E:F,2,0)</f>
        <v>#N/A</v>
      </c>
      <c r="H8561" s="104" t="e">
        <f>C8561*PRODUCT(#REF!,#REF!,G8561,,#REF!,E8561)</f>
        <v>#N/A</v>
      </c>
    </row>
    <row r="8562" spans="3:8">
      <c r="C8562" t="e">
        <f>VLOOKUP(B8562,定价因子!L:M,2,0)</f>
        <v>#N/A</v>
      </c>
      <c r="E8562" t="e">
        <f>VLOOKUP($D$1&amp;D8562,定价因子!E:F,2,0)</f>
        <v>#N/A</v>
      </c>
      <c r="G8562" t="e">
        <f>VLOOKUP($F$1&amp;F8562,定价因子!E:F,2,0)</f>
        <v>#N/A</v>
      </c>
      <c r="H8562" s="104" t="e">
        <f>C8562*PRODUCT(#REF!,#REF!,G8562,,#REF!,E8562)</f>
        <v>#N/A</v>
      </c>
    </row>
    <row r="8563" spans="3:8">
      <c r="C8563" t="e">
        <f>VLOOKUP(B8563,定价因子!L:M,2,0)</f>
        <v>#N/A</v>
      </c>
      <c r="E8563" t="e">
        <f>VLOOKUP($D$1&amp;D8563,定价因子!E:F,2,0)</f>
        <v>#N/A</v>
      </c>
      <c r="G8563" t="e">
        <f>VLOOKUP($F$1&amp;F8563,定价因子!E:F,2,0)</f>
        <v>#N/A</v>
      </c>
      <c r="H8563" s="104" t="e">
        <f>C8563*PRODUCT(#REF!,#REF!,G8563,,#REF!,E8563)</f>
        <v>#N/A</v>
      </c>
    </row>
    <row r="8564" spans="3:8">
      <c r="C8564" t="e">
        <f>VLOOKUP(B8564,定价因子!L:M,2,0)</f>
        <v>#N/A</v>
      </c>
      <c r="E8564" t="e">
        <f>VLOOKUP($D$1&amp;D8564,定价因子!E:F,2,0)</f>
        <v>#N/A</v>
      </c>
      <c r="G8564" t="e">
        <f>VLOOKUP($F$1&amp;F8564,定价因子!E:F,2,0)</f>
        <v>#N/A</v>
      </c>
      <c r="H8564" s="104" t="e">
        <f>C8564*PRODUCT(#REF!,#REF!,G8564,,#REF!,E8564)</f>
        <v>#N/A</v>
      </c>
    </row>
    <row r="8565" spans="3:8">
      <c r="C8565" t="e">
        <f>VLOOKUP(B8565,定价因子!L:M,2,0)</f>
        <v>#N/A</v>
      </c>
      <c r="E8565" t="e">
        <f>VLOOKUP($D$1&amp;D8565,定价因子!E:F,2,0)</f>
        <v>#N/A</v>
      </c>
      <c r="G8565" t="e">
        <f>VLOOKUP($F$1&amp;F8565,定价因子!E:F,2,0)</f>
        <v>#N/A</v>
      </c>
      <c r="H8565" s="104" t="e">
        <f>C8565*PRODUCT(#REF!,#REF!,G8565,,#REF!,E8565)</f>
        <v>#N/A</v>
      </c>
    </row>
    <row r="8566" spans="3:8">
      <c r="C8566" t="e">
        <f>VLOOKUP(B8566,定价因子!L:M,2,0)</f>
        <v>#N/A</v>
      </c>
      <c r="E8566" t="e">
        <f>VLOOKUP($D$1&amp;D8566,定价因子!E:F,2,0)</f>
        <v>#N/A</v>
      </c>
      <c r="G8566" t="e">
        <f>VLOOKUP($F$1&amp;F8566,定价因子!E:F,2,0)</f>
        <v>#N/A</v>
      </c>
      <c r="H8566" s="104" t="e">
        <f>C8566*PRODUCT(#REF!,#REF!,G8566,,#REF!,E8566)</f>
        <v>#N/A</v>
      </c>
    </row>
    <row r="8567" spans="3:8">
      <c r="C8567" t="e">
        <f>VLOOKUP(B8567,定价因子!L:M,2,0)</f>
        <v>#N/A</v>
      </c>
      <c r="E8567" t="e">
        <f>VLOOKUP($D$1&amp;D8567,定价因子!E:F,2,0)</f>
        <v>#N/A</v>
      </c>
      <c r="G8567" t="e">
        <f>VLOOKUP($F$1&amp;F8567,定价因子!E:F,2,0)</f>
        <v>#N/A</v>
      </c>
      <c r="H8567" s="104" t="e">
        <f>C8567*PRODUCT(#REF!,#REF!,G8567,,#REF!,E8567)</f>
        <v>#N/A</v>
      </c>
    </row>
    <row r="8568" spans="3:8">
      <c r="C8568" t="e">
        <f>VLOOKUP(B8568,定价因子!L:M,2,0)</f>
        <v>#N/A</v>
      </c>
      <c r="E8568" t="e">
        <f>VLOOKUP($D$1&amp;D8568,定价因子!E:F,2,0)</f>
        <v>#N/A</v>
      </c>
      <c r="G8568" t="e">
        <f>VLOOKUP($F$1&amp;F8568,定价因子!E:F,2,0)</f>
        <v>#N/A</v>
      </c>
      <c r="H8568" s="104" t="e">
        <f>C8568*PRODUCT(#REF!,#REF!,G8568,,#REF!,E8568)</f>
        <v>#N/A</v>
      </c>
    </row>
    <row r="8569" spans="3:8">
      <c r="C8569" t="e">
        <f>VLOOKUP(B8569,定价因子!L:M,2,0)</f>
        <v>#N/A</v>
      </c>
      <c r="E8569" t="e">
        <f>VLOOKUP($D$1&amp;D8569,定价因子!E:F,2,0)</f>
        <v>#N/A</v>
      </c>
      <c r="G8569" t="e">
        <f>VLOOKUP($F$1&amp;F8569,定价因子!E:F,2,0)</f>
        <v>#N/A</v>
      </c>
      <c r="H8569" s="104" t="e">
        <f>C8569*PRODUCT(#REF!,#REF!,G8569,,#REF!,E8569)</f>
        <v>#N/A</v>
      </c>
    </row>
    <row r="8570" spans="3:8">
      <c r="C8570" t="e">
        <f>VLOOKUP(B8570,定价因子!L:M,2,0)</f>
        <v>#N/A</v>
      </c>
      <c r="E8570" t="e">
        <f>VLOOKUP($D$1&amp;D8570,定价因子!E:F,2,0)</f>
        <v>#N/A</v>
      </c>
      <c r="G8570" t="e">
        <f>VLOOKUP($F$1&amp;F8570,定价因子!E:F,2,0)</f>
        <v>#N/A</v>
      </c>
      <c r="H8570" s="104" t="e">
        <f>C8570*PRODUCT(#REF!,#REF!,G8570,,#REF!,E8570)</f>
        <v>#N/A</v>
      </c>
    </row>
    <row r="8571" spans="3:8">
      <c r="C8571" t="e">
        <f>VLOOKUP(B8571,定价因子!L:M,2,0)</f>
        <v>#N/A</v>
      </c>
      <c r="E8571" t="e">
        <f>VLOOKUP($D$1&amp;D8571,定价因子!E:F,2,0)</f>
        <v>#N/A</v>
      </c>
      <c r="G8571" t="e">
        <f>VLOOKUP($F$1&amp;F8571,定价因子!E:F,2,0)</f>
        <v>#N/A</v>
      </c>
      <c r="H8571" s="104" t="e">
        <f>C8571*PRODUCT(#REF!,#REF!,G8571,,#REF!,E8571)</f>
        <v>#N/A</v>
      </c>
    </row>
    <row r="8572" spans="3:8">
      <c r="C8572" t="e">
        <f>VLOOKUP(B8572,定价因子!L:M,2,0)</f>
        <v>#N/A</v>
      </c>
      <c r="E8572" t="e">
        <f>VLOOKUP($D$1&amp;D8572,定价因子!E:F,2,0)</f>
        <v>#N/A</v>
      </c>
      <c r="G8572" t="e">
        <f>VLOOKUP($F$1&amp;F8572,定价因子!E:F,2,0)</f>
        <v>#N/A</v>
      </c>
      <c r="H8572" s="104" t="e">
        <f>C8572*PRODUCT(#REF!,#REF!,G8572,,#REF!,E8572)</f>
        <v>#N/A</v>
      </c>
    </row>
    <row r="8573" spans="3:8">
      <c r="C8573" t="e">
        <f>VLOOKUP(B8573,定价因子!L:M,2,0)</f>
        <v>#N/A</v>
      </c>
      <c r="E8573" t="e">
        <f>VLOOKUP($D$1&amp;D8573,定价因子!E:F,2,0)</f>
        <v>#N/A</v>
      </c>
      <c r="G8573" t="e">
        <f>VLOOKUP($F$1&amp;F8573,定价因子!E:F,2,0)</f>
        <v>#N/A</v>
      </c>
      <c r="H8573" s="104" t="e">
        <f>C8573*PRODUCT(#REF!,#REF!,G8573,,#REF!,E8573)</f>
        <v>#N/A</v>
      </c>
    </row>
    <row r="8574" spans="3:8">
      <c r="C8574" t="e">
        <f>VLOOKUP(B8574,定价因子!L:M,2,0)</f>
        <v>#N/A</v>
      </c>
      <c r="E8574" t="e">
        <f>VLOOKUP($D$1&amp;D8574,定价因子!E:F,2,0)</f>
        <v>#N/A</v>
      </c>
      <c r="G8574" t="e">
        <f>VLOOKUP($F$1&amp;F8574,定价因子!E:F,2,0)</f>
        <v>#N/A</v>
      </c>
      <c r="H8574" s="104" t="e">
        <f>C8574*PRODUCT(#REF!,#REF!,G8574,,#REF!,E8574)</f>
        <v>#N/A</v>
      </c>
    </row>
    <row r="8575" spans="3:8">
      <c r="C8575" t="e">
        <f>VLOOKUP(B8575,定价因子!L:M,2,0)</f>
        <v>#N/A</v>
      </c>
      <c r="E8575" t="e">
        <f>VLOOKUP($D$1&amp;D8575,定价因子!E:F,2,0)</f>
        <v>#N/A</v>
      </c>
      <c r="G8575" t="e">
        <f>VLOOKUP($F$1&amp;F8575,定价因子!E:F,2,0)</f>
        <v>#N/A</v>
      </c>
      <c r="H8575" s="104" t="e">
        <f>C8575*PRODUCT(#REF!,#REF!,G8575,,#REF!,E8575)</f>
        <v>#N/A</v>
      </c>
    </row>
    <row r="8576" spans="3:8">
      <c r="C8576" t="e">
        <f>VLOOKUP(B8576,定价因子!L:M,2,0)</f>
        <v>#N/A</v>
      </c>
      <c r="E8576" t="e">
        <f>VLOOKUP($D$1&amp;D8576,定价因子!E:F,2,0)</f>
        <v>#N/A</v>
      </c>
      <c r="G8576" t="e">
        <f>VLOOKUP($F$1&amp;F8576,定价因子!E:F,2,0)</f>
        <v>#N/A</v>
      </c>
      <c r="H8576" s="104" t="e">
        <f>C8576*PRODUCT(#REF!,#REF!,G8576,,#REF!,E8576)</f>
        <v>#N/A</v>
      </c>
    </row>
    <row r="8577" spans="3:8">
      <c r="C8577" t="e">
        <f>VLOOKUP(B8577,定价因子!L:M,2,0)</f>
        <v>#N/A</v>
      </c>
      <c r="E8577" t="e">
        <f>VLOOKUP($D$1&amp;D8577,定价因子!E:F,2,0)</f>
        <v>#N/A</v>
      </c>
      <c r="G8577" t="e">
        <f>VLOOKUP($F$1&amp;F8577,定价因子!E:F,2,0)</f>
        <v>#N/A</v>
      </c>
      <c r="H8577" s="104" t="e">
        <f>C8577*PRODUCT(#REF!,#REF!,G8577,,#REF!,E8577)</f>
        <v>#N/A</v>
      </c>
    </row>
    <row r="8578" spans="3:8">
      <c r="C8578" t="e">
        <f>VLOOKUP(B8578,定价因子!L:M,2,0)</f>
        <v>#N/A</v>
      </c>
      <c r="E8578" t="e">
        <f>VLOOKUP($D$1&amp;D8578,定价因子!E:F,2,0)</f>
        <v>#N/A</v>
      </c>
      <c r="G8578" t="e">
        <f>VLOOKUP($F$1&amp;F8578,定价因子!E:F,2,0)</f>
        <v>#N/A</v>
      </c>
      <c r="H8578" s="104" t="e">
        <f>C8578*PRODUCT(#REF!,#REF!,G8578,,#REF!,E8578)</f>
        <v>#N/A</v>
      </c>
    </row>
    <row r="8579" spans="3:8">
      <c r="C8579" t="e">
        <f>VLOOKUP(B8579,定价因子!L:M,2,0)</f>
        <v>#N/A</v>
      </c>
      <c r="E8579" t="e">
        <f>VLOOKUP($D$1&amp;D8579,定价因子!E:F,2,0)</f>
        <v>#N/A</v>
      </c>
      <c r="G8579" t="e">
        <f>VLOOKUP($F$1&amp;F8579,定价因子!E:F,2,0)</f>
        <v>#N/A</v>
      </c>
      <c r="H8579" s="104" t="e">
        <f>C8579*PRODUCT(#REF!,#REF!,G8579,,#REF!,E8579)</f>
        <v>#N/A</v>
      </c>
    </row>
    <row r="8580" spans="3:8">
      <c r="C8580" t="e">
        <f>VLOOKUP(B8580,定价因子!L:M,2,0)</f>
        <v>#N/A</v>
      </c>
      <c r="E8580" t="e">
        <f>VLOOKUP($D$1&amp;D8580,定价因子!E:F,2,0)</f>
        <v>#N/A</v>
      </c>
      <c r="G8580" t="e">
        <f>VLOOKUP($F$1&amp;F8580,定价因子!E:F,2,0)</f>
        <v>#N/A</v>
      </c>
      <c r="H8580" s="104" t="e">
        <f>C8580*PRODUCT(#REF!,#REF!,G8580,,#REF!,E8580)</f>
        <v>#N/A</v>
      </c>
    </row>
    <row r="8581" spans="3:8">
      <c r="C8581" t="e">
        <f>VLOOKUP(B8581,定价因子!L:M,2,0)</f>
        <v>#N/A</v>
      </c>
      <c r="E8581" t="e">
        <f>VLOOKUP($D$1&amp;D8581,定价因子!E:F,2,0)</f>
        <v>#N/A</v>
      </c>
      <c r="G8581" t="e">
        <f>VLOOKUP($F$1&amp;F8581,定价因子!E:F,2,0)</f>
        <v>#N/A</v>
      </c>
      <c r="H8581" s="104" t="e">
        <f>C8581*PRODUCT(#REF!,#REF!,G8581,,#REF!,E8581)</f>
        <v>#N/A</v>
      </c>
    </row>
    <row r="8582" spans="3:8">
      <c r="C8582" t="e">
        <f>VLOOKUP(B8582,定价因子!L:M,2,0)</f>
        <v>#N/A</v>
      </c>
      <c r="E8582" t="e">
        <f>VLOOKUP($D$1&amp;D8582,定价因子!E:F,2,0)</f>
        <v>#N/A</v>
      </c>
      <c r="G8582" t="e">
        <f>VLOOKUP($F$1&amp;F8582,定价因子!E:F,2,0)</f>
        <v>#N/A</v>
      </c>
      <c r="H8582" s="104" t="e">
        <f>C8582*PRODUCT(#REF!,#REF!,G8582,,#REF!,E8582)</f>
        <v>#N/A</v>
      </c>
    </row>
    <row r="8583" spans="3:8">
      <c r="C8583" t="e">
        <f>VLOOKUP(B8583,定价因子!L:M,2,0)</f>
        <v>#N/A</v>
      </c>
      <c r="E8583" t="e">
        <f>VLOOKUP($D$1&amp;D8583,定价因子!E:F,2,0)</f>
        <v>#N/A</v>
      </c>
      <c r="G8583" t="e">
        <f>VLOOKUP($F$1&amp;F8583,定价因子!E:F,2,0)</f>
        <v>#N/A</v>
      </c>
      <c r="H8583" s="104" t="e">
        <f>C8583*PRODUCT(#REF!,#REF!,G8583,,#REF!,E8583)</f>
        <v>#N/A</v>
      </c>
    </row>
    <row r="8584" spans="3:8">
      <c r="C8584" t="e">
        <f>VLOOKUP(B8584,定价因子!L:M,2,0)</f>
        <v>#N/A</v>
      </c>
      <c r="E8584" t="e">
        <f>VLOOKUP($D$1&amp;D8584,定价因子!E:F,2,0)</f>
        <v>#N/A</v>
      </c>
      <c r="G8584" t="e">
        <f>VLOOKUP($F$1&amp;F8584,定价因子!E:F,2,0)</f>
        <v>#N/A</v>
      </c>
      <c r="H8584" s="104" t="e">
        <f>C8584*PRODUCT(#REF!,#REF!,G8584,,#REF!,E8584)</f>
        <v>#N/A</v>
      </c>
    </row>
    <row r="8585" spans="3:8">
      <c r="C8585" t="e">
        <f>VLOOKUP(B8585,定价因子!L:M,2,0)</f>
        <v>#N/A</v>
      </c>
      <c r="E8585" t="e">
        <f>VLOOKUP($D$1&amp;D8585,定价因子!E:F,2,0)</f>
        <v>#N/A</v>
      </c>
      <c r="G8585" t="e">
        <f>VLOOKUP($F$1&amp;F8585,定价因子!E:F,2,0)</f>
        <v>#N/A</v>
      </c>
      <c r="H8585" s="104" t="e">
        <f>C8585*PRODUCT(#REF!,#REF!,G8585,,#REF!,E8585)</f>
        <v>#N/A</v>
      </c>
    </row>
    <row r="8586" spans="3:8">
      <c r="C8586" t="e">
        <f>VLOOKUP(B8586,定价因子!L:M,2,0)</f>
        <v>#N/A</v>
      </c>
      <c r="E8586" t="e">
        <f>VLOOKUP($D$1&amp;D8586,定价因子!E:F,2,0)</f>
        <v>#N/A</v>
      </c>
      <c r="G8586" t="e">
        <f>VLOOKUP($F$1&amp;F8586,定价因子!E:F,2,0)</f>
        <v>#N/A</v>
      </c>
      <c r="H8586" s="104" t="e">
        <f>C8586*PRODUCT(#REF!,#REF!,G8586,,#REF!,E8586)</f>
        <v>#N/A</v>
      </c>
    </row>
    <row r="8587" spans="3:8">
      <c r="C8587" t="e">
        <f>VLOOKUP(B8587,定价因子!L:M,2,0)</f>
        <v>#N/A</v>
      </c>
      <c r="E8587" t="e">
        <f>VLOOKUP($D$1&amp;D8587,定价因子!E:F,2,0)</f>
        <v>#N/A</v>
      </c>
      <c r="G8587" t="e">
        <f>VLOOKUP($F$1&amp;F8587,定价因子!E:F,2,0)</f>
        <v>#N/A</v>
      </c>
      <c r="H8587" s="104" t="e">
        <f>C8587*PRODUCT(#REF!,#REF!,G8587,,#REF!,E8587)</f>
        <v>#N/A</v>
      </c>
    </row>
    <row r="8588" spans="3:8">
      <c r="C8588" t="e">
        <f>VLOOKUP(B8588,定价因子!L:M,2,0)</f>
        <v>#N/A</v>
      </c>
      <c r="E8588" t="e">
        <f>VLOOKUP($D$1&amp;D8588,定价因子!E:F,2,0)</f>
        <v>#N/A</v>
      </c>
      <c r="G8588" t="e">
        <f>VLOOKUP($F$1&amp;F8588,定价因子!E:F,2,0)</f>
        <v>#N/A</v>
      </c>
      <c r="H8588" s="104" t="e">
        <f>C8588*PRODUCT(#REF!,#REF!,G8588,,#REF!,E8588)</f>
        <v>#N/A</v>
      </c>
    </row>
    <row r="8589" spans="3:8">
      <c r="C8589" t="e">
        <f>VLOOKUP(B8589,定价因子!L:M,2,0)</f>
        <v>#N/A</v>
      </c>
      <c r="E8589" t="e">
        <f>VLOOKUP($D$1&amp;D8589,定价因子!E:F,2,0)</f>
        <v>#N/A</v>
      </c>
      <c r="G8589" t="e">
        <f>VLOOKUP($F$1&amp;F8589,定价因子!E:F,2,0)</f>
        <v>#N/A</v>
      </c>
      <c r="H8589" s="104" t="e">
        <f>C8589*PRODUCT(#REF!,#REF!,G8589,,#REF!,E8589)</f>
        <v>#N/A</v>
      </c>
    </row>
    <row r="8590" spans="3:8">
      <c r="C8590" t="e">
        <f>VLOOKUP(B8590,定价因子!L:M,2,0)</f>
        <v>#N/A</v>
      </c>
      <c r="E8590" t="e">
        <f>VLOOKUP($D$1&amp;D8590,定价因子!E:F,2,0)</f>
        <v>#N/A</v>
      </c>
      <c r="G8590" t="e">
        <f>VLOOKUP($F$1&amp;F8590,定价因子!E:F,2,0)</f>
        <v>#N/A</v>
      </c>
      <c r="H8590" s="104" t="e">
        <f>C8590*PRODUCT(#REF!,#REF!,G8590,,#REF!,E8590)</f>
        <v>#N/A</v>
      </c>
    </row>
    <row r="8591" spans="3:8">
      <c r="C8591" t="e">
        <f>VLOOKUP(B8591,定价因子!L:M,2,0)</f>
        <v>#N/A</v>
      </c>
      <c r="E8591" t="e">
        <f>VLOOKUP($D$1&amp;D8591,定价因子!E:F,2,0)</f>
        <v>#N/A</v>
      </c>
      <c r="G8591" t="e">
        <f>VLOOKUP($F$1&amp;F8591,定价因子!E:F,2,0)</f>
        <v>#N/A</v>
      </c>
      <c r="H8591" s="104" t="e">
        <f>C8591*PRODUCT(#REF!,#REF!,G8591,,#REF!,E8591)</f>
        <v>#N/A</v>
      </c>
    </row>
    <row r="8592" spans="3:8">
      <c r="C8592" t="e">
        <f>VLOOKUP(B8592,定价因子!L:M,2,0)</f>
        <v>#N/A</v>
      </c>
      <c r="E8592" t="e">
        <f>VLOOKUP($D$1&amp;D8592,定价因子!E:F,2,0)</f>
        <v>#N/A</v>
      </c>
      <c r="G8592" t="e">
        <f>VLOOKUP($F$1&amp;F8592,定价因子!E:F,2,0)</f>
        <v>#N/A</v>
      </c>
      <c r="H8592" s="104" t="e">
        <f>C8592*PRODUCT(#REF!,#REF!,G8592,,#REF!,E8592)</f>
        <v>#N/A</v>
      </c>
    </row>
    <row r="8593" spans="3:8">
      <c r="C8593" t="e">
        <f>VLOOKUP(B8593,定价因子!L:M,2,0)</f>
        <v>#N/A</v>
      </c>
      <c r="E8593" t="e">
        <f>VLOOKUP($D$1&amp;D8593,定价因子!E:F,2,0)</f>
        <v>#N/A</v>
      </c>
      <c r="G8593" t="e">
        <f>VLOOKUP($F$1&amp;F8593,定价因子!E:F,2,0)</f>
        <v>#N/A</v>
      </c>
      <c r="H8593" s="104" t="e">
        <f>C8593*PRODUCT(#REF!,#REF!,G8593,,#REF!,E8593)</f>
        <v>#N/A</v>
      </c>
    </row>
    <row r="8594" spans="3:8">
      <c r="C8594" t="e">
        <f>VLOOKUP(B8594,定价因子!L:M,2,0)</f>
        <v>#N/A</v>
      </c>
      <c r="E8594" t="e">
        <f>VLOOKUP($D$1&amp;D8594,定价因子!E:F,2,0)</f>
        <v>#N/A</v>
      </c>
      <c r="G8594" t="e">
        <f>VLOOKUP($F$1&amp;F8594,定价因子!E:F,2,0)</f>
        <v>#N/A</v>
      </c>
      <c r="H8594" s="104" t="e">
        <f>C8594*PRODUCT(#REF!,#REF!,G8594,,#REF!,E8594)</f>
        <v>#N/A</v>
      </c>
    </row>
    <row r="8595" spans="3:8">
      <c r="C8595" t="e">
        <f>VLOOKUP(B8595,定价因子!L:M,2,0)</f>
        <v>#N/A</v>
      </c>
      <c r="E8595" t="e">
        <f>VLOOKUP($D$1&amp;D8595,定价因子!E:F,2,0)</f>
        <v>#N/A</v>
      </c>
      <c r="G8595" t="e">
        <f>VLOOKUP($F$1&amp;F8595,定价因子!E:F,2,0)</f>
        <v>#N/A</v>
      </c>
      <c r="H8595" s="104" t="e">
        <f>C8595*PRODUCT(#REF!,#REF!,G8595,,#REF!,E8595)</f>
        <v>#N/A</v>
      </c>
    </row>
    <row r="8596" spans="3:8">
      <c r="C8596" t="e">
        <f>VLOOKUP(B8596,定价因子!L:M,2,0)</f>
        <v>#N/A</v>
      </c>
      <c r="E8596" t="e">
        <f>VLOOKUP($D$1&amp;D8596,定价因子!E:F,2,0)</f>
        <v>#N/A</v>
      </c>
      <c r="G8596" t="e">
        <f>VLOOKUP($F$1&amp;F8596,定价因子!E:F,2,0)</f>
        <v>#N/A</v>
      </c>
      <c r="H8596" s="104" t="e">
        <f>C8596*PRODUCT(#REF!,#REF!,G8596,,#REF!,E8596)</f>
        <v>#N/A</v>
      </c>
    </row>
    <row r="8597" spans="3:8">
      <c r="C8597" t="e">
        <f>VLOOKUP(B8597,定价因子!L:M,2,0)</f>
        <v>#N/A</v>
      </c>
      <c r="E8597" t="e">
        <f>VLOOKUP($D$1&amp;D8597,定价因子!E:F,2,0)</f>
        <v>#N/A</v>
      </c>
      <c r="G8597" t="e">
        <f>VLOOKUP($F$1&amp;F8597,定价因子!E:F,2,0)</f>
        <v>#N/A</v>
      </c>
      <c r="H8597" s="104" t="e">
        <f>C8597*PRODUCT(#REF!,#REF!,G8597,,#REF!,E8597)</f>
        <v>#N/A</v>
      </c>
    </row>
    <row r="8598" spans="3:8">
      <c r="C8598" t="e">
        <f>VLOOKUP(B8598,定价因子!L:M,2,0)</f>
        <v>#N/A</v>
      </c>
      <c r="E8598" t="e">
        <f>VLOOKUP($D$1&amp;D8598,定价因子!E:F,2,0)</f>
        <v>#N/A</v>
      </c>
      <c r="G8598" t="e">
        <f>VLOOKUP($F$1&amp;F8598,定价因子!E:F,2,0)</f>
        <v>#N/A</v>
      </c>
      <c r="H8598" s="104" t="e">
        <f>C8598*PRODUCT(#REF!,#REF!,G8598,,#REF!,E8598)</f>
        <v>#N/A</v>
      </c>
    </row>
    <row r="8599" spans="3:8">
      <c r="C8599" t="e">
        <f>VLOOKUP(B8599,定价因子!L:M,2,0)</f>
        <v>#N/A</v>
      </c>
      <c r="E8599" t="e">
        <f>VLOOKUP($D$1&amp;D8599,定价因子!E:F,2,0)</f>
        <v>#N/A</v>
      </c>
      <c r="G8599" t="e">
        <f>VLOOKUP($F$1&amp;F8599,定价因子!E:F,2,0)</f>
        <v>#N/A</v>
      </c>
      <c r="H8599" s="104" t="e">
        <f>C8599*PRODUCT(#REF!,#REF!,G8599,,#REF!,E8599)</f>
        <v>#N/A</v>
      </c>
    </row>
    <row r="8600" spans="3:8">
      <c r="C8600" t="e">
        <f>VLOOKUP(B8600,定价因子!L:M,2,0)</f>
        <v>#N/A</v>
      </c>
      <c r="E8600" t="e">
        <f>VLOOKUP($D$1&amp;D8600,定价因子!E:F,2,0)</f>
        <v>#N/A</v>
      </c>
      <c r="G8600" t="e">
        <f>VLOOKUP($F$1&amp;F8600,定价因子!E:F,2,0)</f>
        <v>#N/A</v>
      </c>
      <c r="H8600" s="104" t="e">
        <f>C8600*PRODUCT(#REF!,#REF!,G8600,,#REF!,E8600)</f>
        <v>#N/A</v>
      </c>
    </row>
    <row r="8601" spans="3:8">
      <c r="C8601" t="e">
        <f>VLOOKUP(B8601,定价因子!L:M,2,0)</f>
        <v>#N/A</v>
      </c>
      <c r="E8601" t="e">
        <f>VLOOKUP($D$1&amp;D8601,定价因子!E:F,2,0)</f>
        <v>#N/A</v>
      </c>
      <c r="G8601" t="e">
        <f>VLOOKUP($F$1&amp;F8601,定价因子!E:F,2,0)</f>
        <v>#N/A</v>
      </c>
      <c r="H8601" s="104" t="e">
        <f>C8601*PRODUCT(#REF!,#REF!,G8601,,#REF!,E8601)</f>
        <v>#N/A</v>
      </c>
    </row>
    <row r="8602" spans="3:8">
      <c r="C8602" t="e">
        <f>VLOOKUP(B8602,定价因子!L:M,2,0)</f>
        <v>#N/A</v>
      </c>
      <c r="E8602" t="e">
        <f>VLOOKUP($D$1&amp;D8602,定价因子!E:F,2,0)</f>
        <v>#N/A</v>
      </c>
      <c r="G8602" t="e">
        <f>VLOOKUP($F$1&amp;F8602,定价因子!E:F,2,0)</f>
        <v>#N/A</v>
      </c>
      <c r="H8602" s="104" t="e">
        <f>C8602*PRODUCT(#REF!,#REF!,G8602,,#REF!,E8602)</f>
        <v>#N/A</v>
      </c>
    </row>
    <row r="8603" spans="3:8">
      <c r="C8603" t="e">
        <f>VLOOKUP(B8603,定价因子!L:M,2,0)</f>
        <v>#N/A</v>
      </c>
      <c r="E8603" t="e">
        <f>VLOOKUP($D$1&amp;D8603,定价因子!E:F,2,0)</f>
        <v>#N/A</v>
      </c>
      <c r="G8603" t="e">
        <f>VLOOKUP($F$1&amp;F8603,定价因子!E:F,2,0)</f>
        <v>#N/A</v>
      </c>
      <c r="H8603" s="104" t="e">
        <f>C8603*PRODUCT(#REF!,#REF!,G8603,,#REF!,E8603)</f>
        <v>#N/A</v>
      </c>
    </row>
    <row r="8604" spans="3:8">
      <c r="C8604" t="e">
        <f>VLOOKUP(B8604,定价因子!L:M,2,0)</f>
        <v>#N/A</v>
      </c>
      <c r="E8604" t="e">
        <f>VLOOKUP($D$1&amp;D8604,定价因子!E:F,2,0)</f>
        <v>#N/A</v>
      </c>
      <c r="G8604" t="e">
        <f>VLOOKUP($F$1&amp;F8604,定价因子!E:F,2,0)</f>
        <v>#N/A</v>
      </c>
      <c r="H8604" s="104" t="e">
        <f>C8604*PRODUCT(#REF!,#REF!,G8604,,#REF!,E8604)</f>
        <v>#N/A</v>
      </c>
    </row>
    <row r="8605" spans="3:8">
      <c r="C8605" t="e">
        <f>VLOOKUP(B8605,定价因子!L:M,2,0)</f>
        <v>#N/A</v>
      </c>
      <c r="E8605" t="e">
        <f>VLOOKUP($D$1&amp;D8605,定价因子!E:F,2,0)</f>
        <v>#N/A</v>
      </c>
      <c r="G8605" t="e">
        <f>VLOOKUP($F$1&amp;F8605,定价因子!E:F,2,0)</f>
        <v>#N/A</v>
      </c>
      <c r="H8605" s="104" t="e">
        <f>C8605*PRODUCT(#REF!,#REF!,G8605,,#REF!,E8605)</f>
        <v>#N/A</v>
      </c>
    </row>
    <row r="8606" spans="3:8">
      <c r="C8606" t="e">
        <f>VLOOKUP(B8606,定价因子!L:M,2,0)</f>
        <v>#N/A</v>
      </c>
      <c r="E8606" t="e">
        <f>VLOOKUP($D$1&amp;D8606,定价因子!E:F,2,0)</f>
        <v>#N/A</v>
      </c>
      <c r="G8606" t="e">
        <f>VLOOKUP($F$1&amp;F8606,定价因子!E:F,2,0)</f>
        <v>#N/A</v>
      </c>
      <c r="H8606" s="104" t="e">
        <f>C8606*PRODUCT(#REF!,#REF!,G8606,,#REF!,E8606)</f>
        <v>#N/A</v>
      </c>
    </row>
    <row r="8607" spans="3:8">
      <c r="C8607" t="e">
        <f>VLOOKUP(B8607,定价因子!L:M,2,0)</f>
        <v>#N/A</v>
      </c>
      <c r="E8607" t="e">
        <f>VLOOKUP($D$1&amp;D8607,定价因子!E:F,2,0)</f>
        <v>#N/A</v>
      </c>
      <c r="G8607" t="e">
        <f>VLOOKUP($F$1&amp;F8607,定价因子!E:F,2,0)</f>
        <v>#N/A</v>
      </c>
      <c r="H8607" s="104" t="e">
        <f>C8607*PRODUCT(#REF!,#REF!,G8607,,#REF!,E8607)</f>
        <v>#N/A</v>
      </c>
    </row>
    <row r="8608" spans="3:8">
      <c r="C8608" t="e">
        <f>VLOOKUP(B8608,定价因子!L:M,2,0)</f>
        <v>#N/A</v>
      </c>
      <c r="E8608" t="e">
        <f>VLOOKUP($D$1&amp;D8608,定价因子!E:F,2,0)</f>
        <v>#N/A</v>
      </c>
      <c r="G8608" t="e">
        <f>VLOOKUP($F$1&amp;F8608,定价因子!E:F,2,0)</f>
        <v>#N/A</v>
      </c>
      <c r="H8608" s="104" t="e">
        <f>C8608*PRODUCT(#REF!,#REF!,G8608,,#REF!,E8608)</f>
        <v>#N/A</v>
      </c>
    </row>
    <row r="8609" spans="3:8">
      <c r="C8609" t="e">
        <f>VLOOKUP(B8609,定价因子!L:M,2,0)</f>
        <v>#N/A</v>
      </c>
      <c r="E8609" t="e">
        <f>VLOOKUP($D$1&amp;D8609,定价因子!E:F,2,0)</f>
        <v>#N/A</v>
      </c>
      <c r="G8609" t="e">
        <f>VLOOKUP($F$1&amp;F8609,定价因子!E:F,2,0)</f>
        <v>#N/A</v>
      </c>
      <c r="H8609" s="104" t="e">
        <f>C8609*PRODUCT(#REF!,#REF!,G8609,,#REF!,E8609)</f>
        <v>#N/A</v>
      </c>
    </row>
    <row r="8610" spans="3:8">
      <c r="C8610" t="e">
        <f>VLOOKUP(B8610,定价因子!L:M,2,0)</f>
        <v>#N/A</v>
      </c>
      <c r="E8610" t="e">
        <f>VLOOKUP($D$1&amp;D8610,定价因子!E:F,2,0)</f>
        <v>#N/A</v>
      </c>
      <c r="G8610" t="e">
        <f>VLOOKUP($F$1&amp;F8610,定价因子!E:F,2,0)</f>
        <v>#N/A</v>
      </c>
      <c r="H8610" s="104" t="e">
        <f>C8610*PRODUCT(#REF!,#REF!,G8610,,#REF!,E8610)</f>
        <v>#N/A</v>
      </c>
    </row>
    <row r="8611" spans="3:8">
      <c r="C8611" t="e">
        <f>VLOOKUP(B8611,定价因子!L:M,2,0)</f>
        <v>#N/A</v>
      </c>
      <c r="E8611" t="e">
        <f>VLOOKUP($D$1&amp;D8611,定价因子!E:F,2,0)</f>
        <v>#N/A</v>
      </c>
      <c r="G8611" t="e">
        <f>VLOOKUP($F$1&amp;F8611,定价因子!E:F,2,0)</f>
        <v>#N/A</v>
      </c>
      <c r="H8611" s="104" t="e">
        <f>C8611*PRODUCT(#REF!,#REF!,G8611,,#REF!,E8611)</f>
        <v>#N/A</v>
      </c>
    </row>
    <row r="8612" spans="3:8">
      <c r="C8612" t="e">
        <f>VLOOKUP(B8612,定价因子!L:M,2,0)</f>
        <v>#N/A</v>
      </c>
      <c r="E8612" t="e">
        <f>VLOOKUP($D$1&amp;D8612,定价因子!E:F,2,0)</f>
        <v>#N/A</v>
      </c>
      <c r="G8612" t="e">
        <f>VLOOKUP($F$1&amp;F8612,定价因子!E:F,2,0)</f>
        <v>#N/A</v>
      </c>
      <c r="H8612" s="104" t="e">
        <f>C8612*PRODUCT(#REF!,#REF!,G8612,,#REF!,E8612)</f>
        <v>#N/A</v>
      </c>
    </row>
    <row r="8613" spans="3:8">
      <c r="C8613" t="e">
        <f>VLOOKUP(B8613,定价因子!L:M,2,0)</f>
        <v>#N/A</v>
      </c>
      <c r="E8613" t="e">
        <f>VLOOKUP($D$1&amp;D8613,定价因子!E:F,2,0)</f>
        <v>#N/A</v>
      </c>
      <c r="G8613" t="e">
        <f>VLOOKUP($F$1&amp;F8613,定价因子!E:F,2,0)</f>
        <v>#N/A</v>
      </c>
      <c r="H8613" s="104" t="e">
        <f>C8613*PRODUCT(#REF!,#REF!,G8613,,#REF!,E8613)</f>
        <v>#N/A</v>
      </c>
    </row>
    <row r="8614" spans="3:8">
      <c r="C8614" t="e">
        <f>VLOOKUP(B8614,定价因子!L:M,2,0)</f>
        <v>#N/A</v>
      </c>
      <c r="E8614" t="e">
        <f>VLOOKUP($D$1&amp;D8614,定价因子!E:F,2,0)</f>
        <v>#N/A</v>
      </c>
      <c r="G8614" t="e">
        <f>VLOOKUP($F$1&amp;F8614,定价因子!E:F,2,0)</f>
        <v>#N/A</v>
      </c>
      <c r="H8614" s="104" t="e">
        <f>C8614*PRODUCT(#REF!,#REF!,G8614,,#REF!,E8614)</f>
        <v>#N/A</v>
      </c>
    </row>
    <row r="8615" spans="3:8">
      <c r="C8615" t="e">
        <f>VLOOKUP(B8615,定价因子!L:M,2,0)</f>
        <v>#N/A</v>
      </c>
      <c r="E8615" t="e">
        <f>VLOOKUP($D$1&amp;D8615,定价因子!E:F,2,0)</f>
        <v>#N/A</v>
      </c>
      <c r="G8615" t="e">
        <f>VLOOKUP($F$1&amp;F8615,定价因子!E:F,2,0)</f>
        <v>#N/A</v>
      </c>
      <c r="H8615" s="104" t="e">
        <f>C8615*PRODUCT(#REF!,#REF!,G8615,,#REF!,E8615)</f>
        <v>#N/A</v>
      </c>
    </row>
    <row r="8616" spans="3:8">
      <c r="C8616" t="e">
        <f>VLOOKUP(B8616,定价因子!L:M,2,0)</f>
        <v>#N/A</v>
      </c>
      <c r="E8616" t="e">
        <f>VLOOKUP($D$1&amp;D8616,定价因子!E:F,2,0)</f>
        <v>#N/A</v>
      </c>
      <c r="G8616" t="e">
        <f>VLOOKUP($F$1&amp;F8616,定价因子!E:F,2,0)</f>
        <v>#N/A</v>
      </c>
      <c r="H8616" s="104" t="e">
        <f>C8616*PRODUCT(#REF!,#REF!,G8616,,#REF!,E8616)</f>
        <v>#N/A</v>
      </c>
    </row>
    <row r="8617" spans="3:8">
      <c r="C8617" t="e">
        <f>VLOOKUP(B8617,定价因子!L:M,2,0)</f>
        <v>#N/A</v>
      </c>
      <c r="E8617" t="e">
        <f>VLOOKUP($D$1&amp;D8617,定价因子!E:F,2,0)</f>
        <v>#N/A</v>
      </c>
      <c r="G8617" t="e">
        <f>VLOOKUP($F$1&amp;F8617,定价因子!E:F,2,0)</f>
        <v>#N/A</v>
      </c>
      <c r="H8617" s="104" t="e">
        <f>C8617*PRODUCT(#REF!,#REF!,G8617,,#REF!,E8617)</f>
        <v>#N/A</v>
      </c>
    </row>
    <row r="8618" spans="3:8">
      <c r="C8618" t="e">
        <f>VLOOKUP(B8618,定价因子!L:M,2,0)</f>
        <v>#N/A</v>
      </c>
      <c r="E8618" t="e">
        <f>VLOOKUP($D$1&amp;D8618,定价因子!E:F,2,0)</f>
        <v>#N/A</v>
      </c>
      <c r="G8618" t="e">
        <f>VLOOKUP($F$1&amp;F8618,定价因子!E:F,2,0)</f>
        <v>#N/A</v>
      </c>
      <c r="H8618" s="104" t="e">
        <f>C8618*PRODUCT(#REF!,#REF!,G8618,,#REF!,E8618)</f>
        <v>#N/A</v>
      </c>
    </row>
    <row r="8619" spans="3:8">
      <c r="C8619" t="e">
        <f>VLOOKUP(B8619,定价因子!L:M,2,0)</f>
        <v>#N/A</v>
      </c>
      <c r="E8619" t="e">
        <f>VLOOKUP($D$1&amp;D8619,定价因子!E:F,2,0)</f>
        <v>#N/A</v>
      </c>
      <c r="G8619" t="e">
        <f>VLOOKUP($F$1&amp;F8619,定价因子!E:F,2,0)</f>
        <v>#N/A</v>
      </c>
      <c r="H8619" s="104" t="e">
        <f>C8619*PRODUCT(#REF!,#REF!,G8619,,#REF!,E8619)</f>
        <v>#N/A</v>
      </c>
    </row>
    <row r="8620" spans="3:8">
      <c r="C8620" t="e">
        <f>VLOOKUP(B8620,定价因子!L:M,2,0)</f>
        <v>#N/A</v>
      </c>
      <c r="E8620" t="e">
        <f>VLOOKUP($D$1&amp;D8620,定价因子!E:F,2,0)</f>
        <v>#N/A</v>
      </c>
      <c r="G8620" t="e">
        <f>VLOOKUP($F$1&amp;F8620,定价因子!E:F,2,0)</f>
        <v>#N/A</v>
      </c>
      <c r="H8620" s="104" t="e">
        <f>C8620*PRODUCT(#REF!,#REF!,G8620,,#REF!,E8620)</f>
        <v>#N/A</v>
      </c>
    </row>
    <row r="8621" spans="3:8">
      <c r="C8621" t="e">
        <f>VLOOKUP(B8621,定价因子!L:M,2,0)</f>
        <v>#N/A</v>
      </c>
      <c r="E8621" t="e">
        <f>VLOOKUP($D$1&amp;D8621,定价因子!E:F,2,0)</f>
        <v>#N/A</v>
      </c>
      <c r="G8621" t="e">
        <f>VLOOKUP($F$1&amp;F8621,定价因子!E:F,2,0)</f>
        <v>#N/A</v>
      </c>
      <c r="H8621" s="104" t="e">
        <f>C8621*PRODUCT(#REF!,#REF!,G8621,,#REF!,E8621)</f>
        <v>#N/A</v>
      </c>
    </row>
    <row r="8622" spans="3:8">
      <c r="C8622" t="e">
        <f>VLOOKUP(B8622,定价因子!L:M,2,0)</f>
        <v>#N/A</v>
      </c>
      <c r="E8622" t="e">
        <f>VLOOKUP($D$1&amp;D8622,定价因子!E:F,2,0)</f>
        <v>#N/A</v>
      </c>
      <c r="G8622" t="e">
        <f>VLOOKUP($F$1&amp;F8622,定价因子!E:F,2,0)</f>
        <v>#N/A</v>
      </c>
      <c r="H8622" s="104" t="e">
        <f>C8622*PRODUCT(#REF!,#REF!,G8622,,#REF!,E8622)</f>
        <v>#N/A</v>
      </c>
    </row>
    <row r="8623" spans="3:8">
      <c r="C8623" t="e">
        <f>VLOOKUP(B8623,定价因子!L:M,2,0)</f>
        <v>#N/A</v>
      </c>
      <c r="E8623" t="e">
        <f>VLOOKUP($D$1&amp;D8623,定价因子!E:F,2,0)</f>
        <v>#N/A</v>
      </c>
      <c r="G8623" t="e">
        <f>VLOOKUP($F$1&amp;F8623,定价因子!E:F,2,0)</f>
        <v>#N/A</v>
      </c>
      <c r="H8623" s="104" t="e">
        <f>C8623*PRODUCT(#REF!,#REF!,G8623,,#REF!,E8623)</f>
        <v>#N/A</v>
      </c>
    </row>
    <row r="8624" spans="3:8">
      <c r="C8624" t="e">
        <f>VLOOKUP(B8624,定价因子!L:M,2,0)</f>
        <v>#N/A</v>
      </c>
      <c r="E8624" t="e">
        <f>VLOOKUP($D$1&amp;D8624,定价因子!E:F,2,0)</f>
        <v>#N/A</v>
      </c>
      <c r="G8624" t="e">
        <f>VLOOKUP($F$1&amp;F8624,定价因子!E:F,2,0)</f>
        <v>#N/A</v>
      </c>
      <c r="H8624" s="104" t="e">
        <f>C8624*PRODUCT(#REF!,#REF!,G8624,,#REF!,E8624)</f>
        <v>#N/A</v>
      </c>
    </row>
    <row r="8625" spans="3:8">
      <c r="C8625" t="e">
        <f>VLOOKUP(B8625,定价因子!L:M,2,0)</f>
        <v>#N/A</v>
      </c>
      <c r="E8625" t="e">
        <f>VLOOKUP($D$1&amp;D8625,定价因子!E:F,2,0)</f>
        <v>#N/A</v>
      </c>
      <c r="G8625" t="e">
        <f>VLOOKUP($F$1&amp;F8625,定价因子!E:F,2,0)</f>
        <v>#N/A</v>
      </c>
      <c r="H8625" s="104" t="e">
        <f>C8625*PRODUCT(#REF!,#REF!,G8625,,#REF!,E8625)</f>
        <v>#N/A</v>
      </c>
    </row>
    <row r="8626" spans="3:8">
      <c r="C8626" t="e">
        <f>VLOOKUP(B8626,定价因子!L:M,2,0)</f>
        <v>#N/A</v>
      </c>
      <c r="E8626" t="e">
        <f>VLOOKUP($D$1&amp;D8626,定价因子!E:F,2,0)</f>
        <v>#N/A</v>
      </c>
      <c r="G8626" t="e">
        <f>VLOOKUP($F$1&amp;F8626,定价因子!E:F,2,0)</f>
        <v>#N/A</v>
      </c>
      <c r="H8626" s="104" t="e">
        <f>C8626*PRODUCT(#REF!,#REF!,G8626,,#REF!,E8626)</f>
        <v>#N/A</v>
      </c>
    </row>
    <row r="8627" spans="3:8">
      <c r="C8627" t="e">
        <f>VLOOKUP(B8627,定价因子!L:M,2,0)</f>
        <v>#N/A</v>
      </c>
      <c r="E8627" t="e">
        <f>VLOOKUP($D$1&amp;D8627,定价因子!E:F,2,0)</f>
        <v>#N/A</v>
      </c>
      <c r="G8627" t="e">
        <f>VLOOKUP($F$1&amp;F8627,定价因子!E:F,2,0)</f>
        <v>#N/A</v>
      </c>
      <c r="H8627" s="104" t="e">
        <f>C8627*PRODUCT(#REF!,#REF!,G8627,,#REF!,E8627)</f>
        <v>#N/A</v>
      </c>
    </row>
    <row r="8628" spans="3:8">
      <c r="C8628" t="e">
        <f>VLOOKUP(B8628,定价因子!L:M,2,0)</f>
        <v>#N/A</v>
      </c>
      <c r="E8628" t="e">
        <f>VLOOKUP($D$1&amp;D8628,定价因子!E:F,2,0)</f>
        <v>#N/A</v>
      </c>
      <c r="G8628" t="e">
        <f>VLOOKUP($F$1&amp;F8628,定价因子!E:F,2,0)</f>
        <v>#N/A</v>
      </c>
      <c r="H8628" s="104" t="e">
        <f>C8628*PRODUCT(#REF!,#REF!,G8628,,#REF!,E8628)</f>
        <v>#N/A</v>
      </c>
    </row>
    <row r="8629" spans="3:8">
      <c r="C8629" t="e">
        <f>VLOOKUP(B8629,定价因子!L:M,2,0)</f>
        <v>#N/A</v>
      </c>
      <c r="E8629" t="e">
        <f>VLOOKUP($D$1&amp;D8629,定价因子!E:F,2,0)</f>
        <v>#N/A</v>
      </c>
      <c r="G8629" t="e">
        <f>VLOOKUP($F$1&amp;F8629,定价因子!E:F,2,0)</f>
        <v>#N/A</v>
      </c>
      <c r="H8629" s="104" t="e">
        <f>C8629*PRODUCT(#REF!,#REF!,G8629,,#REF!,E8629)</f>
        <v>#N/A</v>
      </c>
    </row>
    <row r="8630" spans="3:8">
      <c r="C8630" t="e">
        <f>VLOOKUP(B8630,定价因子!L:M,2,0)</f>
        <v>#N/A</v>
      </c>
      <c r="E8630" t="e">
        <f>VLOOKUP($D$1&amp;D8630,定价因子!E:F,2,0)</f>
        <v>#N/A</v>
      </c>
      <c r="G8630" t="e">
        <f>VLOOKUP($F$1&amp;F8630,定价因子!E:F,2,0)</f>
        <v>#N/A</v>
      </c>
      <c r="H8630" s="104" t="e">
        <f>C8630*PRODUCT(#REF!,#REF!,G8630,,#REF!,E8630)</f>
        <v>#N/A</v>
      </c>
    </row>
    <row r="8631" spans="3:8">
      <c r="C8631" t="e">
        <f>VLOOKUP(B8631,定价因子!L:M,2,0)</f>
        <v>#N/A</v>
      </c>
      <c r="E8631" t="e">
        <f>VLOOKUP($D$1&amp;D8631,定价因子!E:F,2,0)</f>
        <v>#N/A</v>
      </c>
      <c r="G8631" t="e">
        <f>VLOOKUP($F$1&amp;F8631,定价因子!E:F,2,0)</f>
        <v>#N/A</v>
      </c>
      <c r="H8631" s="104" t="e">
        <f>C8631*PRODUCT(#REF!,#REF!,G8631,,#REF!,E8631)</f>
        <v>#N/A</v>
      </c>
    </row>
    <row r="8632" spans="3:8">
      <c r="C8632" t="e">
        <f>VLOOKUP(B8632,定价因子!L:M,2,0)</f>
        <v>#N/A</v>
      </c>
      <c r="E8632" t="e">
        <f>VLOOKUP($D$1&amp;D8632,定价因子!E:F,2,0)</f>
        <v>#N/A</v>
      </c>
      <c r="G8632" t="e">
        <f>VLOOKUP($F$1&amp;F8632,定价因子!E:F,2,0)</f>
        <v>#N/A</v>
      </c>
      <c r="H8632" s="104" t="e">
        <f>C8632*PRODUCT(#REF!,#REF!,G8632,,#REF!,E8632)</f>
        <v>#N/A</v>
      </c>
    </row>
    <row r="8633" spans="3:8">
      <c r="C8633" t="e">
        <f>VLOOKUP(B8633,定价因子!L:M,2,0)</f>
        <v>#N/A</v>
      </c>
      <c r="E8633" t="e">
        <f>VLOOKUP($D$1&amp;D8633,定价因子!E:F,2,0)</f>
        <v>#N/A</v>
      </c>
      <c r="G8633" t="e">
        <f>VLOOKUP($F$1&amp;F8633,定价因子!E:F,2,0)</f>
        <v>#N/A</v>
      </c>
      <c r="H8633" s="104" t="e">
        <f>C8633*PRODUCT(#REF!,#REF!,G8633,,#REF!,E8633)</f>
        <v>#N/A</v>
      </c>
    </row>
    <row r="8634" spans="3:8">
      <c r="C8634" t="e">
        <f>VLOOKUP(B8634,定价因子!L:M,2,0)</f>
        <v>#N/A</v>
      </c>
      <c r="E8634" t="e">
        <f>VLOOKUP($D$1&amp;D8634,定价因子!E:F,2,0)</f>
        <v>#N/A</v>
      </c>
      <c r="G8634" t="e">
        <f>VLOOKUP($F$1&amp;F8634,定价因子!E:F,2,0)</f>
        <v>#N/A</v>
      </c>
      <c r="H8634" s="104" t="e">
        <f>C8634*PRODUCT(#REF!,#REF!,G8634,,#REF!,E8634)</f>
        <v>#N/A</v>
      </c>
    </row>
    <row r="8635" spans="3:8">
      <c r="C8635" t="e">
        <f>VLOOKUP(B8635,定价因子!L:M,2,0)</f>
        <v>#N/A</v>
      </c>
      <c r="E8635" t="e">
        <f>VLOOKUP($D$1&amp;D8635,定价因子!E:F,2,0)</f>
        <v>#N/A</v>
      </c>
      <c r="G8635" t="e">
        <f>VLOOKUP($F$1&amp;F8635,定价因子!E:F,2,0)</f>
        <v>#N/A</v>
      </c>
      <c r="H8635" s="104" t="e">
        <f>C8635*PRODUCT(#REF!,#REF!,G8635,,#REF!,E8635)</f>
        <v>#N/A</v>
      </c>
    </row>
    <row r="8636" spans="3:8">
      <c r="C8636" t="e">
        <f>VLOOKUP(B8636,定价因子!L:M,2,0)</f>
        <v>#N/A</v>
      </c>
      <c r="E8636" t="e">
        <f>VLOOKUP($D$1&amp;D8636,定价因子!E:F,2,0)</f>
        <v>#N/A</v>
      </c>
      <c r="G8636" t="e">
        <f>VLOOKUP($F$1&amp;F8636,定价因子!E:F,2,0)</f>
        <v>#N/A</v>
      </c>
      <c r="H8636" s="104" t="e">
        <f>C8636*PRODUCT(#REF!,#REF!,G8636,,#REF!,E8636)</f>
        <v>#N/A</v>
      </c>
    </row>
    <row r="8637" spans="3:8">
      <c r="C8637" t="e">
        <f>VLOOKUP(B8637,定价因子!L:M,2,0)</f>
        <v>#N/A</v>
      </c>
      <c r="E8637" t="e">
        <f>VLOOKUP($D$1&amp;D8637,定价因子!E:F,2,0)</f>
        <v>#N/A</v>
      </c>
      <c r="G8637" t="e">
        <f>VLOOKUP($F$1&amp;F8637,定价因子!E:F,2,0)</f>
        <v>#N/A</v>
      </c>
      <c r="H8637" s="104" t="e">
        <f>C8637*PRODUCT(#REF!,#REF!,G8637,,#REF!,E8637)</f>
        <v>#N/A</v>
      </c>
    </row>
    <row r="8638" spans="3:8">
      <c r="C8638" t="e">
        <f>VLOOKUP(B8638,定价因子!L:M,2,0)</f>
        <v>#N/A</v>
      </c>
      <c r="E8638" t="e">
        <f>VLOOKUP($D$1&amp;D8638,定价因子!E:F,2,0)</f>
        <v>#N/A</v>
      </c>
      <c r="G8638" t="e">
        <f>VLOOKUP($F$1&amp;F8638,定价因子!E:F,2,0)</f>
        <v>#N/A</v>
      </c>
      <c r="H8638" s="104" t="e">
        <f>C8638*PRODUCT(#REF!,#REF!,G8638,,#REF!,E8638)</f>
        <v>#N/A</v>
      </c>
    </row>
    <row r="8639" spans="3:8">
      <c r="C8639" t="e">
        <f>VLOOKUP(B8639,定价因子!L:M,2,0)</f>
        <v>#N/A</v>
      </c>
      <c r="E8639" t="e">
        <f>VLOOKUP($D$1&amp;D8639,定价因子!E:F,2,0)</f>
        <v>#N/A</v>
      </c>
      <c r="G8639" t="e">
        <f>VLOOKUP($F$1&amp;F8639,定价因子!E:F,2,0)</f>
        <v>#N/A</v>
      </c>
      <c r="H8639" s="104" t="e">
        <f>C8639*PRODUCT(#REF!,#REF!,G8639,,#REF!,E8639)</f>
        <v>#N/A</v>
      </c>
    </row>
    <row r="8640" spans="3:8">
      <c r="C8640" t="e">
        <f>VLOOKUP(B8640,定价因子!L:M,2,0)</f>
        <v>#N/A</v>
      </c>
      <c r="E8640" t="e">
        <f>VLOOKUP($D$1&amp;D8640,定价因子!E:F,2,0)</f>
        <v>#N/A</v>
      </c>
      <c r="G8640" t="e">
        <f>VLOOKUP($F$1&amp;F8640,定价因子!E:F,2,0)</f>
        <v>#N/A</v>
      </c>
      <c r="H8640" s="104" t="e">
        <f>C8640*PRODUCT(#REF!,#REF!,G8640,,#REF!,E8640)</f>
        <v>#N/A</v>
      </c>
    </row>
    <row r="8641" spans="3:8">
      <c r="C8641" t="e">
        <f>VLOOKUP(B8641,定价因子!L:M,2,0)</f>
        <v>#N/A</v>
      </c>
      <c r="E8641" t="e">
        <f>VLOOKUP($D$1&amp;D8641,定价因子!E:F,2,0)</f>
        <v>#N/A</v>
      </c>
      <c r="G8641" t="e">
        <f>VLOOKUP($F$1&amp;F8641,定价因子!E:F,2,0)</f>
        <v>#N/A</v>
      </c>
      <c r="H8641" s="104" t="e">
        <f>C8641*PRODUCT(#REF!,#REF!,G8641,,#REF!,E8641)</f>
        <v>#N/A</v>
      </c>
    </row>
    <row r="8642" spans="3:8">
      <c r="C8642" t="e">
        <f>VLOOKUP(B8642,定价因子!L:M,2,0)</f>
        <v>#N/A</v>
      </c>
      <c r="E8642" t="e">
        <f>VLOOKUP($D$1&amp;D8642,定价因子!E:F,2,0)</f>
        <v>#N/A</v>
      </c>
      <c r="G8642" t="e">
        <f>VLOOKUP($F$1&amp;F8642,定价因子!E:F,2,0)</f>
        <v>#N/A</v>
      </c>
      <c r="H8642" s="104" t="e">
        <f>C8642*PRODUCT(#REF!,#REF!,G8642,,#REF!,E8642)</f>
        <v>#N/A</v>
      </c>
    </row>
    <row r="8643" spans="3:8">
      <c r="C8643" t="e">
        <f>VLOOKUP(B8643,定价因子!L:M,2,0)</f>
        <v>#N/A</v>
      </c>
      <c r="E8643" t="e">
        <f>VLOOKUP($D$1&amp;D8643,定价因子!E:F,2,0)</f>
        <v>#N/A</v>
      </c>
      <c r="G8643" t="e">
        <f>VLOOKUP($F$1&amp;F8643,定价因子!E:F,2,0)</f>
        <v>#N/A</v>
      </c>
      <c r="H8643" s="104" t="e">
        <f>C8643*PRODUCT(#REF!,#REF!,G8643,,#REF!,E8643)</f>
        <v>#N/A</v>
      </c>
    </row>
    <row r="8644" spans="3:8">
      <c r="C8644" t="e">
        <f>VLOOKUP(B8644,定价因子!L:M,2,0)</f>
        <v>#N/A</v>
      </c>
      <c r="E8644" t="e">
        <f>VLOOKUP($D$1&amp;D8644,定价因子!E:F,2,0)</f>
        <v>#N/A</v>
      </c>
      <c r="G8644" t="e">
        <f>VLOOKUP($F$1&amp;F8644,定价因子!E:F,2,0)</f>
        <v>#N/A</v>
      </c>
      <c r="H8644" s="104" t="e">
        <f>C8644*PRODUCT(#REF!,#REF!,G8644,,#REF!,E8644)</f>
        <v>#N/A</v>
      </c>
    </row>
    <row r="8645" spans="3:8">
      <c r="C8645" t="e">
        <f>VLOOKUP(B8645,定价因子!L:M,2,0)</f>
        <v>#N/A</v>
      </c>
      <c r="E8645" t="e">
        <f>VLOOKUP($D$1&amp;D8645,定价因子!E:F,2,0)</f>
        <v>#N/A</v>
      </c>
      <c r="G8645" t="e">
        <f>VLOOKUP($F$1&amp;F8645,定价因子!E:F,2,0)</f>
        <v>#N/A</v>
      </c>
      <c r="H8645" s="104" t="e">
        <f>C8645*PRODUCT(#REF!,#REF!,G8645,,#REF!,E8645)</f>
        <v>#N/A</v>
      </c>
    </row>
    <row r="8646" spans="3:8">
      <c r="C8646" t="e">
        <f>VLOOKUP(B8646,定价因子!L:M,2,0)</f>
        <v>#N/A</v>
      </c>
      <c r="E8646" t="e">
        <f>VLOOKUP($D$1&amp;D8646,定价因子!E:F,2,0)</f>
        <v>#N/A</v>
      </c>
      <c r="G8646" t="e">
        <f>VLOOKUP($F$1&amp;F8646,定价因子!E:F,2,0)</f>
        <v>#N/A</v>
      </c>
      <c r="H8646" s="104" t="e">
        <f>C8646*PRODUCT(#REF!,#REF!,G8646,,#REF!,E8646)</f>
        <v>#N/A</v>
      </c>
    </row>
    <row r="8647" spans="3:8">
      <c r="C8647" t="e">
        <f>VLOOKUP(B8647,定价因子!L:M,2,0)</f>
        <v>#N/A</v>
      </c>
      <c r="E8647" t="e">
        <f>VLOOKUP($D$1&amp;D8647,定价因子!E:F,2,0)</f>
        <v>#N/A</v>
      </c>
      <c r="G8647" t="e">
        <f>VLOOKUP($F$1&amp;F8647,定价因子!E:F,2,0)</f>
        <v>#N/A</v>
      </c>
      <c r="H8647" s="104" t="e">
        <f>C8647*PRODUCT(#REF!,#REF!,G8647,,#REF!,E8647)</f>
        <v>#N/A</v>
      </c>
    </row>
    <row r="8648" spans="3:8">
      <c r="C8648" t="e">
        <f>VLOOKUP(B8648,定价因子!L:M,2,0)</f>
        <v>#N/A</v>
      </c>
      <c r="E8648" t="e">
        <f>VLOOKUP($D$1&amp;D8648,定价因子!E:F,2,0)</f>
        <v>#N/A</v>
      </c>
      <c r="G8648" t="e">
        <f>VLOOKUP($F$1&amp;F8648,定价因子!E:F,2,0)</f>
        <v>#N/A</v>
      </c>
      <c r="H8648" s="104" t="e">
        <f>C8648*PRODUCT(#REF!,#REF!,G8648,,#REF!,E8648)</f>
        <v>#N/A</v>
      </c>
    </row>
    <row r="8649" spans="3:8">
      <c r="C8649" t="e">
        <f>VLOOKUP(B8649,定价因子!L:M,2,0)</f>
        <v>#N/A</v>
      </c>
      <c r="E8649" t="e">
        <f>VLOOKUP($D$1&amp;D8649,定价因子!E:F,2,0)</f>
        <v>#N/A</v>
      </c>
      <c r="G8649" t="e">
        <f>VLOOKUP($F$1&amp;F8649,定价因子!E:F,2,0)</f>
        <v>#N/A</v>
      </c>
      <c r="H8649" s="104" t="e">
        <f>C8649*PRODUCT(#REF!,#REF!,G8649,,#REF!,E8649)</f>
        <v>#N/A</v>
      </c>
    </row>
    <row r="8650" spans="3:8">
      <c r="C8650" t="e">
        <f>VLOOKUP(B8650,定价因子!L:M,2,0)</f>
        <v>#N/A</v>
      </c>
      <c r="E8650" t="e">
        <f>VLOOKUP($D$1&amp;D8650,定价因子!E:F,2,0)</f>
        <v>#N/A</v>
      </c>
      <c r="G8650" t="e">
        <f>VLOOKUP($F$1&amp;F8650,定价因子!E:F,2,0)</f>
        <v>#N/A</v>
      </c>
      <c r="H8650" s="104" t="e">
        <f>C8650*PRODUCT(#REF!,#REF!,G8650,,#REF!,E8650)</f>
        <v>#N/A</v>
      </c>
    </row>
    <row r="8651" spans="3:8">
      <c r="C8651" t="e">
        <f>VLOOKUP(B8651,定价因子!L:M,2,0)</f>
        <v>#N/A</v>
      </c>
      <c r="E8651" t="e">
        <f>VLOOKUP($D$1&amp;D8651,定价因子!E:F,2,0)</f>
        <v>#N/A</v>
      </c>
      <c r="G8651" t="e">
        <f>VLOOKUP($F$1&amp;F8651,定价因子!E:F,2,0)</f>
        <v>#N/A</v>
      </c>
      <c r="H8651" s="104" t="e">
        <f>C8651*PRODUCT(#REF!,#REF!,G8651,,#REF!,E8651)</f>
        <v>#N/A</v>
      </c>
    </row>
    <row r="8652" spans="3:8">
      <c r="C8652" t="e">
        <f>VLOOKUP(B8652,定价因子!L:M,2,0)</f>
        <v>#N/A</v>
      </c>
      <c r="E8652" t="e">
        <f>VLOOKUP($D$1&amp;D8652,定价因子!E:F,2,0)</f>
        <v>#N/A</v>
      </c>
      <c r="G8652" t="e">
        <f>VLOOKUP($F$1&amp;F8652,定价因子!E:F,2,0)</f>
        <v>#N/A</v>
      </c>
      <c r="H8652" s="104" t="e">
        <f>C8652*PRODUCT(#REF!,#REF!,G8652,,#REF!,E8652)</f>
        <v>#N/A</v>
      </c>
    </row>
    <row r="8653" spans="3:8">
      <c r="C8653" t="e">
        <f>VLOOKUP(B8653,定价因子!L:M,2,0)</f>
        <v>#N/A</v>
      </c>
      <c r="E8653" t="e">
        <f>VLOOKUP($D$1&amp;D8653,定价因子!E:F,2,0)</f>
        <v>#N/A</v>
      </c>
      <c r="G8653" t="e">
        <f>VLOOKUP($F$1&amp;F8653,定价因子!E:F,2,0)</f>
        <v>#N/A</v>
      </c>
      <c r="H8653" s="104" t="e">
        <f>C8653*PRODUCT(#REF!,#REF!,G8653,,#REF!,E8653)</f>
        <v>#N/A</v>
      </c>
    </row>
    <row r="8654" spans="3:8">
      <c r="C8654" t="e">
        <f>VLOOKUP(B8654,定价因子!L:M,2,0)</f>
        <v>#N/A</v>
      </c>
      <c r="E8654" t="e">
        <f>VLOOKUP($D$1&amp;D8654,定价因子!E:F,2,0)</f>
        <v>#N/A</v>
      </c>
      <c r="G8654" t="e">
        <f>VLOOKUP($F$1&amp;F8654,定价因子!E:F,2,0)</f>
        <v>#N/A</v>
      </c>
      <c r="H8654" s="104" t="e">
        <f>C8654*PRODUCT(#REF!,#REF!,G8654,,#REF!,E8654)</f>
        <v>#N/A</v>
      </c>
    </row>
    <row r="8655" spans="3:8">
      <c r="C8655" t="e">
        <f>VLOOKUP(B8655,定价因子!L:M,2,0)</f>
        <v>#N/A</v>
      </c>
      <c r="E8655" t="e">
        <f>VLOOKUP($D$1&amp;D8655,定价因子!E:F,2,0)</f>
        <v>#N/A</v>
      </c>
      <c r="G8655" t="e">
        <f>VLOOKUP($F$1&amp;F8655,定价因子!E:F,2,0)</f>
        <v>#N/A</v>
      </c>
      <c r="H8655" s="104" t="e">
        <f>C8655*PRODUCT(#REF!,#REF!,G8655,,#REF!,E8655)</f>
        <v>#N/A</v>
      </c>
    </row>
    <row r="8656" spans="3:8">
      <c r="C8656" t="e">
        <f>VLOOKUP(B8656,定价因子!L:M,2,0)</f>
        <v>#N/A</v>
      </c>
      <c r="E8656" t="e">
        <f>VLOOKUP($D$1&amp;D8656,定价因子!E:F,2,0)</f>
        <v>#N/A</v>
      </c>
      <c r="G8656" t="e">
        <f>VLOOKUP($F$1&amp;F8656,定价因子!E:F,2,0)</f>
        <v>#N/A</v>
      </c>
      <c r="H8656" s="104" t="e">
        <f>C8656*PRODUCT(#REF!,#REF!,G8656,,#REF!,E8656)</f>
        <v>#N/A</v>
      </c>
    </row>
    <row r="8657" spans="3:8">
      <c r="C8657" t="e">
        <f>VLOOKUP(B8657,定价因子!L:M,2,0)</f>
        <v>#N/A</v>
      </c>
      <c r="E8657" t="e">
        <f>VLOOKUP($D$1&amp;D8657,定价因子!E:F,2,0)</f>
        <v>#N/A</v>
      </c>
      <c r="G8657" t="e">
        <f>VLOOKUP($F$1&amp;F8657,定价因子!E:F,2,0)</f>
        <v>#N/A</v>
      </c>
      <c r="H8657" s="104" t="e">
        <f>C8657*PRODUCT(#REF!,#REF!,G8657,,#REF!,E8657)</f>
        <v>#N/A</v>
      </c>
    </row>
    <row r="8658" spans="3:8">
      <c r="C8658" t="e">
        <f>VLOOKUP(B8658,定价因子!L:M,2,0)</f>
        <v>#N/A</v>
      </c>
      <c r="E8658" t="e">
        <f>VLOOKUP($D$1&amp;D8658,定价因子!E:F,2,0)</f>
        <v>#N/A</v>
      </c>
      <c r="G8658" t="e">
        <f>VLOOKUP($F$1&amp;F8658,定价因子!E:F,2,0)</f>
        <v>#N/A</v>
      </c>
      <c r="H8658" s="104" t="e">
        <f>C8658*PRODUCT(#REF!,#REF!,G8658,,#REF!,E8658)</f>
        <v>#N/A</v>
      </c>
    </row>
    <row r="8659" spans="3:8">
      <c r="C8659" t="e">
        <f>VLOOKUP(B8659,定价因子!L:M,2,0)</f>
        <v>#N/A</v>
      </c>
      <c r="E8659" t="e">
        <f>VLOOKUP($D$1&amp;D8659,定价因子!E:F,2,0)</f>
        <v>#N/A</v>
      </c>
      <c r="G8659" t="e">
        <f>VLOOKUP($F$1&amp;F8659,定价因子!E:F,2,0)</f>
        <v>#N/A</v>
      </c>
      <c r="H8659" s="104" t="e">
        <f>C8659*PRODUCT(#REF!,#REF!,G8659,,#REF!,E8659)</f>
        <v>#N/A</v>
      </c>
    </row>
    <row r="8660" spans="3:8">
      <c r="C8660" t="e">
        <f>VLOOKUP(B8660,定价因子!L:M,2,0)</f>
        <v>#N/A</v>
      </c>
      <c r="E8660" t="e">
        <f>VLOOKUP($D$1&amp;D8660,定价因子!E:F,2,0)</f>
        <v>#N/A</v>
      </c>
      <c r="G8660" t="e">
        <f>VLOOKUP($F$1&amp;F8660,定价因子!E:F,2,0)</f>
        <v>#N/A</v>
      </c>
      <c r="H8660" s="104" t="e">
        <f>C8660*PRODUCT(#REF!,#REF!,G8660,,#REF!,E8660)</f>
        <v>#N/A</v>
      </c>
    </row>
    <row r="8661" spans="3:8">
      <c r="C8661" t="e">
        <f>VLOOKUP(B8661,定价因子!L:M,2,0)</f>
        <v>#N/A</v>
      </c>
      <c r="E8661" t="e">
        <f>VLOOKUP($D$1&amp;D8661,定价因子!E:F,2,0)</f>
        <v>#N/A</v>
      </c>
      <c r="G8661" t="e">
        <f>VLOOKUP($F$1&amp;F8661,定价因子!E:F,2,0)</f>
        <v>#N/A</v>
      </c>
      <c r="H8661" s="104" t="e">
        <f>C8661*PRODUCT(#REF!,#REF!,G8661,,#REF!,E8661)</f>
        <v>#N/A</v>
      </c>
    </row>
    <row r="8662" spans="3:8">
      <c r="C8662" t="e">
        <f>VLOOKUP(B8662,定价因子!L:M,2,0)</f>
        <v>#N/A</v>
      </c>
      <c r="E8662" t="e">
        <f>VLOOKUP($D$1&amp;D8662,定价因子!E:F,2,0)</f>
        <v>#N/A</v>
      </c>
      <c r="G8662" t="e">
        <f>VLOOKUP($F$1&amp;F8662,定价因子!E:F,2,0)</f>
        <v>#N/A</v>
      </c>
      <c r="H8662" s="104" t="e">
        <f>C8662*PRODUCT(#REF!,#REF!,G8662,,#REF!,E8662)</f>
        <v>#N/A</v>
      </c>
    </row>
    <row r="8663" spans="3:8">
      <c r="C8663" t="e">
        <f>VLOOKUP(B8663,定价因子!L:M,2,0)</f>
        <v>#N/A</v>
      </c>
      <c r="E8663" t="e">
        <f>VLOOKUP($D$1&amp;D8663,定价因子!E:F,2,0)</f>
        <v>#N/A</v>
      </c>
      <c r="G8663" t="e">
        <f>VLOOKUP($F$1&amp;F8663,定价因子!E:F,2,0)</f>
        <v>#N/A</v>
      </c>
      <c r="H8663" s="104" t="e">
        <f>C8663*PRODUCT(#REF!,#REF!,G8663,,#REF!,E8663)</f>
        <v>#N/A</v>
      </c>
    </row>
    <row r="8664" spans="3:8">
      <c r="C8664" t="e">
        <f>VLOOKUP(B8664,定价因子!L:M,2,0)</f>
        <v>#N/A</v>
      </c>
      <c r="E8664" t="e">
        <f>VLOOKUP($D$1&amp;D8664,定价因子!E:F,2,0)</f>
        <v>#N/A</v>
      </c>
      <c r="G8664" t="e">
        <f>VLOOKUP($F$1&amp;F8664,定价因子!E:F,2,0)</f>
        <v>#N/A</v>
      </c>
      <c r="H8664" s="104" t="e">
        <f>C8664*PRODUCT(#REF!,#REF!,G8664,,#REF!,E8664)</f>
        <v>#N/A</v>
      </c>
    </row>
    <row r="8665" spans="3:8">
      <c r="C8665" t="e">
        <f>VLOOKUP(B8665,定价因子!L:M,2,0)</f>
        <v>#N/A</v>
      </c>
      <c r="E8665" t="e">
        <f>VLOOKUP($D$1&amp;D8665,定价因子!E:F,2,0)</f>
        <v>#N/A</v>
      </c>
      <c r="G8665" t="e">
        <f>VLOOKUP($F$1&amp;F8665,定价因子!E:F,2,0)</f>
        <v>#N/A</v>
      </c>
      <c r="H8665" s="104" t="e">
        <f>C8665*PRODUCT(#REF!,#REF!,G8665,,#REF!,E8665)</f>
        <v>#N/A</v>
      </c>
    </row>
    <row r="8666" spans="3:8">
      <c r="C8666" t="e">
        <f>VLOOKUP(B8666,定价因子!L:M,2,0)</f>
        <v>#N/A</v>
      </c>
      <c r="E8666" t="e">
        <f>VLOOKUP($D$1&amp;D8666,定价因子!E:F,2,0)</f>
        <v>#N/A</v>
      </c>
      <c r="G8666" t="e">
        <f>VLOOKUP($F$1&amp;F8666,定价因子!E:F,2,0)</f>
        <v>#N/A</v>
      </c>
      <c r="H8666" s="104" t="e">
        <f>C8666*PRODUCT(#REF!,#REF!,G8666,,#REF!,E8666)</f>
        <v>#N/A</v>
      </c>
    </row>
    <row r="8667" spans="3:8">
      <c r="C8667" t="e">
        <f>VLOOKUP(B8667,定价因子!L:M,2,0)</f>
        <v>#N/A</v>
      </c>
      <c r="E8667" t="e">
        <f>VLOOKUP($D$1&amp;D8667,定价因子!E:F,2,0)</f>
        <v>#N/A</v>
      </c>
      <c r="G8667" t="e">
        <f>VLOOKUP($F$1&amp;F8667,定价因子!E:F,2,0)</f>
        <v>#N/A</v>
      </c>
      <c r="H8667" s="104" t="e">
        <f>C8667*PRODUCT(#REF!,#REF!,G8667,,#REF!,E8667)</f>
        <v>#N/A</v>
      </c>
    </row>
    <row r="8668" spans="3:8">
      <c r="C8668" t="e">
        <f>VLOOKUP(B8668,定价因子!L:M,2,0)</f>
        <v>#N/A</v>
      </c>
      <c r="E8668" t="e">
        <f>VLOOKUP($D$1&amp;D8668,定价因子!E:F,2,0)</f>
        <v>#N/A</v>
      </c>
      <c r="G8668" t="e">
        <f>VLOOKUP($F$1&amp;F8668,定价因子!E:F,2,0)</f>
        <v>#N/A</v>
      </c>
      <c r="H8668" s="104" t="e">
        <f>C8668*PRODUCT(#REF!,#REF!,G8668,,#REF!,E8668)</f>
        <v>#N/A</v>
      </c>
    </row>
    <row r="8669" spans="3:8">
      <c r="C8669" t="e">
        <f>VLOOKUP(B8669,定价因子!L:M,2,0)</f>
        <v>#N/A</v>
      </c>
      <c r="E8669" t="e">
        <f>VLOOKUP($D$1&amp;D8669,定价因子!E:F,2,0)</f>
        <v>#N/A</v>
      </c>
      <c r="G8669" t="e">
        <f>VLOOKUP($F$1&amp;F8669,定价因子!E:F,2,0)</f>
        <v>#N/A</v>
      </c>
      <c r="H8669" s="104" t="e">
        <f>C8669*PRODUCT(#REF!,#REF!,G8669,,#REF!,E8669)</f>
        <v>#N/A</v>
      </c>
    </row>
    <row r="8670" spans="3:8">
      <c r="C8670" t="e">
        <f>VLOOKUP(B8670,定价因子!L:M,2,0)</f>
        <v>#N/A</v>
      </c>
      <c r="E8670" t="e">
        <f>VLOOKUP($D$1&amp;D8670,定价因子!E:F,2,0)</f>
        <v>#N/A</v>
      </c>
      <c r="G8670" t="e">
        <f>VLOOKUP($F$1&amp;F8670,定价因子!E:F,2,0)</f>
        <v>#N/A</v>
      </c>
      <c r="H8670" s="104" t="e">
        <f>C8670*PRODUCT(#REF!,#REF!,G8670,,#REF!,E8670)</f>
        <v>#N/A</v>
      </c>
    </row>
    <row r="8671" spans="3:8">
      <c r="C8671" t="e">
        <f>VLOOKUP(B8671,定价因子!L:M,2,0)</f>
        <v>#N/A</v>
      </c>
      <c r="E8671" t="e">
        <f>VLOOKUP($D$1&amp;D8671,定价因子!E:F,2,0)</f>
        <v>#N/A</v>
      </c>
      <c r="G8671" t="e">
        <f>VLOOKUP($F$1&amp;F8671,定价因子!E:F,2,0)</f>
        <v>#N/A</v>
      </c>
      <c r="H8671" s="104" t="e">
        <f>C8671*PRODUCT(#REF!,#REF!,G8671,,#REF!,E8671)</f>
        <v>#N/A</v>
      </c>
    </row>
    <row r="8672" spans="3:8">
      <c r="C8672" t="e">
        <f>VLOOKUP(B8672,定价因子!L:M,2,0)</f>
        <v>#N/A</v>
      </c>
      <c r="E8672" t="e">
        <f>VLOOKUP($D$1&amp;D8672,定价因子!E:F,2,0)</f>
        <v>#N/A</v>
      </c>
      <c r="G8672" t="e">
        <f>VLOOKUP($F$1&amp;F8672,定价因子!E:F,2,0)</f>
        <v>#N/A</v>
      </c>
      <c r="H8672" s="104" t="e">
        <f>C8672*PRODUCT(#REF!,#REF!,G8672,,#REF!,E8672)</f>
        <v>#N/A</v>
      </c>
    </row>
    <row r="8673" spans="3:8">
      <c r="C8673" t="e">
        <f>VLOOKUP(B8673,定价因子!L:M,2,0)</f>
        <v>#N/A</v>
      </c>
      <c r="E8673" t="e">
        <f>VLOOKUP($D$1&amp;D8673,定价因子!E:F,2,0)</f>
        <v>#N/A</v>
      </c>
      <c r="G8673" t="e">
        <f>VLOOKUP($F$1&amp;F8673,定价因子!E:F,2,0)</f>
        <v>#N/A</v>
      </c>
      <c r="H8673" s="104" t="e">
        <f>C8673*PRODUCT(#REF!,#REF!,G8673,,#REF!,E8673)</f>
        <v>#N/A</v>
      </c>
    </row>
    <row r="8674" spans="3:8">
      <c r="C8674" t="e">
        <f>VLOOKUP(B8674,定价因子!L:M,2,0)</f>
        <v>#N/A</v>
      </c>
      <c r="E8674" t="e">
        <f>VLOOKUP($D$1&amp;D8674,定价因子!E:F,2,0)</f>
        <v>#N/A</v>
      </c>
      <c r="G8674" t="e">
        <f>VLOOKUP($F$1&amp;F8674,定价因子!E:F,2,0)</f>
        <v>#N/A</v>
      </c>
      <c r="H8674" s="104" t="e">
        <f>C8674*PRODUCT(#REF!,#REF!,G8674,,#REF!,E8674)</f>
        <v>#N/A</v>
      </c>
    </row>
    <row r="8675" spans="3:8">
      <c r="C8675" t="e">
        <f>VLOOKUP(B8675,定价因子!L:M,2,0)</f>
        <v>#N/A</v>
      </c>
      <c r="E8675" t="e">
        <f>VLOOKUP($D$1&amp;D8675,定价因子!E:F,2,0)</f>
        <v>#N/A</v>
      </c>
      <c r="G8675" t="e">
        <f>VLOOKUP($F$1&amp;F8675,定价因子!E:F,2,0)</f>
        <v>#N/A</v>
      </c>
      <c r="H8675" s="104" t="e">
        <f>C8675*PRODUCT(#REF!,#REF!,G8675,,#REF!,E8675)</f>
        <v>#N/A</v>
      </c>
    </row>
    <row r="8676" spans="3:8">
      <c r="C8676" t="e">
        <f>VLOOKUP(B8676,定价因子!L:M,2,0)</f>
        <v>#N/A</v>
      </c>
      <c r="E8676" t="e">
        <f>VLOOKUP($D$1&amp;D8676,定价因子!E:F,2,0)</f>
        <v>#N/A</v>
      </c>
      <c r="G8676" t="e">
        <f>VLOOKUP($F$1&amp;F8676,定价因子!E:F,2,0)</f>
        <v>#N/A</v>
      </c>
      <c r="H8676" s="104" t="e">
        <f>C8676*PRODUCT(#REF!,#REF!,G8676,,#REF!,E8676)</f>
        <v>#N/A</v>
      </c>
    </row>
    <row r="8677" spans="3:8">
      <c r="C8677" t="e">
        <f>VLOOKUP(B8677,定价因子!L:M,2,0)</f>
        <v>#N/A</v>
      </c>
      <c r="E8677" t="e">
        <f>VLOOKUP($D$1&amp;D8677,定价因子!E:F,2,0)</f>
        <v>#N/A</v>
      </c>
      <c r="G8677" t="e">
        <f>VLOOKUP($F$1&amp;F8677,定价因子!E:F,2,0)</f>
        <v>#N/A</v>
      </c>
      <c r="H8677" s="104" t="e">
        <f>C8677*PRODUCT(#REF!,#REF!,G8677,,#REF!,E8677)</f>
        <v>#N/A</v>
      </c>
    </row>
    <row r="8678" spans="3:8">
      <c r="C8678" t="e">
        <f>VLOOKUP(B8678,定价因子!L:M,2,0)</f>
        <v>#N/A</v>
      </c>
      <c r="E8678" t="e">
        <f>VLOOKUP($D$1&amp;D8678,定价因子!E:F,2,0)</f>
        <v>#N/A</v>
      </c>
      <c r="G8678" t="e">
        <f>VLOOKUP($F$1&amp;F8678,定价因子!E:F,2,0)</f>
        <v>#N/A</v>
      </c>
      <c r="H8678" s="104" t="e">
        <f>C8678*PRODUCT(#REF!,#REF!,G8678,,#REF!,E8678)</f>
        <v>#N/A</v>
      </c>
    </row>
    <row r="8679" spans="3:8">
      <c r="C8679" t="e">
        <f>VLOOKUP(B8679,定价因子!L:M,2,0)</f>
        <v>#N/A</v>
      </c>
      <c r="E8679" t="e">
        <f>VLOOKUP($D$1&amp;D8679,定价因子!E:F,2,0)</f>
        <v>#N/A</v>
      </c>
      <c r="G8679" t="e">
        <f>VLOOKUP($F$1&amp;F8679,定价因子!E:F,2,0)</f>
        <v>#N/A</v>
      </c>
      <c r="H8679" s="104" t="e">
        <f>C8679*PRODUCT(#REF!,#REF!,G8679,,#REF!,E8679)</f>
        <v>#N/A</v>
      </c>
    </row>
    <row r="8680" spans="3:8">
      <c r="C8680" t="e">
        <f>VLOOKUP(B8680,定价因子!L:M,2,0)</f>
        <v>#N/A</v>
      </c>
      <c r="E8680" t="e">
        <f>VLOOKUP($D$1&amp;D8680,定价因子!E:F,2,0)</f>
        <v>#N/A</v>
      </c>
      <c r="G8680" t="e">
        <f>VLOOKUP($F$1&amp;F8680,定价因子!E:F,2,0)</f>
        <v>#N/A</v>
      </c>
      <c r="H8680" s="104" t="e">
        <f>C8680*PRODUCT(#REF!,#REF!,G8680,,#REF!,E8680)</f>
        <v>#N/A</v>
      </c>
    </row>
    <row r="8681" spans="3:8">
      <c r="C8681" t="e">
        <f>VLOOKUP(B8681,定价因子!L:M,2,0)</f>
        <v>#N/A</v>
      </c>
      <c r="E8681" t="e">
        <f>VLOOKUP($D$1&amp;D8681,定价因子!E:F,2,0)</f>
        <v>#N/A</v>
      </c>
      <c r="G8681" t="e">
        <f>VLOOKUP($F$1&amp;F8681,定价因子!E:F,2,0)</f>
        <v>#N/A</v>
      </c>
      <c r="H8681" s="104" t="e">
        <f>C8681*PRODUCT(#REF!,#REF!,G8681,,#REF!,E8681)</f>
        <v>#N/A</v>
      </c>
    </row>
    <row r="8682" spans="3:8">
      <c r="C8682" t="e">
        <f>VLOOKUP(B8682,定价因子!L:M,2,0)</f>
        <v>#N/A</v>
      </c>
      <c r="E8682" t="e">
        <f>VLOOKUP($D$1&amp;D8682,定价因子!E:F,2,0)</f>
        <v>#N/A</v>
      </c>
      <c r="G8682" t="e">
        <f>VLOOKUP($F$1&amp;F8682,定价因子!E:F,2,0)</f>
        <v>#N/A</v>
      </c>
      <c r="H8682" s="104" t="e">
        <f>C8682*PRODUCT(#REF!,#REF!,G8682,,#REF!,E8682)</f>
        <v>#N/A</v>
      </c>
    </row>
    <row r="8683" spans="3:8">
      <c r="C8683" t="e">
        <f>VLOOKUP(B8683,定价因子!L:M,2,0)</f>
        <v>#N/A</v>
      </c>
      <c r="E8683" t="e">
        <f>VLOOKUP($D$1&amp;D8683,定价因子!E:F,2,0)</f>
        <v>#N/A</v>
      </c>
      <c r="G8683" t="e">
        <f>VLOOKUP($F$1&amp;F8683,定价因子!E:F,2,0)</f>
        <v>#N/A</v>
      </c>
      <c r="H8683" s="104" t="e">
        <f>C8683*PRODUCT(#REF!,#REF!,G8683,,#REF!,E8683)</f>
        <v>#N/A</v>
      </c>
    </row>
    <row r="8684" spans="3:8">
      <c r="C8684" t="e">
        <f>VLOOKUP(B8684,定价因子!L:M,2,0)</f>
        <v>#N/A</v>
      </c>
      <c r="E8684" t="e">
        <f>VLOOKUP($D$1&amp;D8684,定价因子!E:F,2,0)</f>
        <v>#N/A</v>
      </c>
      <c r="G8684" t="e">
        <f>VLOOKUP($F$1&amp;F8684,定价因子!E:F,2,0)</f>
        <v>#N/A</v>
      </c>
      <c r="H8684" s="104" t="e">
        <f>C8684*PRODUCT(#REF!,#REF!,G8684,,#REF!,E8684)</f>
        <v>#N/A</v>
      </c>
    </row>
    <row r="8685" spans="3:8">
      <c r="C8685" t="e">
        <f>VLOOKUP(B8685,定价因子!L:M,2,0)</f>
        <v>#N/A</v>
      </c>
      <c r="E8685" t="e">
        <f>VLOOKUP($D$1&amp;D8685,定价因子!E:F,2,0)</f>
        <v>#N/A</v>
      </c>
      <c r="G8685" t="e">
        <f>VLOOKUP($F$1&amp;F8685,定价因子!E:F,2,0)</f>
        <v>#N/A</v>
      </c>
      <c r="H8685" s="104" t="e">
        <f>C8685*PRODUCT(#REF!,#REF!,G8685,,#REF!,E8685)</f>
        <v>#N/A</v>
      </c>
    </row>
    <row r="8686" spans="3:8">
      <c r="C8686" t="e">
        <f>VLOOKUP(B8686,定价因子!L:M,2,0)</f>
        <v>#N/A</v>
      </c>
      <c r="E8686" t="e">
        <f>VLOOKUP($D$1&amp;D8686,定价因子!E:F,2,0)</f>
        <v>#N/A</v>
      </c>
      <c r="G8686" t="e">
        <f>VLOOKUP($F$1&amp;F8686,定价因子!E:F,2,0)</f>
        <v>#N/A</v>
      </c>
      <c r="H8686" s="104" t="e">
        <f>C8686*PRODUCT(#REF!,#REF!,G8686,,#REF!,E8686)</f>
        <v>#N/A</v>
      </c>
    </row>
    <row r="8687" spans="3:8">
      <c r="C8687" t="e">
        <f>VLOOKUP(B8687,定价因子!L:M,2,0)</f>
        <v>#N/A</v>
      </c>
      <c r="E8687" t="e">
        <f>VLOOKUP($D$1&amp;D8687,定价因子!E:F,2,0)</f>
        <v>#N/A</v>
      </c>
      <c r="G8687" t="e">
        <f>VLOOKUP($F$1&amp;F8687,定价因子!E:F,2,0)</f>
        <v>#N/A</v>
      </c>
      <c r="H8687" s="104" t="e">
        <f>C8687*PRODUCT(#REF!,#REF!,G8687,,#REF!,E8687)</f>
        <v>#N/A</v>
      </c>
    </row>
    <row r="8688" spans="3:8">
      <c r="C8688" t="e">
        <f>VLOOKUP(B8688,定价因子!L:M,2,0)</f>
        <v>#N/A</v>
      </c>
      <c r="E8688" t="e">
        <f>VLOOKUP($D$1&amp;D8688,定价因子!E:F,2,0)</f>
        <v>#N/A</v>
      </c>
      <c r="G8688" t="e">
        <f>VLOOKUP($F$1&amp;F8688,定价因子!E:F,2,0)</f>
        <v>#N/A</v>
      </c>
      <c r="H8688" s="104" t="e">
        <f>C8688*PRODUCT(#REF!,#REF!,G8688,,#REF!,E8688)</f>
        <v>#N/A</v>
      </c>
    </row>
    <row r="8689" spans="3:8">
      <c r="C8689" t="e">
        <f>VLOOKUP(B8689,定价因子!L:M,2,0)</f>
        <v>#N/A</v>
      </c>
      <c r="E8689" t="e">
        <f>VLOOKUP($D$1&amp;D8689,定价因子!E:F,2,0)</f>
        <v>#N/A</v>
      </c>
      <c r="G8689" t="e">
        <f>VLOOKUP($F$1&amp;F8689,定价因子!E:F,2,0)</f>
        <v>#N/A</v>
      </c>
      <c r="H8689" s="104" t="e">
        <f>C8689*PRODUCT(#REF!,#REF!,G8689,,#REF!,E8689)</f>
        <v>#N/A</v>
      </c>
    </row>
    <row r="8690" spans="3:8">
      <c r="C8690" t="e">
        <f>VLOOKUP(B8690,定价因子!L:M,2,0)</f>
        <v>#N/A</v>
      </c>
      <c r="E8690" t="e">
        <f>VLOOKUP($D$1&amp;D8690,定价因子!E:F,2,0)</f>
        <v>#N/A</v>
      </c>
      <c r="G8690" t="e">
        <f>VLOOKUP($F$1&amp;F8690,定价因子!E:F,2,0)</f>
        <v>#N/A</v>
      </c>
      <c r="H8690" s="104" t="e">
        <f>C8690*PRODUCT(#REF!,#REF!,G8690,,#REF!,E8690)</f>
        <v>#N/A</v>
      </c>
    </row>
    <row r="8691" spans="3:8">
      <c r="C8691" t="e">
        <f>VLOOKUP(B8691,定价因子!L:M,2,0)</f>
        <v>#N/A</v>
      </c>
      <c r="E8691" t="e">
        <f>VLOOKUP($D$1&amp;D8691,定价因子!E:F,2,0)</f>
        <v>#N/A</v>
      </c>
      <c r="G8691" t="e">
        <f>VLOOKUP($F$1&amp;F8691,定价因子!E:F,2,0)</f>
        <v>#N/A</v>
      </c>
      <c r="H8691" s="104" t="e">
        <f>C8691*PRODUCT(#REF!,#REF!,G8691,,#REF!,E8691)</f>
        <v>#N/A</v>
      </c>
    </row>
    <row r="8692" spans="3:8">
      <c r="C8692" t="e">
        <f>VLOOKUP(B8692,定价因子!L:M,2,0)</f>
        <v>#N/A</v>
      </c>
      <c r="E8692" t="e">
        <f>VLOOKUP($D$1&amp;D8692,定价因子!E:F,2,0)</f>
        <v>#N/A</v>
      </c>
      <c r="G8692" t="e">
        <f>VLOOKUP($F$1&amp;F8692,定价因子!E:F,2,0)</f>
        <v>#N/A</v>
      </c>
      <c r="H8692" s="104" t="e">
        <f>C8692*PRODUCT(#REF!,#REF!,G8692,,#REF!,E8692)</f>
        <v>#N/A</v>
      </c>
    </row>
    <row r="8693" spans="3:8">
      <c r="C8693" t="e">
        <f>VLOOKUP(B8693,定价因子!L:M,2,0)</f>
        <v>#N/A</v>
      </c>
      <c r="E8693" t="e">
        <f>VLOOKUP($D$1&amp;D8693,定价因子!E:F,2,0)</f>
        <v>#N/A</v>
      </c>
      <c r="G8693" t="e">
        <f>VLOOKUP($F$1&amp;F8693,定价因子!E:F,2,0)</f>
        <v>#N/A</v>
      </c>
      <c r="H8693" s="104" t="e">
        <f>C8693*PRODUCT(#REF!,#REF!,G8693,,#REF!,E8693)</f>
        <v>#N/A</v>
      </c>
    </row>
    <row r="8694" spans="3:8">
      <c r="C8694" t="e">
        <f>VLOOKUP(B8694,定价因子!L:M,2,0)</f>
        <v>#N/A</v>
      </c>
      <c r="E8694" t="e">
        <f>VLOOKUP($D$1&amp;D8694,定价因子!E:F,2,0)</f>
        <v>#N/A</v>
      </c>
      <c r="G8694" t="e">
        <f>VLOOKUP($F$1&amp;F8694,定价因子!E:F,2,0)</f>
        <v>#N/A</v>
      </c>
      <c r="H8694" s="104" t="e">
        <f>C8694*PRODUCT(#REF!,#REF!,G8694,,#REF!,E8694)</f>
        <v>#N/A</v>
      </c>
    </row>
    <row r="8695" spans="3:8">
      <c r="C8695" t="e">
        <f>VLOOKUP(B8695,定价因子!L:M,2,0)</f>
        <v>#N/A</v>
      </c>
      <c r="E8695" t="e">
        <f>VLOOKUP($D$1&amp;D8695,定价因子!E:F,2,0)</f>
        <v>#N/A</v>
      </c>
      <c r="G8695" t="e">
        <f>VLOOKUP($F$1&amp;F8695,定价因子!E:F,2,0)</f>
        <v>#N/A</v>
      </c>
      <c r="H8695" s="104" t="e">
        <f>C8695*PRODUCT(#REF!,#REF!,G8695,,#REF!,E8695)</f>
        <v>#N/A</v>
      </c>
    </row>
    <row r="8696" spans="3:8">
      <c r="C8696" t="e">
        <f>VLOOKUP(B8696,定价因子!L:M,2,0)</f>
        <v>#N/A</v>
      </c>
      <c r="E8696" t="e">
        <f>VLOOKUP($D$1&amp;D8696,定价因子!E:F,2,0)</f>
        <v>#N/A</v>
      </c>
      <c r="G8696" t="e">
        <f>VLOOKUP($F$1&amp;F8696,定价因子!E:F,2,0)</f>
        <v>#N/A</v>
      </c>
      <c r="H8696" s="104" t="e">
        <f>C8696*PRODUCT(#REF!,#REF!,G8696,,#REF!,E8696)</f>
        <v>#N/A</v>
      </c>
    </row>
    <row r="8697" spans="3:8">
      <c r="C8697" t="e">
        <f>VLOOKUP(B8697,定价因子!L:M,2,0)</f>
        <v>#N/A</v>
      </c>
      <c r="E8697" t="e">
        <f>VLOOKUP($D$1&amp;D8697,定价因子!E:F,2,0)</f>
        <v>#N/A</v>
      </c>
      <c r="G8697" t="e">
        <f>VLOOKUP($F$1&amp;F8697,定价因子!E:F,2,0)</f>
        <v>#N/A</v>
      </c>
      <c r="H8697" s="104" t="e">
        <f>C8697*PRODUCT(#REF!,#REF!,G8697,,#REF!,E8697)</f>
        <v>#N/A</v>
      </c>
    </row>
    <row r="8698" spans="3:8">
      <c r="C8698" t="e">
        <f>VLOOKUP(B8698,定价因子!L:M,2,0)</f>
        <v>#N/A</v>
      </c>
      <c r="E8698" t="e">
        <f>VLOOKUP($D$1&amp;D8698,定价因子!E:F,2,0)</f>
        <v>#N/A</v>
      </c>
      <c r="G8698" t="e">
        <f>VLOOKUP($F$1&amp;F8698,定价因子!E:F,2,0)</f>
        <v>#N/A</v>
      </c>
      <c r="H8698" s="104" t="e">
        <f>C8698*PRODUCT(#REF!,#REF!,G8698,,#REF!,E8698)</f>
        <v>#N/A</v>
      </c>
    </row>
    <row r="8699" spans="3:8">
      <c r="C8699" t="e">
        <f>VLOOKUP(B8699,定价因子!L:M,2,0)</f>
        <v>#N/A</v>
      </c>
      <c r="E8699" t="e">
        <f>VLOOKUP($D$1&amp;D8699,定价因子!E:F,2,0)</f>
        <v>#N/A</v>
      </c>
      <c r="G8699" t="e">
        <f>VLOOKUP($F$1&amp;F8699,定价因子!E:F,2,0)</f>
        <v>#N/A</v>
      </c>
      <c r="H8699" s="104" t="e">
        <f>C8699*PRODUCT(#REF!,#REF!,G8699,,#REF!,E8699)</f>
        <v>#N/A</v>
      </c>
    </row>
    <row r="8700" spans="3:8">
      <c r="C8700" t="e">
        <f>VLOOKUP(B8700,定价因子!L:M,2,0)</f>
        <v>#N/A</v>
      </c>
      <c r="E8700" t="e">
        <f>VLOOKUP($D$1&amp;D8700,定价因子!E:F,2,0)</f>
        <v>#N/A</v>
      </c>
      <c r="G8700" t="e">
        <f>VLOOKUP($F$1&amp;F8700,定价因子!E:F,2,0)</f>
        <v>#N/A</v>
      </c>
      <c r="H8700" s="104" t="e">
        <f>C8700*PRODUCT(#REF!,#REF!,G8700,,#REF!,E8700)</f>
        <v>#N/A</v>
      </c>
    </row>
    <row r="8701" spans="3:8">
      <c r="C8701" t="e">
        <f>VLOOKUP(B8701,定价因子!L:M,2,0)</f>
        <v>#N/A</v>
      </c>
      <c r="E8701" t="e">
        <f>VLOOKUP($D$1&amp;D8701,定价因子!E:F,2,0)</f>
        <v>#N/A</v>
      </c>
      <c r="G8701" t="e">
        <f>VLOOKUP($F$1&amp;F8701,定价因子!E:F,2,0)</f>
        <v>#N/A</v>
      </c>
      <c r="H8701" s="104" t="e">
        <f>C8701*PRODUCT(#REF!,#REF!,G8701,,#REF!,E8701)</f>
        <v>#N/A</v>
      </c>
    </row>
    <row r="8702" spans="3:8">
      <c r="C8702" t="e">
        <f>VLOOKUP(B8702,定价因子!L:M,2,0)</f>
        <v>#N/A</v>
      </c>
      <c r="E8702" t="e">
        <f>VLOOKUP($D$1&amp;D8702,定价因子!E:F,2,0)</f>
        <v>#N/A</v>
      </c>
      <c r="G8702" t="e">
        <f>VLOOKUP($F$1&amp;F8702,定价因子!E:F,2,0)</f>
        <v>#N/A</v>
      </c>
      <c r="H8702" s="104" t="e">
        <f>C8702*PRODUCT(#REF!,#REF!,G8702,,#REF!,E8702)</f>
        <v>#N/A</v>
      </c>
    </row>
    <row r="8703" spans="3:8">
      <c r="C8703" t="e">
        <f>VLOOKUP(B8703,定价因子!L:M,2,0)</f>
        <v>#N/A</v>
      </c>
      <c r="E8703" t="e">
        <f>VLOOKUP($D$1&amp;D8703,定价因子!E:F,2,0)</f>
        <v>#N/A</v>
      </c>
      <c r="G8703" t="e">
        <f>VLOOKUP($F$1&amp;F8703,定价因子!E:F,2,0)</f>
        <v>#N/A</v>
      </c>
      <c r="H8703" s="104" t="e">
        <f>C8703*PRODUCT(#REF!,#REF!,G8703,,#REF!,E8703)</f>
        <v>#N/A</v>
      </c>
    </row>
    <row r="8704" spans="3:8">
      <c r="C8704" t="e">
        <f>VLOOKUP(B8704,定价因子!L:M,2,0)</f>
        <v>#N/A</v>
      </c>
      <c r="E8704" t="e">
        <f>VLOOKUP($D$1&amp;D8704,定价因子!E:F,2,0)</f>
        <v>#N/A</v>
      </c>
      <c r="G8704" t="e">
        <f>VLOOKUP($F$1&amp;F8704,定价因子!E:F,2,0)</f>
        <v>#N/A</v>
      </c>
      <c r="H8704" s="104" t="e">
        <f>C8704*PRODUCT(#REF!,#REF!,G8704,,#REF!,E8704)</f>
        <v>#N/A</v>
      </c>
    </row>
    <row r="8705" spans="3:8">
      <c r="C8705" t="e">
        <f>VLOOKUP(B8705,定价因子!L:M,2,0)</f>
        <v>#N/A</v>
      </c>
      <c r="E8705" t="e">
        <f>VLOOKUP($D$1&amp;D8705,定价因子!E:F,2,0)</f>
        <v>#N/A</v>
      </c>
      <c r="G8705" t="e">
        <f>VLOOKUP($F$1&amp;F8705,定价因子!E:F,2,0)</f>
        <v>#N/A</v>
      </c>
      <c r="H8705" s="104" t="e">
        <f>C8705*PRODUCT(#REF!,#REF!,G8705,,#REF!,E8705)</f>
        <v>#N/A</v>
      </c>
    </row>
    <row r="8706" spans="3:8">
      <c r="C8706" t="e">
        <f>VLOOKUP(B8706,定价因子!L:M,2,0)</f>
        <v>#N/A</v>
      </c>
      <c r="E8706" t="e">
        <f>VLOOKUP($D$1&amp;D8706,定价因子!E:F,2,0)</f>
        <v>#N/A</v>
      </c>
      <c r="G8706" t="e">
        <f>VLOOKUP($F$1&amp;F8706,定价因子!E:F,2,0)</f>
        <v>#N/A</v>
      </c>
      <c r="H8706" s="104" t="e">
        <f>C8706*PRODUCT(#REF!,#REF!,G8706,,#REF!,E8706)</f>
        <v>#N/A</v>
      </c>
    </row>
    <row r="8707" spans="3:8">
      <c r="C8707" t="e">
        <f>VLOOKUP(B8707,定价因子!L:M,2,0)</f>
        <v>#N/A</v>
      </c>
      <c r="E8707" t="e">
        <f>VLOOKUP($D$1&amp;D8707,定价因子!E:F,2,0)</f>
        <v>#N/A</v>
      </c>
      <c r="G8707" t="e">
        <f>VLOOKUP($F$1&amp;F8707,定价因子!E:F,2,0)</f>
        <v>#N/A</v>
      </c>
      <c r="H8707" s="104" t="e">
        <f>C8707*PRODUCT(#REF!,#REF!,G8707,,#REF!,E8707)</f>
        <v>#N/A</v>
      </c>
    </row>
    <row r="8708" spans="3:8">
      <c r="C8708" t="e">
        <f>VLOOKUP(B8708,定价因子!L:M,2,0)</f>
        <v>#N/A</v>
      </c>
      <c r="E8708" t="e">
        <f>VLOOKUP($D$1&amp;D8708,定价因子!E:F,2,0)</f>
        <v>#N/A</v>
      </c>
      <c r="G8708" t="e">
        <f>VLOOKUP($F$1&amp;F8708,定价因子!E:F,2,0)</f>
        <v>#N/A</v>
      </c>
      <c r="H8708" s="104" t="e">
        <f>C8708*PRODUCT(#REF!,#REF!,G8708,,#REF!,E8708)</f>
        <v>#N/A</v>
      </c>
    </row>
    <row r="8709" spans="3:8">
      <c r="C8709" t="e">
        <f>VLOOKUP(B8709,定价因子!L:M,2,0)</f>
        <v>#N/A</v>
      </c>
      <c r="E8709" t="e">
        <f>VLOOKUP($D$1&amp;D8709,定价因子!E:F,2,0)</f>
        <v>#N/A</v>
      </c>
      <c r="G8709" t="e">
        <f>VLOOKUP($F$1&amp;F8709,定价因子!E:F,2,0)</f>
        <v>#N/A</v>
      </c>
      <c r="H8709" s="104" t="e">
        <f>C8709*PRODUCT(#REF!,#REF!,G8709,,#REF!,E8709)</f>
        <v>#N/A</v>
      </c>
    </row>
    <row r="8710" spans="3:8">
      <c r="C8710" t="e">
        <f>VLOOKUP(B8710,定价因子!L:M,2,0)</f>
        <v>#N/A</v>
      </c>
      <c r="E8710" t="e">
        <f>VLOOKUP($D$1&amp;D8710,定价因子!E:F,2,0)</f>
        <v>#N/A</v>
      </c>
      <c r="G8710" t="e">
        <f>VLOOKUP($F$1&amp;F8710,定价因子!E:F,2,0)</f>
        <v>#N/A</v>
      </c>
      <c r="H8710" s="104" t="e">
        <f>C8710*PRODUCT(#REF!,#REF!,G8710,,#REF!,E8710)</f>
        <v>#N/A</v>
      </c>
    </row>
    <row r="8711" spans="3:8">
      <c r="C8711" t="e">
        <f>VLOOKUP(B8711,定价因子!L:M,2,0)</f>
        <v>#N/A</v>
      </c>
      <c r="E8711" t="e">
        <f>VLOOKUP($D$1&amp;D8711,定价因子!E:F,2,0)</f>
        <v>#N/A</v>
      </c>
      <c r="G8711" t="e">
        <f>VLOOKUP($F$1&amp;F8711,定价因子!E:F,2,0)</f>
        <v>#N/A</v>
      </c>
      <c r="H8711" s="104" t="e">
        <f>C8711*PRODUCT(#REF!,#REF!,G8711,,#REF!,E8711)</f>
        <v>#N/A</v>
      </c>
    </row>
    <row r="8712" spans="3:8">
      <c r="C8712" t="e">
        <f>VLOOKUP(B8712,定价因子!L:M,2,0)</f>
        <v>#N/A</v>
      </c>
      <c r="E8712" t="e">
        <f>VLOOKUP($D$1&amp;D8712,定价因子!E:F,2,0)</f>
        <v>#N/A</v>
      </c>
      <c r="G8712" t="e">
        <f>VLOOKUP($F$1&amp;F8712,定价因子!E:F,2,0)</f>
        <v>#N/A</v>
      </c>
      <c r="H8712" s="104" t="e">
        <f>C8712*PRODUCT(#REF!,#REF!,G8712,,#REF!,E8712)</f>
        <v>#N/A</v>
      </c>
    </row>
    <row r="8713" spans="3:8">
      <c r="C8713" t="e">
        <f>VLOOKUP(B8713,定价因子!L:M,2,0)</f>
        <v>#N/A</v>
      </c>
      <c r="E8713" t="e">
        <f>VLOOKUP($D$1&amp;D8713,定价因子!E:F,2,0)</f>
        <v>#N/A</v>
      </c>
      <c r="G8713" t="e">
        <f>VLOOKUP($F$1&amp;F8713,定价因子!E:F,2,0)</f>
        <v>#N/A</v>
      </c>
      <c r="H8713" s="104" t="e">
        <f>C8713*PRODUCT(#REF!,#REF!,G8713,,#REF!,E8713)</f>
        <v>#N/A</v>
      </c>
    </row>
    <row r="8714" spans="3:8">
      <c r="C8714" t="e">
        <f>VLOOKUP(B8714,定价因子!L:M,2,0)</f>
        <v>#N/A</v>
      </c>
      <c r="E8714" t="e">
        <f>VLOOKUP($D$1&amp;D8714,定价因子!E:F,2,0)</f>
        <v>#N/A</v>
      </c>
      <c r="G8714" t="e">
        <f>VLOOKUP($F$1&amp;F8714,定价因子!E:F,2,0)</f>
        <v>#N/A</v>
      </c>
      <c r="H8714" s="104" t="e">
        <f>C8714*PRODUCT(#REF!,#REF!,G8714,,#REF!,E8714)</f>
        <v>#N/A</v>
      </c>
    </row>
    <row r="8715" spans="3:8">
      <c r="C8715" t="e">
        <f>VLOOKUP(B8715,定价因子!L:M,2,0)</f>
        <v>#N/A</v>
      </c>
      <c r="E8715" t="e">
        <f>VLOOKUP($D$1&amp;D8715,定价因子!E:F,2,0)</f>
        <v>#N/A</v>
      </c>
      <c r="G8715" t="e">
        <f>VLOOKUP($F$1&amp;F8715,定价因子!E:F,2,0)</f>
        <v>#N/A</v>
      </c>
      <c r="H8715" s="104" t="e">
        <f>C8715*PRODUCT(#REF!,#REF!,G8715,,#REF!,E8715)</f>
        <v>#N/A</v>
      </c>
    </row>
    <row r="8716" spans="3:8">
      <c r="C8716" t="e">
        <f>VLOOKUP(B8716,定价因子!L:M,2,0)</f>
        <v>#N/A</v>
      </c>
      <c r="E8716" t="e">
        <f>VLOOKUP($D$1&amp;D8716,定价因子!E:F,2,0)</f>
        <v>#N/A</v>
      </c>
      <c r="G8716" t="e">
        <f>VLOOKUP($F$1&amp;F8716,定价因子!E:F,2,0)</f>
        <v>#N/A</v>
      </c>
      <c r="H8716" s="104" t="e">
        <f>C8716*PRODUCT(#REF!,#REF!,G8716,,#REF!,E8716)</f>
        <v>#N/A</v>
      </c>
    </row>
    <row r="8717" spans="3:8">
      <c r="C8717" t="e">
        <f>VLOOKUP(B8717,定价因子!L:M,2,0)</f>
        <v>#N/A</v>
      </c>
      <c r="E8717" t="e">
        <f>VLOOKUP($D$1&amp;D8717,定价因子!E:F,2,0)</f>
        <v>#N/A</v>
      </c>
      <c r="G8717" t="e">
        <f>VLOOKUP($F$1&amp;F8717,定价因子!E:F,2,0)</f>
        <v>#N/A</v>
      </c>
      <c r="H8717" s="104" t="e">
        <f>C8717*PRODUCT(#REF!,#REF!,G8717,,#REF!,E8717)</f>
        <v>#N/A</v>
      </c>
    </row>
    <row r="8718" spans="3:8">
      <c r="C8718" t="e">
        <f>VLOOKUP(B8718,定价因子!L:M,2,0)</f>
        <v>#N/A</v>
      </c>
      <c r="E8718" t="e">
        <f>VLOOKUP($D$1&amp;D8718,定价因子!E:F,2,0)</f>
        <v>#N/A</v>
      </c>
      <c r="G8718" t="e">
        <f>VLOOKUP($F$1&amp;F8718,定价因子!E:F,2,0)</f>
        <v>#N/A</v>
      </c>
      <c r="H8718" s="104" t="e">
        <f>C8718*PRODUCT(#REF!,#REF!,G8718,,#REF!,E8718)</f>
        <v>#N/A</v>
      </c>
    </row>
    <row r="8719" spans="3:8">
      <c r="C8719" t="e">
        <f>VLOOKUP(B8719,定价因子!L:M,2,0)</f>
        <v>#N/A</v>
      </c>
      <c r="E8719" t="e">
        <f>VLOOKUP($D$1&amp;D8719,定价因子!E:F,2,0)</f>
        <v>#N/A</v>
      </c>
      <c r="G8719" t="e">
        <f>VLOOKUP($F$1&amp;F8719,定价因子!E:F,2,0)</f>
        <v>#N/A</v>
      </c>
      <c r="H8719" s="104" t="e">
        <f>C8719*PRODUCT(#REF!,#REF!,G8719,,#REF!,E8719)</f>
        <v>#N/A</v>
      </c>
    </row>
    <row r="8720" spans="3:8">
      <c r="C8720" t="e">
        <f>VLOOKUP(B8720,定价因子!L:M,2,0)</f>
        <v>#N/A</v>
      </c>
      <c r="E8720" t="e">
        <f>VLOOKUP($D$1&amp;D8720,定价因子!E:F,2,0)</f>
        <v>#N/A</v>
      </c>
      <c r="G8720" t="e">
        <f>VLOOKUP($F$1&amp;F8720,定价因子!E:F,2,0)</f>
        <v>#N/A</v>
      </c>
      <c r="H8720" s="104" t="e">
        <f>C8720*PRODUCT(#REF!,#REF!,G8720,,#REF!,E8720)</f>
        <v>#N/A</v>
      </c>
    </row>
    <row r="8721" spans="3:8">
      <c r="C8721" t="e">
        <f>VLOOKUP(B8721,定价因子!L:M,2,0)</f>
        <v>#N/A</v>
      </c>
      <c r="E8721" t="e">
        <f>VLOOKUP($D$1&amp;D8721,定价因子!E:F,2,0)</f>
        <v>#N/A</v>
      </c>
      <c r="G8721" t="e">
        <f>VLOOKUP($F$1&amp;F8721,定价因子!E:F,2,0)</f>
        <v>#N/A</v>
      </c>
      <c r="H8721" s="104" t="e">
        <f>C8721*PRODUCT(#REF!,#REF!,G8721,,#REF!,E8721)</f>
        <v>#N/A</v>
      </c>
    </row>
    <row r="8722" spans="3:8">
      <c r="C8722" t="e">
        <f>VLOOKUP(B8722,定价因子!L:M,2,0)</f>
        <v>#N/A</v>
      </c>
      <c r="E8722" t="e">
        <f>VLOOKUP($D$1&amp;D8722,定价因子!E:F,2,0)</f>
        <v>#N/A</v>
      </c>
      <c r="G8722" t="e">
        <f>VLOOKUP($F$1&amp;F8722,定价因子!E:F,2,0)</f>
        <v>#N/A</v>
      </c>
      <c r="H8722" s="104" t="e">
        <f>C8722*PRODUCT(#REF!,#REF!,G8722,,#REF!,E8722)</f>
        <v>#N/A</v>
      </c>
    </row>
    <row r="8723" spans="3:8">
      <c r="C8723" t="e">
        <f>VLOOKUP(B8723,定价因子!L:M,2,0)</f>
        <v>#N/A</v>
      </c>
      <c r="E8723" t="e">
        <f>VLOOKUP($D$1&amp;D8723,定价因子!E:F,2,0)</f>
        <v>#N/A</v>
      </c>
      <c r="G8723" t="e">
        <f>VLOOKUP($F$1&amp;F8723,定价因子!E:F,2,0)</f>
        <v>#N/A</v>
      </c>
      <c r="H8723" s="104" t="e">
        <f>C8723*PRODUCT(#REF!,#REF!,G8723,,#REF!,E8723)</f>
        <v>#N/A</v>
      </c>
    </row>
    <row r="8724" spans="3:8">
      <c r="C8724" t="e">
        <f>VLOOKUP(B8724,定价因子!L:M,2,0)</f>
        <v>#N/A</v>
      </c>
      <c r="E8724" t="e">
        <f>VLOOKUP($D$1&amp;D8724,定价因子!E:F,2,0)</f>
        <v>#N/A</v>
      </c>
      <c r="G8724" t="e">
        <f>VLOOKUP($F$1&amp;F8724,定价因子!E:F,2,0)</f>
        <v>#N/A</v>
      </c>
      <c r="H8724" s="104" t="e">
        <f>C8724*PRODUCT(#REF!,#REF!,G8724,,#REF!,E8724)</f>
        <v>#N/A</v>
      </c>
    </row>
    <row r="8725" spans="3:8">
      <c r="C8725" t="e">
        <f>VLOOKUP(B8725,定价因子!L:M,2,0)</f>
        <v>#N/A</v>
      </c>
      <c r="E8725" t="e">
        <f>VLOOKUP($D$1&amp;D8725,定价因子!E:F,2,0)</f>
        <v>#N/A</v>
      </c>
      <c r="G8725" t="e">
        <f>VLOOKUP($F$1&amp;F8725,定价因子!E:F,2,0)</f>
        <v>#N/A</v>
      </c>
      <c r="H8725" s="104" t="e">
        <f>C8725*PRODUCT(#REF!,#REF!,G8725,,#REF!,E8725)</f>
        <v>#N/A</v>
      </c>
    </row>
    <row r="8726" spans="3:8">
      <c r="C8726" t="e">
        <f>VLOOKUP(B8726,定价因子!L:M,2,0)</f>
        <v>#N/A</v>
      </c>
      <c r="E8726" t="e">
        <f>VLOOKUP($D$1&amp;D8726,定价因子!E:F,2,0)</f>
        <v>#N/A</v>
      </c>
      <c r="G8726" t="e">
        <f>VLOOKUP($F$1&amp;F8726,定价因子!E:F,2,0)</f>
        <v>#N/A</v>
      </c>
      <c r="H8726" s="104" t="e">
        <f>C8726*PRODUCT(#REF!,#REF!,G8726,,#REF!,E8726)</f>
        <v>#N/A</v>
      </c>
    </row>
    <row r="8727" spans="3:8">
      <c r="C8727" t="e">
        <f>VLOOKUP(B8727,定价因子!L:M,2,0)</f>
        <v>#N/A</v>
      </c>
      <c r="E8727" t="e">
        <f>VLOOKUP($D$1&amp;D8727,定价因子!E:F,2,0)</f>
        <v>#N/A</v>
      </c>
      <c r="G8727" t="e">
        <f>VLOOKUP($F$1&amp;F8727,定价因子!E:F,2,0)</f>
        <v>#N/A</v>
      </c>
      <c r="H8727" s="104" t="e">
        <f>C8727*PRODUCT(#REF!,#REF!,G8727,,#REF!,E8727)</f>
        <v>#N/A</v>
      </c>
    </row>
    <row r="8728" spans="3:8">
      <c r="C8728" t="e">
        <f>VLOOKUP(B8728,定价因子!L:M,2,0)</f>
        <v>#N/A</v>
      </c>
      <c r="E8728" t="e">
        <f>VLOOKUP($D$1&amp;D8728,定价因子!E:F,2,0)</f>
        <v>#N/A</v>
      </c>
      <c r="G8728" t="e">
        <f>VLOOKUP($F$1&amp;F8728,定价因子!E:F,2,0)</f>
        <v>#N/A</v>
      </c>
      <c r="H8728" s="104" t="e">
        <f>C8728*PRODUCT(#REF!,#REF!,G8728,,#REF!,E8728)</f>
        <v>#N/A</v>
      </c>
    </row>
    <row r="8729" spans="3:8">
      <c r="C8729" t="e">
        <f>VLOOKUP(B8729,定价因子!L:M,2,0)</f>
        <v>#N/A</v>
      </c>
      <c r="E8729" t="e">
        <f>VLOOKUP($D$1&amp;D8729,定价因子!E:F,2,0)</f>
        <v>#N/A</v>
      </c>
      <c r="G8729" t="e">
        <f>VLOOKUP($F$1&amp;F8729,定价因子!E:F,2,0)</f>
        <v>#N/A</v>
      </c>
      <c r="H8729" s="104" t="e">
        <f>C8729*PRODUCT(#REF!,#REF!,G8729,,#REF!,E8729)</f>
        <v>#N/A</v>
      </c>
    </row>
    <row r="8730" spans="3:8">
      <c r="C8730" t="e">
        <f>VLOOKUP(B8730,定价因子!L:M,2,0)</f>
        <v>#N/A</v>
      </c>
      <c r="E8730" t="e">
        <f>VLOOKUP($D$1&amp;D8730,定价因子!E:F,2,0)</f>
        <v>#N/A</v>
      </c>
      <c r="G8730" t="e">
        <f>VLOOKUP($F$1&amp;F8730,定价因子!E:F,2,0)</f>
        <v>#N/A</v>
      </c>
      <c r="H8730" s="104" t="e">
        <f>C8730*PRODUCT(#REF!,#REF!,G8730,,#REF!,E8730)</f>
        <v>#N/A</v>
      </c>
    </row>
    <row r="8731" spans="3:8">
      <c r="C8731" t="e">
        <f>VLOOKUP(B8731,定价因子!L:M,2,0)</f>
        <v>#N/A</v>
      </c>
      <c r="E8731" t="e">
        <f>VLOOKUP($D$1&amp;D8731,定价因子!E:F,2,0)</f>
        <v>#N/A</v>
      </c>
      <c r="G8731" t="e">
        <f>VLOOKUP($F$1&amp;F8731,定价因子!E:F,2,0)</f>
        <v>#N/A</v>
      </c>
      <c r="H8731" s="104" t="e">
        <f>C8731*PRODUCT(#REF!,#REF!,G8731,,#REF!,E8731)</f>
        <v>#N/A</v>
      </c>
    </row>
    <row r="8732" spans="3:8">
      <c r="C8732" t="e">
        <f>VLOOKUP(B8732,定价因子!L:M,2,0)</f>
        <v>#N/A</v>
      </c>
      <c r="E8732" t="e">
        <f>VLOOKUP($D$1&amp;D8732,定价因子!E:F,2,0)</f>
        <v>#N/A</v>
      </c>
      <c r="G8732" t="e">
        <f>VLOOKUP($F$1&amp;F8732,定价因子!E:F,2,0)</f>
        <v>#N/A</v>
      </c>
      <c r="H8732" s="104" t="e">
        <f>C8732*PRODUCT(#REF!,#REF!,G8732,,#REF!,E8732)</f>
        <v>#N/A</v>
      </c>
    </row>
    <row r="8733" spans="3:8">
      <c r="C8733" t="e">
        <f>VLOOKUP(B8733,定价因子!L:M,2,0)</f>
        <v>#N/A</v>
      </c>
      <c r="E8733" t="e">
        <f>VLOOKUP($D$1&amp;D8733,定价因子!E:F,2,0)</f>
        <v>#N/A</v>
      </c>
      <c r="G8733" t="e">
        <f>VLOOKUP($F$1&amp;F8733,定价因子!E:F,2,0)</f>
        <v>#N/A</v>
      </c>
      <c r="H8733" s="104" t="e">
        <f>C8733*PRODUCT(#REF!,#REF!,G8733,,#REF!,E8733)</f>
        <v>#N/A</v>
      </c>
    </row>
    <row r="8734" spans="3:8">
      <c r="C8734" t="e">
        <f>VLOOKUP(B8734,定价因子!L:M,2,0)</f>
        <v>#N/A</v>
      </c>
      <c r="E8734" t="e">
        <f>VLOOKUP($D$1&amp;D8734,定价因子!E:F,2,0)</f>
        <v>#N/A</v>
      </c>
      <c r="G8734" t="e">
        <f>VLOOKUP($F$1&amp;F8734,定价因子!E:F,2,0)</f>
        <v>#N/A</v>
      </c>
      <c r="H8734" s="104" t="e">
        <f>C8734*PRODUCT(#REF!,#REF!,G8734,,#REF!,E8734)</f>
        <v>#N/A</v>
      </c>
    </row>
    <row r="8735" spans="3:8">
      <c r="C8735" t="e">
        <f>VLOOKUP(B8735,定价因子!L:M,2,0)</f>
        <v>#N/A</v>
      </c>
      <c r="E8735" t="e">
        <f>VLOOKUP($D$1&amp;D8735,定价因子!E:F,2,0)</f>
        <v>#N/A</v>
      </c>
      <c r="G8735" t="e">
        <f>VLOOKUP($F$1&amp;F8735,定价因子!E:F,2,0)</f>
        <v>#N/A</v>
      </c>
      <c r="H8735" s="104" t="e">
        <f>C8735*PRODUCT(#REF!,#REF!,G8735,,#REF!,E8735)</f>
        <v>#N/A</v>
      </c>
    </row>
    <row r="8736" spans="3:8">
      <c r="C8736" t="e">
        <f>VLOOKUP(B8736,定价因子!L:M,2,0)</f>
        <v>#N/A</v>
      </c>
      <c r="E8736" t="e">
        <f>VLOOKUP($D$1&amp;D8736,定价因子!E:F,2,0)</f>
        <v>#N/A</v>
      </c>
      <c r="G8736" t="e">
        <f>VLOOKUP($F$1&amp;F8736,定价因子!E:F,2,0)</f>
        <v>#N/A</v>
      </c>
      <c r="H8736" s="104" t="e">
        <f>C8736*PRODUCT(#REF!,#REF!,G8736,,#REF!,E8736)</f>
        <v>#N/A</v>
      </c>
    </row>
    <row r="8737" spans="3:8">
      <c r="C8737" t="e">
        <f>VLOOKUP(B8737,定价因子!L:M,2,0)</f>
        <v>#N/A</v>
      </c>
      <c r="E8737" t="e">
        <f>VLOOKUP($D$1&amp;D8737,定价因子!E:F,2,0)</f>
        <v>#N/A</v>
      </c>
      <c r="G8737" t="e">
        <f>VLOOKUP($F$1&amp;F8737,定价因子!E:F,2,0)</f>
        <v>#N/A</v>
      </c>
      <c r="H8737" s="104" t="e">
        <f>C8737*PRODUCT(#REF!,#REF!,G8737,,#REF!,E8737)</f>
        <v>#N/A</v>
      </c>
    </row>
    <row r="8738" spans="3:8">
      <c r="C8738" t="e">
        <f>VLOOKUP(B8738,定价因子!L:M,2,0)</f>
        <v>#N/A</v>
      </c>
      <c r="E8738" t="e">
        <f>VLOOKUP($D$1&amp;D8738,定价因子!E:F,2,0)</f>
        <v>#N/A</v>
      </c>
      <c r="G8738" t="e">
        <f>VLOOKUP($F$1&amp;F8738,定价因子!E:F,2,0)</f>
        <v>#N/A</v>
      </c>
      <c r="H8738" s="104" t="e">
        <f>C8738*PRODUCT(#REF!,#REF!,G8738,,#REF!,E8738)</f>
        <v>#N/A</v>
      </c>
    </row>
    <row r="8739" spans="3:8">
      <c r="C8739" t="e">
        <f>VLOOKUP(B8739,定价因子!L:M,2,0)</f>
        <v>#N/A</v>
      </c>
      <c r="E8739" t="e">
        <f>VLOOKUP($D$1&amp;D8739,定价因子!E:F,2,0)</f>
        <v>#N/A</v>
      </c>
      <c r="G8739" t="e">
        <f>VLOOKUP($F$1&amp;F8739,定价因子!E:F,2,0)</f>
        <v>#N/A</v>
      </c>
      <c r="H8739" s="104" t="e">
        <f>C8739*PRODUCT(#REF!,#REF!,G8739,,#REF!,E8739)</f>
        <v>#N/A</v>
      </c>
    </row>
    <row r="8740" spans="3:8">
      <c r="C8740" t="e">
        <f>VLOOKUP(B8740,定价因子!L:M,2,0)</f>
        <v>#N/A</v>
      </c>
      <c r="E8740" t="e">
        <f>VLOOKUP($D$1&amp;D8740,定价因子!E:F,2,0)</f>
        <v>#N/A</v>
      </c>
      <c r="G8740" t="e">
        <f>VLOOKUP($F$1&amp;F8740,定价因子!E:F,2,0)</f>
        <v>#N/A</v>
      </c>
      <c r="H8740" s="104" t="e">
        <f>C8740*PRODUCT(#REF!,#REF!,G8740,,#REF!,E8740)</f>
        <v>#N/A</v>
      </c>
    </row>
    <row r="8741" spans="3:8">
      <c r="C8741" t="e">
        <f>VLOOKUP(B8741,定价因子!L:M,2,0)</f>
        <v>#N/A</v>
      </c>
      <c r="E8741" t="e">
        <f>VLOOKUP($D$1&amp;D8741,定价因子!E:F,2,0)</f>
        <v>#N/A</v>
      </c>
      <c r="G8741" t="e">
        <f>VLOOKUP($F$1&amp;F8741,定价因子!E:F,2,0)</f>
        <v>#N/A</v>
      </c>
      <c r="H8741" s="104" t="e">
        <f>C8741*PRODUCT(#REF!,#REF!,G8741,,#REF!,E8741)</f>
        <v>#N/A</v>
      </c>
    </row>
    <row r="8742" spans="3:8">
      <c r="C8742" t="e">
        <f>VLOOKUP(B8742,定价因子!L:M,2,0)</f>
        <v>#N/A</v>
      </c>
      <c r="E8742" t="e">
        <f>VLOOKUP($D$1&amp;D8742,定价因子!E:F,2,0)</f>
        <v>#N/A</v>
      </c>
      <c r="G8742" t="e">
        <f>VLOOKUP($F$1&amp;F8742,定价因子!E:F,2,0)</f>
        <v>#N/A</v>
      </c>
      <c r="H8742" s="104" t="e">
        <f>C8742*PRODUCT(#REF!,#REF!,G8742,,#REF!,E8742)</f>
        <v>#N/A</v>
      </c>
    </row>
    <row r="8743" spans="3:8">
      <c r="C8743" t="e">
        <f>VLOOKUP(B8743,定价因子!L:M,2,0)</f>
        <v>#N/A</v>
      </c>
      <c r="E8743" t="e">
        <f>VLOOKUP($D$1&amp;D8743,定价因子!E:F,2,0)</f>
        <v>#N/A</v>
      </c>
      <c r="G8743" t="e">
        <f>VLOOKUP($F$1&amp;F8743,定价因子!E:F,2,0)</f>
        <v>#N/A</v>
      </c>
      <c r="H8743" s="104" t="e">
        <f>C8743*PRODUCT(#REF!,#REF!,G8743,,#REF!,E8743)</f>
        <v>#N/A</v>
      </c>
    </row>
    <row r="8744" spans="3:8">
      <c r="C8744" t="e">
        <f>VLOOKUP(B8744,定价因子!L:M,2,0)</f>
        <v>#N/A</v>
      </c>
      <c r="E8744" t="e">
        <f>VLOOKUP($D$1&amp;D8744,定价因子!E:F,2,0)</f>
        <v>#N/A</v>
      </c>
      <c r="G8744" t="e">
        <f>VLOOKUP($F$1&amp;F8744,定价因子!E:F,2,0)</f>
        <v>#N/A</v>
      </c>
      <c r="H8744" s="104" t="e">
        <f>C8744*PRODUCT(#REF!,#REF!,G8744,,#REF!,E8744)</f>
        <v>#N/A</v>
      </c>
    </row>
    <row r="8745" spans="3:8">
      <c r="C8745" t="e">
        <f>VLOOKUP(B8745,定价因子!L:M,2,0)</f>
        <v>#N/A</v>
      </c>
      <c r="E8745" t="e">
        <f>VLOOKUP($D$1&amp;D8745,定价因子!E:F,2,0)</f>
        <v>#N/A</v>
      </c>
      <c r="G8745" t="e">
        <f>VLOOKUP($F$1&amp;F8745,定价因子!E:F,2,0)</f>
        <v>#N/A</v>
      </c>
      <c r="H8745" s="104" t="e">
        <f>C8745*PRODUCT(#REF!,#REF!,G8745,,#REF!,E8745)</f>
        <v>#N/A</v>
      </c>
    </row>
    <row r="8746" spans="3:8">
      <c r="C8746" t="e">
        <f>VLOOKUP(B8746,定价因子!L:M,2,0)</f>
        <v>#N/A</v>
      </c>
      <c r="E8746" t="e">
        <f>VLOOKUP($D$1&amp;D8746,定价因子!E:F,2,0)</f>
        <v>#N/A</v>
      </c>
      <c r="G8746" t="e">
        <f>VLOOKUP($F$1&amp;F8746,定价因子!E:F,2,0)</f>
        <v>#N/A</v>
      </c>
      <c r="H8746" s="104" t="e">
        <f>C8746*PRODUCT(#REF!,#REF!,G8746,,#REF!,E8746)</f>
        <v>#N/A</v>
      </c>
    </row>
    <row r="8747" spans="3:8">
      <c r="C8747" t="e">
        <f>VLOOKUP(B8747,定价因子!L:M,2,0)</f>
        <v>#N/A</v>
      </c>
      <c r="E8747" t="e">
        <f>VLOOKUP($D$1&amp;D8747,定价因子!E:F,2,0)</f>
        <v>#N/A</v>
      </c>
      <c r="G8747" t="e">
        <f>VLOOKUP($F$1&amp;F8747,定价因子!E:F,2,0)</f>
        <v>#N/A</v>
      </c>
      <c r="H8747" s="104" t="e">
        <f>C8747*PRODUCT(#REF!,#REF!,G8747,,#REF!,E8747)</f>
        <v>#N/A</v>
      </c>
    </row>
    <row r="8748" spans="3:8">
      <c r="C8748" t="e">
        <f>VLOOKUP(B8748,定价因子!L:M,2,0)</f>
        <v>#N/A</v>
      </c>
      <c r="E8748" t="e">
        <f>VLOOKUP($D$1&amp;D8748,定价因子!E:F,2,0)</f>
        <v>#N/A</v>
      </c>
      <c r="G8748" t="e">
        <f>VLOOKUP($F$1&amp;F8748,定价因子!E:F,2,0)</f>
        <v>#N/A</v>
      </c>
      <c r="H8748" s="104" t="e">
        <f>C8748*PRODUCT(#REF!,#REF!,G8748,,#REF!,E8748)</f>
        <v>#N/A</v>
      </c>
    </row>
    <row r="8749" spans="3:8">
      <c r="C8749" t="e">
        <f>VLOOKUP(B8749,定价因子!L:M,2,0)</f>
        <v>#N/A</v>
      </c>
      <c r="E8749" t="e">
        <f>VLOOKUP($D$1&amp;D8749,定价因子!E:F,2,0)</f>
        <v>#N/A</v>
      </c>
      <c r="G8749" t="e">
        <f>VLOOKUP($F$1&amp;F8749,定价因子!E:F,2,0)</f>
        <v>#N/A</v>
      </c>
      <c r="H8749" s="104" t="e">
        <f>C8749*PRODUCT(#REF!,#REF!,G8749,,#REF!,E8749)</f>
        <v>#N/A</v>
      </c>
    </row>
    <row r="8750" spans="3:8">
      <c r="C8750" t="e">
        <f>VLOOKUP(B8750,定价因子!L:M,2,0)</f>
        <v>#N/A</v>
      </c>
      <c r="E8750" t="e">
        <f>VLOOKUP($D$1&amp;D8750,定价因子!E:F,2,0)</f>
        <v>#N/A</v>
      </c>
      <c r="G8750" t="e">
        <f>VLOOKUP($F$1&amp;F8750,定价因子!E:F,2,0)</f>
        <v>#N/A</v>
      </c>
      <c r="H8750" s="104" t="e">
        <f>C8750*PRODUCT(#REF!,#REF!,G8750,,#REF!,E8750)</f>
        <v>#N/A</v>
      </c>
    </row>
    <row r="8751" spans="3:8">
      <c r="C8751" t="e">
        <f>VLOOKUP(B8751,定价因子!L:M,2,0)</f>
        <v>#N/A</v>
      </c>
      <c r="E8751" t="e">
        <f>VLOOKUP($D$1&amp;D8751,定价因子!E:F,2,0)</f>
        <v>#N/A</v>
      </c>
      <c r="G8751" t="e">
        <f>VLOOKUP($F$1&amp;F8751,定价因子!E:F,2,0)</f>
        <v>#N/A</v>
      </c>
      <c r="H8751" s="104" t="e">
        <f>C8751*PRODUCT(#REF!,#REF!,G8751,,#REF!,E8751)</f>
        <v>#N/A</v>
      </c>
    </row>
    <row r="8752" spans="3:8">
      <c r="C8752" t="e">
        <f>VLOOKUP(B8752,定价因子!L:M,2,0)</f>
        <v>#N/A</v>
      </c>
      <c r="E8752" t="e">
        <f>VLOOKUP($D$1&amp;D8752,定价因子!E:F,2,0)</f>
        <v>#N/A</v>
      </c>
      <c r="G8752" t="e">
        <f>VLOOKUP($F$1&amp;F8752,定价因子!E:F,2,0)</f>
        <v>#N/A</v>
      </c>
      <c r="H8752" s="104" t="e">
        <f>C8752*PRODUCT(#REF!,#REF!,G8752,,#REF!,E8752)</f>
        <v>#N/A</v>
      </c>
    </row>
    <row r="8753" spans="3:8">
      <c r="C8753" t="e">
        <f>VLOOKUP(B8753,定价因子!L:M,2,0)</f>
        <v>#N/A</v>
      </c>
      <c r="E8753" t="e">
        <f>VLOOKUP($D$1&amp;D8753,定价因子!E:F,2,0)</f>
        <v>#N/A</v>
      </c>
      <c r="G8753" t="e">
        <f>VLOOKUP($F$1&amp;F8753,定价因子!E:F,2,0)</f>
        <v>#N/A</v>
      </c>
      <c r="H8753" s="104" t="e">
        <f>C8753*PRODUCT(#REF!,#REF!,G8753,,#REF!,E8753)</f>
        <v>#N/A</v>
      </c>
    </row>
    <row r="8754" spans="3:8">
      <c r="C8754" t="e">
        <f>VLOOKUP(B8754,定价因子!L:M,2,0)</f>
        <v>#N/A</v>
      </c>
      <c r="E8754" t="e">
        <f>VLOOKUP($D$1&amp;D8754,定价因子!E:F,2,0)</f>
        <v>#N/A</v>
      </c>
      <c r="G8754" t="e">
        <f>VLOOKUP($F$1&amp;F8754,定价因子!E:F,2,0)</f>
        <v>#N/A</v>
      </c>
      <c r="H8754" s="104" t="e">
        <f>C8754*PRODUCT(#REF!,#REF!,G8754,,#REF!,E8754)</f>
        <v>#N/A</v>
      </c>
    </row>
    <row r="8755" spans="3:8">
      <c r="C8755" t="e">
        <f>VLOOKUP(B8755,定价因子!L:M,2,0)</f>
        <v>#N/A</v>
      </c>
      <c r="E8755" t="e">
        <f>VLOOKUP($D$1&amp;D8755,定价因子!E:F,2,0)</f>
        <v>#N/A</v>
      </c>
      <c r="G8755" t="e">
        <f>VLOOKUP($F$1&amp;F8755,定价因子!E:F,2,0)</f>
        <v>#N/A</v>
      </c>
      <c r="H8755" s="104" t="e">
        <f>C8755*PRODUCT(#REF!,#REF!,G8755,,#REF!,E8755)</f>
        <v>#N/A</v>
      </c>
    </row>
    <row r="8756" spans="3:8">
      <c r="C8756" t="e">
        <f>VLOOKUP(B8756,定价因子!L:M,2,0)</f>
        <v>#N/A</v>
      </c>
      <c r="E8756" t="e">
        <f>VLOOKUP($D$1&amp;D8756,定价因子!E:F,2,0)</f>
        <v>#N/A</v>
      </c>
      <c r="G8756" t="e">
        <f>VLOOKUP($F$1&amp;F8756,定价因子!E:F,2,0)</f>
        <v>#N/A</v>
      </c>
      <c r="H8756" s="104" t="e">
        <f>C8756*PRODUCT(#REF!,#REF!,G8756,,#REF!,E8756)</f>
        <v>#N/A</v>
      </c>
    </row>
    <row r="8757" spans="3:8">
      <c r="C8757" t="e">
        <f>VLOOKUP(B8757,定价因子!L:M,2,0)</f>
        <v>#N/A</v>
      </c>
      <c r="E8757" t="e">
        <f>VLOOKUP($D$1&amp;D8757,定价因子!E:F,2,0)</f>
        <v>#N/A</v>
      </c>
      <c r="G8757" t="e">
        <f>VLOOKUP($F$1&amp;F8757,定价因子!E:F,2,0)</f>
        <v>#N/A</v>
      </c>
      <c r="H8757" s="104" t="e">
        <f>C8757*PRODUCT(#REF!,#REF!,G8757,,#REF!,E8757)</f>
        <v>#N/A</v>
      </c>
    </row>
    <row r="8758" spans="3:8">
      <c r="C8758" t="e">
        <f>VLOOKUP(B8758,定价因子!L:M,2,0)</f>
        <v>#N/A</v>
      </c>
      <c r="E8758" t="e">
        <f>VLOOKUP($D$1&amp;D8758,定价因子!E:F,2,0)</f>
        <v>#N/A</v>
      </c>
      <c r="G8758" t="e">
        <f>VLOOKUP($F$1&amp;F8758,定价因子!E:F,2,0)</f>
        <v>#N/A</v>
      </c>
      <c r="H8758" s="104" t="e">
        <f>C8758*PRODUCT(#REF!,#REF!,G8758,,#REF!,E8758)</f>
        <v>#N/A</v>
      </c>
    </row>
    <row r="8759" spans="3:8">
      <c r="C8759" t="e">
        <f>VLOOKUP(B8759,定价因子!L:M,2,0)</f>
        <v>#N/A</v>
      </c>
      <c r="E8759" t="e">
        <f>VLOOKUP($D$1&amp;D8759,定价因子!E:F,2,0)</f>
        <v>#N/A</v>
      </c>
      <c r="G8759" t="e">
        <f>VLOOKUP($F$1&amp;F8759,定价因子!E:F,2,0)</f>
        <v>#N/A</v>
      </c>
      <c r="H8759" s="104" t="e">
        <f>C8759*PRODUCT(#REF!,#REF!,G8759,,#REF!,E8759)</f>
        <v>#N/A</v>
      </c>
    </row>
    <row r="8760" spans="3:8">
      <c r="C8760" t="e">
        <f>VLOOKUP(B8760,定价因子!L:M,2,0)</f>
        <v>#N/A</v>
      </c>
      <c r="E8760" t="e">
        <f>VLOOKUP($D$1&amp;D8760,定价因子!E:F,2,0)</f>
        <v>#N/A</v>
      </c>
      <c r="G8760" t="e">
        <f>VLOOKUP($F$1&amp;F8760,定价因子!E:F,2,0)</f>
        <v>#N/A</v>
      </c>
      <c r="H8760" s="104" t="e">
        <f>C8760*PRODUCT(#REF!,#REF!,G8760,,#REF!,E8760)</f>
        <v>#N/A</v>
      </c>
    </row>
    <row r="8761" spans="3:8">
      <c r="C8761" t="e">
        <f>VLOOKUP(B8761,定价因子!L:M,2,0)</f>
        <v>#N/A</v>
      </c>
      <c r="E8761" t="e">
        <f>VLOOKUP($D$1&amp;D8761,定价因子!E:F,2,0)</f>
        <v>#N/A</v>
      </c>
      <c r="G8761" t="e">
        <f>VLOOKUP($F$1&amp;F8761,定价因子!E:F,2,0)</f>
        <v>#N/A</v>
      </c>
      <c r="H8761" s="104" t="e">
        <f>C8761*PRODUCT(#REF!,#REF!,G8761,,#REF!,E8761)</f>
        <v>#N/A</v>
      </c>
    </row>
    <row r="8762" spans="3:8">
      <c r="C8762" t="e">
        <f>VLOOKUP(B8762,定价因子!L:M,2,0)</f>
        <v>#N/A</v>
      </c>
      <c r="E8762" t="e">
        <f>VLOOKUP($D$1&amp;D8762,定价因子!E:F,2,0)</f>
        <v>#N/A</v>
      </c>
      <c r="G8762" t="e">
        <f>VLOOKUP($F$1&amp;F8762,定价因子!E:F,2,0)</f>
        <v>#N/A</v>
      </c>
      <c r="H8762" s="104" t="e">
        <f>C8762*PRODUCT(#REF!,#REF!,G8762,,#REF!,E8762)</f>
        <v>#N/A</v>
      </c>
    </row>
    <row r="8763" spans="3:8">
      <c r="C8763" t="e">
        <f>VLOOKUP(B8763,定价因子!L:M,2,0)</f>
        <v>#N/A</v>
      </c>
      <c r="E8763" t="e">
        <f>VLOOKUP($D$1&amp;D8763,定价因子!E:F,2,0)</f>
        <v>#N/A</v>
      </c>
      <c r="G8763" t="e">
        <f>VLOOKUP($F$1&amp;F8763,定价因子!E:F,2,0)</f>
        <v>#N/A</v>
      </c>
      <c r="H8763" s="104" t="e">
        <f>C8763*PRODUCT(#REF!,#REF!,G8763,,#REF!,E8763)</f>
        <v>#N/A</v>
      </c>
    </row>
    <row r="8764" spans="3:8">
      <c r="C8764" t="e">
        <f>VLOOKUP(B8764,定价因子!L:M,2,0)</f>
        <v>#N/A</v>
      </c>
      <c r="E8764" t="e">
        <f>VLOOKUP($D$1&amp;D8764,定价因子!E:F,2,0)</f>
        <v>#N/A</v>
      </c>
      <c r="G8764" t="e">
        <f>VLOOKUP($F$1&amp;F8764,定价因子!E:F,2,0)</f>
        <v>#N/A</v>
      </c>
      <c r="H8764" s="104" t="e">
        <f>C8764*PRODUCT(#REF!,#REF!,G8764,,#REF!,E8764)</f>
        <v>#N/A</v>
      </c>
    </row>
    <row r="8765" spans="3:8">
      <c r="C8765" t="e">
        <f>VLOOKUP(B8765,定价因子!L:M,2,0)</f>
        <v>#N/A</v>
      </c>
      <c r="E8765" t="e">
        <f>VLOOKUP($D$1&amp;D8765,定价因子!E:F,2,0)</f>
        <v>#N/A</v>
      </c>
      <c r="G8765" t="e">
        <f>VLOOKUP($F$1&amp;F8765,定价因子!E:F,2,0)</f>
        <v>#N/A</v>
      </c>
      <c r="H8765" s="104" t="e">
        <f>C8765*PRODUCT(#REF!,#REF!,G8765,,#REF!,E8765)</f>
        <v>#N/A</v>
      </c>
    </row>
    <row r="8766" spans="3:8">
      <c r="C8766" t="e">
        <f>VLOOKUP(B8766,定价因子!L:M,2,0)</f>
        <v>#N/A</v>
      </c>
      <c r="E8766" t="e">
        <f>VLOOKUP($D$1&amp;D8766,定价因子!E:F,2,0)</f>
        <v>#N/A</v>
      </c>
      <c r="G8766" t="e">
        <f>VLOOKUP($F$1&amp;F8766,定价因子!E:F,2,0)</f>
        <v>#N/A</v>
      </c>
      <c r="H8766" s="104" t="e">
        <f>C8766*PRODUCT(#REF!,#REF!,G8766,,#REF!,E8766)</f>
        <v>#N/A</v>
      </c>
    </row>
    <row r="8767" spans="3:8">
      <c r="C8767" t="e">
        <f>VLOOKUP(B8767,定价因子!L:M,2,0)</f>
        <v>#N/A</v>
      </c>
      <c r="E8767" t="e">
        <f>VLOOKUP($D$1&amp;D8767,定价因子!E:F,2,0)</f>
        <v>#N/A</v>
      </c>
      <c r="G8767" t="e">
        <f>VLOOKUP($F$1&amp;F8767,定价因子!E:F,2,0)</f>
        <v>#N/A</v>
      </c>
      <c r="H8767" s="104" t="e">
        <f>C8767*PRODUCT(#REF!,#REF!,G8767,,#REF!,E8767)</f>
        <v>#N/A</v>
      </c>
    </row>
    <row r="8768" spans="3:8">
      <c r="C8768" t="e">
        <f>VLOOKUP(B8768,定价因子!L:M,2,0)</f>
        <v>#N/A</v>
      </c>
      <c r="E8768" t="e">
        <f>VLOOKUP($D$1&amp;D8768,定价因子!E:F,2,0)</f>
        <v>#N/A</v>
      </c>
      <c r="G8768" t="e">
        <f>VLOOKUP($F$1&amp;F8768,定价因子!E:F,2,0)</f>
        <v>#N/A</v>
      </c>
      <c r="H8768" s="104" t="e">
        <f>C8768*PRODUCT(#REF!,#REF!,G8768,,#REF!,E8768)</f>
        <v>#N/A</v>
      </c>
    </row>
    <row r="8769" spans="3:8">
      <c r="C8769" t="e">
        <f>VLOOKUP(B8769,定价因子!L:M,2,0)</f>
        <v>#N/A</v>
      </c>
      <c r="E8769" t="e">
        <f>VLOOKUP($D$1&amp;D8769,定价因子!E:F,2,0)</f>
        <v>#N/A</v>
      </c>
      <c r="G8769" t="e">
        <f>VLOOKUP($F$1&amp;F8769,定价因子!E:F,2,0)</f>
        <v>#N/A</v>
      </c>
      <c r="H8769" s="104" t="e">
        <f>C8769*PRODUCT(#REF!,#REF!,G8769,,#REF!,E8769)</f>
        <v>#N/A</v>
      </c>
    </row>
    <row r="8770" spans="3:8">
      <c r="C8770" t="e">
        <f>VLOOKUP(B8770,定价因子!L:M,2,0)</f>
        <v>#N/A</v>
      </c>
      <c r="E8770" t="e">
        <f>VLOOKUP($D$1&amp;D8770,定价因子!E:F,2,0)</f>
        <v>#N/A</v>
      </c>
      <c r="G8770" t="e">
        <f>VLOOKUP($F$1&amp;F8770,定价因子!E:F,2,0)</f>
        <v>#N/A</v>
      </c>
      <c r="H8770" s="104" t="e">
        <f>C8770*PRODUCT(#REF!,#REF!,G8770,,#REF!,E8770)</f>
        <v>#N/A</v>
      </c>
    </row>
    <row r="8771" spans="3:8">
      <c r="C8771" t="e">
        <f>VLOOKUP(B8771,定价因子!L:M,2,0)</f>
        <v>#N/A</v>
      </c>
      <c r="E8771" t="e">
        <f>VLOOKUP($D$1&amp;D8771,定价因子!E:F,2,0)</f>
        <v>#N/A</v>
      </c>
      <c r="G8771" t="e">
        <f>VLOOKUP($F$1&amp;F8771,定价因子!E:F,2,0)</f>
        <v>#N/A</v>
      </c>
      <c r="H8771" s="104" t="e">
        <f>C8771*PRODUCT(#REF!,#REF!,G8771,,#REF!,E8771)</f>
        <v>#N/A</v>
      </c>
    </row>
    <row r="8772" spans="3:8">
      <c r="C8772" t="e">
        <f>VLOOKUP(B8772,定价因子!L:M,2,0)</f>
        <v>#N/A</v>
      </c>
      <c r="E8772" t="e">
        <f>VLOOKUP($D$1&amp;D8772,定价因子!E:F,2,0)</f>
        <v>#N/A</v>
      </c>
      <c r="G8772" t="e">
        <f>VLOOKUP($F$1&amp;F8772,定价因子!E:F,2,0)</f>
        <v>#N/A</v>
      </c>
      <c r="H8772" s="104" t="e">
        <f>C8772*PRODUCT(#REF!,#REF!,G8772,,#REF!,E8772)</f>
        <v>#N/A</v>
      </c>
    </row>
    <row r="8773" spans="3:8">
      <c r="C8773" t="e">
        <f>VLOOKUP(B8773,定价因子!L:M,2,0)</f>
        <v>#N/A</v>
      </c>
      <c r="E8773" t="e">
        <f>VLOOKUP($D$1&amp;D8773,定价因子!E:F,2,0)</f>
        <v>#N/A</v>
      </c>
      <c r="G8773" t="e">
        <f>VLOOKUP($F$1&amp;F8773,定价因子!E:F,2,0)</f>
        <v>#N/A</v>
      </c>
      <c r="H8773" s="104" t="e">
        <f>C8773*PRODUCT(#REF!,#REF!,G8773,,#REF!,E8773)</f>
        <v>#N/A</v>
      </c>
    </row>
    <row r="8774" spans="3:8">
      <c r="C8774" t="e">
        <f>VLOOKUP(B8774,定价因子!L:M,2,0)</f>
        <v>#N/A</v>
      </c>
      <c r="E8774" t="e">
        <f>VLOOKUP($D$1&amp;D8774,定价因子!E:F,2,0)</f>
        <v>#N/A</v>
      </c>
      <c r="G8774" t="e">
        <f>VLOOKUP($F$1&amp;F8774,定价因子!E:F,2,0)</f>
        <v>#N/A</v>
      </c>
      <c r="H8774" s="104" t="e">
        <f>C8774*PRODUCT(#REF!,#REF!,G8774,,#REF!,E8774)</f>
        <v>#N/A</v>
      </c>
    </row>
    <row r="8775" spans="3:8">
      <c r="C8775" t="e">
        <f>VLOOKUP(B8775,定价因子!L:M,2,0)</f>
        <v>#N/A</v>
      </c>
      <c r="E8775" t="e">
        <f>VLOOKUP($D$1&amp;D8775,定价因子!E:F,2,0)</f>
        <v>#N/A</v>
      </c>
      <c r="G8775" t="e">
        <f>VLOOKUP($F$1&amp;F8775,定价因子!E:F,2,0)</f>
        <v>#N/A</v>
      </c>
      <c r="H8775" s="104" t="e">
        <f>C8775*PRODUCT(#REF!,#REF!,G8775,,#REF!,E8775)</f>
        <v>#N/A</v>
      </c>
    </row>
    <row r="8776" spans="3:8">
      <c r="C8776" t="e">
        <f>VLOOKUP(B8776,定价因子!L:M,2,0)</f>
        <v>#N/A</v>
      </c>
      <c r="E8776" t="e">
        <f>VLOOKUP($D$1&amp;D8776,定价因子!E:F,2,0)</f>
        <v>#N/A</v>
      </c>
      <c r="G8776" t="e">
        <f>VLOOKUP($F$1&amp;F8776,定价因子!E:F,2,0)</f>
        <v>#N/A</v>
      </c>
      <c r="H8776" s="104" t="e">
        <f>C8776*PRODUCT(#REF!,#REF!,G8776,,#REF!,E8776)</f>
        <v>#N/A</v>
      </c>
    </row>
    <row r="8777" spans="3:8">
      <c r="C8777" t="e">
        <f>VLOOKUP(B8777,定价因子!L:M,2,0)</f>
        <v>#N/A</v>
      </c>
      <c r="E8777" t="e">
        <f>VLOOKUP($D$1&amp;D8777,定价因子!E:F,2,0)</f>
        <v>#N/A</v>
      </c>
      <c r="G8777" t="e">
        <f>VLOOKUP($F$1&amp;F8777,定价因子!E:F,2,0)</f>
        <v>#N/A</v>
      </c>
      <c r="H8777" s="104" t="e">
        <f>C8777*PRODUCT(#REF!,#REF!,G8777,,#REF!,E8777)</f>
        <v>#N/A</v>
      </c>
    </row>
    <row r="8778" spans="3:8">
      <c r="C8778" t="e">
        <f>VLOOKUP(B8778,定价因子!L:M,2,0)</f>
        <v>#N/A</v>
      </c>
      <c r="E8778" t="e">
        <f>VLOOKUP($D$1&amp;D8778,定价因子!E:F,2,0)</f>
        <v>#N/A</v>
      </c>
      <c r="G8778" t="e">
        <f>VLOOKUP($F$1&amp;F8778,定价因子!E:F,2,0)</f>
        <v>#N/A</v>
      </c>
      <c r="H8778" s="104" t="e">
        <f>C8778*PRODUCT(#REF!,#REF!,G8778,,#REF!,E8778)</f>
        <v>#N/A</v>
      </c>
    </row>
    <row r="8779" spans="3:8">
      <c r="C8779" t="e">
        <f>VLOOKUP(B8779,定价因子!L:M,2,0)</f>
        <v>#N/A</v>
      </c>
      <c r="E8779" t="e">
        <f>VLOOKUP($D$1&amp;D8779,定价因子!E:F,2,0)</f>
        <v>#N/A</v>
      </c>
      <c r="G8779" t="e">
        <f>VLOOKUP($F$1&amp;F8779,定价因子!E:F,2,0)</f>
        <v>#N/A</v>
      </c>
      <c r="H8779" s="104" t="e">
        <f>C8779*PRODUCT(#REF!,#REF!,G8779,,#REF!,E8779)</f>
        <v>#N/A</v>
      </c>
    </row>
    <row r="8780" spans="3:8">
      <c r="C8780" t="e">
        <f>VLOOKUP(B8780,定价因子!L:M,2,0)</f>
        <v>#N/A</v>
      </c>
      <c r="E8780" t="e">
        <f>VLOOKUP($D$1&amp;D8780,定价因子!E:F,2,0)</f>
        <v>#N/A</v>
      </c>
      <c r="G8780" t="e">
        <f>VLOOKUP($F$1&amp;F8780,定价因子!E:F,2,0)</f>
        <v>#N/A</v>
      </c>
      <c r="H8780" s="104" t="e">
        <f>C8780*PRODUCT(#REF!,#REF!,G8780,,#REF!,E8780)</f>
        <v>#N/A</v>
      </c>
    </row>
    <row r="8781" spans="3:8">
      <c r="C8781" t="e">
        <f>VLOOKUP(B8781,定价因子!L:M,2,0)</f>
        <v>#N/A</v>
      </c>
      <c r="E8781" t="e">
        <f>VLOOKUP($D$1&amp;D8781,定价因子!E:F,2,0)</f>
        <v>#N/A</v>
      </c>
      <c r="G8781" t="e">
        <f>VLOOKUP($F$1&amp;F8781,定价因子!E:F,2,0)</f>
        <v>#N/A</v>
      </c>
      <c r="H8781" s="104" t="e">
        <f>C8781*PRODUCT(#REF!,#REF!,G8781,,#REF!,E8781)</f>
        <v>#N/A</v>
      </c>
    </row>
    <row r="8782" spans="3:8">
      <c r="C8782" t="e">
        <f>VLOOKUP(B8782,定价因子!L:M,2,0)</f>
        <v>#N/A</v>
      </c>
      <c r="E8782" t="e">
        <f>VLOOKUP($D$1&amp;D8782,定价因子!E:F,2,0)</f>
        <v>#N/A</v>
      </c>
      <c r="G8782" t="e">
        <f>VLOOKUP($F$1&amp;F8782,定价因子!E:F,2,0)</f>
        <v>#N/A</v>
      </c>
      <c r="H8782" s="104" t="e">
        <f>C8782*PRODUCT(#REF!,#REF!,G8782,,#REF!,E8782)</f>
        <v>#N/A</v>
      </c>
    </row>
    <row r="8783" spans="3:8">
      <c r="C8783" t="e">
        <f>VLOOKUP(B8783,定价因子!L:M,2,0)</f>
        <v>#N/A</v>
      </c>
      <c r="E8783" t="e">
        <f>VLOOKUP($D$1&amp;D8783,定价因子!E:F,2,0)</f>
        <v>#N/A</v>
      </c>
      <c r="G8783" t="e">
        <f>VLOOKUP($F$1&amp;F8783,定价因子!E:F,2,0)</f>
        <v>#N/A</v>
      </c>
      <c r="H8783" s="104" t="e">
        <f>C8783*PRODUCT(#REF!,#REF!,G8783,,#REF!,E8783)</f>
        <v>#N/A</v>
      </c>
    </row>
    <row r="8784" spans="3:8">
      <c r="C8784" t="e">
        <f>VLOOKUP(B8784,定价因子!L:M,2,0)</f>
        <v>#N/A</v>
      </c>
      <c r="E8784" t="e">
        <f>VLOOKUP($D$1&amp;D8784,定价因子!E:F,2,0)</f>
        <v>#N/A</v>
      </c>
      <c r="G8784" t="e">
        <f>VLOOKUP($F$1&amp;F8784,定价因子!E:F,2,0)</f>
        <v>#N/A</v>
      </c>
      <c r="H8784" s="104" t="e">
        <f>C8784*PRODUCT(#REF!,#REF!,G8784,,#REF!,E8784)</f>
        <v>#N/A</v>
      </c>
    </row>
    <row r="8785" spans="3:8">
      <c r="C8785" t="e">
        <f>VLOOKUP(B8785,定价因子!L:M,2,0)</f>
        <v>#N/A</v>
      </c>
      <c r="E8785" t="e">
        <f>VLOOKUP($D$1&amp;D8785,定价因子!E:F,2,0)</f>
        <v>#N/A</v>
      </c>
      <c r="G8785" t="e">
        <f>VLOOKUP($F$1&amp;F8785,定价因子!E:F,2,0)</f>
        <v>#N/A</v>
      </c>
      <c r="H8785" s="104" t="e">
        <f>C8785*PRODUCT(#REF!,#REF!,G8785,,#REF!,E8785)</f>
        <v>#N/A</v>
      </c>
    </row>
    <row r="8786" spans="3:8">
      <c r="C8786" t="e">
        <f>VLOOKUP(B8786,定价因子!L:M,2,0)</f>
        <v>#N/A</v>
      </c>
      <c r="E8786" t="e">
        <f>VLOOKUP($D$1&amp;D8786,定价因子!E:F,2,0)</f>
        <v>#N/A</v>
      </c>
      <c r="G8786" t="e">
        <f>VLOOKUP($F$1&amp;F8786,定价因子!E:F,2,0)</f>
        <v>#N/A</v>
      </c>
      <c r="H8786" s="104" t="e">
        <f>C8786*PRODUCT(#REF!,#REF!,G8786,,#REF!,E8786)</f>
        <v>#N/A</v>
      </c>
    </row>
    <row r="8787" spans="3:8">
      <c r="C8787" t="e">
        <f>VLOOKUP(B8787,定价因子!L:M,2,0)</f>
        <v>#N/A</v>
      </c>
      <c r="E8787" t="e">
        <f>VLOOKUP($D$1&amp;D8787,定价因子!E:F,2,0)</f>
        <v>#N/A</v>
      </c>
      <c r="G8787" t="e">
        <f>VLOOKUP($F$1&amp;F8787,定价因子!E:F,2,0)</f>
        <v>#N/A</v>
      </c>
      <c r="H8787" s="104" t="e">
        <f>C8787*PRODUCT(#REF!,#REF!,G8787,,#REF!,E8787)</f>
        <v>#N/A</v>
      </c>
    </row>
    <row r="8788" spans="3:8">
      <c r="C8788" t="e">
        <f>VLOOKUP(B8788,定价因子!L:M,2,0)</f>
        <v>#N/A</v>
      </c>
      <c r="E8788" t="e">
        <f>VLOOKUP($D$1&amp;D8788,定价因子!E:F,2,0)</f>
        <v>#N/A</v>
      </c>
      <c r="G8788" t="e">
        <f>VLOOKUP($F$1&amp;F8788,定价因子!E:F,2,0)</f>
        <v>#N/A</v>
      </c>
      <c r="H8788" s="104" t="e">
        <f>C8788*PRODUCT(#REF!,#REF!,G8788,,#REF!,E8788)</f>
        <v>#N/A</v>
      </c>
    </row>
    <row r="8789" spans="3:8">
      <c r="C8789" t="e">
        <f>VLOOKUP(B8789,定价因子!L:M,2,0)</f>
        <v>#N/A</v>
      </c>
      <c r="E8789" t="e">
        <f>VLOOKUP($D$1&amp;D8789,定价因子!E:F,2,0)</f>
        <v>#N/A</v>
      </c>
      <c r="G8789" t="e">
        <f>VLOOKUP($F$1&amp;F8789,定价因子!E:F,2,0)</f>
        <v>#N/A</v>
      </c>
      <c r="H8789" s="104" t="e">
        <f>C8789*PRODUCT(#REF!,#REF!,G8789,,#REF!,E8789)</f>
        <v>#N/A</v>
      </c>
    </row>
    <row r="8790" spans="3:8">
      <c r="C8790" t="e">
        <f>VLOOKUP(B8790,定价因子!L:M,2,0)</f>
        <v>#N/A</v>
      </c>
      <c r="E8790" t="e">
        <f>VLOOKUP($D$1&amp;D8790,定价因子!E:F,2,0)</f>
        <v>#N/A</v>
      </c>
      <c r="G8790" t="e">
        <f>VLOOKUP($F$1&amp;F8790,定价因子!E:F,2,0)</f>
        <v>#N/A</v>
      </c>
      <c r="H8790" s="104" t="e">
        <f>C8790*PRODUCT(#REF!,#REF!,G8790,,#REF!,E8790)</f>
        <v>#N/A</v>
      </c>
    </row>
    <row r="8791" spans="3:8">
      <c r="C8791" t="e">
        <f>VLOOKUP(B8791,定价因子!L:M,2,0)</f>
        <v>#N/A</v>
      </c>
      <c r="E8791" t="e">
        <f>VLOOKUP($D$1&amp;D8791,定价因子!E:F,2,0)</f>
        <v>#N/A</v>
      </c>
      <c r="G8791" t="e">
        <f>VLOOKUP($F$1&amp;F8791,定价因子!E:F,2,0)</f>
        <v>#N/A</v>
      </c>
      <c r="H8791" s="104" t="e">
        <f>C8791*PRODUCT(#REF!,#REF!,G8791,,#REF!,E8791)</f>
        <v>#N/A</v>
      </c>
    </row>
    <row r="8792" spans="3:8">
      <c r="C8792" t="e">
        <f>VLOOKUP(B8792,定价因子!L:M,2,0)</f>
        <v>#N/A</v>
      </c>
      <c r="E8792" t="e">
        <f>VLOOKUP($D$1&amp;D8792,定价因子!E:F,2,0)</f>
        <v>#N/A</v>
      </c>
      <c r="G8792" t="e">
        <f>VLOOKUP($F$1&amp;F8792,定价因子!E:F,2,0)</f>
        <v>#N/A</v>
      </c>
      <c r="H8792" s="104" t="e">
        <f>C8792*PRODUCT(#REF!,#REF!,G8792,,#REF!,E8792)</f>
        <v>#N/A</v>
      </c>
    </row>
    <row r="8793" spans="3:8">
      <c r="C8793" t="e">
        <f>VLOOKUP(B8793,定价因子!L:M,2,0)</f>
        <v>#N/A</v>
      </c>
      <c r="E8793" t="e">
        <f>VLOOKUP($D$1&amp;D8793,定价因子!E:F,2,0)</f>
        <v>#N/A</v>
      </c>
      <c r="G8793" t="e">
        <f>VLOOKUP($F$1&amp;F8793,定价因子!E:F,2,0)</f>
        <v>#N/A</v>
      </c>
      <c r="H8793" s="104" t="e">
        <f>C8793*PRODUCT(#REF!,#REF!,G8793,,#REF!,E8793)</f>
        <v>#N/A</v>
      </c>
    </row>
    <row r="8794" spans="3:8">
      <c r="C8794" t="e">
        <f>VLOOKUP(B8794,定价因子!L:M,2,0)</f>
        <v>#N/A</v>
      </c>
      <c r="E8794" t="e">
        <f>VLOOKUP($D$1&amp;D8794,定价因子!E:F,2,0)</f>
        <v>#N/A</v>
      </c>
      <c r="G8794" t="e">
        <f>VLOOKUP($F$1&amp;F8794,定价因子!E:F,2,0)</f>
        <v>#N/A</v>
      </c>
      <c r="H8794" s="104" t="e">
        <f>C8794*PRODUCT(#REF!,#REF!,G8794,,#REF!,E8794)</f>
        <v>#N/A</v>
      </c>
    </row>
    <row r="8795" spans="3:8">
      <c r="C8795" t="e">
        <f>VLOOKUP(B8795,定价因子!L:M,2,0)</f>
        <v>#N/A</v>
      </c>
      <c r="E8795" t="e">
        <f>VLOOKUP($D$1&amp;D8795,定价因子!E:F,2,0)</f>
        <v>#N/A</v>
      </c>
      <c r="G8795" t="e">
        <f>VLOOKUP($F$1&amp;F8795,定价因子!E:F,2,0)</f>
        <v>#N/A</v>
      </c>
      <c r="H8795" s="104" t="e">
        <f>C8795*PRODUCT(#REF!,#REF!,G8795,,#REF!,E8795)</f>
        <v>#N/A</v>
      </c>
    </row>
    <row r="8796" spans="3:8">
      <c r="C8796" t="e">
        <f>VLOOKUP(B8796,定价因子!L:M,2,0)</f>
        <v>#N/A</v>
      </c>
      <c r="E8796" t="e">
        <f>VLOOKUP($D$1&amp;D8796,定价因子!E:F,2,0)</f>
        <v>#N/A</v>
      </c>
      <c r="G8796" t="e">
        <f>VLOOKUP($F$1&amp;F8796,定价因子!E:F,2,0)</f>
        <v>#N/A</v>
      </c>
      <c r="H8796" s="104" t="e">
        <f>C8796*PRODUCT(#REF!,#REF!,G8796,,#REF!,E8796)</f>
        <v>#N/A</v>
      </c>
    </row>
    <row r="8797" spans="3:8">
      <c r="C8797" t="e">
        <f>VLOOKUP(B8797,定价因子!L:M,2,0)</f>
        <v>#N/A</v>
      </c>
      <c r="E8797" t="e">
        <f>VLOOKUP($D$1&amp;D8797,定价因子!E:F,2,0)</f>
        <v>#N/A</v>
      </c>
      <c r="G8797" t="e">
        <f>VLOOKUP($F$1&amp;F8797,定价因子!E:F,2,0)</f>
        <v>#N/A</v>
      </c>
      <c r="H8797" s="104" t="e">
        <f>C8797*PRODUCT(#REF!,#REF!,G8797,,#REF!,E8797)</f>
        <v>#N/A</v>
      </c>
    </row>
    <row r="8798" spans="3:8">
      <c r="C8798" t="e">
        <f>VLOOKUP(B8798,定价因子!L:M,2,0)</f>
        <v>#N/A</v>
      </c>
      <c r="E8798" t="e">
        <f>VLOOKUP($D$1&amp;D8798,定价因子!E:F,2,0)</f>
        <v>#N/A</v>
      </c>
      <c r="G8798" t="e">
        <f>VLOOKUP($F$1&amp;F8798,定价因子!E:F,2,0)</f>
        <v>#N/A</v>
      </c>
      <c r="H8798" s="104" t="e">
        <f>C8798*PRODUCT(#REF!,#REF!,G8798,,#REF!,E8798)</f>
        <v>#N/A</v>
      </c>
    </row>
    <row r="8799" spans="3:8">
      <c r="C8799" t="e">
        <f>VLOOKUP(B8799,定价因子!L:M,2,0)</f>
        <v>#N/A</v>
      </c>
      <c r="E8799" t="e">
        <f>VLOOKUP($D$1&amp;D8799,定价因子!E:F,2,0)</f>
        <v>#N/A</v>
      </c>
      <c r="G8799" t="e">
        <f>VLOOKUP($F$1&amp;F8799,定价因子!E:F,2,0)</f>
        <v>#N/A</v>
      </c>
      <c r="H8799" s="104" t="e">
        <f>C8799*PRODUCT(#REF!,#REF!,G8799,,#REF!,E8799)</f>
        <v>#N/A</v>
      </c>
    </row>
    <row r="8800" spans="3:8">
      <c r="C8800" t="e">
        <f>VLOOKUP(B8800,定价因子!L:M,2,0)</f>
        <v>#N/A</v>
      </c>
      <c r="E8800" t="e">
        <f>VLOOKUP($D$1&amp;D8800,定价因子!E:F,2,0)</f>
        <v>#N/A</v>
      </c>
      <c r="G8800" t="e">
        <f>VLOOKUP($F$1&amp;F8800,定价因子!E:F,2,0)</f>
        <v>#N/A</v>
      </c>
      <c r="H8800" s="104" t="e">
        <f>C8800*PRODUCT(#REF!,#REF!,G8800,,#REF!,E8800)</f>
        <v>#N/A</v>
      </c>
    </row>
    <row r="8801" spans="3:8">
      <c r="C8801" t="e">
        <f>VLOOKUP(B8801,定价因子!L:M,2,0)</f>
        <v>#N/A</v>
      </c>
      <c r="E8801" t="e">
        <f>VLOOKUP($D$1&amp;D8801,定价因子!E:F,2,0)</f>
        <v>#N/A</v>
      </c>
      <c r="G8801" t="e">
        <f>VLOOKUP($F$1&amp;F8801,定价因子!E:F,2,0)</f>
        <v>#N/A</v>
      </c>
      <c r="H8801" s="104" t="e">
        <f>C8801*PRODUCT(#REF!,#REF!,G8801,,#REF!,E8801)</f>
        <v>#N/A</v>
      </c>
    </row>
    <row r="8802" spans="3:8">
      <c r="C8802" t="e">
        <f>VLOOKUP(B8802,定价因子!L:M,2,0)</f>
        <v>#N/A</v>
      </c>
      <c r="E8802" t="e">
        <f>VLOOKUP($D$1&amp;D8802,定价因子!E:F,2,0)</f>
        <v>#N/A</v>
      </c>
      <c r="G8802" t="e">
        <f>VLOOKUP($F$1&amp;F8802,定价因子!E:F,2,0)</f>
        <v>#N/A</v>
      </c>
      <c r="H8802" s="104" t="e">
        <f>C8802*PRODUCT(#REF!,#REF!,G8802,,#REF!,E8802)</f>
        <v>#N/A</v>
      </c>
    </row>
    <row r="8803" spans="3:8">
      <c r="C8803" t="e">
        <f>VLOOKUP(B8803,定价因子!L:M,2,0)</f>
        <v>#N/A</v>
      </c>
      <c r="E8803" t="e">
        <f>VLOOKUP($D$1&amp;D8803,定价因子!E:F,2,0)</f>
        <v>#N/A</v>
      </c>
      <c r="G8803" t="e">
        <f>VLOOKUP($F$1&amp;F8803,定价因子!E:F,2,0)</f>
        <v>#N/A</v>
      </c>
      <c r="H8803" s="104" t="e">
        <f>C8803*PRODUCT(#REF!,#REF!,G8803,,#REF!,E8803)</f>
        <v>#N/A</v>
      </c>
    </row>
    <row r="8804" spans="3:8">
      <c r="C8804" t="e">
        <f>VLOOKUP(B8804,定价因子!L:M,2,0)</f>
        <v>#N/A</v>
      </c>
      <c r="E8804" t="e">
        <f>VLOOKUP($D$1&amp;D8804,定价因子!E:F,2,0)</f>
        <v>#N/A</v>
      </c>
      <c r="G8804" t="e">
        <f>VLOOKUP($F$1&amp;F8804,定价因子!E:F,2,0)</f>
        <v>#N/A</v>
      </c>
      <c r="H8804" s="104" t="e">
        <f>C8804*PRODUCT(#REF!,#REF!,G8804,,#REF!,E8804)</f>
        <v>#N/A</v>
      </c>
    </row>
    <row r="8805" spans="3:8">
      <c r="C8805" t="e">
        <f>VLOOKUP(B8805,定价因子!L:M,2,0)</f>
        <v>#N/A</v>
      </c>
      <c r="E8805" t="e">
        <f>VLOOKUP($D$1&amp;D8805,定价因子!E:F,2,0)</f>
        <v>#N/A</v>
      </c>
      <c r="G8805" t="e">
        <f>VLOOKUP($F$1&amp;F8805,定价因子!E:F,2,0)</f>
        <v>#N/A</v>
      </c>
      <c r="H8805" s="104" t="e">
        <f>C8805*PRODUCT(#REF!,#REF!,G8805,,#REF!,E8805)</f>
        <v>#N/A</v>
      </c>
    </row>
    <row r="8806" spans="3:8">
      <c r="C8806" t="e">
        <f>VLOOKUP(B8806,定价因子!L:M,2,0)</f>
        <v>#N/A</v>
      </c>
      <c r="E8806" t="e">
        <f>VLOOKUP($D$1&amp;D8806,定价因子!E:F,2,0)</f>
        <v>#N/A</v>
      </c>
      <c r="G8806" t="e">
        <f>VLOOKUP($F$1&amp;F8806,定价因子!E:F,2,0)</f>
        <v>#N/A</v>
      </c>
      <c r="H8806" s="104" t="e">
        <f>C8806*PRODUCT(#REF!,#REF!,G8806,,#REF!,E8806)</f>
        <v>#N/A</v>
      </c>
    </row>
    <row r="8807" spans="3:8">
      <c r="C8807" t="e">
        <f>VLOOKUP(B8807,定价因子!L:M,2,0)</f>
        <v>#N/A</v>
      </c>
      <c r="E8807" t="e">
        <f>VLOOKUP($D$1&amp;D8807,定价因子!E:F,2,0)</f>
        <v>#N/A</v>
      </c>
      <c r="G8807" t="e">
        <f>VLOOKUP($F$1&amp;F8807,定价因子!E:F,2,0)</f>
        <v>#N/A</v>
      </c>
      <c r="H8807" s="104" t="e">
        <f>C8807*PRODUCT(#REF!,#REF!,G8807,,#REF!,E8807)</f>
        <v>#N/A</v>
      </c>
    </row>
    <row r="8808" spans="3:8">
      <c r="C8808" t="e">
        <f>VLOOKUP(B8808,定价因子!L:M,2,0)</f>
        <v>#N/A</v>
      </c>
      <c r="E8808" t="e">
        <f>VLOOKUP($D$1&amp;D8808,定价因子!E:F,2,0)</f>
        <v>#N/A</v>
      </c>
      <c r="G8808" t="e">
        <f>VLOOKUP($F$1&amp;F8808,定价因子!E:F,2,0)</f>
        <v>#N/A</v>
      </c>
      <c r="H8808" s="104" t="e">
        <f>C8808*PRODUCT(#REF!,#REF!,G8808,,#REF!,E8808)</f>
        <v>#N/A</v>
      </c>
    </row>
    <row r="8809" spans="3:8">
      <c r="C8809" t="e">
        <f>VLOOKUP(B8809,定价因子!L:M,2,0)</f>
        <v>#N/A</v>
      </c>
      <c r="E8809" t="e">
        <f>VLOOKUP($D$1&amp;D8809,定价因子!E:F,2,0)</f>
        <v>#N/A</v>
      </c>
      <c r="G8809" t="e">
        <f>VLOOKUP($F$1&amp;F8809,定价因子!E:F,2,0)</f>
        <v>#N/A</v>
      </c>
      <c r="H8809" s="104" t="e">
        <f>C8809*PRODUCT(#REF!,#REF!,G8809,,#REF!,E8809)</f>
        <v>#N/A</v>
      </c>
    </row>
    <row r="8810" spans="3:8">
      <c r="C8810" t="e">
        <f>VLOOKUP(B8810,定价因子!L:M,2,0)</f>
        <v>#N/A</v>
      </c>
      <c r="E8810" t="e">
        <f>VLOOKUP($D$1&amp;D8810,定价因子!E:F,2,0)</f>
        <v>#N/A</v>
      </c>
      <c r="G8810" t="e">
        <f>VLOOKUP($F$1&amp;F8810,定价因子!E:F,2,0)</f>
        <v>#N/A</v>
      </c>
      <c r="H8810" s="104" t="e">
        <f>C8810*PRODUCT(#REF!,#REF!,G8810,,#REF!,E8810)</f>
        <v>#N/A</v>
      </c>
    </row>
    <row r="8811" spans="3:8">
      <c r="C8811" t="e">
        <f>VLOOKUP(B8811,定价因子!L:M,2,0)</f>
        <v>#N/A</v>
      </c>
      <c r="E8811" t="e">
        <f>VLOOKUP($D$1&amp;D8811,定价因子!E:F,2,0)</f>
        <v>#N/A</v>
      </c>
      <c r="G8811" t="e">
        <f>VLOOKUP($F$1&amp;F8811,定价因子!E:F,2,0)</f>
        <v>#N/A</v>
      </c>
      <c r="H8811" s="104" t="e">
        <f>C8811*PRODUCT(#REF!,#REF!,G8811,,#REF!,E8811)</f>
        <v>#N/A</v>
      </c>
    </row>
    <row r="8812" spans="3:8">
      <c r="C8812" t="e">
        <f>VLOOKUP(B8812,定价因子!L:M,2,0)</f>
        <v>#N/A</v>
      </c>
      <c r="E8812" t="e">
        <f>VLOOKUP($D$1&amp;D8812,定价因子!E:F,2,0)</f>
        <v>#N/A</v>
      </c>
      <c r="G8812" t="e">
        <f>VLOOKUP($F$1&amp;F8812,定价因子!E:F,2,0)</f>
        <v>#N/A</v>
      </c>
      <c r="H8812" s="104" t="e">
        <f>C8812*PRODUCT(#REF!,#REF!,G8812,,#REF!,E8812)</f>
        <v>#N/A</v>
      </c>
    </row>
    <row r="8813" spans="3:8">
      <c r="C8813" t="e">
        <f>VLOOKUP(B8813,定价因子!L:M,2,0)</f>
        <v>#N/A</v>
      </c>
      <c r="E8813" t="e">
        <f>VLOOKUP($D$1&amp;D8813,定价因子!E:F,2,0)</f>
        <v>#N/A</v>
      </c>
      <c r="G8813" t="e">
        <f>VLOOKUP($F$1&amp;F8813,定价因子!E:F,2,0)</f>
        <v>#N/A</v>
      </c>
      <c r="H8813" s="104" t="e">
        <f>C8813*PRODUCT(#REF!,#REF!,G8813,,#REF!,E8813)</f>
        <v>#N/A</v>
      </c>
    </row>
    <row r="8814" spans="3:8">
      <c r="C8814" t="e">
        <f>VLOOKUP(B8814,定价因子!L:M,2,0)</f>
        <v>#N/A</v>
      </c>
      <c r="E8814" t="e">
        <f>VLOOKUP($D$1&amp;D8814,定价因子!E:F,2,0)</f>
        <v>#N/A</v>
      </c>
      <c r="G8814" t="e">
        <f>VLOOKUP($F$1&amp;F8814,定价因子!E:F,2,0)</f>
        <v>#N/A</v>
      </c>
      <c r="H8814" s="104" t="e">
        <f>C8814*PRODUCT(#REF!,#REF!,G8814,,#REF!,E8814)</f>
        <v>#N/A</v>
      </c>
    </row>
    <row r="8815" spans="3:8">
      <c r="C8815" t="e">
        <f>VLOOKUP(B8815,定价因子!L:M,2,0)</f>
        <v>#N/A</v>
      </c>
      <c r="E8815" t="e">
        <f>VLOOKUP($D$1&amp;D8815,定价因子!E:F,2,0)</f>
        <v>#N/A</v>
      </c>
      <c r="G8815" t="e">
        <f>VLOOKUP($F$1&amp;F8815,定价因子!E:F,2,0)</f>
        <v>#N/A</v>
      </c>
      <c r="H8815" s="104" t="e">
        <f>C8815*PRODUCT(#REF!,#REF!,G8815,,#REF!,E8815)</f>
        <v>#N/A</v>
      </c>
    </row>
    <row r="8816" spans="3:8">
      <c r="C8816" t="e">
        <f>VLOOKUP(B8816,定价因子!L:M,2,0)</f>
        <v>#N/A</v>
      </c>
      <c r="E8816" t="e">
        <f>VLOOKUP($D$1&amp;D8816,定价因子!E:F,2,0)</f>
        <v>#N/A</v>
      </c>
      <c r="G8816" t="e">
        <f>VLOOKUP($F$1&amp;F8816,定价因子!E:F,2,0)</f>
        <v>#N/A</v>
      </c>
      <c r="H8816" s="104" t="e">
        <f>C8816*PRODUCT(#REF!,#REF!,G8816,,#REF!,E8816)</f>
        <v>#N/A</v>
      </c>
    </row>
    <row r="8817" spans="3:8">
      <c r="C8817" t="e">
        <f>VLOOKUP(B8817,定价因子!L:M,2,0)</f>
        <v>#N/A</v>
      </c>
      <c r="E8817" t="e">
        <f>VLOOKUP($D$1&amp;D8817,定价因子!E:F,2,0)</f>
        <v>#N/A</v>
      </c>
      <c r="G8817" t="e">
        <f>VLOOKUP($F$1&amp;F8817,定价因子!E:F,2,0)</f>
        <v>#N/A</v>
      </c>
      <c r="H8817" s="104" t="e">
        <f>C8817*PRODUCT(#REF!,#REF!,G8817,,#REF!,E8817)</f>
        <v>#N/A</v>
      </c>
    </row>
    <row r="8818" spans="3:8">
      <c r="C8818" t="e">
        <f>VLOOKUP(B8818,定价因子!L:M,2,0)</f>
        <v>#N/A</v>
      </c>
      <c r="E8818" t="e">
        <f>VLOOKUP($D$1&amp;D8818,定价因子!E:F,2,0)</f>
        <v>#N/A</v>
      </c>
      <c r="G8818" t="e">
        <f>VLOOKUP($F$1&amp;F8818,定价因子!E:F,2,0)</f>
        <v>#N/A</v>
      </c>
      <c r="H8818" s="104" t="e">
        <f>C8818*PRODUCT(#REF!,#REF!,G8818,,#REF!,E8818)</f>
        <v>#N/A</v>
      </c>
    </row>
    <row r="8819" spans="3:8">
      <c r="C8819" t="e">
        <f>VLOOKUP(B8819,定价因子!L:M,2,0)</f>
        <v>#N/A</v>
      </c>
      <c r="E8819" t="e">
        <f>VLOOKUP($D$1&amp;D8819,定价因子!E:F,2,0)</f>
        <v>#N/A</v>
      </c>
      <c r="G8819" t="e">
        <f>VLOOKUP($F$1&amp;F8819,定价因子!E:F,2,0)</f>
        <v>#N/A</v>
      </c>
      <c r="H8819" s="104" t="e">
        <f>C8819*PRODUCT(#REF!,#REF!,G8819,,#REF!,E8819)</f>
        <v>#N/A</v>
      </c>
    </row>
    <row r="8820" spans="3:8">
      <c r="C8820" t="e">
        <f>VLOOKUP(B8820,定价因子!L:M,2,0)</f>
        <v>#N/A</v>
      </c>
      <c r="E8820" t="e">
        <f>VLOOKUP($D$1&amp;D8820,定价因子!E:F,2,0)</f>
        <v>#N/A</v>
      </c>
      <c r="G8820" t="e">
        <f>VLOOKUP($F$1&amp;F8820,定价因子!E:F,2,0)</f>
        <v>#N/A</v>
      </c>
      <c r="H8820" s="104" t="e">
        <f>C8820*PRODUCT(#REF!,#REF!,G8820,,#REF!,E8820)</f>
        <v>#N/A</v>
      </c>
    </row>
    <row r="8821" spans="3:8">
      <c r="C8821" t="e">
        <f>VLOOKUP(B8821,定价因子!L:M,2,0)</f>
        <v>#N/A</v>
      </c>
      <c r="E8821" t="e">
        <f>VLOOKUP($D$1&amp;D8821,定价因子!E:F,2,0)</f>
        <v>#N/A</v>
      </c>
      <c r="G8821" t="e">
        <f>VLOOKUP($F$1&amp;F8821,定价因子!E:F,2,0)</f>
        <v>#N/A</v>
      </c>
      <c r="H8821" s="104" t="e">
        <f>C8821*PRODUCT(#REF!,#REF!,G8821,,#REF!,E8821)</f>
        <v>#N/A</v>
      </c>
    </row>
    <row r="8822" spans="3:8">
      <c r="C8822" t="e">
        <f>VLOOKUP(B8822,定价因子!L:M,2,0)</f>
        <v>#N/A</v>
      </c>
      <c r="E8822" t="e">
        <f>VLOOKUP($D$1&amp;D8822,定价因子!E:F,2,0)</f>
        <v>#N/A</v>
      </c>
      <c r="G8822" t="e">
        <f>VLOOKUP($F$1&amp;F8822,定价因子!E:F,2,0)</f>
        <v>#N/A</v>
      </c>
      <c r="H8822" s="104" t="e">
        <f>C8822*PRODUCT(#REF!,#REF!,G8822,,#REF!,E8822)</f>
        <v>#N/A</v>
      </c>
    </row>
    <row r="8823" spans="3:8">
      <c r="C8823" t="e">
        <f>VLOOKUP(B8823,定价因子!L:M,2,0)</f>
        <v>#N/A</v>
      </c>
      <c r="E8823" t="e">
        <f>VLOOKUP($D$1&amp;D8823,定价因子!E:F,2,0)</f>
        <v>#N/A</v>
      </c>
      <c r="G8823" t="e">
        <f>VLOOKUP($F$1&amp;F8823,定价因子!E:F,2,0)</f>
        <v>#N/A</v>
      </c>
      <c r="H8823" s="104" t="e">
        <f>C8823*PRODUCT(#REF!,#REF!,G8823,,#REF!,E8823)</f>
        <v>#N/A</v>
      </c>
    </row>
    <row r="8824" spans="3:8">
      <c r="C8824" t="e">
        <f>VLOOKUP(B8824,定价因子!L:M,2,0)</f>
        <v>#N/A</v>
      </c>
      <c r="E8824" t="e">
        <f>VLOOKUP($D$1&amp;D8824,定价因子!E:F,2,0)</f>
        <v>#N/A</v>
      </c>
      <c r="G8824" t="e">
        <f>VLOOKUP($F$1&amp;F8824,定价因子!E:F,2,0)</f>
        <v>#N/A</v>
      </c>
      <c r="H8824" s="104" t="e">
        <f>C8824*PRODUCT(#REF!,#REF!,G8824,,#REF!,E8824)</f>
        <v>#N/A</v>
      </c>
    </row>
    <row r="8825" spans="3:8">
      <c r="C8825" t="e">
        <f>VLOOKUP(B8825,定价因子!L:M,2,0)</f>
        <v>#N/A</v>
      </c>
      <c r="E8825" t="e">
        <f>VLOOKUP($D$1&amp;D8825,定价因子!E:F,2,0)</f>
        <v>#N/A</v>
      </c>
      <c r="G8825" t="e">
        <f>VLOOKUP($F$1&amp;F8825,定价因子!E:F,2,0)</f>
        <v>#N/A</v>
      </c>
      <c r="H8825" s="104" t="e">
        <f>C8825*PRODUCT(#REF!,#REF!,G8825,,#REF!,E8825)</f>
        <v>#N/A</v>
      </c>
    </row>
    <row r="8826" spans="3:8">
      <c r="C8826" t="e">
        <f>VLOOKUP(B8826,定价因子!L:M,2,0)</f>
        <v>#N/A</v>
      </c>
      <c r="E8826" t="e">
        <f>VLOOKUP($D$1&amp;D8826,定价因子!E:F,2,0)</f>
        <v>#N/A</v>
      </c>
      <c r="G8826" t="e">
        <f>VLOOKUP($F$1&amp;F8826,定价因子!E:F,2,0)</f>
        <v>#N/A</v>
      </c>
      <c r="H8826" s="104" t="e">
        <f>C8826*PRODUCT(#REF!,#REF!,G8826,,#REF!,E8826)</f>
        <v>#N/A</v>
      </c>
    </row>
    <row r="8827" spans="3:8">
      <c r="C8827" t="e">
        <f>VLOOKUP(B8827,定价因子!L:M,2,0)</f>
        <v>#N/A</v>
      </c>
      <c r="E8827" t="e">
        <f>VLOOKUP($D$1&amp;D8827,定价因子!E:F,2,0)</f>
        <v>#N/A</v>
      </c>
      <c r="G8827" t="e">
        <f>VLOOKUP($F$1&amp;F8827,定价因子!E:F,2,0)</f>
        <v>#N/A</v>
      </c>
      <c r="H8827" s="104" t="e">
        <f>C8827*PRODUCT(#REF!,#REF!,G8827,,#REF!,E8827)</f>
        <v>#N/A</v>
      </c>
    </row>
    <row r="8828" spans="3:8">
      <c r="C8828" t="e">
        <f>VLOOKUP(B8828,定价因子!L:M,2,0)</f>
        <v>#N/A</v>
      </c>
      <c r="E8828" t="e">
        <f>VLOOKUP($D$1&amp;D8828,定价因子!E:F,2,0)</f>
        <v>#N/A</v>
      </c>
      <c r="G8828" t="e">
        <f>VLOOKUP($F$1&amp;F8828,定价因子!E:F,2,0)</f>
        <v>#N/A</v>
      </c>
      <c r="H8828" s="104" t="e">
        <f>C8828*PRODUCT(#REF!,#REF!,G8828,,#REF!,E8828)</f>
        <v>#N/A</v>
      </c>
    </row>
    <row r="8829" spans="3:8">
      <c r="C8829" t="e">
        <f>VLOOKUP(B8829,定价因子!L:M,2,0)</f>
        <v>#N/A</v>
      </c>
      <c r="E8829" t="e">
        <f>VLOOKUP($D$1&amp;D8829,定价因子!E:F,2,0)</f>
        <v>#N/A</v>
      </c>
      <c r="G8829" t="e">
        <f>VLOOKUP($F$1&amp;F8829,定价因子!E:F,2,0)</f>
        <v>#N/A</v>
      </c>
      <c r="H8829" s="104" t="e">
        <f>C8829*PRODUCT(#REF!,#REF!,G8829,,#REF!,E8829)</f>
        <v>#N/A</v>
      </c>
    </row>
    <row r="8830" spans="3:8">
      <c r="C8830" t="e">
        <f>VLOOKUP(B8830,定价因子!L:M,2,0)</f>
        <v>#N/A</v>
      </c>
      <c r="E8830" t="e">
        <f>VLOOKUP($D$1&amp;D8830,定价因子!E:F,2,0)</f>
        <v>#N/A</v>
      </c>
      <c r="G8830" t="e">
        <f>VLOOKUP($F$1&amp;F8830,定价因子!E:F,2,0)</f>
        <v>#N/A</v>
      </c>
      <c r="H8830" s="104" t="e">
        <f>C8830*PRODUCT(#REF!,#REF!,G8830,,#REF!,E8830)</f>
        <v>#N/A</v>
      </c>
    </row>
    <row r="8831" spans="3:8">
      <c r="C8831" t="e">
        <f>VLOOKUP(B8831,定价因子!L:M,2,0)</f>
        <v>#N/A</v>
      </c>
      <c r="E8831" t="e">
        <f>VLOOKUP($D$1&amp;D8831,定价因子!E:F,2,0)</f>
        <v>#N/A</v>
      </c>
      <c r="G8831" t="e">
        <f>VLOOKUP($F$1&amp;F8831,定价因子!E:F,2,0)</f>
        <v>#N/A</v>
      </c>
      <c r="H8831" s="104" t="e">
        <f>C8831*PRODUCT(#REF!,#REF!,G8831,,#REF!,E8831)</f>
        <v>#N/A</v>
      </c>
    </row>
    <row r="8832" spans="3:8">
      <c r="C8832" t="e">
        <f>VLOOKUP(B8832,定价因子!L:M,2,0)</f>
        <v>#N/A</v>
      </c>
      <c r="E8832" t="e">
        <f>VLOOKUP($D$1&amp;D8832,定价因子!E:F,2,0)</f>
        <v>#N/A</v>
      </c>
      <c r="G8832" t="e">
        <f>VLOOKUP($F$1&amp;F8832,定价因子!E:F,2,0)</f>
        <v>#N/A</v>
      </c>
      <c r="H8832" s="104" t="e">
        <f>C8832*PRODUCT(#REF!,#REF!,G8832,,#REF!,E8832)</f>
        <v>#N/A</v>
      </c>
    </row>
    <row r="8833" spans="3:8">
      <c r="C8833" t="e">
        <f>VLOOKUP(B8833,定价因子!L:M,2,0)</f>
        <v>#N/A</v>
      </c>
      <c r="E8833" t="e">
        <f>VLOOKUP($D$1&amp;D8833,定价因子!E:F,2,0)</f>
        <v>#N/A</v>
      </c>
      <c r="G8833" t="e">
        <f>VLOOKUP($F$1&amp;F8833,定价因子!E:F,2,0)</f>
        <v>#N/A</v>
      </c>
      <c r="H8833" s="104" t="e">
        <f>C8833*PRODUCT(#REF!,#REF!,G8833,,#REF!,E8833)</f>
        <v>#N/A</v>
      </c>
    </row>
    <row r="8834" spans="3:8">
      <c r="C8834" t="e">
        <f>VLOOKUP(B8834,定价因子!L:M,2,0)</f>
        <v>#N/A</v>
      </c>
      <c r="E8834" t="e">
        <f>VLOOKUP($D$1&amp;D8834,定价因子!E:F,2,0)</f>
        <v>#N/A</v>
      </c>
      <c r="G8834" t="e">
        <f>VLOOKUP($F$1&amp;F8834,定价因子!E:F,2,0)</f>
        <v>#N/A</v>
      </c>
      <c r="H8834" s="104" t="e">
        <f>C8834*PRODUCT(#REF!,#REF!,G8834,,#REF!,E8834)</f>
        <v>#N/A</v>
      </c>
    </row>
    <row r="8835" spans="3:8">
      <c r="C8835" t="e">
        <f>VLOOKUP(B8835,定价因子!L:M,2,0)</f>
        <v>#N/A</v>
      </c>
      <c r="E8835" t="e">
        <f>VLOOKUP($D$1&amp;D8835,定价因子!E:F,2,0)</f>
        <v>#N/A</v>
      </c>
      <c r="G8835" t="e">
        <f>VLOOKUP($F$1&amp;F8835,定价因子!E:F,2,0)</f>
        <v>#N/A</v>
      </c>
      <c r="H8835" s="104" t="e">
        <f>C8835*PRODUCT(#REF!,#REF!,G8835,,#REF!,E8835)</f>
        <v>#N/A</v>
      </c>
    </row>
    <row r="8836" spans="3:8">
      <c r="C8836" t="e">
        <f>VLOOKUP(B8836,定价因子!L:M,2,0)</f>
        <v>#N/A</v>
      </c>
      <c r="E8836" t="e">
        <f>VLOOKUP($D$1&amp;D8836,定价因子!E:F,2,0)</f>
        <v>#N/A</v>
      </c>
      <c r="G8836" t="e">
        <f>VLOOKUP($F$1&amp;F8836,定价因子!E:F,2,0)</f>
        <v>#N/A</v>
      </c>
      <c r="H8836" s="104" t="e">
        <f>C8836*PRODUCT(#REF!,#REF!,G8836,,#REF!,E8836)</f>
        <v>#N/A</v>
      </c>
    </row>
    <row r="8837" spans="3:8">
      <c r="C8837" t="e">
        <f>VLOOKUP(B8837,定价因子!L:M,2,0)</f>
        <v>#N/A</v>
      </c>
      <c r="E8837" t="e">
        <f>VLOOKUP($D$1&amp;D8837,定价因子!E:F,2,0)</f>
        <v>#N/A</v>
      </c>
      <c r="G8837" t="e">
        <f>VLOOKUP($F$1&amp;F8837,定价因子!E:F,2,0)</f>
        <v>#N/A</v>
      </c>
      <c r="H8837" s="104" t="e">
        <f>C8837*PRODUCT(#REF!,#REF!,G8837,,#REF!,E8837)</f>
        <v>#N/A</v>
      </c>
    </row>
    <row r="8838" spans="3:8">
      <c r="C8838" t="e">
        <f>VLOOKUP(B8838,定价因子!L:M,2,0)</f>
        <v>#N/A</v>
      </c>
      <c r="E8838" t="e">
        <f>VLOOKUP($D$1&amp;D8838,定价因子!E:F,2,0)</f>
        <v>#N/A</v>
      </c>
      <c r="G8838" t="e">
        <f>VLOOKUP($F$1&amp;F8838,定价因子!E:F,2,0)</f>
        <v>#N/A</v>
      </c>
      <c r="H8838" s="104" t="e">
        <f>C8838*PRODUCT(#REF!,#REF!,G8838,,#REF!,E8838)</f>
        <v>#N/A</v>
      </c>
    </row>
    <row r="8839" spans="3:8">
      <c r="C8839" t="e">
        <f>VLOOKUP(B8839,定价因子!L:M,2,0)</f>
        <v>#N/A</v>
      </c>
      <c r="E8839" t="e">
        <f>VLOOKUP($D$1&amp;D8839,定价因子!E:F,2,0)</f>
        <v>#N/A</v>
      </c>
      <c r="G8839" t="e">
        <f>VLOOKUP($F$1&amp;F8839,定价因子!E:F,2,0)</f>
        <v>#N/A</v>
      </c>
      <c r="H8839" s="104" t="e">
        <f>C8839*PRODUCT(#REF!,#REF!,G8839,,#REF!,E8839)</f>
        <v>#N/A</v>
      </c>
    </row>
    <row r="8840" spans="3:8">
      <c r="C8840" t="e">
        <f>VLOOKUP(B8840,定价因子!L:M,2,0)</f>
        <v>#N/A</v>
      </c>
      <c r="E8840" t="e">
        <f>VLOOKUP($D$1&amp;D8840,定价因子!E:F,2,0)</f>
        <v>#N/A</v>
      </c>
      <c r="G8840" t="e">
        <f>VLOOKUP($F$1&amp;F8840,定价因子!E:F,2,0)</f>
        <v>#N/A</v>
      </c>
      <c r="H8840" s="104" t="e">
        <f>C8840*PRODUCT(#REF!,#REF!,G8840,,#REF!,E8840)</f>
        <v>#N/A</v>
      </c>
    </row>
    <row r="8841" spans="3:8">
      <c r="C8841" t="e">
        <f>VLOOKUP(B8841,定价因子!L:M,2,0)</f>
        <v>#N/A</v>
      </c>
      <c r="E8841" t="e">
        <f>VLOOKUP($D$1&amp;D8841,定价因子!E:F,2,0)</f>
        <v>#N/A</v>
      </c>
      <c r="G8841" t="e">
        <f>VLOOKUP($F$1&amp;F8841,定价因子!E:F,2,0)</f>
        <v>#N/A</v>
      </c>
      <c r="H8841" s="104" t="e">
        <f>C8841*PRODUCT(#REF!,#REF!,G8841,,#REF!,E8841)</f>
        <v>#N/A</v>
      </c>
    </row>
    <row r="8842" spans="3:8">
      <c r="C8842" t="e">
        <f>VLOOKUP(B8842,定价因子!L:M,2,0)</f>
        <v>#N/A</v>
      </c>
      <c r="E8842" t="e">
        <f>VLOOKUP($D$1&amp;D8842,定价因子!E:F,2,0)</f>
        <v>#N/A</v>
      </c>
      <c r="G8842" t="e">
        <f>VLOOKUP($F$1&amp;F8842,定价因子!E:F,2,0)</f>
        <v>#N/A</v>
      </c>
      <c r="H8842" s="104" t="e">
        <f>C8842*PRODUCT(#REF!,#REF!,G8842,,#REF!,E8842)</f>
        <v>#N/A</v>
      </c>
    </row>
    <row r="8843" spans="3:8">
      <c r="C8843" t="e">
        <f>VLOOKUP(B8843,定价因子!L:M,2,0)</f>
        <v>#N/A</v>
      </c>
      <c r="E8843" t="e">
        <f>VLOOKUP($D$1&amp;D8843,定价因子!E:F,2,0)</f>
        <v>#N/A</v>
      </c>
      <c r="G8843" t="e">
        <f>VLOOKUP($F$1&amp;F8843,定价因子!E:F,2,0)</f>
        <v>#N/A</v>
      </c>
      <c r="H8843" s="104" t="e">
        <f>C8843*PRODUCT(#REF!,#REF!,G8843,,#REF!,E8843)</f>
        <v>#N/A</v>
      </c>
    </row>
    <row r="8844" spans="3:8">
      <c r="C8844" t="e">
        <f>VLOOKUP(B8844,定价因子!L:M,2,0)</f>
        <v>#N/A</v>
      </c>
      <c r="E8844" t="e">
        <f>VLOOKUP($D$1&amp;D8844,定价因子!E:F,2,0)</f>
        <v>#N/A</v>
      </c>
      <c r="G8844" t="e">
        <f>VLOOKUP($F$1&amp;F8844,定价因子!E:F,2,0)</f>
        <v>#N/A</v>
      </c>
      <c r="H8844" s="104" t="e">
        <f>C8844*PRODUCT(#REF!,#REF!,G8844,,#REF!,E8844)</f>
        <v>#N/A</v>
      </c>
    </row>
    <row r="8845" spans="3:8">
      <c r="C8845" t="e">
        <f>VLOOKUP(B8845,定价因子!L:M,2,0)</f>
        <v>#N/A</v>
      </c>
      <c r="E8845" t="e">
        <f>VLOOKUP($D$1&amp;D8845,定价因子!E:F,2,0)</f>
        <v>#N/A</v>
      </c>
      <c r="G8845" t="e">
        <f>VLOOKUP($F$1&amp;F8845,定价因子!E:F,2,0)</f>
        <v>#N/A</v>
      </c>
      <c r="H8845" s="104" t="e">
        <f>C8845*PRODUCT(#REF!,#REF!,G8845,,#REF!,E8845)</f>
        <v>#N/A</v>
      </c>
    </row>
    <row r="8846" spans="3:8">
      <c r="C8846" t="e">
        <f>VLOOKUP(B8846,定价因子!L:M,2,0)</f>
        <v>#N/A</v>
      </c>
      <c r="E8846" t="e">
        <f>VLOOKUP($D$1&amp;D8846,定价因子!E:F,2,0)</f>
        <v>#N/A</v>
      </c>
      <c r="G8846" t="e">
        <f>VLOOKUP($F$1&amp;F8846,定价因子!E:F,2,0)</f>
        <v>#N/A</v>
      </c>
      <c r="H8846" s="104" t="e">
        <f>C8846*PRODUCT(#REF!,#REF!,G8846,,#REF!,E8846)</f>
        <v>#N/A</v>
      </c>
    </row>
    <row r="8847" spans="3:8">
      <c r="C8847" t="e">
        <f>VLOOKUP(B8847,定价因子!L:M,2,0)</f>
        <v>#N/A</v>
      </c>
      <c r="E8847" t="e">
        <f>VLOOKUP($D$1&amp;D8847,定价因子!E:F,2,0)</f>
        <v>#N/A</v>
      </c>
      <c r="G8847" t="e">
        <f>VLOOKUP($F$1&amp;F8847,定价因子!E:F,2,0)</f>
        <v>#N/A</v>
      </c>
      <c r="H8847" s="104" t="e">
        <f>C8847*PRODUCT(#REF!,#REF!,G8847,,#REF!,E8847)</f>
        <v>#N/A</v>
      </c>
    </row>
    <row r="8848" spans="3:8">
      <c r="C8848" t="e">
        <f>VLOOKUP(B8848,定价因子!L:M,2,0)</f>
        <v>#N/A</v>
      </c>
      <c r="E8848" t="e">
        <f>VLOOKUP($D$1&amp;D8848,定价因子!E:F,2,0)</f>
        <v>#N/A</v>
      </c>
      <c r="G8848" t="e">
        <f>VLOOKUP($F$1&amp;F8848,定价因子!E:F,2,0)</f>
        <v>#N/A</v>
      </c>
      <c r="H8848" s="104" t="e">
        <f>C8848*PRODUCT(#REF!,#REF!,G8848,,#REF!,E8848)</f>
        <v>#N/A</v>
      </c>
    </row>
    <row r="8849" spans="3:8">
      <c r="C8849" t="e">
        <f>VLOOKUP(B8849,定价因子!L:M,2,0)</f>
        <v>#N/A</v>
      </c>
      <c r="E8849" t="e">
        <f>VLOOKUP($D$1&amp;D8849,定价因子!E:F,2,0)</f>
        <v>#N/A</v>
      </c>
      <c r="G8849" t="e">
        <f>VLOOKUP($F$1&amp;F8849,定价因子!E:F,2,0)</f>
        <v>#N/A</v>
      </c>
      <c r="H8849" s="104" t="e">
        <f>C8849*PRODUCT(#REF!,#REF!,G8849,,#REF!,E8849)</f>
        <v>#N/A</v>
      </c>
    </row>
    <row r="8850" spans="3:8">
      <c r="C8850" t="e">
        <f>VLOOKUP(B8850,定价因子!L:M,2,0)</f>
        <v>#N/A</v>
      </c>
      <c r="E8850" t="e">
        <f>VLOOKUP($D$1&amp;D8850,定价因子!E:F,2,0)</f>
        <v>#N/A</v>
      </c>
      <c r="G8850" t="e">
        <f>VLOOKUP($F$1&amp;F8850,定价因子!E:F,2,0)</f>
        <v>#N/A</v>
      </c>
      <c r="H8850" s="104" t="e">
        <f>C8850*PRODUCT(#REF!,#REF!,G8850,,#REF!,E8850)</f>
        <v>#N/A</v>
      </c>
    </row>
    <row r="8851" spans="3:8">
      <c r="C8851" t="e">
        <f>VLOOKUP(B8851,定价因子!L:M,2,0)</f>
        <v>#N/A</v>
      </c>
      <c r="E8851" t="e">
        <f>VLOOKUP($D$1&amp;D8851,定价因子!E:F,2,0)</f>
        <v>#N/A</v>
      </c>
      <c r="G8851" t="e">
        <f>VLOOKUP($F$1&amp;F8851,定价因子!E:F,2,0)</f>
        <v>#N/A</v>
      </c>
      <c r="H8851" s="104" t="e">
        <f>C8851*PRODUCT(#REF!,#REF!,G8851,,#REF!,E8851)</f>
        <v>#N/A</v>
      </c>
    </row>
    <row r="8852" spans="3:8">
      <c r="C8852" t="e">
        <f>VLOOKUP(B8852,定价因子!L:M,2,0)</f>
        <v>#N/A</v>
      </c>
      <c r="E8852" t="e">
        <f>VLOOKUP($D$1&amp;D8852,定价因子!E:F,2,0)</f>
        <v>#N/A</v>
      </c>
      <c r="G8852" t="e">
        <f>VLOOKUP($F$1&amp;F8852,定价因子!E:F,2,0)</f>
        <v>#N/A</v>
      </c>
      <c r="H8852" s="104" t="e">
        <f>C8852*PRODUCT(#REF!,#REF!,G8852,,#REF!,E8852)</f>
        <v>#N/A</v>
      </c>
    </row>
    <row r="8853" spans="3:8">
      <c r="C8853" t="e">
        <f>VLOOKUP(B8853,定价因子!L:M,2,0)</f>
        <v>#N/A</v>
      </c>
      <c r="E8853" t="e">
        <f>VLOOKUP($D$1&amp;D8853,定价因子!E:F,2,0)</f>
        <v>#N/A</v>
      </c>
      <c r="G8853" t="e">
        <f>VLOOKUP($F$1&amp;F8853,定价因子!E:F,2,0)</f>
        <v>#N/A</v>
      </c>
      <c r="H8853" s="104" t="e">
        <f>C8853*PRODUCT(#REF!,#REF!,G8853,,#REF!,E8853)</f>
        <v>#N/A</v>
      </c>
    </row>
    <row r="8854" spans="3:8">
      <c r="C8854" t="e">
        <f>VLOOKUP(B8854,定价因子!L:M,2,0)</f>
        <v>#N/A</v>
      </c>
      <c r="E8854" t="e">
        <f>VLOOKUP($D$1&amp;D8854,定价因子!E:F,2,0)</f>
        <v>#N/A</v>
      </c>
      <c r="G8854" t="e">
        <f>VLOOKUP($F$1&amp;F8854,定价因子!E:F,2,0)</f>
        <v>#N/A</v>
      </c>
      <c r="H8854" s="104" t="e">
        <f>C8854*PRODUCT(#REF!,#REF!,G8854,,#REF!,E8854)</f>
        <v>#N/A</v>
      </c>
    </row>
    <row r="8855" spans="3:8">
      <c r="C8855" t="e">
        <f>VLOOKUP(B8855,定价因子!L:M,2,0)</f>
        <v>#N/A</v>
      </c>
      <c r="E8855" t="e">
        <f>VLOOKUP($D$1&amp;D8855,定价因子!E:F,2,0)</f>
        <v>#N/A</v>
      </c>
      <c r="G8855" t="e">
        <f>VLOOKUP($F$1&amp;F8855,定价因子!E:F,2,0)</f>
        <v>#N/A</v>
      </c>
      <c r="H8855" s="104" t="e">
        <f>C8855*PRODUCT(#REF!,#REF!,G8855,,#REF!,E8855)</f>
        <v>#N/A</v>
      </c>
    </row>
    <row r="8856" spans="3:8">
      <c r="C8856" t="e">
        <f>VLOOKUP(B8856,定价因子!L:M,2,0)</f>
        <v>#N/A</v>
      </c>
      <c r="E8856" t="e">
        <f>VLOOKUP($D$1&amp;D8856,定价因子!E:F,2,0)</f>
        <v>#N/A</v>
      </c>
      <c r="G8856" t="e">
        <f>VLOOKUP($F$1&amp;F8856,定价因子!E:F,2,0)</f>
        <v>#N/A</v>
      </c>
      <c r="H8856" s="104" t="e">
        <f>C8856*PRODUCT(#REF!,#REF!,G8856,,#REF!,E8856)</f>
        <v>#N/A</v>
      </c>
    </row>
    <row r="8857" spans="3:8">
      <c r="C8857" t="e">
        <f>VLOOKUP(B8857,定价因子!L:M,2,0)</f>
        <v>#N/A</v>
      </c>
      <c r="E8857" t="e">
        <f>VLOOKUP($D$1&amp;D8857,定价因子!E:F,2,0)</f>
        <v>#N/A</v>
      </c>
      <c r="G8857" t="e">
        <f>VLOOKUP($F$1&amp;F8857,定价因子!E:F,2,0)</f>
        <v>#N/A</v>
      </c>
      <c r="H8857" s="104" t="e">
        <f>C8857*PRODUCT(#REF!,#REF!,G8857,,#REF!,E8857)</f>
        <v>#N/A</v>
      </c>
    </row>
    <row r="8858" spans="3:8">
      <c r="C8858" t="e">
        <f>VLOOKUP(B8858,定价因子!L:M,2,0)</f>
        <v>#N/A</v>
      </c>
      <c r="E8858" t="e">
        <f>VLOOKUP($D$1&amp;D8858,定价因子!E:F,2,0)</f>
        <v>#N/A</v>
      </c>
      <c r="G8858" t="e">
        <f>VLOOKUP($F$1&amp;F8858,定价因子!E:F,2,0)</f>
        <v>#N/A</v>
      </c>
      <c r="H8858" s="104" t="e">
        <f>C8858*PRODUCT(#REF!,#REF!,G8858,,#REF!,E8858)</f>
        <v>#N/A</v>
      </c>
    </row>
    <row r="8859" spans="3:8">
      <c r="C8859" t="e">
        <f>VLOOKUP(B8859,定价因子!L:M,2,0)</f>
        <v>#N/A</v>
      </c>
      <c r="E8859" t="e">
        <f>VLOOKUP($D$1&amp;D8859,定价因子!E:F,2,0)</f>
        <v>#N/A</v>
      </c>
      <c r="G8859" t="e">
        <f>VLOOKUP($F$1&amp;F8859,定价因子!E:F,2,0)</f>
        <v>#N/A</v>
      </c>
      <c r="H8859" s="104" t="e">
        <f>C8859*PRODUCT(#REF!,#REF!,G8859,,#REF!,E8859)</f>
        <v>#N/A</v>
      </c>
    </row>
    <row r="8860" spans="3:8">
      <c r="C8860" t="e">
        <f>VLOOKUP(B8860,定价因子!L:M,2,0)</f>
        <v>#N/A</v>
      </c>
      <c r="E8860" t="e">
        <f>VLOOKUP($D$1&amp;D8860,定价因子!E:F,2,0)</f>
        <v>#N/A</v>
      </c>
      <c r="G8860" t="e">
        <f>VLOOKUP($F$1&amp;F8860,定价因子!E:F,2,0)</f>
        <v>#N/A</v>
      </c>
      <c r="H8860" s="104" t="e">
        <f>C8860*PRODUCT(#REF!,#REF!,G8860,,#REF!,E8860)</f>
        <v>#N/A</v>
      </c>
    </row>
    <row r="8861" spans="3:8">
      <c r="C8861" t="e">
        <f>VLOOKUP(B8861,定价因子!L:M,2,0)</f>
        <v>#N/A</v>
      </c>
      <c r="E8861" t="e">
        <f>VLOOKUP($D$1&amp;D8861,定价因子!E:F,2,0)</f>
        <v>#N/A</v>
      </c>
      <c r="G8861" t="e">
        <f>VLOOKUP($F$1&amp;F8861,定价因子!E:F,2,0)</f>
        <v>#N/A</v>
      </c>
      <c r="H8861" s="104" t="e">
        <f>C8861*PRODUCT(#REF!,#REF!,G8861,,#REF!,E8861)</f>
        <v>#N/A</v>
      </c>
    </row>
    <row r="8862" spans="3:8">
      <c r="C8862" t="e">
        <f>VLOOKUP(B8862,定价因子!L:M,2,0)</f>
        <v>#N/A</v>
      </c>
      <c r="E8862" t="e">
        <f>VLOOKUP($D$1&amp;D8862,定价因子!E:F,2,0)</f>
        <v>#N/A</v>
      </c>
      <c r="G8862" t="e">
        <f>VLOOKUP($F$1&amp;F8862,定价因子!E:F,2,0)</f>
        <v>#N/A</v>
      </c>
      <c r="H8862" s="104" t="e">
        <f>C8862*PRODUCT(#REF!,#REF!,G8862,,#REF!,E8862)</f>
        <v>#N/A</v>
      </c>
    </row>
    <row r="8863" spans="3:8">
      <c r="C8863" t="e">
        <f>VLOOKUP(B8863,定价因子!L:M,2,0)</f>
        <v>#N/A</v>
      </c>
      <c r="E8863" t="e">
        <f>VLOOKUP($D$1&amp;D8863,定价因子!E:F,2,0)</f>
        <v>#N/A</v>
      </c>
      <c r="G8863" t="e">
        <f>VLOOKUP($F$1&amp;F8863,定价因子!E:F,2,0)</f>
        <v>#N/A</v>
      </c>
      <c r="H8863" s="104" t="e">
        <f>C8863*PRODUCT(#REF!,#REF!,G8863,,#REF!,E8863)</f>
        <v>#N/A</v>
      </c>
    </row>
    <row r="8864" spans="3:8">
      <c r="C8864" t="e">
        <f>VLOOKUP(B8864,定价因子!L:M,2,0)</f>
        <v>#N/A</v>
      </c>
      <c r="E8864" t="e">
        <f>VLOOKUP($D$1&amp;D8864,定价因子!E:F,2,0)</f>
        <v>#N/A</v>
      </c>
      <c r="G8864" t="e">
        <f>VLOOKUP($F$1&amp;F8864,定价因子!E:F,2,0)</f>
        <v>#N/A</v>
      </c>
      <c r="H8864" s="104" t="e">
        <f>C8864*PRODUCT(#REF!,#REF!,G8864,,#REF!,E8864)</f>
        <v>#N/A</v>
      </c>
    </row>
    <row r="8865" spans="3:8">
      <c r="C8865" t="e">
        <f>VLOOKUP(B8865,定价因子!L:M,2,0)</f>
        <v>#N/A</v>
      </c>
      <c r="E8865" t="e">
        <f>VLOOKUP($D$1&amp;D8865,定价因子!E:F,2,0)</f>
        <v>#N/A</v>
      </c>
      <c r="G8865" t="e">
        <f>VLOOKUP($F$1&amp;F8865,定价因子!E:F,2,0)</f>
        <v>#N/A</v>
      </c>
      <c r="H8865" s="104" t="e">
        <f>C8865*PRODUCT(#REF!,#REF!,G8865,,#REF!,E8865)</f>
        <v>#N/A</v>
      </c>
    </row>
    <row r="8866" spans="3:8">
      <c r="C8866" t="e">
        <f>VLOOKUP(B8866,定价因子!L:M,2,0)</f>
        <v>#N/A</v>
      </c>
      <c r="E8866" t="e">
        <f>VLOOKUP($D$1&amp;D8866,定价因子!E:F,2,0)</f>
        <v>#N/A</v>
      </c>
      <c r="G8866" t="e">
        <f>VLOOKUP($F$1&amp;F8866,定价因子!E:F,2,0)</f>
        <v>#N/A</v>
      </c>
      <c r="H8866" s="104" t="e">
        <f>C8866*PRODUCT(#REF!,#REF!,G8866,,#REF!,E8866)</f>
        <v>#N/A</v>
      </c>
    </row>
    <row r="8867" spans="3:8">
      <c r="C8867" t="e">
        <f>VLOOKUP(B8867,定价因子!L:M,2,0)</f>
        <v>#N/A</v>
      </c>
      <c r="E8867" t="e">
        <f>VLOOKUP($D$1&amp;D8867,定价因子!E:F,2,0)</f>
        <v>#N/A</v>
      </c>
      <c r="G8867" t="e">
        <f>VLOOKUP($F$1&amp;F8867,定价因子!E:F,2,0)</f>
        <v>#N/A</v>
      </c>
      <c r="H8867" s="104" t="e">
        <f>C8867*PRODUCT(#REF!,#REF!,G8867,,#REF!,E8867)</f>
        <v>#N/A</v>
      </c>
    </row>
    <row r="8868" spans="3:8">
      <c r="C8868" t="e">
        <f>VLOOKUP(B8868,定价因子!L:M,2,0)</f>
        <v>#N/A</v>
      </c>
      <c r="E8868" t="e">
        <f>VLOOKUP($D$1&amp;D8868,定价因子!E:F,2,0)</f>
        <v>#N/A</v>
      </c>
      <c r="G8868" t="e">
        <f>VLOOKUP($F$1&amp;F8868,定价因子!E:F,2,0)</f>
        <v>#N/A</v>
      </c>
      <c r="H8868" s="104" t="e">
        <f>C8868*PRODUCT(#REF!,#REF!,G8868,,#REF!,E8868)</f>
        <v>#N/A</v>
      </c>
    </row>
    <row r="8869" spans="3:8">
      <c r="C8869" t="e">
        <f>VLOOKUP(B8869,定价因子!L:M,2,0)</f>
        <v>#N/A</v>
      </c>
      <c r="E8869" t="e">
        <f>VLOOKUP($D$1&amp;D8869,定价因子!E:F,2,0)</f>
        <v>#N/A</v>
      </c>
      <c r="G8869" t="e">
        <f>VLOOKUP($F$1&amp;F8869,定价因子!E:F,2,0)</f>
        <v>#N/A</v>
      </c>
      <c r="H8869" s="104" t="e">
        <f>C8869*PRODUCT(#REF!,#REF!,G8869,,#REF!,E8869)</f>
        <v>#N/A</v>
      </c>
    </row>
    <row r="8870" spans="3:8">
      <c r="C8870" t="e">
        <f>VLOOKUP(B8870,定价因子!L:M,2,0)</f>
        <v>#N/A</v>
      </c>
      <c r="E8870" t="e">
        <f>VLOOKUP($D$1&amp;D8870,定价因子!E:F,2,0)</f>
        <v>#N/A</v>
      </c>
      <c r="G8870" t="e">
        <f>VLOOKUP($F$1&amp;F8870,定价因子!E:F,2,0)</f>
        <v>#N/A</v>
      </c>
      <c r="H8870" s="104" t="e">
        <f>C8870*PRODUCT(#REF!,#REF!,G8870,,#REF!,E8870)</f>
        <v>#N/A</v>
      </c>
    </row>
    <row r="8871" spans="3:8">
      <c r="C8871" t="e">
        <f>VLOOKUP(B8871,定价因子!L:M,2,0)</f>
        <v>#N/A</v>
      </c>
      <c r="E8871" t="e">
        <f>VLOOKUP($D$1&amp;D8871,定价因子!E:F,2,0)</f>
        <v>#N/A</v>
      </c>
      <c r="G8871" t="e">
        <f>VLOOKUP($F$1&amp;F8871,定价因子!E:F,2,0)</f>
        <v>#N/A</v>
      </c>
      <c r="H8871" s="104" t="e">
        <f>C8871*PRODUCT(#REF!,#REF!,G8871,,#REF!,E8871)</f>
        <v>#N/A</v>
      </c>
    </row>
    <row r="8872" spans="3:8">
      <c r="C8872" t="e">
        <f>VLOOKUP(B8872,定价因子!L:M,2,0)</f>
        <v>#N/A</v>
      </c>
      <c r="E8872" t="e">
        <f>VLOOKUP($D$1&amp;D8872,定价因子!E:F,2,0)</f>
        <v>#N/A</v>
      </c>
      <c r="G8872" t="e">
        <f>VLOOKUP($F$1&amp;F8872,定价因子!E:F,2,0)</f>
        <v>#N/A</v>
      </c>
      <c r="H8872" s="104" t="e">
        <f>C8872*PRODUCT(#REF!,#REF!,G8872,,#REF!,E8872)</f>
        <v>#N/A</v>
      </c>
    </row>
    <row r="8873" spans="3:8">
      <c r="C8873" t="e">
        <f>VLOOKUP(B8873,定价因子!L:M,2,0)</f>
        <v>#N/A</v>
      </c>
      <c r="E8873" t="e">
        <f>VLOOKUP($D$1&amp;D8873,定价因子!E:F,2,0)</f>
        <v>#N/A</v>
      </c>
      <c r="G8873" t="e">
        <f>VLOOKUP($F$1&amp;F8873,定价因子!E:F,2,0)</f>
        <v>#N/A</v>
      </c>
      <c r="H8873" s="104" t="e">
        <f>C8873*PRODUCT(#REF!,#REF!,G8873,,#REF!,E8873)</f>
        <v>#N/A</v>
      </c>
    </row>
    <row r="8874" spans="3:8">
      <c r="C8874" t="e">
        <f>VLOOKUP(B8874,定价因子!L:M,2,0)</f>
        <v>#N/A</v>
      </c>
      <c r="E8874" t="e">
        <f>VLOOKUP($D$1&amp;D8874,定价因子!E:F,2,0)</f>
        <v>#N/A</v>
      </c>
      <c r="G8874" t="e">
        <f>VLOOKUP($F$1&amp;F8874,定价因子!E:F,2,0)</f>
        <v>#N/A</v>
      </c>
      <c r="H8874" s="104" t="e">
        <f>C8874*PRODUCT(#REF!,#REF!,G8874,,#REF!,E8874)</f>
        <v>#N/A</v>
      </c>
    </row>
    <row r="8875" spans="3:8">
      <c r="C8875" t="e">
        <f>VLOOKUP(B8875,定价因子!L:M,2,0)</f>
        <v>#N/A</v>
      </c>
      <c r="E8875" t="e">
        <f>VLOOKUP($D$1&amp;D8875,定价因子!E:F,2,0)</f>
        <v>#N/A</v>
      </c>
      <c r="G8875" t="e">
        <f>VLOOKUP($F$1&amp;F8875,定价因子!E:F,2,0)</f>
        <v>#N/A</v>
      </c>
      <c r="H8875" s="104" t="e">
        <f>C8875*PRODUCT(#REF!,#REF!,G8875,,#REF!,E8875)</f>
        <v>#N/A</v>
      </c>
    </row>
    <row r="8876" spans="3:8">
      <c r="C8876" t="e">
        <f>VLOOKUP(B8876,定价因子!L:M,2,0)</f>
        <v>#N/A</v>
      </c>
      <c r="E8876" t="e">
        <f>VLOOKUP($D$1&amp;D8876,定价因子!E:F,2,0)</f>
        <v>#N/A</v>
      </c>
      <c r="G8876" t="e">
        <f>VLOOKUP($F$1&amp;F8876,定价因子!E:F,2,0)</f>
        <v>#N/A</v>
      </c>
      <c r="H8876" s="104" t="e">
        <f>C8876*PRODUCT(#REF!,#REF!,G8876,,#REF!,E8876)</f>
        <v>#N/A</v>
      </c>
    </row>
    <row r="8877" spans="3:8">
      <c r="C8877" t="e">
        <f>VLOOKUP(B8877,定价因子!L:M,2,0)</f>
        <v>#N/A</v>
      </c>
      <c r="E8877" t="e">
        <f>VLOOKUP($D$1&amp;D8877,定价因子!E:F,2,0)</f>
        <v>#N/A</v>
      </c>
      <c r="G8877" t="e">
        <f>VLOOKUP($F$1&amp;F8877,定价因子!E:F,2,0)</f>
        <v>#N/A</v>
      </c>
      <c r="H8877" s="104" t="e">
        <f>C8877*PRODUCT(#REF!,#REF!,G8877,,#REF!,E8877)</f>
        <v>#N/A</v>
      </c>
    </row>
    <row r="8878" spans="3:8">
      <c r="C8878" t="e">
        <f>VLOOKUP(B8878,定价因子!L:M,2,0)</f>
        <v>#N/A</v>
      </c>
      <c r="E8878" t="e">
        <f>VLOOKUP($D$1&amp;D8878,定价因子!E:F,2,0)</f>
        <v>#N/A</v>
      </c>
      <c r="G8878" t="e">
        <f>VLOOKUP($F$1&amp;F8878,定价因子!E:F,2,0)</f>
        <v>#N/A</v>
      </c>
      <c r="H8878" s="104" t="e">
        <f>C8878*PRODUCT(#REF!,#REF!,G8878,,#REF!,E8878)</f>
        <v>#N/A</v>
      </c>
    </row>
    <row r="8879" spans="3:8">
      <c r="C8879" t="e">
        <f>VLOOKUP(B8879,定价因子!L:M,2,0)</f>
        <v>#N/A</v>
      </c>
      <c r="E8879" t="e">
        <f>VLOOKUP($D$1&amp;D8879,定价因子!E:F,2,0)</f>
        <v>#N/A</v>
      </c>
      <c r="G8879" t="e">
        <f>VLOOKUP($F$1&amp;F8879,定价因子!E:F,2,0)</f>
        <v>#N/A</v>
      </c>
      <c r="H8879" s="104" t="e">
        <f>C8879*PRODUCT(#REF!,#REF!,G8879,,#REF!,E8879)</f>
        <v>#N/A</v>
      </c>
    </row>
    <row r="8880" spans="3:8">
      <c r="C8880" t="e">
        <f>VLOOKUP(B8880,定价因子!L:M,2,0)</f>
        <v>#N/A</v>
      </c>
      <c r="E8880" t="e">
        <f>VLOOKUP($D$1&amp;D8880,定价因子!E:F,2,0)</f>
        <v>#N/A</v>
      </c>
      <c r="G8880" t="e">
        <f>VLOOKUP($F$1&amp;F8880,定价因子!E:F,2,0)</f>
        <v>#N/A</v>
      </c>
      <c r="H8880" s="104" t="e">
        <f>C8880*PRODUCT(#REF!,#REF!,G8880,,#REF!,E8880)</f>
        <v>#N/A</v>
      </c>
    </row>
    <row r="8881" spans="3:8">
      <c r="C8881" t="e">
        <f>VLOOKUP(B8881,定价因子!L:M,2,0)</f>
        <v>#N/A</v>
      </c>
      <c r="E8881" t="e">
        <f>VLOOKUP($D$1&amp;D8881,定价因子!E:F,2,0)</f>
        <v>#N/A</v>
      </c>
      <c r="G8881" t="e">
        <f>VLOOKUP($F$1&amp;F8881,定价因子!E:F,2,0)</f>
        <v>#N/A</v>
      </c>
      <c r="H8881" s="104" t="e">
        <f>C8881*PRODUCT(#REF!,#REF!,G8881,,#REF!,E8881)</f>
        <v>#N/A</v>
      </c>
    </row>
    <row r="8882" spans="3:8">
      <c r="C8882" t="e">
        <f>VLOOKUP(B8882,定价因子!L:M,2,0)</f>
        <v>#N/A</v>
      </c>
      <c r="E8882" t="e">
        <f>VLOOKUP($D$1&amp;D8882,定价因子!E:F,2,0)</f>
        <v>#N/A</v>
      </c>
      <c r="G8882" t="e">
        <f>VLOOKUP($F$1&amp;F8882,定价因子!E:F,2,0)</f>
        <v>#N/A</v>
      </c>
      <c r="H8882" s="104" t="e">
        <f>C8882*PRODUCT(#REF!,#REF!,G8882,,#REF!,E8882)</f>
        <v>#N/A</v>
      </c>
    </row>
    <row r="8883" spans="3:8">
      <c r="C8883" t="e">
        <f>VLOOKUP(B8883,定价因子!L:M,2,0)</f>
        <v>#N/A</v>
      </c>
      <c r="E8883" t="e">
        <f>VLOOKUP($D$1&amp;D8883,定价因子!E:F,2,0)</f>
        <v>#N/A</v>
      </c>
      <c r="G8883" t="e">
        <f>VLOOKUP($F$1&amp;F8883,定价因子!E:F,2,0)</f>
        <v>#N/A</v>
      </c>
      <c r="H8883" s="104" t="e">
        <f>C8883*PRODUCT(#REF!,#REF!,G8883,,#REF!,E8883)</f>
        <v>#N/A</v>
      </c>
    </row>
    <row r="8884" spans="3:8">
      <c r="C8884" t="e">
        <f>VLOOKUP(B8884,定价因子!L:M,2,0)</f>
        <v>#N/A</v>
      </c>
      <c r="E8884" t="e">
        <f>VLOOKUP($D$1&amp;D8884,定价因子!E:F,2,0)</f>
        <v>#N/A</v>
      </c>
      <c r="G8884" t="e">
        <f>VLOOKUP($F$1&amp;F8884,定价因子!E:F,2,0)</f>
        <v>#N/A</v>
      </c>
      <c r="H8884" s="104" t="e">
        <f>C8884*PRODUCT(#REF!,#REF!,G8884,,#REF!,E8884)</f>
        <v>#N/A</v>
      </c>
    </row>
    <row r="8885" spans="3:8">
      <c r="C8885" t="e">
        <f>VLOOKUP(B8885,定价因子!L:M,2,0)</f>
        <v>#N/A</v>
      </c>
      <c r="E8885" t="e">
        <f>VLOOKUP($D$1&amp;D8885,定价因子!E:F,2,0)</f>
        <v>#N/A</v>
      </c>
      <c r="G8885" t="e">
        <f>VLOOKUP($F$1&amp;F8885,定价因子!E:F,2,0)</f>
        <v>#N/A</v>
      </c>
      <c r="H8885" s="104" t="e">
        <f>C8885*PRODUCT(#REF!,#REF!,G8885,,#REF!,E8885)</f>
        <v>#N/A</v>
      </c>
    </row>
    <row r="8886" spans="3:8">
      <c r="C8886" t="e">
        <f>VLOOKUP(B8886,定价因子!L:M,2,0)</f>
        <v>#N/A</v>
      </c>
      <c r="E8886" t="e">
        <f>VLOOKUP($D$1&amp;D8886,定价因子!E:F,2,0)</f>
        <v>#N/A</v>
      </c>
      <c r="G8886" t="e">
        <f>VLOOKUP($F$1&amp;F8886,定价因子!E:F,2,0)</f>
        <v>#N/A</v>
      </c>
      <c r="H8886" s="104" t="e">
        <f>C8886*PRODUCT(#REF!,#REF!,G8886,,#REF!,E8886)</f>
        <v>#N/A</v>
      </c>
    </row>
    <row r="8887" spans="3:8">
      <c r="C8887" t="e">
        <f>VLOOKUP(B8887,定价因子!L:M,2,0)</f>
        <v>#N/A</v>
      </c>
      <c r="E8887" t="e">
        <f>VLOOKUP($D$1&amp;D8887,定价因子!E:F,2,0)</f>
        <v>#N/A</v>
      </c>
      <c r="G8887" t="e">
        <f>VLOOKUP($F$1&amp;F8887,定价因子!E:F,2,0)</f>
        <v>#N/A</v>
      </c>
      <c r="H8887" s="104" t="e">
        <f>C8887*PRODUCT(#REF!,#REF!,G8887,,#REF!,E8887)</f>
        <v>#N/A</v>
      </c>
    </row>
    <row r="8888" spans="3:8">
      <c r="C8888" t="e">
        <f>VLOOKUP(B8888,定价因子!L:M,2,0)</f>
        <v>#N/A</v>
      </c>
      <c r="E8888" t="e">
        <f>VLOOKUP($D$1&amp;D8888,定价因子!E:F,2,0)</f>
        <v>#N/A</v>
      </c>
      <c r="G8888" t="e">
        <f>VLOOKUP($F$1&amp;F8888,定价因子!E:F,2,0)</f>
        <v>#N/A</v>
      </c>
      <c r="H8888" s="104" t="e">
        <f>C8888*PRODUCT(#REF!,#REF!,G8888,,#REF!,E8888)</f>
        <v>#N/A</v>
      </c>
    </row>
    <row r="8889" spans="3:8">
      <c r="C8889" t="e">
        <f>VLOOKUP(B8889,定价因子!L:M,2,0)</f>
        <v>#N/A</v>
      </c>
      <c r="E8889" t="e">
        <f>VLOOKUP($D$1&amp;D8889,定价因子!E:F,2,0)</f>
        <v>#N/A</v>
      </c>
      <c r="G8889" t="e">
        <f>VLOOKUP($F$1&amp;F8889,定价因子!E:F,2,0)</f>
        <v>#N/A</v>
      </c>
      <c r="H8889" s="104" t="e">
        <f>C8889*PRODUCT(#REF!,#REF!,G8889,,#REF!,E8889)</f>
        <v>#N/A</v>
      </c>
    </row>
    <row r="8890" spans="3:8">
      <c r="C8890" t="e">
        <f>VLOOKUP(B8890,定价因子!L:M,2,0)</f>
        <v>#N/A</v>
      </c>
      <c r="E8890" t="e">
        <f>VLOOKUP($D$1&amp;D8890,定价因子!E:F,2,0)</f>
        <v>#N/A</v>
      </c>
      <c r="G8890" t="e">
        <f>VLOOKUP($F$1&amp;F8890,定价因子!E:F,2,0)</f>
        <v>#N/A</v>
      </c>
      <c r="H8890" s="104" t="e">
        <f>C8890*PRODUCT(#REF!,#REF!,G8890,,#REF!,E8890)</f>
        <v>#N/A</v>
      </c>
    </row>
    <row r="8891" spans="3:8">
      <c r="C8891" t="e">
        <f>VLOOKUP(B8891,定价因子!L:M,2,0)</f>
        <v>#N/A</v>
      </c>
      <c r="E8891" t="e">
        <f>VLOOKUP($D$1&amp;D8891,定价因子!E:F,2,0)</f>
        <v>#N/A</v>
      </c>
      <c r="G8891" t="e">
        <f>VLOOKUP($F$1&amp;F8891,定价因子!E:F,2,0)</f>
        <v>#N/A</v>
      </c>
      <c r="H8891" s="104" t="e">
        <f>C8891*PRODUCT(#REF!,#REF!,G8891,,#REF!,E8891)</f>
        <v>#N/A</v>
      </c>
    </row>
    <row r="8892" spans="3:8">
      <c r="C8892" t="e">
        <f>VLOOKUP(B8892,定价因子!L:M,2,0)</f>
        <v>#N/A</v>
      </c>
      <c r="E8892" t="e">
        <f>VLOOKUP($D$1&amp;D8892,定价因子!E:F,2,0)</f>
        <v>#N/A</v>
      </c>
      <c r="G8892" t="e">
        <f>VLOOKUP($F$1&amp;F8892,定价因子!E:F,2,0)</f>
        <v>#N/A</v>
      </c>
      <c r="H8892" s="104" t="e">
        <f>C8892*PRODUCT(#REF!,#REF!,G8892,,#REF!,E8892)</f>
        <v>#N/A</v>
      </c>
    </row>
    <row r="8893" spans="3:8">
      <c r="C8893" t="e">
        <f>VLOOKUP(B8893,定价因子!L:M,2,0)</f>
        <v>#N/A</v>
      </c>
      <c r="E8893" t="e">
        <f>VLOOKUP($D$1&amp;D8893,定价因子!E:F,2,0)</f>
        <v>#N/A</v>
      </c>
      <c r="G8893" t="e">
        <f>VLOOKUP($F$1&amp;F8893,定价因子!E:F,2,0)</f>
        <v>#N/A</v>
      </c>
      <c r="H8893" s="104" t="e">
        <f>C8893*PRODUCT(#REF!,#REF!,G8893,,#REF!,E8893)</f>
        <v>#N/A</v>
      </c>
    </row>
    <row r="8894" spans="3:8">
      <c r="C8894" t="e">
        <f>VLOOKUP(B8894,定价因子!L:M,2,0)</f>
        <v>#N/A</v>
      </c>
      <c r="E8894" t="e">
        <f>VLOOKUP($D$1&amp;D8894,定价因子!E:F,2,0)</f>
        <v>#N/A</v>
      </c>
      <c r="G8894" t="e">
        <f>VLOOKUP($F$1&amp;F8894,定价因子!E:F,2,0)</f>
        <v>#N/A</v>
      </c>
      <c r="H8894" s="104" t="e">
        <f>C8894*PRODUCT(#REF!,#REF!,G8894,,#REF!,E8894)</f>
        <v>#N/A</v>
      </c>
    </row>
    <row r="8895" spans="3:8">
      <c r="C8895" t="e">
        <f>VLOOKUP(B8895,定价因子!L:M,2,0)</f>
        <v>#N/A</v>
      </c>
      <c r="E8895" t="e">
        <f>VLOOKUP($D$1&amp;D8895,定价因子!E:F,2,0)</f>
        <v>#N/A</v>
      </c>
      <c r="G8895" t="e">
        <f>VLOOKUP($F$1&amp;F8895,定价因子!E:F,2,0)</f>
        <v>#N/A</v>
      </c>
      <c r="H8895" s="104" t="e">
        <f>C8895*PRODUCT(#REF!,#REF!,G8895,,#REF!,E8895)</f>
        <v>#N/A</v>
      </c>
    </row>
    <row r="8896" spans="3:8">
      <c r="C8896" t="e">
        <f>VLOOKUP(B8896,定价因子!L:M,2,0)</f>
        <v>#N/A</v>
      </c>
      <c r="E8896" t="e">
        <f>VLOOKUP($D$1&amp;D8896,定价因子!E:F,2,0)</f>
        <v>#N/A</v>
      </c>
      <c r="G8896" t="e">
        <f>VLOOKUP($F$1&amp;F8896,定价因子!E:F,2,0)</f>
        <v>#N/A</v>
      </c>
      <c r="H8896" s="104" t="e">
        <f>C8896*PRODUCT(#REF!,#REF!,G8896,,#REF!,E8896)</f>
        <v>#N/A</v>
      </c>
    </row>
    <row r="8897" spans="3:8">
      <c r="C8897" t="e">
        <f>VLOOKUP(B8897,定价因子!L:M,2,0)</f>
        <v>#N/A</v>
      </c>
      <c r="E8897" t="e">
        <f>VLOOKUP($D$1&amp;D8897,定价因子!E:F,2,0)</f>
        <v>#N/A</v>
      </c>
      <c r="G8897" t="e">
        <f>VLOOKUP($F$1&amp;F8897,定价因子!E:F,2,0)</f>
        <v>#N/A</v>
      </c>
      <c r="H8897" s="104" t="e">
        <f>C8897*PRODUCT(#REF!,#REF!,G8897,,#REF!,E8897)</f>
        <v>#N/A</v>
      </c>
    </row>
    <row r="8898" spans="3:8">
      <c r="C8898" t="e">
        <f>VLOOKUP(B8898,定价因子!L:M,2,0)</f>
        <v>#N/A</v>
      </c>
      <c r="E8898" t="e">
        <f>VLOOKUP($D$1&amp;D8898,定价因子!E:F,2,0)</f>
        <v>#N/A</v>
      </c>
      <c r="G8898" t="e">
        <f>VLOOKUP($F$1&amp;F8898,定价因子!E:F,2,0)</f>
        <v>#N/A</v>
      </c>
      <c r="H8898" s="104" t="e">
        <f>C8898*PRODUCT(#REF!,#REF!,G8898,,#REF!,E8898)</f>
        <v>#N/A</v>
      </c>
    </row>
    <row r="8899" spans="3:8">
      <c r="C8899" t="e">
        <f>VLOOKUP(B8899,定价因子!L:M,2,0)</f>
        <v>#N/A</v>
      </c>
      <c r="E8899" t="e">
        <f>VLOOKUP($D$1&amp;D8899,定价因子!E:F,2,0)</f>
        <v>#N/A</v>
      </c>
      <c r="G8899" t="e">
        <f>VLOOKUP($F$1&amp;F8899,定价因子!E:F,2,0)</f>
        <v>#N/A</v>
      </c>
      <c r="H8899" s="104" t="e">
        <f>C8899*PRODUCT(#REF!,#REF!,G8899,,#REF!,E8899)</f>
        <v>#N/A</v>
      </c>
    </row>
    <row r="8900" spans="3:8">
      <c r="C8900" t="e">
        <f>VLOOKUP(B8900,定价因子!L:M,2,0)</f>
        <v>#N/A</v>
      </c>
      <c r="E8900" t="e">
        <f>VLOOKUP($D$1&amp;D8900,定价因子!E:F,2,0)</f>
        <v>#N/A</v>
      </c>
      <c r="G8900" t="e">
        <f>VLOOKUP($F$1&amp;F8900,定价因子!E:F,2,0)</f>
        <v>#N/A</v>
      </c>
      <c r="H8900" s="104" t="e">
        <f>C8900*PRODUCT(#REF!,#REF!,G8900,,#REF!,E8900)</f>
        <v>#N/A</v>
      </c>
    </row>
    <row r="8901" spans="3:8">
      <c r="C8901" t="e">
        <f>VLOOKUP(B8901,定价因子!L:M,2,0)</f>
        <v>#N/A</v>
      </c>
      <c r="E8901" t="e">
        <f>VLOOKUP($D$1&amp;D8901,定价因子!E:F,2,0)</f>
        <v>#N/A</v>
      </c>
      <c r="G8901" t="e">
        <f>VLOOKUP($F$1&amp;F8901,定价因子!E:F,2,0)</f>
        <v>#N/A</v>
      </c>
      <c r="H8901" s="104" t="e">
        <f>C8901*PRODUCT(#REF!,#REF!,G8901,,#REF!,E8901)</f>
        <v>#N/A</v>
      </c>
    </row>
    <row r="8902" spans="3:8">
      <c r="C8902" t="e">
        <f>VLOOKUP(B8902,定价因子!L:M,2,0)</f>
        <v>#N/A</v>
      </c>
      <c r="E8902" t="e">
        <f>VLOOKUP($D$1&amp;D8902,定价因子!E:F,2,0)</f>
        <v>#N/A</v>
      </c>
      <c r="G8902" t="e">
        <f>VLOOKUP($F$1&amp;F8902,定价因子!E:F,2,0)</f>
        <v>#N/A</v>
      </c>
      <c r="H8902" s="104" t="e">
        <f>C8902*PRODUCT(#REF!,#REF!,G8902,,#REF!,E8902)</f>
        <v>#N/A</v>
      </c>
    </row>
    <row r="8903" spans="3:8">
      <c r="C8903" t="e">
        <f>VLOOKUP(B8903,定价因子!L:M,2,0)</f>
        <v>#N/A</v>
      </c>
      <c r="E8903" t="e">
        <f>VLOOKUP($D$1&amp;D8903,定价因子!E:F,2,0)</f>
        <v>#N/A</v>
      </c>
      <c r="G8903" t="e">
        <f>VLOOKUP($F$1&amp;F8903,定价因子!E:F,2,0)</f>
        <v>#N/A</v>
      </c>
      <c r="H8903" s="104" t="e">
        <f>C8903*PRODUCT(#REF!,#REF!,G8903,,#REF!,E8903)</f>
        <v>#N/A</v>
      </c>
    </row>
    <row r="8904" spans="3:8">
      <c r="C8904" t="e">
        <f>VLOOKUP(B8904,定价因子!L:M,2,0)</f>
        <v>#N/A</v>
      </c>
      <c r="E8904" t="e">
        <f>VLOOKUP($D$1&amp;D8904,定价因子!E:F,2,0)</f>
        <v>#N/A</v>
      </c>
      <c r="G8904" t="e">
        <f>VLOOKUP($F$1&amp;F8904,定价因子!E:F,2,0)</f>
        <v>#N/A</v>
      </c>
      <c r="H8904" s="104" t="e">
        <f>C8904*PRODUCT(#REF!,#REF!,G8904,,#REF!,E8904)</f>
        <v>#N/A</v>
      </c>
    </row>
    <row r="8905" spans="3:8">
      <c r="C8905" t="e">
        <f>VLOOKUP(B8905,定价因子!L:M,2,0)</f>
        <v>#N/A</v>
      </c>
      <c r="E8905" t="e">
        <f>VLOOKUP($D$1&amp;D8905,定价因子!E:F,2,0)</f>
        <v>#N/A</v>
      </c>
      <c r="G8905" t="e">
        <f>VLOOKUP($F$1&amp;F8905,定价因子!E:F,2,0)</f>
        <v>#N/A</v>
      </c>
      <c r="H8905" s="104" t="e">
        <f>C8905*PRODUCT(#REF!,#REF!,G8905,,#REF!,E8905)</f>
        <v>#N/A</v>
      </c>
    </row>
    <row r="8906" spans="3:8">
      <c r="C8906" t="e">
        <f>VLOOKUP(B8906,定价因子!L:M,2,0)</f>
        <v>#N/A</v>
      </c>
      <c r="E8906" t="e">
        <f>VLOOKUP($D$1&amp;D8906,定价因子!E:F,2,0)</f>
        <v>#N/A</v>
      </c>
      <c r="G8906" t="e">
        <f>VLOOKUP($F$1&amp;F8906,定价因子!E:F,2,0)</f>
        <v>#N/A</v>
      </c>
      <c r="H8906" s="104" t="e">
        <f>C8906*PRODUCT(#REF!,#REF!,G8906,,#REF!,E8906)</f>
        <v>#N/A</v>
      </c>
    </row>
    <row r="8907" spans="3:8">
      <c r="C8907" t="e">
        <f>VLOOKUP(B8907,定价因子!L:M,2,0)</f>
        <v>#N/A</v>
      </c>
      <c r="E8907" t="e">
        <f>VLOOKUP($D$1&amp;D8907,定价因子!E:F,2,0)</f>
        <v>#N/A</v>
      </c>
      <c r="G8907" t="e">
        <f>VLOOKUP($F$1&amp;F8907,定价因子!E:F,2,0)</f>
        <v>#N/A</v>
      </c>
      <c r="H8907" s="104" t="e">
        <f>C8907*PRODUCT(#REF!,#REF!,G8907,,#REF!,E8907)</f>
        <v>#N/A</v>
      </c>
    </row>
    <row r="8908" spans="3:8">
      <c r="C8908" t="e">
        <f>VLOOKUP(B8908,定价因子!L:M,2,0)</f>
        <v>#N/A</v>
      </c>
      <c r="E8908" t="e">
        <f>VLOOKUP($D$1&amp;D8908,定价因子!E:F,2,0)</f>
        <v>#N/A</v>
      </c>
      <c r="G8908" t="e">
        <f>VLOOKUP($F$1&amp;F8908,定价因子!E:F,2,0)</f>
        <v>#N/A</v>
      </c>
      <c r="H8908" s="104" t="e">
        <f>C8908*PRODUCT(#REF!,#REF!,G8908,,#REF!,E8908)</f>
        <v>#N/A</v>
      </c>
    </row>
    <row r="8909" spans="3:8">
      <c r="C8909" t="e">
        <f>VLOOKUP(B8909,定价因子!L:M,2,0)</f>
        <v>#N/A</v>
      </c>
      <c r="E8909" t="e">
        <f>VLOOKUP($D$1&amp;D8909,定价因子!E:F,2,0)</f>
        <v>#N/A</v>
      </c>
      <c r="G8909" t="e">
        <f>VLOOKUP($F$1&amp;F8909,定价因子!E:F,2,0)</f>
        <v>#N/A</v>
      </c>
      <c r="H8909" s="104" t="e">
        <f>C8909*PRODUCT(#REF!,#REF!,G8909,,#REF!,E8909)</f>
        <v>#N/A</v>
      </c>
    </row>
    <row r="8910" spans="3:8">
      <c r="C8910" t="e">
        <f>VLOOKUP(B8910,定价因子!L:M,2,0)</f>
        <v>#N/A</v>
      </c>
      <c r="E8910" t="e">
        <f>VLOOKUP($D$1&amp;D8910,定价因子!E:F,2,0)</f>
        <v>#N/A</v>
      </c>
      <c r="G8910" t="e">
        <f>VLOOKUP($F$1&amp;F8910,定价因子!E:F,2,0)</f>
        <v>#N/A</v>
      </c>
      <c r="H8910" s="104" t="e">
        <f>C8910*PRODUCT(#REF!,#REF!,G8910,,#REF!,E8910)</f>
        <v>#N/A</v>
      </c>
    </row>
    <row r="8911" spans="3:8">
      <c r="C8911" t="e">
        <f>VLOOKUP(B8911,定价因子!L:M,2,0)</f>
        <v>#N/A</v>
      </c>
      <c r="E8911" t="e">
        <f>VLOOKUP($D$1&amp;D8911,定价因子!E:F,2,0)</f>
        <v>#N/A</v>
      </c>
      <c r="G8911" t="e">
        <f>VLOOKUP($F$1&amp;F8911,定价因子!E:F,2,0)</f>
        <v>#N/A</v>
      </c>
      <c r="H8911" s="104" t="e">
        <f>C8911*PRODUCT(#REF!,#REF!,G8911,,#REF!,E8911)</f>
        <v>#N/A</v>
      </c>
    </row>
    <row r="8912" spans="3:8">
      <c r="C8912" t="e">
        <f>VLOOKUP(B8912,定价因子!L:M,2,0)</f>
        <v>#N/A</v>
      </c>
      <c r="E8912" t="e">
        <f>VLOOKUP($D$1&amp;D8912,定价因子!E:F,2,0)</f>
        <v>#N/A</v>
      </c>
      <c r="G8912" t="e">
        <f>VLOOKUP($F$1&amp;F8912,定价因子!E:F,2,0)</f>
        <v>#N/A</v>
      </c>
      <c r="H8912" s="104" t="e">
        <f>C8912*PRODUCT(#REF!,#REF!,G8912,,#REF!,E8912)</f>
        <v>#N/A</v>
      </c>
    </row>
    <row r="8913" spans="3:8">
      <c r="C8913" t="e">
        <f>VLOOKUP(B8913,定价因子!L:M,2,0)</f>
        <v>#N/A</v>
      </c>
      <c r="E8913" t="e">
        <f>VLOOKUP($D$1&amp;D8913,定价因子!E:F,2,0)</f>
        <v>#N/A</v>
      </c>
      <c r="G8913" t="e">
        <f>VLOOKUP($F$1&amp;F8913,定价因子!E:F,2,0)</f>
        <v>#N/A</v>
      </c>
      <c r="H8913" s="104" t="e">
        <f>C8913*PRODUCT(#REF!,#REF!,G8913,,#REF!,E8913)</f>
        <v>#N/A</v>
      </c>
    </row>
    <row r="8914" spans="3:8">
      <c r="C8914" t="e">
        <f>VLOOKUP(B8914,定价因子!L:M,2,0)</f>
        <v>#N/A</v>
      </c>
      <c r="E8914" t="e">
        <f>VLOOKUP($D$1&amp;D8914,定价因子!E:F,2,0)</f>
        <v>#N/A</v>
      </c>
      <c r="G8914" t="e">
        <f>VLOOKUP($F$1&amp;F8914,定价因子!E:F,2,0)</f>
        <v>#N/A</v>
      </c>
      <c r="H8914" s="104" t="e">
        <f>C8914*PRODUCT(#REF!,#REF!,G8914,,#REF!,E8914)</f>
        <v>#N/A</v>
      </c>
    </row>
    <row r="8915" spans="3:8">
      <c r="C8915" t="e">
        <f>VLOOKUP(B8915,定价因子!L:M,2,0)</f>
        <v>#N/A</v>
      </c>
      <c r="E8915" t="e">
        <f>VLOOKUP($D$1&amp;D8915,定价因子!E:F,2,0)</f>
        <v>#N/A</v>
      </c>
      <c r="G8915" t="e">
        <f>VLOOKUP($F$1&amp;F8915,定价因子!E:F,2,0)</f>
        <v>#N/A</v>
      </c>
      <c r="H8915" s="104" t="e">
        <f>C8915*PRODUCT(#REF!,#REF!,G8915,,#REF!,E8915)</f>
        <v>#N/A</v>
      </c>
    </row>
    <row r="8916" spans="3:8">
      <c r="C8916" t="e">
        <f>VLOOKUP(B8916,定价因子!L:M,2,0)</f>
        <v>#N/A</v>
      </c>
      <c r="E8916" t="e">
        <f>VLOOKUP($D$1&amp;D8916,定价因子!E:F,2,0)</f>
        <v>#N/A</v>
      </c>
      <c r="G8916" t="e">
        <f>VLOOKUP($F$1&amp;F8916,定价因子!E:F,2,0)</f>
        <v>#N/A</v>
      </c>
      <c r="H8916" s="104" t="e">
        <f>C8916*PRODUCT(#REF!,#REF!,G8916,,#REF!,E8916)</f>
        <v>#N/A</v>
      </c>
    </row>
    <row r="8917" spans="3:8">
      <c r="C8917" t="e">
        <f>VLOOKUP(B8917,定价因子!L:M,2,0)</f>
        <v>#N/A</v>
      </c>
      <c r="E8917" t="e">
        <f>VLOOKUP($D$1&amp;D8917,定价因子!E:F,2,0)</f>
        <v>#N/A</v>
      </c>
      <c r="G8917" t="e">
        <f>VLOOKUP($F$1&amp;F8917,定价因子!E:F,2,0)</f>
        <v>#N/A</v>
      </c>
      <c r="H8917" s="104" t="e">
        <f>C8917*PRODUCT(#REF!,#REF!,G8917,,#REF!,E8917)</f>
        <v>#N/A</v>
      </c>
    </row>
    <row r="8918" spans="3:8">
      <c r="C8918" t="e">
        <f>VLOOKUP(B8918,定价因子!L:M,2,0)</f>
        <v>#N/A</v>
      </c>
      <c r="E8918" t="e">
        <f>VLOOKUP($D$1&amp;D8918,定价因子!E:F,2,0)</f>
        <v>#N/A</v>
      </c>
      <c r="G8918" t="e">
        <f>VLOOKUP($F$1&amp;F8918,定价因子!E:F,2,0)</f>
        <v>#N/A</v>
      </c>
      <c r="H8918" s="104" t="e">
        <f>C8918*PRODUCT(#REF!,#REF!,G8918,,#REF!,E8918)</f>
        <v>#N/A</v>
      </c>
    </row>
    <row r="8919" spans="3:8">
      <c r="C8919" t="e">
        <f>VLOOKUP(B8919,定价因子!L:M,2,0)</f>
        <v>#N/A</v>
      </c>
      <c r="E8919" t="e">
        <f>VLOOKUP($D$1&amp;D8919,定价因子!E:F,2,0)</f>
        <v>#N/A</v>
      </c>
      <c r="G8919" t="e">
        <f>VLOOKUP($F$1&amp;F8919,定价因子!E:F,2,0)</f>
        <v>#N/A</v>
      </c>
      <c r="H8919" s="104" t="e">
        <f>C8919*PRODUCT(#REF!,#REF!,G8919,,#REF!,E8919)</f>
        <v>#N/A</v>
      </c>
    </row>
    <row r="8920" spans="3:8">
      <c r="C8920" t="e">
        <f>VLOOKUP(B8920,定价因子!L:M,2,0)</f>
        <v>#N/A</v>
      </c>
      <c r="E8920" t="e">
        <f>VLOOKUP($D$1&amp;D8920,定价因子!E:F,2,0)</f>
        <v>#N/A</v>
      </c>
      <c r="G8920" t="e">
        <f>VLOOKUP($F$1&amp;F8920,定价因子!E:F,2,0)</f>
        <v>#N/A</v>
      </c>
      <c r="H8920" s="104" t="e">
        <f>C8920*PRODUCT(#REF!,#REF!,G8920,,#REF!,E8920)</f>
        <v>#N/A</v>
      </c>
    </row>
    <row r="8921" spans="3:8">
      <c r="C8921" t="e">
        <f>VLOOKUP(B8921,定价因子!L:M,2,0)</f>
        <v>#N/A</v>
      </c>
      <c r="E8921" t="e">
        <f>VLOOKUP($D$1&amp;D8921,定价因子!E:F,2,0)</f>
        <v>#N/A</v>
      </c>
      <c r="G8921" t="e">
        <f>VLOOKUP($F$1&amp;F8921,定价因子!E:F,2,0)</f>
        <v>#N/A</v>
      </c>
      <c r="H8921" s="104" t="e">
        <f>C8921*PRODUCT(#REF!,#REF!,G8921,,#REF!,E8921)</f>
        <v>#N/A</v>
      </c>
    </row>
    <row r="8922" spans="3:8">
      <c r="C8922" t="e">
        <f>VLOOKUP(B8922,定价因子!L:M,2,0)</f>
        <v>#N/A</v>
      </c>
      <c r="E8922" t="e">
        <f>VLOOKUP($D$1&amp;D8922,定价因子!E:F,2,0)</f>
        <v>#N/A</v>
      </c>
      <c r="G8922" t="e">
        <f>VLOOKUP($F$1&amp;F8922,定价因子!E:F,2,0)</f>
        <v>#N/A</v>
      </c>
      <c r="H8922" s="104" t="e">
        <f>C8922*PRODUCT(#REF!,#REF!,G8922,,#REF!,E8922)</f>
        <v>#N/A</v>
      </c>
    </row>
    <row r="8923" spans="3:8">
      <c r="C8923" t="e">
        <f>VLOOKUP(B8923,定价因子!L:M,2,0)</f>
        <v>#N/A</v>
      </c>
      <c r="E8923" t="e">
        <f>VLOOKUP($D$1&amp;D8923,定价因子!E:F,2,0)</f>
        <v>#N/A</v>
      </c>
      <c r="G8923" t="e">
        <f>VLOOKUP($F$1&amp;F8923,定价因子!E:F,2,0)</f>
        <v>#N/A</v>
      </c>
      <c r="H8923" s="104" t="e">
        <f>C8923*PRODUCT(#REF!,#REF!,G8923,,#REF!,E8923)</f>
        <v>#N/A</v>
      </c>
    </row>
    <row r="8924" spans="3:8">
      <c r="C8924" t="e">
        <f>VLOOKUP(B8924,定价因子!L:M,2,0)</f>
        <v>#N/A</v>
      </c>
      <c r="E8924" t="e">
        <f>VLOOKUP($D$1&amp;D8924,定价因子!E:F,2,0)</f>
        <v>#N/A</v>
      </c>
      <c r="G8924" t="e">
        <f>VLOOKUP($F$1&amp;F8924,定价因子!E:F,2,0)</f>
        <v>#N/A</v>
      </c>
      <c r="H8924" s="104" t="e">
        <f>C8924*PRODUCT(#REF!,#REF!,G8924,,#REF!,E8924)</f>
        <v>#N/A</v>
      </c>
    </row>
    <row r="8925" spans="3:8">
      <c r="C8925" t="e">
        <f>VLOOKUP(B8925,定价因子!L:M,2,0)</f>
        <v>#N/A</v>
      </c>
      <c r="E8925" t="e">
        <f>VLOOKUP($D$1&amp;D8925,定价因子!E:F,2,0)</f>
        <v>#N/A</v>
      </c>
      <c r="G8925" t="e">
        <f>VLOOKUP($F$1&amp;F8925,定价因子!E:F,2,0)</f>
        <v>#N/A</v>
      </c>
      <c r="H8925" s="104" t="e">
        <f>C8925*PRODUCT(#REF!,#REF!,G8925,,#REF!,E8925)</f>
        <v>#N/A</v>
      </c>
    </row>
    <row r="8926" spans="3:8">
      <c r="C8926" t="e">
        <f>VLOOKUP(B8926,定价因子!L:M,2,0)</f>
        <v>#N/A</v>
      </c>
      <c r="E8926" t="e">
        <f>VLOOKUP($D$1&amp;D8926,定价因子!E:F,2,0)</f>
        <v>#N/A</v>
      </c>
      <c r="G8926" t="e">
        <f>VLOOKUP($F$1&amp;F8926,定价因子!E:F,2,0)</f>
        <v>#N/A</v>
      </c>
      <c r="H8926" s="104" t="e">
        <f>C8926*PRODUCT(#REF!,#REF!,G8926,,#REF!,E8926)</f>
        <v>#N/A</v>
      </c>
    </row>
    <row r="8927" spans="3:8">
      <c r="C8927" t="e">
        <f>VLOOKUP(B8927,定价因子!L:M,2,0)</f>
        <v>#N/A</v>
      </c>
      <c r="E8927" t="e">
        <f>VLOOKUP($D$1&amp;D8927,定价因子!E:F,2,0)</f>
        <v>#N/A</v>
      </c>
      <c r="G8927" t="e">
        <f>VLOOKUP($F$1&amp;F8927,定价因子!E:F,2,0)</f>
        <v>#N/A</v>
      </c>
      <c r="H8927" s="104" t="e">
        <f>C8927*PRODUCT(#REF!,#REF!,G8927,,#REF!,E8927)</f>
        <v>#N/A</v>
      </c>
    </row>
    <row r="8928" spans="3:8">
      <c r="C8928" t="e">
        <f>VLOOKUP(B8928,定价因子!L:M,2,0)</f>
        <v>#N/A</v>
      </c>
      <c r="E8928" t="e">
        <f>VLOOKUP($D$1&amp;D8928,定价因子!E:F,2,0)</f>
        <v>#N/A</v>
      </c>
      <c r="G8928" t="e">
        <f>VLOOKUP($F$1&amp;F8928,定价因子!E:F,2,0)</f>
        <v>#N/A</v>
      </c>
      <c r="H8928" s="104" t="e">
        <f>C8928*PRODUCT(#REF!,#REF!,G8928,,#REF!,E8928)</f>
        <v>#N/A</v>
      </c>
    </row>
    <row r="8929" spans="3:8">
      <c r="C8929" t="e">
        <f>VLOOKUP(B8929,定价因子!L:M,2,0)</f>
        <v>#N/A</v>
      </c>
      <c r="E8929" t="e">
        <f>VLOOKUP($D$1&amp;D8929,定价因子!E:F,2,0)</f>
        <v>#N/A</v>
      </c>
      <c r="G8929" t="e">
        <f>VLOOKUP($F$1&amp;F8929,定价因子!E:F,2,0)</f>
        <v>#N/A</v>
      </c>
      <c r="H8929" s="104" t="e">
        <f>C8929*PRODUCT(#REF!,#REF!,G8929,,#REF!,E8929)</f>
        <v>#N/A</v>
      </c>
    </row>
    <row r="8930" spans="3:8">
      <c r="C8930" t="e">
        <f>VLOOKUP(B8930,定价因子!L:M,2,0)</f>
        <v>#N/A</v>
      </c>
      <c r="E8930" t="e">
        <f>VLOOKUP($D$1&amp;D8930,定价因子!E:F,2,0)</f>
        <v>#N/A</v>
      </c>
      <c r="G8930" t="e">
        <f>VLOOKUP($F$1&amp;F8930,定价因子!E:F,2,0)</f>
        <v>#N/A</v>
      </c>
      <c r="H8930" s="104" t="e">
        <f>C8930*PRODUCT(#REF!,#REF!,G8930,,#REF!,E8930)</f>
        <v>#N/A</v>
      </c>
    </row>
    <row r="8931" spans="3:8">
      <c r="C8931" t="e">
        <f>VLOOKUP(B8931,定价因子!L:M,2,0)</f>
        <v>#N/A</v>
      </c>
      <c r="E8931" t="e">
        <f>VLOOKUP($D$1&amp;D8931,定价因子!E:F,2,0)</f>
        <v>#N/A</v>
      </c>
      <c r="G8931" t="e">
        <f>VLOOKUP($F$1&amp;F8931,定价因子!E:F,2,0)</f>
        <v>#N/A</v>
      </c>
      <c r="H8931" s="104" t="e">
        <f>C8931*PRODUCT(#REF!,#REF!,G8931,,#REF!,E8931)</f>
        <v>#N/A</v>
      </c>
    </row>
    <row r="8932" spans="3:8">
      <c r="C8932" t="e">
        <f>VLOOKUP(B8932,定价因子!L:M,2,0)</f>
        <v>#N/A</v>
      </c>
      <c r="E8932" t="e">
        <f>VLOOKUP($D$1&amp;D8932,定价因子!E:F,2,0)</f>
        <v>#N/A</v>
      </c>
      <c r="G8932" t="e">
        <f>VLOOKUP($F$1&amp;F8932,定价因子!E:F,2,0)</f>
        <v>#N/A</v>
      </c>
      <c r="H8932" s="104" t="e">
        <f>C8932*PRODUCT(#REF!,#REF!,G8932,,#REF!,E8932)</f>
        <v>#N/A</v>
      </c>
    </row>
    <row r="8933" spans="3:8">
      <c r="C8933" t="e">
        <f>VLOOKUP(B8933,定价因子!L:M,2,0)</f>
        <v>#N/A</v>
      </c>
      <c r="E8933" t="e">
        <f>VLOOKUP($D$1&amp;D8933,定价因子!E:F,2,0)</f>
        <v>#N/A</v>
      </c>
      <c r="G8933" t="e">
        <f>VLOOKUP($F$1&amp;F8933,定价因子!E:F,2,0)</f>
        <v>#N/A</v>
      </c>
      <c r="H8933" s="104" t="e">
        <f>C8933*PRODUCT(#REF!,#REF!,G8933,,#REF!,E8933)</f>
        <v>#N/A</v>
      </c>
    </row>
    <row r="8934" spans="3:8">
      <c r="C8934" t="e">
        <f>VLOOKUP(B8934,定价因子!L:M,2,0)</f>
        <v>#N/A</v>
      </c>
      <c r="E8934" t="e">
        <f>VLOOKUP($D$1&amp;D8934,定价因子!E:F,2,0)</f>
        <v>#N/A</v>
      </c>
      <c r="G8934" t="e">
        <f>VLOOKUP($F$1&amp;F8934,定价因子!E:F,2,0)</f>
        <v>#N/A</v>
      </c>
      <c r="H8934" s="104" t="e">
        <f>C8934*PRODUCT(#REF!,#REF!,G8934,,#REF!,E8934)</f>
        <v>#N/A</v>
      </c>
    </row>
    <row r="8935" spans="3:8">
      <c r="C8935" t="e">
        <f>VLOOKUP(B8935,定价因子!L:M,2,0)</f>
        <v>#N/A</v>
      </c>
      <c r="E8935" t="e">
        <f>VLOOKUP($D$1&amp;D8935,定价因子!E:F,2,0)</f>
        <v>#N/A</v>
      </c>
      <c r="G8935" t="e">
        <f>VLOOKUP($F$1&amp;F8935,定价因子!E:F,2,0)</f>
        <v>#N/A</v>
      </c>
      <c r="H8935" s="104" t="e">
        <f>C8935*PRODUCT(#REF!,#REF!,G8935,,#REF!,E8935)</f>
        <v>#N/A</v>
      </c>
    </row>
    <row r="8936" spans="3:8">
      <c r="C8936" t="e">
        <f>VLOOKUP(B8936,定价因子!L:M,2,0)</f>
        <v>#N/A</v>
      </c>
      <c r="E8936" t="e">
        <f>VLOOKUP($D$1&amp;D8936,定价因子!E:F,2,0)</f>
        <v>#N/A</v>
      </c>
      <c r="G8936" t="e">
        <f>VLOOKUP($F$1&amp;F8936,定价因子!E:F,2,0)</f>
        <v>#N/A</v>
      </c>
      <c r="H8936" s="104" t="e">
        <f>C8936*PRODUCT(#REF!,#REF!,G8936,,#REF!,E8936)</f>
        <v>#N/A</v>
      </c>
    </row>
    <row r="8937" spans="3:8">
      <c r="C8937" t="e">
        <f>VLOOKUP(B8937,定价因子!L:M,2,0)</f>
        <v>#N/A</v>
      </c>
      <c r="E8937" t="e">
        <f>VLOOKUP($D$1&amp;D8937,定价因子!E:F,2,0)</f>
        <v>#N/A</v>
      </c>
      <c r="G8937" t="e">
        <f>VLOOKUP($F$1&amp;F8937,定价因子!E:F,2,0)</f>
        <v>#N/A</v>
      </c>
      <c r="H8937" s="104" t="e">
        <f>C8937*PRODUCT(#REF!,#REF!,G8937,,#REF!,E8937)</f>
        <v>#N/A</v>
      </c>
    </row>
    <row r="8938" spans="3:8">
      <c r="C8938" t="e">
        <f>VLOOKUP(B8938,定价因子!L:M,2,0)</f>
        <v>#N/A</v>
      </c>
      <c r="E8938" t="e">
        <f>VLOOKUP($D$1&amp;D8938,定价因子!E:F,2,0)</f>
        <v>#N/A</v>
      </c>
      <c r="G8938" t="e">
        <f>VLOOKUP($F$1&amp;F8938,定价因子!E:F,2,0)</f>
        <v>#N/A</v>
      </c>
      <c r="H8938" s="104" t="e">
        <f>C8938*PRODUCT(#REF!,#REF!,G8938,,#REF!,E8938)</f>
        <v>#N/A</v>
      </c>
    </row>
    <row r="8939" spans="3:8">
      <c r="C8939" t="e">
        <f>VLOOKUP(B8939,定价因子!L:M,2,0)</f>
        <v>#N/A</v>
      </c>
      <c r="E8939" t="e">
        <f>VLOOKUP($D$1&amp;D8939,定价因子!E:F,2,0)</f>
        <v>#N/A</v>
      </c>
      <c r="G8939" t="e">
        <f>VLOOKUP($F$1&amp;F8939,定价因子!E:F,2,0)</f>
        <v>#N/A</v>
      </c>
      <c r="H8939" s="104" t="e">
        <f>C8939*PRODUCT(#REF!,#REF!,G8939,,#REF!,E8939)</f>
        <v>#N/A</v>
      </c>
    </row>
    <row r="8940" spans="3:8">
      <c r="C8940" t="e">
        <f>VLOOKUP(B8940,定价因子!L:M,2,0)</f>
        <v>#N/A</v>
      </c>
      <c r="E8940" t="e">
        <f>VLOOKUP($D$1&amp;D8940,定价因子!E:F,2,0)</f>
        <v>#N/A</v>
      </c>
      <c r="G8940" t="e">
        <f>VLOOKUP($F$1&amp;F8940,定价因子!E:F,2,0)</f>
        <v>#N/A</v>
      </c>
      <c r="H8940" s="104" t="e">
        <f>C8940*PRODUCT(#REF!,#REF!,G8940,,#REF!,E8940)</f>
        <v>#N/A</v>
      </c>
    </row>
    <row r="8941" spans="3:8">
      <c r="C8941" t="e">
        <f>VLOOKUP(B8941,定价因子!L:M,2,0)</f>
        <v>#N/A</v>
      </c>
      <c r="E8941" t="e">
        <f>VLOOKUP($D$1&amp;D8941,定价因子!E:F,2,0)</f>
        <v>#N/A</v>
      </c>
      <c r="G8941" t="e">
        <f>VLOOKUP($F$1&amp;F8941,定价因子!E:F,2,0)</f>
        <v>#N/A</v>
      </c>
      <c r="H8941" s="104" t="e">
        <f>C8941*PRODUCT(#REF!,#REF!,G8941,,#REF!,E8941)</f>
        <v>#N/A</v>
      </c>
    </row>
    <row r="8942" spans="3:8">
      <c r="C8942" t="e">
        <f>VLOOKUP(B8942,定价因子!L:M,2,0)</f>
        <v>#N/A</v>
      </c>
      <c r="E8942" t="e">
        <f>VLOOKUP($D$1&amp;D8942,定价因子!E:F,2,0)</f>
        <v>#N/A</v>
      </c>
      <c r="G8942" t="e">
        <f>VLOOKUP($F$1&amp;F8942,定价因子!E:F,2,0)</f>
        <v>#N/A</v>
      </c>
      <c r="H8942" s="104" t="e">
        <f>C8942*PRODUCT(#REF!,#REF!,G8942,,#REF!,E8942)</f>
        <v>#N/A</v>
      </c>
    </row>
    <row r="8943" spans="3:8">
      <c r="C8943" t="e">
        <f>VLOOKUP(B8943,定价因子!L:M,2,0)</f>
        <v>#N/A</v>
      </c>
      <c r="E8943" t="e">
        <f>VLOOKUP($D$1&amp;D8943,定价因子!E:F,2,0)</f>
        <v>#N/A</v>
      </c>
      <c r="G8943" t="e">
        <f>VLOOKUP($F$1&amp;F8943,定价因子!E:F,2,0)</f>
        <v>#N/A</v>
      </c>
      <c r="H8943" s="104" t="e">
        <f>C8943*PRODUCT(#REF!,#REF!,G8943,,#REF!,E8943)</f>
        <v>#N/A</v>
      </c>
    </row>
    <row r="8944" spans="3:8">
      <c r="C8944" t="e">
        <f>VLOOKUP(B8944,定价因子!L:M,2,0)</f>
        <v>#N/A</v>
      </c>
      <c r="E8944" t="e">
        <f>VLOOKUP($D$1&amp;D8944,定价因子!E:F,2,0)</f>
        <v>#N/A</v>
      </c>
      <c r="G8944" t="e">
        <f>VLOOKUP($F$1&amp;F8944,定价因子!E:F,2,0)</f>
        <v>#N/A</v>
      </c>
      <c r="H8944" s="104" t="e">
        <f>C8944*PRODUCT(#REF!,#REF!,G8944,,#REF!,E8944)</f>
        <v>#N/A</v>
      </c>
    </row>
    <row r="8945" spans="3:8">
      <c r="C8945" t="e">
        <f>VLOOKUP(B8945,定价因子!L:M,2,0)</f>
        <v>#N/A</v>
      </c>
      <c r="E8945" t="e">
        <f>VLOOKUP($D$1&amp;D8945,定价因子!E:F,2,0)</f>
        <v>#N/A</v>
      </c>
      <c r="G8945" t="e">
        <f>VLOOKUP($F$1&amp;F8945,定价因子!E:F,2,0)</f>
        <v>#N/A</v>
      </c>
      <c r="H8945" s="104" t="e">
        <f>C8945*PRODUCT(#REF!,#REF!,G8945,,#REF!,E8945)</f>
        <v>#N/A</v>
      </c>
    </row>
    <row r="8946" spans="3:8">
      <c r="C8946" t="e">
        <f>VLOOKUP(B8946,定价因子!L:M,2,0)</f>
        <v>#N/A</v>
      </c>
      <c r="E8946" t="e">
        <f>VLOOKUP($D$1&amp;D8946,定价因子!E:F,2,0)</f>
        <v>#N/A</v>
      </c>
      <c r="G8946" t="e">
        <f>VLOOKUP($F$1&amp;F8946,定价因子!E:F,2,0)</f>
        <v>#N/A</v>
      </c>
      <c r="H8946" s="104" t="e">
        <f>C8946*PRODUCT(#REF!,#REF!,G8946,,#REF!,E8946)</f>
        <v>#N/A</v>
      </c>
    </row>
    <row r="8947" spans="3:8">
      <c r="C8947" t="e">
        <f>VLOOKUP(B8947,定价因子!L:M,2,0)</f>
        <v>#N/A</v>
      </c>
      <c r="E8947" t="e">
        <f>VLOOKUP($D$1&amp;D8947,定价因子!E:F,2,0)</f>
        <v>#N/A</v>
      </c>
      <c r="G8947" t="e">
        <f>VLOOKUP($F$1&amp;F8947,定价因子!E:F,2,0)</f>
        <v>#N/A</v>
      </c>
      <c r="H8947" s="104" t="e">
        <f>C8947*PRODUCT(#REF!,#REF!,G8947,,#REF!,E8947)</f>
        <v>#N/A</v>
      </c>
    </row>
    <row r="8948" spans="3:8">
      <c r="C8948" t="e">
        <f>VLOOKUP(B8948,定价因子!L:M,2,0)</f>
        <v>#N/A</v>
      </c>
      <c r="E8948" t="e">
        <f>VLOOKUP($D$1&amp;D8948,定价因子!E:F,2,0)</f>
        <v>#N/A</v>
      </c>
      <c r="G8948" t="e">
        <f>VLOOKUP($F$1&amp;F8948,定价因子!E:F,2,0)</f>
        <v>#N/A</v>
      </c>
      <c r="H8948" s="104" t="e">
        <f>C8948*PRODUCT(#REF!,#REF!,G8948,,#REF!,E8948)</f>
        <v>#N/A</v>
      </c>
    </row>
    <row r="8949" spans="3:8">
      <c r="C8949" t="e">
        <f>VLOOKUP(B8949,定价因子!L:M,2,0)</f>
        <v>#N/A</v>
      </c>
      <c r="E8949" t="e">
        <f>VLOOKUP($D$1&amp;D8949,定价因子!E:F,2,0)</f>
        <v>#N/A</v>
      </c>
      <c r="G8949" t="e">
        <f>VLOOKUP($F$1&amp;F8949,定价因子!E:F,2,0)</f>
        <v>#N/A</v>
      </c>
      <c r="H8949" s="104" t="e">
        <f>C8949*PRODUCT(#REF!,#REF!,G8949,,#REF!,E8949)</f>
        <v>#N/A</v>
      </c>
    </row>
    <row r="8950" spans="3:8">
      <c r="C8950" t="e">
        <f>VLOOKUP(B8950,定价因子!L:M,2,0)</f>
        <v>#N/A</v>
      </c>
      <c r="E8950" t="e">
        <f>VLOOKUP($D$1&amp;D8950,定价因子!E:F,2,0)</f>
        <v>#N/A</v>
      </c>
      <c r="G8950" t="e">
        <f>VLOOKUP($F$1&amp;F8950,定价因子!E:F,2,0)</f>
        <v>#N/A</v>
      </c>
      <c r="H8950" s="104" t="e">
        <f>C8950*PRODUCT(#REF!,#REF!,G8950,,#REF!,E8950)</f>
        <v>#N/A</v>
      </c>
    </row>
    <row r="8951" spans="3:8">
      <c r="C8951" t="e">
        <f>VLOOKUP(B8951,定价因子!L:M,2,0)</f>
        <v>#N/A</v>
      </c>
      <c r="E8951" t="e">
        <f>VLOOKUP($D$1&amp;D8951,定价因子!E:F,2,0)</f>
        <v>#N/A</v>
      </c>
      <c r="G8951" t="e">
        <f>VLOOKUP($F$1&amp;F8951,定价因子!E:F,2,0)</f>
        <v>#N/A</v>
      </c>
      <c r="H8951" s="104" t="e">
        <f>C8951*PRODUCT(#REF!,#REF!,G8951,,#REF!,E8951)</f>
        <v>#N/A</v>
      </c>
    </row>
    <row r="8952" spans="3:8">
      <c r="C8952" t="e">
        <f>VLOOKUP(B8952,定价因子!L:M,2,0)</f>
        <v>#N/A</v>
      </c>
      <c r="E8952" t="e">
        <f>VLOOKUP($D$1&amp;D8952,定价因子!E:F,2,0)</f>
        <v>#N/A</v>
      </c>
      <c r="G8952" t="e">
        <f>VLOOKUP($F$1&amp;F8952,定价因子!E:F,2,0)</f>
        <v>#N/A</v>
      </c>
      <c r="H8952" s="104" t="e">
        <f>C8952*PRODUCT(#REF!,#REF!,G8952,,#REF!,E8952)</f>
        <v>#N/A</v>
      </c>
    </row>
    <row r="8953" spans="3:8">
      <c r="C8953" t="e">
        <f>VLOOKUP(B8953,定价因子!L:M,2,0)</f>
        <v>#N/A</v>
      </c>
      <c r="E8953" t="e">
        <f>VLOOKUP($D$1&amp;D8953,定价因子!E:F,2,0)</f>
        <v>#N/A</v>
      </c>
      <c r="G8953" t="e">
        <f>VLOOKUP($F$1&amp;F8953,定价因子!E:F,2,0)</f>
        <v>#N/A</v>
      </c>
      <c r="H8953" s="104" t="e">
        <f>C8953*PRODUCT(#REF!,#REF!,G8953,,#REF!,E8953)</f>
        <v>#N/A</v>
      </c>
    </row>
    <row r="8954" spans="3:8">
      <c r="C8954" t="e">
        <f>VLOOKUP(B8954,定价因子!L:M,2,0)</f>
        <v>#N/A</v>
      </c>
      <c r="E8954" t="e">
        <f>VLOOKUP($D$1&amp;D8954,定价因子!E:F,2,0)</f>
        <v>#N/A</v>
      </c>
      <c r="G8954" t="e">
        <f>VLOOKUP($F$1&amp;F8954,定价因子!E:F,2,0)</f>
        <v>#N/A</v>
      </c>
      <c r="H8954" s="104" t="e">
        <f>C8954*PRODUCT(#REF!,#REF!,G8954,,#REF!,E8954)</f>
        <v>#N/A</v>
      </c>
    </row>
    <row r="8955" spans="3:8">
      <c r="C8955" t="e">
        <f>VLOOKUP(B8955,定价因子!L:M,2,0)</f>
        <v>#N/A</v>
      </c>
      <c r="E8955" t="e">
        <f>VLOOKUP($D$1&amp;D8955,定价因子!E:F,2,0)</f>
        <v>#N/A</v>
      </c>
      <c r="G8955" t="e">
        <f>VLOOKUP($F$1&amp;F8955,定价因子!E:F,2,0)</f>
        <v>#N/A</v>
      </c>
      <c r="H8955" s="104" t="e">
        <f>C8955*PRODUCT(#REF!,#REF!,G8955,,#REF!,E8955)</f>
        <v>#N/A</v>
      </c>
    </row>
    <row r="8956" spans="3:8">
      <c r="C8956" t="e">
        <f>VLOOKUP(B8956,定价因子!L:M,2,0)</f>
        <v>#N/A</v>
      </c>
      <c r="E8956" t="e">
        <f>VLOOKUP($D$1&amp;D8956,定价因子!E:F,2,0)</f>
        <v>#N/A</v>
      </c>
      <c r="G8956" t="e">
        <f>VLOOKUP($F$1&amp;F8956,定价因子!E:F,2,0)</f>
        <v>#N/A</v>
      </c>
      <c r="H8956" s="104" t="e">
        <f>C8956*PRODUCT(#REF!,#REF!,G8956,,#REF!,E8956)</f>
        <v>#N/A</v>
      </c>
    </row>
    <row r="8957" spans="3:8">
      <c r="C8957" t="e">
        <f>VLOOKUP(B8957,定价因子!L:M,2,0)</f>
        <v>#N/A</v>
      </c>
      <c r="E8957" t="e">
        <f>VLOOKUP($D$1&amp;D8957,定价因子!E:F,2,0)</f>
        <v>#N/A</v>
      </c>
      <c r="G8957" t="e">
        <f>VLOOKUP($F$1&amp;F8957,定价因子!E:F,2,0)</f>
        <v>#N/A</v>
      </c>
      <c r="H8957" s="104" t="e">
        <f>C8957*PRODUCT(#REF!,#REF!,G8957,,#REF!,E8957)</f>
        <v>#N/A</v>
      </c>
    </row>
    <row r="8958" spans="3:8">
      <c r="C8958" t="e">
        <f>VLOOKUP(B8958,定价因子!L:M,2,0)</f>
        <v>#N/A</v>
      </c>
      <c r="E8958" t="e">
        <f>VLOOKUP($D$1&amp;D8958,定价因子!E:F,2,0)</f>
        <v>#N/A</v>
      </c>
      <c r="G8958" t="e">
        <f>VLOOKUP($F$1&amp;F8958,定价因子!E:F,2,0)</f>
        <v>#N/A</v>
      </c>
      <c r="H8958" s="104" t="e">
        <f>C8958*PRODUCT(#REF!,#REF!,G8958,,#REF!,E8958)</f>
        <v>#N/A</v>
      </c>
    </row>
    <row r="8959" spans="3:8">
      <c r="C8959" t="e">
        <f>VLOOKUP(B8959,定价因子!L:M,2,0)</f>
        <v>#N/A</v>
      </c>
      <c r="E8959" t="e">
        <f>VLOOKUP($D$1&amp;D8959,定价因子!E:F,2,0)</f>
        <v>#N/A</v>
      </c>
      <c r="G8959" t="e">
        <f>VLOOKUP($F$1&amp;F8959,定价因子!E:F,2,0)</f>
        <v>#N/A</v>
      </c>
      <c r="H8959" s="104" t="e">
        <f>C8959*PRODUCT(#REF!,#REF!,G8959,,#REF!,E8959)</f>
        <v>#N/A</v>
      </c>
    </row>
    <row r="8960" spans="3:8">
      <c r="C8960" t="e">
        <f>VLOOKUP(B8960,定价因子!L:M,2,0)</f>
        <v>#N/A</v>
      </c>
      <c r="E8960" t="e">
        <f>VLOOKUP($D$1&amp;D8960,定价因子!E:F,2,0)</f>
        <v>#N/A</v>
      </c>
      <c r="G8960" t="e">
        <f>VLOOKUP($F$1&amp;F8960,定价因子!E:F,2,0)</f>
        <v>#N/A</v>
      </c>
      <c r="H8960" s="104" t="e">
        <f>C8960*PRODUCT(#REF!,#REF!,G8960,,#REF!,E8960)</f>
        <v>#N/A</v>
      </c>
    </row>
    <row r="8961" spans="3:8">
      <c r="C8961" t="e">
        <f>VLOOKUP(B8961,定价因子!L:M,2,0)</f>
        <v>#N/A</v>
      </c>
      <c r="E8961" t="e">
        <f>VLOOKUP($D$1&amp;D8961,定价因子!E:F,2,0)</f>
        <v>#N/A</v>
      </c>
      <c r="G8961" t="e">
        <f>VLOOKUP($F$1&amp;F8961,定价因子!E:F,2,0)</f>
        <v>#N/A</v>
      </c>
      <c r="H8961" s="104" t="e">
        <f>C8961*PRODUCT(#REF!,#REF!,G8961,,#REF!,E8961)</f>
        <v>#N/A</v>
      </c>
    </row>
    <row r="8962" spans="3:8">
      <c r="C8962" t="e">
        <f>VLOOKUP(B8962,定价因子!L:M,2,0)</f>
        <v>#N/A</v>
      </c>
      <c r="E8962" t="e">
        <f>VLOOKUP($D$1&amp;D8962,定价因子!E:F,2,0)</f>
        <v>#N/A</v>
      </c>
      <c r="G8962" t="e">
        <f>VLOOKUP($F$1&amp;F8962,定价因子!E:F,2,0)</f>
        <v>#N/A</v>
      </c>
      <c r="H8962" s="104" t="e">
        <f>C8962*PRODUCT(#REF!,#REF!,G8962,,#REF!,E8962)</f>
        <v>#N/A</v>
      </c>
    </row>
    <row r="8963" spans="3:8">
      <c r="C8963" t="e">
        <f>VLOOKUP(B8963,定价因子!L:M,2,0)</f>
        <v>#N/A</v>
      </c>
      <c r="E8963" t="e">
        <f>VLOOKUP($D$1&amp;D8963,定价因子!E:F,2,0)</f>
        <v>#N/A</v>
      </c>
      <c r="G8963" t="e">
        <f>VLOOKUP($F$1&amp;F8963,定价因子!E:F,2,0)</f>
        <v>#N/A</v>
      </c>
      <c r="H8963" s="104" t="e">
        <f>C8963*PRODUCT(#REF!,#REF!,G8963,,#REF!,E8963)</f>
        <v>#N/A</v>
      </c>
    </row>
    <row r="8964" spans="3:8">
      <c r="C8964" t="e">
        <f>VLOOKUP(B8964,定价因子!L:M,2,0)</f>
        <v>#N/A</v>
      </c>
      <c r="E8964" t="e">
        <f>VLOOKUP($D$1&amp;D8964,定价因子!E:F,2,0)</f>
        <v>#N/A</v>
      </c>
      <c r="G8964" t="e">
        <f>VLOOKUP($F$1&amp;F8964,定价因子!E:F,2,0)</f>
        <v>#N/A</v>
      </c>
      <c r="H8964" s="104" t="e">
        <f>C8964*PRODUCT(#REF!,#REF!,G8964,,#REF!,E8964)</f>
        <v>#N/A</v>
      </c>
    </row>
    <row r="8965" spans="3:8">
      <c r="C8965" t="e">
        <f>VLOOKUP(B8965,定价因子!L:M,2,0)</f>
        <v>#N/A</v>
      </c>
      <c r="E8965" t="e">
        <f>VLOOKUP($D$1&amp;D8965,定价因子!E:F,2,0)</f>
        <v>#N/A</v>
      </c>
      <c r="G8965" t="e">
        <f>VLOOKUP($F$1&amp;F8965,定价因子!E:F,2,0)</f>
        <v>#N/A</v>
      </c>
      <c r="H8965" s="104" t="e">
        <f>C8965*PRODUCT(#REF!,#REF!,G8965,,#REF!,E8965)</f>
        <v>#N/A</v>
      </c>
    </row>
    <row r="8966" spans="3:8">
      <c r="C8966" t="e">
        <f>VLOOKUP(B8966,定价因子!L:M,2,0)</f>
        <v>#N/A</v>
      </c>
      <c r="E8966" t="e">
        <f>VLOOKUP($D$1&amp;D8966,定价因子!E:F,2,0)</f>
        <v>#N/A</v>
      </c>
      <c r="G8966" t="e">
        <f>VLOOKUP($F$1&amp;F8966,定价因子!E:F,2,0)</f>
        <v>#N/A</v>
      </c>
      <c r="H8966" s="104" t="e">
        <f>C8966*PRODUCT(#REF!,#REF!,G8966,,#REF!,E8966)</f>
        <v>#N/A</v>
      </c>
    </row>
    <row r="8967" spans="3:8">
      <c r="C8967" t="e">
        <f>VLOOKUP(B8967,定价因子!L:M,2,0)</f>
        <v>#N/A</v>
      </c>
      <c r="E8967" t="e">
        <f>VLOOKUP($D$1&amp;D8967,定价因子!E:F,2,0)</f>
        <v>#N/A</v>
      </c>
      <c r="G8967" t="e">
        <f>VLOOKUP($F$1&amp;F8967,定价因子!E:F,2,0)</f>
        <v>#N/A</v>
      </c>
      <c r="H8967" s="104" t="e">
        <f>C8967*PRODUCT(#REF!,#REF!,G8967,,#REF!,E8967)</f>
        <v>#N/A</v>
      </c>
    </row>
    <row r="8968" spans="3:8">
      <c r="C8968" t="e">
        <f>VLOOKUP(B8968,定价因子!L:M,2,0)</f>
        <v>#N/A</v>
      </c>
      <c r="E8968" t="e">
        <f>VLOOKUP($D$1&amp;D8968,定价因子!E:F,2,0)</f>
        <v>#N/A</v>
      </c>
      <c r="G8968" t="e">
        <f>VLOOKUP($F$1&amp;F8968,定价因子!E:F,2,0)</f>
        <v>#N/A</v>
      </c>
      <c r="H8968" s="104" t="e">
        <f>C8968*PRODUCT(#REF!,#REF!,G8968,,#REF!,E8968)</f>
        <v>#N/A</v>
      </c>
    </row>
    <row r="8969" spans="3:8">
      <c r="C8969" t="e">
        <f>VLOOKUP(B8969,定价因子!L:M,2,0)</f>
        <v>#N/A</v>
      </c>
      <c r="E8969" t="e">
        <f>VLOOKUP($D$1&amp;D8969,定价因子!E:F,2,0)</f>
        <v>#N/A</v>
      </c>
      <c r="G8969" t="e">
        <f>VLOOKUP($F$1&amp;F8969,定价因子!E:F,2,0)</f>
        <v>#N/A</v>
      </c>
      <c r="H8969" s="104" t="e">
        <f>C8969*PRODUCT(#REF!,#REF!,G8969,,#REF!,E8969)</f>
        <v>#N/A</v>
      </c>
    </row>
    <row r="8970" spans="3:8">
      <c r="C8970" t="e">
        <f>VLOOKUP(B8970,定价因子!L:M,2,0)</f>
        <v>#N/A</v>
      </c>
      <c r="E8970" t="e">
        <f>VLOOKUP($D$1&amp;D8970,定价因子!E:F,2,0)</f>
        <v>#N/A</v>
      </c>
      <c r="G8970" t="e">
        <f>VLOOKUP($F$1&amp;F8970,定价因子!E:F,2,0)</f>
        <v>#N/A</v>
      </c>
      <c r="H8970" s="104" t="e">
        <f>C8970*PRODUCT(#REF!,#REF!,G8970,,#REF!,E8970)</f>
        <v>#N/A</v>
      </c>
    </row>
    <row r="8971" spans="3:8">
      <c r="C8971" t="e">
        <f>VLOOKUP(B8971,定价因子!L:M,2,0)</f>
        <v>#N/A</v>
      </c>
      <c r="E8971" t="e">
        <f>VLOOKUP($D$1&amp;D8971,定价因子!E:F,2,0)</f>
        <v>#N/A</v>
      </c>
      <c r="G8971" t="e">
        <f>VLOOKUP($F$1&amp;F8971,定价因子!E:F,2,0)</f>
        <v>#N/A</v>
      </c>
      <c r="H8971" s="104" t="e">
        <f>C8971*PRODUCT(#REF!,#REF!,G8971,,#REF!,E8971)</f>
        <v>#N/A</v>
      </c>
    </row>
    <row r="8972" spans="3:8">
      <c r="C8972" t="e">
        <f>VLOOKUP(B8972,定价因子!L:M,2,0)</f>
        <v>#N/A</v>
      </c>
      <c r="E8972" t="e">
        <f>VLOOKUP($D$1&amp;D8972,定价因子!E:F,2,0)</f>
        <v>#N/A</v>
      </c>
      <c r="G8972" t="e">
        <f>VLOOKUP($F$1&amp;F8972,定价因子!E:F,2,0)</f>
        <v>#N/A</v>
      </c>
      <c r="H8972" s="104" t="e">
        <f>C8972*PRODUCT(#REF!,#REF!,G8972,,#REF!,E8972)</f>
        <v>#N/A</v>
      </c>
    </row>
    <row r="8973" spans="3:8">
      <c r="C8973" t="e">
        <f>VLOOKUP(B8973,定价因子!L:M,2,0)</f>
        <v>#N/A</v>
      </c>
      <c r="E8973" t="e">
        <f>VLOOKUP($D$1&amp;D8973,定价因子!E:F,2,0)</f>
        <v>#N/A</v>
      </c>
      <c r="G8973" t="e">
        <f>VLOOKUP($F$1&amp;F8973,定价因子!E:F,2,0)</f>
        <v>#N/A</v>
      </c>
      <c r="H8973" s="104" t="e">
        <f>C8973*PRODUCT(#REF!,#REF!,G8973,,#REF!,E8973)</f>
        <v>#N/A</v>
      </c>
    </row>
    <row r="8974" spans="3:8">
      <c r="C8974" t="e">
        <f>VLOOKUP(B8974,定价因子!L:M,2,0)</f>
        <v>#N/A</v>
      </c>
      <c r="E8974" t="e">
        <f>VLOOKUP($D$1&amp;D8974,定价因子!E:F,2,0)</f>
        <v>#N/A</v>
      </c>
      <c r="G8974" t="e">
        <f>VLOOKUP($F$1&amp;F8974,定价因子!E:F,2,0)</f>
        <v>#N/A</v>
      </c>
      <c r="H8974" s="104" t="e">
        <f>C8974*PRODUCT(#REF!,#REF!,G8974,,#REF!,E8974)</f>
        <v>#N/A</v>
      </c>
    </row>
    <row r="8975" spans="3:8">
      <c r="C8975" t="e">
        <f>VLOOKUP(B8975,定价因子!L:M,2,0)</f>
        <v>#N/A</v>
      </c>
      <c r="E8975" t="e">
        <f>VLOOKUP($D$1&amp;D8975,定价因子!E:F,2,0)</f>
        <v>#N/A</v>
      </c>
      <c r="G8975" t="e">
        <f>VLOOKUP($F$1&amp;F8975,定价因子!E:F,2,0)</f>
        <v>#N/A</v>
      </c>
      <c r="H8975" s="104" t="e">
        <f>C8975*PRODUCT(#REF!,#REF!,G8975,,#REF!,E8975)</f>
        <v>#N/A</v>
      </c>
    </row>
    <row r="8976" spans="3:8">
      <c r="C8976" t="e">
        <f>VLOOKUP(B8976,定价因子!L:M,2,0)</f>
        <v>#N/A</v>
      </c>
      <c r="E8976" t="e">
        <f>VLOOKUP($D$1&amp;D8976,定价因子!E:F,2,0)</f>
        <v>#N/A</v>
      </c>
      <c r="G8976" t="e">
        <f>VLOOKUP($F$1&amp;F8976,定价因子!E:F,2,0)</f>
        <v>#N/A</v>
      </c>
      <c r="H8976" s="104" t="e">
        <f>C8976*PRODUCT(#REF!,#REF!,G8976,,#REF!,E8976)</f>
        <v>#N/A</v>
      </c>
    </row>
    <row r="8977" spans="3:8">
      <c r="C8977" t="e">
        <f>VLOOKUP(B8977,定价因子!L:M,2,0)</f>
        <v>#N/A</v>
      </c>
      <c r="E8977" t="e">
        <f>VLOOKUP($D$1&amp;D8977,定价因子!E:F,2,0)</f>
        <v>#N/A</v>
      </c>
      <c r="G8977" t="e">
        <f>VLOOKUP($F$1&amp;F8977,定价因子!E:F,2,0)</f>
        <v>#N/A</v>
      </c>
      <c r="H8977" s="104" t="e">
        <f>C8977*PRODUCT(#REF!,#REF!,G8977,,#REF!,E8977)</f>
        <v>#N/A</v>
      </c>
    </row>
    <row r="8978" spans="3:8">
      <c r="C8978" t="e">
        <f>VLOOKUP(B8978,定价因子!L:M,2,0)</f>
        <v>#N/A</v>
      </c>
      <c r="E8978" t="e">
        <f>VLOOKUP($D$1&amp;D8978,定价因子!E:F,2,0)</f>
        <v>#N/A</v>
      </c>
      <c r="G8978" t="e">
        <f>VLOOKUP($F$1&amp;F8978,定价因子!E:F,2,0)</f>
        <v>#N/A</v>
      </c>
      <c r="H8978" s="104" t="e">
        <f>C8978*PRODUCT(#REF!,#REF!,G8978,,#REF!,E8978)</f>
        <v>#N/A</v>
      </c>
    </row>
    <row r="8979" spans="3:8">
      <c r="C8979" t="e">
        <f>VLOOKUP(B8979,定价因子!L:M,2,0)</f>
        <v>#N/A</v>
      </c>
      <c r="E8979" t="e">
        <f>VLOOKUP($D$1&amp;D8979,定价因子!E:F,2,0)</f>
        <v>#N/A</v>
      </c>
      <c r="G8979" t="e">
        <f>VLOOKUP($F$1&amp;F8979,定价因子!E:F,2,0)</f>
        <v>#N/A</v>
      </c>
      <c r="H8979" s="104" t="e">
        <f>C8979*PRODUCT(#REF!,#REF!,G8979,,#REF!,E8979)</f>
        <v>#N/A</v>
      </c>
    </row>
    <row r="8980" spans="3:8">
      <c r="C8980" t="e">
        <f>VLOOKUP(B8980,定价因子!L:M,2,0)</f>
        <v>#N/A</v>
      </c>
      <c r="E8980" t="e">
        <f>VLOOKUP($D$1&amp;D8980,定价因子!E:F,2,0)</f>
        <v>#N/A</v>
      </c>
      <c r="G8980" t="e">
        <f>VLOOKUP($F$1&amp;F8980,定价因子!E:F,2,0)</f>
        <v>#N/A</v>
      </c>
      <c r="H8980" s="104" t="e">
        <f>C8980*PRODUCT(#REF!,#REF!,G8980,,#REF!,E8980)</f>
        <v>#N/A</v>
      </c>
    </row>
    <row r="8981" spans="3:8">
      <c r="C8981" t="e">
        <f>VLOOKUP(B8981,定价因子!L:M,2,0)</f>
        <v>#N/A</v>
      </c>
      <c r="E8981" t="e">
        <f>VLOOKUP($D$1&amp;D8981,定价因子!E:F,2,0)</f>
        <v>#N/A</v>
      </c>
      <c r="G8981" t="e">
        <f>VLOOKUP($F$1&amp;F8981,定价因子!E:F,2,0)</f>
        <v>#N/A</v>
      </c>
      <c r="H8981" s="104" t="e">
        <f>C8981*PRODUCT(#REF!,#REF!,G8981,,#REF!,E8981)</f>
        <v>#N/A</v>
      </c>
    </row>
    <row r="8982" spans="3:8">
      <c r="C8982" t="e">
        <f>VLOOKUP(B8982,定价因子!L:M,2,0)</f>
        <v>#N/A</v>
      </c>
      <c r="E8982" t="e">
        <f>VLOOKUP($D$1&amp;D8982,定价因子!E:F,2,0)</f>
        <v>#N/A</v>
      </c>
      <c r="G8982" t="e">
        <f>VLOOKUP($F$1&amp;F8982,定价因子!E:F,2,0)</f>
        <v>#N/A</v>
      </c>
      <c r="H8982" s="104" t="e">
        <f>C8982*PRODUCT(#REF!,#REF!,G8982,,#REF!,E8982)</f>
        <v>#N/A</v>
      </c>
    </row>
    <row r="8983" spans="3:8">
      <c r="C8983" t="e">
        <f>VLOOKUP(B8983,定价因子!L:M,2,0)</f>
        <v>#N/A</v>
      </c>
      <c r="E8983" t="e">
        <f>VLOOKUP($D$1&amp;D8983,定价因子!E:F,2,0)</f>
        <v>#N/A</v>
      </c>
      <c r="G8983" t="e">
        <f>VLOOKUP($F$1&amp;F8983,定价因子!E:F,2,0)</f>
        <v>#N/A</v>
      </c>
      <c r="H8983" s="104" t="e">
        <f>C8983*PRODUCT(#REF!,#REF!,G8983,,#REF!,E8983)</f>
        <v>#N/A</v>
      </c>
    </row>
    <row r="8984" spans="3:8">
      <c r="C8984" t="e">
        <f>VLOOKUP(B8984,定价因子!L:M,2,0)</f>
        <v>#N/A</v>
      </c>
      <c r="E8984" t="e">
        <f>VLOOKUP($D$1&amp;D8984,定价因子!E:F,2,0)</f>
        <v>#N/A</v>
      </c>
      <c r="G8984" t="e">
        <f>VLOOKUP($F$1&amp;F8984,定价因子!E:F,2,0)</f>
        <v>#N/A</v>
      </c>
      <c r="H8984" s="104" t="e">
        <f>C8984*PRODUCT(#REF!,#REF!,G8984,,#REF!,E8984)</f>
        <v>#N/A</v>
      </c>
    </row>
    <row r="8985" spans="3:8">
      <c r="C8985" t="e">
        <f>VLOOKUP(B8985,定价因子!L:M,2,0)</f>
        <v>#N/A</v>
      </c>
      <c r="E8985" t="e">
        <f>VLOOKUP($D$1&amp;D8985,定价因子!E:F,2,0)</f>
        <v>#N/A</v>
      </c>
      <c r="G8985" t="e">
        <f>VLOOKUP($F$1&amp;F8985,定价因子!E:F,2,0)</f>
        <v>#N/A</v>
      </c>
      <c r="H8985" s="104" t="e">
        <f>C8985*PRODUCT(#REF!,#REF!,G8985,,#REF!,E8985)</f>
        <v>#N/A</v>
      </c>
    </row>
    <row r="8986" spans="3:8">
      <c r="C8986" t="e">
        <f>VLOOKUP(B8986,定价因子!L:M,2,0)</f>
        <v>#N/A</v>
      </c>
      <c r="E8986" t="e">
        <f>VLOOKUP($D$1&amp;D8986,定价因子!E:F,2,0)</f>
        <v>#N/A</v>
      </c>
      <c r="G8986" t="e">
        <f>VLOOKUP($F$1&amp;F8986,定价因子!E:F,2,0)</f>
        <v>#N/A</v>
      </c>
      <c r="H8986" s="104" t="e">
        <f>C8986*PRODUCT(#REF!,#REF!,G8986,,#REF!,E8986)</f>
        <v>#N/A</v>
      </c>
    </row>
    <row r="8987" spans="3:8">
      <c r="C8987" t="e">
        <f>VLOOKUP(B8987,定价因子!L:M,2,0)</f>
        <v>#N/A</v>
      </c>
      <c r="E8987" t="e">
        <f>VLOOKUP($D$1&amp;D8987,定价因子!E:F,2,0)</f>
        <v>#N/A</v>
      </c>
      <c r="G8987" t="e">
        <f>VLOOKUP($F$1&amp;F8987,定价因子!E:F,2,0)</f>
        <v>#N/A</v>
      </c>
      <c r="H8987" s="104" t="e">
        <f>C8987*PRODUCT(#REF!,#REF!,G8987,,#REF!,E8987)</f>
        <v>#N/A</v>
      </c>
    </row>
    <row r="8988" spans="3:8">
      <c r="C8988" t="e">
        <f>VLOOKUP(B8988,定价因子!L:M,2,0)</f>
        <v>#N/A</v>
      </c>
      <c r="E8988" t="e">
        <f>VLOOKUP($D$1&amp;D8988,定价因子!E:F,2,0)</f>
        <v>#N/A</v>
      </c>
      <c r="G8988" t="e">
        <f>VLOOKUP($F$1&amp;F8988,定价因子!E:F,2,0)</f>
        <v>#N/A</v>
      </c>
      <c r="H8988" s="104" t="e">
        <f>C8988*PRODUCT(#REF!,#REF!,G8988,,#REF!,E8988)</f>
        <v>#N/A</v>
      </c>
    </row>
    <row r="8989" spans="3:8">
      <c r="C8989" t="e">
        <f>VLOOKUP(B8989,定价因子!L:M,2,0)</f>
        <v>#N/A</v>
      </c>
      <c r="E8989" t="e">
        <f>VLOOKUP($D$1&amp;D8989,定价因子!E:F,2,0)</f>
        <v>#N/A</v>
      </c>
      <c r="G8989" t="e">
        <f>VLOOKUP($F$1&amp;F8989,定价因子!E:F,2,0)</f>
        <v>#N/A</v>
      </c>
      <c r="H8989" s="104" t="e">
        <f>C8989*PRODUCT(#REF!,#REF!,G8989,,#REF!,E8989)</f>
        <v>#N/A</v>
      </c>
    </row>
    <row r="8990" spans="3:8">
      <c r="C8990" t="e">
        <f>VLOOKUP(B8990,定价因子!L:M,2,0)</f>
        <v>#N/A</v>
      </c>
      <c r="E8990" t="e">
        <f>VLOOKUP($D$1&amp;D8990,定价因子!E:F,2,0)</f>
        <v>#N/A</v>
      </c>
      <c r="G8990" t="e">
        <f>VLOOKUP($F$1&amp;F8990,定价因子!E:F,2,0)</f>
        <v>#N/A</v>
      </c>
      <c r="H8990" s="104" t="e">
        <f>C8990*PRODUCT(#REF!,#REF!,G8990,,#REF!,E8990)</f>
        <v>#N/A</v>
      </c>
    </row>
    <row r="8991" spans="3:8">
      <c r="C8991" t="e">
        <f>VLOOKUP(B8991,定价因子!L:M,2,0)</f>
        <v>#N/A</v>
      </c>
      <c r="E8991" t="e">
        <f>VLOOKUP($D$1&amp;D8991,定价因子!E:F,2,0)</f>
        <v>#N/A</v>
      </c>
      <c r="G8991" t="e">
        <f>VLOOKUP($F$1&amp;F8991,定价因子!E:F,2,0)</f>
        <v>#N/A</v>
      </c>
      <c r="H8991" s="104" t="e">
        <f>C8991*PRODUCT(#REF!,#REF!,G8991,,#REF!,E8991)</f>
        <v>#N/A</v>
      </c>
    </row>
    <row r="8992" spans="3:8">
      <c r="C8992" t="e">
        <f>VLOOKUP(B8992,定价因子!L:M,2,0)</f>
        <v>#N/A</v>
      </c>
      <c r="E8992" t="e">
        <f>VLOOKUP($D$1&amp;D8992,定价因子!E:F,2,0)</f>
        <v>#N/A</v>
      </c>
      <c r="G8992" t="e">
        <f>VLOOKUP($F$1&amp;F8992,定价因子!E:F,2,0)</f>
        <v>#N/A</v>
      </c>
      <c r="H8992" s="104" t="e">
        <f>C8992*PRODUCT(#REF!,#REF!,G8992,,#REF!,E8992)</f>
        <v>#N/A</v>
      </c>
    </row>
    <row r="8993" spans="3:8">
      <c r="C8993" t="e">
        <f>VLOOKUP(B8993,定价因子!L:M,2,0)</f>
        <v>#N/A</v>
      </c>
      <c r="E8993" t="e">
        <f>VLOOKUP($D$1&amp;D8993,定价因子!E:F,2,0)</f>
        <v>#N/A</v>
      </c>
      <c r="G8993" t="e">
        <f>VLOOKUP($F$1&amp;F8993,定价因子!E:F,2,0)</f>
        <v>#N/A</v>
      </c>
      <c r="H8993" s="104" t="e">
        <f>C8993*PRODUCT(#REF!,#REF!,G8993,,#REF!,E8993)</f>
        <v>#N/A</v>
      </c>
    </row>
    <row r="8994" spans="3:8">
      <c r="C8994" t="e">
        <f>VLOOKUP(B8994,定价因子!L:M,2,0)</f>
        <v>#N/A</v>
      </c>
      <c r="E8994" t="e">
        <f>VLOOKUP($D$1&amp;D8994,定价因子!E:F,2,0)</f>
        <v>#N/A</v>
      </c>
      <c r="G8994" t="e">
        <f>VLOOKUP($F$1&amp;F8994,定价因子!E:F,2,0)</f>
        <v>#N/A</v>
      </c>
      <c r="H8994" s="104" t="e">
        <f>C8994*PRODUCT(#REF!,#REF!,G8994,,#REF!,E8994)</f>
        <v>#N/A</v>
      </c>
    </row>
    <row r="8995" spans="3:8">
      <c r="C8995" t="e">
        <f>VLOOKUP(B8995,定价因子!L:M,2,0)</f>
        <v>#N/A</v>
      </c>
      <c r="E8995" t="e">
        <f>VLOOKUP($D$1&amp;D8995,定价因子!E:F,2,0)</f>
        <v>#N/A</v>
      </c>
      <c r="G8995" t="e">
        <f>VLOOKUP($F$1&amp;F8995,定价因子!E:F,2,0)</f>
        <v>#N/A</v>
      </c>
      <c r="H8995" s="104" t="e">
        <f>C8995*PRODUCT(#REF!,#REF!,G8995,,#REF!,E8995)</f>
        <v>#N/A</v>
      </c>
    </row>
    <row r="8996" spans="3:8">
      <c r="C8996" t="e">
        <f>VLOOKUP(B8996,定价因子!L:M,2,0)</f>
        <v>#N/A</v>
      </c>
      <c r="E8996" t="e">
        <f>VLOOKUP($D$1&amp;D8996,定价因子!E:F,2,0)</f>
        <v>#N/A</v>
      </c>
      <c r="G8996" t="e">
        <f>VLOOKUP($F$1&amp;F8996,定价因子!E:F,2,0)</f>
        <v>#N/A</v>
      </c>
      <c r="H8996" s="104" t="e">
        <f>C8996*PRODUCT(#REF!,#REF!,G8996,,#REF!,E8996)</f>
        <v>#N/A</v>
      </c>
    </row>
    <row r="8997" spans="3:8">
      <c r="C8997" t="e">
        <f>VLOOKUP(B8997,定价因子!L:M,2,0)</f>
        <v>#N/A</v>
      </c>
      <c r="E8997" t="e">
        <f>VLOOKUP($D$1&amp;D8997,定价因子!E:F,2,0)</f>
        <v>#N/A</v>
      </c>
      <c r="G8997" t="e">
        <f>VLOOKUP($F$1&amp;F8997,定价因子!E:F,2,0)</f>
        <v>#N/A</v>
      </c>
      <c r="H8997" s="104" t="e">
        <f>C8997*PRODUCT(#REF!,#REF!,G8997,,#REF!,E8997)</f>
        <v>#N/A</v>
      </c>
    </row>
    <row r="8998" spans="3:8">
      <c r="C8998" t="e">
        <f>VLOOKUP(B8998,定价因子!L:M,2,0)</f>
        <v>#N/A</v>
      </c>
      <c r="E8998" t="e">
        <f>VLOOKUP($D$1&amp;D8998,定价因子!E:F,2,0)</f>
        <v>#N/A</v>
      </c>
      <c r="G8998" t="e">
        <f>VLOOKUP($F$1&amp;F8998,定价因子!E:F,2,0)</f>
        <v>#N/A</v>
      </c>
      <c r="H8998" s="104" t="e">
        <f>C8998*PRODUCT(#REF!,#REF!,G8998,,#REF!,E8998)</f>
        <v>#N/A</v>
      </c>
    </row>
    <row r="8999" spans="3:8">
      <c r="C8999" t="e">
        <f>VLOOKUP(B8999,定价因子!L:M,2,0)</f>
        <v>#N/A</v>
      </c>
      <c r="E8999" t="e">
        <f>VLOOKUP($D$1&amp;D8999,定价因子!E:F,2,0)</f>
        <v>#N/A</v>
      </c>
      <c r="G8999" t="e">
        <f>VLOOKUP($F$1&amp;F8999,定价因子!E:F,2,0)</f>
        <v>#N/A</v>
      </c>
      <c r="H8999" s="104" t="e">
        <f>C8999*PRODUCT(#REF!,#REF!,G8999,,#REF!,E8999)</f>
        <v>#N/A</v>
      </c>
    </row>
    <row r="9000" spans="3:8">
      <c r="C9000" t="e">
        <f>VLOOKUP(B9000,定价因子!L:M,2,0)</f>
        <v>#N/A</v>
      </c>
      <c r="E9000" t="e">
        <f>VLOOKUP($D$1&amp;D9000,定价因子!E:F,2,0)</f>
        <v>#N/A</v>
      </c>
      <c r="G9000" t="e">
        <f>VLOOKUP($F$1&amp;F9000,定价因子!E:F,2,0)</f>
        <v>#N/A</v>
      </c>
      <c r="H9000" s="104" t="e">
        <f>C9000*PRODUCT(#REF!,#REF!,G9000,,#REF!,E9000)</f>
        <v>#N/A</v>
      </c>
    </row>
    <row r="9001" spans="3:8">
      <c r="C9001" t="e">
        <f>VLOOKUP(B9001,定价因子!L:M,2,0)</f>
        <v>#N/A</v>
      </c>
      <c r="E9001" t="e">
        <f>VLOOKUP($D$1&amp;D9001,定价因子!E:F,2,0)</f>
        <v>#N/A</v>
      </c>
      <c r="G9001" t="e">
        <f>VLOOKUP($F$1&amp;F9001,定价因子!E:F,2,0)</f>
        <v>#N/A</v>
      </c>
      <c r="H9001" s="104" t="e">
        <f>C9001*PRODUCT(#REF!,#REF!,G9001,,#REF!,E9001)</f>
        <v>#N/A</v>
      </c>
    </row>
    <row r="9002" spans="3:8">
      <c r="C9002" t="e">
        <f>VLOOKUP(B9002,定价因子!L:M,2,0)</f>
        <v>#N/A</v>
      </c>
      <c r="E9002" t="e">
        <f>VLOOKUP($D$1&amp;D9002,定价因子!E:F,2,0)</f>
        <v>#N/A</v>
      </c>
      <c r="G9002" t="e">
        <f>VLOOKUP($F$1&amp;F9002,定价因子!E:F,2,0)</f>
        <v>#N/A</v>
      </c>
      <c r="H9002" s="104" t="e">
        <f>C9002*PRODUCT(#REF!,#REF!,G9002,,#REF!,E9002)</f>
        <v>#N/A</v>
      </c>
    </row>
    <row r="9003" spans="3:8">
      <c r="C9003" t="e">
        <f>VLOOKUP(B9003,定价因子!L:M,2,0)</f>
        <v>#N/A</v>
      </c>
      <c r="E9003" t="e">
        <f>VLOOKUP($D$1&amp;D9003,定价因子!E:F,2,0)</f>
        <v>#N/A</v>
      </c>
      <c r="G9003" t="e">
        <f>VLOOKUP($F$1&amp;F9003,定价因子!E:F,2,0)</f>
        <v>#N/A</v>
      </c>
      <c r="H9003" s="104" t="e">
        <f>C9003*PRODUCT(#REF!,#REF!,G9003,,#REF!,E9003)</f>
        <v>#N/A</v>
      </c>
    </row>
    <row r="9004" spans="3:8">
      <c r="C9004" t="e">
        <f>VLOOKUP(B9004,定价因子!L:M,2,0)</f>
        <v>#N/A</v>
      </c>
      <c r="E9004" t="e">
        <f>VLOOKUP($D$1&amp;D9004,定价因子!E:F,2,0)</f>
        <v>#N/A</v>
      </c>
      <c r="G9004" t="e">
        <f>VLOOKUP($F$1&amp;F9004,定价因子!E:F,2,0)</f>
        <v>#N/A</v>
      </c>
      <c r="H9004" s="104" t="e">
        <f>C9004*PRODUCT(#REF!,#REF!,G9004,,#REF!,E9004)</f>
        <v>#N/A</v>
      </c>
    </row>
    <row r="9005" spans="3:8">
      <c r="C9005" t="e">
        <f>VLOOKUP(B9005,定价因子!L:M,2,0)</f>
        <v>#N/A</v>
      </c>
      <c r="E9005" t="e">
        <f>VLOOKUP($D$1&amp;D9005,定价因子!E:F,2,0)</f>
        <v>#N/A</v>
      </c>
      <c r="G9005" t="e">
        <f>VLOOKUP($F$1&amp;F9005,定价因子!E:F,2,0)</f>
        <v>#N/A</v>
      </c>
      <c r="H9005" s="104" t="e">
        <f>C9005*PRODUCT(#REF!,#REF!,G9005,,#REF!,E9005)</f>
        <v>#N/A</v>
      </c>
    </row>
    <row r="9006" spans="3:8">
      <c r="C9006" t="e">
        <f>VLOOKUP(B9006,定价因子!L:M,2,0)</f>
        <v>#N/A</v>
      </c>
      <c r="E9006" t="e">
        <f>VLOOKUP($D$1&amp;D9006,定价因子!E:F,2,0)</f>
        <v>#N/A</v>
      </c>
      <c r="G9006" t="e">
        <f>VLOOKUP($F$1&amp;F9006,定价因子!E:F,2,0)</f>
        <v>#N/A</v>
      </c>
      <c r="H9006" s="104" t="e">
        <f>C9006*PRODUCT(#REF!,#REF!,G9006,,#REF!,E9006)</f>
        <v>#N/A</v>
      </c>
    </row>
    <row r="9007" spans="3:8">
      <c r="C9007" t="e">
        <f>VLOOKUP(B9007,定价因子!L:M,2,0)</f>
        <v>#N/A</v>
      </c>
      <c r="E9007" t="e">
        <f>VLOOKUP($D$1&amp;D9007,定价因子!E:F,2,0)</f>
        <v>#N/A</v>
      </c>
      <c r="G9007" t="e">
        <f>VLOOKUP($F$1&amp;F9007,定价因子!E:F,2,0)</f>
        <v>#N/A</v>
      </c>
      <c r="H9007" s="104" t="e">
        <f>C9007*PRODUCT(#REF!,#REF!,G9007,,#REF!,E9007)</f>
        <v>#N/A</v>
      </c>
    </row>
    <row r="9008" spans="3:8">
      <c r="C9008" t="e">
        <f>VLOOKUP(B9008,定价因子!L:M,2,0)</f>
        <v>#N/A</v>
      </c>
      <c r="E9008" t="e">
        <f>VLOOKUP($D$1&amp;D9008,定价因子!E:F,2,0)</f>
        <v>#N/A</v>
      </c>
      <c r="G9008" t="e">
        <f>VLOOKUP($F$1&amp;F9008,定价因子!E:F,2,0)</f>
        <v>#N/A</v>
      </c>
      <c r="H9008" s="104" t="e">
        <f>C9008*PRODUCT(#REF!,#REF!,G9008,,#REF!,E9008)</f>
        <v>#N/A</v>
      </c>
    </row>
    <row r="9009" spans="3:8">
      <c r="C9009" t="e">
        <f>VLOOKUP(B9009,定价因子!L:M,2,0)</f>
        <v>#N/A</v>
      </c>
      <c r="E9009" t="e">
        <f>VLOOKUP($D$1&amp;D9009,定价因子!E:F,2,0)</f>
        <v>#N/A</v>
      </c>
      <c r="G9009" t="e">
        <f>VLOOKUP($F$1&amp;F9009,定价因子!E:F,2,0)</f>
        <v>#N/A</v>
      </c>
      <c r="H9009" s="104" t="e">
        <f>C9009*PRODUCT(#REF!,#REF!,G9009,,#REF!,E9009)</f>
        <v>#N/A</v>
      </c>
    </row>
    <row r="9010" spans="3:8">
      <c r="C9010" t="e">
        <f>VLOOKUP(B9010,定价因子!L:M,2,0)</f>
        <v>#N/A</v>
      </c>
      <c r="E9010" t="e">
        <f>VLOOKUP($D$1&amp;D9010,定价因子!E:F,2,0)</f>
        <v>#N/A</v>
      </c>
      <c r="G9010" t="e">
        <f>VLOOKUP($F$1&amp;F9010,定价因子!E:F,2,0)</f>
        <v>#N/A</v>
      </c>
      <c r="H9010" s="104" t="e">
        <f>C9010*PRODUCT(#REF!,#REF!,G9010,,#REF!,E9010)</f>
        <v>#N/A</v>
      </c>
    </row>
    <row r="9011" spans="3:8">
      <c r="C9011" t="e">
        <f>VLOOKUP(B9011,定价因子!L:M,2,0)</f>
        <v>#N/A</v>
      </c>
      <c r="E9011" t="e">
        <f>VLOOKUP($D$1&amp;D9011,定价因子!E:F,2,0)</f>
        <v>#N/A</v>
      </c>
      <c r="G9011" t="e">
        <f>VLOOKUP($F$1&amp;F9011,定价因子!E:F,2,0)</f>
        <v>#N/A</v>
      </c>
      <c r="H9011" s="104" t="e">
        <f>C9011*PRODUCT(#REF!,#REF!,G9011,,#REF!,E9011)</f>
        <v>#N/A</v>
      </c>
    </row>
    <row r="9012" spans="3:8">
      <c r="C9012" t="e">
        <f>VLOOKUP(B9012,定价因子!L:M,2,0)</f>
        <v>#N/A</v>
      </c>
      <c r="E9012" t="e">
        <f>VLOOKUP($D$1&amp;D9012,定价因子!E:F,2,0)</f>
        <v>#N/A</v>
      </c>
      <c r="G9012" t="e">
        <f>VLOOKUP($F$1&amp;F9012,定价因子!E:F,2,0)</f>
        <v>#N/A</v>
      </c>
      <c r="H9012" s="104" t="e">
        <f>C9012*PRODUCT(#REF!,#REF!,G9012,,#REF!,E9012)</f>
        <v>#N/A</v>
      </c>
    </row>
    <row r="9013" spans="3:8">
      <c r="C9013" t="e">
        <f>VLOOKUP(B9013,定价因子!L:M,2,0)</f>
        <v>#N/A</v>
      </c>
      <c r="E9013" t="e">
        <f>VLOOKUP($D$1&amp;D9013,定价因子!E:F,2,0)</f>
        <v>#N/A</v>
      </c>
      <c r="G9013" t="e">
        <f>VLOOKUP($F$1&amp;F9013,定价因子!E:F,2,0)</f>
        <v>#N/A</v>
      </c>
      <c r="H9013" s="104" t="e">
        <f>C9013*PRODUCT(#REF!,#REF!,G9013,,#REF!,E9013)</f>
        <v>#N/A</v>
      </c>
    </row>
    <row r="9014" spans="3:8">
      <c r="C9014" t="e">
        <f>VLOOKUP(B9014,定价因子!L:M,2,0)</f>
        <v>#N/A</v>
      </c>
      <c r="E9014" t="e">
        <f>VLOOKUP($D$1&amp;D9014,定价因子!E:F,2,0)</f>
        <v>#N/A</v>
      </c>
      <c r="G9014" t="e">
        <f>VLOOKUP($F$1&amp;F9014,定价因子!E:F,2,0)</f>
        <v>#N/A</v>
      </c>
      <c r="H9014" s="104" t="e">
        <f>C9014*PRODUCT(#REF!,#REF!,G9014,,#REF!,E9014)</f>
        <v>#N/A</v>
      </c>
    </row>
    <row r="9015" spans="3:8">
      <c r="C9015" t="e">
        <f>VLOOKUP(B9015,定价因子!L:M,2,0)</f>
        <v>#N/A</v>
      </c>
      <c r="E9015" t="e">
        <f>VLOOKUP($D$1&amp;D9015,定价因子!E:F,2,0)</f>
        <v>#N/A</v>
      </c>
      <c r="G9015" t="e">
        <f>VLOOKUP($F$1&amp;F9015,定价因子!E:F,2,0)</f>
        <v>#N/A</v>
      </c>
      <c r="H9015" s="104" t="e">
        <f>C9015*PRODUCT(#REF!,#REF!,G9015,,#REF!,E9015)</f>
        <v>#N/A</v>
      </c>
    </row>
    <row r="9016" spans="3:8">
      <c r="C9016" t="e">
        <f>VLOOKUP(B9016,定价因子!L:M,2,0)</f>
        <v>#N/A</v>
      </c>
      <c r="E9016" t="e">
        <f>VLOOKUP($D$1&amp;D9016,定价因子!E:F,2,0)</f>
        <v>#N/A</v>
      </c>
      <c r="G9016" t="e">
        <f>VLOOKUP($F$1&amp;F9016,定价因子!E:F,2,0)</f>
        <v>#N/A</v>
      </c>
      <c r="H9016" s="104" t="e">
        <f>C9016*PRODUCT(#REF!,#REF!,G9016,,#REF!,E9016)</f>
        <v>#N/A</v>
      </c>
    </row>
    <row r="9017" spans="3:8">
      <c r="C9017" t="e">
        <f>VLOOKUP(B9017,定价因子!L:M,2,0)</f>
        <v>#N/A</v>
      </c>
      <c r="E9017" t="e">
        <f>VLOOKUP($D$1&amp;D9017,定价因子!E:F,2,0)</f>
        <v>#N/A</v>
      </c>
      <c r="G9017" t="e">
        <f>VLOOKUP($F$1&amp;F9017,定价因子!E:F,2,0)</f>
        <v>#N/A</v>
      </c>
      <c r="H9017" s="104" t="e">
        <f>C9017*PRODUCT(#REF!,#REF!,G9017,,#REF!,E9017)</f>
        <v>#N/A</v>
      </c>
    </row>
    <row r="9018" spans="3:8">
      <c r="C9018" t="e">
        <f>VLOOKUP(B9018,定价因子!L:M,2,0)</f>
        <v>#N/A</v>
      </c>
      <c r="E9018" t="e">
        <f>VLOOKUP($D$1&amp;D9018,定价因子!E:F,2,0)</f>
        <v>#N/A</v>
      </c>
      <c r="G9018" t="e">
        <f>VLOOKUP($F$1&amp;F9018,定价因子!E:F,2,0)</f>
        <v>#N/A</v>
      </c>
      <c r="H9018" s="104" t="e">
        <f>C9018*PRODUCT(#REF!,#REF!,G9018,,#REF!,E9018)</f>
        <v>#N/A</v>
      </c>
    </row>
    <row r="9019" spans="3:8">
      <c r="C9019" t="e">
        <f>VLOOKUP(B9019,定价因子!L:M,2,0)</f>
        <v>#N/A</v>
      </c>
      <c r="E9019" t="e">
        <f>VLOOKUP($D$1&amp;D9019,定价因子!E:F,2,0)</f>
        <v>#N/A</v>
      </c>
      <c r="G9019" t="e">
        <f>VLOOKUP($F$1&amp;F9019,定价因子!E:F,2,0)</f>
        <v>#N/A</v>
      </c>
      <c r="H9019" s="104" t="e">
        <f>C9019*PRODUCT(#REF!,#REF!,G9019,,#REF!,E9019)</f>
        <v>#N/A</v>
      </c>
    </row>
    <row r="9020" spans="3:8">
      <c r="C9020" t="e">
        <f>VLOOKUP(B9020,定价因子!L:M,2,0)</f>
        <v>#N/A</v>
      </c>
      <c r="E9020" t="e">
        <f>VLOOKUP($D$1&amp;D9020,定价因子!E:F,2,0)</f>
        <v>#N/A</v>
      </c>
      <c r="G9020" t="e">
        <f>VLOOKUP($F$1&amp;F9020,定价因子!E:F,2,0)</f>
        <v>#N/A</v>
      </c>
      <c r="H9020" s="104" t="e">
        <f>C9020*PRODUCT(#REF!,#REF!,G9020,,#REF!,E9020)</f>
        <v>#N/A</v>
      </c>
    </row>
    <row r="9021" spans="3:8">
      <c r="C9021" t="e">
        <f>VLOOKUP(B9021,定价因子!L:M,2,0)</f>
        <v>#N/A</v>
      </c>
      <c r="E9021" t="e">
        <f>VLOOKUP($D$1&amp;D9021,定价因子!E:F,2,0)</f>
        <v>#N/A</v>
      </c>
      <c r="G9021" t="e">
        <f>VLOOKUP($F$1&amp;F9021,定价因子!E:F,2,0)</f>
        <v>#N/A</v>
      </c>
      <c r="H9021" s="104" t="e">
        <f>C9021*PRODUCT(#REF!,#REF!,G9021,,#REF!,E9021)</f>
        <v>#N/A</v>
      </c>
    </row>
    <row r="9022" spans="3:8">
      <c r="C9022" t="e">
        <f>VLOOKUP(B9022,定价因子!L:M,2,0)</f>
        <v>#N/A</v>
      </c>
      <c r="E9022" t="e">
        <f>VLOOKUP($D$1&amp;D9022,定价因子!E:F,2,0)</f>
        <v>#N/A</v>
      </c>
      <c r="G9022" t="e">
        <f>VLOOKUP($F$1&amp;F9022,定价因子!E:F,2,0)</f>
        <v>#N/A</v>
      </c>
      <c r="H9022" s="104" t="e">
        <f>C9022*PRODUCT(#REF!,#REF!,G9022,,#REF!,E9022)</f>
        <v>#N/A</v>
      </c>
    </row>
    <row r="9023" spans="3:8">
      <c r="C9023" t="e">
        <f>VLOOKUP(B9023,定价因子!L:M,2,0)</f>
        <v>#N/A</v>
      </c>
      <c r="E9023" t="e">
        <f>VLOOKUP($D$1&amp;D9023,定价因子!E:F,2,0)</f>
        <v>#N/A</v>
      </c>
      <c r="G9023" t="e">
        <f>VLOOKUP($F$1&amp;F9023,定价因子!E:F,2,0)</f>
        <v>#N/A</v>
      </c>
      <c r="H9023" s="104" t="e">
        <f>C9023*PRODUCT(#REF!,#REF!,G9023,,#REF!,E9023)</f>
        <v>#N/A</v>
      </c>
    </row>
    <row r="9024" spans="3:8">
      <c r="C9024" t="e">
        <f>VLOOKUP(B9024,定价因子!L:M,2,0)</f>
        <v>#N/A</v>
      </c>
      <c r="E9024" t="e">
        <f>VLOOKUP($D$1&amp;D9024,定价因子!E:F,2,0)</f>
        <v>#N/A</v>
      </c>
      <c r="G9024" t="e">
        <f>VLOOKUP($F$1&amp;F9024,定价因子!E:F,2,0)</f>
        <v>#N/A</v>
      </c>
      <c r="H9024" s="104" t="e">
        <f>C9024*PRODUCT(#REF!,#REF!,G9024,,#REF!,E9024)</f>
        <v>#N/A</v>
      </c>
    </row>
    <row r="9025" spans="3:8">
      <c r="C9025" t="e">
        <f>VLOOKUP(B9025,定价因子!L:M,2,0)</f>
        <v>#N/A</v>
      </c>
      <c r="E9025" t="e">
        <f>VLOOKUP($D$1&amp;D9025,定价因子!E:F,2,0)</f>
        <v>#N/A</v>
      </c>
      <c r="G9025" t="e">
        <f>VLOOKUP($F$1&amp;F9025,定价因子!E:F,2,0)</f>
        <v>#N/A</v>
      </c>
      <c r="H9025" s="104" t="e">
        <f>C9025*PRODUCT(#REF!,#REF!,G9025,,#REF!,E9025)</f>
        <v>#N/A</v>
      </c>
    </row>
    <row r="9026" spans="3:8">
      <c r="C9026" t="e">
        <f>VLOOKUP(B9026,定价因子!L:M,2,0)</f>
        <v>#N/A</v>
      </c>
      <c r="E9026" t="e">
        <f>VLOOKUP($D$1&amp;D9026,定价因子!E:F,2,0)</f>
        <v>#N/A</v>
      </c>
      <c r="G9026" t="e">
        <f>VLOOKUP($F$1&amp;F9026,定价因子!E:F,2,0)</f>
        <v>#N/A</v>
      </c>
      <c r="H9026" s="104" t="e">
        <f>C9026*PRODUCT(#REF!,#REF!,G9026,,#REF!,E9026)</f>
        <v>#N/A</v>
      </c>
    </row>
    <row r="9027" spans="3:8">
      <c r="C9027" t="e">
        <f>VLOOKUP(B9027,定价因子!L:M,2,0)</f>
        <v>#N/A</v>
      </c>
      <c r="E9027" t="e">
        <f>VLOOKUP($D$1&amp;D9027,定价因子!E:F,2,0)</f>
        <v>#N/A</v>
      </c>
      <c r="G9027" t="e">
        <f>VLOOKUP($F$1&amp;F9027,定价因子!E:F,2,0)</f>
        <v>#N/A</v>
      </c>
      <c r="H9027" s="104" t="e">
        <f>C9027*PRODUCT(#REF!,#REF!,G9027,,#REF!,E9027)</f>
        <v>#N/A</v>
      </c>
    </row>
    <row r="9028" spans="3:8">
      <c r="C9028" t="e">
        <f>VLOOKUP(B9028,定价因子!L:M,2,0)</f>
        <v>#N/A</v>
      </c>
      <c r="E9028" t="e">
        <f>VLOOKUP($D$1&amp;D9028,定价因子!E:F,2,0)</f>
        <v>#N/A</v>
      </c>
      <c r="G9028" t="e">
        <f>VLOOKUP($F$1&amp;F9028,定价因子!E:F,2,0)</f>
        <v>#N/A</v>
      </c>
      <c r="H9028" s="104" t="e">
        <f>C9028*PRODUCT(#REF!,#REF!,G9028,,#REF!,E9028)</f>
        <v>#N/A</v>
      </c>
    </row>
    <row r="9029" spans="3:8">
      <c r="C9029" t="e">
        <f>VLOOKUP(B9029,定价因子!L:M,2,0)</f>
        <v>#N/A</v>
      </c>
      <c r="E9029" t="e">
        <f>VLOOKUP($D$1&amp;D9029,定价因子!E:F,2,0)</f>
        <v>#N/A</v>
      </c>
      <c r="G9029" t="e">
        <f>VLOOKUP($F$1&amp;F9029,定价因子!E:F,2,0)</f>
        <v>#N/A</v>
      </c>
      <c r="H9029" s="104" t="e">
        <f>C9029*PRODUCT(#REF!,#REF!,G9029,,#REF!,E9029)</f>
        <v>#N/A</v>
      </c>
    </row>
    <row r="9030" spans="3:8">
      <c r="C9030" t="e">
        <f>VLOOKUP(B9030,定价因子!L:M,2,0)</f>
        <v>#N/A</v>
      </c>
      <c r="E9030" t="e">
        <f>VLOOKUP($D$1&amp;D9030,定价因子!E:F,2,0)</f>
        <v>#N/A</v>
      </c>
      <c r="G9030" t="e">
        <f>VLOOKUP($F$1&amp;F9030,定价因子!E:F,2,0)</f>
        <v>#N/A</v>
      </c>
      <c r="H9030" s="104" t="e">
        <f>C9030*PRODUCT(#REF!,#REF!,G9030,,#REF!,E9030)</f>
        <v>#N/A</v>
      </c>
    </row>
    <row r="9031" spans="3:8">
      <c r="C9031" t="e">
        <f>VLOOKUP(B9031,定价因子!L:M,2,0)</f>
        <v>#N/A</v>
      </c>
      <c r="E9031" t="e">
        <f>VLOOKUP($D$1&amp;D9031,定价因子!E:F,2,0)</f>
        <v>#N/A</v>
      </c>
      <c r="G9031" t="e">
        <f>VLOOKUP($F$1&amp;F9031,定价因子!E:F,2,0)</f>
        <v>#N/A</v>
      </c>
      <c r="H9031" s="104" t="e">
        <f>C9031*PRODUCT(#REF!,#REF!,G9031,,#REF!,E9031)</f>
        <v>#N/A</v>
      </c>
    </row>
    <row r="9032" spans="3:8">
      <c r="C9032" t="e">
        <f>VLOOKUP(B9032,定价因子!L:M,2,0)</f>
        <v>#N/A</v>
      </c>
      <c r="E9032" t="e">
        <f>VLOOKUP($D$1&amp;D9032,定价因子!E:F,2,0)</f>
        <v>#N/A</v>
      </c>
      <c r="G9032" t="e">
        <f>VLOOKUP($F$1&amp;F9032,定价因子!E:F,2,0)</f>
        <v>#N/A</v>
      </c>
      <c r="H9032" s="104" t="e">
        <f>C9032*PRODUCT(#REF!,#REF!,G9032,,#REF!,E9032)</f>
        <v>#N/A</v>
      </c>
    </row>
    <row r="9033" spans="3:8">
      <c r="C9033" t="e">
        <f>VLOOKUP(B9033,定价因子!L:M,2,0)</f>
        <v>#N/A</v>
      </c>
      <c r="E9033" t="e">
        <f>VLOOKUP($D$1&amp;D9033,定价因子!E:F,2,0)</f>
        <v>#N/A</v>
      </c>
      <c r="G9033" t="e">
        <f>VLOOKUP($F$1&amp;F9033,定价因子!E:F,2,0)</f>
        <v>#N/A</v>
      </c>
      <c r="H9033" s="104" t="e">
        <f>C9033*PRODUCT(#REF!,#REF!,G9033,,#REF!,E9033)</f>
        <v>#N/A</v>
      </c>
    </row>
    <row r="9034" spans="3:8">
      <c r="C9034" t="e">
        <f>VLOOKUP(B9034,定价因子!L:M,2,0)</f>
        <v>#N/A</v>
      </c>
      <c r="E9034" t="e">
        <f>VLOOKUP($D$1&amp;D9034,定价因子!E:F,2,0)</f>
        <v>#N/A</v>
      </c>
      <c r="G9034" t="e">
        <f>VLOOKUP($F$1&amp;F9034,定价因子!E:F,2,0)</f>
        <v>#N/A</v>
      </c>
      <c r="H9034" s="104" t="e">
        <f>C9034*PRODUCT(#REF!,#REF!,G9034,,#REF!,E9034)</f>
        <v>#N/A</v>
      </c>
    </row>
    <row r="9035" spans="3:8">
      <c r="C9035" t="e">
        <f>VLOOKUP(B9035,定价因子!L:M,2,0)</f>
        <v>#N/A</v>
      </c>
      <c r="E9035" t="e">
        <f>VLOOKUP($D$1&amp;D9035,定价因子!E:F,2,0)</f>
        <v>#N/A</v>
      </c>
      <c r="G9035" t="e">
        <f>VLOOKUP($F$1&amp;F9035,定价因子!E:F,2,0)</f>
        <v>#N/A</v>
      </c>
      <c r="H9035" s="104" t="e">
        <f>C9035*PRODUCT(#REF!,#REF!,G9035,,#REF!,E9035)</f>
        <v>#N/A</v>
      </c>
    </row>
    <row r="9036" spans="3:8">
      <c r="C9036" t="e">
        <f>VLOOKUP(B9036,定价因子!L:M,2,0)</f>
        <v>#N/A</v>
      </c>
      <c r="E9036" t="e">
        <f>VLOOKUP($D$1&amp;D9036,定价因子!E:F,2,0)</f>
        <v>#N/A</v>
      </c>
      <c r="G9036" t="e">
        <f>VLOOKUP($F$1&amp;F9036,定价因子!E:F,2,0)</f>
        <v>#N/A</v>
      </c>
      <c r="H9036" s="104" t="e">
        <f>C9036*PRODUCT(#REF!,#REF!,G9036,,#REF!,E9036)</f>
        <v>#N/A</v>
      </c>
    </row>
    <row r="9037" spans="3:8">
      <c r="C9037" t="e">
        <f>VLOOKUP(B9037,定价因子!L:M,2,0)</f>
        <v>#N/A</v>
      </c>
      <c r="E9037" t="e">
        <f>VLOOKUP($D$1&amp;D9037,定价因子!E:F,2,0)</f>
        <v>#N/A</v>
      </c>
      <c r="G9037" t="e">
        <f>VLOOKUP($F$1&amp;F9037,定价因子!E:F,2,0)</f>
        <v>#N/A</v>
      </c>
      <c r="H9037" s="104" t="e">
        <f>C9037*PRODUCT(#REF!,#REF!,G9037,,#REF!,E9037)</f>
        <v>#N/A</v>
      </c>
    </row>
    <row r="9038" spans="3:8">
      <c r="C9038" t="e">
        <f>VLOOKUP(B9038,定价因子!L:M,2,0)</f>
        <v>#N/A</v>
      </c>
      <c r="E9038" t="e">
        <f>VLOOKUP($D$1&amp;D9038,定价因子!E:F,2,0)</f>
        <v>#N/A</v>
      </c>
      <c r="G9038" t="e">
        <f>VLOOKUP($F$1&amp;F9038,定价因子!E:F,2,0)</f>
        <v>#N/A</v>
      </c>
      <c r="H9038" s="104" t="e">
        <f>C9038*PRODUCT(#REF!,#REF!,G9038,,#REF!,E9038)</f>
        <v>#N/A</v>
      </c>
    </row>
    <row r="9039" spans="3:8">
      <c r="C9039" t="e">
        <f>VLOOKUP(B9039,定价因子!L:M,2,0)</f>
        <v>#N/A</v>
      </c>
      <c r="E9039" t="e">
        <f>VLOOKUP($D$1&amp;D9039,定价因子!E:F,2,0)</f>
        <v>#N/A</v>
      </c>
      <c r="G9039" t="e">
        <f>VLOOKUP($F$1&amp;F9039,定价因子!E:F,2,0)</f>
        <v>#N/A</v>
      </c>
      <c r="H9039" s="104" t="e">
        <f>C9039*PRODUCT(#REF!,#REF!,G9039,,#REF!,E9039)</f>
        <v>#N/A</v>
      </c>
    </row>
    <row r="9040" spans="3:8">
      <c r="C9040" t="e">
        <f>VLOOKUP(B9040,定价因子!L:M,2,0)</f>
        <v>#N/A</v>
      </c>
      <c r="E9040" t="e">
        <f>VLOOKUP($D$1&amp;D9040,定价因子!E:F,2,0)</f>
        <v>#N/A</v>
      </c>
      <c r="G9040" t="e">
        <f>VLOOKUP($F$1&amp;F9040,定价因子!E:F,2,0)</f>
        <v>#N/A</v>
      </c>
      <c r="H9040" s="104" t="e">
        <f>C9040*PRODUCT(#REF!,#REF!,G9040,,#REF!,E9040)</f>
        <v>#N/A</v>
      </c>
    </row>
    <row r="9041" spans="3:8">
      <c r="C9041" t="e">
        <f>VLOOKUP(B9041,定价因子!L:M,2,0)</f>
        <v>#N/A</v>
      </c>
      <c r="E9041" t="e">
        <f>VLOOKUP($D$1&amp;D9041,定价因子!E:F,2,0)</f>
        <v>#N/A</v>
      </c>
      <c r="G9041" t="e">
        <f>VLOOKUP($F$1&amp;F9041,定价因子!E:F,2,0)</f>
        <v>#N/A</v>
      </c>
      <c r="H9041" s="104" t="e">
        <f>C9041*PRODUCT(#REF!,#REF!,G9041,,#REF!,E9041)</f>
        <v>#N/A</v>
      </c>
    </row>
    <row r="9042" spans="3:8">
      <c r="C9042" t="e">
        <f>VLOOKUP(B9042,定价因子!L:M,2,0)</f>
        <v>#N/A</v>
      </c>
      <c r="E9042" t="e">
        <f>VLOOKUP($D$1&amp;D9042,定价因子!E:F,2,0)</f>
        <v>#N/A</v>
      </c>
      <c r="G9042" t="e">
        <f>VLOOKUP($F$1&amp;F9042,定价因子!E:F,2,0)</f>
        <v>#N/A</v>
      </c>
      <c r="H9042" s="104" t="e">
        <f>C9042*PRODUCT(#REF!,#REF!,G9042,,#REF!,E9042)</f>
        <v>#N/A</v>
      </c>
    </row>
    <row r="9043" spans="3:8">
      <c r="C9043" t="e">
        <f>VLOOKUP(B9043,定价因子!L:M,2,0)</f>
        <v>#N/A</v>
      </c>
      <c r="E9043" t="e">
        <f>VLOOKUP($D$1&amp;D9043,定价因子!E:F,2,0)</f>
        <v>#N/A</v>
      </c>
      <c r="G9043" t="e">
        <f>VLOOKUP($F$1&amp;F9043,定价因子!E:F,2,0)</f>
        <v>#N/A</v>
      </c>
      <c r="H9043" s="104" t="e">
        <f>C9043*PRODUCT(#REF!,#REF!,G9043,,#REF!,E9043)</f>
        <v>#N/A</v>
      </c>
    </row>
    <row r="9044" spans="3:8">
      <c r="C9044" t="e">
        <f>VLOOKUP(B9044,定价因子!L:M,2,0)</f>
        <v>#N/A</v>
      </c>
      <c r="E9044" t="e">
        <f>VLOOKUP($D$1&amp;D9044,定价因子!E:F,2,0)</f>
        <v>#N/A</v>
      </c>
      <c r="G9044" t="e">
        <f>VLOOKUP($F$1&amp;F9044,定价因子!E:F,2,0)</f>
        <v>#N/A</v>
      </c>
      <c r="H9044" s="104" t="e">
        <f>C9044*PRODUCT(#REF!,#REF!,G9044,,#REF!,E9044)</f>
        <v>#N/A</v>
      </c>
    </row>
    <row r="9045" spans="3:8">
      <c r="C9045" t="e">
        <f>VLOOKUP(B9045,定价因子!L:M,2,0)</f>
        <v>#N/A</v>
      </c>
      <c r="E9045" t="e">
        <f>VLOOKUP($D$1&amp;D9045,定价因子!E:F,2,0)</f>
        <v>#N/A</v>
      </c>
      <c r="G9045" t="e">
        <f>VLOOKUP($F$1&amp;F9045,定价因子!E:F,2,0)</f>
        <v>#N/A</v>
      </c>
      <c r="H9045" s="104" t="e">
        <f>C9045*PRODUCT(#REF!,#REF!,G9045,,#REF!,E9045)</f>
        <v>#N/A</v>
      </c>
    </row>
    <row r="9046" spans="3:8">
      <c r="C9046" t="e">
        <f>VLOOKUP(B9046,定价因子!L:M,2,0)</f>
        <v>#N/A</v>
      </c>
      <c r="E9046" t="e">
        <f>VLOOKUP($D$1&amp;D9046,定价因子!E:F,2,0)</f>
        <v>#N/A</v>
      </c>
      <c r="G9046" t="e">
        <f>VLOOKUP($F$1&amp;F9046,定价因子!E:F,2,0)</f>
        <v>#N/A</v>
      </c>
      <c r="H9046" s="104" t="e">
        <f>C9046*PRODUCT(#REF!,#REF!,G9046,,#REF!,E9046)</f>
        <v>#N/A</v>
      </c>
    </row>
    <row r="9047" spans="3:8">
      <c r="C9047" t="e">
        <f>VLOOKUP(B9047,定价因子!L:M,2,0)</f>
        <v>#N/A</v>
      </c>
      <c r="E9047" t="e">
        <f>VLOOKUP($D$1&amp;D9047,定价因子!E:F,2,0)</f>
        <v>#N/A</v>
      </c>
      <c r="G9047" t="e">
        <f>VLOOKUP($F$1&amp;F9047,定价因子!E:F,2,0)</f>
        <v>#N/A</v>
      </c>
      <c r="H9047" s="104" t="e">
        <f>C9047*PRODUCT(#REF!,#REF!,G9047,,#REF!,E9047)</f>
        <v>#N/A</v>
      </c>
    </row>
    <row r="9048" spans="3:8">
      <c r="C9048" t="e">
        <f>VLOOKUP(B9048,定价因子!L:M,2,0)</f>
        <v>#N/A</v>
      </c>
      <c r="E9048" t="e">
        <f>VLOOKUP($D$1&amp;D9048,定价因子!E:F,2,0)</f>
        <v>#N/A</v>
      </c>
      <c r="G9048" t="e">
        <f>VLOOKUP($F$1&amp;F9048,定价因子!E:F,2,0)</f>
        <v>#N/A</v>
      </c>
      <c r="H9048" s="104" t="e">
        <f>C9048*PRODUCT(#REF!,#REF!,G9048,,#REF!,E9048)</f>
        <v>#N/A</v>
      </c>
    </row>
    <row r="9049" spans="3:8">
      <c r="C9049" t="e">
        <f>VLOOKUP(B9049,定价因子!L:M,2,0)</f>
        <v>#N/A</v>
      </c>
      <c r="E9049" t="e">
        <f>VLOOKUP($D$1&amp;D9049,定价因子!E:F,2,0)</f>
        <v>#N/A</v>
      </c>
      <c r="G9049" t="e">
        <f>VLOOKUP($F$1&amp;F9049,定价因子!E:F,2,0)</f>
        <v>#N/A</v>
      </c>
      <c r="H9049" s="104" t="e">
        <f>C9049*PRODUCT(#REF!,#REF!,G9049,,#REF!,E9049)</f>
        <v>#N/A</v>
      </c>
    </row>
    <row r="9050" spans="3:8">
      <c r="C9050" t="e">
        <f>VLOOKUP(B9050,定价因子!L:M,2,0)</f>
        <v>#N/A</v>
      </c>
      <c r="E9050" t="e">
        <f>VLOOKUP($D$1&amp;D9050,定价因子!E:F,2,0)</f>
        <v>#N/A</v>
      </c>
      <c r="G9050" t="e">
        <f>VLOOKUP($F$1&amp;F9050,定价因子!E:F,2,0)</f>
        <v>#N/A</v>
      </c>
      <c r="H9050" s="104" t="e">
        <f>C9050*PRODUCT(#REF!,#REF!,G9050,,#REF!,E9050)</f>
        <v>#N/A</v>
      </c>
    </row>
    <row r="9051" spans="3:8">
      <c r="C9051" t="e">
        <f>VLOOKUP(B9051,定价因子!L:M,2,0)</f>
        <v>#N/A</v>
      </c>
      <c r="E9051" t="e">
        <f>VLOOKUP($D$1&amp;D9051,定价因子!E:F,2,0)</f>
        <v>#N/A</v>
      </c>
      <c r="G9051" t="e">
        <f>VLOOKUP($F$1&amp;F9051,定价因子!E:F,2,0)</f>
        <v>#N/A</v>
      </c>
      <c r="H9051" s="104" t="e">
        <f>C9051*PRODUCT(#REF!,#REF!,G9051,,#REF!,E9051)</f>
        <v>#N/A</v>
      </c>
    </row>
    <row r="9052" spans="3:8">
      <c r="C9052" t="e">
        <f>VLOOKUP(B9052,定价因子!L:M,2,0)</f>
        <v>#N/A</v>
      </c>
      <c r="E9052" t="e">
        <f>VLOOKUP($D$1&amp;D9052,定价因子!E:F,2,0)</f>
        <v>#N/A</v>
      </c>
      <c r="G9052" t="e">
        <f>VLOOKUP($F$1&amp;F9052,定价因子!E:F,2,0)</f>
        <v>#N/A</v>
      </c>
      <c r="H9052" s="104" t="e">
        <f>C9052*PRODUCT(#REF!,#REF!,G9052,,#REF!,E9052)</f>
        <v>#N/A</v>
      </c>
    </row>
    <row r="9053" spans="3:8">
      <c r="C9053" t="e">
        <f>VLOOKUP(B9053,定价因子!L:M,2,0)</f>
        <v>#N/A</v>
      </c>
      <c r="E9053" t="e">
        <f>VLOOKUP($D$1&amp;D9053,定价因子!E:F,2,0)</f>
        <v>#N/A</v>
      </c>
      <c r="G9053" t="e">
        <f>VLOOKUP($F$1&amp;F9053,定价因子!E:F,2,0)</f>
        <v>#N/A</v>
      </c>
      <c r="H9053" s="104" t="e">
        <f>C9053*PRODUCT(#REF!,#REF!,G9053,,#REF!,E9053)</f>
        <v>#N/A</v>
      </c>
    </row>
    <row r="9054" spans="3:8">
      <c r="C9054" t="e">
        <f>VLOOKUP(B9054,定价因子!L:M,2,0)</f>
        <v>#N/A</v>
      </c>
      <c r="E9054" t="e">
        <f>VLOOKUP($D$1&amp;D9054,定价因子!E:F,2,0)</f>
        <v>#N/A</v>
      </c>
      <c r="G9054" t="e">
        <f>VLOOKUP($F$1&amp;F9054,定价因子!E:F,2,0)</f>
        <v>#N/A</v>
      </c>
      <c r="H9054" s="104" t="e">
        <f>C9054*PRODUCT(#REF!,#REF!,G9054,,#REF!,E9054)</f>
        <v>#N/A</v>
      </c>
    </row>
    <row r="9055" spans="3:8">
      <c r="C9055" t="e">
        <f>VLOOKUP(B9055,定价因子!L:M,2,0)</f>
        <v>#N/A</v>
      </c>
      <c r="E9055" t="e">
        <f>VLOOKUP($D$1&amp;D9055,定价因子!E:F,2,0)</f>
        <v>#N/A</v>
      </c>
      <c r="G9055" t="e">
        <f>VLOOKUP($F$1&amp;F9055,定价因子!E:F,2,0)</f>
        <v>#N/A</v>
      </c>
      <c r="H9055" s="104" t="e">
        <f>C9055*PRODUCT(#REF!,#REF!,G9055,,#REF!,E9055)</f>
        <v>#N/A</v>
      </c>
    </row>
    <row r="9056" spans="3:8">
      <c r="C9056" t="e">
        <f>VLOOKUP(B9056,定价因子!L:M,2,0)</f>
        <v>#N/A</v>
      </c>
      <c r="E9056" t="e">
        <f>VLOOKUP($D$1&amp;D9056,定价因子!E:F,2,0)</f>
        <v>#N/A</v>
      </c>
      <c r="G9056" t="e">
        <f>VLOOKUP($F$1&amp;F9056,定价因子!E:F,2,0)</f>
        <v>#N/A</v>
      </c>
      <c r="H9056" s="104" t="e">
        <f>C9056*PRODUCT(#REF!,#REF!,G9056,,#REF!,E9056)</f>
        <v>#N/A</v>
      </c>
    </row>
    <row r="9057" spans="3:8">
      <c r="C9057" t="e">
        <f>VLOOKUP(B9057,定价因子!L:M,2,0)</f>
        <v>#N/A</v>
      </c>
      <c r="E9057" t="e">
        <f>VLOOKUP($D$1&amp;D9057,定价因子!E:F,2,0)</f>
        <v>#N/A</v>
      </c>
      <c r="G9057" t="e">
        <f>VLOOKUP($F$1&amp;F9057,定价因子!E:F,2,0)</f>
        <v>#N/A</v>
      </c>
      <c r="H9057" s="104" t="e">
        <f>C9057*PRODUCT(#REF!,#REF!,G9057,,#REF!,E9057)</f>
        <v>#N/A</v>
      </c>
    </row>
    <row r="9058" spans="3:8">
      <c r="C9058" t="e">
        <f>VLOOKUP(B9058,定价因子!L:M,2,0)</f>
        <v>#N/A</v>
      </c>
      <c r="E9058" t="e">
        <f>VLOOKUP($D$1&amp;D9058,定价因子!E:F,2,0)</f>
        <v>#N/A</v>
      </c>
      <c r="G9058" t="e">
        <f>VLOOKUP($F$1&amp;F9058,定价因子!E:F,2,0)</f>
        <v>#N/A</v>
      </c>
      <c r="H9058" s="104" t="e">
        <f>C9058*PRODUCT(#REF!,#REF!,G9058,,#REF!,E9058)</f>
        <v>#N/A</v>
      </c>
    </row>
    <row r="9059" spans="3:8">
      <c r="C9059" t="e">
        <f>VLOOKUP(B9059,定价因子!L:M,2,0)</f>
        <v>#N/A</v>
      </c>
      <c r="E9059" t="e">
        <f>VLOOKUP($D$1&amp;D9059,定价因子!E:F,2,0)</f>
        <v>#N/A</v>
      </c>
      <c r="G9059" t="e">
        <f>VLOOKUP($F$1&amp;F9059,定价因子!E:F,2,0)</f>
        <v>#N/A</v>
      </c>
      <c r="H9059" s="104" t="e">
        <f>C9059*PRODUCT(#REF!,#REF!,G9059,,#REF!,E9059)</f>
        <v>#N/A</v>
      </c>
    </row>
    <row r="9060" spans="3:8">
      <c r="C9060" t="e">
        <f>VLOOKUP(B9060,定价因子!L:M,2,0)</f>
        <v>#N/A</v>
      </c>
      <c r="E9060" t="e">
        <f>VLOOKUP($D$1&amp;D9060,定价因子!E:F,2,0)</f>
        <v>#N/A</v>
      </c>
      <c r="G9060" t="e">
        <f>VLOOKUP($F$1&amp;F9060,定价因子!E:F,2,0)</f>
        <v>#N/A</v>
      </c>
      <c r="H9060" s="104" t="e">
        <f>C9060*PRODUCT(#REF!,#REF!,G9060,,#REF!,E9060)</f>
        <v>#N/A</v>
      </c>
    </row>
    <row r="9061" spans="3:8">
      <c r="C9061" t="e">
        <f>VLOOKUP(B9061,定价因子!L:M,2,0)</f>
        <v>#N/A</v>
      </c>
      <c r="E9061" t="e">
        <f>VLOOKUP($D$1&amp;D9061,定价因子!E:F,2,0)</f>
        <v>#N/A</v>
      </c>
      <c r="G9061" t="e">
        <f>VLOOKUP($F$1&amp;F9061,定价因子!E:F,2,0)</f>
        <v>#N/A</v>
      </c>
      <c r="H9061" s="104" t="e">
        <f>C9061*PRODUCT(#REF!,#REF!,G9061,,#REF!,E9061)</f>
        <v>#N/A</v>
      </c>
    </row>
    <row r="9062" spans="3:8">
      <c r="C9062" t="e">
        <f>VLOOKUP(B9062,定价因子!L:M,2,0)</f>
        <v>#N/A</v>
      </c>
      <c r="E9062" t="e">
        <f>VLOOKUP($D$1&amp;D9062,定价因子!E:F,2,0)</f>
        <v>#N/A</v>
      </c>
      <c r="G9062" t="e">
        <f>VLOOKUP($F$1&amp;F9062,定价因子!E:F,2,0)</f>
        <v>#N/A</v>
      </c>
      <c r="H9062" s="104" t="e">
        <f>C9062*PRODUCT(#REF!,#REF!,G9062,,#REF!,E9062)</f>
        <v>#N/A</v>
      </c>
    </row>
    <row r="9063" spans="3:8">
      <c r="C9063" t="e">
        <f>VLOOKUP(B9063,定价因子!L:M,2,0)</f>
        <v>#N/A</v>
      </c>
      <c r="E9063" t="e">
        <f>VLOOKUP($D$1&amp;D9063,定价因子!E:F,2,0)</f>
        <v>#N/A</v>
      </c>
      <c r="G9063" t="e">
        <f>VLOOKUP($F$1&amp;F9063,定价因子!E:F,2,0)</f>
        <v>#N/A</v>
      </c>
      <c r="H9063" s="104" t="e">
        <f>C9063*PRODUCT(#REF!,#REF!,G9063,,#REF!,E9063)</f>
        <v>#N/A</v>
      </c>
    </row>
    <row r="9064" spans="3:8">
      <c r="C9064" t="e">
        <f>VLOOKUP(B9064,定价因子!L:M,2,0)</f>
        <v>#N/A</v>
      </c>
      <c r="E9064" t="e">
        <f>VLOOKUP($D$1&amp;D9064,定价因子!E:F,2,0)</f>
        <v>#N/A</v>
      </c>
      <c r="G9064" t="e">
        <f>VLOOKUP($F$1&amp;F9064,定价因子!E:F,2,0)</f>
        <v>#N/A</v>
      </c>
      <c r="H9064" s="104" t="e">
        <f>C9064*PRODUCT(#REF!,#REF!,G9064,,#REF!,E9064)</f>
        <v>#N/A</v>
      </c>
    </row>
    <row r="9065" spans="3:8">
      <c r="C9065" t="e">
        <f>VLOOKUP(B9065,定价因子!L:M,2,0)</f>
        <v>#N/A</v>
      </c>
      <c r="E9065" t="e">
        <f>VLOOKUP($D$1&amp;D9065,定价因子!E:F,2,0)</f>
        <v>#N/A</v>
      </c>
      <c r="G9065" t="e">
        <f>VLOOKUP($F$1&amp;F9065,定价因子!E:F,2,0)</f>
        <v>#N/A</v>
      </c>
      <c r="H9065" s="104" t="e">
        <f>C9065*PRODUCT(#REF!,#REF!,G9065,,#REF!,E9065)</f>
        <v>#N/A</v>
      </c>
    </row>
    <row r="9066" spans="3:8">
      <c r="C9066" t="e">
        <f>VLOOKUP(B9066,定价因子!L:M,2,0)</f>
        <v>#N/A</v>
      </c>
      <c r="E9066" t="e">
        <f>VLOOKUP($D$1&amp;D9066,定价因子!E:F,2,0)</f>
        <v>#N/A</v>
      </c>
      <c r="G9066" t="e">
        <f>VLOOKUP($F$1&amp;F9066,定价因子!E:F,2,0)</f>
        <v>#N/A</v>
      </c>
      <c r="H9066" s="104" t="e">
        <f>C9066*PRODUCT(#REF!,#REF!,G9066,,#REF!,E9066)</f>
        <v>#N/A</v>
      </c>
    </row>
    <row r="9067" spans="3:8">
      <c r="C9067" t="e">
        <f>VLOOKUP(B9067,定价因子!L:M,2,0)</f>
        <v>#N/A</v>
      </c>
      <c r="E9067" t="e">
        <f>VLOOKUP($D$1&amp;D9067,定价因子!E:F,2,0)</f>
        <v>#N/A</v>
      </c>
      <c r="G9067" t="e">
        <f>VLOOKUP($F$1&amp;F9067,定价因子!E:F,2,0)</f>
        <v>#N/A</v>
      </c>
      <c r="H9067" s="104" t="e">
        <f>C9067*PRODUCT(#REF!,#REF!,G9067,,#REF!,E9067)</f>
        <v>#N/A</v>
      </c>
    </row>
    <row r="9068" spans="3:8">
      <c r="C9068" t="e">
        <f>VLOOKUP(B9068,定价因子!L:M,2,0)</f>
        <v>#N/A</v>
      </c>
      <c r="E9068" t="e">
        <f>VLOOKUP($D$1&amp;D9068,定价因子!E:F,2,0)</f>
        <v>#N/A</v>
      </c>
      <c r="G9068" t="e">
        <f>VLOOKUP($F$1&amp;F9068,定价因子!E:F,2,0)</f>
        <v>#N/A</v>
      </c>
      <c r="H9068" s="104" t="e">
        <f>C9068*PRODUCT(#REF!,#REF!,G9068,,#REF!,E9068)</f>
        <v>#N/A</v>
      </c>
    </row>
    <row r="9069" spans="3:8">
      <c r="C9069" t="e">
        <f>VLOOKUP(B9069,定价因子!L:M,2,0)</f>
        <v>#N/A</v>
      </c>
      <c r="E9069" t="e">
        <f>VLOOKUP($D$1&amp;D9069,定价因子!E:F,2,0)</f>
        <v>#N/A</v>
      </c>
      <c r="G9069" t="e">
        <f>VLOOKUP($F$1&amp;F9069,定价因子!E:F,2,0)</f>
        <v>#N/A</v>
      </c>
      <c r="H9069" s="104" t="e">
        <f>C9069*PRODUCT(#REF!,#REF!,G9069,,#REF!,E9069)</f>
        <v>#N/A</v>
      </c>
    </row>
    <row r="9070" spans="3:8">
      <c r="C9070" t="e">
        <f>VLOOKUP(B9070,定价因子!L:M,2,0)</f>
        <v>#N/A</v>
      </c>
      <c r="E9070" t="e">
        <f>VLOOKUP($D$1&amp;D9070,定价因子!E:F,2,0)</f>
        <v>#N/A</v>
      </c>
      <c r="G9070" t="e">
        <f>VLOOKUP($F$1&amp;F9070,定价因子!E:F,2,0)</f>
        <v>#N/A</v>
      </c>
      <c r="H9070" s="104" t="e">
        <f>C9070*PRODUCT(#REF!,#REF!,G9070,,#REF!,E9070)</f>
        <v>#N/A</v>
      </c>
    </row>
    <row r="9071" spans="3:8">
      <c r="C9071" t="e">
        <f>VLOOKUP(B9071,定价因子!L:M,2,0)</f>
        <v>#N/A</v>
      </c>
      <c r="E9071" t="e">
        <f>VLOOKUP($D$1&amp;D9071,定价因子!E:F,2,0)</f>
        <v>#N/A</v>
      </c>
      <c r="G9071" t="e">
        <f>VLOOKUP($F$1&amp;F9071,定价因子!E:F,2,0)</f>
        <v>#N/A</v>
      </c>
      <c r="H9071" s="104" t="e">
        <f>C9071*PRODUCT(#REF!,#REF!,G9071,,#REF!,E9071)</f>
        <v>#N/A</v>
      </c>
    </row>
    <row r="9072" spans="3:8">
      <c r="C9072" t="e">
        <f>VLOOKUP(B9072,定价因子!L:M,2,0)</f>
        <v>#N/A</v>
      </c>
      <c r="E9072" t="e">
        <f>VLOOKUP($D$1&amp;D9072,定价因子!E:F,2,0)</f>
        <v>#N/A</v>
      </c>
      <c r="G9072" t="e">
        <f>VLOOKUP($F$1&amp;F9072,定价因子!E:F,2,0)</f>
        <v>#N/A</v>
      </c>
      <c r="H9072" s="104" t="e">
        <f>C9072*PRODUCT(#REF!,#REF!,G9072,,#REF!,E9072)</f>
        <v>#N/A</v>
      </c>
    </row>
    <row r="9073" spans="3:8">
      <c r="C9073" t="e">
        <f>VLOOKUP(B9073,定价因子!L:M,2,0)</f>
        <v>#N/A</v>
      </c>
      <c r="E9073" t="e">
        <f>VLOOKUP($D$1&amp;D9073,定价因子!E:F,2,0)</f>
        <v>#N/A</v>
      </c>
      <c r="G9073" t="e">
        <f>VLOOKUP($F$1&amp;F9073,定价因子!E:F,2,0)</f>
        <v>#N/A</v>
      </c>
      <c r="H9073" s="104" t="e">
        <f>C9073*PRODUCT(#REF!,#REF!,G9073,,#REF!,E9073)</f>
        <v>#N/A</v>
      </c>
    </row>
    <row r="9074" spans="3:8">
      <c r="C9074" t="e">
        <f>VLOOKUP(B9074,定价因子!L:M,2,0)</f>
        <v>#N/A</v>
      </c>
      <c r="E9074" t="e">
        <f>VLOOKUP($D$1&amp;D9074,定价因子!E:F,2,0)</f>
        <v>#N/A</v>
      </c>
      <c r="G9074" t="e">
        <f>VLOOKUP($F$1&amp;F9074,定价因子!E:F,2,0)</f>
        <v>#N/A</v>
      </c>
      <c r="H9074" s="104" t="e">
        <f>C9074*PRODUCT(#REF!,#REF!,G9074,,#REF!,E9074)</f>
        <v>#N/A</v>
      </c>
    </row>
    <row r="9075" spans="3:8">
      <c r="C9075" t="e">
        <f>VLOOKUP(B9075,定价因子!L:M,2,0)</f>
        <v>#N/A</v>
      </c>
      <c r="E9075" t="e">
        <f>VLOOKUP($D$1&amp;D9075,定价因子!E:F,2,0)</f>
        <v>#N/A</v>
      </c>
      <c r="G9075" t="e">
        <f>VLOOKUP($F$1&amp;F9075,定价因子!E:F,2,0)</f>
        <v>#N/A</v>
      </c>
      <c r="H9075" s="104" t="e">
        <f>C9075*PRODUCT(#REF!,#REF!,G9075,,#REF!,E9075)</f>
        <v>#N/A</v>
      </c>
    </row>
    <row r="9076" spans="3:8">
      <c r="C9076" t="e">
        <f>VLOOKUP(B9076,定价因子!L:M,2,0)</f>
        <v>#N/A</v>
      </c>
      <c r="E9076" t="e">
        <f>VLOOKUP($D$1&amp;D9076,定价因子!E:F,2,0)</f>
        <v>#N/A</v>
      </c>
      <c r="G9076" t="e">
        <f>VLOOKUP($F$1&amp;F9076,定价因子!E:F,2,0)</f>
        <v>#N/A</v>
      </c>
      <c r="H9076" s="104" t="e">
        <f>C9076*PRODUCT(#REF!,#REF!,G9076,,#REF!,E9076)</f>
        <v>#N/A</v>
      </c>
    </row>
    <row r="9077" spans="3:8">
      <c r="C9077" t="e">
        <f>VLOOKUP(B9077,定价因子!L:M,2,0)</f>
        <v>#N/A</v>
      </c>
      <c r="E9077" t="e">
        <f>VLOOKUP($D$1&amp;D9077,定价因子!E:F,2,0)</f>
        <v>#N/A</v>
      </c>
      <c r="G9077" t="e">
        <f>VLOOKUP($F$1&amp;F9077,定价因子!E:F,2,0)</f>
        <v>#N/A</v>
      </c>
      <c r="H9077" s="104" t="e">
        <f>C9077*PRODUCT(#REF!,#REF!,G9077,,#REF!,E9077)</f>
        <v>#N/A</v>
      </c>
    </row>
    <row r="9078" spans="3:8">
      <c r="C9078" t="e">
        <f>VLOOKUP(B9078,定价因子!L:M,2,0)</f>
        <v>#N/A</v>
      </c>
      <c r="E9078" t="e">
        <f>VLOOKUP($D$1&amp;D9078,定价因子!E:F,2,0)</f>
        <v>#N/A</v>
      </c>
      <c r="G9078" t="e">
        <f>VLOOKUP($F$1&amp;F9078,定价因子!E:F,2,0)</f>
        <v>#N/A</v>
      </c>
      <c r="H9078" s="104" t="e">
        <f>C9078*PRODUCT(#REF!,#REF!,G9078,,#REF!,E9078)</f>
        <v>#N/A</v>
      </c>
    </row>
    <row r="9079" spans="3:8">
      <c r="C9079" t="e">
        <f>VLOOKUP(B9079,定价因子!L:M,2,0)</f>
        <v>#N/A</v>
      </c>
      <c r="E9079" t="e">
        <f>VLOOKUP($D$1&amp;D9079,定价因子!E:F,2,0)</f>
        <v>#N/A</v>
      </c>
      <c r="G9079" t="e">
        <f>VLOOKUP($F$1&amp;F9079,定价因子!E:F,2,0)</f>
        <v>#N/A</v>
      </c>
      <c r="H9079" s="104" t="e">
        <f>C9079*PRODUCT(#REF!,#REF!,G9079,,#REF!,E9079)</f>
        <v>#N/A</v>
      </c>
    </row>
    <row r="9080" spans="3:8">
      <c r="C9080" t="e">
        <f>VLOOKUP(B9080,定价因子!L:M,2,0)</f>
        <v>#N/A</v>
      </c>
      <c r="E9080" t="e">
        <f>VLOOKUP($D$1&amp;D9080,定价因子!E:F,2,0)</f>
        <v>#N/A</v>
      </c>
      <c r="G9080" t="e">
        <f>VLOOKUP($F$1&amp;F9080,定价因子!E:F,2,0)</f>
        <v>#N/A</v>
      </c>
      <c r="H9080" s="104" t="e">
        <f>C9080*PRODUCT(#REF!,#REF!,G9080,,#REF!,E9080)</f>
        <v>#N/A</v>
      </c>
    </row>
    <row r="9081" spans="3:8">
      <c r="C9081" t="e">
        <f>VLOOKUP(B9081,定价因子!L:M,2,0)</f>
        <v>#N/A</v>
      </c>
      <c r="E9081" t="e">
        <f>VLOOKUP($D$1&amp;D9081,定价因子!E:F,2,0)</f>
        <v>#N/A</v>
      </c>
      <c r="G9081" t="e">
        <f>VLOOKUP($F$1&amp;F9081,定价因子!E:F,2,0)</f>
        <v>#N/A</v>
      </c>
      <c r="H9081" s="104" t="e">
        <f>C9081*PRODUCT(#REF!,#REF!,G9081,,#REF!,E9081)</f>
        <v>#N/A</v>
      </c>
    </row>
    <row r="9082" spans="3:8">
      <c r="C9082" t="e">
        <f>VLOOKUP(B9082,定价因子!L:M,2,0)</f>
        <v>#N/A</v>
      </c>
      <c r="E9082" t="e">
        <f>VLOOKUP($D$1&amp;D9082,定价因子!E:F,2,0)</f>
        <v>#N/A</v>
      </c>
      <c r="G9082" t="e">
        <f>VLOOKUP($F$1&amp;F9082,定价因子!E:F,2,0)</f>
        <v>#N/A</v>
      </c>
      <c r="H9082" s="104" t="e">
        <f>C9082*PRODUCT(#REF!,#REF!,G9082,,#REF!,E9082)</f>
        <v>#N/A</v>
      </c>
    </row>
    <row r="9083" spans="3:8">
      <c r="C9083" t="e">
        <f>VLOOKUP(B9083,定价因子!L:M,2,0)</f>
        <v>#N/A</v>
      </c>
      <c r="E9083" t="e">
        <f>VLOOKUP($D$1&amp;D9083,定价因子!E:F,2,0)</f>
        <v>#N/A</v>
      </c>
      <c r="G9083" t="e">
        <f>VLOOKUP($F$1&amp;F9083,定价因子!E:F,2,0)</f>
        <v>#N/A</v>
      </c>
      <c r="H9083" s="104" t="e">
        <f>C9083*PRODUCT(#REF!,#REF!,G9083,,#REF!,E9083)</f>
        <v>#N/A</v>
      </c>
    </row>
    <row r="9084" spans="3:8">
      <c r="C9084" t="e">
        <f>VLOOKUP(B9084,定价因子!L:M,2,0)</f>
        <v>#N/A</v>
      </c>
      <c r="E9084" t="e">
        <f>VLOOKUP($D$1&amp;D9084,定价因子!E:F,2,0)</f>
        <v>#N/A</v>
      </c>
      <c r="G9084" t="e">
        <f>VLOOKUP($F$1&amp;F9084,定价因子!E:F,2,0)</f>
        <v>#N/A</v>
      </c>
      <c r="H9084" s="104" t="e">
        <f>C9084*PRODUCT(#REF!,#REF!,G9084,,#REF!,E9084)</f>
        <v>#N/A</v>
      </c>
    </row>
    <row r="9085" spans="3:8">
      <c r="C9085" t="e">
        <f>VLOOKUP(B9085,定价因子!L:M,2,0)</f>
        <v>#N/A</v>
      </c>
      <c r="E9085" t="e">
        <f>VLOOKUP($D$1&amp;D9085,定价因子!E:F,2,0)</f>
        <v>#N/A</v>
      </c>
      <c r="G9085" t="e">
        <f>VLOOKUP($F$1&amp;F9085,定价因子!E:F,2,0)</f>
        <v>#N/A</v>
      </c>
      <c r="H9085" s="104" t="e">
        <f>C9085*PRODUCT(#REF!,#REF!,G9085,,#REF!,E9085)</f>
        <v>#N/A</v>
      </c>
    </row>
    <row r="9086" spans="3:8">
      <c r="C9086" t="e">
        <f>VLOOKUP(B9086,定价因子!L:M,2,0)</f>
        <v>#N/A</v>
      </c>
      <c r="E9086" t="e">
        <f>VLOOKUP($D$1&amp;D9086,定价因子!E:F,2,0)</f>
        <v>#N/A</v>
      </c>
      <c r="G9086" t="e">
        <f>VLOOKUP($F$1&amp;F9086,定价因子!E:F,2,0)</f>
        <v>#N/A</v>
      </c>
      <c r="H9086" s="104" t="e">
        <f>C9086*PRODUCT(#REF!,#REF!,G9086,,#REF!,E9086)</f>
        <v>#N/A</v>
      </c>
    </row>
    <row r="9087" spans="3:8">
      <c r="C9087" t="e">
        <f>VLOOKUP(B9087,定价因子!L:M,2,0)</f>
        <v>#N/A</v>
      </c>
      <c r="E9087" t="e">
        <f>VLOOKUP($D$1&amp;D9087,定价因子!E:F,2,0)</f>
        <v>#N/A</v>
      </c>
      <c r="G9087" t="e">
        <f>VLOOKUP($F$1&amp;F9087,定价因子!E:F,2,0)</f>
        <v>#N/A</v>
      </c>
      <c r="H9087" s="104" t="e">
        <f>C9087*PRODUCT(#REF!,#REF!,G9087,,#REF!,E9087)</f>
        <v>#N/A</v>
      </c>
    </row>
    <row r="9088" spans="3:8">
      <c r="C9088" t="e">
        <f>VLOOKUP(B9088,定价因子!L:M,2,0)</f>
        <v>#N/A</v>
      </c>
      <c r="E9088" t="e">
        <f>VLOOKUP($D$1&amp;D9088,定价因子!E:F,2,0)</f>
        <v>#N/A</v>
      </c>
      <c r="G9088" t="e">
        <f>VLOOKUP($F$1&amp;F9088,定价因子!E:F,2,0)</f>
        <v>#N/A</v>
      </c>
      <c r="H9088" s="104" t="e">
        <f>C9088*PRODUCT(#REF!,#REF!,G9088,,#REF!,E9088)</f>
        <v>#N/A</v>
      </c>
    </row>
    <row r="9089" spans="3:8">
      <c r="C9089" t="e">
        <f>VLOOKUP(B9089,定价因子!L:M,2,0)</f>
        <v>#N/A</v>
      </c>
      <c r="E9089" t="e">
        <f>VLOOKUP($D$1&amp;D9089,定价因子!E:F,2,0)</f>
        <v>#N/A</v>
      </c>
      <c r="G9089" t="e">
        <f>VLOOKUP($F$1&amp;F9089,定价因子!E:F,2,0)</f>
        <v>#N/A</v>
      </c>
      <c r="H9089" s="104" t="e">
        <f>C9089*PRODUCT(#REF!,#REF!,G9089,,#REF!,E9089)</f>
        <v>#N/A</v>
      </c>
    </row>
    <row r="9090" spans="3:8">
      <c r="C9090" t="e">
        <f>VLOOKUP(B9090,定价因子!L:M,2,0)</f>
        <v>#N/A</v>
      </c>
      <c r="E9090" t="e">
        <f>VLOOKUP($D$1&amp;D9090,定价因子!E:F,2,0)</f>
        <v>#N/A</v>
      </c>
      <c r="G9090" t="e">
        <f>VLOOKUP($F$1&amp;F9090,定价因子!E:F,2,0)</f>
        <v>#N/A</v>
      </c>
      <c r="H9090" s="104" t="e">
        <f>C9090*PRODUCT(#REF!,#REF!,G9090,,#REF!,E9090)</f>
        <v>#N/A</v>
      </c>
    </row>
    <row r="9091" spans="3:8">
      <c r="C9091" t="e">
        <f>VLOOKUP(B9091,定价因子!L:M,2,0)</f>
        <v>#N/A</v>
      </c>
      <c r="E9091" t="e">
        <f>VLOOKUP($D$1&amp;D9091,定价因子!E:F,2,0)</f>
        <v>#N/A</v>
      </c>
      <c r="G9091" t="e">
        <f>VLOOKUP($F$1&amp;F9091,定价因子!E:F,2,0)</f>
        <v>#N/A</v>
      </c>
      <c r="H9091" s="104" t="e">
        <f>C9091*PRODUCT(#REF!,#REF!,G9091,,#REF!,E9091)</f>
        <v>#N/A</v>
      </c>
    </row>
    <row r="9092" spans="3:8">
      <c r="C9092" t="e">
        <f>VLOOKUP(B9092,定价因子!L:M,2,0)</f>
        <v>#N/A</v>
      </c>
      <c r="E9092" t="e">
        <f>VLOOKUP($D$1&amp;D9092,定价因子!E:F,2,0)</f>
        <v>#N/A</v>
      </c>
      <c r="G9092" t="e">
        <f>VLOOKUP($F$1&amp;F9092,定价因子!E:F,2,0)</f>
        <v>#N/A</v>
      </c>
      <c r="H9092" s="104" t="e">
        <f>C9092*PRODUCT(#REF!,#REF!,G9092,,#REF!,E9092)</f>
        <v>#N/A</v>
      </c>
    </row>
    <row r="9093" spans="3:8">
      <c r="C9093" t="e">
        <f>VLOOKUP(B9093,定价因子!L:M,2,0)</f>
        <v>#N/A</v>
      </c>
      <c r="E9093" t="e">
        <f>VLOOKUP($D$1&amp;D9093,定价因子!E:F,2,0)</f>
        <v>#N/A</v>
      </c>
      <c r="G9093" t="e">
        <f>VLOOKUP($F$1&amp;F9093,定价因子!E:F,2,0)</f>
        <v>#N/A</v>
      </c>
      <c r="H9093" s="104" t="e">
        <f>C9093*PRODUCT(#REF!,#REF!,G9093,,#REF!,E9093)</f>
        <v>#N/A</v>
      </c>
    </row>
    <row r="9094" spans="3:8">
      <c r="C9094" t="e">
        <f>VLOOKUP(B9094,定价因子!L:M,2,0)</f>
        <v>#N/A</v>
      </c>
      <c r="E9094" t="e">
        <f>VLOOKUP($D$1&amp;D9094,定价因子!E:F,2,0)</f>
        <v>#N/A</v>
      </c>
      <c r="G9094" t="e">
        <f>VLOOKUP($F$1&amp;F9094,定价因子!E:F,2,0)</f>
        <v>#N/A</v>
      </c>
      <c r="H9094" s="104" t="e">
        <f>C9094*PRODUCT(#REF!,#REF!,G9094,,#REF!,E9094)</f>
        <v>#N/A</v>
      </c>
    </row>
    <row r="9095" spans="3:8">
      <c r="C9095" t="e">
        <f>VLOOKUP(B9095,定价因子!L:M,2,0)</f>
        <v>#N/A</v>
      </c>
      <c r="E9095" t="e">
        <f>VLOOKUP($D$1&amp;D9095,定价因子!E:F,2,0)</f>
        <v>#N/A</v>
      </c>
      <c r="G9095" t="e">
        <f>VLOOKUP($F$1&amp;F9095,定价因子!E:F,2,0)</f>
        <v>#N/A</v>
      </c>
      <c r="H9095" s="104" t="e">
        <f>C9095*PRODUCT(#REF!,#REF!,G9095,,#REF!,E9095)</f>
        <v>#N/A</v>
      </c>
    </row>
    <row r="9096" spans="3:8">
      <c r="C9096" t="e">
        <f>VLOOKUP(B9096,定价因子!L:M,2,0)</f>
        <v>#N/A</v>
      </c>
      <c r="E9096" t="e">
        <f>VLOOKUP($D$1&amp;D9096,定价因子!E:F,2,0)</f>
        <v>#N/A</v>
      </c>
      <c r="G9096" t="e">
        <f>VLOOKUP($F$1&amp;F9096,定价因子!E:F,2,0)</f>
        <v>#N/A</v>
      </c>
      <c r="H9096" s="104" t="e">
        <f>C9096*PRODUCT(#REF!,#REF!,G9096,,#REF!,E9096)</f>
        <v>#N/A</v>
      </c>
    </row>
    <row r="9097" spans="3:8">
      <c r="C9097" t="e">
        <f>VLOOKUP(B9097,定价因子!L:M,2,0)</f>
        <v>#N/A</v>
      </c>
      <c r="E9097" t="e">
        <f>VLOOKUP($D$1&amp;D9097,定价因子!E:F,2,0)</f>
        <v>#N/A</v>
      </c>
      <c r="G9097" t="e">
        <f>VLOOKUP($F$1&amp;F9097,定价因子!E:F,2,0)</f>
        <v>#N/A</v>
      </c>
      <c r="H9097" s="104" t="e">
        <f>C9097*PRODUCT(#REF!,#REF!,G9097,,#REF!,E9097)</f>
        <v>#N/A</v>
      </c>
    </row>
    <row r="9098" spans="3:8">
      <c r="C9098" t="e">
        <f>VLOOKUP(B9098,定价因子!L:M,2,0)</f>
        <v>#N/A</v>
      </c>
      <c r="E9098" t="e">
        <f>VLOOKUP($D$1&amp;D9098,定价因子!E:F,2,0)</f>
        <v>#N/A</v>
      </c>
      <c r="G9098" t="e">
        <f>VLOOKUP($F$1&amp;F9098,定价因子!E:F,2,0)</f>
        <v>#N/A</v>
      </c>
      <c r="H9098" s="104" t="e">
        <f>C9098*PRODUCT(#REF!,#REF!,G9098,,#REF!,E9098)</f>
        <v>#N/A</v>
      </c>
    </row>
    <row r="9099" spans="3:8">
      <c r="C9099" t="e">
        <f>VLOOKUP(B9099,定价因子!L:M,2,0)</f>
        <v>#N/A</v>
      </c>
      <c r="E9099" t="e">
        <f>VLOOKUP($D$1&amp;D9099,定价因子!E:F,2,0)</f>
        <v>#N/A</v>
      </c>
      <c r="G9099" t="e">
        <f>VLOOKUP($F$1&amp;F9099,定价因子!E:F,2,0)</f>
        <v>#N/A</v>
      </c>
      <c r="H9099" s="104" t="e">
        <f>C9099*PRODUCT(#REF!,#REF!,G9099,,#REF!,E9099)</f>
        <v>#N/A</v>
      </c>
    </row>
    <row r="9100" spans="3:8">
      <c r="C9100" t="e">
        <f>VLOOKUP(B9100,定价因子!L:M,2,0)</f>
        <v>#N/A</v>
      </c>
      <c r="E9100" t="e">
        <f>VLOOKUP($D$1&amp;D9100,定价因子!E:F,2,0)</f>
        <v>#N/A</v>
      </c>
      <c r="G9100" t="e">
        <f>VLOOKUP($F$1&amp;F9100,定价因子!E:F,2,0)</f>
        <v>#N/A</v>
      </c>
      <c r="H9100" s="104" t="e">
        <f>C9100*PRODUCT(#REF!,#REF!,G9100,,#REF!,E9100)</f>
        <v>#N/A</v>
      </c>
    </row>
    <row r="9101" spans="3:8">
      <c r="C9101" t="e">
        <f>VLOOKUP(B9101,定价因子!L:M,2,0)</f>
        <v>#N/A</v>
      </c>
      <c r="E9101" t="e">
        <f>VLOOKUP($D$1&amp;D9101,定价因子!E:F,2,0)</f>
        <v>#N/A</v>
      </c>
      <c r="G9101" t="e">
        <f>VLOOKUP($F$1&amp;F9101,定价因子!E:F,2,0)</f>
        <v>#N/A</v>
      </c>
      <c r="H9101" s="104" t="e">
        <f>C9101*PRODUCT(#REF!,#REF!,G9101,,#REF!,E9101)</f>
        <v>#N/A</v>
      </c>
    </row>
    <row r="9102" spans="3:8">
      <c r="C9102" t="e">
        <f>VLOOKUP(B9102,定价因子!L:M,2,0)</f>
        <v>#N/A</v>
      </c>
      <c r="E9102" t="e">
        <f>VLOOKUP($D$1&amp;D9102,定价因子!E:F,2,0)</f>
        <v>#N/A</v>
      </c>
      <c r="G9102" t="e">
        <f>VLOOKUP($F$1&amp;F9102,定价因子!E:F,2,0)</f>
        <v>#N/A</v>
      </c>
      <c r="H9102" s="104" t="e">
        <f>C9102*PRODUCT(#REF!,#REF!,G9102,,#REF!,E9102)</f>
        <v>#N/A</v>
      </c>
    </row>
    <row r="9103" spans="3:8">
      <c r="C9103" t="e">
        <f>VLOOKUP(B9103,定价因子!L:M,2,0)</f>
        <v>#N/A</v>
      </c>
      <c r="E9103" t="e">
        <f>VLOOKUP($D$1&amp;D9103,定价因子!E:F,2,0)</f>
        <v>#N/A</v>
      </c>
      <c r="G9103" t="e">
        <f>VLOOKUP($F$1&amp;F9103,定价因子!E:F,2,0)</f>
        <v>#N/A</v>
      </c>
      <c r="H9103" s="104" t="e">
        <f>C9103*PRODUCT(#REF!,#REF!,G9103,,#REF!,E9103)</f>
        <v>#N/A</v>
      </c>
    </row>
    <row r="9104" spans="3:8">
      <c r="C9104" t="e">
        <f>VLOOKUP(B9104,定价因子!L:M,2,0)</f>
        <v>#N/A</v>
      </c>
      <c r="E9104" t="e">
        <f>VLOOKUP($D$1&amp;D9104,定价因子!E:F,2,0)</f>
        <v>#N/A</v>
      </c>
      <c r="G9104" t="e">
        <f>VLOOKUP($F$1&amp;F9104,定价因子!E:F,2,0)</f>
        <v>#N/A</v>
      </c>
      <c r="H9104" s="104" t="e">
        <f>C9104*PRODUCT(#REF!,#REF!,G9104,,#REF!,E9104)</f>
        <v>#N/A</v>
      </c>
    </row>
    <row r="9105" spans="3:8">
      <c r="C9105" t="e">
        <f>VLOOKUP(B9105,定价因子!L:M,2,0)</f>
        <v>#N/A</v>
      </c>
      <c r="E9105" t="e">
        <f>VLOOKUP($D$1&amp;D9105,定价因子!E:F,2,0)</f>
        <v>#N/A</v>
      </c>
      <c r="G9105" t="e">
        <f>VLOOKUP($F$1&amp;F9105,定价因子!E:F,2,0)</f>
        <v>#N/A</v>
      </c>
      <c r="H9105" s="104" t="e">
        <f>C9105*PRODUCT(#REF!,#REF!,G9105,,#REF!,E9105)</f>
        <v>#N/A</v>
      </c>
    </row>
    <row r="9106" spans="3:8">
      <c r="C9106" t="e">
        <f>VLOOKUP(B9106,定价因子!L:M,2,0)</f>
        <v>#N/A</v>
      </c>
      <c r="E9106" t="e">
        <f>VLOOKUP($D$1&amp;D9106,定价因子!E:F,2,0)</f>
        <v>#N/A</v>
      </c>
      <c r="G9106" t="e">
        <f>VLOOKUP($F$1&amp;F9106,定价因子!E:F,2,0)</f>
        <v>#N/A</v>
      </c>
      <c r="H9106" s="104" t="e">
        <f>C9106*PRODUCT(#REF!,#REF!,G9106,,#REF!,E9106)</f>
        <v>#N/A</v>
      </c>
    </row>
    <row r="9107" spans="3:8">
      <c r="C9107" t="e">
        <f>VLOOKUP(B9107,定价因子!L:M,2,0)</f>
        <v>#N/A</v>
      </c>
      <c r="E9107" t="e">
        <f>VLOOKUP($D$1&amp;D9107,定价因子!E:F,2,0)</f>
        <v>#N/A</v>
      </c>
      <c r="G9107" t="e">
        <f>VLOOKUP($F$1&amp;F9107,定价因子!E:F,2,0)</f>
        <v>#N/A</v>
      </c>
      <c r="H9107" s="104" t="e">
        <f>C9107*PRODUCT(#REF!,#REF!,G9107,,#REF!,E9107)</f>
        <v>#N/A</v>
      </c>
    </row>
    <row r="9108" spans="3:8">
      <c r="C9108" t="e">
        <f>VLOOKUP(B9108,定价因子!L:M,2,0)</f>
        <v>#N/A</v>
      </c>
      <c r="E9108" t="e">
        <f>VLOOKUP($D$1&amp;D9108,定价因子!E:F,2,0)</f>
        <v>#N/A</v>
      </c>
      <c r="G9108" t="e">
        <f>VLOOKUP($F$1&amp;F9108,定价因子!E:F,2,0)</f>
        <v>#N/A</v>
      </c>
      <c r="H9108" s="104" t="e">
        <f>C9108*PRODUCT(#REF!,#REF!,G9108,,#REF!,E9108)</f>
        <v>#N/A</v>
      </c>
    </row>
    <row r="9109" spans="3:8">
      <c r="C9109" t="e">
        <f>VLOOKUP(B9109,定价因子!L:M,2,0)</f>
        <v>#N/A</v>
      </c>
      <c r="E9109" t="e">
        <f>VLOOKUP($D$1&amp;D9109,定价因子!E:F,2,0)</f>
        <v>#N/A</v>
      </c>
      <c r="G9109" t="e">
        <f>VLOOKUP($F$1&amp;F9109,定价因子!E:F,2,0)</f>
        <v>#N/A</v>
      </c>
      <c r="H9109" s="104" t="e">
        <f>C9109*PRODUCT(#REF!,#REF!,G9109,,#REF!,E9109)</f>
        <v>#N/A</v>
      </c>
    </row>
    <row r="9110" spans="3:8">
      <c r="C9110" t="e">
        <f>VLOOKUP(B9110,定价因子!L:M,2,0)</f>
        <v>#N/A</v>
      </c>
      <c r="E9110" t="e">
        <f>VLOOKUP($D$1&amp;D9110,定价因子!E:F,2,0)</f>
        <v>#N/A</v>
      </c>
      <c r="G9110" t="e">
        <f>VLOOKUP($F$1&amp;F9110,定价因子!E:F,2,0)</f>
        <v>#N/A</v>
      </c>
      <c r="H9110" s="104" t="e">
        <f>C9110*PRODUCT(#REF!,#REF!,G9110,,#REF!,E9110)</f>
        <v>#N/A</v>
      </c>
    </row>
    <row r="9111" spans="3:8">
      <c r="C9111" t="e">
        <f>VLOOKUP(B9111,定价因子!L:M,2,0)</f>
        <v>#N/A</v>
      </c>
      <c r="E9111" t="e">
        <f>VLOOKUP($D$1&amp;D9111,定价因子!E:F,2,0)</f>
        <v>#N/A</v>
      </c>
      <c r="G9111" t="e">
        <f>VLOOKUP($F$1&amp;F9111,定价因子!E:F,2,0)</f>
        <v>#N/A</v>
      </c>
      <c r="H9111" s="104" t="e">
        <f>C9111*PRODUCT(#REF!,#REF!,G9111,,#REF!,E9111)</f>
        <v>#N/A</v>
      </c>
    </row>
    <row r="9112" spans="3:8">
      <c r="C9112" t="e">
        <f>VLOOKUP(B9112,定价因子!L:M,2,0)</f>
        <v>#N/A</v>
      </c>
      <c r="E9112" t="e">
        <f>VLOOKUP($D$1&amp;D9112,定价因子!E:F,2,0)</f>
        <v>#N/A</v>
      </c>
      <c r="G9112" t="e">
        <f>VLOOKUP($F$1&amp;F9112,定价因子!E:F,2,0)</f>
        <v>#N/A</v>
      </c>
      <c r="H9112" s="104" t="e">
        <f>C9112*PRODUCT(#REF!,#REF!,G9112,,#REF!,E9112)</f>
        <v>#N/A</v>
      </c>
    </row>
    <row r="9113" spans="3:8">
      <c r="C9113" t="e">
        <f>VLOOKUP(B9113,定价因子!L:M,2,0)</f>
        <v>#N/A</v>
      </c>
      <c r="E9113" t="e">
        <f>VLOOKUP($D$1&amp;D9113,定价因子!E:F,2,0)</f>
        <v>#N/A</v>
      </c>
      <c r="G9113" t="e">
        <f>VLOOKUP($F$1&amp;F9113,定价因子!E:F,2,0)</f>
        <v>#N/A</v>
      </c>
      <c r="H9113" s="104" t="e">
        <f>C9113*PRODUCT(#REF!,#REF!,G9113,,#REF!,E9113)</f>
        <v>#N/A</v>
      </c>
    </row>
    <row r="9114" spans="3:8">
      <c r="C9114" t="e">
        <f>VLOOKUP(B9114,定价因子!L:M,2,0)</f>
        <v>#N/A</v>
      </c>
      <c r="E9114" t="e">
        <f>VLOOKUP($D$1&amp;D9114,定价因子!E:F,2,0)</f>
        <v>#N/A</v>
      </c>
      <c r="G9114" t="e">
        <f>VLOOKUP($F$1&amp;F9114,定价因子!E:F,2,0)</f>
        <v>#N/A</v>
      </c>
      <c r="H9114" s="104" t="e">
        <f>C9114*PRODUCT(#REF!,#REF!,G9114,,#REF!,E9114)</f>
        <v>#N/A</v>
      </c>
    </row>
    <row r="9115" spans="3:8">
      <c r="C9115" t="e">
        <f>VLOOKUP(B9115,定价因子!L:M,2,0)</f>
        <v>#N/A</v>
      </c>
      <c r="E9115" t="e">
        <f>VLOOKUP($D$1&amp;D9115,定价因子!E:F,2,0)</f>
        <v>#N/A</v>
      </c>
      <c r="G9115" t="e">
        <f>VLOOKUP($F$1&amp;F9115,定价因子!E:F,2,0)</f>
        <v>#N/A</v>
      </c>
      <c r="H9115" s="104" t="e">
        <f>C9115*PRODUCT(#REF!,#REF!,G9115,,#REF!,E9115)</f>
        <v>#N/A</v>
      </c>
    </row>
    <row r="9116" spans="3:8">
      <c r="C9116" t="e">
        <f>VLOOKUP(B9116,定价因子!L:M,2,0)</f>
        <v>#N/A</v>
      </c>
      <c r="E9116" t="e">
        <f>VLOOKUP($D$1&amp;D9116,定价因子!E:F,2,0)</f>
        <v>#N/A</v>
      </c>
      <c r="G9116" t="e">
        <f>VLOOKUP($F$1&amp;F9116,定价因子!E:F,2,0)</f>
        <v>#N/A</v>
      </c>
      <c r="H9116" s="104" t="e">
        <f>C9116*PRODUCT(#REF!,#REF!,G9116,,#REF!,E9116)</f>
        <v>#N/A</v>
      </c>
    </row>
    <row r="9117" spans="3:8">
      <c r="C9117" t="e">
        <f>VLOOKUP(B9117,定价因子!L:M,2,0)</f>
        <v>#N/A</v>
      </c>
      <c r="E9117" t="e">
        <f>VLOOKUP($D$1&amp;D9117,定价因子!E:F,2,0)</f>
        <v>#N/A</v>
      </c>
      <c r="G9117" t="e">
        <f>VLOOKUP($F$1&amp;F9117,定价因子!E:F,2,0)</f>
        <v>#N/A</v>
      </c>
      <c r="H9117" s="104" t="e">
        <f>C9117*PRODUCT(#REF!,#REF!,G9117,,#REF!,E9117)</f>
        <v>#N/A</v>
      </c>
    </row>
    <row r="9118" spans="3:8">
      <c r="C9118" t="e">
        <f>VLOOKUP(B9118,定价因子!L:M,2,0)</f>
        <v>#N/A</v>
      </c>
      <c r="E9118" t="e">
        <f>VLOOKUP($D$1&amp;D9118,定价因子!E:F,2,0)</f>
        <v>#N/A</v>
      </c>
      <c r="G9118" t="e">
        <f>VLOOKUP($F$1&amp;F9118,定价因子!E:F,2,0)</f>
        <v>#N/A</v>
      </c>
      <c r="H9118" s="104" t="e">
        <f>C9118*PRODUCT(#REF!,#REF!,G9118,,#REF!,E9118)</f>
        <v>#N/A</v>
      </c>
    </row>
    <row r="9119" spans="3:8">
      <c r="C9119" t="e">
        <f>VLOOKUP(B9119,定价因子!L:M,2,0)</f>
        <v>#N/A</v>
      </c>
      <c r="E9119" t="e">
        <f>VLOOKUP($D$1&amp;D9119,定价因子!E:F,2,0)</f>
        <v>#N/A</v>
      </c>
      <c r="G9119" t="e">
        <f>VLOOKUP($F$1&amp;F9119,定价因子!E:F,2,0)</f>
        <v>#N/A</v>
      </c>
      <c r="H9119" s="104" t="e">
        <f>C9119*PRODUCT(#REF!,#REF!,G9119,,#REF!,E9119)</f>
        <v>#N/A</v>
      </c>
    </row>
    <row r="9120" spans="3:8">
      <c r="C9120" t="e">
        <f>VLOOKUP(B9120,定价因子!L:M,2,0)</f>
        <v>#N/A</v>
      </c>
      <c r="E9120" t="e">
        <f>VLOOKUP($D$1&amp;D9120,定价因子!E:F,2,0)</f>
        <v>#N/A</v>
      </c>
      <c r="G9120" t="e">
        <f>VLOOKUP($F$1&amp;F9120,定价因子!E:F,2,0)</f>
        <v>#N/A</v>
      </c>
      <c r="H9120" s="104" t="e">
        <f>C9120*PRODUCT(#REF!,#REF!,G9120,,#REF!,E9120)</f>
        <v>#N/A</v>
      </c>
    </row>
    <row r="9121" spans="3:8">
      <c r="C9121" t="e">
        <f>VLOOKUP(B9121,定价因子!L:M,2,0)</f>
        <v>#N/A</v>
      </c>
      <c r="E9121" t="e">
        <f>VLOOKUP($D$1&amp;D9121,定价因子!E:F,2,0)</f>
        <v>#N/A</v>
      </c>
      <c r="G9121" t="e">
        <f>VLOOKUP($F$1&amp;F9121,定价因子!E:F,2,0)</f>
        <v>#N/A</v>
      </c>
      <c r="H9121" s="104" t="e">
        <f>C9121*PRODUCT(#REF!,#REF!,G9121,,#REF!,E9121)</f>
        <v>#N/A</v>
      </c>
    </row>
    <row r="9122" spans="3:8">
      <c r="C9122" t="e">
        <f>VLOOKUP(B9122,定价因子!L:M,2,0)</f>
        <v>#N/A</v>
      </c>
      <c r="E9122" t="e">
        <f>VLOOKUP($D$1&amp;D9122,定价因子!E:F,2,0)</f>
        <v>#N/A</v>
      </c>
      <c r="G9122" t="e">
        <f>VLOOKUP($F$1&amp;F9122,定价因子!E:F,2,0)</f>
        <v>#N/A</v>
      </c>
      <c r="H9122" s="104" t="e">
        <f>C9122*PRODUCT(#REF!,#REF!,G9122,,#REF!,E9122)</f>
        <v>#N/A</v>
      </c>
    </row>
    <row r="9123" spans="3:8">
      <c r="C9123" t="e">
        <f>VLOOKUP(B9123,定价因子!L:M,2,0)</f>
        <v>#N/A</v>
      </c>
      <c r="E9123" t="e">
        <f>VLOOKUP($D$1&amp;D9123,定价因子!E:F,2,0)</f>
        <v>#N/A</v>
      </c>
      <c r="G9123" t="e">
        <f>VLOOKUP($F$1&amp;F9123,定价因子!E:F,2,0)</f>
        <v>#N/A</v>
      </c>
      <c r="H9123" s="104" t="e">
        <f>C9123*PRODUCT(#REF!,#REF!,G9123,,#REF!,E9123)</f>
        <v>#N/A</v>
      </c>
    </row>
    <row r="9124" spans="3:8">
      <c r="C9124" t="e">
        <f>VLOOKUP(B9124,定价因子!L:M,2,0)</f>
        <v>#N/A</v>
      </c>
      <c r="E9124" t="e">
        <f>VLOOKUP($D$1&amp;D9124,定价因子!E:F,2,0)</f>
        <v>#N/A</v>
      </c>
      <c r="G9124" t="e">
        <f>VLOOKUP($F$1&amp;F9124,定价因子!E:F,2,0)</f>
        <v>#N/A</v>
      </c>
      <c r="H9124" s="104" t="e">
        <f>C9124*PRODUCT(#REF!,#REF!,G9124,,#REF!,E9124)</f>
        <v>#N/A</v>
      </c>
    </row>
    <row r="9125" spans="3:8">
      <c r="C9125" t="e">
        <f>VLOOKUP(B9125,定价因子!L:M,2,0)</f>
        <v>#N/A</v>
      </c>
      <c r="E9125" t="e">
        <f>VLOOKUP($D$1&amp;D9125,定价因子!E:F,2,0)</f>
        <v>#N/A</v>
      </c>
      <c r="G9125" t="e">
        <f>VLOOKUP($F$1&amp;F9125,定价因子!E:F,2,0)</f>
        <v>#N/A</v>
      </c>
      <c r="H9125" s="104" t="e">
        <f>C9125*PRODUCT(#REF!,#REF!,G9125,,#REF!,E9125)</f>
        <v>#N/A</v>
      </c>
    </row>
    <row r="9126" spans="3:8">
      <c r="C9126" t="e">
        <f>VLOOKUP(B9126,定价因子!L:M,2,0)</f>
        <v>#N/A</v>
      </c>
      <c r="E9126" t="e">
        <f>VLOOKUP($D$1&amp;D9126,定价因子!E:F,2,0)</f>
        <v>#N/A</v>
      </c>
      <c r="G9126" t="e">
        <f>VLOOKUP($F$1&amp;F9126,定价因子!E:F,2,0)</f>
        <v>#N/A</v>
      </c>
      <c r="H9126" s="104" t="e">
        <f>C9126*PRODUCT(#REF!,#REF!,G9126,,#REF!,E9126)</f>
        <v>#N/A</v>
      </c>
    </row>
    <row r="9127" spans="3:8">
      <c r="C9127" t="e">
        <f>VLOOKUP(B9127,定价因子!L:M,2,0)</f>
        <v>#N/A</v>
      </c>
      <c r="E9127" t="e">
        <f>VLOOKUP($D$1&amp;D9127,定价因子!E:F,2,0)</f>
        <v>#N/A</v>
      </c>
      <c r="G9127" t="e">
        <f>VLOOKUP($F$1&amp;F9127,定价因子!E:F,2,0)</f>
        <v>#N/A</v>
      </c>
      <c r="H9127" s="104" t="e">
        <f>C9127*PRODUCT(#REF!,#REF!,G9127,,#REF!,E9127)</f>
        <v>#N/A</v>
      </c>
    </row>
    <row r="9128" spans="3:8">
      <c r="C9128" t="e">
        <f>VLOOKUP(B9128,定价因子!L:M,2,0)</f>
        <v>#N/A</v>
      </c>
      <c r="E9128" t="e">
        <f>VLOOKUP($D$1&amp;D9128,定价因子!E:F,2,0)</f>
        <v>#N/A</v>
      </c>
      <c r="G9128" t="e">
        <f>VLOOKUP($F$1&amp;F9128,定价因子!E:F,2,0)</f>
        <v>#N/A</v>
      </c>
      <c r="H9128" s="104" t="e">
        <f>C9128*PRODUCT(#REF!,#REF!,G9128,,#REF!,E9128)</f>
        <v>#N/A</v>
      </c>
    </row>
    <row r="9129" spans="3:8">
      <c r="C9129" t="e">
        <f>VLOOKUP(B9129,定价因子!L:M,2,0)</f>
        <v>#N/A</v>
      </c>
      <c r="E9129" t="e">
        <f>VLOOKUP($D$1&amp;D9129,定价因子!E:F,2,0)</f>
        <v>#N/A</v>
      </c>
      <c r="G9129" t="e">
        <f>VLOOKUP($F$1&amp;F9129,定价因子!E:F,2,0)</f>
        <v>#N/A</v>
      </c>
      <c r="H9129" s="104" t="e">
        <f>C9129*PRODUCT(#REF!,#REF!,G9129,,#REF!,E9129)</f>
        <v>#N/A</v>
      </c>
    </row>
    <row r="9130" spans="3:8">
      <c r="C9130" t="e">
        <f>VLOOKUP(B9130,定价因子!L:M,2,0)</f>
        <v>#N/A</v>
      </c>
      <c r="E9130" t="e">
        <f>VLOOKUP($D$1&amp;D9130,定价因子!E:F,2,0)</f>
        <v>#N/A</v>
      </c>
      <c r="G9130" t="e">
        <f>VLOOKUP($F$1&amp;F9130,定价因子!E:F,2,0)</f>
        <v>#N/A</v>
      </c>
      <c r="H9130" s="104" t="e">
        <f>C9130*PRODUCT(#REF!,#REF!,G9130,,#REF!,E9130)</f>
        <v>#N/A</v>
      </c>
    </row>
    <row r="9131" spans="3:8">
      <c r="C9131" t="e">
        <f>VLOOKUP(B9131,定价因子!L:M,2,0)</f>
        <v>#N/A</v>
      </c>
      <c r="E9131" t="e">
        <f>VLOOKUP($D$1&amp;D9131,定价因子!E:F,2,0)</f>
        <v>#N/A</v>
      </c>
      <c r="G9131" t="e">
        <f>VLOOKUP($F$1&amp;F9131,定价因子!E:F,2,0)</f>
        <v>#N/A</v>
      </c>
      <c r="H9131" s="104" t="e">
        <f>C9131*PRODUCT(#REF!,#REF!,G9131,,#REF!,E9131)</f>
        <v>#N/A</v>
      </c>
    </row>
    <row r="9132" spans="3:8">
      <c r="C9132" t="e">
        <f>VLOOKUP(B9132,定价因子!L:M,2,0)</f>
        <v>#N/A</v>
      </c>
      <c r="E9132" t="e">
        <f>VLOOKUP($D$1&amp;D9132,定价因子!E:F,2,0)</f>
        <v>#N/A</v>
      </c>
      <c r="G9132" t="e">
        <f>VLOOKUP($F$1&amp;F9132,定价因子!E:F,2,0)</f>
        <v>#N/A</v>
      </c>
      <c r="H9132" s="104" t="e">
        <f>C9132*PRODUCT(#REF!,#REF!,G9132,,#REF!,E9132)</f>
        <v>#N/A</v>
      </c>
    </row>
    <row r="9133" spans="3:8">
      <c r="C9133" t="e">
        <f>VLOOKUP(B9133,定价因子!L:M,2,0)</f>
        <v>#N/A</v>
      </c>
      <c r="E9133" t="e">
        <f>VLOOKUP($D$1&amp;D9133,定价因子!E:F,2,0)</f>
        <v>#N/A</v>
      </c>
      <c r="G9133" t="e">
        <f>VLOOKUP($F$1&amp;F9133,定价因子!E:F,2,0)</f>
        <v>#N/A</v>
      </c>
      <c r="H9133" s="104" t="e">
        <f>C9133*PRODUCT(#REF!,#REF!,G9133,,#REF!,E9133)</f>
        <v>#N/A</v>
      </c>
    </row>
    <row r="9134" spans="3:8">
      <c r="C9134" t="e">
        <f>VLOOKUP(B9134,定价因子!L:M,2,0)</f>
        <v>#N/A</v>
      </c>
      <c r="E9134" t="e">
        <f>VLOOKUP($D$1&amp;D9134,定价因子!E:F,2,0)</f>
        <v>#N/A</v>
      </c>
      <c r="G9134" t="e">
        <f>VLOOKUP($F$1&amp;F9134,定价因子!E:F,2,0)</f>
        <v>#N/A</v>
      </c>
      <c r="H9134" s="104" t="e">
        <f>C9134*PRODUCT(#REF!,#REF!,G9134,,#REF!,E9134)</f>
        <v>#N/A</v>
      </c>
    </row>
    <row r="9135" spans="3:8">
      <c r="C9135" t="e">
        <f>VLOOKUP(B9135,定价因子!L:M,2,0)</f>
        <v>#N/A</v>
      </c>
      <c r="E9135" t="e">
        <f>VLOOKUP($D$1&amp;D9135,定价因子!E:F,2,0)</f>
        <v>#N/A</v>
      </c>
      <c r="G9135" t="e">
        <f>VLOOKUP($F$1&amp;F9135,定价因子!E:F,2,0)</f>
        <v>#N/A</v>
      </c>
      <c r="H9135" s="104" t="e">
        <f>C9135*PRODUCT(#REF!,#REF!,G9135,,#REF!,E9135)</f>
        <v>#N/A</v>
      </c>
    </row>
    <row r="9136" spans="3:8">
      <c r="C9136" t="e">
        <f>VLOOKUP(B9136,定价因子!L:M,2,0)</f>
        <v>#N/A</v>
      </c>
      <c r="E9136" t="e">
        <f>VLOOKUP($D$1&amp;D9136,定价因子!E:F,2,0)</f>
        <v>#N/A</v>
      </c>
      <c r="G9136" t="e">
        <f>VLOOKUP($F$1&amp;F9136,定价因子!E:F,2,0)</f>
        <v>#N/A</v>
      </c>
      <c r="H9136" s="104" t="e">
        <f>C9136*PRODUCT(#REF!,#REF!,G9136,,#REF!,E9136)</f>
        <v>#N/A</v>
      </c>
    </row>
    <row r="9137" spans="3:8">
      <c r="C9137" t="e">
        <f>VLOOKUP(B9137,定价因子!L:M,2,0)</f>
        <v>#N/A</v>
      </c>
      <c r="E9137" t="e">
        <f>VLOOKUP($D$1&amp;D9137,定价因子!E:F,2,0)</f>
        <v>#N/A</v>
      </c>
      <c r="G9137" t="e">
        <f>VLOOKUP($F$1&amp;F9137,定价因子!E:F,2,0)</f>
        <v>#N/A</v>
      </c>
      <c r="H9137" s="104" t="e">
        <f>C9137*PRODUCT(#REF!,#REF!,G9137,,#REF!,E9137)</f>
        <v>#N/A</v>
      </c>
    </row>
    <row r="9138" spans="3:8">
      <c r="C9138" t="e">
        <f>VLOOKUP(B9138,定价因子!L:M,2,0)</f>
        <v>#N/A</v>
      </c>
      <c r="E9138" t="e">
        <f>VLOOKUP($D$1&amp;D9138,定价因子!E:F,2,0)</f>
        <v>#N/A</v>
      </c>
      <c r="G9138" t="e">
        <f>VLOOKUP($F$1&amp;F9138,定价因子!E:F,2,0)</f>
        <v>#N/A</v>
      </c>
      <c r="H9138" s="104" t="e">
        <f>C9138*PRODUCT(#REF!,#REF!,G9138,,#REF!,E9138)</f>
        <v>#N/A</v>
      </c>
    </row>
    <row r="9139" spans="3:8">
      <c r="C9139" t="e">
        <f>VLOOKUP(B9139,定价因子!L:M,2,0)</f>
        <v>#N/A</v>
      </c>
      <c r="E9139" t="e">
        <f>VLOOKUP($D$1&amp;D9139,定价因子!E:F,2,0)</f>
        <v>#N/A</v>
      </c>
      <c r="G9139" t="e">
        <f>VLOOKUP($F$1&amp;F9139,定价因子!E:F,2,0)</f>
        <v>#N/A</v>
      </c>
      <c r="H9139" s="104" t="e">
        <f>C9139*PRODUCT(#REF!,#REF!,G9139,,#REF!,E9139)</f>
        <v>#N/A</v>
      </c>
    </row>
    <row r="9140" spans="3:8">
      <c r="C9140" t="e">
        <f>VLOOKUP(B9140,定价因子!L:M,2,0)</f>
        <v>#N/A</v>
      </c>
      <c r="E9140" t="e">
        <f>VLOOKUP($D$1&amp;D9140,定价因子!E:F,2,0)</f>
        <v>#N/A</v>
      </c>
      <c r="G9140" t="e">
        <f>VLOOKUP($F$1&amp;F9140,定价因子!E:F,2,0)</f>
        <v>#N/A</v>
      </c>
      <c r="H9140" s="104" t="e">
        <f>C9140*PRODUCT(#REF!,#REF!,G9140,,#REF!,E9140)</f>
        <v>#N/A</v>
      </c>
    </row>
    <row r="9141" spans="3:8">
      <c r="C9141" t="e">
        <f>VLOOKUP(B9141,定价因子!L:M,2,0)</f>
        <v>#N/A</v>
      </c>
      <c r="E9141" t="e">
        <f>VLOOKUP($D$1&amp;D9141,定价因子!E:F,2,0)</f>
        <v>#N/A</v>
      </c>
      <c r="G9141" t="e">
        <f>VLOOKUP($F$1&amp;F9141,定价因子!E:F,2,0)</f>
        <v>#N/A</v>
      </c>
      <c r="H9141" s="104" t="e">
        <f>C9141*PRODUCT(#REF!,#REF!,G9141,,#REF!,E9141)</f>
        <v>#N/A</v>
      </c>
    </row>
    <row r="9142" spans="3:8">
      <c r="C9142" t="e">
        <f>VLOOKUP(B9142,定价因子!L:M,2,0)</f>
        <v>#N/A</v>
      </c>
      <c r="E9142" t="e">
        <f>VLOOKUP($D$1&amp;D9142,定价因子!E:F,2,0)</f>
        <v>#N/A</v>
      </c>
      <c r="G9142" t="e">
        <f>VLOOKUP($F$1&amp;F9142,定价因子!E:F,2,0)</f>
        <v>#N/A</v>
      </c>
      <c r="H9142" s="104" t="e">
        <f>C9142*PRODUCT(#REF!,#REF!,G9142,,#REF!,E9142)</f>
        <v>#N/A</v>
      </c>
    </row>
    <row r="9143" spans="3:8">
      <c r="C9143" t="e">
        <f>VLOOKUP(B9143,定价因子!L:M,2,0)</f>
        <v>#N/A</v>
      </c>
      <c r="E9143" t="e">
        <f>VLOOKUP($D$1&amp;D9143,定价因子!E:F,2,0)</f>
        <v>#N/A</v>
      </c>
      <c r="G9143" t="e">
        <f>VLOOKUP($F$1&amp;F9143,定价因子!E:F,2,0)</f>
        <v>#N/A</v>
      </c>
      <c r="H9143" s="104" t="e">
        <f>C9143*PRODUCT(#REF!,#REF!,G9143,,#REF!,E9143)</f>
        <v>#N/A</v>
      </c>
    </row>
    <row r="9144" spans="3:8">
      <c r="C9144" t="e">
        <f>VLOOKUP(B9144,定价因子!L:M,2,0)</f>
        <v>#N/A</v>
      </c>
      <c r="E9144" t="e">
        <f>VLOOKUP($D$1&amp;D9144,定价因子!E:F,2,0)</f>
        <v>#N/A</v>
      </c>
      <c r="G9144" t="e">
        <f>VLOOKUP($F$1&amp;F9144,定价因子!E:F,2,0)</f>
        <v>#N/A</v>
      </c>
      <c r="H9144" s="104" t="e">
        <f>C9144*PRODUCT(#REF!,#REF!,G9144,,#REF!,E9144)</f>
        <v>#N/A</v>
      </c>
    </row>
    <row r="9145" spans="3:8">
      <c r="C9145" t="e">
        <f>VLOOKUP(B9145,定价因子!L:M,2,0)</f>
        <v>#N/A</v>
      </c>
      <c r="E9145" t="e">
        <f>VLOOKUP($D$1&amp;D9145,定价因子!E:F,2,0)</f>
        <v>#N/A</v>
      </c>
      <c r="G9145" t="e">
        <f>VLOOKUP($F$1&amp;F9145,定价因子!E:F,2,0)</f>
        <v>#N/A</v>
      </c>
      <c r="H9145" s="104" t="e">
        <f>C9145*PRODUCT(#REF!,#REF!,G9145,,#REF!,E9145)</f>
        <v>#N/A</v>
      </c>
    </row>
    <row r="9146" spans="3:8">
      <c r="C9146" t="e">
        <f>VLOOKUP(B9146,定价因子!L:M,2,0)</f>
        <v>#N/A</v>
      </c>
      <c r="E9146" t="e">
        <f>VLOOKUP($D$1&amp;D9146,定价因子!E:F,2,0)</f>
        <v>#N/A</v>
      </c>
      <c r="G9146" t="e">
        <f>VLOOKUP($F$1&amp;F9146,定价因子!E:F,2,0)</f>
        <v>#N/A</v>
      </c>
      <c r="H9146" s="104" t="e">
        <f>C9146*PRODUCT(#REF!,#REF!,G9146,,#REF!,E9146)</f>
        <v>#N/A</v>
      </c>
    </row>
    <row r="9147" spans="3:8">
      <c r="C9147" t="e">
        <f>VLOOKUP(B9147,定价因子!L:M,2,0)</f>
        <v>#N/A</v>
      </c>
      <c r="E9147" t="e">
        <f>VLOOKUP($D$1&amp;D9147,定价因子!E:F,2,0)</f>
        <v>#N/A</v>
      </c>
      <c r="G9147" t="e">
        <f>VLOOKUP($F$1&amp;F9147,定价因子!E:F,2,0)</f>
        <v>#N/A</v>
      </c>
      <c r="H9147" s="104" t="e">
        <f>C9147*PRODUCT(#REF!,#REF!,G9147,,#REF!,E9147)</f>
        <v>#N/A</v>
      </c>
    </row>
    <row r="9148" spans="3:8">
      <c r="C9148" t="e">
        <f>VLOOKUP(B9148,定价因子!L:M,2,0)</f>
        <v>#N/A</v>
      </c>
      <c r="E9148" t="e">
        <f>VLOOKUP($D$1&amp;D9148,定价因子!E:F,2,0)</f>
        <v>#N/A</v>
      </c>
      <c r="G9148" t="e">
        <f>VLOOKUP($F$1&amp;F9148,定价因子!E:F,2,0)</f>
        <v>#N/A</v>
      </c>
      <c r="H9148" s="104" t="e">
        <f>C9148*PRODUCT(#REF!,#REF!,G9148,,#REF!,E9148)</f>
        <v>#N/A</v>
      </c>
    </row>
    <row r="9149" spans="3:8">
      <c r="C9149" t="e">
        <f>VLOOKUP(B9149,定价因子!L:M,2,0)</f>
        <v>#N/A</v>
      </c>
      <c r="E9149" t="e">
        <f>VLOOKUP($D$1&amp;D9149,定价因子!E:F,2,0)</f>
        <v>#N/A</v>
      </c>
      <c r="G9149" t="e">
        <f>VLOOKUP($F$1&amp;F9149,定价因子!E:F,2,0)</f>
        <v>#N/A</v>
      </c>
      <c r="H9149" s="104" t="e">
        <f>C9149*PRODUCT(#REF!,#REF!,G9149,,#REF!,E9149)</f>
        <v>#N/A</v>
      </c>
    </row>
    <row r="9150" spans="3:8">
      <c r="C9150" t="e">
        <f>VLOOKUP(B9150,定价因子!L:M,2,0)</f>
        <v>#N/A</v>
      </c>
      <c r="E9150" t="e">
        <f>VLOOKUP($D$1&amp;D9150,定价因子!E:F,2,0)</f>
        <v>#N/A</v>
      </c>
      <c r="G9150" t="e">
        <f>VLOOKUP($F$1&amp;F9150,定价因子!E:F,2,0)</f>
        <v>#N/A</v>
      </c>
      <c r="H9150" s="104" t="e">
        <f>C9150*PRODUCT(#REF!,#REF!,G9150,,#REF!,E9150)</f>
        <v>#N/A</v>
      </c>
    </row>
    <row r="9151" spans="3:8">
      <c r="C9151" t="e">
        <f>VLOOKUP(B9151,定价因子!L:M,2,0)</f>
        <v>#N/A</v>
      </c>
      <c r="E9151" t="e">
        <f>VLOOKUP($D$1&amp;D9151,定价因子!E:F,2,0)</f>
        <v>#N/A</v>
      </c>
      <c r="G9151" t="e">
        <f>VLOOKUP($F$1&amp;F9151,定价因子!E:F,2,0)</f>
        <v>#N/A</v>
      </c>
      <c r="H9151" s="104" t="e">
        <f>C9151*PRODUCT(#REF!,#REF!,G9151,,#REF!,E9151)</f>
        <v>#N/A</v>
      </c>
    </row>
    <row r="9152" spans="3:8">
      <c r="C9152" t="e">
        <f>VLOOKUP(B9152,定价因子!L:M,2,0)</f>
        <v>#N/A</v>
      </c>
      <c r="E9152" t="e">
        <f>VLOOKUP($D$1&amp;D9152,定价因子!E:F,2,0)</f>
        <v>#N/A</v>
      </c>
      <c r="G9152" t="e">
        <f>VLOOKUP($F$1&amp;F9152,定价因子!E:F,2,0)</f>
        <v>#N/A</v>
      </c>
      <c r="H9152" s="104" t="e">
        <f>C9152*PRODUCT(#REF!,#REF!,G9152,,#REF!,E9152)</f>
        <v>#N/A</v>
      </c>
    </row>
    <row r="9153" spans="3:8">
      <c r="C9153" t="e">
        <f>VLOOKUP(B9153,定价因子!L:M,2,0)</f>
        <v>#N/A</v>
      </c>
      <c r="E9153" t="e">
        <f>VLOOKUP($D$1&amp;D9153,定价因子!E:F,2,0)</f>
        <v>#N/A</v>
      </c>
      <c r="G9153" t="e">
        <f>VLOOKUP($F$1&amp;F9153,定价因子!E:F,2,0)</f>
        <v>#N/A</v>
      </c>
      <c r="H9153" s="104" t="e">
        <f>C9153*PRODUCT(#REF!,#REF!,G9153,,#REF!,E9153)</f>
        <v>#N/A</v>
      </c>
    </row>
    <row r="9154" spans="3:8">
      <c r="C9154" t="e">
        <f>VLOOKUP(B9154,定价因子!L:M,2,0)</f>
        <v>#N/A</v>
      </c>
      <c r="E9154" t="e">
        <f>VLOOKUP($D$1&amp;D9154,定价因子!E:F,2,0)</f>
        <v>#N/A</v>
      </c>
      <c r="G9154" t="e">
        <f>VLOOKUP($F$1&amp;F9154,定价因子!E:F,2,0)</f>
        <v>#N/A</v>
      </c>
      <c r="H9154" s="104" t="e">
        <f>C9154*PRODUCT(#REF!,#REF!,G9154,,#REF!,E9154)</f>
        <v>#N/A</v>
      </c>
    </row>
    <row r="9155" spans="3:8">
      <c r="C9155" t="e">
        <f>VLOOKUP(B9155,定价因子!L:M,2,0)</f>
        <v>#N/A</v>
      </c>
      <c r="E9155" t="e">
        <f>VLOOKUP($D$1&amp;D9155,定价因子!E:F,2,0)</f>
        <v>#N/A</v>
      </c>
      <c r="G9155" t="e">
        <f>VLOOKUP($F$1&amp;F9155,定价因子!E:F,2,0)</f>
        <v>#N/A</v>
      </c>
      <c r="H9155" s="104" t="e">
        <f>C9155*PRODUCT(#REF!,#REF!,G9155,,#REF!,E9155)</f>
        <v>#N/A</v>
      </c>
    </row>
    <row r="9156" spans="3:8">
      <c r="C9156" t="e">
        <f>VLOOKUP(B9156,定价因子!L:M,2,0)</f>
        <v>#N/A</v>
      </c>
      <c r="E9156" t="e">
        <f>VLOOKUP($D$1&amp;D9156,定价因子!E:F,2,0)</f>
        <v>#N/A</v>
      </c>
      <c r="G9156" t="e">
        <f>VLOOKUP($F$1&amp;F9156,定价因子!E:F,2,0)</f>
        <v>#N/A</v>
      </c>
      <c r="H9156" s="104" t="e">
        <f>C9156*PRODUCT(#REF!,#REF!,G9156,,#REF!,E9156)</f>
        <v>#N/A</v>
      </c>
    </row>
    <row r="9157" spans="3:8">
      <c r="C9157" t="e">
        <f>VLOOKUP(B9157,定价因子!L:M,2,0)</f>
        <v>#N/A</v>
      </c>
      <c r="E9157" t="e">
        <f>VLOOKUP($D$1&amp;D9157,定价因子!E:F,2,0)</f>
        <v>#N/A</v>
      </c>
      <c r="G9157" t="e">
        <f>VLOOKUP($F$1&amp;F9157,定价因子!E:F,2,0)</f>
        <v>#N/A</v>
      </c>
      <c r="H9157" s="104" t="e">
        <f>C9157*PRODUCT(#REF!,#REF!,G9157,,#REF!,E9157)</f>
        <v>#N/A</v>
      </c>
    </row>
    <row r="9158" spans="3:8">
      <c r="C9158" t="e">
        <f>VLOOKUP(B9158,定价因子!L:M,2,0)</f>
        <v>#N/A</v>
      </c>
      <c r="E9158" t="e">
        <f>VLOOKUP($D$1&amp;D9158,定价因子!E:F,2,0)</f>
        <v>#N/A</v>
      </c>
      <c r="G9158" t="e">
        <f>VLOOKUP($F$1&amp;F9158,定价因子!E:F,2,0)</f>
        <v>#N/A</v>
      </c>
      <c r="H9158" s="104" t="e">
        <f>C9158*PRODUCT(#REF!,#REF!,G9158,,#REF!,E9158)</f>
        <v>#N/A</v>
      </c>
    </row>
    <row r="9159" spans="3:8">
      <c r="C9159" t="e">
        <f>VLOOKUP(B9159,定价因子!L:M,2,0)</f>
        <v>#N/A</v>
      </c>
      <c r="E9159" t="e">
        <f>VLOOKUP($D$1&amp;D9159,定价因子!E:F,2,0)</f>
        <v>#N/A</v>
      </c>
      <c r="G9159" t="e">
        <f>VLOOKUP($F$1&amp;F9159,定价因子!E:F,2,0)</f>
        <v>#N/A</v>
      </c>
      <c r="H9159" s="104" t="e">
        <f>C9159*PRODUCT(#REF!,#REF!,G9159,,#REF!,E9159)</f>
        <v>#N/A</v>
      </c>
    </row>
    <row r="9160" spans="3:8">
      <c r="C9160" t="e">
        <f>VLOOKUP(B9160,定价因子!L:M,2,0)</f>
        <v>#N/A</v>
      </c>
      <c r="E9160" t="e">
        <f>VLOOKUP($D$1&amp;D9160,定价因子!E:F,2,0)</f>
        <v>#N/A</v>
      </c>
      <c r="G9160" t="e">
        <f>VLOOKUP($F$1&amp;F9160,定价因子!E:F,2,0)</f>
        <v>#N/A</v>
      </c>
      <c r="H9160" s="104" t="e">
        <f>C9160*PRODUCT(#REF!,#REF!,G9160,,#REF!,E9160)</f>
        <v>#N/A</v>
      </c>
    </row>
    <row r="9161" spans="3:8">
      <c r="C9161" t="e">
        <f>VLOOKUP(B9161,定价因子!L:M,2,0)</f>
        <v>#N/A</v>
      </c>
      <c r="E9161" t="e">
        <f>VLOOKUP($D$1&amp;D9161,定价因子!E:F,2,0)</f>
        <v>#N/A</v>
      </c>
      <c r="G9161" t="e">
        <f>VLOOKUP($F$1&amp;F9161,定价因子!E:F,2,0)</f>
        <v>#N/A</v>
      </c>
      <c r="H9161" s="104" t="e">
        <f>C9161*PRODUCT(#REF!,#REF!,G9161,,#REF!,E9161)</f>
        <v>#N/A</v>
      </c>
    </row>
    <row r="9162" spans="3:8">
      <c r="C9162" t="e">
        <f>VLOOKUP(B9162,定价因子!L:M,2,0)</f>
        <v>#N/A</v>
      </c>
      <c r="E9162" t="e">
        <f>VLOOKUP($D$1&amp;D9162,定价因子!E:F,2,0)</f>
        <v>#N/A</v>
      </c>
      <c r="G9162" t="e">
        <f>VLOOKUP($F$1&amp;F9162,定价因子!E:F,2,0)</f>
        <v>#N/A</v>
      </c>
      <c r="H9162" s="104" t="e">
        <f>C9162*PRODUCT(#REF!,#REF!,G9162,,#REF!,E9162)</f>
        <v>#N/A</v>
      </c>
    </row>
    <row r="9163" spans="3:8">
      <c r="C9163" t="e">
        <f>VLOOKUP(B9163,定价因子!L:M,2,0)</f>
        <v>#N/A</v>
      </c>
      <c r="E9163" t="e">
        <f>VLOOKUP($D$1&amp;D9163,定价因子!E:F,2,0)</f>
        <v>#N/A</v>
      </c>
      <c r="G9163" t="e">
        <f>VLOOKUP($F$1&amp;F9163,定价因子!E:F,2,0)</f>
        <v>#N/A</v>
      </c>
      <c r="H9163" s="104" t="e">
        <f>C9163*PRODUCT(#REF!,#REF!,G9163,,#REF!,E9163)</f>
        <v>#N/A</v>
      </c>
    </row>
    <row r="9164" spans="3:8">
      <c r="C9164" t="e">
        <f>VLOOKUP(B9164,定价因子!L:M,2,0)</f>
        <v>#N/A</v>
      </c>
      <c r="E9164" t="e">
        <f>VLOOKUP($D$1&amp;D9164,定价因子!E:F,2,0)</f>
        <v>#N/A</v>
      </c>
      <c r="G9164" t="e">
        <f>VLOOKUP($F$1&amp;F9164,定价因子!E:F,2,0)</f>
        <v>#N/A</v>
      </c>
      <c r="H9164" s="104" t="e">
        <f>C9164*PRODUCT(#REF!,#REF!,G9164,,#REF!,E9164)</f>
        <v>#N/A</v>
      </c>
    </row>
    <row r="9165" spans="3:8">
      <c r="C9165" t="e">
        <f>VLOOKUP(B9165,定价因子!L:M,2,0)</f>
        <v>#N/A</v>
      </c>
      <c r="E9165" t="e">
        <f>VLOOKUP($D$1&amp;D9165,定价因子!E:F,2,0)</f>
        <v>#N/A</v>
      </c>
      <c r="G9165" t="e">
        <f>VLOOKUP($F$1&amp;F9165,定价因子!E:F,2,0)</f>
        <v>#N/A</v>
      </c>
      <c r="H9165" s="104" t="e">
        <f>C9165*PRODUCT(#REF!,#REF!,G9165,,#REF!,E9165)</f>
        <v>#N/A</v>
      </c>
    </row>
    <row r="9166" spans="3:8">
      <c r="C9166" t="e">
        <f>VLOOKUP(B9166,定价因子!L:M,2,0)</f>
        <v>#N/A</v>
      </c>
      <c r="E9166" t="e">
        <f>VLOOKUP($D$1&amp;D9166,定价因子!E:F,2,0)</f>
        <v>#N/A</v>
      </c>
      <c r="G9166" t="e">
        <f>VLOOKUP($F$1&amp;F9166,定价因子!E:F,2,0)</f>
        <v>#N/A</v>
      </c>
      <c r="H9166" s="104" t="e">
        <f>C9166*PRODUCT(#REF!,#REF!,G9166,,#REF!,E9166)</f>
        <v>#N/A</v>
      </c>
    </row>
    <row r="9167" spans="3:8">
      <c r="C9167" t="e">
        <f>VLOOKUP(B9167,定价因子!L:M,2,0)</f>
        <v>#N/A</v>
      </c>
      <c r="E9167" t="e">
        <f>VLOOKUP($D$1&amp;D9167,定价因子!E:F,2,0)</f>
        <v>#N/A</v>
      </c>
      <c r="G9167" t="e">
        <f>VLOOKUP($F$1&amp;F9167,定价因子!E:F,2,0)</f>
        <v>#N/A</v>
      </c>
      <c r="H9167" s="104" t="e">
        <f>C9167*PRODUCT(#REF!,#REF!,G9167,,#REF!,E9167)</f>
        <v>#N/A</v>
      </c>
    </row>
    <row r="9168" spans="3:8">
      <c r="C9168" t="e">
        <f>VLOOKUP(B9168,定价因子!L:M,2,0)</f>
        <v>#N/A</v>
      </c>
      <c r="E9168" t="e">
        <f>VLOOKUP($D$1&amp;D9168,定价因子!E:F,2,0)</f>
        <v>#N/A</v>
      </c>
      <c r="G9168" t="e">
        <f>VLOOKUP($F$1&amp;F9168,定价因子!E:F,2,0)</f>
        <v>#N/A</v>
      </c>
      <c r="H9168" s="104" t="e">
        <f>C9168*PRODUCT(#REF!,#REF!,G9168,,#REF!,E9168)</f>
        <v>#N/A</v>
      </c>
    </row>
    <row r="9169" spans="3:8">
      <c r="C9169" t="e">
        <f>VLOOKUP(B9169,定价因子!L:M,2,0)</f>
        <v>#N/A</v>
      </c>
      <c r="E9169" t="e">
        <f>VLOOKUP($D$1&amp;D9169,定价因子!E:F,2,0)</f>
        <v>#N/A</v>
      </c>
      <c r="G9169" t="e">
        <f>VLOOKUP($F$1&amp;F9169,定价因子!E:F,2,0)</f>
        <v>#N/A</v>
      </c>
      <c r="H9169" s="104" t="e">
        <f>C9169*PRODUCT(#REF!,#REF!,G9169,,#REF!,E9169)</f>
        <v>#N/A</v>
      </c>
    </row>
    <row r="9170" spans="3:8">
      <c r="C9170" t="e">
        <f>VLOOKUP(B9170,定价因子!L:M,2,0)</f>
        <v>#N/A</v>
      </c>
      <c r="E9170" t="e">
        <f>VLOOKUP($D$1&amp;D9170,定价因子!E:F,2,0)</f>
        <v>#N/A</v>
      </c>
      <c r="G9170" t="e">
        <f>VLOOKUP($F$1&amp;F9170,定价因子!E:F,2,0)</f>
        <v>#N/A</v>
      </c>
      <c r="H9170" s="104" t="e">
        <f>C9170*PRODUCT(#REF!,#REF!,G9170,,#REF!,E9170)</f>
        <v>#N/A</v>
      </c>
    </row>
    <row r="9171" spans="3:8">
      <c r="C9171" t="e">
        <f>VLOOKUP(B9171,定价因子!L:M,2,0)</f>
        <v>#N/A</v>
      </c>
      <c r="E9171" t="e">
        <f>VLOOKUP($D$1&amp;D9171,定价因子!E:F,2,0)</f>
        <v>#N/A</v>
      </c>
      <c r="G9171" t="e">
        <f>VLOOKUP($F$1&amp;F9171,定价因子!E:F,2,0)</f>
        <v>#N/A</v>
      </c>
      <c r="H9171" s="104" t="e">
        <f>C9171*PRODUCT(#REF!,#REF!,G9171,,#REF!,E9171)</f>
        <v>#N/A</v>
      </c>
    </row>
    <row r="9172" spans="3:8">
      <c r="C9172" t="e">
        <f>VLOOKUP(B9172,定价因子!L:M,2,0)</f>
        <v>#N/A</v>
      </c>
      <c r="E9172" t="e">
        <f>VLOOKUP($D$1&amp;D9172,定价因子!E:F,2,0)</f>
        <v>#N/A</v>
      </c>
      <c r="G9172" t="e">
        <f>VLOOKUP($F$1&amp;F9172,定价因子!E:F,2,0)</f>
        <v>#N/A</v>
      </c>
      <c r="H9172" s="104" t="e">
        <f>C9172*PRODUCT(#REF!,#REF!,G9172,,#REF!,E9172)</f>
        <v>#N/A</v>
      </c>
    </row>
    <row r="9173" spans="3:8">
      <c r="C9173" t="e">
        <f>VLOOKUP(B9173,定价因子!L:M,2,0)</f>
        <v>#N/A</v>
      </c>
      <c r="E9173" t="e">
        <f>VLOOKUP($D$1&amp;D9173,定价因子!E:F,2,0)</f>
        <v>#N/A</v>
      </c>
      <c r="G9173" t="e">
        <f>VLOOKUP($F$1&amp;F9173,定价因子!E:F,2,0)</f>
        <v>#N/A</v>
      </c>
      <c r="H9173" s="104" t="e">
        <f>C9173*PRODUCT(#REF!,#REF!,G9173,,#REF!,E9173)</f>
        <v>#N/A</v>
      </c>
    </row>
    <row r="9174" spans="3:8">
      <c r="C9174" t="e">
        <f>VLOOKUP(B9174,定价因子!L:M,2,0)</f>
        <v>#N/A</v>
      </c>
      <c r="E9174" t="e">
        <f>VLOOKUP($D$1&amp;D9174,定价因子!E:F,2,0)</f>
        <v>#N/A</v>
      </c>
      <c r="G9174" t="e">
        <f>VLOOKUP($F$1&amp;F9174,定价因子!E:F,2,0)</f>
        <v>#N/A</v>
      </c>
      <c r="H9174" s="104" t="e">
        <f>C9174*PRODUCT(#REF!,#REF!,G9174,,#REF!,E9174)</f>
        <v>#N/A</v>
      </c>
    </row>
    <row r="9175" spans="3:8">
      <c r="C9175" t="e">
        <f>VLOOKUP(B9175,定价因子!L:M,2,0)</f>
        <v>#N/A</v>
      </c>
      <c r="E9175" t="e">
        <f>VLOOKUP($D$1&amp;D9175,定价因子!E:F,2,0)</f>
        <v>#N/A</v>
      </c>
      <c r="G9175" t="e">
        <f>VLOOKUP($F$1&amp;F9175,定价因子!E:F,2,0)</f>
        <v>#N/A</v>
      </c>
      <c r="H9175" s="104" t="e">
        <f>C9175*PRODUCT(#REF!,#REF!,G9175,,#REF!,E9175)</f>
        <v>#N/A</v>
      </c>
    </row>
    <row r="9176" spans="3:8">
      <c r="C9176" t="e">
        <f>VLOOKUP(B9176,定价因子!L:M,2,0)</f>
        <v>#N/A</v>
      </c>
      <c r="E9176" t="e">
        <f>VLOOKUP($D$1&amp;D9176,定价因子!E:F,2,0)</f>
        <v>#N/A</v>
      </c>
      <c r="G9176" t="e">
        <f>VLOOKUP($F$1&amp;F9176,定价因子!E:F,2,0)</f>
        <v>#N/A</v>
      </c>
      <c r="H9176" s="104" t="e">
        <f>C9176*PRODUCT(#REF!,#REF!,G9176,,#REF!,E9176)</f>
        <v>#N/A</v>
      </c>
    </row>
    <row r="9177" spans="3:8">
      <c r="C9177" t="e">
        <f>VLOOKUP(B9177,定价因子!L:M,2,0)</f>
        <v>#N/A</v>
      </c>
      <c r="E9177" t="e">
        <f>VLOOKUP($D$1&amp;D9177,定价因子!E:F,2,0)</f>
        <v>#N/A</v>
      </c>
      <c r="G9177" t="e">
        <f>VLOOKUP($F$1&amp;F9177,定价因子!E:F,2,0)</f>
        <v>#N/A</v>
      </c>
      <c r="H9177" s="104" t="e">
        <f>C9177*PRODUCT(#REF!,#REF!,G9177,,#REF!,E9177)</f>
        <v>#N/A</v>
      </c>
    </row>
    <row r="9178" spans="3:8">
      <c r="C9178" t="e">
        <f>VLOOKUP(B9178,定价因子!L:M,2,0)</f>
        <v>#N/A</v>
      </c>
      <c r="E9178" t="e">
        <f>VLOOKUP($D$1&amp;D9178,定价因子!E:F,2,0)</f>
        <v>#N/A</v>
      </c>
      <c r="G9178" t="e">
        <f>VLOOKUP($F$1&amp;F9178,定价因子!E:F,2,0)</f>
        <v>#N/A</v>
      </c>
      <c r="H9178" s="104" t="e">
        <f>C9178*PRODUCT(#REF!,#REF!,G9178,,#REF!,E9178)</f>
        <v>#N/A</v>
      </c>
    </row>
    <row r="9179" spans="3:8">
      <c r="C9179" t="e">
        <f>VLOOKUP(B9179,定价因子!L:M,2,0)</f>
        <v>#N/A</v>
      </c>
      <c r="E9179" t="e">
        <f>VLOOKUP($D$1&amp;D9179,定价因子!E:F,2,0)</f>
        <v>#N/A</v>
      </c>
      <c r="G9179" t="e">
        <f>VLOOKUP($F$1&amp;F9179,定价因子!E:F,2,0)</f>
        <v>#N/A</v>
      </c>
      <c r="H9179" s="104" t="e">
        <f>C9179*PRODUCT(#REF!,#REF!,G9179,,#REF!,E9179)</f>
        <v>#N/A</v>
      </c>
    </row>
    <row r="9180" spans="3:8">
      <c r="C9180" t="e">
        <f>VLOOKUP(B9180,定价因子!L:M,2,0)</f>
        <v>#N/A</v>
      </c>
      <c r="E9180" t="e">
        <f>VLOOKUP($D$1&amp;D9180,定价因子!E:F,2,0)</f>
        <v>#N/A</v>
      </c>
      <c r="G9180" t="e">
        <f>VLOOKUP($F$1&amp;F9180,定价因子!E:F,2,0)</f>
        <v>#N/A</v>
      </c>
      <c r="H9180" s="104" t="e">
        <f>C9180*PRODUCT(#REF!,#REF!,G9180,,#REF!,E9180)</f>
        <v>#N/A</v>
      </c>
    </row>
    <row r="9181" spans="3:8">
      <c r="C9181" t="e">
        <f>VLOOKUP(B9181,定价因子!L:M,2,0)</f>
        <v>#N/A</v>
      </c>
      <c r="E9181" t="e">
        <f>VLOOKUP($D$1&amp;D9181,定价因子!E:F,2,0)</f>
        <v>#N/A</v>
      </c>
      <c r="G9181" t="e">
        <f>VLOOKUP($F$1&amp;F9181,定价因子!E:F,2,0)</f>
        <v>#N/A</v>
      </c>
      <c r="H9181" s="104" t="e">
        <f>C9181*PRODUCT(#REF!,#REF!,G9181,,#REF!,E9181)</f>
        <v>#N/A</v>
      </c>
    </row>
    <row r="9182" spans="3:8">
      <c r="C9182" t="e">
        <f>VLOOKUP(B9182,定价因子!L:M,2,0)</f>
        <v>#N/A</v>
      </c>
      <c r="E9182" t="e">
        <f>VLOOKUP($D$1&amp;D9182,定价因子!E:F,2,0)</f>
        <v>#N/A</v>
      </c>
      <c r="G9182" t="e">
        <f>VLOOKUP($F$1&amp;F9182,定价因子!E:F,2,0)</f>
        <v>#N/A</v>
      </c>
      <c r="H9182" s="104" t="e">
        <f>C9182*PRODUCT(#REF!,#REF!,G9182,,#REF!,E9182)</f>
        <v>#N/A</v>
      </c>
    </row>
    <row r="9183" spans="3:8">
      <c r="C9183" t="e">
        <f>VLOOKUP(B9183,定价因子!L:M,2,0)</f>
        <v>#N/A</v>
      </c>
      <c r="E9183" t="e">
        <f>VLOOKUP($D$1&amp;D9183,定价因子!E:F,2,0)</f>
        <v>#N/A</v>
      </c>
      <c r="G9183" t="e">
        <f>VLOOKUP($F$1&amp;F9183,定价因子!E:F,2,0)</f>
        <v>#N/A</v>
      </c>
      <c r="H9183" s="104" t="e">
        <f>C9183*PRODUCT(#REF!,#REF!,G9183,,#REF!,E9183)</f>
        <v>#N/A</v>
      </c>
    </row>
    <row r="9184" spans="3:8">
      <c r="C9184" t="e">
        <f>VLOOKUP(B9184,定价因子!L:M,2,0)</f>
        <v>#N/A</v>
      </c>
      <c r="E9184" t="e">
        <f>VLOOKUP($D$1&amp;D9184,定价因子!E:F,2,0)</f>
        <v>#N/A</v>
      </c>
      <c r="G9184" t="e">
        <f>VLOOKUP($F$1&amp;F9184,定价因子!E:F,2,0)</f>
        <v>#N/A</v>
      </c>
      <c r="H9184" s="104" t="e">
        <f>C9184*PRODUCT(#REF!,#REF!,G9184,,#REF!,E9184)</f>
        <v>#N/A</v>
      </c>
    </row>
    <row r="9185" spans="3:8">
      <c r="C9185" t="e">
        <f>VLOOKUP(B9185,定价因子!L:M,2,0)</f>
        <v>#N/A</v>
      </c>
      <c r="E9185" t="e">
        <f>VLOOKUP($D$1&amp;D9185,定价因子!E:F,2,0)</f>
        <v>#N/A</v>
      </c>
      <c r="G9185" t="e">
        <f>VLOOKUP($F$1&amp;F9185,定价因子!E:F,2,0)</f>
        <v>#N/A</v>
      </c>
      <c r="H9185" s="104" t="e">
        <f>C9185*PRODUCT(#REF!,#REF!,G9185,,#REF!,E9185)</f>
        <v>#N/A</v>
      </c>
    </row>
    <row r="9186" spans="3:8">
      <c r="C9186" t="e">
        <f>VLOOKUP(B9186,定价因子!L:M,2,0)</f>
        <v>#N/A</v>
      </c>
      <c r="E9186" t="e">
        <f>VLOOKUP($D$1&amp;D9186,定价因子!E:F,2,0)</f>
        <v>#N/A</v>
      </c>
      <c r="G9186" t="e">
        <f>VLOOKUP($F$1&amp;F9186,定价因子!E:F,2,0)</f>
        <v>#N/A</v>
      </c>
      <c r="H9186" s="104" t="e">
        <f>C9186*PRODUCT(#REF!,#REF!,G9186,,#REF!,E9186)</f>
        <v>#N/A</v>
      </c>
    </row>
    <row r="9187" spans="3:8">
      <c r="C9187" t="e">
        <f>VLOOKUP(B9187,定价因子!L:M,2,0)</f>
        <v>#N/A</v>
      </c>
      <c r="E9187" t="e">
        <f>VLOOKUP($D$1&amp;D9187,定价因子!E:F,2,0)</f>
        <v>#N/A</v>
      </c>
      <c r="G9187" t="e">
        <f>VLOOKUP($F$1&amp;F9187,定价因子!E:F,2,0)</f>
        <v>#N/A</v>
      </c>
      <c r="H9187" s="104" t="e">
        <f>C9187*PRODUCT(#REF!,#REF!,G9187,,#REF!,E9187)</f>
        <v>#N/A</v>
      </c>
    </row>
    <row r="9188" spans="3:8">
      <c r="C9188" t="e">
        <f>VLOOKUP(B9188,定价因子!L:M,2,0)</f>
        <v>#N/A</v>
      </c>
      <c r="E9188" t="e">
        <f>VLOOKUP($D$1&amp;D9188,定价因子!E:F,2,0)</f>
        <v>#N/A</v>
      </c>
      <c r="G9188" t="e">
        <f>VLOOKUP($F$1&amp;F9188,定价因子!E:F,2,0)</f>
        <v>#N/A</v>
      </c>
      <c r="H9188" s="104" t="e">
        <f>C9188*PRODUCT(#REF!,#REF!,G9188,,#REF!,E9188)</f>
        <v>#N/A</v>
      </c>
    </row>
    <row r="9189" spans="3:8">
      <c r="C9189" t="e">
        <f>VLOOKUP(B9189,定价因子!L:M,2,0)</f>
        <v>#N/A</v>
      </c>
      <c r="E9189" t="e">
        <f>VLOOKUP($D$1&amp;D9189,定价因子!E:F,2,0)</f>
        <v>#N/A</v>
      </c>
      <c r="G9189" t="e">
        <f>VLOOKUP($F$1&amp;F9189,定价因子!E:F,2,0)</f>
        <v>#N/A</v>
      </c>
      <c r="H9189" s="104" t="e">
        <f>C9189*PRODUCT(#REF!,#REF!,G9189,,#REF!,E9189)</f>
        <v>#N/A</v>
      </c>
    </row>
    <row r="9190" spans="3:8">
      <c r="C9190" t="e">
        <f>VLOOKUP(B9190,定价因子!L:M,2,0)</f>
        <v>#N/A</v>
      </c>
      <c r="E9190" t="e">
        <f>VLOOKUP($D$1&amp;D9190,定价因子!E:F,2,0)</f>
        <v>#N/A</v>
      </c>
      <c r="G9190" t="e">
        <f>VLOOKUP($F$1&amp;F9190,定价因子!E:F,2,0)</f>
        <v>#N/A</v>
      </c>
      <c r="H9190" s="104" t="e">
        <f>C9190*PRODUCT(#REF!,#REF!,G9190,,#REF!,E9190)</f>
        <v>#N/A</v>
      </c>
    </row>
    <row r="9191" spans="3:8">
      <c r="C9191" t="e">
        <f>VLOOKUP(B9191,定价因子!L:M,2,0)</f>
        <v>#N/A</v>
      </c>
      <c r="E9191" t="e">
        <f>VLOOKUP($D$1&amp;D9191,定价因子!E:F,2,0)</f>
        <v>#N/A</v>
      </c>
      <c r="G9191" t="e">
        <f>VLOOKUP($F$1&amp;F9191,定价因子!E:F,2,0)</f>
        <v>#N/A</v>
      </c>
      <c r="H9191" s="104" t="e">
        <f>C9191*PRODUCT(#REF!,#REF!,G9191,,#REF!,E9191)</f>
        <v>#N/A</v>
      </c>
    </row>
    <row r="9192" spans="3:8">
      <c r="C9192" t="e">
        <f>VLOOKUP(B9192,定价因子!L:M,2,0)</f>
        <v>#N/A</v>
      </c>
      <c r="E9192" t="e">
        <f>VLOOKUP($D$1&amp;D9192,定价因子!E:F,2,0)</f>
        <v>#N/A</v>
      </c>
      <c r="G9192" t="e">
        <f>VLOOKUP($F$1&amp;F9192,定价因子!E:F,2,0)</f>
        <v>#N/A</v>
      </c>
      <c r="H9192" s="104" t="e">
        <f>C9192*PRODUCT(#REF!,#REF!,G9192,,#REF!,E9192)</f>
        <v>#N/A</v>
      </c>
    </row>
    <row r="9193" spans="3:8">
      <c r="C9193" t="e">
        <f>VLOOKUP(B9193,定价因子!L:M,2,0)</f>
        <v>#N/A</v>
      </c>
      <c r="E9193" t="e">
        <f>VLOOKUP($D$1&amp;D9193,定价因子!E:F,2,0)</f>
        <v>#N/A</v>
      </c>
      <c r="G9193" t="e">
        <f>VLOOKUP($F$1&amp;F9193,定价因子!E:F,2,0)</f>
        <v>#N/A</v>
      </c>
      <c r="H9193" s="104" t="e">
        <f>C9193*PRODUCT(#REF!,#REF!,G9193,,#REF!,E9193)</f>
        <v>#N/A</v>
      </c>
    </row>
    <row r="9194" spans="3:8">
      <c r="C9194" t="e">
        <f>VLOOKUP(B9194,定价因子!L:M,2,0)</f>
        <v>#N/A</v>
      </c>
      <c r="E9194" t="e">
        <f>VLOOKUP($D$1&amp;D9194,定价因子!E:F,2,0)</f>
        <v>#N/A</v>
      </c>
      <c r="G9194" t="e">
        <f>VLOOKUP($F$1&amp;F9194,定价因子!E:F,2,0)</f>
        <v>#N/A</v>
      </c>
      <c r="H9194" s="104" t="e">
        <f>C9194*PRODUCT(#REF!,#REF!,G9194,,#REF!,E9194)</f>
        <v>#N/A</v>
      </c>
    </row>
    <row r="9195" spans="3:8">
      <c r="C9195" t="e">
        <f>VLOOKUP(B9195,定价因子!L:M,2,0)</f>
        <v>#N/A</v>
      </c>
      <c r="E9195" t="e">
        <f>VLOOKUP($D$1&amp;D9195,定价因子!E:F,2,0)</f>
        <v>#N/A</v>
      </c>
      <c r="G9195" t="e">
        <f>VLOOKUP($F$1&amp;F9195,定价因子!E:F,2,0)</f>
        <v>#N/A</v>
      </c>
      <c r="H9195" s="104" t="e">
        <f>C9195*PRODUCT(#REF!,#REF!,G9195,,#REF!,E9195)</f>
        <v>#N/A</v>
      </c>
    </row>
    <row r="9196" spans="3:8">
      <c r="C9196" t="e">
        <f>VLOOKUP(B9196,定价因子!L:M,2,0)</f>
        <v>#N/A</v>
      </c>
      <c r="E9196" t="e">
        <f>VLOOKUP($D$1&amp;D9196,定价因子!E:F,2,0)</f>
        <v>#N/A</v>
      </c>
      <c r="G9196" t="e">
        <f>VLOOKUP($F$1&amp;F9196,定价因子!E:F,2,0)</f>
        <v>#N/A</v>
      </c>
      <c r="H9196" s="104" t="e">
        <f>C9196*PRODUCT(#REF!,#REF!,G9196,,#REF!,E9196)</f>
        <v>#N/A</v>
      </c>
    </row>
    <row r="9197" spans="3:8">
      <c r="C9197" t="e">
        <f>VLOOKUP(B9197,定价因子!L:M,2,0)</f>
        <v>#N/A</v>
      </c>
      <c r="E9197" t="e">
        <f>VLOOKUP($D$1&amp;D9197,定价因子!E:F,2,0)</f>
        <v>#N/A</v>
      </c>
      <c r="G9197" t="e">
        <f>VLOOKUP($F$1&amp;F9197,定价因子!E:F,2,0)</f>
        <v>#N/A</v>
      </c>
      <c r="H9197" s="104" t="e">
        <f>C9197*PRODUCT(#REF!,#REF!,G9197,,#REF!,E9197)</f>
        <v>#N/A</v>
      </c>
    </row>
    <row r="9198" spans="3:8">
      <c r="C9198" t="e">
        <f>VLOOKUP(B9198,定价因子!L:M,2,0)</f>
        <v>#N/A</v>
      </c>
      <c r="E9198" t="e">
        <f>VLOOKUP($D$1&amp;D9198,定价因子!E:F,2,0)</f>
        <v>#N/A</v>
      </c>
      <c r="G9198" t="e">
        <f>VLOOKUP($F$1&amp;F9198,定价因子!E:F,2,0)</f>
        <v>#N/A</v>
      </c>
      <c r="H9198" s="104" t="e">
        <f>C9198*PRODUCT(#REF!,#REF!,G9198,,#REF!,E9198)</f>
        <v>#N/A</v>
      </c>
    </row>
    <row r="9199" spans="3:8">
      <c r="C9199" t="e">
        <f>VLOOKUP(B9199,定价因子!L:M,2,0)</f>
        <v>#N/A</v>
      </c>
      <c r="E9199" t="e">
        <f>VLOOKUP($D$1&amp;D9199,定价因子!E:F,2,0)</f>
        <v>#N/A</v>
      </c>
      <c r="G9199" t="e">
        <f>VLOOKUP($F$1&amp;F9199,定价因子!E:F,2,0)</f>
        <v>#N/A</v>
      </c>
      <c r="H9199" s="104" t="e">
        <f>C9199*PRODUCT(#REF!,#REF!,G9199,,#REF!,E9199)</f>
        <v>#N/A</v>
      </c>
    </row>
    <row r="9200" spans="3:8">
      <c r="C9200" t="e">
        <f>VLOOKUP(B9200,定价因子!L:M,2,0)</f>
        <v>#N/A</v>
      </c>
      <c r="E9200" t="e">
        <f>VLOOKUP($D$1&amp;D9200,定价因子!E:F,2,0)</f>
        <v>#N/A</v>
      </c>
      <c r="G9200" t="e">
        <f>VLOOKUP($F$1&amp;F9200,定价因子!E:F,2,0)</f>
        <v>#N/A</v>
      </c>
      <c r="H9200" s="104" t="e">
        <f>C9200*PRODUCT(#REF!,#REF!,G9200,,#REF!,E9200)</f>
        <v>#N/A</v>
      </c>
    </row>
    <row r="9201" spans="3:8">
      <c r="C9201" t="e">
        <f>VLOOKUP(B9201,定价因子!L:M,2,0)</f>
        <v>#N/A</v>
      </c>
      <c r="E9201" t="e">
        <f>VLOOKUP($D$1&amp;D9201,定价因子!E:F,2,0)</f>
        <v>#N/A</v>
      </c>
      <c r="G9201" t="e">
        <f>VLOOKUP($F$1&amp;F9201,定价因子!E:F,2,0)</f>
        <v>#N/A</v>
      </c>
      <c r="H9201" s="104" t="e">
        <f>C9201*PRODUCT(#REF!,#REF!,G9201,,#REF!,E9201)</f>
        <v>#N/A</v>
      </c>
    </row>
    <row r="9202" spans="3:8">
      <c r="C9202" t="e">
        <f>VLOOKUP(B9202,定价因子!L:M,2,0)</f>
        <v>#N/A</v>
      </c>
      <c r="E9202" t="e">
        <f>VLOOKUP($D$1&amp;D9202,定价因子!E:F,2,0)</f>
        <v>#N/A</v>
      </c>
      <c r="G9202" t="e">
        <f>VLOOKUP($F$1&amp;F9202,定价因子!E:F,2,0)</f>
        <v>#N/A</v>
      </c>
      <c r="H9202" s="104" t="e">
        <f>C9202*PRODUCT(#REF!,#REF!,G9202,,#REF!,E9202)</f>
        <v>#N/A</v>
      </c>
    </row>
    <row r="9203" spans="3:8">
      <c r="C9203" t="e">
        <f>VLOOKUP(B9203,定价因子!L:M,2,0)</f>
        <v>#N/A</v>
      </c>
      <c r="E9203" t="e">
        <f>VLOOKUP($D$1&amp;D9203,定价因子!E:F,2,0)</f>
        <v>#N/A</v>
      </c>
      <c r="G9203" t="e">
        <f>VLOOKUP($F$1&amp;F9203,定价因子!E:F,2,0)</f>
        <v>#N/A</v>
      </c>
      <c r="H9203" s="104" t="e">
        <f>C9203*PRODUCT(#REF!,#REF!,G9203,,#REF!,E9203)</f>
        <v>#N/A</v>
      </c>
    </row>
    <row r="9204" spans="3:8">
      <c r="C9204" t="e">
        <f>VLOOKUP(B9204,定价因子!L:M,2,0)</f>
        <v>#N/A</v>
      </c>
      <c r="E9204" t="e">
        <f>VLOOKUP($D$1&amp;D9204,定价因子!E:F,2,0)</f>
        <v>#N/A</v>
      </c>
      <c r="G9204" t="e">
        <f>VLOOKUP($F$1&amp;F9204,定价因子!E:F,2,0)</f>
        <v>#N/A</v>
      </c>
      <c r="H9204" s="104" t="e">
        <f>C9204*PRODUCT(#REF!,#REF!,G9204,,#REF!,E9204)</f>
        <v>#N/A</v>
      </c>
    </row>
    <row r="9205" spans="3:8">
      <c r="C9205" t="e">
        <f>VLOOKUP(B9205,定价因子!L:M,2,0)</f>
        <v>#N/A</v>
      </c>
      <c r="E9205" t="e">
        <f>VLOOKUP($D$1&amp;D9205,定价因子!E:F,2,0)</f>
        <v>#N/A</v>
      </c>
      <c r="G9205" t="e">
        <f>VLOOKUP($F$1&amp;F9205,定价因子!E:F,2,0)</f>
        <v>#N/A</v>
      </c>
      <c r="H9205" s="104" t="e">
        <f>C9205*PRODUCT(#REF!,#REF!,G9205,,#REF!,E9205)</f>
        <v>#N/A</v>
      </c>
    </row>
    <row r="9206" spans="3:8">
      <c r="C9206" t="e">
        <f>VLOOKUP(B9206,定价因子!L:M,2,0)</f>
        <v>#N/A</v>
      </c>
      <c r="E9206" t="e">
        <f>VLOOKUP($D$1&amp;D9206,定价因子!E:F,2,0)</f>
        <v>#N/A</v>
      </c>
      <c r="G9206" t="e">
        <f>VLOOKUP($F$1&amp;F9206,定价因子!E:F,2,0)</f>
        <v>#N/A</v>
      </c>
      <c r="H9206" s="104" t="e">
        <f>C9206*PRODUCT(#REF!,#REF!,G9206,,#REF!,E9206)</f>
        <v>#N/A</v>
      </c>
    </row>
    <row r="9207" spans="3:8">
      <c r="C9207" t="e">
        <f>VLOOKUP(B9207,定价因子!L:M,2,0)</f>
        <v>#N/A</v>
      </c>
      <c r="E9207" t="e">
        <f>VLOOKUP($D$1&amp;D9207,定价因子!E:F,2,0)</f>
        <v>#N/A</v>
      </c>
      <c r="G9207" t="e">
        <f>VLOOKUP($F$1&amp;F9207,定价因子!E:F,2,0)</f>
        <v>#N/A</v>
      </c>
      <c r="H9207" s="104" t="e">
        <f>C9207*PRODUCT(#REF!,#REF!,G9207,,#REF!,E9207)</f>
        <v>#N/A</v>
      </c>
    </row>
    <row r="9208" spans="3:8">
      <c r="C9208" t="e">
        <f>VLOOKUP(B9208,定价因子!L:M,2,0)</f>
        <v>#N/A</v>
      </c>
      <c r="E9208" t="e">
        <f>VLOOKUP($D$1&amp;D9208,定价因子!E:F,2,0)</f>
        <v>#N/A</v>
      </c>
      <c r="G9208" t="e">
        <f>VLOOKUP($F$1&amp;F9208,定价因子!E:F,2,0)</f>
        <v>#N/A</v>
      </c>
      <c r="H9208" s="104" t="e">
        <f>C9208*PRODUCT(#REF!,#REF!,G9208,,#REF!,E9208)</f>
        <v>#N/A</v>
      </c>
    </row>
    <row r="9209" spans="3:8">
      <c r="C9209" t="e">
        <f>VLOOKUP(B9209,定价因子!L:M,2,0)</f>
        <v>#N/A</v>
      </c>
      <c r="E9209" t="e">
        <f>VLOOKUP($D$1&amp;D9209,定价因子!E:F,2,0)</f>
        <v>#N/A</v>
      </c>
      <c r="G9209" t="e">
        <f>VLOOKUP($F$1&amp;F9209,定价因子!E:F,2,0)</f>
        <v>#N/A</v>
      </c>
      <c r="H9209" s="104" t="e">
        <f>C9209*PRODUCT(#REF!,#REF!,G9209,,#REF!,E9209)</f>
        <v>#N/A</v>
      </c>
    </row>
    <row r="9210" spans="3:8">
      <c r="C9210" t="e">
        <f>VLOOKUP(B9210,定价因子!L:M,2,0)</f>
        <v>#N/A</v>
      </c>
      <c r="E9210" t="e">
        <f>VLOOKUP($D$1&amp;D9210,定价因子!E:F,2,0)</f>
        <v>#N/A</v>
      </c>
      <c r="G9210" t="e">
        <f>VLOOKUP($F$1&amp;F9210,定价因子!E:F,2,0)</f>
        <v>#N/A</v>
      </c>
      <c r="H9210" s="104" t="e">
        <f>C9210*PRODUCT(#REF!,#REF!,G9210,,#REF!,E9210)</f>
        <v>#N/A</v>
      </c>
    </row>
    <row r="9211" spans="3:8">
      <c r="C9211" t="e">
        <f>VLOOKUP(B9211,定价因子!L:M,2,0)</f>
        <v>#N/A</v>
      </c>
      <c r="E9211" t="e">
        <f>VLOOKUP($D$1&amp;D9211,定价因子!E:F,2,0)</f>
        <v>#N/A</v>
      </c>
      <c r="G9211" t="e">
        <f>VLOOKUP($F$1&amp;F9211,定价因子!E:F,2,0)</f>
        <v>#N/A</v>
      </c>
      <c r="H9211" s="104" t="e">
        <f>C9211*PRODUCT(#REF!,#REF!,G9211,,#REF!,E9211)</f>
        <v>#N/A</v>
      </c>
    </row>
    <row r="9212" spans="3:8">
      <c r="C9212" t="e">
        <f>VLOOKUP(B9212,定价因子!L:M,2,0)</f>
        <v>#N/A</v>
      </c>
      <c r="E9212" t="e">
        <f>VLOOKUP($D$1&amp;D9212,定价因子!E:F,2,0)</f>
        <v>#N/A</v>
      </c>
      <c r="G9212" t="e">
        <f>VLOOKUP($F$1&amp;F9212,定价因子!E:F,2,0)</f>
        <v>#N/A</v>
      </c>
      <c r="H9212" s="104" t="e">
        <f>C9212*PRODUCT(#REF!,#REF!,G9212,,#REF!,E9212)</f>
        <v>#N/A</v>
      </c>
    </row>
    <row r="9213" spans="3:8">
      <c r="C9213" t="e">
        <f>VLOOKUP(B9213,定价因子!L:M,2,0)</f>
        <v>#N/A</v>
      </c>
      <c r="E9213" t="e">
        <f>VLOOKUP($D$1&amp;D9213,定价因子!E:F,2,0)</f>
        <v>#N/A</v>
      </c>
      <c r="G9213" t="e">
        <f>VLOOKUP($F$1&amp;F9213,定价因子!E:F,2,0)</f>
        <v>#N/A</v>
      </c>
      <c r="H9213" s="104" t="e">
        <f>C9213*PRODUCT(#REF!,#REF!,G9213,,#REF!,E9213)</f>
        <v>#N/A</v>
      </c>
    </row>
    <row r="9214" spans="3:8">
      <c r="C9214" t="e">
        <f>VLOOKUP(B9214,定价因子!L:M,2,0)</f>
        <v>#N/A</v>
      </c>
      <c r="E9214" t="e">
        <f>VLOOKUP($D$1&amp;D9214,定价因子!E:F,2,0)</f>
        <v>#N/A</v>
      </c>
      <c r="G9214" t="e">
        <f>VLOOKUP($F$1&amp;F9214,定价因子!E:F,2,0)</f>
        <v>#N/A</v>
      </c>
      <c r="H9214" s="104" t="e">
        <f>C9214*PRODUCT(#REF!,#REF!,G9214,,#REF!,E9214)</f>
        <v>#N/A</v>
      </c>
    </row>
    <row r="9215" spans="3:8">
      <c r="C9215" t="e">
        <f>VLOOKUP(B9215,定价因子!L:M,2,0)</f>
        <v>#N/A</v>
      </c>
      <c r="E9215" t="e">
        <f>VLOOKUP($D$1&amp;D9215,定价因子!E:F,2,0)</f>
        <v>#N/A</v>
      </c>
      <c r="G9215" t="e">
        <f>VLOOKUP($F$1&amp;F9215,定价因子!E:F,2,0)</f>
        <v>#N/A</v>
      </c>
      <c r="H9215" s="104" t="e">
        <f>C9215*PRODUCT(#REF!,#REF!,G9215,,#REF!,E9215)</f>
        <v>#N/A</v>
      </c>
    </row>
    <row r="9216" spans="3:8">
      <c r="C9216" t="e">
        <f>VLOOKUP(B9216,定价因子!L:M,2,0)</f>
        <v>#N/A</v>
      </c>
      <c r="E9216" t="e">
        <f>VLOOKUP($D$1&amp;D9216,定价因子!E:F,2,0)</f>
        <v>#N/A</v>
      </c>
      <c r="G9216" t="e">
        <f>VLOOKUP($F$1&amp;F9216,定价因子!E:F,2,0)</f>
        <v>#N/A</v>
      </c>
      <c r="H9216" s="104" t="e">
        <f>C9216*PRODUCT(#REF!,#REF!,G9216,,#REF!,E9216)</f>
        <v>#N/A</v>
      </c>
    </row>
    <row r="9217" spans="3:8">
      <c r="C9217" t="e">
        <f>VLOOKUP(B9217,定价因子!L:M,2,0)</f>
        <v>#N/A</v>
      </c>
      <c r="E9217" t="e">
        <f>VLOOKUP($D$1&amp;D9217,定价因子!E:F,2,0)</f>
        <v>#N/A</v>
      </c>
      <c r="G9217" t="e">
        <f>VLOOKUP($F$1&amp;F9217,定价因子!E:F,2,0)</f>
        <v>#N/A</v>
      </c>
      <c r="H9217" s="104" t="e">
        <f>C9217*PRODUCT(#REF!,#REF!,G9217,,#REF!,E9217)</f>
        <v>#N/A</v>
      </c>
    </row>
    <row r="9218" spans="3:8">
      <c r="C9218" t="e">
        <f>VLOOKUP(B9218,定价因子!L:M,2,0)</f>
        <v>#N/A</v>
      </c>
      <c r="E9218" t="e">
        <f>VLOOKUP($D$1&amp;D9218,定价因子!E:F,2,0)</f>
        <v>#N/A</v>
      </c>
      <c r="G9218" t="e">
        <f>VLOOKUP($F$1&amp;F9218,定价因子!E:F,2,0)</f>
        <v>#N/A</v>
      </c>
      <c r="H9218" s="104" t="e">
        <f>C9218*PRODUCT(#REF!,#REF!,G9218,,#REF!,E9218)</f>
        <v>#N/A</v>
      </c>
    </row>
    <row r="9219" spans="3:8">
      <c r="C9219" t="e">
        <f>VLOOKUP(B9219,定价因子!L:M,2,0)</f>
        <v>#N/A</v>
      </c>
      <c r="E9219" t="e">
        <f>VLOOKUP($D$1&amp;D9219,定价因子!E:F,2,0)</f>
        <v>#N/A</v>
      </c>
      <c r="G9219" t="e">
        <f>VLOOKUP($F$1&amp;F9219,定价因子!E:F,2,0)</f>
        <v>#N/A</v>
      </c>
      <c r="H9219" s="104" t="e">
        <f>C9219*PRODUCT(#REF!,#REF!,G9219,,#REF!,E9219)</f>
        <v>#N/A</v>
      </c>
    </row>
    <row r="9220" spans="3:8">
      <c r="C9220" t="e">
        <f>VLOOKUP(B9220,定价因子!L:M,2,0)</f>
        <v>#N/A</v>
      </c>
      <c r="E9220" t="e">
        <f>VLOOKUP($D$1&amp;D9220,定价因子!E:F,2,0)</f>
        <v>#N/A</v>
      </c>
      <c r="G9220" t="e">
        <f>VLOOKUP($F$1&amp;F9220,定价因子!E:F,2,0)</f>
        <v>#N/A</v>
      </c>
      <c r="H9220" s="104" t="e">
        <f>C9220*PRODUCT(#REF!,#REF!,G9220,,#REF!,E9220)</f>
        <v>#N/A</v>
      </c>
    </row>
    <row r="9221" spans="3:8">
      <c r="C9221" t="e">
        <f>VLOOKUP(B9221,定价因子!L:M,2,0)</f>
        <v>#N/A</v>
      </c>
      <c r="E9221" t="e">
        <f>VLOOKUP($D$1&amp;D9221,定价因子!E:F,2,0)</f>
        <v>#N/A</v>
      </c>
      <c r="G9221" t="e">
        <f>VLOOKUP($F$1&amp;F9221,定价因子!E:F,2,0)</f>
        <v>#N/A</v>
      </c>
      <c r="H9221" s="104" t="e">
        <f>C9221*PRODUCT(#REF!,#REF!,G9221,,#REF!,E9221)</f>
        <v>#N/A</v>
      </c>
    </row>
    <row r="9222" spans="3:8">
      <c r="C9222" t="e">
        <f>VLOOKUP(B9222,定价因子!L:M,2,0)</f>
        <v>#N/A</v>
      </c>
      <c r="E9222" t="e">
        <f>VLOOKUP($D$1&amp;D9222,定价因子!E:F,2,0)</f>
        <v>#N/A</v>
      </c>
      <c r="G9222" t="e">
        <f>VLOOKUP($F$1&amp;F9222,定价因子!E:F,2,0)</f>
        <v>#N/A</v>
      </c>
      <c r="H9222" s="104" t="e">
        <f>C9222*PRODUCT(#REF!,#REF!,G9222,,#REF!,E9222)</f>
        <v>#N/A</v>
      </c>
    </row>
    <row r="9223" spans="3:8">
      <c r="C9223" t="e">
        <f>VLOOKUP(B9223,定价因子!L:M,2,0)</f>
        <v>#N/A</v>
      </c>
      <c r="E9223" t="e">
        <f>VLOOKUP($D$1&amp;D9223,定价因子!E:F,2,0)</f>
        <v>#N/A</v>
      </c>
      <c r="G9223" t="e">
        <f>VLOOKUP($F$1&amp;F9223,定价因子!E:F,2,0)</f>
        <v>#N/A</v>
      </c>
      <c r="H9223" s="104" t="e">
        <f>C9223*PRODUCT(#REF!,#REF!,G9223,,#REF!,E9223)</f>
        <v>#N/A</v>
      </c>
    </row>
    <row r="9224" spans="3:8">
      <c r="C9224" t="e">
        <f>VLOOKUP(B9224,定价因子!L:M,2,0)</f>
        <v>#N/A</v>
      </c>
      <c r="E9224" t="e">
        <f>VLOOKUP($D$1&amp;D9224,定价因子!E:F,2,0)</f>
        <v>#N/A</v>
      </c>
      <c r="G9224" t="e">
        <f>VLOOKUP($F$1&amp;F9224,定价因子!E:F,2,0)</f>
        <v>#N/A</v>
      </c>
      <c r="H9224" s="104" t="e">
        <f>C9224*PRODUCT(#REF!,#REF!,G9224,,#REF!,E9224)</f>
        <v>#N/A</v>
      </c>
    </row>
    <row r="9225" spans="3:8">
      <c r="C9225" t="e">
        <f>VLOOKUP(B9225,定价因子!L:M,2,0)</f>
        <v>#N/A</v>
      </c>
      <c r="E9225" t="e">
        <f>VLOOKUP($D$1&amp;D9225,定价因子!E:F,2,0)</f>
        <v>#N/A</v>
      </c>
      <c r="G9225" t="e">
        <f>VLOOKUP($F$1&amp;F9225,定价因子!E:F,2,0)</f>
        <v>#N/A</v>
      </c>
      <c r="H9225" s="104" t="e">
        <f>C9225*PRODUCT(#REF!,#REF!,G9225,,#REF!,E9225)</f>
        <v>#N/A</v>
      </c>
    </row>
    <row r="9226" spans="3:8">
      <c r="C9226" t="e">
        <f>VLOOKUP(B9226,定价因子!L:M,2,0)</f>
        <v>#N/A</v>
      </c>
      <c r="E9226" t="e">
        <f>VLOOKUP($D$1&amp;D9226,定价因子!E:F,2,0)</f>
        <v>#N/A</v>
      </c>
      <c r="G9226" t="e">
        <f>VLOOKUP($F$1&amp;F9226,定价因子!E:F,2,0)</f>
        <v>#N/A</v>
      </c>
      <c r="H9226" s="104" t="e">
        <f>C9226*PRODUCT(#REF!,#REF!,G9226,,#REF!,E9226)</f>
        <v>#N/A</v>
      </c>
    </row>
    <row r="9227" spans="3:8">
      <c r="C9227" t="e">
        <f>VLOOKUP(B9227,定价因子!L:M,2,0)</f>
        <v>#N/A</v>
      </c>
      <c r="E9227" t="e">
        <f>VLOOKUP($D$1&amp;D9227,定价因子!E:F,2,0)</f>
        <v>#N/A</v>
      </c>
      <c r="G9227" t="e">
        <f>VLOOKUP($F$1&amp;F9227,定价因子!E:F,2,0)</f>
        <v>#N/A</v>
      </c>
      <c r="H9227" s="104" t="e">
        <f>C9227*PRODUCT(#REF!,#REF!,G9227,,#REF!,E9227)</f>
        <v>#N/A</v>
      </c>
    </row>
    <row r="9228" spans="3:8">
      <c r="C9228" t="e">
        <f>VLOOKUP(B9228,定价因子!L:M,2,0)</f>
        <v>#N/A</v>
      </c>
      <c r="E9228" t="e">
        <f>VLOOKUP($D$1&amp;D9228,定价因子!E:F,2,0)</f>
        <v>#N/A</v>
      </c>
      <c r="G9228" t="e">
        <f>VLOOKUP($F$1&amp;F9228,定价因子!E:F,2,0)</f>
        <v>#N/A</v>
      </c>
      <c r="H9228" s="104" t="e">
        <f>C9228*PRODUCT(#REF!,#REF!,G9228,,#REF!,E9228)</f>
        <v>#N/A</v>
      </c>
    </row>
    <row r="9229" spans="3:8">
      <c r="C9229" t="e">
        <f>VLOOKUP(B9229,定价因子!L:M,2,0)</f>
        <v>#N/A</v>
      </c>
      <c r="E9229" t="e">
        <f>VLOOKUP($D$1&amp;D9229,定价因子!E:F,2,0)</f>
        <v>#N/A</v>
      </c>
      <c r="G9229" t="e">
        <f>VLOOKUP($F$1&amp;F9229,定价因子!E:F,2,0)</f>
        <v>#N/A</v>
      </c>
      <c r="H9229" s="104" t="e">
        <f>C9229*PRODUCT(#REF!,#REF!,G9229,,#REF!,E9229)</f>
        <v>#N/A</v>
      </c>
    </row>
    <row r="9230" spans="3:8">
      <c r="C9230" t="e">
        <f>VLOOKUP(B9230,定价因子!L:M,2,0)</f>
        <v>#N/A</v>
      </c>
      <c r="E9230" t="e">
        <f>VLOOKUP($D$1&amp;D9230,定价因子!E:F,2,0)</f>
        <v>#N/A</v>
      </c>
      <c r="G9230" t="e">
        <f>VLOOKUP($F$1&amp;F9230,定价因子!E:F,2,0)</f>
        <v>#N/A</v>
      </c>
      <c r="H9230" s="104" t="e">
        <f>C9230*PRODUCT(#REF!,#REF!,G9230,,#REF!,E9230)</f>
        <v>#N/A</v>
      </c>
    </row>
    <row r="9231" spans="3:8">
      <c r="C9231" t="e">
        <f>VLOOKUP(B9231,定价因子!L:M,2,0)</f>
        <v>#N/A</v>
      </c>
      <c r="E9231" t="e">
        <f>VLOOKUP($D$1&amp;D9231,定价因子!E:F,2,0)</f>
        <v>#N/A</v>
      </c>
      <c r="G9231" t="e">
        <f>VLOOKUP($F$1&amp;F9231,定价因子!E:F,2,0)</f>
        <v>#N/A</v>
      </c>
      <c r="H9231" s="104" t="e">
        <f>C9231*PRODUCT(#REF!,#REF!,G9231,,#REF!,E9231)</f>
        <v>#N/A</v>
      </c>
    </row>
    <row r="9232" spans="3:8">
      <c r="C9232" t="e">
        <f>VLOOKUP(B9232,定价因子!L:M,2,0)</f>
        <v>#N/A</v>
      </c>
      <c r="E9232" t="e">
        <f>VLOOKUP($D$1&amp;D9232,定价因子!E:F,2,0)</f>
        <v>#N/A</v>
      </c>
      <c r="G9232" t="e">
        <f>VLOOKUP($F$1&amp;F9232,定价因子!E:F,2,0)</f>
        <v>#N/A</v>
      </c>
      <c r="H9232" s="104" t="e">
        <f>C9232*PRODUCT(#REF!,#REF!,G9232,,#REF!,E9232)</f>
        <v>#N/A</v>
      </c>
    </row>
    <row r="9233" spans="3:8">
      <c r="C9233" t="e">
        <f>VLOOKUP(B9233,定价因子!L:M,2,0)</f>
        <v>#N/A</v>
      </c>
      <c r="E9233" t="e">
        <f>VLOOKUP($D$1&amp;D9233,定价因子!E:F,2,0)</f>
        <v>#N/A</v>
      </c>
      <c r="G9233" t="e">
        <f>VLOOKUP($F$1&amp;F9233,定价因子!E:F,2,0)</f>
        <v>#N/A</v>
      </c>
      <c r="H9233" s="104" t="e">
        <f>C9233*PRODUCT(#REF!,#REF!,G9233,,#REF!,E9233)</f>
        <v>#N/A</v>
      </c>
    </row>
    <row r="9234" spans="3:8">
      <c r="C9234" t="e">
        <f>VLOOKUP(B9234,定价因子!L:M,2,0)</f>
        <v>#N/A</v>
      </c>
      <c r="E9234" t="e">
        <f>VLOOKUP($D$1&amp;D9234,定价因子!E:F,2,0)</f>
        <v>#N/A</v>
      </c>
      <c r="G9234" t="e">
        <f>VLOOKUP($F$1&amp;F9234,定价因子!E:F,2,0)</f>
        <v>#N/A</v>
      </c>
      <c r="H9234" s="104" t="e">
        <f>C9234*PRODUCT(#REF!,#REF!,G9234,,#REF!,E9234)</f>
        <v>#N/A</v>
      </c>
    </row>
    <row r="9235" spans="3:8">
      <c r="C9235" t="e">
        <f>VLOOKUP(B9235,定价因子!L:M,2,0)</f>
        <v>#N/A</v>
      </c>
      <c r="E9235" t="e">
        <f>VLOOKUP($D$1&amp;D9235,定价因子!E:F,2,0)</f>
        <v>#N/A</v>
      </c>
      <c r="G9235" t="e">
        <f>VLOOKUP($F$1&amp;F9235,定价因子!E:F,2,0)</f>
        <v>#N/A</v>
      </c>
      <c r="H9235" s="104" t="e">
        <f>C9235*PRODUCT(#REF!,#REF!,G9235,,#REF!,E9235)</f>
        <v>#N/A</v>
      </c>
    </row>
    <row r="9236" spans="3:8">
      <c r="C9236" t="e">
        <f>VLOOKUP(B9236,定价因子!L:M,2,0)</f>
        <v>#N/A</v>
      </c>
      <c r="E9236" t="e">
        <f>VLOOKUP($D$1&amp;D9236,定价因子!E:F,2,0)</f>
        <v>#N/A</v>
      </c>
      <c r="G9236" t="e">
        <f>VLOOKUP($F$1&amp;F9236,定价因子!E:F,2,0)</f>
        <v>#N/A</v>
      </c>
      <c r="H9236" s="104" t="e">
        <f>C9236*PRODUCT(#REF!,#REF!,G9236,,#REF!,E9236)</f>
        <v>#N/A</v>
      </c>
    </row>
    <row r="9237" spans="3:8">
      <c r="C9237" t="e">
        <f>VLOOKUP(B9237,定价因子!L:M,2,0)</f>
        <v>#N/A</v>
      </c>
      <c r="E9237" t="e">
        <f>VLOOKUP($D$1&amp;D9237,定价因子!E:F,2,0)</f>
        <v>#N/A</v>
      </c>
      <c r="G9237" t="e">
        <f>VLOOKUP($F$1&amp;F9237,定价因子!E:F,2,0)</f>
        <v>#N/A</v>
      </c>
      <c r="H9237" s="104" t="e">
        <f>C9237*PRODUCT(#REF!,#REF!,G9237,,#REF!,E9237)</f>
        <v>#N/A</v>
      </c>
    </row>
    <row r="9238" spans="3:8">
      <c r="C9238" t="e">
        <f>VLOOKUP(B9238,定价因子!L:M,2,0)</f>
        <v>#N/A</v>
      </c>
      <c r="E9238" t="e">
        <f>VLOOKUP($D$1&amp;D9238,定价因子!E:F,2,0)</f>
        <v>#N/A</v>
      </c>
      <c r="G9238" t="e">
        <f>VLOOKUP($F$1&amp;F9238,定价因子!E:F,2,0)</f>
        <v>#N/A</v>
      </c>
      <c r="H9238" s="104" t="e">
        <f>C9238*PRODUCT(#REF!,#REF!,G9238,,#REF!,E9238)</f>
        <v>#N/A</v>
      </c>
    </row>
    <row r="9239" spans="3:8">
      <c r="C9239" t="e">
        <f>VLOOKUP(B9239,定价因子!L:M,2,0)</f>
        <v>#N/A</v>
      </c>
      <c r="E9239" t="e">
        <f>VLOOKUP($D$1&amp;D9239,定价因子!E:F,2,0)</f>
        <v>#N/A</v>
      </c>
      <c r="G9239" t="e">
        <f>VLOOKUP($F$1&amp;F9239,定价因子!E:F,2,0)</f>
        <v>#N/A</v>
      </c>
      <c r="H9239" s="104" t="e">
        <f>C9239*PRODUCT(#REF!,#REF!,G9239,,#REF!,E9239)</f>
        <v>#N/A</v>
      </c>
    </row>
    <row r="9240" spans="3:8">
      <c r="C9240" t="e">
        <f>VLOOKUP(B9240,定价因子!L:M,2,0)</f>
        <v>#N/A</v>
      </c>
      <c r="E9240" t="e">
        <f>VLOOKUP($D$1&amp;D9240,定价因子!E:F,2,0)</f>
        <v>#N/A</v>
      </c>
      <c r="G9240" t="e">
        <f>VLOOKUP($F$1&amp;F9240,定价因子!E:F,2,0)</f>
        <v>#N/A</v>
      </c>
      <c r="H9240" s="104" t="e">
        <f>C9240*PRODUCT(#REF!,#REF!,G9240,,#REF!,E9240)</f>
        <v>#N/A</v>
      </c>
    </row>
    <row r="9241" spans="3:8">
      <c r="C9241" t="e">
        <f>VLOOKUP(B9241,定价因子!L:M,2,0)</f>
        <v>#N/A</v>
      </c>
      <c r="E9241" t="e">
        <f>VLOOKUP($D$1&amp;D9241,定价因子!E:F,2,0)</f>
        <v>#N/A</v>
      </c>
      <c r="G9241" t="e">
        <f>VLOOKUP($F$1&amp;F9241,定价因子!E:F,2,0)</f>
        <v>#N/A</v>
      </c>
      <c r="H9241" s="104" t="e">
        <f>C9241*PRODUCT(#REF!,#REF!,G9241,,#REF!,E9241)</f>
        <v>#N/A</v>
      </c>
    </row>
    <row r="9242" spans="3:8">
      <c r="C9242" t="e">
        <f>VLOOKUP(B9242,定价因子!L:M,2,0)</f>
        <v>#N/A</v>
      </c>
      <c r="E9242" t="e">
        <f>VLOOKUP($D$1&amp;D9242,定价因子!E:F,2,0)</f>
        <v>#N/A</v>
      </c>
      <c r="G9242" t="e">
        <f>VLOOKUP($F$1&amp;F9242,定价因子!E:F,2,0)</f>
        <v>#N/A</v>
      </c>
      <c r="H9242" s="104" t="e">
        <f>C9242*PRODUCT(#REF!,#REF!,G9242,,#REF!,E9242)</f>
        <v>#N/A</v>
      </c>
    </row>
    <row r="9243" spans="3:8">
      <c r="C9243" t="e">
        <f>VLOOKUP(B9243,定价因子!L:M,2,0)</f>
        <v>#N/A</v>
      </c>
      <c r="E9243" t="e">
        <f>VLOOKUP($D$1&amp;D9243,定价因子!E:F,2,0)</f>
        <v>#N/A</v>
      </c>
      <c r="G9243" t="e">
        <f>VLOOKUP($F$1&amp;F9243,定价因子!E:F,2,0)</f>
        <v>#N/A</v>
      </c>
      <c r="H9243" s="104" t="e">
        <f>C9243*PRODUCT(#REF!,#REF!,G9243,,#REF!,E9243)</f>
        <v>#N/A</v>
      </c>
    </row>
    <row r="9244" spans="3:8">
      <c r="C9244" t="e">
        <f>VLOOKUP(B9244,定价因子!L:M,2,0)</f>
        <v>#N/A</v>
      </c>
      <c r="E9244" t="e">
        <f>VLOOKUP($D$1&amp;D9244,定价因子!E:F,2,0)</f>
        <v>#N/A</v>
      </c>
      <c r="G9244" t="e">
        <f>VLOOKUP($F$1&amp;F9244,定价因子!E:F,2,0)</f>
        <v>#N/A</v>
      </c>
      <c r="H9244" s="104" t="e">
        <f>C9244*PRODUCT(#REF!,#REF!,G9244,,#REF!,E9244)</f>
        <v>#N/A</v>
      </c>
    </row>
    <row r="9245" spans="3:8">
      <c r="C9245" t="e">
        <f>VLOOKUP(B9245,定价因子!L:M,2,0)</f>
        <v>#N/A</v>
      </c>
      <c r="E9245" t="e">
        <f>VLOOKUP($D$1&amp;D9245,定价因子!E:F,2,0)</f>
        <v>#N/A</v>
      </c>
      <c r="G9245" t="e">
        <f>VLOOKUP($F$1&amp;F9245,定价因子!E:F,2,0)</f>
        <v>#N/A</v>
      </c>
      <c r="H9245" s="104" t="e">
        <f>C9245*PRODUCT(#REF!,#REF!,G9245,,#REF!,E9245)</f>
        <v>#N/A</v>
      </c>
    </row>
    <row r="9246" spans="3:8">
      <c r="C9246" t="e">
        <f>VLOOKUP(B9246,定价因子!L:M,2,0)</f>
        <v>#N/A</v>
      </c>
      <c r="E9246" t="e">
        <f>VLOOKUP($D$1&amp;D9246,定价因子!E:F,2,0)</f>
        <v>#N/A</v>
      </c>
      <c r="G9246" t="e">
        <f>VLOOKUP($F$1&amp;F9246,定价因子!E:F,2,0)</f>
        <v>#N/A</v>
      </c>
      <c r="H9246" s="104" t="e">
        <f>C9246*PRODUCT(#REF!,#REF!,G9246,,#REF!,E9246)</f>
        <v>#N/A</v>
      </c>
    </row>
    <row r="9247" spans="3:8">
      <c r="C9247" t="e">
        <f>VLOOKUP(B9247,定价因子!L:M,2,0)</f>
        <v>#N/A</v>
      </c>
      <c r="E9247" t="e">
        <f>VLOOKUP($D$1&amp;D9247,定价因子!E:F,2,0)</f>
        <v>#N/A</v>
      </c>
      <c r="G9247" t="e">
        <f>VLOOKUP($F$1&amp;F9247,定价因子!E:F,2,0)</f>
        <v>#N/A</v>
      </c>
      <c r="H9247" s="104" t="e">
        <f>C9247*PRODUCT(#REF!,#REF!,G9247,,#REF!,E9247)</f>
        <v>#N/A</v>
      </c>
    </row>
    <row r="9248" spans="3:8">
      <c r="C9248" t="e">
        <f>VLOOKUP(B9248,定价因子!L:M,2,0)</f>
        <v>#N/A</v>
      </c>
      <c r="E9248" t="e">
        <f>VLOOKUP($D$1&amp;D9248,定价因子!E:F,2,0)</f>
        <v>#N/A</v>
      </c>
      <c r="G9248" t="e">
        <f>VLOOKUP($F$1&amp;F9248,定价因子!E:F,2,0)</f>
        <v>#N/A</v>
      </c>
      <c r="H9248" s="104" t="e">
        <f>C9248*PRODUCT(#REF!,#REF!,G9248,,#REF!,E9248)</f>
        <v>#N/A</v>
      </c>
    </row>
    <row r="9249" spans="3:8">
      <c r="C9249" t="e">
        <f>VLOOKUP(B9249,定价因子!L:M,2,0)</f>
        <v>#N/A</v>
      </c>
      <c r="E9249" t="e">
        <f>VLOOKUP($D$1&amp;D9249,定价因子!E:F,2,0)</f>
        <v>#N/A</v>
      </c>
      <c r="G9249" t="e">
        <f>VLOOKUP($F$1&amp;F9249,定价因子!E:F,2,0)</f>
        <v>#N/A</v>
      </c>
      <c r="H9249" s="104" t="e">
        <f>C9249*PRODUCT(#REF!,#REF!,G9249,,#REF!,E9249)</f>
        <v>#N/A</v>
      </c>
    </row>
    <row r="9250" spans="3:8">
      <c r="C9250" t="e">
        <f>VLOOKUP(B9250,定价因子!L:M,2,0)</f>
        <v>#N/A</v>
      </c>
      <c r="E9250" t="e">
        <f>VLOOKUP($D$1&amp;D9250,定价因子!E:F,2,0)</f>
        <v>#N/A</v>
      </c>
      <c r="G9250" t="e">
        <f>VLOOKUP($F$1&amp;F9250,定价因子!E:F,2,0)</f>
        <v>#N/A</v>
      </c>
      <c r="H9250" s="104" t="e">
        <f>C9250*PRODUCT(#REF!,#REF!,G9250,,#REF!,E9250)</f>
        <v>#N/A</v>
      </c>
    </row>
    <row r="9251" spans="3:8">
      <c r="C9251" t="e">
        <f>VLOOKUP(B9251,定价因子!L:M,2,0)</f>
        <v>#N/A</v>
      </c>
      <c r="E9251" t="e">
        <f>VLOOKUP($D$1&amp;D9251,定价因子!E:F,2,0)</f>
        <v>#N/A</v>
      </c>
      <c r="G9251" t="e">
        <f>VLOOKUP($F$1&amp;F9251,定价因子!E:F,2,0)</f>
        <v>#N/A</v>
      </c>
      <c r="H9251" s="104" t="e">
        <f>C9251*PRODUCT(#REF!,#REF!,G9251,,#REF!,E9251)</f>
        <v>#N/A</v>
      </c>
    </row>
    <row r="9252" spans="3:8">
      <c r="C9252" t="e">
        <f>VLOOKUP(B9252,定价因子!L:M,2,0)</f>
        <v>#N/A</v>
      </c>
      <c r="E9252" t="e">
        <f>VLOOKUP($D$1&amp;D9252,定价因子!E:F,2,0)</f>
        <v>#N/A</v>
      </c>
      <c r="G9252" t="e">
        <f>VLOOKUP($F$1&amp;F9252,定价因子!E:F,2,0)</f>
        <v>#N/A</v>
      </c>
      <c r="H9252" s="104" t="e">
        <f>C9252*PRODUCT(#REF!,#REF!,G9252,,#REF!,E9252)</f>
        <v>#N/A</v>
      </c>
    </row>
    <row r="9253" spans="3:8">
      <c r="C9253" t="e">
        <f>VLOOKUP(B9253,定价因子!L:M,2,0)</f>
        <v>#N/A</v>
      </c>
      <c r="E9253" t="e">
        <f>VLOOKUP($D$1&amp;D9253,定价因子!E:F,2,0)</f>
        <v>#N/A</v>
      </c>
      <c r="G9253" t="e">
        <f>VLOOKUP($F$1&amp;F9253,定价因子!E:F,2,0)</f>
        <v>#N/A</v>
      </c>
      <c r="H9253" s="104" t="e">
        <f>C9253*PRODUCT(#REF!,#REF!,G9253,,#REF!,E9253)</f>
        <v>#N/A</v>
      </c>
    </row>
    <row r="9254" spans="3:8">
      <c r="C9254" t="e">
        <f>VLOOKUP(B9254,定价因子!L:M,2,0)</f>
        <v>#N/A</v>
      </c>
      <c r="E9254" t="e">
        <f>VLOOKUP($D$1&amp;D9254,定价因子!E:F,2,0)</f>
        <v>#N/A</v>
      </c>
      <c r="G9254" t="e">
        <f>VLOOKUP($F$1&amp;F9254,定价因子!E:F,2,0)</f>
        <v>#N/A</v>
      </c>
      <c r="H9254" s="104" t="e">
        <f>C9254*PRODUCT(#REF!,#REF!,G9254,,#REF!,E9254)</f>
        <v>#N/A</v>
      </c>
    </row>
    <row r="9255" spans="3:8">
      <c r="C9255" t="e">
        <f>VLOOKUP(B9255,定价因子!L:M,2,0)</f>
        <v>#N/A</v>
      </c>
      <c r="E9255" t="e">
        <f>VLOOKUP($D$1&amp;D9255,定价因子!E:F,2,0)</f>
        <v>#N/A</v>
      </c>
      <c r="G9255" t="e">
        <f>VLOOKUP($F$1&amp;F9255,定价因子!E:F,2,0)</f>
        <v>#N/A</v>
      </c>
      <c r="H9255" s="104" t="e">
        <f>C9255*PRODUCT(#REF!,#REF!,G9255,,#REF!,E9255)</f>
        <v>#N/A</v>
      </c>
    </row>
    <row r="9256" spans="3:8">
      <c r="C9256" t="e">
        <f>VLOOKUP(B9256,定价因子!L:M,2,0)</f>
        <v>#N/A</v>
      </c>
      <c r="E9256" t="e">
        <f>VLOOKUP($D$1&amp;D9256,定价因子!E:F,2,0)</f>
        <v>#N/A</v>
      </c>
      <c r="G9256" t="e">
        <f>VLOOKUP($F$1&amp;F9256,定价因子!E:F,2,0)</f>
        <v>#N/A</v>
      </c>
      <c r="H9256" s="104" t="e">
        <f>C9256*PRODUCT(#REF!,#REF!,G9256,,#REF!,E9256)</f>
        <v>#N/A</v>
      </c>
    </row>
    <row r="9257" spans="3:8">
      <c r="C9257" t="e">
        <f>VLOOKUP(B9257,定价因子!L:M,2,0)</f>
        <v>#N/A</v>
      </c>
      <c r="E9257" t="e">
        <f>VLOOKUP($D$1&amp;D9257,定价因子!E:F,2,0)</f>
        <v>#N/A</v>
      </c>
      <c r="G9257" t="e">
        <f>VLOOKUP($F$1&amp;F9257,定价因子!E:F,2,0)</f>
        <v>#N/A</v>
      </c>
      <c r="H9257" s="104" t="e">
        <f>C9257*PRODUCT(#REF!,#REF!,G9257,,#REF!,E9257)</f>
        <v>#N/A</v>
      </c>
    </row>
    <row r="9258" spans="3:8">
      <c r="C9258" t="e">
        <f>VLOOKUP(B9258,定价因子!L:M,2,0)</f>
        <v>#N/A</v>
      </c>
      <c r="E9258" t="e">
        <f>VLOOKUP($D$1&amp;D9258,定价因子!E:F,2,0)</f>
        <v>#N/A</v>
      </c>
      <c r="G9258" t="e">
        <f>VLOOKUP($F$1&amp;F9258,定价因子!E:F,2,0)</f>
        <v>#N/A</v>
      </c>
      <c r="H9258" s="104" t="e">
        <f>C9258*PRODUCT(#REF!,#REF!,G9258,,#REF!,E9258)</f>
        <v>#N/A</v>
      </c>
    </row>
    <row r="9259" spans="3:8">
      <c r="C9259" t="e">
        <f>VLOOKUP(B9259,定价因子!L:M,2,0)</f>
        <v>#N/A</v>
      </c>
      <c r="E9259" t="e">
        <f>VLOOKUP($D$1&amp;D9259,定价因子!E:F,2,0)</f>
        <v>#N/A</v>
      </c>
      <c r="G9259" t="e">
        <f>VLOOKUP($F$1&amp;F9259,定价因子!E:F,2,0)</f>
        <v>#N/A</v>
      </c>
      <c r="H9259" s="104" t="e">
        <f>C9259*PRODUCT(#REF!,#REF!,G9259,,#REF!,E9259)</f>
        <v>#N/A</v>
      </c>
    </row>
    <row r="9260" spans="3:8">
      <c r="C9260" t="e">
        <f>VLOOKUP(B9260,定价因子!L:M,2,0)</f>
        <v>#N/A</v>
      </c>
      <c r="E9260" t="e">
        <f>VLOOKUP($D$1&amp;D9260,定价因子!E:F,2,0)</f>
        <v>#N/A</v>
      </c>
      <c r="G9260" t="e">
        <f>VLOOKUP($F$1&amp;F9260,定价因子!E:F,2,0)</f>
        <v>#N/A</v>
      </c>
      <c r="H9260" s="104" t="e">
        <f>C9260*PRODUCT(#REF!,#REF!,G9260,,#REF!,E9260)</f>
        <v>#N/A</v>
      </c>
    </row>
    <row r="9261" spans="3:8">
      <c r="C9261" t="e">
        <f>VLOOKUP(B9261,定价因子!L:M,2,0)</f>
        <v>#N/A</v>
      </c>
      <c r="E9261" t="e">
        <f>VLOOKUP($D$1&amp;D9261,定价因子!E:F,2,0)</f>
        <v>#N/A</v>
      </c>
      <c r="G9261" t="e">
        <f>VLOOKUP($F$1&amp;F9261,定价因子!E:F,2,0)</f>
        <v>#N/A</v>
      </c>
      <c r="H9261" s="104" t="e">
        <f>C9261*PRODUCT(#REF!,#REF!,G9261,,#REF!,E9261)</f>
        <v>#N/A</v>
      </c>
    </row>
    <row r="9262" spans="3:8">
      <c r="C9262" t="e">
        <f>VLOOKUP(B9262,定价因子!L:M,2,0)</f>
        <v>#N/A</v>
      </c>
      <c r="E9262" t="e">
        <f>VLOOKUP($D$1&amp;D9262,定价因子!E:F,2,0)</f>
        <v>#N/A</v>
      </c>
      <c r="G9262" t="e">
        <f>VLOOKUP($F$1&amp;F9262,定价因子!E:F,2,0)</f>
        <v>#N/A</v>
      </c>
      <c r="H9262" s="104" t="e">
        <f>C9262*PRODUCT(#REF!,#REF!,G9262,,#REF!,E9262)</f>
        <v>#N/A</v>
      </c>
    </row>
    <row r="9263" spans="3:8">
      <c r="C9263" t="e">
        <f>VLOOKUP(B9263,定价因子!L:M,2,0)</f>
        <v>#N/A</v>
      </c>
      <c r="E9263" t="e">
        <f>VLOOKUP($D$1&amp;D9263,定价因子!E:F,2,0)</f>
        <v>#N/A</v>
      </c>
      <c r="G9263" t="e">
        <f>VLOOKUP($F$1&amp;F9263,定价因子!E:F,2,0)</f>
        <v>#N/A</v>
      </c>
      <c r="H9263" s="104" t="e">
        <f>C9263*PRODUCT(#REF!,#REF!,G9263,,#REF!,E9263)</f>
        <v>#N/A</v>
      </c>
    </row>
    <row r="9264" spans="3:8">
      <c r="C9264" t="e">
        <f>VLOOKUP(B9264,定价因子!L:M,2,0)</f>
        <v>#N/A</v>
      </c>
      <c r="E9264" t="e">
        <f>VLOOKUP($D$1&amp;D9264,定价因子!E:F,2,0)</f>
        <v>#N/A</v>
      </c>
      <c r="G9264" t="e">
        <f>VLOOKUP($F$1&amp;F9264,定价因子!E:F,2,0)</f>
        <v>#N/A</v>
      </c>
      <c r="H9264" s="104" t="e">
        <f>C9264*PRODUCT(#REF!,#REF!,G9264,,#REF!,E9264)</f>
        <v>#N/A</v>
      </c>
    </row>
    <row r="9265" spans="3:8">
      <c r="C9265" t="e">
        <f>VLOOKUP(B9265,定价因子!L:M,2,0)</f>
        <v>#N/A</v>
      </c>
      <c r="E9265" t="e">
        <f>VLOOKUP($D$1&amp;D9265,定价因子!E:F,2,0)</f>
        <v>#N/A</v>
      </c>
      <c r="G9265" t="e">
        <f>VLOOKUP($F$1&amp;F9265,定价因子!E:F,2,0)</f>
        <v>#N/A</v>
      </c>
      <c r="H9265" s="104" t="e">
        <f>C9265*PRODUCT(#REF!,#REF!,G9265,,#REF!,E9265)</f>
        <v>#N/A</v>
      </c>
    </row>
    <row r="9266" spans="3:8">
      <c r="C9266" t="e">
        <f>VLOOKUP(B9266,定价因子!L:M,2,0)</f>
        <v>#N/A</v>
      </c>
      <c r="E9266" t="e">
        <f>VLOOKUP($D$1&amp;D9266,定价因子!E:F,2,0)</f>
        <v>#N/A</v>
      </c>
      <c r="G9266" t="e">
        <f>VLOOKUP($F$1&amp;F9266,定价因子!E:F,2,0)</f>
        <v>#N/A</v>
      </c>
      <c r="H9266" s="104" t="e">
        <f>C9266*PRODUCT(#REF!,#REF!,G9266,,#REF!,E9266)</f>
        <v>#N/A</v>
      </c>
    </row>
    <row r="9267" spans="3:8">
      <c r="C9267" t="e">
        <f>VLOOKUP(B9267,定价因子!L:M,2,0)</f>
        <v>#N/A</v>
      </c>
      <c r="E9267" t="e">
        <f>VLOOKUP($D$1&amp;D9267,定价因子!E:F,2,0)</f>
        <v>#N/A</v>
      </c>
      <c r="G9267" t="e">
        <f>VLOOKUP($F$1&amp;F9267,定价因子!E:F,2,0)</f>
        <v>#N/A</v>
      </c>
      <c r="H9267" s="104" t="e">
        <f>C9267*PRODUCT(#REF!,#REF!,G9267,,#REF!,E9267)</f>
        <v>#N/A</v>
      </c>
    </row>
    <row r="9268" spans="3:8">
      <c r="C9268" t="e">
        <f>VLOOKUP(B9268,定价因子!L:M,2,0)</f>
        <v>#N/A</v>
      </c>
      <c r="E9268" t="e">
        <f>VLOOKUP($D$1&amp;D9268,定价因子!E:F,2,0)</f>
        <v>#N/A</v>
      </c>
      <c r="G9268" t="e">
        <f>VLOOKUP($F$1&amp;F9268,定价因子!E:F,2,0)</f>
        <v>#N/A</v>
      </c>
      <c r="H9268" s="104" t="e">
        <f>C9268*PRODUCT(#REF!,#REF!,G9268,,#REF!,E9268)</f>
        <v>#N/A</v>
      </c>
    </row>
    <row r="9269" spans="3:8">
      <c r="C9269" t="e">
        <f>VLOOKUP(B9269,定价因子!L:M,2,0)</f>
        <v>#N/A</v>
      </c>
      <c r="E9269" t="e">
        <f>VLOOKUP($D$1&amp;D9269,定价因子!E:F,2,0)</f>
        <v>#N/A</v>
      </c>
      <c r="G9269" t="e">
        <f>VLOOKUP($F$1&amp;F9269,定价因子!E:F,2,0)</f>
        <v>#N/A</v>
      </c>
      <c r="H9269" s="104" t="e">
        <f>C9269*PRODUCT(#REF!,#REF!,G9269,,#REF!,E9269)</f>
        <v>#N/A</v>
      </c>
    </row>
    <row r="9270" spans="3:8">
      <c r="C9270" t="e">
        <f>VLOOKUP(B9270,定价因子!L:M,2,0)</f>
        <v>#N/A</v>
      </c>
      <c r="E9270" t="e">
        <f>VLOOKUP($D$1&amp;D9270,定价因子!E:F,2,0)</f>
        <v>#N/A</v>
      </c>
      <c r="G9270" t="e">
        <f>VLOOKUP($F$1&amp;F9270,定价因子!E:F,2,0)</f>
        <v>#N/A</v>
      </c>
      <c r="H9270" s="104" t="e">
        <f>C9270*PRODUCT(#REF!,#REF!,G9270,,#REF!,E9270)</f>
        <v>#N/A</v>
      </c>
    </row>
    <row r="9271" spans="3:8">
      <c r="C9271" t="e">
        <f>VLOOKUP(B9271,定价因子!L:M,2,0)</f>
        <v>#N/A</v>
      </c>
      <c r="E9271" t="e">
        <f>VLOOKUP($D$1&amp;D9271,定价因子!E:F,2,0)</f>
        <v>#N/A</v>
      </c>
      <c r="G9271" t="e">
        <f>VLOOKUP($F$1&amp;F9271,定价因子!E:F,2,0)</f>
        <v>#N/A</v>
      </c>
      <c r="H9271" s="104" t="e">
        <f>C9271*PRODUCT(#REF!,#REF!,G9271,,#REF!,E9271)</f>
        <v>#N/A</v>
      </c>
    </row>
    <row r="9272" spans="3:8">
      <c r="C9272" t="e">
        <f>VLOOKUP(B9272,定价因子!L:M,2,0)</f>
        <v>#N/A</v>
      </c>
      <c r="E9272" t="e">
        <f>VLOOKUP($D$1&amp;D9272,定价因子!E:F,2,0)</f>
        <v>#N/A</v>
      </c>
      <c r="G9272" t="e">
        <f>VLOOKUP($F$1&amp;F9272,定价因子!E:F,2,0)</f>
        <v>#N/A</v>
      </c>
      <c r="H9272" s="104" t="e">
        <f>C9272*PRODUCT(#REF!,#REF!,G9272,,#REF!,E9272)</f>
        <v>#N/A</v>
      </c>
    </row>
    <row r="9273" spans="3:8">
      <c r="C9273" t="e">
        <f>VLOOKUP(B9273,定价因子!L:M,2,0)</f>
        <v>#N/A</v>
      </c>
      <c r="E9273" t="e">
        <f>VLOOKUP($D$1&amp;D9273,定价因子!E:F,2,0)</f>
        <v>#N/A</v>
      </c>
      <c r="G9273" t="e">
        <f>VLOOKUP($F$1&amp;F9273,定价因子!E:F,2,0)</f>
        <v>#N/A</v>
      </c>
      <c r="H9273" s="104" t="e">
        <f>C9273*PRODUCT(#REF!,#REF!,G9273,,#REF!,E9273)</f>
        <v>#N/A</v>
      </c>
    </row>
    <row r="9274" spans="3:8">
      <c r="C9274" t="e">
        <f>VLOOKUP(B9274,定价因子!L:M,2,0)</f>
        <v>#N/A</v>
      </c>
      <c r="E9274" t="e">
        <f>VLOOKUP($D$1&amp;D9274,定价因子!E:F,2,0)</f>
        <v>#N/A</v>
      </c>
      <c r="G9274" t="e">
        <f>VLOOKUP($F$1&amp;F9274,定价因子!E:F,2,0)</f>
        <v>#N/A</v>
      </c>
      <c r="H9274" s="104" t="e">
        <f>C9274*PRODUCT(#REF!,#REF!,G9274,,#REF!,E9274)</f>
        <v>#N/A</v>
      </c>
    </row>
    <row r="9275" spans="3:8">
      <c r="C9275" t="e">
        <f>VLOOKUP(B9275,定价因子!L:M,2,0)</f>
        <v>#N/A</v>
      </c>
      <c r="E9275" t="e">
        <f>VLOOKUP($D$1&amp;D9275,定价因子!E:F,2,0)</f>
        <v>#N/A</v>
      </c>
      <c r="G9275" t="e">
        <f>VLOOKUP($F$1&amp;F9275,定价因子!E:F,2,0)</f>
        <v>#N/A</v>
      </c>
      <c r="H9275" s="104" t="e">
        <f>C9275*PRODUCT(#REF!,#REF!,G9275,,#REF!,E9275)</f>
        <v>#N/A</v>
      </c>
    </row>
    <row r="9276" spans="3:8">
      <c r="C9276" t="e">
        <f>VLOOKUP(B9276,定价因子!L:M,2,0)</f>
        <v>#N/A</v>
      </c>
      <c r="E9276" t="e">
        <f>VLOOKUP($D$1&amp;D9276,定价因子!E:F,2,0)</f>
        <v>#N/A</v>
      </c>
      <c r="G9276" t="e">
        <f>VLOOKUP($F$1&amp;F9276,定价因子!E:F,2,0)</f>
        <v>#N/A</v>
      </c>
      <c r="H9276" s="104" t="e">
        <f>C9276*PRODUCT(#REF!,#REF!,G9276,,#REF!,E9276)</f>
        <v>#N/A</v>
      </c>
    </row>
    <row r="9277" spans="3:8">
      <c r="C9277" t="e">
        <f>VLOOKUP(B9277,定价因子!L:M,2,0)</f>
        <v>#N/A</v>
      </c>
      <c r="E9277" t="e">
        <f>VLOOKUP($D$1&amp;D9277,定价因子!E:F,2,0)</f>
        <v>#N/A</v>
      </c>
      <c r="G9277" t="e">
        <f>VLOOKUP($F$1&amp;F9277,定价因子!E:F,2,0)</f>
        <v>#N/A</v>
      </c>
      <c r="H9277" s="104" t="e">
        <f>C9277*PRODUCT(#REF!,#REF!,G9277,,#REF!,E9277)</f>
        <v>#N/A</v>
      </c>
    </row>
    <row r="9278" spans="3:8">
      <c r="C9278" t="e">
        <f>VLOOKUP(B9278,定价因子!L:M,2,0)</f>
        <v>#N/A</v>
      </c>
      <c r="E9278" t="e">
        <f>VLOOKUP($D$1&amp;D9278,定价因子!E:F,2,0)</f>
        <v>#N/A</v>
      </c>
      <c r="G9278" t="e">
        <f>VLOOKUP($F$1&amp;F9278,定价因子!E:F,2,0)</f>
        <v>#N/A</v>
      </c>
      <c r="H9278" s="104" t="e">
        <f>C9278*PRODUCT(#REF!,#REF!,G9278,,#REF!,E9278)</f>
        <v>#N/A</v>
      </c>
    </row>
    <row r="9279" spans="3:8">
      <c r="C9279" t="e">
        <f>VLOOKUP(B9279,定价因子!L:M,2,0)</f>
        <v>#N/A</v>
      </c>
      <c r="E9279" t="e">
        <f>VLOOKUP($D$1&amp;D9279,定价因子!E:F,2,0)</f>
        <v>#N/A</v>
      </c>
      <c r="G9279" t="e">
        <f>VLOOKUP($F$1&amp;F9279,定价因子!E:F,2,0)</f>
        <v>#N/A</v>
      </c>
      <c r="H9279" s="104" t="e">
        <f>C9279*PRODUCT(#REF!,#REF!,G9279,,#REF!,E9279)</f>
        <v>#N/A</v>
      </c>
    </row>
    <row r="9280" spans="3:8">
      <c r="C9280" t="e">
        <f>VLOOKUP(B9280,定价因子!L:M,2,0)</f>
        <v>#N/A</v>
      </c>
      <c r="E9280" t="e">
        <f>VLOOKUP($D$1&amp;D9280,定价因子!E:F,2,0)</f>
        <v>#N/A</v>
      </c>
      <c r="G9280" t="e">
        <f>VLOOKUP($F$1&amp;F9280,定价因子!E:F,2,0)</f>
        <v>#N/A</v>
      </c>
      <c r="H9280" s="104" t="e">
        <f>C9280*PRODUCT(#REF!,#REF!,G9280,,#REF!,E9280)</f>
        <v>#N/A</v>
      </c>
    </row>
    <row r="9281" spans="3:8">
      <c r="C9281" t="e">
        <f>VLOOKUP(B9281,定价因子!L:M,2,0)</f>
        <v>#N/A</v>
      </c>
      <c r="E9281" t="e">
        <f>VLOOKUP($D$1&amp;D9281,定价因子!E:F,2,0)</f>
        <v>#N/A</v>
      </c>
      <c r="G9281" t="e">
        <f>VLOOKUP($F$1&amp;F9281,定价因子!E:F,2,0)</f>
        <v>#N/A</v>
      </c>
      <c r="H9281" s="104" t="e">
        <f>C9281*PRODUCT(#REF!,#REF!,G9281,,#REF!,E9281)</f>
        <v>#N/A</v>
      </c>
    </row>
    <row r="9282" spans="3:8">
      <c r="C9282" t="e">
        <f>VLOOKUP(B9282,定价因子!L:M,2,0)</f>
        <v>#N/A</v>
      </c>
      <c r="E9282" t="e">
        <f>VLOOKUP($D$1&amp;D9282,定价因子!E:F,2,0)</f>
        <v>#N/A</v>
      </c>
      <c r="G9282" t="e">
        <f>VLOOKUP($F$1&amp;F9282,定价因子!E:F,2,0)</f>
        <v>#N/A</v>
      </c>
      <c r="H9282" s="104" t="e">
        <f>C9282*PRODUCT(#REF!,#REF!,G9282,,#REF!,E9282)</f>
        <v>#N/A</v>
      </c>
    </row>
    <row r="9283" spans="3:8">
      <c r="C9283" t="e">
        <f>VLOOKUP(B9283,定价因子!L:M,2,0)</f>
        <v>#N/A</v>
      </c>
      <c r="E9283" t="e">
        <f>VLOOKUP($D$1&amp;D9283,定价因子!E:F,2,0)</f>
        <v>#N/A</v>
      </c>
      <c r="G9283" t="e">
        <f>VLOOKUP($F$1&amp;F9283,定价因子!E:F,2,0)</f>
        <v>#N/A</v>
      </c>
      <c r="H9283" s="104" t="e">
        <f>C9283*PRODUCT(#REF!,#REF!,G9283,,#REF!,E9283)</f>
        <v>#N/A</v>
      </c>
    </row>
    <row r="9284" spans="3:8">
      <c r="C9284" t="e">
        <f>VLOOKUP(B9284,定价因子!L:M,2,0)</f>
        <v>#N/A</v>
      </c>
      <c r="E9284" t="e">
        <f>VLOOKUP($D$1&amp;D9284,定价因子!E:F,2,0)</f>
        <v>#N/A</v>
      </c>
      <c r="G9284" t="e">
        <f>VLOOKUP($F$1&amp;F9284,定价因子!E:F,2,0)</f>
        <v>#N/A</v>
      </c>
      <c r="H9284" s="104" t="e">
        <f>C9284*PRODUCT(#REF!,#REF!,G9284,,#REF!,E9284)</f>
        <v>#N/A</v>
      </c>
    </row>
    <row r="9285" spans="3:8">
      <c r="C9285" t="e">
        <f>VLOOKUP(B9285,定价因子!L:M,2,0)</f>
        <v>#N/A</v>
      </c>
      <c r="E9285" t="e">
        <f>VLOOKUP($D$1&amp;D9285,定价因子!E:F,2,0)</f>
        <v>#N/A</v>
      </c>
      <c r="G9285" t="e">
        <f>VLOOKUP($F$1&amp;F9285,定价因子!E:F,2,0)</f>
        <v>#N/A</v>
      </c>
      <c r="H9285" s="104" t="e">
        <f>C9285*PRODUCT(#REF!,#REF!,G9285,,#REF!,E9285)</f>
        <v>#N/A</v>
      </c>
    </row>
    <row r="9286" spans="3:8">
      <c r="C9286" t="e">
        <f>VLOOKUP(B9286,定价因子!L:M,2,0)</f>
        <v>#N/A</v>
      </c>
      <c r="E9286" t="e">
        <f>VLOOKUP($D$1&amp;D9286,定价因子!E:F,2,0)</f>
        <v>#N/A</v>
      </c>
      <c r="G9286" t="e">
        <f>VLOOKUP($F$1&amp;F9286,定价因子!E:F,2,0)</f>
        <v>#N/A</v>
      </c>
      <c r="H9286" s="104" t="e">
        <f>C9286*PRODUCT(#REF!,#REF!,G9286,,#REF!,E9286)</f>
        <v>#N/A</v>
      </c>
    </row>
    <row r="9287" spans="3:8">
      <c r="C9287" t="e">
        <f>VLOOKUP(B9287,定价因子!L:M,2,0)</f>
        <v>#N/A</v>
      </c>
      <c r="E9287" t="e">
        <f>VLOOKUP($D$1&amp;D9287,定价因子!E:F,2,0)</f>
        <v>#N/A</v>
      </c>
      <c r="G9287" t="e">
        <f>VLOOKUP($F$1&amp;F9287,定价因子!E:F,2,0)</f>
        <v>#N/A</v>
      </c>
      <c r="H9287" s="104" t="e">
        <f>C9287*PRODUCT(#REF!,#REF!,G9287,,#REF!,E9287)</f>
        <v>#N/A</v>
      </c>
    </row>
    <row r="9288" spans="3:8">
      <c r="C9288" t="e">
        <f>VLOOKUP(B9288,定价因子!L:M,2,0)</f>
        <v>#N/A</v>
      </c>
      <c r="E9288" t="e">
        <f>VLOOKUP($D$1&amp;D9288,定价因子!E:F,2,0)</f>
        <v>#N/A</v>
      </c>
      <c r="G9288" t="e">
        <f>VLOOKUP($F$1&amp;F9288,定价因子!E:F,2,0)</f>
        <v>#N/A</v>
      </c>
      <c r="H9288" s="104" t="e">
        <f>C9288*PRODUCT(#REF!,#REF!,G9288,,#REF!,E9288)</f>
        <v>#N/A</v>
      </c>
    </row>
    <row r="9289" spans="3:8">
      <c r="C9289" t="e">
        <f>VLOOKUP(B9289,定价因子!L:M,2,0)</f>
        <v>#N/A</v>
      </c>
      <c r="E9289" t="e">
        <f>VLOOKUP($D$1&amp;D9289,定价因子!E:F,2,0)</f>
        <v>#N/A</v>
      </c>
      <c r="G9289" t="e">
        <f>VLOOKUP($F$1&amp;F9289,定价因子!E:F,2,0)</f>
        <v>#N/A</v>
      </c>
      <c r="H9289" s="104" t="e">
        <f>C9289*PRODUCT(#REF!,#REF!,G9289,,#REF!,E9289)</f>
        <v>#N/A</v>
      </c>
    </row>
    <row r="9290" spans="3:8">
      <c r="C9290" t="e">
        <f>VLOOKUP(B9290,定价因子!L:M,2,0)</f>
        <v>#N/A</v>
      </c>
      <c r="E9290" t="e">
        <f>VLOOKUP($D$1&amp;D9290,定价因子!E:F,2,0)</f>
        <v>#N/A</v>
      </c>
      <c r="G9290" t="e">
        <f>VLOOKUP($F$1&amp;F9290,定价因子!E:F,2,0)</f>
        <v>#N/A</v>
      </c>
      <c r="H9290" s="104" t="e">
        <f>C9290*PRODUCT(#REF!,#REF!,G9290,,#REF!,E9290)</f>
        <v>#N/A</v>
      </c>
    </row>
    <row r="9291" spans="3:8">
      <c r="C9291" t="e">
        <f>VLOOKUP(B9291,定价因子!L:M,2,0)</f>
        <v>#N/A</v>
      </c>
      <c r="E9291" t="e">
        <f>VLOOKUP($D$1&amp;D9291,定价因子!E:F,2,0)</f>
        <v>#N/A</v>
      </c>
      <c r="G9291" t="e">
        <f>VLOOKUP($F$1&amp;F9291,定价因子!E:F,2,0)</f>
        <v>#N/A</v>
      </c>
      <c r="H9291" s="104" t="e">
        <f>C9291*PRODUCT(#REF!,#REF!,G9291,,#REF!,E9291)</f>
        <v>#N/A</v>
      </c>
    </row>
    <row r="9292" spans="3:8">
      <c r="C9292" t="e">
        <f>VLOOKUP(B9292,定价因子!L:M,2,0)</f>
        <v>#N/A</v>
      </c>
      <c r="E9292" t="e">
        <f>VLOOKUP($D$1&amp;D9292,定价因子!E:F,2,0)</f>
        <v>#N/A</v>
      </c>
      <c r="G9292" t="e">
        <f>VLOOKUP($F$1&amp;F9292,定价因子!E:F,2,0)</f>
        <v>#N/A</v>
      </c>
      <c r="H9292" s="104" t="e">
        <f>C9292*PRODUCT(#REF!,#REF!,G9292,,#REF!,E9292)</f>
        <v>#N/A</v>
      </c>
    </row>
    <row r="9293" spans="3:8">
      <c r="C9293" t="e">
        <f>VLOOKUP(B9293,定价因子!L:M,2,0)</f>
        <v>#N/A</v>
      </c>
      <c r="E9293" t="e">
        <f>VLOOKUP($D$1&amp;D9293,定价因子!E:F,2,0)</f>
        <v>#N/A</v>
      </c>
      <c r="G9293" t="e">
        <f>VLOOKUP($F$1&amp;F9293,定价因子!E:F,2,0)</f>
        <v>#N/A</v>
      </c>
      <c r="H9293" s="104" t="e">
        <f>C9293*PRODUCT(#REF!,#REF!,G9293,,#REF!,E9293)</f>
        <v>#N/A</v>
      </c>
    </row>
    <row r="9294" spans="3:8">
      <c r="C9294" t="e">
        <f>VLOOKUP(B9294,定价因子!L:M,2,0)</f>
        <v>#N/A</v>
      </c>
      <c r="E9294" t="e">
        <f>VLOOKUP($D$1&amp;D9294,定价因子!E:F,2,0)</f>
        <v>#N/A</v>
      </c>
      <c r="G9294" t="e">
        <f>VLOOKUP($F$1&amp;F9294,定价因子!E:F,2,0)</f>
        <v>#N/A</v>
      </c>
      <c r="H9294" s="104" t="e">
        <f>C9294*PRODUCT(#REF!,#REF!,G9294,,#REF!,E9294)</f>
        <v>#N/A</v>
      </c>
    </row>
    <row r="9295" spans="3:8">
      <c r="C9295" t="e">
        <f>VLOOKUP(B9295,定价因子!L:M,2,0)</f>
        <v>#N/A</v>
      </c>
      <c r="E9295" t="e">
        <f>VLOOKUP($D$1&amp;D9295,定价因子!E:F,2,0)</f>
        <v>#N/A</v>
      </c>
      <c r="G9295" t="e">
        <f>VLOOKUP($F$1&amp;F9295,定价因子!E:F,2,0)</f>
        <v>#N/A</v>
      </c>
      <c r="H9295" s="104" t="e">
        <f>C9295*PRODUCT(#REF!,#REF!,G9295,,#REF!,E9295)</f>
        <v>#N/A</v>
      </c>
    </row>
    <row r="9296" spans="3:8">
      <c r="C9296" t="e">
        <f>VLOOKUP(B9296,定价因子!L:M,2,0)</f>
        <v>#N/A</v>
      </c>
      <c r="E9296" t="e">
        <f>VLOOKUP($D$1&amp;D9296,定价因子!E:F,2,0)</f>
        <v>#N/A</v>
      </c>
      <c r="G9296" t="e">
        <f>VLOOKUP($F$1&amp;F9296,定价因子!E:F,2,0)</f>
        <v>#N/A</v>
      </c>
      <c r="H9296" s="104" t="e">
        <f>C9296*PRODUCT(#REF!,#REF!,G9296,,#REF!,E9296)</f>
        <v>#N/A</v>
      </c>
    </row>
    <row r="9297" spans="3:8">
      <c r="C9297" t="e">
        <f>VLOOKUP(B9297,定价因子!L:M,2,0)</f>
        <v>#N/A</v>
      </c>
      <c r="E9297" t="e">
        <f>VLOOKUP($D$1&amp;D9297,定价因子!E:F,2,0)</f>
        <v>#N/A</v>
      </c>
      <c r="G9297" t="e">
        <f>VLOOKUP($F$1&amp;F9297,定价因子!E:F,2,0)</f>
        <v>#N/A</v>
      </c>
      <c r="H9297" s="104" t="e">
        <f>C9297*PRODUCT(#REF!,#REF!,G9297,,#REF!,E9297)</f>
        <v>#N/A</v>
      </c>
    </row>
    <row r="9298" spans="3:8">
      <c r="C9298" t="e">
        <f>VLOOKUP(B9298,定价因子!L:M,2,0)</f>
        <v>#N/A</v>
      </c>
      <c r="E9298" t="e">
        <f>VLOOKUP($D$1&amp;D9298,定价因子!E:F,2,0)</f>
        <v>#N/A</v>
      </c>
      <c r="G9298" t="e">
        <f>VLOOKUP($F$1&amp;F9298,定价因子!E:F,2,0)</f>
        <v>#N/A</v>
      </c>
      <c r="H9298" s="104" t="e">
        <f>C9298*PRODUCT(#REF!,#REF!,G9298,,#REF!,E9298)</f>
        <v>#N/A</v>
      </c>
    </row>
    <row r="9299" spans="3:8">
      <c r="C9299" t="e">
        <f>VLOOKUP(B9299,定价因子!L:M,2,0)</f>
        <v>#N/A</v>
      </c>
      <c r="E9299" t="e">
        <f>VLOOKUP($D$1&amp;D9299,定价因子!E:F,2,0)</f>
        <v>#N/A</v>
      </c>
      <c r="G9299" t="e">
        <f>VLOOKUP($F$1&amp;F9299,定价因子!E:F,2,0)</f>
        <v>#N/A</v>
      </c>
      <c r="H9299" s="104" t="e">
        <f>C9299*PRODUCT(#REF!,#REF!,G9299,,#REF!,E9299)</f>
        <v>#N/A</v>
      </c>
    </row>
    <row r="9300" spans="3:8">
      <c r="C9300" t="e">
        <f>VLOOKUP(B9300,定价因子!L:M,2,0)</f>
        <v>#N/A</v>
      </c>
      <c r="E9300" t="e">
        <f>VLOOKUP($D$1&amp;D9300,定价因子!E:F,2,0)</f>
        <v>#N/A</v>
      </c>
      <c r="G9300" t="e">
        <f>VLOOKUP($F$1&amp;F9300,定价因子!E:F,2,0)</f>
        <v>#N/A</v>
      </c>
      <c r="H9300" s="104" t="e">
        <f>C9300*PRODUCT(#REF!,#REF!,G9300,,#REF!,E9300)</f>
        <v>#N/A</v>
      </c>
    </row>
    <row r="9301" spans="3:8">
      <c r="C9301" t="e">
        <f>VLOOKUP(B9301,定价因子!L:M,2,0)</f>
        <v>#N/A</v>
      </c>
      <c r="E9301" t="e">
        <f>VLOOKUP($D$1&amp;D9301,定价因子!E:F,2,0)</f>
        <v>#N/A</v>
      </c>
      <c r="G9301" t="e">
        <f>VLOOKUP($F$1&amp;F9301,定价因子!E:F,2,0)</f>
        <v>#N/A</v>
      </c>
      <c r="H9301" s="104" t="e">
        <f>C9301*PRODUCT(#REF!,#REF!,G9301,,#REF!,E9301)</f>
        <v>#N/A</v>
      </c>
    </row>
    <row r="9302" spans="3:8">
      <c r="C9302" t="e">
        <f>VLOOKUP(B9302,定价因子!L:M,2,0)</f>
        <v>#N/A</v>
      </c>
      <c r="E9302" t="e">
        <f>VLOOKUP($D$1&amp;D9302,定价因子!E:F,2,0)</f>
        <v>#N/A</v>
      </c>
      <c r="G9302" t="e">
        <f>VLOOKUP($F$1&amp;F9302,定价因子!E:F,2,0)</f>
        <v>#N/A</v>
      </c>
      <c r="H9302" s="104" t="e">
        <f>C9302*PRODUCT(#REF!,#REF!,G9302,,#REF!,E9302)</f>
        <v>#N/A</v>
      </c>
    </row>
    <row r="9303" spans="3:8">
      <c r="C9303" t="e">
        <f>VLOOKUP(B9303,定价因子!L:M,2,0)</f>
        <v>#N/A</v>
      </c>
      <c r="E9303" t="e">
        <f>VLOOKUP($D$1&amp;D9303,定价因子!E:F,2,0)</f>
        <v>#N/A</v>
      </c>
      <c r="G9303" t="e">
        <f>VLOOKUP($F$1&amp;F9303,定价因子!E:F,2,0)</f>
        <v>#N/A</v>
      </c>
      <c r="H9303" s="104" t="e">
        <f>C9303*PRODUCT(#REF!,#REF!,G9303,,#REF!,E9303)</f>
        <v>#N/A</v>
      </c>
    </row>
    <row r="9304" spans="3:8">
      <c r="C9304" t="e">
        <f>VLOOKUP(B9304,定价因子!L:M,2,0)</f>
        <v>#N/A</v>
      </c>
      <c r="E9304" t="e">
        <f>VLOOKUP($D$1&amp;D9304,定价因子!E:F,2,0)</f>
        <v>#N/A</v>
      </c>
      <c r="G9304" t="e">
        <f>VLOOKUP($F$1&amp;F9304,定价因子!E:F,2,0)</f>
        <v>#N/A</v>
      </c>
      <c r="H9304" s="104" t="e">
        <f>C9304*PRODUCT(#REF!,#REF!,G9304,,#REF!,E9304)</f>
        <v>#N/A</v>
      </c>
    </row>
    <row r="9305" spans="3:8">
      <c r="C9305" t="e">
        <f>VLOOKUP(B9305,定价因子!L:M,2,0)</f>
        <v>#N/A</v>
      </c>
      <c r="E9305" t="e">
        <f>VLOOKUP($D$1&amp;D9305,定价因子!E:F,2,0)</f>
        <v>#N/A</v>
      </c>
      <c r="G9305" t="e">
        <f>VLOOKUP($F$1&amp;F9305,定价因子!E:F,2,0)</f>
        <v>#N/A</v>
      </c>
      <c r="H9305" s="104" t="e">
        <f>C9305*PRODUCT(#REF!,#REF!,G9305,,#REF!,E9305)</f>
        <v>#N/A</v>
      </c>
    </row>
    <row r="9306" spans="3:8">
      <c r="C9306" t="e">
        <f>VLOOKUP(B9306,定价因子!L:M,2,0)</f>
        <v>#N/A</v>
      </c>
      <c r="E9306" t="e">
        <f>VLOOKUP($D$1&amp;D9306,定价因子!E:F,2,0)</f>
        <v>#N/A</v>
      </c>
      <c r="G9306" t="e">
        <f>VLOOKUP($F$1&amp;F9306,定价因子!E:F,2,0)</f>
        <v>#N/A</v>
      </c>
      <c r="H9306" s="104" t="e">
        <f>C9306*PRODUCT(#REF!,#REF!,G9306,,#REF!,E9306)</f>
        <v>#N/A</v>
      </c>
    </row>
    <row r="9307" spans="3:8">
      <c r="C9307" t="e">
        <f>VLOOKUP(B9307,定价因子!L:M,2,0)</f>
        <v>#N/A</v>
      </c>
      <c r="E9307" t="e">
        <f>VLOOKUP($D$1&amp;D9307,定价因子!E:F,2,0)</f>
        <v>#N/A</v>
      </c>
      <c r="G9307" t="e">
        <f>VLOOKUP($F$1&amp;F9307,定价因子!E:F,2,0)</f>
        <v>#N/A</v>
      </c>
      <c r="H9307" s="104" t="e">
        <f>C9307*PRODUCT(#REF!,#REF!,G9307,,#REF!,E9307)</f>
        <v>#N/A</v>
      </c>
    </row>
    <row r="9308" spans="3:8">
      <c r="C9308" t="e">
        <f>VLOOKUP(B9308,定价因子!L:M,2,0)</f>
        <v>#N/A</v>
      </c>
      <c r="E9308" t="e">
        <f>VLOOKUP($D$1&amp;D9308,定价因子!E:F,2,0)</f>
        <v>#N/A</v>
      </c>
      <c r="G9308" t="e">
        <f>VLOOKUP($F$1&amp;F9308,定价因子!E:F,2,0)</f>
        <v>#N/A</v>
      </c>
      <c r="H9308" s="104" t="e">
        <f>C9308*PRODUCT(#REF!,#REF!,G9308,,#REF!,E9308)</f>
        <v>#N/A</v>
      </c>
    </row>
    <row r="9309" spans="3:8">
      <c r="C9309" t="e">
        <f>VLOOKUP(B9309,定价因子!L:M,2,0)</f>
        <v>#N/A</v>
      </c>
      <c r="E9309" t="e">
        <f>VLOOKUP($D$1&amp;D9309,定价因子!E:F,2,0)</f>
        <v>#N/A</v>
      </c>
      <c r="G9309" t="e">
        <f>VLOOKUP($F$1&amp;F9309,定价因子!E:F,2,0)</f>
        <v>#N/A</v>
      </c>
      <c r="H9309" s="104" t="e">
        <f>C9309*PRODUCT(#REF!,#REF!,G9309,,#REF!,E9309)</f>
        <v>#N/A</v>
      </c>
    </row>
    <row r="9310" spans="3:8">
      <c r="C9310" t="e">
        <f>VLOOKUP(B9310,定价因子!L:M,2,0)</f>
        <v>#N/A</v>
      </c>
      <c r="E9310" t="e">
        <f>VLOOKUP($D$1&amp;D9310,定价因子!E:F,2,0)</f>
        <v>#N/A</v>
      </c>
      <c r="G9310" t="e">
        <f>VLOOKUP($F$1&amp;F9310,定价因子!E:F,2,0)</f>
        <v>#N/A</v>
      </c>
      <c r="H9310" s="104" t="e">
        <f>C9310*PRODUCT(#REF!,#REF!,G9310,,#REF!,E9310)</f>
        <v>#N/A</v>
      </c>
    </row>
    <row r="9311" spans="3:8">
      <c r="C9311" t="e">
        <f>VLOOKUP(B9311,定价因子!L:M,2,0)</f>
        <v>#N/A</v>
      </c>
      <c r="E9311" t="e">
        <f>VLOOKUP($D$1&amp;D9311,定价因子!E:F,2,0)</f>
        <v>#N/A</v>
      </c>
      <c r="G9311" t="e">
        <f>VLOOKUP($F$1&amp;F9311,定价因子!E:F,2,0)</f>
        <v>#N/A</v>
      </c>
      <c r="H9311" s="104" t="e">
        <f>C9311*PRODUCT(#REF!,#REF!,G9311,,#REF!,E9311)</f>
        <v>#N/A</v>
      </c>
    </row>
    <row r="9312" spans="3:8">
      <c r="C9312" t="e">
        <f>VLOOKUP(B9312,定价因子!L:M,2,0)</f>
        <v>#N/A</v>
      </c>
      <c r="E9312" t="e">
        <f>VLOOKUP($D$1&amp;D9312,定价因子!E:F,2,0)</f>
        <v>#N/A</v>
      </c>
      <c r="G9312" t="e">
        <f>VLOOKUP($F$1&amp;F9312,定价因子!E:F,2,0)</f>
        <v>#N/A</v>
      </c>
      <c r="H9312" s="104" t="e">
        <f>C9312*PRODUCT(#REF!,#REF!,G9312,,#REF!,E9312)</f>
        <v>#N/A</v>
      </c>
    </row>
    <row r="9313" spans="3:8">
      <c r="C9313" t="e">
        <f>VLOOKUP(B9313,定价因子!L:M,2,0)</f>
        <v>#N/A</v>
      </c>
      <c r="E9313" t="e">
        <f>VLOOKUP($D$1&amp;D9313,定价因子!E:F,2,0)</f>
        <v>#N/A</v>
      </c>
      <c r="G9313" t="e">
        <f>VLOOKUP($F$1&amp;F9313,定价因子!E:F,2,0)</f>
        <v>#N/A</v>
      </c>
      <c r="H9313" s="104" t="e">
        <f>C9313*PRODUCT(#REF!,#REF!,G9313,,#REF!,E9313)</f>
        <v>#N/A</v>
      </c>
    </row>
    <row r="9314" spans="3:8">
      <c r="C9314" t="e">
        <f>VLOOKUP(B9314,定价因子!L:M,2,0)</f>
        <v>#N/A</v>
      </c>
      <c r="E9314" t="e">
        <f>VLOOKUP($D$1&amp;D9314,定价因子!E:F,2,0)</f>
        <v>#N/A</v>
      </c>
      <c r="G9314" t="e">
        <f>VLOOKUP($F$1&amp;F9314,定价因子!E:F,2,0)</f>
        <v>#N/A</v>
      </c>
      <c r="H9314" s="104" t="e">
        <f>C9314*PRODUCT(#REF!,#REF!,G9314,,#REF!,E9314)</f>
        <v>#N/A</v>
      </c>
    </row>
    <row r="9315" spans="3:8">
      <c r="C9315" t="e">
        <f>VLOOKUP(B9315,定价因子!L:M,2,0)</f>
        <v>#N/A</v>
      </c>
      <c r="E9315" t="e">
        <f>VLOOKUP($D$1&amp;D9315,定价因子!E:F,2,0)</f>
        <v>#N/A</v>
      </c>
      <c r="G9315" t="e">
        <f>VLOOKUP($F$1&amp;F9315,定价因子!E:F,2,0)</f>
        <v>#N/A</v>
      </c>
      <c r="H9315" s="104" t="e">
        <f>C9315*PRODUCT(#REF!,#REF!,G9315,,#REF!,E9315)</f>
        <v>#N/A</v>
      </c>
    </row>
    <row r="9316" spans="3:8">
      <c r="C9316" t="e">
        <f>VLOOKUP(B9316,定价因子!L:M,2,0)</f>
        <v>#N/A</v>
      </c>
      <c r="E9316" t="e">
        <f>VLOOKUP($D$1&amp;D9316,定价因子!E:F,2,0)</f>
        <v>#N/A</v>
      </c>
      <c r="G9316" t="e">
        <f>VLOOKUP($F$1&amp;F9316,定价因子!E:F,2,0)</f>
        <v>#N/A</v>
      </c>
      <c r="H9316" s="104" t="e">
        <f>C9316*PRODUCT(#REF!,#REF!,G9316,,#REF!,E9316)</f>
        <v>#N/A</v>
      </c>
    </row>
    <row r="9317" spans="3:8">
      <c r="C9317" t="e">
        <f>VLOOKUP(B9317,定价因子!L:M,2,0)</f>
        <v>#N/A</v>
      </c>
      <c r="E9317" t="e">
        <f>VLOOKUP($D$1&amp;D9317,定价因子!E:F,2,0)</f>
        <v>#N/A</v>
      </c>
      <c r="G9317" t="e">
        <f>VLOOKUP($F$1&amp;F9317,定价因子!E:F,2,0)</f>
        <v>#N/A</v>
      </c>
      <c r="H9317" s="104" t="e">
        <f>C9317*PRODUCT(#REF!,#REF!,G9317,,#REF!,E9317)</f>
        <v>#N/A</v>
      </c>
    </row>
    <row r="9318" spans="3:8">
      <c r="C9318" t="e">
        <f>VLOOKUP(B9318,定价因子!L:M,2,0)</f>
        <v>#N/A</v>
      </c>
      <c r="E9318" t="e">
        <f>VLOOKUP($D$1&amp;D9318,定价因子!E:F,2,0)</f>
        <v>#N/A</v>
      </c>
      <c r="G9318" t="e">
        <f>VLOOKUP($F$1&amp;F9318,定价因子!E:F,2,0)</f>
        <v>#N/A</v>
      </c>
      <c r="H9318" s="104" t="e">
        <f>C9318*PRODUCT(#REF!,#REF!,G9318,,#REF!,E9318)</f>
        <v>#N/A</v>
      </c>
    </row>
    <row r="9319" spans="3:8">
      <c r="C9319" t="e">
        <f>VLOOKUP(B9319,定价因子!L:M,2,0)</f>
        <v>#N/A</v>
      </c>
      <c r="E9319" t="e">
        <f>VLOOKUP($D$1&amp;D9319,定价因子!E:F,2,0)</f>
        <v>#N/A</v>
      </c>
      <c r="G9319" t="e">
        <f>VLOOKUP($F$1&amp;F9319,定价因子!E:F,2,0)</f>
        <v>#N/A</v>
      </c>
      <c r="H9319" s="104" t="e">
        <f>C9319*PRODUCT(#REF!,#REF!,G9319,,#REF!,E9319)</f>
        <v>#N/A</v>
      </c>
    </row>
    <row r="9320" spans="3:8">
      <c r="C9320" t="e">
        <f>VLOOKUP(B9320,定价因子!L:M,2,0)</f>
        <v>#N/A</v>
      </c>
      <c r="E9320" t="e">
        <f>VLOOKUP($D$1&amp;D9320,定价因子!E:F,2,0)</f>
        <v>#N/A</v>
      </c>
      <c r="G9320" t="e">
        <f>VLOOKUP($F$1&amp;F9320,定价因子!E:F,2,0)</f>
        <v>#N/A</v>
      </c>
      <c r="H9320" s="104" t="e">
        <f>C9320*PRODUCT(#REF!,#REF!,G9320,,#REF!,E9320)</f>
        <v>#N/A</v>
      </c>
    </row>
    <row r="9321" spans="3:8">
      <c r="C9321" t="e">
        <f>VLOOKUP(B9321,定价因子!L:M,2,0)</f>
        <v>#N/A</v>
      </c>
      <c r="E9321" t="e">
        <f>VLOOKUP($D$1&amp;D9321,定价因子!E:F,2,0)</f>
        <v>#N/A</v>
      </c>
      <c r="G9321" t="e">
        <f>VLOOKUP($F$1&amp;F9321,定价因子!E:F,2,0)</f>
        <v>#N/A</v>
      </c>
      <c r="H9321" s="104" t="e">
        <f>C9321*PRODUCT(#REF!,#REF!,G9321,,#REF!,E9321)</f>
        <v>#N/A</v>
      </c>
    </row>
    <row r="9322" spans="3:8">
      <c r="C9322" t="e">
        <f>VLOOKUP(B9322,定价因子!L:M,2,0)</f>
        <v>#N/A</v>
      </c>
      <c r="E9322" t="e">
        <f>VLOOKUP($D$1&amp;D9322,定价因子!E:F,2,0)</f>
        <v>#N/A</v>
      </c>
      <c r="G9322" t="e">
        <f>VLOOKUP($F$1&amp;F9322,定价因子!E:F,2,0)</f>
        <v>#N/A</v>
      </c>
      <c r="H9322" s="104" t="e">
        <f>C9322*PRODUCT(#REF!,#REF!,G9322,,#REF!,E9322)</f>
        <v>#N/A</v>
      </c>
    </row>
    <row r="9323" spans="3:8">
      <c r="C9323" t="e">
        <f>VLOOKUP(B9323,定价因子!L:M,2,0)</f>
        <v>#N/A</v>
      </c>
      <c r="E9323" t="e">
        <f>VLOOKUP($D$1&amp;D9323,定价因子!E:F,2,0)</f>
        <v>#N/A</v>
      </c>
      <c r="G9323" t="e">
        <f>VLOOKUP($F$1&amp;F9323,定价因子!E:F,2,0)</f>
        <v>#N/A</v>
      </c>
      <c r="H9323" s="104" t="e">
        <f>C9323*PRODUCT(#REF!,#REF!,G9323,,#REF!,E9323)</f>
        <v>#N/A</v>
      </c>
    </row>
    <row r="9324" spans="3:8">
      <c r="C9324" t="e">
        <f>VLOOKUP(B9324,定价因子!L:M,2,0)</f>
        <v>#N/A</v>
      </c>
      <c r="E9324" t="e">
        <f>VLOOKUP($D$1&amp;D9324,定价因子!E:F,2,0)</f>
        <v>#N/A</v>
      </c>
      <c r="G9324" t="e">
        <f>VLOOKUP($F$1&amp;F9324,定价因子!E:F,2,0)</f>
        <v>#N/A</v>
      </c>
      <c r="H9324" s="104" t="e">
        <f>C9324*PRODUCT(#REF!,#REF!,G9324,,#REF!,E9324)</f>
        <v>#N/A</v>
      </c>
    </row>
    <row r="9325" spans="3:8">
      <c r="C9325" t="e">
        <f>VLOOKUP(B9325,定价因子!L:M,2,0)</f>
        <v>#N/A</v>
      </c>
      <c r="E9325" t="e">
        <f>VLOOKUP($D$1&amp;D9325,定价因子!E:F,2,0)</f>
        <v>#N/A</v>
      </c>
      <c r="G9325" t="e">
        <f>VLOOKUP($F$1&amp;F9325,定价因子!E:F,2,0)</f>
        <v>#N/A</v>
      </c>
      <c r="H9325" s="104" t="e">
        <f>C9325*PRODUCT(#REF!,#REF!,G9325,,#REF!,E9325)</f>
        <v>#N/A</v>
      </c>
    </row>
    <row r="9326" spans="3:8">
      <c r="C9326" t="e">
        <f>VLOOKUP(B9326,定价因子!L:M,2,0)</f>
        <v>#N/A</v>
      </c>
      <c r="E9326" t="e">
        <f>VLOOKUP($D$1&amp;D9326,定价因子!E:F,2,0)</f>
        <v>#N/A</v>
      </c>
      <c r="G9326" t="e">
        <f>VLOOKUP($F$1&amp;F9326,定价因子!E:F,2,0)</f>
        <v>#N/A</v>
      </c>
      <c r="H9326" s="104" t="e">
        <f>C9326*PRODUCT(#REF!,#REF!,G9326,,#REF!,E9326)</f>
        <v>#N/A</v>
      </c>
    </row>
    <row r="9327" spans="3:8">
      <c r="C9327" t="e">
        <f>VLOOKUP(B9327,定价因子!L:M,2,0)</f>
        <v>#N/A</v>
      </c>
      <c r="E9327" t="e">
        <f>VLOOKUP($D$1&amp;D9327,定价因子!E:F,2,0)</f>
        <v>#N/A</v>
      </c>
      <c r="G9327" t="e">
        <f>VLOOKUP($F$1&amp;F9327,定价因子!E:F,2,0)</f>
        <v>#N/A</v>
      </c>
      <c r="H9327" s="104" t="e">
        <f>C9327*PRODUCT(#REF!,#REF!,G9327,,#REF!,E9327)</f>
        <v>#N/A</v>
      </c>
    </row>
    <row r="9328" spans="3:8">
      <c r="C9328" t="e">
        <f>VLOOKUP(B9328,定价因子!L:M,2,0)</f>
        <v>#N/A</v>
      </c>
      <c r="E9328" t="e">
        <f>VLOOKUP($D$1&amp;D9328,定价因子!E:F,2,0)</f>
        <v>#N/A</v>
      </c>
      <c r="G9328" t="e">
        <f>VLOOKUP($F$1&amp;F9328,定价因子!E:F,2,0)</f>
        <v>#N/A</v>
      </c>
      <c r="H9328" s="104" t="e">
        <f>C9328*PRODUCT(#REF!,#REF!,G9328,,#REF!,E9328)</f>
        <v>#N/A</v>
      </c>
    </row>
    <row r="9329" spans="3:8">
      <c r="C9329" t="e">
        <f>VLOOKUP(B9329,定价因子!L:M,2,0)</f>
        <v>#N/A</v>
      </c>
      <c r="E9329" t="e">
        <f>VLOOKUP($D$1&amp;D9329,定价因子!E:F,2,0)</f>
        <v>#N/A</v>
      </c>
      <c r="G9329" t="e">
        <f>VLOOKUP($F$1&amp;F9329,定价因子!E:F,2,0)</f>
        <v>#N/A</v>
      </c>
      <c r="H9329" s="104" t="e">
        <f>C9329*PRODUCT(#REF!,#REF!,G9329,,#REF!,E9329)</f>
        <v>#N/A</v>
      </c>
    </row>
    <row r="9330" spans="3:8">
      <c r="C9330" t="e">
        <f>VLOOKUP(B9330,定价因子!L:M,2,0)</f>
        <v>#N/A</v>
      </c>
      <c r="E9330" t="e">
        <f>VLOOKUP($D$1&amp;D9330,定价因子!E:F,2,0)</f>
        <v>#N/A</v>
      </c>
      <c r="G9330" t="e">
        <f>VLOOKUP($F$1&amp;F9330,定价因子!E:F,2,0)</f>
        <v>#N/A</v>
      </c>
      <c r="H9330" s="104" t="e">
        <f>C9330*PRODUCT(#REF!,#REF!,G9330,,#REF!,E9330)</f>
        <v>#N/A</v>
      </c>
    </row>
    <row r="9331" spans="3:8">
      <c r="C9331" t="e">
        <f>VLOOKUP(B9331,定价因子!L:M,2,0)</f>
        <v>#N/A</v>
      </c>
      <c r="E9331" t="e">
        <f>VLOOKUP($D$1&amp;D9331,定价因子!E:F,2,0)</f>
        <v>#N/A</v>
      </c>
      <c r="G9331" t="e">
        <f>VLOOKUP($F$1&amp;F9331,定价因子!E:F,2,0)</f>
        <v>#N/A</v>
      </c>
      <c r="H9331" s="104" t="e">
        <f>C9331*PRODUCT(#REF!,#REF!,G9331,,#REF!,E9331)</f>
        <v>#N/A</v>
      </c>
    </row>
    <row r="9332" spans="3:8">
      <c r="C9332" t="e">
        <f>VLOOKUP(B9332,定价因子!L:M,2,0)</f>
        <v>#N/A</v>
      </c>
      <c r="E9332" t="e">
        <f>VLOOKUP($D$1&amp;D9332,定价因子!E:F,2,0)</f>
        <v>#N/A</v>
      </c>
      <c r="G9332" t="e">
        <f>VLOOKUP($F$1&amp;F9332,定价因子!E:F,2,0)</f>
        <v>#N/A</v>
      </c>
      <c r="H9332" s="104" t="e">
        <f>C9332*PRODUCT(#REF!,#REF!,G9332,,#REF!,E9332)</f>
        <v>#N/A</v>
      </c>
    </row>
    <row r="9333" spans="3:8">
      <c r="C9333" t="e">
        <f>VLOOKUP(B9333,定价因子!L:M,2,0)</f>
        <v>#N/A</v>
      </c>
      <c r="E9333" t="e">
        <f>VLOOKUP($D$1&amp;D9333,定价因子!E:F,2,0)</f>
        <v>#N/A</v>
      </c>
      <c r="G9333" t="e">
        <f>VLOOKUP($F$1&amp;F9333,定价因子!E:F,2,0)</f>
        <v>#N/A</v>
      </c>
      <c r="H9333" s="104" t="e">
        <f>C9333*PRODUCT(#REF!,#REF!,G9333,,#REF!,E9333)</f>
        <v>#N/A</v>
      </c>
    </row>
    <row r="9334" spans="3:8">
      <c r="C9334" t="e">
        <f>VLOOKUP(B9334,定价因子!L:M,2,0)</f>
        <v>#N/A</v>
      </c>
      <c r="E9334" t="e">
        <f>VLOOKUP($D$1&amp;D9334,定价因子!E:F,2,0)</f>
        <v>#N/A</v>
      </c>
      <c r="G9334" t="e">
        <f>VLOOKUP($F$1&amp;F9334,定价因子!E:F,2,0)</f>
        <v>#N/A</v>
      </c>
      <c r="H9334" s="104" t="e">
        <f>C9334*PRODUCT(#REF!,#REF!,G9334,,#REF!,E9334)</f>
        <v>#N/A</v>
      </c>
    </row>
    <row r="9335" spans="3:8">
      <c r="C9335" t="e">
        <f>VLOOKUP(B9335,定价因子!L:M,2,0)</f>
        <v>#N/A</v>
      </c>
      <c r="E9335" t="e">
        <f>VLOOKUP($D$1&amp;D9335,定价因子!E:F,2,0)</f>
        <v>#N/A</v>
      </c>
      <c r="G9335" t="e">
        <f>VLOOKUP($F$1&amp;F9335,定价因子!E:F,2,0)</f>
        <v>#N/A</v>
      </c>
      <c r="H9335" s="104" t="e">
        <f>C9335*PRODUCT(#REF!,#REF!,G9335,,#REF!,E9335)</f>
        <v>#N/A</v>
      </c>
    </row>
    <row r="9336" spans="3:8">
      <c r="C9336" t="e">
        <f>VLOOKUP(B9336,定价因子!L:M,2,0)</f>
        <v>#N/A</v>
      </c>
      <c r="E9336" t="e">
        <f>VLOOKUP($D$1&amp;D9336,定价因子!E:F,2,0)</f>
        <v>#N/A</v>
      </c>
      <c r="G9336" t="e">
        <f>VLOOKUP($F$1&amp;F9336,定价因子!E:F,2,0)</f>
        <v>#N/A</v>
      </c>
      <c r="H9336" s="104" t="e">
        <f>C9336*PRODUCT(#REF!,#REF!,G9336,,#REF!,E9336)</f>
        <v>#N/A</v>
      </c>
    </row>
    <row r="9337" spans="3:8">
      <c r="C9337" t="e">
        <f>VLOOKUP(B9337,定价因子!L:M,2,0)</f>
        <v>#N/A</v>
      </c>
      <c r="E9337" t="e">
        <f>VLOOKUP($D$1&amp;D9337,定价因子!E:F,2,0)</f>
        <v>#N/A</v>
      </c>
      <c r="G9337" t="e">
        <f>VLOOKUP($F$1&amp;F9337,定价因子!E:F,2,0)</f>
        <v>#N/A</v>
      </c>
      <c r="H9337" s="104" t="e">
        <f>C9337*PRODUCT(#REF!,#REF!,G9337,,#REF!,E9337)</f>
        <v>#N/A</v>
      </c>
    </row>
    <row r="9338" spans="3:8">
      <c r="C9338" t="e">
        <f>VLOOKUP(B9338,定价因子!L:M,2,0)</f>
        <v>#N/A</v>
      </c>
      <c r="E9338" t="e">
        <f>VLOOKUP($D$1&amp;D9338,定价因子!E:F,2,0)</f>
        <v>#N/A</v>
      </c>
      <c r="G9338" t="e">
        <f>VLOOKUP($F$1&amp;F9338,定价因子!E:F,2,0)</f>
        <v>#N/A</v>
      </c>
      <c r="H9338" s="104" t="e">
        <f>C9338*PRODUCT(#REF!,#REF!,G9338,,#REF!,E9338)</f>
        <v>#N/A</v>
      </c>
    </row>
    <row r="9339" spans="3:8">
      <c r="C9339" t="e">
        <f>VLOOKUP(B9339,定价因子!L:M,2,0)</f>
        <v>#N/A</v>
      </c>
      <c r="E9339" t="e">
        <f>VLOOKUP($D$1&amp;D9339,定价因子!E:F,2,0)</f>
        <v>#N/A</v>
      </c>
      <c r="G9339" t="e">
        <f>VLOOKUP($F$1&amp;F9339,定价因子!E:F,2,0)</f>
        <v>#N/A</v>
      </c>
      <c r="H9339" s="104" t="e">
        <f>C9339*PRODUCT(#REF!,#REF!,G9339,,#REF!,E9339)</f>
        <v>#N/A</v>
      </c>
    </row>
    <row r="9340" spans="3:8">
      <c r="C9340" t="e">
        <f>VLOOKUP(B9340,定价因子!L:M,2,0)</f>
        <v>#N/A</v>
      </c>
      <c r="E9340" t="e">
        <f>VLOOKUP($D$1&amp;D9340,定价因子!E:F,2,0)</f>
        <v>#N/A</v>
      </c>
      <c r="G9340" t="e">
        <f>VLOOKUP($F$1&amp;F9340,定价因子!E:F,2,0)</f>
        <v>#N/A</v>
      </c>
      <c r="H9340" s="104" t="e">
        <f>C9340*PRODUCT(#REF!,#REF!,G9340,,#REF!,E9340)</f>
        <v>#N/A</v>
      </c>
    </row>
    <row r="9341" spans="3:8">
      <c r="C9341" t="e">
        <f>VLOOKUP(B9341,定价因子!L:M,2,0)</f>
        <v>#N/A</v>
      </c>
      <c r="E9341" t="e">
        <f>VLOOKUP($D$1&amp;D9341,定价因子!E:F,2,0)</f>
        <v>#N/A</v>
      </c>
      <c r="G9341" t="e">
        <f>VLOOKUP($F$1&amp;F9341,定价因子!E:F,2,0)</f>
        <v>#N/A</v>
      </c>
      <c r="H9341" s="104" t="e">
        <f>C9341*PRODUCT(#REF!,#REF!,G9341,,#REF!,E9341)</f>
        <v>#N/A</v>
      </c>
    </row>
    <row r="9342" spans="3:8">
      <c r="C9342" t="e">
        <f>VLOOKUP(B9342,定价因子!L:M,2,0)</f>
        <v>#N/A</v>
      </c>
      <c r="E9342" t="e">
        <f>VLOOKUP($D$1&amp;D9342,定价因子!E:F,2,0)</f>
        <v>#N/A</v>
      </c>
      <c r="G9342" t="e">
        <f>VLOOKUP($F$1&amp;F9342,定价因子!E:F,2,0)</f>
        <v>#N/A</v>
      </c>
      <c r="H9342" s="104" t="e">
        <f>C9342*PRODUCT(#REF!,#REF!,G9342,,#REF!,E9342)</f>
        <v>#N/A</v>
      </c>
    </row>
    <row r="9343" spans="3:8">
      <c r="C9343" t="e">
        <f>VLOOKUP(B9343,定价因子!L:M,2,0)</f>
        <v>#N/A</v>
      </c>
      <c r="E9343" t="e">
        <f>VLOOKUP($D$1&amp;D9343,定价因子!E:F,2,0)</f>
        <v>#N/A</v>
      </c>
      <c r="G9343" t="e">
        <f>VLOOKUP($F$1&amp;F9343,定价因子!E:F,2,0)</f>
        <v>#N/A</v>
      </c>
      <c r="H9343" s="104" t="e">
        <f>C9343*PRODUCT(#REF!,#REF!,G9343,,#REF!,E9343)</f>
        <v>#N/A</v>
      </c>
    </row>
    <row r="9344" spans="3:8">
      <c r="C9344" t="e">
        <f>VLOOKUP(B9344,定价因子!L:M,2,0)</f>
        <v>#N/A</v>
      </c>
      <c r="E9344" t="e">
        <f>VLOOKUP($D$1&amp;D9344,定价因子!E:F,2,0)</f>
        <v>#N/A</v>
      </c>
      <c r="G9344" t="e">
        <f>VLOOKUP($F$1&amp;F9344,定价因子!E:F,2,0)</f>
        <v>#N/A</v>
      </c>
      <c r="H9344" s="104" t="e">
        <f>C9344*PRODUCT(#REF!,#REF!,G9344,,#REF!,E9344)</f>
        <v>#N/A</v>
      </c>
    </row>
    <row r="9345" spans="3:8">
      <c r="C9345" t="e">
        <f>VLOOKUP(B9345,定价因子!L:M,2,0)</f>
        <v>#N/A</v>
      </c>
      <c r="E9345" t="e">
        <f>VLOOKUP($D$1&amp;D9345,定价因子!E:F,2,0)</f>
        <v>#N/A</v>
      </c>
      <c r="G9345" t="e">
        <f>VLOOKUP($F$1&amp;F9345,定价因子!E:F,2,0)</f>
        <v>#N/A</v>
      </c>
      <c r="H9345" s="104" t="e">
        <f>C9345*PRODUCT(#REF!,#REF!,G9345,,#REF!,E9345)</f>
        <v>#N/A</v>
      </c>
    </row>
    <row r="9346" spans="3:8">
      <c r="C9346" t="e">
        <f>VLOOKUP(B9346,定价因子!L:M,2,0)</f>
        <v>#N/A</v>
      </c>
      <c r="E9346" t="e">
        <f>VLOOKUP($D$1&amp;D9346,定价因子!E:F,2,0)</f>
        <v>#N/A</v>
      </c>
      <c r="G9346" t="e">
        <f>VLOOKUP($F$1&amp;F9346,定价因子!E:F,2,0)</f>
        <v>#N/A</v>
      </c>
      <c r="H9346" s="104" t="e">
        <f>C9346*PRODUCT(#REF!,#REF!,G9346,,#REF!,E9346)</f>
        <v>#N/A</v>
      </c>
    </row>
    <row r="9347" spans="3:8">
      <c r="C9347" t="e">
        <f>VLOOKUP(B9347,定价因子!L:M,2,0)</f>
        <v>#N/A</v>
      </c>
      <c r="E9347" t="e">
        <f>VLOOKUP($D$1&amp;D9347,定价因子!E:F,2,0)</f>
        <v>#N/A</v>
      </c>
      <c r="G9347" t="e">
        <f>VLOOKUP($F$1&amp;F9347,定价因子!E:F,2,0)</f>
        <v>#N/A</v>
      </c>
      <c r="H9347" s="104" t="e">
        <f>C9347*PRODUCT(#REF!,#REF!,G9347,,#REF!,E9347)</f>
        <v>#N/A</v>
      </c>
    </row>
    <row r="9348" spans="3:8">
      <c r="C9348" t="e">
        <f>VLOOKUP(B9348,定价因子!L:M,2,0)</f>
        <v>#N/A</v>
      </c>
      <c r="E9348" t="e">
        <f>VLOOKUP($D$1&amp;D9348,定价因子!E:F,2,0)</f>
        <v>#N/A</v>
      </c>
      <c r="G9348" t="e">
        <f>VLOOKUP($F$1&amp;F9348,定价因子!E:F,2,0)</f>
        <v>#N/A</v>
      </c>
      <c r="H9348" s="104" t="e">
        <f>C9348*PRODUCT(#REF!,#REF!,G9348,,#REF!,E9348)</f>
        <v>#N/A</v>
      </c>
    </row>
    <row r="9349" spans="3:8">
      <c r="C9349" t="e">
        <f>VLOOKUP(B9349,定价因子!L:M,2,0)</f>
        <v>#N/A</v>
      </c>
      <c r="E9349" t="e">
        <f>VLOOKUP($D$1&amp;D9349,定价因子!E:F,2,0)</f>
        <v>#N/A</v>
      </c>
      <c r="G9349" t="e">
        <f>VLOOKUP($F$1&amp;F9349,定价因子!E:F,2,0)</f>
        <v>#N/A</v>
      </c>
      <c r="H9349" s="104" t="e">
        <f>C9349*PRODUCT(#REF!,#REF!,G9349,,#REF!,E9349)</f>
        <v>#N/A</v>
      </c>
    </row>
    <row r="9350" spans="3:8">
      <c r="C9350" t="e">
        <f>VLOOKUP(B9350,定价因子!L:M,2,0)</f>
        <v>#N/A</v>
      </c>
      <c r="E9350" t="e">
        <f>VLOOKUP($D$1&amp;D9350,定价因子!E:F,2,0)</f>
        <v>#N/A</v>
      </c>
      <c r="G9350" t="e">
        <f>VLOOKUP($F$1&amp;F9350,定价因子!E:F,2,0)</f>
        <v>#N/A</v>
      </c>
      <c r="H9350" s="104" t="e">
        <f>C9350*PRODUCT(#REF!,#REF!,G9350,,#REF!,E9350)</f>
        <v>#N/A</v>
      </c>
    </row>
    <row r="9351" spans="3:8">
      <c r="C9351" t="e">
        <f>VLOOKUP(B9351,定价因子!L:M,2,0)</f>
        <v>#N/A</v>
      </c>
      <c r="E9351" t="e">
        <f>VLOOKUP($D$1&amp;D9351,定价因子!E:F,2,0)</f>
        <v>#N/A</v>
      </c>
      <c r="G9351" t="e">
        <f>VLOOKUP($F$1&amp;F9351,定价因子!E:F,2,0)</f>
        <v>#N/A</v>
      </c>
      <c r="H9351" s="104" t="e">
        <f>C9351*PRODUCT(#REF!,#REF!,G9351,,#REF!,E9351)</f>
        <v>#N/A</v>
      </c>
    </row>
    <row r="9352" spans="3:8">
      <c r="C9352" t="e">
        <f>VLOOKUP(B9352,定价因子!L:M,2,0)</f>
        <v>#N/A</v>
      </c>
      <c r="E9352" t="e">
        <f>VLOOKUP($D$1&amp;D9352,定价因子!E:F,2,0)</f>
        <v>#N/A</v>
      </c>
      <c r="G9352" t="e">
        <f>VLOOKUP($F$1&amp;F9352,定价因子!E:F,2,0)</f>
        <v>#N/A</v>
      </c>
      <c r="H9352" s="104" t="e">
        <f>C9352*PRODUCT(#REF!,#REF!,G9352,,#REF!,E9352)</f>
        <v>#N/A</v>
      </c>
    </row>
    <row r="9353" spans="3:8">
      <c r="C9353" t="e">
        <f>VLOOKUP(B9353,定价因子!L:M,2,0)</f>
        <v>#N/A</v>
      </c>
      <c r="E9353" t="e">
        <f>VLOOKUP($D$1&amp;D9353,定价因子!E:F,2,0)</f>
        <v>#N/A</v>
      </c>
      <c r="G9353" t="e">
        <f>VLOOKUP($F$1&amp;F9353,定价因子!E:F,2,0)</f>
        <v>#N/A</v>
      </c>
      <c r="H9353" s="104" t="e">
        <f>C9353*PRODUCT(#REF!,#REF!,G9353,,#REF!,E9353)</f>
        <v>#N/A</v>
      </c>
    </row>
    <row r="9354" spans="3:8">
      <c r="C9354" t="e">
        <f>VLOOKUP(B9354,定价因子!L:M,2,0)</f>
        <v>#N/A</v>
      </c>
      <c r="E9354" t="e">
        <f>VLOOKUP($D$1&amp;D9354,定价因子!E:F,2,0)</f>
        <v>#N/A</v>
      </c>
      <c r="G9354" t="e">
        <f>VLOOKUP($F$1&amp;F9354,定价因子!E:F,2,0)</f>
        <v>#N/A</v>
      </c>
      <c r="H9354" s="104" t="e">
        <f>C9354*PRODUCT(#REF!,#REF!,G9354,,#REF!,E9354)</f>
        <v>#N/A</v>
      </c>
    </row>
    <row r="9355" spans="3:8">
      <c r="C9355" t="e">
        <f>VLOOKUP(B9355,定价因子!L:M,2,0)</f>
        <v>#N/A</v>
      </c>
      <c r="E9355" t="e">
        <f>VLOOKUP($D$1&amp;D9355,定价因子!E:F,2,0)</f>
        <v>#N/A</v>
      </c>
      <c r="G9355" t="e">
        <f>VLOOKUP($F$1&amp;F9355,定价因子!E:F,2,0)</f>
        <v>#N/A</v>
      </c>
      <c r="H9355" s="104" t="e">
        <f>C9355*PRODUCT(#REF!,#REF!,G9355,,#REF!,E9355)</f>
        <v>#N/A</v>
      </c>
    </row>
    <row r="9356" spans="3:8">
      <c r="C9356" t="e">
        <f>VLOOKUP(B9356,定价因子!L:M,2,0)</f>
        <v>#N/A</v>
      </c>
      <c r="E9356" t="e">
        <f>VLOOKUP($D$1&amp;D9356,定价因子!E:F,2,0)</f>
        <v>#N/A</v>
      </c>
      <c r="G9356" t="e">
        <f>VLOOKUP($F$1&amp;F9356,定价因子!E:F,2,0)</f>
        <v>#N/A</v>
      </c>
      <c r="H9356" s="104" t="e">
        <f>C9356*PRODUCT(#REF!,#REF!,G9356,,#REF!,E9356)</f>
        <v>#N/A</v>
      </c>
    </row>
    <row r="9357" spans="3:8">
      <c r="C9357" t="e">
        <f>VLOOKUP(B9357,定价因子!L:M,2,0)</f>
        <v>#N/A</v>
      </c>
      <c r="E9357" t="e">
        <f>VLOOKUP($D$1&amp;D9357,定价因子!E:F,2,0)</f>
        <v>#N/A</v>
      </c>
      <c r="G9357" t="e">
        <f>VLOOKUP($F$1&amp;F9357,定价因子!E:F,2,0)</f>
        <v>#N/A</v>
      </c>
      <c r="H9357" s="104" t="e">
        <f>C9357*PRODUCT(#REF!,#REF!,G9357,,#REF!,E9357)</f>
        <v>#N/A</v>
      </c>
    </row>
    <row r="9358" spans="3:8">
      <c r="C9358" t="e">
        <f>VLOOKUP(B9358,定价因子!L:M,2,0)</f>
        <v>#N/A</v>
      </c>
      <c r="E9358" t="e">
        <f>VLOOKUP($D$1&amp;D9358,定价因子!E:F,2,0)</f>
        <v>#N/A</v>
      </c>
      <c r="G9358" t="e">
        <f>VLOOKUP($F$1&amp;F9358,定价因子!E:F,2,0)</f>
        <v>#N/A</v>
      </c>
      <c r="H9358" s="104" t="e">
        <f>C9358*PRODUCT(#REF!,#REF!,G9358,,#REF!,E9358)</f>
        <v>#N/A</v>
      </c>
    </row>
    <row r="9359" spans="3:8">
      <c r="C9359" t="e">
        <f>VLOOKUP(B9359,定价因子!L:M,2,0)</f>
        <v>#N/A</v>
      </c>
      <c r="E9359" t="e">
        <f>VLOOKUP($D$1&amp;D9359,定价因子!E:F,2,0)</f>
        <v>#N/A</v>
      </c>
      <c r="G9359" t="e">
        <f>VLOOKUP($F$1&amp;F9359,定价因子!E:F,2,0)</f>
        <v>#N/A</v>
      </c>
      <c r="H9359" s="104" t="e">
        <f>C9359*PRODUCT(#REF!,#REF!,G9359,,#REF!,E9359)</f>
        <v>#N/A</v>
      </c>
    </row>
    <row r="9360" spans="3:8">
      <c r="C9360" t="e">
        <f>VLOOKUP(B9360,定价因子!L:M,2,0)</f>
        <v>#N/A</v>
      </c>
      <c r="E9360" t="e">
        <f>VLOOKUP($D$1&amp;D9360,定价因子!E:F,2,0)</f>
        <v>#N/A</v>
      </c>
      <c r="G9360" t="e">
        <f>VLOOKUP($F$1&amp;F9360,定价因子!E:F,2,0)</f>
        <v>#N/A</v>
      </c>
      <c r="H9360" s="104" t="e">
        <f>C9360*PRODUCT(#REF!,#REF!,G9360,,#REF!,E9360)</f>
        <v>#N/A</v>
      </c>
    </row>
    <row r="9361" spans="3:8">
      <c r="C9361" t="e">
        <f>VLOOKUP(B9361,定价因子!L:M,2,0)</f>
        <v>#N/A</v>
      </c>
      <c r="E9361" t="e">
        <f>VLOOKUP($D$1&amp;D9361,定价因子!E:F,2,0)</f>
        <v>#N/A</v>
      </c>
      <c r="G9361" t="e">
        <f>VLOOKUP($F$1&amp;F9361,定价因子!E:F,2,0)</f>
        <v>#N/A</v>
      </c>
      <c r="H9361" s="104" t="e">
        <f>C9361*PRODUCT(#REF!,#REF!,G9361,,#REF!,E9361)</f>
        <v>#N/A</v>
      </c>
    </row>
    <row r="9362" spans="3:8">
      <c r="C9362" t="e">
        <f>VLOOKUP(B9362,定价因子!L:M,2,0)</f>
        <v>#N/A</v>
      </c>
      <c r="E9362" t="e">
        <f>VLOOKUP($D$1&amp;D9362,定价因子!E:F,2,0)</f>
        <v>#N/A</v>
      </c>
      <c r="G9362" t="e">
        <f>VLOOKUP($F$1&amp;F9362,定价因子!E:F,2,0)</f>
        <v>#N/A</v>
      </c>
      <c r="H9362" s="104" t="e">
        <f>C9362*PRODUCT(#REF!,#REF!,G9362,,#REF!,E9362)</f>
        <v>#N/A</v>
      </c>
    </row>
    <row r="9363" spans="3:8">
      <c r="C9363" t="e">
        <f>VLOOKUP(B9363,定价因子!L:M,2,0)</f>
        <v>#N/A</v>
      </c>
      <c r="E9363" t="e">
        <f>VLOOKUP($D$1&amp;D9363,定价因子!E:F,2,0)</f>
        <v>#N/A</v>
      </c>
      <c r="G9363" t="e">
        <f>VLOOKUP($F$1&amp;F9363,定价因子!E:F,2,0)</f>
        <v>#N/A</v>
      </c>
      <c r="H9363" s="104" t="e">
        <f>C9363*PRODUCT(#REF!,#REF!,G9363,,#REF!,E9363)</f>
        <v>#N/A</v>
      </c>
    </row>
    <row r="9364" spans="3:8">
      <c r="C9364" t="e">
        <f>VLOOKUP(B9364,定价因子!L:M,2,0)</f>
        <v>#N/A</v>
      </c>
      <c r="E9364" t="e">
        <f>VLOOKUP($D$1&amp;D9364,定价因子!E:F,2,0)</f>
        <v>#N/A</v>
      </c>
      <c r="G9364" t="e">
        <f>VLOOKUP($F$1&amp;F9364,定价因子!E:F,2,0)</f>
        <v>#N/A</v>
      </c>
      <c r="H9364" s="104" t="e">
        <f>C9364*PRODUCT(#REF!,#REF!,G9364,,#REF!,E9364)</f>
        <v>#N/A</v>
      </c>
    </row>
    <row r="9365" spans="3:8">
      <c r="C9365" t="e">
        <f>VLOOKUP(B9365,定价因子!L:M,2,0)</f>
        <v>#N/A</v>
      </c>
      <c r="E9365" t="e">
        <f>VLOOKUP($D$1&amp;D9365,定价因子!E:F,2,0)</f>
        <v>#N/A</v>
      </c>
      <c r="G9365" t="e">
        <f>VLOOKUP($F$1&amp;F9365,定价因子!E:F,2,0)</f>
        <v>#N/A</v>
      </c>
      <c r="H9365" s="104" t="e">
        <f>C9365*PRODUCT(#REF!,#REF!,G9365,,#REF!,E9365)</f>
        <v>#N/A</v>
      </c>
    </row>
    <row r="9366" spans="3:8">
      <c r="C9366" t="e">
        <f>VLOOKUP(B9366,定价因子!L:M,2,0)</f>
        <v>#N/A</v>
      </c>
      <c r="E9366" t="e">
        <f>VLOOKUP($D$1&amp;D9366,定价因子!E:F,2,0)</f>
        <v>#N/A</v>
      </c>
      <c r="G9366" t="e">
        <f>VLOOKUP($F$1&amp;F9366,定价因子!E:F,2,0)</f>
        <v>#N/A</v>
      </c>
      <c r="H9366" s="104" t="e">
        <f>C9366*PRODUCT(#REF!,#REF!,G9366,,#REF!,E9366)</f>
        <v>#N/A</v>
      </c>
    </row>
    <row r="9367" spans="3:8">
      <c r="C9367" t="e">
        <f>VLOOKUP(B9367,定价因子!L:M,2,0)</f>
        <v>#N/A</v>
      </c>
      <c r="E9367" t="e">
        <f>VLOOKUP($D$1&amp;D9367,定价因子!E:F,2,0)</f>
        <v>#N/A</v>
      </c>
      <c r="G9367" t="e">
        <f>VLOOKUP($F$1&amp;F9367,定价因子!E:F,2,0)</f>
        <v>#N/A</v>
      </c>
      <c r="H9367" s="104" t="e">
        <f>C9367*PRODUCT(#REF!,#REF!,G9367,,#REF!,E9367)</f>
        <v>#N/A</v>
      </c>
    </row>
    <row r="9368" spans="3:8">
      <c r="C9368" t="e">
        <f>VLOOKUP(B9368,定价因子!L:M,2,0)</f>
        <v>#N/A</v>
      </c>
      <c r="E9368" t="e">
        <f>VLOOKUP($D$1&amp;D9368,定价因子!E:F,2,0)</f>
        <v>#N/A</v>
      </c>
      <c r="G9368" t="e">
        <f>VLOOKUP($F$1&amp;F9368,定价因子!E:F,2,0)</f>
        <v>#N/A</v>
      </c>
      <c r="H9368" s="104" t="e">
        <f>C9368*PRODUCT(#REF!,#REF!,G9368,,#REF!,E9368)</f>
        <v>#N/A</v>
      </c>
    </row>
    <row r="9369" spans="3:8">
      <c r="C9369" t="e">
        <f>VLOOKUP(B9369,定价因子!L:M,2,0)</f>
        <v>#N/A</v>
      </c>
      <c r="E9369" t="e">
        <f>VLOOKUP($D$1&amp;D9369,定价因子!E:F,2,0)</f>
        <v>#N/A</v>
      </c>
      <c r="G9369" t="e">
        <f>VLOOKUP($F$1&amp;F9369,定价因子!E:F,2,0)</f>
        <v>#N/A</v>
      </c>
      <c r="H9369" s="104" t="e">
        <f>C9369*PRODUCT(#REF!,#REF!,G9369,,#REF!,E9369)</f>
        <v>#N/A</v>
      </c>
    </row>
    <row r="9370" spans="3:8">
      <c r="C9370" t="e">
        <f>VLOOKUP(B9370,定价因子!L:M,2,0)</f>
        <v>#N/A</v>
      </c>
      <c r="E9370" t="e">
        <f>VLOOKUP($D$1&amp;D9370,定价因子!E:F,2,0)</f>
        <v>#N/A</v>
      </c>
      <c r="G9370" t="e">
        <f>VLOOKUP($F$1&amp;F9370,定价因子!E:F,2,0)</f>
        <v>#N/A</v>
      </c>
      <c r="H9370" s="104" t="e">
        <f>C9370*PRODUCT(#REF!,#REF!,G9370,,#REF!,E9370)</f>
        <v>#N/A</v>
      </c>
    </row>
    <row r="9371" spans="3:8">
      <c r="C9371" t="e">
        <f>VLOOKUP(B9371,定价因子!L:M,2,0)</f>
        <v>#N/A</v>
      </c>
      <c r="E9371" t="e">
        <f>VLOOKUP($D$1&amp;D9371,定价因子!E:F,2,0)</f>
        <v>#N/A</v>
      </c>
      <c r="G9371" t="e">
        <f>VLOOKUP($F$1&amp;F9371,定价因子!E:F,2,0)</f>
        <v>#N/A</v>
      </c>
      <c r="H9371" s="104" t="e">
        <f>C9371*PRODUCT(#REF!,#REF!,G9371,,#REF!,E9371)</f>
        <v>#N/A</v>
      </c>
    </row>
    <row r="9372" spans="3:8">
      <c r="C9372" t="e">
        <f>VLOOKUP(B9372,定价因子!L:M,2,0)</f>
        <v>#N/A</v>
      </c>
      <c r="E9372" t="e">
        <f>VLOOKUP($D$1&amp;D9372,定价因子!E:F,2,0)</f>
        <v>#N/A</v>
      </c>
      <c r="G9372" t="e">
        <f>VLOOKUP($F$1&amp;F9372,定价因子!E:F,2,0)</f>
        <v>#N/A</v>
      </c>
      <c r="H9372" s="104" t="e">
        <f>C9372*PRODUCT(#REF!,#REF!,G9372,,#REF!,E9372)</f>
        <v>#N/A</v>
      </c>
    </row>
    <row r="9373" spans="3:8">
      <c r="C9373" t="e">
        <f>VLOOKUP(B9373,定价因子!L:M,2,0)</f>
        <v>#N/A</v>
      </c>
      <c r="E9373" t="e">
        <f>VLOOKUP($D$1&amp;D9373,定价因子!E:F,2,0)</f>
        <v>#N/A</v>
      </c>
      <c r="G9373" t="e">
        <f>VLOOKUP($F$1&amp;F9373,定价因子!E:F,2,0)</f>
        <v>#N/A</v>
      </c>
      <c r="H9373" s="104" t="e">
        <f>C9373*PRODUCT(#REF!,#REF!,G9373,,#REF!,E9373)</f>
        <v>#N/A</v>
      </c>
    </row>
    <row r="9374" spans="3:8">
      <c r="C9374" t="e">
        <f>VLOOKUP(B9374,定价因子!L:M,2,0)</f>
        <v>#N/A</v>
      </c>
      <c r="E9374" t="e">
        <f>VLOOKUP($D$1&amp;D9374,定价因子!E:F,2,0)</f>
        <v>#N/A</v>
      </c>
      <c r="G9374" t="e">
        <f>VLOOKUP($F$1&amp;F9374,定价因子!E:F,2,0)</f>
        <v>#N/A</v>
      </c>
      <c r="H9374" s="104" t="e">
        <f>C9374*PRODUCT(#REF!,#REF!,G9374,,#REF!,E9374)</f>
        <v>#N/A</v>
      </c>
    </row>
    <row r="9375" spans="3:8">
      <c r="C9375" t="e">
        <f>VLOOKUP(B9375,定价因子!L:M,2,0)</f>
        <v>#N/A</v>
      </c>
      <c r="E9375" t="e">
        <f>VLOOKUP($D$1&amp;D9375,定价因子!E:F,2,0)</f>
        <v>#N/A</v>
      </c>
      <c r="G9375" t="e">
        <f>VLOOKUP($F$1&amp;F9375,定价因子!E:F,2,0)</f>
        <v>#N/A</v>
      </c>
      <c r="H9375" s="104" t="e">
        <f>C9375*PRODUCT(#REF!,#REF!,G9375,,#REF!,E9375)</f>
        <v>#N/A</v>
      </c>
    </row>
    <row r="9376" spans="3:8">
      <c r="C9376" t="e">
        <f>VLOOKUP(B9376,定价因子!L:M,2,0)</f>
        <v>#N/A</v>
      </c>
      <c r="E9376" t="e">
        <f>VLOOKUP($D$1&amp;D9376,定价因子!E:F,2,0)</f>
        <v>#N/A</v>
      </c>
      <c r="G9376" t="e">
        <f>VLOOKUP($F$1&amp;F9376,定价因子!E:F,2,0)</f>
        <v>#N/A</v>
      </c>
      <c r="H9376" s="104" t="e">
        <f>C9376*PRODUCT(#REF!,#REF!,G9376,,#REF!,E9376)</f>
        <v>#N/A</v>
      </c>
    </row>
    <row r="9377" spans="3:8">
      <c r="C9377" t="e">
        <f>VLOOKUP(B9377,定价因子!L:M,2,0)</f>
        <v>#N/A</v>
      </c>
      <c r="E9377" t="e">
        <f>VLOOKUP($D$1&amp;D9377,定价因子!E:F,2,0)</f>
        <v>#N/A</v>
      </c>
      <c r="G9377" t="e">
        <f>VLOOKUP($F$1&amp;F9377,定价因子!E:F,2,0)</f>
        <v>#N/A</v>
      </c>
      <c r="H9377" s="104" t="e">
        <f>C9377*PRODUCT(#REF!,#REF!,G9377,,#REF!,E9377)</f>
        <v>#N/A</v>
      </c>
    </row>
    <row r="9378" spans="3:8">
      <c r="C9378" t="e">
        <f>VLOOKUP(B9378,定价因子!L:M,2,0)</f>
        <v>#N/A</v>
      </c>
      <c r="E9378" t="e">
        <f>VLOOKUP($D$1&amp;D9378,定价因子!E:F,2,0)</f>
        <v>#N/A</v>
      </c>
      <c r="G9378" t="e">
        <f>VLOOKUP($F$1&amp;F9378,定价因子!E:F,2,0)</f>
        <v>#N/A</v>
      </c>
      <c r="H9378" s="104" t="e">
        <f>C9378*PRODUCT(#REF!,#REF!,G9378,,#REF!,E9378)</f>
        <v>#N/A</v>
      </c>
    </row>
    <row r="9379" spans="3:8">
      <c r="C9379" t="e">
        <f>VLOOKUP(B9379,定价因子!L:M,2,0)</f>
        <v>#N/A</v>
      </c>
      <c r="E9379" t="e">
        <f>VLOOKUP($D$1&amp;D9379,定价因子!E:F,2,0)</f>
        <v>#N/A</v>
      </c>
      <c r="G9379" t="e">
        <f>VLOOKUP($F$1&amp;F9379,定价因子!E:F,2,0)</f>
        <v>#N/A</v>
      </c>
      <c r="H9379" s="104" t="e">
        <f>C9379*PRODUCT(#REF!,#REF!,G9379,,#REF!,E9379)</f>
        <v>#N/A</v>
      </c>
    </row>
    <row r="9380" spans="3:8">
      <c r="C9380" t="e">
        <f>VLOOKUP(B9380,定价因子!L:M,2,0)</f>
        <v>#N/A</v>
      </c>
      <c r="E9380" t="e">
        <f>VLOOKUP($D$1&amp;D9380,定价因子!E:F,2,0)</f>
        <v>#N/A</v>
      </c>
      <c r="G9380" t="e">
        <f>VLOOKUP($F$1&amp;F9380,定价因子!E:F,2,0)</f>
        <v>#N/A</v>
      </c>
      <c r="H9380" s="104" t="e">
        <f>C9380*PRODUCT(#REF!,#REF!,G9380,,#REF!,E9380)</f>
        <v>#N/A</v>
      </c>
    </row>
    <row r="9381" spans="3:8">
      <c r="C9381" t="e">
        <f>VLOOKUP(B9381,定价因子!L:M,2,0)</f>
        <v>#N/A</v>
      </c>
      <c r="E9381" t="e">
        <f>VLOOKUP($D$1&amp;D9381,定价因子!E:F,2,0)</f>
        <v>#N/A</v>
      </c>
      <c r="G9381" t="e">
        <f>VLOOKUP($F$1&amp;F9381,定价因子!E:F,2,0)</f>
        <v>#N/A</v>
      </c>
      <c r="H9381" s="104" t="e">
        <f>C9381*PRODUCT(#REF!,#REF!,G9381,,#REF!,E9381)</f>
        <v>#N/A</v>
      </c>
    </row>
    <row r="9382" spans="3:8">
      <c r="C9382" t="e">
        <f>VLOOKUP(B9382,定价因子!L:M,2,0)</f>
        <v>#N/A</v>
      </c>
      <c r="E9382" t="e">
        <f>VLOOKUP($D$1&amp;D9382,定价因子!E:F,2,0)</f>
        <v>#N/A</v>
      </c>
      <c r="G9382" t="e">
        <f>VLOOKUP($F$1&amp;F9382,定价因子!E:F,2,0)</f>
        <v>#N/A</v>
      </c>
      <c r="H9382" s="104" t="e">
        <f>C9382*PRODUCT(#REF!,#REF!,G9382,,#REF!,E9382)</f>
        <v>#N/A</v>
      </c>
    </row>
    <row r="9383" spans="3:8">
      <c r="C9383" t="e">
        <f>VLOOKUP(B9383,定价因子!L:M,2,0)</f>
        <v>#N/A</v>
      </c>
      <c r="E9383" t="e">
        <f>VLOOKUP($D$1&amp;D9383,定价因子!E:F,2,0)</f>
        <v>#N/A</v>
      </c>
      <c r="G9383" t="e">
        <f>VLOOKUP($F$1&amp;F9383,定价因子!E:F,2,0)</f>
        <v>#N/A</v>
      </c>
      <c r="H9383" s="104" t="e">
        <f>C9383*PRODUCT(#REF!,#REF!,G9383,,#REF!,E9383)</f>
        <v>#N/A</v>
      </c>
    </row>
    <row r="9384" spans="3:8">
      <c r="C9384" t="e">
        <f>VLOOKUP(B9384,定价因子!L:M,2,0)</f>
        <v>#N/A</v>
      </c>
      <c r="E9384" t="e">
        <f>VLOOKUP($D$1&amp;D9384,定价因子!E:F,2,0)</f>
        <v>#N/A</v>
      </c>
      <c r="G9384" t="e">
        <f>VLOOKUP($F$1&amp;F9384,定价因子!E:F,2,0)</f>
        <v>#N/A</v>
      </c>
      <c r="H9384" s="104" t="e">
        <f>C9384*PRODUCT(#REF!,#REF!,G9384,,#REF!,E9384)</f>
        <v>#N/A</v>
      </c>
    </row>
    <row r="9385" spans="3:8">
      <c r="C9385" t="e">
        <f>VLOOKUP(B9385,定价因子!L:M,2,0)</f>
        <v>#N/A</v>
      </c>
      <c r="E9385" t="e">
        <f>VLOOKUP($D$1&amp;D9385,定价因子!E:F,2,0)</f>
        <v>#N/A</v>
      </c>
      <c r="G9385" t="e">
        <f>VLOOKUP($F$1&amp;F9385,定价因子!E:F,2,0)</f>
        <v>#N/A</v>
      </c>
      <c r="H9385" s="104" t="e">
        <f>C9385*PRODUCT(#REF!,#REF!,G9385,,#REF!,E9385)</f>
        <v>#N/A</v>
      </c>
    </row>
    <row r="9386" spans="3:8">
      <c r="C9386" t="e">
        <f>VLOOKUP(B9386,定价因子!L:M,2,0)</f>
        <v>#N/A</v>
      </c>
      <c r="E9386" t="e">
        <f>VLOOKUP($D$1&amp;D9386,定价因子!E:F,2,0)</f>
        <v>#N/A</v>
      </c>
      <c r="G9386" t="e">
        <f>VLOOKUP($F$1&amp;F9386,定价因子!E:F,2,0)</f>
        <v>#N/A</v>
      </c>
      <c r="H9386" s="104" t="e">
        <f>C9386*PRODUCT(#REF!,#REF!,G9386,,#REF!,E9386)</f>
        <v>#N/A</v>
      </c>
    </row>
    <row r="9387" spans="3:8">
      <c r="C9387" t="e">
        <f>VLOOKUP(B9387,定价因子!L:M,2,0)</f>
        <v>#N/A</v>
      </c>
      <c r="E9387" t="e">
        <f>VLOOKUP($D$1&amp;D9387,定价因子!E:F,2,0)</f>
        <v>#N/A</v>
      </c>
      <c r="G9387" t="e">
        <f>VLOOKUP($F$1&amp;F9387,定价因子!E:F,2,0)</f>
        <v>#N/A</v>
      </c>
      <c r="H9387" s="104" t="e">
        <f>C9387*PRODUCT(#REF!,#REF!,G9387,,#REF!,E9387)</f>
        <v>#N/A</v>
      </c>
    </row>
    <row r="9388" spans="3:8">
      <c r="C9388" t="e">
        <f>VLOOKUP(B9388,定价因子!L:M,2,0)</f>
        <v>#N/A</v>
      </c>
      <c r="E9388" t="e">
        <f>VLOOKUP($D$1&amp;D9388,定价因子!E:F,2,0)</f>
        <v>#N/A</v>
      </c>
      <c r="G9388" t="e">
        <f>VLOOKUP($F$1&amp;F9388,定价因子!E:F,2,0)</f>
        <v>#N/A</v>
      </c>
      <c r="H9388" s="104" t="e">
        <f>C9388*PRODUCT(#REF!,#REF!,G9388,,#REF!,E9388)</f>
        <v>#N/A</v>
      </c>
    </row>
    <row r="9389" spans="3:8">
      <c r="C9389" t="e">
        <f>VLOOKUP(B9389,定价因子!L:M,2,0)</f>
        <v>#N/A</v>
      </c>
      <c r="E9389" t="e">
        <f>VLOOKUP($D$1&amp;D9389,定价因子!E:F,2,0)</f>
        <v>#N/A</v>
      </c>
      <c r="G9389" t="e">
        <f>VLOOKUP($F$1&amp;F9389,定价因子!E:F,2,0)</f>
        <v>#N/A</v>
      </c>
      <c r="H9389" s="104" t="e">
        <f>C9389*PRODUCT(#REF!,#REF!,G9389,,#REF!,E9389)</f>
        <v>#N/A</v>
      </c>
    </row>
    <row r="9390" spans="3:8">
      <c r="C9390" t="e">
        <f>VLOOKUP(B9390,定价因子!L:M,2,0)</f>
        <v>#N/A</v>
      </c>
      <c r="E9390" t="e">
        <f>VLOOKUP($D$1&amp;D9390,定价因子!E:F,2,0)</f>
        <v>#N/A</v>
      </c>
      <c r="G9390" t="e">
        <f>VLOOKUP($F$1&amp;F9390,定价因子!E:F,2,0)</f>
        <v>#N/A</v>
      </c>
      <c r="H9390" s="104" t="e">
        <f>C9390*PRODUCT(#REF!,#REF!,G9390,,#REF!,E9390)</f>
        <v>#N/A</v>
      </c>
    </row>
    <row r="9391" spans="3:8">
      <c r="C9391" t="e">
        <f>VLOOKUP(B9391,定价因子!L:M,2,0)</f>
        <v>#N/A</v>
      </c>
      <c r="E9391" t="e">
        <f>VLOOKUP($D$1&amp;D9391,定价因子!E:F,2,0)</f>
        <v>#N/A</v>
      </c>
      <c r="G9391" t="e">
        <f>VLOOKUP($F$1&amp;F9391,定价因子!E:F,2,0)</f>
        <v>#N/A</v>
      </c>
      <c r="H9391" s="104" t="e">
        <f>C9391*PRODUCT(#REF!,#REF!,G9391,,#REF!,E9391)</f>
        <v>#N/A</v>
      </c>
    </row>
    <row r="9392" spans="3:8">
      <c r="C9392" t="e">
        <f>VLOOKUP(B9392,定价因子!L:M,2,0)</f>
        <v>#N/A</v>
      </c>
      <c r="E9392" t="e">
        <f>VLOOKUP($D$1&amp;D9392,定价因子!E:F,2,0)</f>
        <v>#N/A</v>
      </c>
      <c r="G9392" t="e">
        <f>VLOOKUP($F$1&amp;F9392,定价因子!E:F,2,0)</f>
        <v>#N/A</v>
      </c>
      <c r="H9392" s="104" t="e">
        <f>C9392*PRODUCT(#REF!,#REF!,G9392,,#REF!,E9392)</f>
        <v>#N/A</v>
      </c>
    </row>
    <row r="9393" spans="3:8">
      <c r="C9393" t="e">
        <f>VLOOKUP(B9393,定价因子!L:M,2,0)</f>
        <v>#N/A</v>
      </c>
      <c r="E9393" t="e">
        <f>VLOOKUP($D$1&amp;D9393,定价因子!E:F,2,0)</f>
        <v>#N/A</v>
      </c>
      <c r="G9393" t="e">
        <f>VLOOKUP($F$1&amp;F9393,定价因子!E:F,2,0)</f>
        <v>#N/A</v>
      </c>
      <c r="H9393" s="104" t="e">
        <f>C9393*PRODUCT(#REF!,#REF!,G9393,,#REF!,E9393)</f>
        <v>#N/A</v>
      </c>
    </row>
    <row r="9394" spans="3:8">
      <c r="C9394" t="e">
        <f>VLOOKUP(B9394,定价因子!L:M,2,0)</f>
        <v>#N/A</v>
      </c>
      <c r="E9394" t="e">
        <f>VLOOKUP($D$1&amp;D9394,定价因子!E:F,2,0)</f>
        <v>#N/A</v>
      </c>
      <c r="G9394" t="e">
        <f>VLOOKUP($F$1&amp;F9394,定价因子!E:F,2,0)</f>
        <v>#N/A</v>
      </c>
      <c r="H9394" s="104" t="e">
        <f>C9394*PRODUCT(#REF!,#REF!,G9394,,#REF!,E9394)</f>
        <v>#N/A</v>
      </c>
    </row>
    <row r="9395" spans="3:8">
      <c r="C9395" t="e">
        <f>VLOOKUP(B9395,定价因子!L:M,2,0)</f>
        <v>#N/A</v>
      </c>
      <c r="E9395" t="e">
        <f>VLOOKUP($D$1&amp;D9395,定价因子!E:F,2,0)</f>
        <v>#N/A</v>
      </c>
      <c r="G9395" t="e">
        <f>VLOOKUP($F$1&amp;F9395,定价因子!E:F,2,0)</f>
        <v>#N/A</v>
      </c>
      <c r="H9395" s="104" t="e">
        <f>C9395*PRODUCT(#REF!,#REF!,G9395,,#REF!,E9395)</f>
        <v>#N/A</v>
      </c>
    </row>
    <row r="9396" spans="3:8">
      <c r="C9396" t="e">
        <f>VLOOKUP(B9396,定价因子!L:M,2,0)</f>
        <v>#N/A</v>
      </c>
      <c r="E9396" t="e">
        <f>VLOOKUP($D$1&amp;D9396,定价因子!E:F,2,0)</f>
        <v>#N/A</v>
      </c>
      <c r="G9396" t="e">
        <f>VLOOKUP($F$1&amp;F9396,定价因子!E:F,2,0)</f>
        <v>#N/A</v>
      </c>
      <c r="H9396" s="104" t="e">
        <f>C9396*PRODUCT(#REF!,#REF!,G9396,,#REF!,E9396)</f>
        <v>#N/A</v>
      </c>
    </row>
    <row r="9397" spans="3:8">
      <c r="C9397" t="e">
        <f>VLOOKUP(B9397,定价因子!L:M,2,0)</f>
        <v>#N/A</v>
      </c>
      <c r="E9397" t="e">
        <f>VLOOKUP($D$1&amp;D9397,定价因子!E:F,2,0)</f>
        <v>#N/A</v>
      </c>
      <c r="G9397" t="e">
        <f>VLOOKUP($F$1&amp;F9397,定价因子!E:F,2,0)</f>
        <v>#N/A</v>
      </c>
      <c r="H9397" s="104" t="e">
        <f>C9397*PRODUCT(#REF!,#REF!,G9397,,#REF!,E9397)</f>
        <v>#N/A</v>
      </c>
    </row>
    <row r="9398" spans="3:8">
      <c r="C9398" t="e">
        <f>VLOOKUP(B9398,定价因子!L:M,2,0)</f>
        <v>#N/A</v>
      </c>
      <c r="E9398" t="e">
        <f>VLOOKUP($D$1&amp;D9398,定价因子!E:F,2,0)</f>
        <v>#N/A</v>
      </c>
      <c r="G9398" t="e">
        <f>VLOOKUP($F$1&amp;F9398,定价因子!E:F,2,0)</f>
        <v>#N/A</v>
      </c>
      <c r="H9398" s="104" t="e">
        <f>C9398*PRODUCT(#REF!,#REF!,G9398,,#REF!,E9398)</f>
        <v>#N/A</v>
      </c>
    </row>
    <row r="9399" spans="3:8">
      <c r="C9399" t="e">
        <f>VLOOKUP(B9399,定价因子!L:M,2,0)</f>
        <v>#N/A</v>
      </c>
      <c r="E9399" t="e">
        <f>VLOOKUP($D$1&amp;D9399,定价因子!E:F,2,0)</f>
        <v>#N/A</v>
      </c>
      <c r="G9399" t="e">
        <f>VLOOKUP($F$1&amp;F9399,定价因子!E:F,2,0)</f>
        <v>#N/A</v>
      </c>
      <c r="H9399" s="104" t="e">
        <f>C9399*PRODUCT(#REF!,#REF!,G9399,,#REF!,E9399)</f>
        <v>#N/A</v>
      </c>
    </row>
    <row r="9400" spans="3:8">
      <c r="C9400" t="e">
        <f>VLOOKUP(B9400,定价因子!L:M,2,0)</f>
        <v>#N/A</v>
      </c>
      <c r="E9400" t="e">
        <f>VLOOKUP($D$1&amp;D9400,定价因子!E:F,2,0)</f>
        <v>#N/A</v>
      </c>
      <c r="G9400" t="e">
        <f>VLOOKUP($F$1&amp;F9400,定价因子!E:F,2,0)</f>
        <v>#N/A</v>
      </c>
      <c r="H9400" s="104" t="e">
        <f>C9400*PRODUCT(#REF!,#REF!,G9400,,#REF!,E9400)</f>
        <v>#N/A</v>
      </c>
    </row>
    <row r="9401" spans="3:8">
      <c r="C9401" t="e">
        <f>VLOOKUP(B9401,定价因子!L:M,2,0)</f>
        <v>#N/A</v>
      </c>
      <c r="E9401" t="e">
        <f>VLOOKUP($D$1&amp;D9401,定价因子!E:F,2,0)</f>
        <v>#N/A</v>
      </c>
      <c r="G9401" t="e">
        <f>VLOOKUP($F$1&amp;F9401,定价因子!E:F,2,0)</f>
        <v>#N/A</v>
      </c>
      <c r="H9401" s="104" t="e">
        <f>C9401*PRODUCT(#REF!,#REF!,G9401,,#REF!,E9401)</f>
        <v>#N/A</v>
      </c>
    </row>
    <row r="9402" spans="3:8">
      <c r="C9402" t="e">
        <f>VLOOKUP(B9402,定价因子!L:M,2,0)</f>
        <v>#N/A</v>
      </c>
      <c r="E9402" t="e">
        <f>VLOOKUP($D$1&amp;D9402,定价因子!E:F,2,0)</f>
        <v>#N/A</v>
      </c>
      <c r="G9402" t="e">
        <f>VLOOKUP($F$1&amp;F9402,定价因子!E:F,2,0)</f>
        <v>#N/A</v>
      </c>
      <c r="H9402" s="104" t="e">
        <f>C9402*PRODUCT(#REF!,#REF!,G9402,,#REF!,E9402)</f>
        <v>#N/A</v>
      </c>
    </row>
    <row r="9403" spans="3:8">
      <c r="C9403" t="e">
        <f>VLOOKUP(B9403,定价因子!L:M,2,0)</f>
        <v>#N/A</v>
      </c>
      <c r="E9403" t="e">
        <f>VLOOKUP($D$1&amp;D9403,定价因子!E:F,2,0)</f>
        <v>#N/A</v>
      </c>
      <c r="G9403" t="e">
        <f>VLOOKUP($F$1&amp;F9403,定价因子!E:F,2,0)</f>
        <v>#N/A</v>
      </c>
      <c r="H9403" s="104" t="e">
        <f>C9403*PRODUCT(#REF!,#REF!,G9403,,#REF!,E9403)</f>
        <v>#N/A</v>
      </c>
    </row>
    <row r="9404" spans="3:8">
      <c r="C9404" t="e">
        <f>VLOOKUP(B9404,定价因子!L:M,2,0)</f>
        <v>#N/A</v>
      </c>
      <c r="E9404" t="e">
        <f>VLOOKUP($D$1&amp;D9404,定价因子!E:F,2,0)</f>
        <v>#N/A</v>
      </c>
      <c r="G9404" t="e">
        <f>VLOOKUP($F$1&amp;F9404,定价因子!E:F,2,0)</f>
        <v>#N/A</v>
      </c>
      <c r="H9404" s="104" t="e">
        <f>C9404*PRODUCT(#REF!,#REF!,G9404,,#REF!,E9404)</f>
        <v>#N/A</v>
      </c>
    </row>
    <row r="9405" spans="3:8">
      <c r="C9405" t="e">
        <f>VLOOKUP(B9405,定价因子!L:M,2,0)</f>
        <v>#N/A</v>
      </c>
      <c r="E9405" t="e">
        <f>VLOOKUP($D$1&amp;D9405,定价因子!E:F,2,0)</f>
        <v>#N/A</v>
      </c>
      <c r="G9405" t="e">
        <f>VLOOKUP($F$1&amp;F9405,定价因子!E:F,2,0)</f>
        <v>#N/A</v>
      </c>
      <c r="H9405" s="104" t="e">
        <f>C9405*PRODUCT(#REF!,#REF!,G9405,,#REF!,E9405)</f>
        <v>#N/A</v>
      </c>
    </row>
    <row r="9406" spans="3:8">
      <c r="C9406" t="e">
        <f>VLOOKUP(B9406,定价因子!L:M,2,0)</f>
        <v>#N/A</v>
      </c>
      <c r="E9406" t="e">
        <f>VLOOKUP($D$1&amp;D9406,定价因子!E:F,2,0)</f>
        <v>#N/A</v>
      </c>
      <c r="G9406" t="e">
        <f>VLOOKUP($F$1&amp;F9406,定价因子!E:F,2,0)</f>
        <v>#N/A</v>
      </c>
      <c r="H9406" s="104" t="e">
        <f>C9406*PRODUCT(#REF!,#REF!,G9406,,#REF!,E9406)</f>
        <v>#N/A</v>
      </c>
    </row>
    <row r="9407" spans="3:8">
      <c r="C9407" t="e">
        <f>VLOOKUP(B9407,定价因子!L:M,2,0)</f>
        <v>#N/A</v>
      </c>
      <c r="E9407" t="e">
        <f>VLOOKUP($D$1&amp;D9407,定价因子!E:F,2,0)</f>
        <v>#N/A</v>
      </c>
      <c r="G9407" t="e">
        <f>VLOOKUP($F$1&amp;F9407,定价因子!E:F,2,0)</f>
        <v>#N/A</v>
      </c>
      <c r="H9407" s="104" t="e">
        <f>C9407*PRODUCT(#REF!,#REF!,G9407,,#REF!,E9407)</f>
        <v>#N/A</v>
      </c>
    </row>
    <row r="9408" spans="3:8">
      <c r="C9408" t="e">
        <f>VLOOKUP(B9408,定价因子!L:M,2,0)</f>
        <v>#N/A</v>
      </c>
      <c r="E9408" t="e">
        <f>VLOOKUP($D$1&amp;D9408,定价因子!E:F,2,0)</f>
        <v>#N/A</v>
      </c>
      <c r="G9408" t="e">
        <f>VLOOKUP($F$1&amp;F9408,定价因子!E:F,2,0)</f>
        <v>#N/A</v>
      </c>
      <c r="H9408" s="104" t="e">
        <f>C9408*PRODUCT(#REF!,#REF!,G9408,,#REF!,E9408)</f>
        <v>#N/A</v>
      </c>
    </row>
    <row r="9409" spans="3:8">
      <c r="C9409" t="e">
        <f>VLOOKUP(B9409,定价因子!L:M,2,0)</f>
        <v>#N/A</v>
      </c>
      <c r="E9409" t="e">
        <f>VLOOKUP($D$1&amp;D9409,定价因子!E:F,2,0)</f>
        <v>#N/A</v>
      </c>
      <c r="G9409" t="e">
        <f>VLOOKUP($F$1&amp;F9409,定价因子!E:F,2,0)</f>
        <v>#N/A</v>
      </c>
      <c r="H9409" s="104" t="e">
        <f>C9409*PRODUCT(#REF!,#REF!,G9409,,#REF!,E9409)</f>
        <v>#N/A</v>
      </c>
    </row>
    <row r="9410" spans="3:8">
      <c r="C9410" t="e">
        <f>VLOOKUP(B9410,定价因子!L:M,2,0)</f>
        <v>#N/A</v>
      </c>
      <c r="E9410" t="e">
        <f>VLOOKUP($D$1&amp;D9410,定价因子!E:F,2,0)</f>
        <v>#N/A</v>
      </c>
      <c r="G9410" t="e">
        <f>VLOOKUP($F$1&amp;F9410,定价因子!E:F,2,0)</f>
        <v>#N/A</v>
      </c>
      <c r="H9410" s="104" t="e">
        <f>C9410*PRODUCT(#REF!,#REF!,G9410,,#REF!,E9410)</f>
        <v>#N/A</v>
      </c>
    </row>
    <row r="9411" spans="3:8">
      <c r="C9411" t="e">
        <f>VLOOKUP(B9411,定价因子!L:M,2,0)</f>
        <v>#N/A</v>
      </c>
      <c r="E9411" t="e">
        <f>VLOOKUP($D$1&amp;D9411,定价因子!E:F,2,0)</f>
        <v>#N/A</v>
      </c>
      <c r="G9411" t="e">
        <f>VLOOKUP($F$1&amp;F9411,定价因子!E:F,2,0)</f>
        <v>#N/A</v>
      </c>
      <c r="H9411" s="104" t="e">
        <f>C9411*PRODUCT(#REF!,#REF!,G9411,,#REF!,E9411)</f>
        <v>#N/A</v>
      </c>
    </row>
    <row r="9412" spans="3:8">
      <c r="C9412" t="e">
        <f>VLOOKUP(B9412,定价因子!L:M,2,0)</f>
        <v>#N/A</v>
      </c>
      <c r="E9412" t="e">
        <f>VLOOKUP($D$1&amp;D9412,定价因子!E:F,2,0)</f>
        <v>#N/A</v>
      </c>
      <c r="G9412" t="e">
        <f>VLOOKUP($F$1&amp;F9412,定价因子!E:F,2,0)</f>
        <v>#N/A</v>
      </c>
      <c r="H9412" s="104" t="e">
        <f>C9412*PRODUCT(#REF!,#REF!,G9412,,#REF!,E9412)</f>
        <v>#N/A</v>
      </c>
    </row>
    <row r="9413" spans="3:8">
      <c r="C9413" t="e">
        <f>VLOOKUP(B9413,定价因子!L:M,2,0)</f>
        <v>#N/A</v>
      </c>
      <c r="E9413" t="e">
        <f>VLOOKUP($D$1&amp;D9413,定价因子!E:F,2,0)</f>
        <v>#N/A</v>
      </c>
      <c r="G9413" t="e">
        <f>VLOOKUP($F$1&amp;F9413,定价因子!E:F,2,0)</f>
        <v>#N/A</v>
      </c>
      <c r="H9413" s="104" t="e">
        <f>C9413*PRODUCT(#REF!,#REF!,G9413,,#REF!,E9413)</f>
        <v>#N/A</v>
      </c>
    </row>
    <row r="9414" spans="3:8">
      <c r="C9414" t="e">
        <f>VLOOKUP(B9414,定价因子!L:M,2,0)</f>
        <v>#N/A</v>
      </c>
      <c r="E9414" t="e">
        <f>VLOOKUP($D$1&amp;D9414,定价因子!E:F,2,0)</f>
        <v>#N/A</v>
      </c>
      <c r="G9414" t="e">
        <f>VLOOKUP($F$1&amp;F9414,定价因子!E:F,2,0)</f>
        <v>#N/A</v>
      </c>
      <c r="H9414" s="104" t="e">
        <f>C9414*PRODUCT(#REF!,#REF!,G9414,,#REF!,E9414)</f>
        <v>#N/A</v>
      </c>
    </row>
    <row r="9415" spans="3:8">
      <c r="C9415" t="e">
        <f>VLOOKUP(B9415,定价因子!L:M,2,0)</f>
        <v>#N/A</v>
      </c>
      <c r="E9415" t="e">
        <f>VLOOKUP($D$1&amp;D9415,定价因子!E:F,2,0)</f>
        <v>#N/A</v>
      </c>
      <c r="G9415" t="e">
        <f>VLOOKUP($F$1&amp;F9415,定价因子!E:F,2,0)</f>
        <v>#N/A</v>
      </c>
      <c r="H9415" s="104" t="e">
        <f>C9415*PRODUCT(#REF!,#REF!,G9415,,#REF!,E9415)</f>
        <v>#N/A</v>
      </c>
    </row>
    <row r="9416" spans="3:8">
      <c r="C9416" t="e">
        <f>VLOOKUP(B9416,定价因子!L:M,2,0)</f>
        <v>#N/A</v>
      </c>
      <c r="E9416" t="e">
        <f>VLOOKUP($D$1&amp;D9416,定价因子!E:F,2,0)</f>
        <v>#N/A</v>
      </c>
      <c r="G9416" t="e">
        <f>VLOOKUP($F$1&amp;F9416,定价因子!E:F,2,0)</f>
        <v>#N/A</v>
      </c>
      <c r="H9416" s="104" t="e">
        <f>C9416*PRODUCT(#REF!,#REF!,G9416,,#REF!,E9416)</f>
        <v>#N/A</v>
      </c>
    </row>
    <row r="9417" spans="3:8">
      <c r="C9417" t="e">
        <f>VLOOKUP(B9417,定价因子!L:M,2,0)</f>
        <v>#N/A</v>
      </c>
      <c r="E9417" t="e">
        <f>VLOOKUP($D$1&amp;D9417,定价因子!E:F,2,0)</f>
        <v>#N/A</v>
      </c>
      <c r="G9417" t="e">
        <f>VLOOKUP($F$1&amp;F9417,定价因子!E:F,2,0)</f>
        <v>#N/A</v>
      </c>
      <c r="H9417" s="104" t="e">
        <f>C9417*PRODUCT(#REF!,#REF!,G9417,,#REF!,E9417)</f>
        <v>#N/A</v>
      </c>
    </row>
    <row r="9418" spans="3:8">
      <c r="C9418" t="e">
        <f>VLOOKUP(B9418,定价因子!L:M,2,0)</f>
        <v>#N/A</v>
      </c>
      <c r="E9418" t="e">
        <f>VLOOKUP($D$1&amp;D9418,定价因子!E:F,2,0)</f>
        <v>#N/A</v>
      </c>
      <c r="G9418" t="e">
        <f>VLOOKUP($F$1&amp;F9418,定价因子!E:F,2,0)</f>
        <v>#N/A</v>
      </c>
      <c r="H9418" s="104" t="e">
        <f>C9418*PRODUCT(#REF!,#REF!,G9418,,#REF!,E9418)</f>
        <v>#N/A</v>
      </c>
    </row>
    <row r="9419" spans="3:8">
      <c r="C9419" t="e">
        <f>VLOOKUP(B9419,定价因子!L:M,2,0)</f>
        <v>#N/A</v>
      </c>
      <c r="E9419" t="e">
        <f>VLOOKUP($D$1&amp;D9419,定价因子!E:F,2,0)</f>
        <v>#N/A</v>
      </c>
      <c r="G9419" t="e">
        <f>VLOOKUP($F$1&amp;F9419,定价因子!E:F,2,0)</f>
        <v>#N/A</v>
      </c>
      <c r="H9419" s="104" t="e">
        <f>C9419*PRODUCT(#REF!,#REF!,G9419,,#REF!,E9419)</f>
        <v>#N/A</v>
      </c>
    </row>
    <row r="9420" spans="3:8">
      <c r="C9420" t="e">
        <f>VLOOKUP(B9420,定价因子!L:M,2,0)</f>
        <v>#N/A</v>
      </c>
      <c r="E9420" t="e">
        <f>VLOOKUP($D$1&amp;D9420,定价因子!E:F,2,0)</f>
        <v>#N/A</v>
      </c>
      <c r="G9420" t="e">
        <f>VLOOKUP($F$1&amp;F9420,定价因子!E:F,2,0)</f>
        <v>#N/A</v>
      </c>
      <c r="H9420" s="104" t="e">
        <f>C9420*PRODUCT(#REF!,#REF!,G9420,,#REF!,E9420)</f>
        <v>#N/A</v>
      </c>
    </row>
    <row r="9421" spans="3:8">
      <c r="C9421" t="e">
        <f>VLOOKUP(B9421,定价因子!L:M,2,0)</f>
        <v>#N/A</v>
      </c>
      <c r="E9421" t="e">
        <f>VLOOKUP($D$1&amp;D9421,定价因子!E:F,2,0)</f>
        <v>#N/A</v>
      </c>
      <c r="G9421" t="e">
        <f>VLOOKUP($F$1&amp;F9421,定价因子!E:F,2,0)</f>
        <v>#N/A</v>
      </c>
      <c r="H9421" s="104" t="e">
        <f>C9421*PRODUCT(#REF!,#REF!,G9421,,#REF!,E9421)</f>
        <v>#N/A</v>
      </c>
    </row>
    <row r="9422" spans="3:8">
      <c r="C9422" t="e">
        <f>VLOOKUP(B9422,定价因子!L:M,2,0)</f>
        <v>#N/A</v>
      </c>
      <c r="E9422" t="e">
        <f>VLOOKUP($D$1&amp;D9422,定价因子!E:F,2,0)</f>
        <v>#N/A</v>
      </c>
      <c r="G9422" t="e">
        <f>VLOOKUP($F$1&amp;F9422,定价因子!E:F,2,0)</f>
        <v>#N/A</v>
      </c>
      <c r="H9422" s="104" t="e">
        <f>C9422*PRODUCT(#REF!,#REF!,G9422,,#REF!,E9422)</f>
        <v>#N/A</v>
      </c>
    </row>
    <row r="9423" spans="3:8">
      <c r="C9423" t="e">
        <f>VLOOKUP(B9423,定价因子!L:M,2,0)</f>
        <v>#N/A</v>
      </c>
      <c r="E9423" t="e">
        <f>VLOOKUP($D$1&amp;D9423,定价因子!E:F,2,0)</f>
        <v>#N/A</v>
      </c>
      <c r="G9423" t="e">
        <f>VLOOKUP($F$1&amp;F9423,定价因子!E:F,2,0)</f>
        <v>#N/A</v>
      </c>
      <c r="H9423" s="104" t="e">
        <f>C9423*PRODUCT(#REF!,#REF!,G9423,,#REF!,E9423)</f>
        <v>#N/A</v>
      </c>
    </row>
    <row r="9424" spans="3:8">
      <c r="C9424" t="e">
        <f>VLOOKUP(B9424,定价因子!L:M,2,0)</f>
        <v>#N/A</v>
      </c>
      <c r="E9424" t="e">
        <f>VLOOKUP($D$1&amp;D9424,定价因子!E:F,2,0)</f>
        <v>#N/A</v>
      </c>
      <c r="G9424" t="e">
        <f>VLOOKUP($F$1&amp;F9424,定价因子!E:F,2,0)</f>
        <v>#N/A</v>
      </c>
      <c r="H9424" s="104" t="e">
        <f>C9424*PRODUCT(#REF!,#REF!,G9424,,#REF!,E9424)</f>
        <v>#N/A</v>
      </c>
    </row>
    <row r="9425" spans="3:8">
      <c r="C9425" t="e">
        <f>VLOOKUP(B9425,定价因子!L:M,2,0)</f>
        <v>#N/A</v>
      </c>
      <c r="E9425" t="e">
        <f>VLOOKUP($D$1&amp;D9425,定价因子!E:F,2,0)</f>
        <v>#N/A</v>
      </c>
      <c r="G9425" t="e">
        <f>VLOOKUP($F$1&amp;F9425,定价因子!E:F,2,0)</f>
        <v>#N/A</v>
      </c>
      <c r="H9425" s="104" t="e">
        <f>C9425*PRODUCT(#REF!,#REF!,G9425,,#REF!,E9425)</f>
        <v>#N/A</v>
      </c>
    </row>
    <row r="9426" spans="3:8">
      <c r="C9426" t="e">
        <f>VLOOKUP(B9426,定价因子!L:M,2,0)</f>
        <v>#N/A</v>
      </c>
      <c r="E9426" t="e">
        <f>VLOOKUP($D$1&amp;D9426,定价因子!E:F,2,0)</f>
        <v>#N/A</v>
      </c>
      <c r="G9426" t="e">
        <f>VLOOKUP($F$1&amp;F9426,定价因子!E:F,2,0)</f>
        <v>#N/A</v>
      </c>
      <c r="H9426" s="104" t="e">
        <f>C9426*PRODUCT(#REF!,#REF!,G9426,,#REF!,E9426)</f>
        <v>#N/A</v>
      </c>
    </row>
    <row r="9427" spans="3:8">
      <c r="C9427" t="e">
        <f>VLOOKUP(B9427,定价因子!L:M,2,0)</f>
        <v>#N/A</v>
      </c>
      <c r="E9427" t="e">
        <f>VLOOKUP($D$1&amp;D9427,定价因子!E:F,2,0)</f>
        <v>#N/A</v>
      </c>
      <c r="G9427" t="e">
        <f>VLOOKUP($F$1&amp;F9427,定价因子!E:F,2,0)</f>
        <v>#N/A</v>
      </c>
      <c r="H9427" s="104" t="e">
        <f>C9427*PRODUCT(#REF!,#REF!,G9427,,#REF!,E9427)</f>
        <v>#N/A</v>
      </c>
    </row>
    <row r="9428" spans="3:8">
      <c r="C9428" t="e">
        <f>VLOOKUP(B9428,定价因子!L:M,2,0)</f>
        <v>#N/A</v>
      </c>
      <c r="E9428" t="e">
        <f>VLOOKUP($D$1&amp;D9428,定价因子!E:F,2,0)</f>
        <v>#N/A</v>
      </c>
      <c r="G9428" t="e">
        <f>VLOOKUP($F$1&amp;F9428,定价因子!E:F,2,0)</f>
        <v>#N/A</v>
      </c>
      <c r="H9428" s="104" t="e">
        <f>C9428*PRODUCT(#REF!,#REF!,G9428,,#REF!,E9428)</f>
        <v>#N/A</v>
      </c>
    </row>
    <row r="9429" spans="3:8">
      <c r="C9429" t="e">
        <f>VLOOKUP(B9429,定价因子!L:M,2,0)</f>
        <v>#N/A</v>
      </c>
      <c r="E9429" t="e">
        <f>VLOOKUP($D$1&amp;D9429,定价因子!E:F,2,0)</f>
        <v>#N/A</v>
      </c>
      <c r="G9429" t="e">
        <f>VLOOKUP($F$1&amp;F9429,定价因子!E:F,2,0)</f>
        <v>#N/A</v>
      </c>
      <c r="H9429" s="104" t="e">
        <f>C9429*PRODUCT(#REF!,#REF!,G9429,,#REF!,E9429)</f>
        <v>#N/A</v>
      </c>
    </row>
    <row r="9430" spans="3:8">
      <c r="C9430" t="e">
        <f>VLOOKUP(B9430,定价因子!L:M,2,0)</f>
        <v>#N/A</v>
      </c>
      <c r="E9430" t="e">
        <f>VLOOKUP($D$1&amp;D9430,定价因子!E:F,2,0)</f>
        <v>#N/A</v>
      </c>
      <c r="G9430" t="e">
        <f>VLOOKUP($F$1&amp;F9430,定价因子!E:F,2,0)</f>
        <v>#N/A</v>
      </c>
      <c r="H9430" s="104" t="e">
        <f>C9430*PRODUCT(#REF!,#REF!,G9430,,#REF!,E9430)</f>
        <v>#N/A</v>
      </c>
    </row>
    <row r="9431" spans="3:8">
      <c r="C9431" t="e">
        <f>VLOOKUP(B9431,定价因子!L:M,2,0)</f>
        <v>#N/A</v>
      </c>
      <c r="E9431" t="e">
        <f>VLOOKUP($D$1&amp;D9431,定价因子!E:F,2,0)</f>
        <v>#N/A</v>
      </c>
      <c r="G9431" t="e">
        <f>VLOOKUP($F$1&amp;F9431,定价因子!E:F,2,0)</f>
        <v>#N/A</v>
      </c>
      <c r="H9431" s="104" t="e">
        <f>C9431*PRODUCT(#REF!,#REF!,G9431,,#REF!,E9431)</f>
        <v>#N/A</v>
      </c>
    </row>
    <row r="9432" spans="3:8">
      <c r="C9432" t="e">
        <f>VLOOKUP(B9432,定价因子!L:M,2,0)</f>
        <v>#N/A</v>
      </c>
      <c r="E9432" t="e">
        <f>VLOOKUP($D$1&amp;D9432,定价因子!E:F,2,0)</f>
        <v>#N/A</v>
      </c>
      <c r="G9432" t="e">
        <f>VLOOKUP($F$1&amp;F9432,定价因子!E:F,2,0)</f>
        <v>#N/A</v>
      </c>
      <c r="H9432" s="104" t="e">
        <f>C9432*PRODUCT(#REF!,#REF!,G9432,,#REF!,E9432)</f>
        <v>#N/A</v>
      </c>
    </row>
    <row r="9433" spans="3:8">
      <c r="C9433" t="e">
        <f>VLOOKUP(B9433,定价因子!L:M,2,0)</f>
        <v>#N/A</v>
      </c>
      <c r="E9433" t="e">
        <f>VLOOKUP($D$1&amp;D9433,定价因子!E:F,2,0)</f>
        <v>#N/A</v>
      </c>
      <c r="G9433" t="e">
        <f>VLOOKUP($F$1&amp;F9433,定价因子!E:F,2,0)</f>
        <v>#N/A</v>
      </c>
      <c r="H9433" s="104" t="e">
        <f>C9433*PRODUCT(#REF!,#REF!,G9433,,#REF!,E9433)</f>
        <v>#N/A</v>
      </c>
    </row>
    <row r="9434" spans="3:8">
      <c r="C9434" t="e">
        <f>VLOOKUP(B9434,定价因子!L:M,2,0)</f>
        <v>#N/A</v>
      </c>
      <c r="E9434" t="e">
        <f>VLOOKUP($D$1&amp;D9434,定价因子!E:F,2,0)</f>
        <v>#N/A</v>
      </c>
      <c r="G9434" t="e">
        <f>VLOOKUP($F$1&amp;F9434,定价因子!E:F,2,0)</f>
        <v>#N/A</v>
      </c>
      <c r="H9434" s="104" t="e">
        <f>C9434*PRODUCT(#REF!,#REF!,G9434,,#REF!,E9434)</f>
        <v>#N/A</v>
      </c>
    </row>
    <row r="9435" spans="3:8">
      <c r="C9435" t="e">
        <f>VLOOKUP(B9435,定价因子!L:M,2,0)</f>
        <v>#N/A</v>
      </c>
      <c r="E9435" t="e">
        <f>VLOOKUP($D$1&amp;D9435,定价因子!E:F,2,0)</f>
        <v>#N/A</v>
      </c>
      <c r="G9435" t="e">
        <f>VLOOKUP($F$1&amp;F9435,定价因子!E:F,2,0)</f>
        <v>#N/A</v>
      </c>
      <c r="H9435" s="104" t="e">
        <f>C9435*PRODUCT(#REF!,#REF!,G9435,,#REF!,E9435)</f>
        <v>#N/A</v>
      </c>
    </row>
    <row r="9436" spans="3:8">
      <c r="C9436" t="e">
        <f>VLOOKUP(B9436,定价因子!L:M,2,0)</f>
        <v>#N/A</v>
      </c>
      <c r="E9436" t="e">
        <f>VLOOKUP($D$1&amp;D9436,定价因子!E:F,2,0)</f>
        <v>#N/A</v>
      </c>
      <c r="G9436" t="e">
        <f>VLOOKUP($F$1&amp;F9436,定价因子!E:F,2,0)</f>
        <v>#N/A</v>
      </c>
      <c r="H9436" s="104" t="e">
        <f>C9436*PRODUCT(#REF!,#REF!,G9436,,#REF!,E9436)</f>
        <v>#N/A</v>
      </c>
    </row>
    <row r="9437" spans="3:8">
      <c r="C9437" t="e">
        <f>VLOOKUP(B9437,定价因子!L:M,2,0)</f>
        <v>#N/A</v>
      </c>
      <c r="E9437" t="e">
        <f>VLOOKUP($D$1&amp;D9437,定价因子!E:F,2,0)</f>
        <v>#N/A</v>
      </c>
      <c r="G9437" t="e">
        <f>VLOOKUP($F$1&amp;F9437,定价因子!E:F,2,0)</f>
        <v>#N/A</v>
      </c>
      <c r="H9437" s="104" t="e">
        <f>C9437*PRODUCT(#REF!,#REF!,G9437,,#REF!,E9437)</f>
        <v>#N/A</v>
      </c>
    </row>
    <row r="9438" spans="3:8">
      <c r="C9438" t="e">
        <f>VLOOKUP(B9438,定价因子!L:M,2,0)</f>
        <v>#N/A</v>
      </c>
      <c r="E9438" t="e">
        <f>VLOOKUP($D$1&amp;D9438,定价因子!E:F,2,0)</f>
        <v>#N/A</v>
      </c>
      <c r="G9438" t="e">
        <f>VLOOKUP($F$1&amp;F9438,定价因子!E:F,2,0)</f>
        <v>#N/A</v>
      </c>
      <c r="H9438" s="104" t="e">
        <f>C9438*PRODUCT(#REF!,#REF!,G9438,,#REF!,E9438)</f>
        <v>#N/A</v>
      </c>
    </row>
    <row r="9439" spans="3:8">
      <c r="C9439" t="e">
        <f>VLOOKUP(B9439,定价因子!L:M,2,0)</f>
        <v>#N/A</v>
      </c>
      <c r="E9439" t="e">
        <f>VLOOKUP($D$1&amp;D9439,定价因子!E:F,2,0)</f>
        <v>#N/A</v>
      </c>
      <c r="G9439" t="e">
        <f>VLOOKUP($F$1&amp;F9439,定价因子!E:F,2,0)</f>
        <v>#N/A</v>
      </c>
      <c r="H9439" s="104" t="e">
        <f>C9439*PRODUCT(#REF!,#REF!,G9439,,#REF!,E9439)</f>
        <v>#N/A</v>
      </c>
    </row>
    <row r="9440" spans="3:8">
      <c r="C9440" t="e">
        <f>VLOOKUP(B9440,定价因子!L:M,2,0)</f>
        <v>#N/A</v>
      </c>
      <c r="E9440" t="e">
        <f>VLOOKUP($D$1&amp;D9440,定价因子!E:F,2,0)</f>
        <v>#N/A</v>
      </c>
      <c r="G9440" t="e">
        <f>VLOOKUP($F$1&amp;F9440,定价因子!E:F,2,0)</f>
        <v>#N/A</v>
      </c>
      <c r="H9440" s="104" t="e">
        <f>C9440*PRODUCT(#REF!,#REF!,G9440,,#REF!,E9440)</f>
        <v>#N/A</v>
      </c>
    </row>
    <row r="9441" spans="3:8">
      <c r="C9441" t="e">
        <f>VLOOKUP(B9441,定价因子!L:M,2,0)</f>
        <v>#N/A</v>
      </c>
      <c r="E9441" t="e">
        <f>VLOOKUP($D$1&amp;D9441,定价因子!E:F,2,0)</f>
        <v>#N/A</v>
      </c>
      <c r="G9441" t="e">
        <f>VLOOKUP($F$1&amp;F9441,定价因子!E:F,2,0)</f>
        <v>#N/A</v>
      </c>
      <c r="H9441" s="104" t="e">
        <f>C9441*PRODUCT(#REF!,#REF!,G9441,,#REF!,E9441)</f>
        <v>#N/A</v>
      </c>
    </row>
    <row r="9442" spans="3:8">
      <c r="C9442" t="e">
        <f>VLOOKUP(B9442,定价因子!L:M,2,0)</f>
        <v>#N/A</v>
      </c>
      <c r="E9442" t="e">
        <f>VLOOKUP($D$1&amp;D9442,定价因子!E:F,2,0)</f>
        <v>#N/A</v>
      </c>
      <c r="G9442" t="e">
        <f>VLOOKUP($F$1&amp;F9442,定价因子!E:F,2,0)</f>
        <v>#N/A</v>
      </c>
      <c r="H9442" s="104" t="e">
        <f>C9442*PRODUCT(#REF!,#REF!,G9442,,#REF!,E9442)</f>
        <v>#N/A</v>
      </c>
    </row>
    <row r="9443" spans="3:8">
      <c r="C9443" t="e">
        <f>VLOOKUP(B9443,定价因子!L:M,2,0)</f>
        <v>#N/A</v>
      </c>
      <c r="E9443" t="e">
        <f>VLOOKUP($D$1&amp;D9443,定价因子!E:F,2,0)</f>
        <v>#N/A</v>
      </c>
      <c r="G9443" t="e">
        <f>VLOOKUP($F$1&amp;F9443,定价因子!E:F,2,0)</f>
        <v>#N/A</v>
      </c>
      <c r="H9443" s="104" t="e">
        <f>C9443*PRODUCT(#REF!,#REF!,G9443,,#REF!,E9443)</f>
        <v>#N/A</v>
      </c>
    </row>
    <row r="9444" spans="3:8">
      <c r="C9444" t="e">
        <f>VLOOKUP(B9444,定价因子!L:M,2,0)</f>
        <v>#N/A</v>
      </c>
      <c r="E9444" t="e">
        <f>VLOOKUP($D$1&amp;D9444,定价因子!E:F,2,0)</f>
        <v>#N/A</v>
      </c>
      <c r="G9444" t="e">
        <f>VLOOKUP($F$1&amp;F9444,定价因子!E:F,2,0)</f>
        <v>#N/A</v>
      </c>
      <c r="H9444" s="104" t="e">
        <f>C9444*PRODUCT(#REF!,#REF!,G9444,,#REF!,E9444)</f>
        <v>#N/A</v>
      </c>
    </row>
    <row r="9445" spans="3:8">
      <c r="C9445" t="e">
        <f>VLOOKUP(B9445,定价因子!L:M,2,0)</f>
        <v>#N/A</v>
      </c>
      <c r="E9445" t="e">
        <f>VLOOKUP($D$1&amp;D9445,定价因子!E:F,2,0)</f>
        <v>#N/A</v>
      </c>
      <c r="G9445" t="e">
        <f>VLOOKUP($F$1&amp;F9445,定价因子!E:F,2,0)</f>
        <v>#N/A</v>
      </c>
      <c r="H9445" s="104" t="e">
        <f>C9445*PRODUCT(#REF!,#REF!,G9445,,#REF!,E9445)</f>
        <v>#N/A</v>
      </c>
    </row>
    <row r="9446" spans="3:8">
      <c r="C9446" t="e">
        <f>VLOOKUP(B9446,定价因子!L:M,2,0)</f>
        <v>#N/A</v>
      </c>
      <c r="E9446" t="e">
        <f>VLOOKUP($D$1&amp;D9446,定价因子!E:F,2,0)</f>
        <v>#N/A</v>
      </c>
      <c r="G9446" t="e">
        <f>VLOOKUP($F$1&amp;F9446,定价因子!E:F,2,0)</f>
        <v>#N/A</v>
      </c>
      <c r="H9446" s="104" t="e">
        <f>C9446*PRODUCT(#REF!,#REF!,G9446,,#REF!,E9446)</f>
        <v>#N/A</v>
      </c>
    </row>
    <row r="9447" spans="3:8">
      <c r="C9447" t="e">
        <f>VLOOKUP(B9447,定价因子!L:M,2,0)</f>
        <v>#N/A</v>
      </c>
      <c r="E9447" t="e">
        <f>VLOOKUP($D$1&amp;D9447,定价因子!E:F,2,0)</f>
        <v>#N/A</v>
      </c>
      <c r="G9447" t="e">
        <f>VLOOKUP($F$1&amp;F9447,定价因子!E:F,2,0)</f>
        <v>#N/A</v>
      </c>
      <c r="H9447" s="104" t="e">
        <f>C9447*PRODUCT(#REF!,#REF!,G9447,,#REF!,E9447)</f>
        <v>#N/A</v>
      </c>
    </row>
    <row r="9448" spans="3:8">
      <c r="C9448" t="e">
        <f>VLOOKUP(B9448,定价因子!L:M,2,0)</f>
        <v>#N/A</v>
      </c>
      <c r="E9448" t="e">
        <f>VLOOKUP($D$1&amp;D9448,定价因子!E:F,2,0)</f>
        <v>#N/A</v>
      </c>
      <c r="G9448" t="e">
        <f>VLOOKUP($F$1&amp;F9448,定价因子!E:F,2,0)</f>
        <v>#N/A</v>
      </c>
      <c r="H9448" s="104" t="e">
        <f>C9448*PRODUCT(#REF!,#REF!,G9448,,#REF!,E9448)</f>
        <v>#N/A</v>
      </c>
    </row>
    <row r="9449" spans="3:8">
      <c r="C9449" t="e">
        <f>VLOOKUP(B9449,定价因子!L:M,2,0)</f>
        <v>#N/A</v>
      </c>
      <c r="E9449" t="e">
        <f>VLOOKUP($D$1&amp;D9449,定价因子!E:F,2,0)</f>
        <v>#N/A</v>
      </c>
      <c r="G9449" t="e">
        <f>VLOOKUP($F$1&amp;F9449,定价因子!E:F,2,0)</f>
        <v>#N/A</v>
      </c>
      <c r="H9449" s="104" t="e">
        <f>C9449*PRODUCT(#REF!,#REF!,G9449,,#REF!,E9449)</f>
        <v>#N/A</v>
      </c>
    </row>
    <row r="9450" spans="3:8">
      <c r="C9450" t="e">
        <f>VLOOKUP(B9450,定价因子!L:M,2,0)</f>
        <v>#N/A</v>
      </c>
      <c r="E9450" t="e">
        <f>VLOOKUP($D$1&amp;D9450,定价因子!E:F,2,0)</f>
        <v>#N/A</v>
      </c>
      <c r="G9450" t="e">
        <f>VLOOKUP($F$1&amp;F9450,定价因子!E:F,2,0)</f>
        <v>#N/A</v>
      </c>
      <c r="H9450" s="104" t="e">
        <f>C9450*PRODUCT(#REF!,#REF!,G9450,,#REF!,E9450)</f>
        <v>#N/A</v>
      </c>
    </row>
    <row r="9451" spans="3:8">
      <c r="C9451" t="e">
        <f>VLOOKUP(B9451,定价因子!L:M,2,0)</f>
        <v>#N/A</v>
      </c>
      <c r="E9451" t="e">
        <f>VLOOKUP($D$1&amp;D9451,定价因子!E:F,2,0)</f>
        <v>#N/A</v>
      </c>
      <c r="G9451" t="e">
        <f>VLOOKUP($F$1&amp;F9451,定价因子!E:F,2,0)</f>
        <v>#N/A</v>
      </c>
      <c r="H9451" s="104" t="e">
        <f>C9451*PRODUCT(#REF!,#REF!,G9451,,#REF!,E9451)</f>
        <v>#N/A</v>
      </c>
    </row>
    <row r="9452" spans="3:8">
      <c r="C9452" t="e">
        <f>VLOOKUP(B9452,定价因子!L:M,2,0)</f>
        <v>#N/A</v>
      </c>
      <c r="E9452" t="e">
        <f>VLOOKUP($D$1&amp;D9452,定价因子!E:F,2,0)</f>
        <v>#N/A</v>
      </c>
      <c r="G9452" t="e">
        <f>VLOOKUP($F$1&amp;F9452,定价因子!E:F,2,0)</f>
        <v>#N/A</v>
      </c>
      <c r="H9452" s="104" t="e">
        <f>C9452*PRODUCT(#REF!,#REF!,G9452,,#REF!,E9452)</f>
        <v>#N/A</v>
      </c>
    </row>
    <row r="9453" spans="3:8">
      <c r="C9453" t="e">
        <f>VLOOKUP(B9453,定价因子!L:M,2,0)</f>
        <v>#N/A</v>
      </c>
      <c r="E9453" t="e">
        <f>VLOOKUP($D$1&amp;D9453,定价因子!E:F,2,0)</f>
        <v>#N/A</v>
      </c>
      <c r="G9453" t="e">
        <f>VLOOKUP($F$1&amp;F9453,定价因子!E:F,2,0)</f>
        <v>#N/A</v>
      </c>
      <c r="H9453" s="104" t="e">
        <f>C9453*PRODUCT(#REF!,#REF!,G9453,,#REF!,E9453)</f>
        <v>#N/A</v>
      </c>
    </row>
    <row r="9454" spans="3:8">
      <c r="C9454" t="e">
        <f>VLOOKUP(B9454,定价因子!L:M,2,0)</f>
        <v>#N/A</v>
      </c>
      <c r="E9454" t="e">
        <f>VLOOKUP($D$1&amp;D9454,定价因子!E:F,2,0)</f>
        <v>#N/A</v>
      </c>
      <c r="G9454" t="e">
        <f>VLOOKUP($F$1&amp;F9454,定价因子!E:F,2,0)</f>
        <v>#N/A</v>
      </c>
      <c r="H9454" s="104" t="e">
        <f>C9454*PRODUCT(#REF!,#REF!,G9454,,#REF!,E9454)</f>
        <v>#N/A</v>
      </c>
    </row>
    <row r="9455" spans="3:8">
      <c r="C9455" t="e">
        <f>VLOOKUP(B9455,定价因子!L:M,2,0)</f>
        <v>#N/A</v>
      </c>
      <c r="E9455" t="e">
        <f>VLOOKUP($D$1&amp;D9455,定价因子!E:F,2,0)</f>
        <v>#N/A</v>
      </c>
      <c r="G9455" t="e">
        <f>VLOOKUP($F$1&amp;F9455,定价因子!E:F,2,0)</f>
        <v>#N/A</v>
      </c>
      <c r="H9455" s="104" t="e">
        <f>C9455*PRODUCT(#REF!,#REF!,G9455,,#REF!,E9455)</f>
        <v>#N/A</v>
      </c>
    </row>
    <row r="9456" spans="3:8">
      <c r="C9456" t="e">
        <f>VLOOKUP(B9456,定价因子!L:M,2,0)</f>
        <v>#N/A</v>
      </c>
      <c r="E9456" t="e">
        <f>VLOOKUP($D$1&amp;D9456,定价因子!E:F,2,0)</f>
        <v>#N/A</v>
      </c>
      <c r="G9456" t="e">
        <f>VLOOKUP($F$1&amp;F9456,定价因子!E:F,2,0)</f>
        <v>#N/A</v>
      </c>
      <c r="H9456" s="104" t="e">
        <f>C9456*PRODUCT(#REF!,#REF!,G9456,,#REF!,E9456)</f>
        <v>#N/A</v>
      </c>
    </row>
    <row r="9457" spans="3:8">
      <c r="C9457" t="e">
        <f>VLOOKUP(B9457,定价因子!L:M,2,0)</f>
        <v>#N/A</v>
      </c>
      <c r="E9457" t="e">
        <f>VLOOKUP($D$1&amp;D9457,定价因子!E:F,2,0)</f>
        <v>#N/A</v>
      </c>
      <c r="G9457" t="e">
        <f>VLOOKUP($F$1&amp;F9457,定价因子!E:F,2,0)</f>
        <v>#N/A</v>
      </c>
      <c r="H9457" s="104" t="e">
        <f>C9457*PRODUCT(#REF!,#REF!,G9457,,#REF!,E9457)</f>
        <v>#N/A</v>
      </c>
    </row>
    <row r="9458" spans="3:8">
      <c r="C9458" t="e">
        <f>VLOOKUP(B9458,定价因子!L:M,2,0)</f>
        <v>#N/A</v>
      </c>
      <c r="E9458" t="e">
        <f>VLOOKUP($D$1&amp;D9458,定价因子!E:F,2,0)</f>
        <v>#N/A</v>
      </c>
      <c r="G9458" t="e">
        <f>VLOOKUP($F$1&amp;F9458,定价因子!E:F,2,0)</f>
        <v>#N/A</v>
      </c>
      <c r="H9458" s="104" t="e">
        <f>C9458*PRODUCT(#REF!,#REF!,G9458,,#REF!,E9458)</f>
        <v>#N/A</v>
      </c>
    </row>
    <row r="9459" spans="3:8">
      <c r="C9459" t="e">
        <f>VLOOKUP(B9459,定价因子!L:M,2,0)</f>
        <v>#N/A</v>
      </c>
      <c r="E9459" t="e">
        <f>VLOOKUP($D$1&amp;D9459,定价因子!E:F,2,0)</f>
        <v>#N/A</v>
      </c>
      <c r="G9459" t="e">
        <f>VLOOKUP($F$1&amp;F9459,定价因子!E:F,2,0)</f>
        <v>#N/A</v>
      </c>
      <c r="H9459" s="104" t="e">
        <f>C9459*PRODUCT(#REF!,#REF!,G9459,,#REF!,E9459)</f>
        <v>#N/A</v>
      </c>
    </row>
    <row r="9460" spans="3:8">
      <c r="C9460" t="e">
        <f>VLOOKUP(B9460,定价因子!L:M,2,0)</f>
        <v>#N/A</v>
      </c>
      <c r="E9460" t="e">
        <f>VLOOKUP($D$1&amp;D9460,定价因子!E:F,2,0)</f>
        <v>#N/A</v>
      </c>
      <c r="G9460" t="e">
        <f>VLOOKUP($F$1&amp;F9460,定价因子!E:F,2,0)</f>
        <v>#N/A</v>
      </c>
      <c r="H9460" s="104" t="e">
        <f>C9460*PRODUCT(#REF!,#REF!,G9460,,#REF!,E9460)</f>
        <v>#N/A</v>
      </c>
    </row>
    <row r="9461" spans="3:8">
      <c r="C9461" t="e">
        <f>VLOOKUP(B9461,定价因子!L:M,2,0)</f>
        <v>#N/A</v>
      </c>
      <c r="E9461" t="e">
        <f>VLOOKUP($D$1&amp;D9461,定价因子!E:F,2,0)</f>
        <v>#N/A</v>
      </c>
      <c r="G9461" t="e">
        <f>VLOOKUP($F$1&amp;F9461,定价因子!E:F,2,0)</f>
        <v>#N/A</v>
      </c>
      <c r="H9461" s="104" t="e">
        <f>C9461*PRODUCT(#REF!,#REF!,G9461,,#REF!,E9461)</f>
        <v>#N/A</v>
      </c>
    </row>
    <row r="9462" spans="3:8">
      <c r="C9462" t="e">
        <f>VLOOKUP(B9462,定价因子!L:M,2,0)</f>
        <v>#N/A</v>
      </c>
      <c r="E9462" t="e">
        <f>VLOOKUP($D$1&amp;D9462,定价因子!E:F,2,0)</f>
        <v>#N/A</v>
      </c>
      <c r="G9462" t="e">
        <f>VLOOKUP($F$1&amp;F9462,定价因子!E:F,2,0)</f>
        <v>#N/A</v>
      </c>
      <c r="H9462" s="104" t="e">
        <f>C9462*PRODUCT(#REF!,#REF!,G9462,,#REF!,E9462)</f>
        <v>#N/A</v>
      </c>
    </row>
    <row r="9463" spans="3:8">
      <c r="C9463" t="e">
        <f>VLOOKUP(B9463,定价因子!L:M,2,0)</f>
        <v>#N/A</v>
      </c>
      <c r="E9463" t="e">
        <f>VLOOKUP($D$1&amp;D9463,定价因子!E:F,2,0)</f>
        <v>#N/A</v>
      </c>
      <c r="G9463" t="e">
        <f>VLOOKUP($F$1&amp;F9463,定价因子!E:F,2,0)</f>
        <v>#N/A</v>
      </c>
      <c r="H9463" s="104" t="e">
        <f>C9463*PRODUCT(#REF!,#REF!,G9463,,#REF!,E9463)</f>
        <v>#N/A</v>
      </c>
    </row>
    <row r="9464" spans="3:8">
      <c r="C9464" t="e">
        <f>VLOOKUP(B9464,定价因子!L:M,2,0)</f>
        <v>#N/A</v>
      </c>
      <c r="E9464" t="e">
        <f>VLOOKUP($D$1&amp;D9464,定价因子!E:F,2,0)</f>
        <v>#N/A</v>
      </c>
      <c r="G9464" t="e">
        <f>VLOOKUP($F$1&amp;F9464,定价因子!E:F,2,0)</f>
        <v>#N/A</v>
      </c>
      <c r="H9464" s="104" t="e">
        <f>C9464*PRODUCT(#REF!,#REF!,G9464,,#REF!,E9464)</f>
        <v>#N/A</v>
      </c>
    </row>
    <row r="9465" spans="3:8">
      <c r="C9465" t="e">
        <f>VLOOKUP(B9465,定价因子!L:M,2,0)</f>
        <v>#N/A</v>
      </c>
      <c r="E9465" t="e">
        <f>VLOOKUP($D$1&amp;D9465,定价因子!E:F,2,0)</f>
        <v>#N/A</v>
      </c>
      <c r="G9465" t="e">
        <f>VLOOKUP($F$1&amp;F9465,定价因子!E:F,2,0)</f>
        <v>#N/A</v>
      </c>
      <c r="H9465" s="104" t="e">
        <f>C9465*PRODUCT(#REF!,#REF!,G9465,,#REF!,E9465)</f>
        <v>#N/A</v>
      </c>
    </row>
    <row r="9466" spans="3:8">
      <c r="C9466" t="e">
        <f>VLOOKUP(B9466,定价因子!L:M,2,0)</f>
        <v>#N/A</v>
      </c>
      <c r="E9466" t="e">
        <f>VLOOKUP($D$1&amp;D9466,定价因子!E:F,2,0)</f>
        <v>#N/A</v>
      </c>
      <c r="G9466" t="e">
        <f>VLOOKUP($F$1&amp;F9466,定价因子!E:F,2,0)</f>
        <v>#N/A</v>
      </c>
      <c r="H9466" s="104" t="e">
        <f>C9466*PRODUCT(#REF!,#REF!,G9466,,#REF!,E9466)</f>
        <v>#N/A</v>
      </c>
    </row>
    <row r="9467" spans="3:8">
      <c r="C9467" t="e">
        <f>VLOOKUP(B9467,定价因子!L:M,2,0)</f>
        <v>#N/A</v>
      </c>
      <c r="E9467" t="e">
        <f>VLOOKUP($D$1&amp;D9467,定价因子!E:F,2,0)</f>
        <v>#N/A</v>
      </c>
      <c r="G9467" t="e">
        <f>VLOOKUP($F$1&amp;F9467,定价因子!E:F,2,0)</f>
        <v>#N/A</v>
      </c>
      <c r="H9467" s="104" t="e">
        <f>C9467*PRODUCT(#REF!,#REF!,G9467,,#REF!,E9467)</f>
        <v>#N/A</v>
      </c>
    </row>
    <row r="9468" spans="3:8">
      <c r="C9468" t="e">
        <f>VLOOKUP(B9468,定价因子!L:M,2,0)</f>
        <v>#N/A</v>
      </c>
      <c r="E9468" t="e">
        <f>VLOOKUP($D$1&amp;D9468,定价因子!E:F,2,0)</f>
        <v>#N/A</v>
      </c>
      <c r="G9468" t="e">
        <f>VLOOKUP($F$1&amp;F9468,定价因子!E:F,2,0)</f>
        <v>#N/A</v>
      </c>
      <c r="H9468" s="104" t="e">
        <f>C9468*PRODUCT(#REF!,#REF!,G9468,,#REF!,E9468)</f>
        <v>#N/A</v>
      </c>
    </row>
    <row r="9469" spans="3:8">
      <c r="C9469" t="e">
        <f>VLOOKUP(B9469,定价因子!L:M,2,0)</f>
        <v>#N/A</v>
      </c>
      <c r="E9469" t="e">
        <f>VLOOKUP($D$1&amp;D9469,定价因子!E:F,2,0)</f>
        <v>#N/A</v>
      </c>
      <c r="G9469" t="e">
        <f>VLOOKUP($F$1&amp;F9469,定价因子!E:F,2,0)</f>
        <v>#N/A</v>
      </c>
      <c r="H9469" s="104" t="e">
        <f>C9469*PRODUCT(#REF!,#REF!,G9469,,#REF!,E9469)</f>
        <v>#N/A</v>
      </c>
    </row>
    <row r="9470" spans="3:8">
      <c r="C9470" t="e">
        <f>VLOOKUP(B9470,定价因子!L:M,2,0)</f>
        <v>#N/A</v>
      </c>
      <c r="E9470" t="e">
        <f>VLOOKUP($D$1&amp;D9470,定价因子!E:F,2,0)</f>
        <v>#N/A</v>
      </c>
      <c r="G9470" t="e">
        <f>VLOOKUP($F$1&amp;F9470,定价因子!E:F,2,0)</f>
        <v>#N/A</v>
      </c>
      <c r="H9470" s="104" t="e">
        <f>C9470*PRODUCT(#REF!,#REF!,G9470,,#REF!,E9470)</f>
        <v>#N/A</v>
      </c>
    </row>
    <row r="9471" spans="3:8">
      <c r="C9471" t="e">
        <f>VLOOKUP(B9471,定价因子!L:M,2,0)</f>
        <v>#N/A</v>
      </c>
      <c r="E9471" t="e">
        <f>VLOOKUP($D$1&amp;D9471,定价因子!E:F,2,0)</f>
        <v>#N/A</v>
      </c>
      <c r="G9471" t="e">
        <f>VLOOKUP($F$1&amp;F9471,定价因子!E:F,2,0)</f>
        <v>#N/A</v>
      </c>
      <c r="H9471" s="104" t="e">
        <f>C9471*PRODUCT(#REF!,#REF!,G9471,,#REF!,E9471)</f>
        <v>#N/A</v>
      </c>
    </row>
    <row r="9472" spans="3:8">
      <c r="C9472" t="e">
        <f>VLOOKUP(B9472,定价因子!L:M,2,0)</f>
        <v>#N/A</v>
      </c>
      <c r="E9472" t="e">
        <f>VLOOKUP($D$1&amp;D9472,定价因子!E:F,2,0)</f>
        <v>#N/A</v>
      </c>
      <c r="G9472" t="e">
        <f>VLOOKUP($F$1&amp;F9472,定价因子!E:F,2,0)</f>
        <v>#N/A</v>
      </c>
      <c r="H9472" s="104" t="e">
        <f>C9472*PRODUCT(#REF!,#REF!,G9472,,#REF!,E9472)</f>
        <v>#N/A</v>
      </c>
    </row>
    <row r="9473" spans="3:8">
      <c r="C9473" t="e">
        <f>VLOOKUP(B9473,定价因子!L:M,2,0)</f>
        <v>#N/A</v>
      </c>
      <c r="E9473" t="e">
        <f>VLOOKUP($D$1&amp;D9473,定价因子!E:F,2,0)</f>
        <v>#N/A</v>
      </c>
      <c r="G9473" t="e">
        <f>VLOOKUP($F$1&amp;F9473,定价因子!E:F,2,0)</f>
        <v>#N/A</v>
      </c>
      <c r="H9473" s="104" t="e">
        <f>C9473*PRODUCT(#REF!,#REF!,G9473,,#REF!,E9473)</f>
        <v>#N/A</v>
      </c>
    </row>
    <row r="9474" spans="3:8">
      <c r="C9474" t="e">
        <f>VLOOKUP(B9474,定价因子!L:M,2,0)</f>
        <v>#N/A</v>
      </c>
      <c r="E9474" t="e">
        <f>VLOOKUP($D$1&amp;D9474,定价因子!E:F,2,0)</f>
        <v>#N/A</v>
      </c>
      <c r="G9474" t="e">
        <f>VLOOKUP($F$1&amp;F9474,定价因子!E:F,2,0)</f>
        <v>#N/A</v>
      </c>
      <c r="H9474" s="104" t="e">
        <f>C9474*PRODUCT(#REF!,#REF!,G9474,,#REF!,E9474)</f>
        <v>#N/A</v>
      </c>
    </row>
    <row r="9475" spans="3:8">
      <c r="C9475" t="e">
        <f>VLOOKUP(B9475,定价因子!L:M,2,0)</f>
        <v>#N/A</v>
      </c>
      <c r="E9475" t="e">
        <f>VLOOKUP($D$1&amp;D9475,定价因子!E:F,2,0)</f>
        <v>#N/A</v>
      </c>
      <c r="G9475" t="e">
        <f>VLOOKUP($F$1&amp;F9475,定价因子!E:F,2,0)</f>
        <v>#N/A</v>
      </c>
      <c r="H9475" s="104" t="e">
        <f>C9475*PRODUCT(#REF!,#REF!,G9475,,#REF!,E9475)</f>
        <v>#N/A</v>
      </c>
    </row>
    <row r="9476" spans="3:8">
      <c r="C9476" t="e">
        <f>VLOOKUP(B9476,定价因子!L:M,2,0)</f>
        <v>#N/A</v>
      </c>
      <c r="E9476" t="e">
        <f>VLOOKUP($D$1&amp;D9476,定价因子!E:F,2,0)</f>
        <v>#N/A</v>
      </c>
      <c r="G9476" t="e">
        <f>VLOOKUP($F$1&amp;F9476,定价因子!E:F,2,0)</f>
        <v>#N/A</v>
      </c>
      <c r="H9476" s="104" t="e">
        <f>C9476*PRODUCT(#REF!,#REF!,G9476,,#REF!,E9476)</f>
        <v>#N/A</v>
      </c>
    </row>
    <row r="9477" spans="3:8">
      <c r="C9477" t="e">
        <f>VLOOKUP(B9477,定价因子!L:M,2,0)</f>
        <v>#N/A</v>
      </c>
      <c r="E9477" t="e">
        <f>VLOOKUP($D$1&amp;D9477,定价因子!E:F,2,0)</f>
        <v>#N/A</v>
      </c>
      <c r="G9477" t="e">
        <f>VLOOKUP($F$1&amp;F9477,定价因子!E:F,2,0)</f>
        <v>#N/A</v>
      </c>
      <c r="H9477" s="104" t="e">
        <f>C9477*PRODUCT(#REF!,#REF!,G9477,,#REF!,E9477)</f>
        <v>#N/A</v>
      </c>
    </row>
    <row r="9478" spans="3:8">
      <c r="C9478" t="e">
        <f>VLOOKUP(B9478,定价因子!L:M,2,0)</f>
        <v>#N/A</v>
      </c>
      <c r="E9478" t="e">
        <f>VLOOKUP($D$1&amp;D9478,定价因子!E:F,2,0)</f>
        <v>#N/A</v>
      </c>
      <c r="G9478" t="e">
        <f>VLOOKUP($F$1&amp;F9478,定价因子!E:F,2,0)</f>
        <v>#N/A</v>
      </c>
      <c r="H9478" s="104" t="e">
        <f>C9478*PRODUCT(#REF!,#REF!,G9478,,#REF!,E9478)</f>
        <v>#N/A</v>
      </c>
    </row>
    <row r="9479" spans="3:8">
      <c r="C9479" t="e">
        <f>VLOOKUP(B9479,定价因子!L:M,2,0)</f>
        <v>#N/A</v>
      </c>
      <c r="E9479" t="e">
        <f>VLOOKUP($D$1&amp;D9479,定价因子!E:F,2,0)</f>
        <v>#N/A</v>
      </c>
      <c r="G9479" t="e">
        <f>VLOOKUP($F$1&amp;F9479,定价因子!E:F,2,0)</f>
        <v>#N/A</v>
      </c>
      <c r="H9479" s="104" t="e">
        <f>C9479*PRODUCT(#REF!,#REF!,G9479,,#REF!,E9479)</f>
        <v>#N/A</v>
      </c>
    </row>
    <row r="9480" spans="3:8">
      <c r="C9480" t="e">
        <f>VLOOKUP(B9480,定价因子!L:M,2,0)</f>
        <v>#N/A</v>
      </c>
      <c r="E9480" t="e">
        <f>VLOOKUP($D$1&amp;D9480,定价因子!E:F,2,0)</f>
        <v>#N/A</v>
      </c>
      <c r="G9480" t="e">
        <f>VLOOKUP($F$1&amp;F9480,定价因子!E:F,2,0)</f>
        <v>#N/A</v>
      </c>
      <c r="H9480" s="104" t="e">
        <f>C9480*PRODUCT(#REF!,#REF!,G9480,,#REF!,E9480)</f>
        <v>#N/A</v>
      </c>
    </row>
    <row r="9481" spans="3:8">
      <c r="C9481" t="e">
        <f>VLOOKUP(B9481,定价因子!L:M,2,0)</f>
        <v>#N/A</v>
      </c>
      <c r="E9481" t="e">
        <f>VLOOKUP($D$1&amp;D9481,定价因子!E:F,2,0)</f>
        <v>#N/A</v>
      </c>
      <c r="G9481" t="e">
        <f>VLOOKUP($F$1&amp;F9481,定价因子!E:F,2,0)</f>
        <v>#N/A</v>
      </c>
      <c r="H9481" s="104" t="e">
        <f>C9481*PRODUCT(#REF!,#REF!,G9481,,#REF!,E9481)</f>
        <v>#N/A</v>
      </c>
    </row>
    <row r="9482" spans="3:8">
      <c r="C9482" t="e">
        <f>VLOOKUP(B9482,定价因子!L:M,2,0)</f>
        <v>#N/A</v>
      </c>
      <c r="E9482" t="e">
        <f>VLOOKUP($D$1&amp;D9482,定价因子!E:F,2,0)</f>
        <v>#N/A</v>
      </c>
      <c r="G9482" t="e">
        <f>VLOOKUP($F$1&amp;F9482,定价因子!E:F,2,0)</f>
        <v>#N/A</v>
      </c>
      <c r="H9482" s="104" t="e">
        <f>C9482*PRODUCT(#REF!,#REF!,G9482,,#REF!,E9482)</f>
        <v>#N/A</v>
      </c>
    </row>
    <row r="9483" spans="3:8">
      <c r="C9483" t="e">
        <f>VLOOKUP(B9483,定价因子!L:M,2,0)</f>
        <v>#N/A</v>
      </c>
      <c r="E9483" t="e">
        <f>VLOOKUP($D$1&amp;D9483,定价因子!E:F,2,0)</f>
        <v>#N/A</v>
      </c>
      <c r="G9483" t="e">
        <f>VLOOKUP($F$1&amp;F9483,定价因子!E:F,2,0)</f>
        <v>#N/A</v>
      </c>
      <c r="H9483" s="104" t="e">
        <f>C9483*PRODUCT(#REF!,#REF!,G9483,,#REF!,E9483)</f>
        <v>#N/A</v>
      </c>
    </row>
    <row r="9484" spans="3:8">
      <c r="C9484" t="e">
        <f>VLOOKUP(B9484,定价因子!L:M,2,0)</f>
        <v>#N/A</v>
      </c>
      <c r="E9484" t="e">
        <f>VLOOKUP($D$1&amp;D9484,定价因子!E:F,2,0)</f>
        <v>#N/A</v>
      </c>
      <c r="G9484" t="e">
        <f>VLOOKUP($F$1&amp;F9484,定价因子!E:F,2,0)</f>
        <v>#N/A</v>
      </c>
      <c r="H9484" s="104" t="e">
        <f>C9484*PRODUCT(#REF!,#REF!,G9484,,#REF!,E9484)</f>
        <v>#N/A</v>
      </c>
    </row>
    <row r="9485" spans="3:8">
      <c r="C9485" t="e">
        <f>VLOOKUP(B9485,定价因子!L:M,2,0)</f>
        <v>#N/A</v>
      </c>
      <c r="E9485" t="e">
        <f>VLOOKUP($D$1&amp;D9485,定价因子!E:F,2,0)</f>
        <v>#N/A</v>
      </c>
      <c r="G9485" t="e">
        <f>VLOOKUP($F$1&amp;F9485,定价因子!E:F,2,0)</f>
        <v>#N/A</v>
      </c>
      <c r="H9485" s="104" t="e">
        <f>C9485*PRODUCT(#REF!,#REF!,G9485,,#REF!,E9485)</f>
        <v>#N/A</v>
      </c>
    </row>
    <row r="9486" spans="3:8">
      <c r="C9486" t="e">
        <f>VLOOKUP(B9486,定价因子!L:M,2,0)</f>
        <v>#N/A</v>
      </c>
      <c r="E9486" t="e">
        <f>VLOOKUP($D$1&amp;D9486,定价因子!E:F,2,0)</f>
        <v>#N/A</v>
      </c>
      <c r="G9486" t="e">
        <f>VLOOKUP($F$1&amp;F9486,定价因子!E:F,2,0)</f>
        <v>#N/A</v>
      </c>
      <c r="H9486" s="104" t="e">
        <f>C9486*PRODUCT(#REF!,#REF!,G9486,,#REF!,E9486)</f>
        <v>#N/A</v>
      </c>
    </row>
    <row r="9487" spans="3:8">
      <c r="C9487" t="e">
        <f>VLOOKUP(B9487,定价因子!L:M,2,0)</f>
        <v>#N/A</v>
      </c>
      <c r="E9487" t="e">
        <f>VLOOKUP($D$1&amp;D9487,定价因子!E:F,2,0)</f>
        <v>#N/A</v>
      </c>
      <c r="G9487" t="e">
        <f>VLOOKUP($F$1&amp;F9487,定价因子!E:F,2,0)</f>
        <v>#N/A</v>
      </c>
      <c r="H9487" s="104" t="e">
        <f>C9487*PRODUCT(#REF!,#REF!,G9487,,#REF!,E9487)</f>
        <v>#N/A</v>
      </c>
    </row>
    <row r="9488" spans="3:8">
      <c r="C9488" t="e">
        <f>VLOOKUP(B9488,定价因子!L:M,2,0)</f>
        <v>#N/A</v>
      </c>
      <c r="E9488" t="e">
        <f>VLOOKUP($D$1&amp;D9488,定价因子!E:F,2,0)</f>
        <v>#N/A</v>
      </c>
      <c r="G9488" t="e">
        <f>VLOOKUP($F$1&amp;F9488,定价因子!E:F,2,0)</f>
        <v>#N/A</v>
      </c>
      <c r="H9488" s="104" t="e">
        <f>C9488*PRODUCT(#REF!,#REF!,G9488,,#REF!,E9488)</f>
        <v>#N/A</v>
      </c>
    </row>
    <row r="9489" spans="3:8">
      <c r="C9489" t="e">
        <f>VLOOKUP(B9489,定价因子!L:M,2,0)</f>
        <v>#N/A</v>
      </c>
      <c r="E9489" t="e">
        <f>VLOOKUP($D$1&amp;D9489,定价因子!E:F,2,0)</f>
        <v>#N/A</v>
      </c>
      <c r="G9489" t="e">
        <f>VLOOKUP($F$1&amp;F9489,定价因子!E:F,2,0)</f>
        <v>#N/A</v>
      </c>
      <c r="H9489" s="104" t="e">
        <f>C9489*PRODUCT(#REF!,#REF!,G9489,,#REF!,E9489)</f>
        <v>#N/A</v>
      </c>
    </row>
    <row r="9490" spans="3:8">
      <c r="C9490" t="e">
        <f>VLOOKUP(B9490,定价因子!L:M,2,0)</f>
        <v>#N/A</v>
      </c>
      <c r="E9490" t="e">
        <f>VLOOKUP($D$1&amp;D9490,定价因子!E:F,2,0)</f>
        <v>#N/A</v>
      </c>
      <c r="G9490" t="e">
        <f>VLOOKUP($F$1&amp;F9490,定价因子!E:F,2,0)</f>
        <v>#N/A</v>
      </c>
      <c r="H9490" s="104" t="e">
        <f>C9490*PRODUCT(#REF!,#REF!,G9490,,#REF!,E9490)</f>
        <v>#N/A</v>
      </c>
    </row>
    <row r="9491" spans="3:8">
      <c r="C9491" t="e">
        <f>VLOOKUP(B9491,定价因子!L:M,2,0)</f>
        <v>#N/A</v>
      </c>
      <c r="E9491" t="e">
        <f>VLOOKUP($D$1&amp;D9491,定价因子!E:F,2,0)</f>
        <v>#N/A</v>
      </c>
      <c r="G9491" t="e">
        <f>VLOOKUP($F$1&amp;F9491,定价因子!E:F,2,0)</f>
        <v>#N/A</v>
      </c>
      <c r="H9491" s="104" t="e">
        <f>C9491*PRODUCT(#REF!,#REF!,G9491,,#REF!,E9491)</f>
        <v>#N/A</v>
      </c>
    </row>
    <row r="9492" spans="3:8">
      <c r="C9492" t="e">
        <f>VLOOKUP(B9492,定价因子!L:M,2,0)</f>
        <v>#N/A</v>
      </c>
      <c r="E9492" t="e">
        <f>VLOOKUP($D$1&amp;D9492,定价因子!E:F,2,0)</f>
        <v>#N/A</v>
      </c>
      <c r="G9492" t="e">
        <f>VLOOKUP($F$1&amp;F9492,定价因子!E:F,2,0)</f>
        <v>#N/A</v>
      </c>
      <c r="H9492" s="104" t="e">
        <f>C9492*PRODUCT(#REF!,#REF!,G9492,,#REF!,E9492)</f>
        <v>#N/A</v>
      </c>
    </row>
    <row r="9493" spans="3:8">
      <c r="C9493" t="e">
        <f>VLOOKUP(B9493,定价因子!L:M,2,0)</f>
        <v>#N/A</v>
      </c>
      <c r="E9493" t="e">
        <f>VLOOKUP($D$1&amp;D9493,定价因子!E:F,2,0)</f>
        <v>#N/A</v>
      </c>
      <c r="G9493" t="e">
        <f>VLOOKUP($F$1&amp;F9493,定价因子!E:F,2,0)</f>
        <v>#N/A</v>
      </c>
      <c r="H9493" s="104" t="e">
        <f>C9493*PRODUCT(#REF!,#REF!,G9493,,#REF!,E9493)</f>
        <v>#N/A</v>
      </c>
    </row>
    <row r="9494" spans="3:8">
      <c r="C9494" t="e">
        <f>VLOOKUP(B9494,定价因子!L:M,2,0)</f>
        <v>#N/A</v>
      </c>
      <c r="E9494" t="e">
        <f>VLOOKUP($D$1&amp;D9494,定价因子!E:F,2,0)</f>
        <v>#N/A</v>
      </c>
      <c r="G9494" t="e">
        <f>VLOOKUP($F$1&amp;F9494,定价因子!E:F,2,0)</f>
        <v>#N/A</v>
      </c>
      <c r="H9494" s="104" t="e">
        <f>C9494*PRODUCT(#REF!,#REF!,G9494,,#REF!,E9494)</f>
        <v>#N/A</v>
      </c>
    </row>
    <row r="9495" spans="3:8">
      <c r="C9495" t="e">
        <f>VLOOKUP(B9495,定价因子!L:M,2,0)</f>
        <v>#N/A</v>
      </c>
      <c r="E9495" t="e">
        <f>VLOOKUP($D$1&amp;D9495,定价因子!E:F,2,0)</f>
        <v>#N/A</v>
      </c>
      <c r="G9495" t="e">
        <f>VLOOKUP($F$1&amp;F9495,定价因子!E:F,2,0)</f>
        <v>#N/A</v>
      </c>
      <c r="H9495" s="104" t="e">
        <f>C9495*PRODUCT(#REF!,#REF!,G9495,,#REF!,E9495)</f>
        <v>#N/A</v>
      </c>
    </row>
    <row r="9496" spans="3:8">
      <c r="C9496" t="e">
        <f>VLOOKUP(B9496,定价因子!L:M,2,0)</f>
        <v>#N/A</v>
      </c>
      <c r="E9496" t="e">
        <f>VLOOKUP($D$1&amp;D9496,定价因子!E:F,2,0)</f>
        <v>#N/A</v>
      </c>
      <c r="G9496" t="e">
        <f>VLOOKUP($F$1&amp;F9496,定价因子!E:F,2,0)</f>
        <v>#N/A</v>
      </c>
      <c r="H9496" s="104" t="e">
        <f>C9496*PRODUCT(#REF!,#REF!,G9496,,#REF!,E9496)</f>
        <v>#N/A</v>
      </c>
    </row>
    <row r="9497" spans="3:8">
      <c r="C9497" t="e">
        <f>VLOOKUP(B9497,定价因子!L:M,2,0)</f>
        <v>#N/A</v>
      </c>
      <c r="E9497" t="e">
        <f>VLOOKUP($D$1&amp;D9497,定价因子!E:F,2,0)</f>
        <v>#N/A</v>
      </c>
      <c r="G9497" t="e">
        <f>VLOOKUP($F$1&amp;F9497,定价因子!E:F,2,0)</f>
        <v>#N/A</v>
      </c>
      <c r="H9497" s="104" t="e">
        <f>C9497*PRODUCT(#REF!,#REF!,G9497,,#REF!,E9497)</f>
        <v>#N/A</v>
      </c>
    </row>
    <row r="9498" spans="3:8">
      <c r="C9498" t="e">
        <f>VLOOKUP(B9498,定价因子!L:M,2,0)</f>
        <v>#N/A</v>
      </c>
      <c r="E9498" t="e">
        <f>VLOOKUP($D$1&amp;D9498,定价因子!E:F,2,0)</f>
        <v>#N/A</v>
      </c>
      <c r="G9498" t="e">
        <f>VLOOKUP($F$1&amp;F9498,定价因子!E:F,2,0)</f>
        <v>#N/A</v>
      </c>
      <c r="H9498" s="104" t="e">
        <f>C9498*PRODUCT(#REF!,#REF!,G9498,,#REF!,E9498)</f>
        <v>#N/A</v>
      </c>
    </row>
    <row r="9499" spans="3:8">
      <c r="C9499" t="e">
        <f>VLOOKUP(B9499,定价因子!L:M,2,0)</f>
        <v>#N/A</v>
      </c>
      <c r="E9499" t="e">
        <f>VLOOKUP($D$1&amp;D9499,定价因子!E:F,2,0)</f>
        <v>#N/A</v>
      </c>
      <c r="G9499" t="e">
        <f>VLOOKUP($F$1&amp;F9499,定价因子!E:F,2,0)</f>
        <v>#N/A</v>
      </c>
      <c r="H9499" s="104" t="e">
        <f>C9499*PRODUCT(#REF!,#REF!,G9499,,#REF!,E9499)</f>
        <v>#N/A</v>
      </c>
    </row>
    <row r="9500" spans="3:8">
      <c r="C9500" t="e">
        <f>VLOOKUP(B9500,定价因子!L:M,2,0)</f>
        <v>#N/A</v>
      </c>
      <c r="E9500" t="e">
        <f>VLOOKUP($D$1&amp;D9500,定价因子!E:F,2,0)</f>
        <v>#N/A</v>
      </c>
      <c r="G9500" t="e">
        <f>VLOOKUP($F$1&amp;F9500,定价因子!E:F,2,0)</f>
        <v>#N/A</v>
      </c>
      <c r="H9500" s="104" t="e">
        <f>C9500*PRODUCT(#REF!,#REF!,G9500,,#REF!,E9500)</f>
        <v>#N/A</v>
      </c>
    </row>
    <row r="9501" spans="3:8">
      <c r="C9501" t="e">
        <f>VLOOKUP(B9501,定价因子!L:M,2,0)</f>
        <v>#N/A</v>
      </c>
      <c r="E9501" t="e">
        <f>VLOOKUP($D$1&amp;D9501,定价因子!E:F,2,0)</f>
        <v>#N/A</v>
      </c>
      <c r="G9501" t="e">
        <f>VLOOKUP($F$1&amp;F9501,定价因子!E:F,2,0)</f>
        <v>#N/A</v>
      </c>
      <c r="H9501" s="104" t="e">
        <f>C9501*PRODUCT(#REF!,#REF!,G9501,,#REF!,E9501)</f>
        <v>#N/A</v>
      </c>
    </row>
    <row r="9502" spans="3:8">
      <c r="C9502" t="e">
        <f>VLOOKUP(B9502,定价因子!L:M,2,0)</f>
        <v>#N/A</v>
      </c>
      <c r="E9502" t="e">
        <f>VLOOKUP($D$1&amp;D9502,定价因子!E:F,2,0)</f>
        <v>#N/A</v>
      </c>
      <c r="G9502" t="e">
        <f>VLOOKUP($F$1&amp;F9502,定价因子!E:F,2,0)</f>
        <v>#N/A</v>
      </c>
      <c r="H9502" s="104" t="e">
        <f>C9502*PRODUCT(#REF!,#REF!,G9502,,#REF!,E9502)</f>
        <v>#N/A</v>
      </c>
    </row>
    <row r="9503" spans="3:8">
      <c r="C9503" t="e">
        <f>VLOOKUP(B9503,定价因子!L:M,2,0)</f>
        <v>#N/A</v>
      </c>
      <c r="E9503" t="e">
        <f>VLOOKUP($D$1&amp;D9503,定价因子!E:F,2,0)</f>
        <v>#N/A</v>
      </c>
      <c r="G9503" t="e">
        <f>VLOOKUP($F$1&amp;F9503,定价因子!E:F,2,0)</f>
        <v>#N/A</v>
      </c>
      <c r="H9503" s="104" t="e">
        <f>C9503*PRODUCT(#REF!,#REF!,G9503,,#REF!,E9503)</f>
        <v>#N/A</v>
      </c>
    </row>
    <row r="9504" spans="3:8">
      <c r="C9504" t="e">
        <f>VLOOKUP(B9504,定价因子!L:M,2,0)</f>
        <v>#N/A</v>
      </c>
      <c r="E9504" t="e">
        <f>VLOOKUP($D$1&amp;D9504,定价因子!E:F,2,0)</f>
        <v>#N/A</v>
      </c>
      <c r="G9504" t="e">
        <f>VLOOKUP($F$1&amp;F9504,定价因子!E:F,2,0)</f>
        <v>#N/A</v>
      </c>
      <c r="H9504" s="104" t="e">
        <f>C9504*PRODUCT(#REF!,#REF!,G9504,,#REF!,E9504)</f>
        <v>#N/A</v>
      </c>
    </row>
    <row r="9505" spans="3:8">
      <c r="C9505" t="e">
        <f>VLOOKUP(B9505,定价因子!L:M,2,0)</f>
        <v>#N/A</v>
      </c>
      <c r="E9505" t="e">
        <f>VLOOKUP($D$1&amp;D9505,定价因子!E:F,2,0)</f>
        <v>#N/A</v>
      </c>
      <c r="G9505" t="e">
        <f>VLOOKUP($F$1&amp;F9505,定价因子!E:F,2,0)</f>
        <v>#N/A</v>
      </c>
      <c r="H9505" s="104" t="e">
        <f>C9505*PRODUCT(#REF!,#REF!,G9505,,#REF!,E9505)</f>
        <v>#N/A</v>
      </c>
    </row>
    <row r="9506" spans="3:8">
      <c r="C9506" t="e">
        <f>VLOOKUP(B9506,定价因子!L:M,2,0)</f>
        <v>#N/A</v>
      </c>
      <c r="E9506" t="e">
        <f>VLOOKUP($D$1&amp;D9506,定价因子!E:F,2,0)</f>
        <v>#N/A</v>
      </c>
      <c r="G9506" t="e">
        <f>VLOOKUP($F$1&amp;F9506,定价因子!E:F,2,0)</f>
        <v>#N/A</v>
      </c>
      <c r="H9506" s="104" t="e">
        <f>C9506*PRODUCT(#REF!,#REF!,G9506,,#REF!,E9506)</f>
        <v>#N/A</v>
      </c>
    </row>
    <row r="9507" spans="3:8">
      <c r="C9507" t="e">
        <f>VLOOKUP(B9507,定价因子!L:M,2,0)</f>
        <v>#N/A</v>
      </c>
      <c r="E9507" t="e">
        <f>VLOOKUP($D$1&amp;D9507,定价因子!E:F,2,0)</f>
        <v>#N/A</v>
      </c>
      <c r="G9507" t="e">
        <f>VLOOKUP($F$1&amp;F9507,定价因子!E:F,2,0)</f>
        <v>#N/A</v>
      </c>
      <c r="H9507" s="104" t="e">
        <f>C9507*PRODUCT(#REF!,#REF!,G9507,,#REF!,E9507)</f>
        <v>#N/A</v>
      </c>
    </row>
    <row r="9508" spans="3:8">
      <c r="C9508" t="e">
        <f>VLOOKUP(B9508,定价因子!L:M,2,0)</f>
        <v>#N/A</v>
      </c>
      <c r="E9508" t="e">
        <f>VLOOKUP($D$1&amp;D9508,定价因子!E:F,2,0)</f>
        <v>#N/A</v>
      </c>
      <c r="G9508" t="e">
        <f>VLOOKUP($F$1&amp;F9508,定价因子!E:F,2,0)</f>
        <v>#N/A</v>
      </c>
      <c r="H9508" s="104" t="e">
        <f>C9508*PRODUCT(#REF!,#REF!,G9508,,#REF!,E9508)</f>
        <v>#N/A</v>
      </c>
    </row>
    <row r="9509" spans="3:8">
      <c r="C9509" t="e">
        <f>VLOOKUP(B9509,定价因子!L:M,2,0)</f>
        <v>#N/A</v>
      </c>
      <c r="E9509" t="e">
        <f>VLOOKUP($D$1&amp;D9509,定价因子!E:F,2,0)</f>
        <v>#N/A</v>
      </c>
      <c r="G9509" t="e">
        <f>VLOOKUP($F$1&amp;F9509,定价因子!E:F,2,0)</f>
        <v>#N/A</v>
      </c>
      <c r="H9509" s="104" t="e">
        <f>C9509*PRODUCT(#REF!,#REF!,G9509,,#REF!,E9509)</f>
        <v>#N/A</v>
      </c>
    </row>
    <row r="9510" spans="3:8">
      <c r="C9510" t="e">
        <f>VLOOKUP(B9510,定价因子!L:M,2,0)</f>
        <v>#N/A</v>
      </c>
      <c r="E9510" t="e">
        <f>VLOOKUP($D$1&amp;D9510,定价因子!E:F,2,0)</f>
        <v>#N/A</v>
      </c>
      <c r="G9510" t="e">
        <f>VLOOKUP($F$1&amp;F9510,定价因子!E:F,2,0)</f>
        <v>#N/A</v>
      </c>
      <c r="H9510" s="104" t="e">
        <f>C9510*PRODUCT(#REF!,#REF!,G9510,,#REF!,E9510)</f>
        <v>#N/A</v>
      </c>
    </row>
    <row r="9511" spans="3:8">
      <c r="C9511" t="e">
        <f>VLOOKUP(B9511,定价因子!L:M,2,0)</f>
        <v>#N/A</v>
      </c>
      <c r="E9511" t="e">
        <f>VLOOKUP($D$1&amp;D9511,定价因子!E:F,2,0)</f>
        <v>#N/A</v>
      </c>
      <c r="G9511" t="e">
        <f>VLOOKUP($F$1&amp;F9511,定价因子!E:F,2,0)</f>
        <v>#N/A</v>
      </c>
      <c r="H9511" s="104" t="e">
        <f>C9511*PRODUCT(#REF!,#REF!,G9511,,#REF!,E9511)</f>
        <v>#N/A</v>
      </c>
    </row>
    <row r="9512" spans="3:8">
      <c r="C9512" t="e">
        <f>VLOOKUP(B9512,定价因子!L:M,2,0)</f>
        <v>#N/A</v>
      </c>
      <c r="E9512" t="e">
        <f>VLOOKUP($D$1&amp;D9512,定价因子!E:F,2,0)</f>
        <v>#N/A</v>
      </c>
      <c r="G9512" t="e">
        <f>VLOOKUP($F$1&amp;F9512,定价因子!E:F,2,0)</f>
        <v>#N/A</v>
      </c>
      <c r="H9512" s="104" t="e">
        <f>C9512*PRODUCT(#REF!,#REF!,G9512,,#REF!,E9512)</f>
        <v>#N/A</v>
      </c>
    </row>
    <row r="9513" spans="3:8">
      <c r="C9513" t="e">
        <f>VLOOKUP(B9513,定价因子!L:M,2,0)</f>
        <v>#N/A</v>
      </c>
      <c r="E9513" t="e">
        <f>VLOOKUP($D$1&amp;D9513,定价因子!E:F,2,0)</f>
        <v>#N/A</v>
      </c>
      <c r="G9513" t="e">
        <f>VLOOKUP($F$1&amp;F9513,定价因子!E:F,2,0)</f>
        <v>#N/A</v>
      </c>
      <c r="H9513" s="104" t="e">
        <f>C9513*PRODUCT(#REF!,#REF!,G9513,,#REF!,E9513)</f>
        <v>#N/A</v>
      </c>
    </row>
    <row r="9514" spans="3:8">
      <c r="C9514" t="e">
        <f>VLOOKUP(B9514,定价因子!L:M,2,0)</f>
        <v>#N/A</v>
      </c>
      <c r="E9514" t="e">
        <f>VLOOKUP($D$1&amp;D9514,定价因子!E:F,2,0)</f>
        <v>#N/A</v>
      </c>
      <c r="G9514" t="e">
        <f>VLOOKUP($F$1&amp;F9514,定价因子!E:F,2,0)</f>
        <v>#N/A</v>
      </c>
      <c r="H9514" s="104" t="e">
        <f>C9514*PRODUCT(#REF!,#REF!,G9514,,#REF!,E9514)</f>
        <v>#N/A</v>
      </c>
    </row>
    <row r="9515" spans="3:8">
      <c r="C9515" t="e">
        <f>VLOOKUP(B9515,定价因子!L:M,2,0)</f>
        <v>#N/A</v>
      </c>
      <c r="E9515" t="e">
        <f>VLOOKUP($D$1&amp;D9515,定价因子!E:F,2,0)</f>
        <v>#N/A</v>
      </c>
      <c r="G9515" t="e">
        <f>VLOOKUP($F$1&amp;F9515,定价因子!E:F,2,0)</f>
        <v>#N/A</v>
      </c>
      <c r="H9515" s="104" t="e">
        <f>C9515*PRODUCT(#REF!,#REF!,G9515,,#REF!,E9515)</f>
        <v>#N/A</v>
      </c>
    </row>
    <row r="9516" spans="3:8">
      <c r="C9516" t="e">
        <f>VLOOKUP(B9516,定价因子!L:M,2,0)</f>
        <v>#N/A</v>
      </c>
      <c r="E9516" t="e">
        <f>VLOOKUP($D$1&amp;D9516,定价因子!E:F,2,0)</f>
        <v>#N/A</v>
      </c>
      <c r="G9516" t="e">
        <f>VLOOKUP($F$1&amp;F9516,定价因子!E:F,2,0)</f>
        <v>#N/A</v>
      </c>
      <c r="H9516" s="104" t="e">
        <f>C9516*PRODUCT(#REF!,#REF!,G9516,,#REF!,E9516)</f>
        <v>#N/A</v>
      </c>
    </row>
    <row r="9517" spans="3:8">
      <c r="C9517" t="e">
        <f>VLOOKUP(B9517,定价因子!L:M,2,0)</f>
        <v>#N/A</v>
      </c>
      <c r="E9517" t="e">
        <f>VLOOKUP($D$1&amp;D9517,定价因子!E:F,2,0)</f>
        <v>#N/A</v>
      </c>
      <c r="G9517" t="e">
        <f>VLOOKUP($F$1&amp;F9517,定价因子!E:F,2,0)</f>
        <v>#N/A</v>
      </c>
      <c r="H9517" s="104" t="e">
        <f>C9517*PRODUCT(#REF!,#REF!,G9517,,#REF!,E9517)</f>
        <v>#N/A</v>
      </c>
    </row>
    <row r="9518" spans="3:8">
      <c r="C9518" t="e">
        <f>VLOOKUP(B9518,定价因子!L:M,2,0)</f>
        <v>#N/A</v>
      </c>
      <c r="E9518" t="e">
        <f>VLOOKUP($D$1&amp;D9518,定价因子!E:F,2,0)</f>
        <v>#N/A</v>
      </c>
      <c r="G9518" t="e">
        <f>VLOOKUP($F$1&amp;F9518,定价因子!E:F,2,0)</f>
        <v>#N/A</v>
      </c>
      <c r="H9518" s="104" t="e">
        <f>C9518*PRODUCT(#REF!,#REF!,G9518,,#REF!,E9518)</f>
        <v>#N/A</v>
      </c>
    </row>
    <row r="9519" spans="3:8">
      <c r="C9519" t="e">
        <f>VLOOKUP(B9519,定价因子!L:M,2,0)</f>
        <v>#N/A</v>
      </c>
      <c r="E9519" t="e">
        <f>VLOOKUP($D$1&amp;D9519,定价因子!E:F,2,0)</f>
        <v>#N/A</v>
      </c>
      <c r="G9519" t="e">
        <f>VLOOKUP($F$1&amp;F9519,定价因子!E:F,2,0)</f>
        <v>#N/A</v>
      </c>
      <c r="H9519" s="104" t="e">
        <f>C9519*PRODUCT(#REF!,#REF!,G9519,,#REF!,E9519)</f>
        <v>#N/A</v>
      </c>
    </row>
    <row r="9520" spans="3:8">
      <c r="C9520" t="e">
        <f>VLOOKUP(B9520,定价因子!L:M,2,0)</f>
        <v>#N/A</v>
      </c>
      <c r="E9520" t="e">
        <f>VLOOKUP($D$1&amp;D9520,定价因子!E:F,2,0)</f>
        <v>#N/A</v>
      </c>
      <c r="G9520" t="e">
        <f>VLOOKUP($F$1&amp;F9520,定价因子!E:F,2,0)</f>
        <v>#N/A</v>
      </c>
      <c r="H9520" s="104" t="e">
        <f>C9520*PRODUCT(#REF!,#REF!,G9520,,#REF!,E9520)</f>
        <v>#N/A</v>
      </c>
    </row>
    <row r="9521" spans="3:8">
      <c r="C9521" t="e">
        <f>VLOOKUP(B9521,定价因子!L:M,2,0)</f>
        <v>#N/A</v>
      </c>
      <c r="E9521" t="e">
        <f>VLOOKUP($D$1&amp;D9521,定价因子!E:F,2,0)</f>
        <v>#N/A</v>
      </c>
      <c r="G9521" t="e">
        <f>VLOOKUP($F$1&amp;F9521,定价因子!E:F,2,0)</f>
        <v>#N/A</v>
      </c>
      <c r="H9521" s="104" t="e">
        <f>C9521*PRODUCT(#REF!,#REF!,G9521,,#REF!,E9521)</f>
        <v>#N/A</v>
      </c>
    </row>
    <row r="9522" spans="3:8">
      <c r="C9522" t="e">
        <f>VLOOKUP(B9522,定价因子!L:M,2,0)</f>
        <v>#N/A</v>
      </c>
      <c r="E9522" t="e">
        <f>VLOOKUP($D$1&amp;D9522,定价因子!E:F,2,0)</f>
        <v>#N/A</v>
      </c>
      <c r="G9522" t="e">
        <f>VLOOKUP($F$1&amp;F9522,定价因子!E:F,2,0)</f>
        <v>#N/A</v>
      </c>
      <c r="H9522" s="104" t="e">
        <f>C9522*PRODUCT(#REF!,#REF!,G9522,,#REF!,E9522)</f>
        <v>#N/A</v>
      </c>
    </row>
    <row r="9523" spans="3:8">
      <c r="C9523" t="e">
        <f>VLOOKUP(B9523,定价因子!L:M,2,0)</f>
        <v>#N/A</v>
      </c>
      <c r="E9523" t="e">
        <f>VLOOKUP($D$1&amp;D9523,定价因子!E:F,2,0)</f>
        <v>#N/A</v>
      </c>
      <c r="G9523" t="e">
        <f>VLOOKUP($F$1&amp;F9523,定价因子!E:F,2,0)</f>
        <v>#N/A</v>
      </c>
      <c r="H9523" s="104" t="e">
        <f>C9523*PRODUCT(#REF!,#REF!,G9523,,#REF!,E9523)</f>
        <v>#N/A</v>
      </c>
    </row>
    <row r="9524" spans="3:8">
      <c r="C9524" t="e">
        <f>VLOOKUP(B9524,定价因子!L:M,2,0)</f>
        <v>#N/A</v>
      </c>
      <c r="E9524" t="e">
        <f>VLOOKUP($D$1&amp;D9524,定价因子!E:F,2,0)</f>
        <v>#N/A</v>
      </c>
      <c r="G9524" t="e">
        <f>VLOOKUP($F$1&amp;F9524,定价因子!E:F,2,0)</f>
        <v>#N/A</v>
      </c>
      <c r="H9524" s="104" t="e">
        <f>C9524*PRODUCT(#REF!,#REF!,G9524,,#REF!,E9524)</f>
        <v>#N/A</v>
      </c>
    </row>
    <row r="9525" spans="3:8">
      <c r="C9525" t="e">
        <f>VLOOKUP(B9525,定价因子!L:M,2,0)</f>
        <v>#N/A</v>
      </c>
      <c r="E9525" t="e">
        <f>VLOOKUP($D$1&amp;D9525,定价因子!E:F,2,0)</f>
        <v>#N/A</v>
      </c>
      <c r="G9525" t="e">
        <f>VLOOKUP($F$1&amp;F9525,定价因子!E:F,2,0)</f>
        <v>#N/A</v>
      </c>
      <c r="H9525" s="104" t="e">
        <f>C9525*PRODUCT(#REF!,#REF!,G9525,,#REF!,E9525)</f>
        <v>#N/A</v>
      </c>
    </row>
    <row r="9526" spans="3:8">
      <c r="C9526" t="e">
        <f>VLOOKUP(B9526,定价因子!L:M,2,0)</f>
        <v>#N/A</v>
      </c>
      <c r="E9526" t="e">
        <f>VLOOKUP($D$1&amp;D9526,定价因子!E:F,2,0)</f>
        <v>#N/A</v>
      </c>
      <c r="G9526" t="e">
        <f>VLOOKUP($F$1&amp;F9526,定价因子!E:F,2,0)</f>
        <v>#N/A</v>
      </c>
      <c r="H9526" s="104" t="e">
        <f>C9526*PRODUCT(#REF!,#REF!,G9526,,#REF!,E9526)</f>
        <v>#N/A</v>
      </c>
    </row>
    <row r="9527" spans="3:8">
      <c r="C9527" t="e">
        <f>VLOOKUP(B9527,定价因子!L:M,2,0)</f>
        <v>#N/A</v>
      </c>
      <c r="E9527" t="e">
        <f>VLOOKUP($D$1&amp;D9527,定价因子!E:F,2,0)</f>
        <v>#N/A</v>
      </c>
      <c r="G9527" t="e">
        <f>VLOOKUP($F$1&amp;F9527,定价因子!E:F,2,0)</f>
        <v>#N/A</v>
      </c>
      <c r="H9527" s="104" t="e">
        <f>C9527*PRODUCT(#REF!,#REF!,G9527,,#REF!,E9527)</f>
        <v>#N/A</v>
      </c>
    </row>
    <row r="9528" spans="3:8">
      <c r="C9528" t="e">
        <f>VLOOKUP(B9528,定价因子!L:M,2,0)</f>
        <v>#N/A</v>
      </c>
      <c r="E9528" t="e">
        <f>VLOOKUP($D$1&amp;D9528,定价因子!E:F,2,0)</f>
        <v>#N/A</v>
      </c>
      <c r="G9528" t="e">
        <f>VLOOKUP($F$1&amp;F9528,定价因子!E:F,2,0)</f>
        <v>#N/A</v>
      </c>
      <c r="H9528" s="104" t="e">
        <f>C9528*PRODUCT(#REF!,#REF!,G9528,,#REF!,E9528)</f>
        <v>#N/A</v>
      </c>
    </row>
    <row r="9529" spans="3:8">
      <c r="C9529" t="e">
        <f>VLOOKUP(B9529,定价因子!L:M,2,0)</f>
        <v>#N/A</v>
      </c>
      <c r="E9529" t="e">
        <f>VLOOKUP($D$1&amp;D9529,定价因子!E:F,2,0)</f>
        <v>#N/A</v>
      </c>
      <c r="G9529" t="e">
        <f>VLOOKUP($F$1&amp;F9529,定价因子!E:F,2,0)</f>
        <v>#N/A</v>
      </c>
      <c r="H9529" s="104" t="e">
        <f>C9529*PRODUCT(#REF!,#REF!,G9529,,#REF!,E9529)</f>
        <v>#N/A</v>
      </c>
    </row>
    <row r="9530" spans="3:8">
      <c r="C9530" t="e">
        <f>VLOOKUP(B9530,定价因子!L:M,2,0)</f>
        <v>#N/A</v>
      </c>
      <c r="E9530" t="e">
        <f>VLOOKUP($D$1&amp;D9530,定价因子!E:F,2,0)</f>
        <v>#N/A</v>
      </c>
      <c r="G9530" t="e">
        <f>VLOOKUP($F$1&amp;F9530,定价因子!E:F,2,0)</f>
        <v>#N/A</v>
      </c>
      <c r="H9530" s="104" t="e">
        <f>C9530*PRODUCT(#REF!,#REF!,G9530,,#REF!,E9530)</f>
        <v>#N/A</v>
      </c>
    </row>
    <row r="9531" spans="3:8">
      <c r="C9531" t="e">
        <f>VLOOKUP(B9531,定价因子!L:M,2,0)</f>
        <v>#N/A</v>
      </c>
      <c r="E9531" t="e">
        <f>VLOOKUP($D$1&amp;D9531,定价因子!E:F,2,0)</f>
        <v>#N/A</v>
      </c>
      <c r="G9531" t="e">
        <f>VLOOKUP($F$1&amp;F9531,定价因子!E:F,2,0)</f>
        <v>#N/A</v>
      </c>
      <c r="H9531" s="104" t="e">
        <f>C9531*PRODUCT(#REF!,#REF!,G9531,,#REF!,E9531)</f>
        <v>#N/A</v>
      </c>
    </row>
    <row r="9532" spans="3:8">
      <c r="C9532" t="e">
        <f>VLOOKUP(B9532,定价因子!L:M,2,0)</f>
        <v>#N/A</v>
      </c>
      <c r="E9532" t="e">
        <f>VLOOKUP($D$1&amp;D9532,定价因子!E:F,2,0)</f>
        <v>#N/A</v>
      </c>
      <c r="G9532" t="e">
        <f>VLOOKUP($F$1&amp;F9532,定价因子!E:F,2,0)</f>
        <v>#N/A</v>
      </c>
      <c r="H9532" s="104" t="e">
        <f>C9532*PRODUCT(#REF!,#REF!,G9532,,#REF!,E9532)</f>
        <v>#N/A</v>
      </c>
    </row>
    <row r="9533" spans="3:8">
      <c r="C9533" t="e">
        <f>VLOOKUP(B9533,定价因子!L:M,2,0)</f>
        <v>#N/A</v>
      </c>
      <c r="E9533" t="e">
        <f>VLOOKUP($D$1&amp;D9533,定价因子!E:F,2,0)</f>
        <v>#N/A</v>
      </c>
      <c r="G9533" t="e">
        <f>VLOOKUP($F$1&amp;F9533,定价因子!E:F,2,0)</f>
        <v>#N/A</v>
      </c>
      <c r="H9533" s="104" t="e">
        <f>C9533*PRODUCT(#REF!,#REF!,G9533,,#REF!,E9533)</f>
        <v>#N/A</v>
      </c>
    </row>
    <row r="9534" spans="3:8">
      <c r="C9534" t="e">
        <f>VLOOKUP(B9534,定价因子!L:M,2,0)</f>
        <v>#N/A</v>
      </c>
      <c r="E9534" t="e">
        <f>VLOOKUP($D$1&amp;D9534,定价因子!E:F,2,0)</f>
        <v>#N/A</v>
      </c>
      <c r="G9534" t="e">
        <f>VLOOKUP($F$1&amp;F9534,定价因子!E:F,2,0)</f>
        <v>#N/A</v>
      </c>
      <c r="H9534" s="104" t="e">
        <f>C9534*PRODUCT(#REF!,#REF!,G9534,,#REF!,E9534)</f>
        <v>#N/A</v>
      </c>
    </row>
    <row r="9535" spans="3:8">
      <c r="C9535" t="e">
        <f>VLOOKUP(B9535,定价因子!L:M,2,0)</f>
        <v>#N/A</v>
      </c>
      <c r="E9535" t="e">
        <f>VLOOKUP($D$1&amp;D9535,定价因子!E:F,2,0)</f>
        <v>#N/A</v>
      </c>
      <c r="G9535" t="e">
        <f>VLOOKUP($F$1&amp;F9535,定价因子!E:F,2,0)</f>
        <v>#N/A</v>
      </c>
      <c r="H9535" s="104" t="e">
        <f>C9535*PRODUCT(#REF!,#REF!,G9535,,#REF!,E9535)</f>
        <v>#N/A</v>
      </c>
    </row>
    <row r="9536" spans="3:8">
      <c r="C9536" t="e">
        <f>VLOOKUP(B9536,定价因子!L:M,2,0)</f>
        <v>#N/A</v>
      </c>
      <c r="E9536" t="e">
        <f>VLOOKUP($D$1&amp;D9536,定价因子!E:F,2,0)</f>
        <v>#N/A</v>
      </c>
      <c r="G9536" t="e">
        <f>VLOOKUP($F$1&amp;F9536,定价因子!E:F,2,0)</f>
        <v>#N/A</v>
      </c>
      <c r="H9536" s="104" t="e">
        <f>C9536*PRODUCT(#REF!,#REF!,G9536,,#REF!,E9536)</f>
        <v>#N/A</v>
      </c>
    </row>
    <row r="9537" spans="3:8">
      <c r="C9537" t="e">
        <f>VLOOKUP(B9537,定价因子!L:M,2,0)</f>
        <v>#N/A</v>
      </c>
      <c r="E9537" t="e">
        <f>VLOOKUP($D$1&amp;D9537,定价因子!E:F,2,0)</f>
        <v>#N/A</v>
      </c>
      <c r="G9537" t="e">
        <f>VLOOKUP($F$1&amp;F9537,定价因子!E:F,2,0)</f>
        <v>#N/A</v>
      </c>
      <c r="H9537" s="104" t="e">
        <f>C9537*PRODUCT(#REF!,#REF!,G9537,,#REF!,E9537)</f>
        <v>#N/A</v>
      </c>
    </row>
    <row r="9538" spans="3:8">
      <c r="C9538" t="e">
        <f>VLOOKUP(B9538,定价因子!L:M,2,0)</f>
        <v>#N/A</v>
      </c>
      <c r="E9538" t="e">
        <f>VLOOKUP($D$1&amp;D9538,定价因子!E:F,2,0)</f>
        <v>#N/A</v>
      </c>
      <c r="G9538" t="e">
        <f>VLOOKUP($F$1&amp;F9538,定价因子!E:F,2,0)</f>
        <v>#N/A</v>
      </c>
      <c r="H9538" s="104" t="e">
        <f>C9538*PRODUCT(#REF!,#REF!,G9538,,#REF!,E9538)</f>
        <v>#N/A</v>
      </c>
    </row>
    <row r="9539" spans="3:8">
      <c r="C9539" t="e">
        <f>VLOOKUP(B9539,定价因子!L:M,2,0)</f>
        <v>#N/A</v>
      </c>
      <c r="E9539" t="e">
        <f>VLOOKUP($D$1&amp;D9539,定价因子!E:F,2,0)</f>
        <v>#N/A</v>
      </c>
      <c r="G9539" t="e">
        <f>VLOOKUP($F$1&amp;F9539,定价因子!E:F,2,0)</f>
        <v>#N/A</v>
      </c>
      <c r="H9539" s="104" t="e">
        <f>C9539*PRODUCT(#REF!,#REF!,G9539,,#REF!,E9539)</f>
        <v>#N/A</v>
      </c>
    </row>
    <row r="9540" spans="3:8">
      <c r="C9540" t="e">
        <f>VLOOKUP(B9540,定价因子!L:M,2,0)</f>
        <v>#N/A</v>
      </c>
      <c r="E9540" t="e">
        <f>VLOOKUP($D$1&amp;D9540,定价因子!E:F,2,0)</f>
        <v>#N/A</v>
      </c>
      <c r="G9540" t="e">
        <f>VLOOKUP($F$1&amp;F9540,定价因子!E:F,2,0)</f>
        <v>#N/A</v>
      </c>
      <c r="H9540" s="104" t="e">
        <f>C9540*PRODUCT(#REF!,#REF!,G9540,,#REF!,E9540)</f>
        <v>#N/A</v>
      </c>
    </row>
    <row r="9541" spans="3:8">
      <c r="C9541" t="e">
        <f>VLOOKUP(B9541,定价因子!L:M,2,0)</f>
        <v>#N/A</v>
      </c>
      <c r="E9541" t="e">
        <f>VLOOKUP($D$1&amp;D9541,定价因子!E:F,2,0)</f>
        <v>#N/A</v>
      </c>
      <c r="G9541" t="e">
        <f>VLOOKUP($F$1&amp;F9541,定价因子!E:F,2,0)</f>
        <v>#N/A</v>
      </c>
      <c r="H9541" s="104" t="e">
        <f>C9541*PRODUCT(#REF!,#REF!,G9541,,#REF!,E9541)</f>
        <v>#N/A</v>
      </c>
    </row>
    <row r="9542" spans="3:8">
      <c r="C9542" t="e">
        <f>VLOOKUP(B9542,定价因子!L:M,2,0)</f>
        <v>#N/A</v>
      </c>
      <c r="E9542" t="e">
        <f>VLOOKUP($D$1&amp;D9542,定价因子!E:F,2,0)</f>
        <v>#N/A</v>
      </c>
      <c r="G9542" t="e">
        <f>VLOOKUP($F$1&amp;F9542,定价因子!E:F,2,0)</f>
        <v>#N/A</v>
      </c>
      <c r="H9542" s="104" t="e">
        <f>C9542*PRODUCT(#REF!,#REF!,G9542,,#REF!,E9542)</f>
        <v>#N/A</v>
      </c>
    </row>
    <row r="9543" spans="3:8">
      <c r="C9543" t="e">
        <f>VLOOKUP(B9543,定价因子!L:M,2,0)</f>
        <v>#N/A</v>
      </c>
      <c r="E9543" t="e">
        <f>VLOOKUP($D$1&amp;D9543,定价因子!E:F,2,0)</f>
        <v>#N/A</v>
      </c>
      <c r="G9543" t="e">
        <f>VLOOKUP($F$1&amp;F9543,定价因子!E:F,2,0)</f>
        <v>#N/A</v>
      </c>
      <c r="H9543" s="104" t="e">
        <f>C9543*PRODUCT(#REF!,#REF!,G9543,,#REF!,E9543)</f>
        <v>#N/A</v>
      </c>
    </row>
    <row r="9544" spans="3:8">
      <c r="C9544" t="e">
        <f>VLOOKUP(B9544,定价因子!L:M,2,0)</f>
        <v>#N/A</v>
      </c>
      <c r="E9544" t="e">
        <f>VLOOKUP($D$1&amp;D9544,定价因子!E:F,2,0)</f>
        <v>#N/A</v>
      </c>
      <c r="G9544" t="e">
        <f>VLOOKUP($F$1&amp;F9544,定价因子!E:F,2,0)</f>
        <v>#N/A</v>
      </c>
      <c r="H9544" s="104" t="e">
        <f>C9544*PRODUCT(#REF!,#REF!,G9544,,#REF!,E9544)</f>
        <v>#N/A</v>
      </c>
    </row>
    <row r="9545" spans="3:8">
      <c r="C9545" t="e">
        <f>VLOOKUP(B9545,定价因子!L:M,2,0)</f>
        <v>#N/A</v>
      </c>
      <c r="E9545" t="e">
        <f>VLOOKUP($D$1&amp;D9545,定价因子!E:F,2,0)</f>
        <v>#N/A</v>
      </c>
      <c r="G9545" t="e">
        <f>VLOOKUP($F$1&amp;F9545,定价因子!E:F,2,0)</f>
        <v>#N/A</v>
      </c>
      <c r="H9545" s="104" t="e">
        <f>C9545*PRODUCT(#REF!,#REF!,G9545,,#REF!,E9545)</f>
        <v>#N/A</v>
      </c>
    </row>
    <row r="9546" spans="3:8">
      <c r="C9546" t="e">
        <f>VLOOKUP(B9546,定价因子!L:M,2,0)</f>
        <v>#N/A</v>
      </c>
      <c r="E9546" t="e">
        <f>VLOOKUP($D$1&amp;D9546,定价因子!E:F,2,0)</f>
        <v>#N/A</v>
      </c>
      <c r="G9546" t="e">
        <f>VLOOKUP($F$1&amp;F9546,定价因子!E:F,2,0)</f>
        <v>#N/A</v>
      </c>
      <c r="H9546" s="104" t="e">
        <f>C9546*PRODUCT(#REF!,#REF!,G9546,,#REF!,E9546)</f>
        <v>#N/A</v>
      </c>
    </row>
    <row r="9547" spans="3:8">
      <c r="C9547" t="e">
        <f>VLOOKUP(B9547,定价因子!L:M,2,0)</f>
        <v>#N/A</v>
      </c>
      <c r="E9547" t="e">
        <f>VLOOKUP($D$1&amp;D9547,定价因子!E:F,2,0)</f>
        <v>#N/A</v>
      </c>
      <c r="G9547" t="e">
        <f>VLOOKUP($F$1&amp;F9547,定价因子!E:F,2,0)</f>
        <v>#N/A</v>
      </c>
      <c r="H9547" s="104" t="e">
        <f>C9547*PRODUCT(#REF!,#REF!,G9547,,#REF!,E9547)</f>
        <v>#N/A</v>
      </c>
    </row>
    <row r="9548" spans="3:8">
      <c r="C9548" t="e">
        <f>VLOOKUP(B9548,定价因子!L:M,2,0)</f>
        <v>#N/A</v>
      </c>
      <c r="E9548" t="e">
        <f>VLOOKUP($D$1&amp;D9548,定价因子!E:F,2,0)</f>
        <v>#N/A</v>
      </c>
      <c r="G9548" t="e">
        <f>VLOOKUP($F$1&amp;F9548,定价因子!E:F,2,0)</f>
        <v>#N/A</v>
      </c>
      <c r="H9548" s="104" t="e">
        <f>C9548*PRODUCT(#REF!,#REF!,G9548,,#REF!,E9548)</f>
        <v>#N/A</v>
      </c>
    </row>
    <row r="9549" spans="3:8">
      <c r="C9549" t="e">
        <f>VLOOKUP(B9549,定价因子!L:M,2,0)</f>
        <v>#N/A</v>
      </c>
      <c r="E9549" t="e">
        <f>VLOOKUP($D$1&amp;D9549,定价因子!E:F,2,0)</f>
        <v>#N/A</v>
      </c>
      <c r="G9549" t="e">
        <f>VLOOKUP($F$1&amp;F9549,定价因子!E:F,2,0)</f>
        <v>#N/A</v>
      </c>
      <c r="H9549" s="104" t="e">
        <f>C9549*PRODUCT(#REF!,#REF!,G9549,,#REF!,E9549)</f>
        <v>#N/A</v>
      </c>
    </row>
    <row r="9550" spans="3:8">
      <c r="C9550" t="e">
        <f>VLOOKUP(B9550,定价因子!L:M,2,0)</f>
        <v>#N/A</v>
      </c>
      <c r="E9550" t="e">
        <f>VLOOKUP($D$1&amp;D9550,定价因子!E:F,2,0)</f>
        <v>#N/A</v>
      </c>
      <c r="G9550" t="e">
        <f>VLOOKUP($F$1&amp;F9550,定价因子!E:F,2,0)</f>
        <v>#N/A</v>
      </c>
      <c r="H9550" s="104" t="e">
        <f>C9550*PRODUCT(#REF!,#REF!,G9550,,#REF!,E9550)</f>
        <v>#N/A</v>
      </c>
    </row>
    <row r="9551" spans="3:8">
      <c r="C9551" t="e">
        <f>VLOOKUP(B9551,定价因子!L:M,2,0)</f>
        <v>#N/A</v>
      </c>
      <c r="E9551" t="e">
        <f>VLOOKUP($D$1&amp;D9551,定价因子!E:F,2,0)</f>
        <v>#N/A</v>
      </c>
      <c r="G9551" t="e">
        <f>VLOOKUP($F$1&amp;F9551,定价因子!E:F,2,0)</f>
        <v>#N/A</v>
      </c>
      <c r="H9551" s="104" t="e">
        <f>C9551*PRODUCT(#REF!,#REF!,G9551,,#REF!,E9551)</f>
        <v>#N/A</v>
      </c>
    </row>
    <row r="9552" spans="3:8">
      <c r="C9552" t="e">
        <f>VLOOKUP(B9552,定价因子!L:M,2,0)</f>
        <v>#N/A</v>
      </c>
      <c r="E9552" t="e">
        <f>VLOOKUP($D$1&amp;D9552,定价因子!E:F,2,0)</f>
        <v>#N/A</v>
      </c>
      <c r="G9552" t="e">
        <f>VLOOKUP($F$1&amp;F9552,定价因子!E:F,2,0)</f>
        <v>#N/A</v>
      </c>
      <c r="H9552" s="104" t="e">
        <f>C9552*PRODUCT(#REF!,#REF!,G9552,,#REF!,E9552)</f>
        <v>#N/A</v>
      </c>
    </row>
    <row r="9553" spans="3:8">
      <c r="C9553" t="e">
        <f>VLOOKUP(B9553,定价因子!L:M,2,0)</f>
        <v>#N/A</v>
      </c>
      <c r="E9553" t="e">
        <f>VLOOKUP($D$1&amp;D9553,定价因子!E:F,2,0)</f>
        <v>#N/A</v>
      </c>
      <c r="G9553" t="e">
        <f>VLOOKUP($F$1&amp;F9553,定价因子!E:F,2,0)</f>
        <v>#N/A</v>
      </c>
      <c r="H9553" s="104" t="e">
        <f>C9553*PRODUCT(#REF!,#REF!,G9553,,#REF!,E9553)</f>
        <v>#N/A</v>
      </c>
    </row>
    <row r="9554" spans="3:8">
      <c r="C9554" t="e">
        <f>VLOOKUP(B9554,定价因子!L:M,2,0)</f>
        <v>#N/A</v>
      </c>
      <c r="E9554" t="e">
        <f>VLOOKUP($D$1&amp;D9554,定价因子!E:F,2,0)</f>
        <v>#N/A</v>
      </c>
      <c r="G9554" t="e">
        <f>VLOOKUP($F$1&amp;F9554,定价因子!E:F,2,0)</f>
        <v>#N/A</v>
      </c>
      <c r="H9554" s="104" t="e">
        <f>C9554*PRODUCT(#REF!,#REF!,G9554,,#REF!,E9554)</f>
        <v>#N/A</v>
      </c>
    </row>
    <row r="9555" spans="3:8">
      <c r="C9555" t="e">
        <f>VLOOKUP(B9555,定价因子!L:M,2,0)</f>
        <v>#N/A</v>
      </c>
      <c r="E9555" t="e">
        <f>VLOOKUP($D$1&amp;D9555,定价因子!E:F,2,0)</f>
        <v>#N/A</v>
      </c>
      <c r="G9555" t="e">
        <f>VLOOKUP($F$1&amp;F9555,定价因子!E:F,2,0)</f>
        <v>#N/A</v>
      </c>
      <c r="H9555" s="104" t="e">
        <f>C9555*PRODUCT(#REF!,#REF!,G9555,,#REF!,E9555)</f>
        <v>#N/A</v>
      </c>
    </row>
    <row r="9556" spans="3:8">
      <c r="C9556" t="e">
        <f>VLOOKUP(B9556,定价因子!L:M,2,0)</f>
        <v>#N/A</v>
      </c>
      <c r="E9556" t="e">
        <f>VLOOKUP($D$1&amp;D9556,定价因子!E:F,2,0)</f>
        <v>#N/A</v>
      </c>
      <c r="G9556" t="e">
        <f>VLOOKUP($F$1&amp;F9556,定价因子!E:F,2,0)</f>
        <v>#N/A</v>
      </c>
      <c r="H9556" s="104" t="e">
        <f>C9556*PRODUCT(#REF!,#REF!,G9556,,#REF!,E9556)</f>
        <v>#N/A</v>
      </c>
    </row>
    <row r="9557" spans="3:8">
      <c r="C9557" t="e">
        <f>VLOOKUP(B9557,定价因子!L:M,2,0)</f>
        <v>#N/A</v>
      </c>
      <c r="E9557" t="e">
        <f>VLOOKUP($D$1&amp;D9557,定价因子!E:F,2,0)</f>
        <v>#N/A</v>
      </c>
      <c r="G9557" t="e">
        <f>VLOOKUP($F$1&amp;F9557,定价因子!E:F,2,0)</f>
        <v>#N/A</v>
      </c>
      <c r="H9557" s="104" t="e">
        <f>C9557*PRODUCT(#REF!,#REF!,G9557,,#REF!,E9557)</f>
        <v>#N/A</v>
      </c>
    </row>
    <row r="9558" spans="3:8">
      <c r="C9558" t="e">
        <f>VLOOKUP(B9558,定价因子!L:M,2,0)</f>
        <v>#N/A</v>
      </c>
      <c r="E9558" t="e">
        <f>VLOOKUP($D$1&amp;D9558,定价因子!E:F,2,0)</f>
        <v>#N/A</v>
      </c>
      <c r="G9558" t="e">
        <f>VLOOKUP($F$1&amp;F9558,定价因子!E:F,2,0)</f>
        <v>#N/A</v>
      </c>
      <c r="H9558" s="104" t="e">
        <f>C9558*PRODUCT(#REF!,#REF!,G9558,,#REF!,E9558)</f>
        <v>#N/A</v>
      </c>
    </row>
    <row r="9559" spans="3:8">
      <c r="C9559" t="e">
        <f>VLOOKUP(B9559,定价因子!L:M,2,0)</f>
        <v>#N/A</v>
      </c>
      <c r="E9559" t="e">
        <f>VLOOKUP($D$1&amp;D9559,定价因子!E:F,2,0)</f>
        <v>#N/A</v>
      </c>
      <c r="G9559" t="e">
        <f>VLOOKUP($F$1&amp;F9559,定价因子!E:F,2,0)</f>
        <v>#N/A</v>
      </c>
      <c r="H9559" s="104" t="e">
        <f>C9559*PRODUCT(#REF!,#REF!,G9559,,#REF!,E9559)</f>
        <v>#N/A</v>
      </c>
    </row>
    <row r="9560" spans="3:8">
      <c r="C9560" t="e">
        <f>VLOOKUP(B9560,定价因子!L:M,2,0)</f>
        <v>#N/A</v>
      </c>
      <c r="E9560" t="e">
        <f>VLOOKUP($D$1&amp;D9560,定价因子!E:F,2,0)</f>
        <v>#N/A</v>
      </c>
      <c r="G9560" t="e">
        <f>VLOOKUP($F$1&amp;F9560,定价因子!E:F,2,0)</f>
        <v>#N/A</v>
      </c>
      <c r="H9560" s="104" t="e">
        <f>C9560*PRODUCT(#REF!,#REF!,G9560,,#REF!,E9560)</f>
        <v>#N/A</v>
      </c>
    </row>
    <row r="9561" spans="3:8">
      <c r="C9561" t="e">
        <f>VLOOKUP(B9561,定价因子!L:M,2,0)</f>
        <v>#N/A</v>
      </c>
      <c r="E9561" t="e">
        <f>VLOOKUP($D$1&amp;D9561,定价因子!E:F,2,0)</f>
        <v>#N/A</v>
      </c>
      <c r="G9561" t="e">
        <f>VLOOKUP($F$1&amp;F9561,定价因子!E:F,2,0)</f>
        <v>#N/A</v>
      </c>
      <c r="H9561" s="104" t="e">
        <f>C9561*PRODUCT(#REF!,#REF!,G9561,,#REF!,E9561)</f>
        <v>#N/A</v>
      </c>
    </row>
    <row r="9562" spans="3:8">
      <c r="C9562" t="e">
        <f>VLOOKUP(B9562,定价因子!L:M,2,0)</f>
        <v>#N/A</v>
      </c>
      <c r="E9562" t="e">
        <f>VLOOKUP($D$1&amp;D9562,定价因子!E:F,2,0)</f>
        <v>#N/A</v>
      </c>
      <c r="G9562" t="e">
        <f>VLOOKUP($F$1&amp;F9562,定价因子!E:F,2,0)</f>
        <v>#N/A</v>
      </c>
      <c r="H9562" s="104" t="e">
        <f>C9562*PRODUCT(#REF!,#REF!,G9562,,#REF!,E9562)</f>
        <v>#N/A</v>
      </c>
    </row>
    <row r="9563" spans="3:8">
      <c r="C9563" t="e">
        <f>VLOOKUP(B9563,定价因子!L:M,2,0)</f>
        <v>#N/A</v>
      </c>
      <c r="E9563" t="e">
        <f>VLOOKUP($D$1&amp;D9563,定价因子!E:F,2,0)</f>
        <v>#N/A</v>
      </c>
      <c r="G9563" t="e">
        <f>VLOOKUP($F$1&amp;F9563,定价因子!E:F,2,0)</f>
        <v>#N/A</v>
      </c>
      <c r="H9563" s="104" t="e">
        <f>C9563*PRODUCT(#REF!,#REF!,G9563,,#REF!,E9563)</f>
        <v>#N/A</v>
      </c>
    </row>
    <row r="9564" spans="3:8">
      <c r="C9564" t="e">
        <f>VLOOKUP(B9564,定价因子!L:M,2,0)</f>
        <v>#N/A</v>
      </c>
      <c r="E9564" t="e">
        <f>VLOOKUP($D$1&amp;D9564,定价因子!E:F,2,0)</f>
        <v>#N/A</v>
      </c>
      <c r="G9564" t="e">
        <f>VLOOKUP($F$1&amp;F9564,定价因子!E:F,2,0)</f>
        <v>#N/A</v>
      </c>
      <c r="H9564" s="104" t="e">
        <f>C9564*PRODUCT(#REF!,#REF!,G9564,,#REF!,E9564)</f>
        <v>#N/A</v>
      </c>
    </row>
    <row r="9565" spans="3:8">
      <c r="C9565" t="e">
        <f>VLOOKUP(B9565,定价因子!L:M,2,0)</f>
        <v>#N/A</v>
      </c>
      <c r="E9565" t="e">
        <f>VLOOKUP($D$1&amp;D9565,定价因子!E:F,2,0)</f>
        <v>#N/A</v>
      </c>
      <c r="G9565" t="e">
        <f>VLOOKUP($F$1&amp;F9565,定价因子!E:F,2,0)</f>
        <v>#N/A</v>
      </c>
      <c r="H9565" s="104" t="e">
        <f>C9565*PRODUCT(#REF!,#REF!,G9565,,#REF!,E9565)</f>
        <v>#N/A</v>
      </c>
    </row>
    <row r="9566" spans="3:8">
      <c r="C9566" t="e">
        <f>VLOOKUP(B9566,定价因子!L:M,2,0)</f>
        <v>#N/A</v>
      </c>
      <c r="E9566" t="e">
        <f>VLOOKUP($D$1&amp;D9566,定价因子!E:F,2,0)</f>
        <v>#N/A</v>
      </c>
      <c r="G9566" t="e">
        <f>VLOOKUP($F$1&amp;F9566,定价因子!E:F,2,0)</f>
        <v>#N/A</v>
      </c>
      <c r="H9566" s="104" t="e">
        <f>C9566*PRODUCT(#REF!,#REF!,G9566,,#REF!,E9566)</f>
        <v>#N/A</v>
      </c>
    </row>
    <row r="9567" spans="3:8">
      <c r="C9567" t="e">
        <f>VLOOKUP(B9567,定价因子!L:M,2,0)</f>
        <v>#N/A</v>
      </c>
      <c r="E9567" t="e">
        <f>VLOOKUP($D$1&amp;D9567,定价因子!E:F,2,0)</f>
        <v>#N/A</v>
      </c>
      <c r="G9567" t="e">
        <f>VLOOKUP($F$1&amp;F9567,定价因子!E:F,2,0)</f>
        <v>#N/A</v>
      </c>
      <c r="H9567" s="104" t="e">
        <f>C9567*PRODUCT(#REF!,#REF!,G9567,,#REF!,E9567)</f>
        <v>#N/A</v>
      </c>
    </row>
    <row r="9568" spans="3:8">
      <c r="C9568" t="e">
        <f>VLOOKUP(B9568,定价因子!L:M,2,0)</f>
        <v>#N/A</v>
      </c>
      <c r="E9568" t="e">
        <f>VLOOKUP($D$1&amp;D9568,定价因子!E:F,2,0)</f>
        <v>#N/A</v>
      </c>
      <c r="G9568" t="e">
        <f>VLOOKUP($F$1&amp;F9568,定价因子!E:F,2,0)</f>
        <v>#N/A</v>
      </c>
      <c r="H9568" s="104" t="e">
        <f>C9568*PRODUCT(#REF!,#REF!,G9568,,#REF!,E9568)</f>
        <v>#N/A</v>
      </c>
    </row>
    <row r="9569" spans="3:8">
      <c r="C9569" t="e">
        <f>VLOOKUP(B9569,定价因子!L:M,2,0)</f>
        <v>#N/A</v>
      </c>
      <c r="E9569" t="e">
        <f>VLOOKUP($D$1&amp;D9569,定价因子!E:F,2,0)</f>
        <v>#N/A</v>
      </c>
      <c r="G9569" t="e">
        <f>VLOOKUP($F$1&amp;F9569,定价因子!E:F,2,0)</f>
        <v>#N/A</v>
      </c>
      <c r="H9569" s="104" t="e">
        <f>C9569*PRODUCT(#REF!,#REF!,G9569,,#REF!,E9569)</f>
        <v>#N/A</v>
      </c>
    </row>
    <row r="9570" spans="3:8">
      <c r="C9570" t="e">
        <f>VLOOKUP(B9570,定价因子!L:M,2,0)</f>
        <v>#N/A</v>
      </c>
      <c r="E9570" t="e">
        <f>VLOOKUP($D$1&amp;D9570,定价因子!E:F,2,0)</f>
        <v>#N/A</v>
      </c>
      <c r="G9570" t="e">
        <f>VLOOKUP($F$1&amp;F9570,定价因子!E:F,2,0)</f>
        <v>#N/A</v>
      </c>
      <c r="H9570" s="104" t="e">
        <f>C9570*PRODUCT(#REF!,#REF!,G9570,,#REF!,E9570)</f>
        <v>#N/A</v>
      </c>
    </row>
    <row r="9571" spans="3:8">
      <c r="C9571" t="e">
        <f>VLOOKUP(B9571,定价因子!L:M,2,0)</f>
        <v>#N/A</v>
      </c>
      <c r="E9571" t="e">
        <f>VLOOKUP($D$1&amp;D9571,定价因子!E:F,2,0)</f>
        <v>#N/A</v>
      </c>
      <c r="G9571" t="e">
        <f>VLOOKUP($F$1&amp;F9571,定价因子!E:F,2,0)</f>
        <v>#N/A</v>
      </c>
      <c r="H9571" s="104" t="e">
        <f>C9571*PRODUCT(#REF!,#REF!,G9571,,#REF!,E9571)</f>
        <v>#N/A</v>
      </c>
    </row>
    <row r="9572" spans="3:8">
      <c r="C9572" t="e">
        <f>VLOOKUP(B9572,定价因子!L:M,2,0)</f>
        <v>#N/A</v>
      </c>
      <c r="E9572" t="e">
        <f>VLOOKUP($D$1&amp;D9572,定价因子!E:F,2,0)</f>
        <v>#N/A</v>
      </c>
      <c r="G9572" t="e">
        <f>VLOOKUP($F$1&amp;F9572,定价因子!E:F,2,0)</f>
        <v>#N/A</v>
      </c>
      <c r="H9572" s="104" t="e">
        <f>C9572*PRODUCT(#REF!,#REF!,G9572,,#REF!,E9572)</f>
        <v>#N/A</v>
      </c>
    </row>
    <row r="9573" spans="3:8">
      <c r="C9573" t="e">
        <f>VLOOKUP(B9573,定价因子!L:M,2,0)</f>
        <v>#N/A</v>
      </c>
      <c r="E9573" t="e">
        <f>VLOOKUP($D$1&amp;D9573,定价因子!E:F,2,0)</f>
        <v>#N/A</v>
      </c>
      <c r="G9573" t="e">
        <f>VLOOKUP($F$1&amp;F9573,定价因子!E:F,2,0)</f>
        <v>#N/A</v>
      </c>
      <c r="H9573" s="104" t="e">
        <f>C9573*PRODUCT(#REF!,#REF!,G9573,,#REF!,E9573)</f>
        <v>#N/A</v>
      </c>
    </row>
    <row r="9574" spans="3:8">
      <c r="C9574" t="e">
        <f>VLOOKUP(B9574,定价因子!L:M,2,0)</f>
        <v>#N/A</v>
      </c>
      <c r="E9574" t="e">
        <f>VLOOKUP($D$1&amp;D9574,定价因子!E:F,2,0)</f>
        <v>#N/A</v>
      </c>
      <c r="G9574" t="e">
        <f>VLOOKUP($F$1&amp;F9574,定价因子!E:F,2,0)</f>
        <v>#N/A</v>
      </c>
      <c r="H9574" s="104" t="e">
        <f>C9574*PRODUCT(#REF!,#REF!,G9574,,#REF!,E9574)</f>
        <v>#N/A</v>
      </c>
    </row>
    <row r="9575" spans="3:8">
      <c r="C9575" t="e">
        <f>VLOOKUP(B9575,定价因子!L:M,2,0)</f>
        <v>#N/A</v>
      </c>
      <c r="E9575" t="e">
        <f>VLOOKUP($D$1&amp;D9575,定价因子!E:F,2,0)</f>
        <v>#N/A</v>
      </c>
      <c r="G9575" t="e">
        <f>VLOOKUP($F$1&amp;F9575,定价因子!E:F,2,0)</f>
        <v>#N/A</v>
      </c>
      <c r="H9575" s="104" t="e">
        <f>C9575*PRODUCT(#REF!,#REF!,G9575,,#REF!,E9575)</f>
        <v>#N/A</v>
      </c>
    </row>
    <row r="9576" spans="3:8">
      <c r="C9576" t="e">
        <f>VLOOKUP(B9576,定价因子!L:M,2,0)</f>
        <v>#N/A</v>
      </c>
      <c r="E9576" t="e">
        <f>VLOOKUP($D$1&amp;D9576,定价因子!E:F,2,0)</f>
        <v>#N/A</v>
      </c>
      <c r="G9576" t="e">
        <f>VLOOKUP($F$1&amp;F9576,定价因子!E:F,2,0)</f>
        <v>#N/A</v>
      </c>
      <c r="H9576" s="104" t="e">
        <f>C9576*PRODUCT(#REF!,#REF!,G9576,,#REF!,E9576)</f>
        <v>#N/A</v>
      </c>
    </row>
    <row r="9577" spans="3:8">
      <c r="C9577" t="e">
        <f>VLOOKUP(B9577,定价因子!L:M,2,0)</f>
        <v>#N/A</v>
      </c>
      <c r="E9577" t="e">
        <f>VLOOKUP($D$1&amp;D9577,定价因子!E:F,2,0)</f>
        <v>#N/A</v>
      </c>
      <c r="G9577" t="e">
        <f>VLOOKUP($F$1&amp;F9577,定价因子!E:F,2,0)</f>
        <v>#N/A</v>
      </c>
      <c r="H9577" s="104" t="e">
        <f>C9577*PRODUCT(#REF!,#REF!,G9577,,#REF!,E9577)</f>
        <v>#N/A</v>
      </c>
    </row>
    <row r="9578" spans="3:8">
      <c r="C9578" t="e">
        <f>VLOOKUP(B9578,定价因子!L:M,2,0)</f>
        <v>#N/A</v>
      </c>
      <c r="E9578" t="e">
        <f>VLOOKUP($D$1&amp;D9578,定价因子!E:F,2,0)</f>
        <v>#N/A</v>
      </c>
      <c r="G9578" t="e">
        <f>VLOOKUP($F$1&amp;F9578,定价因子!E:F,2,0)</f>
        <v>#N/A</v>
      </c>
      <c r="H9578" s="104" t="e">
        <f>C9578*PRODUCT(#REF!,#REF!,G9578,,#REF!,E9578)</f>
        <v>#N/A</v>
      </c>
    </row>
    <row r="9579" spans="3:8">
      <c r="C9579" t="e">
        <f>VLOOKUP(B9579,定价因子!L:M,2,0)</f>
        <v>#N/A</v>
      </c>
      <c r="E9579" t="e">
        <f>VLOOKUP($D$1&amp;D9579,定价因子!E:F,2,0)</f>
        <v>#N/A</v>
      </c>
      <c r="G9579" t="e">
        <f>VLOOKUP($F$1&amp;F9579,定价因子!E:F,2,0)</f>
        <v>#N/A</v>
      </c>
      <c r="H9579" s="104" t="e">
        <f>C9579*PRODUCT(#REF!,#REF!,G9579,,#REF!,E9579)</f>
        <v>#N/A</v>
      </c>
    </row>
    <row r="9580" spans="3:8">
      <c r="C9580" t="e">
        <f>VLOOKUP(B9580,定价因子!L:M,2,0)</f>
        <v>#N/A</v>
      </c>
      <c r="E9580" t="e">
        <f>VLOOKUP($D$1&amp;D9580,定价因子!E:F,2,0)</f>
        <v>#N/A</v>
      </c>
      <c r="G9580" t="e">
        <f>VLOOKUP($F$1&amp;F9580,定价因子!E:F,2,0)</f>
        <v>#N/A</v>
      </c>
      <c r="H9580" s="104" t="e">
        <f>C9580*PRODUCT(#REF!,#REF!,G9580,,#REF!,E9580)</f>
        <v>#N/A</v>
      </c>
    </row>
    <row r="9581" spans="3:8">
      <c r="C9581" t="e">
        <f>VLOOKUP(B9581,定价因子!L:M,2,0)</f>
        <v>#N/A</v>
      </c>
      <c r="E9581" t="e">
        <f>VLOOKUP($D$1&amp;D9581,定价因子!E:F,2,0)</f>
        <v>#N/A</v>
      </c>
      <c r="G9581" t="e">
        <f>VLOOKUP($F$1&amp;F9581,定价因子!E:F,2,0)</f>
        <v>#N/A</v>
      </c>
      <c r="H9581" s="104" t="e">
        <f>C9581*PRODUCT(#REF!,#REF!,G9581,,#REF!,E9581)</f>
        <v>#N/A</v>
      </c>
    </row>
    <row r="9582" spans="3:8">
      <c r="C9582" t="e">
        <f>VLOOKUP(B9582,定价因子!L:M,2,0)</f>
        <v>#N/A</v>
      </c>
      <c r="E9582" t="e">
        <f>VLOOKUP($D$1&amp;D9582,定价因子!E:F,2,0)</f>
        <v>#N/A</v>
      </c>
      <c r="G9582" t="e">
        <f>VLOOKUP($F$1&amp;F9582,定价因子!E:F,2,0)</f>
        <v>#N/A</v>
      </c>
      <c r="H9582" s="104" t="e">
        <f>C9582*PRODUCT(#REF!,#REF!,G9582,,#REF!,E9582)</f>
        <v>#N/A</v>
      </c>
    </row>
    <row r="9583" spans="3:8">
      <c r="C9583" t="e">
        <f>VLOOKUP(B9583,定价因子!L:M,2,0)</f>
        <v>#N/A</v>
      </c>
      <c r="E9583" t="e">
        <f>VLOOKUP($D$1&amp;D9583,定价因子!E:F,2,0)</f>
        <v>#N/A</v>
      </c>
      <c r="G9583" t="e">
        <f>VLOOKUP($F$1&amp;F9583,定价因子!E:F,2,0)</f>
        <v>#N/A</v>
      </c>
      <c r="H9583" s="104" t="e">
        <f>C9583*PRODUCT(#REF!,#REF!,G9583,,#REF!,E9583)</f>
        <v>#N/A</v>
      </c>
    </row>
    <row r="9584" spans="3:8">
      <c r="C9584" t="e">
        <f>VLOOKUP(B9584,定价因子!L:M,2,0)</f>
        <v>#N/A</v>
      </c>
      <c r="E9584" t="e">
        <f>VLOOKUP($D$1&amp;D9584,定价因子!E:F,2,0)</f>
        <v>#N/A</v>
      </c>
      <c r="G9584" t="e">
        <f>VLOOKUP($F$1&amp;F9584,定价因子!E:F,2,0)</f>
        <v>#N/A</v>
      </c>
      <c r="H9584" s="104" t="e">
        <f>C9584*PRODUCT(#REF!,#REF!,G9584,,#REF!,E9584)</f>
        <v>#N/A</v>
      </c>
    </row>
    <row r="9585" spans="3:8">
      <c r="C9585" t="e">
        <f>VLOOKUP(B9585,定价因子!L:M,2,0)</f>
        <v>#N/A</v>
      </c>
      <c r="E9585" t="e">
        <f>VLOOKUP($D$1&amp;D9585,定价因子!E:F,2,0)</f>
        <v>#N/A</v>
      </c>
      <c r="G9585" t="e">
        <f>VLOOKUP($F$1&amp;F9585,定价因子!E:F,2,0)</f>
        <v>#N/A</v>
      </c>
      <c r="H9585" s="104" t="e">
        <f>C9585*PRODUCT(#REF!,#REF!,G9585,,#REF!,E9585)</f>
        <v>#N/A</v>
      </c>
    </row>
    <row r="9586" spans="3:8">
      <c r="C9586" t="e">
        <f>VLOOKUP(B9586,定价因子!L:M,2,0)</f>
        <v>#N/A</v>
      </c>
      <c r="E9586" t="e">
        <f>VLOOKUP($D$1&amp;D9586,定价因子!E:F,2,0)</f>
        <v>#N/A</v>
      </c>
      <c r="G9586" t="e">
        <f>VLOOKUP($F$1&amp;F9586,定价因子!E:F,2,0)</f>
        <v>#N/A</v>
      </c>
      <c r="H9586" s="104" t="e">
        <f>C9586*PRODUCT(#REF!,#REF!,G9586,,#REF!,E9586)</f>
        <v>#N/A</v>
      </c>
    </row>
    <row r="9587" spans="3:8">
      <c r="C9587" t="e">
        <f>VLOOKUP(B9587,定价因子!L:M,2,0)</f>
        <v>#N/A</v>
      </c>
      <c r="E9587" t="e">
        <f>VLOOKUP($D$1&amp;D9587,定价因子!E:F,2,0)</f>
        <v>#N/A</v>
      </c>
      <c r="G9587" t="e">
        <f>VLOOKUP($F$1&amp;F9587,定价因子!E:F,2,0)</f>
        <v>#N/A</v>
      </c>
      <c r="H9587" s="104" t="e">
        <f>C9587*PRODUCT(#REF!,#REF!,G9587,,#REF!,E9587)</f>
        <v>#N/A</v>
      </c>
    </row>
    <row r="9588" spans="3:8">
      <c r="C9588" t="e">
        <f>VLOOKUP(B9588,定价因子!L:M,2,0)</f>
        <v>#N/A</v>
      </c>
      <c r="E9588" t="e">
        <f>VLOOKUP($D$1&amp;D9588,定价因子!E:F,2,0)</f>
        <v>#N/A</v>
      </c>
      <c r="G9588" t="e">
        <f>VLOOKUP($F$1&amp;F9588,定价因子!E:F,2,0)</f>
        <v>#N/A</v>
      </c>
      <c r="H9588" s="104" t="e">
        <f>C9588*PRODUCT(#REF!,#REF!,G9588,,#REF!,E9588)</f>
        <v>#N/A</v>
      </c>
    </row>
    <row r="9589" spans="3:8">
      <c r="C9589" t="e">
        <f>VLOOKUP(B9589,定价因子!L:M,2,0)</f>
        <v>#N/A</v>
      </c>
      <c r="E9589" t="e">
        <f>VLOOKUP($D$1&amp;D9589,定价因子!E:F,2,0)</f>
        <v>#N/A</v>
      </c>
      <c r="G9589" t="e">
        <f>VLOOKUP($F$1&amp;F9589,定价因子!E:F,2,0)</f>
        <v>#N/A</v>
      </c>
      <c r="H9589" s="104" t="e">
        <f>C9589*PRODUCT(#REF!,#REF!,G9589,,#REF!,E9589)</f>
        <v>#N/A</v>
      </c>
    </row>
    <row r="9590" spans="3:8">
      <c r="C9590" t="e">
        <f>VLOOKUP(B9590,定价因子!L:M,2,0)</f>
        <v>#N/A</v>
      </c>
      <c r="E9590" t="e">
        <f>VLOOKUP($D$1&amp;D9590,定价因子!E:F,2,0)</f>
        <v>#N/A</v>
      </c>
      <c r="G9590" t="e">
        <f>VLOOKUP($F$1&amp;F9590,定价因子!E:F,2,0)</f>
        <v>#N/A</v>
      </c>
      <c r="H9590" s="104" t="e">
        <f>C9590*PRODUCT(#REF!,#REF!,G9590,,#REF!,E9590)</f>
        <v>#N/A</v>
      </c>
    </row>
    <row r="9591" spans="3:8">
      <c r="C9591" t="e">
        <f>VLOOKUP(B9591,定价因子!L:M,2,0)</f>
        <v>#N/A</v>
      </c>
      <c r="E9591" t="e">
        <f>VLOOKUP($D$1&amp;D9591,定价因子!E:F,2,0)</f>
        <v>#N/A</v>
      </c>
      <c r="G9591" t="e">
        <f>VLOOKUP($F$1&amp;F9591,定价因子!E:F,2,0)</f>
        <v>#N/A</v>
      </c>
      <c r="H9591" s="104" t="e">
        <f>C9591*PRODUCT(#REF!,#REF!,G9591,,#REF!,E9591)</f>
        <v>#N/A</v>
      </c>
    </row>
    <row r="9592" spans="3:8">
      <c r="C9592" t="e">
        <f>VLOOKUP(B9592,定价因子!L:M,2,0)</f>
        <v>#N/A</v>
      </c>
      <c r="E9592" t="e">
        <f>VLOOKUP($D$1&amp;D9592,定价因子!E:F,2,0)</f>
        <v>#N/A</v>
      </c>
      <c r="G9592" t="e">
        <f>VLOOKUP($F$1&amp;F9592,定价因子!E:F,2,0)</f>
        <v>#N/A</v>
      </c>
      <c r="H9592" s="104" t="e">
        <f>C9592*PRODUCT(#REF!,#REF!,G9592,,#REF!,E9592)</f>
        <v>#N/A</v>
      </c>
    </row>
    <row r="9593" spans="3:8">
      <c r="C9593" t="e">
        <f>VLOOKUP(B9593,定价因子!L:M,2,0)</f>
        <v>#N/A</v>
      </c>
      <c r="E9593" t="e">
        <f>VLOOKUP($D$1&amp;D9593,定价因子!E:F,2,0)</f>
        <v>#N/A</v>
      </c>
      <c r="G9593" t="e">
        <f>VLOOKUP($F$1&amp;F9593,定价因子!E:F,2,0)</f>
        <v>#N/A</v>
      </c>
      <c r="H9593" s="104" t="e">
        <f>C9593*PRODUCT(#REF!,#REF!,G9593,,#REF!,E9593)</f>
        <v>#N/A</v>
      </c>
    </row>
    <row r="9594" spans="3:8">
      <c r="C9594" t="e">
        <f>VLOOKUP(B9594,定价因子!L:M,2,0)</f>
        <v>#N/A</v>
      </c>
      <c r="E9594" t="e">
        <f>VLOOKUP($D$1&amp;D9594,定价因子!E:F,2,0)</f>
        <v>#N/A</v>
      </c>
      <c r="G9594" t="e">
        <f>VLOOKUP($F$1&amp;F9594,定价因子!E:F,2,0)</f>
        <v>#N/A</v>
      </c>
      <c r="H9594" s="104" t="e">
        <f>C9594*PRODUCT(#REF!,#REF!,G9594,,#REF!,E9594)</f>
        <v>#N/A</v>
      </c>
    </row>
    <row r="9595" spans="3:8">
      <c r="C9595" t="e">
        <f>VLOOKUP(B9595,定价因子!L:M,2,0)</f>
        <v>#N/A</v>
      </c>
      <c r="E9595" t="e">
        <f>VLOOKUP($D$1&amp;D9595,定价因子!E:F,2,0)</f>
        <v>#N/A</v>
      </c>
      <c r="G9595" t="e">
        <f>VLOOKUP($F$1&amp;F9595,定价因子!E:F,2,0)</f>
        <v>#N/A</v>
      </c>
      <c r="H9595" s="104" t="e">
        <f>C9595*PRODUCT(#REF!,#REF!,G9595,,#REF!,E9595)</f>
        <v>#N/A</v>
      </c>
    </row>
    <row r="9596" spans="3:8">
      <c r="C9596" t="e">
        <f>VLOOKUP(B9596,定价因子!L:M,2,0)</f>
        <v>#N/A</v>
      </c>
      <c r="E9596" t="e">
        <f>VLOOKUP($D$1&amp;D9596,定价因子!E:F,2,0)</f>
        <v>#N/A</v>
      </c>
      <c r="G9596" t="e">
        <f>VLOOKUP($F$1&amp;F9596,定价因子!E:F,2,0)</f>
        <v>#N/A</v>
      </c>
      <c r="H9596" s="104" t="e">
        <f>C9596*PRODUCT(#REF!,#REF!,G9596,,#REF!,E9596)</f>
        <v>#N/A</v>
      </c>
    </row>
    <row r="9597" spans="3:8">
      <c r="C9597" t="e">
        <f>VLOOKUP(B9597,定价因子!L:M,2,0)</f>
        <v>#N/A</v>
      </c>
      <c r="E9597" t="e">
        <f>VLOOKUP($D$1&amp;D9597,定价因子!E:F,2,0)</f>
        <v>#N/A</v>
      </c>
      <c r="G9597" t="e">
        <f>VLOOKUP($F$1&amp;F9597,定价因子!E:F,2,0)</f>
        <v>#N/A</v>
      </c>
      <c r="H9597" s="104" t="e">
        <f>C9597*PRODUCT(#REF!,#REF!,G9597,,#REF!,E9597)</f>
        <v>#N/A</v>
      </c>
    </row>
    <row r="9598" spans="3:8">
      <c r="C9598" t="e">
        <f>VLOOKUP(B9598,定价因子!L:M,2,0)</f>
        <v>#N/A</v>
      </c>
      <c r="E9598" t="e">
        <f>VLOOKUP($D$1&amp;D9598,定价因子!E:F,2,0)</f>
        <v>#N/A</v>
      </c>
      <c r="G9598" t="e">
        <f>VLOOKUP($F$1&amp;F9598,定价因子!E:F,2,0)</f>
        <v>#N/A</v>
      </c>
      <c r="H9598" s="104" t="e">
        <f>C9598*PRODUCT(#REF!,#REF!,G9598,,#REF!,E9598)</f>
        <v>#N/A</v>
      </c>
    </row>
    <row r="9599" spans="3:8">
      <c r="C9599" t="e">
        <f>VLOOKUP(B9599,定价因子!L:M,2,0)</f>
        <v>#N/A</v>
      </c>
      <c r="E9599" t="e">
        <f>VLOOKUP($D$1&amp;D9599,定价因子!E:F,2,0)</f>
        <v>#N/A</v>
      </c>
      <c r="G9599" t="e">
        <f>VLOOKUP($F$1&amp;F9599,定价因子!E:F,2,0)</f>
        <v>#N/A</v>
      </c>
      <c r="H9599" s="104" t="e">
        <f>C9599*PRODUCT(#REF!,#REF!,G9599,,#REF!,E9599)</f>
        <v>#N/A</v>
      </c>
    </row>
    <row r="9600" spans="3:8">
      <c r="C9600" t="e">
        <f>VLOOKUP(B9600,定价因子!L:M,2,0)</f>
        <v>#N/A</v>
      </c>
      <c r="E9600" t="e">
        <f>VLOOKUP($D$1&amp;D9600,定价因子!E:F,2,0)</f>
        <v>#N/A</v>
      </c>
      <c r="G9600" t="e">
        <f>VLOOKUP($F$1&amp;F9600,定价因子!E:F,2,0)</f>
        <v>#N/A</v>
      </c>
      <c r="H9600" s="104" t="e">
        <f>C9600*PRODUCT(#REF!,#REF!,G9600,,#REF!,E9600)</f>
        <v>#N/A</v>
      </c>
    </row>
    <row r="9601" spans="3:8">
      <c r="C9601" t="e">
        <f>VLOOKUP(B9601,定价因子!L:M,2,0)</f>
        <v>#N/A</v>
      </c>
      <c r="E9601" t="e">
        <f>VLOOKUP($D$1&amp;D9601,定价因子!E:F,2,0)</f>
        <v>#N/A</v>
      </c>
      <c r="G9601" t="e">
        <f>VLOOKUP($F$1&amp;F9601,定价因子!E:F,2,0)</f>
        <v>#N/A</v>
      </c>
      <c r="H9601" s="104" t="e">
        <f>C9601*PRODUCT(#REF!,#REF!,G9601,,#REF!,E9601)</f>
        <v>#N/A</v>
      </c>
    </row>
    <row r="9602" spans="3:8">
      <c r="C9602" t="e">
        <f>VLOOKUP(B9602,定价因子!L:M,2,0)</f>
        <v>#N/A</v>
      </c>
      <c r="E9602" t="e">
        <f>VLOOKUP($D$1&amp;D9602,定价因子!E:F,2,0)</f>
        <v>#N/A</v>
      </c>
      <c r="G9602" t="e">
        <f>VLOOKUP($F$1&amp;F9602,定价因子!E:F,2,0)</f>
        <v>#N/A</v>
      </c>
      <c r="H9602" s="104" t="e">
        <f>C9602*PRODUCT(#REF!,#REF!,G9602,,#REF!,E9602)</f>
        <v>#N/A</v>
      </c>
    </row>
    <row r="9603" spans="3:8">
      <c r="C9603" t="e">
        <f>VLOOKUP(B9603,定价因子!L:M,2,0)</f>
        <v>#N/A</v>
      </c>
      <c r="E9603" t="e">
        <f>VLOOKUP($D$1&amp;D9603,定价因子!E:F,2,0)</f>
        <v>#N/A</v>
      </c>
      <c r="G9603" t="e">
        <f>VLOOKUP($F$1&amp;F9603,定价因子!E:F,2,0)</f>
        <v>#N/A</v>
      </c>
      <c r="H9603" s="104" t="e">
        <f>C9603*PRODUCT(#REF!,#REF!,G9603,,#REF!,E9603)</f>
        <v>#N/A</v>
      </c>
    </row>
    <row r="9604" spans="3:8">
      <c r="C9604" t="e">
        <f>VLOOKUP(B9604,定价因子!L:M,2,0)</f>
        <v>#N/A</v>
      </c>
      <c r="E9604" t="e">
        <f>VLOOKUP($D$1&amp;D9604,定价因子!E:F,2,0)</f>
        <v>#N/A</v>
      </c>
      <c r="G9604" t="e">
        <f>VLOOKUP($F$1&amp;F9604,定价因子!E:F,2,0)</f>
        <v>#N/A</v>
      </c>
      <c r="H9604" s="104" t="e">
        <f>C9604*PRODUCT(#REF!,#REF!,G9604,,#REF!,E9604)</f>
        <v>#N/A</v>
      </c>
    </row>
    <row r="9605" spans="3:8">
      <c r="C9605" t="e">
        <f>VLOOKUP(B9605,定价因子!L:M,2,0)</f>
        <v>#N/A</v>
      </c>
      <c r="E9605" t="e">
        <f>VLOOKUP($D$1&amp;D9605,定价因子!E:F,2,0)</f>
        <v>#N/A</v>
      </c>
      <c r="G9605" t="e">
        <f>VLOOKUP($F$1&amp;F9605,定价因子!E:F,2,0)</f>
        <v>#N/A</v>
      </c>
      <c r="H9605" s="104" t="e">
        <f>C9605*PRODUCT(#REF!,#REF!,G9605,,#REF!,E9605)</f>
        <v>#N/A</v>
      </c>
    </row>
    <row r="9606" spans="3:8">
      <c r="C9606" t="e">
        <f>VLOOKUP(B9606,定价因子!L:M,2,0)</f>
        <v>#N/A</v>
      </c>
      <c r="E9606" t="e">
        <f>VLOOKUP($D$1&amp;D9606,定价因子!E:F,2,0)</f>
        <v>#N/A</v>
      </c>
      <c r="G9606" t="e">
        <f>VLOOKUP($F$1&amp;F9606,定价因子!E:F,2,0)</f>
        <v>#N/A</v>
      </c>
      <c r="H9606" s="104" t="e">
        <f>C9606*PRODUCT(#REF!,#REF!,G9606,,#REF!,E9606)</f>
        <v>#N/A</v>
      </c>
    </row>
    <row r="9607" spans="3:8">
      <c r="C9607" t="e">
        <f>VLOOKUP(B9607,定价因子!L:M,2,0)</f>
        <v>#N/A</v>
      </c>
      <c r="E9607" t="e">
        <f>VLOOKUP($D$1&amp;D9607,定价因子!E:F,2,0)</f>
        <v>#N/A</v>
      </c>
      <c r="G9607" t="e">
        <f>VLOOKUP($F$1&amp;F9607,定价因子!E:F,2,0)</f>
        <v>#N/A</v>
      </c>
      <c r="H9607" s="104" t="e">
        <f>C9607*PRODUCT(#REF!,#REF!,G9607,,#REF!,E9607)</f>
        <v>#N/A</v>
      </c>
    </row>
    <row r="9608" spans="3:8">
      <c r="C9608" t="e">
        <f>VLOOKUP(B9608,定价因子!L:M,2,0)</f>
        <v>#N/A</v>
      </c>
      <c r="E9608" t="e">
        <f>VLOOKUP($D$1&amp;D9608,定价因子!E:F,2,0)</f>
        <v>#N/A</v>
      </c>
      <c r="G9608" t="e">
        <f>VLOOKUP($F$1&amp;F9608,定价因子!E:F,2,0)</f>
        <v>#N/A</v>
      </c>
      <c r="H9608" s="104" t="e">
        <f>C9608*PRODUCT(#REF!,#REF!,G9608,,#REF!,E9608)</f>
        <v>#N/A</v>
      </c>
    </row>
    <row r="9609" spans="3:8">
      <c r="C9609" t="e">
        <f>VLOOKUP(B9609,定价因子!L:M,2,0)</f>
        <v>#N/A</v>
      </c>
      <c r="E9609" t="e">
        <f>VLOOKUP($D$1&amp;D9609,定价因子!E:F,2,0)</f>
        <v>#N/A</v>
      </c>
      <c r="G9609" t="e">
        <f>VLOOKUP($F$1&amp;F9609,定价因子!E:F,2,0)</f>
        <v>#N/A</v>
      </c>
      <c r="H9609" s="104" t="e">
        <f>C9609*PRODUCT(#REF!,#REF!,G9609,,#REF!,E9609)</f>
        <v>#N/A</v>
      </c>
    </row>
    <row r="9610" spans="3:8">
      <c r="C9610" t="e">
        <f>VLOOKUP(B9610,定价因子!L:M,2,0)</f>
        <v>#N/A</v>
      </c>
      <c r="E9610" t="e">
        <f>VLOOKUP($D$1&amp;D9610,定价因子!E:F,2,0)</f>
        <v>#N/A</v>
      </c>
      <c r="G9610" t="e">
        <f>VLOOKUP($F$1&amp;F9610,定价因子!E:F,2,0)</f>
        <v>#N/A</v>
      </c>
      <c r="H9610" s="104" t="e">
        <f>C9610*PRODUCT(#REF!,#REF!,G9610,,#REF!,E9610)</f>
        <v>#N/A</v>
      </c>
    </row>
    <row r="9611" spans="3:8">
      <c r="C9611" t="e">
        <f>VLOOKUP(B9611,定价因子!L:M,2,0)</f>
        <v>#N/A</v>
      </c>
      <c r="E9611" t="e">
        <f>VLOOKUP($D$1&amp;D9611,定价因子!E:F,2,0)</f>
        <v>#N/A</v>
      </c>
      <c r="G9611" t="e">
        <f>VLOOKUP($F$1&amp;F9611,定价因子!E:F,2,0)</f>
        <v>#N/A</v>
      </c>
      <c r="H9611" s="104" t="e">
        <f>C9611*PRODUCT(#REF!,#REF!,G9611,,#REF!,E9611)</f>
        <v>#N/A</v>
      </c>
    </row>
    <row r="9612" spans="3:8">
      <c r="C9612" t="e">
        <f>VLOOKUP(B9612,定价因子!L:M,2,0)</f>
        <v>#N/A</v>
      </c>
      <c r="E9612" t="e">
        <f>VLOOKUP($D$1&amp;D9612,定价因子!E:F,2,0)</f>
        <v>#N/A</v>
      </c>
      <c r="G9612" t="e">
        <f>VLOOKUP($F$1&amp;F9612,定价因子!E:F,2,0)</f>
        <v>#N/A</v>
      </c>
      <c r="H9612" s="104" t="e">
        <f>C9612*PRODUCT(#REF!,#REF!,G9612,,#REF!,E9612)</f>
        <v>#N/A</v>
      </c>
    </row>
    <row r="9613" spans="3:8">
      <c r="C9613" t="e">
        <f>VLOOKUP(B9613,定价因子!L:M,2,0)</f>
        <v>#N/A</v>
      </c>
      <c r="E9613" t="e">
        <f>VLOOKUP($D$1&amp;D9613,定价因子!E:F,2,0)</f>
        <v>#N/A</v>
      </c>
      <c r="G9613" t="e">
        <f>VLOOKUP($F$1&amp;F9613,定价因子!E:F,2,0)</f>
        <v>#N/A</v>
      </c>
      <c r="H9613" s="104" t="e">
        <f>C9613*PRODUCT(#REF!,#REF!,G9613,,#REF!,E9613)</f>
        <v>#N/A</v>
      </c>
    </row>
    <row r="9614" spans="3:8">
      <c r="C9614" t="e">
        <f>VLOOKUP(B9614,定价因子!L:M,2,0)</f>
        <v>#N/A</v>
      </c>
      <c r="E9614" t="e">
        <f>VLOOKUP($D$1&amp;D9614,定价因子!E:F,2,0)</f>
        <v>#N/A</v>
      </c>
      <c r="G9614" t="e">
        <f>VLOOKUP($F$1&amp;F9614,定价因子!E:F,2,0)</f>
        <v>#N/A</v>
      </c>
      <c r="H9614" s="104" t="e">
        <f>C9614*PRODUCT(#REF!,#REF!,G9614,,#REF!,E9614)</f>
        <v>#N/A</v>
      </c>
    </row>
    <row r="9615" spans="3:8">
      <c r="C9615" t="e">
        <f>VLOOKUP(B9615,定价因子!L:M,2,0)</f>
        <v>#N/A</v>
      </c>
      <c r="E9615" t="e">
        <f>VLOOKUP($D$1&amp;D9615,定价因子!E:F,2,0)</f>
        <v>#N/A</v>
      </c>
      <c r="G9615" t="e">
        <f>VLOOKUP($F$1&amp;F9615,定价因子!E:F,2,0)</f>
        <v>#N/A</v>
      </c>
      <c r="H9615" s="104" t="e">
        <f>C9615*PRODUCT(#REF!,#REF!,G9615,,#REF!,E9615)</f>
        <v>#N/A</v>
      </c>
    </row>
    <row r="9616" spans="3:8">
      <c r="C9616" t="e">
        <f>VLOOKUP(B9616,定价因子!L:M,2,0)</f>
        <v>#N/A</v>
      </c>
      <c r="E9616" t="e">
        <f>VLOOKUP($D$1&amp;D9616,定价因子!E:F,2,0)</f>
        <v>#N/A</v>
      </c>
      <c r="G9616" t="e">
        <f>VLOOKUP($F$1&amp;F9616,定价因子!E:F,2,0)</f>
        <v>#N/A</v>
      </c>
      <c r="H9616" s="104" t="e">
        <f>C9616*PRODUCT(#REF!,#REF!,G9616,,#REF!,E9616)</f>
        <v>#N/A</v>
      </c>
    </row>
    <row r="9617" spans="3:8">
      <c r="C9617" t="e">
        <f>VLOOKUP(B9617,定价因子!L:M,2,0)</f>
        <v>#N/A</v>
      </c>
      <c r="E9617" t="e">
        <f>VLOOKUP($D$1&amp;D9617,定价因子!E:F,2,0)</f>
        <v>#N/A</v>
      </c>
      <c r="G9617" t="e">
        <f>VLOOKUP($F$1&amp;F9617,定价因子!E:F,2,0)</f>
        <v>#N/A</v>
      </c>
      <c r="H9617" s="104" t="e">
        <f>C9617*PRODUCT(#REF!,#REF!,G9617,,#REF!,E9617)</f>
        <v>#N/A</v>
      </c>
    </row>
    <row r="9618" spans="3:8">
      <c r="C9618" t="e">
        <f>VLOOKUP(B9618,定价因子!L:M,2,0)</f>
        <v>#N/A</v>
      </c>
      <c r="E9618" t="e">
        <f>VLOOKUP($D$1&amp;D9618,定价因子!E:F,2,0)</f>
        <v>#N/A</v>
      </c>
      <c r="G9618" t="e">
        <f>VLOOKUP($F$1&amp;F9618,定价因子!E:F,2,0)</f>
        <v>#N/A</v>
      </c>
      <c r="H9618" s="104" t="e">
        <f>C9618*PRODUCT(#REF!,#REF!,G9618,,#REF!,E9618)</f>
        <v>#N/A</v>
      </c>
    </row>
    <row r="9619" spans="3:8">
      <c r="C9619" t="e">
        <f>VLOOKUP(B9619,定价因子!L:M,2,0)</f>
        <v>#N/A</v>
      </c>
      <c r="E9619" t="e">
        <f>VLOOKUP($D$1&amp;D9619,定价因子!E:F,2,0)</f>
        <v>#N/A</v>
      </c>
      <c r="G9619" t="e">
        <f>VLOOKUP($F$1&amp;F9619,定价因子!E:F,2,0)</f>
        <v>#N/A</v>
      </c>
      <c r="H9619" s="104" t="e">
        <f>C9619*PRODUCT(#REF!,#REF!,G9619,,#REF!,E9619)</f>
        <v>#N/A</v>
      </c>
    </row>
    <row r="9620" spans="3:8">
      <c r="C9620" t="e">
        <f>VLOOKUP(B9620,定价因子!L:M,2,0)</f>
        <v>#N/A</v>
      </c>
      <c r="E9620" t="e">
        <f>VLOOKUP($D$1&amp;D9620,定价因子!E:F,2,0)</f>
        <v>#N/A</v>
      </c>
      <c r="G9620" t="e">
        <f>VLOOKUP($F$1&amp;F9620,定价因子!E:F,2,0)</f>
        <v>#N/A</v>
      </c>
      <c r="H9620" s="104" t="e">
        <f>C9620*PRODUCT(#REF!,#REF!,G9620,,#REF!,E9620)</f>
        <v>#N/A</v>
      </c>
    </row>
    <row r="9621" spans="3:8">
      <c r="C9621" t="e">
        <f>VLOOKUP(B9621,定价因子!L:M,2,0)</f>
        <v>#N/A</v>
      </c>
      <c r="E9621" t="e">
        <f>VLOOKUP($D$1&amp;D9621,定价因子!E:F,2,0)</f>
        <v>#N/A</v>
      </c>
      <c r="G9621" t="e">
        <f>VLOOKUP($F$1&amp;F9621,定价因子!E:F,2,0)</f>
        <v>#N/A</v>
      </c>
      <c r="H9621" s="104" t="e">
        <f>C9621*PRODUCT(#REF!,#REF!,G9621,,#REF!,E9621)</f>
        <v>#N/A</v>
      </c>
    </row>
    <row r="9622" spans="3:8">
      <c r="C9622" t="e">
        <f>VLOOKUP(B9622,定价因子!L:M,2,0)</f>
        <v>#N/A</v>
      </c>
      <c r="E9622" t="e">
        <f>VLOOKUP($D$1&amp;D9622,定价因子!E:F,2,0)</f>
        <v>#N/A</v>
      </c>
      <c r="G9622" t="e">
        <f>VLOOKUP($F$1&amp;F9622,定价因子!E:F,2,0)</f>
        <v>#N/A</v>
      </c>
      <c r="H9622" s="104" t="e">
        <f>C9622*PRODUCT(#REF!,#REF!,G9622,,#REF!,E9622)</f>
        <v>#N/A</v>
      </c>
    </row>
    <row r="9623" spans="3:8">
      <c r="C9623" t="e">
        <f>VLOOKUP(B9623,定价因子!L:M,2,0)</f>
        <v>#N/A</v>
      </c>
      <c r="E9623" t="e">
        <f>VLOOKUP($D$1&amp;D9623,定价因子!E:F,2,0)</f>
        <v>#N/A</v>
      </c>
      <c r="G9623" t="e">
        <f>VLOOKUP($F$1&amp;F9623,定价因子!E:F,2,0)</f>
        <v>#N/A</v>
      </c>
      <c r="H9623" s="104" t="e">
        <f>C9623*PRODUCT(#REF!,#REF!,G9623,,#REF!,E9623)</f>
        <v>#N/A</v>
      </c>
    </row>
    <row r="9624" spans="3:8">
      <c r="C9624" t="e">
        <f>VLOOKUP(B9624,定价因子!L:M,2,0)</f>
        <v>#N/A</v>
      </c>
      <c r="E9624" t="e">
        <f>VLOOKUP($D$1&amp;D9624,定价因子!E:F,2,0)</f>
        <v>#N/A</v>
      </c>
      <c r="G9624" t="e">
        <f>VLOOKUP($F$1&amp;F9624,定价因子!E:F,2,0)</f>
        <v>#N/A</v>
      </c>
      <c r="H9624" s="104" t="e">
        <f>C9624*PRODUCT(#REF!,#REF!,G9624,,#REF!,E9624)</f>
        <v>#N/A</v>
      </c>
    </row>
    <row r="9625" spans="3:8">
      <c r="C9625" t="e">
        <f>VLOOKUP(B9625,定价因子!L:M,2,0)</f>
        <v>#N/A</v>
      </c>
      <c r="E9625" t="e">
        <f>VLOOKUP($D$1&amp;D9625,定价因子!E:F,2,0)</f>
        <v>#N/A</v>
      </c>
      <c r="G9625" t="e">
        <f>VLOOKUP($F$1&amp;F9625,定价因子!E:F,2,0)</f>
        <v>#N/A</v>
      </c>
      <c r="H9625" s="104" t="e">
        <f>C9625*PRODUCT(#REF!,#REF!,G9625,,#REF!,E9625)</f>
        <v>#N/A</v>
      </c>
    </row>
    <row r="9626" spans="3:8">
      <c r="C9626" t="e">
        <f>VLOOKUP(B9626,定价因子!L:M,2,0)</f>
        <v>#N/A</v>
      </c>
      <c r="E9626" t="e">
        <f>VLOOKUP($D$1&amp;D9626,定价因子!E:F,2,0)</f>
        <v>#N/A</v>
      </c>
      <c r="G9626" t="e">
        <f>VLOOKUP($F$1&amp;F9626,定价因子!E:F,2,0)</f>
        <v>#N/A</v>
      </c>
      <c r="H9626" s="104" t="e">
        <f>C9626*PRODUCT(#REF!,#REF!,G9626,,#REF!,E9626)</f>
        <v>#N/A</v>
      </c>
    </row>
    <row r="9627" spans="3:8">
      <c r="C9627" t="e">
        <f>VLOOKUP(B9627,定价因子!L:M,2,0)</f>
        <v>#N/A</v>
      </c>
      <c r="E9627" t="e">
        <f>VLOOKUP($D$1&amp;D9627,定价因子!E:F,2,0)</f>
        <v>#N/A</v>
      </c>
      <c r="G9627" t="e">
        <f>VLOOKUP($F$1&amp;F9627,定价因子!E:F,2,0)</f>
        <v>#N/A</v>
      </c>
      <c r="H9627" s="104" t="e">
        <f>C9627*PRODUCT(#REF!,#REF!,G9627,,#REF!,E9627)</f>
        <v>#N/A</v>
      </c>
    </row>
    <row r="9628" spans="3:8">
      <c r="C9628" t="e">
        <f>VLOOKUP(B9628,定价因子!L:M,2,0)</f>
        <v>#N/A</v>
      </c>
      <c r="E9628" t="e">
        <f>VLOOKUP($D$1&amp;D9628,定价因子!E:F,2,0)</f>
        <v>#N/A</v>
      </c>
      <c r="G9628" t="e">
        <f>VLOOKUP($F$1&amp;F9628,定价因子!E:F,2,0)</f>
        <v>#N/A</v>
      </c>
      <c r="H9628" s="104" t="e">
        <f>C9628*PRODUCT(#REF!,#REF!,G9628,,#REF!,E9628)</f>
        <v>#N/A</v>
      </c>
    </row>
    <row r="9629" spans="3:8">
      <c r="C9629" t="e">
        <f>VLOOKUP(B9629,定价因子!L:M,2,0)</f>
        <v>#N/A</v>
      </c>
      <c r="E9629" t="e">
        <f>VLOOKUP($D$1&amp;D9629,定价因子!E:F,2,0)</f>
        <v>#N/A</v>
      </c>
      <c r="G9629" t="e">
        <f>VLOOKUP($F$1&amp;F9629,定价因子!E:F,2,0)</f>
        <v>#N/A</v>
      </c>
      <c r="H9629" s="104" t="e">
        <f>C9629*PRODUCT(#REF!,#REF!,G9629,,#REF!,E9629)</f>
        <v>#N/A</v>
      </c>
    </row>
    <row r="9630" spans="3:8">
      <c r="C9630" t="e">
        <f>VLOOKUP(B9630,定价因子!L:M,2,0)</f>
        <v>#N/A</v>
      </c>
      <c r="E9630" t="e">
        <f>VLOOKUP($D$1&amp;D9630,定价因子!E:F,2,0)</f>
        <v>#N/A</v>
      </c>
      <c r="G9630" t="e">
        <f>VLOOKUP($F$1&amp;F9630,定价因子!E:F,2,0)</f>
        <v>#N/A</v>
      </c>
      <c r="H9630" s="104" t="e">
        <f>C9630*PRODUCT(#REF!,#REF!,G9630,,#REF!,E9630)</f>
        <v>#N/A</v>
      </c>
    </row>
    <row r="9631" spans="3:8">
      <c r="C9631" t="e">
        <f>VLOOKUP(B9631,定价因子!L:M,2,0)</f>
        <v>#N/A</v>
      </c>
      <c r="E9631" t="e">
        <f>VLOOKUP($D$1&amp;D9631,定价因子!E:F,2,0)</f>
        <v>#N/A</v>
      </c>
      <c r="G9631" t="e">
        <f>VLOOKUP($F$1&amp;F9631,定价因子!E:F,2,0)</f>
        <v>#N/A</v>
      </c>
      <c r="H9631" s="104" t="e">
        <f>C9631*PRODUCT(#REF!,#REF!,G9631,,#REF!,E9631)</f>
        <v>#N/A</v>
      </c>
    </row>
    <row r="9632" spans="3:8">
      <c r="C9632" t="e">
        <f>VLOOKUP(B9632,定价因子!L:M,2,0)</f>
        <v>#N/A</v>
      </c>
      <c r="E9632" t="e">
        <f>VLOOKUP($D$1&amp;D9632,定价因子!E:F,2,0)</f>
        <v>#N/A</v>
      </c>
      <c r="G9632" t="e">
        <f>VLOOKUP($F$1&amp;F9632,定价因子!E:F,2,0)</f>
        <v>#N/A</v>
      </c>
      <c r="H9632" s="104" t="e">
        <f>C9632*PRODUCT(#REF!,#REF!,G9632,,#REF!,E9632)</f>
        <v>#N/A</v>
      </c>
    </row>
    <row r="9633" spans="3:8">
      <c r="C9633" t="e">
        <f>VLOOKUP(B9633,定价因子!L:M,2,0)</f>
        <v>#N/A</v>
      </c>
      <c r="E9633" t="e">
        <f>VLOOKUP($D$1&amp;D9633,定价因子!E:F,2,0)</f>
        <v>#N/A</v>
      </c>
      <c r="G9633" t="e">
        <f>VLOOKUP($F$1&amp;F9633,定价因子!E:F,2,0)</f>
        <v>#N/A</v>
      </c>
      <c r="H9633" s="104" t="e">
        <f>C9633*PRODUCT(#REF!,#REF!,G9633,,#REF!,E9633)</f>
        <v>#N/A</v>
      </c>
    </row>
    <row r="9634" spans="3:8">
      <c r="C9634" t="e">
        <f>VLOOKUP(B9634,定价因子!L:M,2,0)</f>
        <v>#N/A</v>
      </c>
      <c r="E9634" t="e">
        <f>VLOOKUP($D$1&amp;D9634,定价因子!E:F,2,0)</f>
        <v>#N/A</v>
      </c>
      <c r="G9634" t="e">
        <f>VLOOKUP($F$1&amp;F9634,定价因子!E:F,2,0)</f>
        <v>#N/A</v>
      </c>
      <c r="H9634" s="104" t="e">
        <f>C9634*PRODUCT(#REF!,#REF!,G9634,,#REF!,E9634)</f>
        <v>#N/A</v>
      </c>
    </row>
    <row r="9635" spans="3:8">
      <c r="C9635" t="e">
        <f>VLOOKUP(B9635,定价因子!L:M,2,0)</f>
        <v>#N/A</v>
      </c>
      <c r="E9635" t="e">
        <f>VLOOKUP($D$1&amp;D9635,定价因子!E:F,2,0)</f>
        <v>#N/A</v>
      </c>
      <c r="G9635" t="e">
        <f>VLOOKUP($F$1&amp;F9635,定价因子!E:F,2,0)</f>
        <v>#N/A</v>
      </c>
      <c r="H9635" s="104" t="e">
        <f>C9635*PRODUCT(#REF!,#REF!,G9635,,#REF!,E9635)</f>
        <v>#N/A</v>
      </c>
    </row>
    <row r="9636" spans="3:8">
      <c r="C9636" t="e">
        <f>VLOOKUP(B9636,定价因子!L:M,2,0)</f>
        <v>#N/A</v>
      </c>
      <c r="E9636" t="e">
        <f>VLOOKUP($D$1&amp;D9636,定价因子!E:F,2,0)</f>
        <v>#N/A</v>
      </c>
      <c r="G9636" t="e">
        <f>VLOOKUP($F$1&amp;F9636,定价因子!E:F,2,0)</f>
        <v>#N/A</v>
      </c>
      <c r="H9636" s="104" t="e">
        <f>C9636*PRODUCT(#REF!,#REF!,G9636,,#REF!,E9636)</f>
        <v>#N/A</v>
      </c>
    </row>
    <row r="9637" spans="3:8">
      <c r="C9637" t="e">
        <f>VLOOKUP(B9637,定价因子!L:M,2,0)</f>
        <v>#N/A</v>
      </c>
      <c r="E9637" t="e">
        <f>VLOOKUP($D$1&amp;D9637,定价因子!E:F,2,0)</f>
        <v>#N/A</v>
      </c>
      <c r="G9637" t="e">
        <f>VLOOKUP($F$1&amp;F9637,定价因子!E:F,2,0)</f>
        <v>#N/A</v>
      </c>
      <c r="H9637" s="104" t="e">
        <f>C9637*PRODUCT(#REF!,#REF!,G9637,,#REF!,E9637)</f>
        <v>#N/A</v>
      </c>
    </row>
    <row r="9638" spans="3:8">
      <c r="C9638" t="e">
        <f>VLOOKUP(B9638,定价因子!L:M,2,0)</f>
        <v>#N/A</v>
      </c>
      <c r="E9638" t="e">
        <f>VLOOKUP($D$1&amp;D9638,定价因子!E:F,2,0)</f>
        <v>#N/A</v>
      </c>
      <c r="G9638" t="e">
        <f>VLOOKUP($F$1&amp;F9638,定价因子!E:F,2,0)</f>
        <v>#N/A</v>
      </c>
      <c r="H9638" s="104" t="e">
        <f>C9638*PRODUCT(#REF!,#REF!,G9638,,#REF!,E9638)</f>
        <v>#N/A</v>
      </c>
    </row>
    <row r="9639" spans="3:8">
      <c r="C9639" t="e">
        <f>VLOOKUP(B9639,定价因子!L:M,2,0)</f>
        <v>#N/A</v>
      </c>
      <c r="E9639" t="e">
        <f>VLOOKUP($D$1&amp;D9639,定价因子!E:F,2,0)</f>
        <v>#N/A</v>
      </c>
      <c r="G9639" t="e">
        <f>VLOOKUP($F$1&amp;F9639,定价因子!E:F,2,0)</f>
        <v>#N/A</v>
      </c>
      <c r="H9639" s="104" t="e">
        <f>C9639*PRODUCT(#REF!,#REF!,G9639,,#REF!,E9639)</f>
        <v>#N/A</v>
      </c>
    </row>
    <row r="9640" spans="3:8">
      <c r="C9640" t="e">
        <f>VLOOKUP(B9640,定价因子!L:M,2,0)</f>
        <v>#N/A</v>
      </c>
      <c r="E9640" t="e">
        <f>VLOOKUP($D$1&amp;D9640,定价因子!E:F,2,0)</f>
        <v>#N/A</v>
      </c>
      <c r="G9640" t="e">
        <f>VLOOKUP($F$1&amp;F9640,定价因子!E:F,2,0)</f>
        <v>#N/A</v>
      </c>
      <c r="H9640" s="104" t="e">
        <f>C9640*PRODUCT(#REF!,#REF!,G9640,,#REF!,E9640)</f>
        <v>#N/A</v>
      </c>
    </row>
    <row r="9641" spans="3:8">
      <c r="C9641" t="e">
        <f>VLOOKUP(B9641,定价因子!L:M,2,0)</f>
        <v>#N/A</v>
      </c>
      <c r="E9641" t="e">
        <f>VLOOKUP($D$1&amp;D9641,定价因子!E:F,2,0)</f>
        <v>#N/A</v>
      </c>
      <c r="G9641" t="e">
        <f>VLOOKUP($F$1&amp;F9641,定价因子!E:F,2,0)</f>
        <v>#N/A</v>
      </c>
      <c r="H9641" s="104" t="e">
        <f>C9641*PRODUCT(#REF!,#REF!,G9641,,#REF!,E9641)</f>
        <v>#N/A</v>
      </c>
    </row>
    <row r="9642" spans="3:8">
      <c r="C9642" t="e">
        <f>VLOOKUP(B9642,定价因子!L:M,2,0)</f>
        <v>#N/A</v>
      </c>
      <c r="E9642" t="e">
        <f>VLOOKUP($D$1&amp;D9642,定价因子!E:F,2,0)</f>
        <v>#N/A</v>
      </c>
      <c r="G9642" t="e">
        <f>VLOOKUP($F$1&amp;F9642,定价因子!E:F,2,0)</f>
        <v>#N/A</v>
      </c>
      <c r="H9642" s="104" t="e">
        <f>C9642*PRODUCT(#REF!,#REF!,G9642,,#REF!,E9642)</f>
        <v>#N/A</v>
      </c>
    </row>
    <row r="9643" spans="3:8">
      <c r="C9643" t="e">
        <f>VLOOKUP(B9643,定价因子!L:M,2,0)</f>
        <v>#N/A</v>
      </c>
      <c r="E9643" t="e">
        <f>VLOOKUP($D$1&amp;D9643,定价因子!E:F,2,0)</f>
        <v>#N/A</v>
      </c>
      <c r="G9643" t="e">
        <f>VLOOKUP($F$1&amp;F9643,定价因子!E:F,2,0)</f>
        <v>#N/A</v>
      </c>
      <c r="H9643" s="104" t="e">
        <f>C9643*PRODUCT(#REF!,#REF!,G9643,,#REF!,E9643)</f>
        <v>#N/A</v>
      </c>
    </row>
    <row r="9644" spans="3:8">
      <c r="C9644" t="e">
        <f>VLOOKUP(B9644,定价因子!L:M,2,0)</f>
        <v>#N/A</v>
      </c>
      <c r="E9644" t="e">
        <f>VLOOKUP($D$1&amp;D9644,定价因子!E:F,2,0)</f>
        <v>#N/A</v>
      </c>
      <c r="G9644" t="e">
        <f>VLOOKUP($F$1&amp;F9644,定价因子!E:F,2,0)</f>
        <v>#N/A</v>
      </c>
      <c r="H9644" s="104" t="e">
        <f>C9644*PRODUCT(#REF!,#REF!,G9644,,#REF!,E9644)</f>
        <v>#N/A</v>
      </c>
    </row>
    <row r="9645" spans="3:8">
      <c r="C9645" t="e">
        <f>VLOOKUP(B9645,定价因子!L:M,2,0)</f>
        <v>#N/A</v>
      </c>
      <c r="E9645" t="e">
        <f>VLOOKUP($D$1&amp;D9645,定价因子!E:F,2,0)</f>
        <v>#N/A</v>
      </c>
      <c r="G9645" t="e">
        <f>VLOOKUP($F$1&amp;F9645,定价因子!E:F,2,0)</f>
        <v>#N/A</v>
      </c>
      <c r="H9645" s="104" t="e">
        <f>C9645*PRODUCT(#REF!,#REF!,G9645,,#REF!,E9645)</f>
        <v>#N/A</v>
      </c>
    </row>
    <row r="9646" spans="3:8">
      <c r="C9646" t="e">
        <f>VLOOKUP(B9646,定价因子!L:M,2,0)</f>
        <v>#N/A</v>
      </c>
      <c r="E9646" t="e">
        <f>VLOOKUP($D$1&amp;D9646,定价因子!E:F,2,0)</f>
        <v>#N/A</v>
      </c>
      <c r="G9646" t="e">
        <f>VLOOKUP($F$1&amp;F9646,定价因子!E:F,2,0)</f>
        <v>#N/A</v>
      </c>
      <c r="H9646" s="104" t="e">
        <f>C9646*PRODUCT(#REF!,#REF!,G9646,,#REF!,E9646)</f>
        <v>#N/A</v>
      </c>
    </row>
    <row r="9647" spans="3:8">
      <c r="C9647" t="e">
        <f>VLOOKUP(B9647,定价因子!L:M,2,0)</f>
        <v>#N/A</v>
      </c>
      <c r="E9647" t="e">
        <f>VLOOKUP($D$1&amp;D9647,定价因子!E:F,2,0)</f>
        <v>#N/A</v>
      </c>
      <c r="G9647" t="e">
        <f>VLOOKUP($F$1&amp;F9647,定价因子!E:F,2,0)</f>
        <v>#N/A</v>
      </c>
      <c r="H9647" s="104" t="e">
        <f>C9647*PRODUCT(#REF!,#REF!,G9647,,#REF!,E9647)</f>
        <v>#N/A</v>
      </c>
    </row>
    <row r="9648" spans="3:8">
      <c r="C9648" t="e">
        <f>VLOOKUP(B9648,定价因子!L:M,2,0)</f>
        <v>#N/A</v>
      </c>
      <c r="E9648" t="e">
        <f>VLOOKUP($D$1&amp;D9648,定价因子!E:F,2,0)</f>
        <v>#N/A</v>
      </c>
      <c r="G9648" t="e">
        <f>VLOOKUP($F$1&amp;F9648,定价因子!E:F,2,0)</f>
        <v>#N/A</v>
      </c>
      <c r="H9648" s="104" t="e">
        <f>C9648*PRODUCT(#REF!,#REF!,G9648,,#REF!,E9648)</f>
        <v>#N/A</v>
      </c>
    </row>
    <row r="9649" spans="3:8">
      <c r="C9649" t="e">
        <f>VLOOKUP(B9649,定价因子!L:M,2,0)</f>
        <v>#N/A</v>
      </c>
      <c r="E9649" t="e">
        <f>VLOOKUP($D$1&amp;D9649,定价因子!E:F,2,0)</f>
        <v>#N/A</v>
      </c>
      <c r="G9649" t="e">
        <f>VLOOKUP($F$1&amp;F9649,定价因子!E:F,2,0)</f>
        <v>#N/A</v>
      </c>
      <c r="H9649" s="104" t="e">
        <f>C9649*PRODUCT(#REF!,#REF!,G9649,,#REF!,E9649)</f>
        <v>#N/A</v>
      </c>
    </row>
    <row r="9650" spans="3:8">
      <c r="C9650" t="e">
        <f>VLOOKUP(B9650,定价因子!L:M,2,0)</f>
        <v>#N/A</v>
      </c>
      <c r="E9650" t="e">
        <f>VLOOKUP($D$1&amp;D9650,定价因子!E:F,2,0)</f>
        <v>#N/A</v>
      </c>
      <c r="G9650" t="e">
        <f>VLOOKUP($F$1&amp;F9650,定价因子!E:F,2,0)</f>
        <v>#N/A</v>
      </c>
      <c r="H9650" s="104" t="e">
        <f>C9650*PRODUCT(#REF!,#REF!,G9650,,#REF!,E9650)</f>
        <v>#N/A</v>
      </c>
    </row>
    <row r="9651" spans="3:8">
      <c r="C9651" t="e">
        <f>VLOOKUP(B9651,定价因子!L:M,2,0)</f>
        <v>#N/A</v>
      </c>
      <c r="E9651" t="e">
        <f>VLOOKUP($D$1&amp;D9651,定价因子!E:F,2,0)</f>
        <v>#N/A</v>
      </c>
      <c r="G9651" t="e">
        <f>VLOOKUP($F$1&amp;F9651,定价因子!E:F,2,0)</f>
        <v>#N/A</v>
      </c>
      <c r="H9651" s="104" t="e">
        <f>C9651*PRODUCT(#REF!,#REF!,G9651,,#REF!,E9651)</f>
        <v>#N/A</v>
      </c>
    </row>
    <row r="9652" spans="3:8">
      <c r="C9652" t="e">
        <f>VLOOKUP(B9652,定价因子!L:M,2,0)</f>
        <v>#N/A</v>
      </c>
      <c r="E9652" t="e">
        <f>VLOOKUP($D$1&amp;D9652,定价因子!E:F,2,0)</f>
        <v>#N/A</v>
      </c>
      <c r="G9652" t="e">
        <f>VLOOKUP($F$1&amp;F9652,定价因子!E:F,2,0)</f>
        <v>#N/A</v>
      </c>
      <c r="H9652" s="104" t="e">
        <f>C9652*PRODUCT(#REF!,#REF!,G9652,,#REF!,E9652)</f>
        <v>#N/A</v>
      </c>
    </row>
    <row r="9653" spans="3:8">
      <c r="C9653" t="e">
        <f>VLOOKUP(B9653,定价因子!L:M,2,0)</f>
        <v>#N/A</v>
      </c>
      <c r="E9653" t="e">
        <f>VLOOKUP($D$1&amp;D9653,定价因子!E:F,2,0)</f>
        <v>#N/A</v>
      </c>
      <c r="G9653" t="e">
        <f>VLOOKUP($F$1&amp;F9653,定价因子!E:F,2,0)</f>
        <v>#N/A</v>
      </c>
      <c r="H9653" s="104" t="e">
        <f>C9653*PRODUCT(#REF!,#REF!,G9653,,#REF!,E9653)</f>
        <v>#N/A</v>
      </c>
    </row>
    <row r="9654" spans="3:8">
      <c r="C9654" t="e">
        <f>VLOOKUP(B9654,定价因子!L:M,2,0)</f>
        <v>#N/A</v>
      </c>
      <c r="E9654" t="e">
        <f>VLOOKUP($D$1&amp;D9654,定价因子!E:F,2,0)</f>
        <v>#N/A</v>
      </c>
      <c r="G9654" t="e">
        <f>VLOOKUP($F$1&amp;F9654,定价因子!E:F,2,0)</f>
        <v>#N/A</v>
      </c>
      <c r="H9654" s="104" t="e">
        <f>C9654*PRODUCT(#REF!,#REF!,G9654,,#REF!,E9654)</f>
        <v>#N/A</v>
      </c>
    </row>
    <row r="9655" spans="3:8">
      <c r="C9655" t="e">
        <f>VLOOKUP(B9655,定价因子!L:M,2,0)</f>
        <v>#N/A</v>
      </c>
      <c r="E9655" t="e">
        <f>VLOOKUP($D$1&amp;D9655,定价因子!E:F,2,0)</f>
        <v>#N/A</v>
      </c>
      <c r="G9655" t="e">
        <f>VLOOKUP($F$1&amp;F9655,定价因子!E:F,2,0)</f>
        <v>#N/A</v>
      </c>
      <c r="H9655" s="104" t="e">
        <f>C9655*PRODUCT(#REF!,#REF!,G9655,,#REF!,E9655)</f>
        <v>#N/A</v>
      </c>
    </row>
    <row r="9656" spans="3:8">
      <c r="C9656" t="e">
        <f>VLOOKUP(B9656,定价因子!L:M,2,0)</f>
        <v>#N/A</v>
      </c>
      <c r="E9656" t="e">
        <f>VLOOKUP($D$1&amp;D9656,定价因子!E:F,2,0)</f>
        <v>#N/A</v>
      </c>
      <c r="G9656" t="e">
        <f>VLOOKUP($F$1&amp;F9656,定价因子!E:F,2,0)</f>
        <v>#N/A</v>
      </c>
      <c r="H9656" s="104" t="e">
        <f>C9656*PRODUCT(#REF!,#REF!,G9656,,#REF!,E9656)</f>
        <v>#N/A</v>
      </c>
    </row>
    <row r="9657" spans="3:8">
      <c r="C9657" t="e">
        <f>VLOOKUP(B9657,定价因子!L:M,2,0)</f>
        <v>#N/A</v>
      </c>
      <c r="E9657" t="e">
        <f>VLOOKUP($D$1&amp;D9657,定价因子!E:F,2,0)</f>
        <v>#N/A</v>
      </c>
      <c r="G9657" t="e">
        <f>VLOOKUP($F$1&amp;F9657,定价因子!E:F,2,0)</f>
        <v>#N/A</v>
      </c>
      <c r="H9657" s="104" t="e">
        <f>C9657*PRODUCT(#REF!,#REF!,G9657,,#REF!,E9657)</f>
        <v>#N/A</v>
      </c>
    </row>
    <row r="9658" spans="3:8">
      <c r="C9658" t="e">
        <f>VLOOKUP(B9658,定价因子!L:M,2,0)</f>
        <v>#N/A</v>
      </c>
      <c r="E9658" t="e">
        <f>VLOOKUP($D$1&amp;D9658,定价因子!E:F,2,0)</f>
        <v>#N/A</v>
      </c>
      <c r="G9658" t="e">
        <f>VLOOKUP($F$1&amp;F9658,定价因子!E:F,2,0)</f>
        <v>#N/A</v>
      </c>
      <c r="H9658" s="104" t="e">
        <f>C9658*PRODUCT(#REF!,#REF!,G9658,,#REF!,E9658)</f>
        <v>#N/A</v>
      </c>
    </row>
    <row r="9659" spans="3:8">
      <c r="C9659" t="e">
        <f>VLOOKUP(B9659,定价因子!L:M,2,0)</f>
        <v>#N/A</v>
      </c>
      <c r="E9659" t="e">
        <f>VLOOKUP($D$1&amp;D9659,定价因子!E:F,2,0)</f>
        <v>#N/A</v>
      </c>
      <c r="G9659" t="e">
        <f>VLOOKUP($F$1&amp;F9659,定价因子!E:F,2,0)</f>
        <v>#N/A</v>
      </c>
      <c r="H9659" s="104" t="e">
        <f>C9659*PRODUCT(#REF!,#REF!,G9659,,#REF!,E9659)</f>
        <v>#N/A</v>
      </c>
    </row>
    <row r="9660" spans="3:8">
      <c r="C9660" t="e">
        <f>VLOOKUP(B9660,定价因子!L:M,2,0)</f>
        <v>#N/A</v>
      </c>
      <c r="E9660" t="e">
        <f>VLOOKUP($D$1&amp;D9660,定价因子!E:F,2,0)</f>
        <v>#N/A</v>
      </c>
      <c r="G9660" t="e">
        <f>VLOOKUP($F$1&amp;F9660,定价因子!E:F,2,0)</f>
        <v>#N/A</v>
      </c>
      <c r="H9660" s="104" t="e">
        <f>C9660*PRODUCT(#REF!,#REF!,G9660,,#REF!,E9660)</f>
        <v>#N/A</v>
      </c>
    </row>
    <row r="9661" spans="3:8">
      <c r="C9661" t="e">
        <f>VLOOKUP(B9661,定价因子!L:M,2,0)</f>
        <v>#N/A</v>
      </c>
      <c r="E9661" t="e">
        <f>VLOOKUP($D$1&amp;D9661,定价因子!E:F,2,0)</f>
        <v>#N/A</v>
      </c>
      <c r="G9661" t="e">
        <f>VLOOKUP($F$1&amp;F9661,定价因子!E:F,2,0)</f>
        <v>#N/A</v>
      </c>
      <c r="H9661" s="104" t="e">
        <f>C9661*PRODUCT(#REF!,#REF!,G9661,,#REF!,E9661)</f>
        <v>#N/A</v>
      </c>
    </row>
    <row r="9662" spans="3:8">
      <c r="C9662" t="e">
        <f>VLOOKUP(B9662,定价因子!L:M,2,0)</f>
        <v>#N/A</v>
      </c>
      <c r="E9662" t="e">
        <f>VLOOKUP($D$1&amp;D9662,定价因子!E:F,2,0)</f>
        <v>#N/A</v>
      </c>
      <c r="G9662" t="e">
        <f>VLOOKUP($F$1&amp;F9662,定价因子!E:F,2,0)</f>
        <v>#N/A</v>
      </c>
      <c r="H9662" s="104" t="e">
        <f>C9662*PRODUCT(#REF!,#REF!,G9662,,#REF!,E9662)</f>
        <v>#N/A</v>
      </c>
    </row>
    <row r="9663" spans="3:8">
      <c r="C9663" t="e">
        <f>VLOOKUP(B9663,定价因子!L:M,2,0)</f>
        <v>#N/A</v>
      </c>
      <c r="E9663" t="e">
        <f>VLOOKUP($D$1&amp;D9663,定价因子!E:F,2,0)</f>
        <v>#N/A</v>
      </c>
      <c r="G9663" t="e">
        <f>VLOOKUP($F$1&amp;F9663,定价因子!E:F,2,0)</f>
        <v>#N/A</v>
      </c>
      <c r="H9663" s="104" t="e">
        <f>C9663*PRODUCT(#REF!,#REF!,G9663,,#REF!,E9663)</f>
        <v>#N/A</v>
      </c>
    </row>
    <row r="9664" spans="3:8">
      <c r="C9664" t="e">
        <f>VLOOKUP(B9664,定价因子!L:M,2,0)</f>
        <v>#N/A</v>
      </c>
      <c r="E9664" t="e">
        <f>VLOOKUP($D$1&amp;D9664,定价因子!E:F,2,0)</f>
        <v>#N/A</v>
      </c>
      <c r="G9664" t="e">
        <f>VLOOKUP($F$1&amp;F9664,定价因子!E:F,2,0)</f>
        <v>#N/A</v>
      </c>
      <c r="H9664" s="104" t="e">
        <f>C9664*PRODUCT(#REF!,#REF!,G9664,,#REF!,E9664)</f>
        <v>#N/A</v>
      </c>
    </row>
    <row r="9665" spans="3:8">
      <c r="C9665" t="e">
        <f>VLOOKUP(B9665,定价因子!L:M,2,0)</f>
        <v>#N/A</v>
      </c>
      <c r="E9665" t="e">
        <f>VLOOKUP($D$1&amp;D9665,定价因子!E:F,2,0)</f>
        <v>#N/A</v>
      </c>
      <c r="G9665" t="e">
        <f>VLOOKUP($F$1&amp;F9665,定价因子!E:F,2,0)</f>
        <v>#N/A</v>
      </c>
      <c r="H9665" s="104" t="e">
        <f>C9665*PRODUCT(#REF!,#REF!,G9665,,#REF!,E9665)</f>
        <v>#N/A</v>
      </c>
    </row>
    <row r="9666" spans="3:8">
      <c r="C9666" t="e">
        <f>VLOOKUP(B9666,定价因子!L:M,2,0)</f>
        <v>#N/A</v>
      </c>
      <c r="E9666" t="e">
        <f>VLOOKUP($D$1&amp;D9666,定价因子!E:F,2,0)</f>
        <v>#N/A</v>
      </c>
      <c r="G9666" t="e">
        <f>VLOOKUP($F$1&amp;F9666,定价因子!E:F,2,0)</f>
        <v>#N/A</v>
      </c>
      <c r="H9666" s="104" t="e">
        <f>C9666*PRODUCT(#REF!,#REF!,G9666,,#REF!,E9666)</f>
        <v>#N/A</v>
      </c>
    </row>
    <row r="9667" spans="3:8">
      <c r="C9667" t="e">
        <f>VLOOKUP(B9667,定价因子!L:M,2,0)</f>
        <v>#N/A</v>
      </c>
      <c r="E9667" t="e">
        <f>VLOOKUP($D$1&amp;D9667,定价因子!E:F,2,0)</f>
        <v>#N/A</v>
      </c>
      <c r="G9667" t="e">
        <f>VLOOKUP($F$1&amp;F9667,定价因子!E:F,2,0)</f>
        <v>#N/A</v>
      </c>
      <c r="H9667" s="104" t="e">
        <f>C9667*PRODUCT(#REF!,#REF!,G9667,,#REF!,E9667)</f>
        <v>#N/A</v>
      </c>
    </row>
    <row r="9668" spans="3:8">
      <c r="C9668" t="e">
        <f>VLOOKUP(B9668,定价因子!L:M,2,0)</f>
        <v>#N/A</v>
      </c>
      <c r="E9668" t="e">
        <f>VLOOKUP($D$1&amp;D9668,定价因子!E:F,2,0)</f>
        <v>#N/A</v>
      </c>
      <c r="G9668" t="e">
        <f>VLOOKUP($F$1&amp;F9668,定价因子!E:F,2,0)</f>
        <v>#N/A</v>
      </c>
      <c r="H9668" s="104" t="e">
        <f>C9668*PRODUCT(#REF!,#REF!,G9668,,#REF!,E9668)</f>
        <v>#N/A</v>
      </c>
    </row>
    <row r="9669" spans="3:8">
      <c r="C9669" t="e">
        <f>VLOOKUP(B9669,定价因子!L:M,2,0)</f>
        <v>#N/A</v>
      </c>
      <c r="E9669" t="e">
        <f>VLOOKUP($D$1&amp;D9669,定价因子!E:F,2,0)</f>
        <v>#N/A</v>
      </c>
      <c r="G9669" t="e">
        <f>VLOOKUP($F$1&amp;F9669,定价因子!E:F,2,0)</f>
        <v>#N/A</v>
      </c>
      <c r="H9669" s="104" t="e">
        <f>C9669*PRODUCT(#REF!,#REF!,G9669,,#REF!,E9669)</f>
        <v>#N/A</v>
      </c>
    </row>
    <row r="9670" spans="3:8">
      <c r="C9670" t="e">
        <f>VLOOKUP(B9670,定价因子!L:M,2,0)</f>
        <v>#N/A</v>
      </c>
      <c r="E9670" t="e">
        <f>VLOOKUP($D$1&amp;D9670,定价因子!E:F,2,0)</f>
        <v>#N/A</v>
      </c>
      <c r="G9670" t="e">
        <f>VLOOKUP($F$1&amp;F9670,定价因子!E:F,2,0)</f>
        <v>#N/A</v>
      </c>
      <c r="H9670" s="104" t="e">
        <f>C9670*PRODUCT(#REF!,#REF!,G9670,,#REF!,E9670)</f>
        <v>#N/A</v>
      </c>
    </row>
    <row r="9671" spans="3:8">
      <c r="C9671" t="e">
        <f>VLOOKUP(B9671,定价因子!L:M,2,0)</f>
        <v>#N/A</v>
      </c>
      <c r="E9671" t="e">
        <f>VLOOKUP($D$1&amp;D9671,定价因子!E:F,2,0)</f>
        <v>#N/A</v>
      </c>
      <c r="G9671" t="e">
        <f>VLOOKUP($F$1&amp;F9671,定价因子!E:F,2,0)</f>
        <v>#N/A</v>
      </c>
      <c r="H9671" s="104" t="e">
        <f>C9671*PRODUCT(#REF!,#REF!,G9671,,#REF!,E9671)</f>
        <v>#N/A</v>
      </c>
    </row>
    <row r="9672" spans="3:8">
      <c r="C9672" t="e">
        <f>VLOOKUP(B9672,定价因子!L:M,2,0)</f>
        <v>#N/A</v>
      </c>
      <c r="E9672" t="e">
        <f>VLOOKUP($D$1&amp;D9672,定价因子!E:F,2,0)</f>
        <v>#N/A</v>
      </c>
      <c r="G9672" t="e">
        <f>VLOOKUP($F$1&amp;F9672,定价因子!E:F,2,0)</f>
        <v>#N/A</v>
      </c>
      <c r="H9672" s="104" t="e">
        <f>C9672*PRODUCT(#REF!,#REF!,G9672,,#REF!,E9672)</f>
        <v>#N/A</v>
      </c>
    </row>
    <row r="9673" spans="3:8">
      <c r="C9673" t="e">
        <f>VLOOKUP(B9673,定价因子!L:M,2,0)</f>
        <v>#N/A</v>
      </c>
      <c r="E9673" t="e">
        <f>VLOOKUP($D$1&amp;D9673,定价因子!E:F,2,0)</f>
        <v>#N/A</v>
      </c>
      <c r="G9673" t="e">
        <f>VLOOKUP($F$1&amp;F9673,定价因子!E:F,2,0)</f>
        <v>#N/A</v>
      </c>
      <c r="H9673" s="104" t="e">
        <f>C9673*PRODUCT(#REF!,#REF!,G9673,,#REF!,E9673)</f>
        <v>#N/A</v>
      </c>
    </row>
    <row r="9674" spans="3:8">
      <c r="C9674" t="e">
        <f>VLOOKUP(B9674,定价因子!L:M,2,0)</f>
        <v>#N/A</v>
      </c>
      <c r="E9674" t="e">
        <f>VLOOKUP($D$1&amp;D9674,定价因子!E:F,2,0)</f>
        <v>#N/A</v>
      </c>
      <c r="G9674" t="e">
        <f>VLOOKUP($F$1&amp;F9674,定价因子!E:F,2,0)</f>
        <v>#N/A</v>
      </c>
      <c r="H9674" s="104" t="e">
        <f>C9674*PRODUCT(#REF!,#REF!,G9674,,#REF!,E9674)</f>
        <v>#N/A</v>
      </c>
    </row>
    <row r="9675" spans="3:8">
      <c r="C9675" t="e">
        <f>VLOOKUP(B9675,定价因子!L:M,2,0)</f>
        <v>#N/A</v>
      </c>
      <c r="E9675" t="e">
        <f>VLOOKUP($D$1&amp;D9675,定价因子!E:F,2,0)</f>
        <v>#N/A</v>
      </c>
      <c r="G9675" t="e">
        <f>VLOOKUP($F$1&amp;F9675,定价因子!E:F,2,0)</f>
        <v>#N/A</v>
      </c>
      <c r="H9675" s="104" t="e">
        <f>C9675*PRODUCT(#REF!,#REF!,G9675,,#REF!,E9675)</f>
        <v>#N/A</v>
      </c>
    </row>
    <row r="9676" spans="3:8">
      <c r="C9676" t="e">
        <f>VLOOKUP(B9676,定价因子!L:M,2,0)</f>
        <v>#N/A</v>
      </c>
      <c r="E9676" t="e">
        <f>VLOOKUP($D$1&amp;D9676,定价因子!E:F,2,0)</f>
        <v>#N/A</v>
      </c>
      <c r="G9676" t="e">
        <f>VLOOKUP($F$1&amp;F9676,定价因子!E:F,2,0)</f>
        <v>#N/A</v>
      </c>
      <c r="H9676" s="104" t="e">
        <f>C9676*PRODUCT(#REF!,#REF!,G9676,,#REF!,E9676)</f>
        <v>#N/A</v>
      </c>
    </row>
    <row r="9677" spans="3:8">
      <c r="C9677" t="e">
        <f>VLOOKUP(B9677,定价因子!L:M,2,0)</f>
        <v>#N/A</v>
      </c>
      <c r="E9677" t="e">
        <f>VLOOKUP($D$1&amp;D9677,定价因子!E:F,2,0)</f>
        <v>#N/A</v>
      </c>
      <c r="G9677" t="e">
        <f>VLOOKUP($F$1&amp;F9677,定价因子!E:F,2,0)</f>
        <v>#N/A</v>
      </c>
      <c r="H9677" s="104" t="e">
        <f>C9677*PRODUCT(#REF!,#REF!,G9677,,#REF!,E9677)</f>
        <v>#N/A</v>
      </c>
    </row>
    <row r="9678" spans="3:8">
      <c r="C9678" t="e">
        <f>VLOOKUP(B9678,定价因子!L:M,2,0)</f>
        <v>#N/A</v>
      </c>
      <c r="E9678" t="e">
        <f>VLOOKUP($D$1&amp;D9678,定价因子!E:F,2,0)</f>
        <v>#N/A</v>
      </c>
      <c r="G9678" t="e">
        <f>VLOOKUP($F$1&amp;F9678,定价因子!E:F,2,0)</f>
        <v>#N/A</v>
      </c>
      <c r="H9678" s="104" t="e">
        <f>C9678*PRODUCT(#REF!,#REF!,G9678,,#REF!,E9678)</f>
        <v>#N/A</v>
      </c>
    </row>
    <row r="9679" spans="3:8">
      <c r="C9679" t="e">
        <f>VLOOKUP(B9679,定价因子!L:M,2,0)</f>
        <v>#N/A</v>
      </c>
      <c r="E9679" t="e">
        <f>VLOOKUP($D$1&amp;D9679,定价因子!E:F,2,0)</f>
        <v>#N/A</v>
      </c>
      <c r="G9679" t="e">
        <f>VLOOKUP($F$1&amp;F9679,定价因子!E:F,2,0)</f>
        <v>#N/A</v>
      </c>
      <c r="H9679" s="104" t="e">
        <f>C9679*PRODUCT(#REF!,#REF!,G9679,,#REF!,E9679)</f>
        <v>#N/A</v>
      </c>
    </row>
    <row r="9680" spans="3:8">
      <c r="C9680" t="e">
        <f>VLOOKUP(B9680,定价因子!L:M,2,0)</f>
        <v>#N/A</v>
      </c>
      <c r="E9680" t="e">
        <f>VLOOKUP($D$1&amp;D9680,定价因子!E:F,2,0)</f>
        <v>#N/A</v>
      </c>
      <c r="G9680" t="e">
        <f>VLOOKUP($F$1&amp;F9680,定价因子!E:F,2,0)</f>
        <v>#N/A</v>
      </c>
      <c r="H9680" s="104" t="e">
        <f>C9680*PRODUCT(#REF!,#REF!,G9680,,#REF!,E9680)</f>
        <v>#N/A</v>
      </c>
    </row>
    <row r="9681" spans="3:8">
      <c r="C9681" t="e">
        <f>VLOOKUP(B9681,定价因子!L:M,2,0)</f>
        <v>#N/A</v>
      </c>
      <c r="E9681" t="e">
        <f>VLOOKUP($D$1&amp;D9681,定价因子!E:F,2,0)</f>
        <v>#N/A</v>
      </c>
      <c r="G9681" t="e">
        <f>VLOOKUP($F$1&amp;F9681,定价因子!E:F,2,0)</f>
        <v>#N/A</v>
      </c>
      <c r="H9681" s="104" t="e">
        <f>C9681*PRODUCT(#REF!,#REF!,G9681,,#REF!,E9681)</f>
        <v>#N/A</v>
      </c>
    </row>
    <row r="9682" spans="3:8">
      <c r="C9682" t="e">
        <f>VLOOKUP(B9682,定价因子!L:M,2,0)</f>
        <v>#N/A</v>
      </c>
      <c r="E9682" t="e">
        <f>VLOOKUP($D$1&amp;D9682,定价因子!E:F,2,0)</f>
        <v>#N/A</v>
      </c>
      <c r="G9682" t="e">
        <f>VLOOKUP($F$1&amp;F9682,定价因子!E:F,2,0)</f>
        <v>#N/A</v>
      </c>
      <c r="H9682" s="104" t="e">
        <f>C9682*PRODUCT(#REF!,#REF!,G9682,,#REF!,E9682)</f>
        <v>#N/A</v>
      </c>
    </row>
    <row r="9683" spans="3:8">
      <c r="C9683" t="e">
        <f>VLOOKUP(B9683,定价因子!L:M,2,0)</f>
        <v>#N/A</v>
      </c>
      <c r="E9683" t="e">
        <f>VLOOKUP($D$1&amp;D9683,定价因子!E:F,2,0)</f>
        <v>#N/A</v>
      </c>
      <c r="G9683" t="e">
        <f>VLOOKUP($F$1&amp;F9683,定价因子!E:F,2,0)</f>
        <v>#N/A</v>
      </c>
      <c r="H9683" s="104" t="e">
        <f>C9683*PRODUCT(#REF!,#REF!,G9683,,#REF!,E9683)</f>
        <v>#N/A</v>
      </c>
    </row>
    <row r="9684" spans="3:8">
      <c r="C9684" t="e">
        <f>VLOOKUP(B9684,定价因子!L:M,2,0)</f>
        <v>#N/A</v>
      </c>
      <c r="E9684" t="e">
        <f>VLOOKUP($D$1&amp;D9684,定价因子!E:F,2,0)</f>
        <v>#N/A</v>
      </c>
      <c r="G9684" t="e">
        <f>VLOOKUP($F$1&amp;F9684,定价因子!E:F,2,0)</f>
        <v>#N/A</v>
      </c>
      <c r="H9684" s="104" t="e">
        <f>C9684*PRODUCT(#REF!,#REF!,G9684,,#REF!,E9684)</f>
        <v>#N/A</v>
      </c>
    </row>
    <row r="9685" spans="3:8">
      <c r="C9685" t="e">
        <f>VLOOKUP(B9685,定价因子!L:M,2,0)</f>
        <v>#N/A</v>
      </c>
      <c r="E9685" t="e">
        <f>VLOOKUP($D$1&amp;D9685,定价因子!E:F,2,0)</f>
        <v>#N/A</v>
      </c>
      <c r="G9685" t="e">
        <f>VLOOKUP($F$1&amp;F9685,定价因子!E:F,2,0)</f>
        <v>#N/A</v>
      </c>
      <c r="H9685" s="104" t="e">
        <f>C9685*PRODUCT(#REF!,#REF!,G9685,,#REF!,E9685)</f>
        <v>#N/A</v>
      </c>
    </row>
    <row r="9686" spans="3:8">
      <c r="C9686" t="e">
        <f>VLOOKUP(B9686,定价因子!L:M,2,0)</f>
        <v>#N/A</v>
      </c>
      <c r="E9686" t="e">
        <f>VLOOKUP($D$1&amp;D9686,定价因子!E:F,2,0)</f>
        <v>#N/A</v>
      </c>
      <c r="G9686" t="e">
        <f>VLOOKUP($F$1&amp;F9686,定价因子!E:F,2,0)</f>
        <v>#N/A</v>
      </c>
      <c r="H9686" s="104" t="e">
        <f>C9686*PRODUCT(#REF!,#REF!,G9686,,#REF!,E9686)</f>
        <v>#N/A</v>
      </c>
    </row>
    <row r="9687" spans="3:8">
      <c r="C9687" t="e">
        <f>VLOOKUP(B9687,定价因子!L:M,2,0)</f>
        <v>#N/A</v>
      </c>
      <c r="E9687" t="e">
        <f>VLOOKUP($D$1&amp;D9687,定价因子!E:F,2,0)</f>
        <v>#N/A</v>
      </c>
      <c r="G9687" t="e">
        <f>VLOOKUP($F$1&amp;F9687,定价因子!E:F,2,0)</f>
        <v>#N/A</v>
      </c>
      <c r="H9687" s="104" t="e">
        <f>C9687*PRODUCT(#REF!,#REF!,G9687,,#REF!,E9687)</f>
        <v>#N/A</v>
      </c>
    </row>
    <row r="9688" spans="3:8">
      <c r="C9688" t="e">
        <f>VLOOKUP(B9688,定价因子!L:M,2,0)</f>
        <v>#N/A</v>
      </c>
      <c r="E9688" t="e">
        <f>VLOOKUP($D$1&amp;D9688,定价因子!E:F,2,0)</f>
        <v>#N/A</v>
      </c>
      <c r="G9688" t="e">
        <f>VLOOKUP($F$1&amp;F9688,定价因子!E:F,2,0)</f>
        <v>#N/A</v>
      </c>
      <c r="H9688" s="104" t="e">
        <f>C9688*PRODUCT(#REF!,#REF!,G9688,,#REF!,E9688)</f>
        <v>#N/A</v>
      </c>
    </row>
    <row r="9689" spans="3:8">
      <c r="C9689" t="e">
        <f>VLOOKUP(B9689,定价因子!L:M,2,0)</f>
        <v>#N/A</v>
      </c>
      <c r="E9689" t="e">
        <f>VLOOKUP($D$1&amp;D9689,定价因子!E:F,2,0)</f>
        <v>#N/A</v>
      </c>
      <c r="G9689" t="e">
        <f>VLOOKUP($F$1&amp;F9689,定价因子!E:F,2,0)</f>
        <v>#N/A</v>
      </c>
      <c r="H9689" s="104" t="e">
        <f>C9689*PRODUCT(#REF!,#REF!,G9689,,#REF!,E9689)</f>
        <v>#N/A</v>
      </c>
    </row>
    <row r="9690" spans="3:8">
      <c r="C9690" t="e">
        <f>VLOOKUP(B9690,定价因子!L:M,2,0)</f>
        <v>#N/A</v>
      </c>
      <c r="E9690" t="e">
        <f>VLOOKUP($D$1&amp;D9690,定价因子!E:F,2,0)</f>
        <v>#N/A</v>
      </c>
      <c r="G9690" t="e">
        <f>VLOOKUP($F$1&amp;F9690,定价因子!E:F,2,0)</f>
        <v>#N/A</v>
      </c>
      <c r="H9690" s="104" t="e">
        <f>C9690*PRODUCT(#REF!,#REF!,G9690,,#REF!,E9690)</f>
        <v>#N/A</v>
      </c>
    </row>
    <row r="9691" spans="3:8">
      <c r="C9691" t="e">
        <f>VLOOKUP(B9691,定价因子!L:M,2,0)</f>
        <v>#N/A</v>
      </c>
      <c r="E9691" t="e">
        <f>VLOOKUP($D$1&amp;D9691,定价因子!E:F,2,0)</f>
        <v>#N/A</v>
      </c>
      <c r="G9691" t="e">
        <f>VLOOKUP($F$1&amp;F9691,定价因子!E:F,2,0)</f>
        <v>#N/A</v>
      </c>
      <c r="H9691" s="104" t="e">
        <f>C9691*PRODUCT(#REF!,#REF!,G9691,,#REF!,E9691)</f>
        <v>#N/A</v>
      </c>
    </row>
    <row r="9692" spans="3:8">
      <c r="C9692" t="e">
        <f>VLOOKUP(B9692,定价因子!L:M,2,0)</f>
        <v>#N/A</v>
      </c>
      <c r="E9692" t="e">
        <f>VLOOKUP($D$1&amp;D9692,定价因子!E:F,2,0)</f>
        <v>#N/A</v>
      </c>
      <c r="G9692" t="e">
        <f>VLOOKUP($F$1&amp;F9692,定价因子!E:F,2,0)</f>
        <v>#N/A</v>
      </c>
      <c r="H9692" s="104" t="e">
        <f>C9692*PRODUCT(#REF!,#REF!,G9692,,#REF!,E9692)</f>
        <v>#N/A</v>
      </c>
    </row>
    <row r="9693" spans="3:8">
      <c r="C9693" t="e">
        <f>VLOOKUP(B9693,定价因子!L:M,2,0)</f>
        <v>#N/A</v>
      </c>
      <c r="E9693" t="e">
        <f>VLOOKUP($D$1&amp;D9693,定价因子!E:F,2,0)</f>
        <v>#N/A</v>
      </c>
      <c r="G9693" t="e">
        <f>VLOOKUP($F$1&amp;F9693,定价因子!E:F,2,0)</f>
        <v>#N/A</v>
      </c>
      <c r="H9693" s="104" t="e">
        <f>C9693*PRODUCT(#REF!,#REF!,G9693,,#REF!,E9693)</f>
        <v>#N/A</v>
      </c>
    </row>
    <row r="9694" spans="3:8">
      <c r="C9694" t="e">
        <f>VLOOKUP(B9694,定价因子!L:M,2,0)</f>
        <v>#N/A</v>
      </c>
      <c r="E9694" t="e">
        <f>VLOOKUP($D$1&amp;D9694,定价因子!E:F,2,0)</f>
        <v>#N/A</v>
      </c>
      <c r="G9694" t="e">
        <f>VLOOKUP($F$1&amp;F9694,定价因子!E:F,2,0)</f>
        <v>#N/A</v>
      </c>
      <c r="H9694" s="104" t="e">
        <f>C9694*PRODUCT(#REF!,#REF!,G9694,,#REF!,E9694)</f>
        <v>#N/A</v>
      </c>
    </row>
    <row r="9695" spans="3:8">
      <c r="C9695" t="e">
        <f>VLOOKUP(B9695,定价因子!L:M,2,0)</f>
        <v>#N/A</v>
      </c>
      <c r="E9695" t="e">
        <f>VLOOKUP($D$1&amp;D9695,定价因子!E:F,2,0)</f>
        <v>#N/A</v>
      </c>
      <c r="G9695" t="e">
        <f>VLOOKUP($F$1&amp;F9695,定价因子!E:F,2,0)</f>
        <v>#N/A</v>
      </c>
      <c r="H9695" s="104" t="e">
        <f>C9695*PRODUCT(#REF!,#REF!,G9695,,#REF!,E9695)</f>
        <v>#N/A</v>
      </c>
    </row>
    <row r="9696" spans="3:8">
      <c r="C9696" t="e">
        <f>VLOOKUP(B9696,定价因子!L:M,2,0)</f>
        <v>#N/A</v>
      </c>
      <c r="E9696" t="e">
        <f>VLOOKUP($D$1&amp;D9696,定价因子!E:F,2,0)</f>
        <v>#N/A</v>
      </c>
      <c r="G9696" t="e">
        <f>VLOOKUP($F$1&amp;F9696,定价因子!E:F,2,0)</f>
        <v>#N/A</v>
      </c>
      <c r="H9696" s="104" t="e">
        <f>C9696*PRODUCT(#REF!,#REF!,G9696,,#REF!,E9696)</f>
        <v>#N/A</v>
      </c>
    </row>
    <row r="9697" spans="3:8">
      <c r="C9697" t="e">
        <f>VLOOKUP(B9697,定价因子!L:M,2,0)</f>
        <v>#N/A</v>
      </c>
      <c r="E9697" t="e">
        <f>VLOOKUP($D$1&amp;D9697,定价因子!E:F,2,0)</f>
        <v>#N/A</v>
      </c>
      <c r="G9697" t="e">
        <f>VLOOKUP($F$1&amp;F9697,定价因子!E:F,2,0)</f>
        <v>#N/A</v>
      </c>
      <c r="H9697" s="104" t="e">
        <f>C9697*PRODUCT(#REF!,#REF!,G9697,,#REF!,E9697)</f>
        <v>#N/A</v>
      </c>
    </row>
    <row r="9698" spans="3:8">
      <c r="C9698" t="e">
        <f>VLOOKUP(B9698,定价因子!L:M,2,0)</f>
        <v>#N/A</v>
      </c>
      <c r="E9698" t="e">
        <f>VLOOKUP($D$1&amp;D9698,定价因子!E:F,2,0)</f>
        <v>#N/A</v>
      </c>
      <c r="G9698" t="e">
        <f>VLOOKUP($F$1&amp;F9698,定价因子!E:F,2,0)</f>
        <v>#N/A</v>
      </c>
      <c r="H9698" s="104" t="e">
        <f>C9698*PRODUCT(#REF!,#REF!,G9698,,#REF!,E9698)</f>
        <v>#N/A</v>
      </c>
    </row>
    <row r="9699" spans="3:8">
      <c r="C9699" t="e">
        <f>VLOOKUP(B9699,定价因子!L:M,2,0)</f>
        <v>#N/A</v>
      </c>
      <c r="E9699" t="e">
        <f>VLOOKUP($D$1&amp;D9699,定价因子!E:F,2,0)</f>
        <v>#N/A</v>
      </c>
      <c r="G9699" t="e">
        <f>VLOOKUP($F$1&amp;F9699,定价因子!E:F,2,0)</f>
        <v>#N/A</v>
      </c>
      <c r="H9699" s="104" t="e">
        <f>C9699*PRODUCT(#REF!,#REF!,G9699,,#REF!,E9699)</f>
        <v>#N/A</v>
      </c>
    </row>
    <row r="9700" spans="3:8">
      <c r="C9700" t="e">
        <f>VLOOKUP(B9700,定价因子!L:M,2,0)</f>
        <v>#N/A</v>
      </c>
      <c r="E9700" t="e">
        <f>VLOOKUP($D$1&amp;D9700,定价因子!E:F,2,0)</f>
        <v>#N/A</v>
      </c>
      <c r="G9700" t="e">
        <f>VLOOKUP($F$1&amp;F9700,定价因子!E:F,2,0)</f>
        <v>#N/A</v>
      </c>
      <c r="H9700" s="104" t="e">
        <f>C9700*PRODUCT(#REF!,#REF!,G9700,,#REF!,E9700)</f>
        <v>#N/A</v>
      </c>
    </row>
    <row r="9701" spans="3:8">
      <c r="C9701" t="e">
        <f>VLOOKUP(B9701,定价因子!L:M,2,0)</f>
        <v>#N/A</v>
      </c>
      <c r="E9701" t="e">
        <f>VLOOKUP($D$1&amp;D9701,定价因子!E:F,2,0)</f>
        <v>#N/A</v>
      </c>
      <c r="G9701" t="e">
        <f>VLOOKUP($F$1&amp;F9701,定价因子!E:F,2,0)</f>
        <v>#N/A</v>
      </c>
      <c r="H9701" s="104" t="e">
        <f>C9701*PRODUCT(#REF!,#REF!,G9701,,#REF!,E9701)</f>
        <v>#N/A</v>
      </c>
    </row>
    <row r="9702" spans="3:8">
      <c r="C9702" t="e">
        <f>VLOOKUP(B9702,定价因子!L:M,2,0)</f>
        <v>#N/A</v>
      </c>
      <c r="E9702" t="e">
        <f>VLOOKUP($D$1&amp;D9702,定价因子!E:F,2,0)</f>
        <v>#N/A</v>
      </c>
      <c r="G9702" t="e">
        <f>VLOOKUP($F$1&amp;F9702,定价因子!E:F,2,0)</f>
        <v>#N/A</v>
      </c>
      <c r="H9702" s="104" t="e">
        <f>C9702*PRODUCT(#REF!,#REF!,G9702,,#REF!,E9702)</f>
        <v>#N/A</v>
      </c>
    </row>
    <row r="9703" spans="3:8">
      <c r="C9703" t="e">
        <f>VLOOKUP(B9703,定价因子!L:M,2,0)</f>
        <v>#N/A</v>
      </c>
      <c r="E9703" t="e">
        <f>VLOOKUP($D$1&amp;D9703,定价因子!E:F,2,0)</f>
        <v>#N/A</v>
      </c>
      <c r="G9703" t="e">
        <f>VLOOKUP($F$1&amp;F9703,定价因子!E:F,2,0)</f>
        <v>#N/A</v>
      </c>
      <c r="H9703" s="104" t="e">
        <f>C9703*PRODUCT(#REF!,#REF!,G9703,,#REF!,E9703)</f>
        <v>#N/A</v>
      </c>
    </row>
    <row r="9704" spans="3:8">
      <c r="C9704" t="e">
        <f>VLOOKUP(B9704,定价因子!L:M,2,0)</f>
        <v>#N/A</v>
      </c>
      <c r="E9704" t="e">
        <f>VLOOKUP($D$1&amp;D9704,定价因子!E:F,2,0)</f>
        <v>#N/A</v>
      </c>
      <c r="G9704" t="e">
        <f>VLOOKUP($F$1&amp;F9704,定价因子!E:F,2,0)</f>
        <v>#N/A</v>
      </c>
      <c r="H9704" s="104" t="e">
        <f>C9704*PRODUCT(#REF!,#REF!,G9704,,#REF!,E9704)</f>
        <v>#N/A</v>
      </c>
    </row>
    <row r="9705" spans="3:8">
      <c r="C9705" t="e">
        <f>VLOOKUP(B9705,定价因子!L:M,2,0)</f>
        <v>#N/A</v>
      </c>
      <c r="E9705" t="e">
        <f>VLOOKUP($D$1&amp;D9705,定价因子!E:F,2,0)</f>
        <v>#N/A</v>
      </c>
      <c r="G9705" t="e">
        <f>VLOOKUP($F$1&amp;F9705,定价因子!E:F,2,0)</f>
        <v>#N/A</v>
      </c>
      <c r="H9705" s="104" t="e">
        <f>C9705*PRODUCT(#REF!,#REF!,G9705,,#REF!,E9705)</f>
        <v>#N/A</v>
      </c>
    </row>
    <row r="9706" spans="3:8">
      <c r="C9706" t="e">
        <f>VLOOKUP(B9706,定价因子!L:M,2,0)</f>
        <v>#N/A</v>
      </c>
      <c r="E9706" t="e">
        <f>VLOOKUP($D$1&amp;D9706,定价因子!E:F,2,0)</f>
        <v>#N/A</v>
      </c>
      <c r="G9706" t="e">
        <f>VLOOKUP($F$1&amp;F9706,定价因子!E:F,2,0)</f>
        <v>#N/A</v>
      </c>
      <c r="H9706" s="104" t="e">
        <f>C9706*PRODUCT(#REF!,#REF!,G9706,,#REF!,E9706)</f>
        <v>#N/A</v>
      </c>
    </row>
    <row r="9707" spans="3:8">
      <c r="C9707" t="e">
        <f>VLOOKUP(B9707,定价因子!L:M,2,0)</f>
        <v>#N/A</v>
      </c>
      <c r="E9707" t="e">
        <f>VLOOKUP($D$1&amp;D9707,定价因子!E:F,2,0)</f>
        <v>#N/A</v>
      </c>
      <c r="G9707" t="e">
        <f>VLOOKUP($F$1&amp;F9707,定价因子!E:F,2,0)</f>
        <v>#N/A</v>
      </c>
      <c r="H9707" s="104" t="e">
        <f>C9707*PRODUCT(#REF!,#REF!,G9707,,#REF!,E9707)</f>
        <v>#N/A</v>
      </c>
    </row>
    <row r="9708" spans="3:8">
      <c r="C9708" t="e">
        <f>VLOOKUP(B9708,定价因子!L:M,2,0)</f>
        <v>#N/A</v>
      </c>
      <c r="E9708" t="e">
        <f>VLOOKUP($D$1&amp;D9708,定价因子!E:F,2,0)</f>
        <v>#N/A</v>
      </c>
      <c r="G9708" t="e">
        <f>VLOOKUP($F$1&amp;F9708,定价因子!E:F,2,0)</f>
        <v>#N/A</v>
      </c>
      <c r="H9708" s="104" t="e">
        <f>C9708*PRODUCT(#REF!,#REF!,G9708,,#REF!,E9708)</f>
        <v>#N/A</v>
      </c>
    </row>
    <row r="9709" spans="3:8">
      <c r="C9709" t="e">
        <f>VLOOKUP(B9709,定价因子!L:M,2,0)</f>
        <v>#N/A</v>
      </c>
      <c r="E9709" t="e">
        <f>VLOOKUP($D$1&amp;D9709,定价因子!E:F,2,0)</f>
        <v>#N/A</v>
      </c>
      <c r="G9709" t="e">
        <f>VLOOKUP($F$1&amp;F9709,定价因子!E:F,2,0)</f>
        <v>#N/A</v>
      </c>
      <c r="H9709" s="104" t="e">
        <f>C9709*PRODUCT(#REF!,#REF!,G9709,,#REF!,E9709)</f>
        <v>#N/A</v>
      </c>
    </row>
    <row r="9710" spans="3:8">
      <c r="C9710" t="e">
        <f>VLOOKUP(B9710,定价因子!L:M,2,0)</f>
        <v>#N/A</v>
      </c>
      <c r="E9710" t="e">
        <f>VLOOKUP($D$1&amp;D9710,定价因子!E:F,2,0)</f>
        <v>#N/A</v>
      </c>
      <c r="G9710" t="e">
        <f>VLOOKUP($F$1&amp;F9710,定价因子!E:F,2,0)</f>
        <v>#N/A</v>
      </c>
      <c r="H9710" s="104" t="e">
        <f>C9710*PRODUCT(#REF!,#REF!,G9710,,#REF!,E9710)</f>
        <v>#N/A</v>
      </c>
    </row>
    <row r="9711" spans="3:8">
      <c r="C9711" t="e">
        <f>VLOOKUP(B9711,定价因子!L:M,2,0)</f>
        <v>#N/A</v>
      </c>
      <c r="E9711" t="e">
        <f>VLOOKUP($D$1&amp;D9711,定价因子!E:F,2,0)</f>
        <v>#N/A</v>
      </c>
      <c r="G9711" t="e">
        <f>VLOOKUP($F$1&amp;F9711,定价因子!E:F,2,0)</f>
        <v>#N/A</v>
      </c>
      <c r="H9711" s="104" t="e">
        <f>C9711*PRODUCT(#REF!,#REF!,G9711,,#REF!,E9711)</f>
        <v>#N/A</v>
      </c>
    </row>
    <row r="9712" spans="3:8">
      <c r="C9712" t="e">
        <f>VLOOKUP(B9712,定价因子!L:M,2,0)</f>
        <v>#N/A</v>
      </c>
      <c r="E9712" t="e">
        <f>VLOOKUP($D$1&amp;D9712,定价因子!E:F,2,0)</f>
        <v>#N/A</v>
      </c>
      <c r="G9712" t="e">
        <f>VLOOKUP($F$1&amp;F9712,定价因子!E:F,2,0)</f>
        <v>#N/A</v>
      </c>
      <c r="H9712" s="104" t="e">
        <f>C9712*PRODUCT(#REF!,#REF!,G9712,,#REF!,E9712)</f>
        <v>#N/A</v>
      </c>
    </row>
    <row r="9713" spans="3:8">
      <c r="C9713" t="e">
        <f>VLOOKUP(B9713,定价因子!L:M,2,0)</f>
        <v>#N/A</v>
      </c>
      <c r="E9713" t="e">
        <f>VLOOKUP($D$1&amp;D9713,定价因子!E:F,2,0)</f>
        <v>#N/A</v>
      </c>
      <c r="G9713" t="e">
        <f>VLOOKUP($F$1&amp;F9713,定价因子!E:F,2,0)</f>
        <v>#N/A</v>
      </c>
      <c r="H9713" s="104" t="e">
        <f>C9713*PRODUCT(#REF!,#REF!,G9713,,#REF!,E9713)</f>
        <v>#N/A</v>
      </c>
    </row>
    <row r="9714" spans="3:8">
      <c r="C9714" t="e">
        <f>VLOOKUP(B9714,定价因子!L:M,2,0)</f>
        <v>#N/A</v>
      </c>
      <c r="E9714" t="e">
        <f>VLOOKUP($D$1&amp;D9714,定价因子!E:F,2,0)</f>
        <v>#N/A</v>
      </c>
      <c r="G9714" t="e">
        <f>VLOOKUP($F$1&amp;F9714,定价因子!E:F,2,0)</f>
        <v>#N/A</v>
      </c>
      <c r="H9714" s="104" t="e">
        <f>C9714*PRODUCT(#REF!,#REF!,G9714,,#REF!,E9714)</f>
        <v>#N/A</v>
      </c>
    </row>
    <row r="9715" spans="3:8">
      <c r="C9715" t="e">
        <f>VLOOKUP(B9715,定价因子!L:M,2,0)</f>
        <v>#N/A</v>
      </c>
      <c r="E9715" t="e">
        <f>VLOOKUP($D$1&amp;D9715,定价因子!E:F,2,0)</f>
        <v>#N/A</v>
      </c>
      <c r="G9715" t="e">
        <f>VLOOKUP($F$1&amp;F9715,定价因子!E:F,2,0)</f>
        <v>#N/A</v>
      </c>
      <c r="H9715" s="104" t="e">
        <f>C9715*PRODUCT(#REF!,#REF!,G9715,,#REF!,E9715)</f>
        <v>#N/A</v>
      </c>
    </row>
    <row r="9716" spans="3:8">
      <c r="C9716" t="e">
        <f>VLOOKUP(B9716,定价因子!L:M,2,0)</f>
        <v>#N/A</v>
      </c>
      <c r="E9716" t="e">
        <f>VLOOKUP($D$1&amp;D9716,定价因子!E:F,2,0)</f>
        <v>#N/A</v>
      </c>
      <c r="G9716" t="e">
        <f>VLOOKUP($F$1&amp;F9716,定价因子!E:F,2,0)</f>
        <v>#N/A</v>
      </c>
      <c r="H9716" s="104" t="e">
        <f>C9716*PRODUCT(#REF!,#REF!,G9716,,#REF!,E9716)</f>
        <v>#N/A</v>
      </c>
    </row>
    <row r="9717" spans="3:8">
      <c r="C9717" t="e">
        <f>VLOOKUP(B9717,定价因子!L:M,2,0)</f>
        <v>#N/A</v>
      </c>
      <c r="E9717" t="e">
        <f>VLOOKUP($D$1&amp;D9717,定价因子!E:F,2,0)</f>
        <v>#N/A</v>
      </c>
      <c r="G9717" t="e">
        <f>VLOOKUP($F$1&amp;F9717,定价因子!E:F,2,0)</f>
        <v>#N/A</v>
      </c>
      <c r="H9717" s="104" t="e">
        <f>C9717*PRODUCT(#REF!,#REF!,G9717,,#REF!,E9717)</f>
        <v>#N/A</v>
      </c>
    </row>
    <row r="9718" spans="3:8">
      <c r="C9718" t="e">
        <f>VLOOKUP(B9718,定价因子!L:M,2,0)</f>
        <v>#N/A</v>
      </c>
      <c r="E9718" t="e">
        <f>VLOOKUP($D$1&amp;D9718,定价因子!E:F,2,0)</f>
        <v>#N/A</v>
      </c>
      <c r="G9718" t="e">
        <f>VLOOKUP($F$1&amp;F9718,定价因子!E:F,2,0)</f>
        <v>#N/A</v>
      </c>
      <c r="H9718" s="104" t="e">
        <f>C9718*PRODUCT(#REF!,#REF!,G9718,,#REF!,E9718)</f>
        <v>#N/A</v>
      </c>
    </row>
    <row r="9719" spans="3:8">
      <c r="C9719" t="e">
        <f>VLOOKUP(B9719,定价因子!L:M,2,0)</f>
        <v>#N/A</v>
      </c>
      <c r="E9719" t="e">
        <f>VLOOKUP($D$1&amp;D9719,定价因子!E:F,2,0)</f>
        <v>#N/A</v>
      </c>
      <c r="G9719" t="e">
        <f>VLOOKUP($F$1&amp;F9719,定价因子!E:F,2,0)</f>
        <v>#N/A</v>
      </c>
      <c r="H9719" s="104" t="e">
        <f>C9719*PRODUCT(#REF!,#REF!,G9719,,#REF!,E9719)</f>
        <v>#N/A</v>
      </c>
    </row>
    <row r="9720" spans="3:8">
      <c r="C9720" t="e">
        <f>VLOOKUP(B9720,定价因子!L:M,2,0)</f>
        <v>#N/A</v>
      </c>
      <c r="E9720" t="e">
        <f>VLOOKUP($D$1&amp;D9720,定价因子!E:F,2,0)</f>
        <v>#N/A</v>
      </c>
      <c r="G9720" t="e">
        <f>VLOOKUP($F$1&amp;F9720,定价因子!E:F,2,0)</f>
        <v>#N/A</v>
      </c>
      <c r="H9720" s="104" t="e">
        <f>C9720*PRODUCT(#REF!,#REF!,G9720,,#REF!,E9720)</f>
        <v>#N/A</v>
      </c>
    </row>
    <row r="9721" spans="3:8">
      <c r="C9721" t="e">
        <f>VLOOKUP(B9721,定价因子!L:M,2,0)</f>
        <v>#N/A</v>
      </c>
      <c r="E9721" t="e">
        <f>VLOOKUP($D$1&amp;D9721,定价因子!E:F,2,0)</f>
        <v>#N/A</v>
      </c>
      <c r="G9721" t="e">
        <f>VLOOKUP($F$1&amp;F9721,定价因子!E:F,2,0)</f>
        <v>#N/A</v>
      </c>
      <c r="H9721" s="104" t="e">
        <f>C9721*PRODUCT(#REF!,#REF!,G9721,,#REF!,E9721)</f>
        <v>#N/A</v>
      </c>
    </row>
    <row r="9722" spans="3:8">
      <c r="C9722" t="e">
        <f>VLOOKUP(B9722,定价因子!L:M,2,0)</f>
        <v>#N/A</v>
      </c>
      <c r="E9722" t="e">
        <f>VLOOKUP($D$1&amp;D9722,定价因子!E:F,2,0)</f>
        <v>#N/A</v>
      </c>
      <c r="G9722" t="e">
        <f>VLOOKUP($F$1&amp;F9722,定价因子!E:F,2,0)</f>
        <v>#N/A</v>
      </c>
      <c r="H9722" s="104" t="e">
        <f>C9722*PRODUCT(#REF!,#REF!,G9722,,#REF!,E9722)</f>
        <v>#N/A</v>
      </c>
    </row>
    <row r="9723" spans="3:8">
      <c r="C9723" t="e">
        <f>VLOOKUP(B9723,定价因子!L:M,2,0)</f>
        <v>#N/A</v>
      </c>
      <c r="E9723" t="e">
        <f>VLOOKUP($D$1&amp;D9723,定价因子!E:F,2,0)</f>
        <v>#N/A</v>
      </c>
      <c r="G9723" t="e">
        <f>VLOOKUP($F$1&amp;F9723,定价因子!E:F,2,0)</f>
        <v>#N/A</v>
      </c>
      <c r="H9723" s="104" t="e">
        <f>C9723*PRODUCT(#REF!,#REF!,G9723,,#REF!,E9723)</f>
        <v>#N/A</v>
      </c>
    </row>
    <row r="9724" spans="3:8">
      <c r="C9724" t="e">
        <f>VLOOKUP(B9724,定价因子!L:M,2,0)</f>
        <v>#N/A</v>
      </c>
      <c r="E9724" t="e">
        <f>VLOOKUP($D$1&amp;D9724,定价因子!E:F,2,0)</f>
        <v>#N/A</v>
      </c>
      <c r="G9724" t="e">
        <f>VLOOKUP($F$1&amp;F9724,定价因子!E:F,2,0)</f>
        <v>#N/A</v>
      </c>
      <c r="H9724" s="104" t="e">
        <f>C9724*PRODUCT(#REF!,#REF!,G9724,,#REF!,E9724)</f>
        <v>#N/A</v>
      </c>
    </row>
    <row r="9725" spans="3:8">
      <c r="C9725" t="e">
        <f>VLOOKUP(B9725,定价因子!L:M,2,0)</f>
        <v>#N/A</v>
      </c>
      <c r="E9725" t="e">
        <f>VLOOKUP($D$1&amp;D9725,定价因子!E:F,2,0)</f>
        <v>#N/A</v>
      </c>
      <c r="G9725" t="e">
        <f>VLOOKUP($F$1&amp;F9725,定价因子!E:F,2,0)</f>
        <v>#N/A</v>
      </c>
      <c r="H9725" s="104" t="e">
        <f>C9725*PRODUCT(#REF!,#REF!,G9725,,#REF!,E9725)</f>
        <v>#N/A</v>
      </c>
    </row>
    <row r="9726" spans="3:8">
      <c r="C9726" t="e">
        <f>VLOOKUP(B9726,定价因子!L:M,2,0)</f>
        <v>#N/A</v>
      </c>
      <c r="E9726" t="e">
        <f>VLOOKUP($D$1&amp;D9726,定价因子!E:F,2,0)</f>
        <v>#N/A</v>
      </c>
      <c r="G9726" t="e">
        <f>VLOOKUP($F$1&amp;F9726,定价因子!E:F,2,0)</f>
        <v>#N/A</v>
      </c>
      <c r="H9726" s="104" t="e">
        <f>C9726*PRODUCT(#REF!,#REF!,G9726,,#REF!,E9726)</f>
        <v>#N/A</v>
      </c>
    </row>
    <row r="9727" spans="3:8">
      <c r="C9727" t="e">
        <f>VLOOKUP(B9727,定价因子!L:M,2,0)</f>
        <v>#N/A</v>
      </c>
      <c r="E9727" t="e">
        <f>VLOOKUP($D$1&amp;D9727,定价因子!E:F,2,0)</f>
        <v>#N/A</v>
      </c>
      <c r="G9727" t="e">
        <f>VLOOKUP($F$1&amp;F9727,定价因子!E:F,2,0)</f>
        <v>#N/A</v>
      </c>
      <c r="H9727" s="104" t="e">
        <f>C9727*PRODUCT(#REF!,#REF!,G9727,,#REF!,E9727)</f>
        <v>#N/A</v>
      </c>
    </row>
    <row r="9728" spans="3:8">
      <c r="C9728" t="e">
        <f>VLOOKUP(B9728,定价因子!L:M,2,0)</f>
        <v>#N/A</v>
      </c>
      <c r="E9728" t="e">
        <f>VLOOKUP($D$1&amp;D9728,定价因子!E:F,2,0)</f>
        <v>#N/A</v>
      </c>
      <c r="G9728" t="e">
        <f>VLOOKUP($F$1&amp;F9728,定价因子!E:F,2,0)</f>
        <v>#N/A</v>
      </c>
      <c r="H9728" s="104" t="e">
        <f>C9728*PRODUCT(#REF!,#REF!,G9728,,#REF!,E9728)</f>
        <v>#N/A</v>
      </c>
    </row>
    <row r="9729" spans="3:8">
      <c r="C9729" t="e">
        <f>VLOOKUP(B9729,定价因子!L:M,2,0)</f>
        <v>#N/A</v>
      </c>
      <c r="E9729" t="e">
        <f>VLOOKUP($D$1&amp;D9729,定价因子!E:F,2,0)</f>
        <v>#N/A</v>
      </c>
      <c r="G9729" t="e">
        <f>VLOOKUP($F$1&amp;F9729,定价因子!E:F,2,0)</f>
        <v>#N/A</v>
      </c>
      <c r="H9729" s="104" t="e">
        <f>C9729*PRODUCT(#REF!,#REF!,G9729,,#REF!,E9729)</f>
        <v>#N/A</v>
      </c>
    </row>
    <row r="9730" spans="3:8">
      <c r="C9730" t="e">
        <f>VLOOKUP(B9730,定价因子!L:M,2,0)</f>
        <v>#N/A</v>
      </c>
      <c r="E9730" t="e">
        <f>VLOOKUP($D$1&amp;D9730,定价因子!E:F,2,0)</f>
        <v>#N/A</v>
      </c>
      <c r="G9730" t="e">
        <f>VLOOKUP($F$1&amp;F9730,定价因子!E:F,2,0)</f>
        <v>#N/A</v>
      </c>
      <c r="H9730" s="104" t="e">
        <f>C9730*PRODUCT(#REF!,#REF!,G9730,,#REF!,E9730)</f>
        <v>#N/A</v>
      </c>
    </row>
    <row r="9731" spans="3:8">
      <c r="C9731" t="e">
        <f>VLOOKUP(B9731,定价因子!L:M,2,0)</f>
        <v>#N/A</v>
      </c>
      <c r="E9731" t="e">
        <f>VLOOKUP($D$1&amp;D9731,定价因子!E:F,2,0)</f>
        <v>#N/A</v>
      </c>
      <c r="G9731" t="e">
        <f>VLOOKUP($F$1&amp;F9731,定价因子!E:F,2,0)</f>
        <v>#N/A</v>
      </c>
      <c r="H9731" s="104" t="e">
        <f>C9731*PRODUCT(#REF!,#REF!,G9731,,#REF!,E9731)</f>
        <v>#N/A</v>
      </c>
    </row>
    <row r="9732" spans="3:8">
      <c r="C9732" t="e">
        <f>VLOOKUP(B9732,定价因子!L:M,2,0)</f>
        <v>#N/A</v>
      </c>
      <c r="E9732" t="e">
        <f>VLOOKUP($D$1&amp;D9732,定价因子!E:F,2,0)</f>
        <v>#N/A</v>
      </c>
      <c r="G9732" t="e">
        <f>VLOOKUP($F$1&amp;F9732,定价因子!E:F,2,0)</f>
        <v>#N/A</v>
      </c>
      <c r="H9732" s="104" t="e">
        <f>C9732*PRODUCT(#REF!,#REF!,G9732,,#REF!,E9732)</f>
        <v>#N/A</v>
      </c>
    </row>
    <row r="9733" spans="3:8">
      <c r="C9733" t="e">
        <f>VLOOKUP(B9733,定价因子!L:M,2,0)</f>
        <v>#N/A</v>
      </c>
      <c r="E9733" t="e">
        <f>VLOOKUP($D$1&amp;D9733,定价因子!E:F,2,0)</f>
        <v>#N/A</v>
      </c>
      <c r="G9733" t="e">
        <f>VLOOKUP($F$1&amp;F9733,定价因子!E:F,2,0)</f>
        <v>#N/A</v>
      </c>
      <c r="H9733" s="104" t="e">
        <f>C9733*PRODUCT(#REF!,#REF!,G9733,,#REF!,E9733)</f>
        <v>#N/A</v>
      </c>
    </row>
    <row r="9734" spans="3:8">
      <c r="C9734" t="e">
        <f>VLOOKUP(B9734,定价因子!L:M,2,0)</f>
        <v>#N/A</v>
      </c>
      <c r="E9734" t="e">
        <f>VLOOKUP($D$1&amp;D9734,定价因子!E:F,2,0)</f>
        <v>#N/A</v>
      </c>
      <c r="G9734" t="e">
        <f>VLOOKUP($F$1&amp;F9734,定价因子!E:F,2,0)</f>
        <v>#N/A</v>
      </c>
      <c r="H9734" s="104" t="e">
        <f>C9734*PRODUCT(#REF!,#REF!,G9734,,#REF!,E9734)</f>
        <v>#N/A</v>
      </c>
    </row>
    <row r="9735" spans="3:8">
      <c r="C9735" t="e">
        <f>VLOOKUP(B9735,定价因子!L:M,2,0)</f>
        <v>#N/A</v>
      </c>
      <c r="E9735" t="e">
        <f>VLOOKUP($D$1&amp;D9735,定价因子!E:F,2,0)</f>
        <v>#N/A</v>
      </c>
      <c r="G9735" t="e">
        <f>VLOOKUP($F$1&amp;F9735,定价因子!E:F,2,0)</f>
        <v>#N/A</v>
      </c>
      <c r="H9735" s="104" t="e">
        <f>C9735*PRODUCT(#REF!,#REF!,G9735,,#REF!,E9735)</f>
        <v>#N/A</v>
      </c>
    </row>
    <row r="9736" spans="3:8">
      <c r="C9736" t="e">
        <f>VLOOKUP(B9736,定价因子!L:M,2,0)</f>
        <v>#N/A</v>
      </c>
      <c r="E9736" t="e">
        <f>VLOOKUP($D$1&amp;D9736,定价因子!E:F,2,0)</f>
        <v>#N/A</v>
      </c>
      <c r="G9736" t="e">
        <f>VLOOKUP($F$1&amp;F9736,定价因子!E:F,2,0)</f>
        <v>#N/A</v>
      </c>
      <c r="H9736" s="104" t="e">
        <f>C9736*PRODUCT(#REF!,#REF!,G9736,,#REF!,E9736)</f>
        <v>#N/A</v>
      </c>
    </row>
    <row r="9737" spans="3:8">
      <c r="C9737" t="e">
        <f>VLOOKUP(B9737,定价因子!L:M,2,0)</f>
        <v>#N/A</v>
      </c>
      <c r="E9737" t="e">
        <f>VLOOKUP($D$1&amp;D9737,定价因子!E:F,2,0)</f>
        <v>#N/A</v>
      </c>
      <c r="G9737" t="e">
        <f>VLOOKUP($F$1&amp;F9737,定价因子!E:F,2,0)</f>
        <v>#N/A</v>
      </c>
      <c r="H9737" s="104" t="e">
        <f>C9737*PRODUCT(#REF!,#REF!,G9737,,#REF!,E9737)</f>
        <v>#N/A</v>
      </c>
    </row>
    <row r="9738" spans="3:8">
      <c r="C9738" t="e">
        <f>VLOOKUP(B9738,定价因子!L:M,2,0)</f>
        <v>#N/A</v>
      </c>
      <c r="E9738" t="e">
        <f>VLOOKUP($D$1&amp;D9738,定价因子!E:F,2,0)</f>
        <v>#N/A</v>
      </c>
      <c r="G9738" t="e">
        <f>VLOOKUP($F$1&amp;F9738,定价因子!E:F,2,0)</f>
        <v>#N/A</v>
      </c>
      <c r="H9738" s="104" t="e">
        <f>C9738*PRODUCT(#REF!,#REF!,G9738,,#REF!,E9738)</f>
        <v>#N/A</v>
      </c>
    </row>
    <row r="9739" spans="3:8">
      <c r="C9739" t="e">
        <f>VLOOKUP(B9739,定价因子!L:M,2,0)</f>
        <v>#N/A</v>
      </c>
      <c r="E9739" t="e">
        <f>VLOOKUP($D$1&amp;D9739,定价因子!E:F,2,0)</f>
        <v>#N/A</v>
      </c>
      <c r="G9739" t="e">
        <f>VLOOKUP($F$1&amp;F9739,定价因子!E:F,2,0)</f>
        <v>#N/A</v>
      </c>
      <c r="H9739" s="104" t="e">
        <f>C9739*PRODUCT(#REF!,#REF!,G9739,,#REF!,E9739)</f>
        <v>#N/A</v>
      </c>
    </row>
    <row r="9740" spans="3:8">
      <c r="C9740" t="e">
        <f>VLOOKUP(B9740,定价因子!L:M,2,0)</f>
        <v>#N/A</v>
      </c>
      <c r="E9740" t="e">
        <f>VLOOKUP($D$1&amp;D9740,定价因子!E:F,2,0)</f>
        <v>#N/A</v>
      </c>
      <c r="G9740" t="e">
        <f>VLOOKUP($F$1&amp;F9740,定价因子!E:F,2,0)</f>
        <v>#N/A</v>
      </c>
      <c r="H9740" s="104" t="e">
        <f>C9740*PRODUCT(#REF!,#REF!,G9740,,#REF!,E9740)</f>
        <v>#N/A</v>
      </c>
    </row>
    <row r="9741" spans="3:8">
      <c r="C9741" t="e">
        <f>VLOOKUP(B9741,定价因子!L:M,2,0)</f>
        <v>#N/A</v>
      </c>
      <c r="E9741" t="e">
        <f>VLOOKUP($D$1&amp;D9741,定价因子!E:F,2,0)</f>
        <v>#N/A</v>
      </c>
      <c r="G9741" t="e">
        <f>VLOOKUP($F$1&amp;F9741,定价因子!E:F,2,0)</f>
        <v>#N/A</v>
      </c>
      <c r="H9741" s="104" t="e">
        <f>C9741*PRODUCT(#REF!,#REF!,G9741,,#REF!,E9741)</f>
        <v>#N/A</v>
      </c>
    </row>
    <row r="9742" spans="3:8">
      <c r="C9742" t="e">
        <f>VLOOKUP(B9742,定价因子!L:M,2,0)</f>
        <v>#N/A</v>
      </c>
      <c r="E9742" t="e">
        <f>VLOOKUP($D$1&amp;D9742,定价因子!E:F,2,0)</f>
        <v>#N/A</v>
      </c>
      <c r="G9742" t="e">
        <f>VLOOKUP($F$1&amp;F9742,定价因子!E:F,2,0)</f>
        <v>#N/A</v>
      </c>
      <c r="H9742" s="104" t="e">
        <f>C9742*PRODUCT(#REF!,#REF!,G9742,,#REF!,E9742)</f>
        <v>#N/A</v>
      </c>
    </row>
    <row r="9743" spans="3:8">
      <c r="C9743" t="e">
        <f>VLOOKUP(B9743,定价因子!L:M,2,0)</f>
        <v>#N/A</v>
      </c>
      <c r="E9743" t="e">
        <f>VLOOKUP($D$1&amp;D9743,定价因子!E:F,2,0)</f>
        <v>#N/A</v>
      </c>
      <c r="G9743" t="e">
        <f>VLOOKUP($F$1&amp;F9743,定价因子!E:F,2,0)</f>
        <v>#N/A</v>
      </c>
      <c r="H9743" s="104" t="e">
        <f>C9743*PRODUCT(#REF!,#REF!,G9743,,#REF!,E9743)</f>
        <v>#N/A</v>
      </c>
    </row>
    <row r="9744" spans="3:8">
      <c r="C9744" t="e">
        <f>VLOOKUP(B9744,定价因子!L:M,2,0)</f>
        <v>#N/A</v>
      </c>
      <c r="E9744" t="e">
        <f>VLOOKUP($D$1&amp;D9744,定价因子!E:F,2,0)</f>
        <v>#N/A</v>
      </c>
      <c r="G9744" t="e">
        <f>VLOOKUP($F$1&amp;F9744,定价因子!E:F,2,0)</f>
        <v>#N/A</v>
      </c>
      <c r="H9744" s="104" t="e">
        <f>C9744*PRODUCT(#REF!,#REF!,G9744,,#REF!,E9744)</f>
        <v>#N/A</v>
      </c>
    </row>
    <row r="9745" spans="3:8">
      <c r="C9745" t="e">
        <f>VLOOKUP(B9745,定价因子!L:M,2,0)</f>
        <v>#N/A</v>
      </c>
      <c r="E9745" t="e">
        <f>VLOOKUP($D$1&amp;D9745,定价因子!E:F,2,0)</f>
        <v>#N/A</v>
      </c>
      <c r="G9745" t="e">
        <f>VLOOKUP($F$1&amp;F9745,定价因子!E:F,2,0)</f>
        <v>#N/A</v>
      </c>
      <c r="H9745" s="104" t="e">
        <f>C9745*PRODUCT(#REF!,#REF!,G9745,,#REF!,E9745)</f>
        <v>#N/A</v>
      </c>
    </row>
    <row r="9746" spans="3:8">
      <c r="C9746" t="e">
        <f>VLOOKUP(B9746,定价因子!L:M,2,0)</f>
        <v>#N/A</v>
      </c>
      <c r="E9746" t="e">
        <f>VLOOKUP($D$1&amp;D9746,定价因子!E:F,2,0)</f>
        <v>#N/A</v>
      </c>
      <c r="G9746" t="e">
        <f>VLOOKUP($F$1&amp;F9746,定价因子!E:F,2,0)</f>
        <v>#N/A</v>
      </c>
      <c r="H9746" s="104" t="e">
        <f>C9746*PRODUCT(#REF!,#REF!,G9746,,#REF!,E9746)</f>
        <v>#N/A</v>
      </c>
    </row>
    <row r="9747" spans="3:8">
      <c r="C9747" t="e">
        <f>VLOOKUP(B9747,定价因子!L:M,2,0)</f>
        <v>#N/A</v>
      </c>
      <c r="E9747" t="e">
        <f>VLOOKUP($D$1&amp;D9747,定价因子!E:F,2,0)</f>
        <v>#N/A</v>
      </c>
      <c r="G9747" t="e">
        <f>VLOOKUP($F$1&amp;F9747,定价因子!E:F,2,0)</f>
        <v>#N/A</v>
      </c>
      <c r="H9747" s="104" t="e">
        <f>C9747*PRODUCT(#REF!,#REF!,G9747,,#REF!,E9747)</f>
        <v>#N/A</v>
      </c>
    </row>
    <row r="9748" spans="3:8">
      <c r="C9748" t="e">
        <f>VLOOKUP(B9748,定价因子!L:M,2,0)</f>
        <v>#N/A</v>
      </c>
      <c r="E9748" t="e">
        <f>VLOOKUP($D$1&amp;D9748,定价因子!E:F,2,0)</f>
        <v>#N/A</v>
      </c>
      <c r="G9748" t="e">
        <f>VLOOKUP($F$1&amp;F9748,定价因子!E:F,2,0)</f>
        <v>#N/A</v>
      </c>
      <c r="H9748" s="104" t="e">
        <f>C9748*PRODUCT(#REF!,#REF!,G9748,,#REF!,E9748)</f>
        <v>#N/A</v>
      </c>
    </row>
    <row r="9749" spans="3:8">
      <c r="C9749" t="e">
        <f>VLOOKUP(B9749,定价因子!L:M,2,0)</f>
        <v>#N/A</v>
      </c>
      <c r="E9749" t="e">
        <f>VLOOKUP($D$1&amp;D9749,定价因子!E:F,2,0)</f>
        <v>#N/A</v>
      </c>
      <c r="G9749" t="e">
        <f>VLOOKUP($F$1&amp;F9749,定价因子!E:F,2,0)</f>
        <v>#N/A</v>
      </c>
      <c r="H9749" s="104" t="e">
        <f>C9749*PRODUCT(#REF!,#REF!,G9749,,#REF!,E9749)</f>
        <v>#N/A</v>
      </c>
    </row>
    <row r="9750" spans="3:8">
      <c r="C9750" t="e">
        <f>VLOOKUP(B9750,定价因子!L:M,2,0)</f>
        <v>#N/A</v>
      </c>
      <c r="E9750" t="e">
        <f>VLOOKUP($D$1&amp;D9750,定价因子!E:F,2,0)</f>
        <v>#N/A</v>
      </c>
      <c r="G9750" t="e">
        <f>VLOOKUP($F$1&amp;F9750,定价因子!E:F,2,0)</f>
        <v>#N/A</v>
      </c>
      <c r="H9750" s="104" t="e">
        <f>C9750*PRODUCT(#REF!,#REF!,G9750,,#REF!,E9750)</f>
        <v>#N/A</v>
      </c>
    </row>
    <row r="9751" spans="3:8">
      <c r="C9751" t="e">
        <f>VLOOKUP(B9751,定价因子!L:M,2,0)</f>
        <v>#N/A</v>
      </c>
      <c r="E9751" t="e">
        <f>VLOOKUP($D$1&amp;D9751,定价因子!E:F,2,0)</f>
        <v>#N/A</v>
      </c>
      <c r="G9751" t="e">
        <f>VLOOKUP($F$1&amp;F9751,定价因子!E:F,2,0)</f>
        <v>#N/A</v>
      </c>
      <c r="H9751" s="104" t="e">
        <f>C9751*PRODUCT(#REF!,#REF!,G9751,,#REF!,E9751)</f>
        <v>#N/A</v>
      </c>
    </row>
    <row r="9752" spans="3:8">
      <c r="C9752" t="e">
        <f>VLOOKUP(B9752,定价因子!L:M,2,0)</f>
        <v>#N/A</v>
      </c>
      <c r="E9752" t="e">
        <f>VLOOKUP($D$1&amp;D9752,定价因子!E:F,2,0)</f>
        <v>#N/A</v>
      </c>
      <c r="G9752" t="e">
        <f>VLOOKUP($F$1&amp;F9752,定价因子!E:F,2,0)</f>
        <v>#N/A</v>
      </c>
      <c r="H9752" s="104" t="e">
        <f>C9752*PRODUCT(#REF!,#REF!,G9752,,#REF!,E9752)</f>
        <v>#N/A</v>
      </c>
    </row>
    <row r="9753" spans="3:8">
      <c r="C9753" t="e">
        <f>VLOOKUP(B9753,定价因子!L:M,2,0)</f>
        <v>#N/A</v>
      </c>
      <c r="E9753" t="e">
        <f>VLOOKUP($D$1&amp;D9753,定价因子!E:F,2,0)</f>
        <v>#N/A</v>
      </c>
      <c r="G9753" t="e">
        <f>VLOOKUP($F$1&amp;F9753,定价因子!E:F,2,0)</f>
        <v>#N/A</v>
      </c>
      <c r="H9753" s="104" t="e">
        <f>C9753*PRODUCT(#REF!,#REF!,G9753,,#REF!,E9753)</f>
        <v>#N/A</v>
      </c>
    </row>
    <row r="9754" spans="3:8">
      <c r="C9754" t="e">
        <f>VLOOKUP(B9754,定价因子!L:M,2,0)</f>
        <v>#N/A</v>
      </c>
      <c r="E9754" t="e">
        <f>VLOOKUP($D$1&amp;D9754,定价因子!E:F,2,0)</f>
        <v>#N/A</v>
      </c>
      <c r="G9754" t="e">
        <f>VLOOKUP($F$1&amp;F9754,定价因子!E:F,2,0)</f>
        <v>#N/A</v>
      </c>
      <c r="H9754" s="104" t="e">
        <f>C9754*PRODUCT(#REF!,#REF!,G9754,,#REF!,E9754)</f>
        <v>#N/A</v>
      </c>
    </row>
    <row r="9755" spans="3:8">
      <c r="C9755" t="e">
        <f>VLOOKUP(B9755,定价因子!L:M,2,0)</f>
        <v>#N/A</v>
      </c>
      <c r="E9755" t="e">
        <f>VLOOKUP($D$1&amp;D9755,定价因子!E:F,2,0)</f>
        <v>#N/A</v>
      </c>
      <c r="G9755" t="e">
        <f>VLOOKUP($F$1&amp;F9755,定价因子!E:F,2,0)</f>
        <v>#N/A</v>
      </c>
      <c r="H9755" s="104" t="e">
        <f>C9755*PRODUCT(#REF!,#REF!,G9755,,#REF!,E9755)</f>
        <v>#N/A</v>
      </c>
    </row>
    <row r="9756" spans="3:8">
      <c r="C9756" t="e">
        <f>VLOOKUP(B9756,定价因子!L:M,2,0)</f>
        <v>#N/A</v>
      </c>
      <c r="E9756" t="e">
        <f>VLOOKUP($D$1&amp;D9756,定价因子!E:F,2,0)</f>
        <v>#N/A</v>
      </c>
      <c r="G9756" t="e">
        <f>VLOOKUP($F$1&amp;F9756,定价因子!E:F,2,0)</f>
        <v>#N/A</v>
      </c>
      <c r="H9756" s="104" t="e">
        <f>C9756*PRODUCT(#REF!,#REF!,G9756,,#REF!,E9756)</f>
        <v>#N/A</v>
      </c>
    </row>
    <row r="9757" spans="3:8">
      <c r="C9757" t="e">
        <f>VLOOKUP(B9757,定价因子!L:M,2,0)</f>
        <v>#N/A</v>
      </c>
      <c r="E9757" t="e">
        <f>VLOOKUP($D$1&amp;D9757,定价因子!E:F,2,0)</f>
        <v>#N/A</v>
      </c>
      <c r="G9757" t="e">
        <f>VLOOKUP($F$1&amp;F9757,定价因子!E:F,2,0)</f>
        <v>#N/A</v>
      </c>
      <c r="H9757" s="104" t="e">
        <f>C9757*PRODUCT(#REF!,#REF!,G9757,,#REF!,E9757)</f>
        <v>#N/A</v>
      </c>
    </row>
    <row r="9758" spans="3:8">
      <c r="C9758" t="e">
        <f>VLOOKUP(B9758,定价因子!L:M,2,0)</f>
        <v>#N/A</v>
      </c>
      <c r="E9758" t="e">
        <f>VLOOKUP($D$1&amp;D9758,定价因子!E:F,2,0)</f>
        <v>#N/A</v>
      </c>
      <c r="G9758" t="e">
        <f>VLOOKUP($F$1&amp;F9758,定价因子!E:F,2,0)</f>
        <v>#N/A</v>
      </c>
      <c r="H9758" s="104" t="e">
        <f>C9758*PRODUCT(#REF!,#REF!,G9758,,#REF!,E9758)</f>
        <v>#N/A</v>
      </c>
    </row>
    <row r="9759" spans="3:8">
      <c r="C9759" t="e">
        <f>VLOOKUP(B9759,定价因子!L:M,2,0)</f>
        <v>#N/A</v>
      </c>
      <c r="E9759" t="e">
        <f>VLOOKUP($D$1&amp;D9759,定价因子!E:F,2,0)</f>
        <v>#N/A</v>
      </c>
      <c r="G9759" t="e">
        <f>VLOOKUP($F$1&amp;F9759,定价因子!E:F,2,0)</f>
        <v>#N/A</v>
      </c>
      <c r="H9759" s="104" t="e">
        <f>C9759*PRODUCT(#REF!,#REF!,G9759,,#REF!,E9759)</f>
        <v>#N/A</v>
      </c>
    </row>
    <row r="9760" spans="3:8">
      <c r="C9760" t="e">
        <f>VLOOKUP(B9760,定价因子!L:M,2,0)</f>
        <v>#N/A</v>
      </c>
      <c r="E9760" t="e">
        <f>VLOOKUP($D$1&amp;D9760,定价因子!E:F,2,0)</f>
        <v>#N/A</v>
      </c>
      <c r="G9760" t="e">
        <f>VLOOKUP($F$1&amp;F9760,定价因子!E:F,2,0)</f>
        <v>#N/A</v>
      </c>
      <c r="H9760" s="104" t="e">
        <f>C9760*PRODUCT(#REF!,#REF!,G9760,,#REF!,E9760)</f>
        <v>#N/A</v>
      </c>
    </row>
    <row r="9761" spans="3:8">
      <c r="C9761" t="e">
        <f>VLOOKUP(B9761,定价因子!L:M,2,0)</f>
        <v>#N/A</v>
      </c>
      <c r="E9761" t="e">
        <f>VLOOKUP($D$1&amp;D9761,定价因子!E:F,2,0)</f>
        <v>#N/A</v>
      </c>
      <c r="G9761" t="e">
        <f>VLOOKUP($F$1&amp;F9761,定价因子!E:F,2,0)</f>
        <v>#N/A</v>
      </c>
      <c r="H9761" s="104" t="e">
        <f>C9761*PRODUCT(#REF!,#REF!,G9761,,#REF!,E9761)</f>
        <v>#N/A</v>
      </c>
    </row>
    <row r="9762" spans="3:8">
      <c r="C9762" t="e">
        <f>VLOOKUP(B9762,定价因子!L:M,2,0)</f>
        <v>#N/A</v>
      </c>
      <c r="E9762" t="e">
        <f>VLOOKUP($D$1&amp;D9762,定价因子!E:F,2,0)</f>
        <v>#N/A</v>
      </c>
      <c r="G9762" t="e">
        <f>VLOOKUP($F$1&amp;F9762,定价因子!E:F,2,0)</f>
        <v>#N/A</v>
      </c>
      <c r="H9762" s="104" t="e">
        <f>C9762*PRODUCT(#REF!,#REF!,G9762,,#REF!,E9762)</f>
        <v>#N/A</v>
      </c>
    </row>
    <row r="9763" spans="3:8">
      <c r="C9763" t="e">
        <f>VLOOKUP(B9763,定价因子!L:M,2,0)</f>
        <v>#N/A</v>
      </c>
      <c r="E9763" t="e">
        <f>VLOOKUP($D$1&amp;D9763,定价因子!E:F,2,0)</f>
        <v>#N/A</v>
      </c>
      <c r="G9763" t="e">
        <f>VLOOKUP($F$1&amp;F9763,定价因子!E:F,2,0)</f>
        <v>#N/A</v>
      </c>
      <c r="H9763" s="104" t="e">
        <f>C9763*PRODUCT(#REF!,#REF!,G9763,,#REF!,E9763)</f>
        <v>#N/A</v>
      </c>
    </row>
    <row r="9764" spans="3:8">
      <c r="C9764" t="e">
        <f>VLOOKUP(B9764,定价因子!L:M,2,0)</f>
        <v>#N/A</v>
      </c>
      <c r="E9764" t="e">
        <f>VLOOKUP($D$1&amp;D9764,定价因子!E:F,2,0)</f>
        <v>#N/A</v>
      </c>
      <c r="G9764" t="e">
        <f>VLOOKUP($F$1&amp;F9764,定价因子!E:F,2,0)</f>
        <v>#N/A</v>
      </c>
      <c r="H9764" s="104" t="e">
        <f>C9764*PRODUCT(#REF!,#REF!,G9764,,#REF!,E9764)</f>
        <v>#N/A</v>
      </c>
    </row>
    <row r="9765" spans="3:8">
      <c r="C9765" t="e">
        <f>VLOOKUP(B9765,定价因子!L:M,2,0)</f>
        <v>#N/A</v>
      </c>
      <c r="E9765" t="e">
        <f>VLOOKUP($D$1&amp;D9765,定价因子!E:F,2,0)</f>
        <v>#N/A</v>
      </c>
      <c r="G9765" t="e">
        <f>VLOOKUP($F$1&amp;F9765,定价因子!E:F,2,0)</f>
        <v>#N/A</v>
      </c>
      <c r="H9765" s="104" t="e">
        <f>C9765*PRODUCT(#REF!,#REF!,G9765,,#REF!,E9765)</f>
        <v>#N/A</v>
      </c>
    </row>
    <row r="9766" spans="3:8">
      <c r="C9766" t="e">
        <f>VLOOKUP(B9766,定价因子!L:M,2,0)</f>
        <v>#N/A</v>
      </c>
      <c r="E9766" t="e">
        <f>VLOOKUP($D$1&amp;D9766,定价因子!E:F,2,0)</f>
        <v>#N/A</v>
      </c>
      <c r="G9766" t="e">
        <f>VLOOKUP($F$1&amp;F9766,定价因子!E:F,2,0)</f>
        <v>#N/A</v>
      </c>
      <c r="H9766" s="104" t="e">
        <f>C9766*PRODUCT(#REF!,#REF!,G9766,,#REF!,E9766)</f>
        <v>#N/A</v>
      </c>
    </row>
    <row r="9767" spans="3:8">
      <c r="C9767" t="e">
        <f>VLOOKUP(B9767,定价因子!L:M,2,0)</f>
        <v>#N/A</v>
      </c>
      <c r="E9767" t="e">
        <f>VLOOKUP($D$1&amp;D9767,定价因子!E:F,2,0)</f>
        <v>#N/A</v>
      </c>
      <c r="G9767" t="e">
        <f>VLOOKUP($F$1&amp;F9767,定价因子!E:F,2,0)</f>
        <v>#N/A</v>
      </c>
      <c r="H9767" s="104" t="e">
        <f>C9767*PRODUCT(#REF!,#REF!,G9767,,#REF!,E9767)</f>
        <v>#N/A</v>
      </c>
    </row>
    <row r="9768" spans="3:8">
      <c r="C9768" t="e">
        <f>VLOOKUP(B9768,定价因子!L:M,2,0)</f>
        <v>#N/A</v>
      </c>
      <c r="E9768" t="e">
        <f>VLOOKUP($D$1&amp;D9768,定价因子!E:F,2,0)</f>
        <v>#N/A</v>
      </c>
      <c r="G9768" t="e">
        <f>VLOOKUP($F$1&amp;F9768,定价因子!E:F,2,0)</f>
        <v>#N/A</v>
      </c>
      <c r="H9768" s="104" t="e">
        <f>C9768*PRODUCT(#REF!,#REF!,G9768,,#REF!,E9768)</f>
        <v>#N/A</v>
      </c>
    </row>
    <row r="9769" spans="3:8">
      <c r="C9769" t="e">
        <f>VLOOKUP(B9769,定价因子!L:M,2,0)</f>
        <v>#N/A</v>
      </c>
      <c r="E9769" t="e">
        <f>VLOOKUP($D$1&amp;D9769,定价因子!E:F,2,0)</f>
        <v>#N/A</v>
      </c>
      <c r="G9769" t="e">
        <f>VLOOKUP($F$1&amp;F9769,定价因子!E:F,2,0)</f>
        <v>#N/A</v>
      </c>
      <c r="H9769" s="104" t="e">
        <f>C9769*PRODUCT(#REF!,#REF!,G9769,,#REF!,E9769)</f>
        <v>#N/A</v>
      </c>
    </row>
    <row r="9770" spans="3:8">
      <c r="C9770" t="e">
        <f>VLOOKUP(B9770,定价因子!L:M,2,0)</f>
        <v>#N/A</v>
      </c>
      <c r="E9770" t="e">
        <f>VLOOKUP($D$1&amp;D9770,定价因子!E:F,2,0)</f>
        <v>#N/A</v>
      </c>
      <c r="G9770" t="e">
        <f>VLOOKUP($F$1&amp;F9770,定价因子!E:F,2,0)</f>
        <v>#N/A</v>
      </c>
      <c r="H9770" s="104" t="e">
        <f>C9770*PRODUCT(#REF!,#REF!,G9770,,#REF!,E9770)</f>
        <v>#N/A</v>
      </c>
    </row>
    <row r="9771" spans="3:8">
      <c r="C9771" t="e">
        <f>VLOOKUP(B9771,定价因子!L:M,2,0)</f>
        <v>#N/A</v>
      </c>
      <c r="E9771" t="e">
        <f>VLOOKUP($D$1&amp;D9771,定价因子!E:F,2,0)</f>
        <v>#N/A</v>
      </c>
      <c r="G9771" t="e">
        <f>VLOOKUP($F$1&amp;F9771,定价因子!E:F,2,0)</f>
        <v>#N/A</v>
      </c>
      <c r="H9771" s="104" t="e">
        <f>C9771*PRODUCT(#REF!,#REF!,G9771,,#REF!,E9771)</f>
        <v>#N/A</v>
      </c>
    </row>
    <row r="9772" spans="3:8">
      <c r="C9772" t="e">
        <f>VLOOKUP(B9772,定价因子!L:M,2,0)</f>
        <v>#N/A</v>
      </c>
      <c r="E9772" t="e">
        <f>VLOOKUP($D$1&amp;D9772,定价因子!E:F,2,0)</f>
        <v>#N/A</v>
      </c>
      <c r="G9772" t="e">
        <f>VLOOKUP($F$1&amp;F9772,定价因子!E:F,2,0)</f>
        <v>#N/A</v>
      </c>
      <c r="H9772" s="104" t="e">
        <f>C9772*PRODUCT(#REF!,#REF!,G9772,,#REF!,E9772)</f>
        <v>#N/A</v>
      </c>
    </row>
    <row r="9773" spans="3:8">
      <c r="C9773" t="e">
        <f>VLOOKUP(B9773,定价因子!L:M,2,0)</f>
        <v>#N/A</v>
      </c>
      <c r="E9773" t="e">
        <f>VLOOKUP($D$1&amp;D9773,定价因子!E:F,2,0)</f>
        <v>#N/A</v>
      </c>
      <c r="G9773" t="e">
        <f>VLOOKUP($F$1&amp;F9773,定价因子!E:F,2,0)</f>
        <v>#N/A</v>
      </c>
      <c r="H9773" s="104" t="e">
        <f>C9773*PRODUCT(#REF!,#REF!,G9773,,#REF!,E9773)</f>
        <v>#N/A</v>
      </c>
    </row>
    <row r="9774" spans="3:8">
      <c r="C9774" t="e">
        <f>VLOOKUP(B9774,定价因子!L:M,2,0)</f>
        <v>#N/A</v>
      </c>
      <c r="E9774" t="e">
        <f>VLOOKUP($D$1&amp;D9774,定价因子!E:F,2,0)</f>
        <v>#N/A</v>
      </c>
      <c r="G9774" t="e">
        <f>VLOOKUP($F$1&amp;F9774,定价因子!E:F,2,0)</f>
        <v>#N/A</v>
      </c>
      <c r="H9774" s="104" t="e">
        <f>C9774*PRODUCT(#REF!,#REF!,G9774,,#REF!,E9774)</f>
        <v>#N/A</v>
      </c>
    </row>
    <row r="9775" spans="3:8">
      <c r="C9775" t="e">
        <f>VLOOKUP(B9775,定价因子!L:M,2,0)</f>
        <v>#N/A</v>
      </c>
      <c r="E9775" t="e">
        <f>VLOOKUP($D$1&amp;D9775,定价因子!E:F,2,0)</f>
        <v>#N/A</v>
      </c>
      <c r="G9775" t="e">
        <f>VLOOKUP($F$1&amp;F9775,定价因子!E:F,2,0)</f>
        <v>#N/A</v>
      </c>
      <c r="H9775" s="104" t="e">
        <f>C9775*PRODUCT(#REF!,#REF!,G9775,,#REF!,E9775)</f>
        <v>#N/A</v>
      </c>
    </row>
    <row r="9776" spans="3:8">
      <c r="C9776" t="e">
        <f>VLOOKUP(B9776,定价因子!L:M,2,0)</f>
        <v>#N/A</v>
      </c>
      <c r="E9776" t="e">
        <f>VLOOKUP($D$1&amp;D9776,定价因子!E:F,2,0)</f>
        <v>#N/A</v>
      </c>
      <c r="G9776" t="e">
        <f>VLOOKUP($F$1&amp;F9776,定价因子!E:F,2,0)</f>
        <v>#N/A</v>
      </c>
      <c r="H9776" s="104" t="e">
        <f>C9776*PRODUCT(#REF!,#REF!,G9776,,#REF!,E9776)</f>
        <v>#N/A</v>
      </c>
    </row>
    <row r="9777" spans="3:8">
      <c r="C9777" t="e">
        <f>VLOOKUP(B9777,定价因子!L:M,2,0)</f>
        <v>#N/A</v>
      </c>
      <c r="E9777" t="e">
        <f>VLOOKUP($D$1&amp;D9777,定价因子!E:F,2,0)</f>
        <v>#N/A</v>
      </c>
      <c r="G9777" t="e">
        <f>VLOOKUP($F$1&amp;F9777,定价因子!E:F,2,0)</f>
        <v>#N/A</v>
      </c>
      <c r="H9777" s="104" t="e">
        <f>C9777*PRODUCT(#REF!,#REF!,G9777,,#REF!,E9777)</f>
        <v>#N/A</v>
      </c>
    </row>
    <row r="9778" spans="3:8">
      <c r="C9778" t="e">
        <f>VLOOKUP(B9778,定价因子!L:M,2,0)</f>
        <v>#N/A</v>
      </c>
      <c r="E9778" t="e">
        <f>VLOOKUP($D$1&amp;D9778,定价因子!E:F,2,0)</f>
        <v>#N/A</v>
      </c>
      <c r="G9778" t="e">
        <f>VLOOKUP($F$1&amp;F9778,定价因子!E:F,2,0)</f>
        <v>#N/A</v>
      </c>
      <c r="H9778" s="104" t="e">
        <f>C9778*PRODUCT(#REF!,#REF!,G9778,,#REF!,E9778)</f>
        <v>#N/A</v>
      </c>
    </row>
    <row r="9779" spans="3:8">
      <c r="C9779" t="e">
        <f>VLOOKUP(B9779,定价因子!L:M,2,0)</f>
        <v>#N/A</v>
      </c>
      <c r="E9779" t="e">
        <f>VLOOKUP($D$1&amp;D9779,定价因子!E:F,2,0)</f>
        <v>#N/A</v>
      </c>
      <c r="G9779" t="e">
        <f>VLOOKUP($F$1&amp;F9779,定价因子!E:F,2,0)</f>
        <v>#N/A</v>
      </c>
      <c r="H9779" s="104" t="e">
        <f>C9779*PRODUCT(#REF!,#REF!,G9779,,#REF!,E9779)</f>
        <v>#N/A</v>
      </c>
    </row>
    <row r="9780" spans="3:8">
      <c r="C9780" t="e">
        <f>VLOOKUP(B9780,定价因子!L:M,2,0)</f>
        <v>#N/A</v>
      </c>
      <c r="E9780" t="e">
        <f>VLOOKUP($D$1&amp;D9780,定价因子!E:F,2,0)</f>
        <v>#N/A</v>
      </c>
      <c r="G9780" t="e">
        <f>VLOOKUP($F$1&amp;F9780,定价因子!E:F,2,0)</f>
        <v>#N/A</v>
      </c>
      <c r="H9780" s="104" t="e">
        <f>C9780*PRODUCT(#REF!,#REF!,G9780,,#REF!,E9780)</f>
        <v>#N/A</v>
      </c>
    </row>
    <row r="9781" spans="3:8">
      <c r="C9781" t="e">
        <f>VLOOKUP(B9781,定价因子!L:M,2,0)</f>
        <v>#N/A</v>
      </c>
      <c r="E9781" t="e">
        <f>VLOOKUP($D$1&amp;D9781,定价因子!E:F,2,0)</f>
        <v>#N/A</v>
      </c>
      <c r="G9781" t="e">
        <f>VLOOKUP($F$1&amp;F9781,定价因子!E:F,2,0)</f>
        <v>#N/A</v>
      </c>
      <c r="H9781" s="104" t="e">
        <f>C9781*PRODUCT(#REF!,#REF!,G9781,,#REF!,E9781)</f>
        <v>#N/A</v>
      </c>
    </row>
    <row r="9782" spans="3:8">
      <c r="C9782" t="e">
        <f>VLOOKUP(B9782,定价因子!L:M,2,0)</f>
        <v>#N/A</v>
      </c>
      <c r="E9782" t="e">
        <f>VLOOKUP($D$1&amp;D9782,定价因子!E:F,2,0)</f>
        <v>#N/A</v>
      </c>
      <c r="G9782" t="e">
        <f>VLOOKUP($F$1&amp;F9782,定价因子!E:F,2,0)</f>
        <v>#N/A</v>
      </c>
      <c r="H9782" s="104" t="e">
        <f>C9782*PRODUCT(#REF!,#REF!,G9782,,#REF!,E9782)</f>
        <v>#N/A</v>
      </c>
    </row>
    <row r="9783" spans="3:8">
      <c r="C9783" t="e">
        <f>VLOOKUP(B9783,定价因子!L:M,2,0)</f>
        <v>#N/A</v>
      </c>
      <c r="E9783" t="e">
        <f>VLOOKUP($D$1&amp;D9783,定价因子!E:F,2,0)</f>
        <v>#N/A</v>
      </c>
      <c r="G9783" t="e">
        <f>VLOOKUP($F$1&amp;F9783,定价因子!E:F,2,0)</f>
        <v>#N/A</v>
      </c>
      <c r="H9783" s="104" t="e">
        <f>C9783*PRODUCT(#REF!,#REF!,G9783,,#REF!,E9783)</f>
        <v>#N/A</v>
      </c>
    </row>
    <row r="9784" spans="3:8">
      <c r="C9784" t="e">
        <f>VLOOKUP(B9784,定价因子!L:M,2,0)</f>
        <v>#N/A</v>
      </c>
      <c r="E9784" t="e">
        <f>VLOOKUP($D$1&amp;D9784,定价因子!E:F,2,0)</f>
        <v>#N/A</v>
      </c>
      <c r="G9784" t="e">
        <f>VLOOKUP($F$1&amp;F9784,定价因子!E:F,2,0)</f>
        <v>#N/A</v>
      </c>
      <c r="H9784" s="104" t="e">
        <f>C9784*PRODUCT(#REF!,#REF!,G9784,,#REF!,E9784)</f>
        <v>#N/A</v>
      </c>
    </row>
    <row r="9785" spans="3:8">
      <c r="C9785" t="e">
        <f>VLOOKUP(B9785,定价因子!L:M,2,0)</f>
        <v>#N/A</v>
      </c>
      <c r="E9785" t="e">
        <f>VLOOKUP($D$1&amp;D9785,定价因子!E:F,2,0)</f>
        <v>#N/A</v>
      </c>
      <c r="G9785" t="e">
        <f>VLOOKUP($F$1&amp;F9785,定价因子!E:F,2,0)</f>
        <v>#N/A</v>
      </c>
      <c r="H9785" s="104" t="e">
        <f>C9785*PRODUCT(#REF!,#REF!,G9785,,#REF!,E9785)</f>
        <v>#N/A</v>
      </c>
    </row>
    <row r="9786" spans="3:8">
      <c r="C9786" t="e">
        <f>VLOOKUP(B9786,定价因子!L:M,2,0)</f>
        <v>#N/A</v>
      </c>
      <c r="E9786" t="e">
        <f>VLOOKUP($D$1&amp;D9786,定价因子!E:F,2,0)</f>
        <v>#N/A</v>
      </c>
      <c r="G9786" t="e">
        <f>VLOOKUP($F$1&amp;F9786,定价因子!E:F,2,0)</f>
        <v>#N/A</v>
      </c>
      <c r="H9786" s="104" t="e">
        <f>C9786*PRODUCT(#REF!,#REF!,G9786,,#REF!,E9786)</f>
        <v>#N/A</v>
      </c>
    </row>
    <row r="9787" spans="3:8">
      <c r="C9787" t="e">
        <f>VLOOKUP(B9787,定价因子!L:M,2,0)</f>
        <v>#N/A</v>
      </c>
      <c r="E9787" t="e">
        <f>VLOOKUP($D$1&amp;D9787,定价因子!E:F,2,0)</f>
        <v>#N/A</v>
      </c>
      <c r="G9787" t="e">
        <f>VLOOKUP($F$1&amp;F9787,定价因子!E:F,2,0)</f>
        <v>#N/A</v>
      </c>
      <c r="H9787" s="104" t="e">
        <f>C9787*PRODUCT(#REF!,#REF!,G9787,,#REF!,E9787)</f>
        <v>#N/A</v>
      </c>
    </row>
    <row r="9788" spans="3:8">
      <c r="C9788" t="e">
        <f>VLOOKUP(B9788,定价因子!L:M,2,0)</f>
        <v>#N/A</v>
      </c>
      <c r="E9788" t="e">
        <f>VLOOKUP($D$1&amp;D9788,定价因子!E:F,2,0)</f>
        <v>#N/A</v>
      </c>
      <c r="G9788" t="e">
        <f>VLOOKUP($F$1&amp;F9788,定价因子!E:F,2,0)</f>
        <v>#N/A</v>
      </c>
      <c r="H9788" s="104" t="e">
        <f>C9788*PRODUCT(#REF!,#REF!,G9788,,#REF!,E9788)</f>
        <v>#N/A</v>
      </c>
    </row>
    <row r="9789" spans="3:8">
      <c r="C9789" t="e">
        <f>VLOOKUP(B9789,定价因子!L:M,2,0)</f>
        <v>#N/A</v>
      </c>
      <c r="E9789" t="e">
        <f>VLOOKUP($D$1&amp;D9789,定价因子!E:F,2,0)</f>
        <v>#N/A</v>
      </c>
      <c r="G9789" t="e">
        <f>VLOOKUP($F$1&amp;F9789,定价因子!E:F,2,0)</f>
        <v>#N/A</v>
      </c>
      <c r="H9789" s="104" t="e">
        <f>C9789*PRODUCT(#REF!,#REF!,G9789,,#REF!,E9789)</f>
        <v>#N/A</v>
      </c>
    </row>
    <row r="9790" spans="3:8">
      <c r="C9790" t="e">
        <f>VLOOKUP(B9790,定价因子!L:M,2,0)</f>
        <v>#N/A</v>
      </c>
      <c r="E9790" t="e">
        <f>VLOOKUP($D$1&amp;D9790,定价因子!E:F,2,0)</f>
        <v>#N/A</v>
      </c>
      <c r="G9790" t="e">
        <f>VLOOKUP($F$1&amp;F9790,定价因子!E:F,2,0)</f>
        <v>#N/A</v>
      </c>
      <c r="H9790" s="104" t="e">
        <f>C9790*PRODUCT(#REF!,#REF!,G9790,,#REF!,E9790)</f>
        <v>#N/A</v>
      </c>
    </row>
    <row r="9791" spans="3:8">
      <c r="C9791" t="e">
        <f>VLOOKUP(B9791,定价因子!L:M,2,0)</f>
        <v>#N/A</v>
      </c>
      <c r="E9791" t="e">
        <f>VLOOKUP($D$1&amp;D9791,定价因子!E:F,2,0)</f>
        <v>#N/A</v>
      </c>
      <c r="G9791" t="e">
        <f>VLOOKUP($F$1&amp;F9791,定价因子!E:F,2,0)</f>
        <v>#N/A</v>
      </c>
      <c r="H9791" s="104" t="e">
        <f>C9791*PRODUCT(#REF!,#REF!,G9791,,#REF!,E9791)</f>
        <v>#N/A</v>
      </c>
    </row>
    <row r="9792" spans="3:8">
      <c r="C9792" t="e">
        <f>VLOOKUP(B9792,定价因子!L:M,2,0)</f>
        <v>#N/A</v>
      </c>
      <c r="E9792" t="e">
        <f>VLOOKUP($D$1&amp;D9792,定价因子!E:F,2,0)</f>
        <v>#N/A</v>
      </c>
      <c r="G9792" t="e">
        <f>VLOOKUP($F$1&amp;F9792,定价因子!E:F,2,0)</f>
        <v>#N/A</v>
      </c>
      <c r="H9792" s="104" t="e">
        <f>C9792*PRODUCT(#REF!,#REF!,G9792,,#REF!,E9792)</f>
        <v>#N/A</v>
      </c>
    </row>
    <row r="9793" spans="3:8">
      <c r="C9793" t="e">
        <f>VLOOKUP(B9793,定价因子!L:M,2,0)</f>
        <v>#N/A</v>
      </c>
      <c r="E9793" t="e">
        <f>VLOOKUP($D$1&amp;D9793,定价因子!E:F,2,0)</f>
        <v>#N/A</v>
      </c>
      <c r="G9793" t="e">
        <f>VLOOKUP($F$1&amp;F9793,定价因子!E:F,2,0)</f>
        <v>#N/A</v>
      </c>
      <c r="H9793" s="104" t="e">
        <f>C9793*PRODUCT(#REF!,#REF!,G9793,,#REF!,E9793)</f>
        <v>#N/A</v>
      </c>
    </row>
    <row r="9794" spans="3:8">
      <c r="C9794" t="e">
        <f>VLOOKUP(B9794,定价因子!L:M,2,0)</f>
        <v>#N/A</v>
      </c>
      <c r="E9794" t="e">
        <f>VLOOKUP($D$1&amp;D9794,定价因子!E:F,2,0)</f>
        <v>#N/A</v>
      </c>
      <c r="G9794" t="e">
        <f>VLOOKUP($F$1&amp;F9794,定价因子!E:F,2,0)</f>
        <v>#N/A</v>
      </c>
      <c r="H9794" s="104" t="e">
        <f>C9794*PRODUCT(#REF!,#REF!,G9794,,#REF!,E9794)</f>
        <v>#N/A</v>
      </c>
    </row>
    <row r="9795" spans="3:8">
      <c r="C9795" t="e">
        <f>VLOOKUP(B9795,定价因子!L:M,2,0)</f>
        <v>#N/A</v>
      </c>
      <c r="E9795" t="e">
        <f>VLOOKUP($D$1&amp;D9795,定价因子!E:F,2,0)</f>
        <v>#N/A</v>
      </c>
      <c r="G9795" t="e">
        <f>VLOOKUP($F$1&amp;F9795,定价因子!E:F,2,0)</f>
        <v>#N/A</v>
      </c>
      <c r="H9795" s="104" t="e">
        <f>C9795*PRODUCT(#REF!,#REF!,G9795,,#REF!,E9795)</f>
        <v>#N/A</v>
      </c>
    </row>
    <row r="9796" spans="3:8">
      <c r="C9796" t="e">
        <f>VLOOKUP(B9796,定价因子!L:M,2,0)</f>
        <v>#N/A</v>
      </c>
      <c r="E9796" t="e">
        <f>VLOOKUP($D$1&amp;D9796,定价因子!E:F,2,0)</f>
        <v>#N/A</v>
      </c>
      <c r="G9796" t="e">
        <f>VLOOKUP($F$1&amp;F9796,定价因子!E:F,2,0)</f>
        <v>#N/A</v>
      </c>
      <c r="H9796" s="104" t="e">
        <f>C9796*PRODUCT(#REF!,#REF!,G9796,,#REF!,E9796)</f>
        <v>#N/A</v>
      </c>
    </row>
    <row r="9797" spans="3:8">
      <c r="C9797" t="e">
        <f>VLOOKUP(B9797,定价因子!L:M,2,0)</f>
        <v>#N/A</v>
      </c>
      <c r="E9797" t="e">
        <f>VLOOKUP($D$1&amp;D9797,定价因子!E:F,2,0)</f>
        <v>#N/A</v>
      </c>
      <c r="G9797" t="e">
        <f>VLOOKUP($F$1&amp;F9797,定价因子!E:F,2,0)</f>
        <v>#N/A</v>
      </c>
      <c r="H9797" s="104" t="e">
        <f>C9797*PRODUCT(#REF!,#REF!,G9797,,#REF!,E9797)</f>
        <v>#N/A</v>
      </c>
    </row>
    <row r="9798" spans="3:8">
      <c r="C9798" t="e">
        <f>VLOOKUP(B9798,定价因子!L:M,2,0)</f>
        <v>#N/A</v>
      </c>
      <c r="E9798" t="e">
        <f>VLOOKUP($D$1&amp;D9798,定价因子!E:F,2,0)</f>
        <v>#N/A</v>
      </c>
      <c r="G9798" t="e">
        <f>VLOOKUP($F$1&amp;F9798,定价因子!E:F,2,0)</f>
        <v>#N/A</v>
      </c>
      <c r="H9798" s="104" t="e">
        <f>C9798*PRODUCT(#REF!,#REF!,G9798,,#REF!,E9798)</f>
        <v>#N/A</v>
      </c>
    </row>
    <row r="9799" spans="3:8">
      <c r="C9799" t="e">
        <f>VLOOKUP(B9799,定价因子!L:M,2,0)</f>
        <v>#N/A</v>
      </c>
      <c r="E9799" t="e">
        <f>VLOOKUP($D$1&amp;D9799,定价因子!E:F,2,0)</f>
        <v>#N/A</v>
      </c>
      <c r="G9799" t="e">
        <f>VLOOKUP($F$1&amp;F9799,定价因子!E:F,2,0)</f>
        <v>#N/A</v>
      </c>
      <c r="H9799" s="104" t="e">
        <f>C9799*PRODUCT(#REF!,#REF!,G9799,,#REF!,E9799)</f>
        <v>#N/A</v>
      </c>
    </row>
    <row r="9800" spans="3:8">
      <c r="C9800" t="e">
        <f>VLOOKUP(B9800,定价因子!L:M,2,0)</f>
        <v>#N/A</v>
      </c>
      <c r="E9800" t="e">
        <f>VLOOKUP($D$1&amp;D9800,定价因子!E:F,2,0)</f>
        <v>#N/A</v>
      </c>
      <c r="G9800" t="e">
        <f>VLOOKUP($F$1&amp;F9800,定价因子!E:F,2,0)</f>
        <v>#N/A</v>
      </c>
      <c r="H9800" s="104" t="e">
        <f>C9800*PRODUCT(#REF!,#REF!,G9800,,#REF!,E9800)</f>
        <v>#N/A</v>
      </c>
    </row>
    <row r="9801" spans="3:8">
      <c r="C9801" t="e">
        <f>VLOOKUP(B9801,定价因子!L:M,2,0)</f>
        <v>#N/A</v>
      </c>
      <c r="E9801" t="e">
        <f>VLOOKUP($D$1&amp;D9801,定价因子!E:F,2,0)</f>
        <v>#N/A</v>
      </c>
      <c r="G9801" t="e">
        <f>VLOOKUP($F$1&amp;F9801,定价因子!E:F,2,0)</f>
        <v>#N/A</v>
      </c>
      <c r="H9801" s="104" t="e">
        <f>C9801*PRODUCT(#REF!,#REF!,G9801,,#REF!,E9801)</f>
        <v>#N/A</v>
      </c>
    </row>
    <row r="9802" spans="3:8">
      <c r="C9802" t="e">
        <f>VLOOKUP(B9802,定价因子!L:M,2,0)</f>
        <v>#N/A</v>
      </c>
      <c r="E9802" t="e">
        <f>VLOOKUP($D$1&amp;D9802,定价因子!E:F,2,0)</f>
        <v>#N/A</v>
      </c>
      <c r="G9802" t="e">
        <f>VLOOKUP($F$1&amp;F9802,定价因子!E:F,2,0)</f>
        <v>#N/A</v>
      </c>
      <c r="H9802" s="104" t="e">
        <f>C9802*PRODUCT(#REF!,#REF!,G9802,,#REF!,E9802)</f>
        <v>#N/A</v>
      </c>
    </row>
    <row r="9803" spans="3:8">
      <c r="C9803" t="e">
        <f>VLOOKUP(B9803,定价因子!L:M,2,0)</f>
        <v>#N/A</v>
      </c>
      <c r="E9803" t="e">
        <f>VLOOKUP($D$1&amp;D9803,定价因子!E:F,2,0)</f>
        <v>#N/A</v>
      </c>
      <c r="G9803" t="e">
        <f>VLOOKUP($F$1&amp;F9803,定价因子!E:F,2,0)</f>
        <v>#N/A</v>
      </c>
      <c r="H9803" s="104" t="e">
        <f>C9803*PRODUCT(#REF!,#REF!,G9803,,#REF!,E9803)</f>
        <v>#N/A</v>
      </c>
    </row>
    <row r="9804" spans="3:8">
      <c r="C9804" t="e">
        <f>VLOOKUP(B9804,定价因子!L:M,2,0)</f>
        <v>#N/A</v>
      </c>
      <c r="E9804" t="e">
        <f>VLOOKUP($D$1&amp;D9804,定价因子!E:F,2,0)</f>
        <v>#N/A</v>
      </c>
      <c r="G9804" t="e">
        <f>VLOOKUP($F$1&amp;F9804,定价因子!E:F,2,0)</f>
        <v>#N/A</v>
      </c>
      <c r="H9804" s="104" t="e">
        <f>C9804*PRODUCT(#REF!,#REF!,G9804,,#REF!,E9804)</f>
        <v>#N/A</v>
      </c>
    </row>
    <row r="9805" spans="3:8">
      <c r="C9805" t="e">
        <f>VLOOKUP(B9805,定价因子!L:M,2,0)</f>
        <v>#N/A</v>
      </c>
      <c r="E9805" t="e">
        <f>VLOOKUP($D$1&amp;D9805,定价因子!E:F,2,0)</f>
        <v>#N/A</v>
      </c>
      <c r="G9805" t="e">
        <f>VLOOKUP($F$1&amp;F9805,定价因子!E:F,2,0)</f>
        <v>#N/A</v>
      </c>
      <c r="H9805" s="104" t="e">
        <f>C9805*PRODUCT(#REF!,#REF!,G9805,,#REF!,E9805)</f>
        <v>#N/A</v>
      </c>
    </row>
    <row r="9806" spans="3:8">
      <c r="C9806" t="e">
        <f>VLOOKUP(B9806,定价因子!L:M,2,0)</f>
        <v>#N/A</v>
      </c>
      <c r="E9806" t="e">
        <f>VLOOKUP($D$1&amp;D9806,定价因子!E:F,2,0)</f>
        <v>#N/A</v>
      </c>
      <c r="G9806" t="e">
        <f>VLOOKUP($F$1&amp;F9806,定价因子!E:F,2,0)</f>
        <v>#N/A</v>
      </c>
      <c r="H9806" s="104" t="e">
        <f>C9806*PRODUCT(#REF!,#REF!,G9806,,#REF!,E9806)</f>
        <v>#N/A</v>
      </c>
    </row>
    <row r="9807" spans="3:8">
      <c r="C9807" t="e">
        <f>VLOOKUP(B9807,定价因子!L:M,2,0)</f>
        <v>#N/A</v>
      </c>
      <c r="E9807" t="e">
        <f>VLOOKUP($D$1&amp;D9807,定价因子!E:F,2,0)</f>
        <v>#N/A</v>
      </c>
      <c r="G9807" t="e">
        <f>VLOOKUP($F$1&amp;F9807,定价因子!E:F,2,0)</f>
        <v>#N/A</v>
      </c>
      <c r="H9807" s="104" t="e">
        <f>C9807*PRODUCT(#REF!,#REF!,G9807,,#REF!,E9807)</f>
        <v>#N/A</v>
      </c>
    </row>
    <row r="9808" spans="3:8">
      <c r="C9808" t="e">
        <f>VLOOKUP(B9808,定价因子!L:M,2,0)</f>
        <v>#N/A</v>
      </c>
      <c r="E9808" t="e">
        <f>VLOOKUP($D$1&amp;D9808,定价因子!E:F,2,0)</f>
        <v>#N/A</v>
      </c>
      <c r="G9808" t="e">
        <f>VLOOKUP($F$1&amp;F9808,定价因子!E:F,2,0)</f>
        <v>#N/A</v>
      </c>
      <c r="H9808" s="104" t="e">
        <f>C9808*PRODUCT(#REF!,#REF!,G9808,,#REF!,E9808)</f>
        <v>#N/A</v>
      </c>
    </row>
    <row r="9809" spans="3:8">
      <c r="C9809" t="e">
        <f>VLOOKUP(B9809,定价因子!L:M,2,0)</f>
        <v>#N/A</v>
      </c>
      <c r="E9809" t="e">
        <f>VLOOKUP($D$1&amp;D9809,定价因子!E:F,2,0)</f>
        <v>#N/A</v>
      </c>
      <c r="G9809" t="e">
        <f>VLOOKUP($F$1&amp;F9809,定价因子!E:F,2,0)</f>
        <v>#N/A</v>
      </c>
      <c r="H9809" s="104" t="e">
        <f>C9809*PRODUCT(#REF!,#REF!,G9809,,#REF!,E9809)</f>
        <v>#N/A</v>
      </c>
    </row>
    <row r="9810" spans="3:8">
      <c r="C9810" t="e">
        <f>VLOOKUP(B9810,定价因子!L:M,2,0)</f>
        <v>#N/A</v>
      </c>
      <c r="E9810" t="e">
        <f>VLOOKUP($D$1&amp;D9810,定价因子!E:F,2,0)</f>
        <v>#N/A</v>
      </c>
      <c r="G9810" t="e">
        <f>VLOOKUP($F$1&amp;F9810,定价因子!E:F,2,0)</f>
        <v>#N/A</v>
      </c>
      <c r="H9810" s="104" t="e">
        <f>C9810*PRODUCT(#REF!,#REF!,G9810,,#REF!,E9810)</f>
        <v>#N/A</v>
      </c>
    </row>
    <row r="9811" spans="3:8">
      <c r="C9811" t="e">
        <f>VLOOKUP(B9811,定价因子!L:M,2,0)</f>
        <v>#N/A</v>
      </c>
      <c r="E9811" t="e">
        <f>VLOOKUP($D$1&amp;D9811,定价因子!E:F,2,0)</f>
        <v>#N/A</v>
      </c>
      <c r="G9811" t="e">
        <f>VLOOKUP($F$1&amp;F9811,定价因子!E:F,2,0)</f>
        <v>#N/A</v>
      </c>
      <c r="H9811" s="104" t="e">
        <f>C9811*PRODUCT(#REF!,#REF!,G9811,,#REF!,E9811)</f>
        <v>#N/A</v>
      </c>
    </row>
    <row r="9812" spans="3:8">
      <c r="C9812" t="e">
        <f>VLOOKUP(B9812,定价因子!L:M,2,0)</f>
        <v>#N/A</v>
      </c>
      <c r="E9812" t="e">
        <f>VLOOKUP($D$1&amp;D9812,定价因子!E:F,2,0)</f>
        <v>#N/A</v>
      </c>
      <c r="G9812" t="e">
        <f>VLOOKUP($F$1&amp;F9812,定价因子!E:F,2,0)</f>
        <v>#N/A</v>
      </c>
      <c r="H9812" s="104" t="e">
        <f>C9812*PRODUCT(#REF!,#REF!,G9812,,#REF!,E9812)</f>
        <v>#N/A</v>
      </c>
    </row>
    <row r="9813" spans="3:8">
      <c r="C9813" t="e">
        <f>VLOOKUP(B9813,定价因子!L:M,2,0)</f>
        <v>#N/A</v>
      </c>
      <c r="E9813" t="e">
        <f>VLOOKUP($D$1&amp;D9813,定价因子!E:F,2,0)</f>
        <v>#N/A</v>
      </c>
      <c r="G9813" t="e">
        <f>VLOOKUP($F$1&amp;F9813,定价因子!E:F,2,0)</f>
        <v>#N/A</v>
      </c>
      <c r="H9813" s="104" t="e">
        <f>C9813*PRODUCT(#REF!,#REF!,G9813,,#REF!,E9813)</f>
        <v>#N/A</v>
      </c>
    </row>
    <row r="9814" spans="3:8">
      <c r="C9814" t="e">
        <f>VLOOKUP(B9814,定价因子!L:M,2,0)</f>
        <v>#N/A</v>
      </c>
      <c r="E9814" t="e">
        <f>VLOOKUP($D$1&amp;D9814,定价因子!E:F,2,0)</f>
        <v>#N/A</v>
      </c>
      <c r="G9814" t="e">
        <f>VLOOKUP($F$1&amp;F9814,定价因子!E:F,2,0)</f>
        <v>#N/A</v>
      </c>
      <c r="H9814" s="104" t="e">
        <f>C9814*PRODUCT(#REF!,#REF!,G9814,,#REF!,E9814)</f>
        <v>#N/A</v>
      </c>
    </row>
    <row r="9815" spans="3:8">
      <c r="C9815" t="e">
        <f>VLOOKUP(B9815,定价因子!L:M,2,0)</f>
        <v>#N/A</v>
      </c>
      <c r="E9815" t="e">
        <f>VLOOKUP($D$1&amp;D9815,定价因子!E:F,2,0)</f>
        <v>#N/A</v>
      </c>
      <c r="G9815" t="e">
        <f>VLOOKUP($F$1&amp;F9815,定价因子!E:F,2,0)</f>
        <v>#N/A</v>
      </c>
      <c r="H9815" s="104" t="e">
        <f>C9815*PRODUCT(#REF!,#REF!,G9815,,#REF!,E9815)</f>
        <v>#N/A</v>
      </c>
    </row>
    <row r="9816" spans="3:8">
      <c r="C9816" t="e">
        <f>VLOOKUP(B9816,定价因子!L:M,2,0)</f>
        <v>#N/A</v>
      </c>
      <c r="E9816" t="e">
        <f>VLOOKUP($D$1&amp;D9816,定价因子!E:F,2,0)</f>
        <v>#N/A</v>
      </c>
      <c r="G9816" t="e">
        <f>VLOOKUP($F$1&amp;F9816,定价因子!E:F,2,0)</f>
        <v>#N/A</v>
      </c>
      <c r="H9816" s="104" t="e">
        <f>C9816*PRODUCT(#REF!,#REF!,G9816,,#REF!,E9816)</f>
        <v>#N/A</v>
      </c>
    </row>
    <row r="9817" spans="3:8">
      <c r="C9817" t="e">
        <f>VLOOKUP(B9817,定价因子!L:M,2,0)</f>
        <v>#N/A</v>
      </c>
      <c r="E9817" t="e">
        <f>VLOOKUP($D$1&amp;D9817,定价因子!E:F,2,0)</f>
        <v>#N/A</v>
      </c>
      <c r="G9817" t="e">
        <f>VLOOKUP($F$1&amp;F9817,定价因子!E:F,2,0)</f>
        <v>#N/A</v>
      </c>
      <c r="H9817" s="104" t="e">
        <f>C9817*PRODUCT(#REF!,#REF!,G9817,,#REF!,E9817)</f>
        <v>#N/A</v>
      </c>
    </row>
    <row r="9818" spans="3:8">
      <c r="C9818" t="e">
        <f>VLOOKUP(B9818,定价因子!L:M,2,0)</f>
        <v>#N/A</v>
      </c>
      <c r="E9818" t="e">
        <f>VLOOKUP($D$1&amp;D9818,定价因子!E:F,2,0)</f>
        <v>#N/A</v>
      </c>
      <c r="G9818" t="e">
        <f>VLOOKUP($F$1&amp;F9818,定价因子!E:F,2,0)</f>
        <v>#N/A</v>
      </c>
      <c r="H9818" s="104" t="e">
        <f>C9818*PRODUCT(#REF!,#REF!,G9818,,#REF!,E9818)</f>
        <v>#N/A</v>
      </c>
    </row>
    <row r="9819" spans="3:8">
      <c r="C9819" t="e">
        <f>VLOOKUP(B9819,定价因子!L:M,2,0)</f>
        <v>#N/A</v>
      </c>
      <c r="E9819" t="e">
        <f>VLOOKUP($D$1&amp;D9819,定价因子!E:F,2,0)</f>
        <v>#N/A</v>
      </c>
      <c r="G9819" t="e">
        <f>VLOOKUP($F$1&amp;F9819,定价因子!E:F,2,0)</f>
        <v>#N/A</v>
      </c>
      <c r="H9819" s="104" t="e">
        <f>C9819*PRODUCT(#REF!,#REF!,G9819,,#REF!,E9819)</f>
        <v>#N/A</v>
      </c>
    </row>
    <row r="9820" spans="3:8">
      <c r="C9820" t="e">
        <f>VLOOKUP(B9820,定价因子!L:M,2,0)</f>
        <v>#N/A</v>
      </c>
      <c r="E9820" t="e">
        <f>VLOOKUP($D$1&amp;D9820,定价因子!E:F,2,0)</f>
        <v>#N/A</v>
      </c>
      <c r="G9820" t="e">
        <f>VLOOKUP($F$1&amp;F9820,定价因子!E:F,2,0)</f>
        <v>#N/A</v>
      </c>
      <c r="H9820" s="104" t="e">
        <f>C9820*PRODUCT(#REF!,#REF!,G9820,,#REF!,E9820)</f>
        <v>#N/A</v>
      </c>
    </row>
    <row r="9821" spans="3:8">
      <c r="C9821" t="e">
        <f>VLOOKUP(B9821,定价因子!L:M,2,0)</f>
        <v>#N/A</v>
      </c>
      <c r="E9821" t="e">
        <f>VLOOKUP($D$1&amp;D9821,定价因子!E:F,2,0)</f>
        <v>#N/A</v>
      </c>
      <c r="G9821" t="e">
        <f>VLOOKUP($F$1&amp;F9821,定价因子!E:F,2,0)</f>
        <v>#N/A</v>
      </c>
      <c r="H9821" s="104" t="e">
        <f>C9821*PRODUCT(#REF!,#REF!,G9821,,#REF!,E9821)</f>
        <v>#N/A</v>
      </c>
    </row>
    <row r="9822" spans="3:8">
      <c r="C9822" t="e">
        <f>VLOOKUP(B9822,定价因子!L:M,2,0)</f>
        <v>#N/A</v>
      </c>
      <c r="E9822" t="e">
        <f>VLOOKUP($D$1&amp;D9822,定价因子!E:F,2,0)</f>
        <v>#N/A</v>
      </c>
      <c r="G9822" t="e">
        <f>VLOOKUP($F$1&amp;F9822,定价因子!E:F,2,0)</f>
        <v>#N/A</v>
      </c>
      <c r="H9822" s="104" t="e">
        <f>C9822*PRODUCT(#REF!,#REF!,G9822,,#REF!,E9822)</f>
        <v>#N/A</v>
      </c>
    </row>
    <row r="9823" spans="3:8">
      <c r="C9823" t="e">
        <f>VLOOKUP(B9823,定价因子!L:M,2,0)</f>
        <v>#N/A</v>
      </c>
      <c r="E9823" t="e">
        <f>VLOOKUP($D$1&amp;D9823,定价因子!E:F,2,0)</f>
        <v>#N/A</v>
      </c>
      <c r="G9823" t="e">
        <f>VLOOKUP($F$1&amp;F9823,定价因子!E:F,2,0)</f>
        <v>#N/A</v>
      </c>
      <c r="H9823" s="104" t="e">
        <f>C9823*PRODUCT(#REF!,#REF!,G9823,,#REF!,E9823)</f>
        <v>#N/A</v>
      </c>
    </row>
    <row r="9824" spans="3:8">
      <c r="C9824" t="e">
        <f>VLOOKUP(B9824,定价因子!L:M,2,0)</f>
        <v>#N/A</v>
      </c>
      <c r="E9824" t="e">
        <f>VLOOKUP($D$1&amp;D9824,定价因子!E:F,2,0)</f>
        <v>#N/A</v>
      </c>
      <c r="G9824" t="e">
        <f>VLOOKUP($F$1&amp;F9824,定价因子!E:F,2,0)</f>
        <v>#N/A</v>
      </c>
      <c r="H9824" s="104" t="e">
        <f>C9824*PRODUCT(#REF!,#REF!,G9824,,#REF!,E9824)</f>
        <v>#N/A</v>
      </c>
    </row>
    <row r="9825" spans="3:8">
      <c r="C9825" t="e">
        <f>VLOOKUP(B9825,定价因子!L:M,2,0)</f>
        <v>#N/A</v>
      </c>
      <c r="E9825" t="e">
        <f>VLOOKUP($D$1&amp;D9825,定价因子!E:F,2,0)</f>
        <v>#N/A</v>
      </c>
      <c r="G9825" t="e">
        <f>VLOOKUP($F$1&amp;F9825,定价因子!E:F,2,0)</f>
        <v>#N/A</v>
      </c>
      <c r="H9825" s="104" t="e">
        <f>C9825*PRODUCT(#REF!,#REF!,G9825,,#REF!,E9825)</f>
        <v>#N/A</v>
      </c>
    </row>
    <row r="9826" spans="3:8">
      <c r="C9826" t="e">
        <f>VLOOKUP(B9826,定价因子!L:M,2,0)</f>
        <v>#N/A</v>
      </c>
      <c r="E9826" t="e">
        <f>VLOOKUP($D$1&amp;D9826,定价因子!E:F,2,0)</f>
        <v>#N/A</v>
      </c>
      <c r="G9826" t="e">
        <f>VLOOKUP($F$1&amp;F9826,定价因子!E:F,2,0)</f>
        <v>#N/A</v>
      </c>
      <c r="H9826" s="104" t="e">
        <f>C9826*PRODUCT(#REF!,#REF!,G9826,,#REF!,E9826)</f>
        <v>#N/A</v>
      </c>
    </row>
    <row r="9827" spans="3:8">
      <c r="C9827" t="e">
        <f>VLOOKUP(B9827,定价因子!L:M,2,0)</f>
        <v>#N/A</v>
      </c>
      <c r="E9827" t="e">
        <f>VLOOKUP($D$1&amp;D9827,定价因子!E:F,2,0)</f>
        <v>#N/A</v>
      </c>
      <c r="G9827" t="e">
        <f>VLOOKUP($F$1&amp;F9827,定价因子!E:F,2,0)</f>
        <v>#N/A</v>
      </c>
      <c r="H9827" s="104" t="e">
        <f>C9827*PRODUCT(#REF!,#REF!,G9827,,#REF!,E9827)</f>
        <v>#N/A</v>
      </c>
    </row>
    <row r="9828" spans="3:8">
      <c r="C9828" t="e">
        <f>VLOOKUP(B9828,定价因子!L:M,2,0)</f>
        <v>#N/A</v>
      </c>
      <c r="E9828" t="e">
        <f>VLOOKUP($D$1&amp;D9828,定价因子!E:F,2,0)</f>
        <v>#N/A</v>
      </c>
      <c r="G9828" t="e">
        <f>VLOOKUP($F$1&amp;F9828,定价因子!E:F,2,0)</f>
        <v>#N/A</v>
      </c>
      <c r="H9828" s="104" t="e">
        <f>C9828*PRODUCT(#REF!,#REF!,G9828,,#REF!,E9828)</f>
        <v>#N/A</v>
      </c>
    </row>
    <row r="9829" spans="3:8">
      <c r="C9829" t="e">
        <f>VLOOKUP(B9829,定价因子!L:M,2,0)</f>
        <v>#N/A</v>
      </c>
      <c r="E9829" t="e">
        <f>VLOOKUP($D$1&amp;D9829,定价因子!E:F,2,0)</f>
        <v>#N/A</v>
      </c>
      <c r="G9829" t="e">
        <f>VLOOKUP($F$1&amp;F9829,定价因子!E:F,2,0)</f>
        <v>#N/A</v>
      </c>
      <c r="H9829" s="104" t="e">
        <f>C9829*PRODUCT(#REF!,#REF!,G9829,,#REF!,E9829)</f>
        <v>#N/A</v>
      </c>
    </row>
    <row r="9830" spans="3:8">
      <c r="C9830" t="e">
        <f>VLOOKUP(B9830,定价因子!L:M,2,0)</f>
        <v>#N/A</v>
      </c>
      <c r="E9830" t="e">
        <f>VLOOKUP($D$1&amp;D9830,定价因子!E:F,2,0)</f>
        <v>#N/A</v>
      </c>
      <c r="G9830" t="e">
        <f>VLOOKUP($F$1&amp;F9830,定价因子!E:F,2,0)</f>
        <v>#N/A</v>
      </c>
      <c r="H9830" s="104" t="e">
        <f>C9830*PRODUCT(#REF!,#REF!,G9830,,#REF!,E9830)</f>
        <v>#N/A</v>
      </c>
    </row>
    <row r="9831" spans="3:8">
      <c r="C9831" t="e">
        <f>VLOOKUP(B9831,定价因子!L:M,2,0)</f>
        <v>#N/A</v>
      </c>
      <c r="E9831" t="e">
        <f>VLOOKUP($D$1&amp;D9831,定价因子!E:F,2,0)</f>
        <v>#N/A</v>
      </c>
      <c r="G9831" t="e">
        <f>VLOOKUP($F$1&amp;F9831,定价因子!E:F,2,0)</f>
        <v>#N/A</v>
      </c>
      <c r="H9831" s="104" t="e">
        <f>C9831*PRODUCT(#REF!,#REF!,G9831,,#REF!,E9831)</f>
        <v>#N/A</v>
      </c>
    </row>
    <row r="9832" spans="3:8">
      <c r="C9832" t="e">
        <f>VLOOKUP(B9832,定价因子!L:M,2,0)</f>
        <v>#N/A</v>
      </c>
      <c r="E9832" t="e">
        <f>VLOOKUP($D$1&amp;D9832,定价因子!E:F,2,0)</f>
        <v>#N/A</v>
      </c>
      <c r="G9832" t="e">
        <f>VLOOKUP($F$1&amp;F9832,定价因子!E:F,2,0)</f>
        <v>#N/A</v>
      </c>
      <c r="H9832" s="104" t="e">
        <f>C9832*PRODUCT(#REF!,#REF!,G9832,,#REF!,E9832)</f>
        <v>#N/A</v>
      </c>
    </row>
    <row r="9833" spans="3:8">
      <c r="C9833" t="e">
        <f>VLOOKUP(B9833,定价因子!L:M,2,0)</f>
        <v>#N/A</v>
      </c>
      <c r="E9833" t="e">
        <f>VLOOKUP($D$1&amp;D9833,定价因子!E:F,2,0)</f>
        <v>#N/A</v>
      </c>
      <c r="G9833" t="e">
        <f>VLOOKUP($F$1&amp;F9833,定价因子!E:F,2,0)</f>
        <v>#N/A</v>
      </c>
      <c r="H9833" s="104" t="e">
        <f>C9833*PRODUCT(#REF!,#REF!,G9833,,#REF!,E9833)</f>
        <v>#N/A</v>
      </c>
    </row>
    <row r="9834" spans="3:8">
      <c r="C9834" t="e">
        <f>VLOOKUP(B9834,定价因子!L:M,2,0)</f>
        <v>#N/A</v>
      </c>
      <c r="E9834" t="e">
        <f>VLOOKUP($D$1&amp;D9834,定价因子!E:F,2,0)</f>
        <v>#N/A</v>
      </c>
      <c r="G9834" t="e">
        <f>VLOOKUP($F$1&amp;F9834,定价因子!E:F,2,0)</f>
        <v>#N/A</v>
      </c>
      <c r="H9834" s="104" t="e">
        <f>C9834*PRODUCT(#REF!,#REF!,G9834,,#REF!,E9834)</f>
        <v>#N/A</v>
      </c>
    </row>
    <row r="9835" spans="3:8">
      <c r="C9835" t="e">
        <f>VLOOKUP(B9835,定价因子!L:M,2,0)</f>
        <v>#N/A</v>
      </c>
      <c r="E9835" t="e">
        <f>VLOOKUP($D$1&amp;D9835,定价因子!E:F,2,0)</f>
        <v>#N/A</v>
      </c>
      <c r="G9835" t="e">
        <f>VLOOKUP($F$1&amp;F9835,定价因子!E:F,2,0)</f>
        <v>#N/A</v>
      </c>
      <c r="H9835" s="104" t="e">
        <f>C9835*PRODUCT(#REF!,#REF!,G9835,,#REF!,E9835)</f>
        <v>#N/A</v>
      </c>
    </row>
    <row r="9836" spans="3:8">
      <c r="C9836" t="e">
        <f>VLOOKUP(B9836,定价因子!L:M,2,0)</f>
        <v>#N/A</v>
      </c>
      <c r="E9836" t="e">
        <f>VLOOKUP($D$1&amp;D9836,定价因子!E:F,2,0)</f>
        <v>#N/A</v>
      </c>
      <c r="G9836" t="e">
        <f>VLOOKUP($F$1&amp;F9836,定价因子!E:F,2,0)</f>
        <v>#N/A</v>
      </c>
      <c r="H9836" s="104" t="e">
        <f>C9836*PRODUCT(#REF!,#REF!,G9836,,#REF!,E9836)</f>
        <v>#N/A</v>
      </c>
    </row>
    <row r="9837" spans="3:8">
      <c r="C9837" t="e">
        <f>VLOOKUP(B9837,定价因子!L:M,2,0)</f>
        <v>#N/A</v>
      </c>
      <c r="E9837" t="e">
        <f>VLOOKUP($D$1&amp;D9837,定价因子!E:F,2,0)</f>
        <v>#N/A</v>
      </c>
      <c r="G9837" t="e">
        <f>VLOOKUP($F$1&amp;F9837,定价因子!E:F,2,0)</f>
        <v>#N/A</v>
      </c>
      <c r="H9837" s="104" t="e">
        <f>C9837*PRODUCT(#REF!,#REF!,G9837,,#REF!,E9837)</f>
        <v>#N/A</v>
      </c>
    </row>
    <row r="9838" spans="3:8">
      <c r="C9838" t="e">
        <f>VLOOKUP(B9838,定价因子!L:M,2,0)</f>
        <v>#N/A</v>
      </c>
      <c r="E9838" t="e">
        <f>VLOOKUP($D$1&amp;D9838,定价因子!E:F,2,0)</f>
        <v>#N/A</v>
      </c>
      <c r="G9838" t="e">
        <f>VLOOKUP($F$1&amp;F9838,定价因子!E:F,2,0)</f>
        <v>#N/A</v>
      </c>
      <c r="H9838" s="104" t="e">
        <f>C9838*PRODUCT(#REF!,#REF!,G9838,,#REF!,E9838)</f>
        <v>#N/A</v>
      </c>
    </row>
    <row r="9839" spans="3:8">
      <c r="C9839" t="e">
        <f>VLOOKUP(B9839,定价因子!L:M,2,0)</f>
        <v>#N/A</v>
      </c>
      <c r="E9839" t="e">
        <f>VLOOKUP($D$1&amp;D9839,定价因子!E:F,2,0)</f>
        <v>#N/A</v>
      </c>
      <c r="G9839" t="e">
        <f>VLOOKUP($F$1&amp;F9839,定价因子!E:F,2,0)</f>
        <v>#N/A</v>
      </c>
      <c r="H9839" s="104" t="e">
        <f>C9839*PRODUCT(#REF!,#REF!,G9839,,#REF!,E9839)</f>
        <v>#N/A</v>
      </c>
    </row>
    <row r="9840" spans="3:8">
      <c r="C9840" t="e">
        <f>VLOOKUP(B9840,定价因子!L:M,2,0)</f>
        <v>#N/A</v>
      </c>
      <c r="E9840" t="e">
        <f>VLOOKUP($D$1&amp;D9840,定价因子!E:F,2,0)</f>
        <v>#N/A</v>
      </c>
      <c r="G9840" t="e">
        <f>VLOOKUP($F$1&amp;F9840,定价因子!E:F,2,0)</f>
        <v>#N/A</v>
      </c>
      <c r="H9840" s="104" t="e">
        <f>C9840*PRODUCT(#REF!,#REF!,G9840,,#REF!,E9840)</f>
        <v>#N/A</v>
      </c>
    </row>
    <row r="9841" spans="3:8">
      <c r="C9841" t="e">
        <f>VLOOKUP(B9841,定价因子!L:M,2,0)</f>
        <v>#N/A</v>
      </c>
      <c r="E9841" t="e">
        <f>VLOOKUP($D$1&amp;D9841,定价因子!E:F,2,0)</f>
        <v>#N/A</v>
      </c>
      <c r="G9841" t="e">
        <f>VLOOKUP($F$1&amp;F9841,定价因子!E:F,2,0)</f>
        <v>#N/A</v>
      </c>
      <c r="H9841" s="104" t="e">
        <f>C9841*PRODUCT(#REF!,#REF!,G9841,,#REF!,E9841)</f>
        <v>#N/A</v>
      </c>
    </row>
    <row r="9842" spans="3:8">
      <c r="C9842" t="e">
        <f>VLOOKUP(B9842,定价因子!L:M,2,0)</f>
        <v>#N/A</v>
      </c>
      <c r="E9842" t="e">
        <f>VLOOKUP($D$1&amp;D9842,定价因子!E:F,2,0)</f>
        <v>#N/A</v>
      </c>
      <c r="G9842" t="e">
        <f>VLOOKUP($F$1&amp;F9842,定价因子!E:F,2,0)</f>
        <v>#N/A</v>
      </c>
      <c r="H9842" s="104" t="e">
        <f>C9842*PRODUCT(#REF!,#REF!,G9842,,#REF!,E9842)</f>
        <v>#N/A</v>
      </c>
    </row>
    <row r="9843" spans="3:8">
      <c r="C9843" t="e">
        <f>VLOOKUP(B9843,定价因子!L:M,2,0)</f>
        <v>#N/A</v>
      </c>
      <c r="E9843" t="e">
        <f>VLOOKUP($D$1&amp;D9843,定价因子!E:F,2,0)</f>
        <v>#N/A</v>
      </c>
      <c r="G9843" t="e">
        <f>VLOOKUP($F$1&amp;F9843,定价因子!E:F,2,0)</f>
        <v>#N/A</v>
      </c>
      <c r="H9843" s="104" t="e">
        <f>C9843*PRODUCT(#REF!,#REF!,G9843,,#REF!,E9843)</f>
        <v>#N/A</v>
      </c>
    </row>
    <row r="9844" spans="3:8">
      <c r="C9844" t="e">
        <f>VLOOKUP(B9844,定价因子!L:M,2,0)</f>
        <v>#N/A</v>
      </c>
      <c r="E9844" t="e">
        <f>VLOOKUP($D$1&amp;D9844,定价因子!E:F,2,0)</f>
        <v>#N/A</v>
      </c>
      <c r="G9844" t="e">
        <f>VLOOKUP($F$1&amp;F9844,定价因子!E:F,2,0)</f>
        <v>#N/A</v>
      </c>
      <c r="H9844" s="104" t="e">
        <f>C9844*PRODUCT(#REF!,#REF!,G9844,,#REF!,E9844)</f>
        <v>#N/A</v>
      </c>
    </row>
    <row r="9845" spans="3:8">
      <c r="C9845" t="e">
        <f>VLOOKUP(B9845,定价因子!L:M,2,0)</f>
        <v>#N/A</v>
      </c>
      <c r="E9845" t="e">
        <f>VLOOKUP($D$1&amp;D9845,定价因子!E:F,2,0)</f>
        <v>#N/A</v>
      </c>
      <c r="G9845" t="e">
        <f>VLOOKUP($F$1&amp;F9845,定价因子!E:F,2,0)</f>
        <v>#N/A</v>
      </c>
      <c r="H9845" s="104" t="e">
        <f>C9845*PRODUCT(#REF!,#REF!,G9845,,#REF!,E9845)</f>
        <v>#N/A</v>
      </c>
    </row>
    <row r="9846" spans="3:8">
      <c r="C9846" t="e">
        <f>VLOOKUP(B9846,定价因子!L:M,2,0)</f>
        <v>#N/A</v>
      </c>
      <c r="E9846" t="e">
        <f>VLOOKUP($D$1&amp;D9846,定价因子!E:F,2,0)</f>
        <v>#N/A</v>
      </c>
      <c r="G9846" t="e">
        <f>VLOOKUP($F$1&amp;F9846,定价因子!E:F,2,0)</f>
        <v>#N/A</v>
      </c>
      <c r="H9846" s="104" t="e">
        <f>C9846*PRODUCT(#REF!,#REF!,G9846,,#REF!,E9846)</f>
        <v>#N/A</v>
      </c>
    </row>
    <row r="9847" spans="3:8">
      <c r="C9847" t="e">
        <f>VLOOKUP(B9847,定价因子!L:M,2,0)</f>
        <v>#N/A</v>
      </c>
      <c r="E9847" t="e">
        <f>VLOOKUP($D$1&amp;D9847,定价因子!E:F,2,0)</f>
        <v>#N/A</v>
      </c>
      <c r="G9847" t="e">
        <f>VLOOKUP($F$1&amp;F9847,定价因子!E:F,2,0)</f>
        <v>#N/A</v>
      </c>
      <c r="H9847" s="104" t="e">
        <f>C9847*PRODUCT(#REF!,#REF!,G9847,,#REF!,E9847)</f>
        <v>#N/A</v>
      </c>
    </row>
    <row r="9848" spans="3:8">
      <c r="C9848" t="e">
        <f>VLOOKUP(B9848,定价因子!L:M,2,0)</f>
        <v>#N/A</v>
      </c>
      <c r="E9848" t="e">
        <f>VLOOKUP($D$1&amp;D9848,定价因子!E:F,2,0)</f>
        <v>#N/A</v>
      </c>
      <c r="G9848" t="e">
        <f>VLOOKUP($F$1&amp;F9848,定价因子!E:F,2,0)</f>
        <v>#N/A</v>
      </c>
      <c r="H9848" s="104" t="e">
        <f>C9848*PRODUCT(#REF!,#REF!,G9848,,#REF!,E9848)</f>
        <v>#N/A</v>
      </c>
    </row>
    <row r="9849" spans="3:8">
      <c r="C9849" t="e">
        <f>VLOOKUP(B9849,定价因子!L:M,2,0)</f>
        <v>#N/A</v>
      </c>
      <c r="E9849" t="e">
        <f>VLOOKUP($D$1&amp;D9849,定价因子!E:F,2,0)</f>
        <v>#N/A</v>
      </c>
      <c r="G9849" t="e">
        <f>VLOOKUP($F$1&amp;F9849,定价因子!E:F,2,0)</f>
        <v>#N/A</v>
      </c>
      <c r="H9849" s="104" t="e">
        <f>C9849*PRODUCT(#REF!,#REF!,G9849,,#REF!,E9849)</f>
        <v>#N/A</v>
      </c>
    </row>
    <row r="9850" spans="3:8">
      <c r="C9850" t="e">
        <f>VLOOKUP(B9850,定价因子!L:M,2,0)</f>
        <v>#N/A</v>
      </c>
      <c r="E9850" t="e">
        <f>VLOOKUP($D$1&amp;D9850,定价因子!E:F,2,0)</f>
        <v>#N/A</v>
      </c>
      <c r="G9850" t="e">
        <f>VLOOKUP($F$1&amp;F9850,定价因子!E:F,2,0)</f>
        <v>#N/A</v>
      </c>
      <c r="H9850" s="104" t="e">
        <f>C9850*PRODUCT(#REF!,#REF!,G9850,,#REF!,E9850)</f>
        <v>#N/A</v>
      </c>
    </row>
    <row r="9851" spans="3:8">
      <c r="C9851" t="e">
        <f>VLOOKUP(B9851,定价因子!L:M,2,0)</f>
        <v>#N/A</v>
      </c>
      <c r="E9851" t="e">
        <f>VLOOKUP($D$1&amp;D9851,定价因子!E:F,2,0)</f>
        <v>#N/A</v>
      </c>
      <c r="G9851" t="e">
        <f>VLOOKUP($F$1&amp;F9851,定价因子!E:F,2,0)</f>
        <v>#N/A</v>
      </c>
      <c r="H9851" s="104" t="e">
        <f>C9851*PRODUCT(#REF!,#REF!,G9851,,#REF!,E9851)</f>
        <v>#N/A</v>
      </c>
    </row>
    <row r="9852" spans="3:8">
      <c r="C9852" t="e">
        <f>VLOOKUP(B9852,定价因子!L:M,2,0)</f>
        <v>#N/A</v>
      </c>
      <c r="E9852" t="e">
        <f>VLOOKUP($D$1&amp;D9852,定价因子!E:F,2,0)</f>
        <v>#N/A</v>
      </c>
      <c r="G9852" t="e">
        <f>VLOOKUP($F$1&amp;F9852,定价因子!E:F,2,0)</f>
        <v>#N/A</v>
      </c>
      <c r="H9852" s="104" t="e">
        <f>C9852*PRODUCT(#REF!,#REF!,G9852,,#REF!,E9852)</f>
        <v>#N/A</v>
      </c>
    </row>
    <row r="9853" spans="3:8">
      <c r="C9853" t="e">
        <f>VLOOKUP(B9853,定价因子!L:M,2,0)</f>
        <v>#N/A</v>
      </c>
      <c r="E9853" t="e">
        <f>VLOOKUP($D$1&amp;D9853,定价因子!E:F,2,0)</f>
        <v>#N/A</v>
      </c>
      <c r="G9853" t="e">
        <f>VLOOKUP($F$1&amp;F9853,定价因子!E:F,2,0)</f>
        <v>#N/A</v>
      </c>
      <c r="H9853" s="104" t="e">
        <f>C9853*PRODUCT(#REF!,#REF!,G9853,,#REF!,E9853)</f>
        <v>#N/A</v>
      </c>
    </row>
    <row r="9854" spans="3:8">
      <c r="C9854" t="e">
        <f>VLOOKUP(B9854,定价因子!L:M,2,0)</f>
        <v>#N/A</v>
      </c>
      <c r="E9854" t="e">
        <f>VLOOKUP($D$1&amp;D9854,定价因子!E:F,2,0)</f>
        <v>#N/A</v>
      </c>
      <c r="G9854" t="e">
        <f>VLOOKUP($F$1&amp;F9854,定价因子!E:F,2,0)</f>
        <v>#N/A</v>
      </c>
      <c r="H9854" s="104" t="e">
        <f>C9854*PRODUCT(#REF!,#REF!,G9854,,#REF!,E9854)</f>
        <v>#N/A</v>
      </c>
    </row>
    <row r="9855" spans="3:8">
      <c r="C9855" t="e">
        <f>VLOOKUP(B9855,定价因子!L:M,2,0)</f>
        <v>#N/A</v>
      </c>
      <c r="E9855" t="e">
        <f>VLOOKUP($D$1&amp;D9855,定价因子!E:F,2,0)</f>
        <v>#N/A</v>
      </c>
      <c r="G9855" t="e">
        <f>VLOOKUP($F$1&amp;F9855,定价因子!E:F,2,0)</f>
        <v>#N/A</v>
      </c>
      <c r="H9855" s="104" t="e">
        <f>C9855*PRODUCT(#REF!,#REF!,G9855,,#REF!,E9855)</f>
        <v>#N/A</v>
      </c>
    </row>
    <row r="9856" spans="3:8">
      <c r="C9856" t="e">
        <f>VLOOKUP(B9856,定价因子!L:M,2,0)</f>
        <v>#N/A</v>
      </c>
      <c r="E9856" t="e">
        <f>VLOOKUP($D$1&amp;D9856,定价因子!E:F,2,0)</f>
        <v>#N/A</v>
      </c>
      <c r="G9856" t="e">
        <f>VLOOKUP($F$1&amp;F9856,定价因子!E:F,2,0)</f>
        <v>#N/A</v>
      </c>
      <c r="H9856" s="104" t="e">
        <f>C9856*PRODUCT(#REF!,#REF!,G9856,,#REF!,E9856)</f>
        <v>#N/A</v>
      </c>
    </row>
    <row r="9857" spans="3:8">
      <c r="C9857" t="e">
        <f>VLOOKUP(B9857,定价因子!L:M,2,0)</f>
        <v>#N/A</v>
      </c>
      <c r="E9857" t="e">
        <f>VLOOKUP($D$1&amp;D9857,定价因子!E:F,2,0)</f>
        <v>#N/A</v>
      </c>
      <c r="G9857" t="e">
        <f>VLOOKUP($F$1&amp;F9857,定价因子!E:F,2,0)</f>
        <v>#N/A</v>
      </c>
      <c r="H9857" s="104" t="e">
        <f>C9857*PRODUCT(#REF!,#REF!,G9857,,#REF!,E9857)</f>
        <v>#N/A</v>
      </c>
    </row>
    <row r="9858" spans="3:8">
      <c r="C9858" t="e">
        <f>VLOOKUP(B9858,定价因子!L:M,2,0)</f>
        <v>#N/A</v>
      </c>
      <c r="E9858" t="e">
        <f>VLOOKUP($D$1&amp;D9858,定价因子!E:F,2,0)</f>
        <v>#N/A</v>
      </c>
      <c r="G9858" t="e">
        <f>VLOOKUP($F$1&amp;F9858,定价因子!E:F,2,0)</f>
        <v>#N/A</v>
      </c>
      <c r="H9858" s="104" t="e">
        <f>C9858*PRODUCT(#REF!,#REF!,G9858,,#REF!,E9858)</f>
        <v>#N/A</v>
      </c>
    </row>
    <row r="9859" spans="3:8">
      <c r="C9859" t="e">
        <f>VLOOKUP(B9859,定价因子!L:M,2,0)</f>
        <v>#N/A</v>
      </c>
      <c r="E9859" t="e">
        <f>VLOOKUP($D$1&amp;D9859,定价因子!E:F,2,0)</f>
        <v>#N/A</v>
      </c>
      <c r="G9859" t="e">
        <f>VLOOKUP($F$1&amp;F9859,定价因子!E:F,2,0)</f>
        <v>#N/A</v>
      </c>
      <c r="H9859" s="104" t="e">
        <f>C9859*PRODUCT(#REF!,#REF!,G9859,,#REF!,E9859)</f>
        <v>#N/A</v>
      </c>
    </row>
    <row r="9860" spans="3:8">
      <c r="C9860" t="e">
        <f>VLOOKUP(B9860,定价因子!L:M,2,0)</f>
        <v>#N/A</v>
      </c>
      <c r="E9860" t="e">
        <f>VLOOKUP($D$1&amp;D9860,定价因子!E:F,2,0)</f>
        <v>#N/A</v>
      </c>
      <c r="G9860" t="e">
        <f>VLOOKUP($F$1&amp;F9860,定价因子!E:F,2,0)</f>
        <v>#N/A</v>
      </c>
      <c r="H9860" s="104" t="e">
        <f>C9860*PRODUCT(#REF!,#REF!,G9860,,#REF!,E9860)</f>
        <v>#N/A</v>
      </c>
    </row>
    <row r="9861" spans="3:8">
      <c r="C9861" t="e">
        <f>VLOOKUP(B9861,定价因子!L:M,2,0)</f>
        <v>#N/A</v>
      </c>
      <c r="E9861" t="e">
        <f>VLOOKUP($D$1&amp;D9861,定价因子!E:F,2,0)</f>
        <v>#N/A</v>
      </c>
      <c r="G9861" t="e">
        <f>VLOOKUP($F$1&amp;F9861,定价因子!E:F,2,0)</f>
        <v>#N/A</v>
      </c>
      <c r="H9861" s="104" t="e">
        <f>C9861*PRODUCT(#REF!,#REF!,G9861,,#REF!,E9861)</f>
        <v>#N/A</v>
      </c>
    </row>
    <row r="9862" spans="3:8">
      <c r="C9862" t="e">
        <f>VLOOKUP(B9862,定价因子!L:M,2,0)</f>
        <v>#N/A</v>
      </c>
      <c r="E9862" t="e">
        <f>VLOOKUP($D$1&amp;D9862,定价因子!E:F,2,0)</f>
        <v>#N/A</v>
      </c>
      <c r="G9862" t="e">
        <f>VLOOKUP($F$1&amp;F9862,定价因子!E:F,2,0)</f>
        <v>#N/A</v>
      </c>
      <c r="H9862" s="104" t="e">
        <f>C9862*PRODUCT(#REF!,#REF!,G9862,,#REF!,E9862)</f>
        <v>#N/A</v>
      </c>
    </row>
    <row r="9863" spans="3:8">
      <c r="C9863" t="e">
        <f>VLOOKUP(B9863,定价因子!L:M,2,0)</f>
        <v>#N/A</v>
      </c>
      <c r="E9863" t="e">
        <f>VLOOKUP($D$1&amp;D9863,定价因子!E:F,2,0)</f>
        <v>#N/A</v>
      </c>
      <c r="G9863" t="e">
        <f>VLOOKUP($F$1&amp;F9863,定价因子!E:F,2,0)</f>
        <v>#N/A</v>
      </c>
      <c r="H9863" s="104" t="e">
        <f>C9863*PRODUCT(#REF!,#REF!,G9863,,#REF!,E9863)</f>
        <v>#N/A</v>
      </c>
    </row>
    <row r="9864" spans="3:8">
      <c r="C9864" t="e">
        <f>VLOOKUP(B9864,定价因子!L:M,2,0)</f>
        <v>#N/A</v>
      </c>
      <c r="E9864" t="e">
        <f>VLOOKUP($D$1&amp;D9864,定价因子!E:F,2,0)</f>
        <v>#N/A</v>
      </c>
      <c r="G9864" t="e">
        <f>VLOOKUP($F$1&amp;F9864,定价因子!E:F,2,0)</f>
        <v>#N/A</v>
      </c>
      <c r="H9864" s="104" t="e">
        <f>C9864*PRODUCT(#REF!,#REF!,G9864,,#REF!,E9864)</f>
        <v>#N/A</v>
      </c>
    </row>
    <row r="9865" spans="3:8">
      <c r="C9865" t="e">
        <f>VLOOKUP(B9865,定价因子!L:M,2,0)</f>
        <v>#N/A</v>
      </c>
      <c r="E9865" t="e">
        <f>VLOOKUP($D$1&amp;D9865,定价因子!E:F,2,0)</f>
        <v>#N/A</v>
      </c>
      <c r="G9865" t="e">
        <f>VLOOKUP($F$1&amp;F9865,定价因子!E:F,2,0)</f>
        <v>#N/A</v>
      </c>
      <c r="H9865" s="104" t="e">
        <f>C9865*PRODUCT(#REF!,#REF!,G9865,,#REF!,E9865)</f>
        <v>#N/A</v>
      </c>
    </row>
    <row r="9866" spans="3:8">
      <c r="C9866" t="e">
        <f>VLOOKUP(B9866,定价因子!L:M,2,0)</f>
        <v>#N/A</v>
      </c>
      <c r="E9866" t="e">
        <f>VLOOKUP($D$1&amp;D9866,定价因子!E:F,2,0)</f>
        <v>#N/A</v>
      </c>
      <c r="G9866" t="e">
        <f>VLOOKUP($F$1&amp;F9866,定价因子!E:F,2,0)</f>
        <v>#N/A</v>
      </c>
      <c r="H9866" s="104" t="e">
        <f>C9866*PRODUCT(#REF!,#REF!,G9866,,#REF!,E9866)</f>
        <v>#N/A</v>
      </c>
    </row>
    <row r="9867" spans="3:8">
      <c r="C9867" t="e">
        <f>VLOOKUP(B9867,定价因子!L:M,2,0)</f>
        <v>#N/A</v>
      </c>
      <c r="E9867" t="e">
        <f>VLOOKUP($D$1&amp;D9867,定价因子!E:F,2,0)</f>
        <v>#N/A</v>
      </c>
      <c r="G9867" t="e">
        <f>VLOOKUP($F$1&amp;F9867,定价因子!E:F,2,0)</f>
        <v>#N/A</v>
      </c>
      <c r="H9867" s="104" t="e">
        <f>C9867*PRODUCT(#REF!,#REF!,G9867,,#REF!,E9867)</f>
        <v>#N/A</v>
      </c>
    </row>
    <row r="9868" spans="3:8">
      <c r="C9868" t="e">
        <f>VLOOKUP(B9868,定价因子!L:M,2,0)</f>
        <v>#N/A</v>
      </c>
      <c r="E9868" t="e">
        <f>VLOOKUP($D$1&amp;D9868,定价因子!E:F,2,0)</f>
        <v>#N/A</v>
      </c>
      <c r="G9868" t="e">
        <f>VLOOKUP($F$1&amp;F9868,定价因子!E:F,2,0)</f>
        <v>#N/A</v>
      </c>
      <c r="H9868" s="104" t="e">
        <f>C9868*PRODUCT(#REF!,#REF!,G9868,,#REF!,E9868)</f>
        <v>#N/A</v>
      </c>
    </row>
    <row r="9869" spans="3:8">
      <c r="C9869" t="e">
        <f>VLOOKUP(B9869,定价因子!L:M,2,0)</f>
        <v>#N/A</v>
      </c>
      <c r="E9869" t="e">
        <f>VLOOKUP($D$1&amp;D9869,定价因子!E:F,2,0)</f>
        <v>#N/A</v>
      </c>
      <c r="G9869" t="e">
        <f>VLOOKUP($F$1&amp;F9869,定价因子!E:F,2,0)</f>
        <v>#N/A</v>
      </c>
      <c r="H9869" s="104" t="e">
        <f>C9869*PRODUCT(#REF!,#REF!,G9869,,#REF!,E9869)</f>
        <v>#N/A</v>
      </c>
    </row>
    <row r="9870" spans="3:8">
      <c r="C9870" t="e">
        <f>VLOOKUP(B9870,定价因子!L:M,2,0)</f>
        <v>#N/A</v>
      </c>
      <c r="E9870" t="e">
        <f>VLOOKUP($D$1&amp;D9870,定价因子!E:F,2,0)</f>
        <v>#N/A</v>
      </c>
      <c r="G9870" t="e">
        <f>VLOOKUP($F$1&amp;F9870,定价因子!E:F,2,0)</f>
        <v>#N/A</v>
      </c>
      <c r="H9870" s="104" t="e">
        <f>C9870*PRODUCT(#REF!,#REF!,G9870,,#REF!,E9870)</f>
        <v>#N/A</v>
      </c>
    </row>
    <row r="9871" spans="3:8">
      <c r="C9871" t="e">
        <f>VLOOKUP(B9871,定价因子!L:M,2,0)</f>
        <v>#N/A</v>
      </c>
      <c r="E9871" t="e">
        <f>VLOOKUP($D$1&amp;D9871,定价因子!E:F,2,0)</f>
        <v>#N/A</v>
      </c>
      <c r="G9871" t="e">
        <f>VLOOKUP($F$1&amp;F9871,定价因子!E:F,2,0)</f>
        <v>#N/A</v>
      </c>
      <c r="H9871" s="104" t="e">
        <f>C9871*PRODUCT(#REF!,#REF!,G9871,,#REF!,E9871)</f>
        <v>#N/A</v>
      </c>
    </row>
    <row r="9872" spans="3:8">
      <c r="C9872" t="e">
        <f>VLOOKUP(B9872,定价因子!L:M,2,0)</f>
        <v>#N/A</v>
      </c>
      <c r="E9872" t="e">
        <f>VLOOKUP($D$1&amp;D9872,定价因子!E:F,2,0)</f>
        <v>#N/A</v>
      </c>
      <c r="G9872" t="e">
        <f>VLOOKUP($F$1&amp;F9872,定价因子!E:F,2,0)</f>
        <v>#N/A</v>
      </c>
      <c r="H9872" s="104" t="e">
        <f>C9872*PRODUCT(#REF!,#REF!,G9872,,#REF!,E9872)</f>
        <v>#N/A</v>
      </c>
    </row>
    <row r="9873" spans="3:8">
      <c r="C9873" t="e">
        <f>VLOOKUP(B9873,定价因子!L:M,2,0)</f>
        <v>#N/A</v>
      </c>
      <c r="E9873" t="e">
        <f>VLOOKUP($D$1&amp;D9873,定价因子!E:F,2,0)</f>
        <v>#N/A</v>
      </c>
      <c r="G9873" t="e">
        <f>VLOOKUP($F$1&amp;F9873,定价因子!E:F,2,0)</f>
        <v>#N/A</v>
      </c>
      <c r="H9873" s="104" t="e">
        <f>C9873*PRODUCT(#REF!,#REF!,G9873,,#REF!,E9873)</f>
        <v>#N/A</v>
      </c>
    </row>
    <row r="9874" spans="3:8">
      <c r="C9874" t="e">
        <f>VLOOKUP(B9874,定价因子!L:M,2,0)</f>
        <v>#N/A</v>
      </c>
      <c r="E9874" t="e">
        <f>VLOOKUP($D$1&amp;D9874,定价因子!E:F,2,0)</f>
        <v>#N/A</v>
      </c>
      <c r="G9874" t="e">
        <f>VLOOKUP($F$1&amp;F9874,定价因子!E:F,2,0)</f>
        <v>#N/A</v>
      </c>
      <c r="H9874" s="104" t="e">
        <f>C9874*PRODUCT(#REF!,#REF!,G9874,,#REF!,E9874)</f>
        <v>#N/A</v>
      </c>
    </row>
    <row r="9875" spans="3:8">
      <c r="C9875" t="e">
        <f>VLOOKUP(B9875,定价因子!L:M,2,0)</f>
        <v>#N/A</v>
      </c>
      <c r="E9875" t="e">
        <f>VLOOKUP($D$1&amp;D9875,定价因子!E:F,2,0)</f>
        <v>#N/A</v>
      </c>
      <c r="G9875" t="e">
        <f>VLOOKUP($F$1&amp;F9875,定价因子!E:F,2,0)</f>
        <v>#N/A</v>
      </c>
      <c r="H9875" s="104" t="e">
        <f>C9875*PRODUCT(#REF!,#REF!,G9875,,#REF!,E9875)</f>
        <v>#N/A</v>
      </c>
    </row>
    <row r="9876" spans="3:8">
      <c r="C9876" t="e">
        <f>VLOOKUP(B9876,定价因子!L:M,2,0)</f>
        <v>#N/A</v>
      </c>
      <c r="E9876" t="e">
        <f>VLOOKUP($D$1&amp;D9876,定价因子!E:F,2,0)</f>
        <v>#N/A</v>
      </c>
      <c r="G9876" t="e">
        <f>VLOOKUP($F$1&amp;F9876,定价因子!E:F,2,0)</f>
        <v>#N/A</v>
      </c>
      <c r="H9876" s="104" t="e">
        <f>C9876*PRODUCT(#REF!,#REF!,G9876,,#REF!,E9876)</f>
        <v>#N/A</v>
      </c>
    </row>
    <row r="9877" spans="3:8">
      <c r="C9877" t="e">
        <f>VLOOKUP(B9877,定价因子!L:M,2,0)</f>
        <v>#N/A</v>
      </c>
      <c r="E9877" t="e">
        <f>VLOOKUP($D$1&amp;D9877,定价因子!E:F,2,0)</f>
        <v>#N/A</v>
      </c>
      <c r="G9877" t="e">
        <f>VLOOKUP($F$1&amp;F9877,定价因子!E:F,2,0)</f>
        <v>#N/A</v>
      </c>
      <c r="H9877" s="104" t="e">
        <f>C9877*PRODUCT(#REF!,#REF!,G9877,,#REF!,E9877)</f>
        <v>#N/A</v>
      </c>
    </row>
    <row r="9878" spans="3:8">
      <c r="C9878" t="e">
        <f>VLOOKUP(B9878,定价因子!L:M,2,0)</f>
        <v>#N/A</v>
      </c>
      <c r="E9878" t="e">
        <f>VLOOKUP($D$1&amp;D9878,定价因子!E:F,2,0)</f>
        <v>#N/A</v>
      </c>
      <c r="G9878" t="e">
        <f>VLOOKUP($F$1&amp;F9878,定价因子!E:F,2,0)</f>
        <v>#N/A</v>
      </c>
      <c r="H9878" s="104" t="e">
        <f>C9878*PRODUCT(#REF!,#REF!,G9878,,#REF!,E9878)</f>
        <v>#N/A</v>
      </c>
    </row>
    <row r="9879" spans="3:8">
      <c r="C9879" t="e">
        <f>VLOOKUP(B9879,定价因子!L:M,2,0)</f>
        <v>#N/A</v>
      </c>
      <c r="E9879" t="e">
        <f>VLOOKUP($D$1&amp;D9879,定价因子!E:F,2,0)</f>
        <v>#N/A</v>
      </c>
      <c r="G9879" t="e">
        <f>VLOOKUP($F$1&amp;F9879,定价因子!E:F,2,0)</f>
        <v>#N/A</v>
      </c>
      <c r="H9879" s="104" t="e">
        <f>C9879*PRODUCT(#REF!,#REF!,G9879,,#REF!,E9879)</f>
        <v>#N/A</v>
      </c>
    </row>
    <row r="9880" spans="3:8">
      <c r="C9880" t="e">
        <f>VLOOKUP(B9880,定价因子!L:M,2,0)</f>
        <v>#N/A</v>
      </c>
      <c r="E9880" t="e">
        <f>VLOOKUP($D$1&amp;D9880,定价因子!E:F,2,0)</f>
        <v>#N/A</v>
      </c>
      <c r="G9880" t="e">
        <f>VLOOKUP($F$1&amp;F9880,定价因子!E:F,2,0)</f>
        <v>#N/A</v>
      </c>
      <c r="H9880" s="104" t="e">
        <f>C9880*PRODUCT(#REF!,#REF!,G9880,,#REF!,E9880)</f>
        <v>#N/A</v>
      </c>
    </row>
    <row r="9881" spans="3:8">
      <c r="C9881" t="e">
        <f>VLOOKUP(B9881,定价因子!L:M,2,0)</f>
        <v>#N/A</v>
      </c>
      <c r="E9881" t="e">
        <f>VLOOKUP($D$1&amp;D9881,定价因子!E:F,2,0)</f>
        <v>#N/A</v>
      </c>
      <c r="G9881" t="e">
        <f>VLOOKUP($F$1&amp;F9881,定价因子!E:F,2,0)</f>
        <v>#N/A</v>
      </c>
      <c r="H9881" s="104" t="e">
        <f>C9881*PRODUCT(#REF!,#REF!,G9881,,#REF!,E9881)</f>
        <v>#N/A</v>
      </c>
    </row>
    <row r="9882" spans="3:8">
      <c r="C9882" t="e">
        <f>VLOOKUP(B9882,定价因子!L:M,2,0)</f>
        <v>#N/A</v>
      </c>
      <c r="E9882" t="e">
        <f>VLOOKUP($D$1&amp;D9882,定价因子!E:F,2,0)</f>
        <v>#N/A</v>
      </c>
      <c r="G9882" t="e">
        <f>VLOOKUP($F$1&amp;F9882,定价因子!E:F,2,0)</f>
        <v>#N/A</v>
      </c>
      <c r="H9882" s="104" t="e">
        <f>C9882*PRODUCT(#REF!,#REF!,G9882,,#REF!,E9882)</f>
        <v>#N/A</v>
      </c>
    </row>
    <row r="9883" spans="3:8">
      <c r="C9883" t="e">
        <f>VLOOKUP(B9883,定价因子!L:M,2,0)</f>
        <v>#N/A</v>
      </c>
      <c r="E9883" t="e">
        <f>VLOOKUP($D$1&amp;D9883,定价因子!E:F,2,0)</f>
        <v>#N/A</v>
      </c>
      <c r="G9883" t="e">
        <f>VLOOKUP($F$1&amp;F9883,定价因子!E:F,2,0)</f>
        <v>#N/A</v>
      </c>
      <c r="H9883" s="104" t="e">
        <f>C9883*PRODUCT(#REF!,#REF!,G9883,,#REF!,E9883)</f>
        <v>#N/A</v>
      </c>
    </row>
    <row r="9884" spans="3:8">
      <c r="C9884" t="e">
        <f>VLOOKUP(B9884,定价因子!L:M,2,0)</f>
        <v>#N/A</v>
      </c>
      <c r="E9884" t="e">
        <f>VLOOKUP($D$1&amp;D9884,定价因子!E:F,2,0)</f>
        <v>#N/A</v>
      </c>
      <c r="G9884" t="e">
        <f>VLOOKUP($F$1&amp;F9884,定价因子!E:F,2,0)</f>
        <v>#N/A</v>
      </c>
      <c r="H9884" s="104" t="e">
        <f>C9884*PRODUCT(#REF!,#REF!,G9884,,#REF!,E9884)</f>
        <v>#N/A</v>
      </c>
    </row>
    <row r="9885" spans="3:8">
      <c r="C9885" t="e">
        <f>VLOOKUP(B9885,定价因子!L:M,2,0)</f>
        <v>#N/A</v>
      </c>
      <c r="E9885" t="e">
        <f>VLOOKUP($D$1&amp;D9885,定价因子!E:F,2,0)</f>
        <v>#N/A</v>
      </c>
      <c r="G9885" t="e">
        <f>VLOOKUP($F$1&amp;F9885,定价因子!E:F,2,0)</f>
        <v>#N/A</v>
      </c>
      <c r="H9885" s="104" t="e">
        <f>C9885*PRODUCT(#REF!,#REF!,G9885,,#REF!,E9885)</f>
        <v>#N/A</v>
      </c>
    </row>
    <row r="9886" spans="3:8">
      <c r="C9886" t="e">
        <f>VLOOKUP(B9886,定价因子!L:M,2,0)</f>
        <v>#N/A</v>
      </c>
      <c r="E9886" t="e">
        <f>VLOOKUP($D$1&amp;D9886,定价因子!E:F,2,0)</f>
        <v>#N/A</v>
      </c>
      <c r="G9886" t="e">
        <f>VLOOKUP($F$1&amp;F9886,定价因子!E:F,2,0)</f>
        <v>#N/A</v>
      </c>
      <c r="H9886" s="104" t="e">
        <f>C9886*PRODUCT(#REF!,#REF!,G9886,,#REF!,E9886)</f>
        <v>#N/A</v>
      </c>
    </row>
    <row r="9887" spans="3:8">
      <c r="C9887" t="e">
        <f>VLOOKUP(B9887,定价因子!L:M,2,0)</f>
        <v>#N/A</v>
      </c>
      <c r="E9887" t="e">
        <f>VLOOKUP($D$1&amp;D9887,定价因子!E:F,2,0)</f>
        <v>#N/A</v>
      </c>
      <c r="G9887" t="e">
        <f>VLOOKUP($F$1&amp;F9887,定价因子!E:F,2,0)</f>
        <v>#N/A</v>
      </c>
      <c r="H9887" s="104" t="e">
        <f>C9887*PRODUCT(#REF!,#REF!,G9887,,#REF!,E9887)</f>
        <v>#N/A</v>
      </c>
    </row>
    <row r="9888" spans="3:8">
      <c r="C9888" t="e">
        <f>VLOOKUP(B9888,定价因子!L:M,2,0)</f>
        <v>#N/A</v>
      </c>
      <c r="E9888" t="e">
        <f>VLOOKUP($D$1&amp;D9888,定价因子!E:F,2,0)</f>
        <v>#N/A</v>
      </c>
      <c r="G9888" t="e">
        <f>VLOOKUP($F$1&amp;F9888,定价因子!E:F,2,0)</f>
        <v>#N/A</v>
      </c>
      <c r="H9888" s="104" t="e">
        <f>C9888*PRODUCT(#REF!,#REF!,G9888,,#REF!,E9888)</f>
        <v>#N/A</v>
      </c>
    </row>
    <row r="9889" spans="3:8">
      <c r="C9889" t="e">
        <f>VLOOKUP(B9889,定价因子!L:M,2,0)</f>
        <v>#N/A</v>
      </c>
      <c r="E9889" t="e">
        <f>VLOOKUP($D$1&amp;D9889,定价因子!E:F,2,0)</f>
        <v>#N/A</v>
      </c>
      <c r="G9889" t="e">
        <f>VLOOKUP($F$1&amp;F9889,定价因子!E:F,2,0)</f>
        <v>#N/A</v>
      </c>
      <c r="H9889" s="104" t="e">
        <f>C9889*PRODUCT(#REF!,#REF!,G9889,,#REF!,E9889)</f>
        <v>#N/A</v>
      </c>
    </row>
    <row r="9890" spans="3:8">
      <c r="C9890" t="e">
        <f>VLOOKUP(B9890,定价因子!L:M,2,0)</f>
        <v>#N/A</v>
      </c>
      <c r="E9890" t="e">
        <f>VLOOKUP($D$1&amp;D9890,定价因子!E:F,2,0)</f>
        <v>#N/A</v>
      </c>
      <c r="G9890" t="e">
        <f>VLOOKUP($F$1&amp;F9890,定价因子!E:F,2,0)</f>
        <v>#N/A</v>
      </c>
      <c r="H9890" s="104" t="e">
        <f>C9890*PRODUCT(#REF!,#REF!,G9890,,#REF!,E9890)</f>
        <v>#N/A</v>
      </c>
    </row>
    <row r="9891" spans="3:8">
      <c r="C9891" t="e">
        <f>VLOOKUP(B9891,定价因子!L:M,2,0)</f>
        <v>#N/A</v>
      </c>
      <c r="E9891" t="e">
        <f>VLOOKUP($D$1&amp;D9891,定价因子!E:F,2,0)</f>
        <v>#N/A</v>
      </c>
      <c r="G9891" t="e">
        <f>VLOOKUP($F$1&amp;F9891,定价因子!E:F,2,0)</f>
        <v>#N/A</v>
      </c>
      <c r="H9891" s="104" t="e">
        <f>C9891*PRODUCT(#REF!,#REF!,G9891,,#REF!,E9891)</f>
        <v>#N/A</v>
      </c>
    </row>
    <row r="9892" spans="3:8">
      <c r="C9892" t="e">
        <f>VLOOKUP(B9892,定价因子!L:M,2,0)</f>
        <v>#N/A</v>
      </c>
      <c r="E9892" t="e">
        <f>VLOOKUP($D$1&amp;D9892,定价因子!E:F,2,0)</f>
        <v>#N/A</v>
      </c>
      <c r="G9892" t="e">
        <f>VLOOKUP($F$1&amp;F9892,定价因子!E:F,2,0)</f>
        <v>#N/A</v>
      </c>
      <c r="H9892" s="104" t="e">
        <f>C9892*PRODUCT(#REF!,#REF!,G9892,,#REF!,E9892)</f>
        <v>#N/A</v>
      </c>
    </row>
    <row r="9893" spans="3:8">
      <c r="C9893" t="e">
        <f>VLOOKUP(B9893,定价因子!L:M,2,0)</f>
        <v>#N/A</v>
      </c>
      <c r="E9893" t="e">
        <f>VLOOKUP($D$1&amp;D9893,定价因子!E:F,2,0)</f>
        <v>#N/A</v>
      </c>
      <c r="G9893" t="e">
        <f>VLOOKUP($F$1&amp;F9893,定价因子!E:F,2,0)</f>
        <v>#N/A</v>
      </c>
      <c r="H9893" s="104" t="e">
        <f>C9893*PRODUCT(#REF!,#REF!,G9893,,#REF!,E9893)</f>
        <v>#N/A</v>
      </c>
    </row>
    <row r="9894" spans="3:8">
      <c r="C9894" t="e">
        <f>VLOOKUP(B9894,定价因子!L:M,2,0)</f>
        <v>#N/A</v>
      </c>
      <c r="E9894" t="e">
        <f>VLOOKUP($D$1&amp;D9894,定价因子!E:F,2,0)</f>
        <v>#N/A</v>
      </c>
      <c r="G9894" t="e">
        <f>VLOOKUP($F$1&amp;F9894,定价因子!E:F,2,0)</f>
        <v>#N/A</v>
      </c>
      <c r="H9894" s="104" t="e">
        <f>C9894*PRODUCT(#REF!,#REF!,G9894,,#REF!,E9894)</f>
        <v>#N/A</v>
      </c>
    </row>
    <row r="9895" spans="3:8">
      <c r="C9895" t="e">
        <f>VLOOKUP(B9895,定价因子!L:M,2,0)</f>
        <v>#N/A</v>
      </c>
      <c r="E9895" t="e">
        <f>VLOOKUP($D$1&amp;D9895,定价因子!E:F,2,0)</f>
        <v>#N/A</v>
      </c>
      <c r="G9895" t="e">
        <f>VLOOKUP($F$1&amp;F9895,定价因子!E:F,2,0)</f>
        <v>#N/A</v>
      </c>
      <c r="H9895" s="104" t="e">
        <f>C9895*PRODUCT(#REF!,#REF!,G9895,,#REF!,E9895)</f>
        <v>#N/A</v>
      </c>
    </row>
    <row r="9896" spans="3:8">
      <c r="C9896" t="e">
        <f>VLOOKUP(B9896,定价因子!L:M,2,0)</f>
        <v>#N/A</v>
      </c>
      <c r="E9896" t="e">
        <f>VLOOKUP($D$1&amp;D9896,定价因子!E:F,2,0)</f>
        <v>#N/A</v>
      </c>
      <c r="G9896" t="e">
        <f>VLOOKUP($F$1&amp;F9896,定价因子!E:F,2,0)</f>
        <v>#N/A</v>
      </c>
      <c r="H9896" s="104" t="e">
        <f>C9896*PRODUCT(#REF!,#REF!,G9896,,#REF!,E9896)</f>
        <v>#N/A</v>
      </c>
    </row>
    <row r="9897" spans="3:8">
      <c r="C9897" t="e">
        <f>VLOOKUP(B9897,定价因子!L:M,2,0)</f>
        <v>#N/A</v>
      </c>
      <c r="E9897" t="e">
        <f>VLOOKUP($D$1&amp;D9897,定价因子!E:F,2,0)</f>
        <v>#N/A</v>
      </c>
      <c r="G9897" t="e">
        <f>VLOOKUP($F$1&amp;F9897,定价因子!E:F,2,0)</f>
        <v>#N/A</v>
      </c>
      <c r="H9897" s="104" t="e">
        <f>C9897*PRODUCT(#REF!,#REF!,G9897,,#REF!,E9897)</f>
        <v>#N/A</v>
      </c>
    </row>
    <row r="9898" spans="3:8">
      <c r="C9898" t="e">
        <f>VLOOKUP(B9898,定价因子!L:M,2,0)</f>
        <v>#N/A</v>
      </c>
      <c r="E9898" t="e">
        <f>VLOOKUP($D$1&amp;D9898,定价因子!E:F,2,0)</f>
        <v>#N/A</v>
      </c>
      <c r="G9898" t="e">
        <f>VLOOKUP($F$1&amp;F9898,定价因子!E:F,2,0)</f>
        <v>#N/A</v>
      </c>
      <c r="H9898" s="104" t="e">
        <f>C9898*PRODUCT(#REF!,#REF!,G9898,,#REF!,E9898)</f>
        <v>#N/A</v>
      </c>
    </row>
    <row r="9899" spans="3:8">
      <c r="C9899" t="e">
        <f>VLOOKUP(B9899,定价因子!L:M,2,0)</f>
        <v>#N/A</v>
      </c>
      <c r="E9899" t="e">
        <f>VLOOKUP($D$1&amp;D9899,定价因子!E:F,2,0)</f>
        <v>#N/A</v>
      </c>
      <c r="G9899" t="e">
        <f>VLOOKUP($F$1&amp;F9899,定价因子!E:F,2,0)</f>
        <v>#N/A</v>
      </c>
      <c r="H9899" s="104" t="e">
        <f>C9899*PRODUCT(#REF!,#REF!,G9899,,#REF!,E9899)</f>
        <v>#N/A</v>
      </c>
    </row>
    <row r="9900" spans="3:8">
      <c r="C9900" t="e">
        <f>VLOOKUP(B9900,定价因子!L:M,2,0)</f>
        <v>#N/A</v>
      </c>
      <c r="E9900" t="e">
        <f>VLOOKUP($D$1&amp;D9900,定价因子!E:F,2,0)</f>
        <v>#N/A</v>
      </c>
      <c r="G9900" t="e">
        <f>VLOOKUP($F$1&amp;F9900,定价因子!E:F,2,0)</f>
        <v>#N/A</v>
      </c>
      <c r="H9900" s="104" t="e">
        <f>C9900*PRODUCT(#REF!,#REF!,G9900,,#REF!,E9900)</f>
        <v>#N/A</v>
      </c>
    </row>
    <row r="9901" spans="3:8">
      <c r="C9901" t="e">
        <f>VLOOKUP(B9901,定价因子!L:M,2,0)</f>
        <v>#N/A</v>
      </c>
      <c r="E9901" t="e">
        <f>VLOOKUP($D$1&amp;D9901,定价因子!E:F,2,0)</f>
        <v>#N/A</v>
      </c>
      <c r="G9901" t="e">
        <f>VLOOKUP($F$1&amp;F9901,定价因子!E:F,2,0)</f>
        <v>#N/A</v>
      </c>
      <c r="H9901" s="104" t="e">
        <f>C9901*PRODUCT(#REF!,#REF!,G9901,,#REF!,E9901)</f>
        <v>#N/A</v>
      </c>
    </row>
    <row r="9902" spans="3:8">
      <c r="C9902" t="e">
        <f>VLOOKUP(B9902,定价因子!L:M,2,0)</f>
        <v>#N/A</v>
      </c>
      <c r="E9902" t="e">
        <f>VLOOKUP($D$1&amp;D9902,定价因子!E:F,2,0)</f>
        <v>#N/A</v>
      </c>
      <c r="G9902" t="e">
        <f>VLOOKUP($F$1&amp;F9902,定价因子!E:F,2,0)</f>
        <v>#N/A</v>
      </c>
      <c r="H9902" s="104" t="e">
        <f>C9902*PRODUCT(#REF!,#REF!,G9902,,#REF!,E9902)</f>
        <v>#N/A</v>
      </c>
    </row>
    <row r="9903" spans="3:8">
      <c r="C9903" t="e">
        <f>VLOOKUP(B9903,定价因子!L:M,2,0)</f>
        <v>#N/A</v>
      </c>
      <c r="E9903" t="e">
        <f>VLOOKUP($D$1&amp;D9903,定价因子!E:F,2,0)</f>
        <v>#N/A</v>
      </c>
      <c r="G9903" t="e">
        <f>VLOOKUP($F$1&amp;F9903,定价因子!E:F,2,0)</f>
        <v>#N/A</v>
      </c>
      <c r="H9903" s="104" t="e">
        <f>C9903*PRODUCT(#REF!,#REF!,G9903,,#REF!,E9903)</f>
        <v>#N/A</v>
      </c>
    </row>
    <row r="9904" spans="3:8">
      <c r="C9904" t="e">
        <f>VLOOKUP(B9904,定价因子!L:M,2,0)</f>
        <v>#N/A</v>
      </c>
      <c r="E9904" t="e">
        <f>VLOOKUP($D$1&amp;D9904,定价因子!E:F,2,0)</f>
        <v>#N/A</v>
      </c>
      <c r="G9904" t="e">
        <f>VLOOKUP($F$1&amp;F9904,定价因子!E:F,2,0)</f>
        <v>#N/A</v>
      </c>
      <c r="H9904" s="104" t="e">
        <f>C9904*PRODUCT(#REF!,#REF!,G9904,,#REF!,E9904)</f>
        <v>#N/A</v>
      </c>
    </row>
    <row r="9905" spans="3:8">
      <c r="C9905" t="e">
        <f>VLOOKUP(B9905,定价因子!L:M,2,0)</f>
        <v>#N/A</v>
      </c>
      <c r="E9905" t="e">
        <f>VLOOKUP($D$1&amp;D9905,定价因子!E:F,2,0)</f>
        <v>#N/A</v>
      </c>
      <c r="G9905" t="e">
        <f>VLOOKUP($F$1&amp;F9905,定价因子!E:F,2,0)</f>
        <v>#N/A</v>
      </c>
      <c r="H9905" s="104" t="e">
        <f>C9905*PRODUCT(#REF!,#REF!,G9905,,#REF!,E9905)</f>
        <v>#N/A</v>
      </c>
    </row>
    <row r="9906" spans="3:8">
      <c r="C9906" t="e">
        <f>VLOOKUP(B9906,定价因子!L:M,2,0)</f>
        <v>#N/A</v>
      </c>
      <c r="E9906" t="e">
        <f>VLOOKUP($D$1&amp;D9906,定价因子!E:F,2,0)</f>
        <v>#N/A</v>
      </c>
      <c r="G9906" t="e">
        <f>VLOOKUP($F$1&amp;F9906,定价因子!E:F,2,0)</f>
        <v>#N/A</v>
      </c>
      <c r="H9906" s="104" t="e">
        <f>C9906*PRODUCT(#REF!,#REF!,G9906,,#REF!,E9906)</f>
        <v>#N/A</v>
      </c>
    </row>
    <row r="9907" spans="3:8">
      <c r="C9907" t="e">
        <f>VLOOKUP(B9907,定价因子!L:M,2,0)</f>
        <v>#N/A</v>
      </c>
      <c r="E9907" t="e">
        <f>VLOOKUP($D$1&amp;D9907,定价因子!E:F,2,0)</f>
        <v>#N/A</v>
      </c>
      <c r="G9907" t="e">
        <f>VLOOKUP($F$1&amp;F9907,定价因子!E:F,2,0)</f>
        <v>#N/A</v>
      </c>
      <c r="H9907" s="104" t="e">
        <f>C9907*PRODUCT(#REF!,#REF!,G9907,,#REF!,E9907)</f>
        <v>#N/A</v>
      </c>
    </row>
    <row r="9908" spans="3:8">
      <c r="C9908" t="e">
        <f>VLOOKUP(B9908,定价因子!L:M,2,0)</f>
        <v>#N/A</v>
      </c>
      <c r="E9908" t="e">
        <f>VLOOKUP($D$1&amp;D9908,定价因子!E:F,2,0)</f>
        <v>#N/A</v>
      </c>
      <c r="G9908" t="e">
        <f>VLOOKUP($F$1&amp;F9908,定价因子!E:F,2,0)</f>
        <v>#N/A</v>
      </c>
      <c r="H9908" s="104" t="e">
        <f>C9908*PRODUCT(#REF!,#REF!,G9908,,#REF!,E9908)</f>
        <v>#N/A</v>
      </c>
    </row>
    <row r="9909" spans="3:8">
      <c r="C9909" t="e">
        <f>VLOOKUP(B9909,定价因子!L:M,2,0)</f>
        <v>#N/A</v>
      </c>
      <c r="E9909" t="e">
        <f>VLOOKUP($D$1&amp;D9909,定价因子!E:F,2,0)</f>
        <v>#N/A</v>
      </c>
      <c r="G9909" t="e">
        <f>VLOOKUP($F$1&amp;F9909,定价因子!E:F,2,0)</f>
        <v>#N/A</v>
      </c>
      <c r="H9909" s="104" t="e">
        <f>C9909*PRODUCT(#REF!,#REF!,G9909,,#REF!,E9909)</f>
        <v>#N/A</v>
      </c>
    </row>
    <row r="9910" spans="3:8">
      <c r="C9910" t="e">
        <f>VLOOKUP(B9910,定价因子!L:M,2,0)</f>
        <v>#N/A</v>
      </c>
      <c r="E9910" t="e">
        <f>VLOOKUP($D$1&amp;D9910,定价因子!E:F,2,0)</f>
        <v>#N/A</v>
      </c>
      <c r="G9910" t="e">
        <f>VLOOKUP($F$1&amp;F9910,定价因子!E:F,2,0)</f>
        <v>#N/A</v>
      </c>
      <c r="H9910" s="104" t="e">
        <f>C9910*PRODUCT(#REF!,#REF!,G9910,,#REF!,E9910)</f>
        <v>#N/A</v>
      </c>
    </row>
    <row r="9911" spans="3:8">
      <c r="C9911" t="e">
        <f>VLOOKUP(B9911,定价因子!L:M,2,0)</f>
        <v>#N/A</v>
      </c>
      <c r="E9911" t="e">
        <f>VLOOKUP($D$1&amp;D9911,定价因子!E:F,2,0)</f>
        <v>#N/A</v>
      </c>
      <c r="G9911" t="e">
        <f>VLOOKUP($F$1&amp;F9911,定价因子!E:F,2,0)</f>
        <v>#N/A</v>
      </c>
      <c r="H9911" s="104" t="e">
        <f>C9911*PRODUCT(#REF!,#REF!,G9911,,#REF!,E9911)</f>
        <v>#N/A</v>
      </c>
    </row>
    <row r="9912" spans="3:8">
      <c r="C9912" t="e">
        <f>VLOOKUP(B9912,定价因子!L:M,2,0)</f>
        <v>#N/A</v>
      </c>
      <c r="E9912" t="e">
        <f>VLOOKUP($D$1&amp;D9912,定价因子!E:F,2,0)</f>
        <v>#N/A</v>
      </c>
      <c r="G9912" t="e">
        <f>VLOOKUP($F$1&amp;F9912,定价因子!E:F,2,0)</f>
        <v>#N/A</v>
      </c>
      <c r="H9912" s="104" t="e">
        <f>C9912*PRODUCT(#REF!,#REF!,G9912,,#REF!,E9912)</f>
        <v>#N/A</v>
      </c>
    </row>
    <row r="9913" spans="3:8">
      <c r="C9913" t="e">
        <f>VLOOKUP(B9913,定价因子!L:M,2,0)</f>
        <v>#N/A</v>
      </c>
      <c r="E9913" t="e">
        <f>VLOOKUP($D$1&amp;D9913,定价因子!E:F,2,0)</f>
        <v>#N/A</v>
      </c>
      <c r="G9913" t="e">
        <f>VLOOKUP($F$1&amp;F9913,定价因子!E:F,2,0)</f>
        <v>#N/A</v>
      </c>
      <c r="H9913" s="104" t="e">
        <f>C9913*PRODUCT(#REF!,#REF!,G9913,,#REF!,E9913)</f>
        <v>#N/A</v>
      </c>
    </row>
    <row r="9914" spans="3:8">
      <c r="C9914" t="e">
        <f>VLOOKUP(B9914,定价因子!L:M,2,0)</f>
        <v>#N/A</v>
      </c>
      <c r="E9914" t="e">
        <f>VLOOKUP($D$1&amp;D9914,定价因子!E:F,2,0)</f>
        <v>#N/A</v>
      </c>
      <c r="G9914" t="e">
        <f>VLOOKUP($F$1&amp;F9914,定价因子!E:F,2,0)</f>
        <v>#N/A</v>
      </c>
      <c r="H9914" s="104" t="e">
        <f>C9914*PRODUCT(#REF!,#REF!,G9914,,#REF!,E9914)</f>
        <v>#N/A</v>
      </c>
    </row>
    <row r="9915" spans="3:8">
      <c r="C9915" t="e">
        <f>VLOOKUP(B9915,定价因子!L:M,2,0)</f>
        <v>#N/A</v>
      </c>
      <c r="E9915" t="e">
        <f>VLOOKUP($D$1&amp;D9915,定价因子!E:F,2,0)</f>
        <v>#N/A</v>
      </c>
      <c r="G9915" t="e">
        <f>VLOOKUP($F$1&amp;F9915,定价因子!E:F,2,0)</f>
        <v>#N/A</v>
      </c>
      <c r="H9915" s="104" t="e">
        <f>C9915*PRODUCT(#REF!,#REF!,G9915,,#REF!,E9915)</f>
        <v>#N/A</v>
      </c>
    </row>
    <row r="9916" spans="3:8">
      <c r="C9916" t="e">
        <f>VLOOKUP(B9916,定价因子!L:M,2,0)</f>
        <v>#N/A</v>
      </c>
      <c r="E9916" t="e">
        <f>VLOOKUP($D$1&amp;D9916,定价因子!E:F,2,0)</f>
        <v>#N/A</v>
      </c>
      <c r="G9916" t="e">
        <f>VLOOKUP($F$1&amp;F9916,定价因子!E:F,2,0)</f>
        <v>#N/A</v>
      </c>
      <c r="H9916" s="104" t="e">
        <f>C9916*PRODUCT(#REF!,#REF!,G9916,,#REF!,E9916)</f>
        <v>#N/A</v>
      </c>
    </row>
    <row r="9917" spans="3:8">
      <c r="C9917" t="e">
        <f>VLOOKUP(B9917,定价因子!L:M,2,0)</f>
        <v>#N/A</v>
      </c>
      <c r="E9917" t="e">
        <f>VLOOKUP($D$1&amp;D9917,定价因子!E:F,2,0)</f>
        <v>#N/A</v>
      </c>
      <c r="G9917" t="e">
        <f>VLOOKUP($F$1&amp;F9917,定价因子!E:F,2,0)</f>
        <v>#N/A</v>
      </c>
      <c r="H9917" s="104" t="e">
        <f>C9917*PRODUCT(#REF!,#REF!,G9917,,#REF!,E9917)</f>
        <v>#N/A</v>
      </c>
    </row>
    <row r="9918" spans="3:8">
      <c r="C9918" t="e">
        <f>VLOOKUP(B9918,定价因子!L:M,2,0)</f>
        <v>#N/A</v>
      </c>
      <c r="E9918" t="e">
        <f>VLOOKUP($D$1&amp;D9918,定价因子!E:F,2,0)</f>
        <v>#N/A</v>
      </c>
      <c r="G9918" t="e">
        <f>VLOOKUP($F$1&amp;F9918,定价因子!E:F,2,0)</f>
        <v>#N/A</v>
      </c>
      <c r="H9918" s="104" t="e">
        <f>C9918*PRODUCT(#REF!,#REF!,G9918,,#REF!,E9918)</f>
        <v>#N/A</v>
      </c>
    </row>
    <row r="9919" spans="3:8">
      <c r="C9919" t="e">
        <f>VLOOKUP(B9919,定价因子!L:M,2,0)</f>
        <v>#N/A</v>
      </c>
      <c r="E9919" t="e">
        <f>VLOOKUP($D$1&amp;D9919,定价因子!E:F,2,0)</f>
        <v>#N/A</v>
      </c>
      <c r="G9919" t="e">
        <f>VLOOKUP($F$1&amp;F9919,定价因子!E:F,2,0)</f>
        <v>#N/A</v>
      </c>
      <c r="H9919" s="104" t="e">
        <f>C9919*PRODUCT(#REF!,#REF!,G9919,,#REF!,E9919)</f>
        <v>#N/A</v>
      </c>
    </row>
    <row r="9920" spans="3:8">
      <c r="C9920" t="e">
        <f>VLOOKUP(B9920,定价因子!L:M,2,0)</f>
        <v>#N/A</v>
      </c>
      <c r="E9920" t="e">
        <f>VLOOKUP($D$1&amp;D9920,定价因子!E:F,2,0)</f>
        <v>#N/A</v>
      </c>
      <c r="G9920" t="e">
        <f>VLOOKUP($F$1&amp;F9920,定价因子!E:F,2,0)</f>
        <v>#N/A</v>
      </c>
      <c r="H9920" s="104" t="e">
        <f>C9920*PRODUCT(#REF!,#REF!,G9920,,#REF!,E9920)</f>
        <v>#N/A</v>
      </c>
    </row>
    <row r="9921" spans="3:8">
      <c r="C9921" t="e">
        <f>VLOOKUP(B9921,定价因子!L:M,2,0)</f>
        <v>#N/A</v>
      </c>
      <c r="E9921" t="e">
        <f>VLOOKUP($D$1&amp;D9921,定价因子!E:F,2,0)</f>
        <v>#N/A</v>
      </c>
      <c r="G9921" t="e">
        <f>VLOOKUP($F$1&amp;F9921,定价因子!E:F,2,0)</f>
        <v>#N/A</v>
      </c>
      <c r="H9921" s="104" t="e">
        <f>C9921*PRODUCT(#REF!,#REF!,G9921,,#REF!,E9921)</f>
        <v>#N/A</v>
      </c>
    </row>
    <row r="9922" spans="3:8">
      <c r="C9922" t="e">
        <f>VLOOKUP(B9922,定价因子!L:M,2,0)</f>
        <v>#N/A</v>
      </c>
      <c r="E9922" t="e">
        <f>VLOOKUP($D$1&amp;D9922,定价因子!E:F,2,0)</f>
        <v>#N/A</v>
      </c>
      <c r="G9922" t="e">
        <f>VLOOKUP($F$1&amp;F9922,定价因子!E:F,2,0)</f>
        <v>#N/A</v>
      </c>
      <c r="H9922" s="104" t="e">
        <f>C9922*PRODUCT(#REF!,#REF!,G9922,,#REF!,E9922)</f>
        <v>#N/A</v>
      </c>
    </row>
    <row r="9923" spans="3:8">
      <c r="C9923" t="e">
        <f>VLOOKUP(B9923,定价因子!L:M,2,0)</f>
        <v>#N/A</v>
      </c>
      <c r="E9923" t="e">
        <f>VLOOKUP($D$1&amp;D9923,定价因子!E:F,2,0)</f>
        <v>#N/A</v>
      </c>
      <c r="G9923" t="e">
        <f>VLOOKUP($F$1&amp;F9923,定价因子!E:F,2,0)</f>
        <v>#N/A</v>
      </c>
      <c r="H9923" s="104" t="e">
        <f>C9923*PRODUCT(#REF!,#REF!,G9923,,#REF!,E9923)</f>
        <v>#N/A</v>
      </c>
    </row>
    <row r="9924" spans="3:8">
      <c r="C9924" t="e">
        <f>VLOOKUP(B9924,定价因子!L:M,2,0)</f>
        <v>#N/A</v>
      </c>
      <c r="E9924" t="e">
        <f>VLOOKUP($D$1&amp;D9924,定价因子!E:F,2,0)</f>
        <v>#N/A</v>
      </c>
      <c r="G9924" t="e">
        <f>VLOOKUP($F$1&amp;F9924,定价因子!E:F,2,0)</f>
        <v>#N/A</v>
      </c>
      <c r="H9924" s="104" t="e">
        <f>C9924*PRODUCT(#REF!,#REF!,G9924,,#REF!,E9924)</f>
        <v>#N/A</v>
      </c>
    </row>
    <row r="9925" spans="3:8">
      <c r="C9925" t="e">
        <f>VLOOKUP(B9925,定价因子!L:M,2,0)</f>
        <v>#N/A</v>
      </c>
      <c r="E9925" t="e">
        <f>VLOOKUP($D$1&amp;D9925,定价因子!E:F,2,0)</f>
        <v>#N/A</v>
      </c>
      <c r="G9925" t="e">
        <f>VLOOKUP($F$1&amp;F9925,定价因子!E:F,2,0)</f>
        <v>#N/A</v>
      </c>
      <c r="H9925" s="104" t="e">
        <f>C9925*PRODUCT(#REF!,#REF!,G9925,,#REF!,E9925)</f>
        <v>#N/A</v>
      </c>
    </row>
    <row r="9926" spans="3:8">
      <c r="C9926" t="e">
        <f>VLOOKUP(B9926,定价因子!L:M,2,0)</f>
        <v>#N/A</v>
      </c>
      <c r="E9926" t="e">
        <f>VLOOKUP($D$1&amp;D9926,定价因子!E:F,2,0)</f>
        <v>#N/A</v>
      </c>
      <c r="G9926" t="e">
        <f>VLOOKUP($F$1&amp;F9926,定价因子!E:F,2,0)</f>
        <v>#N/A</v>
      </c>
      <c r="H9926" s="104" t="e">
        <f>C9926*PRODUCT(#REF!,#REF!,G9926,,#REF!,E9926)</f>
        <v>#N/A</v>
      </c>
    </row>
    <row r="9927" spans="3:8">
      <c r="C9927" t="e">
        <f>VLOOKUP(B9927,定价因子!L:M,2,0)</f>
        <v>#N/A</v>
      </c>
      <c r="E9927" t="e">
        <f>VLOOKUP($D$1&amp;D9927,定价因子!E:F,2,0)</f>
        <v>#N/A</v>
      </c>
      <c r="G9927" t="e">
        <f>VLOOKUP($F$1&amp;F9927,定价因子!E:F,2,0)</f>
        <v>#N/A</v>
      </c>
      <c r="H9927" s="104" t="e">
        <f>C9927*PRODUCT(#REF!,#REF!,G9927,,#REF!,E9927)</f>
        <v>#N/A</v>
      </c>
    </row>
    <row r="9928" spans="3:8">
      <c r="C9928" t="e">
        <f>VLOOKUP(B9928,定价因子!L:M,2,0)</f>
        <v>#N/A</v>
      </c>
      <c r="E9928" t="e">
        <f>VLOOKUP($D$1&amp;D9928,定价因子!E:F,2,0)</f>
        <v>#N/A</v>
      </c>
      <c r="G9928" t="e">
        <f>VLOOKUP($F$1&amp;F9928,定价因子!E:F,2,0)</f>
        <v>#N/A</v>
      </c>
      <c r="H9928" s="104" t="e">
        <f>C9928*PRODUCT(#REF!,#REF!,G9928,,#REF!,E9928)</f>
        <v>#N/A</v>
      </c>
    </row>
    <row r="9929" spans="3:8">
      <c r="C9929" t="e">
        <f>VLOOKUP(B9929,定价因子!L:M,2,0)</f>
        <v>#N/A</v>
      </c>
      <c r="E9929" t="e">
        <f>VLOOKUP($D$1&amp;D9929,定价因子!E:F,2,0)</f>
        <v>#N/A</v>
      </c>
      <c r="G9929" t="e">
        <f>VLOOKUP($F$1&amp;F9929,定价因子!E:F,2,0)</f>
        <v>#N/A</v>
      </c>
      <c r="H9929" s="104" t="e">
        <f>C9929*PRODUCT(#REF!,#REF!,G9929,,#REF!,E9929)</f>
        <v>#N/A</v>
      </c>
    </row>
    <row r="9930" spans="3:8">
      <c r="C9930" t="e">
        <f>VLOOKUP(B9930,定价因子!L:M,2,0)</f>
        <v>#N/A</v>
      </c>
      <c r="E9930" t="e">
        <f>VLOOKUP($D$1&amp;D9930,定价因子!E:F,2,0)</f>
        <v>#N/A</v>
      </c>
      <c r="G9930" t="e">
        <f>VLOOKUP($F$1&amp;F9930,定价因子!E:F,2,0)</f>
        <v>#N/A</v>
      </c>
      <c r="H9930" s="104" t="e">
        <f>C9930*PRODUCT(#REF!,#REF!,G9930,,#REF!,E9930)</f>
        <v>#N/A</v>
      </c>
    </row>
    <row r="9931" spans="3:8">
      <c r="C9931" t="e">
        <f>VLOOKUP(B9931,定价因子!L:M,2,0)</f>
        <v>#N/A</v>
      </c>
      <c r="E9931" t="e">
        <f>VLOOKUP($D$1&amp;D9931,定价因子!E:F,2,0)</f>
        <v>#N/A</v>
      </c>
      <c r="G9931" t="e">
        <f>VLOOKUP($F$1&amp;F9931,定价因子!E:F,2,0)</f>
        <v>#N/A</v>
      </c>
      <c r="H9931" s="104" t="e">
        <f>C9931*PRODUCT(#REF!,#REF!,G9931,,#REF!,E9931)</f>
        <v>#N/A</v>
      </c>
    </row>
    <row r="9932" spans="3:8">
      <c r="C9932" t="e">
        <f>VLOOKUP(B9932,定价因子!L:M,2,0)</f>
        <v>#N/A</v>
      </c>
      <c r="E9932" t="e">
        <f>VLOOKUP($D$1&amp;D9932,定价因子!E:F,2,0)</f>
        <v>#N/A</v>
      </c>
      <c r="G9932" t="e">
        <f>VLOOKUP($F$1&amp;F9932,定价因子!E:F,2,0)</f>
        <v>#N/A</v>
      </c>
      <c r="H9932" s="104" t="e">
        <f>C9932*PRODUCT(#REF!,#REF!,G9932,,#REF!,E9932)</f>
        <v>#N/A</v>
      </c>
    </row>
    <row r="9933" spans="3:8">
      <c r="C9933" t="e">
        <f>VLOOKUP(B9933,定价因子!L:M,2,0)</f>
        <v>#N/A</v>
      </c>
      <c r="E9933" t="e">
        <f>VLOOKUP($D$1&amp;D9933,定价因子!E:F,2,0)</f>
        <v>#N/A</v>
      </c>
      <c r="G9933" t="e">
        <f>VLOOKUP($F$1&amp;F9933,定价因子!E:F,2,0)</f>
        <v>#N/A</v>
      </c>
      <c r="H9933" s="104" t="e">
        <f>C9933*PRODUCT(#REF!,#REF!,G9933,,#REF!,E9933)</f>
        <v>#N/A</v>
      </c>
    </row>
    <row r="9934" spans="3:8">
      <c r="C9934" t="e">
        <f>VLOOKUP(B9934,定价因子!L:M,2,0)</f>
        <v>#N/A</v>
      </c>
      <c r="E9934" t="e">
        <f>VLOOKUP($D$1&amp;D9934,定价因子!E:F,2,0)</f>
        <v>#N/A</v>
      </c>
      <c r="G9934" t="e">
        <f>VLOOKUP($F$1&amp;F9934,定价因子!E:F,2,0)</f>
        <v>#N/A</v>
      </c>
      <c r="H9934" s="104" t="e">
        <f>C9934*PRODUCT(#REF!,#REF!,G9934,,#REF!,E9934)</f>
        <v>#N/A</v>
      </c>
    </row>
    <row r="9935" spans="3:8">
      <c r="C9935" t="e">
        <f>VLOOKUP(B9935,定价因子!L:M,2,0)</f>
        <v>#N/A</v>
      </c>
      <c r="E9935" t="e">
        <f>VLOOKUP($D$1&amp;D9935,定价因子!E:F,2,0)</f>
        <v>#N/A</v>
      </c>
      <c r="G9935" t="e">
        <f>VLOOKUP($F$1&amp;F9935,定价因子!E:F,2,0)</f>
        <v>#N/A</v>
      </c>
      <c r="H9935" s="104" t="e">
        <f>C9935*PRODUCT(#REF!,#REF!,G9935,,#REF!,E9935)</f>
        <v>#N/A</v>
      </c>
    </row>
    <row r="9936" spans="3:8">
      <c r="C9936" t="e">
        <f>VLOOKUP(B9936,定价因子!L:M,2,0)</f>
        <v>#N/A</v>
      </c>
      <c r="E9936" t="e">
        <f>VLOOKUP($D$1&amp;D9936,定价因子!E:F,2,0)</f>
        <v>#N/A</v>
      </c>
      <c r="G9936" t="e">
        <f>VLOOKUP($F$1&amp;F9936,定价因子!E:F,2,0)</f>
        <v>#N/A</v>
      </c>
      <c r="H9936" s="104" t="e">
        <f>C9936*PRODUCT(#REF!,#REF!,G9936,,#REF!,E9936)</f>
        <v>#N/A</v>
      </c>
    </row>
    <row r="9937" spans="3:8">
      <c r="C9937" t="e">
        <f>VLOOKUP(B9937,定价因子!L:M,2,0)</f>
        <v>#N/A</v>
      </c>
      <c r="E9937" t="e">
        <f>VLOOKUP($D$1&amp;D9937,定价因子!E:F,2,0)</f>
        <v>#N/A</v>
      </c>
      <c r="G9937" t="e">
        <f>VLOOKUP($F$1&amp;F9937,定价因子!E:F,2,0)</f>
        <v>#N/A</v>
      </c>
      <c r="H9937" s="104" t="e">
        <f>C9937*PRODUCT(#REF!,#REF!,G9937,,#REF!,E9937)</f>
        <v>#N/A</v>
      </c>
    </row>
    <row r="9938" spans="3:8">
      <c r="C9938" t="e">
        <f>VLOOKUP(B9938,定价因子!L:M,2,0)</f>
        <v>#N/A</v>
      </c>
      <c r="E9938" t="e">
        <f>VLOOKUP($D$1&amp;D9938,定价因子!E:F,2,0)</f>
        <v>#N/A</v>
      </c>
      <c r="G9938" t="e">
        <f>VLOOKUP($F$1&amp;F9938,定价因子!E:F,2,0)</f>
        <v>#N/A</v>
      </c>
      <c r="H9938" s="104" t="e">
        <f>C9938*PRODUCT(#REF!,#REF!,G9938,,#REF!,E9938)</f>
        <v>#N/A</v>
      </c>
    </row>
    <row r="9939" spans="3:8">
      <c r="C9939" t="e">
        <f>VLOOKUP(B9939,定价因子!L:M,2,0)</f>
        <v>#N/A</v>
      </c>
      <c r="E9939" t="e">
        <f>VLOOKUP($D$1&amp;D9939,定价因子!E:F,2,0)</f>
        <v>#N/A</v>
      </c>
      <c r="G9939" t="e">
        <f>VLOOKUP($F$1&amp;F9939,定价因子!E:F,2,0)</f>
        <v>#N/A</v>
      </c>
      <c r="H9939" s="104" t="e">
        <f>C9939*PRODUCT(#REF!,#REF!,G9939,,#REF!,E9939)</f>
        <v>#N/A</v>
      </c>
    </row>
    <row r="9940" spans="3:8">
      <c r="C9940" t="e">
        <f>VLOOKUP(B9940,定价因子!L:M,2,0)</f>
        <v>#N/A</v>
      </c>
      <c r="E9940" t="e">
        <f>VLOOKUP($D$1&amp;D9940,定价因子!E:F,2,0)</f>
        <v>#N/A</v>
      </c>
      <c r="G9940" t="e">
        <f>VLOOKUP($F$1&amp;F9940,定价因子!E:F,2,0)</f>
        <v>#N/A</v>
      </c>
      <c r="H9940" s="104" t="e">
        <f>C9940*PRODUCT(#REF!,#REF!,G9940,,#REF!,E9940)</f>
        <v>#N/A</v>
      </c>
    </row>
    <row r="9941" spans="3:8">
      <c r="C9941" t="e">
        <f>VLOOKUP(B9941,定价因子!L:M,2,0)</f>
        <v>#N/A</v>
      </c>
      <c r="E9941" t="e">
        <f>VLOOKUP($D$1&amp;D9941,定价因子!E:F,2,0)</f>
        <v>#N/A</v>
      </c>
      <c r="G9941" t="e">
        <f>VLOOKUP($F$1&amp;F9941,定价因子!E:F,2,0)</f>
        <v>#N/A</v>
      </c>
      <c r="H9941" s="104" t="e">
        <f>C9941*PRODUCT(#REF!,#REF!,G9941,,#REF!,E9941)</f>
        <v>#N/A</v>
      </c>
    </row>
    <row r="9942" spans="3:8">
      <c r="C9942" t="e">
        <f>VLOOKUP(B9942,定价因子!L:M,2,0)</f>
        <v>#N/A</v>
      </c>
      <c r="E9942" t="e">
        <f>VLOOKUP($D$1&amp;D9942,定价因子!E:F,2,0)</f>
        <v>#N/A</v>
      </c>
      <c r="G9942" t="e">
        <f>VLOOKUP($F$1&amp;F9942,定价因子!E:F,2,0)</f>
        <v>#N/A</v>
      </c>
      <c r="H9942" s="104" t="e">
        <f>C9942*PRODUCT(#REF!,#REF!,G9942,,#REF!,E9942)</f>
        <v>#N/A</v>
      </c>
    </row>
    <row r="9943" spans="3:8">
      <c r="C9943" t="e">
        <f>VLOOKUP(B9943,定价因子!L:M,2,0)</f>
        <v>#N/A</v>
      </c>
      <c r="E9943" t="e">
        <f>VLOOKUP($D$1&amp;D9943,定价因子!E:F,2,0)</f>
        <v>#N/A</v>
      </c>
      <c r="G9943" t="e">
        <f>VLOOKUP($F$1&amp;F9943,定价因子!E:F,2,0)</f>
        <v>#N/A</v>
      </c>
      <c r="H9943" s="104" t="e">
        <f>C9943*PRODUCT(#REF!,#REF!,G9943,,#REF!,E9943)</f>
        <v>#N/A</v>
      </c>
    </row>
    <row r="9944" spans="3:8">
      <c r="C9944" t="e">
        <f>VLOOKUP(B9944,定价因子!L:M,2,0)</f>
        <v>#N/A</v>
      </c>
      <c r="E9944" t="e">
        <f>VLOOKUP($D$1&amp;D9944,定价因子!E:F,2,0)</f>
        <v>#N/A</v>
      </c>
      <c r="G9944" t="e">
        <f>VLOOKUP($F$1&amp;F9944,定价因子!E:F,2,0)</f>
        <v>#N/A</v>
      </c>
      <c r="H9944" s="104" t="e">
        <f>C9944*PRODUCT(#REF!,#REF!,G9944,,#REF!,E9944)</f>
        <v>#N/A</v>
      </c>
    </row>
    <row r="9945" spans="3:8">
      <c r="C9945" t="e">
        <f>VLOOKUP(B9945,定价因子!L:M,2,0)</f>
        <v>#N/A</v>
      </c>
      <c r="E9945" t="e">
        <f>VLOOKUP($D$1&amp;D9945,定价因子!E:F,2,0)</f>
        <v>#N/A</v>
      </c>
      <c r="G9945" t="e">
        <f>VLOOKUP($F$1&amp;F9945,定价因子!E:F,2,0)</f>
        <v>#N/A</v>
      </c>
      <c r="H9945" s="104" t="e">
        <f>C9945*PRODUCT(#REF!,#REF!,G9945,,#REF!,E9945)</f>
        <v>#N/A</v>
      </c>
    </row>
    <row r="9946" spans="3:8">
      <c r="C9946" t="e">
        <f>VLOOKUP(B9946,定价因子!L:M,2,0)</f>
        <v>#N/A</v>
      </c>
      <c r="E9946" t="e">
        <f>VLOOKUP($D$1&amp;D9946,定价因子!E:F,2,0)</f>
        <v>#N/A</v>
      </c>
      <c r="G9946" t="e">
        <f>VLOOKUP($F$1&amp;F9946,定价因子!E:F,2,0)</f>
        <v>#N/A</v>
      </c>
      <c r="H9946" s="104" t="e">
        <f>C9946*PRODUCT(#REF!,#REF!,G9946,,#REF!,E9946)</f>
        <v>#N/A</v>
      </c>
    </row>
    <row r="9947" spans="3:8">
      <c r="C9947" t="e">
        <f>VLOOKUP(B9947,定价因子!L:M,2,0)</f>
        <v>#N/A</v>
      </c>
      <c r="E9947" t="e">
        <f>VLOOKUP($D$1&amp;D9947,定价因子!E:F,2,0)</f>
        <v>#N/A</v>
      </c>
      <c r="G9947" t="e">
        <f>VLOOKUP($F$1&amp;F9947,定价因子!E:F,2,0)</f>
        <v>#N/A</v>
      </c>
      <c r="H9947" s="104" t="e">
        <f>C9947*PRODUCT(#REF!,#REF!,G9947,,#REF!,E9947)</f>
        <v>#N/A</v>
      </c>
    </row>
    <row r="9948" spans="3:8">
      <c r="C9948" t="e">
        <f>VLOOKUP(B9948,定价因子!L:M,2,0)</f>
        <v>#N/A</v>
      </c>
      <c r="E9948" t="e">
        <f>VLOOKUP($D$1&amp;D9948,定价因子!E:F,2,0)</f>
        <v>#N/A</v>
      </c>
      <c r="G9948" t="e">
        <f>VLOOKUP($F$1&amp;F9948,定价因子!E:F,2,0)</f>
        <v>#N/A</v>
      </c>
      <c r="H9948" s="104" t="e">
        <f>C9948*PRODUCT(#REF!,#REF!,G9948,,#REF!,E9948)</f>
        <v>#N/A</v>
      </c>
    </row>
    <row r="9949" spans="3:8">
      <c r="C9949" t="e">
        <f>VLOOKUP(B9949,定价因子!L:M,2,0)</f>
        <v>#N/A</v>
      </c>
      <c r="E9949" t="e">
        <f>VLOOKUP($D$1&amp;D9949,定价因子!E:F,2,0)</f>
        <v>#N/A</v>
      </c>
      <c r="G9949" t="e">
        <f>VLOOKUP($F$1&amp;F9949,定价因子!E:F,2,0)</f>
        <v>#N/A</v>
      </c>
      <c r="H9949" s="104" t="e">
        <f>C9949*PRODUCT(#REF!,#REF!,G9949,,#REF!,E9949)</f>
        <v>#N/A</v>
      </c>
    </row>
    <row r="9950" spans="3:8">
      <c r="C9950" t="e">
        <f>VLOOKUP(B9950,定价因子!L:M,2,0)</f>
        <v>#N/A</v>
      </c>
      <c r="E9950" t="e">
        <f>VLOOKUP($D$1&amp;D9950,定价因子!E:F,2,0)</f>
        <v>#N/A</v>
      </c>
      <c r="G9950" t="e">
        <f>VLOOKUP($F$1&amp;F9950,定价因子!E:F,2,0)</f>
        <v>#N/A</v>
      </c>
      <c r="H9950" s="104" t="e">
        <f>C9950*PRODUCT(#REF!,#REF!,G9950,,#REF!,E9950)</f>
        <v>#N/A</v>
      </c>
    </row>
    <row r="9951" spans="3:8">
      <c r="C9951" t="e">
        <f>VLOOKUP(B9951,定价因子!L:M,2,0)</f>
        <v>#N/A</v>
      </c>
      <c r="E9951" t="e">
        <f>VLOOKUP($D$1&amp;D9951,定价因子!E:F,2,0)</f>
        <v>#N/A</v>
      </c>
      <c r="G9951" t="e">
        <f>VLOOKUP($F$1&amp;F9951,定价因子!E:F,2,0)</f>
        <v>#N/A</v>
      </c>
      <c r="H9951" s="104" t="e">
        <f>C9951*PRODUCT(#REF!,#REF!,G9951,,#REF!,E9951)</f>
        <v>#N/A</v>
      </c>
    </row>
    <row r="9952" spans="3:8">
      <c r="C9952" t="e">
        <f>VLOOKUP(B9952,定价因子!L:M,2,0)</f>
        <v>#N/A</v>
      </c>
      <c r="E9952" t="e">
        <f>VLOOKUP($D$1&amp;D9952,定价因子!E:F,2,0)</f>
        <v>#N/A</v>
      </c>
      <c r="G9952" t="e">
        <f>VLOOKUP($F$1&amp;F9952,定价因子!E:F,2,0)</f>
        <v>#N/A</v>
      </c>
      <c r="H9952" s="104" t="e">
        <f>C9952*PRODUCT(#REF!,#REF!,G9952,,#REF!,E9952)</f>
        <v>#N/A</v>
      </c>
    </row>
    <row r="9953" spans="3:8">
      <c r="C9953" t="e">
        <f>VLOOKUP(B9953,定价因子!L:M,2,0)</f>
        <v>#N/A</v>
      </c>
      <c r="E9953" t="e">
        <f>VLOOKUP($D$1&amp;D9953,定价因子!E:F,2,0)</f>
        <v>#N/A</v>
      </c>
      <c r="G9953" t="e">
        <f>VLOOKUP($F$1&amp;F9953,定价因子!E:F,2,0)</f>
        <v>#N/A</v>
      </c>
      <c r="H9953" s="104" t="e">
        <f>C9953*PRODUCT(#REF!,#REF!,G9953,,#REF!,E9953)</f>
        <v>#N/A</v>
      </c>
    </row>
    <row r="9954" spans="3:8">
      <c r="C9954" t="e">
        <f>VLOOKUP(B9954,定价因子!L:M,2,0)</f>
        <v>#N/A</v>
      </c>
      <c r="E9954" t="e">
        <f>VLOOKUP($D$1&amp;D9954,定价因子!E:F,2,0)</f>
        <v>#N/A</v>
      </c>
      <c r="G9954" t="e">
        <f>VLOOKUP($F$1&amp;F9954,定价因子!E:F,2,0)</f>
        <v>#N/A</v>
      </c>
      <c r="H9954" s="104" t="e">
        <f>C9954*PRODUCT(#REF!,#REF!,G9954,,#REF!,E9954)</f>
        <v>#N/A</v>
      </c>
    </row>
    <row r="9955" spans="3:8">
      <c r="C9955" t="e">
        <f>VLOOKUP(B9955,定价因子!L:M,2,0)</f>
        <v>#N/A</v>
      </c>
      <c r="E9955" t="e">
        <f>VLOOKUP($D$1&amp;D9955,定价因子!E:F,2,0)</f>
        <v>#N/A</v>
      </c>
      <c r="G9955" t="e">
        <f>VLOOKUP($F$1&amp;F9955,定价因子!E:F,2,0)</f>
        <v>#N/A</v>
      </c>
      <c r="H9955" s="104" t="e">
        <f>C9955*PRODUCT(#REF!,#REF!,G9955,,#REF!,E9955)</f>
        <v>#N/A</v>
      </c>
    </row>
    <row r="9956" spans="3:8">
      <c r="C9956" t="e">
        <f>VLOOKUP(B9956,定价因子!L:M,2,0)</f>
        <v>#N/A</v>
      </c>
      <c r="E9956" t="e">
        <f>VLOOKUP($D$1&amp;D9956,定价因子!E:F,2,0)</f>
        <v>#N/A</v>
      </c>
      <c r="G9956" t="e">
        <f>VLOOKUP($F$1&amp;F9956,定价因子!E:F,2,0)</f>
        <v>#N/A</v>
      </c>
      <c r="H9956" s="104" t="e">
        <f>C9956*PRODUCT(#REF!,#REF!,G9956,,#REF!,E9956)</f>
        <v>#N/A</v>
      </c>
    </row>
    <row r="9957" spans="3:8">
      <c r="C9957" t="e">
        <f>VLOOKUP(B9957,定价因子!L:M,2,0)</f>
        <v>#N/A</v>
      </c>
      <c r="E9957" t="e">
        <f>VLOOKUP($D$1&amp;D9957,定价因子!E:F,2,0)</f>
        <v>#N/A</v>
      </c>
      <c r="G9957" t="e">
        <f>VLOOKUP($F$1&amp;F9957,定价因子!E:F,2,0)</f>
        <v>#N/A</v>
      </c>
      <c r="H9957" s="104" t="e">
        <f>C9957*PRODUCT(#REF!,#REF!,G9957,,#REF!,E9957)</f>
        <v>#N/A</v>
      </c>
    </row>
    <row r="9958" spans="3:8">
      <c r="C9958" t="e">
        <f>VLOOKUP(B9958,定价因子!L:M,2,0)</f>
        <v>#N/A</v>
      </c>
      <c r="E9958" t="e">
        <f>VLOOKUP($D$1&amp;D9958,定价因子!E:F,2,0)</f>
        <v>#N/A</v>
      </c>
      <c r="G9958" t="e">
        <f>VLOOKUP($F$1&amp;F9958,定价因子!E:F,2,0)</f>
        <v>#N/A</v>
      </c>
      <c r="H9958" s="104" t="e">
        <f>C9958*PRODUCT(#REF!,#REF!,G9958,,#REF!,E9958)</f>
        <v>#N/A</v>
      </c>
    </row>
    <row r="9959" spans="3:8">
      <c r="C9959" t="e">
        <f>VLOOKUP(B9959,定价因子!L:M,2,0)</f>
        <v>#N/A</v>
      </c>
      <c r="E9959" t="e">
        <f>VLOOKUP($D$1&amp;D9959,定价因子!E:F,2,0)</f>
        <v>#N/A</v>
      </c>
      <c r="G9959" t="e">
        <f>VLOOKUP($F$1&amp;F9959,定价因子!E:F,2,0)</f>
        <v>#N/A</v>
      </c>
      <c r="H9959" s="104" t="e">
        <f>C9959*PRODUCT(#REF!,#REF!,G9959,,#REF!,E9959)</f>
        <v>#N/A</v>
      </c>
    </row>
    <row r="9960" spans="3:8">
      <c r="C9960" t="e">
        <f>VLOOKUP(B9960,定价因子!L:M,2,0)</f>
        <v>#N/A</v>
      </c>
      <c r="E9960" t="e">
        <f>VLOOKUP($D$1&amp;D9960,定价因子!E:F,2,0)</f>
        <v>#N/A</v>
      </c>
      <c r="G9960" t="e">
        <f>VLOOKUP($F$1&amp;F9960,定价因子!E:F,2,0)</f>
        <v>#N/A</v>
      </c>
      <c r="H9960" s="104" t="e">
        <f>C9960*PRODUCT(#REF!,#REF!,G9960,,#REF!,E9960)</f>
        <v>#N/A</v>
      </c>
    </row>
    <row r="9961" spans="3:8">
      <c r="C9961" t="e">
        <f>VLOOKUP(B9961,定价因子!L:M,2,0)</f>
        <v>#N/A</v>
      </c>
      <c r="E9961" t="e">
        <f>VLOOKUP($D$1&amp;D9961,定价因子!E:F,2,0)</f>
        <v>#N/A</v>
      </c>
      <c r="G9961" t="e">
        <f>VLOOKUP($F$1&amp;F9961,定价因子!E:F,2,0)</f>
        <v>#N/A</v>
      </c>
      <c r="H9961" s="104" t="e">
        <f>C9961*PRODUCT(#REF!,#REF!,G9961,,#REF!,E9961)</f>
        <v>#N/A</v>
      </c>
    </row>
    <row r="9962" spans="3:8">
      <c r="C9962" t="e">
        <f>VLOOKUP(B9962,定价因子!L:M,2,0)</f>
        <v>#N/A</v>
      </c>
      <c r="E9962" t="e">
        <f>VLOOKUP($D$1&amp;D9962,定价因子!E:F,2,0)</f>
        <v>#N/A</v>
      </c>
      <c r="G9962" t="e">
        <f>VLOOKUP($F$1&amp;F9962,定价因子!E:F,2,0)</f>
        <v>#N/A</v>
      </c>
      <c r="H9962" s="104" t="e">
        <f>C9962*PRODUCT(#REF!,#REF!,G9962,,#REF!,E9962)</f>
        <v>#N/A</v>
      </c>
    </row>
    <row r="9963" spans="3:8">
      <c r="C9963" t="e">
        <f>VLOOKUP(B9963,定价因子!L:M,2,0)</f>
        <v>#N/A</v>
      </c>
      <c r="E9963" t="e">
        <f>VLOOKUP($D$1&amp;D9963,定价因子!E:F,2,0)</f>
        <v>#N/A</v>
      </c>
      <c r="G9963" t="e">
        <f>VLOOKUP($F$1&amp;F9963,定价因子!E:F,2,0)</f>
        <v>#N/A</v>
      </c>
      <c r="H9963" s="104" t="e">
        <f>C9963*PRODUCT(#REF!,#REF!,G9963,,#REF!,E9963)</f>
        <v>#N/A</v>
      </c>
    </row>
    <row r="9964" spans="3:8">
      <c r="C9964" t="e">
        <f>VLOOKUP(B9964,定价因子!L:M,2,0)</f>
        <v>#N/A</v>
      </c>
      <c r="E9964" t="e">
        <f>VLOOKUP($D$1&amp;D9964,定价因子!E:F,2,0)</f>
        <v>#N/A</v>
      </c>
      <c r="G9964" t="e">
        <f>VLOOKUP($F$1&amp;F9964,定价因子!E:F,2,0)</f>
        <v>#N/A</v>
      </c>
      <c r="H9964" s="104" t="e">
        <f>C9964*PRODUCT(#REF!,#REF!,G9964,,#REF!,E9964)</f>
        <v>#N/A</v>
      </c>
    </row>
    <row r="9965" spans="3:8">
      <c r="C9965" t="e">
        <f>VLOOKUP(B9965,定价因子!L:M,2,0)</f>
        <v>#N/A</v>
      </c>
      <c r="E9965" t="e">
        <f>VLOOKUP($D$1&amp;D9965,定价因子!E:F,2,0)</f>
        <v>#N/A</v>
      </c>
      <c r="G9965" t="e">
        <f>VLOOKUP($F$1&amp;F9965,定价因子!E:F,2,0)</f>
        <v>#N/A</v>
      </c>
      <c r="H9965" s="104" t="e">
        <f>C9965*PRODUCT(#REF!,#REF!,G9965,,#REF!,E9965)</f>
        <v>#N/A</v>
      </c>
    </row>
    <row r="9966" spans="3:8">
      <c r="C9966" t="e">
        <f>VLOOKUP(B9966,定价因子!L:M,2,0)</f>
        <v>#N/A</v>
      </c>
      <c r="E9966" t="e">
        <f>VLOOKUP($D$1&amp;D9966,定价因子!E:F,2,0)</f>
        <v>#N/A</v>
      </c>
      <c r="G9966" t="e">
        <f>VLOOKUP($F$1&amp;F9966,定价因子!E:F,2,0)</f>
        <v>#N/A</v>
      </c>
      <c r="H9966" s="104" t="e">
        <f>C9966*PRODUCT(#REF!,#REF!,G9966,,#REF!,E9966)</f>
        <v>#N/A</v>
      </c>
    </row>
    <row r="9967" spans="3:8">
      <c r="C9967" t="e">
        <f>VLOOKUP(B9967,定价因子!L:M,2,0)</f>
        <v>#N/A</v>
      </c>
      <c r="E9967" t="e">
        <f>VLOOKUP($D$1&amp;D9967,定价因子!E:F,2,0)</f>
        <v>#N/A</v>
      </c>
      <c r="G9967" t="e">
        <f>VLOOKUP($F$1&amp;F9967,定价因子!E:F,2,0)</f>
        <v>#N/A</v>
      </c>
      <c r="H9967" s="104" t="e">
        <f>C9967*PRODUCT(#REF!,#REF!,G9967,,#REF!,E9967)</f>
        <v>#N/A</v>
      </c>
    </row>
    <row r="9968" spans="3:8">
      <c r="C9968" t="e">
        <f>VLOOKUP(B9968,定价因子!L:M,2,0)</f>
        <v>#N/A</v>
      </c>
      <c r="E9968" t="e">
        <f>VLOOKUP($D$1&amp;D9968,定价因子!E:F,2,0)</f>
        <v>#N/A</v>
      </c>
      <c r="G9968" t="e">
        <f>VLOOKUP($F$1&amp;F9968,定价因子!E:F,2,0)</f>
        <v>#N/A</v>
      </c>
      <c r="H9968" s="104" t="e">
        <f>C9968*PRODUCT(#REF!,#REF!,G9968,,#REF!,E9968)</f>
        <v>#N/A</v>
      </c>
    </row>
    <row r="9969" spans="3:8">
      <c r="C9969" t="e">
        <f>VLOOKUP(B9969,定价因子!L:M,2,0)</f>
        <v>#N/A</v>
      </c>
      <c r="E9969" t="e">
        <f>VLOOKUP($D$1&amp;D9969,定价因子!E:F,2,0)</f>
        <v>#N/A</v>
      </c>
      <c r="G9969" t="e">
        <f>VLOOKUP($F$1&amp;F9969,定价因子!E:F,2,0)</f>
        <v>#N/A</v>
      </c>
      <c r="H9969" s="104" t="e">
        <f>C9969*PRODUCT(#REF!,#REF!,G9969,,#REF!,E9969)</f>
        <v>#N/A</v>
      </c>
    </row>
    <row r="9970" spans="3:8">
      <c r="C9970" t="e">
        <f>VLOOKUP(B9970,定价因子!L:M,2,0)</f>
        <v>#N/A</v>
      </c>
      <c r="E9970" t="e">
        <f>VLOOKUP($D$1&amp;D9970,定价因子!E:F,2,0)</f>
        <v>#N/A</v>
      </c>
      <c r="G9970" t="e">
        <f>VLOOKUP($F$1&amp;F9970,定价因子!E:F,2,0)</f>
        <v>#N/A</v>
      </c>
      <c r="H9970" s="104" t="e">
        <f>C9970*PRODUCT(#REF!,#REF!,G9970,,#REF!,E9970)</f>
        <v>#N/A</v>
      </c>
    </row>
    <row r="9971" spans="3:8">
      <c r="C9971" t="e">
        <f>VLOOKUP(B9971,定价因子!L:M,2,0)</f>
        <v>#N/A</v>
      </c>
      <c r="E9971" t="e">
        <f>VLOOKUP($D$1&amp;D9971,定价因子!E:F,2,0)</f>
        <v>#N/A</v>
      </c>
      <c r="G9971" t="e">
        <f>VLOOKUP($F$1&amp;F9971,定价因子!E:F,2,0)</f>
        <v>#N/A</v>
      </c>
      <c r="H9971" s="104" t="e">
        <f>C9971*PRODUCT(#REF!,#REF!,G9971,,#REF!,E9971)</f>
        <v>#N/A</v>
      </c>
    </row>
    <row r="9972" spans="3:8">
      <c r="C9972" t="e">
        <f>VLOOKUP(B9972,定价因子!L:M,2,0)</f>
        <v>#N/A</v>
      </c>
      <c r="E9972" t="e">
        <f>VLOOKUP($D$1&amp;D9972,定价因子!E:F,2,0)</f>
        <v>#N/A</v>
      </c>
      <c r="G9972" t="e">
        <f>VLOOKUP($F$1&amp;F9972,定价因子!E:F,2,0)</f>
        <v>#N/A</v>
      </c>
      <c r="H9972" s="104" t="e">
        <f>C9972*PRODUCT(#REF!,#REF!,G9972,,#REF!,E9972)</f>
        <v>#N/A</v>
      </c>
    </row>
    <row r="9973" spans="3:8">
      <c r="C9973" t="e">
        <f>VLOOKUP(B9973,定价因子!L:M,2,0)</f>
        <v>#N/A</v>
      </c>
      <c r="E9973" t="e">
        <f>VLOOKUP($D$1&amp;D9973,定价因子!E:F,2,0)</f>
        <v>#N/A</v>
      </c>
      <c r="G9973" t="e">
        <f>VLOOKUP($F$1&amp;F9973,定价因子!E:F,2,0)</f>
        <v>#N/A</v>
      </c>
      <c r="H9973" s="104" t="e">
        <f>C9973*PRODUCT(#REF!,#REF!,G9973,,#REF!,E9973)</f>
        <v>#N/A</v>
      </c>
    </row>
    <row r="9974" spans="3:8">
      <c r="C9974" t="e">
        <f>VLOOKUP(B9974,定价因子!L:M,2,0)</f>
        <v>#N/A</v>
      </c>
      <c r="E9974" t="e">
        <f>VLOOKUP($D$1&amp;D9974,定价因子!E:F,2,0)</f>
        <v>#N/A</v>
      </c>
      <c r="G9974" t="e">
        <f>VLOOKUP($F$1&amp;F9974,定价因子!E:F,2,0)</f>
        <v>#N/A</v>
      </c>
      <c r="H9974" s="104" t="e">
        <f>C9974*PRODUCT(#REF!,#REF!,G9974,,#REF!,E9974)</f>
        <v>#N/A</v>
      </c>
    </row>
    <row r="9975" spans="3:8">
      <c r="C9975" t="e">
        <f>VLOOKUP(B9975,定价因子!L:M,2,0)</f>
        <v>#N/A</v>
      </c>
      <c r="E9975" t="e">
        <f>VLOOKUP($D$1&amp;D9975,定价因子!E:F,2,0)</f>
        <v>#N/A</v>
      </c>
      <c r="G9975" t="e">
        <f>VLOOKUP($F$1&amp;F9975,定价因子!E:F,2,0)</f>
        <v>#N/A</v>
      </c>
      <c r="H9975" s="104" t="e">
        <f>C9975*PRODUCT(#REF!,#REF!,G9975,,#REF!,E9975)</f>
        <v>#N/A</v>
      </c>
    </row>
    <row r="9976" spans="3:8">
      <c r="C9976" t="e">
        <f>VLOOKUP(B9976,定价因子!L:M,2,0)</f>
        <v>#N/A</v>
      </c>
      <c r="E9976" t="e">
        <f>VLOOKUP($D$1&amp;D9976,定价因子!E:F,2,0)</f>
        <v>#N/A</v>
      </c>
      <c r="G9976" t="e">
        <f>VLOOKUP($F$1&amp;F9976,定价因子!E:F,2,0)</f>
        <v>#N/A</v>
      </c>
      <c r="H9976" s="104" t="e">
        <f>C9976*PRODUCT(#REF!,#REF!,G9976,,#REF!,E9976)</f>
        <v>#N/A</v>
      </c>
    </row>
    <row r="9977" spans="3:8">
      <c r="C9977" t="e">
        <f>VLOOKUP(B9977,定价因子!L:M,2,0)</f>
        <v>#N/A</v>
      </c>
      <c r="E9977" t="e">
        <f>VLOOKUP($D$1&amp;D9977,定价因子!E:F,2,0)</f>
        <v>#N/A</v>
      </c>
      <c r="G9977" t="e">
        <f>VLOOKUP($F$1&amp;F9977,定价因子!E:F,2,0)</f>
        <v>#N/A</v>
      </c>
      <c r="H9977" s="104" t="e">
        <f>C9977*PRODUCT(#REF!,#REF!,G9977,,#REF!,E9977)</f>
        <v>#N/A</v>
      </c>
    </row>
    <row r="9978" spans="3:8">
      <c r="C9978" t="e">
        <f>VLOOKUP(B9978,定价因子!L:M,2,0)</f>
        <v>#N/A</v>
      </c>
      <c r="E9978" t="e">
        <f>VLOOKUP($D$1&amp;D9978,定价因子!E:F,2,0)</f>
        <v>#N/A</v>
      </c>
      <c r="G9978" t="e">
        <f>VLOOKUP($F$1&amp;F9978,定价因子!E:F,2,0)</f>
        <v>#N/A</v>
      </c>
      <c r="H9978" s="104" t="e">
        <f>C9978*PRODUCT(#REF!,#REF!,G9978,,#REF!,E9978)</f>
        <v>#N/A</v>
      </c>
    </row>
    <row r="9979" spans="3:8">
      <c r="C9979" t="e">
        <f>VLOOKUP(B9979,定价因子!L:M,2,0)</f>
        <v>#N/A</v>
      </c>
      <c r="E9979" t="e">
        <f>VLOOKUP($D$1&amp;D9979,定价因子!E:F,2,0)</f>
        <v>#N/A</v>
      </c>
      <c r="G9979" t="e">
        <f>VLOOKUP($F$1&amp;F9979,定价因子!E:F,2,0)</f>
        <v>#N/A</v>
      </c>
      <c r="H9979" s="104" t="e">
        <f>C9979*PRODUCT(#REF!,#REF!,G9979,,#REF!,E9979)</f>
        <v>#N/A</v>
      </c>
    </row>
    <row r="9980" spans="3:8">
      <c r="C9980" t="e">
        <f>VLOOKUP(B9980,定价因子!L:M,2,0)</f>
        <v>#N/A</v>
      </c>
      <c r="E9980" t="e">
        <f>VLOOKUP($D$1&amp;D9980,定价因子!E:F,2,0)</f>
        <v>#N/A</v>
      </c>
      <c r="G9980" t="e">
        <f>VLOOKUP($F$1&amp;F9980,定价因子!E:F,2,0)</f>
        <v>#N/A</v>
      </c>
      <c r="H9980" s="104" t="e">
        <f>C9980*PRODUCT(#REF!,#REF!,G9980,,#REF!,E9980)</f>
        <v>#N/A</v>
      </c>
    </row>
    <row r="9981" spans="3:8">
      <c r="C9981" t="e">
        <f>VLOOKUP(B9981,定价因子!L:M,2,0)</f>
        <v>#N/A</v>
      </c>
      <c r="E9981" t="e">
        <f>VLOOKUP($D$1&amp;D9981,定价因子!E:F,2,0)</f>
        <v>#N/A</v>
      </c>
      <c r="G9981" t="e">
        <f>VLOOKUP($F$1&amp;F9981,定价因子!E:F,2,0)</f>
        <v>#N/A</v>
      </c>
      <c r="H9981" s="104" t="e">
        <f>C9981*PRODUCT(#REF!,#REF!,G9981,,#REF!,E9981)</f>
        <v>#N/A</v>
      </c>
    </row>
    <row r="9982" spans="3:8">
      <c r="C9982" t="e">
        <f>VLOOKUP(B9982,定价因子!L:M,2,0)</f>
        <v>#N/A</v>
      </c>
      <c r="E9982" t="e">
        <f>VLOOKUP($D$1&amp;D9982,定价因子!E:F,2,0)</f>
        <v>#N/A</v>
      </c>
      <c r="G9982" t="e">
        <f>VLOOKUP($F$1&amp;F9982,定价因子!E:F,2,0)</f>
        <v>#N/A</v>
      </c>
      <c r="H9982" s="104" t="e">
        <f>C9982*PRODUCT(#REF!,#REF!,G9982,,#REF!,E9982)</f>
        <v>#N/A</v>
      </c>
    </row>
    <row r="9983" spans="3:8">
      <c r="C9983" t="e">
        <f>VLOOKUP(B9983,定价因子!L:M,2,0)</f>
        <v>#N/A</v>
      </c>
      <c r="E9983" t="e">
        <f>VLOOKUP($D$1&amp;D9983,定价因子!E:F,2,0)</f>
        <v>#N/A</v>
      </c>
      <c r="G9983" t="e">
        <f>VLOOKUP($F$1&amp;F9983,定价因子!E:F,2,0)</f>
        <v>#N/A</v>
      </c>
      <c r="H9983" s="104" t="e">
        <f>C9983*PRODUCT(#REF!,#REF!,G9983,,#REF!,E9983)</f>
        <v>#N/A</v>
      </c>
    </row>
    <row r="9984" spans="3:8">
      <c r="C9984" t="e">
        <f>VLOOKUP(B9984,定价因子!L:M,2,0)</f>
        <v>#N/A</v>
      </c>
      <c r="E9984" t="e">
        <f>VLOOKUP($D$1&amp;D9984,定价因子!E:F,2,0)</f>
        <v>#N/A</v>
      </c>
      <c r="G9984" t="e">
        <f>VLOOKUP($F$1&amp;F9984,定价因子!E:F,2,0)</f>
        <v>#N/A</v>
      </c>
      <c r="H9984" s="104" t="e">
        <f>C9984*PRODUCT(#REF!,#REF!,G9984,,#REF!,E9984)</f>
        <v>#N/A</v>
      </c>
    </row>
    <row r="9985" spans="3:8">
      <c r="C9985" t="e">
        <f>VLOOKUP(B9985,定价因子!L:M,2,0)</f>
        <v>#N/A</v>
      </c>
      <c r="E9985" t="e">
        <f>VLOOKUP($D$1&amp;D9985,定价因子!E:F,2,0)</f>
        <v>#N/A</v>
      </c>
      <c r="G9985" t="e">
        <f>VLOOKUP($F$1&amp;F9985,定价因子!E:F,2,0)</f>
        <v>#N/A</v>
      </c>
      <c r="H9985" s="104" t="e">
        <f>C9985*PRODUCT(#REF!,#REF!,G9985,,#REF!,E9985)</f>
        <v>#N/A</v>
      </c>
    </row>
    <row r="9986" spans="3:8">
      <c r="C9986" t="e">
        <f>VLOOKUP(B9986,定价因子!L:M,2,0)</f>
        <v>#N/A</v>
      </c>
      <c r="E9986" t="e">
        <f>VLOOKUP($D$1&amp;D9986,定价因子!E:F,2,0)</f>
        <v>#N/A</v>
      </c>
      <c r="G9986" t="e">
        <f>VLOOKUP($F$1&amp;F9986,定价因子!E:F,2,0)</f>
        <v>#N/A</v>
      </c>
      <c r="H9986" s="104" t="e">
        <f>C9986*PRODUCT(#REF!,#REF!,G9986,,#REF!,E9986)</f>
        <v>#N/A</v>
      </c>
    </row>
    <row r="9987" spans="3:8">
      <c r="C9987" t="e">
        <f>VLOOKUP(B9987,定价因子!L:M,2,0)</f>
        <v>#N/A</v>
      </c>
      <c r="E9987" t="e">
        <f>VLOOKUP($D$1&amp;D9987,定价因子!E:F,2,0)</f>
        <v>#N/A</v>
      </c>
      <c r="G9987" t="e">
        <f>VLOOKUP($F$1&amp;F9987,定价因子!E:F,2,0)</f>
        <v>#N/A</v>
      </c>
      <c r="H9987" s="104" t="e">
        <f>C9987*PRODUCT(#REF!,#REF!,G9987,,#REF!,E9987)</f>
        <v>#N/A</v>
      </c>
    </row>
    <row r="9988" spans="3:8">
      <c r="C9988" t="e">
        <f>VLOOKUP(B9988,定价因子!L:M,2,0)</f>
        <v>#N/A</v>
      </c>
      <c r="E9988" t="e">
        <f>VLOOKUP($D$1&amp;D9988,定价因子!E:F,2,0)</f>
        <v>#N/A</v>
      </c>
      <c r="G9988" t="e">
        <f>VLOOKUP($F$1&amp;F9988,定价因子!E:F,2,0)</f>
        <v>#N/A</v>
      </c>
      <c r="H9988" s="104" t="e">
        <f>C9988*PRODUCT(#REF!,#REF!,G9988,,#REF!,E9988)</f>
        <v>#N/A</v>
      </c>
    </row>
    <row r="9989" spans="3:8">
      <c r="C9989" t="e">
        <f>VLOOKUP(B9989,定价因子!L:M,2,0)</f>
        <v>#N/A</v>
      </c>
      <c r="E9989" t="e">
        <f>VLOOKUP($D$1&amp;D9989,定价因子!E:F,2,0)</f>
        <v>#N/A</v>
      </c>
      <c r="G9989" t="e">
        <f>VLOOKUP($F$1&amp;F9989,定价因子!E:F,2,0)</f>
        <v>#N/A</v>
      </c>
      <c r="H9989" s="104" t="e">
        <f>C9989*PRODUCT(#REF!,#REF!,G9989,,#REF!,E9989)</f>
        <v>#N/A</v>
      </c>
    </row>
    <row r="9990" spans="3:8">
      <c r="C9990" t="e">
        <f>VLOOKUP(B9990,定价因子!L:M,2,0)</f>
        <v>#N/A</v>
      </c>
      <c r="E9990" t="e">
        <f>VLOOKUP($D$1&amp;D9990,定价因子!E:F,2,0)</f>
        <v>#N/A</v>
      </c>
      <c r="G9990" t="e">
        <f>VLOOKUP($F$1&amp;F9990,定价因子!E:F,2,0)</f>
        <v>#N/A</v>
      </c>
      <c r="H9990" s="104" t="e">
        <f>C9990*PRODUCT(#REF!,#REF!,G9990,,#REF!,E9990)</f>
        <v>#N/A</v>
      </c>
    </row>
    <row r="9991" spans="3:8">
      <c r="C9991" t="e">
        <f>VLOOKUP(B9991,定价因子!L:M,2,0)</f>
        <v>#N/A</v>
      </c>
      <c r="E9991" t="e">
        <f>VLOOKUP($D$1&amp;D9991,定价因子!E:F,2,0)</f>
        <v>#N/A</v>
      </c>
      <c r="G9991" t="e">
        <f>VLOOKUP($F$1&amp;F9991,定价因子!E:F,2,0)</f>
        <v>#N/A</v>
      </c>
      <c r="H9991" s="104" t="e">
        <f>C9991*PRODUCT(#REF!,#REF!,G9991,,#REF!,E9991)</f>
        <v>#N/A</v>
      </c>
    </row>
    <row r="9992" spans="3:8">
      <c r="C9992" t="e">
        <f>VLOOKUP(B9992,定价因子!L:M,2,0)</f>
        <v>#N/A</v>
      </c>
      <c r="E9992" t="e">
        <f>VLOOKUP($D$1&amp;D9992,定价因子!E:F,2,0)</f>
        <v>#N/A</v>
      </c>
      <c r="G9992" t="e">
        <f>VLOOKUP($F$1&amp;F9992,定价因子!E:F,2,0)</f>
        <v>#N/A</v>
      </c>
      <c r="H9992" s="104" t="e">
        <f>C9992*PRODUCT(#REF!,#REF!,G9992,,#REF!,E9992)</f>
        <v>#N/A</v>
      </c>
    </row>
    <row r="9993" spans="3:8">
      <c r="C9993" t="e">
        <f>VLOOKUP(B9993,定价因子!L:M,2,0)</f>
        <v>#N/A</v>
      </c>
      <c r="E9993" t="e">
        <f>VLOOKUP($D$1&amp;D9993,定价因子!E:F,2,0)</f>
        <v>#N/A</v>
      </c>
      <c r="G9993" t="e">
        <f>VLOOKUP($F$1&amp;F9993,定价因子!E:F,2,0)</f>
        <v>#N/A</v>
      </c>
      <c r="H9993" s="104" t="e">
        <f>C9993*PRODUCT(#REF!,#REF!,G9993,,#REF!,E9993)</f>
        <v>#N/A</v>
      </c>
    </row>
    <row r="9994" spans="3:8">
      <c r="C9994" t="e">
        <f>VLOOKUP(B9994,定价因子!L:M,2,0)</f>
        <v>#N/A</v>
      </c>
      <c r="E9994" t="e">
        <f>VLOOKUP($D$1&amp;D9994,定价因子!E:F,2,0)</f>
        <v>#N/A</v>
      </c>
      <c r="G9994" t="e">
        <f>VLOOKUP($F$1&amp;F9994,定价因子!E:F,2,0)</f>
        <v>#N/A</v>
      </c>
      <c r="H9994" s="104" t="e">
        <f>C9994*PRODUCT(#REF!,#REF!,G9994,,#REF!,E9994)</f>
        <v>#N/A</v>
      </c>
    </row>
    <row r="9995" spans="3:8">
      <c r="C9995" t="e">
        <f>VLOOKUP(B9995,定价因子!L:M,2,0)</f>
        <v>#N/A</v>
      </c>
      <c r="E9995" t="e">
        <f>VLOOKUP($D$1&amp;D9995,定价因子!E:F,2,0)</f>
        <v>#N/A</v>
      </c>
      <c r="G9995" t="e">
        <f>VLOOKUP($F$1&amp;F9995,定价因子!E:F,2,0)</f>
        <v>#N/A</v>
      </c>
      <c r="H9995" s="104" t="e">
        <f>C9995*PRODUCT(#REF!,#REF!,G9995,,#REF!,E9995)</f>
        <v>#N/A</v>
      </c>
    </row>
    <row r="9996" spans="3:8">
      <c r="C9996" t="e">
        <f>VLOOKUP(B9996,定价因子!L:M,2,0)</f>
        <v>#N/A</v>
      </c>
      <c r="E9996" t="e">
        <f>VLOOKUP($D$1&amp;D9996,定价因子!E:F,2,0)</f>
        <v>#N/A</v>
      </c>
      <c r="G9996" t="e">
        <f>VLOOKUP($F$1&amp;F9996,定价因子!E:F,2,0)</f>
        <v>#N/A</v>
      </c>
      <c r="H9996" s="104" t="e">
        <f>C9996*PRODUCT(#REF!,#REF!,G9996,,#REF!,E9996)</f>
        <v>#N/A</v>
      </c>
    </row>
    <row r="9997" spans="3:8">
      <c r="C9997" t="e">
        <f>VLOOKUP(B9997,定价因子!L:M,2,0)</f>
        <v>#N/A</v>
      </c>
      <c r="E9997" t="e">
        <f>VLOOKUP($D$1&amp;D9997,定价因子!E:F,2,0)</f>
        <v>#N/A</v>
      </c>
      <c r="G9997" t="e">
        <f>VLOOKUP($F$1&amp;F9997,定价因子!E:F,2,0)</f>
        <v>#N/A</v>
      </c>
      <c r="H9997" s="104" t="e">
        <f>C9997*PRODUCT(#REF!,#REF!,G9997,,#REF!,E9997)</f>
        <v>#N/A</v>
      </c>
    </row>
    <row r="9998" spans="3:8">
      <c r="C9998" t="e">
        <f>VLOOKUP(B9998,定价因子!L:M,2,0)</f>
        <v>#N/A</v>
      </c>
      <c r="E9998" t="e">
        <f>VLOOKUP($D$1&amp;D9998,定价因子!E:F,2,0)</f>
        <v>#N/A</v>
      </c>
      <c r="G9998" t="e">
        <f>VLOOKUP($F$1&amp;F9998,定价因子!E:F,2,0)</f>
        <v>#N/A</v>
      </c>
      <c r="H9998" s="104" t="e">
        <f>C9998*PRODUCT(#REF!,#REF!,G9998,,#REF!,E9998)</f>
        <v>#N/A</v>
      </c>
    </row>
    <row r="9999" spans="3:8">
      <c r="C9999" t="e">
        <f>VLOOKUP(B9999,定价因子!L:M,2,0)</f>
        <v>#N/A</v>
      </c>
      <c r="E9999" t="e">
        <f>VLOOKUP($D$1&amp;D9999,定价因子!E:F,2,0)</f>
        <v>#N/A</v>
      </c>
      <c r="G9999" t="e">
        <f>VLOOKUP($F$1&amp;F9999,定价因子!E:F,2,0)</f>
        <v>#N/A</v>
      </c>
      <c r="H9999" s="104" t="e">
        <f>C9999*PRODUCT(#REF!,#REF!,G9999,,#REF!,E9999)</f>
        <v>#N/A</v>
      </c>
    </row>
    <row r="10000" spans="3:8">
      <c r="C10000" t="e">
        <f>VLOOKUP(B10000,定价因子!L:M,2,0)</f>
        <v>#N/A</v>
      </c>
      <c r="E10000" t="e">
        <f>VLOOKUP($D$1&amp;D10000,定价因子!E:F,2,0)</f>
        <v>#N/A</v>
      </c>
      <c r="G10000" t="e">
        <f>VLOOKUP($F$1&amp;F10000,定价因子!E:F,2,0)</f>
        <v>#N/A</v>
      </c>
      <c r="H10000" s="104" t="e">
        <f>C10000*PRODUCT(#REF!,#REF!,G10000,,#REF!,E10000)</f>
        <v>#N/A</v>
      </c>
    </row>
    <row r="10001" spans="3:8">
      <c r="C10001" t="e">
        <f>VLOOKUP(B10001,定价因子!L:M,2,0)</f>
        <v>#N/A</v>
      </c>
      <c r="E10001" t="e">
        <f>VLOOKUP($D$1&amp;D10001,定价因子!E:F,2,0)</f>
        <v>#N/A</v>
      </c>
      <c r="G10001" t="e">
        <f>VLOOKUP($F$1&amp;F10001,定价因子!E:F,2,0)</f>
        <v>#N/A</v>
      </c>
      <c r="H10001" s="104" t="e">
        <f>C10001*PRODUCT(#REF!,#REF!,G10001,,#REF!,E10001)</f>
        <v>#N/A</v>
      </c>
    </row>
    <row r="10002" spans="3:8">
      <c r="C10002" t="e">
        <f>VLOOKUP(B10002,定价因子!L:M,2,0)</f>
        <v>#N/A</v>
      </c>
      <c r="E10002" t="e">
        <f>VLOOKUP($D$1&amp;D10002,定价因子!E:F,2,0)</f>
        <v>#N/A</v>
      </c>
      <c r="G10002" t="e">
        <f>VLOOKUP($F$1&amp;F10002,定价因子!E:F,2,0)</f>
        <v>#N/A</v>
      </c>
      <c r="H10002" s="104" t="e">
        <f>C10002*PRODUCT(#REF!,#REF!,G10002,,#REF!,E10002)</f>
        <v>#N/A</v>
      </c>
    </row>
    <row r="10003" spans="3:8">
      <c r="C10003" t="e">
        <f>VLOOKUP(B10003,定价因子!L:M,2,0)</f>
        <v>#N/A</v>
      </c>
      <c r="E10003" t="e">
        <f>VLOOKUP($D$1&amp;D10003,定价因子!E:F,2,0)</f>
        <v>#N/A</v>
      </c>
      <c r="G10003" t="e">
        <f>VLOOKUP($F$1&amp;F10003,定价因子!E:F,2,0)</f>
        <v>#N/A</v>
      </c>
      <c r="H10003" s="104" t="e">
        <f>C10003*PRODUCT(#REF!,#REF!,G10003,,#REF!,E10003)</f>
        <v>#N/A</v>
      </c>
    </row>
    <row r="10004" spans="3:8">
      <c r="C10004" t="e">
        <f>VLOOKUP(B10004,定价因子!L:M,2,0)</f>
        <v>#N/A</v>
      </c>
      <c r="E10004" t="e">
        <f>VLOOKUP($D$1&amp;D10004,定价因子!E:F,2,0)</f>
        <v>#N/A</v>
      </c>
      <c r="G10004" t="e">
        <f>VLOOKUP($F$1&amp;F10004,定价因子!E:F,2,0)</f>
        <v>#N/A</v>
      </c>
      <c r="H10004" s="104" t="e">
        <f>C10004*PRODUCT(#REF!,#REF!,G10004,,#REF!,E10004)</f>
        <v>#N/A</v>
      </c>
    </row>
    <row r="10005" spans="3:8">
      <c r="C10005" t="e">
        <f>VLOOKUP(B10005,定价因子!L:M,2,0)</f>
        <v>#N/A</v>
      </c>
      <c r="E10005" t="e">
        <f>VLOOKUP($D$1&amp;D10005,定价因子!E:F,2,0)</f>
        <v>#N/A</v>
      </c>
      <c r="G10005" t="e">
        <f>VLOOKUP($F$1&amp;F10005,定价因子!E:F,2,0)</f>
        <v>#N/A</v>
      </c>
      <c r="H10005" s="104" t="e">
        <f>C10005*PRODUCT(#REF!,#REF!,G10005,,#REF!,E10005)</f>
        <v>#N/A</v>
      </c>
    </row>
    <row r="10006" spans="3:8">
      <c r="C10006" t="e">
        <f>VLOOKUP(B10006,定价因子!L:M,2,0)</f>
        <v>#N/A</v>
      </c>
      <c r="E10006" t="e">
        <f>VLOOKUP($D$1&amp;D10006,定价因子!E:F,2,0)</f>
        <v>#N/A</v>
      </c>
      <c r="G10006" t="e">
        <f>VLOOKUP($F$1&amp;F10006,定价因子!E:F,2,0)</f>
        <v>#N/A</v>
      </c>
      <c r="H10006" s="104" t="e">
        <f>C10006*PRODUCT(#REF!,#REF!,G10006,,#REF!,E10006)</f>
        <v>#N/A</v>
      </c>
    </row>
    <row r="10007" spans="3:8">
      <c r="C10007" t="e">
        <f>VLOOKUP(B10007,定价因子!L:M,2,0)</f>
        <v>#N/A</v>
      </c>
      <c r="E10007" t="e">
        <f>VLOOKUP($D$1&amp;D10007,定价因子!E:F,2,0)</f>
        <v>#N/A</v>
      </c>
      <c r="G10007" t="e">
        <f>VLOOKUP($F$1&amp;F10007,定价因子!E:F,2,0)</f>
        <v>#N/A</v>
      </c>
      <c r="H10007" s="104" t="e">
        <f>C10007*PRODUCT(#REF!,#REF!,G10007,,#REF!,E10007)</f>
        <v>#N/A</v>
      </c>
    </row>
    <row r="10008" spans="3:8">
      <c r="C10008" t="e">
        <f>VLOOKUP(B10008,定价因子!L:M,2,0)</f>
        <v>#N/A</v>
      </c>
      <c r="E10008" t="e">
        <f>VLOOKUP($D$1&amp;D10008,定价因子!E:F,2,0)</f>
        <v>#N/A</v>
      </c>
      <c r="G10008" t="e">
        <f>VLOOKUP($F$1&amp;F10008,定价因子!E:F,2,0)</f>
        <v>#N/A</v>
      </c>
      <c r="H10008" s="104" t="e">
        <f>C10008*PRODUCT(#REF!,#REF!,G10008,,#REF!,E10008)</f>
        <v>#N/A</v>
      </c>
    </row>
    <row r="10009" spans="3:8">
      <c r="C10009" t="e">
        <f>VLOOKUP(B10009,定价因子!L:M,2,0)</f>
        <v>#N/A</v>
      </c>
      <c r="E10009" t="e">
        <f>VLOOKUP($D$1&amp;D10009,定价因子!E:F,2,0)</f>
        <v>#N/A</v>
      </c>
      <c r="G10009" t="e">
        <f>VLOOKUP($F$1&amp;F10009,定价因子!E:F,2,0)</f>
        <v>#N/A</v>
      </c>
      <c r="H10009" s="104" t="e">
        <f>C10009*PRODUCT(#REF!,#REF!,G10009,,#REF!,E10009)</f>
        <v>#N/A</v>
      </c>
    </row>
    <row r="10010" spans="3:8">
      <c r="C10010" t="e">
        <f>VLOOKUP(B10010,定价因子!L:M,2,0)</f>
        <v>#N/A</v>
      </c>
      <c r="E10010" t="e">
        <f>VLOOKUP($D$1&amp;D10010,定价因子!E:F,2,0)</f>
        <v>#N/A</v>
      </c>
      <c r="G10010" t="e">
        <f>VLOOKUP($F$1&amp;F10010,定价因子!E:F,2,0)</f>
        <v>#N/A</v>
      </c>
      <c r="H10010" s="104" t="e">
        <f>C10010*PRODUCT(#REF!,#REF!,G10010,,#REF!,E10010)</f>
        <v>#N/A</v>
      </c>
    </row>
    <row r="10011" spans="3:8">
      <c r="C10011" t="e">
        <f>VLOOKUP(B10011,定价因子!L:M,2,0)</f>
        <v>#N/A</v>
      </c>
      <c r="E10011" t="e">
        <f>VLOOKUP($D$1&amp;D10011,定价因子!E:F,2,0)</f>
        <v>#N/A</v>
      </c>
      <c r="G10011" t="e">
        <f>VLOOKUP($F$1&amp;F10011,定价因子!E:F,2,0)</f>
        <v>#N/A</v>
      </c>
      <c r="H10011" s="104" t="e">
        <f>C10011*PRODUCT(#REF!,#REF!,G10011,,#REF!,E10011)</f>
        <v>#N/A</v>
      </c>
    </row>
    <row r="10012" spans="3:8">
      <c r="C10012" t="e">
        <f>VLOOKUP(B10012,定价因子!L:M,2,0)</f>
        <v>#N/A</v>
      </c>
      <c r="E10012" t="e">
        <f>VLOOKUP($D$1&amp;D10012,定价因子!E:F,2,0)</f>
        <v>#N/A</v>
      </c>
      <c r="G10012" t="e">
        <f>VLOOKUP($F$1&amp;F10012,定价因子!E:F,2,0)</f>
        <v>#N/A</v>
      </c>
      <c r="H10012" s="104" t="e">
        <f>C10012*PRODUCT(#REF!,#REF!,G10012,,#REF!,E10012)</f>
        <v>#N/A</v>
      </c>
    </row>
    <row r="10013" spans="3:8">
      <c r="C10013" t="e">
        <f>VLOOKUP(B10013,定价因子!L:M,2,0)</f>
        <v>#N/A</v>
      </c>
      <c r="E10013" t="e">
        <f>VLOOKUP($D$1&amp;D10013,定价因子!E:F,2,0)</f>
        <v>#N/A</v>
      </c>
      <c r="G10013" t="e">
        <f>VLOOKUP($F$1&amp;F10013,定价因子!E:F,2,0)</f>
        <v>#N/A</v>
      </c>
      <c r="H10013" s="104" t="e">
        <f>C10013*PRODUCT(#REF!,#REF!,G10013,,#REF!,E10013)</f>
        <v>#N/A</v>
      </c>
    </row>
    <row r="10014" spans="3:8">
      <c r="C10014" t="e">
        <f>VLOOKUP(B10014,定价因子!L:M,2,0)</f>
        <v>#N/A</v>
      </c>
      <c r="E10014" t="e">
        <f>VLOOKUP($D$1&amp;D10014,定价因子!E:F,2,0)</f>
        <v>#N/A</v>
      </c>
      <c r="G10014" t="e">
        <f>VLOOKUP($F$1&amp;F10014,定价因子!E:F,2,0)</f>
        <v>#N/A</v>
      </c>
      <c r="H10014" s="104" t="e">
        <f>C10014*PRODUCT(#REF!,#REF!,G10014,,#REF!,E10014)</f>
        <v>#N/A</v>
      </c>
    </row>
    <row r="10015" spans="3:8">
      <c r="C10015" t="e">
        <f>VLOOKUP(B10015,定价因子!L:M,2,0)</f>
        <v>#N/A</v>
      </c>
      <c r="E10015" t="e">
        <f>VLOOKUP($D$1&amp;D10015,定价因子!E:F,2,0)</f>
        <v>#N/A</v>
      </c>
      <c r="G10015" t="e">
        <f>VLOOKUP($F$1&amp;F10015,定价因子!E:F,2,0)</f>
        <v>#N/A</v>
      </c>
      <c r="H10015" s="104" t="e">
        <f>C10015*PRODUCT(#REF!,#REF!,G10015,,#REF!,E10015)</f>
        <v>#N/A</v>
      </c>
    </row>
    <row r="10016" spans="3:8">
      <c r="C10016" t="e">
        <f>VLOOKUP(B10016,定价因子!L:M,2,0)</f>
        <v>#N/A</v>
      </c>
      <c r="E10016" t="e">
        <f>VLOOKUP($D$1&amp;D10016,定价因子!E:F,2,0)</f>
        <v>#N/A</v>
      </c>
      <c r="G10016" t="e">
        <f>VLOOKUP($F$1&amp;F10016,定价因子!E:F,2,0)</f>
        <v>#N/A</v>
      </c>
      <c r="H10016" s="104" t="e">
        <f>C10016*PRODUCT(#REF!,#REF!,G10016,,#REF!,E10016)</f>
        <v>#N/A</v>
      </c>
    </row>
    <row r="10017" spans="3:8">
      <c r="C10017" t="e">
        <f>VLOOKUP(B10017,定价因子!L:M,2,0)</f>
        <v>#N/A</v>
      </c>
      <c r="E10017" t="e">
        <f>VLOOKUP($D$1&amp;D10017,定价因子!E:F,2,0)</f>
        <v>#N/A</v>
      </c>
      <c r="G10017" t="e">
        <f>VLOOKUP($F$1&amp;F10017,定价因子!E:F,2,0)</f>
        <v>#N/A</v>
      </c>
      <c r="H10017" s="104" t="e">
        <f>C10017*PRODUCT(#REF!,#REF!,G10017,,#REF!,E10017)</f>
        <v>#N/A</v>
      </c>
    </row>
    <row r="10018" spans="3:8">
      <c r="C10018" t="e">
        <f>VLOOKUP(B10018,定价因子!L:M,2,0)</f>
        <v>#N/A</v>
      </c>
      <c r="E10018" t="e">
        <f>VLOOKUP($D$1&amp;D10018,定价因子!E:F,2,0)</f>
        <v>#N/A</v>
      </c>
      <c r="G10018" t="e">
        <f>VLOOKUP($F$1&amp;F10018,定价因子!E:F,2,0)</f>
        <v>#N/A</v>
      </c>
      <c r="H10018" s="104" t="e">
        <f>C10018*PRODUCT(#REF!,#REF!,G10018,,#REF!,E10018)</f>
        <v>#N/A</v>
      </c>
    </row>
    <row r="10019" spans="3:8">
      <c r="C10019" t="e">
        <f>VLOOKUP(B10019,定价因子!L:M,2,0)</f>
        <v>#N/A</v>
      </c>
      <c r="E10019" t="e">
        <f>VLOOKUP($D$1&amp;D10019,定价因子!E:F,2,0)</f>
        <v>#N/A</v>
      </c>
      <c r="G10019" t="e">
        <f>VLOOKUP($F$1&amp;F10019,定价因子!E:F,2,0)</f>
        <v>#N/A</v>
      </c>
      <c r="H10019" s="104" t="e">
        <f>C10019*PRODUCT(#REF!,#REF!,G10019,,#REF!,E10019)</f>
        <v>#N/A</v>
      </c>
    </row>
    <row r="10020" spans="3:8">
      <c r="C10020" t="e">
        <f>VLOOKUP(B10020,定价因子!L:M,2,0)</f>
        <v>#N/A</v>
      </c>
      <c r="E10020" t="e">
        <f>VLOOKUP($D$1&amp;D10020,定价因子!E:F,2,0)</f>
        <v>#N/A</v>
      </c>
      <c r="G10020" t="e">
        <f>VLOOKUP($F$1&amp;F10020,定价因子!E:F,2,0)</f>
        <v>#N/A</v>
      </c>
      <c r="H10020" s="104" t="e">
        <f>C10020*PRODUCT(#REF!,#REF!,G10020,,#REF!,E10020)</f>
        <v>#N/A</v>
      </c>
    </row>
    <row r="10021" spans="3:8">
      <c r="C10021" t="e">
        <f>VLOOKUP(B10021,定价因子!L:M,2,0)</f>
        <v>#N/A</v>
      </c>
      <c r="E10021" t="e">
        <f>VLOOKUP($D$1&amp;D10021,定价因子!E:F,2,0)</f>
        <v>#N/A</v>
      </c>
      <c r="G10021" t="e">
        <f>VLOOKUP($F$1&amp;F10021,定价因子!E:F,2,0)</f>
        <v>#N/A</v>
      </c>
      <c r="H10021" s="104" t="e">
        <f>C10021*PRODUCT(#REF!,#REF!,G10021,,#REF!,E10021)</f>
        <v>#N/A</v>
      </c>
    </row>
    <row r="10022" spans="3:8">
      <c r="C10022" t="e">
        <f>VLOOKUP(B10022,定价因子!L:M,2,0)</f>
        <v>#N/A</v>
      </c>
      <c r="E10022" t="e">
        <f>VLOOKUP($D$1&amp;D10022,定价因子!E:F,2,0)</f>
        <v>#N/A</v>
      </c>
      <c r="G10022" t="e">
        <f>VLOOKUP($F$1&amp;F10022,定价因子!E:F,2,0)</f>
        <v>#N/A</v>
      </c>
      <c r="H10022" s="104" t="e">
        <f>C10022*PRODUCT(#REF!,#REF!,G10022,,#REF!,E10022)</f>
        <v>#N/A</v>
      </c>
    </row>
    <row r="10023" spans="3:8">
      <c r="C10023" t="e">
        <f>VLOOKUP(B10023,定价因子!L:M,2,0)</f>
        <v>#N/A</v>
      </c>
      <c r="E10023" t="e">
        <f>VLOOKUP($D$1&amp;D10023,定价因子!E:F,2,0)</f>
        <v>#N/A</v>
      </c>
      <c r="G10023" t="e">
        <f>VLOOKUP($F$1&amp;F10023,定价因子!E:F,2,0)</f>
        <v>#N/A</v>
      </c>
      <c r="H10023" s="104" t="e">
        <f>C10023*PRODUCT(#REF!,#REF!,G10023,,#REF!,E10023)</f>
        <v>#N/A</v>
      </c>
    </row>
    <row r="10024" spans="3:8">
      <c r="C10024" t="e">
        <f>VLOOKUP(B10024,定价因子!L:M,2,0)</f>
        <v>#N/A</v>
      </c>
      <c r="E10024" t="e">
        <f>VLOOKUP($D$1&amp;D10024,定价因子!E:F,2,0)</f>
        <v>#N/A</v>
      </c>
      <c r="G10024" t="e">
        <f>VLOOKUP($F$1&amp;F10024,定价因子!E:F,2,0)</f>
        <v>#N/A</v>
      </c>
      <c r="H10024" s="104" t="e">
        <f>C10024*PRODUCT(#REF!,#REF!,G10024,,#REF!,E10024)</f>
        <v>#N/A</v>
      </c>
    </row>
    <row r="10025" spans="3:8">
      <c r="C10025" t="e">
        <f>VLOOKUP(B10025,定价因子!L:M,2,0)</f>
        <v>#N/A</v>
      </c>
      <c r="E10025" t="e">
        <f>VLOOKUP($D$1&amp;D10025,定价因子!E:F,2,0)</f>
        <v>#N/A</v>
      </c>
      <c r="G10025" t="e">
        <f>VLOOKUP($F$1&amp;F10025,定价因子!E:F,2,0)</f>
        <v>#N/A</v>
      </c>
      <c r="H10025" s="104" t="e">
        <f>C10025*PRODUCT(#REF!,#REF!,G10025,,#REF!,E10025)</f>
        <v>#N/A</v>
      </c>
    </row>
    <row r="10026" spans="3:8">
      <c r="C10026" t="e">
        <f>VLOOKUP(B10026,定价因子!L:M,2,0)</f>
        <v>#N/A</v>
      </c>
      <c r="E10026" t="e">
        <f>VLOOKUP($D$1&amp;D10026,定价因子!E:F,2,0)</f>
        <v>#N/A</v>
      </c>
      <c r="G10026" t="e">
        <f>VLOOKUP($F$1&amp;F10026,定价因子!E:F,2,0)</f>
        <v>#N/A</v>
      </c>
      <c r="H10026" s="104" t="e">
        <f>C10026*PRODUCT(#REF!,#REF!,G10026,,#REF!,E10026)</f>
        <v>#N/A</v>
      </c>
    </row>
    <row r="10027" spans="3:8">
      <c r="C10027" t="e">
        <f>VLOOKUP(B10027,定价因子!L:M,2,0)</f>
        <v>#N/A</v>
      </c>
      <c r="E10027" t="e">
        <f>VLOOKUP($D$1&amp;D10027,定价因子!E:F,2,0)</f>
        <v>#N/A</v>
      </c>
      <c r="G10027" t="e">
        <f>VLOOKUP($F$1&amp;F10027,定价因子!E:F,2,0)</f>
        <v>#N/A</v>
      </c>
      <c r="H10027" s="104" t="e">
        <f>C10027*PRODUCT(#REF!,#REF!,G10027,,#REF!,E10027)</f>
        <v>#N/A</v>
      </c>
    </row>
    <row r="10028" spans="3:8">
      <c r="C10028" t="e">
        <f>VLOOKUP(B10028,定价因子!L:M,2,0)</f>
        <v>#N/A</v>
      </c>
      <c r="E10028" t="e">
        <f>VLOOKUP($D$1&amp;D10028,定价因子!E:F,2,0)</f>
        <v>#N/A</v>
      </c>
      <c r="G10028" t="e">
        <f>VLOOKUP($F$1&amp;F10028,定价因子!E:F,2,0)</f>
        <v>#N/A</v>
      </c>
      <c r="H10028" s="104" t="e">
        <f>C10028*PRODUCT(#REF!,#REF!,G10028,,#REF!,E10028)</f>
        <v>#N/A</v>
      </c>
    </row>
    <row r="10029" spans="3:8">
      <c r="C10029" t="e">
        <f>VLOOKUP(B10029,定价因子!L:M,2,0)</f>
        <v>#N/A</v>
      </c>
      <c r="E10029" t="e">
        <f>VLOOKUP($D$1&amp;D10029,定价因子!E:F,2,0)</f>
        <v>#N/A</v>
      </c>
      <c r="G10029" t="e">
        <f>VLOOKUP($F$1&amp;F10029,定价因子!E:F,2,0)</f>
        <v>#N/A</v>
      </c>
      <c r="H10029" s="104" t="e">
        <f>C10029*PRODUCT(#REF!,#REF!,G10029,,#REF!,E10029)</f>
        <v>#N/A</v>
      </c>
    </row>
    <row r="10030" spans="3:8">
      <c r="C10030" t="e">
        <f>VLOOKUP(B10030,定价因子!L:M,2,0)</f>
        <v>#N/A</v>
      </c>
      <c r="E10030" t="e">
        <f>VLOOKUP($D$1&amp;D10030,定价因子!E:F,2,0)</f>
        <v>#N/A</v>
      </c>
      <c r="G10030" t="e">
        <f>VLOOKUP($F$1&amp;F10030,定价因子!E:F,2,0)</f>
        <v>#N/A</v>
      </c>
      <c r="H10030" s="104" t="e">
        <f>C10030*PRODUCT(#REF!,#REF!,G10030,,#REF!,E10030)</f>
        <v>#N/A</v>
      </c>
    </row>
    <row r="10031" spans="3:8">
      <c r="C10031" t="e">
        <f>VLOOKUP(B10031,定价因子!L:M,2,0)</f>
        <v>#N/A</v>
      </c>
      <c r="E10031" t="e">
        <f>VLOOKUP($D$1&amp;D10031,定价因子!E:F,2,0)</f>
        <v>#N/A</v>
      </c>
      <c r="G10031" t="e">
        <f>VLOOKUP($F$1&amp;F10031,定价因子!E:F,2,0)</f>
        <v>#N/A</v>
      </c>
      <c r="H10031" s="104" t="e">
        <f>C10031*PRODUCT(#REF!,#REF!,G10031,,#REF!,E10031)</f>
        <v>#N/A</v>
      </c>
    </row>
    <row r="10032" spans="3:8">
      <c r="C10032" t="e">
        <f>VLOOKUP(B10032,定价因子!L:M,2,0)</f>
        <v>#N/A</v>
      </c>
      <c r="E10032" t="e">
        <f>VLOOKUP($D$1&amp;D10032,定价因子!E:F,2,0)</f>
        <v>#N/A</v>
      </c>
      <c r="G10032" t="e">
        <f>VLOOKUP($F$1&amp;F10032,定价因子!E:F,2,0)</f>
        <v>#N/A</v>
      </c>
      <c r="H10032" s="104" t="e">
        <f>C10032*PRODUCT(#REF!,#REF!,G10032,,#REF!,E10032)</f>
        <v>#N/A</v>
      </c>
    </row>
    <row r="10033" spans="3:8">
      <c r="C10033" t="e">
        <f>VLOOKUP(B10033,定价因子!L:M,2,0)</f>
        <v>#N/A</v>
      </c>
      <c r="E10033" t="e">
        <f>VLOOKUP($D$1&amp;D10033,定价因子!E:F,2,0)</f>
        <v>#N/A</v>
      </c>
      <c r="G10033" t="e">
        <f>VLOOKUP($F$1&amp;F10033,定价因子!E:F,2,0)</f>
        <v>#N/A</v>
      </c>
      <c r="H10033" s="104" t="e">
        <f>C10033*PRODUCT(#REF!,#REF!,G10033,,#REF!,E10033)</f>
        <v>#N/A</v>
      </c>
    </row>
    <row r="10034" spans="3:8">
      <c r="C10034" t="e">
        <f>VLOOKUP(B10034,定价因子!L:M,2,0)</f>
        <v>#N/A</v>
      </c>
      <c r="E10034" t="e">
        <f>VLOOKUP($D$1&amp;D10034,定价因子!E:F,2,0)</f>
        <v>#N/A</v>
      </c>
      <c r="G10034" t="e">
        <f>VLOOKUP($F$1&amp;F10034,定价因子!E:F,2,0)</f>
        <v>#N/A</v>
      </c>
      <c r="H10034" s="104" t="e">
        <f>C10034*PRODUCT(#REF!,#REF!,G10034,,#REF!,E10034)</f>
        <v>#N/A</v>
      </c>
    </row>
    <row r="10035" spans="3:8">
      <c r="C10035" t="e">
        <f>VLOOKUP(B10035,定价因子!L:M,2,0)</f>
        <v>#N/A</v>
      </c>
      <c r="E10035" t="e">
        <f>VLOOKUP($D$1&amp;D10035,定价因子!E:F,2,0)</f>
        <v>#N/A</v>
      </c>
      <c r="G10035" t="e">
        <f>VLOOKUP($F$1&amp;F10035,定价因子!E:F,2,0)</f>
        <v>#N/A</v>
      </c>
      <c r="H10035" s="104" t="e">
        <f>C10035*PRODUCT(#REF!,#REF!,G10035,,#REF!,E10035)</f>
        <v>#N/A</v>
      </c>
    </row>
    <row r="10036" spans="3:8">
      <c r="C10036" t="e">
        <f>VLOOKUP(B10036,定价因子!L:M,2,0)</f>
        <v>#N/A</v>
      </c>
      <c r="E10036" t="e">
        <f>VLOOKUP($D$1&amp;D10036,定价因子!E:F,2,0)</f>
        <v>#N/A</v>
      </c>
      <c r="G10036" t="e">
        <f>VLOOKUP($F$1&amp;F10036,定价因子!E:F,2,0)</f>
        <v>#N/A</v>
      </c>
      <c r="H10036" s="104" t="e">
        <f>C10036*PRODUCT(#REF!,#REF!,G10036,,#REF!,E10036)</f>
        <v>#N/A</v>
      </c>
    </row>
    <row r="10037" spans="3:8">
      <c r="C10037" t="e">
        <f>VLOOKUP(B10037,定价因子!L:M,2,0)</f>
        <v>#N/A</v>
      </c>
      <c r="E10037" t="e">
        <f>VLOOKUP($D$1&amp;D10037,定价因子!E:F,2,0)</f>
        <v>#N/A</v>
      </c>
      <c r="G10037" t="e">
        <f>VLOOKUP($F$1&amp;F10037,定价因子!E:F,2,0)</f>
        <v>#N/A</v>
      </c>
      <c r="H10037" s="104" t="e">
        <f>C10037*PRODUCT(#REF!,#REF!,G10037,,#REF!,E10037)</f>
        <v>#N/A</v>
      </c>
    </row>
    <row r="10038" spans="3:8">
      <c r="C10038" t="e">
        <f>VLOOKUP(B10038,定价因子!L:M,2,0)</f>
        <v>#N/A</v>
      </c>
      <c r="E10038" t="e">
        <f>VLOOKUP($D$1&amp;D10038,定价因子!E:F,2,0)</f>
        <v>#N/A</v>
      </c>
      <c r="G10038" t="e">
        <f>VLOOKUP($F$1&amp;F10038,定价因子!E:F,2,0)</f>
        <v>#N/A</v>
      </c>
      <c r="H10038" s="104" t="e">
        <f>C10038*PRODUCT(#REF!,#REF!,G10038,,#REF!,E10038)</f>
        <v>#N/A</v>
      </c>
    </row>
    <row r="10039" spans="3:8">
      <c r="C10039" t="e">
        <f>VLOOKUP(B10039,定价因子!L:M,2,0)</f>
        <v>#N/A</v>
      </c>
      <c r="E10039" t="e">
        <f>VLOOKUP($D$1&amp;D10039,定价因子!E:F,2,0)</f>
        <v>#N/A</v>
      </c>
      <c r="G10039" t="e">
        <f>VLOOKUP($F$1&amp;F10039,定价因子!E:F,2,0)</f>
        <v>#N/A</v>
      </c>
      <c r="H10039" s="104" t="e">
        <f>C10039*PRODUCT(#REF!,#REF!,G10039,,#REF!,E10039)</f>
        <v>#N/A</v>
      </c>
    </row>
    <row r="10040" spans="3:8">
      <c r="C10040" t="e">
        <f>VLOOKUP(B10040,定价因子!L:M,2,0)</f>
        <v>#N/A</v>
      </c>
      <c r="E10040" t="e">
        <f>VLOOKUP($D$1&amp;D10040,定价因子!E:F,2,0)</f>
        <v>#N/A</v>
      </c>
      <c r="G10040" t="e">
        <f>VLOOKUP($F$1&amp;F10040,定价因子!E:F,2,0)</f>
        <v>#N/A</v>
      </c>
      <c r="H10040" s="104" t="e">
        <f>C10040*PRODUCT(#REF!,#REF!,G10040,,#REF!,E10040)</f>
        <v>#N/A</v>
      </c>
    </row>
    <row r="10041" spans="3:8">
      <c r="C10041" t="e">
        <f>VLOOKUP(B10041,定价因子!L:M,2,0)</f>
        <v>#N/A</v>
      </c>
      <c r="E10041" t="e">
        <f>VLOOKUP($D$1&amp;D10041,定价因子!E:F,2,0)</f>
        <v>#N/A</v>
      </c>
      <c r="G10041" t="e">
        <f>VLOOKUP($F$1&amp;F10041,定价因子!E:F,2,0)</f>
        <v>#N/A</v>
      </c>
      <c r="H10041" s="104" t="e">
        <f>C10041*PRODUCT(#REF!,#REF!,G10041,,#REF!,E10041)</f>
        <v>#N/A</v>
      </c>
    </row>
    <row r="10042" spans="3:8">
      <c r="C10042" t="e">
        <f>VLOOKUP(B10042,定价因子!L:M,2,0)</f>
        <v>#N/A</v>
      </c>
      <c r="E10042" t="e">
        <f>VLOOKUP($D$1&amp;D10042,定价因子!E:F,2,0)</f>
        <v>#N/A</v>
      </c>
      <c r="G10042" t="e">
        <f>VLOOKUP($F$1&amp;F10042,定价因子!E:F,2,0)</f>
        <v>#N/A</v>
      </c>
      <c r="H10042" s="104" t="e">
        <f>C10042*PRODUCT(#REF!,#REF!,G10042,,#REF!,E10042)</f>
        <v>#N/A</v>
      </c>
    </row>
    <row r="10043" spans="3:8">
      <c r="C10043" t="e">
        <f>VLOOKUP(B10043,定价因子!L:M,2,0)</f>
        <v>#N/A</v>
      </c>
      <c r="E10043" t="e">
        <f>VLOOKUP($D$1&amp;D10043,定价因子!E:F,2,0)</f>
        <v>#N/A</v>
      </c>
      <c r="G10043" t="e">
        <f>VLOOKUP($F$1&amp;F10043,定价因子!E:F,2,0)</f>
        <v>#N/A</v>
      </c>
      <c r="H10043" s="104" t="e">
        <f>C10043*PRODUCT(#REF!,#REF!,G10043,,#REF!,E10043)</f>
        <v>#N/A</v>
      </c>
    </row>
    <row r="10044" spans="3:8">
      <c r="C10044" t="e">
        <f>VLOOKUP(B10044,定价因子!L:M,2,0)</f>
        <v>#N/A</v>
      </c>
      <c r="E10044" t="e">
        <f>VLOOKUP($D$1&amp;D10044,定价因子!E:F,2,0)</f>
        <v>#N/A</v>
      </c>
      <c r="G10044" t="e">
        <f>VLOOKUP($F$1&amp;F10044,定价因子!E:F,2,0)</f>
        <v>#N/A</v>
      </c>
      <c r="H10044" s="104" t="e">
        <f>C10044*PRODUCT(#REF!,#REF!,G10044,,#REF!,E10044)</f>
        <v>#N/A</v>
      </c>
    </row>
    <row r="10045" spans="3:8">
      <c r="C10045" t="e">
        <f>VLOOKUP(B10045,定价因子!L:M,2,0)</f>
        <v>#N/A</v>
      </c>
      <c r="E10045" t="e">
        <f>VLOOKUP($D$1&amp;D10045,定价因子!E:F,2,0)</f>
        <v>#N/A</v>
      </c>
      <c r="G10045" t="e">
        <f>VLOOKUP($F$1&amp;F10045,定价因子!E:F,2,0)</f>
        <v>#N/A</v>
      </c>
      <c r="H10045" s="104" t="e">
        <f>C10045*PRODUCT(#REF!,#REF!,G10045,,#REF!,E10045)</f>
        <v>#N/A</v>
      </c>
    </row>
    <row r="10046" spans="3:8">
      <c r="C10046" t="e">
        <f>VLOOKUP(B10046,定价因子!L:M,2,0)</f>
        <v>#N/A</v>
      </c>
      <c r="E10046" t="e">
        <f>VLOOKUP($D$1&amp;D10046,定价因子!E:F,2,0)</f>
        <v>#N/A</v>
      </c>
      <c r="G10046" t="e">
        <f>VLOOKUP($F$1&amp;F10046,定价因子!E:F,2,0)</f>
        <v>#N/A</v>
      </c>
      <c r="H10046" s="104" t="e">
        <f>C10046*PRODUCT(#REF!,#REF!,G10046,,#REF!,E10046)</f>
        <v>#N/A</v>
      </c>
    </row>
    <row r="10047" spans="3:8">
      <c r="C10047" t="e">
        <f>VLOOKUP(B10047,定价因子!L:M,2,0)</f>
        <v>#N/A</v>
      </c>
      <c r="E10047" t="e">
        <f>VLOOKUP($D$1&amp;D10047,定价因子!E:F,2,0)</f>
        <v>#N/A</v>
      </c>
      <c r="G10047" t="e">
        <f>VLOOKUP($F$1&amp;F10047,定价因子!E:F,2,0)</f>
        <v>#N/A</v>
      </c>
      <c r="H10047" s="104" t="e">
        <f>C10047*PRODUCT(#REF!,#REF!,G10047,,#REF!,E10047)</f>
        <v>#N/A</v>
      </c>
    </row>
    <row r="10048" spans="3:8">
      <c r="C10048" t="e">
        <f>VLOOKUP(B10048,定价因子!L:M,2,0)</f>
        <v>#N/A</v>
      </c>
      <c r="E10048" t="e">
        <f>VLOOKUP($D$1&amp;D10048,定价因子!E:F,2,0)</f>
        <v>#N/A</v>
      </c>
      <c r="G10048" t="e">
        <f>VLOOKUP($F$1&amp;F10048,定价因子!E:F,2,0)</f>
        <v>#N/A</v>
      </c>
      <c r="H10048" s="104" t="e">
        <f>C10048*PRODUCT(#REF!,#REF!,G10048,,#REF!,E10048)</f>
        <v>#N/A</v>
      </c>
    </row>
    <row r="10049" spans="3:8">
      <c r="C10049" t="e">
        <f>VLOOKUP(B10049,定价因子!L:M,2,0)</f>
        <v>#N/A</v>
      </c>
      <c r="E10049" t="e">
        <f>VLOOKUP($D$1&amp;D10049,定价因子!E:F,2,0)</f>
        <v>#N/A</v>
      </c>
      <c r="G10049" t="e">
        <f>VLOOKUP($F$1&amp;F10049,定价因子!E:F,2,0)</f>
        <v>#N/A</v>
      </c>
      <c r="H10049" s="104" t="e">
        <f>C10049*PRODUCT(#REF!,#REF!,G10049,,#REF!,E10049)</f>
        <v>#N/A</v>
      </c>
    </row>
    <row r="10050" spans="3:8">
      <c r="C10050" t="e">
        <f>VLOOKUP(B10050,定价因子!L:M,2,0)</f>
        <v>#N/A</v>
      </c>
      <c r="E10050" t="e">
        <f>VLOOKUP($D$1&amp;D10050,定价因子!E:F,2,0)</f>
        <v>#N/A</v>
      </c>
      <c r="G10050" t="e">
        <f>VLOOKUP($F$1&amp;F10050,定价因子!E:F,2,0)</f>
        <v>#N/A</v>
      </c>
      <c r="H10050" s="104" t="e">
        <f>C10050*PRODUCT(#REF!,#REF!,G10050,,#REF!,E10050)</f>
        <v>#N/A</v>
      </c>
    </row>
    <row r="10051" spans="3:8">
      <c r="C10051" t="e">
        <f>VLOOKUP(B10051,定价因子!L:M,2,0)</f>
        <v>#N/A</v>
      </c>
      <c r="E10051" t="e">
        <f>VLOOKUP($D$1&amp;D10051,定价因子!E:F,2,0)</f>
        <v>#N/A</v>
      </c>
      <c r="G10051" t="e">
        <f>VLOOKUP($F$1&amp;F10051,定价因子!E:F,2,0)</f>
        <v>#N/A</v>
      </c>
      <c r="H10051" s="104" t="e">
        <f>C10051*PRODUCT(#REF!,#REF!,G10051,,#REF!,E10051)</f>
        <v>#N/A</v>
      </c>
    </row>
    <row r="10052" spans="3:8">
      <c r="C10052" t="e">
        <f>VLOOKUP(B10052,定价因子!L:M,2,0)</f>
        <v>#N/A</v>
      </c>
      <c r="E10052" t="e">
        <f>VLOOKUP($D$1&amp;D10052,定价因子!E:F,2,0)</f>
        <v>#N/A</v>
      </c>
      <c r="G10052" t="e">
        <f>VLOOKUP($F$1&amp;F10052,定价因子!E:F,2,0)</f>
        <v>#N/A</v>
      </c>
      <c r="H10052" s="104" t="e">
        <f>C10052*PRODUCT(#REF!,#REF!,G10052,,#REF!,E10052)</f>
        <v>#N/A</v>
      </c>
    </row>
    <row r="10053" spans="3:8">
      <c r="C10053" t="e">
        <f>VLOOKUP(B10053,定价因子!L:M,2,0)</f>
        <v>#N/A</v>
      </c>
      <c r="E10053" t="e">
        <f>VLOOKUP($D$1&amp;D10053,定价因子!E:F,2,0)</f>
        <v>#N/A</v>
      </c>
      <c r="G10053" t="e">
        <f>VLOOKUP($F$1&amp;F10053,定价因子!E:F,2,0)</f>
        <v>#N/A</v>
      </c>
      <c r="H10053" s="104" t="e">
        <f>C10053*PRODUCT(#REF!,#REF!,G10053,,#REF!,E10053)</f>
        <v>#N/A</v>
      </c>
    </row>
    <row r="10054" spans="3:8">
      <c r="C10054" t="e">
        <f>VLOOKUP(B10054,定价因子!L:M,2,0)</f>
        <v>#N/A</v>
      </c>
      <c r="E10054" t="e">
        <f>VLOOKUP($D$1&amp;D10054,定价因子!E:F,2,0)</f>
        <v>#N/A</v>
      </c>
      <c r="G10054" t="e">
        <f>VLOOKUP($F$1&amp;F10054,定价因子!E:F,2,0)</f>
        <v>#N/A</v>
      </c>
      <c r="H10054" s="104" t="e">
        <f>C10054*PRODUCT(#REF!,#REF!,G10054,,#REF!,E10054)</f>
        <v>#N/A</v>
      </c>
    </row>
    <row r="10055" spans="3:8">
      <c r="C10055" t="e">
        <f>VLOOKUP(B10055,定价因子!L:M,2,0)</f>
        <v>#N/A</v>
      </c>
      <c r="E10055" t="e">
        <f>VLOOKUP($D$1&amp;D10055,定价因子!E:F,2,0)</f>
        <v>#N/A</v>
      </c>
      <c r="G10055" t="e">
        <f>VLOOKUP($F$1&amp;F10055,定价因子!E:F,2,0)</f>
        <v>#N/A</v>
      </c>
      <c r="H10055" s="104" t="e">
        <f>C10055*PRODUCT(#REF!,#REF!,G10055,,#REF!,E10055)</f>
        <v>#N/A</v>
      </c>
    </row>
    <row r="10056" spans="3:8">
      <c r="C10056" t="e">
        <f>VLOOKUP(B10056,定价因子!L:M,2,0)</f>
        <v>#N/A</v>
      </c>
      <c r="E10056" t="e">
        <f>VLOOKUP($D$1&amp;D10056,定价因子!E:F,2,0)</f>
        <v>#N/A</v>
      </c>
      <c r="G10056" t="e">
        <f>VLOOKUP($F$1&amp;F10056,定价因子!E:F,2,0)</f>
        <v>#N/A</v>
      </c>
      <c r="H10056" s="104" t="e">
        <f>C10056*PRODUCT(#REF!,#REF!,G10056,,#REF!,E10056)</f>
        <v>#N/A</v>
      </c>
    </row>
    <row r="10057" spans="3:8">
      <c r="C10057" t="e">
        <f>VLOOKUP(B10057,定价因子!L:M,2,0)</f>
        <v>#N/A</v>
      </c>
      <c r="E10057" t="e">
        <f>VLOOKUP($D$1&amp;D10057,定价因子!E:F,2,0)</f>
        <v>#N/A</v>
      </c>
      <c r="G10057" t="e">
        <f>VLOOKUP($F$1&amp;F10057,定价因子!E:F,2,0)</f>
        <v>#N/A</v>
      </c>
      <c r="H10057" s="104" t="e">
        <f>C10057*PRODUCT(#REF!,#REF!,G10057,,#REF!,E10057)</f>
        <v>#N/A</v>
      </c>
    </row>
    <row r="10058" spans="3:8">
      <c r="C10058" t="e">
        <f>VLOOKUP(B10058,定价因子!L:M,2,0)</f>
        <v>#N/A</v>
      </c>
      <c r="E10058" t="e">
        <f>VLOOKUP($D$1&amp;D10058,定价因子!E:F,2,0)</f>
        <v>#N/A</v>
      </c>
      <c r="G10058" t="e">
        <f>VLOOKUP($F$1&amp;F10058,定价因子!E:F,2,0)</f>
        <v>#N/A</v>
      </c>
      <c r="H10058" s="104" t="e">
        <f>C10058*PRODUCT(#REF!,#REF!,G10058,,#REF!,E10058)</f>
        <v>#N/A</v>
      </c>
    </row>
    <row r="10059" spans="3:8">
      <c r="C10059" t="e">
        <f>VLOOKUP(B10059,定价因子!L:M,2,0)</f>
        <v>#N/A</v>
      </c>
      <c r="E10059" t="e">
        <f>VLOOKUP($D$1&amp;D10059,定价因子!E:F,2,0)</f>
        <v>#N/A</v>
      </c>
      <c r="G10059" t="e">
        <f>VLOOKUP($F$1&amp;F10059,定价因子!E:F,2,0)</f>
        <v>#N/A</v>
      </c>
      <c r="H10059" s="104" t="e">
        <f>C10059*PRODUCT(#REF!,#REF!,G10059,,#REF!,E10059)</f>
        <v>#N/A</v>
      </c>
    </row>
    <row r="10060" spans="3:8">
      <c r="C10060" t="e">
        <f>VLOOKUP(B10060,定价因子!L:M,2,0)</f>
        <v>#N/A</v>
      </c>
      <c r="E10060" t="e">
        <f>VLOOKUP($D$1&amp;D10060,定价因子!E:F,2,0)</f>
        <v>#N/A</v>
      </c>
      <c r="G10060" t="e">
        <f>VLOOKUP($F$1&amp;F10060,定价因子!E:F,2,0)</f>
        <v>#N/A</v>
      </c>
      <c r="H10060" s="104" t="e">
        <f>C10060*PRODUCT(#REF!,#REF!,G10060,,#REF!,E10060)</f>
        <v>#N/A</v>
      </c>
    </row>
    <row r="10061" spans="3:8">
      <c r="C10061" t="e">
        <f>VLOOKUP(B10061,定价因子!L:M,2,0)</f>
        <v>#N/A</v>
      </c>
      <c r="E10061" t="e">
        <f>VLOOKUP($D$1&amp;D10061,定价因子!E:F,2,0)</f>
        <v>#N/A</v>
      </c>
      <c r="G10061" t="e">
        <f>VLOOKUP($F$1&amp;F10061,定价因子!E:F,2,0)</f>
        <v>#N/A</v>
      </c>
      <c r="H10061" s="104" t="e">
        <f>C10061*PRODUCT(#REF!,#REF!,G10061,,#REF!,E10061)</f>
        <v>#N/A</v>
      </c>
    </row>
    <row r="10062" spans="3:8">
      <c r="C10062" t="e">
        <f>VLOOKUP(B10062,定价因子!L:M,2,0)</f>
        <v>#N/A</v>
      </c>
      <c r="E10062" t="e">
        <f>VLOOKUP($D$1&amp;D10062,定价因子!E:F,2,0)</f>
        <v>#N/A</v>
      </c>
      <c r="G10062" t="e">
        <f>VLOOKUP($F$1&amp;F10062,定价因子!E:F,2,0)</f>
        <v>#N/A</v>
      </c>
      <c r="H10062" s="104" t="e">
        <f>C10062*PRODUCT(#REF!,#REF!,G10062,,#REF!,E10062)</f>
        <v>#N/A</v>
      </c>
    </row>
    <row r="10063" spans="3:8">
      <c r="C10063" t="e">
        <f>VLOOKUP(B10063,定价因子!L:M,2,0)</f>
        <v>#N/A</v>
      </c>
      <c r="E10063" t="e">
        <f>VLOOKUP($D$1&amp;D10063,定价因子!E:F,2,0)</f>
        <v>#N/A</v>
      </c>
      <c r="G10063" t="e">
        <f>VLOOKUP($F$1&amp;F10063,定价因子!E:F,2,0)</f>
        <v>#N/A</v>
      </c>
      <c r="H10063" s="104" t="e">
        <f>C10063*PRODUCT(#REF!,#REF!,G10063,,#REF!,E10063)</f>
        <v>#N/A</v>
      </c>
    </row>
    <row r="10064" spans="3:8">
      <c r="C10064" t="e">
        <f>VLOOKUP(B10064,定价因子!L:M,2,0)</f>
        <v>#N/A</v>
      </c>
      <c r="E10064" t="e">
        <f>VLOOKUP($D$1&amp;D10064,定价因子!E:F,2,0)</f>
        <v>#N/A</v>
      </c>
      <c r="G10064" t="e">
        <f>VLOOKUP($F$1&amp;F10064,定价因子!E:F,2,0)</f>
        <v>#N/A</v>
      </c>
      <c r="H10064" s="104" t="e">
        <f>C10064*PRODUCT(#REF!,#REF!,G10064,,#REF!,E10064)</f>
        <v>#N/A</v>
      </c>
    </row>
    <row r="10065" spans="3:8">
      <c r="C10065" t="e">
        <f>VLOOKUP(B10065,定价因子!L:M,2,0)</f>
        <v>#N/A</v>
      </c>
      <c r="E10065" t="e">
        <f>VLOOKUP($D$1&amp;D10065,定价因子!E:F,2,0)</f>
        <v>#N/A</v>
      </c>
      <c r="G10065" t="e">
        <f>VLOOKUP($F$1&amp;F10065,定价因子!E:F,2,0)</f>
        <v>#N/A</v>
      </c>
      <c r="H10065" s="104" t="e">
        <f>C10065*PRODUCT(#REF!,#REF!,G10065,,#REF!,E10065)</f>
        <v>#N/A</v>
      </c>
    </row>
    <row r="10066" spans="3:8">
      <c r="C10066" t="e">
        <f>VLOOKUP(B10066,定价因子!L:M,2,0)</f>
        <v>#N/A</v>
      </c>
      <c r="E10066" t="e">
        <f>VLOOKUP($D$1&amp;D10066,定价因子!E:F,2,0)</f>
        <v>#N/A</v>
      </c>
      <c r="G10066" t="e">
        <f>VLOOKUP($F$1&amp;F10066,定价因子!E:F,2,0)</f>
        <v>#N/A</v>
      </c>
      <c r="H10066" s="104" t="e">
        <f>C10066*PRODUCT(#REF!,#REF!,G10066,,#REF!,E10066)</f>
        <v>#N/A</v>
      </c>
    </row>
    <row r="10067" spans="3:8">
      <c r="C10067" t="e">
        <f>VLOOKUP(B10067,定价因子!L:M,2,0)</f>
        <v>#N/A</v>
      </c>
      <c r="E10067" t="e">
        <f>VLOOKUP($D$1&amp;D10067,定价因子!E:F,2,0)</f>
        <v>#N/A</v>
      </c>
      <c r="G10067" t="e">
        <f>VLOOKUP($F$1&amp;F10067,定价因子!E:F,2,0)</f>
        <v>#N/A</v>
      </c>
      <c r="H10067" s="104" t="e">
        <f>C10067*PRODUCT(#REF!,#REF!,G10067,,#REF!,E10067)</f>
        <v>#N/A</v>
      </c>
    </row>
    <row r="10068" spans="3:8">
      <c r="C10068" t="e">
        <f>VLOOKUP(B10068,定价因子!L:M,2,0)</f>
        <v>#N/A</v>
      </c>
      <c r="E10068" t="e">
        <f>VLOOKUP($D$1&amp;D10068,定价因子!E:F,2,0)</f>
        <v>#N/A</v>
      </c>
      <c r="G10068" t="e">
        <f>VLOOKUP($F$1&amp;F10068,定价因子!E:F,2,0)</f>
        <v>#N/A</v>
      </c>
      <c r="H10068" s="104" t="e">
        <f>C10068*PRODUCT(#REF!,#REF!,G10068,,#REF!,E10068)</f>
        <v>#N/A</v>
      </c>
    </row>
    <row r="10069" spans="3:8">
      <c r="C10069" t="e">
        <f>VLOOKUP(B10069,定价因子!L:M,2,0)</f>
        <v>#N/A</v>
      </c>
      <c r="E10069" t="e">
        <f>VLOOKUP($D$1&amp;D10069,定价因子!E:F,2,0)</f>
        <v>#N/A</v>
      </c>
      <c r="G10069" t="e">
        <f>VLOOKUP($F$1&amp;F10069,定价因子!E:F,2,0)</f>
        <v>#N/A</v>
      </c>
      <c r="H10069" s="104" t="e">
        <f>C10069*PRODUCT(#REF!,#REF!,G10069,,#REF!,E10069)</f>
        <v>#N/A</v>
      </c>
    </row>
    <row r="10070" spans="3:8">
      <c r="C10070" t="e">
        <f>VLOOKUP(B10070,定价因子!L:M,2,0)</f>
        <v>#N/A</v>
      </c>
      <c r="E10070" t="e">
        <f>VLOOKUP($D$1&amp;D10070,定价因子!E:F,2,0)</f>
        <v>#N/A</v>
      </c>
      <c r="G10070" t="e">
        <f>VLOOKUP($F$1&amp;F10070,定价因子!E:F,2,0)</f>
        <v>#N/A</v>
      </c>
      <c r="H10070" s="104" t="e">
        <f>C10070*PRODUCT(#REF!,#REF!,G10070,,#REF!,E10070)</f>
        <v>#N/A</v>
      </c>
    </row>
    <row r="10071" spans="3:8">
      <c r="C10071" t="e">
        <f>VLOOKUP(B10071,定价因子!L:M,2,0)</f>
        <v>#N/A</v>
      </c>
      <c r="E10071" t="e">
        <f>VLOOKUP($D$1&amp;D10071,定价因子!E:F,2,0)</f>
        <v>#N/A</v>
      </c>
      <c r="G10071" t="e">
        <f>VLOOKUP($F$1&amp;F10071,定价因子!E:F,2,0)</f>
        <v>#N/A</v>
      </c>
      <c r="H10071" s="104" t="e">
        <f>C10071*PRODUCT(#REF!,#REF!,G10071,,#REF!,E10071)</f>
        <v>#N/A</v>
      </c>
    </row>
    <row r="10072" spans="3:8">
      <c r="C10072" t="e">
        <f>VLOOKUP(B10072,定价因子!L:M,2,0)</f>
        <v>#N/A</v>
      </c>
      <c r="E10072" t="e">
        <f>VLOOKUP($D$1&amp;D10072,定价因子!E:F,2,0)</f>
        <v>#N/A</v>
      </c>
      <c r="G10072" t="e">
        <f>VLOOKUP($F$1&amp;F10072,定价因子!E:F,2,0)</f>
        <v>#N/A</v>
      </c>
      <c r="H10072" s="104" t="e">
        <f>C10072*PRODUCT(#REF!,#REF!,G10072,,#REF!,E10072)</f>
        <v>#N/A</v>
      </c>
    </row>
    <row r="10073" spans="3:8">
      <c r="C10073" t="e">
        <f>VLOOKUP(B10073,定价因子!L:M,2,0)</f>
        <v>#N/A</v>
      </c>
      <c r="E10073" t="e">
        <f>VLOOKUP($D$1&amp;D10073,定价因子!E:F,2,0)</f>
        <v>#N/A</v>
      </c>
      <c r="G10073" t="e">
        <f>VLOOKUP($F$1&amp;F10073,定价因子!E:F,2,0)</f>
        <v>#N/A</v>
      </c>
      <c r="H10073" s="104" t="e">
        <f>C10073*PRODUCT(#REF!,#REF!,G10073,,#REF!,E10073)</f>
        <v>#N/A</v>
      </c>
    </row>
    <row r="10074" spans="3:8">
      <c r="C10074" t="e">
        <f>VLOOKUP(B10074,定价因子!L:M,2,0)</f>
        <v>#N/A</v>
      </c>
      <c r="E10074" t="e">
        <f>VLOOKUP($D$1&amp;D10074,定价因子!E:F,2,0)</f>
        <v>#N/A</v>
      </c>
      <c r="G10074" t="e">
        <f>VLOOKUP($F$1&amp;F10074,定价因子!E:F,2,0)</f>
        <v>#N/A</v>
      </c>
      <c r="H10074" s="104" t="e">
        <f>C10074*PRODUCT(#REF!,#REF!,G10074,,#REF!,E10074)</f>
        <v>#N/A</v>
      </c>
    </row>
    <row r="10075" spans="3:8">
      <c r="C10075" t="e">
        <f>VLOOKUP(B10075,定价因子!L:M,2,0)</f>
        <v>#N/A</v>
      </c>
      <c r="E10075" t="e">
        <f>VLOOKUP($D$1&amp;D10075,定价因子!E:F,2,0)</f>
        <v>#N/A</v>
      </c>
      <c r="G10075" t="e">
        <f>VLOOKUP($F$1&amp;F10075,定价因子!E:F,2,0)</f>
        <v>#N/A</v>
      </c>
      <c r="H10075" s="104" t="e">
        <f>C10075*PRODUCT(#REF!,#REF!,G10075,,#REF!,E10075)</f>
        <v>#N/A</v>
      </c>
    </row>
    <row r="10076" spans="3:8">
      <c r="C10076" t="e">
        <f>VLOOKUP(B10076,定价因子!L:M,2,0)</f>
        <v>#N/A</v>
      </c>
      <c r="E10076" t="e">
        <f>VLOOKUP($D$1&amp;D10076,定价因子!E:F,2,0)</f>
        <v>#N/A</v>
      </c>
      <c r="G10076" t="e">
        <f>VLOOKUP($F$1&amp;F10076,定价因子!E:F,2,0)</f>
        <v>#N/A</v>
      </c>
      <c r="H10076" s="104" t="e">
        <f>C10076*PRODUCT(#REF!,#REF!,G10076,,#REF!,E10076)</f>
        <v>#N/A</v>
      </c>
    </row>
    <row r="10077" spans="3:8">
      <c r="C10077" t="e">
        <f>VLOOKUP(B10077,定价因子!L:M,2,0)</f>
        <v>#N/A</v>
      </c>
      <c r="E10077" t="e">
        <f>VLOOKUP($D$1&amp;D10077,定价因子!E:F,2,0)</f>
        <v>#N/A</v>
      </c>
      <c r="G10077" t="e">
        <f>VLOOKUP($F$1&amp;F10077,定价因子!E:F,2,0)</f>
        <v>#N/A</v>
      </c>
      <c r="H10077" s="104" t="e">
        <f>C10077*PRODUCT(#REF!,#REF!,G10077,,#REF!,E10077)</f>
        <v>#N/A</v>
      </c>
    </row>
    <row r="10078" spans="3:8">
      <c r="C10078" t="e">
        <f>VLOOKUP(B10078,定价因子!L:M,2,0)</f>
        <v>#N/A</v>
      </c>
      <c r="E10078" t="e">
        <f>VLOOKUP($D$1&amp;D10078,定价因子!E:F,2,0)</f>
        <v>#N/A</v>
      </c>
      <c r="G10078" t="e">
        <f>VLOOKUP($F$1&amp;F10078,定价因子!E:F,2,0)</f>
        <v>#N/A</v>
      </c>
      <c r="H10078" s="104" t="e">
        <f>C10078*PRODUCT(#REF!,#REF!,G10078,,#REF!,E10078)</f>
        <v>#N/A</v>
      </c>
    </row>
    <row r="10079" spans="3:8">
      <c r="C10079" t="e">
        <f>VLOOKUP(B10079,定价因子!L:M,2,0)</f>
        <v>#N/A</v>
      </c>
      <c r="E10079" t="e">
        <f>VLOOKUP($D$1&amp;D10079,定价因子!E:F,2,0)</f>
        <v>#N/A</v>
      </c>
      <c r="G10079" t="e">
        <f>VLOOKUP($F$1&amp;F10079,定价因子!E:F,2,0)</f>
        <v>#N/A</v>
      </c>
      <c r="H10079" s="104" t="e">
        <f>C10079*PRODUCT(#REF!,#REF!,G10079,,#REF!,E10079)</f>
        <v>#N/A</v>
      </c>
    </row>
    <row r="10080" spans="3:8">
      <c r="C10080" t="e">
        <f>VLOOKUP(B10080,定价因子!L:M,2,0)</f>
        <v>#N/A</v>
      </c>
      <c r="E10080" t="e">
        <f>VLOOKUP($D$1&amp;D10080,定价因子!E:F,2,0)</f>
        <v>#N/A</v>
      </c>
      <c r="G10080" t="e">
        <f>VLOOKUP($F$1&amp;F10080,定价因子!E:F,2,0)</f>
        <v>#N/A</v>
      </c>
      <c r="H10080" s="104" t="e">
        <f>C10080*PRODUCT(#REF!,#REF!,G10080,,#REF!,E10080)</f>
        <v>#N/A</v>
      </c>
    </row>
    <row r="10081" spans="3:8">
      <c r="C10081" t="e">
        <f>VLOOKUP(B10081,定价因子!L:M,2,0)</f>
        <v>#N/A</v>
      </c>
      <c r="E10081" t="e">
        <f>VLOOKUP($D$1&amp;D10081,定价因子!E:F,2,0)</f>
        <v>#N/A</v>
      </c>
      <c r="G10081" t="e">
        <f>VLOOKUP($F$1&amp;F10081,定价因子!E:F,2,0)</f>
        <v>#N/A</v>
      </c>
      <c r="H10081" s="104" t="e">
        <f>C10081*PRODUCT(#REF!,#REF!,G10081,,#REF!,E10081)</f>
        <v>#N/A</v>
      </c>
    </row>
    <row r="10082" spans="3:8">
      <c r="C10082" t="e">
        <f>VLOOKUP(B10082,定价因子!L:M,2,0)</f>
        <v>#N/A</v>
      </c>
      <c r="E10082" t="e">
        <f>VLOOKUP($D$1&amp;D10082,定价因子!E:F,2,0)</f>
        <v>#N/A</v>
      </c>
      <c r="G10082" t="e">
        <f>VLOOKUP($F$1&amp;F10082,定价因子!E:F,2,0)</f>
        <v>#N/A</v>
      </c>
      <c r="H10082" s="104" t="e">
        <f>C10082*PRODUCT(#REF!,#REF!,G10082,,#REF!,E10082)</f>
        <v>#N/A</v>
      </c>
    </row>
    <row r="10083" spans="3:8">
      <c r="C10083" t="e">
        <f>VLOOKUP(B10083,定价因子!L:M,2,0)</f>
        <v>#N/A</v>
      </c>
      <c r="E10083" t="e">
        <f>VLOOKUP($D$1&amp;D10083,定价因子!E:F,2,0)</f>
        <v>#N/A</v>
      </c>
      <c r="G10083" t="e">
        <f>VLOOKUP($F$1&amp;F10083,定价因子!E:F,2,0)</f>
        <v>#N/A</v>
      </c>
      <c r="H10083" s="104" t="e">
        <f>C10083*PRODUCT(#REF!,#REF!,G10083,,#REF!,E10083)</f>
        <v>#N/A</v>
      </c>
    </row>
    <row r="10084" spans="3:8">
      <c r="C10084" t="e">
        <f>VLOOKUP(B10084,定价因子!L:M,2,0)</f>
        <v>#N/A</v>
      </c>
      <c r="E10084" t="e">
        <f>VLOOKUP($D$1&amp;D10084,定价因子!E:F,2,0)</f>
        <v>#N/A</v>
      </c>
      <c r="G10084" t="e">
        <f>VLOOKUP($F$1&amp;F10084,定价因子!E:F,2,0)</f>
        <v>#N/A</v>
      </c>
      <c r="H10084" s="104" t="e">
        <f>C10084*PRODUCT(#REF!,#REF!,G10084,,#REF!,E10084)</f>
        <v>#N/A</v>
      </c>
    </row>
    <row r="10085" spans="3:8">
      <c r="C10085" t="e">
        <f>VLOOKUP(B10085,定价因子!L:M,2,0)</f>
        <v>#N/A</v>
      </c>
      <c r="E10085" t="e">
        <f>VLOOKUP($D$1&amp;D10085,定价因子!E:F,2,0)</f>
        <v>#N/A</v>
      </c>
      <c r="G10085" t="e">
        <f>VLOOKUP($F$1&amp;F10085,定价因子!E:F,2,0)</f>
        <v>#N/A</v>
      </c>
      <c r="H10085" s="104" t="e">
        <f>C10085*PRODUCT(#REF!,#REF!,G10085,,#REF!,E10085)</f>
        <v>#N/A</v>
      </c>
    </row>
    <row r="10086" spans="3:8">
      <c r="C10086" t="e">
        <f>VLOOKUP(B10086,定价因子!L:M,2,0)</f>
        <v>#N/A</v>
      </c>
      <c r="E10086" t="e">
        <f>VLOOKUP($D$1&amp;D10086,定价因子!E:F,2,0)</f>
        <v>#N/A</v>
      </c>
      <c r="G10086" t="e">
        <f>VLOOKUP($F$1&amp;F10086,定价因子!E:F,2,0)</f>
        <v>#N/A</v>
      </c>
      <c r="H10086" s="104" t="e">
        <f>C10086*PRODUCT(#REF!,#REF!,G10086,,#REF!,E10086)</f>
        <v>#N/A</v>
      </c>
    </row>
    <row r="10087" spans="3:8">
      <c r="C10087" t="e">
        <f>VLOOKUP(B10087,定价因子!L:M,2,0)</f>
        <v>#N/A</v>
      </c>
      <c r="E10087" t="e">
        <f>VLOOKUP($D$1&amp;D10087,定价因子!E:F,2,0)</f>
        <v>#N/A</v>
      </c>
      <c r="G10087" t="e">
        <f>VLOOKUP($F$1&amp;F10087,定价因子!E:F,2,0)</f>
        <v>#N/A</v>
      </c>
      <c r="H10087" s="104" t="e">
        <f>C10087*PRODUCT(#REF!,#REF!,G10087,,#REF!,E10087)</f>
        <v>#N/A</v>
      </c>
    </row>
    <row r="10088" spans="3:8">
      <c r="C10088" t="e">
        <f>VLOOKUP(B10088,定价因子!L:M,2,0)</f>
        <v>#N/A</v>
      </c>
      <c r="E10088" t="e">
        <f>VLOOKUP($D$1&amp;D10088,定价因子!E:F,2,0)</f>
        <v>#N/A</v>
      </c>
      <c r="G10088" t="e">
        <f>VLOOKUP($F$1&amp;F10088,定价因子!E:F,2,0)</f>
        <v>#N/A</v>
      </c>
      <c r="H10088" s="104" t="e">
        <f>C10088*PRODUCT(#REF!,#REF!,G10088,,#REF!,E10088)</f>
        <v>#N/A</v>
      </c>
    </row>
    <row r="10089" spans="3:8">
      <c r="C10089" t="e">
        <f>VLOOKUP(B10089,定价因子!L:M,2,0)</f>
        <v>#N/A</v>
      </c>
      <c r="E10089" t="e">
        <f>VLOOKUP($D$1&amp;D10089,定价因子!E:F,2,0)</f>
        <v>#N/A</v>
      </c>
      <c r="G10089" t="e">
        <f>VLOOKUP($F$1&amp;F10089,定价因子!E:F,2,0)</f>
        <v>#N/A</v>
      </c>
      <c r="H10089" s="104" t="e">
        <f>C10089*PRODUCT(#REF!,#REF!,G10089,,#REF!,E10089)</f>
        <v>#N/A</v>
      </c>
    </row>
    <row r="10090" spans="3:8">
      <c r="C10090" t="e">
        <f>VLOOKUP(B10090,定价因子!L:M,2,0)</f>
        <v>#N/A</v>
      </c>
      <c r="E10090" t="e">
        <f>VLOOKUP($D$1&amp;D10090,定价因子!E:F,2,0)</f>
        <v>#N/A</v>
      </c>
      <c r="G10090" t="e">
        <f>VLOOKUP($F$1&amp;F10090,定价因子!E:F,2,0)</f>
        <v>#N/A</v>
      </c>
      <c r="H10090" s="104" t="e">
        <f>C10090*PRODUCT(#REF!,#REF!,G10090,,#REF!,E10090)</f>
        <v>#N/A</v>
      </c>
    </row>
    <row r="10091" spans="3:8">
      <c r="C10091" t="e">
        <f>VLOOKUP(B10091,定价因子!L:M,2,0)</f>
        <v>#N/A</v>
      </c>
      <c r="E10091" t="e">
        <f>VLOOKUP($D$1&amp;D10091,定价因子!E:F,2,0)</f>
        <v>#N/A</v>
      </c>
      <c r="G10091" t="e">
        <f>VLOOKUP($F$1&amp;F10091,定价因子!E:F,2,0)</f>
        <v>#N/A</v>
      </c>
      <c r="H10091" s="104" t="e">
        <f>C10091*PRODUCT(#REF!,#REF!,G10091,,#REF!,E10091)</f>
        <v>#N/A</v>
      </c>
    </row>
    <row r="10092" spans="3:8">
      <c r="C10092" t="e">
        <f>VLOOKUP(B10092,定价因子!L:M,2,0)</f>
        <v>#N/A</v>
      </c>
      <c r="E10092" t="e">
        <f>VLOOKUP($D$1&amp;D10092,定价因子!E:F,2,0)</f>
        <v>#N/A</v>
      </c>
      <c r="G10092" t="e">
        <f>VLOOKUP($F$1&amp;F10092,定价因子!E:F,2,0)</f>
        <v>#N/A</v>
      </c>
      <c r="H10092" s="104" t="e">
        <f>C10092*PRODUCT(#REF!,#REF!,G10092,,#REF!,E10092)</f>
        <v>#N/A</v>
      </c>
    </row>
    <row r="10093" spans="3:8">
      <c r="C10093" t="e">
        <f>VLOOKUP(B10093,定价因子!L:M,2,0)</f>
        <v>#N/A</v>
      </c>
      <c r="E10093" t="e">
        <f>VLOOKUP($D$1&amp;D10093,定价因子!E:F,2,0)</f>
        <v>#N/A</v>
      </c>
      <c r="G10093" t="e">
        <f>VLOOKUP($F$1&amp;F10093,定价因子!E:F,2,0)</f>
        <v>#N/A</v>
      </c>
      <c r="H10093" s="104" t="e">
        <f>C10093*PRODUCT(#REF!,#REF!,G10093,,#REF!,E10093)</f>
        <v>#N/A</v>
      </c>
    </row>
    <row r="10094" spans="3:8">
      <c r="C10094" t="e">
        <f>VLOOKUP(B10094,定价因子!L:M,2,0)</f>
        <v>#N/A</v>
      </c>
      <c r="E10094" t="e">
        <f>VLOOKUP($D$1&amp;D10094,定价因子!E:F,2,0)</f>
        <v>#N/A</v>
      </c>
      <c r="G10094" t="e">
        <f>VLOOKUP($F$1&amp;F10094,定价因子!E:F,2,0)</f>
        <v>#N/A</v>
      </c>
      <c r="H10094" s="104" t="e">
        <f>C10094*PRODUCT(#REF!,#REF!,G10094,,#REF!,E10094)</f>
        <v>#N/A</v>
      </c>
    </row>
    <row r="10095" spans="3:8">
      <c r="C10095" t="e">
        <f>VLOOKUP(B10095,定价因子!L:M,2,0)</f>
        <v>#N/A</v>
      </c>
      <c r="E10095" t="e">
        <f>VLOOKUP($D$1&amp;D10095,定价因子!E:F,2,0)</f>
        <v>#N/A</v>
      </c>
      <c r="G10095" t="e">
        <f>VLOOKUP($F$1&amp;F10095,定价因子!E:F,2,0)</f>
        <v>#N/A</v>
      </c>
      <c r="H10095" s="104" t="e">
        <f>C10095*PRODUCT(#REF!,#REF!,G10095,,#REF!,E10095)</f>
        <v>#N/A</v>
      </c>
    </row>
    <row r="10096" spans="3:8">
      <c r="C10096" t="e">
        <f>VLOOKUP(B10096,定价因子!L:M,2,0)</f>
        <v>#N/A</v>
      </c>
      <c r="E10096" t="e">
        <f>VLOOKUP($D$1&amp;D10096,定价因子!E:F,2,0)</f>
        <v>#N/A</v>
      </c>
      <c r="G10096" t="e">
        <f>VLOOKUP($F$1&amp;F10096,定价因子!E:F,2,0)</f>
        <v>#N/A</v>
      </c>
      <c r="H10096" s="104" t="e">
        <f>C10096*PRODUCT(#REF!,#REF!,G10096,,#REF!,E10096)</f>
        <v>#N/A</v>
      </c>
    </row>
    <row r="10097" spans="3:8">
      <c r="C10097" t="e">
        <f>VLOOKUP(B10097,定价因子!L:M,2,0)</f>
        <v>#N/A</v>
      </c>
      <c r="E10097" t="e">
        <f>VLOOKUP($D$1&amp;D10097,定价因子!E:F,2,0)</f>
        <v>#N/A</v>
      </c>
      <c r="G10097" t="e">
        <f>VLOOKUP($F$1&amp;F10097,定价因子!E:F,2,0)</f>
        <v>#N/A</v>
      </c>
      <c r="H10097" s="104" t="e">
        <f>C10097*PRODUCT(#REF!,#REF!,G10097,,#REF!,E10097)</f>
        <v>#N/A</v>
      </c>
    </row>
    <row r="10098" spans="3:8">
      <c r="C10098" t="e">
        <f>VLOOKUP(B10098,定价因子!L:M,2,0)</f>
        <v>#N/A</v>
      </c>
      <c r="E10098" t="e">
        <f>VLOOKUP($D$1&amp;D10098,定价因子!E:F,2,0)</f>
        <v>#N/A</v>
      </c>
      <c r="G10098" t="e">
        <f>VLOOKUP($F$1&amp;F10098,定价因子!E:F,2,0)</f>
        <v>#N/A</v>
      </c>
      <c r="H10098" s="104" t="e">
        <f>C10098*PRODUCT(#REF!,#REF!,G10098,,#REF!,E10098)</f>
        <v>#N/A</v>
      </c>
    </row>
    <row r="10099" spans="3:8">
      <c r="C10099" t="e">
        <f>VLOOKUP(B10099,定价因子!L:M,2,0)</f>
        <v>#N/A</v>
      </c>
      <c r="E10099" t="e">
        <f>VLOOKUP($D$1&amp;D10099,定价因子!E:F,2,0)</f>
        <v>#N/A</v>
      </c>
      <c r="G10099" t="e">
        <f>VLOOKUP($F$1&amp;F10099,定价因子!E:F,2,0)</f>
        <v>#N/A</v>
      </c>
      <c r="H10099" s="104" t="e">
        <f>C10099*PRODUCT(#REF!,#REF!,G10099,,#REF!,E10099)</f>
        <v>#N/A</v>
      </c>
    </row>
    <row r="10100" spans="3:8">
      <c r="C10100" t="e">
        <f>VLOOKUP(B10100,定价因子!L:M,2,0)</f>
        <v>#N/A</v>
      </c>
      <c r="E10100" t="e">
        <f>VLOOKUP($D$1&amp;D10100,定价因子!E:F,2,0)</f>
        <v>#N/A</v>
      </c>
      <c r="G10100" t="e">
        <f>VLOOKUP($F$1&amp;F10100,定价因子!E:F,2,0)</f>
        <v>#N/A</v>
      </c>
      <c r="H10100" s="104" t="e">
        <f>C10100*PRODUCT(#REF!,#REF!,G10100,,#REF!,E10100)</f>
        <v>#N/A</v>
      </c>
    </row>
    <row r="10101" spans="3:8">
      <c r="C10101" t="e">
        <f>VLOOKUP(B10101,定价因子!L:M,2,0)</f>
        <v>#N/A</v>
      </c>
      <c r="E10101" t="e">
        <f>VLOOKUP($D$1&amp;D10101,定价因子!E:F,2,0)</f>
        <v>#N/A</v>
      </c>
      <c r="G10101" t="e">
        <f>VLOOKUP($F$1&amp;F10101,定价因子!E:F,2,0)</f>
        <v>#N/A</v>
      </c>
      <c r="H10101" s="104" t="e">
        <f>C10101*PRODUCT(#REF!,#REF!,G10101,,#REF!,E10101)</f>
        <v>#N/A</v>
      </c>
    </row>
    <row r="10102" spans="3:8">
      <c r="C10102" t="e">
        <f>VLOOKUP(B10102,定价因子!L:M,2,0)</f>
        <v>#N/A</v>
      </c>
      <c r="E10102" t="e">
        <f>VLOOKUP($D$1&amp;D10102,定价因子!E:F,2,0)</f>
        <v>#N/A</v>
      </c>
      <c r="G10102" t="e">
        <f>VLOOKUP($F$1&amp;F10102,定价因子!E:F,2,0)</f>
        <v>#N/A</v>
      </c>
      <c r="H10102" s="104" t="e">
        <f>C10102*PRODUCT(#REF!,#REF!,G10102,,#REF!,E10102)</f>
        <v>#N/A</v>
      </c>
    </row>
    <row r="10103" spans="3:8">
      <c r="C10103" t="e">
        <f>VLOOKUP(B10103,定价因子!L:M,2,0)</f>
        <v>#N/A</v>
      </c>
      <c r="E10103" t="e">
        <f>VLOOKUP($D$1&amp;D10103,定价因子!E:F,2,0)</f>
        <v>#N/A</v>
      </c>
      <c r="G10103" t="e">
        <f>VLOOKUP($F$1&amp;F10103,定价因子!E:F,2,0)</f>
        <v>#N/A</v>
      </c>
      <c r="H10103" s="104" t="e">
        <f>C10103*PRODUCT(#REF!,#REF!,G10103,,#REF!,E10103)</f>
        <v>#N/A</v>
      </c>
    </row>
    <row r="10104" spans="3:8">
      <c r="C10104" t="e">
        <f>VLOOKUP(B10104,定价因子!L:M,2,0)</f>
        <v>#N/A</v>
      </c>
      <c r="E10104" t="e">
        <f>VLOOKUP($D$1&amp;D10104,定价因子!E:F,2,0)</f>
        <v>#N/A</v>
      </c>
      <c r="G10104" t="e">
        <f>VLOOKUP($F$1&amp;F10104,定价因子!E:F,2,0)</f>
        <v>#N/A</v>
      </c>
      <c r="H10104" s="104" t="e">
        <f>C10104*PRODUCT(#REF!,#REF!,G10104,,#REF!,E10104)</f>
        <v>#N/A</v>
      </c>
    </row>
    <row r="10105" spans="3:8">
      <c r="C10105" t="e">
        <f>VLOOKUP(B10105,定价因子!L:M,2,0)</f>
        <v>#N/A</v>
      </c>
      <c r="E10105" t="e">
        <f>VLOOKUP($D$1&amp;D10105,定价因子!E:F,2,0)</f>
        <v>#N/A</v>
      </c>
      <c r="G10105" t="e">
        <f>VLOOKUP($F$1&amp;F10105,定价因子!E:F,2,0)</f>
        <v>#N/A</v>
      </c>
      <c r="H10105" s="104" t="e">
        <f>C10105*PRODUCT(#REF!,#REF!,G10105,,#REF!,E10105)</f>
        <v>#N/A</v>
      </c>
    </row>
    <row r="10106" spans="3:8">
      <c r="C10106" t="e">
        <f>VLOOKUP(B10106,定价因子!L:M,2,0)</f>
        <v>#N/A</v>
      </c>
      <c r="E10106" t="e">
        <f>VLOOKUP($D$1&amp;D10106,定价因子!E:F,2,0)</f>
        <v>#N/A</v>
      </c>
      <c r="G10106" t="e">
        <f>VLOOKUP($F$1&amp;F10106,定价因子!E:F,2,0)</f>
        <v>#N/A</v>
      </c>
      <c r="H10106" s="104" t="e">
        <f>C10106*PRODUCT(#REF!,#REF!,G10106,,#REF!,E10106)</f>
        <v>#N/A</v>
      </c>
    </row>
    <row r="10107" spans="3:8">
      <c r="C10107" t="e">
        <f>VLOOKUP(B10107,定价因子!L:M,2,0)</f>
        <v>#N/A</v>
      </c>
      <c r="E10107" t="e">
        <f>VLOOKUP($D$1&amp;D10107,定价因子!E:F,2,0)</f>
        <v>#N/A</v>
      </c>
      <c r="G10107" t="e">
        <f>VLOOKUP($F$1&amp;F10107,定价因子!E:F,2,0)</f>
        <v>#N/A</v>
      </c>
      <c r="H10107" s="104" t="e">
        <f>C10107*PRODUCT(#REF!,#REF!,G10107,,#REF!,E10107)</f>
        <v>#N/A</v>
      </c>
    </row>
    <row r="10108" spans="3:8">
      <c r="C10108" t="e">
        <f>VLOOKUP(B10108,定价因子!L:M,2,0)</f>
        <v>#N/A</v>
      </c>
      <c r="E10108" t="e">
        <f>VLOOKUP($D$1&amp;D10108,定价因子!E:F,2,0)</f>
        <v>#N/A</v>
      </c>
      <c r="G10108" t="e">
        <f>VLOOKUP($F$1&amp;F10108,定价因子!E:F,2,0)</f>
        <v>#N/A</v>
      </c>
      <c r="H10108" s="104" t="e">
        <f>C10108*PRODUCT(#REF!,#REF!,G10108,,#REF!,E10108)</f>
        <v>#N/A</v>
      </c>
    </row>
    <row r="10109" spans="3:8">
      <c r="C10109" t="e">
        <f>VLOOKUP(B10109,定价因子!L:M,2,0)</f>
        <v>#N/A</v>
      </c>
      <c r="E10109" t="e">
        <f>VLOOKUP($D$1&amp;D10109,定价因子!E:F,2,0)</f>
        <v>#N/A</v>
      </c>
      <c r="G10109" t="e">
        <f>VLOOKUP($F$1&amp;F10109,定价因子!E:F,2,0)</f>
        <v>#N/A</v>
      </c>
      <c r="H10109" s="104" t="e">
        <f>C10109*PRODUCT(#REF!,#REF!,G10109,,#REF!,E10109)</f>
        <v>#N/A</v>
      </c>
    </row>
    <row r="10110" spans="3:8">
      <c r="C10110" t="e">
        <f>VLOOKUP(B10110,定价因子!L:M,2,0)</f>
        <v>#N/A</v>
      </c>
      <c r="E10110" t="e">
        <f>VLOOKUP($D$1&amp;D10110,定价因子!E:F,2,0)</f>
        <v>#N/A</v>
      </c>
      <c r="G10110" t="e">
        <f>VLOOKUP($F$1&amp;F10110,定价因子!E:F,2,0)</f>
        <v>#N/A</v>
      </c>
      <c r="H10110" s="104" t="e">
        <f>C10110*PRODUCT(#REF!,#REF!,G10110,,#REF!,E10110)</f>
        <v>#N/A</v>
      </c>
    </row>
    <row r="10111" spans="3:8">
      <c r="C10111" t="e">
        <f>VLOOKUP(B10111,定价因子!L:M,2,0)</f>
        <v>#N/A</v>
      </c>
      <c r="E10111" t="e">
        <f>VLOOKUP($D$1&amp;D10111,定价因子!E:F,2,0)</f>
        <v>#N/A</v>
      </c>
      <c r="G10111" t="e">
        <f>VLOOKUP($F$1&amp;F10111,定价因子!E:F,2,0)</f>
        <v>#N/A</v>
      </c>
      <c r="H10111" s="104" t="e">
        <f>C10111*PRODUCT(#REF!,#REF!,G10111,,#REF!,E10111)</f>
        <v>#N/A</v>
      </c>
    </row>
    <row r="10112" spans="3:8">
      <c r="C10112" t="e">
        <f>VLOOKUP(B10112,定价因子!L:M,2,0)</f>
        <v>#N/A</v>
      </c>
      <c r="E10112" t="e">
        <f>VLOOKUP($D$1&amp;D10112,定价因子!E:F,2,0)</f>
        <v>#N/A</v>
      </c>
      <c r="G10112" t="e">
        <f>VLOOKUP($F$1&amp;F10112,定价因子!E:F,2,0)</f>
        <v>#N/A</v>
      </c>
      <c r="H10112" s="104" t="e">
        <f>C10112*PRODUCT(#REF!,#REF!,G10112,,#REF!,E10112)</f>
        <v>#N/A</v>
      </c>
    </row>
    <row r="10113" spans="3:8">
      <c r="C10113" t="e">
        <f>VLOOKUP(B10113,定价因子!L:M,2,0)</f>
        <v>#N/A</v>
      </c>
      <c r="E10113" t="e">
        <f>VLOOKUP($D$1&amp;D10113,定价因子!E:F,2,0)</f>
        <v>#N/A</v>
      </c>
      <c r="G10113" t="e">
        <f>VLOOKUP($F$1&amp;F10113,定价因子!E:F,2,0)</f>
        <v>#N/A</v>
      </c>
      <c r="H10113" s="104" t="e">
        <f>C10113*PRODUCT(#REF!,#REF!,G10113,,#REF!,E10113)</f>
        <v>#N/A</v>
      </c>
    </row>
    <row r="10114" spans="3:8">
      <c r="C10114" t="e">
        <f>VLOOKUP(B10114,定价因子!L:M,2,0)</f>
        <v>#N/A</v>
      </c>
      <c r="E10114" t="e">
        <f>VLOOKUP($D$1&amp;D10114,定价因子!E:F,2,0)</f>
        <v>#N/A</v>
      </c>
      <c r="G10114" t="e">
        <f>VLOOKUP($F$1&amp;F10114,定价因子!E:F,2,0)</f>
        <v>#N/A</v>
      </c>
      <c r="H10114" s="104" t="e">
        <f>C10114*PRODUCT(#REF!,#REF!,G10114,,#REF!,E10114)</f>
        <v>#N/A</v>
      </c>
    </row>
    <row r="10115" spans="3:8">
      <c r="C10115" t="e">
        <f>VLOOKUP(B10115,定价因子!L:M,2,0)</f>
        <v>#N/A</v>
      </c>
      <c r="E10115" t="e">
        <f>VLOOKUP($D$1&amp;D10115,定价因子!E:F,2,0)</f>
        <v>#N/A</v>
      </c>
      <c r="G10115" t="e">
        <f>VLOOKUP($F$1&amp;F10115,定价因子!E:F,2,0)</f>
        <v>#N/A</v>
      </c>
      <c r="H10115" s="104" t="e">
        <f>C10115*PRODUCT(#REF!,#REF!,G10115,,#REF!,E10115)</f>
        <v>#N/A</v>
      </c>
    </row>
    <row r="10116" spans="3:8">
      <c r="C10116" t="e">
        <f>VLOOKUP(B10116,定价因子!L:M,2,0)</f>
        <v>#N/A</v>
      </c>
      <c r="E10116" t="e">
        <f>VLOOKUP($D$1&amp;D10116,定价因子!E:F,2,0)</f>
        <v>#N/A</v>
      </c>
      <c r="G10116" t="e">
        <f>VLOOKUP($F$1&amp;F10116,定价因子!E:F,2,0)</f>
        <v>#N/A</v>
      </c>
      <c r="H10116" s="104" t="e">
        <f>C10116*PRODUCT(#REF!,#REF!,G10116,,#REF!,E10116)</f>
        <v>#N/A</v>
      </c>
    </row>
    <row r="10117" spans="3:8">
      <c r="C10117" t="e">
        <f>VLOOKUP(B10117,定价因子!L:M,2,0)</f>
        <v>#N/A</v>
      </c>
      <c r="E10117" t="e">
        <f>VLOOKUP($D$1&amp;D10117,定价因子!E:F,2,0)</f>
        <v>#N/A</v>
      </c>
      <c r="G10117" t="e">
        <f>VLOOKUP($F$1&amp;F10117,定价因子!E:F,2,0)</f>
        <v>#N/A</v>
      </c>
      <c r="H10117" s="104" t="e">
        <f>C10117*PRODUCT(#REF!,#REF!,G10117,,#REF!,E10117)</f>
        <v>#N/A</v>
      </c>
    </row>
    <row r="10118" spans="3:8">
      <c r="C10118" t="e">
        <f>VLOOKUP(B10118,定价因子!L:M,2,0)</f>
        <v>#N/A</v>
      </c>
      <c r="E10118" t="e">
        <f>VLOOKUP($D$1&amp;D10118,定价因子!E:F,2,0)</f>
        <v>#N/A</v>
      </c>
      <c r="G10118" t="e">
        <f>VLOOKUP($F$1&amp;F10118,定价因子!E:F,2,0)</f>
        <v>#N/A</v>
      </c>
      <c r="H10118" s="104" t="e">
        <f>C10118*PRODUCT(#REF!,#REF!,G10118,,#REF!,E10118)</f>
        <v>#N/A</v>
      </c>
    </row>
    <row r="10119" spans="3:8">
      <c r="C10119" t="e">
        <f>VLOOKUP(B10119,定价因子!L:M,2,0)</f>
        <v>#N/A</v>
      </c>
      <c r="E10119" t="e">
        <f>VLOOKUP($D$1&amp;D10119,定价因子!E:F,2,0)</f>
        <v>#N/A</v>
      </c>
      <c r="G10119" t="e">
        <f>VLOOKUP($F$1&amp;F10119,定价因子!E:F,2,0)</f>
        <v>#N/A</v>
      </c>
      <c r="H10119" s="104" t="e">
        <f>C10119*PRODUCT(#REF!,#REF!,G10119,,#REF!,E10119)</f>
        <v>#N/A</v>
      </c>
    </row>
    <row r="10120" spans="3:8">
      <c r="C10120" t="e">
        <f>VLOOKUP(B10120,定价因子!L:M,2,0)</f>
        <v>#N/A</v>
      </c>
      <c r="E10120" t="e">
        <f>VLOOKUP($D$1&amp;D10120,定价因子!E:F,2,0)</f>
        <v>#N/A</v>
      </c>
      <c r="G10120" t="e">
        <f>VLOOKUP($F$1&amp;F10120,定价因子!E:F,2,0)</f>
        <v>#N/A</v>
      </c>
      <c r="H10120" s="104" t="e">
        <f>C10120*PRODUCT(#REF!,#REF!,G10120,,#REF!,E10120)</f>
        <v>#N/A</v>
      </c>
    </row>
    <row r="10121" spans="3:8">
      <c r="C10121" t="e">
        <f>VLOOKUP(B10121,定价因子!L:M,2,0)</f>
        <v>#N/A</v>
      </c>
      <c r="E10121" t="e">
        <f>VLOOKUP($D$1&amp;D10121,定价因子!E:F,2,0)</f>
        <v>#N/A</v>
      </c>
      <c r="G10121" t="e">
        <f>VLOOKUP($F$1&amp;F10121,定价因子!E:F,2,0)</f>
        <v>#N/A</v>
      </c>
      <c r="H10121" s="104" t="e">
        <f>C10121*PRODUCT(#REF!,#REF!,G10121,,#REF!,E10121)</f>
        <v>#N/A</v>
      </c>
    </row>
    <row r="10122" spans="3:8">
      <c r="C10122" t="e">
        <f>VLOOKUP(B10122,定价因子!L:M,2,0)</f>
        <v>#N/A</v>
      </c>
      <c r="E10122" t="e">
        <f>VLOOKUP($D$1&amp;D10122,定价因子!E:F,2,0)</f>
        <v>#N/A</v>
      </c>
      <c r="G10122" t="e">
        <f>VLOOKUP($F$1&amp;F10122,定价因子!E:F,2,0)</f>
        <v>#N/A</v>
      </c>
      <c r="H10122" s="104" t="e">
        <f>C10122*PRODUCT(#REF!,#REF!,G10122,,#REF!,E10122)</f>
        <v>#N/A</v>
      </c>
    </row>
    <row r="10123" spans="3:8">
      <c r="C10123" t="e">
        <f>VLOOKUP(B10123,定价因子!L:M,2,0)</f>
        <v>#N/A</v>
      </c>
      <c r="E10123" t="e">
        <f>VLOOKUP($D$1&amp;D10123,定价因子!E:F,2,0)</f>
        <v>#N/A</v>
      </c>
      <c r="G10123" t="e">
        <f>VLOOKUP($F$1&amp;F10123,定价因子!E:F,2,0)</f>
        <v>#N/A</v>
      </c>
      <c r="H10123" s="104" t="e">
        <f>C10123*PRODUCT(#REF!,#REF!,G10123,,#REF!,E10123)</f>
        <v>#N/A</v>
      </c>
    </row>
    <row r="10124" spans="3:8">
      <c r="C10124" t="e">
        <f>VLOOKUP(B10124,定价因子!L:M,2,0)</f>
        <v>#N/A</v>
      </c>
      <c r="E10124" t="e">
        <f>VLOOKUP($D$1&amp;D10124,定价因子!E:F,2,0)</f>
        <v>#N/A</v>
      </c>
      <c r="G10124" t="e">
        <f>VLOOKUP($F$1&amp;F10124,定价因子!E:F,2,0)</f>
        <v>#N/A</v>
      </c>
      <c r="H10124" s="104" t="e">
        <f>C10124*PRODUCT(#REF!,#REF!,G10124,,#REF!,E10124)</f>
        <v>#N/A</v>
      </c>
    </row>
    <row r="10125" spans="3:8">
      <c r="C10125" t="e">
        <f>VLOOKUP(B10125,定价因子!L:M,2,0)</f>
        <v>#N/A</v>
      </c>
      <c r="E10125" t="e">
        <f>VLOOKUP($D$1&amp;D10125,定价因子!E:F,2,0)</f>
        <v>#N/A</v>
      </c>
      <c r="G10125" t="e">
        <f>VLOOKUP($F$1&amp;F10125,定价因子!E:F,2,0)</f>
        <v>#N/A</v>
      </c>
      <c r="H10125" s="104" t="e">
        <f>C10125*PRODUCT(#REF!,#REF!,G10125,,#REF!,E10125)</f>
        <v>#N/A</v>
      </c>
    </row>
    <row r="10126" spans="3:8">
      <c r="C10126" t="e">
        <f>VLOOKUP(B10126,定价因子!L:M,2,0)</f>
        <v>#N/A</v>
      </c>
      <c r="E10126" t="e">
        <f>VLOOKUP($D$1&amp;D10126,定价因子!E:F,2,0)</f>
        <v>#N/A</v>
      </c>
      <c r="G10126" t="e">
        <f>VLOOKUP($F$1&amp;F10126,定价因子!E:F,2,0)</f>
        <v>#N/A</v>
      </c>
      <c r="H10126" s="104" t="e">
        <f>C10126*PRODUCT(#REF!,#REF!,G10126,,#REF!,E10126)</f>
        <v>#N/A</v>
      </c>
    </row>
    <row r="10127" spans="3:8">
      <c r="C10127" t="e">
        <f>VLOOKUP(B10127,定价因子!L:M,2,0)</f>
        <v>#N/A</v>
      </c>
      <c r="E10127" t="e">
        <f>VLOOKUP($D$1&amp;D10127,定价因子!E:F,2,0)</f>
        <v>#N/A</v>
      </c>
      <c r="G10127" t="e">
        <f>VLOOKUP($F$1&amp;F10127,定价因子!E:F,2,0)</f>
        <v>#N/A</v>
      </c>
      <c r="H10127" s="104" t="e">
        <f>C10127*PRODUCT(#REF!,#REF!,G10127,,#REF!,E10127)</f>
        <v>#N/A</v>
      </c>
    </row>
    <row r="10128" spans="3:8">
      <c r="C10128" t="e">
        <f>VLOOKUP(B10128,定价因子!L:M,2,0)</f>
        <v>#N/A</v>
      </c>
      <c r="E10128" t="e">
        <f>VLOOKUP($D$1&amp;D10128,定价因子!E:F,2,0)</f>
        <v>#N/A</v>
      </c>
      <c r="G10128" t="e">
        <f>VLOOKUP($F$1&amp;F10128,定价因子!E:F,2,0)</f>
        <v>#N/A</v>
      </c>
      <c r="H10128" s="104" t="e">
        <f>C10128*PRODUCT(#REF!,#REF!,G10128,,#REF!,E10128)</f>
        <v>#N/A</v>
      </c>
    </row>
    <row r="10129" spans="3:8">
      <c r="C10129" t="e">
        <f>VLOOKUP(B10129,定价因子!L:M,2,0)</f>
        <v>#N/A</v>
      </c>
      <c r="E10129" t="e">
        <f>VLOOKUP($D$1&amp;D10129,定价因子!E:F,2,0)</f>
        <v>#N/A</v>
      </c>
      <c r="G10129" t="e">
        <f>VLOOKUP($F$1&amp;F10129,定价因子!E:F,2,0)</f>
        <v>#N/A</v>
      </c>
      <c r="H10129" s="104" t="e">
        <f>C10129*PRODUCT(#REF!,#REF!,G10129,,#REF!,E10129)</f>
        <v>#N/A</v>
      </c>
    </row>
    <row r="10130" spans="3:8">
      <c r="C10130" t="e">
        <f>VLOOKUP(B10130,定价因子!L:M,2,0)</f>
        <v>#N/A</v>
      </c>
      <c r="E10130" t="e">
        <f>VLOOKUP($D$1&amp;D10130,定价因子!E:F,2,0)</f>
        <v>#N/A</v>
      </c>
      <c r="G10130" t="e">
        <f>VLOOKUP($F$1&amp;F10130,定价因子!E:F,2,0)</f>
        <v>#N/A</v>
      </c>
      <c r="H10130" s="104" t="e">
        <f>C10130*PRODUCT(#REF!,#REF!,G10130,,#REF!,E10130)</f>
        <v>#N/A</v>
      </c>
    </row>
    <row r="10131" spans="3:8">
      <c r="C10131" t="e">
        <f>VLOOKUP(B10131,定价因子!L:M,2,0)</f>
        <v>#N/A</v>
      </c>
      <c r="E10131" t="e">
        <f>VLOOKUP($D$1&amp;D10131,定价因子!E:F,2,0)</f>
        <v>#N/A</v>
      </c>
      <c r="G10131" t="e">
        <f>VLOOKUP($F$1&amp;F10131,定价因子!E:F,2,0)</f>
        <v>#N/A</v>
      </c>
      <c r="H10131" s="104" t="e">
        <f>C10131*PRODUCT(#REF!,#REF!,G10131,,#REF!,E10131)</f>
        <v>#N/A</v>
      </c>
    </row>
    <row r="10132" spans="3:8">
      <c r="C10132" t="e">
        <f>VLOOKUP(B10132,定价因子!L:M,2,0)</f>
        <v>#N/A</v>
      </c>
      <c r="E10132" t="e">
        <f>VLOOKUP($D$1&amp;D10132,定价因子!E:F,2,0)</f>
        <v>#N/A</v>
      </c>
      <c r="G10132" t="e">
        <f>VLOOKUP($F$1&amp;F10132,定价因子!E:F,2,0)</f>
        <v>#N/A</v>
      </c>
      <c r="H10132" s="104" t="e">
        <f>C10132*PRODUCT(#REF!,#REF!,G10132,,#REF!,E10132)</f>
        <v>#N/A</v>
      </c>
    </row>
    <row r="10133" spans="3:8">
      <c r="C10133" t="e">
        <f>VLOOKUP(B10133,定价因子!L:M,2,0)</f>
        <v>#N/A</v>
      </c>
      <c r="E10133" t="e">
        <f>VLOOKUP($D$1&amp;D10133,定价因子!E:F,2,0)</f>
        <v>#N/A</v>
      </c>
      <c r="G10133" t="e">
        <f>VLOOKUP($F$1&amp;F10133,定价因子!E:F,2,0)</f>
        <v>#N/A</v>
      </c>
      <c r="H10133" s="104" t="e">
        <f>C10133*PRODUCT(#REF!,#REF!,G10133,,#REF!,E10133)</f>
        <v>#N/A</v>
      </c>
    </row>
    <row r="10134" spans="3:8">
      <c r="C10134" t="e">
        <f>VLOOKUP(B10134,定价因子!L:M,2,0)</f>
        <v>#N/A</v>
      </c>
      <c r="E10134" t="e">
        <f>VLOOKUP($D$1&amp;D10134,定价因子!E:F,2,0)</f>
        <v>#N/A</v>
      </c>
      <c r="G10134" t="e">
        <f>VLOOKUP($F$1&amp;F10134,定价因子!E:F,2,0)</f>
        <v>#N/A</v>
      </c>
      <c r="H10134" s="104" t="e">
        <f>C10134*PRODUCT(#REF!,#REF!,G10134,,#REF!,E10134)</f>
        <v>#N/A</v>
      </c>
    </row>
    <row r="10135" spans="3:8">
      <c r="C10135" t="e">
        <f>VLOOKUP(B10135,定价因子!L:M,2,0)</f>
        <v>#N/A</v>
      </c>
      <c r="E10135" t="e">
        <f>VLOOKUP($D$1&amp;D10135,定价因子!E:F,2,0)</f>
        <v>#N/A</v>
      </c>
      <c r="G10135" t="e">
        <f>VLOOKUP($F$1&amp;F10135,定价因子!E:F,2,0)</f>
        <v>#N/A</v>
      </c>
      <c r="H10135" s="104" t="e">
        <f>C10135*PRODUCT(#REF!,#REF!,G10135,,#REF!,E10135)</f>
        <v>#N/A</v>
      </c>
    </row>
    <row r="10136" spans="3:8">
      <c r="C10136" t="e">
        <f>VLOOKUP(B10136,定价因子!L:M,2,0)</f>
        <v>#N/A</v>
      </c>
      <c r="E10136" t="e">
        <f>VLOOKUP($D$1&amp;D10136,定价因子!E:F,2,0)</f>
        <v>#N/A</v>
      </c>
      <c r="G10136" t="e">
        <f>VLOOKUP($F$1&amp;F10136,定价因子!E:F,2,0)</f>
        <v>#N/A</v>
      </c>
      <c r="H10136" s="104" t="e">
        <f>C10136*PRODUCT(#REF!,#REF!,G10136,,#REF!,E10136)</f>
        <v>#N/A</v>
      </c>
    </row>
    <row r="10137" spans="3:8">
      <c r="C10137" t="e">
        <f>VLOOKUP(B10137,定价因子!L:M,2,0)</f>
        <v>#N/A</v>
      </c>
      <c r="E10137" t="e">
        <f>VLOOKUP($D$1&amp;D10137,定价因子!E:F,2,0)</f>
        <v>#N/A</v>
      </c>
      <c r="G10137" t="e">
        <f>VLOOKUP($F$1&amp;F10137,定价因子!E:F,2,0)</f>
        <v>#N/A</v>
      </c>
      <c r="H10137" s="104" t="e">
        <f>C10137*PRODUCT(#REF!,#REF!,G10137,,#REF!,E10137)</f>
        <v>#N/A</v>
      </c>
    </row>
    <row r="10138" spans="3:8">
      <c r="C10138" t="e">
        <f>VLOOKUP(B10138,定价因子!L:M,2,0)</f>
        <v>#N/A</v>
      </c>
      <c r="E10138" t="e">
        <f>VLOOKUP($D$1&amp;D10138,定价因子!E:F,2,0)</f>
        <v>#N/A</v>
      </c>
      <c r="G10138" t="e">
        <f>VLOOKUP($F$1&amp;F10138,定价因子!E:F,2,0)</f>
        <v>#N/A</v>
      </c>
      <c r="H10138" s="104" t="e">
        <f>C10138*PRODUCT(#REF!,#REF!,G10138,,#REF!,E10138)</f>
        <v>#N/A</v>
      </c>
    </row>
    <row r="10139" spans="3:8">
      <c r="C10139" t="e">
        <f>VLOOKUP(B10139,定价因子!L:M,2,0)</f>
        <v>#N/A</v>
      </c>
      <c r="E10139" t="e">
        <f>VLOOKUP($D$1&amp;D10139,定价因子!E:F,2,0)</f>
        <v>#N/A</v>
      </c>
      <c r="G10139" t="e">
        <f>VLOOKUP($F$1&amp;F10139,定价因子!E:F,2,0)</f>
        <v>#N/A</v>
      </c>
      <c r="H10139" s="104" t="e">
        <f>C10139*PRODUCT(#REF!,#REF!,G10139,,#REF!,E10139)</f>
        <v>#N/A</v>
      </c>
    </row>
    <row r="10140" spans="3:8">
      <c r="C10140" t="e">
        <f>VLOOKUP(B10140,定价因子!L:M,2,0)</f>
        <v>#N/A</v>
      </c>
      <c r="E10140" t="e">
        <f>VLOOKUP($D$1&amp;D10140,定价因子!E:F,2,0)</f>
        <v>#N/A</v>
      </c>
      <c r="G10140" t="e">
        <f>VLOOKUP($F$1&amp;F10140,定价因子!E:F,2,0)</f>
        <v>#N/A</v>
      </c>
      <c r="H10140" s="104" t="e">
        <f>C10140*PRODUCT(#REF!,#REF!,G10140,,#REF!,E10140)</f>
        <v>#N/A</v>
      </c>
    </row>
    <row r="10141" spans="3:8">
      <c r="C10141" t="e">
        <f>VLOOKUP(B10141,定价因子!L:M,2,0)</f>
        <v>#N/A</v>
      </c>
      <c r="E10141" t="e">
        <f>VLOOKUP($D$1&amp;D10141,定价因子!E:F,2,0)</f>
        <v>#N/A</v>
      </c>
      <c r="G10141" t="e">
        <f>VLOOKUP($F$1&amp;F10141,定价因子!E:F,2,0)</f>
        <v>#N/A</v>
      </c>
      <c r="H10141" s="104" t="e">
        <f>C10141*PRODUCT(#REF!,#REF!,G10141,,#REF!,E10141)</f>
        <v>#N/A</v>
      </c>
    </row>
    <row r="10142" spans="3:8">
      <c r="C10142" t="e">
        <f>VLOOKUP(B10142,定价因子!L:M,2,0)</f>
        <v>#N/A</v>
      </c>
      <c r="E10142" t="e">
        <f>VLOOKUP($D$1&amp;D10142,定价因子!E:F,2,0)</f>
        <v>#N/A</v>
      </c>
      <c r="G10142" t="e">
        <f>VLOOKUP($F$1&amp;F10142,定价因子!E:F,2,0)</f>
        <v>#N/A</v>
      </c>
      <c r="H10142" s="104" t="e">
        <f>C10142*PRODUCT(#REF!,#REF!,G10142,,#REF!,E10142)</f>
        <v>#N/A</v>
      </c>
    </row>
    <row r="10143" spans="3:8">
      <c r="C10143" t="e">
        <f>VLOOKUP(B10143,定价因子!L:M,2,0)</f>
        <v>#N/A</v>
      </c>
      <c r="E10143" t="e">
        <f>VLOOKUP($D$1&amp;D10143,定价因子!E:F,2,0)</f>
        <v>#N/A</v>
      </c>
      <c r="G10143" t="e">
        <f>VLOOKUP($F$1&amp;F10143,定价因子!E:F,2,0)</f>
        <v>#N/A</v>
      </c>
      <c r="H10143" s="104" t="e">
        <f>C10143*PRODUCT(#REF!,#REF!,G10143,,#REF!,E10143)</f>
        <v>#N/A</v>
      </c>
    </row>
    <row r="10144" spans="3:8">
      <c r="C10144" t="e">
        <f>VLOOKUP(B10144,定价因子!L:M,2,0)</f>
        <v>#N/A</v>
      </c>
      <c r="E10144" t="e">
        <f>VLOOKUP($D$1&amp;D10144,定价因子!E:F,2,0)</f>
        <v>#N/A</v>
      </c>
      <c r="G10144" t="e">
        <f>VLOOKUP($F$1&amp;F10144,定价因子!E:F,2,0)</f>
        <v>#N/A</v>
      </c>
      <c r="H10144" s="104" t="e">
        <f>C10144*PRODUCT(#REF!,#REF!,G10144,,#REF!,E10144)</f>
        <v>#N/A</v>
      </c>
    </row>
    <row r="10145" spans="3:8">
      <c r="C10145" t="e">
        <f>VLOOKUP(B10145,定价因子!L:M,2,0)</f>
        <v>#N/A</v>
      </c>
      <c r="E10145" t="e">
        <f>VLOOKUP($D$1&amp;D10145,定价因子!E:F,2,0)</f>
        <v>#N/A</v>
      </c>
      <c r="G10145" t="e">
        <f>VLOOKUP($F$1&amp;F10145,定价因子!E:F,2,0)</f>
        <v>#N/A</v>
      </c>
      <c r="H10145" s="104" t="e">
        <f>C10145*PRODUCT(#REF!,#REF!,G10145,,#REF!,E10145)</f>
        <v>#N/A</v>
      </c>
    </row>
    <row r="10146" spans="3:8">
      <c r="C10146" t="e">
        <f>VLOOKUP(B10146,定价因子!L:M,2,0)</f>
        <v>#N/A</v>
      </c>
      <c r="E10146" t="e">
        <f>VLOOKUP($D$1&amp;D10146,定价因子!E:F,2,0)</f>
        <v>#N/A</v>
      </c>
      <c r="G10146" t="e">
        <f>VLOOKUP($F$1&amp;F10146,定价因子!E:F,2,0)</f>
        <v>#N/A</v>
      </c>
      <c r="H10146" s="104" t="e">
        <f>C10146*PRODUCT(#REF!,#REF!,G10146,,#REF!,E10146)</f>
        <v>#N/A</v>
      </c>
    </row>
    <row r="10147" spans="3:8">
      <c r="C10147" t="e">
        <f>VLOOKUP(B10147,定价因子!L:M,2,0)</f>
        <v>#N/A</v>
      </c>
      <c r="E10147" t="e">
        <f>VLOOKUP($D$1&amp;D10147,定价因子!E:F,2,0)</f>
        <v>#N/A</v>
      </c>
      <c r="G10147" t="e">
        <f>VLOOKUP($F$1&amp;F10147,定价因子!E:F,2,0)</f>
        <v>#N/A</v>
      </c>
      <c r="H10147" s="104" t="e">
        <f>C10147*PRODUCT(#REF!,#REF!,G10147,,#REF!,E10147)</f>
        <v>#N/A</v>
      </c>
    </row>
    <row r="10148" spans="3:8">
      <c r="C10148" t="e">
        <f>VLOOKUP(B10148,定价因子!L:M,2,0)</f>
        <v>#N/A</v>
      </c>
      <c r="E10148" t="e">
        <f>VLOOKUP($D$1&amp;D10148,定价因子!E:F,2,0)</f>
        <v>#N/A</v>
      </c>
      <c r="G10148" t="e">
        <f>VLOOKUP($F$1&amp;F10148,定价因子!E:F,2,0)</f>
        <v>#N/A</v>
      </c>
      <c r="H10148" s="104" t="e">
        <f>C10148*PRODUCT(#REF!,#REF!,G10148,,#REF!,E10148)</f>
        <v>#N/A</v>
      </c>
    </row>
    <row r="10149" spans="3:8">
      <c r="C10149" t="e">
        <f>VLOOKUP(B10149,定价因子!L:M,2,0)</f>
        <v>#N/A</v>
      </c>
      <c r="E10149" t="e">
        <f>VLOOKUP($D$1&amp;D10149,定价因子!E:F,2,0)</f>
        <v>#N/A</v>
      </c>
      <c r="G10149" t="e">
        <f>VLOOKUP($F$1&amp;F10149,定价因子!E:F,2,0)</f>
        <v>#N/A</v>
      </c>
      <c r="H10149" s="104" t="e">
        <f>C10149*PRODUCT(#REF!,#REF!,G10149,,#REF!,E10149)</f>
        <v>#N/A</v>
      </c>
    </row>
    <row r="10150" spans="3:8">
      <c r="C10150" t="e">
        <f>VLOOKUP(B10150,定价因子!L:M,2,0)</f>
        <v>#N/A</v>
      </c>
      <c r="E10150" t="e">
        <f>VLOOKUP($D$1&amp;D10150,定价因子!E:F,2,0)</f>
        <v>#N/A</v>
      </c>
      <c r="G10150" t="e">
        <f>VLOOKUP($F$1&amp;F10150,定价因子!E:F,2,0)</f>
        <v>#N/A</v>
      </c>
      <c r="H10150" s="104" t="e">
        <f>C10150*PRODUCT(#REF!,#REF!,G10150,,#REF!,E10150)</f>
        <v>#N/A</v>
      </c>
    </row>
    <row r="10151" spans="3:8">
      <c r="C10151" t="e">
        <f>VLOOKUP(B10151,定价因子!L:M,2,0)</f>
        <v>#N/A</v>
      </c>
      <c r="E10151" t="e">
        <f>VLOOKUP($D$1&amp;D10151,定价因子!E:F,2,0)</f>
        <v>#N/A</v>
      </c>
      <c r="G10151" t="e">
        <f>VLOOKUP($F$1&amp;F10151,定价因子!E:F,2,0)</f>
        <v>#N/A</v>
      </c>
      <c r="H10151" s="104" t="e">
        <f>C10151*PRODUCT(#REF!,#REF!,G10151,,#REF!,E10151)</f>
        <v>#N/A</v>
      </c>
    </row>
    <row r="10152" spans="3:8">
      <c r="C10152" t="e">
        <f>VLOOKUP(B10152,定价因子!L:M,2,0)</f>
        <v>#N/A</v>
      </c>
      <c r="E10152" t="e">
        <f>VLOOKUP($D$1&amp;D10152,定价因子!E:F,2,0)</f>
        <v>#N/A</v>
      </c>
      <c r="G10152" t="e">
        <f>VLOOKUP($F$1&amp;F10152,定价因子!E:F,2,0)</f>
        <v>#N/A</v>
      </c>
      <c r="H10152" s="104" t="e">
        <f>C10152*PRODUCT(#REF!,#REF!,G10152,,#REF!,E10152)</f>
        <v>#N/A</v>
      </c>
    </row>
    <row r="10153" spans="3:8">
      <c r="C10153" t="e">
        <f>VLOOKUP(B10153,定价因子!L:M,2,0)</f>
        <v>#N/A</v>
      </c>
      <c r="E10153" t="e">
        <f>VLOOKUP($D$1&amp;D10153,定价因子!E:F,2,0)</f>
        <v>#N/A</v>
      </c>
      <c r="G10153" t="e">
        <f>VLOOKUP($F$1&amp;F10153,定价因子!E:F,2,0)</f>
        <v>#N/A</v>
      </c>
      <c r="H10153" s="104" t="e">
        <f>C10153*PRODUCT(#REF!,#REF!,G10153,,#REF!,E10153)</f>
        <v>#N/A</v>
      </c>
    </row>
    <row r="10154" spans="3:8">
      <c r="C10154" t="e">
        <f>VLOOKUP(B10154,定价因子!L:M,2,0)</f>
        <v>#N/A</v>
      </c>
      <c r="E10154" t="e">
        <f>VLOOKUP($D$1&amp;D10154,定价因子!E:F,2,0)</f>
        <v>#N/A</v>
      </c>
      <c r="G10154" t="e">
        <f>VLOOKUP($F$1&amp;F10154,定价因子!E:F,2,0)</f>
        <v>#N/A</v>
      </c>
      <c r="H10154" s="104" t="e">
        <f>C10154*PRODUCT(#REF!,#REF!,G10154,,#REF!,E10154)</f>
        <v>#N/A</v>
      </c>
    </row>
    <row r="10155" spans="3:8">
      <c r="C10155" t="e">
        <f>VLOOKUP(B10155,定价因子!L:M,2,0)</f>
        <v>#N/A</v>
      </c>
      <c r="E10155" t="e">
        <f>VLOOKUP($D$1&amp;D10155,定价因子!E:F,2,0)</f>
        <v>#N/A</v>
      </c>
      <c r="G10155" t="e">
        <f>VLOOKUP($F$1&amp;F10155,定价因子!E:F,2,0)</f>
        <v>#N/A</v>
      </c>
      <c r="H10155" s="104" t="e">
        <f>C10155*PRODUCT(#REF!,#REF!,G10155,,#REF!,E10155)</f>
        <v>#N/A</v>
      </c>
    </row>
    <row r="10156" spans="3:8">
      <c r="C10156" t="e">
        <f>VLOOKUP(B10156,定价因子!L:M,2,0)</f>
        <v>#N/A</v>
      </c>
      <c r="E10156" t="e">
        <f>VLOOKUP($D$1&amp;D10156,定价因子!E:F,2,0)</f>
        <v>#N/A</v>
      </c>
      <c r="G10156" t="e">
        <f>VLOOKUP($F$1&amp;F10156,定价因子!E:F,2,0)</f>
        <v>#N/A</v>
      </c>
      <c r="H10156" s="104" t="e">
        <f>C10156*PRODUCT(#REF!,#REF!,G10156,,#REF!,E10156)</f>
        <v>#N/A</v>
      </c>
    </row>
    <row r="10157" spans="3:8">
      <c r="C10157" t="e">
        <f>VLOOKUP(B10157,定价因子!L:M,2,0)</f>
        <v>#N/A</v>
      </c>
      <c r="E10157" t="e">
        <f>VLOOKUP($D$1&amp;D10157,定价因子!E:F,2,0)</f>
        <v>#N/A</v>
      </c>
      <c r="G10157" t="e">
        <f>VLOOKUP($F$1&amp;F10157,定价因子!E:F,2,0)</f>
        <v>#N/A</v>
      </c>
      <c r="H10157" s="104" t="e">
        <f>C10157*PRODUCT(#REF!,#REF!,G10157,,#REF!,E10157)</f>
        <v>#N/A</v>
      </c>
    </row>
    <row r="10158" spans="3:8">
      <c r="C10158" t="e">
        <f>VLOOKUP(B10158,定价因子!L:M,2,0)</f>
        <v>#N/A</v>
      </c>
      <c r="E10158" t="e">
        <f>VLOOKUP($D$1&amp;D10158,定价因子!E:F,2,0)</f>
        <v>#N/A</v>
      </c>
      <c r="G10158" t="e">
        <f>VLOOKUP($F$1&amp;F10158,定价因子!E:F,2,0)</f>
        <v>#N/A</v>
      </c>
      <c r="H10158" s="104" t="e">
        <f>C10158*PRODUCT(#REF!,#REF!,G10158,,#REF!,E10158)</f>
        <v>#N/A</v>
      </c>
    </row>
    <row r="10159" spans="3:8">
      <c r="C10159" t="e">
        <f>VLOOKUP(B10159,定价因子!L:M,2,0)</f>
        <v>#N/A</v>
      </c>
      <c r="E10159" t="e">
        <f>VLOOKUP($D$1&amp;D10159,定价因子!E:F,2,0)</f>
        <v>#N/A</v>
      </c>
      <c r="G10159" t="e">
        <f>VLOOKUP($F$1&amp;F10159,定价因子!E:F,2,0)</f>
        <v>#N/A</v>
      </c>
      <c r="H10159" s="104" t="e">
        <f>C10159*PRODUCT(#REF!,#REF!,G10159,,#REF!,E10159)</f>
        <v>#N/A</v>
      </c>
    </row>
    <row r="10160" spans="3:8">
      <c r="C10160" t="e">
        <f>VLOOKUP(B10160,定价因子!L:M,2,0)</f>
        <v>#N/A</v>
      </c>
      <c r="E10160" t="e">
        <f>VLOOKUP($D$1&amp;D10160,定价因子!E:F,2,0)</f>
        <v>#N/A</v>
      </c>
      <c r="G10160" t="e">
        <f>VLOOKUP($F$1&amp;F10160,定价因子!E:F,2,0)</f>
        <v>#N/A</v>
      </c>
      <c r="H10160" s="104" t="e">
        <f>C10160*PRODUCT(#REF!,#REF!,G10160,,#REF!,E10160)</f>
        <v>#N/A</v>
      </c>
    </row>
    <row r="10161" spans="3:8">
      <c r="C10161" t="e">
        <f>VLOOKUP(B10161,定价因子!L:M,2,0)</f>
        <v>#N/A</v>
      </c>
      <c r="E10161" t="e">
        <f>VLOOKUP($D$1&amp;D10161,定价因子!E:F,2,0)</f>
        <v>#N/A</v>
      </c>
      <c r="G10161" t="e">
        <f>VLOOKUP($F$1&amp;F10161,定价因子!E:F,2,0)</f>
        <v>#N/A</v>
      </c>
      <c r="H10161" s="104" t="e">
        <f>C10161*PRODUCT(#REF!,#REF!,G10161,,#REF!,E10161)</f>
        <v>#N/A</v>
      </c>
    </row>
    <row r="10162" spans="3:8">
      <c r="C10162" t="e">
        <f>VLOOKUP(B10162,定价因子!L:M,2,0)</f>
        <v>#N/A</v>
      </c>
      <c r="E10162" t="e">
        <f>VLOOKUP($D$1&amp;D10162,定价因子!E:F,2,0)</f>
        <v>#N/A</v>
      </c>
      <c r="G10162" t="e">
        <f>VLOOKUP($F$1&amp;F10162,定价因子!E:F,2,0)</f>
        <v>#N/A</v>
      </c>
      <c r="H10162" s="104" t="e">
        <f>C10162*PRODUCT(#REF!,#REF!,G10162,,#REF!,E10162)</f>
        <v>#N/A</v>
      </c>
    </row>
    <row r="10163" spans="3:8">
      <c r="C10163" t="e">
        <f>VLOOKUP(B10163,定价因子!L:M,2,0)</f>
        <v>#N/A</v>
      </c>
      <c r="E10163" t="e">
        <f>VLOOKUP($D$1&amp;D10163,定价因子!E:F,2,0)</f>
        <v>#N/A</v>
      </c>
      <c r="G10163" t="e">
        <f>VLOOKUP($F$1&amp;F10163,定价因子!E:F,2,0)</f>
        <v>#N/A</v>
      </c>
      <c r="H10163" s="104" t="e">
        <f>C10163*PRODUCT(#REF!,#REF!,G10163,,#REF!,E10163)</f>
        <v>#N/A</v>
      </c>
    </row>
    <row r="10164" spans="3:8">
      <c r="C10164" t="e">
        <f>VLOOKUP(B10164,定价因子!L:M,2,0)</f>
        <v>#N/A</v>
      </c>
      <c r="E10164" t="e">
        <f>VLOOKUP($D$1&amp;D10164,定价因子!E:F,2,0)</f>
        <v>#N/A</v>
      </c>
      <c r="G10164" t="e">
        <f>VLOOKUP($F$1&amp;F10164,定价因子!E:F,2,0)</f>
        <v>#N/A</v>
      </c>
      <c r="H10164" s="104" t="e">
        <f>C10164*PRODUCT(#REF!,#REF!,G10164,,#REF!,E10164)</f>
        <v>#N/A</v>
      </c>
    </row>
    <row r="10165" spans="3:8">
      <c r="C10165" t="e">
        <f>VLOOKUP(B10165,定价因子!L:M,2,0)</f>
        <v>#N/A</v>
      </c>
      <c r="E10165" t="e">
        <f>VLOOKUP($D$1&amp;D10165,定价因子!E:F,2,0)</f>
        <v>#N/A</v>
      </c>
      <c r="G10165" t="e">
        <f>VLOOKUP($F$1&amp;F10165,定价因子!E:F,2,0)</f>
        <v>#N/A</v>
      </c>
      <c r="H10165" s="104" t="e">
        <f>C10165*PRODUCT(#REF!,#REF!,G10165,,#REF!,E10165)</f>
        <v>#N/A</v>
      </c>
    </row>
    <row r="10166" spans="3:8">
      <c r="C10166" t="e">
        <f>VLOOKUP(B10166,定价因子!L:M,2,0)</f>
        <v>#N/A</v>
      </c>
      <c r="E10166" t="e">
        <f>VLOOKUP($D$1&amp;D10166,定价因子!E:F,2,0)</f>
        <v>#N/A</v>
      </c>
      <c r="G10166" t="e">
        <f>VLOOKUP($F$1&amp;F10166,定价因子!E:F,2,0)</f>
        <v>#N/A</v>
      </c>
      <c r="H10166" s="104" t="e">
        <f>C10166*PRODUCT(#REF!,#REF!,G10166,,#REF!,E10166)</f>
        <v>#N/A</v>
      </c>
    </row>
    <row r="10167" spans="3:8">
      <c r="C10167" t="e">
        <f>VLOOKUP(B10167,定价因子!L:M,2,0)</f>
        <v>#N/A</v>
      </c>
      <c r="E10167" t="e">
        <f>VLOOKUP($D$1&amp;D10167,定价因子!E:F,2,0)</f>
        <v>#N/A</v>
      </c>
      <c r="G10167" t="e">
        <f>VLOOKUP($F$1&amp;F10167,定价因子!E:F,2,0)</f>
        <v>#N/A</v>
      </c>
      <c r="H10167" s="104" t="e">
        <f>C10167*PRODUCT(#REF!,#REF!,G10167,,#REF!,E10167)</f>
        <v>#N/A</v>
      </c>
    </row>
    <row r="10168" spans="3:8">
      <c r="C10168" t="e">
        <f>VLOOKUP(B10168,定价因子!L:M,2,0)</f>
        <v>#N/A</v>
      </c>
      <c r="E10168" t="e">
        <f>VLOOKUP($D$1&amp;D10168,定价因子!E:F,2,0)</f>
        <v>#N/A</v>
      </c>
      <c r="G10168" t="e">
        <f>VLOOKUP($F$1&amp;F10168,定价因子!E:F,2,0)</f>
        <v>#N/A</v>
      </c>
      <c r="H10168" s="104" t="e">
        <f>C10168*PRODUCT(#REF!,#REF!,G10168,,#REF!,E10168)</f>
        <v>#N/A</v>
      </c>
    </row>
    <row r="10169" spans="3:8">
      <c r="C10169" t="e">
        <f>VLOOKUP(B10169,定价因子!L:M,2,0)</f>
        <v>#N/A</v>
      </c>
      <c r="E10169" t="e">
        <f>VLOOKUP($D$1&amp;D10169,定价因子!E:F,2,0)</f>
        <v>#N/A</v>
      </c>
      <c r="G10169" t="e">
        <f>VLOOKUP($F$1&amp;F10169,定价因子!E:F,2,0)</f>
        <v>#N/A</v>
      </c>
      <c r="H10169" s="104" t="e">
        <f>C10169*PRODUCT(#REF!,#REF!,G10169,,#REF!,E10169)</f>
        <v>#N/A</v>
      </c>
    </row>
    <row r="10170" spans="3:8">
      <c r="C10170" t="e">
        <f>VLOOKUP(B10170,定价因子!L:M,2,0)</f>
        <v>#N/A</v>
      </c>
      <c r="E10170" t="e">
        <f>VLOOKUP($D$1&amp;D10170,定价因子!E:F,2,0)</f>
        <v>#N/A</v>
      </c>
      <c r="G10170" t="e">
        <f>VLOOKUP($F$1&amp;F10170,定价因子!E:F,2,0)</f>
        <v>#N/A</v>
      </c>
      <c r="H10170" s="104" t="e">
        <f>C10170*PRODUCT(#REF!,#REF!,G10170,,#REF!,E10170)</f>
        <v>#N/A</v>
      </c>
    </row>
    <row r="10171" spans="3:8">
      <c r="C10171" t="e">
        <f>VLOOKUP(B10171,定价因子!L:M,2,0)</f>
        <v>#N/A</v>
      </c>
      <c r="E10171" t="e">
        <f>VLOOKUP($D$1&amp;D10171,定价因子!E:F,2,0)</f>
        <v>#N/A</v>
      </c>
      <c r="G10171" t="e">
        <f>VLOOKUP($F$1&amp;F10171,定价因子!E:F,2,0)</f>
        <v>#N/A</v>
      </c>
      <c r="H10171" s="104" t="e">
        <f>C10171*PRODUCT(#REF!,#REF!,G10171,,#REF!,E10171)</f>
        <v>#N/A</v>
      </c>
    </row>
    <row r="10172" spans="3:8">
      <c r="C10172" t="e">
        <f>VLOOKUP(B10172,定价因子!L:M,2,0)</f>
        <v>#N/A</v>
      </c>
      <c r="E10172" t="e">
        <f>VLOOKUP($D$1&amp;D10172,定价因子!E:F,2,0)</f>
        <v>#N/A</v>
      </c>
      <c r="G10172" t="e">
        <f>VLOOKUP($F$1&amp;F10172,定价因子!E:F,2,0)</f>
        <v>#N/A</v>
      </c>
      <c r="H10172" s="104" t="e">
        <f>C10172*PRODUCT(#REF!,#REF!,G10172,,#REF!,E10172)</f>
        <v>#N/A</v>
      </c>
    </row>
    <row r="10173" spans="3:8">
      <c r="C10173" t="e">
        <f>VLOOKUP(B10173,定价因子!L:M,2,0)</f>
        <v>#N/A</v>
      </c>
      <c r="E10173" t="e">
        <f>VLOOKUP($D$1&amp;D10173,定价因子!E:F,2,0)</f>
        <v>#N/A</v>
      </c>
      <c r="G10173" t="e">
        <f>VLOOKUP($F$1&amp;F10173,定价因子!E:F,2,0)</f>
        <v>#N/A</v>
      </c>
      <c r="H10173" s="104" t="e">
        <f>C10173*PRODUCT(#REF!,#REF!,G10173,,#REF!,E10173)</f>
        <v>#N/A</v>
      </c>
    </row>
    <row r="10174" spans="3:8">
      <c r="C10174" t="e">
        <f>VLOOKUP(B10174,定价因子!L:M,2,0)</f>
        <v>#N/A</v>
      </c>
      <c r="E10174" t="e">
        <f>VLOOKUP($D$1&amp;D10174,定价因子!E:F,2,0)</f>
        <v>#N/A</v>
      </c>
      <c r="G10174" t="e">
        <f>VLOOKUP($F$1&amp;F10174,定价因子!E:F,2,0)</f>
        <v>#N/A</v>
      </c>
      <c r="H10174" s="104" t="e">
        <f>C10174*PRODUCT(#REF!,#REF!,G10174,,#REF!,E10174)</f>
        <v>#N/A</v>
      </c>
    </row>
    <row r="10175" spans="3:8">
      <c r="C10175" t="e">
        <f>VLOOKUP(B10175,定价因子!L:M,2,0)</f>
        <v>#N/A</v>
      </c>
      <c r="E10175" t="e">
        <f>VLOOKUP($D$1&amp;D10175,定价因子!E:F,2,0)</f>
        <v>#N/A</v>
      </c>
      <c r="G10175" t="e">
        <f>VLOOKUP($F$1&amp;F10175,定价因子!E:F,2,0)</f>
        <v>#N/A</v>
      </c>
      <c r="H10175" s="104" t="e">
        <f>C10175*PRODUCT(#REF!,#REF!,G10175,,#REF!,E10175)</f>
        <v>#N/A</v>
      </c>
    </row>
    <row r="10176" spans="3:8">
      <c r="C10176" t="e">
        <f>VLOOKUP(B10176,定价因子!L:M,2,0)</f>
        <v>#N/A</v>
      </c>
      <c r="E10176" t="e">
        <f>VLOOKUP($D$1&amp;D10176,定价因子!E:F,2,0)</f>
        <v>#N/A</v>
      </c>
      <c r="G10176" t="e">
        <f>VLOOKUP($F$1&amp;F10176,定价因子!E:F,2,0)</f>
        <v>#N/A</v>
      </c>
      <c r="H10176" s="104" t="e">
        <f>C10176*PRODUCT(#REF!,#REF!,G10176,,#REF!,E10176)</f>
        <v>#N/A</v>
      </c>
    </row>
    <row r="10177" spans="3:8">
      <c r="C10177" t="e">
        <f>VLOOKUP(B10177,定价因子!L:M,2,0)</f>
        <v>#N/A</v>
      </c>
      <c r="E10177" t="e">
        <f>VLOOKUP($D$1&amp;D10177,定价因子!E:F,2,0)</f>
        <v>#N/A</v>
      </c>
      <c r="G10177" t="e">
        <f>VLOOKUP($F$1&amp;F10177,定价因子!E:F,2,0)</f>
        <v>#N/A</v>
      </c>
      <c r="H10177" s="104" t="e">
        <f>C10177*PRODUCT(#REF!,#REF!,G10177,,#REF!,E10177)</f>
        <v>#N/A</v>
      </c>
    </row>
    <row r="10178" spans="3:8">
      <c r="C10178" t="e">
        <f>VLOOKUP(B10178,定价因子!L:M,2,0)</f>
        <v>#N/A</v>
      </c>
      <c r="E10178" t="e">
        <f>VLOOKUP($D$1&amp;D10178,定价因子!E:F,2,0)</f>
        <v>#N/A</v>
      </c>
      <c r="G10178" t="e">
        <f>VLOOKUP($F$1&amp;F10178,定价因子!E:F,2,0)</f>
        <v>#N/A</v>
      </c>
      <c r="H10178" s="104" t="e">
        <f>C10178*PRODUCT(#REF!,#REF!,G10178,,#REF!,E10178)</f>
        <v>#N/A</v>
      </c>
    </row>
    <row r="10179" spans="3:8">
      <c r="C10179" t="e">
        <f>VLOOKUP(B10179,定价因子!L:M,2,0)</f>
        <v>#N/A</v>
      </c>
      <c r="E10179" t="e">
        <f>VLOOKUP($D$1&amp;D10179,定价因子!E:F,2,0)</f>
        <v>#N/A</v>
      </c>
      <c r="G10179" t="e">
        <f>VLOOKUP($F$1&amp;F10179,定价因子!E:F,2,0)</f>
        <v>#N/A</v>
      </c>
      <c r="H10179" s="104" t="e">
        <f>C10179*PRODUCT(#REF!,#REF!,G10179,,#REF!,E10179)</f>
        <v>#N/A</v>
      </c>
    </row>
    <row r="10180" spans="3:8">
      <c r="C10180" t="e">
        <f>VLOOKUP(B10180,定价因子!L:M,2,0)</f>
        <v>#N/A</v>
      </c>
      <c r="E10180" t="e">
        <f>VLOOKUP($D$1&amp;D10180,定价因子!E:F,2,0)</f>
        <v>#N/A</v>
      </c>
      <c r="G10180" t="e">
        <f>VLOOKUP($F$1&amp;F10180,定价因子!E:F,2,0)</f>
        <v>#N/A</v>
      </c>
      <c r="H10180" s="104" t="e">
        <f>C10180*PRODUCT(#REF!,#REF!,G10180,,#REF!,E10180)</f>
        <v>#N/A</v>
      </c>
    </row>
    <row r="10181" spans="3:8">
      <c r="C10181" t="e">
        <f>VLOOKUP(B10181,定价因子!L:M,2,0)</f>
        <v>#N/A</v>
      </c>
      <c r="E10181" t="e">
        <f>VLOOKUP($D$1&amp;D10181,定价因子!E:F,2,0)</f>
        <v>#N/A</v>
      </c>
      <c r="G10181" t="e">
        <f>VLOOKUP($F$1&amp;F10181,定价因子!E:F,2,0)</f>
        <v>#N/A</v>
      </c>
      <c r="H10181" s="104" t="e">
        <f>C10181*PRODUCT(#REF!,#REF!,G10181,,#REF!,E10181)</f>
        <v>#N/A</v>
      </c>
    </row>
    <row r="10182" spans="3:8">
      <c r="C10182" t="e">
        <f>VLOOKUP(B10182,定价因子!L:M,2,0)</f>
        <v>#N/A</v>
      </c>
      <c r="E10182" t="e">
        <f>VLOOKUP($D$1&amp;D10182,定价因子!E:F,2,0)</f>
        <v>#N/A</v>
      </c>
      <c r="G10182" t="e">
        <f>VLOOKUP($F$1&amp;F10182,定价因子!E:F,2,0)</f>
        <v>#N/A</v>
      </c>
      <c r="H10182" s="104" t="e">
        <f>C10182*PRODUCT(#REF!,#REF!,G10182,,#REF!,E10182)</f>
        <v>#N/A</v>
      </c>
    </row>
    <row r="10183" spans="3:8">
      <c r="C10183" t="e">
        <f>VLOOKUP(B10183,定价因子!L:M,2,0)</f>
        <v>#N/A</v>
      </c>
      <c r="E10183" t="e">
        <f>VLOOKUP($D$1&amp;D10183,定价因子!E:F,2,0)</f>
        <v>#N/A</v>
      </c>
      <c r="G10183" t="e">
        <f>VLOOKUP($F$1&amp;F10183,定价因子!E:F,2,0)</f>
        <v>#N/A</v>
      </c>
      <c r="H10183" s="104" t="e">
        <f>C10183*PRODUCT(#REF!,#REF!,G10183,,#REF!,E10183)</f>
        <v>#N/A</v>
      </c>
    </row>
    <row r="10184" spans="3:8">
      <c r="C10184" t="e">
        <f>VLOOKUP(B10184,定价因子!L:M,2,0)</f>
        <v>#N/A</v>
      </c>
      <c r="E10184" t="e">
        <f>VLOOKUP($D$1&amp;D10184,定价因子!E:F,2,0)</f>
        <v>#N/A</v>
      </c>
      <c r="G10184" t="e">
        <f>VLOOKUP($F$1&amp;F10184,定价因子!E:F,2,0)</f>
        <v>#N/A</v>
      </c>
      <c r="H10184" s="104" t="e">
        <f>C10184*PRODUCT(#REF!,#REF!,G10184,,#REF!,E10184)</f>
        <v>#N/A</v>
      </c>
    </row>
    <row r="10185" spans="3:8">
      <c r="C10185" t="e">
        <f>VLOOKUP(B10185,定价因子!L:M,2,0)</f>
        <v>#N/A</v>
      </c>
      <c r="E10185" t="e">
        <f>VLOOKUP($D$1&amp;D10185,定价因子!E:F,2,0)</f>
        <v>#N/A</v>
      </c>
      <c r="G10185" t="e">
        <f>VLOOKUP($F$1&amp;F10185,定价因子!E:F,2,0)</f>
        <v>#N/A</v>
      </c>
      <c r="H10185" s="104" t="e">
        <f>C10185*PRODUCT(#REF!,#REF!,G10185,,#REF!,E10185)</f>
        <v>#N/A</v>
      </c>
    </row>
    <row r="10186" spans="3:8">
      <c r="C10186" t="e">
        <f>VLOOKUP(B10186,定价因子!L:M,2,0)</f>
        <v>#N/A</v>
      </c>
      <c r="E10186" t="e">
        <f>VLOOKUP($D$1&amp;D10186,定价因子!E:F,2,0)</f>
        <v>#N/A</v>
      </c>
      <c r="G10186" t="e">
        <f>VLOOKUP($F$1&amp;F10186,定价因子!E:F,2,0)</f>
        <v>#N/A</v>
      </c>
      <c r="H10186" s="104" t="e">
        <f>C10186*PRODUCT(#REF!,#REF!,G10186,,#REF!,E10186)</f>
        <v>#N/A</v>
      </c>
    </row>
    <row r="10187" spans="3:8">
      <c r="C10187" t="e">
        <f>VLOOKUP(B10187,定价因子!L:M,2,0)</f>
        <v>#N/A</v>
      </c>
      <c r="E10187" t="e">
        <f>VLOOKUP($D$1&amp;D10187,定价因子!E:F,2,0)</f>
        <v>#N/A</v>
      </c>
      <c r="G10187" t="e">
        <f>VLOOKUP($F$1&amp;F10187,定价因子!E:F,2,0)</f>
        <v>#N/A</v>
      </c>
      <c r="H10187" s="104" t="e">
        <f>C10187*PRODUCT(#REF!,#REF!,G10187,,#REF!,E10187)</f>
        <v>#N/A</v>
      </c>
    </row>
    <row r="10188" spans="3:8">
      <c r="C10188" t="e">
        <f>VLOOKUP(B10188,定价因子!L:M,2,0)</f>
        <v>#N/A</v>
      </c>
      <c r="E10188" t="e">
        <f>VLOOKUP($D$1&amp;D10188,定价因子!E:F,2,0)</f>
        <v>#N/A</v>
      </c>
      <c r="G10188" t="e">
        <f>VLOOKUP($F$1&amp;F10188,定价因子!E:F,2,0)</f>
        <v>#N/A</v>
      </c>
      <c r="H10188" s="104" t="e">
        <f>C10188*PRODUCT(#REF!,#REF!,G10188,,#REF!,E10188)</f>
        <v>#N/A</v>
      </c>
    </row>
    <row r="10189" spans="3:8">
      <c r="C10189" t="e">
        <f>VLOOKUP(B10189,定价因子!L:M,2,0)</f>
        <v>#N/A</v>
      </c>
      <c r="E10189" t="e">
        <f>VLOOKUP($D$1&amp;D10189,定价因子!E:F,2,0)</f>
        <v>#N/A</v>
      </c>
      <c r="G10189" t="e">
        <f>VLOOKUP($F$1&amp;F10189,定价因子!E:F,2,0)</f>
        <v>#N/A</v>
      </c>
      <c r="H10189" s="104" t="e">
        <f>C10189*PRODUCT(#REF!,#REF!,G10189,,#REF!,E10189)</f>
        <v>#N/A</v>
      </c>
    </row>
    <row r="10190" spans="3:8">
      <c r="C10190" t="e">
        <f>VLOOKUP(B10190,定价因子!L:M,2,0)</f>
        <v>#N/A</v>
      </c>
      <c r="E10190" t="e">
        <f>VLOOKUP($D$1&amp;D10190,定价因子!E:F,2,0)</f>
        <v>#N/A</v>
      </c>
      <c r="G10190" t="e">
        <f>VLOOKUP($F$1&amp;F10190,定价因子!E:F,2,0)</f>
        <v>#N/A</v>
      </c>
      <c r="H10190" s="104" t="e">
        <f>C10190*PRODUCT(#REF!,#REF!,G10190,,#REF!,E10190)</f>
        <v>#N/A</v>
      </c>
    </row>
    <row r="10191" spans="3:8">
      <c r="C10191" t="e">
        <f>VLOOKUP(B10191,定价因子!L:M,2,0)</f>
        <v>#N/A</v>
      </c>
      <c r="E10191" t="e">
        <f>VLOOKUP($D$1&amp;D10191,定价因子!E:F,2,0)</f>
        <v>#N/A</v>
      </c>
      <c r="G10191" t="e">
        <f>VLOOKUP($F$1&amp;F10191,定价因子!E:F,2,0)</f>
        <v>#N/A</v>
      </c>
      <c r="H10191" s="104" t="e">
        <f>C10191*PRODUCT(#REF!,#REF!,G10191,,#REF!,E10191)</f>
        <v>#N/A</v>
      </c>
    </row>
    <row r="10192" spans="3:8">
      <c r="C10192" t="e">
        <f>VLOOKUP(B10192,定价因子!L:M,2,0)</f>
        <v>#N/A</v>
      </c>
      <c r="E10192" t="e">
        <f>VLOOKUP($D$1&amp;D10192,定价因子!E:F,2,0)</f>
        <v>#N/A</v>
      </c>
      <c r="G10192" t="e">
        <f>VLOOKUP($F$1&amp;F10192,定价因子!E:F,2,0)</f>
        <v>#N/A</v>
      </c>
      <c r="H10192" s="104" t="e">
        <f>C10192*PRODUCT(#REF!,#REF!,G10192,,#REF!,E10192)</f>
        <v>#N/A</v>
      </c>
    </row>
    <row r="10193" spans="3:8">
      <c r="C10193" t="e">
        <f>VLOOKUP(B10193,定价因子!L:M,2,0)</f>
        <v>#N/A</v>
      </c>
      <c r="E10193" t="e">
        <f>VLOOKUP($D$1&amp;D10193,定价因子!E:F,2,0)</f>
        <v>#N/A</v>
      </c>
      <c r="G10193" t="e">
        <f>VLOOKUP($F$1&amp;F10193,定价因子!E:F,2,0)</f>
        <v>#N/A</v>
      </c>
      <c r="H10193" s="104" t="e">
        <f>C10193*PRODUCT(#REF!,#REF!,G10193,,#REF!,E10193)</f>
        <v>#N/A</v>
      </c>
    </row>
    <row r="10194" spans="3:8">
      <c r="C10194" t="e">
        <f>VLOOKUP(B10194,定价因子!L:M,2,0)</f>
        <v>#N/A</v>
      </c>
      <c r="E10194" t="e">
        <f>VLOOKUP($D$1&amp;D10194,定价因子!E:F,2,0)</f>
        <v>#N/A</v>
      </c>
      <c r="G10194" t="e">
        <f>VLOOKUP($F$1&amp;F10194,定价因子!E:F,2,0)</f>
        <v>#N/A</v>
      </c>
      <c r="H10194" s="104" t="e">
        <f>C10194*PRODUCT(#REF!,#REF!,G10194,,#REF!,E10194)</f>
        <v>#N/A</v>
      </c>
    </row>
    <row r="10195" spans="3:8">
      <c r="C10195" t="e">
        <f>VLOOKUP(B10195,定价因子!L:M,2,0)</f>
        <v>#N/A</v>
      </c>
      <c r="E10195" t="e">
        <f>VLOOKUP($D$1&amp;D10195,定价因子!E:F,2,0)</f>
        <v>#N/A</v>
      </c>
      <c r="G10195" t="e">
        <f>VLOOKUP($F$1&amp;F10195,定价因子!E:F,2,0)</f>
        <v>#N/A</v>
      </c>
      <c r="H10195" s="104" t="e">
        <f>C10195*PRODUCT(#REF!,#REF!,G10195,,#REF!,E10195)</f>
        <v>#N/A</v>
      </c>
    </row>
    <row r="10196" spans="3:8">
      <c r="C10196" t="e">
        <f>VLOOKUP(B10196,定价因子!L:M,2,0)</f>
        <v>#N/A</v>
      </c>
      <c r="E10196" t="e">
        <f>VLOOKUP($D$1&amp;D10196,定价因子!E:F,2,0)</f>
        <v>#N/A</v>
      </c>
      <c r="G10196" t="e">
        <f>VLOOKUP($F$1&amp;F10196,定价因子!E:F,2,0)</f>
        <v>#N/A</v>
      </c>
      <c r="H10196" s="104" t="e">
        <f>C10196*PRODUCT(#REF!,#REF!,G10196,,#REF!,E10196)</f>
        <v>#N/A</v>
      </c>
    </row>
    <row r="10197" spans="3:8">
      <c r="C10197" t="e">
        <f>VLOOKUP(B10197,定价因子!L:M,2,0)</f>
        <v>#N/A</v>
      </c>
      <c r="E10197" t="e">
        <f>VLOOKUP($D$1&amp;D10197,定价因子!E:F,2,0)</f>
        <v>#N/A</v>
      </c>
      <c r="G10197" t="e">
        <f>VLOOKUP($F$1&amp;F10197,定价因子!E:F,2,0)</f>
        <v>#N/A</v>
      </c>
      <c r="H10197" s="104" t="e">
        <f>C10197*PRODUCT(#REF!,#REF!,G10197,,#REF!,E10197)</f>
        <v>#N/A</v>
      </c>
    </row>
    <row r="10198" spans="3:8">
      <c r="C10198" t="e">
        <f>VLOOKUP(B10198,定价因子!L:M,2,0)</f>
        <v>#N/A</v>
      </c>
      <c r="E10198" t="e">
        <f>VLOOKUP($D$1&amp;D10198,定价因子!E:F,2,0)</f>
        <v>#N/A</v>
      </c>
      <c r="G10198" t="e">
        <f>VLOOKUP($F$1&amp;F10198,定价因子!E:F,2,0)</f>
        <v>#N/A</v>
      </c>
      <c r="H10198" s="104" t="e">
        <f>C10198*PRODUCT(#REF!,#REF!,G10198,,#REF!,E10198)</f>
        <v>#N/A</v>
      </c>
    </row>
    <row r="10199" spans="3:8">
      <c r="C10199" t="e">
        <f>VLOOKUP(B10199,定价因子!L:M,2,0)</f>
        <v>#N/A</v>
      </c>
      <c r="E10199" t="e">
        <f>VLOOKUP($D$1&amp;D10199,定价因子!E:F,2,0)</f>
        <v>#N/A</v>
      </c>
      <c r="G10199" t="e">
        <f>VLOOKUP($F$1&amp;F10199,定价因子!E:F,2,0)</f>
        <v>#N/A</v>
      </c>
      <c r="H10199" s="104" t="e">
        <f>C10199*PRODUCT(#REF!,#REF!,G10199,,#REF!,E10199)</f>
        <v>#N/A</v>
      </c>
    </row>
    <row r="10200" spans="3:8">
      <c r="C10200" t="e">
        <f>VLOOKUP(B10200,定价因子!L:M,2,0)</f>
        <v>#N/A</v>
      </c>
      <c r="E10200" t="e">
        <f>VLOOKUP($D$1&amp;D10200,定价因子!E:F,2,0)</f>
        <v>#N/A</v>
      </c>
      <c r="G10200" t="e">
        <f>VLOOKUP($F$1&amp;F10200,定价因子!E:F,2,0)</f>
        <v>#N/A</v>
      </c>
      <c r="H10200" s="104" t="e">
        <f>C10200*PRODUCT(#REF!,#REF!,G10200,,#REF!,E10200)</f>
        <v>#N/A</v>
      </c>
    </row>
    <row r="10201" spans="3:8">
      <c r="C10201" t="e">
        <f>VLOOKUP(B10201,定价因子!L:M,2,0)</f>
        <v>#N/A</v>
      </c>
      <c r="E10201" t="e">
        <f>VLOOKUP($D$1&amp;D10201,定价因子!E:F,2,0)</f>
        <v>#N/A</v>
      </c>
      <c r="G10201" t="e">
        <f>VLOOKUP($F$1&amp;F10201,定价因子!E:F,2,0)</f>
        <v>#N/A</v>
      </c>
      <c r="H10201" s="104" t="e">
        <f>C10201*PRODUCT(#REF!,#REF!,G10201,,#REF!,E10201)</f>
        <v>#N/A</v>
      </c>
    </row>
    <row r="10202" spans="3:8">
      <c r="C10202" t="e">
        <f>VLOOKUP(B10202,定价因子!L:M,2,0)</f>
        <v>#N/A</v>
      </c>
      <c r="E10202" t="e">
        <f>VLOOKUP($D$1&amp;D10202,定价因子!E:F,2,0)</f>
        <v>#N/A</v>
      </c>
      <c r="G10202" t="e">
        <f>VLOOKUP($F$1&amp;F10202,定价因子!E:F,2,0)</f>
        <v>#N/A</v>
      </c>
      <c r="H10202" s="104" t="e">
        <f>C10202*PRODUCT(#REF!,#REF!,G10202,,#REF!,E10202)</f>
        <v>#N/A</v>
      </c>
    </row>
    <row r="10203" spans="3:8">
      <c r="C10203" t="e">
        <f>VLOOKUP(B10203,定价因子!L:M,2,0)</f>
        <v>#N/A</v>
      </c>
      <c r="E10203" t="e">
        <f>VLOOKUP($D$1&amp;D10203,定价因子!E:F,2,0)</f>
        <v>#N/A</v>
      </c>
      <c r="G10203" t="e">
        <f>VLOOKUP($F$1&amp;F10203,定价因子!E:F,2,0)</f>
        <v>#N/A</v>
      </c>
      <c r="H10203" s="104" t="e">
        <f>C10203*PRODUCT(#REF!,#REF!,G10203,,#REF!,E10203)</f>
        <v>#N/A</v>
      </c>
    </row>
    <row r="10204" spans="3:8">
      <c r="C10204" t="e">
        <f>VLOOKUP(B10204,定价因子!L:M,2,0)</f>
        <v>#N/A</v>
      </c>
      <c r="E10204" t="e">
        <f>VLOOKUP($D$1&amp;D10204,定价因子!E:F,2,0)</f>
        <v>#N/A</v>
      </c>
      <c r="G10204" t="e">
        <f>VLOOKUP($F$1&amp;F10204,定价因子!E:F,2,0)</f>
        <v>#N/A</v>
      </c>
      <c r="H10204" s="104" t="e">
        <f>C10204*PRODUCT(#REF!,#REF!,G10204,,#REF!,E10204)</f>
        <v>#N/A</v>
      </c>
    </row>
    <row r="10205" spans="3:8">
      <c r="C10205" t="e">
        <f>VLOOKUP(B10205,定价因子!L:M,2,0)</f>
        <v>#N/A</v>
      </c>
      <c r="E10205" t="e">
        <f>VLOOKUP($D$1&amp;D10205,定价因子!E:F,2,0)</f>
        <v>#N/A</v>
      </c>
      <c r="G10205" t="e">
        <f>VLOOKUP($F$1&amp;F10205,定价因子!E:F,2,0)</f>
        <v>#N/A</v>
      </c>
      <c r="H10205" s="104" t="e">
        <f>C10205*PRODUCT(#REF!,#REF!,G10205,,#REF!,E10205)</f>
        <v>#N/A</v>
      </c>
    </row>
    <row r="10206" spans="3:8">
      <c r="C10206" t="e">
        <f>VLOOKUP(B10206,定价因子!L:M,2,0)</f>
        <v>#N/A</v>
      </c>
      <c r="E10206" t="e">
        <f>VLOOKUP($D$1&amp;D10206,定价因子!E:F,2,0)</f>
        <v>#N/A</v>
      </c>
      <c r="G10206" t="e">
        <f>VLOOKUP($F$1&amp;F10206,定价因子!E:F,2,0)</f>
        <v>#N/A</v>
      </c>
      <c r="H10206" s="104" t="e">
        <f>C10206*PRODUCT(#REF!,#REF!,G10206,,#REF!,E10206)</f>
        <v>#N/A</v>
      </c>
    </row>
    <row r="10207" spans="3:8">
      <c r="C10207" t="e">
        <f>VLOOKUP(B10207,定价因子!L:M,2,0)</f>
        <v>#N/A</v>
      </c>
      <c r="E10207" t="e">
        <f>VLOOKUP($D$1&amp;D10207,定价因子!E:F,2,0)</f>
        <v>#N/A</v>
      </c>
      <c r="G10207" t="e">
        <f>VLOOKUP($F$1&amp;F10207,定价因子!E:F,2,0)</f>
        <v>#N/A</v>
      </c>
      <c r="H10207" s="104" t="e">
        <f>C10207*PRODUCT(#REF!,#REF!,G10207,,#REF!,E10207)</f>
        <v>#N/A</v>
      </c>
    </row>
    <row r="10208" spans="3:8">
      <c r="C10208" t="e">
        <f>VLOOKUP(B10208,定价因子!L:M,2,0)</f>
        <v>#N/A</v>
      </c>
      <c r="E10208" t="e">
        <f>VLOOKUP($D$1&amp;D10208,定价因子!E:F,2,0)</f>
        <v>#N/A</v>
      </c>
      <c r="G10208" t="e">
        <f>VLOOKUP($F$1&amp;F10208,定价因子!E:F,2,0)</f>
        <v>#N/A</v>
      </c>
      <c r="H10208" s="104" t="e">
        <f>C10208*PRODUCT(#REF!,#REF!,G10208,,#REF!,E10208)</f>
        <v>#N/A</v>
      </c>
    </row>
    <row r="10209" spans="3:8">
      <c r="C10209" t="e">
        <f>VLOOKUP(B10209,定价因子!L:M,2,0)</f>
        <v>#N/A</v>
      </c>
      <c r="E10209" t="e">
        <f>VLOOKUP($D$1&amp;D10209,定价因子!E:F,2,0)</f>
        <v>#N/A</v>
      </c>
      <c r="G10209" t="e">
        <f>VLOOKUP($F$1&amp;F10209,定价因子!E:F,2,0)</f>
        <v>#N/A</v>
      </c>
      <c r="H10209" s="104" t="e">
        <f>C10209*PRODUCT(#REF!,#REF!,G10209,,#REF!,E10209)</f>
        <v>#N/A</v>
      </c>
    </row>
    <row r="10210" spans="3:8">
      <c r="C10210" t="e">
        <f>VLOOKUP(B10210,定价因子!L:M,2,0)</f>
        <v>#N/A</v>
      </c>
      <c r="E10210" t="e">
        <f>VLOOKUP($D$1&amp;D10210,定价因子!E:F,2,0)</f>
        <v>#N/A</v>
      </c>
      <c r="G10210" t="e">
        <f>VLOOKUP($F$1&amp;F10210,定价因子!E:F,2,0)</f>
        <v>#N/A</v>
      </c>
      <c r="H10210" s="104" t="e">
        <f>C10210*PRODUCT(#REF!,#REF!,G10210,,#REF!,E10210)</f>
        <v>#N/A</v>
      </c>
    </row>
    <row r="10211" spans="3:8">
      <c r="C10211" t="e">
        <f>VLOOKUP(B10211,定价因子!L:M,2,0)</f>
        <v>#N/A</v>
      </c>
      <c r="E10211" t="e">
        <f>VLOOKUP($D$1&amp;D10211,定价因子!E:F,2,0)</f>
        <v>#N/A</v>
      </c>
      <c r="G10211" t="e">
        <f>VLOOKUP($F$1&amp;F10211,定价因子!E:F,2,0)</f>
        <v>#N/A</v>
      </c>
      <c r="H10211" s="104" t="e">
        <f>C10211*PRODUCT(#REF!,#REF!,G10211,,#REF!,E10211)</f>
        <v>#N/A</v>
      </c>
    </row>
    <row r="10212" spans="3:8">
      <c r="C10212" t="e">
        <f>VLOOKUP(B10212,定价因子!L:M,2,0)</f>
        <v>#N/A</v>
      </c>
      <c r="E10212" t="e">
        <f>VLOOKUP($D$1&amp;D10212,定价因子!E:F,2,0)</f>
        <v>#N/A</v>
      </c>
      <c r="G10212" t="e">
        <f>VLOOKUP($F$1&amp;F10212,定价因子!E:F,2,0)</f>
        <v>#N/A</v>
      </c>
      <c r="H10212" s="104" t="e">
        <f>C10212*PRODUCT(#REF!,#REF!,G10212,,#REF!,E10212)</f>
        <v>#N/A</v>
      </c>
    </row>
    <row r="10213" spans="3:8">
      <c r="C10213" t="e">
        <f>VLOOKUP(B10213,定价因子!L:M,2,0)</f>
        <v>#N/A</v>
      </c>
      <c r="E10213" t="e">
        <f>VLOOKUP($D$1&amp;D10213,定价因子!E:F,2,0)</f>
        <v>#N/A</v>
      </c>
      <c r="G10213" t="e">
        <f>VLOOKUP($F$1&amp;F10213,定价因子!E:F,2,0)</f>
        <v>#N/A</v>
      </c>
      <c r="H10213" s="104" t="e">
        <f>C10213*PRODUCT(#REF!,#REF!,G10213,,#REF!,E10213)</f>
        <v>#N/A</v>
      </c>
    </row>
    <row r="10214" spans="3:8">
      <c r="C10214" t="e">
        <f>VLOOKUP(B10214,定价因子!L:M,2,0)</f>
        <v>#N/A</v>
      </c>
      <c r="E10214" t="e">
        <f>VLOOKUP($D$1&amp;D10214,定价因子!E:F,2,0)</f>
        <v>#N/A</v>
      </c>
      <c r="G10214" t="e">
        <f>VLOOKUP($F$1&amp;F10214,定价因子!E:F,2,0)</f>
        <v>#N/A</v>
      </c>
      <c r="H10214" s="104" t="e">
        <f>C10214*PRODUCT(#REF!,#REF!,G10214,,#REF!,E10214)</f>
        <v>#N/A</v>
      </c>
    </row>
    <row r="10215" spans="3:8">
      <c r="C10215" t="e">
        <f>VLOOKUP(B10215,定价因子!L:M,2,0)</f>
        <v>#N/A</v>
      </c>
      <c r="E10215" t="e">
        <f>VLOOKUP($D$1&amp;D10215,定价因子!E:F,2,0)</f>
        <v>#N/A</v>
      </c>
      <c r="G10215" t="e">
        <f>VLOOKUP($F$1&amp;F10215,定价因子!E:F,2,0)</f>
        <v>#N/A</v>
      </c>
      <c r="H10215" s="104" t="e">
        <f>C10215*PRODUCT(#REF!,#REF!,G10215,,#REF!,E10215)</f>
        <v>#N/A</v>
      </c>
    </row>
    <row r="10216" spans="3:8">
      <c r="C10216" t="e">
        <f>VLOOKUP(B10216,定价因子!L:M,2,0)</f>
        <v>#N/A</v>
      </c>
      <c r="E10216" t="e">
        <f>VLOOKUP($D$1&amp;D10216,定价因子!E:F,2,0)</f>
        <v>#N/A</v>
      </c>
      <c r="G10216" t="e">
        <f>VLOOKUP($F$1&amp;F10216,定价因子!E:F,2,0)</f>
        <v>#N/A</v>
      </c>
      <c r="H10216" s="104" t="e">
        <f>C10216*PRODUCT(#REF!,#REF!,G10216,,#REF!,E10216)</f>
        <v>#N/A</v>
      </c>
    </row>
    <row r="10217" spans="3:8">
      <c r="C10217" t="e">
        <f>VLOOKUP(B10217,定价因子!L:M,2,0)</f>
        <v>#N/A</v>
      </c>
      <c r="E10217" t="e">
        <f>VLOOKUP($D$1&amp;D10217,定价因子!E:F,2,0)</f>
        <v>#N/A</v>
      </c>
      <c r="G10217" t="e">
        <f>VLOOKUP($F$1&amp;F10217,定价因子!E:F,2,0)</f>
        <v>#N/A</v>
      </c>
      <c r="H10217" s="104" t="e">
        <f>C10217*PRODUCT(#REF!,#REF!,G10217,,#REF!,E10217)</f>
        <v>#N/A</v>
      </c>
    </row>
    <row r="10218" spans="3:8">
      <c r="C10218" t="e">
        <f>VLOOKUP(B10218,定价因子!L:M,2,0)</f>
        <v>#N/A</v>
      </c>
      <c r="E10218" t="e">
        <f>VLOOKUP($D$1&amp;D10218,定价因子!E:F,2,0)</f>
        <v>#N/A</v>
      </c>
      <c r="G10218" t="e">
        <f>VLOOKUP($F$1&amp;F10218,定价因子!E:F,2,0)</f>
        <v>#N/A</v>
      </c>
      <c r="H10218" s="104" t="e">
        <f>C10218*PRODUCT(#REF!,#REF!,G10218,,#REF!,E10218)</f>
        <v>#N/A</v>
      </c>
    </row>
    <row r="10219" spans="3:8">
      <c r="C10219" t="e">
        <f>VLOOKUP(B10219,定价因子!L:M,2,0)</f>
        <v>#N/A</v>
      </c>
      <c r="E10219" t="e">
        <f>VLOOKUP($D$1&amp;D10219,定价因子!E:F,2,0)</f>
        <v>#N/A</v>
      </c>
      <c r="G10219" t="e">
        <f>VLOOKUP($F$1&amp;F10219,定价因子!E:F,2,0)</f>
        <v>#N/A</v>
      </c>
      <c r="H10219" s="104" t="e">
        <f>C10219*PRODUCT(#REF!,#REF!,G10219,,#REF!,E10219)</f>
        <v>#N/A</v>
      </c>
    </row>
    <row r="10220" spans="3:8">
      <c r="C10220" t="e">
        <f>VLOOKUP(B10220,定价因子!L:M,2,0)</f>
        <v>#N/A</v>
      </c>
      <c r="E10220" t="e">
        <f>VLOOKUP($D$1&amp;D10220,定价因子!E:F,2,0)</f>
        <v>#N/A</v>
      </c>
      <c r="G10220" t="e">
        <f>VLOOKUP($F$1&amp;F10220,定价因子!E:F,2,0)</f>
        <v>#N/A</v>
      </c>
      <c r="H10220" s="104" t="e">
        <f>C10220*PRODUCT(#REF!,#REF!,G10220,,#REF!,E10220)</f>
        <v>#N/A</v>
      </c>
    </row>
    <row r="10221" spans="3:8">
      <c r="C10221" t="e">
        <f>VLOOKUP(B10221,定价因子!L:M,2,0)</f>
        <v>#N/A</v>
      </c>
      <c r="E10221" t="e">
        <f>VLOOKUP($D$1&amp;D10221,定价因子!E:F,2,0)</f>
        <v>#N/A</v>
      </c>
      <c r="G10221" t="e">
        <f>VLOOKUP($F$1&amp;F10221,定价因子!E:F,2,0)</f>
        <v>#N/A</v>
      </c>
      <c r="H10221" s="104" t="e">
        <f>C10221*PRODUCT(#REF!,#REF!,G10221,,#REF!,E10221)</f>
        <v>#N/A</v>
      </c>
    </row>
    <row r="10222" spans="3:8">
      <c r="C10222" t="e">
        <f>VLOOKUP(B10222,定价因子!L:M,2,0)</f>
        <v>#N/A</v>
      </c>
      <c r="E10222" t="e">
        <f>VLOOKUP($D$1&amp;D10222,定价因子!E:F,2,0)</f>
        <v>#N/A</v>
      </c>
      <c r="G10222" t="e">
        <f>VLOOKUP($F$1&amp;F10222,定价因子!E:F,2,0)</f>
        <v>#N/A</v>
      </c>
      <c r="H10222" s="104" t="e">
        <f>C10222*PRODUCT(#REF!,#REF!,G10222,,#REF!,E10222)</f>
        <v>#N/A</v>
      </c>
    </row>
    <row r="10223" spans="3:8">
      <c r="C10223" t="e">
        <f>VLOOKUP(B10223,定价因子!L:M,2,0)</f>
        <v>#N/A</v>
      </c>
      <c r="E10223" t="e">
        <f>VLOOKUP($D$1&amp;D10223,定价因子!E:F,2,0)</f>
        <v>#N/A</v>
      </c>
      <c r="G10223" t="e">
        <f>VLOOKUP($F$1&amp;F10223,定价因子!E:F,2,0)</f>
        <v>#N/A</v>
      </c>
      <c r="H10223" s="104" t="e">
        <f>C10223*PRODUCT(#REF!,#REF!,G10223,,#REF!,E10223)</f>
        <v>#N/A</v>
      </c>
    </row>
    <row r="10224" spans="3:8">
      <c r="C10224" t="e">
        <f>VLOOKUP(B10224,定价因子!L:M,2,0)</f>
        <v>#N/A</v>
      </c>
      <c r="E10224" t="e">
        <f>VLOOKUP($D$1&amp;D10224,定价因子!E:F,2,0)</f>
        <v>#N/A</v>
      </c>
      <c r="G10224" t="e">
        <f>VLOOKUP($F$1&amp;F10224,定价因子!E:F,2,0)</f>
        <v>#N/A</v>
      </c>
      <c r="H10224" s="104" t="e">
        <f>C10224*PRODUCT(#REF!,#REF!,G10224,,#REF!,E10224)</f>
        <v>#N/A</v>
      </c>
    </row>
    <row r="10225" spans="3:8">
      <c r="C10225" t="e">
        <f>VLOOKUP(B10225,定价因子!L:M,2,0)</f>
        <v>#N/A</v>
      </c>
      <c r="E10225" t="e">
        <f>VLOOKUP($D$1&amp;D10225,定价因子!E:F,2,0)</f>
        <v>#N/A</v>
      </c>
      <c r="G10225" t="e">
        <f>VLOOKUP($F$1&amp;F10225,定价因子!E:F,2,0)</f>
        <v>#N/A</v>
      </c>
      <c r="H10225" s="104" t="e">
        <f>C10225*PRODUCT(#REF!,#REF!,G10225,,#REF!,E10225)</f>
        <v>#N/A</v>
      </c>
    </row>
    <row r="10226" spans="3:8">
      <c r="C10226" t="e">
        <f>VLOOKUP(B10226,定价因子!L:M,2,0)</f>
        <v>#N/A</v>
      </c>
      <c r="E10226" t="e">
        <f>VLOOKUP($D$1&amp;D10226,定价因子!E:F,2,0)</f>
        <v>#N/A</v>
      </c>
      <c r="G10226" t="e">
        <f>VLOOKUP($F$1&amp;F10226,定价因子!E:F,2,0)</f>
        <v>#N/A</v>
      </c>
      <c r="H10226" s="104" t="e">
        <f>C10226*PRODUCT(#REF!,#REF!,G10226,,#REF!,E10226)</f>
        <v>#N/A</v>
      </c>
    </row>
    <row r="10227" spans="3:8">
      <c r="C10227" t="e">
        <f>VLOOKUP(B10227,定价因子!L:M,2,0)</f>
        <v>#N/A</v>
      </c>
      <c r="E10227" t="e">
        <f>VLOOKUP($D$1&amp;D10227,定价因子!E:F,2,0)</f>
        <v>#N/A</v>
      </c>
      <c r="G10227" t="e">
        <f>VLOOKUP($F$1&amp;F10227,定价因子!E:F,2,0)</f>
        <v>#N/A</v>
      </c>
      <c r="H10227" s="104" t="e">
        <f>C10227*PRODUCT(#REF!,#REF!,G10227,,#REF!,E10227)</f>
        <v>#N/A</v>
      </c>
    </row>
    <row r="10228" spans="3:8">
      <c r="C10228" t="e">
        <f>VLOOKUP(B10228,定价因子!L:M,2,0)</f>
        <v>#N/A</v>
      </c>
      <c r="E10228" t="e">
        <f>VLOOKUP($D$1&amp;D10228,定价因子!E:F,2,0)</f>
        <v>#N/A</v>
      </c>
      <c r="G10228" t="e">
        <f>VLOOKUP($F$1&amp;F10228,定价因子!E:F,2,0)</f>
        <v>#N/A</v>
      </c>
      <c r="H10228" s="104" t="e">
        <f>C10228*PRODUCT(#REF!,#REF!,G10228,,#REF!,E10228)</f>
        <v>#N/A</v>
      </c>
    </row>
    <row r="10229" spans="3:8">
      <c r="C10229" t="e">
        <f>VLOOKUP(B10229,定价因子!L:M,2,0)</f>
        <v>#N/A</v>
      </c>
      <c r="E10229" t="e">
        <f>VLOOKUP($D$1&amp;D10229,定价因子!E:F,2,0)</f>
        <v>#N/A</v>
      </c>
      <c r="G10229" t="e">
        <f>VLOOKUP($F$1&amp;F10229,定价因子!E:F,2,0)</f>
        <v>#N/A</v>
      </c>
      <c r="H10229" s="104" t="e">
        <f>C10229*PRODUCT(#REF!,#REF!,G10229,,#REF!,E10229)</f>
        <v>#N/A</v>
      </c>
    </row>
    <row r="10230" spans="3:8">
      <c r="C10230" t="e">
        <f>VLOOKUP(B10230,定价因子!L:M,2,0)</f>
        <v>#N/A</v>
      </c>
      <c r="E10230" t="e">
        <f>VLOOKUP($D$1&amp;D10230,定价因子!E:F,2,0)</f>
        <v>#N/A</v>
      </c>
      <c r="G10230" t="e">
        <f>VLOOKUP($F$1&amp;F10230,定价因子!E:F,2,0)</f>
        <v>#N/A</v>
      </c>
      <c r="H10230" s="104" t="e">
        <f>C10230*PRODUCT(#REF!,#REF!,G10230,,#REF!,E10230)</f>
        <v>#N/A</v>
      </c>
    </row>
    <row r="10231" spans="3:8">
      <c r="C10231" t="e">
        <f>VLOOKUP(B10231,定价因子!L:M,2,0)</f>
        <v>#N/A</v>
      </c>
      <c r="E10231" t="e">
        <f>VLOOKUP($D$1&amp;D10231,定价因子!E:F,2,0)</f>
        <v>#N/A</v>
      </c>
      <c r="G10231" t="e">
        <f>VLOOKUP($F$1&amp;F10231,定价因子!E:F,2,0)</f>
        <v>#N/A</v>
      </c>
      <c r="H10231" s="104" t="e">
        <f>C10231*PRODUCT(#REF!,#REF!,G10231,,#REF!,E10231)</f>
        <v>#N/A</v>
      </c>
    </row>
    <row r="10232" spans="3:8">
      <c r="C10232" t="e">
        <f>VLOOKUP(B10232,定价因子!L:M,2,0)</f>
        <v>#N/A</v>
      </c>
      <c r="E10232" t="e">
        <f>VLOOKUP($D$1&amp;D10232,定价因子!E:F,2,0)</f>
        <v>#N/A</v>
      </c>
      <c r="G10232" t="e">
        <f>VLOOKUP($F$1&amp;F10232,定价因子!E:F,2,0)</f>
        <v>#N/A</v>
      </c>
      <c r="H10232" s="104" t="e">
        <f>C10232*PRODUCT(#REF!,#REF!,G10232,,#REF!,E10232)</f>
        <v>#N/A</v>
      </c>
    </row>
    <row r="10233" spans="3:8">
      <c r="C10233" t="e">
        <f>VLOOKUP(B10233,定价因子!L:M,2,0)</f>
        <v>#N/A</v>
      </c>
      <c r="E10233" t="e">
        <f>VLOOKUP($D$1&amp;D10233,定价因子!E:F,2,0)</f>
        <v>#N/A</v>
      </c>
      <c r="G10233" t="e">
        <f>VLOOKUP($F$1&amp;F10233,定价因子!E:F,2,0)</f>
        <v>#N/A</v>
      </c>
      <c r="H10233" s="104" t="e">
        <f>C10233*PRODUCT(#REF!,#REF!,G10233,,#REF!,E10233)</f>
        <v>#N/A</v>
      </c>
    </row>
    <row r="10234" spans="3:8">
      <c r="C10234" t="e">
        <f>VLOOKUP(B10234,定价因子!L:M,2,0)</f>
        <v>#N/A</v>
      </c>
      <c r="E10234" t="e">
        <f>VLOOKUP($D$1&amp;D10234,定价因子!E:F,2,0)</f>
        <v>#N/A</v>
      </c>
      <c r="G10234" t="e">
        <f>VLOOKUP($F$1&amp;F10234,定价因子!E:F,2,0)</f>
        <v>#N/A</v>
      </c>
      <c r="H10234" s="104" t="e">
        <f>C10234*PRODUCT(#REF!,#REF!,G10234,,#REF!,E10234)</f>
        <v>#N/A</v>
      </c>
    </row>
    <row r="10235" spans="3:8">
      <c r="C10235" t="e">
        <f>VLOOKUP(B10235,定价因子!L:M,2,0)</f>
        <v>#N/A</v>
      </c>
      <c r="E10235" t="e">
        <f>VLOOKUP($D$1&amp;D10235,定价因子!E:F,2,0)</f>
        <v>#N/A</v>
      </c>
      <c r="G10235" t="e">
        <f>VLOOKUP($F$1&amp;F10235,定价因子!E:F,2,0)</f>
        <v>#N/A</v>
      </c>
      <c r="H10235" s="104" t="e">
        <f>C10235*PRODUCT(#REF!,#REF!,G10235,,#REF!,E10235)</f>
        <v>#N/A</v>
      </c>
    </row>
    <row r="10236" spans="3:8">
      <c r="C10236" t="e">
        <f>VLOOKUP(B10236,定价因子!L:M,2,0)</f>
        <v>#N/A</v>
      </c>
      <c r="E10236" t="e">
        <f>VLOOKUP($D$1&amp;D10236,定价因子!E:F,2,0)</f>
        <v>#N/A</v>
      </c>
      <c r="G10236" t="e">
        <f>VLOOKUP($F$1&amp;F10236,定价因子!E:F,2,0)</f>
        <v>#N/A</v>
      </c>
      <c r="H10236" s="104" t="e">
        <f>C10236*PRODUCT(#REF!,#REF!,G10236,,#REF!,E10236)</f>
        <v>#N/A</v>
      </c>
    </row>
    <row r="10237" spans="3:8">
      <c r="C10237" t="e">
        <f>VLOOKUP(B10237,定价因子!L:M,2,0)</f>
        <v>#N/A</v>
      </c>
      <c r="E10237" t="e">
        <f>VLOOKUP($D$1&amp;D10237,定价因子!E:F,2,0)</f>
        <v>#N/A</v>
      </c>
      <c r="G10237" t="e">
        <f>VLOOKUP($F$1&amp;F10237,定价因子!E:F,2,0)</f>
        <v>#N/A</v>
      </c>
      <c r="H10237" s="104" t="e">
        <f>C10237*PRODUCT(#REF!,#REF!,G10237,,#REF!,E10237)</f>
        <v>#N/A</v>
      </c>
    </row>
    <row r="10238" spans="3:8">
      <c r="C10238" t="e">
        <f>VLOOKUP(B10238,定价因子!L:M,2,0)</f>
        <v>#N/A</v>
      </c>
      <c r="E10238" t="e">
        <f>VLOOKUP($D$1&amp;D10238,定价因子!E:F,2,0)</f>
        <v>#N/A</v>
      </c>
      <c r="G10238" t="e">
        <f>VLOOKUP($F$1&amp;F10238,定价因子!E:F,2,0)</f>
        <v>#N/A</v>
      </c>
      <c r="H10238" s="104" t="e">
        <f>C10238*PRODUCT(#REF!,#REF!,G10238,,#REF!,E10238)</f>
        <v>#N/A</v>
      </c>
    </row>
    <row r="10239" spans="3:8">
      <c r="C10239" t="e">
        <f>VLOOKUP(B10239,定价因子!L:M,2,0)</f>
        <v>#N/A</v>
      </c>
      <c r="E10239" t="e">
        <f>VLOOKUP($D$1&amp;D10239,定价因子!E:F,2,0)</f>
        <v>#N/A</v>
      </c>
      <c r="G10239" t="e">
        <f>VLOOKUP($F$1&amp;F10239,定价因子!E:F,2,0)</f>
        <v>#N/A</v>
      </c>
      <c r="H10239" s="104" t="e">
        <f>C10239*PRODUCT(#REF!,#REF!,G10239,,#REF!,E10239)</f>
        <v>#N/A</v>
      </c>
    </row>
    <row r="10240" spans="3:8">
      <c r="C10240" t="e">
        <f>VLOOKUP(B10240,定价因子!L:M,2,0)</f>
        <v>#N/A</v>
      </c>
      <c r="E10240" t="e">
        <f>VLOOKUP($D$1&amp;D10240,定价因子!E:F,2,0)</f>
        <v>#N/A</v>
      </c>
      <c r="G10240" t="e">
        <f>VLOOKUP($F$1&amp;F10240,定价因子!E:F,2,0)</f>
        <v>#N/A</v>
      </c>
      <c r="H10240" s="104" t="e">
        <f>C10240*PRODUCT(#REF!,#REF!,G10240,,#REF!,E10240)</f>
        <v>#N/A</v>
      </c>
    </row>
    <row r="10241" spans="3:8">
      <c r="C10241" t="e">
        <f>VLOOKUP(B10241,定价因子!L:M,2,0)</f>
        <v>#N/A</v>
      </c>
      <c r="E10241" t="e">
        <f>VLOOKUP($D$1&amp;D10241,定价因子!E:F,2,0)</f>
        <v>#N/A</v>
      </c>
      <c r="G10241" t="e">
        <f>VLOOKUP($F$1&amp;F10241,定价因子!E:F,2,0)</f>
        <v>#N/A</v>
      </c>
      <c r="H10241" s="104" t="e">
        <f>C10241*PRODUCT(#REF!,#REF!,G10241,,#REF!,E10241)</f>
        <v>#N/A</v>
      </c>
    </row>
    <row r="10242" spans="3:8">
      <c r="C10242" t="e">
        <f>VLOOKUP(B10242,定价因子!L:M,2,0)</f>
        <v>#N/A</v>
      </c>
      <c r="E10242" t="e">
        <f>VLOOKUP($D$1&amp;D10242,定价因子!E:F,2,0)</f>
        <v>#N/A</v>
      </c>
      <c r="G10242" t="e">
        <f>VLOOKUP($F$1&amp;F10242,定价因子!E:F,2,0)</f>
        <v>#N/A</v>
      </c>
      <c r="H10242" s="104" t="e">
        <f>C10242*PRODUCT(#REF!,#REF!,G10242,,#REF!,E10242)</f>
        <v>#N/A</v>
      </c>
    </row>
    <row r="10243" spans="3:8">
      <c r="C10243" t="e">
        <f>VLOOKUP(B10243,定价因子!L:M,2,0)</f>
        <v>#N/A</v>
      </c>
      <c r="E10243" t="e">
        <f>VLOOKUP($D$1&amp;D10243,定价因子!E:F,2,0)</f>
        <v>#N/A</v>
      </c>
      <c r="G10243" t="e">
        <f>VLOOKUP($F$1&amp;F10243,定价因子!E:F,2,0)</f>
        <v>#N/A</v>
      </c>
      <c r="H10243" s="104" t="e">
        <f>C10243*PRODUCT(#REF!,#REF!,G10243,,#REF!,E10243)</f>
        <v>#N/A</v>
      </c>
    </row>
    <row r="10244" spans="3:8">
      <c r="C10244" t="e">
        <f>VLOOKUP(B10244,定价因子!L:M,2,0)</f>
        <v>#N/A</v>
      </c>
      <c r="E10244" t="e">
        <f>VLOOKUP($D$1&amp;D10244,定价因子!E:F,2,0)</f>
        <v>#N/A</v>
      </c>
      <c r="G10244" t="e">
        <f>VLOOKUP($F$1&amp;F10244,定价因子!E:F,2,0)</f>
        <v>#N/A</v>
      </c>
      <c r="H10244" s="104" t="e">
        <f>C10244*PRODUCT(#REF!,#REF!,G10244,,#REF!,E10244)</f>
        <v>#N/A</v>
      </c>
    </row>
    <row r="10245" spans="3:8">
      <c r="C10245" t="e">
        <f>VLOOKUP(B10245,定价因子!L:M,2,0)</f>
        <v>#N/A</v>
      </c>
      <c r="E10245" t="e">
        <f>VLOOKUP($D$1&amp;D10245,定价因子!E:F,2,0)</f>
        <v>#N/A</v>
      </c>
      <c r="G10245" t="e">
        <f>VLOOKUP($F$1&amp;F10245,定价因子!E:F,2,0)</f>
        <v>#N/A</v>
      </c>
      <c r="H10245" s="104" t="e">
        <f>C10245*PRODUCT(#REF!,#REF!,G10245,,#REF!,E10245)</f>
        <v>#N/A</v>
      </c>
    </row>
    <row r="10246" spans="3:8">
      <c r="C10246" t="e">
        <f>VLOOKUP(B10246,定价因子!L:M,2,0)</f>
        <v>#N/A</v>
      </c>
      <c r="E10246" t="e">
        <f>VLOOKUP($D$1&amp;D10246,定价因子!E:F,2,0)</f>
        <v>#N/A</v>
      </c>
      <c r="G10246" t="e">
        <f>VLOOKUP($F$1&amp;F10246,定价因子!E:F,2,0)</f>
        <v>#N/A</v>
      </c>
      <c r="H10246" s="104" t="e">
        <f>C10246*PRODUCT(#REF!,#REF!,G10246,,#REF!,E10246)</f>
        <v>#N/A</v>
      </c>
    </row>
    <row r="10247" spans="3:8">
      <c r="C10247" t="e">
        <f>VLOOKUP(B10247,定价因子!L:M,2,0)</f>
        <v>#N/A</v>
      </c>
      <c r="E10247" t="e">
        <f>VLOOKUP($D$1&amp;D10247,定价因子!E:F,2,0)</f>
        <v>#N/A</v>
      </c>
      <c r="G10247" t="e">
        <f>VLOOKUP($F$1&amp;F10247,定价因子!E:F,2,0)</f>
        <v>#N/A</v>
      </c>
      <c r="H10247" s="104" t="e">
        <f>C10247*PRODUCT(#REF!,#REF!,G10247,,#REF!,E10247)</f>
        <v>#N/A</v>
      </c>
    </row>
    <row r="10248" spans="3:8">
      <c r="C10248" t="e">
        <f>VLOOKUP(B10248,定价因子!L:M,2,0)</f>
        <v>#N/A</v>
      </c>
      <c r="E10248" t="e">
        <f>VLOOKUP($D$1&amp;D10248,定价因子!E:F,2,0)</f>
        <v>#N/A</v>
      </c>
      <c r="G10248" t="e">
        <f>VLOOKUP($F$1&amp;F10248,定价因子!E:F,2,0)</f>
        <v>#N/A</v>
      </c>
      <c r="H10248" s="104" t="e">
        <f>C10248*PRODUCT(#REF!,#REF!,G10248,,#REF!,E10248)</f>
        <v>#N/A</v>
      </c>
    </row>
    <row r="10249" spans="3:8">
      <c r="C10249" t="e">
        <f>VLOOKUP(B10249,定价因子!L:M,2,0)</f>
        <v>#N/A</v>
      </c>
      <c r="E10249" t="e">
        <f>VLOOKUP($D$1&amp;D10249,定价因子!E:F,2,0)</f>
        <v>#N/A</v>
      </c>
      <c r="G10249" t="e">
        <f>VLOOKUP($F$1&amp;F10249,定价因子!E:F,2,0)</f>
        <v>#N/A</v>
      </c>
      <c r="H10249" s="104" t="e">
        <f>C10249*PRODUCT(#REF!,#REF!,G10249,,#REF!,E10249)</f>
        <v>#N/A</v>
      </c>
    </row>
    <row r="10250" spans="3:8">
      <c r="C10250" t="e">
        <f>VLOOKUP(B10250,定价因子!L:M,2,0)</f>
        <v>#N/A</v>
      </c>
      <c r="E10250" t="e">
        <f>VLOOKUP($D$1&amp;D10250,定价因子!E:F,2,0)</f>
        <v>#N/A</v>
      </c>
      <c r="G10250" t="e">
        <f>VLOOKUP($F$1&amp;F10250,定价因子!E:F,2,0)</f>
        <v>#N/A</v>
      </c>
      <c r="H10250" s="104" t="e">
        <f>C10250*PRODUCT(#REF!,#REF!,G10250,,#REF!,E10250)</f>
        <v>#N/A</v>
      </c>
    </row>
    <row r="10251" spans="3:8">
      <c r="C10251" t="e">
        <f>VLOOKUP(B10251,定价因子!L:M,2,0)</f>
        <v>#N/A</v>
      </c>
      <c r="E10251" t="e">
        <f>VLOOKUP($D$1&amp;D10251,定价因子!E:F,2,0)</f>
        <v>#N/A</v>
      </c>
      <c r="G10251" t="e">
        <f>VLOOKUP($F$1&amp;F10251,定价因子!E:F,2,0)</f>
        <v>#N/A</v>
      </c>
      <c r="H10251" s="104" t="e">
        <f>C10251*PRODUCT(#REF!,#REF!,G10251,,#REF!,E10251)</f>
        <v>#N/A</v>
      </c>
    </row>
    <row r="10252" spans="3:8">
      <c r="C10252" t="e">
        <f>VLOOKUP(B10252,定价因子!L:M,2,0)</f>
        <v>#N/A</v>
      </c>
      <c r="E10252" t="e">
        <f>VLOOKUP($D$1&amp;D10252,定价因子!E:F,2,0)</f>
        <v>#N/A</v>
      </c>
      <c r="G10252" t="e">
        <f>VLOOKUP($F$1&amp;F10252,定价因子!E:F,2,0)</f>
        <v>#N/A</v>
      </c>
      <c r="H10252" s="104" t="e">
        <f>C10252*PRODUCT(#REF!,#REF!,G10252,,#REF!,E10252)</f>
        <v>#N/A</v>
      </c>
    </row>
    <row r="10253" spans="3:8">
      <c r="C10253" t="e">
        <f>VLOOKUP(B10253,定价因子!L:M,2,0)</f>
        <v>#N/A</v>
      </c>
      <c r="E10253" t="e">
        <f>VLOOKUP($D$1&amp;D10253,定价因子!E:F,2,0)</f>
        <v>#N/A</v>
      </c>
      <c r="G10253" t="e">
        <f>VLOOKUP($F$1&amp;F10253,定价因子!E:F,2,0)</f>
        <v>#N/A</v>
      </c>
      <c r="H10253" s="104" t="e">
        <f>C10253*PRODUCT(#REF!,#REF!,G10253,,#REF!,E10253)</f>
        <v>#N/A</v>
      </c>
    </row>
    <row r="10254" spans="3:8">
      <c r="C10254" t="e">
        <f>VLOOKUP(B10254,定价因子!L:M,2,0)</f>
        <v>#N/A</v>
      </c>
      <c r="E10254" t="e">
        <f>VLOOKUP($D$1&amp;D10254,定价因子!E:F,2,0)</f>
        <v>#N/A</v>
      </c>
      <c r="G10254" t="e">
        <f>VLOOKUP($F$1&amp;F10254,定价因子!E:F,2,0)</f>
        <v>#N/A</v>
      </c>
      <c r="H10254" s="104" t="e">
        <f>C10254*PRODUCT(#REF!,#REF!,G10254,,#REF!,E10254)</f>
        <v>#N/A</v>
      </c>
    </row>
    <row r="10255" spans="3:8">
      <c r="C10255" t="e">
        <f>VLOOKUP(B10255,定价因子!L:M,2,0)</f>
        <v>#N/A</v>
      </c>
      <c r="E10255" t="e">
        <f>VLOOKUP($D$1&amp;D10255,定价因子!E:F,2,0)</f>
        <v>#N/A</v>
      </c>
      <c r="G10255" t="e">
        <f>VLOOKUP($F$1&amp;F10255,定价因子!E:F,2,0)</f>
        <v>#N/A</v>
      </c>
      <c r="H10255" s="104" t="e">
        <f>C10255*PRODUCT(#REF!,#REF!,G10255,,#REF!,E10255)</f>
        <v>#N/A</v>
      </c>
    </row>
    <row r="10256" spans="3:8">
      <c r="C10256" t="e">
        <f>VLOOKUP(B10256,定价因子!L:M,2,0)</f>
        <v>#N/A</v>
      </c>
      <c r="E10256" t="e">
        <f>VLOOKUP($D$1&amp;D10256,定价因子!E:F,2,0)</f>
        <v>#N/A</v>
      </c>
      <c r="G10256" t="e">
        <f>VLOOKUP($F$1&amp;F10256,定价因子!E:F,2,0)</f>
        <v>#N/A</v>
      </c>
      <c r="H10256" s="104" t="e">
        <f>C10256*PRODUCT(#REF!,#REF!,G10256,,#REF!,E10256)</f>
        <v>#N/A</v>
      </c>
    </row>
    <row r="10257" spans="3:8">
      <c r="C10257" t="e">
        <f>VLOOKUP(B10257,定价因子!L:M,2,0)</f>
        <v>#N/A</v>
      </c>
      <c r="E10257" t="e">
        <f>VLOOKUP($D$1&amp;D10257,定价因子!E:F,2,0)</f>
        <v>#N/A</v>
      </c>
      <c r="G10257" t="e">
        <f>VLOOKUP($F$1&amp;F10257,定价因子!E:F,2,0)</f>
        <v>#N/A</v>
      </c>
      <c r="H10257" s="104" t="e">
        <f>C10257*PRODUCT(#REF!,#REF!,G10257,,#REF!,E10257)</f>
        <v>#N/A</v>
      </c>
    </row>
    <row r="10258" spans="3:8">
      <c r="C10258" t="e">
        <f>VLOOKUP(B10258,定价因子!L:M,2,0)</f>
        <v>#N/A</v>
      </c>
      <c r="E10258" t="e">
        <f>VLOOKUP($D$1&amp;D10258,定价因子!E:F,2,0)</f>
        <v>#N/A</v>
      </c>
      <c r="G10258" t="e">
        <f>VLOOKUP($F$1&amp;F10258,定价因子!E:F,2,0)</f>
        <v>#N/A</v>
      </c>
      <c r="H10258" s="104" t="e">
        <f>C10258*PRODUCT(#REF!,#REF!,G10258,,#REF!,E10258)</f>
        <v>#N/A</v>
      </c>
    </row>
    <row r="10259" spans="3:8">
      <c r="C10259" t="e">
        <f>VLOOKUP(B10259,定价因子!L:M,2,0)</f>
        <v>#N/A</v>
      </c>
      <c r="E10259" t="e">
        <f>VLOOKUP($D$1&amp;D10259,定价因子!E:F,2,0)</f>
        <v>#N/A</v>
      </c>
      <c r="G10259" t="e">
        <f>VLOOKUP($F$1&amp;F10259,定价因子!E:F,2,0)</f>
        <v>#N/A</v>
      </c>
      <c r="H10259" s="104" t="e">
        <f>C10259*PRODUCT(#REF!,#REF!,G10259,,#REF!,E10259)</f>
        <v>#N/A</v>
      </c>
    </row>
    <row r="10260" spans="3:8">
      <c r="C10260" t="e">
        <f>VLOOKUP(B10260,定价因子!L:M,2,0)</f>
        <v>#N/A</v>
      </c>
      <c r="E10260" t="e">
        <f>VLOOKUP($D$1&amp;D10260,定价因子!E:F,2,0)</f>
        <v>#N/A</v>
      </c>
      <c r="G10260" t="e">
        <f>VLOOKUP($F$1&amp;F10260,定价因子!E:F,2,0)</f>
        <v>#N/A</v>
      </c>
      <c r="H10260" s="104" t="e">
        <f>C10260*PRODUCT(#REF!,#REF!,G10260,,#REF!,E10260)</f>
        <v>#N/A</v>
      </c>
    </row>
    <row r="10261" spans="3:8">
      <c r="C10261" t="e">
        <f>VLOOKUP(B10261,定价因子!L:M,2,0)</f>
        <v>#N/A</v>
      </c>
      <c r="E10261" t="e">
        <f>VLOOKUP($D$1&amp;D10261,定价因子!E:F,2,0)</f>
        <v>#N/A</v>
      </c>
      <c r="G10261" t="e">
        <f>VLOOKUP($F$1&amp;F10261,定价因子!E:F,2,0)</f>
        <v>#N/A</v>
      </c>
      <c r="H10261" s="104" t="e">
        <f>C10261*PRODUCT(#REF!,#REF!,G10261,,#REF!,E10261)</f>
        <v>#N/A</v>
      </c>
    </row>
    <row r="10262" spans="3:8">
      <c r="C10262" t="e">
        <f>VLOOKUP(B10262,定价因子!L:M,2,0)</f>
        <v>#N/A</v>
      </c>
      <c r="E10262" t="e">
        <f>VLOOKUP($D$1&amp;D10262,定价因子!E:F,2,0)</f>
        <v>#N/A</v>
      </c>
      <c r="G10262" t="e">
        <f>VLOOKUP($F$1&amp;F10262,定价因子!E:F,2,0)</f>
        <v>#N/A</v>
      </c>
      <c r="H10262" s="104" t="e">
        <f>C10262*PRODUCT(#REF!,#REF!,G10262,,#REF!,E10262)</f>
        <v>#N/A</v>
      </c>
    </row>
    <row r="10263" spans="3:8">
      <c r="C10263" t="e">
        <f>VLOOKUP(B10263,定价因子!L:M,2,0)</f>
        <v>#N/A</v>
      </c>
      <c r="E10263" t="e">
        <f>VLOOKUP($D$1&amp;D10263,定价因子!E:F,2,0)</f>
        <v>#N/A</v>
      </c>
      <c r="G10263" t="e">
        <f>VLOOKUP($F$1&amp;F10263,定价因子!E:F,2,0)</f>
        <v>#N/A</v>
      </c>
      <c r="H10263" s="104" t="e">
        <f>C10263*PRODUCT(#REF!,#REF!,G10263,,#REF!,E10263)</f>
        <v>#N/A</v>
      </c>
    </row>
    <row r="10264" spans="3:8">
      <c r="C10264" t="e">
        <f>VLOOKUP(B10264,定价因子!L:M,2,0)</f>
        <v>#N/A</v>
      </c>
      <c r="E10264" t="e">
        <f>VLOOKUP($D$1&amp;D10264,定价因子!E:F,2,0)</f>
        <v>#N/A</v>
      </c>
      <c r="G10264" t="e">
        <f>VLOOKUP($F$1&amp;F10264,定价因子!E:F,2,0)</f>
        <v>#N/A</v>
      </c>
      <c r="H10264" s="104" t="e">
        <f>C10264*PRODUCT(#REF!,#REF!,G10264,,#REF!,E10264)</f>
        <v>#N/A</v>
      </c>
    </row>
    <row r="10265" spans="3:8">
      <c r="C10265" t="e">
        <f>VLOOKUP(B10265,定价因子!L:M,2,0)</f>
        <v>#N/A</v>
      </c>
      <c r="E10265" t="e">
        <f>VLOOKUP($D$1&amp;D10265,定价因子!E:F,2,0)</f>
        <v>#N/A</v>
      </c>
      <c r="G10265" t="e">
        <f>VLOOKUP($F$1&amp;F10265,定价因子!E:F,2,0)</f>
        <v>#N/A</v>
      </c>
      <c r="H10265" s="104" t="e">
        <f>C10265*PRODUCT(#REF!,#REF!,G10265,,#REF!,E10265)</f>
        <v>#N/A</v>
      </c>
    </row>
    <row r="10266" spans="3:8">
      <c r="C10266" t="e">
        <f>VLOOKUP(B10266,定价因子!L:M,2,0)</f>
        <v>#N/A</v>
      </c>
      <c r="E10266" t="e">
        <f>VLOOKUP($D$1&amp;D10266,定价因子!E:F,2,0)</f>
        <v>#N/A</v>
      </c>
      <c r="G10266" t="e">
        <f>VLOOKUP($F$1&amp;F10266,定价因子!E:F,2,0)</f>
        <v>#N/A</v>
      </c>
      <c r="H10266" s="104" t="e">
        <f>C10266*PRODUCT(#REF!,#REF!,G10266,,#REF!,E10266)</f>
        <v>#N/A</v>
      </c>
    </row>
    <row r="10267" spans="3:8">
      <c r="C10267" t="e">
        <f>VLOOKUP(B10267,定价因子!L:M,2,0)</f>
        <v>#N/A</v>
      </c>
      <c r="E10267" t="e">
        <f>VLOOKUP($D$1&amp;D10267,定价因子!E:F,2,0)</f>
        <v>#N/A</v>
      </c>
      <c r="G10267" t="e">
        <f>VLOOKUP($F$1&amp;F10267,定价因子!E:F,2,0)</f>
        <v>#N/A</v>
      </c>
      <c r="H10267" s="104" t="e">
        <f>C10267*PRODUCT(#REF!,#REF!,G10267,,#REF!,E10267)</f>
        <v>#N/A</v>
      </c>
    </row>
    <row r="10268" spans="3:8">
      <c r="C10268" t="e">
        <f>VLOOKUP(B10268,定价因子!L:M,2,0)</f>
        <v>#N/A</v>
      </c>
      <c r="E10268" t="e">
        <f>VLOOKUP($D$1&amp;D10268,定价因子!E:F,2,0)</f>
        <v>#N/A</v>
      </c>
      <c r="G10268" t="e">
        <f>VLOOKUP($F$1&amp;F10268,定价因子!E:F,2,0)</f>
        <v>#N/A</v>
      </c>
      <c r="H10268" s="104" t="e">
        <f>C10268*PRODUCT(#REF!,#REF!,G10268,,#REF!,E10268)</f>
        <v>#N/A</v>
      </c>
    </row>
    <row r="10269" spans="3:8">
      <c r="C10269" t="e">
        <f>VLOOKUP(B10269,定价因子!L:M,2,0)</f>
        <v>#N/A</v>
      </c>
      <c r="E10269" t="e">
        <f>VLOOKUP($D$1&amp;D10269,定价因子!E:F,2,0)</f>
        <v>#N/A</v>
      </c>
      <c r="G10269" t="e">
        <f>VLOOKUP($F$1&amp;F10269,定价因子!E:F,2,0)</f>
        <v>#N/A</v>
      </c>
      <c r="H10269" s="104" t="e">
        <f>C10269*PRODUCT(#REF!,#REF!,G10269,,#REF!,E10269)</f>
        <v>#N/A</v>
      </c>
    </row>
    <row r="10270" spans="3:8">
      <c r="C10270" t="e">
        <f>VLOOKUP(B10270,定价因子!L:M,2,0)</f>
        <v>#N/A</v>
      </c>
      <c r="E10270" t="e">
        <f>VLOOKUP($D$1&amp;D10270,定价因子!E:F,2,0)</f>
        <v>#N/A</v>
      </c>
      <c r="G10270" t="e">
        <f>VLOOKUP($F$1&amp;F10270,定价因子!E:F,2,0)</f>
        <v>#N/A</v>
      </c>
      <c r="H10270" s="104" t="e">
        <f>C10270*PRODUCT(#REF!,#REF!,G10270,,#REF!,E10270)</f>
        <v>#N/A</v>
      </c>
    </row>
    <row r="10271" spans="3:8">
      <c r="C10271" t="e">
        <f>VLOOKUP(B10271,定价因子!L:M,2,0)</f>
        <v>#N/A</v>
      </c>
      <c r="E10271" t="e">
        <f>VLOOKUP($D$1&amp;D10271,定价因子!E:F,2,0)</f>
        <v>#N/A</v>
      </c>
      <c r="G10271" t="e">
        <f>VLOOKUP($F$1&amp;F10271,定价因子!E:F,2,0)</f>
        <v>#N/A</v>
      </c>
      <c r="H10271" s="104" t="e">
        <f>C10271*PRODUCT(#REF!,#REF!,G10271,,#REF!,E10271)</f>
        <v>#N/A</v>
      </c>
    </row>
    <row r="10272" spans="3:8">
      <c r="C10272" t="e">
        <f>VLOOKUP(B10272,定价因子!L:M,2,0)</f>
        <v>#N/A</v>
      </c>
      <c r="E10272" t="e">
        <f>VLOOKUP($D$1&amp;D10272,定价因子!E:F,2,0)</f>
        <v>#N/A</v>
      </c>
      <c r="G10272" t="e">
        <f>VLOOKUP($F$1&amp;F10272,定价因子!E:F,2,0)</f>
        <v>#N/A</v>
      </c>
      <c r="H10272" s="104" t="e">
        <f>C10272*PRODUCT(#REF!,#REF!,G10272,,#REF!,E10272)</f>
        <v>#N/A</v>
      </c>
    </row>
    <row r="10273" spans="3:8">
      <c r="C10273" t="e">
        <f>VLOOKUP(B10273,定价因子!L:M,2,0)</f>
        <v>#N/A</v>
      </c>
      <c r="E10273" t="e">
        <f>VLOOKUP($D$1&amp;D10273,定价因子!E:F,2,0)</f>
        <v>#N/A</v>
      </c>
      <c r="G10273" t="e">
        <f>VLOOKUP($F$1&amp;F10273,定价因子!E:F,2,0)</f>
        <v>#N/A</v>
      </c>
      <c r="H10273" s="104" t="e">
        <f>C10273*PRODUCT(#REF!,#REF!,G10273,,#REF!,E10273)</f>
        <v>#N/A</v>
      </c>
    </row>
    <row r="10274" spans="3:8">
      <c r="C10274" t="e">
        <f>VLOOKUP(B10274,定价因子!L:M,2,0)</f>
        <v>#N/A</v>
      </c>
      <c r="E10274" t="e">
        <f>VLOOKUP($D$1&amp;D10274,定价因子!E:F,2,0)</f>
        <v>#N/A</v>
      </c>
      <c r="G10274" t="e">
        <f>VLOOKUP($F$1&amp;F10274,定价因子!E:F,2,0)</f>
        <v>#N/A</v>
      </c>
      <c r="H10274" s="104" t="e">
        <f>C10274*PRODUCT(#REF!,#REF!,G10274,,#REF!,E10274)</f>
        <v>#N/A</v>
      </c>
    </row>
    <row r="10275" spans="3:8">
      <c r="C10275" t="e">
        <f>VLOOKUP(B10275,定价因子!L:M,2,0)</f>
        <v>#N/A</v>
      </c>
      <c r="E10275" t="e">
        <f>VLOOKUP($D$1&amp;D10275,定价因子!E:F,2,0)</f>
        <v>#N/A</v>
      </c>
      <c r="G10275" t="e">
        <f>VLOOKUP($F$1&amp;F10275,定价因子!E:F,2,0)</f>
        <v>#N/A</v>
      </c>
      <c r="H10275" s="104" t="e">
        <f>C10275*PRODUCT(#REF!,#REF!,G10275,,#REF!,E10275)</f>
        <v>#N/A</v>
      </c>
    </row>
    <row r="10276" spans="3:8">
      <c r="C10276" t="e">
        <f>VLOOKUP(B10276,定价因子!L:M,2,0)</f>
        <v>#N/A</v>
      </c>
      <c r="E10276" t="e">
        <f>VLOOKUP($D$1&amp;D10276,定价因子!E:F,2,0)</f>
        <v>#N/A</v>
      </c>
      <c r="G10276" t="e">
        <f>VLOOKUP($F$1&amp;F10276,定价因子!E:F,2,0)</f>
        <v>#N/A</v>
      </c>
      <c r="H10276" s="104" t="e">
        <f>C10276*PRODUCT(#REF!,#REF!,G10276,,#REF!,E10276)</f>
        <v>#N/A</v>
      </c>
    </row>
    <row r="10277" spans="3:8">
      <c r="C10277" t="e">
        <f>VLOOKUP(B10277,定价因子!L:M,2,0)</f>
        <v>#N/A</v>
      </c>
      <c r="E10277" t="e">
        <f>VLOOKUP($D$1&amp;D10277,定价因子!E:F,2,0)</f>
        <v>#N/A</v>
      </c>
      <c r="G10277" t="e">
        <f>VLOOKUP($F$1&amp;F10277,定价因子!E:F,2,0)</f>
        <v>#N/A</v>
      </c>
      <c r="H10277" s="104" t="e">
        <f>C10277*PRODUCT(#REF!,#REF!,G10277,,#REF!,E10277)</f>
        <v>#N/A</v>
      </c>
    </row>
    <row r="10278" spans="3:8">
      <c r="C10278" t="e">
        <f>VLOOKUP(B10278,定价因子!L:M,2,0)</f>
        <v>#N/A</v>
      </c>
      <c r="E10278" t="e">
        <f>VLOOKUP($D$1&amp;D10278,定价因子!E:F,2,0)</f>
        <v>#N/A</v>
      </c>
      <c r="G10278" t="e">
        <f>VLOOKUP($F$1&amp;F10278,定价因子!E:F,2,0)</f>
        <v>#N/A</v>
      </c>
      <c r="H10278" s="104" t="e">
        <f>C10278*PRODUCT(#REF!,#REF!,G10278,,#REF!,E10278)</f>
        <v>#N/A</v>
      </c>
    </row>
    <row r="10279" spans="3:8">
      <c r="C10279" t="e">
        <f>VLOOKUP(B10279,定价因子!L:M,2,0)</f>
        <v>#N/A</v>
      </c>
      <c r="E10279" t="e">
        <f>VLOOKUP($D$1&amp;D10279,定价因子!E:F,2,0)</f>
        <v>#N/A</v>
      </c>
      <c r="G10279" t="e">
        <f>VLOOKUP($F$1&amp;F10279,定价因子!E:F,2,0)</f>
        <v>#N/A</v>
      </c>
      <c r="H10279" s="104" t="e">
        <f>C10279*PRODUCT(#REF!,#REF!,G10279,,#REF!,E10279)</f>
        <v>#N/A</v>
      </c>
    </row>
    <row r="10280" spans="3:8">
      <c r="C10280" t="e">
        <f>VLOOKUP(B10280,定价因子!L:M,2,0)</f>
        <v>#N/A</v>
      </c>
      <c r="E10280" t="e">
        <f>VLOOKUP($D$1&amp;D10280,定价因子!E:F,2,0)</f>
        <v>#N/A</v>
      </c>
      <c r="G10280" t="e">
        <f>VLOOKUP($F$1&amp;F10280,定价因子!E:F,2,0)</f>
        <v>#N/A</v>
      </c>
      <c r="H10280" s="104" t="e">
        <f>C10280*PRODUCT(#REF!,#REF!,G10280,,#REF!,E10280)</f>
        <v>#N/A</v>
      </c>
    </row>
    <row r="10281" spans="3:8">
      <c r="C10281" t="e">
        <f>VLOOKUP(B10281,定价因子!L:M,2,0)</f>
        <v>#N/A</v>
      </c>
      <c r="E10281" t="e">
        <f>VLOOKUP($D$1&amp;D10281,定价因子!E:F,2,0)</f>
        <v>#N/A</v>
      </c>
      <c r="G10281" t="e">
        <f>VLOOKUP($F$1&amp;F10281,定价因子!E:F,2,0)</f>
        <v>#N/A</v>
      </c>
      <c r="H10281" s="104" t="e">
        <f>C10281*PRODUCT(#REF!,#REF!,G10281,,#REF!,E10281)</f>
        <v>#N/A</v>
      </c>
    </row>
    <row r="10282" spans="3:8">
      <c r="C10282" t="e">
        <f>VLOOKUP(B10282,定价因子!L:M,2,0)</f>
        <v>#N/A</v>
      </c>
      <c r="E10282" t="e">
        <f>VLOOKUP($D$1&amp;D10282,定价因子!E:F,2,0)</f>
        <v>#N/A</v>
      </c>
      <c r="G10282" t="e">
        <f>VLOOKUP($F$1&amp;F10282,定价因子!E:F,2,0)</f>
        <v>#N/A</v>
      </c>
      <c r="H10282" s="104" t="e">
        <f>C10282*PRODUCT(#REF!,#REF!,G10282,,#REF!,E10282)</f>
        <v>#N/A</v>
      </c>
    </row>
    <row r="10283" spans="3:8">
      <c r="C10283" t="e">
        <f>VLOOKUP(B10283,定价因子!L:M,2,0)</f>
        <v>#N/A</v>
      </c>
      <c r="E10283" t="e">
        <f>VLOOKUP($D$1&amp;D10283,定价因子!E:F,2,0)</f>
        <v>#N/A</v>
      </c>
      <c r="G10283" t="e">
        <f>VLOOKUP($F$1&amp;F10283,定价因子!E:F,2,0)</f>
        <v>#N/A</v>
      </c>
      <c r="H10283" s="104" t="e">
        <f>C10283*PRODUCT(#REF!,#REF!,G10283,,#REF!,E10283)</f>
        <v>#N/A</v>
      </c>
    </row>
    <row r="10284" spans="3:8">
      <c r="C10284" t="e">
        <f>VLOOKUP(B10284,定价因子!L:M,2,0)</f>
        <v>#N/A</v>
      </c>
      <c r="E10284" t="e">
        <f>VLOOKUP($D$1&amp;D10284,定价因子!E:F,2,0)</f>
        <v>#N/A</v>
      </c>
      <c r="G10284" t="e">
        <f>VLOOKUP($F$1&amp;F10284,定价因子!E:F,2,0)</f>
        <v>#N/A</v>
      </c>
      <c r="H10284" s="104" t="e">
        <f>C10284*PRODUCT(#REF!,#REF!,G10284,,#REF!,E10284)</f>
        <v>#N/A</v>
      </c>
    </row>
    <row r="10285" spans="3:8">
      <c r="C10285" t="e">
        <f>VLOOKUP(B10285,定价因子!L:M,2,0)</f>
        <v>#N/A</v>
      </c>
      <c r="E10285" t="e">
        <f>VLOOKUP($D$1&amp;D10285,定价因子!E:F,2,0)</f>
        <v>#N/A</v>
      </c>
      <c r="G10285" t="e">
        <f>VLOOKUP($F$1&amp;F10285,定价因子!E:F,2,0)</f>
        <v>#N/A</v>
      </c>
      <c r="H10285" s="104" t="e">
        <f>C10285*PRODUCT(#REF!,#REF!,G10285,,#REF!,E10285)</f>
        <v>#N/A</v>
      </c>
    </row>
    <row r="10286" spans="3:8">
      <c r="C10286" t="e">
        <f>VLOOKUP(B10286,定价因子!L:M,2,0)</f>
        <v>#N/A</v>
      </c>
      <c r="E10286" t="e">
        <f>VLOOKUP($D$1&amp;D10286,定价因子!E:F,2,0)</f>
        <v>#N/A</v>
      </c>
      <c r="G10286" t="e">
        <f>VLOOKUP($F$1&amp;F10286,定价因子!E:F,2,0)</f>
        <v>#N/A</v>
      </c>
      <c r="H10286" s="104" t="e">
        <f>C10286*PRODUCT(#REF!,#REF!,G10286,,#REF!,E10286)</f>
        <v>#N/A</v>
      </c>
    </row>
    <row r="10287" spans="3:8">
      <c r="C10287" t="e">
        <f>VLOOKUP(B10287,定价因子!L:M,2,0)</f>
        <v>#N/A</v>
      </c>
      <c r="E10287" t="e">
        <f>VLOOKUP($D$1&amp;D10287,定价因子!E:F,2,0)</f>
        <v>#N/A</v>
      </c>
      <c r="G10287" t="e">
        <f>VLOOKUP($F$1&amp;F10287,定价因子!E:F,2,0)</f>
        <v>#N/A</v>
      </c>
      <c r="H10287" s="104" t="e">
        <f>C10287*PRODUCT(#REF!,#REF!,G10287,,#REF!,E10287)</f>
        <v>#N/A</v>
      </c>
    </row>
    <row r="10288" spans="3:8">
      <c r="C10288" t="e">
        <f>VLOOKUP(B10288,定价因子!L:M,2,0)</f>
        <v>#N/A</v>
      </c>
      <c r="E10288" t="e">
        <f>VLOOKUP($D$1&amp;D10288,定价因子!E:F,2,0)</f>
        <v>#N/A</v>
      </c>
      <c r="G10288" t="e">
        <f>VLOOKUP($F$1&amp;F10288,定价因子!E:F,2,0)</f>
        <v>#N/A</v>
      </c>
      <c r="H10288" s="104" t="e">
        <f>C10288*PRODUCT(#REF!,#REF!,G10288,,#REF!,E10288)</f>
        <v>#N/A</v>
      </c>
    </row>
    <row r="10289" spans="3:8">
      <c r="C10289" t="e">
        <f>VLOOKUP(B10289,定价因子!L:M,2,0)</f>
        <v>#N/A</v>
      </c>
      <c r="E10289" t="e">
        <f>VLOOKUP($D$1&amp;D10289,定价因子!E:F,2,0)</f>
        <v>#N/A</v>
      </c>
      <c r="G10289" t="e">
        <f>VLOOKUP($F$1&amp;F10289,定价因子!E:F,2,0)</f>
        <v>#N/A</v>
      </c>
      <c r="H10289" s="104" t="e">
        <f>C10289*PRODUCT(#REF!,#REF!,G10289,,#REF!,E10289)</f>
        <v>#N/A</v>
      </c>
    </row>
    <row r="10290" spans="3:8">
      <c r="C10290" t="e">
        <f>VLOOKUP(B10290,定价因子!L:M,2,0)</f>
        <v>#N/A</v>
      </c>
      <c r="E10290" t="e">
        <f>VLOOKUP($D$1&amp;D10290,定价因子!E:F,2,0)</f>
        <v>#N/A</v>
      </c>
      <c r="G10290" t="e">
        <f>VLOOKUP($F$1&amp;F10290,定价因子!E:F,2,0)</f>
        <v>#N/A</v>
      </c>
      <c r="H10290" s="104" t="e">
        <f>C10290*PRODUCT(#REF!,#REF!,G10290,,#REF!,E10290)</f>
        <v>#N/A</v>
      </c>
    </row>
    <row r="10291" spans="3:8">
      <c r="C10291" t="e">
        <f>VLOOKUP(B10291,定价因子!L:M,2,0)</f>
        <v>#N/A</v>
      </c>
      <c r="E10291" t="e">
        <f>VLOOKUP($D$1&amp;D10291,定价因子!E:F,2,0)</f>
        <v>#N/A</v>
      </c>
      <c r="G10291" t="e">
        <f>VLOOKUP($F$1&amp;F10291,定价因子!E:F,2,0)</f>
        <v>#N/A</v>
      </c>
      <c r="H10291" s="104" t="e">
        <f>C10291*PRODUCT(#REF!,#REF!,G10291,,#REF!,E10291)</f>
        <v>#N/A</v>
      </c>
    </row>
    <row r="10292" spans="3:8">
      <c r="C10292" t="e">
        <f>VLOOKUP(B10292,定价因子!L:M,2,0)</f>
        <v>#N/A</v>
      </c>
      <c r="E10292" t="e">
        <f>VLOOKUP($D$1&amp;D10292,定价因子!E:F,2,0)</f>
        <v>#N/A</v>
      </c>
      <c r="G10292" t="e">
        <f>VLOOKUP($F$1&amp;F10292,定价因子!E:F,2,0)</f>
        <v>#N/A</v>
      </c>
      <c r="H10292" s="104" t="e">
        <f>C10292*PRODUCT(#REF!,#REF!,G10292,,#REF!,E10292)</f>
        <v>#N/A</v>
      </c>
    </row>
    <row r="10293" spans="3:8">
      <c r="C10293" t="e">
        <f>VLOOKUP(B10293,定价因子!L:M,2,0)</f>
        <v>#N/A</v>
      </c>
      <c r="E10293" t="e">
        <f>VLOOKUP($D$1&amp;D10293,定价因子!E:F,2,0)</f>
        <v>#N/A</v>
      </c>
      <c r="G10293" t="e">
        <f>VLOOKUP($F$1&amp;F10293,定价因子!E:F,2,0)</f>
        <v>#N/A</v>
      </c>
      <c r="H10293" s="104" t="e">
        <f>C10293*PRODUCT(#REF!,#REF!,G10293,,#REF!,E10293)</f>
        <v>#N/A</v>
      </c>
    </row>
    <row r="10294" spans="3:8">
      <c r="C10294" t="e">
        <f>VLOOKUP(B10294,定价因子!L:M,2,0)</f>
        <v>#N/A</v>
      </c>
      <c r="E10294" t="e">
        <f>VLOOKUP($D$1&amp;D10294,定价因子!E:F,2,0)</f>
        <v>#N/A</v>
      </c>
      <c r="G10294" t="e">
        <f>VLOOKUP($F$1&amp;F10294,定价因子!E:F,2,0)</f>
        <v>#N/A</v>
      </c>
      <c r="H10294" s="104" t="e">
        <f>C10294*PRODUCT(#REF!,#REF!,G10294,,#REF!,E10294)</f>
        <v>#N/A</v>
      </c>
    </row>
    <row r="10295" spans="3:8">
      <c r="C10295" t="e">
        <f>VLOOKUP(B10295,定价因子!L:M,2,0)</f>
        <v>#N/A</v>
      </c>
      <c r="E10295" t="e">
        <f>VLOOKUP($D$1&amp;D10295,定价因子!E:F,2,0)</f>
        <v>#N/A</v>
      </c>
      <c r="G10295" t="e">
        <f>VLOOKUP($F$1&amp;F10295,定价因子!E:F,2,0)</f>
        <v>#N/A</v>
      </c>
      <c r="H10295" s="104" t="e">
        <f>C10295*PRODUCT(#REF!,#REF!,G10295,,#REF!,E10295)</f>
        <v>#N/A</v>
      </c>
    </row>
    <row r="10296" spans="3:8">
      <c r="C10296" t="e">
        <f>VLOOKUP(B10296,定价因子!L:M,2,0)</f>
        <v>#N/A</v>
      </c>
      <c r="E10296" t="e">
        <f>VLOOKUP($D$1&amp;D10296,定价因子!E:F,2,0)</f>
        <v>#N/A</v>
      </c>
      <c r="G10296" t="e">
        <f>VLOOKUP($F$1&amp;F10296,定价因子!E:F,2,0)</f>
        <v>#N/A</v>
      </c>
      <c r="H10296" s="104" t="e">
        <f>C10296*PRODUCT(#REF!,#REF!,G10296,,#REF!,E10296)</f>
        <v>#N/A</v>
      </c>
    </row>
    <row r="10297" spans="3:8">
      <c r="C10297" t="e">
        <f>VLOOKUP(B10297,定价因子!L:M,2,0)</f>
        <v>#N/A</v>
      </c>
      <c r="E10297" t="e">
        <f>VLOOKUP($D$1&amp;D10297,定价因子!E:F,2,0)</f>
        <v>#N/A</v>
      </c>
      <c r="G10297" t="e">
        <f>VLOOKUP($F$1&amp;F10297,定价因子!E:F,2,0)</f>
        <v>#N/A</v>
      </c>
      <c r="H10297" s="104" t="e">
        <f>C10297*PRODUCT(#REF!,#REF!,G10297,,#REF!,E10297)</f>
        <v>#N/A</v>
      </c>
    </row>
    <row r="10298" spans="3:8">
      <c r="C10298" t="e">
        <f>VLOOKUP(B10298,定价因子!L:M,2,0)</f>
        <v>#N/A</v>
      </c>
      <c r="E10298" t="e">
        <f>VLOOKUP($D$1&amp;D10298,定价因子!E:F,2,0)</f>
        <v>#N/A</v>
      </c>
      <c r="G10298" t="e">
        <f>VLOOKUP($F$1&amp;F10298,定价因子!E:F,2,0)</f>
        <v>#N/A</v>
      </c>
      <c r="H10298" s="104" t="e">
        <f>C10298*PRODUCT(#REF!,#REF!,G10298,,#REF!,E10298)</f>
        <v>#N/A</v>
      </c>
    </row>
    <row r="10299" spans="3:8">
      <c r="C10299" t="e">
        <f>VLOOKUP(B10299,定价因子!L:M,2,0)</f>
        <v>#N/A</v>
      </c>
      <c r="E10299" t="e">
        <f>VLOOKUP($D$1&amp;D10299,定价因子!E:F,2,0)</f>
        <v>#N/A</v>
      </c>
      <c r="G10299" t="e">
        <f>VLOOKUP($F$1&amp;F10299,定价因子!E:F,2,0)</f>
        <v>#N/A</v>
      </c>
      <c r="H10299" s="104" t="e">
        <f>C10299*PRODUCT(#REF!,#REF!,G10299,,#REF!,E10299)</f>
        <v>#N/A</v>
      </c>
    </row>
    <row r="10300" spans="3:8">
      <c r="C10300" t="e">
        <f>VLOOKUP(B10300,定价因子!L:M,2,0)</f>
        <v>#N/A</v>
      </c>
      <c r="E10300" t="e">
        <f>VLOOKUP($D$1&amp;D10300,定价因子!E:F,2,0)</f>
        <v>#N/A</v>
      </c>
      <c r="G10300" t="e">
        <f>VLOOKUP($F$1&amp;F10300,定价因子!E:F,2,0)</f>
        <v>#N/A</v>
      </c>
      <c r="H10300" s="104" t="e">
        <f>C10300*PRODUCT(#REF!,#REF!,G10300,,#REF!,E10300)</f>
        <v>#N/A</v>
      </c>
    </row>
    <row r="10301" spans="3:8">
      <c r="C10301" t="e">
        <f>VLOOKUP(B10301,定价因子!L:M,2,0)</f>
        <v>#N/A</v>
      </c>
      <c r="E10301" t="e">
        <f>VLOOKUP($D$1&amp;D10301,定价因子!E:F,2,0)</f>
        <v>#N/A</v>
      </c>
      <c r="G10301" t="e">
        <f>VLOOKUP($F$1&amp;F10301,定价因子!E:F,2,0)</f>
        <v>#N/A</v>
      </c>
      <c r="H10301" s="104" t="e">
        <f>C10301*PRODUCT(#REF!,#REF!,G10301,,#REF!,E10301)</f>
        <v>#N/A</v>
      </c>
    </row>
    <row r="10302" spans="3:8">
      <c r="C10302" t="e">
        <f>VLOOKUP(B10302,定价因子!L:M,2,0)</f>
        <v>#N/A</v>
      </c>
      <c r="E10302" t="e">
        <f>VLOOKUP($D$1&amp;D10302,定价因子!E:F,2,0)</f>
        <v>#N/A</v>
      </c>
      <c r="G10302" t="e">
        <f>VLOOKUP($F$1&amp;F10302,定价因子!E:F,2,0)</f>
        <v>#N/A</v>
      </c>
      <c r="H10302" s="104" t="e">
        <f>C10302*PRODUCT(#REF!,#REF!,G10302,,#REF!,E10302)</f>
        <v>#N/A</v>
      </c>
    </row>
    <row r="10303" spans="3:8">
      <c r="C10303" t="e">
        <f>VLOOKUP(B10303,定价因子!L:M,2,0)</f>
        <v>#N/A</v>
      </c>
      <c r="E10303" t="e">
        <f>VLOOKUP($D$1&amp;D10303,定价因子!E:F,2,0)</f>
        <v>#N/A</v>
      </c>
      <c r="G10303" t="e">
        <f>VLOOKUP($F$1&amp;F10303,定价因子!E:F,2,0)</f>
        <v>#N/A</v>
      </c>
      <c r="H10303" s="104" t="e">
        <f>C10303*PRODUCT(#REF!,#REF!,G10303,,#REF!,E10303)</f>
        <v>#N/A</v>
      </c>
    </row>
    <row r="10304" spans="3:8">
      <c r="C10304" t="e">
        <f>VLOOKUP(B10304,定价因子!L:M,2,0)</f>
        <v>#N/A</v>
      </c>
      <c r="E10304" t="e">
        <f>VLOOKUP($D$1&amp;D10304,定价因子!E:F,2,0)</f>
        <v>#N/A</v>
      </c>
      <c r="G10304" t="e">
        <f>VLOOKUP($F$1&amp;F10304,定价因子!E:F,2,0)</f>
        <v>#N/A</v>
      </c>
      <c r="H10304" s="104" t="e">
        <f>C10304*PRODUCT(#REF!,#REF!,G10304,,#REF!,E10304)</f>
        <v>#N/A</v>
      </c>
    </row>
    <row r="10305" spans="3:8">
      <c r="C10305" t="e">
        <f>VLOOKUP(B10305,定价因子!L:M,2,0)</f>
        <v>#N/A</v>
      </c>
      <c r="E10305" t="e">
        <f>VLOOKUP($D$1&amp;D10305,定价因子!E:F,2,0)</f>
        <v>#N/A</v>
      </c>
      <c r="G10305" t="e">
        <f>VLOOKUP($F$1&amp;F10305,定价因子!E:F,2,0)</f>
        <v>#N/A</v>
      </c>
      <c r="H10305" s="104" t="e">
        <f>C10305*PRODUCT(#REF!,#REF!,G10305,,#REF!,E10305)</f>
        <v>#N/A</v>
      </c>
    </row>
    <row r="10306" spans="3:8">
      <c r="C10306" t="e">
        <f>VLOOKUP(B10306,定价因子!L:M,2,0)</f>
        <v>#N/A</v>
      </c>
      <c r="E10306" t="e">
        <f>VLOOKUP($D$1&amp;D10306,定价因子!E:F,2,0)</f>
        <v>#N/A</v>
      </c>
      <c r="G10306" t="e">
        <f>VLOOKUP($F$1&amp;F10306,定价因子!E:F,2,0)</f>
        <v>#N/A</v>
      </c>
      <c r="H10306" s="104" t="e">
        <f>C10306*PRODUCT(#REF!,#REF!,G10306,,#REF!,E10306)</f>
        <v>#N/A</v>
      </c>
    </row>
    <row r="10307" spans="3:8">
      <c r="C10307" t="e">
        <f>VLOOKUP(B10307,定价因子!L:M,2,0)</f>
        <v>#N/A</v>
      </c>
      <c r="E10307" t="e">
        <f>VLOOKUP($D$1&amp;D10307,定价因子!E:F,2,0)</f>
        <v>#N/A</v>
      </c>
      <c r="G10307" t="e">
        <f>VLOOKUP($F$1&amp;F10307,定价因子!E:F,2,0)</f>
        <v>#N/A</v>
      </c>
      <c r="H10307" s="104" t="e">
        <f>C10307*PRODUCT(#REF!,#REF!,G10307,,#REF!,E10307)</f>
        <v>#N/A</v>
      </c>
    </row>
    <row r="10308" spans="3:8">
      <c r="C10308" t="e">
        <f>VLOOKUP(B10308,定价因子!L:M,2,0)</f>
        <v>#N/A</v>
      </c>
      <c r="E10308" t="e">
        <f>VLOOKUP($D$1&amp;D10308,定价因子!E:F,2,0)</f>
        <v>#N/A</v>
      </c>
      <c r="G10308" t="e">
        <f>VLOOKUP($F$1&amp;F10308,定价因子!E:F,2,0)</f>
        <v>#N/A</v>
      </c>
      <c r="H10308" s="104" t="e">
        <f>C10308*PRODUCT(#REF!,#REF!,G10308,,#REF!,E10308)</f>
        <v>#N/A</v>
      </c>
    </row>
    <row r="10309" spans="3:8">
      <c r="C10309" t="e">
        <f>VLOOKUP(B10309,定价因子!L:M,2,0)</f>
        <v>#N/A</v>
      </c>
      <c r="E10309" t="e">
        <f>VLOOKUP($D$1&amp;D10309,定价因子!E:F,2,0)</f>
        <v>#N/A</v>
      </c>
      <c r="G10309" t="e">
        <f>VLOOKUP($F$1&amp;F10309,定价因子!E:F,2,0)</f>
        <v>#N/A</v>
      </c>
      <c r="H10309" s="104" t="e">
        <f>C10309*PRODUCT(#REF!,#REF!,G10309,,#REF!,E10309)</f>
        <v>#N/A</v>
      </c>
    </row>
    <row r="10310" spans="3:8">
      <c r="C10310" t="e">
        <f>VLOOKUP(B10310,定价因子!L:M,2,0)</f>
        <v>#N/A</v>
      </c>
      <c r="E10310" t="e">
        <f>VLOOKUP($D$1&amp;D10310,定价因子!E:F,2,0)</f>
        <v>#N/A</v>
      </c>
      <c r="G10310" t="e">
        <f>VLOOKUP($F$1&amp;F10310,定价因子!E:F,2,0)</f>
        <v>#N/A</v>
      </c>
      <c r="H10310" s="104" t="e">
        <f>C10310*PRODUCT(#REF!,#REF!,G10310,,#REF!,E10310)</f>
        <v>#N/A</v>
      </c>
    </row>
    <row r="10311" spans="3:8">
      <c r="C10311" t="e">
        <f>VLOOKUP(B10311,定价因子!L:M,2,0)</f>
        <v>#N/A</v>
      </c>
      <c r="E10311" t="e">
        <f>VLOOKUP($D$1&amp;D10311,定价因子!E:F,2,0)</f>
        <v>#N/A</v>
      </c>
      <c r="G10311" t="e">
        <f>VLOOKUP($F$1&amp;F10311,定价因子!E:F,2,0)</f>
        <v>#N/A</v>
      </c>
      <c r="H10311" s="104" t="e">
        <f>C10311*PRODUCT(#REF!,#REF!,G10311,,#REF!,E10311)</f>
        <v>#N/A</v>
      </c>
    </row>
    <row r="10312" spans="3:8">
      <c r="C10312" t="e">
        <f>VLOOKUP(B10312,定价因子!L:M,2,0)</f>
        <v>#N/A</v>
      </c>
      <c r="E10312" t="e">
        <f>VLOOKUP($D$1&amp;D10312,定价因子!E:F,2,0)</f>
        <v>#N/A</v>
      </c>
      <c r="G10312" t="e">
        <f>VLOOKUP($F$1&amp;F10312,定价因子!E:F,2,0)</f>
        <v>#N/A</v>
      </c>
      <c r="H10312" s="104" t="e">
        <f>C10312*PRODUCT(#REF!,#REF!,G10312,,#REF!,E10312)</f>
        <v>#N/A</v>
      </c>
    </row>
    <row r="10313" spans="3:8">
      <c r="C10313" t="e">
        <f>VLOOKUP(B10313,定价因子!L:M,2,0)</f>
        <v>#N/A</v>
      </c>
      <c r="E10313" t="e">
        <f>VLOOKUP($D$1&amp;D10313,定价因子!E:F,2,0)</f>
        <v>#N/A</v>
      </c>
      <c r="G10313" t="e">
        <f>VLOOKUP($F$1&amp;F10313,定价因子!E:F,2,0)</f>
        <v>#N/A</v>
      </c>
      <c r="H10313" s="104" t="e">
        <f>C10313*PRODUCT(#REF!,#REF!,G10313,,#REF!,E10313)</f>
        <v>#N/A</v>
      </c>
    </row>
    <row r="10314" spans="3:8">
      <c r="C10314" t="e">
        <f>VLOOKUP(B10314,定价因子!L:M,2,0)</f>
        <v>#N/A</v>
      </c>
      <c r="E10314" t="e">
        <f>VLOOKUP($D$1&amp;D10314,定价因子!E:F,2,0)</f>
        <v>#N/A</v>
      </c>
      <c r="G10314" t="e">
        <f>VLOOKUP($F$1&amp;F10314,定价因子!E:F,2,0)</f>
        <v>#N/A</v>
      </c>
      <c r="H10314" s="104" t="e">
        <f>C10314*PRODUCT(#REF!,#REF!,G10314,,#REF!,E10314)</f>
        <v>#N/A</v>
      </c>
    </row>
    <row r="10315" spans="3:8">
      <c r="C10315" t="e">
        <f>VLOOKUP(B10315,定价因子!L:M,2,0)</f>
        <v>#N/A</v>
      </c>
      <c r="E10315" t="e">
        <f>VLOOKUP($D$1&amp;D10315,定价因子!E:F,2,0)</f>
        <v>#N/A</v>
      </c>
      <c r="G10315" t="e">
        <f>VLOOKUP($F$1&amp;F10315,定价因子!E:F,2,0)</f>
        <v>#N/A</v>
      </c>
      <c r="H10315" s="104" t="e">
        <f>C10315*PRODUCT(#REF!,#REF!,G10315,,#REF!,E10315)</f>
        <v>#N/A</v>
      </c>
    </row>
    <row r="10316" spans="3:8">
      <c r="C10316" t="e">
        <f>VLOOKUP(B10316,定价因子!L:M,2,0)</f>
        <v>#N/A</v>
      </c>
      <c r="E10316" t="e">
        <f>VLOOKUP($D$1&amp;D10316,定价因子!E:F,2,0)</f>
        <v>#N/A</v>
      </c>
      <c r="G10316" t="e">
        <f>VLOOKUP($F$1&amp;F10316,定价因子!E:F,2,0)</f>
        <v>#N/A</v>
      </c>
      <c r="H10316" s="104" t="e">
        <f>C10316*PRODUCT(#REF!,#REF!,G10316,,#REF!,E10316)</f>
        <v>#N/A</v>
      </c>
    </row>
    <row r="10317" spans="3:8">
      <c r="C10317" t="e">
        <f>VLOOKUP(B10317,定价因子!L:M,2,0)</f>
        <v>#N/A</v>
      </c>
      <c r="E10317" t="e">
        <f>VLOOKUP($D$1&amp;D10317,定价因子!E:F,2,0)</f>
        <v>#N/A</v>
      </c>
      <c r="G10317" t="e">
        <f>VLOOKUP($F$1&amp;F10317,定价因子!E:F,2,0)</f>
        <v>#N/A</v>
      </c>
      <c r="H10317" s="104" t="e">
        <f>C10317*PRODUCT(#REF!,#REF!,G10317,,#REF!,E10317)</f>
        <v>#N/A</v>
      </c>
    </row>
    <row r="10318" spans="3:8">
      <c r="C10318" t="e">
        <f>VLOOKUP(B10318,定价因子!L:M,2,0)</f>
        <v>#N/A</v>
      </c>
      <c r="E10318" t="e">
        <f>VLOOKUP($D$1&amp;D10318,定价因子!E:F,2,0)</f>
        <v>#N/A</v>
      </c>
      <c r="G10318" t="e">
        <f>VLOOKUP($F$1&amp;F10318,定价因子!E:F,2,0)</f>
        <v>#N/A</v>
      </c>
      <c r="H10318" s="104" t="e">
        <f>C10318*PRODUCT(#REF!,#REF!,G10318,,#REF!,E10318)</f>
        <v>#N/A</v>
      </c>
    </row>
    <row r="10319" spans="3:8">
      <c r="C10319" t="e">
        <f>VLOOKUP(B10319,定价因子!L:M,2,0)</f>
        <v>#N/A</v>
      </c>
      <c r="E10319" t="e">
        <f>VLOOKUP($D$1&amp;D10319,定价因子!E:F,2,0)</f>
        <v>#N/A</v>
      </c>
      <c r="G10319" t="e">
        <f>VLOOKUP($F$1&amp;F10319,定价因子!E:F,2,0)</f>
        <v>#N/A</v>
      </c>
      <c r="H10319" s="104" t="e">
        <f>C10319*PRODUCT(#REF!,#REF!,G10319,,#REF!,E10319)</f>
        <v>#N/A</v>
      </c>
    </row>
    <row r="10320" spans="3:8">
      <c r="C10320" t="e">
        <f>VLOOKUP(B10320,定价因子!L:M,2,0)</f>
        <v>#N/A</v>
      </c>
      <c r="E10320" t="e">
        <f>VLOOKUP($D$1&amp;D10320,定价因子!E:F,2,0)</f>
        <v>#N/A</v>
      </c>
      <c r="G10320" t="e">
        <f>VLOOKUP($F$1&amp;F10320,定价因子!E:F,2,0)</f>
        <v>#N/A</v>
      </c>
      <c r="H10320" s="104" t="e">
        <f>C10320*PRODUCT(#REF!,#REF!,G10320,,#REF!,E10320)</f>
        <v>#N/A</v>
      </c>
    </row>
    <row r="10321" spans="3:8">
      <c r="C10321" t="e">
        <f>VLOOKUP(B10321,定价因子!L:M,2,0)</f>
        <v>#N/A</v>
      </c>
      <c r="E10321" t="e">
        <f>VLOOKUP($D$1&amp;D10321,定价因子!E:F,2,0)</f>
        <v>#N/A</v>
      </c>
      <c r="G10321" t="e">
        <f>VLOOKUP($F$1&amp;F10321,定价因子!E:F,2,0)</f>
        <v>#N/A</v>
      </c>
      <c r="H10321" s="104" t="e">
        <f>C10321*PRODUCT(#REF!,#REF!,G10321,,#REF!,E10321)</f>
        <v>#N/A</v>
      </c>
    </row>
    <row r="10322" spans="3:8">
      <c r="C10322" t="e">
        <f>VLOOKUP(B10322,定价因子!L:M,2,0)</f>
        <v>#N/A</v>
      </c>
      <c r="E10322" t="e">
        <f>VLOOKUP($D$1&amp;D10322,定价因子!E:F,2,0)</f>
        <v>#N/A</v>
      </c>
      <c r="G10322" t="e">
        <f>VLOOKUP($F$1&amp;F10322,定价因子!E:F,2,0)</f>
        <v>#N/A</v>
      </c>
      <c r="H10322" s="104" t="e">
        <f>C10322*PRODUCT(#REF!,#REF!,G10322,,#REF!,E10322)</f>
        <v>#N/A</v>
      </c>
    </row>
    <row r="10323" spans="3:8">
      <c r="C10323" t="e">
        <f>VLOOKUP(B10323,定价因子!L:M,2,0)</f>
        <v>#N/A</v>
      </c>
      <c r="E10323" t="e">
        <f>VLOOKUP($D$1&amp;D10323,定价因子!E:F,2,0)</f>
        <v>#N/A</v>
      </c>
      <c r="G10323" t="e">
        <f>VLOOKUP($F$1&amp;F10323,定价因子!E:F,2,0)</f>
        <v>#N/A</v>
      </c>
      <c r="H10323" s="104" t="e">
        <f>C10323*PRODUCT(#REF!,#REF!,G10323,,#REF!,E10323)</f>
        <v>#N/A</v>
      </c>
    </row>
    <row r="10324" spans="3:8">
      <c r="C10324" t="e">
        <f>VLOOKUP(B10324,定价因子!L:M,2,0)</f>
        <v>#N/A</v>
      </c>
      <c r="E10324" t="e">
        <f>VLOOKUP($D$1&amp;D10324,定价因子!E:F,2,0)</f>
        <v>#N/A</v>
      </c>
      <c r="G10324" t="e">
        <f>VLOOKUP($F$1&amp;F10324,定价因子!E:F,2,0)</f>
        <v>#N/A</v>
      </c>
      <c r="H10324" s="104" t="e">
        <f>C10324*PRODUCT(#REF!,#REF!,G10324,,#REF!,E10324)</f>
        <v>#N/A</v>
      </c>
    </row>
    <row r="10325" spans="3:8">
      <c r="C10325" t="e">
        <f>VLOOKUP(B10325,定价因子!L:M,2,0)</f>
        <v>#N/A</v>
      </c>
      <c r="E10325" t="e">
        <f>VLOOKUP($D$1&amp;D10325,定价因子!E:F,2,0)</f>
        <v>#N/A</v>
      </c>
      <c r="G10325" t="e">
        <f>VLOOKUP($F$1&amp;F10325,定价因子!E:F,2,0)</f>
        <v>#N/A</v>
      </c>
      <c r="H10325" s="104" t="e">
        <f>C10325*PRODUCT(#REF!,#REF!,G10325,,#REF!,E10325)</f>
        <v>#N/A</v>
      </c>
    </row>
    <row r="10326" spans="3:8">
      <c r="C10326" t="e">
        <f>VLOOKUP(B10326,定价因子!L:M,2,0)</f>
        <v>#N/A</v>
      </c>
      <c r="E10326" t="e">
        <f>VLOOKUP($D$1&amp;D10326,定价因子!E:F,2,0)</f>
        <v>#N/A</v>
      </c>
      <c r="G10326" t="e">
        <f>VLOOKUP($F$1&amp;F10326,定价因子!E:F,2,0)</f>
        <v>#N/A</v>
      </c>
      <c r="H10326" s="104" t="e">
        <f>C10326*PRODUCT(#REF!,#REF!,G10326,,#REF!,E10326)</f>
        <v>#N/A</v>
      </c>
    </row>
    <row r="10327" spans="3:8">
      <c r="C10327" t="e">
        <f>VLOOKUP(B10327,定价因子!L:M,2,0)</f>
        <v>#N/A</v>
      </c>
      <c r="E10327" t="e">
        <f>VLOOKUP($D$1&amp;D10327,定价因子!E:F,2,0)</f>
        <v>#N/A</v>
      </c>
      <c r="G10327" t="e">
        <f>VLOOKUP($F$1&amp;F10327,定价因子!E:F,2,0)</f>
        <v>#N/A</v>
      </c>
      <c r="H10327" s="104" t="e">
        <f>C10327*PRODUCT(#REF!,#REF!,G10327,,#REF!,E10327)</f>
        <v>#N/A</v>
      </c>
    </row>
    <row r="10328" spans="3:8">
      <c r="C10328" t="e">
        <f>VLOOKUP(B10328,定价因子!L:M,2,0)</f>
        <v>#N/A</v>
      </c>
      <c r="E10328" t="e">
        <f>VLOOKUP($D$1&amp;D10328,定价因子!E:F,2,0)</f>
        <v>#N/A</v>
      </c>
      <c r="G10328" t="e">
        <f>VLOOKUP($F$1&amp;F10328,定价因子!E:F,2,0)</f>
        <v>#N/A</v>
      </c>
      <c r="H10328" s="104" t="e">
        <f>C10328*PRODUCT(#REF!,#REF!,G10328,,#REF!,E10328)</f>
        <v>#N/A</v>
      </c>
    </row>
    <row r="10329" spans="3:8">
      <c r="C10329" t="e">
        <f>VLOOKUP(B10329,定价因子!L:M,2,0)</f>
        <v>#N/A</v>
      </c>
      <c r="E10329" t="e">
        <f>VLOOKUP($D$1&amp;D10329,定价因子!E:F,2,0)</f>
        <v>#N/A</v>
      </c>
      <c r="G10329" t="e">
        <f>VLOOKUP($F$1&amp;F10329,定价因子!E:F,2,0)</f>
        <v>#N/A</v>
      </c>
      <c r="H10329" s="104" t="e">
        <f>C10329*PRODUCT(#REF!,#REF!,G10329,,#REF!,E10329)</f>
        <v>#N/A</v>
      </c>
    </row>
    <row r="10330" spans="3:8">
      <c r="C10330" t="e">
        <f>VLOOKUP(B10330,定价因子!L:M,2,0)</f>
        <v>#N/A</v>
      </c>
      <c r="E10330" t="e">
        <f>VLOOKUP($D$1&amp;D10330,定价因子!E:F,2,0)</f>
        <v>#N/A</v>
      </c>
      <c r="G10330" t="e">
        <f>VLOOKUP($F$1&amp;F10330,定价因子!E:F,2,0)</f>
        <v>#N/A</v>
      </c>
      <c r="H10330" s="104" t="e">
        <f>C10330*PRODUCT(#REF!,#REF!,G10330,,#REF!,E10330)</f>
        <v>#N/A</v>
      </c>
    </row>
    <row r="10331" spans="3:8">
      <c r="C10331" t="e">
        <f>VLOOKUP(B10331,定价因子!L:M,2,0)</f>
        <v>#N/A</v>
      </c>
      <c r="E10331" t="e">
        <f>VLOOKUP($D$1&amp;D10331,定价因子!E:F,2,0)</f>
        <v>#N/A</v>
      </c>
      <c r="G10331" t="e">
        <f>VLOOKUP($F$1&amp;F10331,定价因子!E:F,2,0)</f>
        <v>#N/A</v>
      </c>
      <c r="H10331" s="104" t="e">
        <f>C10331*PRODUCT(#REF!,#REF!,G10331,,#REF!,E10331)</f>
        <v>#N/A</v>
      </c>
    </row>
    <row r="10332" spans="3:8">
      <c r="C10332" t="e">
        <f>VLOOKUP(B10332,定价因子!L:M,2,0)</f>
        <v>#N/A</v>
      </c>
      <c r="E10332" t="e">
        <f>VLOOKUP($D$1&amp;D10332,定价因子!E:F,2,0)</f>
        <v>#N/A</v>
      </c>
      <c r="G10332" t="e">
        <f>VLOOKUP($F$1&amp;F10332,定价因子!E:F,2,0)</f>
        <v>#N/A</v>
      </c>
      <c r="H10332" s="104" t="e">
        <f>C10332*PRODUCT(#REF!,#REF!,G10332,,#REF!,E10332)</f>
        <v>#N/A</v>
      </c>
    </row>
    <row r="10333" spans="3:8">
      <c r="C10333" t="e">
        <f>VLOOKUP(B10333,定价因子!L:M,2,0)</f>
        <v>#N/A</v>
      </c>
      <c r="E10333" t="e">
        <f>VLOOKUP($D$1&amp;D10333,定价因子!E:F,2,0)</f>
        <v>#N/A</v>
      </c>
      <c r="G10333" t="e">
        <f>VLOOKUP($F$1&amp;F10333,定价因子!E:F,2,0)</f>
        <v>#N/A</v>
      </c>
      <c r="H10333" s="104" t="e">
        <f>C10333*PRODUCT(#REF!,#REF!,G10333,,#REF!,E10333)</f>
        <v>#N/A</v>
      </c>
    </row>
    <row r="10334" spans="3:8">
      <c r="C10334" t="e">
        <f>VLOOKUP(B10334,定价因子!L:M,2,0)</f>
        <v>#N/A</v>
      </c>
      <c r="E10334" t="e">
        <f>VLOOKUP($D$1&amp;D10334,定价因子!E:F,2,0)</f>
        <v>#N/A</v>
      </c>
      <c r="G10334" t="e">
        <f>VLOOKUP($F$1&amp;F10334,定价因子!E:F,2,0)</f>
        <v>#N/A</v>
      </c>
      <c r="H10334" s="104" t="e">
        <f>C10334*PRODUCT(#REF!,#REF!,G10334,,#REF!,E10334)</f>
        <v>#N/A</v>
      </c>
    </row>
    <row r="10335" spans="3:8">
      <c r="C10335" t="e">
        <f>VLOOKUP(B10335,定价因子!L:M,2,0)</f>
        <v>#N/A</v>
      </c>
      <c r="E10335" t="e">
        <f>VLOOKUP($D$1&amp;D10335,定价因子!E:F,2,0)</f>
        <v>#N/A</v>
      </c>
      <c r="G10335" t="e">
        <f>VLOOKUP($F$1&amp;F10335,定价因子!E:F,2,0)</f>
        <v>#N/A</v>
      </c>
      <c r="H10335" s="104" t="e">
        <f>C10335*PRODUCT(#REF!,#REF!,G10335,,#REF!,E10335)</f>
        <v>#N/A</v>
      </c>
    </row>
    <row r="10336" spans="3:8">
      <c r="C10336" t="e">
        <f>VLOOKUP(B10336,定价因子!L:M,2,0)</f>
        <v>#N/A</v>
      </c>
      <c r="E10336" t="e">
        <f>VLOOKUP($D$1&amp;D10336,定价因子!E:F,2,0)</f>
        <v>#N/A</v>
      </c>
      <c r="G10336" t="e">
        <f>VLOOKUP($F$1&amp;F10336,定价因子!E:F,2,0)</f>
        <v>#N/A</v>
      </c>
      <c r="H10336" s="104" t="e">
        <f>C10336*PRODUCT(#REF!,#REF!,G10336,,#REF!,E10336)</f>
        <v>#N/A</v>
      </c>
    </row>
    <row r="10337" spans="3:8">
      <c r="C10337" t="e">
        <f>VLOOKUP(B10337,定价因子!L:M,2,0)</f>
        <v>#N/A</v>
      </c>
      <c r="E10337" t="e">
        <f>VLOOKUP($D$1&amp;D10337,定价因子!E:F,2,0)</f>
        <v>#N/A</v>
      </c>
      <c r="G10337" t="e">
        <f>VLOOKUP($F$1&amp;F10337,定价因子!E:F,2,0)</f>
        <v>#N/A</v>
      </c>
      <c r="H10337" s="104" t="e">
        <f>C10337*PRODUCT(#REF!,#REF!,G10337,,#REF!,E10337)</f>
        <v>#N/A</v>
      </c>
    </row>
    <row r="10338" spans="3:8">
      <c r="C10338" t="e">
        <f>VLOOKUP(B10338,定价因子!L:M,2,0)</f>
        <v>#N/A</v>
      </c>
      <c r="E10338" t="e">
        <f>VLOOKUP($D$1&amp;D10338,定价因子!E:F,2,0)</f>
        <v>#N/A</v>
      </c>
      <c r="G10338" t="e">
        <f>VLOOKUP($F$1&amp;F10338,定价因子!E:F,2,0)</f>
        <v>#N/A</v>
      </c>
      <c r="H10338" s="104" t="e">
        <f>C10338*PRODUCT(#REF!,#REF!,G10338,,#REF!,E10338)</f>
        <v>#N/A</v>
      </c>
    </row>
    <row r="10339" spans="3:8">
      <c r="C10339" t="e">
        <f>VLOOKUP(B10339,定价因子!L:M,2,0)</f>
        <v>#N/A</v>
      </c>
      <c r="E10339" t="e">
        <f>VLOOKUP($D$1&amp;D10339,定价因子!E:F,2,0)</f>
        <v>#N/A</v>
      </c>
      <c r="G10339" t="e">
        <f>VLOOKUP($F$1&amp;F10339,定价因子!E:F,2,0)</f>
        <v>#N/A</v>
      </c>
      <c r="H10339" s="104" t="e">
        <f>C10339*PRODUCT(#REF!,#REF!,G10339,,#REF!,E10339)</f>
        <v>#N/A</v>
      </c>
    </row>
    <row r="10340" spans="3:8">
      <c r="C10340" t="e">
        <f>VLOOKUP(B10340,定价因子!L:M,2,0)</f>
        <v>#N/A</v>
      </c>
      <c r="E10340" t="e">
        <f>VLOOKUP($D$1&amp;D10340,定价因子!E:F,2,0)</f>
        <v>#N/A</v>
      </c>
      <c r="G10340" t="e">
        <f>VLOOKUP($F$1&amp;F10340,定价因子!E:F,2,0)</f>
        <v>#N/A</v>
      </c>
      <c r="H10340" s="104" t="e">
        <f>C10340*PRODUCT(#REF!,#REF!,G10340,,#REF!,E10340)</f>
        <v>#N/A</v>
      </c>
    </row>
    <row r="10341" spans="3:8">
      <c r="C10341" t="e">
        <f>VLOOKUP(B10341,定价因子!L:M,2,0)</f>
        <v>#N/A</v>
      </c>
      <c r="E10341" t="e">
        <f>VLOOKUP($D$1&amp;D10341,定价因子!E:F,2,0)</f>
        <v>#N/A</v>
      </c>
      <c r="G10341" t="e">
        <f>VLOOKUP($F$1&amp;F10341,定价因子!E:F,2,0)</f>
        <v>#N/A</v>
      </c>
      <c r="H10341" s="104" t="e">
        <f>C10341*PRODUCT(#REF!,#REF!,G10341,,#REF!,E10341)</f>
        <v>#N/A</v>
      </c>
    </row>
    <row r="10342" spans="3:8">
      <c r="C10342" t="e">
        <f>VLOOKUP(B10342,定价因子!L:M,2,0)</f>
        <v>#N/A</v>
      </c>
      <c r="E10342" t="e">
        <f>VLOOKUP($D$1&amp;D10342,定价因子!E:F,2,0)</f>
        <v>#N/A</v>
      </c>
      <c r="G10342" t="e">
        <f>VLOOKUP($F$1&amp;F10342,定价因子!E:F,2,0)</f>
        <v>#N/A</v>
      </c>
      <c r="H10342" s="104" t="e">
        <f>C10342*PRODUCT(#REF!,#REF!,G10342,,#REF!,E10342)</f>
        <v>#N/A</v>
      </c>
    </row>
    <row r="10343" spans="3:8">
      <c r="C10343" t="e">
        <f>VLOOKUP(B10343,定价因子!L:M,2,0)</f>
        <v>#N/A</v>
      </c>
      <c r="E10343" t="e">
        <f>VLOOKUP($D$1&amp;D10343,定价因子!E:F,2,0)</f>
        <v>#N/A</v>
      </c>
      <c r="G10343" t="e">
        <f>VLOOKUP($F$1&amp;F10343,定价因子!E:F,2,0)</f>
        <v>#N/A</v>
      </c>
      <c r="H10343" s="104" t="e">
        <f>C10343*PRODUCT(#REF!,#REF!,G10343,,#REF!,E10343)</f>
        <v>#N/A</v>
      </c>
    </row>
    <row r="10344" spans="3:8">
      <c r="C10344" t="e">
        <f>VLOOKUP(B10344,定价因子!L:M,2,0)</f>
        <v>#N/A</v>
      </c>
      <c r="E10344" t="e">
        <f>VLOOKUP($D$1&amp;D10344,定价因子!E:F,2,0)</f>
        <v>#N/A</v>
      </c>
      <c r="G10344" t="e">
        <f>VLOOKUP($F$1&amp;F10344,定价因子!E:F,2,0)</f>
        <v>#N/A</v>
      </c>
      <c r="H10344" s="104" t="e">
        <f>C10344*PRODUCT(#REF!,#REF!,G10344,,#REF!,E10344)</f>
        <v>#N/A</v>
      </c>
    </row>
    <row r="10345" spans="3:8">
      <c r="C10345" t="e">
        <f>VLOOKUP(B10345,定价因子!L:M,2,0)</f>
        <v>#N/A</v>
      </c>
      <c r="E10345" t="e">
        <f>VLOOKUP($D$1&amp;D10345,定价因子!E:F,2,0)</f>
        <v>#N/A</v>
      </c>
      <c r="G10345" t="e">
        <f>VLOOKUP($F$1&amp;F10345,定价因子!E:F,2,0)</f>
        <v>#N/A</v>
      </c>
      <c r="H10345" s="104" t="e">
        <f>C10345*PRODUCT(#REF!,#REF!,G10345,,#REF!,E10345)</f>
        <v>#N/A</v>
      </c>
    </row>
    <row r="10346" spans="3:8">
      <c r="C10346" t="e">
        <f>VLOOKUP(B10346,定价因子!L:M,2,0)</f>
        <v>#N/A</v>
      </c>
      <c r="E10346" t="e">
        <f>VLOOKUP($D$1&amp;D10346,定价因子!E:F,2,0)</f>
        <v>#N/A</v>
      </c>
      <c r="G10346" t="e">
        <f>VLOOKUP($F$1&amp;F10346,定价因子!E:F,2,0)</f>
        <v>#N/A</v>
      </c>
      <c r="H10346" s="104" t="e">
        <f>C10346*PRODUCT(#REF!,#REF!,G10346,,#REF!,E10346)</f>
        <v>#N/A</v>
      </c>
    </row>
    <row r="10347" spans="3:8">
      <c r="C10347" t="e">
        <f>VLOOKUP(B10347,定价因子!L:M,2,0)</f>
        <v>#N/A</v>
      </c>
      <c r="E10347" t="e">
        <f>VLOOKUP($D$1&amp;D10347,定价因子!E:F,2,0)</f>
        <v>#N/A</v>
      </c>
      <c r="G10347" t="e">
        <f>VLOOKUP($F$1&amp;F10347,定价因子!E:F,2,0)</f>
        <v>#N/A</v>
      </c>
      <c r="H10347" s="104" t="e">
        <f>C10347*PRODUCT(#REF!,#REF!,G10347,,#REF!,E10347)</f>
        <v>#N/A</v>
      </c>
    </row>
    <row r="10348" spans="3:8">
      <c r="C10348" t="e">
        <f>VLOOKUP(B10348,定价因子!L:M,2,0)</f>
        <v>#N/A</v>
      </c>
      <c r="E10348" t="e">
        <f>VLOOKUP($D$1&amp;D10348,定价因子!E:F,2,0)</f>
        <v>#N/A</v>
      </c>
      <c r="G10348" t="e">
        <f>VLOOKUP($F$1&amp;F10348,定价因子!E:F,2,0)</f>
        <v>#N/A</v>
      </c>
      <c r="H10348" s="104" t="e">
        <f>C10348*PRODUCT(#REF!,#REF!,G10348,,#REF!,E10348)</f>
        <v>#N/A</v>
      </c>
    </row>
    <row r="10349" spans="3:8">
      <c r="C10349" t="e">
        <f>VLOOKUP(B10349,定价因子!L:M,2,0)</f>
        <v>#N/A</v>
      </c>
      <c r="E10349" t="e">
        <f>VLOOKUP($D$1&amp;D10349,定价因子!E:F,2,0)</f>
        <v>#N/A</v>
      </c>
      <c r="G10349" t="e">
        <f>VLOOKUP($F$1&amp;F10349,定价因子!E:F,2,0)</f>
        <v>#N/A</v>
      </c>
      <c r="H10349" s="104" t="e">
        <f>C10349*PRODUCT(#REF!,#REF!,G10349,,#REF!,E10349)</f>
        <v>#N/A</v>
      </c>
    </row>
    <row r="10350" spans="3:8">
      <c r="C10350" t="e">
        <f>VLOOKUP(B10350,定价因子!L:M,2,0)</f>
        <v>#N/A</v>
      </c>
      <c r="E10350" t="e">
        <f>VLOOKUP($D$1&amp;D10350,定价因子!E:F,2,0)</f>
        <v>#N/A</v>
      </c>
      <c r="G10350" t="e">
        <f>VLOOKUP($F$1&amp;F10350,定价因子!E:F,2,0)</f>
        <v>#N/A</v>
      </c>
      <c r="H10350" s="104" t="e">
        <f>C10350*PRODUCT(#REF!,#REF!,G10350,,#REF!,E10350)</f>
        <v>#N/A</v>
      </c>
    </row>
    <row r="10351" spans="3:8">
      <c r="C10351" t="e">
        <f>VLOOKUP(B10351,定价因子!L:M,2,0)</f>
        <v>#N/A</v>
      </c>
      <c r="E10351" t="e">
        <f>VLOOKUP($D$1&amp;D10351,定价因子!E:F,2,0)</f>
        <v>#N/A</v>
      </c>
      <c r="G10351" t="e">
        <f>VLOOKUP($F$1&amp;F10351,定价因子!E:F,2,0)</f>
        <v>#N/A</v>
      </c>
      <c r="H10351" s="104" t="e">
        <f>C10351*PRODUCT(#REF!,#REF!,G10351,,#REF!,E10351)</f>
        <v>#N/A</v>
      </c>
    </row>
    <row r="10352" spans="3:8">
      <c r="C10352" t="e">
        <f>VLOOKUP(B10352,定价因子!L:M,2,0)</f>
        <v>#N/A</v>
      </c>
      <c r="E10352" t="e">
        <f>VLOOKUP($D$1&amp;D10352,定价因子!E:F,2,0)</f>
        <v>#N/A</v>
      </c>
      <c r="G10352" t="e">
        <f>VLOOKUP($F$1&amp;F10352,定价因子!E:F,2,0)</f>
        <v>#N/A</v>
      </c>
      <c r="H10352" s="104" t="e">
        <f>C10352*PRODUCT(#REF!,#REF!,G10352,,#REF!,E10352)</f>
        <v>#N/A</v>
      </c>
    </row>
    <row r="10353" spans="3:8">
      <c r="C10353" t="e">
        <f>VLOOKUP(B10353,定价因子!L:M,2,0)</f>
        <v>#N/A</v>
      </c>
      <c r="E10353" t="e">
        <f>VLOOKUP($D$1&amp;D10353,定价因子!E:F,2,0)</f>
        <v>#N/A</v>
      </c>
      <c r="G10353" t="e">
        <f>VLOOKUP($F$1&amp;F10353,定价因子!E:F,2,0)</f>
        <v>#N/A</v>
      </c>
      <c r="H10353" s="104" t="e">
        <f>C10353*PRODUCT(#REF!,#REF!,G10353,,#REF!,E10353)</f>
        <v>#N/A</v>
      </c>
    </row>
    <row r="10354" spans="3:8">
      <c r="C10354" t="e">
        <f>VLOOKUP(B10354,定价因子!L:M,2,0)</f>
        <v>#N/A</v>
      </c>
      <c r="E10354" t="e">
        <f>VLOOKUP($D$1&amp;D10354,定价因子!E:F,2,0)</f>
        <v>#N/A</v>
      </c>
      <c r="G10354" t="e">
        <f>VLOOKUP($F$1&amp;F10354,定价因子!E:F,2,0)</f>
        <v>#N/A</v>
      </c>
      <c r="H10354" s="104" t="e">
        <f>C10354*PRODUCT(#REF!,#REF!,G10354,,#REF!,E10354)</f>
        <v>#N/A</v>
      </c>
    </row>
    <row r="10355" spans="3:8">
      <c r="C10355" t="e">
        <f>VLOOKUP(B10355,定价因子!L:M,2,0)</f>
        <v>#N/A</v>
      </c>
      <c r="E10355" t="e">
        <f>VLOOKUP($D$1&amp;D10355,定价因子!E:F,2,0)</f>
        <v>#N/A</v>
      </c>
      <c r="G10355" t="e">
        <f>VLOOKUP($F$1&amp;F10355,定价因子!E:F,2,0)</f>
        <v>#N/A</v>
      </c>
      <c r="H10355" s="104" t="e">
        <f>C10355*PRODUCT(#REF!,#REF!,G10355,,#REF!,E10355)</f>
        <v>#N/A</v>
      </c>
    </row>
    <row r="10356" spans="3:8">
      <c r="C10356" t="e">
        <f>VLOOKUP(B10356,定价因子!L:M,2,0)</f>
        <v>#N/A</v>
      </c>
      <c r="E10356" t="e">
        <f>VLOOKUP($D$1&amp;D10356,定价因子!E:F,2,0)</f>
        <v>#N/A</v>
      </c>
      <c r="G10356" t="e">
        <f>VLOOKUP($F$1&amp;F10356,定价因子!E:F,2,0)</f>
        <v>#N/A</v>
      </c>
      <c r="H10356" s="104" t="e">
        <f>C10356*PRODUCT(#REF!,#REF!,G10356,,#REF!,E10356)</f>
        <v>#N/A</v>
      </c>
    </row>
    <row r="10357" spans="3:8">
      <c r="C10357" t="e">
        <f>VLOOKUP(B10357,定价因子!L:M,2,0)</f>
        <v>#N/A</v>
      </c>
      <c r="E10357" t="e">
        <f>VLOOKUP($D$1&amp;D10357,定价因子!E:F,2,0)</f>
        <v>#N/A</v>
      </c>
      <c r="G10357" t="e">
        <f>VLOOKUP($F$1&amp;F10357,定价因子!E:F,2,0)</f>
        <v>#N/A</v>
      </c>
      <c r="H10357" s="104" t="e">
        <f>C10357*PRODUCT(#REF!,#REF!,G10357,,#REF!,E10357)</f>
        <v>#N/A</v>
      </c>
    </row>
    <row r="10358" spans="3:8">
      <c r="C10358" t="e">
        <f>VLOOKUP(B10358,定价因子!L:M,2,0)</f>
        <v>#N/A</v>
      </c>
      <c r="E10358" t="e">
        <f>VLOOKUP($D$1&amp;D10358,定价因子!E:F,2,0)</f>
        <v>#N/A</v>
      </c>
      <c r="G10358" t="e">
        <f>VLOOKUP($F$1&amp;F10358,定价因子!E:F,2,0)</f>
        <v>#N/A</v>
      </c>
      <c r="H10358" s="104" t="e">
        <f>C10358*PRODUCT(#REF!,#REF!,G10358,,#REF!,E10358)</f>
        <v>#N/A</v>
      </c>
    </row>
    <row r="10359" spans="3:8">
      <c r="C10359" t="e">
        <f>VLOOKUP(B10359,定价因子!L:M,2,0)</f>
        <v>#N/A</v>
      </c>
      <c r="E10359" t="e">
        <f>VLOOKUP($D$1&amp;D10359,定价因子!E:F,2,0)</f>
        <v>#N/A</v>
      </c>
      <c r="G10359" t="e">
        <f>VLOOKUP($F$1&amp;F10359,定价因子!E:F,2,0)</f>
        <v>#N/A</v>
      </c>
      <c r="H10359" s="104" t="e">
        <f>C10359*PRODUCT(#REF!,#REF!,G10359,,#REF!,E10359)</f>
        <v>#N/A</v>
      </c>
    </row>
    <row r="10360" spans="3:8">
      <c r="C10360" t="e">
        <f>VLOOKUP(B10360,定价因子!L:M,2,0)</f>
        <v>#N/A</v>
      </c>
      <c r="E10360" t="e">
        <f>VLOOKUP($D$1&amp;D10360,定价因子!E:F,2,0)</f>
        <v>#N/A</v>
      </c>
      <c r="G10360" t="e">
        <f>VLOOKUP($F$1&amp;F10360,定价因子!E:F,2,0)</f>
        <v>#N/A</v>
      </c>
      <c r="H10360" s="104" t="e">
        <f>C10360*PRODUCT(#REF!,#REF!,G10360,,#REF!,E10360)</f>
        <v>#N/A</v>
      </c>
    </row>
    <row r="10361" spans="3:8">
      <c r="C10361" t="e">
        <f>VLOOKUP(B10361,定价因子!L:M,2,0)</f>
        <v>#N/A</v>
      </c>
      <c r="E10361" t="e">
        <f>VLOOKUP($D$1&amp;D10361,定价因子!E:F,2,0)</f>
        <v>#N/A</v>
      </c>
      <c r="G10361" t="e">
        <f>VLOOKUP($F$1&amp;F10361,定价因子!E:F,2,0)</f>
        <v>#N/A</v>
      </c>
      <c r="H10361" s="104" t="e">
        <f>C10361*PRODUCT(#REF!,#REF!,G10361,,#REF!,E10361)</f>
        <v>#N/A</v>
      </c>
    </row>
    <row r="10362" spans="3:8">
      <c r="C10362" t="e">
        <f>VLOOKUP(B10362,定价因子!L:M,2,0)</f>
        <v>#N/A</v>
      </c>
      <c r="E10362" t="e">
        <f>VLOOKUP($D$1&amp;D10362,定价因子!E:F,2,0)</f>
        <v>#N/A</v>
      </c>
      <c r="G10362" t="e">
        <f>VLOOKUP($F$1&amp;F10362,定价因子!E:F,2,0)</f>
        <v>#N/A</v>
      </c>
      <c r="H10362" s="104" t="e">
        <f>C10362*PRODUCT(#REF!,#REF!,G10362,,#REF!,E10362)</f>
        <v>#N/A</v>
      </c>
    </row>
    <row r="10363" spans="3:8">
      <c r="C10363" t="e">
        <f>VLOOKUP(B10363,定价因子!L:M,2,0)</f>
        <v>#N/A</v>
      </c>
      <c r="E10363" t="e">
        <f>VLOOKUP($D$1&amp;D10363,定价因子!E:F,2,0)</f>
        <v>#N/A</v>
      </c>
      <c r="G10363" t="e">
        <f>VLOOKUP($F$1&amp;F10363,定价因子!E:F,2,0)</f>
        <v>#N/A</v>
      </c>
      <c r="H10363" s="104" t="e">
        <f>C10363*PRODUCT(#REF!,#REF!,G10363,,#REF!,E10363)</f>
        <v>#N/A</v>
      </c>
    </row>
    <row r="10364" spans="3:8">
      <c r="C10364" t="e">
        <f>VLOOKUP(B10364,定价因子!L:M,2,0)</f>
        <v>#N/A</v>
      </c>
      <c r="E10364" t="e">
        <f>VLOOKUP($D$1&amp;D10364,定价因子!E:F,2,0)</f>
        <v>#N/A</v>
      </c>
      <c r="G10364" t="e">
        <f>VLOOKUP($F$1&amp;F10364,定价因子!E:F,2,0)</f>
        <v>#N/A</v>
      </c>
      <c r="H10364" s="104" t="e">
        <f>C10364*PRODUCT(#REF!,#REF!,G10364,,#REF!,E10364)</f>
        <v>#N/A</v>
      </c>
    </row>
    <row r="10365" spans="3:8">
      <c r="C10365" t="e">
        <f>VLOOKUP(B10365,定价因子!L:M,2,0)</f>
        <v>#N/A</v>
      </c>
      <c r="E10365" t="e">
        <f>VLOOKUP($D$1&amp;D10365,定价因子!E:F,2,0)</f>
        <v>#N/A</v>
      </c>
      <c r="G10365" t="e">
        <f>VLOOKUP($F$1&amp;F10365,定价因子!E:F,2,0)</f>
        <v>#N/A</v>
      </c>
      <c r="H10365" s="104" t="e">
        <f>C10365*PRODUCT(#REF!,#REF!,G10365,,#REF!,E10365)</f>
        <v>#N/A</v>
      </c>
    </row>
    <row r="10366" spans="3:8">
      <c r="C10366" t="e">
        <f>VLOOKUP(B10366,定价因子!L:M,2,0)</f>
        <v>#N/A</v>
      </c>
      <c r="E10366" t="e">
        <f>VLOOKUP($D$1&amp;D10366,定价因子!E:F,2,0)</f>
        <v>#N/A</v>
      </c>
      <c r="G10366" t="e">
        <f>VLOOKUP($F$1&amp;F10366,定价因子!E:F,2,0)</f>
        <v>#N/A</v>
      </c>
      <c r="H10366" s="104" t="e">
        <f>C10366*PRODUCT(#REF!,#REF!,G10366,,#REF!,E10366)</f>
        <v>#N/A</v>
      </c>
    </row>
    <row r="10367" spans="3:8">
      <c r="C10367" t="e">
        <f>VLOOKUP(B10367,定价因子!L:M,2,0)</f>
        <v>#N/A</v>
      </c>
      <c r="E10367" t="e">
        <f>VLOOKUP($D$1&amp;D10367,定价因子!E:F,2,0)</f>
        <v>#N/A</v>
      </c>
      <c r="G10367" t="e">
        <f>VLOOKUP($F$1&amp;F10367,定价因子!E:F,2,0)</f>
        <v>#N/A</v>
      </c>
      <c r="H10367" s="104" t="e">
        <f>C10367*PRODUCT(#REF!,#REF!,G10367,,#REF!,E10367)</f>
        <v>#N/A</v>
      </c>
    </row>
    <row r="10368" spans="3:8">
      <c r="C10368" t="e">
        <f>VLOOKUP(B10368,定价因子!L:M,2,0)</f>
        <v>#N/A</v>
      </c>
      <c r="E10368" t="e">
        <f>VLOOKUP($D$1&amp;D10368,定价因子!E:F,2,0)</f>
        <v>#N/A</v>
      </c>
      <c r="G10368" t="e">
        <f>VLOOKUP($F$1&amp;F10368,定价因子!E:F,2,0)</f>
        <v>#N/A</v>
      </c>
      <c r="H10368" s="104" t="e">
        <f>C10368*PRODUCT(#REF!,#REF!,G10368,,#REF!,E10368)</f>
        <v>#N/A</v>
      </c>
    </row>
    <row r="10369" spans="3:8">
      <c r="C10369" t="e">
        <f>VLOOKUP(B10369,定价因子!L:M,2,0)</f>
        <v>#N/A</v>
      </c>
      <c r="E10369" t="e">
        <f>VLOOKUP($D$1&amp;D10369,定价因子!E:F,2,0)</f>
        <v>#N/A</v>
      </c>
      <c r="G10369" t="e">
        <f>VLOOKUP($F$1&amp;F10369,定价因子!E:F,2,0)</f>
        <v>#N/A</v>
      </c>
      <c r="H10369" s="104" t="e">
        <f>C10369*PRODUCT(#REF!,#REF!,G10369,,#REF!,E10369)</f>
        <v>#N/A</v>
      </c>
    </row>
    <row r="10370" spans="3:8">
      <c r="C10370" t="e">
        <f>VLOOKUP(B10370,定价因子!L:M,2,0)</f>
        <v>#N/A</v>
      </c>
      <c r="E10370" t="e">
        <f>VLOOKUP($D$1&amp;D10370,定价因子!E:F,2,0)</f>
        <v>#N/A</v>
      </c>
      <c r="G10370" t="e">
        <f>VLOOKUP($F$1&amp;F10370,定价因子!E:F,2,0)</f>
        <v>#N/A</v>
      </c>
      <c r="H10370" s="104" t="e">
        <f>C10370*PRODUCT(#REF!,#REF!,G10370,,#REF!,E10370)</f>
        <v>#N/A</v>
      </c>
    </row>
    <row r="10371" spans="3:8">
      <c r="C10371" t="e">
        <f>VLOOKUP(B10371,定价因子!L:M,2,0)</f>
        <v>#N/A</v>
      </c>
      <c r="E10371" t="e">
        <f>VLOOKUP($D$1&amp;D10371,定价因子!E:F,2,0)</f>
        <v>#N/A</v>
      </c>
      <c r="G10371" t="e">
        <f>VLOOKUP($F$1&amp;F10371,定价因子!E:F,2,0)</f>
        <v>#N/A</v>
      </c>
      <c r="H10371" s="104" t="e">
        <f>C10371*PRODUCT(#REF!,#REF!,G10371,,#REF!,E10371)</f>
        <v>#N/A</v>
      </c>
    </row>
    <row r="10372" spans="3:8">
      <c r="C10372" t="e">
        <f>VLOOKUP(B10372,定价因子!L:M,2,0)</f>
        <v>#N/A</v>
      </c>
      <c r="E10372" t="e">
        <f>VLOOKUP($D$1&amp;D10372,定价因子!E:F,2,0)</f>
        <v>#N/A</v>
      </c>
      <c r="G10372" t="e">
        <f>VLOOKUP($F$1&amp;F10372,定价因子!E:F,2,0)</f>
        <v>#N/A</v>
      </c>
      <c r="H10372" s="104" t="e">
        <f>C10372*PRODUCT(#REF!,#REF!,G10372,,#REF!,E10372)</f>
        <v>#N/A</v>
      </c>
    </row>
    <row r="10373" spans="3:8">
      <c r="C10373" t="e">
        <f>VLOOKUP(B10373,定价因子!L:M,2,0)</f>
        <v>#N/A</v>
      </c>
      <c r="E10373" t="e">
        <f>VLOOKUP($D$1&amp;D10373,定价因子!E:F,2,0)</f>
        <v>#N/A</v>
      </c>
      <c r="G10373" t="e">
        <f>VLOOKUP($F$1&amp;F10373,定价因子!E:F,2,0)</f>
        <v>#N/A</v>
      </c>
      <c r="H10373" s="104" t="e">
        <f>C10373*PRODUCT(#REF!,#REF!,G10373,,#REF!,E10373)</f>
        <v>#N/A</v>
      </c>
    </row>
    <row r="10374" spans="3:8">
      <c r="C10374" t="e">
        <f>VLOOKUP(B10374,定价因子!L:M,2,0)</f>
        <v>#N/A</v>
      </c>
      <c r="E10374" t="e">
        <f>VLOOKUP($D$1&amp;D10374,定价因子!E:F,2,0)</f>
        <v>#N/A</v>
      </c>
      <c r="G10374" t="e">
        <f>VLOOKUP($F$1&amp;F10374,定价因子!E:F,2,0)</f>
        <v>#N/A</v>
      </c>
      <c r="H10374" s="104" t="e">
        <f>C10374*PRODUCT(#REF!,#REF!,G10374,,#REF!,E10374)</f>
        <v>#N/A</v>
      </c>
    </row>
    <row r="10375" spans="3:8">
      <c r="C10375" t="e">
        <f>VLOOKUP(B10375,定价因子!L:M,2,0)</f>
        <v>#N/A</v>
      </c>
      <c r="E10375" t="e">
        <f>VLOOKUP($D$1&amp;D10375,定价因子!E:F,2,0)</f>
        <v>#N/A</v>
      </c>
      <c r="G10375" t="e">
        <f>VLOOKUP($F$1&amp;F10375,定价因子!E:F,2,0)</f>
        <v>#N/A</v>
      </c>
      <c r="H10375" s="104" t="e">
        <f>C10375*PRODUCT(#REF!,#REF!,G10375,,#REF!,E10375)</f>
        <v>#N/A</v>
      </c>
    </row>
    <row r="10376" spans="3:8">
      <c r="C10376" t="e">
        <f>VLOOKUP(B10376,定价因子!L:M,2,0)</f>
        <v>#N/A</v>
      </c>
      <c r="E10376" t="e">
        <f>VLOOKUP($D$1&amp;D10376,定价因子!E:F,2,0)</f>
        <v>#N/A</v>
      </c>
      <c r="G10376" t="e">
        <f>VLOOKUP($F$1&amp;F10376,定价因子!E:F,2,0)</f>
        <v>#N/A</v>
      </c>
      <c r="H10376" s="104" t="e">
        <f>C10376*PRODUCT(#REF!,#REF!,G10376,,#REF!,E10376)</f>
        <v>#N/A</v>
      </c>
    </row>
    <row r="10377" spans="3:8">
      <c r="C10377" t="e">
        <f>VLOOKUP(B10377,定价因子!L:M,2,0)</f>
        <v>#N/A</v>
      </c>
      <c r="E10377" t="e">
        <f>VLOOKUP($D$1&amp;D10377,定价因子!E:F,2,0)</f>
        <v>#N/A</v>
      </c>
      <c r="G10377" t="e">
        <f>VLOOKUP($F$1&amp;F10377,定价因子!E:F,2,0)</f>
        <v>#N/A</v>
      </c>
      <c r="H10377" s="104" t="e">
        <f>C10377*PRODUCT(#REF!,#REF!,G10377,,#REF!,E10377)</f>
        <v>#N/A</v>
      </c>
    </row>
    <row r="10378" spans="3:8">
      <c r="C10378" t="e">
        <f>VLOOKUP(B10378,定价因子!L:M,2,0)</f>
        <v>#N/A</v>
      </c>
      <c r="E10378" t="e">
        <f>VLOOKUP($D$1&amp;D10378,定价因子!E:F,2,0)</f>
        <v>#N/A</v>
      </c>
      <c r="G10378" t="e">
        <f>VLOOKUP($F$1&amp;F10378,定价因子!E:F,2,0)</f>
        <v>#N/A</v>
      </c>
      <c r="H10378" s="104" t="e">
        <f>C10378*PRODUCT(#REF!,#REF!,G10378,,#REF!,E10378)</f>
        <v>#N/A</v>
      </c>
    </row>
    <row r="10379" spans="3:8">
      <c r="C10379" t="e">
        <f>VLOOKUP(B10379,定价因子!L:M,2,0)</f>
        <v>#N/A</v>
      </c>
      <c r="E10379" t="e">
        <f>VLOOKUP($D$1&amp;D10379,定价因子!E:F,2,0)</f>
        <v>#N/A</v>
      </c>
      <c r="G10379" t="e">
        <f>VLOOKUP($F$1&amp;F10379,定价因子!E:F,2,0)</f>
        <v>#N/A</v>
      </c>
      <c r="H10379" s="104" t="e">
        <f>C10379*PRODUCT(#REF!,#REF!,G10379,,#REF!,E10379)</f>
        <v>#N/A</v>
      </c>
    </row>
    <row r="10380" spans="3:8">
      <c r="C10380" t="e">
        <f>VLOOKUP(B10380,定价因子!L:M,2,0)</f>
        <v>#N/A</v>
      </c>
      <c r="E10380" t="e">
        <f>VLOOKUP($D$1&amp;D10380,定价因子!E:F,2,0)</f>
        <v>#N/A</v>
      </c>
      <c r="G10380" t="e">
        <f>VLOOKUP($F$1&amp;F10380,定价因子!E:F,2,0)</f>
        <v>#N/A</v>
      </c>
      <c r="H10380" s="104" t="e">
        <f>C10380*PRODUCT(#REF!,#REF!,G10380,,#REF!,E10380)</f>
        <v>#N/A</v>
      </c>
    </row>
    <row r="10381" spans="3:8">
      <c r="C10381" t="e">
        <f>VLOOKUP(B10381,定价因子!L:M,2,0)</f>
        <v>#N/A</v>
      </c>
      <c r="E10381" t="e">
        <f>VLOOKUP($D$1&amp;D10381,定价因子!E:F,2,0)</f>
        <v>#N/A</v>
      </c>
      <c r="G10381" t="e">
        <f>VLOOKUP($F$1&amp;F10381,定价因子!E:F,2,0)</f>
        <v>#N/A</v>
      </c>
      <c r="H10381" s="104" t="e">
        <f>C10381*PRODUCT(#REF!,#REF!,G10381,,#REF!,E10381)</f>
        <v>#N/A</v>
      </c>
    </row>
    <row r="10382" spans="3:8">
      <c r="C10382" t="e">
        <f>VLOOKUP(B10382,定价因子!L:M,2,0)</f>
        <v>#N/A</v>
      </c>
      <c r="E10382" t="e">
        <f>VLOOKUP($D$1&amp;D10382,定价因子!E:F,2,0)</f>
        <v>#N/A</v>
      </c>
      <c r="G10382" t="e">
        <f>VLOOKUP($F$1&amp;F10382,定价因子!E:F,2,0)</f>
        <v>#N/A</v>
      </c>
      <c r="H10382" s="104" t="e">
        <f>C10382*PRODUCT(#REF!,#REF!,G10382,,#REF!,E10382)</f>
        <v>#N/A</v>
      </c>
    </row>
    <row r="10383" spans="3:8">
      <c r="C10383" t="e">
        <f>VLOOKUP(B10383,定价因子!L:M,2,0)</f>
        <v>#N/A</v>
      </c>
      <c r="E10383" t="e">
        <f>VLOOKUP($D$1&amp;D10383,定价因子!E:F,2,0)</f>
        <v>#N/A</v>
      </c>
      <c r="G10383" t="e">
        <f>VLOOKUP($F$1&amp;F10383,定价因子!E:F,2,0)</f>
        <v>#N/A</v>
      </c>
      <c r="H10383" s="104" t="e">
        <f>C10383*PRODUCT(#REF!,#REF!,G10383,,#REF!,E10383)</f>
        <v>#N/A</v>
      </c>
    </row>
    <row r="10384" spans="3:8">
      <c r="C10384" t="e">
        <f>VLOOKUP(B10384,定价因子!L:M,2,0)</f>
        <v>#N/A</v>
      </c>
      <c r="E10384" t="e">
        <f>VLOOKUP($D$1&amp;D10384,定价因子!E:F,2,0)</f>
        <v>#N/A</v>
      </c>
      <c r="G10384" t="e">
        <f>VLOOKUP($F$1&amp;F10384,定价因子!E:F,2,0)</f>
        <v>#N/A</v>
      </c>
      <c r="H10384" s="104" t="e">
        <f>C10384*PRODUCT(#REF!,#REF!,G10384,,#REF!,E10384)</f>
        <v>#N/A</v>
      </c>
    </row>
    <row r="10385" spans="3:8">
      <c r="C10385" t="e">
        <f>VLOOKUP(B10385,定价因子!L:M,2,0)</f>
        <v>#N/A</v>
      </c>
      <c r="E10385" t="e">
        <f>VLOOKUP($D$1&amp;D10385,定价因子!E:F,2,0)</f>
        <v>#N/A</v>
      </c>
      <c r="G10385" t="e">
        <f>VLOOKUP($F$1&amp;F10385,定价因子!E:F,2,0)</f>
        <v>#N/A</v>
      </c>
      <c r="H10385" s="104" t="e">
        <f>C10385*PRODUCT(#REF!,#REF!,G10385,,#REF!,E10385)</f>
        <v>#N/A</v>
      </c>
    </row>
    <row r="10386" spans="3:8">
      <c r="C10386" t="e">
        <f>VLOOKUP(B10386,定价因子!L:M,2,0)</f>
        <v>#N/A</v>
      </c>
      <c r="E10386" t="e">
        <f>VLOOKUP($D$1&amp;D10386,定价因子!E:F,2,0)</f>
        <v>#N/A</v>
      </c>
      <c r="G10386" t="e">
        <f>VLOOKUP($F$1&amp;F10386,定价因子!E:F,2,0)</f>
        <v>#N/A</v>
      </c>
      <c r="H10386" s="104" t="e">
        <f>C10386*PRODUCT(#REF!,#REF!,G10386,,#REF!,E10386)</f>
        <v>#N/A</v>
      </c>
    </row>
    <row r="10387" spans="3:8">
      <c r="C10387" t="e">
        <f>VLOOKUP(B10387,定价因子!L:M,2,0)</f>
        <v>#N/A</v>
      </c>
      <c r="E10387" t="e">
        <f>VLOOKUP($D$1&amp;D10387,定价因子!E:F,2,0)</f>
        <v>#N/A</v>
      </c>
      <c r="G10387" t="e">
        <f>VLOOKUP($F$1&amp;F10387,定价因子!E:F,2,0)</f>
        <v>#N/A</v>
      </c>
      <c r="H10387" s="104" t="e">
        <f>C10387*PRODUCT(#REF!,#REF!,G10387,,#REF!,E10387)</f>
        <v>#N/A</v>
      </c>
    </row>
    <row r="10388" spans="3:8">
      <c r="C10388" t="e">
        <f>VLOOKUP(B10388,定价因子!L:M,2,0)</f>
        <v>#N/A</v>
      </c>
      <c r="E10388" t="e">
        <f>VLOOKUP($D$1&amp;D10388,定价因子!E:F,2,0)</f>
        <v>#N/A</v>
      </c>
      <c r="G10388" t="e">
        <f>VLOOKUP($F$1&amp;F10388,定价因子!E:F,2,0)</f>
        <v>#N/A</v>
      </c>
      <c r="H10388" s="104" t="e">
        <f>C10388*PRODUCT(#REF!,#REF!,G10388,,#REF!,E10388)</f>
        <v>#N/A</v>
      </c>
    </row>
    <row r="10389" spans="3:8">
      <c r="C10389" t="e">
        <f>VLOOKUP(B10389,定价因子!L:M,2,0)</f>
        <v>#N/A</v>
      </c>
      <c r="E10389" t="e">
        <f>VLOOKUP($D$1&amp;D10389,定价因子!E:F,2,0)</f>
        <v>#N/A</v>
      </c>
      <c r="G10389" t="e">
        <f>VLOOKUP($F$1&amp;F10389,定价因子!E:F,2,0)</f>
        <v>#N/A</v>
      </c>
      <c r="H10389" s="104" t="e">
        <f>C10389*PRODUCT(#REF!,#REF!,G10389,,#REF!,E10389)</f>
        <v>#N/A</v>
      </c>
    </row>
    <row r="10390" spans="3:8">
      <c r="C10390" t="e">
        <f>VLOOKUP(B10390,定价因子!L:M,2,0)</f>
        <v>#N/A</v>
      </c>
      <c r="E10390" t="e">
        <f>VLOOKUP($D$1&amp;D10390,定价因子!E:F,2,0)</f>
        <v>#N/A</v>
      </c>
      <c r="G10390" t="e">
        <f>VLOOKUP($F$1&amp;F10390,定价因子!E:F,2,0)</f>
        <v>#N/A</v>
      </c>
      <c r="H10390" s="104" t="e">
        <f>C10390*PRODUCT(#REF!,#REF!,G10390,,#REF!,E10390)</f>
        <v>#N/A</v>
      </c>
    </row>
    <row r="10391" spans="3:8">
      <c r="C10391" t="e">
        <f>VLOOKUP(B10391,定价因子!L:M,2,0)</f>
        <v>#N/A</v>
      </c>
      <c r="E10391" t="e">
        <f>VLOOKUP($D$1&amp;D10391,定价因子!E:F,2,0)</f>
        <v>#N/A</v>
      </c>
      <c r="G10391" t="e">
        <f>VLOOKUP($F$1&amp;F10391,定价因子!E:F,2,0)</f>
        <v>#N/A</v>
      </c>
      <c r="H10391" s="104" t="e">
        <f>C10391*PRODUCT(#REF!,#REF!,G10391,,#REF!,E10391)</f>
        <v>#N/A</v>
      </c>
    </row>
    <row r="10392" spans="3:8">
      <c r="C10392" t="e">
        <f>VLOOKUP(B10392,定价因子!L:M,2,0)</f>
        <v>#N/A</v>
      </c>
      <c r="E10392" t="e">
        <f>VLOOKUP($D$1&amp;D10392,定价因子!E:F,2,0)</f>
        <v>#N/A</v>
      </c>
      <c r="G10392" t="e">
        <f>VLOOKUP($F$1&amp;F10392,定价因子!E:F,2,0)</f>
        <v>#N/A</v>
      </c>
      <c r="H10392" s="104" t="e">
        <f>C10392*PRODUCT(#REF!,#REF!,G10392,,#REF!,E10392)</f>
        <v>#N/A</v>
      </c>
    </row>
    <row r="10393" spans="3:8">
      <c r="C10393" t="e">
        <f>VLOOKUP(B10393,定价因子!L:M,2,0)</f>
        <v>#N/A</v>
      </c>
      <c r="E10393" t="e">
        <f>VLOOKUP($D$1&amp;D10393,定价因子!E:F,2,0)</f>
        <v>#N/A</v>
      </c>
      <c r="G10393" t="e">
        <f>VLOOKUP($F$1&amp;F10393,定价因子!E:F,2,0)</f>
        <v>#N/A</v>
      </c>
      <c r="H10393" s="104" t="e">
        <f>C10393*PRODUCT(#REF!,#REF!,G10393,,#REF!,E10393)</f>
        <v>#N/A</v>
      </c>
    </row>
    <row r="10394" spans="3:8">
      <c r="C10394" t="e">
        <f>VLOOKUP(B10394,定价因子!L:M,2,0)</f>
        <v>#N/A</v>
      </c>
      <c r="E10394" t="e">
        <f>VLOOKUP($D$1&amp;D10394,定价因子!E:F,2,0)</f>
        <v>#N/A</v>
      </c>
      <c r="G10394" t="e">
        <f>VLOOKUP($F$1&amp;F10394,定价因子!E:F,2,0)</f>
        <v>#N/A</v>
      </c>
      <c r="H10394" s="104" t="e">
        <f>C10394*PRODUCT(#REF!,#REF!,G10394,,#REF!,E10394)</f>
        <v>#N/A</v>
      </c>
    </row>
    <row r="10395" spans="3:8">
      <c r="C10395" t="e">
        <f>VLOOKUP(B10395,定价因子!L:M,2,0)</f>
        <v>#N/A</v>
      </c>
      <c r="E10395" t="e">
        <f>VLOOKUP($D$1&amp;D10395,定价因子!E:F,2,0)</f>
        <v>#N/A</v>
      </c>
      <c r="G10395" t="e">
        <f>VLOOKUP($F$1&amp;F10395,定价因子!E:F,2,0)</f>
        <v>#N/A</v>
      </c>
      <c r="H10395" s="104" t="e">
        <f>C10395*PRODUCT(#REF!,#REF!,G10395,,#REF!,E10395)</f>
        <v>#N/A</v>
      </c>
    </row>
    <row r="10396" spans="3:8">
      <c r="C10396" t="e">
        <f>VLOOKUP(B10396,定价因子!L:M,2,0)</f>
        <v>#N/A</v>
      </c>
      <c r="E10396" t="e">
        <f>VLOOKUP($D$1&amp;D10396,定价因子!E:F,2,0)</f>
        <v>#N/A</v>
      </c>
      <c r="G10396" t="e">
        <f>VLOOKUP($F$1&amp;F10396,定价因子!E:F,2,0)</f>
        <v>#N/A</v>
      </c>
      <c r="H10396" s="104" t="e">
        <f>C10396*PRODUCT(#REF!,#REF!,G10396,,#REF!,E10396)</f>
        <v>#N/A</v>
      </c>
    </row>
    <row r="10397" spans="3:8">
      <c r="C10397" t="e">
        <f>VLOOKUP(B10397,定价因子!L:M,2,0)</f>
        <v>#N/A</v>
      </c>
      <c r="E10397" t="e">
        <f>VLOOKUP($D$1&amp;D10397,定价因子!E:F,2,0)</f>
        <v>#N/A</v>
      </c>
      <c r="G10397" t="e">
        <f>VLOOKUP($F$1&amp;F10397,定价因子!E:F,2,0)</f>
        <v>#N/A</v>
      </c>
      <c r="H10397" s="104" t="e">
        <f>C10397*PRODUCT(#REF!,#REF!,G10397,,#REF!,E10397)</f>
        <v>#N/A</v>
      </c>
    </row>
    <row r="10398" spans="3:8">
      <c r="C10398" t="e">
        <f>VLOOKUP(B10398,定价因子!L:M,2,0)</f>
        <v>#N/A</v>
      </c>
      <c r="E10398" t="e">
        <f>VLOOKUP($D$1&amp;D10398,定价因子!E:F,2,0)</f>
        <v>#N/A</v>
      </c>
      <c r="G10398" t="e">
        <f>VLOOKUP($F$1&amp;F10398,定价因子!E:F,2,0)</f>
        <v>#N/A</v>
      </c>
      <c r="H10398" s="104" t="e">
        <f>C10398*PRODUCT(#REF!,#REF!,G10398,,#REF!,E10398)</f>
        <v>#N/A</v>
      </c>
    </row>
    <row r="10399" spans="3:8">
      <c r="C10399" t="e">
        <f>VLOOKUP(B10399,定价因子!L:M,2,0)</f>
        <v>#N/A</v>
      </c>
      <c r="E10399" t="e">
        <f>VLOOKUP($D$1&amp;D10399,定价因子!E:F,2,0)</f>
        <v>#N/A</v>
      </c>
      <c r="G10399" t="e">
        <f>VLOOKUP($F$1&amp;F10399,定价因子!E:F,2,0)</f>
        <v>#N/A</v>
      </c>
      <c r="H10399" s="104" t="e">
        <f>C10399*PRODUCT(#REF!,#REF!,G10399,,#REF!,E10399)</f>
        <v>#N/A</v>
      </c>
    </row>
    <row r="10400" spans="3:8">
      <c r="C10400" t="e">
        <f>VLOOKUP(B10400,定价因子!L:M,2,0)</f>
        <v>#N/A</v>
      </c>
      <c r="E10400" t="e">
        <f>VLOOKUP($D$1&amp;D10400,定价因子!E:F,2,0)</f>
        <v>#N/A</v>
      </c>
      <c r="G10400" t="e">
        <f>VLOOKUP($F$1&amp;F10400,定价因子!E:F,2,0)</f>
        <v>#N/A</v>
      </c>
      <c r="H10400" s="104" t="e">
        <f>C10400*PRODUCT(#REF!,#REF!,G10400,,#REF!,E10400)</f>
        <v>#N/A</v>
      </c>
    </row>
    <row r="10401" spans="3:8">
      <c r="C10401" t="e">
        <f>VLOOKUP(B10401,定价因子!L:M,2,0)</f>
        <v>#N/A</v>
      </c>
      <c r="E10401" t="e">
        <f>VLOOKUP($D$1&amp;D10401,定价因子!E:F,2,0)</f>
        <v>#N/A</v>
      </c>
      <c r="G10401" t="e">
        <f>VLOOKUP($F$1&amp;F10401,定价因子!E:F,2,0)</f>
        <v>#N/A</v>
      </c>
      <c r="H10401" s="104" t="e">
        <f>C10401*PRODUCT(#REF!,#REF!,G10401,,#REF!,E10401)</f>
        <v>#N/A</v>
      </c>
    </row>
    <row r="10402" spans="3:8">
      <c r="C10402" t="e">
        <f>VLOOKUP(B10402,定价因子!L:M,2,0)</f>
        <v>#N/A</v>
      </c>
      <c r="E10402" t="e">
        <f>VLOOKUP($D$1&amp;D10402,定价因子!E:F,2,0)</f>
        <v>#N/A</v>
      </c>
      <c r="G10402" t="e">
        <f>VLOOKUP($F$1&amp;F10402,定价因子!E:F,2,0)</f>
        <v>#N/A</v>
      </c>
      <c r="H10402" s="104" t="e">
        <f>C10402*PRODUCT(#REF!,#REF!,G10402,,#REF!,E10402)</f>
        <v>#N/A</v>
      </c>
    </row>
    <row r="10403" spans="3:8">
      <c r="C10403" t="e">
        <f>VLOOKUP(B10403,定价因子!L:M,2,0)</f>
        <v>#N/A</v>
      </c>
      <c r="E10403" t="e">
        <f>VLOOKUP($D$1&amp;D10403,定价因子!E:F,2,0)</f>
        <v>#N/A</v>
      </c>
      <c r="G10403" t="e">
        <f>VLOOKUP($F$1&amp;F10403,定价因子!E:F,2,0)</f>
        <v>#N/A</v>
      </c>
      <c r="H10403" s="104" t="e">
        <f>C10403*PRODUCT(#REF!,#REF!,G10403,,#REF!,E10403)</f>
        <v>#N/A</v>
      </c>
    </row>
    <row r="10404" spans="3:8">
      <c r="C10404" t="e">
        <f>VLOOKUP(B10404,定价因子!L:M,2,0)</f>
        <v>#N/A</v>
      </c>
      <c r="E10404" t="e">
        <f>VLOOKUP($D$1&amp;D10404,定价因子!E:F,2,0)</f>
        <v>#N/A</v>
      </c>
      <c r="G10404" t="e">
        <f>VLOOKUP($F$1&amp;F10404,定价因子!E:F,2,0)</f>
        <v>#N/A</v>
      </c>
      <c r="H10404" s="104" t="e">
        <f>C10404*PRODUCT(#REF!,#REF!,G10404,,#REF!,E10404)</f>
        <v>#N/A</v>
      </c>
    </row>
    <row r="10405" spans="3:8">
      <c r="C10405" t="e">
        <f>VLOOKUP(B10405,定价因子!L:M,2,0)</f>
        <v>#N/A</v>
      </c>
      <c r="E10405" t="e">
        <f>VLOOKUP($D$1&amp;D10405,定价因子!E:F,2,0)</f>
        <v>#N/A</v>
      </c>
      <c r="G10405" t="e">
        <f>VLOOKUP($F$1&amp;F10405,定价因子!E:F,2,0)</f>
        <v>#N/A</v>
      </c>
      <c r="H10405" s="104" t="e">
        <f>C10405*PRODUCT(#REF!,#REF!,G10405,,#REF!,E10405)</f>
        <v>#N/A</v>
      </c>
    </row>
    <row r="10406" spans="3:8">
      <c r="C10406" t="e">
        <f>VLOOKUP(B10406,定价因子!L:M,2,0)</f>
        <v>#N/A</v>
      </c>
      <c r="E10406" t="e">
        <f>VLOOKUP($D$1&amp;D10406,定价因子!E:F,2,0)</f>
        <v>#N/A</v>
      </c>
      <c r="G10406" t="e">
        <f>VLOOKUP($F$1&amp;F10406,定价因子!E:F,2,0)</f>
        <v>#N/A</v>
      </c>
      <c r="H10406" s="104" t="e">
        <f>C10406*PRODUCT(#REF!,#REF!,G10406,,#REF!,E10406)</f>
        <v>#N/A</v>
      </c>
    </row>
    <row r="10407" spans="3:8">
      <c r="C10407" t="e">
        <f>VLOOKUP(B10407,定价因子!L:M,2,0)</f>
        <v>#N/A</v>
      </c>
      <c r="E10407" t="e">
        <f>VLOOKUP($D$1&amp;D10407,定价因子!E:F,2,0)</f>
        <v>#N/A</v>
      </c>
      <c r="G10407" t="e">
        <f>VLOOKUP($F$1&amp;F10407,定价因子!E:F,2,0)</f>
        <v>#N/A</v>
      </c>
      <c r="H10407" s="104" t="e">
        <f>C10407*PRODUCT(#REF!,#REF!,G10407,,#REF!,E10407)</f>
        <v>#N/A</v>
      </c>
    </row>
    <row r="10408" spans="3:8">
      <c r="C10408" t="e">
        <f>VLOOKUP(B10408,定价因子!L:M,2,0)</f>
        <v>#N/A</v>
      </c>
      <c r="E10408" t="e">
        <f>VLOOKUP($D$1&amp;D10408,定价因子!E:F,2,0)</f>
        <v>#N/A</v>
      </c>
      <c r="G10408" t="e">
        <f>VLOOKUP($F$1&amp;F10408,定价因子!E:F,2,0)</f>
        <v>#N/A</v>
      </c>
      <c r="H10408" s="104" t="e">
        <f>C10408*PRODUCT(#REF!,#REF!,G10408,,#REF!,E10408)</f>
        <v>#N/A</v>
      </c>
    </row>
    <row r="10409" spans="3:8">
      <c r="C10409" t="e">
        <f>VLOOKUP(B10409,定价因子!L:M,2,0)</f>
        <v>#N/A</v>
      </c>
      <c r="E10409" t="e">
        <f>VLOOKUP($D$1&amp;D10409,定价因子!E:F,2,0)</f>
        <v>#N/A</v>
      </c>
      <c r="G10409" t="e">
        <f>VLOOKUP($F$1&amp;F10409,定价因子!E:F,2,0)</f>
        <v>#N/A</v>
      </c>
      <c r="H10409" s="104" t="e">
        <f>C10409*PRODUCT(#REF!,#REF!,G10409,,#REF!,E10409)</f>
        <v>#N/A</v>
      </c>
    </row>
    <row r="10410" spans="3:8">
      <c r="C10410" t="e">
        <f>VLOOKUP(B10410,定价因子!L:M,2,0)</f>
        <v>#N/A</v>
      </c>
      <c r="E10410" t="e">
        <f>VLOOKUP($D$1&amp;D10410,定价因子!E:F,2,0)</f>
        <v>#N/A</v>
      </c>
      <c r="G10410" t="e">
        <f>VLOOKUP($F$1&amp;F10410,定价因子!E:F,2,0)</f>
        <v>#N/A</v>
      </c>
      <c r="H10410" s="104" t="e">
        <f>C10410*PRODUCT(#REF!,#REF!,G10410,,#REF!,E10410)</f>
        <v>#N/A</v>
      </c>
    </row>
    <row r="10411" spans="3:8">
      <c r="C10411" t="e">
        <f>VLOOKUP(B10411,定价因子!L:M,2,0)</f>
        <v>#N/A</v>
      </c>
      <c r="E10411" t="e">
        <f>VLOOKUP($D$1&amp;D10411,定价因子!E:F,2,0)</f>
        <v>#N/A</v>
      </c>
      <c r="G10411" t="e">
        <f>VLOOKUP($F$1&amp;F10411,定价因子!E:F,2,0)</f>
        <v>#N/A</v>
      </c>
      <c r="H10411" s="104" t="e">
        <f>C10411*PRODUCT(#REF!,#REF!,G10411,,#REF!,E10411)</f>
        <v>#N/A</v>
      </c>
    </row>
    <row r="10412" spans="3:8">
      <c r="C10412" t="e">
        <f>VLOOKUP(B10412,定价因子!L:M,2,0)</f>
        <v>#N/A</v>
      </c>
      <c r="E10412" t="e">
        <f>VLOOKUP($D$1&amp;D10412,定价因子!E:F,2,0)</f>
        <v>#N/A</v>
      </c>
      <c r="G10412" t="e">
        <f>VLOOKUP($F$1&amp;F10412,定价因子!E:F,2,0)</f>
        <v>#N/A</v>
      </c>
      <c r="H10412" s="104" t="e">
        <f>C10412*PRODUCT(#REF!,#REF!,G10412,,#REF!,E10412)</f>
        <v>#N/A</v>
      </c>
    </row>
    <row r="10413" spans="3:8">
      <c r="C10413" t="e">
        <f>VLOOKUP(B10413,定价因子!L:M,2,0)</f>
        <v>#N/A</v>
      </c>
      <c r="E10413" t="e">
        <f>VLOOKUP($D$1&amp;D10413,定价因子!E:F,2,0)</f>
        <v>#N/A</v>
      </c>
      <c r="G10413" t="e">
        <f>VLOOKUP($F$1&amp;F10413,定价因子!E:F,2,0)</f>
        <v>#N/A</v>
      </c>
      <c r="H10413" s="104" t="e">
        <f>C10413*PRODUCT(#REF!,#REF!,G10413,,#REF!,E10413)</f>
        <v>#N/A</v>
      </c>
    </row>
    <row r="10414" spans="3:8">
      <c r="C10414" t="e">
        <f>VLOOKUP(B10414,定价因子!L:M,2,0)</f>
        <v>#N/A</v>
      </c>
      <c r="E10414" t="e">
        <f>VLOOKUP($D$1&amp;D10414,定价因子!E:F,2,0)</f>
        <v>#N/A</v>
      </c>
      <c r="G10414" t="e">
        <f>VLOOKUP($F$1&amp;F10414,定价因子!E:F,2,0)</f>
        <v>#N/A</v>
      </c>
      <c r="H10414" s="104" t="e">
        <f>C10414*PRODUCT(#REF!,#REF!,G10414,,#REF!,E10414)</f>
        <v>#N/A</v>
      </c>
    </row>
    <row r="10415" spans="3:8">
      <c r="C10415" t="e">
        <f>VLOOKUP(B10415,定价因子!L:M,2,0)</f>
        <v>#N/A</v>
      </c>
      <c r="E10415" t="e">
        <f>VLOOKUP($D$1&amp;D10415,定价因子!E:F,2,0)</f>
        <v>#N/A</v>
      </c>
      <c r="G10415" t="e">
        <f>VLOOKUP($F$1&amp;F10415,定价因子!E:F,2,0)</f>
        <v>#N/A</v>
      </c>
      <c r="H10415" s="104" t="e">
        <f>C10415*PRODUCT(#REF!,#REF!,G10415,,#REF!,E10415)</f>
        <v>#N/A</v>
      </c>
    </row>
    <row r="10416" spans="3:8">
      <c r="C10416" t="e">
        <f>VLOOKUP(B10416,定价因子!L:M,2,0)</f>
        <v>#N/A</v>
      </c>
      <c r="E10416" t="e">
        <f>VLOOKUP($D$1&amp;D10416,定价因子!E:F,2,0)</f>
        <v>#N/A</v>
      </c>
      <c r="G10416" t="e">
        <f>VLOOKUP($F$1&amp;F10416,定价因子!E:F,2,0)</f>
        <v>#N/A</v>
      </c>
      <c r="H10416" s="104" t="e">
        <f>C10416*PRODUCT(#REF!,#REF!,G10416,,#REF!,E10416)</f>
        <v>#N/A</v>
      </c>
    </row>
    <row r="10417" spans="3:8">
      <c r="C10417" t="e">
        <f>VLOOKUP(B10417,定价因子!L:M,2,0)</f>
        <v>#N/A</v>
      </c>
      <c r="E10417" t="e">
        <f>VLOOKUP($D$1&amp;D10417,定价因子!E:F,2,0)</f>
        <v>#N/A</v>
      </c>
      <c r="G10417" t="e">
        <f>VLOOKUP($F$1&amp;F10417,定价因子!E:F,2,0)</f>
        <v>#N/A</v>
      </c>
      <c r="H10417" s="104" t="e">
        <f>C10417*PRODUCT(#REF!,#REF!,G10417,,#REF!,E10417)</f>
        <v>#N/A</v>
      </c>
    </row>
    <row r="10418" spans="3:8">
      <c r="C10418" t="e">
        <f>VLOOKUP(B10418,定价因子!L:M,2,0)</f>
        <v>#N/A</v>
      </c>
      <c r="E10418" t="e">
        <f>VLOOKUP($D$1&amp;D10418,定价因子!E:F,2,0)</f>
        <v>#N/A</v>
      </c>
      <c r="G10418" t="e">
        <f>VLOOKUP($F$1&amp;F10418,定价因子!E:F,2,0)</f>
        <v>#N/A</v>
      </c>
      <c r="H10418" s="104" t="e">
        <f>C10418*PRODUCT(#REF!,#REF!,G10418,,#REF!,E10418)</f>
        <v>#N/A</v>
      </c>
    </row>
    <row r="10419" spans="3:8">
      <c r="C10419" t="e">
        <f>VLOOKUP(B10419,定价因子!L:M,2,0)</f>
        <v>#N/A</v>
      </c>
      <c r="E10419" t="e">
        <f>VLOOKUP($D$1&amp;D10419,定价因子!E:F,2,0)</f>
        <v>#N/A</v>
      </c>
      <c r="G10419" t="e">
        <f>VLOOKUP($F$1&amp;F10419,定价因子!E:F,2,0)</f>
        <v>#N/A</v>
      </c>
      <c r="H10419" s="104" t="e">
        <f>C10419*PRODUCT(#REF!,#REF!,G10419,,#REF!,E10419)</f>
        <v>#N/A</v>
      </c>
    </row>
    <row r="10420" spans="3:8">
      <c r="C10420" t="e">
        <f>VLOOKUP(B10420,定价因子!L:M,2,0)</f>
        <v>#N/A</v>
      </c>
      <c r="E10420" t="e">
        <f>VLOOKUP($D$1&amp;D10420,定价因子!E:F,2,0)</f>
        <v>#N/A</v>
      </c>
      <c r="G10420" t="e">
        <f>VLOOKUP($F$1&amp;F10420,定价因子!E:F,2,0)</f>
        <v>#N/A</v>
      </c>
      <c r="H10420" s="104" t="e">
        <f>C10420*PRODUCT(#REF!,#REF!,G10420,,#REF!,E10420)</f>
        <v>#N/A</v>
      </c>
    </row>
    <row r="10421" spans="3:8">
      <c r="C10421" t="e">
        <f>VLOOKUP(B10421,定价因子!L:M,2,0)</f>
        <v>#N/A</v>
      </c>
      <c r="E10421" t="e">
        <f>VLOOKUP($D$1&amp;D10421,定价因子!E:F,2,0)</f>
        <v>#N/A</v>
      </c>
      <c r="G10421" t="e">
        <f>VLOOKUP($F$1&amp;F10421,定价因子!E:F,2,0)</f>
        <v>#N/A</v>
      </c>
      <c r="H10421" s="104" t="e">
        <f>C10421*PRODUCT(#REF!,#REF!,G10421,,#REF!,E10421)</f>
        <v>#N/A</v>
      </c>
    </row>
    <row r="10422" spans="3:8">
      <c r="C10422" t="e">
        <f>VLOOKUP(B10422,定价因子!L:M,2,0)</f>
        <v>#N/A</v>
      </c>
      <c r="E10422" t="e">
        <f>VLOOKUP($D$1&amp;D10422,定价因子!E:F,2,0)</f>
        <v>#N/A</v>
      </c>
      <c r="G10422" t="e">
        <f>VLOOKUP($F$1&amp;F10422,定价因子!E:F,2,0)</f>
        <v>#N/A</v>
      </c>
      <c r="H10422" s="104" t="e">
        <f>C10422*PRODUCT(#REF!,#REF!,G10422,,#REF!,E10422)</f>
        <v>#N/A</v>
      </c>
    </row>
    <row r="10423" spans="3:8">
      <c r="C10423" t="e">
        <f>VLOOKUP(B10423,定价因子!L:M,2,0)</f>
        <v>#N/A</v>
      </c>
      <c r="E10423" t="e">
        <f>VLOOKUP($D$1&amp;D10423,定价因子!E:F,2,0)</f>
        <v>#N/A</v>
      </c>
      <c r="G10423" t="e">
        <f>VLOOKUP($F$1&amp;F10423,定价因子!E:F,2,0)</f>
        <v>#N/A</v>
      </c>
      <c r="H10423" s="104" t="e">
        <f>C10423*PRODUCT(#REF!,#REF!,G10423,,#REF!,E10423)</f>
        <v>#N/A</v>
      </c>
    </row>
    <row r="10424" spans="3:8">
      <c r="C10424" t="e">
        <f>VLOOKUP(B10424,定价因子!L:M,2,0)</f>
        <v>#N/A</v>
      </c>
      <c r="E10424" t="e">
        <f>VLOOKUP($D$1&amp;D10424,定价因子!E:F,2,0)</f>
        <v>#N/A</v>
      </c>
      <c r="G10424" t="e">
        <f>VLOOKUP($F$1&amp;F10424,定价因子!E:F,2,0)</f>
        <v>#N/A</v>
      </c>
      <c r="H10424" s="104" t="e">
        <f>C10424*PRODUCT(#REF!,#REF!,G10424,,#REF!,E10424)</f>
        <v>#N/A</v>
      </c>
    </row>
    <row r="10425" spans="3:8">
      <c r="C10425" t="e">
        <f>VLOOKUP(B10425,定价因子!L:M,2,0)</f>
        <v>#N/A</v>
      </c>
      <c r="E10425" t="e">
        <f>VLOOKUP($D$1&amp;D10425,定价因子!E:F,2,0)</f>
        <v>#N/A</v>
      </c>
      <c r="G10425" t="e">
        <f>VLOOKUP($F$1&amp;F10425,定价因子!E:F,2,0)</f>
        <v>#N/A</v>
      </c>
      <c r="H10425" s="104" t="e">
        <f>C10425*PRODUCT(#REF!,#REF!,G10425,,#REF!,E10425)</f>
        <v>#N/A</v>
      </c>
    </row>
    <row r="10426" spans="3:8">
      <c r="C10426" t="e">
        <f>VLOOKUP(B10426,定价因子!L:M,2,0)</f>
        <v>#N/A</v>
      </c>
      <c r="E10426" t="e">
        <f>VLOOKUP($D$1&amp;D10426,定价因子!E:F,2,0)</f>
        <v>#N/A</v>
      </c>
      <c r="G10426" t="e">
        <f>VLOOKUP($F$1&amp;F10426,定价因子!E:F,2,0)</f>
        <v>#N/A</v>
      </c>
      <c r="H10426" s="104" t="e">
        <f>C10426*PRODUCT(#REF!,#REF!,G10426,,#REF!,E10426)</f>
        <v>#N/A</v>
      </c>
    </row>
    <row r="10427" spans="3:8">
      <c r="C10427" t="e">
        <f>VLOOKUP(B10427,定价因子!L:M,2,0)</f>
        <v>#N/A</v>
      </c>
      <c r="E10427" t="e">
        <f>VLOOKUP($D$1&amp;D10427,定价因子!E:F,2,0)</f>
        <v>#N/A</v>
      </c>
      <c r="G10427" t="e">
        <f>VLOOKUP($F$1&amp;F10427,定价因子!E:F,2,0)</f>
        <v>#N/A</v>
      </c>
      <c r="H10427" s="104" t="e">
        <f>C10427*PRODUCT(#REF!,#REF!,G10427,,#REF!,E10427)</f>
        <v>#N/A</v>
      </c>
    </row>
    <row r="10428" spans="3:8">
      <c r="C10428" t="e">
        <f>VLOOKUP(B10428,定价因子!L:M,2,0)</f>
        <v>#N/A</v>
      </c>
      <c r="E10428" t="e">
        <f>VLOOKUP($D$1&amp;D10428,定价因子!E:F,2,0)</f>
        <v>#N/A</v>
      </c>
      <c r="G10428" t="e">
        <f>VLOOKUP($F$1&amp;F10428,定价因子!E:F,2,0)</f>
        <v>#N/A</v>
      </c>
      <c r="H10428" s="104" t="e">
        <f>C10428*PRODUCT(#REF!,#REF!,G10428,,#REF!,E10428)</f>
        <v>#N/A</v>
      </c>
    </row>
    <row r="10429" spans="3:8">
      <c r="C10429" t="e">
        <f>VLOOKUP(B10429,定价因子!L:M,2,0)</f>
        <v>#N/A</v>
      </c>
      <c r="E10429" t="e">
        <f>VLOOKUP($D$1&amp;D10429,定价因子!E:F,2,0)</f>
        <v>#N/A</v>
      </c>
      <c r="G10429" t="e">
        <f>VLOOKUP($F$1&amp;F10429,定价因子!E:F,2,0)</f>
        <v>#N/A</v>
      </c>
      <c r="H10429" s="104" t="e">
        <f>C10429*PRODUCT(#REF!,#REF!,G10429,,#REF!,E10429)</f>
        <v>#N/A</v>
      </c>
    </row>
    <row r="10430" spans="3:8">
      <c r="C10430" t="e">
        <f>VLOOKUP(B10430,定价因子!L:M,2,0)</f>
        <v>#N/A</v>
      </c>
      <c r="E10430" t="e">
        <f>VLOOKUP($D$1&amp;D10430,定价因子!E:F,2,0)</f>
        <v>#N/A</v>
      </c>
      <c r="G10430" t="e">
        <f>VLOOKUP($F$1&amp;F10430,定价因子!E:F,2,0)</f>
        <v>#N/A</v>
      </c>
      <c r="H10430" s="104" t="e">
        <f>C10430*PRODUCT(#REF!,#REF!,G10430,,#REF!,E10430)</f>
        <v>#N/A</v>
      </c>
    </row>
    <row r="10431" spans="3:8">
      <c r="C10431" t="e">
        <f>VLOOKUP(B10431,定价因子!L:M,2,0)</f>
        <v>#N/A</v>
      </c>
      <c r="E10431" t="e">
        <f>VLOOKUP($D$1&amp;D10431,定价因子!E:F,2,0)</f>
        <v>#N/A</v>
      </c>
      <c r="G10431" t="e">
        <f>VLOOKUP($F$1&amp;F10431,定价因子!E:F,2,0)</f>
        <v>#N/A</v>
      </c>
      <c r="H10431" s="104" t="e">
        <f>C10431*PRODUCT(#REF!,#REF!,G10431,,#REF!,E10431)</f>
        <v>#N/A</v>
      </c>
    </row>
    <row r="10432" spans="3:8">
      <c r="C10432" t="e">
        <f>VLOOKUP(B10432,定价因子!L:M,2,0)</f>
        <v>#N/A</v>
      </c>
      <c r="E10432" t="e">
        <f>VLOOKUP($D$1&amp;D10432,定价因子!E:F,2,0)</f>
        <v>#N/A</v>
      </c>
      <c r="G10432" t="e">
        <f>VLOOKUP($F$1&amp;F10432,定价因子!E:F,2,0)</f>
        <v>#N/A</v>
      </c>
      <c r="H10432" s="104" t="e">
        <f>C10432*PRODUCT(#REF!,#REF!,G10432,,#REF!,E10432)</f>
        <v>#N/A</v>
      </c>
    </row>
    <row r="10433" spans="3:8">
      <c r="C10433" t="e">
        <f>VLOOKUP(B10433,定价因子!L:M,2,0)</f>
        <v>#N/A</v>
      </c>
      <c r="E10433" t="e">
        <f>VLOOKUP($D$1&amp;D10433,定价因子!E:F,2,0)</f>
        <v>#N/A</v>
      </c>
      <c r="G10433" t="e">
        <f>VLOOKUP($F$1&amp;F10433,定价因子!E:F,2,0)</f>
        <v>#N/A</v>
      </c>
      <c r="H10433" s="104" t="e">
        <f>C10433*PRODUCT(#REF!,#REF!,G10433,,#REF!,E10433)</f>
        <v>#N/A</v>
      </c>
    </row>
    <row r="10434" spans="3:8">
      <c r="C10434" t="e">
        <f>VLOOKUP(B10434,定价因子!L:M,2,0)</f>
        <v>#N/A</v>
      </c>
      <c r="E10434" t="e">
        <f>VLOOKUP($D$1&amp;D10434,定价因子!E:F,2,0)</f>
        <v>#N/A</v>
      </c>
      <c r="G10434" t="e">
        <f>VLOOKUP($F$1&amp;F10434,定价因子!E:F,2,0)</f>
        <v>#N/A</v>
      </c>
      <c r="H10434" s="104" t="e">
        <f>C10434*PRODUCT(#REF!,#REF!,G10434,,#REF!,E10434)</f>
        <v>#N/A</v>
      </c>
    </row>
    <row r="10435" spans="3:8">
      <c r="C10435" t="e">
        <f>VLOOKUP(B10435,定价因子!L:M,2,0)</f>
        <v>#N/A</v>
      </c>
      <c r="E10435" t="e">
        <f>VLOOKUP($D$1&amp;D10435,定价因子!E:F,2,0)</f>
        <v>#N/A</v>
      </c>
      <c r="G10435" t="e">
        <f>VLOOKUP($F$1&amp;F10435,定价因子!E:F,2,0)</f>
        <v>#N/A</v>
      </c>
      <c r="H10435" s="104" t="e">
        <f>C10435*PRODUCT(#REF!,#REF!,G10435,,#REF!,E10435)</f>
        <v>#N/A</v>
      </c>
    </row>
    <row r="10436" spans="3:8">
      <c r="C10436" t="e">
        <f>VLOOKUP(B10436,定价因子!L:M,2,0)</f>
        <v>#N/A</v>
      </c>
      <c r="E10436" t="e">
        <f>VLOOKUP($D$1&amp;D10436,定价因子!E:F,2,0)</f>
        <v>#N/A</v>
      </c>
      <c r="G10436" t="e">
        <f>VLOOKUP($F$1&amp;F10436,定价因子!E:F,2,0)</f>
        <v>#N/A</v>
      </c>
      <c r="H10436" s="104" t="e">
        <f>C10436*PRODUCT(#REF!,#REF!,G10436,,#REF!,E10436)</f>
        <v>#N/A</v>
      </c>
    </row>
    <row r="10437" spans="3:8">
      <c r="C10437" t="e">
        <f>VLOOKUP(B10437,定价因子!L:M,2,0)</f>
        <v>#N/A</v>
      </c>
      <c r="E10437" t="e">
        <f>VLOOKUP($D$1&amp;D10437,定价因子!E:F,2,0)</f>
        <v>#N/A</v>
      </c>
      <c r="G10437" t="e">
        <f>VLOOKUP($F$1&amp;F10437,定价因子!E:F,2,0)</f>
        <v>#N/A</v>
      </c>
      <c r="H10437" s="104" t="e">
        <f>C10437*PRODUCT(#REF!,#REF!,G10437,,#REF!,E10437)</f>
        <v>#N/A</v>
      </c>
    </row>
    <row r="10438" spans="3:8">
      <c r="C10438" t="e">
        <f>VLOOKUP(B10438,定价因子!L:M,2,0)</f>
        <v>#N/A</v>
      </c>
      <c r="E10438" t="e">
        <f>VLOOKUP($D$1&amp;D10438,定价因子!E:F,2,0)</f>
        <v>#N/A</v>
      </c>
      <c r="G10438" t="e">
        <f>VLOOKUP($F$1&amp;F10438,定价因子!E:F,2,0)</f>
        <v>#N/A</v>
      </c>
      <c r="H10438" s="104" t="e">
        <f>C10438*PRODUCT(#REF!,#REF!,G10438,,#REF!,E10438)</f>
        <v>#N/A</v>
      </c>
    </row>
    <row r="10439" spans="3:8">
      <c r="C10439" t="e">
        <f>VLOOKUP(B10439,定价因子!L:M,2,0)</f>
        <v>#N/A</v>
      </c>
      <c r="E10439" t="e">
        <f>VLOOKUP($D$1&amp;D10439,定价因子!E:F,2,0)</f>
        <v>#N/A</v>
      </c>
      <c r="G10439" t="e">
        <f>VLOOKUP($F$1&amp;F10439,定价因子!E:F,2,0)</f>
        <v>#N/A</v>
      </c>
      <c r="H10439" s="104" t="e">
        <f>C10439*PRODUCT(#REF!,#REF!,G10439,,#REF!,E10439)</f>
        <v>#N/A</v>
      </c>
    </row>
    <row r="10440" spans="3:8">
      <c r="C10440" t="e">
        <f>VLOOKUP(B10440,定价因子!L:M,2,0)</f>
        <v>#N/A</v>
      </c>
      <c r="E10440" t="e">
        <f>VLOOKUP($D$1&amp;D10440,定价因子!E:F,2,0)</f>
        <v>#N/A</v>
      </c>
      <c r="G10440" t="e">
        <f>VLOOKUP($F$1&amp;F10440,定价因子!E:F,2,0)</f>
        <v>#N/A</v>
      </c>
      <c r="H10440" s="104" t="e">
        <f>C10440*PRODUCT(#REF!,#REF!,G10440,,#REF!,E10440)</f>
        <v>#N/A</v>
      </c>
    </row>
    <row r="10441" spans="3:8">
      <c r="C10441" t="e">
        <f>VLOOKUP(B10441,定价因子!L:M,2,0)</f>
        <v>#N/A</v>
      </c>
      <c r="E10441" t="e">
        <f>VLOOKUP($D$1&amp;D10441,定价因子!E:F,2,0)</f>
        <v>#N/A</v>
      </c>
      <c r="G10441" t="e">
        <f>VLOOKUP($F$1&amp;F10441,定价因子!E:F,2,0)</f>
        <v>#N/A</v>
      </c>
      <c r="H10441" s="104" t="e">
        <f>C10441*PRODUCT(#REF!,#REF!,G10441,,#REF!,E10441)</f>
        <v>#N/A</v>
      </c>
    </row>
    <row r="10442" spans="3:8">
      <c r="C10442" t="e">
        <f>VLOOKUP(B10442,定价因子!L:M,2,0)</f>
        <v>#N/A</v>
      </c>
      <c r="E10442" t="e">
        <f>VLOOKUP($D$1&amp;D10442,定价因子!E:F,2,0)</f>
        <v>#N/A</v>
      </c>
      <c r="G10442" t="e">
        <f>VLOOKUP($F$1&amp;F10442,定价因子!E:F,2,0)</f>
        <v>#N/A</v>
      </c>
      <c r="H10442" s="104" t="e">
        <f>C10442*PRODUCT(#REF!,#REF!,G10442,,#REF!,E10442)</f>
        <v>#N/A</v>
      </c>
    </row>
    <row r="10443" spans="3:8">
      <c r="C10443" t="e">
        <f>VLOOKUP(B10443,定价因子!L:M,2,0)</f>
        <v>#N/A</v>
      </c>
      <c r="E10443" t="e">
        <f>VLOOKUP($D$1&amp;D10443,定价因子!E:F,2,0)</f>
        <v>#N/A</v>
      </c>
      <c r="G10443" t="e">
        <f>VLOOKUP($F$1&amp;F10443,定价因子!E:F,2,0)</f>
        <v>#N/A</v>
      </c>
      <c r="H10443" s="104" t="e">
        <f>C10443*PRODUCT(#REF!,#REF!,G10443,,#REF!,E10443)</f>
        <v>#N/A</v>
      </c>
    </row>
    <row r="10444" spans="3:8">
      <c r="C10444" t="e">
        <f>VLOOKUP(B10444,定价因子!L:M,2,0)</f>
        <v>#N/A</v>
      </c>
      <c r="E10444" t="e">
        <f>VLOOKUP($D$1&amp;D10444,定价因子!E:F,2,0)</f>
        <v>#N/A</v>
      </c>
      <c r="G10444" t="e">
        <f>VLOOKUP($F$1&amp;F10444,定价因子!E:F,2,0)</f>
        <v>#N/A</v>
      </c>
      <c r="H10444" s="104" t="e">
        <f>C10444*PRODUCT(#REF!,#REF!,G10444,,#REF!,E10444)</f>
        <v>#N/A</v>
      </c>
    </row>
    <row r="10445" spans="3:8">
      <c r="C10445" t="e">
        <f>VLOOKUP(B10445,定价因子!L:M,2,0)</f>
        <v>#N/A</v>
      </c>
      <c r="E10445" t="e">
        <f>VLOOKUP($D$1&amp;D10445,定价因子!E:F,2,0)</f>
        <v>#N/A</v>
      </c>
      <c r="G10445" t="e">
        <f>VLOOKUP($F$1&amp;F10445,定价因子!E:F,2,0)</f>
        <v>#N/A</v>
      </c>
      <c r="H10445" s="104" t="e">
        <f>C10445*PRODUCT(#REF!,#REF!,G10445,,#REF!,E10445)</f>
        <v>#N/A</v>
      </c>
    </row>
    <row r="10446" spans="3:8">
      <c r="C10446" t="e">
        <f>VLOOKUP(B10446,定价因子!L:M,2,0)</f>
        <v>#N/A</v>
      </c>
      <c r="E10446" t="e">
        <f>VLOOKUP($D$1&amp;D10446,定价因子!E:F,2,0)</f>
        <v>#N/A</v>
      </c>
      <c r="G10446" t="e">
        <f>VLOOKUP($F$1&amp;F10446,定价因子!E:F,2,0)</f>
        <v>#N/A</v>
      </c>
      <c r="H10446" s="104" t="e">
        <f>C10446*PRODUCT(#REF!,#REF!,G10446,,#REF!,E10446)</f>
        <v>#N/A</v>
      </c>
    </row>
    <row r="10447" spans="3:8">
      <c r="C10447" t="e">
        <f>VLOOKUP(B10447,定价因子!L:M,2,0)</f>
        <v>#N/A</v>
      </c>
      <c r="E10447" t="e">
        <f>VLOOKUP($D$1&amp;D10447,定价因子!E:F,2,0)</f>
        <v>#N/A</v>
      </c>
      <c r="G10447" t="e">
        <f>VLOOKUP($F$1&amp;F10447,定价因子!E:F,2,0)</f>
        <v>#N/A</v>
      </c>
      <c r="H10447" s="104" t="e">
        <f>C10447*PRODUCT(#REF!,#REF!,G10447,,#REF!,E10447)</f>
        <v>#N/A</v>
      </c>
    </row>
    <row r="10448" spans="3:8">
      <c r="C10448" t="e">
        <f>VLOOKUP(B10448,定价因子!L:M,2,0)</f>
        <v>#N/A</v>
      </c>
      <c r="E10448" t="e">
        <f>VLOOKUP($D$1&amp;D10448,定价因子!E:F,2,0)</f>
        <v>#N/A</v>
      </c>
      <c r="G10448" t="e">
        <f>VLOOKUP($F$1&amp;F10448,定价因子!E:F,2,0)</f>
        <v>#N/A</v>
      </c>
      <c r="H10448" s="104" t="e">
        <f>C10448*PRODUCT(#REF!,#REF!,G10448,,#REF!,E10448)</f>
        <v>#N/A</v>
      </c>
    </row>
    <row r="10449" spans="3:8">
      <c r="C10449" t="e">
        <f>VLOOKUP(B10449,定价因子!L:M,2,0)</f>
        <v>#N/A</v>
      </c>
      <c r="E10449" t="e">
        <f>VLOOKUP($D$1&amp;D10449,定价因子!E:F,2,0)</f>
        <v>#N/A</v>
      </c>
      <c r="G10449" t="e">
        <f>VLOOKUP($F$1&amp;F10449,定价因子!E:F,2,0)</f>
        <v>#N/A</v>
      </c>
      <c r="H10449" s="104" t="e">
        <f>C10449*PRODUCT(#REF!,#REF!,G10449,,#REF!,E10449)</f>
        <v>#N/A</v>
      </c>
    </row>
    <row r="10450" spans="3:8">
      <c r="C10450" t="e">
        <f>VLOOKUP(B10450,定价因子!L:M,2,0)</f>
        <v>#N/A</v>
      </c>
      <c r="E10450" t="e">
        <f>VLOOKUP($D$1&amp;D10450,定价因子!E:F,2,0)</f>
        <v>#N/A</v>
      </c>
      <c r="G10450" t="e">
        <f>VLOOKUP($F$1&amp;F10450,定价因子!E:F,2,0)</f>
        <v>#N/A</v>
      </c>
      <c r="H10450" s="104" t="e">
        <f>C10450*PRODUCT(#REF!,#REF!,G10450,,#REF!,E10450)</f>
        <v>#N/A</v>
      </c>
    </row>
    <row r="10451" spans="3:8">
      <c r="C10451" t="e">
        <f>VLOOKUP(B10451,定价因子!L:M,2,0)</f>
        <v>#N/A</v>
      </c>
      <c r="E10451" t="e">
        <f>VLOOKUP($D$1&amp;D10451,定价因子!E:F,2,0)</f>
        <v>#N/A</v>
      </c>
      <c r="G10451" t="e">
        <f>VLOOKUP($F$1&amp;F10451,定价因子!E:F,2,0)</f>
        <v>#N/A</v>
      </c>
      <c r="H10451" s="104" t="e">
        <f>C10451*PRODUCT(#REF!,#REF!,G10451,,#REF!,E10451)</f>
        <v>#N/A</v>
      </c>
    </row>
    <row r="10452" spans="3:8">
      <c r="C10452" t="e">
        <f>VLOOKUP(B10452,定价因子!L:M,2,0)</f>
        <v>#N/A</v>
      </c>
      <c r="E10452" t="e">
        <f>VLOOKUP($D$1&amp;D10452,定价因子!E:F,2,0)</f>
        <v>#N/A</v>
      </c>
      <c r="G10452" t="e">
        <f>VLOOKUP($F$1&amp;F10452,定价因子!E:F,2,0)</f>
        <v>#N/A</v>
      </c>
      <c r="H10452" s="104" t="e">
        <f>C10452*PRODUCT(#REF!,#REF!,G10452,,#REF!,E10452)</f>
        <v>#N/A</v>
      </c>
    </row>
    <row r="10453" spans="3:8">
      <c r="C10453" t="e">
        <f>VLOOKUP(B10453,定价因子!L:M,2,0)</f>
        <v>#N/A</v>
      </c>
      <c r="E10453" t="e">
        <f>VLOOKUP($D$1&amp;D10453,定价因子!E:F,2,0)</f>
        <v>#N/A</v>
      </c>
      <c r="G10453" t="e">
        <f>VLOOKUP($F$1&amp;F10453,定价因子!E:F,2,0)</f>
        <v>#N/A</v>
      </c>
      <c r="H10453" s="104" t="e">
        <f>C10453*PRODUCT(#REF!,#REF!,G10453,,#REF!,E10453)</f>
        <v>#N/A</v>
      </c>
    </row>
    <row r="10454" spans="3:8">
      <c r="C10454" t="e">
        <f>VLOOKUP(B10454,定价因子!L:M,2,0)</f>
        <v>#N/A</v>
      </c>
      <c r="E10454" t="e">
        <f>VLOOKUP($D$1&amp;D10454,定价因子!E:F,2,0)</f>
        <v>#N/A</v>
      </c>
      <c r="G10454" t="e">
        <f>VLOOKUP($F$1&amp;F10454,定价因子!E:F,2,0)</f>
        <v>#N/A</v>
      </c>
      <c r="H10454" s="104" t="e">
        <f>C10454*PRODUCT(#REF!,#REF!,G10454,,#REF!,E10454)</f>
        <v>#N/A</v>
      </c>
    </row>
    <row r="10455" spans="3:8">
      <c r="C10455" t="e">
        <f>VLOOKUP(B10455,定价因子!L:M,2,0)</f>
        <v>#N/A</v>
      </c>
      <c r="E10455" t="e">
        <f>VLOOKUP($D$1&amp;D10455,定价因子!E:F,2,0)</f>
        <v>#N/A</v>
      </c>
      <c r="G10455" t="e">
        <f>VLOOKUP($F$1&amp;F10455,定价因子!E:F,2,0)</f>
        <v>#N/A</v>
      </c>
      <c r="H10455" s="104" t="e">
        <f>C10455*PRODUCT(#REF!,#REF!,G10455,,#REF!,E10455)</f>
        <v>#N/A</v>
      </c>
    </row>
    <row r="10456" spans="3:8">
      <c r="C10456" t="e">
        <f>VLOOKUP(B10456,定价因子!L:M,2,0)</f>
        <v>#N/A</v>
      </c>
      <c r="E10456" t="e">
        <f>VLOOKUP($D$1&amp;D10456,定价因子!E:F,2,0)</f>
        <v>#N/A</v>
      </c>
      <c r="G10456" t="e">
        <f>VLOOKUP($F$1&amp;F10456,定价因子!E:F,2,0)</f>
        <v>#N/A</v>
      </c>
      <c r="H10456" s="104" t="e">
        <f>C10456*PRODUCT(#REF!,#REF!,G10456,,#REF!,E10456)</f>
        <v>#N/A</v>
      </c>
    </row>
    <row r="10457" spans="3:8">
      <c r="C10457" t="e">
        <f>VLOOKUP(B10457,定价因子!L:M,2,0)</f>
        <v>#N/A</v>
      </c>
      <c r="E10457" t="e">
        <f>VLOOKUP($D$1&amp;D10457,定价因子!E:F,2,0)</f>
        <v>#N/A</v>
      </c>
      <c r="G10457" t="e">
        <f>VLOOKUP($F$1&amp;F10457,定价因子!E:F,2,0)</f>
        <v>#N/A</v>
      </c>
      <c r="H10457" s="104" t="e">
        <f>C10457*PRODUCT(#REF!,#REF!,G10457,,#REF!,E10457)</f>
        <v>#N/A</v>
      </c>
    </row>
    <row r="10458" spans="3:8">
      <c r="C10458" t="e">
        <f>VLOOKUP(B10458,定价因子!L:M,2,0)</f>
        <v>#N/A</v>
      </c>
      <c r="E10458" t="e">
        <f>VLOOKUP($D$1&amp;D10458,定价因子!E:F,2,0)</f>
        <v>#N/A</v>
      </c>
      <c r="G10458" t="e">
        <f>VLOOKUP($F$1&amp;F10458,定价因子!E:F,2,0)</f>
        <v>#N/A</v>
      </c>
      <c r="H10458" s="104" t="e">
        <f>C10458*PRODUCT(#REF!,#REF!,G10458,,#REF!,E10458)</f>
        <v>#N/A</v>
      </c>
    </row>
    <row r="10459" spans="3:8">
      <c r="C10459" t="e">
        <f>VLOOKUP(B10459,定价因子!L:M,2,0)</f>
        <v>#N/A</v>
      </c>
      <c r="E10459" t="e">
        <f>VLOOKUP($D$1&amp;D10459,定价因子!E:F,2,0)</f>
        <v>#N/A</v>
      </c>
      <c r="G10459" t="e">
        <f>VLOOKUP($F$1&amp;F10459,定价因子!E:F,2,0)</f>
        <v>#N/A</v>
      </c>
      <c r="H10459" s="104" t="e">
        <f>C10459*PRODUCT(#REF!,#REF!,G10459,,#REF!,E10459)</f>
        <v>#N/A</v>
      </c>
    </row>
    <row r="10460" spans="3:8">
      <c r="C10460" t="e">
        <f>VLOOKUP(B10460,定价因子!L:M,2,0)</f>
        <v>#N/A</v>
      </c>
      <c r="E10460" t="e">
        <f>VLOOKUP($D$1&amp;D10460,定价因子!E:F,2,0)</f>
        <v>#N/A</v>
      </c>
      <c r="G10460" t="e">
        <f>VLOOKUP($F$1&amp;F10460,定价因子!E:F,2,0)</f>
        <v>#N/A</v>
      </c>
      <c r="H10460" s="104" t="e">
        <f>C10460*PRODUCT(#REF!,#REF!,G10460,,#REF!,E10460)</f>
        <v>#N/A</v>
      </c>
    </row>
    <row r="10461" spans="3:8">
      <c r="C10461" t="e">
        <f>VLOOKUP(B10461,定价因子!L:M,2,0)</f>
        <v>#N/A</v>
      </c>
      <c r="E10461" t="e">
        <f>VLOOKUP($D$1&amp;D10461,定价因子!E:F,2,0)</f>
        <v>#N/A</v>
      </c>
      <c r="G10461" t="e">
        <f>VLOOKUP($F$1&amp;F10461,定价因子!E:F,2,0)</f>
        <v>#N/A</v>
      </c>
      <c r="H10461" s="104" t="e">
        <f>C10461*PRODUCT(#REF!,#REF!,G10461,,#REF!,E10461)</f>
        <v>#N/A</v>
      </c>
    </row>
    <row r="10462" spans="3:8">
      <c r="C10462" t="e">
        <f>VLOOKUP(B10462,定价因子!L:M,2,0)</f>
        <v>#N/A</v>
      </c>
      <c r="E10462" t="e">
        <f>VLOOKUP($D$1&amp;D10462,定价因子!E:F,2,0)</f>
        <v>#N/A</v>
      </c>
      <c r="G10462" t="e">
        <f>VLOOKUP($F$1&amp;F10462,定价因子!E:F,2,0)</f>
        <v>#N/A</v>
      </c>
      <c r="H10462" s="104" t="e">
        <f>C10462*PRODUCT(#REF!,#REF!,G10462,,#REF!,E10462)</f>
        <v>#N/A</v>
      </c>
    </row>
    <row r="10463" spans="3:8">
      <c r="C10463" t="e">
        <f>VLOOKUP(B10463,定价因子!L:M,2,0)</f>
        <v>#N/A</v>
      </c>
      <c r="E10463" t="e">
        <f>VLOOKUP($D$1&amp;D10463,定价因子!E:F,2,0)</f>
        <v>#N/A</v>
      </c>
      <c r="G10463" t="e">
        <f>VLOOKUP($F$1&amp;F10463,定价因子!E:F,2,0)</f>
        <v>#N/A</v>
      </c>
      <c r="H10463" s="104" t="e">
        <f>C10463*PRODUCT(#REF!,#REF!,G10463,,#REF!,E10463)</f>
        <v>#N/A</v>
      </c>
    </row>
    <row r="10464" spans="3:8">
      <c r="C10464" t="e">
        <f>VLOOKUP(B10464,定价因子!L:M,2,0)</f>
        <v>#N/A</v>
      </c>
      <c r="E10464" t="e">
        <f>VLOOKUP($D$1&amp;D10464,定价因子!E:F,2,0)</f>
        <v>#N/A</v>
      </c>
      <c r="G10464" t="e">
        <f>VLOOKUP($F$1&amp;F10464,定价因子!E:F,2,0)</f>
        <v>#N/A</v>
      </c>
      <c r="H10464" s="104" t="e">
        <f>C10464*PRODUCT(#REF!,#REF!,G10464,,#REF!,E10464)</f>
        <v>#N/A</v>
      </c>
    </row>
    <row r="10465" spans="3:8">
      <c r="C10465" t="e">
        <f>VLOOKUP(B10465,定价因子!L:M,2,0)</f>
        <v>#N/A</v>
      </c>
      <c r="E10465" t="e">
        <f>VLOOKUP($D$1&amp;D10465,定价因子!E:F,2,0)</f>
        <v>#N/A</v>
      </c>
      <c r="G10465" t="e">
        <f>VLOOKUP($F$1&amp;F10465,定价因子!E:F,2,0)</f>
        <v>#N/A</v>
      </c>
      <c r="H10465" s="104" t="e">
        <f>C10465*PRODUCT(#REF!,#REF!,G10465,,#REF!,E10465)</f>
        <v>#N/A</v>
      </c>
    </row>
    <row r="10466" spans="3:8">
      <c r="C10466" t="e">
        <f>VLOOKUP(B10466,定价因子!L:M,2,0)</f>
        <v>#N/A</v>
      </c>
      <c r="E10466" t="e">
        <f>VLOOKUP($D$1&amp;D10466,定价因子!E:F,2,0)</f>
        <v>#N/A</v>
      </c>
      <c r="G10466" t="e">
        <f>VLOOKUP($F$1&amp;F10466,定价因子!E:F,2,0)</f>
        <v>#N/A</v>
      </c>
      <c r="H10466" s="104" t="e">
        <f>C10466*PRODUCT(#REF!,#REF!,G10466,,#REF!,E10466)</f>
        <v>#N/A</v>
      </c>
    </row>
    <row r="10467" spans="3:8">
      <c r="C10467" t="e">
        <f>VLOOKUP(B10467,定价因子!L:M,2,0)</f>
        <v>#N/A</v>
      </c>
      <c r="E10467" t="e">
        <f>VLOOKUP($D$1&amp;D10467,定价因子!E:F,2,0)</f>
        <v>#N/A</v>
      </c>
      <c r="G10467" t="e">
        <f>VLOOKUP($F$1&amp;F10467,定价因子!E:F,2,0)</f>
        <v>#N/A</v>
      </c>
      <c r="H10467" s="104" t="e">
        <f>C10467*PRODUCT(#REF!,#REF!,G10467,,#REF!,E10467)</f>
        <v>#N/A</v>
      </c>
    </row>
    <row r="10468" spans="3:8">
      <c r="C10468" t="e">
        <f>VLOOKUP(B10468,定价因子!L:M,2,0)</f>
        <v>#N/A</v>
      </c>
      <c r="E10468" t="e">
        <f>VLOOKUP($D$1&amp;D10468,定价因子!E:F,2,0)</f>
        <v>#N/A</v>
      </c>
      <c r="G10468" t="e">
        <f>VLOOKUP($F$1&amp;F10468,定价因子!E:F,2,0)</f>
        <v>#N/A</v>
      </c>
      <c r="H10468" s="104" t="e">
        <f>C10468*PRODUCT(#REF!,#REF!,G10468,,#REF!,E10468)</f>
        <v>#N/A</v>
      </c>
    </row>
    <row r="10469" spans="3:8">
      <c r="C10469" t="e">
        <f>VLOOKUP(B10469,定价因子!L:M,2,0)</f>
        <v>#N/A</v>
      </c>
      <c r="E10469" t="e">
        <f>VLOOKUP($D$1&amp;D10469,定价因子!E:F,2,0)</f>
        <v>#N/A</v>
      </c>
      <c r="G10469" t="e">
        <f>VLOOKUP($F$1&amp;F10469,定价因子!E:F,2,0)</f>
        <v>#N/A</v>
      </c>
      <c r="H10469" s="104" t="e">
        <f>C10469*PRODUCT(#REF!,#REF!,G10469,,#REF!,E10469)</f>
        <v>#N/A</v>
      </c>
    </row>
    <row r="10470" spans="3:8">
      <c r="C10470" t="e">
        <f>VLOOKUP(B10470,定价因子!L:M,2,0)</f>
        <v>#N/A</v>
      </c>
      <c r="E10470" t="e">
        <f>VLOOKUP($D$1&amp;D10470,定价因子!E:F,2,0)</f>
        <v>#N/A</v>
      </c>
      <c r="G10470" t="e">
        <f>VLOOKUP($F$1&amp;F10470,定价因子!E:F,2,0)</f>
        <v>#N/A</v>
      </c>
      <c r="H10470" s="104" t="e">
        <f>C10470*PRODUCT(#REF!,#REF!,G10470,,#REF!,E10470)</f>
        <v>#N/A</v>
      </c>
    </row>
    <row r="10471" spans="3:8">
      <c r="C10471" t="e">
        <f>VLOOKUP(B10471,定价因子!L:M,2,0)</f>
        <v>#N/A</v>
      </c>
      <c r="E10471" t="e">
        <f>VLOOKUP($D$1&amp;D10471,定价因子!E:F,2,0)</f>
        <v>#N/A</v>
      </c>
      <c r="G10471" t="e">
        <f>VLOOKUP($F$1&amp;F10471,定价因子!E:F,2,0)</f>
        <v>#N/A</v>
      </c>
      <c r="H10471" s="104" t="e">
        <f>C10471*PRODUCT(#REF!,#REF!,G10471,,#REF!,E10471)</f>
        <v>#N/A</v>
      </c>
    </row>
    <row r="10472" spans="3:8">
      <c r="C10472" t="e">
        <f>VLOOKUP(B10472,定价因子!L:M,2,0)</f>
        <v>#N/A</v>
      </c>
      <c r="E10472" t="e">
        <f>VLOOKUP($D$1&amp;D10472,定价因子!E:F,2,0)</f>
        <v>#N/A</v>
      </c>
      <c r="G10472" t="e">
        <f>VLOOKUP($F$1&amp;F10472,定价因子!E:F,2,0)</f>
        <v>#N/A</v>
      </c>
      <c r="H10472" s="104" t="e">
        <f>C10472*PRODUCT(#REF!,#REF!,G10472,,#REF!,E10472)</f>
        <v>#N/A</v>
      </c>
    </row>
    <row r="10473" spans="3:8">
      <c r="C10473" t="e">
        <f>VLOOKUP(B10473,定价因子!L:M,2,0)</f>
        <v>#N/A</v>
      </c>
      <c r="E10473" t="e">
        <f>VLOOKUP($D$1&amp;D10473,定价因子!E:F,2,0)</f>
        <v>#N/A</v>
      </c>
      <c r="G10473" t="e">
        <f>VLOOKUP($F$1&amp;F10473,定价因子!E:F,2,0)</f>
        <v>#N/A</v>
      </c>
      <c r="H10473" s="104" t="e">
        <f>C10473*PRODUCT(#REF!,#REF!,G10473,,#REF!,E10473)</f>
        <v>#N/A</v>
      </c>
    </row>
    <row r="10474" spans="3:8">
      <c r="C10474" t="e">
        <f>VLOOKUP(B10474,定价因子!L:M,2,0)</f>
        <v>#N/A</v>
      </c>
      <c r="E10474" t="e">
        <f>VLOOKUP($D$1&amp;D10474,定价因子!E:F,2,0)</f>
        <v>#N/A</v>
      </c>
      <c r="G10474" t="e">
        <f>VLOOKUP($F$1&amp;F10474,定价因子!E:F,2,0)</f>
        <v>#N/A</v>
      </c>
      <c r="H10474" s="104" t="e">
        <f>C10474*PRODUCT(#REF!,#REF!,G10474,,#REF!,E10474)</f>
        <v>#N/A</v>
      </c>
    </row>
    <row r="10475" spans="3:8">
      <c r="C10475" t="e">
        <f>VLOOKUP(B10475,定价因子!L:M,2,0)</f>
        <v>#N/A</v>
      </c>
      <c r="E10475" t="e">
        <f>VLOOKUP($D$1&amp;D10475,定价因子!E:F,2,0)</f>
        <v>#N/A</v>
      </c>
      <c r="G10475" t="e">
        <f>VLOOKUP($F$1&amp;F10475,定价因子!E:F,2,0)</f>
        <v>#N/A</v>
      </c>
      <c r="H10475" s="104" t="e">
        <f>C10475*PRODUCT(#REF!,#REF!,G10475,,#REF!,E10475)</f>
        <v>#N/A</v>
      </c>
    </row>
    <row r="10476" spans="3:8">
      <c r="C10476" t="e">
        <f>VLOOKUP(B10476,定价因子!L:M,2,0)</f>
        <v>#N/A</v>
      </c>
      <c r="E10476" t="e">
        <f>VLOOKUP($D$1&amp;D10476,定价因子!E:F,2,0)</f>
        <v>#N/A</v>
      </c>
      <c r="G10476" t="e">
        <f>VLOOKUP($F$1&amp;F10476,定价因子!E:F,2,0)</f>
        <v>#N/A</v>
      </c>
      <c r="H10476" s="104" t="e">
        <f>C10476*PRODUCT(#REF!,#REF!,G10476,,#REF!,E10476)</f>
        <v>#N/A</v>
      </c>
    </row>
    <row r="10477" spans="3:8">
      <c r="C10477" t="e">
        <f>VLOOKUP(B10477,定价因子!L:M,2,0)</f>
        <v>#N/A</v>
      </c>
      <c r="E10477" t="e">
        <f>VLOOKUP($D$1&amp;D10477,定价因子!E:F,2,0)</f>
        <v>#N/A</v>
      </c>
      <c r="G10477" t="e">
        <f>VLOOKUP($F$1&amp;F10477,定价因子!E:F,2,0)</f>
        <v>#N/A</v>
      </c>
      <c r="H10477" s="104" t="e">
        <f>C10477*PRODUCT(#REF!,#REF!,G10477,,#REF!,E10477)</f>
        <v>#N/A</v>
      </c>
    </row>
    <row r="10478" spans="3:8">
      <c r="C10478" t="e">
        <f>VLOOKUP(B10478,定价因子!L:M,2,0)</f>
        <v>#N/A</v>
      </c>
      <c r="E10478" t="e">
        <f>VLOOKUP($D$1&amp;D10478,定价因子!E:F,2,0)</f>
        <v>#N/A</v>
      </c>
      <c r="G10478" t="e">
        <f>VLOOKUP($F$1&amp;F10478,定价因子!E:F,2,0)</f>
        <v>#N/A</v>
      </c>
      <c r="H10478" s="104" t="e">
        <f>C10478*PRODUCT(#REF!,#REF!,G10478,,#REF!,E10478)</f>
        <v>#N/A</v>
      </c>
    </row>
    <row r="10479" spans="3:8">
      <c r="C10479" t="e">
        <f>VLOOKUP(B10479,定价因子!L:M,2,0)</f>
        <v>#N/A</v>
      </c>
      <c r="E10479" t="e">
        <f>VLOOKUP($D$1&amp;D10479,定价因子!E:F,2,0)</f>
        <v>#N/A</v>
      </c>
      <c r="G10479" t="e">
        <f>VLOOKUP($F$1&amp;F10479,定价因子!E:F,2,0)</f>
        <v>#N/A</v>
      </c>
      <c r="H10479" s="104" t="e">
        <f>C10479*PRODUCT(#REF!,#REF!,G10479,,#REF!,E10479)</f>
        <v>#N/A</v>
      </c>
    </row>
    <row r="10480" spans="3:8">
      <c r="C10480" t="e">
        <f>VLOOKUP(B10480,定价因子!L:M,2,0)</f>
        <v>#N/A</v>
      </c>
      <c r="E10480" t="e">
        <f>VLOOKUP($D$1&amp;D10480,定价因子!E:F,2,0)</f>
        <v>#N/A</v>
      </c>
      <c r="G10480" t="e">
        <f>VLOOKUP($F$1&amp;F10480,定价因子!E:F,2,0)</f>
        <v>#N/A</v>
      </c>
      <c r="H10480" s="104" t="e">
        <f>C10480*PRODUCT(#REF!,#REF!,G10480,,#REF!,E10480)</f>
        <v>#N/A</v>
      </c>
    </row>
    <row r="10481" spans="3:8">
      <c r="C10481" t="e">
        <f>VLOOKUP(B10481,定价因子!L:M,2,0)</f>
        <v>#N/A</v>
      </c>
      <c r="E10481" t="e">
        <f>VLOOKUP($D$1&amp;D10481,定价因子!E:F,2,0)</f>
        <v>#N/A</v>
      </c>
      <c r="G10481" t="e">
        <f>VLOOKUP($F$1&amp;F10481,定价因子!E:F,2,0)</f>
        <v>#N/A</v>
      </c>
      <c r="H10481" s="104" t="e">
        <f>C10481*PRODUCT(#REF!,#REF!,G10481,,#REF!,E10481)</f>
        <v>#N/A</v>
      </c>
    </row>
    <row r="10482" spans="3:8">
      <c r="C10482" t="e">
        <f>VLOOKUP(B10482,定价因子!L:M,2,0)</f>
        <v>#N/A</v>
      </c>
      <c r="E10482" t="e">
        <f>VLOOKUP($D$1&amp;D10482,定价因子!E:F,2,0)</f>
        <v>#N/A</v>
      </c>
      <c r="G10482" t="e">
        <f>VLOOKUP($F$1&amp;F10482,定价因子!E:F,2,0)</f>
        <v>#N/A</v>
      </c>
      <c r="H10482" s="104" t="e">
        <f>C10482*PRODUCT(#REF!,#REF!,G10482,,#REF!,E10482)</f>
        <v>#N/A</v>
      </c>
    </row>
    <row r="10483" spans="3:8">
      <c r="C10483" t="e">
        <f>VLOOKUP(B10483,定价因子!L:M,2,0)</f>
        <v>#N/A</v>
      </c>
      <c r="E10483" t="e">
        <f>VLOOKUP($D$1&amp;D10483,定价因子!E:F,2,0)</f>
        <v>#N/A</v>
      </c>
      <c r="G10483" t="e">
        <f>VLOOKUP($F$1&amp;F10483,定价因子!E:F,2,0)</f>
        <v>#N/A</v>
      </c>
      <c r="H10483" s="104" t="e">
        <f>C10483*PRODUCT(#REF!,#REF!,G10483,,#REF!,E10483)</f>
        <v>#N/A</v>
      </c>
    </row>
    <row r="10484" spans="3:8">
      <c r="C10484" t="e">
        <f>VLOOKUP(B10484,定价因子!L:M,2,0)</f>
        <v>#N/A</v>
      </c>
      <c r="E10484" t="e">
        <f>VLOOKUP($D$1&amp;D10484,定价因子!E:F,2,0)</f>
        <v>#N/A</v>
      </c>
      <c r="G10484" t="e">
        <f>VLOOKUP($F$1&amp;F10484,定价因子!E:F,2,0)</f>
        <v>#N/A</v>
      </c>
      <c r="H10484" s="104" t="e">
        <f>C10484*PRODUCT(#REF!,#REF!,G10484,,#REF!,E10484)</f>
        <v>#N/A</v>
      </c>
    </row>
    <row r="10485" spans="3:8">
      <c r="C10485" t="e">
        <f>VLOOKUP(B10485,定价因子!L:M,2,0)</f>
        <v>#N/A</v>
      </c>
      <c r="E10485" t="e">
        <f>VLOOKUP($D$1&amp;D10485,定价因子!E:F,2,0)</f>
        <v>#N/A</v>
      </c>
      <c r="G10485" t="e">
        <f>VLOOKUP($F$1&amp;F10485,定价因子!E:F,2,0)</f>
        <v>#N/A</v>
      </c>
      <c r="H10485" s="104" t="e">
        <f>C10485*PRODUCT(#REF!,#REF!,G10485,,#REF!,E10485)</f>
        <v>#N/A</v>
      </c>
    </row>
    <row r="10486" spans="3:8">
      <c r="C10486" t="e">
        <f>VLOOKUP(B10486,定价因子!L:M,2,0)</f>
        <v>#N/A</v>
      </c>
      <c r="E10486" t="e">
        <f>VLOOKUP($D$1&amp;D10486,定价因子!E:F,2,0)</f>
        <v>#N/A</v>
      </c>
      <c r="G10486" t="e">
        <f>VLOOKUP($F$1&amp;F10486,定价因子!E:F,2,0)</f>
        <v>#N/A</v>
      </c>
      <c r="H10486" s="104" t="e">
        <f>C10486*PRODUCT(#REF!,#REF!,G10486,,#REF!,E10486)</f>
        <v>#N/A</v>
      </c>
    </row>
    <row r="10487" spans="3:8">
      <c r="C10487" t="e">
        <f>VLOOKUP(B10487,定价因子!L:M,2,0)</f>
        <v>#N/A</v>
      </c>
      <c r="E10487" t="e">
        <f>VLOOKUP($D$1&amp;D10487,定价因子!E:F,2,0)</f>
        <v>#N/A</v>
      </c>
      <c r="G10487" t="e">
        <f>VLOOKUP($F$1&amp;F10487,定价因子!E:F,2,0)</f>
        <v>#N/A</v>
      </c>
      <c r="H10487" s="104" t="e">
        <f>C10487*PRODUCT(#REF!,#REF!,G10487,,#REF!,E10487)</f>
        <v>#N/A</v>
      </c>
    </row>
    <row r="10488" spans="3:8">
      <c r="C10488" t="e">
        <f>VLOOKUP(B10488,定价因子!L:M,2,0)</f>
        <v>#N/A</v>
      </c>
      <c r="E10488" t="e">
        <f>VLOOKUP($D$1&amp;D10488,定价因子!E:F,2,0)</f>
        <v>#N/A</v>
      </c>
      <c r="G10488" t="e">
        <f>VLOOKUP($F$1&amp;F10488,定价因子!E:F,2,0)</f>
        <v>#N/A</v>
      </c>
      <c r="H10488" s="104" t="e">
        <f>C10488*PRODUCT(#REF!,#REF!,G10488,,#REF!,E10488)</f>
        <v>#N/A</v>
      </c>
    </row>
    <row r="10489" spans="3:8">
      <c r="C10489" t="e">
        <f>VLOOKUP(B10489,定价因子!L:M,2,0)</f>
        <v>#N/A</v>
      </c>
      <c r="E10489" t="e">
        <f>VLOOKUP($D$1&amp;D10489,定价因子!E:F,2,0)</f>
        <v>#N/A</v>
      </c>
      <c r="G10489" t="e">
        <f>VLOOKUP($F$1&amp;F10489,定价因子!E:F,2,0)</f>
        <v>#N/A</v>
      </c>
      <c r="H10489" s="104" t="e">
        <f>C10489*PRODUCT(#REF!,#REF!,G10489,,#REF!,E10489)</f>
        <v>#N/A</v>
      </c>
    </row>
    <row r="10490" spans="3:8">
      <c r="C10490" t="e">
        <f>VLOOKUP(B10490,定价因子!L:M,2,0)</f>
        <v>#N/A</v>
      </c>
      <c r="E10490" t="e">
        <f>VLOOKUP($D$1&amp;D10490,定价因子!E:F,2,0)</f>
        <v>#N/A</v>
      </c>
      <c r="G10490" t="e">
        <f>VLOOKUP($F$1&amp;F10490,定价因子!E:F,2,0)</f>
        <v>#N/A</v>
      </c>
      <c r="H10490" s="104" t="e">
        <f>C10490*PRODUCT(#REF!,#REF!,G10490,,#REF!,E10490)</f>
        <v>#N/A</v>
      </c>
    </row>
    <row r="10491" spans="3:8">
      <c r="C10491" t="e">
        <f>VLOOKUP(B10491,定价因子!L:M,2,0)</f>
        <v>#N/A</v>
      </c>
      <c r="E10491" t="e">
        <f>VLOOKUP($D$1&amp;D10491,定价因子!E:F,2,0)</f>
        <v>#N/A</v>
      </c>
      <c r="G10491" t="e">
        <f>VLOOKUP($F$1&amp;F10491,定价因子!E:F,2,0)</f>
        <v>#N/A</v>
      </c>
      <c r="H10491" s="104" t="e">
        <f>C10491*PRODUCT(#REF!,#REF!,G10491,,#REF!,E10491)</f>
        <v>#N/A</v>
      </c>
    </row>
    <row r="10492" spans="3:8">
      <c r="C10492" t="e">
        <f>VLOOKUP(B10492,定价因子!L:M,2,0)</f>
        <v>#N/A</v>
      </c>
      <c r="E10492" t="e">
        <f>VLOOKUP($D$1&amp;D10492,定价因子!E:F,2,0)</f>
        <v>#N/A</v>
      </c>
      <c r="G10492" t="e">
        <f>VLOOKUP($F$1&amp;F10492,定价因子!E:F,2,0)</f>
        <v>#N/A</v>
      </c>
      <c r="H10492" s="104" t="e">
        <f>C10492*PRODUCT(#REF!,#REF!,G10492,,#REF!,E10492)</f>
        <v>#N/A</v>
      </c>
    </row>
    <row r="10493" spans="3:8">
      <c r="C10493" t="e">
        <f>VLOOKUP(B10493,定价因子!L:M,2,0)</f>
        <v>#N/A</v>
      </c>
      <c r="E10493" t="e">
        <f>VLOOKUP($D$1&amp;D10493,定价因子!E:F,2,0)</f>
        <v>#N/A</v>
      </c>
      <c r="G10493" t="e">
        <f>VLOOKUP($F$1&amp;F10493,定价因子!E:F,2,0)</f>
        <v>#N/A</v>
      </c>
      <c r="H10493" s="104" t="e">
        <f>C10493*PRODUCT(#REF!,#REF!,G10493,,#REF!,E10493)</f>
        <v>#N/A</v>
      </c>
    </row>
    <row r="10494" spans="3:8">
      <c r="C10494" t="e">
        <f>VLOOKUP(B10494,定价因子!L:M,2,0)</f>
        <v>#N/A</v>
      </c>
      <c r="E10494" t="e">
        <f>VLOOKUP($D$1&amp;D10494,定价因子!E:F,2,0)</f>
        <v>#N/A</v>
      </c>
      <c r="G10494" t="e">
        <f>VLOOKUP($F$1&amp;F10494,定价因子!E:F,2,0)</f>
        <v>#N/A</v>
      </c>
      <c r="H10494" s="104" t="e">
        <f>C10494*PRODUCT(#REF!,#REF!,G10494,,#REF!,E10494)</f>
        <v>#N/A</v>
      </c>
    </row>
    <row r="10495" spans="3:8">
      <c r="C10495" t="e">
        <f>VLOOKUP(B10495,定价因子!L:M,2,0)</f>
        <v>#N/A</v>
      </c>
      <c r="E10495" t="e">
        <f>VLOOKUP($D$1&amp;D10495,定价因子!E:F,2,0)</f>
        <v>#N/A</v>
      </c>
      <c r="G10495" t="e">
        <f>VLOOKUP($F$1&amp;F10495,定价因子!E:F,2,0)</f>
        <v>#N/A</v>
      </c>
      <c r="H10495" s="104" t="e">
        <f>C10495*PRODUCT(#REF!,#REF!,G10495,,#REF!,E10495)</f>
        <v>#N/A</v>
      </c>
    </row>
    <row r="10496" spans="3:8">
      <c r="C10496" t="e">
        <f>VLOOKUP(B10496,定价因子!L:M,2,0)</f>
        <v>#N/A</v>
      </c>
      <c r="E10496" t="e">
        <f>VLOOKUP($D$1&amp;D10496,定价因子!E:F,2,0)</f>
        <v>#N/A</v>
      </c>
      <c r="G10496" t="e">
        <f>VLOOKUP($F$1&amp;F10496,定价因子!E:F,2,0)</f>
        <v>#N/A</v>
      </c>
      <c r="H10496" s="104" t="e">
        <f>C10496*PRODUCT(#REF!,#REF!,G10496,,#REF!,E10496)</f>
        <v>#N/A</v>
      </c>
    </row>
    <row r="10497" spans="3:8">
      <c r="C10497" t="e">
        <f>VLOOKUP(B10497,定价因子!L:M,2,0)</f>
        <v>#N/A</v>
      </c>
      <c r="E10497" t="e">
        <f>VLOOKUP($D$1&amp;D10497,定价因子!E:F,2,0)</f>
        <v>#N/A</v>
      </c>
      <c r="G10497" t="e">
        <f>VLOOKUP($F$1&amp;F10497,定价因子!E:F,2,0)</f>
        <v>#N/A</v>
      </c>
      <c r="H10497" s="104" t="e">
        <f>C10497*PRODUCT(#REF!,#REF!,G10497,,#REF!,E10497)</f>
        <v>#N/A</v>
      </c>
    </row>
    <row r="10498" spans="3:8">
      <c r="C10498" t="e">
        <f>VLOOKUP(B10498,定价因子!L:M,2,0)</f>
        <v>#N/A</v>
      </c>
      <c r="E10498" t="e">
        <f>VLOOKUP($D$1&amp;D10498,定价因子!E:F,2,0)</f>
        <v>#N/A</v>
      </c>
      <c r="G10498" t="e">
        <f>VLOOKUP($F$1&amp;F10498,定价因子!E:F,2,0)</f>
        <v>#N/A</v>
      </c>
      <c r="H10498" s="104" t="e">
        <f>C10498*PRODUCT(#REF!,#REF!,G10498,,#REF!,E10498)</f>
        <v>#N/A</v>
      </c>
    </row>
    <row r="10499" spans="3:8">
      <c r="C10499" t="e">
        <f>VLOOKUP(B10499,定价因子!L:M,2,0)</f>
        <v>#N/A</v>
      </c>
      <c r="E10499" t="e">
        <f>VLOOKUP($D$1&amp;D10499,定价因子!E:F,2,0)</f>
        <v>#N/A</v>
      </c>
      <c r="G10499" t="e">
        <f>VLOOKUP($F$1&amp;F10499,定价因子!E:F,2,0)</f>
        <v>#N/A</v>
      </c>
      <c r="H10499" s="104" t="e">
        <f>C10499*PRODUCT(#REF!,#REF!,G10499,,#REF!,E10499)</f>
        <v>#N/A</v>
      </c>
    </row>
    <row r="10500" spans="3:8">
      <c r="C10500" t="e">
        <f>VLOOKUP(B10500,定价因子!L:M,2,0)</f>
        <v>#N/A</v>
      </c>
      <c r="E10500" t="e">
        <f>VLOOKUP($D$1&amp;D10500,定价因子!E:F,2,0)</f>
        <v>#N/A</v>
      </c>
      <c r="G10500" t="e">
        <f>VLOOKUP($F$1&amp;F10500,定价因子!E:F,2,0)</f>
        <v>#N/A</v>
      </c>
      <c r="H10500" s="104" t="e">
        <f>C10500*PRODUCT(#REF!,#REF!,G10500,,#REF!,E10500)</f>
        <v>#N/A</v>
      </c>
    </row>
    <row r="10501" spans="3:8">
      <c r="C10501" t="e">
        <f>VLOOKUP(B10501,定价因子!L:M,2,0)</f>
        <v>#N/A</v>
      </c>
      <c r="E10501" t="e">
        <f>VLOOKUP($D$1&amp;D10501,定价因子!E:F,2,0)</f>
        <v>#N/A</v>
      </c>
      <c r="G10501" t="e">
        <f>VLOOKUP($F$1&amp;F10501,定价因子!E:F,2,0)</f>
        <v>#N/A</v>
      </c>
      <c r="H10501" s="104" t="e">
        <f>C10501*PRODUCT(#REF!,#REF!,G10501,,#REF!,E10501)</f>
        <v>#N/A</v>
      </c>
    </row>
    <row r="10502" spans="3:8">
      <c r="C10502" t="e">
        <f>VLOOKUP(B10502,定价因子!L:M,2,0)</f>
        <v>#N/A</v>
      </c>
      <c r="E10502" t="e">
        <f>VLOOKUP($D$1&amp;D10502,定价因子!E:F,2,0)</f>
        <v>#N/A</v>
      </c>
      <c r="G10502" t="e">
        <f>VLOOKUP($F$1&amp;F10502,定价因子!E:F,2,0)</f>
        <v>#N/A</v>
      </c>
      <c r="H10502" s="104" t="e">
        <f>C10502*PRODUCT(#REF!,#REF!,G10502,,#REF!,E10502)</f>
        <v>#N/A</v>
      </c>
    </row>
    <row r="10503" spans="3:8">
      <c r="C10503" t="e">
        <f>VLOOKUP(B10503,定价因子!L:M,2,0)</f>
        <v>#N/A</v>
      </c>
      <c r="E10503" t="e">
        <f>VLOOKUP($D$1&amp;D10503,定价因子!E:F,2,0)</f>
        <v>#N/A</v>
      </c>
      <c r="G10503" t="e">
        <f>VLOOKUP($F$1&amp;F10503,定价因子!E:F,2,0)</f>
        <v>#N/A</v>
      </c>
      <c r="H10503" s="104" t="e">
        <f>C10503*PRODUCT(#REF!,#REF!,G10503,,#REF!,E10503)</f>
        <v>#N/A</v>
      </c>
    </row>
    <row r="10504" spans="3:8">
      <c r="C10504" t="e">
        <f>VLOOKUP(B10504,定价因子!L:M,2,0)</f>
        <v>#N/A</v>
      </c>
      <c r="E10504" t="e">
        <f>VLOOKUP($D$1&amp;D10504,定价因子!E:F,2,0)</f>
        <v>#N/A</v>
      </c>
      <c r="G10504" t="e">
        <f>VLOOKUP($F$1&amp;F10504,定价因子!E:F,2,0)</f>
        <v>#N/A</v>
      </c>
      <c r="H10504" s="104" t="e">
        <f>C10504*PRODUCT(#REF!,#REF!,G10504,,#REF!,E10504)</f>
        <v>#N/A</v>
      </c>
    </row>
    <row r="10505" spans="3:8">
      <c r="C10505" t="e">
        <f>VLOOKUP(B10505,定价因子!L:M,2,0)</f>
        <v>#N/A</v>
      </c>
      <c r="E10505" t="e">
        <f>VLOOKUP($D$1&amp;D10505,定价因子!E:F,2,0)</f>
        <v>#N/A</v>
      </c>
      <c r="G10505" t="e">
        <f>VLOOKUP($F$1&amp;F10505,定价因子!E:F,2,0)</f>
        <v>#N/A</v>
      </c>
      <c r="H10505" s="104" t="e">
        <f>C10505*PRODUCT(#REF!,#REF!,G10505,,#REF!,E10505)</f>
        <v>#N/A</v>
      </c>
    </row>
    <row r="10506" spans="3:8">
      <c r="C10506" t="e">
        <f>VLOOKUP(B10506,定价因子!L:M,2,0)</f>
        <v>#N/A</v>
      </c>
      <c r="E10506" t="e">
        <f>VLOOKUP($D$1&amp;D10506,定价因子!E:F,2,0)</f>
        <v>#N/A</v>
      </c>
      <c r="G10506" t="e">
        <f>VLOOKUP($F$1&amp;F10506,定价因子!E:F,2,0)</f>
        <v>#N/A</v>
      </c>
      <c r="H10506" s="104" t="e">
        <f>C10506*PRODUCT(#REF!,#REF!,G10506,,#REF!,E10506)</f>
        <v>#N/A</v>
      </c>
    </row>
    <row r="10507" spans="3:8">
      <c r="C10507" t="e">
        <f>VLOOKUP(B10507,定价因子!L:M,2,0)</f>
        <v>#N/A</v>
      </c>
      <c r="E10507" t="e">
        <f>VLOOKUP($D$1&amp;D10507,定价因子!E:F,2,0)</f>
        <v>#N/A</v>
      </c>
      <c r="G10507" t="e">
        <f>VLOOKUP($F$1&amp;F10507,定价因子!E:F,2,0)</f>
        <v>#N/A</v>
      </c>
      <c r="H10507" s="104" t="e">
        <f>C10507*PRODUCT(#REF!,#REF!,G10507,,#REF!,E10507)</f>
        <v>#N/A</v>
      </c>
    </row>
    <row r="10508" spans="3:8">
      <c r="C10508" t="e">
        <f>VLOOKUP(B10508,定价因子!L:M,2,0)</f>
        <v>#N/A</v>
      </c>
      <c r="E10508" t="e">
        <f>VLOOKUP($D$1&amp;D10508,定价因子!E:F,2,0)</f>
        <v>#N/A</v>
      </c>
      <c r="G10508" t="e">
        <f>VLOOKUP($F$1&amp;F10508,定价因子!E:F,2,0)</f>
        <v>#N/A</v>
      </c>
      <c r="H10508" s="104" t="e">
        <f>C10508*PRODUCT(#REF!,#REF!,G10508,,#REF!,E10508)</f>
        <v>#N/A</v>
      </c>
    </row>
    <row r="10509" spans="3:8">
      <c r="C10509" t="e">
        <f>VLOOKUP(B10509,定价因子!L:M,2,0)</f>
        <v>#N/A</v>
      </c>
      <c r="E10509" t="e">
        <f>VLOOKUP($D$1&amp;D10509,定价因子!E:F,2,0)</f>
        <v>#N/A</v>
      </c>
      <c r="G10509" t="e">
        <f>VLOOKUP($F$1&amp;F10509,定价因子!E:F,2,0)</f>
        <v>#N/A</v>
      </c>
      <c r="H10509" s="104" t="e">
        <f>C10509*PRODUCT(#REF!,#REF!,G10509,,#REF!,E10509)</f>
        <v>#N/A</v>
      </c>
    </row>
    <row r="10510" spans="3:8">
      <c r="C10510" t="e">
        <f>VLOOKUP(B10510,定价因子!L:M,2,0)</f>
        <v>#N/A</v>
      </c>
      <c r="E10510" t="e">
        <f>VLOOKUP($D$1&amp;D10510,定价因子!E:F,2,0)</f>
        <v>#N/A</v>
      </c>
      <c r="G10510" t="e">
        <f>VLOOKUP($F$1&amp;F10510,定价因子!E:F,2,0)</f>
        <v>#N/A</v>
      </c>
      <c r="H10510" s="104" t="e">
        <f>C10510*PRODUCT(#REF!,#REF!,G10510,,#REF!,E10510)</f>
        <v>#N/A</v>
      </c>
    </row>
    <row r="10511" spans="3:8">
      <c r="C10511" t="e">
        <f>VLOOKUP(B10511,定价因子!L:M,2,0)</f>
        <v>#N/A</v>
      </c>
      <c r="E10511" t="e">
        <f>VLOOKUP($D$1&amp;D10511,定价因子!E:F,2,0)</f>
        <v>#N/A</v>
      </c>
      <c r="G10511" t="e">
        <f>VLOOKUP($F$1&amp;F10511,定价因子!E:F,2,0)</f>
        <v>#N/A</v>
      </c>
      <c r="H10511" s="104" t="e">
        <f>C10511*PRODUCT(#REF!,#REF!,G10511,,#REF!,E10511)</f>
        <v>#N/A</v>
      </c>
    </row>
    <row r="10512" spans="3:8">
      <c r="C10512" t="e">
        <f>VLOOKUP(B10512,定价因子!L:M,2,0)</f>
        <v>#N/A</v>
      </c>
      <c r="E10512" t="e">
        <f>VLOOKUP($D$1&amp;D10512,定价因子!E:F,2,0)</f>
        <v>#N/A</v>
      </c>
      <c r="G10512" t="e">
        <f>VLOOKUP($F$1&amp;F10512,定价因子!E:F,2,0)</f>
        <v>#N/A</v>
      </c>
      <c r="H10512" s="104" t="e">
        <f>C10512*PRODUCT(#REF!,#REF!,G10512,,#REF!,E10512)</f>
        <v>#N/A</v>
      </c>
    </row>
    <row r="10513" spans="3:8">
      <c r="C10513" t="e">
        <f>VLOOKUP(B10513,定价因子!L:M,2,0)</f>
        <v>#N/A</v>
      </c>
      <c r="E10513" t="e">
        <f>VLOOKUP($D$1&amp;D10513,定价因子!E:F,2,0)</f>
        <v>#N/A</v>
      </c>
      <c r="G10513" t="e">
        <f>VLOOKUP($F$1&amp;F10513,定价因子!E:F,2,0)</f>
        <v>#N/A</v>
      </c>
      <c r="H10513" s="104" t="e">
        <f>C10513*PRODUCT(#REF!,#REF!,G10513,,#REF!,E10513)</f>
        <v>#N/A</v>
      </c>
    </row>
    <row r="10514" spans="3:8">
      <c r="C10514" t="e">
        <f>VLOOKUP(B10514,定价因子!L:M,2,0)</f>
        <v>#N/A</v>
      </c>
      <c r="E10514" t="e">
        <f>VLOOKUP($D$1&amp;D10514,定价因子!E:F,2,0)</f>
        <v>#N/A</v>
      </c>
      <c r="G10514" t="e">
        <f>VLOOKUP($F$1&amp;F10514,定价因子!E:F,2,0)</f>
        <v>#N/A</v>
      </c>
      <c r="H10514" s="104" t="e">
        <f>C10514*PRODUCT(#REF!,#REF!,G10514,,#REF!,E10514)</f>
        <v>#N/A</v>
      </c>
    </row>
    <row r="10515" spans="3:8">
      <c r="C10515" t="e">
        <f>VLOOKUP(B10515,定价因子!L:M,2,0)</f>
        <v>#N/A</v>
      </c>
      <c r="E10515" t="e">
        <f>VLOOKUP($D$1&amp;D10515,定价因子!E:F,2,0)</f>
        <v>#N/A</v>
      </c>
      <c r="G10515" t="e">
        <f>VLOOKUP($F$1&amp;F10515,定价因子!E:F,2,0)</f>
        <v>#N/A</v>
      </c>
      <c r="H10515" s="104" t="e">
        <f>C10515*PRODUCT(#REF!,#REF!,G10515,,#REF!,E10515)</f>
        <v>#N/A</v>
      </c>
    </row>
    <row r="10516" spans="3:8">
      <c r="C10516" t="e">
        <f>VLOOKUP(B10516,定价因子!L:M,2,0)</f>
        <v>#N/A</v>
      </c>
      <c r="E10516" t="e">
        <f>VLOOKUP($D$1&amp;D10516,定价因子!E:F,2,0)</f>
        <v>#N/A</v>
      </c>
      <c r="G10516" t="e">
        <f>VLOOKUP($F$1&amp;F10516,定价因子!E:F,2,0)</f>
        <v>#N/A</v>
      </c>
      <c r="H10516" s="104" t="e">
        <f>C10516*PRODUCT(#REF!,#REF!,G10516,,#REF!,E10516)</f>
        <v>#N/A</v>
      </c>
    </row>
    <row r="10517" spans="3:8">
      <c r="C10517" t="e">
        <f>VLOOKUP(B10517,定价因子!L:M,2,0)</f>
        <v>#N/A</v>
      </c>
      <c r="E10517" t="e">
        <f>VLOOKUP($D$1&amp;D10517,定价因子!E:F,2,0)</f>
        <v>#N/A</v>
      </c>
      <c r="G10517" t="e">
        <f>VLOOKUP($F$1&amp;F10517,定价因子!E:F,2,0)</f>
        <v>#N/A</v>
      </c>
      <c r="H10517" s="104" t="e">
        <f>C10517*PRODUCT(#REF!,#REF!,G10517,,#REF!,E10517)</f>
        <v>#N/A</v>
      </c>
    </row>
    <row r="10518" spans="3:8">
      <c r="C10518" t="e">
        <f>VLOOKUP(B10518,定价因子!L:M,2,0)</f>
        <v>#N/A</v>
      </c>
      <c r="E10518" t="e">
        <f>VLOOKUP($D$1&amp;D10518,定价因子!E:F,2,0)</f>
        <v>#N/A</v>
      </c>
      <c r="G10518" t="e">
        <f>VLOOKUP($F$1&amp;F10518,定价因子!E:F,2,0)</f>
        <v>#N/A</v>
      </c>
      <c r="H10518" s="104" t="e">
        <f>C10518*PRODUCT(#REF!,#REF!,G10518,,#REF!,E10518)</f>
        <v>#N/A</v>
      </c>
    </row>
    <row r="10519" spans="3:8">
      <c r="C10519" t="e">
        <f>VLOOKUP(B10519,定价因子!L:M,2,0)</f>
        <v>#N/A</v>
      </c>
      <c r="E10519" t="e">
        <f>VLOOKUP($D$1&amp;D10519,定价因子!E:F,2,0)</f>
        <v>#N/A</v>
      </c>
      <c r="G10519" t="e">
        <f>VLOOKUP($F$1&amp;F10519,定价因子!E:F,2,0)</f>
        <v>#N/A</v>
      </c>
      <c r="H10519" s="104" t="e">
        <f>C10519*PRODUCT(#REF!,#REF!,G10519,,#REF!,E10519)</f>
        <v>#N/A</v>
      </c>
    </row>
    <row r="10520" spans="3:8">
      <c r="C10520" t="e">
        <f>VLOOKUP(B10520,定价因子!L:M,2,0)</f>
        <v>#N/A</v>
      </c>
      <c r="E10520" t="e">
        <f>VLOOKUP($D$1&amp;D10520,定价因子!E:F,2,0)</f>
        <v>#N/A</v>
      </c>
      <c r="G10520" t="e">
        <f>VLOOKUP($F$1&amp;F10520,定价因子!E:F,2,0)</f>
        <v>#N/A</v>
      </c>
      <c r="H10520" s="104" t="e">
        <f>C10520*PRODUCT(#REF!,#REF!,G10520,,#REF!,E10520)</f>
        <v>#N/A</v>
      </c>
    </row>
    <row r="10521" spans="3:8">
      <c r="C10521" t="e">
        <f>VLOOKUP(B10521,定价因子!L:M,2,0)</f>
        <v>#N/A</v>
      </c>
      <c r="E10521" t="e">
        <f>VLOOKUP($D$1&amp;D10521,定价因子!E:F,2,0)</f>
        <v>#N/A</v>
      </c>
      <c r="G10521" t="e">
        <f>VLOOKUP($F$1&amp;F10521,定价因子!E:F,2,0)</f>
        <v>#N/A</v>
      </c>
      <c r="H10521" s="104" t="e">
        <f>C10521*PRODUCT(#REF!,#REF!,G10521,,#REF!,E10521)</f>
        <v>#N/A</v>
      </c>
    </row>
    <row r="10522" spans="3:8">
      <c r="C10522" t="e">
        <f>VLOOKUP(B10522,定价因子!L:M,2,0)</f>
        <v>#N/A</v>
      </c>
      <c r="E10522" t="e">
        <f>VLOOKUP($D$1&amp;D10522,定价因子!E:F,2,0)</f>
        <v>#N/A</v>
      </c>
      <c r="G10522" t="e">
        <f>VLOOKUP($F$1&amp;F10522,定价因子!E:F,2,0)</f>
        <v>#N/A</v>
      </c>
      <c r="H10522" s="104" t="e">
        <f>C10522*PRODUCT(#REF!,#REF!,G10522,,#REF!,E10522)</f>
        <v>#N/A</v>
      </c>
    </row>
    <row r="10523" spans="3:8">
      <c r="C10523" t="e">
        <f>VLOOKUP(B10523,定价因子!L:M,2,0)</f>
        <v>#N/A</v>
      </c>
      <c r="E10523" t="e">
        <f>VLOOKUP($D$1&amp;D10523,定价因子!E:F,2,0)</f>
        <v>#N/A</v>
      </c>
      <c r="G10523" t="e">
        <f>VLOOKUP($F$1&amp;F10523,定价因子!E:F,2,0)</f>
        <v>#N/A</v>
      </c>
      <c r="H10523" s="104" t="e">
        <f>C10523*PRODUCT(#REF!,#REF!,G10523,,#REF!,E10523)</f>
        <v>#N/A</v>
      </c>
    </row>
    <row r="10524" spans="3:8">
      <c r="C10524" t="e">
        <f>VLOOKUP(B10524,定价因子!L:M,2,0)</f>
        <v>#N/A</v>
      </c>
      <c r="E10524" t="e">
        <f>VLOOKUP($D$1&amp;D10524,定价因子!E:F,2,0)</f>
        <v>#N/A</v>
      </c>
      <c r="G10524" t="e">
        <f>VLOOKUP($F$1&amp;F10524,定价因子!E:F,2,0)</f>
        <v>#N/A</v>
      </c>
      <c r="H10524" s="104" t="e">
        <f>C10524*PRODUCT(#REF!,#REF!,G10524,,#REF!,E10524)</f>
        <v>#N/A</v>
      </c>
    </row>
    <row r="10525" spans="3:8">
      <c r="C10525" t="e">
        <f>VLOOKUP(B10525,定价因子!L:M,2,0)</f>
        <v>#N/A</v>
      </c>
      <c r="E10525" t="e">
        <f>VLOOKUP($D$1&amp;D10525,定价因子!E:F,2,0)</f>
        <v>#N/A</v>
      </c>
      <c r="G10525" t="e">
        <f>VLOOKUP($F$1&amp;F10525,定价因子!E:F,2,0)</f>
        <v>#N/A</v>
      </c>
      <c r="H10525" s="104" t="e">
        <f>C10525*PRODUCT(#REF!,#REF!,G10525,,#REF!,E10525)</f>
        <v>#N/A</v>
      </c>
    </row>
    <row r="10526" spans="3:8">
      <c r="C10526" t="e">
        <f>VLOOKUP(B10526,定价因子!L:M,2,0)</f>
        <v>#N/A</v>
      </c>
      <c r="E10526" t="e">
        <f>VLOOKUP($D$1&amp;D10526,定价因子!E:F,2,0)</f>
        <v>#N/A</v>
      </c>
      <c r="G10526" t="e">
        <f>VLOOKUP($F$1&amp;F10526,定价因子!E:F,2,0)</f>
        <v>#N/A</v>
      </c>
      <c r="H10526" s="104" t="e">
        <f>C10526*PRODUCT(#REF!,#REF!,G10526,,#REF!,E10526)</f>
        <v>#N/A</v>
      </c>
    </row>
    <row r="10527" spans="3:8">
      <c r="C10527" t="e">
        <f>VLOOKUP(B10527,定价因子!L:M,2,0)</f>
        <v>#N/A</v>
      </c>
      <c r="E10527" t="e">
        <f>VLOOKUP($D$1&amp;D10527,定价因子!E:F,2,0)</f>
        <v>#N/A</v>
      </c>
      <c r="G10527" t="e">
        <f>VLOOKUP($F$1&amp;F10527,定价因子!E:F,2,0)</f>
        <v>#N/A</v>
      </c>
      <c r="H10527" s="104" t="e">
        <f>C10527*PRODUCT(#REF!,#REF!,G10527,,#REF!,E10527)</f>
        <v>#N/A</v>
      </c>
    </row>
    <row r="10528" spans="3:8">
      <c r="C10528" t="e">
        <f>VLOOKUP(B10528,定价因子!L:M,2,0)</f>
        <v>#N/A</v>
      </c>
      <c r="E10528" t="e">
        <f>VLOOKUP($D$1&amp;D10528,定价因子!E:F,2,0)</f>
        <v>#N/A</v>
      </c>
      <c r="G10528" t="e">
        <f>VLOOKUP($F$1&amp;F10528,定价因子!E:F,2,0)</f>
        <v>#N/A</v>
      </c>
      <c r="H10528" s="104" t="e">
        <f>C10528*PRODUCT(#REF!,#REF!,G10528,,#REF!,E10528)</f>
        <v>#N/A</v>
      </c>
    </row>
    <row r="10529" spans="3:8">
      <c r="C10529" t="e">
        <f>VLOOKUP(B10529,定价因子!L:M,2,0)</f>
        <v>#N/A</v>
      </c>
      <c r="E10529" t="e">
        <f>VLOOKUP($D$1&amp;D10529,定价因子!E:F,2,0)</f>
        <v>#N/A</v>
      </c>
      <c r="G10529" t="e">
        <f>VLOOKUP($F$1&amp;F10529,定价因子!E:F,2,0)</f>
        <v>#N/A</v>
      </c>
      <c r="H10529" s="104" t="e">
        <f>C10529*PRODUCT(#REF!,#REF!,G10529,,#REF!,E10529)</f>
        <v>#N/A</v>
      </c>
    </row>
    <row r="10530" spans="3:8">
      <c r="C10530" t="e">
        <f>VLOOKUP(B10530,定价因子!L:M,2,0)</f>
        <v>#N/A</v>
      </c>
      <c r="E10530" t="e">
        <f>VLOOKUP($D$1&amp;D10530,定价因子!E:F,2,0)</f>
        <v>#N/A</v>
      </c>
      <c r="G10530" t="e">
        <f>VLOOKUP($F$1&amp;F10530,定价因子!E:F,2,0)</f>
        <v>#N/A</v>
      </c>
      <c r="H10530" s="104" t="e">
        <f>C10530*PRODUCT(#REF!,#REF!,G10530,,#REF!,E10530)</f>
        <v>#N/A</v>
      </c>
    </row>
    <row r="10531" spans="3:8">
      <c r="C10531" t="e">
        <f>VLOOKUP(B10531,定价因子!L:M,2,0)</f>
        <v>#N/A</v>
      </c>
      <c r="E10531" t="e">
        <f>VLOOKUP($D$1&amp;D10531,定价因子!E:F,2,0)</f>
        <v>#N/A</v>
      </c>
      <c r="G10531" t="e">
        <f>VLOOKUP($F$1&amp;F10531,定价因子!E:F,2,0)</f>
        <v>#N/A</v>
      </c>
      <c r="H10531" s="104" t="e">
        <f>C10531*PRODUCT(#REF!,#REF!,G10531,,#REF!,E10531)</f>
        <v>#N/A</v>
      </c>
    </row>
    <row r="10532" spans="3:8">
      <c r="C10532" t="e">
        <f>VLOOKUP(B10532,定价因子!L:M,2,0)</f>
        <v>#N/A</v>
      </c>
      <c r="E10532" t="e">
        <f>VLOOKUP($D$1&amp;D10532,定价因子!E:F,2,0)</f>
        <v>#N/A</v>
      </c>
      <c r="G10532" t="e">
        <f>VLOOKUP($F$1&amp;F10532,定价因子!E:F,2,0)</f>
        <v>#N/A</v>
      </c>
      <c r="H10532" s="104" t="e">
        <f>C10532*PRODUCT(#REF!,#REF!,G10532,,#REF!,E10532)</f>
        <v>#N/A</v>
      </c>
    </row>
    <row r="10533" spans="3:8">
      <c r="C10533" t="e">
        <f>VLOOKUP(B10533,定价因子!L:M,2,0)</f>
        <v>#N/A</v>
      </c>
      <c r="E10533" t="e">
        <f>VLOOKUP($D$1&amp;D10533,定价因子!E:F,2,0)</f>
        <v>#N/A</v>
      </c>
      <c r="G10533" t="e">
        <f>VLOOKUP($F$1&amp;F10533,定价因子!E:F,2,0)</f>
        <v>#N/A</v>
      </c>
      <c r="H10533" s="104" t="e">
        <f>C10533*PRODUCT(#REF!,#REF!,G10533,,#REF!,E10533)</f>
        <v>#N/A</v>
      </c>
    </row>
    <row r="10534" spans="3:8">
      <c r="C10534" t="e">
        <f>VLOOKUP(B10534,定价因子!L:M,2,0)</f>
        <v>#N/A</v>
      </c>
      <c r="E10534" t="e">
        <f>VLOOKUP($D$1&amp;D10534,定价因子!E:F,2,0)</f>
        <v>#N/A</v>
      </c>
      <c r="G10534" t="e">
        <f>VLOOKUP($F$1&amp;F10534,定价因子!E:F,2,0)</f>
        <v>#N/A</v>
      </c>
      <c r="H10534" s="104" t="e">
        <f>C10534*PRODUCT(#REF!,#REF!,G10534,,#REF!,E10534)</f>
        <v>#N/A</v>
      </c>
    </row>
    <row r="10535" spans="3:8">
      <c r="C10535" t="e">
        <f>VLOOKUP(B10535,定价因子!L:M,2,0)</f>
        <v>#N/A</v>
      </c>
      <c r="E10535" t="e">
        <f>VLOOKUP($D$1&amp;D10535,定价因子!E:F,2,0)</f>
        <v>#N/A</v>
      </c>
      <c r="G10535" t="e">
        <f>VLOOKUP($F$1&amp;F10535,定价因子!E:F,2,0)</f>
        <v>#N/A</v>
      </c>
      <c r="H10535" s="104" t="e">
        <f>C10535*PRODUCT(#REF!,#REF!,G10535,,#REF!,E10535)</f>
        <v>#N/A</v>
      </c>
    </row>
    <row r="10536" spans="3:8">
      <c r="C10536" t="e">
        <f>VLOOKUP(B10536,定价因子!L:M,2,0)</f>
        <v>#N/A</v>
      </c>
      <c r="E10536" t="e">
        <f>VLOOKUP($D$1&amp;D10536,定价因子!E:F,2,0)</f>
        <v>#N/A</v>
      </c>
      <c r="G10536" t="e">
        <f>VLOOKUP($F$1&amp;F10536,定价因子!E:F,2,0)</f>
        <v>#N/A</v>
      </c>
      <c r="H10536" s="104" t="e">
        <f>C10536*PRODUCT(#REF!,#REF!,G10536,,#REF!,E10536)</f>
        <v>#N/A</v>
      </c>
    </row>
    <row r="10537" spans="3:8">
      <c r="C10537" t="e">
        <f>VLOOKUP(B10537,定价因子!L:M,2,0)</f>
        <v>#N/A</v>
      </c>
      <c r="E10537" t="e">
        <f>VLOOKUP($D$1&amp;D10537,定价因子!E:F,2,0)</f>
        <v>#N/A</v>
      </c>
      <c r="G10537" t="e">
        <f>VLOOKUP($F$1&amp;F10537,定价因子!E:F,2,0)</f>
        <v>#N/A</v>
      </c>
      <c r="H10537" s="104" t="e">
        <f>C10537*PRODUCT(#REF!,#REF!,G10537,,#REF!,E10537)</f>
        <v>#N/A</v>
      </c>
    </row>
    <row r="10538" spans="3:8">
      <c r="C10538" t="e">
        <f>VLOOKUP(B10538,定价因子!L:M,2,0)</f>
        <v>#N/A</v>
      </c>
      <c r="E10538" t="e">
        <f>VLOOKUP($D$1&amp;D10538,定价因子!E:F,2,0)</f>
        <v>#N/A</v>
      </c>
      <c r="G10538" t="e">
        <f>VLOOKUP($F$1&amp;F10538,定价因子!E:F,2,0)</f>
        <v>#N/A</v>
      </c>
      <c r="H10538" s="104" t="e">
        <f>C10538*PRODUCT(#REF!,#REF!,G10538,,#REF!,E10538)</f>
        <v>#N/A</v>
      </c>
    </row>
    <row r="10539" spans="3:8">
      <c r="C10539" t="e">
        <f>VLOOKUP(B10539,定价因子!L:M,2,0)</f>
        <v>#N/A</v>
      </c>
      <c r="E10539" t="e">
        <f>VLOOKUP($D$1&amp;D10539,定价因子!E:F,2,0)</f>
        <v>#N/A</v>
      </c>
      <c r="G10539" t="e">
        <f>VLOOKUP($F$1&amp;F10539,定价因子!E:F,2,0)</f>
        <v>#N/A</v>
      </c>
      <c r="H10539" s="104" t="e">
        <f>C10539*PRODUCT(#REF!,#REF!,G10539,,#REF!,E10539)</f>
        <v>#N/A</v>
      </c>
    </row>
    <row r="10540" spans="3:8">
      <c r="C10540" t="e">
        <f>VLOOKUP(B10540,定价因子!L:M,2,0)</f>
        <v>#N/A</v>
      </c>
      <c r="E10540" t="e">
        <f>VLOOKUP($D$1&amp;D10540,定价因子!E:F,2,0)</f>
        <v>#N/A</v>
      </c>
      <c r="G10540" t="e">
        <f>VLOOKUP($F$1&amp;F10540,定价因子!E:F,2,0)</f>
        <v>#N/A</v>
      </c>
      <c r="H10540" s="104" t="e">
        <f>C10540*PRODUCT(#REF!,#REF!,G10540,,#REF!,E10540)</f>
        <v>#N/A</v>
      </c>
    </row>
    <row r="10541" spans="3:8">
      <c r="C10541" t="e">
        <f>VLOOKUP(B10541,定价因子!L:M,2,0)</f>
        <v>#N/A</v>
      </c>
      <c r="E10541" t="e">
        <f>VLOOKUP($D$1&amp;D10541,定价因子!E:F,2,0)</f>
        <v>#N/A</v>
      </c>
      <c r="G10541" t="e">
        <f>VLOOKUP($F$1&amp;F10541,定价因子!E:F,2,0)</f>
        <v>#N/A</v>
      </c>
      <c r="H10541" s="104" t="e">
        <f>C10541*PRODUCT(#REF!,#REF!,G10541,,#REF!,E10541)</f>
        <v>#N/A</v>
      </c>
    </row>
    <row r="10542" spans="3:8">
      <c r="C10542" t="e">
        <f>VLOOKUP(B10542,定价因子!L:M,2,0)</f>
        <v>#N/A</v>
      </c>
      <c r="E10542" t="e">
        <f>VLOOKUP($D$1&amp;D10542,定价因子!E:F,2,0)</f>
        <v>#N/A</v>
      </c>
      <c r="G10542" t="e">
        <f>VLOOKUP($F$1&amp;F10542,定价因子!E:F,2,0)</f>
        <v>#N/A</v>
      </c>
      <c r="H10542" s="104" t="e">
        <f>C10542*PRODUCT(#REF!,#REF!,G10542,,#REF!,E10542)</f>
        <v>#N/A</v>
      </c>
    </row>
    <row r="10543" spans="3:8">
      <c r="C10543" t="e">
        <f>VLOOKUP(B10543,定价因子!L:M,2,0)</f>
        <v>#N/A</v>
      </c>
      <c r="E10543" t="e">
        <f>VLOOKUP($D$1&amp;D10543,定价因子!E:F,2,0)</f>
        <v>#N/A</v>
      </c>
      <c r="G10543" t="e">
        <f>VLOOKUP($F$1&amp;F10543,定价因子!E:F,2,0)</f>
        <v>#N/A</v>
      </c>
      <c r="H10543" s="104" t="e">
        <f>C10543*PRODUCT(#REF!,#REF!,G10543,,#REF!,E10543)</f>
        <v>#N/A</v>
      </c>
    </row>
    <row r="10544" spans="3:8">
      <c r="C10544" t="e">
        <f>VLOOKUP(B10544,定价因子!L:M,2,0)</f>
        <v>#N/A</v>
      </c>
      <c r="E10544" t="e">
        <f>VLOOKUP($D$1&amp;D10544,定价因子!E:F,2,0)</f>
        <v>#N/A</v>
      </c>
      <c r="G10544" t="e">
        <f>VLOOKUP($F$1&amp;F10544,定价因子!E:F,2,0)</f>
        <v>#N/A</v>
      </c>
      <c r="H10544" s="104" t="e">
        <f>C10544*PRODUCT(#REF!,#REF!,G10544,,#REF!,E10544)</f>
        <v>#N/A</v>
      </c>
    </row>
    <row r="10545" spans="3:8">
      <c r="C10545" t="e">
        <f>VLOOKUP(B10545,定价因子!L:M,2,0)</f>
        <v>#N/A</v>
      </c>
      <c r="E10545" t="e">
        <f>VLOOKUP($D$1&amp;D10545,定价因子!E:F,2,0)</f>
        <v>#N/A</v>
      </c>
      <c r="G10545" t="e">
        <f>VLOOKUP($F$1&amp;F10545,定价因子!E:F,2,0)</f>
        <v>#N/A</v>
      </c>
      <c r="H10545" s="104" t="e">
        <f>C10545*PRODUCT(#REF!,#REF!,G10545,,#REF!,E10545)</f>
        <v>#N/A</v>
      </c>
    </row>
    <row r="10546" spans="3:8">
      <c r="C10546" t="e">
        <f>VLOOKUP(B10546,定价因子!L:M,2,0)</f>
        <v>#N/A</v>
      </c>
      <c r="E10546" t="e">
        <f>VLOOKUP($D$1&amp;D10546,定价因子!E:F,2,0)</f>
        <v>#N/A</v>
      </c>
      <c r="G10546" t="e">
        <f>VLOOKUP($F$1&amp;F10546,定价因子!E:F,2,0)</f>
        <v>#N/A</v>
      </c>
      <c r="H10546" s="104" t="e">
        <f>C10546*PRODUCT(#REF!,#REF!,G10546,,#REF!,E10546)</f>
        <v>#N/A</v>
      </c>
    </row>
    <row r="10547" spans="3:8">
      <c r="C10547" t="e">
        <f>VLOOKUP(B10547,定价因子!L:M,2,0)</f>
        <v>#N/A</v>
      </c>
      <c r="E10547" t="e">
        <f>VLOOKUP($D$1&amp;D10547,定价因子!E:F,2,0)</f>
        <v>#N/A</v>
      </c>
      <c r="G10547" t="e">
        <f>VLOOKUP($F$1&amp;F10547,定价因子!E:F,2,0)</f>
        <v>#N/A</v>
      </c>
      <c r="H10547" s="104" t="e">
        <f>C10547*PRODUCT(#REF!,#REF!,G10547,,#REF!,E10547)</f>
        <v>#N/A</v>
      </c>
    </row>
    <row r="10548" spans="3:8">
      <c r="C10548" t="e">
        <f>VLOOKUP(B10548,定价因子!L:M,2,0)</f>
        <v>#N/A</v>
      </c>
      <c r="E10548" t="e">
        <f>VLOOKUP($D$1&amp;D10548,定价因子!E:F,2,0)</f>
        <v>#N/A</v>
      </c>
      <c r="G10548" t="e">
        <f>VLOOKUP($F$1&amp;F10548,定价因子!E:F,2,0)</f>
        <v>#N/A</v>
      </c>
      <c r="H10548" s="104" t="e">
        <f>C10548*PRODUCT(#REF!,#REF!,G10548,,#REF!,E10548)</f>
        <v>#N/A</v>
      </c>
    </row>
    <row r="10549" spans="3:8">
      <c r="C10549" t="e">
        <f>VLOOKUP(B10549,定价因子!L:M,2,0)</f>
        <v>#N/A</v>
      </c>
      <c r="E10549" t="e">
        <f>VLOOKUP($D$1&amp;D10549,定价因子!E:F,2,0)</f>
        <v>#N/A</v>
      </c>
      <c r="G10549" t="e">
        <f>VLOOKUP($F$1&amp;F10549,定价因子!E:F,2,0)</f>
        <v>#N/A</v>
      </c>
      <c r="H10549" s="104" t="e">
        <f>C10549*PRODUCT(#REF!,#REF!,G10549,,#REF!,E10549)</f>
        <v>#N/A</v>
      </c>
    </row>
    <row r="10550" spans="3:8">
      <c r="C10550" t="e">
        <f>VLOOKUP(B10550,定价因子!L:M,2,0)</f>
        <v>#N/A</v>
      </c>
      <c r="E10550" t="e">
        <f>VLOOKUP($D$1&amp;D10550,定价因子!E:F,2,0)</f>
        <v>#N/A</v>
      </c>
      <c r="G10550" t="e">
        <f>VLOOKUP($F$1&amp;F10550,定价因子!E:F,2,0)</f>
        <v>#N/A</v>
      </c>
      <c r="H10550" s="104" t="e">
        <f>C10550*PRODUCT(#REF!,#REF!,G10550,,#REF!,E10550)</f>
        <v>#N/A</v>
      </c>
    </row>
    <row r="10551" spans="3:8">
      <c r="C10551" t="e">
        <f>VLOOKUP(B10551,定价因子!L:M,2,0)</f>
        <v>#N/A</v>
      </c>
      <c r="E10551" t="e">
        <f>VLOOKUP($D$1&amp;D10551,定价因子!E:F,2,0)</f>
        <v>#N/A</v>
      </c>
      <c r="G10551" t="e">
        <f>VLOOKUP($F$1&amp;F10551,定价因子!E:F,2,0)</f>
        <v>#N/A</v>
      </c>
      <c r="H10551" s="104" t="e">
        <f>C10551*PRODUCT(#REF!,#REF!,G10551,,#REF!,E10551)</f>
        <v>#N/A</v>
      </c>
    </row>
    <row r="10552" spans="3:8">
      <c r="C10552" t="e">
        <f>VLOOKUP(B10552,定价因子!L:M,2,0)</f>
        <v>#N/A</v>
      </c>
      <c r="E10552" t="e">
        <f>VLOOKUP($D$1&amp;D10552,定价因子!E:F,2,0)</f>
        <v>#N/A</v>
      </c>
      <c r="G10552" t="e">
        <f>VLOOKUP($F$1&amp;F10552,定价因子!E:F,2,0)</f>
        <v>#N/A</v>
      </c>
      <c r="H10552" s="104" t="e">
        <f>C10552*PRODUCT(#REF!,#REF!,G10552,,#REF!,E10552)</f>
        <v>#N/A</v>
      </c>
    </row>
    <row r="10553" spans="3:8">
      <c r="C10553" t="e">
        <f>VLOOKUP(B10553,定价因子!L:M,2,0)</f>
        <v>#N/A</v>
      </c>
      <c r="E10553" t="e">
        <f>VLOOKUP($D$1&amp;D10553,定价因子!E:F,2,0)</f>
        <v>#N/A</v>
      </c>
      <c r="G10553" t="e">
        <f>VLOOKUP($F$1&amp;F10553,定价因子!E:F,2,0)</f>
        <v>#N/A</v>
      </c>
      <c r="H10553" s="104" t="e">
        <f>C10553*PRODUCT(#REF!,#REF!,G10553,,#REF!,E10553)</f>
        <v>#N/A</v>
      </c>
    </row>
    <row r="10554" spans="3:8">
      <c r="C10554" t="e">
        <f>VLOOKUP(B10554,定价因子!L:M,2,0)</f>
        <v>#N/A</v>
      </c>
      <c r="E10554" t="e">
        <f>VLOOKUP($D$1&amp;D10554,定价因子!E:F,2,0)</f>
        <v>#N/A</v>
      </c>
      <c r="G10554" t="e">
        <f>VLOOKUP($F$1&amp;F10554,定价因子!E:F,2,0)</f>
        <v>#N/A</v>
      </c>
      <c r="H10554" s="104" t="e">
        <f>C10554*PRODUCT(#REF!,#REF!,G10554,,#REF!,E10554)</f>
        <v>#N/A</v>
      </c>
    </row>
    <row r="10555" spans="3:8">
      <c r="C10555" t="e">
        <f>VLOOKUP(B10555,定价因子!L:M,2,0)</f>
        <v>#N/A</v>
      </c>
      <c r="E10555" t="e">
        <f>VLOOKUP($D$1&amp;D10555,定价因子!E:F,2,0)</f>
        <v>#N/A</v>
      </c>
      <c r="G10555" t="e">
        <f>VLOOKUP($F$1&amp;F10555,定价因子!E:F,2,0)</f>
        <v>#N/A</v>
      </c>
      <c r="H10555" s="104" t="e">
        <f>C10555*PRODUCT(#REF!,#REF!,G10555,,#REF!,E10555)</f>
        <v>#N/A</v>
      </c>
    </row>
    <row r="10556" spans="3:8">
      <c r="C10556" t="e">
        <f>VLOOKUP(B10556,定价因子!L:M,2,0)</f>
        <v>#N/A</v>
      </c>
      <c r="E10556" t="e">
        <f>VLOOKUP($D$1&amp;D10556,定价因子!E:F,2,0)</f>
        <v>#N/A</v>
      </c>
      <c r="G10556" t="e">
        <f>VLOOKUP($F$1&amp;F10556,定价因子!E:F,2,0)</f>
        <v>#N/A</v>
      </c>
      <c r="H10556" s="104" t="e">
        <f>C10556*PRODUCT(#REF!,#REF!,G10556,,#REF!,E10556)</f>
        <v>#N/A</v>
      </c>
    </row>
    <row r="10557" spans="3:8">
      <c r="C10557" t="e">
        <f>VLOOKUP(B10557,定价因子!L:M,2,0)</f>
        <v>#N/A</v>
      </c>
      <c r="E10557" t="e">
        <f>VLOOKUP($D$1&amp;D10557,定价因子!E:F,2,0)</f>
        <v>#N/A</v>
      </c>
      <c r="G10557" t="e">
        <f>VLOOKUP($F$1&amp;F10557,定价因子!E:F,2,0)</f>
        <v>#N/A</v>
      </c>
      <c r="H10557" s="104" t="e">
        <f>C10557*PRODUCT(#REF!,#REF!,G10557,,#REF!,E10557)</f>
        <v>#N/A</v>
      </c>
    </row>
    <row r="10558" spans="3:8">
      <c r="C10558" t="e">
        <f>VLOOKUP(B10558,定价因子!L:M,2,0)</f>
        <v>#N/A</v>
      </c>
      <c r="E10558" t="e">
        <f>VLOOKUP($D$1&amp;D10558,定价因子!E:F,2,0)</f>
        <v>#N/A</v>
      </c>
      <c r="G10558" t="e">
        <f>VLOOKUP($F$1&amp;F10558,定价因子!E:F,2,0)</f>
        <v>#N/A</v>
      </c>
      <c r="H10558" s="104" t="e">
        <f>C10558*PRODUCT(#REF!,#REF!,G10558,,#REF!,E10558)</f>
        <v>#N/A</v>
      </c>
    </row>
    <row r="10559" spans="3:8">
      <c r="C10559" t="e">
        <f>VLOOKUP(B10559,定价因子!L:M,2,0)</f>
        <v>#N/A</v>
      </c>
      <c r="E10559" t="e">
        <f>VLOOKUP($D$1&amp;D10559,定价因子!E:F,2,0)</f>
        <v>#N/A</v>
      </c>
      <c r="G10559" t="e">
        <f>VLOOKUP($F$1&amp;F10559,定价因子!E:F,2,0)</f>
        <v>#N/A</v>
      </c>
      <c r="H10559" s="104" t="e">
        <f>C10559*PRODUCT(#REF!,#REF!,G10559,,#REF!,E10559)</f>
        <v>#N/A</v>
      </c>
    </row>
    <row r="10560" spans="3:8">
      <c r="C10560" t="e">
        <f>VLOOKUP(B10560,定价因子!L:M,2,0)</f>
        <v>#N/A</v>
      </c>
      <c r="E10560" t="e">
        <f>VLOOKUP($D$1&amp;D10560,定价因子!E:F,2,0)</f>
        <v>#N/A</v>
      </c>
      <c r="G10560" t="e">
        <f>VLOOKUP($F$1&amp;F10560,定价因子!E:F,2,0)</f>
        <v>#N/A</v>
      </c>
      <c r="H10560" s="104" t="e">
        <f>C10560*PRODUCT(#REF!,#REF!,G10560,,#REF!,E10560)</f>
        <v>#N/A</v>
      </c>
    </row>
    <row r="10561" spans="3:8">
      <c r="C10561" t="e">
        <f>VLOOKUP(B10561,定价因子!L:M,2,0)</f>
        <v>#N/A</v>
      </c>
      <c r="E10561" t="e">
        <f>VLOOKUP($D$1&amp;D10561,定价因子!E:F,2,0)</f>
        <v>#N/A</v>
      </c>
      <c r="G10561" t="e">
        <f>VLOOKUP($F$1&amp;F10561,定价因子!E:F,2,0)</f>
        <v>#N/A</v>
      </c>
      <c r="H10561" s="104" t="e">
        <f>C10561*PRODUCT(#REF!,#REF!,G10561,,#REF!,E10561)</f>
        <v>#N/A</v>
      </c>
    </row>
    <row r="10562" spans="3:8">
      <c r="C10562" t="e">
        <f>VLOOKUP(B10562,定价因子!L:M,2,0)</f>
        <v>#N/A</v>
      </c>
      <c r="E10562" t="e">
        <f>VLOOKUP($D$1&amp;D10562,定价因子!E:F,2,0)</f>
        <v>#N/A</v>
      </c>
      <c r="G10562" t="e">
        <f>VLOOKUP($F$1&amp;F10562,定价因子!E:F,2,0)</f>
        <v>#N/A</v>
      </c>
      <c r="H10562" s="104" t="e">
        <f>C10562*PRODUCT(#REF!,#REF!,G10562,,#REF!,E10562)</f>
        <v>#N/A</v>
      </c>
    </row>
    <row r="10563" spans="3:8">
      <c r="C10563" t="e">
        <f>VLOOKUP(B10563,定价因子!L:M,2,0)</f>
        <v>#N/A</v>
      </c>
      <c r="E10563" t="e">
        <f>VLOOKUP($D$1&amp;D10563,定价因子!E:F,2,0)</f>
        <v>#N/A</v>
      </c>
      <c r="G10563" t="e">
        <f>VLOOKUP($F$1&amp;F10563,定价因子!E:F,2,0)</f>
        <v>#N/A</v>
      </c>
      <c r="H10563" s="104" t="e">
        <f>C10563*PRODUCT(#REF!,#REF!,G10563,,#REF!,E10563)</f>
        <v>#N/A</v>
      </c>
    </row>
    <row r="10564" spans="3:8">
      <c r="C10564" t="e">
        <f>VLOOKUP(B10564,定价因子!L:M,2,0)</f>
        <v>#N/A</v>
      </c>
      <c r="E10564" t="e">
        <f>VLOOKUP($D$1&amp;D10564,定价因子!E:F,2,0)</f>
        <v>#N/A</v>
      </c>
      <c r="G10564" t="e">
        <f>VLOOKUP($F$1&amp;F10564,定价因子!E:F,2,0)</f>
        <v>#N/A</v>
      </c>
      <c r="H10564" s="104" t="e">
        <f>C10564*PRODUCT(#REF!,#REF!,G10564,,#REF!,E10564)</f>
        <v>#N/A</v>
      </c>
    </row>
    <row r="10565" spans="3:8">
      <c r="C10565" t="e">
        <f>VLOOKUP(B10565,定价因子!L:M,2,0)</f>
        <v>#N/A</v>
      </c>
      <c r="E10565" t="e">
        <f>VLOOKUP($D$1&amp;D10565,定价因子!E:F,2,0)</f>
        <v>#N/A</v>
      </c>
      <c r="G10565" t="e">
        <f>VLOOKUP($F$1&amp;F10565,定价因子!E:F,2,0)</f>
        <v>#N/A</v>
      </c>
      <c r="H10565" s="104" t="e">
        <f>C10565*PRODUCT(#REF!,#REF!,G10565,,#REF!,E10565)</f>
        <v>#N/A</v>
      </c>
    </row>
    <row r="10566" spans="3:8">
      <c r="C10566" t="e">
        <f>VLOOKUP(B10566,定价因子!L:M,2,0)</f>
        <v>#N/A</v>
      </c>
      <c r="E10566" t="e">
        <f>VLOOKUP($D$1&amp;D10566,定价因子!E:F,2,0)</f>
        <v>#N/A</v>
      </c>
      <c r="G10566" t="e">
        <f>VLOOKUP($F$1&amp;F10566,定价因子!E:F,2,0)</f>
        <v>#N/A</v>
      </c>
      <c r="H10566" s="104" t="e">
        <f>C10566*PRODUCT(#REF!,#REF!,G10566,,#REF!,E10566)</f>
        <v>#N/A</v>
      </c>
    </row>
    <row r="10567" spans="3:8">
      <c r="C10567" t="e">
        <f>VLOOKUP(B10567,定价因子!L:M,2,0)</f>
        <v>#N/A</v>
      </c>
      <c r="E10567" t="e">
        <f>VLOOKUP($D$1&amp;D10567,定价因子!E:F,2,0)</f>
        <v>#N/A</v>
      </c>
      <c r="G10567" t="e">
        <f>VLOOKUP($F$1&amp;F10567,定价因子!E:F,2,0)</f>
        <v>#N/A</v>
      </c>
      <c r="H10567" s="104" t="e">
        <f>C10567*PRODUCT(#REF!,#REF!,G10567,,#REF!,E10567)</f>
        <v>#N/A</v>
      </c>
    </row>
    <row r="10568" spans="3:8">
      <c r="C10568" t="e">
        <f>VLOOKUP(B10568,定价因子!L:M,2,0)</f>
        <v>#N/A</v>
      </c>
      <c r="E10568" t="e">
        <f>VLOOKUP($D$1&amp;D10568,定价因子!E:F,2,0)</f>
        <v>#N/A</v>
      </c>
      <c r="G10568" t="e">
        <f>VLOOKUP($F$1&amp;F10568,定价因子!E:F,2,0)</f>
        <v>#N/A</v>
      </c>
      <c r="H10568" s="104" t="e">
        <f>C10568*PRODUCT(#REF!,#REF!,G10568,,#REF!,E10568)</f>
        <v>#N/A</v>
      </c>
    </row>
    <row r="10569" spans="3:8">
      <c r="C10569" t="e">
        <f>VLOOKUP(B10569,定价因子!L:M,2,0)</f>
        <v>#N/A</v>
      </c>
      <c r="E10569" t="e">
        <f>VLOOKUP($D$1&amp;D10569,定价因子!E:F,2,0)</f>
        <v>#N/A</v>
      </c>
      <c r="G10569" t="e">
        <f>VLOOKUP($F$1&amp;F10569,定价因子!E:F,2,0)</f>
        <v>#N/A</v>
      </c>
      <c r="H10569" s="104" t="e">
        <f>C10569*PRODUCT(#REF!,#REF!,G10569,,#REF!,E10569)</f>
        <v>#N/A</v>
      </c>
    </row>
    <row r="10570" spans="3:8">
      <c r="C10570" t="e">
        <f>VLOOKUP(B10570,定价因子!L:M,2,0)</f>
        <v>#N/A</v>
      </c>
      <c r="E10570" t="e">
        <f>VLOOKUP($D$1&amp;D10570,定价因子!E:F,2,0)</f>
        <v>#N/A</v>
      </c>
      <c r="G10570" t="e">
        <f>VLOOKUP($F$1&amp;F10570,定价因子!E:F,2,0)</f>
        <v>#N/A</v>
      </c>
      <c r="H10570" s="104" t="e">
        <f>C10570*PRODUCT(#REF!,#REF!,G10570,,#REF!,E10570)</f>
        <v>#N/A</v>
      </c>
    </row>
    <row r="10571" spans="3:8">
      <c r="C10571" t="e">
        <f>VLOOKUP(B10571,定价因子!L:M,2,0)</f>
        <v>#N/A</v>
      </c>
      <c r="E10571" t="e">
        <f>VLOOKUP($D$1&amp;D10571,定价因子!E:F,2,0)</f>
        <v>#N/A</v>
      </c>
      <c r="G10571" t="e">
        <f>VLOOKUP($F$1&amp;F10571,定价因子!E:F,2,0)</f>
        <v>#N/A</v>
      </c>
      <c r="H10571" s="104" t="e">
        <f>C10571*PRODUCT(#REF!,#REF!,G10571,,#REF!,E10571)</f>
        <v>#N/A</v>
      </c>
    </row>
    <row r="10572" spans="3:8">
      <c r="C10572" t="e">
        <f>VLOOKUP(B10572,定价因子!L:M,2,0)</f>
        <v>#N/A</v>
      </c>
      <c r="E10572" t="e">
        <f>VLOOKUP($D$1&amp;D10572,定价因子!E:F,2,0)</f>
        <v>#N/A</v>
      </c>
      <c r="G10572" t="e">
        <f>VLOOKUP($F$1&amp;F10572,定价因子!E:F,2,0)</f>
        <v>#N/A</v>
      </c>
      <c r="H10572" s="104" t="e">
        <f>C10572*PRODUCT(#REF!,#REF!,G10572,,#REF!,E10572)</f>
        <v>#N/A</v>
      </c>
    </row>
    <row r="10573" spans="3:8">
      <c r="C10573" t="e">
        <f>VLOOKUP(B10573,定价因子!L:M,2,0)</f>
        <v>#N/A</v>
      </c>
      <c r="E10573" t="e">
        <f>VLOOKUP($D$1&amp;D10573,定价因子!E:F,2,0)</f>
        <v>#N/A</v>
      </c>
      <c r="G10573" t="e">
        <f>VLOOKUP($F$1&amp;F10573,定价因子!E:F,2,0)</f>
        <v>#N/A</v>
      </c>
      <c r="H10573" s="104" t="e">
        <f>C10573*PRODUCT(#REF!,#REF!,G10573,,#REF!,E10573)</f>
        <v>#N/A</v>
      </c>
    </row>
    <row r="10574" spans="3:8">
      <c r="C10574" t="e">
        <f>VLOOKUP(B10574,定价因子!L:M,2,0)</f>
        <v>#N/A</v>
      </c>
      <c r="E10574" t="e">
        <f>VLOOKUP($D$1&amp;D10574,定价因子!E:F,2,0)</f>
        <v>#N/A</v>
      </c>
      <c r="G10574" t="e">
        <f>VLOOKUP($F$1&amp;F10574,定价因子!E:F,2,0)</f>
        <v>#N/A</v>
      </c>
      <c r="H10574" s="104" t="e">
        <f>C10574*PRODUCT(#REF!,#REF!,G10574,,#REF!,E10574)</f>
        <v>#N/A</v>
      </c>
    </row>
    <row r="10575" spans="3:8">
      <c r="C10575" t="e">
        <f>VLOOKUP(B10575,定价因子!L:M,2,0)</f>
        <v>#N/A</v>
      </c>
      <c r="E10575" t="e">
        <f>VLOOKUP($D$1&amp;D10575,定价因子!E:F,2,0)</f>
        <v>#N/A</v>
      </c>
      <c r="G10575" t="e">
        <f>VLOOKUP($F$1&amp;F10575,定价因子!E:F,2,0)</f>
        <v>#N/A</v>
      </c>
      <c r="H10575" s="104" t="e">
        <f>C10575*PRODUCT(#REF!,#REF!,G10575,,#REF!,E10575)</f>
        <v>#N/A</v>
      </c>
    </row>
    <row r="10576" spans="3:8">
      <c r="C10576" t="e">
        <f>VLOOKUP(B10576,定价因子!L:M,2,0)</f>
        <v>#N/A</v>
      </c>
      <c r="E10576" t="e">
        <f>VLOOKUP($D$1&amp;D10576,定价因子!E:F,2,0)</f>
        <v>#N/A</v>
      </c>
      <c r="G10576" t="e">
        <f>VLOOKUP($F$1&amp;F10576,定价因子!E:F,2,0)</f>
        <v>#N/A</v>
      </c>
      <c r="H10576" s="104" t="e">
        <f>C10576*PRODUCT(#REF!,#REF!,G10576,,#REF!,E10576)</f>
        <v>#N/A</v>
      </c>
    </row>
    <row r="10577" spans="3:8">
      <c r="C10577" t="e">
        <f>VLOOKUP(B10577,定价因子!L:M,2,0)</f>
        <v>#N/A</v>
      </c>
      <c r="E10577" t="e">
        <f>VLOOKUP($D$1&amp;D10577,定价因子!E:F,2,0)</f>
        <v>#N/A</v>
      </c>
      <c r="G10577" t="e">
        <f>VLOOKUP($F$1&amp;F10577,定价因子!E:F,2,0)</f>
        <v>#N/A</v>
      </c>
      <c r="H10577" s="104" t="e">
        <f>C10577*PRODUCT(#REF!,#REF!,G10577,,#REF!,E10577)</f>
        <v>#N/A</v>
      </c>
    </row>
    <row r="10578" spans="3:8">
      <c r="C10578" t="e">
        <f>VLOOKUP(B10578,定价因子!L:M,2,0)</f>
        <v>#N/A</v>
      </c>
      <c r="E10578" t="e">
        <f>VLOOKUP($D$1&amp;D10578,定价因子!E:F,2,0)</f>
        <v>#N/A</v>
      </c>
      <c r="G10578" t="e">
        <f>VLOOKUP($F$1&amp;F10578,定价因子!E:F,2,0)</f>
        <v>#N/A</v>
      </c>
      <c r="H10578" s="104" t="e">
        <f>C10578*PRODUCT(#REF!,#REF!,G10578,,#REF!,E10578)</f>
        <v>#N/A</v>
      </c>
    </row>
    <row r="10579" spans="3:8">
      <c r="C10579" t="e">
        <f>VLOOKUP(B10579,定价因子!L:M,2,0)</f>
        <v>#N/A</v>
      </c>
      <c r="E10579" t="e">
        <f>VLOOKUP($D$1&amp;D10579,定价因子!E:F,2,0)</f>
        <v>#N/A</v>
      </c>
      <c r="G10579" t="e">
        <f>VLOOKUP($F$1&amp;F10579,定价因子!E:F,2,0)</f>
        <v>#N/A</v>
      </c>
      <c r="H10579" s="104" t="e">
        <f>C10579*PRODUCT(#REF!,#REF!,G10579,,#REF!,E10579)</f>
        <v>#N/A</v>
      </c>
    </row>
    <row r="10580" spans="3:8">
      <c r="C10580" t="e">
        <f>VLOOKUP(B10580,定价因子!L:M,2,0)</f>
        <v>#N/A</v>
      </c>
      <c r="E10580" t="e">
        <f>VLOOKUP($D$1&amp;D10580,定价因子!E:F,2,0)</f>
        <v>#N/A</v>
      </c>
      <c r="G10580" t="e">
        <f>VLOOKUP($F$1&amp;F10580,定价因子!E:F,2,0)</f>
        <v>#N/A</v>
      </c>
      <c r="H10580" s="104" t="e">
        <f>C10580*PRODUCT(#REF!,#REF!,G10580,,#REF!,E10580)</f>
        <v>#N/A</v>
      </c>
    </row>
    <row r="10581" spans="3:8">
      <c r="C10581" t="e">
        <f>VLOOKUP(B10581,定价因子!L:M,2,0)</f>
        <v>#N/A</v>
      </c>
      <c r="E10581" t="e">
        <f>VLOOKUP($D$1&amp;D10581,定价因子!E:F,2,0)</f>
        <v>#N/A</v>
      </c>
      <c r="G10581" t="e">
        <f>VLOOKUP($F$1&amp;F10581,定价因子!E:F,2,0)</f>
        <v>#N/A</v>
      </c>
      <c r="H10581" s="104" t="e">
        <f>C10581*PRODUCT(#REF!,#REF!,G10581,,#REF!,E10581)</f>
        <v>#N/A</v>
      </c>
    </row>
    <row r="10582" spans="3:8">
      <c r="C10582" t="e">
        <f>VLOOKUP(B10582,定价因子!L:M,2,0)</f>
        <v>#N/A</v>
      </c>
      <c r="E10582" t="e">
        <f>VLOOKUP($D$1&amp;D10582,定价因子!E:F,2,0)</f>
        <v>#N/A</v>
      </c>
      <c r="G10582" t="e">
        <f>VLOOKUP($F$1&amp;F10582,定价因子!E:F,2,0)</f>
        <v>#N/A</v>
      </c>
      <c r="H10582" s="104" t="e">
        <f>C10582*PRODUCT(#REF!,#REF!,G10582,,#REF!,E10582)</f>
        <v>#N/A</v>
      </c>
    </row>
    <row r="10583" spans="3:8">
      <c r="C10583" t="e">
        <f>VLOOKUP(B10583,定价因子!L:M,2,0)</f>
        <v>#N/A</v>
      </c>
      <c r="E10583" t="e">
        <f>VLOOKUP($D$1&amp;D10583,定价因子!E:F,2,0)</f>
        <v>#N/A</v>
      </c>
      <c r="G10583" t="e">
        <f>VLOOKUP($F$1&amp;F10583,定价因子!E:F,2,0)</f>
        <v>#N/A</v>
      </c>
      <c r="H10583" s="104" t="e">
        <f>C10583*PRODUCT(#REF!,#REF!,G10583,,#REF!,E10583)</f>
        <v>#N/A</v>
      </c>
    </row>
    <row r="10584" spans="3:8">
      <c r="C10584" t="e">
        <f>VLOOKUP(B10584,定价因子!L:M,2,0)</f>
        <v>#N/A</v>
      </c>
      <c r="E10584" t="e">
        <f>VLOOKUP($D$1&amp;D10584,定价因子!E:F,2,0)</f>
        <v>#N/A</v>
      </c>
      <c r="G10584" t="e">
        <f>VLOOKUP($F$1&amp;F10584,定价因子!E:F,2,0)</f>
        <v>#N/A</v>
      </c>
      <c r="H10584" s="104" t="e">
        <f>C10584*PRODUCT(#REF!,#REF!,G10584,,#REF!,E10584)</f>
        <v>#N/A</v>
      </c>
    </row>
    <row r="10585" spans="3:8">
      <c r="C10585" t="e">
        <f>VLOOKUP(B10585,定价因子!L:M,2,0)</f>
        <v>#N/A</v>
      </c>
      <c r="E10585" t="e">
        <f>VLOOKUP($D$1&amp;D10585,定价因子!E:F,2,0)</f>
        <v>#N/A</v>
      </c>
      <c r="G10585" t="e">
        <f>VLOOKUP($F$1&amp;F10585,定价因子!E:F,2,0)</f>
        <v>#N/A</v>
      </c>
      <c r="H10585" s="104" t="e">
        <f>C10585*PRODUCT(#REF!,#REF!,G10585,,#REF!,E10585)</f>
        <v>#N/A</v>
      </c>
    </row>
    <row r="10586" spans="3:8">
      <c r="C10586" t="e">
        <f>VLOOKUP(B10586,定价因子!L:M,2,0)</f>
        <v>#N/A</v>
      </c>
      <c r="E10586" t="e">
        <f>VLOOKUP($D$1&amp;D10586,定价因子!E:F,2,0)</f>
        <v>#N/A</v>
      </c>
      <c r="G10586" t="e">
        <f>VLOOKUP($F$1&amp;F10586,定价因子!E:F,2,0)</f>
        <v>#N/A</v>
      </c>
      <c r="H10586" s="104" t="e">
        <f>C10586*PRODUCT(#REF!,#REF!,G10586,,#REF!,E10586)</f>
        <v>#N/A</v>
      </c>
    </row>
    <row r="10587" spans="3:8">
      <c r="C10587" t="e">
        <f>VLOOKUP(B10587,定价因子!L:M,2,0)</f>
        <v>#N/A</v>
      </c>
      <c r="E10587" t="e">
        <f>VLOOKUP($D$1&amp;D10587,定价因子!E:F,2,0)</f>
        <v>#N/A</v>
      </c>
      <c r="G10587" t="e">
        <f>VLOOKUP($F$1&amp;F10587,定价因子!E:F,2,0)</f>
        <v>#N/A</v>
      </c>
      <c r="H10587" s="104" t="e">
        <f>C10587*PRODUCT(#REF!,#REF!,G10587,,#REF!,E10587)</f>
        <v>#N/A</v>
      </c>
    </row>
    <row r="10588" spans="3:8">
      <c r="C10588" t="e">
        <f>VLOOKUP(B10588,定价因子!L:M,2,0)</f>
        <v>#N/A</v>
      </c>
      <c r="E10588" t="e">
        <f>VLOOKUP($D$1&amp;D10588,定价因子!E:F,2,0)</f>
        <v>#N/A</v>
      </c>
      <c r="G10588" t="e">
        <f>VLOOKUP($F$1&amp;F10588,定价因子!E:F,2,0)</f>
        <v>#N/A</v>
      </c>
      <c r="H10588" s="104" t="e">
        <f>C10588*PRODUCT(#REF!,#REF!,G10588,,#REF!,E10588)</f>
        <v>#N/A</v>
      </c>
    </row>
    <row r="10589" spans="3:8">
      <c r="C10589" t="e">
        <f>VLOOKUP(B10589,定价因子!L:M,2,0)</f>
        <v>#N/A</v>
      </c>
      <c r="E10589" t="e">
        <f>VLOOKUP($D$1&amp;D10589,定价因子!E:F,2,0)</f>
        <v>#N/A</v>
      </c>
      <c r="G10589" t="e">
        <f>VLOOKUP($F$1&amp;F10589,定价因子!E:F,2,0)</f>
        <v>#N/A</v>
      </c>
      <c r="H10589" s="104" t="e">
        <f>C10589*PRODUCT(#REF!,#REF!,G10589,,#REF!,E10589)</f>
        <v>#N/A</v>
      </c>
    </row>
    <row r="10590" spans="3:8">
      <c r="C10590" t="e">
        <f>VLOOKUP(B10590,定价因子!L:M,2,0)</f>
        <v>#N/A</v>
      </c>
      <c r="E10590" t="e">
        <f>VLOOKUP($D$1&amp;D10590,定价因子!E:F,2,0)</f>
        <v>#N/A</v>
      </c>
      <c r="G10590" t="e">
        <f>VLOOKUP($F$1&amp;F10590,定价因子!E:F,2,0)</f>
        <v>#N/A</v>
      </c>
      <c r="H10590" s="104" t="e">
        <f>C10590*PRODUCT(#REF!,#REF!,G10590,,#REF!,E10590)</f>
        <v>#N/A</v>
      </c>
    </row>
    <row r="10591" spans="3:8">
      <c r="C10591" t="e">
        <f>VLOOKUP(B10591,定价因子!L:M,2,0)</f>
        <v>#N/A</v>
      </c>
      <c r="E10591" t="e">
        <f>VLOOKUP($D$1&amp;D10591,定价因子!E:F,2,0)</f>
        <v>#N/A</v>
      </c>
      <c r="G10591" t="e">
        <f>VLOOKUP($F$1&amp;F10591,定价因子!E:F,2,0)</f>
        <v>#N/A</v>
      </c>
      <c r="H10591" s="104" t="e">
        <f>C10591*PRODUCT(#REF!,#REF!,G10591,,#REF!,E10591)</f>
        <v>#N/A</v>
      </c>
    </row>
    <row r="10592" spans="3:8">
      <c r="C10592" t="e">
        <f>VLOOKUP(B10592,定价因子!L:M,2,0)</f>
        <v>#N/A</v>
      </c>
      <c r="E10592" t="e">
        <f>VLOOKUP($D$1&amp;D10592,定价因子!E:F,2,0)</f>
        <v>#N/A</v>
      </c>
      <c r="G10592" t="e">
        <f>VLOOKUP($F$1&amp;F10592,定价因子!E:F,2,0)</f>
        <v>#N/A</v>
      </c>
      <c r="H10592" s="104" t="e">
        <f>C10592*PRODUCT(#REF!,#REF!,G10592,,#REF!,E10592)</f>
        <v>#N/A</v>
      </c>
    </row>
    <row r="10593" spans="3:8">
      <c r="C10593" t="e">
        <f>VLOOKUP(B10593,定价因子!L:M,2,0)</f>
        <v>#N/A</v>
      </c>
      <c r="E10593" t="e">
        <f>VLOOKUP($D$1&amp;D10593,定价因子!E:F,2,0)</f>
        <v>#N/A</v>
      </c>
      <c r="G10593" t="e">
        <f>VLOOKUP($F$1&amp;F10593,定价因子!E:F,2,0)</f>
        <v>#N/A</v>
      </c>
      <c r="H10593" s="104" t="e">
        <f>C10593*PRODUCT(#REF!,#REF!,G10593,,#REF!,E10593)</f>
        <v>#N/A</v>
      </c>
    </row>
    <row r="10594" spans="3:8">
      <c r="C10594" t="e">
        <f>VLOOKUP(B10594,定价因子!L:M,2,0)</f>
        <v>#N/A</v>
      </c>
      <c r="E10594" t="e">
        <f>VLOOKUP($D$1&amp;D10594,定价因子!E:F,2,0)</f>
        <v>#N/A</v>
      </c>
      <c r="G10594" t="e">
        <f>VLOOKUP($F$1&amp;F10594,定价因子!E:F,2,0)</f>
        <v>#N/A</v>
      </c>
      <c r="H10594" s="104" t="e">
        <f>C10594*PRODUCT(#REF!,#REF!,G10594,,#REF!,E10594)</f>
        <v>#N/A</v>
      </c>
    </row>
    <row r="10595" spans="3:8">
      <c r="C10595" t="e">
        <f>VLOOKUP(B10595,定价因子!L:M,2,0)</f>
        <v>#N/A</v>
      </c>
      <c r="E10595" t="e">
        <f>VLOOKUP($D$1&amp;D10595,定价因子!E:F,2,0)</f>
        <v>#N/A</v>
      </c>
      <c r="G10595" t="e">
        <f>VLOOKUP($F$1&amp;F10595,定价因子!E:F,2,0)</f>
        <v>#N/A</v>
      </c>
      <c r="H10595" s="104" t="e">
        <f>C10595*PRODUCT(#REF!,#REF!,G10595,,#REF!,E10595)</f>
        <v>#N/A</v>
      </c>
    </row>
    <row r="10596" spans="3:8">
      <c r="C10596" t="e">
        <f>VLOOKUP(B10596,定价因子!L:M,2,0)</f>
        <v>#N/A</v>
      </c>
      <c r="E10596" t="e">
        <f>VLOOKUP($D$1&amp;D10596,定价因子!E:F,2,0)</f>
        <v>#N/A</v>
      </c>
      <c r="G10596" t="e">
        <f>VLOOKUP($F$1&amp;F10596,定价因子!E:F,2,0)</f>
        <v>#N/A</v>
      </c>
      <c r="H10596" s="104" t="e">
        <f>C10596*PRODUCT(#REF!,#REF!,G10596,,#REF!,E10596)</f>
        <v>#N/A</v>
      </c>
    </row>
    <row r="10597" spans="3:8">
      <c r="C10597" t="e">
        <f>VLOOKUP(B10597,定价因子!L:M,2,0)</f>
        <v>#N/A</v>
      </c>
      <c r="E10597" t="e">
        <f>VLOOKUP($D$1&amp;D10597,定价因子!E:F,2,0)</f>
        <v>#N/A</v>
      </c>
      <c r="G10597" t="e">
        <f>VLOOKUP($F$1&amp;F10597,定价因子!E:F,2,0)</f>
        <v>#N/A</v>
      </c>
      <c r="H10597" s="104" t="e">
        <f>C10597*PRODUCT(#REF!,#REF!,G10597,,#REF!,E10597)</f>
        <v>#N/A</v>
      </c>
    </row>
    <row r="10598" spans="3:8">
      <c r="C10598" t="e">
        <f>VLOOKUP(B10598,定价因子!L:M,2,0)</f>
        <v>#N/A</v>
      </c>
      <c r="E10598" t="e">
        <f>VLOOKUP($D$1&amp;D10598,定价因子!E:F,2,0)</f>
        <v>#N/A</v>
      </c>
      <c r="G10598" t="e">
        <f>VLOOKUP($F$1&amp;F10598,定价因子!E:F,2,0)</f>
        <v>#N/A</v>
      </c>
      <c r="H10598" s="104" t="e">
        <f>C10598*PRODUCT(#REF!,#REF!,G10598,,#REF!,E10598)</f>
        <v>#N/A</v>
      </c>
    </row>
    <row r="10599" spans="3:8">
      <c r="C10599" t="e">
        <f>VLOOKUP(B10599,定价因子!L:M,2,0)</f>
        <v>#N/A</v>
      </c>
      <c r="E10599" t="e">
        <f>VLOOKUP($D$1&amp;D10599,定价因子!E:F,2,0)</f>
        <v>#N/A</v>
      </c>
      <c r="G10599" t="e">
        <f>VLOOKUP($F$1&amp;F10599,定价因子!E:F,2,0)</f>
        <v>#N/A</v>
      </c>
      <c r="H10599" s="104" t="e">
        <f>C10599*PRODUCT(#REF!,#REF!,G10599,,#REF!,E10599)</f>
        <v>#N/A</v>
      </c>
    </row>
    <row r="10600" spans="3:8">
      <c r="C10600" t="e">
        <f>VLOOKUP(B10600,定价因子!L:M,2,0)</f>
        <v>#N/A</v>
      </c>
      <c r="E10600" t="e">
        <f>VLOOKUP($D$1&amp;D10600,定价因子!E:F,2,0)</f>
        <v>#N/A</v>
      </c>
      <c r="G10600" t="e">
        <f>VLOOKUP($F$1&amp;F10600,定价因子!E:F,2,0)</f>
        <v>#N/A</v>
      </c>
      <c r="H10600" s="104" t="e">
        <f>C10600*PRODUCT(#REF!,#REF!,G10600,,#REF!,E10600)</f>
        <v>#N/A</v>
      </c>
    </row>
    <row r="10601" spans="3:8">
      <c r="C10601" t="e">
        <f>VLOOKUP(B10601,定价因子!L:M,2,0)</f>
        <v>#N/A</v>
      </c>
      <c r="E10601" t="e">
        <f>VLOOKUP($D$1&amp;D10601,定价因子!E:F,2,0)</f>
        <v>#N/A</v>
      </c>
      <c r="G10601" t="e">
        <f>VLOOKUP($F$1&amp;F10601,定价因子!E:F,2,0)</f>
        <v>#N/A</v>
      </c>
      <c r="H10601" s="104" t="e">
        <f>C10601*PRODUCT(#REF!,#REF!,G10601,,#REF!,E10601)</f>
        <v>#N/A</v>
      </c>
    </row>
    <row r="10602" spans="3:8">
      <c r="C10602" t="e">
        <f>VLOOKUP(B10602,定价因子!L:M,2,0)</f>
        <v>#N/A</v>
      </c>
      <c r="E10602" t="e">
        <f>VLOOKUP($D$1&amp;D10602,定价因子!E:F,2,0)</f>
        <v>#N/A</v>
      </c>
      <c r="G10602" t="e">
        <f>VLOOKUP($F$1&amp;F10602,定价因子!E:F,2,0)</f>
        <v>#N/A</v>
      </c>
      <c r="H10602" s="104" t="e">
        <f>C10602*PRODUCT(#REF!,#REF!,G10602,,#REF!,E10602)</f>
        <v>#N/A</v>
      </c>
    </row>
    <row r="10603" spans="3:8">
      <c r="C10603" t="e">
        <f>VLOOKUP(B10603,定价因子!L:M,2,0)</f>
        <v>#N/A</v>
      </c>
      <c r="E10603" t="e">
        <f>VLOOKUP($D$1&amp;D10603,定价因子!E:F,2,0)</f>
        <v>#N/A</v>
      </c>
      <c r="G10603" t="e">
        <f>VLOOKUP($F$1&amp;F10603,定价因子!E:F,2,0)</f>
        <v>#N/A</v>
      </c>
      <c r="H10603" s="104" t="e">
        <f>C10603*PRODUCT(#REF!,#REF!,G10603,,#REF!,E10603)</f>
        <v>#N/A</v>
      </c>
    </row>
    <row r="10604" spans="3:8">
      <c r="C10604" t="e">
        <f>VLOOKUP(B10604,定价因子!L:M,2,0)</f>
        <v>#N/A</v>
      </c>
      <c r="E10604" t="e">
        <f>VLOOKUP($D$1&amp;D10604,定价因子!E:F,2,0)</f>
        <v>#N/A</v>
      </c>
      <c r="G10604" t="e">
        <f>VLOOKUP($F$1&amp;F10604,定价因子!E:F,2,0)</f>
        <v>#N/A</v>
      </c>
      <c r="H10604" s="104" t="e">
        <f>C10604*PRODUCT(#REF!,#REF!,G10604,,#REF!,E10604)</f>
        <v>#N/A</v>
      </c>
    </row>
    <row r="10605" spans="3:8">
      <c r="C10605" t="e">
        <f>VLOOKUP(B10605,定价因子!L:M,2,0)</f>
        <v>#N/A</v>
      </c>
      <c r="E10605" t="e">
        <f>VLOOKUP($D$1&amp;D10605,定价因子!E:F,2,0)</f>
        <v>#N/A</v>
      </c>
      <c r="G10605" t="e">
        <f>VLOOKUP($F$1&amp;F10605,定价因子!E:F,2,0)</f>
        <v>#N/A</v>
      </c>
      <c r="H10605" s="104" t="e">
        <f>C10605*PRODUCT(#REF!,#REF!,G10605,,#REF!,E10605)</f>
        <v>#N/A</v>
      </c>
    </row>
    <row r="10606" spans="3:8">
      <c r="C10606" t="e">
        <f>VLOOKUP(B10606,定价因子!L:M,2,0)</f>
        <v>#N/A</v>
      </c>
      <c r="E10606" t="e">
        <f>VLOOKUP($D$1&amp;D10606,定价因子!E:F,2,0)</f>
        <v>#N/A</v>
      </c>
      <c r="G10606" t="e">
        <f>VLOOKUP($F$1&amp;F10606,定价因子!E:F,2,0)</f>
        <v>#N/A</v>
      </c>
      <c r="H10606" s="104" t="e">
        <f>C10606*PRODUCT(#REF!,#REF!,G10606,,#REF!,E10606)</f>
        <v>#N/A</v>
      </c>
    </row>
    <row r="10607" spans="3:8">
      <c r="C10607" t="e">
        <f>VLOOKUP(B10607,定价因子!L:M,2,0)</f>
        <v>#N/A</v>
      </c>
      <c r="E10607" t="e">
        <f>VLOOKUP($D$1&amp;D10607,定价因子!E:F,2,0)</f>
        <v>#N/A</v>
      </c>
      <c r="G10607" t="e">
        <f>VLOOKUP($F$1&amp;F10607,定价因子!E:F,2,0)</f>
        <v>#N/A</v>
      </c>
      <c r="H10607" s="104" t="e">
        <f>C10607*PRODUCT(#REF!,#REF!,G10607,,#REF!,E10607)</f>
        <v>#N/A</v>
      </c>
    </row>
    <row r="10608" spans="3:8">
      <c r="C10608" t="e">
        <f>VLOOKUP(B10608,定价因子!L:M,2,0)</f>
        <v>#N/A</v>
      </c>
      <c r="E10608" t="e">
        <f>VLOOKUP($D$1&amp;D10608,定价因子!E:F,2,0)</f>
        <v>#N/A</v>
      </c>
      <c r="G10608" t="e">
        <f>VLOOKUP($F$1&amp;F10608,定价因子!E:F,2,0)</f>
        <v>#N/A</v>
      </c>
      <c r="H10608" s="104" t="e">
        <f>C10608*PRODUCT(#REF!,#REF!,G10608,,#REF!,E10608)</f>
        <v>#N/A</v>
      </c>
    </row>
    <row r="10609" spans="3:8">
      <c r="C10609" t="e">
        <f>VLOOKUP(B10609,定价因子!L:M,2,0)</f>
        <v>#N/A</v>
      </c>
      <c r="E10609" t="e">
        <f>VLOOKUP($D$1&amp;D10609,定价因子!E:F,2,0)</f>
        <v>#N/A</v>
      </c>
      <c r="G10609" t="e">
        <f>VLOOKUP($F$1&amp;F10609,定价因子!E:F,2,0)</f>
        <v>#N/A</v>
      </c>
      <c r="H10609" s="104" t="e">
        <f>C10609*PRODUCT(#REF!,#REF!,G10609,,#REF!,E10609)</f>
        <v>#N/A</v>
      </c>
    </row>
    <row r="10610" spans="3:8">
      <c r="C10610" t="e">
        <f>VLOOKUP(B10610,定价因子!L:M,2,0)</f>
        <v>#N/A</v>
      </c>
      <c r="E10610" t="e">
        <f>VLOOKUP($D$1&amp;D10610,定价因子!E:F,2,0)</f>
        <v>#N/A</v>
      </c>
      <c r="G10610" t="e">
        <f>VLOOKUP($F$1&amp;F10610,定价因子!E:F,2,0)</f>
        <v>#N/A</v>
      </c>
      <c r="H10610" s="104" t="e">
        <f>C10610*PRODUCT(#REF!,#REF!,G10610,,#REF!,E10610)</f>
        <v>#N/A</v>
      </c>
    </row>
    <row r="10611" spans="3:8">
      <c r="C10611" t="e">
        <f>VLOOKUP(B10611,定价因子!L:M,2,0)</f>
        <v>#N/A</v>
      </c>
      <c r="E10611" t="e">
        <f>VLOOKUP($D$1&amp;D10611,定价因子!E:F,2,0)</f>
        <v>#N/A</v>
      </c>
      <c r="G10611" t="e">
        <f>VLOOKUP($F$1&amp;F10611,定价因子!E:F,2,0)</f>
        <v>#N/A</v>
      </c>
      <c r="H10611" s="104" t="e">
        <f>C10611*PRODUCT(#REF!,#REF!,G10611,,#REF!,E10611)</f>
        <v>#N/A</v>
      </c>
    </row>
    <row r="10612" spans="3:8">
      <c r="C10612" t="e">
        <f>VLOOKUP(B10612,定价因子!L:M,2,0)</f>
        <v>#N/A</v>
      </c>
      <c r="E10612" t="e">
        <f>VLOOKUP($D$1&amp;D10612,定价因子!E:F,2,0)</f>
        <v>#N/A</v>
      </c>
      <c r="G10612" t="e">
        <f>VLOOKUP($F$1&amp;F10612,定价因子!E:F,2,0)</f>
        <v>#N/A</v>
      </c>
      <c r="H10612" s="104" t="e">
        <f>C10612*PRODUCT(#REF!,#REF!,G10612,,#REF!,E10612)</f>
        <v>#N/A</v>
      </c>
    </row>
    <row r="10613" spans="3:8">
      <c r="C10613" t="e">
        <f>VLOOKUP(B10613,定价因子!L:M,2,0)</f>
        <v>#N/A</v>
      </c>
      <c r="E10613" t="e">
        <f>VLOOKUP($D$1&amp;D10613,定价因子!E:F,2,0)</f>
        <v>#N/A</v>
      </c>
      <c r="G10613" t="e">
        <f>VLOOKUP($F$1&amp;F10613,定价因子!E:F,2,0)</f>
        <v>#N/A</v>
      </c>
      <c r="H10613" s="104" t="e">
        <f>C10613*PRODUCT(#REF!,#REF!,G10613,,#REF!,E10613)</f>
        <v>#N/A</v>
      </c>
    </row>
    <row r="10614" spans="3:8">
      <c r="C10614" t="e">
        <f>VLOOKUP(B10614,定价因子!L:M,2,0)</f>
        <v>#N/A</v>
      </c>
      <c r="E10614" t="e">
        <f>VLOOKUP($D$1&amp;D10614,定价因子!E:F,2,0)</f>
        <v>#N/A</v>
      </c>
      <c r="G10614" t="e">
        <f>VLOOKUP($F$1&amp;F10614,定价因子!E:F,2,0)</f>
        <v>#N/A</v>
      </c>
      <c r="H10614" s="104" t="e">
        <f>C10614*PRODUCT(#REF!,#REF!,G10614,,#REF!,E10614)</f>
        <v>#N/A</v>
      </c>
    </row>
    <row r="10615" spans="3:8">
      <c r="C10615" t="e">
        <f>VLOOKUP(B10615,定价因子!L:M,2,0)</f>
        <v>#N/A</v>
      </c>
      <c r="E10615" t="e">
        <f>VLOOKUP($D$1&amp;D10615,定价因子!E:F,2,0)</f>
        <v>#N/A</v>
      </c>
      <c r="G10615" t="e">
        <f>VLOOKUP($F$1&amp;F10615,定价因子!E:F,2,0)</f>
        <v>#N/A</v>
      </c>
      <c r="H10615" s="104" t="e">
        <f>C10615*PRODUCT(#REF!,#REF!,G10615,,#REF!,E10615)</f>
        <v>#N/A</v>
      </c>
    </row>
    <row r="10616" spans="3:8">
      <c r="C10616" t="e">
        <f>VLOOKUP(B10616,定价因子!L:M,2,0)</f>
        <v>#N/A</v>
      </c>
      <c r="E10616" t="e">
        <f>VLOOKUP($D$1&amp;D10616,定价因子!E:F,2,0)</f>
        <v>#N/A</v>
      </c>
      <c r="G10616" t="e">
        <f>VLOOKUP($F$1&amp;F10616,定价因子!E:F,2,0)</f>
        <v>#N/A</v>
      </c>
      <c r="H10616" s="104" t="e">
        <f>C10616*PRODUCT(#REF!,#REF!,G10616,,#REF!,E10616)</f>
        <v>#N/A</v>
      </c>
    </row>
    <row r="10617" spans="3:8">
      <c r="C10617" t="e">
        <f>VLOOKUP(B10617,定价因子!L:M,2,0)</f>
        <v>#N/A</v>
      </c>
      <c r="E10617" t="e">
        <f>VLOOKUP($D$1&amp;D10617,定价因子!E:F,2,0)</f>
        <v>#N/A</v>
      </c>
      <c r="G10617" t="e">
        <f>VLOOKUP($F$1&amp;F10617,定价因子!E:F,2,0)</f>
        <v>#N/A</v>
      </c>
      <c r="H10617" s="104" t="e">
        <f>C10617*PRODUCT(#REF!,#REF!,G10617,,#REF!,E10617)</f>
        <v>#N/A</v>
      </c>
    </row>
    <row r="10618" spans="3:8">
      <c r="C10618" t="e">
        <f>VLOOKUP(B10618,定价因子!L:M,2,0)</f>
        <v>#N/A</v>
      </c>
      <c r="E10618" t="e">
        <f>VLOOKUP($D$1&amp;D10618,定价因子!E:F,2,0)</f>
        <v>#N/A</v>
      </c>
      <c r="G10618" t="e">
        <f>VLOOKUP($F$1&amp;F10618,定价因子!E:F,2,0)</f>
        <v>#N/A</v>
      </c>
      <c r="H10618" s="104" t="e">
        <f>C10618*PRODUCT(#REF!,#REF!,G10618,,#REF!,E10618)</f>
        <v>#N/A</v>
      </c>
    </row>
    <row r="10619" spans="3:8">
      <c r="C10619" t="e">
        <f>VLOOKUP(B10619,定价因子!L:M,2,0)</f>
        <v>#N/A</v>
      </c>
      <c r="E10619" t="e">
        <f>VLOOKUP($D$1&amp;D10619,定价因子!E:F,2,0)</f>
        <v>#N/A</v>
      </c>
      <c r="G10619" t="e">
        <f>VLOOKUP($F$1&amp;F10619,定价因子!E:F,2,0)</f>
        <v>#N/A</v>
      </c>
      <c r="H10619" s="104" t="e">
        <f>C10619*PRODUCT(#REF!,#REF!,G10619,,#REF!,E10619)</f>
        <v>#N/A</v>
      </c>
    </row>
    <row r="10620" spans="3:8">
      <c r="C10620" t="e">
        <f>VLOOKUP(B10620,定价因子!L:M,2,0)</f>
        <v>#N/A</v>
      </c>
      <c r="E10620" t="e">
        <f>VLOOKUP($D$1&amp;D10620,定价因子!E:F,2,0)</f>
        <v>#N/A</v>
      </c>
      <c r="G10620" t="e">
        <f>VLOOKUP($F$1&amp;F10620,定价因子!E:F,2,0)</f>
        <v>#N/A</v>
      </c>
      <c r="H10620" s="104" t="e">
        <f>C10620*PRODUCT(#REF!,#REF!,G10620,,#REF!,E10620)</f>
        <v>#N/A</v>
      </c>
    </row>
    <row r="10621" spans="3:8">
      <c r="C10621" t="e">
        <f>VLOOKUP(B10621,定价因子!L:M,2,0)</f>
        <v>#N/A</v>
      </c>
      <c r="E10621" t="e">
        <f>VLOOKUP($D$1&amp;D10621,定价因子!E:F,2,0)</f>
        <v>#N/A</v>
      </c>
      <c r="G10621" t="e">
        <f>VLOOKUP($F$1&amp;F10621,定价因子!E:F,2,0)</f>
        <v>#N/A</v>
      </c>
      <c r="H10621" s="104" t="e">
        <f>C10621*PRODUCT(#REF!,#REF!,G10621,,#REF!,E10621)</f>
        <v>#N/A</v>
      </c>
    </row>
    <row r="10622" spans="3:8">
      <c r="C10622" t="e">
        <f>VLOOKUP(B10622,定价因子!L:M,2,0)</f>
        <v>#N/A</v>
      </c>
      <c r="E10622" t="e">
        <f>VLOOKUP($D$1&amp;D10622,定价因子!E:F,2,0)</f>
        <v>#N/A</v>
      </c>
      <c r="G10622" t="e">
        <f>VLOOKUP($F$1&amp;F10622,定价因子!E:F,2,0)</f>
        <v>#N/A</v>
      </c>
      <c r="H10622" s="104" t="e">
        <f>C10622*PRODUCT(#REF!,#REF!,G10622,,#REF!,E10622)</f>
        <v>#N/A</v>
      </c>
    </row>
    <row r="10623" spans="3:8">
      <c r="C10623" t="e">
        <f>VLOOKUP(B10623,定价因子!L:M,2,0)</f>
        <v>#N/A</v>
      </c>
      <c r="E10623" t="e">
        <f>VLOOKUP($D$1&amp;D10623,定价因子!E:F,2,0)</f>
        <v>#N/A</v>
      </c>
      <c r="G10623" t="e">
        <f>VLOOKUP($F$1&amp;F10623,定价因子!E:F,2,0)</f>
        <v>#N/A</v>
      </c>
      <c r="H10623" s="104" t="e">
        <f>C10623*PRODUCT(#REF!,#REF!,G10623,,#REF!,E10623)</f>
        <v>#N/A</v>
      </c>
    </row>
    <row r="10624" spans="3:8">
      <c r="C10624" t="e">
        <f>VLOOKUP(B10624,定价因子!L:M,2,0)</f>
        <v>#N/A</v>
      </c>
      <c r="E10624" t="e">
        <f>VLOOKUP($D$1&amp;D10624,定价因子!E:F,2,0)</f>
        <v>#N/A</v>
      </c>
      <c r="G10624" t="e">
        <f>VLOOKUP($F$1&amp;F10624,定价因子!E:F,2,0)</f>
        <v>#N/A</v>
      </c>
      <c r="H10624" s="104" t="e">
        <f>C10624*PRODUCT(#REF!,#REF!,G10624,,#REF!,E10624)</f>
        <v>#N/A</v>
      </c>
    </row>
    <row r="10625" spans="3:8">
      <c r="C10625" t="e">
        <f>VLOOKUP(B10625,定价因子!L:M,2,0)</f>
        <v>#N/A</v>
      </c>
      <c r="E10625" t="e">
        <f>VLOOKUP($D$1&amp;D10625,定价因子!E:F,2,0)</f>
        <v>#N/A</v>
      </c>
      <c r="G10625" t="e">
        <f>VLOOKUP($F$1&amp;F10625,定价因子!E:F,2,0)</f>
        <v>#N/A</v>
      </c>
      <c r="H10625" s="104" t="e">
        <f>C10625*PRODUCT(#REF!,#REF!,G10625,,#REF!,E10625)</f>
        <v>#N/A</v>
      </c>
    </row>
    <row r="10626" spans="3:8">
      <c r="C10626" t="e">
        <f>VLOOKUP(B10626,定价因子!L:M,2,0)</f>
        <v>#N/A</v>
      </c>
      <c r="E10626" t="e">
        <f>VLOOKUP($D$1&amp;D10626,定价因子!E:F,2,0)</f>
        <v>#N/A</v>
      </c>
      <c r="G10626" t="e">
        <f>VLOOKUP($F$1&amp;F10626,定价因子!E:F,2,0)</f>
        <v>#N/A</v>
      </c>
      <c r="H10626" s="104" t="e">
        <f>C10626*PRODUCT(#REF!,#REF!,G10626,,#REF!,E10626)</f>
        <v>#N/A</v>
      </c>
    </row>
    <row r="10627" spans="3:8">
      <c r="C10627" t="e">
        <f>VLOOKUP(B10627,定价因子!L:M,2,0)</f>
        <v>#N/A</v>
      </c>
      <c r="E10627" t="e">
        <f>VLOOKUP($D$1&amp;D10627,定价因子!E:F,2,0)</f>
        <v>#N/A</v>
      </c>
      <c r="G10627" t="e">
        <f>VLOOKUP($F$1&amp;F10627,定价因子!E:F,2,0)</f>
        <v>#N/A</v>
      </c>
      <c r="H10627" s="104" t="e">
        <f>C10627*PRODUCT(#REF!,#REF!,G10627,,#REF!,E10627)</f>
        <v>#N/A</v>
      </c>
    </row>
    <row r="10628" spans="3:8">
      <c r="C10628" t="e">
        <f>VLOOKUP(B10628,定价因子!L:M,2,0)</f>
        <v>#N/A</v>
      </c>
      <c r="E10628" t="e">
        <f>VLOOKUP($D$1&amp;D10628,定价因子!E:F,2,0)</f>
        <v>#N/A</v>
      </c>
      <c r="G10628" t="e">
        <f>VLOOKUP($F$1&amp;F10628,定价因子!E:F,2,0)</f>
        <v>#N/A</v>
      </c>
      <c r="H10628" s="104" t="e">
        <f>C10628*PRODUCT(#REF!,#REF!,G10628,,#REF!,E10628)</f>
        <v>#N/A</v>
      </c>
    </row>
    <row r="10629" spans="3:8">
      <c r="C10629" t="e">
        <f>VLOOKUP(B10629,定价因子!L:M,2,0)</f>
        <v>#N/A</v>
      </c>
      <c r="E10629" t="e">
        <f>VLOOKUP($D$1&amp;D10629,定价因子!E:F,2,0)</f>
        <v>#N/A</v>
      </c>
      <c r="G10629" t="e">
        <f>VLOOKUP($F$1&amp;F10629,定价因子!E:F,2,0)</f>
        <v>#N/A</v>
      </c>
      <c r="H10629" s="104" t="e">
        <f>C10629*PRODUCT(#REF!,#REF!,G10629,,#REF!,E10629)</f>
        <v>#N/A</v>
      </c>
    </row>
    <row r="10630" spans="3:8">
      <c r="C10630" t="e">
        <f>VLOOKUP(B10630,定价因子!L:M,2,0)</f>
        <v>#N/A</v>
      </c>
      <c r="E10630" t="e">
        <f>VLOOKUP($D$1&amp;D10630,定价因子!E:F,2,0)</f>
        <v>#N/A</v>
      </c>
      <c r="G10630" t="e">
        <f>VLOOKUP($F$1&amp;F10630,定价因子!E:F,2,0)</f>
        <v>#N/A</v>
      </c>
      <c r="H10630" s="104" t="e">
        <f>C10630*PRODUCT(#REF!,#REF!,G10630,,#REF!,E10630)</f>
        <v>#N/A</v>
      </c>
    </row>
    <row r="10631" spans="3:8">
      <c r="C10631" t="e">
        <f>VLOOKUP(B10631,定价因子!L:M,2,0)</f>
        <v>#N/A</v>
      </c>
      <c r="E10631" t="e">
        <f>VLOOKUP($D$1&amp;D10631,定价因子!E:F,2,0)</f>
        <v>#N/A</v>
      </c>
      <c r="G10631" t="e">
        <f>VLOOKUP($F$1&amp;F10631,定价因子!E:F,2,0)</f>
        <v>#N/A</v>
      </c>
      <c r="H10631" s="104" t="e">
        <f>C10631*PRODUCT(#REF!,#REF!,G10631,,#REF!,E10631)</f>
        <v>#N/A</v>
      </c>
    </row>
    <row r="10632" spans="3:8">
      <c r="C10632" t="e">
        <f>VLOOKUP(B10632,定价因子!L:M,2,0)</f>
        <v>#N/A</v>
      </c>
      <c r="E10632" t="e">
        <f>VLOOKUP($D$1&amp;D10632,定价因子!E:F,2,0)</f>
        <v>#N/A</v>
      </c>
      <c r="G10632" t="e">
        <f>VLOOKUP($F$1&amp;F10632,定价因子!E:F,2,0)</f>
        <v>#N/A</v>
      </c>
      <c r="H10632" s="104" t="e">
        <f>C10632*PRODUCT(#REF!,#REF!,G10632,,#REF!,E10632)</f>
        <v>#N/A</v>
      </c>
    </row>
    <row r="10633" spans="3:8">
      <c r="C10633" t="e">
        <f>VLOOKUP(B10633,定价因子!L:M,2,0)</f>
        <v>#N/A</v>
      </c>
      <c r="E10633" t="e">
        <f>VLOOKUP($D$1&amp;D10633,定价因子!E:F,2,0)</f>
        <v>#N/A</v>
      </c>
      <c r="G10633" t="e">
        <f>VLOOKUP($F$1&amp;F10633,定价因子!E:F,2,0)</f>
        <v>#N/A</v>
      </c>
      <c r="H10633" s="104" t="e">
        <f>C10633*PRODUCT(#REF!,#REF!,G10633,,#REF!,E10633)</f>
        <v>#N/A</v>
      </c>
    </row>
    <row r="10634" spans="3:8">
      <c r="C10634" t="e">
        <f>VLOOKUP(B10634,定价因子!L:M,2,0)</f>
        <v>#N/A</v>
      </c>
      <c r="E10634" t="e">
        <f>VLOOKUP($D$1&amp;D10634,定价因子!E:F,2,0)</f>
        <v>#N/A</v>
      </c>
      <c r="G10634" t="e">
        <f>VLOOKUP($F$1&amp;F10634,定价因子!E:F,2,0)</f>
        <v>#N/A</v>
      </c>
      <c r="H10634" s="104" t="e">
        <f>C10634*PRODUCT(#REF!,#REF!,G10634,,#REF!,E10634)</f>
        <v>#N/A</v>
      </c>
    </row>
    <row r="10635" spans="3:8">
      <c r="C10635" t="e">
        <f>VLOOKUP(B10635,定价因子!L:M,2,0)</f>
        <v>#N/A</v>
      </c>
      <c r="E10635" t="e">
        <f>VLOOKUP($D$1&amp;D10635,定价因子!E:F,2,0)</f>
        <v>#N/A</v>
      </c>
      <c r="G10635" t="e">
        <f>VLOOKUP($F$1&amp;F10635,定价因子!E:F,2,0)</f>
        <v>#N/A</v>
      </c>
      <c r="H10635" s="104" t="e">
        <f>C10635*PRODUCT(#REF!,#REF!,G10635,,#REF!,E10635)</f>
        <v>#N/A</v>
      </c>
    </row>
    <row r="10636" spans="3:8">
      <c r="C10636" t="e">
        <f>VLOOKUP(B10636,定价因子!L:M,2,0)</f>
        <v>#N/A</v>
      </c>
      <c r="E10636" t="e">
        <f>VLOOKUP($D$1&amp;D10636,定价因子!E:F,2,0)</f>
        <v>#N/A</v>
      </c>
      <c r="G10636" t="e">
        <f>VLOOKUP($F$1&amp;F10636,定价因子!E:F,2,0)</f>
        <v>#N/A</v>
      </c>
      <c r="H10636" s="104" t="e">
        <f>C10636*PRODUCT(#REF!,#REF!,G10636,,#REF!,E10636)</f>
        <v>#N/A</v>
      </c>
    </row>
    <row r="10637" spans="3:8">
      <c r="C10637" t="e">
        <f>VLOOKUP(B10637,定价因子!L:M,2,0)</f>
        <v>#N/A</v>
      </c>
      <c r="E10637" t="e">
        <f>VLOOKUP($D$1&amp;D10637,定价因子!E:F,2,0)</f>
        <v>#N/A</v>
      </c>
      <c r="G10637" t="e">
        <f>VLOOKUP($F$1&amp;F10637,定价因子!E:F,2,0)</f>
        <v>#N/A</v>
      </c>
      <c r="H10637" s="104" t="e">
        <f>C10637*PRODUCT(#REF!,#REF!,G10637,,#REF!,E10637)</f>
        <v>#N/A</v>
      </c>
    </row>
    <row r="10638" spans="3:8">
      <c r="C10638" t="e">
        <f>VLOOKUP(B10638,定价因子!L:M,2,0)</f>
        <v>#N/A</v>
      </c>
      <c r="E10638" t="e">
        <f>VLOOKUP($D$1&amp;D10638,定价因子!E:F,2,0)</f>
        <v>#N/A</v>
      </c>
      <c r="G10638" t="e">
        <f>VLOOKUP($F$1&amp;F10638,定价因子!E:F,2,0)</f>
        <v>#N/A</v>
      </c>
      <c r="H10638" s="104" t="e">
        <f>C10638*PRODUCT(#REF!,#REF!,G10638,,#REF!,E10638)</f>
        <v>#N/A</v>
      </c>
    </row>
    <row r="10639" spans="3:8">
      <c r="C10639" t="e">
        <f>VLOOKUP(B10639,定价因子!L:M,2,0)</f>
        <v>#N/A</v>
      </c>
      <c r="E10639" t="e">
        <f>VLOOKUP($D$1&amp;D10639,定价因子!E:F,2,0)</f>
        <v>#N/A</v>
      </c>
      <c r="G10639" t="e">
        <f>VLOOKUP($F$1&amp;F10639,定价因子!E:F,2,0)</f>
        <v>#N/A</v>
      </c>
      <c r="H10639" s="104" t="e">
        <f>C10639*PRODUCT(#REF!,#REF!,G10639,,#REF!,E10639)</f>
        <v>#N/A</v>
      </c>
    </row>
    <row r="10640" spans="3:8">
      <c r="C10640" t="e">
        <f>VLOOKUP(B10640,定价因子!L:M,2,0)</f>
        <v>#N/A</v>
      </c>
      <c r="E10640" t="e">
        <f>VLOOKUP($D$1&amp;D10640,定价因子!E:F,2,0)</f>
        <v>#N/A</v>
      </c>
      <c r="G10640" t="e">
        <f>VLOOKUP($F$1&amp;F10640,定价因子!E:F,2,0)</f>
        <v>#N/A</v>
      </c>
      <c r="H10640" s="104" t="e">
        <f>C10640*PRODUCT(#REF!,#REF!,G10640,,#REF!,E10640)</f>
        <v>#N/A</v>
      </c>
    </row>
    <row r="10641" spans="3:8">
      <c r="C10641" t="e">
        <f>VLOOKUP(B10641,定价因子!L:M,2,0)</f>
        <v>#N/A</v>
      </c>
      <c r="E10641" t="e">
        <f>VLOOKUP($D$1&amp;D10641,定价因子!E:F,2,0)</f>
        <v>#N/A</v>
      </c>
      <c r="G10641" t="e">
        <f>VLOOKUP($F$1&amp;F10641,定价因子!E:F,2,0)</f>
        <v>#N/A</v>
      </c>
      <c r="H10641" s="104" t="e">
        <f>C10641*PRODUCT(#REF!,#REF!,G10641,,#REF!,E10641)</f>
        <v>#N/A</v>
      </c>
    </row>
    <row r="10642" spans="3:8">
      <c r="C10642" t="e">
        <f>VLOOKUP(B10642,定价因子!L:M,2,0)</f>
        <v>#N/A</v>
      </c>
      <c r="E10642" t="e">
        <f>VLOOKUP($D$1&amp;D10642,定价因子!E:F,2,0)</f>
        <v>#N/A</v>
      </c>
      <c r="G10642" t="e">
        <f>VLOOKUP($F$1&amp;F10642,定价因子!E:F,2,0)</f>
        <v>#N/A</v>
      </c>
      <c r="H10642" s="104" t="e">
        <f>C10642*PRODUCT(#REF!,#REF!,G10642,,#REF!,E10642)</f>
        <v>#N/A</v>
      </c>
    </row>
    <row r="10643" spans="3:8">
      <c r="C10643" t="e">
        <f>VLOOKUP(B10643,定价因子!L:M,2,0)</f>
        <v>#N/A</v>
      </c>
      <c r="E10643" t="e">
        <f>VLOOKUP($D$1&amp;D10643,定价因子!E:F,2,0)</f>
        <v>#N/A</v>
      </c>
      <c r="G10643" t="e">
        <f>VLOOKUP($F$1&amp;F10643,定价因子!E:F,2,0)</f>
        <v>#N/A</v>
      </c>
      <c r="H10643" s="104" t="e">
        <f>C10643*PRODUCT(#REF!,#REF!,G10643,,#REF!,E10643)</f>
        <v>#N/A</v>
      </c>
    </row>
    <row r="10644" spans="3:8">
      <c r="C10644" t="e">
        <f>VLOOKUP(B10644,定价因子!L:M,2,0)</f>
        <v>#N/A</v>
      </c>
      <c r="E10644" t="e">
        <f>VLOOKUP($D$1&amp;D10644,定价因子!E:F,2,0)</f>
        <v>#N/A</v>
      </c>
      <c r="G10644" t="e">
        <f>VLOOKUP($F$1&amp;F10644,定价因子!E:F,2,0)</f>
        <v>#N/A</v>
      </c>
      <c r="H10644" s="104" t="e">
        <f>C10644*PRODUCT(#REF!,#REF!,G10644,,#REF!,E10644)</f>
        <v>#N/A</v>
      </c>
    </row>
    <row r="10645" spans="3:8">
      <c r="C10645" t="e">
        <f>VLOOKUP(B10645,定价因子!L:M,2,0)</f>
        <v>#N/A</v>
      </c>
      <c r="E10645" t="e">
        <f>VLOOKUP($D$1&amp;D10645,定价因子!E:F,2,0)</f>
        <v>#N/A</v>
      </c>
      <c r="G10645" t="e">
        <f>VLOOKUP($F$1&amp;F10645,定价因子!E:F,2,0)</f>
        <v>#N/A</v>
      </c>
      <c r="H10645" s="104" t="e">
        <f>C10645*PRODUCT(#REF!,#REF!,G10645,,#REF!,E10645)</f>
        <v>#N/A</v>
      </c>
    </row>
    <row r="10646" spans="3:8">
      <c r="C10646" t="e">
        <f>VLOOKUP(B10646,定价因子!L:M,2,0)</f>
        <v>#N/A</v>
      </c>
      <c r="E10646" t="e">
        <f>VLOOKUP($D$1&amp;D10646,定价因子!E:F,2,0)</f>
        <v>#N/A</v>
      </c>
      <c r="G10646" t="e">
        <f>VLOOKUP($F$1&amp;F10646,定价因子!E:F,2,0)</f>
        <v>#N/A</v>
      </c>
      <c r="H10646" s="104" t="e">
        <f>C10646*PRODUCT(#REF!,#REF!,G10646,,#REF!,E10646)</f>
        <v>#N/A</v>
      </c>
    </row>
    <row r="10647" spans="3:8">
      <c r="C10647" t="e">
        <f>VLOOKUP(B10647,定价因子!L:M,2,0)</f>
        <v>#N/A</v>
      </c>
      <c r="E10647" t="e">
        <f>VLOOKUP($D$1&amp;D10647,定价因子!E:F,2,0)</f>
        <v>#N/A</v>
      </c>
      <c r="G10647" t="e">
        <f>VLOOKUP($F$1&amp;F10647,定价因子!E:F,2,0)</f>
        <v>#N/A</v>
      </c>
      <c r="H10647" s="104" t="e">
        <f>C10647*PRODUCT(#REF!,#REF!,G10647,,#REF!,E10647)</f>
        <v>#N/A</v>
      </c>
    </row>
    <row r="10648" spans="3:8">
      <c r="C10648" t="e">
        <f>VLOOKUP(B10648,定价因子!L:M,2,0)</f>
        <v>#N/A</v>
      </c>
      <c r="E10648" t="e">
        <f>VLOOKUP($D$1&amp;D10648,定价因子!E:F,2,0)</f>
        <v>#N/A</v>
      </c>
      <c r="G10648" t="e">
        <f>VLOOKUP($F$1&amp;F10648,定价因子!E:F,2,0)</f>
        <v>#N/A</v>
      </c>
      <c r="H10648" s="104" t="e">
        <f>C10648*PRODUCT(#REF!,#REF!,G10648,,#REF!,E10648)</f>
        <v>#N/A</v>
      </c>
    </row>
    <row r="10649" spans="3:8">
      <c r="C10649" t="e">
        <f>VLOOKUP(B10649,定价因子!L:M,2,0)</f>
        <v>#N/A</v>
      </c>
      <c r="E10649" t="e">
        <f>VLOOKUP($D$1&amp;D10649,定价因子!E:F,2,0)</f>
        <v>#N/A</v>
      </c>
      <c r="G10649" t="e">
        <f>VLOOKUP($F$1&amp;F10649,定价因子!E:F,2,0)</f>
        <v>#N/A</v>
      </c>
      <c r="H10649" s="104" t="e">
        <f>C10649*PRODUCT(#REF!,#REF!,G10649,,#REF!,E10649)</f>
        <v>#N/A</v>
      </c>
    </row>
    <row r="10650" spans="3:8">
      <c r="C10650" t="e">
        <f>VLOOKUP(B10650,定价因子!L:M,2,0)</f>
        <v>#N/A</v>
      </c>
      <c r="E10650" t="e">
        <f>VLOOKUP($D$1&amp;D10650,定价因子!E:F,2,0)</f>
        <v>#N/A</v>
      </c>
      <c r="G10650" t="e">
        <f>VLOOKUP($F$1&amp;F10650,定价因子!E:F,2,0)</f>
        <v>#N/A</v>
      </c>
      <c r="H10650" s="104" t="e">
        <f>C10650*PRODUCT(#REF!,#REF!,G10650,,#REF!,E10650)</f>
        <v>#N/A</v>
      </c>
    </row>
    <row r="10651" spans="3:8">
      <c r="C10651" t="e">
        <f>VLOOKUP(B10651,定价因子!L:M,2,0)</f>
        <v>#N/A</v>
      </c>
      <c r="E10651" t="e">
        <f>VLOOKUP($D$1&amp;D10651,定价因子!E:F,2,0)</f>
        <v>#N/A</v>
      </c>
      <c r="G10651" t="e">
        <f>VLOOKUP($F$1&amp;F10651,定价因子!E:F,2,0)</f>
        <v>#N/A</v>
      </c>
      <c r="H10651" s="104" t="e">
        <f>C10651*PRODUCT(#REF!,#REF!,G10651,,#REF!,E10651)</f>
        <v>#N/A</v>
      </c>
    </row>
    <row r="10652" spans="3:8">
      <c r="C10652" t="e">
        <f>VLOOKUP(B10652,定价因子!L:M,2,0)</f>
        <v>#N/A</v>
      </c>
      <c r="E10652" t="e">
        <f>VLOOKUP($D$1&amp;D10652,定价因子!E:F,2,0)</f>
        <v>#N/A</v>
      </c>
      <c r="G10652" t="e">
        <f>VLOOKUP($F$1&amp;F10652,定价因子!E:F,2,0)</f>
        <v>#N/A</v>
      </c>
      <c r="H10652" s="104" t="e">
        <f>C10652*PRODUCT(#REF!,#REF!,G10652,,#REF!,E10652)</f>
        <v>#N/A</v>
      </c>
    </row>
    <row r="10653" spans="3:8">
      <c r="C10653" t="e">
        <f>VLOOKUP(B10653,定价因子!L:M,2,0)</f>
        <v>#N/A</v>
      </c>
      <c r="E10653" t="e">
        <f>VLOOKUP($D$1&amp;D10653,定价因子!E:F,2,0)</f>
        <v>#N/A</v>
      </c>
      <c r="G10653" t="e">
        <f>VLOOKUP($F$1&amp;F10653,定价因子!E:F,2,0)</f>
        <v>#N/A</v>
      </c>
      <c r="H10653" s="104" t="e">
        <f>C10653*PRODUCT(#REF!,#REF!,G10653,,#REF!,E10653)</f>
        <v>#N/A</v>
      </c>
    </row>
    <row r="10654" spans="3:8">
      <c r="C10654" t="e">
        <f>VLOOKUP(B10654,定价因子!L:M,2,0)</f>
        <v>#N/A</v>
      </c>
      <c r="E10654" t="e">
        <f>VLOOKUP($D$1&amp;D10654,定价因子!E:F,2,0)</f>
        <v>#N/A</v>
      </c>
      <c r="G10654" t="e">
        <f>VLOOKUP($F$1&amp;F10654,定价因子!E:F,2,0)</f>
        <v>#N/A</v>
      </c>
      <c r="H10654" s="104" t="e">
        <f>C10654*PRODUCT(#REF!,#REF!,G10654,,#REF!,E10654)</f>
        <v>#N/A</v>
      </c>
    </row>
    <row r="10655" spans="3:8">
      <c r="C10655" t="e">
        <f>VLOOKUP(B10655,定价因子!L:M,2,0)</f>
        <v>#N/A</v>
      </c>
      <c r="E10655" t="e">
        <f>VLOOKUP($D$1&amp;D10655,定价因子!E:F,2,0)</f>
        <v>#N/A</v>
      </c>
      <c r="G10655" t="e">
        <f>VLOOKUP($F$1&amp;F10655,定价因子!E:F,2,0)</f>
        <v>#N/A</v>
      </c>
      <c r="H10655" s="104" t="e">
        <f>C10655*PRODUCT(#REF!,#REF!,G10655,,#REF!,E10655)</f>
        <v>#N/A</v>
      </c>
    </row>
    <row r="10656" spans="3:8">
      <c r="C10656" t="e">
        <f>VLOOKUP(B10656,定价因子!L:M,2,0)</f>
        <v>#N/A</v>
      </c>
      <c r="E10656" t="e">
        <f>VLOOKUP($D$1&amp;D10656,定价因子!E:F,2,0)</f>
        <v>#N/A</v>
      </c>
      <c r="G10656" t="e">
        <f>VLOOKUP($F$1&amp;F10656,定价因子!E:F,2,0)</f>
        <v>#N/A</v>
      </c>
      <c r="H10656" s="104" t="e">
        <f>C10656*PRODUCT(#REF!,#REF!,G10656,,#REF!,E10656)</f>
        <v>#N/A</v>
      </c>
    </row>
    <row r="10657" spans="3:8">
      <c r="C10657" t="e">
        <f>VLOOKUP(B10657,定价因子!L:M,2,0)</f>
        <v>#N/A</v>
      </c>
      <c r="E10657" t="e">
        <f>VLOOKUP($D$1&amp;D10657,定价因子!E:F,2,0)</f>
        <v>#N/A</v>
      </c>
      <c r="G10657" t="e">
        <f>VLOOKUP($F$1&amp;F10657,定价因子!E:F,2,0)</f>
        <v>#N/A</v>
      </c>
      <c r="H10657" s="104" t="e">
        <f>C10657*PRODUCT(#REF!,#REF!,G10657,,#REF!,E10657)</f>
        <v>#N/A</v>
      </c>
    </row>
    <row r="10658" spans="3:8">
      <c r="C10658" t="e">
        <f>VLOOKUP(B10658,定价因子!L:M,2,0)</f>
        <v>#N/A</v>
      </c>
      <c r="E10658" t="e">
        <f>VLOOKUP($D$1&amp;D10658,定价因子!E:F,2,0)</f>
        <v>#N/A</v>
      </c>
      <c r="G10658" t="e">
        <f>VLOOKUP($F$1&amp;F10658,定价因子!E:F,2,0)</f>
        <v>#N/A</v>
      </c>
      <c r="H10658" s="104" t="e">
        <f>C10658*PRODUCT(#REF!,#REF!,G10658,,#REF!,E10658)</f>
        <v>#N/A</v>
      </c>
    </row>
    <row r="10659" spans="3:8">
      <c r="C10659" t="e">
        <f>VLOOKUP(B10659,定价因子!L:M,2,0)</f>
        <v>#N/A</v>
      </c>
      <c r="E10659" t="e">
        <f>VLOOKUP($D$1&amp;D10659,定价因子!E:F,2,0)</f>
        <v>#N/A</v>
      </c>
      <c r="G10659" t="e">
        <f>VLOOKUP($F$1&amp;F10659,定价因子!E:F,2,0)</f>
        <v>#N/A</v>
      </c>
      <c r="H10659" s="104" t="e">
        <f>C10659*PRODUCT(#REF!,#REF!,G10659,,#REF!,E10659)</f>
        <v>#N/A</v>
      </c>
    </row>
    <row r="10660" spans="3:8">
      <c r="C10660" t="e">
        <f>VLOOKUP(B10660,定价因子!L:M,2,0)</f>
        <v>#N/A</v>
      </c>
      <c r="E10660" t="e">
        <f>VLOOKUP($D$1&amp;D10660,定价因子!E:F,2,0)</f>
        <v>#N/A</v>
      </c>
      <c r="G10660" t="e">
        <f>VLOOKUP($F$1&amp;F10660,定价因子!E:F,2,0)</f>
        <v>#N/A</v>
      </c>
      <c r="H10660" s="104" t="e">
        <f>C10660*PRODUCT(#REF!,#REF!,G10660,,#REF!,E10660)</f>
        <v>#N/A</v>
      </c>
    </row>
    <row r="10661" spans="3:8">
      <c r="C10661" t="e">
        <f>VLOOKUP(B10661,定价因子!L:M,2,0)</f>
        <v>#N/A</v>
      </c>
      <c r="E10661" t="e">
        <f>VLOOKUP($D$1&amp;D10661,定价因子!E:F,2,0)</f>
        <v>#N/A</v>
      </c>
      <c r="G10661" t="e">
        <f>VLOOKUP($F$1&amp;F10661,定价因子!E:F,2,0)</f>
        <v>#N/A</v>
      </c>
      <c r="H10661" s="104" t="e">
        <f>C10661*PRODUCT(#REF!,#REF!,G10661,,#REF!,E10661)</f>
        <v>#N/A</v>
      </c>
    </row>
    <row r="10662" spans="3:8">
      <c r="C10662" t="e">
        <f>VLOOKUP(B10662,定价因子!L:M,2,0)</f>
        <v>#N/A</v>
      </c>
      <c r="E10662" t="e">
        <f>VLOOKUP($D$1&amp;D10662,定价因子!E:F,2,0)</f>
        <v>#N/A</v>
      </c>
      <c r="G10662" t="e">
        <f>VLOOKUP($F$1&amp;F10662,定价因子!E:F,2,0)</f>
        <v>#N/A</v>
      </c>
      <c r="H10662" s="104" t="e">
        <f>C10662*PRODUCT(#REF!,#REF!,G10662,,#REF!,E10662)</f>
        <v>#N/A</v>
      </c>
    </row>
    <row r="10663" spans="3:8">
      <c r="C10663" t="e">
        <f>VLOOKUP(B10663,定价因子!L:M,2,0)</f>
        <v>#N/A</v>
      </c>
      <c r="E10663" t="e">
        <f>VLOOKUP($D$1&amp;D10663,定价因子!E:F,2,0)</f>
        <v>#N/A</v>
      </c>
      <c r="G10663" t="e">
        <f>VLOOKUP($F$1&amp;F10663,定价因子!E:F,2,0)</f>
        <v>#N/A</v>
      </c>
      <c r="H10663" s="104" t="e">
        <f>C10663*PRODUCT(#REF!,#REF!,G10663,,#REF!,E10663)</f>
        <v>#N/A</v>
      </c>
    </row>
    <row r="10664" spans="3:8">
      <c r="C10664" t="e">
        <f>VLOOKUP(B10664,定价因子!L:M,2,0)</f>
        <v>#N/A</v>
      </c>
      <c r="E10664" t="e">
        <f>VLOOKUP($D$1&amp;D10664,定价因子!E:F,2,0)</f>
        <v>#N/A</v>
      </c>
      <c r="G10664" t="e">
        <f>VLOOKUP($F$1&amp;F10664,定价因子!E:F,2,0)</f>
        <v>#N/A</v>
      </c>
      <c r="H10664" s="104" t="e">
        <f>C10664*PRODUCT(#REF!,#REF!,G10664,,#REF!,E10664)</f>
        <v>#N/A</v>
      </c>
    </row>
    <row r="10665" spans="3:8">
      <c r="C10665" t="e">
        <f>VLOOKUP(B10665,定价因子!L:M,2,0)</f>
        <v>#N/A</v>
      </c>
      <c r="E10665" t="e">
        <f>VLOOKUP($D$1&amp;D10665,定价因子!E:F,2,0)</f>
        <v>#N/A</v>
      </c>
      <c r="G10665" t="e">
        <f>VLOOKUP($F$1&amp;F10665,定价因子!E:F,2,0)</f>
        <v>#N/A</v>
      </c>
      <c r="H10665" s="104" t="e">
        <f>C10665*PRODUCT(#REF!,#REF!,G10665,,#REF!,E10665)</f>
        <v>#N/A</v>
      </c>
    </row>
    <row r="10666" spans="3:8">
      <c r="C10666" t="e">
        <f>VLOOKUP(B10666,定价因子!L:M,2,0)</f>
        <v>#N/A</v>
      </c>
      <c r="E10666" t="e">
        <f>VLOOKUP($D$1&amp;D10666,定价因子!E:F,2,0)</f>
        <v>#N/A</v>
      </c>
      <c r="G10666" t="e">
        <f>VLOOKUP($F$1&amp;F10666,定价因子!E:F,2,0)</f>
        <v>#N/A</v>
      </c>
      <c r="H10666" s="104" t="e">
        <f>C10666*PRODUCT(#REF!,#REF!,G10666,,#REF!,E10666)</f>
        <v>#N/A</v>
      </c>
    </row>
    <row r="10667" spans="3:8">
      <c r="C10667" t="e">
        <f>VLOOKUP(B10667,定价因子!L:M,2,0)</f>
        <v>#N/A</v>
      </c>
      <c r="E10667" t="e">
        <f>VLOOKUP($D$1&amp;D10667,定价因子!E:F,2,0)</f>
        <v>#N/A</v>
      </c>
      <c r="G10667" t="e">
        <f>VLOOKUP($F$1&amp;F10667,定价因子!E:F,2,0)</f>
        <v>#N/A</v>
      </c>
      <c r="H10667" s="104" t="e">
        <f>C10667*PRODUCT(#REF!,#REF!,G10667,,#REF!,E10667)</f>
        <v>#N/A</v>
      </c>
    </row>
    <row r="10668" spans="3:8">
      <c r="C10668" t="e">
        <f>VLOOKUP(B10668,定价因子!L:M,2,0)</f>
        <v>#N/A</v>
      </c>
      <c r="E10668" t="e">
        <f>VLOOKUP($D$1&amp;D10668,定价因子!E:F,2,0)</f>
        <v>#N/A</v>
      </c>
      <c r="G10668" t="e">
        <f>VLOOKUP($F$1&amp;F10668,定价因子!E:F,2,0)</f>
        <v>#N/A</v>
      </c>
      <c r="H10668" s="104" t="e">
        <f>C10668*PRODUCT(#REF!,#REF!,G10668,,#REF!,E10668)</f>
        <v>#N/A</v>
      </c>
    </row>
    <row r="10669" spans="3:8">
      <c r="C10669" t="e">
        <f>VLOOKUP(B10669,定价因子!L:M,2,0)</f>
        <v>#N/A</v>
      </c>
      <c r="E10669" t="e">
        <f>VLOOKUP($D$1&amp;D10669,定价因子!E:F,2,0)</f>
        <v>#N/A</v>
      </c>
      <c r="G10669" t="e">
        <f>VLOOKUP($F$1&amp;F10669,定价因子!E:F,2,0)</f>
        <v>#N/A</v>
      </c>
      <c r="H10669" s="104" t="e">
        <f>C10669*PRODUCT(#REF!,#REF!,G10669,,#REF!,E10669)</f>
        <v>#N/A</v>
      </c>
    </row>
    <row r="10670" spans="3:8">
      <c r="C10670" t="e">
        <f>VLOOKUP(B10670,定价因子!L:M,2,0)</f>
        <v>#N/A</v>
      </c>
      <c r="E10670" t="e">
        <f>VLOOKUP($D$1&amp;D10670,定价因子!E:F,2,0)</f>
        <v>#N/A</v>
      </c>
      <c r="G10670" t="e">
        <f>VLOOKUP($F$1&amp;F10670,定价因子!E:F,2,0)</f>
        <v>#N/A</v>
      </c>
      <c r="H10670" s="104" t="e">
        <f>C10670*PRODUCT(#REF!,#REF!,G10670,,#REF!,E10670)</f>
        <v>#N/A</v>
      </c>
    </row>
    <row r="10671" spans="3:8">
      <c r="C10671" t="e">
        <f>VLOOKUP(B10671,定价因子!L:M,2,0)</f>
        <v>#N/A</v>
      </c>
      <c r="E10671" t="e">
        <f>VLOOKUP($D$1&amp;D10671,定价因子!E:F,2,0)</f>
        <v>#N/A</v>
      </c>
      <c r="G10671" t="e">
        <f>VLOOKUP($F$1&amp;F10671,定价因子!E:F,2,0)</f>
        <v>#N/A</v>
      </c>
      <c r="H10671" s="104" t="e">
        <f>C10671*PRODUCT(#REF!,#REF!,G10671,,#REF!,E10671)</f>
        <v>#N/A</v>
      </c>
    </row>
    <row r="10672" spans="3:8">
      <c r="C10672" t="e">
        <f>VLOOKUP(B10672,定价因子!L:M,2,0)</f>
        <v>#N/A</v>
      </c>
      <c r="E10672" t="e">
        <f>VLOOKUP($D$1&amp;D10672,定价因子!E:F,2,0)</f>
        <v>#N/A</v>
      </c>
      <c r="G10672" t="e">
        <f>VLOOKUP($F$1&amp;F10672,定价因子!E:F,2,0)</f>
        <v>#N/A</v>
      </c>
      <c r="H10672" s="104" t="e">
        <f>C10672*PRODUCT(#REF!,#REF!,G10672,,#REF!,E10672)</f>
        <v>#N/A</v>
      </c>
    </row>
    <row r="10673" spans="3:8">
      <c r="C10673" t="e">
        <f>VLOOKUP(B10673,定价因子!L:M,2,0)</f>
        <v>#N/A</v>
      </c>
      <c r="E10673" t="e">
        <f>VLOOKUP($D$1&amp;D10673,定价因子!E:F,2,0)</f>
        <v>#N/A</v>
      </c>
      <c r="G10673" t="e">
        <f>VLOOKUP($F$1&amp;F10673,定价因子!E:F,2,0)</f>
        <v>#N/A</v>
      </c>
      <c r="H10673" s="104" t="e">
        <f>C10673*PRODUCT(#REF!,#REF!,G10673,,#REF!,E10673)</f>
        <v>#N/A</v>
      </c>
    </row>
    <row r="10674" spans="3:8">
      <c r="C10674" t="e">
        <f>VLOOKUP(B10674,定价因子!L:M,2,0)</f>
        <v>#N/A</v>
      </c>
      <c r="E10674" t="e">
        <f>VLOOKUP($D$1&amp;D10674,定价因子!E:F,2,0)</f>
        <v>#N/A</v>
      </c>
      <c r="G10674" t="e">
        <f>VLOOKUP($F$1&amp;F10674,定价因子!E:F,2,0)</f>
        <v>#N/A</v>
      </c>
      <c r="H10674" s="104" t="e">
        <f>C10674*PRODUCT(#REF!,#REF!,G10674,,#REF!,E10674)</f>
        <v>#N/A</v>
      </c>
    </row>
    <row r="10675" spans="3:8">
      <c r="C10675" t="e">
        <f>VLOOKUP(B10675,定价因子!L:M,2,0)</f>
        <v>#N/A</v>
      </c>
      <c r="E10675" t="e">
        <f>VLOOKUP($D$1&amp;D10675,定价因子!E:F,2,0)</f>
        <v>#N/A</v>
      </c>
      <c r="G10675" t="e">
        <f>VLOOKUP($F$1&amp;F10675,定价因子!E:F,2,0)</f>
        <v>#N/A</v>
      </c>
      <c r="H10675" s="104" t="e">
        <f>C10675*PRODUCT(#REF!,#REF!,G10675,,#REF!,E10675)</f>
        <v>#N/A</v>
      </c>
    </row>
    <row r="10676" spans="3:8">
      <c r="C10676" t="e">
        <f>VLOOKUP(B10676,定价因子!L:M,2,0)</f>
        <v>#N/A</v>
      </c>
      <c r="E10676" t="e">
        <f>VLOOKUP($D$1&amp;D10676,定价因子!E:F,2,0)</f>
        <v>#N/A</v>
      </c>
      <c r="G10676" t="e">
        <f>VLOOKUP($F$1&amp;F10676,定价因子!E:F,2,0)</f>
        <v>#N/A</v>
      </c>
      <c r="H10676" s="104" t="e">
        <f>C10676*PRODUCT(#REF!,#REF!,G10676,,#REF!,E10676)</f>
        <v>#N/A</v>
      </c>
    </row>
    <row r="10677" spans="3:8">
      <c r="C10677" t="e">
        <f>VLOOKUP(B10677,定价因子!L:M,2,0)</f>
        <v>#N/A</v>
      </c>
      <c r="E10677" t="e">
        <f>VLOOKUP($D$1&amp;D10677,定价因子!E:F,2,0)</f>
        <v>#N/A</v>
      </c>
      <c r="G10677" t="e">
        <f>VLOOKUP($F$1&amp;F10677,定价因子!E:F,2,0)</f>
        <v>#N/A</v>
      </c>
      <c r="H10677" s="104" t="e">
        <f>C10677*PRODUCT(#REF!,#REF!,G10677,,#REF!,E10677)</f>
        <v>#N/A</v>
      </c>
    </row>
    <row r="10678" spans="3:8">
      <c r="C10678" t="e">
        <f>VLOOKUP(B10678,定价因子!L:M,2,0)</f>
        <v>#N/A</v>
      </c>
      <c r="E10678" t="e">
        <f>VLOOKUP($D$1&amp;D10678,定价因子!E:F,2,0)</f>
        <v>#N/A</v>
      </c>
      <c r="G10678" t="e">
        <f>VLOOKUP($F$1&amp;F10678,定价因子!E:F,2,0)</f>
        <v>#N/A</v>
      </c>
      <c r="H10678" s="104" t="e">
        <f>C10678*PRODUCT(#REF!,#REF!,G10678,,#REF!,E10678)</f>
        <v>#N/A</v>
      </c>
    </row>
    <row r="10679" spans="3:8">
      <c r="C10679" t="e">
        <f>VLOOKUP(B10679,定价因子!L:M,2,0)</f>
        <v>#N/A</v>
      </c>
      <c r="E10679" t="e">
        <f>VLOOKUP($D$1&amp;D10679,定价因子!E:F,2,0)</f>
        <v>#N/A</v>
      </c>
      <c r="G10679" t="e">
        <f>VLOOKUP($F$1&amp;F10679,定价因子!E:F,2,0)</f>
        <v>#N/A</v>
      </c>
      <c r="H10679" s="104" t="e">
        <f>C10679*PRODUCT(#REF!,#REF!,G10679,,#REF!,E10679)</f>
        <v>#N/A</v>
      </c>
    </row>
    <row r="10680" spans="3:8">
      <c r="C10680" t="e">
        <f>VLOOKUP(B10680,定价因子!L:M,2,0)</f>
        <v>#N/A</v>
      </c>
      <c r="E10680" t="e">
        <f>VLOOKUP($D$1&amp;D10680,定价因子!E:F,2,0)</f>
        <v>#N/A</v>
      </c>
      <c r="G10680" t="e">
        <f>VLOOKUP($F$1&amp;F10680,定价因子!E:F,2,0)</f>
        <v>#N/A</v>
      </c>
      <c r="H10680" s="104" t="e">
        <f>C10680*PRODUCT(#REF!,#REF!,G10680,,#REF!,E10680)</f>
        <v>#N/A</v>
      </c>
    </row>
    <row r="10681" spans="3:8">
      <c r="C10681" t="e">
        <f>VLOOKUP(B10681,定价因子!L:M,2,0)</f>
        <v>#N/A</v>
      </c>
      <c r="E10681" t="e">
        <f>VLOOKUP($D$1&amp;D10681,定价因子!E:F,2,0)</f>
        <v>#N/A</v>
      </c>
      <c r="G10681" t="e">
        <f>VLOOKUP($F$1&amp;F10681,定价因子!E:F,2,0)</f>
        <v>#N/A</v>
      </c>
      <c r="H10681" s="104" t="e">
        <f>C10681*PRODUCT(#REF!,#REF!,G10681,,#REF!,E10681)</f>
        <v>#N/A</v>
      </c>
    </row>
    <row r="10682" spans="3:8">
      <c r="C10682" t="e">
        <f>VLOOKUP(B10682,定价因子!L:M,2,0)</f>
        <v>#N/A</v>
      </c>
      <c r="E10682" t="e">
        <f>VLOOKUP($D$1&amp;D10682,定价因子!E:F,2,0)</f>
        <v>#N/A</v>
      </c>
      <c r="G10682" t="e">
        <f>VLOOKUP($F$1&amp;F10682,定价因子!E:F,2,0)</f>
        <v>#N/A</v>
      </c>
      <c r="H10682" s="104" t="e">
        <f>C10682*PRODUCT(#REF!,#REF!,G10682,,#REF!,E10682)</f>
        <v>#N/A</v>
      </c>
    </row>
    <row r="10683" spans="3:8">
      <c r="C10683" t="e">
        <f>VLOOKUP(B10683,定价因子!L:M,2,0)</f>
        <v>#N/A</v>
      </c>
      <c r="E10683" t="e">
        <f>VLOOKUP($D$1&amp;D10683,定价因子!E:F,2,0)</f>
        <v>#N/A</v>
      </c>
      <c r="G10683" t="e">
        <f>VLOOKUP($F$1&amp;F10683,定价因子!E:F,2,0)</f>
        <v>#N/A</v>
      </c>
      <c r="H10683" s="104" t="e">
        <f>C10683*PRODUCT(#REF!,#REF!,G10683,,#REF!,E10683)</f>
        <v>#N/A</v>
      </c>
    </row>
    <row r="10684" spans="3:8">
      <c r="C10684" t="e">
        <f>VLOOKUP(B10684,定价因子!L:M,2,0)</f>
        <v>#N/A</v>
      </c>
      <c r="E10684" t="e">
        <f>VLOOKUP($D$1&amp;D10684,定价因子!E:F,2,0)</f>
        <v>#N/A</v>
      </c>
      <c r="G10684" t="e">
        <f>VLOOKUP($F$1&amp;F10684,定价因子!E:F,2,0)</f>
        <v>#N/A</v>
      </c>
      <c r="H10684" s="104" t="e">
        <f>C10684*PRODUCT(#REF!,#REF!,G10684,,#REF!,E10684)</f>
        <v>#N/A</v>
      </c>
    </row>
    <row r="10685" spans="3:8">
      <c r="C10685" t="e">
        <f>VLOOKUP(B10685,定价因子!L:M,2,0)</f>
        <v>#N/A</v>
      </c>
      <c r="E10685" t="e">
        <f>VLOOKUP($D$1&amp;D10685,定价因子!E:F,2,0)</f>
        <v>#N/A</v>
      </c>
      <c r="G10685" t="e">
        <f>VLOOKUP($F$1&amp;F10685,定价因子!E:F,2,0)</f>
        <v>#N/A</v>
      </c>
      <c r="H10685" s="104" t="e">
        <f>C10685*PRODUCT(#REF!,#REF!,G10685,,#REF!,E10685)</f>
        <v>#N/A</v>
      </c>
    </row>
    <row r="10686" spans="3:8">
      <c r="C10686" t="e">
        <f>VLOOKUP(B10686,定价因子!L:M,2,0)</f>
        <v>#N/A</v>
      </c>
      <c r="E10686" t="e">
        <f>VLOOKUP($D$1&amp;D10686,定价因子!E:F,2,0)</f>
        <v>#N/A</v>
      </c>
      <c r="G10686" t="e">
        <f>VLOOKUP($F$1&amp;F10686,定价因子!E:F,2,0)</f>
        <v>#N/A</v>
      </c>
      <c r="H10686" s="104" t="e">
        <f>C10686*PRODUCT(#REF!,#REF!,G10686,,#REF!,E10686)</f>
        <v>#N/A</v>
      </c>
    </row>
    <row r="10687" spans="3:8">
      <c r="C10687" t="e">
        <f>VLOOKUP(B10687,定价因子!L:M,2,0)</f>
        <v>#N/A</v>
      </c>
      <c r="E10687" t="e">
        <f>VLOOKUP($D$1&amp;D10687,定价因子!E:F,2,0)</f>
        <v>#N/A</v>
      </c>
      <c r="G10687" t="e">
        <f>VLOOKUP($F$1&amp;F10687,定价因子!E:F,2,0)</f>
        <v>#N/A</v>
      </c>
      <c r="H10687" s="104" t="e">
        <f>C10687*PRODUCT(#REF!,#REF!,G10687,,#REF!,E10687)</f>
        <v>#N/A</v>
      </c>
    </row>
    <row r="10688" spans="3:8">
      <c r="C10688" t="e">
        <f>VLOOKUP(B10688,定价因子!L:M,2,0)</f>
        <v>#N/A</v>
      </c>
      <c r="E10688" t="e">
        <f>VLOOKUP($D$1&amp;D10688,定价因子!E:F,2,0)</f>
        <v>#N/A</v>
      </c>
      <c r="G10688" t="e">
        <f>VLOOKUP($F$1&amp;F10688,定价因子!E:F,2,0)</f>
        <v>#N/A</v>
      </c>
      <c r="H10688" s="104" t="e">
        <f>C10688*PRODUCT(#REF!,#REF!,G10688,,#REF!,E10688)</f>
        <v>#N/A</v>
      </c>
    </row>
    <row r="10689" spans="3:8">
      <c r="C10689" t="e">
        <f>VLOOKUP(B10689,定价因子!L:M,2,0)</f>
        <v>#N/A</v>
      </c>
      <c r="E10689" t="e">
        <f>VLOOKUP($D$1&amp;D10689,定价因子!E:F,2,0)</f>
        <v>#N/A</v>
      </c>
      <c r="G10689" t="e">
        <f>VLOOKUP($F$1&amp;F10689,定价因子!E:F,2,0)</f>
        <v>#N/A</v>
      </c>
      <c r="H10689" s="104" t="e">
        <f>C10689*PRODUCT(#REF!,#REF!,G10689,,#REF!,E10689)</f>
        <v>#N/A</v>
      </c>
    </row>
    <row r="10690" spans="3:8">
      <c r="C10690" t="e">
        <f>VLOOKUP(B10690,定价因子!L:M,2,0)</f>
        <v>#N/A</v>
      </c>
      <c r="E10690" t="e">
        <f>VLOOKUP($D$1&amp;D10690,定价因子!E:F,2,0)</f>
        <v>#N/A</v>
      </c>
      <c r="G10690" t="e">
        <f>VLOOKUP($F$1&amp;F10690,定价因子!E:F,2,0)</f>
        <v>#N/A</v>
      </c>
      <c r="H10690" s="104" t="e">
        <f>C10690*PRODUCT(#REF!,#REF!,G10690,,#REF!,E10690)</f>
        <v>#N/A</v>
      </c>
    </row>
    <row r="10691" spans="3:8">
      <c r="C10691" t="e">
        <f>VLOOKUP(B10691,定价因子!L:M,2,0)</f>
        <v>#N/A</v>
      </c>
      <c r="E10691" t="e">
        <f>VLOOKUP($D$1&amp;D10691,定价因子!E:F,2,0)</f>
        <v>#N/A</v>
      </c>
      <c r="G10691" t="e">
        <f>VLOOKUP($F$1&amp;F10691,定价因子!E:F,2,0)</f>
        <v>#N/A</v>
      </c>
      <c r="H10691" s="104" t="e">
        <f>C10691*PRODUCT(#REF!,#REF!,G10691,,#REF!,E10691)</f>
        <v>#N/A</v>
      </c>
    </row>
    <row r="10692" spans="3:8">
      <c r="C10692" t="e">
        <f>VLOOKUP(B10692,定价因子!L:M,2,0)</f>
        <v>#N/A</v>
      </c>
      <c r="E10692" t="e">
        <f>VLOOKUP($D$1&amp;D10692,定价因子!E:F,2,0)</f>
        <v>#N/A</v>
      </c>
      <c r="G10692" t="e">
        <f>VLOOKUP($F$1&amp;F10692,定价因子!E:F,2,0)</f>
        <v>#N/A</v>
      </c>
      <c r="H10692" s="104" t="e">
        <f>C10692*PRODUCT(#REF!,#REF!,G10692,,#REF!,E10692)</f>
        <v>#N/A</v>
      </c>
    </row>
    <row r="10693" spans="3:8">
      <c r="C10693" t="e">
        <f>VLOOKUP(B10693,定价因子!L:M,2,0)</f>
        <v>#N/A</v>
      </c>
      <c r="E10693" t="e">
        <f>VLOOKUP($D$1&amp;D10693,定价因子!E:F,2,0)</f>
        <v>#N/A</v>
      </c>
      <c r="G10693" t="e">
        <f>VLOOKUP($F$1&amp;F10693,定价因子!E:F,2,0)</f>
        <v>#N/A</v>
      </c>
      <c r="H10693" s="104" t="e">
        <f>C10693*PRODUCT(#REF!,#REF!,G10693,,#REF!,E10693)</f>
        <v>#N/A</v>
      </c>
    </row>
    <row r="10694" spans="3:8">
      <c r="C10694" t="e">
        <f>VLOOKUP(B10694,定价因子!L:M,2,0)</f>
        <v>#N/A</v>
      </c>
      <c r="E10694" t="e">
        <f>VLOOKUP($D$1&amp;D10694,定价因子!E:F,2,0)</f>
        <v>#N/A</v>
      </c>
      <c r="G10694" t="e">
        <f>VLOOKUP($F$1&amp;F10694,定价因子!E:F,2,0)</f>
        <v>#N/A</v>
      </c>
      <c r="H10694" s="104" t="e">
        <f>C10694*PRODUCT(#REF!,#REF!,G10694,,#REF!,E10694)</f>
        <v>#N/A</v>
      </c>
    </row>
    <row r="10695" spans="3:8">
      <c r="C10695" t="e">
        <f>VLOOKUP(B10695,定价因子!L:M,2,0)</f>
        <v>#N/A</v>
      </c>
      <c r="E10695" t="e">
        <f>VLOOKUP($D$1&amp;D10695,定价因子!E:F,2,0)</f>
        <v>#N/A</v>
      </c>
      <c r="G10695" t="e">
        <f>VLOOKUP($F$1&amp;F10695,定价因子!E:F,2,0)</f>
        <v>#N/A</v>
      </c>
      <c r="H10695" s="104" t="e">
        <f>C10695*PRODUCT(#REF!,#REF!,G10695,,#REF!,E10695)</f>
        <v>#N/A</v>
      </c>
    </row>
    <row r="10696" spans="3:8">
      <c r="C10696" t="e">
        <f>VLOOKUP(B10696,定价因子!L:M,2,0)</f>
        <v>#N/A</v>
      </c>
      <c r="E10696" t="e">
        <f>VLOOKUP($D$1&amp;D10696,定价因子!E:F,2,0)</f>
        <v>#N/A</v>
      </c>
      <c r="G10696" t="e">
        <f>VLOOKUP($F$1&amp;F10696,定价因子!E:F,2,0)</f>
        <v>#N/A</v>
      </c>
      <c r="H10696" s="104" t="e">
        <f>C10696*PRODUCT(#REF!,#REF!,G10696,,#REF!,E10696)</f>
        <v>#N/A</v>
      </c>
    </row>
    <row r="10697" spans="3:8">
      <c r="C10697" t="e">
        <f>VLOOKUP(B10697,定价因子!L:M,2,0)</f>
        <v>#N/A</v>
      </c>
      <c r="E10697" t="e">
        <f>VLOOKUP($D$1&amp;D10697,定价因子!E:F,2,0)</f>
        <v>#N/A</v>
      </c>
      <c r="G10697" t="e">
        <f>VLOOKUP($F$1&amp;F10697,定价因子!E:F,2,0)</f>
        <v>#N/A</v>
      </c>
      <c r="H10697" s="104" t="e">
        <f>C10697*PRODUCT(#REF!,#REF!,G10697,,#REF!,E10697)</f>
        <v>#N/A</v>
      </c>
    </row>
    <row r="10698" spans="3:8">
      <c r="C10698" t="e">
        <f>VLOOKUP(B10698,定价因子!L:M,2,0)</f>
        <v>#N/A</v>
      </c>
      <c r="E10698" t="e">
        <f>VLOOKUP($D$1&amp;D10698,定价因子!E:F,2,0)</f>
        <v>#N/A</v>
      </c>
      <c r="G10698" t="e">
        <f>VLOOKUP($F$1&amp;F10698,定价因子!E:F,2,0)</f>
        <v>#N/A</v>
      </c>
      <c r="H10698" s="104" t="e">
        <f>C10698*PRODUCT(#REF!,#REF!,G10698,,#REF!,E10698)</f>
        <v>#N/A</v>
      </c>
    </row>
    <row r="10699" spans="3:8">
      <c r="C10699" t="e">
        <f>VLOOKUP(B10699,定价因子!L:M,2,0)</f>
        <v>#N/A</v>
      </c>
      <c r="E10699" t="e">
        <f>VLOOKUP($D$1&amp;D10699,定价因子!E:F,2,0)</f>
        <v>#N/A</v>
      </c>
      <c r="G10699" t="e">
        <f>VLOOKUP($F$1&amp;F10699,定价因子!E:F,2,0)</f>
        <v>#N/A</v>
      </c>
      <c r="H10699" s="104" t="e">
        <f>C10699*PRODUCT(#REF!,#REF!,G10699,,#REF!,E10699)</f>
        <v>#N/A</v>
      </c>
    </row>
    <row r="10700" spans="3:8">
      <c r="C10700" t="e">
        <f>VLOOKUP(B10700,定价因子!L:M,2,0)</f>
        <v>#N/A</v>
      </c>
      <c r="E10700" t="e">
        <f>VLOOKUP($D$1&amp;D10700,定价因子!E:F,2,0)</f>
        <v>#N/A</v>
      </c>
      <c r="G10700" t="e">
        <f>VLOOKUP($F$1&amp;F10700,定价因子!E:F,2,0)</f>
        <v>#N/A</v>
      </c>
      <c r="H10700" s="104" t="e">
        <f>C10700*PRODUCT(#REF!,#REF!,G10700,,#REF!,E10700)</f>
        <v>#N/A</v>
      </c>
    </row>
    <row r="10701" spans="3:8">
      <c r="C10701" t="e">
        <f>VLOOKUP(B10701,定价因子!L:M,2,0)</f>
        <v>#N/A</v>
      </c>
      <c r="E10701" t="e">
        <f>VLOOKUP($D$1&amp;D10701,定价因子!E:F,2,0)</f>
        <v>#N/A</v>
      </c>
      <c r="G10701" t="e">
        <f>VLOOKUP($F$1&amp;F10701,定价因子!E:F,2,0)</f>
        <v>#N/A</v>
      </c>
      <c r="H10701" s="104" t="e">
        <f>C10701*PRODUCT(#REF!,#REF!,G10701,,#REF!,E10701)</f>
        <v>#N/A</v>
      </c>
    </row>
    <row r="10702" spans="3:8">
      <c r="C10702" t="e">
        <f>VLOOKUP(B10702,定价因子!L:M,2,0)</f>
        <v>#N/A</v>
      </c>
      <c r="E10702" t="e">
        <f>VLOOKUP($D$1&amp;D10702,定价因子!E:F,2,0)</f>
        <v>#N/A</v>
      </c>
      <c r="G10702" t="e">
        <f>VLOOKUP($F$1&amp;F10702,定价因子!E:F,2,0)</f>
        <v>#N/A</v>
      </c>
      <c r="H10702" s="104" t="e">
        <f>C10702*PRODUCT(#REF!,#REF!,G10702,,#REF!,E10702)</f>
        <v>#N/A</v>
      </c>
    </row>
    <row r="10703" spans="3:8">
      <c r="C10703" t="e">
        <f>VLOOKUP(B10703,定价因子!L:M,2,0)</f>
        <v>#N/A</v>
      </c>
      <c r="E10703" t="e">
        <f>VLOOKUP($D$1&amp;D10703,定价因子!E:F,2,0)</f>
        <v>#N/A</v>
      </c>
      <c r="G10703" t="e">
        <f>VLOOKUP($F$1&amp;F10703,定价因子!E:F,2,0)</f>
        <v>#N/A</v>
      </c>
      <c r="H10703" s="104" t="e">
        <f>C10703*PRODUCT(#REF!,#REF!,G10703,,#REF!,E10703)</f>
        <v>#N/A</v>
      </c>
    </row>
    <row r="10704" spans="3:8">
      <c r="C10704" t="e">
        <f>VLOOKUP(B10704,定价因子!L:M,2,0)</f>
        <v>#N/A</v>
      </c>
      <c r="E10704" t="e">
        <f>VLOOKUP($D$1&amp;D10704,定价因子!E:F,2,0)</f>
        <v>#N/A</v>
      </c>
      <c r="G10704" t="e">
        <f>VLOOKUP($F$1&amp;F10704,定价因子!E:F,2,0)</f>
        <v>#N/A</v>
      </c>
      <c r="H10704" s="104" t="e">
        <f>C10704*PRODUCT(#REF!,#REF!,G10704,,#REF!,E10704)</f>
        <v>#N/A</v>
      </c>
    </row>
    <row r="10705" spans="3:8">
      <c r="C10705" t="e">
        <f>VLOOKUP(B10705,定价因子!L:M,2,0)</f>
        <v>#N/A</v>
      </c>
      <c r="E10705" t="e">
        <f>VLOOKUP($D$1&amp;D10705,定价因子!E:F,2,0)</f>
        <v>#N/A</v>
      </c>
      <c r="G10705" t="e">
        <f>VLOOKUP($F$1&amp;F10705,定价因子!E:F,2,0)</f>
        <v>#N/A</v>
      </c>
      <c r="H10705" s="104" t="e">
        <f>C10705*PRODUCT(#REF!,#REF!,G10705,,#REF!,E10705)</f>
        <v>#N/A</v>
      </c>
    </row>
    <row r="10706" spans="3:8">
      <c r="C10706" t="e">
        <f>VLOOKUP(B10706,定价因子!L:M,2,0)</f>
        <v>#N/A</v>
      </c>
      <c r="E10706" t="e">
        <f>VLOOKUP($D$1&amp;D10706,定价因子!E:F,2,0)</f>
        <v>#N/A</v>
      </c>
      <c r="G10706" t="e">
        <f>VLOOKUP($F$1&amp;F10706,定价因子!E:F,2,0)</f>
        <v>#N/A</v>
      </c>
      <c r="H10706" s="104" t="e">
        <f>C10706*PRODUCT(#REF!,#REF!,G10706,,#REF!,E10706)</f>
        <v>#N/A</v>
      </c>
    </row>
    <row r="10707" spans="3:8">
      <c r="C10707" t="e">
        <f>VLOOKUP(B10707,定价因子!L:M,2,0)</f>
        <v>#N/A</v>
      </c>
      <c r="E10707" t="e">
        <f>VLOOKUP($D$1&amp;D10707,定价因子!E:F,2,0)</f>
        <v>#N/A</v>
      </c>
      <c r="G10707" t="e">
        <f>VLOOKUP($F$1&amp;F10707,定价因子!E:F,2,0)</f>
        <v>#N/A</v>
      </c>
      <c r="H10707" s="104" t="e">
        <f>C10707*PRODUCT(#REF!,#REF!,G10707,,#REF!,E10707)</f>
        <v>#N/A</v>
      </c>
    </row>
    <row r="10708" spans="3:8">
      <c r="C10708" t="e">
        <f>VLOOKUP(B10708,定价因子!L:M,2,0)</f>
        <v>#N/A</v>
      </c>
      <c r="E10708" t="e">
        <f>VLOOKUP($D$1&amp;D10708,定价因子!E:F,2,0)</f>
        <v>#N/A</v>
      </c>
      <c r="G10708" t="e">
        <f>VLOOKUP($F$1&amp;F10708,定价因子!E:F,2,0)</f>
        <v>#N/A</v>
      </c>
      <c r="H10708" s="104" t="e">
        <f>C10708*PRODUCT(#REF!,#REF!,G10708,,#REF!,E10708)</f>
        <v>#N/A</v>
      </c>
    </row>
    <row r="10709" spans="3:8">
      <c r="C10709" t="e">
        <f>VLOOKUP(B10709,定价因子!L:M,2,0)</f>
        <v>#N/A</v>
      </c>
      <c r="E10709" t="e">
        <f>VLOOKUP($D$1&amp;D10709,定价因子!E:F,2,0)</f>
        <v>#N/A</v>
      </c>
      <c r="G10709" t="e">
        <f>VLOOKUP($F$1&amp;F10709,定价因子!E:F,2,0)</f>
        <v>#N/A</v>
      </c>
      <c r="H10709" s="104" t="e">
        <f>C10709*PRODUCT(#REF!,#REF!,G10709,,#REF!,E10709)</f>
        <v>#N/A</v>
      </c>
    </row>
    <row r="10710" spans="3:8">
      <c r="C10710" t="e">
        <f>VLOOKUP(B10710,定价因子!L:M,2,0)</f>
        <v>#N/A</v>
      </c>
      <c r="E10710" t="e">
        <f>VLOOKUP($D$1&amp;D10710,定价因子!E:F,2,0)</f>
        <v>#N/A</v>
      </c>
      <c r="G10710" t="e">
        <f>VLOOKUP($F$1&amp;F10710,定价因子!E:F,2,0)</f>
        <v>#N/A</v>
      </c>
      <c r="H10710" s="104" t="e">
        <f>C10710*PRODUCT(#REF!,#REF!,G10710,,#REF!,E10710)</f>
        <v>#N/A</v>
      </c>
    </row>
    <row r="10711" spans="3:8">
      <c r="C10711" t="e">
        <f>VLOOKUP(B10711,定价因子!L:M,2,0)</f>
        <v>#N/A</v>
      </c>
      <c r="E10711" t="e">
        <f>VLOOKUP($D$1&amp;D10711,定价因子!E:F,2,0)</f>
        <v>#N/A</v>
      </c>
      <c r="G10711" t="e">
        <f>VLOOKUP($F$1&amp;F10711,定价因子!E:F,2,0)</f>
        <v>#N/A</v>
      </c>
      <c r="H10711" s="104" t="e">
        <f>C10711*PRODUCT(#REF!,#REF!,G10711,,#REF!,E10711)</f>
        <v>#N/A</v>
      </c>
    </row>
    <row r="10712" spans="3:8">
      <c r="C10712" t="e">
        <f>VLOOKUP(B10712,定价因子!L:M,2,0)</f>
        <v>#N/A</v>
      </c>
      <c r="E10712" t="e">
        <f>VLOOKUP($D$1&amp;D10712,定价因子!E:F,2,0)</f>
        <v>#N/A</v>
      </c>
      <c r="G10712" t="e">
        <f>VLOOKUP($F$1&amp;F10712,定价因子!E:F,2,0)</f>
        <v>#N/A</v>
      </c>
      <c r="H10712" s="104" t="e">
        <f>C10712*PRODUCT(#REF!,#REF!,G10712,,#REF!,E10712)</f>
        <v>#N/A</v>
      </c>
    </row>
    <row r="10713" spans="3:8">
      <c r="C10713" t="e">
        <f>VLOOKUP(B10713,定价因子!L:M,2,0)</f>
        <v>#N/A</v>
      </c>
      <c r="E10713" t="e">
        <f>VLOOKUP($D$1&amp;D10713,定价因子!E:F,2,0)</f>
        <v>#N/A</v>
      </c>
      <c r="G10713" t="e">
        <f>VLOOKUP($F$1&amp;F10713,定价因子!E:F,2,0)</f>
        <v>#N/A</v>
      </c>
      <c r="H10713" s="104" t="e">
        <f>C10713*PRODUCT(#REF!,#REF!,G10713,,#REF!,E10713)</f>
        <v>#N/A</v>
      </c>
    </row>
    <row r="10714" spans="3:8">
      <c r="C10714" t="e">
        <f>VLOOKUP(B10714,定价因子!L:M,2,0)</f>
        <v>#N/A</v>
      </c>
      <c r="E10714" t="e">
        <f>VLOOKUP($D$1&amp;D10714,定价因子!E:F,2,0)</f>
        <v>#N/A</v>
      </c>
      <c r="G10714" t="e">
        <f>VLOOKUP($F$1&amp;F10714,定价因子!E:F,2,0)</f>
        <v>#N/A</v>
      </c>
      <c r="H10714" s="104" t="e">
        <f>C10714*PRODUCT(#REF!,#REF!,G10714,,#REF!,E10714)</f>
        <v>#N/A</v>
      </c>
    </row>
    <row r="10715" spans="3:8">
      <c r="C10715" t="e">
        <f>VLOOKUP(B10715,定价因子!L:M,2,0)</f>
        <v>#N/A</v>
      </c>
      <c r="E10715" t="e">
        <f>VLOOKUP($D$1&amp;D10715,定价因子!E:F,2,0)</f>
        <v>#N/A</v>
      </c>
      <c r="G10715" t="e">
        <f>VLOOKUP($F$1&amp;F10715,定价因子!E:F,2,0)</f>
        <v>#N/A</v>
      </c>
      <c r="H10715" s="104" t="e">
        <f>C10715*PRODUCT(#REF!,#REF!,G10715,,#REF!,E10715)</f>
        <v>#N/A</v>
      </c>
    </row>
    <row r="10716" spans="3:8">
      <c r="C10716" t="e">
        <f>VLOOKUP(B10716,定价因子!L:M,2,0)</f>
        <v>#N/A</v>
      </c>
      <c r="E10716" t="e">
        <f>VLOOKUP($D$1&amp;D10716,定价因子!E:F,2,0)</f>
        <v>#N/A</v>
      </c>
      <c r="G10716" t="e">
        <f>VLOOKUP($F$1&amp;F10716,定价因子!E:F,2,0)</f>
        <v>#N/A</v>
      </c>
      <c r="H10716" s="104" t="e">
        <f>C10716*PRODUCT(#REF!,#REF!,G10716,,#REF!,E10716)</f>
        <v>#N/A</v>
      </c>
    </row>
    <row r="10717" spans="3:8">
      <c r="C10717" t="e">
        <f>VLOOKUP(B10717,定价因子!L:M,2,0)</f>
        <v>#N/A</v>
      </c>
      <c r="E10717" t="e">
        <f>VLOOKUP($D$1&amp;D10717,定价因子!E:F,2,0)</f>
        <v>#N/A</v>
      </c>
      <c r="G10717" t="e">
        <f>VLOOKUP($F$1&amp;F10717,定价因子!E:F,2,0)</f>
        <v>#N/A</v>
      </c>
      <c r="H10717" s="104" t="e">
        <f>C10717*PRODUCT(#REF!,#REF!,G10717,,#REF!,E10717)</f>
        <v>#N/A</v>
      </c>
    </row>
    <row r="10718" spans="3:8">
      <c r="C10718" t="e">
        <f>VLOOKUP(B10718,定价因子!L:M,2,0)</f>
        <v>#N/A</v>
      </c>
      <c r="E10718" t="e">
        <f>VLOOKUP($D$1&amp;D10718,定价因子!E:F,2,0)</f>
        <v>#N/A</v>
      </c>
      <c r="G10718" t="e">
        <f>VLOOKUP($F$1&amp;F10718,定价因子!E:F,2,0)</f>
        <v>#N/A</v>
      </c>
      <c r="H10718" s="104" t="e">
        <f>C10718*PRODUCT(#REF!,#REF!,G10718,,#REF!,E10718)</f>
        <v>#N/A</v>
      </c>
    </row>
    <row r="10719" spans="3:8">
      <c r="C10719" t="e">
        <f>VLOOKUP(B10719,定价因子!L:M,2,0)</f>
        <v>#N/A</v>
      </c>
      <c r="E10719" t="e">
        <f>VLOOKUP($D$1&amp;D10719,定价因子!E:F,2,0)</f>
        <v>#N/A</v>
      </c>
      <c r="G10719" t="e">
        <f>VLOOKUP($F$1&amp;F10719,定价因子!E:F,2,0)</f>
        <v>#N/A</v>
      </c>
      <c r="H10719" s="104" t="e">
        <f>C10719*PRODUCT(#REF!,#REF!,G10719,,#REF!,E10719)</f>
        <v>#N/A</v>
      </c>
    </row>
    <row r="10720" spans="3:8">
      <c r="C10720" t="e">
        <f>VLOOKUP(B10720,定价因子!L:M,2,0)</f>
        <v>#N/A</v>
      </c>
      <c r="E10720" t="e">
        <f>VLOOKUP($D$1&amp;D10720,定价因子!E:F,2,0)</f>
        <v>#N/A</v>
      </c>
      <c r="G10720" t="e">
        <f>VLOOKUP($F$1&amp;F10720,定价因子!E:F,2,0)</f>
        <v>#N/A</v>
      </c>
      <c r="H10720" s="104" t="e">
        <f>C10720*PRODUCT(#REF!,#REF!,G10720,,#REF!,E10720)</f>
        <v>#N/A</v>
      </c>
    </row>
    <row r="10721" spans="3:8">
      <c r="C10721" t="e">
        <f>VLOOKUP(B10721,定价因子!L:M,2,0)</f>
        <v>#N/A</v>
      </c>
      <c r="E10721" t="e">
        <f>VLOOKUP($D$1&amp;D10721,定价因子!E:F,2,0)</f>
        <v>#N/A</v>
      </c>
      <c r="G10721" t="e">
        <f>VLOOKUP($F$1&amp;F10721,定价因子!E:F,2,0)</f>
        <v>#N/A</v>
      </c>
      <c r="H10721" s="104" t="e">
        <f>C10721*PRODUCT(#REF!,#REF!,G10721,,#REF!,E10721)</f>
        <v>#N/A</v>
      </c>
    </row>
    <row r="10722" spans="3:8">
      <c r="C10722" t="e">
        <f>VLOOKUP(B10722,定价因子!L:M,2,0)</f>
        <v>#N/A</v>
      </c>
      <c r="E10722" t="e">
        <f>VLOOKUP($D$1&amp;D10722,定价因子!E:F,2,0)</f>
        <v>#N/A</v>
      </c>
      <c r="G10722" t="e">
        <f>VLOOKUP($F$1&amp;F10722,定价因子!E:F,2,0)</f>
        <v>#N/A</v>
      </c>
      <c r="H10722" s="104" t="e">
        <f>C10722*PRODUCT(#REF!,#REF!,G10722,,#REF!,E10722)</f>
        <v>#N/A</v>
      </c>
    </row>
    <row r="10723" spans="3:8">
      <c r="C10723" t="e">
        <f>VLOOKUP(B10723,定价因子!L:M,2,0)</f>
        <v>#N/A</v>
      </c>
      <c r="E10723" t="e">
        <f>VLOOKUP($D$1&amp;D10723,定价因子!E:F,2,0)</f>
        <v>#N/A</v>
      </c>
      <c r="G10723" t="e">
        <f>VLOOKUP($F$1&amp;F10723,定价因子!E:F,2,0)</f>
        <v>#N/A</v>
      </c>
      <c r="H10723" s="104" t="e">
        <f>C10723*PRODUCT(#REF!,#REF!,G10723,,#REF!,E10723)</f>
        <v>#N/A</v>
      </c>
    </row>
    <row r="10724" spans="3:8">
      <c r="C10724" t="e">
        <f>VLOOKUP(B10724,定价因子!L:M,2,0)</f>
        <v>#N/A</v>
      </c>
      <c r="E10724" t="e">
        <f>VLOOKUP($D$1&amp;D10724,定价因子!E:F,2,0)</f>
        <v>#N/A</v>
      </c>
      <c r="G10724" t="e">
        <f>VLOOKUP($F$1&amp;F10724,定价因子!E:F,2,0)</f>
        <v>#N/A</v>
      </c>
      <c r="H10724" s="104" t="e">
        <f>C10724*PRODUCT(#REF!,#REF!,G10724,,#REF!,E10724)</f>
        <v>#N/A</v>
      </c>
    </row>
    <row r="10725" spans="3:8">
      <c r="C10725" t="e">
        <f>VLOOKUP(B10725,定价因子!L:M,2,0)</f>
        <v>#N/A</v>
      </c>
      <c r="E10725" t="e">
        <f>VLOOKUP($D$1&amp;D10725,定价因子!E:F,2,0)</f>
        <v>#N/A</v>
      </c>
      <c r="G10725" t="e">
        <f>VLOOKUP($F$1&amp;F10725,定价因子!E:F,2,0)</f>
        <v>#N/A</v>
      </c>
      <c r="H10725" s="104" t="e">
        <f>C10725*PRODUCT(#REF!,#REF!,G10725,,#REF!,E10725)</f>
        <v>#N/A</v>
      </c>
    </row>
    <row r="10726" spans="3:8">
      <c r="C10726" t="e">
        <f>VLOOKUP(B10726,定价因子!L:M,2,0)</f>
        <v>#N/A</v>
      </c>
      <c r="E10726" t="e">
        <f>VLOOKUP($D$1&amp;D10726,定价因子!E:F,2,0)</f>
        <v>#N/A</v>
      </c>
      <c r="G10726" t="e">
        <f>VLOOKUP($F$1&amp;F10726,定价因子!E:F,2,0)</f>
        <v>#N/A</v>
      </c>
      <c r="H10726" s="104" t="e">
        <f>C10726*PRODUCT(#REF!,#REF!,G10726,,#REF!,E10726)</f>
        <v>#N/A</v>
      </c>
    </row>
    <row r="10727" spans="3:8">
      <c r="C10727" t="e">
        <f>VLOOKUP(B10727,定价因子!L:M,2,0)</f>
        <v>#N/A</v>
      </c>
      <c r="E10727" t="e">
        <f>VLOOKUP($D$1&amp;D10727,定价因子!E:F,2,0)</f>
        <v>#N/A</v>
      </c>
      <c r="G10727" t="e">
        <f>VLOOKUP($F$1&amp;F10727,定价因子!E:F,2,0)</f>
        <v>#N/A</v>
      </c>
      <c r="H10727" s="104" t="e">
        <f>C10727*PRODUCT(#REF!,#REF!,G10727,,#REF!,E10727)</f>
        <v>#N/A</v>
      </c>
    </row>
    <row r="10728" spans="3:8">
      <c r="C10728" t="e">
        <f>VLOOKUP(B10728,定价因子!L:M,2,0)</f>
        <v>#N/A</v>
      </c>
      <c r="E10728" t="e">
        <f>VLOOKUP($D$1&amp;D10728,定价因子!E:F,2,0)</f>
        <v>#N/A</v>
      </c>
      <c r="G10728" t="e">
        <f>VLOOKUP($F$1&amp;F10728,定价因子!E:F,2,0)</f>
        <v>#N/A</v>
      </c>
      <c r="H10728" s="104" t="e">
        <f>C10728*PRODUCT(#REF!,#REF!,G10728,,#REF!,E10728)</f>
        <v>#N/A</v>
      </c>
    </row>
    <row r="10729" spans="3:8">
      <c r="C10729" t="e">
        <f>VLOOKUP(B10729,定价因子!L:M,2,0)</f>
        <v>#N/A</v>
      </c>
      <c r="E10729" t="e">
        <f>VLOOKUP($D$1&amp;D10729,定价因子!E:F,2,0)</f>
        <v>#N/A</v>
      </c>
      <c r="G10729" t="e">
        <f>VLOOKUP($F$1&amp;F10729,定价因子!E:F,2,0)</f>
        <v>#N/A</v>
      </c>
      <c r="H10729" s="104" t="e">
        <f>C10729*PRODUCT(#REF!,#REF!,G10729,,#REF!,E10729)</f>
        <v>#N/A</v>
      </c>
    </row>
    <row r="10730" spans="3:8">
      <c r="C10730" t="e">
        <f>VLOOKUP(B10730,定价因子!L:M,2,0)</f>
        <v>#N/A</v>
      </c>
      <c r="E10730" t="e">
        <f>VLOOKUP($D$1&amp;D10730,定价因子!E:F,2,0)</f>
        <v>#N/A</v>
      </c>
      <c r="G10730" t="e">
        <f>VLOOKUP($F$1&amp;F10730,定价因子!E:F,2,0)</f>
        <v>#N/A</v>
      </c>
      <c r="H10730" s="104" t="e">
        <f>C10730*PRODUCT(#REF!,#REF!,G10730,,#REF!,E10730)</f>
        <v>#N/A</v>
      </c>
    </row>
    <row r="10731" spans="3:8">
      <c r="C10731" t="e">
        <f>VLOOKUP(B10731,定价因子!L:M,2,0)</f>
        <v>#N/A</v>
      </c>
      <c r="E10731" t="e">
        <f>VLOOKUP($D$1&amp;D10731,定价因子!E:F,2,0)</f>
        <v>#N/A</v>
      </c>
      <c r="G10731" t="e">
        <f>VLOOKUP($F$1&amp;F10731,定价因子!E:F,2,0)</f>
        <v>#N/A</v>
      </c>
      <c r="H10731" s="104" t="e">
        <f>C10731*PRODUCT(#REF!,#REF!,G10731,,#REF!,E10731)</f>
        <v>#N/A</v>
      </c>
    </row>
    <row r="10732" spans="3:8">
      <c r="C10732" t="e">
        <f>VLOOKUP(B10732,定价因子!L:M,2,0)</f>
        <v>#N/A</v>
      </c>
      <c r="E10732" t="e">
        <f>VLOOKUP($D$1&amp;D10732,定价因子!E:F,2,0)</f>
        <v>#N/A</v>
      </c>
      <c r="G10732" t="e">
        <f>VLOOKUP($F$1&amp;F10732,定价因子!E:F,2,0)</f>
        <v>#N/A</v>
      </c>
      <c r="H10732" s="104" t="e">
        <f>C10732*PRODUCT(#REF!,#REF!,G10732,,#REF!,E10732)</f>
        <v>#N/A</v>
      </c>
    </row>
    <row r="10733" spans="3:8">
      <c r="C10733" t="e">
        <f>VLOOKUP(B10733,定价因子!L:M,2,0)</f>
        <v>#N/A</v>
      </c>
      <c r="E10733" t="e">
        <f>VLOOKUP($D$1&amp;D10733,定价因子!E:F,2,0)</f>
        <v>#N/A</v>
      </c>
      <c r="G10733" t="e">
        <f>VLOOKUP($F$1&amp;F10733,定价因子!E:F,2,0)</f>
        <v>#N/A</v>
      </c>
      <c r="H10733" s="104" t="e">
        <f>C10733*PRODUCT(#REF!,#REF!,G10733,,#REF!,E10733)</f>
        <v>#N/A</v>
      </c>
    </row>
    <row r="10734" spans="3:8">
      <c r="C10734" t="e">
        <f>VLOOKUP(B10734,定价因子!L:M,2,0)</f>
        <v>#N/A</v>
      </c>
      <c r="E10734" t="e">
        <f>VLOOKUP($D$1&amp;D10734,定价因子!E:F,2,0)</f>
        <v>#N/A</v>
      </c>
      <c r="G10734" t="e">
        <f>VLOOKUP($F$1&amp;F10734,定价因子!E:F,2,0)</f>
        <v>#N/A</v>
      </c>
      <c r="H10734" s="104" t="e">
        <f>C10734*PRODUCT(#REF!,#REF!,G10734,,#REF!,E10734)</f>
        <v>#N/A</v>
      </c>
    </row>
    <row r="10735" spans="3:8">
      <c r="C10735" t="e">
        <f>VLOOKUP(B10735,定价因子!L:M,2,0)</f>
        <v>#N/A</v>
      </c>
      <c r="E10735" t="e">
        <f>VLOOKUP($D$1&amp;D10735,定价因子!E:F,2,0)</f>
        <v>#N/A</v>
      </c>
      <c r="G10735" t="e">
        <f>VLOOKUP($F$1&amp;F10735,定价因子!E:F,2,0)</f>
        <v>#N/A</v>
      </c>
      <c r="H10735" s="104" t="e">
        <f>C10735*PRODUCT(#REF!,#REF!,G10735,,#REF!,E10735)</f>
        <v>#N/A</v>
      </c>
    </row>
    <row r="10736" spans="3:8">
      <c r="C10736" t="e">
        <f>VLOOKUP(B10736,定价因子!L:M,2,0)</f>
        <v>#N/A</v>
      </c>
      <c r="E10736" t="e">
        <f>VLOOKUP($D$1&amp;D10736,定价因子!E:F,2,0)</f>
        <v>#N/A</v>
      </c>
      <c r="G10736" t="e">
        <f>VLOOKUP($F$1&amp;F10736,定价因子!E:F,2,0)</f>
        <v>#N/A</v>
      </c>
      <c r="H10736" s="104" t="e">
        <f>C10736*PRODUCT(#REF!,#REF!,G10736,,#REF!,E10736)</f>
        <v>#N/A</v>
      </c>
    </row>
    <row r="10737" spans="3:8">
      <c r="C10737" t="e">
        <f>VLOOKUP(B10737,定价因子!L:M,2,0)</f>
        <v>#N/A</v>
      </c>
      <c r="E10737" t="e">
        <f>VLOOKUP($D$1&amp;D10737,定价因子!E:F,2,0)</f>
        <v>#N/A</v>
      </c>
      <c r="G10737" t="e">
        <f>VLOOKUP($F$1&amp;F10737,定价因子!E:F,2,0)</f>
        <v>#N/A</v>
      </c>
      <c r="H10737" s="104" t="e">
        <f>C10737*PRODUCT(#REF!,#REF!,G10737,,#REF!,E10737)</f>
        <v>#N/A</v>
      </c>
    </row>
    <row r="10738" spans="3:8">
      <c r="C10738" t="e">
        <f>VLOOKUP(B10738,定价因子!L:M,2,0)</f>
        <v>#N/A</v>
      </c>
      <c r="E10738" t="e">
        <f>VLOOKUP($D$1&amp;D10738,定价因子!E:F,2,0)</f>
        <v>#N/A</v>
      </c>
      <c r="G10738" t="e">
        <f>VLOOKUP($F$1&amp;F10738,定价因子!E:F,2,0)</f>
        <v>#N/A</v>
      </c>
      <c r="H10738" s="104" t="e">
        <f>C10738*PRODUCT(#REF!,#REF!,G10738,,#REF!,E10738)</f>
        <v>#N/A</v>
      </c>
    </row>
    <row r="10739" spans="3:8">
      <c r="C10739" t="e">
        <f>VLOOKUP(B10739,定价因子!L:M,2,0)</f>
        <v>#N/A</v>
      </c>
      <c r="E10739" t="e">
        <f>VLOOKUP($D$1&amp;D10739,定价因子!E:F,2,0)</f>
        <v>#N/A</v>
      </c>
      <c r="G10739" t="e">
        <f>VLOOKUP($F$1&amp;F10739,定价因子!E:F,2,0)</f>
        <v>#N/A</v>
      </c>
      <c r="H10739" s="104" t="e">
        <f>C10739*PRODUCT(#REF!,#REF!,G10739,,#REF!,E10739)</f>
        <v>#N/A</v>
      </c>
    </row>
    <row r="10740" spans="3:8">
      <c r="C10740" t="e">
        <f>VLOOKUP(B10740,定价因子!L:M,2,0)</f>
        <v>#N/A</v>
      </c>
      <c r="E10740" t="e">
        <f>VLOOKUP($D$1&amp;D10740,定价因子!E:F,2,0)</f>
        <v>#N/A</v>
      </c>
      <c r="G10740" t="e">
        <f>VLOOKUP($F$1&amp;F10740,定价因子!E:F,2,0)</f>
        <v>#N/A</v>
      </c>
      <c r="H10740" s="104" t="e">
        <f>C10740*PRODUCT(#REF!,#REF!,G10740,,#REF!,E10740)</f>
        <v>#N/A</v>
      </c>
    </row>
    <row r="10741" spans="3:8">
      <c r="C10741" t="e">
        <f>VLOOKUP(B10741,定价因子!L:M,2,0)</f>
        <v>#N/A</v>
      </c>
      <c r="E10741" t="e">
        <f>VLOOKUP($D$1&amp;D10741,定价因子!E:F,2,0)</f>
        <v>#N/A</v>
      </c>
      <c r="G10741" t="e">
        <f>VLOOKUP($F$1&amp;F10741,定价因子!E:F,2,0)</f>
        <v>#N/A</v>
      </c>
      <c r="H10741" s="104" t="e">
        <f>C10741*PRODUCT(#REF!,#REF!,G10741,,#REF!,E10741)</f>
        <v>#N/A</v>
      </c>
    </row>
    <row r="10742" spans="3:8">
      <c r="C10742" t="e">
        <f>VLOOKUP(B10742,定价因子!L:M,2,0)</f>
        <v>#N/A</v>
      </c>
      <c r="E10742" t="e">
        <f>VLOOKUP($D$1&amp;D10742,定价因子!E:F,2,0)</f>
        <v>#N/A</v>
      </c>
      <c r="G10742" t="e">
        <f>VLOOKUP($F$1&amp;F10742,定价因子!E:F,2,0)</f>
        <v>#N/A</v>
      </c>
      <c r="H10742" s="104" t="e">
        <f>C10742*PRODUCT(#REF!,#REF!,G10742,,#REF!,E10742)</f>
        <v>#N/A</v>
      </c>
    </row>
    <row r="10743" spans="3:8">
      <c r="C10743" t="e">
        <f>VLOOKUP(B10743,定价因子!L:M,2,0)</f>
        <v>#N/A</v>
      </c>
      <c r="E10743" t="e">
        <f>VLOOKUP($D$1&amp;D10743,定价因子!E:F,2,0)</f>
        <v>#N/A</v>
      </c>
      <c r="G10743" t="e">
        <f>VLOOKUP($F$1&amp;F10743,定价因子!E:F,2,0)</f>
        <v>#N/A</v>
      </c>
      <c r="H10743" s="104" t="e">
        <f>C10743*PRODUCT(#REF!,#REF!,G10743,,#REF!,E10743)</f>
        <v>#N/A</v>
      </c>
    </row>
    <row r="10744" spans="3:8">
      <c r="C10744" t="e">
        <f>VLOOKUP(B10744,定价因子!L:M,2,0)</f>
        <v>#N/A</v>
      </c>
      <c r="E10744" t="e">
        <f>VLOOKUP($D$1&amp;D10744,定价因子!E:F,2,0)</f>
        <v>#N/A</v>
      </c>
      <c r="G10744" t="e">
        <f>VLOOKUP($F$1&amp;F10744,定价因子!E:F,2,0)</f>
        <v>#N/A</v>
      </c>
      <c r="H10744" s="104" t="e">
        <f>C10744*PRODUCT(#REF!,#REF!,G10744,,#REF!,E10744)</f>
        <v>#N/A</v>
      </c>
    </row>
    <row r="10745" spans="3:8">
      <c r="C10745" t="e">
        <f>VLOOKUP(B10745,定价因子!L:M,2,0)</f>
        <v>#N/A</v>
      </c>
      <c r="E10745" t="e">
        <f>VLOOKUP($D$1&amp;D10745,定价因子!E:F,2,0)</f>
        <v>#N/A</v>
      </c>
      <c r="G10745" t="e">
        <f>VLOOKUP($F$1&amp;F10745,定价因子!E:F,2,0)</f>
        <v>#N/A</v>
      </c>
      <c r="H10745" s="104" t="e">
        <f>C10745*PRODUCT(#REF!,#REF!,G10745,,#REF!,E10745)</f>
        <v>#N/A</v>
      </c>
    </row>
    <row r="10746" spans="3:8">
      <c r="C10746" t="e">
        <f>VLOOKUP(B10746,定价因子!L:M,2,0)</f>
        <v>#N/A</v>
      </c>
      <c r="E10746" t="e">
        <f>VLOOKUP($D$1&amp;D10746,定价因子!E:F,2,0)</f>
        <v>#N/A</v>
      </c>
      <c r="G10746" t="e">
        <f>VLOOKUP($F$1&amp;F10746,定价因子!E:F,2,0)</f>
        <v>#N/A</v>
      </c>
      <c r="H10746" s="104" t="e">
        <f>C10746*PRODUCT(#REF!,#REF!,G10746,,#REF!,E10746)</f>
        <v>#N/A</v>
      </c>
    </row>
    <row r="10747" spans="3:8">
      <c r="C10747" t="e">
        <f>VLOOKUP(B10747,定价因子!L:M,2,0)</f>
        <v>#N/A</v>
      </c>
      <c r="E10747" t="e">
        <f>VLOOKUP($D$1&amp;D10747,定价因子!E:F,2,0)</f>
        <v>#N/A</v>
      </c>
      <c r="G10747" t="e">
        <f>VLOOKUP($F$1&amp;F10747,定价因子!E:F,2,0)</f>
        <v>#N/A</v>
      </c>
      <c r="H10747" s="104" t="e">
        <f>C10747*PRODUCT(#REF!,#REF!,G10747,,#REF!,E10747)</f>
        <v>#N/A</v>
      </c>
    </row>
    <row r="10748" spans="3:8">
      <c r="C10748" t="e">
        <f>VLOOKUP(B10748,定价因子!L:M,2,0)</f>
        <v>#N/A</v>
      </c>
      <c r="E10748" t="e">
        <f>VLOOKUP($D$1&amp;D10748,定价因子!E:F,2,0)</f>
        <v>#N/A</v>
      </c>
      <c r="G10748" t="e">
        <f>VLOOKUP($F$1&amp;F10748,定价因子!E:F,2,0)</f>
        <v>#N/A</v>
      </c>
      <c r="H10748" s="104" t="e">
        <f>C10748*PRODUCT(#REF!,#REF!,G10748,,#REF!,E10748)</f>
        <v>#N/A</v>
      </c>
    </row>
    <row r="10749" spans="3:8">
      <c r="C10749" t="e">
        <f>VLOOKUP(B10749,定价因子!L:M,2,0)</f>
        <v>#N/A</v>
      </c>
      <c r="E10749" t="e">
        <f>VLOOKUP($D$1&amp;D10749,定价因子!E:F,2,0)</f>
        <v>#N/A</v>
      </c>
      <c r="G10749" t="e">
        <f>VLOOKUP($F$1&amp;F10749,定价因子!E:F,2,0)</f>
        <v>#N/A</v>
      </c>
      <c r="H10749" s="104" t="e">
        <f>C10749*PRODUCT(#REF!,#REF!,G10749,,#REF!,E10749)</f>
        <v>#N/A</v>
      </c>
    </row>
    <row r="10750" spans="3:8">
      <c r="C10750" t="e">
        <f>VLOOKUP(B10750,定价因子!L:M,2,0)</f>
        <v>#N/A</v>
      </c>
      <c r="E10750" t="e">
        <f>VLOOKUP($D$1&amp;D10750,定价因子!E:F,2,0)</f>
        <v>#N/A</v>
      </c>
      <c r="G10750" t="e">
        <f>VLOOKUP($F$1&amp;F10750,定价因子!E:F,2,0)</f>
        <v>#N/A</v>
      </c>
      <c r="H10750" s="104" t="e">
        <f>C10750*PRODUCT(#REF!,#REF!,G10750,,#REF!,E10750)</f>
        <v>#N/A</v>
      </c>
    </row>
    <row r="10751" spans="3:8">
      <c r="C10751" t="e">
        <f>VLOOKUP(B10751,定价因子!L:M,2,0)</f>
        <v>#N/A</v>
      </c>
      <c r="E10751" t="e">
        <f>VLOOKUP($D$1&amp;D10751,定价因子!E:F,2,0)</f>
        <v>#N/A</v>
      </c>
      <c r="G10751" t="e">
        <f>VLOOKUP($F$1&amp;F10751,定价因子!E:F,2,0)</f>
        <v>#N/A</v>
      </c>
      <c r="H10751" s="104" t="e">
        <f>C10751*PRODUCT(#REF!,#REF!,G10751,,#REF!,E10751)</f>
        <v>#N/A</v>
      </c>
    </row>
    <row r="10752" spans="3:8">
      <c r="C10752" t="e">
        <f>VLOOKUP(B10752,定价因子!L:M,2,0)</f>
        <v>#N/A</v>
      </c>
      <c r="E10752" t="e">
        <f>VLOOKUP($D$1&amp;D10752,定价因子!E:F,2,0)</f>
        <v>#N/A</v>
      </c>
      <c r="G10752" t="e">
        <f>VLOOKUP($F$1&amp;F10752,定价因子!E:F,2,0)</f>
        <v>#N/A</v>
      </c>
      <c r="H10752" s="104" t="e">
        <f>C10752*PRODUCT(#REF!,#REF!,G10752,,#REF!,E10752)</f>
        <v>#N/A</v>
      </c>
    </row>
    <row r="10753" spans="3:8">
      <c r="C10753" t="e">
        <f>VLOOKUP(B10753,定价因子!L:M,2,0)</f>
        <v>#N/A</v>
      </c>
      <c r="E10753" t="e">
        <f>VLOOKUP($D$1&amp;D10753,定价因子!E:F,2,0)</f>
        <v>#N/A</v>
      </c>
      <c r="G10753" t="e">
        <f>VLOOKUP($F$1&amp;F10753,定价因子!E:F,2,0)</f>
        <v>#N/A</v>
      </c>
      <c r="H10753" s="104" t="e">
        <f>C10753*PRODUCT(#REF!,#REF!,G10753,,#REF!,E10753)</f>
        <v>#N/A</v>
      </c>
    </row>
    <row r="10754" spans="3:8">
      <c r="C10754" t="e">
        <f>VLOOKUP(B10754,定价因子!L:M,2,0)</f>
        <v>#N/A</v>
      </c>
      <c r="E10754" t="e">
        <f>VLOOKUP($D$1&amp;D10754,定价因子!E:F,2,0)</f>
        <v>#N/A</v>
      </c>
      <c r="G10754" t="e">
        <f>VLOOKUP($F$1&amp;F10754,定价因子!E:F,2,0)</f>
        <v>#N/A</v>
      </c>
      <c r="H10754" s="104" t="e">
        <f>C10754*PRODUCT(#REF!,#REF!,G10754,,#REF!,E10754)</f>
        <v>#N/A</v>
      </c>
    </row>
    <row r="10755" spans="3:8">
      <c r="C10755" t="e">
        <f>VLOOKUP(B10755,定价因子!L:M,2,0)</f>
        <v>#N/A</v>
      </c>
      <c r="E10755" t="e">
        <f>VLOOKUP($D$1&amp;D10755,定价因子!E:F,2,0)</f>
        <v>#N/A</v>
      </c>
      <c r="G10755" t="e">
        <f>VLOOKUP($F$1&amp;F10755,定价因子!E:F,2,0)</f>
        <v>#N/A</v>
      </c>
      <c r="H10755" s="104" t="e">
        <f>C10755*PRODUCT(#REF!,#REF!,G10755,,#REF!,E10755)</f>
        <v>#N/A</v>
      </c>
    </row>
    <row r="10756" spans="3:8">
      <c r="C10756" t="e">
        <f>VLOOKUP(B10756,定价因子!L:M,2,0)</f>
        <v>#N/A</v>
      </c>
      <c r="E10756" t="e">
        <f>VLOOKUP($D$1&amp;D10756,定价因子!E:F,2,0)</f>
        <v>#N/A</v>
      </c>
      <c r="G10756" t="e">
        <f>VLOOKUP($F$1&amp;F10756,定价因子!E:F,2,0)</f>
        <v>#N/A</v>
      </c>
      <c r="H10756" s="104" t="e">
        <f>C10756*PRODUCT(#REF!,#REF!,G10756,,#REF!,E10756)</f>
        <v>#N/A</v>
      </c>
    </row>
    <row r="10757" spans="3:8">
      <c r="C10757" t="e">
        <f>VLOOKUP(B10757,定价因子!L:M,2,0)</f>
        <v>#N/A</v>
      </c>
      <c r="E10757" t="e">
        <f>VLOOKUP($D$1&amp;D10757,定价因子!E:F,2,0)</f>
        <v>#N/A</v>
      </c>
      <c r="G10757" t="e">
        <f>VLOOKUP($F$1&amp;F10757,定价因子!E:F,2,0)</f>
        <v>#N/A</v>
      </c>
      <c r="H10757" s="104" t="e">
        <f>C10757*PRODUCT(#REF!,#REF!,G10757,,#REF!,E10757)</f>
        <v>#N/A</v>
      </c>
    </row>
    <row r="10758" spans="3:8">
      <c r="C10758" t="e">
        <f>VLOOKUP(B10758,定价因子!L:M,2,0)</f>
        <v>#N/A</v>
      </c>
      <c r="E10758" t="e">
        <f>VLOOKUP($D$1&amp;D10758,定价因子!E:F,2,0)</f>
        <v>#N/A</v>
      </c>
      <c r="G10758" t="e">
        <f>VLOOKUP($F$1&amp;F10758,定价因子!E:F,2,0)</f>
        <v>#N/A</v>
      </c>
      <c r="H10758" s="104" t="e">
        <f>C10758*PRODUCT(#REF!,#REF!,G10758,,#REF!,E10758)</f>
        <v>#N/A</v>
      </c>
    </row>
    <row r="10759" spans="3:8">
      <c r="C10759" t="e">
        <f>VLOOKUP(B10759,定价因子!L:M,2,0)</f>
        <v>#N/A</v>
      </c>
      <c r="E10759" t="e">
        <f>VLOOKUP($D$1&amp;D10759,定价因子!E:F,2,0)</f>
        <v>#N/A</v>
      </c>
      <c r="G10759" t="e">
        <f>VLOOKUP($F$1&amp;F10759,定价因子!E:F,2,0)</f>
        <v>#N/A</v>
      </c>
      <c r="H10759" s="104" t="e">
        <f>C10759*PRODUCT(#REF!,#REF!,G10759,,#REF!,E10759)</f>
        <v>#N/A</v>
      </c>
    </row>
    <row r="10760" spans="3:8">
      <c r="C10760" t="e">
        <f>VLOOKUP(B10760,定价因子!L:M,2,0)</f>
        <v>#N/A</v>
      </c>
      <c r="E10760" t="e">
        <f>VLOOKUP($D$1&amp;D10760,定价因子!E:F,2,0)</f>
        <v>#N/A</v>
      </c>
      <c r="G10760" t="e">
        <f>VLOOKUP($F$1&amp;F10760,定价因子!E:F,2,0)</f>
        <v>#N/A</v>
      </c>
      <c r="H10760" s="104" t="e">
        <f>C10760*PRODUCT(#REF!,#REF!,G10760,,#REF!,E10760)</f>
        <v>#N/A</v>
      </c>
    </row>
    <row r="10761" spans="3:8">
      <c r="C10761" t="e">
        <f>VLOOKUP(B10761,定价因子!L:M,2,0)</f>
        <v>#N/A</v>
      </c>
      <c r="E10761" t="e">
        <f>VLOOKUP($D$1&amp;D10761,定价因子!E:F,2,0)</f>
        <v>#N/A</v>
      </c>
      <c r="G10761" t="e">
        <f>VLOOKUP($F$1&amp;F10761,定价因子!E:F,2,0)</f>
        <v>#N/A</v>
      </c>
      <c r="H10761" s="104" t="e">
        <f>C10761*PRODUCT(#REF!,#REF!,G10761,,#REF!,E10761)</f>
        <v>#N/A</v>
      </c>
    </row>
    <row r="10762" spans="3:8">
      <c r="C10762" t="e">
        <f>VLOOKUP(B10762,定价因子!L:M,2,0)</f>
        <v>#N/A</v>
      </c>
      <c r="E10762" t="e">
        <f>VLOOKUP($D$1&amp;D10762,定价因子!E:F,2,0)</f>
        <v>#N/A</v>
      </c>
      <c r="G10762" t="e">
        <f>VLOOKUP($F$1&amp;F10762,定价因子!E:F,2,0)</f>
        <v>#N/A</v>
      </c>
      <c r="H10762" s="104" t="e">
        <f>C10762*PRODUCT(#REF!,#REF!,G10762,,#REF!,E10762)</f>
        <v>#N/A</v>
      </c>
    </row>
    <row r="10763" spans="3:8">
      <c r="C10763" t="e">
        <f>VLOOKUP(B10763,定价因子!L:M,2,0)</f>
        <v>#N/A</v>
      </c>
      <c r="E10763" t="e">
        <f>VLOOKUP($D$1&amp;D10763,定价因子!E:F,2,0)</f>
        <v>#N/A</v>
      </c>
      <c r="G10763" t="e">
        <f>VLOOKUP($F$1&amp;F10763,定价因子!E:F,2,0)</f>
        <v>#N/A</v>
      </c>
      <c r="H10763" s="104" t="e">
        <f>C10763*PRODUCT(#REF!,#REF!,G10763,,#REF!,E10763)</f>
        <v>#N/A</v>
      </c>
    </row>
    <row r="10764" spans="3:8">
      <c r="C10764" t="e">
        <f>VLOOKUP(B10764,定价因子!L:M,2,0)</f>
        <v>#N/A</v>
      </c>
      <c r="E10764" t="e">
        <f>VLOOKUP($D$1&amp;D10764,定价因子!E:F,2,0)</f>
        <v>#N/A</v>
      </c>
      <c r="G10764" t="e">
        <f>VLOOKUP($F$1&amp;F10764,定价因子!E:F,2,0)</f>
        <v>#N/A</v>
      </c>
      <c r="H10764" s="104" t="e">
        <f>C10764*PRODUCT(#REF!,#REF!,G10764,,#REF!,E10764)</f>
        <v>#N/A</v>
      </c>
    </row>
    <row r="10765" spans="3:8">
      <c r="C10765" t="e">
        <f>VLOOKUP(B10765,定价因子!L:M,2,0)</f>
        <v>#N/A</v>
      </c>
      <c r="E10765" t="e">
        <f>VLOOKUP($D$1&amp;D10765,定价因子!E:F,2,0)</f>
        <v>#N/A</v>
      </c>
      <c r="G10765" t="e">
        <f>VLOOKUP($F$1&amp;F10765,定价因子!E:F,2,0)</f>
        <v>#N/A</v>
      </c>
      <c r="H10765" s="104" t="e">
        <f>C10765*PRODUCT(#REF!,#REF!,G10765,,#REF!,E10765)</f>
        <v>#N/A</v>
      </c>
    </row>
    <row r="10766" spans="3:8">
      <c r="C10766" t="e">
        <f>VLOOKUP(B10766,定价因子!L:M,2,0)</f>
        <v>#N/A</v>
      </c>
      <c r="E10766" t="e">
        <f>VLOOKUP($D$1&amp;D10766,定价因子!E:F,2,0)</f>
        <v>#N/A</v>
      </c>
      <c r="G10766" t="e">
        <f>VLOOKUP($F$1&amp;F10766,定价因子!E:F,2,0)</f>
        <v>#N/A</v>
      </c>
      <c r="H10766" s="104" t="e">
        <f>C10766*PRODUCT(#REF!,#REF!,G10766,,#REF!,E10766)</f>
        <v>#N/A</v>
      </c>
    </row>
    <row r="10767" spans="3:8">
      <c r="C10767" t="e">
        <f>VLOOKUP(B10767,定价因子!L:M,2,0)</f>
        <v>#N/A</v>
      </c>
      <c r="E10767" t="e">
        <f>VLOOKUP($D$1&amp;D10767,定价因子!E:F,2,0)</f>
        <v>#N/A</v>
      </c>
      <c r="G10767" t="e">
        <f>VLOOKUP($F$1&amp;F10767,定价因子!E:F,2,0)</f>
        <v>#N/A</v>
      </c>
      <c r="H10767" s="104" t="e">
        <f>C10767*PRODUCT(#REF!,#REF!,G10767,,#REF!,E10767)</f>
        <v>#N/A</v>
      </c>
    </row>
    <row r="10768" spans="3:8">
      <c r="C10768" t="e">
        <f>VLOOKUP(B10768,定价因子!L:M,2,0)</f>
        <v>#N/A</v>
      </c>
      <c r="E10768" t="e">
        <f>VLOOKUP($D$1&amp;D10768,定价因子!E:F,2,0)</f>
        <v>#N/A</v>
      </c>
      <c r="G10768" t="e">
        <f>VLOOKUP($F$1&amp;F10768,定价因子!E:F,2,0)</f>
        <v>#N/A</v>
      </c>
      <c r="H10768" s="104" t="e">
        <f>C10768*PRODUCT(#REF!,#REF!,G10768,,#REF!,E10768)</f>
        <v>#N/A</v>
      </c>
    </row>
    <row r="10769" spans="3:8">
      <c r="C10769" t="e">
        <f>VLOOKUP(B10769,定价因子!L:M,2,0)</f>
        <v>#N/A</v>
      </c>
      <c r="E10769" t="e">
        <f>VLOOKUP($D$1&amp;D10769,定价因子!E:F,2,0)</f>
        <v>#N/A</v>
      </c>
      <c r="G10769" t="e">
        <f>VLOOKUP($F$1&amp;F10769,定价因子!E:F,2,0)</f>
        <v>#N/A</v>
      </c>
      <c r="H10769" s="104" t="e">
        <f>C10769*PRODUCT(#REF!,#REF!,G10769,,#REF!,E10769)</f>
        <v>#N/A</v>
      </c>
    </row>
    <row r="10770" spans="3:8">
      <c r="C10770" t="e">
        <f>VLOOKUP(B10770,定价因子!L:M,2,0)</f>
        <v>#N/A</v>
      </c>
      <c r="E10770" t="e">
        <f>VLOOKUP($D$1&amp;D10770,定价因子!E:F,2,0)</f>
        <v>#N/A</v>
      </c>
      <c r="G10770" t="e">
        <f>VLOOKUP($F$1&amp;F10770,定价因子!E:F,2,0)</f>
        <v>#N/A</v>
      </c>
      <c r="H10770" s="104" t="e">
        <f>C10770*PRODUCT(#REF!,#REF!,G10770,,#REF!,E10770)</f>
        <v>#N/A</v>
      </c>
    </row>
    <row r="10771" spans="3:8">
      <c r="C10771" t="e">
        <f>VLOOKUP(B10771,定价因子!L:M,2,0)</f>
        <v>#N/A</v>
      </c>
      <c r="E10771" t="e">
        <f>VLOOKUP($D$1&amp;D10771,定价因子!E:F,2,0)</f>
        <v>#N/A</v>
      </c>
      <c r="G10771" t="e">
        <f>VLOOKUP($F$1&amp;F10771,定价因子!E:F,2,0)</f>
        <v>#N/A</v>
      </c>
      <c r="H10771" s="104" t="e">
        <f>C10771*PRODUCT(#REF!,#REF!,G10771,,#REF!,E10771)</f>
        <v>#N/A</v>
      </c>
    </row>
    <row r="10772" spans="3:8">
      <c r="C10772" t="e">
        <f>VLOOKUP(B10772,定价因子!L:M,2,0)</f>
        <v>#N/A</v>
      </c>
      <c r="E10772" t="e">
        <f>VLOOKUP($D$1&amp;D10772,定价因子!E:F,2,0)</f>
        <v>#N/A</v>
      </c>
      <c r="G10772" t="e">
        <f>VLOOKUP($F$1&amp;F10772,定价因子!E:F,2,0)</f>
        <v>#N/A</v>
      </c>
      <c r="H10772" s="104" t="e">
        <f>C10772*PRODUCT(#REF!,#REF!,G10772,,#REF!,E10772)</f>
        <v>#N/A</v>
      </c>
    </row>
    <row r="10773" spans="3:8">
      <c r="C10773" t="e">
        <f>VLOOKUP(B10773,定价因子!L:M,2,0)</f>
        <v>#N/A</v>
      </c>
      <c r="E10773" t="e">
        <f>VLOOKUP($D$1&amp;D10773,定价因子!E:F,2,0)</f>
        <v>#N/A</v>
      </c>
      <c r="G10773" t="e">
        <f>VLOOKUP($F$1&amp;F10773,定价因子!E:F,2,0)</f>
        <v>#N/A</v>
      </c>
      <c r="H10773" s="104" t="e">
        <f>C10773*PRODUCT(#REF!,#REF!,G10773,,#REF!,E10773)</f>
        <v>#N/A</v>
      </c>
    </row>
    <row r="10774" spans="3:8">
      <c r="C10774" t="e">
        <f>VLOOKUP(B10774,定价因子!L:M,2,0)</f>
        <v>#N/A</v>
      </c>
      <c r="E10774" t="e">
        <f>VLOOKUP($D$1&amp;D10774,定价因子!E:F,2,0)</f>
        <v>#N/A</v>
      </c>
      <c r="G10774" t="e">
        <f>VLOOKUP($F$1&amp;F10774,定价因子!E:F,2,0)</f>
        <v>#N/A</v>
      </c>
      <c r="H10774" s="104" t="e">
        <f>C10774*PRODUCT(#REF!,#REF!,G10774,,#REF!,E10774)</f>
        <v>#N/A</v>
      </c>
    </row>
    <row r="10775" spans="3:8">
      <c r="C10775" t="e">
        <f>VLOOKUP(B10775,定价因子!L:M,2,0)</f>
        <v>#N/A</v>
      </c>
      <c r="E10775" t="e">
        <f>VLOOKUP($D$1&amp;D10775,定价因子!E:F,2,0)</f>
        <v>#N/A</v>
      </c>
      <c r="G10775" t="e">
        <f>VLOOKUP($F$1&amp;F10775,定价因子!E:F,2,0)</f>
        <v>#N/A</v>
      </c>
      <c r="H10775" s="104" t="e">
        <f>C10775*PRODUCT(#REF!,#REF!,G10775,,#REF!,E10775)</f>
        <v>#N/A</v>
      </c>
    </row>
    <row r="10776" spans="3:8">
      <c r="C10776" t="e">
        <f>VLOOKUP(B10776,定价因子!L:M,2,0)</f>
        <v>#N/A</v>
      </c>
      <c r="E10776" t="e">
        <f>VLOOKUP($D$1&amp;D10776,定价因子!E:F,2,0)</f>
        <v>#N/A</v>
      </c>
      <c r="G10776" t="e">
        <f>VLOOKUP($F$1&amp;F10776,定价因子!E:F,2,0)</f>
        <v>#N/A</v>
      </c>
      <c r="H10776" s="104" t="e">
        <f>C10776*PRODUCT(#REF!,#REF!,G10776,,#REF!,E10776)</f>
        <v>#N/A</v>
      </c>
    </row>
    <row r="10777" spans="3:8">
      <c r="C10777" t="e">
        <f>VLOOKUP(B10777,定价因子!L:M,2,0)</f>
        <v>#N/A</v>
      </c>
      <c r="E10777" t="e">
        <f>VLOOKUP($D$1&amp;D10777,定价因子!E:F,2,0)</f>
        <v>#N/A</v>
      </c>
      <c r="G10777" t="e">
        <f>VLOOKUP($F$1&amp;F10777,定价因子!E:F,2,0)</f>
        <v>#N/A</v>
      </c>
      <c r="H10777" s="104" t="e">
        <f>C10777*PRODUCT(#REF!,#REF!,G10777,,#REF!,E10777)</f>
        <v>#N/A</v>
      </c>
    </row>
    <row r="10778" spans="3:8">
      <c r="C10778" t="e">
        <f>VLOOKUP(B10778,定价因子!L:M,2,0)</f>
        <v>#N/A</v>
      </c>
      <c r="E10778" t="e">
        <f>VLOOKUP($D$1&amp;D10778,定价因子!E:F,2,0)</f>
        <v>#N/A</v>
      </c>
      <c r="G10778" t="e">
        <f>VLOOKUP($F$1&amp;F10778,定价因子!E:F,2,0)</f>
        <v>#N/A</v>
      </c>
      <c r="H10778" s="104" t="e">
        <f>C10778*PRODUCT(#REF!,#REF!,G10778,,#REF!,E10778)</f>
        <v>#N/A</v>
      </c>
    </row>
    <row r="10779" spans="3:8">
      <c r="C10779" t="e">
        <f>VLOOKUP(B10779,定价因子!L:M,2,0)</f>
        <v>#N/A</v>
      </c>
      <c r="E10779" t="e">
        <f>VLOOKUP($D$1&amp;D10779,定价因子!E:F,2,0)</f>
        <v>#N/A</v>
      </c>
      <c r="G10779" t="e">
        <f>VLOOKUP($F$1&amp;F10779,定价因子!E:F,2,0)</f>
        <v>#N/A</v>
      </c>
      <c r="H10779" s="104" t="e">
        <f>C10779*PRODUCT(#REF!,#REF!,G10779,,#REF!,E10779)</f>
        <v>#N/A</v>
      </c>
    </row>
    <row r="10780" spans="3:8">
      <c r="C10780" t="e">
        <f>VLOOKUP(B10780,定价因子!L:M,2,0)</f>
        <v>#N/A</v>
      </c>
      <c r="E10780" t="e">
        <f>VLOOKUP($D$1&amp;D10780,定价因子!E:F,2,0)</f>
        <v>#N/A</v>
      </c>
      <c r="G10780" t="e">
        <f>VLOOKUP($F$1&amp;F10780,定价因子!E:F,2,0)</f>
        <v>#N/A</v>
      </c>
      <c r="H10780" s="104" t="e">
        <f>C10780*PRODUCT(#REF!,#REF!,G10780,,#REF!,E10780)</f>
        <v>#N/A</v>
      </c>
    </row>
    <row r="10781" spans="3:8">
      <c r="C10781" t="e">
        <f>VLOOKUP(B10781,定价因子!L:M,2,0)</f>
        <v>#N/A</v>
      </c>
      <c r="E10781" t="e">
        <f>VLOOKUP($D$1&amp;D10781,定价因子!E:F,2,0)</f>
        <v>#N/A</v>
      </c>
      <c r="G10781" t="e">
        <f>VLOOKUP($F$1&amp;F10781,定价因子!E:F,2,0)</f>
        <v>#N/A</v>
      </c>
      <c r="H10781" s="104" t="e">
        <f>C10781*PRODUCT(#REF!,#REF!,G10781,,#REF!,E10781)</f>
        <v>#N/A</v>
      </c>
    </row>
    <row r="10782" spans="3:8">
      <c r="C10782" t="e">
        <f>VLOOKUP(B10782,定价因子!L:M,2,0)</f>
        <v>#N/A</v>
      </c>
      <c r="E10782" t="e">
        <f>VLOOKUP($D$1&amp;D10782,定价因子!E:F,2,0)</f>
        <v>#N/A</v>
      </c>
      <c r="G10782" t="e">
        <f>VLOOKUP($F$1&amp;F10782,定价因子!E:F,2,0)</f>
        <v>#N/A</v>
      </c>
      <c r="H10782" s="104" t="e">
        <f>C10782*PRODUCT(#REF!,#REF!,G10782,,#REF!,E10782)</f>
        <v>#N/A</v>
      </c>
    </row>
    <row r="10783" spans="3:8">
      <c r="C10783" t="e">
        <f>VLOOKUP(B10783,定价因子!L:M,2,0)</f>
        <v>#N/A</v>
      </c>
      <c r="E10783" t="e">
        <f>VLOOKUP($D$1&amp;D10783,定价因子!E:F,2,0)</f>
        <v>#N/A</v>
      </c>
      <c r="G10783" t="e">
        <f>VLOOKUP($F$1&amp;F10783,定价因子!E:F,2,0)</f>
        <v>#N/A</v>
      </c>
      <c r="H10783" s="104" t="e">
        <f>C10783*PRODUCT(#REF!,#REF!,G10783,,#REF!,E10783)</f>
        <v>#N/A</v>
      </c>
    </row>
    <row r="10784" spans="3:8">
      <c r="C10784" t="e">
        <f>VLOOKUP(B10784,定价因子!L:M,2,0)</f>
        <v>#N/A</v>
      </c>
      <c r="E10784" t="e">
        <f>VLOOKUP($D$1&amp;D10784,定价因子!E:F,2,0)</f>
        <v>#N/A</v>
      </c>
      <c r="G10784" t="e">
        <f>VLOOKUP($F$1&amp;F10784,定价因子!E:F,2,0)</f>
        <v>#N/A</v>
      </c>
      <c r="H10784" s="104" t="e">
        <f>C10784*PRODUCT(#REF!,#REF!,G10784,,#REF!,E10784)</f>
        <v>#N/A</v>
      </c>
    </row>
    <row r="10785" spans="3:8">
      <c r="C10785" t="e">
        <f>VLOOKUP(B10785,定价因子!L:M,2,0)</f>
        <v>#N/A</v>
      </c>
      <c r="E10785" t="e">
        <f>VLOOKUP($D$1&amp;D10785,定价因子!E:F,2,0)</f>
        <v>#N/A</v>
      </c>
      <c r="G10785" t="e">
        <f>VLOOKUP($F$1&amp;F10785,定价因子!E:F,2,0)</f>
        <v>#N/A</v>
      </c>
      <c r="H10785" s="104" t="e">
        <f>C10785*PRODUCT(#REF!,#REF!,G10785,,#REF!,E10785)</f>
        <v>#N/A</v>
      </c>
    </row>
    <row r="10786" spans="3:8">
      <c r="C10786" t="e">
        <f>VLOOKUP(B10786,定价因子!L:M,2,0)</f>
        <v>#N/A</v>
      </c>
      <c r="E10786" t="e">
        <f>VLOOKUP($D$1&amp;D10786,定价因子!E:F,2,0)</f>
        <v>#N/A</v>
      </c>
      <c r="G10786" t="e">
        <f>VLOOKUP($F$1&amp;F10786,定价因子!E:F,2,0)</f>
        <v>#N/A</v>
      </c>
      <c r="H10786" s="104" t="e">
        <f>C10786*PRODUCT(#REF!,#REF!,G10786,,#REF!,E10786)</f>
        <v>#N/A</v>
      </c>
    </row>
    <row r="10787" spans="3:8">
      <c r="C10787" t="e">
        <f>VLOOKUP(B10787,定价因子!L:M,2,0)</f>
        <v>#N/A</v>
      </c>
      <c r="E10787" t="e">
        <f>VLOOKUP($D$1&amp;D10787,定价因子!E:F,2,0)</f>
        <v>#N/A</v>
      </c>
      <c r="G10787" t="e">
        <f>VLOOKUP($F$1&amp;F10787,定价因子!E:F,2,0)</f>
        <v>#N/A</v>
      </c>
      <c r="H10787" s="104" t="e">
        <f>C10787*PRODUCT(#REF!,#REF!,G10787,,#REF!,E10787)</f>
        <v>#N/A</v>
      </c>
    </row>
    <row r="10788" spans="3:8">
      <c r="C10788" t="e">
        <f>VLOOKUP(B10788,定价因子!L:M,2,0)</f>
        <v>#N/A</v>
      </c>
      <c r="E10788" t="e">
        <f>VLOOKUP($D$1&amp;D10788,定价因子!E:F,2,0)</f>
        <v>#N/A</v>
      </c>
      <c r="G10788" t="e">
        <f>VLOOKUP($F$1&amp;F10788,定价因子!E:F,2,0)</f>
        <v>#N/A</v>
      </c>
      <c r="H10788" s="104" t="e">
        <f>C10788*PRODUCT(#REF!,#REF!,G10788,,#REF!,E10788)</f>
        <v>#N/A</v>
      </c>
    </row>
    <row r="10789" spans="3:8">
      <c r="C10789" t="e">
        <f>VLOOKUP(B10789,定价因子!L:M,2,0)</f>
        <v>#N/A</v>
      </c>
      <c r="E10789" t="e">
        <f>VLOOKUP($D$1&amp;D10789,定价因子!E:F,2,0)</f>
        <v>#N/A</v>
      </c>
      <c r="G10789" t="e">
        <f>VLOOKUP($F$1&amp;F10789,定价因子!E:F,2,0)</f>
        <v>#N/A</v>
      </c>
      <c r="H10789" s="104" t="e">
        <f>C10789*PRODUCT(#REF!,#REF!,G10789,,#REF!,E10789)</f>
        <v>#N/A</v>
      </c>
    </row>
    <row r="10790" spans="3:8">
      <c r="C10790" t="e">
        <f>VLOOKUP(B10790,定价因子!L:M,2,0)</f>
        <v>#N/A</v>
      </c>
      <c r="E10790" t="e">
        <f>VLOOKUP($D$1&amp;D10790,定价因子!E:F,2,0)</f>
        <v>#N/A</v>
      </c>
      <c r="G10790" t="e">
        <f>VLOOKUP($F$1&amp;F10790,定价因子!E:F,2,0)</f>
        <v>#N/A</v>
      </c>
      <c r="H10790" s="104" t="e">
        <f>C10790*PRODUCT(#REF!,#REF!,G10790,,#REF!,E10790)</f>
        <v>#N/A</v>
      </c>
    </row>
    <row r="10791" spans="3:8">
      <c r="C10791" t="e">
        <f>VLOOKUP(B10791,定价因子!L:M,2,0)</f>
        <v>#N/A</v>
      </c>
      <c r="E10791" t="e">
        <f>VLOOKUP($D$1&amp;D10791,定价因子!E:F,2,0)</f>
        <v>#N/A</v>
      </c>
      <c r="G10791" t="e">
        <f>VLOOKUP($F$1&amp;F10791,定价因子!E:F,2,0)</f>
        <v>#N/A</v>
      </c>
      <c r="H10791" s="104" t="e">
        <f>C10791*PRODUCT(#REF!,#REF!,G10791,,#REF!,E10791)</f>
        <v>#N/A</v>
      </c>
    </row>
    <row r="10792" spans="3:8">
      <c r="C10792" t="e">
        <f>VLOOKUP(B10792,定价因子!L:M,2,0)</f>
        <v>#N/A</v>
      </c>
      <c r="E10792" t="e">
        <f>VLOOKUP($D$1&amp;D10792,定价因子!E:F,2,0)</f>
        <v>#N/A</v>
      </c>
      <c r="G10792" t="e">
        <f>VLOOKUP($F$1&amp;F10792,定价因子!E:F,2,0)</f>
        <v>#N/A</v>
      </c>
      <c r="H10792" s="104" t="e">
        <f>C10792*PRODUCT(#REF!,#REF!,G10792,,#REF!,E10792)</f>
        <v>#N/A</v>
      </c>
    </row>
    <row r="10793" spans="3:8">
      <c r="C10793" t="e">
        <f>VLOOKUP(B10793,定价因子!L:M,2,0)</f>
        <v>#N/A</v>
      </c>
      <c r="E10793" t="e">
        <f>VLOOKUP($D$1&amp;D10793,定价因子!E:F,2,0)</f>
        <v>#N/A</v>
      </c>
      <c r="G10793" t="e">
        <f>VLOOKUP($F$1&amp;F10793,定价因子!E:F,2,0)</f>
        <v>#N/A</v>
      </c>
      <c r="H10793" s="104" t="e">
        <f>C10793*PRODUCT(#REF!,#REF!,G10793,,#REF!,E10793)</f>
        <v>#N/A</v>
      </c>
    </row>
    <row r="10794" spans="3:8">
      <c r="C10794" t="e">
        <f>VLOOKUP(B10794,定价因子!L:M,2,0)</f>
        <v>#N/A</v>
      </c>
      <c r="E10794" t="e">
        <f>VLOOKUP($D$1&amp;D10794,定价因子!E:F,2,0)</f>
        <v>#N/A</v>
      </c>
      <c r="G10794" t="e">
        <f>VLOOKUP($F$1&amp;F10794,定价因子!E:F,2,0)</f>
        <v>#N/A</v>
      </c>
      <c r="H10794" s="104" t="e">
        <f>C10794*PRODUCT(#REF!,#REF!,G10794,,#REF!,E10794)</f>
        <v>#N/A</v>
      </c>
    </row>
    <row r="10795" spans="3:8">
      <c r="C10795" t="e">
        <f>VLOOKUP(B10795,定价因子!L:M,2,0)</f>
        <v>#N/A</v>
      </c>
      <c r="E10795" t="e">
        <f>VLOOKUP($D$1&amp;D10795,定价因子!E:F,2,0)</f>
        <v>#N/A</v>
      </c>
      <c r="G10795" t="e">
        <f>VLOOKUP($F$1&amp;F10795,定价因子!E:F,2,0)</f>
        <v>#N/A</v>
      </c>
      <c r="H10795" s="104" t="e">
        <f>C10795*PRODUCT(#REF!,#REF!,G10795,,#REF!,E10795)</f>
        <v>#N/A</v>
      </c>
    </row>
    <row r="10796" spans="3:8">
      <c r="C10796" t="e">
        <f>VLOOKUP(B10796,定价因子!L:M,2,0)</f>
        <v>#N/A</v>
      </c>
      <c r="E10796" t="e">
        <f>VLOOKUP($D$1&amp;D10796,定价因子!E:F,2,0)</f>
        <v>#N/A</v>
      </c>
      <c r="G10796" t="e">
        <f>VLOOKUP($F$1&amp;F10796,定价因子!E:F,2,0)</f>
        <v>#N/A</v>
      </c>
      <c r="H10796" s="104" t="e">
        <f>C10796*PRODUCT(#REF!,#REF!,G10796,,#REF!,E10796)</f>
        <v>#N/A</v>
      </c>
    </row>
    <row r="10797" spans="3:8">
      <c r="C10797" t="e">
        <f>VLOOKUP(B10797,定价因子!L:M,2,0)</f>
        <v>#N/A</v>
      </c>
      <c r="E10797" t="e">
        <f>VLOOKUP($D$1&amp;D10797,定价因子!E:F,2,0)</f>
        <v>#N/A</v>
      </c>
      <c r="G10797" t="e">
        <f>VLOOKUP($F$1&amp;F10797,定价因子!E:F,2,0)</f>
        <v>#N/A</v>
      </c>
      <c r="H10797" s="104" t="e">
        <f>C10797*PRODUCT(#REF!,#REF!,G10797,,#REF!,E10797)</f>
        <v>#N/A</v>
      </c>
    </row>
    <row r="10798" spans="3:8">
      <c r="C10798" t="e">
        <f>VLOOKUP(B10798,定价因子!L:M,2,0)</f>
        <v>#N/A</v>
      </c>
      <c r="E10798" t="e">
        <f>VLOOKUP($D$1&amp;D10798,定价因子!E:F,2,0)</f>
        <v>#N/A</v>
      </c>
      <c r="G10798" t="e">
        <f>VLOOKUP($F$1&amp;F10798,定价因子!E:F,2,0)</f>
        <v>#N/A</v>
      </c>
      <c r="H10798" s="104" t="e">
        <f>C10798*PRODUCT(#REF!,#REF!,G10798,,#REF!,E10798)</f>
        <v>#N/A</v>
      </c>
    </row>
    <row r="10799" spans="3:8">
      <c r="C10799" t="e">
        <f>VLOOKUP(B10799,定价因子!L:M,2,0)</f>
        <v>#N/A</v>
      </c>
      <c r="E10799" t="e">
        <f>VLOOKUP($D$1&amp;D10799,定价因子!E:F,2,0)</f>
        <v>#N/A</v>
      </c>
      <c r="G10799" t="e">
        <f>VLOOKUP($F$1&amp;F10799,定价因子!E:F,2,0)</f>
        <v>#N/A</v>
      </c>
      <c r="H10799" s="104" t="e">
        <f>C10799*PRODUCT(#REF!,#REF!,G10799,,#REF!,E10799)</f>
        <v>#N/A</v>
      </c>
    </row>
    <row r="10800" spans="3:8">
      <c r="C10800" t="e">
        <f>VLOOKUP(B10800,定价因子!L:M,2,0)</f>
        <v>#N/A</v>
      </c>
      <c r="E10800" t="e">
        <f>VLOOKUP($D$1&amp;D10800,定价因子!E:F,2,0)</f>
        <v>#N/A</v>
      </c>
      <c r="G10800" t="e">
        <f>VLOOKUP($F$1&amp;F10800,定价因子!E:F,2,0)</f>
        <v>#N/A</v>
      </c>
      <c r="H10800" s="104" t="e">
        <f>C10800*PRODUCT(#REF!,#REF!,G10800,,#REF!,E10800)</f>
        <v>#N/A</v>
      </c>
    </row>
    <row r="10801" spans="3:8">
      <c r="C10801" t="e">
        <f>VLOOKUP(B10801,定价因子!L:M,2,0)</f>
        <v>#N/A</v>
      </c>
      <c r="E10801" t="e">
        <f>VLOOKUP($D$1&amp;D10801,定价因子!E:F,2,0)</f>
        <v>#N/A</v>
      </c>
      <c r="G10801" t="e">
        <f>VLOOKUP($F$1&amp;F10801,定价因子!E:F,2,0)</f>
        <v>#N/A</v>
      </c>
      <c r="H10801" s="104" t="e">
        <f>C10801*PRODUCT(#REF!,#REF!,G10801,,#REF!,E10801)</f>
        <v>#N/A</v>
      </c>
    </row>
    <row r="10802" spans="3:8">
      <c r="C10802" t="e">
        <f>VLOOKUP(B10802,定价因子!L:M,2,0)</f>
        <v>#N/A</v>
      </c>
      <c r="E10802" t="e">
        <f>VLOOKUP($D$1&amp;D10802,定价因子!E:F,2,0)</f>
        <v>#N/A</v>
      </c>
      <c r="G10802" t="e">
        <f>VLOOKUP($F$1&amp;F10802,定价因子!E:F,2,0)</f>
        <v>#N/A</v>
      </c>
      <c r="H10802" s="104" t="e">
        <f>C10802*PRODUCT(#REF!,#REF!,G10802,,#REF!,E10802)</f>
        <v>#N/A</v>
      </c>
    </row>
    <row r="10803" spans="3:8">
      <c r="C10803" t="e">
        <f>VLOOKUP(B10803,定价因子!L:M,2,0)</f>
        <v>#N/A</v>
      </c>
      <c r="E10803" t="e">
        <f>VLOOKUP($D$1&amp;D10803,定价因子!E:F,2,0)</f>
        <v>#N/A</v>
      </c>
      <c r="G10803" t="e">
        <f>VLOOKUP($F$1&amp;F10803,定价因子!E:F,2,0)</f>
        <v>#N/A</v>
      </c>
      <c r="H10803" s="104" t="e">
        <f>C10803*PRODUCT(#REF!,#REF!,G10803,,#REF!,E10803)</f>
        <v>#N/A</v>
      </c>
    </row>
    <row r="10804" spans="3:8">
      <c r="C10804" t="e">
        <f>VLOOKUP(B10804,定价因子!L:M,2,0)</f>
        <v>#N/A</v>
      </c>
      <c r="E10804" t="e">
        <f>VLOOKUP($D$1&amp;D10804,定价因子!E:F,2,0)</f>
        <v>#N/A</v>
      </c>
      <c r="G10804" t="e">
        <f>VLOOKUP($F$1&amp;F10804,定价因子!E:F,2,0)</f>
        <v>#N/A</v>
      </c>
      <c r="H10804" s="104" t="e">
        <f>C10804*PRODUCT(#REF!,#REF!,G10804,,#REF!,E10804)</f>
        <v>#N/A</v>
      </c>
    </row>
    <row r="10805" spans="3:8">
      <c r="C10805" t="e">
        <f>VLOOKUP(B10805,定价因子!L:M,2,0)</f>
        <v>#N/A</v>
      </c>
      <c r="E10805" t="e">
        <f>VLOOKUP($D$1&amp;D10805,定价因子!E:F,2,0)</f>
        <v>#N/A</v>
      </c>
      <c r="G10805" t="e">
        <f>VLOOKUP($F$1&amp;F10805,定价因子!E:F,2,0)</f>
        <v>#N/A</v>
      </c>
      <c r="H10805" s="104" t="e">
        <f>C10805*PRODUCT(#REF!,#REF!,G10805,,#REF!,E10805)</f>
        <v>#N/A</v>
      </c>
    </row>
    <row r="10806" spans="3:8">
      <c r="C10806" t="e">
        <f>VLOOKUP(B10806,定价因子!L:M,2,0)</f>
        <v>#N/A</v>
      </c>
      <c r="E10806" t="e">
        <f>VLOOKUP($D$1&amp;D10806,定价因子!E:F,2,0)</f>
        <v>#N/A</v>
      </c>
      <c r="G10806" t="e">
        <f>VLOOKUP($F$1&amp;F10806,定价因子!E:F,2,0)</f>
        <v>#N/A</v>
      </c>
      <c r="H10806" s="104" t="e">
        <f>C10806*PRODUCT(#REF!,#REF!,G10806,,#REF!,E10806)</f>
        <v>#N/A</v>
      </c>
    </row>
    <row r="10807" spans="3:8">
      <c r="C10807" t="e">
        <f>VLOOKUP(B10807,定价因子!L:M,2,0)</f>
        <v>#N/A</v>
      </c>
      <c r="E10807" t="e">
        <f>VLOOKUP($D$1&amp;D10807,定价因子!E:F,2,0)</f>
        <v>#N/A</v>
      </c>
      <c r="G10807" t="e">
        <f>VLOOKUP($F$1&amp;F10807,定价因子!E:F,2,0)</f>
        <v>#N/A</v>
      </c>
      <c r="H10807" s="104" t="e">
        <f>C10807*PRODUCT(#REF!,#REF!,G10807,,#REF!,E10807)</f>
        <v>#N/A</v>
      </c>
    </row>
    <row r="10808" spans="3:8">
      <c r="C10808" t="e">
        <f>VLOOKUP(B10808,定价因子!L:M,2,0)</f>
        <v>#N/A</v>
      </c>
      <c r="E10808" t="e">
        <f>VLOOKUP($D$1&amp;D10808,定价因子!E:F,2,0)</f>
        <v>#N/A</v>
      </c>
      <c r="G10808" t="e">
        <f>VLOOKUP($F$1&amp;F10808,定价因子!E:F,2,0)</f>
        <v>#N/A</v>
      </c>
      <c r="H10808" s="104" t="e">
        <f>C10808*PRODUCT(#REF!,#REF!,G10808,,#REF!,E10808)</f>
        <v>#N/A</v>
      </c>
    </row>
    <row r="10809" spans="3:8">
      <c r="C10809" t="e">
        <f>VLOOKUP(B10809,定价因子!L:M,2,0)</f>
        <v>#N/A</v>
      </c>
      <c r="E10809" t="e">
        <f>VLOOKUP($D$1&amp;D10809,定价因子!E:F,2,0)</f>
        <v>#N/A</v>
      </c>
      <c r="G10809" t="e">
        <f>VLOOKUP($F$1&amp;F10809,定价因子!E:F,2,0)</f>
        <v>#N/A</v>
      </c>
      <c r="H10809" s="104" t="e">
        <f>C10809*PRODUCT(#REF!,#REF!,G10809,,#REF!,E10809)</f>
        <v>#N/A</v>
      </c>
    </row>
    <row r="10810" spans="3:8">
      <c r="C10810" t="e">
        <f>VLOOKUP(B10810,定价因子!L:M,2,0)</f>
        <v>#N/A</v>
      </c>
      <c r="E10810" t="e">
        <f>VLOOKUP($D$1&amp;D10810,定价因子!E:F,2,0)</f>
        <v>#N/A</v>
      </c>
      <c r="G10810" t="e">
        <f>VLOOKUP($F$1&amp;F10810,定价因子!E:F,2,0)</f>
        <v>#N/A</v>
      </c>
      <c r="H10810" s="104" t="e">
        <f>C10810*PRODUCT(#REF!,#REF!,G10810,,#REF!,E10810)</f>
        <v>#N/A</v>
      </c>
    </row>
    <row r="10811" spans="3:8">
      <c r="C10811" t="e">
        <f>VLOOKUP(B10811,定价因子!L:M,2,0)</f>
        <v>#N/A</v>
      </c>
      <c r="E10811" t="e">
        <f>VLOOKUP($D$1&amp;D10811,定价因子!E:F,2,0)</f>
        <v>#N/A</v>
      </c>
      <c r="G10811" t="e">
        <f>VLOOKUP($F$1&amp;F10811,定价因子!E:F,2,0)</f>
        <v>#N/A</v>
      </c>
      <c r="H10811" s="104" t="e">
        <f>C10811*PRODUCT(#REF!,#REF!,G10811,,#REF!,E10811)</f>
        <v>#N/A</v>
      </c>
    </row>
    <row r="10812" spans="3:8">
      <c r="C10812" t="e">
        <f>VLOOKUP(B10812,定价因子!L:M,2,0)</f>
        <v>#N/A</v>
      </c>
      <c r="E10812" t="e">
        <f>VLOOKUP($D$1&amp;D10812,定价因子!E:F,2,0)</f>
        <v>#N/A</v>
      </c>
      <c r="G10812" t="e">
        <f>VLOOKUP($F$1&amp;F10812,定价因子!E:F,2,0)</f>
        <v>#N/A</v>
      </c>
      <c r="H10812" s="104" t="e">
        <f>C10812*PRODUCT(#REF!,#REF!,G10812,,#REF!,E10812)</f>
        <v>#N/A</v>
      </c>
    </row>
    <row r="10813" spans="3:8">
      <c r="C10813" t="e">
        <f>VLOOKUP(B10813,定价因子!L:M,2,0)</f>
        <v>#N/A</v>
      </c>
      <c r="E10813" t="e">
        <f>VLOOKUP($D$1&amp;D10813,定价因子!E:F,2,0)</f>
        <v>#N/A</v>
      </c>
      <c r="G10813" t="e">
        <f>VLOOKUP($F$1&amp;F10813,定价因子!E:F,2,0)</f>
        <v>#N/A</v>
      </c>
      <c r="H10813" s="104" t="e">
        <f>C10813*PRODUCT(#REF!,#REF!,G10813,,#REF!,E10813)</f>
        <v>#N/A</v>
      </c>
    </row>
    <row r="10814" spans="3:8">
      <c r="C10814" t="e">
        <f>VLOOKUP(B10814,定价因子!L:M,2,0)</f>
        <v>#N/A</v>
      </c>
      <c r="E10814" t="e">
        <f>VLOOKUP($D$1&amp;D10814,定价因子!E:F,2,0)</f>
        <v>#N/A</v>
      </c>
      <c r="G10814" t="e">
        <f>VLOOKUP($F$1&amp;F10814,定价因子!E:F,2,0)</f>
        <v>#N/A</v>
      </c>
      <c r="H10814" s="104" t="e">
        <f>C10814*PRODUCT(#REF!,#REF!,G10814,,#REF!,E10814)</f>
        <v>#N/A</v>
      </c>
    </row>
    <row r="10815" spans="3:8">
      <c r="C10815" t="e">
        <f>VLOOKUP(B10815,定价因子!L:M,2,0)</f>
        <v>#N/A</v>
      </c>
      <c r="E10815" t="e">
        <f>VLOOKUP($D$1&amp;D10815,定价因子!E:F,2,0)</f>
        <v>#N/A</v>
      </c>
      <c r="G10815" t="e">
        <f>VLOOKUP($F$1&amp;F10815,定价因子!E:F,2,0)</f>
        <v>#N/A</v>
      </c>
      <c r="H10815" s="104" t="e">
        <f>C10815*PRODUCT(#REF!,#REF!,G10815,,#REF!,E10815)</f>
        <v>#N/A</v>
      </c>
    </row>
    <row r="10816" spans="3:8">
      <c r="C10816" t="e">
        <f>VLOOKUP(B10816,定价因子!L:M,2,0)</f>
        <v>#N/A</v>
      </c>
      <c r="E10816" t="e">
        <f>VLOOKUP($D$1&amp;D10816,定价因子!E:F,2,0)</f>
        <v>#N/A</v>
      </c>
      <c r="G10816" t="e">
        <f>VLOOKUP($F$1&amp;F10816,定价因子!E:F,2,0)</f>
        <v>#N/A</v>
      </c>
      <c r="H10816" s="104" t="e">
        <f>C10816*PRODUCT(#REF!,#REF!,G10816,,#REF!,E10816)</f>
        <v>#N/A</v>
      </c>
    </row>
    <row r="10817" spans="3:8">
      <c r="C10817" t="e">
        <f>VLOOKUP(B10817,定价因子!L:M,2,0)</f>
        <v>#N/A</v>
      </c>
      <c r="E10817" t="e">
        <f>VLOOKUP($D$1&amp;D10817,定价因子!E:F,2,0)</f>
        <v>#N/A</v>
      </c>
      <c r="G10817" t="e">
        <f>VLOOKUP($F$1&amp;F10817,定价因子!E:F,2,0)</f>
        <v>#N/A</v>
      </c>
      <c r="H10817" s="104" t="e">
        <f>C10817*PRODUCT(#REF!,#REF!,G10817,,#REF!,E10817)</f>
        <v>#N/A</v>
      </c>
    </row>
    <row r="10818" spans="3:8">
      <c r="C10818" t="e">
        <f>VLOOKUP(B10818,定价因子!L:M,2,0)</f>
        <v>#N/A</v>
      </c>
      <c r="E10818" t="e">
        <f>VLOOKUP($D$1&amp;D10818,定价因子!E:F,2,0)</f>
        <v>#N/A</v>
      </c>
      <c r="G10818" t="e">
        <f>VLOOKUP($F$1&amp;F10818,定价因子!E:F,2,0)</f>
        <v>#N/A</v>
      </c>
      <c r="H10818" s="104" t="e">
        <f>C10818*PRODUCT(#REF!,#REF!,G10818,,#REF!,E10818)</f>
        <v>#N/A</v>
      </c>
    </row>
    <row r="10819" spans="3:8">
      <c r="C10819" t="e">
        <f>VLOOKUP(B10819,定价因子!L:M,2,0)</f>
        <v>#N/A</v>
      </c>
      <c r="E10819" t="e">
        <f>VLOOKUP($D$1&amp;D10819,定价因子!E:F,2,0)</f>
        <v>#N/A</v>
      </c>
      <c r="G10819" t="e">
        <f>VLOOKUP($F$1&amp;F10819,定价因子!E:F,2,0)</f>
        <v>#N/A</v>
      </c>
      <c r="H10819" s="104" t="e">
        <f>C10819*PRODUCT(#REF!,#REF!,G10819,,#REF!,E10819)</f>
        <v>#N/A</v>
      </c>
    </row>
    <row r="10820" spans="3:8">
      <c r="C10820" t="e">
        <f>VLOOKUP(B10820,定价因子!L:M,2,0)</f>
        <v>#N/A</v>
      </c>
      <c r="E10820" t="e">
        <f>VLOOKUP($D$1&amp;D10820,定价因子!E:F,2,0)</f>
        <v>#N/A</v>
      </c>
      <c r="G10820" t="e">
        <f>VLOOKUP($F$1&amp;F10820,定价因子!E:F,2,0)</f>
        <v>#N/A</v>
      </c>
      <c r="H10820" s="104" t="e">
        <f>C10820*PRODUCT(#REF!,#REF!,G10820,,#REF!,E10820)</f>
        <v>#N/A</v>
      </c>
    </row>
    <row r="10821" spans="3:8">
      <c r="C10821" t="e">
        <f>VLOOKUP(B10821,定价因子!L:M,2,0)</f>
        <v>#N/A</v>
      </c>
      <c r="E10821" t="e">
        <f>VLOOKUP($D$1&amp;D10821,定价因子!E:F,2,0)</f>
        <v>#N/A</v>
      </c>
      <c r="G10821" t="e">
        <f>VLOOKUP($F$1&amp;F10821,定价因子!E:F,2,0)</f>
        <v>#N/A</v>
      </c>
      <c r="H10821" s="104" t="e">
        <f>C10821*PRODUCT(#REF!,#REF!,G10821,,#REF!,E10821)</f>
        <v>#N/A</v>
      </c>
    </row>
    <row r="10822" spans="3:8">
      <c r="C10822" t="e">
        <f>VLOOKUP(B10822,定价因子!L:M,2,0)</f>
        <v>#N/A</v>
      </c>
      <c r="E10822" t="e">
        <f>VLOOKUP($D$1&amp;D10822,定价因子!E:F,2,0)</f>
        <v>#N/A</v>
      </c>
      <c r="G10822" t="e">
        <f>VLOOKUP($F$1&amp;F10822,定价因子!E:F,2,0)</f>
        <v>#N/A</v>
      </c>
      <c r="H10822" s="104" t="e">
        <f>C10822*PRODUCT(#REF!,#REF!,G10822,,#REF!,E10822)</f>
        <v>#N/A</v>
      </c>
    </row>
    <row r="10823" spans="3:8">
      <c r="C10823" t="e">
        <f>VLOOKUP(B10823,定价因子!L:M,2,0)</f>
        <v>#N/A</v>
      </c>
      <c r="E10823" t="e">
        <f>VLOOKUP($D$1&amp;D10823,定价因子!E:F,2,0)</f>
        <v>#N/A</v>
      </c>
      <c r="G10823" t="e">
        <f>VLOOKUP($F$1&amp;F10823,定价因子!E:F,2,0)</f>
        <v>#N/A</v>
      </c>
      <c r="H10823" s="104" t="e">
        <f>C10823*PRODUCT(#REF!,#REF!,G10823,,#REF!,E10823)</f>
        <v>#N/A</v>
      </c>
    </row>
    <row r="10824" spans="3:8">
      <c r="C10824" t="e">
        <f>VLOOKUP(B10824,定价因子!L:M,2,0)</f>
        <v>#N/A</v>
      </c>
      <c r="E10824" t="e">
        <f>VLOOKUP($D$1&amp;D10824,定价因子!E:F,2,0)</f>
        <v>#N/A</v>
      </c>
      <c r="G10824" t="e">
        <f>VLOOKUP($F$1&amp;F10824,定价因子!E:F,2,0)</f>
        <v>#N/A</v>
      </c>
      <c r="H10824" s="104" t="e">
        <f>C10824*PRODUCT(#REF!,#REF!,G10824,,#REF!,E10824)</f>
        <v>#N/A</v>
      </c>
    </row>
    <row r="10825" spans="3:8">
      <c r="C10825" t="e">
        <f>VLOOKUP(B10825,定价因子!L:M,2,0)</f>
        <v>#N/A</v>
      </c>
      <c r="E10825" t="e">
        <f>VLOOKUP($D$1&amp;D10825,定价因子!E:F,2,0)</f>
        <v>#N/A</v>
      </c>
      <c r="G10825" t="e">
        <f>VLOOKUP($F$1&amp;F10825,定价因子!E:F,2,0)</f>
        <v>#N/A</v>
      </c>
      <c r="H10825" s="104" t="e">
        <f>C10825*PRODUCT(#REF!,#REF!,G10825,,#REF!,E10825)</f>
        <v>#N/A</v>
      </c>
    </row>
    <row r="10826" spans="3:8">
      <c r="C10826" t="e">
        <f>VLOOKUP(B10826,定价因子!L:M,2,0)</f>
        <v>#N/A</v>
      </c>
      <c r="E10826" t="e">
        <f>VLOOKUP($D$1&amp;D10826,定价因子!E:F,2,0)</f>
        <v>#N/A</v>
      </c>
      <c r="G10826" t="e">
        <f>VLOOKUP($F$1&amp;F10826,定价因子!E:F,2,0)</f>
        <v>#N/A</v>
      </c>
      <c r="H10826" s="104" t="e">
        <f>C10826*PRODUCT(#REF!,#REF!,G10826,,#REF!,E10826)</f>
        <v>#N/A</v>
      </c>
    </row>
    <row r="10827" spans="3:8">
      <c r="C10827" t="e">
        <f>VLOOKUP(B10827,定价因子!L:M,2,0)</f>
        <v>#N/A</v>
      </c>
      <c r="E10827" t="e">
        <f>VLOOKUP($D$1&amp;D10827,定价因子!E:F,2,0)</f>
        <v>#N/A</v>
      </c>
      <c r="G10827" t="e">
        <f>VLOOKUP($F$1&amp;F10827,定价因子!E:F,2,0)</f>
        <v>#N/A</v>
      </c>
      <c r="H10827" s="104" t="e">
        <f>C10827*PRODUCT(#REF!,#REF!,G10827,,#REF!,E10827)</f>
        <v>#N/A</v>
      </c>
    </row>
    <row r="10828" spans="3:8">
      <c r="C10828" t="e">
        <f>VLOOKUP(B10828,定价因子!L:M,2,0)</f>
        <v>#N/A</v>
      </c>
      <c r="E10828" t="e">
        <f>VLOOKUP($D$1&amp;D10828,定价因子!E:F,2,0)</f>
        <v>#N/A</v>
      </c>
      <c r="G10828" t="e">
        <f>VLOOKUP($F$1&amp;F10828,定价因子!E:F,2,0)</f>
        <v>#N/A</v>
      </c>
      <c r="H10828" s="104" t="e">
        <f>C10828*PRODUCT(#REF!,#REF!,G10828,,#REF!,E10828)</f>
        <v>#N/A</v>
      </c>
    </row>
    <row r="10829" spans="3:8">
      <c r="C10829" t="e">
        <f>VLOOKUP(B10829,定价因子!L:M,2,0)</f>
        <v>#N/A</v>
      </c>
      <c r="E10829" t="e">
        <f>VLOOKUP($D$1&amp;D10829,定价因子!E:F,2,0)</f>
        <v>#N/A</v>
      </c>
      <c r="G10829" t="e">
        <f>VLOOKUP($F$1&amp;F10829,定价因子!E:F,2,0)</f>
        <v>#N/A</v>
      </c>
      <c r="H10829" s="104" t="e">
        <f>C10829*PRODUCT(#REF!,#REF!,G10829,,#REF!,E10829)</f>
        <v>#N/A</v>
      </c>
    </row>
    <row r="10830" spans="3:8">
      <c r="C10830" t="e">
        <f>VLOOKUP(B10830,定价因子!L:M,2,0)</f>
        <v>#N/A</v>
      </c>
      <c r="E10830" t="e">
        <f>VLOOKUP($D$1&amp;D10830,定价因子!E:F,2,0)</f>
        <v>#N/A</v>
      </c>
      <c r="G10830" t="e">
        <f>VLOOKUP($F$1&amp;F10830,定价因子!E:F,2,0)</f>
        <v>#N/A</v>
      </c>
      <c r="H10830" s="104" t="e">
        <f>C10830*PRODUCT(#REF!,#REF!,G10830,,#REF!,E10830)</f>
        <v>#N/A</v>
      </c>
    </row>
    <row r="10831" spans="3:8">
      <c r="C10831" t="e">
        <f>VLOOKUP(B10831,定价因子!L:M,2,0)</f>
        <v>#N/A</v>
      </c>
      <c r="E10831" t="e">
        <f>VLOOKUP($D$1&amp;D10831,定价因子!E:F,2,0)</f>
        <v>#N/A</v>
      </c>
      <c r="G10831" t="e">
        <f>VLOOKUP($F$1&amp;F10831,定价因子!E:F,2,0)</f>
        <v>#N/A</v>
      </c>
      <c r="H10831" s="104" t="e">
        <f>C10831*PRODUCT(#REF!,#REF!,G10831,,#REF!,E10831)</f>
        <v>#N/A</v>
      </c>
    </row>
    <row r="10832" spans="3:8">
      <c r="C10832" t="e">
        <f>VLOOKUP(B10832,定价因子!L:M,2,0)</f>
        <v>#N/A</v>
      </c>
      <c r="E10832" t="e">
        <f>VLOOKUP($D$1&amp;D10832,定价因子!E:F,2,0)</f>
        <v>#N/A</v>
      </c>
      <c r="G10832" t="e">
        <f>VLOOKUP($F$1&amp;F10832,定价因子!E:F,2,0)</f>
        <v>#N/A</v>
      </c>
      <c r="H10832" s="104" t="e">
        <f>C10832*PRODUCT(#REF!,#REF!,G10832,,#REF!,E10832)</f>
        <v>#N/A</v>
      </c>
    </row>
    <row r="10833" spans="3:8">
      <c r="C10833" t="e">
        <f>VLOOKUP(B10833,定价因子!L:M,2,0)</f>
        <v>#N/A</v>
      </c>
      <c r="E10833" t="e">
        <f>VLOOKUP($D$1&amp;D10833,定价因子!E:F,2,0)</f>
        <v>#N/A</v>
      </c>
      <c r="G10833" t="e">
        <f>VLOOKUP($F$1&amp;F10833,定价因子!E:F,2,0)</f>
        <v>#N/A</v>
      </c>
      <c r="H10833" s="104" t="e">
        <f>C10833*PRODUCT(#REF!,#REF!,G10833,,#REF!,E10833)</f>
        <v>#N/A</v>
      </c>
    </row>
    <row r="10834" spans="3:8">
      <c r="C10834" t="e">
        <f>VLOOKUP(B10834,定价因子!L:M,2,0)</f>
        <v>#N/A</v>
      </c>
      <c r="E10834" t="e">
        <f>VLOOKUP($D$1&amp;D10834,定价因子!E:F,2,0)</f>
        <v>#N/A</v>
      </c>
      <c r="G10834" t="e">
        <f>VLOOKUP($F$1&amp;F10834,定价因子!E:F,2,0)</f>
        <v>#N/A</v>
      </c>
      <c r="H10834" s="104" t="e">
        <f>C10834*PRODUCT(#REF!,#REF!,G10834,,#REF!,E10834)</f>
        <v>#N/A</v>
      </c>
    </row>
    <row r="10835" spans="3:8">
      <c r="C10835" t="e">
        <f>VLOOKUP(B10835,定价因子!L:M,2,0)</f>
        <v>#N/A</v>
      </c>
      <c r="E10835" t="e">
        <f>VLOOKUP($D$1&amp;D10835,定价因子!E:F,2,0)</f>
        <v>#N/A</v>
      </c>
      <c r="G10835" t="e">
        <f>VLOOKUP($F$1&amp;F10835,定价因子!E:F,2,0)</f>
        <v>#N/A</v>
      </c>
      <c r="H10835" s="104" t="e">
        <f>C10835*PRODUCT(#REF!,#REF!,G10835,,#REF!,E10835)</f>
        <v>#N/A</v>
      </c>
    </row>
    <row r="10836" spans="3:8">
      <c r="C10836" t="e">
        <f>VLOOKUP(B10836,定价因子!L:M,2,0)</f>
        <v>#N/A</v>
      </c>
      <c r="E10836" t="e">
        <f>VLOOKUP($D$1&amp;D10836,定价因子!E:F,2,0)</f>
        <v>#N/A</v>
      </c>
      <c r="G10836" t="e">
        <f>VLOOKUP($F$1&amp;F10836,定价因子!E:F,2,0)</f>
        <v>#N/A</v>
      </c>
      <c r="H10836" s="104" t="e">
        <f>C10836*PRODUCT(#REF!,#REF!,G10836,,#REF!,E10836)</f>
        <v>#N/A</v>
      </c>
    </row>
    <row r="10837" spans="3:8">
      <c r="C10837" t="e">
        <f>VLOOKUP(B10837,定价因子!L:M,2,0)</f>
        <v>#N/A</v>
      </c>
      <c r="E10837" t="e">
        <f>VLOOKUP($D$1&amp;D10837,定价因子!E:F,2,0)</f>
        <v>#N/A</v>
      </c>
      <c r="G10837" t="e">
        <f>VLOOKUP($F$1&amp;F10837,定价因子!E:F,2,0)</f>
        <v>#N/A</v>
      </c>
      <c r="H10837" s="104" t="e">
        <f>C10837*PRODUCT(#REF!,#REF!,G10837,,#REF!,E10837)</f>
        <v>#N/A</v>
      </c>
    </row>
    <row r="10838" spans="3:8">
      <c r="C10838" t="e">
        <f>VLOOKUP(B10838,定价因子!L:M,2,0)</f>
        <v>#N/A</v>
      </c>
      <c r="E10838" t="e">
        <f>VLOOKUP($D$1&amp;D10838,定价因子!E:F,2,0)</f>
        <v>#N/A</v>
      </c>
      <c r="G10838" t="e">
        <f>VLOOKUP($F$1&amp;F10838,定价因子!E:F,2,0)</f>
        <v>#N/A</v>
      </c>
      <c r="H10838" s="104" t="e">
        <f>C10838*PRODUCT(#REF!,#REF!,G10838,,#REF!,E10838)</f>
        <v>#N/A</v>
      </c>
    </row>
    <row r="10839" spans="3:8">
      <c r="C10839" t="e">
        <f>VLOOKUP(B10839,定价因子!L:M,2,0)</f>
        <v>#N/A</v>
      </c>
      <c r="E10839" t="e">
        <f>VLOOKUP($D$1&amp;D10839,定价因子!E:F,2,0)</f>
        <v>#N/A</v>
      </c>
      <c r="G10839" t="e">
        <f>VLOOKUP($F$1&amp;F10839,定价因子!E:F,2,0)</f>
        <v>#N/A</v>
      </c>
      <c r="H10839" s="104" t="e">
        <f>C10839*PRODUCT(#REF!,#REF!,G10839,,#REF!,E10839)</f>
        <v>#N/A</v>
      </c>
    </row>
    <row r="10840" spans="3:8">
      <c r="C10840" t="e">
        <f>VLOOKUP(B10840,定价因子!L:M,2,0)</f>
        <v>#N/A</v>
      </c>
      <c r="E10840" t="e">
        <f>VLOOKUP($D$1&amp;D10840,定价因子!E:F,2,0)</f>
        <v>#N/A</v>
      </c>
      <c r="G10840" t="e">
        <f>VLOOKUP($F$1&amp;F10840,定价因子!E:F,2,0)</f>
        <v>#N/A</v>
      </c>
      <c r="H10840" s="104" t="e">
        <f>C10840*PRODUCT(#REF!,#REF!,G10840,,#REF!,E10840)</f>
        <v>#N/A</v>
      </c>
    </row>
    <row r="10841" spans="3:8">
      <c r="C10841" t="e">
        <f>VLOOKUP(B10841,定价因子!L:M,2,0)</f>
        <v>#N/A</v>
      </c>
      <c r="E10841" t="e">
        <f>VLOOKUP($D$1&amp;D10841,定价因子!E:F,2,0)</f>
        <v>#N/A</v>
      </c>
      <c r="G10841" t="e">
        <f>VLOOKUP($F$1&amp;F10841,定价因子!E:F,2,0)</f>
        <v>#N/A</v>
      </c>
      <c r="H10841" s="104" t="e">
        <f>C10841*PRODUCT(#REF!,#REF!,G10841,,#REF!,E10841)</f>
        <v>#N/A</v>
      </c>
    </row>
    <row r="10842" spans="3:8">
      <c r="C10842" t="e">
        <f>VLOOKUP(B10842,定价因子!L:M,2,0)</f>
        <v>#N/A</v>
      </c>
      <c r="E10842" t="e">
        <f>VLOOKUP($D$1&amp;D10842,定价因子!E:F,2,0)</f>
        <v>#N/A</v>
      </c>
      <c r="G10842" t="e">
        <f>VLOOKUP($F$1&amp;F10842,定价因子!E:F,2,0)</f>
        <v>#N/A</v>
      </c>
      <c r="H10842" s="104" t="e">
        <f>C10842*PRODUCT(#REF!,#REF!,G10842,,#REF!,E10842)</f>
        <v>#N/A</v>
      </c>
    </row>
    <row r="10843" spans="3:8">
      <c r="C10843" t="e">
        <f>VLOOKUP(B10843,定价因子!L:M,2,0)</f>
        <v>#N/A</v>
      </c>
      <c r="E10843" t="e">
        <f>VLOOKUP($D$1&amp;D10843,定价因子!E:F,2,0)</f>
        <v>#N/A</v>
      </c>
      <c r="G10843" t="e">
        <f>VLOOKUP($F$1&amp;F10843,定价因子!E:F,2,0)</f>
        <v>#N/A</v>
      </c>
      <c r="H10843" s="104" t="e">
        <f>C10843*PRODUCT(#REF!,#REF!,G10843,,#REF!,E10843)</f>
        <v>#N/A</v>
      </c>
    </row>
    <row r="10844" spans="3:8">
      <c r="C10844" t="e">
        <f>VLOOKUP(B10844,定价因子!L:M,2,0)</f>
        <v>#N/A</v>
      </c>
      <c r="E10844" t="e">
        <f>VLOOKUP($D$1&amp;D10844,定价因子!E:F,2,0)</f>
        <v>#N/A</v>
      </c>
      <c r="G10844" t="e">
        <f>VLOOKUP($F$1&amp;F10844,定价因子!E:F,2,0)</f>
        <v>#N/A</v>
      </c>
      <c r="H10844" s="104" t="e">
        <f>C10844*PRODUCT(#REF!,#REF!,G10844,,#REF!,E10844)</f>
        <v>#N/A</v>
      </c>
    </row>
    <row r="10845" spans="3:8">
      <c r="C10845" t="e">
        <f>VLOOKUP(B10845,定价因子!L:M,2,0)</f>
        <v>#N/A</v>
      </c>
      <c r="E10845" t="e">
        <f>VLOOKUP($D$1&amp;D10845,定价因子!E:F,2,0)</f>
        <v>#N/A</v>
      </c>
      <c r="G10845" t="e">
        <f>VLOOKUP($F$1&amp;F10845,定价因子!E:F,2,0)</f>
        <v>#N/A</v>
      </c>
      <c r="H10845" s="104" t="e">
        <f>C10845*PRODUCT(#REF!,#REF!,G10845,,#REF!,E10845)</f>
        <v>#N/A</v>
      </c>
    </row>
    <row r="10846" spans="3:8">
      <c r="C10846" t="e">
        <f>VLOOKUP(B10846,定价因子!L:M,2,0)</f>
        <v>#N/A</v>
      </c>
      <c r="E10846" t="e">
        <f>VLOOKUP($D$1&amp;D10846,定价因子!E:F,2,0)</f>
        <v>#N/A</v>
      </c>
      <c r="G10846" t="e">
        <f>VLOOKUP($F$1&amp;F10846,定价因子!E:F,2,0)</f>
        <v>#N/A</v>
      </c>
      <c r="H10846" s="104" t="e">
        <f>C10846*PRODUCT(#REF!,#REF!,G10846,,#REF!,E10846)</f>
        <v>#N/A</v>
      </c>
    </row>
    <row r="10847" spans="3:8">
      <c r="C10847" t="e">
        <f>VLOOKUP(B10847,定价因子!L:M,2,0)</f>
        <v>#N/A</v>
      </c>
      <c r="E10847" t="e">
        <f>VLOOKUP($D$1&amp;D10847,定价因子!E:F,2,0)</f>
        <v>#N/A</v>
      </c>
      <c r="G10847" t="e">
        <f>VLOOKUP($F$1&amp;F10847,定价因子!E:F,2,0)</f>
        <v>#N/A</v>
      </c>
      <c r="H10847" s="104" t="e">
        <f>C10847*PRODUCT(#REF!,#REF!,G10847,,#REF!,E10847)</f>
        <v>#N/A</v>
      </c>
    </row>
    <row r="10848" spans="3:8">
      <c r="C10848" t="e">
        <f>VLOOKUP(B10848,定价因子!L:M,2,0)</f>
        <v>#N/A</v>
      </c>
      <c r="E10848" t="e">
        <f>VLOOKUP($D$1&amp;D10848,定价因子!E:F,2,0)</f>
        <v>#N/A</v>
      </c>
      <c r="G10848" t="e">
        <f>VLOOKUP($F$1&amp;F10848,定价因子!E:F,2,0)</f>
        <v>#N/A</v>
      </c>
      <c r="H10848" s="104" t="e">
        <f>C10848*PRODUCT(#REF!,#REF!,G10848,,#REF!,E10848)</f>
        <v>#N/A</v>
      </c>
    </row>
    <row r="10849" spans="3:8">
      <c r="C10849" t="e">
        <f>VLOOKUP(B10849,定价因子!L:M,2,0)</f>
        <v>#N/A</v>
      </c>
      <c r="E10849" t="e">
        <f>VLOOKUP($D$1&amp;D10849,定价因子!E:F,2,0)</f>
        <v>#N/A</v>
      </c>
      <c r="G10849" t="e">
        <f>VLOOKUP($F$1&amp;F10849,定价因子!E:F,2,0)</f>
        <v>#N/A</v>
      </c>
      <c r="H10849" s="104" t="e">
        <f>C10849*PRODUCT(#REF!,#REF!,G10849,,#REF!,E10849)</f>
        <v>#N/A</v>
      </c>
    </row>
    <row r="10850" spans="3:8">
      <c r="C10850" t="e">
        <f>VLOOKUP(B10850,定价因子!L:M,2,0)</f>
        <v>#N/A</v>
      </c>
      <c r="E10850" t="e">
        <f>VLOOKUP($D$1&amp;D10850,定价因子!E:F,2,0)</f>
        <v>#N/A</v>
      </c>
      <c r="G10850" t="e">
        <f>VLOOKUP($F$1&amp;F10850,定价因子!E:F,2,0)</f>
        <v>#N/A</v>
      </c>
      <c r="H10850" s="104" t="e">
        <f>C10850*PRODUCT(#REF!,#REF!,G10850,,#REF!,E10850)</f>
        <v>#N/A</v>
      </c>
    </row>
    <row r="10851" spans="3:8">
      <c r="C10851" t="e">
        <f>VLOOKUP(B10851,定价因子!L:M,2,0)</f>
        <v>#N/A</v>
      </c>
      <c r="E10851" t="e">
        <f>VLOOKUP($D$1&amp;D10851,定价因子!E:F,2,0)</f>
        <v>#N/A</v>
      </c>
      <c r="G10851" t="e">
        <f>VLOOKUP($F$1&amp;F10851,定价因子!E:F,2,0)</f>
        <v>#N/A</v>
      </c>
      <c r="H10851" s="104" t="e">
        <f>C10851*PRODUCT(#REF!,#REF!,G10851,,#REF!,E10851)</f>
        <v>#N/A</v>
      </c>
    </row>
    <row r="10852" spans="3:8">
      <c r="C10852" t="e">
        <f>VLOOKUP(B10852,定价因子!L:M,2,0)</f>
        <v>#N/A</v>
      </c>
      <c r="E10852" t="e">
        <f>VLOOKUP($D$1&amp;D10852,定价因子!E:F,2,0)</f>
        <v>#N/A</v>
      </c>
      <c r="G10852" t="e">
        <f>VLOOKUP($F$1&amp;F10852,定价因子!E:F,2,0)</f>
        <v>#N/A</v>
      </c>
      <c r="H10852" s="104" t="e">
        <f>C10852*PRODUCT(#REF!,#REF!,G10852,,#REF!,E10852)</f>
        <v>#N/A</v>
      </c>
    </row>
    <row r="10853" spans="3:8">
      <c r="C10853" t="e">
        <f>VLOOKUP(B10853,定价因子!L:M,2,0)</f>
        <v>#N/A</v>
      </c>
      <c r="E10853" t="e">
        <f>VLOOKUP($D$1&amp;D10853,定价因子!E:F,2,0)</f>
        <v>#N/A</v>
      </c>
      <c r="G10853" t="e">
        <f>VLOOKUP($F$1&amp;F10853,定价因子!E:F,2,0)</f>
        <v>#N/A</v>
      </c>
      <c r="H10853" s="104" t="e">
        <f>C10853*PRODUCT(#REF!,#REF!,G10853,,#REF!,E10853)</f>
        <v>#N/A</v>
      </c>
    </row>
    <row r="10854" spans="3:8">
      <c r="C10854" t="e">
        <f>VLOOKUP(B10854,定价因子!L:M,2,0)</f>
        <v>#N/A</v>
      </c>
      <c r="E10854" t="e">
        <f>VLOOKUP($D$1&amp;D10854,定价因子!E:F,2,0)</f>
        <v>#N/A</v>
      </c>
      <c r="G10854" t="e">
        <f>VLOOKUP($F$1&amp;F10854,定价因子!E:F,2,0)</f>
        <v>#N/A</v>
      </c>
      <c r="H10854" s="104" t="e">
        <f>C10854*PRODUCT(#REF!,#REF!,G10854,,#REF!,E10854)</f>
        <v>#N/A</v>
      </c>
    </row>
    <row r="10855" spans="3:8">
      <c r="C10855" t="e">
        <f>VLOOKUP(B10855,定价因子!L:M,2,0)</f>
        <v>#N/A</v>
      </c>
      <c r="E10855" t="e">
        <f>VLOOKUP($D$1&amp;D10855,定价因子!E:F,2,0)</f>
        <v>#N/A</v>
      </c>
      <c r="G10855" t="e">
        <f>VLOOKUP($F$1&amp;F10855,定价因子!E:F,2,0)</f>
        <v>#N/A</v>
      </c>
      <c r="H10855" s="104" t="e">
        <f>C10855*PRODUCT(#REF!,#REF!,G10855,,#REF!,E10855)</f>
        <v>#N/A</v>
      </c>
    </row>
    <row r="10856" spans="3:8">
      <c r="C10856" t="e">
        <f>VLOOKUP(B10856,定价因子!L:M,2,0)</f>
        <v>#N/A</v>
      </c>
      <c r="E10856" t="e">
        <f>VLOOKUP($D$1&amp;D10856,定价因子!E:F,2,0)</f>
        <v>#N/A</v>
      </c>
      <c r="G10856" t="e">
        <f>VLOOKUP($F$1&amp;F10856,定价因子!E:F,2,0)</f>
        <v>#N/A</v>
      </c>
      <c r="H10856" s="104" t="e">
        <f>C10856*PRODUCT(#REF!,#REF!,G10856,,#REF!,E10856)</f>
        <v>#N/A</v>
      </c>
    </row>
    <row r="10857" spans="3:8">
      <c r="C10857" t="e">
        <f>VLOOKUP(B10857,定价因子!L:M,2,0)</f>
        <v>#N/A</v>
      </c>
      <c r="E10857" t="e">
        <f>VLOOKUP($D$1&amp;D10857,定价因子!E:F,2,0)</f>
        <v>#N/A</v>
      </c>
      <c r="G10857" t="e">
        <f>VLOOKUP($F$1&amp;F10857,定价因子!E:F,2,0)</f>
        <v>#N/A</v>
      </c>
      <c r="H10857" s="104" t="e">
        <f>C10857*PRODUCT(#REF!,#REF!,G10857,,#REF!,E10857)</f>
        <v>#N/A</v>
      </c>
    </row>
    <row r="10858" spans="3:8">
      <c r="C10858" t="e">
        <f>VLOOKUP(B10858,定价因子!L:M,2,0)</f>
        <v>#N/A</v>
      </c>
      <c r="E10858" t="e">
        <f>VLOOKUP($D$1&amp;D10858,定价因子!E:F,2,0)</f>
        <v>#N/A</v>
      </c>
      <c r="G10858" t="e">
        <f>VLOOKUP($F$1&amp;F10858,定价因子!E:F,2,0)</f>
        <v>#N/A</v>
      </c>
      <c r="H10858" s="104" t="e">
        <f>C10858*PRODUCT(#REF!,#REF!,G10858,,#REF!,E10858)</f>
        <v>#N/A</v>
      </c>
    </row>
    <row r="10859" spans="3:8">
      <c r="C10859" t="e">
        <f>VLOOKUP(B10859,定价因子!L:M,2,0)</f>
        <v>#N/A</v>
      </c>
      <c r="E10859" t="e">
        <f>VLOOKUP($D$1&amp;D10859,定价因子!E:F,2,0)</f>
        <v>#N/A</v>
      </c>
      <c r="G10859" t="e">
        <f>VLOOKUP($F$1&amp;F10859,定价因子!E:F,2,0)</f>
        <v>#N/A</v>
      </c>
      <c r="H10859" s="104" t="e">
        <f>C10859*PRODUCT(#REF!,#REF!,G10859,,#REF!,E10859)</f>
        <v>#N/A</v>
      </c>
    </row>
    <row r="10860" spans="3:8">
      <c r="C10860" t="e">
        <f>VLOOKUP(B10860,定价因子!L:M,2,0)</f>
        <v>#N/A</v>
      </c>
      <c r="E10860" t="e">
        <f>VLOOKUP($D$1&amp;D10860,定价因子!E:F,2,0)</f>
        <v>#N/A</v>
      </c>
      <c r="G10860" t="e">
        <f>VLOOKUP($F$1&amp;F10860,定价因子!E:F,2,0)</f>
        <v>#N/A</v>
      </c>
      <c r="H10860" s="104" t="e">
        <f>C10860*PRODUCT(#REF!,#REF!,G10860,,#REF!,E10860)</f>
        <v>#N/A</v>
      </c>
    </row>
    <row r="10861" spans="3:8">
      <c r="C10861" t="e">
        <f>VLOOKUP(B10861,定价因子!L:M,2,0)</f>
        <v>#N/A</v>
      </c>
      <c r="E10861" t="e">
        <f>VLOOKUP($D$1&amp;D10861,定价因子!E:F,2,0)</f>
        <v>#N/A</v>
      </c>
      <c r="G10861" t="e">
        <f>VLOOKUP($F$1&amp;F10861,定价因子!E:F,2,0)</f>
        <v>#N/A</v>
      </c>
      <c r="H10861" s="104" t="e">
        <f>C10861*PRODUCT(#REF!,#REF!,G10861,,#REF!,E10861)</f>
        <v>#N/A</v>
      </c>
    </row>
    <row r="10862" spans="3:8">
      <c r="C10862" t="e">
        <f>VLOOKUP(B10862,定价因子!L:M,2,0)</f>
        <v>#N/A</v>
      </c>
      <c r="E10862" t="e">
        <f>VLOOKUP($D$1&amp;D10862,定价因子!E:F,2,0)</f>
        <v>#N/A</v>
      </c>
      <c r="G10862" t="e">
        <f>VLOOKUP($F$1&amp;F10862,定价因子!E:F,2,0)</f>
        <v>#N/A</v>
      </c>
      <c r="H10862" s="104" t="e">
        <f>C10862*PRODUCT(#REF!,#REF!,G10862,,#REF!,E10862)</f>
        <v>#N/A</v>
      </c>
    </row>
    <row r="10863" spans="3:8">
      <c r="C10863" t="e">
        <f>VLOOKUP(B10863,定价因子!L:M,2,0)</f>
        <v>#N/A</v>
      </c>
      <c r="E10863" t="e">
        <f>VLOOKUP($D$1&amp;D10863,定价因子!E:F,2,0)</f>
        <v>#N/A</v>
      </c>
      <c r="G10863" t="e">
        <f>VLOOKUP($F$1&amp;F10863,定价因子!E:F,2,0)</f>
        <v>#N/A</v>
      </c>
      <c r="H10863" s="104" t="e">
        <f>C10863*PRODUCT(#REF!,#REF!,G10863,,#REF!,E10863)</f>
        <v>#N/A</v>
      </c>
    </row>
    <row r="10864" spans="3:8">
      <c r="C10864" t="e">
        <f>VLOOKUP(B10864,定价因子!L:M,2,0)</f>
        <v>#N/A</v>
      </c>
      <c r="E10864" t="e">
        <f>VLOOKUP($D$1&amp;D10864,定价因子!E:F,2,0)</f>
        <v>#N/A</v>
      </c>
      <c r="G10864" t="e">
        <f>VLOOKUP($F$1&amp;F10864,定价因子!E:F,2,0)</f>
        <v>#N/A</v>
      </c>
      <c r="H10864" s="104" t="e">
        <f>C10864*PRODUCT(#REF!,#REF!,G10864,,#REF!,E10864)</f>
        <v>#N/A</v>
      </c>
    </row>
    <row r="10865" spans="3:8">
      <c r="C10865" t="e">
        <f>VLOOKUP(B10865,定价因子!L:M,2,0)</f>
        <v>#N/A</v>
      </c>
      <c r="E10865" t="e">
        <f>VLOOKUP($D$1&amp;D10865,定价因子!E:F,2,0)</f>
        <v>#N/A</v>
      </c>
      <c r="G10865" t="e">
        <f>VLOOKUP($F$1&amp;F10865,定价因子!E:F,2,0)</f>
        <v>#N/A</v>
      </c>
      <c r="H10865" s="104" t="e">
        <f>C10865*PRODUCT(#REF!,#REF!,G10865,,#REF!,E10865)</f>
        <v>#N/A</v>
      </c>
    </row>
    <row r="10866" spans="3:8">
      <c r="C10866" t="e">
        <f>VLOOKUP(B10866,定价因子!L:M,2,0)</f>
        <v>#N/A</v>
      </c>
      <c r="E10866" t="e">
        <f>VLOOKUP($D$1&amp;D10866,定价因子!E:F,2,0)</f>
        <v>#N/A</v>
      </c>
      <c r="G10866" t="e">
        <f>VLOOKUP($F$1&amp;F10866,定价因子!E:F,2,0)</f>
        <v>#N/A</v>
      </c>
      <c r="H10866" s="104" t="e">
        <f>C10866*PRODUCT(#REF!,#REF!,G10866,,#REF!,E10866)</f>
        <v>#N/A</v>
      </c>
    </row>
    <row r="10867" spans="3:8">
      <c r="C10867" t="e">
        <f>VLOOKUP(B10867,定价因子!L:M,2,0)</f>
        <v>#N/A</v>
      </c>
      <c r="E10867" t="e">
        <f>VLOOKUP($D$1&amp;D10867,定价因子!E:F,2,0)</f>
        <v>#N/A</v>
      </c>
      <c r="G10867" t="e">
        <f>VLOOKUP($F$1&amp;F10867,定价因子!E:F,2,0)</f>
        <v>#N/A</v>
      </c>
      <c r="H10867" s="104" t="e">
        <f>C10867*PRODUCT(#REF!,#REF!,G10867,,#REF!,E10867)</f>
        <v>#N/A</v>
      </c>
    </row>
    <row r="10868" spans="3:8">
      <c r="C10868" t="e">
        <f>VLOOKUP(B10868,定价因子!L:M,2,0)</f>
        <v>#N/A</v>
      </c>
      <c r="E10868" t="e">
        <f>VLOOKUP($D$1&amp;D10868,定价因子!E:F,2,0)</f>
        <v>#N/A</v>
      </c>
      <c r="G10868" t="e">
        <f>VLOOKUP($F$1&amp;F10868,定价因子!E:F,2,0)</f>
        <v>#N/A</v>
      </c>
      <c r="H10868" s="104" t="e">
        <f>C10868*PRODUCT(#REF!,#REF!,G10868,,#REF!,E10868)</f>
        <v>#N/A</v>
      </c>
    </row>
    <row r="10869" spans="3:8">
      <c r="C10869" t="e">
        <f>VLOOKUP(B10869,定价因子!L:M,2,0)</f>
        <v>#N/A</v>
      </c>
      <c r="E10869" t="e">
        <f>VLOOKUP($D$1&amp;D10869,定价因子!E:F,2,0)</f>
        <v>#N/A</v>
      </c>
      <c r="G10869" t="e">
        <f>VLOOKUP($F$1&amp;F10869,定价因子!E:F,2,0)</f>
        <v>#N/A</v>
      </c>
      <c r="H10869" s="104" t="e">
        <f>C10869*PRODUCT(#REF!,#REF!,G10869,,#REF!,E10869)</f>
        <v>#N/A</v>
      </c>
    </row>
    <row r="10870" spans="3:8">
      <c r="C10870" t="e">
        <f>VLOOKUP(B10870,定价因子!L:M,2,0)</f>
        <v>#N/A</v>
      </c>
      <c r="E10870" t="e">
        <f>VLOOKUP($D$1&amp;D10870,定价因子!E:F,2,0)</f>
        <v>#N/A</v>
      </c>
      <c r="G10870" t="e">
        <f>VLOOKUP($F$1&amp;F10870,定价因子!E:F,2,0)</f>
        <v>#N/A</v>
      </c>
      <c r="H10870" s="104" t="e">
        <f>C10870*PRODUCT(#REF!,#REF!,G10870,,#REF!,E10870)</f>
        <v>#N/A</v>
      </c>
    </row>
    <row r="10871" spans="3:8">
      <c r="C10871" t="e">
        <f>VLOOKUP(B10871,定价因子!L:M,2,0)</f>
        <v>#N/A</v>
      </c>
      <c r="E10871" t="e">
        <f>VLOOKUP($D$1&amp;D10871,定价因子!E:F,2,0)</f>
        <v>#N/A</v>
      </c>
      <c r="G10871" t="e">
        <f>VLOOKUP($F$1&amp;F10871,定价因子!E:F,2,0)</f>
        <v>#N/A</v>
      </c>
      <c r="H10871" s="104" t="e">
        <f>C10871*PRODUCT(#REF!,#REF!,G10871,,#REF!,E10871)</f>
        <v>#N/A</v>
      </c>
    </row>
    <row r="10872" spans="3:8">
      <c r="C10872" t="e">
        <f>VLOOKUP(B10872,定价因子!L:M,2,0)</f>
        <v>#N/A</v>
      </c>
      <c r="E10872" t="e">
        <f>VLOOKUP($D$1&amp;D10872,定价因子!E:F,2,0)</f>
        <v>#N/A</v>
      </c>
      <c r="G10872" t="e">
        <f>VLOOKUP($F$1&amp;F10872,定价因子!E:F,2,0)</f>
        <v>#N/A</v>
      </c>
      <c r="H10872" s="104" t="e">
        <f>C10872*PRODUCT(#REF!,#REF!,G10872,,#REF!,E10872)</f>
        <v>#N/A</v>
      </c>
    </row>
    <row r="10873" spans="3:8">
      <c r="C10873" t="e">
        <f>VLOOKUP(B10873,定价因子!L:M,2,0)</f>
        <v>#N/A</v>
      </c>
      <c r="E10873" t="e">
        <f>VLOOKUP($D$1&amp;D10873,定价因子!E:F,2,0)</f>
        <v>#N/A</v>
      </c>
      <c r="G10873" t="e">
        <f>VLOOKUP($F$1&amp;F10873,定价因子!E:F,2,0)</f>
        <v>#N/A</v>
      </c>
      <c r="H10873" s="104" t="e">
        <f>C10873*PRODUCT(#REF!,#REF!,G10873,,#REF!,E10873)</f>
        <v>#N/A</v>
      </c>
    </row>
    <row r="10874" spans="3:8">
      <c r="C10874" t="e">
        <f>VLOOKUP(B10874,定价因子!L:M,2,0)</f>
        <v>#N/A</v>
      </c>
      <c r="E10874" t="e">
        <f>VLOOKUP($D$1&amp;D10874,定价因子!E:F,2,0)</f>
        <v>#N/A</v>
      </c>
      <c r="G10874" t="e">
        <f>VLOOKUP($F$1&amp;F10874,定价因子!E:F,2,0)</f>
        <v>#N/A</v>
      </c>
      <c r="H10874" s="104" t="e">
        <f>C10874*PRODUCT(#REF!,#REF!,G10874,,#REF!,E10874)</f>
        <v>#N/A</v>
      </c>
    </row>
    <row r="10875" spans="3:8">
      <c r="C10875" t="e">
        <f>VLOOKUP(B10875,定价因子!L:M,2,0)</f>
        <v>#N/A</v>
      </c>
      <c r="E10875" t="e">
        <f>VLOOKUP($D$1&amp;D10875,定价因子!E:F,2,0)</f>
        <v>#N/A</v>
      </c>
      <c r="G10875" t="e">
        <f>VLOOKUP($F$1&amp;F10875,定价因子!E:F,2,0)</f>
        <v>#N/A</v>
      </c>
      <c r="H10875" s="104" t="e">
        <f>C10875*PRODUCT(#REF!,#REF!,G10875,,#REF!,E10875)</f>
        <v>#N/A</v>
      </c>
    </row>
    <row r="10876" spans="3:8">
      <c r="C10876" t="e">
        <f>VLOOKUP(B10876,定价因子!L:M,2,0)</f>
        <v>#N/A</v>
      </c>
      <c r="E10876" t="e">
        <f>VLOOKUP($D$1&amp;D10876,定价因子!E:F,2,0)</f>
        <v>#N/A</v>
      </c>
      <c r="G10876" t="e">
        <f>VLOOKUP($F$1&amp;F10876,定价因子!E:F,2,0)</f>
        <v>#N/A</v>
      </c>
      <c r="H10876" s="104" t="e">
        <f>C10876*PRODUCT(#REF!,#REF!,G10876,,#REF!,E10876)</f>
        <v>#N/A</v>
      </c>
    </row>
    <row r="10877" spans="3:8">
      <c r="C10877" t="e">
        <f>VLOOKUP(B10877,定价因子!L:M,2,0)</f>
        <v>#N/A</v>
      </c>
      <c r="E10877" t="e">
        <f>VLOOKUP($D$1&amp;D10877,定价因子!E:F,2,0)</f>
        <v>#N/A</v>
      </c>
      <c r="G10877" t="e">
        <f>VLOOKUP($F$1&amp;F10877,定价因子!E:F,2,0)</f>
        <v>#N/A</v>
      </c>
      <c r="H10877" s="104" t="e">
        <f>C10877*PRODUCT(#REF!,#REF!,G10877,,#REF!,E10877)</f>
        <v>#N/A</v>
      </c>
    </row>
    <row r="10878" spans="3:8">
      <c r="C10878" t="e">
        <f>VLOOKUP(B10878,定价因子!L:M,2,0)</f>
        <v>#N/A</v>
      </c>
      <c r="E10878" t="e">
        <f>VLOOKUP($D$1&amp;D10878,定价因子!E:F,2,0)</f>
        <v>#N/A</v>
      </c>
      <c r="G10878" t="e">
        <f>VLOOKUP($F$1&amp;F10878,定价因子!E:F,2,0)</f>
        <v>#N/A</v>
      </c>
      <c r="H10878" s="104" t="e">
        <f>C10878*PRODUCT(#REF!,#REF!,G10878,,#REF!,E10878)</f>
        <v>#N/A</v>
      </c>
    </row>
    <row r="10879" spans="3:8">
      <c r="C10879" t="e">
        <f>VLOOKUP(B10879,定价因子!L:M,2,0)</f>
        <v>#N/A</v>
      </c>
      <c r="E10879" t="e">
        <f>VLOOKUP($D$1&amp;D10879,定价因子!E:F,2,0)</f>
        <v>#N/A</v>
      </c>
      <c r="G10879" t="e">
        <f>VLOOKUP($F$1&amp;F10879,定价因子!E:F,2,0)</f>
        <v>#N/A</v>
      </c>
      <c r="H10879" s="104" t="e">
        <f>C10879*PRODUCT(#REF!,#REF!,G10879,,#REF!,E10879)</f>
        <v>#N/A</v>
      </c>
    </row>
    <row r="10880" spans="3:8">
      <c r="C10880" t="e">
        <f>VLOOKUP(B10880,定价因子!L:M,2,0)</f>
        <v>#N/A</v>
      </c>
      <c r="E10880" t="e">
        <f>VLOOKUP($D$1&amp;D10880,定价因子!E:F,2,0)</f>
        <v>#N/A</v>
      </c>
      <c r="G10880" t="e">
        <f>VLOOKUP($F$1&amp;F10880,定价因子!E:F,2,0)</f>
        <v>#N/A</v>
      </c>
      <c r="H10880" s="104" t="e">
        <f>C10880*PRODUCT(#REF!,#REF!,G10880,,#REF!,E10880)</f>
        <v>#N/A</v>
      </c>
    </row>
    <row r="10881" spans="3:8">
      <c r="C10881" t="e">
        <f>VLOOKUP(B10881,定价因子!L:M,2,0)</f>
        <v>#N/A</v>
      </c>
      <c r="E10881" t="e">
        <f>VLOOKUP($D$1&amp;D10881,定价因子!E:F,2,0)</f>
        <v>#N/A</v>
      </c>
      <c r="G10881" t="e">
        <f>VLOOKUP($F$1&amp;F10881,定价因子!E:F,2,0)</f>
        <v>#N/A</v>
      </c>
      <c r="H10881" s="104" t="e">
        <f>C10881*PRODUCT(#REF!,#REF!,G10881,,#REF!,E10881)</f>
        <v>#N/A</v>
      </c>
    </row>
    <row r="10882" spans="3:8">
      <c r="C10882" t="e">
        <f>VLOOKUP(B10882,定价因子!L:M,2,0)</f>
        <v>#N/A</v>
      </c>
      <c r="E10882" t="e">
        <f>VLOOKUP($D$1&amp;D10882,定价因子!E:F,2,0)</f>
        <v>#N/A</v>
      </c>
      <c r="G10882" t="e">
        <f>VLOOKUP($F$1&amp;F10882,定价因子!E:F,2,0)</f>
        <v>#N/A</v>
      </c>
      <c r="H10882" s="104" t="e">
        <f>C10882*PRODUCT(#REF!,#REF!,G10882,,#REF!,E10882)</f>
        <v>#N/A</v>
      </c>
    </row>
    <row r="10883" spans="3:8">
      <c r="C10883" t="e">
        <f>VLOOKUP(B10883,定价因子!L:M,2,0)</f>
        <v>#N/A</v>
      </c>
      <c r="E10883" t="e">
        <f>VLOOKUP($D$1&amp;D10883,定价因子!E:F,2,0)</f>
        <v>#N/A</v>
      </c>
      <c r="G10883" t="e">
        <f>VLOOKUP($F$1&amp;F10883,定价因子!E:F,2,0)</f>
        <v>#N/A</v>
      </c>
      <c r="H10883" s="104" t="e">
        <f>C10883*PRODUCT(#REF!,#REF!,G10883,,#REF!,E10883)</f>
        <v>#N/A</v>
      </c>
    </row>
    <row r="10884" spans="3:8">
      <c r="C10884" t="e">
        <f>VLOOKUP(B10884,定价因子!L:M,2,0)</f>
        <v>#N/A</v>
      </c>
      <c r="E10884" t="e">
        <f>VLOOKUP($D$1&amp;D10884,定价因子!E:F,2,0)</f>
        <v>#N/A</v>
      </c>
      <c r="G10884" t="e">
        <f>VLOOKUP($F$1&amp;F10884,定价因子!E:F,2,0)</f>
        <v>#N/A</v>
      </c>
      <c r="H10884" s="104" t="e">
        <f>C10884*PRODUCT(#REF!,#REF!,G10884,,#REF!,E10884)</f>
        <v>#N/A</v>
      </c>
    </row>
    <row r="10885" spans="3:8">
      <c r="C10885" t="e">
        <f>VLOOKUP(B10885,定价因子!L:M,2,0)</f>
        <v>#N/A</v>
      </c>
      <c r="E10885" t="e">
        <f>VLOOKUP($D$1&amp;D10885,定价因子!E:F,2,0)</f>
        <v>#N/A</v>
      </c>
      <c r="G10885" t="e">
        <f>VLOOKUP($F$1&amp;F10885,定价因子!E:F,2,0)</f>
        <v>#N/A</v>
      </c>
      <c r="H10885" s="104" t="e">
        <f>C10885*PRODUCT(#REF!,#REF!,G10885,,#REF!,E10885)</f>
        <v>#N/A</v>
      </c>
    </row>
    <row r="10886" spans="3:8">
      <c r="C10886" t="e">
        <f>VLOOKUP(B10886,定价因子!L:M,2,0)</f>
        <v>#N/A</v>
      </c>
      <c r="E10886" t="e">
        <f>VLOOKUP($D$1&amp;D10886,定价因子!E:F,2,0)</f>
        <v>#N/A</v>
      </c>
      <c r="G10886" t="e">
        <f>VLOOKUP($F$1&amp;F10886,定价因子!E:F,2,0)</f>
        <v>#N/A</v>
      </c>
      <c r="H10886" s="104" t="e">
        <f>C10886*PRODUCT(#REF!,#REF!,G10886,,#REF!,E10886)</f>
        <v>#N/A</v>
      </c>
    </row>
    <row r="10887" spans="3:8">
      <c r="C10887" t="e">
        <f>VLOOKUP(B10887,定价因子!L:M,2,0)</f>
        <v>#N/A</v>
      </c>
      <c r="E10887" t="e">
        <f>VLOOKUP($D$1&amp;D10887,定价因子!E:F,2,0)</f>
        <v>#N/A</v>
      </c>
      <c r="G10887" t="e">
        <f>VLOOKUP($F$1&amp;F10887,定价因子!E:F,2,0)</f>
        <v>#N/A</v>
      </c>
      <c r="H10887" s="104" t="e">
        <f>C10887*PRODUCT(#REF!,#REF!,G10887,,#REF!,E10887)</f>
        <v>#N/A</v>
      </c>
    </row>
    <row r="10888" spans="3:8">
      <c r="C10888" t="e">
        <f>VLOOKUP(B10888,定价因子!L:M,2,0)</f>
        <v>#N/A</v>
      </c>
      <c r="E10888" t="e">
        <f>VLOOKUP($D$1&amp;D10888,定价因子!E:F,2,0)</f>
        <v>#N/A</v>
      </c>
      <c r="G10888" t="e">
        <f>VLOOKUP($F$1&amp;F10888,定价因子!E:F,2,0)</f>
        <v>#N/A</v>
      </c>
      <c r="H10888" s="104" t="e">
        <f>C10888*PRODUCT(#REF!,#REF!,G10888,,#REF!,E10888)</f>
        <v>#N/A</v>
      </c>
    </row>
    <row r="10889" spans="3:8">
      <c r="C10889" t="e">
        <f>VLOOKUP(B10889,定价因子!L:M,2,0)</f>
        <v>#N/A</v>
      </c>
      <c r="E10889" t="e">
        <f>VLOOKUP($D$1&amp;D10889,定价因子!E:F,2,0)</f>
        <v>#N/A</v>
      </c>
      <c r="G10889" t="e">
        <f>VLOOKUP($F$1&amp;F10889,定价因子!E:F,2,0)</f>
        <v>#N/A</v>
      </c>
      <c r="H10889" s="104" t="e">
        <f>C10889*PRODUCT(#REF!,#REF!,G10889,,#REF!,E10889)</f>
        <v>#N/A</v>
      </c>
    </row>
    <row r="10890" spans="3:8">
      <c r="C10890" t="e">
        <f>VLOOKUP(B10890,定价因子!L:M,2,0)</f>
        <v>#N/A</v>
      </c>
      <c r="E10890" t="e">
        <f>VLOOKUP($D$1&amp;D10890,定价因子!E:F,2,0)</f>
        <v>#N/A</v>
      </c>
      <c r="G10890" t="e">
        <f>VLOOKUP($F$1&amp;F10890,定价因子!E:F,2,0)</f>
        <v>#N/A</v>
      </c>
      <c r="H10890" s="104" t="e">
        <f>C10890*PRODUCT(#REF!,#REF!,G10890,,#REF!,E10890)</f>
        <v>#N/A</v>
      </c>
    </row>
    <row r="10891" spans="3:8">
      <c r="C10891" t="e">
        <f>VLOOKUP(B10891,定价因子!L:M,2,0)</f>
        <v>#N/A</v>
      </c>
      <c r="E10891" t="e">
        <f>VLOOKUP($D$1&amp;D10891,定价因子!E:F,2,0)</f>
        <v>#N/A</v>
      </c>
      <c r="G10891" t="e">
        <f>VLOOKUP($F$1&amp;F10891,定价因子!E:F,2,0)</f>
        <v>#N/A</v>
      </c>
      <c r="H10891" s="104" t="e">
        <f>C10891*PRODUCT(#REF!,#REF!,G10891,,#REF!,E10891)</f>
        <v>#N/A</v>
      </c>
    </row>
    <row r="10892" spans="3:8">
      <c r="C10892" t="e">
        <f>VLOOKUP(B10892,定价因子!L:M,2,0)</f>
        <v>#N/A</v>
      </c>
      <c r="E10892" t="e">
        <f>VLOOKUP($D$1&amp;D10892,定价因子!E:F,2,0)</f>
        <v>#N/A</v>
      </c>
      <c r="G10892" t="e">
        <f>VLOOKUP($F$1&amp;F10892,定价因子!E:F,2,0)</f>
        <v>#N/A</v>
      </c>
      <c r="H10892" s="104" t="e">
        <f>C10892*PRODUCT(#REF!,#REF!,G10892,,#REF!,E10892)</f>
        <v>#N/A</v>
      </c>
    </row>
    <row r="10893" spans="3:8">
      <c r="C10893" t="e">
        <f>VLOOKUP(B10893,定价因子!L:M,2,0)</f>
        <v>#N/A</v>
      </c>
      <c r="E10893" t="e">
        <f>VLOOKUP($D$1&amp;D10893,定价因子!E:F,2,0)</f>
        <v>#N/A</v>
      </c>
      <c r="G10893" t="e">
        <f>VLOOKUP($F$1&amp;F10893,定价因子!E:F,2,0)</f>
        <v>#N/A</v>
      </c>
      <c r="H10893" s="104" t="e">
        <f>C10893*PRODUCT(#REF!,#REF!,G10893,,#REF!,E10893)</f>
        <v>#N/A</v>
      </c>
    </row>
    <row r="10894" spans="3:8">
      <c r="C10894" t="e">
        <f>VLOOKUP(B10894,定价因子!L:M,2,0)</f>
        <v>#N/A</v>
      </c>
      <c r="E10894" t="e">
        <f>VLOOKUP($D$1&amp;D10894,定价因子!E:F,2,0)</f>
        <v>#N/A</v>
      </c>
      <c r="G10894" t="e">
        <f>VLOOKUP($F$1&amp;F10894,定价因子!E:F,2,0)</f>
        <v>#N/A</v>
      </c>
      <c r="H10894" s="104" t="e">
        <f>C10894*PRODUCT(#REF!,#REF!,G10894,,#REF!,E10894)</f>
        <v>#N/A</v>
      </c>
    </row>
    <row r="10895" spans="3:8">
      <c r="C10895" t="e">
        <f>VLOOKUP(B10895,定价因子!L:M,2,0)</f>
        <v>#N/A</v>
      </c>
      <c r="E10895" t="e">
        <f>VLOOKUP($D$1&amp;D10895,定价因子!E:F,2,0)</f>
        <v>#N/A</v>
      </c>
      <c r="G10895" t="e">
        <f>VLOOKUP($F$1&amp;F10895,定价因子!E:F,2,0)</f>
        <v>#N/A</v>
      </c>
      <c r="H10895" s="104" t="e">
        <f>C10895*PRODUCT(#REF!,#REF!,G10895,,#REF!,E10895)</f>
        <v>#N/A</v>
      </c>
    </row>
    <row r="10896" spans="3:8">
      <c r="C10896" t="e">
        <f>VLOOKUP(B10896,定价因子!L:M,2,0)</f>
        <v>#N/A</v>
      </c>
      <c r="E10896" t="e">
        <f>VLOOKUP($D$1&amp;D10896,定价因子!E:F,2,0)</f>
        <v>#N/A</v>
      </c>
      <c r="G10896" t="e">
        <f>VLOOKUP($F$1&amp;F10896,定价因子!E:F,2,0)</f>
        <v>#N/A</v>
      </c>
      <c r="H10896" s="104" t="e">
        <f>C10896*PRODUCT(#REF!,#REF!,G10896,,#REF!,E10896)</f>
        <v>#N/A</v>
      </c>
    </row>
    <row r="10897" spans="3:8">
      <c r="C10897" t="e">
        <f>VLOOKUP(B10897,定价因子!L:M,2,0)</f>
        <v>#N/A</v>
      </c>
      <c r="E10897" t="e">
        <f>VLOOKUP($D$1&amp;D10897,定价因子!E:F,2,0)</f>
        <v>#N/A</v>
      </c>
      <c r="G10897" t="e">
        <f>VLOOKUP($F$1&amp;F10897,定价因子!E:F,2,0)</f>
        <v>#N/A</v>
      </c>
      <c r="H10897" s="104" t="e">
        <f>C10897*PRODUCT(#REF!,#REF!,G10897,,#REF!,E10897)</f>
        <v>#N/A</v>
      </c>
    </row>
    <row r="10898" spans="3:8">
      <c r="C10898" t="e">
        <f>VLOOKUP(B10898,定价因子!L:M,2,0)</f>
        <v>#N/A</v>
      </c>
      <c r="E10898" t="e">
        <f>VLOOKUP($D$1&amp;D10898,定价因子!E:F,2,0)</f>
        <v>#N/A</v>
      </c>
      <c r="G10898" t="e">
        <f>VLOOKUP($F$1&amp;F10898,定价因子!E:F,2,0)</f>
        <v>#N/A</v>
      </c>
      <c r="H10898" s="104" t="e">
        <f>C10898*PRODUCT(#REF!,#REF!,G10898,,#REF!,E10898)</f>
        <v>#N/A</v>
      </c>
    </row>
    <row r="10899" spans="3:8">
      <c r="C10899" t="e">
        <f>VLOOKUP(B10899,定价因子!L:M,2,0)</f>
        <v>#N/A</v>
      </c>
      <c r="E10899" t="e">
        <f>VLOOKUP($D$1&amp;D10899,定价因子!E:F,2,0)</f>
        <v>#N/A</v>
      </c>
      <c r="G10899" t="e">
        <f>VLOOKUP($F$1&amp;F10899,定价因子!E:F,2,0)</f>
        <v>#N/A</v>
      </c>
      <c r="H10899" s="104" t="e">
        <f>C10899*PRODUCT(#REF!,#REF!,G10899,,#REF!,E10899)</f>
        <v>#N/A</v>
      </c>
    </row>
    <row r="10900" spans="3:8">
      <c r="C10900" t="e">
        <f>VLOOKUP(B10900,定价因子!L:M,2,0)</f>
        <v>#N/A</v>
      </c>
      <c r="E10900" t="e">
        <f>VLOOKUP($D$1&amp;D10900,定价因子!E:F,2,0)</f>
        <v>#N/A</v>
      </c>
      <c r="G10900" t="e">
        <f>VLOOKUP($F$1&amp;F10900,定价因子!E:F,2,0)</f>
        <v>#N/A</v>
      </c>
      <c r="H10900" s="104" t="e">
        <f>C10900*PRODUCT(#REF!,#REF!,G10900,,#REF!,E10900)</f>
        <v>#N/A</v>
      </c>
    </row>
    <row r="10901" spans="3:8">
      <c r="C10901" t="e">
        <f>VLOOKUP(B10901,定价因子!L:M,2,0)</f>
        <v>#N/A</v>
      </c>
      <c r="E10901" t="e">
        <f>VLOOKUP($D$1&amp;D10901,定价因子!E:F,2,0)</f>
        <v>#N/A</v>
      </c>
      <c r="G10901" t="e">
        <f>VLOOKUP($F$1&amp;F10901,定价因子!E:F,2,0)</f>
        <v>#N/A</v>
      </c>
      <c r="H10901" s="104" t="e">
        <f>C10901*PRODUCT(#REF!,#REF!,G10901,,#REF!,E10901)</f>
        <v>#N/A</v>
      </c>
    </row>
    <row r="10902" spans="3:8">
      <c r="C10902" t="e">
        <f>VLOOKUP(B10902,定价因子!L:M,2,0)</f>
        <v>#N/A</v>
      </c>
      <c r="E10902" t="e">
        <f>VLOOKUP($D$1&amp;D10902,定价因子!E:F,2,0)</f>
        <v>#N/A</v>
      </c>
      <c r="G10902" t="e">
        <f>VLOOKUP($F$1&amp;F10902,定价因子!E:F,2,0)</f>
        <v>#N/A</v>
      </c>
      <c r="H10902" s="104" t="e">
        <f>C10902*PRODUCT(#REF!,#REF!,G10902,,#REF!,E10902)</f>
        <v>#N/A</v>
      </c>
    </row>
    <row r="10903" spans="3:8">
      <c r="C10903" t="e">
        <f>VLOOKUP(B10903,定价因子!L:M,2,0)</f>
        <v>#N/A</v>
      </c>
      <c r="E10903" t="e">
        <f>VLOOKUP($D$1&amp;D10903,定价因子!E:F,2,0)</f>
        <v>#N/A</v>
      </c>
      <c r="G10903" t="e">
        <f>VLOOKUP($F$1&amp;F10903,定价因子!E:F,2,0)</f>
        <v>#N/A</v>
      </c>
      <c r="H10903" s="104" t="e">
        <f>C10903*PRODUCT(#REF!,#REF!,G10903,,#REF!,E10903)</f>
        <v>#N/A</v>
      </c>
    </row>
    <row r="10904" spans="3:8">
      <c r="C10904" t="e">
        <f>VLOOKUP(B10904,定价因子!L:M,2,0)</f>
        <v>#N/A</v>
      </c>
      <c r="E10904" t="e">
        <f>VLOOKUP($D$1&amp;D10904,定价因子!E:F,2,0)</f>
        <v>#N/A</v>
      </c>
      <c r="G10904" t="e">
        <f>VLOOKUP($F$1&amp;F10904,定价因子!E:F,2,0)</f>
        <v>#N/A</v>
      </c>
      <c r="H10904" s="104" t="e">
        <f>C10904*PRODUCT(#REF!,#REF!,G10904,,#REF!,E10904)</f>
        <v>#N/A</v>
      </c>
    </row>
    <row r="10905" spans="3:8">
      <c r="C10905" t="e">
        <f>VLOOKUP(B10905,定价因子!L:M,2,0)</f>
        <v>#N/A</v>
      </c>
      <c r="E10905" t="e">
        <f>VLOOKUP($D$1&amp;D10905,定价因子!E:F,2,0)</f>
        <v>#N/A</v>
      </c>
      <c r="G10905" t="e">
        <f>VLOOKUP($F$1&amp;F10905,定价因子!E:F,2,0)</f>
        <v>#N/A</v>
      </c>
      <c r="H10905" s="104" t="e">
        <f>C10905*PRODUCT(#REF!,#REF!,G10905,,#REF!,E10905)</f>
        <v>#N/A</v>
      </c>
    </row>
    <row r="10906" spans="3:8">
      <c r="C10906" t="e">
        <f>VLOOKUP(B10906,定价因子!L:M,2,0)</f>
        <v>#N/A</v>
      </c>
      <c r="E10906" t="e">
        <f>VLOOKUP($D$1&amp;D10906,定价因子!E:F,2,0)</f>
        <v>#N/A</v>
      </c>
      <c r="G10906" t="e">
        <f>VLOOKUP($F$1&amp;F10906,定价因子!E:F,2,0)</f>
        <v>#N/A</v>
      </c>
      <c r="H10906" s="104" t="e">
        <f>C10906*PRODUCT(#REF!,#REF!,G10906,,#REF!,E10906)</f>
        <v>#N/A</v>
      </c>
    </row>
    <row r="10907" spans="3:8">
      <c r="C10907" t="e">
        <f>VLOOKUP(B10907,定价因子!L:M,2,0)</f>
        <v>#N/A</v>
      </c>
      <c r="E10907" t="e">
        <f>VLOOKUP($D$1&amp;D10907,定价因子!E:F,2,0)</f>
        <v>#N/A</v>
      </c>
      <c r="G10907" t="e">
        <f>VLOOKUP($F$1&amp;F10907,定价因子!E:F,2,0)</f>
        <v>#N/A</v>
      </c>
      <c r="H10907" s="104" t="e">
        <f>C10907*PRODUCT(#REF!,#REF!,G10907,,#REF!,E10907)</f>
        <v>#N/A</v>
      </c>
    </row>
    <row r="10908" spans="3:8">
      <c r="C10908" t="e">
        <f>VLOOKUP(B10908,定价因子!L:M,2,0)</f>
        <v>#N/A</v>
      </c>
      <c r="E10908" t="e">
        <f>VLOOKUP($D$1&amp;D10908,定价因子!E:F,2,0)</f>
        <v>#N/A</v>
      </c>
      <c r="G10908" t="e">
        <f>VLOOKUP($F$1&amp;F10908,定价因子!E:F,2,0)</f>
        <v>#N/A</v>
      </c>
      <c r="H10908" s="104" t="e">
        <f>C10908*PRODUCT(#REF!,#REF!,G10908,,#REF!,E10908)</f>
        <v>#N/A</v>
      </c>
    </row>
    <row r="10909" spans="3:8">
      <c r="C10909" t="e">
        <f>VLOOKUP(B10909,定价因子!L:M,2,0)</f>
        <v>#N/A</v>
      </c>
      <c r="E10909" t="e">
        <f>VLOOKUP($D$1&amp;D10909,定价因子!E:F,2,0)</f>
        <v>#N/A</v>
      </c>
      <c r="G10909" t="e">
        <f>VLOOKUP($F$1&amp;F10909,定价因子!E:F,2,0)</f>
        <v>#N/A</v>
      </c>
      <c r="H10909" s="104" t="e">
        <f>C10909*PRODUCT(#REF!,#REF!,G10909,,#REF!,E10909)</f>
        <v>#N/A</v>
      </c>
    </row>
    <row r="10910" spans="3:8">
      <c r="C10910" t="e">
        <f>VLOOKUP(B10910,定价因子!L:M,2,0)</f>
        <v>#N/A</v>
      </c>
      <c r="E10910" t="e">
        <f>VLOOKUP($D$1&amp;D10910,定价因子!E:F,2,0)</f>
        <v>#N/A</v>
      </c>
      <c r="G10910" t="e">
        <f>VLOOKUP($F$1&amp;F10910,定价因子!E:F,2,0)</f>
        <v>#N/A</v>
      </c>
      <c r="H10910" s="104" t="e">
        <f>C10910*PRODUCT(#REF!,#REF!,G10910,,#REF!,E10910)</f>
        <v>#N/A</v>
      </c>
    </row>
    <row r="10911" spans="3:8">
      <c r="C10911" t="e">
        <f>VLOOKUP(B10911,定价因子!L:M,2,0)</f>
        <v>#N/A</v>
      </c>
      <c r="E10911" t="e">
        <f>VLOOKUP($D$1&amp;D10911,定价因子!E:F,2,0)</f>
        <v>#N/A</v>
      </c>
      <c r="G10911" t="e">
        <f>VLOOKUP($F$1&amp;F10911,定价因子!E:F,2,0)</f>
        <v>#N/A</v>
      </c>
      <c r="H10911" s="104" t="e">
        <f>C10911*PRODUCT(#REF!,#REF!,G10911,,#REF!,E10911)</f>
        <v>#N/A</v>
      </c>
    </row>
    <row r="10912" spans="3:8">
      <c r="C10912" t="e">
        <f>VLOOKUP(B10912,定价因子!L:M,2,0)</f>
        <v>#N/A</v>
      </c>
      <c r="E10912" t="e">
        <f>VLOOKUP($D$1&amp;D10912,定价因子!E:F,2,0)</f>
        <v>#N/A</v>
      </c>
      <c r="G10912" t="e">
        <f>VLOOKUP($F$1&amp;F10912,定价因子!E:F,2,0)</f>
        <v>#N/A</v>
      </c>
      <c r="H10912" s="104" t="e">
        <f>C10912*PRODUCT(#REF!,#REF!,G10912,,#REF!,E10912)</f>
        <v>#N/A</v>
      </c>
    </row>
    <row r="10913" spans="3:8">
      <c r="C10913" t="e">
        <f>VLOOKUP(B10913,定价因子!L:M,2,0)</f>
        <v>#N/A</v>
      </c>
      <c r="E10913" t="e">
        <f>VLOOKUP($D$1&amp;D10913,定价因子!E:F,2,0)</f>
        <v>#N/A</v>
      </c>
      <c r="G10913" t="e">
        <f>VLOOKUP($F$1&amp;F10913,定价因子!E:F,2,0)</f>
        <v>#N/A</v>
      </c>
      <c r="H10913" s="104" t="e">
        <f>C10913*PRODUCT(#REF!,#REF!,G10913,,#REF!,E10913)</f>
        <v>#N/A</v>
      </c>
    </row>
    <row r="10914" spans="3:8">
      <c r="C10914" t="e">
        <f>VLOOKUP(B10914,定价因子!L:M,2,0)</f>
        <v>#N/A</v>
      </c>
      <c r="E10914" t="e">
        <f>VLOOKUP($D$1&amp;D10914,定价因子!E:F,2,0)</f>
        <v>#N/A</v>
      </c>
      <c r="G10914" t="e">
        <f>VLOOKUP($F$1&amp;F10914,定价因子!E:F,2,0)</f>
        <v>#N/A</v>
      </c>
      <c r="H10914" s="104" t="e">
        <f>C10914*PRODUCT(#REF!,#REF!,G10914,,#REF!,E10914)</f>
        <v>#N/A</v>
      </c>
    </row>
    <row r="10915" spans="3:8">
      <c r="C10915" t="e">
        <f>VLOOKUP(B10915,定价因子!L:M,2,0)</f>
        <v>#N/A</v>
      </c>
      <c r="E10915" t="e">
        <f>VLOOKUP($D$1&amp;D10915,定价因子!E:F,2,0)</f>
        <v>#N/A</v>
      </c>
      <c r="G10915" t="e">
        <f>VLOOKUP($F$1&amp;F10915,定价因子!E:F,2,0)</f>
        <v>#N/A</v>
      </c>
      <c r="H10915" s="104" t="e">
        <f>C10915*PRODUCT(#REF!,#REF!,G10915,,#REF!,E10915)</f>
        <v>#N/A</v>
      </c>
    </row>
    <row r="10916" spans="3:8">
      <c r="C10916" t="e">
        <f>VLOOKUP(B10916,定价因子!L:M,2,0)</f>
        <v>#N/A</v>
      </c>
      <c r="E10916" t="e">
        <f>VLOOKUP($D$1&amp;D10916,定价因子!E:F,2,0)</f>
        <v>#N/A</v>
      </c>
      <c r="G10916" t="e">
        <f>VLOOKUP($F$1&amp;F10916,定价因子!E:F,2,0)</f>
        <v>#N/A</v>
      </c>
      <c r="H10916" s="104" t="e">
        <f>C10916*PRODUCT(#REF!,#REF!,G10916,,#REF!,E10916)</f>
        <v>#N/A</v>
      </c>
    </row>
    <row r="10917" spans="3:8">
      <c r="C10917" t="e">
        <f>VLOOKUP(B10917,定价因子!L:M,2,0)</f>
        <v>#N/A</v>
      </c>
      <c r="E10917" t="e">
        <f>VLOOKUP($D$1&amp;D10917,定价因子!E:F,2,0)</f>
        <v>#N/A</v>
      </c>
      <c r="G10917" t="e">
        <f>VLOOKUP($F$1&amp;F10917,定价因子!E:F,2,0)</f>
        <v>#N/A</v>
      </c>
      <c r="H10917" s="104" t="e">
        <f>C10917*PRODUCT(#REF!,#REF!,G10917,,#REF!,E10917)</f>
        <v>#N/A</v>
      </c>
    </row>
    <row r="10918" spans="3:8">
      <c r="C10918" t="e">
        <f>VLOOKUP(B10918,定价因子!L:M,2,0)</f>
        <v>#N/A</v>
      </c>
      <c r="E10918" t="e">
        <f>VLOOKUP($D$1&amp;D10918,定价因子!E:F,2,0)</f>
        <v>#N/A</v>
      </c>
      <c r="G10918" t="e">
        <f>VLOOKUP($F$1&amp;F10918,定价因子!E:F,2,0)</f>
        <v>#N/A</v>
      </c>
      <c r="H10918" s="104" t="e">
        <f>C10918*PRODUCT(#REF!,#REF!,G10918,,#REF!,E10918)</f>
        <v>#N/A</v>
      </c>
    </row>
    <row r="10919" spans="3:8">
      <c r="C10919" t="e">
        <f>VLOOKUP(B10919,定价因子!L:M,2,0)</f>
        <v>#N/A</v>
      </c>
      <c r="E10919" t="e">
        <f>VLOOKUP($D$1&amp;D10919,定价因子!E:F,2,0)</f>
        <v>#N/A</v>
      </c>
      <c r="G10919" t="e">
        <f>VLOOKUP($F$1&amp;F10919,定价因子!E:F,2,0)</f>
        <v>#N/A</v>
      </c>
      <c r="H10919" s="104" t="e">
        <f>C10919*PRODUCT(#REF!,#REF!,G10919,,#REF!,E10919)</f>
        <v>#N/A</v>
      </c>
    </row>
    <row r="10920" spans="3:8">
      <c r="C10920" t="e">
        <f>VLOOKUP(B10920,定价因子!L:M,2,0)</f>
        <v>#N/A</v>
      </c>
      <c r="E10920" t="e">
        <f>VLOOKUP($D$1&amp;D10920,定价因子!E:F,2,0)</f>
        <v>#N/A</v>
      </c>
      <c r="G10920" t="e">
        <f>VLOOKUP($F$1&amp;F10920,定价因子!E:F,2,0)</f>
        <v>#N/A</v>
      </c>
      <c r="H10920" s="104" t="e">
        <f>C10920*PRODUCT(#REF!,#REF!,G10920,,#REF!,E10920)</f>
        <v>#N/A</v>
      </c>
    </row>
    <row r="10921" spans="3:8">
      <c r="C10921" t="e">
        <f>VLOOKUP(B10921,定价因子!L:M,2,0)</f>
        <v>#N/A</v>
      </c>
      <c r="E10921" t="e">
        <f>VLOOKUP($D$1&amp;D10921,定价因子!E:F,2,0)</f>
        <v>#N/A</v>
      </c>
      <c r="G10921" t="e">
        <f>VLOOKUP($F$1&amp;F10921,定价因子!E:F,2,0)</f>
        <v>#N/A</v>
      </c>
      <c r="H10921" s="104" t="e">
        <f>C10921*PRODUCT(#REF!,#REF!,G10921,,#REF!,E10921)</f>
        <v>#N/A</v>
      </c>
    </row>
    <row r="10922" spans="3:8">
      <c r="C10922" t="e">
        <f>VLOOKUP(B10922,定价因子!L:M,2,0)</f>
        <v>#N/A</v>
      </c>
      <c r="E10922" t="e">
        <f>VLOOKUP($D$1&amp;D10922,定价因子!E:F,2,0)</f>
        <v>#N/A</v>
      </c>
      <c r="G10922" t="e">
        <f>VLOOKUP($F$1&amp;F10922,定价因子!E:F,2,0)</f>
        <v>#N/A</v>
      </c>
      <c r="H10922" s="104" t="e">
        <f>C10922*PRODUCT(#REF!,#REF!,G10922,,#REF!,E10922)</f>
        <v>#N/A</v>
      </c>
    </row>
    <row r="10923" spans="3:8">
      <c r="C10923" t="e">
        <f>VLOOKUP(B10923,定价因子!L:M,2,0)</f>
        <v>#N/A</v>
      </c>
      <c r="E10923" t="e">
        <f>VLOOKUP($D$1&amp;D10923,定价因子!E:F,2,0)</f>
        <v>#N/A</v>
      </c>
      <c r="G10923" t="e">
        <f>VLOOKUP($F$1&amp;F10923,定价因子!E:F,2,0)</f>
        <v>#N/A</v>
      </c>
      <c r="H10923" s="104" t="e">
        <f>C10923*PRODUCT(#REF!,#REF!,G10923,,#REF!,E10923)</f>
        <v>#N/A</v>
      </c>
    </row>
    <row r="10924" spans="3:8">
      <c r="C10924" t="e">
        <f>VLOOKUP(B10924,定价因子!L:M,2,0)</f>
        <v>#N/A</v>
      </c>
      <c r="E10924" t="e">
        <f>VLOOKUP($D$1&amp;D10924,定价因子!E:F,2,0)</f>
        <v>#N/A</v>
      </c>
      <c r="G10924" t="e">
        <f>VLOOKUP($F$1&amp;F10924,定价因子!E:F,2,0)</f>
        <v>#N/A</v>
      </c>
      <c r="H10924" s="104" t="e">
        <f>C10924*PRODUCT(#REF!,#REF!,G10924,,#REF!,E10924)</f>
        <v>#N/A</v>
      </c>
    </row>
    <row r="10925" spans="3:8">
      <c r="C10925" t="e">
        <f>VLOOKUP(B10925,定价因子!L:M,2,0)</f>
        <v>#N/A</v>
      </c>
      <c r="E10925" t="e">
        <f>VLOOKUP($D$1&amp;D10925,定价因子!E:F,2,0)</f>
        <v>#N/A</v>
      </c>
      <c r="G10925" t="e">
        <f>VLOOKUP($F$1&amp;F10925,定价因子!E:F,2,0)</f>
        <v>#N/A</v>
      </c>
      <c r="H10925" s="104" t="e">
        <f>C10925*PRODUCT(#REF!,#REF!,G10925,,#REF!,E10925)</f>
        <v>#N/A</v>
      </c>
    </row>
    <row r="10926" spans="3:8">
      <c r="C10926" t="e">
        <f>VLOOKUP(B10926,定价因子!L:M,2,0)</f>
        <v>#N/A</v>
      </c>
      <c r="E10926" t="e">
        <f>VLOOKUP($D$1&amp;D10926,定价因子!E:F,2,0)</f>
        <v>#N/A</v>
      </c>
      <c r="G10926" t="e">
        <f>VLOOKUP($F$1&amp;F10926,定价因子!E:F,2,0)</f>
        <v>#N/A</v>
      </c>
      <c r="H10926" s="104" t="e">
        <f>C10926*PRODUCT(#REF!,#REF!,G10926,,#REF!,E10926)</f>
        <v>#N/A</v>
      </c>
    </row>
    <row r="10927" spans="3:8">
      <c r="C10927" t="e">
        <f>VLOOKUP(B10927,定价因子!L:M,2,0)</f>
        <v>#N/A</v>
      </c>
      <c r="E10927" t="e">
        <f>VLOOKUP($D$1&amp;D10927,定价因子!E:F,2,0)</f>
        <v>#N/A</v>
      </c>
      <c r="G10927" t="e">
        <f>VLOOKUP($F$1&amp;F10927,定价因子!E:F,2,0)</f>
        <v>#N/A</v>
      </c>
      <c r="H10927" s="104" t="e">
        <f>C10927*PRODUCT(#REF!,#REF!,G10927,,#REF!,E10927)</f>
        <v>#N/A</v>
      </c>
    </row>
    <row r="10928" spans="3:8">
      <c r="C10928" t="e">
        <f>VLOOKUP(B10928,定价因子!L:M,2,0)</f>
        <v>#N/A</v>
      </c>
      <c r="E10928" t="e">
        <f>VLOOKUP($D$1&amp;D10928,定价因子!E:F,2,0)</f>
        <v>#N/A</v>
      </c>
      <c r="G10928" t="e">
        <f>VLOOKUP($F$1&amp;F10928,定价因子!E:F,2,0)</f>
        <v>#N/A</v>
      </c>
      <c r="H10928" s="104" t="e">
        <f>C10928*PRODUCT(#REF!,#REF!,G10928,,#REF!,E10928)</f>
        <v>#N/A</v>
      </c>
    </row>
    <row r="10929" spans="3:8">
      <c r="C10929" t="e">
        <f>VLOOKUP(B10929,定价因子!L:M,2,0)</f>
        <v>#N/A</v>
      </c>
      <c r="E10929" t="e">
        <f>VLOOKUP($D$1&amp;D10929,定价因子!E:F,2,0)</f>
        <v>#N/A</v>
      </c>
      <c r="G10929" t="e">
        <f>VLOOKUP($F$1&amp;F10929,定价因子!E:F,2,0)</f>
        <v>#N/A</v>
      </c>
      <c r="H10929" s="104" t="e">
        <f>C10929*PRODUCT(#REF!,#REF!,G10929,,#REF!,E10929)</f>
        <v>#N/A</v>
      </c>
    </row>
    <row r="10930" spans="3:8">
      <c r="C10930" t="e">
        <f>VLOOKUP(B10930,定价因子!L:M,2,0)</f>
        <v>#N/A</v>
      </c>
      <c r="E10930" t="e">
        <f>VLOOKUP($D$1&amp;D10930,定价因子!E:F,2,0)</f>
        <v>#N/A</v>
      </c>
      <c r="G10930" t="e">
        <f>VLOOKUP($F$1&amp;F10930,定价因子!E:F,2,0)</f>
        <v>#N/A</v>
      </c>
      <c r="H10930" s="104" t="e">
        <f>C10930*PRODUCT(#REF!,#REF!,G10930,,#REF!,E10930)</f>
        <v>#N/A</v>
      </c>
    </row>
    <row r="10931" spans="3:8">
      <c r="C10931" t="e">
        <f>VLOOKUP(B10931,定价因子!L:M,2,0)</f>
        <v>#N/A</v>
      </c>
      <c r="E10931" t="e">
        <f>VLOOKUP($D$1&amp;D10931,定价因子!E:F,2,0)</f>
        <v>#N/A</v>
      </c>
      <c r="G10931" t="e">
        <f>VLOOKUP($F$1&amp;F10931,定价因子!E:F,2,0)</f>
        <v>#N/A</v>
      </c>
      <c r="H10931" s="104" t="e">
        <f>C10931*PRODUCT(#REF!,#REF!,G10931,,#REF!,E10931)</f>
        <v>#N/A</v>
      </c>
    </row>
    <row r="10932" spans="3:8">
      <c r="C10932" t="e">
        <f>VLOOKUP(B10932,定价因子!L:M,2,0)</f>
        <v>#N/A</v>
      </c>
      <c r="E10932" t="e">
        <f>VLOOKUP($D$1&amp;D10932,定价因子!E:F,2,0)</f>
        <v>#N/A</v>
      </c>
      <c r="G10932" t="e">
        <f>VLOOKUP($F$1&amp;F10932,定价因子!E:F,2,0)</f>
        <v>#N/A</v>
      </c>
      <c r="H10932" s="104" t="e">
        <f>C10932*PRODUCT(#REF!,#REF!,G10932,,#REF!,E10932)</f>
        <v>#N/A</v>
      </c>
    </row>
    <row r="10933" spans="3:8">
      <c r="C10933" t="e">
        <f>VLOOKUP(B10933,定价因子!L:M,2,0)</f>
        <v>#N/A</v>
      </c>
      <c r="E10933" t="e">
        <f>VLOOKUP($D$1&amp;D10933,定价因子!E:F,2,0)</f>
        <v>#N/A</v>
      </c>
      <c r="G10933" t="e">
        <f>VLOOKUP($F$1&amp;F10933,定价因子!E:F,2,0)</f>
        <v>#N/A</v>
      </c>
      <c r="H10933" s="104" t="e">
        <f>C10933*PRODUCT(#REF!,#REF!,G10933,,#REF!,E10933)</f>
        <v>#N/A</v>
      </c>
    </row>
    <row r="10934" spans="3:8">
      <c r="C10934" t="e">
        <f>VLOOKUP(B10934,定价因子!L:M,2,0)</f>
        <v>#N/A</v>
      </c>
      <c r="E10934" t="e">
        <f>VLOOKUP($D$1&amp;D10934,定价因子!E:F,2,0)</f>
        <v>#N/A</v>
      </c>
      <c r="G10934" t="e">
        <f>VLOOKUP($F$1&amp;F10934,定价因子!E:F,2,0)</f>
        <v>#N/A</v>
      </c>
      <c r="H10934" s="104" t="e">
        <f>C10934*PRODUCT(#REF!,#REF!,G10934,,#REF!,E10934)</f>
        <v>#N/A</v>
      </c>
    </row>
    <row r="10935" spans="3:8">
      <c r="C10935" t="e">
        <f>VLOOKUP(B10935,定价因子!L:M,2,0)</f>
        <v>#N/A</v>
      </c>
      <c r="E10935" t="e">
        <f>VLOOKUP($D$1&amp;D10935,定价因子!E:F,2,0)</f>
        <v>#N/A</v>
      </c>
      <c r="G10935" t="e">
        <f>VLOOKUP($F$1&amp;F10935,定价因子!E:F,2,0)</f>
        <v>#N/A</v>
      </c>
      <c r="H10935" s="104" t="e">
        <f>C10935*PRODUCT(#REF!,#REF!,G10935,,#REF!,E10935)</f>
        <v>#N/A</v>
      </c>
    </row>
    <row r="10936" spans="3:8">
      <c r="C10936" t="e">
        <f>VLOOKUP(B10936,定价因子!L:M,2,0)</f>
        <v>#N/A</v>
      </c>
      <c r="E10936" t="e">
        <f>VLOOKUP($D$1&amp;D10936,定价因子!E:F,2,0)</f>
        <v>#N/A</v>
      </c>
      <c r="G10936" t="e">
        <f>VLOOKUP($F$1&amp;F10936,定价因子!E:F,2,0)</f>
        <v>#N/A</v>
      </c>
      <c r="H10936" s="104" t="e">
        <f>C10936*PRODUCT(#REF!,#REF!,G10936,,#REF!,E10936)</f>
        <v>#N/A</v>
      </c>
    </row>
    <row r="10937" spans="3:8">
      <c r="C10937" t="e">
        <f>VLOOKUP(B10937,定价因子!L:M,2,0)</f>
        <v>#N/A</v>
      </c>
      <c r="E10937" t="e">
        <f>VLOOKUP($D$1&amp;D10937,定价因子!E:F,2,0)</f>
        <v>#N/A</v>
      </c>
      <c r="G10937" t="e">
        <f>VLOOKUP($F$1&amp;F10937,定价因子!E:F,2,0)</f>
        <v>#N/A</v>
      </c>
      <c r="H10937" s="104" t="e">
        <f>C10937*PRODUCT(#REF!,#REF!,G10937,,#REF!,E10937)</f>
        <v>#N/A</v>
      </c>
    </row>
    <row r="10938" spans="3:8">
      <c r="C10938" t="e">
        <f>VLOOKUP(B10938,定价因子!L:M,2,0)</f>
        <v>#N/A</v>
      </c>
      <c r="E10938" t="e">
        <f>VLOOKUP($D$1&amp;D10938,定价因子!E:F,2,0)</f>
        <v>#N/A</v>
      </c>
      <c r="G10938" t="e">
        <f>VLOOKUP($F$1&amp;F10938,定价因子!E:F,2,0)</f>
        <v>#N/A</v>
      </c>
      <c r="H10938" s="104" t="e">
        <f>C10938*PRODUCT(#REF!,#REF!,G10938,,#REF!,E10938)</f>
        <v>#N/A</v>
      </c>
    </row>
    <row r="10939" spans="3:8">
      <c r="C10939" t="e">
        <f>VLOOKUP(B10939,定价因子!L:M,2,0)</f>
        <v>#N/A</v>
      </c>
      <c r="E10939" t="e">
        <f>VLOOKUP($D$1&amp;D10939,定价因子!E:F,2,0)</f>
        <v>#N/A</v>
      </c>
      <c r="G10939" t="e">
        <f>VLOOKUP($F$1&amp;F10939,定价因子!E:F,2,0)</f>
        <v>#N/A</v>
      </c>
      <c r="H10939" s="104" t="e">
        <f>C10939*PRODUCT(#REF!,#REF!,G10939,,#REF!,E10939)</f>
        <v>#N/A</v>
      </c>
    </row>
    <row r="10940" spans="3:8">
      <c r="C10940" t="e">
        <f>VLOOKUP(B10940,定价因子!L:M,2,0)</f>
        <v>#N/A</v>
      </c>
      <c r="E10940" t="e">
        <f>VLOOKUP($D$1&amp;D10940,定价因子!E:F,2,0)</f>
        <v>#N/A</v>
      </c>
      <c r="G10940" t="e">
        <f>VLOOKUP($F$1&amp;F10940,定价因子!E:F,2,0)</f>
        <v>#N/A</v>
      </c>
      <c r="H10940" s="104" t="e">
        <f>C10940*PRODUCT(#REF!,#REF!,G10940,,#REF!,E10940)</f>
        <v>#N/A</v>
      </c>
    </row>
    <row r="10941" spans="3:8">
      <c r="C10941" t="e">
        <f>VLOOKUP(B10941,定价因子!L:M,2,0)</f>
        <v>#N/A</v>
      </c>
      <c r="E10941" t="e">
        <f>VLOOKUP($D$1&amp;D10941,定价因子!E:F,2,0)</f>
        <v>#N/A</v>
      </c>
      <c r="G10941" t="e">
        <f>VLOOKUP($F$1&amp;F10941,定价因子!E:F,2,0)</f>
        <v>#N/A</v>
      </c>
      <c r="H10941" s="104" t="e">
        <f>C10941*PRODUCT(#REF!,#REF!,G10941,,#REF!,E10941)</f>
        <v>#N/A</v>
      </c>
    </row>
    <row r="10942" spans="3:8">
      <c r="C10942" t="e">
        <f>VLOOKUP(B10942,定价因子!L:M,2,0)</f>
        <v>#N/A</v>
      </c>
      <c r="E10942" t="e">
        <f>VLOOKUP($D$1&amp;D10942,定价因子!E:F,2,0)</f>
        <v>#N/A</v>
      </c>
      <c r="G10942" t="e">
        <f>VLOOKUP($F$1&amp;F10942,定价因子!E:F,2,0)</f>
        <v>#N/A</v>
      </c>
      <c r="H10942" s="104" t="e">
        <f>C10942*PRODUCT(#REF!,#REF!,G10942,,#REF!,E10942)</f>
        <v>#N/A</v>
      </c>
    </row>
    <row r="10943" spans="3:8">
      <c r="C10943" t="e">
        <f>VLOOKUP(B10943,定价因子!L:M,2,0)</f>
        <v>#N/A</v>
      </c>
      <c r="E10943" t="e">
        <f>VLOOKUP($D$1&amp;D10943,定价因子!E:F,2,0)</f>
        <v>#N/A</v>
      </c>
      <c r="G10943" t="e">
        <f>VLOOKUP($F$1&amp;F10943,定价因子!E:F,2,0)</f>
        <v>#N/A</v>
      </c>
      <c r="H10943" s="104" t="e">
        <f>C10943*PRODUCT(#REF!,#REF!,G10943,,#REF!,E10943)</f>
        <v>#N/A</v>
      </c>
    </row>
    <row r="10944" spans="3:8">
      <c r="C10944" t="e">
        <f>VLOOKUP(B10944,定价因子!L:M,2,0)</f>
        <v>#N/A</v>
      </c>
      <c r="E10944" t="e">
        <f>VLOOKUP($D$1&amp;D10944,定价因子!E:F,2,0)</f>
        <v>#N/A</v>
      </c>
      <c r="G10944" t="e">
        <f>VLOOKUP($F$1&amp;F10944,定价因子!E:F,2,0)</f>
        <v>#N/A</v>
      </c>
      <c r="H10944" s="104" t="e">
        <f>C10944*PRODUCT(#REF!,#REF!,G10944,,#REF!,E10944)</f>
        <v>#N/A</v>
      </c>
    </row>
    <row r="10945" spans="3:8">
      <c r="C10945" t="e">
        <f>VLOOKUP(B10945,定价因子!L:M,2,0)</f>
        <v>#N/A</v>
      </c>
      <c r="E10945" t="e">
        <f>VLOOKUP($D$1&amp;D10945,定价因子!E:F,2,0)</f>
        <v>#N/A</v>
      </c>
      <c r="G10945" t="e">
        <f>VLOOKUP($F$1&amp;F10945,定价因子!E:F,2,0)</f>
        <v>#N/A</v>
      </c>
      <c r="H10945" s="104" t="e">
        <f>C10945*PRODUCT(#REF!,#REF!,G10945,,#REF!,E10945)</f>
        <v>#N/A</v>
      </c>
    </row>
    <row r="10946" spans="3:8">
      <c r="C10946" t="e">
        <f>VLOOKUP(B10946,定价因子!L:M,2,0)</f>
        <v>#N/A</v>
      </c>
      <c r="E10946" t="e">
        <f>VLOOKUP($D$1&amp;D10946,定价因子!E:F,2,0)</f>
        <v>#N/A</v>
      </c>
      <c r="G10946" t="e">
        <f>VLOOKUP($F$1&amp;F10946,定价因子!E:F,2,0)</f>
        <v>#N/A</v>
      </c>
      <c r="H10946" s="104" t="e">
        <f>C10946*PRODUCT(#REF!,#REF!,G10946,,#REF!,E10946)</f>
        <v>#N/A</v>
      </c>
    </row>
    <row r="10947" spans="3:8">
      <c r="C10947" t="e">
        <f>VLOOKUP(B10947,定价因子!L:M,2,0)</f>
        <v>#N/A</v>
      </c>
      <c r="E10947" t="e">
        <f>VLOOKUP($D$1&amp;D10947,定价因子!E:F,2,0)</f>
        <v>#N/A</v>
      </c>
      <c r="G10947" t="e">
        <f>VLOOKUP($F$1&amp;F10947,定价因子!E:F,2,0)</f>
        <v>#N/A</v>
      </c>
      <c r="H10947" s="104" t="e">
        <f>C10947*PRODUCT(#REF!,#REF!,G10947,,#REF!,E10947)</f>
        <v>#N/A</v>
      </c>
    </row>
    <row r="10948" spans="3:8">
      <c r="C10948" t="e">
        <f>VLOOKUP(B10948,定价因子!L:M,2,0)</f>
        <v>#N/A</v>
      </c>
      <c r="E10948" t="e">
        <f>VLOOKUP($D$1&amp;D10948,定价因子!E:F,2,0)</f>
        <v>#N/A</v>
      </c>
      <c r="G10948" t="e">
        <f>VLOOKUP($F$1&amp;F10948,定价因子!E:F,2,0)</f>
        <v>#N/A</v>
      </c>
      <c r="H10948" s="104" t="e">
        <f>C10948*PRODUCT(#REF!,#REF!,G10948,,#REF!,E10948)</f>
        <v>#N/A</v>
      </c>
    </row>
    <row r="10949" spans="3:8">
      <c r="C10949" t="e">
        <f>VLOOKUP(B10949,定价因子!L:M,2,0)</f>
        <v>#N/A</v>
      </c>
      <c r="E10949" t="e">
        <f>VLOOKUP($D$1&amp;D10949,定价因子!E:F,2,0)</f>
        <v>#N/A</v>
      </c>
      <c r="G10949" t="e">
        <f>VLOOKUP($F$1&amp;F10949,定价因子!E:F,2,0)</f>
        <v>#N/A</v>
      </c>
      <c r="H10949" s="104" t="e">
        <f>C10949*PRODUCT(#REF!,#REF!,G10949,,#REF!,E10949)</f>
        <v>#N/A</v>
      </c>
    </row>
    <row r="10950" spans="3:8">
      <c r="C10950" t="e">
        <f>VLOOKUP(B10950,定价因子!L:M,2,0)</f>
        <v>#N/A</v>
      </c>
      <c r="E10950" t="e">
        <f>VLOOKUP($D$1&amp;D10950,定价因子!E:F,2,0)</f>
        <v>#N/A</v>
      </c>
      <c r="G10950" t="e">
        <f>VLOOKUP($F$1&amp;F10950,定价因子!E:F,2,0)</f>
        <v>#N/A</v>
      </c>
      <c r="H10950" s="104" t="e">
        <f>C10950*PRODUCT(#REF!,#REF!,G10950,,#REF!,E10950)</f>
        <v>#N/A</v>
      </c>
    </row>
    <row r="10951" spans="3:8">
      <c r="C10951" t="e">
        <f>VLOOKUP(B10951,定价因子!L:M,2,0)</f>
        <v>#N/A</v>
      </c>
      <c r="E10951" t="e">
        <f>VLOOKUP($D$1&amp;D10951,定价因子!E:F,2,0)</f>
        <v>#N/A</v>
      </c>
      <c r="G10951" t="e">
        <f>VLOOKUP($F$1&amp;F10951,定价因子!E:F,2,0)</f>
        <v>#N/A</v>
      </c>
      <c r="H10951" s="104" t="e">
        <f>C10951*PRODUCT(#REF!,#REF!,G10951,,#REF!,E10951)</f>
        <v>#N/A</v>
      </c>
    </row>
    <row r="10952" spans="3:8">
      <c r="C10952" t="e">
        <f>VLOOKUP(B10952,定价因子!L:M,2,0)</f>
        <v>#N/A</v>
      </c>
      <c r="E10952" t="e">
        <f>VLOOKUP($D$1&amp;D10952,定价因子!E:F,2,0)</f>
        <v>#N/A</v>
      </c>
      <c r="G10952" t="e">
        <f>VLOOKUP($F$1&amp;F10952,定价因子!E:F,2,0)</f>
        <v>#N/A</v>
      </c>
      <c r="H10952" s="104" t="e">
        <f>C10952*PRODUCT(#REF!,#REF!,G10952,,#REF!,E10952)</f>
        <v>#N/A</v>
      </c>
    </row>
    <row r="10953" spans="3:8">
      <c r="C10953" t="e">
        <f>VLOOKUP(B10953,定价因子!L:M,2,0)</f>
        <v>#N/A</v>
      </c>
      <c r="E10953" t="e">
        <f>VLOOKUP($D$1&amp;D10953,定价因子!E:F,2,0)</f>
        <v>#N/A</v>
      </c>
      <c r="G10953" t="e">
        <f>VLOOKUP($F$1&amp;F10953,定价因子!E:F,2,0)</f>
        <v>#N/A</v>
      </c>
      <c r="H10953" s="104" t="e">
        <f>C10953*PRODUCT(#REF!,#REF!,G10953,,#REF!,E10953)</f>
        <v>#N/A</v>
      </c>
    </row>
    <row r="10954" spans="3:8">
      <c r="C10954" t="e">
        <f>VLOOKUP(B10954,定价因子!L:M,2,0)</f>
        <v>#N/A</v>
      </c>
      <c r="E10954" t="e">
        <f>VLOOKUP($D$1&amp;D10954,定价因子!E:F,2,0)</f>
        <v>#N/A</v>
      </c>
      <c r="G10954" t="e">
        <f>VLOOKUP($F$1&amp;F10954,定价因子!E:F,2,0)</f>
        <v>#N/A</v>
      </c>
      <c r="H10954" s="104" t="e">
        <f>C10954*PRODUCT(#REF!,#REF!,G10954,,#REF!,E10954)</f>
        <v>#N/A</v>
      </c>
    </row>
    <row r="10955" spans="3:8">
      <c r="C10955" t="e">
        <f>VLOOKUP(B10955,定价因子!L:M,2,0)</f>
        <v>#N/A</v>
      </c>
      <c r="E10955" t="e">
        <f>VLOOKUP($D$1&amp;D10955,定价因子!E:F,2,0)</f>
        <v>#N/A</v>
      </c>
      <c r="G10955" t="e">
        <f>VLOOKUP($F$1&amp;F10955,定价因子!E:F,2,0)</f>
        <v>#N/A</v>
      </c>
      <c r="H10955" s="104" t="e">
        <f>C10955*PRODUCT(#REF!,#REF!,G10955,,#REF!,E10955)</f>
        <v>#N/A</v>
      </c>
    </row>
    <row r="10956" spans="3:8">
      <c r="C10956" t="e">
        <f>VLOOKUP(B10956,定价因子!L:M,2,0)</f>
        <v>#N/A</v>
      </c>
      <c r="E10956" t="e">
        <f>VLOOKUP($D$1&amp;D10956,定价因子!E:F,2,0)</f>
        <v>#N/A</v>
      </c>
      <c r="G10956" t="e">
        <f>VLOOKUP($F$1&amp;F10956,定价因子!E:F,2,0)</f>
        <v>#N/A</v>
      </c>
      <c r="H10956" s="104" t="e">
        <f>C10956*PRODUCT(#REF!,#REF!,G10956,,#REF!,E10956)</f>
        <v>#N/A</v>
      </c>
    </row>
    <row r="10957" spans="3:8">
      <c r="C10957" t="e">
        <f>VLOOKUP(B10957,定价因子!L:M,2,0)</f>
        <v>#N/A</v>
      </c>
      <c r="E10957" t="e">
        <f>VLOOKUP($D$1&amp;D10957,定价因子!E:F,2,0)</f>
        <v>#N/A</v>
      </c>
      <c r="G10957" t="e">
        <f>VLOOKUP($F$1&amp;F10957,定价因子!E:F,2,0)</f>
        <v>#N/A</v>
      </c>
      <c r="H10957" s="104" t="e">
        <f>C10957*PRODUCT(#REF!,#REF!,G10957,,#REF!,E10957)</f>
        <v>#N/A</v>
      </c>
    </row>
    <row r="10958" spans="3:8">
      <c r="C10958" t="e">
        <f>VLOOKUP(B10958,定价因子!L:M,2,0)</f>
        <v>#N/A</v>
      </c>
      <c r="E10958" t="e">
        <f>VLOOKUP($D$1&amp;D10958,定价因子!E:F,2,0)</f>
        <v>#N/A</v>
      </c>
      <c r="G10958" t="e">
        <f>VLOOKUP($F$1&amp;F10958,定价因子!E:F,2,0)</f>
        <v>#N/A</v>
      </c>
      <c r="H10958" s="104" t="e">
        <f>C10958*PRODUCT(#REF!,#REF!,G10958,,#REF!,E10958)</f>
        <v>#N/A</v>
      </c>
    </row>
    <row r="10959" spans="3:8">
      <c r="C10959" t="e">
        <f>VLOOKUP(B10959,定价因子!L:M,2,0)</f>
        <v>#N/A</v>
      </c>
      <c r="E10959" t="e">
        <f>VLOOKUP($D$1&amp;D10959,定价因子!E:F,2,0)</f>
        <v>#N/A</v>
      </c>
      <c r="G10959" t="e">
        <f>VLOOKUP($F$1&amp;F10959,定价因子!E:F,2,0)</f>
        <v>#N/A</v>
      </c>
      <c r="H10959" s="104" t="e">
        <f>C10959*PRODUCT(#REF!,#REF!,G10959,,#REF!,E10959)</f>
        <v>#N/A</v>
      </c>
    </row>
    <row r="10960" spans="3:8">
      <c r="C10960" t="e">
        <f>VLOOKUP(B10960,定价因子!L:M,2,0)</f>
        <v>#N/A</v>
      </c>
      <c r="E10960" t="e">
        <f>VLOOKUP($D$1&amp;D10960,定价因子!E:F,2,0)</f>
        <v>#N/A</v>
      </c>
      <c r="G10960" t="e">
        <f>VLOOKUP($F$1&amp;F10960,定价因子!E:F,2,0)</f>
        <v>#N/A</v>
      </c>
      <c r="H10960" s="104" t="e">
        <f>C10960*PRODUCT(#REF!,#REF!,G10960,,#REF!,E10960)</f>
        <v>#N/A</v>
      </c>
    </row>
    <row r="10961" spans="3:8">
      <c r="C10961" t="e">
        <f>VLOOKUP(B10961,定价因子!L:M,2,0)</f>
        <v>#N/A</v>
      </c>
      <c r="E10961" t="e">
        <f>VLOOKUP($D$1&amp;D10961,定价因子!E:F,2,0)</f>
        <v>#N/A</v>
      </c>
      <c r="G10961" t="e">
        <f>VLOOKUP($F$1&amp;F10961,定价因子!E:F,2,0)</f>
        <v>#N/A</v>
      </c>
      <c r="H10961" s="104" t="e">
        <f>C10961*PRODUCT(#REF!,#REF!,G10961,,#REF!,E10961)</f>
        <v>#N/A</v>
      </c>
    </row>
    <row r="10962" spans="3:8">
      <c r="C10962" t="e">
        <f>VLOOKUP(B10962,定价因子!L:M,2,0)</f>
        <v>#N/A</v>
      </c>
      <c r="E10962" t="e">
        <f>VLOOKUP($D$1&amp;D10962,定价因子!E:F,2,0)</f>
        <v>#N/A</v>
      </c>
      <c r="G10962" t="e">
        <f>VLOOKUP($F$1&amp;F10962,定价因子!E:F,2,0)</f>
        <v>#N/A</v>
      </c>
      <c r="H10962" s="104" t="e">
        <f>C10962*PRODUCT(#REF!,#REF!,G10962,,#REF!,E10962)</f>
        <v>#N/A</v>
      </c>
    </row>
    <row r="10963" spans="3:8">
      <c r="C10963" t="e">
        <f>VLOOKUP(B10963,定价因子!L:M,2,0)</f>
        <v>#N/A</v>
      </c>
      <c r="E10963" t="e">
        <f>VLOOKUP($D$1&amp;D10963,定价因子!E:F,2,0)</f>
        <v>#N/A</v>
      </c>
      <c r="G10963" t="e">
        <f>VLOOKUP($F$1&amp;F10963,定价因子!E:F,2,0)</f>
        <v>#N/A</v>
      </c>
      <c r="H10963" s="104" t="e">
        <f>C10963*PRODUCT(#REF!,#REF!,G10963,,#REF!,E10963)</f>
        <v>#N/A</v>
      </c>
    </row>
    <row r="10964" spans="3:8">
      <c r="C10964" t="e">
        <f>VLOOKUP(B10964,定价因子!L:M,2,0)</f>
        <v>#N/A</v>
      </c>
      <c r="E10964" t="e">
        <f>VLOOKUP($D$1&amp;D10964,定价因子!E:F,2,0)</f>
        <v>#N/A</v>
      </c>
      <c r="G10964" t="e">
        <f>VLOOKUP($F$1&amp;F10964,定价因子!E:F,2,0)</f>
        <v>#N/A</v>
      </c>
      <c r="H10964" s="104" t="e">
        <f>C10964*PRODUCT(#REF!,#REF!,G10964,,#REF!,E10964)</f>
        <v>#N/A</v>
      </c>
    </row>
    <row r="10965" spans="3:8">
      <c r="C10965" t="e">
        <f>VLOOKUP(B10965,定价因子!L:M,2,0)</f>
        <v>#N/A</v>
      </c>
      <c r="E10965" t="e">
        <f>VLOOKUP($D$1&amp;D10965,定价因子!E:F,2,0)</f>
        <v>#N/A</v>
      </c>
      <c r="G10965" t="e">
        <f>VLOOKUP($F$1&amp;F10965,定价因子!E:F,2,0)</f>
        <v>#N/A</v>
      </c>
      <c r="H10965" s="104" t="e">
        <f>C10965*PRODUCT(#REF!,#REF!,G10965,,#REF!,E10965)</f>
        <v>#N/A</v>
      </c>
    </row>
    <row r="10966" spans="3:8">
      <c r="C10966" t="e">
        <f>VLOOKUP(B10966,定价因子!L:M,2,0)</f>
        <v>#N/A</v>
      </c>
      <c r="E10966" t="e">
        <f>VLOOKUP($D$1&amp;D10966,定价因子!E:F,2,0)</f>
        <v>#N/A</v>
      </c>
      <c r="G10966" t="e">
        <f>VLOOKUP($F$1&amp;F10966,定价因子!E:F,2,0)</f>
        <v>#N/A</v>
      </c>
      <c r="H10966" s="104" t="e">
        <f>C10966*PRODUCT(#REF!,#REF!,G10966,,#REF!,E10966)</f>
        <v>#N/A</v>
      </c>
    </row>
    <row r="10967" spans="3:8">
      <c r="C10967" t="e">
        <f>VLOOKUP(B10967,定价因子!L:M,2,0)</f>
        <v>#N/A</v>
      </c>
      <c r="E10967" t="e">
        <f>VLOOKUP($D$1&amp;D10967,定价因子!E:F,2,0)</f>
        <v>#N/A</v>
      </c>
      <c r="G10967" t="e">
        <f>VLOOKUP($F$1&amp;F10967,定价因子!E:F,2,0)</f>
        <v>#N/A</v>
      </c>
      <c r="H10967" s="104" t="e">
        <f>C10967*PRODUCT(#REF!,#REF!,G10967,,#REF!,E10967)</f>
        <v>#N/A</v>
      </c>
    </row>
    <row r="10968" spans="3:8">
      <c r="C10968" t="e">
        <f>VLOOKUP(B10968,定价因子!L:M,2,0)</f>
        <v>#N/A</v>
      </c>
      <c r="E10968" t="e">
        <f>VLOOKUP($D$1&amp;D10968,定价因子!E:F,2,0)</f>
        <v>#N/A</v>
      </c>
      <c r="G10968" t="e">
        <f>VLOOKUP($F$1&amp;F10968,定价因子!E:F,2,0)</f>
        <v>#N/A</v>
      </c>
      <c r="H10968" s="104" t="e">
        <f>C10968*PRODUCT(#REF!,#REF!,G10968,,#REF!,E10968)</f>
        <v>#N/A</v>
      </c>
    </row>
    <row r="10969" spans="3:8">
      <c r="C10969" t="e">
        <f>VLOOKUP(B10969,定价因子!L:M,2,0)</f>
        <v>#N/A</v>
      </c>
      <c r="E10969" t="e">
        <f>VLOOKUP($D$1&amp;D10969,定价因子!E:F,2,0)</f>
        <v>#N/A</v>
      </c>
      <c r="G10969" t="e">
        <f>VLOOKUP($F$1&amp;F10969,定价因子!E:F,2,0)</f>
        <v>#N/A</v>
      </c>
      <c r="H10969" s="104" t="e">
        <f>C10969*PRODUCT(#REF!,#REF!,G10969,,#REF!,E10969)</f>
        <v>#N/A</v>
      </c>
    </row>
    <row r="10970" spans="3:8">
      <c r="C10970" t="e">
        <f>VLOOKUP(B10970,定价因子!L:M,2,0)</f>
        <v>#N/A</v>
      </c>
      <c r="E10970" t="e">
        <f>VLOOKUP($D$1&amp;D10970,定价因子!E:F,2,0)</f>
        <v>#N/A</v>
      </c>
      <c r="G10970" t="e">
        <f>VLOOKUP($F$1&amp;F10970,定价因子!E:F,2,0)</f>
        <v>#N/A</v>
      </c>
      <c r="H10970" s="104" t="e">
        <f>C10970*PRODUCT(#REF!,#REF!,G10970,,#REF!,E10970)</f>
        <v>#N/A</v>
      </c>
    </row>
    <row r="10971" spans="3:8">
      <c r="C10971" t="e">
        <f>VLOOKUP(B10971,定价因子!L:M,2,0)</f>
        <v>#N/A</v>
      </c>
      <c r="E10971" t="e">
        <f>VLOOKUP($D$1&amp;D10971,定价因子!E:F,2,0)</f>
        <v>#N/A</v>
      </c>
      <c r="G10971" t="e">
        <f>VLOOKUP($F$1&amp;F10971,定价因子!E:F,2,0)</f>
        <v>#N/A</v>
      </c>
      <c r="H10971" s="104" t="e">
        <f>C10971*PRODUCT(#REF!,#REF!,G10971,,#REF!,E10971)</f>
        <v>#N/A</v>
      </c>
    </row>
    <row r="10972" spans="3:8">
      <c r="C10972" t="e">
        <f>VLOOKUP(B10972,定价因子!L:M,2,0)</f>
        <v>#N/A</v>
      </c>
      <c r="E10972" t="e">
        <f>VLOOKUP($D$1&amp;D10972,定价因子!E:F,2,0)</f>
        <v>#N/A</v>
      </c>
      <c r="G10972" t="e">
        <f>VLOOKUP($F$1&amp;F10972,定价因子!E:F,2,0)</f>
        <v>#N/A</v>
      </c>
      <c r="H10972" s="104" t="e">
        <f>C10972*PRODUCT(#REF!,#REF!,G10972,,#REF!,E10972)</f>
        <v>#N/A</v>
      </c>
    </row>
    <row r="10973" spans="3:8">
      <c r="C10973" t="e">
        <f>VLOOKUP(B10973,定价因子!L:M,2,0)</f>
        <v>#N/A</v>
      </c>
      <c r="E10973" t="e">
        <f>VLOOKUP($D$1&amp;D10973,定价因子!E:F,2,0)</f>
        <v>#N/A</v>
      </c>
      <c r="G10973" t="e">
        <f>VLOOKUP($F$1&amp;F10973,定价因子!E:F,2,0)</f>
        <v>#N/A</v>
      </c>
      <c r="H10973" s="104" t="e">
        <f>C10973*PRODUCT(#REF!,#REF!,G10973,,#REF!,E10973)</f>
        <v>#N/A</v>
      </c>
    </row>
    <row r="10974" spans="3:8">
      <c r="C10974" t="e">
        <f>VLOOKUP(B10974,定价因子!L:M,2,0)</f>
        <v>#N/A</v>
      </c>
      <c r="E10974" t="e">
        <f>VLOOKUP($D$1&amp;D10974,定价因子!E:F,2,0)</f>
        <v>#N/A</v>
      </c>
      <c r="G10974" t="e">
        <f>VLOOKUP($F$1&amp;F10974,定价因子!E:F,2,0)</f>
        <v>#N/A</v>
      </c>
      <c r="H10974" s="104" t="e">
        <f>C10974*PRODUCT(#REF!,#REF!,G10974,,#REF!,E10974)</f>
        <v>#N/A</v>
      </c>
    </row>
    <row r="10975" spans="3:8">
      <c r="C10975" t="e">
        <f>VLOOKUP(B10975,定价因子!L:M,2,0)</f>
        <v>#N/A</v>
      </c>
      <c r="E10975" t="e">
        <f>VLOOKUP($D$1&amp;D10975,定价因子!E:F,2,0)</f>
        <v>#N/A</v>
      </c>
      <c r="G10975" t="e">
        <f>VLOOKUP($F$1&amp;F10975,定价因子!E:F,2,0)</f>
        <v>#N/A</v>
      </c>
      <c r="H10975" s="104" t="e">
        <f>C10975*PRODUCT(#REF!,#REF!,G10975,,#REF!,E10975)</f>
        <v>#N/A</v>
      </c>
    </row>
    <row r="10976" spans="3:8">
      <c r="C10976" t="e">
        <f>VLOOKUP(B10976,定价因子!L:M,2,0)</f>
        <v>#N/A</v>
      </c>
      <c r="E10976" t="e">
        <f>VLOOKUP($D$1&amp;D10976,定价因子!E:F,2,0)</f>
        <v>#N/A</v>
      </c>
      <c r="G10976" t="e">
        <f>VLOOKUP($F$1&amp;F10976,定价因子!E:F,2,0)</f>
        <v>#N/A</v>
      </c>
      <c r="H10976" s="104" t="e">
        <f>C10976*PRODUCT(#REF!,#REF!,G10976,,#REF!,E10976)</f>
        <v>#N/A</v>
      </c>
    </row>
    <row r="10977" spans="3:8">
      <c r="C10977" t="e">
        <f>VLOOKUP(B10977,定价因子!L:M,2,0)</f>
        <v>#N/A</v>
      </c>
      <c r="E10977" t="e">
        <f>VLOOKUP($D$1&amp;D10977,定价因子!E:F,2,0)</f>
        <v>#N/A</v>
      </c>
      <c r="G10977" t="e">
        <f>VLOOKUP($F$1&amp;F10977,定价因子!E:F,2,0)</f>
        <v>#N/A</v>
      </c>
      <c r="H10977" s="104" t="e">
        <f>C10977*PRODUCT(#REF!,#REF!,G10977,,#REF!,E10977)</f>
        <v>#N/A</v>
      </c>
    </row>
    <row r="10978" spans="3:8">
      <c r="C10978" t="e">
        <f>VLOOKUP(B10978,定价因子!L:M,2,0)</f>
        <v>#N/A</v>
      </c>
      <c r="E10978" t="e">
        <f>VLOOKUP($D$1&amp;D10978,定价因子!E:F,2,0)</f>
        <v>#N/A</v>
      </c>
      <c r="G10978" t="e">
        <f>VLOOKUP($F$1&amp;F10978,定价因子!E:F,2,0)</f>
        <v>#N/A</v>
      </c>
      <c r="H10978" s="104" t="e">
        <f>C10978*PRODUCT(#REF!,#REF!,G10978,,#REF!,E10978)</f>
        <v>#N/A</v>
      </c>
    </row>
    <row r="10979" spans="3:8">
      <c r="C10979" t="e">
        <f>VLOOKUP(B10979,定价因子!L:M,2,0)</f>
        <v>#N/A</v>
      </c>
      <c r="E10979" t="e">
        <f>VLOOKUP($D$1&amp;D10979,定价因子!E:F,2,0)</f>
        <v>#N/A</v>
      </c>
      <c r="G10979" t="e">
        <f>VLOOKUP($F$1&amp;F10979,定价因子!E:F,2,0)</f>
        <v>#N/A</v>
      </c>
      <c r="H10979" s="104" t="e">
        <f>C10979*PRODUCT(#REF!,#REF!,G10979,,#REF!,E10979)</f>
        <v>#N/A</v>
      </c>
    </row>
    <row r="10980" spans="3:8">
      <c r="C10980" t="e">
        <f>VLOOKUP(B10980,定价因子!L:M,2,0)</f>
        <v>#N/A</v>
      </c>
      <c r="E10980" t="e">
        <f>VLOOKUP($D$1&amp;D10980,定价因子!E:F,2,0)</f>
        <v>#N/A</v>
      </c>
      <c r="G10980" t="e">
        <f>VLOOKUP($F$1&amp;F10980,定价因子!E:F,2,0)</f>
        <v>#N/A</v>
      </c>
      <c r="H10980" s="104" t="e">
        <f>C10980*PRODUCT(#REF!,#REF!,G10980,,#REF!,E10980)</f>
        <v>#N/A</v>
      </c>
    </row>
    <row r="10981" spans="3:8">
      <c r="C10981" t="e">
        <f>VLOOKUP(B10981,定价因子!L:M,2,0)</f>
        <v>#N/A</v>
      </c>
      <c r="E10981" t="e">
        <f>VLOOKUP($D$1&amp;D10981,定价因子!E:F,2,0)</f>
        <v>#N/A</v>
      </c>
      <c r="G10981" t="e">
        <f>VLOOKUP($F$1&amp;F10981,定价因子!E:F,2,0)</f>
        <v>#N/A</v>
      </c>
      <c r="H10981" s="104" t="e">
        <f>C10981*PRODUCT(#REF!,#REF!,G10981,,#REF!,E10981)</f>
        <v>#N/A</v>
      </c>
    </row>
    <row r="10982" spans="3:8">
      <c r="C10982" t="e">
        <f>VLOOKUP(B10982,定价因子!L:M,2,0)</f>
        <v>#N/A</v>
      </c>
      <c r="E10982" t="e">
        <f>VLOOKUP($D$1&amp;D10982,定价因子!E:F,2,0)</f>
        <v>#N/A</v>
      </c>
      <c r="G10982" t="e">
        <f>VLOOKUP($F$1&amp;F10982,定价因子!E:F,2,0)</f>
        <v>#N/A</v>
      </c>
      <c r="H10982" s="104" t="e">
        <f>C10982*PRODUCT(#REF!,#REF!,G10982,,#REF!,E10982)</f>
        <v>#N/A</v>
      </c>
    </row>
    <row r="10983" spans="3:8">
      <c r="C10983" t="e">
        <f>VLOOKUP(B10983,定价因子!L:M,2,0)</f>
        <v>#N/A</v>
      </c>
      <c r="E10983" t="e">
        <f>VLOOKUP($D$1&amp;D10983,定价因子!E:F,2,0)</f>
        <v>#N/A</v>
      </c>
      <c r="G10983" t="e">
        <f>VLOOKUP($F$1&amp;F10983,定价因子!E:F,2,0)</f>
        <v>#N/A</v>
      </c>
      <c r="H10983" s="104" t="e">
        <f>C10983*PRODUCT(#REF!,#REF!,G10983,,#REF!,E10983)</f>
        <v>#N/A</v>
      </c>
    </row>
    <row r="10984" spans="3:8">
      <c r="C10984" t="e">
        <f>VLOOKUP(B10984,定价因子!L:M,2,0)</f>
        <v>#N/A</v>
      </c>
      <c r="E10984" t="e">
        <f>VLOOKUP($D$1&amp;D10984,定价因子!E:F,2,0)</f>
        <v>#N/A</v>
      </c>
      <c r="G10984" t="e">
        <f>VLOOKUP($F$1&amp;F10984,定价因子!E:F,2,0)</f>
        <v>#N/A</v>
      </c>
      <c r="H10984" s="104" t="e">
        <f>C10984*PRODUCT(#REF!,#REF!,G10984,,#REF!,E10984)</f>
        <v>#N/A</v>
      </c>
    </row>
    <row r="10985" spans="3:8">
      <c r="C10985" t="e">
        <f>VLOOKUP(B10985,定价因子!L:M,2,0)</f>
        <v>#N/A</v>
      </c>
      <c r="E10985" t="e">
        <f>VLOOKUP($D$1&amp;D10985,定价因子!E:F,2,0)</f>
        <v>#N/A</v>
      </c>
      <c r="G10985" t="e">
        <f>VLOOKUP($F$1&amp;F10985,定价因子!E:F,2,0)</f>
        <v>#N/A</v>
      </c>
      <c r="H10985" s="104" t="e">
        <f>C10985*PRODUCT(#REF!,#REF!,G10985,,#REF!,E10985)</f>
        <v>#N/A</v>
      </c>
    </row>
    <row r="10986" spans="3:8">
      <c r="C10986" t="e">
        <f>VLOOKUP(B10986,定价因子!L:M,2,0)</f>
        <v>#N/A</v>
      </c>
      <c r="E10986" t="e">
        <f>VLOOKUP($D$1&amp;D10986,定价因子!E:F,2,0)</f>
        <v>#N/A</v>
      </c>
      <c r="G10986" t="e">
        <f>VLOOKUP($F$1&amp;F10986,定价因子!E:F,2,0)</f>
        <v>#N/A</v>
      </c>
      <c r="H10986" s="104" t="e">
        <f>C10986*PRODUCT(#REF!,#REF!,G10986,,#REF!,E10986)</f>
        <v>#N/A</v>
      </c>
    </row>
    <row r="10987" spans="3:8">
      <c r="C10987" t="e">
        <f>VLOOKUP(B10987,定价因子!L:M,2,0)</f>
        <v>#N/A</v>
      </c>
      <c r="E10987" t="e">
        <f>VLOOKUP($D$1&amp;D10987,定价因子!E:F,2,0)</f>
        <v>#N/A</v>
      </c>
      <c r="G10987" t="e">
        <f>VLOOKUP($F$1&amp;F10987,定价因子!E:F,2,0)</f>
        <v>#N/A</v>
      </c>
      <c r="H10987" s="104" t="e">
        <f>C10987*PRODUCT(#REF!,#REF!,G10987,,#REF!,E10987)</f>
        <v>#N/A</v>
      </c>
    </row>
    <row r="10988" spans="3:8">
      <c r="C10988" t="e">
        <f>VLOOKUP(B10988,定价因子!L:M,2,0)</f>
        <v>#N/A</v>
      </c>
      <c r="E10988" t="e">
        <f>VLOOKUP($D$1&amp;D10988,定价因子!E:F,2,0)</f>
        <v>#N/A</v>
      </c>
      <c r="G10988" t="e">
        <f>VLOOKUP($F$1&amp;F10988,定价因子!E:F,2,0)</f>
        <v>#N/A</v>
      </c>
      <c r="H10988" s="104" t="e">
        <f>C10988*PRODUCT(#REF!,#REF!,G10988,,#REF!,E10988)</f>
        <v>#N/A</v>
      </c>
    </row>
    <row r="10989" spans="3:8">
      <c r="C10989" t="e">
        <f>VLOOKUP(B10989,定价因子!L:M,2,0)</f>
        <v>#N/A</v>
      </c>
      <c r="E10989" t="e">
        <f>VLOOKUP($D$1&amp;D10989,定价因子!E:F,2,0)</f>
        <v>#N/A</v>
      </c>
      <c r="G10989" t="e">
        <f>VLOOKUP($F$1&amp;F10989,定价因子!E:F,2,0)</f>
        <v>#N/A</v>
      </c>
      <c r="H10989" s="104" t="e">
        <f>C10989*PRODUCT(#REF!,#REF!,G10989,,#REF!,E10989)</f>
        <v>#N/A</v>
      </c>
    </row>
    <row r="10990" spans="3:8">
      <c r="C10990" t="e">
        <f>VLOOKUP(B10990,定价因子!L:M,2,0)</f>
        <v>#N/A</v>
      </c>
      <c r="E10990" t="e">
        <f>VLOOKUP($D$1&amp;D10990,定价因子!E:F,2,0)</f>
        <v>#N/A</v>
      </c>
      <c r="G10990" t="e">
        <f>VLOOKUP($F$1&amp;F10990,定价因子!E:F,2,0)</f>
        <v>#N/A</v>
      </c>
      <c r="H10990" s="104" t="e">
        <f>C10990*PRODUCT(#REF!,#REF!,G10990,,#REF!,E10990)</f>
        <v>#N/A</v>
      </c>
    </row>
    <row r="10991" spans="3:8">
      <c r="C10991" t="e">
        <f>VLOOKUP(B10991,定价因子!L:M,2,0)</f>
        <v>#N/A</v>
      </c>
      <c r="E10991" t="e">
        <f>VLOOKUP($D$1&amp;D10991,定价因子!E:F,2,0)</f>
        <v>#N/A</v>
      </c>
      <c r="G10991" t="e">
        <f>VLOOKUP($F$1&amp;F10991,定价因子!E:F,2,0)</f>
        <v>#N/A</v>
      </c>
      <c r="H10991" s="104" t="e">
        <f>C10991*PRODUCT(#REF!,#REF!,G10991,,#REF!,E10991)</f>
        <v>#N/A</v>
      </c>
    </row>
    <row r="10992" spans="3:8">
      <c r="C10992" t="e">
        <f>VLOOKUP(B10992,定价因子!L:M,2,0)</f>
        <v>#N/A</v>
      </c>
      <c r="E10992" t="e">
        <f>VLOOKUP($D$1&amp;D10992,定价因子!E:F,2,0)</f>
        <v>#N/A</v>
      </c>
      <c r="G10992" t="e">
        <f>VLOOKUP($F$1&amp;F10992,定价因子!E:F,2,0)</f>
        <v>#N/A</v>
      </c>
      <c r="H10992" s="104" t="e">
        <f>C10992*PRODUCT(#REF!,#REF!,G10992,,#REF!,E10992)</f>
        <v>#N/A</v>
      </c>
    </row>
    <row r="10993" spans="3:8">
      <c r="C10993" t="e">
        <f>VLOOKUP(B10993,定价因子!L:M,2,0)</f>
        <v>#N/A</v>
      </c>
      <c r="E10993" t="e">
        <f>VLOOKUP($D$1&amp;D10993,定价因子!E:F,2,0)</f>
        <v>#N/A</v>
      </c>
      <c r="G10993" t="e">
        <f>VLOOKUP($F$1&amp;F10993,定价因子!E:F,2,0)</f>
        <v>#N/A</v>
      </c>
      <c r="H10993" s="104" t="e">
        <f>C10993*PRODUCT(#REF!,#REF!,G10993,,#REF!,E10993)</f>
        <v>#N/A</v>
      </c>
    </row>
    <row r="10994" spans="3:8">
      <c r="C10994" t="e">
        <f>VLOOKUP(B10994,定价因子!L:M,2,0)</f>
        <v>#N/A</v>
      </c>
      <c r="E10994" t="e">
        <f>VLOOKUP($D$1&amp;D10994,定价因子!E:F,2,0)</f>
        <v>#N/A</v>
      </c>
      <c r="G10994" t="e">
        <f>VLOOKUP($F$1&amp;F10994,定价因子!E:F,2,0)</f>
        <v>#N/A</v>
      </c>
      <c r="H10994" s="104" t="e">
        <f>C10994*PRODUCT(#REF!,#REF!,G10994,,#REF!,E10994)</f>
        <v>#N/A</v>
      </c>
    </row>
    <row r="10995" spans="3:8">
      <c r="C10995" t="e">
        <f>VLOOKUP(B10995,定价因子!L:M,2,0)</f>
        <v>#N/A</v>
      </c>
      <c r="E10995" t="e">
        <f>VLOOKUP($D$1&amp;D10995,定价因子!E:F,2,0)</f>
        <v>#N/A</v>
      </c>
      <c r="G10995" t="e">
        <f>VLOOKUP($F$1&amp;F10995,定价因子!E:F,2,0)</f>
        <v>#N/A</v>
      </c>
      <c r="H10995" s="104" t="e">
        <f>C10995*PRODUCT(#REF!,#REF!,G10995,,#REF!,E10995)</f>
        <v>#N/A</v>
      </c>
    </row>
    <row r="10996" spans="3:8">
      <c r="C10996" t="e">
        <f>VLOOKUP(B10996,定价因子!L:M,2,0)</f>
        <v>#N/A</v>
      </c>
      <c r="E10996" t="e">
        <f>VLOOKUP($D$1&amp;D10996,定价因子!E:F,2,0)</f>
        <v>#N/A</v>
      </c>
      <c r="G10996" t="e">
        <f>VLOOKUP($F$1&amp;F10996,定价因子!E:F,2,0)</f>
        <v>#N/A</v>
      </c>
      <c r="H10996" s="104" t="e">
        <f>C10996*PRODUCT(#REF!,#REF!,G10996,,#REF!,E10996)</f>
        <v>#N/A</v>
      </c>
    </row>
    <row r="10997" spans="3:8">
      <c r="C10997" t="e">
        <f>VLOOKUP(B10997,定价因子!L:M,2,0)</f>
        <v>#N/A</v>
      </c>
      <c r="E10997" t="e">
        <f>VLOOKUP($D$1&amp;D10997,定价因子!E:F,2,0)</f>
        <v>#N/A</v>
      </c>
      <c r="G10997" t="e">
        <f>VLOOKUP($F$1&amp;F10997,定价因子!E:F,2,0)</f>
        <v>#N/A</v>
      </c>
      <c r="H10997" s="104" t="e">
        <f>C10997*PRODUCT(#REF!,#REF!,G10997,,#REF!,E10997)</f>
        <v>#N/A</v>
      </c>
    </row>
    <row r="10998" spans="3:8">
      <c r="C10998" t="e">
        <f>VLOOKUP(B10998,定价因子!L:M,2,0)</f>
        <v>#N/A</v>
      </c>
      <c r="E10998" t="e">
        <f>VLOOKUP($D$1&amp;D10998,定价因子!E:F,2,0)</f>
        <v>#N/A</v>
      </c>
      <c r="G10998" t="e">
        <f>VLOOKUP($F$1&amp;F10998,定价因子!E:F,2,0)</f>
        <v>#N/A</v>
      </c>
      <c r="H10998" s="104" t="e">
        <f>C10998*PRODUCT(#REF!,#REF!,G10998,,#REF!,E10998)</f>
        <v>#N/A</v>
      </c>
    </row>
    <row r="10999" spans="3:8">
      <c r="C10999" t="e">
        <f>VLOOKUP(B10999,定价因子!L:M,2,0)</f>
        <v>#N/A</v>
      </c>
      <c r="E10999" t="e">
        <f>VLOOKUP($D$1&amp;D10999,定价因子!E:F,2,0)</f>
        <v>#N/A</v>
      </c>
      <c r="G10999" t="e">
        <f>VLOOKUP($F$1&amp;F10999,定价因子!E:F,2,0)</f>
        <v>#N/A</v>
      </c>
      <c r="H10999" s="104" t="e">
        <f>C10999*PRODUCT(#REF!,#REF!,G10999,,#REF!,E10999)</f>
        <v>#N/A</v>
      </c>
    </row>
    <row r="11000" spans="3:8">
      <c r="C11000" t="e">
        <f>VLOOKUP(B11000,定价因子!L:M,2,0)</f>
        <v>#N/A</v>
      </c>
      <c r="E11000" t="e">
        <f>VLOOKUP($D$1&amp;D11000,定价因子!E:F,2,0)</f>
        <v>#N/A</v>
      </c>
      <c r="G11000" t="e">
        <f>VLOOKUP($F$1&amp;F11000,定价因子!E:F,2,0)</f>
        <v>#N/A</v>
      </c>
      <c r="H11000" s="104" t="e">
        <f>C11000*PRODUCT(#REF!,#REF!,G11000,,#REF!,E11000)</f>
        <v>#N/A</v>
      </c>
    </row>
    <row r="11001" spans="3:8">
      <c r="C11001" t="e">
        <f>VLOOKUP(B11001,定价因子!L:M,2,0)</f>
        <v>#N/A</v>
      </c>
      <c r="E11001" t="e">
        <f>VLOOKUP($D$1&amp;D11001,定价因子!E:F,2,0)</f>
        <v>#N/A</v>
      </c>
      <c r="G11001" t="e">
        <f>VLOOKUP($F$1&amp;F11001,定价因子!E:F,2,0)</f>
        <v>#N/A</v>
      </c>
      <c r="H11001" s="104" t="e">
        <f>C11001*PRODUCT(#REF!,#REF!,G11001,,#REF!,E11001)</f>
        <v>#N/A</v>
      </c>
    </row>
    <row r="11002" spans="3:8">
      <c r="C11002" t="e">
        <f>VLOOKUP(B11002,定价因子!L:M,2,0)</f>
        <v>#N/A</v>
      </c>
      <c r="E11002" t="e">
        <f>VLOOKUP($D$1&amp;D11002,定价因子!E:F,2,0)</f>
        <v>#N/A</v>
      </c>
      <c r="G11002" t="e">
        <f>VLOOKUP($F$1&amp;F11002,定价因子!E:F,2,0)</f>
        <v>#N/A</v>
      </c>
      <c r="H11002" s="104" t="e">
        <f>C11002*PRODUCT(#REF!,#REF!,G11002,,#REF!,E11002)</f>
        <v>#N/A</v>
      </c>
    </row>
    <row r="11003" spans="3:8">
      <c r="C11003" t="e">
        <f>VLOOKUP(B11003,定价因子!L:M,2,0)</f>
        <v>#N/A</v>
      </c>
      <c r="E11003" t="e">
        <f>VLOOKUP($D$1&amp;D11003,定价因子!E:F,2,0)</f>
        <v>#N/A</v>
      </c>
      <c r="G11003" t="e">
        <f>VLOOKUP($F$1&amp;F11003,定价因子!E:F,2,0)</f>
        <v>#N/A</v>
      </c>
      <c r="H11003" s="104" t="e">
        <f>C11003*PRODUCT(#REF!,#REF!,G11003,,#REF!,E11003)</f>
        <v>#N/A</v>
      </c>
    </row>
    <row r="11004" spans="3:8">
      <c r="C11004" t="e">
        <f>VLOOKUP(B11004,定价因子!L:M,2,0)</f>
        <v>#N/A</v>
      </c>
      <c r="E11004" t="e">
        <f>VLOOKUP($D$1&amp;D11004,定价因子!E:F,2,0)</f>
        <v>#N/A</v>
      </c>
      <c r="G11004" t="e">
        <f>VLOOKUP($F$1&amp;F11004,定价因子!E:F,2,0)</f>
        <v>#N/A</v>
      </c>
      <c r="H11004" s="104" t="e">
        <f>C11004*PRODUCT(#REF!,#REF!,G11004,,#REF!,E11004)</f>
        <v>#N/A</v>
      </c>
    </row>
    <row r="11005" spans="3:8">
      <c r="C11005" t="e">
        <f>VLOOKUP(B11005,定价因子!L:M,2,0)</f>
        <v>#N/A</v>
      </c>
      <c r="E11005" t="e">
        <f>VLOOKUP($D$1&amp;D11005,定价因子!E:F,2,0)</f>
        <v>#N/A</v>
      </c>
      <c r="G11005" t="e">
        <f>VLOOKUP($F$1&amp;F11005,定价因子!E:F,2,0)</f>
        <v>#N/A</v>
      </c>
      <c r="H11005" s="104" t="e">
        <f>C11005*PRODUCT(#REF!,#REF!,G11005,,#REF!,E11005)</f>
        <v>#N/A</v>
      </c>
    </row>
    <row r="11006" spans="3:8">
      <c r="C11006" t="e">
        <f>VLOOKUP(B11006,定价因子!L:M,2,0)</f>
        <v>#N/A</v>
      </c>
      <c r="E11006" t="e">
        <f>VLOOKUP($D$1&amp;D11006,定价因子!E:F,2,0)</f>
        <v>#N/A</v>
      </c>
      <c r="G11006" t="e">
        <f>VLOOKUP($F$1&amp;F11006,定价因子!E:F,2,0)</f>
        <v>#N/A</v>
      </c>
      <c r="H11006" s="104" t="e">
        <f>C11006*PRODUCT(#REF!,#REF!,G11006,,#REF!,E11006)</f>
        <v>#N/A</v>
      </c>
    </row>
    <row r="11007" spans="3:8">
      <c r="C11007" t="e">
        <f>VLOOKUP(B11007,定价因子!L:M,2,0)</f>
        <v>#N/A</v>
      </c>
      <c r="E11007" t="e">
        <f>VLOOKUP($D$1&amp;D11007,定价因子!E:F,2,0)</f>
        <v>#N/A</v>
      </c>
      <c r="G11007" t="e">
        <f>VLOOKUP($F$1&amp;F11007,定价因子!E:F,2,0)</f>
        <v>#N/A</v>
      </c>
      <c r="H11007" s="104" t="e">
        <f>C11007*PRODUCT(#REF!,#REF!,G11007,,#REF!,E11007)</f>
        <v>#N/A</v>
      </c>
    </row>
    <row r="11008" spans="3:8">
      <c r="C11008" t="e">
        <f>VLOOKUP(B11008,定价因子!L:M,2,0)</f>
        <v>#N/A</v>
      </c>
      <c r="E11008" t="e">
        <f>VLOOKUP($D$1&amp;D11008,定价因子!E:F,2,0)</f>
        <v>#N/A</v>
      </c>
      <c r="G11008" t="e">
        <f>VLOOKUP($F$1&amp;F11008,定价因子!E:F,2,0)</f>
        <v>#N/A</v>
      </c>
      <c r="H11008" s="104" t="e">
        <f>C11008*PRODUCT(#REF!,#REF!,G11008,,#REF!,E11008)</f>
        <v>#N/A</v>
      </c>
    </row>
    <row r="11009" spans="3:8">
      <c r="C11009" t="e">
        <f>VLOOKUP(B11009,定价因子!L:M,2,0)</f>
        <v>#N/A</v>
      </c>
      <c r="E11009" t="e">
        <f>VLOOKUP($D$1&amp;D11009,定价因子!E:F,2,0)</f>
        <v>#N/A</v>
      </c>
      <c r="G11009" t="e">
        <f>VLOOKUP($F$1&amp;F11009,定价因子!E:F,2,0)</f>
        <v>#N/A</v>
      </c>
      <c r="H11009" s="104" t="e">
        <f>C11009*PRODUCT(#REF!,#REF!,G11009,,#REF!,E11009)</f>
        <v>#N/A</v>
      </c>
    </row>
    <row r="11010" spans="3:8">
      <c r="C11010" t="e">
        <f>VLOOKUP(B11010,定价因子!L:M,2,0)</f>
        <v>#N/A</v>
      </c>
      <c r="E11010" t="e">
        <f>VLOOKUP($D$1&amp;D11010,定价因子!E:F,2,0)</f>
        <v>#N/A</v>
      </c>
      <c r="G11010" t="e">
        <f>VLOOKUP($F$1&amp;F11010,定价因子!E:F,2,0)</f>
        <v>#N/A</v>
      </c>
      <c r="H11010" s="104" t="e">
        <f>C11010*PRODUCT(#REF!,#REF!,G11010,,#REF!,E11010)</f>
        <v>#N/A</v>
      </c>
    </row>
    <row r="11011" spans="3:8">
      <c r="C11011" t="e">
        <f>VLOOKUP(B11011,定价因子!L:M,2,0)</f>
        <v>#N/A</v>
      </c>
      <c r="E11011" t="e">
        <f>VLOOKUP($D$1&amp;D11011,定价因子!E:F,2,0)</f>
        <v>#N/A</v>
      </c>
      <c r="G11011" t="e">
        <f>VLOOKUP($F$1&amp;F11011,定价因子!E:F,2,0)</f>
        <v>#N/A</v>
      </c>
      <c r="H11011" s="104" t="e">
        <f>C11011*PRODUCT(#REF!,#REF!,G11011,,#REF!,E11011)</f>
        <v>#N/A</v>
      </c>
    </row>
    <row r="11012" spans="3:8">
      <c r="C11012" t="e">
        <f>VLOOKUP(B11012,定价因子!L:M,2,0)</f>
        <v>#N/A</v>
      </c>
      <c r="E11012" t="e">
        <f>VLOOKUP($D$1&amp;D11012,定价因子!E:F,2,0)</f>
        <v>#N/A</v>
      </c>
      <c r="G11012" t="e">
        <f>VLOOKUP($F$1&amp;F11012,定价因子!E:F,2,0)</f>
        <v>#N/A</v>
      </c>
      <c r="H11012" s="104" t="e">
        <f>C11012*PRODUCT(#REF!,#REF!,G11012,,#REF!,E11012)</f>
        <v>#N/A</v>
      </c>
    </row>
    <row r="11013" spans="3:8">
      <c r="C11013" t="e">
        <f>VLOOKUP(B11013,定价因子!L:M,2,0)</f>
        <v>#N/A</v>
      </c>
      <c r="E11013" t="e">
        <f>VLOOKUP($D$1&amp;D11013,定价因子!E:F,2,0)</f>
        <v>#N/A</v>
      </c>
      <c r="G11013" t="e">
        <f>VLOOKUP($F$1&amp;F11013,定价因子!E:F,2,0)</f>
        <v>#N/A</v>
      </c>
      <c r="H11013" s="104" t="e">
        <f>C11013*PRODUCT(#REF!,#REF!,G11013,,#REF!,E11013)</f>
        <v>#N/A</v>
      </c>
    </row>
    <row r="11014" spans="3:8">
      <c r="C11014" t="e">
        <f>VLOOKUP(B11014,定价因子!L:M,2,0)</f>
        <v>#N/A</v>
      </c>
      <c r="E11014" t="e">
        <f>VLOOKUP($D$1&amp;D11014,定价因子!E:F,2,0)</f>
        <v>#N/A</v>
      </c>
      <c r="G11014" t="e">
        <f>VLOOKUP($F$1&amp;F11014,定价因子!E:F,2,0)</f>
        <v>#N/A</v>
      </c>
      <c r="H11014" s="104" t="e">
        <f>C11014*PRODUCT(#REF!,#REF!,G11014,,#REF!,E11014)</f>
        <v>#N/A</v>
      </c>
    </row>
    <row r="11015" spans="3:8">
      <c r="C11015" t="e">
        <f>VLOOKUP(B11015,定价因子!L:M,2,0)</f>
        <v>#N/A</v>
      </c>
      <c r="E11015" t="e">
        <f>VLOOKUP($D$1&amp;D11015,定价因子!E:F,2,0)</f>
        <v>#N/A</v>
      </c>
      <c r="G11015" t="e">
        <f>VLOOKUP($F$1&amp;F11015,定价因子!E:F,2,0)</f>
        <v>#N/A</v>
      </c>
      <c r="H11015" s="104" t="e">
        <f>C11015*PRODUCT(#REF!,#REF!,G11015,,#REF!,E11015)</f>
        <v>#N/A</v>
      </c>
    </row>
    <row r="11016" spans="3:8">
      <c r="C11016" t="e">
        <f>VLOOKUP(B11016,定价因子!L:M,2,0)</f>
        <v>#N/A</v>
      </c>
      <c r="E11016" t="e">
        <f>VLOOKUP($D$1&amp;D11016,定价因子!E:F,2,0)</f>
        <v>#N/A</v>
      </c>
      <c r="G11016" t="e">
        <f>VLOOKUP($F$1&amp;F11016,定价因子!E:F,2,0)</f>
        <v>#N/A</v>
      </c>
      <c r="H11016" s="104" t="e">
        <f>C11016*PRODUCT(#REF!,#REF!,G11016,,#REF!,E11016)</f>
        <v>#N/A</v>
      </c>
    </row>
    <row r="11017" spans="3:8">
      <c r="C11017" t="e">
        <f>VLOOKUP(B11017,定价因子!L:M,2,0)</f>
        <v>#N/A</v>
      </c>
      <c r="E11017" t="e">
        <f>VLOOKUP($D$1&amp;D11017,定价因子!E:F,2,0)</f>
        <v>#N/A</v>
      </c>
      <c r="G11017" t="e">
        <f>VLOOKUP($F$1&amp;F11017,定价因子!E:F,2,0)</f>
        <v>#N/A</v>
      </c>
      <c r="H11017" s="104" t="e">
        <f>C11017*PRODUCT(#REF!,#REF!,G11017,,#REF!,E11017)</f>
        <v>#N/A</v>
      </c>
    </row>
    <row r="11018" spans="3:8">
      <c r="C11018" t="e">
        <f>VLOOKUP(B11018,定价因子!L:M,2,0)</f>
        <v>#N/A</v>
      </c>
      <c r="E11018" t="e">
        <f>VLOOKUP($D$1&amp;D11018,定价因子!E:F,2,0)</f>
        <v>#N/A</v>
      </c>
      <c r="G11018" t="e">
        <f>VLOOKUP($F$1&amp;F11018,定价因子!E:F,2,0)</f>
        <v>#N/A</v>
      </c>
      <c r="H11018" s="104" t="e">
        <f>C11018*PRODUCT(#REF!,#REF!,G11018,,#REF!,E11018)</f>
        <v>#N/A</v>
      </c>
    </row>
    <row r="11019" spans="3:8">
      <c r="C11019" t="e">
        <f>VLOOKUP(B11019,定价因子!L:M,2,0)</f>
        <v>#N/A</v>
      </c>
      <c r="E11019" t="e">
        <f>VLOOKUP($D$1&amp;D11019,定价因子!E:F,2,0)</f>
        <v>#N/A</v>
      </c>
      <c r="G11019" t="e">
        <f>VLOOKUP($F$1&amp;F11019,定价因子!E:F,2,0)</f>
        <v>#N/A</v>
      </c>
      <c r="H11019" s="104" t="e">
        <f>C11019*PRODUCT(#REF!,#REF!,G11019,,#REF!,E11019)</f>
        <v>#N/A</v>
      </c>
    </row>
    <row r="11020" spans="3:8">
      <c r="C11020" t="e">
        <f>VLOOKUP(B11020,定价因子!L:M,2,0)</f>
        <v>#N/A</v>
      </c>
      <c r="E11020" t="e">
        <f>VLOOKUP($D$1&amp;D11020,定价因子!E:F,2,0)</f>
        <v>#N/A</v>
      </c>
      <c r="G11020" t="e">
        <f>VLOOKUP($F$1&amp;F11020,定价因子!E:F,2,0)</f>
        <v>#N/A</v>
      </c>
      <c r="H11020" s="104" t="e">
        <f>C11020*PRODUCT(#REF!,#REF!,G11020,,#REF!,E11020)</f>
        <v>#N/A</v>
      </c>
    </row>
    <row r="11021" spans="3:8">
      <c r="C11021" t="e">
        <f>VLOOKUP(B11021,定价因子!L:M,2,0)</f>
        <v>#N/A</v>
      </c>
      <c r="E11021" t="e">
        <f>VLOOKUP($D$1&amp;D11021,定价因子!E:F,2,0)</f>
        <v>#N/A</v>
      </c>
      <c r="G11021" t="e">
        <f>VLOOKUP($F$1&amp;F11021,定价因子!E:F,2,0)</f>
        <v>#N/A</v>
      </c>
      <c r="H11021" s="104" t="e">
        <f>C11021*PRODUCT(#REF!,#REF!,G11021,,#REF!,E11021)</f>
        <v>#N/A</v>
      </c>
    </row>
    <row r="11022" spans="3:8">
      <c r="C11022" t="e">
        <f>VLOOKUP(B11022,定价因子!L:M,2,0)</f>
        <v>#N/A</v>
      </c>
      <c r="E11022" t="e">
        <f>VLOOKUP($D$1&amp;D11022,定价因子!E:F,2,0)</f>
        <v>#N/A</v>
      </c>
      <c r="G11022" t="e">
        <f>VLOOKUP($F$1&amp;F11022,定价因子!E:F,2,0)</f>
        <v>#N/A</v>
      </c>
      <c r="H11022" s="104" t="e">
        <f>C11022*PRODUCT(#REF!,#REF!,G11022,,#REF!,E11022)</f>
        <v>#N/A</v>
      </c>
    </row>
    <row r="11023" spans="3:8">
      <c r="C11023" t="e">
        <f>VLOOKUP(B11023,定价因子!L:M,2,0)</f>
        <v>#N/A</v>
      </c>
      <c r="E11023" t="e">
        <f>VLOOKUP($D$1&amp;D11023,定价因子!E:F,2,0)</f>
        <v>#N/A</v>
      </c>
      <c r="G11023" t="e">
        <f>VLOOKUP($F$1&amp;F11023,定价因子!E:F,2,0)</f>
        <v>#N/A</v>
      </c>
      <c r="H11023" s="104" t="e">
        <f>C11023*PRODUCT(#REF!,#REF!,G11023,,#REF!,E11023)</f>
        <v>#N/A</v>
      </c>
    </row>
    <row r="11024" spans="3:8">
      <c r="C11024" t="e">
        <f>VLOOKUP(B11024,定价因子!L:M,2,0)</f>
        <v>#N/A</v>
      </c>
      <c r="E11024" t="e">
        <f>VLOOKUP($D$1&amp;D11024,定价因子!E:F,2,0)</f>
        <v>#N/A</v>
      </c>
      <c r="G11024" t="e">
        <f>VLOOKUP($F$1&amp;F11024,定价因子!E:F,2,0)</f>
        <v>#N/A</v>
      </c>
      <c r="H11024" s="104" t="e">
        <f>C11024*PRODUCT(#REF!,#REF!,G11024,,#REF!,E11024)</f>
        <v>#N/A</v>
      </c>
    </row>
    <row r="11025" spans="3:8">
      <c r="C11025" t="e">
        <f>VLOOKUP(B11025,定价因子!L:M,2,0)</f>
        <v>#N/A</v>
      </c>
      <c r="E11025" t="e">
        <f>VLOOKUP($D$1&amp;D11025,定价因子!E:F,2,0)</f>
        <v>#N/A</v>
      </c>
      <c r="G11025" t="e">
        <f>VLOOKUP($F$1&amp;F11025,定价因子!E:F,2,0)</f>
        <v>#N/A</v>
      </c>
      <c r="H11025" s="104" t="e">
        <f>C11025*PRODUCT(#REF!,#REF!,G11025,,#REF!,E11025)</f>
        <v>#N/A</v>
      </c>
    </row>
    <row r="11026" spans="3:8">
      <c r="C11026" t="e">
        <f>VLOOKUP(B11026,定价因子!L:M,2,0)</f>
        <v>#N/A</v>
      </c>
      <c r="E11026" t="e">
        <f>VLOOKUP($D$1&amp;D11026,定价因子!E:F,2,0)</f>
        <v>#N/A</v>
      </c>
      <c r="G11026" t="e">
        <f>VLOOKUP($F$1&amp;F11026,定价因子!E:F,2,0)</f>
        <v>#N/A</v>
      </c>
      <c r="H11026" s="104" t="e">
        <f>C11026*PRODUCT(#REF!,#REF!,G11026,,#REF!,E11026)</f>
        <v>#N/A</v>
      </c>
    </row>
    <row r="11027" spans="3:8">
      <c r="C11027" t="e">
        <f>VLOOKUP(B11027,定价因子!L:M,2,0)</f>
        <v>#N/A</v>
      </c>
      <c r="E11027" t="e">
        <f>VLOOKUP($D$1&amp;D11027,定价因子!E:F,2,0)</f>
        <v>#N/A</v>
      </c>
      <c r="G11027" t="e">
        <f>VLOOKUP($F$1&amp;F11027,定价因子!E:F,2,0)</f>
        <v>#N/A</v>
      </c>
      <c r="H11027" s="104" t="e">
        <f>C11027*PRODUCT(#REF!,#REF!,G11027,,#REF!,E11027)</f>
        <v>#N/A</v>
      </c>
    </row>
    <row r="11028" spans="3:8">
      <c r="C11028" t="e">
        <f>VLOOKUP(B11028,定价因子!L:M,2,0)</f>
        <v>#N/A</v>
      </c>
      <c r="E11028" t="e">
        <f>VLOOKUP($D$1&amp;D11028,定价因子!E:F,2,0)</f>
        <v>#N/A</v>
      </c>
      <c r="G11028" t="e">
        <f>VLOOKUP($F$1&amp;F11028,定价因子!E:F,2,0)</f>
        <v>#N/A</v>
      </c>
      <c r="H11028" s="104" t="e">
        <f>C11028*PRODUCT(#REF!,#REF!,G11028,,#REF!,E11028)</f>
        <v>#N/A</v>
      </c>
    </row>
    <row r="11029" spans="3:8">
      <c r="C11029" t="e">
        <f>VLOOKUP(B11029,定价因子!L:M,2,0)</f>
        <v>#N/A</v>
      </c>
      <c r="E11029" t="e">
        <f>VLOOKUP($D$1&amp;D11029,定价因子!E:F,2,0)</f>
        <v>#N/A</v>
      </c>
      <c r="G11029" t="e">
        <f>VLOOKUP($F$1&amp;F11029,定价因子!E:F,2,0)</f>
        <v>#N/A</v>
      </c>
      <c r="H11029" s="104" t="e">
        <f>C11029*PRODUCT(#REF!,#REF!,G11029,,#REF!,E11029)</f>
        <v>#N/A</v>
      </c>
    </row>
    <row r="11030" spans="3:8">
      <c r="C11030" t="e">
        <f>VLOOKUP(B11030,定价因子!L:M,2,0)</f>
        <v>#N/A</v>
      </c>
      <c r="E11030" t="e">
        <f>VLOOKUP($D$1&amp;D11030,定价因子!E:F,2,0)</f>
        <v>#N/A</v>
      </c>
      <c r="G11030" t="e">
        <f>VLOOKUP($F$1&amp;F11030,定价因子!E:F,2,0)</f>
        <v>#N/A</v>
      </c>
      <c r="H11030" s="104" t="e">
        <f>C11030*PRODUCT(#REF!,#REF!,G11030,,#REF!,E11030)</f>
        <v>#N/A</v>
      </c>
    </row>
    <row r="11031" spans="3:8">
      <c r="C11031" t="e">
        <f>VLOOKUP(B11031,定价因子!L:M,2,0)</f>
        <v>#N/A</v>
      </c>
      <c r="E11031" t="e">
        <f>VLOOKUP($D$1&amp;D11031,定价因子!E:F,2,0)</f>
        <v>#N/A</v>
      </c>
      <c r="G11031" t="e">
        <f>VLOOKUP($F$1&amp;F11031,定价因子!E:F,2,0)</f>
        <v>#N/A</v>
      </c>
      <c r="H11031" s="104" t="e">
        <f>C11031*PRODUCT(#REF!,#REF!,G11031,,#REF!,E11031)</f>
        <v>#N/A</v>
      </c>
    </row>
    <row r="11032" spans="3:8">
      <c r="C11032" t="e">
        <f>VLOOKUP(B11032,定价因子!L:M,2,0)</f>
        <v>#N/A</v>
      </c>
      <c r="E11032" t="e">
        <f>VLOOKUP($D$1&amp;D11032,定价因子!E:F,2,0)</f>
        <v>#N/A</v>
      </c>
      <c r="G11032" t="e">
        <f>VLOOKUP($F$1&amp;F11032,定价因子!E:F,2,0)</f>
        <v>#N/A</v>
      </c>
      <c r="H11032" s="104" t="e">
        <f>C11032*PRODUCT(#REF!,#REF!,G11032,,#REF!,E11032)</f>
        <v>#N/A</v>
      </c>
    </row>
    <row r="11033" spans="3:8">
      <c r="C11033" t="e">
        <f>VLOOKUP(B11033,定价因子!L:M,2,0)</f>
        <v>#N/A</v>
      </c>
      <c r="E11033" t="e">
        <f>VLOOKUP($D$1&amp;D11033,定价因子!E:F,2,0)</f>
        <v>#N/A</v>
      </c>
      <c r="G11033" t="e">
        <f>VLOOKUP($F$1&amp;F11033,定价因子!E:F,2,0)</f>
        <v>#N/A</v>
      </c>
      <c r="H11033" s="104" t="e">
        <f>C11033*PRODUCT(#REF!,#REF!,G11033,,#REF!,E11033)</f>
        <v>#N/A</v>
      </c>
    </row>
    <row r="11034" spans="3:8">
      <c r="C11034" t="e">
        <f>VLOOKUP(B11034,定价因子!L:M,2,0)</f>
        <v>#N/A</v>
      </c>
      <c r="E11034" t="e">
        <f>VLOOKUP($D$1&amp;D11034,定价因子!E:F,2,0)</f>
        <v>#N/A</v>
      </c>
      <c r="G11034" t="e">
        <f>VLOOKUP($F$1&amp;F11034,定价因子!E:F,2,0)</f>
        <v>#N/A</v>
      </c>
      <c r="H11034" s="104" t="e">
        <f>C11034*PRODUCT(#REF!,#REF!,G11034,,#REF!,E11034)</f>
        <v>#N/A</v>
      </c>
    </row>
    <row r="11035" spans="3:8">
      <c r="C11035" t="e">
        <f>VLOOKUP(B11035,定价因子!L:M,2,0)</f>
        <v>#N/A</v>
      </c>
      <c r="E11035" t="e">
        <f>VLOOKUP($D$1&amp;D11035,定价因子!E:F,2,0)</f>
        <v>#N/A</v>
      </c>
      <c r="G11035" t="e">
        <f>VLOOKUP($F$1&amp;F11035,定价因子!E:F,2,0)</f>
        <v>#N/A</v>
      </c>
      <c r="H11035" s="104" t="e">
        <f>C11035*PRODUCT(#REF!,#REF!,G11035,,#REF!,E11035)</f>
        <v>#N/A</v>
      </c>
    </row>
    <row r="11036" spans="3:8">
      <c r="C11036" t="e">
        <f>VLOOKUP(B11036,定价因子!L:M,2,0)</f>
        <v>#N/A</v>
      </c>
      <c r="E11036" t="e">
        <f>VLOOKUP($D$1&amp;D11036,定价因子!E:F,2,0)</f>
        <v>#N/A</v>
      </c>
      <c r="G11036" t="e">
        <f>VLOOKUP($F$1&amp;F11036,定价因子!E:F,2,0)</f>
        <v>#N/A</v>
      </c>
      <c r="H11036" s="104" t="e">
        <f>C11036*PRODUCT(#REF!,#REF!,G11036,,#REF!,E11036)</f>
        <v>#N/A</v>
      </c>
    </row>
    <row r="11037" spans="3:8">
      <c r="C11037" t="e">
        <f>VLOOKUP(B11037,定价因子!L:M,2,0)</f>
        <v>#N/A</v>
      </c>
      <c r="E11037" t="e">
        <f>VLOOKUP($D$1&amp;D11037,定价因子!E:F,2,0)</f>
        <v>#N/A</v>
      </c>
      <c r="G11037" t="e">
        <f>VLOOKUP($F$1&amp;F11037,定价因子!E:F,2,0)</f>
        <v>#N/A</v>
      </c>
      <c r="H11037" s="104" t="e">
        <f>C11037*PRODUCT(#REF!,#REF!,G11037,,#REF!,E11037)</f>
        <v>#N/A</v>
      </c>
    </row>
    <row r="11038" spans="3:8">
      <c r="C11038" t="e">
        <f>VLOOKUP(B11038,定价因子!L:M,2,0)</f>
        <v>#N/A</v>
      </c>
      <c r="E11038" t="e">
        <f>VLOOKUP($D$1&amp;D11038,定价因子!E:F,2,0)</f>
        <v>#N/A</v>
      </c>
      <c r="G11038" t="e">
        <f>VLOOKUP($F$1&amp;F11038,定价因子!E:F,2,0)</f>
        <v>#N/A</v>
      </c>
      <c r="H11038" s="104" t="e">
        <f>C11038*PRODUCT(#REF!,#REF!,G11038,,#REF!,E11038)</f>
        <v>#N/A</v>
      </c>
    </row>
    <row r="11039" spans="3:8">
      <c r="C11039" t="e">
        <f>VLOOKUP(B11039,定价因子!L:M,2,0)</f>
        <v>#N/A</v>
      </c>
      <c r="E11039" t="e">
        <f>VLOOKUP($D$1&amp;D11039,定价因子!E:F,2,0)</f>
        <v>#N/A</v>
      </c>
      <c r="G11039" t="e">
        <f>VLOOKUP($F$1&amp;F11039,定价因子!E:F,2,0)</f>
        <v>#N/A</v>
      </c>
      <c r="H11039" s="104" t="e">
        <f>C11039*PRODUCT(#REF!,#REF!,G11039,,#REF!,E11039)</f>
        <v>#N/A</v>
      </c>
    </row>
    <row r="11040" spans="3:8">
      <c r="C11040" t="e">
        <f>VLOOKUP(B11040,定价因子!L:M,2,0)</f>
        <v>#N/A</v>
      </c>
      <c r="E11040" t="e">
        <f>VLOOKUP($D$1&amp;D11040,定价因子!E:F,2,0)</f>
        <v>#N/A</v>
      </c>
      <c r="G11040" t="e">
        <f>VLOOKUP($F$1&amp;F11040,定价因子!E:F,2,0)</f>
        <v>#N/A</v>
      </c>
      <c r="H11040" s="104" t="e">
        <f>C11040*PRODUCT(#REF!,#REF!,G11040,,#REF!,E11040)</f>
        <v>#N/A</v>
      </c>
    </row>
    <row r="11041" spans="3:8">
      <c r="C11041" t="e">
        <f>VLOOKUP(B11041,定价因子!L:M,2,0)</f>
        <v>#N/A</v>
      </c>
      <c r="E11041" t="e">
        <f>VLOOKUP($D$1&amp;D11041,定价因子!E:F,2,0)</f>
        <v>#N/A</v>
      </c>
      <c r="G11041" t="e">
        <f>VLOOKUP($F$1&amp;F11041,定价因子!E:F,2,0)</f>
        <v>#N/A</v>
      </c>
      <c r="H11041" s="104" t="e">
        <f>C11041*PRODUCT(#REF!,#REF!,G11041,,#REF!,E11041)</f>
        <v>#N/A</v>
      </c>
    </row>
    <row r="11042" spans="3:8">
      <c r="C11042" t="e">
        <f>VLOOKUP(B11042,定价因子!L:M,2,0)</f>
        <v>#N/A</v>
      </c>
      <c r="E11042" t="e">
        <f>VLOOKUP($D$1&amp;D11042,定价因子!E:F,2,0)</f>
        <v>#N/A</v>
      </c>
      <c r="G11042" t="e">
        <f>VLOOKUP($F$1&amp;F11042,定价因子!E:F,2,0)</f>
        <v>#N/A</v>
      </c>
      <c r="H11042" s="104" t="e">
        <f>C11042*PRODUCT(#REF!,#REF!,G11042,,#REF!,E11042)</f>
        <v>#N/A</v>
      </c>
    </row>
    <row r="11043" spans="3:8">
      <c r="C11043" t="e">
        <f>VLOOKUP(B11043,定价因子!L:M,2,0)</f>
        <v>#N/A</v>
      </c>
      <c r="E11043" t="e">
        <f>VLOOKUP($D$1&amp;D11043,定价因子!E:F,2,0)</f>
        <v>#N/A</v>
      </c>
      <c r="G11043" t="e">
        <f>VLOOKUP($F$1&amp;F11043,定价因子!E:F,2,0)</f>
        <v>#N/A</v>
      </c>
      <c r="H11043" s="104" t="e">
        <f>C11043*PRODUCT(#REF!,#REF!,G11043,,#REF!,E11043)</f>
        <v>#N/A</v>
      </c>
    </row>
    <row r="11044" spans="3:8">
      <c r="C11044" t="e">
        <f>VLOOKUP(B11044,定价因子!L:M,2,0)</f>
        <v>#N/A</v>
      </c>
      <c r="E11044" t="e">
        <f>VLOOKUP($D$1&amp;D11044,定价因子!E:F,2,0)</f>
        <v>#N/A</v>
      </c>
      <c r="G11044" t="e">
        <f>VLOOKUP($F$1&amp;F11044,定价因子!E:F,2,0)</f>
        <v>#N/A</v>
      </c>
      <c r="H11044" s="104" t="e">
        <f>C11044*PRODUCT(#REF!,#REF!,G11044,,#REF!,E11044)</f>
        <v>#N/A</v>
      </c>
    </row>
    <row r="11045" spans="3:8">
      <c r="C11045" t="e">
        <f>VLOOKUP(B11045,定价因子!L:M,2,0)</f>
        <v>#N/A</v>
      </c>
      <c r="E11045" t="e">
        <f>VLOOKUP($D$1&amp;D11045,定价因子!E:F,2,0)</f>
        <v>#N/A</v>
      </c>
      <c r="G11045" t="e">
        <f>VLOOKUP($F$1&amp;F11045,定价因子!E:F,2,0)</f>
        <v>#N/A</v>
      </c>
      <c r="H11045" s="104" t="e">
        <f>C11045*PRODUCT(#REF!,#REF!,G11045,,#REF!,E11045)</f>
        <v>#N/A</v>
      </c>
    </row>
    <row r="11046" spans="3:8">
      <c r="C11046" t="e">
        <f>VLOOKUP(B11046,定价因子!L:M,2,0)</f>
        <v>#N/A</v>
      </c>
      <c r="E11046" t="e">
        <f>VLOOKUP($D$1&amp;D11046,定价因子!E:F,2,0)</f>
        <v>#N/A</v>
      </c>
      <c r="G11046" t="e">
        <f>VLOOKUP($F$1&amp;F11046,定价因子!E:F,2,0)</f>
        <v>#N/A</v>
      </c>
      <c r="H11046" s="104" t="e">
        <f>C11046*PRODUCT(#REF!,#REF!,G11046,,#REF!,E11046)</f>
        <v>#N/A</v>
      </c>
    </row>
    <row r="11047" spans="3:8">
      <c r="C11047" t="e">
        <f>VLOOKUP(B11047,定价因子!L:M,2,0)</f>
        <v>#N/A</v>
      </c>
      <c r="E11047" t="e">
        <f>VLOOKUP($D$1&amp;D11047,定价因子!E:F,2,0)</f>
        <v>#N/A</v>
      </c>
      <c r="G11047" t="e">
        <f>VLOOKUP($F$1&amp;F11047,定价因子!E:F,2,0)</f>
        <v>#N/A</v>
      </c>
      <c r="H11047" s="104" t="e">
        <f>C11047*PRODUCT(#REF!,#REF!,G11047,,#REF!,E11047)</f>
        <v>#N/A</v>
      </c>
    </row>
    <row r="11048" spans="3:8">
      <c r="C11048" t="e">
        <f>VLOOKUP(B11048,定价因子!L:M,2,0)</f>
        <v>#N/A</v>
      </c>
      <c r="E11048" t="e">
        <f>VLOOKUP($D$1&amp;D11048,定价因子!E:F,2,0)</f>
        <v>#N/A</v>
      </c>
      <c r="G11048" t="e">
        <f>VLOOKUP($F$1&amp;F11048,定价因子!E:F,2,0)</f>
        <v>#N/A</v>
      </c>
      <c r="H11048" s="104" t="e">
        <f>C11048*PRODUCT(#REF!,#REF!,G11048,,#REF!,E11048)</f>
        <v>#N/A</v>
      </c>
    </row>
    <row r="11049" spans="3:8">
      <c r="C11049" t="e">
        <f>VLOOKUP(B11049,定价因子!L:M,2,0)</f>
        <v>#N/A</v>
      </c>
      <c r="E11049" t="e">
        <f>VLOOKUP($D$1&amp;D11049,定价因子!E:F,2,0)</f>
        <v>#N/A</v>
      </c>
      <c r="G11049" t="e">
        <f>VLOOKUP($F$1&amp;F11049,定价因子!E:F,2,0)</f>
        <v>#N/A</v>
      </c>
      <c r="H11049" s="104" t="e">
        <f>C11049*PRODUCT(#REF!,#REF!,G11049,,#REF!,E11049)</f>
        <v>#N/A</v>
      </c>
    </row>
    <row r="11050" spans="3:8">
      <c r="C11050" t="e">
        <f>VLOOKUP(B11050,定价因子!L:M,2,0)</f>
        <v>#N/A</v>
      </c>
      <c r="E11050" t="e">
        <f>VLOOKUP($D$1&amp;D11050,定价因子!E:F,2,0)</f>
        <v>#N/A</v>
      </c>
      <c r="G11050" t="e">
        <f>VLOOKUP($F$1&amp;F11050,定价因子!E:F,2,0)</f>
        <v>#N/A</v>
      </c>
      <c r="H11050" s="104" t="e">
        <f>C11050*PRODUCT(#REF!,#REF!,G11050,,#REF!,E11050)</f>
        <v>#N/A</v>
      </c>
    </row>
    <row r="11051" spans="3:8">
      <c r="C11051" t="e">
        <f>VLOOKUP(B11051,定价因子!L:M,2,0)</f>
        <v>#N/A</v>
      </c>
      <c r="E11051" t="e">
        <f>VLOOKUP($D$1&amp;D11051,定价因子!E:F,2,0)</f>
        <v>#N/A</v>
      </c>
      <c r="G11051" t="e">
        <f>VLOOKUP($F$1&amp;F11051,定价因子!E:F,2,0)</f>
        <v>#N/A</v>
      </c>
      <c r="H11051" s="104" t="e">
        <f>C11051*PRODUCT(#REF!,#REF!,G11051,,#REF!,E11051)</f>
        <v>#N/A</v>
      </c>
    </row>
    <row r="11052" spans="3:8">
      <c r="C11052" t="e">
        <f>VLOOKUP(B11052,定价因子!L:M,2,0)</f>
        <v>#N/A</v>
      </c>
      <c r="E11052" t="e">
        <f>VLOOKUP($D$1&amp;D11052,定价因子!E:F,2,0)</f>
        <v>#N/A</v>
      </c>
      <c r="G11052" t="e">
        <f>VLOOKUP($F$1&amp;F11052,定价因子!E:F,2,0)</f>
        <v>#N/A</v>
      </c>
      <c r="H11052" s="104" t="e">
        <f>C11052*PRODUCT(#REF!,#REF!,G11052,,#REF!,E11052)</f>
        <v>#N/A</v>
      </c>
    </row>
    <row r="11053" spans="3:8">
      <c r="C11053" t="e">
        <f>VLOOKUP(B11053,定价因子!L:M,2,0)</f>
        <v>#N/A</v>
      </c>
      <c r="E11053" t="e">
        <f>VLOOKUP($D$1&amp;D11053,定价因子!E:F,2,0)</f>
        <v>#N/A</v>
      </c>
      <c r="G11053" t="e">
        <f>VLOOKUP($F$1&amp;F11053,定价因子!E:F,2,0)</f>
        <v>#N/A</v>
      </c>
      <c r="H11053" s="104" t="e">
        <f>C11053*PRODUCT(#REF!,#REF!,G11053,,#REF!,E11053)</f>
        <v>#N/A</v>
      </c>
    </row>
    <row r="11054" spans="3:8">
      <c r="C11054" t="e">
        <f>VLOOKUP(B11054,定价因子!L:M,2,0)</f>
        <v>#N/A</v>
      </c>
      <c r="E11054" t="e">
        <f>VLOOKUP($D$1&amp;D11054,定价因子!E:F,2,0)</f>
        <v>#N/A</v>
      </c>
      <c r="G11054" t="e">
        <f>VLOOKUP($F$1&amp;F11054,定价因子!E:F,2,0)</f>
        <v>#N/A</v>
      </c>
      <c r="H11054" s="104" t="e">
        <f>C11054*PRODUCT(#REF!,#REF!,G11054,,#REF!,E11054)</f>
        <v>#N/A</v>
      </c>
    </row>
    <row r="11055" spans="3:8">
      <c r="C11055" t="e">
        <f>VLOOKUP(B11055,定价因子!L:M,2,0)</f>
        <v>#N/A</v>
      </c>
      <c r="E11055" t="e">
        <f>VLOOKUP($D$1&amp;D11055,定价因子!E:F,2,0)</f>
        <v>#N/A</v>
      </c>
      <c r="G11055" t="e">
        <f>VLOOKUP($F$1&amp;F11055,定价因子!E:F,2,0)</f>
        <v>#N/A</v>
      </c>
      <c r="H11055" s="104" t="e">
        <f>C11055*PRODUCT(#REF!,#REF!,G11055,,#REF!,E11055)</f>
        <v>#N/A</v>
      </c>
    </row>
    <row r="11056" spans="3:8">
      <c r="C11056" t="e">
        <f>VLOOKUP(B11056,定价因子!L:M,2,0)</f>
        <v>#N/A</v>
      </c>
      <c r="E11056" t="e">
        <f>VLOOKUP($D$1&amp;D11056,定价因子!E:F,2,0)</f>
        <v>#N/A</v>
      </c>
      <c r="G11056" t="e">
        <f>VLOOKUP($F$1&amp;F11056,定价因子!E:F,2,0)</f>
        <v>#N/A</v>
      </c>
      <c r="H11056" s="104" t="e">
        <f>C11056*PRODUCT(#REF!,#REF!,G11056,,#REF!,E11056)</f>
        <v>#N/A</v>
      </c>
    </row>
    <row r="11057" spans="3:8">
      <c r="C11057" t="e">
        <f>VLOOKUP(B11057,定价因子!L:M,2,0)</f>
        <v>#N/A</v>
      </c>
      <c r="E11057" t="e">
        <f>VLOOKUP($D$1&amp;D11057,定价因子!E:F,2,0)</f>
        <v>#N/A</v>
      </c>
      <c r="G11057" t="e">
        <f>VLOOKUP($F$1&amp;F11057,定价因子!E:F,2,0)</f>
        <v>#N/A</v>
      </c>
      <c r="H11057" s="104" t="e">
        <f>C11057*PRODUCT(#REF!,#REF!,G11057,,#REF!,E11057)</f>
        <v>#N/A</v>
      </c>
    </row>
    <row r="11058" spans="3:8">
      <c r="C11058" t="e">
        <f>VLOOKUP(B11058,定价因子!L:M,2,0)</f>
        <v>#N/A</v>
      </c>
      <c r="E11058" t="e">
        <f>VLOOKUP($D$1&amp;D11058,定价因子!E:F,2,0)</f>
        <v>#N/A</v>
      </c>
      <c r="G11058" t="e">
        <f>VLOOKUP($F$1&amp;F11058,定价因子!E:F,2,0)</f>
        <v>#N/A</v>
      </c>
      <c r="H11058" s="104" t="e">
        <f>C11058*PRODUCT(#REF!,#REF!,G11058,,#REF!,E11058)</f>
        <v>#N/A</v>
      </c>
    </row>
    <row r="11059" spans="3:8">
      <c r="C11059" t="e">
        <f>VLOOKUP(B11059,定价因子!L:M,2,0)</f>
        <v>#N/A</v>
      </c>
      <c r="E11059" t="e">
        <f>VLOOKUP($D$1&amp;D11059,定价因子!E:F,2,0)</f>
        <v>#N/A</v>
      </c>
      <c r="G11059" t="e">
        <f>VLOOKUP($F$1&amp;F11059,定价因子!E:F,2,0)</f>
        <v>#N/A</v>
      </c>
      <c r="H11059" s="104" t="e">
        <f>C11059*PRODUCT(#REF!,#REF!,G11059,,#REF!,E11059)</f>
        <v>#N/A</v>
      </c>
    </row>
    <row r="11060" spans="3:8">
      <c r="C11060" t="e">
        <f>VLOOKUP(B11060,定价因子!L:M,2,0)</f>
        <v>#N/A</v>
      </c>
      <c r="E11060" t="e">
        <f>VLOOKUP($D$1&amp;D11060,定价因子!E:F,2,0)</f>
        <v>#N/A</v>
      </c>
      <c r="G11060" t="e">
        <f>VLOOKUP($F$1&amp;F11060,定价因子!E:F,2,0)</f>
        <v>#N/A</v>
      </c>
      <c r="H11060" s="104" t="e">
        <f>C11060*PRODUCT(#REF!,#REF!,G11060,,#REF!,E11060)</f>
        <v>#N/A</v>
      </c>
    </row>
    <row r="11061" spans="3:8">
      <c r="C11061" t="e">
        <f>VLOOKUP(B11061,定价因子!L:M,2,0)</f>
        <v>#N/A</v>
      </c>
      <c r="E11061" t="e">
        <f>VLOOKUP($D$1&amp;D11061,定价因子!E:F,2,0)</f>
        <v>#N/A</v>
      </c>
      <c r="G11061" t="e">
        <f>VLOOKUP($F$1&amp;F11061,定价因子!E:F,2,0)</f>
        <v>#N/A</v>
      </c>
      <c r="H11061" s="104" t="e">
        <f>C11061*PRODUCT(#REF!,#REF!,G11061,,#REF!,E11061)</f>
        <v>#N/A</v>
      </c>
    </row>
    <row r="11062" spans="3:8">
      <c r="C11062" t="e">
        <f>VLOOKUP(B11062,定价因子!L:M,2,0)</f>
        <v>#N/A</v>
      </c>
      <c r="E11062" t="e">
        <f>VLOOKUP($D$1&amp;D11062,定价因子!E:F,2,0)</f>
        <v>#N/A</v>
      </c>
      <c r="G11062" t="e">
        <f>VLOOKUP($F$1&amp;F11062,定价因子!E:F,2,0)</f>
        <v>#N/A</v>
      </c>
      <c r="H11062" s="104" t="e">
        <f>C11062*PRODUCT(#REF!,#REF!,G11062,,#REF!,E11062)</f>
        <v>#N/A</v>
      </c>
    </row>
    <row r="11063" spans="3:8">
      <c r="C11063" t="e">
        <f>VLOOKUP(B11063,定价因子!L:M,2,0)</f>
        <v>#N/A</v>
      </c>
      <c r="E11063" t="e">
        <f>VLOOKUP($D$1&amp;D11063,定价因子!E:F,2,0)</f>
        <v>#N/A</v>
      </c>
      <c r="G11063" t="e">
        <f>VLOOKUP($F$1&amp;F11063,定价因子!E:F,2,0)</f>
        <v>#N/A</v>
      </c>
      <c r="H11063" s="104" t="e">
        <f>C11063*PRODUCT(#REF!,#REF!,G11063,,#REF!,E11063)</f>
        <v>#N/A</v>
      </c>
    </row>
    <row r="11064" spans="3:8">
      <c r="C11064" t="e">
        <f>VLOOKUP(B11064,定价因子!L:M,2,0)</f>
        <v>#N/A</v>
      </c>
      <c r="E11064" t="e">
        <f>VLOOKUP($D$1&amp;D11064,定价因子!E:F,2,0)</f>
        <v>#N/A</v>
      </c>
      <c r="G11064" t="e">
        <f>VLOOKUP($F$1&amp;F11064,定价因子!E:F,2,0)</f>
        <v>#N/A</v>
      </c>
      <c r="H11064" s="104" t="e">
        <f>C11064*PRODUCT(#REF!,#REF!,G11064,,#REF!,E11064)</f>
        <v>#N/A</v>
      </c>
    </row>
    <row r="11065" spans="3:8">
      <c r="C11065" t="e">
        <f>VLOOKUP(B11065,定价因子!L:M,2,0)</f>
        <v>#N/A</v>
      </c>
      <c r="E11065" t="e">
        <f>VLOOKUP($D$1&amp;D11065,定价因子!E:F,2,0)</f>
        <v>#N/A</v>
      </c>
      <c r="G11065" t="e">
        <f>VLOOKUP($F$1&amp;F11065,定价因子!E:F,2,0)</f>
        <v>#N/A</v>
      </c>
      <c r="H11065" s="104" t="e">
        <f>C11065*PRODUCT(#REF!,#REF!,G11065,,#REF!,E11065)</f>
        <v>#N/A</v>
      </c>
    </row>
    <row r="11066" spans="3:8">
      <c r="C11066" t="e">
        <f>VLOOKUP(B11066,定价因子!L:M,2,0)</f>
        <v>#N/A</v>
      </c>
      <c r="E11066" t="e">
        <f>VLOOKUP($D$1&amp;D11066,定价因子!E:F,2,0)</f>
        <v>#N/A</v>
      </c>
      <c r="G11066" t="e">
        <f>VLOOKUP($F$1&amp;F11066,定价因子!E:F,2,0)</f>
        <v>#N/A</v>
      </c>
      <c r="H11066" s="104" t="e">
        <f>C11066*PRODUCT(#REF!,#REF!,G11066,,#REF!,E11066)</f>
        <v>#N/A</v>
      </c>
    </row>
    <row r="11067" spans="3:8">
      <c r="C11067" t="e">
        <f>VLOOKUP(B11067,定价因子!L:M,2,0)</f>
        <v>#N/A</v>
      </c>
      <c r="E11067" t="e">
        <f>VLOOKUP($D$1&amp;D11067,定价因子!E:F,2,0)</f>
        <v>#N/A</v>
      </c>
      <c r="G11067" t="e">
        <f>VLOOKUP($F$1&amp;F11067,定价因子!E:F,2,0)</f>
        <v>#N/A</v>
      </c>
      <c r="H11067" s="104" t="e">
        <f>C11067*PRODUCT(#REF!,#REF!,G11067,,#REF!,E11067)</f>
        <v>#N/A</v>
      </c>
    </row>
    <row r="11068" spans="3:8">
      <c r="C11068" t="e">
        <f>VLOOKUP(B11068,定价因子!L:M,2,0)</f>
        <v>#N/A</v>
      </c>
      <c r="E11068" t="e">
        <f>VLOOKUP($D$1&amp;D11068,定价因子!E:F,2,0)</f>
        <v>#N/A</v>
      </c>
      <c r="G11068" t="e">
        <f>VLOOKUP($F$1&amp;F11068,定价因子!E:F,2,0)</f>
        <v>#N/A</v>
      </c>
      <c r="H11068" s="104" t="e">
        <f>C11068*PRODUCT(#REF!,#REF!,G11068,,#REF!,E11068)</f>
        <v>#N/A</v>
      </c>
    </row>
    <row r="11069" spans="3:8">
      <c r="C11069" t="e">
        <f>VLOOKUP(B11069,定价因子!L:M,2,0)</f>
        <v>#N/A</v>
      </c>
      <c r="E11069" t="e">
        <f>VLOOKUP($D$1&amp;D11069,定价因子!E:F,2,0)</f>
        <v>#N/A</v>
      </c>
      <c r="G11069" t="e">
        <f>VLOOKUP($F$1&amp;F11069,定价因子!E:F,2,0)</f>
        <v>#N/A</v>
      </c>
      <c r="H11069" s="104" t="e">
        <f>C11069*PRODUCT(#REF!,#REF!,G11069,,#REF!,E11069)</f>
        <v>#N/A</v>
      </c>
    </row>
    <row r="11070" spans="3:8">
      <c r="C11070" t="e">
        <f>VLOOKUP(B11070,定价因子!L:M,2,0)</f>
        <v>#N/A</v>
      </c>
      <c r="E11070" t="e">
        <f>VLOOKUP($D$1&amp;D11070,定价因子!E:F,2,0)</f>
        <v>#N/A</v>
      </c>
      <c r="G11070" t="e">
        <f>VLOOKUP($F$1&amp;F11070,定价因子!E:F,2,0)</f>
        <v>#N/A</v>
      </c>
      <c r="H11070" s="104" t="e">
        <f>C11070*PRODUCT(#REF!,#REF!,G11070,,#REF!,E11070)</f>
        <v>#N/A</v>
      </c>
    </row>
    <row r="11071" spans="3:8">
      <c r="C11071" t="e">
        <f>VLOOKUP(B11071,定价因子!L:M,2,0)</f>
        <v>#N/A</v>
      </c>
      <c r="E11071" t="e">
        <f>VLOOKUP($D$1&amp;D11071,定价因子!E:F,2,0)</f>
        <v>#N/A</v>
      </c>
      <c r="G11071" t="e">
        <f>VLOOKUP($F$1&amp;F11071,定价因子!E:F,2,0)</f>
        <v>#N/A</v>
      </c>
      <c r="H11071" s="104" t="e">
        <f>C11071*PRODUCT(#REF!,#REF!,G11071,,#REF!,E11071)</f>
        <v>#N/A</v>
      </c>
    </row>
    <row r="11072" spans="3:8">
      <c r="C11072" t="e">
        <f>VLOOKUP(B11072,定价因子!L:M,2,0)</f>
        <v>#N/A</v>
      </c>
      <c r="E11072" t="e">
        <f>VLOOKUP($D$1&amp;D11072,定价因子!E:F,2,0)</f>
        <v>#N/A</v>
      </c>
      <c r="G11072" t="e">
        <f>VLOOKUP($F$1&amp;F11072,定价因子!E:F,2,0)</f>
        <v>#N/A</v>
      </c>
      <c r="H11072" s="104" t="e">
        <f>C11072*PRODUCT(#REF!,#REF!,G11072,,#REF!,E11072)</f>
        <v>#N/A</v>
      </c>
    </row>
    <row r="11073" spans="3:8">
      <c r="C11073" t="e">
        <f>VLOOKUP(B11073,定价因子!L:M,2,0)</f>
        <v>#N/A</v>
      </c>
      <c r="E11073" t="e">
        <f>VLOOKUP($D$1&amp;D11073,定价因子!E:F,2,0)</f>
        <v>#N/A</v>
      </c>
      <c r="G11073" t="e">
        <f>VLOOKUP($F$1&amp;F11073,定价因子!E:F,2,0)</f>
        <v>#N/A</v>
      </c>
      <c r="H11073" s="104" t="e">
        <f>C11073*PRODUCT(#REF!,#REF!,G11073,,#REF!,E11073)</f>
        <v>#N/A</v>
      </c>
    </row>
    <row r="11074" spans="3:8">
      <c r="C11074" t="e">
        <f>VLOOKUP(B11074,定价因子!L:M,2,0)</f>
        <v>#N/A</v>
      </c>
      <c r="E11074" t="e">
        <f>VLOOKUP($D$1&amp;D11074,定价因子!E:F,2,0)</f>
        <v>#N/A</v>
      </c>
      <c r="G11074" t="e">
        <f>VLOOKUP($F$1&amp;F11074,定价因子!E:F,2,0)</f>
        <v>#N/A</v>
      </c>
      <c r="H11074" s="104" t="e">
        <f>C11074*PRODUCT(#REF!,#REF!,G11074,,#REF!,E11074)</f>
        <v>#N/A</v>
      </c>
    </row>
    <row r="11075" spans="3:8">
      <c r="C11075" t="e">
        <f>VLOOKUP(B11075,定价因子!L:M,2,0)</f>
        <v>#N/A</v>
      </c>
      <c r="E11075" t="e">
        <f>VLOOKUP($D$1&amp;D11075,定价因子!E:F,2,0)</f>
        <v>#N/A</v>
      </c>
      <c r="G11075" t="e">
        <f>VLOOKUP($F$1&amp;F11075,定价因子!E:F,2,0)</f>
        <v>#N/A</v>
      </c>
      <c r="H11075" s="104" t="e">
        <f>C11075*PRODUCT(#REF!,#REF!,G11075,,#REF!,E11075)</f>
        <v>#N/A</v>
      </c>
    </row>
    <row r="11076" spans="3:8">
      <c r="C11076" t="e">
        <f>VLOOKUP(B11076,定价因子!L:M,2,0)</f>
        <v>#N/A</v>
      </c>
      <c r="E11076" t="e">
        <f>VLOOKUP($D$1&amp;D11076,定价因子!E:F,2,0)</f>
        <v>#N/A</v>
      </c>
      <c r="G11076" t="e">
        <f>VLOOKUP($F$1&amp;F11076,定价因子!E:F,2,0)</f>
        <v>#N/A</v>
      </c>
      <c r="H11076" s="104" t="e">
        <f>C11076*PRODUCT(#REF!,#REF!,G11076,,#REF!,E11076)</f>
        <v>#N/A</v>
      </c>
    </row>
    <row r="11077" spans="3:8">
      <c r="C11077" t="e">
        <f>VLOOKUP(B11077,定价因子!L:M,2,0)</f>
        <v>#N/A</v>
      </c>
      <c r="E11077" t="e">
        <f>VLOOKUP($D$1&amp;D11077,定价因子!E:F,2,0)</f>
        <v>#N/A</v>
      </c>
      <c r="G11077" t="e">
        <f>VLOOKUP($F$1&amp;F11077,定价因子!E:F,2,0)</f>
        <v>#N/A</v>
      </c>
      <c r="H11077" s="104" t="e">
        <f>C11077*PRODUCT(#REF!,#REF!,G11077,,#REF!,E11077)</f>
        <v>#N/A</v>
      </c>
    </row>
    <row r="11078" spans="3:8">
      <c r="C11078" t="e">
        <f>VLOOKUP(B11078,定价因子!L:M,2,0)</f>
        <v>#N/A</v>
      </c>
      <c r="E11078" t="e">
        <f>VLOOKUP($D$1&amp;D11078,定价因子!E:F,2,0)</f>
        <v>#N/A</v>
      </c>
      <c r="G11078" t="e">
        <f>VLOOKUP($F$1&amp;F11078,定价因子!E:F,2,0)</f>
        <v>#N/A</v>
      </c>
      <c r="H11078" s="104" t="e">
        <f>C11078*PRODUCT(#REF!,#REF!,G11078,,#REF!,E11078)</f>
        <v>#N/A</v>
      </c>
    </row>
    <row r="11079" spans="3:8">
      <c r="C11079" t="e">
        <f>VLOOKUP(B11079,定价因子!L:M,2,0)</f>
        <v>#N/A</v>
      </c>
      <c r="E11079" t="e">
        <f>VLOOKUP($D$1&amp;D11079,定价因子!E:F,2,0)</f>
        <v>#N/A</v>
      </c>
      <c r="G11079" t="e">
        <f>VLOOKUP($F$1&amp;F11079,定价因子!E:F,2,0)</f>
        <v>#N/A</v>
      </c>
      <c r="H11079" s="104" t="e">
        <f>C11079*PRODUCT(#REF!,#REF!,G11079,,#REF!,E11079)</f>
        <v>#N/A</v>
      </c>
    </row>
    <row r="11080" spans="3:8">
      <c r="C11080" t="e">
        <f>VLOOKUP(B11080,定价因子!L:M,2,0)</f>
        <v>#N/A</v>
      </c>
      <c r="E11080" t="e">
        <f>VLOOKUP($D$1&amp;D11080,定价因子!E:F,2,0)</f>
        <v>#N/A</v>
      </c>
      <c r="G11080" t="e">
        <f>VLOOKUP($F$1&amp;F11080,定价因子!E:F,2,0)</f>
        <v>#N/A</v>
      </c>
      <c r="H11080" s="104" t="e">
        <f>C11080*PRODUCT(#REF!,#REF!,G11080,,#REF!,E11080)</f>
        <v>#N/A</v>
      </c>
    </row>
    <row r="11081" spans="3:8">
      <c r="C11081" t="e">
        <f>VLOOKUP(B11081,定价因子!L:M,2,0)</f>
        <v>#N/A</v>
      </c>
      <c r="E11081" t="e">
        <f>VLOOKUP($D$1&amp;D11081,定价因子!E:F,2,0)</f>
        <v>#N/A</v>
      </c>
      <c r="G11081" t="e">
        <f>VLOOKUP($F$1&amp;F11081,定价因子!E:F,2,0)</f>
        <v>#N/A</v>
      </c>
      <c r="H11081" s="104" t="e">
        <f>C11081*PRODUCT(#REF!,#REF!,G11081,,#REF!,E11081)</f>
        <v>#N/A</v>
      </c>
    </row>
    <row r="11082" spans="3:8">
      <c r="C11082" t="e">
        <f>VLOOKUP(B11082,定价因子!L:M,2,0)</f>
        <v>#N/A</v>
      </c>
      <c r="E11082" t="e">
        <f>VLOOKUP($D$1&amp;D11082,定价因子!E:F,2,0)</f>
        <v>#N/A</v>
      </c>
      <c r="G11082" t="e">
        <f>VLOOKUP($F$1&amp;F11082,定价因子!E:F,2,0)</f>
        <v>#N/A</v>
      </c>
      <c r="H11082" s="104" t="e">
        <f>C11082*PRODUCT(#REF!,#REF!,G11082,,#REF!,E11082)</f>
        <v>#N/A</v>
      </c>
    </row>
    <row r="11083" spans="3:8">
      <c r="C11083" t="e">
        <f>VLOOKUP(B11083,定价因子!L:M,2,0)</f>
        <v>#N/A</v>
      </c>
      <c r="E11083" t="e">
        <f>VLOOKUP($D$1&amp;D11083,定价因子!E:F,2,0)</f>
        <v>#N/A</v>
      </c>
      <c r="G11083" t="e">
        <f>VLOOKUP($F$1&amp;F11083,定价因子!E:F,2,0)</f>
        <v>#N/A</v>
      </c>
      <c r="H11083" s="104" t="e">
        <f>C11083*PRODUCT(#REF!,#REF!,G11083,,#REF!,E11083)</f>
        <v>#N/A</v>
      </c>
    </row>
    <row r="11084" spans="3:8">
      <c r="C11084" t="e">
        <f>VLOOKUP(B11084,定价因子!L:M,2,0)</f>
        <v>#N/A</v>
      </c>
      <c r="E11084" t="e">
        <f>VLOOKUP($D$1&amp;D11084,定价因子!E:F,2,0)</f>
        <v>#N/A</v>
      </c>
      <c r="G11084" t="e">
        <f>VLOOKUP($F$1&amp;F11084,定价因子!E:F,2,0)</f>
        <v>#N/A</v>
      </c>
      <c r="H11084" s="104" t="e">
        <f>C11084*PRODUCT(#REF!,#REF!,G11084,,#REF!,E11084)</f>
        <v>#N/A</v>
      </c>
    </row>
    <row r="11085" spans="3:8">
      <c r="C11085" t="e">
        <f>VLOOKUP(B11085,定价因子!L:M,2,0)</f>
        <v>#N/A</v>
      </c>
      <c r="E11085" t="e">
        <f>VLOOKUP($D$1&amp;D11085,定价因子!E:F,2,0)</f>
        <v>#N/A</v>
      </c>
      <c r="G11085" t="e">
        <f>VLOOKUP($F$1&amp;F11085,定价因子!E:F,2,0)</f>
        <v>#N/A</v>
      </c>
      <c r="H11085" s="104" t="e">
        <f>C11085*PRODUCT(#REF!,#REF!,G11085,,#REF!,E11085)</f>
        <v>#N/A</v>
      </c>
    </row>
    <row r="11086" spans="3:8">
      <c r="C11086" t="e">
        <f>VLOOKUP(B11086,定价因子!L:M,2,0)</f>
        <v>#N/A</v>
      </c>
      <c r="E11086" t="e">
        <f>VLOOKUP($D$1&amp;D11086,定价因子!E:F,2,0)</f>
        <v>#N/A</v>
      </c>
      <c r="G11086" t="e">
        <f>VLOOKUP($F$1&amp;F11086,定价因子!E:F,2,0)</f>
        <v>#N/A</v>
      </c>
      <c r="H11086" s="104" t="e">
        <f>C11086*PRODUCT(#REF!,#REF!,G11086,,#REF!,E11086)</f>
        <v>#N/A</v>
      </c>
    </row>
    <row r="11087" spans="3:8">
      <c r="C11087" t="e">
        <f>VLOOKUP(B11087,定价因子!L:M,2,0)</f>
        <v>#N/A</v>
      </c>
      <c r="E11087" t="e">
        <f>VLOOKUP($D$1&amp;D11087,定价因子!E:F,2,0)</f>
        <v>#N/A</v>
      </c>
      <c r="G11087" t="e">
        <f>VLOOKUP($F$1&amp;F11087,定价因子!E:F,2,0)</f>
        <v>#N/A</v>
      </c>
      <c r="H11087" s="104" t="e">
        <f>C11087*PRODUCT(#REF!,#REF!,G11087,,#REF!,E11087)</f>
        <v>#N/A</v>
      </c>
    </row>
    <row r="11088" spans="3:8">
      <c r="C11088" t="e">
        <f>VLOOKUP(B11088,定价因子!L:M,2,0)</f>
        <v>#N/A</v>
      </c>
      <c r="E11088" t="e">
        <f>VLOOKUP($D$1&amp;D11088,定价因子!E:F,2,0)</f>
        <v>#N/A</v>
      </c>
      <c r="G11088" t="e">
        <f>VLOOKUP($F$1&amp;F11088,定价因子!E:F,2,0)</f>
        <v>#N/A</v>
      </c>
      <c r="H11088" s="104" t="e">
        <f>C11088*PRODUCT(#REF!,#REF!,G11088,,#REF!,E11088)</f>
        <v>#N/A</v>
      </c>
    </row>
    <row r="11089" spans="3:8">
      <c r="C11089" t="e">
        <f>VLOOKUP(B11089,定价因子!L:M,2,0)</f>
        <v>#N/A</v>
      </c>
      <c r="E11089" t="e">
        <f>VLOOKUP($D$1&amp;D11089,定价因子!E:F,2,0)</f>
        <v>#N/A</v>
      </c>
      <c r="G11089" t="e">
        <f>VLOOKUP($F$1&amp;F11089,定价因子!E:F,2,0)</f>
        <v>#N/A</v>
      </c>
      <c r="H11089" s="104" t="e">
        <f>C11089*PRODUCT(#REF!,#REF!,G11089,,#REF!,E11089)</f>
        <v>#N/A</v>
      </c>
    </row>
    <row r="11090" spans="3:8">
      <c r="C11090" t="e">
        <f>VLOOKUP(B11090,定价因子!L:M,2,0)</f>
        <v>#N/A</v>
      </c>
      <c r="E11090" t="e">
        <f>VLOOKUP($D$1&amp;D11090,定价因子!E:F,2,0)</f>
        <v>#N/A</v>
      </c>
      <c r="G11090" t="e">
        <f>VLOOKUP($F$1&amp;F11090,定价因子!E:F,2,0)</f>
        <v>#N/A</v>
      </c>
      <c r="H11090" s="104" t="e">
        <f>C11090*PRODUCT(#REF!,#REF!,G11090,,#REF!,E11090)</f>
        <v>#N/A</v>
      </c>
    </row>
    <row r="11091" spans="3:8">
      <c r="C11091" t="e">
        <f>VLOOKUP(B11091,定价因子!L:M,2,0)</f>
        <v>#N/A</v>
      </c>
      <c r="E11091" t="e">
        <f>VLOOKUP($D$1&amp;D11091,定价因子!E:F,2,0)</f>
        <v>#N/A</v>
      </c>
      <c r="G11091" t="e">
        <f>VLOOKUP($F$1&amp;F11091,定价因子!E:F,2,0)</f>
        <v>#N/A</v>
      </c>
      <c r="H11091" s="104" t="e">
        <f>C11091*PRODUCT(#REF!,#REF!,G11091,,#REF!,E11091)</f>
        <v>#N/A</v>
      </c>
    </row>
    <row r="11092" spans="3:8">
      <c r="C11092" t="e">
        <f>VLOOKUP(B11092,定价因子!L:M,2,0)</f>
        <v>#N/A</v>
      </c>
      <c r="E11092" t="e">
        <f>VLOOKUP($D$1&amp;D11092,定价因子!E:F,2,0)</f>
        <v>#N/A</v>
      </c>
      <c r="G11092" t="e">
        <f>VLOOKUP($F$1&amp;F11092,定价因子!E:F,2,0)</f>
        <v>#N/A</v>
      </c>
      <c r="H11092" s="104" t="e">
        <f>C11092*PRODUCT(#REF!,#REF!,G11092,,#REF!,E11092)</f>
        <v>#N/A</v>
      </c>
    </row>
    <row r="11093" spans="3:8">
      <c r="C11093" t="e">
        <f>VLOOKUP(B11093,定价因子!L:M,2,0)</f>
        <v>#N/A</v>
      </c>
      <c r="E11093" t="e">
        <f>VLOOKUP($D$1&amp;D11093,定价因子!E:F,2,0)</f>
        <v>#N/A</v>
      </c>
      <c r="G11093" t="e">
        <f>VLOOKUP($F$1&amp;F11093,定价因子!E:F,2,0)</f>
        <v>#N/A</v>
      </c>
      <c r="H11093" s="104" t="e">
        <f>C11093*PRODUCT(#REF!,#REF!,G11093,,#REF!,E11093)</f>
        <v>#N/A</v>
      </c>
    </row>
    <row r="11094" spans="3:8">
      <c r="C11094" t="e">
        <f>VLOOKUP(B11094,定价因子!L:M,2,0)</f>
        <v>#N/A</v>
      </c>
      <c r="E11094" t="e">
        <f>VLOOKUP($D$1&amp;D11094,定价因子!E:F,2,0)</f>
        <v>#N/A</v>
      </c>
      <c r="G11094" t="e">
        <f>VLOOKUP($F$1&amp;F11094,定价因子!E:F,2,0)</f>
        <v>#N/A</v>
      </c>
      <c r="H11094" s="104" t="e">
        <f>C11094*PRODUCT(#REF!,#REF!,G11094,,#REF!,E11094)</f>
        <v>#N/A</v>
      </c>
    </row>
    <row r="11095" spans="3:8">
      <c r="C11095" t="e">
        <f>VLOOKUP(B11095,定价因子!L:M,2,0)</f>
        <v>#N/A</v>
      </c>
      <c r="E11095" t="e">
        <f>VLOOKUP($D$1&amp;D11095,定价因子!E:F,2,0)</f>
        <v>#N/A</v>
      </c>
      <c r="G11095" t="e">
        <f>VLOOKUP($F$1&amp;F11095,定价因子!E:F,2,0)</f>
        <v>#N/A</v>
      </c>
      <c r="H11095" s="104" t="e">
        <f>C11095*PRODUCT(#REF!,#REF!,G11095,,#REF!,E11095)</f>
        <v>#N/A</v>
      </c>
    </row>
    <row r="11096" spans="3:8">
      <c r="C11096" t="e">
        <f>VLOOKUP(B11096,定价因子!L:M,2,0)</f>
        <v>#N/A</v>
      </c>
      <c r="E11096" t="e">
        <f>VLOOKUP($D$1&amp;D11096,定价因子!E:F,2,0)</f>
        <v>#N/A</v>
      </c>
      <c r="G11096" t="e">
        <f>VLOOKUP($F$1&amp;F11096,定价因子!E:F,2,0)</f>
        <v>#N/A</v>
      </c>
      <c r="H11096" s="104" t="e">
        <f>C11096*PRODUCT(#REF!,#REF!,G11096,,#REF!,E11096)</f>
        <v>#N/A</v>
      </c>
    </row>
    <row r="11097" spans="3:8">
      <c r="C11097" t="e">
        <f>VLOOKUP(B11097,定价因子!L:M,2,0)</f>
        <v>#N/A</v>
      </c>
      <c r="E11097" t="e">
        <f>VLOOKUP($D$1&amp;D11097,定价因子!E:F,2,0)</f>
        <v>#N/A</v>
      </c>
      <c r="G11097" t="e">
        <f>VLOOKUP($F$1&amp;F11097,定价因子!E:F,2,0)</f>
        <v>#N/A</v>
      </c>
      <c r="H11097" s="104" t="e">
        <f>C11097*PRODUCT(#REF!,#REF!,G11097,,#REF!,E11097)</f>
        <v>#N/A</v>
      </c>
    </row>
    <row r="11098" spans="3:8">
      <c r="C11098" t="e">
        <f>VLOOKUP(B11098,定价因子!L:M,2,0)</f>
        <v>#N/A</v>
      </c>
      <c r="E11098" t="e">
        <f>VLOOKUP($D$1&amp;D11098,定价因子!E:F,2,0)</f>
        <v>#N/A</v>
      </c>
      <c r="G11098" t="e">
        <f>VLOOKUP($F$1&amp;F11098,定价因子!E:F,2,0)</f>
        <v>#N/A</v>
      </c>
      <c r="H11098" s="104" t="e">
        <f>C11098*PRODUCT(#REF!,#REF!,G11098,,#REF!,E11098)</f>
        <v>#N/A</v>
      </c>
    </row>
    <row r="11099" spans="3:8">
      <c r="C11099" t="e">
        <f>VLOOKUP(B11099,定价因子!L:M,2,0)</f>
        <v>#N/A</v>
      </c>
      <c r="E11099" t="e">
        <f>VLOOKUP($D$1&amp;D11099,定价因子!E:F,2,0)</f>
        <v>#N/A</v>
      </c>
      <c r="G11099" t="e">
        <f>VLOOKUP($F$1&amp;F11099,定价因子!E:F,2,0)</f>
        <v>#N/A</v>
      </c>
      <c r="H11099" s="104" t="e">
        <f>C11099*PRODUCT(#REF!,#REF!,G11099,,#REF!,E11099)</f>
        <v>#N/A</v>
      </c>
    </row>
    <row r="11100" spans="3:8">
      <c r="C11100" t="e">
        <f>VLOOKUP(B11100,定价因子!L:M,2,0)</f>
        <v>#N/A</v>
      </c>
      <c r="E11100" t="e">
        <f>VLOOKUP($D$1&amp;D11100,定价因子!E:F,2,0)</f>
        <v>#N/A</v>
      </c>
      <c r="G11100" t="e">
        <f>VLOOKUP($F$1&amp;F11100,定价因子!E:F,2,0)</f>
        <v>#N/A</v>
      </c>
      <c r="H11100" s="104" t="e">
        <f>C11100*PRODUCT(#REF!,#REF!,G11100,,#REF!,E11100)</f>
        <v>#N/A</v>
      </c>
    </row>
    <row r="11101" spans="3:8">
      <c r="C11101" t="e">
        <f>VLOOKUP(B11101,定价因子!L:M,2,0)</f>
        <v>#N/A</v>
      </c>
      <c r="E11101" t="e">
        <f>VLOOKUP($D$1&amp;D11101,定价因子!E:F,2,0)</f>
        <v>#N/A</v>
      </c>
      <c r="G11101" t="e">
        <f>VLOOKUP($F$1&amp;F11101,定价因子!E:F,2,0)</f>
        <v>#N/A</v>
      </c>
      <c r="H11101" s="104" t="e">
        <f>C11101*PRODUCT(#REF!,#REF!,G11101,,#REF!,E11101)</f>
        <v>#N/A</v>
      </c>
    </row>
    <row r="11102" spans="3:8">
      <c r="C11102" t="e">
        <f>VLOOKUP(B11102,定价因子!L:M,2,0)</f>
        <v>#N/A</v>
      </c>
      <c r="E11102" t="e">
        <f>VLOOKUP($D$1&amp;D11102,定价因子!E:F,2,0)</f>
        <v>#N/A</v>
      </c>
      <c r="G11102" t="e">
        <f>VLOOKUP($F$1&amp;F11102,定价因子!E:F,2,0)</f>
        <v>#N/A</v>
      </c>
      <c r="H11102" s="104" t="e">
        <f>C11102*PRODUCT(#REF!,#REF!,G11102,,#REF!,E11102)</f>
        <v>#N/A</v>
      </c>
    </row>
    <row r="11103" spans="3:8">
      <c r="C11103" t="e">
        <f>VLOOKUP(B11103,定价因子!L:M,2,0)</f>
        <v>#N/A</v>
      </c>
      <c r="E11103" t="e">
        <f>VLOOKUP($D$1&amp;D11103,定价因子!E:F,2,0)</f>
        <v>#N/A</v>
      </c>
      <c r="G11103" t="e">
        <f>VLOOKUP($F$1&amp;F11103,定价因子!E:F,2,0)</f>
        <v>#N/A</v>
      </c>
      <c r="H11103" s="104" t="e">
        <f>C11103*PRODUCT(#REF!,#REF!,G11103,,#REF!,E11103)</f>
        <v>#N/A</v>
      </c>
    </row>
    <row r="11104" spans="3:8">
      <c r="C11104" t="e">
        <f>VLOOKUP(B11104,定价因子!L:M,2,0)</f>
        <v>#N/A</v>
      </c>
      <c r="E11104" t="e">
        <f>VLOOKUP($D$1&amp;D11104,定价因子!E:F,2,0)</f>
        <v>#N/A</v>
      </c>
      <c r="G11104" t="e">
        <f>VLOOKUP($F$1&amp;F11104,定价因子!E:F,2,0)</f>
        <v>#N/A</v>
      </c>
      <c r="H11104" s="104" t="e">
        <f>C11104*PRODUCT(#REF!,#REF!,G11104,,#REF!,E11104)</f>
        <v>#N/A</v>
      </c>
    </row>
    <row r="11105" spans="3:8">
      <c r="C11105" t="e">
        <f>VLOOKUP(B11105,定价因子!L:M,2,0)</f>
        <v>#N/A</v>
      </c>
      <c r="E11105" t="e">
        <f>VLOOKUP($D$1&amp;D11105,定价因子!E:F,2,0)</f>
        <v>#N/A</v>
      </c>
      <c r="G11105" t="e">
        <f>VLOOKUP($F$1&amp;F11105,定价因子!E:F,2,0)</f>
        <v>#N/A</v>
      </c>
      <c r="H11105" s="104" t="e">
        <f>C11105*PRODUCT(#REF!,#REF!,G11105,,#REF!,E11105)</f>
        <v>#N/A</v>
      </c>
    </row>
    <row r="11106" spans="3:8">
      <c r="C11106" t="e">
        <f>VLOOKUP(B11106,定价因子!L:M,2,0)</f>
        <v>#N/A</v>
      </c>
      <c r="E11106" t="e">
        <f>VLOOKUP($D$1&amp;D11106,定价因子!E:F,2,0)</f>
        <v>#N/A</v>
      </c>
      <c r="G11106" t="e">
        <f>VLOOKUP($F$1&amp;F11106,定价因子!E:F,2,0)</f>
        <v>#N/A</v>
      </c>
      <c r="H11106" s="104" t="e">
        <f>C11106*PRODUCT(#REF!,#REF!,G11106,,#REF!,E11106)</f>
        <v>#N/A</v>
      </c>
    </row>
    <row r="11107" spans="3:8">
      <c r="C11107" t="e">
        <f>VLOOKUP(B11107,定价因子!L:M,2,0)</f>
        <v>#N/A</v>
      </c>
      <c r="E11107" t="e">
        <f>VLOOKUP($D$1&amp;D11107,定价因子!E:F,2,0)</f>
        <v>#N/A</v>
      </c>
      <c r="G11107" t="e">
        <f>VLOOKUP($F$1&amp;F11107,定价因子!E:F,2,0)</f>
        <v>#N/A</v>
      </c>
      <c r="H11107" s="104" t="e">
        <f>C11107*PRODUCT(#REF!,#REF!,G11107,,#REF!,E11107)</f>
        <v>#N/A</v>
      </c>
    </row>
    <row r="11108" spans="3:8">
      <c r="C11108" t="e">
        <f>VLOOKUP(B11108,定价因子!L:M,2,0)</f>
        <v>#N/A</v>
      </c>
      <c r="E11108" t="e">
        <f>VLOOKUP($D$1&amp;D11108,定价因子!E:F,2,0)</f>
        <v>#N/A</v>
      </c>
      <c r="G11108" t="e">
        <f>VLOOKUP($F$1&amp;F11108,定价因子!E:F,2,0)</f>
        <v>#N/A</v>
      </c>
      <c r="H11108" s="104" t="e">
        <f>C11108*PRODUCT(#REF!,#REF!,G11108,,#REF!,E11108)</f>
        <v>#N/A</v>
      </c>
    </row>
    <row r="11109" spans="3:8">
      <c r="C11109" t="e">
        <f>VLOOKUP(B11109,定价因子!L:M,2,0)</f>
        <v>#N/A</v>
      </c>
      <c r="E11109" t="e">
        <f>VLOOKUP($D$1&amp;D11109,定价因子!E:F,2,0)</f>
        <v>#N/A</v>
      </c>
      <c r="G11109" t="e">
        <f>VLOOKUP($F$1&amp;F11109,定价因子!E:F,2,0)</f>
        <v>#N/A</v>
      </c>
      <c r="H11109" s="104" t="e">
        <f>C11109*PRODUCT(#REF!,#REF!,G11109,,#REF!,E11109)</f>
        <v>#N/A</v>
      </c>
    </row>
    <row r="11110" spans="3:8">
      <c r="C11110" t="e">
        <f>VLOOKUP(B11110,定价因子!L:M,2,0)</f>
        <v>#N/A</v>
      </c>
      <c r="E11110" t="e">
        <f>VLOOKUP($D$1&amp;D11110,定价因子!E:F,2,0)</f>
        <v>#N/A</v>
      </c>
      <c r="G11110" t="e">
        <f>VLOOKUP($F$1&amp;F11110,定价因子!E:F,2,0)</f>
        <v>#N/A</v>
      </c>
      <c r="H11110" s="104" t="e">
        <f>C11110*PRODUCT(#REF!,#REF!,G11110,,#REF!,E11110)</f>
        <v>#N/A</v>
      </c>
    </row>
    <row r="11111" spans="3:8">
      <c r="C11111" t="e">
        <f>VLOOKUP(B11111,定价因子!L:M,2,0)</f>
        <v>#N/A</v>
      </c>
      <c r="E11111" t="e">
        <f>VLOOKUP($D$1&amp;D11111,定价因子!E:F,2,0)</f>
        <v>#N/A</v>
      </c>
      <c r="G11111" t="e">
        <f>VLOOKUP($F$1&amp;F11111,定价因子!E:F,2,0)</f>
        <v>#N/A</v>
      </c>
      <c r="H11111" s="104" t="e">
        <f>C11111*PRODUCT(#REF!,#REF!,G11111,,#REF!,E11111)</f>
        <v>#N/A</v>
      </c>
    </row>
    <row r="11112" spans="3:8">
      <c r="C11112" t="e">
        <f>VLOOKUP(B11112,定价因子!L:M,2,0)</f>
        <v>#N/A</v>
      </c>
      <c r="E11112" t="e">
        <f>VLOOKUP($D$1&amp;D11112,定价因子!E:F,2,0)</f>
        <v>#N/A</v>
      </c>
      <c r="G11112" t="e">
        <f>VLOOKUP($F$1&amp;F11112,定价因子!E:F,2,0)</f>
        <v>#N/A</v>
      </c>
      <c r="H11112" s="104" t="e">
        <f>C11112*PRODUCT(#REF!,#REF!,G11112,,#REF!,E11112)</f>
        <v>#N/A</v>
      </c>
    </row>
    <row r="11113" spans="3:8">
      <c r="C11113" t="e">
        <f>VLOOKUP(B11113,定价因子!L:M,2,0)</f>
        <v>#N/A</v>
      </c>
      <c r="E11113" t="e">
        <f>VLOOKUP($D$1&amp;D11113,定价因子!E:F,2,0)</f>
        <v>#N/A</v>
      </c>
      <c r="G11113" t="e">
        <f>VLOOKUP($F$1&amp;F11113,定价因子!E:F,2,0)</f>
        <v>#N/A</v>
      </c>
      <c r="H11113" s="104" t="e">
        <f>C11113*PRODUCT(#REF!,#REF!,G11113,,#REF!,E11113)</f>
        <v>#N/A</v>
      </c>
    </row>
    <row r="11114" spans="3:8">
      <c r="C11114" t="e">
        <f>VLOOKUP(B11114,定价因子!L:M,2,0)</f>
        <v>#N/A</v>
      </c>
      <c r="E11114" t="e">
        <f>VLOOKUP($D$1&amp;D11114,定价因子!E:F,2,0)</f>
        <v>#N/A</v>
      </c>
      <c r="G11114" t="e">
        <f>VLOOKUP($F$1&amp;F11114,定价因子!E:F,2,0)</f>
        <v>#N/A</v>
      </c>
      <c r="H11114" s="104" t="e">
        <f>C11114*PRODUCT(#REF!,#REF!,G11114,,#REF!,E11114)</f>
        <v>#N/A</v>
      </c>
    </row>
    <row r="11115" spans="3:8">
      <c r="C11115" t="e">
        <f>VLOOKUP(B11115,定价因子!L:M,2,0)</f>
        <v>#N/A</v>
      </c>
      <c r="E11115" t="e">
        <f>VLOOKUP($D$1&amp;D11115,定价因子!E:F,2,0)</f>
        <v>#N/A</v>
      </c>
      <c r="G11115" t="e">
        <f>VLOOKUP($F$1&amp;F11115,定价因子!E:F,2,0)</f>
        <v>#N/A</v>
      </c>
      <c r="H11115" s="104" t="e">
        <f>C11115*PRODUCT(#REF!,#REF!,G11115,,#REF!,E11115)</f>
        <v>#N/A</v>
      </c>
    </row>
    <row r="11116" spans="3:8">
      <c r="C11116" t="e">
        <f>VLOOKUP(B11116,定价因子!L:M,2,0)</f>
        <v>#N/A</v>
      </c>
      <c r="E11116" t="e">
        <f>VLOOKUP($D$1&amp;D11116,定价因子!E:F,2,0)</f>
        <v>#N/A</v>
      </c>
      <c r="G11116" t="e">
        <f>VLOOKUP($F$1&amp;F11116,定价因子!E:F,2,0)</f>
        <v>#N/A</v>
      </c>
      <c r="H11116" s="104" t="e">
        <f>C11116*PRODUCT(#REF!,#REF!,G11116,,#REF!,E11116)</f>
        <v>#N/A</v>
      </c>
    </row>
    <row r="11117" spans="3:8">
      <c r="C11117" t="e">
        <f>VLOOKUP(B11117,定价因子!L:M,2,0)</f>
        <v>#N/A</v>
      </c>
      <c r="E11117" t="e">
        <f>VLOOKUP($D$1&amp;D11117,定价因子!E:F,2,0)</f>
        <v>#N/A</v>
      </c>
      <c r="G11117" t="e">
        <f>VLOOKUP($F$1&amp;F11117,定价因子!E:F,2,0)</f>
        <v>#N/A</v>
      </c>
      <c r="H11117" s="104" t="e">
        <f>C11117*PRODUCT(#REF!,#REF!,G11117,,#REF!,E11117)</f>
        <v>#N/A</v>
      </c>
    </row>
    <row r="11118" spans="3:8">
      <c r="C11118" t="e">
        <f>VLOOKUP(B11118,定价因子!L:M,2,0)</f>
        <v>#N/A</v>
      </c>
      <c r="E11118" t="e">
        <f>VLOOKUP($D$1&amp;D11118,定价因子!E:F,2,0)</f>
        <v>#N/A</v>
      </c>
      <c r="G11118" t="e">
        <f>VLOOKUP($F$1&amp;F11118,定价因子!E:F,2,0)</f>
        <v>#N/A</v>
      </c>
      <c r="H11118" s="104" t="e">
        <f>C11118*PRODUCT(#REF!,#REF!,G11118,,#REF!,E11118)</f>
        <v>#N/A</v>
      </c>
    </row>
    <row r="11119" spans="3:8">
      <c r="C11119" t="e">
        <f>VLOOKUP(B11119,定价因子!L:M,2,0)</f>
        <v>#N/A</v>
      </c>
      <c r="E11119" t="e">
        <f>VLOOKUP($D$1&amp;D11119,定价因子!E:F,2,0)</f>
        <v>#N/A</v>
      </c>
      <c r="G11119" t="e">
        <f>VLOOKUP($F$1&amp;F11119,定价因子!E:F,2,0)</f>
        <v>#N/A</v>
      </c>
      <c r="H11119" s="104" t="e">
        <f>C11119*PRODUCT(#REF!,#REF!,G11119,,#REF!,E11119)</f>
        <v>#N/A</v>
      </c>
    </row>
    <row r="11120" spans="3:8">
      <c r="C11120" t="e">
        <f>VLOOKUP(B11120,定价因子!L:M,2,0)</f>
        <v>#N/A</v>
      </c>
      <c r="E11120" t="e">
        <f>VLOOKUP($D$1&amp;D11120,定价因子!E:F,2,0)</f>
        <v>#N/A</v>
      </c>
      <c r="G11120" t="e">
        <f>VLOOKUP($F$1&amp;F11120,定价因子!E:F,2,0)</f>
        <v>#N/A</v>
      </c>
      <c r="H11120" s="104" t="e">
        <f>C11120*PRODUCT(#REF!,#REF!,G11120,,#REF!,E11120)</f>
        <v>#N/A</v>
      </c>
    </row>
    <row r="11121" spans="3:8">
      <c r="C11121" t="e">
        <f>VLOOKUP(B11121,定价因子!L:M,2,0)</f>
        <v>#N/A</v>
      </c>
      <c r="E11121" t="e">
        <f>VLOOKUP($D$1&amp;D11121,定价因子!E:F,2,0)</f>
        <v>#N/A</v>
      </c>
      <c r="G11121" t="e">
        <f>VLOOKUP($F$1&amp;F11121,定价因子!E:F,2,0)</f>
        <v>#N/A</v>
      </c>
      <c r="H11121" s="104" t="e">
        <f>C11121*PRODUCT(#REF!,#REF!,G11121,,#REF!,E11121)</f>
        <v>#N/A</v>
      </c>
    </row>
    <row r="11122" spans="3:8">
      <c r="C11122" t="e">
        <f>VLOOKUP(B11122,定价因子!L:M,2,0)</f>
        <v>#N/A</v>
      </c>
      <c r="E11122" t="e">
        <f>VLOOKUP($D$1&amp;D11122,定价因子!E:F,2,0)</f>
        <v>#N/A</v>
      </c>
      <c r="G11122" t="e">
        <f>VLOOKUP($F$1&amp;F11122,定价因子!E:F,2,0)</f>
        <v>#N/A</v>
      </c>
      <c r="H11122" s="104" t="e">
        <f>C11122*PRODUCT(#REF!,#REF!,G11122,,#REF!,E11122)</f>
        <v>#N/A</v>
      </c>
    </row>
    <row r="11123" spans="3:8">
      <c r="C11123" t="e">
        <f>VLOOKUP(B11123,定价因子!L:M,2,0)</f>
        <v>#N/A</v>
      </c>
      <c r="E11123" t="e">
        <f>VLOOKUP($D$1&amp;D11123,定价因子!E:F,2,0)</f>
        <v>#N/A</v>
      </c>
      <c r="G11123" t="e">
        <f>VLOOKUP($F$1&amp;F11123,定价因子!E:F,2,0)</f>
        <v>#N/A</v>
      </c>
      <c r="H11123" s="104" t="e">
        <f>C11123*PRODUCT(#REF!,#REF!,G11123,,#REF!,E11123)</f>
        <v>#N/A</v>
      </c>
    </row>
    <row r="11124" spans="3:8">
      <c r="C11124" t="e">
        <f>VLOOKUP(B11124,定价因子!L:M,2,0)</f>
        <v>#N/A</v>
      </c>
      <c r="E11124" t="e">
        <f>VLOOKUP($D$1&amp;D11124,定价因子!E:F,2,0)</f>
        <v>#N/A</v>
      </c>
      <c r="G11124" t="e">
        <f>VLOOKUP($F$1&amp;F11124,定价因子!E:F,2,0)</f>
        <v>#N/A</v>
      </c>
      <c r="H11124" s="104" t="e">
        <f>C11124*PRODUCT(#REF!,#REF!,G11124,,#REF!,E11124)</f>
        <v>#N/A</v>
      </c>
    </row>
    <row r="11125" spans="3:8">
      <c r="C11125" t="e">
        <f>VLOOKUP(B11125,定价因子!L:M,2,0)</f>
        <v>#N/A</v>
      </c>
      <c r="E11125" t="e">
        <f>VLOOKUP($D$1&amp;D11125,定价因子!E:F,2,0)</f>
        <v>#N/A</v>
      </c>
      <c r="G11125" t="e">
        <f>VLOOKUP($F$1&amp;F11125,定价因子!E:F,2,0)</f>
        <v>#N/A</v>
      </c>
      <c r="H11125" s="104" t="e">
        <f>C11125*PRODUCT(#REF!,#REF!,G11125,,#REF!,E11125)</f>
        <v>#N/A</v>
      </c>
    </row>
    <row r="11126" spans="3:8">
      <c r="C11126" t="e">
        <f>VLOOKUP(B11126,定价因子!L:M,2,0)</f>
        <v>#N/A</v>
      </c>
      <c r="E11126" t="e">
        <f>VLOOKUP($D$1&amp;D11126,定价因子!E:F,2,0)</f>
        <v>#N/A</v>
      </c>
      <c r="G11126" t="e">
        <f>VLOOKUP($F$1&amp;F11126,定价因子!E:F,2,0)</f>
        <v>#N/A</v>
      </c>
      <c r="H11126" s="104" t="e">
        <f>C11126*PRODUCT(#REF!,#REF!,G11126,,#REF!,E11126)</f>
        <v>#N/A</v>
      </c>
    </row>
    <row r="11127" spans="3:8">
      <c r="C11127" t="e">
        <f>VLOOKUP(B11127,定价因子!L:M,2,0)</f>
        <v>#N/A</v>
      </c>
      <c r="E11127" t="e">
        <f>VLOOKUP($D$1&amp;D11127,定价因子!E:F,2,0)</f>
        <v>#N/A</v>
      </c>
      <c r="G11127" t="e">
        <f>VLOOKUP($F$1&amp;F11127,定价因子!E:F,2,0)</f>
        <v>#N/A</v>
      </c>
      <c r="H11127" s="104" t="e">
        <f>C11127*PRODUCT(#REF!,#REF!,G11127,,#REF!,E11127)</f>
        <v>#N/A</v>
      </c>
    </row>
    <row r="11128" spans="3:8">
      <c r="C11128" t="e">
        <f>VLOOKUP(B11128,定价因子!L:M,2,0)</f>
        <v>#N/A</v>
      </c>
      <c r="E11128" t="e">
        <f>VLOOKUP($D$1&amp;D11128,定价因子!E:F,2,0)</f>
        <v>#N/A</v>
      </c>
      <c r="G11128" t="e">
        <f>VLOOKUP($F$1&amp;F11128,定价因子!E:F,2,0)</f>
        <v>#N/A</v>
      </c>
      <c r="H11128" s="104" t="e">
        <f>C11128*PRODUCT(#REF!,#REF!,G11128,,#REF!,E11128)</f>
        <v>#N/A</v>
      </c>
    </row>
    <row r="11129" spans="3:8">
      <c r="C11129" t="e">
        <f>VLOOKUP(B11129,定价因子!L:M,2,0)</f>
        <v>#N/A</v>
      </c>
      <c r="E11129" t="e">
        <f>VLOOKUP($D$1&amp;D11129,定价因子!E:F,2,0)</f>
        <v>#N/A</v>
      </c>
      <c r="G11129" t="e">
        <f>VLOOKUP($F$1&amp;F11129,定价因子!E:F,2,0)</f>
        <v>#N/A</v>
      </c>
      <c r="H11129" s="104" t="e">
        <f>C11129*PRODUCT(#REF!,#REF!,G11129,,#REF!,E11129)</f>
        <v>#N/A</v>
      </c>
    </row>
    <row r="11130" spans="3:8">
      <c r="C11130" t="e">
        <f>VLOOKUP(B11130,定价因子!L:M,2,0)</f>
        <v>#N/A</v>
      </c>
      <c r="E11130" t="e">
        <f>VLOOKUP($D$1&amp;D11130,定价因子!E:F,2,0)</f>
        <v>#N/A</v>
      </c>
      <c r="G11130" t="e">
        <f>VLOOKUP($F$1&amp;F11130,定价因子!E:F,2,0)</f>
        <v>#N/A</v>
      </c>
      <c r="H11130" s="104" t="e">
        <f>C11130*PRODUCT(#REF!,#REF!,G11130,,#REF!,E11130)</f>
        <v>#N/A</v>
      </c>
    </row>
    <row r="11131" spans="3:8">
      <c r="C11131" t="e">
        <f>VLOOKUP(B11131,定价因子!L:M,2,0)</f>
        <v>#N/A</v>
      </c>
      <c r="E11131" t="e">
        <f>VLOOKUP($D$1&amp;D11131,定价因子!E:F,2,0)</f>
        <v>#N/A</v>
      </c>
      <c r="G11131" t="e">
        <f>VLOOKUP($F$1&amp;F11131,定价因子!E:F,2,0)</f>
        <v>#N/A</v>
      </c>
      <c r="H11131" s="104" t="e">
        <f>C11131*PRODUCT(#REF!,#REF!,G11131,,#REF!,E11131)</f>
        <v>#N/A</v>
      </c>
    </row>
    <row r="11132" spans="3:8">
      <c r="C11132" t="e">
        <f>VLOOKUP(B11132,定价因子!L:M,2,0)</f>
        <v>#N/A</v>
      </c>
      <c r="E11132" t="e">
        <f>VLOOKUP($D$1&amp;D11132,定价因子!E:F,2,0)</f>
        <v>#N/A</v>
      </c>
      <c r="G11132" t="e">
        <f>VLOOKUP($F$1&amp;F11132,定价因子!E:F,2,0)</f>
        <v>#N/A</v>
      </c>
      <c r="H11132" s="104" t="e">
        <f>C11132*PRODUCT(#REF!,#REF!,G11132,,#REF!,E11132)</f>
        <v>#N/A</v>
      </c>
    </row>
    <row r="11133" spans="3:8">
      <c r="C11133" t="e">
        <f>VLOOKUP(B11133,定价因子!L:M,2,0)</f>
        <v>#N/A</v>
      </c>
      <c r="E11133" t="e">
        <f>VLOOKUP($D$1&amp;D11133,定价因子!E:F,2,0)</f>
        <v>#N/A</v>
      </c>
      <c r="G11133" t="e">
        <f>VLOOKUP($F$1&amp;F11133,定价因子!E:F,2,0)</f>
        <v>#N/A</v>
      </c>
      <c r="H11133" s="104" t="e">
        <f>C11133*PRODUCT(#REF!,#REF!,G11133,,#REF!,E11133)</f>
        <v>#N/A</v>
      </c>
    </row>
    <row r="11134" spans="3:8">
      <c r="C11134" t="e">
        <f>VLOOKUP(B11134,定价因子!L:M,2,0)</f>
        <v>#N/A</v>
      </c>
      <c r="E11134" t="e">
        <f>VLOOKUP($D$1&amp;D11134,定价因子!E:F,2,0)</f>
        <v>#N/A</v>
      </c>
      <c r="G11134" t="e">
        <f>VLOOKUP($F$1&amp;F11134,定价因子!E:F,2,0)</f>
        <v>#N/A</v>
      </c>
      <c r="H11134" s="104" t="e">
        <f>C11134*PRODUCT(#REF!,#REF!,G11134,,#REF!,E11134)</f>
        <v>#N/A</v>
      </c>
    </row>
    <row r="11135" spans="3:8">
      <c r="C11135" t="e">
        <f>VLOOKUP(B11135,定价因子!L:M,2,0)</f>
        <v>#N/A</v>
      </c>
      <c r="E11135" t="e">
        <f>VLOOKUP($D$1&amp;D11135,定价因子!E:F,2,0)</f>
        <v>#N/A</v>
      </c>
      <c r="G11135" t="e">
        <f>VLOOKUP($F$1&amp;F11135,定价因子!E:F,2,0)</f>
        <v>#N/A</v>
      </c>
      <c r="H11135" s="104" t="e">
        <f>C11135*PRODUCT(#REF!,#REF!,G11135,,#REF!,E11135)</f>
        <v>#N/A</v>
      </c>
    </row>
    <row r="11136" spans="3:8">
      <c r="C11136" t="e">
        <f>VLOOKUP(B11136,定价因子!L:M,2,0)</f>
        <v>#N/A</v>
      </c>
      <c r="E11136" t="e">
        <f>VLOOKUP($D$1&amp;D11136,定价因子!E:F,2,0)</f>
        <v>#N/A</v>
      </c>
      <c r="G11136" t="e">
        <f>VLOOKUP($F$1&amp;F11136,定价因子!E:F,2,0)</f>
        <v>#N/A</v>
      </c>
      <c r="H11136" s="104" t="e">
        <f>C11136*PRODUCT(#REF!,#REF!,G11136,,#REF!,E11136)</f>
        <v>#N/A</v>
      </c>
    </row>
    <row r="11137" spans="3:8">
      <c r="C11137" t="e">
        <f>VLOOKUP(B11137,定价因子!L:M,2,0)</f>
        <v>#N/A</v>
      </c>
      <c r="E11137" t="e">
        <f>VLOOKUP($D$1&amp;D11137,定价因子!E:F,2,0)</f>
        <v>#N/A</v>
      </c>
      <c r="G11137" t="e">
        <f>VLOOKUP($F$1&amp;F11137,定价因子!E:F,2,0)</f>
        <v>#N/A</v>
      </c>
      <c r="H11137" s="104" t="e">
        <f>C11137*PRODUCT(#REF!,#REF!,G11137,,#REF!,E11137)</f>
        <v>#N/A</v>
      </c>
    </row>
    <row r="11138" spans="3:8">
      <c r="C11138" t="e">
        <f>VLOOKUP(B11138,定价因子!L:M,2,0)</f>
        <v>#N/A</v>
      </c>
      <c r="E11138" t="e">
        <f>VLOOKUP($D$1&amp;D11138,定价因子!E:F,2,0)</f>
        <v>#N/A</v>
      </c>
      <c r="G11138" t="e">
        <f>VLOOKUP($F$1&amp;F11138,定价因子!E:F,2,0)</f>
        <v>#N/A</v>
      </c>
      <c r="H11138" s="104" t="e">
        <f>C11138*PRODUCT(#REF!,#REF!,G11138,,#REF!,E11138)</f>
        <v>#N/A</v>
      </c>
    </row>
    <row r="11139" spans="3:8">
      <c r="C11139" t="e">
        <f>VLOOKUP(B11139,定价因子!L:M,2,0)</f>
        <v>#N/A</v>
      </c>
      <c r="E11139" t="e">
        <f>VLOOKUP($D$1&amp;D11139,定价因子!E:F,2,0)</f>
        <v>#N/A</v>
      </c>
      <c r="G11139" t="e">
        <f>VLOOKUP($F$1&amp;F11139,定价因子!E:F,2,0)</f>
        <v>#N/A</v>
      </c>
      <c r="H11139" s="104" t="e">
        <f>C11139*PRODUCT(#REF!,#REF!,G11139,,#REF!,E11139)</f>
        <v>#N/A</v>
      </c>
    </row>
    <row r="11140" spans="3:8">
      <c r="C11140" t="e">
        <f>VLOOKUP(B11140,定价因子!L:M,2,0)</f>
        <v>#N/A</v>
      </c>
      <c r="E11140" t="e">
        <f>VLOOKUP($D$1&amp;D11140,定价因子!E:F,2,0)</f>
        <v>#N/A</v>
      </c>
      <c r="G11140" t="e">
        <f>VLOOKUP($F$1&amp;F11140,定价因子!E:F,2,0)</f>
        <v>#N/A</v>
      </c>
      <c r="H11140" s="104" t="e">
        <f>C11140*PRODUCT(#REF!,#REF!,G11140,,#REF!,E11140)</f>
        <v>#N/A</v>
      </c>
    </row>
    <row r="11141" spans="3:8">
      <c r="C11141" t="e">
        <f>VLOOKUP(B11141,定价因子!L:M,2,0)</f>
        <v>#N/A</v>
      </c>
      <c r="E11141" t="e">
        <f>VLOOKUP($D$1&amp;D11141,定价因子!E:F,2,0)</f>
        <v>#N/A</v>
      </c>
      <c r="G11141" t="e">
        <f>VLOOKUP($F$1&amp;F11141,定价因子!E:F,2,0)</f>
        <v>#N/A</v>
      </c>
      <c r="H11141" s="104" t="e">
        <f>C11141*PRODUCT(#REF!,#REF!,G11141,,#REF!,E11141)</f>
        <v>#N/A</v>
      </c>
    </row>
    <row r="11142" spans="3:8">
      <c r="C11142" t="e">
        <f>VLOOKUP(B11142,定价因子!L:M,2,0)</f>
        <v>#N/A</v>
      </c>
      <c r="E11142" t="e">
        <f>VLOOKUP($D$1&amp;D11142,定价因子!E:F,2,0)</f>
        <v>#N/A</v>
      </c>
      <c r="G11142" t="e">
        <f>VLOOKUP($F$1&amp;F11142,定价因子!E:F,2,0)</f>
        <v>#N/A</v>
      </c>
      <c r="H11142" s="104" t="e">
        <f>C11142*PRODUCT(#REF!,#REF!,G11142,,#REF!,E11142)</f>
        <v>#N/A</v>
      </c>
    </row>
    <row r="11143" spans="3:8">
      <c r="C11143" t="e">
        <f>VLOOKUP(B11143,定价因子!L:M,2,0)</f>
        <v>#N/A</v>
      </c>
      <c r="E11143" t="e">
        <f>VLOOKUP($D$1&amp;D11143,定价因子!E:F,2,0)</f>
        <v>#N/A</v>
      </c>
      <c r="G11143" t="e">
        <f>VLOOKUP($F$1&amp;F11143,定价因子!E:F,2,0)</f>
        <v>#N/A</v>
      </c>
      <c r="H11143" s="104" t="e">
        <f>C11143*PRODUCT(#REF!,#REF!,G11143,,#REF!,E11143)</f>
        <v>#N/A</v>
      </c>
    </row>
    <row r="11144" spans="3:8">
      <c r="C11144" t="e">
        <f>VLOOKUP(B11144,定价因子!L:M,2,0)</f>
        <v>#N/A</v>
      </c>
      <c r="E11144" t="e">
        <f>VLOOKUP($D$1&amp;D11144,定价因子!E:F,2,0)</f>
        <v>#N/A</v>
      </c>
      <c r="G11144" t="e">
        <f>VLOOKUP($F$1&amp;F11144,定价因子!E:F,2,0)</f>
        <v>#N/A</v>
      </c>
      <c r="H11144" s="104" t="e">
        <f>C11144*PRODUCT(#REF!,#REF!,G11144,,#REF!,E11144)</f>
        <v>#N/A</v>
      </c>
    </row>
    <row r="11145" spans="3:8">
      <c r="C11145" t="e">
        <f>VLOOKUP(B11145,定价因子!L:M,2,0)</f>
        <v>#N/A</v>
      </c>
      <c r="E11145" t="e">
        <f>VLOOKUP($D$1&amp;D11145,定价因子!E:F,2,0)</f>
        <v>#N/A</v>
      </c>
      <c r="G11145" t="e">
        <f>VLOOKUP($F$1&amp;F11145,定价因子!E:F,2,0)</f>
        <v>#N/A</v>
      </c>
      <c r="H11145" s="104" t="e">
        <f>C11145*PRODUCT(#REF!,#REF!,G11145,,#REF!,E11145)</f>
        <v>#N/A</v>
      </c>
    </row>
    <row r="11146" spans="3:8">
      <c r="C11146" t="e">
        <f>VLOOKUP(B11146,定价因子!L:M,2,0)</f>
        <v>#N/A</v>
      </c>
      <c r="E11146" t="e">
        <f>VLOOKUP($D$1&amp;D11146,定价因子!E:F,2,0)</f>
        <v>#N/A</v>
      </c>
      <c r="G11146" t="e">
        <f>VLOOKUP($F$1&amp;F11146,定价因子!E:F,2,0)</f>
        <v>#N/A</v>
      </c>
      <c r="H11146" s="104" t="e">
        <f>C11146*PRODUCT(#REF!,#REF!,G11146,,#REF!,E11146)</f>
        <v>#N/A</v>
      </c>
    </row>
    <row r="11147" spans="3:8">
      <c r="C11147" t="e">
        <f>VLOOKUP(B11147,定价因子!L:M,2,0)</f>
        <v>#N/A</v>
      </c>
      <c r="E11147" t="e">
        <f>VLOOKUP($D$1&amp;D11147,定价因子!E:F,2,0)</f>
        <v>#N/A</v>
      </c>
      <c r="G11147" t="e">
        <f>VLOOKUP($F$1&amp;F11147,定价因子!E:F,2,0)</f>
        <v>#N/A</v>
      </c>
      <c r="H11147" s="104" t="e">
        <f>C11147*PRODUCT(#REF!,#REF!,G11147,,#REF!,E11147)</f>
        <v>#N/A</v>
      </c>
    </row>
    <row r="11148" spans="3:8">
      <c r="C11148" t="e">
        <f>VLOOKUP(B11148,定价因子!L:M,2,0)</f>
        <v>#N/A</v>
      </c>
      <c r="E11148" t="e">
        <f>VLOOKUP($D$1&amp;D11148,定价因子!E:F,2,0)</f>
        <v>#N/A</v>
      </c>
      <c r="G11148" t="e">
        <f>VLOOKUP($F$1&amp;F11148,定价因子!E:F,2,0)</f>
        <v>#N/A</v>
      </c>
      <c r="H11148" s="104" t="e">
        <f>C11148*PRODUCT(#REF!,#REF!,G11148,,#REF!,E11148)</f>
        <v>#N/A</v>
      </c>
    </row>
    <row r="11149" spans="3:8">
      <c r="C11149" t="e">
        <f>VLOOKUP(B11149,定价因子!L:M,2,0)</f>
        <v>#N/A</v>
      </c>
      <c r="E11149" t="e">
        <f>VLOOKUP($D$1&amp;D11149,定价因子!E:F,2,0)</f>
        <v>#N/A</v>
      </c>
      <c r="G11149" t="e">
        <f>VLOOKUP($F$1&amp;F11149,定价因子!E:F,2,0)</f>
        <v>#N/A</v>
      </c>
      <c r="H11149" s="104" t="e">
        <f>C11149*PRODUCT(#REF!,#REF!,G11149,,#REF!,E11149)</f>
        <v>#N/A</v>
      </c>
    </row>
    <row r="11150" spans="3:8">
      <c r="C11150" t="e">
        <f>VLOOKUP(B11150,定价因子!L:M,2,0)</f>
        <v>#N/A</v>
      </c>
      <c r="E11150" t="e">
        <f>VLOOKUP($D$1&amp;D11150,定价因子!E:F,2,0)</f>
        <v>#N/A</v>
      </c>
      <c r="G11150" t="e">
        <f>VLOOKUP($F$1&amp;F11150,定价因子!E:F,2,0)</f>
        <v>#N/A</v>
      </c>
      <c r="H11150" s="104" t="e">
        <f>C11150*PRODUCT(#REF!,#REF!,G11150,,#REF!,E11150)</f>
        <v>#N/A</v>
      </c>
    </row>
    <row r="11151" spans="3:8">
      <c r="C11151" t="e">
        <f>VLOOKUP(B11151,定价因子!L:M,2,0)</f>
        <v>#N/A</v>
      </c>
      <c r="E11151" t="e">
        <f>VLOOKUP($D$1&amp;D11151,定价因子!E:F,2,0)</f>
        <v>#N/A</v>
      </c>
      <c r="G11151" t="e">
        <f>VLOOKUP($F$1&amp;F11151,定价因子!E:F,2,0)</f>
        <v>#N/A</v>
      </c>
      <c r="H11151" s="104" t="e">
        <f>C11151*PRODUCT(#REF!,#REF!,G11151,,#REF!,E11151)</f>
        <v>#N/A</v>
      </c>
    </row>
    <row r="11152" spans="3:8">
      <c r="C11152" t="e">
        <f>VLOOKUP(B11152,定价因子!L:M,2,0)</f>
        <v>#N/A</v>
      </c>
      <c r="E11152" t="e">
        <f>VLOOKUP($D$1&amp;D11152,定价因子!E:F,2,0)</f>
        <v>#N/A</v>
      </c>
      <c r="G11152" t="e">
        <f>VLOOKUP($F$1&amp;F11152,定价因子!E:F,2,0)</f>
        <v>#N/A</v>
      </c>
      <c r="H11152" s="104" t="e">
        <f>C11152*PRODUCT(#REF!,#REF!,G11152,,#REF!,E11152)</f>
        <v>#N/A</v>
      </c>
    </row>
    <row r="11153" spans="3:8">
      <c r="C11153" t="e">
        <f>VLOOKUP(B11153,定价因子!L:M,2,0)</f>
        <v>#N/A</v>
      </c>
      <c r="E11153" t="e">
        <f>VLOOKUP($D$1&amp;D11153,定价因子!E:F,2,0)</f>
        <v>#N/A</v>
      </c>
      <c r="G11153" t="e">
        <f>VLOOKUP($F$1&amp;F11153,定价因子!E:F,2,0)</f>
        <v>#N/A</v>
      </c>
      <c r="H11153" s="104" t="e">
        <f>C11153*PRODUCT(#REF!,#REF!,G11153,,#REF!,E11153)</f>
        <v>#N/A</v>
      </c>
    </row>
    <row r="11154" spans="3:8">
      <c r="C11154" t="e">
        <f>VLOOKUP(B11154,定价因子!L:M,2,0)</f>
        <v>#N/A</v>
      </c>
      <c r="E11154" t="e">
        <f>VLOOKUP($D$1&amp;D11154,定价因子!E:F,2,0)</f>
        <v>#N/A</v>
      </c>
      <c r="G11154" t="e">
        <f>VLOOKUP($F$1&amp;F11154,定价因子!E:F,2,0)</f>
        <v>#N/A</v>
      </c>
      <c r="H11154" s="104" t="e">
        <f>C11154*PRODUCT(#REF!,#REF!,G11154,,#REF!,E11154)</f>
        <v>#N/A</v>
      </c>
    </row>
    <row r="11155" spans="3:8">
      <c r="C11155" t="e">
        <f>VLOOKUP(B11155,定价因子!L:M,2,0)</f>
        <v>#N/A</v>
      </c>
      <c r="E11155" t="e">
        <f>VLOOKUP($D$1&amp;D11155,定价因子!E:F,2,0)</f>
        <v>#N/A</v>
      </c>
      <c r="G11155" t="e">
        <f>VLOOKUP($F$1&amp;F11155,定价因子!E:F,2,0)</f>
        <v>#N/A</v>
      </c>
      <c r="H11155" s="104" t="e">
        <f>C11155*PRODUCT(#REF!,#REF!,G11155,,#REF!,E11155)</f>
        <v>#N/A</v>
      </c>
    </row>
    <row r="11156" spans="3:8">
      <c r="C11156" t="e">
        <f>VLOOKUP(B11156,定价因子!L:M,2,0)</f>
        <v>#N/A</v>
      </c>
      <c r="E11156" t="e">
        <f>VLOOKUP($D$1&amp;D11156,定价因子!E:F,2,0)</f>
        <v>#N/A</v>
      </c>
      <c r="G11156" t="e">
        <f>VLOOKUP($F$1&amp;F11156,定价因子!E:F,2,0)</f>
        <v>#N/A</v>
      </c>
      <c r="H11156" s="104" t="e">
        <f>C11156*PRODUCT(#REF!,#REF!,G11156,,#REF!,E11156)</f>
        <v>#N/A</v>
      </c>
    </row>
    <row r="11157" spans="3:8">
      <c r="C11157" t="e">
        <f>VLOOKUP(B11157,定价因子!L:M,2,0)</f>
        <v>#N/A</v>
      </c>
      <c r="E11157" t="e">
        <f>VLOOKUP($D$1&amp;D11157,定价因子!E:F,2,0)</f>
        <v>#N/A</v>
      </c>
      <c r="G11157" t="e">
        <f>VLOOKUP($F$1&amp;F11157,定价因子!E:F,2,0)</f>
        <v>#N/A</v>
      </c>
      <c r="H11157" s="104" t="e">
        <f>C11157*PRODUCT(#REF!,#REF!,G11157,,#REF!,E11157)</f>
        <v>#N/A</v>
      </c>
    </row>
    <row r="11158" spans="3:8">
      <c r="C11158" t="e">
        <f>VLOOKUP(B11158,定价因子!L:M,2,0)</f>
        <v>#N/A</v>
      </c>
      <c r="E11158" t="e">
        <f>VLOOKUP($D$1&amp;D11158,定价因子!E:F,2,0)</f>
        <v>#N/A</v>
      </c>
      <c r="G11158" t="e">
        <f>VLOOKUP($F$1&amp;F11158,定价因子!E:F,2,0)</f>
        <v>#N/A</v>
      </c>
      <c r="H11158" s="104" t="e">
        <f>C11158*PRODUCT(#REF!,#REF!,G11158,,#REF!,E11158)</f>
        <v>#N/A</v>
      </c>
    </row>
    <row r="11159" spans="3:8">
      <c r="C11159" t="e">
        <f>VLOOKUP(B11159,定价因子!L:M,2,0)</f>
        <v>#N/A</v>
      </c>
      <c r="E11159" t="e">
        <f>VLOOKUP($D$1&amp;D11159,定价因子!E:F,2,0)</f>
        <v>#N/A</v>
      </c>
      <c r="G11159" t="e">
        <f>VLOOKUP($F$1&amp;F11159,定价因子!E:F,2,0)</f>
        <v>#N/A</v>
      </c>
      <c r="H11159" s="104" t="e">
        <f>C11159*PRODUCT(#REF!,#REF!,G11159,,#REF!,E11159)</f>
        <v>#N/A</v>
      </c>
    </row>
    <row r="11160" spans="3:8">
      <c r="C11160" t="e">
        <f>VLOOKUP(B11160,定价因子!L:M,2,0)</f>
        <v>#N/A</v>
      </c>
      <c r="E11160" t="e">
        <f>VLOOKUP($D$1&amp;D11160,定价因子!E:F,2,0)</f>
        <v>#N/A</v>
      </c>
      <c r="G11160" t="e">
        <f>VLOOKUP($F$1&amp;F11160,定价因子!E:F,2,0)</f>
        <v>#N/A</v>
      </c>
      <c r="H11160" s="104" t="e">
        <f>C11160*PRODUCT(#REF!,#REF!,G11160,,#REF!,E11160)</f>
        <v>#N/A</v>
      </c>
    </row>
    <row r="11161" spans="3:8">
      <c r="C11161" t="e">
        <f>VLOOKUP(B11161,定价因子!L:M,2,0)</f>
        <v>#N/A</v>
      </c>
      <c r="E11161" t="e">
        <f>VLOOKUP($D$1&amp;D11161,定价因子!E:F,2,0)</f>
        <v>#N/A</v>
      </c>
      <c r="G11161" t="e">
        <f>VLOOKUP($F$1&amp;F11161,定价因子!E:F,2,0)</f>
        <v>#N/A</v>
      </c>
      <c r="H11161" s="104" t="e">
        <f>C11161*PRODUCT(#REF!,#REF!,G11161,,#REF!,E11161)</f>
        <v>#N/A</v>
      </c>
    </row>
    <row r="11162" spans="3:8">
      <c r="C11162" t="e">
        <f>VLOOKUP(B11162,定价因子!L:M,2,0)</f>
        <v>#N/A</v>
      </c>
      <c r="E11162" t="e">
        <f>VLOOKUP($D$1&amp;D11162,定价因子!E:F,2,0)</f>
        <v>#N/A</v>
      </c>
      <c r="G11162" t="e">
        <f>VLOOKUP($F$1&amp;F11162,定价因子!E:F,2,0)</f>
        <v>#N/A</v>
      </c>
      <c r="H11162" s="104" t="e">
        <f>C11162*PRODUCT(#REF!,#REF!,G11162,,#REF!,E11162)</f>
        <v>#N/A</v>
      </c>
    </row>
    <row r="11163" spans="3:8">
      <c r="C11163" t="e">
        <f>VLOOKUP(B11163,定价因子!L:M,2,0)</f>
        <v>#N/A</v>
      </c>
      <c r="E11163" t="e">
        <f>VLOOKUP($D$1&amp;D11163,定价因子!E:F,2,0)</f>
        <v>#N/A</v>
      </c>
      <c r="G11163" t="e">
        <f>VLOOKUP($F$1&amp;F11163,定价因子!E:F,2,0)</f>
        <v>#N/A</v>
      </c>
      <c r="H11163" s="104" t="e">
        <f>C11163*PRODUCT(#REF!,#REF!,G11163,,#REF!,E11163)</f>
        <v>#N/A</v>
      </c>
    </row>
    <row r="11164" spans="3:8">
      <c r="C11164" t="e">
        <f>VLOOKUP(B11164,定价因子!L:M,2,0)</f>
        <v>#N/A</v>
      </c>
      <c r="E11164" t="e">
        <f>VLOOKUP($D$1&amp;D11164,定价因子!E:F,2,0)</f>
        <v>#N/A</v>
      </c>
      <c r="G11164" t="e">
        <f>VLOOKUP($F$1&amp;F11164,定价因子!E:F,2,0)</f>
        <v>#N/A</v>
      </c>
      <c r="H11164" s="104" t="e">
        <f>C11164*PRODUCT(#REF!,#REF!,G11164,,#REF!,E11164)</f>
        <v>#N/A</v>
      </c>
    </row>
    <row r="11165" spans="3:8">
      <c r="C11165" t="e">
        <f>VLOOKUP(B11165,定价因子!L:M,2,0)</f>
        <v>#N/A</v>
      </c>
      <c r="E11165" t="e">
        <f>VLOOKUP($D$1&amp;D11165,定价因子!E:F,2,0)</f>
        <v>#N/A</v>
      </c>
      <c r="G11165" t="e">
        <f>VLOOKUP($F$1&amp;F11165,定价因子!E:F,2,0)</f>
        <v>#N/A</v>
      </c>
      <c r="H11165" s="104" t="e">
        <f>C11165*PRODUCT(#REF!,#REF!,G11165,,#REF!,E11165)</f>
        <v>#N/A</v>
      </c>
    </row>
    <row r="11166" spans="3:8">
      <c r="C11166" t="e">
        <f>VLOOKUP(B11166,定价因子!L:M,2,0)</f>
        <v>#N/A</v>
      </c>
      <c r="E11166" t="e">
        <f>VLOOKUP($D$1&amp;D11166,定价因子!E:F,2,0)</f>
        <v>#N/A</v>
      </c>
      <c r="G11166" t="e">
        <f>VLOOKUP($F$1&amp;F11166,定价因子!E:F,2,0)</f>
        <v>#N/A</v>
      </c>
      <c r="H11166" s="104" t="e">
        <f>C11166*PRODUCT(#REF!,#REF!,G11166,,#REF!,E11166)</f>
        <v>#N/A</v>
      </c>
    </row>
    <row r="11167" spans="3:8">
      <c r="C11167" t="e">
        <f>VLOOKUP(B11167,定价因子!L:M,2,0)</f>
        <v>#N/A</v>
      </c>
      <c r="E11167" t="e">
        <f>VLOOKUP($D$1&amp;D11167,定价因子!E:F,2,0)</f>
        <v>#N/A</v>
      </c>
      <c r="G11167" t="e">
        <f>VLOOKUP($F$1&amp;F11167,定价因子!E:F,2,0)</f>
        <v>#N/A</v>
      </c>
      <c r="H11167" s="104" t="e">
        <f>C11167*PRODUCT(#REF!,#REF!,G11167,,#REF!,E11167)</f>
        <v>#N/A</v>
      </c>
    </row>
    <row r="11168" spans="3:8">
      <c r="C11168" t="e">
        <f>VLOOKUP(B11168,定价因子!L:M,2,0)</f>
        <v>#N/A</v>
      </c>
      <c r="E11168" t="e">
        <f>VLOOKUP($D$1&amp;D11168,定价因子!E:F,2,0)</f>
        <v>#N/A</v>
      </c>
      <c r="G11168" t="e">
        <f>VLOOKUP($F$1&amp;F11168,定价因子!E:F,2,0)</f>
        <v>#N/A</v>
      </c>
      <c r="H11168" s="104" t="e">
        <f>C11168*PRODUCT(#REF!,#REF!,G11168,,#REF!,E11168)</f>
        <v>#N/A</v>
      </c>
    </row>
    <row r="11169" spans="3:8">
      <c r="C11169" t="e">
        <f>VLOOKUP(B11169,定价因子!L:M,2,0)</f>
        <v>#N/A</v>
      </c>
      <c r="E11169" t="e">
        <f>VLOOKUP($D$1&amp;D11169,定价因子!E:F,2,0)</f>
        <v>#N/A</v>
      </c>
      <c r="G11169" t="e">
        <f>VLOOKUP($F$1&amp;F11169,定价因子!E:F,2,0)</f>
        <v>#N/A</v>
      </c>
      <c r="H11169" s="104" t="e">
        <f>C11169*PRODUCT(#REF!,#REF!,G11169,,#REF!,E11169)</f>
        <v>#N/A</v>
      </c>
    </row>
    <row r="11170" spans="3:8">
      <c r="C11170" t="e">
        <f>VLOOKUP(B11170,定价因子!L:M,2,0)</f>
        <v>#N/A</v>
      </c>
      <c r="E11170" t="e">
        <f>VLOOKUP($D$1&amp;D11170,定价因子!E:F,2,0)</f>
        <v>#N/A</v>
      </c>
      <c r="G11170" t="e">
        <f>VLOOKUP($F$1&amp;F11170,定价因子!E:F,2,0)</f>
        <v>#N/A</v>
      </c>
      <c r="H11170" s="104" t="e">
        <f>C11170*PRODUCT(#REF!,#REF!,G11170,,#REF!,E11170)</f>
        <v>#N/A</v>
      </c>
    </row>
    <row r="11171" spans="3:8">
      <c r="C11171" t="e">
        <f>VLOOKUP(B11171,定价因子!L:M,2,0)</f>
        <v>#N/A</v>
      </c>
      <c r="E11171" t="e">
        <f>VLOOKUP($D$1&amp;D11171,定价因子!E:F,2,0)</f>
        <v>#N/A</v>
      </c>
      <c r="G11171" t="e">
        <f>VLOOKUP($F$1&amp;F11171,定价因子!E:F,2,0)</f>
        <v>#N/A</v>
      </c>
      <c r="H11171" s="104" t="e">
        <f>C11171*PRODUCT(#REF!,#REF!,G11171,,#REF!,E11171)</f>
        <v>#N/A</v>
      </c>
    </row>
    <row r="11172" spans="3:8">
      <c r="C11172" t="e">
        <f>VLOOKUP(B11172,定价因子!L:M,2,0)</f>
        <v>#N/A</v>
      </c>
      <c r="E11172" t="e">
        <f>VLOOKUP($D$1&amp;D11172,定价因子!E:F,2,0)</f>
        <v>#N/A</v>
      </c>
      <c r="G11172" t="e">
        <f>VLOOKUP($F$1&amp;F11172,定价因子!E:F,2,0)</f>
        <v>#N/A</v>
      </c>
      <c r="H11172" s="104" t="e">
        <f>C11172*PRODUCT(#REF!,#REF!,G11172,,#REF!,E11172)</f>
        <v>#N/A</v>
      </c>
    </row>
    <row r="11173" spans="3:8">
      <c r="C11173" t="e">
        <f>VLOOKUP(B11173,定价因子!L:M,2,0)</f>
        <v>#N/A</v>
      </c>
      <c r="E11173" t="e">
        <f>VLOOKUP($D$1&amp;D11173,定价因子!E:F,2,0)</f>
        <v>#N/A</v>
      </c>
      <c r="G11173" t="e">
        <f>VLOOKUP($F$1&amp;F11173,定价因子!E:F,2,0)</f>
        <v>#N/A</v>
      </c>
      <c r="H11173" s="104" t="e">
        <f>C11173*PRODUCT(#REF!,#REF!,G11173,,#REF!,E11173)</f>
        <v>#N/A</v>
      </c>
    </row>
    <row r="11174" spans="3:8">
      <c r="C11174" t="e">
        <f>VLOOKUP(B11174,定价因子!L:M,2,0)</f>
        <v>#N/A</v>
      </c>
      <c r="E11174" t="e">
        <f>VLOOKUP($D$1&amp;D11174,定价因子!E:F,2,0)</f>
        <v>#N/A</v>
      </c>
      <c r="G11174" t="e">
        <f>VLOOKUP($F$1&amp;F11174,定价因子!E:F,2,0)</f>
        <v>#N/A</v>
      </c>
      <c r="H11174" s="104" t="e">
        <f>C11174*PRODUCT(#REF!,#REF!,G11174,,#REF!,E11174)</f>
        <v>#N/A</v>
      </c>
    </row>
    <row r="11175" spans="3:8">
      <c r="C11175" t="e">
        <f>VLOOKUP(B11175,定价因子!L:M,2,0)</f>
        <v>#N/A</v>
      </c>
      <c r="E11175" t="e">
        <f>VLOOKUP($D$1&amp;D11175,定价因子!E:F,2,0)</f>
        <v>#N/A</v>
      </c>
      <c r="G11175" t="e">
        <f>VLOOKUP($F$1&amp;F11175,定价因子!E:F,2,0)</f>
        <v>#N/A</v>
      </c>
      <c r="H11175" s="104" t="e">
        <f>C11175*PRODUCT(#REF!,#REF!,G11175,,#REF!,E11175)</f>
        <v>#N/A</v>
      </c>
    </row>
    <row r="11176" spans="3:8">
      <c r="C11176" t="e">
        <f>VLOOKUP(B11176,定价因子!L:M,2,0)</f>
        <v>#N/A</v>
      </c>
      <c r="E11176" t="e">
        <f>VLOOKUP($D$1&amp;D11176,定价因子!E:F,2,0)</f>
        <v>#N/A</v>
      </c>
      <c r="G11176" t="e">
        <f>VLOOKUP($F$1&amp;F11176,定价因子!E:F,2,0)</f>
        <v>#N/A</v>
      </c>
      <c r="H11176" s="104" t="e">
        <f>C11176*PRODUCT(#REF!,#REF!,G11176,,#REF!,E11176)</f>
        <v>#N/A</v>
      </c>
    </row>
    <row r="11177" spans="3:8">
      <c r="C11177" t="e">
        <f>VLOOKUP(B11177,定价因子!L:M,2,0)</f>
        <v>#N/A</v>
      </c>
      <c r="E11177" t="e">
        <f>VLOOKUP($D$1&amp;D11177,定价因子!E:F,2,0)</f>
        <v>#N/A</v>
      </c>
      <c r="G11177" t="e">
        <f>VLOOKUP($F$1&amp;F11177,定价因子!E:F,2,0)</f>
        <v>#N/A</v>
      </c>
      <c r="H11177" s="104" t="e">
        <f>C11177*PRODUCT(#REF!,#REF!,G11177,,#REF!,E11177)</f>
        <v>#N/A</v>
      </c>
    </row>
    <row r="11178" spans="3:8">
      <c r="C11178" t="e">
        <f>VLOOKUP(B11178,定价因子!L:M,2,0)</f>
        <v>#N/A</v>
      </c>
      <c r="E11178" t="e">
        <f>VLOOKUP($D$1&amp;D11178,定价因子!E:F,2,0)</f>
        <v>#N/A</v>
      </c>
      <c r="G11178" t="e">
        <f>VLOOKUP($F$1&amp;F11178,定价因子!E:F,2,0)</f>
        <v>#N/A</v>
      </c>
      <c r="H11178" s="104" t="e">
        <f>C11178*PRODUCT(#REF!,#REF!,G11178,,#REF!,E11178)</f>
        <v>#N/A</v>
      </c>
    </row>
    <row r="11179" spans="3:8">
      <c r="C11179" t="e">
        <f>VLOOKUP(B11179,定价因子!L:M,2,0)</f>
        <v>#N/A</v>
      </c>
      <c r="E11179" t="e">
        <f>VLOOKUP($D$1&amp;D11179,定价因子!E:F,2,0)</f>
        <v>#N/A</v>
      </c>
      <c r="G11179" t="e">
        <f>VLOOKUP($F$1&amp;F11179,定价因子!E:F,2,0)</f>
        <v>#N/A</v>
      </c>
      <c r="H11179" s="104" t="e">
        <f>C11179*PRODUCT(#REF!,#REF!,G11179,,#REF!,E11179)</f>
        <v>#N/A</v>
      </c>
    </row>
    <row r="11180" spans="3:8">
      <c r="C11180" t="e">
        <f>VLOOKUP(B11180,定价因子!L:M,2,0)</f>
        <v>#N/A</v>
      </c>
      <c r="E11180" t="e">
        <f>VLOOKUP($D$1&amp;D11180,定价因子!E:F,2,0)</f>
        <v>#N/A</v>
      </c>
      <c r="G11180" t="e">
        <f>VLOOKUP($F$1&amp;F11180,定价因子!E:F,2,0)</f>
        <v>#N/A</v>
      </c>
      <c r="H11180" s="104" t="e">
        <f>C11180*PRODUCT(#REF!,#REF!,G11180,,#REF!,E11180)</f>
        <v>#N/A</v>
      </c>
    </row>
    <row r="11181" spans="3:8">
      <c r="C11181" t="e">
        <f>VLOOKUP(B11181,定价因子!L:M,2,0)</f>
        <v>#N/A</v>
      </c>
      <c r="E11181" t="e">
        <f>VLOOKUP($D$1&amp;D11181,定价因子!E:F,2,0)</f>
        <v>#N/A</v>
      </c>
      <c r="G11181" t="e">
        <f>VLOOKUP($F$1&amp;F11181,定价因子!E:F,2,0)</f>
        <v>#N/A</v>
      </c>
      <c r="H11181" s="104" t="e">
        <f>C11181*PRODUCT(#REF!,#REF!,G11181,,#REF!,E11181)</f>
        <v>#N/A</v>
      </c>
    </row>
    <row r="11182" spans="3:8">
      <c r="C11182" t="e">
        <f>VLOOKUP(B11182,定价因子!L:M,2,0)</f>
        <v>#N/A</v>
      </c>
      <c r="E11182" t="e">
        <f>VLOOKUP($D$1&amp;D11182,定价因子!E:F,2,0)</f>
        <v>#N/A</v>
      </c>
      <c r="G11182" t="e">
        <f>VLOOKUP($F$1&amp;F11182,定价因子!E:F,2,0)</f>
        <v>#N/A</v>
      </c>
      <c r="H11182" s="104" t="e">
        <f>C11182*PRODUCT(#REF!,#REF!,G11182,,#REF!,E11182)</f>
        <v>#N/A</v>
      </c>
    </row>
    <row r="11183" spans="3:8">
      <c r="C11183" t="e">
        <f>VLOOKUP(B11183,定价因子!L:M,2,0)</f>
        <v>#N/A</v>
      </c>
      <c r="E11183" t="e">
        <f>VLOOKUP($D$1&amp;D11183,定价因子!E:F,2,0)</f>
        <v>#N/A</v>
      </c>
      <c r="G11183" t="e">
        <f>VLOOKUP($F$1&amp;F11183,定价因子!E:F,2,0)</f>
        <v>#N/A</v>
      </c>
      <c r="H11183" s="104" t="e">
        <f>C11183*PRODUCT(#REF!,#REF!,G11183,,#REF!,E11183)</f>
        <v>#N/A</v>
      </c>
    </row>
    <row r="11184" spans="3:8">
      <c r="C11184" t="e">
        <f>VLOOKUP(B11184,定价因子!L:M,2,0)</f>
        <v>#N/A</v>
      </c>
      <c r="E11184" t="e">
        <f>VLOOKUP($D$1&amp;D11184,定价因子!E:F,2,0)</f>
        <v>#N/A</v>
      </c>
      <c r="G11184" t="e">
        <f>VLOOKUP($F$1&amp;F11184,定价因子!E:F,2,0)</f>
        <v>#N/A</v>
      </c>
      <c r="H11184" s="104" t="e">
        <f>C11184*PRODUCT(#REF!,#REF!,G11184,,#REF!,E11184)</f>
        <v>#N/A</v>
      </c>
    </row>
    <row r="11185" spans="3:8">
      <c r="C11185" t="e">
        <f>VLOOKUP(B11185,定价因子!L:M,2,0)</f>
        <v>#N/A</v>
      </c>
      <c r="E11185" t="e">
        <f>VLOOKUP($D$1&amp;D11185,定价因子!E:F,2,0)</f>
        <v>#N/A</v>
      </c>
      <c r="G11185" t="e">
        <f>VLOOKUP($F$1&amp;F11185,定价因子!E:F,2,0)</f>
        <v>#N/A</v>
      </c>
      <c r="H11185" s="104" t="e">
        <f>C11185*PRODUCT(#REF!,#REF!,G11185,,#REF!,E11185)</f>
        <v>#N/A</v>
      </c>
    </row>
    <row r="11186" spans="3:8">
      <c r="C11186" t="e">
        <f>VLOOKUP(B11186,定价因子!L:M,2,0)</f>
        <v>#N/A</v>
      </c>
      <c r="E11186" t="e">
        <f>VLOOKUP($D$1&amp;D11186,定价因子!E:F,2,0)</f>
        <v>#N/A</v>
      </c>
      <c r="G11186" t="e">
        <f>VLOOKUP($F$1&amp;F11186,定价因子!E:F,2,0)</f>
        <v>#N/A</v>
      </c>
      <c r="H11186" s="104" t="e">
        <f>C11186*PRODUCT(#REF!,#REF!,G11186,,#REF!,E11186)</f>
        <v>#N/A</v>
      </c>
    </row>
    <row r="11187" spans="3:8">
      <c r="C11187" t="e">
        <f>VLOOKUP(B11187,定价因子!L:M,2,0)</f>
        <v>#N/A</v>
      </c>
      <c r="E11187" t="e">
        <f>VLOOKUP($D$1&amp;D11187,定价因子!E:F,2,0)</f>
        <v>#N/A</v>
      </c>
      <c r="G11187" t="e">
        <f>VLOOKUP($F$1&amp;F11187,定价因子!E:F,2,0)</f>
        <v>#N/A</v>
      </c>
      <c r="H11187" s="104" t="e">
        <f>C11187*PRODUCT(#REF!,#REF!,G11187,,#REF!,E11187)</f>
        <v>#N/A</v>
      </c>
    </row>
    <row r="11188" spans="3:8">
      <c r="C11188" t="e">
        <f>VLOOKUP(B11188,定价因子!L:M,2,0)</f>
        <v>#N/A</v>
      </c>
      <c r="E11188" t="e">
        <f>VLOOKUP($D$1&amp;D11188,定价因子!E:F,2,0)</f>
        <v>#N/A</v>
      </c>
      <c r="G11188" t="e">
        <f>VLOOKUP($F$1&amp;F11188,定价因子!E:F,2,0)</f>
        <v>#N/A</v>
      </c>
      <c r="H11188" s="104" t="e">
        <f>C11188*PRODUCT(#REF!,#REF!,G11188,,#REF!,E11188)</f>
        <v>#N/A</v>
      </c>
    </row>
    <row r="11189" spans="3:8">
      <c r="C11189" t="e">
        <f>VLOOKUP(B11189,定价因子!L:M,2,0)</f>
        <v>#N/A</v>
      </c>
      <c r="E11189" t="e">
        <f>VLOOKUP($D$1&amp;D11189,定价因子!E:F,2,0)</f>
        <v>#N/A</v>
      </c>
      <c r="G11189" t="e">
        <f>VLOOKUP($F$1&amp;F11189,定价因子!E:F,2,0)</f>
        <v>#N/A</v>
      </c>
      <c r="H11189" s="104" t="e">
        <f>C11189*PRODUCT(#REF!,#REF!,G11189,,#REF!,E11189)</f>
        <v>#N/A</v>
      </c>
    </row>
    <row r="11190" spans="3:8">
      <c r="C11190" t="e">
        <f>VLOOKUP(B11190,定价因子!L:M,2,0)</f>
        <v>#N/A</v>
      </c>
      <c r="E11190" t="e">
        <f>VLOOKUP($D$1&amp;D11190,定价因子!E:F,2,0)</f>
        <v>#N/A</v>
      </c>
      <c r="G11190" t="e">
        <f>VLOOKUP($F$1&amp;F11190,定价因子!E:F,2,0)</f>
        <v>#N/A</v>
      </c>
      <c r="H11190" s="104" t="e">
        <f>C11190*PRODUCT(#REF!,#REF!,G11190,,#REF!,E11190)</f>
        <v>#N/A</v>
      </c>
    </row>
    <row r="11191" spans="3:8">
      <c r="C11191" t="e">
        <f>VLOOKUP(B11191,定价因子!L:M,2,0)</f>
        <v>#N/A</v>
      </c>
      <c r="E11191" t="e">
        <f>VLOOKUP($D$1&amp;D11191,定价因子!E:F,2,0)</f>
        <v>#N/A</v>
      </c>
      <c r="G11191" t="e">
        <f>VLOOKUP($F$1&amp;F11191,定价因子!E:F,2,0)</f>
        <v>#N/A</v>
      </c>
      <c r="H11191" s="104" t="e">
        <f>C11191*PRODUCT(#REF!,#REF!,G11191,,#REF!,E11191)</f>
        <v>#N/A</v>
      </c>
    </row>
    <row r="11192" spans="3:8">
      <c r="C11192" t="e">
        <f>VLOOKUP(B11192,定价因子!L:M,2,0)</f>
        <v>#N/A</v>
      </c>
      <c r="E11192" t="e">
        <f>VLOOKUP($D$1&amp;D11192,定价因子!E:F,2,0)</f>
        <v>#N/A</v>
      </c>
      <c r="G11192" t="e">
        <f>VLOOKUP($F$1&amp;F11192,定价因子!E:F,2,0)</f>
        <v>#N/A</v>
      </c>
      <c r="H11192" s="104" t="e">
        <f>C11192*PRODUCT(#REF!,#REF!,G11192,,#REF!,E11192)</f>
        <v>#N/A</v>
      </c>
    </row>
    <row r="11193" spans="3:8">
      <c r="C11193" t="e">
        <f>VLOOKUP(B11193,定价因子!L:M,2,0)</f>
        <v>#N/A</v>
      </c>
      <c r="E11193" t="e">
        <f>VLOOKUP($D$1&amp;D11193,定价因子!E:F,2,0)</f>
        <v>#N/A</v>
      </c>
      <c r="G11193" t="e">
        <f>VLOOKUP($F$1&amp;F11193,定价因子!E:F,2,0)</f>
        <v>#N/A</v>
      </c>
      <c r="H11193" s="104" t="e">
        <f>C11193*PRODUCT(#REF!,#REF!,G11193,,#REF!,E11193)</f>
        <v>#N/A</v>
      </c>
    </row>
    <row r="11194" spans="3:8">
      <c r="C11194" t="e">
        <f>VLOOKUP(B11194,定价因子!L:M,2,0)</f>
        <v>#N/A</v>
      </c>
      <c r="E11194" t="e">
        <f>VLOOKUP($D$1&amp;D11194,定价因子!E:F,2,0)</f>
        <v>#N/A</v>
      </c>
      <c r="G11194" t="e">
        <f>VLOOKUP($F$1&amp;F11194,定价因子!E:F,2,0)</f>
        <v>#N/A</v>
      </c>
      <c r="H11194" s="104" t="e">
        <f>C11194*PRODUCT(#REF!,#REF!,G11194,,#REF!,E11194)</f>
        <v>#N/A</v>
      </c>
    </row>
    <row r="11195" spans="3:8">
      <c r="C11195" t="e">
        <f>VLOOKUP(B11195,定价因子!L:M,2,0)</f>
        <v>#N/A</v>
      </c>
      <c r="E11195" t="e">
        <f>VLOOKUP($D$1&amp;D11195,定价因子!E:F,2,0)</f>
        <v>#N/A</v>
      </c>
      <c r="G11195" t="e">
        <f>VLOOKUP($F$1&amp;F11195,定价因子!E:F,2,0)</f>
        <v>#N/A</v>
      </c>
      <c r="H11195" s="104" t="e">
        <f>C11195*PRODUCT(#REF!,#REF!,G11195,,#REF!,E11195)</f>
        <v>#N/A</v>
      </c>
    </row>
    <row r="11196" spans="3:8">
      <c r="C11196" t="e">
        <f>VLOOKUP(B11196,定价因子!L:M,2,0)</f>
        <v>#N/A</v>
      </c>
      <c r="E11196" t="e">
        <f>VLOOKUP($D$1&amp;D11196,定价因子!E:F,2,0)</f>
        <v>#N/A</v>
      </c>
      <c r="G11196" t="e">
        <f>VLOOKUP($F$1&amp;F11196,定价因子!E:F,2,0)</f>
        <v>#N/A</v>
      </c>
      <c r="H11196" s="104" t="e">
        <f>C11196*PRODUCT(#REF!,#REF!,G11196,,#REF!,E11196)</f>
        <v>#N/A</v>
      </c>
    </row>
    <row r="11197" spans="3:8">
      <c r="C11197" t="e">
        <f>VLOOKUP(B11197,定价因子!L:M,2,0)</f>
        <v>#N/A</v>
      </c>
      <c r="E11197" t="e">
        <f>VLOOKUP($D$1&amp;D11197,定价因子!E:F,2,0)</f>
        <v>#N/A</v>
      </c>
      <c r="G11197" t="e">
        <f>VLOOKUP($F$1&amp;F11197,定价因子!E:F,2,0)</f>
        <v>#N/A</v>
      </c>
      <c r="H11197" s="104" t="e">
        <f>C11197*PRODUCT(#REF!,#REF!,G11197,,#REF!,E11197)</f>
        <v>#N/A</v>
      </c>
    </row>
    <row r="11198" spans="3:8">
      <c r="C11198" t="e">
        <f>VLOOKUP(B11198,定价因子!L:M,2,0)</f>
        <v>#N/A</v>
      </c>
      <c r="E11198" t="e">
        <f>VLOOKUP($D$1&amp;D11198,定价因子!E:F,2,0)</f>
        <v>#N/A</v>
      </c>
      <c r="G11198" t="e">
        <f>VLOOKUP($F$1&amp;F11198,定价因子!E:F,2,0)</f>
        <v>#N/A</v>
      </c>
      <c r="H11198" s="104" t="e">
        <f>C11198*PRODUCT(#REF!,#REF!,G11198,,#REF!,E11198)</f>
        <v>#N/A</v>
      </c>
    </row>
    <row r="11199" spans="3:8">
      <c r="C11199" t="e">
        <f>VLOOKUP(B11199,定价因子!L:M,2,0)</f>
        <v>#N/A</v>
      </c>
      <c r="E11199" t="e">
        <f>VLOOKUP($D$1&amp;D11199,定价因子!E:F,2,0)</f>
        <v>#N/A</v>
      </c>
      <c r="G11199" t="e">
        <f>VLOOKUP($F$1&amp;F11199,定价因子!E:F,2,0)</f>
        <v>#N/A</v>
      </c>
      <c r="H11199" s="104" t="e">
        <f>C11199*PRODUCT(#REF!,#REF!,G11199,,#REF!,E11199)</f>
        <v>#N/A</v>
      </c>
    </row>
    <row r="11200" spans="3:8">
      <c r="C11200" t="e">
        <f>VLOOKUP(B11200,定价因子!L:M,2,0)</f>
        <v>#N/A</v>
      </c>
      <c r="E11200" t="e">
        <f>VLOOKUP($D$1&amp;D11200,定价因子!E:F,2,0)</f>
        <v>#N/A</v>
      </c>
      <c r="G11200" t="e">
        <f>VLOOKUP($F$1&amp;F11200,定价因子!E:F,2,0)</f>
        <v>#N/A</v>
      </c>
      <c r="H11200" s="104" t="e">
        <f>C11200*PRODUCT(#REF!,#REF!,G11200,,#REF!,E11200)</f>
        <v>#N/A</v>
      </c>
    </row>
    <row r="11201" spans="3:8">
      <c r="C11201" t="e">
        <f>VLOOKUP(B11201,定价因子!L:M,2,0)</f>
        <v>#N/A</v>
      </c>
      <c r="E11201" t="e">
        <f>VLOOKUP($D$1&amp;D11201,定价因子!E:F,2,0)</f>
        <v>#N/A</v>
      </c>
      <c r="G11201" t="e">
        <f>VLOOKUP($F$1&amp;F11201,定价因子!E:F,2,0)</f>
        <v>#N/A</v>
      </c>
      <c r="H11201" s="104" t="e">
        <f>C11201*PRODUCT(#REF!,#REF!,G11201,,#REF!,E11201)</f>
        <v>#N/A</v>
      </c>
    </row>
    <row r="11202" spans="3:8">
      <c r="C11202" t="e">
        <f>VLOOKUP(B11202,定价因子!L:M,2,0)</f>
        <v>#N/A</v>
      </c>
      <c r="E11202" t="e">
        <f>VLOOKUP($D$1&amp;D11202,定价因子!E:F,2,0)</f>
        <v>#N/A</v>
      </c>
      <c r="G11202" t="e">
        <f>VLOOKUP($F$1&amp;F11202,定价因子!E:F,2,0)</f>
        <v>#N/A</v>
      </c>
      <c r="H11202" s="104" t="e">
        <f>C11202*PRODUCT(#REF!,#REF!,G11202,,#REF!,E11202)</f>
        <v>#N/A</v>
      </c>
    </row>
    <row r="11203" spans="3:8">
      <c r="C11203" t="e">
        <f>VLOOKUP(B11203,定价因子!L:M,2,0)</f>
        <v>#N/A</v>
      </c>
      <c r="E11203" t="e">
        <f>VLOOKUP($D$1&amp;D11203,定价因子!E:F,2,0)</f>
        <v>#N/A</v>
      </c>
      <c r="G11203" t="e">
        <f>VLOOKUP($F$1&amp;F11203,定价因子!E:F,2,0)</f>
        <v>#N/A</v>
      </c>
      <c r="H11203" s="104" t="e">
        <f>C11203*PRODUCT(#REF!,#REF!,G11203,,#REF!,E11203)</f>
        <v>#N/A</v>
      </c>
    </row>
    <row r="11204" spans="3:8">
      <c r="C11204" t="e">
        <f>VLOOKUP(B11204,定价因子!L:M,2,0)</f>
        <v>#N/A</v>
      </c>
      <c r="E11204" t="e">
        <f>VLOOKUP($D$1&amp;D11204,定价因子!E:F,2,0)</f>
        <v>#N/A</v>
      </c>
      <c r="G11204" t="e">
        <f>VLOOKUP($F$1&amp;F11204,定价因子!E:F,2,0)</f>
        <v>#N/A</v>
      </c>
      <c r="H11204" s="104" t="e">
        <f>C11204*PRODUCT(#REF!,#REF!,G11204,,#REF!,E11204)</f>
        <v>#N/A</v>
      </c>
    </row>
    <row r="11205" spans="3:8">
      <c r="C11205" t="e">
        <f>VLOOKUP(B11205,定价因子!L:M,2,0)</f>
        <v>#N/A</v>
      </c>
      <c r="E11205" t="e">
        <f>VLOOKUP($D$1&amp;D11205,定价因子!E:F,2,0)</f>
        <v>#N/A</v>
      </c>
      <c r="G11205" t="e">
        <f>VLOOKUP($F$1&amp;F11205,定价因子!E:F,2,0)</f>
        <v>#N/A</v>
      </c>
      <c r="H11205" s="104" t="e">
        <f>C11205*PRODUCT(#REF!,#REF!,G11205,,#REF!,E11205)</f>
        <v>#N/A</v>
      </c>
    </row>
    <row r="11206" spans="3:8">
      <c r="C11206" t="e">
        <f>VLOOKUP(B11206,定价因子!L:M,2,0)</f>
        <v>#N/A</v>
      </c>
      <c r="E11206" t="e">
        <f>VLOOKUP($D$1&amp;D11206,定价因子!E:F,2,0)</f>
        <v>#N/A</v>
      </c>
      <c r="G11206" t="e">
        <f>VLOOKUP($F$1&amp;F11206,定价因子!E:F,2,0)</f>
        <v>#N/A</v>
      </c>
      <c r="H11206" s="104" t="e">
        <f>C11206*PRODUCT(#REF!,#REF!,G11206,,#REF!,E11206)</f>
        <v>#N/A</v>
      </c>
    </row>
    <row r="11207" spans="3:8">
      <c r="C11207" t="e">
        <f>VLOOKUP(B11207,定价因子!L:M,2,0)</f>
        <v>#N/A</v>
      </c>
      <c r="E11207" t="e">
        <f>VLOOKUP($D$1&amp;D11207,定价因子!E:F,2,0)</f>
        <v>#N/A</v>
      </c>
      <c r="G11207" t="e">
        <f>VLOOKUP($F$1&amp;F11207,定价因子!E:F,2,0)</f>
        <v>#N/A</v>
      </c>
      <c r="H11207" s="104" t="e">
        <f>C11207*PRODUCT(#REF!,#REF!,G11207,,#REF!,E11207)</f>
        <v>#N/A</v>
      </c>
    </row>
    <row r="11208" spans="3:8">
      <c r="C11208" t="e">
        <f>VLOOKUP(B11208,定价因子!L:M,2,0)</f>
        <v>#N/A</v>
      </c>
      <c r="E11208" t="e">
        <f>VLOOKUP($D$1&amp;D11208,定价因子!E:F,2,0)</f>
        <v>#N/A</v>
      </c>
      <c r="G11208" t="e">
        <f>VLOOKUP($F$1&amp;F11208,定价因子!E:F,2,0)</f>
        <v>#N/A</v>
      </c>
      <c r="H11208" s="104" t="e">
        <f>C11208*PRODUCT(#REF!,#REF!,G11208,,#REF!,E11208)</f>
        <v>#N/A</v>
      </c>
    </row>
    <row r="11209" spans="3:8">
      <c r="C11209" t="e">
        <f>VLOOKUP(B11209,定价因子!L:M,2,0)</f>
        <v>#N/A</v>
      </c>
      <c r="E11209" t="e">
        <f>VLOOKUP($D$1&amp;D11209,定价因子!E:F,2,0)</f>
        <v>#N/A</v>
      </c>
      <c r="G11209" t="e">
        <f>VLOOKUP($F$1&amp;F11209,定价因子!E:F,2,0)</f>
        <v>#N/A</v>
      </c>
      <c r="H11209" s="104" t="e">
        <f>C11209*PRODUCT(#REF!,#REF!,G11209,,#REF!,E11209)</f>
        <v>#N/A</v>
      </c>
    </row>
    <row r="11210" spans="3:8">
      <c r="C11210" t="e">
        <f>VLOOKUP(B11210,定价因子!L:M,2,0)</f>
        <v>#N/A</v>
      </c>
      <c r="E11210" t="e">
        <f>VLOOKUP($D$1&amp;D11210,定价因子!E:F,2,0)</f>
        <v>#N/A</v>
      </c>
      <c r="G11210" t="e">
        <f>VLOOKUP($F$1&amp;F11210,定价因子!E:F,2,0)</f>
        <v>#N/A</v>
      </c>
      <c r="H11210" s="104" t="e">
        <f>C11210*PRODUCT(#REF!,#REF!,G11210,,#REF!,E11210)</f>
        <v>#N/A</v>
      </c>
    </row>
    <row r="11211" spans="3:8">
      <c r="C11211" t="e">
        <f>VLOOKUP(B11211,定价因子!L:M,2,0)</f>
        <v>#N/A</v>
      </c>
      <c r="E11211" t="e">
        <f>VLOOKUP($D$1&amp;D11211,定价因子!E:F,2,0)</f>
        <v>#N/A</v>
      </c>
      <c r="G11211" t="e">
        <f>VLOOKUP($F$1&amp;F11211,定价因子!E:F,2,0)</f>
        <v>#N/A</v>
      </c>
      <c r="H11211" s="104" t="e">
        <f>C11211*PRODUCT(#REF!,#REF!,G11211,,#REF!,E11211)</f>
        <v>#N/A</v>
      </c>
    </row>
    <row r="11212" spans="3:8">
      <c r="C11212" t="e">
        <f>VLOOKUP(B11212,定价因子!L:M,2,0)</f>
        <v>#N/A</v>
      </c>
      <c r="E11212" t="e">
        <f>VLOOKUP($D$1&amp;D11212,定价因子!E:F,2,0)</f>
        <v>#N/A</v>
      </c>
      <c r="G11212" t="e">
        <f>VLOOKUP($F$1&amp;F11212,定价因子!E:F,2,0)</f>
        <v>#N/A</v>
      </c>
      <c r="H11212" s="104" t="e">
        <f>C11212*PRODUCT(#REF!,#REF!,G11212,,#REF!,E11212)</f>
        <v>#N/A</v>
      </c>
    </row>
    <row r="11213" spans="3:8">
      <c r="C11213" t="e">
        <f>VLOOKUP(B11213,定价因子!L:M,2,0)</f>
        <v>#N/A</v>
      </c>
      <c r="E11213" t="e">
        <f>VLOOKUP($D$1&amp;D11213,定价因子!E:F,2,0)</f>
        <v>#N/A</v>
      </c>
      <c r="G11213" t="e">
        <f>VLOOKUP($F$1&amp;F11213,定价因子!E:F,2,0)</f>
        <v>#N/A</v>
      </c>
      <c r="H11213" s="104" t="e">
        <f>C11213*PRODUCT(#REF!,#REF!,G11213,,#REF!,E11213)</f>
        <v>#N/A</v>
      </c>
    </row>
    <row r="11214" spans="3:8">
      <c r="C11214" t="e">
        <f>VLOOKUP(B11214,定价因子!L:M,2,0)</f>
        <v>#N/A</v>
      </c>
      <c r="E11214" t="e">
        <f>VLOOKUP($D$1&amp;D11214,定价因子!E:F,2,0)</f>
        <v>#N/A</v>
      </c>
      <c r="G11214" t="e">
        <f>VLOOKUP($F$1&amp;F11214,定价因子!E:F,2,0)</f>
        <v>#N/A</v>
      </c>
      <c r="H11214" s="104" t="e">
        <f>C11214*PRODUCT(#REF!,#REF!,G11214,,#REF!,E11214)</f>
        <v>#N/A</v>
      </c>
    </row>
    <row r="11215" spans="3:8">
      <c r="C11215" t="e">
        <f>VLOOKUP(B11215,定价因子!L:M,2,0)</f>
        <v>#N/A</v>
      </c>
      <c r="E11215" t="e">
        <f>VLOOKUP($D$1&amp;D11215,定价因子!E:F,2,0)</f>
        <v>#N/A</v>
      </c>
      <c r="G11215" t="e">
        <f>VLOOKUP($F$1&amp;F11215,定价因子!E:F,2,0)</f>
        <v>#N/A</v>
      </c>
      <c r="H11215" s="104" t="e">
        <f>C11215*PRODUCT(#REF!,#REF!,G11215,,#REF!,E11215)</f>
        <v>#N/A</v>
      </c>
    </row>
    <row r="11216" spans="3:8">
      <c r="C11216" t="e">
        <f>VLOOKUP(B11216,定价因子!L:M,2,0)</f>
        <v>#N/A</v>
      </c>
      <c r="E11216" t="e">
        <f>VLOOKUP($D$1&amp;D11216,定价因子!E:F,2,0)</f>
        <v>#N/A</v>
      </c>
      <c r="G11216" t="e">
        <f>VLOOKUP($F$1&amp;F11216,定价因子!E:F,2,0)</f>
        <v>#N/A</v>
      </c>
      <c r="H11216" s="104" t="e">
        <f>C11216*PRODUCT(#REF!,#REF!,G11216,,#REF!,E11216)</f>
        <v>#N/A</v>
      </c>
    </row>
    <row r="11217" spans="3:8">
      <c r="C11217" t="e">
        <f>VLOOKUP(B11217,定价因子!L:M,2,0)</f>
        <v>#N/A</v>
      </c>
      <c r="E11217" t="e">
        <f>VLOOKUP($D$1&amp;D11217,定价因子!E:F,2,0)</f>
        <v>#N/A</v>
      </c>
      <c r="G11217" t="e">
        <f>VLOOKUP($F$1&amp;F11217,定价因子!E:F,2,0)</f>
        <v>#N/A</v>
      </c>
      <c r="H11217" s="104" t="e">
        <f>C11217*PRODUCT(#REF!,#REF!,G11217,,#REF!,E11217)</f>
        <v>#N/A</v>
      </c>
    </row>
    <row r="11218" spans="3:8">
      <c r="C11218" t="e">
        <f>VLOOKUP(B11218,定价因子!L:M,2,0)</f>
        <v>#N/A</v>
      </c>
      <c r="E11218" t="e">
        <f>VLOOKUP($D$1&amp;D11218,定价因子!E:F,2,0)</f>
        <v>#N/A</v>
      </c>
      <c r="G11218" t="e">
        <f>VLOOKUP($F$1&amp;F11218,定价因子!E:F,2,0)</f>
        <v>#N/A</v>
      </c>
      <c r="H11218" s="104" t="e">
        <f>C11218*PRODUCT(#REF!,#REF!,G11218,,#REF!,E11218)</f>
        <v>#N/A</v>
      </c>
    </row>
    <row r="11219" spans="3:8">
      <c r="C11219" t="e">
        <f>VLOOKUP(B11219,定价因子!L:M,2,0)</f>
        <v>#N/A</v>
      </c>
      <c r="E11219" t="e">
        <f>VLOOKUP($D$1&amp;D11219,定价因子!E:F,2,0)</f>
        <v>#N/A</v>
      </c>
      <c r="G11219" t="e">
        <f>VLOOKUP($F$1&amp;F11219,定价因子!E:F,2,0)</f>
        <v>#N/A</v>
      </c>
      <c r="H11219" s="104" t="e">
        <f>C11219*PRODUCT(#REF!,#REF!,G11219,,#REF!,E11219)</f>
        <v>#N/A</v>
      </c>
    </row>
    <row r="11220" spans="3:8">
      <c r="C11220" t="e">
        <f>VLOOKUP(B11220,定价因子!L:M,2,0)</f>
        <v>#N/A</v>
      </c>
      <c r="E11220" t="e">
        <f>VLOOKUP($D$1&amp;D11220,定价因子!E:F,2,0)</f>
        <v>#N/A</v>
      </c>
      <c r="G11220" t="e">
        <f>VLOOKUP($F$1&amp;F11220,定价因子!E:F,2,0)</f>
        <v>#N/A</v>
      </c>
      <c r="H11220" s="104" t="e">
        <f>C11220*PRODUCT(#REF!,#REF!,G11220,,#REF!,E11220)</f>
        <v>#N/A</v>
      </c>
    </row>
    <row r="11221" spans="3:8">
      <c r="C11221" t="e">
        <f>VLOOKUP(B11221,定价因子!L:M,2,0)</f>
        <v>#N/A</v>
      </c>
      <c r="E11221" t="e">
        <f>VLOOKUP($D$1&amp;D11221,定价因子!E:F,2,0)</f>
        <v>#N/A</v>
      </c>
      <c r="G11221" t="e">
        <f>VLOOKUP($F$1&amp;F11221,定价因子!E:F,2,0)</f>
        <v>#N/A</v>
      </c>
      <c r="H11221" s="104" t="e">
        <f>C11221*PRODUCT(#REF!,#REF!,G11221,,#REF!,E11221)</f>
        <v>#N/A</v>
      </c>
    </row>
    <row r="11222" spans="3:8">
      <c r="C11222" t="e">
        <f>VLOOKUP(B11222,定价因子!L:M,2,0)</f>
        <v>#N/A</v>
      </c>
      <c r="E11222" t="e">
        <f>VLOOKUP($D$1&amp;D11222,定价因子!E:F,2,0)</f>
        <v>#N/A</v>
      </c>
      <c r="G11222" t="e">
        <f>VLOOKUP($F$1&amp;F11222,定价因子!E:F,2,0)</f>
        <v>#N/A</v>
      </c>
      <c r="H11222" s="104" t="e">
        <f>C11222*PRODUCT(#REF!,#REF!,G11222,,#REF!,E11222)</f>
        <v>#N/A</v>
      </c>
    </row>
    <row r="11223" spans="3:8">
      <c r="C11223" t="e">
        <f>VLOOKUP(B11223,定价因子!L:M,2,0)</f>
        <v>#N/A</v>
      </c>
      <c r="E11223" t="e">
        <f>VLOOKUP($D$1&amp;D11223,定价因子!E:F,2,0)</f>
        <v>#N/A</v>
      </c>
      <c r="G11223" t="e">
        <f>VLOOKUP($F$1&amp;F11223,定价因子!E:F,2,0)</f>
        <v>#N/A</v>
      </c>
      <c r="H11223" s="104" t="e">
        <f>C11223*PRODUCT(#REF!,#REF!,G11223,,#REF!,E11223)</f>
        <v>#N/A</v>
      </c>
    </row>
    <row r="11224" spans="3:8">
      <c r="C11224" t="e">
        <f>VLOOKUP(B11224,定价因子!L:M,2,0)</f>
        <v>#N/A</v>
      </c>
      <c r="E11224" t="e">
        <f>VLOOKUP($D$1&amp;D11224,定价因子!E:F,2,0)</f>
        <v>#N/A</v>
      </c>
      <c r="G11224" t="e">
        <f>VLOOKUP($F$1&amp;F11224,定价因子!E:F,2,0)</f>
        <v>#N/A</v>
      </c>
      <c r="H11224" s="104" t="e">
        <f>C11224*PRODUCT(#REF!,#REF!,G11224,,#REF!,E11224)</f>
        <v>#N/A</v>
      </c>
    </row>
    <row r="11225" spans="3:8">
      <c r="C11225" t="e">
        <f>VLOOKUP(B11225,定价因子!L:M,2,0)</f>
        <v>#N/A</v>
      </c>
      <c r="E11225" t="e">
        <f>VLOOKUP($D$1&amp;D11225,定价因子!E:F,2,0)</f>
        <v>#N/A</v>
      </c>
      <c r="G11225" t="e">
        <f>VLOOKUP($F$1&amp;F11225,定价因子!E:F,2,0)</f>
        <v>#N/A</v>
      </c>
      <c r="H11225" s="104" t="e">
        <f>C11225*PRODUCT(#REF!,#REF!,G11225,,#REF!,E11225)</f>
        <v>#N/A</v>
      </c>
    </row>
    <row r="11226" spans="3:8">
      <c r="C11226" t="e">
        <f>VLOOKUP(B11226,定价因子!L:M,2,0)</f>
        <v>#N/A</v>
      </c>
      <c r="E11226" t="e">
        <f>VLOOKUP($D$1&amp;D11226,定价因子!E:F,2,0)</f>
        <v>#N/A</v>
      </c>
      <c r="G11226" t="e">
        <f>VLOOKUP($F$1&amp;F11226,定价因子!E:F,2,0)</f>
        <v>#N/A</v>
      </c>
      <c r="H11226" s="104" t="e">
        <f>C11226*PRODUCT(#REF!,#REF!,G11226,,#REF!,E11226)</f>
        <v>#N/A</v>
      </c>
    </row>
    <row r="11227" spans="3:8">
      <c r="C11227" t="e">
        <f>VLOOKUP(B11227,定价因子!L:M,2,0)</f>
        <v>#N/A</v>
      </c>
      <c r="E11227" t="e">
        <f>VLOOKUP($D$1&amp;D11227,定价因子!E:F,2,0)</f>
        <v>#N/A</v>
      </c>
      <c r="G11227" t="e">
        <f>VLOOKUP($F$1&amp;F11227,定价因子!E:F,2,0)</f>
        <v>#N/A</v>
      </c>
      <c r="H11227" s="104" t="e">
        <f>C11227*PRODUCT(#REF!,#REF!,G11227,,#REF!,E11227)</f>
        <v>#N/A</v>
      </c>
    </row>
    <row r="11228" spans="3:8">
      <c r="C11228" t="e">
        <f>VLOOKUP(B11228,定价因子!L:M,2,0)</f>
        <v>#N/A</v>
      </c>
      <c r="E11228" t="e">
        <f>VLOOKUP($D$1&amp;D11228,定价因子!E:F,2,0)</f>
        <v>#N/A</v>
      </c>
      <c r="G11228" t="e">
        <f>VLOOKUP($F$1&amp;F11228,定价因子!E:F,2,0)</f>
        <v>#N/A</v>
      </c>
      <c r="H11228" s="104" t="e">
        <f>C11228*PRODUCT(#REF!,#REF!,G11228,,#REF!,E11228)</f>
        <v>#N/A</v>
      </c>
    </row>
    <row r="11229" spans="3:8">
      <c r="C11229" t="e">
        <f>VLOOKUP(B11229,定价因子!L:M,2,0)</f>
        <v>#N/A</v>
      </c>
      <c r="E11229" t="e">
        <f>VLOOKUP($D$1&amp;D11229,定价因子!E:F,2,0)</f>
        <v>#N/A</v>
      </c>
      <c r="G11229" t="e">
        <f>VLOOKUP($F$1&amp;F11229,定价因子!E:F,2,0)</f>
        <v>#N/A</v>
      </c>
      <c r="H11229" s="104" t="e">
        <f>C11229*PRODUCT(#REF!,#REF!,G11229,,#REF!,E11229)</f>
        <v>#N/A</v>
      </c>
    </row>
    <row r="11230" spans="3:8">
      <c r="C11230" t="e">
        <f>VLOOKUP(B11230,定价因子!L:M,2,0)</f>
        <v>#N/A</v>
      </c>
      <c r="E11230" t="e">
        <f>VLOOKUP($D$1&amp;D11230,定价因子!E:F,2,0)</f>
        <v>#N/A</v>
      </c>
      <c r="G11230" t="e">
        <f>VLOOKUP($F$1&amp;F11230,定价因子!E:F,2,0)</f>
        <v>#N/A</v>
      </c>
      <c r="H11230" s="104" t="e">
        <f>C11230*PRODUCT(#REF!,#REF!,G11230,,#REF!,E11230)</f>
        <v>#N/A</v>
      </c>
    </row>
    <row r="11231" spans="3:8">
      <c r="C11231" t="e">
        <f>VLOOKUP(B11231,定价因子!L:M,2,0)</f>
        <v>#N/A</v>
      </c>
      <c r="E11231" t="e">
        <f>VLOOKUP($D$1&amp;D11231,定价因子!E:F,2,0)</f>
        <v>#N/A</v>
      </c>
      <c r="G11231" t="e">
        <f>VLOOKUP($F$1&amp;F11231,定价因子!E:F,2,0)</f>
        <v>#N/A</v>
      </c>
      <c r="H11231" s="104" t="e">
        <f>C11231*PRODUCT(#REF!,#REF!,G11231,,#REF!,E11231)</f>
        <v>#N/A</v>
      </c>
    </row>
    <row r="11232" spans="3:8">
      <c r="C11232" t="e">
        <f>VLOOKUP(B11232,定价因子!L:M,2,0)</f>
        <v>#N/A</v>
      </c>
      <c r="E11232" t="e">
        <f>VLOOKUP($D$1&amp;D11232,定价因子!E:F,2,0)</f>
        <v>#N/A</v>
      </c>
      <c r="G11232" t="e">
        <f>VLOOKUP($F$1&amp;F11232,定价因子!E:F,2,0)</f>
        <v>#N/A</v>
      </c>
      <c r="H11232" s="104" t="e">
        <f>C11232*PRODUCT(#REF!,#REF!,G11232,,#REF!,E11232)</f>
        <v>#N/A</v>
      </c>
    </row>
    <row r="11233" spans="3:8">
      <c r="C11233" t="e">
        <f>VLOOKUP(B11233,定价因子!L:M,2,0)</f>
        <v>#N/A</v>
      </c>
      <c r="E11233" t="e">
        <f>VLOOKUP($D$1&amp;D11233,定价因子!E:F,2,0)</f>
        <v>#N/A</v>
      </c>
      <c r="G11233" t="e">
        <f>VLOOKUP($F$1&amp;F11233,定价因子!E:F,2,0)</f>
        <v>#N/A</v>
      </c>
      <c r="H11233" s="104" t="e">
        <f>C11233*PRODUCT(#REF!,#REF!,G11233,,#REF!,E11233)</f>
        <v>#N/A</v>
      </c>
    </row>
    <row r="11234" spans="3:8">
      <c r="C11234" t="e">
        <f>VLOOKUP(B11234,定价因子!L:M,2,0)</f>
        <v>#N/A</v>
      </c>
      <c r="E11234" t="e">
        <f>VLOOKUP($D$1&amp;D11234,定价因子!E:F,2,0)</f>
        <v>#N/A</v>
      </c>
      <c r="G11234" t="e">
        <f>VLOOKUP($F$1&amp;F11234,定价因子!E:F,2,0)</f>
        <v>#N/A</v>
      </c>
      <c r="H11234" s="104" t="e">
        <f>C11234*PRODUCT(#REF!,#REF!,G11234,,#REF!,E11234)</f>
        <v>#N/A</v>
      </c>
    </row>
    <row r="11235" spans="3:8">
      <c r="C11235" t="e">
        <f>VLOOKUP(B11235,定价因子!L:M,2,0)</f>
        <v>#N/A</v>
      </c>
      <c r="E11235" t="e">
        <f>VLOOKUP($D$1&amp;D11235,定价因子!E:F,2,0)</f>
        <v>#N/A</v>
      </c>
      <c r="G11235" t="e">
        <f>VLOOKUP($F$1&amp;F11235,定价因子!E:F,2,0)</f>
        <v>#N/A</v>
      </c>
      <c r="H11235" s="104" t="e">
        <f>C11235*PRODUCT(#REF!,#REF!,G11235,,#REF!,E11235)</f>
        <v>#N/A</v>
      </c>
    </row>
    <row r="11236" spans="3:8">
      <c r="C11236" t="e">
        <f>VLOOKUP(B11236,定价因子!L:M,2,0)</f>
        <v>#N/A</v>
      </c>
      <c r="E11236" t="e">
        <f>VLOOKUP($D$1&amp;D11236,定价因子!E:F,2,0)</f>
        <v>#N/A</v>
      </c>
      <c r="G11236" t="e">
        <f>VLOOKUP($F$1&amp;F11236,定价因子!E:F,2,0)</f>
        <v>#N/A</v>
      </c>
      <c r="H11236" s="104" t="e">
        <f>C11236*PRODUCT(#REF!,#REF!,G11236,,#REF!,E11236)</f>
        <v>#N/A</v>
      </c>
    </row>
    <row r="11237" spans="3:8">
      <c r="C11237" t="e">
        <f>VLOOKUP(B11237,定价因子!L:M,2,0)</f>
        <v>#N/A</v>
      </c>
      <c r="E11237" t="e">
        <f>VLOOKUP($D$1&amp;D11237,定价因子!E:F,2,0)</f>
        <v>#N/A</v>
      </c>
      <c r="G11237" t="e">
        <f>VLOOKUP($F$1&amp;F11237,定价因子!E:F,2,0)</f>
        <v>#N/A</v>
      </c>
      <c r="H11237" s="104" t="e">
        <f>C11237*PRODUCT(#REF!,#REF!,G11237,,#REF!,E11237)</f>
        <v>#N/A</v>
      </c>
    </row>
    <row r="11238" spans="3:8">
      <c r="C11238" t="e">
        <f>VLOOKUP(B11238,定价因子!L:M,2,0)</f>
        <v>#N/A</v>
      </c>
      <c r="E11238" t="e">
        <f>VLOOKUP($D$1&amp;D11238,定价因子!E:F,2,0)</f>
        <v>#N/A</v>
      </c>
      <c r="G11238" t="e">
        <f>VLOOKUP($F$1&amp;F11238,定价因子!E:F,2,0)</f>
        <v>#N/A</v>
      </c>
      <c r="H11238" s="104" t="e">
        <f>C11238*PRODUCT(#REF!,#REF!,G11238,,#REF!,E11238)</f>
        <v>#N/A</v>
      </c>
    </row>
    <row r="11239" spans="3:8">
      <c r="C11239" t="e">
        <f>VLOOKUP(B11239,定价因子!L:M,2,0)</f>
        <v>#N/A</v>
      </c>
      <c r="E11239" t="e">
        <f>VLOOKUP($D$1&amp;D11239,定价因子!E:F,2,0)</f>
        <v>#N/A</v>
      </c>
      <c r="G11239" t="e">
        <f>VLOOKUP($F$1&amp;F11239,定价因子!E:F,2,0)</f>
        <v>#N/A</v>
      </c>
      <c r="H11239" s="104" t="e">
        <f>C11239*PRODUCT(#REF!,#REF!,G11239,,#REF!,E11239)</f>
        <v>#N/A</v>
      </c>
    </row>
    <row r="11240" spans="3:8">
      <c r="C11240" t="e">
        <f>VLOOKUP(B11240,定价因子!L:M,2,0)</f>
        <v>#N/A</v>
      </c>
      <c r="E11240" t="e">
        <f>VLOOKUP($D$1&amp;D11240,定价因子!E:F,2,0)</f>
        <v>#N/A</v>
      </c>
      <c r="G11240" t="e">
        <f>VLOOKUP($F$1&amp;F11240,定价因子!E:F,2,0)</f>
        <v>#N/A</v>
      </c>
      <c r="H11240" s="104" t="e">
        <f>C11240*PRODUCT(#REF!,#REF!,G11240,,#REF!,E11240)</f>
        <v>#N/A</v>
      </c>
    </row>
    <row r="11241" spans="3:8">
      <c r="C11241" t="e">
        <f>VLOOKUP(B11241,定价因子!L:M,2,0)</f>
        <v>#N/A</v>
      </c>
      <c r="E11241" t="e">
        <f>VLOOKUP($D$1&amp;D11241,定价因子!E:F,2,0)</f>
        <v>#N/A</v>
      </c>
      <c r="G11241" t="e">
        <f>VLOOKUP($F$1&amp;F11241,定价因子!E:F,2,0)</f>
        <v>#N/A</v>
      </c>
      <c r="H11241" s="104" t="e">
        <f>C11241*PRODUCT(#REF!,#REF!,G11241,,#REF!,E11241)</f>
        <v>#N/A</v>
      </c>
    </row>
    <row r="11242" spans="3:8">
      <c r="C11242" t="e">
        <f>VLOOKUP(B11242,定价因子!L:M,2,0)</f>
        <v>#N/A</v>
      </c>
      <c r="E11242" t="e">
        <f>VLOOKUP($D$1&amp;D11242,定价因子!E:F,2,0)</f>
        <v>#N/A</v>
      </c>
      <c r="G11242" t="e">
        <f>VLOOKUP($F$1&amp;F11242,定价因子!E:F,2,0)</f>
        <v>#N/A</v>
      </c>
      <c r="H11242" s="104" t="e">
        <f>C11242*PRODUCT(#REF!,#REF!,G11242,,#REF!,E11242)</f>
        <v>#N/A</v>
      </c>
    </row>
    <row r="11243" spans="3:8">
      <c r="C11243" t="e">
        <f>VLOOKUP(B11243,定价因子!L:M,2,0)</f>
        <v>#N/A</v>
      </c>
      <c r="E11243" t="e">
        <f>VLOOKUP($D$1&amp;D11243,定价因子!E:F,2,0)</f>
        <v>#N/A</v>
      </c>
      <c r="G11243" t="e">
        <f>VLOOKUP($F$1&amp;F11243,定价因子!E:F,2,0)</f>
        <v>#N/A</v>
      </c>
      <c r="H11243" s="104" t="e">
        <f>C11243*PRODUCT(#REF!,#REF!,G11243,,#REF!,E11243)</f>
        <v>#N/A</v>
      </c>
    </row>
    <row r="11244" spans="3:8">
      <c r="C11244" t="e">
        <f>VLOOKUP(B11244,定价因子!L:M,2,0)</f>
        <v>#N/A</v>
      </c>
      <c r="E11244" t="e">
        <f>VLOOKUP($D$1&amp;D11244,定价因子!E:F,2,0)</f>
        <v>#N/A</v>
      </c>
      <c r="G11244" t="e">
        <f>VLOOKUP($F$1&amp;F11244,定价因子!E:F,2,0)</f>
        <v>#N/A</v>
      </c>
      <c r="H11244" s="104" t="e">
        <f>C11244*PRODUCT(#REF!,#REF!,G11244,,#REF!,E11244)</f>
        <v>#N/A</v>
      </c>
    </row>
    <row r="11245" spans="3:8">
      <c r="C11245" t="e">
        <f>VLOOKUP(B11245,定价因子!L:M,2,0)</f>
        <v>#N/A</v>
      </c>
      <c r="E11245" t="e">
        <f>VLOOKUP($D$1&amp;D11245,定价因子!E:F,2,0)</f>
        <v>#N/A</v>
      </c>
      <c r="G11245" t="e">
        <f>VLOOKUP($F$1&amp;F11245,定价因子!E:F,2,0)</f>
        <v>#N/A</v>
      </c>
      <c r="H11245" s="104" t="e">
        <f>C11245*PRODUCT(#REF!,#REF!,G11245,,#REF!,E11245)</f>
        <v>#N/A</v>
      </c>
    </row>
    <row r="11246" spans="3:8">
      <c r="C11246" t="e">
        <f>VLOOKUP(B11246,定价因子!L:M,2,0)</f>
        <v>#N/A</v>
      </c>
      <c r="E11246" t="e">
        <f>VLOOKUP($D$1&amp;D11246,定价因子!E:F,2,0)</f>
        <v>#N/A</v>
      </c>
      <c r="G11246" t="e">
        <f>VLOOKUP($F$1&amp;F11246,定价因子!E:F,2,0)</f>
        <v>#N/A</v>
      </c>
      <c r="H11246" s="104" t="e">
        <f>C11246*PRODUCT(#REF!,#REF!,G11246,,#REF!,E11246)</f>
        <v>#N/A</v>
      </c>
    </row>
    <row r="11247" spans="3:8">
      <c r="C11247" t="e">
        <f>VLOOKUP(B11247,定价因子!L:M,2,0)</f>
        <v>#N/A</v>
      </c>
      <c r="E11247" t="e">
        <f>VLOOKUP($D$1&amp;D11247,定价因子!E:F,2,0)</f>
        <v>#N/A</v>
      </c>
      <c r="G11247" t="e">
        <f>VLOOKUP($F$1&amp;F11247,定价因子!E:F,2,0)</f>
        <v>#N/A</v>
      </c>
      <c r="H11247" s="104" t="e">
        <f>C11247*PRODUCT(#REF!,#REF!,G11247,,#REF!,E11247)</f>
        <v>#N/A</v>
      </c>
    </row>
    <row r="11248" spans="3:8">
      <c r="C11248" t="e">
        <f>VLOOKUP(B11248,定价因子!L:M,2,0)</f>
        <v>#N/A</v>
      </c>
      <c r="E11248" t="e">
        <f>VLOOKUP($D$1&amp;D11248,定价因子!E:F,2,0)</f>
        <v>#N/A</v>
      </c>
      <c r="G11248" t="e">
        <f>VLOOKUP($F$1&amp;F11248,定价因子!E:F,2,0)</f>
        <v>#N/A</v>
      </c>
      <c r="H11248" s="104" t="e">
        <f>C11248*PRODUCT(#REF!,#REF!,G11248,,#REF!,E11248)</f>
        <v>#N/A</v>
      </c>
    </row>
    <row r="11249" spans="3:8">
      <c r="C11249" t="e">
        <f>VLOOKUP(B11249,定价因子!L:M,2,0)</f>
        <v>#N/A</v>
      </c>
      <c r="E11249" t="e">
        <f>VLOOKUP($D$1&amp;D11249,定价因子!E:F,2,0)</f>
        <v>#N/A</v>
      </c>
      <c r="G11249" t="e">
        <f>VLOOKUP($F$1&amp;F11249,定价因子!E:F,2,0)</f>
        <v>#N/A</v>
      </c>
      <c r="H11249" s="104" t="e">
        <f>C11249*PRODUCT(#REF!,#REF!,G11249,,#REF!,E11249)</f>
        <v>#N/A</v>
      </c>
    </row>
    <row r="11250" spans="3:8">
      <c r="C11250" t="e">
        <f>VLOOKUP(B11250,定价因子!L:M,2,0)</f>
        <v>#N/A</v>
      </c>
      <c r="E11250" t="e">
        <f>VLOOKUP($D$1&amp;D11250,定价因子!E:F,2,0)</f>
        <v>#N/A</v>
      </c>
      <c r="G11250" t="e">
        <f>VLOOKUP($F$1&amp;F11250,定价因子!E:F,2,0)</f>
        <v>#N/A</v>
      </c>
      <c r="H11250" s="104" t="e">
        <f>C11250*PRODUCT(#REF!,#REF!,G11250,,#REF!,E11250)</f>
        <v>#N/A</v>
      </c>
    </row>
    <row r="11251" spans="3:8">
      <c r="C11251" t="e">
        <f>VLOOKUP(B11251,定价因子!L:M,2,0)</f>
        <v>#N/A</v>
      </c>
      <c r="E11251" t="e">
        <f>VLOOKUP($D$1&amp;D11251,定价因子!E:F,2,0)</f>
        <v>#N/A</v>
      </c>
      <c r="G11251" t="e">
        <f>VLOOKUP($F$1&amp;F11251,定价因子!E:F,2,0)</f>
        <v>#N/A</v>
      </c>
      <c r="H11251" s="104" t="e">
        <f>C11251*PRODUCT(#REF!,#REF!,G11251,,#REF!,E11251)</f>
        <v>#N/A</v>
      </c>
    </row>
    <row r="11252" spans="3:8">
      <c r="C11252" t="e">
        <f>VLOOKUP(B11252,定价因子!L:M,2,0)</f>
        <v>#N/A</v>
      </c>
      <c r="E11252" t="e">
        <f>VLOOKUP($D$1&amp;D11252,定价因子!E:F,2,0)</f>
        <v>#N/A</v>
      </c>
      <c r="G11252" t="e">
        <f>VLOOKUP($F$1&amp;F11252,定价因子!E:F,2,0)</f>
        <v>#N/A</v>
      </c>
      <c r="H11252" s="104" t="e">
        <f>C11252*PRODUCT(#REF!,#REF!,G11252,,#REF!,E11252)</f>
        <v>#N/A</v>
      </c>
    </row>
    <row r="11253" spans="3:8">
      <c r="C11253" t="e">
        <f>VLOOKUP(B11253,定价因子!L:M,2,0)</f>
        <v>#N/A</v>
      </c>
      <c r="E11253" t="e">
        <f>VLOOKUP($D$1&amp;D11253,定价因子!E:F,2,0)</f>
        <v>#N/A</v>
      </c>
      <c r="G11253" t="e">
        <f>VLOOKUP($F$1&amp;F11253,定价因子!E:F,2,0)</f>
        <v>#N/A</v>
      </c>
      <c r="H11253" s="104" t="e">
        <f>C11253*PRODUCT(#REF!,#REF!,G11253,,#REF!,E11253)</f>
        <v>#N/A</v>
      </c>
    </row>
    <row r="11254" spans="3:8">
      <c r="C11254" t="e">
        <f>VLOOKUP(B11254,定价因子!L:M,2,0)</f>
        <v>#N/A</v>
      </c>
      <c r="E11254" t="e">
        <f>VLOOKUP($D$1&amp;D11254,定价因子!E:F,2,0)</f>
        <v>#N/A</v>
      </c>
      <c r="G11254" t="e">
        <f>VLOOKUP($F$1&amp;F11254,定价因子!E:F,2,0)</f>
        <v>#N/A</v>
      </c>
      <c r="H11254" s="104" t="e">
        <f>C11254*PRODUCT(#REF!,#REF!,G11254,,#REF!,E11254)</f>
        <v>#N/A</v>
      </c>
    </row>
    <row r="11255" spans="3:8">
      <c r="C11255" t="e">
        <f>VLOOKUP(B11255,定价因子!L:M,2,0)</f>
        <v>#N/A</v>
      </c>
      <c r="E11255" t="e">
        <f>VLOOKUP($D$1&amp;D11255,定价因子!E:F,2,0)</f>
        <v>#N/A</v>
      </c>
      <c r="G11255" t="e">
        <f>VLOOKUP($F$1&amp;F11255,定价因子!E:F,2,0)</f>
        <v>#N/A</v>
      </c>
      <c r="H11255" s="104" t="e">
        <f>C11255*PRODUCT(#REF!,#REF!,G11255,,#REF!,E11255)</f>
        <v>#N/A</v>
      </c>
    </row>
    <row r="11256" spans="3:8">
      <c r="C11256" t="e">
        <f>VLOOKUP(B11256,定价因子!L:M,2,0)</f>
        <v>#N/A</v>
      </c>
      <c r="E11256" t="e">
        <f>VLOOKUP($D$1&amp;D11256,定价因子!E:F,2,0)</f>
        <v>#N/A</v>
      </c>
      <c r="G11256" t="e">
        <f>VLOOKUP($F$1&amp;F11256,定价因子!E:F,2,0)</f>
        <v>#N/A</v>
      </c>
      <c r="H11256" s="104" t="e">
        <f>C11256*PRODUCT(#REF!,#REF!,G11256,,#REF!,E11256)</f>
        <v>#N/A</v>
      </c>
    </row>
    <row r="11257" spans="3:8">
      <c r="C11257" t="e">
        <f>VLOOKUP(B11257,定价因子!L:M,2,0)</f>
        <v>#N/A</v>
      </c>
      <c r="E11257" t="e">
        <f>VLOOKUP($D$1&amp;D11257,定价因子!E:F,2,0)</f>
        <v>#N/A</v>
      </c>
      <c r="G11257" t="e">
        <f>VLOOKUP($F$1&amp;F11257,定价因子!E:F,2,0)</f>
        <v>#N/A</v>
      </c>
      <c r="H11257" s="104" t="e">
        <f>C11257*PRODUCT(#REF!,#REF!,G11257,,#REF!,E11257)</f>
        <v>#N/A</v>
      </c>
    </row>
    <row r="11258" spans="3:8">
      <c r="C11258" t="e">
        <f>VLOOKUP(B11258,定价因子!L:M,2,0)</f>
        <v>#N/A</v>
      </c>
      <c r="E11258" t="e">
        <f>VLOOKUP($D$1&amp;D11258,定价因子!E:F,2,0)</f>
        <v>#N/A</v>
      </c>
      <c r="G11258" t="e">
        <f>VLOOKUP($F$1&amp;F11258,定价因子!E:F,2,0)</f>
        <v>#N/A</v>
      </c>
      <c r="H11258" s="104" t="e">
        <f>C11258*PRODUCT(#REF!,#REF!,G11258,,#REF!,E11258)</f>
        <v>#N/A</v>
      </c>
    </row>
    <row r="11259" spans="3:8">
      <c r="C11259" t="e">
        <f>VLOOKUP(B11259,定价因子!L:M,2,0)</f>
        <v>#N/A</v>
      </c>
      <c r="E11259" t="e">
        <f>VLOOKUP($D$1&amp;D11259,定价因子!E:F,2,0)</f>
        <v>#N/A</v>
      </c>
      <c r="G11259" t="e">
        <f>VLOOKUP($F$1&amp;F11259,定价因子!E:F,2,0)</f>
        <v>#N/A</v>
      </c>
      <c r="H11259" s="104" t="e">
        <f>C11259*PRODUCT(#REF!,#REF!,G11259,,#REF!,E11259)</f>
        <v>#N/A</v>
      </c>
    </row>
    <row r="11260" spans="3:8">
      <c r="C11260" t="e">
        <f>VLOOKUP(B11260,定价因子!L:M,2,0)</f>
        <v>#N/A</v>
      </c>
      <c r="E11260" t="e">
        <f>VLOOKUP($D$1&amp;D11260,定价因子!E:F,2,0)</f>
        <v>#N/A</v>
      </c>
      <c r="G11260" t="e">
        <f>VLOOKUP($F$1&amp;F11260,定价因子!E:F,2,0)</f>
        <v>#N/A</v>
      </c>
      <c r="H11260" s="104" t="e">
        <f>C11260*PRODUCT(#REF!,#REF!,G11260,,#REF!,E11260)</f>
        <v>#N/A</v>
      </c>
    </row>
    <row r="11261" spans="3:8">
      <c r="C11261" t="e">
        <f>VLOOKUP(B11261,定价因子!L:M,2,0)</f>
        <v>#N/A</v>
      </c>
      <c r="E11261" t="e">
        <f>VLOOKUP($D$1&amp;D11261,定价因子!E:F,2,0)</f>
        <v>#N/A</v>
      </c>
      <c r="G11261" t="e">
        <f>VLOOKUP($F$1&amp;F11261,定价因子!E:F,2,0)</f>
        <v>#N/A</v>
      </c>
      <c r="H11261" s="104" t="e">
        <f>C11261*PRODUCT(#REF!,#REF!,G11261,,#REF!,E11261)</f>
        <v>#N/A</v>
      </c>
    </row>
    <row r="11262" spans="3:8">
      <c r="C11262" t="e">
        <f>VLOOKUP(B11262,定价因子!L:M,2,0)</f>
        <v>#N/A</v>
      </c>
      <c r="E11262" t="e">
        <f>VLOOKUP($D$1&amp;D11262,定价因子!E:F,2,0)</f>
        <v>#N/A</v>
      </c>
      <c r="G11262" t="e">
        <f>VLOOKUP($F$1&amp;F11262,定价因子!E:F,2,0)</f>
        <v>#N/A</v>
      </c>
      <c r="H11262" s="104" t="e">
        <f>C11262*PRODUCT(#REF!,#REF!,G11262,,#REF!,E11262)</f>
        <v>#N/A</v>
      </c>
    </row>
    <row r="11263" spans="3:8">
      <c r="C11263" t="e">
        <f>VLOOKUP(B11263,定价因子!L:M,2,0)</f>
        <v>#N/A</v>
      </c>
      <c r="E11263" t="e">
        <f>VLOOKUP($D$1&amp;D11263,定价因子!E:F,2,0)</f>
        <v>#N/A</v>
      </c>
      <c r="G11263" t="e">
        <f>VLOOKUP($F$1&amp;F11263,定价因子!E:F,2,0)</f>
        <v>#N/A</v>
      </c>
      <c r="H11263" s="104" t="e">
        <f>C11263*PRODUCT(#REF!,#REF!,G11263,,#REF!,E11263)</f>
        <v>#N/A</v>
      </c>
    </row>
    <row r="11264" spans="3:8">
      <c r="C11264" t="e">
        <f>VLOOKUP(B11264,定价因子!L:M,2,0)</f>
        <v>#N/A</v>
      </c>
      <c r="E11264" t="e">
        <f>VLOOKUP($D$1&amp;D11264,定价因子!E:F,2,0)</f>
        <v>#N/A</v>
      </c>
      <c r="G11264" t="e">
        <f>VLOOKUP($F$1&amp;F11264,定价因子!E:F,2,0)</f>
        <v>#N/A</v>
      </c>
      <c r="H11264" s="104" t="e">
        <f>C11264*PRODUCT(#REF!,#REF!,G11264,,#REF!,E11264)</f>
        <v>#N/A</v>
      </c>
    </row>
    <row r="11265" spans="3:8">
      <c r="C11265" t="e">
        <f>VLOOKUP(B11265,定价因子!L:M,2,0)</f>
        <v>#N/A</v>
      </c>
      <c r="E11265" t="e">
        <f>VLOOKUP($D$1&amp;D11265,定价因子!E:F,2,0)</f>
        <v>#N/A</v>
      </c>
      <c r="G11265" t="e">
        <f>VLOOKUP($F$1&amp;F11265,定价因子!E:F,2,0)</f>
        <v>#N/A</v>
      </c>
      <c r="H11265" s="104" t="e">
        <f>C11265*PRODUCT(#REF!,#REF!,G11265,,#REF!,E11265)</f>
        <v>#N/A</v>
      </c>
    </row>
    <row r="11266" spans="3:8">
      <c r="C11266" t="e">
        <f>VLOOKUP(B11266,定价因子!L:M,2,0)</f>
        <v>#N/A</v>
      </c>
      <c r="E11266" t="e">
        <f>VLOOKUP($D$1&amp;D11266,定价因子!E:F,2,0)</f>
        <v>#N/A</v>
      </c>
      <c r="G11266" t="e">
        <f>VLOOKUP($F$1&amp;F11266,定价因子!E:F,2,0)</f>
        <v>#N/A</v>
      </c>
      <c r="H11266" s="104" t="e">
        <f>C11266*PRODUCT(#REF!,#REF!,G11266,,#REF!,E11266)</f>
        <v>#N/A</v>
      </c>
    </row>
    <row r="11267" spans="3:8">
      <c r="C11267" t="e">
        <f>VLOOKUP(B11267,定价因子!L:M,2,0)</f>
        <v>#N/A</v>
      </c>
      <c r="E11267" t="e">
        <f>VLOOKUP($D$1&amp;D11267,定价因子!E:F,2,0)</f>
        <v>#N/A</v>
      </c>
      <c r="G11267" t="e">
        <f>VLOOKUP($F$1&amp;F11267,定价因子!E:F,2,0)</f>
        <v>#N/A</v>
      </c>
      <c r="H11267" s="104" t="e">
        <f>C11267*PRODUCT(#REF!,#REF!,G11267,,#REF!,E11267)</f>
        <v>#N/A</v>
      </c>
    </row>
    <row r="11268" spans="3:8">
      <c r="C11268" t="e">
        <f>VLOOKUP(B11268,定价因子!L:M,2,0)</f>
        <v>#N/A</v>
      </c>
      <c r="E11268" t="e">
        <f>VLOOKUP($D$1&amp;D11268,定价因子!E:F,2,0)</f>
        <v>#N/A</v>
      </c>
      <c r="G11268" t="e">
        <f>VLOOKUP($F$1&amp;F11268,定价因子!E:F,2,0)</f>
        <v>#N/A</v>
      </c>
      <c r="H11268" s="104" t="e">
        <f>C11268*PRODUCT(#REF!,#REF!,G11268,,#REF!,E11268)</f>
        <v>#N/A</v>
      </c>
    </row>
    <row r="11269" spans="3:8">
      <c r="C11269" t="e">
        <f>VLOOKUP(B11269,定价因子!L:M,2,0)</f>
        <v>#N/A</v>
      </c>
      <c r="E11269" t="e">
        <f>VLOOKUP($D$1&amp;D11269,定价因子!E:F,2,0)</f>
        <v>#N/A</v>
      </c>
      <c r="G11269" t="e">
        <f>VLOOKUP($F$1&amp;F11269,定价因子!E:F,2,0)</f>
        <v>#N/A</v>
      </c>
      <c r="H11269" s="104" t="e">
        <f>C11269*PRODUCT(#REF!,#REF!,G11269,,#REF!,E11269)</f>
        <v>#N/A</v>
      </c>
    </row>
    <row r="11270" spans="3:8">
      <c r="C11270" t="e">
        <f>VLOOKUP(B11270,定价因子!L:M,2,0)</f>
        <v>#N/A</v>
      </c>
      <c r="E11270" t="e">
        <f>VLOOKUP($D$1&amp;D11270,定价因子!E:F,2,0)</f>
        <v>#N/A</v>
      </c>
      <c r="G11270" t="e">
        <f>VLOOKUP($F$1&amp;F11270,定价因子!E:F,2,0)</f>
        <v>#N/A</v>
      </c>
      <c r="H11270" s="104" t="e">
        <f>C11270*PRODUCT(#REF!,#REF!,G11270,,#REF!,E11270)</f>
        <v>#N/A</v>
      </c>
    </row>
    <row r="11271" spans="3:8">
      <c r="C11271" t="e">
        <f>VLOOKUP(B11271,定价因子!L:M,2,0)</f>
        <v>#N/A</v>
      </c>
      <c r="E11271" t="e">
        <f>VLOOKUP($D$1&amp;D11271,定价因子!E:F,2,0)</f>
        <v>#N/A</v>
      </c>
      <c r="G11271" t="e">
        <f>VLOOKUP($F$1&amp;F11271,定价因子!E:F,2,0)</f>
        <v>#N/A</v>
      </c>
      <c r="H11271" s="104" t="e">
        <f>C11271*PRODUCT(#REF!,#REF!,G11271,,#REF!,E11271)</f>
        <v>#N/A</v>
      </c>
    </row>
    <row r="11272" spans="3:8">
      <c r="C11272" t="e">
        <f>VLOOKUP(B11272,定价因子!L:M,2,0)</f>
        <v>#N/A</v>
      </c>
      <c r="E11272" t="e">
        <f>VLOOKUP($D$1&amp;D11272,定价因子!E:F,2,0)</f>
        <v>#N/A</v>
      </c>
      <c r="G11272" t="e">
        <f>VLOOKUP($F$1&amp;F11272,定价因子!E:F,2,0)</f>
        <v>#N/A</v>
      </c>
      <c r="H11272" s="104" t="e">
        <f>C11272*PRODUCT(#REF!,#REF!,G11272,,#REF!,E11272)</f>
        <v>#N/A</v>
      </c>
    </row>
    <row r="11273" spans="3:8">
      <c r="C11273" t="e">
        <f>VLOOKUP(B11273,定价因子!L:M,2,0)</f>
        <v>#N/A</v>
      </c>
      <c r="E11273" t="e">
        <f>VLOOKUP($D$1&amp;D11273,定价因子!E:F,2,0)</f>
        <v>#N/A</v>
      </c>
      <c r="G11273" t="e">
        <f>VLOOKUP($F$1&amp;F11273,定价因子!E:F,2,0)</f>
        <v>#N/A</v>
      </c>
      <c r="H11273" s="104" t="e">
        <f>C11273*PRODUCT(#REF!,#REF!,G11273,,#REF!,E11273)</f>
        <v>#N/A</v>
      </c>
    </row>
    <row r="11274" spans="3:8">
      <c r="C11274" t="e">
        <f>VLOOKUP(B11274,定价因子!L:M,2,0)</f>
        <v>#N/A</v>
      </c>
      <c r="E11274" t="e">
        <f>VLOOKUP($D$1&amp;D11274,定价因子!E:F,2,0)</f>
        <v>#N/A</v>
      </c>
      <c r="G11274" t="e">
        <f>VLOOKUP($F$1&amp;F11274,定价因子!E:F,2,0)</f>
        <v>#N/A</v>
      </c>
      <c r="H11274" s="104" t="e">
        <f>C11274*PRODUCT(#REF!,#REF!,G11274,,#REF!,E11274)</f>
        <v>#N/A</v>
      </c>
    </row>
    <row r="11275" spans="3:8">
      <c r="C11275" t="e">
        <f>VLOOKUP(B11275,定价因子!L:M,2,0)</f>
        <v>#N/A</v>
      </c>
      <c r="E11275" t="e">
        <f>VLOOKUP($D$1&amp;D11275,定价因子!E:F,2,0)</f>
        <v>#N/A</v>
      </c>
      <c r="G11275" t="e">
        <f>VLOOKUP($F$1&amp;F11275,定价因子!E:F,2,0)</f>
        <v>#N/A</v>
      </c>
      <c r="H11275" s="104" t="e">
        <f>C11275*PRODUCT(#REF!,#REF!,G11275,,#REF!,E11275)</f>
        <v>#N/A</v>
      </c>
    </row>
    <row r="11276" spans="3:8">
      <c r="C11276" t="e">
        <f>VLOOKUP(B11276,定价因子!L:M,2,0)</f>
        <v>#N/A</v>
      </c>
      <c r="E11276" t="e">
        <f>VLOOKUP($D$1&amp;D11276,定价因子!E:F,2,0)</f>
        <v>#N/A</v>
      </c>
      <c r="G11276" t="e">
        <f>VLOOKUP($F$1&amp;F11276,定价因子!E:F,2,0)</f>
        <v>#N/A</v>
      </c>
      <c r="H11276" s="104" t="e">
        <f>C11276*PRODUCT(#REF!,#REF!,G11276,,#REF!,E11276)</f>
        <v>#N/A</v>
      </c>
    </row>
    <row r="11277" spans="3:8">
      <c r="C11277" t="e">
        <f>VLOOKUP(B11277,定价因子!L:M,2,0)</f>
        <v>#N/A</v>
      </c>
      <c r="E11277" t="e">
        <f>VLOOKUP($D$1&amp;D11277,定价因子!E:F,2,0)</f>
        <v>#N/A</v>
      </c>
      <c r="G11277" t="e">
        <f>VLOOKUP($F$1&amp;F11277,定价因子!E:F,2,0)</f>
        <v>#N/A</v>
      </c>
      <c r="H11277" s="104" t="e">
        <f>C11277*PRODUCT(#REF!,#REF!,G11277,,#REF!,E11277)</f>
        <v>#N/A</v>
      </c>
    </row>
    <row r="11278" spans="3:8">
      <c r="C11278" t="e">
        <f>VLOOKUP(B11278,定价因子!L:M,2,0)</f>
        <v>#N/A</v>
      </c>
      <c r="E11278" t="e">
        <f>VLOOKUP($D$1&amp;D11278,定价因子!E:F,2,0)</f>
        <v>#N/A</v>
      </c>
      <c r="G11278" t="e">
        <f>VLOOKUP($F$1&amp;F11278,定价因子!E:F,2,0)</f>
        <v>#N/A</v>
      </c>
      <c r="H11278" s="104" t="e">
        <f>C11278*PRODUCT(#REF!,#REF!,G11278,,#REF!,E11278)</f>
        <v>#N/A</v>
      </c>
    </row>
    <row r="11279" spans="3:8">
      <c r="C11279" t="e">
        <f>VLOOKUP(B11279,定价因子!L:M,2,0)</f>
        <v>#N/A</v>
      </c>
      <c r="E11279" t="e">
        <f>VLOOKUP($D$1&amp;D11279,定价因子!E:F,2,0)</f>
        <v>#N/A</v>
      </c>
      <c r="G11279" t="e">
        <f>VLOOKUP($F$1&amp;F11279,定价因子!E:F,2,0)</f>
        <v>#N/A</v>
      </c>
      <c r="H11279" s="104" t="e">
        <f>C11279*PRODUCT(#REF!,#REF!,G11279,,#REF!,E11279)</f>
        <v>#N/A</v>
      </c>
    </row>
    <row r="11280" spans="3:8">
      <c r="C11280" t="e">
        <f>VLOOKUP(B11280,定价因子!L:M,2,0)</f>
        <v>#N/A</v>
      </c>
      <c r="E11280" t="e">
        <f>VLOOKUP($D$1&amp;D11280,定价因子!E:F,2,0)</f>
        <v>#N/A</v>
      </c>
      <c r="G11280" t="e">
        <f>VLOOKUP($F$1&amp;F11280,定价因子!E:F,2,0)</f>
        <v>#N/A</v>
      </c>
      <c r="H11280" s="104" t="e">
        <f>C11280*PRODUCT(#REF!,#REF!,G11280,,#REF!,E11280)</f>
        <v>#N/A</v>
      </c>
    </row>
    <row r="11281" spans="3:8">
      <c r="C11281" t="e">
        <f>VLOOKUP(B11281,定价因子!L:M,2,0)</f>
        <v>#N/A</v>
      </c>
      <c r="E11281" t="e">
        <f>VLOOKUP($D$1&amp;D11281,定价因子!E:F,2,0)</f>
        <v>#N/A</v>
      </c>
      <c r="G11281" t="e">
        <f>VLOOKUP($F$1&amp;F11281,定价因子!E:F,2,0)</f>
        <v>#N/A</v>
      </c>
      <c r="H11281" s="104" t="e">
        <f>C11281*PRODUCT(#REF!,#REF!,G11281,,#REF!,E11281)</f>
        <v>#N/A</v>
      </c>
    </row>
    <row r="11282" spans="3:8">
      <c r="C11282" t="e">
        <f>VLOOKUP(B11282,定价因子!L:M,2,0)</f>
        <v>#N/A</v>
      </c>
      <c r="E11282" t="e">
        <f>VLOOKUP($D$1&amp;D11282,定价因子!E:F,2,0)</f>
        <v>#N/A</v>
      </c>
      <c r="G11282" t="e">
        <f>VLOOKUP($F$1&amp;F11282,定价因子!E:F,2,0)</f>
        <v>#N/A</v>
      </c>
      <c r="H11282" s="104" t="e">
        <f>C11282*PRODUCT(#REF!,#REF!,G11282,,#REF!,E11282)</f>
        <v>#N/A</v>
      </c>
    </row>
    <row r="11283" spans="3:8">
      <c r="C11283" t="e">
        <f>VLOOKUP(B11283,定价因子!L:M,2,0)</f>
        <v>#N/A</v>
      </c>
      <c r="E11283" t="e">
        <f>VLOOKUP($D$1&amp;D11283,定价因子!E:F,2,0)</f>
        <v>#N/A</v>
      </c>
      <c r="G11283" t="e">
        <f>VLOOKUP($F$1&amp;F11283,定价因子!E:F,2,0)</f>
        <v>#N/A</v>
      </c>
      <c r="H11283" s="104" t="e">
        <f>C11283*PRODUCT(#REF!,#REF!,G11283,,#REF!,E11283)</f>
        <v>#N/A</v>
      </c>
    </row>
    <row r="11284" spans="3:8">
      <c r="C11284" t="e">
        <f>VLOOKUP(B11284,定价因子!L:M,2,0)</f>
        <v>#N/A</v>
      </c>
      <c r="E11284" t="e">
        <f>VLOOKUP($D$1&amp;D11284,定价因子!E:F,2,0)</f>
        <v>#N/A</v>
      </c>
      <c r="G11284" t="e">
        <f>VLOOKUP($F$1&amp;F11284,定价因子!E:F,2,0)</f>
        <v>#N/A</v>
      </c>
      <c r="H11284" s="104" t="e">
        <f>C11284*PRODUCT(#REF!,#REF!,G11284,,#REF!,E11284)</f>
        <v>#N/A</v>
      </c>
    </row>
    <row r="11285" spans="3:8">
      <c r="C11285" t="e">
        <f>VLOOKUP(B11285,定价因子!L:M,2,0)</f>
        <v>#N/A</v>
      </c>
      <c r="E11285" t="e">
        <f>VLOOKUP($D$1&amp;D11285,定价因子!E:F,2,0)</f>
        <v>#N/A</v>
      </c>
      <c r="G11285" t="e">
        <f>VLOOKUP($F$1&amp;F11285,定价因子!E:F,2,0)</f>
        <v>#N/A</v>
      </c>
      <c r="H11285" s="104" t="e">
        <f>C11285*PRODUCT(#REF!,#REF!,G11285,,#REF!,E11285)</f>
        <v>#N/A</v>
      </c>
    </row>
    <row r="11286" spans="3:8">
      <c r="C11286" t="e">
        <f>VLOOKUP(B11286,定价因子!L:M,2,0)</f>
        <v>#N/A</v>
      </c>
      <c r="E11286" t="e">
        <f>VLOOKUP($D$1&amp;D11286,定价因子!E:F,2,0)</f>
        <v>#N/A</v>
      </c>
      <c r="G11286" t="e">
        <f>VLOOKUP($F$1&amp;F11286,定价因子!E:F,2,0)</f>
        <v>#N/A</v>
      </c>
      <c r="H11286" s="104" t="e">
        <f>C11286*PRODUCT(#REF!,#REF!,G11286,,#REF!,E11286)</f>
        <v>#N/A</v>
      </c>
    </row>
    <row r="11287" spans="3:8">
      <c r="C11287" t="e">
        <f>VLOOKUP(B11287,定价因子!L:M,2,0)</f>
        <v>#N/A</v>
      </c>
      <c r="E11287" t="e">
        <f>VLOOKUP($D$1&amp;D11287,定价因子!E:F,2,0)</f>
        <v>#N/A</v>
      </c>
      <c r="G11287" t="e">
        <f>VLOOKUP($F$1&amp;F11287,定价因子!E:F,2,0)</f>
        <v>#N/A</v>
      </c>
      <c r="H11287" s="104" t="e">
        <f>C11287*PRODUCT(#REF!,#REF!,G11287,,#REF!,E11287)</f>
        <v>#N/A</v>
      </c>
    </row>
    <row r="11288" spans="3:8">
      <c r="C11288" t="e">
        <f>VLOOKUP(B11288,定价因子!L:M,2,0)</f>
        <v>#N/A</v>
      </c>
      <c r="E11288" t="e">
        <f>VLOOKUP($D$1&amp;D11288,定价因子!E:F,2,0)</f>
        <v>#N/A</v>
      </c>
      <c r="G11288" t="e">
        <f>VLOOKUP($F$1&amp;F11288,定价因子!E:F,2,0)</f>
        <v>#N/A</v>
      </c>
      <c r="H11288" s="104" t="e">
        <f>C11288*PRODUCT(#REF!,#REF!,G11288,,#REF!,E11288)</f>
        <v>#N/A</v>
      </c>
    </row>
    <row r="11289" spans="3:8">
      <c r="C11289" t="e">
        <f>VLOOKUP(B11289,定价因子!L:M,2,0)</f>
        <v>#N/A</v>
      </c>
      <c r="E11289" t="e">
        <f>VLOOKUP($D$1&amp;D11289,定价因子!E:F,2,0)</f>
        <v>#N/A</v>
      </c>
      <c r="G11289" t="e">
        <f>VLOOKUP($F$1&amp;F11289,定价因子!E:F,2,0)</f>
        <v>#N/A</v>
      </c>
      <c r="H11289" s="104" t="e">
        <f>C11289*PRODUCT(#REF!,#REF!,G11289,,#REF!,E11289)</f>
        <v>#N/A</v>
      </c>
    </row>
    <row r="11290" spans="3:8">
      <c r="C11290" t="e">
        <f>VLOOKUP(B11290,定价因子!L:M,2,0)</f>
        <v>#N/A</v>
      </c>
      <c r="E11290" t="e">
        <f>VLOOKUP($D$1&amp;D11290,定价因子!E:F,2,0)</f>
        <v>#N/A</v>
      </c>
      <c r="G11290" t="e">
        <f>VLOOKUP($F$1&amp;F11290,定价因子!E:F,2,0)</f>
        <v>#N/A</v>
      </c>
      <c r="H11290" s="104" t="e">
        <f>C11290*PRODUCT(#REF!,#REF!,G11290,,#REF!,E11290)</f>
        <v>#N/A</v>
      </c>
    </row>
    <row r="11291" spans="3:8">
      <c r="C11291" t="e">
        <f>VLOOKUP(B11291,定价因子!L:M,2,0)</f>
        <v>#N/A</v>
      </c>
      <c r="E11291" t="e">
        <f>VLOOKUP($D$1&amp;D11291,定价因子!E:F,2,0)</f>
        <v>#N/A</v>
      </c>
      <c r="G11291" t="e">
        <f>VLOOKUP($F$1&amp;F11291,定价因子!E:F,2,0)</f>
        <v>#N/A</v>
      </c>
      <c r="H11291" s="104" t="e">
        <f>C11291*PRODUCT(#REF!,#REF!,G11291,,#REF!,E11291)</f>
        <v>#N/A</v>
      </c>
    </row>
    <row r="11292" spans="3:8">
      <c r="C11292" t="e">
        <f>VLOOKUP(B11292,定价因子!L:M,2,0)</f>
        <v>#N/A</v>
      </c>
      <c r="E11292" t="e">
        <f>VLOOKUP($D$1&amp;D11292,定价因子!E:F,2,0)</f>
        <v>#N/A</v>
      </c>
      <c r="G11292" t="e">
        <f>VLOOKUP($F$1&amp;F11292,定价因子!E:F,2,0)</f>
        <v>#N/A</v>
      </c>
      <c r="H11292" s="104" t="e">
        <f>C11292*PRODUCT(#REF!,#REF!,G11292,,#REF!,E11292)</f>
        <v>#N/A</v>
      </c>
    </row>
    <row r="11293" spans="3:8">
      <c r="C11293" t="e">
        <f>VLOOKUP(B11293,定价因子!L:M,2,0)</f>
        <v>#N/A</v>
      </c>
      <c r="E11293" t="e">
        <f>VLOOKUP($D$1&amp;D11293,定价因子!E:F,2,0)</f>
        <v>#N/A</v>
      </c>
      <c r="G11293" t="e">
        <f>VLOOKUP($F$1&amp;F11293,定价因子!E:F,2,0)</f>
        <v>#N/A</v>
      </c>
      <c r="H11293" s="104" t="e">
        <f>C11293*PRODUCT(#REF!,#REF!,G11293,,#REF!,E11293)</f>
        <v>#N/A</v>
      </c>
    </row>
    <row r="11294" spans="3:8">
      <c r="C11294" t="e">
        <f>VLOOKUP(B11294,定价因子!L:M,2,0)</f>
        <v>#N/A</v>
      </c>
      <c r="E11294" t="e">
        <f>VLOOKUP($D$1&amp;D11294,定价因子!E:F,2,0)</f>
        <v>#N/A</v>
      </c>
      <c r="G11294" t="e">
        <f>VLOOKUP($F$1&amp;F11294,定价因子!E:F,2,0)</f>
        <v>#N/A</v>
      </c>
      <c r="H11294" s="104" t="e">
        <f>C11294*PRODUCT(#REF!,#REF!,G11294,,#REF!,E11294)</f>
        <v>#N/A</v>
      </c>
    </row>
    <row r="11295" spans="3:8">
      <c r="C11295" t="e">
        <f>VLOOKUP(B11295,定价因子!L:M,2,0)</f>
        <v>#N/A</v>
      </c>
      <c r="E11295" t="e">
        <f>VLOOKUP($D$1&amp;D11295,定价因子!E:F,2,0)</f>
        <v>#N/A</v>
      </c>
      <c r="G11295" t="e">
        <f>VLOOKUP($F$1&amp;F11295,定价因子!E:F,2,0)</f>
        <v>#N/A</v>
      </c>
      <c r="H11295" s="104" t="e">
        <f>C11295*PRODUCT(#REF!,#REF!,G11295,,#REF!,E11295)</f>
        <v>#N/A</v>
      </c>
    </row>
    <row r="11296" spans="3:8">
      <c r="C11296" t="e">
        <f>VLOOKUP(B11296,定价因子!L:M,2,0)</f>
        <v>#N/A</v>
      </c>
      <c r="E11296" t="e">
        <f>VLOOKUP($D$1&amp;D11296,定价因子!E:F,2,0)</f>
        <v>#N/A</v>
      </c>
      <c r="G11296" t="e">
        <f>VLOOKUP($F$1&amp;F11296,定价因子!E:F,2,0)</f>
        <v>#N/A</v>
      </c>
      <c r="H11296" s="104" t="e">
        <f>C11296*PRODUCT(#REF!,#REF!,G11296,,#REF!,E11296)</f>
        <v>#N/A</v>
      </c>
    </row>
    <row r="11297" spans="3:8">
      <c r="C11297" t="e">
        <f>VLOOKUP(B11297,定价因子!L:M,2,0)</f>
        <v>#N/A</v>
      </c>
      <c r="E11297" t="e">
        <f>VLOOKUP($D$1&amp;D11297,定价因子!E:F,2,0)</f>
        <v>#N/A</v>
      </c>
      <c r="G11297" t="e">
        <f>VLOOKUP($F$1&amp;F11297,定价因子!E:F,2,0)</f>
        <v>#N/A</v>
      </c>
      <c r="H11297" s="104" t="e">
        <f>C11297*PRODUCT(#REF!,#REF!,G11297,,#REF!,E11297)</f>
        <v>#N/A</v>
      </c>
    </row>
    <row r="11298" spans="3:8">
      <c r="C11298" t="e">
        <f>VLOOKUP(B11298,定价因子!L:M,2,0)</f>
        <v>#N/A</v>
      </c>
      <c r="E11298" t="e">
        <f>VLOOKUP($D$1&amp;D11298,定价因子!E:F,2,0)</f>
        <v>#N/A</v>
      </c>
      <c r="G11298" t="e">
        <f>VLOOKUP($F$1&amp;F11298,定价因子!E:F,2,0)</f>
        <v>#N/A</v>
      </c>
      <c r="H11298" s="104" t="e">
        <f>C11298*PRODUCT(#REF!,#REF!,G11298,,#REF!,E11298)</f>
        <v>#N/A</v>
      </c>
    </row>
    <row r="11299" spans="3:8">
      <c r="C11299" t="e">
        <f>VLOOKUP(B11299,定价因子!L:M,2,0)</f>
        <v>#N/A</v>
      </c>
      <c r="E11299" t="e">
        <f>VLOOKUP($D$1&amp;D11299,定价因子!E:F,2,0)</f>
        <v>#N/A</v>
      </c>
      <c r="G11299" t="e">
        <f>VLOOKUP($F$1&amp;F11299,定价因子!E:F,2,0)</f>
        <v>#N/A</v>
      </c>
      <c r="H11299" s="104" t="e">
        <f>C11299*PRODUCT(#REF!,#REF!,G11299,,#REF!,E11299)</f>
        <v>#N/A</v>
      </c>
    </row>
    <row r="11300" spans="3:8">
      <c r="C11300" t="e">
        <f>VLOOKUP(B11300,定价因子!L:M,2,0)</f>
        <v>#N/A</v>
      </c>
      <c r="E11300" t="e">
        <f>VLOOKUP($D$1&amp;D11300,定价因子!E:F,2,0)</f>
        <v>#N/A</v>
      </c>
      <c r="G11300" t="e">
        <f>VLOOKUP($F$1&amp;F11300,定价因子!E:F,2,0)</f>
        <v>#N/A</v>
      </c>
      <c r="H11300" s="104" t="e">
        <f>C11300*PRODUCT(#REF!,#REF!,G11300,,#REF!,E11300)</f>
        <v>#N/A</v>
      </c>
    </row>
    <row r="11301" spans="3:8">
      <c r="C11301" t="e">
        <f>VLOOKUP(B11301,定价因子!L:M,2,0)</f>
        <v>#N/A</v>
      </c>
      <c r="E11301" t="e">
        <f>VLOOKUP($D$1&amp;D11301,定价因子!E:F,2,0)</f>
        <v>#N/A</v>
      </c>
      <c r="G11301" t="e">
        <f>VLOOKUP($F$1&amp;F11301,定价因子!E:F,2,0)</f>
        <v>#N/A</v>
      </c>
      <c r="H11301" s="104" t="e">
        <f>C11301*PRODUCT(#REF!,#REF!,G11301,,#REF!,E11301)</f>
        <v>#N/A</v>
      </c>
    </row>
    <row r="11302" spans="3:8">
      <c r="C11302" t="e">
        <f>VLOOKUP(B11302,定价因子!L:M,2,0)</f>
        <v>#N/A</v>
      </c>
      <c r="E11302" t="e">
        <f>VLOOKUP($D$1&amp;D11302,定价因子!E:F,2,0)</f>
        <v>#N/A</v>
      </c>
      <c r="G11302" t="e">
        <f>VLOOKUP($F$1&amp;F11302,定价因子!E:F,2,0)</f>
        <v>#N/A</v>
      </c>
      <c r="H11302" s="104" t="e">
        <f>C11302*PRODUCT(#REF!,#REF!,G11302,,#REF!,E11302)</f>
        <v>#N/A</v>
      </c>
    </row>
    <row r="11303" spans="3:8">
      <c r="C11303" t="e">
        <f>VLOOKUP(B11303,定价因子!L:M,2,0)</f>
        <v>#N/A</v>
      </c>
      <c r="E11303" t="e">
        <f>VLOOKUP($D$1&amp;D11303,定价因子!E:F,2,0)</f>
        <v>#N/A</v>
      </c>
      <c r="G11303" t="e">
        <f>VLOOKUP($F$1&amp;F11303,定价因子!E:F,2,0)</f>
        <v>#N/A</v>
      </c>
      <c r="H11303" s="104" t="e">
        <f>C11303*PRODUCT(#REF!,#REF!,G11303,,#REF!,E11303)</f>
        <v>#N/A</v>
      </c>
    </row>
    <row r="11304" spans="3:8">
      <c r="C11304" t="e">
        <f>VLOOKUP(B11304,定价因子!L:M,2,0)</f>
        <v>#N/A</v>
      </c>
      <c r="E11304" t="e">
        <f>VLOOKUP($D$1&amp;D11304,定价因子!E:F,2,0)</f>
        <v>#N/A</v>
      </c>
      <c r="G11304" t="e">
        <f>VLOOKUP($F$1&amp;F11304,定价因子!E:F,2,0)</f>
        <v>#N/A</v>
      </c>
      <c r="H11304" s="104" t="e">
        <f>C11304*PRODUCT(#REF!,#REF!,G11304,,#REF!,E11304)</f>
        <v>#N/A</v>
      </c>
    </row>
    <row r="11305" spans="3:8">
      <c r="C11305" t="e">
        <f>VLOOKUP(B11305,定价因子!L:M,2,0)</f>
        <v>#N/A</v>
      </c>
      <c r="E11305" t="e">
        <f>VLOOKUP($D$1&amp;D11305,定价因子!E:F,2,0)</f>
        <v>#N/A</v>
      </c>
      <c r="G11305" t="e">
        <f>VLOOKUP($F$1&amp;F11305,定价因子!E:F,2,0)</f>
        <v>#N/A</v>
      </c>
      <c r="H11305" s="104" t="e">
        <f>C11305*PRODUCT(#REF!,#REF!,G11305,,#REF!,E11305)</f>
        <v>#N/A</v>
      </c>
    </row>
    <row r="11306" spans="3:8">
      <c r="C11306" t="e">
        <f>VLOOKUP(B11306,定价因子!L:M,2,0)</f>
        <v>#N/A</v>
      </c>
      <c r="E11306" t="e">
        <f>VLOOKUP($D$1&amp;D11306,定价因子!E:F,2,0)</f>
        <v>#N/A</v>
      </c>
      <c r="G11306" t="e">
        <f>VLOOKUP($F$1&amp;F11306,定价因子!E:F,2,0)</f>
        <v>#N/A</v>
      </c>
      <c r="H11306" s="104" t="e">
        <f>C11306*PRODUCT(#REF!,#REF!,G11306,,#REF!,E11306)</f>
        <v>#N/A</v>
      </c>
    </row>
    <row r="11307" spans="3:8">
      <c r="C11307" t="e">
        <f>VLOOKUP(B11307,定价因子!L:M,2,0)</f>
        <v>#N/A</v>
      </c>
      <c r="E11307" t="e">
        <f>VLOOKUP($D$1&amp;D11307,定价因子!E:F,2,0)</f>
        <v>#N/A</v>
      </c>
      <c r="G11307" t="e">
        <f>VLOOKUP($F$1&amp;F11307,定价因子!E:F,2,0)</f>
        <v>#N/A</v>
      </c>
      <c r="H11307" s="104" t="e">
        <f>C11307*PRODUCT(#REF!,#REF!,G11307,,#REF!,E11307)</f>
        <v>#N/A</v>
      </c>
    </row>
    <row r="11308" spans="3:8">
      <c r="C11308" t="e">
        <f>VLOOKUP(B11308,定价因子!L:M,2,0)</f>
        <v>#N/A</v>
      </c>
      <c r="E11308" t="e">
        <f>VLOOKUP($D$1&amp;D11308,定价因子!E:F,2,0)</f>
        <v>#N/A</v>
      </c>
      <c r="G11308" t="e">
        <f>VLOOKUP($F$1&amp;F11308,定价因子!E:F,2,0)</f>
        <v>#N/A</v>
      </c>
      <c r="H11308" s="104" t="e">
        <f>C11308*PRODUCT(#REF!,#REF!,G11308,,#REF!,E11308)</f>
        <v>#N/A</v>
      </c>
    </row>
    <row r="11309" spans="3:8">
      <c r="C11309" t="e">
        <f>VLOOKUP(B11309,定价因子!L:M,2,0)</f>
        <v>#N/A</v>
      </c>
      <c r="E11309" t="e">
        <f>VLOOKUP($D$1&amp;D11309,定价因子!E:F,2,0)</f>
        <v>#N/A</v>
      </c>
      <c r="G11309" t="e">
        <f>VLOOKUP($F$1&amp;F11309,定价因子!E:F,2,0)</f>
        <v>#N/A</v>
      </c>
      <c r="H11309" s="104" t="e">
        <f>C11309*PRODUCT(#REF!,#REF!,G11309,,#REF!,E11309)</f>
        <v>#N/A</v>
      </c>
    </row>
    <row r="11310" spans="3:8">
      <c r="C11310" t="e">
        <f>VLOOKUP(B11310,定价因子!L:M,2,0)</f>
        <v>#N/A</v>
      </c>
      <c r="E11310" t="e">
        <f>VLOOKUP($D$1&amp;D11310,定价因子!E:F,2,0)</f>
        <v>#N/A</v>
      </c>
      <c r="G11310" t="e">
        <f>VLOOKUP($F$1&amp;F11310,定价因子!E:F,2,0)</f>
        <v>#N/A</v>
      </c>
      <c r="H11310" s="104" t="e">
        <f>C11310*PRODUCT(#REF!,#REF!,G11310,,#REF!,E11310)</f>
        <v>#N/A</v>
      </c>
    </row>
    <row r="11311" spans="3:8">
      <c r="C11311" t="e">
        <f>VLOOKUP(B11311,定价因子!L:M,2,0)</f>
        <v>#N/A</v>
      </c>
      <c r="E11311" t="e">
        <f>VLOOKUP($D$1&amp;D11311,定价因子!E:F,2,0)</f>
        <v>#N/A</v>
      </c>
      <c r="G11311" t="e">
        <f>VLOOKUP($F$1&amp;F11311,定价因子!E:F,2,0)</f>
        <v>#N/A</v>
      </c>
      <c r="H11311" s="104" t="e">
        <f>C11311*PRODUCT(#REF!,#REF!,G11311,,#REF!,E11311)</f>
        <v>#N/A</v>
      </c>
    </row>
    <row r="11312" spans="3:8">
      <c r="C11312" t="e">
        <f>VLOOKUP(B11312,定价因子!L:M,2,0)</f>
        <v>#N/A</v>
      </c>
      <c r="E11312" t="e">
        <f>VLOOKUP($D$1&amp;D11312,定价因子!E:F,2,0)</f>
        <v>#N/A</v>
      </c>
      <c r="G11312" t="e">
        <f>VLOOKUP($F$1&amp;F11312,定价因子!E:F,2,0)</f>
        <v>#N/A</v>
      </c>
      <c r="H11312" s="104" t="e">
        <f>C11312*PRODUCT(#REF!,#REF!,G11312,,#REF!,E11312)</f>
        <v>#N/A</v>
      </c>
    </row>
    <row r="11313" spans="3:8">
      <c r="C11313" t="e">
        <f>VLOOKUP(B11313,定价因子!L:M,2,0)</f>
        <v>#N/A</v>
      </c>
      <c r="E11313" t="e">
        <f>VLOOKUP($D$1&amp;D11313,定价因子!E:F,2,0)</f>
        <v>#N/A</v>
      </c>
      <c r="G11313" t="e">
        <f>VLOOKUP($F$1&amp;F11313,定价因子!E:F,2,0)</f>
        <v>#N/A</v>
      </c>
      <c r="H11313" s="104" t="e">
        <f>C11313*PRODUCT(#REF!,#REF!,G11313,,#REF!,E11313)</f>
        <v>#N/A</v>
      </c>
    </row>
    <row r="11314" spans="3:8">
      <c r="C11314" t="e">
        <f>VLOOKUP(B11314,定价因子!L:M,2,0)</f>
        <v>#N/A</v>
      </c>
      <c r="E11314" t="e">
        <f>VLOOKUP($D$1&amp;D11314,定价因子!E:F,2,0)</f>
        <v>#N/A</v>
      </c>
      <c r="G11314" t="e">
        <f>VLOOKUP($F$1&amp;F11314,定价因子!E:F,2,0)</f>
        <v>#N/A</v>
      </c>
      <c r="H11314" s="104" t="e">
        <f>C11314*PRODUCT(#REF!,#REF!,G11314,,#REF!,E11314)</f>
        <v>#N/A</v>
      </c>
    </row>
    <row r="11315" spans="3:8">
      <c r="C11315" t="e">
        <f>VLOOKUP(B11315,定价因子!L:M,2,0)</f>
        <v>#N/A</v>
      </c>
      <c r="E11315" t="e">
        <f>VLOOKUP($D$1&amp;D11315,定价因子!E:F,2,0)</f>
        <v>#N/A</v>
      </c>
      <c r="G11315" t="e">
        <f>VLOOKUP($F$1&amp;F11315,定价因子!E:F,2,0)</f>
        <v>#N/A</v>
      </c>
      <c r="H11315" s="104" t="e">
        <f>C11315*PRODUCT(#REF!,#REF!,G11315,,#REF!,E11315)</f>
        <v>#N/A</v>
      </c>
    </row>
    <row r="11316" spans="3:8">
      <c r="C11316" t="e">
        <f>VLOOKUP(B11316,定价因子!L:M,2,0)</f>
        <v>#N/A</v>
      </c>
      <c r="E11316" t="e">
        <f>VLOOKUP($D$1&amp;D11316,定价因子!E:F,2,0)</f>
        <v>#N/A</v>
      </c>
      <c r="G11316" t="e">
        <f>VLOOKUP($F$1&amp;F11316,定价因子!E:F,2,0)</f>
        <v>#N/A</v>
      </c>
      <c r="H11316" s="104" t="e">
        <f>C11316*PRODUCT(#REF!,#REF!,G11316,,#REF!,E11316)</f>
        <v>#N/A</v>
      </c>
    </row>
    <row r="11317" spans="3:8">
      <c r="C11317" t="e">
        <f>VLOOKUP(B11317,定价因子!L:M,2,0)</f>
        <v>#N/A</v>
      </c>
      <c r="E11317" t="e">
        <f>VLOOKUP($D$1&amp;D11317,定价因子!E:F,2,0)</f>
        <v>#N/A</v>
      </c>
      <c r="G11317" t="e">
        <f>VLOOKUP($F$1&amp;F11317,定价因子!E:F,2,0)</f>
        <v>#N/A</v>
      </c>
      <c r="H11317" s="104" t="e">
        <f>C11317*PRODUCT(#REF!,#REF!,G11317,,#REF!,E11317)</f>
        <v>#N/A</v>
      </c>
    </row>
    <row r="11318" spans="3:8">
      <c r="C11318" t="e">
        <f>VLOOKUP(B11318,定价因子!L:M,2,0)</f>
        <v>#N/A</v>
      </c>
      <c r="E11318" t="e">
        <f>VLOOKUP($D$1&amp;D11318,定价因子!E:F,2,0)</f>
        <v>#N/A</v>
      </c>
      <c r="G11318" t="e">
        <f>VLOOKUP($F$1&amp;F11318,定价因子!E:F,2,0)</f>
        <v>#N/A</v>
      </c>
      <c r="H11318" s="104" t="e">
        <f>C11318*PRODUCT(#REF!,#REF!,G11318,,#REF!,E11318)</f>
        <v>#N/A</v>
      </c>
    </row>
    <row r="11319" spans="3:8">
      <c r="C11319" t="e">
        <f>VLOOKUP(B11319,定价因子!L:M,2,0)</f>
        <v>#N/A</v>
      </c>
      <c r="E11319" t="e">
        <f>VLOOKUP($D$1&amp;D11319,定价因子!E:F,2,0)</f>
        <v>#N/A</v>
      </c>
      <c r="G11319" t="e">
        <f>VLOOKUP($F$1&amp;F11319,定价因子!E:F,2,0)</f>
        <v>#N/A</v>
      </c>
      <c r="H11319" s="104" t="e">
        <f>C11319*PRODUCT(#REF!,#REF!,G11319,,#REF!,E11319)</f>
        <v>#N/A</v>
      </c>
    </row>
    <row r="11320" spans="3:8">
      <c r="C11320" t="e">
        <f>VLOOKUP(B11320,定价因子!L:M,2,0)</f>
        <v>#N/A</v>
      </c>
      <c r="E11320" t="e">
        <f>VLOOKUP($D$1&amp;D11320,定价因子!E:F,2,0)</f>
        <v>#N/A</v>
      </c>
      <c r="G11320" t="e">
        <f>VLOOKUP($F$1&amp;F11320,定价因子!E:F,2,0)</f>
        <v>#N/A</v>
      </c>
      <c r="H11320" s="104" t="e">
        <f>C11320*PRODUCT(#REF!,#REF!,G11320,,#REF!,E11320)</f>
        <v>#N/A</v>
      </c>
    </row>
    <row r="11321" spans="3:8">
      <c r="C11321" t="e">
        <f>VLOOKUP(B11321,定价因子!L:M,2,0)</f>
        <v>#N/A</v>
      </c>
      <c r="E11321" t="e">
        <f>VLOOKUP($D$1&amp;D11321,定价因子!E:F,2,0)</f>
        <v>#N/A</v>
      </c>
      <c r="G11321" t="e">
        <f>VLOOKUP($F$1&amp;F11321,定价因子!E:F,2,0)</f>
        <v>#N/A</v>
      </c>
      <c r="H11321" s="104" t="e">
        <f>C11321*PRODUCT(#REF!,#REF!,G11321,,#REF!,E11321)</f>
        <v>#N/A</v>
      </c>
    </row>
    <row r="11322" spans="3:8">
      <c r="C11322" t="e">
        <f>VLOOKUP(B11322,定价因子!L:M,2,0)</f>
        <v>#N/A</v>
      </c>
      <c r="E11322" t="e">
        <f>VLOOKUP($D$1&amp;D11322,定价因子!E:F,2,0)</f>
        <v>#N/A</v>
      </c>
      <c r="G11322" t="e">
        <f>VLOOKUP($F$1&amp;F11322,定价因子!E:F,2,0)</f>
        <v>#N/A</v>
      </c>
      <c r="H11322" s="104" t="e">
        <f>C11322*PRODUCT(#REF!,#REF!,G11322,,#REF!,E11322)</f>
        <v>#N/A</v>
      </c>
    </row>
    <row r="11323" spans="3:8">
      <c r="C11323" t="e">
        <f>VLOOKUP(B11323,定价因子!L:M,2,0)</f>
        <v>#N/A</v>
      </c>
      <c r="E11323" t="e">
        <f>VLOOKUP($D$1&amp;D11323,定价因子!E:F,2,0)</f>
        <v>#N/A</v>
      </c>
      <c r="G11323" t="e">
        <f>VLOOKUP($F$1&amp;F11323,定价因子!E:F,2,0)</f>
        <v>#N/A</v>
      </c>
      <c r="H11323" s="104" t="e">
        <f>C11323*PRODUCT(#REF!,#REF!,G11323,,#REF!,E11323)</f>
        <v>#N/A</v>
      </c>
    </row>
    <row r="11324" spans="3:8">
      <c r="C11324" t="e">
        <f>VLOOKUP(B11324,定价因子!L:M,2,0)</f>
        <v>#N/A</v>
      </c>
      <c r="E11324" t="e">
        <f>VLOOKUP($D$1&amp;D11324,定价因子!E:F,2,0)</f>
        <v>#N/A</v>
      </c>
      <c r="G11324" t="e">
        <f>VLOOKUP($F$1&amp;F11324,定价因子!E:F,2,0)</f>
        <v>#N/A</v>
      </c>
      <c r="H11324" s="104" t="e">
        <f>C11324*PRODUCT(#REF!,#REF!,G11324,,#REF!,E11324)</f>
        <v>#N/A</v>
      </c>
    </row>
    <row r="11325" spans="3:8">
      <c r="C11325" t="e">
        <f>VLOOKUP(B11325,定价因子!L:M,2,0)</f>
        <v>#N/A</v>
      </c>
      <c r="E11325" t="e">
        <f>VLOOKUP($D$1&amp;D11325,定价因子!E:F,2,0)</f>
        <v>#N/A</v>
      </c>
      <c r="G11325" t="e">
        <f>VLOOKUP($F$1&amp;F11325,定价因子!E:F,2,0)</f>
        <v>#N/A</v>
      </c>
      <c r="H11325" s="104" t="e">
        <f>C11325*PRODUCT(#REF!,#REF!,G11325,,#REF!,E11325)</f>
        <v>#N/A</v>
      </c>
    </row>
    <row r="11326" spans="3:8">
      <c r="C11326" t="e">
        <f>VLOOKUP(B11326,定价因子!L:M,2,0)</f>
        <v>#N/A</v>
      </c>
      <c r="E11326" t="e">
        <f>VLOOKUP($D$1&amp;D11326,定价因子!E:F,2,0)</f>
        <v>#N/A</v>
      </c>
      <c r="G11326" t="e">
        <f>VLOOKUP($F$1&amp;F11326,定价因子!E:F,2,0)</f>
        <v>#N/A</v>
      </c>
      <c r="H11326" s="104" t="e">
        <f>C11326*PRODUCT(#REF!,#REF!,G11326,,#REF!,E11326)</f>
        <v>#N/A</v>
      </c>
    </row>
    <row r="11327" spans="3:8">
      <c r="C11327" t="e">
        <f>VLOOKUP(B11327,定价因子!L:M,2,0)</f>
        <v>#N/A</v>
      </c>
      <c r="E11327" t="e">
        <f>VLOOKUP($D$1&amp;D11327,定价因子!E:F,2,0)</f>
        <v>#N/A</v>
      </c>
      <c r="G11327" t="e">
        <f>VLOOKUP($F$1&amp;F11327,定价因子!E:F,2,0)</f>
        <v>#N/A</v>
      </c>
      <c r="H11327" s="104" t="e">
        <f>C11327*PRODUCT(#REF!,#REF!,G11327,,#REF!,E11327)</f>
        <v>#N/A</v>
      </c>
    </row>
    <row r="11328" spans="3:8">
      <c r="C11328" t="e">
        <f>VLOOKUP(B11328,定价因子!L:M,2,0)</f>
        <v>#N/A</v>
      </c>
      <c r="E11328" t="e">
        <f>VLOOKUP($D$1&amp;D11328,定价因子!E:F,2,0)</f>
        <v>#N/A</v>
      </c>
      <c r="G11328" t="e">
        <f>VLOOKUP($F$1&amp;F11328,定价因子!E:F,2,0)</f>
        <v>#N/A</v>
      </c>
      <c r="H11328" s="104" t="e">
        <f>C11328*PRODUCT(#REF!,#REF!,G11328,,#REF!,E11328)</f>
        <v>#N/A</v>
      </c>
    </row>
    <row r="11329" spans="3:8">
      <c r="C11329" t="e">
        <f>VLOOKUP(B11329,定价因子!L:M,2,0)</f>
        <v>#N/A</v>
      </c>
      <c r="E11329" t="e">
        <f>VLOOKUP($D$1&amp;D11329,定价因子!E:F,2,0)</f>
        <v>#N/A</v>
      </c>
      <c r="G11329" t="e">
        <f>VLOOKUP($F$1&amp;F11329,定价因子!E:F,2,0)</f>
        <v>#N/A</v>
      </c>
      <c r="H11329" s="104" t="e">
        <f>C11329*PRODUCT(#REF!,#REF!,G11329,,#REF!,E11329)</f>
        <v>#N/A</v>
      </c>
    </row>
    <row r="11330" spans="3:8">
      <c r="C11330" t="e">
        <f>VLOOKUP(B11330,定价因子!L:M,2,0)</f>
        <v>#N/A</v>
      </c>
      <c r="E11330" t="e">
        <f>VLOOKUP($D$1&amp;D11330,定价因子!E:F,2,0)</f>
        <v>#N/A</v>
      </c>
      <c r="G11330" t="e">
        <f>VLOOKUP($F$1&amp;F11330,定价因子!E:F,2,0)</f>
        <v>#N/A</v>
      </c>
      <c r="H11330" s="104" t="e">
        <f>C11330*PRODUCT(#REF!,#REF!,G11330,,#REF!,E11330)</f>
        <v>#N/A</v>
      </c>
    </row>
    <row r="11331" spans="3:8">
      <c r="C11331" t="e">
        <f>VLOOKUP(B11331,定价因子!L:M,2,0)</f>
        <v>#N/A</v>
      </c>
      <c r="E11331" t="e">
        <f>VLOOKUP($D$1&amp;D11331,定价因子!E:F,2,0)</f>
        <v>#N/A</v>
      </c>
      <c r="G11331" t="e">
        <f>VLOOKUP($F$1&amp;F11331,定价因子!E:F,2,0)</f>
        <v>#N/A</v>
      </c>
      <c r="H11331" s="104" t="e">
        <f>C11331*PRODUCT(#REF!,#REF!,G11331,,#REF!,E11331)</f>
        <v>#N/A</v>
      </c>
    </row>
    <row r="11332" spans="3:8">
      <c r="C11332" t="e">
        <f>VLOOKUP(B11332,定价因子!L:M,2,0)</f>
        <v>#N/A</v>
      </c>
      <c r="E11332" t="e">
        <f>VLOOKUP($D$1&amp;D11332,定价因子!E:F,2,0)</f>
        <v>#N/A</v>
      </c>
      <c r="G11332" t="e">
        <f>VLOOKUP($F$1&amp;F11332,定价因子!E:F,2,0)</f>
        <v>#N/A</v>
      </c>
      <c r="H11332" s="104" t="e">
        <f>C11332*PRODUCT(#REF!,#REF!,G11332,,#REF!,E11332)</f>
        <v>#N/A</v>
      </c>
    </row>
    <row r="11333" spans="3:8">
      <c r="C11333" t="e">
        <f>VLOOKUP(B11333,定价因子!L:M,2,0)</f>
        <v>#N/A</v>
      </c>
      <c r="E11333" t="e">
        <f>VLOOKUP($D$1&amp;D11333,定价因子!E:F,2,0)</f>
        <v>#N/A</v>
      </c>
      <c r="G11333" t="e">
        <f>VLOOKUP($F$1&amp;F11333,定价因子!E:F,2,0)</f>
        <v>#N/A</v>
      </c>
      <c r="H11333" s="104" t="e">
        <f>C11333*PRODUCT(#REF!,#REF!,G11333,,#REF!,E11333)</f>
        <v>#N/A</v>
      </c>
    </row>
    <row r="11334" spans="3:8">
      <c r="C11334" t="e">
        <f>VLOOKUP(B11334,定价因子!L:M,2,0)</f>
        <v>#N/A</v>
      </c>
      <c r="E11334" t="e">
        <f>VLOOKUP($D$1&amp;D11334,定价因子!E:F,2,0)</f>
        <v>#N/A</v>
      </c>
      <c r="G11334" t="e">
        <f>VLOOKUP($F$1&amp;F11334,定价因子!E:F,2,0)</f>
        <v>#N/A</v>
      </c>
      <c r="H11334" s="104" t="e">
        <f>C11334*PRODUCT(#REF!,#REF!,G11334,,#REF!,E11334)</f>
        <v>#N/A</v>
      </c>
    </row>
    <row r="11335" spans="3:8">
      <c r="C11335" t="e">
        <f>VLOOKUP(B11335,定价因子!L:M,2,0)</f>
        <v>#N/A</v>
      </c>
      <c r="E11335" t="e">
        <f>VLOOKUP($D$1&amp;D11335,定价因子!E:F,2,0)</f>
        <v>#N/A</v>
      </c>
      <c r="G11335" t="e">
        <f>VLOOKUP($F$1&amp;F11335,定价因子!E:F,2,0)</f>
        <v>#N/A</v>
      </c>
      <c r="H11335" s="104" t="e">
        <f>C11335*PRODUCT(#REF!,#REF!,G11335,,#REF!,E11335)</f>
        <v>#N/A</v>
      </c>
    </row>
    <row r="11336" spans="3:8">
      <c r="C11336" t="e">
        <f>VLOOKUP(B11336,定价因子!L:M,2,0)</f>
        <v>#N/A</v>
      </c>
      <c r="E11336" t="e">
        <f>VLOOKUP($D$1&amp;D11336,定价因子!E:F,2,0)</f>
        <v>#N/A</v>
      </c>
      <c r="G11336" t="e">
        <f>VLOOKUP($F$1&amp;F11336,定价因子!E:F,2,0)</f>
        <v>#N/A</v>
      </c>
      <c r="H11336" s="104" t="e">
        <f>C11336*PRODUCT(#REF!,#REF!,G11336,,#REF!,E11336)</f>
        <v>#N/A</v>
      </c>
    </row>
    <row r="11337" spans="3:8">
      <c r="C11337" t="e">
        <f>VLOOKUP(B11337,定价因子!L:M,2,0)</f>
        <v>#N/A</v>
      </c>
      <c r="E11337" t="e">
        <f>VLOOKUP($D$1&amp;D11337,定价因子!E:F,2,0)</f>
        <v>#N/A</v>
      </c>
      <c r="G11337" t="e">
        <f>VLOOKUP($F$1&amp;F11337,定价因子!E:F,2,0)</f>
        <v>#N/A</v>
      </c>
      <c r="H11337" s="104" t="e">
        <f>C11337*PRODUCT(#REF!,#REF!,G11337,,#REF!,E11337)</f>
        <v>#N/A</v>
      </c>
    </row>
    <row r="11338" spans="3:8">
      <c r="C11338" t="e">
        <f>VLOOKUP(B11338,定价因子!L:M,2,0)</f>
        <v>#N/A</v>
      </c>
      <c r="E11338" t="e">
        <f>VLOOKUP($D$1&amp;D11338,定价因子!E:F,2,0)</f>
        <v>#N/A</v>
      </c>
      <c r="G11338" t="e">
        <f>VLOOKUP($F$1&amp;F11338,定价因子!E:F,2,0)</f>
        <v>#N/A</v>
      </c>
      <c r="H11338" s="104" t="e">
        <f>C11338*PRODUCT(#REF!,#REF!,G11338,,#REF!,E11338)</f>
        <v>#N/A</v>
      </c>
    </row>
    <row r="11339" spans="3:8">
      <c r="C11339" t="e">
        <f>VLOOKUP(B11339,定价因子!L:M,2,0)</f>
        <v>#N/A</v>
      </c>
      <c r="E11339" t="e">
        <f>VLOOKUP($D$1&amp;D11339,定价因子!E:F,2,0)</f>
        <v>#N/A</v>
      </c>
      <c r="G11339" t="e">
        <f>VLOOKUP($F$1&amp;F11339,定价因子!E:F,2,0)</f>
        <v>#N/A</v>
      </c>
      <c r="H11339" s="104" t="e">
        <f>C11339*PRODUCT(#REF!,#REF!,G11339,,#REF!,E11339)</f>
        <v>#N/A</v>
      </c>
    </row>
    <row r="11340" spans="3:8">
      <c r="C11340" t="e">
        <f>VLOOKUP(B11340,定价因子!L:M,2,0)</f>
        <v>#N/A</v>
      </c>
      <c r="E11340" t="e">
        <f>VLOOKUP($D$1&amp;D11340,定价因子!E:F,2,0)</f>
        <v>#N/A</v>
      </c>
      <c r="G11340" t="e">
        <f>VLOOKUP($F$1&amp;F11340,定价因子!E:F,2,0)</f>
        <v>#N/A</v>
      </c>
      <c r="H11340" s="104" t="e">
        <f>C11340*PRODUCT(#REF!,#REF!,G11340,,#REF!,E11340)</f>
        <v>#N/A</v>
      </c>
    </row>
    <row r="11341" spans="3:8">
      <c r="C11341" t="e">
        <f>VLOOKUP(B11341,定价因子!L:M,2,0)</f>
        <v>#N/A</v>
      </c>
      <c r="E11341" t="e">
        <f>VLOOKUP($D$1&amp;D11341,定价因子!E:F,2,0)</f>
        <v>#N/A</v>
      </c>
      <c r="G11341" t="e">
        <f>VLOOKUP($F$1&amp;F11341,定价因子!E:F,2,0)</f>
        <v>#N/A</v>
      </c>
      <c r="H11341" s="104" t="e">
        <f>C11341*PRODUCT(#REF!,#REF!,G11341,,#REF!,E11341)</f>
        <v>#N/A</v>
      </c>
    </row>
    <row r="11342" spans="3:8">
      <c r="C11342" t="e">
        <f>VLOOKUP(B11342,定价因子!L:M,2,0)</f>
        <v>#N/A</v>
      </c>
      <c r="E11342" t="e">
        <f>VLOOKUP($D$1&amp;D11342,定价因子!E:F,2,0)</f>
        <v>#N/A</v>
      </c>
      <c r="G11342" t="e">
        <f>VLOOKUP($F$1&amp;F11342,定价因子!E:F,2,0)</f>
        <v>#N/A</v>
      </c>
      <c r="H11342" s="104" t="e">
        <f>C11342*PRODUCT(#REF!,#REF!,G11342,,#REF!,E11342)</f>
        <v>#N/A</v>
      </c>
    </row>
    <row r="11343" spans="3:8">
      <c r="C11343" t="e">
        <f>VLOOKUP(B11343,定价因子!L:M,2,0)</f>
        <v>#N/A</v>
      </c>
      <c r="E11343" t="e">
        <f>VLOOKUP($D$1&amp;D11343,定价因子!E:F,2,0)</f>
        <v>#N/A</v>
      </c>
      <c r="G11343" t="e">
        <f>VLOOKUP($F$1&amp;F11343,定价因子!E:F,2,0)</f>
        <v>#N/A</v>
      </c>
      <c r="H11343" s="104" t="e">
        <f>C11343*PRODUCT(#REF!,#REF!,G11343,,#REF!,E11343)</f>
        <v>#N/A</v>
      </c>
    </row>
    <row r="11344" spans="3:8">
      <c r="C11344" t="e">
        <f>VLOOKUP(B11344,定价因子!L:M,2,0)</f>
        <v>#N/A</v>
      </c>
      <c r="E11344" t="e">
        <f>VLOOKUP($D$1&amp;D11344,定价因子!E:F,2,0)</f>
        <v>#N/A</v>
      </c>
      <c r="G11344" t="e">
        <f>VLOOKUP($F$1&amp;F11344,定价因子!E:F,2,0)</f>
        <v>#N/A</v>
      </c>
      <c r="H11344" s="104" t="e">
        <f>C11344*PRODUCT(#REF!,#REF!,G11344,,#REF!,E11344)</f>
        <v>#N/A</v>
      </c>
    </row>
    <row r="11345" spans="3:8">
      <c r="C11345" t="e">
        <f>VLOOKUP(B11345,定价因子!L:M,2,0)</f>
        <v>#N/A</v>
      </c>
      <c r="E11345" t="e">
        <f>VLOOKUP($D$1&amp;D11345,定价因子!E:F,2,0)</f>
        <v>#N/A</v>
      </c>
      <c r="G11345" t="e">
        <f>VLOOKUP($F$1&amp;F11345,定价因子!E:F,2,0)</f>
        <v>#N/A</v>
      </c>
      <c r="H11345" s="104" t="e">
        <f>C11345*PRODUCT(#REF!,#REF!,G11345,,#REF!,E11345)</f>
        <v>#N/A</v>
      </c>
    </row>
    <row r="11346" spans="3:8">
      <c r="C11346" t="e">
        <f>VLOOKUP(B11346,定价因子!L:M,2,0)</f>
        <v>#N/A</v>
      </c>
      <c r="E11346" t="e">
        <f>VLOOKUP($D$1&amp;D11346,定价因子!E:F,2,0)</f>
        <v>#N/A</v>
      </c>
      <c r="G11346" t="e">
        <f>VLOOKUP($F$1&amp;F11346,定价因子!E:F,2,0)</f>
        <v>#N/A</v>
      </c>
      <c r="H11346" s="104" t="e">
        <f>C11346*PRODUCT(#REF!,#REF!,G11346,,#REF!,E11346)</f>
        <v>#N/A</v>
      </c>
    </row>
    <row r="11347" spans="3:8">
      <c r="C11347" t="e">
        <f>VLOOKUP(B11347,定价因子!L:M,2,0)</f>
        <v>#N/A</v>
      </c>
      <c r="E11347" t="e">
        <f>VLOOKUP($D$1&amp;D11347,定价因子!E:F,2,0)</f>
        <v>#N/A</v>
      </c>
      <c r="G11347" t="e">
        <f>VLOOKUP($F$1&amp;F11347,定价因子!E:F,2,0)</f>
        <v>#N/A</v>
      </c>
      <c r="H11347" s="104" t="e">
        <f>C11347*PRODUCT(#REF!,#REF!,G11347,,#REF!,E11347)</f>
        <v>#N/A</v>
      </c>
    </row>
    <row r="11348" spans="3:8">
      <c r="C11348" t="e">
        <f>VLOOKUP(B11348,定价因子!L:M,2,0)</f>
        <v>#N/A</v>
      </c>
      <c r="E11348" t="e">
        <f>VLOOKUP($D$1&amp;D11348,定价因子!E:F,2,0)</f>
        <v>#N/A</v>
      </c>
      <c r="G11348" t="e">
        <f>VLOOKUP($F$1&amp;F11348,定价因子!E:F,2,0)</f>
        <v>#N/A</v>
      </c>
      <c r="H11348" s="104" t="e">
        <f>C11348*PRODUCT(#REF!,#REF!,G11348,,#REF!,E11348)</f>
        <v>#N/A</v>
      </c>
    </row>
    <row r="11349" spans="3:8">
      <c r="C11349" t="e">
        <f>VLOOKUP(B11349,定价因子!L:M,2,0)</f>
        <v>#N/A</v>
      </c>
      <c r="E11349" t="e">
        <f>VLOOKUP($D$1&amp;D11349,定价因子!E:F,2,0)</f>
        <v>#N/A</v>
      </c>
      <c r="G11349" t="e">
        <f>VLOOKUP($F$1&amp;F11349,定价因子!E:F,2,0)</f>
        <v>#N/A</v>
      </c>
      <c r="H11349" s="104" t="e">
        <f>C11349*PRODUCT(#REF!,#REF!,G11349,,#REF!,E11349)</f>
        <v>#N/A</v>
      </c>
    </row>
    <row r="11350" spans="3:8">
      <c r="C11350" t="e">
        <f>VLOOKUP(B11350,定价因子!L:M,2,0)</f>
        <v>#N/A</v>
      </c>
      <c r="E11350" t="e">
        <f>VLOOKUP($D$1&amp;D11350,定价因子!E:F,2,0)</f>
        <v>#N/A</v>
      </c>
      <c r="G11350" t="e">
        <f>VLOOKUP($F$1&amp;F11350,定价因子!E:F,2,0)</f>
        <v>#N/A</v>
      </c>
      <c r="H11350" s="104" t="e">
        <f>C11350*PRODUCT(#REF!,#REF!,G11350,,#REF!,E11350)</f>
        <v>#N/A</v>
      </c>
    </row>
    <row r="11351" spans="3:8">
      <c r="C11351" t="e">
        <f>VLOOKUP(B11351,定价因子!L:M,2,0)</f>
        <v>#N/A</v>
      </c>
      <c r="E11351" t="e">
        <f>VLOOKUP($D$1&amp;D11351,定价因子!E:F,2,0)</f>
        <v>#N/A</v>
      </c>
      <c r="G11351" t="e">
        <f>VLOOKUP($F$1&amp;F11351,定价因子!E:F,2,0)</f>
        <v>#N/A</v>
      </c>
      <c r="H11351" s="104" t="e">
        <f>C11351*PRODUCT(#REF!,#REF!,G11351,,#REF!,E11351)</f>
        <v>#N/A</v>
      </c>
    </row>
    <row r="11352" spans="3:8">
      <c r="C11352" t="e">
        <f>VLOOKUP(B11352,定价因子!L:M,2,0)</f>
        <v>#N/A</v>
      </c>
      <c r="E11352" t="e">
        <f>VLOOKUP($D$1&amp;D11352,定价因子!E:F,2,0)</f>
        <v>#N/A</v>
      </c>
      <c r="G11352" t="e">
        <f>VLOOKUP($F$1&amp;F11352,定价因子!E:F,2,0)</f>
        <v>#N/A</v>
      </c>
      <c r="H11352" s="104" t="e">
        <f>C11352*PRODUCT(#REF!,#REF!,G11352,,#REF!,E11352)</f>
        <v>#N/A</v>
      </c>
    </row>
    <row r="11353" spans="3:8">
      <c r="C11353" t="e">
        <f>VLOOKUP(B11353,定价因子!L:M,2,0)</f>
        <v>#N/A</v>
      </c>
      <c r="E11353" t="e">
        <f>VLOOKUP($D$1&amp;D11353,定价因子!E:F,2,0)</f>
        <v>#N/A</v>
      </c>
      <c r="G11353" t="e">
        <f>VLOOKUP($F$1&amp;F11353,定价因子!E:F,2,0)</f>
        <v>#N/A</v>
      </c>
      <c r="H11353" s="104" t="e">
        <f>C11353*PRODUCT(#REF!,#REF!,G11353,,#REF!,E11353)</f>
        <v>#N/A</v>
      </c>
    </row>
    <row r="11354" spans="3:8">
      <c r="C11354" t="e">
        <f>VLOOKUP(B11354,定价因子!L:M,2,0)</f>
        <v>#N/A</v>
      </c>
      <c r="E11354" t="e">
        <f>VLOOKUP($D$1&amp;D11354,定价因子!E:F,2,0)</f>
        <v>#N/A</v>
      </c>
      <c r="G11354" t="e">
        <f>VLOOKUP($F$1&amp;F11354,定价因子!E:F,2,0)</f>
        <v>#N/A</v>
      </c>
      <c r="H11354" s="104" t="e">
        <f>C11354*PRODUCT(#REF!,#REF!,G11354,,#REF!,E11354)</f>
        <v>#N/A</v>
      </c>
    </row>
    <row r="11355" spans="3:8">
      <c r="C11355" t="e">
        <f>VLOOKUP(B11355,定价因子!L:M,2,0)</f>
        <v>#N/A</v>
      </c>
      <c r="E11355" t="e">
        <f>VLOOKUP($D$1&amp;D11355,定价因子!E:F,2,0)</f>
        <v>#N/A</v>
      </c>
      <c r="G11355" t="e">
        <f>VLOOKUP($F$1&amp;F11355,定价因子!E:F,2,0)</f>
        <v>#N/A</v>
      </c>
      <c r="H11355" s="104" t="e">
        <f>C11355*PRODUCT(#REF!,#REF!,G11355,,#REF!,E11355)</f>
        <v>#N/A</v>
      </c>
    </row>
    <row r="11356" spans="3:8">
      <c r="C11356" t="e">
        <f>VLOOKUP(B11356,定价因子!L:M,2,0)</f>
        <v>#N/A</v>
      </c>
      <c r="E11356" t="e">
        <f>VLOOKUP($D$1&amp;D11356,定价因子!E:F,2,0)</f>
        <v>#N/A</v>
      </c>
      <c r="G11356" t="e">
        <f>VLOOKUP($F$1&amp;F11356,定价因子!E:F,2,0)</f>
        <v>#N/A</v>
      </c>
      <c r="H11356" s="104" t="e">
        <f>C11356*PRODUCT(#REF!,#REF!,G11356,,#REF!,E11356)</f>
        <v>#N/A</v>
      </c>
    </row>
    <row r="11357" spans="3:8">
      <c r="C11357" t="e">
        <f>VLOOKUP(B11357,定价因子!L:M,2,0)</f>
        <v>#N/A</v>
      </c>
      <c r="E11357" t="e">
        <f>VLOOKUP($D$1&amp;D11357,定价因子!E:F,2,0)</f>
        <v>#N/A</v>
      </c>
      <c r="G11357" t="e">
        <f>VLOOKUP($F$1&amp;F11357,定价因子!E:F,2,0)</f>
        <v>#N/A</v>
      </c>
      <c r="H11357" s="104" t="e">
        <f>C11357*PRODUCT(#REF!,#REF!,G11357,,#REF!,E11357)</f>
        <v>#N/A</v>
      </c>
    </row>
    <row r="11358" spans="3:8">
      <c r="C11358" t="e">
        <f>VLOOKUP(B11358,定价因子!L:M,2,0)</f>
        <v>#N/A</v>
      </c>
      <c r="E11358" t="e">
        <f>VLOOKUP($D$1&amp;D11358,定价因子!E:F,2,0)</f>
        <v>#N/A</v>
      </c>
      <c r="G11358" t="e">
        <f>VLOOKUP($F$1&amp;F11358,定价因子!E:F,2,0)</f>
        <v>#N/A</v>
      </c>
      <c r="H11358" s="104" t="e">
        <f>C11358*PRODUCT(#REF!,#REF!,G11358,,#REF!,E11358)</f>
        <v>#N/A</v>
      </c>
    </row>
    <row r="11359" spans="3:8">
      <c r="C11359" t="e">
        <f>VLOOKUP(B11359,定价因子!L:M,2,0)</f>
        <v>#N/A</v>
      </c>
      <c r="E11359" t="e">
        <f>VLOOKUP($D$1&amp;D11359,定价因子!E:F,2,0)</f>
        <v>#N/A</v>
      </c>
      <c r="G11359" t="e">
        <f>VLOOKUP($F$1&amp;F11359,定价因子!E:F,2,0)</f>
        <v>#N/A</v>
      </c>
      <c r="H11359" s="104" t="e">
        <f>C11359*PRODUCT(#REF!,#REF!,G11359,,#REF!,E11359)</f>
        <v>#N/A</v>
      </c>
    </row>
    <row r="11360" spans="3:8">
      <c r="C11360" t="e">
        <f>VLOOKUP(B11360,定价因子!L:M,2,0)</f>
        <v>#N/A</v>
      </c>
      <c r="E11360" t="e">
        <f>VLOOKUP($D$1&amp;D11360,定价因子!E:F,2,0)</f>
        <v>#N/A</v>
      </c>
      <c r="G11360" t="e">
        <f>VLOOKUP($F$1&amp;F11360,定价因子!E:F,2,0)</f>
        <v>#N/A</v>
      </c>
      <c r="H11360" s="104" t="e">
        <f>C11360*PRODUCT(#REF!,#REF!,G11360,,#REF!,E11360)</f>
        <v>#N/A</v>
      </c>
    </row>
    <row r="11361" spans="3:8">
      <c r="C11361" t="e">
        <f>VLOOKUP(B11361,定价因子!L:M,2,0)</f>
        <v>#N/A</v>
      </c>
      <c r="E11361" t="e">
        <f>VLOOKUP($D$1&amp;D11361,定价因子!E:F,2,0)</f>
        <v>#N/A</v>
      </c>
      <c r="G11361" t="e">
        <f>VLOOKUP($F$1&amp;F11361,定价因子!E:F,2,0)</f>
        <v>#N/A</v>
      </c>
      <c r="H11361" s="104" t="e">
        <f>C11361*PRODUCT(#REF!,#REF!,G11361,,#REF!,E11361)</f>
        <v>#N/A</v>
      </c>
    </row>
    <row r="11362" spans="3:8">
      <c r="C11362" t="e">
        <f>VLOOKUP(B11362,定价因子!L:M,2,0)</f>
        <v>#N/A</v>
      </c>
      <c r="E11362" t="e">
        <f>VLOOKUP($D$1&amp;D11362,定价因子!E:F,2,0)</f>
        <v>#N/A</v>
      </c>
      <c r="G11362" t="e">
        <f>VLOOKUP($F$1&amp;F11362,定价因子!E:F,2,0)</f>
        <v>#N/A</v>
      </c>
      <c r="H11362" s="104" t="e">
        <f>C11362*PRODUCT(#REF!,#REF!,G11362,,#REF!,E11362)</f>
        <v>#N/A</v>
      </c>
    </row>
    <row r="11363" spans="3:8">
      <c r="C11363" t="e">
        <f>VLOOKUP(B11363,定价因子!L:M,2,0)</f>
        <v>#N/A</v>
      </c>
      <c r="E11363" t="e">
        <f>VLOOKUP($D$1&amp;D11363,定价因子!E:F,2,0)</f>
        <v>#N/A</v>
      </c>
      <c r="G11363" t="e">
        <f>VLOOKUP($F$1&amp;F11363,定价因子!E:F,2,0)</f>
        <v>#N/A</v>
      </c>
      <c r="H11363" s="104" t="e">
        <f>C11363*PRODUCT(#REF!,#REF!,G11363,,#REF!,E11363)</f>
        <v>#N/A</v>
      </c>
    </row>
    <row r="11364" spans="3:8">
      <c r="C11364" t="e">
        <f>VLOOKUP(B11364,定价因子!L:M,2,0)</f>
        <v>#N/A</v>
      </c>
      <c r="E11364" t="e">
        <f>VLOOKUP($D$1&amp;D11364,定价因子!E:F,2,0)</f>
        <v>#N/A</v>
      </c>
      <c r="G11364" t="e">
        <f>VLOOKUP($F$1&amp;F11364,定价因子!E:F,2,0)</f>
        <v>#N/A</v>
      </c>
      <c r="H11364" s="104" t="e">
        <f>C11364*PRODUCT(#REF!,#REF!,G11364,,#REF!,E11364)</f>
        <v>#N/A</v>
      </c>
    </row>
    <row r="11365" spans="3:8">
      <c r="C11365" t="e">
        <f>VLOOKUP(B11365,定价因子!L:M,2,0)</f>
        <v>#N/A</v>
      </c>
      <c r="E11365" t="e">
        <f>VLOOKUP($D$1&amp;D11365,定价因子!E:F,2,0)</f>
        <v>#N/A</v>
      </c>
      <c r="G11365" t="e">
        <f>VLOOKUP($F$1&amp;F11365,定价因子!E:F,2,0)</f>
        <v>#N/A</v>
      </c>
      <c r="H11365" s="104" t="e">
        <f>C11365*PRODUCT(#REF!,#REF!,G11365,,#REF!,E11365)</f>
        <v>#N/A</v>
      </c>
    </row>
    <row r="11366" spans="3:8">
      <c r="C11366" t="e">
        <f>VLOOKUP(B11366,定价因子!L:M,2,0)</f>
        <v>#N/A</v>
      </c>
      <c r="E11366" t="e">
        <f>VLOOKUP($D$1&amp;D11366,定价因子!E:F,2,0)</f>
        <v>#N/A</v>
      </c>
      <c r="G11366" t="e">
        <f>VLOOKUP($F$1&amp;F11366,定价因子!E:F,2,0)</f>
        <v>#N/A</v>
      </c>
      <c r="H11366" s="104" t="e">
        <f>C11366*PRODUCT(#REF!,#REF!,G11366,,#REF!,E11366)</f>
        <v>#N/A</v>
      </c>
    </row>
    <row r="11367" spans="3:8">
      <c r="C11367" t="e">
        <f>VLOOKUP(B11367,定价因子!L:M,2,0)</f>
        <v>#N/A</v>
      </c>
      <c r="E11367" t="e">
        <f>VLOOKUP($D$1&amp;D11367,定价因子!E:F,2,0)</f>
        <v>#N/A</v>
      </c>
      <c r="G11367" t="e">
        <f>VLOOKUP($F$1&amp;F11367,定价因子!E:F,2,0)</f>
        <v>#N/A</v>
      </c>
      <c r="H11367" s="104" t="e">
        <f>C11367*PRODUCT(#REF!,#REF!,G11367,,#REF!,E11367)</f>
        <v>#N/A</v>
      </c>
    </row>
    <row r="11368" spans="3:8">
      <c r="C11368" t="e">
        <f>VLOOKUP(B11368,定价因子!L:M,2,0)</f>
        <v>#N/A</v>
      </c>
      <c r="E11368" t="e">
        <f>VLOOKUP($D$1&amp;D11368,定价因子!E:F,2,0)</f>
        <v>#N/A</v>
      </c>
      <c r="G11368" t="e">
        <f>VLOOKUP($F$1&amp;F11368,定价因子!E:F,2,0)</f>
        <v>#N/A</v>
      </c>
      <c r="H11368" s="104" t="e">
        <f>C11368*PRODUCT(#REF!,#REF!,G11368,,#REF!,E11368)</f>
        <v>#N/A</v>
      </c>
    </row>
    <row r="11369" spans="3:8">
      <c r="C11369" t="e">
        <f>VLOOKUP(B11369,定价因子!L:M,2,0)</f>
        <v>#N/A</v>
      </c>
      <c r="E11369" t="e">
        <f>VLOOKUP($D$1&amp;D11369,定价因子!E:F,2,0)</f>
        <v>#N/A</v>
      </c>
      <c r="G11369" t="e">
        <f>VLOOKUP($F$1&amp;F11369,定价因子!E:F,2,0)</f>
        <v>#N/A</v>
      </c>
      <c r="H11369" s="104" t="e">
        <f>C11369*PRODUCT(#REF!,#REF!,G11369,,#REF!,E11369)</f>
        <v>#N/A</v>
      </c>
    </row>
    <row r="11370" spans="3:8">
      <c r="C11370" t="e">
        <f>VLOOKUP(B11370,定价因子!L:M,2,0)</f>
        <v>#N/A</v>
      </c>
      <c r="E11370" t="e">
        <f>VLOOKUP($D$1&amp;D11370,定价因子!E:F,2,0)</f>
        <v>#N/A</v>
      </c>
      <c r="G11370" t="e">
        <f>VLOOKUP($F$1&amp;F11370,定价因子!E:F,2,0)</f>
        <v>#N/A</v>
      </c>
      <c r="H11370" s="104" t="e">
        <f>C11370*PRODUCT(#REF!,#REF!,G11370,,#REF!,E11370)</f>
        <v>#N/A</v>
      </c>
    </row>
    <row r="11371" spans="3:8">
      <c r="C11371" t="e">
        <f>VLOOKUP(B11371,定价因子!L:M,2,0)</f>
        <v>#N/A</v>
      </c>
      <c r="E11371" t="e">
        <f>VLOOKUP($D$1&amp;D11371,定价因子!E:F,2,0)</f>
        <v>#N/A</v>
      </c>
      <c r="G11371" t="e">
        <f>VLOOKUP($F$1&amp;F11371,定价因子!E:F,2,0)</f>
        <v>#N/A</v>
      </c>
      <c r="H11371" s="104" t="e">
        <f>C11371*PRODUCT(#REF!,#REF!,G11371,,#REF!,E11371)</f>
        <v>#N/A</v>
      </c>
    </row>
    <row r="11372" spans="3:8">
      <c r="C11372" t="e">
        <f>VLOOKUP(B11372,定价因子!L:M,2,0)</f>
        <v>#N/A</v>
      </c>
      <c r="E11372" t="e">
        <f>VLOOKUP($D$1&amp;D11372,定价因子!E:F,2,0)</f>
        <v>#N/A</v>
      </c>
      <c r="G11372" t="e">
        <f>VLOOKUP($F$1&amp;F11372,定价因子!E:F,2,0)</f>
        <v>#N/A</v>
      </c>
      <c r="H11372" s="104" t="e">
        <f>C11372*PRODUCT(#REF!,#REF!,G11372,,#REF!,E11372)</f>
        <v>#N/A</v>
      </c>
    </row>
    <row r="11373" spans="3:8">
      <c r="C11373" t="e">
        <f>VLOOKUP(B11373,定价因子!L:M,2,0)</f>
        <v>#N/A</v>
      </c>
      <c r="E11373" t="e">
        <f>VLOOKUP($D$1&amp;D11373,定价因子!E:F,2,0)</f>
        <v>#N/A</v>
      </c>
      <c r="G11373" t="e">
        <f>VLOOKUP($F$1&amp;F11373,定价因子!E:F,2,0)</f>
        <v>#N/A</v>
      </c>
      <c r="H11373" s="104" t="e">
        <f>C11373*PRODUCT(#REF!,#REF!,G11373,,#REF!,E11373)</f>
        <v>#N/A</v>
      </c>
    </row>
    <row r="11374" spans="3:8">
      <c r="C11374" t="e">
        <f>VLOOKUP(B11374,定价因子!L:M,2,0)</f>
        <v>#N/A</v>
      </c>
      <c r="E11374" t="e">
        <f>VLOOKUP($D$1&amp;D11374,定价因子!E:F,2,0)</f>
        <v>#N/A</v>
      </c>
      <c r="G11374" t="e">
        <f>VLOOKUP($F$1&amp;F11374,定价因子!E:F,2,0)</f>
        <v>#N/A</v>
      </c>
      <c r="H11374" s="104" t="e">
        <f>C11374*PRODUCT(#REF!,#REF!,G11374,,#REF!,E11374)</f>
        <v>#N/A</v>
      </c>
    </row>
    <row r="11375" spans="3:8">
      <c r="C11375" t="e">
        <f>VLOOKUP(B11375,定价因子!L:M,2,0)</f>
        <v>#N/A</v>
      </c>
      <c r="E11375" t="e">
        <f>VLOOKUP($D$1&amp;D11375,定价因子!E:F,2,0)</f>
        <v>#N/A</v>
      </c>
      <c r="G11375" t="e">
        <f>VLOOKUP($F$1&amp;F11375,定价因子!E:F,2,0)</f>
        <v>#N/A</v>
      </c>
      <c r="H11375" s="104" t="e">
        <f>C11375*PRODUCT(#REF!,#REF!,G11375,,#REF!,E11375)</f>
        <v>#N/A</v>
      </c>
    </row>
    <row r="11376" spans="3:8">
      <c r="C11376" t="e">
        <f>VLOOKUP(B11376,定价因子!L:M,2,0)</f>
        <v>#N/A</v>
      </c>
      <c r="E11376" t="e">
        <f>VLOOKUP($D$1&amp;D11376,定价因子!E:F,2,0)</f>
        <v>#N/A</v>
      </c>
      <c r="G11376" t="e">
        <f>VLOOKUP($F$1&amp;F11376,定价因子!E:F,2,0)</f>
        <v>#N/A</v>
      </c>
      <c r="H11376" s="104" t="e">
        <f>C11376*PRODUCT(#REF!,#REF!,G11376,,#REF!,E11376)</f>
        <v>#N/A</v>
      </c>
    </row>
    <row r="11377" spans="3:8">
      <c r="C11377" t="e">
        <f>VLOOKUP(B11377,定价因子!L:M,2,0)</f>
        <v>#N/A</v>
      </c>
      <c r="E11377" t="e">
        <f>VLOOKUP($D$1&amp;D11377,定价因子!E:F,2,0)</f>
        <v>#N/A</v>
      </c>
      <c r="G11377" t="e">
        <f>VLOOKUP($F$1&amp;F11377,定价因子!E:F,2,0)</f>
        <v>#N/A</v>
      </c>
      <c r="H11377" s="104" t="e">
        <f>C11377*PRODUCT(#REF!,#REF!,G11377,,#REF!,E11377)</f>
        <v>#N/A</v>
      </c>
    </row>
    <row r="11378" spans="3:8">
      <c r="C11378" t="e">
        <f>VLOOKUP(B11378,定价因子!L:M,2,0)</f>
        <v>#N/A</v>
      </c>
      <c r="E11378" t="e">
        <f>VLOOKUP($D$1&amp;D11378,定价因子!E:F,2,0)</f>
        <v>#N/A</v>
      </c>
      <c r="G11378" t="e">
        <f>VLOOKUP($F$1&amp;F11378,定价因子!E:F,2,0)</f>
        <v>#N/A</v>
      </c>
      <c r="H11378" s="104" t="e">
        <f>C11378*PRODUCT(#REF!,#REF!,G11378,,#REF!,E11378)</f>
        <v>#N/A</v>
      </c>
    </row>
    <row r="11379" spans="3:8">
      <c r="C11379" t="e">
        <f>VLOOKUP(B11379,定价因子!L:M,2,0)</f>
        <v>#N/A</v>
      </c>
      <c r="E11379" t="e">
        <f>VLOOKUP($D$1&amp;D11379,定价因子!E:F,2,0)</f>
        <v>#N/A</v>
      </c>
      <c r="G11379" t="e">
        <f>VLOOKUP($F$1&amp;F11379,定价因子!E:F,2,0)</f>
        <v>#N/A</v>
      </c>
      <c r="H11379" s="104" t="e">
        <f>C11379*PRODUCT(#REF!,#REF!,G11379,,#REF!,E11379)</f>
        <v>#N/A</v>
      </c>
    </row>
    <row r="11380" spans="3:8">
      <c r="C11380" t="e">
        <f>VLOOKUP(B11380,定价因子!L:M,2,0)</f>
        <v>#N/A</v>
      </c>
      <c r="E11380" t="e">
        <f>VLOOKUP($D$1&amp;D11380,定价因子!E:F,2,0)</f>
        <v>#N/A</v>
      </c>
      <c r="G11380" t="e">
        <f>VLOOKUP($F$1&amp;F11380,定价因子!E:F,2,0)</f>
        <v>#N/A</v>
      </c>
      <c r="H11380" s="104" t="e">
        <f>C11380*PRODUCT(#REF!,#REF!,G11380,,#REF!,E11380)</f>
        <v>#N/A</v>
      </c>
    </row>
    <row r="11381" spans="3:8">
      <c r="C11381" t="e">
        <f>VLOOKUP(B11381,定价因子!L:M,2,0)</f>
        <v>#N/A</v>
      </c>
      <c r="E11381" t="e">
        <f>VLOOKUP($D$1&amp;D11381,定价因子!E:F,2,0)</f>
        <v>#N/A</v>
      </c>
      <c r="G11381" t="e">
        <f>VLOOKUP($F$1&amp;F11381,定价因子!E:F,2,0)</f>
        <v>#N/A</v>
      </c>
      <c r="H11381" s="104" t="e">
        <f>C11381*PRODUCT(#REF!,#REF!,G11381,,#REF!,E11381)</f>
        <v>#N/A</v>
      </c>
    </row>
    <row r="11382" spans="3:8">
      <c r="C11382" t="e">
        <f>VLOOKUP(B11382,定价因子!L:M,2,0)</f>
        <v>#N/A</v>
      </c>
      <c r="E11382" t="e">
        <f>VLOOKUP($D$1&amp;D11382,定价因子!E:F,2,0)</f>
        <v>#N/A</v>
      </c>
      <c r="G11382" t="e">
        <f>VLOOKUP($F$1&amp;F11382,定价因子!E:F,2,0)</f>
        <v>#N/A</v>
      </c>
      <c r="H11382" s="104" t="e">
        <f>C11382*PRODUCT(#REF!,#REF!,G11382,,#REF!,E11382)</f>
        <v>#N/A</v>
      </c>
    </row>
    <row r="11383" spans="3:8">
      <c r="C11383" t="e">
        <f>VLOOKUP(B11383,定价因子!L:M,2,0)</f>
        <v>#N/A</v>
      </c>
      <c r="E11383" t="e">
        <f>VLOOKUP($D$1&amp;D11383,定价因子!E:F,2,0)</f>
        <v>#N/A</v>
      </c>
      <c r="G11383" t="e">
        <f>VLOOKUP($F$1&amp;F11383,定价因子!E:F,2,0)</f>
        <v>#N/A</v>
      </c>
      <c r="H11383" s="104" t="e">
        <f>C11383*PRODUCT(#REF!,#REF!,G11383,,#REF!,E11383)</f>
        <v>#N/A</v>
      </c>
    </row>
    <row r="11384" spans="3:8">
      <c r="C11384" t="e">
        <f>VLOOKUP(B11384,定价因子!L:M,2,0)</f>
        <v>#N/A</v>
      </c>
      <c r="E11384" t="e">
        <f>VLOOKUP($D$1&amp;D11384,定价因子!E:F,2,0)</f>
        <v>#N/A</v>
      </c>
      <c r="G11384" t="e">
        <f>VLOOKUP($F$1&amp;F11384,定价因子!E:F,2,0)</f>
        <v>#N/A</v>
      </c>
      <c r="H11384" s="104" t="e">
        <f>C11384*PRODUCT(#REF!,#REF!,G11384,,#REF!,E11384)</f>
        <v>#N/A</v>
      </c>
    </row>
    <row r="11385" spans="3:8">
      <c r="C11385" t="e">
        <f>VLOOKUP(B11385,定价因子!L:M,2,0)</f>
        <v>#N/A</v>
      </c>
      <c r="E11385" t="e">
        <f>VLOOKUP($D$1&amp;D11385,定价因子!E:F,2,0)</f>
        <v>#N/A</v>
      </c>
      <c r="G11385" t="e">
        <f>VLOOKUP($F$1&amp;F11385,定价因子!E:F,2,0)</f>
        <v>#N/A</v>
      </c>
      <c r="H11385" s="104" t="e">
        <f>C11385*PRODUCT(#REF!,#REF!,G11385,,#REF!,E11385)</f>
        <v>#N/A</v>
      </c>
    </row>
    <row r="11386" spans="3:8">
      <c r="C11386" t="e">
        <f>VLOOKUP(B11386,定价因子!L:M,2,0)</f>
        <v>#N/A</v>
      </c>
      <c r="E11386" t="e">
        <f>VLOOKUP($D$1&amp;D11386,定价因子!E:F,2,0)</f>
        <v>#N/A</v>
      </c>
      <c r="G11386" t="e">
        <f>VLOOKUP($F$1&amp;F11386,定价因子!E:F,2,0)</f>
        <v>#N/A</v>
      </c>
      <c r="H11386" s="104" t="e">
        <f>C11386*PRODUCT(#REF!,#REF!,G11386,,#REF!,E11386)</f>
        <v>#N/A</v>
      </c>
    </row>
    <row r="11387" spans="3:8">
      <c r="C11387" t="e">
        <f>VLOOKUP(B11387,定价因子!L:M,2,0)</f>
        <v>#N/A</v>
      </c>
      <c r="E11387" t="e">
        <f>VLOOKUP($D$1&amp;D11387,定价因子!E:F,2,0)</f>
        <v>#N/A</v>
      </c>
      <c r="G11387" t="e">
        <f>VLOOKUP($F$1&amp;F11387,定价因子!E:F,2,0)</f>
        <v>#N/A</v>
      </c>
      <c r="H11387" s="104" t="e">
        <f>C11387*PRODUCT(#REF!,#REF!,G11387,,#REF!,E11387)</f>
        <v>#N/A</v>
      </c>
    </row>
    <row r="11388" spans="3:8">
      <c r="C11388" t="e">
        <f>VLOOKUP(B11388,定价因子!L:M,2,0)</f>
        <v>#N/A</v>
      </c>
      <c r="E11388" t="e">
        <f>VLOOKUP($D$1&amp;D11388,定价因子!E:F,2,0)</f>
        <v>#N/A</v>
      </c>
      <c r="G11388" t="e">
        <f>VLOOKUP($F$1&amp;F11388,定价因子!E:F,2,0)</f>
        <v>#N/A</v>
      </c>
      <c r="H11388" s="104" t="e">
        <f>C11388*PRODUCT(#REF!,#REF!,G11388,,#REF!,E11388)</f>
        <v>#N/A</v>
      </c>
    </row>
    <row r="11389" spans="3:8">
      <c r="C11389" t="e">
        <f>VLOOKUP(B11389,定价因子!L:M,2,0)</f>
        <v>#N/A</v>
      </c>
      <c r="E11389" t="e">
        <f>VLOOKUP($D$1&amp;D11389,定价因子!E:F,2,0)</f>
        <v>#N/A</v>
      </c>
      <c r="G11389" t="e">
        <f>VLOOKUP($F$1&amp;F11389,定价因子!E:F,2,0)</f>
        <v>#N/A</v>
      </c>
      <c r="H11389" s="104" t="e">
        <f>C11389*PRODUCT(#REF!,#REF!,G11389,,#REF!,E11389)</f>
        <v>#N/A</v>
      </c>
    </row>
    <row r="11390" spans="3:8">
      <c r="C11390" t="e">
        <f>VLOOKUP(B11390,定价因子!L:M,2,0)</f>
        <v>#N/A</v>
      </c>
      <c r="E11390" t="e">
        <f>VLOOKUP($D$1&amp;D11390,定价因子!E:F,2,0)</f>
        <v>#N/A</v>
      </c>
      <c r="G11390" t="e">
        <f>VLOOKUP($F$1&amp;F11390,定价因子!E:F,2,0)</f>
        <v>#N/A</v>
      </c>
      <c r="H11390" s="104" t="e">
        <f>C11390*PRODUCT(#REF!,#REF!,G11390,,#REF!,E11390)</f>
        <v>#N/A</v>
      </c>
    </row>
    <row r="11391" spans="3:8">
      <c r="C11391" t="e">
        <f>VLOOKUP(B11391,定价因子!L:M,2,0)</f>
        <v>#N/A</v>
      </c>
      <c r="E11391" t="e">
        <f>VLOOKUP($D$1&amp;D11391,定价因子!E:F,2,0)</f>
        <v>#N/A</v>
      </c>
      <c r="G11391" t="e">
        <f>VLOOKUP($F$1&amp;F11391,定价因子!E:F,2,0)</f>
        <v>#N/A</v>
      </c>
      <c r="H11391" s="104" t="e">
        <f>C11391*PRODUCT(#REF!,#REF!,G11391,,#REF!,E11391)</f>
        <v>#N/A</v>
      </c>
    </row>
    <row r="11392" spans="3:8">
      <c r="C11392" t="e">
        <f>VLOOKUP(B11392,定价因子!L:M,2,0)</f>
        <v>#N/A</v>
      </c>
      <c r="E11392" t="e">
        <f>VLOOKUP($D$1&amp;D11392,定价因子!E:F,2,0)</f>
        <v>#N/A</v>
      </c>
      <c r="G11392" t="e">
        <f>VLOOKUP($F$1&amp;F11392,定价因子!E:F,2,0)</f>
        <v>#N/A</v>
      </c>
      <c r="H11392" s="104" t="e">
        <f>C11392*PRODUCT(#REF!,#REF!,G11392,,#REF!,E11392)</f>
        <v>#N/A</v>
      </c>
    </row>
    <row r="11393" spans="3:8">
      <c r="C11393" t="e">
        <f>VLOOKUP(B11393,定价因子!L:M,2,0)</f>
        <v>#N/A</v>
      </c>
      <c r="E11393" t="e">
        <f>VLOOKUP($D$1&amp;D11393,定价因子!E:F,2,0)</f>
        <v>#N/A</v>
      </c>
      <c r="G11393" t="e">
        <f>VLOOKUP($F$1&amp;F11393,定价因子!E:F,2,0)</f>
        <v>#N/A</v>
      </c>
      <c r="H11393" s="104" t="e">
        <f>C11393*PRODUCT(#REF!,#REF!,G11393,,#REF!,E11393)</f>
        <v>#N/A</v>
      </c>
    </row>
    <row r="11394" spans="3:8">
      <c r="C11394" t="e">
        <f>VLOOKUP(B11394,定价因子!L:M,2,0)</f>
        <v>#N/A</v>
      </c>
      <c r="E11394" t="e">
        <f>VLOOKUP($D$1&amp;D11394,定价因子!E:F,2,0)</f>
        <v>#N/A</v>
      </c>
      <c r="G11394" t="e">
        <f>VLOOKUP($F$1&amp;F11394,定价因子!E:F,2,0)</f>
        <v>#N/A</v>
      </c>
      <c r="H11394" s="104" t="e">
        <f>C11394*PRODUCT(#REF!,#REF!,G11394,,#REF!,E11394)</f>
        <v>#N/A</v>
      </c>
    </row>
    <row r="11395" spans="3:8">
      <c r="C11395" t="e">
        <f>VLOOKUP(B11395,定价因子!L:M,2,0)</f>
        <v>#N/A</v>
      </c>
      <c r="E11395" t="e">
        <f>VLOOKUP($D$1&amp;D11395,定价因子!E:F,2,0)</f>
        <v>#N/A</v>
      </c>
      <c r="G11395" t="e">
        <f>VLOOKUP($F$1&amp;F11395,定价因子!E:F,2,0)</f>
        <v>#N/A</v>
      </c>
      <c r="H11395" s="104" t="e">
        <f>C11395*PRODUCT(#REF!,#REF!,G11395,,#REF!,E11395)</f>
        <v>#N/A</v>
      </c>
    </row>
    <row r="11396" spans="3:8">
      <c r="C11396" t="e">
        <f>VLOOKUP(B11396,定价因子!L:M,2,0)</f>
        <v>#N/A</v>
      </c>
      <c r="E11396" t="e">
        <f>VLOOKUP($D$1&amp;D11396,定价因子!E:F,2,0)</f>
        <v>#N/A</v>
      </c>
      <c r="G11396" t="e">
        <f>VLOOKUP($F$1&amp;F11396,定价因子!E:F,2,0)</f>
        <v>#N/A</v>
      </c>
      <c r="H11396" s="104" t="e">
        <f>C11396*PRODUCT(#REF!,#REF!,G11396,,#REF!,E11396)</f>
        <v>#N/A</v>
      </c>
    </row>
    <row r="11397" spans="3:8">
      <c r="C11397" t="e">
        <f>VLOOKUP(B11397,定价因子!L:M,2,0)</f>
        <v>#N/A</v>
      </c>
      <c r="E11397" t="e">
        <f>VLOOKUP($D$1&amp;D11397,定价因子!E:F,2,0)</f>
        <v>#N/A</v>
      </c>
      <c r="G11397" t="e">
        <f>VLOOKUP($F$1&amp;F11397,定价因子!E:F,2,0)</f>
        <v>#N/A</v>
      </c>
      <c r="H11397" s="104" t="e">
        <f>C11397*PRODUCT(#REF!,#REF!,G11397,,#REF!,E11397)</f>
        <v>#N/A</v>
      </c>
    </row>
    <row r="11398" spans="3:8">
      <c r="C11398" t="e">
        <f>VLOOKUP(B11398,定价因子!L:M,2,0)</f>
        <v>#N/A</v>
      </c>
      <c r="E11398" t="e">
        <f>VLOOKUP($D$1&amp;D11398,定价因子!E:F,2,0)</f>
        <v>#N/A</v>
      </c>
      <c r="G11398" t="e">
        <f>VLOOKUP($F$1&amp;F11398,定价因子!E:F,2,0)</f>
        <v>#N/A</v>
      </c>
      <c r="H11398" s="104" t="e">
        <f>C11398*PRODUCT(#REF!,#REF!,G11398,,#REF!,E11398)</f>
        <v>#N/A</v>
      </c>
    </row>
    <row r="11399" spans="3:8">
      <c r="C11399" t="e">
        <f>VLOOKUP(B11399,定价因子!L:M,2,0)</f>
        <v>#N/A</v>
      </c>
      <c r="E11399" t="e">
        <f>VLOOKUP($D$1&amp;D11399,定价因子!E:F,2,0)</f>
        <v>#N/A</v>
      </c>
      <c r="G11399" t="e">
        <f>VLOOKUP($F$1&amp;F11399,定价因子!E:F,2,0)</f>
        <v>#N/A</v>
      </c>
      <c r="H11399" s="104" t="e">
        <f>C11399*PRODUCT(#REF!,#REF!,G11399,,#REF!,E11399)</f>
        <v>#N/A</v>
      </c>
    </row>
    <row r="11400" spans="3:8">
      <c r="C11400" t="e">
        <f>VLOOKUP(B11400,定价因子!L:M,2,0)</f>
        <v>#N/A</v>
      </c>
      <c r="E11400" t="e">
        <f>VLOOKUP($D$1&amp;D11400,定价因子!E:F,2,0)</f>
        <v>#N/A</v>
      </c>
      <c r="G11400" t="e">
        <f>VLOOKUP($F$1&amp;F11400,定价因子!E:F,2,0)</f>
        <v>#N/A</v>
      </c>
      <c r="H11400" s="104" t="e">
        <f>C11400*PRODUCT(#REF!,#REF!,G11400,,#REF!,E11400)</f>
        <v>#N/A</v>
      </c>
    </row>
    <row r="11401" spans="3:8">
      <c r="C11401" t="e">
        <f>VLOOKUP(B11401,定价因子!L:M,2,0)</f>
        <v>#N/A</v>
      </c>
      <c r="E11401" t="e">
        <f>VLOOKUP($D$1&amp;D11401,定价因子!E:F,2,0)</f>
        <v>#N/A</v>
      </c>
      <c r="G11401" t="e">
        <f>VLOOKUP($F$1&amp;F11401,定价因子!E:F,2,0)</f>
        <v>#N/A</v>
      </c>
      <c r="H11401" s="104" t="e">
        <f>C11401*PRODUCT(#REF!,#REF!,G11401,,#REF!,E11401)</f>
        <v>#N/A</v>
      </c>
    </row>
    <row r="11402" spans="3:8">
      <c r="C11402" t="e">
        <f>VLOOKUP(B11402,定价因子!L:M,2,0)</f>
        <v>#N/A</v>
      </c>
      <c r="E11402" t="e">
        <f>VLOOKUP($D$1&amp;D11402,定价因子!E:F,2,0)</f>
        <v>#N/A</v>
      </c>
      <c r="G11402" t="e">
        <f>VLOOKUP($F$1&amp;F11402,定价因子!E:F,2,0)</f>
        <v>#N/A</v>
      </c>
      <c r="H11402" s="104" t="e">
        <f>C11402*PRODUCT(#REF!,#REF!,G11402,,#REF!,E11402)</f>
        <v>#N/A</v>
      </c>
    </row>
    <row r="11403" spans="3:8">
      <c r="C11403" t="e">
        <f>VLOOKUP(B11403,定价因子!L:M,2,0)</f>
        <v>#N/A</v>
      </c>
      <c r="E11403" t="e">
        <f>VLOOKUP($D$1&amp;D11403,定价因子!E:F,2,0)</f>
        <v>#N/A</v>
      </c>
      <c r="G11403" t="e">
        <f>VLOOKUP($F$1&amp;F11403,定价因子!E:F,2,0)</f>
        <v>#N/A</v>
      </c>
      <c r="H11403" s="104" t="e">
        <f>C11403*PRODUCT(#REF!,#REF!,G11403,,#REF!,E11403)</f>
        <v>#N/A</v>
      </c>
    </row>
    <row r="11404" spans="3:8">
      <c r="C11404" t="e">
        <f>VLOOKUP(B11404,定价因子!L:M,2,0)</f>
        <v>#N/A</v>
      </c>
      <c r="E11404" t="e">
        <f>VLOOKUP($D$1&amp;D11404,定价因子!E:F,2,0)</f>
        <v>#N/A</v>
      </c>
      <c r="G11404" t="e">
        <f>VLOOKUP($F$1&amp;F11404,定价因子!E:F,2,0)</f>
        <v>#N/A</v>
      </c>
      <c r="H11404" s="104" t="e">
        <f>C11404*PRODUCT(#REF!,#REF!,G11404,,#REF!,E11404)</f>
        <v>#N/A</v>
      </c>
    </row>
    <row r="11405" spans="3:8">
      <c r="C11405" t="e">
        <f>VLOOKUP(B11405,定价因子!L:M,2,0)</f>
        <v>#N/A</v>
      </c>
      <c r="E11405" t="e">
        <f>VLOOKUP($D$1&amp;D11405,定价因子!E:F,2,0)</f>
        <v>#N/A</v>
      </c>
      <c r="G11405" t="e">
        <f>VLOOKUP($F$1&amp;F11405,定价因子!E:F,2,0)</f>
        <v>#N/A</v>
      </c>
      <c r="H11405" s="104" t="e">
        <f>C11405*PRODUCT(#REF!,#REF!,G11405,,#REF!,E11405)</f>
        <v>#N/A</v>
      </c>
    </row>
    <row r="11406" spans="3:8">
      <c r="C11406" t="e">
        <f>VLOOKUP(B11406,定价因子!L:M,2,0)</f>
        <v>#N/A</v>
      </c>
      <c r="E11406" t="e">
        <f>VLOOKUP($D$1&amp;D11406,定价因子!E:F,2,0)</f>
        <v>#N/A</v>
      </c>
      <c r="G11406" t="e">
        <f>VLOOKUP($F$1&amp;F11406,定价因子!E:F,2,0)</f>
        <v>#N/A</v>
      </c>
      <c r="H11406" s="104" t="e">
        <f>C11406*PRODUCT(#REF!,#REF!,G11406,,#REF!,E11406)</f>
        <v>#N/A</v>
      </c>
    </row>
    <row r="11407" spans="3:8">
      <c r="C11407" t="e">
        <f>VLOOKUP(B11407,定价因子!L:M,2,0)</f>
        <v>#N/A</v>
      </c>
      <c r="E11407" t="e">
        <f>VLOOKUP($D$1&amp;D11407,定价因子!E:F,2,0)</f>
        <v>#N/A</v>
      </c>
      <c r="G11407" t="e">
        <f>VLOOKUP($F$1&amp;F11407,定价因子!E:F,2,0)</f>
        <v>#N/A</v>
      </c>
      <c r="H11407" s="104" t="e">
        <f>C11407*PRODUCT(#REF!,#REF!,G11407,,#REF!,E11407)</f>
        <v>#N/A</v>
      </c>
    </row>
    <row r="11408" spans="3:8">
      <c r="C11408" t="e">
        <f>VLOOKUP(B11408,定价因子!L:M,2,0)</f>
        <v>#N/A</v>
      </c>
      <c r="E11408" t="e">
        <f>VLOOKUP($D$1&amp;D11408,定价因子!E:F,2,0)</f>
        <v>#N/A</v>
      </c>
      <c r="G11408" t="e">
        <f>VLOOKUP($F$1&amp;F11408,定价因子!E:F,2,0)</f>
        <v>#N/A</v>
      </c>
      <c r="H11408" s="104" t="e">
        <f>C11408*PRODUCT(#REF!,#REF!,G11408,,#REF!,E11408)</f>
        <v>#N/A</v>
      </c>
    </row>
    <row r="11409" spans="3:8">
      <c r="C11409" t="e">
        <f>VLOOKUP(B11409,定价因子!L:M,2,0)</f>
        <v>#N/A</v>
      </c>
      <c r="E11409" t="e">
        <f>VLOOKUP($D$1&amp;D11409,定价因子!E:F,2,0)</f>
        <v>#N/A</v>
      </c>
      <c r="G11409" t="e">
        <f>VLOOKUP($F$1&amp;F11409,定价因子!E:F,2,0)</f>
        <v>#N/A</v>
      </c>
      <c r="H11409" s="104" t="e">
        <f>C11409*PRODUCT(#REF!,#REF!,G11409,,#REF!,E11409)</f>
        <v>#N/A</v>
      </c>
    </row>
    <row r="11410" spans="3:8">
      <c r="C11410" t="e">
        <f>VLOOKUP(B11410,定价因子!L:M,2,0)</f>
        <v>#N/A</v>
      </c>
      <c r="E11410" t="e">
        <f>VLOOKUP($D$1&amp;D11410,定价因子!E:F,2,0)</f>
        <v>#N/A</v>
      </c>
      <c r="G11410" t="e">
        <f>VLOOKUP($F$1&amp;F11410,定价因子!E:F,2,0)</f>
        <v>#N/A</v>
      </c>
      <c r="H11410" s="104" t="e">
        <f>C11410*PRODUCT(#REF!,#REF!,G11410,,#REF!,E11410)</f>
        <v>#N/A</v>
      </c>
    </row>
    <row r="11411" spans="3:8">
      <c r="C11411" t="e">
        <f>VLOOKUP(B11411,定价因子!L:M,2,0)</f>
        <v>#N/A</v>
      </c>
      <c r="E11411" t="e">
        <f>VLOOKUP($D$1&amp;D11411,定价因子!E:F,2,0)</f>
        <v>#N/A</v>
      </c>
      <c r="G11411" t="e">
        <f>VLOOKUP($F$1&amp;F11411,定价因子!E:F,2,0)</f>
        <v>#N/A</v>
      </c>
      <c r="H11411" s="104" t="e">
        <f>C11411*PRODUCT(#REF!,#REF!,G11411,,#REF!,E11411)</f>
        <v>#N/A</v>
      </c>
    </row>
    <row r="11412" spans="3:8">
      <c r="C11412" t="e">
        <f>VLOOKUP(B11412,定价因子!L:M,2,0)</f>
        <v>#N/A</v>
      </c>
      <c r="E11412" t="e">
        <f>VLOOKUP($D$1&amp;D11412,定价因子!E:F,2,0)</f>
        <v>#N/A</v>
      </c>
      <c r="G11412" t="e">
        <f>VLOOKUP($F$1&amp;F11412,定价因子!E:F,2,0)</f>
        <v>#N/A</v>
      </c>
      <c r="H11412" s="104" t="e">
        <f>C11412*PRODUCT(#REF!,#REF!,G11412,,#REF!,E11412)</f>
        <v>#N/A</v>
      </c>
    </row>
    <row r="11413" spans="3:8">
      <c r="C11413" t="e">
        <f>VLOOKUP(B11413,定价因子!L:M,2,0)</f>
        <v>#N/A</v>
      </c>
      <c r="E11413" t="e">
        <f>VLOOKUP($D$1&amp;D11413,定价因子!E:F,2,0)</f>
        <v>#N/A</v>
      </c>
      <c r="G11413" t="e">
        <f>VLOOKUP($F$1&amp;F11413,定价因子!E:F,2,0)</f>
        <v>#N/A</v>
      </c>
      <c r="H11413" s="104" t="e">
        <f>C11413*PRODUCT(#REF!,#REF!,G11413,,#REF!,E11413)</f>
        <v>#N/A</v>
      </c>
    </row>
    <row r="11414" spans="3:8">
      <c r="C11414" t="e">
        <f>VLOOKUP(B11414,定价因子!L:M,2,0)</f>
        <v>#N/A</v>
      </c>
      <c r="E11414" t="e">
        <f>VLOOKUP($D$1&amp;D11414,定价因子!E:F,2,0)</f>
        <v>#N/A</v>
      </c>
      <c r="G11414" t="e">
        <f>VLOOKUP($F$1&amp;F11414,定价因子!E:F,2,0)</f>
        <v>#N/A</v>
      </c>
      <c r="H11414" s="104" t="e">
        <f>C11414*PRODUCT(#REF!,#REF!,G11414,,#REF!,E11414)</f>
        <v>#N/A</v>
      </c>
    </row>
    <row r="11415" spans="3:8">
      <c r="C11415" t="e">
        <f>VLOOKUP(B11415,定价因子!L:M,2,0)</f>
        <v>#N/A</v>
      </c>
      <c r="E11415" t="e">
        <f>VLOOKUP($D$1&amp;D11415,定价因子!E:F,2,0)</f>
        <v>#N/A</v>
      </c>
      <c r="G11415" t="e">
        <f>VLOOKUP($F$1&amp;F11415,定价因子!E:F,2,0)</f>
        <v>#N/A</v>
      </c>
      <c r="H11415" s="104" t="e">
        <f>C11415*PRODUCT(#REF!,#REF!,G11415,,#REF!,E11415)</f>
        <v>#N/A</v>
      </c>
    </row>
    <row r="11416" spans="3:8">
      <c r="C11416" t="e">
        <f>VLOOKUP(B11416,定价因子!L:M,2,0)</f>
        <v>#N/A</v>
      </c>
      <c r="E11416" t="e">
        <f>VLOOKUP($D$1&amp;D11416,定价因子!E:F,2,0)</f>
        <v>#N/A</v>
      </c>
      <c r="G11416" t="e">
        <f>VLOOKUP($F$1&amp;F11416,定价因子!E:F,2,0)</f>
        <v>#N/A</v>
      </c>
      <c r="H11416" s="104" t="e">
        <f>C11416*PRODUCT(#REF!,#REF!,G11416,,#REF!,E11416)</f>
        <v>#N/A</v>
      </c>
    </row>
    <row r="11417" spans="3:8">
      <c r="C11417" t="e">
        <f>VLOOKUP(B11417,定价因子!L:M,2,0)</f>
        <v>#N/A</v>
      </c>
      <c r="E11417" t="e">
        <f>VLOOKUP($D$1&amp;D11417,定价因子!E:F,2,0)</f>
        <v>#N/A</v>
      </c>
      <c r="G11417" t="e">
        <f>VLOOKUP($F$1&amp;F11417,定价因子!E:F,2,0)</f>
        <v>#N/A</v>
      </c>
      <c r="H11417" s="104" t="e">
        <f>C11417*PRODUCT(#REF!,#REF!,G11417,,#REF!,E11417)</f>
        <v>#N/A</v>
      </c>
    </row>
    <row r="11418" spans="3:8">
      <c r="C11418" t="e">
        <f>VLOOKUP(B11418,定价因子!L:M,2,0)</f>
        <v>#N/A</v>
      </c>
      <c r="E11418" t="e">
        <f>VLOOKUP($D$1&amp;D11418,定价因子!E:F,2,0)</f>
        <v>#N/A</v>
      </c>
      <c r="G11418" t="e">
        <f>VLOOKUP($F$1&amp;F11418,定价因子!E:F,2,0)</f>
        <v>#N/A</v>
      </c>
      <c r="H11418" s="104" t="e">
        <f>C11418*PRODUCT(#REF!,#REF!,G11418,,#REF!,E11418)</f>
        <v>#N/A</v>
      </c>
    </row>
    <row r="11419" spans="3:8">
      <c r="C11419" t="e">
        <f>VLOOKUP(B11419,定价因子!L:M,2,0)</f>
        <v>#N/A</v>
      </c>
      <c r="E11419" t="e">
        <f>VLOOKUP($D$1&amp;D11419,定价因子!E:F,2,0)</f>
        <v>#N/A</v>
      </c>
      <c r="G11419" t="e">
        <f>VLOOKUP($F$1&amp;F11419,定价因子!E:F,2,0)</f>
        <v>#N/A</v>
      </c>
      <c r="H11419" s="104" t="e">
        <f>C11419*PRODUCT(#REF!,#REF!,G11419,,#REF!,E11419)</f>
        <v>#N/A</v>
      </c>
    </row>
    <row r="11420" spans="3:8">
      <c r="C11420" t="e">
        <f>VLOOKUP(B11420,定价因子!L:M,2,0)</f>
        <v>#N/A</v>
      </c>
      <c r="E11420" t="e">
        <f>VLOOKUP($D$1&amp;D11420,定价因子!E:F,2,0)</f>
        <v>#N/A</v>
      </c>
      <c r="G11420" t="e">
        <f>VLOOKUP($F$1&amp;F11420,定价因子!E:F,2,0)</f>
        <v>#N/A</v>
      </c>
      <c r="H11420" s="104" t="e">
        <f>C11420*PRODUCT(#REF!,#REF!,G11420,,#REF!,E11420)</f>
        <v>#N/A</v>
      </c>
    </row>
    <row r="11421" spans="3:8">
      <c r="C11421" t="e">
        <f>VLOOKUP(B11421,定价因子!L:M,2,0)</f>
        <v>#N/A</v>
      </c>
      <c r="E11421" t="e">
        <f>VLOOKUP($D$1&amp;D11421,定价因子!E:F,2,0)</f>
        <v>#N/A</v>
      </c>
      <c r="G11421" t="e">
        <f>VLOOKUP($F$1&amp;F11421,定价因子!E:F,2,0)</f>
        <v>#N/A</v>
      </c>
      <c r="H11421" s="104" t="e">
        <f>C11421*PRODUCT(#REF!,#REF!,G11421,,#REF!,E11421)</f>
        <v>#N/A</v>
      </c>
    </row>
    <row r="11422" spans="3:8">
      <c r="C11422" t="e">
        <f>VLOOKUP(B11422,定价因子!L:M,2,0)</f>
        <v>#N/A</v>
      </c>
      <c r="E11422" t="e">
        <f>VLOOKUP($D$1&amp;D11422,定价因子!E:F,2,0)</f>
        <v>#N/A</v>
      </c>
      <c r="G11422" t="e">
        <f>VLOOKUP($F$1&amp;F11422,定价因子!E:F,2,0)</f>
        <v>#N/A</v>
      </c>
      <c r="H11422" s="104" t="e">
        <f>C11422*PRODUCT(#REF!,#REF!,G11422,,#REF!,E11422)</f>
        <v>#N/A</v>
      </c>
    </row>
    <row r="11423" spans="3:8">
      <c r="C11423" t="e">
        <f>VLOOKUP(B11423,定价因子!L:M,2,0)</f>
        <v>#N/A</v>
      </c>
      <c r="E11423" t="e">
        <f>VLOOKUP($D$1&amp;D11423,定价因子!E:F,2,0)</f>
        <v>#N/A</v>
      </c>
      <c r="G11423" t="e">
        <f>VLOOKUP($F$1&amp;F11423,定价因子!E:F,2,0)</f>
        <v>#N/A</v>
      </c>
      <c r="H11423" s="104" t="e">
        <f>C11423*PRODUCT(#REF!,#REF!,G11423,,#REF!,E11423)</f>
        <v>#N/A</v>
      </c>
    </row>
    <row r="11424" spans="3:8">
      <c r="C11424" t="e">
        <f>VLOOKUP(B11424,定价因子!L:M,2,0)</f>
        <v>#N/A</v>
      </c>
      <c r="E11424" t="e">
        <f>VLOOKUP($D$1&amp;D11424,定价因子!E:F,2,0)</f>
        <v>#N/A</v>
      </c>
      <c r="G11424" t="e">
        <f>VLOOKUP($F$1&amp;F11424,定价因子!E:F,2,0)</f>
        <v>#N/A</v>
      </c>
      <c r="H11424" s="104" t="e">
        <f>C11424*PRODUCT(#REF!,#REF!,G11424,,#REF!,E11424)</f>
        <v>#N/A</v>
      </c>
    </row>
    <row r="11425" spans="3:8">
      <c r="C11425" t="e">
        <f>VLOOKUP(B11425,定价因子!L:M,2,0)</f>
        <v>#N/A</v>
      </c>
      <c r="E11425" t="e">
        <f>VLOOKUP($D$1&amp;D11425,定价因子!E:F,2,0)</f>
        <v>#N/A</v>
      </c>
      <c r="G11425" t="e">
        <f>VLOOKUP($F$1&amp;F11425,定价因子!E:F,2,0)</f>
        <v>#N/A</v>
      </c>
      <c r="H11425" s="104" t="e">
        <f>C11425*PRODUCT(#REF!,#REF!,G11425,,#REF!,E11425)</f>
        <v>#N/A</v>
      </c>
    </row>
    <row r="11426" spans="3:8">
      <c r="C11426" t="e">
        <f>VLOOKUP(B11426,定价因子!L:M,2,0)</f>
        <v>#N/A</v>
      </c>
      <c r="E11426" t="e">
        <f>VLOOKUP($D$1&amp;D11426,定价因子!E:F,2,0)</f>
        <v>#N/A</v>
      </c>
      <c r="G11426" t="e">
        <f>VLOOKUP($F$1&amp;F11426,定价因子!E:F,2,0)</f>
        <v>#N/A</v>
      </c>
      <c r="H11426" s="104" t="e">
        <f>C11426*PRODUCT(#REF!,#REF!,G11426,,#REF!,E11426)</f>
        <v>#N/A</v>
      </c>
    </row>
    <row r="11427" spans="3:8">
      <c r="C11427" t="e">
        <f>VLOOKUP(B11427,定价因子!L:M,2,0)</f>
        <v>#N/A</v>
      </c>
      <c r="E11427" t="e">
        <f>VLOOKUP($D$1&amp;D11427,定价因子!E:F,2,0)</f>
        <v>#N/A</v>
      </c>
      <c r="G11427" t="e">
        <f>VLOOKUP($F$1&amp;F11427,定价因子!E:F,2,0)</f>
        <v>#N/A</v>
      </c>
      <c r="H11427" s="104" t="e">
        <f>C11427*PRODUCT(#REF!,#REF!,G11427,,#REF!,E11427)</f>
        <v>#N/A</v>
      </c>
    </row>
    <row r="11428" spans="3:8">
      <c r="C11428" t="e">
        <f>VLOOKUP(B11428,定价因子!L:M,2,0)</f>
        <v>#N/A</v>
      </c>
      <c r="E11428" t="e">
        <f>VLOOKUP($D$1&amp;D11428,定价因子!E:F,2,0)</f>
        <v>#N/A</v>
      </c>
      <c r="G11428" t="e">
        <f>VLOOKUP($F$1&amp;F11428,定价因子!E:F,2,0)</f>
        <v>#N/A</v>
      </c>
      <c r="H11428" s="104" t="e">
        <f>C11428*PRODUCT(#REF!,#REF!,G11428,,#REF!,E11428)</f>
        <v>#N/A</v>
      </c>
    </row>
    <row r="11429" spans="3:8">
      <c r="C11429" t="e">
        <f>VLOOKUP(B11429,定价因子!L:M,2,0)</f>
        <v>#N/A</v>
      </c>
      <c r="E11429" t="e">
        <f>VLOOKUP($D$1&amp;D11429,定价因子!E:F,2,0)</f>
        <v>#N/A</v>
      </c>
      <c r="G11429" t="e">
        <f>VLOOKUP($F$1&amp;F11429,定价因子!E:F,2,0)</f>
        <v>#N/A</v>
      </c>
      <c r="H11429" s="104" t="e">
        <f>C11429*PRODUCT(#REF!,#REF!,G11429,,#REF!,E11429)</f>
        <v>#N/A</v>
      </c>
    </row>
    <row r="11430" spans="3:8">
      <c r="C11430" t="e">
        <f>VLOOKUP(B11430,定价因子!L:M,2,0)</f>
        <v>#N/A</v>
      </c>
      <c r="E11430" t="e">
        <f>VLOOKUP($D$1&amp;D11430,定价因子!E:F,2,0)</f>
        <v>#N/A</v>
      </c>
      <c r="G11430" t="e">
        <f>VLOOKUP($F$1&amp;F11430,定价因子!E:F,2,0)</f>
        <v>#N/A</v>
      </c>
      <c r="H11430" s="104" t="e">
        <f>C11430*PRODUCT(#REF!,#REF!,G11430,,#REF!,E11430)</f>
        <v>#N/A</v>
      </c>
    </row>
    <row r="11431" spans="3:8">
      <c r="C11431" t="e">
        <f>VLOOKUP(B11431,定价因子!L:M,2,0)</f>
        <v>#N/A</v>
      </c>
      <c r="E11431" t="e">
        <f>VLOOKUP($D$1&amp;D11431,定价因子!E:F,2,0)</f>
        <v>#N/A</v>
      </c>
      <c r="G11431" t="e">
        <f>VLOOKUP($F$1&amp;F11431,定价因子!E:F,2,0)</f>
        <v>#N/A</v>
      </c>
      <c r="H11431" s="104" t="e">
        <f>C11431*PRODUCT(#REF!,#REF!,G11431,,#REF!,E11431)</f>
        <v>#N/A</v>
      </c>
    </row>
    <row r="11432" spans="3:8">
      <c r="C11432" t="e">
        <f>VLOOKUP(B11432,定价因子!L:M,2,0)</f>
        <v>#N/A</v>
      </c>
      <c r="E11432" t="e">
        <f>VLOOKUP($D$1&amp;D11432,定价因子!E:F,2,0)</f>
        <v>#N/A</v>
      </c>
      <c r="G11432" t="e">
        <f>VLOOKUP($F$1&amp;F11432,定价因子!E:F,2,0)</f>
        <v>#N/A</v>
      </c>
      <c r="H11432" s="104" t="e">
        <f>C11432*PRODUCT(#REF!,#REF!,G11432,,#REF!,E11432)</f>
        <v>#N/A</v>
      </c>
    </row>
    <row r="11433" spans="3:8">
      <c r="C11433" t="e">
        <f>VLOOKUP(B11433,定价因子!L:M,2,0)</f>
        <v>#N/A</v>
      </c>
      <c r="E11433" t="e">
        <f>VLOOKUP($D$1&amp;D11433,定价因子!E:F,2,0)</f>
        <v>#N/A</v>
      </c>
      <c r="G11433" t="e">
        <f>VLOOKUP($F$1&amp;F11433,定价因子!E:F,2,0)</f>
        <v>#N/A</v>
      </c>
      <c r="H11433" s="104" t="e">
        <f>C11433*PRODUCT(#REF!,#REF!,G11433,,#REF!,E11433)</f>
        <v>#N/A</v>
      </c>
    </row>
    <row r="11434" spans="3:8">
      <c r="C11434" t="e">
        <f>VLOOKUP(B11434,定价因子!L:M,2,0)</f>
        <v>#N/A</v>
      </c>
      <c r="E11434" t="e">
        <f>VLOOKUP($D$1&amp;D11434,定价因子!E:F,2,0)</f>
        <v>#N/A</v>
      </c>
      <c r="G11434" t="e">
        <f>VLOOKUP($F$1&amp;F11434,定价因子!E:F,2,0)</f>
        <v>#N/A</v>
      </c>
      <c r="H11434" s="104" t="e">
        <f>C11434*PRODUCT(#REF!,#REF!,G11434,,#REF!,E11434)</f>
        <v>#N/A</v>
      </c>
    </row>
    <row r="11435" spans="3:8">
      <c r="C11435" t="e">
        <f>VLOOKUP(B11435,定价因子!L:M,2,0)</f>
        <v>#N/A</v>
      </c>
      <c r="E11435" t="e">
        <f>VLOOKUP($D$1&amp;D11435,定价因子!E:F,2,0)</f>
        <v>#N/A</v>
      </c>
      <c r="G11435" t="e">
        <f>VLOOKUP($F$1&amp;F11435,定价因子!E:F,2,0)</f>
        <v>#N/A</v>
      </c>
      <c r="H11435" s="104" t="e">
        <f>C11435*PRODUCT(#REF!,#REF!,G11435,,#REF!,E11435)</f>
        <v>#N/A</v>
      </c>
    </row>
    <row r="11436" spans="3:8">
      <c r="C11436" t="e">
        <f>VLOOKUP(B11436,定价因子!L:M,2,0)</f>
        <v>#N/A</v>
      </c>
      <c r="E11436" t="e">
        <f>VLOOKUP($D$1&amp;D11436,定价因子!E:F,2,0)</f>
        <v>#N/A</v>
      </c>
      <c r="G11436" t="e">
        <f>VLOOKUP($F$1&amp;F11436,定价因子!E:F,2,0)</f>
        <v>#N/A</v>
      </c>
      <c r="H11436" s="104" t="e">
        <f>C11436*PRODUCT(#REF!,#REF!,G11436,,#REF!,E11436)</f>
        <v>#N/A</v>
      </c>
    </row>
    <row r="11437" spans="3:8">
      <c r="C11437" t="e">
        <f>VLOOKUP(B11437,定价因子!L:M,2,0)</f>
        <v>#N/A</v>
      </c>
      <c r="E11437" t="e">
        <f>VLOOKUP($D$1&amp;D11437,定价因子!E:F,2,0)</f>
        <v>#N/A</v>
      </c>
      <c r="G11437" t="e">
        <f>VLOOKUP($F$1&amp;F11437,定价因子!E:F,2,0)</f>
        <v>#N/A</v>
      </c>
      <c r="H11437" s="104" t="e">
        <f>C11437*PRODUCT(#REF!,#REF!,G11437,,#REF!,E11437)</f>
        <v>#N/A</v>
      </c>
    </row>
    <row r="11438" spans="3:8">
      <c r="C11438" t="e">
        <f>VLOOKUP(B11438,定价因子!L:M,2,0)</f>
        <v>#N/A</v>
      </c>
      <c r="E11438" t="e">
        <f>VLOOKUP($D$1&amp;D11438,定价因子!E:F,2,0)</f>
        <v>#N/A</v>
      </c>
      <c r="G11438" t="e">
        <f>VLOOKUP($F$1&amp;F11438,定价因子!E:F,2,0)</f>
        <v>#N/A</v>
      </c>
      <c r="H11438" s="104" t="e">
        <f>C11438*PRODUCT(#REF!,#REF!,G11438,,#REF!,E11438)</f>
        <v>#N/A</v>
      </c>
    </row>
    <row r="11439" spans="3:8">
      <c r="C11439" t="e">
        <f>VLOOKUP(B11439,定价因子!L:M,2,0)</f>
        <v>#N/A</v>
      </c>
      <c r="E11439" t="e">
        <f>VLOOKUP($D$1&amp;D11439,定价因子!E:F,2,0)</f>
        <v>#N/A</v>
      </c>
      <c r="G11439" t="e">
        <f>VLOOKUP($F$1&amp;F11439,定价因子!E:F,2,0)</f>
        <v>#N/A</v>
      </c>
      <c r="H11439" s="104" t="e">
        <f>C11439*PRODUCT(#REF!,#REF!,G11439,,#REF!,E11439)</f>
        <v>#N/A</v>
      </c>
    </row>
    <row r="11440" spans="3:8">
      <c r="C11440" t="e">
        <f>VLOOKUP(B11440,定价因子!L:M,2,0)</f>
        <v>#N/A</v>
      </c>
      <c r="E11440" t="e">
        <f>VLOOKUP($D$1&amp;D11440,定价因子!E:F,2,0)</f>
        <v>#N/A</v>
      </c>
      <c r="G11440" t="e">
        <f>VLOOKUP($F$1&amp;F11440,定价因子!E:F,2,0)</f>
        <v>#N/A</v>
      </c>
      <c r="H11440" s="104" t="e">
        <f>C11440*PRODUCT(#REF!,#REF!,G11440,,#REF!,E11440)</f>
        <v>#N/A</v>
      </c>
    </row>
    <row r="11441" spans="3:8">
      <c r="C11441" t="e">
        <f>VLOOKUP(B11441,定价因子!L:M,2,0)</f>
        <v>#N/A</v>
      </c>
      <c r="E11441" t="e">
        <f>VLOOKUP($D$1&amp;D11441,定价因子!E:F,2,0)</f>
        <v>#N/A</v>
      </c>
      <c r="G11441" t="e">
        <f>VLOOKUP($F$1&amp;F11441,定价因子!E:F,2,0)</f>
        <v>#N/A</v>
      </c>
      <c r="H11441" s="104" t="e">
        <f>C11441*PRODUCT(#REF!,#REF!,G11441,,#REF!,E11441)</f>
        <v>#N/A</v>
      </c>
    </row>
    <row r="11442" spans="3:8">
      <c r="C11442" t="e">
        <f>VLOOKUP(B11442,定价因子!L:M,2,0)</f>
        <v>#N/A</v>
      </c>
      <c r="E11442" t="e">
        <f>VLOOKUP($D$1&amp;D11442,定价因子!E:F,2,0)</f>
        <v>#N/A</v>
      </c>
      <c r="G11442" t="e">
        <f>VLOOKUP($F$1&amp;F11442,定价因子!E:F,2,0)</f>
        <v>#N/A</v>
      </c>
      <c r="H11442" s="104" t="e">
        <f>C11442*PRODUCT(#REF!,#REF!,G11442,,#REF!,E11442)</f>
        <v>#N/A</v>
      </c>
    </row>
    <row r="11443" spans="3:8">
      <c r="C11443" t="e">
        <f>VLOOKUP(B11443,定价因子!L:M,2,0)</f>
        <v>#N/A</v>
      </c>
      <c r="E11443" t="e">
        <f>VLOOKUP($D$1&amp;D11443,定价因子!E:F,2,0)</f>
        <v>#N/A</v>
      </c>
      <c r="G11443" t="e">
        <f>VLOOKUP($F$1&amp;F11443,定价因子!E:F,2,0)</f>
        <v>#N/A</v>
      </c>
      <c r="H11443" s="104" t="e">
        <f>C11443*PRODUCT(#REF!,#REF!,G11443,,#REF!,E11443)</f>
        <v>#N/A</v>
      </c>
    </row>
    <row r="11444" spans="3:8">
      <c r="C11444" t="e">
        <f>VLOOKUP(B11444,定价因子!L:M,2,0)</f>
        <v>#N/A</v>
      </c>
      <c r="E11444" t="e">
        <f>VLOOKUP($D$1&amp;D11444,定价因子!E:F,2,0)</f>
        <v>#N/A</v>
      </c>
      <c r="G11444" t="e">
        <f>VLOOKUP($F$1&amp;F11444,定价因子!E:F,2,0)</f>
        <v>#N/A</v>
      </c>
      <c r="H11444" s="104" t="e">
        <f>C11444*PRODUCT(#REF!,#REF!,G11444,,#REF!,E11444)</f>
        <v>#N/A</v>
      </c>
    </row>
    <row r="11445" spans="3:8">
      <c r="C11445" t="e">
        <f>VLOOKUP(B11445,定价因子!L:M,2,0)</f>
        <v>#N/A</v>
      </c>
      <c r="E11445" t="e">
        <f>VLOOKUP($D$1&amp;D11445,定价因子!E:F,2,0)</f>
        <v>#N/A</v>
      </c>
      <c r="G11445" t="e">
        <f>VLOOKUP($F$1&amp;F11445,定价因子!E:F,2,0)</f>
        <v>#N/A</v>
      </c>
      <c r="H11445" s="104" t="e">
        <f>C11445*PRODUCT(#REF!,#REF!,G11445,,#REF!,E11445)</f>
        <v>#N/A</v>
      </c>
    </row>
    <row r="11446" spans="3:8">
      <c r="C11446" t="e">
        <f>VLOOKUP(B11446,定价因子!L:M,2,0)</f>
        <v>#N/A</v>
      </c>
      <c r="E11446" t="e">
        <f>VLOOKUP($D$1&amp;D11446,定价因子!E:F,2,0)</f>
        <v>#N/A</v>
      </c>
      <c r="G11446" t="e">
        <f>VLOOKUP($F$1&amp;F11446,定价因子!E:F,2,0)</f>
        <v>#N/A</v>
      </c>
      <c r="H11446" s="104" t="e">
        <f>C11446*PRODUCT(#REF!,#REF!,G11446,,#REF!,E11446)</f>
        <v>#N/A</v>
      </c>
    </row>
    <row r="11447" spans="3:8">
      <c r="C11447" t="e">
        <f>VLOOKUP(B11447,定价因子!L:M,2,0)</f>
        <v>#N/A</v>
      </c>
      <c r="E11447" t="e">
        <f>VLOOKUP($D$1&amp;D11447,定价因子!E:F,2,0)</f>
        <v>#N/A</v>
      </c>
      <c r="G11447" t="e">
        <f>VLOOKUP($F$1&amp;F11447,定价因子!E:F,2,0)</f>
        <v>#N/A</v>
      </c>
      <c r="H11447" s="104" t="e">
        <f>C11447*PRODUCT(#REF!,#REF!,G11447,,#REF!,E11447)</f>
        <v>#N/A</v>
      </c>
    </row>
    <row r="11448" spans="3:8">
      <c r="C11448" t="e">
        <f>VLOOKUP(B11448,定价因子!L:M,2,0)</f>
        <v>#N/A</v>
      </c>
      <c r="E11448" t="e">
        <f>VLOOKUP($D$1&amp;D11448,定价因子!E:F,2,0)</f>
        <v>#N/A</v>
      </c>
      <c r="G11448" t="e">
        <f>VLOOKUP($F$1&amp;F11448,定价因子!E:F,2,0)</f>
        <v>#N/A</v>
      </c>
      <c r="H11448" s="104" t="e">
        <f>C11448*PRODUCT(#REF!,#REF!,G11448,,#REF!,E11448)</f>
        <v>#N/A</v>
      </c>
    </row>
    <row r="11449" spans="3:8">
      <c r="C11449" t="e">
        <f>VLOOKUP(B11449,定价因子!L:M,2,0)</f>
        <v>#N/A</v>
      </c>
      <c r="E11449" t="e">
        <f>VLOOKUP($D$1&amp;D11449,定价因子!E:F,2,0)</f>
        <v>#N/A</v>
      </c>
      <c r="G11449" t="e">
        <f>VLOOKUP($F$1&amp;F11449,定价因子!E:F,2,0)</f>
        <v>#N/A</v>
      </c>
      <c r="H11449" s="104" t="e">
        <f>C11449*PRODUCT(#REF!,#REF!,G11449,,#REF!,E11449)</f>
        <v>#N/A</v>
      </c>
    </row>
    <row r="11450" spans="3:8">
      <c r="C11450" t="e">
        <f>VLOOKUP(B11450,定价因子!L:M,2,0)</f>
        <v>#N/A</v>
      </c>
      <c r="E11450" t="e">
        <f>VLOOKUP($D$1&amp;D11450,定价因子!E:F,2,0)</f>
        <v>#N/A</v>
      </c>
      <c r="G11450" t="e">
        <f>VLOOKUP($F$1&amp;F11450,定价因子!E:F,2,0)</f>
        <v>#N/A</v>
      </c>
      <c r="H11450" s="104" t="e">
        <f>C11450*PRODUCT(#REF!,#REF!,G11450,,#REF!,E11450)</f>
        <v>#N/A</v>
      </c>
    </row>
    <row r="11451" spans="3:8">
      <c r="C11451" t="e">
        <f>VLOOKUP(B11451,定价因子!L:M,2,0)</f>
        <v>#N/A</v>
      </c>
      <c r="E11451" t="e">
        <f>VLOOKUP($D$1&amp;D11451,定价因子!E:F,2,0)</f>
        <v>#N/A</v>
      </c>
      <c r="G11451" t="e">
        <f>VLOOKUP($F$1&amp;F11451,定价因子!E:F,2,0)</f>
        <v>#N/A</v>
      </c>
      <c r="H11451" s="104" t="e">
        <f>C11451*PRODUCT(#REF!,#REF!,G11451,,#REF!,E11451)</f>
        <v>#N/A</v>
      </c>
    </row>
    <row r="11452" spans="3:8">
      <c r="C11452" t="e">
        <f>VLOOKUP(B11452,定价因子!L:M,2,0)</f>
        <v>#N/A</v>
      </c>
      <c r="E11452" t="e">
        <f>VLOOKUP($D$1&amp;D11452,定价因子!E:F,2,0)</f>
        <v>#N/A</v>
      </c>
      <c r="G11452" t="e">
        <f>VLOOKUP($F$1&amp;F11452,定价因子!E:F,2,0)</f>
        <v>#N/A</v>
      </c>
      <c r="H11452" s="104" t="e">
        <f>C11452*PRODUCT(#REF!,#REF!,G11452,,#REF!,E11452)</f>
        <v>#N/A</v>
      </c>
    </row>
    <row r="11453" spans="3:8">
      <c r="C11453" t="e">
        <f>VLOOKUP(B11453,定价因子!L:M,2,0)</f>
        <v>#N/A</v>
      </c>
      <c r="E11453" t="e">
        <f>VLOOKUP($D$1&amp;D11453,定价因子!E:F,2,0)</f>
        <v>#N/A</v>
      </c>
      <c r="G11453" t="e">
        <f>VLOOKUP($F$1&amp;F11453,定价因子!E:F,2,0)</f>
        <v>#N/A</v>
      </c>
      <c r="H11453" s="104" t="e">
        <f>C11453*PRODUCT(#REF!,#REF!,G11453,,#REF!,E11453)</f>
        <v>#N/A</v>
      </c>
    </row>
    <row r="11454" spans="3:8">
      <c r="C11454" t="e">
        <f>VLOOKUP(B11454,定价因子!L:M,2,0)</f>
        <v>#N/A</v>
      </c>
      <c r="E11454" t="e">
        <f>VLOOKUP($D$1&amp;D11454,定价因子!E:F,2,0)</f>
        <v>#N/A</v>
      </c>
      <c r="G11454" t="e">
        <f>VLOOKUP($F$1&amp;F11454,定价因子!E:F,2,0)</f>
        <v>#N/A</v>
      </c>
      <c r="H11454" s="104" t="e">
        <f>C11454*PRODUCT(#REF!,#REF!,G11454,,#REF!,E11454)</f>
        <v>#N/A</v>
      </c>
    </row>
    <row r="11455" spans="3:8">
      <c r="C11455" t="e">
        <f>VLOOKUP(B11455,定价因子!L:M,2,0)</f>
        <v>#N/A</v>
      </c>
      <c r="E11455" t="e">
        <f>VLOOKUP($D$1&amp;D11455,定价因子!E:F,2,0)</f>
        <v>#N/A</v>
      </c>
      <c r="G11455" t="e">
        <f>VLOOKUP($F$1&amp;F11455,定价因子!E:F,2,0)</f>
        <v>#N/A</v>
      </c>
      <c r="H11455" s="104" t="e">
        <f>C11455*PRODUCT(#REF!,#REF!,G11455,,#REF!,E11455)</f>
        <v>#N/A</v>
      </c>
    </row>
    <row r="11456" spans="3:8">
      <c r="C11456" t="e">
        <f>VLOOKUP(B11456,定价因子!L:M,2,0)</f>
        <v>#N/A</v>
      </c>
      <c r="E11456" t="e">
        <f>VLOOKUP($D$1&amp;D11456,定价因子!E:F,2,0)</f>
        <v>#N/A</v>
      </c>
      <c r="G11456" t="e">
        <f>VLOOKUP($F$1&amp;F11456,定价因子!E:F,2,0)</f>
        <v>#N/A</v>
      </c>
      <c r="H11456" s="104" t="e">
        <f>C11456*PRODUCT(#REF!,#REF!,G11456,,#REF!,E11456)</f>
        <v>#N/A</v>
      </c>
    </row>
    <row r="11457" spans="3:8">
      <c r="C11457" t="e">
        <f>VLOOKUP(B11457,定价因子!L:M,2,0)</f>
        <v>#N/A</v>
      </c>
      <c r="E11457" t="e">
        <f>VLOOKUP($D$1&amp;D11457,定价因子!E:F,2,0)</f>
        <v>#N/A</v>
      </c>
      <c r="G11457" t="e">
        <f>VLOOKUP($F$1&amp;F11457,定价因子!E:F,2,0)</f>
        <v>#N/A</v>
      </c>
      <c r="H11457" s="104" t="e">
        <f>C11457*PRODUCT(#REF!,#REF!,G11457,,#REF!,E11457)</f>
        <v>#N/A</v>
      </c>
    </row>
    <row r="11458" spans="3:8">
      <c r="C11458" t="e">
        <f>VLOOKUP(B11458,定价因子!L:M,2,0)</f>
        <v>#N/A</v>
      </c>
      <c r="E11458" t="e">
        <f>VLOOKUP($D$1&amp;D11458,定价因子!E:F,2,0)</f>
        <v>#N/A</v>
      </c>
      <c r="G11458" t="e">
        <f>VLOOKUP($F$1&amp;F11458,定价因子!E:F,2,0)</f>
        <v>#N/A</v>
      </c>
      <c r="H11458" s="104" t="e">
        <f>C11458*PRODUCT(#REF!,#REF!,G11458,,#REF!,E11458)</f>
        <v>#N/A</v>
      </c>
    </row>
    <row r="11459" spans="3:8">
      <c r="C11459" t="e">
        <f>VLOOKUP(B11459,定价因子!L:M,2,0)</f>
        <v>#N/A</v>
      </c>
      <c r="E11459" t="e">
        <f>VLOOKUP($D$1&amp;D11459,定价因子!E:F,2,0)</f>
        <v>#N/A</v>
      </c>
      <c r="G11459" t="e">
        <f>VLOOKUP($F$1&amp;F11459,定价因子!E:F,2,0)</f>
        <v>#N/A</v>
      </c>
      <c r="H11459" s="104" t="e">
        <f>C11459*PRODUCT(#REF!,#REF!,G11459,,#REF!,E11459)</f>
        <v>#N/A</v>
      </c>
    </row>
    <row r="11460" spans="3:8">
      <c r="C11460" t="e">
        <f>VLOOKUP(B11460,定价因子!L:M,2,0)</f>
        <v>#N/A</v>
      </c>
      <c r="E11460" t="e">
        <f>VLOOKUP($D$1&amp;D11460,定价因子!E:F,2,0)</f>
        <v>#N/A</v>
      </c>
      <c r="G11460" t="e">
        <f>VLOOKUP($F$1&amp;F11460,定价因子!E:F,2,0)</f>
        <v>#N/A</v>
      </c>
      <c r="H11460" s="104" t="e">
        <f>C11460*PRODUCT(#REF!,#REF!,G11460,,#REF!,E11460)</f>
        <v>#N/A</v>
      </c>
    </row>
    <row r="11461" spans="3:8">
      <c r="C11461" t="e">
        <f>VLOOKUP(B11461,定价因子!L:M,2,0)</f>
        <v>#N/A</v>
      </c>
      <c r="E11461" t="e">
        <f>VLOOKUP($D$1&amp;D11461,定价因子!E:F,2,0)</f>
        <v>#N/A</v>
      </c>
      <c r="G11461" t="e">
        <f>VLOOKUP($F$1&amp;F11461,定价因子!E:F,2,0)</f>
        <v>#N/A</v>
      </c>
      <c r="H11461" s="104" t="e">
        <f>C11461*PRODUCT(#REF!,#REF!,G11461,,#REF!,E11461)</f>
        <v>#N/A</v>
      </c>
    </row>
    <row r="11462" spans="3:8">
      <c r="C11462" t="e">
        <f>VLOOKUP(B11462,定价因子!L:M,2,0)</f>
        <v>#N/A</v>
      </c>
      <c r="E11462" t="e">
        <f>VLOOKUP($D$1&amp;D11462,定价因子!E:F,2,0)</f>
        <v>#N/A</v>
      </c>
      <c r="G11462" t="e">
        <f>VLOOKUP($F$1&amp;F11462,定价因子!E:F,2,0)</f>
        <v>#N/A</v>
      </c>
      <c r="H11462" s="104" t="e">
        <f>C11462*PRODUCT(#REF!,#REF!,G11462,,#REF!,E11462)</f>
        <v>#N/A</v>
      </c>
    </row>
    <row r="11463" spans="3:8">
      <c r="C11463" t="e">
        <f>VLOOKUP(B11463,定价因子!L:M,2,0)</f>
        <v>#N/A</v>
      </c>
      <c r="E11463" t="e">
        <f>VLOOKUP($D$1&amp;D11463,定价因子!E:F,2,0)</f>
        <v>#N/A</v>
      </c>
      <c r="G11463" t="e">
        <f>VLOOKUP($F$1&amp;F11463,定价因子!E:F,2,0)</f>
        <v>#N/A</v>
      </c>
      <c r="H11463" s="104" t="e">
        <f>C11463*PRODUCT(#REF!,#REF!,G11463,,#REF!,E11463)</f>
        <v>#N/A</v>
      </c>
    </row>
    <row r="11464" spans="3:8">
      <c r="C11464" t="e">
        <f>VLOOKUP(B11464,定价因子!L:M,2,0)</f>
        <v>#N/A</v>
      </c>
      <c r="E11464" t="e">
        <f>VLOOKUP($D$1&amp;D11464,定价因子!E:F,2,0)</f>
        <v>#N/A</v>
      </c>
      <c r="G11464" t="e">
        <f>VLOOKUP($F$1&amp;F11464,定价因子!E:F,2,0)</f>
        <v>#N/A</v>
      </c>
      <c r="H11464" s="104" t="e">
        <f>C11464*PRODUCT(#REF!,#REF!,G11464,,#REF!,E11464)</f>
        <v>#N/A</v>
      </c>
    </row>
    <row r="11465" spans="3:8">
      <c r="C11465" t="e">
        <f>VLOOKUP(B11465,定价因子!L:M,2,0)</f>
        <v>#N/A</v>
      </c>
      <c r="E11465" t="e">
        <f>VLOOKUP($D$1&amp;D11465,定价因子!E:F,2,0)</f>
        <v>#N/A</v>
      </c>
      <c r="G11465" t="e">
        <f>VLOOKUP($F$1&amp;F11465,定价因子!E:F,2,0)</f>
        <v>#N/A</v>
      </c>
      <c r="H11465" s="104" t="e">
        <f>C11465*PRODUCT(#REF!,#REF!,G11465,,#REF!,E11465)</f>
        <v>#N/A</v>
      </c>
    </row>
    <row r="11466" spans="3:8">
      <c r="C11466" t="e">
        <f>VLOOKUP(B11466,定价因子!L:M,2,0)</f>
        <v>#N/A</v>
      </c>
      <c r="E11466" t="e">
        <f>VLOOKUP($D$1&amp;D11466,定价因子!E:F,2,0)</f>
        <v>#N/A</v>
      </c>
      <c r="G11466" t="e">
        <f>VLOOKUP($F$1&amp;F11466,定价因子!E:F,2,0)</f>
        <v>#N/A</v>
      </c>
      <c r="H11466" s="104" t="e">
        <f>C11466*PRODUCT(#REF!,#REF!,G11466,,#REF!,E11466)</f>
        <v>#N/A</v>
      </c>
    </row>
    <row r="11467" spans="3:8">
      <c r="C11467" t="e">
        <f>VLOOKUP(B11467,定价因子!L:M,2,0)</f>
        <v>#N/A</v>
      </c>
      <c r="E11467" t="e">
        <f>VLOOKUP($D$1&amp;D11467,定价因子!E:F,2,0)</f>
        <v>#N/A</v>
      </c>
      <c r="G11467" t="e">
        <f>VLOOKUP($F$1&amp;F11467,定价因子!E:F,2,0)</f>
        <v>#N/A</v>
      </c>
      <c r="H11467" s="104" t="e">
        <f>C11467*PRODUCT(#REF!,#REF!,G11467,,#REF!,E11467)</f>
        <v>#N/A</v>
      </c>
    </row>
    <row r="11468" spans="3:8">
      <c r="C11468" t="e">
        <f>VLOOKUP(B11468,定价因子!L:M,2,0)</f>
        <v>#N/A</v>
      </c>
      <c r="E11468" t="e">
        <f>VLOOKUP($D$1&amp;D11468,定价因子!E:F,2,0)</f>
        <v>#N/A</v>
      </c>
      <c r="G11468" t="e">
        <f>VLOOKUP($F$1&amp;F11468,定价因子!E:F,2,0)</f>
        <v>#N/A</v>
      </c>
      <c r="H11468" s="104" t="e">
        <f>C11468*PRODUCT(#REF!,#REF!,G11468,,#REF!,E11468)</f>
        <v>#N/A</v>
      </c>
    </row>
    <row r="11469" spans="3:8">
      <c r="C11469" t="e">
        <f>VLOOKUP(B11469,定价因子!L:M,2,0)</f>
        <v>#N/A</v>
      </c>
      <c r="E11469" t="e">
        <f>VLOOKUP($D$1&amp;D11469,定价因子!E:F,2,0)</f>
        <v>#N/A</v>
      </c>
      <c r="G11469" t="e">
        <f>VLOOKUP($F$1&amp;F11469,定价因子!E:F,2,0)</f>
        <v>#N/A</v>
      </c>
      <c r="H11469" s="104" t="e">
        <f>C11469*PRODUCT(#REF!,#REF!,G11469,,#REF!,E11469)</f>
        <v>#N/A</v>
      </c>
    </row>
    <row r="11470" spans="3:8">
      <c r="C11470" t="e">
        <f>VLOOKUP(B11470,定价因子!L:M,2,0)</f>
        <v>#N/A</v>
      </c>
      <c r="E11470" t="e">
        <f>VLOOKUP($D$1&amp;D11470,定价因子!E:F,2,0)</f>
        <v>#N/A</v>
      </c>
      <c r="G11470" t="e">
        <f>VLOOKUP($F$1&amp;F11470,定价因子!E:F,2,0)</f>
        <v>#N/A</v>
      </c>
      <c r="H11470" s="104" t="e">
        <f>C11470*PRODUCT(#REF!,#REF!,G11470,,#REF!,E11470)</f>
        <v>#N/A</v>
      </c>
    </row>
    <row r="11471" spans="3:8">
      <c r="C11471" t="e">
        <f>VLOOKUP(B11471,定价因子!L:M,2,0)</f>
        <v>#N/A</v>
      </c>
      <c r="E11471" t="e">
        <f>VLOOKUP($D$1&amp;D11471,定价因子!E:F,2,0)</f>
        <v>#N/A</v>
      </c>
      <c r="G11471" t="e">
        <f>VLOOKUP($F$1&amp;F11471,定价因子!E:F,2,0)</f>
        <v>#N/A</v>
      </c>
      <c r="H11471" s="104" t="e">
        <f>C11471*PRODUCT(#REF!,#REF!,G11471,,#REF!,E11471)</f>
        <v>#N/A</v>
      </c>
    </row>
    <row r="11472" spans="3:8">
      <c r="C11472" t="e">
        <f>VLOOKUP(B11472,定价因子!L:M,2,0)</f>
        <v>#N/A</v>
      </c>
      <c r="E11472" t="e">
        <f>VLOOKUP($D$1&amp;D11472,定价因子!E:F,2,0)</f>
        <v>#N/A</v>
      </c>
      <c r="G11472" t="e">
        <f>VLOOKUP($F$1&amp;F11472,定价因子!E:F,2,0)</f>
        <v>#N/A</v>
      </c>
      <c r="H11472" s="104" t="e">
        <f>C11472*PRODUCT(#REF!,#REF!,G11472,,#REF!,E11472)</f>
        <v>#N/A</v>
      </c>
    </row>
    <row r="11473" spans="3:8">
      <c r="C11473" t="e">
        <f>VLOOKUP(B11473,定价因子!L:M,2,0)</f>
        <v>#N/A</v>
      </c>
      <c r="E11473" t="e">
        <f>VLOOKUP($D$1&amp;D11473,定价因子!E:F,2,0)</f>
        <v>#N/A</v>
      </c>
      <c r="G11473" t="e">
        <f>VLOOKUP($F$1&amp;F11473,定价因子!E:F,2,0)</f>
        <v>#N/A</v>
      </c>
      <c r="H11473" s="104" t="e">
        <f>C11473*PRODUCT(#REF!,#REF!,G11473,,#REF!,E11473)</f>
        <v>#N/A</v>
      </c>
    </row>
    <row r="11474" spans="3:8">
      <c r="C11474" t="e">
        <f>VLOOKUP(B11474,定价因子!L:M,2,0)</f>
        <v>#N/A</v>
      </c>
      <c r="E11474" t="e">
        <f>VLOOKUP($D$1&amp;D11474,定价因子!E:F,2,0)</f>
        <v>#N/A</v>
      </c>
      <c r="G11474" t="e">
        <f>VLOOKUP($F$1&amp;F11474,定价因子!E:F,2,0)</f>
        <v>#N/A</v>
      </c>
      <c r="H11474" s="104" t="e">
        <f>C11474*PRODUCT(#REF!,#REF!,G11474,,#REF!,E11474)</f>
        <v>#N/A</v>
      </c>
    </row>
    <row r="11475" spans="3:8">
      <c r="C11475" t="e">
        <f>VLOOKUP(B11475,定价因子!L:M,2,0)</f>
        <v>#N/A</v>
      </c>
      <c r="E11475" t="e">
        <f>VLOOKUP($D$1&amp;D11475,定价因子!E:F,2,0)</f>
        <v>#N/A</v>
      </c>
      <c r="G11475" t="e">
        <f>VLOOKUP($F$1&amp;F11475,定价因子!E:F,2,0)</f>
        <v>#N/A</v>
      </c>
      <c r="H11475" s="104" t="e">
        <f>C11475*PRODUCT(#REF!,#REF!,G11475,,#REF!,E11475)</f>
        <v>#N/A</v>
      </c>
    </row>
    <row r="11476" spans="3:8">
      <c r="C11476" t="e">
        <f>VLOOKUP(B11476,定价因子!L:M,2,0)</f>
        <v>#N/A</v>
      </c>
      <c r="E11476" t="e">
        <f>VLOOKUP($D$1&amp;D11476,定价因子!E:F,2,0)</f>
        <v>#N/A</v>
      </c>
      <c r="G11476" t="e">
        <f>VLOOKUP($F$1&amp;F11476,定价因子!E:F,2,0)</f>
        <v>#N/A</v>
      </c>
      <c r="H11476" s="104" t="e">
        <f>C11476*PRODUCT(#REF!,#REF!,G11476,,#REF!,E11476)</f>
        <v>#N/A</v>
      </c>
    </row>
    <row r="11477" spans="3:8">
      <c r="C11477" t="e">
        <f>VLOOKUP(B11477,定价因子!L:M,2,0)</f>
        <v>#N/A</v>
      </c>
      <c r="E11477" t="e">
        <f>VLOOKUP($D$1&amp;D11477,定价因子!E:F,2,0)</f>
        <v>#N/A</v>
      </c>
      <c r="G11477" t="e">
        <f>VLOOKUP($F$1&amp;F11477,定价因子!E:F,2,0)</f>
        <v>#N/A</v>
      </c>
      <c r="H11477" s="104" t="e">
        <f>C11477*PRODUCT(#REF!,#REF!,G11477,,#REF!,E11477)</f>
        <v>#N/A</v>
      </c>
    </row>
    <row r="11478" spans="3:8">
      <c r="C11478" t="e">
        <f>VLOOKUP(B11478,定价因子!L:M,2,0)</f>
        <v>#N/A</v>
      </c>
      <c r="E11478" t="e">
        <f>VLOOKUP($D$1&amp;D11478,定价因子!E:F,2,0)</f>
        <v>#N/A</v>
      </c>
      <c r="G11478" t="e">
        <f>VLOOKUP($F$1&amp;F11478,定价因子!E:F,2,0)</f>
        <v>#N/A</v>
      </c>
      <c r="H11478" s="104" t="e">
        <f>C11478*PRODUCT(#REF!,#REF!,G11478,,#REF!,E11478)</f>
        <v>#N/A</v>
      </c>
    </row>
    <row r="11479" spans="3:8">
      <c r="C11479" t="e">
        <f>VLOOKUP(B11479,定价因子!L:M,2,0)</f>
        <v>#N/A</v>
      </c>
      <c r="E11479" t="e">
        <f>VLOOKUP($D$1&amp;D11479,定价因子!E:F,2,0)</f>
        <v>#N/A</v>
      </c>
      <c r="G11479" t="e">
        <f>VLOOKUP($F$1&amp;F11479,定价因子!E:F,2,0)</f>
        <v>#N/A</v>
      </c>
      <c r="H11479" s="104" t="e">
        <f>C11479*PRODUCT(#REF!,#REF!,G11479,,#REF!,E11479)</f>
        <v>#N/A</v>
      </c>
    </row>
    <row r="11480" spans="3:8">
      <c r="C11480" t="e">
        <f>VLOOKUP(B11480,定价因子!L:M,2,0)</f>
        <v>#N/A</v>
      </c>
      <c r="E11480" t="e">
        <f>VLOOKUP($D$1&amp;D11480,定价因子!E:F,2,0)</f>
        <v>#N/A</v>
      </c>
      <c r="G11480" t="e">
        <f>VLOOKUP($F$1&amp;F11480,定价因子!E:F,2,0)</f>
        <v>#N/A</v>
      </c>
      <c r="H11480" s="104" t="e">
        <f>C11480*PRODUCT(#REF!,#REF!,G11480,,#REF!,E11480)</f>
        <v>#N/A</v>
      </c>
    </row>
    <row r="11481" spans="3:8">
      <c r="C11481" t="e">
        <f>VLOOKUP(B11481,定价因子!L:M,2,0)</f>
        <v>#N/A</v>
      </c>
      <c r="E11481" t="e">
        <f>VLOOKUP($D$1&amp;D11481,定价因子!E:F,2,0)</f>
        <v>#N/A</v>
      </c>
      <c r="G11481" t="e">
        <f>VLOOKUP($F$1&amp;F11481,定价因子!E:F,2,0)</f>
        <v>#N/A</v>
      </c>
      <c r="H11481" s="104" t="e">
        <f>C11481*PRODUCT(#REF!,#REF!,G11481,,#REF!,E11481)</f>
        <v>#N/A</v>
      </c>
    </row>
    <row r="11482" spans="3:8">
      <c r="C11482" t="e">
        <f>VLOOKUP(B11482,定价因子!L:M,2,0)</f>
        <v>#N/A</v>
      </c>
      <c r="E11482" t="e">
        <f>VLOOKUP($D$1&amp;D11482,定价因子!E:F,2,0)</f>
        <v>#N/A</v>
      </c>
      <c r="G11482" t="e">
        <f>VLOOKUP($F$1&amp;F11482,定价因子!E:F,2,0)</f>
        <v>#N/A</v>
      </c>
      <c r="H11482" s="104" t="e">
        <f>C11482*PRODUCT(#REF!,#REF!,G11482,,#REF!,E11482)</f>
        <v>#N/A</v>
      </c>
    </row>
    <row r="11483" spans="3:8">
      <c r="C11483" t="e">
        <f>VLOOKUP(B11483,定价因子!L:M,2,0)</f>
        <v>#N/A</v>
      </c>
      <c r="E11483" t="e">
        <f>VLOOKUP($D$1&amp;D11483,定价因子!E:F,2,0)</f>
        <v>#N/A</v>
      </c>
      <c r="G11483" t="e">
        <f>VLOOKUP($F$1&amp;F11483,定价因子!E:F,2,0)</f>
        <v>#N/A</v>
      </c>
      <c r="H11483" s="104" t="e">
        <f>C11483*PRODUCT(#REF!,#REF!,G11483,,#REF!,E11483)</f>
        <v>#N/A</v>
      </c>
    </row>
    <row r="11484" spans="3:8">
      <c r="C11484" t="e">
        <f>VLOOKUP(B11484,定价因子!L:M,2,0)</f>
        <v>#N/A</v>
      </c>
      <c r="E11484" t="e">
        <f>VLOOKUP($D$1&amp;D11484,定价因子!E:F,2,0)</f>
        <v>#N/A</v>
      </c>
      <c r="G11484" t="e">
        <f>VLOOKUP($F$1&amp;F11484,定价因子!E:F,2,0)</f>
        <v>#N/A</v>
      </c>
      <c r="H11484" s="104" t="e">
        <f>C11484*PRODUCT(#REF!,#REF!,G11484,,#REF!,E11484)</f>
        <v>#N/A</v>
      </c>
    </row>
    <row r="11485" spans="3:8">
      <c r="C11485" t="e">
        <f>VLOOKUP(B11485,定价因子!L:M,2,0)</f>
        <v>#N/A</v>
      </c>
      <c r="E11485" t="e">
        <f>VLOOKUP($D$1&amp;D11485,定价因子!E:F,2,0)</f>
        <v>#N/A</v>
      </c>
      <c r="G11485" t="e">
        <f>VLOOKUP($F$1&amp;F11485,定价因子!E:F,2,0)</f>
        <v>#N/A</v>
      </c>
      <c r="H11485" s="104" t="e">
        <f>C11485*PRODUCT(#REF!,#REF!,G11485,,#REF!,E11485)</f>
        <v>#N/A</v>
      </c>
    </row>
    <row r="11486" spans="3:8">
      <c r="C11486" t="e">
        <f>VLOOKUP(B11486,定价因子!L:M,2,0)</f>
        <v>#N/A</v>
      </c>
      <c r="E11486" t="e">
        <f>VLOOKUP($D$1&amp;D11486,定价因子!E:F,2,0)</f>
        <v>#N/A</v>
      </c>
      <c r="G11486" t="e">
        <f>VLOOKUP($F$1&amp;F11486,定价因子!E:F,2,0)</f>
        <v>#N/A</v>
      </c>
      <c r="H11486" s="104" t="e">
        <f>C11486*PRODUCT(#REF!,#REF!,G11486,,#REF!,E11486)</f>
        <v>#N/A</v>
      </c>
    </row>
    <row r="11487" spans="3:8">
      <c r="C11487" t="e">
        <f>VLOOKUP(B11487,定价因子!L:M,2,0)</f>
        <v>#N/A</v>
      </c>
      <c r="E11487" t="e">
        <f>VLOOKUP($D$1&amp;D11487,定价因子!E:F,2,0)</f>
        <v>#N/A</v>
      </c>
      <c r="G11487" t="e">
        <f>VLOOKUP($F$1&amp;F11487,定价因子!E:F,2,0)</f>
        <v>#N/A</v>
      </c>
      <c r="H11487" s="104" t="e">
        <f>C11487*PRODUCT(#REF!,#REF!,G11487,,#REF!,E11487)</f>
        <v>#N/A</v>
      </c>
    </row>
    <row r="11488" spans="3:8">
      <c r="C11488" t="e">
        <f>VLOOKUP(B11488,定价因子!L:M,2,0)</f>
        <v>#N/A</v>
      </c>
      <c r="E11488" t="e">
        <f>VLOOKUP($D$1&amp;D11488,定价因子!E:F,2,0)</f>
        <v>#N/A</v>
      </c>
      <c r="G11488" t="e">
        <f>VLOOKUP($F$1&amp;F11488,定价因子!E:F,2,0)</f>
        <v>#N/A</v>
      </c>
      <c r="H11488" s="104" t="e">
        <f>C11488*PRODUCT(#REF!,#REF!,G11488,,#REF!,E11488)</f>
        <v>#N/A</v>
      </c>
    </row>
    <row r="11489" spans="3:8">
      <c r="C11489" t="e">
        <f>VLOOKUP(B11489,定价因子!L:M,2,0)</f>
        <v>#N/A</v>
      </c>
      <c r="E11489" t="e">
        <f>VLOOKUP($D$1&amp;D11489,定价因子!E:F,2,0)</f>
        <v>#N/A</v>
      </c>
      <c r="G11489" t="e">
        <f>VLOOKUP($F$1&amp;F11489,定价因子!E:F,2,0)</f>
        <v>#N/A</v>
      </c>
      <c r="H11489" s="104" t="e">
        <f>C11489*PRODUCT(#REF!,#REF!,G11489,,#REF!,E11489)</f>
        <v>#N/A</v>
      </c>
    </row>
    <row r="11490" spans="3:8">
      <c r="C11490" t="e">
        <f>VLOOKUP(B11490,定价因子!L:M,2,0)</f>
        <v>#N/A</v>
      </c>
      <c r="E11490" t="e">
        <f>VLOOKUP($D$1&amp;D11490,定价因子!E:F,2,0)</f>
        <v>#N/A</v>
      </c>
      <c r="G11490" t="e">
        <f>VLOOKUP($F$1&amp;F11490,定价因子!E:F,2,0)</f>
        <v>#N/A</v>
      </c>
      <c r="H11490" s="104" t="e">
        <f>C11490*PRODUCT(#REF!,#REF!,G11490,,#REF!,E11490)</f>
        <v>#N/A</v>
      </c>
    </row>
    <row r="11491" spans="3:8">
      <c r="C11491" t="e">
        <f>VLOOKUP(B11491,定价因子!L:M,2,0)</f>
        <v>#N/A</v>
      </c>
      <c r="E11491" t="e">
        <f>VLOOKUP($D$1&amp;D11491,定价因子!E:F,2,0)</f>
        <v>#N/A</v>
      </c>
      <c r="G11491" t="e">
        <f>VLOOKUP($F$1&amp;F11491,定价因子!E:F,2,0)</f>
        <v>#N/A</v>
      </c>
      <c r="H11491" s="104" t="e">
        <f>C11491*PRODUCT(#REF!,#REF!,G11491,,#REF!,E11491)</f>
        <v>#N/A</v>
      </c>
    </row>
    <row r="11492" spans="3:8">
      <c r="C11492" t="e">
        <f>VLOOKUP(B11492,定价因子!L:M,2,0)</f>
        <v>#N/A</v>
      </c>
      <c r="E11492" t="e">
        <f>VLOOKUP($D$1&amp;D11492,定价因子!E:F,2,0)</f>
        <v>#N/A</v>
      </c>
      <c r="G11492" t="e">
        <f>VLOOKUP($F$1&amp;F11492,定价因子!E:F,2,0)</f>
        <v>#N/A</v>
      </c>
      <c r="H11492" s="104" t="e">
        <f>C11492*PRODUCT(#REF!,#REF!,G11492,,#REF!,E11492)</f>
        <v>#N/A</v>
      </c>
    </row>
    <row r="11493" spans="3:8">
      <c r="C11493" t="e">
        <f>VLOOKUP(B11493,定价因子!L:M,2,0)</f>
        <v>#N/A</v>
      </c>
      <c r="E11493" t="e">
        <f>VLOOKUP($D$1&amp;D11493,定价因子!E:F,2,0)</f>
        <v>#N/A</v>
      </c>
      <c r="G11493" t="e">
        <f>VLOOKUP($F$1&amp;F11493,定价因子!E:F,2,0)</f>
        <v>#N/A</v>
      </c>
      <c r="H11493" s="104" t="e">
        <f>C11493*PRODUCT(#REF!,#REF!,G11493,,#REF!,E11493)</f>
        <v>#N/A</v>
      </c>
    </row>
    <row r="11494" spans="3:8">
      <c r="C11494" t="e">
        <f>VLOOKUP(B11494,定价因子!L:M,2,0)</f>
        <v>#N/A</v>
      </c>
      <c r="E11494" t="e">
        <f>VLOOKUP($D$1&amp;D11494,定价因子!E:F,2,0)</f>
        <v>#N/A</v>
      </c>
      <c r="G11494" t="e">
        <f>VLOOKUP($F$1&amp;F11494,定价因子!E:F,2,0)</f>
        <v>#N/A</v>
      </c>
      <c r="H11494" s="104" t="e">
        <f>C11494*PRODUCT(#REF!,#REF!,G11494,,#REF!,E11494)</f>
        <v>#N/A</v>
      </c>
    </row>
    <row r="11495" spans="3:8">
      <c r="C11495" t="e">
        <f>VLOOKUP(B11495,定价因子!L:M,2,0)</f>
        <v>#N/A</v>
      </c>
      <c r="E11495" t="e">
        <f>VLOOKUP($D$1&amp;D11495,定价因子!E:F,2,0)</f>
        <v>#N/A</v>
      </c>
      <c r="G11495" t="e">
        <f>VLOOKUP($F$1&amp;F11495,定价因子!E:F,2,0)</f>
        <v>#N/A</v>
      </c>
      <c r="H11495" s="104" t="e">
        <f>C11495*PRODUCT(#REF!,#REF!,G11495,,#REF!,E11495)</f>
        <v>#N/A</v>
      </c>
    </row>
    <row r="11496" spans="3:8">
      <c r="C11496" t="e">
        <f>VLOOKUP(B11496,定价因子!L:M,2,0)</f>
        <v>#N/A</v>
      </c>
      <c r="E11496" t="e">
        <f>VLOOKUP($D$1&amp;D11496,定价因子!E:F,2,0)</f>
        <v>#N/A</v>
      </c>
      <c r="G11496" t="e">
        <f>VLOOKUP($F$1&amp;F11496,定价因子!E:F,2,0)</f>
        <v>#N/A</v>
      </c>
      <c r="H11496" s="104" t="e">
        <f>C11496*PRODUCT(#REF!,#REF!,G11496,,#REF!,E11496)</f>
        <v>#N/A</v>
      </c>
    </row>
    <row r="11497" spans="3:8">
      <c r="C11497" t="e">
        <f>VLOOKUP(B11497,定价因子!L:M,2,0)</f>
        <v>#N/A</v>
      </c>
      <c r="E11497" t="e">
        <f>VLOOKUP($D$1&amp;D11497,定价因子!E:F,2,0)</f>
        <v>#N/A</v>
      </c>
      <c r="G11497" t="e">
        <f>VLOOKUP($F$1&amp;F11497,定价因子!E:F,2,0)</f>
        <v>#N/A</v>
      </c>
      <c r="H11497" s="104" t="e">
        <f>C11497*PRODUCT(#REF!,#REF!,G11497,,#REF!,E11497)</f>
        <v>#N/A</v>
      </c>
    </row>
    <row r="11498" spans="3:8">
      <c r="C11498" t="e">
        <f>VLOOKUP(B11498,定价因子!L:M,2,0)</f>
        <v>#N/A</v>
      </c>
      <c r="E11498" t="e">
        <f>VLOOKUP($D$1&amp;D11498,定价因子!E:F,2,0)</f>
        <v>#N/A</v>
      </c>
      <c r="G11498" t="e">
        <f>VLOOKUP($F$1&amp;F11498,定价因子!E:F,2,0)</f>
        <v>#N/A</v>
      </c>
      <c r="H11498" s="104" t="e">
        <f>C11498*PRODUCT(#REF!,#REF!,G11498,,#REF!,E11498)</f>
        <v>#N/A</v>
      </c>
    </row>
    <row r="11499" spans="3:8">
      <c r="C11499" t="e">
        <f>VLOOKUP(B11499,定价因子!L:M,2,0)</f>
        <v>#N/A</v>
      </c>
      <c r="E11499" t="e">
        <f>VLOOKUP($D$1&amp;D11499,定价因子!E:F,2,0)</f>
        <v>#N/A</v>
      </c>
      <c r="G11499" t="e">
        <f>VLOOKUP($F$1&amp;F11499,定价因子!E:F,2,0)</f>
        <v>#N/A</v>
      </c>
      <c r="H11499" s="104" t="e">
        <f>C11499*PRODUCT(#REF!,#REF!,G11499,,#REF!,E11499)</f>
        <v>#N/A</v>
      </c>
    </row>
    <row r="11500" spans="3:8">
      <c r="C11500" t="e">
        <f>VLOOKUP(B11500,定价因子!L:M,2,0)</f>
        <v>#N/A</v>
      </c>
      <c r="E11500" t="e">
        <f>VLOOKUP($D$1&amp;D11500,定价因子!E:F,2,0)</f>
        <v>#N/A</v>
      </c>
      <c r="G11500" t="e">
        <f>VLOOKUP($F$1&amp;F11500,定价因子!E:F,2,0)</f>
        <v>#N/A</v>
      </c>
      <c r="H11500" s="104" t="e">
        <f>C11500*PRODUCT(#REF!,#REF!,G11500,,#REF!,E11500)</f>
        <v>#N/A</v>
      </c>
    </row>
    <row r="11501" spans="3:8">
      <c r="C11501" t="e">
        <f>VLOOKUP(B11501,定价因子!L:M,2,0)</f>
        <v>#N/A</v>
      </c>
      <c r="E11501" t="e">
        <f>VLOOKUP($D$1&amp;D11501,定价因子!E:F,2,0)</f>
        <v>#N/A</v>
      </c>
      <c r="G11501" t="e">
        <f>VLOOKUP($F$1&amp;F11501,定价因子!E:F,2,0)</f>
        <v>#N/A</v>
      </c>
      <c r="H11501" s="104" t="e">
        <f>C11501*PRODUCT(#REF!,#REF!,G11501,,#REF!,E11501)</f>
        <v>#N/A</v>
      </c>
    </row>
    <row r="11502" spans="3:8">
      <c r="C11502" t="e">
        <f>VLOOKUP(B11502,定价因子!L:M,2,0)</f>
        <v>#N/A</v>
      </c>
      <c r="E11502" t="e">
        <f>VLOOKUP($D$1&amp;D11502,定价因子!E:F,2,0)</f>
        <v>#N/A</v>
      </c>
      <c r="G11502" t="e">
        <f>VLOOKUP($F$1&amp;F11502,定价因子!E:F,2,0)</f>
        <v>#N/A</v>
      </c>
      <c r="H11502" s="104" t="e">
        <f>C11502*PRODUCT(#REF!,#REF!,G11502,,#REF!,E11502)</f>
        <v>#N/A</v>
      </c>
    </row>
    <row r="11503" spans="3:8">
      <c r="C11503" t="e">
        <f>VLOOKUP(B11503,定价因子!L:M,2,0)</f>
        <v>#N/A</v>
      </c>
      <c r="E11503" t="e">
        <f>VLOOKUP($D$1&amp;D11503,定价因子!E:F,2,0)</f>
        <v>#N/A</v>
      </c>
      <c r="G11503" t="e">
        <f>VLOOKUP($F$1&amp;F11503,定价因子!E:F,2,0)</f>
        <v>#N/A</v>
      </c>
      <c r="H11503" s="104" t="e">
        <f>C11503*PRODUCT(#REF!,#REF!,G11503,,#REF!,E11503)</f>
        <v>#N/A</v>
      </c>
    </row>
    <row r="11504" spans="3:8">
      <c r="C11504" t="e">
        <f>VLOOKUP(B11504,定价因子!L:M,2,0)</f>
        <v>#N/A</v>
      </c>
      <c r="E11504" t="e">
        <f>VLOOKUP($D$1&amp;D11504,定价因子!E:F,2,0)</f>
        <v>#N/A</v>
      </c>
      <c r="G11504" t="e">
        <f>VLOOKUP($F$1&amp;F11504,定价因子!E:F,2,0)</f>
        <v>#N/A</v>
      </c>
      <c r="H11504" s="104" t="e">
        <f>C11504*PRODUCT(#REF!,#REF!,G11504,,#REF!,E11504)</f>
        <v>#N/A</v>
      </c>
    </row>
    <row r="11505" spans="3:8">
      <c r="C11505" t="e">
        <f>VLOOKUP(B11505,定价因子!L:M,2,0)</f>
        <v>#N/A</v>
      </c>
      <c r="E11505" t="e">
        <f>VLOOKUP($D$1&amp;D11505,定价因子!E:F,2,0)</f>
        <v>#N/A</v>
      </c>
      <c r="G11505" t="e">
        <f>VLOOKUP($F$1&amp;F11505,定价因子!E:F,2,0)</f>
        <v>#N/A</v>
      </c>
      <c r="H11505" s="104" t="e">
        <f>C11505*PRODUCT(#REF!,#REF!,G11505,,#REF!,E11505)</f>
        <v>#N/A</v>
      </c>
    </row>
    <row r="11506" spans="3:8">
      <c r="C11506" t="e">
        <f>VLOOKUP(B11506,定价因子!L:M,2,0)</f>
        <v>#N/A</v>
      </c>
      <c r="E11506" t="e">
        <f>VLOOKUP($D$1&amp;D11506,定价因子!E:F,2,0)</f>
        <v>#N/A</v>
      </c>
      <c r="G11506" t="e">
        <f>VLOOKUP($F$1&amp;F11506,定价因子!E:F,2,0)</f>
        <v>#N/A</v>
      </c>
      <c r="H11506" s="104" t="e">
        <f>C11506*PRODUCT(#REF!,#REF!,G11506,,#REF!,E11506)</f>
        <v>#N/A</v>
      </c>
    </row>
    <row r="11507" spans="3:8">
      <c r="C11507" t="e">
        <f>VLOOKUP(B11507,定价因子!L:M,2,0)</f>
        <v>#N/A</v>
      </c>
      <c r="E11507" t="e">
        <f>VLOOKUP($D$1&amp;D11507,定价因子!E:F,2,0)</f>
        <v>#N/A</v>
      </c>
      <c r="G11507" t="e">
        <f>VLOOKUP($F$1&amp;F11507,定价因子!E:F,2,0)</f>
        <v>#N/A</v>
      </c>
      <c r="H11507" s="104" t="e">
        <f>C11507*PRODUCT(#REF!,#REF!,G11507,,#REF!,E11507)</f>
        <v>#N/A</v>
      </c>
    </row>
    <row r="11508" spans="3:8">
      <c r="C11508" t="e">
        <f>VLOOKUP(B11508,定价因子!L:M,2,0)</f>
        <v>#N/A</v>
      </c>
      <c r="E11508" t="e">
        <f>VLOOKUP($D$1&amp;D11508,定价因子!E:F,2,0)</f>
        <v>#N/A</v>
      </c>
      <c r="G11508" t="e">
        <f>VLOOKUP($F$1&amp;F11508,定价因子!E:F,2,0)</f>
        <v>#N/A</v>
      </c>
      <c r="H11508" s="104" t="e">
        <f>C11508*PRODUCT(#REF!,#REF!,G11508,,#REF!,E11508)</f>
        <v>#N/A</v>
      </c>
    </row>
    <row r="11509" spans="3:8">
      <c r="C11509" t="e">
        <f>VLOOKUP(B11509,定价因子!L:M,2,0)</f>
        <v>#N/A</v>
      </c>
      <c r="E11509" t="e">
        <f>VLOOKUP($D$1&amp;D11509,定价因子!E:F,2,0)</f>
        <v>#N/A</v>
      </c>
      <c r="G11509" t="e">
        <f>VLOOKUP($F$1&amp;F11509,定价因子!E:F,2,0)</f>
        <v>#N/A</v>
      </c>
      <c r="H11509" s="104" t="e">
        <f>C11509*PRODUCT(#REF!,#REF!,G11509,,#REF!,E11509)</f>
        <v>#N/A</v>
      </c>
    </row>
    <row r="11510" spans="3:8">
      <c r="C11510" t="e">
        <f>VLOOKUP(B11510,定价因子!L:M,2,0)</f>
        <v>#N/A</v>
      </c>
      <c r="E11510" t="e">
        <f>VLOOKUP($D$1&amp;D11510,定价因子!E:F,2,0)</f>
        <v>#N/A</v>
      </c>
      <c r="G11510" t="e">
        <f>VLOOKUP($F$1&amp;F11510,定价因子!E:F,2,0)</f>
        <v>#N/A</v>
      </c>
      <c r="H11510" s="104" t="e">
        <f>C11510*PRODUCT(#REF!,#REF!,G11510,,#REF!,E11510)</f>
        <v>#N/A</v>
      </c>
    </row>
    <row r="11511" spans="3:8">
      <c r="C11511" t="e">
        <f>VLOOKUP(B11511,定价因子!L:M,2,0)</f>
        <v>#N/A</v>
      </c>
      <c r="E11511" t="e">
        <f>VLOOKUP($D$1&amp;D11511,定价因子!E:F,2,0)</f>
        <v>#N/A</v>
      </c>
      <c r="G11511" t="e">
        <f>VLOOKUP($F$1&amp;F11511,定价因子!E:F,2,0)</f>
        <v>#N/A</v>
      </c>
      <c r="H11511" s="104" t="e">
        <f>C11511*PRODUCT(#REF!,#REF!,G11511,,#REF!,E11511)</f>
        <v>#N/A</v>
      </c>
    </row>
    <row r="11512" spans="3:8">
      <c r="C11512" t="e">
        <f>VLOOKUP(B11512,定价因子!L:M,2,0)</f>
        <v>#N/A</v>
      </c>
      <c r="E11512" t="e">
        <f>VLOOKUP($D$1&amp;D11512,定价因子!E:F,2,0)</f>
        <v>#N/A</v>
      </c>
      <c r="G11512" t="e">
        <f>VLOOKUP($F$1&amp;F11512,定价因子!E:F,2,0)</f>
        <v>#N/A</v>
      </c>
      <c r="H11512" s="104" t="e">
        <f>C11512*PRODUCT(#REF!,#REF!,G11512,,#REF!,E11512)</f>
        <v>#N/A</v>
      </c>
    </row>
    <row r="11513" spans="3:8">
      <c r="C11513" t="e">
        <f>VLOOKUP(B11513,定价因子!L:M,2,0)</f>
        <v>#N/A</v>
      </c>
      <c r="E11513" t="e">
        <f>VLOOKUP($D$1&amp;D11513,定价因子!E:F,2,0)</f>
        <v>#N/A</v>
      </c>
      <c r="G11513" t="e">
        <f>VLOOKUP($F$1&amp;F11513,定价因子!E:F,2,0)</f>
        <v>#N/A</v>
      </c>
      <c r="H11513" s="104" t="e">
        <f>C11513*PRODUCT(#REF!,#REF!,G11513,,#REF!,E11513)</f>
        <v>#N/A</v>
      </c>
    </row>
    <row r="11514" spans="3:8">
      <c r="C11514" t="e">
        <f>VLOOKUP(B11514,定价因子!L:M,2,0)</f>
        <v>#N/A</v>
      </c>
      <c r="E11514" t="e">
        <f>VLOOKUP($D$1&amp;D11514,定价因子!E:F,2,0)</f>
        <v>#N/A</v>
      </c>
      <c r="G11514" t="e">
        <f>VLOOKUP($F$1&amp;F11514,定价因子!E:F,2,0)</f>
        <v>#N/A</v>
      </c>
      <c r="H11514" s="104" t="e">
        <f>C11514*PRODUCT(#REF!,#REF!,G11514,,#REF!,E11514)</f>
        <v>#N/A</v>
      </c>
    </row>
    <row r="11515" spans="3:8">
      <c r="C11515" t="e">
        <f>VLOOKUP(B11515,定价因子!L:M,2,0)</f>
        <v>#N/A</v>
      </c>
      <c r="E11515" t="e">
        <f>VLOOKUP($D$1&amp;D11515,定价因子!E:F,2,0)</f>
        <v>#N/A</v>
      </c>
      <c r="G11515" t="e">
        <f>VLOOKUP($F$1&amp;F11515,定价因子!E:F,2,0)</f>
        <v>#N/A</v>
      </c>
      <c r="H11515" s="104" t="e">
        <f>C11515*PRODUCT(#REF!,#REF!,G11515,,#REF!,E11515)</f>
        <v>#N/A</v>
      </c>
    </row>
    <row r="11516" spans="3:8">
      <c r="C11516" t="e">
        <f>VLOOKUP(B11516,定价因子!L:M,2,0)</f>
        <v>#N/A</v>
      </c>
      <c r="E11516" t="e">
        <f>VLOOKUP($D$1&amp;D11516,定价因子!E:F,2,0)</f>
        <v>#N/A</v>
      </c>
      <c r="G11516" t="e">
        <f>VLOOKUP($F$1&amp;F11516,定价因子!E:F,2,0)</f>
        <v>#N/A</v>
      </c>
      <c r="H11516" s="104" t="e">
        <f>C11516*PRODUCT(#REF!,#REF!,G11516,,#REF!,E11516)</f>
        <v>#N/A</v>
      </c>
    </row>
    <row r="11517" spans="3:8">
      <c r="C11517" t="e">
        <f>VLOOKUP(B11517,定价因子!L:M,2,0)</f>
        <v>#N/A</v>
      </c>
      <c r="E11517" t="e">
        <f>VLOOKUP($D$1&amp;D11517,定价因子!E:F,2,0)</f>
        <v>#N/A</v>
      </c>
      <c r="G11517" t="e">
        <f>VLOOKUP($F$1&amp;F11517,定价因子!E:F,2,0)</f>
        <v>#N/A</v>
      </c>
      <c r="H11517" s="104" t="e">
        <f>C11517*PRODUCT(#REF!,#REF!,G11517,,#REF!,E11517)</f>
        <v>#N/A</v>
      </c>
    </row>
    <row r="11518" spans="3:8">
      <c r="C11518" t="e">
        <f>VLOOKUP(B11518,定价因子!L:M,2,0)</f>
        <v>#N/A</v>
      </c>
      <c r="E11518" t="e">
        <f>VLOOKUP($D$1&amp;D11518,定价因子!E:F,2,0)</f>
        <v>#N/A</v>
      </c>
      <c r="G11518" t="e">
        <f>VLOOKUP($F$1&amp;F11518,定价因子!E:F,2,0)</f>
        <v>#N/A</v>
      </c>
      <c r="H11518" s="104" t="e">
        <f>C11518*PRODUCT(#REF!,#REF!,G11518,,#REF!,E11518)</f>
        <v>#N/A</v>
      </c>
    </row>
    <row r="11519" spans="3:8">
      <c r="C11519" t="e">
        <f>VLOOKUP(B11519,定价因子!L:M,2,0)</f>
        <v>#N/A</v>
      </c>
      <c r="E11519" t="e">
        <f>VLOOKUP($D$1&amp;D11519,定价因子!E:F,2,0)</f>
        <v>#N/A</v>
      </c>
      <c r="G11519" t="e">
        <f>VLOOKUP($F$1&amp;F11519,定价因子!E:F,2,0)</f>
        <v>#N/A</v>
      </c>
      <c r="H11519" s="104" t="e">
        <f>C11519*PRODUCT(#REF!,#REF!,G11519,,#REF!,E11519)</f>
        <v>#N/A</v>
      </c>
    </row>
    <row r="11520" spans="3:8">
      <c r="C11520" t="e">
        <f>VLOOKUP(B11520,定价因子!L:M,2,0)</f>
        <v>#N/A</v>
      </c>
      <c r="E11520" t="e">
        <f>VLOOKUP($D$1&amp;D11520,定价因子!E:F,2,0)</f>
        <v>#N/A</v>
      </c>
      <c r="G11520" t="e">
        <f>VLOOKUP($F$1&amp;F11520,定价因子!E:F,2,0)</f>
        <v>#N/A</v>
      </c>
      <c r="H11520" s="104" t="e">
        <f>C11520*PRODUCT(#REF!,#REF!,G11520,,#REF!,E11520)</f>
        <v>#N/A</v>
      </c>
    </row>
    <row r="11521" spans="3:8">
      <c r="C11521" t="e">
        <f>VLOOKUP(B11521,定价因子!L:M,2,0)</f>
        <v>#N/A</v>
      </c>
      <c r="E11521" t="e">
        <f>VLOOKUP($D$1&amp;D11521,定价因子!E:F,2,0)</f>
        <v>#N/A</v>
      </c>
      <c r="G11521" t="e">
        <f>VLOOKUP($F$1&amp;F11521,定价因子!E:F,2,0)</f>
        <v>#N/A</v>
      </c>
      <c r="H11521" s="104" t="e">
        <f>C11521*PRODUCT(#REF!,#REF!,G11521,,#REF!,E11521)</f>
        <v>#N/A</v>
      </c>
    </row>
    <row r="11522" spans="3:8">
      <c r="C11522" t="e">
        <f>VLOOKUP(B11522,定价因子!L:M,2,0)</f>
        <v>#N/A</v>
      </c>
      <c r="E11522" t="e">
        <f>VLOOKUP($D$1&amp;D11522,定价因子!E:F,2,0)</f>
        <v>#N/A</v>
      </c>
      <c r="G11522" t="e">
        <f>VLOOKUP($F$1&amp;F11522,定价因子!E:F,2,0)</f>
        <v>#N/A</v>
      </c>
      <c r="H11522" s="104" t="e">
        <f>C11522*PRODUCT(#REF!,#REF!,G11522,,#REF!,E11522)</f>
        <v>#N/A</v>
      </c>
    </row>
    <row r="11523" spans="3:8">
      <c r="C11523" t="e">
        <f>VLOOKUP(B11523,定价因子!L:M,2,0)</f>
        <v>#N/A</v>
      </c>
      <c r="E11523" t="e">
        <f>VLOOKUP($D$1&amp;D11523,定价因子!E:F,2,0)</f>
        <v>#N/A</v>
      </c>
      <c r="G11523" t="e">
        <f>VLOOKUP($F$1&amp;F11523,定价因子!E:F,2,0)</f>
        <v>#N/A</v>
      </c>
      <c r="H11523" s="104" t="e">
        <f>C11523*PRODUCT(#REF!,#REF!,G11523,,#REF!,E11523)</f>
        <v>#N/A</v>
      </c>
    </row>
    <row r="11524" spans="3:8">
      <c r="C11524" t="e">
        <f>VLOOKUP(B11524,定价因子!L:M,2,0)</f>
        <v>#N/A</v>
      </c>
      <c r="E11524" t="e">
        <f>VLOOKUP($D$1&amp;D11524,定价因子!E:F,2,0)</f>
        <v>#N/A</v>
      </c>
      <c r="G11524" t="e">
        <f>VLOOKUP($F$1&amp;F11524,定价因子!E:F,2,0)</f>
        <v>#N/A</v>
      </c>
      <c r="H11524" s="104" t="e">
        <f>C11524*PRODUCT(#REF!,#REF!,G11524,,#REF!,E11524)</f>
        <v>#N/A</v>
      </c>
    </row>
    <row r="11525" spans="3:8">
      <c r="C11525" t="e">
        <f>VLOOKUP(B11525,定价因子!L:M,2,0)</f>
        <v>#N/A</v>
      </c>
      <c r="E11525" t="e">
        <f>VLOOKUP($D$1&amp;D11525,定价因子!E:F,2,0)</f>
        <v>#N/A</v>
      </c>
      <c r="G11525" t="e">
        <f>VLOOKUP($F$1&amp;F11525,定价因子!E:F,2,0)</f>
        <v>#N/A</v>
      </c>
      <c r="H11525" s="104" t="e">
        <f>C11525*PRODUCT(#REF!,#REF!,G11525,,#REF!,E11525)</f>
        <v>#N/A</v>
      </c>
    </row>
    <row r="11526" spans="3:8">
      <c r="C11526" t="e">
        <f>VLOOKUP(B11526,定价因子!L:M,2,0)</f>
        <v>#N/A</v>
      </c>
      <c r="E11526" t="e">
        <f>VLOOKUP($D$1&amp;D11526,定价因子!E:F,2,0)</f>
        <v>#N/A</v>
      </c>
      <c r="G11526" t="e">
        <f>VLOOKUP($F$1&amp;F11526,定价因子!E:F,2,0)</f>
        <v>#N/A</v>
      </c>
      <c r="H11526" s="104" t="e">
        <f>C11526*PRODUCT(#REF!,#REF!,G11526,,#REF!,E11526)</f>
        <v>#N/A</v>
      </c>
    </row>
    <row r="11527" spans="3:8">
      <c r="C11527" t="e">
        <f>VLOOKUP(B11527,定价因子!L:M,2,0)</f>
        <v>#N/A</v>
      </c>
      <c r="E11527" t="e">
        <f>VLOOKUP($D$1&amp;D11527,定价因子!E:F,2,0)</f>
        <v>#N/A</v>
      </c>
      <c r="G11527" t="e">
        <f>VLOOKUP($F$1&amp;F11527,定价因子!E:F,2,0)</f>
        <v>#N/A</v>
      </c>
      <c r="H11527" s="104" t="e">
        <f>C11527*PRODUCT(#REF!,#REF!,G11527,,#REF!,E11527)</f>
        <v>#N/A</v>
      </c>
    </row>
    <row r="11528" spans="3:8">
      <c r="C11528" t="e">
        <f>VLOOKUP(B11528,定价因子!L:M,2,0)</f>
        <v>#N/A</v>
      </c>
      <c r="E11528" t="e">
        <f>VLOOKUP($D$1&amp;D11528,定价因子!E:F,2,0)</f>
        <v>#N/A</v>
      </c>
      <c r="G11528" t="e">
        <f>VLOOKUP($F$1&amp;F11528,定价因子!E:F,2,0)</f>
        <v>#N/A</v>
      </c>
      <c r="H11528" s="104" t="e">
        <f>C11528*PRODUCT(#REF!,#REF!,G11528,,#REF!,E11528)</f>
        <v>#N/A</v>
      </c>
    </row>
    <row r="11529" spans="3:8">
      <c r="C11529" t="e">
        <f>VLOOKUP(B11529,定价因子!L:M,2,0)</f>
        <v>#N/A</v>
      </c>
      <c r="E11529" t="e">
        <f>VLOOKUP($D$1&amp;D11529,定价因子!E:F,2,0)</f>
        <v>#N/A</v>
      </c>
      <c r="G11529" t="e">
        <f>VLOOKUP($F$1&amp;F11529,定价因子!E:F,2,0)</f>
        <v>#N/A</v>
      </c>
      <c r="H11529" s="104" t="e">
        <f>C11529*PRODUCT(#REF!,#REF!,G11529,,#REF!,E11529)</f>
        <v>#N/A</v>
      </c>
    </row>
    <row r="11530" spans="3:8">
      <c r="C11530" t="e">
        <f>VLOOKUP(B11530,定价因子!L:M,2,0)</f>
        <v>#N/A</v>
      </c>
      <c r="E11530" t="e">
        <f>VLOOKUP($D$1&amp;D11530,定价因子!E:F,2,0)</f>
        <v>#N/A</v>
      </c>
      <c r="G11530" t="e">
        <f>VLOOKUP($F$1&amp;F11530,定价因子!E:F,2,0)</f>
        <v>#N/A</v>
      </c>
      <c r="H11530" s="104" t="e">
        <f>C11530*PRODUCT(#REF!,#REF!,G11530,,#REF!,E11530)</f>
        <v>#N/A</v>
      </c>
    </row>
    <row r="11531" spans="3:8">
      <c r="C11531" t="e">
        <f>VLOOKUP(B11531,定价因子!L:M,2,0)</f>
        <v>#N/A</v>
      </c>
      <c r="E11531" t="e">
        <f>VLOOKUP($D$1&amp;D11531,定价因子!E:F,2,0)</f>
        <v>#N/A</v>
      </c>
      <c r="G11531" t="e">
        <f>VLOOKUP($F$1&amp;F11531,定价因子!E:F,2,0)</f>
        <v>#N/A</v>
      </c>
      <c r="H11531" s="104" t="e">
        <f>C11531*PRODUCT(#REF!,#REF!,G11531,,#REF!,E11531)</f>
        <v>#N/A</v>
      </c>
    </row>
    <row r="11532" spans="3:8">
      <c r="C11532" t="e">
        <f>VLOOKUP(B11532,定价因子!L:M,2,0)</f>
        <v>#N/A</v>
      </c>
      <c r="E11532" t="e">
        <f>VLOOKUP($D$1&amp;D11532,定价因子!E:F,2,0)</f>
        <v>#N/A</v>
      </c>
      <c r="G11532" t="e">
        <f>VLOOKUP($F$1&amp;F11532,定价因子!E:F,2,0)</f>
        <v>#N/A</v>
      </c>
      <c r="H11532" s="104" t="e">
        <f>C11532*PRODUCT(#REF!,#REF!,G11532,,#REF!,E11532)</f>
        <v>#N/A</v>
      </c>
    </row>
    <row r="11533" spans="3:8">
      <c r="C11533" t="e">
        <f>VLOOKUP(B11533,定价因子!L:M,2,0)</f>
        <v>#N/A</v>
      </c>
      <c r="E11533" t="e">
        <f>VLOOKUP($D$1&amp;D11533,定价因子!E:F,2,0)</f>
        <v>#N/A</v>
      </c>
      <c r="G11533" t="e">
        <f>VLOOKUP($F$1&amp;F11533,定价因子!E:F,2,0)</f>
        <v>#N/A</v>
      </c>
      <c r="H11533" s="104" t="e">
        <f>C11533*PRODUCT(#REF!,#REF!,G11533,,#REF!,E11533)</f>
        <v>#N/A</v>
      </c>
    </row>
    <row r="11534" spans="3:8">
      <c r="C11534" t="e">
        <f>VLOOKUP(B11534,定价因子!L:M,2,0)</f>
        <v>#N/A</v>
      </c>
      <c r="E11534" t="e">
        <f>VLOOKUP($D$1&amp;D11534,定价因子!E:F,2,0)</f>
        <v>#N/A</v>
      </c>
      <c r="G11534" t="e">
        <f>VLOOKUP($F$1&amp;F11534,定价因子!E:F,2,0)</f>
        <v>#N/A</v>
      </c>
      <c r="H11534" s="104" t="e">
        <f>C11534*PRODUCT(#REF!,#REF!,G11534,,#REF!,E11534)</f>
        <v>#N/A</v>
      </c>
    </row>
    <row r="11535" spans="3:8">
      <c r="C11535" t="e">
        <f>VLOOKUP(B11535,定价因子!L:M,2,0)</f>
        <v>#N/A</v>
      </c>
      <c r="E11535" t="e">
        <f>VLOOKUP($D$1&amp;D11535,定价因子!E:F,2,0)</f>
        <v>#N/A</v>
      </c>
      <c r="G11535" t="e">
        <f>VLOOKUP($F$1&amp;F11535,定价因子!E:F,2,0)</f>
        <v>#N/A</v>
      </c>
      <c r="H11535" s="104" t="e">
        <f>C11535*PRODUCT(#REF!,#REF!,G11535,,#REF!,E11535)</f>
        <v>#N/A</v>
      </c>
    </row>
    <row r="11536" spans="3:8">
      <c r="C11536" t="e">
        <f>VLOOKUP(B11536,定价因子!L:M,2,0)</f>
        <v>#N/A</v>
      </c>
      <c r="E11536" t="e">
        <f>VLOOKUP($D$1&amp;D11536,定价因子!E:F,2,0)</f>
        <v>#N/A</v>
      </c>
      <c r="G11536" t="e">
        <f>VLOOKUP($F$1&amp;F11536,定价因子!E:F,2,0)</f>
        <v>#N/A</v>
      </c>
      <c r="H11536" s="104" t="e">
        <f>C11536*PRODUCT(#REF!,#REF!,G11536,,#REF!,E11536)</f>
        <v>#N/A</v>
      </c>
    </row>
    <row r="11537" spans="3:8">
      <c r="C11537" t="e">
        <f>VLOOKUP(B11537,定价因子!L:M,2,0)</f>
        <v>#N/A</v>
      </c>
      <c r="E11537" t="e">
        <f>VLOOKUP($D$1&amp;D11537,定价因子!E:F,2,0)</f>
        <v>#N/A</v>
      </c>
      <c r="G11537" t="e">
        <f>VLOOKUP($F$1&amp;F11537,定价因子!E:F,2,0)</f>
        <v>#N/A</v>
      </c>
      <c r="H11537" s="104" t="e">
        <f>C11537*PRODUCT(#REF!,#REF!,G11537,,#REF!,E11537)</f>
        <v>#N/A</v>
      </c>
    </row>
    <row r="11538" spans="3:8">
      <c r="C11538" t="e">
        <f>VLOOKUP(B11538,定价因子!L:M,2,0)</f>
        <v>#N/A</v>
      </c>
      <c r="E11538" t="e">
        <f>VLOOKUP($D$1&amp;D11538,定价因子!E:F,2,0)</f>
        <v>#N/A</v>
      </c>
      <c r="G11538" t="e">
        <f>VLOOKUP($F$1&amp;F11538,定价因子!E:F,2,0)</f>
        <v>#N/A</v>
      </c>
      <c r="H11538" s="104" t="e">
        <f>C11538*PRODUCT(#REF!,#REF!,G11538,,#REF!,E11538)</f>
        <v>#N/A</v>
      </c>
    </row>
    <row r="11539" spans="3:8">
      <c r="C11539" t="e">
        <f>VLOOKUP(B11539,定价因子!L:M,2,0)</f>
        <v>#N/A</v>
      </c>
      <c r="E11539" t="e">
        <f>VLOOKUP($D$1&amp;D11539,定价因子!E:F,2,0)</f>
        <v>#N/A</v>
      </c>
      <c r="G11539" t="e">
        <f>VLOOKUP($F$1&amp;F11539,定价因子!E:F,2,0)</f>
        <v>#N/A</v>
      </c>
      <c r="H11539" s="104" t="e">
        <f>C11539*PRODUCT(#REF!,#REF!,G11539,,#REF!,E11539)</f>
        <v>#N/A</v>
      </c>
    </row>
    <row r="11540" spans="3:8">
      <c r="C11540" t="e">
        <f>VLOOKUP(B11540,定价因子!L:M,2,0)</f>
        <v>#N/A</v>
      </c>
      <c r="E11540" t="e">
        <f>VLOOKUP($D$1&amp;D11540,定价因子!E:F,2,0)</f>
        <v>#N/A</v>
      </c>
      <c r="G11540" t="e">
        <f>VLOOKUP($F$1&amp;F11540,定价因子!E:F,2,0)</f>
        <v>#N/A</v>
      </c>
      <c r="H11540" s="104" t="e">
        <f>C11540*PRODUCT(#REF!,#REF!,G11540,,#REF!,E11540)</f>
        <v>#N/A</v>
      </c>
    </row>
    <row r="11541" spans="3:8">
      <c r="C11541" t="e">
        <f>VLOOKUP(B11541,定价因子!L:M,2,0)</f>
        <v>#N/A</v>
      </c>
      <c r="E11541" t="e">
        <f>VLOOKUP($D$1&amp;D11541,定价因子!E:F,2,0)</f>
        <v>#N/A</v>
      </c>
      <c r="G11541" t="e">
        <f>VLOOKUP($F$1&amp;F11541,定价因子!E:F,2,0)</f>
        <v>#N/A</v>
      </c>
      <c r="H11541" s="104" t="e">
        <f>C11541*PRODUCT(#REF!,#REF!,G11541,,#REF!,E11541)</f>
        <v>#N/A</v>
      </c>
    </row>
    <row r="11542" spans="3:8">
      <c r="C11542" t="e">
        <f>VLOOKUP(B11542,定价因子!L:M,2,0)</f>
        <v>#N/A</v>
      </c>
      <c r="E11542" t="e">
        <f>VLOOKUP($D$1&amp;D11542,定价因子!E:F,2,0)</f>
        <v>#N/A</v>
      </c>
      <c r="G11542" t="e">
        <f>VLOOKUP($F$1&amp;F11542,定价因子!E:F,2,0)</f>
        <v>#N/A</v>
      </c>
      <c r="H11542" s="104" t="e">
        <f>C11542*PRODUCT(#REF!,#REF!,G11542,,#REF!,E11542)</f>
        <v>#N/A</v>
      </c>
    </row>
    <row r="11543" spans="3:8">
      <c r="C11543" t="e">
        <f>VLOOKUP(B11543,定价因子!L:M,2,0)</f>
        <v>#N/A</v>
      </c>
      <c r="E11543" t="e">
        <f>VLOOKUP($D$1&amp;D11543,定价因子!E:F,2,0)</f>
        <v>#N/A</v>
      </c>
      <c r="G11543" t="e">
        <f>VLOOKUP($F$1&amp;F11543,定价因子!E:F,2,0)</f>
        <v>#N/A</v>
      </c>
      <c r="H11543" s="104" t="e">
        <f>C11543*PRODUCT(#REF!,#REF!,G11543,,#REF!,E11543)</f>
        <v>#N/A</v>
      </c>
    </row>
    <row r="11544" spans="3:8">
      <c r="C11544" t="e">
        <f>VLOOKUP(B11544,定价因子!L:M,2,0)</f>
        <v>#N/A</v>
      </c>
      <c r="E11544" t="e">
        <f>VLOOKUP($D$1&amp;D11544,定价因子!E:F,2,0)</f>
        <v>#N/A</v>
      </c>
      <c r="G11544" t="e">
        <f>VLOOKUP($F$1&amp;F11544,定价因子!E:F,2,0)</f>
        <v>#N/A</v>
      </c>
      <c r="H11544" s="104" t="e">
        <f>C11544*PRODUCT(#REF!,#REF!,G11544,,#REF!,E11544)</f>
        <v>#N/A</v>
      </c>
    </row>
    <row r="11545" spans="3:8">
      <c r="C11545" t="e">
        <f>VLOOKUP(B11545,定价因子!L:M,2,0)</f>
        <v>#N/A</v>
      </c>
      <c r="E11545" t="e">
        <f>VLOOKUP($D$1&amp;D11545,定价因子!E:F,2,0)</f>
        <v>#N/A</v>
      </c>
      <c r="G11545" t="e">
        <f>VLOOKUP($F$1&amp;F11545,定价因子!E:F,2,0)</f>
        <v>#N/A</v>
      </c>
      <c r="H11545" s="104" t="e">
        <f>C11545*PRODUCT(#REF!,#REF!,G11545,,#REF!,E11545)</f>
        <v>#N/A</v>
      </c>
    </row>
    <row r="11546" spans="3:8">
      <c r="C11546" t="e">
        <f>VLOOKUP(B11546,定价因子!L:M,2,0)</f>
        <v>#N/A</v>
      </c>
      <c r="E11546" t="e">
        <f>VLOOKUP($D$1&amp;D11546,定价因子!E:F,2,0)</f>
        <v>#N/A</v>
      </c>
      <c r="G11546" t="e">
        <f>VLOOKUP($F$1&amp;F11546,定价因子!E:F,2,0)</f>
        <v>#N/A</v>
      </c>
      <c r="H11546" s="104" t="e">
        <f>C11546*PRODUCT(#REF!,#REF!,G11546,,#REF!,E11546)</f>
        <v>#N/A</v>
      </c>
    </row>
    <row r="11547" spans="3:8">
      <c r="C11547" t="e">
        <f>VLOOKUP(B11547,定价因子!L:M,2,0)</f>
        <v>#N/A</v>
      </c>
      <c r="E11547" t="e">
        <f>VLOOKUP($D$1&amp;D11547,定价因子!E:F,2,0)</f>
        <v>#N/A</v>
      </c>
      <c r="G11547" t="e">
        <f>VLOOKUP($F$1&amp;F11547,定价因子!E:F,2,0)</f>
        <v>#N/A</v>
      </c>
      <c r="H11547" s="104" t="e">
        <f>C11547*PRODUCT(#REF!,#REF!,G11547,,#REF!,E11547)</f>
        <v>#N/A</v>
      </c>
    </row>
    <row r="11548" spans="3:8">
      <c r="C11548" t="e">
        <f>VLOOKUP(B11548,定价因子!L:M,2,0)</f>
        <v>#N/A</v>
      </c>
      <c r="E11548" t="e">
        <f>VLOOKUP($D$1&amp;D11548,定价因子!E:F,2,0)</f>
        <v>#N/A</v>
      </c>
      <c r="G11548" t="e">
        <f>VLOOKUP($F$1&amp;F11548,定价因子!E:F,2,0)</f>
        <v>#N/A</v>
      </c>
      <c r="H11548" s="104" t="e">
        <f>C11548*PRODUCT(#REF!,#REF!,G11548,,#REF!,E11548)</f>
        <v>#N/A</v>
      </c>
    </row>
    <row r="11549" spans="3:8">
      <c r="C11549" t="e">
        <f>VLOOKUP(B11549,定价因子!L:M,2,0)</f>
        <v>#N/A</v>
      </c>
      <c r="E11549" t="e">
        <f>VLOOKUP($D$1&amp;D11549,定价因子!E:F,2,0)</f>
        <v>#N/A</v>
      </c>
      <c r="G11549" t="e">
        <f>VLOOKUP($F$1&amp;F11549,定价因子!E:F,2,0)</f>
        <v>#N/A</v>
      </c>
      <c r="H11549" s="104" t="e">
        <f>C11549*PRODUCT(#REF!,#REF!,G11549,,#REF!,E11549)</f>
        <v>#N/A</v>
      </c>
    </row>
    <row r="11550" spans="3:8">
      <c r="C11550" t="e">
        <f>VLOOKUP(B11550,定价因子!L:M,2,0)</f>
        <v>#N/A</v>
      </c>
      <c r="E11550" t="e">
        <f>VLOOKUP($D$1&amp;D11550,定价因子!E:F,2,0)</f>
        <v>#N/A</v>
      </c>
      <c r="G11550" t="e">
        <f>VLOOKUP($F$1&amp;F11550,定价因子!E:F,2,0)</f>
        <v>#N/A</v>
      </c>
      <c r="H11550" s="104" t="e">
        <f>C11550*PRODUCT(#REF!,#REF!,G11550,,#REF!,E11550)</f>
        <v>#N/A</v>
      </c>
    </row>
    <row r="11551" spans="3:8">
      <c r="C11551" t="e">
        <f>VLOOKUP(B11551,定价因子!L:M,2,0)</f>
        <v>#N/A</v>
      </c>
      <c r="E11551" t="e">
        <f>VLOOKUP($D$1&amp;D11551,定价因子!E:F,2,0)</f>
        <v>#N/A</v>
      </c>
      <c r="G11551" t="e">
        <f>VLOOKUP($F$1&amp;F11551,定价因子!E:F,2,0)</f>
        <v>#N/A</v>
      </c>
      <c r="H11551" s="104" t="e">
        <f>C11551*PRODUCT(#REF!,#REF!,G11551,,#REF!,E11551)</f>
        <v>#N/A</v>
      </c>
    </row>
    <row r="11552" spans="3:8">
      <c r="C11552" t="e">
        <f>VLOOKUP(B11552,定价因子!L:M,2,0)</f>
        <v>#N/A</v>
      </c>
      <c r="E11552" t="e">
        <f>VLOOKUP($D$1&amp;D11552,定价因子!E:F,2,0)</f>
        <v>#N/A</v>
      </c>
      <c r="G11552" t="e">
        <f>VLOOKUP($F$1&amp;F11552,定价因子!E:F,2,0)</f>
        <v>#N/A</v>
      </c>
      <c r="H11552" s="104" t="e">
        <f>C11552*PRODUCT(#REF!,#REF!,G11552,,#REF!,E11552)</f>
        <v>#N/A</v>
      </c>
    </row>
    <row r="11553" spans="3:8">
      <c r="C11553" t="e">
        <f>VLOOKUP(B11553,定价因子!L:M,2,0)</f>
        <v>#N/A</v>
      </c>
      <c r="E11553" t="e">
        <f>VLOOKUP($D$1&amp;D11553,定价因子!E:F,2,0)</f>
        <v>#N/A</v>
      </c>
      <c r="G11553" t="e">
        <f>VLOOKUP($F$1&amp;F11553,定价因子!E:F,2,0)</f>
        <v>#N/A</v>
      </c>
      <c r="H11553" s="104" t="e">
        <f>C11553*PRODUCT(#REF!,#REF!,G11553,,#REF!,E11553)</f>
        <v>#N/A</v>
      </c>
    </row>
    <row r="11554" spans="3:8">
      <c r="C11554" t="e">
        <f>VLOOKUP(B11554,定价因子!L:M,2,0)</f>
        <v>#N/A</v>
      </c>
      <c r="E11554" t="e">
        <f>VLOOKUP($D$1&amp;D11554,定价因子!E:F,2,0)</f>
        <v>#N/A</v>
      </c>
      <c r="G11554" t="e">
        <f>VLOOKUP($F$1&amp;F11554,定价因子!E:F,2,0)</f>
        <v>#N/A</v>
      </c>
      <c r="H11554" s="104" t="e">
        <f>C11554*PRODUCT(#REF!,#REF!,G11554,,#REF!,E11554)</f>
        <v>#N/A</v>
      </c>
    </row>
    <row r="11555" spans="3:8">
      <c r="C11555" t="e">
        <f>VLOOKUP(B11555,定价因子!L:M,2,0)</f>
        <v>#N/A</v>
      </c>
      <c r="E11555" t="e">
        <f>VLOOKUP($D$1&amp;D11555,定价因子!E:F,2,0)</f>
        <v>#N/A</v>
      </c>
      <c r="G11555" t="e">
        <f>VLOOKUP($F$1&amp;F11555,定价因子!E:F,2,0)</f>
        <v>#N/A</v>
      </c>
      <c r="H11555" s="104" t="e">
        <f>C11555*PRODUCT(#REF!,#REF!,G11555,,#REF!,E11555)</f>
        <v>#N/A</v>
      </c>
    </row>
    <row r="11556" spans="3:8">
      <c r="C11556" t="e">
        <f>VLOOKUP(B11556,定价因子!L:M,2,0)</f>
        <v>#N/A</v>
      </c>
      <c r="E11556" t="e">
        <f>VLOOKUP($D$1&amp;D11556,定价因子!E:F,2,0)</f>
        <v>#N/A</v>
      </c>
      <c r="G11556" t="e">
        <f>VLOOKUP($F$1&amp;F11556,定价因子!E:F,2,0)</f>
        <v>#N/A</v>
      </c>
      <c r="H11556" s="104" t="e">
        <f>C11556*PRODUCT(#REF!,#REF!,G11556,,#REF!,E11556)</f>
        <v>#N/A</v>
      </c>
    </row>
    <row r="11557" spans="3:8">
      <c r="C11557" t="e">
        <f>VLOOKUP(B11557,定价因子!L:M,2,0)</f>
        <v>#N/A</v>
      </c>
      <c r="E11557" t="e">
        <f>VLOOKUP($D$1&amp;D11557,定价因子!E:F,2,0)</f>
        <v>#N/A</v>
      </c>
      <c r="G11557" t="e">
        <f>VLOOKUP($F$1&amp;F11557,定价因子!E:F,2,0)</f>
        <v>#N/A</v>
      </c>
      <c r="H11557" s="104" t="e">
        <f>C11557*PRODUCT(#REF!,#REF!,G11557,,#REF!,E11557)</f>
        <v>#N/A</v>
      </c>
    </row>
    <row r="11558" spans="3:8">
      <c r="C11558" t="e">
        <f>VLOOKUP(B11558,定价因子!L:M,2,0)</f>
        <v>#N/A</v>
      </c>
      <c r="E11558" t="e">
        <f>VLOOKUP($D$1&amp;D11558,定价因子!E:F,2,0)</f>
        <v>#N/A</v>
      </c>
      <c r="G11558" t="e">
        <f>VLOOKUP($F$1&amp;F11558,定价因子!E:F,2,0)</f>
        <v>#N/A</v>
      </c>
      <c r="H11558" s="104" t="e">
        <f>C11558*PRODUCT(#REF!,#REF!,G11558,,#REF!,E11558)</f>
        <v>#N/A</v>
      </c>
    </row>
    <row r="11559" spans="3:8">
      <c r="C11559" t="e">
        <f>VLOOKUP(B11559,定价因子!L:M,2,0)</f>
        <v>#N/A</v>
      </c>
      <c r="E11559" t="e">
        <f>VLOOKUP($D$1&amp;D11559,定价因子!E:F,2,0)</f>
        <v>#N/A</v>
      </c>
      <c r="G11559" t="e">
        <f>VLOOKUP($F$1&amp;F11559,定价因子!E:F,2,0)</f>
        <v>#N/A</v>
      </c>
      <c r="H11559" s="104" t="e">
        <f>C11559*PRODUCT(#REF!,#REF!,G11559,,#REF!,E11559)</f>
        <v>#N/A</v>
      </c>
    </row>
    <row r="11560" spans="3:8">
      <c r="C11560" t="e">
        <f>VLOOKUP(B11560,定价因子!L:M,2,0)</f>
        <v>#N/A</v>
      </c>
      <c r="E11560" t="e">
        <f>VLOOKUP($D$1&amp;D11560,定价因子!E:F,2,0)</f>
        <v>#N/A</v>
      </c>
      <c r="G11560" t="e">
        <f>VLOOKUP($F$1&amp;F11560,定价因子!E:F,2,0)</f>
        <v>#N/A</v>
      </c>
      <c r="H11560" s="104" t="e">
        <f>C11560*PRODUCT(#REF!,#REF!,G11560,,#REF!,E11560)</f>
        <v>#N/A</v>
      </c>
    </row>
    <row r="11561" spans="3:8">
      <c r="C11561" t="e">
        <f>VLOOKUP(B11561,定价因子!L:M,2,0)</f>
        <v>#N/A</v>
      </c>
      <c r="E11561" t="e">
        <f>VLOOKUP($D$1&amp;D11561,定价因子!E:F,2,0)</f>
        <v>#N/A</v>
      </c>
      <c r="G11561" t="e">
        <f>VLOOKUP($F$1&amp;F11561,定价因子!E:F,2,0)</f>
        <v>#N/A</v>
      </c>
      <c r="H11561" s="104" t="e">
        <f>C11561*PRODUCT(#REF!,#REF!,G11561,,#REF!,E11561)</f>
        <v>#N/A</v>
      </c>
    </row>
    <row r="11562" spans="3:8">
      <c r="C11562" t="e">
        <f>VLOOKUP(B11562,定价因子!L:M,2,0)</f>
        <v>#N/A</v>
      </c>
      <c r="E11562" t="e">
        <f>VLOOKUP($D$1&amp;D11562,定价因子!E:F,2,0)</f>
        <v>#N/A</v>
      </c>
      <c r="G11562" t="e">
        <f>VLOOKUP($F$1&amp;F11562,定价因子!E:F,2,0)</f>
        <v>#N/A</v>
      </c>
      <c r="H11562" s="104" t="e">
        <f>C11562*PRODUCT(#REF!,#REF!,G11562,,#REF!,E11562)</f>
        <v>#N/A</v>
      </c>
    </row>
    <row r="11563" spans="3:8">
      <c r="C11563" t="e">
        <f>VLOOKUP(B11563,定价因子!L:M,2,0)</f>
        <v>#N/A</v>
      </c>
      <c r="E11563" t="e">
        <f>VLOOKUP($D$1&amp;D11563,定价因子!E:F,2,0)</f>
        <v>#N/A</v>
      </c>
      <c r="G11563" t="e">
        <f>VLOOKUP($F$1&amp;F11563,定价因子!E:F,2,0)</f>
        <v>#N/A</v>
      </c>
      <c r="H11563" s="104" t="e">
        <f>C11563*PRODUCT(#REF!,#REF!,G11563,,#REF!,E11563)</f>
        <v>#N/A</v>
      </c>
    </row>
    <row r="11564" spans="3:8">
      <c r="C11564" t="e">
        <f>VLOOKUP(B11564,定价因子!L:M,2,0)</f>
        <v>#N/A</v>
      </c>
      <c r="E11564" t="e">
        <f>VLOOKUP($D$1&amp;D11564,定价因子!E:F,2,0)</f>
        <v>#N/A</v>
      </c>
      <c r="G11564" t="e">
        <f>VLOOKUP($F$1&amp;F11564,定价因子!E:F,2,0)</f>
        <v>#N/A</v>
      </c>
      <c r="H11564" s="104" t="e">
        <f>C11564*PRODUCT(#REF!,#REF!,G11564,,#REF!,E11564)</f>
        <v>#N/A</v>
      </c>
    </row>
    <row r="11565" spans="3:8">
      <c r="C11565" t="e">
        <f>VLOOKUP(B11565,定价因子!L:M,2,0)</f>
        <v>#N/A</v>
      </c>
      <c r="E11565" t="e">
        <f>VLOOKUP($D$1&amp;D11565,定价因子!E:F,2,0)</f>
        <v>#N/A</v>
      </c>
      <c r="G11565" t="e">
        <f>VLOOKUP($F$1&amp;F11565,定价因子!E:F,2,0)</f>
        <v>#N/A</v>
      </c>
      <c r="H11565" s="104" t="e">
        <f>C11565*PRODUCT(#REF!,#REF!,G11565,,#REF!,E11565)</f>
        <v>#N/A</v>
      </c>
    </row>
    <row r="11566" spans="3:8">
      <c r="C11566" t="e">
        <f>VLOOKUP(B11566,定价因子!L:M,2,0)</f>
        <v>#N/A</v>
      </c>
      <c r="E11566" t="e">
        <f>VLOOKUP($D$1&amp;D11566,定价因子!E:F,2,0)</f>
        <v>#N/A</v>
      </c>
      <c r="G11566" t="e">
        <f>VLOOKUP($F$1&amp;F11566,定价因子!E:F,2,0)</f>
        <v>#N/A</v>
      </c>
      <c r="H11566" s="104" t="e">
        <f>C11566*PRODUCT(#REF!,#REF!,G11566,,#REF!,E11566)</f>
        <v>#N/A</v>
      </c>
    </row>
    <row r="11567" spans="3:8">
      <c r="C11567" t="e">
        <f>VLOOKUP(B11567,定价因子!L:M,2,0)</f>
        <v>#N/A</v>
      </c>
      <c r="E11567" t="e">
        <f>VLOOKUP($D$1&amp;D11567,定价因子!E:F,2,0)</f>
        <v>#N/A</v>
      </c>
      <c r="G11567" t="e">
        <f>VLOOKUP($F$1&amp;F11567,定价因子!E:F,2,0)</f>
        <v>#N/A</v>
      </c>
      <c r="H11567" s="104" t="e">
        <f>C11567*PRODUCT(#REF!,#REF!,G11567,,#REF!,E11567)</f>
        <v>#N/A</v>
      </c>
    </row>
    <row r="11568" spans="3:8">
      <c r="C11568" t="e">
        <f>VLOOKUP(B11568,定价因子!L:M,2,0)</f>
        <v>#N/A</v>
      </c>
      <c r="E11568" t="e">
        <f>VLOOKUP($D$1&amp;D11568,定价因子!E:F,2,0)</f>
        <v>#N/A</v>
      </c>
      <c r="G11568" t="e">
        <f>VLOOKUP($F$1&amp;F11568,定价因子!E:F,2,0)</f>
        <v>#N/A</v>
      </c>
      <c r="H11568" s="104" t="e">
        <f>C11568*PRODUCT(#REF!,#REF!,G11568,,#REF!,E11568)</f>
        <v>#N/A</v>
      </c>
    </row>
    <row r="11569" spans="3:8">
      <c r="C11569" t="e">
        <f>VLOOKUP(B11569,定价因子!L:M,2,0)</f>
        <v>#N/A</v>
      </c>
      <c r="E11569" t="e">
        <f>VLOOKUP($D$1&amp;D11569,定价因子!E:F,2,0)</f>
        <v>#N/A</v>
      </c>
      <c r="G11569" t="e">
        <f>VLOOKUP($F$1&amp;F11569,定价因子!E:F,2,0)</f>
        <v>#N/A</v>
      </c>
      <c r="H11569" s="104" t="e">
        <f>C11569*PRODUCT(#REF!,#REF!,G11569,,#REF!,E11569)</f>
        <v>#N/A</v>
      </c>
    </row>
    <row r="11570" spans="3:8">
      <c r="C11570" t="e">
        <f>VLOOKUP(B11570,定价因子!L:M,2,0)</f>
        <v>#N/A</v>
      </c>
      <c r="E11570" t="e">
        <f>VLOOKUP($D$1&amp;D11570,定价因子!E:F,2,0)</f>
        <v>#N/A</v>
      </c>
      <c r="G11570" t="e">
        <f>VLOOKUP($F$1&amp;F11570,定价因子!E:F,2,0)</f>
        <v>#N/A</v>
      </c>
      <c r="H11570" s="104" t="e">
        <f>C11570*PRODUCT(#REF!,#REF!,G11570,,#REF!,E11570)</f>
        <v>#N/A</v>
      </c>
    </row>
    <row r="11571" spans="3:8">
      <c r="C11571" t="e">
        <f>VLOOKUP(B11571,定价因子!L:M,2,0)</f>
        <v>#N/A</v>
      </c>
      <c r="E11571" t="e">
        <f>VLOOKUP($D$1&amp;D11571,定价因子!E:F,2,0)</f>
        <v>#N/A</v>
      </c>
      <c r="G11571" t="e">
        <f>VLOOKUP($F$1&amp;F11571,定价因子!E:F,2,0)</f>
        <v>#N/A</v>
      </c>
      <c r="H11571" s="104" t="e">
        <f>C11571*PRODUCT(#REF!,#REF!,G11571,,#REF!,E11571)</f>
        <v>#N/A</v>
      </c>
    </row>
    <row r="11572" spans="3:8">
      <c r="C11572" t="e">
        <f>VLOOKUP(B11572,定价因子!L:M,2,0)</f>
        <v>#N/A</v>
      </c>
      <c r="E11572" t="e">
        <f>VLOOKUP($D$1&amp;D11572,定价因子!E:F,2,0)</f>
        <v>#N/A</v>
      </c>
      <c r="G11572" t="e">
        <f>VLOOKUP($F$1&amp;F11572,定价因子!E:F,2,0)</f>
        <v>#N/A</v>
      </c>
      <c r="H11572" s="104" t="e">
        <f>C11572*PRODUCT(#REF!,#REF!,G11572,,#REF!,E11572)</f>
        <v>#N/A</v>
      </c>
    </row>
    <row r="11573" spans="3:8">
      <c r="C11573" t="e">
        <f>VLOOKUP(B11573,定价因子!L:M,2,0)</f>
        <v>#N/A</v>
      </c>
      <c r="E11573" t="e">
        <f>VLOOKUP($D$1&amp;D11573,定价因子!E:F,2,0)</f>
        <v>#N/A</v>
      </c>
      <c r="G11573" t="e">
        <f>VLOOKUP($F$1&amp;F11573,定价因子!E:F,2,0)</f>
        <v>#N/A</v>
      </c>
      <c r="H11573" s="104" t="e">
        <f>C11573*PRODUCT(#REF!,#REF!,G11573,,#REF!,E11573)</f>
        <v>#N/A</v>
      </c>
    </row>
    <row r="11574" spans="3:8">
      <c r="C11574" t="e">
        <f>VLOOKUP(B11574,定价因子!L:M,2,0)</f>
        <v>#N/A</v>
      </c>
      <c r="E11574" t="e">
        <f>VLOOKUP($D$1&amp;D11574,定价因子!E:F,2,0)</f>
        <v>#N/A</v>
      </c>
      <c r="G11574" t="e">
        <f>VLOOKUP($F$1&amp;F11574,定价因子!E:F,2,0)</f>
        <v>#N/A</v>
      </c>
      <c r="H11574" s="104" t="e">
        <f>C11574*PRODUCT(#REF!,#REF!,G11574,,#REF!,E11574)</f>
        <v>#N/A</v>
      </c>
    </row>
    <row r="11575" spans="3:8">
      <c r="C11575" t="e">
        <f>VLOOKUP(B11575,定价因子!L:M,2,0)</f>
        <v>#N/A</v>
      </c>
      <c r="E11575" t="e">
        <f>VLOOKUP($D$1&amp;D11575,定价因子!E:F,2,0)</f>
        <v>#N/A</v>
      </c>
      <c r="G11575" t="e">
        <f>VLOOKUP($F$1&amp;F11575,定价因子!E:F,2,0)</f>
        <v>#N/A</v>
      </c>
      <c r="H11575" s="104" t="e">
        <f>C11575*PRODUCT(#REF!,#REF!,G11575,,#REF!,E11575)</f>
        <v>#N/A</v>
      </c>
    </row>
    <row r="11576" spans="3:8">
      <c r="C11576" t="e">
        <f>VLOOKUP(B11576,定价因子!L:M,2,0)</f>
        <v>#N/A</v>
      </c>
      <c r="E11576" t="e">
        <f>VLOOKUP($D$1&amp;D11576,定价因子!E:F,2,0)</f>
        <v>#N/A</v>
      </c>
      <c r="G11576" t="e">
        <f>VLOOKUP($F$1&amp;F11576,定价因子!E:F,2,0)</f>
        <v>#N/A</v>
      </c>
      <c r="H11576" s="104" t="e">
        <f>C11576*PRODUCT(#REF!,#REF!,G11576,,#REF!,E11576)</f>
        <v>#N/A</v>
      </c>
    </row>
    <row r="11577" spans="3:8">
      <c r="C11577" t="e">
        <f>VLOOKUP(B11577,定价因子!L:M,2,0)</f>
        <v>#N/A</v>
      </c>
      <c r="E11577" t="e">
        <f>VLOOKUP($D$1&amp;D11577,定价因子!E:F,2,0)</f>
        <v>#N/A</v>
      </c>
      <c r="G11577" t="e">
        <f>VLOOKUP($F$1&amp;F11577,定价因子!E:F,2,0)</f>
        <v>#N/A</v>
      </c>
      <c r="H11577" s="104" t="e">
        <f>C11577*PRODUCT(#REF!,#REF!,G11577,,#REF!,E11577)</f>
        <v>#N/A</v>
      </c>
    </row>
    <row r="11578" spans="3:8">
      <c r="C11578" t="e">
        <f>VLOOKUP(B11578,定价因子!L:M,2,0)</f>
        <v>#N/A</v>
      </c>
      <c r="E11578" t="e">
        <f>VLOOKUP($D$1&amp;D11578,定价因子!E:F,2,0)</f>
        <v>#N/A</v>
      </c>
      <c r="G11578" t="e">
        <f>VLOOKUP($F$1&amp;F11578,定价因子!E:F,2,0)</f>
        <v>#N/A</v>
      </c>
      <c r="H11578" s="104" t="e">
        <f>C11578*PRODUCT(#REF!,#REF!,G11578,,#REF!,E11578)</f>
        <v>#N/A</v>
      </c>
    </row>
    <row r="11579" spans="3:8">
      <c r="C11579" t="e">
        <f>VLOOKUP(B11579,定价因子!L:M,2,0)</f>
        <v>#N/A</v>
      </c>
      <c r="E11579" t="e">
        <f>VLOOKUP($D$1&amp;D11579,定价因子!E:F,2,0)</f>
        <v>#N/A</v>
      </c>
      <c r="G11579" t="e">
        <f>VLOOKUP($F$1&amp;F11579,定价因子!E:F,2,0)</f>
        <v>#N/A</v>
      </c>
      <c r="H11579" s="104" t="e">
        <f>C11579*PRODUCT(#REF!,#REF!,G11579,,#REF!,E11579)</f>
        <v>#N/A</v>
      </c>
    </row>
    <row r="11580" spans="3:8">
      <c r="C11580" t="e">
        <f>VLOOKUP(B11580,定价因子!L:M,2,0)</f>
        <v>#N/A</v>
      </c>
      <c r="E11580" t="e">
        <f>VLOOKUP($D$1&amp;D11580,定价因子!E:F,2,0)</f>
        <v>#N/A</v>
      </c>
      <c r="G11580" t="e">
        <f>VLOOKUP($F$1&amp;F11580,定价因子!E:F,2,0)</f>
        <v>#N/A</v>
      </c>
      <c r="H11580" s="104" t="e">
        <f>C11580*PRODUCT(#REF!,#REF!,G11580,,#REF!,E11580)</f>
        <v>#N/A</v>
      </c>
    </row>
    <row r="11581" spans="3:8">
      <c r="C11581" t="e">
        <f>VLOOKUP(B11581,定价因子!L:M,2,0)</f>
        <v>#N/A</v>
      </c>
      <c r="E11581" t="e">
        <f>VLOOKUP($D$1&amp;D11581,定价因子!E:F,2,0)</f>
        <v>#N/A</v>
      </c>
      <c r="G11581" t="e">
        <f>VLOOKUP($F$1&amp;F11581,定价因子!E:F,2,0)</f>
        <v>#N/A</v>
      </c>
      <c r="H11581" s="104" t="e">
        <f>C11581*PRODUCT(#REF!,#REF!,G11581,,#REF!,E11581)</f>
        <v>#N/A</v>
      </c>
    </row>
    <row r="11582" spans="3:8">
      <c r="C11582" t="e">
        <f>VLOOKUP(B11582,定价因子!L:M,2,0)</f>
        <v>#N/A</v>
      </c>
      <c r="E11582" t="e">
        <f>VLOOKUP($D$1&amp;D11582,定价因子!E:F,2,0)</f>
        <v>#N/A</v>
      </c>
      <c r="G11582" t="e">
        <f>VLOOKUP($F$1&amp;F11582,定价因子!E:F,2,0)</f>
        <v>#N/A</v>
      </c>
      <c r="H11582" s="104" t="e">
        <f>C11582*PRODUCT(#REF!,#REF!,G11582,,#REF!,E11582)</f>
        <v>#N/A</v>
      </c>
    </row>
    <row r="11583" spans="3:8">
      <c r="C11583" t="e">
        <f>VLOOKUP(B11583,定价因子!L:M,2,0)</f>
        <v>#N/A</v>
      </c>
      <c r="E11583" t="e">
        <f>VLOOKUP($D$1&amp;D11583,定价因子!E:F,2,0)</f>
        <v>#N/A</v>
      </c>
      <c r="G11583" t="e">
        <f>VLOOKUP($F$1&amp;F11583,定价因子!E:F,2,0)</f>
        <v>#N/A</v>
      </c>
      <c r="H11583" s="104" t="e">
        <f>C11583*PRODUCT(#REF!,#REF!,G11583,,#REF!,E11583)</f>
        <v>#N/A</v>
      </c>
    </row>
    <row r="11584" spans="3:8">
      <c r="C11584" t="e">
        <f>VLOOKUP(B11584,定价因子!L:M,2,0)</f>
        <v>#N/A</v>
      </c>
      <c r="E11584" t="e">
        <f>VLOOKUP($D$1&amp;D11584,定价因子!E:F,2,0)</f>
        <v>#N/A</v>
      </c>
      <c r="G11584" t="e">
        <f>VLOOKUP($F$1&amp;F11584,定价因子!E:F,2,0)</f>
        <v>#N/A</v>
      </c>
      <c r="H11584" s="104" t="e">
        <f>C11584*PRODUCT(#REF!,#REF!,G11584,,#REF!,E11584)</f>
        <v>#N/A</v>
      </c>
    </row>
    <row r="11585" spans="3:8">
      <c r="C11585" t="e">
        <f>VLOOKUP(B11585,定价因子!L:M,2,0)</f>
        <v>#N/A</v>
      </c>
      <c r="E11585" t="e">
        <f>VLOOKUP($D$1&amp;D11585,定价因子!E:F,2,0)</f>
        <v>#N/A</v>
      </c>
      <c r="G11585" t="e">
        <f>VLOOKUP($F$1&amp;F11585,定价因子!E:F,2,0)</f>
        <v>#N/A</v>
      </c>
      <c r="H11585" s="104" t="e">
        <f>C11585*PRODUCT(#REF!,#REF!,G11585,,#REF!,E11585)</f>
        <v>#N/A</v>
      </c>
    </row>
    <row r="11586" spans="3:8">
      <c r="C11586" t="e">
        <f>VLOOKUP(B11586,定价因子!L:M,2,0)</f>
        <v>#N/A</v>
      </c>
      <c r="E11586" t="e">
        <f>VLOOKUP($D$1&amp;D11586,定价因子!E:F,2,0)</f>
        <v>#N/A</v>
      </c>
      <c r="G11586" t="e">
        <f>VLOOKUP($F$1&amp;F11586,定价因子!E:F,2,0)</f>
        <v>#N/A</v>
      </c>
      <c r="H11586" s="104" t="e">
        <f>C11586*PRODUCT(#REF!,#REF!,G11586,,#REF!,E11586)</f>
        <v>#N/A</v>
      </c>
    </row>
    <row r="11587" spans="3:8">
      <c r="C11587" t="e">
        <f>VLOOKUP(B11587,定价因子!L:M,2,0)</f>
        <v>#N/A</v>
      </c>
      <c r="E11587" t="e">
        <f>VLOOKUP($D$1&amp;D11587,定价因子!E:F,2,0)</f>
        <v>#N/A</v>
      </c>
      <c r="G11587" t="e">
        <f>VLOOKUP($F$1&amp;F11587,定价因子!E:F,2,0)</f>
        <v>#N/A</v>
      </c>
      <c r="H11587" s="104" t="e">
        <f>C11587*PRODUCT(#REF!,#REF!,G11587,,#REF!,E11587)</f>
        <v>#N/A</v>
      </c>
    </row>
    <row r="11588" spans="3:8">
      <c r="C11588" t="e">
        <f>VLOOKUP(B11588,定价因子!L:M,2,0)</f>
        <v>#N/A</v>
      </c>
      <c r="E11588" t="e">
        <f>VLOOKUP($D$1&amp;D11588,定价因子!E:F,2,0)</f>
        <v>#N/A</v>
      </c>
      <c r="G11588" t="e">
        <f>VLOOKUP($F$1&amp;F11588,定价因子!E:F,2,0)</f>
        <v>#N/A</v>
      </c>
      <c r="H11588" s="104" t="e">
        <f>C11588*PRODUCT(#REF!,#REF!,G11588,,#REF!,E11588)</f>
        <v>#N/A</v>
      </c>
    </row>
    <row r="11589" spans="3:8">
      <c r="C11589" t="e">
        <f>VLOOKUP(B11589,定价因子!L:M,2,0)</f>
        <v>#N/A</v>
      </c>
      <c r="E11589" t="e">
        <f>VLOOKUP($D$1&amp;D11589,定价因子!E:F,2,0)</f>
        <v>#N/A</v>
      </c>
      <c r="G11589" t="e">
        <f>VLOOKUP($F$1&amp;F11589,定价因子!E:F,2,0)</f>
        <v>#N/A</v>
      </c>
      <c r="H11589" s="104" t="e">
        <f>C11589*PRODUCT(#REF!,#REF!,G11589,,#REF!,E11589)</f>
        <v>#N/A</v>
      </c>
    </row>
    <row r="11590" spans="3:8">
      <c r="C11590" t="e">
        <f>VLOOKUP(B11590,定价因子!L:M,2,0)</f>
        <v>#N/A</v>
      </c>
      <c r="E11590" t="e">
        <f>VLOOKUP($D$1&amp;D11590,定价因子!E:F,2,0)</f>
        <v>#N/A</v>
      </c>
      <c r="G11590" t="e">
        <f>VLOOKUP($F$1&amp;F11590,定价因子!E:F,2,0)</f>
        <v>#N/A</v>
      </c>
      <c r="H11590" s="104" t="e">
        <f>C11590*PRODUCT(#REF!,#REF!,G11590,,#REF!,E11590)</f>
        <v>#N/A</v>
      </c>
    </row>
    <row r="11591" spans="3:8">
      <c r="C11591" t="e">
        <f>VLOOKUP(B11591,定价因子!L:M,2,0)</f>
        <v>#N/A</v>
      </c>
      <c r="E11591" t="e">
        <f>VLOOKUP($D$1&amp;D11591,定价因子!E:F,2,0)</f>
        <v>#N/A</v>
      </c>
      <c r="G11591" t="e">
        <f>VLOOKUP($F$1&amp;F11591,定价因子!E:F,2,0)</f>
        <v>#N/A</v>
      </c>
      <c r="H11591" s="104" t="e">
        <f>C11591*PRODUCT(#REF!,#REF!,G11591,,#REF!,E11591)</f>
        <v>#N/A</v>
      </c>
    </row>
    <row r="11592" spans="3:8">
      <c r="C11592" t="e">
        <f>VLOOKUP(B11592,定价因子!L:M,2,0)</f>
        <v>#N/A</v>
      </c>
      <c r="E11592" t="e">
        <f>VLOOKUP($D$1&amp;D11592,定价因子!E:F,2,0)</f>
        <v>#N/A</v>
      </c>
      <c r="G11592" t="e">
        <f>VLOOKUP($F$1&amp;F11592,定价因子!E:F,2,0)</f>
        <v>#N/A</v>
      </c>
      <c r="H11592" s="104" t="e">
        <f>C11592*PRODUCT(#REF!,#REF!,G11592,,#REF!,E11592)</f>
        <v>#N/A</v>
      </c>
    </row>
    <row r="11593" spans="3:8">
      <c r="C11593" t="e">
        <f>VLOOKUP(B11593,定价因子!L:M,2,0)</f>
        <v>#N/A</v>
      </c>
      <c r="E11593" t="e">
        <f>VLOOKUP($D$1&amp;D11593,定价因子!E:F,2,0)</f>
        <v>#N/A</v>
      </c>
      <c r="G11593" t="e">
        <f>VLOOKUP($F$1&amp;F11593,定价因子!E:F,2,0)</f>
        <v>#N/A</v>
      </c>
      <c r="H11593" s="104" t="e">
        <f>C11593*PRODUCT(#REF!,#REF!,G11593,,#REF!,E11593)</f>
        <v>#N/A</v>
      </c>
    </row>
    <row r="11594" spans="3:8">
      <c r="C11594" t="e">
        <f>VLOOKUP(B11594,定价因子!L:M,2,0)</f>
        <v>#N/A</v>
      </c>
      <c r="E11594" t="e">
        <f>VLOOKUP($D$1&amp;D11594,定价因子!E:F,2,0)</f>
        <v>#N/A</v>
      </c>
      <c r="G11594" t="e">
        <f>VLOOKUP($F$1&amp;F11594,定价因子!E:F,2,0)</f>
        <v>#N/A</v>
      </c>
      <c r="H11594" s="104" t="e">
        <f>C11594*PRODUCT(#REF!,#REF!,G11594,,#REF!,E11594)</f>
        <v>#N/A</v>
      </c>
    </row>
    <row r="11595" spans="3:8">
      <c r="C11595" t="e">
        <f>VLOOKUP(B11595,定价因子!L:M,2,0)</f>
        <v>#N/A</v>
      </c>
      <c r="E11595" t="e">
        <f>VLOOKUP($D$1&amp;D11595,定价因子!E:F,2,0)</f>
        <v>#N/A</v>
      </c>
      <c r="G11595" t="e">
        <f>VLOOKUP($F$1&amp;F11595,定价因子!E:F,2,0)</f>
        <v>#N/A</v>
      </c>
      <c r="H11595" s="104" t="e">
        <f>C11595*PRODUCT(#REF!,#REF!,G11595,,#REF!,E11595)</f>
        <v>#N/A</v>
      </c>
    </row>
    <row r="11596" spans="3:8">
      <c r="C11596" t="e">
        <f>VLOOKUP(B11596,定价因子!L:M,2,0)</f>
        <v>#N/A</v>
      </c>
      <c r="E11596" t="e">
        <f>VLOOKUP($D$1&amp;D11596,定价因子!E:F,2,0)</f>
        <v>#N/A</v>
      </c>
      <c r="G11596" t="e">
        <f>VLOOKUP($F$1&amp;F11596,定价因子!E:F,2,0)</f>
        <v>#N/A</v>
      </c>
      <c r="H11596" s="104" t="e">
        <f>C11596*PRODUCT(#REF!,#REF!,G11596,,#REF!,E11596)</f>
        <v>#N/A</v>
      </c>
    </row>
    <row r="11597" spans="3:8">
      <c r="C11597" t="e">
        <f>VLOOKUP(B11597,定价因子!L:M,2,0)</f>
        <v>#N/A</v>
      </c>
      <c r="E11597" t="e">
        <f>VLOOKUP($D$1&amp;D11597,定价因子!E:F,2,0)</f>
        <v>#N/A</v>
      </c>
      <c r="G11597" t="e">
        <f>VLOOKUP($F$1&amp;F11597,定价因子!E:F,2,0)</f>
        <v>#N/A</v>
      </c>
      <c r="H11597" s="104" t="e">
        <f>C11597*PRODUCT(#REF!,#REF!,G11597,,#REF!,E11597)</f>
        <v>#N/A</v>
      </c>
    </row>
    <row r="11598" spans="3:8">
      <c r="C11598" t="e">
        <f>VLOOKUP(B11598,定价因子!L:M,2,0)</f>
        <v>#N/A</v>
      </c>
      <c r="E11598" t="e">
        <f>VLOOKUP($D$1&amp;D11598,定价因子!E:F,2,0)</f>
        <v>#N/A</v>
      </c>
      <c r="G11598" t="e">
        <f>VLOOKUP($F$1&amp;F11598,定价因子!E:F,2,0)</f>
        <v>#N/A</v>
      </c>
      <c r="H11598" s="104" t="e">
        <f>C11598*PRODUCT(#REF!,#REF!,G11598,,#REF!,E11598)</f>
        <v>#N/A</v>
      </c>
    </row>
    <row r="11599" spans="3:8">
      <c r="C11599" t="e">
        <f>VLOOKUP(B11599,定价因子!L:M,2,0)</f>
        <v>#N/A</v>
      </c>
      <c r="E11599" t="e">
        <f>VLOOKUP($D$1&amp;D11599,定价因子!E:F,2,0)</f>
        <v>#N/A</v>
      </c>
      <c r="G11599" t="e">
        <f>VLOOKUP($F$1&amp;F11599,定价因子!E:F,2,0)</f>
        <v>#N/A</v>
      </c>
      <c r="H11599" s="104" t="e">
        <f>C11599*PRODUCT(#REF!,#REF!,G11599,,#REF!,E11599)</f>
        <v>#N/A</v>
      </c>
    </row>
    <row r="11600" spans="3:8">
      <c r="C11600" t="e">
        <f>VLOOKUP(B11600,定价因子!L:M,2,0)</f>
        <v>#N/A</v>
      </c>
      <c r="E11600" t="e">
        <f>VLOOKUP($D$1&amp;D11600,定价因子!E:F,2,0)</f>
        <v>#N/A</v>
      </c>
      <c r="G11600" t="e">
        <f>VLOOKUP($F$1&amp;F11600,定价因子!E:F,2,0)</f>
        <v>#N/A</v>
      </c>
      <c r="H11600" s="104" t="e">
        <f>C11600*PRODUCT(#REF!,#REF!,G11600,,#REF!,E11600)</f>
        <v>#N/A</v>
      </c>
    </row>
    <row r="11601" spans="3:8">
      <c r="C11601" t="e">
        <f>VLOOKUP(B11601,定价因子!L:M,2,0)</f>
        <v>#N/A</v>
      </c>
      <c r="E11601" t="e">
        <f>VLOOKUP($D$1&amp;D11601,定价因子!E:F,2,0)</f>
        <v>#N/A</v>
      </c>
      <c r="G11601" t="e">
        <f>VLOOKUP($F$1&amp;F11601,定价因子!E:F,2,0)</f>
        <v>#N/A</v>
      </c>
      <c r="H11601" s="104" t="e">
        <f>C11601*PRODUCT(#REF!,#REF!,G11601,,#REF!,E11601)</f>
        <v>#N/A</v>
      </c>
    </row>
    <row r="11602" spans="3:8">
      <c r="C11602" t="e">
        <f>VLOOKUP(B11602,定价因子!L:M,2,0)</f>
        <v>#N/A</v>
      </c>
      <c r="E11602" t="e">
        <f>VLOOKUP($D$1&amp;D11602,定价因子!E:F,2,0)</f>
        <v>#N/A</v>
      </c>
      <c r="G11602" t="e">
        <f>VLOOKUP($F$1&amp;F11602,定价因子!E:F,2,0)</f>
        <v>#N/A</v>
      </c>
      <c r="H11602" s="104" t="e">
        <f>C11602*PRODUCT(#REF!,#REF!,G11602,,#REF!,E11602)</f>
        <v>#N/A</v>
      </c>
    </row>
    <row r="11603" spans="3:8">
      <c r="C11603" t="e">
        <f>VLOOKUP(B11603,定价因子!L:M,2,0)</f>
        <v>#N/A</v>
      </c>
      <c r="E11603" t="e">
        <f>VLOOKUP($D$1&amp;D11603,定价因子!E:F,2,0)</f>
        <v>#N/A</v>
      </c>
      <c r="G11603" t="e">
        <f>VLOOKUP($F$1&amp;F11603,定价因子!E:F,2,0)</f>
        <v>#N/A</v>
      </c>
      <c r="H11603" s="104" t="e">
        <f>C11603*PRODUCT(#REF!,#REF!,G11603,,#REF!,E11603)</f>
        <v>#N/A</v>
      </c>
    </row>
    <row r="11604" spans="3:8">
      <c r="C11604" t="e">
        <f>VLOOKUP(B11604,定价因子!L:M,2,0)</f>
        <v>#N/A</v>
      </c>
      <c r="E11604" t="e">
        <f>VLOOKUP($D$1&amp;D11604,定价因子!E:F,2,0)</f>
        <v>#N/A</v>
      </c>
      <c r="G11604" t="e">
        <f>VLOOKUP($F$1&amp;F11604,定价因子!E:F,2,0)</f>
        <v>#N/A</v>
      </c>
      <c r="H11604" s="104" t="e">
        <f>C11604*PRODUCT(#REF!,#REF!,G11604,,#REF!,E11604)</f>
        <v>#N/A</v>
      </c>
    </row>
    <row r="11605" spans="3:8">
      <c r="C11605" t="e">
        <f>VLOOKUP(B11605,定价因子!L:M,2,0)</f>
        <v>#N/A</v>
      </c>
      <c r="E11605" t="e">
        <f>VLOOKUP($D$1&amp;D11605,定价因子!E:F,2,0)</f>
        <v>#N/A</v>
      </c>
      <c r="G11605" t="e">
        <f>VLOOKUP($F$1&amp;F11605,定价因子!E:F,2,0)</f>
        <v>#N/A</v>
      </c>
      <c r="H11605" s="104" t="e">
        <f>C11605*PRODUCT(#REF!,#REF!,G11605,,#REF!,E11605)</f>
        <v>#N/A</v>
      </c>
    </row>
    <row r="11606" spans="3:8">
      <c r="C11606" t="e">
        <f>VLOOKUP(B11606,定价因子!L:M,2,0)</f>
        <v>#N/A</v>
      </c>
      <c r="E11606" t="e">
        <f>VLOOKUP($D$1&amp;D11606,定价因子!E:F,2,0)</f>
        <v>#N/A</v>
      </c>
      <c r="G11606" t="e">
        <f>VLOOKUP($F$1&amp;F11606,定价因子!E:F,2,0)</f>
        <v>#N/A</v>
      </c>
      <c r="H11606" s="104" t="e">
        <f>C11606*PRODUCT(#REF!,#REF!,G11606,,#REF!,E11606)</f>
        <v>#N/A</v>
      </c>
    </row>
    <row r="11607" spans="3:8">
      <c r="C11607" t="e">
        <f>VLOOKUP(B11607,定价因子!L:M,2,0)</f>
        <v>#N/A</v>
      </c>
      <c r="E11607" t="e">
        <f>VLOOKUP($D$1&amp;D11607,定价因子!E:F,2,0)</f>
        <v>#N/A</v>
      </c>
      <c r="G11607" t="e">
        <f>VLOOKUP($F$1&amp;F11607,定价因子!E:F,2,0)</f>
        <v>#N/A</v>
      </c>
      <c r="H11607" s="104" t="e">
        <f>C11607*PRODUCT(#REF!,#REF!,G11607,,#REF!,E11607)</f>
        <v>#N/A</v>
      </c>
    </row>
    <row r="11608" spans="3:8">
      <c r="C11608" t="e">
        <f>VLOOKUP(B11608,定价因子!L:M,2,0)</f>
        <v>#N/A</v>
      </c>
      <c r="E11608" t="e">
        <f>VLOOKUP($D$1&amp;D11608,定价因子!E:F,2,0)</f>
        <v>#N/A</v>
      </c>
      <c r="G11608" t="e">
        <f>VLOOKUP($F$1&amp;F11608,定价因子!E:F,2,0)</f>
        <v>#N/A</v>
      </c>
      <c r="H11608" s="104" t="e">
        <f>C11608*PRODUCT(#REF!,#REF!,G11608,,#REF!,E11608)</f>
        <v>#N/A</v>
      </c>
    </row>
    <row r="11609" spans="3:8">
      <c r="C11609" t="e">
        <f>VLOOKUP(B11609,定价因子!L:M,2,0)</f>
        <v>#N/A</v>
      </c>
      <c r="E11609" t="e">
        <f>VLOOKUP($D$1&amp;D11609,定价因子!E:F,2,0)</f>
        <v>#N/A</v>
      </c>
      <c r="G11609" t="e">
        <f>VLOOKUP($F$1&amp;F11609,定价因子!E:F,2,0)</f>
        <v>#N/A</v>
      </c>
      <c r="H11609" s="104" t="e">
        <f>C11609*PRODUCT(#REF!,#REF!,G11609,,#REF!,E11609)</f>
        <v>#N/A</v>
      </c>
    </row>
    <row r="11610" spans="3:8">
      <c r="C11610" t="e">
        <f>VLOOKUP(B11610,定价因子!L:M,2,0)</f>
        <v>#N/A</v>
      </c>
      <c r="E11610" t="e">
        <f>VLOOKUP($D$1&amp;D11610,定价因子!E:F,2,0)</f>
        <v>#N/A</v>
      </c>
      <c r="G11610" t="e">
        <f>VLOOKUP($F$1&amp;F11610,定价因子!E:F,2,0)</f>
        <v>#N/A</v>
      </c>
      <c r="H11610" s="104" t="e">
        <f>C11610*PRODUCT(#REF!,#REF!,G11610,,#REF!,E11610)</f>
        <v>#N/A</v>
      </c>
    </row>
    <row r="11611" spans="3:8">
      <c r="C11611" t="e">
        <f>VLOOKUP(B11611,定价因子!L:M,2,0)</f>
        <v>#N/A</v>
      </c>
      <c r="E11611" t="e">
        <f>VLOOKUP($D$1&amp;D11611,定价因子!E:F,2,0)</f>
        <v>#N/A</v>
      </c>
      <c r="G11611" t="e">
        <f>VLOOKUP($F$1&amp;F11611,定价因子!E:F,2,0)</f>
        <v>#N/A</v>
      </c>
      <c r="H11611" s="104" t="e">
        <f>C11611*PRODUCT(#REF!,#REF!,G11611,,#REF!,E11611)</f>
        <v>#N/A</v>
      </c>
    </row>
    <row r="11612" spans="3:8">
      <c r="C11612" t="e">
        <f>VLOOKUP(B11612,定价因子!L:M,2,0)</f>
        <v>#N/A</v>
      </c>
      <c r="E11612" t="e">
        <f>VLOOKUP($D$1&amp;D11612,定价因子!E:F,2,0)</f>
        <v>#N/A</v>
      </c>
      <c r="G11612" t="e">
        <f>VLOOKUP($F$1&amp;F11612,定价因子!E:F,2,0)</f>
        <v>#N/A</v>
      </c>
      <c r="H11612" s="104" t="e">
        <f>C11612*PRODUCT(#REF!,#REF!,G11612,,#REF!,E11612)</f>
        <v>#N/A</v>
      </c>
    </row>
    <row r="11613" spans="3:8">
      <c r="C11613" t="e">
        <f>VLOOKUP(B11613,定价因子!L:M,2,0)</f>
        <v>#N/A</v>
      </c>
      <c r="E11613" t="e">
        <f>VLOOKUP($D$1&amp;D11613,定价因子!E:F,2,0)</f>
        <v>#N/A</v>
      </c>
      <c r="G11613" t="e">
        <f>VLOOKUP($F$1&amp;F11613,定价因子!E:F,2,0)</f>
        <v>#N/A</v>
      </c>
      <c r="H11613" s="104" t="e">
        <f>C11613*PRODUCT(#REF!,#REF!,G11613,,#REF!,E11613)</f>
        <v>#N/A</v>
      </c>
    </row>
    <row r="11614" spans="3:8">
      <c r="C11614" t="e">
        <f>VLOOKUP(B11614,定价因子!L:M,2,0)</f>
        <v>#N/A</v>
      </c>
      <c r="E11614" t="e">
        <f>VLOOKUP($D$1&amp;D11614,定价因子!E:F,2,0)</f>
        <v>#N/A</v>
      </c>
      <c r="G11614" t="e">
        <f>VLOOKUP($F$1&amp;F11614,定价因子!E:F,2,0)</f>
        <v>#N/A</v>
      </c>
      <c r="H11614" s="104" t="e">
        <f>C11614*PRODUCT(#REF!,#REF!,G11614,,#REF!,E11614)</f>
        <v>#N/A</v>
      </c>
    </row>
    <row r="11615" spans="3:8">
      <c r="C11615" t="e">
        <f>VLOOKUP(B11615,定价因子!L:M,2,0)</f>
        <v>#N/A</v>
      </c>
      <c r="E11615" t="e">
        <f>VLOOKUP($D$1&amp;D11615,定价因子!E:F,2,0)</f>
        <v>#N/A</v>
      </c>
      <c r="G11615" t="e">
        <f>VLOOKUP($F$1&amp;F11615,定价因子!E:F,2,0)</f>
        <v>#N/A</v>
      </c>
      <c r="H11615" s="104" t="e">
        <f>C11615*PRODUCT(#REF!,#REF!,G11615,,#REF!,E11615)</f>
        <v>#N/A</v>
      </c>
    </row>
    <row r="11616" spans="3:8">
      <c r="C11616" t="e">
        <f>VLOOKUP(B11616,定价因子!L:M,2,0)</f>
        <v>#N/A</v>
      </c>
      <c r="E11616" t="e">
        <f>VLOOKUP($D$1&amp;D11616,定价因子!E:F,2,0)</f>
        <v>#N/A</v>
      </c>
      <c r="G11616" t="e">
        <f>VLOOKUP($F$1&amp;F11616,定价因子!E:F,2,0)</f>
        <v>#N/A</v>
      </c>
      <c r="H11616" s="104" t="e">
        <f>C11616*PRODUCT(#REF!,#REF!,G11616,,#REF!,E11616)</f>
        <v>#N/A</v>
      </c>
    </row>
    <row r="11617" spans="3:8">
      <c r="C11617" t="e">
        <f>VLOOKUP(B11617,定价因子!L:M,2,0)</f>
        <v>#N/A</v>
      </c>
      <c r="E11617" t="e">
        <f>VLOOKUP($D$1&amp;D11617,定价因子!E:F,2,0)</f>
        <v>#N/A</v>
      </c>
      <c r="G11617" t="e">
        <f>VLOOKUP($F$1&amp;F11617,定价因子!E:F,2,0)</f>
        <v>#N/A</v>
      </c>
      <c r="H11617" s="104" t="e">
        <f>C11617*PRODUCT(#REF!,#REF!,G11617,,#REF!,E11617)</f>
        <v>#N/A</v>
      </c>
    </row>
    <row r="11618" spans="3:8">
      <c r="C11618" t="e">
        <f>VLOOKUP(B11618,定价因子!L:M,2,0)</f>
        <v>#N/A</v>
      </c>
      <c r="E11618" t="e">
        <f>VLOOKUP($D$1&amp;D11618,定价因子!E:F,2,0)</f>
        <v>#N/A</v>
      </c>
      <c r="G11618" t="e">
        <f>VLOOKUP($F$1&amp;F11618,定价因子!E:F,2,0)</f>
        <v>#N/A</v>
      </c>
      <c r="H11618" s="104" t="e">
        <f>C11618*PRODUCT(#REF!,#REF!,G11618,,#REF!,E11618)</f>
        <v>#N/A</v>
      </c>
    </row>
    <row r="11619" spans="3:8">
      <c r="C11619" t="e">
        <f>VLOOKUP(B11619,定价因子!L:M,2,0)</f>
        <v>#N/A</v>
      </c>
      <c r="E11619" t="e">
        <f>VLOOKUP($D$1&amp;D11619,定价因子!E:F,2,0)</f>
        <v>#N/A</v>
      </c>
      <c r="G11619" t="e">
        <f>VLOOKUP($F$1&amp;F11619,定价因子!E:F,2,0)</f>
        <v>#N/A</v>
      </c>
      <c r="H11619" s="104" t="e">
        <f>C11619*PRODUCT(#REF!,#REF!,G11619,,#REF!,E11619)</f>
        <v>#N/A</v>
      </c>
    </row>
    <row r="11620" spans="3:8">
      <c r="C11620" t="e">
        <f>VLOOKUP(B11620,定价因子!L:M,2,0)</f>
        <v>#N/A</v>
      </c>
      <c r="E11620" t="e">
        <f>VLOOKUP($D$1&amp;D11620,定价因子!E:F,2,0)</f>
        <v>#N/A</v>
      </c>
      <c r="G11620" t="e">
        <f>VLOOKUP($F$1&amp;F11620,定价因子!E:F,2,0)</f>
        <v>#N/A</v>
      </c>
      <c r="H11620" s="104" t="e">
        <f>C11620*PRODUCT(#REF!,#REF!,G11620,,#REF!,E11620)</f>
        <v>#N/A</v>
      </c>
    </row>
    <row r="11621" spans="3:8">
      <c r="C11621" t="e">
        <f>VLOOKUP(B11621,定价因子!L:M,2,0)</f>
        <v>#N/A</v>
      </c>
      <c r="E11621" t="e">
        <f>VLOOKUP($D$1&amp;D11621,定价因子!E:F,2,0)</f>
        <v>#N/A</v>
      </c>
      <c r="G11621" t="e">
        <f>VLOOKUP($F$1&amp;F11621,定价因子!E:F,2,0)</f>
        <v>#N/A</v>
      </c>
      <c r="H11621" s="104" t="e">
        <f>C11621*PRODUCT(#REF!,#REF!,G11621,,#REF!,E11621)</f>
        <v>#N/A</v>
      </c>
    </row>
    <row r="11622" spans="3:8">
      <c r="C11622" t="e">
        <f>VLOOKUP(B11622,定价因子!L:M,2,0)</f>
        <v>#N/A</v>
      </c>
      <c r="E11622" t="e">
        <f>VLOOKUP($D$1&amp;D11622,定价因子!E:F,2,0)</f>
        <v>#N/A</v>
      </c>
      <c r="G11622" t="e">
        <f>VLOOKUP($F$1&amp;F11622,定价因子!E:F,2,0)</f>
        <v>#N/A</v>
      </c>
      <c r="H11622" s="104" t="e">
        <f>C11622*PRODUCT(#REF!,#REF!,G11622,,#REF!,E11622)</f>
        <v>#N/A</v>
      </c>
    </row>
    <row r="11623" spans="3:8">
      <c r="C11623" t="e">
        <f>VLOOKUP(B11623,定价因子!L:M,2,0)</f>
        <v>#N/A</v>
      </c>
      <c r="E11623" t="e">
        <f>VLOOKUP($D$1&amp;D11623,定价因子!E:F,2,0)</f>
        <v>#N/A</v>
      </c>
      <c r="G11623" t="e">
        <f>VLOOKUP($F$1&amp;F11623,定价因子!E:F,2,0)</f>
        <v>#N/A</v>
      </c>
      <c r="H11623" s="104" t="e">
        <f>C11623*PRODUCT(#REF!,#REF!,G11623,,#REF!,E11623)</f>
        <v>#N/A</v>
      </c>
    </row>
    <row r="11624" spans="3:8">
      <c r="C11624" t="e">
        <f>VLOOKUP(B11624,定价因子!L:M,2,0)</f>
        <v>#N/A</v>
      </c>
      <c r="E11624" t="e">
        <f>VLOOKUP($D$1&amp;D11624,定价因子!E:F,2,0)</f>
        <v>#N/A</v>
      </c>
      <c r="G11624" t="e">
        <f>VLOOKUP($F$1&amp;F11624,定价因子!E:F,2,0)</f>
        <v>#N/A</v>
      </c>
      <c r="H11624" s="104" t="e">
        <f>C11624*PRODUCT(#REF!,#REF!,G11624,,#REF!,E11624)</f>
        <v>#N/A</v>
      </c>
    </row>
    <row r="11625" spans="3:8">
      <c r="C11625" t="e">
        <f>VLOOKUP(B11625,定价因子!L:M,2,0)</f>
        <v>#N/A</v>
      </c>
      <c r="E11625" t="e">
        <f>VLOOKUP($D$1&amp;D11625,定价因子!E:F,2,0)</f>
        <v>#N/A</v>
      </c>
      <c r="G11625" t="e">
        <f>VLOOKUP($F$1&amp;F11625,定价因子!E:F,2,0)</f>
        <v>#N/A</v>
      </c>
      <c r="H11625" s="104" t="e">
        <f>C11625*PRODUCT(#REF!,#REF!,G11625,,#REF!,E11625)</f>
        <v>#N/A</v>
      </c>
    </row>
    <row r="11626" spans="3:8">
      <c r="C11626" t="e">
        <f>VLOOKUP(B11626,定价因子!L:M,2,0)</f>
        <v>#N/A</v>
      </c>
      <c r="E11626" t="e">
        <f>VLOOKUP($D$1&amp;D11626,定价因子!E:F,2,0)</f>
        <v>#N/A</v>
      </c>
      <c r="G11626" t="e">
        <f>VLOOKUP($F$1&amp;F11626,定价因子!E:F,2,0)</f>
        <v>#N/A</v>
      </c>
      <c r="H11626" s="104" t="e">
        <f>C11626*PRODUCT(#REF!,#REF!,G11626,,#REF!,E11626)</f>
        <v>#N/A</v>
      </c>
    </row>
    <row r="11627" spans="3:8">
      <c r="C11627" t="e">
        <f>VLOOKUP(B11627,定价因子!L:M,2,0)</f>
        <v>#N/A</v>
      </c>
      <c r="E11627" t="e">
        <f>VLOOKUP($D$1&amp;D11627,定价因子!E:F,2,0)</f>
        <v>#N/A</v>
      </c>
      <c r="G11627" t="e">
        <f>VLOOKUP($F$1&amp;F11627,定价因子!E:F,2,0)</f>
        <v>#N/A</v>
      </c>
      <c r="H11627" s="104" t="e">
        <f>C11627*PRODUCT(#REF!,#REF!,G11627,,#REF!,E11627)</f>
        <v>#N/A</v>
      </c>
    </row>
    <row r="11628" spans="3:8">
      <c r="C11628" t="e">
        <f>VLOOKUP(B11628,定价因子!L:M,2,0)</f>
        <v>#N/A</v>
      </c>
      <c r="E11628" t="e">
        <f>VLOOKUP($D$1&amp;D11628,定价因子!E:F,2,0)</f>
        <v>#N/A</v>
      </c>
      <c r="G11628" t="e">
        <f>VLOOKUP($F$1&amp;F11628,定价因子!E:F,2,0)</f>
        <v>#N/A</v>
      </c>
      <c r="H11628" s="104" t="e">
        <f>C11628*PRODUCT(#REF!,#REF!,G11628,,#REF!,E11628)</f>
        <v>#N/A</v>
      </c>
    </row>
    <row r="11629" spans="3:8">
      <c r="C11629" t="e">
        <f>VLOOKUP(B11629,定价因子!L:M,2,0)</f>
        <v>#N/A</v>
      </c>
      <c r="E11629" t="e">
        <f>VLOOKUP($D$1&amp;D11629,定价因子!E:F,2,0)</f>
        <v>#N/A</v>
      </c>
      <c r="G11629" t="e">
        <f>VLOOKUP($F$1&amp;F11629,定价因子!E:F,2,0)</f>
        <v>#N/A</v>
      </c>
      <c r="H11629" s="104" t="e">
        <f>C11629*PRODUCT(#REF!,#REF!,G11629,,#REF!,E11629)</f>
        <v>#N/A</v>
      </c>
    </row>
    <row r="11630" spans="3:8">
      <c r="C11630" t="e">
        <f>VLOOKUP(B11630,定价因子!L:M,2,0)</f>
        <v>#N/A</v>
      </c>
      <c r="E11630" t="e">
        <f>VLOOKUP($D$1&amp;D11630,定价因子!E:F,2,0)</f>
        <v>#N/A</v>
      </c>
      <c r="G11630" t="e">
        <f>VLOOKUP($F$1&amp;F11630,定价因子!E:F,2,0)</f>
        <v>#N/A</v>
      </c>
      <c r="H11630" s="104" t="e">
        <f>C11630*PRODUCT(#REF!,#REF!,G11630,,#REF!,E11630)</f>
        <v>#N/A</v>
      </c>
    </row>
    <row r="11631" spans="3:8">
      <c r="C11631" t="e">
        <f>VLOOKUP(B11631,定价因子!L:M,2,0)</f>
        <v>#N/A</v>
      </c>
      <c r="E11631" t="e">
        <f>VLOOKUP($D$1&amp;D11631,定价因子!E:F,2,0)</f>
        <v>#N/A</v>
      </c>
      <c r="G11631" t="e">
        <f>VLOOKUP($F$1&amp;F11631,定价因子!E:F,2,0)</f>
        <v>#N/A</v>
      </c>
      <c r="H11631" s="104" t="e">
        <f>C11631*PRODUCT(#REF!,#REF!,G11631,,#REF!,E11631)</f>
        <v>#N/A</v>
      </c>
    </row>
    <row r="11632" spans="3:8">
      <c r="C11632" t="e">
        <f>VLOOKUP(B11632,定价因子!L:M,2,0)</f>
        <v>#N/A</v>
      </c>
      <c r="E11632" t="e">
        <f>VLOOKUP($D$1&amp;D11632,定价因子!E:F,2,0)</f>
        <v>#N/A</v>
      </c>
      <c r="G11632" t="e">
        <f>VLOOKUP($F$1&amp;F11632,定价因子!E:F,2,0)</f>
        <v>#N/A</v>
      </c>
      <c r="H11632" s="104" t="e">
        <f>C11632*PRODUCT(#REF!,#REF!,G11632,,#REF!,E11632)</f>
        <v>#N/A</v>
      </c>
    </row>
    <row r="11633" spans="3:8">
      <c r="C11633" t="e">
        <f>VLOOKUP(B11633,定价因子!L:M,2,0)</f>
        <v>#N/A</v>
      </c>
      <c r="E11633" t="e">
        <f>VLOOKUP($D$1&amp;D11633,定价因子!E:F,2,0)</f>
        <v>#N/A</v>
      </c>
      <c r="G11633" t="e">
        <f>VLOOKUP($F$1&amp;F11633,定价因子!E:F,2,0)</f>
        <v>#N/A</v>
      </c>
      <c r="H11633" s="104" t="e">
        <f>C11633*PRODUCT(#REF!,#REF!,G11633,,#REF!,E11633)</f>
        <v>#N/A</v>
      </c>
    </row>
    <row r="11634" spans="3:8">
      <c r="C11634" t="e">
        <f>VLOOKUP(B11634,定价因子!L:M,2,0)</f>
        <v>#N/A</v>
      </c>
      <c r="E11634" t="e">
        <f>VLOOKUP($D$1&amp;D11634,定价因子!E:F,2,0)</f>
        <v>#N/A</v>
      </c>
      <c r="G11634" t="e">
        <f>VLOOKUP($F$1&amp;F11634,定价因子!E:F,2,0)</f>
        <v>#N/A</v>
      </c>
      <c r="H11634" s="104" t="e">
        <f>C11634*PRODUCT(#REF!,#REF!,G11634,,#REF!,E11634)</f>
        <v>#N/A</v>
      </c>
    </row>
    <row r="11635" spans="3:8">
      <c r="C11635" t="e">
        <f>VLOOKUP(B11635,定价因子!L:M,2,0)</f>
        <v>#N/A</v>
      </c>
      <c r="E11635" t="e">
        <f>VLOOKUP($D$1&amp;D11635,定价因子!E:F,2,0)</f>
        <v>#N/A</v>
      </c>
      <c r="G11635" t="e">
        <f>VLOOKUP($F$1&amp;F11635,定价因子!E:F,2,0)</f>
        <v>#N/A</v>
      </c>
      <c r="H11635" s="104" t="e">
        <f>C11635*PRODUCT(#REF!,#REF!,G11635,,#REF!,E11635)</f>
        <v>#N/A</v>
      </c>
    </row>
    <row r="11636" spans="3:8">
      <c r="C11636" t="e">
        <f>VLOOKUP(B11636,定价因子!L:M,2,0)</f>
        <v>#N/A</v>
      </c>
      <c r="E11636" t="e">
        <f>VLOOKUP($D$1&amp;D11636,定价因子!E:F,2,0)</f>
        <v>#N/A</v>
      </c>
      <c r="G11636" t="e">
        <f>VLOOKUP($F$1&amp;F11636,定价因子!E:F,2,0)</f>
        <v>#N/A</v>
      </c>
      <c r="H11636" s="104" t="e">
        <f>C11636*PRODUCT(#REF!,#REF!,G11636,,#REF!,E11636)</f>
        <v>#N/A</v>
      </c>
    </row>
    <row r="11637" spans="3:8">
      <c r="C11637" t="e">
        <f>VLOOKUP(B11637,定价因子!L:M,2,0)</f>
        <v>#N/A</v>
      </c>
      <c r="E11637" t="e">
        <f>VLOOKUP($D$1&amp;D11637,定价因子!E:F,2,0)</f>
        <v>#N/A</v>
      </c>
      <c r="G11637" t="e">
        <f>VLOOKUP($F$1&amp;F11637,定价因子!E:F,2,0)</f>
        <v>#N/A</v>
      </c>
      <c r="H11637" s="104" t="e">
        <f>C11637*PRODUCT(#REF!,#REF!,G11637,,#REF!,E11637)</f>
        <v>#N/A</v>
      </c>
    </row>
    <row r="11638" spans="3:8">
      <c r="C11638" t="e">
        <f>VLOOKUP(B11638,定价因子!L:M,2,0)</f>
        <v>#N/A</v>
      </c>
      <c r="E11638" t="e">
        <f>VLOOKUP($D$1&amp;D11638,定价因子!E:F,2,0)</f>
        <v>#N/A</v>
      </c>
      <c r="G11638" t="e">
        <f>VLOOKUP($F$1&amp;F11638,定价因子!E:F,2,0)</f>
        <v>#N/A</v>
      </c>
      <c r="H11638" s="104" t="e">
        <f>C11638*PRODUCT(#REF!,#REF!,G11638,,#REF!,E11638)</f>
        <v>#N/A</v>
      </c>
    </row>
    <row r="11639" spans="3:8">
      <c r="C11639" t="e">
        <f>VLOOKUP(B11639,定价因子!L:M,2,0)</f>
        <v>#N/A</v>
      </c>
      <c r="E11639" t="e">
        <f>VLOOKUP($D$1&amp;D11639,定价因子!E:F,2,0)</f>
        <v>#N/A</v>
      </c>
      <c r="G11639" t="e">
        <f>VLOOKUP($F$1&amp;F11639,定价因子!E:F,2,0)</f>
        <v>#N/A</v>
      </c>
      <c r="H11639" s="104" t="e">
        <f>C11639*PRODUCT(#REF!,#REF!,G11639,,#REF!,E11639)</f>
        <v>#N/A</v>
      </c>
    </row>
    <row r="11640" spans="3:8">
      <c r="C11640" t="e">
        <f>VLOOKUP(B11640,定价因子!L:M,2,0)</f>
        <v>#N/A</v>
      </c>
      <c r="E11640" t="e">
        <f>VLOOKUP($D$1&amp;D11640,定价因子!E:F,2,0)</f>
        <v>#N/A</v>
      </c>
      <c r="G11640" t="e">
        <f>VLOOKUP($F$1&amp;F11640,定价因子!E:F,2,0)</f>
        <v>#N/A</v>
      </c>
      <c r="H11640" s="104" t="e">
        <f>C11640*PRODUCT(#REF!,#REF!,G11640,,#REF!,E11640)</f>
        <v>#N/A</v>
      </c>
    </row>
    <row r="11641" spans="3:8">
      <c r="C11641" t="e">
        <f>VLOOKUP(B11641,定价因子!L:M,2,0)</f>
        <v>#N/A</v>
      </c>
      <c r="E11641" t="e">
        <f>VLOOKUP($D$1&amp;D11641,定价因子!E:F,2,0)</f>
        <v>#N/A</v>
      </c>
      <c r="G11641" t="e">
        <f>VLOOKUP($F$1&amp;F11641,定价因子!E:F,2,0)</f>
        <v>#N/A</v>
      </c>
      <c r="H11641" s="104" t="e">
        <f>C11641*PRODUCT(#REF!,#REF!,G11641,,#REF!,E11641)</f>
        <v>#N/A</v>
      </c>
    </row>
    <row r="11642" spans="3:8">
      <c r="C11642" t="e">
        <f>VLOOKUP(B11642,定价因子!L:M,2,0)</f>
        <v>#N/A</v>
      </c>
      <c r="E11642" t="e">
        <f>VLOOKUP($D$1&amp;D11642,定价因子!E:F,2,0)</f>
        <v>#N/A</v>
      </c>
      <c r="G11642" t="e">
        <f>VLOOKUP($F$1&amp;F11642,定价因子!E:F,2,0)</f>
        <v>#N/A</v>
      </c>
      <c r="H11642" s="104" t="e">
        <f>C11642*PRODUCT(#REF!,#REF!,G11642,,#REF!,E11642)</f>
        <v>#N/A</v>
      </c>
    </row>
    <row r="11643" spans="3:8">
      <c r="C11643" t="e">
        <f>VLOOKUP(B11643,定价因子!L:M,2,0)</f>
        <v>#N/A</v>
      </c>
      <c r="E11643" t="e">
        <f>VLOOKUP($D$1&amp;D11643,定价因子!E:F,2,0)</f>
        <v>#N/A</v>
      </c>
      <c r="G11643" t="e">
        <f>VLOOKUP($F$1&amp;F11643,定价因子!E:F,2,0)</f>
        <v>#N/A</v>
      </c>
      <c r="H11643" s="104" t="e">
        <f>C11643*PRODUCT(#REF!,#REF!,G11643,,#REF!,E11643)</f>
        <v>#N/A</v>
      </c>
    </row>
    <row r="11644" spans="3:8">
      <c r="C11644" t="e">
        <f>VLOOKUP(B11644,定价因子!L:M,2,0)</f>
        <v>#N/A</v>
      </c>
      <c r="E11644" t="e">
        <f>VLOOKUP($D$1&amp;D11644,定价因子!E:F,2,0)</f>
        <v>#N/A</v>
      </c>
      <c r="G11644" t="e">
        <f>VLOOKUP($F$1&amp;F11644,定价因子!E:F,2,0)</f>
        <v>#N/A</v>
      </c>
      <c r="H11644" s="104" t="e">
        <f>C11644*PRODUCT(#REF!,#REF!,G11644,,#REF!,E11644)</f>
        <v>#N/A</v>
      </c>
    </row>
    <row r="11645" spans="3:8">
      <c r="C11645" t="e">
        <f>VLOOKUP(B11645,定价因子!L:M,2,0)</f>
        <v>#N/A</v>
      </c>
      <c r="E11645" t="e">
        <f>VLOOKUP($D$1&amp;D11645,定价因子!E:F,2,0)</f>
        <v>#N/A</v>
      </c>
      <c r="G11645" t="e">
        <f>VLOOKUP($F$1&amp;F11645,定价因子!E:F,2,0)</f>
        <v>#N/A</v>
      </c>
      <c r="H11645" s="104" t="e">
        <f>C11645*PRODUCT(#REF!,#REF!,G11645,,#REF!,E11645)</f>
        <v>#N/A</v>
      </c>
    </row>
    <row r="11646" spans="3:8">
      <c r="C11646" t="e">
        <f>VLOOKUP(B11646,定价因子!L:M,2,0)</f>
        <v>#N/A</v>
      </c>
      <c r="E11646" t="e">
        <f>VLOOKUP($D$1&amp;D11646,定价因子!E:F,2,0)</f>
        <v>#N/A</v>
      </c>
      <c r="G11646" t="e">
        <f>VLOOKUP($F$1&amp;F11646,定价因子!E:F,2,0)</f>
        <v>#N/A</v>
      </c>
      <c r="H11646" s="104" t="e">
        <f>C11646*PRODUCT(#REF!,#REF!,G11646,,#REF!,E11646)</f>
        <v>#N/A</v>
      </c>
    </row>
    <row r="11647" spans="3:8">
      <c r="C11647" t="e">
        <f>VLOOKUP(B11647,定价因子!L:M,2,0)</f>
        <v>#N/A</v>
      </c>
      <c r="E11647" t="e">
        <f>VLOOKUP($D$1&amp;D11647,定价因子!E:F,2,0)</f>
        <v>#N/A</v>
      </c>
      <c r="G11647" t="e">
        <f>VLOOKUP($F$1&amp;F11647,定价因子!E:F,2,0)</f>
        <v>#N/A</v>
      </c>
      <c r="H11647" s="104" t="e">
        <f>C11647*PRODUCT(#REF!,#REF!,G11647,,#REF!,E11647)</f>
        <v>#N/A</v>
      </c>
    </row>
    <row r="11648" spans="3:8">
      <c r="C11648" t="e">
        <f>VLOOKUP(B11648,定价因子!L:M,2,0)</f>
        <v>#N/A</v>
      </c>
      <c r="E11648" t="e">
        <f>VLOOKUP($D$1&amp;D11648,定价因子!E:F,2,0)</f>
        <v>#N/A</v>
      </c>
      <c r="G11648" t="e">
        <f>VLOOKUP($F$1&amp;F11648,定价因子!E:F,2,0)</f>
        <v>#N/A</v>
      </c>
      <c r="H11648" s="104" t="e">
        <f>C11648*PRODUCT(#REF!,#REF!,G11648,,#REF!,E11648)</f>
        <v>#N/A</v>
      </c>
    </row>
    <row r="11649" spans="3:8">
      <c r="C11649" t="e">
        <f>VLOOKUP(B11649,定价因子!L:M,2,0)</f>
        <v>#N/A</v>
      </c>
      <c r="E11649" t="e">
        <f>VLOOKUP($D$1&amp;D11649,定价因子!E:F,2,0)</f>
        <v>#N/A</v>
      </c>
      <c r="G11649" t="e">
        <f>VLOOKUP($F$1&amp;F11649,定价因子!E:F,2,0)</f>
        <v>#N/A</v>
      </c>
      <c r="H11649" s="104" t="e">
        <f>C11649*PRODUCT(#REF!,#REF!,G11649,,#REF!,E11649)</f>
        <v>#N/A</v>
      </c>
    </row>
    <row r="11650" spans="3:8">
      <c r="C11650" t="e">
        <f>VLOOKUP(B11650,定价因子!L:M,2,0)</f>
        <v>#N/A</v>
      </c>
      <c r="E11650" t="e">
        <f>VLOOKUP($D$1&amp;D11650,定价因子!E:F,2,0)</f>
        <v>#N/A</v>
      </c>
      <c r="G11650" t="e">
        <f>VLOOKUP($F$1&amp;F11650,定价因子!E:F,2,0)</f>
        <v>#N/A</v>
      </c>
      <c r="H11650" s="104" t="e">
        <f>C11650*PRODUCT(#REF!,#REF!,G11650,,#REF!,E11650)</f>
        <v>#N/A</v>
      </c>
    </row>
    <row r="11651" spans="3:8">
      <c r="C11651" t="e">
        <f>VLOOKUP(B11651,定价因子!L:M,2,0)</f>
        <v>#N/A</v>
      </c>
      <c r="E11651" t="e">
        <f>VLOOKUP($D$1&amp;D11651,定价因子!E:F,2,0)</f>
        <v>#N/A</v>
      </c>
      <c r="G11651" t="e">
        <f>VLOOKUP($F$1&amp;F11651,定价因子!E:F,2,0)</f>
        <v>#N/A</v>
      </c>
      <c r="H11651" s="104" t="e">
        <f>C11651*PRODUCT(#REF!,#REF!,G11651,,#REF!,E11651)</f>
        <v>#N/A</v>
      </c>
    </row>
    <row r="11652" spans="3:8">
      <c r="C11652" t="e">
        <f>VLOOKUP(B11652,定价因子!L:M,2,0)</f>
        <v>#N/A</v>
      </c>
      <c r="E11652" t="e">
        <f>VLOOKUP($D$1&amp;D11652,定价因子!E:F,2,0)</f>
        <v>#N/A</v>
      </c>
      <c r="G11652" t="e">
        <f>VLOOKUP($F$1&amp;F11652,定价因子!E:F,2,0)</f>
        <v>#N/A</v>
      </c>
      <c r="H11652" s="104" t="e">
        <f>C11652*PRODUCT(#REF!,#REF!,G11652,,#REF!,E11652)</f>
        <v>#N/A</v>
      </c>
    </row>
    <row r="11653" spans="3:8">
      <c r="C11653" t="e">
        <f>VLOOKUP(B11653,定价因子!L:M,2,0)</f>
        <v>#N/A</v>
      </c>
      <c r="E11653" t="e">
        <f>VLOOKUP($D$1&amp;D11653,定价因子!E:F,2,0)</f>
        <v>#N/A</v>
      </c>
      <c r="G11653" t="e">
        <f>VLOOKUP($F$1&amp;F11653,定价因子!E:F,2,0)</f>
        <v>#N/A</v>
      </c>
      <c r="H11653" s="104" t="e">
        <f>C11653*PRODUCT(#REF!,#REF!,G11653,,#REF!,E11653)</f>
        <v>#N/A</v>
      </c>
    </row>
    <row r="11654" spans="3:8">
      <c r="C11654" t="e">
        <f>VLOOKUP(B11654,定价因子!L:M,2,0)</f>
        <v>#N/A</v>
      </c>
      <c r="E11654" t="e">
        <f>VLOOKUP($D$1&amp;D11654,定价因子!E:F,2,0)</f>
        <v>#N/A</v>
      </c>
      <c r="G11654" t="e">
        <f>VLOOKUP($F$1&amp;F11654,定价因子!E:F,2,0)</f>
        <v>#N/A</v>
      </c>
      <c r="H11654" s="104" t="e">
        <f>C11654*PRODUCT(#REF!,#REF!,G11654,,#REF!,E11654)</f>
        <v>#N/A</v>
      </c>
    </row>
    <row r="11655" spans="3:8">
      <c r="C11655" t="e">
        <f>VLOOKUP(B11655,定价因子!L:M,2,0)</f>
        <v>#N/A</v>
      </c>
      <c r="E11655" t="e">
        <f>VLOOKUP($D$1&amp;D11655,定价因子!E:F,2,0)</f>
        <v>#N/A</v>
      </c>
      <c r="G11655" t="e">
        <f>VLOOKUP($F$1&amp;F11655,定价因子!E:F,2,0)</f>
        <v>#N/A</v>
      </c>
      <c r="H11655" s="104" t="e">
        <f>C11655*PRODUCT(#REF!,#REF!,G11655,,#REF!,E11655)</f>
        <v>#N/A</v>
      </c>
    </row>
    <row r="11656" spans="3:8">
      <c r="C11656" t="e">
        <f>VLOOKUP(B11656,定价因子!L:M,2,0)</f>
        <v>#N/A</v>
      </c>
      <c r="E11656" t="e">
        <f>VLOOKUP($D$1&amp;D11656,定价因子!E:F,2,0)</f>
        <v>#N/A</v>
      </c>
      <c r="G11656" t="e">
        <f>VLOOKUP($F$1&amp;F11656,定价因子!E:F,2,0)</f>
        <v>#N/A</v>
      </c>
      <c r="H11656" s="104" t="e">
        <f>C11656*PRODUCT(#REF!,#REF!,G11656,,#REF!,E11656)</f>
        <v>#N/A</v>
      </c>
    </row>
    <row r="11657" spans="3:8">
      <c r="C11657" t="e">
        <f>VLOOKUP(B11657,定价因子!L:M,2,0)</f>
        <v>#N/A</v>
      </c>
      <c r="E11657" t="e">
        <f>VLOOKUP($D$1&amp;D11657,定价因子!E:F,2,0)</f>
        <v>#N/A</v>
      </c>
      <c r="G11657" t="e">
        <f>VLOOKUP($F$1&amp;F11657,定价因子!E:F,2,0)</f>
        <v>#N/A</v>
      </c>
      <c r="H11657" s="104" t="e">
        <f>C11657*PRODUCT(#REF!,#REF!,G11657,,#REF!,E11657)</f>
        <v>#N/A</v>
      </c>
    </row>
    <row r="11658" spans="3:8">
      <c r="C11658" t="e">
        <f>VLOOKUP(B11658,定价因子!L:M,2,0)</f>
        <v>#N/A</v>
      </c>
      <c r="E11658" t="e">
        <f>VLOOKUP($D$1&amp;D11658,定价因子!E:F,2,0)</f>
        <v>#N/A</v>
      </c>
      <c r="G11658" t="e">
        <f>VLOOKUP($F$1&amp;F11658,定价因子!E:F,2,0)</f>
        <v>#N/A</v>
      </c>
      <c r="H11658" s="104" t="e">
        <f>C11658*PRODUCT(#REF!,#REF!,G11658,,#REF!,E11658)</f>
        <v>#N/A</v>
      </c>
    </row>
    <row r="11659" spans="3:8">
      <c r="C11659" t="e">
        <f>VLOOKUP(B11659,定价因子!L:M,2,0)</f>
        <v>#N/A</v>
      </c>
      <c r="E11659" t="e">
        <f>VLOOKUP($D$1&amp;D11659,定价因子!E:F,2,0)</f>
        <v>#N/A</v>
      </c>
      <c r="G11659" t="e">
        <f>VLOOKUP($F$1&amp;F11659,定价因子!E:F,2,0)</f>
        <v>#N/A</v>
      </c>
      <c r="H11659" s="104" t="e">
        <f>C11659*PRODUCT(#REF!,#REF!,G11659,,#REF!,E11659)</f>
        <v>#N/A</v>
      </c>
    </row>
    <row r="11660" spans="3:8">
      <c r="C11660" t="e">
        <f>VLOOKUP(B11660,定价因子!L:M,2,0)</f>
        <v>#N/A</v>
      </c>
      <c r="E11660" t="e">
        <f>VLOOKUP($D$1&amp;D11660,定价因子!E:F,2,0)</f>
        <v>#N/A</v>
      </c>
      <c r="G11660" t="e">
        <f>VLOOKUP($F$1&amp;F11660,定价因子!E:F,2,0)</f>
        <v>#N/A</v>
      </c>
      <c r="H11660" s="104" t="e">
        <f>C11660*PRODUCT(#REF!,#REF!,G11660,,#REF!,E11660)</f>
        <v>#N/A</v>
      </c>
    </row>
    <row r="11661" spans="3:8">
      <c r="C11661" t="e">
        <f>VLOOKUP(B11661,定价因子!L:M,2,0)</f>
        <v>#N/A</v>
      </c>
      <c r="E11661" t="e">
        <f>VLOOKUP($D$1&amp;D11661,定价因子!E:F,2,0)</f>
        <v>#N/A</v>
      </c>
      <c r="G11661" t="e">
        <f>VLOOKUP($F$1&amp;F11661,定价因子!E:F,2,0)</f>
        <v>#N/A</v>
      </c>
      <c r="H11661" s="104" t="e">
        <f>C11661*PRODUCT(#REF!,#REF!,G11661,,#REF!,E11661)</f>
        <v>#N/A</v>
      </c>
    </row>
    <row r="11662" spans="3:8">
      <c r="C11662" t="e">
        <f>VLOOKUP(B11662,定价因子!L:M,2,0)</f>
        <v>#N/A</v>
      </c>
      <c r="E11662" t="e">
        <f>VLOOKUP($D$1&amp;D11662,定价因子!E:F,2,0)</f>
        <v>#N/A</v>
      </c>
      <c r="G11662" t="e">
        <f>VLOOKUP($F$1&amp;F11662,定价因子!E:F,2,0)</f>
        <v>#N/A</v>
      </c>
      <c r="H11662" s="104" t="e">
        <f>C11662*PRODUCT(#REF!,#REF!,G11662,,#REF!,E11662)</f>
        <v>#N/A</v>
      </c>
    </row>
    <row r="11663" spans="3:8">
      <c r="C11663" t="e">
        <f>VLOOKUP(B11663,定价因子!L:M,2,0)</f>
        <v>#N/A</v>
      </c>
      <c r="E11663" t="e">
        <f>VLOOKUP($D$1&amp;D11663,定价因子!E:F,2,0)</f>
        <v>#N/A</v>
      </c>
      <c r="G11663" t="e">
        <f>VLOOKUP($F$1&amp;F11663,定价因子!E:F,2,0)</f>
        <v>#N/A</v>
      </c>
      <c r="H11663" s="104" t="e">
        <f>C11663*PRODUCT(#REF!,#REF!,G11663,,#REF!,E11663)</f>
        <v>#N/A</v>
      </c>
    </row>
    <row r="11664" spans="3:8">
      <c r="C11664" t="e">
        <f>VLOOKUP(B11664,定价因子!L:M,2,0)</f>
        <v>#N/A</v>
      </c>
      <c r="E11664" t="e">
        <f>VLOOKUP($D$1&amp;D11664,定价因子!E:F,2,0)</f>
        <v>#N/A</v>
      </c>
      <c r="G11664" t="e">
        <f>VLOOKUP($F$1&amp;F11664,定价因子!E:F,2,0)</f>
        <v>#N/A</v>
      </c>
      <c r="H11664" s="104" t="e">
        <f>C11664*PRODUCT(#REF!,#REF!,G11664,,#REF!,E11664)</f>
        <v>#N/A</v>
      </c>
    </row>
    <row r="11665" spans="3:8">
      <c r="C11665" t="e">
        <f>VLOOKUP(B11665,定价因子!L:M,2,0)</f>
        <v>#N/A</v>
      </c>
      <c r="E11665" t="e">
        <f>VLOOKUP($D$1&amp;D11665,定价因子!E:F,2,0)</f>
        <v>#N/A</v>
      </c>
      <c r="G11665" t="e">
        <f>VLOOKUP($F$1&amp;F11665,定价因子!E:F,2,0)</f>
        <v>#N/A</v>
      </c>
      <c r="H11665" s="104" t="e">
        <f>C11665*PRODUCT(#REF!,#REF!,G11665,,#REF!,E11665)</f>
        <v>#N/A</v>
      </c>
    </row>
    <row r="11666" spans="3:8">
      <c r="C11666" t="e">
        <f>VLOOKUP(B11666,定价因子!L:M,2,0)</f>
        <v>#N/A</v>
      </c>
      <c r="E11666" t="e">
        <f>VLOOKUP($D$1&amp;D11666,定价因子!E:F,2,0)</f>
        <v>#N/A</v>
      </c>
      <c r="G11666" t="e">
        <f>VLOOKUP($F$1&amp;F11666,定价因子!E:F,2,0)</f>
        <v>#N/A</v>
      </c>
      <c r="H11666" s="104" t="e">
        <f>C11666*PRODUCT(#REF!,#REF!,G11666,,#REF!,E11666)</f>
        <v>#N/A</v>
      </c>
    </row>
    <row r="11667" spans="3:8">
      <c r="C11667" t="e">
        <f>VLOOKUP(B11667,定价因子!L:M,2,0)</f>
        <v>#N/A</v>
      </c>
      <c r="E11667" t="e">
        <f>VLOOKUP($D$1&amp;D11667,定价因子!E:F,2,0)</f>
        <v>#N/A</v>
      </c>
      <c r="G11667" t="e">
        <f>VLOOKUP($F$1&amp;F11667,定价因子!E:F,2,0)</f>
        <v>#N/A</v>
      </c>
      <c r="H11667" s="104" t="e">
        <f>C11667*PRODUCT(#REF!,#REF!,G11667,,#REF!,E11667)</f>
        <v>#N/A</v>
      </c>
    </row>
    <row r="11668" spans="3:8">
      <c r="C11668" t="e">
        <f>VLOOKUP(B11668,定价因子!L:M,2,0)</f>
        <v>#N/A</v>
      </c>
      <c r="E11668" t="e">
        <f>VLOOKUP($D$1&amp;D11668,定价因子!E:F,2,0)</f>
        <v>#N/A</v>
      </c>
      <c r="G11668" t="e">
        <f>VLOOKUP($F$1&amp;F11668,定价因子!E:F,2,0)</f>
        <v>#N/A</v>
      </c>
      <c r="H11668" s="104" t="e">
        <f>C11668*PRODUCT(#REF!,#REF!,G11668,,#REF!,E11668)</f>
        <v>#N/A</v>
      </c>
    </row>
    <row r="11669" spans="3:8">
      <c r="C11669" t="e">
        <f>VLOOKUP(B11669,定价因子!L:M,2,0)</f>
        <v>#N/A</v>
      </c>
      <c r="E11669" t="e">
        <f>VLOOKUP($D$1&amp;D11669,定价因子!E:F,2,0)</f>
        <v>#N/A</v>
      </c>
      <c r="G11669" t="e">
        <f>VLOOKUP($F$1&amp;F11669,定价因子!E:F,2,0)</f>
        <v>#N/A</v>
      </c>
      <c r="H11669" s="104" t="e">
        <f>C11669*PRODUCT(#REF!,#REF!,G11669,,#REF!,E11669)</f>
        <v>#N/A</v>
      </c>
    </row>
    <row r="11670" spans="3:8">
      <c r="C11670" t="e">
        <f>VLOOKUP(B11670,定价因子!L:M,2,0)</f>
        <v>#N/A</v>
      </c>
      <c r="E11670" t="e">
        <f>VLOOKUP($D$1&amp;D11670,定价因子!E:F,2,0)</f>
        <v>#N/A</v>
      </c>
      <c r="G11670" t="e">
        <f>VLOOKUP($F$1&amp;F11670,定价因子!E:F,2,0)</f>
        <v>#N/A</v>
      </c>
      <c r="H11670" s="104" t="e">
        <f>C11670*PRODUCT(#REF!,#REF!,G11670,,#REF!,E11670)</f>
        <v>#N/A</v>
      </c>
    </row>
    <row r="11671" spans="3:8">
      <c r="C11671" t="e">
        <f>VLOOKUP(B11671,定价因子!L:M,2,0)</f>
        <v>#N/A</v>
      </c>
      <c r="E11671" t="e">
        <f>VLOOKUP($D$1&amp;D11671,定价因子!E:F,2,0)</f>
        <v>#N/A</v>
      </c>
      <c r="G11671" t="e">
        <f>VLOOKUP($F$1&amp;F11671,定价因子!E:F,2,0)</f>
        <v>#N/A</v>
      </c>
      <c r="H11671" s="104" t="e">
        <f>C11671*PRODUCT(#REF!,#REF!,G11671,,#REF!,E11671)</f>
        <v>#N/A</v>
      </c>
    </row>
    <row r="11672" spans="3:8">
      <c r="C11672" t="e">
        <f>VLOOKUP(B11672,定价因子!L:M,2,0)</f>
        <v>#N/A</v>
      </c>
      <c r="E11672" t="e">
        <f>VLOOKUP($D$1&amp;D11672,定价因子!E:F,2,0)</f>
        <v>#N/A</v>
      </c>
      <c r="G11672" t="e">
        <f>VLOOKUP($F$1&amp;F11672,定价因子!E:F,2,0)</f>
        <v>#N/A</v>
      </c>
      <c r="H11672" s="104" t="e">
        <f>C11672*PRODUCT(#REF!,#REF!,G11672,,#REF!,E11672)</f>
        <v>#N/A</v>
      </c>
    </row>
    <row r="11673" spans="3:8">
      <c r="C11673" t="e">
        <f>VLOOKUP(B11673,定价因子!L:M,2,0)</f>
        <v>#N/A</v>
      </c>
      <c r="E11673" t="e">
        <f>VLOOKUP($D$1&amp;D11673,定价因子!E:F,2,0)</f>
        <v>#N/A</v>
      </c>
      <c r="G11673" t="e">
        <f>VLOOKUP($F$1&amp;F11673,定价因子!E:F,2,0)</f>
        <v>#N/A</v>
      </c>
      <c r="H11673" s="104" t="e">
        <f>C11673*PRODUCT(#REF!,#REF!,G11673,,#REF!,E11673)</f>
        <v>#N/A</v>
      </c>
    </row>
    <row r="11674" spans="3:8">
      <c r="C11674" t="e">
        <f>VLOOKUP(B11674,定价因子!L:M,2,0)</f>
        <v>#N/A</v>
      </c>
      <c r="E11674" t="e">
        <f>VLOOKUP($D$1&amp;D11674,定价因子!E:F,2,0)</f>
        <v>#N/A</v>
      </c>
      <c r="G11674" t="e">
        <f>VLOOKUP($F$1&amp;F11674,定价因子!E:F,2,0)</f>
        <v>#N/A</v>
      </c>
      <c r="H11674" s="104" t="e">
        <f>C11674*PRODUCT(#REF!,#REF!,G11674,,#REF!,E11674)</f>
        <v>#N/A</v>
      </c>
    </row>
    <row r="11675" spans="3:8">
      <c r="C11675" t="e">
        <f>VLOOKUP(B11675,定价因子!L:M,2,0)</f>
        <v>#N/A</v>
      </c>
      <c r="E11675" t="e">
        <f>VLOOKUP($D$1&amp;D11675,定价因子!E:F,2,0)</f>
        <v>#N/A</v>
      </c>
      <c r="G11675" t="e">
        <f>VLOOKUP($F$1&amp;F11675,定价因子!E:F,2,0)</f>
        <v>#N/A</v>
      </c>
      <c r="H11675" s="104" t="e">
        <f>C11675*PRODUCT(#REF!,#REF!,G11675,,#REF!,E11675)</f>
        <v>#N/A</v>
      </c>
    </row>
    <row r="11676" spans="3:8">
      <c r="C11676" t="e">
        <f>VLOOKUP(B11676,定价因子!L:M,2,0)</f>
        <v>#N/A</v>
      </c>
      <c r="E11676" t="e">
        <f>VLOOKUP($D$1&amp;D11676,定价因子!E:F,2,0)</f>
        <v>#N/A</v>
      </c>
      <c r="G11676" t="e">
        <f>VLOOKUP($F$1&amp;F11676,定价因子!E:F,2,0)</f>
        <v>#N/A</v>
      </c>
      <c r="H11676" s="104" t="e">
        <f>C11676*PRODUCT(#REF!,#REF!,G11676,,#REF!,E11676)</f>
        <v>#N/A</v>
      </c>
    </row>
    <row r="11677" spans="3:8">
      <c r="C11677" t="e">
        <f>VLOOKUP(B11677,定价因子!L:M,2,0)</f>
        <v>#N/A</v>
      </c>
      <c r="E11677" t="e">
        <f>VLOOKUP($D$1&amp;D11677,定价因子!E:F,2,0)</f>
        <v>#N/A</v>
      </c>
      <c r="G11677" t="e">
        <f>VLOOKUP($F$1&amp;F11677,定价因子!E:F,2,0)</f>
        <v>#N/A</v>
      </c>
      <c r="H11677" s="104" t="e">
        <f>C11677*PRODUCT(#REF!,#REF!,G11677,,#REF!,E11677)</f>
        <v>#N/A</v>
      </c>
    </row>
    <row r="11678" spans="3:8">
      <c r="C11678" t="e">
        <f>VLOOKUP(B11678,定价因子!L:M,2,0)</f>
        <v>#N/A</v>
      </c>
      <c r="E11678" t="e">
        <f>VLOOKUP($D$1&amp;D11678,定价因子!E:F,2,0)</f>
        <v>#N/A</v>
      </c>
      <c r="G11678" t="e">
        <f>VLOOKUP($F$1&amp;F11678,定价因子!E:F,2,0)</f>
        <v>#N/A</v>
      </c>
      <c r="H11678" s="104" t="e">
        <f>C11678*PRODUCT(#REF!,#REF!,G11678,,#REF!,E11678)</f>
        <v>#N/A</v>
      </c>
    </row>
    <row r="11679" spans="3:8">
      <c r="C11679" t="e">
        <f>VLOOKUP(B11679,定价因子!L:M,2,0)</f>
        <v>#N/A</v>
      </c>
      <c r="E11679" t="e">
        <f>VLOOKUP($D$1&amp;D11679,定价因子!E:F,2,0)</f>
        <v>#N/A</v>
      </c>
      <c r="G11679" t="e">
        <f>VLOOKUP($F$1&amp;F11679,定价因子!E:F,2,0)</f>
        <v>#N/A</v>
      </c>
      <c r="H11679" s="104" t="e">
        <f>C11679*PRODUCT(#REF!,#REF!,G11679,,#REF!,E11679)</f>
        <v>#N/A</v>
      </c>
    </row>
    <row r="11680" spans="3:8">
      <c r="C11680" t="e">
        <f>VLOOKUP(B11680,定价因子!L:M,2,0)</f>
        <v>#N/A</v>
      </c>
      <c r="E11680" t="e">
        <f>VLOOKUP($D$1&amp;D11680,定价因子!E:F,2,0)</f>
        <v>#N/A</v>
      </c>
      <c r="G11680" t="e">
        <f>VLOOKUP($F$1&amp;F11680,定价因子!E:F,2,0)</f>
        <v>#N/A</v>
      </c>
      <c r="H11680" s="104" t="e">
        <f>C11680*PRODUCT(#REF!,#REF!,G11680,,#REF!,E11680)</f>
        <v>#N/A</v>
      </c>
    </row>
    <row r="11681" spans="3:8">
      <c r="C11681" t="e">
        <f>VLOOKUP(B11681,定价因子!L:M,2,0)</f>
        <v>#N/A</v>
      </c>
      <c r="E11681" t="e">
        <f>VLOOKUP($D$1&amp;D11681,定价因子!E:F,2,0)</f>
        <v>#N/A</v>
      </c>
      <c r="G11681" t="e">
        <f>VLOOKUP($F$1&amp;F11681,定价因子!E:F,2,0)</f>
        <v>#N/A</v>
      </c>
      <c r="H11681" s="104" t="e">
        <f>C11681*PRODUCT(#REF!,#REF!,G11681,,#REF!,E11681)</f>
        <v>#N/A</v>
      </c>
    </row>
    <row r="11682" spans="3:8">
      <c r="C11682" t="e">
        <f>VLOOKUP(B11682,定价因子!L:M,2,0)</f>
        <v>#N/A</v>
      </c>
      <c r="E11682" t="e">
        <f>VLOOKUP($D$1&amp;D11682,定价因子!E:F,2,0)</f>
        <v>#N/A</v>
      </c>
      <c r="G11682" t="e">
        <f>VLOOKUP($F$1&amp;F11682,定价因子!E:F,2,0)</f>
        <v>#N/A</v>
      </c>
      <c r="H11682" s="104" t="e">
        <f>C11682*PRODUCT(#REF!,#REF!,G11682,,#REF!,E11682)</f>
        <v>#N/A</v>
      </c>
    </row>
    <row r="11683" spans="3:8">
      <c r="C11683" t="e">
        <f>VLOOKUP(B11683,定价因子!L:M,2,0)</f>
        <v>#N/A</v>
      </c>
      <c r="E11683" t="e">
        <f>VLOOKUP($D$1&amp;D11683,定价因子!E:F,2,0)</f>
        <v>#N/A</v>
      </c>
      <c r="G11683" t="e">
        <f>VLOOKUP($F$1&amp;F11683,定价因子!E:F,2,0)</f>
        <v>#N/A</v>
      </c>
      <c r="H11683" s="104" t="e">
        <f>C11683*PRODUCT(#REF!,#REF!,G11683,,#REF!,E11683)</f>
        <v>#N/A</v>
      </c>
    </row>
    <row r="11684" spans="3:8">
      <c r="C11684" t="e">
        <f>VLOOKUP(B11684,定价因子!L:M,2,0)</f>
        <v>#N/A</v>
      </c>
      <c r="E11684" t="e">
        <f>VLOOKUP($D$1&amp;D11684,定价因子!E:F,2,0)</f>
        <v>#N/A</v>
      </c>
      <c r="G11684" t="e">
        <f>VLOOKUP($F$1&amp;F11684,定价因子!E:F,2,0)</f>
        <v>#N/A</v>
      </c>
      <c r="H11684" s="104" t="e">
        <f>C11684*PRODUCT(#REF!,#REF!,G11684,,#REF!,E11684)</f>
        <v>#N/A</v>
      </c>
    </row>
    <row r="11685" spans="3:8">
      <c r="C11685" t="e">
        <f>VLOOKUP(B11685,定价因子!L:M,2,0)</f>
        <v>#N/A</v>
      </c>
      <c r="E11685" t="e">
        <f>VLOOKUP($D$1&amp;D11685,定价因子!E:F,2,0)</f>
        <v>#N/A</v>
      </c>
      <c r="G11685" t="e">
        <f>VLOOKUP($F$1&amp;F11685,定价因子!E:F,2,0)</f>
        <v>#N/A</v>
      </c>
      <c r="H11685" s="104" t="e">
        <f>C11685*PRODUCT(#REF!,#REF!,G11685,,#REF!,E11685)</f>
        <v>#N/A</v>
      </c>
    </row>
    <row r="11686" spans="3:8">
      <c r="C11686" t="e">
        <f>VLOOKUP(B11686,定价因子!L:M,2,0)</f>
        <v>#N/A</v>
      </c>
      <c r="E11686" t="e">
        <f>VLOOKUP($D$1&amp;D11686,定价因子!E:F,2,0)</f>
        <v>#N/A</v>
      </c>
      <c r="G11686" t="e">
        <f>VLOOKUP($F$1&amp;F11686,定价因子!E:F,2,0)</f>
        <v>#N/A</v>
      </c>
      <c r="H11686" s="104" t="e">
        <f>C11686*PRODUCT(#REF!,#REF!,G11686,,#REF!,E11686)</f>
        <v>#N/A</v>
      </c>
    </row>
    <row r="11687" spans="3:8">
      <c r="C11687" t="e">
        <f>VLOOKUP(B11687,定价因子!L:M,2,0)</f>
        <v>#N/A</v>
      </c>
      <c r="E11687" t="e">
        <f>VLOOKUP($D$1&amp;D11687,定价因子!E:F,2,0)</f>
        <v>#N/A</v>
      </c>
      <c r="G11687" t="e">
        <f>VLOOKUP($F$1&amp;F11687,定价因子!E:F,2,0)</f>
        <v>#N/A</v>
      </c>
      <c r="H11687" s="104" t="e">
        <f>C11687*PRODUCT(#REF!,#REF!,G11687,,#REF!,E11687)</f>
        <v>#N/A</v>
      </c>
    </row>
    <row r="11688" spans="3:8">
      <c r="C11688" t="e">
        <f>VLOOKUP(B11688,定价因子!L:M,2,0)</f>
        <v>#N/A</v>
      </c>
      <c r="E11688" t="e">
        <f>VLOOKUP($D$1&amp;D11688,定价因子!E:F,2,0)</f>
        <v>#N/A</v>
      </c>
      <c r="G11688" t="e">
        <f>VLOOKUP($F$1&amp;F11688,定价因子!E:F,2,0)</f>
        <v>#N/A</v>
      </c>
      <c r="H11688" s="104" t="e">
        <f>C11688*PRODUCT(#REF!,#REF!,G11688,,#REF!,E11688)</f>
        <v>#N/A</v>
      </c>
    </row>
    <row r="11689" spans="3:8">
      <c r="C11689" t="e">
        <f>VLOOKUP(B11689,定价因子!L:M,2,0)</f>
        <v>#N/A</v>
      </c>
      <c r="E11689" t="e">
        <f>VLOOKUP($D$1&amp;D11689,定价因子!E:F,2,0)</f>
        <v>#N/A</v>
      </c>
      <c r="G11689" t="e">
        <f>VLOOKUP($F$1&amp;F11689,定价因子!E:F,2,0)</f>
        <v>#N/A</v>
      </c>
      <c r="H11689" s="104" t="e">
        <f>C11689*PRODUCT(#REF!,#REF!,G11689,,#REF!,E11689)</f>
        <v>#N/A</v>
      </c>
    </row>
    <row r="11690" spans="3:8">
      <c r="C11690" t="e">
        <f>VLOOKUP(B11690,定价因子!L:M,2,0)</f>
        <v>#N/A</v>
      </c>
      <c r="E11690" t="e">
        <f>VLOOKUP($D$1&amp;D11690,定价因子!E:F,2,0)</f>
        <v>#N/A</v>
      </c>
      <c r="G11690" t="e">
        <f>VLOOKUP($F$1&amp;F11690,定价因子!E:F,2,0)</f>
        <v>#N/A</v>
      </c>
      <c r="H11690" s="104" t="e">
        <f>C11690*PRODUCT(#REF!,#REF!,G11690,,#REF!,E11690)</f>
        <v>#N/A</v>
      </c>
    </row>
    <row r="11691" spans="3:8">
      <c r="C11691" t="e">
        <f>VLOOKUP(B11691,定价因子!L:M,2,0)</f>
        <v>#N/A</v>
      </c>
      <c r="E11691" t="e">
        <f>VLOOKUP($D$1&amp;D11691,定价因子!E:F,2,0)</f>
        <v>#N/A</v>
      </c>
      <c r="G11691" t="e">
        <f>VLOOKUP($F$1&amp;F11691,定价因子!E:F,2,0)</f>
        <v>#N/A</v>
      </c>
      <c r="H11691" s="104" t="e">
        <f>C11691*PRODUCT(#REF!,#REF!,G11691,,#REF!,E11691)</f>
        <v>#N/A</v>
      </c>
    </row>
    <row r="11692" spans="3:8">
      <c r="C11692" t="e">
        <f>VLOOKUP(B11692,定价因子!L:M,2,0)</f>
        <v>#N/A</v>
      </c>
      <c r="E11692" t="e">
        <f>VLOOKUP($D$1&amp;D11692,定价因子!E:F,2,0)</f>
        <v>#N/A</v>
      </c>
      <c r="G11692" t="e">
        <f>VLOOKUP($F$1&amp;F11692,定价因子!E:F,2,0)</f>
        <v>#N/A</v>
      </c>
      <c r="H11692" s="104" t="e">
        <f>C11692*PRODUCT(#REF!,#REF!,G11692,,#REF!,E11692)</f>
        <v>#N/A</v>
      </c>
    </row>
    <row r="11693" spans="3:8">
      <c r="C11693" t="e">
        <f>VLOOKUP(B11693,定价因子!L:M,2,0)</f>
        <v>#N/A</v>
      </c>
      <c r="E11693" t="e">
        <f>VLOOKUP($D$1&amp;D11693,定价因子!E:F,2,0)</f>
        <v>#N/A</v>
      </c>
      <c r="G11693" t="e">
        <f>VLOOKUP($F$1&amp;F11693,定价因子!E:F,2,0)</f>
        <v>#N/A</v>
      </c>
      <c r="H11693" s="104" t="e">
        <f>C11693*PRODUCT(#REF!,#REF!,G11693,,#REF!,E11693)</f>
        <v>#N/A</v>
      </c>
    </row>
    <row r="11694" spans="3:8">
      <c r="C11694" t="e">
        <f>VLOOKUP(B11694,定价因子!L:M,2,0)</f>
        <v>#N/A</v>
      </c>
      <c r="E11694" t="e">
        <f>VLOOKUP($D$1&amp;D11694,定价因子!E:F,2,0)</f>
        <v>#N/A</v>
      </c>
      <c r="G11694" t="e">
        <f>VLOOKUP($F$1&amp;F11694,定价因子!E:F,2,0)</f>
        <v>#N/A</v>
      </c>
      <c r="H11694" s="104" t="e">
        <f>C11694*PRODUCT(#REF!,#REF!,G11694,,#REF!,E11694)</f>
        <v>#N/A</v>
      </c>
    </row>
    <row r="11695" spans="3:8">
      <c r="C11695" t="e">
        <f>VLOOKUP(B11695,定价因子!L:M,2,0)</f>
        <v>#N/A</v>
      </c>
      <c r="E11695" t="e">
        <f>VLOOKUP($D$1&amp;D11695,定价因子!E:F,2,0)</f>
        <v>#N/A</v>
      </c>
      <c r="G11695" t="e">
        <f>VLOOKUP($F$1&amp;F11695,定价因子!E:F,2,0)</f>
        <v>#N/A</v>
      </c>
      <c r="H11695" s="104" t="e">
        <f>C11695*PRODUCT(#REF!,#REF!,G11695,,#REF!,E11695)</f>
        <v>#N/A</v>
      </c>
    </row>
    <row r="11696" spans="3:8">
      <c r="C11696" t="e">
        <f>VLOOKUP(B11696,定价因子!L:M,2,0)</f>
        <v>#N/A</v>
      </c>
      <c r="E11696" t="e">
        <f>VLOOKUP($D$1&amp;D11696,定价因子!E:F,2,0)</f>
        <v>#N/A</v>
      </c>
      <c r="G11696" t="e">
        <f>VLOOKUP($F$1&amp;F11696,定价因子!E:F,2,0)</f>
        <v>#N/A</v>
      </c>
      <c r="H11696" s="104" t="e">
        <f>C11696*PRODUCT(#REF!,#REF!,G11696,,#REF!,E11696)</f>
        <v>#N/A</v>
      </c>
    </row>
    <row r="11697" spans="3:8">
      <c r="C11697" t="e">
        <f>VLOOKUP(B11697,定价因子!L:M,2,0)</f>
        <v>#N/A</v>
      </c>
      <c r="E11697" t="e">
        <f>VLOOKUP($D$1&amp;D11697,定价因子!E:F,2,0)</f>
        <v>#N/A</v>
      </c>
      <c r="G11697" t="e">
        <f>VLOOKUP($F$1&amp;F11697,定价因子!E:F,2,0)</f>
        <v>#N/A</v>
      </c>
      <c r="H11697" s="104" t="e">
        <f>C11697*PRODUCT(#REF!,#REF!,G11697,,#REF!,E11697)</f>
        <v>#N/A</v>
      </c>
    </row>
    <row r="11698" spans="3:8">
      <c r="C11698" t="e">
        <f>VLOOKUP(B11698,定价因子!L:M,2,0)</f>
        <v>#N/A</v>
      </c>
      <c r="E11698" t="e">
        <f>VLOOKUP($D$1&amp;D11698,定价因子!E:F,2,0)</f>
        <v>#N/A</v>
      </c>
      <c r="G11698" t="e">
        <f>VLOOKUP($F$1&amp;F11698,定价因子!E:F,2,0)</f>
        <v>#N/A</v>
      </c>
      <c r="H11698" s="104" t="e">
        <f>C11698*PRODUCT(#REF!,#REF!,G11698,,#REF!,E11698)</f>
        <v>#N/A</v>
      </c>
    </row>
    <row r="11699" spans="3:8">
      <c r="C11699" t="e">
        <f>VLOOKUP(B11699,定价因子!L:M,2,0)</f>
        <v>#N/A</v>
      </c>
      <c r="E11699" t="e">
        <f>VLOOKUP($D$1&amp;D11699,定价因子!E:F,2,0)</f>
        <v>#N/A</v>
      </c>
      <c r="G11699" t="e">
        <f>VLOOKUP($F$1&amp;F11699,定价因子!E:F,2,0)</f>
        <v>#N/A</v>
      </c>
      <c r="H11699" s="104" t="e">
        <f>C11699*PRODUCT(#REF!,#REF!,G11699,,#REF!,E11699)</f>
        <v>#N/A</v>
      </c>
    </row>
    <row r="11700" spans="3:8">
      <c r="C11700" t="e">
        <f>VLOOKUP(B11700,定价因子!L:M,2,0)</f>
        <v>#N/A</v>
      </c>
      <c r="E11700" t="e">
        <f>VLOOKUP($D$1&amp;D11700,定价因子!E:F,2,0)</f>
        <v>#N/A</v>
      </c>
      <c r="G11700" t="e">
        <f>VLOOKUP($F$1&amp;F11700,定价因子!E:F,2,0)</f>
        <v>#N/A</v>
      </c>
      <c r="H11700" s="104" t="e">
        <f>C11700*PRODUCT(#REF!,#REF!,G11700,,#REF!,E11700)</f>
        <v>#N/A</v>
      </c>
    </row>
    <row r="11701" spans="3:8">
      <c r="C11701" t="e">
        <f>VLOOKUP(B11701,定价因子!L:M,2,0)</f>
        <v>#N/A</v>
      </c>
      <c r="E11701" t="e">
        <f>VLOOKUP($D$1&amp;D11701,定价因子!E:F,2,0)</f>
        <v>#N/A</v>
      </c>
      <c r="G11701" t="e">
        <f>VLOOKUP($F$1&amp;F11701,定价因子!E:F,2,0)</f>
        <v>#N/A</v>
      </c>
      <c r="H11701" s="104" t="e">
        <f>C11701*PRODUCT(#REF!,#REF!,G11701,,#REF!,E11701)</f>
        <v>#N/A</v>
      </c>
    </row>
    <row r="11702" spans="3:8">
      <c r="C11702" t="e">
        <f>VLOOKUP(B11702,定价因子!L:M,2,0)</f>
        <v>#N/A</v>
      </c>
      <c r="E11702" t="e">
        <f>VLOOKUP($D$1&amp;D11702,定价因子!E:F,2,0)</f>
        <v>#N/A</v>
      </c>
      <c r="G11702" t="e">
        <f>VLOOKUP($F$1&amp;F11702,定价因子!E:F,2,0)</f>
        <v>#N/A</v>
      </c>
      <c r="H11702" s="104" t="e">
        <f>C11702*PRODUCT(#REF!,#REF!,G11702,,#REF!,E11702)</f>
        <v>#N/A</v>
      </c>
    </row>
    <row r="11703" spans="3:8">
      <c r="C11703" t="e">
        <f>VLOOKUP(B11703,定价因子!L:M,2,0)</f>
        <v>#N/A</v>
      </c>
      <c r="E11703" t="e">
        <f>VLOOKUP($D$1&amp;D11703,定价因子!E:F,2,0)</f>
        <v>#N/A</v>
      </c>
      <c r="G11703" t="e">
        <f>VLOOKUP($F$1&amp;F11703,定价因子!E:F,2,0)</f>
        <v>#N/A</v>
      </c>
      <c r="H11703" s="104" t="e">
        <f>C11703*PRODUCT(#REF!,#REF!,G11703,,#REF!,E11703)</f>
        <v>#N/A</v>
      </c>
    </row>
    <row r="11704" spans="3:8">
      <c r="C11704" t="e">
        <f>VLOOKUP(B11704,定价因子!L:M,2,0)</f>
        <v>#N/A</v>
      </c>
      <c r="E11704" t="e">
        <f>VLOOKUP($D$1&amp;D11704,定价因子!E:F,2,0)</f>
        <v>#N/A</v>
      </c>
      <c r="G11704" t="e">
        <f>VLOOKUP($F$1&amp;F11704,定价因子!E:F,2,0)</f>
        <v>#N/A</v>
      </c>
      <c r="H11704" s="104" t="e">
        <f>C11704*PRODUCT(#REF!,#REF!,G11704,,#REF!,E11704)</f>
        <v>#N/A</v>
      </c>
    </row>
    <row r="11705" spans="3:8">
      <c r="C11705" t="e">
        <f>VLOOKUP(B11705,定价因子!L:M,2,0)</f>
        <v>#N/A</v>
      </c>
      <c r="E11705" t="e">
        <f>VLOOKUP($D$1&amp;D11705,定价因子!E:F,2,0)</f>
        <v>#N/A</v>
      </c>
      <c r="G11705" t="e">
        <f>VLOOKUP($F$1&amp;F11705,定价因子!E:F,2,0)</f>
        <v>#N/A</v>
      </c>
      <c r="H11705" s="104" t="e">
        <f>C11705*PRODUCT(#REF!,#REF!,G11705,,#REF!,E11705)</f>
        <v>#N/A</v>
      </c>
    </row>
    <row r="11706" spans="3:8">
      <c r="C11706" t="e">
        <f>VLOOKUP(B11706,定价因子!L:M,2,0)</f>
        <v>#N/A</v>
      </c>
      <c r="E11706" t="e">
        <f>VLOOKUP($D$1&amp;D11706,定价因子!E:F,2,0)</f>
        <v>#N/A</v>
      </c>
      <c r="G11706" t="e">
        <f>VLOOKUP($F$1&amp;F11706,定价因子!E:F,2,0)</f>
        <v>#N/A</v>
      </c>
      <c r="H11706" s="104" t="e">
        <f>C11706*PRODUCT(#REF!,#REF!,G11706,,#REF!,E11706)</f>
        <v>#N/A</v>
      </c>
    </row>
    <row r="11707" spans="3:8">
      <c r="C11707" t="e">
        <f>VLOOKUP(B11707,定价因子!L:M,2,0)</f>
        <v>#N/A</v>
      </c>
      <c r="E11707" t="e">
        <f>VLOOKUP($D$1&amp;D11707,定价因子!E:F,2,0)</f>
        <v>#N/A</v>
      </c>
      <c r="G11707" t="e">
        <f>VLOOKUP($F$1&amp;F11707,定价因子!E:F,2,0)</f>
        <v>#N/A</v>
      </c>
      <c r="H11707" s="104" t="e">
        <f>C11707*PRODUCT(#REF!,#REF!,G11707,,#REF!,E11707)</f>
        <v>#N/A</v>
      </c>
    </row>
    <row r="11708" spans="3:8">
      <c r="C11708" t="e">
        <f>VLOOKUP(B11708,定价因子!L:M,2,0)</f>
        <v>#N/A</v>
      </c>
      <c r="E11708" t="e">
        <f>VLOOKUP($D$1&amp;D11708,定价因子!E:F,2,0)</f>
        <v>#N/A</v>
      </c>
      <c r="G11708" t="e">
        <f>VLOOKUP($F$1&amp;F11708,定价因子!E:F,2,0)</f>
        <v>#N/A</v>
      </c>
      <c r="H11708" s="104" t="e">
        <f>C11708*PRODUCT(#REF!,#REF!,G11708,,#REF!,E11708)</f>
        <v>#N/A</v>
      </c>
    </row>
    <row r="11709" spans="3:8">
      <c r="C11709" t="e">
        <f>VLOOKUP(B11709,定价因子!L:M,2,0)</f>
        <v>#N/A</v>
      </c>
      <c r="E11709" t="e">
        <f>VLOOKUP($D$1&amp;D11709,定价因子!E:F,2,0)</f>
        <v>#N/A</v>
      </c>
      <c r="G11709" t="e">
        <f>VLOOKUP($F$1&amp;F11709,定价因子!E:F,2,0)</f>
        <v>#N/A</v>
      </c>
      <c r="H11709" s="104" t="e">
        <f>C11709*PRODUCT(#REF!,#REF!,G11709,,#REF!,E11709)</f>
        <v>#N/A</v>
      </c>
    </row>
    <row r="11710" spans="3:8">
      <c r="C11710" t="e">
        <f>VLOOKUP(B11710,定价因子!L:M,2,0)</f>
        <v>#N/A</v>
      </c>
      <c r="E11710" t="e">
        <f>VLOOKUP($D$1&amp;D11710,定价因子!E:F,2,0)</f>
        <v>#N/A</v>
      </c>
      <c r="G11710" t="e">
        <f>VLOOKUP($F$1&amp;F11710,定价因子!E:F,2,0)</f>
        <v>#N/A</v>
      </c>
      <c r="H11710" s="104" t="e">
        <f>C11710*PRODUCT(#REF!,#REF!,G11710,,#REF!,E11710)</f>
        <v>#N/A</v>
      </c>
    </row>
    <row r="11711" spans="3:8">
      <c r="C11711" t="e">
        <f>VLOOKUP(B11711,定价因子!L:M,2,0)</f>
        <v>#N/A</v>
      </c>
      <c r="E11711" t="e">
        <f>VLOOKUP($D$1&amp;D11711,定价因子!E:F,2,0)</f>
        <v>#N/A</v>
      </c>
      <c r="G11711" t="e">
        <f>VLOOKUP($F$1&amp;F11711,定价因子!E:F,2,0)</f>
        <v>#N/A</v>
      </c>
      <c r="H11711" s="104" t="e">
        <f>C11711*PRODUCT(#REF!,#REF!,G11711,,#REF!,E11711)</f>
        <v>#N/A</v>
      </c>
    </row>
    <row r="11712" spans="3:8">
      <c r="C11712" t="e">
        <f>VLOOKUP(B11712,定价因子!L:M,2,0)</f>
        <v>#N/A</v>
      </c>
      <c r="E11712" t="e">
        <f>VLOOKUP($D$1&amp;D11712,定价因子!E:F,2,0)</f>
        <v>#N/A</v>
      </c>
      <c r="G11712" t="e">
        <f>VLOOKUP($F$1&amp;F11712,定价因子!E:F,2,0)</f>
        <v>#N/A</v>
      </c>
      <c r="H11712" s="104" t="e">
        <f>C11712*PRODUCT(#REF!,#REF!,G11712,,#REF!,E11712)</f>
        <v>#N/A</v>
      </c>
    </row>
    <row r="11713" spans="3:8">
      <c r="C11713" t="e">
        <f>VLOOKUP(B11713,定价因子!L:M,2,0)</f>
        <v>#N/A</v>
      </c>
      <c r="E11713" t="e">
        <f>VLOOKUP($D$1&amp;D11713,定价因子!E:F,2,0)</f>
        <v>#N/A</v>
      </c>
      <c r="G11713" t="e">
        <f>VLOOKUP($F$1&amp;F11713,定价因子!E:F,2,0)</f>
        <v>#N/A</v>
      </c>
      <c r="H11713" s="104" t="e">
        <f>C11713*PRODUCT(#REF!,#REF!,G11713,,#REF!,E11713)</f>
        <v>#N/A</v>
      </c>
    </row>
    <row r="11714" spans="3:8">
      <c r="C11714" t="e">
        <f>VLOOKUP(B11714,定价因子!L:M,2,0)</f>
        <v>#N/A</v>
      </c>
      <c r="E11714" t="e">
        <f>VLOOKUP($D$1&amp;D11714,定价因子!E:F,2,0)</f>
        <v>#N/A</v>
      </c>
      <c r="G11714" t="e">
        <f>VLOOKUP($F$1&amp;F11714,定价因子!E:F,2,0)</f>
        <v>#N/A</v>
      </c>
      <c r="H11714" s="104" t="e">
        <f>C11714*PRODUCT(#REF!,#REF!,G11714,,#REF!,E11714)</f>
        <v>#N/A</v>
      </c>
    </row>
    <row r="11715" spans="3:8">
      <c r="C11715" t="e">
        <f>VLOOKUP(B11715,定价因子!L:M,2,0)</f>
        <v>#N/A</v>
      </c>
      <c r="E11715" t="e">
        <f>VLOOKUP($D$1&amp;D11715,定价因子!E:F,2,0)</f>
        <v>#N/A</v>
      </c>
      <c r="G11715" t="e">
        <f>VLOOKUP($F$1&amp;F11715,定价因子!E:F,2,0)</f>
        <v>#N/A</v>
      </c>
      <c r="H11715" s="104" t="e">
        <f>C11715*PRODUCT(#REF!,#REF!,G11715,,#REF!,E11715)</f>
        <v>#N/A</v>
      </c>
    </row>
    <row r="11716" spans="3:8">
      <c r="C11716" t="e">
        <f>VLOOKUP(B11716,定价因子!L:M,2,0)</f>
        <v>#N/A</v>
      </c>
      <c r="E11716" t="e">
        <f>VLOOKUP($D$1&amp;D11716,定价因子!E:F,2,0)</f>
        <v>#N/A</v>
      </c>
      <c r="G11716" t="e">
        <f>VLOOKUP($F$1&amp;F11716,定价因子!E:F,2,0)</f>
        <v>#N/A</v>
      </c>
      <c r="H11716" s="104" t="e">
        <f>C11716*PRODUCT(#REF!,#REF!,G11716,,#REF!,E11716)</f>
        <v>#N/A</v>
      </c>
    </row>
    <row r="11717" spans="3:8">
      <c r="C11717" t="e">
        <f>VLOOKUP(B11717,定价因子!L:M,2,0)</f>
        <v>#N/A</v>
      </c>
      <c r="E11717" t="e">
        <f>VLOOKUP($D$1&amp;D11717,定价因子!E:F,2,0)</f>
        <v>#N/A</v>
      </c>
      <c r="G11717" t="e">
        <f>VLOOKUP($F$1&amp;F11717,定价因子!E:F,2,0)</f>
        <v>#N/A</v>
      </c>
      <c r="H11717" s="104" t="e">
        <f>C11717*PRODUCT(#REF!,#REF!,G11717,,#REF!,E11717)</f>
        <v>#N/A</v>
      </c>
    </row>
    <row r="11718" spans="3:8">
      <c r="C11718" t="e">
        <f>VLOOKUP(B11718,定价因子!L:M,2,0)</f>
        <v>#N/A</v>
      </c>
      <c r="E11718" t="e">
        <f>VLOOKUP($D$1&amp;D11718,定价因子!E:F,2,0)</f>
        <v>#N/A</v>
      </c>
      <c r="G11718" t="e">
        <f>VLOOKUP($F$1&amp;F11718,定价因子!E:F,2,0)</f>
        <v>#N/A</v>
      </c>
      <c r="H11718" s="104" t="e">
        <f>C11718*PRODUCT(#REF!,#REF!,G11718,,#REF!,E11718)</f>
        <v>#N/A</v>
      </c>
    </row>
    <row r="11719" spans="3:8">
      <c r="C11719" t="e">
        <f>VLOOKUP(B11719,定价因子!L:M,2,0)</f>
        <v>#N/A</v>
      </c>
      <c r="E11719" t="e">
        <f>VLOOKUP($D$1&amp;D11719,定价因子!E:F,2,0)</f>
        <v>#N/A</v>
      </c>
      <c r="G11719" t="e">
        <f>VLOOKUP($F$1&amp;F11719,定价因子!E:F,2,0)</f>
        <v>#N/A</v>
      </c>
      <c r="H11719" s="104" t="e">
        <f>C11719*PRODUCT(#REF!,#REF!,G11719,,#REF!,E11719)</f>
        <v>#N/A</v>
      </c>
    </row>
    <row r="11720" spans="3:8">
      <c r="C11720" t="e">
        <f>VLOOKUP(B11720,定价因子!L:M,2,0)</f>
        <v>#N/A</v>
      </c>
      <c r="E11720" t="e">
        <f>VLOOKUP($D$1&amp;D11720,定价因子!E:F,2,0)</f>
        <v>#N/A</v>
      </c>
      <c r="G11720" t="e">
        <f>VLOOKUP($F$1&amp;F11720,定价因子!E:F,2,0)</f>
        <v>#N/A</v>
      </c>
      <c r="H11720" s="104" t="e">
        <f>C11720*PRODUCT(#REF!,#REF!,G11720,,#REF!,E11720)</f>
        <v>#N/A</v>
      </c>
    </row>
    <row r="11721" spans="3:8">
      <c r="C11721" t="e">
        <f>VLOOKUP(B11721,定价因子!L:M,2,0)</f>
        <v>#N/A</v>
      </c>
      <c r="E11721" t="e">
        <f>VLOOKUP($D$1&amp;D11721,定价因子!E:F,2,0)</f>
        <v>#N/A</v>
      </c>
      <c r="G11721" t="e">
        <f>VLOOKUP($F$1&amp;F11721,定价因子!E:F,2,0)</f>
        <v>#N/A</v>
      </c>
      <c r="H11721" s="104" t="e">
        <f>C11721*PRODUCT(#REF!,#REF!,G11721,,#REF!,E11721)</f>
        <v>#N/A</v>
      </c>
    </row>
    <row r="11722" spans="3:8">
      <c r="C11722" t="e">
        <f>VLOOKUP(B11722,定价因子!L:M,2,0)</f>
        <v>#N/A</v>
      </c>
      <c r="E11722" t="e">
        <f>VLOOKUP($D$1&amp;D11722,定价因子!E:F,2,0)</f>
        <v>#N/A</v>
      </c>
      <c r="G11722" t="e">
        <f>VLOOKUP($F$1&amp;F11722,定价因子!E:F,2,0)</f>
        <v>#N/A</v>
      </c>
      <c r="H11722" s="104" t="e">
        <f>C11722*PRODUCT(#REF!,#REF!,G11722,,#REF!,E11722)</f>
        <v>#N/A</v>
      </c>
    </row>
    <row r="11723" spans="3:8">
      <c r="C11723" t="e">
        <f>VLOOKUP(B11723,定价因子!L:M,2,0)</f>
        <v>#N/A</v>
      </c>
      <c r="E11723" t="e">
        <f>VLOOKUP($D$1&amp;D11723,定价因子!E:F,2,0)</f>
        <v>#N/A</v>
      </c>
      <c r="G11723" t="e">
        <f>VLOOKUP($F$1&amp;F11723,定价因子!E:F,2,0)</f>
        <v>#N/A</v>
      </c>
      <c r="H11723" s="104" t="e">
        <f>C11723*PRODUCT(#REF!,#REF!,G11723,,#REF!,E11723)</f>
        <v>#N/A</v>
      </c>
    </row>
    <row r="11724" spans="3:8">
      <c r="C11724" t="e">
        <f>VLOOKUP(B11724,定价因子!L:M,2,0)</f>
        <v>#N/A</v>
      </c>
      <c r="E11724" t="e">
        <f>VLOOKUP($D$1&amp;D11724,定价因子!E:F,2,0)</f>
        <v>#N/A</v>
      </c>
      <c r="G11724" t="e">
        <f>VLOOKUP($F$1&amp;F11724,定价因子!E:F,2,0)</f>
        <v>#N/A</v>
      </c>
      <c r="H11724" s="104" t="e">
        <f>C11724*PRODUCT(#REF!,#REF!,G11724,,#REF!,E11724)</f>
        <v>#N/A</v>
      </c>
    </row>
    <row r="11725" spans="3:8">
      <c r="C11725" t="e">
        <f>VLOOKUP(B11725,定价因子!L:M,2,0)</f>
        <v>#N/A</v>
      </c>
      <c r="E11725" t="e">
        <f>VLOOKUP($D$1&amp;D11725,定价因子!E:F,2,0)</f>
        <v>#N/A</v>
      </c>
      <c r="G11725" t="e">
        <f>VLOOKUP($F$1&amp;F11725,定价因子!E:F,2,0)</f>
        <v>#N/A</v>
      </c>
      <c r="H11725" s="104" t="e">
        <f>C11725*PRODUCT(#REF!,#REF!,G11725,,#REF!,E11725)</f>
        <v>#N/A</v>
      </c>
    </row>
    <row r="11726" spans="3:8">
      <c r="C11726" t="e">
        <f>VLOOKUP(B11726,定价因子!L:M,2,0)</f>
        <v>#N/A</v>
      </c>
      <c r="E11726" t="e">
        <f>VLOOKUP($D$1&amp;D11726,定价因子!E:F,2,0)</f>
        <v>#N/A</v>
      </c>
      <c r="G11726" t="e">
        <f>VLOOKUP($F$1&amp;F11726,定价因子!E:F,2,0)</f>
        <v>#N/A</v>
      </c>
      <c r="H11726" s="104" t="e">
        <f>C11726*PRODUCT(#REF!,#REF!,G11726,,#REF!,E11726)</f>
        <v>#N/A</v>
      </c>
    </row>
    <row r="11727" spans="3:8">
      <c r="C11727" t="e">
        <f>VLOOKUP(B11727,定价因子!L:M,2,0)</f>
        <v>#N/A</v>
      </c>
      <c r="E11727" t="e">
        <f>VLOOKUP($D$1&amp;D11727,定价因子!E:F,2,0)</f>
        <v>#N/A</v>
      </c>
      <c r="G11727" t="e">
        <f>VLOOKUP($F$1&amp;F11727,定价因子!E:F,2,0)</f>
        <v>#N/A</v>
      </c>
      <c r="H11727" s="104" t="e">
        <f>C11727*PRODUCT(#REF!,#REF!,G11727,,#REF!,E11727)</f>
        <v>#N/A</v>
      </c>
    </row>
    <row r="11728" spans="3:8">
      <c r="C11728" t="e">
        <f>VLOOKUP(B11728,定价因子!L:M,2,0)</f>
        <v>#N/A</v>
      </c>
      <c r="E11728" t="e">
        <f>VLOOKUP($D$1&amp;D11728,定价因子!E:F,2,0)</f>
        <v>#N/A</v>
      </c>
      <c r="G11728" t="e">
        <f>VLOOKUP($F$1&amp;F11728,定价因子!E:F,2,0)</f>
        <v>#N/A</v>
      </c>
      <c r="H11728" s="104" t="e">
        <f>C11728*PRODUCT(#REF!,#REF!,G11728,,#REF!,E11728)</f>
        <v>#N/A</v>
      </c>
    </row>
    <row r="11729" spans="3:8">
      <c r="C11729" t="e">
        <f>VLOOKUP(B11729,定价因子!L:M,2,0)</f>
        <v>#N/A</v>
      </c>
      <c r="E11729" t="e">
        <f>VLOOKUP($D$1&amp;D11729,定价因子!E:F,2,0)</f>
        <v>#N/A</v>
      </c>
      <c r="G11729" t="e">
        <f>VLOOKUP($F$1&amp;F11729,定价因子!E:F,2,0)</f>
        <v>#N/A</v>
      </c>
      <c r="H11729" s="104" t="e">
        <f>C11729*PRODUCT(#REF!,#REF!,G11729,,#REF!,E11729)</f>
        <v>#N/A</v>
      </c>
    </row>
    <row r="11730" spans="3:8">
      <c r="C11730" t="e">
        <f>VLOOKUP(B11730,定价因子!L:M,2,0)</f>
        <v>#N/A</v>
      </c>
      <c r="E11730" t="e">
        <f>VLOOKUP($D$1&amp;D11730,定价因子!E:F,2,0)</f>
        <v>#N/A</v>
      </c>
      <c r="G11730" t="e">
        <f>VLOOKUP($F$1&amp;F11730,定价因子!E:F,2,0)</f>
        <v>#N/A</v>
      </c>
      <c r="H11730" s="104" t="e">
        <f>C11730*PRODUCT(#REF!,#REF!,G11730,,#REF!,E11730)</f>
        <v>#N/A</v>
      </c>
    </row>
    <row r="11731" spans="3:8">
      <c r="C11731" t="e">
        <f>VLOOKUP(B11731,定价因子!L:M,2,0)</f>
        <v>#N/A</v>
      </c>
      <c r="E11731" t="e">
        <f>VLOOKUP($D$1&amp;D11731,定价因子!E:F,2,0)</f>
        <v>#N/A</v>
      </c>
      <c r="G11731" t="e">
        <f>VLOOKUP($F$1&amp;F11731,定价因子!E:F,2,0)</f>
        <v>#N/A</v>
      </c>
      <c r="H11731" s="104" t="e">
        <f>C11731*PRODUCT(#REF!,#REF!,G11731,,#REF!,E11731)</f>
        <v>#N/A</v>
      </c>
    </row>
    <row r="11732" spans="3:8">
      <c r="C11732" t="e">
        <f>VLOOKUP(B11732,定价因子!L:M,2,0)</f>
        <v>#N/A</v>
      </c>
      <c r="E11732" t="e">
        <f>VLOOKUP($D$1&amp;D11732,定价因子!E:F,2,0)</f>
        <v>#N/A</v>
      </c>
      <c r="G11732" t="e">
        <f>VLOOKUP($F$1&amp;F11732,定价因子!E:F,2,0)</f>
        <v>#N/A</v>
      </c>
      <c r="H11732" s="104" t="e">
        <f>C11732*PRODUCT(#REF!,#REF!,G11732,,#REF!,E11732)</f>
        <v>#N/A</v>
      </c>
    </row>
    <row r="11733" spans="3:8">
      <c r="C11733" t="e">
        <f>VLOOKUP(B11733,定价因子!L:M,2,0)</f>
        <v>#N/A</v>
      </c>
      <c r="E11733" t="e">
        <f>VLOOKUP($D$1&amp;D11733,定价因子!E:F,2,0)</f>
        <v>#N/A</v>
      </c>
      <c r="G11733" t="e">
        <f>VLOOKUP($F$1&amp;F11733,定价因子!E:F,2,0)</f>
        <v>#N/A</v>
      </c>
      <c r="H11733" s="104" t="e">
        <f>C11733*PRODUCT(#REF!,#REF!,G11733,,#REF!,E11733)</f>
        <v>#N/A</v>
      </c>
    </row>
    <row r="11734" spans="3:8">
      <c r="C11734" t="e">
        <f>VLOOKUP(B11734,定价因子!L:M,2,0)</f>
        <v>#N/A</v>
      </c>
      <c r="E11734" t="e">
        <f>VLOOKUP($D$1&amp;D11734,定价因子!E:F,2,0)</f>
        <v>#N/A</v>
      </c>
      <c r="G11734" t="e">
        <f>VLOOKUP($F$1&amp;F11734,定价因子!E:F,2,0)</f>
        <v>#N/A</v>
      </c>
      <c r="H11734" s="104" t="e">
        <f>C11734*PRODUCT(#REF!,#REF!,G11734,,#REF!,E11734)</f>
        <v>#N/A</v>
      </c>
    </row>
    <row r="11735" spans="3:8">
      <c r="C11735" t="e">
        <f>VLOOKUP(B11735,定价因子!L:M,2,0)</f>
        <v>#N/A</v>
      </c>
      <c r="E11735" t="e">
        <f>VLOOKUP($D$1&amp;D11735,定价因子!E:F,2,0)</f>
        <v>#N/A</v>
      </c>
      <c r="G11735" t="e">
        <f>VLOOKUP($F$1&amp;F11735,定价因子!E:F,2,0)</f>
        <v>#N/A</v>
      </c>
      <c r="H11735" s="104" t="e">
        <f>C11735*PRODUCT(#REF!,#REF!,G11735,,#REF!,E11735)</f>
        <v>#N/A</v>
      </c>
    </row>
    <row r="11736" spans="3:8">
      <c r="C11736" t="e">
        <f>VLOOKUP(B11736,定价因子!L:M,2,0)</f>
        <v>#N/A</v>
      </c>
      <c r="E11736" t="e">
        <f>VLOOKUP($D$1&amp;D11736,定价因子!E:F,2,0)</f>
        <v>#N/A</v>
      </c>
      <c r="G11736" t="e">
        <f>VLOOKUP($F$1&amp;F11736,定价因子!E:F,2,0)</f>
        <v>#N/A</v>
      </c>
      <c r="H11736" s="104" t="e">
        <f>C11736*PRODUCT(#REF!,#REF!,G11736,,#REF!,E11736)</f>
        <v>#N/A</v>
      </c>
    </row>
    <row r="11737" spans="3:8">
      <c r="C11737" t="e">
        <f>VLOOKUP(B11737,定价因子!L:M,2,0)</f>
        <v>#N/A</v>
      </c>
      <c r="E11737" t="e">
        <f>VLOOKUP($D$1&amp;D11737,定价因子!E:F,2,0)</f>
        <v>#N/A</v>
      </c>
      <c r="G11737" t="e">
        <f>VLOOKUP($F$1&amp;F11737,定价因子!E:F,2,0)</f>
        <v>#N/A</v>
      </c>
      <c r="H11737" s="104" t="e">
        <f>C11737*PRODUCT(#REF!,#REF!,G11737,,#REF!,E11737)</f>
        <v>#N/A</v>
      </c>
    </row>
    <row r="11738" spans="3:8">
      <c r="C11738" t="e">
        <f>VLOOKUP(B11738,定价因子!L:M,2,0)</f>
        <v>#N/A</v>
      </c>
      <c r="E11738" t="e">
        <f>VLOOKUP($D$1&amp;D11738,定价因子!E:F,2,0)</f>
        <v>#N/A</v>
      </c>
      <c r="G11738" t="e">
        <f>VLOOKUP($F$1&amp;F11738,定价因子!E:F,2,0)</f>
        <v>#N/A</v>
      </c>
      <c r="H11738" s="104" t="e">
        <f>C11738*PRODUCT(#REF!,#REF!,G11738,,#REF!,E11738)</f>
        <v>#N/A</v>
      </c>
    </row>
    <row r="11739" spans="3:8">
      <c r="C11739" t="e">
        <f>VLOOKUP(B11739,定价因子!L:M,2,0)</f>
        <v>#N/A</v>
      </c>
      <c r="E11739" t="e">
        <f>VLOOKUP($D$1&amp;D11739,定价因子!E:F,2,0)</f>
        <v>#N/A</v>
      </c>
      <c r="G11739" t="e">
        <f>VLOOKUP($F$1&amp;F11739,定价因子!E:F,2,0)</f>
        <v>#N/A</v>
      </c>
      <c r="H11739" s="104" t="e">
        <f>C11739*PRODUCT(#REF!,#REF!,G11739,,#REF!,E11739)</f>
        <v>#N/A</v>
      </c>
    </row>
    <row r="11740" spans="3:8">
      <c r="C11740" t="e">
        <f>VLOOKUP(B11740,定价因子!L:M,2,0)</f>
        <v>#N/A</v>
      </c>
      <c r="E11740" t="e">
        <f>VLOOKUP($D$1&amp;D11740,定价因子!E:F,2,0)</f>
        <v>#N/A</v>
      </c>
      <c r="G11740" t="e">
        <f>VLOOKUP($F$1&amp;F11740,定价因子!E:F,2,0)</f>
        <v>#N/A</v>
      </c>
      <c r="H11740" s="104" t="e">
        <f>C11740*PRODUCT(#REF!,#REF!,G11740,,#REF!,E11740)</f>
        <v>#N/A</v>
      </c>
    </row>
    <row r="11741" spans="3:8">
      <c r="C11741" t="e">
        <f>VLOOKUP(B11741,定价因子!L:M,2,0)</f>
        <v>#N/A</v>
      </c>
      <c r="E11741" t="e">
        <f>VLOOKUP($D$1&amp;D11741,定价因子!E:F,2,0)</f>
        <v>#N/A</v>
      </c>
      <c r="G11741" t="e">
        <f>VLOOKUP($F$1&amp;F11741,定价因子!E:F,2,0)</f>
        <v>#N/A</v>
      </c>
      <c r="H11741" s="104" t="e">
        <f>C11741*PRODUCT(#REF!,#REF!,G11741,,#REF!,E11741)</f>
        <v>#N/A</v>
      </c>
    </row>
    <row r="11742" spans="3:8">
      <c r="C11742" t="e">
        <f>VLOOKUP(B11742,定价因子!L:M,2,0)</f>
        <v>#N/A</v>
      </c>
      <c r="E11742" t="e">
        <f>VLOOKUP($D$1&amp;D11742,定价因子!E:F,2,0)</f>
        <v>#N/A</v>
      </c>
      <c r="G11742" t="e">
        <f>VLOOKUP($F$1&amp;F11742,定价因子!E:F,2,0)</f>
        <v>#N/A</v>
      </c>
      <c r="H11742" s="104" t="e">
        <f>C11742*PRODUCT(#REF!,#REF!,G11742,,#REF!,E11742)</f>
        <v>#N/A</v>
      </c>
    </row>
    <row r="11743" spans="3:8">
      <c r="C11743" t="e">
        <f>VLOOKUP(B11743,定价因子!L:M,2,0)</f>
        <v>#N/A</v>
      </c>
      <c r="E11743" t="e">
        <f>VLOOKUP($D$1&amp;D11743,定价因子!E:F,2,0)</f>
        <v>#N/A</v>
      </c>
      <c r="G11743" t="e">
        <f>VLOOKUP($F$1&amp;F11743,定价因子!E:F,2,0)</f>
        <v>#N/A</v>
      </c>
      <c r="H11743" s="104" t="e">
        <f>C11743*PRODUCT(#REF!,#REF!,G11743,,#REF!,E11743)</f>
        <v>#N/A</v>
      </c>
    </row>
    <row r="11744" spans="3:8">
      <c r="C11744" t="e">
        <f>VLOOKUP(B11744,定价因子!L:M,2,0)</f>
        <v>#N/A</v>
      </c>
      <c r="E11744" t="e">
        <f>VLOOKUP($D$1&amp;D11744,定价因子!E:F,2,0)</f>
        <v>#N/A</v>
      </c>
      <c r="G11744" t="e">
        <f>VLOOKUP($F$1&amp;F11744,定价因子!E:F,2,0)</f>
        <v>#N/A</v>
      </c>
      <c r="H11744" s="104" t="e">
        <f>C11744*PRODUCT(#REF!,#REF!,G11744,,#REF!,E11744)</f>
        <v>#N/A</v>
      </c>
    </row>
    <row r="11745" spans="3:8">
      <c r="C11745" t="e">
        <f>VLOOKUP(B11745,定价因子!L:M,2,0)</f>
        <v>#N/A</v>
      </c>
      <c r="E11745" t="e">
        <f>VLOOKUP($D$1&amp;D11745,定价因子!E:F,2,0)</f>
        <v>#N/A</v>
      </c>
      <c r="G11745" t="e">
        <f>VLOOKUP($F$1&amp;F11745,定价因子!E:F,2,0)</f>
        <v>#N/A</v>
      </c>
      <c r="H11745" s="104" t="e">
        <f>C11745*PRODUCT(#REF!,#REF!,G11745,,#REF!,E11745)</f>
        <v>#N/A</v>
      </c>
    </row>
    <row r="11746" spans="3:8">
      <c r="C11746" t="e">
        <f>VLOOKUP(B11746,定价因子!L:M,2,0)</f>
        <v>#N/A</v>
      </c>
      <c r="E11746" t="e">
        <f>VLOOKUP($D$1&amp;D11746,定价因子!E:F,2,0)</f>
        <v>#N/A</v>
      </c>
      <c r="G11746" t="e">
        <f>VLOOKUP($F$1&amp;F11746,定价因子!E:F,2,0)</f>
        <v>#N/A</v>
      </c>
      <c r="H11746" s="104" t="e">
        <f>C11746*PRODUCT(#REF!,#REF!,G11746,,#REF!,E11746)</f>
        <v>#N/A</v>
      </c>
    </row>
    <row r="11747" spans="3:8">
      <c r="C11747" t="e">
        <f>VLOOKUP(B11747,定价因子!L:M,2,0)</f>
        <v>#N/A</v>
      </c>
      <c r="E11747" t="e">
        <f>VLOOKUP($D$1&amp;D11747,定价因子!E:F,2,0)</f>
        <v>#N/A</v>
      </c>
      <c r="G11747" t="e">
        <f>VLOOKUP($F$1&amp;F11747,定价因子!E:F,2,0)</f>
        <v>#N/A</v>
      </c>
      <c r="H11747" s="104" t="e">
        <f>C11747*PRODUCT(#REF!,#REF!,G11747,,#REF!,E11747)</f>
        <v>#N/A</v>
      </c>
    </row>
    <row r="11748" spans="3:8">
      <c r="C11748" t="e">
        <f>VLOOKUP(B11748,定价因子!L:M,2,0)</f>
        <v>#N/A</v>
      </c>
      <c r="E11748" t="e">
        <f>VLOOKUP($D$1&amp;D11748,定价因子!E:F,2,0)</f>
        <v>#N/A</v>
      </c>
      <c r="G11748" t="e">
        <f>VLOOKUP($F$1&amp;F11748,定价因子!E:F,2,0)</f>
        <v>#N/A</v>
      </c>
      <c r="H11748" s="104" t="e">
        <f>C11748*PRODUCT(#REF!,#REF!,G11748,,#REF!,E11748)</f>
        <v>#N/A</v>
      </c>
    </row>
    <row r="11749" spans="3:8">
      <c r="C11749" t="e">
        <f>VLOOKUP(B11749,定价因子!L:M,2,0)</f>
        <v>#N/A</v>
      </c>
      <c r="E11749" t="e">
        <f>VLOOKUP($D$1&amp;D11749,定价因子!E:F,2,0)</f>
        <v>#N/A</v>
      </c>
      <c r="G11749" t="e">
        <f>VLOOKUP($F$1&amp;F11749,定价因子!E:F,2,0)</f>
        <v>#N/A</v>
      </c>
      <c r="H11749" s="104" t="e">
        <f>C11749*PRODUCT(#REF!,#REF!,G11749,,#REF!,E11749)</f>
        <v>#N/A</v>
      </c>
    </row>
    <row r="11750" spans="3:8">
      <c r="C11750" t="e">
        <f>VLOOKUP(B11750,定价因子!L:M,2,0)</f>
        <v>#N/A</v>
      </c>
      <c r="E11750" t="e">
        <f>VLOOKUP($D$1&amp;D11750,定价因子!E:F,2,0)</f>
        <v>#N/A</v>
      </c>
      <c r="G11750" t="e">
        <f>VLOOKUP($F$1&amp;F11750,定价因子!E:F,2,0)</f>
        <v>#N/A</v>
      </c>
      <c r="H11750" s="104" t="e">
        <f>C11750*PRODUCT(#REF!,#REF!,G11750,,#REF!,E11750)</f>
        <v>#N/A</v>
      </c>
    </row>
    <row r="11751" spans="3:8">
      <c r="C11751" t="e">
        <f>VLOOKUP(B11751,定价因子!L:M,2,0)</f>
        <v>#N/A</v>
      </c>
      <c r="E11751" t="e">
        <f>VLOOKUP($D$1&amp;D11751,定价因子!E:F,2,0)</f>
        <v>#N/A</v>
      </c>
      <c r="G11751" t="e">
        <f>VLOOKUP($F$1&amp;F11751,定价因子!E:F,2,0)</f>
        <v>#N/A</v>
      </c>
      <c r="H11751" s="104" t="e">
        <f>C11751*PRODUCT(#REF!,#REF!,G11751,,#REF!,E11751)</f>
        <v>#N/A</v>
      </c>
    </row>
    <row r="11752" spans="3:8">
      <c r="C11752" t="e">
        <f>VLOOKUP(B11752,定价因子!L:M,2,0)</f>
        <v>#N/A</v>
      </c>
      <c r="E11752" t="e">
        <f>VLOOKUP($D$1&amp;D11752,定价因子!E:F,2,0)</f>
        <v>#N/A</v>
      </c>
      <c r="G11752" t="e">
        <f>VLOOKUP($F$1&amp;F11752,定价因子!E:F,2,0)</f>
        <v>#N/A</v>
      </c>
      <c r="H11752" s="104" t="e">
        <f>C11752*PRODUCT(#REF!,#REF!,G11752,,#REF!,E11752)</f>
        <v>#N/A</v>
      </c>
    </row>
    <row r="11753" spans="3:8">
      <c r="C11753" t="e">
        <f>VLOOKUP(B11753,定价因子!L:M,2,0)</f>
        <v>#N/A</v>
      </c>
      <c r="E11753" t="e">
        <f>VLOOKUP($D$1&amp;D11753,定价因子!E:F,2,0)</f>
        <v>#N/A</v>
      </c>
      <c r="G11753" t="e">
        <f>VLOOKUP($F$1&amp;F11753,定价因子!E:F,2,0)</f>
        <v>#N/A</v>
      </c>
      <c r="H11753" s="104" t="e">
        <f>C11753*PRODUCT(#REF!,#REF!,G11753,,#REF!,E11753)</f>
        <v>#N/A</v>
      </c>
    </row>
    <row r="11754" spans="3:8">
      <c r="C11754" t="e">
        <f>VLOOKUP(B11754,定价因子!L:M,2,0)</f>
        <v>#N/A</v>
      </c>
      <c r="E11754" t="e">
        <f>VLOOKUP($D$1&amp;D11754,定价因子!E:F,2,0)</f>
        <v>#N/A</v>
      </c>
      <c r="G11754" t="e">
        <f>VLOOKUP($F$1&amp;F11754,定价因子!E:F,2,0)</f>
        <v>#N/A</v>
      </c>
      <c r="H11754" s="104" t="e">
        <f>C11754*PRODUCT(#REF!,#REF!,G11754,,#REF!,E11754)</f>
        <v>#N/A</v>
      </c>
    </row>
    <row r="11755" spans="3:8">
      <c r="C11755" t="e">
        <f>VLOOKUP(B11755,定价因子!L:M,2,0)</f>
        <v>#N/A</v>
      </c>
      <c r="E11755" t="e">
        <f>VLOOKUP($D$1&amp;D11755,定价因子!E:F,2,0)</f>
        <v>#N/A</v>
      </c>
      <c r="G11755" t="e">
        <f>VLOOKUP($F$1&amp;F11755,定价因子!E:F,2,0)</f>
        <v>#N/A</v>
      </c>
      <c r="H11755" s="104" t="e">
        <f>C11755*PRODUCT(#REF!,#REF!,G11755,,#REF!,E11755)</f>
        <v>#N/A</v>
      </c>
    </row>
    <row r="11756" spans="3:8">
      <c r="C11756" t="e">
        <f>VLOOKUP(B11756,定价因子!L:M,2,0)</f>
        <v>#N/A</v>
      </c>
      <c r="E11756" t="e">
        <f>VLOOKUP($D$1&amp;D11756,定价因子!E:F,2,0)</f>
        <v>#N/A</v>
      </c>
      <c r="G11756" t="e">
        <f>VLOOKUP($F$1&amp;F11756,定价因子!E:F,2,0)</f>
        <v>#N/A</v>
      </c>
      <c r="H11756" s="104" t="e">
        <f>C11756*PRODUCT(#REF!,#REF!,G11756,,#REF!,E11756)</f>
        <v>#N/A</v>
      </c>
    </row>
    <row r="11757" spans="3:8">
      <c r="C11757" t="e">
        <f>VLOOKUP(B11757,定价因子!L:M,2,0)</f>
        <v>#N/A</v>
      </c>
      <c r="E11757" t="e">
        <f>VLOOKUP($D$1&amp;D11757,定价因子!E:F,2,0)</f>
        <v>#N/A</v>
      </c>
      <c r="G11757" t="e">
        <f>VLOOKUP($F$1&amp;F11757,定价因子!E:F,2,0)</f>
        <v>#N/A</v>
      </c>
      <c r="H11757" s="104" t="e">
        <f>C11757*PRODUCT(#REF!,#REF!,G11757,,#REF!,E11757)</f>
        <v>#N/A</v>
      </c>
    </row>
    <row r="11758" spans="3:8">
      <c r="C11758" t="e">
        <f>VLOOKUP(B11758,定价因子!L:M,2,0)</f>
        <v>#N/A</v>
      </c>
      <c r="E11758" t="e">
        <f>VLOOKUP($D$1&amp;D11758,定价因子!E:F,2,0)</f>
        <v>#N/A</v>
      </c>
      <c r="G11758" t="e">
        <f>VLOOKUP($F$1&amp;F11758,定价因子!E:F,2,0)</f>
        <v>#N/A</v>
      </c>
      <c r="H11758" s="104" t="e">
        <f>C11758*PRODUCT(#REF!,#REF!,G11758,,#REF!,E11758)</f>
        <v>#N/A</v>
      </c>
    </row>
    <row r="11759" spans="3:8">
      <c r="C11759" t="e">
        <f>VLOOKUP(B11759,定价因子!L:M,2,0)</f>
        <v>#N/A</v>
      </c>
      <c r="E11759" t="e">
        <f>VLOOKUP($D$1&amp;D11759,定价因子!E:F,2,0)</f>
        <v>#N/A</v>
      </c>
      <c r="G11759" t="e">
        <f>VLOOKUP($F$1&amp;F11759,定价因子!E:F,2,0)</f>
        <v>#N/A</v>
      </c>
      <c r="H11759" s="104" t="e">
        <f>C11759*PRODUCT(#REF!,#REF!,G11759,,#REF!,E11759)</f>
        <v>#N/A</v>
      </c>
    </row>
    <row r="11760" spans="3:8">
      <c r="C11760" t="e">
        <f>VLOOKUP(B11760,定价因子!L:M,2,0)</f>
        <v>#N/A</v>
      </c>
      <c r="E11760" t="e">
        <f>VLOOKUP($D$1&amp;D11760,定价因子!E:F,2,0)</f>
        <v>#N/A</v>
      </c>
      <c r="G11760" t="e">
        <f>VLOOKUP($F$1&amp;F11760,定价因子!E:F,2,0)</f>
        <v>#N/A</v>
      </c>
      <c r="H11760" s="104" t="e">
        <f>C11760*PRODUCT(#REF!,#REF!,G11760,,#REF!,E11760)</f>
        <v>#N/A</v>
      </c>
    </row>
    <row r="11761" spans="3:8">
      <c r="C11761" t="e">
        <f>VLOOKUP(B11761,定价因子!L:M,2,0)</f>
        <v>#N/A</v>
      </c>
      <c r="E11761" t="e">
        <f>VLOOKUP($D$1&amp;D11761,定价因子!E:F,2,0)</f>
        <v>#N/A</v>
      </c>
      <c r="G11761" t="e">
        <f>VLOOKUP($F$1&amp;F11761,定价因子!E:F,2,0)</f>
        <v>#N/A</v>
      </c>
      <c r="H11761" s="104" t="e">
        <f>C11761*PRODUCT(#REF!,#REF!,G11761,,#REF!,E11761)</f>
        <v>#N/A</v>
      </c>
    </row>
    <row r="11762" spans="3:8">
      <c r="C11762" t="e">
        <f>VLOOKUP(B11762,定价因子!L:M,2,0)</f>
        <v>#N/A</v>
      </c>
      <c r="E11762" t="e">
        <f>VLOOKUP($D$1&amp;D11762,定价因子!E:F,2,0)</f>
        <v>#N/A</v>
      </c>
      <c r="G11762" t="e">
        <f>VLOOKUP($F$1&amp;F11762,定价因子!E:F,2,0)</f>
        <v>#N/A</v>
      </c>
      <c r="H11762" s="104" t="e">
        <f>C11762*PRODUCT(#REF!,#REF!,G11762,,#REF!,E11762)</f>
        <v>#N/A</v>
      </c>
    </row>
    <row r="11763" spans="3:8">
      <c r="C11763" t="e">
        <f>VLOOKUP(B11763,定价因子!L:M,2,0)</f>
        <v>#N/A</v>
      </c>
      <c r="E11763" t="e">
        <f>VLOOKUP($D$1&amp;D11763,定价因子!E:F,2,0)</f>
        <v>#N/A</v>
      </c>
      <c r="G11763" t="e">
        <f>VLOOKUP($F$1&amp;F11763,定价因子!E:F,2,0)</f>
        <v>#N/A</v>
      </c>
      <c r="H11763" s="104" t="e">
        <f>C11763*PRODUCT(#REF!,#REF!,G11763,,#REF!,E11763)</f>
        <v>#N/A</v>
      </c>
    </row>
    <row r="11764" spans="3:8">
      <c r="C11764" t="e">
        <f>VLOOKUP(B11764,定价因子!L:M,2,0)</f>
        <v>#N/A</v>
      </c>
      <c r="E11764" t="e">
        <f>VLOOKUP($D$1&amp;D11764,定价因子!E:F,2,0)</f>
        <v>#N/A</v>
      </c>
      <c r="G11764" t="e">
        <f>VLOOKUP($F$1&amp;F11764,定价因子!E:F,2,0)</f>
        <v>#N/A</v>
      </c>
      <c r="H11764" s="104" t="e">
        <f>C11764*PRODUCT(#REF!,#REF!,G11764,,#REF!,E11764)</f>
        <v>#N/A</v>
      </c>
    </row>
    <row r="11765" spans="3:8">
      <c r="C11765" t="e">
        <f>VLOOKUP(B11765,定价因子!L:M,2,0)</f>
        <v>#N/A</v>
      </c>
      <c r="E11765" t="e">
        <f>VLOOKUP($D$1&amp;D11765,定价因子!E:F,2,0)</f>
        <v>#N/A</v>
      </c>
      <c r="G11765" t="e">
        <f>VLOOKUP($F$1&amp;F11765,定价因子!E:F,2,0)</f>
        <v>#N/A</v>
      </c>
      <c r="H11765" s="104" t="e">
        <f>C11765*PRODUCT(#REF!,#REF!,G11765,,#REF!,E11765)</f>
        <v>#N/A</v>
      </c>
    </row>
    <row r="11766" spans="3:8">
      <c r="C11766" t="e">
        <f>VLOOKUP(B11766,定价因子!L:M,2,0)</f>
        <v>#N/A</v>
      </c>
      <c r="E11766" t="e">
        <f>VLOOKUP($D$1&amp;D11766,定价因子!E:F,2,0)</f>
        <v>#N/A</v>
      </c>
      <c r="G11766" t="e">
        <f>VLOOKUP($F$1&amp;F11766,定价因子!E:F,2,0)</f>
        <v>#N/A</v>
      </c>
      <c r="H11766" s="104" t="e">
        <f>C11766*PRODUCT(#REF!,#REF!,G11766,,#REF!,E11766)</f>
        <v>#N/A</v>
      </c>
    </row>
    <row r="11767" spans="3:8">
      <c r="C11767" t="e">
        <f>VLOOKUP(B11767,定价因子!L:M,2,0)</f>
        <v>#N/A</v>
      </c>
      <c r="E11767" t="e">
        <f>VLOOKUP($D$1&amp;D11767,定价因子!E:F,2,0)</f>
        <v>#N/A</v>
      </c>
      <c r="G11767" t="e">
        <f>VLOOKUP($F$1&amp;F11767,定价因子!E:F,2,0)</f>
        <v>#N/A</v>
      </c>
      <c r="H11767" s="104" t="e">
        <f>C11767*PRODUCT(#REF!,#REF!,G11767,,#REF!,E11767)</f>
        <v>#N/A</v>
      </c>
    </row>
    <row r="11768" spans="3:8">
      <c r="C11768" t="e">
        <f>VLOOKUP(B11768,定价因子!L:M,2,0)</f>
        <v>#N/A</v>
      </c>
      <c r="E11768" t="e">
        <f>VLOOKUP($D$1&amp;D11768,定价因子!E:F,2,0)</f>
        <v>#N/A</v>
      </c>
      <c r="G11768" t="e">
        <f>VLOOKUP($F$1&amp;F11768,定价因子!E:F,2,0)</f>
        <v>#N/A</v>
      </c>
      <c r="H11768" s="104" t="e">
        <f>C11768*PRODUCT(#REF!,#REF!,G11768,,#REF!,E11768)</f>
        <v>#N/A</v>
      </c>
    </row>
    <row r="11769" spans="3:8">
      <c r="C11769" t="e">
        <f>VLOOKUP(B11769,定价因子!L:M,2,0)</f>
        <v>#N/A</v>
      </c>
      <c r="E11769" t="e">
        <f>VLOOKUP($D$1&amp;D11769,定价因子!E:F,2,0)</f>
        <v>#N/A</v>
      </c>
      <c r="G11769" t="e">
        <f>VLOOKUP($F$1&amp;F11769,定价因子!E:F,2,0)</f>
        <v>#N/A</v>
      </c>
      <c r="H11769" s="104" t="e">
        <f>C11769*PRODUCT(#REF!,#REF!,G11769,,#REF!,E11769)</f>
        <v>#N/A</v>
      </c>
    </row>
    <row r="11770" spans="3:8">
      <c r="C11770" t="e">
        <f>VLOOKUP(B11770,定价因子!L:M,2,0)</f>
        <v>#N/A</v>
      </c>
      <c r="E11770" t="e">
        <f>VLOOKUP($D$1&amp;D11770,定价因子!E:F,2,0)</f>
        <v>#N/A</v>
      </c>
      <c r="G11770" t="e">
        <f>VLOOKUP($F$1&amp;F11770,定价因子!E:F,2,0)</f>
        <v>#N/A</v>
      </c>
      <c r="H11770" s="104" t="e">
        <f>C11770*PRODUCT(#REF!,#REF!,G11770,,#REF!,E11770)</f>
        <v>#N/A</v>
      </c>
    </row>
    <row r="11771" spans="3:8">
      <c r="C11771" t="e">
        <f>VLOOKUP(B11771,定价因子!L:M,2,0)</f>
        <v>#N/A</v>
      </c>
      <c r="E11771" t="e">
        <f>VLOOKUP($D$1&amp;D11771,定价因子!E:F,2,0)</f>
        <v>#N/A</v>
      </c>
      <c r="G11771" t="e">
        <f>VLOOKUP($F$1&amp;F11771,定价因子!E:F,2,0)</f>
        <v>#N/A</v>
      </c>
      <c r="H11771" s="104" t="e">
        <f>C11771*PRODUCT(#REF!,#REF!,G11771,,#REF!,E11771)</f>
        <v>#N/A</v>
      </c>
    </row>
    <row r="11772" spans="3:8">
      <c r="C11772" t="e">
        <f>VLOOKUP(B11772,定价因子!L:M,2,0)</f>
        <v>#N/A</v>
      </c>
      <c r="E11772" t="e">
        <f>VLOOKUP($D$1&amp;D11772,定价因子!E:F,2,0)</f>
        <v>#N/A</v>
      </c>
      <c r="G11772" t="e">
        <f>VLOOKUP($F$1&amp;F11772,定价因子!E:F,2,0)</f>
        <v>#N/A</v>
      </c>
      <c r="H11772" s="104" t="e">
        <f>C11772*PRODUCT(#REF!,#REF!,G11772,,#REF!,E11772)</f>
        <v>#N/A</v>
      </c>
    </row>
    <row r="11773" spans="3:8">
      <c r="C11773" t="e">
        <f>VLOOKUP(B11773,定价因子!L:M,2,0)</f>
        <v>#N/A</v>
      </c>
      <c r="E11773" t="e">
        <f>VLOOKUP($D$1&amp;D11773,定价因子!E:F,2,0)</f>
        <v>#N/A</v>
      </c>
      <c r="G11773" t="e">
        <f>VLOOKUP($F$1&amp;F11773,定价因子!E:F,2,0)</f>
        <v>#N/A</v>
      </c>
      <c r="H11773" s="104" t="e">
        <f>C11773*PRODUCT(#REF!,#REF!,G11773,,#REF!,E11773)</f>
        <v>#N/A</v>
      </c>
    </row>
    <row r="11774" spans="3:8">
      <c r="C11774" t="e">
        <f>VLOOKUP(B11774,定价因子!L:M,2,0)</f>
        <v>#N/A</v>
      </c>
      <c r="E11774" t="e">
        <f>VLOOKUP($D$1&amp;D11774,定价因子!E:F,2,0)</f>
        <v>#N/A</v>
      </c>
      <c r="G11774" t="e">
        <f>VLOOKUP($F$1&amp;F11774,定价因子!E:F,2,0)</f>
        <v>#N/A</v>
      </c>
      <c r="H11774" s="104" t="e">
        <f>C11774*PRODUCT(#REF!,#REF!,G11774,,#REF!,E11774)</f>
        <v>#N/A</v>
      </c>
    </row>
    <row r="11775" spans="3:8">
      <c r="C11775" t="e">
        <f>VLOOKUP(B11775,定价因子!L:M,2,0)</f>
        <v>#N/A</v>
      </c>
      <c r="E11775" t="e">
        <f>VLOOKUP($D$1&amp;D11775,定价因子!E:F,2,0)</f>
        <v>#N/A</v>
      </c>
      <c r="G11775" t="e">
        <f>VLOOKUP($F$1&amp;F11775,定价因子!E:F,2,0)</f>
        <v>#N/A</v>
      </c>
      <c r="H11775" s="104" t="e">
        <f>C11775*PRODUCT(#REF!,#REF!,G11775,,#REF!,E11775)</f>
        <v>#N/A</v>
      </c>
    </row>
    <row r="11776" spans="3:8">
      <c r="C11776" t="e">
        <f>VLOOKUP(B11776,定价因子!L:M,2,0)</f>
        <v>#N/A</v>
      </c>
      <c r="E11776" t="e">
        <f>VLOOKUP($D$1&amp;D11776,定价因子!E:F,2,0)</f>
        <v>#N/A</v>
      </c>
      <c r="G11776" t="e">
        <f>VLOOKUP($F$1&amp;F11776,定价因子!E:F,2,0)</f>
        <v>#N/A</v>
      </c>
      <c r="H11776" s="104" t="e">
        <f>C11776*PRODUCT(#REF!,#REF!,G11776,,#REF!,E11776)</f>
        <v>#N/A</v>
      </c>
    </row>
    <row r="11777" spans="3:8">
      <c r="C11777" t="e">
        <f>VLOOKUP(B11777,定价因子!L:M,2,0)</f>
        <v>#N/A</v>
      </c>
      <c r="E11777" t="e">
        <f>VLOOKUP($D$1&amp;D11777,定价因子!E:F,2,0)</f>
        <v>#N/A</v>
      </c>
      <c r="G11777" t="e">
        <f>VLOOKUP($F$1&amp;F11777,定价因子!E:F,2,0)</f>
        <v>#N/A</v>
      </c>
      <c r="H11777" s="104" t="e">
        <f>C11777*PRODUCT(#REF!,#REF!,G11777,,#REF!,E11777)</f>
        <v>#N/A</v>
      </c>
    </row>
    <row r="11778" spans="3:8">
      <c r="C11778" t="e">
        <f>VLOOKUP(B11778,定价因子!L:M,2,0)</f>
        <v>#N/A</v>
      </c>
      <c r="E11778" t="e">
        <f>VLOOKUP($D$1&amp;D11778,定价因子!E:F,2,0)</f>
        <v>#N/A</v>
      </c>
      <c r="G11778" t="e">
        <f>VLOOKUP($F$1&amp;F11778,定价因子!E:F,2,0)</f>
        <v>#N/A</v>
      </c>
      <c r="H11778" s="104" t="e">
        <f>C11778*PRODUCT(#REF!,#REF!,G11778,,#REF!,E11778)</f>
        <v>#N/A</v>
      </c>
    </row>
    <row r="11779" spans="3:8">
      <c r="C11779" t="e">
        <f>VLOOKUP(B11779,定价因子!L:M,2,0)</f>
        <v>#N/A</v>
      </c>
      <c r="E11779" t="e">
        <f>VLOOKUP($D$1&amp;D11779,定价因子!E:F,2,0)</f>
        <v>#N/A</v>
      </c>
      <c r="G11779" t="e">
        <f>VLOOKUP($F$1&amp;F11779,定价因子!E:F,2,0)</f>
        <v>#N/A</v>
      </c>
      <c r="H11779" s="104" t="e">
        <f>C11779*PRODUCT(#REF!,#REF!,G11779,,#REF!,E11779)</f>
        <v>#N/A</v>
      </c>
    </row>
    <row r="11780" spans="3:8">
      <c r="C11780" t="e">
        <f>VLOOKUP(B11780,定价因子!L:M,2,0)</f>
        <v>#N/A</v>
      </c>
      <c r="E11780" t="e">
        <f>VLOOKUP($D$1&amp;D11780,定价因子!E:F,2,0)</f>
        <v>#N/A</v>
      </c>
      <c r="G11780" t="e">
        <f>VLOOKUP($F$1&amp;F11780,定价因子!E:F,2,0)</f>
        <v>#N/A</v>
      </c>
      <c r="H11780" s="104" t="e">
        <f>C11780*PRODUCT(#REF!,#REF!,G11780,,#REF!,E11780)</f>
        <v>#N/A</v>
      </c>
    </row>
    <row r="11781" spans="3:8">
      <c r="C11781" t="e">
        <f>VLOOKUP(B11781,定价因子!L:M,2,0)</f>
        <v>#N/A</v>
      </c>
      <c r="E11781" t="e">
        <f>VLOOKUP($D$1&amp;D11781,定价因子!E:F,2,0)</f>
        <v>#N/A</v>
      </c>
      <c r="G11781" t="e">
        <f>VLOOKUP($F$1&amp;F11781,定价因子!E:F,2,0)</f>
        <v>#N/A</v>
      </c>
      <c r="H11781" s="104" t="e">
        <f>C11781*PRODUCT(#REF!,#REF!,G11781,,#REF!,E11781)</f>
        <v>#N/A</v>
      </c>
    </row>
    <row r="11782" spans="3:8">
      <c r="C11782" t="e">
        <f>VLOOKUP(B11782,定价因子!L:M,2,0)</f>
        <v>#N/A</v>
      </c>
      <c r="E11782" t="e">
        <f>VLOOKUP($D$1&amp;D11782,定价因子!E:F,2,0)</f>
        <v>#N/A</v>
      </c>
      <c r="G11782" t="e">
        <f>VLOOKUP($F$1&amp;F11782,定价因子!E:F,2,0)</f>
        <v>#N/A</v>
      </c>
      <c r="H11782" s="104" t="e">
        <f>C11782*PRODUCT(#REF!,#REF!,G11782,,#REF!,E11782)</f>
        <v>#N/A</v>
      </c>
    </row>
    <row r="11783" spans="3:8">
      <c r="C11783" t="e">
        <f>VLOOKUP(B11783,定价因子!L:M,2,0)</f>
        <v>#N/A</v>
      </c>
      <c r="E11783" t="e">
        <f>VLOOKUP($D$1&amp;D11783,定价因子!E:F,2,0)</f>
        <v>#N/A</v>
      </c>
      <c r="G11783" t="e">
        <f>VLOOKUP($F$1&amp;F11783,定价因子!E:F,2,0)</f>
        <v>#N/A</v>
      </c>
      <c r="H11783" s="104" t="e">
        <f>C11783*PRODUCT(#REF!,#REF!,G11783,,#REF!,E11783)</f>
        <v>#N/A</v>
      </c>
    </row>
    <row r="11784" spans="3:8">
      <c r="C11784" t="e">
        <f>VLOOKUP(B11784,定价因子!L:M,2,0)</f>
        <v>#N/A</v>
      </c>
      <c r="E11784" t="e">
        <f>VLOOKUP($D$1&amp;D11784,定价因子!E:F,2,0)</f>
        <v>#N/A</v>
      </c>
      <c r="G11784" t="e">
        <f>VLOOKUP($F$1&amp;F11784,定价因子!E:F,2,0)</f>
        <v>#N/A</v>
      </c>
      <c r="H11784" s="104" t="e">
        <f>C11784*PRODUCT(#REF!,#REF!,G11784,,#REF!,E11784)</f>
        <v>#N/A</v>
      </c>
    </row>
    <row r="11785" spans="3:8">
      <c r="C11785" t="e">
        <f>VLOOKUP(B11785,定价因子!L:M,2,0)</f>
        <v>#N/A</v>
      </c>
      <c r="E11785" t="e">
        <f>VLOOKUP($D$1&amp;D11785,定价因子!E:F,2,0)</f>
        <v>#N/A</v>
      </c>
      <c r="G11785" t="e">
        <f>VLOOKUP($F$1&amp;F11785,定价因子!E:F,2,0)</f>
        <v>#N/A</v>
      </c>
      <c r="H11785" s="104" t="e">
        <f>C11785*PRODUCT(#REF!,#REF!,G11785,,#REF!,E11785)</f>
        <v>#N/A</v>
      </c>
    </row>
    <row r="11786" spans="3:8">
      <c r="C11786" t="e">
        <f>VLOOKUP(B11786,定价因子!L:M,2,0)</f>
        <v>#N/A</v>
      </c>
      <c r="E11786" t="e">
        <f>VLOOKUP($D$1&amp;D11786,定价因子!E:F,2,0)</f>
        <v>#N/A</v>
      </c>
      <c r="G11786" t="e">
        <f>VLOOKUP($F$1&amp;F11786,定价因子!E:F,2,0)</f>
        <v>#N/A</v>
      </c>
      <c r="H11786" s="104" t="e">
        <f>C11786*PRODUCT(#REF!,#REF!,G11786,,#REF!,E11786)</f>
        <v>#N/A</v>
      </c>
    </row>
    <row r="11787" spans="3:8">
      <c r="C11787" t="e">
        <f>VLOOKUP(B11787,定价因子!L:M,2,0)</f>
        <v>#N/A</v>
      </c>
      <c r="E11787" t="e">
        <f>VLOOKUP($D$1&amp;D11787,定价因子!E:F,2,0)</f>
        <v>#N/A</v>
      </c>
      <c r="G11787" t="e">
        <f>VLOOKUP($F$1&amp;F11787,定价因子!E:F,2,0)</f>
        <v>#N/A</v>
      </c>
      <c r="H11787" s="104" t="e">
        <f>C11787*PRODUCT(#REF!,#REF!,G11787,,#REF!,E11787)</f>
        <v>#N/A</v>
      </c>
    </row>
    <row r="11788" spans="3:8">
      <c r="C11788" t="e">
        <f>VLOOKUP(B11788,定价因子!L:M,2,0)</f>
        <v>#N/A</v>
      </c>
      <c r="E11788" t="e">
        <f>VLOOKUP($D$1&amp;D11788,定价因子!E:F,2,0)</f>
        <v>#N/A</v>
      </c>
      <c r="G11788" t="e">
        <f>VLOOKUP($F$1&amp;F11788,定价因子!E:F,2,0)</f>
        <v>#N/A</v>
      </c>
      <c r="H11788" s="104" t="e">
        <f>C11788*PRODUCT(#REF!,#REF!,G11788,,#REF!,E11788)</f>
        <v>#N/A</v>
      </c>
    </row>
    <row r="11789" spans="3:8">
      <c r="C11789" t="e">
        <f>VLOOKUP(B11789,定价因子!L:M,2,0)</f>
        <v>#N/A</v>
      </c>
      <c r="E11789" t="e">
        <f>VLOOKUP($D$1&amp;D11789,定价因子!E:F,2,0)</f>
        <v>#N/A</v>
      </c>
      <c r="G11789" t="e">
        <f>VLOOKUP($F$1&amp;F11789,定价因子!E:F,2,0)</f>
        <v>#N/A</v>
      </c>
      <c r="H11789" s="104" t="e">
        <f>C11789*PRODUCT(#REF!,#REF!,G11789,,#REF!,E11789)</f>
        <v>#N/A</v>
      </c>
    </row>
    <row r="11790" spans="3:8">
      <c r="C11790" t="e">
        <f>VLOOKUP(B11790,定价因子!L:M,2,0)</f>
        <v>#N/A</v>
      </c>
      <c r="E11790" t="e">
        <f>VLOOKUP($D$1&amp;D11790,定价因子!E:F,2,0)</f>
        <v>#N/A</v>
      </c>
      <c r="G11790" t="e">
        <f>VLOOKUP($F$1&amp;F11790,定价因子!E:F,2,0)</f>
        <v>#N/A</v>
      </c>
      <c r="H11790" s="104" t="e">
        <f>C11790*PRODUCT(#REF!,#REF!,G11790,,#REF!,E11790)</f>
        <v>#N/A</v>
      </c>
    </row>
    <row r="11791" spans="3:8">
      <c r="C11791" t="e">
        <f>VLOOKUP(B11791,定价因子!L:M,2,0)</f>
        <v>#N/A</v>
      </c>
      <c r="E11791" t="e">
        <f>VLOOKUP($D$1&amp;D11791,定价因子!E:F,2,0)</f>
        <v>#N/A</v>
      </c>
      <c r="G11791" t="e">
        <f>VLOOKUP($F$1&amp;F11791,定价因子!E:F,2,0)</f>
        <v>#N/A</v>
      </c>
      <c r="H11791" s="104" t="e">
        <f>C11791*PRODUCT(#REF!,#REF!,G11791,,#REF!,E11791)</f>
        <v>#N/A</v>
      </c>
    </row>
    <row r="11792" spans="3:8">
      <c r="C11792" t="e">
        <f>VLOOKUP(B11792,定价因子!L:M,2,0)</f>
        <v>#N/A</v>
      </c>
      <c r="E11792" t="e">
        <f>VLOOKUP($D$1&amp;D11792,定价因子!E:F,2,0)</f>
        <v>#N/A</v>
      </c>
      <c r="G11792" t="e">
        <f>VLOOKUP($F$1&amp;F11792,定价因子!E:F,2,0)</f>
        <v>#N/A</v>
      </c>
      <c r="H11792" s="104" t="e">
        <f>C11792*PRODUCT(#REF!,#REF!,G11792,,#REF!,E11792)</f>
        <v>#N/A</v>
      </c>
    </row>
    <row r="11793" spans="3:8">
      <c r="C11793" t="e">
        <f>VLOOKUP(B11793,定价因子!L:M,2,0)</f>
        <v>#N/A</v>
      </c>
      <c r="E11793" t="e">
        <f>VLOOKUP($D$1&amp;D11793,定价因子!E:F,2,0)</f>
        <v>#N/A</v>
      </c>
      <c r="G11793" t="e">
        <f>VLOOKUP($F$1&amp;F11793,定价因子!E:F,2,0)</f>
        <v>#N/A</v>
      </c>
      <c r="H11793" s="104" t="e">
        <f>C11793*PRODUCT(#REF!,#REF!,G11793,,#REF!,E11793)</f>
        <v>#N/A</v>
      </c>
    </row>
    <row r="11794" spans="3:8">
      <c r="C11794" t="e">
        <f>VLOOKUP(B11794,定价因子!L:M,2,0)</f>
        <v>#N/A</v>
      </c>
      <c r="E11794" t="e">
        <f>VLOOKUP($D$1&amp;D11794,定价因子!E:F,2,0)</f>
        <v>#N/A</v>
      </c>
      <c r="G11794" t="e">
        <f>VLOOKUP($F$1&amp;F11794,定价因子!E:F,2,0)</f>
        <v>#N/A</v>
      </c>
      <c r="H11794" s="104" t="e">
        <f>C11794*PRODUCT(#REF!,#REF!,G11794,,#REF!,E11794)</f>
        <v>#N/A</v>
      </c>
    </row>
    <row r="11795" spans="3:8">
      <c r="C11795" t="e">
        <f>VLOOKUP(B11795,定价因子!L:M,2,0)</f>
        <v>#N/A</v>
      </c>
      <c r="E11795" t="e">
        <f>VLOOKUP($D$1&amp;D11795,定价因子!E:F,2,0)</f>
        <v>#N/A</v>
      </c>
      <c r="G11795" t="e">
        <f>VLOOKUP($F$1&amp;F11795,定价因子!E:F,2,0)</f>
        <v>#N/A</v>
      </c>
      <c r="H11795" s="104" t="e">
        <f>C11795*PRODUCT(#REF!,#REF!,G11795,,#REF!,E11795)</f>
        <v>#N/A</v>
      </c>
    </row>
    <row r="11796" spans="3:8">
      <c r="C11796" t="e">
        <f>VLOOKUP(B11796,定价因子!L:M,2,0)</f>
        <v>#N/A</v>
      </c>
      <c r="E11796" t="e">
        <f>VLOOKUP($D$1&amp;D11796,定价因子!E:F,2,0)</f>
        <v>#N/A</v>
      </c>
      <c r="G11796" t="e">
        <f>VLOOKUP($F$1&amp;F11796,定价因子!E:F,2,0)</f>
        <v>#N/A</v>
      </c>
      <c r="H11796" s="104" t="e">
        <f>C11796*PRODUCT(#REF!,#REF!,G11796,,#REF!,E11796)</f>
        <v>#N/A</v>
      </c>
    </row>
    <row r="11797" spans="3:8">
      <c r="C11797" t="e">
        <f>VLOOKUP(B11797,定价因子!L:M,2,0)</f>
        <v>#N/A</v>
      </c>
      <c r="E11797" t="e">
        <f>VLOOKUP($D$1&amp;D11797,定价因子!E:F,2,0)</f>
        <v>#N/A</v>
      </c>
      <c r="G11797" t="e">
        <f>VLOOKUP($F$1&amp;F11797,定价因子!E:F,2,0)</f>
        <v>#N/A</v>
      </c>
      <c r="H11797" s="104" t="e">
        <f>C11797*PRODUCT(#REF!,#REF!,G11797,,#REF!,E11797)</f>
        <v>#N/A</v>
      </c>
    </row>
    <row r="11798" spans="3:8">
      <c r="C11798" t="e">
        <f>VLOOKUP(B11798,定价因子!L:M,2,0)</f>
        <v>#N/A</v>
      </c>
      <c r="E11798" t="e">
        <f>VLOOKUP($D$1&amp;D11798,定价因子!E:F,2,0)</f>
        <v>#N/A</v>
      </c>
      <c r="G11798" t="e">
        <f>VLOOKUP($F$1&amp;F11798,定价因子!E:F,2,0)</f>
        <v>#N/A</v>
      </c>
      <c r="H11798" s="104" t="e">
        <f>C11798*PRODUCT(#REF!,#REF!,G11798,,#REF!,E11798)</f>
        <v>#N/A</v>
      </c>
    </row>
    <row r="11799" spans="3:8">
      <c r="C11799" t="e">
        <f>VLOOKUP(B11799,定价因子!L:M,2,0)</f>
        <v>#N/A</v>
      </c>
      <c r="E11799" t="e">
        <f>VLOOKUP($D$1&amp;D11799,定价因子!E:F,2,0)</f>
        <v>#N/A</v>
      </c>
      <c r="G11799" t="e">
        <f>VLOOKUP($F$1&amp;F11799,定价因子!E:F,2,0)</f>
        <v>#N/A</v>
      </c>
      <c r="H11799" s="104" t="e">
        <f>C11799*PRODUCT(#REF!,#REF!,G11799,,#REF!,E11799)</f>
        <v>#N/A</v>
      </c>
    </row>
    <row r="11800" spans="3:8">
      <c r="C11800" t="e">
        <f>VLOOKUP(B11800,定价因子!L:M,2,0)</f>
        <v>#N/A</v>
      </c>
      <c r="E11800" t="e">
        <f>VLOOKUP($D$1&amp;D11800,定价因子!E:F,2,0)</f>
        <v>#N/A</v>
      </c>
      <c r="G11800" t="e">
        <f>VLOOKUP($F$1&amp;F11800,定价因子!E:F,2,0)</f>
        <v>#N/A</v>
      </c>
      <c r="H11800" s="104" t="e">
        <f>C11800*PRODUCT(#REF!,#REF!,G11800,,#REF!,E11800)</f>
        <v>#N/A</v>
      </c>
    </row>
    <row r="11801" spans="3:8">
      <c r="C11801" t="e">
        <f>VLOOKUP(B11801,定价因子!L:M,2,0)</f>
        <v>#N/A</v>
      </c>
      <c r="E11801" t="e">
        <f>VLOOKUP($D$1&amp;D11801,定价因子!E:F,2,0)</f>
        <v>#N/A</v>
      </c>
      <c r="G11801" t="e">
        <f>VLOOKUP($F$1&amp;F11801,定价因子!E:F,2,0)</f>
        <v>#N/A</v>
      </c>
      <c r="H11801" s="104" t="e">
        <f>C11801*PRODUCT(#REF!,#REF!,G11801,,#REF!,E11801)</f>
        <v>#N/A</v>
      </c>
    </row>
    <row r="11802" spans="3:8">
      <c r="C11802" t="e">
        <f>VLOOKUP(B11802,定价因子!L:M,2,0)</f>
        <v>#N/A</v>
      </c>
      <c r="E11802" t="e">
        <f>VLOOKUP($D$1&amp;D11802,定价因子!E:F,2,0)</f>
        <v>#N/A</v>
      </c>
      <c r="G11802" t="e">
        <f>VLOOKUP($F$1&amp;F11802,定价因子!E:F,2,0)</f>
        <v>#N/A</v>
      </c>
      <c r="H11802" s="104" t="e">
        <f>C11802*PRODUCT(#REF!,#REF!,G11802,,#REF!,E11802)</f>
        <v>#N/A</v>
      </c>
    </row>
    <row r="11803" spans="3:8">
      <c r="C11803" t="e">
        <f>VLOOKUP(B11803,定价因子!L:M,2,0)</f>
        <v>#N/A</v>
      </c>
      <c r="E11803" t="e">
        <f>VLOOKUP($D$1&amp;D11803,定价因子!E:F,2,0)</f>
        <v>#N/A</v>
      </c>
      <c r="G11803" t="e">
        <f>VLOOKUP($F$1&amp;F11803,定价因子!E:F,2,0)</f>
        <v>#N/A</v>
      </c>
      <c r="H11803" s="104" t="e">
        <f>C11803*PRODUCT(#REF!,#REF!,G11803,,#REF!,E11803)</f>
        <v>#N/A</v>
      </c>
    </row>
    <row r="11804" spans="3:8">
      <c r="C11804" t="e">
        <f>VLOOKUP(B11804,定价因子!L:M,2,0)</f>
        <v>#N/A</v>
      </c>
      <c r="E11804" t="e">
        <f>VLOOKUP($D$1&amp;D11804,定价因子!E:F,2,0)</f>
        <v>#N/A</v>
      </c>
      <c r="G11804" t="e">
        <f>VLOOKUP($F$1&amp;F11804,定价因子!E:F,2,0)</f>
        <v>#N/A</v>
      </c>
      <c r="H11804" s="104" t="e">
        <f>C11804*PRODUCT(#REF!,#REF!,G11804,,#REF!,E11804)</f>
        <v>#N/A</v>
      </c>
    </row>
    <row r="11805" spans="3:8">
      <c r="C11805" t="e">
        <f>VLOOKUP(B11805,定价因子!L:M,2,0)</f>
        <v>#N/A</v>
      </c>
      <c r="E11805" t="e">
        <f>VLOOKUP($D$1&amp;D11805,定价因子!E:F,2,0)</f>
        <v>#N/A</v>
      </c>
      <c r="G11805" t="e">
        <f>VLOOKUP($F$1&amp;F11805,定价因子!E:F,2,0)</f>
        <v>#N/A</v>
      </c>
      <c r="H11805" s="104" t="e">
        <f>C11805*PRODUCT(#REF!,#REF!,G11805,,#REF!,E11805)</f>
        <v>#N/A</v>
      </c>
    </row>
    <row r="11806" spans="3:8">
      <c r="C11806" t="e">
        <f>VLOOKUP(B11806,定价因子!L:M,2,0)</f>
        <v>#N/A</v>
      </c>
      <c r="E11806" t="e">
        <f>VLOOKUP($D$1&amp;D11806,定价因子!E:F,2,0)</f>
        <v>#N/A</v>
      </c>
      <c r="G11806" t="e">
        <f>VLOOKUP($F$1&amp;F11806,定价因子!E:F,2,0)</f>
        <v>#N/A</v>
      </c>
      <c r="H11806" s="104" t="e">
        <f>C11806*PRODUCT(#REF!,#REF!,G11806,,#REF!,E11806)</f>
        <v>#N/A</v>
      </c>
    </row>
    <row r="11807" spans="3:8">
      <c r="C11807" t="e">
        <f>VLOOKUP(B11807,定价因子!L:M,2,0)</f>
        <v>#N/A</v>
      </c>
      <c r="E11807" t="e">
        <f>VLOOKUP($D$1&amp;D11807,定价因子!E:F,2,0)</f>
        <v>#N/A</v>
      </c>
      <c r="G11807" t="e">
        <f>VLOOKUP($F$1&amp;F11807,定价因子!E:F,2,0)</f>
        <v>#N/A</v>
      </c>
      <c r="H11807" s="104" t="e">
        <f>C11807*PRODUCT(#REF!,#REF!,G11807,,#REF!,E11807)</f>
        <v>#N/A</v>
      </c>
    </row>
    <row r="11808" spans="3:8">
      <c r="C11808" t="e">
        <f>VLOOKUP(B11808,定价因子!L:M,2,0)</f>
        <v>#N/A</v>
      </c>
      <c r="E11808" t="e">
        <f>VLOOKUP($D$1&amp;D11808,定价因子!E:F,2,0)</f>
        <v>#N/A</v>
      </c>
      <c r="G11808" t="e">
        <f>VLOOKUP($F$1&amp;F11808,定价因子!E:F,2,0)</f>
        <v>#N/A</v>
      </c>
      <c r="H11808" s="104" t="e">
        <f>C11808*PRODUCT(#REF!,#REF!,G11808,,#REF!,E11808)</f>
        <v>#N/A</v>
      </c>
    </row>
    <row r="11809" spans="3:8">
      <c r="C11809" t="e">
        <f>VLOOKUP(B11809,定价因子!L:M,2,0)</f>
        <v>#N/A</v>
      </c>
      <c r="E11809" t="e">
        <f>VLOOKUP($D$1&amp;D11809,定价因子!E:F,2,0)</f>
        <v>#N/A</v>
      </c>
      <c r="G11809" t="e">
        <f>VLOOKUP($F$1&amp;F11809,定价因子!E:F,2,0)</f>
        <v>#N/A</v>
      </c>
      <c r="H11809" s="104" t="e">
        <f>C11809*PRODUCT(#REF!,#REF!,G11809,,#REF!,E11809)</f>
        <v>#N/A</v>
      </c>
    </row>
    <row r="11810" spans="3:8">
      <c r="C11810" t="e">
        <f>VLOOKUP(B11810,定价因子!L:M,2,0)</f>
        <v>#N/A</v>
      </c>
      <c r="E11810" t="e">
        <f>VLOOKUP($D$1&amp;D11810,定价因子!E:F,2,0)</f>
        <v>#N/A</v>
      </c>
      <c r="G11810" t="e">
        <f>VLOOKUP($F$1&amp;F11810,定价因子!E:F,2,0)</f>
        <v>#N/A</v>
      </c>
      <c r="H11810" s="104" t="e">
        <f>C11810*PRODUCT(#REF!,#REF!,G11810,,#REF!,E11810)</f>
        <v>#N/A</v>
      </c>
    </row>
    <row r="11811" spans="3:8">
      <c r="C11811" t="e">
        <f>VLOOKUP(B11811,定价因子!L:M,2,0)</f>
        <v>#N/A</v>
      </c>
      <c r="E11811" t="e">
        <f>VLOOKUP($D$1&amp;D11811,定价因子!E:F,2,0)</f>
        <v>#N/A</v>
      </c>
      <c r="G11811" t="e">
        <f>VLOOKUP($F$1&amp;F11811,定价因子!E:F,2,0)</f>
        <v>#N/A</v>
      </c>
      <c r="H11811" s="104" t="e">
        <f>C11811*PRODUCT(#REF!,#REF!,G11811,,#REF!,E11811)</f>
        <v>#N/A</v>
      </c>
    </row>
    <row r="11812" spans="3:8">
      <c r="C11812" t="e">
        <f>VLOOKUP(B11812,定价因子!L:M,2,0)</f>
        <v>#N/A</v>
      </c>
      <c r="E11812" t="e">
        <f>VLOOKUP($D$1&amp;D11812,定价因子!E:F,2,0)</f>
        <v>#N/A</v>
      </c>
      <c r="G11812" t="e">
        <f>VLOOKUP($F$1&amp;F11812,定价因子!E:F,2,0)</f>
        <v>#N/A</v>
      </c>
      <c r="H11812" s="104" t="e">
        <f>C11812*PRODUCT(#REF!,#REF!,G11812,,#REF!,E11812)</f>
        <v>#N/A</v>
      </c>
    </row>
    <row r="11813" spans="3:8">
      <c r="C11813" t="e">
        <f>VLOOKUP(B11813,定价因子!L:M,2,0)</f>
        <v>#N/A</v>
      </c>
      <c r="E11813" t="e">
        <f>VLOOKUP($D$1&amp;D11813,定价因子!E:F,2,0)</f>
        <v>#N/A</v>
      </c>
      <c r="G11813" t="e">
        <f>VLOOKUP($F$1&amp;F11813,定价因子!E:F,2,0)</f>
        <v>#N/A</v>
      </c>
      <c r="H11813" s="104" t="e">
        <f>C11813*PRODUCT(#REF!,#REF!,G11813,,#REF!,E11813)</f>
        <v>#N/A</v>
      </c>
    </row>
    <row r="11814" spans="3:8">
      <c r="C11814" t="e">
        <f>VLOOKUP(B11814,定价因子!L:M,2,0)</f>
        <v>#N/A</v>
      </c>
      <c r="E11814" t="e">
        <f>VLOOKUP($D$1&amp;D11814,定价因子!E:F,2,0)</f>
        <v>#N/A</v>
      </c>
      <c r="G11814" t="e">
        <f>VLOOKUP($F$1&amp;F11814,定价因子!E:F,2,0)</f>
        <v>#N/A</v>
      </c>
      <c r="H11814" s="104" t="e">
        <f>C11814*PRODUCT(#REF!,#REF!,G11814,,#REF!,E11814)</f>
        <v>#N/A</v>
      </c>
    </row>
    <row r="11815" spans="3:8">
      <c r="C11815" t="e">
        <f>VLOOKUP(B11815,定价因子!L:M,2,0)</f>
        <v>#N/A</v>
      </c>
      <c r="E11815" t="e">
        <f>VLOOKUP($D$1&amp;D11815,定价因子!E:F,2,0)</f>
        <v>#N/A</v>
      </c>
      <c r="G11815" t="e">
        <f>VLOOKUP($F$1&amp;F11815,定价因子!E:F,2,0)</f>
        <v>#N/A</v>
      </c>
      <c r="H11815" s="104" t="e">
        <f>C11815*PRODUCT(#REF!,#REF!,G11815,,#REF!,E11815)</f>
        <v>#N/A</v>
      </c>
    </row>
    <row r="11816" spans="3:8">
      <c r="C11816" t="e">
        <f>VLOOKUP(B11816,定价因子!L:M,2,0)</f>
        <v>#N/A</v>
      </c>
      <c r="E11816" t="e">
        <f>VLOOKUP($D$1&amp;D11816,定价因子!E:F,2,0)</f>
        <v>#N/A</v>
      </c>
      <c r="G11816" t="e">
        <f>VLOOKUP($F$1&amp;F11816,定价因子!E:F,2,0)</f>
        <v>#N/A</v>
      </c>
      <c r="H11816" s="104" t="e">
        <f>C11816*PRODUCT(#REF!,#REF!,G11816,,#REF!,E11816)</f>
        <v>#N/A</v>
      </c>
    </row>
    <row r="11817" spans="3:8">
      <c r="C11817" t="e">
        <f>VLOOKUP(B11817,定价因子!L:M,2,0)</f>
        <v>#N/A</v>
      </c>
      <c r="E11817" t="e">
        <f>VLOOKUP($D$1&amp;D11817,定价因子!E:F,2,0)</f>
        <v>#N/A</v>
      </c>
      <c r="G11817" t="e">
        <f>VLOOKUP($F$1&amp;F11817,定价因子!E:F,2,0)</f>
        <v>#N/A</v>
      </c>
      <c r="H11817" s="104" t="e">
        <f>C11817*PRODUCT(#REF!,#REF!,G11817,,#REF!,E11817)</f>
        <v>#N/A</v>
      </c>
    </row>
    <row r="11818" spans="3:8">
      <c r="C11818" t="e">
        <f>VLOOKUP(B11818,定价因子!L:M,2,0)</f>
        <v>#N/A</v>
      </c>
      <c r="E11818" t="e">
        <f>VLOOKUP($D$1&amp;D11818,定价因子!E:F,2,0)</f>
        <v>#N/A</v>
      </c>
      <c r="G11818" t="e">
        <f>VLOOKUP($F$1&amp;F11818,定价因子!E:F,2,0)</f>
        <v>#N/A</v>
      </c>
      <c r="H11818" s="104" t="e">
        <f>C11818*PRODUCT(#REF!,#REF!,G11818,,#REF!,E11818)</f>
        <v>#N/A</v>
      </c>
    </row>
    <row r="11819" spans="3:8">
      <c r="C11819" t="e">
        <f>VLOOKUP(B11819,定价因子!L:M,2,0)</f>
        <v>#N/A</v>
      </c>
      <c r="E11819" t="e">
        <f>VLOOKUP($D$1&amp;D11819,定价因子!E:F,2,0)</f>
        <v>#N/A</v>
      </c>
      <c r="G11819" t="e">
        <f>VLOOKUP($F$1&amp;F11819,定价因子!E:F,2,0)</f>
        <v>#N/A</v>
      </c>
      <c r="H11819" s="104" t="e">
        <f>C11819*PRODUCT(#REF!,#REF!,G11819,,#REF!,E11819)</f>
        <v>#N/A</v>
      </c>
    </row>
    <row r="11820" spans="3:8">
      <c r="C11820" t="e">
        <f>VLOOKUP(B11820,定价因子!L:M,2,0)</f>
        <v>#N/A</v>
      </c>
      <c r="E11820" t="e">
        <f>VLOOKUP($D$1&amp;D11820,定价因子!E:F,2,0)</f>
        <v>#N/A</v>
      </c>
      <c r="G11820" t="e">
        <f>VLOOKUP($F$1&amp;F11820,定价因子!E:F,2,0)</f>
        <v>#N/A</v>
      </c>
      <c r="H11820" s="104" t="e">
        <f>C11820*PRODUCT(#REF!,#REF!,G11820,,#REF!,E11820)</f>
        <v>#N/A</v>
      </c>
    </row>
    <row r="11821" spans="3:8">
      <c r="C11821" t="e">
        <f>VLOOKUP(B11821,定价因子!L:M,2,0)</f>
        <v>#N/A</v>
      </c>
      <c r="E11821" t="e">
        <f>VLOOKUP($D$1&amp;D11821,定价因子!E:F,2,0)</f>
        <v>#N/A</v>
      </c>
      <c r="G11821" t="e">
        <f>VLOOKUP($F$1&amp;F11821,定价因子!E:F,2,0)</f>
        <v>#N/A</v>
      </c>
      <c r="H11821" s="104" t="e">
        <f>C11821*PRODUCT(#REF!,#REF!,G11821,,#REF!,E11821)</f>
        <v>#N/A</v>
      </c>
    </row>
    <row r="11822" spans="3:8">
      <c r="C11822" t="e">
        <f>VLOOKUP(B11822,定价因子!L:M,2,0)</f>
        <v>#N/A</v>
      </c>
      <c r="E11822" t="e">
        <f>VLOOKUP($D$1&amp;D11822,定价因子!E:F,2,0)</f>
        <v>#N/A</v>
      </c>
      <c r="G11822" t="e">
        <f>VLOOKUP($F$1&amp;F11822,定价因子!E:F,2,0)</f>
        <v>#N/A</v>
      </c>
      <c r="H11822" s="104" t="e">
        <f>C11822*PRODUCT(#REF!,#REF!,G11822,,#REF!,E11822)</f>
        <v>#N/A</v>
      </c>
    </row>
    <row r="11823" spans="3:8">
      <c r="C11823" t="e">
        <f>VLOOKUP(B11823,定价因子!L:M,2,0)</f>
        <v>#N/A</v>
      </c>
      <c r="E11823" t="e">
        <f>VLOOKUP($D$1&amp;D11823,定价因子!E:F,2,0)</f>
        <v>#N/A</v>
      </c>
      <c r="G11823" t="e">
        <f>VLOOKUP($F$1&amp;F11823,定价因子!E:F,2,0)</f>
        <v>#N/A</v>
      </c>
      <c r="H11823" s="104" t="e">
        <f>C11823*PRODUCT(#REF!,#REF!,G11823,,#REF!,E11823)</f>
        <v>#N/A</v>
      </c>
    </row>
    <row r="11824" spans="3:8">
      <c r="C11824" t="e">
        <f>VLOOKUP(B11824,定价因子!L:M,2,0)</f>
        <v>#N/A</v>
      </c>
      <c r="E11824" t="e">
        <f>VLOOKUP($D$1&amp;D11824,定价因子!E:F,2,0)</f>
        <v>#N/A</v>
      </c>
      <c r="G11824" t="e">
        <f>VLOOKUP($F$1&amp;F11824,定价因子!E:F,2,0)</f>
        <v>#N/A</v>
      </c>
      <c r="H11824" s="104" t="e">
        <f>C11824*PRODUCT(#REF!,#REF!,G11824,,#REF!,E11824)</f>
        <v>#N/A</v>
      </c>
    </row>
    <row r="11825" spans="3:8">
      <c r="C11825" t="e">
        <f>VLOOKUP(B11825,定价因子!L:M,2,0)</f>
        <v>#N/A</v>
      </c>
      <c r="E11825" t="e">
        <f>VLOOKUP($D$1&amp;D11825,定价因子!E:F,2,0)</f>
        <v>#N/A</v>
      </c>
      <c r="G11825" t="e">
        <f>VLOOKUP($F$1&amp;F11825,定价因子!E:F,2,0)</f>
        <v>#N/A</v>
      </c>
      <c r="H11825" s="104" t="e">
        <f>C11825*PRODUCT(#REF!,#REF!,G11825,,#REF!,E11825)</f>
        <v>#N/A</v>
      </c>
    </row>
    <row r="11826" spans="3:8">
      <c r="C11826" t="e">
        <f>VLOOKUP(B11826,定价因子!L:M,2,0)</f>
        <v>#N/A</v>
      </c>
      <c r="E11826" t="e">
        <f>VLOOKUP($D$1&amp;D11826,定价因子!E:F,2,0)</f>
        <v>#N/A</v>
      </c>
      <c r="G11826" t="e">
        <f>VLOOKUP($F$1&amp;F11826,定价因子!E:F,2,0)</f>
        <v>#N/A</v>
      </c>
      <c r="H11826" s="104" t="e">
        <f>C11826*PRODUCT(#REF!,#REF!,G11826,,#REF!,E11826)</f>
        <v>#N/A</v>
      </c>
    </row>
    <row r="11827" spans="3:8">
      <c r="C11827" t="e">
        <f>VLOOKUP(B11827,定价因子!L:M,2,0)</f>
        <v>#N/A</v>
      </c>
      <c r="E11827" t="e">
        <f>VLOOKUP($D$1&amp;D11827,定价因子!E:F,2,0)</f>
        <v>#N/A</v>
      </c>
      <c r="G11827" t="e">
        <f>VLOOKUP($F$1&amp;F11827,定价因子!E:F,2,0)</f>
        <v>#N/A</v>
      </c>
      <c r="H11827" s="104" t="e">
        <f>C11827*PRODUCT(#REF!,#REF!,G11827,,#REF!,E11827)</f>
        <v>#N/A</v>
      </c>
    </row>
    <row r="11828" spans="3:8">
      <c r="C11828" t="e">
        <f>VLOOKUP(B11828,定价因子!L:M,2,0)</f>
        <v>#N/A</v>
      </c>
      <c r="E11828" t="e">
        <f>VLOOKUP($D$1&amp;D11828,定价因子!E:F,2,0)</f>
        <v>#N/A</v>
      </c>
      <c r="G11828" t="e">
        <f>VLOOKUP($F$1&amp;F11828,定价因子!E:F,2,0)</f>
        <v>#N/A</v>
      </c>
      <c r="H11828" s="104" t="e">
        <f>C11828*PRODUCT(#REF!,#REF!,G11828,,#REF!,E11828)</f>
        <v>#N/A</v>
      </c>
    </row>
    <row r="11829" spans="3:8">
      <c r="C11829" t="e">
        <f>VLOOKUP(B11829,定价因子!L:M,2,0)</f>
        <v>#N/A</v>
      </c>
      <c r="E11829" t="e">
        <f>VLOOKUP($D$1&amp;D11829,定价因子!E:F,2,0)</f>
        <v>#N/A</v>
      </c>
      <c r="G11829" t="e">
        <f>VLOOKUP($F$1&amp;F11829,定价因子!E:F,2,0)</f>
        <v>#N/A</v>
      </c>
      <c r="H11829" s="104" t="e">
        <f>C11829*PRODUCT(#REF!,#REF!,G11829,,#REF!,E11829)</f>
        <v>#N/A</v>
      </c>
    </row>
    <row r="11830" spans="3:8">
      <c r="C11830" t="e">
        <f>VLOOKUP(B11830,定价因子!L:M,2,0)</f>
        <v>#N/A</v>
      </c>
      <c r="E11830" t="e">
        <f>VLOOKUP($D$1&amp;D11830,定价因子!E:F,2,0)</f>
        <v>#N/A</v>
      </c>
      <c r="G11830" t="e">
        <f>VLOOKUP($F$1&amp;F11830,定价因子!E:F,2,0)</f>
        <v>#N/A</v>
      </c>
      <c r="H11830" s="104" t="e">
        <f>C11830*PRODUCT(#REF!,#REF!,G11830,,#REF!,E11830)</f>
        <v>#N/A</v>
      </c>
    </row>
    <row r="11831" spans="3:8">
      <c r="C11831" t="e">
        <f>VLOOKUP(B11831,定价因子!L:M,2,0)</f>
        <v>#N/A</v>
      </c>
      <c r="E11831" t="e">
        <f>VLOOKUP($D$1&amp;D11831,定价因子!E:F,2,0)</f>
        <v>#N/A</v>
      </c>
      <c r="G11831" t="e">
        <f>VLOOKUP($F$1&amp;F11831,定价因子!E:F,2,0)</f>
        <v>#N/A</v>
      </c>
      <c r="H11831" s="104" t="e">
        <f>C11831*PRODUCT(#REF!,#REF!,G11831,,#REF!,E11831)</f>
        <v>#N/A</v>
      </c>
    </row>
    <row r="11832" spans="3:8">
      <c r="C11832" t="e">
        <f>VLOOKUP(B11832,定价因子!L:M,2,0)</f>
        <v>#N/A</v>
      </c>
      <c r="E11832" t="e">
        <f>VLOOKUP($D$1&amp;D11832,定价因子!E:F,2,0)</f>
        <v>#N/A</v>
      </c>
      <c r="G11832" t="e">
        <f>VLOOKUP($F$1&amp;F11832,定价因子!E:F,2,0)</f>
        <v>#N/A</v>
      </c>
      <c r="H11832" s="104" t="e">
        <f>C11832*PRODUCT(#REF!,#REF!,G11832,,#REF!,E11832)</f>
        <v>#N/A</v>
      </c>
    </row>
    <row r="11833" spans="3:8">
      <c r="C11833" t="e">
        <f>VLOOKUP(B11833,定价因子!L:M,2,0)</f>
        <v>#N/A</v>
      </c>
      <c r="E11833" t="e">
        <f>VLOOKUP($D$1&amp;D11833,定价因子!E:F,2,0)</f>
        <v>#N/A</v>
      </c>
      <c r="G11833" t="e">
        <f>VLOOKUP($F$1&amp;F11833,定价因子!E:F,2,0)</f>
        <v>#N/A</v>
      </c>
      <c r="H11833" s="104" t="e">
        <f>C11833*PRODUCT(#REF!,#REF!,G11833,,#REF!,E11833)</f>
        <v>#N/A</v>
      </c>
    </row>
    <row r="11834" spans="3:8">
      <c r="C11834" t="e">
        <f>VLOOKUP(B11834,定价因子!L:M,2,0)</f>
        <v>#N/A</v>
      </c>
      <c r="E11834" t="e">
        <f>VLOOKUP($D$1&amp;D11834,定价因子!E:F,2,0)</f>
        <v>#N/A</v>
      </c>
      <c r="G11834" t="e">
        <f>VLOOKUP($F$1&amp;F11834,定价因子!E:F,2,0)</f>
        <v>#N/A</v>
      </c>
      <c r="H11834" s="104" t="e">
        <f>C11834*PRODUCT(#REF!,#REF!,G11834,,#REF!,E11834)</f>
        <v>#N/A</v>
      </c>
    </row>
    <row r="11835" spans="3:8">
      <c r="C11835" t="e">
        <f>VLOOKUP(B11835,定价因子!L:M,2,0)</f>
        <v>#N/A</v>
      </c>
      <c r="E11835" t="e">
        <f>VLOOKUP($D$1&amp;D11835,定价因子!E:F,2,0)</f>
        <v>#N/A</v>
      </c>
      <c r="G11835" t="e">
        <f>VLOOKUP($F$1&amp;F11835,定价因子!E:F,2,0)</f>
        <v>#N/A</v>
      </c>
      <c r="H11835" s="104" t="e">
        <f>C11835*PRODUCT(#REF!,#REF!,G11835,,#REF!,E11835)</f>
        <v>#N/A</v>
      </c>
    </row>
    <row r="11836" spans="3:8">
      <c r="C11836" t="e">
        <f>VLOOKUP(B11836,定价因子!L:M,2,0)</f>
        <v>#N/A</v>
      </c>
      <c r="E11836" t="e">
        <f>VLOOKUP($D$1&amp;D11836,定价因子!E:F,2,0)</f>
        <v>#N/A</v>
      </c>
      <c r="G11836" t="e">
        <f>VLOOKUP($F$1&amp;F11836,定价因子!E:F,2,0)</f>
        <v>#N/A</v>
      </c>
      <c r="H11836" s="104" t="e">
        <f>C11836*PRODUCT(#REF!,#REF!,G11836,,#REF!,E11836)</f>
        <v>#N/A</v>
      </c>
    </row>
    <row r="11837" spans="3:8">
      <c r="C11837" t="e">
        <f>VLOOKUP(B11837,定价因子!L:M,2,0)</f>
        <v>#N/A</v>
      </c>
      <c r="E11837" t="e">
        <f>VLOOKUP($D$1&amp;D11837,定价因子!E:F,2,0)</f>
        <v>#N/A</v>
      </c>
      <c r="G11837" t="e">
        <f>VLOOKUP($F$1&amp;F11837,定价因子!E:F,2,0)</f>
        <v>#N/A</v>
      </c>
      <c r="H11837" s="104" t="e">
        <f>C11837*PRODUCT(#REF!,#REF!,G11837,,#REF!,E11837)</f>
        <v>#N/A</v>
      </c>
    </row>
    <row r="11838" spans="3:8">
      <c r="C11838" t="e">
        <f>VLOOKUP(B11838,定价因子!L:M,2,0)</f>
        <v>#N/A</v>
      </c>
      <c r="E11838" t="e">
        <f>VLOOKUP($D$1&amp;D11838,定价因子!E:F,2,0)</f>
        <v>#N/A</v>
      </c>
      <c r="G11838" t="e">
        <f>VLOOKUP($F$1&amp;F11838,定价因子!E:F,2,0)</f>
        <v>#N/A</v>
      </c>
      <c r="H11838" s="104" t="e">
        <f>C11838*PRODUCT(#REF!,#REF!,G11838,,#REF!,E11838)</f>
        <v>#N/A</v>
      </c>
    </row>
    <row r="11839" spans="3:8">
      <c r="C11839" t="e">
        <f>VLOOKUP(B11839,定价因子!L:M,2,0)</f>
        <v>#N/A</v>
      </c>
      <c r="E11839" t="e">
        <f>VLOOKUP($D$1&amp;D11839,定价因子!E:F,2,0)</f>
        <v>#N/A</v>
      </c>
      <c r="G11839" t="e">
        <f>VLOOKUP($F$1&amp;F11839,定价因子!E:F,2,0)</f>
        <v>#N/A</v>
      </c>
      <c r="H11839" s="104" t="e">
        <f>C11839*PRODUCT(#REF!,#REF!,G11839,,#REF!,E11839)</f>
        <v>#N/A</v>
      </c>
    </row>
    <row r="11840" spans="3:8">
      <c r="C11840" t="e">
        <f>VLOOKUP(B11840,定价因子!L:M,2,0)</f>
        <v>#N/A</v>
      </c>
      <c r="E11840" t="e">
        <f>VLOOKUP($D$1&amp;D11840,定价因子!E:F,2,0)</f>
        <v>#N/A</v>
      </c>
      <c r="G11840" t="e">
        <f>VLOOKUP($F$1&amp;F11840,定价因子!E:F,2,0)</f>
        <v>#N/A</v>
      </c>
      <c r="H11840" s="104" t="e">
        <f>C11840*PRODUCT(#REF!,#REF!,G11840,,#REF!,E11840)</f>
        <v>#N/A</v>
      </c>
    </row>
    <row r="11841" spans="3:8">
      <c r="C11841" t="e">
        <f>VLOOKUP(B11841,定价因子!L:M,2,0)</f>
        <v>#N/A</v>
      </c>
      <c r="E11841" t="e">
        <f>VLOOKUP($D$1&amp;D11841,定价因子!E:F,2,0)</f>
        <v>#N/A</v>
      </c>
      <c r="G11841" t="e">
        <f>VLOOKUP($F$1&amp;F11841,定价因子!E:F,2,0)</f>
        <v>#N/A</v>
      </c>
      <c r="H11841" s="104" t="e">
        <f>C11841*PRODUCT(#REF!,#REF!,G11841,,#REF!,E11841)</f>
        <v>#N/A</v>
      </c>
    </row>
    <row r="11842" spans="3:8">
      <c r="C11842" t="e">
        <f>VLOOKUP(B11842,定价因子!L:M,2,0)</f>
        <v>#N/A</v>
      </c>
      <c r="E11842" t="e">
        <f>VLOOKUP($D$1&amp;D11842,定价因子!E:F,2,0)</f>
        <v>#N/A</v>
      </c>
      <c r="G11842" t="e">
        <f>VLOOKUP($F$1&amp;F11842,定价因子!E:F,2,0)</f>
        <v>#N/A</v>
      </c>
      <c r="H11842" s="104" t="e">
        <f>C11842*PRODUCT(#REF!,#REF!,G11842,,#REF!,E11842)</f>
        <v>#N/A</v>
      </c>
    </row>
    <row r="11843" spans="3:8">
      <c r="C11843" t="e">
        <f>VLOOKUP(B11843,定价因子!L:M,2,0)</f>
        <v>#N/A</v>
      </c>
      <c r="E11843" t="e">
        <f>VLOOKUP($D$1&amp;D11843,定价因子!E:F,2,0)</f>
        <v>#N/A</v>
      </c>
      <c r="G11843" t="e">
        <f>VLOOKUP($F$1&amp;F11843,定价因子!E:F,2,0)</f>
        <v>#N/A</v>
      </c>
      <c r="H11843" s="104" t="e">
        <f>C11843*PRODUCT(#REF!,#REF!,G11843,,#REF!,E11843)</f>
        <v>#N/A</v>
      </c>
    </row>
    <row r="11844" spans="3:8">
      <c r="C11844" t="e">
        <f>VLOOKUP(B11844,定价因子!L:M,2,0)</f>
        <v>#N/A</v>
      </c>
      <c r="E11844" t="e">
        <f>VLOOKUP($D$1&amp;D11844,定价因子!E:F,2,0)</f>
        <v>#N/A</v>
      </c>
      <c r="G11844" t="e">
        <f>VLOOKUP($F$1&amp;F11844,定价因子!E:F,2,0)</f>
        <v>#N/A</v>
      </c>
      <c r="H11844" s="104" t="e">
        <f>C11844*PRODUCT(#REF!,#REF!,G11844,,#REF!,E11844)</f>
        <v>#N/A</v>
      </c>
    </row>
    <row r="11845" spans="3:8">
      <c r="C11845" t="e">
        <f>VLOOKUP(B11845,定价因子!L:M,2,0)</f>
        <v>#N/A</v>
      </c>
      <c r="E11845" t="e">
        <f>VLOOKUP($D$1&amp;D11845,定价因子!E:F,2,0)</f>
        <v>#N/A</v>
      </c>
      <c r="G11845" t="e">
        <f>VLOOKUP($F$1&amp;F11845,定价因子!E:F,2,0)</f>
        <v>#N/A</v>
      </c>
      <c r="H11845" s="104" t="e">
        <f>C11845*PRODUCT(#REF!,#REF!,G11845,,#REF!,E11845)</f>
        <v>#N/A</v>
      </c>
    </row>
    <row r="11846" spans="3:8">
      <c r="C11846" t="e">
        <f>VLOOKUP(B11846,定价因子!L:M,2,0)</f>
        <v>#N/A</v>
      </c>
      <c r="E11846" t="e">
        <f>VLOOKUP($D$1&amp;D11846,定价因子!E:F,2,0)</f>
        <v>#N/A</v>
      </c>
      <c r="G11846" t="e">
        <f>VLOOKUP($F$1&amp;F11846,定价因子!E:F,2,0)</f>
        <v>#N/A</v>
      </c>
      <c r="H11846" s="104" t="e">
        <f>C11846*PRODUCT(#REF!,#REF!,G11846,,#REF!,E11846)</f>
        <v>#N/A</v>
      </c>
    </row>
    <row r="11847" spans="3:8">
      <c r="C11847" t="e">
        <f>VLOOKUP(B11847,定价因子!L:M,2,0)</f>
        <v>#N/A</v>
      </c>
      <c r="E11847" t="e">
        <f>VLOOKUP($D$1&amp;D11847,定价因子!E:F,2,0)</f>
        <v>#N/A</v>
      </c>
      <c r="G11847" t="e">
        <f>VLOOKUP($F$1&amp;F11847,定价因子!E:F,2,0)</f>
        <v>#N/A</v>
      </c>
      <c r="H11847" s="104" t="e">
        <f>C11847*PRODUCT(#REF!,#REF!,G11847,,#REF!,E11847)</f>
        <v>#N/A</v>
      </c>
    </row>
    <row r="11848" spans="3:8">
      <c r="C11848" t="e">
        <f>VLOOKUP(B11848,定价因子!L:M,2,0)</f>
        <v>#N/A</v>
      </c>
      <c r="E11848" t="e">
        <f>VLOOKUP($D$1&amp;D11848,定价因子!E:F,2,0)</f>
        <v>#N/A</v>
      </c>
      <c r="G11848" t="e">
        <f>VLOOKUP($F$1&amp;F11848,定价因子!E:F,2,0)</f>
        <v>#N/A</v>
      </c>
      <c r="H11848" s="104" t="e">
        <f>C11848*PRODUCT(#REF!,#REF!,G11848,,#REF!,E11848)</f>
        <v>#N/A</v>
      </c>
    </row>
    <row r="11849" spans="3:8">
      <c r="C11849" t="e">
        <f>VLOOKUP(B11849,定价因子!L:M,2,0)</f>
        <v>#N/A</v>
      </c>
      <c r="E11849" t="e">
        <f>VLOOKUP($D$1&amp;D11849,定价因子!E:F,2,0)</f>
        <v>#N/A</v>
      </c>
      <c r="G11849" t="e">
        <f>VLOOKUP($F$1&amp;F11849,定价因子!E:F,2,0)</f>
        <v>#N/A</v>
      </c>
      <c r="H11849" s="104" t="e">
        <f>C11849*PRODUCT(#REF!,#REF!,G11849,,#REF!,E11849)</f>
        <v>#N/A</v>
      </c>
    </row>
    <row r="11850" spans="3:8">
      <c r="C11850" t="e">
        <f>VLOOKUP(B11850,定价因子!L:M,2,0)</f>
        <v>#N/A</v>
      </c>
      <c r="E11850" t="e">
        <f>VLOOKUP($D$1&amp;D11850,定价因子!E:F,2,0)</f>
        <v>#N/A</v>
      </c>
      <c r="G11850" t="e">
        <f>VLOOKUP($F$1&amp;F11850,定价因子!E:F,2,0)</f>
        <v>#N/A</v>
      </c>
      <c r="H11850" s="104" t="e">
        <f>C11850*PRODUCT(#REF!,#REF!,G11850,,#REF!,E11850)</f>
        <v>#N/A</v>
      </c>
    </row>
    <row r="11851" spans="3:8">
      <c r="C11851" t="e">
        <f>VLOOKUP(B11851,定价因子!L:M,2,0)</f>
        <v>#N/A</v>
      </c>
      <c r="E11851" t="e">
        <f>VLOOKUP($D$1&amp;D11851,定价因子!E:F,2,0)</f>
        <v>#N/A</v>
      </c>
      <c r="G11851" t="e">
        <f>VLOOKUP($F$1&amp;F11851,定价因子!E:F,2,0)</f>
        <v>#N/A</v>
      </c>
      <c r="H11851" s="104" t="e">
        <f>C11851*PRODUCT(#REF!,#REF!,G11851,,#REF!,E11851)</f>
        <v>#N/A</v>
      </c>
    </row>
    <row r="11852" spans="3:8">
      <c r="C11852" t="e">
        <f>VLOOKUP(B11852,定价因子!L:M,2,0)</f>
        <v>#N/A</v>
      </c>
      <c r="E11852" t="e">
        <f>VLOOKUP($D$1&amp;D11852,定价因子!E:F,2,0)</f>
        <v>#N/A</v>
      </c>
      <c r="G11852" t="e">
        <f>VLOOKUP($F$1&amp;F11852,定价因子!E:F,2,0)</f>
        <v>#N/A</v>
      </c>
      <c r="H11852" s="104" t="e">
        <f>C11852*PRODUCT(#REF!,#REF!,G11852,,#REF!,E11852)</f>
        <v>#N/A</v>
      </c>
    </row>
    <row r="11853" spans="3:8">
      <c r="C11853" t="e">
        <f>VLOOKUP(B11853,定价因子!L:M,2,0)</f>
        <v>#N/A</v>
      </c>
      <c r="E11853" t="e">
        <f>VLOOKUP($D$1&amp;D11853,定价因子!E:F,2,0)</f>
        <v>#N/A</v>
      </c>
      <c r="G11853" t="e">
        <f>VLOOKUP($F$1&amp;F11853,定价因子!E:F,2,0)</f>
        <v>#N/A</v>
      </c>
      <c r="H11853" s="104" t="e">
        <f>C11853*PRODUCT(#REF!,#REF!,G11853,,#REF!,E11853)</f>
        <v>#N/A</v>
      </c>
    </row>
    <row r="11854" spans="3:8">
      <c r="C11854" t="e">
        <f>VLOOKUP(B11854,定价因子!L:M,2,0)</f>
        <v>#N/A</v>
      </c>
      <c r="E11854" t="e">
        <f>VLOOKUP($D$1&amp;D11854,定价因子!E:F,2,0)</f>
        <v>#N/A</v>
      </c>
      <c r="G11854" t="e">
        <f>VLOOKUP($F$1&amp;F11854,定价因子!E:F,2,0)</f>
        <v>#N/A</v>
      </c>
      <c r="H11854" s="104" t="e">
        <f>C11854*PRODUCT(#REF!,#REF!,G11854,,#REF!,E11854)</f>
        <v>#N/A</v>
      </c>
    </row>
    <row r="11855" spans="3:8">
      <c r="C11855" t="e">
        <f>VLOOKUP(B11855,定价因子!L:M,2,0)</f>
        <v>#N/A</v>
      </c>
      <c r="E11855" t="e">
        <f>VLOOKUP($D$1&amp;D11855,定价因子!E:F,2,0)</f>
        <v>#N/A</v>
      </c>
      <c r="G11855" t="e">
        <f>VLOOKUP($F$1&amp;F11855,定价因子!E:F,2,0)</f>
        <v>#N/A</v>
      </c>
      <c r="H11855" s="104" t="e">
        <f>C11855*PRODUCT(#REF!,#REF!,G11855,,#REF!,E11855)</f>
        <v>#N/A</v>
      </c>
    </row>
    <row r="11856" spans="3:8">
      <c r="C11856" t="e">
        <f>VLOOKUP(B11856,定价因子!L:M,2,0)</f>
        <v>#N/A</v>
      </c>
      <c r="E11856" t="e">
        <f>VLOOKUP($D$1&amp;D11856,定价因子!E:F,2,0)</f>
        <v>#N/A</v>
      </c>
      <c r="G11856" t="e">
        <f>VLOOKUP($F$1&amp;F11856,定价因子!E:F,2,0)</f>
        <v>#N/A</v>
      </c>
      <c r="H11856" s="104" t="e">
        <f>C11856*PRODUCT(#REF!,#REF!,G11856,,#REF!,E11856)</f>
        <v>#N/A</v>
      </c>
    </row>
    <row r="11857" spans="3:8">
      <c r="C11857" t="e">
        <f>VLOOKUP(B11857,定价因子!L:M,2,0)</f>
        <v>#N/A</v>
      </c>
      <c r="E11857" t="e">
        <f>VLOOKUP($D$1&amp;D11857,定价因子!E:F,2,0)</f>
        <v>#N/A</v>
      </c>
      <c r="G11857" t="e">
        <f>VLOOKUP($F$1&amp;F11857,定价因子!E:F,2,0)</f>
        <v>#N/A</v>
      </c>
      <c r="H11857" s="104" t="e">
        <f>C11857*PRODUCT(#REF!,#REF!,G11857,,#REF!,E11857)</f>
        <v>#N/A</v>
      </c>
    </row>
    <row r="11858" spans="3:8">
      <c r="C11858" t="e">
        <f>VLOOKUP(B11858,定价因子!L:M,2,0)</f>
        <v>#N/A</v>
      </c>
      <c r="E11858" t="e">
        <f>VLOOKUP($D$1&amp;D11858,定价因子!E:F,2,0)</f>
        <v>#N/A</v>
      </c>
      <c r="G11858" t="e">
        <f>VLOOKUP($F$1&amp;F11858,定价因子!E:F,2,0)</f>
        <v>#N/A</v>
      </c>
      <c r="H11858" s="104" t="e">
        <f>C11858*PRODUCT(#REF!,#REF!,G11858,,#REF!,E11858)</f>
        <v>#N/A</v>
      </c>
    </row>
    <row r="11859" spans="3:8">
      <c r="C11859" t="e">
        <f>VLOOKUP(B11859,定价因子!L:M,2,0)</f>
        <v>#N/A</v>
      </c>
      <c r="E11859" t="e">
        <f>VLOOKUP($D$1&amp;D11859,定价因子!E:F,2,0)</f>
        <v>#N/A</v>
      </c>
      <c r="G11859" t="e">
        <f>VLOOKUP($F$1&amp;F11859,定价因子!E:F,2,0)</f>
        <v>#N/A</v>
      </c>
      <c r="H11859" s="104" t="e">
        <f>C11859*PRODUCT(#REF!,#REF!,G11859,,#REF!,E11859)</f>
        <v>#N/A</v>
      </c>
    </row>
    <row r="11860" spans="3:8">
      <c r="C11860" t="e">
        <f>VLOOKUP(B11860,定价因子!L:M,2,0)</f>
        <v>#N/A</v>
      </c>
      <c r="E11860" t="e">
        <f>VLOOKUP($D$1&amp;D11860,定价因子!E:F,2,0)</f>
        <v>#N/A</v>
      </c>
      <c r="G11860" t="e">
        <f>VLOOKUP($F$1&amp;F11860,定价因子!E:F,2,0)</f>
        <v>#N/A</v>
      </c>
      <c r="H11860" s="104" t="e">
        <f>C11860*PRODUCT(#REF!,#REF!,G11860,,#REF!,E11860)</f>
        <v>#N/A</v>
      </c>
    </row>
    <row r="11861" spans="3:8">
      <c r="C11861" t="e">
        <f>VLOOKUP(B11861,定价因子!L:M,2,0)</f>
        <v>#N/A</v>
      </c>
      <c r="E11861" t="e">
        <f>VLOOKUP($D$1&amp;D11861,定价因子!E:F,2,0)</f>
        <v>#N/A</v>
      </c>
      <c r="G11861" t="e">
        <f>VLOOKUP($F$1&amp;F11861,定价因子!E:F,2,0)</f>
        <v>#N/A</v>
      </c>
      <c r="H11861" s="104" t="e">
        <f>C11861*PRODUCT(#REF!,#REF!,G11861,,#REF!,E11861)</f>
        <v>#N/A</v>
      </c>
    </row>
    <row r="11862" spans="3:8">
      <c r="C11862" t="e">
        <f>VLOOKUP(B11862,定价因子!L:M,2,0)</f>
        <v>#N/A</v>
      </c>
      <c r="E11862" t="e">
        <f>VLOOKUP($D$1&amp;D11862,定价因子!E:F,2,0)</f>
        <v>#N/A</v>
      </c>
      <c r="G11862" t="e">
        <f>VLOOKUP($F$1&amp;F11862,定价因子!E:F,2,0)</f>
        <v>#N/A</v>
      </c>
      <c r="H11862" s="104" t="e">
        <f>C11862*PRODUCT(#REF!,#REF!,G11862,,#REF!,E11862)</f>
        <v>#N/A</v>
      </c>
    </row>
    <row r="11863" spans="3:8">
      <c r="C11863" t="e">
        <f>VLOOKUP(B11863,定价因子!L:M,2,0)</f>
        <v>#N/A</v>
      </c>
      <c r="E11863" t="e">
        <f>VLOOKUP($D$1&amp;D11863,定价因子!E:F,2,0)</f>
        <v>#N/A</v>
      </c>
      <c r="G11863" t="e">
        <f>VLOOKUP($F$1&amp;F11863,定价因子!E:F,2,0)</f>
        <v>#N/A</v>
      </c>
      <c r="H11863" s="104" t="e">
        <f>C11863*PRODUCT(#REF!,#REF!,G11863,,#REF!,E11863)</f>
        <v>#N/A</v>
      </c>
    </row>
    <row r="11864" spans="3:8">
      <c r="C11864" t="e">
        <f>VLOOKUP(B11864,定价因子!L:M,2,0)</f>
        <v>#N/A</v>
      </c>
      <c r="E11864" t="e">
        <f>VLOOKUP($D$1&amp;D11864,定价因子!E:F,2,0)</f>
        <v>#N/A</v>
      </c>
      <c r="G11864" t="e">
        <f>VLOOKUP($F$1&amp;F11864,定价因子!E:F,2,0)</f>
        <v>#N/A</v>
      </c>
      <c r="H11864" s="104" t="e">
        <f>C11864*PRODUCT(#REF!,#REF!,G11864,,#REF!,E11864)</f>
        <v>#N/A</v>
      </c>
    </row>
    <row r="11865" spans="3:8">
      <c r="C11865" t="e">
        <f>VLOOKUP(B11865,定价因子!L:M,2,0)</f>
        <v>#N/A</v>
      </c>
      <c r="E11865" t="e">
        <f>VLOOKUP($D$1&amp;D11865,定价因子!E:F,2,0)</f>
        <v>#N/A</v>
      </c>
      <c r="G11865" t="e">
        <f>VLOOKUP($F$1&amp;F11865,定价因子!E:F,2,0)</f>
        <v>#N/A</v>
      </c>
      <c r="H11865" s="104" t="e">
        <f>C11865*PRODUCT(#REF!,#REF!,G11865,,#REF!,E11865)</f>
        <v>#N/A</v>
      </c>
    </row>
    <row r="11866" spans="3:8">
      <c r="C11866" t="e">
        <f>VLOOKUP(B11866,定价因子!L:M,2,0)</f>
        <v>#N/A</v>
      </c>
      <c r="E11866" t="e">
        <f>VLOOKUP($D$1&amp;D11866,定价因子!E:F,2,0)</f>
        <v>#N/A</v>
      </c>
      <c r="G11866" t="e">
        <f>VLOOKUP($F$1&amp;F11866,定价因子!E:F,2,0)</f>
        <v>#N/A</v>
      </c>
      <c r="H11866" s="104" t="e">
        <f>C11866*PRODUCT(#REF!,#REF!,G11866,,#REF!,E11866)</f>
        <v>#N/A</v>
      </c>
    </row>
    <row r="11867" spans="3:8">
      <c r="C11867" t="e">
        <f>VLOOKUP(B11867,定价因子!L:M,2,0)</f>
        <v>#N/A</v>
      </c>
      <c r="E11867" t="e">
        <f>VLOOKUP($D$1&amp;D11867,定价因子!E:F,2,0)</f>
        <v>#N/A</v>
      </c>
      <c r="G11867" t="e">
        <f>VLOOKUP($F$1&amp;F11867,定价因子!E:F,2,0)</f>
        <v>#N/A</v>
      </c>
      <c r="H11867" s="104" t="e">
        <f>C11867*PRODUCT(#REF!,#REF!,G11867,,#REF!,E11867)</f>
        <v>#N/A</v>
      </c>
    </row>
    <row r="11868" spans="3:8">
      <c r="C11868" t="e">
        <f>VLOOKUP(B11868,定价因子!L:M,2,0)</f>
        <v>#N/A</v>
      </c>
      <c r="E11868" t="e">
        <f>VLOOKUP($D$1&amp;D11868,定价因子!E:F,2,0)</f>
        <v>#N/A</v>
      </c>
      <c r="G11868" t="e">
        <f>VLOOKUP($F$1&amp;F11868,定价因子!E:F,2,0)</f>
        <v>#N/A</v>
      </c>
      <c r="H11868" s="104" t="e">
        <f>C11868*PRODUCT(#REF!,#REF!,G11868,,#REF!,E11868)</f>
        <v>#N/A</v>
      </c>
    </row>
    <row r="11869" spans="3:8">
      <c r="C11869" t="e">
        <f>VLOOKUP(B11869,定价因子!L:M,2,0)</f>
        <v>#N/A</v>
      </c>
      <c r="E11869" t="e">
        <f>VLOOKUP($D$1&amp;D11869,定价因子!E:F,2,0)</f>
        <v>#N/A</v>
      </c>
      <c r="G11869" t="e">
        <f>VLOOKUP($F$1&amp;F11869,定价因子!E:F,2,0)</f>
        <v>#N/A</v>
      </c>
      <c r="H11869" s="104" t="e">
        <f>C11869*PRODUCT(#REF!,#REF!,G11869,,#REF!,E11869)</f>
        <v>#N/A</v>
      </c>
    </row>
    <row r="11870" spans="3:8">
      <c r="C11870" t="e">
        <f>VLOOKUP(B11870,定价因子!L:M,2,0)</f>
        <v>#N/A</v>
      </c>
      <c r="E11870" t="e">
        <f>VLOOKUP($D$1&amp;D11870,定价因子!E:F,2,0)</f>
        <v>#N/A</v>
      </c>
      <c r="G11870" t="e">
        <f>VLOOKUP($F$1&amp;F11870,定价因子!E:F,2,0)</f>
        <v>#N/A</v>
      </c>
      <c r="H11870" s="104" t="e">
        <f>C11870*PRODUCT(#REF!,#REF!,G11870,,#REF!,E11870)</f>
        <v>#N/A</v>
      </c>
    </row>
    <row r="11871" spans="3:8">
      <c r="C11871" t="e">
        <f>VLOOKUP(B11871,定价因子!L:M,2,0)</f>
        <v>#N/A</v>
      </c>
      <c r="E11871" t="e">
        <f>VLOOKUP($D$1&amp;D11871,定价因子!E:F,2,0)</f>
        <v>#N/A</v>
      </c>
      <c r="G11871" t="e">
        <f>VLOOKUP($F$1&amp;F11871,定价因子!E:F,2,0)</f>
        <v>#N/A</v>
      </c>
      <c r="H11871" s="104" t="e">
        <f>C11871*PRODUCT(#REF!,#REF!,G11871,,#REF!,E11871)</f>
        <v>#N/A</v>
      </c>
    </row>
    <row r="11872" spans="3:8">
      <c r="C11872" t="e">
        <f>VLOOKUP(B11872,定价因子!L:M,2,0)</f>
        <v>#N/A</v>
      </c>
      <c r="E11872" t="e">
        <f>VLOOKUP($D$1&amp;D11872,定价因子!E:F,2,0)</f>
        <v>#N/A</v>
      </c>
      <c r="G11872" t="e">
        <f>VLOOKUP($F$1&amp;F11872,定价因子!E:F,2,0)</f>
        <v>#N/A</v>
      </c>
      <c r="H11872" s="104" t="e">
        <f>C11872*PRODUCT(#REF!,#REF!,G11872,,#REF!,E11872)</f>
        <v>#N/A</v>
      </c>
    </row>
    <row r="11873" spans="3:8">
      <c r="C11873" t="e">
        <f>VLOOKUP(B11873,定价因子!L:M,2,0)</f>
        <v>#N/A</v>
      </c>
      <c r="E11873" t="e">
        <f>VLOOKUP($D$1&amp;D11873,定价因子!E:F,2,0)</f>
        <v>#N/A</v>
      </c>
      <c r="G11873" t="e">
        <f>VLOOKUP($F$1&amp;F11873,定价因子!E:F,2,0)</f>
        <v>#N/A</v>
      </c>
      <c r="H11873" s="104" t="e">
        <f>C11873*PRODUCT(#REF!,#REF!,G11873,,#REF!,E11873)</f>
        <v>#N/A</v>
      </c>
    </row>
    <row r="11874" spans="3:8">
      <c r="C11874" t="e">
        <f>VLOOKUP(B11874,定价因子!L:M,2,0)</f>
        <v>#N/A</v>
      </c>
      <c r="E11874" t="e">
        <f>VLOOKUP($D$1&amp;D11874,定价因子!E:F,2,0)</f>
        <v>#N/A</v>
      </c>
      <c r="G11874" t="e">
        <f>VLOOKUP($F$1&amp;F11874,定价因子!E:F,2,0)</f>
        <v>#N/A</v>
      </c>
      <c r="H11874" s="104" t="e">
        <f>C11874*PRODUCT(#REF!,#REF!,G11874,,#REF!,E11874)</f>
        <v>#N/A</v>
      </c>
    </row>
    <row r="11875" spans="3:8">
      <c r="C11875" t="e">
        <f>VLOOKUP(B11875,定价因子!L:M,2,0)</f>
        <v>#N/A</v>
      </c>
      <c r="E11875" t="e">
        <f>VLOOKUP($D$1&amp;D11875,定价因子!E:F,2,0)</f>
        <v>#N/A</v>
      </c>
      <c r="G11875" t="e">
        <f>VLOOKUP($F$1&amp;F11875,定价因子!E:F,2,0)</f>
        <v>#N/A</v>
      </c>
      <c r="H11875" s="104" t="e">
        <f>C11875*PRODUCT(#REF!,#REF!,G11875,,#REF!,E11875)</f>
        <v>#N/A</v>
      </c>
    </row>
    <row r="11876" spans="3:8">
      <c r="C11876" t="e">
        <f>VLOOKUP(B11876,定价因子!L:M,2,0)</f>
        <v>#N/A</v>
      </c>
      <c r="E11876" t="e">
        <f>VLOOKUP($D$1&amp;D11876,定价因子!E:F,2,0)</f>
        <v>#N/A</v>
      </c>
      <c r="G11876" t="e">
        <f>VLOOKUP($F$1&amp;F11876,定价因子!E:F,2,0)</f>
        <v>#N/A</v>
      </c>
      <c r="H11876" s="104" t="e">
        <f>C11876*PRODUCT(#REF!,#REF!,G11876,,#REF!,E11876)</f>
        <v>#N/A</v>
      </c>
    </row>
    <row r="11877" spans="3:8">
      <c r="C11877" t="e">
        <f>VLOOKUP(B11877,定价因子!L:M,2,0)</f>
        <v>#N/A</v>
      </c>
      <c r="E11877" t="e">
        <f>VLOOKUP($D$1&amp;D11877,定价因子!E:F,2,0)</f>
        <v>#N/A</v>
      </c>
      <c r="G11877" t="e">
        <f>VLOOKUP($F$1&amp;F11877,定价因子!E:F,2,0)</f>
        <v>#N/A</v>
      </c>
      <c r="H11877" s="104" t="e">
        <f>C11877*PRODUCT(#REF!,#REF!,G11877,,#REF!,E11877)</f>
        <v>#N/A</v>
      </c>
    </row>
    <row r="11878" spans="3:8">
      <c r="C11878" t="e">
        <f>VLOOKUP(B11878,定价因子!L:M,2,0)</f>
        <v>#N/A</v>
      </c>
      <c r="E11878" t="e">
        <f>VLOOKUP($D$1&amp;D11878,定价因子!E:F,2,0)</f>
        <v>#N/A</v>
      </c>
      <c r="G11878" t="e">
        <f>VLOOKUP($F$1&amp;F11878,定价因子!E:F,2,0)</f>
        <v>#N/A</v>
      </c>
      <c r="H11878" s="104" t="e">
        <f>C11878*PRODUCT(#REF!,#REF!,G11878,,#REF!,E11878)</f>
        <v>#N/A</v>
      </c>
    </row>
    <row r="11879" spans="3:8">
      <c r="C11879" t="e">
        <f>VLOOKUP(B11879,定价因子!L:M,2,0)</f>
        <v>#N/A</v>
      </c>
      <c r="E11879" t="e">
        <f>VLOOKUP($D$1&amp;D11879,定价因子!E:F,2,0)</f>
        <v>#N/A</v>
      </c>
      <c r="G11879" t="e">
        <f>VLOOKUP($F$1&amp;F11879,定价因子!E:F,2,0)</f>
        <v>#N/A</v>
      </c>
      <c r="H11879" s="104" t="e">
        <f>C11879*PRODUCT(#REF!,#REF!,G11879,,#REF!,E11879)</f>
        <v>#N/A</v>
      </c>
    </row>
    <row r="11880" spans="3:8">
      <c r="C11880" t="e">
        <f>VLOOKUP(B11880,定价因子!L:M,2,0)</f>
        <v>#N/A</v>
      </c>
      <c r="E11880" t="e">
        <f>VLOOKUP($D$1&amp;D11880,定价因子!E:F,2,0)</f>
        <v>#N/A</v>
      </c>
      <c r="G11880" t="e">
        <f>VLOOKUP($F$1&amp;F11880,定价因子!E:F,2,0)</f>
        <v>#N/A</v>
      </c>
      <c r="H11880" s="104" t="e">
        <f>C11880*PRODUCT(#REF!,#REF!,G11880,,#REF!,E11880)</f>
        <v>#N/A</v>
      </c>
    </row>
    <row r="11881" spans="3:8">
      <c r="C11881" t="e">
        <f>VLOOKUP(B11881,定价因子!L:M,2,0)</f>
        <v>#N/A</v>
      </c>
      <c r="E11881" t="e">
        <f>VLOOKUP($D$1&amp;D11881,定价因子!E:F,2,0)</f>
        <v>#N/A</v>
      </c>
      <c r="G11881" t="e">
        <f>VLOOKUP($F$1&amp;F11881,定价因子!E:F,2,0)</f>
        <v>#N/A</v>
      </c>
      <c r="H11881" s="104" t="e">
        <f>C11881*PRODUCT(#REF!,#REF!,G11881,,#REF!,E11881)</f>
        <v>#N/A</v>
      </c>
    </row>
    <row r="11882" spans="3:8">
      <c r="C11882" t="e">
        <f>VLOOKUP(B11882,定价因子!L:M,2,0)</f>
        <v>#N/A</v>
      </c>
      <c r="E11882" t="e">
        <f>VLOOKUP($D$1&amp;D11882,定价因子!E:F,2,0)</f>
        <v>#N/A</v>
      </c>
      <c r="G11882" t="e">
        <f>VLOOKUP($F$1&amp;F11882,定价因子!E:F,2,0)</f>
        <v>#N/A</v>
      </c>
      <c r="H11882" s="104" t="e">
        <f>C11882*PRODUCT(#REF!,#REF!,G11882,,#REF!,E11882)</f>
        <v>#N/A</v>
      </c>
    </row>
    <row r="11883" spans="3:8">
      <c r="C11883" t="e">
        <f>VLOOKUP(B11883,定价因子!L:M,2,0)</f>
        <v>#N/A</v>
      </c>
      <c r="E11883" t="e">
        <f>VLOOKUP($D$1&amp;D11883,定价因子!E:F,2,0)</f>
        <v>#N/A</v>
      </c>
      <c r="G11883" t="e">
        <f>VLOOKUP($F$1&amp;F11883,定价因子!E:F,2,0)</f>
        <v>#N/A</v>
      </c>
      <c r="H11883" s="104" t="e">
        <f>C11883*PRODUCT(#REF!,#REF!,G11883,,#REF!,E11883)</f>
        <v>#N/A</v>
      </c>
    </row>
    <row r="11884" spans="3:8">
      <c r="C11884" t="e">
        <f>VLOOKUP(B11884,定价因子!L:M,2,0)</f>
        <v>#N/A</v>
      </c>
      <c r="E11884" t="e">
        <f>VLOOKUP($D$1&amp;D11884,定价因子!E:F,2,0)</f>
        <v>#N/A</v>
      </c>
      <c r="G11884" t="e">
        <f>VLOOKUP($F$1&amp;F11884,定价因子!E:F,2,0)</f>
        <v>#N/A</v>
      </c>
      <c r="H11884" s="104" t="e">
        <f>C11884*PRODUCT(#REF!,#REF!,G11884,,#REF!,E11884)</f>
        <v>#N/A</v>
      </c>
    </row>
    <row r="11885" spans="3:8">
      <c r="C11885" t="e">
        <f>VLOOKUP(B11885,定价因子!L:M,2,0)</f>
        <v>#N/A</v>
      </c>
      <c r="E11885" t="e">
        <f>VLOOKUP($D$1&amp;D11885,定价因子!E:F,2,0)</f>
        <v>#N/A</v>
      </c>
      <c r="G11885" t="e">
        <f>VLOOKUP($F$1&amp;F11885,定价因子!E:F,2,0)</f>
        <v>#N/A</v>
      </c>
      <c r="H11885" s="104" t="e">
        <f>C11885*PRODUCT(#REF!,#REF!,G11885,,#REF!,E11885)</f>
        <v>#N/A</v>
      </c>
    </row>
    <row r="11886" spans="3:8">
      <c r="C11886" t="e">
        <f>VLOOKUP(B11886,定价因子!L:M,2,0)</f>
        <v>#N/A</v>
      </c>
      <c r="E11886" t="e">
        <f>VLOOKUP($D$1&amp;D11886,定价因子!E:F,2,0)</f>
        <v>#N/A</v>
      </c>
      <c r="G11886" t="e">
        <f>VLOOKUP($F$1&amp;F11886,定价因子!E:F,2,0)</f>
        <v>#N/A</v>
      </c>
      <c r="H11886" s="104" t="e">
        <f>C11886*PRODUCT(#REF!,#REF!,G11886,,#REF!,E11886)</f>
        <v>#N/A</v>
      </c>
    </row>
    <row r="11887" spans="3:8">
      <c r="C11887" t="e">
        <f>VLOOKUP(B11887,定价因子!L:M,2,0)</f>
        <v>#N/A</v>
      </c>
      <c r="E11887" t="e">
        <f>VLOOKUP($D$1&amp;D11887,定价因子!E:F,2,0)</f>
        <v>#N/A</v>
      </c>
      <c r="G11887" t="e">
        <f>VLOOKUP($F$1&amp;F11887,定价因子!E:F,2,0)</f>
        <v>#N/A</v>
      </c>
      <c r="H11887" s="104" t="e">
        <f>C11887*PRODUCT(#REF!,#REF!,G11887,,#REF!,E11887)</f>
        <v>#N/A</v>
      </c>
    </row>
    <row r="11888" spans="3:8">
      <c r="C11888" t="e">
        <f>VLOOKUP(B11888,定价因子!L:M,2,0)</f>
        <v>#N/A</v>
      </c>
      <c r="E11888" t="e">
        <f>VLOOKUP($D$1&amp;D11888,定价因子!E:F,2,0)</f>
        <v>#N/A</v>
      </c>
      <c r="G11888" t="e">
        <f>VLOOKUP($F$1&amp;F11888,定价因子!E:F,2,0)</f>
        <v>#N/A</v>
      </c>
      <c r="H11888" s="104" t="e">
        <f>C11888*PRODUCT(#REF!,#REF!,G11888,,#REF!,E11888)</f>
        <v>#N/A</v>
      </c>
    </row>
    <row r="11889" spans="3:8">
      <c r="C11889" t="e">
        <f>VLOOKUP(B11889,定价因子!L:M,2,0)</f>
        <v>#N/A</v>
      </c>
      <c r="E11889" t="e">
        <f>VLOOKUP($D$1&amp;D11889,定价因子!E:F,2,0)</f>
        <v>#N/A</v>
      </c>
      <c r="G11889" t="e">
        <f>VLOOKUP($F$1&amp;F11889,定价因子!E:F,2,0)</f>
        <v>#N/A</v>
      </c>
      <c r="H11889" s="104" t="e">
        <f>C11889*PRODUCT(#REF!,#REF!,G11889,,#REF!,E11889)</f>
        <v>#N/A</v>
      </c>
    </row>
    <row r="11890" spans="3:8">
      <c r="C11890" t="e">
        <f>VLOOKUP(B11890,定价因子!L:M,2,0)</f>
        <v>#N/A</v>
      </c>
      <c r="E11890" t="e">
        <f>VLOOKUP($D$1&amp;D11890,定价因子!E:F,2,0)</f>
        <v>#N/A</v>
      </c>
      <c r="G11890" t="e">
        <f>VLOOKUP($F$1&amp;F11890,定价因子!E:F,2,0)</f>
        <v>#N/A</v>
      </c>
      <c r="H11890" s="104" t="e">
        <f>C11890*PRODUCT(#REF!,#REF!,G11890,,#REF!,E11890)</f>
        <v>#N/A</v>
      </c>
    </row>
    <row r="11891" spans="3:8">
      <c r="C11891" t="e">
        <f>VLOOKUP(B11891,定价因子!L:M,2,0)</f>
        <v>#N/A</v>
      </c>
      <c r="E11891" t="e">
        <f>VLOOKUP($D$1&amp;D11891,定价因子!E:F,2,0)</f>
        <v>#N/A</v>
      </c>
      <c r="G11891" t="e">
        <f>VLOOKUP($F$1&amp;F11891,定价因子!E:F,2,0)</f>
        <v>#N/A</v>
      </c>
      <c r="H11891" s="104" t="e">
        <f>C11891*PRODUCT(#REF!,#REF!,G11891,,#REF!,E11891)</f>
        <v>#N/A</v>
      </c>
    </row>
    <row r="11892" spans="3:8">
      <c r="C11892" t="e">
        <f>VLOOKUP(B11892,定价因子!L:M,2,0)</f>
        <v>#N/A</v>
      </c>
      <c r="E11892" t="e">
        <f>VLOOKUP($D$1&amp;D11892,定价因子!E:F,2,0)</f>
        <v>#N/A</v>
      </c>
      <c r="G11892" t="e">
        <f>VLOOKUP($F$1&amp;F11892,定价因子!E:F,2,0)</f>
        <v>#N/A</v>
      </c>
      <c r="H11892" s="104" t="e">
        <f>C11892*PRODUCT(#REF!,#REF!,G11892,,#REF!,E11892)</f>
        <v>#N/A</v>
      </c>
    </row>
    <row r="11893" spans="3:8">
      <c r="C11893" t="e">
        <f>VLOOKUP(B11893,定价因子!L:M,2,0)</f>
        <v>#N/A</v>
      </c>
      <c r="E11893" t="e">
        <f>VLOOKUP($D$1&amp;D11893,定价因子!E:F,2,0)</f>
        <v>#N/A</v>
      </c>
      <c r="G11893" t="e">
        <f>VLOOKUP($F$1&amp;F11893,定价因子!E:F,2,0)</f>
        <v>#N/A</v>
      </c>
      <c r="H11893" s="104" t="e">
        <f>C11893*PRODUCT(#REF!,#REF!,G11893,,#REF!,E11893)</f>
        <v>#N/A</v>
      </c>
    </row>
    <row r="11894" spans="3:8">
      <c r="C11894" t="e">
        <f>VLOOKUP(B11894,定价因子!L:M,2,0)</f>
        <v>#N/A</v>
      </c>
      <c r="E11894" t="e">
        <f>VLOOKUP($D$1&amp;D11894,定价因子!E:F,2,0)</f>
        <v>#N/A</v>
      </c>
      <c r="G11894" t="e">
        <f>VLOOKUP($F$1&amp;F11894,定价因子!E:F,2,0)</f>
        <v>#N/A</v>
      </c>
      <c r="H11894" s="104" t="e">
        <f>C11894*PRODUCT(#REF!,#REF!,G11894,,#REF!,E11894)</f>
        <v>#N/A</v>
      </c>
    </row>
    <row r="11895" spans="3:8">
      <c r="C11895" t="e">
        <f>VLOOKUP(B11895,定价因子!L:M,2,0)</f>
        <v>#N/A</v>
      </c>
      <c r="E11895" t="e">
        <f>VLOOKUP($D$1&amp;D11895,定价因子!E:F,2,0)</f>
        <v>#N/A</v>
      </c>
      <c r="G11895" t="e">
        <f>VLOOKUP($F$1&amp;F11895,定价因子!E:F,2,0)</f>
        <v>#N/A</v>
      </c>
      <c r="H11895" s="104" t="e">
        <f>C11895*PRODUCT(#REF!,#REF!,G11895,,#REF!,E11895)</f>
        <v>#N/A</v>
      </c>
    </row>
    <row r="11896" spans="3:8">
      <c r="C11896" t="e">
        <f>VLOOKUP(B11896,定价因子!L:M,2,0)</f>
        <v>#N/A</v>
      </c>
      <c r="E11896" t="e">
        <f>VLOOKUP($D$1&amp;D11896,定价因子!E:F,2,0)</f>
        <v>#N/A</v>
      </c>
      <c r="G11896" t="e">
        <f>VLOOKUP($F$1&amp;F11896,定价因子!E:F,2,0)</f>
        <v>#N/A</v>
      </c>
      <c r="H11896" s="104" t="e">
        <f>C11896*PRODUCT(#REF!,#REF!,G11896,,#REF!,E11896)</f>
        <v>#N/A</v>
      </c>
    </row>
    <row r="11897" spans="3:8">
      <c r="C11897" t="e">
        <f>VLOOKUP(B11897,定价因子!L:M,2,0)</f>
        <v>#N/A</v>
      </c>
      <c r="E11897" t="e">
        <f>VLOOKUP($D$1&amp;D11897,定价因子!E:F,2,0)</f>
        <v>#N/A</v>
      </c>
      <c r="G11897" t="e">
        <f>VLOOKUP($F$1&amp;F11897,定价因子!E:F,2,0)</f>
        <v>#N/A</v>
      </c>
      <c r="H11897" s="104" t="e">
        <f>C11897*PRODUCT(#REF!,#REF!,G11897,,#REF!,E11897)</f>
        <v>#N/A</v>
      </c>
    </row>
    <row r="11898" spans="3:8">
      <c r="C11898" t="e">
        <f>VLOOKUP(B11898,定价因子!L:M,2,0)</f>
        <v>#N/A</v>
      </c>
      <c r="E11898" t="e">
        <f>VLOOKUP($D$1&amp;D11898,定价因子!E:F,2,0)</f>
        <v>#N/A</v>
      </c>
      <c r="G11898" t="e">
        <f>VLOOKUP($F$1&amp;F11898,定价因子!E:F,2,0)</f>
        <v>#N/A</v>
      </c>
      <c r="H11898" s="104" t="e">
        <f>C11898*PRODUCT(#REF!,#REF!,G11898,,#REF!,E11898)</f>
        <v>#N/A</v>
      </c>
    </row>
    <row r="11899" spans="3:8">
      <c r="C11899" t="e">
        <f>VLOOKUP(B11899,定价因子!L:M,2,0)</f>
        <v>#N/A</v>
      </c>
      <c r="E11899" t="e">
        <f>VLOOKUP($D$1&amp;D11899,定价因子!E:F,2,0)</f>
        <v>#N/A</v>
      </c>
      <c r="G11899" t="e">
        <f>VLOOKUP($F$1&amp;F11899,定价因子!E:F,2,0)</f>
        <v>#N/A</v>
      </c>
      <c r="H11899" s="104" t="e">
        <f>C11899*PRODUCT(#REF!,#REF!,G11899,,#REF!,E11899)</f>
        <v>#N/A</v>
      </c>
    </row>
    <row r="11900" spans="3:8">
      <c r="C11900" t="e">
        <f>VLOOKUP(B11900,定价因子!L:M,2,0)</f>
        <v>#N/A</v>
      </c>
      <c r="E11900" t="e">
        <f>VLOOKUP($D$1&amp;D11900,定价因子!E:F,2,0)</f>
        <v>#N/A</v>
      </c>
      <c r="G11900" t="e">
        <f>VLOOKUP($F$1&amp;F11900,定价因子!E:F,2,0)</f>
        <v>#N/A</v>
      </c>
      <c r="H11900" s="104" t="e">
        <f>C11900*PRODUCT(#REF!,#REF!,G11900,,#REF!,E11900)</f>
        <v>#N/A</v>
      </c>
    </row>
    <row r="11901" spans="3:8">
      <c r="C11901" t="e">
        <f>VLOOKUP(B11901,定价因子!L:M,2,0)</f>
        <v>#N/A</v>
      </c>
      <c r="E11901" t="e">
        <f>VLOOKUP($D$1&amp;D11901,定价因子!E:F,2,0)</f>
        <v>#N/A</v>
      </c>
      <c r="G11901" t="e">
        <f>VLOOKUP($F$1&amp;F11901,定价因子!E:F,2,0)</f>
        <v>#N/A</v>
      </c>
      <c r="H11901" s="104" t="e">
        <f>C11901*PRODUCT(#REF!,#REF!,G11901,,#REF!,E11901)</f>
        <v>#N/A</v>
      </c>
    </row>
    <row r="11902" spans="3:8">
      <c r="C11902" t="e">
        <f>VLOOKUP(B11902,定价因子!L:M,2,0)</f>
        <v>#N/A</v>
      </c>
      <c r="E11902" t="e">
        <f>VLOOKUP($D$1&amp;D11902,定价因子!E:F,2,0)</f>
        <v>#N/A</v>
      </c>
      <c r="G11902" t="e">
        <f>VLOOKUP($F$1&amp;F11902,定价因子!E:F,2,0)</f>
        <v>#N/A</v>
      </c>
      <c r="H11902" s="104" t="e">
        <f>C11902*PRODUCT(#REF!,#REF!,G11902,,#REF!,E11902)</f>
        <v>#N/A</v>
      </c>
    </row>
    <row r="11903" spans="3:8">
      <c r="C11903" t="e">
        <f>VLOOKUP(B11903,定价因子!L:M,2,0)</f>
        <v>#N/A</v>
      </c>
      <c r="E11903" t="e">
        <f>VLOOKUP($D$1&amp;D11903,定价因子!E:F,2,0)</f>
        <v>#N/A</v>
      </c>
      <c r="G11903" t="e">
        <f>VLOOKUP($F$1&amp;F11903,定价因子!E:F,2,0)</f>
        <v>#N/A</v>
      </c>
      <c r="H11903" s="104" t="e">
        <f>C11903*PRODUCT(#REF!,#REF!,G11903,,#REF!,E11903)</f>
        <v>#N/A</v>
      </c>
    </row>
    <row r="11904" spans="3:8">
      <c r="C11904" t="e">
        <f>VLOOKUP(B11904,定价因子!L:M,2,0)</f>
        <v>#N/A</v>
      </c>
      <c r="E11904" t="e">
        <f>VLOOKUP($D$1&amp;D11904,定价因子!E:F,2,0)</f>
        <v>#N/A</v>
      </c>
      <c r="G11904" t="e">
        <f>VLOOKUP($F$1&amp;F11904,定价因子!E:F,2,0)</f>
        <v>#N/A</v>
      </c>
      <c r="H11904" s="104" t="e">
        <f>C11904*PRODUCT(#REF!,#REF!,G11904,,#REF!,E11904)</f>
        <v>#N/A</v>
      </c>
    </row>
    <row r="11905" spans="3:8">
      <c r="C11905" t="e">
        <f>VLOOKUP(B11905,定价因子!L:M,2,0)</f>
        <v>#N/A</v>
      </c>
      <c r="E11905" t="e">
        <f>VLOOKUP($D$1&amp;D11905,定价因子!E:F,2,0)</f>
        <v>#N/A</v>
      </c>
      <c r="G11905" t="e">
        <f>VLOOKUP($F$1&amp;F11905,定价因子!E:F,2,0)</f>
        <v>#N/A</v>
      </c>
      <c r="H11905" s="104" t="e">
        <f>C11905*PRODUCT(#REF!,#REF!,G11905,,#REF!,E11905)</f>
        <v>#N/A</v>
      </c>
    </row>
    <row r="11906" spans="3:8">
      <c r="C11906" t="e">
        <f>VLOOKUP(B11906,定价因子!L:M,2,0)</f>
        <v>#N/A</v>
      </c>
      <c r="E11906" t="e">
        <f>VLOOKUP($D$1&amp;D11906,定价因子!E:F,2,0)</f>
        <v>#N/A</v>
      </c>
      <c r="G11906" t="e">
        <f>VLOOKUP($F$1&amp;F11906,定价因子!E:F,2,0)</f>
        <v>#N/A</v>
      </c>
      <c r="H11906" s="104" t="e">
        <f>C11906*PRODUCT(#REF!,#REF!,G11906,,#REF!,E11906)</f>
        <v>#N/A</v>
      </c>
    </row>
    <row r="11907" spans="3:8">
      <c r="C11907" t="e">
        <f>VLOOKUP(B11907,定价因子!L:M,2,0)</f>
        <v>#N/A</v>
      </c>
      <c r="E11907" t="e">
        <f>VLOOKUP($D$1&amp;D11907,定价因子!E:F,2,0)</f>
        <v>#N/A</v>
      </c>
      <c r="G11907" t="e">
        <f>VLOOKUP($F$1&amp;F11907,定价因子!E:F,2,0)</f>
        <v>#N/A</v>
      </c>
      <c r="H11907" s="104" t="e">
        <f>C11907*PRODUCT(#REF!,#REF!,G11907,,#REF!,E11907)</f>
        <v>#N/A</v>
      </c>
    </row>
    <row r="11908" spans="3:8">
      <c r="C11908" t="e">
        <f>VLOOKUP(B11908,定价因子!L:M,2,0)</f>
        <v>#N/A</v>
      </c>
      <c r="E11908" t="e">
        <f>VLOOKUP($D$1&amp;D11908,定价因子!E:F,2,0)</f>
        <v>#N/A</v>
      </c>
      <c r="G11908" t="e">
        <f>VLOOKUP($F$1&amp;F11908,定价因子!E:F,2,0)</f>
        <v>#N/A</v>
      </c>
      <c r="H11908" s="104" t="e">
        <f>C11908*PRODUCT(#REF!,#REF!,G11908,,#REF!,E11908)</f>
        <v>#N/A</v>
      </c>
    </row>
    <row r="11909" spans="3:8">
      <c r="C11909" t="e">
        <f>VLOOKUP(B11909,定价因子!L:M,2,0)</f>
        <v>#N/A</v>
      </c>
      <c r="E11909" t="e">
        <f>VLOOKUP($D$1&amp;D11909,定价因子!E:F,2,0)</f>
        <v>#N/A</v>
      </c>
      <c r="G11909" t="e">
        <f>VLOOKUP($F$1&amp;F11909,定价因子!E:F,2,0)</f>
        <v>#N/A</v>
      </c>
      <c r="H11909" s="104" t="e">
        <f>C11909*PRODUCT(#REF!,#REF!,G11909,,#REF!,E11909)</f>
        <v>#N/A</v>
      </c>
    </row>
    <row r="11910" spans="3:8">
      <c r="C11910" t="e">
        <f>VLOOKUP(B11910,定价因子!L:M,2,0)</f>
        <v>#N/A</v>
      </c>
      <c r="E11910" t="e">
        <f>VLOOKUP($D$1&amp;D11910,定价因子!E:F,2,0)</f>
        <v>#N/A</v>
      </c>
      <c r="G11910" t="e">
        <f>VLOOKUP($F$1&amp;F11910,定价因子!E:F,2,0)</f>
        <v>#N/A</v>
      </c>
      <c r="H11910" s="104" t="e">
        <f>C11910*PRODUCT(#REF!,#REF!,G11910,,#REF!,E11910)</f>
        <v>#N/A</v>
      </c>
    </row>
    <row r="11911" spans="3:8">
      <c r="C11911" t="e">
        <f>VLOOKUP(B11911,定价因子!L:M,2,0)</f>
        <v>#N/A</v>
      </c>
      <c r="E11911" t="e">
        <f>VLOOKUP($D$1&amp;D11911,定价因子!E:F,2,0)</f>
        <v>#N/A</v>
      </c>
      <c r="G11911" t="e">
        <f>VLOOKUP($F$1&amp;F11911,定价因子!E:F,2,0)</f>
        <v>#N/A</v>
      </c>
      <c r="H11911" s="104" t="e">
        <f>C11911*PRODUCT(#REF!,#REF!,G11911,,#REF!,E11911)</f>
        <v>#N/A</v>
      </c>
    </row>
    <row r="11912" spans="3:8">
      <c r="C11912" t="e">
        <f>VLOOKUP(B11912,定价因子!L:M,2,0)</f>
        <v>#N/A</v>
      </c>
      <c r="E11912" t="e">
        <f>VLOOKUP($D$1&amp;D11912,定价因子!E:F,2,0)</f>
        <v>#N/A</v>
      </c>
      <c r="G11912" t="e">
        <f>VLOOKUP($F$1&amp;F11912,定价因子!E:F,2,0)</f>
        <v>#N/A</v>
      </c>
      <c r="H11912" s="104" t="e">
        <f>C11912*PRODUCT(#REF!,#REF!,G11912,,#REF!,E11912)</f>
        <v>#N/A</v>
      </c>
    </row>
    <row r="11913" spans="3:8">
      <c r="C11913" t="e">
        <f>VLOOKUP(B11913,定价因子!L:M,2,0)</f>
        <v>#N/A</v>
      </c>
      <c r="E11913" t="e">
        <f>VLOOKUP($D$1&amp;D11913,定价因子!E:F,2,0)</f>
        <v>#N/A</v>
      </c>
      <c r="G11913" t="e">
        <f>VLOOKUP($F$1&amp;F11913,定价因子!E:F,2,0)</f>
        <v>#N/A</v>
      </c>
      <c r="H11913" s="104" t="e">
        <f>C11913*PRODUCT(#REF!,#REF!,G11913,,#REF!,E11913)</f>
        <v>#N/A</v>
      </c>
    </row>
    <row r="11914" spans="3:8">
      <c r="C11914" t="e">
        <f>VLOOKUP(B11914,定价因子!L:M,2,0)</f>
        <v>#N/A</v>
      </c>
      <c r="E11914" t="e">
        <f>VLOOKUP($D$1&amp;D11914,定价因子!E:F,2,0)</f>
        <v>#N/A</v>
      </c>
      <c r="G11914" t="e">
        <f>VLOOKUP($F$1&amp;F11914,定价因子!E:F,2,0)</f>
        <v>#N/A</v>
      </c>
      <c r="H11914" s="104" t="e">
        <f>C11914*PRODUCT(#REF!,#REF!,G11914,,#REF!,E11914)</f>
        <v>#N/A</v>
      </c>
    </row>
    <row r="11915" spans="3:8">
      <c r="C11915" t="e">
        <f>VLOOKUP(B11915,定价因子!L:M,2,0)</f>
        <v>#N/A</v>
      </c>
      <c r="E11915" t="e">
        <f>VLOOKUP($D$1&amp;D11915,定价因子!E:F,2,0)</f>
        <v>#N/A</v>
      </c>
      <c r="G11915" t="e">
        <f>VLOOKUP($F$1&amp;F11915,定价因子!E:F,2,0)</f>
        <v>#N/A</v>
      </c>
      <c r="H11915" s="104" t="e">
        <f>C11915*PRODUCT(#REF!,#REF!,G11915,,#REF!,E11915)</f>
        <v>#N/A</v>
      </c>
    </row>
    <row r="11916" spans="3:8">
      <c r="C11916" t="e">
        <f>VLOOKUP(B11916,定价因子!L:M,2,0)</f>
        <v>#N/A</v>
      </c>
      <c r="E11916" t="e">
        <f>VLOOKUP($D$1&amp;D11916,定价因子!E:F,2,0)</f>
        <v>#N/A</v>
      </c>
      <c r="G11916" t="e">
        <f>VLOOKUP($F$1&amp;F11916,定价因子!E:F,2,0)</f>
        <v>#N/A</v>
      </c>
      <c r="H11916" s="104" t="e">
        <f>C11916*PRODUCT(#REF!,#REF!,G11916,,#REF!,E11916)</f>
        <v>#N/A</v>
      </c>
    </row>
    <row r="11917" spans="3:8">
      <c r="C11917" t="e">
        <f>VLOOKUP(B11917,定价因子!L:M,2,0)</f>
        <v>#N/A</v>
      </c>
      <c r="E11917" t="e">
        <f>VLOOKUP($D$1&amp;D11917,定价因子!E:F,2,0)</f>
        <v>#N/A</v>
      </c>
      <c r="G11917" t="e">
        <f>VLOOKUP($F$1&amp;F11917,定价因子!E:F,2,0)</f>
        <v>#N/A</v>
      </c>
      <c r="H11917" s="104" t="e">
        <f>C11917*PRODUCT(#REF!,#REF!,G11917,,#REF!,E11917)</f>
        <v>#N/A</v>
      </c>
    </row>
    <row r="11918" spans="3:8">
      <c r="C11918" t="e">
        <f>VLOOKUP(B11918,定价因子!L:M,2,0)</f>
        <v>#N/A</v>
      </c>
      <c r="E11918" t="e">
        <f>VLOOKUP($D$1&amp;D11918,定价因子!E:F,2,0)</f>
        <v>#N/A</v>
      </c>
      <c r="G11918" t="e">
        <f>VLOOKUP($F$1&amp;F11918,定价因子!E:F,2,0)</f>
        <v>#N/A</v>
      </c>
      <c r="H11918" s="104" t="e">
        <f>C11918*PRODUCT(#REF!,#REF!,G11918,,#REF!,E11918)</f>
        <v>#N/A</v>
      </c>
    </row>
    <row r="11919" spans="3:8">
      <c r="C11919" t="e">
        <f>VLOOKUP(B11919,定价因子!L:M,2,0)</f>
        <v>#N/A</v>
      </c>
      <c r="E11919" t="e">
        <f>VLOOKUP($D$1&amp;D11919,定价因子!E:F,2,0)</f>
        <v>#N/A</v>
      </c>
      <c r="G11919" t="e">
        <f>VLOOKUP($F$1&amp;F11919,定价因子!E:F,2,0)</f>
        <v>#N/A</v>
      </c>
      <c r="H11919" s="104" t="e">
        <f>C11919*PRODUCT(#REF!,#REF!,G11919,,#REF!,E11919)</f>
        <v>#N/A</v>
      </c>
    </row>
    <row r="11920" spans="3:8">
      <c r="C11920" t="e">
        <f>VLOOKUP(B11920,定价因子!L:M,2,0)</f>
        <v>#N/A</v>
      </c>
      <c r="E11920" t="e">
        <f>VLOOKUP($D$1&amp;D11920,定价因子!E:F,2,0)</f>
        <v>#N/A</v>
      </c>
      <c r="G11920" t="e">
        <f>VLOOKUP($F$1&amp;F11920,定价因子!E:F,2,0)</f>
        <v>#N/A</v>
      </c>
      <c r="H11920" s="104" t="e">
        <f>C11920*PRODUCT(#REF!,#REF!,G11920,,#REF!,E11920)</f>
        <v>#N/A</v>
      </c>
    </row>
    <row r="11921" spans="3:8">
      <c r="C11921" t="e">
        <f>VLOOKUP(B11921,定价因子!L:M,2,0)</f>
        <v>#N/A</v>
      </c>
      <c r="E11921" t="e">
        <f>VLOOKUP($D$1&amp;D11921,定价因子!E:F,2,0)</f>
        <v>#N/A</v>
      </c>
      <c r="G11921" t="e">
        <f>VLOOKUP($F$1&amp;F11921,定价因子!E:F,2,0)</f>
        <v>#N/A</v>
      </c>
      <c r="H11921" s="104" t="e">
        <f>C11921*PRODUCT(#REF!,#REF!,G11921,,#REF!,E11921)</f>
        <v>#N/A</v>
      </c>
    </row>
    <row r="11922" spans="3:8">
      <c r="C11922" t="e">
        <f>VLOOKUP(B11922,定价因子!L:M,2,0)</f>
        <v>#N/A</v>
      </c>
      <c r="E11922" t="e">
        <f>VLOOKUP($D$1&amp;D11922,定价因子!E:F,2,0)</f>
        <v>#N/A</v>
      </c>
      <c r="G11922" t="e">
        <f>VLOOKUP($F$1&amp;F11922,定价因子!E:F,2,0)</f>
        <v>#N/A</v>
      </c>
      <c r="H11922" s="104" t="e">
        <f>C11922*PRODUCT(#REF!,#REF!,G11922,,#REF!,E11922)</f>
        <v>#N/A</v>
      </c>
    </row>
    <row r="11923" spans="3:8">
      <c r="C11923" t="e">
        <f>VLOOKUP(B11923,定价因子!L:M,2,0)</f>
        <v>#N/A</v>
      </c>
      <c r="E11923" t="e">
        <f>VLOOKUP($D$1&amp;D11923,定价因子!E:F,2,0)</f>
        <v>#N/A</v>
      </c>
      <c r="G11923" t="e">
        <f>VLOOKUP($F$1&amp;F11923,定价因子!E:F,2,0)</f>
        <v>#N/A</v>
      </c>
      <c r="H11923" s="104" t="e">
        <f>C11923*PRODUCT(#REF!,#REF!,G11923,,#REF!,E11923)</f>
        <v>#N/A</v>
      </c>
    </row>
    <row r="11924" spans="3:8">
      <c r="C11924" t="e">
        <f>VLOOKUP(B11924,定价因子!L:M,2,0)</f>
        <v>#N/A</v>
      </c>
      <c r="E11924" t="e">
        <f>VLOOKUP($D$1&amp;D11924,定价因子!E:F,2,0)</f>
        <v>#N/A</v>
      </c>
      <c r="G11924" t="e">
        <f>VLOOKUP($F$1&amp;F11924,定价因子!E:F,2,0)</f>
        <v>#N/A</v>
      </c>
      <c r="H11924" s="104" t="e">
        <f>C11924*PRODUCT(#REF!,#REF!,G11924,,#REF!,E11924)</f>
        <v>#N/A</v>
      </c>
    </row>
    <row r="11925" spans="3:8">
      <c r="C11925" t="e">
        <f>VLOOKUP(B11925,定价因子!L:M,2,0)</f>
        <v>#N/A</v>
      </c>
      <c r="E11925" t="e">
        <f>VLOOKUP($D$1&amp;D11925,定价因子!E:F,2,0)</f>
        <v>#N/A</v>
      </c>
      <c r="G11925" t="e">
        <f>VLOOKUP($F$1&amp;F11925,定价因子!E:F,2,0)</f>
        <v>#N/A</v>
      </c>
      <c r="H11925" s="104" t="e">
        <f>C11925*PRODUCT(#REF!,#REF!,G11925,,#REF!,E11925)</f>
        <v>#N/A</v>
      </c>
    </row>
    <row r="11926" spans="3:8">
      <c r="C11926" t="e">
        <f>VLOOKUP(B11926,定价因子!L:M,2,0)</f>
        <v>#N/A</v>
      </c>
      <c r="E11926" t="e">
        <f>VLOOKUP($D$1&amp;D11926,定价因子!E:F,2,0)</f>
        <v>#N/A</v>
      </c>
      <c r="G11926" t="e">
        <f>VLOOKUP($F$1&amp;F11926,定价因子!E:F,2,0)</f>
        <v>#N/A</v>
      </c>
      <c r="H11926" s="104" t="e">
        <f>C11926*PRODUCT(#REF!,#REF!,G11926,,#REF!,E11926)</f>
        <v>#N/A</v>
      </c>
    </row>
    <row r="11927" spans="3:8">
      <c r="C11927" t="e">
        <f>VLOOKUP(B11927,定价因子!L:M,2,0)</f>
        <v>#N/A</v>
      </c>
      <c r="E11927" t="e">
        <f>VLOOKUP($D$1&amp;D11927,定价因子!E:F,2,0)</f>
        <v>#N/A</v>
      </c>
      <c r="G11927" t="e">
        <f>VLOOKUP($F$1&amp;F11927,定价因子!E:F,2,0)</f>
        <v>#N/A</v>
      </c>
      <c r="H11927" s="104" t="e">
        <f>C11927*PRODUCT(#REF!,#REF!,G11927,,#REF!,E11927)</f>
        <v>#N/A</v>
      </c>
    </row>
    <row r="11928" spans="3:8">
      <c r="C11928" t="e">
        <f>VLOOKUP(B11928,定价因子!L:M,2,0)</f>
        <v>#N/A</v>
      </c>
      <c r="E11928" t="e">
        <f>VLOOKUP($D$1&amp;D11928,定价因子!E:F,2,0)</f>
        <v>#N/A</v>
      </c>
      <c r="G11928" t="e">
        <f>VLOOKUP($F$1&amp;F11928,定价因子!E:F,2,0)</f>
        <v>#N/A</v>
      </c>
      <c r="H11928" s="104" t="e">
        <f>C11928*PRODUCT(#REF!,#REF!,G11928,,#REF!,E11928)</f>
        <v>#N/A</v>
      </c>
    </row>
    <row r="11929" spans="3:8">
      <c r="C11929" t="e">
        <f>VLOOKUP(B11929,定价因子!L:M,2,0)</f>
        <v>#N/A</v>
      </c>
      <c r="E11929" t="e">
        <f>VLOOKUP($D$1&amp;D11929,定价因子!E:F,2,0)</f>
        <v>#N/A</v>
      </c>
      <c r="G11929" t="e">
        <f>VLOOKUP($F$1&amp;F11929,定价因子!E:F,2,0)</f>
        <v>#N/A</v>
      </c>
      <c r="H11929" s="104" t="e">
        <f>C11929*PRODUCT(#REF!,#REF!,G11929,,#REF!,E11929)</f>
        <v>#N/A</v>
      </c>
    </row>
    <row r="11930" spans="3:8">
      <c r="C11930" t="e">
        <f>VLOOKUP(B11930,定价因子!L:M,2,0)</f>
        <v>#N/A</v>
      </c>
      <c r="E11930" t="e">
        <f>VLOOKUP($D$1&amp;D11930,定价因子!E:F,2,0)</f>
        <v>#N/A</v>
      </c>
      <c r="G11930" t="e">
        <f>VLOOKUP($F$1&amp;F11930,定价因子!E:F,2,0)</f>
        <v>#N/A</v>
      </c>
      <c r="H11930" s="104" t="e">
        <f>C11930*PRODUCT(#REF!,#REF!,G11930,,#REF!,E11930)</f>
        <v>#N/A</v>
      </c>
    </row>
    <row r="11931" spans="3:8">
      <c r="C11931" t="e">
        <f>VLOOKUP(B11931,定价因子!L:M,2,0)</f>
        <v>#N/A</v>
      </c>
      <c r="E11931" t="e">
        <f>VLOOKUP($D$1&amp;D11931,定价因子!E:F,2,0)</f>
        <v>#N/A</v>
      </c>
      <c r="G11931" t="e">
        <f>VLOOKUP($F$1&amp;F11931,定价因子!E:F,2,0)</f>
        <v>#N/A</v>
      </c>
      <c r="H11931" s="104" t="e">
        <f>C11931*PRODUCT(#REF!,#REF!,G11931,,#REF!,E11931)</f>
        <v>#N/A</v>
      </c>
    </row>
    <row r="11932" spans="3:8">
      <c r="C11932" t="e">
        <f>VLOOKUP(B11932,定价因子!L:M,2,0)</f>
        <v>#N/A</v>
      </c>
      <c r="E11932" t="e">
        <f>VLOOKUP($D$1&amp;D11932,定价因子!E:F,2,0)</f>
        <v>#N/A</v>
      </c>
      <c r="G11932" t="e">
        <f>VLOOKUP($F$1&amp;F11932,定价因子!E:F,2,0)</f>
        <v>#N/A</v>
      </c>
      <c r="H11932" s="104" t="e">
        <f>C11932*PRODUCT(#REF!,#REF!,G11932,,#REF!,E11932)</f>
        <v>#N/A</v>
      </c>
    </row>
    <row r="11933" spans="3:8">
      <c r="C11933" t="e">
        <f>VLOOKUP(B11933,定价因子!L:M,2,0)</f>
        <v>#N/A</v>
      </c>
      <c r="E11933" t="e">
        <f>VLOOKUP($D$1&amp;D11933,定价因子!E:F,2,0)</f>
        <v>#N/A</v>
      </c>
      <c r="G11933" t="e">
        <f>VLOOKUP($F$1&amp;F11933,定价因子!E:F,2,0)</f>
        <v>#N/A</v>
      </c>
      <c r="H11933" s="104" t="e">
        <f>C11933*PRODUCT(#REF!,#REF!,G11933,,#REF!,E11933)</f>
        <v>#N/A</v>
      </c>
    </row>
    <row r="11934" spans="3:8">
      <c r="C11934" t="e">
        <f>VLOOKUP(B11934,定价因子!L:M,2,0)</f>
        <v>#N/A</v>
      </c>
      <c r="E11934" t="e">
        <f>VLOOKUP($D$1&amp;D11934,定价因子!E:F,2,0)</f>
        <v>#N/A</v>
      </c>
      <c r="G11934" t="e">
        <f>VLOOKUP($F$1&amp;F11934,定价因子!E:F,2,0)</f>
        <v>#N/A</v>
      </c>
      <c r="H11934" s="104" t="e">
        <f>C11934*PRODUCT(#REF!,#REF!,G11934,,#REF!,E11934)</f>
        <v>#N/A</v>
      </c>
    </row>
    <row r="11935" spans="3:8">
      <c r="C11935" t="e">
        <f>VLOOKUP(B11935,定价因子!L:M,2,0)</f>
        <v>#N/A</v>
      </c>
      <c r="E11935" t="e">
        <f>VLOOKUP($D$1&amp;D11935,定价因子!E:F,2,0)</f>
        <v>#N/A</v>
      </c>
      <c r="G11935" t="e">
        <f>VLOOKUP($F$1&amp;F11935,定价因子!E:F,2,0)</f>
        <v>#N/A</v>
      </c>
      <c r="H11935" s="104" t="e">
        <f>C11935*PRODUCT(#REF!,#REF!,G11935,,#REF!,E11935)</f>
        <v>#N/A</v>
      </c>
    </row>
    <row r="11936" spans="3:8">
      <c r="C11936" t="e">
        <f>VLOOKUP(B11936,定价因子!L:M,2,0)</f>
        <v>#N/A</v>
      </c>
      <c r="E11936" t="e">
        <f>VLOOKUP($D$1&amp;D11936,定价因子!E:F,2,0)</f>
        <v>#N/A</v>
      </c>
      <c r="G11936" t="e">
        <f>VLOOKUP($F$1&amp;F11936,定价因子!E:F,2,0)</f>
        <v>#N/A</v>
      </c>
      <c r="H11936" s="104" t="e">
        <f>C11936*PRODUCT(#REF!,#REF!,G11936,,#REF!,E11936)</f>
        <v>#N/A</v>
      </c>
    </row>
    <row r="11937" spans="3:8">
      <c r="C11937" t="e">
        <f>VLOOKUP(B11937,定价因子!L:M,2,0)</f>
        <v>#N/A</v>
      </c>
      <c r="E11937" t="e">
        <f>VLOOKUP($D$1&amp;D11937,定价因子!E:F,2,0)</f>
        <v>#N/A</v>
      </c>
      <c r="G11937" t="e">
        <f>VLOOKUP($F$1&amp;F11937,定价因子!E:F,2,0)</f>
        <v>#N/A</v>
      </c>
      <c r="H11937" s="104" t="e">
        <f>C11937*PRODUCT(#REF!,#REF!,G11937,,#REF!,E11937)</f>
        <v>#N/A</v>
      </c>
    </row>
    <row r="11938" spans="3:8">
      <c r="C11938" t="e">
        <f>VLOOKUP(B11938,定价因子!L:M,2,0)</f>
        <v>#N/A</v>
      </c>
      <c r="E11938" t="e">
        <f>VLOOKUP($D$1&amp;D11938,定价因子!E:F,2,0)</f>
        <v>#N/A</v>
      </c>
      <c r="G11938" t="e">
        <f>VLOOKUP($F$1&amp;F11938,定价因子!E:F,2,0)</f>
        <v>#N/A</v>
      </c>
      <c r="H11938" s="104" t="e">
        <f>C11938*PRODUCT(#REF!,#REF!,G11938,,#REF!,E11938)</f>
        <v>#N/A</v>
      </c>
    </row>
    <row r="11939" spans="3:8">
      <c r="C11939" t="e">
        <f>VLOOKUP(B11939,定价因子!L:M,2,0)</f>
        <v>#N/A</v>
      </c>
      <c r="E11939" t="e">
        <f>VLOOKUP($D$1&amp;D11939,定价因子!E:F,2,0)</f>
        <v>#N/A</v>
      </c>
      <c r="G11939" t="e">
        <f>VLOOKUP($F$1&amp;F11939,定价因子!E:F,2,0)</f>
        <v>#N/A</v>
      </c>
      <c r="H11939" s="104" t="e">
        <f>C11939*PRODUCT(#REF!,#REF!,G11939,,#REF!,E11939)</f>
        <v>#N/A</v>
      </c>
    </row>
    <row r="11940" spans="3:8">
      <c r="C11940" t="e">
        <f>VLOOKUP(B11940,定价因子!L:M,2,0)</f>
        <v>#N/A</v>
      </c>
      <c r="E11940" t="e">
        <f>VLOOKUP($D$1&amp;D11940,定价因子!E:F,2,0)</f>
        <v>#N/A</v>
      </c>
      <c r="G11940" t="e">
        <f>VLOOKUP($F$1&amp;F11940,定价因子!E:F,2,0)</f>
        <v>#N/A</v>
      </c>
      <c r="H11940" s="104" t="e">
        <f>C11940*PRODUCT(#REF!,#REF!,G11940,,#REF!,E11940)</f>
        <v>#N/A</v>
      </c>
    </row>
    <row r="11941" spans="3:8">
      <c r="C11941" t="e">
        <f>VLOOKUP(B11941,定价因子!L:M,2,0)</f>
        <v>#N/A</v>
      </c>
      <c r="E11941" t="e">
        <f>VLOOKUP($D$1&amp;D11941,定价因子!E:F,2,0)</f>
        <v>#N/A</v>
      </c>
      <c r="G11941" t="e">
        <f>VLOOKUP($F$1&amp;F11941,定价因子!E:F,2,0)</f>
        <v>#N/A</v>
      </c>
      <c r="H11941" s="104" t="e">
        <f>C11941*PRODUCT(#REF!,#REF!,G11941,,#REF!,E11941)</f>
        <v>#N/A</v>
      </c>
    </row>
    <row r="11942" spans="3:8">
      <c r="C11942" t="e">
        <f>VLOOKUP(B11942,定价因子!L:M,2,0)</f>
        <v>#N/A</v>
      </c>
      <c r="E11942" t="e">
        <f>VLOOKUP($D$1&amp;D11942,定价因子!E:F,2,0)</f>
        <v>#N/A</v>
      </c>
      <c r="G11942" t="e">
        <f>VLOOKUP($F$1&amp;F11942,定价因子!E:F,2,0)</f>
        <v>#N/A</v>
      </c>
      <c r="H11942" s="104" t="e">
        <f>C11942*PRODUCT(#REF!,#REF!,G11942,,#REF!,E11942)</f>
        <v>#N/A</v>
      </c>
    </row>
    <row r="11943" spans="3:8">
      <c r="C11943" t="e">
        <f>VLOOKUP(B11943,定价因子!L:M,2,0)</f>
        <v>#N/A</v>
      </c>
      <c r="E11943" t="e">
        <f>VLOOKUP($D$1&amp;D11943,定价因子!E:F,2,0)</f>
        <v>#N/A</v>
      </c>
      <c r="G11943" t="e">
        <f>VLOOKUP($F$1&amp;F11943,定价因子!E:F,2,0)</f>
        <v>#N/A</v>
      </c>
      <c r="H11943" s="104" t="e">
        <f>C11943*PRODUCT(#REF!,#REF!,G11943,,#REF!,E11943)</f>
        <v>#N/A</v>
      </c>
    </row>
    <row r="11944" spans="3:8">
      <c r="C11944" t="e">
        <f>VLOOKUP(B11944,定价因子!L:M,2,0)</f>
        <v>#N/A</v>
      </c>
      <c r="E11944" t="e">
        <f>VLOOKUP($D$1&amp;D11944,定价因子!E:F,2,0)</f>
        <v>#N/A</v>
      </c>
      <c r="G11944" t="e">
        <f>VLOOKUP($F$1&amp;F11944,定价因子!E:F,2,0)</f>
        <v>#N/A</v>
      </c>
      <c r="H11944" s="104" t="e">
        <f>C11944*PRODUCT(#REF!,#REF!,G11944,,#REF!,E11944)</f>
        <v>#N/A</v>
      </c>
    </row>
    <row r="11945" spans="3:8">
      <c r="C11945" t="e">
        <f>VLOOKUP(B11945,定价因子!L:M,2,0)</f>
        <v>#N/A</v>
      </c>
      <c r="E11945" t="e">
        <f>VLOOKUP($D$1&amp;D11945,定价因子!E:F,2,0)</f>
        <v>#N/A</v>
      </c>
      <c r="G11945" t="e">
        <f>VLOOKUP($F$1&amp;F11945,定价因子!E:F,2,0)</f>
        <v>#N/A</v>
      </c>
      <c r="H11945" s="104" t="e">
        <f>C11945*PRODUCT(#REF!,#REF!,G11945,,#REF!,E11945)</f>
        <v>#N/A</v>
      </c>
    </row>
    <row r="11946" spans="3:8">
      <c r="C11946" t="e">
        <f>VLOOKUP(B11946,定价因子!L:M,2,0)</f>
        <v>#N/A</v>
      </c>
      <c r="E11946" t="e">
        <f>VLOOKUP($D$1&amp;D11946,定价因子!E:F,2,0)</f>
        <v>#N/A</v>
      </c>
      <c r="G11946" t="e">
        <f>VLOOKUP($F$1&amp;F11946,定价因子!E:F,2,0)</f>
        <v>#N/A</v>
      </c>
      <c r="H11946" s="104" t="e">
        <f>C11946*PRODUCT(#REF!,#REF!,G11946,,#REF!,E11946)</f>
        <v>#N/A</v>
      </c>
    </row>
    <row r="11947" spans="3:8">
      <c r="C11947" t="e">
        <f>VLOOKUP(B11947,定价因子!L:M,2,0)</f>
        <v>#N/A</v>
      </c>
      <c r="E11947" t="e">
        <f>VLOOKUP($D$1&amp;D11947,定价因子!E:F,2,0)</f>
        <v>#N/A</v>
      </c>
      <c r="G11947" t="e">
        <f>VLOOKUP($F$1&amp;F11947,定价因子!E:F,2,0)</f>
        <v>#N/A</v>
      </c>
      <c r="H11947" s="104" t="e">
        <f>C11947*PRODUCT(#REF!,#REF!,G11947,,#REF!,E11947)</f>
        <v>#N/A</v>
      </c>
    </row>
    <row r="11948" spans="3:8">
      <c r="C11948" t="e">
        <f>VLOOKUP(B11948,定价因子!L:M,2,0)</f>
        <v>#N/A</v>
      </c>
      <c r="E11948" t="e">
        <f>VLOOKUP($D$1&amp;D11948,定价因子!E:F,2,0)</f>
        <v>#N/A</v>
      </c>
      <c r="G11948" t="e">
        <f>VLOOKUP($F$1&amp;F11948,定价因子!E:F,2,0)</f>
        <v>#N/A</v>
      </c>
      <c r="H11948" s="104" t="e">
        <f>C11948*PRODUCT(#REF!,#REF!,G11948,,#REF!,E11948)</f>
        <v>#N/A</v>
      </c>
    </row>
    <row r="11949" spans="3:8">
      <c r="C11949" t="e">
        <f>VLOOKUP(B11949,定价因子!L:M,2,0)</f>
        <v>#N/A</v>
      </c>
      <c r="E11949" t="e">
        <f>VLOOKUP($D$1&amp;D11949,定价因子!E:F,2,0)</f>
        <v>#N/A</v>
      </c>
      <c r="G11949" t="e">
        <f>VLOOKUP($F$1&amp;F11949,定价因子!E:F,2,0)</f>
        <v>#N/A</v>
      </c>
      <c r="H11949" s="104" t="e">
        <f>C11949*PRODUCT(#REF!,#REF!,G11949,,#REF!,E11949)</f>
        <v>#N/A</v>
      </c>
    </row>
    <row r="11950" spans="3:8">
      <c r="C11950" t="e">
        <f>VLOOKUP(B11950,定价因子!L:M,2,0)</f>
        <v>#N/A</v>
      </c>
      <c r="E11950" t="e">
        <f>VLOOKUP($D$1&amp;D11950,定价因子!E:F,2,0)</f>
        <v>#N/A</v>
      </c>
      <c r="G11950" t="e">
        <f>VLOOKUP($F$1&amp;F11950,定价因子!E:F,2,0)</f>
        <v>#N/A</v>
      </c>
      <c r="H11950" s="104" t="e">
        <f>C11950*PRODUCT(#REF!,#REF!,G11950,,#REF!,E11950)</f>
        <v>#N/A</v>
      </c>
    </row>
    <row r="11951" spans="3:8">
      <c r="C11951" t="e">
        <f>VLOOKUP(B11951,定价因子!L:M,2,0)</f>
        <v>#N/A</v>
      </c>
      <c r="E11951" t="e">
        <f>VLOOKUP($D$1&amp;D11951,定价因子!E:F,2,0)</f>
        <v>#N/A</v>
      </c>
      <c r="G11951" t="e">
        <f>VLOOKUP($F$1&amp;F11951,定价因子!E:F,2,0)</f>
        <v>#N/A</v>
      </c>
      <c r="H11951" s="104" t="e">
        <f>C11951*PRODUCT(#REF!,#REF!,G11951,,#REF!,E11951)</f>
        <v>#N/A</v>
      </c>
    </row>
    <row r="11952" spans="3:8">
      <c r="C11952" t="e">
        <f>VLOOKUP(B11952,定价因子!L:M,2,0)</f>
        <v>#N/A</v>
      </c>
      <c r="E11952" t="e">
        <f>VLOOKUP($D$1&amp;D11952,定价因子!E:F,2,0)</f>
        <v>#N/A</v>
      </c>
      <c r="G11952" t="e">
        <f>VLOOKUP($F$1&amp;F11952,定价因子!E:F,2,0)</f>
        <v>#N/A</v>
      </c>
      <c r="H11952" s="104" t="e">
        <f>C11952*PRODUCT(#REF!,#REF!,G11952,,#REF!,E11952)</f>
        <v>#N/A</v>
      </c>
    </row>
    <row r="11953" spans="3:8">
      <c r="C11953" t="e">
        <f>VLOOKUP(B11953,定价因子!L:M,2,0)</f>
        <v>#N/A</v>
      </c>
      <c r="E11953" t="e">
        <f>VLOOKUP($D$1&amp;D11953,定价因子!E:F,2,0)</f>
        <v>#N/A</v>
      </c>
      <c r="G11953" t="e">
        <f>VLOOKUP($F$1&amp;F11953,定价因子!E:F,2,0)</f>
        <v>#N/A</v>
      </c>
      <c r="H11953" s="104" t="e">
        <f>C11953*PRODUCT(#REF!,#REF!,G11953,,#REF!,E11953)</f>
        <v>#N/A</v>
      </c>
    </row>
    <row r="11954" spans="3:8">
      <c r="C11954" t="e">
        <f>VLOOKUP(B11954,定价因子!L:M,2,0)</f>
        <v>#N/A</v>
      </c>
      <c r="E11954" t="e">
        <f>VLOOKUP($D$1&amp;D11954,定价因子!E:F,2,0)</f>
        <v>#N/A</v>
      </c>
      <c r="G11954" t="e">
        <f>VLOOKUP($F$1&amp;F11954,定价因子!E:F,2,0)</f>
        <v>#N/A</v>
      </c>
      <c r="H11954" s="104" t="e">
        <f>C11954*PRODUCT(#REF!,#REF!,G11954,,#REF!,E11954)</f>
        <v>#N/A</v>
      </c>
    </row>
    <row r="11955" spans="3:8">
      <c r="C11955" t="e">
        <f>VLOOKUP(B11955,定价因子!L:M,2,0)</f>
        <v>#N/A</v>
      </c>
      <c r="E11955" t="e">
        <f>VLOOKUP($D$1&amp;D11955,定价因子!E:F,2,0)</f>
        <v>#N/A</v>
      </c>
      <c r="G11955" t="e">
        <f>VLOOKUP($F$1&amp;F11955,定价因子!E:F,2,0)</f>
        <v>#N/A</v>
      </c>
      <c r="H11955" s="104" t="e">
        <f>C11955*PRODUCT(#REF!,#REF!,G11955,,#REF!,E11955)</f>
        <v>#N/A</v>
      </c>
    </row>
    <row r="11956" spans="3:8">
      <c r="C11956" t="e">
        <f>VLOOKUP(B11956,定价因子!L:M,2,0)</f>
        <v>#N/A</v>
      </c>
      <c r="E11956" t="e">
        <f>VLOOKUP($D$1&amp;D11956,定价因子!E:F,2,0)</f>
        <v>#N/A</v>
      </c>
      <c r="G11956" t="e">
        <f>VLOOKUP($F$1&amp;F11956,定价因子!E:F,2,0)</f>
        <v>#N/A</v>
      </c>
      <c r="H11956" s="104" t="e">
        <f>C11956*PRODUCT(#REF!,#REF!,G11956,,#REF!,E11956)</f>
        <v>#N/A</v>
      </c>
    </row>
    <row r="11957" spans="3:8">
      <c r="C11957" t="e">
        <f>VLOOKUP(B11957,定价因子!L:M,2,0)</f>
        <v>#N/A</v>
      </c>
      <c r="E11957" t="e">
        <f>VLOOKUP($D$1&amp;D11957,定价因子!E:F,2,0)</f>
        <v>#N/A</v>
      </c>
      <c r="G11957" t="e">
        <f>VLOOKUP($F$1&amp;F11957,定价因子!E:F,2,0)</f>
        <v>#N/A</v>
      </c>
      <c r="H11957" s="104" t="e">
        <f>C11957*PRODUCT(#REF!,#REF!,G11957,,#REF!,E11957)</f>
        <v>#N/A</v>
      </c>
    </row>
    <row r="11958" spans="3:8">
      <c r="C11958" t="e">
        <f>VLOOKUP(B11958,定价因子!L:M,2,0)</f>
        <v>#N/A</v>
      </c>
      <c r="E11958" t="e">
        <f>VLOOKUP($D$1&amp;D11958,定价因子!E:F,2,0)</f>
        <v>#N/A</v>
      </c>
      <c r="G11958" t="e">
        <f>VLOOKUP($F$1&amp;F11958,定价因子!E:F,2,0)</f>
        <v>#N/A</v>
      </c>
      <c r="H11958" s="104" t="e">
        <f>C11958*PRODUCT(#REF!,#REF!,G11958,,#REF!,E11958)</f>
        <v>#N/A</v>
      </c>
    </row>
    <row r="11959" spans="3:8">
      <c r="C11959" t="e">
        <f>VLOOKUP(B11959,定价因子!L:M,2,0)</f>
        <v>#N/A</v>
      </c>
      <c r="E11959" t="e">
        <f>VLOOKUP($D$1&amp;D11959,定价因子!E:F,2,0)</f>
        <v>#N/A</v>
      </c>
      <c r="G11959" t="e">
        <f>VLOOKUP($F$1&amp;F11959,定价因子!E:F,2,0)</f>
        <v>#N/A</v>
      </c>
      <c r="H11959" s="104" t="e">
        <f>C11959*PRODUCT(#REF!,#REF!,G11959,,#REF!,E11959)</f>
        <v>#N/A</v>
      </c>
    </row>
    <row r="11960" spans="3:8">
      <c r="C11960" t="e">
        <f>VLOOKUP(B11960,定价因子!L:M,2,0)</f>
        <v>#N/A</v>
      </c>
      <c r="E11960" t="e">
        <f>VLOOKUP($D$1&amp;D11960,定价因子!E:F,2,0)</f>
        <v>#N/A</v>
      </c>
      <c r="G11960" t="e">
        <f>VLOOKUP($F$1&amp;F11960,定价因子!E:F,2,0)</f>
        <v>#N/A</v>
      </c>
      <c r="H11960" s="104" t="e">
        <f>C11960*PRODUCT(#REF!,#REF!,G11960,,#REF!,E11960)</f>
        <v>#N/A</v>
      </c>
    </row>
    <row r="11961" spans="3:8">
      <c r="C11961" t="e">
        <f>VLOOKUP(B11961,定价因子!L:M,2,0)</f>
        <v>#N/A</v>
      </c>
      <c r="E11961" t="e">
        <f>VLOOKUP($D$1&amp;D11961,定价因子!E:F,2,0)</f>
        <v>#N/A</v>
      </c>
      <c r="G11961" t="e">
        <f>VLOOKUP($F$1&amp;F11961,定价因子!E:F,2,0)</f>
        <v>#N/A</v>
      </c>
      <c r="H11961" s="104" t="e">
        <f>C11961*PRODUCT(#REF!,#REF!,G11961,,#REF!,E11961)</f>
        <v>#N/A</v>
      </c>
    </row>
    <row r="11962" spans="3:8">
      <c r="C11962" t="e">
        <f>VLOOKUP(B11962,定价因子!L:M,2,0)</f>
        <v>#N/A</v>
      </c>
      <c r="E11962" t="e">
        <f>VLOOKUP($D$1&amp;D11962,定价因子!E:F,2,0)</f>
        <v>#N/A</v>
      </c>
      <c r="G11962" t="e">
        <f>VLOOKUP($F$1&amp;F11962,定价因子!E:F,2,0)</f>
        <v>#N/A</v>
      </c>
      <c r="H11962" s="104" t="e">
        <f>C11962*PRODUCT(#REF!,#REF!,G11962,,#REF!,E11962)</f>
        <v>#N/A</v>
      </c>
    </row>
    <row r="11963" spans="3:8">
      <c r="C11963" t="e">
        <f>VLOOKUP(B11963,定价因子!L:M,2,0)</f>
        <v>#N/A</v>
      </c>
      <c r="E11963" t="e">
        <f>VLOOKUP($D$1&amp;D11963,定价因子!E:F,2,0)</f>
        <v>#N/A</v>
      </c>
      <c r="G11963" t="e">
        <f>VLOOKUP($F$1&amp;F11963,定价因子!E:F,2,0)</f>
        <v>#N/A</v>
      </c>
      <c r="H11963" s="104" t="e">
        <f>C11963*PRODUCT(#REF!,#REF!,G11963,,#REF!,E11963)</f>
        <v>#N/A</v>
      </c>
    </row>
    <row r="11964" spans="3:8">
      <c r="C11964" t="e">
        <f>VLOOKUP(B11964,定价因子!L:M,2,0)</f>
        <v>#N/A</v>
      </c>
      <c r="E11964" t="e">
        <f>VLOOKUP($D$1&amp;D11964,定价因子!E:F,2,0)</f>
        <v>#N/A</v>
      </c>
      <c r="G11964" t="e">
        <f>VLOOKUP($F$1&amp;F11964,定价因子!E:F,2,0)</f>
        <v>#N/A</v>
      </c>
      <c r="H11964" s="104" t="e">
        <f>C11964*PRODUCT(#REF!,#REF!,G11964,,#REF!,E11964)</f>
        <v>#N/A</v>
      </c>
    </row>
    <row r="11965" spans="3:8">
      <c r="C11965" t="e">
        <f>VLOOKUP(B11965,定价因子!L:M,2,0)</f>
        <v>#N/A</v>
      </c>
      <c r="E11965" t="e">
        <f>VLOOKUP($D$1&amp;D11965,定价因子!E:F,2,0)</f>
        <v>#N/A</v>
      </c>
      <c r="G11965" t="e">
        <f>VLOOKUP($F$1&amp;F11965,定价因子!E:F,2,0)</f>
        <v>#N/A</v>
      </c>
      <c r="H11965" s="104" t="e">
        <f>C11965*PRODUCT(#REF!,#REF!,G11965,,#REF!,E11965)</f>
        <v>#N/A</v>
      </c>
    </row>
    <row r="11966" spans="3:8">
      <c r="C11966" t="e">
        <f>VLOOKUP(B11966,定价因子!L:M,2,0)</f>
        <v>#N/A</v>
      </c>
      <c r="E11966" t="e">
        <f>VLOOKUP($D$1&amp;D11966,定价因子!E:F,2,0)</f>
        <v>#N/A</v>
      </c>
      <c r="G11966" t="e">
        <f>VLOOKUP($F$1&amp;F11966,定价因子!E:F,2,0)</f>
        <v>#N/A</v>
      </c>
      <c r="H11966" s="104" t="e">
        <f>C11966*PRODUCT(#REF!,#REF!,G11966,,#REF!,E11966)</f>
        <v>#N/A</v>
      </c>
    </row>
    <row r="11967" spans="3:8">
      <c r="C11967" t="e">
        <f>VLOOKUP(B11967,定价因子!L:M,2,0)</f>
        <v>#N/A</v>
      </c>
      <c r="E11967" t="e">
        <f>VLOOKUP($D$1&amp;D11967,定价因子!E:F,2,0)</f>
        <v>#N/A</v>
      </c>
      <c r="G11967" t="e">
        <f>VLOOKUP($F$1&amp;F11967,定价因子!E:F,2,0)</f>
        <v>#N/A</v>
      </c>
      <c r="H11967" s="104" t="e">
        <f>C11967*PRODUCT(#REF!,#REF!,G11967,,#REF!,E11967)</f>
        <v>#N/A</v>
      </c>
    </row>
    <row r="11968" spans="3:8">
      <c r="C11968" t="e">
        <f>VLOOKUP(B11968,定价因子!L:M,2,0)</f>
        <v>#N/A</v>
      </c>
      <c r="E11968" t="e">
        <f>VLOOKUP($D$1&amp;D11968,定价因子!E:F,2,0)</f>
        <v>#N/A</v>
      </c>
      <c r="G11968" t="e">
        <f>VLOOKUP($F$1&amp;F11968,定价因子!E:F,2,0)</f>
        <v>#N/A</v>
      </c>
      <c r="H11968" s="104" t="e">
        <f>C11968*PRODUCT(#REF!,#REF!,G11968,,#REF!,E11968)</f>
        <v>#N/A</v>
      </c>
    </row>
    <row r="11969" spans="3:8">
      <c r="C11969" t="e">
        <f>VLOOKUP(B11969,定价因子!L:M,2,0)</f>
        <v>#N/A</v>
      </c>
      <c r="E11969" t="e">
        <f>VLOOKUP($D$1&amp;D11969,定价因子!E:F,2,0)</f>
        <v>#N/A</v>
      </c>
      <c r="G11969" t="e">
        <f>VLOOKUP($F$1&amp;F11969,定价因子!E:F,2,0)</f>
        <v>#N/A</v>
      </c>
      <c r="H11969" s="104" t="e">
        <f>C11969*PRODUCT(#REF!,#REF!,G11969,,#REF!,E11969)</f>
        <v>#N/A</v>
      </c>
    </row>
    <row r="11970" spans="3:8">
      <c r="C11970" t="e">
        <f>VLOOKUP(B11970,定价因子!L:M,2,0)</f>
        <v>#N/A</v>
      </c>
      <c r="E11970" t="e">
        <f>VLOOKUP($D$1&amp;D11970,定价因子!E:F,2,0)</f>
        <v>#N/A</v>
      </c>
      <c r="G11970" t="e">
        <f>VLOOKUP($F$1&amp;F11970,定价因子!E:F,2,0)</f>
        <v>#N/A</v>
      </c>
      <c r="H11970" s="104" t="e">
        <f>C11970*PRODUCT(#REF!,#REF!,G11970,,#REF!,E11970)</f>
        <v>#N/A</v>
      </c>
    </row>
    <row r="11971" spans="3:8">
      <c r="C11971" t="e">
        <f>VLOOKUP(B11971,定价因子!L:M,2,0)</f>
        <v>#N/A</v>
      </c>
      <c r="E11971" t="e">
        <f>VLOOKUP($D$1&amp;D11971,定价因子!E:F,2,0)</f>
        <v>#N/A</v>
      </c>
      <c r="G11971" t="e">
        <f>VLOOKUP($F$1&amp;F11971,定价因子!E:F,2,0)</f>
        <v>#N/A</v>
      </c>
      <c r="H11971" s="104" t="e">
        <f>C11971*PRODUCT(#REF!,#REF!,G11971,,#REF!,E11971)</f>
        <v>#N/A</v>
      </c>
    </row>
    <row r="11972" spans="3:8">
      <c r="C11972" t="e">
        <f>VLOOKUP(B11972,定价因子!L:M,2,0)</f>
        <v>#N/A</v>
      </c>
      <c r="E11972" t="e">
        <f>VLOOKUP($D$1&amp;D11972,定价因子!E:F,2,0)</f>
        <v>#N/A</v>
      </c>
      <c r="G11972" t="e">
        <f>VLOOKUP($F$1&amp;F11972,定价因子!E:F,2,0)</f>
        <v>#N/A</v>
      </c>
      <c r="H11972" s="104" t="e">
        <f>C11972*PRODUCT(#REF!,#REF!,G11972,,#REF!,E11972)</f>
        <v>#N/A</v>
      </c>
    </row>
    <row r="11973" spans="3:8">
      <c r="C11973" t="e">
        <f>VLOOKUP(B11973,定价因子!L:M,2,0)</f>
        <v>#N/A</v>
      </c>
      <c r="E11973" t="e">
        <f>VLOOKUP($D$1&amp;D11973,定价因子!E:F,2,0)</f>
        <v>#N/A</v>
      </c>
      <c r="G11973" t="e">
        <f>VLOOKUP($F$1&amp;F11973,定价因子!E:F,2,0)</f>
        <v>#N/A</v>
      </c>
      <c r="H11973" s="104" t="e">
        <f>C11973*PRODUCT(#REF!,#REF!,G11973,,#REF!,E11973)</f>
        <v>#N/A</v>
      </c>
    </row>
    <row r="11974" spans="3:8">
      <c r="C11974" t="e">
        <f>VLOOKUP(B11974,定价因子!L:M,2,0)</f>
        <v>#N/A</v>
      </c>
      <c r="E11974" t="e">
        <f>VLOOKUP($D$1&amp;D11974,定价因子!E:F,2,0)</f>
        <v>#N/A</v>
      </c>
      <c r="G11974" t="e">
        <f>VLOOKUP($F$1&amp;F11974,定价因子!E:F,2,0)</f>
        <v>#N/A</v>
      </c>
      <c r="H11974" s="104" t="e">
        <f>C11974*PRODUCT(#REF!,#REF!,G11974,,#REF!,E11974)</f>
        <v>#N/A</v>
      </c>
    </row>
    <row r="11975" spans="3:8">
      <c r="C11975" t="e">
        <f>VLOOKUP(B11975,定价因子!L:M,2,0)</f>
        <v>#N/A</v>
      </c>
      <c r="E11975" t="e">
        <f>VLOOKUP($D$1&amp;D11975,定价因子!E:F,2,0)</f>
        <v>#N/A</v>
      </c>
      <c r="G11975" t="e">
        <f>VLOOKUP($F$1&amp;F11975,定价因子!E:F,2,0)</f>
        <v>#N/A</v>
      </c>
      <c r="H11975" s="104" t="e">
        <f>C11975*PRODUCT(#REF!,#REF!,G11975,,#REF!,E11975)</f>
        <v>#N/A</v>
      </c>
    </row>
    <row r="11976" spans="3:8">
      <c r="C11976" t="e">
        <f>VLOOKUP(B11976,定价因子!L:M,2,0)</f>
        <v>#N/A</v>
      </c>
      <c r="E11976" t="e">
        <f>VLOOKUP($D$1&amp;D11976,定价因子!E:F,2,0)</f>
        <v>#N/A</v>
      </c>
      <c r="G11976" t="e">
        <f>VLOOKUP($F$1&amp;F11976,定价因子!E:F,2,0)</f>
        <v>#N/A</v>
      </c>
      <c r="H11976" s="104" t="e">
        <f>C11976*PRODUCT(#REF!,#REF!,G11976,,#REF!,E11976)</f>
        <v>#N/A</v>
      </c>
    </row>
    <row r="11977" spans="3:8">
      <c r="C11977" t="e">
        <f>VLOOKUP(B11977,定价因子!L:M,2,0)</f>
        <v>#N/A</v>
      </c>
      <c r="E11977" t="e">
        <f>VLOOKUP($D$1&amp;D11977,定价因子!E:F,2,0)</f>
        <v>#N/A</v>
      </c>
      <c r="G11977" t="e">
        <f>VLOOKUP($F$1&amp;F11977,定价因子!E:F,2,0)</f>
        <v>#N/A</v>
      </c>
      <c r="H11977" s="104" t="e">
        <f>C11977*PRODUCT(#REF!,#REF!,G11977,,#REF!,E11977)</f>
        <v>#N/A</v>
      </c>
    </row>
    <row r="11978" spans="3:8">
      <c r="C11978" t="e">
        <f>VLOOKUP(B11978,定价因子!L:M,2,0)</f>
        <v>#N/A</v>
      </c>
      <c r="E11978" t="e">
        <f>VLOOKUP($D$1&amp;D11978,定价因子!E:F,2,0)</f>
        <v>#N/A</v>
      </c>
      <c r="G11978" t="e">
        <f>VLOOKUP($F$1&amp;F11978,定价因子!E:F,2,0)</f>
        <v>#N/A</v>
      </c>
      <c r="H11978" s="104" t="e">
        <f>C11978*PRODUCT(#REF!,#REF!,G11978,,#REF!,E11978)</f>
        <v>#N/A</v>
      </c>
    </row>
    <row r="11979" spans="3:8">
      <c r="C11979" t="e">
        <f>VLOOKUP(B11979,定价因子!L:M,2,0)</f>
        <v>#N/A</v>
      </c>
      <c r="E11979" t="e">
        <f>VLOOKUP($D$1&amp;D11979,定价因子!E:F,2,0)</f>
        <v>#N/A</v>
      </c>
      <c r="G11979" t="e">
        <f>VLOOKUP($F$1&amp;F11979,定价因子!E:F,2,0)</f>
        <v>#N/A</v>
      </c>
      <c r="H11979" s="104" t="e">
        <f>C11979*PRODUCT(#REF!,#REF!,G11979,,#REF!,E11979)</f>
        <v>#N/A</v>
      </c>
    </row>
    <row r="11980" spans="3:8">
      <c r="C11980" t="e">
        <f>VLOOKUP(B11980,定价因子!L:M,2,0)</f>
        <v>#N/A</v>
      </c>
      <c r="E11980" t="e">
        <f>VLOOKUP($D$1&amp;D11980,定价因子!E:F,2,0)</f>
        <v>#N/A</v>
      </c>
      <c r="G11980" t="e">
        <f>VLOOKUP($F$1&amp;F11980,定价因子!E:F,2,0)</f>
        <v>#N/A</v>
      </c>
      <c r="H11980" s="104" t="e">
        <f>C11980*PRODUCT(#REF!,#REF!,G11980,,#REF!,E11980)</f>
        <v>#N/A</v>
      </c>
    </row>
    <row r="11981" spans="3:8">
      <c r="C11981" t="e">
        <f>VLOOKUP(B11981,定价因子!L:M,2,0)</f>
        <v>#N/A</v>
      </c>
      <c r="E11981" t="e">
        <f>VLOOKUP($D$1&amp;D11981,定价因子!E:F,2,0)</f>
        <v>#N/A</v>
      </c>
      <c r="G11981" t="e">
        <f>VLOOKUP($F$1&amp;F11981,定价因子!E:F,2,0)</f>
        <v>#N/A</v>
      </c>
      <c r="H11981" s="104" t="e">
        <f>C11981*PRODUCT(#REF!,#REF!,G11981,,#REF!,E11981)</f>
        <v>#N/A</v>
      </c>
    </row>
    <row r="11982" spans="3:8">
      <c r="C11982" t="e">
        <f>VLOOKUP(B11982,定价因子!L:M,2,0)</f>
        <v>#N/A</v>
      </c>
      <c r="E11982" t="e">
        <f>VLOOKUP($D$1&amp;D11982,定价因子!E:F,2,0)</f>
        <v>#N/A</v>
      </c>
      <c r="G11982" t="e">
        <f>VLOOKUP($F$1&amp;F11982,定价因子!E:F,2,0)</f>
        <v>#N/A</v>
      </c>
      <c r="H11982" s="104" t="e">
        <f>C11982*PRODUCT(#REF!,#REF!,G11982,,#REF!,E11982)</f>
        <v>#N/A</v>
      </c>
    </row>
    <row r="11983" spans="3:8">
      <c r="C11983" t="e">
        <f>VLOOKUP(B11983,定价因子!L:M,2,0)</f>
        <v>#N/A</v>
      </c>
      <c r="E11983" t="e">
        <f>VLOOKUP($D$1&amp;D11983,定价因子!E:F,2,0)</f>
        <v>#N/A</v>
      </c>
      <c r="G11983" t="e">
        <f>VLOOKUP($F$1&amp;F11983,定价因子!E:F,2,0)</f>
        <v>#N/A</v>
      </c>
      <c r="H11983" s="104" t="e">
        <f>C11983*PRODUCT(#REF!,#REF!,G11983,,#REF!,E11983)</f>
        <v>#N/A</v>
      </c>
    </row>
    <row r="11984" spans="3:8">
      <c r="C11984" t="e">
        <f>VLOOKUP(B11984,定价因子!L:M,2,0)</f>
        <v>#N/A</v>
      </c>
      <c r="E11984" t="e">
        <f>VLOOKUP($D$1&amp;D11984,定价因子!E:F,2,0)</f>
        <v>#N/A</v>
      </c>
      <c r="G11984" t="e">
        <f>VLOOKUP($F$1&amp;F11984,定价因子!E:F,2,0)</f>
        <v>#N/A</v>
      </c>
      <c r="H11984" s="104" t="e">
        <f>C11984*PRODUCT(#REF!,#REF!,G11984,,#REF!,E11984)</f>
        <v>#N/A</v>
      </c>
    </row>
    <row r="11985" spans="3:8">
      <c r="C11985" t="e">
        <f>VLOOKUP(B11985,定价因子!L:M,2,0)</f>
        <v>#N/A</v>
      </c>
      <c r="E11985" t="e">
        <f>VLOOKUP($D$1&amp;D11985,定价因子!E:F,2,0)</f>
        <v>#N/A</v>
      </c>
      <c r="G11985" t="e">
        <f>VLOOKUP($F$1&amp;F11985,定价因子!E:F,2,0)</f>
        <v>#N/A</v>
      </c>
      <c r="H11985" s="104" t="e">
        <f>C11985*PRODUCT(#REF!,#REF!,G11985,,#REF!,E11985)</f>
        <v>#N/A</v>
      </c>
    </row>
    <row r="11986" spans="3:8">
      <c r="C11986" t="e">
        <f>VLOOKUP(B11986,定价因子!L:M,2,0)</f>
        <v>#N/A</v>
      </c>
      <c r="E11986" t="e">
        <f>VLOOKUP($D$1&amp;D11986,定价因子!E:F,2,0)</f>
        <v>#N/A</v>
      </c>
      <c r="G11986" t="e">
        <f>VLOOKUP($F$1&amp;F11986,定价因子!E:F,2,0)</f>
        <v>#N/A</v>
      </c>
      <c r="H11986" s="104" t="e">
        <f>C11986*PRODUCT(#REF!,#REF!,G11986,,#REF!,E11986)</f>
        <v>#N/A</v>
      </c>
    </row>
    <row r="11987" spans="3:8">
      <c r="C11987" t="e">
        <f>VLOOKUP(B11987,定价因子!L:M,2,0)</f>
        <v>#N/A</v>
      </c>
      <c r="E11987" t="e">
        <f>VLOOKUP($D$1&amp;D11987,定价因子!E:F,2,0)</f>
        <v>#N/A</v>
      </c>
      <c r="G11987" t="e">
        <f>VLOOKUP($F$1&amp;F11987,定价因子!E:F,2,0)</f>
        <v>#N/A</v>
      </c>
      <c r="H11987" s="104" t="e">
        <f>C11987*PRODUCT(#REF!,#REF!,G11987,,#REF!,E11987)</f>
        <v>#N/A</v>
      </c>
    </row>
    <row r="11988" spans="3:8">
      <c r="C11988" t="e">
        <f>VLOOKUP(B11988,定价因子!L:M,2,0)</f>
        <v>#N/A</v>
      </c>
      <c r="E11988" t="e">
        <f>VLOOKUP($D$1&amp;D11988,定价因子!E:F,2,0)</f>
        <v>#N/A</v>
      </c>
      <c r="G11988" t="e">
        <f>VLOOKUP($F$1&amp;F11988,定价因子!E:F,2,0)</f>
        <v>#N/A</v>
      </c>
      <c r="H11988" s="104" t="e">
        <f>C11988*PRODUCT(#REF!,#REF!,G11988,,#REF!,E11988)</f>
        <v>#N/A</v>
      </c>
    </row>
    <row r="11989" spans="3:8">
      <c r="C11989" t="e">
        <f>VLOOKUP(B11989,定价因子!L:M,2,0)</f>
        <v>#N/A</v>
      </c>
      <c r="E11989" t="e">
        <f>VLOOKUP($D$1&amp;D11989,定价因子!E:F,2,0)</f>
        <v>#N/A</v>
      </c>
      <c r="G11989" t="e">
        <f>VLOOKUP($F$1&amp;F11989,定价因子!E:F,2,0)</f>
        <v>#N/A</v>
      </c>
      <c r="H11989" s="104" t="e">
        <f>C11989*PRODUCT(#REF!,#REF!,G11989,,#REF!,E11989)</f>
        <v>#N/A</v>
      </c>
    </row>
    <row r="11990" spans="3:8">
      <c r="C11990" t="e">
        <f>VLOOKUP(B11990,定价因子!L:M,2,0)</f>
        <v>#N/A</v>
      </c>
      <c r="E11990" t="e">
        <f>VLOOKUP($D$1&amp;D11990,定价因子!E:F,2,0)</f>
        <v>#N/A</v>
      </c>
      <c r="G11990" t="e">
        <f>VLOOKUP($F$1&amp;F11990,定价因子!E:F,2,0)</f>
        <v>#N/A</v>
      </c>
      <c r="H11990" s="104" t="e">
        <f>C11990*PRODUCT(#REF!,#REF!,G11990,,#REF!,E11990)</f>
        <v>#N/A</v>
      </c>
    </row>
    <row r="11991" spans="3:8">
      <c r="C11991" t="e">
        <f>VLOOKUP(B11991,定价因子!L:M,2,0)</f>
        <v>#N/A</v>
      </c>
      <c r="E11991" t="e">
        <f>VLOOKUP($D$1&amp;D11991,定价因子!E:F,2,0)</f>
        <v>#N/A</v>
      </c>
      <c r="G11991" t="e">
        <f>VLOOKUP($F$1&amp;F11991,定价因子!E:F,2,0)</f>
        <v>#N/A</v>
      </c>
      <c r="H11991" s="104" t="e">
        <f>C11991*PRODUCT(#REF!,#REF!,G11991,,#REF!,E11991)</f>
        <v>#N/A</v>
      </c>
    </row>
    <row r="11992" spans="3:8">
      <c r="C11992" t="e">
        <f>VLOOKUP(B11992,定价因子!L:M,2,0)</f>
        <v>#N/A</v>
      </c>
      <c r="E11992" t="e">
        <f>VLOOKUP($D$1&amp;D11992,定价因子!E:F,2,0)</f>
        <v>#N/A</v>
      </c>
      <c r="G11992" t="e">
        <f>VLOOKUP($F$1&amp;F11992,定价因子!E:F,2,0)</f>
        <v>#N/A</v>
      </c>
      <c r="H11992" s="104" t="e">
        <f>C11992*PRODUCT(#REF!,#REF!,G11992,,#REF!,E11992)</f>
        <v>#N/A</v>
      </c>
    </row>
    <row r="11993" spans="3:8">
      <c r="C11993" t="e">
        <f>VLOOKUP(B11993,定价因子!L:M,2,0)</f>
        <v>#N/A</v>
      </c>
      <c r="E11993" t="e">
        <f>VLOOKUP($D$1&amp;D11993,定价因子!E:F,2,0)</f>
        <v>#N/A</v>
      </c>
      <c r="G11993" t="e">
        <f>VLOOKUP($F$1&amp;F11993,定价因子!E:F,2,0)</f>
        <v>#N/A</v>
      </c>
      <c r="H11993" s="104" t="e">
        <f>C11993*PRODUCT(#REF!,#REF!,G11993,,#REF!,E11993)</f>
        <v>#N/A</v>
      </c>
    </row>
    <row r="11994" spans="3:8">
      <c r="C11994" t="e">
        <f>VLOOKUP(B11994,定价因子!L:M,2,0)</f>
        <v>#N/A</v>
      </c>
      <c r="E11994" t="e">
        <f>VLOOKUP($D$1&amp;D11994,定价因子!E:F,2,0)</f>
        <v>#N/A</v>
      </c>
      <c r="G11994" t="e">
        <f>VLOOKUP($F$1&amp;F11994,定价因子!E:F,2,0)</f>
        <v>#N/A</v>
      </c>
      <c r="H11994" s="104" t="e">
        <f>C11994*PRODUCT(#REF!,#REF!,G11994,,#REF!,E11994)</f>
        <v>#N/A</v>
      </c>
    </row>
    <row r="11995" spans="3:8">
      <c r="C11995" t="e">
        <f>VLOOKUP(B11995,定价因子!L:M,2,0)</f>
        <v>#N/A</v>
      </c>
      <c r="E11995" t="e">
        <f>VLOOKUP($D$1&amp;D11995,定价因子!E:F,2,0)</f>
        <v>#N/A</v>
      </c>
      <c r="G11995" t="e">
        <f>VLOOKUP($F$1&amp;F11995,定价因子!E:F,2,0)</f>
        <v>#N/A</v>
      </c>
      <c r="H11995" s="104" t="e">
        <f>C11995*PRODUCT(#REF!,#REF!,G11995,,#REF!,E11995)</f>
        <v>#N/A</v>
      </c>
    </row>
    <row r="11996" spans="3:8">
      <c r="C11996" t="e">
        <f>VLOOKUP(B11996,定价因子!L:M,2,0)</f>
        <v>#N/A</v>
      </c>
      <c r="E11996" t="e">
        <f>VLOOKUP($D$1&amp;D11996,定价因子!E:F,2,0)</f>
        <v>#N/A</v>
      </c>
      <c r="G11996" t="e">
        <f>VLOOKUP($F$1&amp;F11996,定价因子!E:F,2,0)</f>
        <v>#N/A</v>
      </c>
      <c r="H11996" s="104" t="e">
        <f>C11996*PRODUCT(#REF!,#REF!,G11996,,#REF!,E11996)</f>
        <v>#N/A</v>
      </c>
    </row>
    <row r="11997" spans="3:8">
      <c r="C11997" t="e">
        <f>VLOOKUP(B11997,定价因子!L:M,2,0)</f>
        <v>#N/A</v>
      </c>
      <c r="E11997" t="e">
        <f>VLOOKUP($D$1&amp;D11997,定价因子!E:F,2,0)</f>
        <v>#N/A</v>
      </c>
      <c r="G11997" t="e">
        <f>VLOOKUP($F$1&amp;F11997,定价因子!E:F,2,0)</f>
        <v>#N/A</v>
      </c>
      <c r="H11997" s="104" t="e">
        <f>C11997*PRODUCT(#REF!,#REF!,G11997,,#REF!,E11997)</f>
        <v>#N/A</v>
      </c>
    </row>
    <row r="11998" spans="3:8">
      <c r="C11998" t="e">
        <f>VLOOKUP(B11998,定价因子!L:M,2,0)</f>
        <v>#N/A</v>
      </c>
      <c r="E11998" t="e">
        <f>VLOOKUP($D$1&amp;D11998,定价因子!E:F,2,0)</f>
        <v>#N/A</v>
      </c>
      <c r="G11998" t="e">
        <f>VLOOKUP($F$1&amp;F11998,定价因子!E:F,2,0)</f>
        <v>#N/A</v>
      </c>
      <c r="H11998" s="104" t="e">
        <f>C11998*PRODUCT(#REF!,#REF!,G11998,,#REF!,E11998)</f>
        <v>#N/A</v>
      </c>
    </row>
    <row r="11999" spans="3:8">
      <c r="C11999" t="e">
        <f>VLOOKUP(B11999,定价因子!L:M,2,0)</f>
        <v>#N/A</v>
      </c>
      <c r="E11999" t="e">
        <f>VLOOKUP($D$1&amp;D11999,定价因子!E:F,2,0)</f>
        <v>#N/A</v>
      </c>
      <c r="G11999" t="e">
        <f>VLOOKUP($F$1&amp;F11999,定价因子!E:F,2,0)</f>
        <v>#N/A</v>
      </c>
      <c r="H11999" s="104" t="e">
        <f>C11999*PRODUCT(#REF!,#REF!,G11999,,#REF!,E11999)</f>
        <v>#N/A</v>
      </c>
    </row>
    <row r="12000" spans="3:8">
      <c r="C12000" t="e">
        <f>VLOOKUP(B12000,定价因子!L:M,2,0)</f>
        <v>#N/A</v>
      </c>
      <c r="E12000" t="e">
        <f>VLOOKUP($D$1&amp;D12000,定价因子!E:F,2,0)</f>
        <v>#N/A</v>
      </c>
      <c r="G12000" t="e">
        <f>VLOOKUP($F$1&amp;F12000,定价因子!E:F,2,0)</f>
        <v>#N/A</v>
      </c>
      <c r="H12000" s="104" t="e">
        <f>C12000*PRODUCT(#REF!,#REF!,G12000,,#REF!,E12000)</f>
        <v>#N/A</v>
      </c>
    </row>
    <row r="12001" spans="3:8">
      <c r="C12001" t="e">
        <f>VLOOKUP(B12001,定价因子!L:M,2,0)</f>
        <v>#N/A</v>
      </c>
      <c r="E12001" t="e">
        <f>VLOOKUP($D$1&amp;D12001,定价因子!E:F,2,0)</f>
        <v>#N/A</v>
      </c>
      <c r="G12001" t="e">
        <f>VLOOKUP($F$1&amp;F12001,定价因子!E:F,2,0)</f>
        <v>#N/A</v>
      </c>
      <c r="H12001" s="104" t="e">
        <f>C12001*PRODUCT(#REF!,#REF!,G12001,,#REF!,E12001)</f>
        <v>#N/A</v>
      </c>
    </row>
    <row r="12002" spans="3:8">
      <c r="C12002" t="e">
        <f>VLOOKUP(B12002,定价因子!L:M,2,0)</f>
        <v>#N/A</v>
      </c>
      <c r="E12002" t="e">
        <f>VLOOKUP($D$1&amp;D12002,定价因子!E:F,2,0)</f>
        <v>#N/A</v>
      </c>
      <c r="G12002" t="e">
        <f>VLOOKUP($F$1&amp;F12002,定价因子!E:F,2,0)</f>
        <v>#N/A</v>
      </c>
      <c r="H12002" s="104" t="e">
        <f>C12002*PRODUCT(#REF!,#REF!,G12002,,#REF!,E12002)</f>
        <v>#N/A</v>
      </c>
    </row>
    <row r="12003" spans="3:8">
      <c r="C12003" t="e">
        <f>VLOOKUP(B12003,定价因子!L:M,2,0)</f>
        <v>#N/A</v>
      </c>
      <c r="E12003" t="e">
        <f>VLOOKUP($D$1&amp;D12003,定价因子!E:F,2,0)</f>
        <v>#N/A</v>
      </c>
      <c r="G12003" t="e">
        <f>VLOOKUP($F$1&amp;F12003,定价因子!E:F,2,0)</f>
        <v>#N/A</v>
      </c>
      <c r="H12003" s="104" t="e">
        <f>C12003*PRODUCT(#REF!,#REF!,G12003,,#REF!,E12003)</f>
        <v>#N/A</v>
      </c>
    </row>
    <row r="12004" spans="3:8">
      <c r="C12004" t="e">
        <f>VLOOKUP(B12004,定价因子!L:M,2,0)</f>
        <v>#N/A</v>
      </c>
      <c r="E12004" t="e">
        <f>VLOOKUP($D$1&amp;D12004,定价因子!E:F,2,0)</f>
        <v>#N/A</v>
      </c>
      <c r="G12004" t="e">
        <f>VLOOKUP($F$1&amp;F12004,定价因子!E:F,2,0)</f>
        <v>#N/A</v>
      </c>
      <c r="H12004" s="104" t="e">
        <f>C12004*PRODUCT(#REF!,#REF!,G12004,,#REF!,E12004)</f>
        <v>#N/A</v>
      </c>
    </row>
    <row r="12005" spans="3:8">
      <c r="C12005" t="e">
        <f>VLOOKUP(B12005,定价因子!L:M,2,0)</f>
        <v>#N/A</v>
      </c>
      <c r="E12005" t="e">
        <f>VLOOKUP($D$1&amp;D12005,定价因子!E:F,2,0)</f>
        <v>#N/A</v>
      </c>
      <c r="G12005" t="e">
        <f>VLOOKUP($F$1&amp;F12005,定价因子!E:F,2,0)</f>
        <v>#N/A</v>
      </c>
      <c r="H12005" s="104" t="e">
        <f>C12005*PRODUCT(#REF!,#REF!,G12005,,#REF!,E12005)</f>
        <v>#N/A</v>
      </c>
    </row>
    <row r="12006" spans="3:8">
      <c r="C12006" t="e">
        <f>VLOOKUP(B12006,定价因子!L:M,2,0)</f>
        <v>#N/A</v>
      </c>
      <c r="E12006" t="e">
        <f>VLOOKUP($D$1&amp;D12006,定价因子!E:F,2,0)</f>
        <v>#N/A</v>
      </c>
      <c r="G12006" t="e">
        <f>VLOOKUP($F$1&amp;F12006,定价因子!E:F,2,0)</f>
        <v>#N/A</v>
      </c>
      <c r="H12006" s="104" t="e">
        <f>C12006*PRODUCT(#REF!,#REF!,G12006,,#REF!,E12006)</f>
        <v>#N/A</v>
      </c>
    </row>
    <row r="12007" spans="3:8">
      <c r="C12007" t="e">
        <f>VLOOKUP(B12007,定价因子!L:M,2,0)</f>
        <v>#N/A</v>
      </c>
      <c r="E12007" t="e">
        <f>VLOOKUP($D$1&amp;D12007,定价因子!E:F,2,0)</f>
        <v>#N/A</v>
      </c>
      <c r="G12007" t="e">
        <f>VLOOKUP($F$1&amp;F12007,定价因子!E:F,2,0)</f>
        <v>#N/A</v>
      </c>
      <c r="H12007" s="104" t="e">
        <f>C12007*PRODUCT(#REF!,#REF!,G12007,,#REF!,E12007)</f>
        <v>#N/A</v>
      </c>
    </row>
    <row r="12008" spans="3:8">
      <c r="C12008" t="e">
        <f>VLOOKUP(B12008,定价因子!L:M,2,0)</f>
        <v>#N/A</v>
      </c>
      <c r="E12008" t="e">
        <f>VLOOKUP($D$1&amp;D12008,定价因子!E:F,2,0)</f>
        <v>#N/A</v>
      </c>
      <c r="G12008" t="e">
        <f>VLOOKUP($F$1&amp;F12008,定价因子!E:F,2,0)</f>
        <v>#N/A</v>
      </c>
      <c r="H12008" s="104" t="e">
        <f>C12008*PRODUCT(#REF!,#REF!,G12008,,#REF!,E12008)</f>
        <v>#N/A</v>
      </c>
    </row>
    <row r="12009" spans="3:8">
      <c r="C12009" t="e">
        <f>VLOOKUP(B12009,定价因子!L:M,2,0)</f>
        <v>#N/A</v>
      </c>
      <c r="E12009" t="e">
        <f>VLOOKUP($D$1&amp;D12009,定价因子!E:F,2,0)</f>
        <v>#N/A</v>
      </c>
      <c r="G12009" t="e">
        <f>VLOOKUP($F$1&amp;F12009,定价因子!E:F,2,0)</f>
        <v>#N/A</v>
      </c>
      <c r="H12009" s="104" t="e">
        <f>C12009*PRODUCT(#REF!,#REF!,G12009,,#REF!,E12009)</f>
        <v>#N/A</v>
      </c>
    </row>
    <row r="12010" spans="3:8">
      <c r="C12010" t="e">
        <f>VLOOKUP(B12010,定价因子!L:M,2,0)</f>
        <v>#N/A</v>
      </c>
      <c r="E12010" t="e">
        <f>VLOOKUP($D$1&amp;D12010,定价因子!E:F,2,0)</f>
        <v>#N/A</v>
      </c>
      <c r="G12010" t="e">
        <f>VLOOKUP($F$1&amp;F12010,定价因子!E:F,2,0)</f>
        <v>#N/A</v>
      </c>
      <c r="H12010" s="104" t="e">
        <f>C12010*PRODUCT(#REF!,#REF!,G12010,,#REF!,E12010)</f>
        <v>#N/A</v>
      </c>
    </row>
    <row r="12011" spans="3:8">
      <c r="C12011" t="e">
        <f>VLOOKUP(B12011,定价因子!L:M,2,0)</f>
        <v>#N/A</v>
      </c>
      <c r="E12011" t="e">
        <f>VLOOKUP($D$1&amp;D12011,定价因子!E:F,2,0)</f>
        <v>#N/A</v>
      </c>
      <c r="G12011" t="e">
        <f>VLOOKUP($F$1&amp;F12011,定价因子!E:F,2,0)</f>
        <v>#N/A</v>
      </c>
      <c r="H12011" s="104" t="e">
        <f>C12011*PRODUCT(#REF!,#REF!,G12011,,#REF!,E12011)</f>
        <v>#N/A</v>
      </c>
    </row>
    <row r="12012" spans="3:8">
      <c r="C12012" t="e">
        <f>VLOOKUP(B12012,定价因子!L:M,2,0)</f>
        <v>#N/A</v>
      </c>
      <c r="E12012" t="e">
        <f>VLOOKUP($D$1&amp;D12012,定价因子!E:F,2,0)</f>
        <v>#N/A</v>
      </c>
      <c r="G12012" t="e">
        <f>VLOOKUP($F$1&amp;F12012,定价因子!E:F,2,0)</f>
        <v>#N/A</v>
      </c>
      <c r="H12012" s="104" t="e">
        <f>C12012*PRODUCT(#REF!,#REF!,G12012,,#REF!,E12012)</f>
        <v>#N/A</v>
      </c>
    </row>
    <row r="12013" spans="3:8">
      <c r="C12013" t="e">
        <f>VLOOKUP(B12013,定价因子!L:M,2,0)</f>
        <v>#N/A</v>
      </c>
      <c r="E12013" t="e">
        <f>VLOOKUP($D$1&amp;D12013,定价因子!E:F,2,0)</f>
        <v>#N/A</v>
      </c>
      <c r="G12013" t="e">
        <f>VLOOKUP($F$1&amp;F12013,定价因子!E:F,2,0)</f>
        <v>#N/A</v>
      </c>
      <c r="H12013" s="104" t="e">
        <f>C12013*PRODUCT(#REF!,#REF!,G12013,,#REF!,E12013)</f>
        <v>#N/A</v>
      </c>
    </row>
    <row r="12014" spans="3:8">
      <c r="C12014" t="e">
        <f>VLOOKUP(B12014,定价因子!L:M,2,0)</f>
        <v>#N/A</v>
      </c>
      <c r="E12014" t="e">
        <f>VLOOKUP($D$1&amp;D12014,定价因子!E:F,2,0)</f>
        <v>#N/A</v>
      </c>
      <c r="G12014" t="e">
        <f>VLOOKUP($F$1&amp;F12014,定价因子!E:F,2,0)</f>
        <v>#N/A</v>
      </c>
      <c r="H12014" s="104" t="e">
        <f>C12014*PRODUCT(#REF!,#REF!,G12014,,#REF!,E12014)</f>
        <v>#N/A</v>
      </c>
    </row>
    <row r="12015" spans="3:8">
      <c r="C12015" t="e">
        <f>VLOOKUP(B12015,定价因子!L:M,2,0)</f>
        <v>#N/A</v>
      </c>
      <c r="E12015" t="e">
        <f>VLOOKUP($D$1&amp;D12015,定价因子!E:F,2,0)</f>
        <v>#N/A</v>
      </c>
      <c r="G12015" t="e">
        <f>VLOOKUP($F$1&amp;F12015,定价因子!E:F,2,0)</f>
        <v>#N/A</v>
      </c>
      <c r="H12015" s="104" t="e">
        <f>C12015*PRODUCT(#REF!,#REF!,G12015,,#REF!,E12015)</f>
        <v>#N/A</v>
      </c>
    </row>
    <row r="12016" spans="3:8">
      <c r="C12016" t="e">
        <f>VLOOKUP(B12016,定价因子!L:M,2,0)</f>
        <v>#N/A</v>
      </c>
      <c r="E12016" t="e">
        <f>VLOOKUP($D$1&amp;D12016,定价因子!E:F,2,0)</f>
        <v>#N/A</v>
      </c>
      <c r="G12016" t="e">
        <f>VLOOKUP($F$1&amp;F12016,定价因子!E:F,2,0)</f>
        <v>#N/A</v>
      </c>
      <c r="H12016" s="104" t="e">
        <f>C12016*PRODUCT(#REF!,#REF!,G12016,,#REF!,E12016)</f>
        <v>#N/A</v>
      </c>
    </row>
    <row r="12017" spans="3:8">
      <c r="C12017" t="e">
        <f>VLOOKUP(B12017,定价因子!L:M,2,0)</f>
        <v>#N/A</v>
      </c>
      <c r="E12017" t="e">
        <f>VLOOKUP($D$1&amp;D12017,定价因子!E:F,2,0)</f>
        <v>#N/A</v>
      </c>
      <c r="G12017" t="e">
        <f>VLOOKUP($F$1&amp;F12017,定价因子!E:F,2,0)</f>
        <v>#N/A</v>
      </c>
      <c r="H12017" s="104" t="e">
        <f>C12017*PRODUCT(#REF!,#REF!,G12017,,#REF!,E12017)</f>
        <v>#N/A</v>
      </c>
    </row>
    <row r="12018" spans="3:8">
      <c r="C12018" t="e">
        <f>VLOOKUP(B12018,定价因子!L:M,2,0)</f>
        <v>#N/A</v>
      </c>
      <c r="E12018" t="e">
        <f>VLOOKUP($D$1&amp;D12018,定价因子!E:F,2,0)</f>
        <v>#N/A</v>
      </c>
      <c r="G12018" t="e">
        <f>VLOOKUP($F$1&amp;F12018,定价因子!E:F,2,0)</f>
        <v>#N/A</v>
      </c>
      <c r="H12018" s="104" t="e">
        <f>C12018*PRODUCT(#REF!,#REF!,G12018,,#REF!,E12018)</f>
        <v>#N/A</v>
      </c>
    </row>
    <row r="12019" spans="3:8">
      <c r="C12019" t="e">
        <f>VLOOKUP(B12019,定价因子!L:M,2,0)</f>
        <v>#N/A</v>
      </c>
      <c r="E12019" t="e">
        <f>VLOOKUP($D$1&amp;D12019,定价因子!E:F,2,0)</f>
        <v>#N/A</v>
      </c>
      <c r="G12019" t="e">
        <f>VLOOKUP($F$1&amp;F12019,定价因子!E:F,2,0)</f>
        <v>#N/A</v>
      </c>
      <c r="H12019" s="104" t="e">
        <f>C12019*PRODUCT(#REF!,#REF!,G12019,,#REF!,E12019)</f>
        <v>#N/A</v>
      </c>
    </row>
    <row r="12020" spans="3:8">
      <c r="C12020" t="e">
        <f>VLOOKUP(B12020,定价因子!L:M,2,0)</f>
        <v>#N/A</v>
      </c>
      <c r="E12020" t="e">
        <f>VLOOKUP($D$1&amp;D12020,定价因子!E:F,2,0)</f>
        <v>#N/A</v>
      </c>
      <c r="G12020" t="e">
        <f>VLOOKUP($F$1&amp;F12020,定价因子!E:F,2,0)</f>
        <v>#N/A</v>
      </c>
      <c r="H12020" s="104" t="e">
        <f>C12020*PRODUCT(#REF!,#REF!,G12020,,#REF!,E12020)</f>
        <v>#N/A</v>
      </c>
    </row>
    <row r="12021" spans="3:8">
      <c r="C12021" t="e">
        <f>VLOOKUP(B12021,定价因子!L:M,2,0)</f>
        <v>#N/A</v>
      </c>
      <c r="E12021" t="e">
        <f>VLOOKUP($D$1&amp;D12021,定价因子!E:F,2,0)</f>
        <v>#N/A</v>
      </c>
      <c r="G12021" t="e">
        <f>VLOOKUP($F$1&amp;F12021,定价因子!E:F,2,0)</f>
        <v>#N/A</v>
      </c>
      <c r="H12021" s="104" t="e">
        <f>C12021*PRODUCT(#REF!,#REF!,G12021,,#REF!,E12021)</f>
        <v>#N/A</v>
      </c>
    </row>
    <row r="12022" spans="3:8">
      <c r="C12022" t="e">
        <f>VLOOKUP(B12022,定价因子!L:M,2,0)</f>
        <v>#N/A</v>
      </c>
      <c r="E12022" t="e">
        <f>VLOOKUP($D$1&amp;D12022,定价因子!E:F,2,0)</f>
        <v>#N/A</v>
      </c>
      <c r="G12022" t="e">
        <f>VLOOKUP($F$1&amp;F12022,定价因子!E:F,2,0)</f>
        <v>#N/A</v>
      </c>
      <c r="H12022" s="104" t="e">
        <f>C12022*PRODUCT(#REF!,#REF!,G12022,,#REF!,E12022)</f>
        <v>#N/A</v>
      </c>
    </row>
    <row r="12023" spans="3:8">
      <c r="C12023" t="e">
        <f>VLOOKUP(B12023,定价因子!L:M,2,0)</f>
        <v>#N/A</v>
      </c>
      <c r="E12023" t="e">
        <f>VLOOKUP($D$1&amp;D12023,定价因子!E:F,2,0)</f>
        <v>#N/A</v>
      </c>
      <c r="G12023" t="e">
        <f>VLOOKUP($F$1&amp;F12023,定价因子!E:F,2,0)</f>
        <v>#N/A</v>
      </c>
      <c r="H12023" s="104" t="e">
        <f>C12023*PRODUCT(#REF!,#REF!,G12023,,#REF!,E12023)</f>
        <v>#N/A</v>
      </c>
    </row>
    <row r="12024" spans="3:8">
      <c r="C12024" t="e">
        <f>VLOOKUP(B12024,定价因子!L:M,2,0)</f>
        <v>#N/A</v>
      </c>
      <c r="E12024" t="e">
        <f>VLOOKUP($D$1&amp;D12024,定价因子!E:F,2,0)</f>
        <v>#N/A</v>
      </c>
      <c r="G12024" t="e">
        <f>VLOOKUP($F$1&amp;F12024,定价因子!E:F,2,0)</f>
        <v>#N/A</v>
      </c>
      <c r="H12024" s="104" t="e">
        <f>C12024*PRODUCT(#REF!,#REF!,G12024,,#REF!,E12024)</f>
        <v>#N/A</v>
      </c>
    </row>
    <row r="12025" spans="3:8">
      <c r="C12025" t="e">
        <f>VLOOKUP(B12025,定价因子!L:M,2,0)</f>
        <v>#N/A</v>
      </c>
      <c r="E12025" t="e">
        <f>VLOOKUP($D$1&amp;D12025,定价因子!E:F,2,0)</f>
        <v>#N/A</v>
      </c>
      <c r="G12025" t="e">
        <f>VLOOKUP($F$1&amp;F12025,定价因子!E:F,2,0)</f>
        <v>#N/A</v>
      </c>
      <c r="H12025" s="104" t="e">
        <f>C12025*PRODUCT(#REF!,#REF!,G12025,,#REF!,E12025)</f>
        <v>#N/A</v>
      </c>
    </row>
    <row r="12026" spans="3:8">
      <c r="C12026" t="e">
        <f>VLOOKUP(B12026,定价因子!L:M,2,0)</f>
        <v>#N/A</v>
      </c>
      <c r="E12026" t="e">
        <f>VLOOKUP($D$1&amp;D12026,定价因子!E:F,2,0)</f>
        <v>#N/A</v>
      </c>
      <c r="G12026" t="e">
        <f>VLOOKUP($F$1&amp;F12026,定价因子!E:F,2,0)</f>
        <v>#N/A</v>
      </c>
      <c r="H12026" s="104" t="e">
        <f>C12026*PRODUCT(#REF!,#REF!,G12026,,#REF!,E12026)</f>
        <v>#N/A</v>
      </c>
    </row>
    <row r="12027" spans="3:8">
      <c r="C12027" t="e">
        <f>VLOOKUP(B12027,定价因子!L:M,2,0)</f>
        <v>#N/A</v>
      </c>
      <c r="E12027" t="e">
        <f>VLOOKUP($D$1&amp;D12027,定价因子!E:F,2,0)</f>
        <v>#N/A</v>
      </c>
      <c r="G12027" t="e">
        <f>VLOOKUP($F$1&amp;F12027,定价因子!E:F,2,0)</f>
        <v>#N/A</v>
      </c>
      <c r="H12027" s="104" t="e">
        <f>C12027*PRODUCT(#REF!,#REF!,G12027,,#REF!,E12027)</f>
        <v>#N/A</v>
      </c>
    </row>
    <row r="12028" spans="3:8">
      <c r="C12028" t="e">
        <f>VLOOKUP(B12028,定价因子!L:M,2,0)</f>
        <v>#N/A</v>
      </c>
      <c r="E12028" t="e">
        <f>VLOOKUP($D$1&amp;D12028,定价因子!E:F,2,0)</f>
        <v>#N/A</v>
      </c>
      <c r="G12028" t="e">
        <f>VLOOKUP($F$1&amp;F12028,定价因子!E:F,2,0)</f>
        <v>#N/A</v>
      </c>
      <c r="H12028" s="104" t="e">
        <f>C12028*PRODUCT(#REF!,#REF!,G12028,,#REF!,E12028)</f>
        <v>#N/A</v>
      </c>
    </row>
    <row r="12029" spans="3:8">
      <c r="C12029" t="e">
        <f>VLOOKUP(B12029,定价因子!L:M,2,0)</f>
        <v>#N/A</v>
      </c>
      <c r="E12029" t="e">
        <f>VLOOKUP($D$1&amp;D12029,定价因子!E:F,2,0)</f>
        <v>#N/A</v>
      </c>
      <c r="G12029" t="e">
        <f>VLOOKUP($F$1&amp;F12029,定价因子!E:F,2,0)</f>
        <v>#N/A</v>
      </c>
      <c r="H12029" s="104" t="e">
        <f>C12029*PRODUCT(#REF!,#REF!,G12029,,#REF!,E12029)</f>
        <v>#N/A</v>
      </c>
    </row>
    <row r="12030" spans="3:8">
      <c r="C12030" t="e">
        <f>VLOOKUP(B12030,定价因子!L:M,2,0)</f>
        <v>#N/A</v>
      </c>
      <c r="E12030" t="e">
        <f>VLOOKUP($D$1&amp;D12030,定价因子!E:F,2,0)</f>
        <v>#N/A</v>
      </c>
      <c r="G12030" t="e">
        <f>VLOOKUP($F$1&amp;F12030,定价因子!E:F,2,0)</f>
        <v>#N/A</v>
      </c>
      <c r="H12030" s="104" t="e">
        <f>C12030*PRODUCT(#REF!,#REF!,G12030,,#REF!,E12030)</f>
        <v>#N/A</v>
      </c>
    </row>
    <row r="12031" spans="3:8">
      <c r="C12031" t="e">
        <f>VLOOKUP(B12031,定价因子!L:M,2,0)</f>
        <v>#N/A</v>
      </c>
      <c r="E12031" t="e">
        <f>VLOOKUP($D$1&amp;D12031,定价因子!E:F,2,0)</f>
        <v>#N/A</v>
      </c>
      <c r="G12031" t="e">
        <f>VLOOKUP($F$1&amp;F12031,定价因子!E:F,2,0)</f>
        <v>#N/A</v>
      </c>
      <c r="H12031" s="104" t="e">
        <f>C12031*PRODUCT(#REF!,#REF!,G12031,,#REF!,E12031)</f>
        <v>#N/A</v>
      </c>
    </row>
    <row r="12032" spans="3:8">
      <c r="C12032" t="e">
        <f>VLOOKUP(B12032,定价因子!L:M,2,0)</f>
        <v>#N/A</v>
      </c>
      <c r="E12032" t="e">
        <f>VLOOKUP($D$1&amp;D12032,定价因子!E:F,2,0)</f>
        <v>#N/A</v>
      </c>
      <c r="G12032" t="e">
        <f>VLOOKUP($F$1&amp;F12032,定价因子!E:F,2,0)</f>
        <v>#N/A</v>
      </c>
      <c r="H12032" s="104" t="e">
        <f>C12032*PRODUCT(#REF!,#REF!,G12032,,#REF!,E12032)</f>
        <v>#N/A</v>
      </c>
    </row>
    <row r="12033" spans="3:8">
      <c r="C12033" t="e">
        <f>VLOOKUP(B12033,定价因子!L:M,2,0)</f>
        <v>#N/A</v>
      </c>
      <c r="E12033" t="e">
        <f>VLOOKUP($D$1&amp;D12033,定价因子!E:F,2,0)</f>
        <v>#N/A</v>
      </c>
      <c r="G12033" t="e">
        <f>VLOOKUP($F$1&amp;F12033,定价因子!E:F,2,0)</f>
        <v>#N/A</v>
      </c>
      <c r="H12033" s="104" t="e">
        <f>C12033*PRODUCT(#REF!,#REF!,G12033,,#REF!,E12033)</f>
        <v>#N/A</v>
      </c>
    </row>
    <row r="12034" spans="3:8">
      <c r="C12034" t="e">
        <f>VLOOKUP(B12034,定价因子!L:M,2,0)</f>
        <v>#N/A</v>
      </c>
      <c r="E12034" t="e">
        <f>VLOOKUP($D$1&amp;D12034,定价因子!E:F,2,0)</f>
        <v>#N/A</v>
      </c>
      <c r="G12034" t="e">
        <f>VLOOKUP($F$1&amp;F12034,定价因子!E:F,2,0)</f>
        <v>#N/A</v>
      </c>
      <c r="H12034" s="104" t="e">
        <f>C12034*PRODUCT(#REF!,#REF!,G12034,,#REF!,E12034)</f>
        <v>#N/A</v>
      </c>
    </row>
    <row r="12035" spans="3:8">
      <c r="C12035" t="e">
        <f>VLOOKUP(B12035,定价因子!L:M,2,0)</f>
        <v>#N/A</v>
      </c>
      <c r="E12035" t="e">
        <f>VLOOKUP($D$1&amp;D12035,定价因子!E:F,2,0)</f>
        <v>#N/A</v>
      </c>
      <c r="G12035" t="e">
        <f>VLOOKUP($F$1&amp;F12035,定价因子!E:F,2,0)</f>
        <v>#N/A</v>
      </c>
      <c r="H12035" s="104" t="e">
        <f>C12035*PRODUCT(#REF!,#REF!,G12035,,#REF!,E12035)</f>
        <v>#N/A</v>
      </c>
    </row>
    <row r="12036" spans="3:8">
      <c r="C12036" t="e">
        <f>VLOOKUP(B12036,定价因子!L:M,2,0)</f>
        <v>#N/A</v>
      </c>
      <c r="E12036" t="e">
        <f>VLOOKUP($D$1&amp;D12036,定价因子!E:F,2,0)</f>
        <v>#N/A</v>
      </c>
      <c r="G12036" t="e">
        <f>VLOOKUP($F$1&amp;F12036,定价因子!E:F,2,0)</f>
        <v>#N/A</v>
      </c>
      <c r="H12036" s="104" t="e">
        <f>C12036*PRODUCT(#REF!,#REF!,G12036,,#REF!,E12036)</f>
        <v>#N/A</v>
      </c>
    </row>
    <row r="12037" spans="3:8">
      <c r="C12037" t="e">
        <f>VLOOKUP(B12037,定价因子!L:M,2,0)</f>
        <v>#N/A</v>
      </c>
      <c r="E12037" t="e">
        <f>VLOOKUP($D$1&amp;D12037,定价因子!E:F,2,0)</f>
        <v>#N/A</v>
      </c>
      <c r="G12037" t="e">
        <f>VLOOKUP($F$1&amp;F12037,定价因子!E:F,2,0)</f>
        <v>#N/A</v>
      </c>
      <c r="H12037" s="104" t="e">
        <f>C12037*PRODUCT(#REF!,#REF!,G12037,,#REF!,E12037)</f>
        <v>#N/A</v>
      </c>
    </row>
    <row r="12038" spans="3:8">
      <c r="C12038" t="e">
        <f>VLOOKUP(B12038,定价因子!L:M,2,0)</f>
        <v>#N/A</v>
      </c>
      <c r="E12038" t="e">
        <f>VLOOKUP($D$1&amp;D12038,定价因子!E:F,2,0)</f>
        <v>#N/A</v>
      </c>
      <c r="G12038" t="e">
        <f>VLOOKUP($F$1&amp;F12038,定价因子!E:F,2,0)</f>
        <v>#N/A</v>
      </c>
      <c r="H12038" s="104" t="e">
        <f>C12038*PRODUCT(#REF!,#REF!,G12038,,#REF!,E12038)</f>
        <v>#N/A</v>
      </c>
    </row>
    <row r="12039" spans="3:8">
      <c r="C12039" t="e">
        <f>VLOOKUP(B12039,定价因子!L:M,2,0)</f>
        <v>#N/A</v>
      </c>
      <c r="E12039" t="e">
        <f>VLOOKUP($D$1&amp;D12039,定价因子!E:F,2,0)</f>
        <v>#N/A</v>
      </c>
      <c r="G12039" t="e">
        <f>VLOOKUP($F$1&amp;F12039,定价因子!E:F,2,0)</f>
        <v>#N/A</v>
      </c>
      <c r="H12039" s="104" t="e">
        <f>C12039*PRODUCT(#REF!,#REF!,G12039,,#REF!,E12039)</f>
        <v>#N/A</v>
      </c>
    </row>
    <row r="12040" spans="3:8">
      <c r="C12040" t="e">
        <f>VLOOKUP(B12040,定价因子!L:M,2,0)</f>
        <v>#N/A</v>
      </c>
      <c r="E12040" t="e">
        <f>VLOOKUP($D$1&amp;D12040,定价因子!E:F,2,0)</f>
        <v>#N/A</v>
      </c>
      <c r="G12040" t="e">
        <f>VLOOKUP($F$1&amp;F12040,定价因子!E:F,2,0)</f>
        <v>#N/A</v>
      </c>
      <c r="H12040" s="104" t="e">
        <f>C12040*PRODUCT(#REF!,#REF!,G12040,,#REF!,E12040)</f>
        <v>#N/A</v>
      </c>
    </row>
    <row r="12041" spans="3:8">
      <c r="C12041" t="e">
        <f>VLOOKUP(B12041,定价因子!L:M,2,0)</f>
        <v>#N/A</v>
      </c>
      <c r="E12041" t="e">
        <f>VLOOKUP($D$1&amp;D12041,定价因子!E:F,2,0)</f>
        <v>#N/A</v>
      </c>
      <c r="G12041" t="e">
        <f>VLOOKUP($F$1&amp;F12041,定价因子!E:F,2,0)</f>
        <v>#N/A</v>
      </c>
      <c r="H12041" s="104" t="e">
        <f>C12041*PRODUCT(#REF!,#REF!,G12041,,#REF!,E12041)</f>
        <v>#N/A</v>
      </c>
    </row>
    <row r="12042" spans="3:8">
      <c r="C12042" t="e">
        <f>VLOOKUP(B12042,定价因子!L:M,2,0)</f>
        <v>#N/A</v>
      </c>
      <c r="E12042" t="e">
        <f>VLOOKUP($D$1&amp;D12042,定价因子!E:F,2,0)</f>
        <v>#N/A</v>
      </c>
      <c r="G12042" t="e">
        <f>VLOOKUP($F$1&amp;F12042,定价因子!E:F,2,0)</f>
        <v>#N/A</v>
      </c>
      <c r="H12042" s="104" t="e">
        <f>C12042*PRODUCT(#REF!,#REF!,G12042,,#REF!,E12042)</f>
        <v>#N/A</v>
      </c>
    </row>
    <row r="12043" spans="3:8">
      <c r="C12043" t="e">
        <f>VLOOKUP(B12043,定价因子!L:M,2,0)</f>
        <v>#N/A</v>
      </c>
      <c r="E12043" t="e">
        <f>VLOOKUP($D$1&amp;D12043,定价因子!E:F,2,0)</f>
        <v>#N/A</v>
      </c>
      <c r="G12043" t="e">
        <f>VLOOKUP($F$1&amp;F12043,定价因子!E:F,2,0)</f>
        <v>#N/A</v>
      </c>
      <c r="H12043" s="104" t="e">
        <f>C12043*PRODUCT(#REF!,#REF!,G12043,,#REF!,E12043)</f>
        <v>#N/A</v>
      </c>
    </row>
    <row r="12044" spans="3:8">
      <c r="C12044" t="e">
        <f>VLOOKUP(B12044,定价因子!L:M,2,0)</f>
        <v>#N/A</v>
      </c>
      <c r="E12044" t="e">
        <f>VLOOKUP($D$1&amp;D12044,定价因子!E:F,2,0)</f>
        <v>#N/A</v>
      </c>
      <c r="G12044" t="e">
        <f>VLOOKUP($F$1&amp;F12044,定价因子!E:F,2,0)</f>
        <v>#N/A</v>
      </c>
      <c r="H12044" s="104" t="e">
        <f>C12044*PRODUCT(#REF!,#REF!,G12044,,#REF!,E12044)</f>
        <v>#N/A</v>
      </c>
    </row>
    <row r="12045" spans="3:8">
      <c r="C12045" t="e">
        <f>VLOOKUP(B12045,定价因子!L:M,2,0)</f>
        <v>#N/A</v>
      </c>
      <c r="E12045" t="e">
        <f>VLOOKUP($D$1&amp;D12045,定价因子!E:F,2,0)</f>
        <v>#N/A</v>
      </c>
      <c r="G12045" t="e">
        <f>VLOOKUP($F$1&amp;F12045,定价因子!E:F,2,0)</f>
        <v>#N/A</v>
      </c>
      <c r="H12045" s="104" t="e">
        <f>C12045*PRODUCT(#REF!,#REF!,G12045,,#REF!,E12045)</f>
        <v>#N/A</v>
      </c>
    </row>
    <row r="12046" spans="3:8">
      <c r="C12046" t="e">
        <f>VLOOKUP(B12046,定价因子!L:M,2,0)</f>
        <v>#N/A</v>
      </c>
      <c r="E12046" t="e">
        <f>VLOOKUP($D$1&amp;D12046,定价因子!E:F,2,0)</f>
        <v>#N/A</v>
      </c>
      <c r="G12046" t="e">
        <f>VLOOKUP($F$1&amp;F12046,定价因子!E:F,2,0)</f>
        <v>#N/A</v>
      </c>
      <c r="H12046" s="104" t="e">
        <f>C12046*PRODUCT(#REF!,#REF!,G12046,,#REF!,E12046)</f>
        <v>#N/A</v>
      </c>
    </row>
    <row r="12047" spans="3:8">
      <c r="C12047" t="e">
        <f>VLOOKUP(B12047,定价因子!L:M,2,0)</f>
        <v>#N/A</v>
      </c>
      <c r="E12047" t="e">
        <f>VLOOKUP($D$1&amp;D12047,定价因子!E:F,2,0)</f>
        <v>#N/A</v>
      </c>
      <c r="G12047" t="e">
        <f>VLOOKUP($F$1&amp;F12047,定价因子!E:F,2,0)</f>
        <v>#N/A</v>
      </c>
      <c r="H12047" s="104" t="e">
        <f>C12047*PRODUCT(#REF!,#REF!,G12047,,#REF!,E12047)</f>
        <v>#N/A</v>
      </c>
    </row>
    <row r="12048" spans="3:8">
      <c r="C12048" t="e">
        <f>VLOOKUP(B12048,定价因子!L:M,2,0)</f>
        <v>#N/A</v>
      </c>
      <c r="E12048" t="e">
        <f>VLOOKUP($D$1&amp;D12048,定价因子!E:F,2,0)</f>
        <v>#N/A</v>
      </c>
      <c r="G12048" t="e">
        <f>VLOOKUP($F$1&amp;F12048,定价因子!E:F,2,0)</f>
        <v>#N/A</v>
      </c>
      <c r="H12048" s="104" t="e">
        <f>C12048*PRODUCT(#REF!,#REF!,G12048,,#REF!,E12048)</f>
        <v>#N/A</v>
      </c>
    </row>
    <row r="12049" spans="3:8">
      <c r="C12049" t="e">
        <f>VLOOKUP(B12049,定价因子!L:M,2,0)</f>
        <v>#N/A</v>
      </c>
      <c r="E12049" t="e">
        <f>VLOOKUP($D$1&amp;D12049,定价因子!E:F,2,0)</f>
        <v>#N/A</v>
      </c>
      <c r="G12049" t="e">
        <f>VLOOKUP($F$1&amp;F12049,定价因子!E:F,2,0)</f>
        <v>#N/A</v>
      </c>
      <c r="H12049" s="104" t="e">
        <f>C12049*PRODUCT(#REF!,#REF!,G12049,,#REF!,E12049)</f>
        <v>#N/A</v>
      </c>
    </row>
    <row r="12050" spans="3:8">
      <c r="C12050" t="e">
        <f>VLOOKUP(B12050,定价因子!L:M,2,0)</f>
        <v>#N/A</v>
      </c>
      <c r="E12050" t="e">
        <f>VLOOKUP($D$1&amp;D12050,定价因子!E:F,2,0)</f>
        <v>#N/A</v>
      </c>
      <c r="G12050" t="e">
        <f>VLOOKUP($F$1&amp;F12050,定价因子!E:F,2,0)</f>
        <v>#N/A</v>
      </c>
      <c r="H12050" s="104" t="e">
        <f>C12050*PRODUCT(#REF!,#REF!,G12050,,#REF!,E12050)</f>
        <v>#N/A</v>
      </c>
    </row>
    <row r="12051" spans="3:8">
      <c r="C12051" t="e">
        <f>VLOOKUP(B12051,定价因子!L:M,2,0)</f>
        <v>#N/A</v>
      </c>
      <c r="E12051" t="e">
        <f>VLOOKUP($D$1&amp;D12051,定价因子!E:F,2,0)</f>
        <v>#N/A</v>
      </c>
      <c r="G12051" t="e">
        <f>VLOOKUP($F$1&amp;F12051,定价因子!E:F,2,0)</f>
        <v>#N/A</v>
      </c>
      <c r="H12051" s="104" t="e">
        <f>C12051*PRODUCT(#REF!,#REF!,G12051,,#REF!,E12051)</f>
        <v>#N/A</v>
      </c>
    </row>
    <row r="12052" spans="3:8">
      <c r="C12052" t="e">
        <f>VLOOKUP(B12052,定价因子!L:M,2,0)</f>
        <v>#N/A</v>
      </c>
      <c r="E12052" t="e">
        <f>VLOOKUP($D$1&amp;D12052,定价因子!E:F,2,0)</f>
        <v>#N/A</v>
      </c>
      <c r="G12052" t="e">
        <f>VLOOKUP($F$1&amp;F12052,定价因子!E:F,2,0)</f>
        <v>#N/A</v>
      </c>
      <c r="H12052" s="104" t="e">
        <f>C12052*PRODUCT(#REF!,#REF!,G12052,,#REF!,E12052)</f>
        <v>#N/A</v>
      </c>
    </row>
    <row r="12053" spans="3:8">
      <c r="C12053" t="e">
        <f>VLOOKUP(B12053,定价因子!L:M,2,0)</f>
        <v>#N/A</v>
      </c>
      <c r="E12053" t="e">
        <f>VLOOKUP($D$1&amp;D12053,定价因子!E:F,2,0)</f>
        <v>#N/A</v>
      </c>
      <c r="G12053" t="e">
        <f>VLOOKUP($F$1&amp;F12053,定价因子!E:F,2,0)</f>
        <v>#N/A</v>
      </c>
      <c r="H12053" s="104" t="e">
        <f>C12053*PRODUCT(#REF!,#REF!,G12053,,#REF!,E12053)</f>
        <v>#N/A</v>
      </c>
    </row>
    <row r="12054" spans="3:8">
      <c r="C12054" t="e">
        <f>VLOOKUP(B12054,定价因子!L:M,2,0)</f>
        <v>#N/A</v>
      </c>
      <c r="E12054" t="e">
        <f>VLOOKUP($D$1&amp;D12054,定价因子!E:F,2,0)</f>
        <v>#N/A</v>
      </c>
      <c r="G12054" t="e">
        <f>VLOOKUP($F$1&amp;F12054,定价因子!E:F,2,0)</f>
        <v>#N/A</v>
      </c>
      <c r="H12054" s="104" t="e">
        <f>C12054*PRODUCT(#REF!,#REF!,G12054,,#REF!,E12054)</f>
        <v>#N/A</v>
      </c>
    </row>
    <row r="12055" spans="3:8">
      <c r="C12055" t="e">
        <f>VLOOKUP(B12055,定价因子!L:M,2,0)</f>
        <v>#N/A</v>
      </c>
      <c r="E12055" t="e">
        <f>VLOOKUP($D$1&amp;D12055,定价因子!E:F,2,0)</f>
        <v>#N/A</v>
      </c>
      <c r="G12055" t="e">
        <f>VLOOKUP($F$1&amp;F12055,定价因子!E:F,2,0)</f>
        <v>#N/A</v>
      </c>
      <c r="H12055" s="104" t="e">
        <f>C12055*PRODUCT(#REF!,#REF!,G12055,,#REF!,E12055)</f>
        <v>#N/A</v>
      </c>
    </row>
    <row r="12056" spans="3:8">
      <c r="C12056" t="e">
        <f>VLOOKUP(B12056,定价因子!L:M,2,0)</f>
        <v>#N/A</v>
      </c>
      <c r="E12056" t="e">
        <f>VLOOKUP($D$1&amp;D12056,定价因子!E:F,2,0)</f>
        <v>#N/A</v>
      </c>
      <c r="G12056" t="e">
        <f>VLOOKUP($F$1&amp;F12056,定价因子!E:F,2,0)</f>
        <v>#N/A</v>
      </c>
      <c r="H12056" s="104" t="e">
        <f>C12056*PRODUCT(#REF!,#REF!,G12056,,#REF!,E12056)</f>
        <v>#N/A</v>
      </c>
    </row>
    <row r="12057" spans="3:8">
      <c r="C12057" t="e">
        <f>VLOOKUP(B12057,定价因子!L:M,2,0)</f>
        <v>#N/A</v>
      </c>
      <c r="E12057" t="e">
        <f>VLOOKUP($D$1&amp;D12057,定价因子!E:F,2,0)</f>
        <v>#N/A</v>
      </c>
      <c r="G12057" t="e">
        <f>VLOOKUP($F$1&amp;F12057,定价因子!E:F,2,0)</f>
        <v>#N/A</v>
      </c>
      <c r="H12057" s="104" t="e">
        <f>C12057*PRODUCT(#REF!,#REF!,G12057,,#REF!,E12057)</f>
        <v>#N/A</v>
      </c>
    </row>
    <row r="12058" spans="3:8">
      <c r="C12058" t="e">
        <f>VLOOKUP(B12058,定价因子!L:M,2,0)</f>
        <v>#N/A</v>
      </c>
      <c r="E12058" t="e">
        <f>VLOOKUP($D$1&amp;D12058,定价因子!E:F,2,0)</f>
        <v>#N/A</v>
      </c>
      <c r="G12058" t="e">
        <f>VLOOKUP($F$1&amp;F12058,定价因子!E:F,2,0)</f>
        <v>#N/A</v>
      </c>
      <c r="H12058" s="104" t="e">
        <f>C12058*PRODUCT(#REF!,#REF!,G12058,,#REF!,E12058)</f>
        <v>#N/A</v>
      </c>
    </row>
    <row r="12059" spans="3:8">
      <c r="C12059" t="e">
        <f>VLOOKUP(B12059,定价因子!L:M,2,0)</f>
        <v>#N/A</v>
      </c>
      <c r="E12059" t="e">
        <f>VLOOKUP($D$1&amp;D12059,定价因子!E:F,2,0)</f>
        <v>#N/A</v>
      </c>
      <c r="G12059" t="e">
        <f>VLOOKUP($F$1&amp;F12059,定价因子!E:F,2,0)</f>
        <v>#N/A</v>
      </c>
      <c r="H12059" s="104" t="e">
        <f>C12059*PRODUCT(#REF!,#REF!,G12059,,#REF!,E12059)</f>
        <v>#N/A</v>
      </c>
    </row>
    <row r="12060" spans="3:8">
      <c r="C12060" t="e">
        <f>VLOOKUP(B12060,定价因子!L:M,2,0)</f>
        <v>#N/A</v>
      </c>
      <c r="E12060" t="e">
        <f>VLOOKUP($D$1&amp;D12060,定价因子!E:F,2,0)</f>
        <v>#N/A</v>
      </c>
      <c r="G12060" t="e">
        <f>VLOOKUP($F$1&amp;F12060,定价因子!E:F,2,0)</f>
        <v>#N/A</v>
      </c>
      <c r="H12060" s="104" t="e">
        <f>C12060*PRODUCT(#REF!,#REF!,G12060,,#REF!,E12060)</f>
        <v>#N/A</v>
      </c>
    </row>
    <row r="12061" spans="3:8">
      <c r="C12061" t="e">
        <f>VLOOKUP(B12061,定价因子!L:M,2,0)</f>
        <v>#N/A</v>
      </c>
      <c r="E12061" t="e">
        <f>VLOOKUP($D$1&amp;D12061,定价因子!E:F,2,0)</f>
        <v>#N/A</v>
      </c>
      <c r="G12061" t="e">
        <f>VLOOKUP($F$1&amp;F12061,定价因子!E:F,2,0)</f>
        <v>#N/A</v>
      </c>
      <c r="H12061" s="104" t="e">
        <f>C12061*PRODUCT(#REF!,#REF!,G12061,,#REF!,E12061)</f>
        <v>#N/A</v>
      </c>
    </row>
    <row r="12062" spans="3:8">
      <c r="C12062" t="e">
        <f>VLOOKUP(B12062,定价因子!L:M,2,0)</f>
        <v>#N/A</v>
      </c>
      <c r="E12062" t="e">
        <f>VLOOKUP($D$1&amp;D12062,定价因子!E:F,2,0)</f>
        <v>#N/A</v>
      </c>
      <c r="G12062" t="e">
        <f>VLOOKUP($F$1&amp;F12062,定价因子!E:F,2,0)</f>
        <v>#N/A</v>
      </c>
      <c r="H12062" s="104" t="e">
        <f>C12062*PRODUCT(#REF!,#REF!,G12062,,#REF!,E12062)</f>
        <v>#N/A</v>
      </c>
    </row>
    <row r="12063" spans="3:8">
      <c r="C12063" t="e">
        <f>VLOOKUP(B12063,定价因子!L:M,2,0)</f>
        <v>#N/A</v>
      </c>
      <c r="E12063" t="e">
        <f>VLOOKUP($D$1&amp;D12063,定价因子!E:F,2,0)</f>
        <v>#N/A</v>
      </c>
      <c r="G12063" t="e">
        <f>VLOOKUP($F$1&amp;F12063,定价因子!E:F,2,0)</f>
        <v>#N/A</v>
      </c>
      <c r="H12063" s="104" t="e">
        <f>C12063*PRODUCT(#REF!,#REF!,G12063,,#REF!,E12063)</f>
        <v>#N/A</v>
      </c>
    </row>
    <row r="12064" spans="3:8">
      <c r="C12064" t="e">
        <f>VLOOKUP(B12064,定价因子!L:M,2,0)</f>
        <v>#N/A</v>
      </c>
      <c r="E12064" t="e">
        <f>VLOOKUP($D$1&amp;D12064,定价因子!E:F,2,0)</f>
        <v>#N/A</v>
      </c>
      <c r="G12064" t="e">
        <f>VLOOKUP($F$1&amp;F12064,定价因子!E:F,2,0)</f>
        <v>#N/A</v>
      </c>
      <c r="H12064" s="104" t="e">
        <f>C12064*PRODUCT(#REF!,#REF!,G12064,,#REF!,E12064)</f>
        <v>#N/A</v>
      </c>
    </row>
    <row r="12065" spans="3:8">
      <c r="C12065" t="e">
        <f>VLOOKUP(B12065,定价因子!L:M,2,0)</f>
        <v>#N/A</v>
      </c>
      <c r="E12065" t="e">
        <f>VLOOKUP($D$1&amp;D12065,定价因子!E:F,2,0)</f>
        <v>#N/A</v>
      </c>
      <c r="G12065" t="e">
        <f>VLOOKUP($F$1&amp;F12065,定价因子!E:F,2,0)</f>
        <v>#N/A</v>
      </c>
      <c r="H12065" s="104" t="e">
        <f>C12065*PRODUCT(#REF!,#REF!,G12065,,#REF!,E12065)</f>
        <v>#N/A</v>
      </c>
    </row>
    <row r="12066" spans="3:8">
      <c r="C12066" t="e">
        <f>VLOOKUP(B12066,定价因子!L:M,2,0)</f>
        <v>#N/A</v>
      </c>
      <c r="E12066" t="e">
        <f>VLOOKUP($D$1&amp;D12066,定价因子!E:F,2,0)</f>
        <v>#N/A</v>
      </c>
      <c r="G12066" t="e">
        <f>VLOOKUP($F$1&amp;F12066,定价因子!E:F,2,0)</f>
        <v>#N/A</v>
      </c>
      <c r="H12066" s="104" t="e">
        <f>C12066*PRODUCT(#REF!,#REF!,G12066,,#REF!,E12066)</f>
        <v>#N/A</v>
      </c>
    </row>
    <row r="12067" spans="3:8">
      <c r="C12067" t="e">
        <f>VLOOKUP(B12067,定价因子!L:M,2,0)</f>
        <v>#N/A</v>
      </c>
      <c r="E12067" t="e">
        <f>VLOOKUP($D$1&amp;D12067,定价因子!E:F,2,0)</f>
        <v>#N/A</v>
      </c>
      <c r="G12067" t="e">
        <f>VLOOKUP($F$1&amp;F12067,定价因子!E:F,2,0)</f>
        <v>#N/A</v>
      </c>
      <c r="H12067" s="104" t="e">
        <f>C12067*PRODUCT(#REF!,#REF!,G12067,,#REF!,E12067)</f>
        <v>#N/A</v>
      </c>
    </row>
    <row r="12068" spans="3:8">
      <c r="C12068" t="e">
        <f>VLOOKUP(B12068,定价因子!L:M,2,0)</f>
        <v>#N/A</v>
      </c>
      <c r="E12068" t="e">
        <f>VLOOKUP($D$1&amp;D12068,定价因子!E:F,2,0)</f>
        <v>#N/A</v>
      </c>
      <c r="G12068" t="e">
        <f>VLOOKUP($F$1&amp;F12068,定价因子!E:F,2,0)</f>
        <v>#N/A</v>
      </c>
      <c r="H12068" s="104" t="e">
        <f>C12068*PRODUCT(#REF!,#REF!,G12068,,#REF!,E12068)</f>
        <v>#N/A</v>
      </c>
    </row>
    <row r="12069" spans="3:8">
      <c r="C12069" t="e">
        <f>VLOOKUP(B12069,定价因子!L:M,2,0)</f>
        <v>#N/A</v>
      </c>
      <c r="E12069" t="e">
        <f>VLOOKUP($D$1&amp;D12069,定价因子!E:F,2,0)</f>
        <v>#N/A</v>
      </c>
      <c r="G12069" t="e">
        <f>VLOOKUP($F$1&amp;F12069,定价因子!E:F,2,0)</f>
        <v>#N/A</v>
      </c>
      <c r="H12069" s="104" t="e">
        <f>C12069*PRODUCT(#REF!,#REF!,G12069,,#REF!,E12069)</f>
        <v>#N/A</v>
      </c>
    </row>
    <row r="12070" spans="3:8">
      <c r="C12070" t="e">
        <f>VLOOKUP(B12070,定价因子!L:M,2,0)</f>
        <v>#N/A</v>
      </c>
      <c r="E12070" t="e">
        <f>VLOOKUP($D$1&amp;D12070,定价因子!E:F,2,0)</f>
        <v>#N/A</v>
      </c>
      <c r="G12070" t="e">
        <f>VLOOKUP($F$1&amp;F12070,定价因子!E:F,2,0)</f>
        <v>#N/A</v>
      </c>
      <c r="H12070" s="104" t="e">
        <f>C12070*PRODUCT(#REF!,#REF!,G12070,,#REF!,E12070)</f>
        <v>#N/A</v>
      </c>
    </row>
    <row r="12071" spans="3:8">
      <c r="C12071" t="e">
        <f>VLOOKUP(B12071,定价因子!L:M,2,0)</f>
        <v>#N/A</v>
      </c>
      <c r="E12071" t="e">
        <f>VLOOKUP($D$1&amp;D12071,定价因子!E:F,2,0)</f>
        <v>#N/A</v>
      </c>
      <c r="G12071" t="e">
        <f>VLOOKUP($F$1&amp;F12071,定价因子!E:F,2,0)</f>
        <v>#N/A</v>
      </c>
      <c r="H12071" s="104" t="e">
        <f>C12071*PRODUCT(#REF!,#REF!,G12071,,#REF!,E12071)</f>
        <v>#N/A</v>
      </c>
    </row>
    <row r="12072" spans="3:8">
      <c r="C12072" t="e">
        <f>VLOOKUP(B12072,定价因子!L:M,2,0)</f>
        <v>#N/A</v>
      </c>
      <c r="E12072" t="e">
        <f>VLOOKUP($D$1&amp;D12072,定价因子!E:F,2,0)</f>
        <v>#N/A</v>
      </c>
      <c r="G12072" t="e">
        <f>VLOOKUP($F$1&amp;F12072,定价因子!E:F,2,0)</f>
        <v>#N/A</v>
      </c>
      <c r="H12072" s="104" t="e">
        <f>C12072*PRODUCT(#REF!,#REF!,G12072,,#REF!,E12072)</f>
        <v>#N/A</v>
      </c>
    </row>
    <row r="12073" spans="3:8">
      <c r="C12073" t="e">
        <f>VLOOKUP(B12073,定价因子!L:M,2,0)</f>
        <v>#N/A</v>
      </c>
      <c r="E12073" t="e">
        <f>VLOOKUP($D$1&amp;D12073,定价因子!E:F,2,0)</f>
        <v>#N/A</v>
      </c>
      <c r="G12073" t="e">
        <f>VLOOKUP($F$1&amp;F12073,定价因子!E:F,2,0)</f>
        <v>#N/A</v>
      </c>
      <c r="H12073" s="104" t="e">
        <f>C12073*PRODUCT(#REF!,#REF!,G12073,,#REF!,E12073)</f>
        <v>#N/A</v>
      </c>
    </row>
    <row r="12074" spans="3:8">
      <c r="C12074" t="e">
        <f>VLOOKUP(B12074,定价因子!L:M,2,0)</f>
        <v>#N/A</v>
      </c>
      <c r="E12074" t="e">
        <f>VLOOKUP($D$1&amp;D12074,定价因子!E:F,2,0)</f>
        <v>#N/A</v>
      </c>
      <c r="G12074" t="e">
        <f>VLOOKUP($F$1&amp;F12074,定价因子!E:F,2,0)</f>
        <v>#N/A</v>
      </c>
      <c r="H12074" s="104" t="e">
        <f>C12074*PRODUCT(#REF!,#REF!,G12074,,#REF!,E12074)</f>
        <v>#N/A</v>
      </c>
    </row>
    <row r="12075" spans="3:8">
      <c r="C12075" t="e">
        <f>VLOOKUP(B12075,定价因子!L:M,2,0)</f>
        <v>#N/A</v>
      </c>
      <c r="E12075" t="e">
        <f>VLOOKUP($D$1&amp;D12075,定价因子!E:F,2,0)</f>
        <v>#N/A</v>
      </c>
      <c r="G12075" t="e">
        <f>VLOOKUP($F$1&amp;F12075,定价因子!E:F,2,0)</f>
        <v>#N/A</v>
      </c>
      <c r="H12075" s="104" t="e">
        <f>C12075*PRODUCT(#REF!,#REF!,G12075,,#REF!,E12075)</f>
        <v>#N/A</v>
      </c>
    </row>
    <row r="12076" spans="3:8">
      <c r="C12076" t="e">
        <f>VLOOKUP(B12076,定价因子!L:M,2,0)</f>
        <v>#N/A</v>
      </c>
      <c r="E12076" t="e">
        <f>VLOOKUP($D$1&amp;D12076,定价因子!E:F,2,0)</f>
        <v>#N/A</v>
      </c>
      <c r="G12076" t="e">
        <f>VLOOKUP($F$1&amp;F12076,定价因子!E:F,2,0)</f>
        <v>#N/A</v>
      </c>
      <c r="H12076" s="104" t="e">
        <f>C12076*PRODUCT(#REF!,#REF!,G12076,,#REF!,E12076)</f>
        <v>#N/A</v>
      </c>
    </row>
    <row r="12077" spans="3:8">
      <c r="C12077" t="e">
        <f>VLOOKUP(B12077,定价因子!L:M,2,0)</f>
        <v>#N/A</v>
      </c>
      <c r="E12077" t="e">
        <f>VLOOKUP($D$1&amp;D12077,定价因子!E:F,2,0)</f>
        <v>#N/A</v>
      </c>
      <c r="G12077" t="e">
        <f>VLOOKUP($F$1&amp;F12077,定价因子!E:F,2,0)</f>
        <v>#N/A</v>
      </c>
      <c r="H12077" s="104" t="e">
        <f>C12077*PRODUCT(#REF!,#REF!,G12077,,#REF!,E12077)</f>
        <v>#N/A</v>
      </c>
    </row>
    <row r="12078" spans="3:8">
      <c r="C12078" t="e">
        <f>VLOOKUP(B12078,定价因子!L:M,2,0)</f>
        <v>#N/A</v>
      </c>
      <c r="E12078" t="e">
        <f>VLOOKUP($D$1&amp;D12078,定价因子!E:F,2,0)</f>
        <v>#N/A</v>
      </c>
      <c r="G12078" t="e">
        <f>VLOOKUP($F$1&amp;F12078,定价因子!E:F,2,0)</f>
        <v>#N/A</v>
      </c>
      <c r="H12078" s="104" t="e">
        <f>C12078*PRODUCT(#REF!,#REF!,G12078,,#REF!,E12078)</f>
        <v>#N/A</v>
      </c>
    </row>
    <row r="12079" spans="3:8">
      <c r="C12079" t="e">
        <f>VLOOKUP(B12079,定价因子!L:M,2,0)</f>
        <v>#N/A</v>
      </c>
      <c r="E12079" t="e">
        <f>VLOOKUP($D$1&amp;D12079,定价因子!E:F,2,0)</f>
        <v>#N/A</v>
      </c>
      <c r="G12079" t="e">
        <f>VLOOKUP($F$1&amp;F12079,定价因子!E:F,2,0)</f>
        <v>#N/A</v>
      </c>
      <c r="H12079" s="104" t="e">
        <f>C12079*PRODUCT(#REF!,#REF!,G12079,,#REF!,E12079)</f>
        <v>#N/A</v>
      </c>
    </row>
    <row r="12080" spans="3:8">
      <c r="C12080" t="e">
        <f>VLOOKUP(B12080,定价因子!L:M,2,0)</f>
        <v>#N/A</v>
      </c>
      <c r="E12080" t="e">
        <f>VLOOKUP($D$1&amp;D12080,定价因子!E:F,2,0)</f>
        <v>#N/A</v>
      </c>
      <c r="G12080" t="e">
        <f>VLOOKUP($F$1&amp;F12080,定价因子!E:F,2,0)</f>
        <v>#N/A</v>
      </c>
      <c r="H12080" s="104" t="e">
        <f>C12080*PRODUCT(#REF!,#REF!,G12080,,#REF!,E12080)</f>
        <v>#N/A</v>
      </c>
    </row>
    <row r="12081" spans="3:8">
      <c r="C12081" t="e">
        <f>VLOOKUP(B12081,定价因子!L:M,2,0)</f>
        <v>#N/A</v>
      </c>
      <c r="E12081" t="e">
        <f>VLOOKUP($D$1&amp;D12081,定价因子!E:F,2,0)</f>
        <v>#N/A</v>
      </c>
      <c r="G12081" t="e">
        <f>VLOOKUP($F$1&amp;F12081,定价因子!E:F,2,0)</f>
        <v>#N/A</v>
      </c>
      <c r="H12081" s="104" t="e">
        <f>C12081*PRODUCT(#REF!,#REF!,G12081,,#REF!,E12081)</f>
        <v>#N/A</v>
      </c>
    </row>
    <row r="12082" spans="3:8">
      <c r="C12082" t="e">
        <f>VLOOKUP(B12082,定价因子!L:M,2,0)</f>
        <v>#N/A</v>
      </c>
      <c r="E12082" t="e">
        <f>VLOOKUP($D$1&amp;D12082,定价因子!E:F,2,0)</f>
        <v>#N/A</v>
      </c>
      <c r="G12082" t="e">
        <f>VLOOKUP($F$1&amp;F12082,定价因子!E:F,2,0)</f>
        <v>#N/A</v>
      </c>
      <c r="H12082" s="104" t="e">
        <f>C12082*PRODUCT(#REF!,#REF!,G12082,,#REF!,E12082)</f>
        <v>#N/A</v>
      </c>
    </row>
    <row r="12083" spans="3:8">
      <c r="C12083" t="e">
        <f>VLOOKUP(B12083,定价因子!L:M,2,0)</f>
        <v>#N/A</v>
      </c>
      <c r="E12083" t="e">
        <f>VLOOKUP($D$1&amp;D12083,定价因子!E:F,2,0)</f>
        <v>#N/A</v>
      </c>
      <c r="G12083" t="e">
        <f>VLOOKUP($F$1&amp;F12083,定价因子!E:F,2,0)</f>
        <v>#N/A</v>
      </c>
      <c r="H12083" s="104" t="e">
        <f>C12083*PRODUCT(#REF!,#REF!,G12083,,#REF!,E12083)</f>
        <v>#N/A</v>
      </c>
    </row>
    <row r="12084" spans="3:8">
      <c r="C12084" t="e">
        <f>VLOOKUP(B12084,定价因子!L:M,2,0)</f>
        <v>#N/A</v>
      </c>
      <c r="E12084" t="e">
        <f>VLOOKUP($D$1&amp;D12084,定价因子!E:F,2,0)</f>
        <v>#N/A</v>
      </c>
      <c r="G12084" t="e">
        <f>VLOOKUP($F$1&amp;F12084,定价因子!E:F,2,0)</f>
        <v>#N/A</v>
      </c>
      <c r="H12084" s="104" t="e">
        <f>C12084*PRODUCT(#REF!,#REF!,G12084,,#REF!,E12084)</f>
        <v>#N/A</v>
      </c>
    </row>
    <row r="12085" spans="3:8">
      <c r="C12085" t="e">
        <f>VLOOKUP(B12085,定价因子!L:M,2,0)</f>
        <v>#N/A</v>
      </c>
      <c r="E12085" t="e">
        <f>VLOOKUP($D$1&amp;D12085,定价因子!E:F,2,0)</f>
        <v>#N/A</v>
      </c>
      <c r="G12085" t="e">
        <f>VLOOKUP($F$1&amp;F12085,定价因子!E:F,2,0)</f>
        <v>#N/A</v>
      </c>
      <c r="H12085" s="104" t="e">
        <f>C12085*PRODUCT(#REF!,#REF!,G12085,,#REF!,E12085)</f>
        <v>#N/A</v>
      </c>
    </row>
    <row r="12086" spans="3:8">
      <c r="C12086" t="e">
        <f>VLOOKUP(B12086,定价因子!L:M,2,0)</f>
        <v>#N/A</v>
      </c>
      <c r="E12086" t="e">
        <f>VLOOKUP($D$1&amp;D12086,定价因子!E:F,2,0)</f>
        <v>#N/A</v>
      </c>
      <c r="G12086" t="e">
        <f>VLOOKUP($F$1&amp;F12086,定价因子!E:F,2,0)</f>
        <v>#N/A</v>
      </c>
      <c r="H12086" s="104" t="e">
        <f>C12086*PRODUCT(#REF!,#REF!,G12086,,#REF!,E12086)</f>
        <v>#N/A</v>
      </c>
    </row>
    <row r="12087" spans="3:8">
      <c r="C12087" t="e">
        <f>VLOOKUP(B12087,定价因子!L:M,2,0)</f>
        <v>#N/A</v>
      </c>
      <c r="E12087" t="e">
        <f>VLOOKUP($D$1&amp;D12087,定价因子!E:F,2,0)</f>
        <v>#N/A</v>
      </c>
      <c r="G12087" t="e">
        <f>VLOOKUP($F$1&amp;F12087,定价因子!E:F,2,0)</f>
        <v>#N/A</v>
      </c>
      <c r="H12087" s="104" t="e">
        <f>C12087*PRODUCT(#REF!,#REF!,G12087,,#REF!,E12087)</f>
        <v>#N/A</v>
      </c>
    </row>
    <row r="12088" spans="3:8">
      <c r="C12088" t="e">
        <f>VLOOKUP(B12088,定价因子!L:M,2,0)</f>
        <v>#N/A</v>
      </c>
      <c r="E12088" t="e">
        <f>VLOOKUP($D$1&amp;D12088,定价因子!E:F,2,0)</f>
        <v>#N/A</v>
      </c>
      <c r="G12088" t="e">
        <f>VLOOKUP($F$1&amp;F12088,定价因子!E:F,2,0)</f>
        <v>#N/A</v>
      </c>
      <c r="H12088" s="104" t="e">
        <f>C12088*PRODUCT(#REF!,#REF!,G12088,,#REF!,E12088)</f>
        <v>#N/A</v>
      </c>
    </row>
    <row r="12089" spans="3:8">
      <c r="C12089" t="e">
        <f>VLOOKUP(B12089,定价因子!L:M,2,0)</f>
        <v>#N/A</v>
      </c>
      <c r="E12089" t="e">
        <f>VLOOKUP($D$1&amp;D12089,定价因子!E:F,2,0)</f>
        <v>#N/A</v>
      </c>
      <c r="G12089" t="e">
        <f>VLOOKUP($F$1&amp;F12089,定价因子!E:F,2,0)</f>
        <v>#N/A</v>
      </c>
      <c r="H12089" s="104" t="e">
        <f>C12089*PRODUCT(#REF!,#REF!,G12089,,#REF!,E12089)</f>
        <v>#N/A</v>
      </c>
    </row>
    <row r="12090" spans="3:8">
      <c r="C12090" t="e">
        <f>VLOOKUP(B12090,定价因子!L:M,2,0)</f>
        <v>#N/A</v>
      </c>
      <c r="E12090" t="e">
        <f>VLOOKUP($D$1&amp;D12090,定价因子!E:F,2,0)</f>
        <v>#N/A</v>
      </c>
      <c r="G12090" t="e">
        <f>VLOOKUP($F$1&amp;F12090,定价因子!E:F,2,0)</f>
        <v>#N/A</v>
      </c>
      <c r="H12090" s="104" t="e">
        <f>C12090*PRODUCT(#REF!,#REF!,G12090,,#REF!,E12090)</f>
        <v>#N/A</v>
      </c>
    </row>
    <row r="12091" spans="3:8">
      <c r="C12091" t="e">
        <f>VLOOKUP(B12091,定价因子!L:M,2,0)</f>
        <v>#N/A</v>
      </c>
      <c r="E12091" t="e">
        <f>VLOOKUP($D$1&amp;D12091,定价因子!E:F,2,0)</f>
        <v>#N/A</v>
      </c>
      <c r="G12091" t="e">
        <f>VLOOKUP($F$1&amp;F12091,定价因子!E:F,2,0)</f>
        <v>#N/A</v>
      </c>
      <c r="H12091" s="104" t="e">
        <f>C12091*PRODUCT(#REF!,#REF!,G12091,,#REF!,E12091)</f>
        <v>#N/A</v>
      </c>
    </row>
    <row r="12092" spans="3:8">
      <c r="C12092" t="e">
        <f>VLOOKUP(B12092,定价因子!L:M,2,0)</f>
        <v>#N/A</v>
      </c>
      <c r="E12092" t="e">
        <f>VLOOKUP($D$1&amp;D12092,定价因子!E:F,2,0)</f>
        <v>#N/A</v>
      </c>
      <c r="G12092" t="e">
        <f>VLOOKUP($F$1&amp;F12092,定价因子!E:F,2,0)</f>
        <v>#N/A</v>
      </c>
      <c r="H12092" s="104" t="e">
        <f>C12092*PRODUCT(#REF!,#REF!,G12092,,#REF!,E12092)</f>
        <v>#N/A</v>
      </c>
    </row>
    <row r="12093" spans="3:8">
      <c r="C12093" t="e">
        <f>VLOOKUP(B12093,定价因子!L:M,2,0)</f>
        <v>#N/A</v>
      </c>
      <c r="E12093" t="e">
        <f>VLOOKUP($D$1&amp;D12093,定价因子!E:F,2,0)</f>
        <v>#N/A</v>
      </c>
      <c r="G12093" t="e">
        <f>VLOOKUP($F$1&amp;F12093,定价因子!E:F,2,0)</f>
        <v>#N/A</v>
      </c>
      <c r="H12093" s="104" t="e">
        <f>C12093*PRODUCT(#REF!,#REF!,G12093,,#REF!,E12093)</f>
        <v>#N/A</v>
      </c>
    </row>
    <row r="12094" spans="3:8">
      <c r="C12094" t="e">
        <f>VLOOKUP(B12094,定价因子!L:M,2,0)</f>
        <v>#N/A</v>
      </c>
      <c r="E12094" t="e">
        <f>VLOOKUP($D$1&amp;D12094,定价因子!E:F,2,0)</f>
        <v>#N/A</v>
      </c>
      <c r="G12094" t="e">
        <f>VLOOKUP($F$1&amp;F12094,定价因子!E:F,2,0)</f>
        <v>#N/A</v>
      </c>
      <c r="H12094" s="104" t="e">
        <f>C12094*PRODUCT(#REF!,#REF!,G12094,,#REF!,E12094)</f>
        <v>#N/A</v>
      </c>
    </row>
    <row r="12095" spans="3:8">
      <c r="C12095" t="e">
        <f>VLOOKUP(B12095,定价因子!L:M,2,0)</f>
        <v>#N/A</v>
      </c>
      <c r="E12095" t="e">
        <f>VLOOKUP($D$1&amp;D12095,定价因子!E:F,2,0)</f>
        <v>#N/A</v>
      </c>
      <c r="G12095" t="e">
        <f>VLOOKUP($F$1&amp;F12095,定价因子!E:F,2,0)</f>
        <v>#N/A</v>
      </c>
      <c r="H12095" s="104" t="e">
        <f>C12095*PRODUCT(#REF!,#REF!,G12095,,#REF!,E12095)</f>
        <v>#N/A</v>
      </c>
    </row>
    <row r="12096" spans="3:8">
      <c r="C12096" t="e">
        <f>VLOOKUP(B12096,定价因子!L:M,2,0)</f>
        <v>#N/A</v>
      </c>
      <c r="E12096" t="e">
        <f>VLOOKUP($D$1&amp;D12096,定价因子!E:F,2,0)</f>
        <v>#N/A</v>
      </c>
      <c r="G12096" t="e">
        <f>VLOOKUP($F$1&amp;F12096,定价因子!E:F,2,0)</f>
        <v>#N/A</v>
      </c>
      <c r="H12096" s="104" t="e">
        <f>C12096*PRODUCT(#REF!,#REF!,G12096,,#REF!,E12096)</f>
        <v>#N/A</v>
      </c>
    </row>
    <row r="12097" spans="3:8">
      <c r="C12097" t="e">
        <f>VLOOKUP(B12097,定价因子!L:M,2,0)</f>
        <v>#N/A</v>
      </c>
      <c r="E12097" t="e">
        <f>VLOOKUP($D$1&amp;D12097,定价因子!E:F,2,0)</f>
        <v>#N/A</v>
      </c>
      <c r="G12097" t="e">
        <f>VLOOKUP($F$1&amp;F12097,定价因子!E:F,2,0)</f>
        <v>#N/A</v>
      </c>
      <c r="H12097" s="104" t="e">
        <f>C12097*PRODUCT(#REF!,#REF!,G12097,,#REF!,E12097)</f>
        <v>#N/A</v>
      </c>
    </row>
    <row r="12098" spans="3:8">
      <c r="C12098" t="e">
        <f>VLOOKUP(B12098,定价因子!L:M,2,0)</f>
        <v>#N/A</v>
      </c>
      <c r="E12098" t="e">
        <f>VLOOKUP($D$1&amp;D12098,定价因子!E:F,2,0)</f>
        <v>#N/A</v>
      </c>
      <c r="G12098" t="e">
        <f>VLOOKUP($F$1&amp;F12098,定价因子!E:F,2,0)</f>
        <v>#N/A</v>
      </c>
      <c r="H12098" s="104" t="e">
        <f>C12098*PRODUCT(#REF!,#REF!,G12098,,#REF!,E12098)</f>
        <v>#N/A</v>
      </c>
    </row>
    <row r="12099" spans="3:8">
      <c r="C12099" t="e">
        <f>VLOOKUP(B12099,定价因子!L:M,2,0)</f>
        <v>#N/A</v>
      </c>
      <c r="E12099" t="e">
        <f>VLOOKUP($D$1&amp;D12099,定价因子!E:F,2,0)</f>
        <v>#N/A</v>
      </c>
      <c r="G12099" t="e">
        <f>VLOOKUP($F$1&amp;F12099,定价因子!E:F,2,0)</f>
        <v>#N/A</v>
      </c>
      <c r="H12099" s="104" t="e">
        <f>C12099*PRODUCT(#REF!,#REF!,G12099,,#REF!,E12099)</f>
        <v>#N/A</v>
      </c>
    </row>
    <row r="12100" spans="3:8">
      <c r="C12100" t="e">
        <f>VLOOKUP(B12100,定价因子!L:M,2,0)</f>
        <v>#N/A</v>
      </c>
      <c r="E12100" t="e">
        <f>VLOOKUP($D$1&amp;D12100,定价因子!E:F,2,0)</f>
        <v>#N/A</v>
      </c>
      <c r="G12100" t="e">
        <f>VLOOKUP($F$1&amp;F12100,定价因子!E:F,2,0)</f>
        <v>#N/A</v>
      </c>
      <c r="H12100" s="104" t="e">
        <f>C12100*PRODUCT(#REF!,#REF!,G12100,,#REF!,E12100)</f>
        <v>#N/A</v>
      </c>
    </row>
    <row r="12101" spans="3:8">
      <c r="C12101" t="e">
        <f>VLOOKUP(B12101,定价因子!L:M,2,0)</f>
        <v>#N/A</v>
      </c>
      <c r="E12101" t="e">
        <f>VLOOKUP($D$1&amp;D12101,定价因子!E:F,2,0)</f>
        <v>#N/A</v>
      </c>
      <c r="G12101" t="e">
        <f>VLOOKUP($F$1&amp;F12101,定价因子!E:F,2,0)</f>
        <v>#N/A</v>
      </c>
      <c r="H12101" s="104" t="e">
        <f>C12101*PRODUCT(#REF!,#REF!,G12101,,#REF!,E12101)</f>
        <v>#N/A</v>
      </c>
    </row>
    <row r="12102" spans="3:8">
      <c r="C12102" t="e">
        <f>VLOOKUP(B12102,定价因子!L:M,2,0)</f>
        <v>#N/A</v>
      </c>
      <c r="E12102" t="e">
        <f>VLOOKUP($D$1&amp;D12102,定价因子!E:F,2,0)</f>
        <v>#N/A</v>
      </c>
      <c r="G12102" t="e">
        <f>VLOOKUP($F$1&amp;F12102,定价因子!E:F,2,0)</f>
        <v>#N/A</v>
      </c>
      <c r="H12102" s="104" t="e">
        <f>C12102*PRODUCT(#REF!,#REF!,G12102,,#REF!,E12102)</f>
        <v>#N/A</v>
      </c>
    </row>
    <row r="12103" spans="3:8">
      <c r="C12103" t="e">
        <f>VLOOKUP(B12103,定价因子!L:M,2,0)</f>
        <v>#N/A</v>
      </c>
      <c r="E12103" t="e">
        <f>VLOOKUP($D$1&amp;D12103,定价因子!E:F,2,0)</f>
        <v>#N/A</v>
      </c>
      <c r="G12103" t="e">
        <f>VLOOKUP($F$1&amp;F12103,定价因子!E:F,2,0)</f>
        <v>#N/A</v>
      </c>
      <c r="H12103" s="104" t="e">
        <f>C12103*PRODUCT(#REF!,#REF!,G12103,,#REF!,E12103)</f>
        <v>#N/A</v>
      </c>
    </row>
    <row r="12104" spans="3:8">
      <c r="C12104" t="e">
        <f>VLOOKUP(B12104,定价因子!L:M,2,0)</f>
        <v>#N/A</v>
      </c>
      <c r="E12104" t="e">
        <f>VLOOKUP($D$1&amp;D12104,定价因子!E:F,2,0)</f>
        <v>#N/A</v>
      </c>
      <c r="G12104" t="e">
        <f>VLOOKUP($F$1&amp;F12104,定价因子!E:F,2,0)</f>
        <v>#N/A</v>
      </c>
      <c r="H12104" s="104" t="e">
        <f>C12104*PRODUCT(#REF!,#REF!,G12104,,#REF!,E12104)</f>
        <v>#N/A</v>
      </c>
    </row>
    <row r="12105" spans="3:8">
      <c r="C12105" t="e">
        <f>VLOOKUP(B12105,定价因子!L:M,2,0)</f>
        <v>#N/A</v>
      </c>
      <c r="E12105" t="e">
        <f>VLOOKUP($D$1&amp;D12105,定价因子!E:F,2,0)</f>
        <v>#N/A</v>
      </c>
      <c r="G12105" t="e">
        <f>VLOOKUP($F$1&amp;F12105,定价因子!E:F,2,0)</f>
        <v>#N/A</v>
      </c>
      <c r="H12105" s="104" t="e">
        <f>C12105*PRODUCT(#REF!,#REF!,G12105,,#REF!,E12105)</f>
        <v>#N/A</v>
      </c>
    </row>
    <row r="12106" spans="3:8">
      <c r="C12106" t="e">
        <f>VLOOKUP(B12106,定价因子!L:M,2,0)</f>
        <v>#N/A</v>
      </c>
      <c r="E12106" t="e">
        <f>VLOOKUP($D$1&amp;D12106,定价因子!E:F,2,0)</f>
        <v>#N/A</v>
      </c>
      <c r="G12106" t="e">
        <f>VLOOKUP($F$1&amp;F12106,定价因子!E:F,2,0)</f>
        <v>#N/A</v>
      </c>
      <c r="H12106" s="104" t="e">
        <f>C12106*PRODUCT(#REF!,#REF!,G12106,,#REF!,E12106)</f>
        <v>#N/A</v>
      </c>
    </row>
    <row r="12107" spans="3:8">
      <c r="C12107" t="e">
        <f>VLOOKUP(B12107,定价因子!L:M,2,0)</f>
        <v>#N/A</v>
      </c>
      <c r="E12107" t="e">
        <f>VLOOKUP($D$1&amp;D12107,定价因子!E:F,2,0)</f>
        <v>#N/A</v>
      </c>
      <c r="G12107" t="e">
        <f>VLOOKUP($F$1&amp;F12107,定价因子!E:F,2,0)</f>
        <v>#N/A</v>
      </c>
      <c r="H12107" s="104" t="e">
        <f>C12107*PRODUCT(#REF!,#REF!,G12107,,#REF!,E12107)</f>
        <v>#N/A</v>
      </c>
    </row>
    <row r="12108" spans="3:8">
      <c r="C12108" t="e">
        <f>VLOOKUP(B12108,定价因子!L:M,2,0)</f>
        <v>#N/A</v>
      </c>
      <c r="E12108" t="e">
        <f>VLOOKUP($D$1&amp;D12108,定价因子!E:F,2,0)</f>
        <v>#N/A</v>
      </c>
      <c r="G12108" t="e">
        <f>VLOOKUP($F$1&amp;F12108,定价因子!E:F,2,0)</f>
        <v>#N/A</v>
      </c>
      <c r="H12108" s="104" t="e">
        <f>C12108*PRODUCT(#REF!,#REF!,G12108,,#REF!,E12108)</f>
        <v>#N/A</v>
      </c>
    </row>
    <row r="12109" spans="3:8">
      <c r="C12109" t="e">
        <f>VLOOKUP(B12109,定价因子!L:M,2,0)</f>
        <v>#N/A</v>
      </c>
      <c r="E12109" t="e">
        <f>VLOOKUP($D$1&amp;D12109,定价因子!E:F,2,0)</f>
        <v>#N/A</v>
      </c>
      <c r="G12109" t="e">
        <f>VLOOKUP($F$1&amp;F12109,定价因子!E:F,2,0)</f>
        <v>#N/A</v>
      </c>
      <c r="H12109" s="104" t="e">
        <f>C12109*PRODUCT(#REF!,#REF!,G12109,,#REF!,E12109)</f>
        <v>#N/A</v>
      </c>
    </row>
    <row r="12110" spans="3:8">
      <c r="C12110" t="e">
        <f>VLOOKUP(B12110,定价因子!L:M,2,0)</f>
        <v>#N/A</v>
      </c>
      <c r="E12110" t="e">
        <f>VLOOKUP($D$1&amp;D12110,定价因子!E:F,2,0)</f>
        <v>#N/A</v>
      </c>
      <c r="G12110" t="e">
        <f>VLOOKUP($F$1&amp;F12110,定价因子!E:F,2,0)</f>
        <v>#N/A</v>
      </c>
      <c r="H12110" s="104" t="e">
        <f>C12110*PRODUCT(#REF!,#REF!,G12110,,#REF!,E12110)</f>
        <v>#N/A</v>
      </c>
    </row>
    <row r="12111" spans="3:8">
      <c r="C12111" t="e">
        <f>VLOOKUP(B12111,定价因子!L:M,2,0)</f>
        <v>#N/A</v>
      </c>
      <c r="E12111" t="e">
        <f>VLOOKUP($D$1&amp;D12111,定价因子!E:F,2,0)</f>
        <v>#N/A</v>
      </c>
      <c r="G12111" t="e">
        <f>VLOOKUP($F$1&amp;F12111,定价因子!E:F,2,0)</f>
        <v>#N/A</v>
      </c>
      <c r="H12111" s="104" t="e">
        <f>C12111*PRODUCT(#REF!,#REF!,G12111,,#REF!,E12111)</f>
        <v>#N/A</v>
      </c>
    </row>
    <row r="12112" spans="3:8">
      <c r="C12112" t="e">
        <f>VLOOKUP(B12112,定价因子!L:M,2,0)</f>
        <v>#N/A</v>
      </c>
      <c r="E12112" t="e">
        <f>VLOOKUP($D$1&amp;D12112,定价因子!E:F,2,0)</f>
        <v>#N/A</v>
      </c>
      <c r="G12112" t="e">
        <f>VLOOKUP($F$1&amp;F12112,定价因子!E:F,2,0)</f>
        <v>#N/A</v>
      </c>
      <c r="H12112" s="104" t="e">
        <f>C12112*PRODUCT(#REF!,#REF!,G12112,,#REF!,E12112)</f>
        <v>#N/A</v>
      </c>
    </row>
    <row r="12113" spans="3:8">
      <c r="C12113" t="e">
        <f>VLOOKUP(B12113,定价因子!L:M,2,0)</f>
        <v>#N/A</v>
      </c>
      <c r="E12113" t="e">
        <f>VLOOKUP($D$1&amp;D12113,定价因子!E:F,2,0)</f>
        <v>#N/A</v>
      </c>
      <c r="G12113" t="e">
        <f>VLOOKUP($F$1&amp;F12113,定价因子!E:F,2,0)</f>
        <v>#N/A</v>
      </c>
      <c r="H12113" s="104" t="e">
        <f>C12113*PRODUCT(#REF!,#REF!,G12113,,#REF!,E12113)</f>
        <v>#N/A</v>
      </c>
    </row>
    <row r="12114" spans="3:8">
      <c r="C12114" t="e">
        <f>VLOOKUP(B12114,定价因子!L:M,2,0)</f>
        <v>#N/A</v>
      </c>
      <c r="E12114" t="e">
        <f>VLOOKUP($D$1&amp;D12114,定价因子!E:F,2,0)</f>
        <v>#N/A</v>
      </c>
      <c r="G12114" t="e">
        <f>VLOOKUP($F$1&amp;F12114,定价因子!E:F,2,0)</f>
        <v>#N/A</v>
      </c>
      <c r="H12114" s="104" t="e">
        <f>C12114*PRODUCT(#REF!,#REF!,G12114,,#REF!,E12114)</f>
        <v>#N/A</v>
      </c>
    </row>
    <row r="12115" spans="3:8">
      <c r="C12115" t="e">
        <f>VLOOKUP(B12115,定价因子!L:M,2,0)</f>
        <v>#N/A</v>
      </c>
      <c r="E12115" t="e">
        <f>VLOOKUP($D$1&amp;D12115,定价因子!E:F,2,0)</f>
        <v>#N/A</v>
      </c>
      <c r="G12115" t="e">
        <f>VLOOKUP($F$1&amp;F12115,定价因子!E:F,2,0)</f>
        <v>#N/A</v>
      </c>
      <c r="H12115" s="104" t="e">
        <f>C12115*PRODUCT(#REF!,#REF!,G12115,,#REF!,E12115)</f>
        <v>#N/A</v>
      </c>
    </row>
    <row r="12116" spans="3:8">
      <c r="C12116" t="e">
        <f>VLOOKUP(B12116,定价因子!L:M,2,0)</f>
        <v>#N/A</v>
      </c>
      <c r="E12116" t="e">
        <f>VLOOKUP($D$1&amp;D12116,定价因子!E:F,2,0)</f>
        <v>#N/A</v>
      </c>
      <c r="G12116" t="e">
        <f>VLOOKUP($F$1&amp;F12116,定价因子!E:F,2,0)</f>
        <v>#N/A</v>
      </c>
      <c r="H12116" s="104" t="e">
        <f>C12116*PRODUCT(#REF!,#REF!,G12116,,#REF!,E12116)</f>
        <v>#N/A</v>
      </c>
    </row>
    <row r="12117" spans="3:8">
      <c r="C12117" t="e">
        <f>VLOOKUP(B12117,定价因子!L:M,2,0)</f>
        <v>#N/A</v>
      </c>
      <c r="E12117" t="e">
        <f>VLOOKUP($D$1&amp;D12117,定价因子!E:F,2,0)</f>
        <v>#N/A</v>
      </c>
      <c r="G12117" t="e">
        <f>VLOOKUP($F$1&amp;F12117,定价因子!E:F,2,0)</f>
        <v>#N/A</v>
      </c>
      <c r="H12117" s="104" t="e">
        <f>C12117*PRODUCT(#REF!,#REF!,G12117,,#REF!,E12117)</f>
        <v>#N/A</v>
      </c>
    </row>
    <row r="12118" spans="3:8">
      <c r="C12118" t="e">
        <f>VLOOKUP(B12118,定价因子!L:M,2,0)</f>
        <v>#N/A</v>
      </c>
      <c r="E12118" t="e">
        <f>VLOOKUP($D$1&amp;D12118,定价因子!E:F,2,0)</f>
        <v>#N/A</v>
      </c>
      <c r="G12118" t="e">
        <f>VLOOKUP($F$1&amp;F12118,定价因子!E:F,2,0)</f>
        <v>#N/A</v>
      </c>
      <c r="H12118" s="104" t="e">
        <f>C12118*PRODUCT(#REF!,#REF!,G12118,,#REF!,E12118)</f>
        <v>#N/A</v>
      </c>
    </row>
    <row r="12119" spans="3:8">
      <c r="C12119" t="e">
        <f>VLOOKUP(B12119,定价因子!L:M,2,0)</f>
        <v>#N/A</v>
      </c>
      <c r="E12119" t="e">
        <f>VLOOKUP($D$1&amp;D12119,定价因子!E:F,2,0)</f>
        <v>#N/A</v>
      </c>
      <c r="G12119" t="e">
        <f>VLOOKUP($F$1&amp;F12119,定价因子!E:F,2,0)</f>
        <v>#N/A</v>
      </c>
      <c r="H12119" s="104" t="e">
        <f>C12119*PRODUCT(#REF!,#REF!,G12119,,#REF!,E12119)</f>
        <v>#N/A</v>
      </c>
    </row>
    <row r="12120" spans="3:8">
      <c r="C12120" t="e">
        <f>VLOOKUP(B12120,定价因子!L:M,2,0)</f>
        <v>#N/A</v>
      </c>
      <c r="E12120" t="e">
        <f>VLOOKUP($D$1&amp;D12120,定价因子!E:F,2,0)</f>
        <v>#N/A</v>
      </c>
      <c r="G12120" t="e">
        <f>VLOOKUP($F$1&amp;F12120,定价因子!E:F,2,0)</f>
        <v>#N/A</v>
      </c>
      <c r="H12120" s="104" t="e">
        <f>C12120*PRODUCT(#REF!,#REF!,G12120,,#REF!,E12120)</f>
        <v>#N/A</v>
      </c>
    </row>
    <row r="12121" spans="3:8">
      <c r="C12121" t="e">
        <f>VLOOKUP(B12121,定价因子!L:M,2,0)</f>
        <v>#N/A</v>
      </c>
      <c r="E12121" t="e">
        <f>VLOOKUP($D$1&amp;D12121,定价因子!E:F,2,0)</f>
        <v>#N/A</v>
      </c>
      <c r="G12121" t="e">
        <f>VLOOKUP($F$1&amp;F12121,定价因子!E:F,2,0)</f>
        <v>#N/A</v>
      </c>
      <c r="H12121" s="104" t="e">
        <f>C12121*PRODUCT(#REF!,#REF!,G12121,,#REF!,E12121)</f>
        <v>#N/A</v>
      </c>
    </row>
    <row r="12122" spans="3:8">
      <c r="C12122" t="e">
        <f>VLOOKUP(B12122,定价因子!L:M,2,0)</f>
        <v>#N/A</v>
      </c>
      <c r="E12122" t="e">
        <f>VLOOKUP($D$1&amp;D12122,定价因子!E:F,2,0)</f>
        <v>#N/A</v>
      </c>
      <c r="G12122" t="e">
        <f>VLOOKUP($F$1&amp;F12122,定价因子!E:F,2,0)</f>
        <v>#N/A</v>
      </c>
      <c r="H12122" s="104" t="e">
        <f>C12122*PRODUCT(#REF!,#REF!,G12122,,#REF!,E12122)</f>
        <v>#N/A</v>
      </c>
    </row>
    <row r="12123" spans="3:8">
      <c r="C12123" t="e">
        <f>VLOOKUP(B12123,定价因子!L:M,2,0)</f>
        <v>#N/A</v>
      </c>
      <c r="E12123" t="e">
        <f>VLOOKUP($D$1&amp;D12123,定价因子!E:F,2,0)</f>
        <v>#N/A</v>
      </c>
      <c r="G12123" t="e">
        <f>VLOOKUP($F$1&amp;F12123,定价因子!E:F,2,0)</f>
        <v>#N/A</v>
      </c>
      <c r="H12123" s="104" t="e">
        <f>C12123*PRODUCT(#REF!,#REF!,G12123,,#REF!,E12123)</f>
        <v>#N/A</v>
      </c>
    </row>
    <row r="12124" spans="3:8">
      <c r="C12124" t="e">
        <f>VLOOKUP(B12124,定价因子!L:M,2,0)</f>
        <v>#N/A</v>
      </c>
      <c r="E12124" t="e">
        <f>VLOOKUP($D$1&amp;D12124,定价因子!E:F,2,0)</f>
        <v>#N/A</v>
      </c>
      <c r="G12124" t="e">
        <f>VLOOKUP($F$1&amp;F12124,定价因子!E:F,2,0)</f>
        <v>#N/A</v>
      </c>
      <c r="H12124" s="104" t="e">
        <f>C12124*PRODUCT(#REF!,#REF!,G12124,,#REF!,E12124)</f>
        <v>#N/A</v>
      </c>
    </row>
    <row r="12125" spans="3:8">
      <c r="C12125" t="e">
        <f>VLOOKUP(B12125,定价因子!L:M,2,0)</f>
        <v>#N/A</v>
      </c>
      <c r="E12125" t="e">
        <f>VLOOKUP($D$1&amp;D12125,定价因子!E:F,2,0)</f>
        <v>#N/A</v>
      </c>
      <c r="G12125" t="e">
        <f>VLOOKUP($F$1&amp;F12125,定价因子!E:F,2,0)</f>
        <v>#N/A</v>
      </c>
      <c r="H12125" s="104" t="e">
        <f>C12125*PRODUCT(#REF!,#REF!,G12125,,#REF!,E12125)</f>
        <v>#N/A</v>
      </c>
    </row>
    <row r="12126" spans="3:8">
      <c r="C12126" t="e">
        <f>VLOOKUP(B12126,定价因子!L:M,2,0)</f>
        <v>#N/A</v>
      </c>
      <c r="E12126" t="e">
        <f>VLOOKUP($D$1&amp;D12126,定价因子!E:F,2,0)</f>
        <v>#N/A</v>
      </c>
      <c r="G12126" t="e">
        <f>VLOOKUP($F$1&amp;F12126,定价因子!E:F,2,0)</f>
        <v>#N/A</v>
      </c>
      <c r="H12126" s="104" t="e">
        <f>C12126*PRODUCT(#REF!,#REF!,G12126,,#REF!,E12126)</f>
        <v>#N/A</v>
      </c>
    </row>
    <row r="12127" spans="3:8">
      <c r="C12127" t="e">
        <f>VLOOKUP(B12127,定价因子!L:M,2,0)</f>
        <v>#N/A</v>
      </c>
      <c r="E12127" t="e">
        <f>VLOOKUP($D$1&amp;D12127,定价因子!E:F,2,0)</f>
        <v>#N/A</v>
      </c>
      <c r="G12127" t="e">
        <f>VLOOKUP($F$1&amp;F12127,定价因子!E:F,2,0)</f>
        <v>#N/A</v>
      </c>
      <c r="H12127" s="104" t="e">
        <f>C12127*PRODUCT(#REF!,#REF!,G12127,,#REF!,E12127)</f>
        <v>#N/A</v>
      </c>
    </row>
    <row r="12128" spans="3:8">
      <c r="C12128" t="e">
        <f>VLOOKUP(B12128,定价因子!L:M,2,0)</f>
        <v>#N/A</v>
      </c>
      <c r="E12128" t="e">
        <f>VLOOKUP($D$1&amp;D12128,定价因子!E:F,2,0)</f>
        <v>#N/A</v>
      </c>
      <c r="G12128" t="e">
        <f>VLOOKUP($F$1&amp;F12128,定价因子!E:F,2,0)</f>
        <v>#N/A</v>
      </c>
      <c r="H12128" s="104" t="e">
        <f>C12128*PRODUCT(#REF!,#REF!,G12128,,#REF!,E12128)</f>
        <v>#N/A</v>
      </c>
    </row>
    <row r="12129" spans="3:8">
      <c r="C12129" t="e">
        <f>VLOOKUP(B12129,定价因子!L:M,2,0)</f>
        <v>#N/A</v>
      </c>
      <c r="E12129" t="e">
        <f>VLOOKUP($D$1&amp;D12129,定价因子!E:F,2,0)</f>
        <v>#N/A</v>
      </c>
      <c r="G12129" t="e">
        <f>VLOOKUP($F$1&amp;F12129,定价因子!E:F,2,0)</f>
        <v>#N/A</v>
      </c>
      <c r="H12129" s="104" t="e">
        <f>C12129*PRODUCT(#REF!,#REF!,G12129,,#REF!,E12129)</f>
        <v>#N/A</v>
      </c>
    </row>
    <row r="12130" spans="3:8">
      <c r="C12130" t="e">
        <f>VLOOKUP(B12130,定价因子!L:M,2,0)</f>
        <v>#N/A</v>
      </c>
      <c r="E12130" t="e">
        <f>VLOOKUP($D$1&amp;D12130,定价因子!E:F,2,0)</f>
        <v>#N/A</v>
      </c>
      <c r="G12130" t="e">
        <f>VLOOKUP($F$1&amp;F12130,定价因子!E:F,2,0)</f>
        <v>#N/A</v>
      </c>
      <c r="H12130" s="104" t="e">
        <f>C12130*PRODUCT(#REF!,#REF!,G12130,,#REF!,E12130)</f>
        <v>#N/A</v>
      </c>
    </row>
    <row r="12131" spans="3:8">
      <c r="C12131" t="e">
        <f>VLOOKUP(B12131,定价因子!L:M,2,0)</f>
        <v>#N/A</v>
      </c>
      <c r="E12131" t="e">
        <f>VLOOKUP($D$1&amp;D12131,定价因子!E:F,2,0)</f>
        <v>#N/A</v>
      </c>
      <c r="G12131" t="e">
        <f>VLOOKUP($F$1&amp;F12131,定价因子!E:F,2,0)</f>
        <v>#N/A</v>
      </c>
      <c r="H12131" s="104" t="e">
        <f>C12131*PRODUCT(#REF!,#REF!,G12131,,#REF!,E12131)</f>
        <v>#N/A</v>
      </c>
    </row>
    <row r="12132" spans="3:8">
      <c r="C12132" t="e">
        <f>VLOOKUP(B12132,定价因子!L:M,2,0)</f>
        <v>#N/A</v>
      </c>
      <c r="E12132" t="e">
        <f>VLOOKUP($D$1&amp;D12132,定价因子!E:F,2,0)</f>
        <v>#N/A</v>
      </c>
      <c r="G12132" t="e">
        <f>VLOOKUP($F$1&amp;F12132,定价因子!E:F,2,0)</f>
        <v>#N/A</v>
      </c>
      <c r="H12132" s="104" t="e">
        <f>C12132*PRODUCT(#REF!,#REF!,G12132,,#REF!,E12132)</f>
        <v>#N/A</v>
      </c>
    </row>
    <row r="12133" spans="3:8">
      <c r="C12133" t="e">
        <f>VLOOKUP(B12133,定价因子!L:M,2,0)</f>
        <v>#N/A</v>
      </c>
      <c r="E12133" t="e">
        <f>VLOOKUP($D$1&amp;D12133,定价因子!E:F,2,0)</f>
        <v>#N/A</v>
      </c>
      <c r="G12133" t="e">
        <f>VLOOKUP($F$1&amp;F12133,定价因子!E:F,2,0)</f>
        <v>#N/A</v>
      </c>
      <c r="H12133" s="104" t="e">
        <f>C12133*PRODUCT(#REF!,#REF!,G12133,,#REF!,E12133)</f>
        <v>#N/A</v>
      </c>
    </row>
    <row r="12134" spans="3:8">
      <c r="C12134" t="e">
        <f>VLOOKUP(B12134,定价因子!L:M,2,0)</f>
        <v>#N/A</v>
      </c>
      <c r="E12134" t="e">
        <f>VLOOKUP($D$1&amp;D12134,定价因子!E:F,2,0)</f>
        <v>#N/A</v>
      </c>
      <c r="G12134" t="e">
        <f>VLOOKUP($F$1&amp;F12134,定价因子!E:F,2,0)</f>
        <v>#N/A</v>
      </c>
      <c r="H12134" s="104" t="e">
        <f>C12134*PRODUCT(#REF!,#REF!,G12134,,#REF!,E12134)</f>
        <v>#N/A</v>
      </c>
    </row>
    <row r="12135" spans="3:8">
      <c r="C12135" t="e">
        <f>VLOOKUP(B12135,定价因子!L:M,2,0)</f>
        <v>#N/A</v>
      </c>
      <c r="E12135" t="e">
        <f>VLOOKUP($D$1&amp;D12135,定价因子!E:F,2,0)</f>
        <v>#N/A</v>
      </c>
      <c r="G12135" t="e">
        <f>VLOOKUP($F$1&amp;F12135,定价因子!E:F,2,0)</f>
        <v>#N/A</v>
      </c>
      <c r="H12135" s="104" t="e">
        <f>C12135*PRODUCT(#REF!,#REF!,G12135,,#REF!,E12135)</f>
        <v>#N/A</v>
      </c>
    </row>
    <row r="12136" spans="3:8">
      <c r="C12136" t="e">
        <f>VLOOKUP(B12136,定价因子!L:M,2,0)</f>
        <v>#N/A</v>
      </c>
      <c r="E12136" t="e">
        <f>VLOOKUP($D$1&amp;D12136,定价因子!E:F,2,0)</f>
        <v>#N/A</v>
      </c>
      <c r="G12136" t="e">
        <f>VLOOKUP($F$1&amp;F12136,定价因子!E:F,2,0)</f>
        <v>#N/A</v>
      </c>
      <c r="H12136" s="104" t="e">
        <f>C12136*PRODUCT(#REF!,#REF!,G12136,,#REF!,E12136)</f>
        <v>#N/A</v>
      </c>
    </row>
    <row r="12137" spans="3:8">
      <c r="C12137" t="e">
        <f>VLOOKUP(B12137,定价因子!L:M,2,0)</f>
        <v>#N/A</v>
      </c>
      <c r="E12137" t="e">
        <f>VLOOKUP($D$1&amp;D12137,定价因子!E:F,2,0)</f>
        <v>#N/A</v>
      </c>
      <c r="G12137" t="e">
        <f>VLOOKUP($F$1&amp;F12137,定价因子!E:F,2,0)</f>
        <v>#N/A</v>
      </c>
      <c r="H12137" s="104" t="e">
        <f>C12137*PRODUCT(#REF!,#REF!,G12137,,#REF!,E12137)</f>
        <v>#N/A</v>
      </c>
    </row>
    <row r="12138" spans="3:8">
      <c r="C12138" t="e">
        <f>VLOOKUP(B12138,定价因子!L:M,2,0)</f>
        <v>#N/A</v>
      </c>
      <c r="E12138" t="e">
        <f>VLOOKUP($D$1&amp;D12138,定价因子!E:F,2,0)</f>
        <v>#N/A</v>
      </c>
      <c r="G12138" t="e">
        <f>VLOOKUP($F$1&amp;F12138,定价因子!E:F,2,0)</f>
        <v>#N/A</v>
      </c>
      <c r="H12138" s="104" t="e">
        <f>C12138*PRODUCT(#REF!,#REF!,G12138,,#REF!,E12138)</f>
        <v>#N/A</v>
      </c>
    </row>
    <row r="12139" spans="3:8">
      <c r="C12139" t="e">
        <f>VLOOKUP(B12139,定价因子!L:M,2,0)</f>
        <v>#N/A</v>
      </c>
      <c r="E12139" t="e">
        <f>VLOOKUP($D$1&amp;D12139,定价因子!E:F,2,0)</f>
        <v>#N/A</v>
      </c>
      <c r="G12139" t="e">
        <f>VLOOKUP($F$1&amp;F12139,定价因子!E:F,2,0)</f>
        <v>#N/A</v>
      </c>
      <c r="H12139" s="104" t="e">
        <f>C12139*PRODUCT(#REF!,#REF!,G12139,,#REF!,E12139)</f>
        <v>#N/A</v>
      </c>
    </row>
    <row r="12140" spans="3:8">
      <c r="C12140" t="e">
        <f>VLOOKUP(B12140,定价因子!L:M,2,0)</f>
        <v>#N/A</v>
      </c>
      <c r="E12140" t="e">
        <f>VLOOKUP($D$1&amp;D12140,定价因子!E:F,2,0)</f>
        <v>#N/A</v>
      </c>
      <c r="G12140" t="e">
        <f>VLOOKUP($F$1&amp;F12140,定价因子!E:F,2,0)</f>
        <v>#N/A</v>
      </c>
      <c r="H12140" s="104" t="e">
        <f>C12140*PRODUCT(#REF!,#REF!,G12140,,#REF!,E12140)</f>
        <v>#N/A</v>
      </c>
    </row>
    <row r="12141" spans="3:8">
      <c r="C12141" t="e">
        <f>VLOOKUP(B12141,定价因子!L:M,2,0)</f>
        <v>#N/A</v>
      </c>
      <c r="E12141" t="e">
        <f>VLOOKUP($D$1&amp;D12141,定价因子!E:F,2,0)</f>
        <v>#N/A</v>
      </c>
      <c r="G12141" t="e">
        <f>VLOOKUP($F$1&amp;F12141,定价因子!E:F,2,0)</f>
        <v>#N/A</v>
      </c>
      <c r="H12141" s="104" t="e">
        <f>C12141*PRODUCT(#REF!,#REF!,G12141,,#REF!,E12141)</f>
        <v>#N/A</v>
      </c>
    </row>
    <row r="12142" spans="3:8">
      <c r="C12142" t="e">
        <f>VLOOKUP(B12142,定价因子!L:M,2,0)</f>
        <v>#N/A</v>
      </c>
      <c r="E12142" t="e">
        <f>VLOOKUP($D$1&amp;D12142,定价因子!E:F,2,0)</f>
        <v>#N/A</v>
      </c>
      <c r="G12142" t="e">
        <f>VLOOKUP($F$1&amp;F12142,定价因子!E:F,2,0)</f>
        <v>#N/A</v>
      </c>
      <c r="H12142" s="104" t="e">
        <f>C12142*PRODUCT(#REF!,#REF!,G12142,,#REF!,E12142)</f>
        <v>#N/A</v>
      </c>
    </row>
    <row r="12143" spans="3:8">
      <c r="C12143" t="e">
        <f>VLOOKUP(B12143,定价因子!L:M,2,0)</f>
        <v>#N/A</v>
      </c>
      <c r="E12143" t="e">
        <f>VLOOKUP($D$1&amp;D12143,定价因子!E:F,2,0)</f>
        <v>#N/A</v>
      </c>
      <c r="G12143" t="e">
        <f>VLOOKUP($F$1&amp;F12143,定价因子!E:F,2,0)</f>
        <v>#N/A</v>
      </c>
      <c r="H12143" s="104" t="e">
        <f>C12143*PRODUCT(#REF!,#REF!,G12143,,#REF!,E12143)</f>
        <v>#N/A</v>
      </c>
    </row>
    <row r="12144" spans="3:8">
      <c r="C12144" t="e">
        <f>VLOOKUP(B12144,定价因子!L:M,2,0)</f>
        <v>#N/A</v>
      </c>
      <c r="E12144" t="e">
        <f>VLOOKUP($D$1&amp;D12144,定价因子!E:F,2,0)</f>
        <v>#N/A</v>
      </c>
      <c r="G12144" t="e">
        <f>VLOOKUP($F$1&amp;F12144,定价因子!E:F,2,0)</f>
        <v>#N/A</v>
      </c>
      <c r="H12144" s="104" t="e">
        <f>C12144*PRODUCT(#REF!,#REF!,G12144,,#REF!,E12144)</f>
        <v>#N/A</v>
      </c>
    </row>
    <row r="12145" spans="3:8">
      <c r="C12145" t="e">
        <f>VLOOKUP(B12145,定价因子!L:M,2,0)</f>
        <v>#N/A</v>
      </c>
      <c r="E12145" t="e">
        <f>VLOOKUP($D$1&amp;D12145,定价因子!E:F,2,0)</f>
        <v>#N/A</v>
      </c>
      <c r="G12145" t="e">
        <f>VLOOKUP($F$1&amp;F12145,定价因子!E:F,2,0)</f>
        <v>#N/A</v>
      </c>
      <c r="H12145" s="104" t="e">
        <f>C12145*PRODUCT(#REF!,#REF!,G12145,,#REF!,E12145)</f>
        <v>#N/A</v>
      </c>
    </row>
    <row r="12146" spans="3:8">
      <c r="C12146" t="e">
        <f>VLOOKUP(B12146,定价因子!L:M,2,0)</f>
        <v>#N/A</v>
      </c>
      <c r="E12146" t="e">
        <f>VLOOKUP($D$1&amp;D12146,定价因子!E:F,2,0)</f>
        <v>#N/A</v>
      </c>
      <c r="G12146" t="e">
        <f>VLOOKUP($F$1&amp;F12146,定价因子!E:F,2,0)</f>
        <v>#N/A</v>
      </c>
      <c r="H12146" s="104" t="e">
        <f>C12146*PRODUCT(#REF!,#REF!,G12146,,#REF!,E12146)</f>
        <v>#N/A</v>
      </c>
    </row>
    <row r="12147" spans="3:8">
      <c r="C12147" t="e">
        <f>VLOOKUP(B12147,定价因子!L:M,2,0)</f>
        <v>#N/A</v>
      </c>
      <c r="E12147" t="e">
        <f>VLOOKUP($D$1&amp;D12147,定价因子!E:F,2,0)</f>
        <v>#N/A</v>
      </c>
      <c r="G12147" t="e">
        <f>VLOOKUP($F$1&amp;F12147,定价因子!E:F,2,0)</f>
        <v>#N/A</v>
      </c>
      <c r="H12147" s="104" t="e">
        <f>C12147*PRODUCT(#REF!,#REF!,G12147,,#REF!,E12147)</f>
        <v>#N/A</v>
      </c>
    </row>
    <row r="12148" spans="3:8">
      <c r="C12148" t="e">
        <f>VLOOKUP(B12148,定价因子!L:M,2,0)</f>
        <v>#N/A</v>
      </c>
      <c r="E12148" t="e">
        <f>VLOOKUP($D$1&amp;D12148,定价因子!E:F,2,0)</f>
        <v>#N/A</v>
      </c>
      <c r="G12148" t="e">
        <f>VLOOKUP($F$1&amp;F12148,定价因子!E:F,2,0)</f>
        <v>#N/A</v>
      </c>
      <c r="H12148" s="104" t="e">
        <f>C12148*PRODUCT(#REF!,#REF!,G12148,,#REF!,E12148)</f>
        <v>#N/A</v>
      </c>
    </row>
    <row r="12149" spans="3:8">
      <c r="C12149" t="e">
        <f>VLOOKUP(B12149,定价因子!L:M,2,0)</f>
        <v>#N/A</v>
      </c>
      <c r="E12149" t="e">
        <f>VLOOKUP($D$1&amp;D12149,定价因子!E:F,2,0)</f>
        <v>#N/A</v>
      </c>
      <c r="G12149" t="e">
        <f>VLOOKUP($F$1&amp;F12149,定价因子!E:F,2,0)</f>
        <v>#N/A</v>
      </c>
      <c r="H12149" s="104" t="e">
        <f>C12149*PRODUCT(#REF!,#REF!,G12149,,#REF!,E12149)</f>
        <v>#N/A</v>
      </c>
    </row>
    <row r="12150" spans="3:8">
      <c r="C12150" t="e">
        <f>VLOOKUP(B12150,定价因子!L:M,2,0)</f>
        <v>#N/A</v>
      </c>
      <c r="E12150" t="e">
        <f>VLOOKUP($D$1&amp;D12150,定价因子!E:F,2,0)</f>
        <v>#N/A</v>
      </c>
      <c r="G12150" t="e">
        <f>VLOOKUP($F$1&amp;F12150,定价因子!E:F,2,0)</f>
        <v>#N/A</v>
      </c>
      <c r="H12150" s="104" t="e">
        <f>C12150*PRODUCT(#REF!,#REF!,G12150,,#REF!,E12150)</f>
        <v>#N/A</v>
      </c>
    </row>
    <row r="12151" spans="3:8">
      <c r="C12151" t="e">
        <f>VLOOKUP(B12151,定价因子!L:M,2,0)</f>
        <v>#N/A</v>
      </c>
      <c r="E12151" t="e">
        <f>VLOOKUP($D$1&amp;D12151,定价因子!E:F,2,0)</f>
        <v>#N/A</v>
      </c>
      <c r="G12151" t="e">
        <f>VLOOKUP($F$1&amp;F12151,定价因子!E:F,2,0)</f>
        <v>#N/A</v>
      </c>
      <c r="H12151" s="104" t="e">
        <f>C12151*PRODUCT(#REF!,#REF!,G12151,,#REF!,E12151)</f>
        <v>#N/A</v>
      </c>
    </row>
    <row r="12152" spans="3:8">
      <c r="C12152" t="e">
        <f>VLOOKUP(B12152,定价因子!L:M,2,0)</f>
        <v>#N/A</v>
      </c>
      <c r="E12152" t="e">
        <f>VLOOKUP($D$1&amp;D12152,定价因子!E:F,2,0)</f>
        <v>#N/A</v>
      </c>
      <c r="G12152" t="e">
        <f>VLOOKUP($F$1&amp;F12152,定价因子!E:F,2,0)</f>
        <v>#N/A</v>
      </c>
      <c r="H12152" s="104" t="e">
        <f>C12152*PRODUCT(#REF!,#REF!,G12152,,#REF!,E12152)</f>
        <v>#N/A</v>
      </c>
    </row>
    <row r="12153" spans="3:8">
      <c r="C12153" t="e">
        <f>VLOOKUP(B12153,定价因子!L:M,2,0)</f>
        <v>#N/A</v>
      </c>
      <c r="E12153" t="e">
        <f>VLOOKUP($D$1&amp;D12153,定价因子!E:F,2,0)</f>
        <v>#N/A</v>
      </c>
      <c r="G12153" t="e">
        <f>VLOOKUP($F$1&amp;F12153,定价因子!E:F,2,0)</f>
        <v>#N/A</v>
      </c>
      <c r="H12153" s="104" t="e">
        <f>C12153*PRODUCT(#REF!,#REF!,G12153,,#REF!,E12153)</f>
        <v>#N/A</v>
      </c>
    </row>
    <row r="12154" spans="3:8">
      <c r="C12154" t="e">
        <f>VLOOKUP(B12154,定价因子!L:M,2,0)</f>
        <v>#N/A</v>
      </c>
      <c r="E12154" t="e">
        <f>VLOOKUP($D$1&amp;D12154,定价因子!E:F,2,0)</f>
        <v>#N/A</v>
      </c>
      <c r="G12154" t="e">
        <f>VLOOKUP($F$1&amp;F12154,定价因子!E:F,2,0)</f>
        <v>#N/A</v>
      </c>
      <c r="H12154" s="104" t="e">
        <f>C12154*PRODUCT(#REF!,#REF!,G12154,,#REF!,E12154)</f>
        <v>#N/A</v>
      </c>
    </row>
    <row r="12155" spans="3:8">
      <c r="C12155" t="e">
        <f>VLOOKUP(B12155,定价因子!L:M,2,0)</f>
        <v>#N/A</v>
      </c>
      <c r="E12155" t="e">
        <f>VLOOKUP($D$1&amp;D12155,定价因子!E:F,2,0)</f>
        <v>#N/A</v>
      </c>
      <c r="G12155" t="e">
        <f>VLOOKUP($F$1&amp;F12155,定价因子!E:F,2,0)</f>
        <v>#N/A</v>
      </c>
      <c r="H12155" s="104" t="e">
        <f>C12155*PRODUCT(#REF!,#REF!,G12155,,#REF!,E12155)</f>
        <v>#N/A</v>
      </c>
    </row>
    <row r="12156" spans="3:8">
      <c r="C12156" t="e">
        <f>VLOOKUP(B12156,定价因子!L:M,2,0)</f>
        <v>#N/A</v>
      </c>
      <c r="E12156" t="e">
        <f>VLOOKUP($D$1&amp;D12156,定价因子!E:F,2,0)</f>
        <v>#N/A</v>
      </c>
      <c r="G12156" t="e">
        <f>VLOOKUP($F$1&amp;F12156,定价因子!E:F,2,0)</f>
        <v>#N/A</v>
      </c>
      <c r="H12156" s="104" t="e">
        <f>C12156*PRODUCT(#REF!,#REF!,G12156,,#REF!,E12156)</f>
        <v>#N/A</v>
      </c>
    </row>
    <row r="12157" spans="3:8">
      <c r="C12157" t="e">
        <f>VLOOKUP(B12157,定价因子!L:M,2,0)</f>
        <v>#N/A</v>
      </c>
      <c r="E12157" t="e">
        <f>VLOOKUP($D$1&amp;D12157,定价因子!E:F,2,0)</f>
        <v>#N/A</v>
      </c>
      <c r="G12157" t="e">
        <f>VLOOKUP($F$1&amp;F12157,定价因子!E:F,2,0)</f>
        <v>#N/A</v>
      </c>
      <c r="H12157" s="104" t="e">
        <f>C12157*PRODUCT(#REF!,#REF!,G12157,,#REF!,E12157)</f>
        <v>#N/A</v>
      </c>
    </row>
    <row r="12158" spans="3:8">
      <c r="C12158" t="e">
        <f>VLOOKUP(B12158,定价因子!L:M,2,0)</f>
        <v>#N/A</v>
      </c>
      <c r="E12158" t="e">
        <f>VLOOKUP($D$1&amp;D12158,定价因子!E:F,2,0)</f>
        <v>#N/A</v>
      </c>
      <c r="G12158" t="e">
        <f>VLOOKUP($F$1&amp;F12158,定价因子!E:F,2,0)</f>
        <v>#N/A</v>
      </c>
      <c r="H12158" s="104" t="e">
        <f>C12158*PRODUCT(#REF!,#REF!,G12158,,#REF!,E12158)</f>
        <v>#N/A</v>
      </c>
    </row>
    <row r="12159" spans="3:8">
      <c r="C12159" t="e">
        <f>VLOOKUP(B12159,定价因子!L:M,2,0)</f>
        <v>#N/A</v>
      </c>
      <c r="E12159" t="e">
        <f>VLOOKUP($D$1&amp;D12159,定价因子!E:F,2,0)</f>
        <v>#N/A</v>
      </c>
      <c r="G12159" t="e">
        <f>VLOOKUP($F$1&amp;F12159,定价因子!E:F,2,0)</f>
        <v>#N/A</v>
      </c>
      <c r="H12159" s="104" t="e">
        <f>C12159*PRODUCT(#REF!,#REF!,G12159,,#REF!,E12159)</f>
        <v>#N/A</v>
      </c>
    </row>
    <row r="12160" spans="3:8">
      <c r="C12160" t="e">
        <f>VLOOKUP(B12160,定价因子!L:M,2,0)</f>
        <v>#N/A</v>
      </c>
      <c r="E12160" t="e">
        <f>VLOOKUP($D$1&amp;D12160,定价因子!E:F,2,0)</f>
        <v>#N/A</v>
      </c>
      <c r="G12160" t="e">
        <f>VLOOKUP($F$1&amp;F12160,定价因子!E:F,2,0)</f>
        <v>#N/A</v>
      </c>
      <c r="H12160" s="104" t="e">
        <f>C12160*PRODUCT(#REF!,#REF!,G12160,,#REF!,E12160)</f>
        <v>#N/A</v>
      </c>
    </row>
    <row r="12161" spans="3:8">
      <c r="C12161" t="e">
        <f>VLOOKUP(B12161,定价因子!L:M,2,0)</f>
        <v>#N/A</v>
      </c>
      <c r="E12161" t="e">
        <f>VLOOKUP($D$1&amp;D12161,定价因子!E:F,2,0)</f>
        <v>#N/A</v>
      </c>
      <c r="G12161" t="e">
        <f>VLOOKUP($F$1&amp;F12161,定价因子!E:F,2,0)</f>
        <v>#N/A</v>
      </c>
      <c r="H12161" s="104" t="e">
        <f>C12161*PRODUCT(#REF!,#REF!,G12161,,#REF!,E12161)</f>
        <v>#N/A</v>
      </c>
    </row>
    <row r="12162" spans="3:8">
      <c r="C12162" t="e">
        <f>VLOOKUP(B12162,定价因子!L:M,2,0)</f>
        <v>#N/A</v>
      </c>
      <c r="E12162" t="e">
        <f>VLOOKUP($D$1&amp;D12162,定价因子!E:F,2,0)</f>
        <v>#N/A</v>
      </c>
      <c r="G12162" t="e">
        <f>VLOOKUP($F$1&amp;F12162,定价因子!E:F,2,0)</f>
        <v>#N/A</v>
      </c>
      <c r="H12162" s="104" t="e">
        <f>C12162*PRODUCT(#REF!,#REF!,G12162,,#REF!,E12162)</f>
        <v>#N/A</v>
      </c>
    </row>
    <row r="12163" spans="3:8">
      <c r="C12163" t="e">
        <f>VLOOKUP(B12163,定价因子!L:M,2,0)</f>
        <v>#N/A</v>
      </c>
      <c r="E12163" t="e">
        <f>VLOOKUP($D$1&amp;D12163,定价因子!E:F,2,0)</f>
        <v>#N/A</v>
      </c>
      <c r="G12163" t="e">
        <f>VLOOKUP($F$1&amp;F12163,定价因子!E:F,2,0)</f>
        <v>#N/A</v>
      </c>
      <c r="H12163" s="104" t="e">
        <f>C12163*PRODUCT(#REF!,#REF!,G12163,,#REF!,E12163)</f>
        <v>#N/A</v>
      </c>
    </row>
    <row r="12164" spans="3:8">
      <c r="C12164" t="e">
        <f>VLOOKUP(B12164,定价因子!L:M,2,0)</f>
        <v>#N/A</v>
      </c>
      <c r="E12164" t="e">
        <f>VLOOKUP($D$1&amp;D12164,定价因子!E:F,2,0)</f>
        <v>#N/A</v>
      </c>
      <c r="G12164" t="e">
        <f>VLOOKUP($F$1&amp;F12164,定价因子!E:F,2,0)</f>
        <v>#N/A</v>
      </c>
      <c r="H12164" s="104" t="e">
        <f>C12164*PRODUCT(#REF!,#REF!,G12164,,#REF!,E12164)</f>
        <v>#N/A</v>
      </c>
    </row>
    <row r="12165" spans="3:8">
      <c r="C12165" t="e">
        <f>VLOOKUP(B12165,定价因子!L:M,2,0)</f>
        <v>#N/A</v>
      </c>
      <c r="E12165" t="e">
        <f>VLOOKUP($D$1&amp;D12165,定价因子!E:F,2,0)</f>
        <v>#N/A</v>
      </c>
      <c r="G12165" t="e">
        <f>VLOOKUP($F$1&amp;F12165,定价因子!E:F,2,0)</f>
        <v>#N/A</v>
      </c>
      <c r="H12165" s="104" t="e">
        <f>C12165*PRODUCT(#REF!,#REF!,G12165,,#REF!,E12165)</f>
        <v>#N/A</v>
      </c>
    </row>
    <row r="12166" spans="3:8">
      <c r="C12166" t="e">
        <f>VLOOKUP(B12166,定价因子!L:M,2,0)</f>
        <v>#N/A</v>
      </c>
      <c r="E12166" t="e">
        <f>VLOOKUP($D$1&amp;D12166,定价因子!E:F,2,0)</f>
        <v>#N/A</v>
      </c>
      <c r="G12166" t="e">
        <f>VLOOKUP($F$1&amp;F12166,定价因子!E:F,2,0)</f>
        <v>#N/A</v>
      </c>
      <c r="H12166" s="104" t="e">
        <f>C12166*PRODUCT(#REF!,#REF!,G12166,,#REF!,E12166)</f>
        <v>#N/A</v>
      </c>
    </row>
    <row r="12167" spans="3:8">
      <c r="C12167" t="e">
        <f>VLOOKUP(B12167,定价因子!L:M,2,0)</f>
        <v>#N/A</v>
      </c>
      <c r="E12167" t="e">
        <f>VLOOKUP($D$1&amp;D12167,定价因子!E:F,2,0)</f>
        <v>#N/A</v>
      </c>
      <c r="G12167" t="e">
        <f>VLOOKUP($F$1&amp;F12167,定价因子!E:F,2,0)</f>
        <v>#N/A</v>
      </c>
      <c r="H12167" s="104" t="e">
        <f>C12167*PRODUCT(#REF!,#REF!,G12167,,#REF!,E12167)</f>
        <v>#N/A</v>
      </c>
    </row>
    <row r="12168" spans="3:8">
      <c r="C12168" t="e">
        <f>VLOOKUP(B12168,定价因子!L:M,2,0)</f>
        <v>#N/A</v>
      </c>
      <c r="E12168" t="e">
        <f>VLOOKUP($D$1&amp;D12168,定价因子!E:F,2,0)</f>
        <v>#N/A</v>
      </c>
      <c r="G12168" t="e">
        <f>VLOOKUP($F$1&amp;F12168,定价因子!E:F,2,0)</f>
        <v>#N/A</v>
      </c>
      <c r="H12168" s="104" t="e">
        <f>C12168*PRODUCT(#REF!,#REF!,G12168,,#REF!,E12168)</f>
        <v>#N/A</v>
      </c>
    </row>
    <row r="12169" spans="3:8">
      <c r="C12169" t="e">
        <f>VLOOKUP(B12169,定价因子!L:M,2,0)</f>
        <v>#N/A</v>
      </c>
      <c r="E12169" t="e">
        <f>VLOOKUP($D$1&amp;D12169,定价因子!E:F,2,0)</f>
        <v>#N/A</v>
      </c>
      <c r="G12169" t="e">
        <f>VLOOKUP($F$1&amp;F12169,定价因子!E:F,2,0)</f>
        <v>#N/A</v>
      </c>
      <c r="H12169" s="104" t="e">
        <f>C12169*PRODUCT(#REF!,#REF!,G12169,,#REF!,E12169)</f>
        <v>#N/A</v>
      </c>
    </row>
    <row r="12170" spans="3:8">
      <c r="C12170" t="e">
        <f>VLOOKUP(B12170,定价因子!L:M,2,0)</f>
        <v>#N/A</v>
      </c>
      <c r="E12170" t="e">
        <f>VLOOKUP($D$1&amp;D12170,定价因子!E:F,2,0)</f>
        <v>#N/A</v>
      </c>
      <c r="G12170" t="e">
        <f>VLOOKUP($F$1&amp;F12170,定价因子!E:F,2,0)</f>
        <v>#N/A</v>
      </c>
      <c r="H12170" s="104" t="e">
        <f>C12170*PRODUCT(#REF!,#REF!,G12170,,#REF!,E12170)</f>
        <v>#N/A</v>
      </c>
    </row>
    <row r="12171" spans="3:8">
      <c r="C12171" t="e">
        <f>VLOOKUP(B12171,定价因子!L:M,2,0)</f>
        <v>#N/A</v>
      </c>
      <c r="E12171" t="e">
        <f>VLOOKUP($D$1&amp;D12171,定价因子!E:F,2,0)</f>
        <v>#N/A</v>
      </c>
      <c r="G12171" t="e">
        <f>VLOOKUP($F$1&amp;F12171,定价因子!E:F,2,0)</f>
        <v>#N/A</v>
      </c>
      <c r="H12171" s="104" t="e">
        <f>C12171*PRODUCT(#REF!,#REF!,G12171,,#REF!,E12171)</f>
        <v>#N/A</v>
      </c>
    </row>
    <row r="12172" spans="3:8">
      <c r="C12172" t="e">
        <f>VLOOKUP(B12172,定价因子!L:M,2,0)</f>
        <v>#N/A</v>
      </c>
      <c r="E12172" t="e">
        <f>VLOOKUP($D$1&amp;D12172,定价因子!E:F,2,0)</f>
        <v>#N/A</v>
      </c>
      <c r="G12172" t="e">
        <f>VLOOKUP($F$1&amp;F12172,定价因子!E:F,2,0)</f>
        <v>#N/A</v>
      </c>
      <c r="H12172" s="104" t="e">
        <f>C12172*PRODUCT(#REF!,#REF!,G12172,,#REF!,E12172)</f>
        <v>#N/A</v>
      </c>
    </row>
    <row r="12173" spans="3:8">
      <c r="C12173" t="e">
        <f>VLOOKUP(B12173,定价因子!L:M,2,0)</f>
        <v>#N/A</v>
      </c>
      <c r="E12173" t="e">
        <f>VLOOKUP($D$1&amp;D12173,定价因子!E:F,2,0)</f>
        <v>#N/A</v>
      </c>
      <c r="G12173" t="e">
        <f>VLOOKUP($F$1&amp;F12173,定价因子!E:F,2,0)</f>
        <v>#N/A</v>
      </c>
      <c r="H12173" s="104" t="e">
        <f>C12173*PRODUCT(#REF!,#REF!,G12173,,#REF!,E12173)</f>
        <v>#N/A</v>
      </c>
    </row>
    <row r="12174" spans="3:8">
      <c r="C12174" t="e">
        <f>VLOOKUP(B12174,定价因子!L:M,2,0)</f>
        <v>#N/A</v>
      </c>
      <c r="E12174" t="e">
        <f>VLOOKUP($D$1&amp;D12174,定价因子!E:F,2,0)</f>
        <v>#N/A</v>
      </c>
      <c r="G12174" t="e">
        <f>VLOOKUP($F$1&amp;F12174,定价因子!E:F,2,0)</f>
        <v>#N/A</v>
      </c>
      <c r="H12174" s="104" t="e">
        <f>C12174*PRODUCT(#REF!,#REF!,G12174,,#REF!,E12174)</f>
        <v>#N/A</v>
      </c>
    </row>
    <row r="12175" spans="3:8">
      <c r="C12175" t="e">
        <f>VLOOKUP(B12175,定价因子!L:M,2,0)</f>
        <v>#N/A</v>
      </c>
      <c r="E12175" t="e">
        <f>VLOOKUP($D$1&amp;D12175,定价因子!E:F,2,0)</f>
        <v>#N/A</v>
      </c>
      <c r="G12175" t="e">
        <f>VLOOKUP($F$1&amp;F12175,定价因子!E:F,2,0)</f>
        <v>#N/A</v>
      </c>
      <c r="H12175" s="104" t="e">
        <f>C12175*PRODUCT(#REF!,#REF!,G12175,,#REF!,E12175)</f>
        <v>#N/A</v>
      </c>
    </row>
    <row r="12176" spans="3:8">
      <c r="C12176" t="e">
        <f>VLOOKUP(B12176,定价因子!L:M,2,0)</f>
        <v>#N/A</v>
      </c>
      <c r="E12176" t="e">
        <f>VLOOKUP($D$1&amp;D12176,定价因子!E:F,2,0)</f>
        <v>#N/A</v>
      </c>
      <c r="G12176" t="e">
        <f>VLOOKUP($F$1&amp;F12176,定价因子!E:F,2,0)</f>
        <v>#N/A</v>
      </c>
      <c r="H12176" s="104" t="e">
        <f>C12176*PRODUCT(#REF!,#REF!,G12176,,#REF!,E12176)</f>
        <v>#N/A</v>
      </c>
    </row>
    <row r="12177" spans="3:8">
      <c r="C12177" t="e">
        <f>VLOOKUP(B12177,定价因子!L:M,2,0)</f>
        <v>#N/A</v>
      </c>
      <c r="E12177" t="e">
        <f>VLOOKUP($D$1&amp;D12177,定价因子!E:F,2,0)</f>
        <v>#N/A</v>
      </c>
      <c r="G12177" t="e">
        <f>VLOOKUP($F$1&amp;F12177,定价因子!E:F,2,0)</f>
        <v>#N/A</v>
      </c>
      <c r="H12177" s="104" t="e">
        <f>C12177*PRODUCT(#REF!,#REF!,G12177,,#REF!,E12177)</f>
        <v>#N/A</v>
      </c>
    </row>
    <row r="12178" spans="3:8">
      <c r="C12178" t="e">
        <f>VLOOKUP(B12178,定价因子!L:M,2,0)</f>
        <v>#N/A</v>
      </c>
      <c r="E12178" t="e">
        <f>VLOOKUP($D$1&amp;D12178,定价因子!E:F,2,0)</f>
        <v>#N/A</v>
      </c>
      <c r="G12178" t="e">
        <f>VLOOKUP($F$1&amp;F12178,定价因子!E:F,2,0)</f>
        <v>#N/A</v>
      </c>
      <c r="H12178" s="104" t="e">
        <f>C12178*PRODUCT(#REF!,#REF!,G12178,,#REF!,E12178)</f>
        <v>#N/A</v>
      </c>
    </row>
    <row r="12179" spans="3:8">
      <c r="C12179" t="e">
        <f>VLOOKUP(B12179,定价因子!L:M,2,0)</f>
        <v>#N/A</v>
      </c>
      <c r="E12179" t="e">
        <f>VLOOKUP($D$1&amp;D12179,定价因子!E:F,2,0)</f>
        <v>#N/A</v>
      </c>
      <c r="G12179" t="e">
        <f>VLOOKUP($F$1&amp;F12179,定价因子!E:F,2,0)</f>
        <v>#N/A</v>
      </c>
      <c r="H12179" s="104" t="e">
        <f>C12179*PRODUCT(#REF!,#REF!,G12179,,#REF!,E12179)</f>
        <v>#N/A</v>
      </c>
    </row>
    <row r="12180" spans="3:8">
      <c r="C12180" t="e">
        <f>VLOOKUP(B12180,定价因子!L:M,2,0)</f>
        <v>#N/A</v>
      </c>
      <c r="E12180" t="e">
        <f>VLOOKUP($D$1&amp;D12180,定价因子!E:F,2,0)</f>
        <v>#N/A</v>
      </c>
      <c r="G12180" t="e">
        <f>VLOOKUP($F$1&amp;F12180,定价因子!E:F,2,0)</f>
        <v>#N/A</v>
      </c>
      <c r="H12180" s="104" t="e">
        <f>C12180*PRODUCT(#REF!,#REF!,G12180,,#REF!,E12180)</f>
        <v>#N/A</v>
      </c>
    </row>
    <row r="12181" spans="3:8">
      <c r="C12181" t="e">
        <f>VLOOKUP(B12181,定价因子!L:M,2,0)</f>
        <v>#N/A</v>
      </c>
      <c r="E12181" t="e">
        <f>VLOOKUP($D$1&amp;D12181,定价因子!E:F,2,0)</f>
        <v>#N/A</v>
      </c>
      <c r="G12181" t="e">
        <f>VLOOKUP($F$1&amp;F12181,定价因子!E:F,2,0)</f>
        <v>#N/A</v>
      </c>
      <c r="H12181" s="104" t="e">
        <f>C12181*PRODUCT(#REF!,#REF!,G12181,,#REF!,E12181)</f>
        <v>#N/A</v>
      </c>
    </row>
    <row r="12182" spans="3:8">
      <c r="C12182" t="e">
        <f>VLOOKUP(B12182,定价因子!L:M,2,0)</f>
        <v>#N/A</v>
      </c>
      <c r="E12182" t="e">
        <f>VLOOKUP($D$1&amp;D12182,定价因子!E:F,2,0)</f>
        <v>#N/A</v>
      </c>
      <c r="G12182" t="e">
        <f>VLOOKUP($F$1&amp;F12182,定价因子!E:F,2,0)</f>
        <v>#N/A</v>
      </c>
      <c r="H12182" s="104" t="e">
        <f>C12182*PRODUCT(#REF!,#REF!,G12182,,#REF!,E12182)</f>
        <v>#N/A</v>
      </c>
    </row>
    <row r="12183" spans="3:8">
      <c r="C12183" t="e">
        <f>VLOOKUP(B12183,定价因子!L:M,2,0)</f>
        <v>#N/A</v>
      </c>
      <c r="E12183" t="e">
        <f>VLOOKUP($D$1&amp;D12183,定价因子!E:F,2,0)</f>
        <v>#N/A</v>
      </c>
      <c r="G12183" t="e">
        <f>VLOOKUP($F$1&amp;F12183,定价因子!E:F,2,0)</f>
        <v>#N/A</v>
      </c>
      <c r="H12183" s="104" t="e">
        <f>C12183*PRODUCT(#REF!,#REF!,G12183,,#REF!,E12183)</f>
        <v>#N/A</v>
      </c>
    </row>
    <row r="12184" spans="3:8">
      <c r="C12184" t="e">
        <f>VLOOKUP(B12184,定价因子!L:M,2,0)</f>
        <v>#N/A</v>
      </c>
      <c r="E12184" t="e">
        <f>VLOOKUP($D$1&amp;D12184,定价因子!E:F,2,0)</f>
        <v>#N/A</v>
      </c>
      <c r="G12184" t="e">
        <f>VLOOKUP($F$1&amp;F12184,定价因子!E:F,2,0)</f>
        <v>#N/A</v>
      </c>
      <c r="H12184" s="104" t="e">
        <f>C12184*PRODUCT(#REF!,#REF!,G12184,,#REF!,E12184)</f>
        <v>#N/A</v>
      </c>
    </row>
    <row r="12185" spans="3:8">
      <c r="C12185" t="e">
        <f>VLOOKUP(B12185,定价因子!L:M,2,0)</f>
        <v>#N/A</v>
      </c>
      <c r="E12185" t="e">
        <f>VLOOKUP($D$1&amp;D12185,定价因子!E:F,2,0)</f>
        <v>#N/A</v>
      </c>
      <c r="G12185" t="e">
        <f>VLOOKUP($F$1&amp;F12185,定价因子!E:F,2,0)</f>
        <v>#N/A</v>
      </c>
      <c r="H12185" s="104" t="e">
        <f>C12185*PRODUCT(#REF!,#REF!,G12185,,#REF!,E12185)</f>
        <v>#N/A</v>
      </c>
    </row>
    <row r="12186" spans="3:8">
      <c r="C12186" t="e">
        <f>VLOOKUP(B12186,定价因子!L:M,2,0)</f>
        <v>#N/A</v>
      </c>
      <c r="E12186" t="e">
        <f>VLOOKUP($D$1&amp;D12186,定价因子!E:F,2,0)</f>
        <v>#N/A</v>
      </c>
      <c r="G12186" t="e">
        <f>VLOOKUP($F$1&amp;F12186,定价因子!E:F,2,0)</f>
        <v>#N/A</v>
      </c>
      <c r="H12186" s="104" t="e">
        <f>C12186*PRODUCT(#REF!,#REF!,G12186,,#REF!,E12186)</f>
        <v>#N/A</v>
      </c>
    </row>
    <row r="12187" spans="3:8">
      <c r="C12187" t="e">
        <f>VLOOKUP(B12187,定价因子!L:M,2,0)</f>
        <v>#N/A</v>
      </c>
      <c r="E12187" t="e">
        <f>VLOOKUP($D$1&amp;D12187,定价因子!E:F,2,0)</f>
        <v>#N/A</v>
      </c>
      <c r="G12187" t="e">
        <f>VLOOKUP($F$1&amp;F12187,定价因子!E:F,2,0)</f>
        <v>#N/A</v>
      </c>
      <c r="H12187" s="104" t="e">
        <f>C12187*PRODUCT(#REF!,#REF!,G12187,,#REF!,E12187)</f>
        <v>#N/A</v>
      </c>
    </row>
    <row r="12188" spans="3:8">
      <c r="C12188" t="e">
        <f>VLOOKUP(B12188,定价因子!L:M,2,0)</f>
        <v>#N/A</v>
      </c>
      <c r="E12188" t="e">
        <f>VLOOKUP($D$1&amp;D12188,定价因子!E:F,2,0)</f>
        <v>#N/A</v>
      </c>
      <c r="G12188" t="e">
        <f>VLOOKUP($F$1&amp;F12188,定价因子!E:F,2,0)</f>
        <v>#N/A</v>
      </c>
      <c r="H12188" s="104" t="e">
        <f>C12188*PRODUCT(#REF!,#REF!,G12188,,#REF!,E12188)</f>
        <v>#N/A</v>
      </c>
    </row>
    <row r="12189" spans="3:8">
      <c r="C12189" t="e">
        <f>VLOOKUP(B12189,定价因子!L:M,2,0)</f>
        <v>#N/A</v>
      </c>
      <c r="E12189" t="e">
        <f>VLOOKUP($D$1&amp;D12189,定价因子!E:F,2,0)</f>
        <v>#N/A</v>
      </c>
      <c r="G12189" t="e">
        <f>VLOOKUP($F$1&amp;F12189,定价因子!E:F,2,0)</f>
        <v>#N/A</v>
      </c>
      <c r="H12189" s="104" t="e">
        <f>C12189*PRODUCT(#REF!,#REF!,G12189,,#REF!,E12189)</f>
        <v>#N/A</v>
      </c>
    </row>
    <row r="12190" spans="3:8">
      <c r="C12190" t="e">
        <f>VLOOKUP(B12190,定价因子!L:M,2,0)</f>
        <v>#N/A</v>
      </c>
      <c r="E12190" t="e">
        <f>VLOOKUP($D$1&amp;D12190,定价因子!E:F,2,0)</f>
        <v>#N/A</v>
      </c>
      <c r="G12190" t="e">
        <f>VLOOKUP($F$1&amp;F12190,定价因子!E:F,2,0)</f>
        <v>#N/A</v>
      </c>
      <c r="H12190" s="104" t="e">
        <f>C12190*PRODUCT(#REF!,#REF!,G12190,,#REF!,E12190)</f>
        <v>#N/A</v>
      </c>
    </row>
    <row r="12191" spans="3:8">
      <c r="C12191" t="e">
        <f>VLOOKUP(B12191,定价因子!L:M,2,0)</f>
        <v>#N/A</v>
      </c>
      <c r="E12191" t="e">
        <f>VLOOKUP($D$1&amp;D12191,定价因子!E:F,2,0)</f>
        <v>#N/A</v>
      </c>
      <c r="G12191" t="e">
        <f>VLOOKUP($F$1&amp;F12191,定价因子!E:F,2,0)</f>
        <v>#N/A</v>
      </c>
      <c r="H12191" s="104" t="e">
        <f>C12191*PRODUCT(#REF!,#REF!,G12191,,#REF!,E12191)</f>
        <v>#N/A</v>
      </c>
    </row>
    <row r="12192" spans="3:8">
      <c r="C12192" t="e">
        <f>VLOOKUP(B12192,定价因子!L:M,2,0)</f>
        <v>#N/A</v>
      </c>
      <c r="E12192" t="e">
        <f>VLOOKUP($D$1&amp;D12192,定价因子!E:F,2,0)</f>
        <v>#N/A</v>
      </c>
      <c r="G12192" t="e">
        <f>VLOOKUP($F$1&amp;F12192,定价因子!E:F,2,0)</f>
        <v>#N/A</v>
      </c>
      <c r="H12192" s="104" t="e">
        <f>C12192*PRODUCT(#REF!,#REF!,G12192,,#REF!,E12192)</f>
        <v>#N/A</v>
      </c>
    </row>
    <row r="12193" spans="3:8">
      <c r="C12193" t="e">
        <f>VLOOKUP(B12193,定价因子!L:M,2,0)</f>
        <v>#N/A</v>
      </c>
      <c r="E12193" t="e">
        <f>VLOOKUP($D$1&amp;D12193,定价因子!E:F,2,0)</f>
        <v>#N/A</v>
      </c>
      <c r="G12193" t="e">
        <f>VLOOKUP($F$1&amp;F12193,定价因子!E:F,2,0)</f>
        <v>#N/A</v>
      </c>
      <c r="H12193" s="104" t="e">
        <f>C12193*PRODUCT(#REF!,#REF!,G12193,,#REF!,E12193)</f>
        <v>#N/A</v>
      </c>
    </row>
    <row r="12194" spans="3:8">
      <c r="C12194" t="e">
        <f>VLOOKUP(B12194,定价因子!L:M,2,0)</f>
        <v>#N/A</v>
      </c>
      <c r="E12194" t="e">
        <f>VLOOKUP($D$1&amp;D12194,定价因子!E:F,2,0)</f>
        <v>#N/A</v>
      </c>
      <c r="G12194" t="e">
        <f>VLOOKUP($F$1&amp;F12194,定价因子!E:F,2,0)</f>
        <v>#N/A</v>
      </c>
      <c r="H12194" s="104" t="e">
        <f>C12194*PRODUCT(#REF!,#REF!,G12194,,#REF!,E12194)</f>
        <v>#N/A</v>
      </c>
    </row>
    <row r="12195" spans="3:8">
      <c r="C12195" t="e">
        <f>VLOOKUP(B12195,定价因子!L:M,2,0)</f>
        <v>#N/A</v>
      </c>
      <c r="E12195" t="e">
        <f>VLOOKUP($D$1&amp;D12195,定价因子!E:F,2,0)</f>
        <v>#N/A</v>
      </c>
      <c r="G12195" t="e">
        <f>VLOOKUP($F$1&amp;F12195,定价因子!E:F,2,0)</f>
        <v>#N/A</v>
      </c>
      <c r="H12195" s="104" t="e">
        <f>C12195*PRODUCT(#REF!,#REF!,G12195,,#REF!,E12195)</f>
        <v>#N/A</v>
      </c>
    </row>
    <row r="12196" spans="3:8">
      <c r="C12196" t="e">
        <f>VLOOKUP(B12196,定价因子!L:M,2,0)</f>
        <v>#N/A</v>
      </c>
      <c r="E12196" t="e">
        <f>VLOOKUP($D$1&amp;D12196,定价因子!E:F,2,0)</f>
        <v>#N/A</v>
      </c>
      <c r="G12196" t="e">
        <f>VLOOKUP($F$1&amp;F12196,定价因子!E:F,2,0)</f>
        <v>#N/A</v>
      </c>
      <c r="H12196" s="104" t="e">
        <f>C12196*PRODUCT(#REF!,#REF!,G12196,,#REF!,E12196)</f>
        <v>#N/A</v>
      </c>
    </row>
    <row r="12197" spans="3:8">
      <c r="C12197" t="e">
        <f>VLOOKUP(B12197,定价因子!L:M,2,0)</f>
        <v>#N/A</v>
      </c>
      <c r="E12197" t="e">
        <f>VLOOKUP($D$1&amp;D12197,定价因子!E:F,2,0)</f>
        <v>#N/A</v>
      </c>
      <c r="G12197" t="e">
        <f>VLOOKUP($F$1&amp;F12197,定价因子!E:F,2,0)</f>
        <v>#N/A</v>
      </c>
      <c r="H12197" s="104" t="e">
        <f>C12197*PRODUCT(#REF!,#REF!,G12197,,#REF!,E12197)</f>
        <v>#N/A</v>
      </c>
    </row>
    <row r="12198" spans="3:8">
      <c r="C12198" t="e">
        <f>VLOOKUP(B12198,定价因子!L:M,2,0)</f>
        <v>#N/A</v>
      </c>
      <c r="E12198" t="e">
        <f>VLOOKUP($D$1&amp;D12198,定价因子!E:F,2,0)</f>
        <v>#N/A</v>
      </c>
      <c r="G12198" t="e">
        <f>VLOOKUP($F$1&amp;F12198,定价因子!E:F,2,0)</f>
        <v>#N/A</v>
      </c>
      <c r="H12198" s="104" t="e">
        <f>C12198*PRODUCT(#REF!,#REF!,G12198,,#REF!,E12198)</f>
        <v>#N/A</v>
      </c>
    </row>
    <row r="12199" spans="3:8">
      <c r="C12199" t="e">
        <f>VLOOKUP(B12199,定价因子!L:M,2,0)</f>
        <v>#N/A</v>
      </c>
      <c r="E12199" t="e">
        <f>VLOOKUP($D$1&amp;D12199,定价因子!E:F,2,0)</f>
        <v>#N/A</v>
      </c>
      <c r="G12199" t="e">
        <f>VLOOKUP($F$1&amp;F12199,定价因子!E:F,2,0)</f>
        <v>#N/A</v>
      </c>
      <c r="H12199" s="104" t="e">
        <f>C12199*PRODUCT(#REF!,#REF!,G12199,,#REF!,E12199)</f>
        <v>#N/A</v>
      </c>
    </row>
    <row r="12200" spans="3:8">
      <c r="C12200" t="e">
        <f>VLOOKUP(B12200,定价因子!L:M,2,0)</f>
        <v>#N/A</v>
      </c>
      <c r="E12200" t="e">
        <f>VLOOKUP($D$1&amp;D12200,定价因子!E:F,2,0)</f>
        <v>#N/A</v>
      </c>
      <c r="G12200" t="e">
        <f>VLOOKUP($F$1&amp;F12200,定价因子!E:F,2,0)</f>
        <v>#N/A</v>
      </c>
      <c r="H12200" s="104" t="e">
        <f>C12200*PRODUCT(#REF!,#REF!,G12200,,#REF!,E12200)</f>
        <v>#N/A</v>
      </c>
    </row>
    <row r="12201" spans="3:8">
      <c r="C12201" t="e">
        <f>VLOOKUP(B12201,定价因子!L:M,2,0)</f>
        <v>#N/A</v>
      </c>
      <c r="E12201" t="e">
        <f>VLOOKUP($D$1&amp;D12201,定价因子!E:F,2,0)</f>
        <v>#N/A</v>
      </c>
      <c r="G12201" t="e">
        <f>VLOOKUP($F$1&amp;F12201,定价因子!E:F,2,0)</f>
        <v>#N/A</v>
      </c>
      <c r="H12201" s="104" t="e">
        <f>C12201*PRODUCT(#REF!,#REF!,G12201,,#REF!,E12201)</f>
        <v>#N/A</v>
      </c>
    </row>
    <row r="12202" spans="3:8">
      <c r="C12202" t="e">
        <f>VLOOKUP(B12202,定价因子!L:M,2,0)</f>
        <v>#N/A</v>
      </c>
      <c r="E12202" t="e">
        <f>VLOOKUP($D$1&amp;D12202,定价因子!E:F,2,0)</f>
        <v>#N/A</v>
      </c>
      <c r="G12202" t="e">
        <f>VLOOKUP($F$1&amp;F12202,定价因子!E:F,2,0)</f>
        <v>#N/A</v>
      </c>
      <c r="H12202" s="104" t="e">
        <f>C12202*PRODUCT(#REF!,#REF!,G12202,,#REF!,E12202)</f>
        <v>#N/A</v>
      </c>
    </row>
    <row r="12203" spans="3:8">
      <c r="C12203" t="e">
        <f>VLOOKUP(B12203,定价因子!L:M,2,0)</f>
        <v>#N/A</v>
      </c>
      <c r="E12203" t="e">
        <f>VLOOKUP($D$1&amp;D12203,定价因子!E:F,2,0)</f>
        <v>#N/A</v>
      </c>
      <c r="G12203" t="e">
        <f>VLOOKUP($F$1&amp;F12203,定价因子!E:F,2,0)</f>
        <v>#N/A</v>
      </c>
      <c r="H12203" s="104" t="e">
        <f>C12203*PRODUCT(#REF!,#REF!,G12203,,#REF!,E12203)</f>
        <v>#N/A</v>
      </c>
    </row>
    <row r="12204" spans="3:8">
      <c r="C12204" t="e">
        <f>VLOOKUP(B12204,定价因子!L:M,2,0)</f>
        <v>#N/A</v>
      </c>
      <c r="E12204" t="e">
        <f>VLOOKUP($D$1&amp;D12204,定价因子!E:F,2,0)</f>
        <v>#N/A</v>
      </c>
      <c r="G12204" t="e">
        <f>VLOOKUP($F$1&amp;F12204,定价因子!E:F,2,0)</f>
        <v>#N/A</v>
      </c>
      <c r="H12204" s="104" t="e">
        <f>C12204*PRODUCT(#REF!,#REF!,G12204,,#REF!,E12204)</f>
        <v>#N/A</v>
      </c>
    </row>
    <row r="12205" spans="3:8">
      <c r="C12205" t="e">
        <f>VLOOKUP(B12205,定价因子!L:M,2,0)</f>
        <v>#N/A</v>
      </c>
      <c r="E12205" t="e">
        <f>VLOOKUP($D$1&amp;D12205,定价因子!E:F,2,0)</f>
        <v>#N/A</v>
      </c>
      <c r="G12205" t="e">
        <f>VLOOKUP($F$1&amp;F12205,定价因子!E:F,2,0)</f>
        <v>#N/A</v>
      </c>
      <c r="H12205" s="104" t="e">
        <f>C12205*PRODUCT(#REF!,#REF!,G12205,,#REF!,E12205)</f>
        <v>#N/A</v>
      </c>
    </row>
    <row r="12206" spans="3:8">
      <c r="C12206" t="e">
        <f>VLOOKUP(B12206,定价因子!L:M,2,0)</f>
        <v>#N/A</v>
      </c>
      <c r="E12206" t="e">
        <f>VLOOKUP($D$1&amp;D12206,定价因子!E:F,2,0)</f>
        <v>#N/A</v>
      </c>
      <c r="G12206" t="e">
        <f>VLOOKUP($F$1&amp;F12206,定价因子!E:F,2,0)</f>
        <v>#N/A</v>
      </c>
      <c r="H12206" s="104" t="e">
        <f>C12206*PRODUCT(#REF!,#REF!,G12206,,#REF!,E12206)</f>
        <v>#N/A</v>
      </c>
    </row>
    <row r="12207" spans="3:8">
      <c r="C12207" t="e">
        <f>VLOOKUP(B12207,定价因子!L:M,2,0)</f>
        <v>#N/A</v>
      </c>
      <c r="E12207" t="e">
        <f>VLOOKUP($D$1&amp;D12207,定价因子!E:F,2,0)</f>
        <v>#N/A</v>
      </c>
      <c r="G12207" t="e">
        <f>VLOOKUP($F$1&amp;F12207,定价因子!E:F,2,0)</f>
        <v>#N/A</v>
      </c>
      <c r="H12207" s="104" t="e">
        <f>C12207*PRODUCT(#REF!,#REF!,G12207,,#REF!,E12207)</f>
        <v>#N/A</v>
      </c>
    </row>
    <row r="12208" spans="3:8">
      <c r="C12208" t="e">
        <f>VLOOKUP(B12208,定价因子!L:M,2,0)</f>
        <v>#N/A</v>
      </c>
      <c r="E12208" t="e">
        <f>VLOOKUP($D$1&amp;D12208,定价因子!E:F,2,0)</f>
        <v>#N/A</v>
      </c>
      <c r="G12208" t="e">
        <f>VLOOKUP($F$1&amp;F12208,定价因子!E:F,2,0)</f>
        <v>#N/A</v>
      </c>
      <c r="H12208" s="104" t="e">
        <f>C12208*PRODUCT(#REF!,#REF!,G12208,,#REF!,E12208)</f>
        <v>#N/A</v>
      </c>
    </row>
    <row r="12209" spans="3:8">
      <c r="C12209" t="e">
        <f>VLOOKUP(B12209,定价因子!L:M,2,0)</f>
        <v>#N/A</v>
      </c>
      <c r="E12209" t="e">
        <f>VLOOKUP($D$1&amp;D12209,定价因子!E:F,2,0)</f>
        <v>#N/A</v>
      </c>
      <c r="G12209" t="e">
        <f>VLOOKUP($F$1&amp;F12209,定价因子!E:F,2,0)</f>
        <v>#N/A</v>
      </c>
      <c r="H12209" s="104" t="e">
        <f>C12209*PRODUCT(#REF!,#REF!,G12209,,#REF!,E12209)</f>
        <v>#N/A</v>
      </c>
    </row>
    <row r="12210" spans="3:8">
      <c r="C12210" t="e">
        <f>VLOOKUP(B12210,定价因子!L:M,2,0)</f>
        <v>#N/A</v>
      </c>
      <c r="E12210" t="e">
        <f>VLOOKUP($D$1&amp;D12210,定价因子!E:F,2,0)</f>
        <v>#N/A</v>
      </c>
      <c r="G12210" t="e">
        <f>VLOOKUP($F$1&amp;F12210,定价因子!E:F,2,0)</f>
        <v>#N/A</v>
      </c>
      <c r="H12210" s="104" t="e">
        <f>C12210*PRODUCT(#REF!,#REF!,G12210,,#REF!,E12210)</f>
        <v>#N/A</v>
      </c>
    </row>
    <row r="12211" spans="3:8">
      <c r="C12211" t="e">
        <f>VLOOKUP(B12211,定价因子!L:M,2,0)</f>
        <v>#N/A</v>
      </c>
      <c r="E12211" t="e">
        <f>VLOOKUP($D$1&amp;D12211,定价因子!E:F,2,0)</f>
        <v>#N/A</v>
      </c>
      <c r="G12211" t="e">
        <f>VLOOKUP($F$1&amp;F12211,定价因子!E:F,2,0)</f>
        <v>#N/A</v>
      </c>
      <c r="H12211" s="104" t="e">
        <f>C12211*PRODUCT(#REF!,#REF!,G12211,,#REF!,E12211)</f>
        <v>#N/A</v>
      </c>
    </row>
    <row r="12212" spans="3:8">
      <c r="C12212" t="e">
        <f>VLOOKUP(B12212,定价因子!L:M,2,0)</f>
        <v>#N/A</v>
      </c>
      <c r="E12212" t="e">
        <f>VLOOKUP($D$1&amp;D12212,定价因子!E:F,2,0)</f>
        <v>#N/A</v>
      </c>
      <c r="G12212" t="e">
        <f>VLOOKUP($F$1&amp;F12212,定价因子!E:F,2,0)</f>
        <v>#N/A</v>
      </c>
      <c r="H12212" s="104" t="e">
        <f>C12212*PRODUCT(#REF!,#REF!,G12212,,#REF!,E12212)</f>
        <v>#N/A</v>
      </c>
    </row>
    <row r="12213" spans="3:8">
      <c r="C12213" t="e">
        <f>VLOOKUP(B12213,定价因子!L:M,2,0)</f>
        <v>#N/A</v>
      </c>
      <c r="E12213" t="e">
        <f>VLOOKUP($D$1&amp;D12213,定价因子!E:F,2,0)</f>
        <v>#N/A</v>
      </c>
      <c r="G12213" t="e">
        <f>VLOOKUP($F$1&amp;F12213,定价因子!E:F,2,0)</f>
        <v>#N/A</v>
      </c>
      <c r="H12213" s="104" t="e">
        <f>C12213*PRODUCT(#REF!,#REF!,G12213,,#REF!,E12213)</f>
        <v>#N/A</v>
      </c>
    </row>
    <row r="12214" spans="3:8">
      <c r="C12214" t="e">
        <f>VLOOKUP(B12214,定价因子!L:M,2,0)</f>
        <v>#N/A</v>
      </c>
      <c r="E12214" t="e">
        <f>VLOOKUP($D$1&amp;D12214,定价因子!E:F,2,0)</f>
        <v>#N/A</v>
      </c>
      <c r="G12214" t="e">
        <f>VLOOKUP($F$1&amp;F12214,定价因子!E:F,2,0)</f>
        <v>#N/A</v>
      </c>
      <c r="H12214" s="104" t="e">
        <f>C12214*PRODUCT(#REF!,#REF!,G12214,,#REF!,E12214)</f>
        <v>#N/A</v>
      </c>
    </row>
    <row r="12215" spans="3:8">
      <c r="C12215" t="e">
        <f>VLOOKUP(B12215,定价因子!L:M,2,0)</f>
        <v>#N/A</v>
      </c>
      <c r="E12215" t="e">
        <f>VLOOKUP($D$1&amp;D12215,定价因子!E:F,2,0)</f>
        <v>#N/A</v>
      </c>
      <c r="G12215" t="e">
        <f>VLOOKUP($F$1&amp;F12215,定价因子!E:F,2,0)</f>
        <v>#N/A</v>
      </c>
      <c r="H12215" s="104" t="e">
        <f>C12215*PRODUCT(#REF!,#REF!,G12215,,#REF!,E12215)</f>
        <v>#N/A</v>
      </c>
    </row>
    <row r="12216" spans="3:8">
      <c r="C12216" t="e">
        <f>VLOOKUP(B12216,定价因子!L:M,2,0)</f>
        <v>#N/A</v>
      </c>
      <c r="E12216" t="e">
        <f>VLOOKUP($D$1&amp;D12216,定价因子!E:F,2,0)</f>
        <v>#N/A</v>
      </c>
      <c r="G12216" t="e">
        <f>VLOOKUP($F$1&amp;F12216,定价因子!E:F,2,0)</f>
        <v>#N/A</v>
      </c>
      <c r="H12216" s="104" t="e">
        <f>C12216*PRODUCT(#REF!,#REF!,G12216,,#REF!,E12216)</f>
        <v>#N/A</v>
      </c>
    </row>
    <row r="12217" spans="3:8">
      <c r="C12217" t="e">
        <f>VLOOKUP(B12217,定价因子!L:M,2,0)</f>
        <v>#N/A</v>
      </c>
      <c r="E12217" t="e">
        <f>VLOOKUP($D$1&amp;D12217,定价因子!E:F,2,0)</f>
        <v>#N/A</v>
      </c>
      <c r="G12217" t="e">
        <f>VLOOKUP($F$1&amp;F12217,定价因子!E:F,2,0)</f>
        <v>#N/A</v>
      </c>
      <c r="H12217" s="104" t="e">
        <f>C12217*PRODUCT(#REF!,#REF!,G12217,,#REF!,E12217)</f>
        <v>#N/A</v>
      </c>
    </row>
    <row r="12218" spans="3:8">
      <c r="C12218" t="e">
        <f>VLOOKUP(B12218,定价因子!L:M,2,0)</f>
        <v>#N/A</v>
      </c>
      <c r="E12218" t="e">
        <f>VLOOKUP($D$1&amp;D12218,定价因子!E:F,2,0)</f>
        <v>#N/A</v>
      </c>
      <c r="G12218" t="e">
        <f>VLOOKUP($F$1&amp;F12218,定价因子!E:F,2,0)</f>
        <v>#N/A</v>
      </c>
      <c r="H12218" s="104" t="e">
        <f>C12218*PRODUCT(#REF!,#REF!,G12218,,#REF!,E12218)</f>
        <v>#N/A</v>
      </c>
    </row>
    <row r="12219" spans="3:8">
      <c r="C12219" t="e">
        <f>VLOOKUP(B12219,定价因子!L:M,2,0)</f>
        <v>#N/A</v>
      </c>
      <c r="E12219" t="e">
        <f>VLOOKUP($D$1&amp;D12219,定价因子!E:F,2,0)</f>
        <v>#N/A</v>
      </c>
      <c r="G12219" t="e">
        <f>VLOOKUP($F$1&amp;F12219,定价因子!E:F,2,0)</f>
        <v>#N/A</v>
      </c>
      <c r="H12219" s="104" t="e">
        <f>C12219*PRODUCT(#REF!,#REF!,G12219,,#REF!,E12219)</f>
        <v>#N/A</v>
      </c>
    </row>
    <row r="12220" spans="3:8">
      <c r="C12220" t="e">
        <f>VLOOKUP(B12220,定价因子!L:M,2,0)</f>
        <v>#N/A</v>
      </c>
      <c r="E12220" t="e">
        <f>VLOOKUP($D$1&amp;D12220,定价因子!E:F,2,0)</f>
        <v>#N/A</v>
      </c>
      <c r="G12220" t="e">
        <f>VLOOKUP($F$1&amp;F12220,定价因子!E:F,2,0)</f>
        <v>#N/A</v>
      </c>
      <c r="H12220" s="104" t="e">
        <f>C12220*PRODUCT(#REF!,#REF!,G12220,,#REF!,E12220)</f>
        <v>#N/A</v>
      </c>
    </row>
    <row r="12221" spans="3:8">
      <c r="C12221" t="e">
        <f>VLOOKUP(B12221,定价因子!L:M,2,0)</f>
        <v>#N/A</v>
      </c>
      <c r="E12221" t="e">
        <f>VLOOKUP($D$1&amp;D12221,定价因子!E:F,2,0)</f>
        <v>#N/A</v>
      </c>
      <c r="G12221" t="e">
        <f>VLOOKUP($F$1&amp;F12221,定价因子!E:F,2,0)</f>
        <v>#N/A</v>
      </c>
      <c r="H12221" s="104" t="e">
        <f>C12221*PRODUCT(#REF!,#REF!,G12221,,#REF!,E12221)</f>
        <v>#N/A</v>
      </c>
    </row>
    <row r="12222" spans="3:8">
      <c r="C12222" t="e">
        <f>VLOOKUP(B12222,定价因子!L:M,2,0)</f>
        <v>#N/A</v>
      </c>
      <c r="E12222" t="e">
        <f>VLOOKUP($D$1&amp;D12222,定价因子!E:F,2,0)</f>
        <v>#N/A</v>
      </c>
      <c r="G12222" t="e">
        <f>VLOOKUP($F$1&amp;F12222,定价因子!E:F,2,0)</f>
        <v>#N/A</v>
      </c>
      <c r="H12222" s="104" t="e">
        <f>C12222*PRODUCT(#REF!,#REF!,G12222,,#REF!,E12222)</f>
        <v>#N/A</v>
      </c>
    </row>
    <row r="12223" spans="3:8">
      <c r="C12223" t="e">
        <f>VLOOKUP(B12223,定价因子!L:M,2,0)</f>
        <v>#N/A</v>
      </c>
      <c r="E12223" t="e">
        <f>VLOOKUP($D$1&amp;D12223,定价因子!E:F,2,0)</f>
        <v>#N/A</v>
      </c>
      <c r="G12223" t="e">
        <f>VLOOKUP($F$1&amp;F12223,定价因子!E:F,2,0)</f>
        <v>#N/A</v>
      </c>
      <c r="H12223" s="104" t="e">
        <f>C12223*PRODUCT(#REF!,#REF!,G12223,,#REF!,E12223)</f>
        <v>#N/A</v>
      </c>
    </row>
    <row r="12224" spans="3:8">
      <c r="C12224" t="e">
        <f>VLOOKUP(B12224,定价因子!L:M,2,0)</f>
        <v>#N/A</v>
      </c>
      <c r="E12224" t="e">
        <f>VLOOKUP($D$1&amp;D12224,定价因子!E:F,2,0)</f>
        <v>#N/A</v>
      </c>
      <c r="G12224" t="e">
        <f>VLOOKUP($F$1&amp;F12224,定价因子!E:F,2,0)</f>
        <v>#N/A</v>
      </c>
      <c r="H12224" s="104" t="e">
        <f>C12224*PRODUCT(#REF!,#REF!,G12224,,#REF!,E12224)</f>
        <v>#N/A</v>
      </c>
    </row>
    <row r="12225" spans="3:8">
      <c r="C12225" t="e">
        <f>VLOOKUP(B12225,定价因子!L:M,2,0)</f>
        <v>#N/A</v>
      </c>
      <c r="E12225" t="e">
        <f>VLOOKUP($D$1&amp;D12225,定价因子!E:F,2,0)</f>
        <v>#N/A</v>
      </c>
      <c r="G12225" t="e">
        <f>VLOOKUP($F$1&amp;F12225,定价因子!E:F,2,0)</f>
        <v>#N/A</v>
      </c>
      <c r="H12225" s="104" t="e">
        <f>C12225*PRODUCT(#REF!,#REF!,G12225,,#REF!,E12225)</f>
        <v>#N/A</v>
      </c>
    </row>
    <row r="12226" spans="3:8">
      <c r="C12226" t="e">
        <f>VLOOKUP(B12226,定价因子!L:M,2,0)</f>
        <v>#N/A</v>
      </c>
      <c r="E12226" t="e">
        <f>VLOOKUP($D$1&amp;D12226,定价因子!E:F,2,0)</f>
        <v>#N/A</v>
      </c>
      <c r="G12226" t="e">
        <f>VLOOKUP($F$1&amp;F12226,定价因子!E:F,2,0)</f>
        <v>#N/A</v>
      </c>
      <c r="H12226" s="104" t="e">
        <f>C12226*PRODUCT(#REF!,#REF!,G12226,,#REF!,E12226)</f>
        <v>#N/A</v>
      </c>
    </row>
    <row r="12227" spans="3:8">
      <c r="C12227" t="e">
        <f>VLOOKUP(B12227,定价因子!L:M,2,0)</f>
        <v>#N/A</v>
      </c>
      <c r="E12227" t="e">
        <f>VLOOKUP($D$1&amp;D12227,定价因子!E:F,2,0)</f>
        <v>#N/A</v>
      </c>
      <c r="G12227" t="e">
        <f>VLOOKUP($F$1&amp;F12227,定价因子!E:F,2,0)</f>
        <v>#N/A</v>
      </c>
      <c r="H12227" s="104" t="e">
        <f>C12227*PRODUCT(#REF!,#REF!,G12227,,#REF!,E12227)</f>
        <v>#N/A</v>
      </c>
    </row>
    <row r="12228" spans="3:8">
      <c r="C12228" t="e">
        <f>VLOOKUP(B12228,定价因子!L:M,2,0)</f>
        <v>#N/A</v>
      </c>
      <c r="E12228" t="e">
        <f>VLOOKUP($D$1&amp;D12228,定价因子!E:F,2,0)</f>
        <v>#N/A</v>
      </c>
      <c r="G12228" t="e">
        <f>VLOOKUP($F$1&amp;F12228,定价因子!E:F,2,0)</f>
        <v>#N/A</v>
      </c>
      <c r="H12228" s="104" t="e">
        <f>C12228*PRODUCT(#REF!,#REF!,G12228,,#REF!,E12228)</f>
        <v>#N/A</v>
      </c>
    </row>
    <row r="12229" spans="3:8">
      <c r="C12229" t="e">
        <f>VLOOKUP(B12229,定价因子!L:M,2,0)</f>
        <v>#N/A</v>
      </c>
      <c r="E12229" t="e">
        <f>VLOOKUP($D$1&amp;D12229,定价因子!E:F,2,0)</f>
        <v>#N/A</v>
      </c>
      <c r="G12229" t="e">
        <f>VLOOKUP($F$1&amp;F12229,定价因子!E:F,2,0)</f>
        <v>#N/A</v>
      </c>
      <c r="H12229" s="104" t="e">
        <f>C12229*PRODUCT(#REF!,#REF!,G12229,,#REF!,E12229)</f>
        <v>#N/A</v>
      </c>
    </row>
    <row r="12230" spans="3:8">
      <c r="C12230" t="e">
        <f>VLOOKUP(B12230,定价因子!L:M,2,0)</f>
        <v>#N/A</v>
      </c>
      <c r="E12230" t="e">
        <f>VLOOKUP($D$1&amp;D12230,定价因子!E:F,2,0)</f>
        <v>#N/A</v>
      </c>
      <c r="G12230" t="e">
        <f>VLOOKUP($F$1&amp;F12230,定价因子!E:F,2,0)</f>
        <v>#N/A</v>
      </c>
      <c r="H12230" s="104" t="e">
        <f>C12230*PRODUCT(#REF!,#REF!,G12230,,#REF!,E12230)</f>
        <v>#N/A</v>
      </c>
    </row>
    <row r="12231" spans="3:8">
      <c r="C12231" t="e">
        <f>VLOOKUP(B12231,定价因子!L:M,2,0)</f>
        <v>#N/A</v>
      </c>
      <c r="E12231" t="e">
        <f>VLOOKUP($D$1&amp;D12231,定价因子!E:F,2,0)</f>
        <v>#N/A</v>
      </c>
      <c r="G12231" t="e">
        <f>VLOOKUP($F$1&amp;F12231,定价因子!E:F,2,0)</f>
        <v>#N/A</v>
      </c>
      <c r="H12231" s="104" t="e">
        <f>C12231*PRODUCT(#REF!,#REF!,G12231,,#REF!,E12231)</f>
        <v>#N/A</v>
      </c>
    </row>
    <row r="12232" spans="3:8">
      <c r="C12232" t="e">
        <f>VLOOKUP(B12232,定价因子!L:M,2,0)</f>
        <v>#N/A</v>
      </c>
      <c r="E12232" t="e">
        <f>VLOOKUP($D$1&amp;D12232,定价因子!E:F,2,0)</f>
        <v>#N/A</v>
      </c>
      <c r="G12232" t="e">
        <f>VLOOKUP($F$1&amp;F12232,定价因子!E:F,2,0)</f>
        <v>#N/A</v>
      </c>
      <c r="H12232" s="104" t="e">
        <f>C12232*PRODUCT(#REF!,#REF!,G12232,,#REF!,E12232)</f>
        <v>#N/A</v>
      </c>
    </row>
    <row r="12233" spans="3:8">
      <c r="C12233" t="e">
        <f>VLOOKUP(B12233,定价因子!L:M,2,0)</f>
        <v>#N/A</v>
      </c>
      <c r="E12233" t="e">
        <f>VLOOKUP($D$1&amp;D12233,定价因子!E:F,2,0)</f>
        <v>#N/A</v>
      </c>
      <c r="G12233" t="e">
        <f>VLOOKUP($F$1&amp;F12233,定价因子!E:F,2,0)</f>
        <v>#N/A</v>
      </c>
      <c r="H12233" s="104" t="e">
        <f>C12233*PRODUCT(#REF!,#REF!,G12233,,#REF!,E12233)</f>
        <v>#N/A</v>
      </c>
    </row>
    <row r="12234" spans="3:8">
      <c r="C12234" t="e">
        <f>VLOOKUP(B12234,定价因子!L:M,2,0)</f>
        <v>#N/A</v>
      </c>
      <c r="E12234" t="e">
        <f>VLOOKUP($D$1&amp;D12234,定价因子!E:F,2,0)</f>
        <v>#N/A</v>
      </c>
      <c r="G12234" t="e">
        <f>VLOOKUP($F$1&amp;F12234,定价因子!E:F,2,0)</f>
        <v>#N/A</v>
      </c>
      <c r="H12234" s="104" t="e">
        <f>C12234*PRODUCT(#REF!,#REF!,G12234,,#REF!,E12234)</f>
        <v>#N/A</v>
      </c>
    </row>
    <row r="12235" spans="3:8">
      <c r="C12235" t="e">
        <f>VLOOKUP(B12235,定价因子!L:M,2,0)</f>
        <v>#N/A</v>
      </c>
      <c r="E12235" t="e">
        <f>VLOOKUP($D$1&amp;D12235,定价因子!E:F,2,0)</f>
        <v>#N/A</v>
      </c>
      <c r="G12235" t="e">
        <f>VLOOKUP($F$1&amp;F12235,定价因子!E:F,2,0)</f>
        <v>#N/A</v>
      </c>
      <c r="H12235" s="104" t="e">
        <f>C12235*PRODUCT(#REF!,#REF!,G12235,,#REF!,E12235)</f>
        <v>#N/A</v>
      </c>
    </row>
    <row r="12236" spans="3:8">
      <c r="C12236" t="e">
        <f>VLOOKUP(B12236,定价因子!L:M,2,0)</f>
        <v>#N/A</v>
      </c>
      <c r="E12236" t="e">
        <f>VLOOKUP($D$1&amp;D12236,定价因子!E:F,2,0)</f>
        <v>#N/A</v>
      </c>
      <c r="G12236" t="e">
        <f>VLOOKUP($F$1&amp;F12236,定价因子!E:F,2,0)</f>
        <v>#N/A</v>
      </c>
      <c r="H12236" s="104" t="e">
        <f>C12236*PRODUCT(#REF!,#REF!,G12236,,#REF!,E12236)</f>
        <v>#N/A</v>
      </c>
    </row>
    <row r="12237" spans="3:8">
      <c r="C12237" t="e">
        <f>VLOOKUP(B12237,定价因子!L:M,2,0)</f>
        <v>#N/A</v>
      </c>
      <c r="E12237" t="e">
        <f>VLOOKUP($D$1&amp;D12237,定价因子!E:F,2,0)</f>
        <v>#N/A</v>
      </c>
      <c r="G12237" t="e">
        <f>VLOOKUP($F$1&amp;F12237,定价因子!E:F,2,0)</f>
        <v>#N/A</v>
      </c>
      <c r="H12237" s="104" t="e">
        <f>C12237*PRODUCT(#REF!,#REF!,G12237,,#REF!,E12237)</f>
        <v>#N/A</v>
      </c>
    </row>
    <row r="12238" spans="3:8">
      <c r="C12238" t="e">
        <f>VLOOKUP(B12238,定价因子!L:M,2,0)</f>
        <v>#N/A</v>
      </c>
      <c r="E12238" t="e">
        <f>VLOOKUP($D$1&amp;D12238,定价因子!E:F,2,0)</f>
        <v>#N/A</v>
      </c>
      <c r="G12238" t="e">
        <f>VLOOKUP($F$1&amp;F12238,定价因子!E:F,2,0)</f>
        <v>#N/A</v>
      </c>
      <c r="H12238" s="104" t="e">
        <f>C12238*PRODUCT(#REF!,#REF!,G12238,,#REF!,E12238)</f>
        <v>#N/A</v>
      </c>
    </row>
    <row r="12239" spans="3:8">
      <c r="C12239" t="e">
        <f>VLOOKUP(B12239,定价因子!L:M,2,0)</f>
        <v>#N/A</v>
      </c>
      <c r="E12239" t="e">
        <f>VLOOKUP($D$1&amp;D12239,定价因子!E:F,2,0)</f>
        <v>#N/A</v>
      </c>
      <c r="G12239" t="e">
        <f>VLOOKUP($F$1&amp;F12239,定价因子!E:F,2,0)</f>
        <v>#N/A</v>
      </c>
      <c r="H12239" s="104" t="e">
        <f>C12239*PRODUCT(#REF!,#REF!,G12239,,#REF!,E12239)</f>
        <v>#N/A</v>
      </c>
    </row>
    <row r="12240" spans="3:8">
      <c r="C12240" t="e">
        <f>VLOOKUP(B12240,定价因子!L:M,2,0)</f>
        <v>#N/A</v>
      </c>
      <c r="E12240" t="e">
        <f>VLOOKUP($D$1&amp;D12240,定价因子!E:F,2,0)</f>
        <v>#N/A</v>
      </c>
      <c r="G12240" t="e">
        <f>VLOOKUP($F$1&amp;F12240,定价因子!E:F,2,0)</f>
        <v>#N/A</v>
      </c>
      <c r="H12240" s="104" t="e">
        <f>C12240*PRODUCT(#REF!,#REF!,G12240,,#REF!,E12240)</f>
        <v>#N/A</v>
      </c>
    </row>
    <row r="12241" spans="3:8">
      <c r="C12241" t="e">
        <f>VLOOKUP(B12241,定价因子!L:M,2,0)</f>
        <v>#N/A</v>
      </c>
      <c r="E12241" t="e">
        <f>VLOOKUP($D$1&amp;D12241,定价因子!E:F,2,0)</f>
        <v>#N/A</v>
      </c>
      <c r="G12241" t="e">
        <f>VLOOKUP($F$1&amp;F12241,定价因子!E:F,2,0)</f>
        <v>#N/A</v>
      </c>
      <c r="H12241" s="104" t="e">
        <f>C12241*PRODUCT(#REF!,#REF!,G12241,,#REF!,E12241)</f>
        <v>#N/A</v>
      </c>
    </row>
    <row r="12242" spans="3:8">
      <c r="C12242" t="e">
        <f>VLOOKUP(B12242,定价因子!L:M,2,0)</f>
        <v>#N/A</v>
      </c>
      <c r="E12242" t="e">
        <f>VLOOKUP($D$1&amp;D12242,定价因子!E:F,2,0)</f>
        <v>#N/A</v>
      </c>
      <c r="G12242" t="e">
        <f>VLOOKUP($F$1&amp;F12242,定价因子!E:F,2,0)</f>
        <v>#N/A</v>
      </c>
      <c r="H12242" s="104" t="e">
        <f>C12242*PRODUCT(#REF!,#REF!,G12242,,#REF!,E12242)</f>
        <v>#N/A</v>
      </c>
    </row>
    <row r="12243" spans="3:8">
      <c r="C12243" t="e">
        <f>VLOOKUP(B12243,定价因子!L:M,2,0)</f>
        <v>#N/A</v>
      </c>
      <c r="E12243" t="e">
        <f>VLOOKUP($D$1&amp;D12243,定价因子!E:F,2,0)</f>
        <v>#N/A</v>
      </c>
      <c r="G12243" t="e">
        <f>VLOOKUP($F$1&amp;F12243,定价因子!E:F,2,0)</f>
        <v>#N/A</v>
      </c>
      <c r="H12243" s="104" t="e">
        <f>C12243*PRODUCT(#REF!,#REF!,G12243,,#REF!,E12243)</f>
        <v>#N/A</v>
      </c>
    </row>
    <row r="12244" spans="3:8">
      <c r="C12244" t="e">
        <f>VLOOKUP(B12244,定价因子!L:M,2,0)</f>
        <v>#N/A</v>
      </c>
      <c r="E12244" t="e">
        <f>VLOOKUP($D$1&amp;D12244,定价因子!E:F,2,0)</f>
        <v>#N/A</v>
      </c>
      <c r="G12244" t="e">
        <f>VLOOKUP($F$1&amp;F12244,定价因子!E:F,2,0)</f>
        <v>#N/A</v>
      </c>
      <c r="H12244" s="104" t="e">
        <f>C12244*PRODUCT(#REF!,#REF!,G12244,,#REF!,E12244)</f>
        <v>#N/A</v>
      </c>
    </row>
    <row r="12245" spans="3:8">
      <c r="C12245" t="e">
        <f>VLOOKUP(B12245,定价因子!L:M,2,0)</f>
        <v>#N/A</v>
      </c>
      <c r="E12245" t="e">
        <f>VLOOKUP($D$1&amp;D12245,定价因子!E:F,2,0)</f>
        <v>#N/A</v>
      </c>
      <c r="G12245" t="e">
        <f>VLOOKUP($F$1&amp;F12245,定价因子!E:F,2,0)</f>
        <v>#N/A</v>
      </c>
      <c r="H12245" s="104" t="e">
        <f>C12245*PRODUCT(#REF!,#REF!,G12245,,#REF!,E12245)</f>
        <v>#N/A</v>
      </c>
    </row>
    <row r="12246" spans="3:8">
      <c r="C12246" t="e">
        <f>VLOOKUP(B12246,定价因子!L:M,2,0)</f>
        <v>#N/A</v>
      </c>
      <c r="E12246" t="e">
        <f>VLOOKUP($D$1&amp;D12246,定价因子!E:F,2,0)</f>
        <v>#N/A</v>
      </c>
      <c r="G12246" t="e">
        <f>VLOOKUP($F$1&amp;F12246,定价因子!E:F,2,0)</f>
        <v>#N/A</v>
      </c>
      <c r="H12246" s="104" t="e">
        <f>C12246*PRODUCT(#REF!,#REF!,G12246,,#REF!,E12246)</f>
        <v>#N/A</v>
      </c>
    </row>
    <row r="12247" spans="3:8">
      <c r="C12247" t="e">
        <f>VLOOKUP(B12247,定价因子!L:M,2,0)</f>
        <v>#N/A</v>
      </c>
      <c r="E12247" t="e">
        <f>VLOOKUP($D$1&amp;D12247,定价因子!E:F,2,0)</f>
        <v>#N/A</v>
      </c>
      <c r="G12247" t="e">
        <f>VLOOKUP($F$1&amp;F12247,定价因子!E:F,2,0)</f>
        <v>#N/A</v>
      </c>
      <c r="H12247" s="104" t="e">
        <f>C12247*PRODUCT(#REF!,#REF!,G12247,,#REF!,E12247)</f>
        <v>#N/A</v>
      </c>
    </row>
    <row r="12248" spans="3:8">
      <c r="C12248" t="e">
        <f>VLOOKUP(B12248,定价因子!L:M,2,0)</f>
        <v>#N/A</v>
      </c>
      <c r="E12248" t="e">
        <f>VLOOKUP($D$1&amp;D12248,定价因子!E:F,2,0)</f>
        <v>#N/A</v>
      </c>
      <c r="G12248" t="e">
        <f>VLOOKUP($F$1&amp;F12248,定价因子!E:F,2,0)</f>
        <v>#N/A</v>
      </c>
      <c r="H12248" s="104" t="e">
        <f>C12248*PRODUCT(#REF!,#REF!,G12248,,#REF!,E12248)</f>
        <v>#N/A</v>
      </c>
    </row>
    <row r="12249" spans="3:8">
      <c r="C12249" t="e">
        <f>VLOOKUP(B12249,定价因子!L:M,2,0)</f>
        <v>#N/A</v>
      </c>
      <c r="E12249" t="e">
        <f>VLOOKUP($D$1&amp;D12249,定价因子!E:F,2,0)</f>
        <v>#N/A</v>
      </c>
      <c r="G12249" t="e">
        <f>VLOOKUP($F$1&amp;F12249,定价因子!E:F,2,0)</f>
        <v>#N/A</v>
      </c>
      <c r="H12249" s="104" t="e">
        <f>C12249*PRODUCT(#REF!,#REF!,G12249,,#REF!,E12249)</f>
        <v>#N/A</v>
      </c>
    </row>
    <row r="12250" spans="3:8">
      <c r="C12250" t="e">
        <f>VLOOKUP(B12250,定价因子!L:M,2,0)</f>
        <v>#N/A</v>
      </c>
      <c r="E12250" t="e">
        <f>VLOOKUP($D$1&amp;D12250,定价因子!E:F,2,0)</f>
        <v>#N/A</v>
      </c>
      <c r="G12250" t="e">
        <f>VLOOKUP($F$1&amp;F12250,定价因子!E:F,2,0)</f>
        <v>#N/A</v>
      </c>
      <c r="H12250" s="104" t="e">
        <f>C12250*PRODUCT(#REF!,#REF!,G12250,,#REF!,E12250)</f>
        <v>#N/A</v>
      </c>
    </row>
    <row r="12251" spans="3:8">
      <c r="C12251" t="e">
        <f>VLOOKUP(B12251,定价因子!L:M,2,0)</f>
        <v>#N/A</v>
      </c>
      <c r="E12251" t="e">
        <f>VLOOKUP($D$1&amp;D12251,定价因子!E:F,2,0)</f>
        <v>#N/A</v>
      </c>
      <c r="G12251" t="e">
        <f>VLOOKUP($F$1&amp;F12251,定价因子!E:F,2,0)</f>
        <v>#N/A</v>
      </c>
      <c r="H12251" s="104" t="e">
        <f>C12251*PRODUCT(#REF!,#REF!,G12251,,#REF!,E12251)</f>
        <v>#N/A</v>
      </c>
    </row>
    <row r="12252" spans="3:8">
      <c r="C12252" t="e">
        <f>VLOOKUP(B12252,定价因子!L:M,2,0)</f>
        <v>#N/A</v>
      </c>
      <c r="E12252" t="e">
        <f>VLOOKUP($D$1&amp;D12252,定价因子!E:F,2,0)</f>
        <v>#N/A</v>
      </c>
      <c r="G12252" t="e">
        <f>VLOOKUP($F$1&amp;F12252,定价因子!E:F,2,0)</f>
        <v>#N/A</v>
      </c>
      <c r="H12252" s="104" t="e">
        <f>C12252*PRODUCT(#REF!,#REF!,G12252,,#REF!,E12252)</f>
        <v>#N/A</v>
      </c>
    </row>
    <row r="12253" spans="3:8">
      <c r="C12253" t="e">
        <f>VLOOKUP(B12253,定价因子!L:M,2,0)</f>
        <v>#N/A</v>
      </c>
      <c r="E12253" t="e">
        <f>VLOOKUP($D$1&amp;D12253,定价因子!E:F,2,0)</f>
        <v>#N/A</v>
      </c>
      <c r="G12253" t="e">
        <f>VLOOKUP($F$1&amp;F12253,定价因子!E:F,2,0)</f>
        <v>#N/A</v>
      </c>
      <c r="H12253" s="104" t="e">
        <f>C12253*PRODUCT(#REF!,#REF!,G12253,,#REF!,E12253)</f>
        <v>#N/A</v>
      </c>
    </row>
    <row r="12254" spans="3:8">
      <c r="C12254" t="e">
        <f>VLOOKUP(B12254,定价因子!L:M,2,0)</f>
        <v>#N/A</v>
      </c>
      <c r="E12254" t="e">
        <f>VLOOKUP($D$1&amp;D12254,定价因子!E:F,2,0)</f>
        <v>#N/A</v>
      </c>
      <c r="G12254" t="e">
        <f>VLOOKUP($F$1&amp;F12254,定价因子!E:F,2,0)</f>
        <v>#N/A</v>
      </c>
      <c r="H12254" s="104" t="e">
        <f>C12254*PRODUCT(#REF!,#REF!,G12254,,#REF!,E12254)</f>
        <v>#N/A</v>
      </c>
    </row>
    <row r="12255" spans="3:8">
      <c r="C12255" t="e">
        <f>VLOOKUP(B12255,定价因子!L:M,2,0)</f>
        <v>#N/A</v>
      </c>
      <c r="E12255" t="e">
        <f>VLOOKUP($D$1&amp;D12255,定价因子!E:F,2,0)</f>
        <v>#N/A</v>
      </c>
      <c r="G12255" t="e">
        <f>VLOOKUP($F$1&amp;F12255,定价因子!E:F,2,0)</f>
        <v>#N/A</v>
      </c>
      <c r="H12255" s="104" t="e">
        <f>C12255*PRODUCT(#REF!,#REF!,G12255,,#REF!,E12255)</f>
        <v>#N/A</v>
      </c>
    </row>
    <row r="12256" spans="3:8">
      <c r="C12256" t="e">
        <f>VLOOKUP(B12256,定价因子!L:M,2,0)</f>
        <v>#N/A</v>
      </c>
      <c r="E12256" t="e">
        <f>VLOOKUP($D$1&amp;D12256,定价因子!E:F,2,0)</f>
        <v>#N/A</v>
      </c>
      <c r="G12256" t="e">
        <f>VLOOKUP($F$1&amp;F12256,定价因子!E:F,2,0)</f>
        <v>#N/A</v>
      </c>
      <c r="H12256" s="104" t="e">
        <f>C12256*PRODUCT(#REF!,#REF!,G12256,,#REF!,E12256)</f>
        <v>#N/A</v>
      </c>
    </row>
    <row r="12257" spans="3:8">
      <c r="C12257" t="e">
        <f>VLOOKUP(B12257,定价因子!L:M,2,0)</f>
        <v>#N/A</v>
      </c>
      <c r="E12257" t="e">
        <f>VLOOKUP($D$1&amp;D12257,定价因子!E:F,2,0)</f>
        <v>#N/A</v>
      </c>
      <c r="G12257" t="e">
        <f>VLOOKUP($F$1&amp;F12257,定价因子!E:F,2,0)</f>
        <v>#N/A</v>
      </c>
      <c r="H12257" s="104" t="e">
        <f>C12257*PRODUCT(#REF!,#REF!,G12257,,#REF!,E12257)</f>
        <v>#N/A</v>
      </c>
    </row>
    <row r="12258" spans="3:8">
      <c r="C12258" t="e">
        <f>VLOOKUP(B12258,定价因子!L:M,2,0)</f>
        <v>#N/A</v>
      </c>
      <c r="E12258" t="e">
        <f>VLOOKUP($D$1&amp;D12258,定价因子!E:F,2,0)</f>
        <v>#N/A</v>
      </c>
      <c r="G12258" t="e">
        <f>VLOOKUP($F$1&amp;F12258,定价因子!E:F,2,0)</f>
        <v>#N/A</v>
      </c>
      <c r="H12258" s="104" t="e">
        <f>C12258*PRODUCT(#REF!,#REF!,G12258,,#REF!,E12258)</f>
        <v>#N/A</v>
      </c>
    </row>
    <row r="12259" spans="3:8">
      <c r="C12259" t="e">
        <f>VLOOKUP(B12259,定价因子!L:M,2,0)</f>
        <v>#N/A</v>
      </c>
      <c r="E12259" t="e">
        <f>VLOOKUP($D$1&amp;D12259,定价因子!E:F,2,0)</f>
        <v>#N/A</v>
      </c>
      <c r="G12259" t="e">
        <f>VLOOKUP($F$1&amp;F12259,定价因子!E:F,2,0)</f>
        <v>#N/A</v>
      </c>
      <c r="H12259" s="104" t="e">
        <f>C12259*PRODUCT(#REF!,#REF!,G12259,,#REF!,E12259)</f>
        <v>#N/A</v>
      </c>
    </row>
    <row r="12260" spans="3:8">
      <c r="C12260" t="e">
        <f>VLOOKUP(B12260,定价因子!L:M,2,0)</f>
        <v>#N/A</v>
      </c>
      <c r="E12260" t="e">
        <f>VLOOKUP($D$1&amp;D12260,定价因子!E:F,2,0)</f>
        <v>#N/A</v>
      </c>
      <c r="G12260" t="e">
        <f>VLOOKUP($F$1&amp;F12260,定价因子!E:F,2,0)</f>
        <v>#N/A</v>
      </c>
      <c r="H12260" s="104" t="e">
        <f>C12260*PRODUCT(#REF!,#REF!,G12260,,#REF!,E12260)</f>
        <v>#N/A</v>
      </c>
    </row>
    <row r="12261" spans="3:8">
      <c r="C12261" t="e">
        <f>VLOOKUP(B12261,定价因子!L:M,2,0)</f>
        <v>#N/A</v>
      </c>
      <c r="E12261" t="e">
        <f>VLOOKUP($D$1&amp;D12261,定价因子!E:F,2,0)</f>
        <v>#N/A</v>
      </c>
      <c r="G12261" t="e">
        <f>VLOOKUP($F$1&amp;F12261,定价因子!E:F,2,0)</f>
        <v>#N/A</v>
      </c>
      <c r="H12261" s="104" t="e">
        <f>C12261*PRODUCT(#REF!,#REF!,G12261,,#REF!,E12261)</f>
        <v>#N/A</v>
      </c>
    </row>
    <row r="12262" spans="3:8">
      <c r="C12262" t="e">
        <f>VLOOKUP(B12262,定价因子!L:M,2,0)</f>
        <v>#N/A</v>
      </c>
      <c r="E12262" t="e">
        <f>VLOOKUP($D$1&amp;D12262,定价因子!E:F,2,0)</f>
        <v>#N/A</v>
      </c>
      <c r="G12262" t="e">
        <f>VLOOKUP($F$1&amp;F12262,定价因子!E:F,2,0)</f>
        <v>#N/A</v>
      </c>
      <c r="H12262" s="104" t="e">
        <f>C12262*PRODUCT(#REF!,#REF!,G12262,,#REF!,E12262)</f>
        <v>#N/A</v>
      </c>
    </row>
    <row r="12263" spans="3:8">
      <c r="C12263" t="e">
        <f>VLOOKUP(B12263,定价因子!L:M,2,0)</f>
        <v>#N/A</v>
      </c>
      <c r="E12263" t="e">
        <f>VLOOKUP($D$1&amp;D12263,定价因子!E:F,2,0)</f>
        <v>#N/A</v>
      </c>
      <c r="G12263" t="e">
        <f>VLOOKUP($F$1&amp;F12263,定价因子!E:F,2,0)</f>
        <v>#N/A</v>
      </c>
      <c r="H12263" s="104" t="e">
        <f>C12263*PRODUCT(#REF!,#REF!,G12263,,#REF!,E12263)</f>
        <v>#N/A</v>
      </c>
    </row>
    <row r="12264" spans="3:8">
      <c r="C12264" t="e">
        <f>VLOOKUP(B12264,定价因子!L:M,2,0)</f>
        <v>#N/A</v>
      </c>
      <c r="E12264" t="e">
        <f>VLOOKUP($D$1&amp;D12264,定价因子!E:F,2,0)</f>
        <v>#N/A</v>
      </c>
      <c r="G12264" t="e">
        <f>VLOOKUP($F$1&amp;F12264,定价因子!E:F,2,0)</f>
        <v>#N/A</v>
      </c>
      <c r="H12264" s="104" t="e">
        <f>C12264*PRODUCT(#REF!,#REF!,G12264,,#REF!,E12264)</f>
        <v>#N/A</v>
      </c>
    </row>
    <row r="12265" spans="3:8">
      <c r="C12265" t="e">
        <f>VLOOKUP(B12265,定价因子!L:M,2,0)</f>
        <v>#N/A</v>
      </c>
      <c r="E12265" t="e">
        <f>VLOOKUP($D$1&amp;D12265,定价因子!E:F,2,0)</f>
        <v>#N/A</v>
      </c>
      <c r="G12265" t="e">
        <f>VLOOKUP($F$1&amp;F12265,定价因子!E:F,2,0)</f>
        <v>#N/A</v>
      </c>
      <c r="H12265" s="104" t="e">
        <f>C12265*PRODUCT(#REF!,#REF!,G12265,,#REF!,E12265)</f>
        <v>#N/A</v>
      </c>
    </row>
    <row r="12266" spans="3:8">
      <c r="C12266" t="e">
        <f>VLOOKUP(B12266,定价因子!L:M,2,0)</f>
        <v>#N/A</v>
      </c>
      <c r="E12266" t="e">
        <f>VLOOKUP($D$1&amp;D12266,定价因子!E:F,2,0)</f>
        <v>#N/A</v>
      </c>
      <c r="G12266" t="e">
        <f>VLOOKUP($F$1&amp;F12266,定价因子!E:F,2,0)</f>
        <v>#N/A</v>
      </c>
      <c r="H12266" s="104" t="e">
        <f>C12266*PRODUCT(#REF!,#REF!,G12266,,#REF!,E12266)</f>
        <v>#N/A</v>
      </c>
    </row>
    <row r="12267" spans="3:8">
      <c r="C12267" t="e">
        <f>VLOOKUP(B12267,定价因子!L:M,2,0)</f>
        <v>#N/A</v>
      </c>
      <c r="E12267" t="e">
        <f>VLOOKUP($D$1&amp;D12267,定价因子!E:F,2,0)</f>
        <v>#N/A</v>
      </c>
      <c r="G12267" t="e">
        <f>VLOOKUP($F$1&amp;F12267,定价因子!E:F,2,0)</f>
        <v>#N/A</v>
      </c>
      <c r="H12267" s="104" t="e">
        <f>C12267*PRODUCT(#REF!,#REF!,G12267,,#REF!,E12267)</f>
        <v>#N/A</v>
      </c>
    </row>
    <row r="12268" spans="3:8">
      <c r="C12268" t="e">
        <f>VLOOKUP(B12268,定价因子!L:M,2,0)</f>
        <v>#N/A</v>
      </c>
      <c r="E12268" t="e">
        <f>VLOOKUP($D$1&amp;D12268,定价因子!E:F,2,0)</f>
        <v>#N/A</v>
      </c>
      <c r="G12268" t="e">
        <f>VLOOKUP($F$1&amp;F12268,定价因子!E:F,2,0)</f>
        <v>#N/A</v>
      </c>
      <c r="H12268" s="104" t="e">
        <f>C12268*PRODUCT(#REF!,#REF!,G12268,,#REF!,E12268)</f>
        <v>#N/A</v>
      </c>
    </row>
    <row r="12269" spans="3:8">
      <c r="C12269" t="e">
        <f>VLOOKUP(B12269,定价因子!L:M,2,0)</f>
        <v>#N/A</v>
      </c>
      <c r="E12269" t="e">
        <f>VLOOKUP($D$1&amp;D12269,定价因子!E:F,2,0)</f>
        <v>#N/A</v>
      </c>
      <c r="G12269" t="e">
        <f>VLOOKUP($F$1&amp;F12269,定价因子!E:F,2,0)</f>
        <v>#N/A</v>
      </c>
      <c r="H12269" s="104" t="e">
        <f>C12269*PRODUCT(#REF!,#REF!,G12269,,#REF!,E12269)</f>
        <v>#N/A</v>
      </c>
    </row>
    <row r="12270" spans="3:8">
      <c r="C12270" t="e">
        <f>VLOOKUP(B12270,定价因子!L:M,2,0)</f>
        <v>#N/A</v>
      </c>
      <c r="E12270" t="e">
        <f>VLOOKUP($D$1&amp;D12270,定价因子!E:F,2,0)</f>
        <v>#N/A</v>
      </c>
      <c r="G12270" t="e">
        <f>VLOOKUP($F$1&amp;F12270,定价因子!E:F,2,0)</f>
        <v>#N/A</v>
      </c>
      <c r="H12270" s="104" t="e">
        <f>C12270*PRODUCT(#REF!,#REF!,G12270,,#REF!,E12270)</f>
        <v>#N/A</v>
      </c>
    </row>
    <row r="12271" spans="3:8">
      <c r="C12271" t="e">
        <f>VLOOKUP(B12271,定价因子!L:M,2,0)</f>
        <v>#N/A</v>
      </c>
      <c r="E12271" t="e">
        <f>VLOOKUP($D$1&amp;D12271,定价因子!E:F,2,0)</f>
        <v>#N/A</v>
      </c>
      <c r="G12271" t="e">
        <f>VLOOKUP($F$1&amp;F12271,定价因子!E:F,2,0)</f>
        <v>#N/A</v>
      </c>
      <c r="H12271" s="104" t="e">
        <f>C12271*PRODUCT(#REF!,#REF!,G12271,,#REF!,E12271)</f>
        <v>#N/A</v>
      </c>
    </row>
    <row r="12272" spans="3:8">
      <c r="C12272" t="e">
        <f>VLOOKUP(B12272,定价因子!L:M,2,0)</f>
        <v>#N/A</v>
      </c>
      <c r="E12272" t="e">
        <f>VLOOKUP($D$1&amp;D12272,定价因子!E:F,2,0)</f>
        <v>#N/A</v>
      </c>
      <c r="G12272" t="e">
        <f>VLOOKUP($F$1&amp;F12272,定价因子!E:F,2,0)</f>
        <v>#N/A</v>
      </c>
      <c r="H12272" s="104" t="e">
        <f>C12272*PRODUCT(#REF!,#REF!,G12272,,#REF!,E12272)</f>
        <v>#N/A</v>
      </c>
    </row>
    <row r="12273" spans="3:8">
      <c r="C12273" t="e">
        <f>VLOOKUP(B12273,定价因子!L:M,2,0)</f>
        <v>#N/A</v>
      </c>
      <c r="E12273" t="e">
        <f>VLOOKUP($D$1&amp;D12273,定价因子!E:F,2,0)</f>
        <v>#N/A</v>
      </c>
      <c r="G12273" t="e">
        <f>VLOOKUP($F$1&amp;F12273,定价因子!E:F,2,0)</f>
        <v>#N/A</v>
      </c>
      <c r="H12273" s="104" t="e">
        <f>C12273*PRODUCT(#REF!,#REF!,G12273,,#REF!,E12273)</f>
        <v>#N/A</v>
      </c>
    </row>
    <row r="12274" spans="3:8">
      <c r="C12274" t="e">
        <f>VLOOKUP(B12274,定价因子!L:M,2,0)</f>
        <v>#N/A</v>
      </c>
      <c r="E12274" t="e">
        <f>VLOOKUP($D$1&amp;D12274,定价因子!E:F,2,0)</f>
        <v>#N/A</v>
      </c>
      <c r="G12274" t="e">
        <f>VLOOKUP($F$1&amp;F12274,定价因子!E:F,2,0)</f>
        <v>#N/A</v>
      </c>
      <c r="H12274" s="104" t="e">
        <f>C12274*PRODUCT(#REF!,#REF!,G12274,,#REF!,E12274)</f>
        <v>#N/A</v>
      </c>
    </row>
    <row r="12275" spans="3:8">
      <c r="C12275" t="e">
        <f>VLOOKUP(B12275,定价因子!L:M,2,0)</f>
        <v>#N/A</v>
      </c>
      <c r="E12275" t="e">
        <f>VLOOKUP($D$1&amp;D12275,定价因子!E:F,2,0)</f>
        <v>#N/A</v>
      </c>
      <c r="G12275" t="e">
        <f>VLOOKUP($F$1&amp;F12275,定价因子!E:F,2,0)</f>
        <v>#N/A</v>
      </c>
      <c r="H12275" s="104" t="e">
        <f>C12275*PRODUCT(#REF!,#REF!,G12275,,#REF!,E12275)</f>
        <v>#N/A</v>
      </c>
    </row>
    <row r="12276" spans="3:8">
      <c r="C12276" t="e">
        <f>VLOOKUP(B12276,定价因子!L:M,2,0)</f>
        <v>#N/A</v>
      </c>
      <c r="E12276" t="e">
        <f>VLOOKUP($D$1&amp;D12276,定价因子!E:F,2,0)</f>
        <v>#N/A</v>
      </c>
      <c r="G12276" t="e">
        <f>VLOOKUP($F$1&amp;F12276,定价因子!E:F,2,0)</f>
        <v>#N/A</v>
      </c>
      <c r="H12276" s="104" t="e">
        <f>C12276*PRODUCT(#REF!,#REF!,G12276,,#REF!,E12276)</f>
        <v>#N/A</v>
      </c>
    </row>
    <row r="12277" spans="3:8">
      <c r="C12277" t="e">
        <f>VLOOKUP(B12277,定价因子!L:M,2,0)</f>
        <v>#N/A</v>
      </c>
      <c r="E12277" t="e">
        <f>VLOOKUP($D$1&amp;D12277,定价因子!E:F,2,0)</f>
        <v>#N/A</v>
      </c>
      <c r="G12277" t="e">
        <f>VLOOKUP($F$1&amp;F12277,定价因子!E:F,2,0)</f>
        <v>#N/A</v>
      </c>
      <c r="H12277" s="104" t="e">
        <f>C12277*PRODUCT(#REF!,#REF!,G12277,,#REF!,E12277)</f>
        <v>#N/A</v>
      </c>
    </row>
    <row r="12278" spans="3:8">
      <c r="C12278" t="e">
        <f>VLOOKUP(B12278,定价因子!L:M,2,0)</f>
        <v>#N/A</v>
      </c>
      <c r="E12278" t="e">
        <f>VLOOKUP($D$1&amp;D12278,定价因子!E:F,2,0)</f>
        <v>#N/A</v>
      </c>
      <c r="G12278" t="e">
        <f>VLOOKUP($F$1&amp;F12278,定价因子!E:F,2,0)</f>
        <v>#N/A</v>
      </c>
      <c r="H12278" s="104" t="e">
        <f>C12278*PRODUCT(#REF!,#REF!,G12278,,#REF!,E12278)</f>
        <v>#N/A</v>
      </c>
    </row>
    <row r="12279" spans="3:8">
      <c r="C12279" t="e">
        <f>VLOOKUP(B12279,定价因子!L:M,2,0)</f>
        <v>#N/A</v>
      </c>
      <c r="E12279" t="e">
        <f>VLOOKUP($D$1&amp;D12279,定价因子!E:F,2,0)</f>
        <v>#N/A</v>
      </c>
      <c r="G12279" t="e">
        <f>VLOOKUP($F$1&amp;F12279,定价因子!E:F,2,0)</f>
        <v>#N/A</v>
      </c>
      <c r="H12279" s="104" t="e">
        <f>C12279*PRODUCT(#REF!,#REF!,G12279,,#REF!,E12279)</f>
        <v>#N/A</v>
      </c>
    </row>
    <row r="12280" spans="3:8">
      <c r="C12280" t="e">
        <f>VLOOKUP(B12280,定价因子!L:M,2,0)</f>
        <v>#N/A</v>
      </c>
      <c r="E12280" t="e">
        <f>VLOOKUP($D$1&amp;D12280,定价因子!E:F,2,0)</f>
        <v>#N/A</v>
      </c>
      <c r="G12280" t="e">
        <f>VLOOKUP($F$1&amp;F12280,定价因子!E:F,2,0)</f>
        <v>#N/A</v>
      </c>
      <c r="H12280" s="104" t="e">
        <f>C12280*PRODUCT(#REF!,#REF!,G12280,,#REF!,E12280)</f>
        <v>#N/A</v>
      </c>
    </row>
    <row r="12281" spans="3:8">
      <c r="C12281" t="e">
        <f>VLOOKUP(B12281,定价因子!L:M,2,0)</f>
        <v>#N/A</v>
      </c>
      <c r="E12281" t="e">
        <f>VLOOKUP($D$1&amp;D12281,定价因子!E:F,2,0)</f>
        <v>#N/A</v>
      </c>
      <c r="G12281" t="e">
        <f>VLOOKUP($F$1&amp;F12281,定价因子!E:F,2,0)</f>
        <v>#N/A</v>
      </c>
      <c r="H12281" s="104" t="e">
        <f>C12281*PRODUCT(#REF!,#REF!,G12281,,#REF!,E12281)</f>
        <v>#N/A</v>
      </c>
    </row>
    <row r="12282" spans="3:8">
      <c r="C12282" t="e">
        <f>VLOOKUP(B12282,定价因子!L:M,2,0)</f>
        <v>#N/A</v>
      </c>
      <c r="E12282" t="e">
        <f>VLOOKUP($D$1&amp;D12282,定价因子!E:F,2,0)</f>
        <v>#N/A</v>
      </c>
      <c r="G12282" t="e">
        <f>VLOOKUP($F$1&amp;F12282,定价因子!E:F,2,0)</f>
        <v>#N/A</v>
      </c>
      <c r="H12282" s="104" t="e">
        <f>C12282*PRODUCT(#REF!,#REF!,G12282,,#REF!,E12282)</f>
        <v>#N/A</v>
      </c>
    </row>
    <row r="12283" spans="3:8">
      <c r="C12283" t="e">
        <f>VLOOKUP(B12283,定价因子!L:M,2,0)</f>
        <v>#N/A</v>
      </c>
      <c r="E12283" t="e">
        <f>VLOOKUP($D$1&amp;D12283,定价因子!E:F,2,0)</f>
        <v>#N/A</v>
      </c>
      <c r="G12283" t="e">
        <f>VLOOKUP($F$1&amp;F12283,定价因子!E:F,2,0)</f>
        <v>#N/A</v>
      </c>
      <c r="H12283" s="104" t="e">
        <f>C12283*PRODUCT(#REF!,#REF!,G12283,,#REF!,E12283)</f>
        <v>#N/A</v>
      </c>
    </row>
    <row r="12284" spans="3:8">
      <c r="C12284" t="e">
        <f>VLOOKUP(B12284,定价因子!L:M,2,0)</f>
        <v>#N/A</v>
      </c>
      <c r="E12284" t="e">
        <f>VLOOKUP($D$1&amp;D12284,定价因子!E:F,2,0)</f>
        <v>#N/A</v>
      </c>
      <c r="G12284" t="e">
        <f>VLOOKUP($F$1&amp;F12284,定价因子!E:F,2,0)</f>
        <v>#N/A</v>
      </c>
      <c r="H12284" s="104" t="e">
        <f>C12284*PRODUCT(#REF!,#REF!,G12284,,#REF!,E12284)</f>
        <v>#N/A</v>
      </c>
    </row>
    <row r="12285" spans="3:8">
      <c r="C12285" t="e">
        <f>VLOOKUP(B12285,定价因子!L:M,2,0)</f>
        <v>#N/A</v>
      </c>
      <c r="E12285" t="e">
        <f>VLOOKUP($D$1&amp;D12285,定价因子!E:F,2,0)</f>
        <v>#N/A</v>
      </c>
      <c r="G12285" t="e">
        <f>VLOOKUP($F$1&amp;F12285,定价因子!E:F,2,0)</f>
        <v>#N/A</v>
      </c>
      <c r="H12285" s="104" t="e">
        <f>C12285*PRODUCT(#REF!,#REF!,G12285,,#REF!,E12285)</f>
        <v>#N/A</v>
      </c>
    </row>
    <row r="12286" spans="3:8">
      <c r="C12286" t="e">
        <f>VLOOKUP(B12286,定价因子!L:M,2,0)</f>
        <v>#N/A</v>
      </c>
      <c r="E12286" t="e">
        <f>VLOOKUP($D$1&amp;D12286,定价因子!E:F,2,0)</f>
        <v>#N/A</v>
      </c>
      <c r="G12286" t="e">
        <f>VLOOKUP($F$1&amp;F12286,定价因子!E:F,2,0)</f>
        <v>#N/A</v>
      </c>
      <c r="H12286" s="104" t="e">
        <f>C12286*PRODUCT(#REF!,#REF!,G12286,,#REF!,E12286)</f>
        <v>#N/A</v>
      </c>
    </row>
    <row r="12287" spans="3:8">
      <c r="C12287" t="e">
        <f>VLOOKUP(B12287,定价因子!L:M,2,0)</f>
        <v>#N/A</v>
      </c>
      <c r="E12287" t="e">
        <f>VLOOKUP($D$1&amp;D12287,定价因子!E:F,2,0)</f>
        <v>#N/A</v>
      </c>
      <c r="G12287" t="e">
        <f>VLOOKUP($F$1&amp;F12287,定价因子!E:F,2,0)</f>
        <v>#N/A</v>
      </c>
      <c r="H12287" s="104" t="e">
        <f>C12287*PRODUCT(#REF!,#REF!,G12287,,#REF!,E12287)</f>
        <v>#N/A</v>
      </c>
    </row>
    <row r="12288" spans="3:8">
      <c r="C12288" t="e">
        <f>VLOOKUP(B12288,定价因子!L:M,2,0)</f>
        <v>#N/A</v>
      </c>
      <c r="E12288" t="e">
        <f>VLOOKUP($D$1&amp;D12288,定价因子!E:F,2,0)</f>
        <v>#N/A</v>
      </c>
      <c r="G12288" t="e">
        <f>VLOOKUP($F$1&amp;F12288,定价因子!E:F,2,0)</f>
        <v>#N/A</v>
      </c>
      <c r="H12288" s="104" t="e">
        <f>C12288*PRODUCT(#REF!,#REF!,G12288,,#REF!,E12288)</f>
        <v>#N/A</v>
      </c>
    </row>
    <row r="12289" spans="3:8">
      <c r="C12289" t="e">
        <f>VLOOKUP(B12289,定价因子!L:M,2,0)</f>
        <v>#N/A</v>
      </c>
      <c r="E12289" t="e">
        <f>VLOOKUP($D$1&amp;D12289,定价因子!E:F,2,0)</f>
        <v>#N/A</v>
      </c>
      <c r="G12289" t="e">
        <f>VLOOKUP($F$1&amp;F12289,定价因子!E:F,2,0)</f>
        <v>#N/A</v>
      </c>
      <c r="H12289" s="104" t="e">
        <f>C12289*PRODUCT(#REF!,#REF!,G12289,,#REF!,E12289)</f>
        <v>#N/A</v>
      </c>
    </row>
    <row r="12290" spans="3:8">
      <c r="C12290" t="e">
        <f>VLOOKUP(B12290,定价因子!L:M,2,0)</f>
        <v>#N/A</v>
      </c>
      <c r="E12290" t="e">
        <f>VLOOKUP($D$1&amp;D12290,定价因子!E:F,2,0)</f>
        <v>#N/A</v>
      </c>
      <c r="G12290" t="e">
        <f>VLOOKUP($F$1&amp;F12290,定价因子!E:F,2,0)</f>
        <v>#N/A</v>
      </c>
      <c r="H12290" s="104" t="e">
        <f>C12290*PRODUCT(#REF!,#REF!,G12290,,#REF!,E12290)</f>
        <v>#N/A</v>
      </c>
    </row>
    <row r="12291" spans="3:8">
      <c r="C12291" t="e">
        <f>VLOOKUP(B12291,定价因子!L:M,2,0)</f>
        <v>#N/A</v>
      </c>
      <c r="E12291" t="e">
        <f>VLOOKUP($D$1&amp;D12291,定价因子!E:F,2,0)</f>
        <v>#N/A</v>
      </c>
      <c r="G12291" t="e">
        <f>VLOOKUP($F$1&amp;F12291,定价因子!E:F,2,0)</f>
        <v>#N/A</v>
      </c>
      <c r="H12291" s="104" t="e">
        <f>C12291*PRODUCT(#REF!,#REF!,G12291,,#REF!,E12291)</f>
        <v>#N/A</v>
      </c>
    </row>
    <row r="12292" spans="3:8">
      <c r="C12292" t="e">
        <f>VLOOKUP(B12292,定价因子!L:M,2,0)</f>
        <v>#N/A</v>
      </c>
      <c r="E12292" t="e">
        <f>VLOOKUP($D$1&amp;D12292,定价因子!E:F,2,0)</f>
        <v>#N/A</v>
      </c>
      <c r="G12292" t="e">
        <f>VLOOKUP($F$1&amp;F12292,定价因子!E:F,2,0)</f>
        <v>#N/A</v>
      </c>
      <c r="H12292" s="104" t="e">
        <f>C12292*PRODUCT(#REF!,#REF!,G12292,,#REF!,E12292)</f>
        <v>#N/A</v>
      </c>
    </row>
    <row r="12293" spans="3:8">
      <c r="C12293" t="e">
        <f>VLOOKUP(B12293,定价因子!L:M,2,0)</f>
        <v>#N/A</v>
      </c>
      <c r="E12293" t="e">
        <f>VLOOKUP($D$1&amp;D12293,定价因子!E:F,2,0)</f>
        <v>#N/A</v>
      </c>
      <c r="G12293" t="e">
        <f>VLOOKUP($F$1&amp;F12293,定价因子!E:F,2,0)</f>
        <v>#N/A</v>
      </c>
      <c r="H12293" s="104" t="e">
        <f>C12293*PRODUCT(#REF!,#REF!,G12293,,#REF!,E12293)</f>
        <v>#N/A</v>
      </c>
    </row>
    <row r="12294" spans="3:8">
      <c r="C12294" t="e">
        <f>VLOOKUP(B12294,定价因子!L:M,2,0)</f>
        <v>#N/A</v>
      </c>
      <c r="E12294" t="e">
        <f>VLOOKUP($D$1&amp;D12294,定价因子!E:F,2,0)</f>
        <v>#N/A</v>
      </c>
      <c r="G12294" t="e">
        <f>VLOOKUP($F$1&amp;F12294,定价因子!E:F,2,0)</f>
        <v>#N/A</v>
      </c>
      <c r="H12294" s="104" t="e">
        <f>C12294*PRODUCT(#REF!,#REF!,G12294,,#REF!,E12294)</f>
        <v>#N/A</v>
      </c>
    </row>
    <row r="12295" spans="3:8">
      <c r="C12295" t="e">
        <f>VLOOKUP(B12295,定价因子!L:M,2,0)</f>
        <v>#N/A</v>
      </c>
      <c r="E12295" t="e">
        <f>VLOOKUP($D$1&amp;D12295,定价因子!E:F,2,0)</f>
        <v>#N/A</v>
      </c>
      <c r="G12295" t="e">
        <f>VLOOKUP($F$1&amp;F12295,定价因子!E:F,2,0)</f>
        <v>#N/A</v>
      </c>
      <c r="H12295" s="104" t="e">
        <f>C12295*PRODUCT(#REF!,#REF!,G12295,,#REF!,E12295)</f>
        <v>#N/A</v>
      </c>
    </row>
    <row r="12296" spans="3:8">
      <c r="C12296" t="e">
        <f>VLOOKUP(B12296,定价因子!L:M,2,0)</f>
        <v>#N/A</v>
      </c>
      <c r="E12296" t="e">
        <f>VLOOKUP($D$1&amp;D12296,定价因子!E:F,2,0)</f>
        <v>#N/A</v>
      </c>
      <c r="G12296" t="e">
        <f>VLOOKUP($F$1&amp;F12296,定价因子!E:F,2,0)</f>
        <v>#N/A</v>
      </c>
      <c r="H12296" s="104" t="e">
        <f>C12296*PRODUCT(#REF!,#REF!,G12296,,#REF!,E12296)</f>
        <v>#N/A</v>
      </c>
    </row>
    <row r="12297" spans="3:8">
      <c r="C12297" t="e">
        <f>VLOOKUP(B12297,定价因子!L:M,2,0)</f>
        <v>#N/A</v>
      </c>
      <c r="E12297" t="e">
        <f>VLOOKUP($D$1&amp;D12297,定价因子!E:F,2,0)</f>
        <v>#N/A</v>
      </c>
      <c r="G12297" t="e">
        <f>VLOOKUP($F$1&amp;F12297,定价因子!E:F,2,0)</f>
        <v>#N/A</v>
      </c>
      <c r="H12297" s="104" t="e">
        <f>C12297*PRODUCT(#REF!,#REF!,G12297,,#REF!,E12297)</f>
        <v>#N/A</v>
      </c>
    </row>
    <row r="12298" spans="3:8">
      <c r="C12298" t="e">
        <f>VLOOKUP(B12298,定价因子!L:M,2,0)</f>
        <v>#N/A</v>
      </c>
      <c r="E12298" t="e">
        <f>VLOOKUP($D$1&amp;D12298,定价因子!E:F,2,0)</f>
        <v>#N/A</v>
      </c>
      <c r="G12298" t="e">
        <f>VLOOKUP($F$1&amp;F12298,定价因子!E:F,2,0)</f>
        <v>#N/A</v>
      </c>
      <c r="H12298" s="104" t="e">
        <f>C12298*PRODUCT(#REF!,#REF!,G12298,,#REF!,E12298)</f>
        <v>#N/A</v>
      </c>
    </row>
    <row r="12299" spans="3:8">
      <c r="C12299" t="e">
        <f>VLOOKUP(B12299,定价因子!L:M,2,0)</f>
        <v>#N/A</v>
      </c>
      <c r="E12299" t="e">
        <f>VLOOKUP($D$1&amp;D12299,定价因子!E:F,2,0)</f>
        <v>#N/A</v>
      </c>
      <c r="G12299" t="e">
        <f>VLOOKUP($F$1&amp;F12299,定价因子!E:F,2,0)</f>
        <v>#N/A</v>
      </c>
      <c r="H12299" s="104" t="e">
        <f>C12299*PRODUCT(#REF!,#REF!,G12299,,#REF!,E12299)</f>
        <v>#N/A</v>
      </c>
    </row>
    <row r="12300" spans="3:8">
      <c r="C12300" t="e">
        <f>VLOOKUP(B12300,定价因子!L:M,2,0)</f>
        <v>#N/A</v>
      </c>
      <c r="E12300" t="e">
        <f>VLOOKUP($D$1&amp;D12300,定价因子!E:F,2,0)</f>
        <v>#N/A</v>
      </c>
      <c r="G12300" t="e">
        <f>VLOOKUP($F$1&amp;F12300,定价因子!E:F,2,0)</f>
        <v>#N/A</v>
      </c>
      <c r="H12300" s="104" t="e">
        <f>C12300*PRODUCT(#REF!,#REF!,G12300,,#REF!,E12300)</f>
        <v>#N/A</v>
      </c>
    </row>
    <row r="12301" spans="3:8">
      <c r="C12301" t="e">
        <f>VLOOKUP(B12301,定价因子!L:M,2,0)</f>
        <v>#N/A</v>
      </c>
      <c r="E12301" t="e">
        <f>VLOOKUP($D$1&amp;D12301,定价因子!E:F,2,0)</f>
        <v>#N/A</v>
      </c>
      <c r="G12301" t="e">
        <f>VLOOKUP($F$1&amp;F12301,定价因子!E:F,2,0)</f>
        <v>#N/A</v>
      </c>
      <c r="H12301" s="104" t="e">
        <f>C12301*PRODUCT(#REF!,#REF!,G12301,,#REF!,E12301)</f>
        <v>#N/A</v>
      </c>
    </row>
    <row r="12302" spans="3:8">
      <c r="C12302" t="e">
        <f>VLOOKUP(B12302,定价因子!L:M,2,0)</f>
        <v>#N/A</v>
      </c>
      <c r="E12302" t="e">
        <f>VLOOKUP($D$1&amp;D12302,定价因子!E:F,2,0)</f>
        <v>#N/A</v>
      </c>
      <c r="G12302" t="e">
        <f>VLOOKUP($F$1&amp;F12302,定价因子!E:F,2,0)</f>
        <v>#N/A</v>
      </c>
      <c r="H12302" s="104" t="e">
        <f>C12302*PRODUCT(#REF!,#REF!,G12302,,#REF!,E12302)</f>
        <v>#N/A</v>
      </c>
    </row>
    <row r="12303" spans="3:8">
      <c r="C12303" t="e">
        <f>VLOOKUP(B12303,定价因子!L:M,2,0)</f>
        <v>#N/A</v>
      </c>
      <c r="E12303" t="e">
        <f>VLOOKUP($D$1&amp;D12303,定价因子!E:F,2,0)</f>
        <v>#N/A</v>
      </c>
      <c r="G12303" t="e">
        <f>VLOOKUP($F$1&amp;F12303,定价因子!E:F,2,0)</f>
        <v>#N/A</v>
      </c>
      <c r="H12303" s="104" t="e">
        <f>C12303*PRODUCT(#REF!,#REF!,G12303,,#REF!,E12303)</f>
        <v>#N/A</v>
      </c>
    </row>
    <row r="12304" spans="3:8">
      <c r="C12304" t="e">
        <f>VLOOKUP(B12304,定价因子!L:M,2,0)</f>
        <v>#N/A</v>
      </c>
      <c r="E12304" t="e">
        <f>VLOOKUP($D$1&amp;D12304,定价因子!E:F,2,0)</f>
        <v>#N/A</v>
      </c>
      <c r="G12304" t="e">
        <f>VLOOKUP($F$1&amp;F12304,定价因子!E:F,2,0)</f>
        <v>#N/A</v>
      </c>
      <c r="H12304" s="104" t="e">
        <f>C12304*PRODUCT(#REF!,#REF!,G12304,,#REF!,E12304)</f>
        <v>#N/A</v>
      </c>
    </row>
    <row r="12305" spans="3:8">
      <c r="C12305" t="e">
        <f>VLOOKUP(B12305,定价因子!L:M,2,0)</f>
        <v>#N/A</v>
      </c>
      <c r="E12305" t="e">
        <f>VLOOKUP($D$1&amp;D12305,定价因子!E:F,2,0)</f>
        <v>#N/A</v>
      </c>
      <c r="G12305" t="e">
        <f>VLOOKUP($F$1&amp;F12305,定价因子!E:F,2,0)</f>
        <v>#N/A</v>
      </c>
      <c r="H12305" s="104" t="e">
        <f>C12305*PRODUCT(#REF!,#REF!,G12305,,#REF!,E12305)</f>
        <v>#N/A</v>
      </c>
    </row>
    <row r="12306" spans="3:8">
      <c r="C12306" t="e">
        <f>VLOOKUP(B12306,定价因子!L:M,2,0)</f>
        <v>#N/A</v>
      </c>
      <c r="E12306" t="e">
        <f>VLOOKUP($D$1&amp;D12306,定价因子!E:F,2,0)</f>
        <v>#N/A</v>
      </c>
      <c r="G12306" t="e">
        <f>VLOOKUP($F$1&amp;F12306,定价因子!E:F,2,0)</f>
        <v>#N/A</v>
      </c>
      <c r="H12306" s="104" t="e">
        <f>C12306*PRODUCT(#REF!,#REF!,G12306,,#REF!,E12306)</f>
        <v>#N/A</v>
      </c>
    </row>
    <row r="12307" spans="3:8">
      <c r="C12307" t="e">
        <f>VLOOKUP(B12307,定价因子!L:M,2,0)</f>
        <v>#N/A</v>
      </c>
      <c r="E12307" t="e">
        <f>VLOOKUP($D$1&amp;D12307,定价因子!E:F,2,0)</f>
        <v>#N/A</v>
      </c>
      <c r="G12307" t="e">
        <f>VLOOKUP($F$1&amp;F12307,定价因子!E:F,2,0)</f>
        <v>#N/A</v>
      </c>
      <c r="H12307" s="104" t="e">
        <f>C12307*PRODUCT(#REF!,#REF!,G12307,,#REF!,E12307)</f>
        <v>#N/A</v>
      </c>
    </row>
    <row r="12308" spans="3:8">
      <c r="C12308" t="e">
        <f>VLOOKUP(B12308,定价因子!L:M,2,0)</f>
        <v>#N/A</v>
      </c>
      <c r="E12308" t="e">
        <f>VLOOKUP($D$1&amp;D12308,定价因子!E:F,2,0)</f>
        <v>#N/A</v>
      </c>
      <c r="G12308" t="e">
        <f>VLOOKUP($F$1&amp;F12308,定价因子!E:F,2,0)</f>
        <v>#N/A</v>
      </c>
      <c r="H12308" s="104" t="e">
        <f>C12308*PRODUCT(#REF!,#REF!,G12308,,#REF!,E12308)</f>
        <v>#N/A</v>
      </c>
    </row>
    <row r="12309" spans="3:8">
      <c r="C12309" t="e">
        <f>VLOOKUP(B12309,定价因子!L:M,2,0)</f>
        <v>#N/A</v>
      </c>
      <c r="E12309" t="e">
        <f>VLOOKUP($D$1&amp;D12309,定价因子!E:F,2,0)</f>
        <v>#N/A</v>
      </c>
      <c r="G12309" t="e">
        <f>VLOOKUP($F$1&amp;F12309,定价因子!E:F,2,0)</f>
        <v>#N/A</v>
      </c>
      <c r="H12309" s="104" t="e">
        <f>C12309*PRODUCT(#REF!,#REF!,G12309,,#REF!,E12309)</f>
        <v>#N/A</v>
      </c>
    </row>
    <row r="12310" spans="3:8">
      <c r="C12310" t="e">
        <f>VLOOKUP(B12310,定价因子!L:M,2,0)</f>
        <v>#N/A</v>
      </c>
      <c r="E12310" t="e">
        <f>VLOOKUP($D$1&amp;D12310,定价因子!E:F,2,0)</f>
        <v>#N/A</v>
      </c>
      <c r="G12310" t="e">
        <f>VLOOKUP($F$1&amp;F12310,定价因子!E:F,2,0)</f>
        <v>#N/A</v>
      </c>
      <c r="H12310" s="104" t="e">
        <f>C12310*PRODUCT(#REF!,#REF!,G12310,,#REF!,E12310)</f>
        <v>#N/A</v>
      </c>
    </row>
    <row r="12311" spans="3:8">
      <c r="C12311" t="e">
        <f>VLOOKUP(B12311,定价因子!L:M,2,0)</f>
        <v>#N/A</v>
      </c>
      <c r="E12311" t="e">
        <f>VLOOKUP($D$1&amp;D12311,定价因子!E:F,2,0)</f>
        <v>#N/A</v>
      </c>
      <c r="G12311" t="e">
        <f>VLOOKUP($F$1&amp;F12311,定价因子!E:F,2,0)</f>
        <v>#N/A</v>
      </c>
      <c r="H12311" s="104" t="e">
        <f>C12311*PRODUCT(#REF!,#REF!,G12311,,#REF!,E12311)</f>
        <v>#N/A</v>
      </c>
    </row>
    <row r="12312" spans="3:8">
      <c r="C12312" t="e">
        <f>VLOOKUP(B12312,定价因子!L:M,2,0)</f>
        <v>#N/A</v>
      </c>
      <c r="E12312" t="e">
        <f>VLOOKUP($D$1&amp;D12312,定价因子!E:F,2,0)</f>
        <v>#N/A</v>
      </c>
      <c r="G12312" t="e">
        <f>VLOOKUP($F$1&amp;F12312,定价因子!E:F,2,0)</f>
        <v>#N/A</v>
      </c>
      <c r="H12312" s="104" t="e">
        <f>C12312*PRODUCT(#REF!,#REF!,G12312,,#REF!,E12312)</f>
        <v>#N/A</v>
      </c>
    </row>
    <row r="12313" spans="3:8">
      <c r="C12313" t="e">
        <f>VLOOKUP(B12313,定价因子!L:M,2,0)</f>
        <v>#N/A</v>
      </c>
      <c r="E12313" t="e">
        <f>VLOOKUP($D$1&amp;D12313,定价因子!E:F,2,0)</f>
        <v>#N/A</v>
      </c>
      <c r="G12313" t="e">
        <f>VLOOKUP($F$1&amp;F12313,定价因子!E:F,2,0)</f>
        <v>#N/A</v>
      </c>
      <c r="H12313" s="104" t="e">
        <f>C12313*PRODUCT(#REF!,#REF!,G12313,,#REF!,E12313)</f>
        <v>#N/A</v>
      </c>
    </row>
    <row r="12314" spans="3:8">
      <c r="C12314" t="e">
        <f>VLOOKUP(B12314,定价因子!L:M,2,0)</f>
        <v>#N/A</v>
      </c>
      <c r="E12314" t="e">
        <f>VLOOKUP($D$1&amp;D12314,定价因子!E:F,2,0)</f>
        <v>#N/A</v>
      </c>
      <c r="G12314" t="e">
        <f>VLOOKUP($F$1&amp;F12314,定价因子!E:F,2,0)</f>
        <v>#N/A</v>
      </c>
      <c r="H12314" s="104" t="e">
        <f>C12314*PRODUCT(#REF!,#REF!,G12314,,#REF!,E12314)</f>
        <v>#N/A</v>
      </c>
    </row>
    <row r="12315" spans="3:8">
      <c r="C12315" t="e">
        <f>VLOOKUP(B12315,定价因子!L:M,2,0)</f>
        <v>#N/A</v>
      </c>
      <c r="E12315" t="e">
        <f>VLOOKUP($D$1&amp;D12315,定价因子!E:F,2,0)</f>
        <v>#N/A</v>
      </c>
      <c r="G12315" t="e">
        <f>VLOOKUP($F$1&amp;F12315,定价因子!E:F,2,0)</f>
        <v>#N/A</v>
      </c>
      <c r="H12315" s="104" t="e">
        <f>C12315*PRODUCT(#REF!,#REF!,G12315,,#REF!,E12315)</f>
        <v>#N/A</v>
      </c>
    </row>
    <row r="12316" spans="3:8">
      <c r="C12316" t="e">
        <f>VLOOKUP(B12316,定价因子!L:M,2,0)</f>
        <v>#N/A</v>
      </c>
      <c r="E12316" t="e">
        <f>VLOOKUP($D$1&amp;D12316,定价因子!E:F,2,0)</f>
        <v>#N/A</v>
      </c>
      <c r="G12316" t="e">
        <f>VLOOKUP($F$1&amp;F12316,定价因子!E:F,2,0)</f>
        <v>#N/A</v>
      </c>
      <c r="H12316" s="104" t="e">
        <f>C12316*PRODUCT(#REF!,#REF!,G12316,,#REF!,E12316)</f>
        <v>#N/A</v>
      </c>
    </row>
    <row r="12317" spans="3:8">
      <c r="C12317" t="e">
        <f>VLOOKUP(B12317,定价因子!L:M,2,0)</f>
        <v>#N/A</v>
      </c>
      <c r="E12317" t="e">
        <f>VLOOKUP($D$1&amp;D12317,定价因子!E:F,2,0)</f>
        <v>#N/A</v>
      </c>
      <c r="G12317" t="e">
        <f>VLOOKUP($F$1&amp;F12317,定价因子!E:F,2,0)</f>
        <v>#N/A</v>
      </c>
      <c r="H12317" s="104" t="e">
        <f>C12317*PRODUCT(#REF!,#REF!,G12317,,#REF!,E12317)</f>
        <v>#N/A</v>
      </c>
    </row>
    <row r="12318" spans="3:8">
      <c r="C12318" t="e">
        <f>VLOOKUP(B12318,定价因子!L:M,2,0)</f>
        <v>#N/A</v>
      </c>
      <c r="E12318" t="e">
        <f>VLOOKUP($D$1&amp;D12318,定价因子!E:F,2,0)</f>
        <v>#N/A</v>
      </c>
      <c r="G12318" t="e">
        <f>VLOOKUP($F$1&amp;F12318,定价因子!E:F,2,0)</f>
        <v>#N/A</v>
      </c>
      <c r="H12318" s="104" t="e">
        <f>C12318*PRODUCT(#REF!,#REF!,G12318,,#REF!,E12318)</f>
        <v>#N/A</v>
      </c>
    </row>
    <row r="12319" spans="3:8">
      <c r="C12319" t="e">
        <f>VLOOKUP(B12319,定价因子!L:M,2,0)</f>
        <v>#N/A</v>
      </c>
      <c r="E12319" t="e">
        <f>VLOOKUP($D$1&amp;D12319,定价因子!E:F,2,0)</f>
        <v>#N/A</v>
      </c>
      <c r="G12319" t="e">
        <f>VLOOKUP($F$1&amp;F12319,定价因子!E:F,2,0)</f>
        <v>#N/A</v>
      </c>
      <c r="H12319" s="104" t="e">
        <f>C12319*PRODUCT(#REF!,#REF!,G12319,,#REF!,E12319)</f>
        <v>#N/A</v>
      </c>
    </row>
    <row r="12320" spans="3:8">
      <c r="C12320" t="e">
        <f>VLOOKUP(B12320,定价因子!L:M,2,0)</f>
        <v>#N/A</v>
      </c>
      <c r="E12320" t="e">
        <f>VLOOKUP($D$1&amp;D12320,定价因子!E:F,2,0)</f>
        <v>#N/A</v>
      </c>
      <c r="G12320" t="e">
        <f>VLOOKUP($F$1&amp;F12320,定价因子!E:F,2,0)</f>
        <v>#N/A</v>
      </c>
      <c r="H12320" s="104" t="e">
        <f>C12320*PRODUCT(#REF!,#REF!,G12320,,#REF!,E12320)</f>
        <v>#N/A</v>
      </c>
    </row>
    <row r="12321" spans="3:8">
      <c r="C12321" t="e">
        <f>VLOOKUP(B12321,定价因子!L:M,2,0)</f>
        <v>#N/A</v>
      </c>
      <c r="E12321" t="e">
        <f>VLOOKUP($D$1&amp;D12321,定价因子!E:F,2,0)</f>
        <v>#N/A</v>
      </c>
      <c r="G12321" t="e">
        <f>VLOOKUP($F$1&amp;F12321,定价因子!E:F,2,0)</f>
        <v>#N/A</v>
      </c>
      <c r="H12321" s="104" t="e">
        <f>C12321*PRODUCT(#REF!,#REF!,G12321,,#REF!,E12321)</f>
        <v>#N/A</v>
      </c>
    </row>
    <row r="12322" spans="3:8">
      <c r="C12322" t="e">
        <f>VLOOKUP(B12322,定价因子!L:M,2,0)</f>
        <v>#N/A</v>
      </c>
      <c r="E12322" t="e">
        <f>VLOOKUP($D$1&amp;D12322,定价因子!E:F,2,0)</f>
        <v>#N/A</v>
      </c>
      <c r="G12322" t="e">
        <f>VLOOKUP($F$1&amp;F12322,定价因子!E:F,2,0)</f>
        <v>#N/A</v>
      </c>
      <c r="H12322" s="104" t="e">
        <f>C12322*PRODUCT(#REF!,#REF!,G12322,,#REF!,E12322)</f>
        <v>#N/A</v>
      </c>
    </row>
    <row r="12323" spans="3:8">
      <c r="C12323" t="e">
        <f>VLOOKUP(B12323,定价因子!L:M,2,0)</f>
        <v>#N/A</v>
      </c>
      <c r="E12323" t="e">
        <f>VLOOKUP($D$1&amp;D12323,定价因子!E:F,2,0)</f>
        <v>#N/A</v>
      </c>
      <c r="G12323" t="e">
        <f>VLOOKUP($F$1&amp;F12323,定价因子!E:F,2,0)</f>
        <v>#N/A</v>
      </c>
      <c r="H12323" s="104" t="e">
        <f>C12323*PRODUCT(#REF!,#REF!,G12323,,#REF!,E12323)</f>
        <v>#N/A</v>
      </c>
    </row>
    <row r="12324" spans="3:8">
      <c r="C12324" t="e">
        <f>VLOOKUP(B12324,定价因子!L:M,2,0)</f>
        <v>#N/A</v>
      </c>
      <c r="E12324" t="e">
        <f>VLOOKUP($D$1&amp;D12324,定价因子!E:F,2,0)</f>
        <v>#N/A</v>
      </c>
      <c r="G12324" t="e">
        <f>VLOOKUP($F$1&amp;F12324,定价因子!E:F,2,0)</f>
        <v>#N/A</v>
      </c>
      <c r="H12324" s="104" t="e">
        <f>C12324*PRODUCT(#REF!,#REF!,G12324,,#REF!,E12324)</f>
        <v>#N/A</v>
      </c>
    </row>
    <row r="12325" spans="3:8">
      <c r="C12325" t="e">
        <f>VLOOKUP(B12325,定价因子!L:M,2,0)</f>
        <v>#N/A</v>
      </c>
      <c r="E12325" t="e">
        <f>VLOOKUP($D$1&amp;D12325,定价因子!E:F,2,0)</f>
        <v>#N/A</v>
      </c>
      <c r="G12325" t="e">
        <f>VLOOKUP($F$1&amp;F12325,定价因子!E:F,2,0)</f>
        <v>#N/A</v>
      </c>
      <c r="H12325" s="104" t="e">
        <f>C12325*PRODUCT(#REF!,#REF!,G12325,,#REF!,E12325)</f>
        <v>#N/A</v>
      </c>
    </row>
    <row r="12326" spans="3:8">
      <c r="C12326" t="e">
        <f>VLOOKUP(B12326,定价因子!L:M,2,0)</f>
        <v>#N/A</v>
      </c>
      <c r="E12326" t="e">
        <f>VLOOKUP($D$1&amp;D12326,定价因子!E:F,2,0)</f>
        <v>#N/A</v>
      </c>
      <c r="G12326" t="e">
        <f>VLOOKUP($F$1&amp;F12326,定价因子!E:F,2,0)</f>
        <v>#N/A</v>
      </c>
      <c r="H12326" s="104" t="e">
        <f>C12326*PRODUCT(#REF!,#REF!,G12326,,#REF!,E12326)</f>
        <v>#N/A</v>
      </c>
    </row>
    <row r="12327" spans="3:8">
      <c r="C12327" t="e">
        <f>VLOOKUP(B12327,定价因子!L:M,2,0)</f>
        <v>#N/A</v>
      </c>
      <c r="E12327" t="e">
        <f>VLOOKUP($D$1&amp;D12327,定价因子!E:F,2,0)</f>
        <v>#N/A</v>
      </c>
      <c r="G12327" t="e">
        <f>VLOOKUP($F$1&amp;F12327,定价因子!E:F,2,0)</f>
        <v>#N/A</v>
      </c>
      <c r="H12327" s="104" t="e">
        <f>C12327*PRODUCT(#REF!,#REF!,G12327,,#REF!,E12327)</f>
        <v>#N/A</v>
      </c>
    </row>
    <row r="12328" spans="3:8">
      <c r="C12328" t="e">
        <f>VLOOKUP(B12328,定价因子!L:M,2,0)</f>
        <v>#N/A</v>
      </c>
      <c r="E12328" t="e">
        <f>VLOOKUP($D$1&amp;D12328,定价因子!E:F,2,0)</f>
        <v>#N/A</v>
      </c>
      <c r="G12328" t="e">
        <f>VLOOKUP($F$1&amp;F12328,定价因子!E:F,2,0)</f>
        <v>#N/A</v>
      </c>
      <c r="H12328" s="104" t="e">
        <f>C12328*PRODUCT(#REF!,#REF!,G12328,,#REF!,E12328)</f>
        <v>#N/A</v>
      </c>
    </row>
    <row r="12329" spans="3:8">
      <c r="C12329" t="e">
        <f>VLOOKUP(B12329,定价因子!L:M,2,0)</f>
        <v>#N/A</v>
      </c>
      <c r="E12329" t="e">
        <f>VLOOKUP($D$1&amp;D12329,定价因子!E:F,2,0)</f>
        <v>#N/A</v>
      </c>
      <c r="G12329" t="e">
        <f>VLOOKUP($F$1&amp;F12329,定价因子!E:F,2,0)</f>
        <v>#N/A</v>
      </c>
      <c r="H12329" s="104" t="e">
        <f>C12329*PRODUCT(#REF!,#REF!,G12329,,#REF!,E12329)</f>
        <v>#N/A</v>
      </c>
    </row>
    <row r="12330" spans="3:8">
      <c r="C12330" t="e">
        <f>VLOOKUP(B12330,定价因子!L:M,2,0)</f>
        <v>#N/A</v>
      </c>
      <c r="E12330" t="e">
        <f>VLOOKUP($D$1&amp;D12330,定价因子!E:F,2,0)</f>
        <v>#N/A</v>
      </c>
      <c r="G12330" t="e">
        <f>VLOOKUP($F$1&amp;F12330,定价因子!E:F,2,0)</f>
        <v>#N/A</v>
      </c>
      <c r="H12330" s="104" t="e">
        <f>C12330*PRODUCT(#REF!,#REF!,G12330,,#REF!,E12330)</f>
        <v>#N/A</v>
      </c>
    </row>
    <row r="12331" spans="3:8">
      <c r="C12331" t="e">
        <f>VLOOKUP(B12331,定价因子!L:M,2,0)</f>
        <v>#N/A</v>
      </c>
      <c r="E12331" t="e">
        <f>VLOOKUP($D$1&amp;D12331,定价因子!E:F,2,0)</f>
        <v>#N/A</v>
      </c>
      <c r="G12331" t="e">
        <f>VLOOKUP($F$1&amp;F12331,定价因子!E:F,2,0)</f>
        <v>#N/A</v>
      </c>
      <c r="H12331" s="104" t="e">
        <f>C12331*PRODUCT(#REF!,#REF!,G12331,,#REF!,E12331)</f>
        <v>#N/A</v>
      </c>
    </row>
    <row r="12332" spans="3:8">
      <c r="C12332" t="e">
        <f>VLOOKUP(B12332,定价因子!L:M,2,0)</f>
        <v>#N/A</v>
      </c>
      <c r="E12332" t="e">
        <f>VLOOKUP($D$1&amp;D12332,定价因子!E:F,2,0)</f>
        <v>#N/A</v>
      </c>
      <c r="G12332" t="e">
        <f>VLOOKUP($F$1&amp;F12332,定价因子!E:F,2,0)</f>
        <v>#N/A</v>
      </c>
      <c r="H12332" s="104" t="e">
        <f>C12332*PRODUCT(#REF!,#REF!,G12332,,#REF!,E12332)</f>
        <v>#N/A</v>
      </c>
    </row>
    <row r="12333" spans="3:8">
      <c r="C12333" t="e">
        <f>VLOOKUP(B12333,定价因子!L:M,2,0)</f>
        <v>#N/A</v>
      </c>
      <c r="E12333" t="e">
        <f>VLOOKUP($D$1&amp;D12333,定价因子!E:F,2,0)</f>
        <v>#N/A</v>
      </c>
      <c r="G12333" t="e">
        <f>VLOOKUP($F$1&amp;F12333,定价因子!E:F,2,0)</f>
        <v>#N/A</v>
      </c>
      <c r="H12333" s="104" t="e">
        <f>C12333*PRODUCT(#REF!,#REF!,G12333,,#REF!,E12333)</f>
        <v>#N/A</v>
      </c>
    </row>
    <row r="12334" spans="3:8">
      <c r="C12334" t="e">
        <f>VLOOKUP(B12334,定价因子!L:M,2,0)</f>
        <v>#N/A</v>
      </c>
      <c r="E12334" t="e">
        <f>VLOOKUP($D$1&amp;D12334,定价因子!E:F,2,0)</f>
        <v>#N/A</v>
      </c>
      <c r="G12334" t="e">
        <f>VLOOKUP($F$1&amp;F12334,定价因子!E:F,2,0)</f>
        <v>#N/A</v>
      </c>
      <c r="H12334" s="104" t="e">
        <f>C12334*PRODUCT(#REF!,#REF!,G12334,,#REF!,E12334)</f>
        <v>#N/A</v>
      </c>
    </row>
    <row r="12335" spans="3:8">
      <c r="C12335" t="e">
        <f>VLOOKUP(B12335,定价因子!L:M,2,0)</f>
        <v>#N/A</v>
      </c>
      <c r="E12335" t="e">
        <f>VLOOKUP($D$1&amp;D12335,定价因子!E:F,2,0)</f>
        <v>#N/A</v>
      </c>
      <c r="G12335" t="e">
        <f>VLOOKUP($F$1&amp;F12335,定价因子!E:F,2,0)</f>
        <v>#N/A</v>
      </c>
      <c r="H12335" s="104" t="e">
        <f>C12335*PRODUCT(#REF!,#REF!,G12335,,#REF!,E12335)</f>
        <v>#N/A</v>
      </c>
    </row>
    <row r="12336" spans="3:8">
      <c r="C12336" t="e">
        <f>VLOOKUP(B12336,定价因子!L:M,2,0)</f>
        <v>#N/A</v>
      </c>
      <c r="E12336" t="e">
        <f>VLOOKUP($D$1&amp;D12336,定价因子!E:F,2,0)</f>
        <v>#N/A</v>
      </c>
      <c r="G12336" t="e">
        <f>VLOOKUP($F$1&amp;F12336,定价因子!E:F,2,0)</f>
        <v>#N/A</v>
      </c>
      <c r="H12336" s="104" t="e">
        <f>C12336*PRODUCT(#REF!,#REF!,G12336,,#REF!,E12336)</f>
        <v>#N/A</v>
      </c>
    </row>
    <row r="12337" spans="3:8">
      <c r="C12337" t="e">
        <f>VLOOKUP(B12337,定价因子!L:M,2,0)</f>
        <v>#N/A</v>
      </c>
      <c r="E12337" t="e">
        <f>VLOOKUP($D$1&amp;D12337,定价因子!E:F,2,0)</f>
        <v>#N/A</v>
      </c>
      <c r="G12337" t="e">
        <f>VLOOKUP($F$1&amp;F12337,定价因子!E:F,2,0)</f>
        <v>#N/A</v>
      </c>
      <c r="H12337" s="104" t="e">
        <f>C12337*PRODUCT(#REF!,#REF!,G12337,,#REF!,E12337)</f>
        <v>#N/A</v>
      </c>
    </row>
    <row r="12338" spans="3:8">
      <c r="C12338" t="e">
        <f>VLOOKUP(B12338,定价因子!L:M,2,0)</f>
        <v>#N/A</v>
      </c>
      <c r="E12338" t="e">
        <f>VLOOKUP($D$1&amp;D12338,定价因子!E:F,2,0)</f>
        <v>#N/A</v>
      </c>
      <c r="G12338" t="e">
        <f>VLOOKUP($F$1&amp;F12338,定价因子!E:F,2,0)</f>
        <v>#N/A</v>
      </c>
      <c r="H12338" s="104" t="e">
        <f>C12338*PRODUCT(#REF!,#REF!,G12338,,#REF!,E12338)</f>
        <v>#N/A</v>
      </c>
    </row>
    <row r="12339" spans="3:8">
      <c r="C12339" t="e">
        <f>VLOOKUP(B12339,定价因子!L:M,2,0)</f>
        <v>#N/A</v>
      </c>
      <c r="E12339" t="e">
        <f>VLOOKUP($D$1&amp;D12339,定价因子!E:F,2,0)</f>
        <v>#N/A</v>
      </c>
      <c r="G12339" t="e">
        <f>VLOOKUP($F$1&amp;F12339,定价因子!E:F,2,0)</f>
        <v>#N/A</v>
      </c>
      <c r="H12339" s="104" t="e">
        <f>C12339*PRODUCT(#REF!,#REF!,G12339,,#REF!,E12339)</f>
        <v>#N/A</v>
      </c>
    </row>
    <row r="12340" spans="3:8">
      <c r="C12340" t="e">
        <f>VLOOKUP(B12340,定价因子!L:M,2,0)</f>
        <v>#N/A</v>
      </c>
      <c r="E12340" t="e">
        <f>VLOOKUP($D$1&amp;D12340,定价因子!E:F,2,0)</f>
        <v>#N/A</v>
      </c>
      <c r="G12340" t="e">
        <f>VLOOKUP($F$1&amp;F12340,定价因子!E:F,2,0)</f>
        <v>#N/A</v>
      </c>
      <c r="H12340" s="104" t="e">
        <f>C12340*PRODUCT(#REF!,#REF!,G12340,,#REF!,E12340)</f>
        <v>#N/A</v>
      </c>
    </row>
    <row r="12341" spans="3:8">
      <c r="C12341" t="e">
        <f>VLOOKUP(B12341,定价因子!L:M,2,0)</f>
        <v>#N/A</v>
      </c>
      <c r="E12341" t="e">
        <f>VLOOKUP($D$1&amp;D12341,定价因子!E:F,2,0)</f>
        <v>#N/A</v>
      </c>
      <c r="G12341" t="e">
        <f>VLOOKUP($F$1&amp;F12341,定价因子!E:F,2,0)</f>
        <v>#N/A</v>
      </c>
      <c r="H12341" s="104" t="e">
        <f>C12341*PRODUCT(#REF!,#REF!,G12341,,#REF!,E12341)</f>
        <v>#N/A</v>
      </c>
    </row>
    <row r="12342" spans="3:8">
      <c r="C12342" t="e">
        <f>VLOOKUP(B12342,定价因子!L:M,2,0)</f>
        <v>#N/A</v>
      </c>
      <c r="E12342" t="e">
        <f>VLOOKUP($D$1&amp;D12342,定价因子!E:F,2,0)</f>
        <v>#N/A</v>
      </c>
      <c r="G12342" t="e">
        <f>VLOOKUP($F$1&amp;F12342,定价因子!E:F,2,0)</f>
        <v>#N/A</v>
      </c>
      <c r="H12342" s="104" t="e">
        <f>C12342*PRODUCT(#REF!,#REF!,G12342,,#REF!,E12342)</f>
        <v>#N/A</v>
      </c>
    </row>
    <row r="12343" spans="3:8">
      <c r="C12343" t="e">
        <f>VLOOKUP(B12343,定价因子!L:M,2,0)</f>
        <v>#N/A</v>
      </c>
      <c r="E12343" t="e">
        <f>VLOOKUP($D$1&amp;D12343,定价因子!E:F,2,0)</f>
        <v>#N/A</v>
      </c>
      <c r="G12343" t="e">
        <f>VLOOKUP($F$1&amp;F12343,定价因子!E:F,2,0)</f>
        <v>#N/A</v>
      </c>
      <c r="H12343" s="104" t="e">
        <f>C12343*PRODUCT(#REF!,#REF!,G12343,,#REF!,E12343)</f>
        <v>#N/A</v>
      </c>
    </row>
    <row r="12344" spans="3:8">
      <c r="C12344" t="e">
        <f>VLOOKUP(B12344,定价因子!L:M,2,0)</f>
        <v>#N/A</v>
      </c>
      <c r="E12344" t="e">
        <f>VLOOKUP($D$1&amp;D12344,定价因子!E:F,2,0)</f>
        <v>#N/A</v>
      </c>
      <c r="G12344" t="e">
        <f>VLOOKUP($F$1&amp;F12344,定价因子!E:F,2,0)</f>
        <v>#N/A</v>
      </c>
      <c r="H12344" s="104" t="e">
        <f>C12344*PRODUCT(#REF!,#REF!,G12344,,#REF!,E12344)</f>
        <v>#N/A</v>
      </c>
    </row>
    <row r="12345" spans="3:8">
      <c r="C12345" t="e">
        <f>VLOOKUP(B12345,定价因子!L:M,2,0)</f>
        <v>#N/A</v>
      </c>
      <c r="E12345" t="e">
        <f>VLOOKUP($D$1&amp;D12345,定价因子!E:F,2,0)</f>
        <v>#N/A</v>
      </c>
      <c r="G12345" t="e">
        <f>VLOOKUP($F$1&amp;F12345,定价因子!E:F,2,0)</f>
        <v>#N/A</v>
      </c>
      <c r="H12345" s="104" t="e">
        <f>C12345*PRODUCT(#REF!,#REF!,G12345,,#REF!,E12345)</f>
        <v>#N/A</v>
      </c>
    </row>
    <row r="12346" spans="3:8">
      <c r="C12346" t="e">
        <f>VLOOKUP(B12346,定价因子!L:M,2,0)</f>
        <v>#N/A</v>
      </c>
      <c r="E12346" t="e">
        <f>VLOOKUP($D$1&amp;D12346,定价因子!E:F,2,0)</f>
        <v>#N/A</v>
      </c>
      <c r="G12346" t="e">
        <f>VLOOKUP($F$1&amp;F12346,定价因子!E:F,2,0)</f>
        <v>#N/A</v>
      </c>
      <c r="H12346" s="104" t="e">
        <f>C12346*PRODUCT(#REF!,#REF!,G12346,,#REF!,E12346)</f>
        <v>#N/A</v>
      </c>
    </row>
    <row r="12347" spans="3:8">
      <c r="C12347" t="e">
        <f>VLOOKUP(B12347,定价因子!L:M,2,0)</f>
        <v>#N/A</v>
      </c>
      <c r="E12347" t="e">
        <f>VLOOKUP($D$1&amp;D12347,定价因子!E:F,2,0)</f>
        <v>#N/A</v>
      </c>
      <c r="G12347" t="e">
        <f>VLOOKUP($F$1&amp;F12347,定价因子!E:F,2,0)</f>
        <v>#N/A</v>
      </c>
      <c r="H12347" s="104" t="e">
        <f>C12347*PRODUCT(#REF!,#REF!,G12347,,#REF!,E12347)</f>
        <v>#N/A</v>
      </c>
    </row>
    <row r="12348" spans="3:8">
      <c r="C12348" t="e">
        <f>VLOOKUP(B12348,定价因子!L:M,2,0)</f>
        <v>#N/A</v>
      </c>
      <c r="E12348" t="e">
        <f>VLOOKUP($D$1&amp;D12348,定价因子!E:F,2,0)</f>
        <v>#N/A</v>
      </c>
      <c r="G12348" t="e">
        <f>VLOOKUP($F$1&amp;F12348,定价因子!E:F,2,0)</f>
        <v>#N/A</v>
      </c>
      <c r="H12348" s="104" t="e">
        <f>C12348*PRODUCT(#REF!,#REF!,G12348,,#REF!,E12348)</f>
        <v>#N/A</v>
      </c>
    </row>
    <row r="12349" spans="3:8">
      <c r="C12349" t="e">
        <f>VLOOKUP(B12349,定价因子!L:M,2,0)</f>
        <v>#N/A</v>
      </c>
      <c r="E12349" t="e">
        <f>VLOOKUP($D$1&amp;D12349,定价因子!E:F,2,0)</f>
        <v>#N/A</v>
      </c>
      <c r="G12349" t="e">
        <f>VLOOKUP($F$1&amp;F12349,定价因子!E:F,2,0)</f>
        <v>#N/A</v>
      </c>
      <c r="H12349" s="104" t="e">
        <f>C12349*PRODUCT(#REF!,#REF!,G12349,,#REF!,E12349)</f>
        <v>#N/A</v>
      </c>
    </row>
    <row r="12350" spans="3:8">
      <c r="C12350" t="e">
        <f>VLOOKUP(B12350,定价因子!L:M,2,0)</f>
        <v>#N/A</v>
      </c>
      <c r="E12350" t="e">
        <f>VLOOKUP($D$1&amp;D12350,定价因子!E:F,2,0)</f>
        <v>#N/A</v>
      </c>
      <c r="G12350" t="e">
        <f>VLOOKUP($F$1&amp;F12350,定价因子!E:F,2,0)</f>
        <v>#N/A</v>
      </c>
      <c r="H12350" s="104" t="e">
        <f>C12350*PRODUCT(#REF!,#REF!,G12350,,#REF!,E12350)</f>
        <v>#N/A</v>
      </c>
    </row>
    <row r="12351" spans="3:8">
      <c r="C12351" t="e">
        <f>VLOOKUP(B12351,定价因子!L:M,2,0)</f>
        <v>#N/A</v>
      </c>
      <c r="E12351" t="e">
        <f>VLOOKUP($D$1&amp;D12351,定价因子!E:F,2,0)</f>
        <v>#N/A</v>
      </c>
      <c r="G12351" t="e">
        <f>VLOOKUP($F$1&amp;F12351,定价因子!E:F,2,0)</f>
        <v>#N/A</v>
      </c>
      <c r="H12351" s="104" t="e">
        <f>C12351*PRODUCT(#REF!,#REF!,G12351,,#REF!,E12351)</f>
        <v>#N/A</v>
      </c>
    </row>
    <row r="12352" spans="3:8">
      <c r="C12352" t="e">
        <f>VLOOKUP(B12352,定价因子!L:M,2,0)</f>
        <v>#N/A</v>
      </c>
      <c r="E12352" t="e">
        <f>VLOOKUP($D$1&amp;D12352,定价因子!E:F,2,0)</f>
        <v>#N/A</v>
      </c>
      <c r="G12352" t="e">
        <f>VLOOKUP($F$1&amp;F12352,定价因子!E:F,2,0)</f>
        <v>#N/A</v>
      </c>
      <c r="H12352" s="104" t="e">
        <f>C12352*PRODUCT(#REF!,#REF!,G12352,,#REF!,E12352)</f>
        <v>#N/A</v>
      </c>
    </row>
    <row r="12353" spans="3:8">
      <c r="C12353" t="e">
        <f>VLOOKUP(B12353,定价因子!L:M,2,0)</f>
        <v>#N/A</v>
      </c>
      <c r="E12353" t="e">
        <f>VLOOKUP($D$1&amp;D12353,定价因子!E:F,2,0)</f>
        <v>#N/A</v>
      </c>
      <c r="G12353" t="e">
        <f>VLOOKUP($F$1&amp;F12353,定价因子!E:F,2,0)</f>
        <v>#N/A</v>
      </c>
      <c r="H12353" s="104" t="e">
        <f>C12353*PRODUCT(#REF!,#REF!,G12353,,#REF!,E12353)</f>
        <v>#N/A</v>
      </c>
    </row>
    <row r="12354" spans="3:8">
      <c r="C12354" t="e">
        <f>VLOOKUP(B12354,定价因子!L:M,2,0)</f>
        <v>#N/A</v>
      </c>
      <c r="E12354" t="e">
        <f>VLOOKUP($D$1&amp;D12354,定价因子!E:F,2,0)</f>
        <v>#N/A</v>
      </c>
      <c r="G12354" t="e">
        <f>VLOOKUP($F$1&amp;F12354,定价因子!E:F,2,0)</f>
        <v>#N/A</v>
      </c>
      <c r="H12354" s="104" t="e">
        <f>C12354*PRODUCT(#REF!,#REF!,G12354,,#REF!,E12354)</f>
        <v>#N/A</v>
      </c>
    </row>
    <row r="12355" spans="3:8">
      <c r="C12355" t="e">
        <f>VLOOKUP(B12355,定价因子!L:M,2,0)</f>
        <v>#N/A</v>
      </c>
      <c r="E12355" t="e">
        <f>VLOOKUP($D$1&amp;D12355,定价因子!E:F,2,0)</f>
        <v>#N/A</v>
      </c>
      <c r="G12355" t="e">
        <f>VLOOKUP($F$1&amp;F12355,定价因子!E:F,2,0)</f>
        <v>#N/A</v>
      </c>
      <c r="H12355" s="104" t="e">
        <f>C12355*PRODUCT(#REF!,#REF!,G12355,,#REF!,E12355)</f>
        <v>#N/A</v>
      </c>
    </row>
    <row r="12356" spans="3:8">
      <c r="C12356" t="e">
        <f>VLOOKUP(B12356,定价因子!L:M,2,0)</f>
        <v>#N/A</v>
      </c>
      <c r="E12356" t="e">
        <f>VLOOKUP($D$1&amp;D12356,定价因子!E:F,2,0)</f>
        <v>#N/A</v>
      </c>
      <c r="G12356" t="e">
        <f>VLOOKUP($F$1&amp;F12356,定价因子!E:F,2,0)</f>
        <v>#N/A</v>
      </c>
      <c r="H12356" s="104" t="e">
        <f>C12356*PRODUCT(#REF!,#REF!,G12356,,#REF!,E12356)</f>
        <v>#N/A</v>
      </c>
    </row>
    <row r="12357" spans="3:8">
      <c r="C12357" t="e">
        <f>VLOOKUP(B12357,定价因子!L:M,2,0)</f>
        <v>#N/A</v>
      </c>
      <c r="E12357" t="e">
        <f>VLOOKUP($D$1&amp;D12357,定价因子!E:F,2,0)</f>
        <v>#N/A</v>
      </c>
      <c r="G12357" t="e">
        <f>VLOOKUP($F$1&amp;F12357,定价因子!E:F,2,0)</f>
        <v>#N/A</v>
      </c>
      <c r="H12357" s="104" t="e">
        <f>C12357*PRODUCT(#REF!,#REF!,G12357,,#REF!,E12357)</f>
        <v>#N/A</v>
      </c>
    </row>
    <row r="12358" spans="3:8">
      <c r="C12358" t="e">
        <f>VLOOKUP(B12358,定价因子!L:M,2,0)</f>
        <v>#N/A</v>
      </c>
      <c r="E12358" t="e">
        <f>VLOOKUP($D$1&amp;D12358,定价因子!E:F,2,0)</f>
        <v>#N/A</v>
      </c>
      <c r="G12358" t="e">
        <f>VLOOKUP($F$1&amp;F12358,定价因子!E:F,2,0)</f>
        <v>#N/A</v>
      </c>
      <c r="H12358" s="104" t="e">
        <f>C12358*PRODUCT(#REF!,#REF!,G12358,,#REF!,E12358)</f>
        <v>#N/A</v>
      </c>
    </row>
    <row r="12359" spans="3:8">
      <c r="C12359" t="e">
        <f>VLOOKUP(B12359,定价因子!L:M,2,0)</f>
        <v>#N/A</v>
      </c>
      <c r="E12359" t="e">
        <f>VLOOKUP($D$1&amp;D12359,定价因子!E:F,2,0)</f>
        <v>#N/A</v>
      </c>
      <c r="G12359" t="e">
        <f>VLOOKUP($F$1&amp;F12359,定价因子!E:F,2,0)</f>
        <v>#N/A</v>
      </c>
      <c r="H12359" s="104" t="e">
        <f>C12359*PRODUCT(#REF!,#REF!,G12359,,#REF!,E12359)</f>
        <v>#N/A</v>
      </c>
    </row>
    <row r="12360" spans="3:8">
      <c r="C12360" t="e">
        <f>VLOOKUP(B12360,定价因子!L:M,2,0)</f>
        <v>#N/A</v>
      </c>
      <c r="E12360" t="e">
        <f>VLOOKUP($D$1&amp;D12360,定价因子!E:F,2,0)</f>
        <v>#N/A</v>
      </c>
      <c r="G12360" t="e">
        <f>VLOOKUP($F$1&amp;F12360,定价因子!E:F,2,0)</f>
        <v>#N/A</v>
      </c>
      <c r="H12360" s="104" t="e">
        <f>C12360*PRODUCT(#REF!,#REF!,G12360,,#REF!,E12360)</f>
        <v>#N/A</v>
      </c>
    </row>
    <row r="12361" spans="3:8">
      <c r="C12361" t="e">
        <f>VLOOKUP(B12361,定价因子!L:M,2,0)</f>
        <v>#N/A</v>
      </c>
      <c r="E12361" t="e">
        <f>VLOOKUP($D$1&amp;D12361,定价因子!E:F,2,0)</f>
        <v>#N/A</v>
      </c>
      <c r="G12361" t="e">
        <f>VLOOKUP($F$1&amp;F12361,定价因子!E:F,2,0)</f>
        <v>#N/A</v>
      </c>
      <c r="H12361" s="104" t="e">
        <f>C12361*PRODUCT(#REF!,#REF!,G12361,,#REF!,E12361)</f>
        <v>#N/A</v>
      </c>
    </row>
    <row r="12362" spans="3:8">
      <c r="C12362" t="e">
        <f>VLOOKUP(B12362,定价因子!L:M,2,0)</f>
        <v>#N/A</v>
      </c>
      <c r="E12362" t="e">
        <f>VLOOKUP($D$1&amp;D12362,定价因子!E:F,2,0)</f>
        <v>#N/A</v>
      </c>
      <c r="G12362" t="e">
        <f>VLOOKUP($F$1&amp;F12362,定价因子!E:F,2,0)</f>
        <v>#N/A</v>
      </c>
      <c r="H12362" s="104" t="e">
        <f>C12362*PRODUCT(#REF!,#REF!,G12362,,#REF!,E12362)</f>
        <v>#N/A</v>
      </c>
    </row>
    <row r="12363" spans="3:8">
      <c r="C12363" t="e">
        <f>VLOOKUP(B12363,定价因子!L:M,2,0)</f>
        <v>#N/A</v>
      </c>
      <c r="E12363" t="e">
        <f>VLOOKUP($D$1&amp;D12363,定价因子!E:F,2,0)</f>
        <v>#N/A</v>
      </c>
      <c r="G12363" t="e">
        <f>VLOOKUP($F$1&amp;F12363,定价因子!E:F,2,0)</f>
        <v>#N/A</v>
      </c>
      <c r="H12363" s="104" t="e">
        <f>C12363*PRODUCT(#REF!,#REF!,G12363,,#REF!,E12363)</f>
        <v>#N/A</v>
      </c>
    </row>
    <row r="12364" spans="3:8">
      <c r="C12364" t="e">
        <f>VLOOKUP(B12364,定价因子!L:M,2,0)</f>
        <v>#N/A</v>
      </c>
      <c r="E12364" t="e">
        <f>VLOOKUP($D$1&amp;D12364,定价因子!E:F,2,0)</f>
        <v>#N/A</v>
      </c>
      <c r="G12364" t="e">
        <f>VLOOKUP($F$1&amp;F12364,定价因子!E:F,2,0)</f>
        <v>#N/A</v>
      </c>
      <c r="H12364" s="104" t="e">
        <f>C12364*PRODUCT(#REF!,#REF!,G12364,,#REF!,E12364)</f>
        <v>#N/A</v>
      </c>
    </row>
    <row r="12365" spans="3:8">
      <c r="C12365" t="e">
        <f>VLOOKUP(B12365,定价因子!L:M,2,0)</f>
        <v>#N/A</v>
      </c>
      <c r="E12365" t="e">
        <f>VLOOKUP($D$1&amp;D12365,定价因子!E:F,2,0)</f>
        <v>#N/A</v>
      </c>
      <c r="G12365" t="e">
        <f>VLOOKUP($F$1&amp;F12365,定价因子!E:F,2,0)</f>
        <v>#N/A</v>
      </c>
      <c r="H12365" s="104" t="e">
        <f>C12365*PRODUCT(#REF!,#REF!,G12365,,#REF!,E12365)</f>
        <v>#N/A</v>
      </c>
    </row>
    <row r="12366" spans="3:8">
      <c r="C12366" t="e">
        <f>VLOOKUP(B12366,定价因子!L:M,2,0)</f>
        <v>#N/A</v>
      </c>
      <c r="E12366" t="e">
        <f>VLOOKUP($D$1&amp;D12366,定价因子!E:F,2,0)</f>
        <v>#N/A</v>
      </c>
      <c r="G12366" t="e">
        <f>VLOOKUP($F$1&amp;F12366,定价因子!E:F,2,0)</f>
        <v>#N/A</v>
      </c>
      <c r="H12366" s="104" t="e">
        <f>C12366*PRODUCT(#REF!,#REF!,G12366,,#REF!,E12366)</f>
        <v>#N/A</v>
      </c>
    </row>
    <row r="12367" spans="3:8">
      <c r="C12367" t="e">
        <f>VLOOKUP(B12367,定价因子!L:M,2,0)</f>
        <v>#N/A</v>
      </c>
      <c r="E12367" t="e">
        <f>VLOOKUP($D$1&amp;D12367,定价因子!E:F,2,0)</f>
        <v>#N/A</v>
      </c>
      <c r="G12367" t="e">
        <f>VLOOKUP($F$1&amp;F12367,定价因子!E:F,2,0)</f>
        <v>#N/A</v>
      </c>
      <c r="H12367" s="104" t="e">
        <f>C12367*PRODUCT(#REF!,#REF!,G12367,,#REF!,E12367)</f>
        <v>#N/A</v>
      </c>
    </row>
    <row r="12368" spans="3:8">
      <c r="C12368" t="e">
        <f>VLOOKUP(B12368,定价因子!L:M,2,0)</f>
        <v>#N/A</v>
      </c>
      <c r="E12368" t="e">
        <f>VLOOKUP($D$1&amp;D12368,定价因子!E:F,2,0)</f>
        <v>#N/A</v>
      </c>
      <c r="G12368" t="e">
        <f>VLOOKUP($F$1&amp;F12368,定价因子!E:F,2,0)</f>
        <v>#N/A</v>
      </c>
      <c r="H12368" s="104" t="e">
        <f>C12368*PRODUCT(#REF!,#REF!,G12368,,#REF!,E12368)</f>
        <v>#N/A</v>
      </c>
    </row>
    <row r="12369" spans="3:8">
      <c r="C12369" t="e">
        <f>VLOOKUP(B12369,定价因子!L:M,2,0)</f>
        <v>#N/A</v>
      </c>
      <c r="E12369" t="e">
        <f>VLOOKUP($D$1&amp;D12369,定价因子!E:F,2,0)</f>
        <v>#N/A</v>
      </c>
      <c r="G12369" t="e">
        <f>VLOOKUP($F$1&amp;F12369,定价因子!E:F,2,0)</f>
        <v>#N/A</v>
      </c>
      <c r="H12369" s="104" t="e">
        <f>C12369*PRODUCT(#REF!,#REF!,G12369,,#REF!,E12369)</f>
        <v>#N/A</v>
      </c>
    </row>
    <row r="12370" spans="3:8">
      <c r="C12370" t="e">
        <f>VLOOKUP(B12370,定价因子!L:M,2,0)</f>
        <v>#N/A</v>
      </c>
      <c r="E12370" t="e">
        <f>VLOOKUP($D$1&amp;D12370,定价因子!E:F,2,0)</f>
        <v>#N/A</v>
      </c>
      <c r="G12370" t="e">
        <f>VLOOKUP($F$1&amp;F12370,定价因子!E:F,2,0)</f>
        <v>#N/A</v>
      </c>
      <c r="H12370" s="104" t="e">
        <f>C12370*PRODUCT(#REF!,#REF!,G12370,,#REF!,E12370)</f>
        <v>#N/A</v>
      </c>
    </row>
    <row r="12371" spans="3:8">
      <c r="C12371" t="e">
        <f>VLOOKUP(B12371,定价因子!L:M,2,0)</f>
        <v>#N/A</v>
      </c>
      <c r="E12371" t="e">
        <f>VLOOKUP($D$1&amp;D12371,定价因子!E:F,2,0)</f>
        <v>#N/A</v>
      </c>
      <c r="G12371" t="e">
        <f>VLOOKUP($F$1&amp;F12371,定价因子!E:F,2,0)</f>
        <v>#N/A</v>
      </c>
      <c r="H12371" s="104" t="e">
        <f>C12371*PRODUCT(#REF!,#REF!,G12371,,#REF!,E12371)</f>
        <v>#N/A</v>
      </c>
    </row>
    <row r="12372" spans="3:8">
      <c r="C12372" t="e">
        <f>VLOOKUP(B12372,定价因子!L:M,2,0)</f>
        <v>#N/A</v>
      </c>
      <c r="E12372" t="e">
        <f>VLOOKUP($D$1&amp;D12372,定价因子!E:F,2,0)</f>
        <v>#N/A</v>
      </c>
      <c r="G12372" t="e">
        <f>VLOOKUP($F$1&amp;F12372,定价因子!E:F,2,0)</f>
        <v>#N/A</v>
      </c>
      <c r="H12372" s="104" t="e">
        <f>C12372*PRODUCT(#REF!,#REF!,G12372,,#REF!,E12372)</f>
        <v>#N/A</v>
      </c>
    </row>
    <row r="12373" spans="3:8">
      <c r="C12373" t="e">
        <f>VLOOKUP(B12373,定价因子!L:M,2,0)</f>
        <v>#N/A</v>
      </c>
      <c r="E12373" t="e">
        <f>VLOOKUP($D$1&amp;D12373,定价因子!E:F,2,0)</f>
        <v>#N/A</v>
      </c>
      <c r="G12373" t="e">
        <f>VLOOKUP($F$1&amp;F12373,定价因子!E:F,2,0)</f>
        <v>#N/A</v>
      </c>
      <c r="H12373" s="104" t="e">
        <f>C12373*PRODUCT(#REF!,#REF!,G12373,,#REF!,E12373)</f>
        <v>#N/A</v>
      </c>
    </row>
    <row r="12374" spans="3:8">
      <c r="C12374" t="e">
        <f>VLOOKUP(B12374,定价因子!L:M,2,0)</f>
        <v>#N/A</v>
      </c>
      <c r="E12374" t="e">
        <f>VLOOKUP($D$1&amp;D12374,定价因子!E:F,2,0)</f>
        <v>#N/A</v>
      </c>
      <c r="G12374" t="e">
        <f>VLOOKUP($F$1&amp;F12374,定价因子!E:F,2,0)</f>
        <v>#N/A</v>
      </c>
      <c r="H12374" s="104" t="e">
        <f>C12374*PRODUCT(#REF!,#REF!,G12374,,#REF!,E12374)</f>
        <v>#N/A</v>
      </c>
    </row>
    <row r="12375" spans="3:8">
      <c r="C12375" t="e">
        <f>VLOOKUP(B12375,定价因子!L:M,2,0)</f>
        <v>#N/A</v>
      </c>
      <c r="E12375" t="e">
        <f>VLOOKUP($D$1&amp;D12375,定价因子!E:F,2,0)</f>
        <v>#N/A</v>
      </c>
      <c r="G12375" t="e">
        <f>VLOOKUP($F$1&amp;F12375,定价因子!E:F,2,0)</f>
        <v>#N/A</v>
      </c>
      <c r="H12375" s="104" t="e">
        <f>C12375*PRODUCT(#REF!,#REF!,G12375,,#REF!,E12375)</f>
        <v>#N/A</v>
      </c>
    </row>
    <row r="12376" spans="3:8">
      <c r="C12376" t="e">
        <f>VLOOKUP(B12376,定价因子!L:M,2,0)</f>
        <v>#N/A</v>
      </c>
      <c r="E12376" t="e">
        <f>VLOOKUP($D$1&amp;D12376,定价因子!E:F,2,0)</f>
        <v>#N/A</v>
      </c>
      <c r="G12376" t="e">
        <f>VLOOKUP($F$1&amp;F12376,定价因子!E:F,2,0)</f>
        <v>#N/A</v>
      </c>
      <c r="H12376" s="104" t="e">
        <f>C12376*PRODUCT(#REF!,#REF!,G12376,,#REF!,E12376)</f>
        <v>#N/A</v>
      </c>
    </row>
    <row r="12377" spans="3:8">
      <c r="C12377" t="e">
        <f>VLOOKUP(B12377,定价因子!L:M,2,0)</f>
        <v>#N/A</v>
      </c>
      <c r="E12377" t="e">
        <f>VLOOKUP($D$1&amp;D12377,定价因子!E:F,2,0)</f>
        <v>#N/A</v>
      </c>
      <c r="G12377" t="e">
        <f>VLOOKUP($F$1&amp;F12377,定价因子!E:F,2,0)</f>
        <v>#N/A</v>
      </c>
      <c r="H12377" s="104" t="e">
        <f>C12377*PRODUCT(#REF!,#REF!,G12377,,#REF!,E12377)</f>
        <v>#N/A</v>
      </c>
    </row>
    <row r="12378" spans="3:8">
      <c r="C12378" t="e">
        <f>VLOOKUP(B12378,定价因子!L:M,2,0)</f>
        <v>#N/A</v>
      </c>
      <c r="E12378" t="e">
        <f>VLOOKUP($D$1&amp;D12378,定价因子!E:F,2,0)</f>
        <v>#N/A</v>
      </c>
      <c r="G12378" t="e">
        <f>VLOOKUP($F$1&amp;F12378,定价因子!E:F,2,0)</f>
        <v>#N/A</v>
      </c>
      <c r="H12378" s="104" t="e">
        <f>C12378*PRODUCT(#REF!,#REF!,G12378,,#REF!,E12378)</f>
        <v>#N/A</v>
      </c>
    </row>
    <row r="12379" spans="3:8">
      <c r="C12379" t="e">
        <f>VLOOKUP(B12379,定价因子!L:M,2,0)</f>
        <v>#N/A</v>
      </c>
      <c r="E12379" t="e">
        <f>VLOOKUP($D$1&amp;D12379,定价因子!E:F,2,0)</f>
        <v>#N/A</v>
      </c>
      <c r="G12379" t="e">
        <f>VLOOKUP($F$1&amp;F12379,定价因子!E:F,2,0)</f>
        <v>#N/A</v>
      </c>
      <c r="H12379" s="104" t="e">
        <f>C12379*PRODUCT(#REF!,#REF!,G12379,,#REF!,E12379)</f>
        <v>#N/A</v>
      </c>
    </row>
    <row r="12380" spans="3:8">
      <c r="C12380" t="e">
        <f>VLOOKUP(B12380,定价因子!L:M,2,0)</f>
        <v>#N/A</v>
      </c>
      <c r="E12380" t="e">
        <f>VLOOKUP($D$1&amp;D12380,定价因子!E:F,2,0)</f>
        <v>#N/A</v>
      </c>
      <c r="G12380" t="e">
        <f>VLOOKUP($F$1&amp;F12380,定价因子!E:F,2,0)</f>
        <v>#N/A</v>
      </c>
      <c r="H12380" s="104" t="e">
        <f>C12380*PRODUCT(#REF!,#REF!,G12380,,#REF!,E12380)</f>
        <v>#N/A</v>
      </c>
    </row>
    <row r="12381" spans="3:8">
      <c r="C12381" t="e">
        <f>VLOOKUP(B12381,定价因子!L:M,2,0)</f>
        <v>#N/A</v>
      </c>
      <c r="E12381" t="e">
        <f>VLOOKUP($D$1&amp;D12381,定价因子!E:F,2,0)</f>
        <v>#N/A</v>
      </c>
      <c r="G12381" t="e">
        <f>VLOOKUP($F$1&amp;F12381,定价因子!E:F,2,0)</f>
        <v>#N/A</v>
      </c>
      <c r="H12381" s="104" t="e">
        <f>C12381*PRODUCT(#REF!,#REF!,G12381,,#REF!,E12381)</f>
        <v>#N/A</v>
      </c>
    </row>
    <row r="12382" spans="3:8">
      <c r="C12382" t="e">
        <f>VLOOKUP(B12382,定价因子!L:M,2,0)</f>
        <v>#N/A</v>
      </c>
      <c r="E12382" t="e">
        <f>VLOOKUP($D$1&amp;D12382,定价因子!E:F,2,0)</f>
        <v>#N/A</v>
      </c>
      <c r="G12382" t="e">
        <f>VLOOKUP($F$1&amp;F12382,定价因子!E:F,2,0)</f>
        <v>#N/A</v>
      </c>
      <c r="H12382" s="104" t="e">
        <f>C12382*PRODUCT(#REF!,#REF!,G12382,,#REF!,E12382)</f>
        <v>#N/A</v>
      </c>
    </row>
    <row r="12383" spans="3:8">
      <c r="C12383" t="e">
        <f>VLOOKUP(B12383,定价因子!L:M,2,0)</f>
        <v>#N/A</v>
      </c>
      <c r="E12383" t="e">
        <f>VLOOKUP($D$1&amp;D12383,定价因子!E:F,2,0)</f>
        <v>#N/A</v>
      </c>
      <c r="G12383" t="e">
        <f>VLOOKUP($F$1&amp;F12383,定价因子!E:F,2,0)</f>
        <v>#N/A</v>
      </c>
      <c r="H12383" s="104" t="e">
        <f>C12383*PRODUCT(#REF!,#REF!,G12383,,#REF!,E12383)</f>
        <v>#N/A</v>
      </c>
    </row>
    <row r="12384" spans="3:8">
      <c r="C12384" t="e">
        <f>VLOOKUP(B12384,定价因子!L:M,2,0)</f>
        <v>#N/A</v>
      </c>
      <c r="E12384" t="e">
        <f>VLOOKUP($D$1&amp;D12384,定价因子!E:F,2,0)</f>
        <v>#N/A</v>
      </c>
      <c r="G12384" t="e">
        <f>VLOOKUP($F$1&amp;F12384,定价因子!E:F,2,0)</f>
        <v>#N/A</v>
      </c>
      <c r="H12384" s="104" t="e">
        <f>C12384*PRODUCT(#REF!,#REF!,G12384,,#REF!,E12384)</f>
        <v>#N/A</v>
      </c>
    </row>
    <row r="12385" spans="3:8">
      <c r="C12385" t="e">
        <f>VLOOKUP(B12385,定价因子!L:M,2,0)</f>
        <v>#N/A</v>
      </c>
      <c r="E12385" t="e">
        <f>VLOOKUP($D$1&amp;D12385,定价因子!E:F,2,0)</f>
        <v>#N/A</v>
      </c>
      <c r="G12385" t="e">
        <f>VLOOKUP($F$1&amp;F12385,定价因子!E:F,2,0)</f>
        <v>#N/A</v>
      </c>
      <c r="H12385" s="104" t="e">
        <f>C12385*PRODUCT(#REF!,#REF!,G12385,,#REF!,E12385)</f>
        <v>#N/A</v>
      </c>
    </row>
    <row r="12386" spans="3:8">
      <c r="C12386" t="e">
        <f>VLOOKUP(B12386,定价因子!L:M,2,0)</f>
        <v>#N/A</v>
      </c>
      <c r="E12386" t="e">
        <f>VLOOKUP($D$1&amp;D12386,定价因子!E:F,2,0)</f>
        <v>#N/A</v>
      </c>
      <c r="G12386" t="e">
        <f>VLOOKUP($F$1&amp;F12386,定价因子!E:F,2,0)</f>
        <v>#N/A</v>
      </c>
      <c r="H12386" s="104" t="e">
        <f>C12386*PRODUCT(#REF!,#REF!,G12386,,#REF!,E12386)</f>
        <v>#N/A</v>
      </c>
    </row>
    <row r="12387" spans="3:8">
      <c r="C12387" t="e">
        <f>VLOOKUP(B12387,定价因子!L:M,2,0)</f>
        <v>#N/A</v>
      </c>
      <c r="E12387" t="e">
        <f>VLOOKUP($D$1&amp;D12387,定价因子!E:F,2,0)</f>
        <v>#N/A</v>
      </c>
      <c r="G12387" t="e">
        <f>VLOOKUP($F$1&amp;F12387,定价因子!E:F,2,0)</f>
        <v>#N/A</v>
      </c>
      <c r="H12387" s="104" t="e">
        <f>C12387*PRODUCT(#REF!,#REF!,G12387,,#REF!,E12387)</f>
        <v>#N/A</v>
      </c>
    </row>
    <row r="12388" spans="3:8">
      <c r="C12388" t="e">
        <f>VLOOKUP(B12388,定价因子!L:M,2,0)</f>
        <v>#N/A</v>
      </c>
      <c r="E12388" t="e">
        <f>VLOOKUP($D$1&amp;D12388,定价因子!E:F,2,0)</f>
        <v>#N/A</v>
      </c>
      <c r="G12388" t="e">
        <f>VLOOKUP($F$1&amp;F12388,定价因子!E:F,2,0)</f>
        <v>#N/A</v>
      </c>
      <c r="H12388" s="104" t="e">
        <f>C12388*PRODUCT(#REF!,#REF!,G12388,,#REF!,E12388)</f>
        <v>#N/A</v>
      </c>
    </row>
    <row r="12389" spans="3:8">
      <c r="C12389" t="e">
        <f>VLOOKUP(B12389,定价因子!L:M,2,0)</f>
        <v>#N/A</v>
      </c>
      <c r="E12389" t="e">
        <f>VLOOKUP($D$1&amp;D12389,定价因子!E:F,2,0)</f>
        <v>#N/A</v>
      </c>
      <c r="G12389" t="e">
        <f>VLOOKUP($F$1&amp;F12389,定价因子!E:F,2,0)</f>
        <v>#N/A</v>
      </c>
      <c r="H12389" s="104" t="e">
        <f>C12389*PRODUCT(#REF!,#REF!,G12389,,#REF!,E12389)</f>
        <v>#N/A</v>
      </c>
    </row>
    <row r="12390" spans="3:8">
      <c r="C12390" t="e">
        <f>VLOOKUP(B12390,定价因子!L:M,2,0)</f>
        <v>#N/A</v>
      </c>
      <c r="E12390" t="e">
        <f>VLOOKUP($D$1&amp;D12390,定价因子!E:F,2,0)</f>
        <v>#N/A</v>
      </c>
      <c r="G12390" t="e">
        <f>VLOOKUP($F$1&amp;F12390,定价因子!E:F,2,0)</f>
        <v>#N/A</v>
      </c>
      <c r="H12390" s="104" t="e">
        <f>C12390*PRODUCT(#REF!,#REF!,G12390,,#REF!,E12390)</f>
        <v>#N/A</v>
      </c>
    </row>
    <row r="12391" spans="3:8">
      <c r="C12391" t="e">
        <f>VLOOKUP(B12391,定价因子!L:M,2,0)</f>
        <v>#N/A</v>
      </c>
      <c r="E12391" t="e">
        <f>VLOOKUP($D$1&amp;D12391,定价因子!E:F,2,0)</f>
        <v>#N/A</v>
      </c>
      <c r="G12391" t="e">
        <f>VLOOKUP($F$1&amp;F12391,定价因子!E:F,2,0)</f>
        <v>#N/A</v>
      </c>
      <c r="H12391" s="104" t="e">
        <f>C12391*PRODUCT(#REF!,#REF!,G12391,,#REF!,E12391)</f>
        <v>#N/A</v>
      </c>
    </row>
    <row r="12392" spans="3:8">
      <c r="C12392" t="e">
        <f>VLOOKUP(B12392,定价因子!L:M,2,0)</f>
        <v>#N/A</v>
      </c>
      <c r="E12392" t="e">
        <f>VLOOKUP($D$1&amp;D12392,定价因子!E:F,2,0)</f>
        <v>#N/A</v>
      </c>
      <c r="G12392" t="e">
        <f>VLOOKUP($F$1&amp;F12392,定价因子!E:F,2,0)</f>
        <v>#N/A</v>
      </c>
      <c r="H12392" s="104" t="e">
        <f>C12392*PRODUCT(#REF!,#REF!,G12392,,#REF!,E12392)</f>
        <v>#N/A</v>
      </c>
    </row>
    <row r="12393" spans="3:8">
      <c r="C12393" t="e">
        <f>VLOOKUP(B12393,定价因子!L:M,2,0)</f>
        <v>#N/A</v>
      </c>
      <c r="E12393" t="e">
        <f>VLOOKUP($D$1&amp;D12393,定价因子!E:F,2,0)</f>
        <v>#N/A</v>
      </c>
      <c r="G12393" t="e">
        <f>VLOOKUP($F$1&amp;F12393,定价因子!E:F,2,0)</f>
        <v>#N/A</v>
      </c>
      <c r="H12393" s="104" t="e">
        <f>C12393*PRODUCT(#REF!,#REF!,G12393,,#REF!,E12393)</f>
        <v>#N/A</v>
      </c>
    </row>
    <row r="12394" spans="3:8">
      <c r="C12394" t="e">
        <f>VLOOKUP(B12394,定价因子!L:M,2,0)</f>
        <v>#N/A</v>
      </c>
      <c r="E12394" t="e">
        <f>VLOOKUP($D$1&amp;D12394,定价因子!E:F,2,0)</f>
        <v>#N/A</v>
      </c>
      <c r="G12394" t="e">
        <f>VLOOKUP($F$1&amp;F12394,定价因子!E:F,2,0)</f>
        <v>#N/A</v>
      </c>
      <c r="H12394" s="104" t="e">
        <f>C12394*PRODUCT(#REF!,#REF!,G12394,,#REF!,E12394)</f>
        <v>#N/A</v>
      </c>
    </row>
    <row r="12395" spans="3:8">
      <c r="C12395" t="e">
        <f>VLOOKUP(B12395,定价因子!L:M,2,0)</f>
        <v>#N/A</v>
      </c>
      <c r="E12395" t="e">
        <f>VLOOKUP($D$1&amp;D12395,定价因子!E:F,2,0)</f>
        <v>#N/A</v>
      </c>
      <c r="G12395" t="e">
        <f>VLOOKUP($F$1&amp;F12395,定价因子!E:F,2,0)</f>
        <v>#N/A</v>
      </c>
      <c r="H12395" s="104" t="e">
        <f>C12395*PRODUCT(#REF!,#REF!,G12395,,#REF!,E12395)</f>
        <v>#N/A</v>
      </c>
    </row>
    <row r="12396" spans="3:8">
      <c r="C12396" t="e">
        <f>VLOOKUP(B12396,定价因子!L:M,2,0)</f>
        <v>#N/A</v>
      </c>
      <c r="E12396" t="e">
        <f>VLOOKUP($D$1&amp;D12396,定价因子!E:F,2,0)</f>
        <v>#N/A</v>
      </c>
      <c r="G12396" t="e">
        <f>VLOOKUP($F$1&amp;F12396,定价因子!E:F,2,0)</f>
        <v>#N/A</v>
      </c>
      <c r="H12396" s="104" t="e">
        <f>C12396*PRODUCT(#REF!,#REF!,G12396,,#REF!,E12396)</f>
        <v>#N/A</v>
      </c>
    </row>
    <row r="12397" spans="3:8">
      <c r="C12397" t="e">
        <f>VLOOKUP(B12397,定价因子!L:M,2,0)</f>
        <v>#N/A</v>
      </c>
      <c r="E12397" t="e">
        <f>VLOOKUP($D$1&amp;D12397,定价因子!E:F,2,0)</f>
        <v>#N/A</v>
      </c>
      <c r="G12397" t="e">
        <f>VLOOKUP($F$1&amp;F12397,定价因子!E:F,2,0)</f>
        <v>#N/A</v>
      </c>
      <c r="H12397" s="104" t="e">
        <f>C12397*PRODUCT(#REF!,#REF!,G12397,,#REF!,E12397)</f>
        <v>#N/A</v>
      </c>
    </row>
    <row r="12398" spans="3:8">
      <c r="C12398" t="e">
        <f>VLOOKUP(B12398,定价因子!L:M,2,0)</f>
        <v>#N/A</v>
      </c>
      <c r="E12398" t="e">
        <f>VLOOKUP($D$1&amp;D12398,定价因子!E:F,2,0)</f>
        <v>#N/A</v>
      </c>
      <c r="G12398" t="e">
        <f>VLOOKUP($F$1&amp;F12398,定价因子!E:F,2,0)</f>
        <v>#N/A</v>
      </c>
      <c r="H12398" s="104" t="e">
        <f>C12398*PRODUCT(#REF!,#REF!,G12398,,#REF!,E12398)</f>
        <v>#N/A</v>
      </c>
    </row>
    <row r="12399" spans="3:8">
      <c r="C12399" t="e">
        <f>VLOOKUP(B12399,定价因子!L:M,2,0)</f>
        <v>#N/A</v>
      </c>
      <c r="E12399" t="e">
        <f>VLOOKUP($D$1&amp;D12399,定价因子!E:F,2,0)</f>
        <v>#N/A</v>
      </c>
      <c r="G12399" t="e">
        <f>VLOOKUP($F$1&amp;F12399,定价因子!E:F,2,0)</f>
        <v>#N/A</v>
      </c>
      <c r="H12399" s="104" t="e">
        <f>C12399*PRODUCT(#REF!,#REF!,G12399,,#REF!,E12399)</f>
        <v>#N/A</v>
      </c>
    </row>
    <row r="12400" spans="3:8">
      <c r="C12400" t="e">
        <f>VLOOKUP(B12400,定价因子!L:M,2,0)</f>
        <v>#N/A</v>
      </c>
      <c r="E12400" t="e">
        <f>VLOOKUP($D$1&amp;D12400,定价因子!E:F,2,0)</f>
        <v>#N/A</v>
      </c>
      <c r="G12400" t="e">
        <f>VLOOKUP($F$1&amp;F12400,定价因子!E:F,2,0)</f>
        <v>#N/A</v>
      </c>
      <c r="H12400" s="104" t="e">
        <f>C12400*PRODUCT(#REF!,#REF!,G12400,,#REF!,E12400)</f>
        <v>#N/A</v>
      </c>
    </row>
    <row r="12401" spans="3:8">
      <c r="C12401" t="e">
        <f>VLOOKUP(B12401,定价因子!L:M,2,0)</f>
        <v>#N/A</v>
      </c>
      <c r="E12401" t="e">
        <f>VLOOKUP($D$1&amp;D12401,定价因子!E:F,2,0)</f>
        <v>#N/A</v>
      </c>
      <c r="G12401" t="e">
        <f>VLOOKUP($F$1&amp;F12401,定价因子!E:F,2,0)</f>
        <v>#N/A</v>
      </c>
      <c r="H12401" s="104" t="e">
        <f>C12401*PRODUCT(#REF!,#REF!,G12401,,#REF!,E12401)</f>
        <v>#N/A</v>
      </c>
    </row>
    <row r="12402" spans="3:8">
      <c r="C12402" t="e">
        <f>VLOOKUP(B12402,定价因子!L:M,2,0)</f>
        <v>#N/A</v>
      </c>
      <c r="E12402" t="e">
        <f>VLOOKUP($D$1&amp;D12402,定价因子!E:F,2,0)</f>
        <v>#N/A</v>
      </c>
      <c r="G12402" t="e">
        <f>VLOOKUP($F$1&amp;F12402,定价因子!E:F,2,0)</f>
        <v>#N/A</v>
      </c>
      <c r="H12402" s="104" t="e">
        <f>C12402*PRODUCT(#REF!,#REF!,G12402,,#REF!,E12402)</f>
        <v>#N/A</v>
      </c>
    </row>
    <row r="12403" spans="3:8">
      <c r="C12403" t="e">
        <f>VLOOKUP(B12403,定价因子!L:M,2,0)</f>
        <v>#N/A</v>
      </c>
      <c r="E12403" t="e">
        <f>VLOOKUP($D$1&amp;D12403,定价因子!E:F,2,0)</f>
        <v>#N/A</v>
      </c>
      <c r="G12403" t="e">
        <f>VLOOKUP($F$1&amp;F12403,定价因子!E:F,2,0)</f>
        <v>#N/A</v>
      </c>
      <c r="H12403" s="104" t="e">
        <f>C12403*PRODUCT(#REF!,#REF!,G12403,,#REF!,E12403)</f>
        <v>#N/A</v>
      </c>
    </row>
    <row r="12404" spans="3:8">
      <c r="C12404" t="e">
        <f>VLOOKUP(B12404,定价因子!L:M,2,0)</f>
        <v>#N/A</v>
      </c>
      <c r="E12404" t="e">
        <f>VLOOKUP($D$1&amp;D12404,定价因子!E:F,2,0)</f>
        <v>#N/A</v>
      </c>
      <c r="G12404" t="e">
        <f>VLOOKUP($F$1&amp;F12404,定价因子!E:F,2,0)</f>
        <v>#N/A</v>
      </c>
      <c r="H12404" s="104" t="e">
        <f>C12404*PRODUCT(#REF!,#REF!,G12404,,#REF!,E12404)</f>
        <v>#N/A</v>
      </c>
    </row>
    <row r="12405" spans="3:8">
      <c r="C12405" t="e">
        <f>VLOOKUP(B12405,定价因子!L:M,2,0)</f>
        <v>#N/A</v>
      </c>
      <c r="E12405" t="e">
        <f>VLOOKUP($D$1&amp;D12405,定价因子!E:F,2,0)</f>
        <v>#N/A</v>
      </c>
      <c r="G12405" t="e">
        <f>VLOOKUP($F$1&amp;F12405,定价因子!E:F,2,0)</f>
        <v>#N/A</v>
      </c>
      <c r="H12405" s="104" t="e">
        <f>C12405*PRODUCT(#REF!,#REF!,G12405,,#REF!,E12405)</f>
        <v>#N/A</v>
      </c>
    </row>
    <row r="12406" spans="3:8">
      <c r="C12406" t="e">
        <f>VLOOKUP(B12406,定价因子!L:M,2,0)</f>
        <v>#N/A</v>
      </c>
      <c r="E12406" t="e">
        <f>VLOOKUP($D$1&amp;D12406,定价因子!E:F,2,0)</f>
        <v>#N/A</v>
      </c>
      <c r="G12406" t="e">
        <f>VLOOKUP($F$1&amp;F12406,定价因子!E:F,2,0)</f>
        <v>#N/A</v>
      </c>
      <c r="H12406" s="104" t="e">
        <f>C12406*PRODUCT(#REF!,#REF!,G12406,,#REF!,E12406)</f>
        <v>#N/A</v>
      </c>
    </row>
    <row r="12407" spans="3:8">
      <c r="C12407" t="e">
        <f>VLOOKUP(B12407,定价因子!L:M,2,0)</f>
        <v>#N/A</v>
      </c>
      <c r="E12407" t="e">
        <f>VLOOKUP($D$1&amp;D12407,定价因子!E:F,2,0)</f>
        <v>#N/A</v>
      </c>
      <c r="G12407" t="e">
        <f>VLOOKUP($F$1&amp;F12407,定价因子!E:F,2,0)</f>
        <v>#N/A</v>
      </c>
      <c r="H12407" s="104" t="e">
        <f>C12407*PRODUCT(#REF!,#REF!,G12407,,#REF!,E12407)</f>
        <v>#N/A</v>
      </c>
    </row>
    <row r="12408" spans="3:8">
      <c r="C12408" t="e">
        <f>VLOOKUP(B12408,定价因子!L:M,2,0)</f>
        <v>#N/A</v>
      </c>
      <c r="E12408" t="e">
        <f>VLOOKUP($D$1&amp;D12408,定价因子!E:F,2,0)</f>
        <v>#N/A</v>
      </c>
      <c r="G12408" t="e">
        <f>VLOOKUP($F$1&amp;F12408,定价因子!E:F,2,0)</f>
        <v>#N/A</v>
      </c>
      <c r="H12408" s="104" t="e">
        <f>C12408*PRODUCT(#REF!,#REF!,G12408,,#REF!,E12408)</f>
        <v>#N/A</v>
      </c>
    </row>
    <row r="12409" spans="3:8">
      <c r="C12409" t="e">
        <f>VLOOKUP(B12409,定价因子!L:M,2,0)</f>
        <v>#N/A</v>
      </c>
      <c r="E12409" t="e">
        <f>VLOOKUP($D$1&amp;D12409,定价因子!E:F,2,0)</f>
        <v>#N/A</v>
      </c>
      <c r="G12409" t="e">
        <f>VLOOKUP($F$1&amp;F12409,定价因子!E:F,2,0)</f>
        <v>#N/A</v>
      </c>
      <c r="H12409" s="104" t="e">
        <f>C12409*PRODUCT(#REF!,#REF!,G12409,,#REF!,E12409)</f>
        <v>#N/A</v>
      </c>
    </row>
    <row r="12410" spans="3:8">
      <c r="C12410" t="e">
        <f>VLOOKUP(B12410,定价因子!L:M,2,0)</f>
        <v>#N/A</v>
      </c>
      <c r="E12410" t="e">
        <f>VLOOKUP($D$1&amp;D12410,定价因子!E:F,2,0)</f>
        <v>#N/A</v>
      </c>
      <c r="G12410" t="e">
        <f>VLOOKUP($F$1&amp;F12410,定价因子!E:F,2,0)</f>
        <v>#N/A</v>
      </c>
      <c r="H12410" s="104" t="e">
        <f>C12410*PRODUCT(#REF!,#REF!,G12410,,#REF!,E12410)</f>
        <v>#N/A</v>
      </c>
    </row>
    <row r="12411" spans="3:8">
      <c r="C12411" t="e">
        <f>VLOOKUP(B12411,定价因子!L:M,2,0)</f>
        <v>#N/A</v>
      </c>
      <c r="E12411" t="e">
        <f>VLOOKUP($D$1&amp;D12411,定价因子!E:F,2,0)</f>
        <v>#N/A</v>
      </c>
      <c r="G12411" t="e">
        <f>VLOOKUP($F$1&amp;F12411,定价因子!E:F,2,0)</f>
        <v>#N/A</v>
      </c>
      <c r="H12411" s="104" t="e">
        <f>C12411*PRODUCT(#REF!,#REF!,G12411,,#REF!,E12411)</f>
        <v>#N/A</v>
      </c>
    </row>
    <row r="12412" spans="3:8">
      <c r="C12412" t="e">
        <f>VLOOKUP(B12412,定价因子!L:M,2,0)</f>
        <v>#N/A</v>
      </c>
      <c r="E12412" t="e">
        <f>VLOOKUP($D$1&amp;D12412,定价因子!E:F,2,0)</f>
        <v>#N/A</v>
      </c>
      <c r="G12412" t="e">
        <f>VLOOKUP($F$1&amp;F12412,定价因子!E:F,2,0)</f>
        <v>#N/A</v>
      </c>
      <c r="H12412" s="104" t="e">
        <f>C12412*PRODUCT(#REF!,#REF!,G12412,,#REF!,E12412)</f>
        <v>#N/A</v>
      </c>
    </row>
    <row r="12413" spans="3:8">
      <c r="C12413" t="e">
        <f>VLOOKUP(B12413,定价因子!L:M,2,0)</f>
        <v>#N/A</v>
      </c>
      <c r="E12413" t="e">
        <f>VLOOKUP($D$1&amp;D12413,定价因子!E:F,2,0)</f>
        <v>#N/A</v>
      </c>
      <c r="G12413" t="e">
        <f>VLOOKUP($F$1&amp;F12413,定价因子!E:F,2,0)</f>
        <v>#N/A</v>
      </c>
      <c r="H12413" s="104" t="e">
        <f>C12413*PRODUCT(#REF!,#REF!,G12413,,#REF!,E12413)</f>
        <v>#N/A</v>
      </c>
    </row>
    <row r="12414" spans="3:8">
      <c r="C12414" t="e">
        <f>VLOOKUP(B12414,定价因子!L:M,2,0)</f>
        <v>#N/A</v>
      </c>
      <c r="E12414" t="e">
        <f>VLOOKUP($D$1&amp;D12414,定价因子!E:F,2,0)</f>
        <v>#N/A</v>
      </c>
      <c r="G12414" t="e">
        <f>VLOOKUP($F$1&amp;F12414,定价因子!E:F,2,0)</f>
        <v>#N/A</v>
      </c>
      <c r="H12414" s="104" t="e">
        <f>C12414*PRODUCT(#REF!,#REF!,G12414,,#REF!,E12414)</f>
        <v>#N/A</v>
      </c>
    </row>
    <row r="12415" spans="3:8">
      <c r="C12415" t="e">
        <f>VLOOKUP(B12415,定价因子!L:M,2,0)</f>
        <v>#N/A</v>
      </c>
      <c r="E12415" t="e">
        <f>VLOOKUP($D$1&amp;D12415,定价因子!E:F,2,0)</f>
        <v>#N/A</v>
      </c>
      <c r="G12415" t="e">
        <f>VLOOKUP($F$1&amp;F12415,定价因子!E:F,2,0)</f>
        <v>#N/A</v>
      </c>
      <c r="H12415" s="104" t="e">
        <f>C12415*PRODUCT(#REF!,#REF!,G12415,,#REF!,E12415)</f>
        <v>#N/A</v>
      </c>
    </row>
    <row r="12416" spans="3:8">
      <c r="C12416" t="e">
        <f>VLOOKUP(B12416,定价因子!L:M,2,0)</f>
        <v>#N/A</v>
      </c>
      <c r="E12416" t="e">
        <f>VLOOKUP($D$1&amp;D12416,定价因子!E:F,2,0)</f>
        <v>#N/A</v>
      </c>
      <c r="G12416" t="e">
        <f>VLOOKUP($F$1&amp;F12416,定价因子!E:F,2,0)</f>
        <v>#N/A</v>
      </c>
      <c r="H12416" s="104" t="e">
        <f>C12416*PRODUCT(#REF!,#REF!,G12416,,#REF!,E12416)</f>
        <v>#N/A</v>
      </c>
    </row>
    <row r="12417" spans="3:8">
      <c r="C12417" t="e">
        <f>VLOOKUP(B12417,定价因子!L:M,2,0)</f>
        <v>#N/A</v>
      </c>
      <c r="E12417" t="e">
        <f>VLOOKUP($D$1&amp;D12417,定价因子!E:F,2,0)</f>
        <v>#N/A</v>
      </c>
      <c r="G12417" t="e">
        <f>VLOOKUP($F$1&amp;F12417,定价因子!E:F,2,0)</f>
        <v>#N/A</v>
      </c>
      <c r="H12417" s="104" t="e">
        <f>C12417*PRODUCT(#REF!,#REF!,G12417,,#REF!,E12417)</f>
        <v>#N/A</v>
      </c>
    </row>
    <row r="12418" spans="3:8">
      <c r="C12418" t="e">
        <f>VLOOKUP(B12418,定价因子!L:M,2,0)</f>
        <v>#N/A</v>
      </c>
      <c r="E12418" t="e">
        <f>VLOOKUP($D$1&amp;D12418,定价因子!E:F,2,0)</f>
        <v>#N/A</v>
      </c>
      <c r="G12418" t="e">
        <f>VLOOKUP($F$1&amp;F12418,定价因子!E:F,2,0)</f>
        <v>#N/A</v>
      </c>
      <c r="H12418" s="104" t="e">
        <f>C12418*PRODUCT(#REF!,#REF!,G12418,,#REF!,E12418)</f>
        <v>#N/A</v>
      </c>
    </row>
    <row r="12419" spans="3:8">
      <c r="C12419" t="e">
        <f>VLOOKUP(B12419,定价因子!L:M,2,0)</f>
        <v>#N/A</v>
      </c>
      <c r="E12419" t="e">
        <f>VLOOKUP($D$1&amp;D12419,定价因子!E:F,2,0)</f>
        <v>#N/A</v>
      </c>
      <c r="G12419" t="e">
        <f>VLOOKUP($F$1&amp;F12419,定价因子!E:F,2,0)</f>
        <v>#N/A</v>
      </c>
      <c r="H12419" s="104" t="e">
        <f>C12419*PRODUCT(#REF!,#REF!,G12419,,#REF!,E12419)</f>
        <v>#N/A</v>
      </c>
    </row>
    <row r="12420" spans="3:8">
      <c r="C12420" t="e">
        <f>VLOOKUP(B12420,定价因子!L:M,2,0)</f>
        <v>#N/A</v>
      </c>
      <c r="E12420" t="e">
        <f>VLOOKUP($D$1&amp;D12420,定价因子!E:F,2,0)</f>
        <v>#N/A</v>
      </c>
      <c r="G12420" t="e">
        <f>VLOOKUP($F$1&amp;F12420,定价因子!E:F,2,0)</f>
        <v>#N/A</v>
      </c>
      <c r="H12420" s="104" t="e">
        <f>C12420*PRODUCT(#REF!,#REF!,G12420,,#REF!,E12420)</f>
        <v>#N/A</v>
      </c>
    </row>
    <row r="12421" spans="3:8">
      <c r="C12421" t="e">
        <f>VLOOKUP(B12421,定价因子!L:M,2,0)</f>
        <v>#N/A</v>
      </c>
      <c r="E12421" t="e">
        <f>VLOOKUP($D$1&amp;D12421,定价因子!E:F,2,0)</f>
        <v>#N/A</v>
      </c>
      <c r="G12421" t="e">
        <f>VLOOKUP($F$1&amp;F12421,定价因子!E:F,2,0)</f>
        <v>#N/A</v>
      </c>
      <c r="H12421" s="104" t="e">
        <f>C12421*PRODUCT(#REF!,#REF!,G12421,,#REF!,E12421)</f>
        <v>#N/A</v>
      </c>
    </row>
    <row r="12422" spans="3:8">
      <c r="C12422" t="e">
        <f>VLOOKUP(B12422,定价因子!L:M,2,0)</f>
        <v>#N/A</v>
      </c>
      <c r="E12422" t="e">
        <f>VLOOKUP($D$1&amp;D12422,定价因子!E:F,2,0)</f>
        <v>#N/A</v>
      </c>
      <c r="G12422" t="e">
        <f>VLOOKUP($F$1&amp;F12422,定价因子!E:F,2,0)</f>
        <v>#N/A</v>
      </c>
      <c r="H12422" s="104" t="e">
        <f>C12422*PRODUCT(#REF!,#REF!,G12422,,#REF!,E12422)</f>
        <v>#N/A</v>
      </c>
    </row>
    <row r="12423" spans="3:8">
      <c r="C12423" t="e">
        <f>VLOOKUP(B12423,定价因子!L:M,2,0)</f>
        <v>#N/A</v>
      </c>
      <c r="E12423" t="e">
        <f>VLOOKUP($D$1&amp;D12423,定价因子!E:F,2,0)</f>
        <v>#N/A</v>
      </c>
      <c r="G12423" t="e">
        <f>VLOOKUP($F$1&amp;F12423,定价因子!E:F,2,0)</f>
        <v>#N/A</v>
      </c>
      <c r="H12423" s="104" t="e">
        <f>C12423*PRODUCT(#REF!,#REF!,G12423,,#REF!,E12423)</f>
        <v>#N/A</v>
      </c>
    </row>
    <row r="12424" spans="3:8">
      <c r="C12424" t="e">
        <f>VLOOKUP(B12424,定价因子!L:M,2,0)</f>
        <v>#N/A</v>
      </c>
      <c r="E12424" t="e">
        <f>VLOOKUP($D$1&amp;D12424,定价因子!E:F,2,0)</f>
        <v>#N/A</v>
      </c>
      <c r="G12424" t="e">
        <f>VLOOKUP($F$1&amp;F12424,定价因子!E:F,2,0)</f>
        <v>#N/A</v>
      </c>
      <c r="H12424" s="104" t="e">
        <f>C12424*PRODUCT(#REF!,#REF!,G12424,,#REF!,E12424)</f>
        <v>#N/A</v>
      </c>
    </row>
    <row r="12425" spans="3:8">
      <c r="C12425" t="e">
        <f>VLOOKUP(B12425,定价因子!L:M,2,0)</f>
        <v>#N/A</v>
      </c>
      <c r="E12425" t="e">
        <f>VLOOKUP($D$1&amp;D12425,定价因子!E:F,2,0)</f>
        <v>#N/A</v>
      </c>
      <c r="G12425" t="e">
        <f>VLOOKUP($F$1&amp;F12425,定价因子!E:F,2,0)</f>
        <v>#N/A</v>
      </c>
      <c r="H12425" s="104" t="e">
        <f>C12425*PRODUCT(#REF!,#REF!,G12425,,#REF!,E12425)</f>
        <v>#N/A</v>
      </c>
    </row>
    <row r="12426" spans="3:8">
      <c r="C12426" t="e">
        <f>VLOOKUP(B12426,定价因子!L:M,2,0)</f>
        <v>#N/A</v>
      </c>
      <c r="E12426" t="e">
        <f>VLOOKUP($D$1&amp;D12426,定价因子!E:F,2,0)</f>
        <v>#N/A</v>
      </c>
      <c r="G12426" t="e">
        <f>VLOOKUP($F$1&amp;F12426,定价因子!E:F,2,0)</f>
        <v>#N/A</v>
      </c>
      <c r="H12426" s="104" t="e">
        <f>C12426*PRODUCT(#REF!,#REF!,G12426,,#REF!,E12426)</f>
        <v>#N/A</v>
      </c>
    </row>
    <row r="12427" spans="3:8">
      <c r="C12427" t="e">
        <f>VLOOKUP(B12427,定价因子!L:M,2,0)</f>
        <v>#N/A</v>
      </c>
      <c r="E12427" t="e">
        <f>VLOOKUP($D$1&amp;D12427,定价因子!E:F,2,0)</f>
        <v>#N/A</v>
      </c>
      <c r="G12427" t="e">
        <f>VLOOKUP($F$1&amp;F12427,定价因子!E:F,2,0)</f>
        <v>#N/A</v>
      </c>
      <c r="H12427" s="104" t="e">
        <f>C12427*PRODUCT(#REF!,#REF!,G12427,,#REF!,E12427)</f>
        <v>#N/A</v>
      </c>
    </row>
    <row r="12428" spans="3:8">
      <c r="C12428" t="e">
        <f>VLOOKUP(B12428,定价因子!L:M,2,0)</f>
        <v>#N/A</v>
      </c>
      <c r="E12428" t="e">
        <f>VLOOKUP($D$1&amp;D12428,定价因子!E:F,2,0)</f>
        <v>#N/A</v>
      </c>
      <c r="G12428" t="e">
        <f>VLOOKUP($F$1&amp;F12428,定价因子!E:F,2,0)</f>
        <v>#N/A</v>
      </c>
      <c r="H12428" s="104" t="e">
        <f>C12428*PRODUCT(#REF!,#REF!,G12428,,#REF!,E12428)</f>
        <v>#N/A</v>
      </c>
    </row>
    <row r="12429" spans="3:8">
      <c r="C12429" t="e">
        <f>VLOOKUP(B12429,定价因子!L:M,2,0)</f>
        <v>#N/A</v>
      </c>
      <c r="E12429" t="e">
        <f>VLOOKUP($D$1&amp;D12429,定价因子!E:F,2,0)</f>
        <v>#N/A</v>
      </c>
      <c r="G12429" t="e">
        <f>VLOOKUP($F$1&amp;F12429,定价因子!E:F,2,0)</f>
        <v>#N/A</v>
      </c>
      <c r="H12429" s="104" t="e">
        <f>C12429*PRODUCT(#REF!,#REF!,G12429,,#REF!,E12429)</f>
        <v>#N/A</v>
      </c>
    </row>
    <row r="12430" spans="3:8">
      <c r="C12430" t="e">
        <f>VLOOKUP(B12430,定价因子!L:M,2,0)</f>
        <v>#N/A</v>
      </c>
      <c r="E12430" t="e">
        <f>VLOOKUP($D$1&amp;D12430,定价因子!E:F,2,0)</f>
        <v>#N/A</v>
      </c>
      <c r="G12430" t="e">
        <f>VLOOKUP($F$1&amp;F12430,定价因子!E:F,2,0)</f>
        <v>#N/A</v>
      </c>
      <c r="H12430" s="104" t="e">
        <f>C12430*PRODUCT(#REF!,#REF!,G12430,,#REF!,E12430)</f>
        <v>#N/A</v>
      </c>
    </row>
    <row r="12431" spans="3:8">
      <c r="C12431" t="e">
        <f>VLOOKUP(B12431,定价因子!L:M,2,0)</f>
        <v>#N/A</v>
      </c>
      <c r="E12431" t="e">
        <f>VLOOKUP($D$1&amp;D12431,定价因子!E:F,2,0)</f>
        <v>#N/A</v>
      </c>
      <c r="G12431" t="e">
        <f>VLOOKUP($F$1&amp;F12431,定价因子!E:F,2,0)</f>
        <v>#N/A</v>
      </c>
      <c r="H12431" s="104" t="e">
        <f>C12431*PRODUCT(#REF!,#REF!,G12431,,#REF!,E12431)</f>
        <v>#N/A</v>
      </c>
    </row>
    <row r="12432" spans="3:8">
      <c r="C12432" t="e">
        <f>VLOOKUP(B12432,定价因子!L:M,2,0)</f>
        <v>#N/A</v>
      </c>
      <c r="E12432" t="e">
        <f>VLOOKUP($D$1&amp;D12432,定价因子!E:F,2,0)</f>
        <v>#N/A</v>
      </c>
      <c r="G12432" t="e">
        <f>VLOOKUP($F$1&amp;F12432,定价因子!E:F,2,0)</f>
        <v>#N/A</v>
      </c>
      <c r="H12432" s="104" t="e">
        <f>C12432*PRODUCT(#REF!,#REF!,G12432,,#REF!,E12432)</f>
        <v>#N/A</v>
      </c>
    </row>
    <row r="12433" spans="3:8">
      <c r="C12433" t="e">
        <f>VLOOKUP(B12433,定价因子!L:M,2,0)</f>
        <v>#N/A</v>
      </c>
      <c r="E12433" t="e">
        <f>VLOOKUP($D$1&amp;D12433,定价因子!E:F,2,0)</f>
        <v>#N/A</v>
      </c>
      <c r="G12433" t="e">
        <f>VLOOKUP($F$1&amp;F12433,定价因子!E:F,2,0)</f>
        <v>#N/A</v>
      </c>
      <c r="H12433" s="104" t="e">
        <f>C12433*PRODUCT(#REF!,#REF!,G12433,,#REF!,E12433)</f>
        <v>#N/A</v>
      </c>
    </row>
    <row r="12434" spans="3:8">
      <c r="C12434" t="e">
        <f>VLOOKUP(B12434,定价因子!L:M,2,0)</f>
        <v>#N/A</v>
      </c>
      <c r="E12434" t="e">
        <f>VLOOKUP($D$1&amp;D12434,定价因子!E:F,2,0)</f>
        <v>#N/A</v>
      </c>
      <c r="G12434" t="e">
        <f>VLOOKUP($F$1&amp;F12434,定价因子!E:F,2,0)</f>
        <v>#N/A</v>
      </c>
      <c r="H12434" s="104" t="e">
        <f>C12434*PRODUCT(#REF!,#REF!,G12434,,#REF!,E12434)</f>
        <v>#N/A</v>
      </c>
    </row>
    <row r="12435" spans="3:8">
      <c r="C12435" t="e">
        <f>VLOOKUP(B12435,定价因子!L:M,2,0)</f>
        <v>#N/A</v>
      </c>
      <c r="E12435" t="e">
        <f>VLOOKUP($D$1&amp;D12435,定价因子!E:F,2,0)</f>
        <v>#N/A</v>
      </c>
      <c r="G12435" t="e">
        <f>VLOOKUP($F$1&amp;F12435,定价因子!E:F,2,0)</f>
        <v>#N/A</v>
      </c>
      <c r="H12435" s="104" t="e">
        <f>C12435*PRODUCT(#REF!,#REF!,G12435,,#REF!,E12435)</f>
        <v>#N/A</v>
      </c>
    </row>
    <row r="12436" spans="3:8">
      <c r="C12436" t="e">
        <f>VLOOKUP(B12436,定价因子!L:M,2,0)</f>
        <v>#N/A</v>
      </c>
      <c r="E12436" t="e">
        <f>VLOOKUP($D$1&amp;D12436,定价因子!E:F,2,0)</f>
        <v>#N/A</v>
      </c>
      <c r="G12436" t="e">
        <f>VLOOKUP($F$1&amp;F12436,定价因子!E:F,2,0)</f>
        <v>#N/A</v>
      </c>
      <c r="H12436" s="104" t="e">
        <f>C12436*PRODUCT(#REF!,#REF!,G12436,,#REF!,E12436)</f>
        <v>#N/A</v>
      </c>
    </row>
    <row r="12437" spans="3:8">
      <c r="C12437" t="e">
        <f>VLOOKUP(B12437,定价因子!L:M,2,0)</f>
        <v>#N/A</v>
      </c>
      <c r="E12437" t="e">
        <f>VLOOKUP($D$1&amp;D12437,定价因子!E:F,2,0)</f>
        <v>#N/A</v>
      </c>
      <c r="G12437" t="e">
        <f>VLOOKUP($F$1&amp;F12437,定价因子!E:F,2,0)</f>
        <v>#N/A</v>
      </c>
      <c r="H12437" s="104" t="e">
        <f>C12437*PRODUCT(#REF!,#REF!,G12437,,#REF!,E12437)</f>
        <v>#N/A</v>
      </c>
    </row>
    <row r="12438" spans="3:8">
      <c r="C12438" t="e">
        <f>VLOOKUP(B12438,定价因子!L:M,2,0)</f>
        <v>#N/A</v>
      </c>
      <c r="E12438" t="e">
        <f>VLOOKUP($D$1&amp;D12438,定价因子!E:F,2,0)</f>
        <v>#N/A</v>
      </c>
      <c r="G12438" t="e">
        <f>VLOOKUP($F$1&amp;F12438,定价因子!E:F,2,0)</f>
        <v>#N/A</v>
      </c>
      <c r="H12438" s="104" t="e">
        <f>C12438*PRODUCT(#REF!,#REF!,G12438,,#REF!,E12438)</f>
        <v>#N/A</v>
      </c>
    </row>
    <row r="12439" spans="3:8">
      <c r="C12439" t="e">
        <f>VLOOKUP(B12439,定价因子!L:M,2,0)</f>
        <v>#N/A</v>
      </c>
      <c r="E12439" t="e">
        <f>VLOOKUP($D$1&amp;D12439,定价因子!E:F,2,0)</f>
        <v>#N/A</v>
      </c>
      <c r="G12439" t="e">
        <f>VLOOKUP($F$1&amp;F12439,定价因子!E:F,2,0)</f>
        <v>#N/A</v>
      </c>
      <c r="H12439" s="104" t="e">
        <f>C12439*PRODUCT(#REF!,#REF!,G12439,,#REF!,E12439)</f>
        <v>#N/A</v>
      </c>
    </row>
    <row r="12440" spans="3:8">
      <c r="C12440" t="e">
        <f>VLOOKUP(B12440,定价因子!L:M,2,0)</f>
        <v>#N/A</v>
      </c>
      <c r="E12440" t="e">
        <f>VLOOKUP($D$1&amp;D12440,定价因子!E:F,2,0)</f>
        <v>#N/A</v>
      </c>
      <c r="G12440" t="e">
        <f>VLOOKUP($F$1&amp;F12440,定价因子!E:F,2,0)</f>
        <v>#N/A</v>
      </c>
      <c r="H12440" s="104" t="e">
        <f>C12440*PRODUCT(#REF!,#REF!,G12440,,#REF!,E12440)</f>
        <v>#N/A</v>
      </c>
    </row>
    <row r="12441" spans="3:8">
      <c r="C12441" t="e">
        <f>VLOOKUP(B12441,定价因子!L:M,2,0)</f>
        <v>#N/A</v>
      </c>
      <c r="E12441" t="e">
        <f>VLOOKUP($D$1&amp;D12441,定价因子!E:F,2,0)</f>
        <v>#N/A</v>
      </c>
      <c r="G12441" t="e">
        <f>VLOOKUP($F$1&amp;F12441,定价因子!E:F,2,0)</f>
        <v>#N/A</v>
      </c>
      <c r="H12441" s="104" t="e">
        <f>C12441*PRODUCT(#REF!,#REF!,G12441,,#REF!,E12441)</f>
        <v>#N/A</v>
      </c>
    </row>
    <row r="12442" spans="3:8">
      <c r="C12442" t="e">
        <f>VLOOKUP(B12442,定价因子!L:M,2,0)</f>
        <v>#N/A</v>
      </c>
      <c r="E12442" t="e">
        <f>VLOOKUP($D$1&amp;D12442,定价因子!E:F,2,0)</f>
        <v>#N/A</v>
      </c>
      <c r="G12442" t="e">
        <f>VLOOKUP($F$1&amp;F12442,定价因子!E:F,2,0)</f>
        <v>#N/A</v>
      </c>
      <c r="H12442" s="104" t="e">
        <f>C12442*PRODUCT(#REF!,#REF!,G12442,,#REF!,E12442)</f>
        <v>#N/A</v>
      </c>
    </row>
    <row r="12443" spans="3:8">
      <c r="C12443" t="e">
        <f>VLOOKUP(B12443,定价因子!L:M,2,0)</f>
        <v>#N/A</v>
      </c>
      <c r="E12443" t="e">
        <f>VLOOKUP($D$1&amp;D12443,定价因子!E:F,2,0)</f>
        <v>#N/A</v>
      </c>
      <c r="G12443" t="e">
        <f>VLOOKUP($F$1&amp;F12443,定价因子!E:F,2,0)</f>
        <v>#N/A</v>
      </c>
      <c r="H12443" s="104" t="e">
        <f>C12443*PRODUCT(#REF!,#REF!,G12443,,#REF!,E12443)</f>
        <v>#N/A</v>
      </c>
    </row>
    <row r="12444" spans="3:8">
      <c r="C12444" t="e">
        <f>VLOOKUP(B12444,定价因子!L:M,2,0)</f>
        <v>#N/A</v>
      </c>
      <c r="E12444" t="e">
        <f>VLOOKUP($D$1&amp;D12444,定价因子!E:F,2,0)</f>
        <v>#N/A</v>
      </c>
      <c r="G12444" t="e">
        <f>VLOOKUP($F$1&amp;F12444,定价因子!E:F,2,0)</f>
        <v>#N/A</v>
      </c>
      <c r="H12444" s="104" t="e">
        <f>C12444*PRODUCT(#REF!,#REF!,G12444,,#REF!,E12444)</f>
        <v>#N/A</v>
      </c>
    </row>
    <row r="12445" spans="3:8">
      <c r="C12445" t="e">
        <f>VLOOKUP(B12445,定价因子!L:M,2,0)</f>
        <v>#N/A</v>
      </c>
      <c r="E12445" t="e">
        <f>VLOOKUP($D$1&amp;D12445,定价因子!E:F,2,0)</f>
        <v>#N/A</v>
      </c>
      <c r="G12445" t="e">
        <f>VLOOKUP($F$1&amp;F12445,定价因子!E:F,2,0)</f>
        <v>#N/A</v>
      </c>
      <c r="H12445" s="104" t="e">
        <f>C12445*PRODUCT(#REF!,#REF!,G12445,,#REF!,E12445)</f>
        <v>#N/A</v>
      </c>
    </row>
    <row r="12446" spans="3:8">
      <c r="C12446" t="e">
        <f>VLOOKUP(B12446,定价因子!L:M,2,0)</f>
        <v>#N/A</v>
      </c>
      <c r="E12446" t="e">
        <f>VLOOKUP($D$1&amp;D12446,定价因子!E:F,2,0)</f>
        <v>#N/A</v>
      </c>
      <c r="G12446" t="e">
        <f>VLOOKUP($F$1&amp;F12446,定价因子!E:F,2,0)</f>
        <v>#N/A</v>
      </c>
      <c r="H12446" s="104" t="e">
        <f>C12446*PRODUCT(#REF!,#REF!,G12446,,#REF!,E12446)</f>
        <v>#N/A</v>
      </c>
    </row>
    <row r="12447" spans="3:8">
      <c r="C12447" t="e">
        <f>VLOOKUP(B12447,定价因子!L:M,2,0)</f>
        <v>#N/A</v>
      </c>
      <c r="E12447" t="e">
        <f>VLOOKUP($D$1&amp;D12447,定价因子!E:F,2,0)</f>
        <v>#N/A</v>
      </c>
      <c r="G12447" t="e">
        <f>VLOOKUP($F$1&amp;F12447,定价因子!E:F,2,0)</f>
        <v>#N/A</v>
      </c>
      <c r="H12447" s="104" t="e">
        <f>C12447*PRODUCT(#REF!,#REF!,G12447,,#REF!,E12447)</f>
        <v>#N/A</v>
      </c>
    </row>
    <row r="12448" spans="3:8">
      <c r="C12448" t="e">
        <f>VLOOKUP(B12448,定价因子!L:M,2,0)</f>
        <v>#N/A</v>
      </c>
      <c r="E12448" t="e">
        <f>VLOOKUP($D$1&amp;D12448,定价因子!E:F,2,0)</f>
        <v>#N/A</v>
      </c>
      <c r="G12448" t="e">
        <f>VLOOKUP($F$1&amp;F12448,定价因子!E:F,2,0)</f>
        <v>#N/A</v>
      </c>
      <c r="H12448" s="104" t="e">
        <f>C12448*PRODUCT(#REF!,#REF!,G12448,,#REF!,E12448)</f>
        <v>#N/A</v>
      </c>
    </row>
    <row r="12449" spans="3:8">
      <c r="C12449" t="e">
        <f>VLOOKUP(B12449,定价因子!L:M,2,0)</f>
        <v>#N/A</v>
      </c>
      <c r="E12449" t="e">
        <f>VLOOKUP($D$1&amp;D12449,定价因子!E:F,2,0)</f>
        <v>#N/A</v>
      </c>
      <c r="G12449" t="e">
        <f>VLOOKUP($F$1&amp;F12449,定价因子!E:F,2,0)</f>
        <v>#N/A</v>
      </c>
      <c r="H12449" s="104" t="e">
        <f>C12449*PRODUCT(#REF!,#REF!,G12449,,#REF!,E12449)</f>
        <v>#N/A</v>
      </c>
    </row>
    <row r="12450" spans="3:8">
      <c r="C12450" t="e">
        <f>VLOOKUP(B12450,定价因子!L:M,2,0)</f>
        <v>#N/A</v>
      </c>
      <c r="E12450" t="e">
        <f>VLOOKUP($D$1&amp;D12450,定价因子!E:F,2,0)</f>
        <v>#N/A</v>
      </c>
      <c r="G12450" t="e">
        <f>VLOOKUP($F$1&amp;F12450,定价因子!E:F,2,0)</f>
        <v>#N/A</v>
      </c>
      <c r="H12450" s="104" t="e">
        <f>C12450*PRODUCT(#REF!,#REF!,G12450,,#REF!,E12450)</f>
        <v>#N/A</v>
      </c>
    </row>
    <row r="12451" spans="3:8">
      <c r="C12451" t="e">
        <f>VLOOKUP(B12451,定价因子!L:M,2,0)</f>
        <v>#N/A</v>
      </c>
      <c r="E12451" t="e">
        <f>VLOOKUP($D$1&amp;D12451,定价因子!E:F,2,0)</f>
        <v>#N/A</v>
      </c>
      <c r="G12451" t="e">
        <f>VLOOKUP($F$1&amp;F12451,定价因子!E:F,2,0)</f>
        <v>#N/A</v>
      </c>
      <c r="H12451" s="104" t="e">
        <f>C12451*PRODUCT(#REF!,#REF!,G12451,,#REF!,E12451)</f>
        <v>#N/A</v>
      </c>
    </row>
    <row r="12452" spans="3:8">
      <c r="C12452" t="e">
        <f>VLOOKUP(B12452,定价因子!L:M,2,0)</f>
        <v>#N/A</v>
      </c>
      <c r="E12452" t="e">
        <f>VLOOKUP($D$1&amp;D12452,定价因子!E:F,2,0)</f>
        <v>#N/A</v>
      </c>
      <c r="G12452" t="e">
        <f>VLOOKUP($F$1&amp;F12452,定价因子!E:F,2,0)</f>
        <v>#N/A</v>
      </c>
      <c r="H12452" s="104" t="e">
        <f>C12452*PRODUCT(#REF!,#REF!,G12452,,#REF!,E12452)</f>
        <v>#N/A</v>
      </c>
    </row>
    <row r="12453" spans="3:8">
      <c r="C12453" t="e">
        <f>VLOOKUP(B12453,定价因子!L:M,2,0)</f>
        <v>#N/A</v>
      </c>
      <c r="E12453" t="e">
        <f>VLOOKUP($D$1&amp;D12453,定价因子!E:F,2,0)</f>
        <v>#N/A</v>
      </c>
      <c r="G12453" t="e">
        <f>VLOOKUP($F$1&amp;F12453,定价因子!E:F,2,0)</f>
        <v>#N/A</v>
      </c>
      <c r="H12453" s="104" t="e">
        <f>C12453*PRODUCT(#REF!,#REF!,G12453,,#REF!,E12453)</f>
        <v>#N/A</v>
      </c>
    </row>
    <row r="12454" spans="3:8">
      <c r="C12454" t="e">
        <f>VLOOKUP(B12454,定价因子!L:M,2,0)</f>
        <v>#N/A</v>
      </c>
      <c r="E12454" t="e">
        <f>VLOOKUP($D$1&amp;D12454,定价因子!E:F,2,0)</f>
        <v>#N/A</v>
      </c>
      <c r="G12454" t="e">
        <f>VLOOKUP($F$1&amp;F12454,定价因子!E:F,2,0)</f>
        <v>#N/A</v>
      </c>
      <c r="H12454" s="104" t="e">
        <f>C12454*PRODUCT(#REF!,#REF!,G12454,,#REF!,E12454)</f>
        <v>#N/A</v>
      </c>
    </row>
    <row r="12455" spans="3:8">
      <c r="C12455" t="e">
        <f>VLOOKUP(B12455,定价因子!L:M,2,0)</f>
        <v>#N/A</v>
      </c>
      <c r="E12455" t="e">
        <f>VLOOKUP($D$1&amp;D12455,定价因子!E:F,2,0)</f>
        <v>#N/A</v>
      </c>
      <c r="G12455" t="e">
        <f>VLOOKUP($F$1&amp;F12455,定价因子!E:F,2,0)</f>
        <v>#N/A</v>
      </c>
      <c r="H12455" s="104" t="e">
        <f>C12455*PRODUCT(#REF!,#REF!,G12455,,#REF!,E12455)</f>
        <v>#N/A</v>
      </c>
    </row>
    <row r="12456" spans="3:8">
      <c r="C12456" t="e">
        <f>VLOOKUP(B12456,定价因子!L:M,2,0)</f>
        <v>#N/A</v>
      </c>
      <c r="E12456" t="e">
        <f>VLOOKUP($D$1&amp;D12456,定价因子!E:F,2,0)</f>
        <v>#N/A</v>
      </c>
      <c r="G12456" t="e">
        <f>VLOOKUP($F$1&amp;F12456,定价因子!E:F,2,0)</f>
        <v>#N/A</v>
      </c>
      <c r="H12456" s="104" t="e">
        <f>C12456*PRODUCT(#REF!,#REF!,G12456,,#REF!,E12456)</f>
        <v>#N/A</v>
      </c>
    </row>
    <row r="12457" spans="3:8">
      <c r="C12457" t="e">
        <f>VLOOKUP(B12457,定价因子!L:M,2,0)</f>
        <v>#N/A</v>
      </c>
      <c r="E12457" t="e">
        <f>VLOOKUP($D$1&amp;D12457,定价因子!E:F,2,0)</f>
        <v>#N/A</v>
      </c>
      <c r="G12457" t="e">
        <f>VLOOKUP($F$1&amp;F12457,定价因子!E:F,2,0)</f>
        <v>#N/A</v>
      </c>
      <c r="H12457" s="104" t="e">
        <f>C12457*PRODUCT(#REF!,#REF!,G12457,,#REF!,E12457)</f>
        <v>#N/A</v>
      </c>
    </row>
    <row r="12458" spans="3:8">
      <c r="C12458" t="e">
        <f>VLOOKUP(B12458,定价因子!L:M,2,0)</f>
        <v>#N/A</v>
      </c>
      <c r="E12458" t="e">
        <f>VLOOKUP($D$1&amp;D12458,定价因子!E:F,2,0)</f>
        <v>#N/A</v>
      </c>
      <c r="G12458" t="e">
        <f>VLOOKUP($F$1&amp;F12458,定价因子!E:F,2,0)</f>
        <v>#N/A</v>
      </c>
      <c r="H12458" s="104" t="e">
        <f>C12458*PRODUCT(#REF!,#REF!,G12458,,#REF!,E12458)</f>
        <v>#N/A</v>
      </c>
    </row>
    <row r="12459" spans="3:8">
      <c r="C12459" t="e">
        <f>VLOOKUP(B12459,定价因子!L:M,2,0)</f>
        <v>#N/A</v>
      </c>
      <c r="E12459" t="e">
        <f>VLOOKUP($D$1&amp;D12459,定价因子!E:F,2,0)</f>
        <v>#N/A</v>
      </c>
      <c r="G12459" t="e">
        <f>VLOOKUP($F$1&amp;F12459,定价因子!E:F,2,0)</f>
        <v>#N/A</v>
      </c>
      <c r="H12459" s="104" t="e">
        <f>C12459*PRODUCT(#REF!,#REF!,G12459,,#REF!,E12459)</f>
        <v>#N/A</v>
      </c>
    </row>
    <row r="12460" spans="3:8">
      <c r="C12460" t="e">
        <f>VLOOKUP(B12460,定价因子!L:M,2,0)</f>
        <v>#N/A</v>
      </c>
      <c r="E12460" t="e">
        <f>VLOOKUP($D$1&amp;D12460,定价因子!E:F,2,0)</f>
        <v>#N/A</v>
      </c>
      <c r="G12460" t="e">
        <f>VLOOKUP($F$1&amp;F12460,定价因子!E:F,2,0)</f>
        <v>#N/A</v>
      </c>
      <c r="H12460" s="104" t="e">
        <f>C12460*PRODUCT(#REF!,#REF!,G12460,,#REF!,E12460)</f>
        <v>#N/A</v>
      </c>
    </row>
    <row r="12461" spans="3:8">
      <c r="C12461" t="e">
        <f>VLOOKUP(B12461,定价因子!L:M,2,0)</f>
        <v>#N/A</v>
      </c>
      <c r="E12461" t="e">
        <f>VLOOKUP($D$1&amp;D12461,定价因子!E:F,2,0)</f>
        <v>#N/A</v>
      </c>
      <c r="G12461" t="e">
        <f>VLOOKUP($F$1&amp;F12461,定价因子!E:F,2,0)</f>
        <v>#N/A</v>
      </c>
      <c r="H12461" s="104" t="e">
        <f>C12461*PRODUCT(#REF!,#REF!,G12461,,#REF!,E12461)</f>
        <v>#N/A</v>
      </c>
    </row>
    <row r="12462" spans="3:8">
      <c r="C12462" t="e">
        <f>VLOOKUP(B12462,定价因子!L:M,2,0)</f>
        <v>#N/A</v>
      </c>
      <c r="E12462" t="e">
        <f>VLOOKUP($D$1&amp;D12462,定价因子!E:F,2,0)</f>
        <v>#N/A</v>
      </c>
      <c r="G12462" t="e">
        <f>VLOOKUP($F$1&amp;F12462,定价因子!E:F,2,0)</f>
        <v>#N/A</v>
      </c>
      <c r="H12462" s="104" t="e">
        <f>C12462*PRODUCT(#REF!,#REF!,G12462,,#REF!,E12462)</f>
        <v>#N/A</v>
      </c>
    </row>
    <row r="12463" spans="3:8">
      <c r="C12463" t="e">
        <f>VLOOKUP(B12463,定价因子!L:M,2,0)</f>
        <v>#N/A</v>
      </c>
      <c r="E12463" t="e">
        <f>VLOOKUP($D$1&amp;D12463,定价因子!E:F,2,0)</f>
        <v>#N/A</v>
      </c>
      <c r="G12463" t="e">
        <f>VLOOKUP($F$1&amp;F12463,定价因子!E:F,2,0)</f>
        <v>#N/A</v>
      </c>
      <c r="H12463" s="104" t="e">
        <f>C12463*PRODUCT(#REF!,#REF!,G12463,,#REF!,E12463)</f>
        <v>#N/A</v>
      </c>
    </row>
    <row r="12464" spans="3:8">
      <c r="C12464" t="e">
        <f>VLOOKUP(B12464,定价因子!L:M,2,0)</f>
        <v>#N/A</v>
      </c>
      <c r="E12464" t="e">
        <f>VLOOKUP($D$1&amp;D12464,定价因子!E:F,2,0)</f>
        <v>#N/A</v>
      </c>
      <c r="G12464" t="e">
        <f>VLOOKUP($F$1&amp;F12464,定价因子!E:F,2,0)</f>
        <v>#N/A</v>
      </c>
      <c r="H12464" s="104" t="e">
        <f>C12464*PRODUCT(#REF!,#REF!,G12464,,#REF!,E12464)</f>
        <v>#N/A</v>
      </c>
    </row>
    <row r="12465" spans="3:8">
      <c r="C12465" t="e">
        <f>VLOOKUP(B12465,定价因子!L:M,2,0)</f>
        <v>#N/A</v>
      </c>
      <c r="E12465" t="e">
        <f>VLOOKUP($D$1&amp;D12465,定价因子!E:F,2,0)</f>
        <v>#N/A</v>
      </c>
      <c r="G12465" t="e">
        <f>VLOOKUP($F$1&amp;F12465,定价因子!E:F,2,0)</f>
        <v>#N/A</v>
      </c>
      <c r="H12465" s="104" t="e">
        <f>C12465*PRODUCT(#REF!,#REF!,G12465,,#REF!,E12465)</f>
        <v>#N/A</v>
      </c>
    </row>
    <row r="12466" spans="3:8">
      <c r="C12466" t="e">
        <f>VLOOKUP(B12466,定价因子!L:M,2,0)</f>
        <v>#N/A</v>
      </c>
      <c r="E12466" t="e">
        <f>VLOOKUP($D$1&amp;D12466,定价因子!E:F,2,0)</f>
        <v>#N/A</v>
      </c>
      <c r="G12466" t="e">
        <f>VLOOKUP($F$1&amp;F12466,定价因子!E:F,2,0)</f>
        <v>#N/A</v>
      </c>
      <c r="H12466" s="104" t="e">
        <f>C12466*PRODUCT(#REF!,#REF!,G12466,,#REF!,E12466)</f>
        <v>#N/A</v>
      </c>
    </row>
    <row r="12467" spans="3:8">
      <c r="C12467" t="e">
        <f>VLOOKUP(B12467,定价因子!L:M,2,0)</f>
        <v>#N/A</v>
      </c>
      <c r="E12467" t="e">
        <f>VLOOKUP($D$1&amp;D12467,定价因子!E:F,2,0)</f>
        <v>#N/A</v>
      </c>
      <c r="G12467" t="e">
        <f>VLOOKUP($F$1&amp;F12467,定价因子!E:F,2,0)</f>
        <v>#N/A</v>
      </c>
      <c r="H12467" s="104" t="e">
        <f>C12467*PRODUCT(#REF!,#REF!,G12467,,#REF!,E12467)</f>
        <v>#N/A</v>
      </c>
    </row>
    <row r="12468" spans="3:8">
      <c r="C12468" t="e">
        <f>VLOOKUP(B12468,定价因子!L:M,2,0)</f>
        <v>#N/A</v>
      </c>
      <c r="E12468" t="e">
        <f>VLOOKUP($D$1&amp;D12468,定价因子!E:F,2,0)</f>
        <v>#N/A</v>
      </c>
      <c r="G12468" t="e">
        <f>VLOOKUP($F$1&amp;F12468,定价因子!E:F,2,0)</f>
        <v>#N/A</v>
      </c>
      <c r="H12468" s="104" t="e">
        <f>C12468*PRODUCT(#REF!,#REF!,G12468,,#REF!,E12468)</f>
        <v>#N/A</v>
      </c>
    </row>
    <row r="12469" spans="3:8">
      <c r="C12469" t="e">
        <f>VLOOKUP(B12469,定价因子!L:M,2,0)</f>
        <v>#N/A</v>
      </c>
      <c r="E12469" t="e">
        <f>VLOOKUP($D$1&amp;D12469,定价因子!E:F,2,0)</f>
        <v>#N/A</v>
      </c>
      <c r="G12469" t="e">
        <f>VLOOKUP($F$1&amp;F12469,定价因子!E:F,2,0)</f>
        <v>#N/A</v>
      </c>
      <c r="H12469" s="104" t="e">
        <f>C12469*PRODUCT(#REF!,#REF!,G12469,,#REF!,E12469)</f>
        <v>#N/A</v>
      </c>
    </row>
    <row r="12470" spans="3:8">
      <c r="C12470" t="e">
        <f>VLOOKUP(B12470,定价因子!L:M,2,0)</f>
        <v>#N/A</v>
      </c>
      <c r="E12470" t="e">
        <f>VLOOKUP($D$1&amp;D12470,定价因子!E:F,2,0)</f>
        <v>#N/A</v>
      </c>
      <c r="G12470" t="e">
        <f>VLOOKUP($F$1&amp;F12470,定价因子!E:F,2,0)</f>
        <v>#N/A</v>
      </c>
      <c r="H12470" s="104" t="e">
        <f>C12470*PRODUCT(#REF!,#REF!,G12470,,#REF!,E12470)</f>
        <v>#N/A</v>
      </c>
    </row>
    <row r="12471" spans="3:8">
      <c r="C12471" t="e">
        <f>VLOOKUP(B12471,定价因子!L:M,2,0)</f>
        <v>#N/A</v>
      </c>
      <c r="E12471" t="e">
        <f>VLOOKUP($D$1&amp;D12471,定价因子!E:F,2,0)</f>
        <v>#N/A</v>
      </c>
      <c r="G12471" t="e">
        <f>VLOOKUP($F$1&amp;F12471,定价因子!E:F,2,0)</f>
        <v>#N/A</v>
      </c>
      <c r="H12471" s="104" t="e">
        <f>C12471*PRODUCT(#REF!,#REF!,G12471,,#REF!,E12471)</f>
        <v>#N/A</v>
      </c>
    </row>
    <row r="12472" spans="3:8">
      <c r="C12472" t="e">
        <f>VLOOKUP(B12472,定价因子!L:M,2,0)</f>
        <v>#N/A</v>
      </c>
      <c r="E12472" t="e">
        <f>VLOOKUP($D$1&amp;D12472,定价因子!E:F,2,0)</f>
        <v>#N/A</v>
      </c>
      <c r="G12472" t="e">
        <f>VLOOKUP($F$1&amp;F12472,定价因子!E:F,2,0)</f>
        <v>#N/A</v>
      </c>
      <c r="H12472" s="104" t="e">
        <f>C12472*PRODUCT(#REF!,#REF!,G12472,,#REF!,E12472)</f>
        <v>#N/A</v>
      </c>
    </row>
    <row r="12473" spans="3:8">
      <c r="C12473" t="e">
        <f>VLOOKUP(B12473,定价因子!L:M,2,0)</f>
        <v>#N/A</v>
      </c>
      <c r="E12473" t="e">
        <f>VLOOKUP($D$1&amp;D12473,定价因子!E:F,2,0)</f>
        <v>#N/A</v>
      </c>
      <c r="G12473" t="e">
        <f>VLOOKUP($F$1&amp;F12473,定价因子!E:F,2,0)</f>
        <v>#N/A</v>
      </c>
      <c r="H12473" s="104" t="e">
        <f>C12473*PRODUCT(#REF!,#REF!,G12473,,#REF!,E12473)</f>
        <v>#N/A</v>
      </c>
    </row>
    <row r="12474" spans="3:8">
      <c r="C12474" t="e">
        <f>VLOOKUP(B12474,定价因子!L:M,2,0)</f>
        <v>#N/A</v>
      </c>
      <c r="E12474" t="e">
        <f>VLOOKUP($D$1&amp;D12474,定价因子!E:F,2,0)</f>
        <v>#N/A</v>
      </c>
      <c r="G12474" t="e">
        <f>VLOOKUP($F$1&amp;F12474,定价因子!E:F,2,0)</f>
        <v>#N/A</v>
      </c>
      <c r="H12474" s="104" t="e">
        <f>C12474*PRODUCT(#REF!,#REF!,G12474,,#REF!,E12474)</f>
        <v>#N/A</v>
      </c>
    </row>
    <row r="12475" spans="3:8">
      <c r="C12475" t="e">
        <f>VLOOKUP(B12475,定价因子!L:M,2,0)</f>
        <v>#N/A</v>
      </c>
      <c r="E12475" t="e">
        <f>VLOOKUP($D$1&amp;D12475,定价因子!E:F,2,0)</f>
        <v>#N/A</v>
      </c>
      <c r="G12475" t="e">
        <f>VLOOKUP($F$1&amp;F12475,定价因子!E:F,2,0)</f>
        <v>#N/A</v>
      </c>
      <c r="H12475" s="104" t="e">
        <f>C12475*PRODUCT(#REF!,#REF!,G12475,,#REF!,E12475)</f>
        <v>#N/A</v>
      </c>
    </row>
    <row r="12476" spans="3:8">
      <c r="C12476" t="e">
        <f>VLOOKUP(B12476,定价因子!L:M,2,0)</f>
        <v>#N/A</v>
      </c>
      <c r="E12476" t="e">
        <f>VLOOKUP($D$1&amp;D12476,定价因子!E:F,2,0)</f>
        <v>#N/A</v>
      </c>
      <c r="G12476" t="e">
        <f>VLOOKUP($F$1&amp;F12476,定价因子!E:F,2,0)</f>
        <v>#N/A</v>
      </c>
      <c r="H12476" s="104" t="e">
        <f>C12476*PRODUCT(#REF!,#REF!,G12476,,#REF!,E12476)</f>
        <v>#N/A</v>
      </c>
    </row>
    <row r="12477" spans="3:8">
      <c r="C12477" t="e">
        <f>VLOOKUP(B12477,定价因子!L:M,2,0)</f>
        <v>#N/A</v>
      </c>
      <c r="E12477" t="e">
        <f>VLOOKUP($D$1&amp;D12477,定价因子!E:F,2,0)</f>
        <v>#N/A</v>
      </c>
      <c r="G12477" t="e">
        <f>VLOOKUP($F$1&amp;F12477,定价因子!E:F,2,0)</f>
        <v>#N/A</v>
      </c>
      <c r="H12477" s="104" t="e">
        <f>C12477*PRODUCT(#REF!,#REF!,G12477,,#REF!,E12477)</f>
        <v>#N/A</v>
      </c>
    </row>
    <row r="12478" spans="3:8">
      <c r="C12478" t="e">
        <f>VLOOKUP(B12478,定价因子!L:M,2,0)</f>
        <v>#N/A</v>
      </c>
      <c r="E12478" t="e">
        <f>VLOOKUP($D$1&amp;D12478,定价因子!E:F,2,0)</f>
        <v>#N/A</v>
      </c>
      <c r="G12478" t="e">
        <f>VLOOKUP($F$1&amp;F12478,定价因子!E:F,2,0)</f>
        <v>#N/A</v>
      </c>
      <c r="H12478" s="104" t="e">
        <f>C12478*PRODUCT(#REF!,#REF!,G12478,,#REF!,E12478)</f>
        <v>#N/A</v>
      </c>
    </row>
    <row r="12479" spans="3:8">
      <c r="C12479" t="e">
        <f>VLOOKUP(B12479,定价因子!L:M,2,0)</f>
        <v>#N/A</v>
      </c>
      <c r="E12479" t="e">
        <f>VLOOKUP($D$1&amp;D12479,定价因子!E:F,2,0)</f>
        <v>#N/A</v>
      </c>
      <c r="G12479" t="e">
        <f>VLOOKUP($F$1&amp;F12479,定价因子!E:F,2,0)</f>
        <v>#N/A</v>
      </c>
      <c r="H12479" s="104" t="e">
        <f>C12479*PRODUCT(#REF!,#REF!,G12479,,#REF!,E12479)</f>
        <v>#N/A</v>
      </c>
    </row>
    <row r="12480" spans="3:8">
      <c r="C12480" t="e">
        <f>VLOOKUP(B12480,定价因子!L:M,2,0)</f>
        <v>#N/A</v>
      </c>
      <c r="E12480" t="e">
        <f>VLOOKUP($D$1&amp;D12480,定价因子!E:F,2,0)</f>
        <v>#N/A</v>
      </c>
      <c r="G12480" t="e">
        <f>VLOOKUP($F$1&amp;F12480,定价因子!E:F,2,0)</f>
        <v>#N/A</v>
      </c>
      <c r="H12480" s="104" t="e">
        <f>C12480*PRODUCT(#REF!,#REF!,G12480,,#REF!,E12480)</f>
        <v>#N/A</v>
      </c>
    </row>
    <row r="12481" spans="3:8">
      <c r="C12481" t="e">
        <f>VLOOKUP(B12481,定价因子!L:M,2,0)</f>
        <v>#N/A</v>
      </c>
      <c r="E12481" t="e">
        <f>VLOOKUP($D$1&amp;D12481,定价因子!E:F,2,0)</f>
        <v>#N/A</v>
      </c>
      <c r="G12481" t="e">
        <f>VLOOKUP($F$1&amp;F12481,定价因子!E:F,2,0)</f>
        <v>#N/A</v>
      </c>
      <c r="H12481" s="104" t="e">
        <f>C12481*PRODUCT(#REF!,#REF!,G12481,,#REF!,E12481)</f>
        <v>#N/A</v>
      </c>
    </row>
    <row r="12482" spans="3:8">
      <c r="C12482" t="e">
        <f>VLOOKUP(B12482,定价因子!L:M,2,0)</f>
        <v>#N/A</v>
      </c>
      <c r="E12482" t="e">
        <f>VLOOKUP($D$1&amp;D12482,定价因子!E:F,2,0)</f>
        <v>#N/A</v>
      </c>
      <c r="G12482" t="e">
        <f>VLOOKUP($F$1&amp;F12482,定价因子!E:F,2,0)</f>
        <v>#N/A</v>
      </c>
      <c r="H12482" s="104" t="e">
        <f>C12482*PRODUCT(#REF!,#REF!,G12482,,#REF!,E12482)</f>
        <v>#N/A</v>
      </c>
    </row>
    <row r="12483" spans="3:8">
      <c r="C12483" t="e">
        <f>VLOOKUP(B12483,定价因子!L:M,2,0)</f>
        <v>#N/A</v>
      </c>
      <c r="E12483" t="e">
        <f>VLOOKUP($D$1&amp;D12483,定价因子!E:F,2,0)</f>
        <v>#N/A</v>
      </c>
      <c r="G12483" t="e">
        <f>VLOOKUP($F$1&amp;F12483,定价因子!E:F,2,0)</f>
        <v>#N/A</v>
      </c>
      <c r="H12483" s="104" t="e">
        <f>C12483*PRODUCT(#REF!,#REF!,G12483,,#REF!,E12483)</f>
        <v>#N/A</v>
      </c>
    </row>
    <row r="12484" spans="3:8">
      <c r="C12484" t="e">
        <f>VLOOKUP(B12484,定价因子!L:M,2,0)</f>
        <v>#N/A</v>
      </c>
      <c r="E12484" t="e">
        <f>VLOOKUP($D$1&amp;D12484,定价因子!E:F,2,0)</f>
        <v>#N/A</v>
      </c>
      <c r="G12484" t="e">
        <f>VLOOKUP($F$1&amp;F12484,定价因子!E:F,2,0)</f>
        <v>#N/A</v>
      </c>
      <c r="H12484" s="104" t="e">
        <f>C12484*PRODUCT(#REF!,#REF!,G12484,,#REF!,E12484)</f>
        <v>#N/A</v>
      </c>
    </row>
    <row r="12485" spans="3:8">
      <c r="C12485" t="e">
        <f>VLOOKUP(B12485,定价因子!L:M,2,0)</f>
        <v>#N/A</v>
      </c>
      <c r="E12485" t="e">
        <f>VLOOKUP($D$1&amp;D12485,定价因子!E:F,2,0)</f>
        <v>#N/A</v>
      </c>
      <c r="G12485" t="e">
        <f>VLOOKUP($F$1&amp;F12485,定价因子!E:F,2,0)</f>
        <v>#N/A</v>
      </c>
      <c r="H12485" s="104" t="e">
        <f>C12485*PRODUCT(#REF!,#REF!,G12485,,#REF!,E12485)</f>
        <v>#N/A</v>
      </c>
    </row>
    <row r="12486" spans="3:8">
      <c r="C12486" t="e">
        <f>VLOOKUP(B12486,定价因子!L:M,2,0)</f>
        <v>#N/A</v>
      </c>
      <c r="E12486" t="e">
        <f>VLOOKUP($D$1&amp;D12486,定价因子!E:F,2,0)</f>
        <v>#N/A</v>
      </c>
      <c r="G12486" t="e">
        <f>VLOOKUP($F$1&amp;F12486,定价因子!E:F,2,0)</f>
        <v>#N/A</v>
      </c>
      <c r="H12486" s="104" t="e">
        <f>C12486*PRODUCT(#REF!,#REF!,G12486,,#REF!,E12486)</f>
        <v>#N/A</v>
      </c>
    </row>
    <row r="12487" spans="3:8">
      <c r="C12487" t="e">
        <f>VLOOKUP(B12487,定价因子!L:M,2,0)</f>
        <v>#N/A</v>
      </c>
      <c r="E12487" t="e">
        <f>VLOOKUP($D$1&amp;D12487,定价因子!E:F,2,0)</f>
        <v>#N/A</v>
      </c>
      <c r="G12487" t="e">
        <f>VLOOKUP($F$1&amp;F12487,定价因子!E:F,2,0)</f>
        <v>#N/A</v>
      </c>
      <c r="H12487" s="104" t="e">
        <f>C12487*PRODUCT(#REF!,#REF!,G12487,,#REF!,E12487)</f>
        <v>#N/A</v>
      </c>
    </row>
    <row r="12488" spans="3:8">
      <c r="C12488" t="e">
        <f>VLOOKUP(B12488,定价因子!L:M,2,0)</f>
        <v>#N/A</v>
      </c>
      <c r="E12488" t="e">
        <f>VLOOKUP($D$1&amp;D12488,定价因子!E:F,2,0)</f>
        <v>#N/A</v>
      </c>
      <c r="G12488" t="e">
        <f>VLOOKUP($F$1&amp;F12488,定价因子!E:F,2,0)</f>
        <v>#N/A</v>
      </c>
      <c r="H12488" s="104" t="e">
        <f>C12488*PRODUCT(#REF!,#REF!,G12488,,#REF!,E12488)</f>
        <v>#N/A</v>
      </c>
    </row>
    <row r="12489" spans="3:8">
      <c r="C12489" t="e">
        <f>VLOOKUP(B12489,定价因子!L:M,2,0)</f>
        <v>#N/A</v>
      </c>
      <c r="E12489" t="e">
        <f>VLOOKUP($D$1&amp;D12489,定价因子!E:F,2,0)</f>
        <v>#N/A</v>
      </c>
      <c r="G12489" t="e">
        <f>VLOOKUP($F$1&amp;F12489,定价因子!E:F,2,0)</f>
        <v>#N/A</v>
      </c>
      <c r="H12489" s="104" t="e">
        <f>C12489*PRODUCT(#REF!,#REF!,G12489,,#REF!,E12489)</f>
        <v>#N/A</v>
      </c>
    </row>
    <row r="12490" spans="3:8">
      <c r="C12490" t="e">
        <f>VLOOKUP(B12490,定价因子!L:M,2,0)</f>
        <v>#N/A</v>
      </c>
      <c r="E12490" t="e">
        <f>VLOOKUP($D$1&amp;D12490,定价因子!E:F,2,0)</f>
        <v>#N/A</v>
      </c>
      <c r="G12490" t="e">
        <f>VLOOKUP($F$1&amp;F12490,定价因子!E:F,2,0)</f>
        <v>#N/A</v>
      </c>
      <c r="H12490" s="104" t="e">
        <f>C12490*PRODUCT(#REF!,#REF!,G12490,,#REF!,E12490)</f>
        <v>#N/A</v>
      </c>
    </row>
    <row r="12491" spans="3:8">
      <c r="C12491" t="e">
        <f>VLOOKUP(B12491,定价因子!L:M,2,0)</f>
        <v>#N/A</v>
      </c>
      <c r="E12491" t="e">
        <f>VLOOKUP($D$1&amp;D12491,定价因子!E:F,2,0)</f>
        <v>#N/A</v>
      </c>
      <c r="G12491" t="e">
        <f>VLOOKUP($F$1&amp;F12491,定价因子!E:F,2,0)</f>
        <v>#N/A</v>
      </c>
      <c r="H12491" s="104" t="e">
        <f>C12491*PRODUCT(#REF!,#REF!,G12491,,#REF!,E12491)</f>
        <v>#N/A</v>
      </c>
    </row>
    <row r="12492" spans="3:8">
      <c r="C12492" t="e">
        <f>VLOOKUP(B12492,定价因子!L:M,2,0)</f>
        <v>#N/A</v>
      </c>
      <c r="E12492" t="e">
        <f>VLOOKUP($D$1&amp;D12492,定价因子!E:F,2,0)</f>
        <v>#N/A</v>
      </c>
      <c r="G12492" t="e">
        <f>VLOOKUP($F$1&amp;F12492,定价因子!E:F,2,0)</f>
        <v>#N/A</v>
      </c>
      <c r="H12492" s="104" t="e">
        <f>C12492*PRODUCT(#REF!,#REF!,G12492,,#REF!,E12492)</f>
        <v>#N/A</v>
      </c>
    </row>
    <row r="12493" spans="3:8">
      <c r="C12493" t="e">
        <f>VLOOKUP(B12493,定价因子!L:M,2,0)</f>
        <v>#N/A</v>
      </c>
      <c r="E12493" t="e">
        <f>VLOOKUP($D$1&amp;D12493,定价因子!E:F,2,0)</f>
        <v>#N/A</v>
      </c>
      <c r="G12493" t="e">
        <f>VLOOKUP($F$1&amp;F12493,定价因子!E:F,2,0)</f>
        <v>#N/A</v>
      </c>
      <c r="H12493" s="104" t="e">
        <f>C12493*PRODUCT(#REF!,#REF!,G12493,,#REF!,E12493)</f>
        <v>#N/A</v>
      </c>
    </row>
    <row r="12494" spans="3:8">
      <c r="C12494" t="e">
        <f>VLOOKUP(B12494,定价因子!L:M,2,0)</f>
        <v>#N/A</v>
      </c>
      <c r="E12494" t="e">
        <f>VLOOKUP($D$1&amp;D12494,定价因子!E:F,2,0)</f>
        <v>#N/A</v>
      </c>
      <c r="G12494" t="e">
        <f>VLOOKUP($F$1&amp;F12494,定价因子!E:F,2,0)</f>
        <v>#N/A</v>
      </c>
      <c r="H12494" s="104" t="e">
        <f>C12494*PRODUCT(#REF!,#REF!,G12494,,#REF!,E12494)</f>
        <v>#N/A</v>
      </c>
    </row>
    <row r="12495" spans="3:8">
      <c r="C12495" t="e">
        <f>VLOOKUP(B12495,定价因子!L:M,2,0)</f>
        <v>#N/A</v>
      </c>
      <c r="E12495" t="e">
        <f>VLOOKUP($D$1&amp;D12495,定价因子!E:F,2,0)</f>
        <v>#N/A</v>
      </c>
      <c r="G12495" t="e">
        <f>VLOOKUP($F$1&amp;F12495,定价因子!E:F,2,0)</f>
        <v>#N/A</v>
      </c>
      <c r="H12495" s="104" t="e">
        <f>C12495*PRODUCT(#REF!,#REF!,G12495,,#REF!,E12495)</f>
        <v>#N/A</v>
      </c>
    </row>
    <row r="12496" spans="3:8">
      <c r="C12496" t="e">
        <f>VLOOKUP(B12496,定价因子!L:M,2,0)</f>
        <v>#N/A</v>
      </c>
      <c r="E12496" t="e">
        <f>VLOOKUP($D$1&amp;D12496,定价因子!E:F,2,0)</f>
        <v>#N/A</v>
      </c>
      <c r="G12496" t="e">
        <f>VLOOKUP($F$1&amp;F12496,定价因子!E:F,2,0)</f>
        <v>#N/A</v>
      </c>
      <c r="H12496" s="104" t="e">
        <f>C12496*PRODUCT(#REF!,#REF!,G12496,,#REF!,E12496)</f>
        <v>#N/A</v>
      </c>
    </row>
    <row r="12497" spans="3:8">
      <c r="C12497" t="e">
        <f>VLOOKUP(B12497,定价因子!L:M,2,0)</f>
        <v>#N/A</v>
      </c>
      <c r="E12497" t="e">
        <f>VLOOKUP($D$1&amp;D12497,定价因子!E:F,2,0)</f>
        <v>#N/A</v>
      </c>
      <c r="G12497" t="e">
        <f>VLOOKUP($F$1&amp;F12497,定价因子!E:F,2,0)</f>
        <v>#N/A</v>
      </c>
      <c r="H12497" s="104" t="e">
        <f>C12497*PRODUCT(#REF!,#REF!,G12497,,#REF!,E12497)</f>
        <v>#N/A</v>
      </c>
    </row>
    <row r="12498" spans="3:8">
      <c r="C12498" t="e">
        <f>VLOOKUP(B12498,定价因子!L:M,2,0)</f>
        <v>#N/A</v>
      </c>
      <c r="E12498" t="e">
        <f>VLOOKUP($D$1&amp;D12498,定价因子!E:F,2,0)</f>
        <v>#N/A</v>
      </c>
      <c r="G12498" t="e">
        <f>VLOOKUP($F$1&amp;F12498,定价因子!E:F,2,0)</f>
        <v>#N/A</v>
      </c>
      <c r="H12498" s="104" t="e">
        <f>C12498*PRODUCT(#REF!,#REF!,G12498,,#REF!,E12498)</f>
        <v>#N/A</v>
      </c>
    </row>
    <row r="12499" spans="3:8">
      <c r="C12499" t="e">
        <f>VLOOKUP(B12499,定价因子!L:M,2,0)</f>
        <v>#N/A</v>
      </c>
      <c r="E12499" t="e">
        <f>VLOOKUP($D$1&amp;D12499,定价因子!E:F,2,0)</f>
        <v>#N/A</v>
      </c>
      <c r="G12499" t="e">
        <f>VLOOKUP($F$1&amp;F12499,定价因子!E:F,2,0)</f>
        <v>#N/A</v>
      </c>
      <c r="H12499" s="104" t="e">
        <f>C12499*PRODUCT(#REF!,#REF!,G12499,,#REF!,E12499)</f>
        <v>#N/A</v>
      </c>
    </row>
    <row r="12500" spans="3:8">
      <c r="C12500" t="e">
        <f>VLOOKUP(B12500,定价因子!L:M,2,0)</f>
        <v>#N/A</v>
      </c>
      <c r="E12500" t="e">
        <f>VLOOKUP($D$1&amp;D12500,定价因子!E:F,2,0)</f>
        <v>#N/A</v>
      </c>
      <c r="G12500" t="e">
        <f>VLOOKUP($F$1&amp;F12500,定价因子!E:F,2,0)</f>
        <v>#N/A</v>
      </c>
      <c r="H12500" s="104" t="e">
        <f>C12500*PRODUCT(#REF!,#REF!,G12500,,#REF!,E12500)</f>
        <v>#N/A</v>
      </c>
    </row>
    <row r="12501" spans="3:8">
      <c r="C12501" t="e">
        <f>VLOOKUP(B12501,定价因子!L:M,2,0)</f>
        <v>#N/A</v>
      </c>
      <c r="E12501" t="e">
        <f>VLOOKUP($D$1&amp;D12501,定价因子!E:F,2,0)</f>
        <v>#N/A</v>
      </c>
      <c r="G12501" t="e">
        <f>VLOOKUP($F$1&amp;F12501,定价因子!E:F,2,0)</f>
        <v>#N/A</v>
      </c>
      <c r="H12501" s="104" t="e">
        <f>C12501*PRODUCT(#REF!,#REF!,G12501,,#REF!,E12501)</f>
        <v>#N/A</v>
      </c>
    </row>
    <row r="12502" spans="3:8">
      <c r="C12502" t="e">
        <f>VLOOKUP(B12502,定价因子!L:M,2,0)</f>
        <v>#N/A</v>
      </c>
      <c r="E12502" t="e">
        <f>VLOOKUP($D$1&amp;D12502,定价因子!E:F,2,0)</f>
        <v>#N/A</v>
      </c>
      <c r="G12502" t="e">
        <f>VLOOKUP($F$1&amp;F12502,定价因子!E:F,2,0)</f>
        <v>#N/A</v>
      </c>
      <c r="H12502" s="104" t="e">
        <f>C12502*PRODUCT(#REF!,#REF!,G12502,,#REF!,E12502)</f>
        <v>#N/A</v>
      </c>
    </row>
    <row r="12503" spans="3:8">
      <c r="C12503" t="e">
        <f>VLOOKUP(B12503,定价因子!L:M,2,0)</f>
        <v>#N/A</v>
      </c>
      <c r="E12503" t="e">
        <f>VLOOKUP($D$1&amp;D12503,定价因子!E:F,2,0)</f>
        <v>#N/A</v>
      </c>
      <c r="G12503" t="e">
        <f>VLOOKUP($F$1&amp;F12503,定价因子!E:F,2,0)</f>
        <v>#N/A</v>
      </c>
      <c r="H12503" s="104" t="e">
        <f>C12503*PRODUCT(#REF!,#REF!,G12503,,#REF!,E12503)</f>
        <v>#N/A</v>
      </c>
    </row>
    <row r="12504" spans="3:8">
      <c r="C12504" t="e">
        <f>VLOOKUP(B12504,定价因子!L:M,2,0)</f>
        <v>#N/A</v>
      </c>
      <c r="E12504" t="e">
        <f>VLOOKUP($D$1&amp;D12504,定价因子!E:F,2,0)</f>
        <v>#N/A</v>
      </c>
      <c r="G12504" t="e">
        <f>VLOOKUP($F$1&amp;F12504,定价因子!E:F,2,0)</f>
        <v>#N/A</v>
      </c>
      <c r="H12504" s="104" t="e">
        <f>C12504*PRODUCT(#REF!,#REF!,G12504,,#REF!,E12504)</f>
        <v>#N/A</v>
      </c>
    </row>
    <row r="12505" spans="3:8">
      <c r="C12505" t="e">
        <f>VLOOKUP(B12505,定价因子!L:M,2,0)</f>
        <v>#N/A</v>
      </c>
      <c r="E12505" t="e">
        <f>VLOOKUP($D$1&amp;D12505,定价因子!E:F,2,0)</f>
        <v>#N/A</v>
      </c>
      <c r="G12505" t="e">
        <f>VLOOKUP($F$1&amp;F12505,定价因子!E:F,2,0)</f>
        <v>#N/A</v>
      </c>
      <c r="H12505" s="104" t="e">
        <f>C12505*PRODUCT(#REF!,#REF!,G12505,,#REF!,E12505)</f>
        <v>#N/A</v>
      </c>
    </row>
    <row r="12506" spans="3:8">
      <c r="C12506" t="e">
        <f>VLOOKUP(B12506,定价因子!L:M,2,0)</f>
        <v>#N/A</v>
      </c>
      <c r="E12506" t="e">
        <f>VLOOKUP($D$1&amp;D12506,定价因子!E:F,2,0)</f>
        <v>#N/A</v>
      </c>
      <c r="G12506" t="e">
        <f>VLOOKUP($F$1&amp;F12506,定价因子!E:F,2,0)</f>
        <v>#N/A</v>
      </c>
      <c r="H12506" s="104" t="e">
        <f>C12506*PRODUCT(#REF!,#REF!,G12506,,#REF!,E12506)</f>
        <v>#N/A</v>
      </c>
    </row>
    <row r="12507" spans="3:8">
      <c r="C12507" t="e">
        <f>VLOOKUP(B12507,定价因子!L:M,2,0)</f>
        <v>#N/A</v>
      </c>
      <c r="E12507" t="e">
        <f>VLOOKUP($D$1&amp;D12507,定价因子!E:F,2,0)</f>
        <v>#N/A</v>
      </c>
      <c r="G12507" t="e">
        <f>VLOOKUP($F$1&amp;F12507,定价因子!E:F,2,0)</f>
        <v>#N/A</v>
      </c>
      <c r="H12507" s="104" t="e">
        <f>C12507*PRODUCT(#REF!,#REF!,G12507,,#REF!,E12507)</f>
        <v>#N/A</v>
      </c>
    </row>
    <row r="12508" spans="3:8">
      <c r="C12508" t="e">
        <f>VLOOKUP(B12508,定价因子!L:M,2,0)</f>
        <v>#N/A</v>
      </c>
      <c r="E12508" t="e">
        <f>VLOOKUP($D$1&amp;D12508,定价因子!E:F,2,0)</f>
        <v>#N/A</v>
      </c>
      <c r="G12508" t="e">
        <f>VLOOKUP($F$1&amp;F12508,定价因子!E:F,2,0)</f>
        <v>#N/A</v>
      </c>
      <c r="H12508" s="104" t="e">
        <f>C12508*PRODUCT(#REF!,#REF!,G12508,,#REF!,E12508)</f>
        <v>#N/A</v>
      </c>
    </row>
    <row r="12509" spans="3:8">
      <c r="C12509" t="e">
        <f>VLOOKUP(B12509,定价因子!L:M,2,0)</f>
        <v>#N/A</v>
      </c>
      <c r="E12509" t="e">
        <f>VLOOKUP($D$1&amp;D12509,定价因子!E:F,2,0)</f>
        <v>#N/A</v>
      </c>
      <c r="G12509" t="e">
        <f>VLOOKUP($F$1&amp;F12509,定价因子!E:F,2,0)</f>
        <v>#N/A</v>
      </c>
      <c r="H12509" s="104" t="e">
        <f>C12509*PRODUCT(#REF!,#REF!,G12509,,#REF!,E12509)</f>
        <v>#N/A</v>
      </c>
    </row>
    <row r="12510" spans="3:8">
      <c r="C12510" t="e">
        <f>VLOOKUP(B12510,定价因子!L:M,2,0)</f>
        <v>#N/A</v>
      </c>
      <c r="E12510" t="e">
        <f>VLOOKUP($D$1&amp;D12510,定价因子!E:F,2,0)</f>
        <v>#N/A</v>
      </c>
      <c r="G12510" t="e">
        <f>VLOOKUP($F$1&amp;F12510,定价因子!E:F,2,0)</f>
        <v>#N/A</v>
      </c>
      <c r="H12510" s="104" t="e">
        <f>C12510*PRODUCT(#REF!,#REF!,G12510,,#REF!,E12510)</f>
        <v>#N/A</v>
      </c>
    </row>
    <row r="12511" spans="3:8">
      <c r="C12511" t="e">
        <f>VLOOKUP(B12511,定价因子!L:M,2,0)</f>
        <v>#N/A</v>
      </c>
      <c r="E12511" t="e">
        <f>VLOOKUP($D$1&amp;D12511,定价因子!E:F,2,0)</f>
        <v>#N/A</v>
      </c>
      <c r="G12511" t="e">
        <f>VLOOKUP($F$1&amp;F12511,定价因子!E:F,2,0)</f>
        <v>#N/A</v>
      </c>
      <c r="H12511" s="104" t="e">
        <f>C12511*PRODUCT(#REF!,#REF!,G12511,,#REF!,E12511)</f>
        <v>#N/A</v>
      </c>
    </row>
    <row r="12512" spans="3:8">
      <c r="C12512" t="e">
        <f>VLOOKUP(B12512,定价因子!L:M,2,0)</f>
        <v>#N/A</v>
      </c>
      <c r="E12512" t="e">
        <f>VLOOKUP($D$1&amp;D12512,定价因子!E:F,2,0)</f>
        <v>#N/A</v>
      </c>
      <c r="G12512" t="e">
        <f>VLOOKUP($F$1&amp;F12512,定价因子!E:F,2,0)</f>
        <v>#N/A</v>
      </c>
      <c r="H12512" s="104" t="e">
        <f>C12512*PRODUCT(#REF!,#REF!,G12512,,#REF!,E12512)</f>
        <v>#N/A</v>
      </c>
    </row>
    <row r="12513" spans="3:8">
      <c r="C12513" t="e">
        <f>VLOOKUP(B12513,定价因子!L:M,2,0)</f>
        <v>#N/A</v>
      </c>
      <c r="E12513" t="e">
        <f>VLOOKUP($D$1&amp;D12513,定价因子!E:F,2,0)</f>
        <v>#N/A</v>
      </c>
      <c r="G12513" t="e">
        <f>VLOOKUP($F$1&amp;F12513,定价因子!E:F,2,0)</f>
        <v>#N/A</v>
      </c>
      <c r="H12513" s="104" t="e">
        <f>C12513*PRODUCT(#REF!,#REF!,G12513,,#REF!,E12513)</f>
        <v>#N/A</v>
      </c>
    </row>
    <row r="12514" spans="3:8">
      <c r="C12514" t="e">
        <f>VLOOKUP(B12514,定价因子!L:M,2,0)</f>
        <v>#N/A</v>
      </c>
      <c r="E12514" t="e">
        <f>VLOOKUP($D$1&amp;D12514,定价因子!E:F,2,0)</f>
        <v>#N/A</v>
      </c>
      <c r="G12514" t="e">
        <f>VLOOKUP($F$1&amp;F12514,定价因子!E:F,2,0)</f>
        <v>#N/A</v>
      </c>
      <c r="H12514" s="104" t="e">
        <f>C12514*PRODUCT(#REF!,#REF!,G12514,,#REF!,E12514)</f>
        <v>#N/A</v>
      </c>
    </row>
    <row r="12515" spans="3:8">
      <c r="C12515" t="e">
        <f>VLOOKUP(B12515,定价因子!L:M,2,0)</f>
        <v>#N/A</v>
      </c>
      <c r="E12515" t="e">
        <f>VLOOKUP($D$1&amp;D12515,定价因子!E:F,2,0)</f>
        <v>#N/A</v>
      </c>
      <c r="G12515" t="e">
        <f>VLOOKUP($F$1&amp;F12515,定价因子!E:F,2,0)</f>
        <v>#N/A</v>
      </c>
      <c r="H12515" s="104" t="e">
        <f>C12515*PRODUCT(#REF!,#REF!,G12515,,#REF!,E12515)</f>
        <v>#N/A</v>
      </c>
    </row>
    <row r="12516" spans="3:8">
      <c r="C12516" t="e">
        <f>VLOOKUP(B12516,定价因子!L:M,2,0)</f>
        <v>#N/A</v>
      </c>
      <c r="E12516" t="e">
        <f>VLOOKUP($D$1&amp;D12516,定价因子!E:F,2,0)</f>
        <v>#N/A</v>
      </c>
      <c r="G12516" t="e">
        <f>VLOOKUP($F$1&amp;F12516,定价因子!E:F,2,0)</f>
        <v>#N/A</v>
      </c>
      <c r="H12516" s="104" t="e">
        <f>C12516*PRODUCT(#REF!,#REF!,G12516,,#REF!,E12516)</f>
        <v>#N/A</v>
      </c>
    </row>
    <row r="12517" spans="3:8">
      <c r="C12517" t="e">
        <f>VLOOKUP(B12517,定价因子!L:M,2,0)</f>
        <v>#N/A</v>
      </c>
      <c r="E12517" t="e">
        <f>VLOOKUP($D$1&amp;D12517,定价因子!E:F,2,0)</f>
        <v>#N/A</v>
      </c>
      <c r="G12517" t="e">
        <f>VLOOKUP($F$1&amp;F12517,定价因子!E:F,2,0)</f>
        <v>#N/A</v>
      </c>
      <c r="H12517" s="104" t="e">
        <f>C12517*PRODUCT(#REF!,#REF!,G12517,,#REF!,E12517)</f>
        <v>#N/A</v>
      </c>
    </row>
    <row r="12518" spans="3:8">
      <c r="C12518" t="e">
        <f>VLOOKUP(B12518,定价因子!L:M,2,0)</f>
        <v>#N/A</v>
      </c>
      <c r="E12518" t="e">
        <f>VLOOKUP($D$1&amp;D12518,定价因子!E:F,2,0)</f>
        <v>#N/A</v>
      </c>
      <c r="G12518" t="e">
        <f>VLOOKUP($F$1&amp;F12518,定价因子!E:F,2,0)</f>
        <v>#N/A</v>
      </c>
      <c r="H12518" s="104" t="e">
        <f>C12518*PRODUCT(#REF!,#REF!,G12518,,#REF!,E12518)</f>
        <v>#N/A</v>
      </c>
    </row>
    <row r="12519" spans="3:8">
      <c r="C12519" t="e">
        <f>VLOOKUP(B12519,定价因子!L:M,2,0)</f>
        <v>#N/A</v>
      </c>
      <c r="E12519" t="e">
        <f>VLOOKUP($D$1&amp;D12519,定价因子!E:F,2,0)</f>
        <v>#N/A</v>
      </c>
      <c r="G12519" t="e">
        <f>VLOOKUP($F$1&amp;F12519,定价因子!E:F,2,0)</f>
        <v>#N/A</v>
      </c>
      <c r="H12519" s="104" t="e">
        <f>C12519*PRODUCT(#REF!,#REF!,G12519,,#REF!,E12519)</f>
        <v>#N/A</v>
      </c>
    </row>
    <row r="12520" spans="3:8">
      <c r="C12520" t="e">
        <f>VLOOKUP(B12520,定价因子!L:M,2,0)</f>
        <v>#N/A</v>
      </c>
      <c r="E12520" t="e">
        <f>VLOOKUP($D$1&amp;D12520,定价因子!E:F,2,0)</f>
        <v>#N/A</v>
      </c>
      <c r="G12520" t="e">
        <f>VLOOKUP($F$1&amp;F12520,定价因子!E:F,2,0)</f>
        <v>#N/A</v>
      </c>
      <c r="H12520" s="104" t="e">
        <f>C12520*PRODUCT(#REF!,#REF!,G12520,,#REF!,E12520)</f>
        <v>#N/A</v>
      </c>
    </row>
    <row r="12521" spans="3:8">
      <c r="C12521" t="e">
        <f>VLOOKUP(B12521,定价因子!L:M,2,0)</f>
        <v>#N/A</v>
      </c>
      <c r="E12521" t="e">
        <f>VLOOKUP($D$1&amp;D12521,定价因子!E:F,2,0)</f>
        <v>#N/A</v>
      </c>
      <c r="G12521" t="e">
        <f>VLOOKUP($F$1&amp;F12521,定价因子!E:F,2,0)</f>
        <v>#N/A</v>
      </c>
      <c r="H12521" s="104" t="e">
        <f>C12521*PRODUCT(#REF!,#REF!,G12521,,#REF!,E12521)</f>
        <v>#N/A</v>
      </c>
    </row>
    <row r="12522" spans="3:8">
      <c r="C12522" t="e">
        <f>VLOOKUP(B12522,定价因子!L:M,2,0)</f>
        <v>#N/A</v>
      </c>
      <c r="E12522" t="e">
        <f>VLOOKUP($D$1&amp;D12522,定价因子!E:F,2,0)</f>
        <v>#N/A</v>
      </c>
      <c r="G12522" t="e">
        <f>VLOOKUP($F$1&amp;F12522,定价因子!E:F,2,0)</f>
        <v>#N/A</v>
      </c>
      <c r="H12522" s="104" t="e">
        <f>C12522*PRODUCT(#REF!,#REF!,G12522,,#REF!,E12522)</f>
        <v>#N/A</v>
      </c>
    </row>
    <row r="12523" spans="3:8">
      <c r="C12523" t="e">
        <f>VLOOKUP(B12523,定价因子!L:M,2,0)</f>
        <v>#N/A</v>
      </c>
      <c r="E12523" t="e">
        <f>VLOOKUP($D$1&amp;D12523,定价因子!E:F,2,0)</f>
        <v>#N/A</v>
      </c>
      <c r="G12523" t="e">
        <f>VLOOKUP($F$1&amp;F12523,定价因子!E:F,2,0)</f>
        <v>#N/A</v>
      </c>
      <c r="H12523" s="104" t="e">
        <f>C12523*PRODUCT(#REF!,#REF!,G12523,,#REF!,E12523)</f>
        <v>#N/A</v>
      </c>
    </row>
    <row r="12524" spans="3:8">
      <c r="C12524" t="e">
        <f>VLOOKUP(B12524,定价因子!L:M,2,0)</f>
        <v>#N/A</v>
      </c>
      <c r="E12524" t="e">
        <f>VLOOKUP($D$1&amp;D12524,定价因子!E:F,2,0)</f>
        <v>#N/A</v>
      </c>
      <c r="G12524" t="e">
        <f>VLOOKUP($F$1&amp;F12524,定价因子!E:F,2,0)</f>
        <v>#N/A</v>
      </c>
      <c r="H12524" s="104" t="e">
        <f>C12524*PRODUCT(#REF!,#REF!,G12524,,#REF!,E12524)</f>
        <v>#N/A</v>
      </c>
    </row>
    <row r="12525" spans="3:8">
      <c r="C12525" t="e">
        <f>VLOOKUP(B12525,定价因子!L:M,2,0)</f>
        <v>#N/A</v>
      </c>
      <c r="E12525" t="e">
        <f>VLOOKUP($D$1&amp;D12525,定价因子!E:F,2,0)</f>
        <v>#N/A</v>
      </c>
      <c r="G12525" t="e">
        <f>VLOOKUP($F$1&amp;F12525,定价因子!E:F,2,0)</f>
        <v>#N/A</v>
      </c>
      <c r="H12525" s="104" t="e">
        <f>C12525*PRODUCT(#REF!,#REF!,G12525,,#REF!,E12525)</f>
        <v>#N/A</v>
      </c>
    </row>
    <row r="12526" spans="3:8">
      <c r="C12526" t="e">
        <f>VLOOKUP(B12526,定价因子!L:M,2,0)</f>
        <v>#N/A</v>
      </c>
      <c r="E12526" t="e">
        <f>VLOOKUP($D$1&amp;D12526,定价因子!E:F,2,0)</f>
        <v>#N/A</v>
      </c>
      <c r="G12526" t="e">
        <f>VLOOKUP($F$1&amp;F12526,定价因子!E:F,2,0)</f>
        <v>#N/A</v>
      </c>
      <c r="H12526" s="104" t="e">
        <f>C12526*PRODUCT(#REF!,#REF!,G12526,,#REF!,E12526)</f>
        <v>#N/A</v>
      </c>
    </row>
    <row r="12527" spans="3:8">
      <c r="C12527" t="e">
        <f>VLOOKUP(B12527,定价因子!L:M,2,0)</f>
        <v>#N/A</v>
      </c>
      <c r="E12527" t="e">
        <f>VLOOKUP($D$1&amp;D12527,定价因子!E:F,2,0)</f>
        <v>#N/A</v>
      </c>
      <c r="G12527" t="e">
        <f>VLOOKUP($F$1&amp;F12527,定价因子!E:F,2,0)</f>
        <v>#N/A</v>
      </c>
      <c r="H12527" s="104" t="e">
        <f>C12527*PRODUCT(#REF!,#REF!,G12527,,#REF!,E12527)</f>
        <v>#N/A</v>
      </c>
    </row>
    <row r="12528" spans="3:8">
      <c r="C12528" t="e">
        <f>VLOOKUP(B12528,定价因子!L:M,2,0)</f>
        <v>#N/A</v>
      </c>
      <c r="E12528" t="e">
        <f>VLOOKUP($D$1&amp;D12528,定价因子!E:F,2,0)</f>
        <v>#N/A</v>
      </c>
      <c r="G12528" t="e">
        <f>VLOOKUP($F$1&amp;F12528,定价因子!E:F,2,0)</f>
        <v>#N/A</v>
      </c>
      <c r="H12528" s="104" t="e">
        <f>C12528*PRODUCT(#REF!,#REF!,G12528,,#REF!,E12528)</f>
        <v>#N/A</v>
      </c>
    </row>
    <row r="12529" spans="3:8">
      <c r="C12529" t="e">
        <f>VLOOKUP(B12529,定价因子!L:M,2,0)</f>
        <v>#N/A</v>
      </c>
      <c r="E12529" t="e">
        <f>VLOOKUP($D$1&amp;D12529,定价因子!E:F,2,0)</f>
        <v>#N/A</v>
      </c>
      <c r="G12529" t="e">
        <f>VLOOKUP($F$1&amp;F12529,定价因子!E:F,2,0)</f>
        <v>#N/A</v>
      </c>
      <c r="H12529" s="104" t="e">
        <f>C12529*PRODUCT(#REF!,#REF!,G12529,,#REF!,E12529)</f>
        <v>#N/A</v>
      </c>
    </row>
    <row r="12530" spans="3:8">
      <c r="C12530" t="e">
        <f>VLOOKUP(B12530,定价因子!L:M,2,0)</f>
        <v>#N/A</v>
      </c>
      <c r="E12530" t="e">
        <f>VLOOKUP($D$1&amp;D12530,定价因子!E:F,2,0)</f>
        <v>#N/A</v>
      </c>
      <c r="G12530" t="e">
        <f>VLOOKUP($F$1&amp;F12530,定价因子!E:F,2,0)</f>
        <v>#N/A</v>
      </c>
      <c r="H12530" s="104" t="e">
        <f>C12530*PRODUCT(#REF!,#REF!,G12530,,#REF!,E12530)</f>
        <v>#N/A</v>
      </c>
    </row>
    <row r="12531" spans="3:8">
      <c r="C12531" t="e">
        <f>VLOOKUP(B12531,定价因子!L:M,2,0)</f>
        <v>#N/A</v>
      </c>
      <c r="E12531" t="e">
        <f>VLOOKUP($D$1&amp;D12531,定价因子!E:F,2,0)</f>
        <v>#N/A</v>
      </c>
      <c r="G12531" t="e">
        <f>VLOOKUP($F$1&amp;F12531,定价因子!E:F,2,0)</f>
        <v>#N/A</v>
      </c>
      <c r="H12531" s="104" t="e">
        <f>C12531*PRODUCT(#REF!,#REF!,G12531,,#REF!,E12531)</f>
        <v>#N/A</v>
      </c>
    </row>
    <row r="12532" spans="3:8">
      <c r="C12532" t="e">
        <f>VLOOKUP(B12532,定价因子!L:M,2,0)</f>
        <v>#N/A</v>
      </c>
      <c r="E12532" t="e">
        <f>VLOOKUP($D$1&amp;D12532,定价因子!E:F,2,0)</f>
        <v>#N/A</v>
      </c>
      <c r="G12532" t="e">
        <f>VLOOKUP($F$1&amp;F12532,定价因子!E:F,2,0)</f>
        <v>#N/A</v>
      </c>
      <c r="H12532" s="104" t="e">
        <f>C12532*PRODUCT(#REF!,#REF!,G12532,,#REF!,E12532)</f>
        <v>#N/A</v>
      </c>
    </row>
    <row r="12533" spans="3:8">
      <c r="C12533" t="e">
        <f>VLOOKUP(B12533,定价因子!L:M,2,0)</f>
        <v>#N/A</v>
      </c>
      <c r="E12533" t="e">
        <f>VLOOKUP($D$1&amp;D12533,定价因子!E:F,2,0)</f>
        <v>#N/A</v>
      </c>
      <c r="G12533" t="e">
        <f>VLOOKUP($F$1&amp;F12533,定价因子!E:F,2,0)</f>
        <v>#N/A</v>
      </c>
      <c r="H12533" s="104" t="e">
        <f>C12533*PRODUCT(#REF!,#REF!,G12533,,#REF!,E12533)</f>
        <v>#N/A</v>
      </c>
    </row>
    <row r="12534" spans="3:8">
      <c r="C12534" t="e">
        <f>VLOOKUP(B12534,定价因子!L:M,2,0)</f>
        <v>#N/A</v>
      </c>
      <c r="E12534" t="e">
        <f>VLOOKUP($D$1&amp;D12534,定价因子!E:F,2,0)</f>
        <v>#N/A</v>
      </c>
      <c r="G12534" t="e">
        <f>VLOOKUP($F$1&amp;F12534,定价因子!E:F,2,0)</f>
        <v>#N/A</v>
      </c>
      <c r="H12534" s="104" t="e">
        <f>C12534*PRODUCT(#REF!,#REF!,G12534,,#REF!,E12534)</f>
        <v>#N/A</v>
      </c>
    </row>
    <row r="12535" spans="3:8">
      <c r="C12535" t="e">
        <f>VLOOKUP(B12535,定价因子!L:M,2,0)</f>
        <v>#N/A</v>
      </c>
      <c r="E12535" t="e">
        <f>VLOOKUP($D$1&amp;D12535,定价因子!E:F,2,0)</f>
        <v>#N/A</v>
      </c>
      <c r="G12535" t="e">
        <f>VLOOKUP($F$1&amp;F12535,定价因子!E:F,2,0)</f>
        <v>#N/A</v>
      </c>
      <c r="H12535" s="104" t="e">
        <f>C12535*PRODUCT(#REF!,#REF!,G12535,,#REF!,E12535)</f>
        <v>#N/A</v>
      </c>
    </row>
    <row r="12536" spans="3:8">
      <c r="C12536" t="e">
        <f>VLOOKUP(B12536,定价因子!L:M,2,0)</f>
        <v>#N/A</v>
      </c>
      <c r="E12536" t="e">
        <f>VLOOKUP($D$1&amp;D12536,定价因子!E:F,2,0)</f>
        <v>#N/A</v>
      </c>
      <c r="G12536" t="e">
        <f>VLOOKUP($F$1&amp;F12536,定价因子!E:F,2,0)</f>
        <v>#N/A</v>
      </c>
      <c r="H12536" s="104" t="e">
        <f>C12536*PRODUCT(#REF!,#REF!,G12536,,#REF!,E12536)</f>
        <v>#N/A</v>
      </c>
    </row>
    <row r="12537" spans="3:8">
      <c r="C12537" t="e">
        <f>VLOOKUP(B12537,定价因子!L:M,2,0)</f>
        <v>#N/A</v>
      </c>
      <c r="E12537" t="e">
        <f>VLOOKUP($D$1&amp;D12537,定价因子!E:F,2,0)</f>
        <v>#N/A</v>
      </c>
      <c r="G12537" t="e">
        <f>VLOOKUP($F$1&amp;F12537,定价因子!E:F,2,0)</f>
        <v>#N/A</v>
      </c>
      <c r="H12537" s="104" t="e">
        <f>C12537*PRODUCT(#REF!,#REF!,G12537,,#REF!,E12537)</f>
        <v>#N/A</v>
      </c>
    </row>
    <row r="12538" spans="3:8">
      <c r="C12538" t="e">
        <f>VLOOKUP(B12538,定价因子!L:M,2,0)</f>
        <v>#N/A</v>
      </c>
      <c r="E12538" t="e">
        <f>VLOOKUP($D$1&amp;D12538,定价因子!E:F,2,0)</f>
        <v>#N/A</v>
      </c>
      <c r="G12538" t="e">
        <f>VLOOKUP($F$1&amp;F12538,定价因子!E:F,2,0)</f>
        <v>#N/A</v>
      </c>
      <c r="H12538" s="104" t="e">
        <f>C12538*PRODUCT(#REF!,#REF!,G12538,,#REF!,E12538)</f>
        <v>#N/A</v>
      </c>
    </row>
    <row r="12539" spans="3:8">
      <c r="C12539" t="e">
        <f>VLOOKUP(B12539,定价因子!L:M,2,0)</f>
        <v>#N/A</v>
      </c>
      <c r="E12539" t="e">
        <f>VLOOKUP($D$1&amp;D12539,定价因子!E:F,2,0)</f>
        <v>#N/A</v>
      </c>
      <c r="G12539" t="e">
        <f>VLOOKUP($F$1&amp;F12539,定价因子!E:F,2,0)</f>
        <v>#N/A</v>
      </c>
      <c r="H12539" s="104" t="e">
        <f>C12539*PRODUCT(#REF!,#REF!,G12539,,#REF!,E12539)</f>
        <v>#N/A</v>
      </c>
    </row>
    <row r="12540" spans="3:8">
      <c r="C12540" t="e">
        <f>VLOOKUP(B12540,定价因子!L:M,2,0)</f>
        <v>#N/A</v>
      </c>
      <c r="E12540" t="e">
        <f>VLOOKUP($D$1&amp;D12540,定价因子!E:F,2,0)</f>
        <v>#N/A</v>
      </c>
      <c r="G12540" t="e">
        <f>VLOOKUP($F$1&amp;F12540,定价因子!E:F,2,0)</f>
        <v>#N/A</v>
      </c>
      <c r="H12540" s="104" t="e">
        <f>C12540*PRODUCT(#REF!,#REF!,G12540,,#REF!,E12540)</f>
        <v>#N/A</v>
      </c>
    </row>
    <row r="12541" spans="3:8">
      <c r="C12541" t="e">
        <f>VLOOKUP(B12541,定价因子!L:M,2,0)</f>
        <v>#N/A</v>
      </c>
      <c r="E12541" t="e">
        <f>VLOOKUP($D$1&amp;D12541,定价因子!E:F,2,0)</f>
        <v>#N/A</v>
      </c>
      <c r="G12541" t="e">
        <f>VLOOKUP($F$1&amp;F12541,定价因子!E:F,2,0)</f>
        <v>#N/A</v>
      </c>
      <c r="H12541" s="104" t="e">
        <f>C12541*PRODUCT(#REF!,#REF!,G12541,,#REF!,E12541)</f>
        <v>#N/A</v>
      </c>
    </row>
    <row r="12542" spans="3:8">
      <c r="C12542" t="e">
        <f>VLOOKUP(B12542,定价因子!L:M,2,0)</f>
        <v>#N/A</v>
      </c>
      <c r="E12542" t="e">
        <f>VLOOKUP($D$1&amp;D12542,定价因子!E:F,2,0)</f>
        <v>#N/A</v>
      </c>
      <c r="G12542" t="e">
        <f>VLOOKUP($F$1&amp;F12542,定价因子!E:F,2,0)</f>
        <v>#N/A</v>
      </c>
      <c r="H12542" s="104" t="e">
        <f>C12542*PRODUCT(#REF!,#REF!,G12542,,#REF!,E12542)</f>
        <v>#N/A</v>
      </c>
    </row>
    <row r="12543" spans="3:8">
      <c r="C12543" t="e">
        <f>VLOOKUP(B12543,定价因子!L:M,2,0)</f>
        <v>#N/A</v>
      </c>
      <c r="E12543" t="e">
        <f>VLOOKUP($D$1&amp;D12543,定价因子!E:F,2,0)</f>
        <v>#N/A</v>
      </c>
      <c r="G12543" t="e">
        <f>VLOOKUP($F$1&amp;F12543,定价因子!E:F,2,0)</f>
        <v>#N/A</v>
      </c>
      <c r="H12543" s="104" t="e">
        <f>C12543*PRODUCT(#REF!,#REF!,G12543,,#REF!,E12543)</f>
        <v>#N/A</v>
      </c>
    </row>
    <row r="12544" spans="3:8">
      <c r="C12544" t="e">
        <f>VLOOKUP(B12544,定价因子!L:M,2,0)</f>
        <v>#N/A</v>
      </c>
      <c r="E12544" t="e">
        <f>VLOOKUP($D$1&amp;D12544,定价因子!E:F,2,0)</f>
        <v>#N/A</v>
      </c>
      <c r="G12544" t="e">
        <f>VLOOKUP($F$1&amp;F12544,定价因子!E:F,2,0)</f>
        <v>#N/A</v>
      </c>
      <c r="H12544" s="104" t="e">
        <f>C12544*PRODUCT(#REF!,#REF!,G12544,,#REF!,E12544)</f>
        <v>#N/A</v>
      </c>
    </row>
    <row r="12545" spans="3:8">
      <c r="C12545" t="e">
        <f>VLOOKUP(B12545,定价因子!L:M,2,0)</f>
        <v>#N/A</v>
      </c>
      <c r="E12545" t="e">
        <f>VLOOKUP($D$1&amp;D12545,定价因子!E:F,2,0)</f>
        <v>#N/A</v>
      </c>
      <c r="G12545" t="e">
        <f>VLOOKUP($F$1&amp;F12545,定价因子!E:F,2,0)</f>
        <v>#N/A</v>
      </c>
      <c r="H12545" s="104" t="e">
        <f>C12545*PRODUCT(#REF!,#REF!,G12545,,#REF!,E12545)</f>
        <v>#N/A</v>
      </c>
    </row>
    <row r="12546" spans="3:8">
      <c r="C12546" t="e">
        <f>VLOOKUP(B12546,定价因子!L:M,2,0)</f>
        <v>#N/A</v>
      </c>
      <c r="E12546" t="e">
        <f>VLOOKUP($D$1&amp;D12546,定价因子!E:F,2,0)</f>
        <v>#N/A</v>
      </c>
      <c r="G12546" t="e">
        <f>VLOOKUP($F$1&amp;F12546,定价因子!E:F,2,0)</f>
        <v>#N/A</v>
      </c>
      <c r="H12546" s="104" t="e">
        <f>C12546*PRODUCT(#REF!,#REF!,G12546,,#REF!,E12546)</f>
        <v>#N/A</v>
      </c>
    </row>
    <row r="12547" spans="3:8">
      <c r="C12547" t="e">
        <f>VLOOKUP(B12547,定价因子!L:M,2,0)</f>
        <v>#N/A</v>
      </c>
      <c r="E12547" t="e">
        <f>VLOOKUP($D$1&amp;D12547,定价因子!E:F,2,0)</f>
        <v>#N/A</v>
      </c>
      <c r="G12547" t="e">
        <f>VLOOKUP($F$1&amp;F12547,定价因子!E:F,2,0)</f>
        <v>#N/A</v>
      </c>
      <c r="H12547" s="104" t="e">
        <f>C12547*PRODUCT(#REF!,#REF!,G12547,,#REF!,E12547)</f>
        <v>#N/A</v>
      </c>
    </row>
    <row r="12548" spans="3:8">
      <c r="C12548" t="e">
        <f>VLOOKUP(B12548,定价因子!L:M,2,0)</f>
        <v>#N/A</v>
      </c>
      <c r="E12548" t="e">
        <f>VLOOKUP($D$1&amp;D12548,定价因子!E:F,2,0)</f>
        <v>#N/A</v>
      </c>
      <c r="G12548" t="e">
        <f>VLOOKUP($F$1&amp;F12548,定价因子!E:F,2,0)</f>
        <v>#N/A</v>
      </c>
      <c r="H12548" s="104" t="e">
        <f>C12548*PRODUCT(#REF!,#REF!,G12548,,#REF!,E12548)</f>
        <v>#N/A</v>
      </c>
    </row>
    <row r="12549" spans="3:8">
      <c r="C12549" t="e">
        <f>VLOOKUP(B12549,定价因子!L:M,2,0)</f>
        <v>#N/A</v>
      </c>
      <c r="E12549" t="e">
        <f>VLOOKUP($D$1&amp;D12549,定价因子!E:F,2,0)</f>
        <v>#N/A</v>
      </c>
      <c r="G12549" t="e">
        <f>VLOOKUP($F$1&amp;F12549,定价因子!E:F,2,0)</f>
        <v>#N/A</v>
      </c>
      <c r="H12549" s="104" t="e">
        <f>C12549*PRODUCT(#REF!,#REF!,G12549,,#REF!,E12549)</f>
        <v>#N/A</v>
      </c>
    </row>
    <row r="12550" spans="3:8">
      <c r="C12550" t="e">
        <f>VLOOKUP(B12550,定价因子!L:M,2,0)</f>
        <v>#N/A</v>
      </c>
      <c r="E12550" t="e">
        <f>VLOOKUP($D$1&amp;D12550,定价因子!E:F,2,0)</f>
        <v>#N/A</v>
      </c>
      <c r="G12550" t="e">
        <f>VLOOKUP($F$1&amp;F12550,定价因子!E:F,2,0)</f>
        <v>#N/A</v>
      </c>
      <c r="H12550" s="104" t="e">
        <f>C12550*PRODUCT(#REF!,#REF!,G12550,,#REF!,E12550)</f>
        <v>#N/A</v>
      </c>
    </row>
    <row r="12551" spans="3:8">
      <c r="C12551" t="e">
        <f>VLOOKUP(B12551,定价因子!L:M,2,0)</f>
        <v>#N/A</v>
      </c>
      <c r="E12551" t="e">
        <f>VLOOKUP($D$1&amp;D12551,定价因子!E:F,2,0)</f>
        <v>#N/A</v>
      </c>
      <c r="G12551" t="e">
        <f>VLOOKUP($F$1&amp;F12551,定价因子!E:F,2,0)</f>
        <v>#N/A</v>
      </c>
      <c r="H12551" s="104" t="e">
        <f>C12551*PRODUCT(#REF!,#REF!,G12551,,#REF!,E12551)</f>
        <v>#N/A</v>
      </c>
    </row>
    <row r="12552" spans="3:8">
      <c r="C12552" t="e">
        <f>VLOOKUP(B12552,定价因子!L:M,2,0)</f>
        <v>#N/A</v>
      </c>
      <c r="E12552" t="e">
        <f>VLOOKUP($D$1&amp;D12552,定价因子!E:F,2,0)</f>
        <v>#N/A</v>
      </c>
      <c r="G12552" t="e">
        <f>VLOOKUP($F$1&amp;F12552,定价因子!E:F,2,0)</f>
        <v>#N/A</v>
      </c>
      <c r="H12552" s="104" t="e">
        <f>C12552*PRODUCT(#REF!,#REF!,G12552,,#REF!,E12552)</f>
        <v>#N/A</v>
      </c>
    </row>
    <row r="12553" spans="3:8">
      <c r="C12553" t="e">
        <f>VLOOKUP(B12553,定价因子!L:M,2,0)</f>
        <v>#N/A</v>
      </c>
      <c r="E12553" t="e">
        <f>VLOOKUP($D$1&amp;D12553,定价因子!E:F,2,0)</f>
        <v>#N/A</v>
      </c>
      <c r="G12553" t="e">
        <f>VLOOKUP($F$1&amp;F12553,定价因子!E:F,2,0)</f>
        <v>#N/A</v>
      </c>
      <c r="H12553" s="104" t="e">
        <f>C12553*PRODUCT(#REF!,#REF!,G12553,,#REF!,E12553)</f>
        <v>#N/A</v>
      </c>
    </row>
    <row r="12554" spans="3:8">
      <c r="C12554" t="e">
        <f>VLOOKUP(B12554,定价因子!L:M,2,0)</f>
        <v>#N/A</v>
      </c>
      <c r="E12554" t="e">
        <f>VLOOKUP($D$1&amp;D12554,定价因子!E:F,2,0)</f>
        <v>#N/A</v>
      </c>
      <c r="G12554" t="e">
        <f>VLOOKUP($F$1&amp;F12554,定价因子!E:F,2,0)</f>
        <v>#N/A</v>
      </c>
      <c r="H12554" s="104" t="e">
        <f>C12554*PRODUCT(#REF!,#REF!,G12554,,#REF!,E12554)</f>
        <v>#N/A</v>
      </c>
    </row>
    <row r="12555" spans="3:8">
      <c r="C12555" t="e">
        <f>VLOOKUP(B12555,定价因子!L:M,2,0)</f>
        <v>#N/A</v>
      </c>
      <c r="E12555" t="e">
        <f>VLOOKUP($D$1&amp;D12555,定价因子!E:F,2,0)</f>
        <v>#N/A</v>
      </c>
      <c r="G12555" t="e">
        <f>VLOOKUP($F$1&amp;F12555,定价因子!E:F,2,0)</f>
        <v>#N/A</v>
      </c>
      <c r="H12555" s="104" t="e">
        <f>C12555*PRODUCT(#REF!,#REF!,G12555,,#REF!,E12555)</f>
        <v>#N/A</v>
      </c>
    </row>
    <row r="12556" spans="3:8">
      <c r="C12556" t="e">
        <f>VLOOKUP(B12556,定价因子!L:M,2,0)</f>
        <v>#N/A</v>
      </c>
      <c r="E12556" t="e">
        <f>VLOOKUP($D$1&amp;D12556,定价因子!E:F,2,0)</f>
        <v>#N/A</v>
      </c>
      <c r="G12556" t="e">
        <f>VLOOKUP($F$1&amp;F12556,定价因子!E:F,2,0)</f>
        <v>#N/A</v>
      </c>
      <c r="H12556" s="104" t="e">
        <f>C12556*PRODUCT(#REF!,#REF!,G12556,,#REF!,E12556)</f>
        <v>#N/A</v>
      </c>
    </row>
    <row r="12557" spans="3:8">
      <c r="C12557" t="e">
        <f>VLOOKUP(B12557,定价因子!L:M,2,0)</f>
        <v>#N/A</v>
      </c>
      <c r="E12557" t="e">
        <f>VLOOKUP($D$1&amp;D12557,定价因子!E:F,2,0)</f>
        <v>#N/A</v>
      </c>
      <c r="G12557" t="e">
        <f>VLOOKUP($F$1&amp;F12557,定价因子!E:F,2,0)</f>
        <v>#N/A</v>
      </c>
      <c r="H12557" s="104" t="e">
        <f>C12557*PRODUCT(#REF!,#REF!,G12557,,#REF!,E12557)</f>
        <v>#N/A</v>
      </c>
    </row>
    <row r="12558" spans="3:8">
      <c r="C12558" t="e">
        <f>VLOOKUP(B12558,定价因子!L:M,2,0)</f>
        <v>#N/A</v>
      </c>
      <c r="E12558" t="e">
        <f>VLOOKUP($D$1&amp;D12558,定价因子!E:F,2,0)</f>
        <v>#N/A</v>
      </c>
      <c r="G12558" t="e">
        <f>VLOOKUP($F$1&amp;F12558,定价因子!E:F,2,0)</f>
        <v>#N/A</v>
      </c>
      <c r="H12558" s="104" t="e">
        <f>C12558*PRODUCT(#REF!,#REF!,G12558,,#REF!,E12558)</f>
        <v>#N/A</v>
      </c>
    </row>
    <row r="12559" spans="3:8">
      <c r="C12559" t="e">
        <f>VLOOKUP(B12559,定价因子!L:M,2,0)</f>
        <v>#N/A</v>
      </c>
      <c r="E12559" t="e">
        <f>VLOOKUP($D$1&amp;D12559,定价因子!E:F,2,0)</f>
        <v>#N/A</v>
      </c>
      <c r="G12559" t="e">
        <f>VLOOKUP($F$1&amp;F12559,定价因子!E:F,2,0)</f>
        <v>#N/A</v>
      </c>
      <c r="H12559" s="104" t="e">
        <f>C12559*PRODUCT(#REF!,#REF!,G12559,,#REF!,E12559)</f>
        <v>#N/A</v>
      </c>
    </row>
    <row r="12560" spans="3:8">
      <c r="C12560" t="e">
        <f>VLOOKUP(B12560,定价因子!L:M,2,0)</f>
        <v>#N/A</v>
      </c>
      <c r="E12560" t="e">
        <f>VLOOKUP($D$1&amp;D12560,定价因子!E:F,2,0)</f>
        <v>#N/A</v>
      </c>
      <c r="G12560" t="e">
        <f>VLOOKUP($F$1&amp;F12560,定价因子!E:F,2,0)</f>
        <v>#N/A</v>
      </c>
      <c r="H12560" s="104" t="e">
        <f>C12560*PRODUCT(#REF!,#REF!,G12560,,#REF!,E12560)</f>
        <v>#N/A</v>
      </c>
    </row>
    <row r="12561" spans="3:8">
      <c r="C12561" t="e">
        <f>VLOOKUP(B12561,定价因子!L:M,2,0)</f>
        <v>#N/A</v>
      </c>
      <c r="E12561" t="e">
        <f>VLOOKUP($D$1&amp;D12561,定价因子!E:F,2,0)</f>
        <v>#N/A</v>
      </c>
      <c r="G12561" t="e">
        <f>VLOOKUP($F$1&amp;F12561,定价因子!E:F,2,0)</f>
        <v>#N/A</v>
      </c>
      <c r="H12561" s="104" t="e">
        <f>C12561*PRODUCT(#REF!,#REF!,G12561,,#REF!,E12561)</f>
        <v>#N/A</v>
      </c>
    </row>
    <row r="12562" spans="3:8">
      <c r="C12562" t="e">
        <f>VLOOKUP(B12562,定价因子!L:M,2,0)</f>
        <v>#N/A</v>
      </c>
      <c r="E12562" t="e">
        <f>VLOOKUP($D$1&amp;D12562,定价因子!E:F,2,0)</f>
        <v>#N/A</v>
      </c>
      <c r="G12562" t="e">
        <f>VLOOKUP($F$1&amp;F12562,定价因子!E:F,2,0)</f>
        <v>#N/A</v>
      </c>
      <c r="H12562" s="104" t="e">
        <f>C12562*PRODUCT(#REF!,#REF!,G12562,,#REF!,E12562)</f>
        <v>#N/A</v>
      </c>
    </row>
    <row r="12563" spans="3:8">
      <c r="C12563" t="e">
        <f>VLOOKUP(B12563,定价因子!L:M,2,0)</f>
        <v>#N/A</v>
      </c>
      <c r="E12563" t="e">
        <f>VLOOKUP($D$1&amp;D12563,定价因子!E:F,2,0)</f>
        <v>#N/A</v>
      </c>
      <c r="G12563" t="e">
        <f>VLOOKUP($F$1&amp;F12563,定价因子!E:F,2,0)</f>
        <v>#N/A</v>
      </c>
      <c r="H12563" s="104" t="e">
        <f>C12563*PRODUCT(#REF!,#REF!,G12563,,#REF!,E12563)</f>
        <v>#N/A</v>
      </c>
    </row>
    <row r="12564" spans="3:8">
      <c r="C12564" t="e">
        <f>VLOOKUP(B12564,定价因子!L:M,2,0)</f>
        <v>#N/A</v>
      </c>
      <c r="E12564" t="e">
        <f>VLOOKUP($D$1&amp;D12564,定价因子!E:F,2,0)</f>
        <v>#N/A</v>
      </c>
      <c r="G12564" t="e">
        <f>VLOOKUP($F$1&amp;F12564,定价因子!E:F,2,0)</f>
        <v>#N/A</v>
      </c>
      <c r="H12564" s="104" t="e">
        <f>C12564*PRODUCT(#REF!,#REF!,G12564,,#REF!,E12564)</f>
        <v>#N/A</v>
      </c>
    </row>
    <row r="12565" spans="3:8">
      <c r="C12565" t="e">
        <f>VLOOKUP(B12565,定价因子!L:M,2,0)</f>
        <v>#N/A</v>
      </c>
      <c r="E12565" t="e">
        <f>VLOOKUP($D$1&amp;D12565,定价因子!E:F,2,0)</f>
        <v>#N/A</v>
      </c>
      <c r="G12565" t="e">
        <f>VLOOKUP($F$1&amp;F12565,定价因子!E:F,2,0)</f>
        <v>#N/A</v>
      </c>
      <c r="H12565" s="104" t="e">
        <f>C12565*PRODUCT(#REF!,#REF!,G12565,,#REF!,E12565)</f>
        <v>#N/A</v>
      </c>
    </row>
    <row r="12566" spans="3:8">
      <c r="C12566" t="e">
        <f>VLOOKUP(B12566,定价因子!L:M,2,0)</f>
        <v>#N/A</v>
      </c>
      <c r="E12566" t="e">
        <f>VLOOKUP($D$1&amp;D12566,定价因子!E:F,2,0)</f>
        <v>#N/A</v>
      </c>
      <c r="G12566" t="e">
        <f>VLOOKUP($F$1&amp;F12566,定价因子!E:F,2,0)</f>
        <v>#N/A</v>
      </c>
      <c r="H12566" s="104" t="e">
        <f>C12566*PRODUCT(#REF!,#REF!,G12566,,#REF!,E12566)</f>
        <v>#N/A</v>
      </c>
    </row>
    <row r="12567" spans="3:8">
      <c r="C12567" t="e">
        <f>VLOOKUP(B12567,定价因子!L:M,2,0)</f>
        <v>#N/A</v>
      </c>
      <c r="E12567" t="e">
        <f>VLOOKUP($D$1&amp;D12567,定价因子!E:F,2,0)</f>
        <v>#N/A</v>
      </c>
      <c r="G12567" t="e">
        <f>VLOOKUP($F$1&amp;F12567,定价因子!E:F,2,0)</f>
        <v>#N/A</v>
      </c>
      <c r="H12567" s="104" t="e">
        <f>C12567*PRODUCT(#REF!,#REF!,G12567,,#REF!,E12567)</f>
        <v>#N/A</v>
      </c>
    </row>
    <row r="12568" spans="3:8">
      <c r="C12568" t="e">
        <f>VLOOKUP(B12568,定价因子!L:M,2,0)</f>
        <v>#N/A</v>
      </c>
      <c r="E12568" t="e">
        <f>VLOOKUP($D$1&amp;D12568,定价因子!E:F,2,0)</f>
        <v>#N/A</v>
      </c>
      <c r="G12568" t="e">
        <f>VLOOKUP($F$1&amp;F12568,定价因子!E:F,2,0)</f>
        <v>#N/A</v>
      </c>
      <c r="H12568" s="104" t="e">
        <f>C12568*PRODUCT(#REF!,#REF!,G12568,,#REF!,E12568)</f>
        <v>#N/A</v>
      </c>
    </row>
    <row r="12569" spans="3:8">
      <c r="C12569" t="e">
        <f>VLOOKUP(B12569,定价因子!L:M,2,0)</f>
        <v>#N/A</v>
      </c>
      <c r="E12569" t="e">
        <f>VLOOKUP($D$1&amp;D12569,定价因子!E:F,2,0)</f>
        <v>#N/A</v>
      </c>
      <c r="G12569" t="e">
        <f>VLOOKUP($F$1&amp;F12569,定价因子!E:F,2,0)</f>
        <v>#N/A</v>
      </c>
      <c r="H12569" s="104" t="e">
        <f>C12569*PRODUCT(#REF!,#REF!,G12569,,#REF!,E12569)</f>
        <v>#N/A</v>
      </c>
    </row>
    <row r="12570" spans="3:8">
      <c r="C12570" t="e">
        <f>VLOOKUP(B12570,定价因子!L:M,2,0)</f>
        <v>#N/A</v>
      </c>
      <c r="E12570" t="e">
        <f>VLOOKUP($D$1&amp;D12570,定价因子!E:F,2,0)</f>
        <v>#N/A</v>
      </c>
      <c r="G12570" t="e">
        <f>VLOOKUP($F$1&amp;F12570,定价因子!E:F,2,0)</f>
        <v>#N/A</v>
      </c>
      <c r="H12570" s="104" t="e">
        <f>C12570*PRODUCT(#REF!,#REF!,G12570,,#REF!,E12570)</f>
        <v>#N/A</v>
      </c>
    </row>
    <row r="12571" spans="3:8">
      <c r="C12571" t="e">
        <f>VLOOKUP(B12571,定价因子!L:M,2,0)</f>
        <v>#N/A</v>
      </c>
      <c r="E12571" t="e">
        <f>VLOOKUP($D$1&amp;D12571,定价因子!E:F,2,0)</f>
        <v>#N/A</v>
      </c>
      <c r="G12571" t="e">
        <f>VLOOKUP($F$1&amp;F12571,定价因子!E:F,2,0)</f>
        <v>#N/A</v>
      </c>
      <c r="H12571" s="104" t="e">
        <f>C12571*PRODUCT(#REF!,#REF!,G12571,,#REF!,E12571)</f>
        <v>#N/A</v>
      </c>
    </row>
    <row r="12572" spans="3:8">
      <c r="C12572" t="e">
        <f>VLOOKUP(B12572,定价因子!L:M,2,0)</f>
        <v>#N/A</v>
      </c>
      <c r="E12572" t="e">
        <f>VLOOKUP($D$1&amp;D12572,定价因子!E:F,2,0)</f>
        <v>#N/A</v>
      </c>
      <c r="G12572" t="e">
        <f>VLOOKUP($F$1&amp;F12572,定价因子!E:F,2,0)</f>
        <v>#N/A</v>
      </c>
      <c r="H12572" s="104" t="e">
        <f>C12572*PRODUCT(#REF!,#REF!,G12572,,#REF!,E12572)</f>
        <v>#N/A</v>
      </c>
    </row>
    <row r="12573" spans="3:8">
      <c r="C12573" t="e">
        <f>VLOOKUP(B12573,定价因子!L:M,2,0)</f>
        <v>#N/A</v>
      </c>
      <c r="E12573" t="e">
        <f>VLOOKUP($D$1&amp;D12573,定价因子!E:F,2,0)</f>
        <v>#N/A</v>
      </c>
      <c r="G12573" t="e">
        <f>VLOOKUP($F$1&amp;F12573,定价因子!E:F,2,0)</f>
        <v>#N/A</v>
      </c>
      <c r="H12573" s="104" t="e">
        <f>C12573*PRODUCT(#REF!,#REF!,G12573,,#REF!,E12573)</f>
        <v>#N/A</v>
      </c>
    </row>
    <row r="12574" spans="3:8">
      <c r="C12574" t="e">
        <f>VLOOKUP(B12574,定价因子!L:M,2,0)</f>
        <v>#N/A</v>
      </c>
      <c r="E12574" t="e">
        <f>VLOOKUP($D$1&amp;D12574,定价因子!E:F,2,0)</f>
        <v>#N/A</v>
      </c>
      <c r="G12574" t="e">
        <f>VLOOKUP($F$1&amp;F12574,定价因子!E:F,2,0)</f>
        <v>#N/A</v>
      </c>
      <c r="H12574" s="104" t="e">
        <f>C12574*PRODUCT(#REF!,#REF!,G12574,,#REF!,E12574)</f>
        <v>#N/A</v>
      </c>
    </row>
    <row r="12575" spans="3:8">
      <c r="C12575" t="e">
        <f>VLOOKUP(B12575,定价因子!L:M,2,0)</f>
        <v>#N/A</v>
      </c>
      <c r="E12575" t="e">
        <f>VLOOKUP($D$1&amp;D12575,定价因子!E:F,2,0)</f>
        <v>#N/A</v>
      </c>
      <c r="G12575" t="e">
        <f>VLOOKUP($F$1&amp;F12575,定价因子!E:F,2,0)</f>
        <v>#N/A</v>
      </c>
      <c r="H12575" s="104" t="e">
        <f>C12575*PRODUCT(#REF!,#REF!,G12575,,#REF!,E12575)</f>
        <v>#N/A</v>
      </c>
    </row>
    <row r="12576" spans="3:8">
      <c r="C12576" t="e">
        <f>VLOOKUP(B12576,定价因子!L:M,2,0)</f>
        <v>#N/A</v>
      </c>
      <c r="E12576" t="e">
        <f>VLOOKUP($D$1&amp;D12576,定价因子!E:F,2,0)</f>
        <v>#N/A</v>
      </c>
      <c r="G12576" t="e">
        <f>VLOOKUP($F$1&amp;F12576,定价因子!E:F,2,0)</f>
        <v>#N/A</v>
      </c>
      <c r="H12576" s="104" t="e">
        <f>C12576*PRODUCT(#REF!,#REF!,G12576,,#REF!,E12576)</f>
        <v>#N/A</v>
      </c>
    </row>
    <row r="12577" spans="3:8">
      <c r="C12577" t="e">
        <f>VLOOKUP(B12577,定价因子!L:M,2,0)</f>
        <v>#N/A</v>
      </c>
      <c r="E12577" t="e">
        <f>VLOOKUP($D$1&amp;D12577,定价因子!E:F,2,0)</f>
        <v>#N/A</v>
      </c>
      <c r="G12577" t="e">
        <f>VLOOKUP($F$1&amp;F12577,定价因子!E:F,2,0)</f>
        <v>#N/A</v>
      </c>
      <c r="H12577" s="104" t="e">
        <f>C12577*PRODUCT(#REF!,#REF!,G12577,,#REF!,E12577)</f>
        <v>#N/A</v>
      </c>
    </row>
    <row r="12578" spans="3:8">
      <c r="C12578" t="e">
        <f>VLOOKUP(B12578,定价因子!L:M,2,0)</f>
        <v>#N/A</v>
      </c>
      <c r="E12578" t="e">
        <f>VLOOKUP($D$1&amp;D12578,定价因子!E:F,2,0)</f>
        <v>#N/A</v>
      </c>
      <c r="G12578" t="e">
        <f>VLOOKUP($F$1&amp;F12578,定价因子!E:F,2,0)</f>
        <v>#N/A</v>
      </c>
      <c r="H12578" s="104" t="e">
        <f>C12578*PRODUCT(#REF!,#REF!,G12578,,#REF!,E12578)</f>
        <v>#N/A</v>
      </c>
    </row>
    <row r="12579" spans="3:8">
      <c r="C12579" t="e">
        <f>VLOOKUP(B12579,定价因子!L:M,2,0)</f>
        <v>#N/A</v>
      </c>
      <c r="E12579" t="e">
        <f>VLOOKUP($D$1&amp;D12579,定价因子!E:F,2,0)</f>
        <v>#N/A</v>
      </c>
      <c r="G12579" t="e">
        <f>VLOOKUP($F$1&amp;F12579,定价因子!E:F,2,0)</f>
        <v>#N/A</v>
      </c>
      <c r="H12579" s="104" t="e">
        <f>C12579*PRODUCT(#REF!,#REF!,G12579,,#REF!,E12579)</f>
        <v>#N/A</v>
      </c>
    </row>
    <row r="12580" spans="3:8">
      <c r="C12580" t="e">
        <f>VLOOKUP(B12580,定价因子!L:M,2,0)</f>
        <v>#N/A</v>
      </c>
      <c r="E12580" t="e">
        <f>VLOOKUP($D$1&amp;D12580,定价因子!E:F,2,0)</f>
        <v>#N/A</v>
      </c>
      <c r="G12580" t="e">
        <f>VLOOKUP($F$1&amp;F12580,定价因子!E:F,2,0)</f>
        <v>#N/A</v>
      </c>
      <c r="H12580" s="104" t="e">
        <f>C12580*PRODUCT(#REF!,#REF!,G12580,,#REF!,E12580)</f>
        <v>#N/A</v>
      </c>
    </row>
    <row r="12581" spans="3:8">
      <c r="C12581" t="e">
        <f>VLOOKUP(B12581,定价因子!L:M,2,0)</f>
        <v>#N/A</v>
      </c>
      <c r="E12581" t="e">
        <f>VLOOKUP($D$1&amp;D12581,定价因子!E:F,2,0)</f>
        <v>#N/A</v>
      </c>
      <c r="G12581" t="e">
        <f>VLOOKUP($F$1&amp;F12581,定价因子!E:F,2,0)</f>
        <v>#N/A</v>
      </c>
      <c r="H12581" s="104" t="e">
        <f>C12581*PRODUCT(#REF!,#REF!,G12581,,#REF!,E12581)</f>
        <v>#N/A</v>
      </c>
    </row>
    <row r="12582" spans="3:8">
      <c r="C12582" t="e">
        <f>VLOOKUP(B12582,定价因子!L:M,2,0)</f>
        <v>#N/A</v>
      </c>
      <c r="E12582" t="e">
        <f>VLOOKUP($D$1&amp;D12582,定价因子!E:F,2,0)</f>
        <v>#N/A</v>
      </c>
      <c r="G12582" t="e">
        <f>VLOOKUP($F$1&amp;F12582,定价因子!E:F,2,0)</f>
        <v>#N/A</v>
      </c>
      <c r="H12582" s="104" t="e">
        <f>C12582*PRODUCT(#REF!,#REF!,G12582,,#REF!,E12582)</f>
        <v>#N/A</v>
      </c>
    </row>
    <row r="12583" spans="3:8">
      <c r="C12583" t="e">
        <f>VLOOKUP(B12583,定价因子!L:M,2,0)</f>
        <v>#N/A</v>
      </c>
      <c r="E12583" t="e">
        <f>VLOOKUP($D$1&amp;D12583,定价因子!E:F,2,0)</f>
        <v>#N/A</v>
      </c>
      <c r="G12583" t="e">
        <f>VLOOKUP($F$1&amp;F12583,定价因子!E:F,2,0)</f>
        <v>#N/A</v>
      </c>
      <c r="H12583" s="104" t="e">
        <f>C12583*PRODUCT(#REF!,#REF!,G12583,,#REF!,E12583)</f>
        <v>#N/A</v>
      </c>
    </row>
    <row r="12584" spans="3:8">
      <c r="C12584" t="e">
        <f>VLOOKUP(B12584,定价因子!L:M,2,0)</f>
        <v>#N/A</v>
      </c>
      <c r="E12584" t="e">
        <f>VLOOKUP($D$1&amp;D12584,定价因子!E:F,2,0)</f>
        <v>#N/A</v>
      </c>
      <c r="G12584" t="e">
        <f>VLOOKUP($F$1&amp;F12584,定价因子!E:F,2,0)</f>
        <v>#N/A</v>
      </c>
      <c r="H12584" s="104" t="e">
        <f>C12584*PRODUCT(#REF!,#REF!,G12584,,#REF!,E12584)</f>
        <v>#N/A</v>
      </c>
    </row>
    <row r="12585" spans="3:8">
      <c r="C12585" t="e">
        <f>VLOOKUP(B12585,定价因子!L:M,2,0)</f>
        <v>#N/A</v>
      </c>
      <c r="E12585" t="e">
        <f>VLOOKUP($D$1&amp;D12585,定价因子!E:F,2,0)</f>
        <v>#N/A</v>
      </c>
      <c r="G12585" t="e">
        <f>VLOOKUP($F$1&amp;F12585,定价因子!E:F,2,0)</f>
        <v>#N/A</v>
      </c>
      <c r="H12585" s="104" t="e">
        <f>C12585*PRODUCT(#REF!,#REF!,G12585,,#REF!,E12585)</f>
        <v>#N/A</v>
      </c>
    </row>
    <row r="12586" spans="3:8">
      <c r="C12586" t="e">
        <f>VLOOKUP(B12586,定价因子!L:M,2,0)</f>
        <v>#N/A</v>
      </c>
      <c r="E12586" t="e">
        <f>VLOOKUP($D$1&amp;D12586,定价因子!E:F,2,0)</f>
        <v>#N/A</v>
      </c>
      <c r="G12586" t="e">
        <f>VLOOKUP($F$1&amp;F12586,定价因子!E:F,2,0)</f>
        <v>#N/A</v>
      </c>
      <c r="H12586" s="104" t="e">
        <f>C12586*PRODUCT(#REF!,#REF!,G12586,,#REF!,E12586)</f>
        <v>#N/A</v>
      </c>
    </row>
    <row r="12587" spans="3:8">
      <c r="C12587" t="e">
        <f>VLOOKUP(B12587,定价因子!L:M,2,0)</f>
        <v>#N/A</v>
      </c>
      <c r="E12587" t="e">
        <f>VLOOKUP($D$1&amp;D12587,定价因子!E:F,2,0)</f>
        <v>#N/A</v>
      </c>
      <c r="G12587" t="e">
        <f>VLOOKUP($F$1&amp;F12587,定价因子!E:F,2,0)</f>
        <v>#N/A</v>
      </c>
      <c r="H12587" s="104" t="e">
        <f>C12587*PRODUCT(#REF!,#REF!,G12587,,#REF!,E12587)</f>
        <v>#N/A</v>
      </c>
    </row>
    <row r="12588" spans="3:8">
      <c r="C12588" t="e">
        <f>VLOOKUP(B12588,定价因子!L:M,2,0)</f>
        <v>#N/A</v>
      </c>
      <c r="E12588" t="e">
        <f>VLOOKUP($D$1&amp;D12588,定价因子!E:F,2,0)</f>
        <v>#N/A</v>
      </c>
      <c r="G12588" t="e">
        <f>VLOOKUP($F$1&amp;F12588,定价因子!E:F,2,0)</f>
        <v>#N/A</v>
      </c>
      <c r="H12588" s="104" t="e">
        <f>C12588*PRODUCT(#REF!,#REF!,G12588,,#REF!,E12588)</f>
        <v>#N/A</v>
      </c>
    </row>
    <row r="12589" spans="3:8">
      <c r="C12589" t="e">
        <f>VLOOKUP(B12589,定价因子!L:M,2,0)</f>
        <v>#N/A</v>
      </c>
      <c r="E12589" t="e">
        <f>VLOOKUP($D$1&amp;D12589,定价因子!E:F,2,0)</f>
        <v>#N/A</v>
      </c>
      <c r="G12589" t="e">
        <f>VLOOKUP($F$1&amp;F12589,定价因子!E:F,2,0)</f>
        <v>#N/A</v>
      </c>
      <c r="H12589" s="104" t="e">
        <f>C12589*PRODUCT(#REF!,#REF!,G12589,,#REF!,E12589)</f>
        <v>#N/A</v>
      </c>
    </row>
    <row r="12590" spans="3:8">
      <c r="C12590" t="e">
        <f>VLOOKUP(B12590,定价因子!L:M,2,0)</f>
        <v>#N/A</v>
      </c>
      <c r="E12590" t="e">
        <f>VLOOKUP($D$1&amp;D12590,定价因子!E:F,2,0)</f>
        <v>#N/A</v>
      </c>
      <c r="G12590" t="e">
        <f>VLOOKUP($F$1&amp;F12590,定价因子!E:F,2,0)</f>
        <v>#N/A</v>
      </c>
      <c r="H12590" s="104" t="e">
        <f>C12590*PRODUCT(#REF!,#REF!,G12590,,#REF!,E12590)</f>
        <v>#N/A</v>
      </c>
    </row>
    <row r="12591" spans="3:8">
      <c r="C12591" t="e">
        <f>VLOOKUP(B12591,定价因子!L:M,2,0)</f>
        <v>#N/A</v>
      </c>
      <c r="E12591" t="e">
        <f>VLOOKUP($D$1&amp;D12591,定价因子!E:F,2,0)</f>
        <v>#N/A</v>
      </c>
      <c r="G12591" t="e">
        <f>VLOOKUP($F$1&amp;F12591,定价因子!E:F,2,0)</f>
        <v>#N/A</v>
      </c>
      <c r="H12591" s="104" t="e">
        <f>C12591*PRODUCT(#REF!,#REF!,G12591,,#REF!,E12591)</f>
        <v>#N/A</v>
      </c>
    </row>
    <row r="12592" spans="3:8">
      <c r="C12592" t="e">
        <f>VLOOKUP(B12592,定价因子!L:M,2,0)</f>
        <v>#N/A</v>
      </c>
      <c r="E12592" t="e">
        <f>VLOOKUP($D$1&amp;D12592,定价因子!E:F,2,0)</f>
        <v>#N/A</v>
      </c>
      <c r="G12592" t="e">
        <f>VLOOKUP($F$1&amp;F12592,定价因子!E:F,2,0)</f>
        <v>#N/A</v>
      </c>
      <c r="H12592" s="104" t="e">
        <f>C12592*PRODUCT(#REF!,#REF!,G12592,,#REF!,E12592)</f>
        <v>#N/A</v>
      </c>
    </row>
    <row r="12593" spans="3:8">
      <c r="C12593" t="e">
        <f>VLOOKUP(B12593,定价因子!L:M,2,0)</f>
        <v>#N/A</v>
      </c>
      <c r="E12593" t="e">
        <f>VLOOKUP($D$1&amp;D12593,定价因子!E:F,2,0)</f>
        <v>#N/A</v>
      </c>
      <c r="G12593" t="e">
        <f>VLOOKUP($F$1&amp;F12593,定价因子!E:F,2,0)</f>
        <v>#N/A</v>
      </c>
      <c r="H12593" s="104" t="e">
        <f>C12593*PRODUCT(#REF!,#REF!,G12593,,#REF!,E12593)</f>
        <v>#N/A</v>
      </c>
    </row>
    <row r="12594" spans="3:8">
      <c r="C12594" t="e">
        <f>VLOOKUP(B12594,定价因子!L:M,2,0)</f>
        <v>#N/A</v>
      </c>
      <c r="E12594" t="e">
        <f>VLOOKUP($D$1&amp;D12594,定价因子!E:F,2,0)</f>
        <v>#N/A</v>
      </c>
      <c r="G12594" t="e">
        <f>VLOOKUP($F$1&amp;F12594,定价因子!E:F,2,0)</f>
        <v>#N/A</v>
      </c>
      <c r="H12594" s="104" t="e">
        <f>C12594*PRODUCT(#REF!,#REF!,G12594,,#REF!,E12594)</f>
        <v>#N/A</v>
      </c>
    </row>
    <row r="12595" spans="3:8">
      <c r="C12595" t="e">
        <f>VLOOKUP(B12595,定价因子!L:M,2,0)</f>
        <v>#N/A</v>
      </c>
      <c r="E12595" t="e">
        <f>VLOOKUP($D$1&amp;D12595,定价因子!E:F,2,0)</f>
        <v>#N/A</v>
      </c>
      <c r="G12595" t="e">
        <f>VLOOKUP($F$1&amp;F12595,定价因子!E:F,2,0)</f>
        <v>#N/A</v>
      </c>
      <c r="H12595" s="104" t="e">
        <f>C12595*PRODUCT(#REF!,#REF!,G12595,,#REF!,E12595)</f>
        <v>#N/A</v>
      </c>
    </row>
    <row r="12596" spans="3:8">
      <c r="C12596" t="e">
        <f>VLOOKUP(B12596,定价因子!L:M,2,0)</f>
        <v>#N/A</v>
      </c>
      <c r="E12596" t="e">
        <f>VLOOKUP($D$1&amp;D12596,定价因子!E:F,2,0)</f>
        <v>#N/A</v>
      </c>
      <c r="G12596" t="e">
        <f>VLOOKUP($F$1&amp;F12596,定价因子!E:F,2,0)</f>
        <v>#N/A</v>
      </c>
      <c r="H12596" s="104" t="e">
        <f>C12596*PRODUCT(#REF!,#REF!,G12596,,#REF!,E12596)</f>
        <v>#N/A</v>
      </c>
    </row>
    <row r="12597" spans="3:8">
      <c r="C12597" t="e">
        <f>VLOOKUP(B12597,定价因子!L:M,2,0)</f>
        <v>#N/A</v>
      </c>
      <c r="E12597" t="e">
        <f>VLOOKUP($D$1&amp;D12597,定价因子!E:F,2,0)</f>
        <v>#N/A</v>
      </c>
      <c r="G12597" t="e">
        <f>VLOOKUP($F$1&amp;F12597,定价因子!E:F,2,0)</f>
        <v>#N/A</v>
      </c>
      <c r="H12597" s="104" t="e">
        <f>C12597*PRODUCT(#REF!,#REF!,G12597,,#REF!,E12597)</f>
        <v>#N/A</v>
      </c>
    </row>
    <row r="12598" spans="3:8">
      <c r="C12598" t="e">
        <f>VLOOKUP(B12598,定价因子!L:M,2,0)</f>
        <v>#N/A</v>
      </c>
      <c r="E12598" t="e">
        <f>VLOOKUP($D$1&amp;D12598,定价因子!E:F,2,0)</f>
        <v>#N/A</v>
      </c>
      <c r="G12598" t="e">
        <f>VLOOKUP($F$1&amp;F12598,定价因子!E:F,2,0)</f>
        <v>#N/A</v>
      </c>
      <c r="H12598" s="104" t="e">
        <f>C12598*PRODUCT(#REF!,#REF!,G12598,,#REF!,E12598)</f>
        <v>#N/A</v>
      </c>
    </row>
    <row r="12599" spans="3:8">
      <c r="C12599" t="e">
        <f>VLOOKUP(B12599,定价因子!L:M,2,0)</f>
        <v>#N/A</v>
      </c>
      <c r="E12599" t="e">
        <f>VLOOKUP($D$1&amp;D12599,定价因子!E:F,2,0)</f>
        <v>#N/A</v>
      </c>
      <c r="G12599" t="e">
        <f>VLOOKUP($F$1&amp;F12599,定价因子!E:F,2,0)</f>
        <v>#N/A</v>
      </c>
      <c r="H12599" s="104" t="e">
        <f>C12599*PRODUCT(#REF!,#REF!,G12599,,#REF!,E12599)</f>
        <v>#N/A</v>
      </c>
    </row>
    <row r="12600" spans="3:8">
      <c r="C12600" t="e">
        <f>VLOOKUP(B12600,定价因子!L:M,2,0)</f>
        <v>#N/A</v>
      </c>
      <c r="E12600" t="e">
        <f>VLOOKUP($D$1&amp;D12600,定价因子!E:F,2,0)</f>
        <v>#N/A</v>
      </c>
      <c r="G12600" t="e">
        <f>VLOOKUP($F$1&amp;F12600,定价因子!E:F,2,0)</f>
        <v>#N/A</v>
      </c>
      <c r="H12600" s="104" t="e">
        <f>C12600*PRODUCT(#REF!,#REF!,G12600,,#REF!,E12600)</f>
        <v>#N/A</v>
      </c>
    </row>
    <row r="12601" spans="3:8">
      <c r="C12601" t="e">
        <f>VLOOKUP(B12601,定价因子!L:M,2,0)</f>
        <v>#N/A</v>
      </c>
      <c r="E12601" t="e">
        <f>VLOOKUP($D$1&amp;D12601,定价因子!E:F,2,0)</f>
        <v>#N/A</v>
      </c>
      <c r="G12601" t="e">
        <f>VLOOKUP($F$1&amp;F12601,定价因子!E:F,2,0)</f>
        <v>#N/A</v>
      </c>
      <c r="H12601" s="104" t="e">
        <f>C12601*PRODUCT(#REF!,#REF!,G12601,,#REF!,E12601)</f>
        <v>#N/A</v>
      </c>
    </row>
    <row r="12602" spans="3:8">
      <c r="C12602" t="e">
        <f>VLOOKUP(B12602,定价因子!L:M,2,0)</f>
        <v>#N/A</v>
      </c>
      <c r="E12602" t="e">
        <f>VLOOKUP($D$1&amp;D12602,定价因子!E:F,2,0)</f>
        <v>#N/A</v>
      </c>
      <c r="G12602" t="e">
        <f>VLOOKUP($F$1&amp;F12602,定价因子!E:F,2,0)</f>
        <v>#N/A</v>
      </c>
      <c r="H12602" s="104" t="e">
        <f>C12602*PRODUCT(#REF!,#REF!,G12602,,#REF!,E12602)</f>
        <v>#N/A</v>
      </c>
    </row>
    <row r="12603" spans="3:8">
      <c r="C12603" t="e">
        <f>VLOOKUP(B12603,定价因子!L:M,2,0)</f>
        <v>#N/A</v>
      </c>
      <c r="E12603" t="e">
        <f>VLOOKUP($D$1&amp;D12603,定价因子!E:F,2,0)</f>
        <v>#N/A</v>
      </c>
      <c r="G12603" t="e">
        <f>VLOOKUP($F$1&amp;F12603,定价因子!E:F,2,0)</f>
        <v>#N/A</v>
      </c>
      <c r="H12603" s="104" t="e">
        <f>C12603*PRODUCT(#REF!,#REF!,G12603,,#REF!,E12603)</f>
        <v>#N/A</v>
      </c>
    </row>
    <row r="12604" spans="3:8">
      <c r="C12604" t="e">
        <f>VLOOKUP(B12604,定价因子!L:M,2,0)</f>
        <v>#N/A</v>
      </c>
      <c r="E12604" t="e">
        <f>VLOOKUP($D$1&amp;D12604,定价因子!E:F,2,0)</f>
        <v>#N/A</v>
      </c>
      <c r="G12604" t="e">
        <f>VLOOKUP($F$1&amp;F12604,定价因子!E:F,2,0)</f>
        <v>#N/A</v>
      </c>
      <c r="H12604" s="104" t="e">
        <f>C12604*PRODUCT(#REF!,#REF!,G12604,,#REF!,E12604)</f>
        <v>#N/A</v>
      </c>
    </row>
    <row r="12605" spans="3:8">
      <c r="C12605" t="e">
        <f>VLOOKUP(B12605,定价因子!L:M,2,0)</f>
        <v>#N/A</v>
      </c>
      <c r="E12605" t="e">
        <f>VLOOKUP($D$1&amp;D12605,定价因子!E:F,2,0)</f>
        <v>#N/A</v>
      </c>
      <c r="G12605" t="e">
        <f>VLOOKUP($F$1&amp;F12605,定价因子!E:F,2,0)</f>
        <v>#N/A</v>
      </c>
      <c r="H12605" s="104" t="e">
        <f>C12605*PRODUCT(#REF!,#REF!,G12605,,#REF!,E12605)</f>
        <v>#N/A</v>
      </c>
    </row>
    <row r="12606" spans="3:8">
      <c r="C12606" t="e">
        <f>VLOOKUP(B12606,定价因子!L:M,2,0)</f>
        <v>#N/A</v>
      </c>
      <c r="E12606" t="e">
        <f>VLOOKUP($D$1&amp;D12606,定价因子!E:F,2,0)</f>
        <v>#N/A</v>
      </c>
      <c r="G12606" t="e">
        <f>VLOOKUP($F$1&amp;F12606,定价因子!E:F,2,0)</f>
        <v>#N/A</v>
      </c>
      <c r="H12606" s="104" t="e">
        <f>C12606*PRODUCT(#REF!,#REF!,G12606,,#REF!,E12606)</f>
        <v>#N/A</v>
      </c>
    </row>
    <row r="12607" spans="3:8">
      <c r="C12607" t="e">
        <f>VLOOKUP(B12607,定价因子!L:M,2,0)</f>
        <v>#N/A</v>
      </c>
      <c r="E12607" t="e">
        <f>VLOOKUP($D$1&amp;D12607,定价因子!E:F,2,0)</f>
        <v>#N/A</v>
      </c>
      <c r="G12607" t="e">
        <f>VLOOKUP($F$1&amp;F12607,定价因子!E:F,2,0)</f>
        <v>#N/A</v>
      </c>
      <c r="H12607" s="104" t="e">
        <f>C12607*PRODUCT(#REF!,#REF!,G12607,,#REF!,E12607)</f>
        <v>#N/A</v>
      </c>
    </row>
    <row r="12608" spans="3:8">
      <c r="C12608" t="e">
        <f>VLOOKUP(B12608,定价因子!L:M,2,0)</f>
        <v>#N/A</v>
      </c>
      <c r="E12608" t="e">
        <f>VLOOKUP($D$1&amp;D12608,定价因子!E:F,2,0)</f>
        <v>#N/A</v>
      </c>
      <c r="G12608" t="e">
        <f>VLOOKUP($F$1&amp;F12608,定价因子!E:F,2,0)</f>
        <v>#N/A</v>
      </c>
      <c r="H12608" s="104" t="e">
        <f>C12608*PRODUCT(#REF!,#REF!,G12608,,#REF!,E12608)</f>
        <v>#N/A</v>
      </c>
    </row>
    <row r="12609" spans="3:8">
      <c r="C12609" t="e">
        <f>VLOOKUP(B12609,定价因子!L:M,2,0)</f>
        <v>#N/A</v>
      </c>
      <c r="E12609" t="e">
        <f>VLOOKUP($D$1&amp;D12609,定价因子!E:F,2,0)</f>
        <v>#N/A</v>
      </c>
      <c r="G12609" t="e">
        <f>VLOOKUP($F$1&amp;F12609,定价因子!E:F,2,0)</f>
        <v>#N/A</v>
      </c>
      <c r="H12609" s="104" t="e">
        <f>C12609*PRODUCT(#REF!,#REF!,G12609,,#REF!,E12609)</f>
        <v>#N/A</v>
      </c>
    </row>
    <row r="12610" spans="3:8">
      <c r="C12610" t="e">
        <f>VLOOKUP(B12610,定价因子!L:M,2,0)</f>
        <v>#N/A</v>
      </c>
      <c r="E12610" t="e">
        <f>VLOOKUP($D$1&amp;D12610,定价因子!E:F,2,0)</f>
        <v>#N/A</v>
      </c>
      <c r="G12610" t="e">
        <f>VLOOKUP($F$1&amp;F12610,定价因子!E:F,2,0)</f>
        <v>#N/A</v>
      </c>
      <c r="H12610" s="104" t="e">
        <f>C12610*PRODUCT(#REF!,#REF!,G12610,,#REF!,E12610)</f>
        <v>#N/A</v>
      </c>
    </row>
    <row r="12611" spans="3:8">
      <c r="C12611" t="e">
        <f>VLOOKUP(B12611,定价因子!L:M,2,0)</f>
        <v>#N/A</v>
      </c>
      <c r="E12611" t="e">
        <f>VLOOKUP($D$1&amp;D12611,定价因子!E:F,2,0)</f>
        <v>#N/A</v>
      </c>
      <c r="G12611" t="e">
        <f>VLOOKUP($F$1&amp;F12611,定价因子!E:F,2,0)</f>
        <v>#N/A</v>
      </c>
      <c r="H12611" s="104" t="e">
        <f>C12611*PRODUCT(#REF!,#REF!,G12611,,#REF!,E12611)</f>
        <v>#N/A</v>
      </c>
    </row>
    <row r="12612" spans="3:8">
      <c r="C12612" t="e">
        <f>VLOOKUP(B12612,定价因子!L:M,2,0)</f>
        <v>#N/A</v>
      </c>
      <c r="E12612" t="e">
        <f>VLOOKUP($D$1&amp;D12612,定价因子!E:F,2,0)</f>
        <v>#N/A</v>
      </c>
      <c r="G12612" t="e">
        <f>VLOOKUP($F$1&amp;F12612,定价因子!E:F,2,0)</f>
        <v>#N/A</v>
      </c>
      <c r="H12612" s="104" t="e">
        <f>C12612*PRODUCT(#REF!,#REF!,G12612,,#REF!,E12612)</f>
        <v>#N/A</v>
      </c>
    </row>
    <row r="12613" spans="3:8">
      <c r="C12613" t="e">
        <f>VLOOKUP(B12613,定价因子!L:M,2,0)</f>
        <v>#N/A</v>
      </c>
      <c r="E12613" t="e">
        <f>VLOOKUP($D$1&amp;D12613,定价因子!E:F,2,0)</f>
        <v>#N/A</v>
      </c>
      <c r="G12613" t="e">
        <f>VLOOKUP($F$1&amp;F12613,定价因子!E:F,2,0)</f>
        <v>#N/A</v>
      </c>
      <c r="H12613" s="104" t="e">
        <f>C12613*PRODUCT(#REF!,#REF!,G12613,,#REF!,E12613)</f>
        <v>#N/A</v>
      </c>
    </row>
    <row r="12614" spans="3:8">
      <c r="C12614" t="e">
        <f>VLOOKUP(B12614,定价因子!L:M,2,0)</f>
        <v>#N/A</v>
      </c>
      <c r="E12614" t="e">
        <f>VLOOKUP($D$1&amp;D12614,定价因子!E:F,2,0)</f>
        <v>#N/A</v>
      </c>
      <c r="G12614" t="e">
        <f>VLOOKUP($F$1&amp;F12614,定价因子!E:F,2,0)</f>
        <v>#N/A</v>
      </c>
      <c r="H12614" s="104" t="e">
        <f>C12614*PRODUCT(#REF!,#REF!,G12614,,#REF!,E12614)</f>
        <v>#N/A</v>
      </c>
    </row>
    <row r="12615" spans="3:8">
      <c r="C12615" t="e">
        <f>VLOOKUP(B12615,定价因子!L:M,2,0)</f>
        <v>#N/A</v>
      </c>
      <c r="E12615" t="e">
        <f>VLOOKUP($D$1&amp;D12615,定价因子!E:F,2,0)</f>
        <v>#N/A</v>
      </c>
      <c r="G12615" t="e">
        <f>VLOOKUP($F$1&amp;F12615,定价因子!E:F,2,0)</f>
        <v>#N/A</v>
      </c>
      <c r="H12615" s="104" t="e">
        <f>C12615*PRODUCT(#REF!,#REF!,G12615,,#REF!,E12615)</f>
        <v>#N/A</v>
      </c>
    </row>
    <row r="12616" spans="3:8">
      <c r="C12616" t="e">
        <f>VLOOKUP(B12616,定价因子!L:M,2,0)</f>
        <v>#N/A</v>
      </c>
      <c r="E12616" t="e">
        <f>VLOOKUP($D$1&amp;D12616,定价因子!E:F,2,0)</f>
        <v>#N/A</v>
      </c>
      <c r="G12616" t="e">
        <f>VLOOKUP($F$1&amp;F12616,定价因子!E:F,2,0)</f>
        <v>#N/A</v>
      </c>
      <c r="H12616" s="104" t="e">
        <f>C12616*PRODUCT(#REF!,#REF!,G12616,,#REF!,E12616)</f>
        <v>#N/A</v>
      </c>
    </row>
    <row r="12617" spans="3:8">
      <c r="C12617" t="e">
        <f>VLOOKUP(B12617,定价因子!L:M,2,0)</f>
        <v>#N/A</v>
      </c>
      <c r="E12617" t="e">
        <f>VLOOKUP($D$1&amp;D12617,定价因子!E:F,2,0)</f>
        <v>#N/A</v>
      </c>
      <c r="G12617" t="e">
        <f>VLOOKUP($F$1&amp;F12617,定价因子!E:F,2,0)</f>
        <v>#N/A</v>
      </c>
      <c r="H12617" s="104" t="e">
        <f>C12617*PRODUCT(#REF!,#REF!,G12617,,#REF!,E12617)</f>
        <v>#N/A</v>
      </c>
    </row>
    <row r="12618" spans="3:8">
      <c r="C12618" t="e">
        <f>VLOOKUP(B12618,定价因子!L:M,2,0)</f>
        <v>#N/A</v>
      </c>
      <c r="E12618" t="e">
        <f>VLOOKUP($D$1&amp;D12618,定价因子!E:F,2,0)</f>
        <v>#N/A</v>
      </c>
      <c r="G12618" t="e">
        <f>VLOOKUP($F$1&amp;F12618,定价因子!E:F,2,0)</f>
        <v>#N/A</v>
      </c>
      <c r="H12618" s="104" t="e">
        <f>C12618*PRODUCT(#REF!,#REF!,G12618,,#REF!,E12618)</f>
        <v>#N/A</v>
      </c>
    </row>
    <row r="12619" spans="3:8">
      <c r="C12619" t="e">
        <f>VLOOKUP(B12619,定价因子!L:M,2,0)</f>
        <v>#N/A</v>
      </c>
      <c r="E12619" t="e">
        <f>VLOOKUP($D$1&amp;D12619,定价因子!E:F,2,0)</f>
        <v>#N/A</v>
      </c>
      <c r="G12619" t="e">
        <f>VLOOKUP($F$1&amp;F12619,定价因子!E:F,2,0)</f>
        <v>#N/A</v>
      </c>
      <c r="H12619" s="104" t="e">
        <f>C12619*PRODUCT(#REF!,#REF!,G12619,,#REF!,E12619)</f>
        <v>#N/A</v>
      </c>
    </row>
    <row r="12620" spans="3:8">
      <c r="C12620" t="e">
        <f>VLOOKUP(B12620,定价因子!L:M,2,0)</f>
        <v>#N/A</v>
      </c>
      <c r="E12620" t="e">
        <f>VLOOKUP($D$1&amp;D12620,定价因子!E:F,2,0)</f>
        <v>#N/A</v>
      </c>
      <c r="G12620" t="e">
        <f>VLOOKUP($F$1&amp;F12620,定价因子!E:F,2,0)</f>
        <v>#N/A</v>
      </c>
      <c r="H12620" s="104" t="e">
        <f>C12620*PRODUCT(#REF!,#REF!,G12620,,#REF!,E12620)</f>
        <v>#N/A</v>
      </c>
    </row>
    <row r="12621" spans="3:8">
      <c r="C12621" t="e">
        <f>VLOOKUP(B12621,定价因子!L:M,2,0)</f>
        <v>#N/A</v>
      </c>
      <c r="E12621" t="e">
        <f>VLOOKUP($D$1&amp;D12621,定价因子!E:F,2,0)</f>
        <v>#N/A</v>
      </c>
      <c r="G12621" t="e">
        <f>VLOOKUP($F$1&amp;F12621,定价因子!E:F,2,0)</f>
        <v>#N/A</v>
      </c>
      <c r="H12621" s="104" t="e">
        <f>C12621*PRODUCT(#REF!,#REF!,G12621,,#REF!,E12621)</f>
        <v>#N/A</v>
      </c>
    </row>
    <row r="12622" spans="3:8">
      <c r="C12622" t="e">
        <f>VLOOKUP(B12622,定价因子!L:M,2,0)</f>
        <v>#N/A</v>
      </c>
      <c r="E12622" t="e">
        <f>VLOOKUP($D$1&amp;D12622,定价因子!E:F,2,0)</f>
        <v>#N/A</v>
      </c>
      <c r="G12622" t="e">
        <f>VLOOKUP($F$1&amp;F12622,定价因子!E:F,2,0)</f>
        <v>#N/A</v>
      </c>
      <c r="H12622" s="104" t="e">
        <f>C12622*PRODUCT(#REF!,#REF!,G12622,,#REF!,E12622)</f>
        <v>#N/A</v>
      </c>
    </row>
    <row r="12623" spans="3:8">
      <c r="C12623" t="e">
        <f>VLOOKUP(B12623,定价因子!L:M,2,0)</f>
        <v>#N/A</v>
      </c>
      <c r="E12623" t="e">
        <f>VLOOKUP($D$1&amp;D12623,定价因子!E:F,2,0)</f>
        <v>#N/A</v>
      </c>
      <c r="G12623" t="e">
        <f>VLOOKUP($F$1&amp;F12623,定价因子!E:F,2,0)</f>
        <v>#N/A</v>
      </c>
      <c r="H12623" s="104" t="e">
        <f>C12623*PRODUCT(#REF!,#REF!,G12623,,#REF!,E12623)</f>
        <v>#N/A</v>
      </c>
    </row>
    <row r="12624" spans="3:8">
      <c r="C12624" t="e">
        <f>VLOOKUP(B12624,定价因子!L:M,2,0)</f>
        <v>#N/A</v>
      </c>
      <c r="E12624" t="e">
        <f>VLOOKUP($D$1&amp;D12624,定价因子!E:F,2,0)</f>
        <v>#N/A</v>
      </c>
      <c r="G12624" t="e">
        <f>VLOOKUP($F$1&amp;F12624,定价因子!E:F,2,0)</f>
        <v>#N/A</v>
      </c>
      <c r="H12624" s="104" t="e">
        <f>C12624*PRODUCT(#REF!,#REF!,G12624,,#REF!,E12624)</f>
        <v>#N/A</v>
      </c>
    </row>
    <row r="12625" spans="3:8">
      <c r="C12625" t="e">
        <f>VLOOKUP(B12625,定价因子!L:M,2,0)</f>
        <v>#N/A</v>
      </c>
      <c r="E12625" t="e">
        <f>VLOOKUP($D$1&amp;D12625,定价因子!E:F,2,0)</f>
        <v>#N/A</v>
      </c>
      <c r="G12625" t="e">
        <f>VLOOKUP($F$1&amp;F12625,定价因子!E:F,2,0)</f>
        <v>#N/A</v>
      </c>
      <c r="H12625" s="104" t="e">
        <f>C12625*PRODUCT(#REF!,#REF!,G12625,,#REF!,E12625)</f>
        <v>#N/A</v>
      </c>
    </row>
    <row r="12626" spans="3:8">
      <c r="C12626" t="e">
        <f>VLOOKUP(B12626,定价因子!L:M,2,0)</f>
        <v>#N/A</v>
      </c>
      <c r="E12626" t="e">
        <f>VLOOKUP($D$1&amp;D12626,定价因子!E:F,2,0)</f>
        <v>#N/A</v>
      </c>
      <c r="G12626" t="e">
        <f>VLOOKUP($F$1&amp;F12626,定价因子!E:F,2,0)</f>
        <v>#N/A</v>
      </c>
      <c r="H12626" s="104" t="e">
        <f>C12626*PRODUCT(#REF!,#REF!,G12626,,#REF!,E12626)</f>
        <v>#N/A</v>
      </c>
    </row>
    <row r="12627" spans="3:8">
      <c r="C12627" t="e">
        <f>VLOOKUP(B12627,定价因子!L:M,2,0)</f>
        <v>#N/A</v>
      </c>
      <c r="E12627" t="e">
        <f>VLOOKUP($D$1&amp;D12627,定价因子!E:F,2,0)</f>
        <v>#N/A</v>
      </c>
      <c r="G12627" t="e">
        <f>VLOOKUP($F$1&amp;F12627,定价因子!E:F,2,0)</f>
        <v>#N/A</v>
      </c>
      <c r="H12627" s="104" t="e">
        <f>C12627*PRODUCT(#REF!,#REF!,G12627,,#REF!,E12627)</f>
        <v>#N/A</v>
      </c>
    </row>
    <row r="12628" spans="3:8">
      <c r="C12628" t="e">
        <f>VLOOKUP(B12628,定价因子!L:M,2,0)</f>
        <v>#N/A</v>
      </c>
      <c r="E12628" t="e">
        <f>VLOOKUP($D$1&amp;D12628,定价因子!E:F,2,0)</f>
        <v>#N/A</v>
      </c>
      <c r="G12628" t="e">
        <f>VLOOKUP($F$1&amp;F12628,定价因子!E:F,2,0)</f>
        <v>#N/A</v>
      </c>
      <c r="H12628" s="104" t="e">
        <f>C12628*PRODUCT(#REF!,#REF!,G12628,,#REF!,E12628)</f>
        <v>#N/A</v>
      </c>
    </row>
    <row r="12629" spans="3:8">
      <c r="C12629" t="e">
        <f>VLOOKUP(B12629,定价因子!L:M,2,0)</f>
        <v>#N/A</v>
      </c>
      <c r="E12629" t="e">
        <f>VLOOKUP($D$1&amp;D12629,定价因子!E:F,2,0)</f>
        <v>#N/A</v>
      </c>
      <c r="G12629" t="e">
        <f>VLOOKUP($F$1&amp;F12629,定价因子!E:F,2,0)</f>
        <v>#N/A</v>
      </c>
      <c r="H12629" s="104" t="e">
        <f>C12629*PRODUCT(#REF!,#REF!,G12629,,#REF!,E12629)</f>
        <v>#N/A</v>
      </c>
    </row>
    <row r="12630" spans="3:8">
      <c r="C12630" t="e">
        <f>VLOOKUP(B12630,定价因子!L:M,2,0)</f>
        <v>#N/A</v>
      </c>
      <c r="E12630" t="e">
        <f>VLOOKUP($D$1&amp;D12630,定价因子!E:F,2,0)</f>
        <v>#N/A</v>
      </c>
      <c r="G12630" t="e">
        <f>VLOOKUP($F$1&amp;F12630,定价因子!E:F,2,0)</f>
        <v>#N/A</v>
      </c>
      <c r="H12630" s="104" t="e">
        <f>C12630*PRODUCT(#REF!,#REF!,G12630,,#REF!,E12630)</f>
        <v>#N/A</v>
      </c>
    </row>
    <row r="12631" spans="3:8">
      <c r="C12631" t="e">
        <f>VLOOKUP(B12631,定价因子!L:M,2,0)</f>
        <v>#N/A</v>
      </c>
      <c r="E12631" t="e">
        <f>VLOOKUP($D$1&amp;D12631,定价因子!E:F,2,0)</f>
        <v>#N/A</v>
      </c>
      <c r="G12631" t="e">
        <f>VLOOKUP($F$1&amp;F12631,定价因子!E:F,2,0)</f>
        <v>#N/A</v>
      </c>
      <c r="H12631" s="104" t="e">
        <f>C12631*PRODUCT(#REF!,#REF!,G12631,,#REF!,E12631)</f>
        <v>#N/A</v>
      </c>
    </row>
    <row r="12632" spans="3:8">
      <c r="C12632" t="e">
        <f>VLOOKUP(B12632,定价因子!L:M,2,0)</f>
        <v>#N/A</v>
      </c>
      <c r="E12632" t="e">
        <f>VLOOKUP($D$1&amp;D12632,定价因子!E:F,2,0)</f>
        <v>#N/A</v>
      </c>
      <c r="G12632" t="e">
        <f>VLOOKUP($F$1&amp;F12632,定价因子!E:F,2,0)</f>
        <v>#N/A</v>
      </c>
      <c r="H12632" s="104" t="e">
        <f>C12632*PRODUCT(#REF!,#REF!,G12632,,#REF!,E12632)</f>
        <v>#N/A</v>
      </c>
    </row>
    <row r="12633" spans="3:8">
      <c r="C12633" t="e">
        <f>VLOOKUP(B12633,定价因子!L:M,2,0)</f>
        <v>#N/A</v>
      </c>
      <c r="E12633" t="e">
        <f>VLOOKUP($D$1&amp;D12633,定价因子!E:F,2,0)</f>
        <v>#N/A</v>
      </c>
      <c r="G12633" t="e">
        <f>VLOOKUP($F$1&amp;F12633,定价因子!E:F,2,0)</f>
        <v>#N/A</v>
      </c>
      <c r="H12633" s="104" t="e">
        <f>C12633*PRODUCT(#REF!,#REF!,G12633,,#REF!,E12633)</f>
        <v>#N/A</v>
      </c>
    </row>
    <row r="12634" spans="3:8">
      <c r="C12634" t="e">
        <f>VLOOKUP(B12634,定价因子!L:M,2,0)</f>
        <v>#N/A</v>
      </c>
      <c r="E12634" t="e">
        <f>VLOOKUP($D$1&amp;D12634,定价因子!E:F,2,0)</f>
        <v>#N/A</v>
      </c>
      <c r="G12634" t="e">
        <f>VLOOKUP($F$1&amp;F12634,定价因子!E:F,2,0)</f>
        <v>#N/A</v>
      </c>
      <c r="H12634" s="104" t="e">
        <f>C12634*PRODUCT(#REF!,#REF!,G12634,,#REF!,E12634)</f>
        <v>#N/A</v>
      </c>
    </row>
    <row r="12635" spans="3:8">
      <c r="C12635" t="e">
        <f>VLOOKUP(B12635,定价因子!L:M,2,0)</f>
        <v>#N/A</v>
      </c>
      <c r="E12635" t="e">
        <f>VLOOKUP($D$1&amp;D12635,定价因子!E:F,2,0)</f>
        <v>#N/A</v>
      </c>
      <c r="G12635" t="e">
        <f>VLOOKUP($F$1&amp;F12635,定价因子!E:F,2,0)</f>
        <v>#N/A</v>
      </c>
      <c r="H12635" s="104" t="e">
        <f>C12635*PRODUCT(#REF!,#REF!,G12635,,#REF!,E12635)</f>
        <v>#N/A</v>
      </c>
    </row>
    <row r="12636" spans="3:8">
      <c r="C12636" t="e">
        <f>VLOOKUP(B12636,定价因子!L:M,2,0)</f>
        <v>#N/A</v>
      </c>
      <c r="E12636" t="e">
        <f>VLOOKUP($D$1&amp;D12636,定价因子!E:F,2,0)</f>
        <v>#N/A</v>
      </c>
      <c r="G12636" t="e">
        <f>VLOOKUP($F$1&amp;F12636,定价因子!E:F,2,0)</f>
        <v>#N/A</v>
      </c>
      <c r="H12636" s="104" t="e">
        <f>C12636*PRODUCT(#REF!,#REF!,G12636,,#REF!,E12636)</f>
        <v>#N/A</v>
      </c>
    </row>
    <row r="12637" spans="3:8">
      <c r="C12637" t="e">
        <f>VLOOKUP(B12637,定价因子!L:M,2,0)</f>
        <v>#N/A</v>
      </c>
      <c r="E12637" t="e">
        <f>VLOOKUP($D$1&amp;D12637,定价因子!E:F,2,0)</f>
        <v>#N/A</v>
      </c>
      <c r="G12637" t="e">
        <f>VLOOKUP($F$1&amp;F12637,定价因子!E:F,2,0)</f>
        <v>#N/A</v>
      </c>
      <c r="H12637" s="104" t="e">
        <f>C12637*PRODUCT(#REF!,#REF!,G12637,,#REF!,E12637)</f>
        <v>#N/A</v>
      </c>
    </row>
    <row r="12638" spans="3:8">
      <c r="C12638" t="e">
        <f>VLOOKUP(B12638,定价因子!L:M,2,0)</f>
        <v>#N/A</v>
      </c>
      <c r="E12638" t="e">
        <f>VLOOKUP($D$1&amp;D12638,定价因子!E:F,2,0)</f>
        <v>#N/A</v>
      </c>
      <c r="G12638" t="e">
        <f>VLOOKUP($F$1&amp;F12638,定价因子!E:F,2,0)</f>
        <v>#N/A</v>
      </c>
      <c r="H12638" s="104" t="e">
        <f>C12638*PRODUCT(#REF!,#REF!,G12638,,#REF!,E12638)</f>
        <v>#N/A</v>
      </c>
    </row>
    <row r="12639" spans="3:8">
      <c r="C12639" t="e">
        <f>VLOOKUP(B12639,定价因子!L:M,2,0)</f>
        <v>#N/A</v>
      </c>
      <c r="E12639" t="e">
        <f>VLOOKUP($D$1&amp;D12639,定价因子!E:F,2,0)</f>
        <v>#N/A</v>
      </c>
      <c r="G12639" t="e">
        <f>VLOOKUP($F$1&amp;F12639,定价因子!E:F,2,0)</f>
        <v>#N/A</v>
      </c>
      <c r="H12639" s="104" t="e">
        <f>C12639*PRODUCT(#REF!,#REF!,G12639,,#REF!,E12639)</f>
        <v>#N/A</v>
      </c>
    </row>
    <row r="12640" spans="3:8">
      <c r="C12640" t="e">
        <f>VLOOKUP(B12640,定价因子!L:M,2,0)</f>
        <v>#N/A</v>
      </c>
      <c r="E12640" t="e">
        <f>VLOOKUP($D$1&amp;D12640,定价因子!E:F,2,0)</f>
        <v>#N/A</v>
      </c>
      <c r="G12640" t="e">
        <f>VLOOKUP($F$1&amp;F12640,定价因子!E:F,2,0)</f>
        <v>#N/A</v>
      </c>
      <c r="H12640" s="104" t="e">
        <f>C12640*PRODUCT(#REF!,#REF!,G12640,,#REF!,E12640)</f>
        <v>#N/A</v>
      </c>
    </row>
    <row r="12641" spans="3:8">
      <c r="C12641" t="e">
        <f>VLOOKUP(B12641,定价因子!L:M,2,0)</f>
        <v>#N/A</v>
      </c>
      <c r="E12641" t="e">
        <f>VLOOKUP($D$1&amp;D12641,定价因子!E:F,2,0)</f>
        <v>#N/A</v>
      </c>
      <c r="G12641" t="e">
        <f>VLOOKUP($F$1&amp;F12641,定价因子!E:F,2,0)</f>
        <v>#N/A</v>
      </c>
      <c r="H12641" s="104" t="e">
        <f>C12641*PRODUCT(#REF!,#REF!,G12641,,#REF!,E12641)</f>
        <v>#N/A</v>
      </c>
    </row>
    <row r="12642" spans="3:8">
      <c r="C12642" t="e">
        <f>VLOOKUP(B12642,定价因子!L:M,2,0)</f>
        <v>#N/A</v>
      </c>
      <c r="E12642" t="e">
        <f>VLOOKUP($D$1&amp;D12642,定价因子!E:F,2,0)</f>
        <v>#N/A</v>
      </c>
      <c r="G12642" t="e">
        <f>VLOOKUP($F$1&amp;F12642,定价因子!E:F,2,0)</f>
        <v>#N/A</v>
      </c>
      <c r="H12642" s="104" t="e">
        <f>C12642*PRODUCT(#REF!,#REF!,G12642,,#REF!,E12642)</f>
        <v>#N/A</v>
      </c>
    </row>
    <row r="12643" spans="3:8">
      <c r="C12643" t="e">
        <f>VLOOKUP(B12643,定价因子!L:M,2,0)</f>
        <v>#N/A</v>
      </c>
      <c r="E12643" t="e">
        <f>VLOOKUP($D$1&amp;D12643,定价因子!E:F,2,0)</f>
        <v>#N/A</v>
      </c>
      <c r="G12643" t="e">
        <f>VLOOKUP($F$1&amp;F12643,定价因子!E:F,2,0)</f>
        <v>#N/A</v>
      </c>
      <c r="H12643" s="104" t="e">
        <f>C12643*PRODUCT(#REF!,#REF!,G12643,,#REF!,E12643)</f>
        <v>#N/A</v>
      </c>
    </row>
    <row r="12644" spans="3:8">
      <c r="C12644" t="e">
        <f>VLOOKUP(B12644,定价因子!L:M,2,0)</f>
        <v>#N/A</v>
      </c>
      <c r="E12644" t="e">
        <f>VLOOKUP($D$1&amp;D12644,定价因子!E:F,2,0)</f>
        <v>#N/A</v>
      </c>
      <c r="G12644" t="e">
        <f>VLOOKUP($F$1&amp;F12644,定价因子!E:F,2,0)</f>
        <v>#N/A</v>
      </c>
      <c r="H12644" s="104" t="e">
        <f>C12644*PRODUCT(#REF!,#REF!,G12644,,#REF!,E12644)</f>
        <v>#N/A</v>
      </c>
    </row>
    <row r="12645" spans="3:8">
      <c r="C12645" t="e">
        <f>VLOOKUP(B12645,定价因子!L:M,2,0)</f>
        <v>#N/A</v>
      </c>
      <c r="E12645" t="e">
        <f>VLOOKUP($D$1&amp;D12645,定价因子!E:F,2,0)</f>
        <v>#N/A</v>
      </c>
      <c r="G12645" t="e">
        <f>VLOOKUP($F$1&amp;F12645,定价因子!E:F,2,0)</f>
        <v>#N/A</v>
      </c>
      <c r="H12645" s="104" t="e">
        <f>C12645*PRODUCT(#REF!,#REF!,G12645,,#REF!,E12645)</f>
        <v>#N/A</v>
      </c>
    </row>
    <row r="12646" spans="3:8">
      <c r="C12646" t="e">
        <f>VLOOKUP(B12646,定价因子!L:M,2,0)</f>
        <v>#N/A</v>
      </c>
      <c r="E12646" t="e">
        <f>VLOOKUP($D$1&amp;D12646,定价因子!E:F,2,0)</f>
        <v>#N/A</v>
      </c>
      <c r="G12646" t="e">
        <f>VLOOKUP($F$1&amp;F12646,定价因子!E:F,2,0)</f>
        <v>#N/A</v>
      </c>
      <c r="H12646" s="104" t="e">
        <f>C12646*PRODUCT(#REF!,#REF!,G12646,,#REF!,E12646)</f>
        <v>#N/A</v>
      </c>
    </row>
    <row r="12647" spans="3:8">
      <c r="C12647" t="e">
        <f>VLOOKUP(B12647,定价因子!L:M,2,0)</f>
        <v>#N/A</v>
      </c>
      <c r="E12647" t="e">
        <f>VLOOKUP($D$1&amp;D12647,定价因子!E:F,2,0)</f>
        <v>#N/A</v>
      </c>
      <c r="G12647" t="e">
        <f>VLOOKUP($F$1&amp;F12647,定价因子!E:F,2,0)</f>
        <v>#N/A</v>
      </c>
      <c r="H12647" s="104" t="e">
        <f>C12647*PRODUCT(#REF!,#REF!,G12647,,#REF!,E12647)</f>
        <v>#N/A</v>
      </c>
    </row>
    <row r="12648" spans="3:8">
      <c r="C12648" t="e">
        <f>VLOOKUP(B12648,定价因子!L:M,2,0)</f>
        <v>#N/A</v>
      </c>
      <c r="E12648" t="e">
        <f>VLOOKUP($D$1&amp;D12648,定价因子!E:F,2,0)</f>
        <v>#N/A</v>
      </c>
      <c r="G12648" t="e">
        <f>VLOOKUP($F$1&amp;F12648,定价因子!E:F,2,0)</f>
        <v>#N/A</v>
      </c>
      <c r="H12648" s="104" t="e">
        <f>C12648*PRODUCT(#REF!,#REF!,G12648,,#REF!,E12648)</f>
        <v>#N/A</v>
      </c>
    </row>
    <row r="12649" spans="3:8">
      <c r="C12649" t="e">
        <f>VLOOKUP(B12649,定价因子!L:M,2,0)</f>
        <v>#N/A</v>
      </c>
      <c r="E12649" t="e">
        <f>VLOOKUP($D$1&amp;D12649,定价因子!E:F,2,0)</f>
        <v>#N/A</v>
      </c>
      <c r="G12649" t="e">
        <f>VLOOKUP($F$1&amp;F12649,定价因子!E:F,2,0)</f>
        <v>#N/A</v>
      </c>
      <c r="H12649" s="104" t="e">
        <f>C12649*PRODUCT(#REF!,#REF!,G12649,,#REF!,E12649)</f>
        <v>#N/A</v>
      </c>
    </row>
    <row r="12650" spans="3:8">
      <c r="C12650" t="e">
        <f>VLOOKUP(B12650,定价因子!L:M,2,0)</f>
        <v>#N/A</v>
      </c>
      <c r="E12650" t="e">
        <f>VLOOKUP($D$1&amp;D12650,定价因子!E:F,2,0)</f>
        <v>#N/A</v>
      </c>
      <c r="G12650" t="e">
        <f>VLOOKUP($F$1&amp;F12650,定价因子!E:F,2,0)</f>
        <v>#N/A</v>
      </c>
      <c r="H12650" s="104" t="e">
        <f>C12650*PRODUCT(#REF!,#REF!,G12650,,#REF!,E12650)</f>
        <v>#N/A</v>
      </c>
    </row>
    <row r="12651" spans="3:8">
      <c r="C12651" t="e">
        <f>VLOOKUP(B12651,定价因子!L:M,2,0)</f>
        <v>#N/A</v>
      </c>
      <c r="E12651" t="e">
        <f>VLOOKUP($D$1&amp;D12651,定价因子!E:F,2,0)</f>
        <v>#N/A</v>
      </c>
      <c r="G12651" t="e">
        <f>VLOOKUP($F$1&amp;F12651,定价因子!E:F,2,0)</f>
        <v>#N/A</v>
      </c>
      <c r="H12651" s="104" t="e">
        <f>C12651*PRODUCT(#REF!,#REF!,G12651,,#REF!,E12651)</f>
        <v>#N/A</v>
      </c>
    </row>
    <row r="12652" spans="3:8">
      <c r="C12652" t="e">
        <f>VLOOKUP(B12652,定价因子!L:M,2,0)</f>
        <v>#N/A</v>
      </c>
      <c r="E12652" t="e">
        <f>VLOOKUP($D$1&amp;D12652,定价因子!E:F,2,0)</f>
        <v>#N/A</v>
      </c>
      <c r="G12652" t="e">
        <f>VLOOKUP($F$1&amp;F12652,定价因子!E:F,2,0)</f>
        <v>#N/A</v>
      </c>
      <c r="H12652" s="104" t="e">
        <f>C12652*PRODUCT(#REF!,#REF!,G12652,,#REF!,E12652)</f>
        <v>#N/A</v>
      </c>
    </row>
    <row r="12653" spans="3:8">
      <c r="C12653" t="e">
        <f>VLOOKUP(B12653,定价因子!L:M,2,0)</f>
        <v>#N/A</v>
      </c>
      <c r="E12653" t="e">
        <f>VLOOKUP($D$1&amp;D12653,定价因子!E:F,2,0)</f>
        <v>#N/A</v>
      </c>
      <c r="G12653" t="e">
        <f>VLOOKUP($F$1&amp;F12653,定价因子!E:F,2,0)</f>
        <v>#N/A</v>
      </c>
      <c r="H12653" s="104" t="e">
        <f>C12653*PRODUCT(#REF!,#REF!,G12653,,#REF!,E12653)</f>
        <v>#N/A</v>
      </c>
    </row>
    <row r="12654" spans="3:8">
      <c r="C12654" t="e">
        <f>VLOOKUP(B12654,定价因子!L:M,2,0)</f>
        <v>#N/A</v>
      </c>
      <c r="E12654" t="e">
        <f>VLOOKUP($D$1&amp;D12654,定价因子!E:F,2,0)</f>
        <v>#N/A</v>
      </c>
      <c r="G12654" t="e">
        <f>VLOOKUP($F$1&amp;F12654,定价因子!E:F,2,0)</f>
        <v>#N/A</v>
      </c>
      <c r="H12654" s="104" t="e">
        <f>C12654*PRODUCT(#REF!,#REF!,G12654,,#REF!,E12654)</f>
        <v>#N/A</v>
      </c>
    </row>
    <row r="12655" spans="3:8">
      <c r="C12655" t="e">
        <f>VLOOKUP(B12655,定价因子!L:M,2,0)</f>
        <v>#N/A</v>
      </c>
      <c r="E12655" t="e">
        <f>VLOOKUP($D$1&amp;D12655,定价因子!E:F,2,0)</f>
        <v>#N/A</v>
      </c>
      <c r="G12655" t="e">
        <f>VLOOKUP($F$1&amp;F12655,定价因子!E:F,2,0)</f>
        <v>#N/A</v>
      </c>
      <c r="H12655" s="104" t="e">
        <f>C12655*PRODUCT(#REF!,#REF!,G12655,,#REF!,E12655)</f>
        <v>#N/A</v>
      </c>
    </row>
    <row r="12656" spans="3:8">
      <c r="C12656" t="e">
        <f>VLOOKUP(B12656,定价因子!L:M,2,0)</f>
        <v>#N/A</v>
      </c>
      <c r="E12656" t="e">
        <f>VLOOKUP($D$1&amp;D12656,定价因子!E:F,2,0)</f>
        <v>#N/A</v>
      </c>
      <c r="G12656" t="e">
        <f>VLOOKUP($F$1&amp;F12656,定价因子!E:F,2,0)</f>
        <v>#N/A</v>
      </c>
      <c r="H12656" s="104" t="e">
        <f>C12656*PRODUCT(#REF!,#REF!,G12656,,#REF!,E12656)</f>
        <v>#N/A</v>
      </c>
    </row>
    <row r="12657" spans="3:8">
      <c r="C12657" t="e">
        <f>VLOOKUP(B12657,定价因子!L:M,2,0)</f>
        <v>#N/A</v>
      </c>
      <c r="E12657" t="e">
        <f>VLOOKUP($D$1&amp;D12657,定价因子!E:F,2,0)</f>
        <v>#N/A</v>
      </c>
      <c r="G12657" t="e">
        <f>VLOOKUP($F$1&amp;F12657,定价因子!E:F,2,0)</f>
        <v>#N/A</v>
      </c>
      <c r="H12657" s="104" t="e">
        <f>C12657*PRODUCT(#REF!,#REF!,G12657,,#REF!,E12657)</f>
        <v>#N/A</v>
      </c>
    </row>
    <row r="12658" spans="3:8">
      <c r="C12658" t="e">
        <f>VLOOKUP(B12658,定价因子!L:M,2,0)</f>
        <v>#N/A</v>
      </c>
      <c r="E12658" t="e">
        <f>VLOOKUP($D$1&amp;D12658,定价因子!E:F,2,0)</f>
        <v>#N/A</v>
      </c>
      <c r="G12658" t="e">
        <f>VLOOKUP($F$1&amp;F12658,定价因子!E:F,2,0)</f>
        <v>#N/A</v>
      </c>
      <c r="H12658" s="104" t="e">
        <f>C12658*PRODUCT(#REF!,#REF!,G12658,,#REF!,E12658)</f>
        <v>#N/A</v>
      </c>
    </row>
    <row r="12659" spans="3:8">
      <c r="C12659" t="e">
        <f>VLOOKUP(B12659,定价因子!L:M,2,0)</f>
        <v>#N/A</v>
      </c>
      <c r="E12659" t="e">
        <f>VLOOKUP($D$1&amp;D12659,定价因子!E:F,2,0)</f>
        <v>#N/A</v>
      </c>
      <c r="G12659" t="e">
        <f>VLOOKUP($F$1&amp;F12659,定价因子!E:F,2,0)</f>
        <v>#N/A</v>
      </c>
      <c r="H12659" s="104" t="e">
        <f>C12659*PRODUCT(#REF!,#REF!,G12659,,#REF!,E12659)</f>
        <v>#N/A</v>
      </c>
    </row>
    <row r="12660" spans="3:8">
      <c r="C12660" t="e">
        <f>VLOOKUP(B12660,定价因子!L:M,2,0)</f>
        <v>#N/A</v>
      </c>
      <c r="E12660" t="e">
        <f>VLOOKUP($D$1&amp;D12660,定价因子!E:F,2,0)</f>
        <v>#N/A</v>
      </c>
      <c r="G12660" t="e">
        <f>VLOOKUP($F$1&amp;F12660,定价因子!E:F,2,0)</f>
        <v>#N/A</v>
      </c>
      <c r="H12660" s="104" t="e">
        <f>C12660*PRODUCT(#REF!,#REF!,G12660,,#REF!,E12660)</f>
        <v>#N/A</v>
      </c>
    </row>
    <row r="12661" spans="3:8">
      <c r="C12661" t="e">
        <f>VLOOKUP(B12661,定价因子!L:M,2,0)</f>
        <v>#N/A</v>
      </c>
      <c r="E12661" t="e">
        <f>VLOOKUP($D$1&amp;D12661,定价因子!E:F,2,0)</f>
        <v>#N/A</v>
      </c>
      <c r="G12661" t="e">
        <f>VLOOKUP($F$1&amp;F12661,定价因子!E:F,2,0)</f>
        <v>#N/A</v>
      </c>
      <c r="H12661" s="104" t="e">
        <f>C12661*PRODUCT(#REF!,#REF!,G12661,,#REF!,E12661)</f>
        <v>#N/A</v>
      </c>
    </row>
    <row r="12662" spans="3:8">
      <c r="C12662" t="e">
        <f>VLOOKUP(B12662,定价因子!L:M,2,0)</f>
        <v>#N/A</v>
      </c>
      <c r="E12662" t="e">
        <f>VLOOKUP($D$1&amp;D12662,定价因子!E:F,2,0)</f>
        <v>#N/A</v>
      </c>
      <c r="G12662" t="e">
        <f>VLOOKUP($F$1&amp;F12662,定价因子!E:F,2,0)</f>
        <v>#N/A</v>
      </c>
      <c r="H12662" s="104" t="e">
        <f>C12662*PRODUCT(#REF!,#REF!,G12662,,#REF!,E12662)</f>
        <v>#N/A</v>
      </c>
    </row>
    <row r="12663" spans="3:8">
      <c r="C12663" t="e">
        <f>VLOOKUP(B12663,定价因子!L:M,2,0)</f>
        <v>#N/A</v>
      </c>
      <c r="E12663" t="e">
        <f>VLOOKUP($D$1&amp;D12663,定价因子!E:F,2,0)</f>
        <v>#N/A</v>
      </c>
      <c r="G12663" t="e">
        <f>VLOOKUP($F$1&amp;F12663,定价因子!E:F,2,0)</f>
        <v>#N/A</v>
      </c>
      <c r="H12663" s="104" t="e">
        <f>C12663*PRODUCT(#REF!,#REF!,G12663,,#REF!,E12663)</f>
        <v>#N/A</v>
      </c>
    </row>
    <row r="12664" spans="3:8">
      <c r="C12664" t="e">
        <f>VLOOKUP(B12664,定价因子!L:M,2,0)</f>
        <v>#N/A</v>
      </c>
      <c r="E12664" t="e">
        <f>VLOOKUP($D$1&amp;D12664,定价因子!E:F,2,0)</f>
        <v>#N/A</v>
      </c>
      <c r="G12664" t="e">
        <f>VLOOKUP($F$1&amp;F12664,定价因子!E:F,2,0)</f>
        <v>#N/A</v>
      </c>
      <c r="H12664" s="104" t="e">
        <f>C12664*PRODUCT(#REF!,#REF!,G12664,,#REF!,E12664)</f>
        <v>#N/A</v>
      </c>
    </row>
    <row r="12665" spans="3:8">
      <c r="C12665" t="e">
        <f>VLOOKUP(B12665,定价因子!L:M,2,0)</f>
        <v>#N/A</v>
      </c>
      <c r="E12665" t="e">
        <f>VLOOKUP($D$1&amp;D12665,定价因子!E:F,2,0)</f>
        <v>#N/A</v>
      </c>
      <c r="G12665" t="e">
        <f>VLOOKUP($F$1&amp;F12665,定价因子!E:F,2,0)</f>
        <v>#N/A</v>
      </c>
      <c r="H12665" s="104" t="e">
        <f>C12665*PRODUCT(#REF!,#REF!,G12665,,#REF!,E12665)</f>
        <v>#N/A</v>
      </c>
    </row>
    <row r="12666" spans="3:8">
      <c r="C12666" t="e">
        <f>VLOOKUP(B12666,定价因子!L:M,2,0)</f>
        <v>#N/A</v>
      </c>
      <c r="E12666" t="e">
        <f>VLOOKUP($D$1&amp;D12666,定价因子!E:F,2,0)</f>
        <v>#N/A</v>
      </c>
      <c r="G12666" t="e">
        <f>VLOOKUP($F$1&amp;F12666,定价因子!E:F,2,0)</f>
        <v>#N/A</v>
      </c>
      <c r="H12666" s="104" t="e">
        <f>C12666*PRODUCT(#REF!,#REF!,G12666,,#REF!,E12666)</f>
        <v>#N/A</v>
      </c>
    </row>
    <row r="12667" spans="3:8">
      <c r="C12667" t="e">
        <f>VLOOKUP(B12667,定价因子!L:M,2,0)</f>
        <v>#N/A</v>
      </c>
      <c r="E12667" t="e">
        <f>VLOOKUP($D$1&amp;D12667,定价因子!E:F,2,0)</f>
        <v>#N/A</v>
      </c>
      <c r="G12667" t="e">
        <f>VLOOKUP($F$1&amp;F12667,定价因子!E:F,2,0)</f>
        <v>#N/A</v>
      </c>
      <c r="H12667" s="104" t="e">
        <f>C12667*PRODUCT(#REF!,#REF!,G12667,,#REF!,E12667)</f>
        <v>#N/A</v>
      </c>
    </row>
    <row r="12668" spans="3:8">
      <c r="C12668" t="e">
        <f>VLOOKUP(B12668,定价因子!L:M,2,0)</f>
        <v>#N/A</v>
      </c>
      <c r="E12668" t="e">
        <f>VLOOKUP($D$1&amp;D12668,定价因子!E:F,2,0)</f>
        <v>#N/A</v>
      </c>
      <c r="G12668" t="e">
        <f>VLOOKUP($F$1&amp;F12668,定价因子!E:F,2,0)</f>
        <v>#N/A</v>
      </c>
      <c r="H12668" s="104" t="e">
        <f>C12668*PRODUCT(#REF!,#REF!,G12668,,#REF!,E12668)</f>
        <v>#N/A</v>
      </c>
    </row>
    <row r="12669" spans="3:8">
      <c r="C12669" t="e">
        <f>VLOOKUP(B12669,定价因子!L:M,2,0)</f>
        <v>#N/A</v>
      </c>
      <c r="E12669" t="e">
        <f>VLOOKUP($D$1&amp;D12669,定价因子!E:F,2,0)</f>
        <v>#N/A</v>
      </c>
      <c r="G12669" t="e">
        <f>VLOOKUP($F$1&amp;F12669,定价因子!E:F,2,0)</f>
        <v>#N/A</v>
      </c>
      <c r="H12669" s="104" t="e">
        <f>C12669*PRODUCT(#REF!,#REF!,G12669,,#REF!,E12669)</f>
        <v>#N/A</v>
      </c>
    </row>
    <row r="12670" spans="3:8">
      <c r="C12670" t="e">
        <f>VLOOKUP(B12670,定价因子!L:M,2,0)</f>
        <v>#N/A</v>
      </c>
      <c r="E12670" t="e">
        <f>VLOOKUP($D$1&amp;D12670,定价因子!E:F,2,0)</f>
        <v>#N/A</v>
      </c>
      <c r="G12670" t="e">
        <f>VLOOKUP($F$1&amp;F12670,定价因子!E:F,2,0)</f>
        <v>#N/A</v>
      </c>
      <c r="H12670" s="104" t="e">
        <f>C12670*PRODUCT(#REF!,#REF!,G12670,,#REF!,E12670)</f>
        <v>#N/A</v>
      </c>
    </row>
    <row r="12671" spans="3:8">
      <c r="C12671" t="e">
        <f>VLOOKUP(B12671,定价因子!L:M,2,0)</f>
        <v>#N/A</v>
      </c>
      <c r="E12671" t="e">
        <f>VLOOKUP($D$1&amp;D12671,定价因子!E:F,2,0)</f>
        <v>#N/A</v>
      </c>
      <c r="G12671" t="e">
        <f>VLOOKUP($F$1&amp;F12671,定价因子!E:F,2,0)</f>
        <v>#N/A</v>
      </c>
      <c r="H12671" s="104" t="e">
        <f>C12671*PRODUCT(#REF!,#REF!,G12671,,#REF!,E12671)</f>
        <v>#N/A</v>
      </c>
    </row>
    <row r="12672" spans="3:8">
      <c r="C12672" t="e">
        <f>VLOOKUP(B12672,定价因子!L:M,2,0)</f>
        <v>#N/A</v>
      </c>
      <c r="E12672" t="e">
        <f>VLOOKUP($D$1&amp;D12672,定价因子!E:F,2,0)</f>
        <v>#N/A</v>
      </c>
      <c r="G12672" t="e">
        <f>VLOOKUP($F$1&amp;F12672,定价因子!E:F,2,0)</f>
        <v>#N/A</v>
      </c>
      <c r="H12672" s="104" t="e">
        <f>C12672*PRODUCT(#REF!,#REF!,G12672,,#REF!,E12672)</f>
        <v>#N/A</v>
      </c>
    </row>
    <row r="12673" spans="3:8">
      <c r="C12673" t="e">
        <f>VLOOKUP(B12673,定价因子!L:M,2,0)</f>
        <v>#N/A</v>
      </c>
      <c r="E12673" t="e">
        <f>VLOOKUP($D$1&amp;D12673,定价因子!E:F,2,0)</f>
        <v>#N/A</v>
      </c>
      <c r="G12673" t="e">
        <f>VLOOKUP($F$1&amp;F12673,定价因子!E:F,2,0)</f>
        <v>#N/A</v>
      </c>
      <c r="H12673" s="104" t="e">
        <f>C12673*PRODUCT(#REF!,#REF!,G12673,,#REF!,E12673)</f>
        <v>#N/A</v>
      </c>
    </row>
    <row r="12674" spans="3:8">
      <c r="C12674" t="e">
        <f>VLOOKUP(B12674,定价因子!L:M,2,0)</f>
        <v>#N/A</v>
      </c>
      <c r="E12674" t="e">
        <f>VLOOKUP($D$1&amp;D12674,定价因子!E:F,2,0)</f>
        <v>#N/A</v>
      </c>
      <c r="G12674" t="e">
        <f>VLOOKUP($F$1&amp;F12674,定价因子!E:F,2,0)</f>
        <v>#N/A</v>
      </c>
      <c r="H12674" s="104" t="e">
        <f>C12674*PRODUCT(#REF!,#REF!,G12674,,#REF!,E12674)</f>
        <v>#N/A</v>
      </c>
    </row>
    <row r="12675" spans="3:8">
      <c r="C12675" t="e">
        <f>VLOOKUP(B12675,定价因子!L:M,2,0)</f>
        <v>#N/A</v>
      </c>
      <c r="E12675" t="e">
        <f>VLOOKUP($D$1&amp;D12675,定价因子!E:F,2,0)</f>
        <v>#N/A</v>
      </c>
      <c r="G12675" t="e">
        <f>VLOOKUP($F$1&amp;F12675,定价因子!E:F,2,0)</f>
        <v>#N/A</v>
      </c>
      <c r="H12675" s="104" t="e">
        <f>C12675*PRODUCT(#REF!,#REF!,G12675,,#REF!,E12675)</f>
        <v>#N/A</v>
      </c>
    </row>
    <row r="12676" spans="3:8">
      <c r="C12676" t="e">
        <f>VLOOKUP(B12676,定价因子!L:M,2,0)</f>
        <v>#N/A</v>
      </c>
      <c r="E12676" t="e">
        <f>VLOOKUP($D$1&amp;D12676,定价因子!E:F,2,0)</f>
        <v>#N/A</v>
      </c>
      <c r="G12676" t="e">
        <f>VLOOKUP($F$1&amp;F12676,定价因子!E:F,2,0)</f>
        <v>#N/A</v>
      </c>
      <c r="H12676" s="104" t="e">
        <f>C12676*PRODUCT(#REF!,#REF!,G12676,,#REF!,E12676)</f>
        <v>#N/A</v>
      </c>
    </row>
    <row r="12677" spans="3:8">
      <c r="C12677" t="e">
        <f>VLOOKUP(B12677,定价因子!L:M,2,0)</f>
        <v>#N/A</v>
      </c>
      <c r="E12677" t="e">
        <f>VLOOKUP($D$1&amp;D12677,定价因子!E:F,2,0)</f>
        <v>#N/A</v>
      </c>
      <c r="G12677" t="e">
        <f>VLOOKUP($F$1&amp;F12677,定价因子!E:F,2,0)</f>
        <v>#N/A</v>
      </c>
      <c r="H12677" s="104" t="e">
        <f>C12677*PRODUCT(#REF!,#REF!,G12677,,#REF!,E12677)</f>
        <v>#N/A</v>
      </c>
    </row>
    <row r="12678" spans="3:8">
      <c r="C12678" t="e">
        <f>VLOOKUP(B12678,定价因子!L:M,2,0)</f>
        <v>#N/A</v>
      </c>
      <c r="E12678" t="e">
        <f>VLOOKUP($D$1&amp;D12678,定价因子!E:F,2,0)</f>
        <v>#N/A</v>
      </c>
      <c r="G12678" t="e">
        <f>VLOOKUP($F$1&amp;F12678,定价因子!E:F,2,0)</f>
        <v>#N/A</v>
      </c>
      <c r="H12678" s="104" t="e">
        <f>C12678*PRODUCT(#REF!,#REF!,G12678,,#REF!,E12678)</f>
        <v>#N/A</v>
      </c>
    </row>
    <row r="12679" spans="3:8">
      <c r="C12679" t="e">
        <f>VLOOKUP(B12679,定价因子!L:M,2,0)</f>
        <v>#N/A</v>
      </c>
      <c r="E12679" t="e">
        <f>VLOOKUP($D$1&amp;D12679,定价因子!E:F,2,0)</f>
        <v>#N/A</v>
      </c>
      <c r="G12679" t="e">
        <f>VLOOKUP($F$1&amp;F12679,定价因子!E:F,2,0)</f>
        <v>#N/A</v>
      </c>
      <c r="H12679" s="104" t="e">
        <f>C12679*PRODUCT(#REF!,#REF!,G12679,,#REF!,E12679)</f>
        <v>#N/A</v>
      </c>
    </row>
    <row r="12680" spans="3:8">
      <c r="C12680" t="e">
        <f>VLOOKUP(B12680,定价因子!L:M,2,0)</f>
        <v>#N/A</v>
      </c>
      <c r="E12680" t="e">
        <f>VLOOKUP($D$1&amp;D12680,定价因子!E:F,2,0)</f>
        <v>#N/A</v>
      </c>
      <c r="G12680" t="e">
        <f>VLOOKUP($F$1&amp;F12680,定价因子!E:F,2,0)</f>
        <v>#N/A</v>
      </c>
      <c r="H12680" s="104" t="e">
        <f>C12680*PRODUCT(#REF!,#REF!,G12680,,#REF!,E12680)</f>
        <v>#N/A</v>
      </c>
    </row>
    <row r="12681" spans="3:8">
      <c r="C12681" t="e">
        <f>VLOOKUP(B12681,定价因子!L:M,2,0)</f>
        <v>#N/A</v>
      </c>
      <c r="E12681" t="e">
        <f>VLOOKUP($D$1&amp;D12681,定价因子!E:F,2,0)</f>
        <v>#N/A</v>
      </c>
      <c r="G12681" t="e">
        <f>VLOOKUP($F$1&amp;F12681,定价因子!E:F,2,0)</f>
        <v>#N/A</v>
      </c>
      <c r="H12681" s="104" t="e">
        <f>C12681*PRODUCT(#REF!,#REF!,G12681,,#REF!,E12681)</f>
        <v>#N/A</v>
      </c>
    </row>
    <row r="12682" spans="3:8">
      <c r="C12682" t="e">
        <f>VLOOKUP(B12682,定价因子!L:M,2,0)</f>
        <v>#N/A</v>
      </c>
      <c r="E12682" t="e">
        <f>VLOOKUP($D$1&amp;D12682,定价因子!E:F,2,0)</f>
        <v>#N/A</v>
      </c>
      <c r="G12682" t="e">
        <f>VLOOKUP($F$1&amp;F12682,定价因子!E:F,2,0)</f>
        <v>#N/A</v>
      </c>
      <c r="H12682" s="104" t="e">
        <f>C12682*PRODUCT(#REF!,#REF!,G12682,,#REF!,E12682)</f>
        <v>#N/A</v>
      </c>
    </row>
    <row r="12683" spans="3:8">
      <c r="C12683" t="e">
        <f>VLOOKUP(B12683,定价因子!L:M,2,0)</f>
        <v>#N/A</v>
      </c>
      <c r="E12683" t="e">
        <f>VLOOKUP($D$1&amp;D12683,定价因子!E:F,2,0)</f>
        <v>#N/A</v>
      </c>
      <c r="G12683" t="e">
        <f>VLOOKUP($F$1&amp;F12683,定价因子!E:F,2,0)</f>
        <v>#N/A</v>
      </c>
      <c r="H12683" s="104" t="e">
        <f>C12683*PRODUCT(#REF!,#REF!,G12683,,#REF!,E12683)</f>
        <v>#N/A</v>
      </c>
    </row>
    <row r="12684" spans="3:8">
      <c r="C12684" t="e">
        <f>VLOOKUP(B12684,定价因子!L:M,2,0)</f>
        <v>#N/A</v>
      </c>
      <c r="E12684" t="e">
        <f>VLOOKUP($D$1&amp;D12684,定价因子!E:F,2,0)</f>
        <v>#N/A</v>
      </c>
      <c r="G12684" t="e">
        <f>VLOOKUP($F$1&amp;F12684,定价因子!E:F,2,0)</f>
        <v>#N/A</v>
      </c>
      <c r="H12684" s="104" t="e">
        <f>C12684*PRODUCT(#REF!,#REF!,G12684,,#REF!,E12684)</f>
        <v>#N/A</v>
      </c>
    </row>
    <row r="12685" spans="3:8">
      <c r="C12685" t="e">
        <f>VLOOKUP(B12685,定价因子!L:M,2,0)</f>
        <v>#N/A</v>
      </c>
      <c r="E12685" t="e">
        <f>VLOOKUP($D$1&amp;D12685,定价因子!E:F,2,0)</f>
        <v>#N/A</v>
      </c>
      <c r="G12685" t="e">
        <f>VLOOKUP($F$1&amp;F12685,定价因子!E:F,2,0)</f>
        <v>#N/A</v>
      </c>
      <c r="H12685" s="104" t="e">
        <f>C12685*PRODUCT(#REF!,#REF!,G12685,,#REF!,E12685)</f>
        <v>#N/A</v>
      </c>
    </row>
    <row r="12686" spans="3:8">
      <c r="C12686" t="e">
        <f>VLOOKUP(B12686,定价因子!L:M,2,0)</f>
        <v>#N/A</v>
      </c>
      <c r="E12686" t="e">
        <f>VLOOKUP($D$1&amp;D12686,定价因子!E:F,2,0)</f>
        <v>#N/A</v>
      </c>
      <c r="G12686" t="e">
        <f>VLOOKUP($F$1&amp;F12686,定价因子!E:F,2,0)</f>
        <v>#N/A</v>
      </c>
      <c r="H12686" s="104" t="e">
        <f>C12686*PRODUCT(#REF!,#REF!,G12686,,#REF!,E12686)</f>
        <v>#N/A</v>
      </c>
    </row>
    <row r="12687" spans="3:8">
      <c r="C12687" t="e">
        <f>VLOOKUP(B12687,定价因子!L:M,2,0)</f>
        <v>#N/A</v>
      </c>
      <c r="E12687" t="e">
        <f>VLOOKUP($D$1&amp;D12687,定价因子!E:F,2,0)</f>
        <v>#N/A</v>
      </c>
      <c r="G12687" t="e">
        <f>VLOOKUP($F$1&amp;F12687,定价因子!E:F,2,0)</f>
        <v>#N/A</v>
      </c>
      <c r="H12687" s="104" t="e">
        <f>C12687*PRODUCT(#REF!,#REF!,G12687,,#REF!,E12687)</f>
        <v>#N/A</v>
      </c>
    </row>
    <row r="12688" spans="3:8">
      <c r="C12688" t="e">
        <f>VLOOKUP(B12688,定价因子!L:M,2,0)</f>
        <v>#N/A</v>
      </c>
      <c r="E12688" t="e">
        <f>VLOOKUP($D$1&amp;D12688,定价因子!E:F,2,0)</f>
        <v>#N/A</v>
      </c>
      <c r="G12688" t="e">
        <f>VLOOKUP($F$1&amp;F12688,定价因子!E:F,2,0)</f>
        <v>#N/A</v>
      </c>
      <c r="H12688" s="104" t="e">
        <f>C12688*PRODUCT(#REF!,#REF!,G12688,,#REF!,E12688)</f>
        <v>#N/A</v>
      </c>
    </row>
    <row r="12689" spans="3:8">
      <c r="C12689" t="e">
        <f>VLOOKUP(B12689,定价因子!L:M,2,0)</f>
        <v>#N/A</v>
      </c>
      <c r="E12689" t="e">
        <f>VLOOKUP($D$1&amp;D12689,定价因子!E:F,2,0)</f>
        <v>#N/A</v>
      </c>
      <c r="G12689" t="e">
        <f>VLOOKUP($F$1&amp;F12689,定价因子!E:F,2,0)</f>
        <v>#N/A</v>
      </c>
      <c r="H12689" s="104" t="e">
        <f>C12689*PRODUCT(#REF!,#REF!,G12689,,#REF!,E12689)</f>
        <v>#N/A</v>
      </c>
    </row>
    <row r="12690" spans="3:8">
      <c r="C12690" t="e">
        <f>VLOOKUP(B12690,定价因子!L:M,2,0)</f>
        <v>#N/A</v>
      </c>
      <c r="E12690" t="e">
        <f>VLOOKUP($D$1&amp;D12690,定价因子!E:F,2,0)</f>
        <v>#N/A</v>
      </c>
      <c r="G12690" t="e">
        <f>VLOOKUP($F$1&amp;F12690,定价因子!E:F,2,0)</f>
        <v>#N/A</v>
      </c>
      <c r="H12690" s="104" t="e">
        <f>C12690*PRODUCT(#REF!,#REF!,G12690,,#REF!,E12690)</f>
        <v>#N/A</v>
      </c>
    </row>
    <row r="12691" spans="3:8">
      <c r="C12691" t="e">
        <f>VLOOKUP(B12691,定价因子!L:M,2,0)</f>
        <v>#N/A</v>
      </c>
      <c r="E12691" t="e">
        <f>VLOOKUP($D$1&amp;D12691,定价因子!E:F,2,0)</f>
        <v>#N/A</v>
      </c>
      <c r="G12691" t="e">
        <f>VLOOKUP($F$1&amp;F12691,定价因子!E:F,2,0)</f>
        <v>#N/A</v>
      </c>
      <c r="H12691" s="104" t="e">
        <f>C12691*PRODUCT(#REF!,#REF!,G12691,,#REF!,E12691)</f>
        <v>#N/A</v>
      </c>
    </row>
    <row r="12692" spans="3:8">
      <c r="C12692" t="e">
        <f>VLOOKUP(B12692,定价因子!L:M,2,0)</f>
        <v>#N/A</v>
      </c>
      <c r="E12692" t="e">
        <f>VLOOKUP($D$1&amp;D12692,定价因子!E:F,2,0)</f>
        <v>#N/A</v>
      </c>
      <c r="G12692" t="e">
        <f>VLOOKUP($F$1&amp;F12692,定价因子!E:F,2,0)</f>
        <v>#N/A</v>
      </c>
      <c r="H12692" s="104" t="e">
        <f>C12692*PRODUCT(#REF!,#REF!,G12692,,#REF!,E12692)</f>
        <v>#N/A</v>
      </c>
    </row>
    <row r="12693" spans="3:8">
      <c r="C12693" t="e">
        <f>VLOOKUP(B12693,定价因子!L:M,2,0)</f>
        <v>#N/A</v>
      </c>
      <c r="E12693" t="e">
        <f>VLOOKUP($D$1&amp;D12693,定价因子!E:F,2,0)</f>
        <v>#N/A</v>
      </c>
      <c r="G12693" t="e">
        <f>VLOOKUP($F$1&amp;F12693,定价因子!E:F,2,0)</f>
        <v>#N/A</v>
      </c>
      <c r="H12693" s="104" t="e">
        <f>C12693*PRODUCT(#REF!,#REF!,G12693,,#REF!,E12693)</f>
        <v>#N/A</v>
      </c>
    </row>
    <row r="12694" spans="3:8">
      <c r="C12694" t="e">
        <f>VLOOKUP(B12694,定价因子!L:M,2,0)</f>
        <v>#N/A</v>
      </c>
      <c r="E12694" t="e">
        <f>VLOOKUP($D$1&amp;D12694,定价因子!E:F,2,0)</f>
        <v>#N/A</v>
      </c>
      <c r="G12694" t="e">
        <f>VLOOKUP($F$1&amp;F12694,定价因子!E:F,2,0)</f>
        <v>#N/A</v>
      </c>
      <c r="H12694" s="104" t="e">
        <f>C12694*PRODUCT(#REF!,#REF!,G12694,,#REF!,E12694)</f>
        <v>#N/A</v>
      </c>
    </row>
    <row r="12695" spans="3:8">
      <c r="C12695" t="e">
        <f>VLOOKUP(B12695,定价因子!L:M,2,0)</f>
        <v>#N/A</v>
      </c>
      <c r="E12695" t="e">
        <f>VLOOKUP($D$1&amp;D12695,定价因子!E:F,2,0)</f>
        <v>#N/A</v>
      </c>
      <c r="G12695" t="e">
        <f>VLOOKUP($F$1&amp;F12695,定价因子!E:F,2,0)</f>
        <v>#N/A</v>
      </c>
      <c r="H12695" s="104" t="e">
        <f>C12695*PRODUCT(#REF!,#REF!,G12695,,#REF!,E12695)</f>
        <v>#N/A</v>
      </c>
    </row>
    <row r="12696" spans="3:8">
      <c r="C12696" t="e">
        <f>VLOOKUP(B12696,定价因子!L:M,2,0)</f>
        <v>#N/A</v>
      </c>
      <c r="E12696" t="e">
        <f>VLOOKUP($D$1&amp;D12696,定价因子!E:F,2,0)</f>
        <v>#N/A</v>
      </c>
      <c r="G12696" t="e">
        <f>VLOOKUP($F$1&amp;F12696,定价因子!E:F,2,0)</f>
        <v>#N/A</v>
      </c>
      <c r="H12696" s="104" t="e">
        <f>C12696*PRODUCT(#REF!,#REF!,G12696,,#REF!,E12696)</f>
        <v>#N/A</v>
      </c>
    </row>
    <row r="12697" spans="3:8">
      <c r="C12697" t="e">
        <f>VLOOKUP(B12697,定价因子!L:M,2,0)</f>
        <v>#N/A</v>
      </c>
      <c r="E12697" t="e">
        <f>VLOOKUP($D$1&amp;D12697,定价因子!E:F,2,0)</f>
        <v>#N/A</v>
      </c>
      <c r="G12697" t="e">
        <f>VLOOKUP($F$1&amp;F12697,定价因子!E:F,2,0)</f>
        <v>#N/A</v>
      </c>
      <c r="H12697" s="104" t="e">
        <f>C12697*PRODUCT(#REF!,#REF!,G12697,,#REF!,E12697)</f>
        <v>#N/A</v>
      </c>
    </row>
    <row r="12698" spans="3:8">
      <c r="C12698" t="e">
        <f>VLOOKUP(B12698,定价因子!L:M,2,0)</f>
        <v>#N/A</v>
      </c>
      <c r="E12698" t="e">
        <f>VLOOKUP($D$1&amp;D12698,定价因子!E:F,2,0)</f>
        <v>#N/A</v>
      </c>
      <c r="G12698" t="e">
        <f>VLOOKUP($F$1&amp;F12698,定价因子!E:F,2,0)</f>
        <v>#N/A</v>
      </c>
      <c r="H12698" s="104" t="e">
        <f>C12698*PRODUCT(#REF!,#REF!,G12698,,#REF!,E12698)</f>
        <v>#N/A</v>
      </c>
    </row>
    <row r="12699" spans="3:8">
      <c r="C12699" t="e">
        <f>VLOOKUP(B12699,定价因子!L:M,2,0)</f>
        <v>#N/A</v>
      </c>
      <c r="E12699" t="e">
        <f>VLOOKUP($D$1&amp;D12699,定价因子!E:F,2,0)</f>
        <v>#N/A</v>
      </c>
      <c r="G12699" t="e">
        <f>VLOOKUP($F$1&amp;F12699,定价因子!E:F,2,0)</f>
        <v>#N/A</v>
      </c>
      <c r="H12699" s="104" t="e">
        <f>C12699*PRODUCT(#REF!,#REF!,G12699,,#REF!,E12699)</f>
        <v>#N/A</v>
      </c>
    </row>
    <row r="12700" spans="3:8">
      <c r="C12700" t="e">
        <f>VLOOKUP(B12700,定价因子!L:M,2,0)</f>
        <v>#N/A</v>
      </c>
      <c r="E12700" t="e">
        <f>VLOOKUP($D$1&amp;D12700,定价因子!E:F,2,0)</f>
        <v>#N/A</v>
      </c>
      <c r="G12700" t="e">
        <f>VLOOKUP($F$1&amp;F12700,定价因子!E:F,2,0)</f>
        <v>#N/A</v>
      </c>
      <c r="H12700" s="104" t="e">
        <f>C12700*PRODUCT(#REF!,#REF!,G12700,,#REF!,E12700)</f>
        <v>#N/A</v>
      </c>
    </row>
    <row r="12701" spans="3:8">
      <c r="C12701" t="e">
        <f>VLOOKUP(B12701,定价因子!L:M,2,0)</f>
        <v>#N/A</v>
      </c>
      <c r="E12701" t="e">
        <f>VLOOKUP($D$1&amp;D12701,定价因子!E:F,2,0)</f>
        <v>#N/A</v>
      </c>
      <c r="G12701" t="e">
        <f>VLOOKUP($F$1&amp;F12701,定价因子!E:F,2,0)</f>
        <v>#N/A</v>
      </c>
      <c r="H12701" s="104" t="e">
        <f>C12701*PRODUCT(#REF!,#REF!,G12701,,#REF!,E12701)</f>
        <v>#N/A</v>
      </c>
    </row>
    <row r="12702" spans="3:8">
      <c r="C12702" t="e">
        <f>VLOOKUP(B12702,定价因子!L:M,2,0)</f>
        <v>#N/A</v>
      </c>
      <c r="E12702" t="e">
        <f>VLOOKUP($D$1&amp;D12702,定价因子!E:F,2,0)</f>
        <v>#N/A</v>
      </c>
      <c r="G12702" t="e">
        <f>VLOOKUP($F$1&amp;F12702,定价因子!E:F,2,0)</f>
        <v>#N/A</v>
      </c>
      <c r="H12702" s="104" t="e">
        <f>C12702*PRODUCT(#REF!,#REF!,G12702,,#REF!,E12702)</f>
        <v>#N/A</v>
      </c>
    </row>
    <row r="12703" spans="3:8">
      <c r="C12703" t="e">
        <f>VLOOKUP(B12703,定价因子!L:M,2,0)</f>
        <v>#N/A</v>
      </c>
      <c r="E12703" t="e">
        <f>VLOOKUP($D$1&amp;D12703,定价因子!E:F,2,0)</f>
        <v>#N/A</v>
      </c>
      <c r="G12703" t="e">
        <f>VLOOKUP($F$1&amp;F12703,定价因子!E:F,2,0)</f>
        <v>#N/A</v>
      </c>
      <c r="H12703" s="104" t="e">
        <f>C12703*PRODUCT(#REF!,#REF!,G12703,,#REF!,E12703)</f>
        <v>#N/A</v>
      </c>
    </row>
    <row r="12704" spans="3:8">
      <c r="C12704" t="e">
        <f>VLOOKUP(B12704,定价因子!L:M,2,0)</f>
        <v>#N/A</v>
      </c>
      <c r="E12704" t="e">
        <f>VLOOKUP($D$1&amp;D12704,定价因子!E:F,2,0)</f>
        <v>#N/A</v>
      </c>
      <c r="G12704" t="e">
        <f>VLOOKUP($F$1&amp;F12704,定价因子!E:F,2,0)</f>
        <v>#N/A</v>
      </c>
      <c r="H12704" s="104" t="e">
        <f>C12704*PRODUCT(#REF!,#REF!,G12704,,#REF!,E12704)</f>
        <v>#N/A</v>
      </c>
    </row>
    <row r="12705" spans="3:8">
      <c r="C12705" t="e">
        <f>VLOOKUP(B12705,定价因子!L:M,2,0)</f>
        <v>#N/A</v>
      </c>
      <c r="E12705" t="e">
        <f>VLOOKUP($D$1&amp;D12705,定价因子!E:F,2,0)</f>
        <v>#N/A</v>
      </c>
      <c r="G12705" t="e">
        <f>VLOOKUP($F$1&amp;F12705,定价因子!E:F,2,0)</f>
        <v>#N/A</v>
      </c>
      <c r="H12705" s="104" t="e">
        <f>C12705*PRODUCT(#REF!,#REF!,G12705,,#REF!,E12705)</f>
        <v>#N/A</v>
      </c>
    </row>
    <row r="12706" spans="3:8">
      <c r="C12706" t="e">
        <f>VLOOKUP(B12706,定价因子!L:M,2,0)</f>
        <v>#N/A</v>
      </c>
      <c r="E12706" t="e">
        <f>VLOOKUP($D$1&amp;D12706,定价因子!E:F,2,0)</f>
        <v>#N/A</v>
      </c>
      <c r="G12706" t="e">
        <f>VLOOKUP($F$1&amp;F12706,定价因子!E:F,2,0)</f>
        <v>#N/A</v>
      </c>
      <c r="H12706" s="104" t="e">
        <f>C12706*PRODUCT(#REF!,#REF!,G12706,,#REF!,E12706)</f>
        <v>#N/A</v>
      </c>
    </row>
    <row r="12707" spans="3:8">
      <c r="C12707" t="e">
        <f>VLOOKUP(B12707,定价因子!L:M,2,0)</f>
        <v>#N/A</v>
      </c>
      <c r="E12707" t="e">
        <f>VLOOKUP($D$1&amp;D12707,定价因子!E:F,2,0)</f>
        <v>#N/A</v>
      </c>
      <c r="G12707" t="e">
        <f>VLOOKUP($F$1&amp;F12707,定价因子!E:F,2,0)</f>
        <v>#N/A</v>
      </c>
      <c r="H12707" s="104" t="e">
        <f>C12707*PRODUCT(#REF!,#REF!,G12707,,#REF!,E12707)</f>
        <v>#N/A</v>
      </c>
    </row>
    <row r="12708" spans="3:8">
      <c r="C12708" t="e">
        <f>VLOOKUP(B12708,定价因子!L:M,2,0)</f>
        <v>#N/A</v>
      </c>
      <c r="E12708" t="e">
        <f>VLOOKUP($D$1&amp;D12708,定价因子!E:F,2,0)</f>
        <v>#N/A</v>
      </c>
      <c r="G12708" t="e">
        <f>VLOOKUP($F$1&amp;F12708,定价因子!E:F,2,0)</f>
        <v>#N/A</v>
      </c>
      <c r="H12708" s="104" t="e">
        <f>C12708*PRODUCT(#REF!,#REF!,G12708,,#REF!,E12708)</f>
        <v>#N/A</v>
      </c>
    </row>
    <row r="12709" spans="3:8">
      <c r="C12709" t="e">
        <f>VLOOKUP(B12709,定价因子!L:M,2,0)</f>
        <v>#N/A</v>
      </c>
      <c r="E12709" t="e">
        <f>VLOOKUP($D$1&amp;D12709,定价因子!E:F,2,0)</f>
        <v>#N/A</v>
      </c>
      <c r="G12709" t="e">
        <f>VLOOKUP($F$1&amp;F12709,定价因子!E:F,2,0)</f>
        <v>#N/A</v>
      </c>
      <c r="H12709" s="104" t="e">
        <f>C12709*PRODUCT(#REF!,#REF!,G12709,,#REF!,E12709)</f>
        <v>#N/A</v>
      </c>
    </row>
    <row r="12710" spans="3:8">
      <c r="C12710" t="e">
        <f>VLOOKUP(B12710,定价因子!L:M,2,0)</f>
        <v>#N/A</v>
      </c>
      <c r="E12710" t="e">
        <f>VLOOKUP($D$1&amp;D12710,定价因子!E:F,2,0)</f>
        <v>#N/A</v>
      </c>
      <c r="G12710" t="e">
        <f>VLOOKUP($F$1&amp;F12710,定价因子!E:F,2,0)</f>
        <v>#N/A</v>
      </c>
      <c r="H12710" s="104" t="e">
        <f>C12710*PRODUCT(#REF!,#REF!,G12710,,#REF!,E12710)</f>
        <v>#N/A</v>
      </c>
    </row>
    <row r="12711" spans="3:8">
      <c r="C12711" t="e">
        <f>VLOOKUP(B12711,定价因子!L:M,2,0)</f>
        <v>#N/A</v>
      </c>
      <c r="E12711" t="e">
        <f>VLOOKUP($D$1&amp;D12711,定价因子!E:F,2,0)</f>
        <v>#N/A</v>
      </c>
      <c r="G12711" t="e">
        <f>VLOOKUP($F$1&amp;F12711,定价因子!E:F,2,0)</f>
        <v>#N/A</v>
      </c>
      <c r="H12711" s="104" t="e">
        <f>C12711*PRODUCT(#REF!,#REF!,G12711,,#REF!,E12711)</f>
        <v>#N/A</v>
      </c>
    </row>
    <row r="12712" spans="3:8">
      <c r="C12712" t="e">
        <f>VLOOKUP(B12712,定价因子!L:M,2,0)</f>
        <v>#N/A</v>
      </c>
      <c r="E12712" t="e">
        <f>VLOOKUP($D$1&amp;D12712,定价因子!E:F,2,0)</f>
        <v>#N/A</v>
      </c>
      <c r="G12712" t="e">
        <f>VLOOKUP($F$1&amp;F12712,定价因子!E:F,2,0)</f>
        <v>#N/A</v>
      </c>
      <c r="H12712" s="104" t="e">
        <f>C12712*PRODUCT(#REF!,#REF!,G12712,,#REF!,E12712)</f>
        <v>#N/A</v>
      </c>
    </row>
    <row r="12713" spans="3:8">
      <c r="C12713" t="e">
        <f>VLOOKUP(B12713,定价因子!L:M,2,0)</f>
        <v>#N/A</v>
      </c>
      <c r="E12713" t="e">
        <f>VLOOKUP($D$1&amp;D12713,定价因子!E:F,2,0)</f>
        <v>#N/A</v>
      </c>
      <c r="G12713" t="e">
        <f>VLOOKUP($F$1&amp;F12713,定价因子!E:F,2,0)</f>
        <v>#N/A</v>
      </c>
      <c r="H12713" s="104" t="e">
        <f>C12713*PRODUCT(#REF!,#REF!,G12713,,#REF!,E12713)</f>
        <v>#N/A</v>
      </c>
    </row>
    <row r="12714" spans="3:8">
      <c r="C12714" t="e">
        <f>VLOOKUP(B12714,定价因子!L:M,2,0)</f>
        <v>#N/A</v>
      </c>
      <c r="E12714" t="e">
        <f>VLOOKUP($D$1&amp;D12714,定价因子!E:F,2,0)</f>
        <v>#N/A</v>
      </c>
      <c r="G12714" t="e">
        <f>VLOOKUP($F$1&amp;F12714,定价因子!E:F,2,0)</f>
        <v>#N/A</v>
      </c>
      <c r="H12714" s="104" t="e">
        <f>C12714*PRODUCT(#REF!,#REF!,G12714,,#REF!,E12714)</f>
        <v>#N/A</v>
      </c>
    </row>
    <row r="12715" spans="3:8">
      <c r="C12715" t="e">
        <f>VLOOKUP(B12715,定价因子!L:M,2,0)</f>
        <v>#N/A</v>
      </c>
      <c r="E12715" t="e">
        <f>VLOOKUP($D$1&amp;D12715,定价因子!E:F,2,0)</f>
        <v>#N/A</v>
      </c>
      <c r="G12715" t="e">
        <f>VLOOKUP($F$1&amp;F12715,定价因子!E:F,2,0)</f>
        <v>#N/A</v>
      </c>
      <c r="H12715" s="104" t="e">
        <f>C12715*PRODUCT(#REF!,#REF!,G12715,,#REF!,E12715)</f>
        <v>#N/A</v>
      </c>
    </row>
    <row r="12716" spans="3:8">
      <c r="C12716" t="e">
        <f>VLOOKUP(B12716,定价因子!L:M,2,0)</f>
        <v>#N/A</v>
      </c>
      <c r="E12716" t="e">
        <f>VLOOKUP($D$1&amp;D12716,定价因子!E:F,2,0)</f>
        <v>#N/A</v>
      </c>
      <c r="G12716" t="e">
        <f>VLOOKUP($F$1&amp;F12716,定价因子!E:F,2,0)</f>
        <v>#N/A</v>
      </c>
      <c r="H12716" s="104" t="e">
        <f>C12716*PRODUCT(#REF!,#REF!,G12716,,#REF!,E12716)</f>
        <v>#N/A</v>
      </c>
    </row>
    <row r="12717" spans="3:8">
      <c r="C12717" t="e">
        <f>VLOOKUP(B12717,定价因子!L:M,2,0)</f>
        <v>#N/A</v>
      </c>
      <c r="E12717" t="e">
        <f>VLOOKUP($D$1&amp;D12717,定价因子!E:F,2,0)</f>
        <v>#N/A</v>
      </c>
      <c r="G12717" t="e">
        <f>VLOOKUP($F$1&amp;F12717,定价因子!E:F,2,0)</f>
        <v>#N/A</v>
      </c>
      <c r="H12717" s="104" t="e">
        <f>C12717*PRODUCT(#REF!,#REF!,G12717,,#REF!,E12717)</f>
        <v>#N/A</v>
      </c>
    </row>
    <row r="12718" spans="3:8">
      <c r="C12718" t="e">
        <f>VLOOKUP(B12718,定价因子!L:M,2,0)</f>
        <v>#N/A</v>
      </c>
      <c r="E12718" t="e">
        <f>VLOOKUP($D$1&amp;D12718,定价因子!E:F,2,0)</f>
        <v>#N/A</v>
      </c>
      <c r="G12718" t="e">
        <f>VLOOKUP($F$1&amp;F12718,定价因子!E:F,2,0)</f>
        <v>#N/A</v>
      </c>
      <c r="H12718" s="104" t="e">
        <f>C12718*PRODUCT(#REF!,#REF!,G12718,,#REF!,E12718)</f>
        <v>#N/A</v>
      </c>
    </row>
    <row r="12719" spans="3:8">
      <c r="C12719" t="e">
        <f>VLOOKUP(B12719,定价因子!L:M,2,0)</f>
        <v>#N/A</v>
      </c>
      <c r="E12719" t="e">
        <f>VLOOKUP($D$1&amp;D12719,定价因子!E:F,2,0)</f>
        <v>#N/A</v>
      </c>
      <c r="G12719" t="e">
        <f>VLOOKUP($F$1&amp;F12719,定价因子!E:F,2,0)</f>
        <v>#N/A</v>
      </c>
      <c r="H12719" s="104" t="e">
        <f>C12719*PRODUCT(#REF!,#REF!,G12719,,#REF!,E12719)</f>
        <v>#N/A</v>
      </c>
    </row>
    <row r="12720" spans="3:8">
      <c r="C12720" t="e">
        <f>VLOOKUP(B12720,定价因子!L:M,2,0)</f>
        <v>#N/A</v>
      </c>
      <c r="E12720" t="e">
        <f>VLOOKUP($D$1&amp;D12720,定价因子!E:F,2,0)</f>
        <v>#N/A</v>
      </c>
      <c r="G12720" t="e">
        <f>VLOOKUP($F$1&amp;F12720,定价因子!E:F,2,0)</f>
        <v>#N/A</v>
      </c>
      <c r="H12720" s="104" t="e">
        <f>C12720*PRODUCT(#REF!,#REF!,G12720,,#REF!,E12720)</f>
        <v>#N/A</v>
      </c>
    </row>
    <row r="12721" spans="3:8">
      <c r="C12721" t="e">
        <f>VLOOKUP(B12721,定价因子!L:M,2,0)</f>
        <v>#N/A</v>
      </c>
      <c r="E12721" t="e">
        <f>VLOOKUP($D$1&amp;D12721,定价因子!E:F,2,0)</f>
        <v>#N/A</v>
      </c>
      <c r="G12721" t="e">
        <f>VLOOKUP($F$1&amp;F12721,定价因子!E:F,2,0)</f>
        <v>#N/A</v>
      </c>
      <c r="H12721" s="104" t="e">
        <f>C12721*PRODUCT(#REF!,#REF!,G12721,,#REF!,E12721)</f>
        <v>#N/A</v>
      </c>
    </row>
    <row r="12722" spans="3:8">
      <c r="C12722" t="e">
        <f>VLOOKUP(B12722,定价因子!L:M,2,0)</f>
        <v>#N/A</v>
      </c>
      <c r="E12722" t="e">
        <f>VLOOKUP($D$1&amp;D12722,定价因子!E:F,2,0)</f>
        <v>#N/A</v>
      </c>
      <c r="G12722" t="e">
        <f>VLOOKUP($F$1&amp;F12722,定价因子!E:F,2,0)</f>
        <v>#N/A</v>
      </c>
      <c r="H12722" s="104" t="e">
        <f>C12722*PRODUCT(#REF!,#REF!,G12722,,#REF!,E12722)</f>
        <v>#N/A</v>
      </c>
    </row>
    <row r="12723" spans="3:8">
      <c r="C12723" t="e">
        <f>VLOOKUP(B12723,定价因子!L:M,2,0)</f>
        <v>#N/A</v>
      </c>
      <c r="E12723" t="e">
        <f>VLOOKUP($D$1&amp;D12723,定价因子!E:F,2,0)</f>
        <v>#N/A</v>
      </c>
      <c r="G12723" t="e">
        <f>VLOOKUP($F$1&amp;F12723,定价因子!E:F,2,0)</f>
        <v>#N/A</v>
      </c>
      <c r="H12723" s="104" t="e">
        <f>C12723*PRODUCT(#REF!,#REF!,G12723,,#REF!,E12723)</f>
        <v>#N/A</v>
      </c>
    </row>
    <row r="12724" spans="3:8">
      <c r="C12724" t="e">
        <f>VLOOKUP(B12724,定价因子!L:M,2,0)</f>
        <v>#N/A</v>
      </c>
      <c r="E12724" t="e">
        <f>VLOOKUP($D$1&amp;D12724,定价因子!E:F,2,0)</f>
        <v>#N/A</v>
      </c>
      <c r="G12724" t="e">
        <f>VLOOKUP($F$1&amp;F12724,定价因子!E:F,2,0)</f>
        <v>#N/A</v>
      </c>
      <c r="H12724" s="104" t="e">
        <f>C12724*PRODUCT(#REF!,#REF!,G12724,,#REF!,E12724)</f>
        <v>#N/A</v>
      </c>
    </row>
    <row r="12725" spans="3:8">
      <c r="C12725" t="e">
        <f>VLOOKUP(B12725,定价因子!L:M,2,0)</f>
        <v>#N/A</v>
      </c>
      <c r="E12725" t="e">
        <f>VLOOKUP($D$1&amp;D12725,定价因子!E:F,2,0)</f>
        <v>#N/A</v>
      </c>
      <c r="G12725" t="e">
        <f>VLOOKUP($F$1&amp;F12725,定价因子!E:F,2,0)</f>
        <v>#N/A</v>
      </c>
      <c r="H12725" s="104" t="e">
        <f>C12725*PRODUCT(#REF!,#REF!,G12725,,#REF!,E12725)</f>
        <v>#N/A</v>
      </c>
    </row>
    <row r="12726" spans="3:8">
      <c r="C12726" t="e">
        <f>VLOOKUP(B12726,定价因子!L:M,2,0)</f>
        <v>#N/A</v>
      </c>
      <c r="E12726" t="e">
        <f>VLOOKUP($D$1&amp;D12726,定价因子!E:F,2,0)</f>
        <v>#N/A</v>
      </c>
      <c r="G12726" t="e">
        <f>VLOOKUP($F$1&amp;F12726,定价因子!E:F,2,0)</f>
        <v>#N/A</v>
      </c>
      <c r="H12726" s="104" t="e">
        <f>C12726*PRODUCT(#REF!,#REF!,G12726,,#REF!,E12726)</f>
        <v>#N/A</v>
      </c>
    </row>
    <row r="12727" spans="3:8">
      <c r="C12727" t="e">
        <f>VLOOKUP(B12727,定价因子!L:M,2,0)</f>
        <v>#N/A</v>
      </c>
      <c r="E12727" t="e">
        <f>VLOOKUP($D$1&amp;D12727,定价因子!E:F,2,0)</f>
        <v>#N/A</v>
      </c>
      <c r="G12727" t="e">
        <f>VLOOKUP($F$1&amp;F12727,定价因子!E:F,2,0)</f>
        <v>#N/A</v>
      </c>
      <c r="H12727" s="104" t="e">
        <f>C12727*PRODUCT(#REF!,#REF!,G12727,,#REF!,E12727)</f>
        <v>#N/A</v>
      </c>
    </row>
    <row r="12728" spans="3:8">
      <c r="C12728" t="e">
        <f>VLOOKUP(B12728,定价因子!L:M,2,0)</f>
        <v>#N/A</v>
      </c>
      <c r="E12728" t="e">
        <f>VLOOKUP($D$1&amp;D12728,定价因子!E:F,2,0)</f>
        <v>#N/A</v>
      </c>
      <c r="G12728" t="e">
        <f>VLOOKUP($F$1&amp;F12728,定价因子!E:F,2,0)</f>
        <v>#N/A</v>
      </c>
      <c r="H12728" s="104" t="e">
        <f>C12728*PRODUCT(#REF!,#REF!,G12728,,#REF!,E12728)</f>
        <v>#N/A</v>
      </c>
    </row>
    <row r="12729" spans="3:8">
      <c r="C12729" t="e">
        <f>VLOOKUP(B12729,定价因子!L:M,2,0)</f>
        <v>#N/A</v>
      </c>
      <c r="E12729" t="e">
        <f>VLOOKUP($D$1&amp;D12729,定价因子!E:F,2,0)</f>
        <v>#N/A</v>
      </c>
      <c r="G12729" t="e">
        <f>VLOOKUP($F$1&amp;F12729,定价因子!E:F,2,0)</f>
        <v>#N/A</v>
      </c>
      <c r="H12729" s="104" t="e">
        <f>C12729*PRODUCT(#REF!,#REF!,G12729,,#REF!,E12729)</f>
        <v>#N/A</v>
      </c>
    </row>
    <row r="12730" spans="3:8">
      <c r="C12730" t="e">
        <f>VLOOKUP(B12730,定价因子!L:M,2,0)</f>
        <v>#N/A</v>
      </c>
      <c r="E12730" t="e">
        <f>VLOOKUP($D$1&amp;D12730,定价因子!E:F,2,0)</f>
        <v>#N/A</v>
      </c>
      <c r="G12730" t="e">
        <f>VLOOKUP($F$1&amp;F12730,定价因子!E:F,2,0)</f>
        <v>#N/A</v>
      </c>
      <c r="H12730" s="104" t="e">
        <f>C12730*PRODUCT(#REF!,#REF!,G12730,,#REF!,E12730)</f>
        <v>#N/A</v>
      </c>
    </row>
    <row r="12731" spans="3:8">
      <c r="C12731" t="e">
        <f>VLOOKUP(B12731,定价因子!L:M,2,0)</f>
        <v>#N/A</v>
      </c>
      <c r="E12731" t="e">
        <f>VLOOKUP($D$1&amp;D12731,定价因子!E:F,2,0)</f>
        <v>#N/A</v>
      </c>
      <c r="G12731" t="e">
        <f>VLOOKUP($F$1&amp;F12731,定价因子!E:F,2,0)</f>
        <v>#N/A</v>
      </c>
      <c r="H12731" s="104" t="e">
        <f>C12731*PRODUCT(#REF!,#REF!,G12731,,#REF!,E12731)</f>
        <v>#N/A</v>
      </c>
    </row>
    <row r="12732" spans="3:8">
      <c r="C12732" t="e">
        <f>VLOOKUP(B12732,定价因子!L:M,2,0)</f>
        <v>#N/A</v>
      </c>
      <c r="E12732" t="e">
        <f>VLOOKUP($D$1&amp;D12732,定价因子!E:F,2,0)</f>
        <v>#N/A</v>
      </c>
      <c r="G12732" t="e">
        <f>VLOOKUP($F$1&amp;F12732,定价因子!E:F,2,0)</f>
        <v>#N/A</v>
      </c>
      <c r="H12732" s="104" t="e">
        <f>C12732*PRODUCT(#REF!,#REF!,G12732,,#REF!,E12732)</f>
        <v>#N/A</v>
      </c>
    </row>
    <row r="12733" spans="3:8">
      <c r="C12733" t="e">
        <f>VLOOKUP(B12733,定价因子!L:M,2,0)</f>
        <v>#N/A</v>
      </c>
      <c r="E12733" t="e">
        <f>VLOOKUP($D$1&amp;D12733,定价因子!E:F,2,0)</f>
        <v>#N/A</v>
      </c>
      <c r="G12733" t="e">
        <f>VLOOKUP($F$1&amp;F12733,定价因子!E:F,2,0)</f>
        <v>#N/A</v>
      </c>
      <c r="H12733" s="104" t="e">
        <f>C12733*PRODUCT(#REF!,#REF!,G12733,,#REF!,E12733)</f>
        <v>#N/A</v>
      </c>
    </row>
    <row r="12734" spans="3:8">
      <c r="C12734" t="e">
        <f>VLOOKUP(B12734,定价因子!L:M,2,0)</f>
        <v>#N/A</v>
      </c>
      <c r="E12734" t="e">
        <f>VLOOKUP($D$1&amp;D12734,定价因子!E:F,2,0)</f>
        <v>#N/A</v>
      </c>
      <c r="G12734" t="e">
        <f>VLOOKUP($F$1&amp;F12734,定价因子!E:F,2,0)</f>
        <v>#N/A</v>
      </c>
      <c r="H12734" s="104" t="e">
        <f>C12734*PRODUCT(#REF!,#REF!,G12734,,#REF!,E12734)</f>
        <v>#N/A</v>
      </c>
    </row>
    <row r="12735" spans="3:8">
      <c r="C12735" t="e">
        <f>VLOOKUP(B12735,定价因子!L:M,2,0)</f>
        <v>#N/A</v>
      </c>
      <c r="E12735" t="e">
        <f>VLOOKUP($D$1&amp;D12735,定价因子!E:F,2,0)</f>
        <v>#N/A</v>
      </c>
      <c r="G12735" t="e">
        <f>VLOOKUP($F$1&amp;F12735,定价因子!E:F,2,0)</f>
        <v>#N/A</v>
      </c>
      <c r="H12735" s="104" t="e">
        <f>C12735*PRODUCT(#REF!,#REF!,G12735,,#REF!,E12735)</f>
        <v>#N/A</v>
      </c>
    </row>
    <row r="12736" spans="3:8">
      <c r="C12736" t="e">
        <f>VLOOKUP(B12736,定价因子!L:M,2,0)</f>
        <v>#N/A</v>
      </c>
      <c r="E12736" t="e">
        <f>VLOOKUP($D$1&amp;D12736,定价因子!E:F,2,0)</f>
        <v>#N/A</v>
      </c>
      <c r="G12736" t="e">
        <f>VLOOKUP($F$1&amp;F12736,定价因子!E:F,2,0)</f>
        <v>#N/A</v>
      </c>
      <c r="H12736" s="104" t="e">
        <f>C12736*PRODUCT(#REF!,#REF!,G12736,,#REF!,E12736)</f>
        <v>#N/A</v>
      </c>
    </row>
    <row r="12737" spans="3:8">
      <c r="C12737" t="e">
        <f>VLOOKUP(B12737,定价因子!L:M,2,0)</f>
        <v>#N/A</v>
      </c>
      <c r="E12737" t="e">
        <f>VLOOKUP($D$1&amp;D12737,定价因子!E:F,2,0)</f>
        <v>#N/A</v>
      </c>
      <c r="G12737" t="e">
        <f>VLOOKUP($F$1&amp;F12737,定价因子!E:F,2,0)</f>
        <v>#N/A</v>
      </c>
      <c r="H12737" s="104" t="e">
        <f>C12737*PRODUCT(#REF!,#REF!,G12737,,#REF!,E12737)</f>
        <v>#N/A</v>
      </c>
    </row>
    <row r="12738" spans="3:8">
      <c r="C12738" t="e">
        <f>VLOOKUP(B12738,定价因子!L:M,2,0)</f>
        <v>#N/A</v>
      </c>
      <c r="E12738" t="e">
        <f>VLOOKUP($D$1&amp;D12738,定价因子!E:F,2,0)</f>
        <v>#N/A</v>
      </c>
      <c r="G12738" t="e">
        <f>VLOOKUP($F$1&amp;F12738,定价因子!E:F,2,0)</f>
        <v>#N/A</v>
      </c>
      <c r="H12738" s="104" t="e">
        <f>C12738*PRODUCT(#REF!,#REF!,G12738,,#REF!,E12738)</f>
        <v>#N/A</v>
      </c>
    </row>
    <row r="12739" spans="3:8">
      <c r="C12739" t="e">
        <f>VLOOKUP(B12739,定价因子!L:M,2,0)</f>
        <v>#N/A</v>
      </c>
      <c r="E12739" t="e">
        <f>VLOOKUP($D$1&amp;D12739,定价因子!E:F,2,0)</f>
        <v>#N/A</v>
      </c>
      <c r="G12739" t="e">
        <f>VLOOKUP($F$1&amp;F12739,定价因子!E:F,2,0)</f>
        <v>#N/A</v>
      </c>
      <c r="H12739" s="104" t="e">
        <f>C12739*PRODUCT(#REF!,#REF!,G12739,,#REF!,E12739)</f>
        <v>#N/A</v>
      </c>
    </row>
    <row r="12740" spans="3:8">
      <c r="C12740" t="e">
        <f>VLOOKUP(B12740,定价因子!L:M,2,0)</f>
        <v>#N/A</v>
      </c>
      <c r="E12740" t="e">
        <f>VLOOKUP($D$1&amp;D12740,定价因子!E:F,2,0)</f>
        <v>#N/A</v>
      </c>
      <c r="G12740" t="e">
        <f>VLOOKUP($F$1&amp;F12740,定价因子!E:F,2,0)</f>
        <v>#N/A</v>
      </c>
      <c r="H12740" s="104" t="e">
        <f>C12740*PRODUCT(#REF!,#REF!,G12740,,#REF!,E12740)</f>
        <v>#N/A</v>
      </c>
    </row>
    <row r="12741" spans="3:8">
      <c r="C12741" t="e">
        <f>VLOOKUP(B12741,定价因子!L:M,2,0)</f>
        <v>#N/A</v>
      </c>
      <c r="E12741" t="e">
        <f>VLOOKUP($D$1&amp;D12741,定价因子!E:F,2,0)</f>
        <v>#N/A</v>
      </c>
      <c r="G12741" t="e">
        <f>VLOOKUP($F$1&amp;F12741,定价因子!E:F,2,0)</f>
        <v>#N/A</v>
      </c>
      <c r="H12741" s="104" t="e">
        <f>C12741*PRODUCT(#REF!,#REF!,G12741,,#REF!,E12741)</f>
        <v>#N/A</v>
      </c>
    </row>
    <row r="12742" spans="3:8">
      <c r="C12742" t="e">
        <f>VLOOKUP(B12742,定价因子!L:M,2,0)</f>
        <v>#N/A</v>
      </c>
      <c r="E12742" t="e">
        <f>VLOOKUP($D$1&amp;D12742,定价因子!E:F,2,0)</f>
        <v>#N/A</v>
      </c>
      <c r="G12742" t="e">
        <f>VLOOKUP($F$1&amp;F12742,定价因子!E:F,2,0)</f>
        <v>#N/A</v>
      </c>
      <c r="H12742" s="104" t="e">
        <f>C12742*PRODUCT(#REF!,#REF!,G12742,,#REF!,E12742)</f>
        <v>#N/A</v>
      </c>
    </row>
    <row r="12743" spans="3:8">
      <c r="C12743" t="e">
        <f>VLOOKUP(B12743,定价因子!L:M,2,0)</f>
        <v>#N/A</v>
      </c>
      <c r="E12743" t="e">
        <f>VLOOKUP($D$1&amp;D12743,定价因子!E:F,2,0)</f>
        <v>#N/A</v>
      </c>
      <c r="G12743" t="e">
        <f>VLOOKUP($F$1&amp;F12743,定价因子!E:F,2,0)</f>
        <v>#N/A</v>
      </c>
      <c r="H12743" s="104" t="e">
        <f>C12743*PRODUCT(#REF!,#REF!,G12743,,#REF!,E12743)</f>
        <v>#N/A</v>
      </c>
    </row>
    <row r="12744" spans="3:8">
      <c r="C12744" t="e">
        <f>VLOOKUP(B12744,定价因子!L:M,2,0)</f>
        <v>#N/A</v>
      </c>
      <c r="E12744" t="e">
        <f>VLOOKUP($D$1&amp;D12744,定价因子!E:F,2,0)</f>
        <v>#N/A</v>
      </c>
      <c r="G12744" t="e">
        <f>VLOOKUP($F$1&amp;F12744,定价因子!E:F,2,0)</f>
        <v>#N/A</v>
      </c>
      <c r="H12744" s="104" t="e">
        <f>C12744*PRODUCT(#REF!,#REF!,G12744,,#REF!,E12744)</f>
        <v>#N/A</v>
      </c>
    </row>
    <row r="12745" spans="3:8">
      <c r="C12745" t="e">
        <f>VLOOKUP(B12745,定价因子!L:M,2,0)</f>
        <v>#N/A</v>
      </c>
      <c r="E12745" t="e">
        <f>VLOOKUP($D$1&amp;D12745,定价因子!E:F,2,0)</f>
        <v>#N/A</v>
      </c>
      <c r="G12745" t="e">
        <f>VLOOKUP($F$1&amp;F12745,定价因子!E:F,2,0)</f>
        <v>#N/A</v>
      </c>
      <c r="H12745" s="104" t="e">
        <f>C12745*PRODUCT(#REF!,#REF!,G12745,,#REF!,E12745)</f>
        <v>#N/A</v>
      </c>
    </row>
    <row r="12746" spans="3:8">
      <c r="C12746" t="e">
        <f>VLOOKUP(B12746,定价因子!L:M,2,0)</f>
        <v>#N/A</v>
      </c>
      <c r="E12746" t="e">
        <f>VLOOKUP($D$1&amp;D12746,定价因子!E:F,2,0)</f>
        <v>#N/A</v>
      </c>
      <c r="G12746" t="e">
        <f>VLOOKUP($F$1&amp;F12746,定价因子!E:F,2,0)</f>
        <v>#N/A</v>
      </c>
      <c r="H12746" s="104" t="e">
        <f>C12746*PRODUCT(#REF!,#REF!,G12746,,#REF!,E12746)</f>
        <v>#N/A</v>
      </c>
    </row>
    <row r="12747" spans="3:8">
      <c r="C12747" t="e">
        <f>VLOOKUP(B12747,定价因子!L:M,2,0)</f>
        <v>#N/A</v>
      </c>
      <c r="E12747" t="e">
        <f>VLOOKUP($D$1&amp;D12747,定价因子!E:F,2,0)</f>
        <v>#N/A</v>
      </c>
      <c r="G12747" t="e">
        <f>VLOOKUP($F$1&amp;F12747,定价因子!E:F,2,0)</f>
        <v>#N/A</v>
      </c>
      <c r="H12747" s="104" t="e">
        <f>C12747*PRODUCT(#REF!,#REF!,G12747,,#REF!,E12747)</f>
        <v>#N/A</v>
      </c>
    </row>
    <row r="12748" spans="3:8">
      <c r="C12748" t="e">
        <f>VLOOKUP(B12748,定价因子!L:M,2,0)</f>
        <v>#N/A</v>
      </c>
      <c r="E12748" t="e">
        <f>VLOOKUP($D$1&amp;D12748,定价因子!E:F,2,0)</f>
        <v>#N/A</v>
      </c>
      <c r="G12748" t="e">
        <f>VLOOKUP($F$1&amp;F12748,定价因子!E:F,2,0)</f>
        <v>#N/A</v>
      </c>
      <c r="H12748" s="104" t="e">
        <f>C12748*PRODUCT(#REF!,#REF!,G12748,,#REF!,E12748)</f>
        <v>#N/A</v>
      </c>
    </row>
    <row r="12749" spans="3:8">
      <c r="C12749" t="e">
        <f>VLOOKUP(B12749,定价因子!L:M,2,0)</f>
        <v>#N/A</v>
      </c>
      <c r="E12749" t="e">
        <f>VLOOKUP($D$1&amp;D12749,定价因子!E:F,2,0)</f>
        <v>#N/A</v>
      </c>
      <c r="G12749" t="e">
        <f>VLOOKUP($F$1&amp;F12749,定价因子!E:F,2,0)</f>
        <v>#N/A</v>
      </c>
      <c r="H12749" s="104" t="e">
        <f>C12749*PRODUCT(#REF!,#REF!,G12749,,#REF!,E12749)</f>
        <v>#N/A</v>
      </c>
    </row>
    <row r="12750" spans="3:8">
      <c r="C12750" t="e">
        <f>VLOOKUP(B12750,定价因子!L:M,2,0)</f>
        <v>#N/A</v>
      </c>
      <c r="E12750" t="e">
        <f>VLOOKUP($D$1&amp;D12750,定价因子!E:F,2,0)</f>
        <v>#N/A</v>
      </c>
      <c r="G12750" t="e">
        <f>VLOOKUP($F$1&amp;F12750,定价因子!E:F,2,0)</f>
        <v>#N/A</v>
      </c>
      <c r="H12750" s="104" t="e">
        <f>C12750*PRODUCT(#REF!,#REF!,G12750,,#REF!,E12750)</f>
        <v>#N/A</v>
      </c>
    </row>
    <row r="12751" spans="3:8">
      <c r="C12751" t="e">
        <f>VLOOKUP(B12751,定价因子!L:M,2,0)</f>
        <v>#N/A</v>
      </c>
      <c r="E12751" t="e">
        <f>VLOOKUP($D$1&amp;D12751,定价因子!E:F,2,0)</f>
        <v>#N/A</v>
      </c>
      <c r="G12751" t="e">
        <f>VLOOKUP($F$1&amp;F12751,定价因子!E:F,2,0)</f>
        <v>#N/A</v>
      </c>
      <c r="H12751" s="104" t="e">
        <f>C12751*PRODUCT(#REF!,#REF!,G12751,,#REF!,E12751)</f>
        <v>#N/A</v>
      </c>
    </row>
    <row r="12752" spans="3:8">
      <c r="C12752" t="e">
        <f>VLOOKUP(B12752,定价因子!L:M,2,0)</f>
        <v>#N/A</v>
      </c>
      <c r="E12752" t="e">
        <f>VLOOKUP($D$1&amp;D12752,定价因子!E:F,2,0)</f>
        <v>#N/A</v>
      </c>
      <c r="G12752" t="e">
        <f>VLOOKUP($F$1&amp;F12752,定价因子!E:F,2,0)</f>
        <v>#N/A</v>
      </c>
      <c r="H12752" s="104" t="e">
        <f>C12752*PRODUCT(#REF!,#REF!,G12752,,#REF!,E12752)</f>
        <v>#N/A</v>
      </c>
    </row>
    <row r="12753" spans="3:8">
      <c r="C12753" t="e">
        <f>VLOOKUP(B12753,定价因子!L:M,2,0)</f>
        <v>#N/A</v>
      </c>
      <c r="E12753" t="e">
        <f>VLOOKUP($D$1&amp;D12753,定价因子!E:F,2,0)</f>
        <v>#N/A</v>
      </c>
      <c r="G12753" t="e">
        <f>VLOOKUP($F$1&amp;F12753,定价因子!E:F,2,0)</f>
        <v>#N/A</v>
      </c>
      <c r="H12753" s="104" t="e">
        <f>C12753*PRODUCT(#REF!,#REF!,G12753,,#REF!,E12753)</f>
        <v>#N/A</v>
      </c>
    </row>
    <row r="12754" spans="3:8">
      <c r="C12754" t="e">
        <f>VLOOKUP(B12754,定价因子!L:M,2,0)</f>
        <v>#N/A</v>
      </c>
      <c r="E12754" t="e">
        <f>VLOOKUP($D$1&amp;D12754,定价因子!E:F,2,0)</f>
        <v>#N/A</v>
      </c>
      <c r="G12754" t="e">
        <f>VLOOKUP($F$1&amp;F12754,定价因子!E:F,2,0)</f>
        <v>#N/A</v>
      </c>
      <c r="H12754" s="104" t="e">
        <f>C12754*PRODUCT(#REF!,#REF!,G12754,,#REF!,E12754)</f>
        <v>#N/A</v>
      </c>
    </row>
    <row r="12755" spans="3:8">
      <c r="C12755" t="e">
        <f>VLOOKUP(B12755,定价因子!L:M,2,0)</f>
        <v>#N/A</v>
      </c>
      <c r="E12755" t="e">
        <f>VLOOKUP($D$1&amp;D12755,定价因子!E:F,2,0)</f>
        <v>#N/A</v>
      </c>
      <c r="G12755" t="e">
        <f>VLOOKUP($F$1&amp;F12755,定价因子!E:F,2,0)</f>
        <v>#N/A</v>
      </c>
      <c r="H12755" s="104" t="e">
        <f>C12755*PRODUCT(#REF!,#REF!,G12755,,#REF!,E12755)</f>
        <v>#N/A</v>
      </c>
    </row>
    <row r="12756" spans="3:8">
      <c r="C12756" t="e">
        <f>VLOOKUP(B12756,定价因子!L:M,2,0)</f>
        <v>#N/A</v>
      </c>
      <c r="E12756" t="e">
        <f>VLOOKUP($D$1&amp;D12756,定价因子!E:F,2,0)</f>
        <v>#N/A</v>
      </c>
      <c r="G12756" t="e">
        <f>VLOOKUP($F$1&amp;F12756,定价因子!E:F,2,0)</f>
        <v>#N/A</v>
      </c>
      <c r="H12756" s="104" t="e">
        <f>C12756*PRODUCT(#REF!,#REF!,G12756,,#REF!,E12756)</f>
        <v>#N/A</v>
      </c>
    </row>
    <row r="12757" spans="3:8">
      <c r="C12757" t="e">
        <f>VLOOKUP(B12757,定价因子!L:M,2,0)</f>
        <v>#N/A</v>
      </c>
      <c r="E12757" t="e">
        <f>VLOOKUP($D$1&amp;D12757,定价因子!E:F,2,0)</f>
        <v>#N/A</v>
      </c>
      <c r="G12757" t="e">
        <f>VLOOKUP($F$1&amp;F12757,定价因子!E:F,2,0)</f>
        <v>#N/A</v>
      </c>
      <c r="H12757" s="104" t="e">
        <f>C12757*PRODUCT(#REF!,#REF!,G12757,,#REF!,E12757)</f>
        <v>#N/A</v>
      </c>
    </row>
    <row r="12758" spans="3:8">
      <c r="C12758" t="e">
        <f>VLOOKUP(B12758,定价因子!L:M,2,0)</f>
        <v>#N/A</v>
      </c>
      <c r="E12758" t="e">
        <f>VLOOKUP($D$1&amp;D12758,定价因子!E:F,2,0)</f>
        <v>#N/A</v>
      </c>
      <c r="G12758" t="e">
        <f>VLOOKUP($F$1&amp;F12758,定价因子!E:F,2,0)</f>
        <v>#N/A</v>
      </c>
      <c r="H12758" s="104" t="e">
        <f>C12758*PRODUCT(#REF!,#REF!,G12758,,#REF!,E12758)</f>
        <v>#N/A</v>
      </c>
    </row>
    <row r="12759" spans="3:8">
      <c r="C12759" t="e">
        <f>VLOOKUP(B12759,定价因子!L:M,2,0)</f>
        <v>#N/A</v>
      </c>
      <c r="E12759" t="e">
        <f>VLOOKUP($D$1&amp;D12759,定价因子!E:F,2,0)</f>
        <v>#N/A</v>
      </c>
      <c r="G12759" t="e">
        <f>VLOOKUP($F$1&amp;F12759,定价因子!E:F,2,0)</f>
        <v>#N/A</v>
      </c>
      <c r="H12759" s="104" t="e">
        <f>C12759*PRODUCT(#REF!,#REF!,G12759,,#REF!,E12759)</f>
        <v>#N/A</v>
      </c>
    </row>
    <row r="12760" spans="3:8">
      <c r="C12760" t="e">
        <f>VLOOKUP(B12760,定价因子!L:M,2,0)</f>
        <v>#N/A</v>
      </c>
      <c r="E12760" t="e">
        <f>VLOOKUP($D$1&amp;D12760,定价因子!E:F,2,0)</f>
        <v>#N/A</v>
      </c>
      <c r="G12760" t="e">
        <f>VLOOKUP($F$1&amp;F12760,定价因子!E:F,2,0)</f>
        <v>#N/A</v>
      </c>
      <c r="H12760" s="104" t="e">
        <f>C12760*PRODUCT(#REF!,#REF!,G12760,,#REF!,E12760)</f>
        <v>#N/A</v>
      </c>
    </row>
    <row r="12761" spans="3:8">
      <c r="C12761" t="e">
        <f>VLOOKUP(B12761,定价因子!L:M,2,0)</f>
        <v>#N/A</v>
      </c>
      <c r="E12761" t="e">
        <f>VLOOKUP($D$1&amp;D12761,定价因子!E:F,2,0)</f>
        <v>#N/A</v>
      </c>
      <c r="G12761" t="e">
        <f>VLOOKUP($F$1&amp;F12761,定价因子!E:F,2,0)</f>
        <v>#N/A</v>
      </c>
      <c r="H12761" s="104" t="e">
        <f>C12761*PRODUCT(#REF!,#REF!,G12761,,#REF!,E12761)</f>
        <v>#N/A</v>
      </c>
    </row>
    <row r="12762" spans="3:8">
      <c r="C12762" t="e">
        <f>VLOOKUP(B12762,定价因子!L:M,2,0)</f>
        <v>#N/A</v>
      </c>
      <c r="E12762" t="e">
        <f>VLOOKUP($D$1&amp;D12762,定价因子!E:F,2,0)</f>
        <v>#N/A</v>
      </c>
      <c r="G12762" t="e">
        <f>VLOOKUP($F$1&amp;F12762,定价因子!E:F,2,0)</f>
        <v>#N/A</v>
      </c>
      <c r="H12762" s="104" t="e">
        <f>C12762*PRODUCT(#REF!,#REF!,G12762,,#REF!,E12762)</f>
        <v>#N/A</v>
      </c>
    </row>
    <row r="12763" spans="3:8">
      <c r="C12763" t="e">
        <f>VLOOKUP(B12763,定价因子!L:M,2,0)</f>
        <v>#N/A</v>
      </c>
      <c r="E12763" t="e">
        <f>VLOOKUP($D$1&amp;D12763,定价因子!E:F,2,0)</f>
        <v>#N/A</v>
      </c>
      <c r="G12763" t="e">
        <f>VLOOKUP($F$1&amp;F12763,定价因子!E:F,2,0)</f>
        <v>#N/A</v>
      </c>
      <c r="H12763" s="104" t="e">
        <f>C12763*PRODUCT(#REF!,#REF!,G12763,,#REF!,E12763)</f>
        <v>#N/A</v>
      </c>
    </row>
    <row r="12764" spans="3:8">
      <c r="C12764" t="e">
        <f>VLOOKUP(B12764,定价因子!L:M,2,0)</f>
        <v>#N/A</v>
      </c>
      <c r="E12764" t="e">
        <f>VLOOKUP($D$1&amp;D12764,定价因子!E:F,2,0)</f>
        <v>#N/A</v>
      </c>
      <c r="G12764" t="e">
        <f>VLOOKUP($F$1&amp;F12764,定价因子!E:F,2,0)</f>
        <v>#N/A</v>
      </c>
      <c r="H12764" s="104" t="e">
        <f>C12764*PRODUCT(#REF!,#REF!,G12764,,#REF!,E12764)</f>
        <v>#N/A</v>
      </c>
    </row>
    <row r="12765" spans="3:8">
      <c r="C12765" t="e">
        <f>VLOOKUP(B12765,定价因子!L:M,2,0)</f>
        <v>#N/A</v>
      </c>
      <c r="E12765" t="e">
        <f>VLOOKUP($D$1&amp;D12765,定价因子!E:F,2,0)</f>
        <v>#N/A</v>
      </c>
      <c r="G12765" t="e">
        <f>VLOOKUP($F$1&amp;F12765,定价因子!E:F,2,0)</f>
        <v>#N/A</v>
      </c>
      <c r="H12765" s="104" t="e">
        <f>C12765*PRODUCT(#REF!,#REF!,G12765,,#REF!,E12765)</f>
        <v>#N/A</v>
      </c>
    </row>
    <row r="12766" spans="3:8">
      <c r="C12766" t="e">
        <f>VLOOKUP(B12766,定价因子!L:M,2,0)</f>
        <v>#N/A</v>
      </c>
      <c r="E12766" t="e">
        <f>VLOOKUP($D$1&amp;D12766,定价因子!E:F,2,0)</f>
        <v>#N/A</v>
      </c>
      <c r="G12766" t="e">
        <f>VLOOKUP($F$1&amp;F12766,定价因子!E:F,2,0)</f>
        <v>#N/A</v>
      </c>
      <c r="H12766" s="104" t="e">
        <f>C12766*PRODUCT(#REF!,#REF!,G12766,,#REF!,E12766)</f>
        <v>#N/A</v>
      </c>
    </row>
    <row r="12767" spans="3:8">
      <c r="C12767" t="e">
        <f>VLOOKUP(B12767,定价因子!L:M,2,0)</f>
        <v>#N/A</v>
      </c>
      <c r="E12767" t="e">
        <f>VLOOKUP($D$1&amp;D12767,定价因子!E:F,2,0)</f>
        <v>#N/A</v>
      </c>
      <c r="G12767" t="e">
        <f>VLOOKUP($F$1&amp;F12767,定价因子!E:F,2,0)</f>
        <v>#N/A</v>
      </c>
      <c r="H12767" s="104" t="e">
        <f>C12767*PRODUCT(#REF!,#REF!,G12767,,#REF!,E12767)</f>
        <v>#N/A</v>
      </c>
    </row>
    <row r="12768" spans="3:8">
      <c r="C12768" t="e">
        <f>VLOOKUP(B12768,定价因子!L:M,2,0)</f>
        <v>#N/A</v>
      </c>
      <c r="E12768" t="e">
        <f>VLOOKUP($D$1&amp;D12768,定价因子!E:F,2,0)</f>
        <v>#N/A</v>
      </c>
      <c r="G12768" t="e">
        <f>VLOOKUP($F$1&amp;F12768,定价因子!E:F,2,0)</f>
        <v>#N/A</v>
      </c>
      <c r="H12768" s="104" t="e">
        <f>C12768*PRODUCT(#REF!,#REF!,G12768,,#REF!,E12768)</f>
        <v>#N/A</v>
      </c>
    </row>
    <row r="12769" spans="3:8">
      <c r="C12769" t="e">
        <f>VLOOKUP(B12769,定价因子!L:M,2,0)</f>
        <v>#N/A</v>
      </c>
      <c r="E12769" t="e">
        <f>VLOOKUP($D$1&amp;D12769,定价因子!E:F,2,0)</f>
        <v>#N/A</v>
      </c>
      <c r="G12769" t="e">
        <f>VLOOKUP($F$1&amp;F12769,定价因子!E:F,2,0)</f>
        <v>#N/A</v>
      </c>
      <c r="H12769" s="104" t="e">
        <f>C12769*PRODUCT(#REF!,#REF!,G12769,,#REF!,E12769)</f>
        <v>#N/A</v>
      </c>
    </row>
    <row r="12770" spans="3:8">
      <c r="C12770" t="e">
        <f>VLOOKUP(B12770,定价因子!L:M,2,0)</f>
        <v>#N/A</v>
      </c>
      <c r="E12770" t="e">
        <f>VLOOKUP($D$1&amp;D12770,定价因子!E:F,2,0)</f>
        <v>#N/A</v>
      </c>
      <c r="G12770" t="e">
        <f>VLOOKUP($F$1&amp;F12770,定价因子!E:F,2,0)</f>
        <v>#N/A</v>
      </c>
      <c r="H12770" s="104" t="e">
        <f>C12770*PRODUCT(#REF!,#REF!,G12770,,#REF!,E12770)</f>
        <v>#N/A</v>
      </c>
    </row>
    <row r="12771" spans="3:8">
      <c r="C12771" t="e">
        <f>VLOOKUP(B12771,定价因子!L:M,2,0)</f>
        <v>#N/A</v>
      </c>
      <c r="E12771" t="e">
        <f>VLOOKUP($D$1&amp;D12771,定价因子!E:F,2,0)</f>
        <v>#N/A</v>
      </c>
      <c r="G12771" t="e">
        <f>VLOOKUP($F$1&amp;F12771,定价因子!E:F,2,0)</f>
        <v>#N/A</v>
      </c>
      <c r="H12771" s="104" t="e">
        <f>C12771*PRODUCT(#REF!,#REF!,G12771,,#REF!,E12771)</f>
        <v>#N/A</v>
      </c>
    </row>
    <row r="12772" spans="3:8">
      <c r="C12772" t="e">
        <f>VLOOKUP(B12772,定价因子!L:M,2,0)</f>
        <v>#N/A</v>
      </c>
      <c r="E12772" t="e">
        <f>VLOOKUP($D$1&amp;D12772,定价因子!E:F,2,0)</f>
        <v>#N/A</v>
      </c>
      <c r="G12772" t="e">
        <f>VLOOKUP($F$1&amp;F12772,定价因子!E:F,2,0)</f>
        <v>#N/A</v>
      </c>
      <c r="H12772" s="104" t="e">
        <f>C12772*PRODUCT(#REF!,#REF!,G12772,,#REF!,E12772)</f>
        <v>#N/A</v>
      </c>
    </row>
    <row r="12773" spans="3:8">
      <c r="C12773" t="e">
        <f>VLOOKUP(B12773,定价因子!L:M,2,0)</f>
        <v>#N/A</v>
      </c>
      <c r="E12773" t="e">
        <f>VLOOKUP($D$1&amp;D12773,定价因子!E:F,2,0)</f>
        <v>#N/A</v>
      </c>
      <c r="G12773" t="e">
        <f>VLOOKUP($F$1&amp;F12773,定价因子!E:F,2,0)</f>
        <v>#N/A</v>
      </c>
      <c r="H12773" s="104" t="e">
        <f>C12773*PRODUCT(#REF!,#REF!,G12773,,#REF!,E12773)</f>
        <v>#N/A</v>
      </c>
    </row>
    <row r="12774" spans="3:8">
      <c r="C12774" t="e">
        <f>VLOOKUP(B12774,定价因子!L:M,2,0)</f>
        <v>#N/A</v>
      </c>
      <c r="E12774" t="e">
        <f>VLOOKUP($D$1&amp;D12774,定价因子!E:F,2,0)</f>
        <v>#N/A</v>
      </c>
      <c r="G12774" t="e">
        <f>VLOOKUP($F$1&amp;F12774,定价因子!E:F,2,0)</f>
        <v>#N/A</v>
      </c>
      <c r="H12774" s="104" t="e">
        <f>C12774*PRODUCT(#REF!,#REF!,G12774,,#REF!,E12774)</f>
        <v>#N/A</v>
      </c>
    </row>
    <row r="12775" spans="3:8">
      <c r="C12775" t="e">
        <f>VLOOKUP(B12775,定价因子!L:M,2,0)</f>
        <v>#N/A</v>
      </c>
      <c r="E12775" t="e">
        <f>VLOOKUP($D$1&amp;D12775,定价因子!E:F,2,0)</f>
        <v>#N/A</v>
      </c>
      <c r="G12775" t="e">
        <f>VLOOKUP($F$1&amp;F12775,定价因子!E:F,2,0)</f>
        <v>#N/A</v>
      </c>
      <c r="H12775" s="104" t="e">
        <f>C12775*PRODUCT(#REF!,#REF!,G12775,,#REF!,E12775)</f>
        <v>#N/A</v>
      </c>
    </row>
    <row r="12776" spans="3:8">
      <c r="C12776" t="e">
        <f>VLOOKUP(B12776,定价因子!L:M,2,0)</f>
        <v>#N/A</v>
      </c>
      <c r="E12776" t="e">
        <f>VLOOKUP($D$1&amp;D12776,定价因子!E:F,2,0)</f>
        <v>#N/A</v>
      </c>
      <c r="G12776" t="e">
        <f>VLOOKUP($F$1&amp;F12776,定价因子!E:F,2,0)</f>
        <v>#N/A</v>
      </c>
      <c r="H12776" s="104" t="e">
        <f>C12776*PRODUCT(#REF!,#REF!,G12776,,#REF!,E12776)</f>
        <v>#N/A</v>
      </c>
    </row>
    <row r="12777" spans="3:8">
      <c r="C12777" t="e">
        <f>VLOOKUP(B12777,定价因子!L:M,2,0)</f>
        <v>#N/A</v>
      </c>
      <c r="E12777" t="e">
        <f>VLOOKUP($D$1&amp;D12777,定价因子!E:F,2,0)</f>
        <v>#N/A</v>
      </c>
      <c r="G12777" t="e">
        <f>VLOOKUP($F$1&amp;F12777,定价因子!E:F,2,0)</f>
        <v>#N/A</v>
      </c>
      <c r="H12777" s="104" t="e">
        <f>C12777*PRODUCT(#REF!,#REF!,G12777,,#REF!,E12777)</f>
        <v>#N/A</v>
      </c>
    </row>
    <row r="12778" spans="3:8">
      <c r="C12778" t="e">
        <f>VLOOKUP(B12778,定价因子!L:M,2,0)</f>
        <v>#N/A</v>
      </c>
      <c r="E12778" t="e">
        <f>VLOOKUP($D$1&amp;D12778,定价因子!E:F,2,0)</f>
        <v>#N/A</v>
      </c>
      <c r="G12778" t="e">
        <f>VLOOKUP($F$1&amp;F12778,定价因子!E:F,2,0)</f>
        <v>#N/A</v>
      </c>
      <c r="H12778" s="104" t="e">
        <f>C12778*PRODUCT(#REF!,#REF!,G12778,,#REF!,E12778)</f>
        <v>#N/A</v>
      </c>
    </row>
    <row r="12779" spans="3:8">
      <c r="C12779" t="e">
        <f>VLOOKUP(B12779,定价因子!L:M,2,0)</f>
        <v>#N/A</v>
      </c>
      <c r="E12779" t="e">
        <f>VLOOKUP($D$1&amp;D12779,定价因子!E:F,2,0)</f>
        <v>#N/A</v>
      </c>
      <c r="G12779" t="e">
        <f>VLOOKUP($F$1&amp;F12779,定价因子!E:F,2,0)</f>
        <v>#N/A</v>
      </c>
      <c r="H12779" s="104" t="e">
        <f>C12779*PRODUCT(#REF!,#REF!,G12779,,#REF!,E12779)</f>
        <v>#N/A</v>
      </c>
    </row>
    <row r="12780" spans="3:8">
      <c r="C12780" t="e">
        <f>VLOOKUP(B12780,定价因子!L:M,2,0)</f>
        <v>#N/A</v>
      </c>
      <c r="E12780" t="e">
        <f>VLOOKUP($D$1&amp;D12780,定价因子!E:F,2,0)</f>
        <v>#N/A</v>
      </c>
      <c r="G12780" t="e">
        <f>VLOOKUP($F$1&amp;F12780,定价因子!E:F,2,0)</f>
        <v>#N/A</v>
      </c>
      <c r="H12780" s="104" t="e">
        <f>C12780*PRODUCT(#REF!,#REF!,G12780,,#REF!,E12780)</f>
        <v>#N/A</v>
      </c>
    </row>
    <row r="12781" spans="3:8">
      <c r="C12781" t="e">
        <f>VLOOKUP(B12781,定价因子!L:M,2,0)</f>
        <v>#N/A</v>
      </c>
      <c r="E12781" t="e">
        <f>VLOOKUP($D$1&amp;D12781,定价因子!E:F,2,0)</f>
        <v>#N/A</v>
      </c>
      <c r="G12781" t="e">
        <f>VLOOKUP($F$1&amp;F12781,定价因子!E:F,2,0)</f>
        <v>#N/A</v>
      </c>
      <c r="H12781" s="104" t="e">
        <f>C12781*PRODUCT(#REF!,#REF!,G12781,,#REF!,E12781)</f>
        <v>#N/A</v>
      </c>
    </row>
    <row r="12782" spans="3:8">
      <c r="C12782" t="e">
        <f>VLOOKUP(B12782,定价因子!L:M,2,0)</f>
        <v>#N/A</v>
      </c>
      <c r="E12782" t="e">
        <f>VLOOKUP($D$1&amp;D12782,定价因子!E:F,2,0)</f>
        <v>#N/A</v>
      </c>
      <c r="G12782" t="e">
        <f>VLOOKUP($F$1&amp;F12782,定价因子!E:F,2,0)</f>
        <v>#N/A</v>
      </c>
      <c r="H12782" s="104" t="e">
        <f>C12782*PRODUCT(#REF!,#REF!,G12782,,#REF!,E12782)</f>
        <v>#N/A</v>
      </c>
    </row>
    <row r="12783" spans="3:8">
      <c r="C12783" t="e">
        <f>VLOOKUP(B12783,定价因子!L:M,2,0)</f>
        <v>#N/A</v>
      </c>
      <c r="E12783" t="e">
        <f>VLOOKUP($D$1&amp;D12783,定价因子!E:F,2,0)</f>
        <v>#N/A</v>
      </c>
      <c r="G12783" t="e">
        <f>VLOOKUP($F$1&amp;F12783,定价因子!E:F,2,0)</f>
        <v>#N/A</v>
      </c>
      <c r="H12783" s="104" t="e">
        <f>C12783*PRODUCT(#REF!,#REF!,G12783,,#REF!,E12783)</f>
        <v>#N/A</v>
      </c>
    </row>
    <row r="12784" spans="3:8">
      <c r="C12784" t="e">
        <f>VLOOKUP(B12784,定价因子!L:M,2,0)</f>
        <v>#N/A</v>
      </c>
      <c r="E12784" t="e">
        <f>VLOOKUP($D$1&amp;D12784,定价因子!E:F,2,0)</f>
        <v>#N/A</v>
      </c>
      <c r="G12784" t="e">
        <f>VLOOKUP($F$1&amp;F12784,定价因子!E:F,2,0)</f>
        <v>#N/A</v>
      </c>
      <c r="H12784" s="104" t="e">
        <f>C12784*PRODUCT(#REF!,#REF!,G12784,,#REF!,E12784)</f>
        <v>#N/A</v>
      </c>
    </row>
    <row r="12785" spans="3:8">
      <c r="C12785" t="e">
        <f>VLOOKUP(B12785,定价因子!L:M,2,0)</f>
        <v>#N/A</v>
      </c>
      <c r="E12785" t="e">
        <f>VLOOKUP($D$1&amp;D12785,定价因子!E:F,2,0)</f>
        <v>#N/A</v>
      </c>
      <c r="G12785" t="e">
        <f>VLOOKUP($F$1&amp;F12785,定价因子!E:F,2,0)</f>
        <v>#N/A</v>
      </c>
      <c r="H12785" s="104" t="e">
        <f>C12785*PRODUCT(#REF!,#REF!,G12785,,#REF!,E12785)</f>
        <v>#N/A</v>
      </c>
    </row>
    <row r="12786" spans="3:8">
      <c r="C12786" t="e">
        <f>VLOOKUP(B12786,定价因子!L:M,2,0)</f>
        <v>#N/A</v>
      </c>
      <c r="E12786" t="e">
        <f>VLOOKUP($D$1&amp;D12786,定价因子!E:F,2,0)</f>
        <v>#N/A</v>
      </c>
      <c r="G12786" t="e">
        <f>VLOOKUP($F$1&amp;F12786,定价因子!E:F,2,0)</f>
        <v>#N/A</v>
      </c>
      <c r="H12786" s="104" t="e">
        <f>C12786*PRODUCT(#REF!,#REF!,G12786,,#REF!,E12786)</f>
        <v>#N/A</v>
      </c>
    </row>
    <row r="12787" spans="3:8">
      <c r="C12787" t="e">
        <f>VLOOKUP(B12787,定价因子!L:M,2,0)</f>
        <v>#N/A</v>
      </c>
      <c r="E12787" t="e">
        <f>VLOOKUP($D$1&amp;D12787,定价因子!E:F,2,0)</f>
        <v>#N/A</v>
      </c>
      <c r="G12787" t="e">
        <f>VLOOKUP($F$1&amp;F12787,定价因子!E:F,2,0)</f>
        <v>#N/A</v>
      </c>
      <c r="H12787" s="104" t="e">
        <f>C12787*PRODUCT(#REF!,#REF!,G12787,,#REF!,E12787)</f>
        <v>#N/A</v>
      </c>
    </row>
    <row r="12788" spans="3:8">
      <c r="C12788" t="e">
        <f>VLOOKUP(B12788,定价因子!L:M,2,0)</f>
        <v>#N/A</v>
      </c>
      <c r="E12788" t="e">
        <f>VLOOKUP($D$1&amp;D12788,定价因子!E:F,2,0)</f>
        <v>#N/A</v>
      </c>
      <c r="G12788" t="e">
        <f>VLOOKUP($F$1&amp;F12788,定价因子!E:F,2,0)</f>
        <v>#N/A</v>
      </c>
      <c r="H12788" s="104" t="e">
        <f>C12788*PRODUCT(#REF!,#REF!,G12788,,#REF!,E12788)</f>
        <v>#N/A</v>
      </c>
    </row>
    <row r="12789" spans="3:8">
      <c r="C12789" t="e">
        <f>VLOOKUP(B12789,定价因子!L:M,2,0)</f>
        <v>#N/A</v>
      </c>
      <c r="E12789" t="e">
        <f>VLOOKUP($D$1&amp;D12789,定价因子!E:F,2,0)</f>
        <v>#N/A</v>
      </c>
      <c r="G12789" t="e">
        <f>VLOOKUP($F$1&amp;F12789,定价因子!E:F,2,0)</f>
        <v>#N/A</v>
      </c>
      <c r="H12789" s="104" t="e">
        <f>C12789*PRODUCT(#REF!,#REF!,G12789,,#REF!,E12789)</f>
        <v>#N/A</v>
      </c>
    </row>
    <row r="12790" spans="3:8">
      <c r="C12790" t="e">
        <f>VLOOKUP(B12790,定价因子!L:M,2,0)</f>
        <v>#N/A</v>
      </c>
      <c r="E12790" t="e">
        <f>VLOOKUP($D$1&amp;D12790,定价因子!E:F,2,0)</f>
        <v>#N/A</v>
      </c>
      <c r="G12790" t="e">
        <f>VLOOKUP($F$1&amp;F12790,定价因子!E:F,2,0)</f>
        <v>#N/A</v>
      </c>
      <c r="H12790" s="104" t="e">
        <f>C12790*PRODUCT(#REF!,#REF!,G12790,,#REF!,E12790)</f>
        <v>#N/A</v>
      </c>
    </row>
    <row r="12791" spans="3:8">
      <c r="C12791" t="e">
        <f>VLOOKUP(B12791,定价因子!L:M,2,0)</f>
        <v>#N/A</v>
      </c>
      <c r="E12791" t="e">
        <f>VLOOKUP($D$1&amp;D12791,定价因子!E:F,2,0)</f>
        <v>#N/A</v>
      </c>
      <c r="G12791" t="e">
        <f>VLOOKUP($F$1&amp;F12791,定价因子!E:F,2,0)</f>
        <v>#N/A</v>
      </c>
      <c r="H12791" s="104" t="e">
        <f>C12791*PRODUCT(#REF!,#REF!,G12791,,#REF!,E12791)</f>
        <v>#N/A</v>
      </c>
    </row>
    <row r="12792" spans="3:8">
      <c r="C12792" t="e">
        <f>VLOOKUP(B12792,定价因子!L:M,2,0)</f>
        <v>#N/A</v>
      </c>
      <c r="E12792" t="e">
        <f>VLOOKUP($D$1&amp;D12792,定价因子!E:F,2,0)</f>
        <v>#N/A</v>
      </c>
      <c r="G12792" t="e">
        <f>VLOOKUP($F$1&amp;F12792,定价因子!E:F,2,0)</f>
        <v>#N/A</v>
      </c>
      <c r="H12792" s="104" t="e">
        <f>C12792*PRODUCT(#REF!,#REF!,G12792,,#REF!,E12792)</f>
        <v>#N/A</v>
      </c>
    </row>
    <row r="12793" spans="3:8">
      <c r="C12793" t="e">
        <f>VLOOKUP(B12793,定价因子!L:M,2,0)</f>
        <v>#N/A</v>
      </c>
      <c r="E12793" t="e">
        <f>VLOOKUP($D$1&amp;D12793,定价因子!E:F,2,0)</f>
        <v>#N/A</v>
      </c>
      <c r="G12793" t="e">
        <f>VLOOKUP($F$1&amp;F12793,定价因子!E:F,2,0)</f>
        <v>#N/A</v>
      </c>
      <c r="H12793" s="104" t="e">
        <f>C12793*PRODUCT(#REF!,#REF!,G12793,,#REF!,E12793)</f>
        <v>#N/A</v>
      </c>
    </row>
    <row r="12794" spans="3:8">
      <c r="C12794" t="e">
        <f>VLOOKUP(B12794,定价因子!L:M,2,0)</f>
        <v>#N/A</v>
      </c>
      <c r="E12794" t="e">
        <f>VLOOKUP($D$1&amp;D12794,定价因子!E:F,2,0)</f>
        <v>#N/A</v>
      </c>
      <c r="G12794" t="e">
        <f>VLOOKUP($F$1&amp;F12794,定价因子!E:F,2,0)</f>
        <v>#N/A</v>
      </c>
      <c r="H12794" s="104" t="e">
        <f>C12794*PRODUCT(#REF!,#REF!,G12794,,#REF!,E12794)</f>
        <v>#N/A</v>
      </c>
    </row>
    <row r="12795" spans="3:8">
      <c r="C12795" t="e">
        <f>VLOOKUP(B12795,定价因子!L:M,2,0)</f>
        <v>#N/A</v>
      </c>
      <c r="E12795" t="e">
        <f>VLOOKUP($D$1&amp;D12795,定价因子!E:F,2,0)</f>
        <v>#N/A</v>
      </c>
      <c r="G12795" t="e">
        <f>VLOOKUP($F$1&amp;F12795,定价因子!E:F,2,0)</f>
        <v>#N/A</v>
      </c>
      <c r="H12795" s="104" t="e">
        <f>C12795*PRODUCT(#REF!,#REF!,G12795,,#REF!,E12795)</f>
        <v>#N/A</v>
      </c>
    </row>
    <row r="12796" spans="3:8">
      <c r="C12796" t="e">
        <f>VLOOKUP(B12796,定价因子!L:M,2,0)</f>
        <v>#N/A</v>
      </c>
      <c r="E12796" t="e">
        <f>VLOOKUP($D$1&amp;D12796,定价因子!E:F,2,0)</f>
        <v>#N/A</v>
      </c>
      <c r="G12796" t="e">
        <f>VLOOKUP($F$1&amp;F12796,定价因子!E:F,2,0)</f>
        <v>#N/A</v>
      </c>
      <c r="H12796" s="104" t="e">
        <f>C12796*PRODUCT(#REF!,#REF!,G12796,,#REF!,E12796)</f>
        <v>#N/A</v>
      </c>
    </row>
    <row r="12797" spans="3:8">
      <c r="C12797" t="e">
        <f>VLOOKUP(B12797,定价因子!L:M,2,0)</f>
        <v>#N/A</v>
      </c>
      <c r="E12797" t="e">
        <f>VLOOKUP($D$1&amp;D12797,定价因子!E:F,2,0)</f>
        <v>#N/A</v>
      </c>
      <c r="G12797" t="e">
        <f>VLOOKUP($F$1&amp;F12797,定价因子!E:F,2,0)</f>
        <v>#N/A</v>
      </c>
      <c r="H12797" s="104" t="e">
        <f>C12797*PRODUCT(#REF!,#REF!,G12797,,#REF!,E12797)</f>
        <v>#N/A</v>
      </c>
    </row>
    <row r="12798" spans="3:8">
      <c r="C12798" t="e">
        <f>VLOOKUP(B12798,定价因子!L:M,2,0)</f>
        <v>#N/A</v>
      </c>
      <c r="E12798" t="e">
        <f>VLOOKUP($D$1&amp;D12798,定价因子!E:F,2,0)</f>
        <v>#N/A</v>
      </c>
      <c r="G12798" t="e">
        <f>VLOOKUP($F$1&amp;F12798,定价因子!E:F,2,0)</f>
        <v>#N/A</v>
      </c>
      <c r="H12798" s="104" t="e">
        <f>C12798*PRODUCT(#REF!,#REF!,G12798,,#REF!,E12798)</f>
        <v>#N/A</v>
      </c>
    </row>
    <row r="12799" spans="3:8">
      <c r="C12799" t="e">
        <f>VLOOKUP(B12799,定价因子!L:M,2,0)</f>
        <v>#N/A</v>
      </c>
      <c r="E12799" t="e">
        <f>VLOOKUP($D$1&amp;D12799,定价因子!E:F,2,0)</f>
        <v>#N/A</v>
      </c>
      <c r="G12799" t="e">
        <f>VLOOKUP($F$1&amp;F12799,定价因子!E:F,2,0)</f>
        <v>#N/A</v>
      </c>
      <c r="H12799" s="104" t="e">
        <f>C12799*PRODUCT(#REF!,#REF!,G12799,,#REF!,E12799)</f>
        <v>#N/A</v>
      </c>
    </row>
    <row r="12800" spans="3:8">
      <c r="C12800" t="e">
        <f>VLOOKUP(B12800,定价因子!L:M,2,0)</f>
        <v>#N/A</v>
      </c>
      <c r="E12800" t="e">
        <f>VLOOKUP($D$1&amp;D12800,定价因子!E:F,2,0)</f>
        <v>#N/A</v>
      </c>
      <c r="G12800" t="e">
        <f>VLOOKUP($F$1&amp;F12800,定价因子!E:F,2,0)</f>
        <v>#N/A</v>
      </c>
      <c r="H12800" s="104" t="e">
        <f>C12800*PRODUCT(#REF!,#REF!,G12800,,#REF!,E12800)</f>
        <v>#N/A</v>
      </c>
    </row>
    <row r="12801" spans="3:8">
      <c r="C12801" t="e">
        <f>VLOOKUP(B12801,定价因子!L:M,2,0)</f>
        <v>#N/A</v>
      </c>
      <c r="E12801" t="e">
        <f>VLOOKUP($D$1&amp;D12801,定价因子!E:F,2,0)</f>
        <v>#N/A</v>
      </c>
      <c r="G12801" t="e">
        <f>VLOOKUP($F$1&amp;F12801,定价因子!E:F,2,0)</f>
        <v>#N/A</v>
      </c>
      <c r="H12801" s="104" t="e">
        <f>C12801*PRODUCT(#REF!,#REF!,G12801,,#REF!,E12801)</f>
        <v>#N/A</v>
      </c>
    </row>
    <row r="12802" spans="3:8">
      <c r="C12802" t="e">
        <f>VLOOKUP(B12802,定价因子!L:M,2,0)</f>
        <v>#N/A</v>
      </c>
      <c r="E12802" t="e">
        <f>VLOOKUP($D$1&amp;D12802,定价因子!E:F,2,0)</f>
        <v>#N/A</v>
      </c>
      <c r="G12802" t="e">
        <f>VLOOKUP($F$1&amp;F12802,定价因子!E:F,2,0)</f>
        <v>#N/A</v>
      </c>
      <c r="H12802" s="104" t="e">
        <f>C12802*PRODUCT(#REF!,#REF!,G12802,,#REF!,E12802)</f>
        <v>#N/A</v>
      </c>
    </row>
    <row r="12803" spans="3:8">
      <c r="C12803" t="e">
        <f>VLOOKUP(B12803,定价因子!L:M,2,0)</f>
        <v>#N/A</v>
      </c>
      <c r="E12803" t="e">
        <f>VLOOKUP($D$1&amp;D12803,定价因子!E:F,2,0)</f>
        <v>#N/A</v>
      </c>
      <c r="G12803" t="e">
        <f>VLOOKUP($F$1&amp;F12803,定价因子!E:F,2,0)</f>
        <v>#N/A</v>
      </c>
      <c r="H12803" s="104" t="e">
        <f>C12803*PRODUCT(#REF!,#REF!,G12803,,#REF!,E12803)</f>
        <v>#N/A</v>
      </c>
    </row>
    <row r="12804" spans="3:8">
      <c r="C12804" t="e">
        <f>VLOOKUP(B12804,定价因子!L:M,2,0)</f>
        <v>#N/A</v>
      </c>
      <c r="E12804" t="e">
        <f>VLOOKUP($D$1&amp;D12804,定价因子!E:F,2,0)</f>
        <v>#N/A</v>
      </c>
      <c r="G12804" t="e">
        <f>VLOOKUP($F$1&amp;F12804,定价因子!E:F,2,0)</f>
        <v>#N/A</v>
      </c>
      <c r="H12804" s="104" t="e">
        <f>C12804*PRODUCT(#REF!,#REF!,G12804,,#REF!,E12804)</f>
        <v>#N/A</v>
      </c>
    </row>
    <row r="12805" spans="3:8">
      <c r="C12805" t="e">
        <f>VLOOKUP(B12805,定价因子!L:M,2,0)</f>
        <v>#N/A</v>
      </c>
      <c r="E12805" t="e">
        <f>VLOOKUP($D$1&amp;D12805,定价因子!E:F,2,0)</f>
        <v>#N/A</v>
      </c>
      <c r="G12805" t="e">
        <f>VLOOKUP($F$1&amp;F12805,定价因子!E:F,2,0)</f>
        <v>#N/A</v>
      </c>
      <c r="H12805" s="104" t="e">
        <f>C12805*PRODUCT(#REF!,#REF!,G12805,,#REF!,E12805)</f>
        <v>#N/A</v>
      </c>
    </row>
    <row r="12806" spans="3:8">
      <c r="C12806" t="e">
        <f>VLOOKUP(B12806,定价因子!L:M,2,0)</f>
        <v>#N/A</v>
      </c>
      <c r="E12806" t="e">
        <f>VLOOKUP($D$1&amp;D12806,定价因子!E:F,2,0)</f>
        <v>#N/A</v>
      </c>
      <c r="G12806" t="e">
        <f>VLOOKUP($F$1&amp;F12806,定价因子!E:F,2,0)</f>
        <v>#N/A</v>
      </c>
      <c r="H12806" s="104" t="e">
        <f>C12806*PRODUCT(#REF!,#REF!,G12806,,#REF!,E12806)</f>
        <v>#N/A</v>
      </c>
    </row>
    <row r="12807" spans="3:8">
      <c r="C12807" t="e">
        <f>VLOOKUP(B12807,定价因子!L:M,2,0)</f>
        <v>#N/A</v>
      </c>
      <c r="E12807" t="e">
        <f>VLOOKUP($D$1&amp;D12807,定价因子!E:F,2,0)</f>
        <v>#N/A</v>
      </c>
      <c r="G12807" t="e">
        <f>VLOOKUP($F$1&amp;F12807,定价因子!E:F,2,0)</f>
        <v>#N/A</v>
      </c>
      <c r="H12807" s="104" t="e">
        <f>C12807*PRODUCT(#REF!,#REF!,G12807,,#REF!,E12807)</f>
        <v>#N/A</v>
      </c>
    </row>
    <row r="12808" spans="3:8">
      <c r="C12808" t="e">
        <f>VLOOKUP(B12808,定价因子!L:M,2,0)</f>
        <v>#N/A</v>
      </c>
      <c r="E12808" t="e">
        <f>VLOOKUP($D$1&amp;D12808,定价因子!E:F,2,0)</f>
        <v>#N/A</v>
      </c>
      <c r="G12808" t="e">
        <f>VLOOKUP($F$1&amp;F12808,定价因子!E:F,2,0)</f>
        <v>#N/A</v>
      </c>
      <c r="H12808" s="104" t="e">
        <f>C12808*PRODUCT(#REF!,#REF!,G12808,,#REF!,E12808)</f>
        <v>#N/A</v>
      </c>
    </row>
    <row r="12809" spans="3:8">
      <c r="C12809" t="e">
        <f>VLOOKUP(B12809,定价因子!L:M,2,0)</f>
        <v>#N/A</v>
      </c>
      <c r="E12809" t="e">
        <f>VLOOKUP($D$1&amp;D12809,定价因子!E:F,2,0)</f>
        <v>#N/A</v>
      </c>
      <c r="G12809" t="e">
        <f>VLOOKUP($F$1&amp;F12809,定价因子!E:F,2,0)</f>
        <v>#N/A</v>
      </c>
      <c r="H12809" s="104" t="e">
        <f>C12809*PRODUCT(#REF!,#REF!,G12809,,#REF!,E12809)</f>
        <v>#N/A</v>
      </c>
    </row>
    <row r="12810" spans="3:8">
      <c r="C12810" t="e">
        <f>VLOOKUP(B12810,定价因子!L:M,2,0)</f>
        <v>#N/A</v>
      </c>
      <c r="E12810" t="e">
        <f>VLOOKUP($D$1&amp;D12810,定价因子!E:F,2,0)</f>
        <v>#N/A</v>
      </c>
      <c r="G12810" t="e">
        <f>VLOOKUP($F$1&amp;F12810,定价因子!E:F,2,0)</f>
        <v>#N/A</v>
      </c>
      <c r="H12810" s="104" t="e">
        <f>C12810*PRODUCT(#REF!,#REF!,G12810,,#REF!,E12810)</f>
        <v>#N/A</v>
      </c>
    </row>
    <row r="12811" spans="3:8">
      <c r="C12811" t="e">
        <f>VLOOKUP(B12811,定价因子!L:M,2,0)</f>
        <v>#N/A</v>
      </c>
      <c r="E12811" t="e">
        <f>VLOOKUP($D$1&amp;D12811,定价因子!E:F,2,0)</f>
        <v>#N/A</v>
      </c>
      <c r="G12811" t="e">
        <f>VLOOKUP($F$1&amp;F12811,定价因子!E:F,2,0)</f>
        <v>#N/A</v>
      </c>
      <c r="H12811" s="104" t="e">
        <f>C12811*PRODUCT(#REF!,#REF!,G12811,,#REF!,E12811)</f>
        <v>#N/A</v>
      </c>
    </row>
    <row r="12812" spans="3:8">
      <c r="C12812" t="e">
        <f>VLOOKUP(B12812,定价因子!L:M,2,0)</f>
        <v>#N/A</v>
      </c>
      <c r="E12812" t="e">
        <f>VLOOKUP($D$1&amp;D12812,定价因子!E:F,2,0)</f>
        <v>#N/A</v>
      </c>
      <c r="G12812" t="e">
        <f>VLOOKUP($F$1&amp;F12812,定价因子!E:F,2,0)</f>
        <v>#N/A</v>
      </c>
      <c r="H12812" s="104" t="e">
        <f>C12812*PRODUCT(#REF!,#REF!,G12812,,#REF!,E12812)</f>
        <v>#N/A</v>
      </c>
    </row>
    <row r="12813" spans="3:8">
      <c r="C12813" t="e">
        <f>VLOOKUP(B12813,定价因子!L:M,2,0)</f>
        <v>#N/A</v>
      </c>
      <c r="E12813" t="e">
        <f>VLOOKUP($D$1&amp;D12813,定价因子!E:F,2,0)</f>
        <v>#N/A</v>
      </c>
      <c r="G12813" t="e">
        <f>VLOOKUP($F$1&amp;F12813,定价因子!E:F,2,0)</f>
        <v>#N/A</v>
      </c>
      <c r="H12813" s="104" t="e">
        <f>C12813*PRODUCT(#REF!,#REF!,G12813,,#REF!,E12813)</f>
        <v>#N/A</v>
      </c>
    </row>
    <row r="12814" spans="3:8">
      <c r="C12814" t="e">
        <f>VLOOKUP(B12814,定价因子!L:M,2,0)</f>
        <v>#N/A</v>
      </c>
      <c r="E12814" t="e">
        <f>VLOOKUP($D$1&amp;D12814,定价因子!E:F,2,0)</f>
        <v>#N/A</v>
      </c>
      <c r="G12814" t="e">
        <f>VLOOKUP($F$1&amp;F12814,定价因子!E:F,2,0)</f>
        <v>#N/A</v>
      </c>
      <c r="H12814" s="104" t="e">
        <f>C12814*PRODUCT(#REF!,#REF!,G12814,,#REF!,E12814)</f>
        <v>#N/A</v>
      </c>
    </row>
    <row r="12815" spans="3:8">
      <c r="C12815" t="e">
        <f>VLOOKUP(B12815,定价因子!L:M,2,0)</f>
        <v>#N/A</v>
      </c>
      <c r="E12815" t="e">
        <f>VLOOKUP($D$1&amp;D12815,定价因子!E:F,2,0)</f>
        <v>#N/A</v>
      </c>
      <c r="G12815" t="e">
        <f>VLOOKUP($F$1&amp;F12815,定价因子!E:F,2,0)</f>
        <v>#N/A</v>
      </c>
      <c r="H12815" s="104" t="e">
        <f>C12815*PRODUCT(#REF!,#REF!,G12815,,#REF!,E12815)</f>
        <v>#N/A</v>
      </c>
    </row>
    <row r="12816" spans="3:8">
      <c r="C12816" t="e">
        <f>VLOOKUP(B12816,定价因子!L:M,2,0)</f>
        <v>#N/A</v>
      </c>
      <c r="E12816" t="e">
        <f>VLOOKUP($D$1&amp;D12816,定价因子!E:F,2,0)</f>
        <v>#N/A</v>
      </c>
      <c r="G12816" t="e">
        <f>VLOOKUP($F$1&amp;F12816,定价因子!E:F,2,0)</f>
        <v>#N/A</v>
      </c>
      <c r="H12816" s="104" t="e">
        <f>C12816*PRODUCT(#REF!,#REF!,G12816,,#REF!,E12816)</f>
        <v>#N/A</v>
      </c>
    </row>
    <row r="12817" spans="3:8">
      <c r="C12817" t="e">
        <f>VLOOKUP(B12817,定价因子!L:M,2,0)</f>
        <v>#N/A</v>
      </c>
      <c r="E12817" t="e">
        <f>VLOOKUP($D$1&amp;D12817,定价因子!E:F,2,0)</f>
        <v>#N/A</v>
      </c>
      <c r="G12817" t="e">
        <f>VLOOKUP($F$1&amp;F12817,定价因子!E:F,2,0)</f>
        <v>#N/A</v>
      </c>
      <c r="H12817" s="104" t="e">
        <f>C12817*PRODUCT(#REF!,#REF!,G12817,,#REF!,E12817)</f>
        <v>#N/A</v>
      </c>
    </row>
    <row r="12818" spans="3:8">
      <c r="C12818" t="e">
        <f>VLOOKUP(B12818,定价因子!L:M,2,0)</f>
        <v>#N/A</v>
      </c>
      <c r="E12818" t="e">
        <f>VLOOKUP($D$1&amp;D12818,定价因子!E:F,2,0)</f>
        <v>#N/A</v>
      </c>
      <c r="G12818" t="e">
        <f>VLOOKUP($F$1&amp;F12818,定价因子!E:F,2,0)</f>
        <v>#N/A</v>
      </c>
      <c r="H12818" s="104" t="e">
        <f>C12818*PRODUCT(#REF!,#REF!,G12818,,#REF!,E12818)</f>
        <v>#N/A</v>
      </c>
    </row>
    <row r="12819" spans="3:8">
      <c r="C12819" t="e">
        <f>VLOOKUP(B12819,定价因子!L:M,2,0)</f>
        <v>#N/A</v>
      </c>
      <c r="E12819" t="e">
        <f>VLOOKUP($D$1&amp;D12819,定价因子!E:F,2,0)</f>
        <v>#N/A</v>
      </c>
      <c r="G12819" t="e">
        <f>VLOOKUP($F$1&amp;F12819,定价因子!E:F,2,0)</f>
        <v>#N/A</v>
      </c>
      <c r="H12819" s="104" t="e">
        <f>C12819*PRODUCT(#REF!,#REF!,G12819,,#REF!,E12819)</f>
        <v>#N/A</v>
      </c>
    </row>
    <row r="12820" spans="3:8">
      <c r="C12820" t="e">
        <f>VLOOKUP(B12820,定价因子!L:M,2,0)</f>
        <v>#N/A</v>
      </c>
      <c r="E12820" t="e">
        <f>VLOOKUP($D$1&amp;D12820,定价因子!E:F,2,0)</f>
        <v>#N/A</v>
      </c>
      <c r="G12820" t="e">
        <f>VLOOKUP($F$1&amp;F12820,定价因子!E:F,2,0)</f>
        <v>#N/A</v>
      </c>
      <c r="H12820" s="104" t="e">
        <f>C12820*PRODUCT(#REF!,#REF!,G12820,,#REF!,E12820)</f>
        <v>#N/A</v>
      </c>
    </row>
    <row r="12821" spans="3:8">
      <c r="C12821" t="e">
        <f>VLOOKUP(B12821,定价因子!L:M,2,0)</f>
        <v>#N/A</v>
      </c>
      <c r="E12821" t="e">
        <f>VLOOKUP($D$1&amp;D12821,定价因子!E:F,2,0)</f>
        <v>#N/A</v>
      </c>
      <c r="G12821" t="e">
        <f>VLOOKUP($F$1&amp;F12821,定价因子!E:F,2,0)</f>
        <v>#N/A</v>
      </c>
      <c r="H12821" s="104" t="e">
        <f>C12821*PRODUCT(#REF!,#REF!,G12821,,#REF!,E12821)</f>
        <v>#N/A</v>
      </c>
    </row>
    <row r="12822" spans="3:8">
      <c r="C12822" t="e">
        <f>VLOOKUP(B12822,定价因子!L:M,2,0)</f>
        <v>#N/A</v>
      </c>
      <c r="E12822" t="e">
        <f>VLOOKUP($D$1&amp;D12822,定价因子!E:F,2,0)</f>
        <v>#N/A</v>
      </c>
      <c r="G12822" t="e">
        <f>VLOOKUP($F$1&amp;F12822,定价因子!E:F,2,0)</f>
        <v>#N/A</v>
      </c>
      <c r="H12822" s="104" t="e">
        <f>C12822*PRODUCT(#REF!,#REF!,G12822,,#REF!,E12822)</f>
        <v>#N/A</v>
      </c>
    </row>
    <row r="12823" spans="3:8">
      <c r="C12823" t="e">
        <f>VLOOKUP(B12823,定价因子!L:M,2,0)</f>
        <v>#N/A</v>
      </c>
      <c r="E12823" t="e">
        <f>VLOOKUP($D$1&amp;D12823,定价因子!E:F,2,0)</f>
        <v>#N/A</v>
      </c>
      <c r="G12823" t="e">
        <f>VLOOKUP($F$1&amp;F12823,定价因子!E:F,2,0)</f>
        <v>#N/A</v>
      </c>
      <c r="H12823" s="104" t="e">
        <f>C12823*PRODUCT(#REF!,#REF!,G12823,,#REF!,E12823)</f>
        <v>#N/A</v>
      </c>
    </row>
    <row r="12824" spans="3:8">
      <c r="C12824" t="e">
        <f>VLOOKUP(B12824,定价因子!L:M,2,0)</f>
        <v>#N/A</v>
      </c>
      <c r="E12824" t="e">
        <f>VLOOKUP($D$1&amp;D12824,定价因子!E:F,2,0)</f>
        <v>#N/A</v>
      </c>
      <c r="G12824" t="e">
        <f>VLOOKUP($F$1&amp;F12824,定价因子!E:F,2,0)</f>
        <v>#N/A</v>
      </c>
      <c r="H12824" s="104" t="e">
        <f>C12824*PRODUCT(#REF!,#REF!,G12824,,#REF!,E12824)</f>
        <v>#N/A</v>
      </c>
    </row>
    <row r="12825" spans="3:8">
      <c r="C12825" t="e">
        <f>VLOOKUP(B12825,定价因子!L:M,2,0)</f>
        <v>#N/A</v>
      </c>
      <c r="E12825" t="e">
        <f>VLOOKUP($D$1&amp;D12825,定价因子!E:F,2,0)</f>
        <v>#N/A</v>
      </c>
      <c r="G12825" t="e">
        <f>VLOOKUP($F$1&amp;F12825,定价因子!E:F,2,0)</f>
        <v>#N/A</v>
      </c>
      <c r="H12825" s="104" t="e">
        <f>C12825*PRODUCT(#REF!,#REF!,G12825,,#REF!,E12825)</f>
        <v>#N/A</v>
      </c>
    </row>
    <row r="12826" spans="3:8">
      <c r="C12826" t="e">
        <f>VLOOKUP(B12826,定价因子!L:M,2,0)</f>
        <v>#N/A</v>
      </c>
      <c r="E12826" t="e">
        <f>VLOOKUP($D$1&amp;D12826,定价因子!E:F,2,0)</f>
        <v>#N/A</v>
      </c>
      <c r="G12826" t="e">
        <f>VLOOKUP($F$1&amp;F12826,定价因子!E:F,2,0)</f>
        <v>#N/A</v>
      </c>
      <c r="H12826" s="104" t="e">
        <f>C12826*PRODUCT(#REF!,#REF!,G12826,,#REF!,E12826)</f>
        <v>#N/A</v>
      </c>
    </row>
    <row r="12827" spans="3:8">
      <c r="C12827" t="e">
        <f>VLOOKUP(B12827,定价因子!L:M,2,0)</f>
        <v>#N/A</v>
      </c>
      <c r="E12827" t="e">
        <f>VLOOKUP($D$1&amp;D12827,定价因子!E:F,2,0)</f>
        <v>#N/A</v>
      </c>
      <c r="G12827" t="e">
        <f>VLOOKUP($F$1&amp;F12827,定价因子!E:F,2,0)</f>
        <v>#N/A</v>
      </c>
      <c r="H12827" s="104" t="e">
        <f>C12827*PRODUCT(#REF!,#REF!,G12827,,#REF!,E12827)</f>
        <v>#N/A</v>
      </c>
    </row>
    <row r="12828" spans="3:8">
      <c r="C12828" t="e">
        <f>VLOOKUP(B12828,定价因子!L:M,2,0)</f>
        <v>#N/A</v>
      </c>
      <c r="E12828" t="e">
        <f>VLOOKUP($D$1&amp;D12828,定价因子!E:F,2,0)</f>
        <v>#N/A</v>
      </c>
      <c r="G12828" t="e">
        <f>VLOOKUP($F$1&amp;F12828,定价因子!E:F,2,0)</f>
        <v>#N/A</v>
      </c>
      <c r="H12828" s="104" t="e">
        <f>C12828*PRODUCT(#REF!,#REF!,G12828,,#REF!,E12828)</f>
        <v>#N/A</v>
      </c>
    </row>
    <row r="12829" spans="3:8">
      <c r="C12829" t="e">
        <f>VLOOKUP(B12829,定价因子!L:M,2,0)</f>
        <v>#N/A</v>
      </c>
      <c r="E12829" t="e">
        <f>VLOOKUP($D$1&amp;D12829,定价因子!E:F,2,0)</f>
        <v>#N/A</v>
      </c>
      <c r="G12829" t="e">
        <f>VLOOKUP($F$1&amp;F12829,定价因子!E:F,2,0)</f>
        <v>#N/A</v>
      </c>
      <c r="H12829" s="104" t="e">
        <f>C12829*PRODUCT(#REF!,#REF!,G12829,,#REF!,E12829)</f>
        <v>#N/A</v>
      </c>
    </row>
    <row r="12830" spans="3:8">
      <c r="C12830" t="e">
        <f>VLOOKUP(B12830,定价因子!L:M,2,0)</f>
        <v>#N/A</v>
      </c>
      <c r="E12830" t="e">
        <f>VLOOKUP($D$1&amp;D12830,定价因子!E:F,2,0)</f>
        <v>#N/A</v>
      </c>
      <c r="G12830" t="e">
        <f>VLOOKUP($F$1&amp;F12830,定价因子!E:F,2,0)</f>
        <v>#N/A</v>
      </c>
      <c r="H12830" s="104" t="e">
        <f>C12830*PRODUCT(#REF!,#REF!,G12830,,#REF!,E12830)</f>
        <v>#N/A</v>
      </c>
    </row>
    <row r="12831" spans="3:8">
      <c r="C12831" t="e">
        <f>VLOOKUP(B12831,定价因子!L:M,2,0)</f>
        <v>#N/A</v>
      </c>
      <c r="E12831" t="e">
        <f>VLOOKUP($D$1&amp;D12831,定价因子!E:F,2,0)</f>
        <v>#N/A</v>
      </c>
      <c r="G12831" t="e">
        <f>VLOOKUP($F$1&amp;F12831,定价因子!E:F,2,0)</f>
        <v>#N/A</v>
      </c>
      <c r="H12831" s="104" t="e">
        <f>C12831*PRODUCT(#REF!,#REF!,G12831,,#REF!,E12831)</f>
        <v>#N/A</v>
      </c>
    </row>
    <row r="12832" spans="3:8">
      <c r="C12832" t="e">
        <f>VLOOKUP(B12832,定价因子!L:M,2,0)</f>
        <v>#N/A</v>
      </c>
      <c r="E12832" t="e">
        <f>VLOOKUP($D$1&amp;D12832,定价因子!E:F,2,0)</f>
        <v>#N/A</v>
      </c>
      <c r="G12832" t="e">
        <f>VLOOKUP($F$1&amp;F12832,定价因子!E:F,2,0)</f>
        <v>#N/A</v>
      </c>
      <c r="H12832" s="104" t="e">
        <f>C12832*PRODUCT(#REF!,#REF!,G12832,,#REF!,E12832)</f>
        <v>#N/A</v>
      </c>
    </row>
    <row r="12833" spans="3:8">
      <c r="C12833" t="e">
        <f>VLOOKUP(B12833,定价因子!L:M,2,0)</f>
        <v>#N/A</v>
      </c>
      <c r="E12833" t="e">
        <f>VLOOKUP($D$1&amp;D12833,定价因子!E:F,2,0)</f>
        <v>#N/A</v>
      </c>
      <c r="G12833" t="e">
        <f>VLOOKUP($F$1&amp;F12833,定价因子!E:F,2,0)</f>
        <v>#N/A</v>
      </c>
      <c r="H12833" s="104" t="e">
        <f>C12833*PRODUCT(#REF!,#REF!,G12833,,#REF!,E12833)</f>
        <v>#N/A</v>
      </c>
    </row>
    <row r="12834" spans="3:8">
      <c r="C12834" t="e">
        <f>VLOOKUP(B12834,定价因子!L:M,2,0)</f>
        <v>#N/A</v>
      </c>
      <c r="E12834" t="e">
        <f>VLOOKUP($D$1&amp;D12834,定价因子!E:F,2,0)</f>
        <v>#N/A</v>
      </c>
      <c r="G12834" t="e">
        <f>VLOOKUP($F$1&amp;F12834,定价因子!E:F,2,0)</f>
        <v>#N/A</v>
      </c>
      <c r="H12834" s="104" t="e">
        <f>C12834*PRODUCT(#REF!,#REF!,G12834,,#REF!,E12834)</f>
        <v>#N/A</v>
      </c>
    </row>
    <row r="12835" spans="3:8">
      <c r="C12835" t="e">
        <f>VLOOKUP(B12835,定价因子!L:M,2,0)</f>
        <v>#N/A</v>
      </c>
      <c r="E12835" t="e">
        <f>VLOOKUP($D$1&amp;D12835,定价因子!E:F,2,0)</f>
        <v>#N/A</v>
      </c>
      <c r="G12835" t="e">
        <f>VLOOKUP($F$1&amp;F12835,定价因子!E:F,2,0)</f>
        <v>#N/A</v>
      </c>
      <c r="H12835" s="104" t="e">
        <f>C12835*PRODUCT(#REF!,#REF!,G12835,,#REF!,E12835)</f>
        <v>#N/A</v>
      </c>
    </row>
    <row r="12836" spans="3:8">
      <c r="C12836" t="e">
        <f>VLOOKUP(B12836,定价因子!L:M,2,0)</f>
        <v>#N/A</v>
      </c>
      <c r="E12836" t="e">
        <f>VLOOKUP($D$1&amp;D12836,定价因子!E:F,2,0)</f>
        <v>#N/A</v>
      </c>
      <c r="G12836" t="e">
        <f>VLOOKUP($F$1&amp;F12836,定价因子!E:F,2,0)</f>
        <v>#N/A</v>
      </c>
      <c r="H12836" s="104" t="e">
        <f>C12836*PRODUCT(#REF!,#REF!,G12836,,#REF!,E12836)</f>
        <v>#N/A</v>
      </c>
    </row>
    <row r="12837" spans="3:8">
      <c r="C12837" t="e">
        <f>VLOOKUP(B12837,定价因子!L:M,2,0)</f>
        <v>#N/A</v>
      </c>
      <c r="E12837" t="e">
        <f>VLOOKUP($D$1&amp;D12837,定价因子!E:F,2,0)</f>
        <v>#N/A</v>
      </c>
      <c r="G12837" t="e">
        <f>VLOOKUP($F$1&amp;F12837,定价因子!E:F,2,0)</f>
        <v>#N/A</v>
      </c>
      <c r="H12837" s="104" t="e">
        <f>C12837*PRODUCT(#REF!,#REF!,G12837,,#REF!,E12837)</f>
        <v>#N/A</v>
      </c>
    </row>
    <row r="12838" spans="3:8">
      <c r="C12838" t="e">
        <f>VLOOKUP(B12838,定价因子!L:M,2,0)</f>
        <v>#N/A</v>
      </c>
      <c r="E12838" t="e">
        <f>VLOOKUP($D$1&amp;D12838,定价因子!E:F,2,0)</f>
        <v>#N/A</v>
      </c>
      <c r="G12838" t="e">
        <f>VLOOKUP($F$1&amp;F12838,定价因子!E:F,2,0)</f>
        <v>#N/A</v>
      </c>
      <c r="H12838" s="104" t="e">
        <f>C12838*PRODUCT(#REF!,#REF!,G12838,,#REF!,E12838)</f>
        <v>#N/A</v>
      </c>
    </row>
    <row r="12839" spans="3:8">
      <c r="C12839" t="e">
        <f>VLOOKUP(B12839,定价因子!L:M,2,0)</f>
        <v>#N/A</v>
      </c>
      <c r="E12839" t="e">
        <f>VLOOKUP($D$1&amp;D12839,定价因子!E:F,2,0)</f>
        <v>#N/A</v>
      </c>
      <c r="G12839" t="e">
        <f>VLOOKUP($F$1&amp;F12839,定价因子!E:F,2,0)</f>
        <v>#N/A</v>
      </c>
      <c r="H12839" s="104" t="e">
        <f>C12839*PRODUCT(#REF!,#REF!,G12839,,#REF!,E12839)</f>
        <v>#N/A</v>
      </c>
    </row>
    <row r="12840" spans="3:8">
      <c r="C12840" t="e">
        <f>VLOOKUP(B12840,定价因子!L:M,2,0)</f>
        <v>#N/A</v>
      </c>
      <c r="E12840" t="e">
        <f>VLOOKUP($D$1&amp;D12840,定价因子!E:F,2,0)</f>
        <v>#N/A</v>
      </c>
      <c r="G12840" t="e">
        <f>VLOOKUP($F$1&amp;F12840,定价因子!E:F,2,0)</f>
        <v>#N/A</v>
      </c>
      <c r="H12840" s="104" t="e">
        <f>C12840*PRODUCT(#REF!,#REF!,G12840,,#REF!,E12840)</f>
        <v>#N/A</v>
      </c>
    </row>
    <row r="12841" spans="3:8">
      <c r="C12841" t="e">
        <f>VLOOKUP(B12841,定价因子!L:M,2,0)</f>
        <v>#N/A</v>
      </c>
      <c r="E12841" t="e">
        <f>VLOOKUP($D$1&amp;D12841,定价因子!E:F,2,0)</f>
        <v>#N/A</v>
      </c>
      <c r="G12841" t="e">
        <f>VLOOKUP($F$1&amp;F12841,定价因子!E:F,2,0)</f>
        <v>#N/A</v>
      </c>
      <c r="H12841" s="104" t="e">
        <f>C12841*PRODUCT(#REF!,#REF!,G12841,,#REF!,E12841)</f>
        <v>#N/A</v>
      </c>
    </row>
    <row r="12842" spans="3:8">
      <c r="C12842" t="e">
        <f>VLOOKUP(B12842,定价因子!L:M,2,0)</f>
        <v>#N/A</v>
      </c>
      <c r="E12842" t="e">
        <f>VLOOKUP($D$1&amp;D12842,定价因子!E:F,2,0)</f>
        <v>#N/A</v>
      </c>
      <c r="G12842" t="e">
        <f>VLOOKUP($F$1&amp;F12842,定价因子!E:F,2,0)</f>
        <v>#N/A</v>
      </c>
      <c r="H12842" s="104" t="e">
        <f>C12842*PRODUCT(#REF!,#REF!,G12842,,#REF!,E12842)</f>
        <v>#N/A</v>
      </c>
    </row>
    <row r="12843" spans="3:8">
      <c r="C12843" t="e">
        <f>VLOOKUP(B12843,定价因子!L:M,2,0)</f>
        <v>#N/A</v>
      </c>
      <c r="E12843" t="e">
        <f>VLOOKUP($D$1&amp;D12843,定价因子!E:F,2,0)</f>
        <v>#N/A</v>
      </c>
      <c r="G12843" t="e">
        <f>VLOOKUP($F$1&amp;F12843,定价因子!E:F,2,0)</f>
        <v>#N/A</v>
      </c>
      <c r="H12843" s="104" t="e">
        <f>C12843*PRODUCT(#REF!,#REF!,G12843,,#REF!,E12843)</f>
        <v>#N/A</v>
      </c>
    </row>
    <row r="12844" spans="3:8">
      <c r="C12844" t="e">
        <f>VLOOKUP(B12844,定价因子!L:M,2,0)</f>
        <v>#N/A</v>
      </c>
      <c r="E12844" t="e">
        <f>VLOOKUP($D$1&amp;D12844,定价因子!E:F,2,0)</f>
        <v>#N/A</v>
      </c>
      <c r="G12844" t="e">
        <f>VLOOKUP($F$1&amp;F12844,定价因子!E:F,2,0)</f>
        <v>#N/A</v>
      </c>
      <c r="H12844" s="104" t="e">
        <f>C12844*PRODUCT(#REF!,#REF!,G12844,,#REF!,E12844)</f>
        <v>#N/A</v>
      </c>
    </row>
    <row r="12845" spans="3:8">
      <c r="C12845" t="e">
        <f>VLOOKUP(B12845,定价因子!L:M,2,0)</f>
        <v>#N/A</v>
      </c>
      <c r="E12845" t="e">
        <f>VLOOKUP($D$1&amp;D12845,定价因子!E:F,2,0)</f>
        <v>#N/A</v>
      </c>
      <c r="G12845" t="e">
        <f>VLOOKUP($F$1&amp;F12845,定价因子!E:F,2,0)</f>
        <v>#N/A</v>
      </c>
      <c r="H12845" s="104" t="e">
        <f>C12845*PRODUCT(#REF!,#REF!,G12845,,#REF!,E12845)</f>
        <v>#N/A</v>
      </c>
    </row>
    <row r="12846" spans="3:8">
      <c r="C12846" t="e">
        <f>VLOOKUP(B12846,定价因子!L:M,2,0)</f>
        <v>#N/A</v>
      </c>
      <c r="E12846" t="e">
        <f>VLOOKUP($D$1&amp;D12846,定价因子!E:F,2,0)</f>
        <v>#N/A</v>
      </c>
      <c r="G12846" t="e">
        <f>VLOOKUP($F$1&amp;F12846,定价因子!E:F,2,0)</f>
        <v>#N/A</v>
      </c>
      <c r="H12846" s="104" t="e">
        <f>C12846*PRODUCT(#REF!,#REF!,G12846,,#REF!,E12846)</f>
        <v>#N/A</v>
      </c>
    </row>
    <row r="12847" spans="3:8">
      <c r="C12847" t="e">
        <f>VLOOKUP(B12847,定价因子!L:M,2,0)</f>
        <v>#N/A</v>
      </c>
      <c r="E12847" t="e">
        <f>VLOOKUP($D$1&amp;D12847,定价因子!E:F,2,0)</f>
        <v>#N/A</v>
      </c>
      <c r="G12847" t="e">
        <f>VLOOKUP($F$1&amp;F12847,定价因子!E:F,2,0)</f>
        <v>#N/A</v>
      </c>
      <c r="H12847" s="104" t="e">
        <f>C12847*PRODUCT(#REF!,#REF!,G12847,,#REF!,E12847)</f>
        <v>#N/A</v>
      </c>
    </row>
    <row r="12848" spans="3:8">
      <c r="C12848" t="e">
        <f>VLOOKUP(B12848,定价因子!L:M,2,0)</f>
        <v>#N/A</v>
      </c>
      <c r="E12848" t="e">
        <f>VLOOKUP($D$1&amp;D12848,定价因子!E:F,2,0)</f>
        <v>#N/A</v>
      </c>
      <c r="G12848" t="e">
        <f>VLOOKUP($F$1&amp;F12848,定价因子!E:F,2,0)</f>
        <v>#N/A</v>
      </c>
      <c r="H12848" s="104" t="e">
        <f>C12848*PRODUCT(#REF!,#REF!,G12848,,#REF!,E12848)</f>
        <v>#N/A</v>
      </c>
    </row>
    <row r="12849" spans="3:8">
      <c r="C12849" t="e">
        <f>VLOOKUP(B12849,定价因子!L:M,2,0)</f>
        <v>#N/A</v>
      </c>
      <c r="E12849" t="e">
        <f>VLOOKUP($D$1&amp;D12849,定价因子!E:F,2,0)</f>
        <v>#N/A</v>
      </c>
      <c r="G12849" t="e">
        <f>VLOOKUP($F$1&amp;F12849,定价因子!E:F,2,0)</f>
        <v>#N/A</v>
      </c>
      <c r="H12849" s="104" t="e">
        <f>C12849*PRODUCT(#REF!,#REF!,G12849,,#REF!,E12849)</f>
        <v>#N/A</v>
      </c>
    </row>
    <row r="12850" spans="3:8">
      <c r="C12850" t="e">
        <f>VLOOKUP(B12850,定价因子!L:M,2,0)</f>
        <v>#N/A</v>
      </c>
      <c r="E12850" t="e">
        <f>VLOOKUP($D$1&amp;D12850,定价因子!E:F,2,0)</f>
        <v>#N/A</v>
      </c>
      <c r="G12850" t="e">
        <f>VLOOKUP($F$1&amp;F12850,定价因子!E:F,2,0)</f>
        <v>#N/A</v>
      </c>
      <c r="H12850" s="104" t="e">
        <f>C12850*PRODUCT(#REF!,#REF!,G12850,,#REF!,E12850)</f>
        <v>#N/A</v>
      </c>
    </row>
    <row r="12851" spans="3:8">
      <c r="C12851" t="e">
        <f>VLOOKUP(B12851,定价因子!L:M,2,0)</f>
        <v>#N/A</v>
      </c>
      <c r="E12851" t="e">
        <f>VLOOKUP($D$1&amp;D12851,定价因子!E:F,2,0)</f>
        <v>#N/A</v>
      </c>
      <c r="G12851" t="e">
        <f>VLOOKUP($F$1&amp;F12851,定价因子!E:F,2,0)</f>
        <v>#N/A</v>
      </c>
      <c r="H12851" s="104" t="e">
        <f>C12851*PRODUCT(#REF!,#REF!,G12851,,#REF!,E12851)</f>
        <v>#N/A</v>
      </c>
    </row>
    <row r="12852" spans="3:8">
      <c r="C12852" t="e">
        <f>VLOOKUP(B12852,定价因子!L:M,2,0)</f>
        <v>#N/A</v>
      </c>
      <c r="E12852" t="e">
        <f>VLOOKUP($D$1&amp;D12852,定价因子!E:F,2,0)</f>
        <v>#N/A</v>
      </c>
      <c r="G12852" t="e">
        <f>VLOOKUP($F$1&amp;F12852,定价因子!E:F,2,0)</f>
        <v>#N/A</v>
      </c>
      <c r="H12852" s="104" t="e">
        <f>C12852*PRODUCT(#REF!,#REF!,G12852,,#REF!,E12852)</f>
        <v>#N/A</v>
      </c>
    </row>
    <row r="12853" spans="3:8">
      <c r="C12853" t="e">
        <f>VLOOKUP(B12853,定价因子!L:M,2,0)</f>
        <v>#N/A</v>
      </c>
      <c r="E12853" t="e">
        <f>VLOOKUP($D$1&amp;D12853,定价因子!E:F,2,0)</f>
        <v>#N/A</v>
      </c>
      <c r="G12853" t="e">
        <f>VLOOKUP($F$1&amp;F12853,定价因子!E:F,2,0)</f>
        <v>#N/A</v>
      </c>
      <c r="H12853" s="104" t="e">
        <f>C12853*PRODUCT(#REF!,#REF!,G12853,,#REF!,E12853)</f>
        <v>#N/A</v>
      </c>
    </row>
    <row r="12854" spans="3:8">
      <c r="C12854" t="e">
        <f>VLOOKUP(B12854,定价因子!L:M,2,0)</f>
        <v>#N/A</v>
      </c>
      <c r="E12854" t="e">
        <f>VLOOKUP($D$1&amp;D12854,定价因子!E:F,2,0)</f>
        <v>#N/A</v>
      </c>
      <c r="G12854" t="e">
        <f>VLOOKUP($F$1&amp;F12854,定价因子!E:F,2,0)</f>
        <v>#N/A</v>
      </c>
      <c r="H12854" s="104" t="e">
        <f>C12854*PRODUCT(#REF!,#REF!,G12854,,#REF!,E12854)</f>
        <v>#N/A</v>
      </c>
    </row>
    <row r="12855" spans="3:8">
      <c r="C12855" t="e">
        <f>VLOOKUP(B12855,定价因子!L:M,2,0)</f>
        <v>#N/A</v>
      </c>
      <c r="E12855" t="e">
        <f>VLOOKUP($D$1&amp;D12855,定价因子!E:F,2,0)</f>
        <v>#N/A</v>
      </c>
      <c r="G12855" t="e">
        <f>VLOOKUP($F$1&amp;F12855,定价因子!E:F,2,0)</f>
        <v>#N/A</v>
      </c>
      <c r="H12855" s="104" t="e">
        <f>C12855*PRODUCT(#REF!,#REF!,G12855,,#REF!,E12855)</f>
        <v>#N/A</v>
      </c>
    </row>
    <row r="12856" spans="3:8">
      <c r="C12856" t="e">
        <f>VLOOKUP(B12856,定价因子!L:M,2,0)</f>
        <v>#N/A</v>
      </c>
      <c r="E12856" t="e">
        <f>VLOOKUP($D$1&amp;D12856,定价因子!E:F,2,0)</f>
        <v>#N/A</v>
      </c>
      <c r="G12856" t="e">
        <f>VLOOKUP($F$1&amp;F12856,定价因子!E:F,2,0)</f>
        <v>#N/A</v>
      </c>
      <c r="H12856" s="104" t="e">
        <f>C12856*PRODUCT(#REF!,#REF!,G12856,,#REF!,E12856)</f>
        <v>#N/A</v>
      </c>
    </row>
    <row r="12857" spans="3:8">
      <c r="C12857" t="e">
        <f>VLOOKUP(B12857,定价因子!L:M,2,0)</f>
        <v>#N/A</v>
      </c>
      <c r="E12857" t="e">
        <f>VLOOKUP($D$1&amp;D12857,定价因子!E:F,2,0)</f>
        <v>#N/A</v>
      </c>
      <c r="G12857" t="e">
        <f>VLOOKUP($F$1&amp;F12857,定价因子!E:F,2,0)</f>
        <v>#N/A</v>
      </c>
      <c r="H12857" s="104" t="e">
        <f>C12857*PRODUCT(#REF!,#REF!,G12857,,#REF!,E12857)</f>
        <v>#N/A</v>
      </c>
    </row>
    <row r="12858" spans="3:8">
      <c r="C12858" t="e">
        <f>VLOOKUP(B12858,定价因子!L:M,2,0)</f>
        <v>#N/A</v>
      </c>
      <c r="E12858" t="e">
        <f>VLOOKUP($D$1&amp;D12858,定价因子!E:F,2,0)</f>
        <v>#N/A</v>
      </c>
      <c r="G12858" t="e">
        <f>VLOOKUP($F$1&amp;F12858,定价因子!E:F,2,0)</f>
        <v>#N/A</v>
      </c>
      <c r="H12858" s="104" t="e">
        <f>C12858*PRODUCT(#REF!,#REF!,G12858,,#REF!,E12858)</f>
        <v>#N/A</v>
      </c>
    </row>
    <row r="12859" spans="3:8">
      <c r="C12859" t="e">
        <f>VLOOKUP(B12859,定价因子!L:M,2,0)</f>
        <v>#N/A</v>
      </c>
      <c r="E12859" t="e">
        <f>VLOOKUP($D$1&amp;D12859,定价因子!E:F,2,0)</f>
        <v>#N/A</v>
      </c>
      <c r="G12859" t="e">
        <f>VLOOKUP($F$1&amp;F12859,定价因子!E:F,2,0)</f>
        <v>#N/A</v>
      </c>
      <c r="H12859" s="104" t="e">
        <f>C12859*PRODUCT(#REF!,#REF!,G12859,,#REF!,E12859)</f>
        <v>#N/A</v>
      </c>
    </row>
    <row r="12860" spans="3:8">
      <c r="C12860" t="e">
        <f>VLOOKUP(B12860,定价因子!L:M,2,0)</f>
        <v>#N/A</v>
      </c>
      <c r="E12860" t="e">
        <f>VLOOKUP($D$1&amp;D12860,定价因子!E:F,2,0)</f>
        <v>#N/A</v>
      </c>
      <c r="G12860" t="e">
        <f>VLOOKUP($F$1&amp;F12860,定价因子!E:F,2,0)</f>
        <v>#N/A</v>
      </c>
      <c r="H12860" s="104" t="e">
        <f>C12860*PRODUCT(#REF!,#REF!,G12860,,#REF!,E12860)</f>
        <v>#N/A</v>
      </c>
    </row>
    <row r="12861" spans="3:8">
      <c r="C12861" t="e">
        <f>VLOOKUP(B12861,定价因子!L:M,2,0)</f>
        <v>#N/A</v>
      </c>
      <c r="E12861" t="e">
        <f>VLOOKUP($D$1&amp;D12861,定价因子!E:F,2,0)</f>
        <v>#N/A</v>
      </c>
      <c r="G12861" t="e">
        <f>VLOOKUP($F$1&amp;F12861,定价因子!E:F,2,0)</f>
        <v>#N/A</v>
      </c>
      <c r="H12861" s="104" t="e">
        <f>C12861*PRODUCT(#REF!,#REF!,G12861,,#REF!,E12861)</f>
        <v>#N/A</v>
      </c>
    </row>
    <row r="12862" spans="3:8">
      <c r="C12862" t="e">
        <f>VLOOKUP(B12862,定价因子!L:M,2,0)</f>
        <v>#N/A</v>
      </c>
      <c r="E12862" t="e">
        <f>VLOOKUP($D$1&amp;D12862,定价因子!E:F,2,0)</f>
        <v>#N/A</v>
      </c>
      <c r="G12862" t="e">
        <f>VLOOKUP($F$1&amp;F12862,定价因子!E:F,2,0)</f>
        <v>#N/A</v>
      </c>
      <c r="H12862" s="104" t="e">
        <f>C12862*PRODUCT(#REF!,#REF!,G12862,,#REF!,E12862)</f>
        <v>#N/A</v>
      </c>
    </row>
    <row r="12863" spans="3:8">
      <c r="C12863" t="e">
        <f>VLOOKUP(B12863,定价因子!L:M,2,0)</f>
        <v>#N/A</v>
      </c>
      <c r="E12863" t="e">
        <f>VLOOKUP($D$1&amp;D12863,定价因子!E:F,2,0)</f>
        <v>#N/A</v>
      </c>
      <c r="G12863" t="e">
        <f>VLOOKUP($F$1&amp;F12863,定价因子!E:F,2,0)</f>
        <v>#N/A</v>
      </c>
      <c r="H12863" s="104" t="e">
        <f>C12863*PRODUCT(#REF!,#REF!,G12863,,#REF!,E12863)</f>
        <v>#N/A</v>
      </c>
    </row>
    <row r="12864" spans="3:8">
      <c r="C12864" t="e">
        <f>VLOOKUP(B12864,定价因子!L:M,2,0)</f>
        <v>#N/A</v>
      </c>
      <c r="E12864" t="e">
        <f>VLOOKUP($D$1&amp;D12864,定价因子!E:F,2,0)</f>
        <v>#N/A</v>
      </c>
      <c r="G12864" t="e">
        <f>VLOOKUP($F$1&amp;F12864,定价因子!E:F,2,0)</f>
        <v>#N/A</v>
      </c>
      <c r="H12864" s="104" t="e">
        <f>C12864*PRODUCT(#REF!,#REF!,G12864,,#REF!,E12864)</f>
        <v>#N/A</v>
      </c>
    </row>
    <row r="12865" spans="3:8">
      <c r="C12865" t="e">
        <f>VLOOKUP(B12865,定价因子!L:M,2,0)</f>
        <v>#N/A</v>
      </c>
      <c r="E12865" t="e">
        <f>VLOOKUP($D$1&amp;D12865,定价因子!E:F,2,0)</f>
        <v>#N/A</v>
      </c>
      <c r="G12865" t="e">
        <f>VLOOKUP($F$1&amp;F12865,定价因子!E:F,2,0)</f>
        <v>#N/A</v>
      </c>
      <c r="H12865" s="104" t="e">
        <f>C12865*PRODUCT(#REF!,#REF!,G12865,,#REF!,E12865)</f>
        <v>#N/A</v>
      </c>
    </row>
    <row r="12866" spans="3:8">
      <c r="C12866" t="e">
        <f>VLOOKUP(B12866,定价因子!L:M,2,0)</f>
        <v>#N/A</v>
      </c>
      <c r="E12866" t="e">
        <f>VLOOKUP($D$1&amp;D12866,定价因子!E:F,2,0)</f>
        <v>#N/A</v>
      </c>
      <c r="G12866" t="e">
        <f>VLOOKUP($F$1&amp;F12866,定价因子!E:F,2,0)</f>
        <v>#N/A</v>
      </c>
      <c r="H12866" s="104" t="e">
        <f>C12866*PRODUCT(#REF!,#REF!,G12866,,#REF!,E12866)</f>
        <v>#N/A</v>
      </c>
    </row>
    <row r="12867" spans="3:8">
      <c r="C12867" t="e">
        <f>VLOOKUP(B12867,定价因子!L:M,2,0)</f>
        <v>#N/A</v>
      </c>
      <c r="E12867" t="e">
        <f>VLOOKUP($D$1&amp;D12867,定价因子!E:F,2,0)</f>
        <v>#N/A</v>
      </c>
      <c r="G12867" t="e">
        <f>VLOOKUP($F$1&amp;F12867,定价因子!E:F,2,0)</f>
        <v>#N/A</v>
      </c>
      <c r="H12867" s="104" t="e">
        <f>C12867*PRODUCT(#REF!,#REF!,G12867,,#REF!,E12867)</f>
        <v>#N/A</v>
      </c>
    </row>
    <row r="12868" spans="3:8">
      <c r="C12868" t="e">
        <f>VLOOKUP(B12868,定价因子!L:M,2,0)</f>
        <v>#N/A</v>
      </c>
      <c r="E12868" t="e">
        <f>VLOOKUP($D$1&amp;D12868,定价因子!E:F,2,0)</f>
        <v>#N/A</v>
      </c>
      <c r="G12868" t="e">
        <f>VLOOKUP($F$1&amp;F12868,定价因子!E:F,2,0)</f>
        <v>#N/A</v>
      </c>
      <c r="H12868" s="104" t="e">
        <f>C12868*PRODUCT(#REF!,#REF!,G12868,,#REF!,E12868)</f>
        <v>#N/A</v>
      </c>
    </row>
    <row r="12869" spans="3:8">
      <c r="C12869" t="e">
        <f>VLOOKUP(B12869,定价因子!L:M,2,0)</f>
        <v>#N/A</v>
      </c>
      <c r="E12869" t="e">
        <f>VLOOKUP($D$1&amp;D12869,定价因子!E:F,2,0)</f>
        <v>#N/A</v>
      </c>
      <c r="G12869" t="e">
        <f>VLOOKUP($F$1&amp;F12869,定价因子!E:F,2,0)</f>
        <v>#N/A</v>
      </c>
      <c r="H12869" s="104" t="e">
        <f>C12869*PRODUCT(#REF!,#REF!,G12869,,#REF!,E12869)</f>
        <v>#N/A</v>
      </c>
    </row>
    <row r="12870" spans="3:8">
      <c r="C12870" t="e">
        <f>VLOOKUP(B12870,定价因子!L:M,2,0)</f>
        <v>#N/A</v>
      </c>
      <c r="E12870" t="e">
        <f>VLOOKUP($D$1&amp;D12870,定价因子!E:F,2,0)</f>
        <v>#N/A</v>
      </c>
      <c r="G12870" t="e">
        <f>VLOOKUP($F$1&amp;F12870,定价因子!E:F,2,0)</f>
        <v>#N/A</v>
      </c>
      <c r="H12870" s="104" t="e">
        <f>C12870*PRODUCT(#REF!,#REF!,G12870,,#REF!,E12870)</f>
        <v>#N/A</v>
      </c>
    </row>
    <row r="12871" spans="3:8">
      <c r="C12871" t="e">
        <f>VLOOKUP(B12871,定价因子!L:M,2,0)</f>
        <v>#N/A</v>
      </c>
      <c r="E12871" t="e">
        <f>VLOOKUP($D$1&amp;D12871,定价因子!E:F,2,0)</f>
        <v>#N/A</v>
      </c>
      <c r="G12871" t="e">
        <f>VLOOKUP($F$1&amp;F12871,定价因子!E:F,2,0)</f>
        <v>#N/A</v>
      </c>
      <c r="H12871" s="104" t="e">
        <f>C12871*PRODUCT(#REF!,#REF!,G12871,,#REF!,E12871)</f>
        <v>#N/A</v>
      </c>
    </row>
    <row r="12872" spans="3:8">
      <c r="C12872" t="e">
        <f>VLOOKUP(B12872,定价因子!L:M,2,0)</f>
        <v>#N/A</v>
      </c>
      <c r="E12872" t="e">
        <f>VLOOKUP($D$1&amp;D12872,定价因子!E:F,2,0)</f>
        <v>#N/A</v>
      </c>
      <c r="G12872" t="e">
        <f>VLOOKUP($F$1&amp;F12872,定价因子!E:F,2,0)</f>
        <v>#N/A</v>
      </c>
      <c r="H12872" s="104" t="e">
        <f>C12872*PRODUCT(#REF!,#REF!,G12872,,#REF!,E12872)</f>
        <v>#N/A</v>
      </c>
    </row>
    <row r="12873" spans="3:8">
      <c r="C12873" t="e">
        <f>VLOOKUP(B12873,定价因子!L:M,2,0)</f>
        <v>#N/A</v>
      </c>
      <c r="E12873" t="e">
        <f>VLOOKUP($D$1&amp;D12873,定价因子!E:F,2,0)</f>
        <v>#N/A</v>
      </c>
      <c r="G12873" t="e">
        <f>VLOOKUP($F$1&amp;F12873,定价因子!E:F,2,0)</f>
        <v>#N/A</v>
      </c>
      <c r="H12873" s="104" t="e">
        <f>C12873*PRODUCT(#REF!,#REF!,G12873,,#REF!,E12873)</f>
        <v>#N/A</v>
      </c>
    </row>
    <row r="12874" spans="3:8">
      <c r="C12874" t="e">
        <f>VLOOKUP(B12874,定价因子!L:M,2,0)</f>
        <v>#N/A</v>
      </c>
      <c r="E12874" t="e">
        <f>VLOOKUP($D$1&amp;D12874,定价因子!E:F,2,0)</f>
        <v>#N/A</v>
      </c>
      <c r="G12874" t="e">
        <f>VLOOKUP($F$1&amp;F12874,定价因子!E:F,2,0)</f>
        <v>#N/A</v>
      </c>
      <c r="H12874" s="104" t="e">
        <f>C12874*PRODUCT(#REF!,#REF!,G12874,,#REF!,E12874)</f>
        <v>#N/A</v>
      </c>
    </row>
    <row r="12875" spans="3:8">
      <c r="C12875" t="e">
        <f>VLOOKUP(B12875,定价因子!L:M,2,0)</f>
        <v>#N/A</v>
      </c>
      <c r="E12875" t="e">
        <f>VLOOKUP($D$1&amp;D12875,定价因子!E:F,2,0)</f>
        <v>#N/A</v>
      </c>
      <c r="G12875" t="e">
        <f>VLOOKUP($F$1&amp;F12875,定价因子!E:F,2,0)</f>
        <v>#N/A</v>
      </c>
      <c r="H12875" s="104" t="e">
        <f>C12875*PRODUCT(#REF!,#REF!,G12875,,#REF!,E12875)</f>
        <v>#N/A</v>
      </c>
    </row>
    <row r="12876" spans="3:8">
      <c r="C12876" t="e">
        <f>VLOOKUP(B12876,定价因子!L:M,2,0)</f>
        <v>#N/A</v>
      </c>
      <c r="E12876" t="e">
        <f>VLOOKUP($D$1&amp;D12876,定价因子!E:F,2,0)</f>
        <v>#N/A</v>
      </c>
      <c r="G12876" t="e">
        <f>VLOOKUP($F$1&amp;F12876,定价因子!E:F,2,0)</f>
        <v>#N/A</v>
      </c>
      <c r="H12876" s="104" t="e">
        <f>C12876*PRODUCT(#REF!,#REF!,G12876,,#REF!,E12876)</f>
        <v>#N/A</v>
      </c>
    </row>
    <row r="12877" spans="3:8">
      <c r="C12877" t="e">
        <f>VLOOKUP(B12877,定价因子!L:M,2,0)</f>
        <v>#N/A</v>
      </c>
      <c r="E12877" t="e">
        <f>VLOOKUP($D$1&amp;D12877,定价因子!E:F,2,0)</f>
        <v>#N/A</v>
      </c>
      <c r="G12877" t="e">
        <f>VLOOKUP($F$1&amp;F12877,定价因子!E:F,2,0)</f>
        <v>#N/A</v>
      </c>
      <c r="H12877" s="104" t="e">
        <f>C12877*PRODUCT(#REF!,#REF!,G12877,,#REF!,E12877)</f>
        <v>#N/A</v>
      </c>
    </row>
    <row r="12878" spans="3:8">
      <c r="C12878" t="e">
        <f>VLOOKUP(B12878,定价因子!L:M,2,0)</f>
        <v>#N/A</v>
      </c>
      <c r="E12878" t="e">
        <f>VLOOKUP($D$1&amp;D12878,定价因子!E:F,2,0)</f>
        <v>#N/A</v>
      </c>
      <c r="G12878" t="e">
        <f>VLOOKUP($F$1&amp;F12878,定价因子!E:F,2,0)</f>
        <v>#N/A</v>
      </c>
      <c r="H12878" s="104" t="e">
        <f>C12878*PRODUCT(#REF!,#REF!,G12878,,#REF!,E12878)</f>
        <v>#N/A</v>
      </c>
    </row>
    <row r="12879" spans="3:8">
      <c r="C12879" t="e">
        <f>VLOOKUP(B12879,定价因子!L:M,2,0)</f>
        <v>#N/A</v>
      </c>
      <c r="E12879" t="e">
        <f>VLOOKUP($D$1&amp;D12879,定价因子!E:F,2,0)</f>
        <v>#N/A</v>
      </c>
      <c r="G12879" t="e">
        <f>VLOOKUP($F$1&amp;F12879,定价因子!E:F,2,0)</f>
        <v>#N/A</v>
      </c>
      <c r="H12879" s="104" t="e">
        <f>C12879*PRODUCT(#REF!,#REF!,G12879,,#REF!,E12879)</f>
        <v>#N/A</v>
      </c>
    </row>
    <row r="12880" spans="3:8">
      <c r="C12880" t="e">
        <f>VLOOKUP(B12880,定价因子!L:M,2,0)</f>
        <v>#N/A</v>
      </c>
      <c r="E12880" t="e">
        <f>VLOOKUP($D$1&amp;D12880,定价因子!E:F,2,0)</f>
        <v>#N/A</v>
      </c>
      <c r="G12880" t="e">
        <f>VLOOKUP($F$1&amp;F12880,定价因子!E:F,2,0)</f>
        <v>#N/A</v>
      </c>
      <c r="H12880" s="104" t="e">
        <f>C12880*PRODUCT(#REF!,#REF!,G12880,,#REF!,E12880)</f>
        <v>#N/A</v>
      </c>
    </row>
    <row r="12881" spans="3:8">
      <c r="C12881" t="e">
        <f>VLOOKUP(B12881,定价因子!L:M,2,0)</f>
        <v>#N/A</v>
      </c>
      <c r="E12881" t="e">
        <f>VLOOKUP($D$1&amp;D12881,定价因子!E:F,2,0)</f>
        <v>#N/A</v>
      </c>
      <c r="G12881" t="e">
        <f>VLOOKUP($F$1&amp;F12881,定价因子!E:F,2,0)</f>
        <v>#N/A</v>
      </c>
      <c r="H12881" s="104" t="e">
        <f>C12881*PRODUCT(#REF!,#REF!,G12881,,#REF!,E12881)</f>
        <v>#N/A</v>
      </c>
    </row>
    <row r="12882" spans="3:8">
      <c r="C12882" t="e">
        <f>VLOOKUP(B12882,定价因子!L:M,2,0)</f>
        <v>#N/A</v>
      </c>
      <c r="E12882" t="e">
        <f>VLOOKUP($D$1&amp;D12882,定价因子!E:F,2,0)</f>
        <v>#N/A</v>
      </c>
      <c r="G12882" t="e">
        <f>VLOOKUP($F$1&amp;F12882,定价因子!E:F,2,0)</f>
        <v>#N/A</v>
      </c>
      <c r="H12882" s="104" t="e">
        <f>C12882*PRODUCT(#REF!,#REF!,G12882,,#REF!,E12882)</f>
        <v>#N/A</v>
      </c>
    </row>
    <row r="12883" spans="3:8">
      <c r="C12883" t="e">
        <f>VLOOKUP(B12883,定价因子!L:M,2,0)</f>
        <v>#N/A</v>
      </c>
      <c r="E12883" t="e">
        <f>VLOOKUP($D$1&amp;D12883,定价因子!E:F,2,0)</f>
        <v>#N/A</v>
      </c>
      <c r="G12883" t="e">
        <f>VLOOKUP($F$1&amp;F12883,定价因子!E:F,2,0)</f>
        <v>#N/A</v>
      </c>
      <c r="H12883" s="104" t="e">
        <f>C12883*PRODUCT(#REF!,#REF!,G12883,,#REF!,E12883)</f>
        <v>#N/A</v>
      </c>
    </row>
    <row r="12884" spans="3:8">
      <c r="C12884" t="e">
        <f>VLOOKUP(B12884,定价因子!L:M,2,0)</f>
        <v>#N/A</v>
      </c>
      <c r="E12884" t="e">
        <f>VLOOKUP($D$1&amp;D12884,定价因子!E:F,2,0)</f>
        <v>#N/A</v>
      </c>
      <c r="G12884" t="e">
        <f>VLOOKUP($F$1&amp;F12884,定价因子!E:F,2,0)</f>
        <v>#N/A</v>
      </c>
      <c r="H12884" s="104" t="e">
        <f>C12884*PRODUCT(#REF!,#REF!,G12884,,#REF!,E12884)</f>
        <v>#N/A</v>
      </c>
    </row>
    <row r="12885" spans="3:8">
      <c r="C12885" t="e">
        <f>VLOOKUP(B12885,定价因子!L:M,2,0)</f>
        <v>#N/A</v>
      </c>
      <c r="E12885" t="e">
        <f>VLOOKUP($D$1&amp;D12885,定价因子!E:F,2,0)</f>
        <v>#N/A</v>
      </c>
      <c r="G12885" t="e">
        <f>VLOOKUP($F$1&amp;F12885,定价因子!E:F,2,0)</f>
        <v>#N/A</v>
      </c>
      <c r="H12885" s="104" t="e">
        <f>C12885*PRODUCT(#REF!,#REF!,G12885,,#REF!,E12885)</f>
        <v>#N/A</v>
      </c>
    </row>
    <row r="12886" spans="3:8">
      <c r="C12886" t="e">
        <f>VLOOKUP(B12886,定价因子!L:M,2,0)</f>
        <v>#N/A</v>
      </c>
      <c r="E12886" t="e">
        <f>VLOOKUP($D$1&amp;D12886,定价因子!E:F,2,0)</f>
        <v>#N/A</v>
      </c>
      <c r="G12886" t="e">
        <f>VLOOKUP($F$1&amp;F12886,定价因子!E:F,2,0)</f>
        <v>#N/A</v>
      </c>
      <c r="H12886" s="104" t="e">
        <f>C12886*PRODUCT(#REF!,#REF!,G12886,,#REF!,E12886)</f>
        <v>#N/A</v>
      </c>
    </row>
    <row r="12887" spans="3:8">
      <c r="C12887" t="e">
        <f>VLOOKUP(B12887,定价因子!L:M,2,0)</f>
        <v>#N/A</v>
      </c>
      <c r="E12887" t="e">
        <f>VLOOKUP($D$1&amp;D12887,定价因子!E:F,2,0)</f>
        <v>#N/A</v>
      </c>
      <c r="G12887" t="e">
        <f>VLOOKUP($F$1&amp;F12887,定价因子!E:F,2,0)</f>
        <v>#N/A</v>
      </c>
      <c r="H12887" s="104" t="e">
        <f>C12887*PRODUCT(#REF!,#REF!,G12887,,#REF!,E12887)</f>
        <v>#N/A</v>
      </c>
    </row>
    <row r="12888" spans="3:8">
      <c r="C12888" t="e">
        <f>VLOOKUP(B12888,定价因子!L:M,2,0)</f>
        <v>#N/A</v>
      </c>
      <c r="E12888" t="e">
        <f>VLOOKUP($D$1&amp;D12888,定价因子!E:F,2,0)</f>
        <v>#N/A</v>
      </c>
      <c r="G12888" t="e">
        <f>VLOOKUP($F$1&amp;F12888,定价因子!E:F,2,0)</f>
        <v>#N/A</v>
      </c>
      <c r="H12888" s="104" t="e">
        <f>C12888*PRODUCT(#REF!,#REF!,G12888,,#REF!,E12888)</f>
        <v>#N/A</v>
      </c>
    </row>
    <row r="12889" spans="3:8">
      <c r="C12889" t="e">
        <f>VLOOKUP(B12889,定价因子!L:M,2,0)</f>
        <v>#N/A</v>
      </c>
      <c r="E12889" t="e">
        <f>VLOOKUP($D$1&amp;D12889,定价因子!E:F,2,0)</f>
        <v>#N/A</v>
      </c>
      <c r="G12889" t="e">
        <f>VLOOKUP($F$1&amp;F12889,定价因子!E:F,2,0)</f>
        <v>#N/A</v>
      </c>
      <c r="H12889" s="104" t="e">
        <f>C12889*PRODUCT(#REF!,#REF!,G12889,,#REF!,E12889)</f>
        <v>#N/A</v>
      </c>
    </row>
    <row r="12890" spans="3:8">
      <c r="C12890" t="e">
        <f>VLOOKUP(B12890,定价因子!L:M,2,0)</f>
        <v>#N/A</v>
      </c>
      <c r="E12890" t="e">
        <f>VLOOKUP($D$1&amp;D12890,定价因子!E:F,2,0)</f>
        <v>#N/A</v>
      </c>
      <c r="G12890" t="e">
        <f>VLOOKUP($F$1&amp;F12890,定价因子!E:F,2,0)</f>
        <v>#N/A</v>
      </c>
      <c r="H12890" s="104" t="e">
        <f>C12890*PRODUCT(#REF!,#REF!,G12890,,#REF!,E12890)</f>
        <v>#N/A</v>
      </c>
    </row>
    <row r="12891" spans="3:8">
      <c r="C12891" t="e">
        <f>VLOOKUP(B12891,定价因子!L:M,2,0)</f>
        <v>#N/A</v>
      </c>
      <c r="E12891" t="e">
        <f>VLOOKUP($D$1&amp;D12891,定价因子!E:F,2,0)</f>
        <v>#N/A</v>
      </c>
      <c r="G12891" t="e">
        <f>VLOOKUP($F$1&amp;F12891,定价因子!E:F,2,0)</f>
        <v>#N/A</v>
      </c>
      <c r="H12891" s="104" t="e">
        <f>C12891*PRODUCT(#REF!,#REF!,G12891,,#REF!,E12891)</f>
        <v>#N/A</v>
      </c>
    </row>
    <row r="12892" spans="3:8">
      <c r="C12892" t="e">
        <f>VLOOKUP(B12892,定价因子!L:M,2,0)</f>
        <v>#N/A</v>
      </c>
      <c r="E12892" t="e">
        <f>VLOOKUP($D$1&amp;D12892,定价因子!E:F,2,0)</f>
        <v>#N/A</v>
      </c>
      <c r="G12892" t="e">
        <f>VLOOKUP($F$1&amp;F12892,定价因子!E:F,2,0)</f>
        <v>#N/A</v>
      </c>
      <c r="H12892" s="104" t="e">
        <f>C12892*PRODUCT(#REF!,#REF!,G12892,,#REF!,E12892)</f>
        <v>#N/A</v>
      </c>
    </row>
    <row r="12893" spans="3:8">
      <c r="C12893" t="e">
        <f>VLOOKUP(B12893,定价因子!L:M,2,0)</f>
        <v>#N/A</v>
      </c>
      <c r="E12893" t="e">
        <f>VLOOKUP($D$1&amp;D12893,定价因子!E:F,2,0)</f>
        <v>#N/A</v>
      </c>
      <c r="G12893" t="e">
        <f>VLOOKUP($F$1&amp;F12893,定价因子!E:F,2,0)</f>
        <v>#N/A</v>
      </c>
      <c r="H12893" s="104" t="e">
        <f>C12893*PRODUCT(#REF!,#REF!,G12893,,#REF!,E12893)</f>
        <v>#N/A</v>
      </c>
    </row>
    <row r="12894" spans="3:8">
      <c r="C12894" t="e">
        <f>VLOOKUP(B12894,定价因子!L:M,2,0)</f>
        <v>#N/A</v>
      </c>
      <c r="E12894" t="e">
        <f>VLOOKUP($D$1&amp;D12894,定价因子!E:F,2,0)</f>
        <v>#N/A</v>
      </c>
      <c r="G12894" t="e">
        <f>VLOOKUP($F$1&amp;F12894,定价因子!E:F,2,0)</f>
        <v>#N/A</v>
      </c>
      <c r="H12894" s="104" t="e">
        <f>C12894*PRODUCT(#REF!,#REF!,G12894,,#REF!,E12894)</f>
        <v>#N/A</v>
      </c>
    </row>
    <row r="12895" spans="3:8">
      <c r="C12895" t="e">
        <f>VLOOKUP(B12895,定价因子!L:M,2,0)</f>
        <v>#N/A</v>
      </c>
      <c r="E12895" t="e">
        <f>VLOOKUP($D$1&amp;D12895,定价因子!E:F,2,0)</f>
        <v>#N/A</v>
      </c>
      <c r="G12895" t="e">
        <f>VLOOKUP($F$1&amp;F12895,定价因子!E:F,2,0)</f>
        <v>#N/A</v>
      </c>
      <c r="H12895" s="104" t="e">
        <f>C12895*PRODUCT(#REF!,#REF!,G12895,,#REF!,E12895)</f>
        <v>#N/A</v>
      </c>
    </row>
    <row r="12896" spans="3:8">
      <c r="C12896" t="e">
        <f>VLOOKUP(B12896,定价因子!L:M,2,0)</f>
        <v>#N/A</v>
      </c>
      <c r="E12896" t="e">
        <f>VLOOKUP($D$1&amp;D12896,定价因子!E:F,2,0)</f>
        <v>#N/A</v>
      </c>
      <c r="G12896" t="e">
        <f>VLOOKUP($F$1&amp;F12896,定价因子!E:F,2,0)</f>
        <v>#N/A</v>
      </c>
      <c r="H12896" s="104" t="e">
        <f>C12896*PRODUCT(#REF!,#REF!,G12896,,#REF!,E12896)</f>
        <v>#N/A</v>
      </c>
    </row>
    <row r="12897" spans="3:8">
      <c r="C12897" t="e">
        <f>VLOOKUP(B12897,定价因子!L:M,2,0)</f>
        <v>#N/A</v>
      </c>
      <c r="E12897" t="e">
        <f>VLOOKUP($D$1&amp;D12897,定价因子!E:F,2,0)</f>
        <v>#N/A</v>
      </c>
      <c r="G12897" t="e">
        <f>VLOOKUP($F$1&amp;F12897,定价因子!E:F,2,0)</f>
        <v>#N/A</v>
      </c>
      <c r="H12897" s="104" t="e">
        <f>C12897*PRODUCT(#REF!,#REF!,G12897,,#REF!,E12897)</f>
        <v>#N/A</v>
      </c>
    </row>
    <row r="12898" spans="3:8">
      <c r="C12898" t="e">
        <f>VLOOKUP(B12898,定价因子!L:M,2,0)</f>
        <v>#N/A</v>
      </c>
      <c r="E12898" t="e">
        <f>VLOOKUP($D$1&amp;D12898,定价因子!E:F,2,0)</f>
        <v>#N/A</v>
      </c>
      <c r="G12898" t="e">
        <f>VLOOKUP($F$1&amp;F12898,定价因子!E:F,2,0)</f>
        <v>#N/A</v>
      </c>
      <c r="H12898" s="104" t="e">
        <f>C12898*PRODUCT(#REF!,#REF!,G12898,,#REF!,E12898)</f>
        <v>#N/A</v>
      </c>
    </row>
    <row r="12899" spans="3:8">
      <c r="C12899" t="e">
        <f>VLOOKUP(B12899,定价因子!L:M,2,0)</f>
        <v>#N/A</v>
      </c>
      <c r="E12899" t="e">
        <f>VLOOKUP($D$1&amp;D12899,定价因子!E:F,2,0)</f>
        <v>#N/A</v>
      </c>
      <c r="G12899" t="e">
        <f>VLOOKUP($F$1&amp;F12899,定价因子!E:F,2,0)</f>
        <v>#N/A</v>
      </c>
      <c r="H12899" s="104" t="e">
        <f>C12899*PRODUCT(#REF!,#REF!,G12899,,#REF!,E12899)</f>
        <v>#N/A</v>
      </c>
    </row>
    <row r="12900" spans="3:8">
      <c r="C12900" t="e">
        <f>VLOOKUP(B12900,定价因子!L:M,2,0)</f>
        <v>#N/A</v>
      </c>
      <c r="E12900" t="e">
        <f>VLOOKUP($D$1&amp;D12900,定价因子!E:F,2,0)</f>
        <v>#N/A</v>
      </c>
      <c r="G12900" t="e">
        <f>VLOOKUP($F$1&amp;F12900,定价因子!E:F,2,0)</f>
        <v>#N/A</v>
      </c>
      <c r="H12900" s="104" t="e">
        <f>C12900*PRODUCT(#REF!,#REF!,G12900,,#REF!,E12900)</f>
        <v>#N/A</v>
      </c>
    </row>
    <row r="12901" spans="3:8">
      <c r="C12901" t="e">
        <f>VLOOKUP(B12901,定价因子!L:M,2,0)</f>
        <v>#N/A</v>
      </c>
      <c r="E12901" t="e">
        <f>VLOOKUP($D$1&amp;D12901,定价因子!E:F,2,0)</f>
        <v>#N/A</v>
      </c>
      <c r="G12901" t="e">
        <f>VLOOKUP($F$1&amp;F12901,定价因子!E:F,2,0)</f>
        <v>#N/A</v>
      </c>
      <c r="H12901" s="104" t="e">
        <f>C12901*PRODUCT(#REF!,#REF!,G12901,,#REF!,E12901)</f>
        <v>#N/A</v>
      </c>
    </row>
    <row r="12902" spans="3:8">
      <c r="C12902" t="e">
        <f>VLOOKUP(B12902,定价因子!L:M,2,0)</f>
        <v>#N/A</v>
      </c>
      <c r="E12902" t="e">
        <f>VLOOKUP($D$1&amp;D12902,定价因子!E:F,2,0)</f>
        <v>#N/A</v>
      </c>
      <c r="G12902" t="e">
        <f>VLOOKUP($F$1&amp;F12902,定价因子!E:F,2,0)</f>
        <v>#N/A</v>
      </c>
      <c r="H12902" s="104" t="e">
        <f>C12902*PRODUCT(#REF!,#REF!,G12902,,#REF!,E12902)</f>
        <v>#N/A</v>
      </c>
    </row>
    <row r="12903" spans="3:8">
      <c r="C12903" t="e">
        <f>VLOOKUP(B12903,定价因子!L:M,2,0)</f>
        <v>#N/A</v>
      </c>
      <c r="E12903" t="e">
        <f>VLOOKUP($D$1&amp;D12903,定价因子!E:F,2,0)</f>
        <v>#N/A</v>
      </c>
      <c r="G12903" t="e">
        <f>VLOOKUP($F$1&amp;F12903,定价因子!E:F,2,0)</f>
        <v>#N/A</v>
      </c>
      <c r="H12903" s="104" t="e">
        <f>C12903*PRODUCT(#REF!,#REF!,G12903,,#REF!,E12903)</f>
        <v>#N/A</v>
      </c>
    </row>
    <row r="12904" spans="3:8">
      <c r="C12904" t="e">
        <f>VLOOKUP(B12904,定价因子!L:M,2,0)</f>
        <v>#N/A</v>
      </c>
      <c r="E12904" t="e">
        <f>VLOOKUP($D$1&amp;D12904,定价因子!E:F,2,0)</f>
        <v>#N/A</v>
      </c>
      <c r="G12904" t="e">
        <f>VLOOKUP($F$1&amp;F12904,定价因子!E:F,2,0)</f>
        <v>#N/A</v>
      </c>
      <c r="H12904" s="104" t="e">
        <f>C12904*PRODUCT(#REF!,#REF!,G12904,,#REF!,E12904)</f>
        <v>#N/A</v>
      </c>
    </row>
    <row r="12905" spans="3:8">
      <c r="C12905" t="e">
        <f>VLOOKUP(B12905,定价因子!L:M,2,0)</f>
        <v>#N/A</v>
      </c>
      <c r="E12905" t="e">
        <f>VLOOKUP($D$1&amp;D12905,定价因子!E:F,2,0)</f>
        <v>#N/A</v>
      </c>
      <c r="G12905" t="e">
        <f>VLOOKUP($F$1&amp;F12905,定价因子!E:F,2,0)</f>
        <v>#N/A</v>
      </c>
      <c r="H12905" s="104" t="e">
        <f>C12905*PRODUCT(#REF!,#REF!,G12905,,#REF!,E12905)</f>
        <v>#N/A</v>
      </c>
    </row>
    <row r="12906" spans="3:8">
      <c r="C12906" t="e">
        <f>VLOOKUP(B12906,定价因子!L:M,2,0)</f>
        <v>#N/A</v>
      </c>
      <c r="E12906" t="e">
        <f>VLOOKUP($D$1&amp;D12906,定价因子!E:F,2,0)</f>
        <v>#N/A</v>
      </c>
      <c r="G12906" t="e">
        <f>VLOOKUP($F$1&amp;F12906,定价因子!E:F,2,0)</f>
        <v>#N/A</v>
      </c>
      <c r="H12906" s="104" t="e">
        <f>C12906*PRODUCT(#REF!,#REF!,G12906,,#REF!,E12906)</f>
        <v>#N/A</v>
      </c>
    </row>
    <row r="12907" spans="3:8">
      <c r="C12907" t="e">
        <f>VLOOKUP(B12907,定价因子!L:M,2,0)</f>
        <v>#N/A</v>
      </c>
      <c r="E12907" t="e">
        <f>VLOOKUP($D$1&amp;D12907,定价因子!E:F,2,0)</f>
        <v>#N/A</v>
      </c>
      <c r="G12907" t="e">
        <f>VLOOKUP($F$1&amp;F12907,定价因子!E:F,2,0)</f>
        <v>#N/A</v>
      </c>
      <c r="H12907" s="104" t="e">
        <f>C12907*PRODUCT(#REF!,#REF!,G12907,,#REF!,E12907)</f>
        <v>#N/A</v>
      </c>
    </row>
    <row r="12908" spans="3:8">
      <c r="C12908" t="e">
        <f>VLOOKUP(B12908,定价因子!L:M,2,0)</f>
        <v>#N/A</v>
      </c>
      <c r="E12908" t="e">
        <f>VLOOKUP($D$1&amp;D12908,定价因子!E:F,2,0)</f>
        <v>#N/A</v>
      </c>
      <c r="G12908" t="e">
        <f>VLOOKUP($F$1&amp;F12908,定价因子!E:F,2,0)</f>
        <v>#N/A</v>
      </c>
      <c r="H12908" s="104" t="e">
        <f>C12908*PRODUCT(#REF!,#REF!,G12908,,#REF!,E12908)</f>
        <v>#N/A</v>
      </c>
    </row>
    <row r="12909" spans="3:8">
      <c r="C12909" t="e">
        <f>VLOOKUP(B12909,定价因子!L:M,2,0)</f>
        <v>#N/A</v>
      </c>
      <c r="E12909" t="e">
        <f>VLOOKUP($D$1&amp;D12909,定价因子!E:F,2,0)</f>
        <v>#N/A</v>
      </c>
      <c r="G12909" t="e">
        <f>VLOOKUP($F$1&amp;F12909,定价因子!E:F,2,0)</f>
        <v>#N/A</v>
      </c>
      <c r="H12909" s="104" t="e">
        <f>C12909*PRODUCT(#REF!,#REF!,G12909,,#REF!,E12909)</f>
        <v>#N/A</v>
      </c>
    </row>
    <row r="12910" spans="3:8">
      <c r="C12910" t="e">
        <f>VLOOKUP(B12910,定价因子!L:M,2,0)</f>
        <v>#N/A</v>
      </c>
      <c r="E12910" t="e">
        <f>VLOOKUP($D$1&amp;D12910,定价因子!E:F,2,0)</f>
        <v>#N/A</v>
      </c>
      <c r="G12910" t="e">
        <f>VLOOKUP($F$1&amp;F12910,定价因子!E:F,2,0)</f>
        <v>#N/A</v>
      </c>
      <c r="H12910" s="104" t="e">
        <f>C12910*PRODUCT(#REF!,#REF!,G12910,,#REF!,E12910)</f>
        <v>#N/A</v>
      </c>
    </row>
    <row r="12911" spans="3:8">
      <c r="C12911" t="e">
        <f>VLOOKUP(B12911,定价因子!L:M,2,0)</f>
        <v>#N/A</v>
      </c>
      <c r="E12911" t="e">
        <f>VLOOKUP($D$1&amp;D12911,定价因子!E:F,2,0)</f>
        <v>#N/A</v>
      </c>
      <c r="G12911" t="e">
        <f>VLOOKUP($F$1&amp;F12911,定价因子!E:F,2,0)</f>
        <v>#N/A</v>
      </c>
      <c r="H12911" s="104" t="e">
        <f>C12911*PRODUCT(#REF!,#REF!,G12911,,#REF!,E12911)</f>
        <v>#N/A</v>
      </c>
    </row>
    <row r="12912" spans="3:8">
      <c r="C12912" t="e">
        <f>VLOOKUP(B12912,定价因子!L:M,2,0)</f>
        <v>#N/A</v>
      </c>
      <c r="E12912" t="e">
        <f>VLOOKUP($D$1&amp;D12912,定价因子!E:F,2,0)</f>
        <v>#N/A</v>
      </c>
      <c r="G12912" t="e">
        <f>VLOOKUP($F$1&amp;F12912,定价因子!E:F,2,0)</f>
        <v>#N/A</v>
      </c>
      <c r="H12912" s="104" t="e">
        <f>C12912*PRODUCT(#REF!,#REF!,G12912,,#REF!,E12912)</f>
        <v>#N/A</v>
      </c>
    </row>
    <row r="12913" spans="3:8">
      <c r="C12913" t="e">
        <f>VLOOKUP(B12913,定价因子!L:M,2,0)</f>
        <v>#N/A</v>
      </c>
      <c r="E12913" t="e">
        <f>VLOOKUP($D$1&amp;D12913,定价因子!E:F,2,0)</f>
        <v>#N/A</v>
      </c>
      <c r="G12913" t="e">
        <f>VLOOKUP($F$1&amp;F12913,定价因子!E:F,2,0)</f>
        <v>#N/A</v>
      </c>
      <c r="H12913" s="104" t="e">
        <f>C12913*PRODUCT(#REF!,#REF!,G12913,,#REF!,E12913)</f>
        <v>#N/A</v>
      </c>
    </row>
    <row r="12914" spans="3:8">
      <c r="C12914" t="e">
        <f>VLOOKUP(B12914,定价因子!L:M,2,0)</f>
        <v>#N/A</v>
      </c>
      <c r="E12914" t="e">
        <f>VLOOKUP($D$1&amp;D12914,定价因子!E:F,2,0)</f>
        <v>#N/A</v>
      </c>
      <c r="G12914" t="e">
        <f>VLOOKUP($F$1&amp;F12914,定价因子!E:F,2,0)</f>
        <v>#N/A</v>
      </c>
      <c r="H12914" s="104" t="e">
        <f>C12914*PRODUCT(#REF!,#REF!,G12914,,#REF!,E12914)</f>
        <v>#N/A</v>
      </c>
    </row>
    <row r="12915" spans="3:8">
      <c r="C12915" t="e">
        <f>VLOOKUP(B12915,定价因子!L:M,2,0)</f>
        <v>#N/A</v>
      </c>
      <c r="E12915" t="e">
        <f>VLOOKUP($D$1&amp;D12915,定价因子!E:F,2,0)</f>
        <v>#N/A</v>
      </c>
      <c r="G12915" t="e">
        <f>VLOOKUP($F$1&amp;F12915,定价因子!E:F,2,0)</f>
        <v>#N/A</v>
      </c>
      <c r="H12915" s="104" t="e">
        <f>C12915*PRODUCT(#REF!,#REF!,G12915,,#REF!,E12915)</f>
        <v>#N/A</v>
      </c>
    </row>
    <row r="12916" spans="3:8">
      <c r="C12916" t="e">
        <f>VLOOKUP(B12916,定价因子!L:M,2,0)</f>
        <v>#N/A</v>
      </c>
      <c r="E12916" t="e">
        <f>VLOOKUP($D$1&amp;D12916,定价因子!E:F,2,0)</f>
        <v>#N/A</v>
      </c>
      <c r="G12916" t="e">
        <f>VLOOKUP($F$1&amp;F12916,定价因子!E:F,2,0)</f>
        <v>#N/A</v>
      </c>
      <c r="H12916" s="104" t="e">
        <f>C12916*PRODUCT(#REF!,#REF!,G12916,,#REF!,E12916)</f>
        <v>#N/A</v>
      </c>
    </row>
    <row r="12917" spans="3:8">
      <c r="C12917" t="e">
        <f>VLOOKUP(B12917,定价因子!L:M,2,0)</f>
        <v>#N/A</v>
      </c>
      <c r="E12917" t="e">
        <f>VLOOKUP($D$1&amp;D12917,定价因子!E:F,2,0)</f>
        <v>#N/A</v>
      </c>
      <c r="G12917" t="e">
        <f>VLOOKUP($F$1&amp;F12917,定价因子!E:F,2,0)</f>
        <v>#N/A</v>
      </c>
      <c r="H12917" s="104" t="e">
        <f>C12917*PRODUCT(#REF!,#REF!,G12917,,#REF!,E12917)</f>
        <v>#N/A</v>
      </c>
    </row>
    <row r="12918" spans="3:8">
      <c r="C12918" t="e">
        <f>VLOOKUP(B12918,定价因子!L:M,2,0)</f>
        <v>#N/A</v>
      </c>
      <c r="E12918" t="e">
        <f>VLOOKUP($D$1&amp;D12918,定价因子!E:F,2,0)</f>
        <v>#N/A</v>
      </c>
      <c r="G12918" t="e">
        <f>VLOOKUP($F$1&amp;F12918,定价因子!E:F,2,0)</f>
        <v>#N/A</v>
      </c>
      <c r="H12918" s="104" t="e">
        <f>C12918*PRODUCT(#REF!,#REF!,G12918,,#REF!,E12918)</f>
        <v>#N/A</v>
      </c>
    </row>
    <row r="12919" spans="3:8">
      <c r="C12919" t="e">
        <f>VLOOKUP(B12919,定价因子!L:M,2,0)</f>
        <v>#N/A</v>
      </c>
      <c r="E12919" t="e">
        <f>VLOOKUP($D$1&amp;D12919,定价因子!E:F,2,0)</f>
        <v>#N/A</v>
      </c>
      <c r="G12919" t="e">
        <f>VLOOKUP($F$1&amp;F12919,定价因子!E:F,2,0)</f>
        <v>#N/A</v>
      </c>
      <c r="H12919" s="104" t="e">
        <f>C12919*PRODUCT(#REF!,#REF!,G12919,,#REF!,E12919)</f>
        <v>#N/A</v>
      </c>
    </row>
    <row r="12920" spans="3:8">
      <c r="C12920" t="e">
        <f>VLOOKUP(B12920,定价因子!L:M,2,0)</f>
        <v>#N/A</v>
      </c>
      <c r="E12920" t="e">
        <f>VLOOKUP($D$1&amp;D12920,定价因子!E:F,2,0)</f>
        <v>#N/A</v>
      </c>
      <c r="G12920" t="e">
        <f>VLOOKUP($F$1&amp;F12920,定价因子!E:F,2,0)</f>
        <v>#N/A</v>
      </c>
      <c r="H12920" s="104" t="e">
        <f>C12920*PRODUCT(#REF!,#REF!,G12920,,#REF!,E12920)</f>
        <v>#N/A</v>
      </c>
    </row>
    <row r="12921" spans="3:8">
      <c r="C12921" t="e">
        <f>VLOOKUP(B12921,定价因子!L:M,2,0)</f>
        <v>#N/A</v>
      </c>
      <c r="E12921" t="e">
        <f>VLOOKUP($D$1&amp;D12921,定价因子!E:F,2,0)</f>
        <v>#N/A</v>
      </c>
      <c r="G12921" t="e">
        <f>VLOOKUP($F$1&amp;F12921,定价因子!E:F,2,0)</f>
        <v>#N/A</v>
      </c>
      <c r="H12921" s="104" t="e">
        <f>C12921*PRODUCT(#REF!,#REF!,G12921,,#REF!,E12921)</f>
        <v>#N/A</v>
      </c>
    </row>
    <row r="12922" spans="3:8">
      <c r="C12922" t="e">
        <f>VLOOKUP(B12922,定价因子!L:M,2,0)</f>
        <v>#N/A</v>
      </c>
      <c r="E12922" t="e">
        <f>VLOOKUP($D$1&amp;D12922,定价因子!E:F,2,0)</f>
        <v>#N/A</v>
      </c>
      <c r="G12922" t="e">
        <f>VLOOKUP($F$1&amp;F12922,定价因子!E:F,2,0)</f>
        <v>#N/A</v>
      </c>
      <c r="H12922" s="104" t="e">
        <f>C12922*PRODUCT(#REF!,#REF!,G12922,,#REF!,E12922)</f>
        <v>#N/A</v>
      </c>
    </row>
    <row r="12923" spans="3:8">
      <c r="C12923" t="e">
        <f>VLOOKUP(B12923,定价因子!L:M,2,0)</f>
        <v>#N/A</v>
      </c>
      <c r="E12923" t="e">
        <f>VLOOKUP($D$1&amp;D12923,定价因子!E:F,2,0)</f>
        <v>#N/A</v>
      </c>
      <c r="G12923" t="e">
        <f>VLOOKUP($F$1&amp;F12923,定价因子!E:F,2,0)</f>
        <v>#N/A</v>
      </c>
      <c r="H12923" s="104" t="e">
        <f>C12923*PRODUCT(#REF!,#REF!,G12923,,#REF!,E12923)</f>
        <v>#N/A</v>
      </c>
    </row>
    <row r="12924" spans="3:8">
      <c r="C12924" t="e">
        <f>VLOOKUP(B12924,定价因子!L:M,2,0)</f>
        <v>#N/A</v>
      </c>
      <c r="E12924" t="e">
        <f>VLOOKUP($D$1&amp;D12924,定价因子!E:F,2,0)</f>
        <v>#N/A</v>
      </c>
      <c r="G12924" t="e">
        <f>VLOOKUP($F$1&amp;F12924,定价因子!E:F,2,0)</f>
        <v>#N/A</v>
      </c>
      <c r="H12924" s="104" t="e">
        <f>C12924*PRODUCT(#REF!,#REF!,G12924,,#REF!,E12924)</f>
        <v>#N/A</v>
      </c>
    </row>
    <row r="12925" spans="3:8">
      <c r="C12925" t="e">
        <f>VLOOKUP(B12925,定价因子!L:M,2,0)</f>
        <v>#N/A</v>
      </c>
      <c r="E12925" t="e">
        <f>VLOOKUP($D$1&amp;D12925,定价因子!E:F,2,0)</f>
        <v>#N/A</v>
      </c>
      <c r="G12925" t="e">
        <f>VLOOKUP($F$1&amp;F12925,定价因子!E:F,2,0)</f>
        <v>#N/A</v>
      </c>
      <c r="H12925" s="104" t="e">
        <f>C12925*PRODUCT(#REF!,#REF!,G12925,,#REF!,E12925)</f>
        <v>#N/A</v>
      </c>
    </row>
    <row r="12926" spans="3:8">
      <c r="C12926" t="e">
        <f>VLOOKUP(B12926,定价因子!L:M,2,0)</f>
        <v>#N/A</v>
      </c>
      <c r="E12926" t="e">
        <f>VLOOKUP($D$1&amp;D12926,定价因子!E:F,2,0)</f>
        <v>#N/A</v>
      </c>
      <c r="G12926" t="e">
        <f>VLOOKUP($F$1&amp;F12926,定价因子!E:F,2,0)</f>
        <v>#N/A</v>
      </c>
      <c r="H12926" s="104" t="e">
        <f>C12926*PRODUCT(#REF!,#REF!,G12926,,#REF!,E12926)</f>
        <v>#N/A</v>
      </c>
    </row>
    <row r="12927" spans="3:8">
      <c r="C12927" t="e">
        <f>VLOOKUP(B12927,定价因子!L:M,2,0)</f>
        <v>#N/A</v>
      </c>
      <c r="E12927" t="e">
        <f>VLOOKUP($D$1&amp;D12927,定价因子!E:F,2,0)</f>
        <v>#N/A</v>
      </c>
      <c r="G12927" t="e">
        <f>VLOOKUP($F$1&amp;F12927,定价因子!E:F,2,0)</f>
        <v>#N/A</v>
      </c>
      <c r="H12927" s="104" t="e">
        <f>C12927*PRODUCT(#REF!,#REF!,G12927,,#REF!,E12927)</f>
        <v>#N/A</v>
      </c>
    </row>
    <row r="12928" spans="3:8">
      <c r="C12928" t="e">
        <f>VLOOKUP(B12928,定价因子!L:M,2,0)</f>
        <v>#N/A</v>
      </c>
      <c r="E12928" t="e">
        <f>VLOOKUP($D$1&amp;D12928,定价因子!E:F,2,0)</f>
        <v>#N/A</v>
      </c>
      <c r="G12928" t="e">
        <f>VLOOKUP($F$1&amp;F12928,定价因子!E:F,2,0)</f>
        <v>#N/A</v>
      </c>
      <c r="H12928" s="104" t="e">
        <f>C12928*PRODUCT(#REF!,#REF!,G12928,,#REF!,E12928)</f>
        <v>#N/A</v>
      </c>
    </row>
    <row r="12929" spans="3:8">
      <c r="C12929" t="e">
        <f>VLOOKUP(B12929,定价因子!L:M,2,0)</f>
        <v>#N/A</v>
      </c>
      <c r="E12929" t="e">
        <f>VLOOKUP($D$1&amp;D12929,定价因子!E:F,2,0)</f>
        <v>#N/A</v>
      </c>
      <c r="G12929" t="e">
        <f>VLOOKUP($F$1&amp;F12929,定价因子!E:F,2,0)</f>
        <v>#N/A</v>
      </c>
      <c r="H12929" s="104" t="e">
        <f>C12929*PRODUCT(#REF!,#REF!,G12929,,#REF!,E12929)</f>
        <v>#N/A</v>
      </c>
    </row>
    <row r="12930" spans="3:8">
      <c r="C12930" t="e">
        <f>VLOOKUP(B12930,定价因子!L:M,2,0)</f>
        <v>#N/A</v>
      </c>
      <c r="E12930" t="e">
        <f>VLOOKUP($D$1&amp;D12930,定价因子!E:F,2,0)</f>
        <v>#N/A</v>
      </c>
      <c r="G12930" t="e">
        <f>VLOOKUP($F$1&amp;F12930,定价因子!E:F,2,0)</f>
        <v>#N/A</v>
      </c>
      <c r="H12930" s="104" t="e">
        <f>C12930*PRODUCT(#REF!,#REF!,G12930,,#REF!,E12930)</f>
        <v>#N/A</v>
      </c>
    </row>
    <row r="12931" spans="3:8">
      <c r="C12931" t="e">
        <f>VLOOKUP(B12931,定价因子!L:M,2,0)</f>
        <v>#N/A</v>
      </c>
      <c r="E12931" t="e">
        <f>VLOOKUP($D$1&amp;D12931,定价因子!E:F,2,0)</f>
        <v>#N/A</v>
      </c>
      <c r="G12931" t="e">
        <f>VLOOKUP($F$1&amp;F12931,定价因子!E:F,2,0)</f>
        <v>#N/A</v>
      </c>
      <c r="H12931" s="104" t="e">
        <f>C12931*PRODUCT(#REF!,#REF!,G12931,,#REF!,E12931)</f>
        <v>#N/A</v>
      </c>
    </row>
    <row r="12932" spans="3:8">
      <c r="C12932" t="e">
        <f>VLOOKUP(B12932,定价因子!L:M,2,0)</f>
        <v>#N/A</v>
      </c>
      <c r="E12932" t="e">
        <f>VLOOKUP($D$1&amp;D12932,定价因子!E:F,2,0)</f>
        <v>#N/A</v>
      </c>
      <c r="G12932" t="e">
        <f>VLOOKUP($F$1&amp;F12932,定价因子!E:F,2,0)</f>
        <v>#N/A</v>
      </c>
      <c r="H12932" s="104" t="e">
        <f>C12932*PRODUCT(#REF!,#REF!,G12932,,#REF!,E12932)</f>
        <v>#N/A</v>
      </c>
    </row>
    <row r="12933" spans="3:8">
      <c r="C12933" t="e">
        <f>VLOOKUP(B12933,定价因子!L:M,2,0)</f>
        <v>#N/A</v>
      </c>
      <c r="E12933" t="e">
        <f>VLOOKUP($D$1&amp;D12933,定价因子!E:F,2,0)</f>
        <v>#N/A</v>
      </c>
      <c r="G12933" t="e">
        <f>VLOOKUP($F$1&amp;F12933,定价因子!E:F,2,0)</f>
        <v>#N/A</v>
      </c>
      <c r="H12933" s="104" t="e">
        <f>C12933*PRODUCT(#REF!,#REF!,G12933,,#REF!,E12933)</f>
        <v>#N/A</v>
      </c>
    </row>
    <row r="12934" spans="3:8">
      <c r="C12934" t="e">
        <f>VLOOKUP(B12934,定价因子!L:M,2,0)</f>
        <v>#N/A</v>
      </c>
      <c r="E12934" t="e">
        <f>VLOOKUP($D$1&amp;D12934,定价因子!E:F,2,0)</f>
        <v>#N/A</v>
      </c>
      <c r="G12934" t="e">
        <f>VLOOKUP($F$1&amp;F12934,定价因子!E:F,2,0)</f>
        <v>#N/A</v>
      </c>
      <c r="H12934" s="104" t="e">
        <f>C12934*PRODUCT(#REF!,#REF!,G12934,,#REF!,E12934)</f>
        <v>#N/A</v>
      </c>
    </row>
    <row r="12935" spans="3:8">
      <c r="C12935" t="e">
        <f>VLOOKUP(B12935,定价因子!L:M,2,0)</f>
        <v>#N/A</v>
      </c>
      <c r="E12935" t="e">
        <f>VLOOKUP($D$1&amp;D12935,定价因子!E:F,2,0)</f>
        <v>#N/A</v>
      </c>
      <c r="G12935" t="e">
        <f>VLOOKUP($F$1&amp;F12935,定价因子!E:F,2,0)</f>
        <v>#N/A</v>
      </c>
      <c r="H12935" s="104" t="e">
        <f>C12935*PRODUCT(#REF!,#REF!,G12935,,#REF!,E12935)</f>
        <v>#N/A</v>
      </c>
    </row>
    <row r="12936" spans="3:8">
      <c r="C12936" t="e">
        <f>VLOOKUP(B12936,定价因子!L:M,2,0)</f>
        <v>#N/A</v>
      </c>
      <c r="E12936" t="e">
        <f>VLOOKUP($D$1&amp;D12936,定价因子!E:F,2,0)</f>
        <v>#N/A</v>
      </c>
      <c r="G12936" t="e">
        <f>VLOOKUP($F$1&amp;F12936,定价因子!E:F,2,0)</f>
        <v>#N/A</v>
      </c>
      <c r="H12936" s="104" t="e">
        <f>C12936*PRODUCT(#REF!,#REF!,G12936,,#REF!,E12936)</f>
        <v>#N/A</v>
      </c>
    </row>
    <row r="12937" spans="3:8">
      <c r="C12937" t="e">
        <f>VLOOKUP(B12937,定价因子!L:M,2,0)</f>
        <v>#N/A</v>
      </c>
      <c r="E12937" t="e">
        <f>VLOOKUP($D$1&amp;D12937,定价因子!E:F,2,0)</f>
        <v>#N/A</v>
      </c>
      <c r="G12937" t="e">
        <f>VLOOKUP($F$1&amp;F12937,定价因子!E:F,2,0)</f>
        <v>#N/A</v>
      </c>
      <c r="H12937" s="104" t="e">
        <f>C12937*PRODUCT(#REF!,#REF!,G12937,,#REF!,E12937)</f>
        <v>#N/A</v>
      </c>
    </row>
    <row r="12938" spans="3:8">
      <c r="C12938" t="e">
        <f>VLOOKUP(B12938,定价因子!L:M,2,0)</f>
        <v>#N/A</v>
      </c>
      <c r="E12938" t="e">
        <f>VLOOKUP($D$1&amp;D12938,定价因子!E:F,2,0)</f>
        <v>#N/A</v>
      </c>
      <c r="G12938" t="e">
        <f>VLOOKUP($F$1&amp;F12938,定价因子!E:F,2,0)</f>
        <v>#N/A</v>
      </c>
      <c r="H12938" s="104" t="e">
        <f>C12938*PRODUCT(#REF!,#REF!,G12938,,#REF!,E12938)</f>
        <v>#N/A</v>
      </c>
    </row>
    <row r="12939" spans="3:8">
      <c r="C12939" t="e">
        <f>VLOOKUP(B12939,定价因子!L:M,2,0)</f>
        <v>#N/A</v>
      </c>
      <c r="E12939" t="e">
        <f>VLOOKUP($D$1&amp;D12939,定价因子!E:F,2,0)</f>
        <v>#N/A</v>
      </c>
      <c r="G12939" t="e">
        <f>VLOOKUP($F$1&amp;F12939,定价因子!E:F,2,0)</f>
        <v>#N/A</v>
      </c>
      <c r="H12939" s="104" t="e">
        <f>C12939*PRODUCT(#REF!,#REF!,G12939,,#REF!,E12939)</f>
        <v>#N/A</v>
      </c>
    </row>
    <row r="12940" spans="3:8">
      <c r="C12940" t="e">
        <f>VLOOKUP(B12940,定价因子!L:M,2,0)</f>
        <v>#N/A</v>
      </c>
      <c r="E12940" t="e">
        <f>VLOOKUP($D$1&amp;D12940,定价因子!E:F,2,0)</f>
        <v>#N/A</v>
      </c>
      <c r="G12940" t="e">
        <f>VLOOKUP($F$1&amp;F12940,定价因子!E:F,2,0)</f>
        <v>#N/A</v>
      </c>
      <c r="H12940" s="104" t="e">
        <f>C12940*PRODUCT(#REF!,#REF!,G12940,,#REF!,E12940)</f>
        <v>#N/A</v>
      </c>
    </row>
    <row r="12941" spans="3:8">
      <c r="C12941" t="e">
        <f>VLOOKUP(B12941,定价因子!L:M,2,0)</f>
        <v>#N/A</v>
      </c>
      <c r="E12941" t="e">
        <f>VLOOKUP($D$1&amp;D12941,定价因子!E:F,2,0)</f>
        <v>#N/A</v>
      </c>
      <c r="G12941" t="e">
        <f>VLOOKUP($F$1&amp;F12941,定价因子!E:F,2,0)</f>
        <v>#N/A</v>
      </c>
      <c r="H12941" s="104" t="e">
        <f>C12941*PRODUCT(#REF!,#REF!,G12941,,#REF!,E12941)</f>
        <v>#N/A</v>
      </c>
    </row>
    <row r="12942" spans="3:8">
      <c r="C12942" t="e">
        <f>VLOOKUP(B12942,定价因子!L:M,2,0)</f>
        <v>#N/A</v>
      </c>
      <c r="E12942" t="e">
        <f>VLOOKUP($D$1&amp;D12942,定价因子!E:F,2,0)</f>
        <v>#N/A</v>
      </c>
      <c r="G12942" t="e">
        <f>VLOOKUP($F$1&amp;F12942,定价因子!E:F,2,0)</f>
        <v>#N/A</v>
      </c>
      <c r="H12942" s="104" t="e">
        <f>C12942*PRODUCT(#REF!,#REF!,G12942,,#REF!,E12942)</f>
        <v>#N/A</v>
      </c>
    </row>
    <row r="12943" spans="3:8">
      <c r="C12943" t="e">
        <f>VLOOKUP(B12943,定价因子!L:M,2,0)</f>
        <v>#N/A</v>
      </c>
      <c r="E12943" t="e">
        <f>VLOOKUP($D$1&amp;D12943,定价因子!E:F,2,0)</f>
        <v>#N/A</v>
      </c>
      <c r="G12943" t="e">
        <f>VLOOKUP($F$1&amp;F12943,定价因子!E:F,2,0)</f>
        <v>#N/A</v>
      </c>
      <c r="H12943" s="104" t="e">
        <f>C12943*PRODUCT(#REF!,#REF!,G12943,,#REF!,E12943)</f>
        <v>#N/A</v>
      </c>
    </row>
    <row r="12944" spans="3:8">
      <c r="C12944" t="e">
        <f>VLOOKUP(B12944,定价因子!L:M,2,0)</f>
        <v>#N/A</v>
      </c>
      <c r="E12944" t="e">
        <f>VLOOKUP($D$1&amp;D12944,定价因子!E:F,2,0)</f>
        <v>#N/A</v>
      </c>
      <c r="G12944" t="e">
        <f>VLOOKUP($F$1&amp;F12944,定价因子!E:F,2,0)</f>
        <v>#N/A</v>
      </c>
      <c r="H12944" s="104" t="e">
        <f>C12944*PRODUCT(#REF!,#REF!,G12944,,#REF!,E12944)</f>
        <v>#N/A</v>
      </c>
    </row>
    <row r="12945" spans="3:8">
      <c r="C12945" t="e">
        <f>VLOOKUP(B12945,定价因子!L:M,2,0)</f>
        <v>#N/A</v>
      </c>
      <c r="E12945" t="e">
        <f>VLOOKUP($D$1&amp;D12945,定价因子!E:F,2,0)</f>
        <v>#N/A</v>
      </c>
      <c r="G12945" t="e">
        <f>VLOOKUP($F$1&amp;F12945,定价因子!E:F,2,0)</f>
        <v>#N/A</v>
      </c>
      <c r="H12945" s="104" t="e">
        <f>C12945*PRODUCT(#REF!,#REF!,G12945,,#REF!,E12945)</f>
        <v>#N/A</v>
      </c>
    </row>
    <row r="12946" spans="3:8">
      <c r="C12946" t="e">
        <f>VLOOKUP(B12946,定价因子!L:M,2,0)</f>
        <v>#N/A</v>
      </c>
      <c r="E12946" t="e">
        <f>VLOOKUP($D$1&amp;D12946,定价因子!E:F,2,0)</f>
        <v>#N/A</v>
      </c>
      <c r="G12946" t="e">
        <f>VLOOKUP($F$1&amp;F12946,定价因子!E:F,2,0)</f>
        <v>#N/A</v>
      </c>
      <c r="H12946" s="104" t="e">
        <f>C12946*PRODUCT(#REF!,#REF!,G12946,,#REF!,E12946)</f>
        <v>#N/A</v>
      </c>
    </row>
    <row r="12947" spans="3:8">
      <c r="C12947" t="e">
        <f>VLOOKUP(B12947,定价因子!L:M,2,0)</f>
        <v>#N/A</v>
      </c>
      <c r="E12947" t="e">
        <f>VLOOKUP($D$1&amp;D12947,定价因子!E:F,2,0)</f>
        <v>#N/A</v>
      </c>
      <c r="G12947" t="e">
        <f>VLOOKUP($F$1&amp;F12947,定价因子!E:F,2,0)</f>
        <v>#N/A</v>
      </c>
      <c r="H12947" s="104" t="e">
        <f>C12947*PRODUCT(#REF!,#REF!,G12947,,#REF!,E12947)</f>
        <v>#N/A</v>
      </c>
    </row>
    <row r="12948" spans="3:8">
      <c r="C12948" t="e">
        <f>VLOOKUP(B12948,定价因子!L:M,2,0)</f>
        <v>#N/A</v>
      </c>
      <c r="E12948" t="e">
        <f>VLOOKUP($D$1&amp;D12948,定价因子!E:F,2,0)</f>
        <v>#N/A</v>
      </c>
      <c r="G12948" t="e">
        <f>VLOOKUP($F$1&amp;F12948,定价因子!E:F,2,0)</f>
        <v>#N/A</v>
      </c>
      <c r="H12948" s="104" t="e">
        <f>C12948*PRODUCT(#REF!,#REF!,G12948,,#REF!,E12948)</f>
        <v>#N/A</v>
      </c>
    </row>
    <row r="12949" spans="3:8">
      <c r="C12949" t="e">
        <f>VLOOKUP(B12949,定价因子!L:M,2,0)</f>
        <v>#N/A</v>
      </c>
      <c r="E12949" t="e">
        <f>VLOOKUP($D$1&amp;D12949,定价因子!E:F,2,0)</f>
        <v>#N/A</v>
      </c>
      <c r="G12949" t="e">
        <f>VLOOKUP($F$1&amp;F12949,定价因子!E:F,2,0)</f>
        <v>#N/A</v>
      </c>
      <c r="H12949" s="104" t="e">
        <f>C12949*PRODUCT(#REF!,#REF!,G12949,,#REF!,E12949)</f>
        <v>#N/A</v>
      </c>
    </row>
    <row r="12950" spans="3:8">
      <c r="C12950" t="e">
        <f>VLOOKUP(B12950,定价因子!L:M,2,0)</f>
        <v>#N/A</v>
      </c>
      <c r="E12950" t="e">
        <f>VLOOKUP($D$1&amp;D12950,定价因子!E:F,2,0)</f>
        <v>#N/A</v>
      </c>
      <c r="G12950" t="e">
        <f>VLOOKUP($F$1&amp;F12950,定价因子!E:F,2,0)</f>
        <v>#N/A</v>
      </c>
      <c r="H12950" s="104" t="e">
        <f>C12950*PRODUCT(#REF!,#REF!,G12950,,#REF!,E12950)</f>
        <v>#N/A</v>
      </c>
    </row>
    <row r="12951" spans="3:8">
      <c r="C12951" t="e">
        <f>VLOOKUP(B12951,定价因子!L:M,2,0)</f>
        <v>#N/A</v>
      </c>
      <c r="E12951" t="e">
        <f>VLOOKUP($D$1&amp;D12951,定价因子!E:F,2,0)</f>
        <v>#N/A</v>
      </c>
      <c r="G12951" t="e">
        <f>VLOOKUP($F$1&amp;F12951,定价因子!E:F,2,0)</f>
        <v>#N/A</v>
      </c>
      <c r="H12951" s="104" t="e">
        <f>C12951*PRODUCT(#REF!,#REF!,G12951,,#REF!,E12951)</f>
        <v>#N/A</v>
      </c>
    </row>
    <row r="12952" spans="3:8">
      <c r="C12952" t="e">
        <f>VLOOKUP(B12952,定价因子!L:M,2,0)</f>
        <v>#N/A</v>
      </c>
      <c r="E12952" t="e">
        <f>VLOOKUP($D$1&amp;D12952,定价因子!E:F,2,0)</f>
        <v>#N/A</v>
      </c>
      <c r="G12952" t="e">
        <f>VLOOKUP($F$1&amp;F12952,定价因子!E:F,2,0)</f>
        <v>#N/A</v>
      </c>
      <c r="H12952" s="104" t="e">
        <f>C12952*PRODUCT(#REF!,#REF!,G12952,,#REF!,E12952)</f>
        <v>#N/A</v>
      </c>
    </row>
    <row r="12953" spans="3:8">
      <c r="C12953" t="e">
        <f>VLOOKUP(B12953,定价因子!L:M,2,0)</f>
        <v>#N/A</v>
      </c>
      <c r="E12953" t="e">
        <f>VLOOKUP($D$1&amp;D12953,定价因子!E:F,2,0)</f>
        <v>#N/A</v>
      </c>
      <c r="G12953" t="e">
        <f>VLOOKUP($F$1&amp;F12953,定价因子!E:F,2,0)</f>
        <v>#N/A</v>
      </c>
      <c r="H12953" s="104" t="e">
        <f>C12953*PRODUCT(#REF!,#REF!,G12953,,#REF!,E12953)</f>
        <v>#N/A</v>
      </c>
    </row>
    <row r="12954" spans="3:8">
      <c r="C12954" t="e">
        <f>VLOOKUP(B12954,定价因子!L:M,2,0)</f>
        <v>#N/A</v>
      </c>
      <c r="E12954" t="e">
        <f>VLOOKUP($D$1&amp;D12954,定价因子!E:F,2,0)</f>
        <v>#N/A</v>
      </c>
      <c r="G12954" t="e">
        <f>VLOOKUP($F$1&amp;F12954,定价因子!E:F,2,0)</f>
        <v>#N/A</v>
      </c>
      <c r="H12954" s="104" t="e">
        <f>C12954*PRODUCT(#REF!,#REF!,G12954,,#REF!,E12954)</f>
        <v>#N/A</v>
      </c>
    </row>
    <row r="12955" spans="3:8">
      <c r="C12955" t="e">
        <f>VLOOKUP(B12955,定价因子!L:M,2,0)</f>
        <v>#N/A</v>
      </c>
      <c r="E12955" t="e">
        <f>VLOOKUP($D$1&amp;D12955,定价因子!E:F,2,0)</f>
        <v>#N/A</v>
      </c>
      <c r="G12955" t="e">
        <f>VLOOKUP($F$1&amp;F12955,定价因子!E:F,2,0)</f>
        <v>#N/A</v>
      </c>
      <c r="H12955" s="104" t="e">
        <f>C12955*PRODUCT(#REF!,#REF!,G12955,,#REF!,E12955)</f>
        <v>#N/A</v>
      </c>
    </row>
    <row r="12956" spans="3:8">
      <c r="C12956" t="e">
        <f>VLOOKUP(B12956,定价因子!L:M,2,0)</f>
        <v>#N/A</v>
      </c>
      <c r="E12956" t="e">
        <f>VLOOKUP($D$1&amp;D12956,定价因子!E:F,2,0)</f>
        <v>#N/A</v>
      </c>
      <c r="G12956" t="e">
        <f>VLOOKUP($F$1&amp;F12956,定价因子!E:F,2,0)</f>
        <v>#N/A</v>
      </c>
      <c r="H12956" s="104" t="e">
        <f>C12956*PRODUCT(#REF!,#REF!,G12956,,#REF!,E12956)</f>
        <v>#N/A</v>
      </c>
    </row>
    <row r="12957" spans="3:8">
      <c r="C12957" t="e">
        <f>VLOOKUP(B12957,定价因子!L:M,2,0)</f>
        <v>#N/A</v>
      </c>
      <c r="E12957" t="e">
        <f>VLOOKUP($D$1&amp;D12957,定价因子!E:F,2,0)</f>
        <v>#N/A</v>
      </c>
      <c r="G12957" t="e">
        <f>VLOOKUP($F$1&amp;F12957,定价因子!E:F,2,0)</f>
        <v>#N/A</v>
      </c>
      <c r="H12957" s="104" t="e">
        <f>C12957*PRODUCT(#REF!,#REF!,G12957,,#REF!,E12957)</f>
        <v>#N/A</v>
      </c>
    </row>
    <row r="12958" spans="3:8">
      <c r="C12958" t="e">
        <f>VLOOKUP(B12958,定价因子!L:M,2,0)</f>
        <v>#N/A</v>
      </c>
      <c r="E12958" t="e">
        <f>VLOOKUP($D$1&amp;D12958,定价因子!E:F,2,0)</f>
        <v>#N/A</v>
      </c>
      <c r="G12958" t="e">
        <f>VLOOKUP($F$1&amp;F12958,定价因子!E:F,2,0)</f>
        <v>#N/A</v>
      </c>
      <c r="H12958" s="104" t="e">
        <f>C12958*PRODUCT(#REF!,#REF!,G12958,,#REF!,E12958)</f>
        <v>#N/A</v>
      </c>
    </row>
    <row r="12959" spans="3:8">
      <c r="C12959" t="e">
        <f>VLOOKUP(B12959,定价因子!L:M,2,0)</f>
        <v>#N/A</v>
      </c>
      <c r="E12959" t="e">
        <f>VLOOKUP($D$1&amp;D12959,定价因子!E:F,2,0)</f>
        <v>#N/A</v>
      </c>
      <c r="G12959" t="e">
        <f>VLOOKUP($F$1&amp;F12959,定价因子!E:F,2,0)</f>
        <v>#N/A</v>
      </c>
      <c r="H12959" s="104" t="e">
        <f>C12959*PRODUCT(#REF!,#REF!,G12959,,#REF!,E12959)</f>
        <v>#N/A</v>
      </c>
    </row>
    <row r="12960" spans="3:8">
      <c r="C12960" t="e">
        <f>VLOOKUP(B12960,定价因子!L:M,2,0)</f>
        <v>#N/A</v>
      </c>
      <c r="E12960" t="e">
        <f>VLOOKUP($D$1&amp;D12960,定价因子!E:F,2,0)</f>
        <v>#N/A</v>
      </c>
      <c r="G12960" t="e">
        <f>VLOOKUP($F$1&amp;F12960,定价因子!E:F,2,0)</f>
        <v>#N/A</v>
      </c>
      <c r="H12960" s="104" t="e">
        <f>C12960*PRODUCT(#REF!,#REF!,G12960,,#REF!,E12960)</f>
        <v>#N/A</v>
      </c>
    </row>
    <row r="12961" spans="3:8">
      <c r="C12961" t="e">
        <f>VLOOKUP(B12961,定价因子!L:M,2,0)</f>
        <v>#N/A</v>
      </c>
      <c r="E12961" t="e">
        <f>VLOOKUP($D$1&amp;D12961,定价因子!E:F,2,0)</f>
        <v>#N/A</v>
      </c>
      <c r="G12961" t="e">
        <f>VLOOKUP($F$1&amp;F12961,定价因子!E:F,2,0)</f>
        <v>#N/A</v>
      </c>
      <c r="H12961" s="104" t="e">
        <f>C12961*PRODUCT(#REF!,#REF!,G12961,,#REF!,E12961)</f>
        <v>#N/A</v>
      </c>
    </row>
    <row r="12962" spans="3:8">
      <c r="C12962" t="e">
        <f>VLOOKUP(B12962,定价因子!L:M,2,0)</f>
        <v>#N/A</v>
      </c>
      <c r="E12962" t="e">
        <f>VLOOKUP($D$1&amp;D12962,定价因子!E:F,2,0)</f>
        <v>#N/A</v>
      </c>
      <c r="G12962" t="e">
        <f>VLOOKUP($F$1&amp;F12962,定价因子!E:F,2,0)</f>
        <v>#N/A</v>
      </c>
      <c r="H12962" s="104" t="e">
        <f>C12962*PRODUCT(#REF!,#REF!,G12962,,#REF!,E12962)</f>
        <v>#N/A</v>
      </c>
    </row>
    <row r="12963" spans="3:8">
      <c r="C12963" t="e">
        <f>VLOOKUP(B12963,定价因子!L:M,2,0)</f>
        <v>#N/A</v>
      </c>
      <c r="E12963" t="e">
        <f>VLOOKUP($D$1&amp;D12963,定价因子!E:F,2,0)</f>
        <v>#N/A</v>
      </c>
      <c r="G12963" t="e">
        <f>VLOOKUP($F$1&amp;F12963,定价因子!E:F,2,0)</f>
        <v>#N/A</v>
      </c>
      <c r="H12963" s="104" t="e">
        <f>C12963*PRODUCT(#REF!,#REF!,G12963,,#REF!,E12963)</f>
        <v>#N/A</v>
      </c>
    </row>
    <row r="12964" spans="3:8">
      <c r="C12964" t="e">
        <f>VLOOKUP(B12964,定价因子!L:M,2,0)</f>
        <v>#N/A</v>
      </c>
      <c r="E12964" t="e">
        <f>VLOOKUP($D$1&amp;D12964,定价因子!E:F,2,0)</f>
        <v>#N/A</v>
      </c>
      <c r="G12964" t="e">
        <f>VLOOKUP($F$1&amp;F12964,定价因子!E:F,2,0)</f>
        <v>#N/A</v>
      </c>
      <c r="H12964" s="104" t="e">
        <f>C12964*PRODUCT(#REF!,#REF!,G12964,,#REF!,E12964)</f>
        <v>#N/A</v>
      </c>
    </row>
    <row r="12965" spans="3:8">
      <c r="C12965" t="e">
        <f>VLOOKUP(B12965,定价因子!L:M,2,0)</f>
        <v>#N/A</v>
      </c>
      <c r="E12965" t="e">
        <f>VLOOKUP($D$1&amp;D12965,定价因子!E:F,2,0)</f>
        <v>#N/A</v>
      </c>
      <c r="G12965" t="e">
        <f>VLOOKUP($F$1&amp;F12965,定价因子!E:F,2,0)</f>
        <v>#N/A</v>
      </c>
      <c r="H12965" s="104" t="e">
        <f>C12965*PRODUCT(#REF!,#REF!,G12965,,#REF!,E12965)</f>
        <v>#N/A</v>
      </c>
    </row>
    <row r="12966" spans="3:8">
      <c r="C12966" t="e">
        <f>VLOOKUP(B12966,定价因子!L:M,2,0)</f>
        <v>#N/A</v>
      </c>
      <c r="E12966" t="e">
        <f>VLOOKUP($D$1&amp;D12966,定价因子!E:F,2,0)</f>
        <v>#N/A</v>
      </c>
      <c r="G12966" t="e">
        <f>VLOOKUP($F$1&amp;F12966,定价因子!E:F,2,0)</f>
        <v>#N/A</v>
      </c>
      <c r="H12966" s="104" t="e">
        <f>C12966*PRODUCT(#REF!,#REF!,G12966,,#REF!,E12966)</f>
        <v>#N/A</v>
      </c>
    </row>
    <row r="12967" spans="3:8">
      <c r="C12967" t="e">
        <f>VLOOKUP(B12967,定价因子!L:M,2,0)</f>
        <v>#N/A</v>
      </c>
      <c r="E12967" t="e">
        <f>VLOOKUP($D$1&amp;D12967,定价因子!E:F,2,0)</f>
        <v>#N/A</v>
      </c>
      <c r="G12967" t="e">
        <f>VLOOKUP($F$1&amp;F12967,定价因子!E:F,2,0)</f>
        <v>#N/A</v>
      </c>
      <c r="H12967" s="104" t="e">
        <f>C12967*PRODUCT(#REF!,#REF!,G12967,,#REF!,E12967)</f>
        <v>#N/A</v>
      </c>
    </row>
    <row r="12968" spans="3:8">
      <c r="C12968" t="e">
        <f>VLOOKUP(B12968,定价因子!L:M,2,0)</f>
        <v>#N/A</v>
      </c>
      <c r="E12968" t="e">
        <f>VLOOKUP($D$1&amp;D12968,定价因子!E:F,2,0)</f>
        <v>#N/A</v>
      </c>
      <c r="G12968" t="e">
        <f>VLOOKUP($F$1&amp;F12968,定价因子!E:F,2,0)</f>
        <v>#N/A</v>
      </c>
      <c r="H12968" s="104" t="e">
        <f>C12968*PRODUCT(#REF!,#REF!,G12968,,#REF!,E12968)</f>
        <v>#N/A</v>
      </c>
    </row>
    <row r="12969" spans="3:8">
      <c r="C12969" t="e">
        <f>VLOOKUP(B12969,定价因子!L:M,2,0)</f>
        <v>#N/A</v>
      </c>
      <c r="E12969" t="e">
        <f>VLOOKUP($D$1&amp;D12969,定价因子!E:F,2,0)</f>
        <v>#N/A</v>
      </c>
      <c r="G12969" t="e">
        <f>VLOOKUP($F$1&amp;F12969,定价因子!E:F,2,0)</f>
        <v>#N/A</v>
      </c>
      <c r="H12969" s="104" t="e">
        <f>C12969*PRODUCT(#REF!,#REF!,G12969,,#REF!,E12969)</f>
        <v>#N/A</v>
      </c>
    </row>
    <row r="12970" spans="3:8">
      <c r="C12970" t="e">
        <f>VLOOKUP(B12970,定价因子!L:M,2,0)</f>
        <v>#N/A</v>
      </c>
      <c r="E12970" t="e">
        <f>VLOOKUP($D$1&amp;D12970,定价因子!E:F,2,0)</f>
        <v>#N/A</v>
      </c>
      <c r="G12970" t="e">
        <f>VLOOKUP($F$1&amp;F12970,定价因子!E:F,2,0)</f>
        <v>#N/A</v>
      </c>
      <c r="H12970" s="104" t="e">
        <f>C12970*PRODUCT(#REF!,#REF!,G12970,,#REF!,E12970)</f>
        <v>#N/A</v>
      </c>
    </row>
    <row r="12971" spans="3:8">
      <c r="C12971" t="e">
        <f>VLOOKUP(B12971,定价因子!L:M,2,0)</f>
        <v>#N/A</v>
      </c>
      <c r="E12971" t="e">
        <f>VLOOKUP($D$1&amp;D12971,定价因子!E:F,2,0)</f>
        <v>#N/A</v>
      </c>
      <c r="G12971" t="e">
        <f>VLOOKUP($F$1&amp;F12971,定价因子!E:F,2,0)</f>
        <v>#N/A</v>
      </c>
      <c r="H12971" s="104" t="e">
        <f>C12971*PRODUCT(#REF!,#REF!,G12971,,#REF!,E12971)</f>
        <v>#N/A</v>
      </c>
    </row>
    <row r="12972" spans="3:8">
      <c r="C12972" t="e">
        <f>VLOOKUP(B12972,定价因子!L:M,2,0)</f>
        <v>#N/A</v>
      </c>
      <c r="E12972" t="e">
        <f>VLOOKUP($D$1&amp;D12972,定价因子!E:F,2,0)</f>
        <v>#N/A</v>
      </c>
      <c r="G12972" t="e">
        <f>VLOOKUP($F$1&amp;F12972,定价因子!E:F,2,0)</f>
        <v>#N/A</v>
      </c>
      <c r="H12972" s="104" t="e">
        <f>C12972*PRODUCT(#REF!,#REF!,G12972,,#REF!,E12972)</f>
        <v>#N/A</v>
      </c>
    </row>
    <row r="12973" spans="3:8">
      <c r="C12973" t="e">
        <f>VLOOKUP(B12973,定价因子!L:M,2,0)</f>
        <v>#N/A</v>
      </c>
      <c r="E12973" t="e">
        <f>VLOOKUP($D$1&amp;D12973,定价因子!E:F,2,0)</f>
        <v>#N/A</v>
      </c>
      <c r="G12973" t="e">
        <f>VLOOKUP($F$1&amp;F12973,定价因子!E:F,2,0)</f>
        <v>#N/A</v>
      </c>
      <c r="H12973" s="104" t="e">
        <f>C12973*PRODUCT(#REF!,#REF!,G12973,,#REF!,E12973)</f>
        <v>#N/A</v>
      </c>
    </row>
    <row r="12974" spans="3:8">
      <c r="C12974" t="e">
        <f>VLOOKUP(B12974,定价因子!L:M,2,0)</f>
        <v>#N/A</v>
      </c>
      <c r="E12974" t="e">
        <f>VLOOKUP($D$1&amp;D12974,定价因子!E:F,2,0)</f>
        <v>#N/A</v>
      </c>
      <c r="G12974" t="e">
        <f>VLOOKUP($F$1&amp;F12974,定价因子!E:F,2,0)</f>
        <v>#N/A</v>
      </c>
      <c r="H12974" s="104" t="e">
        <f>C12974*PRODUCT(#REF!,#REF!,G12974,,#REF!,E12974)</f>
        <v>#N/A</v>
      </c>
    </row>
    <row r="12975" spans="3:8">
      <c r="C12975" t="e">
        <f>VLOOKUP(B12975,定价因子!L:M,2,0)</f>
        <v>#N/A</v>
      </c>
      <c r="E12975" t="e">
        <f>VLOOKUP($D$1&amp;D12975,定价因子!E:F,2,0)</f>
        <v>#N/A</v>
      </c>
      <c r="G12975" t="e">
        <f>VLOOKUP($F$1&amp;F12975,定价因子!E:F,2,0)</f>
        <v>#N/A</v>
      </c>
      <c r="H12975" s="104" t="e">
        <f>C12975*PRODUCT(#REF!,#REF!,G12975,,#REF!,E12975)</f>
        <v>#N/A</v>
      </c>
    </row>
    <row r="12976" spans="3:8">
      <c r="C12976" t="e">
        <f>VLOOKUP(B12976,定价因子!L:M,2,0)</f>
        <v>#N/A</v>
      </c>
      <c r="E12976" t="e">
        <f>VLOOKUP($D$1&amp;D12976,定价因子!E:F,2,0)</f>
        <v>#N/A</v>
      </c>
      <c r="G12976" t="e">
        <f>VLOOKUP($F$1&amp;F12976,定价因子!E:F,2,0)</f>
        <v>#N/A</v>
      </c>
      <c r="H12976" s="104" t="e">
        <f>C12976*PRODUCT(#REF!,#REF!,G12976,,#REF!,E12976)</f>
        <v>#N/A</v>
      </c>
    </row>
    <row r="12977" spans="3:8">
      <c r="C12977" t="e">
        <f>VLOOKUP(B12977,定价因子!L:M,2,0)</f>
        <v>#N/A</v>
      </c>
      <c r="E12977" t="e">
        <f>VLOOKUP($D$1&amp;D12977,定价因子!E:F,2,0)</f>
        <v>#N/A</v>
      </c>
      <c r="G12977" t="e">
        <f>VLOOKUP($F$1&amp;F12977,定价因子!E:F,2,0)</f>
        <v>#N/A</v>
      </c>
      <c r="H12977" s="104" t="e">
        <f>C12977*PRODUCT(#REF!,#REF!,G12977,,#REF!,E12977)</f>
        <v>#N/A</v>
      </c>
    </row>
    <row r="12978" spans="3:8">
      <c r="C12978" t="e">
        <f>VLOOKUP(B12978,定价因子!L:M,2,0)</f>
        <v>#N/A</v>
      </c>
      <c r="E12978" t="e">
        <f>VLOOKUP($D$1&amp;D12978,定价因子!E:F,2,0)</f>
        <v>#N/A</v>
      </c>
      <c r="G12978" t="e">
        <f>VLOOKUP($F$1&amp;F12978,定价因子!E:F,2,0)</f>
        <v>#N/A</v>
      </c>
      <c r="H12978" s="104" t="e">
        <f>C12978*PRODUCT(#REF!,#REF!,G12978,,#REF!,E12978)</f>
        <v>#N/A</v>
      </c>
    </row>
    <row r="12979" spans="3:8">
      <c r="C12979" t="e">
        <f>VLOOKUP(B12979,定价因子!L:M,2,0)</f>
        <v>#N/A</v>
      </c>
      <c r="E12979" t="e">
        <f>VLOOKUP($D$1&amp;D12979,定价因子!E:F,2,0)</f>
        <v>#N/A</v>
      </c>
      <c r="G12979" t="e">
        <f>VLOOKUP($F$1&amp;F12979,定价因子!E:F,2,0)</f>
        <v>#N/A</v>
      </c>
      <c r="H12979" s="104" t="e">
        <f>C12979*PRODUCT(#REF!,#REF!,G12979,,#REF!,E12979)</f>
        <v>#N/A</v>
      </c>
    </row>
    <row r="12980" spans="3:8">
      <c r="C12980" t="e">
        <f>VLOOKUP(B12980,定价因子!L:M,2,0)</f>
        <v>#N/A</v>
      </c>
      <c r="E12980" t="e">
        <f>VLOOKUP($D$1&amp;D12980,定价因子!E:F,2,0)</f>
        <v>#N/A</v>
      </c>
      <c r="G12980" t="e">
        <f>VLOOKUP($F$1&amp;F12980,定价因子!E:F,2,0)</f>
        <v>#N/A</v>
      </c>
      <c r="H12980" s="104" t="e">
        <f>C12980*PRODUCT(#REF!,#REF!,G12980,,#REF!,E12980)</f>
        <v>#N/A</v>
      </c>
    </row>
    <row r="12981" spans="3:8">
      <c r="C12981" t="e">
        <f>VLOOKUP(B12981,定价因子!L:M,2,0)</f>
        <v>#N/A</v>
      </c>
      <c r="E12981" t="e">
        <f>VLOOKUP($D$1&amp;D12981,定价因子!E:F,2,0)</f>
        <v>#N/A</v>
      </c>
      <c r="G12981" t="e">
        <f>VLOOKUP($F$1&amp;F12981,定价因子!E:F,2,0)</f>
        <v>#N/A</v>
      </c>
      <c r="H12981" s="104" t="e">
        <f>C12981*PRODUCT(#REF!,#REF!,G12981,,#REF!,E12981)</f>
        <v>#N/A</v>
      </c>
    </row>
    <row r="12982" spans="3:8">
      <c r="C12982" t="e">
        <f>VLOOKUP(B12982,定价因子!L:M,2,0)</f>
        <v>#N/A</v>
      </c>
      <c r="E12982" t="e">
        <f>VLOOKUP($D$1&amp;D12982,定价因子!E:F,2,0)</f>
        <v>#N/A</v>
      </c>
      <c r="G12982" t="e">
        <f>VLOOKUP($F$1&amp;F12982,定价因子!E:F,2,0)</f>
        <v>#N/A</v>
      </c>
      <c r="H12982" s="104" t="e">
        <f>C12982*PRODUCT(#REF!,#REF!,G12982,,#REF!,E12982)</f>
        <v>#N/A</v>
      </c>
    </row>
    <row r="12983" spans="3:8">
      <c r="C12983" t="e">
        <f>VLOOKUP(B12983,定价因子!L:M,2,0)</f>
        <v>#N/A</v>
      </c>
      <c r="E12983" t="e">
        <f>VLOOKUP($D$1&amp;D12983,定价因子!E:F,2,0)</f>
        <v>#N/A</v>
      </c>
      <c r="G12983" t="e">
        <f>VLOOKUP($F$1&amp;F12983,定价因子!E:F,2,0)</f>
        <v>#N/A</v>
      </c>
      <c r="H12983" s="104" t="e">
        <f>C12983*PRODUCT(#REF!,#REF!,G12983,,#REF!,E12983)</f>
        <v>#N/A</v>
      </c>
    </row>
    <row r="12984" spans="3:8">
      <c r="C12984" t="e">
        <f>VLOOKUP(B12984,定价因子!L:M,2,0)</f>
        <v>#N/A</v>
      </c>
      <c r="E12984" t="e">
        <f>VLOOKUP($D$1&amp;D12984,定价因子!E:F,2,0)</f>
        <v>#N/A</v>
      </c>
      <c r="G12984" t="e">
        <f>VLOOKUP($F$1&amp;F12984,定价因子!E:F,2,0)</f>
        <v>#N/A</v>
      </c>
      <c r="H12984" s="104" t="e">
        <f>C12984*PRODUCT(#REF!,#REF!,G12984,,#REF!,E12984)</f>
        <v>#N/A</v>
      </c>
    </row>
    <row r="12985" spans="3:8">
      <c r="C12985" t="e">
        <f>VLOOKUP(B12985,定价因子!L:M,2,0)</f>
        <v>#N/A</v>
      </c>
      <c r="E12985" t="e">
        <f>VLOOKUP($D$1&amp;D12985,定价因子!E:F,2,0)</f>
        <v>#N/A</v>
      </c>
      <c r="G12985" t="e">
        <f>VLOOKUP($F$1&amp;F12985,定价因子!E:F,2,0)</f>
        <v>#N/A</v>
      </c>
      <c r="H12985" s="104" t="e">
        <f>C12985*PRODUCT(#REF!,#REF!,G12985,,#REF!,E12985)</f>
        <v>#N/A</v>
      </c>
    </row>
    <row r="12986" spans="3:8">
      <c r="C12986" t="e">
        <f>VLOOKUP(B12986,定价因子!L:M,2,0)</f>
        <v>#N/A</v>
      </c>
      <c r="E12986" t="e">
        <f>VLOOKUP($D$1&amp;D12986,定价因子!E:F,2,0)</f>
        <v>#N/A</v>
      </c>
      <c r="G12986" t="e">
        <f>VLOOKUP($F$1&amp;F12986,定价因子!E:F,2,0)</f>
        <v>#N/A</v>
      </c>
      <c r="H12986" s="104" t="e">
        <f>C12986*PRODUCT(#REF!,#REF!,G12986,,#REF!,E12986)</f>
        <v>#N/A</v>
      </c>
    </row>
    <row r="12987" spans="3:8">
      <c r="C12987" t="e">
        <f>VLOOKUP(B12987,定价因子!L:M,2,0)</f>
        <v>#N/A</v>
      </c>
      <c r="E12987" t="e">
        <f>VLOOKUP($D$1&amp;D12987,定价因子!E:F,2,0)</f>
        <v>#N/A</v>
      </c>
      <c r="G12987" t="e">
        <f>VLOOKUP($F$1&amp;F12987,定价因子!E:F,2,0)</f>
        <v>#N/A</v>
      </c>
      <c r="H12987" s="104" t="e">
        <f>C12987*PRODUCT(#REF!,#REF!,G12987,,#REF!,E12987)</f>
        <v>#N/A</v>
      </c>
    </row>
    <row r="12988" spans="3:8">
      <c r="C12988" t="e">
        <f>VLOOKUP(B12988,定价因子!L:M,2,0)</f>
        <v>#N/A</v>
      </c>
      <c r="E12988" t="e">
        <f>VLOOKUP($D$1&amp;D12988,定价因子!E:F,2,0)</f>
        <v>#N/A</v>
      </c>
      <c r="G12988" t="e">
        <f>VLOOKUP($F$1&amp;F12988,定价因子!E:F,2,0)</f>
        <v>#N/A</v>
      </c>
      <c r="H12988" s="104" t="e">
        <f>C12988*PRODUCT(#REF!,#REF!,G12988,,#REF!,E12988)</f>
        <v>#N/A</v>
      </c>
    </row>
    <row r="12989" spans="3:8">
      <c r="C12989" t="e">
        <f>VLOOKUP(B12989,定价因子!L:M,2,0)</f>
        <v>#N/A</v>
      </c>
      <c r="E12989" t="e">
        <f>VLOOKUP($D$1&amp;D12989,定价因子!E:F,2,0)</f>
        <v>#N/A</v>
      </c>
      <c r="G12989" t="e">
        <f>VLOOKUP($F$1&amp;F12989,定价因子!E:F,2,0)</f>
        <v>#N/A</v>
      </c>
      <c r="H12989" s="104" t="e">
        <f>C12989*PRODUCT(#REF!,#REF!,G12989,,#REF!,E12989)</f>
        <v>#N/A</v>
      </c>
    </row>
    <row r="12990" spans="3:8">
      <c r="C12990" t="e">
        <f>VLOOKUP(B12990,定价因子!L:M,2,0)</f>
        <v>#N/A</v>
      </c>
      <c r="E12990" t="e">
        <f>VLOOKUP($D$1&amp;D12990,定价因子!E:F,2,0)</f>
        <v>#N/A</v>
      </c>
      <c r="G12990" t="e">
        <f>VLOOKUP($F$1&amp;F12990,定价因子!E:F,2,0)</f>
        <v>#N/A</v>
      </c>
      <c r="H12990" s="104" t="e">
        <f>C12990*PRODUCT(#REF!,#REF!,G12990,,#REF!,E12990)</f>
        <v>#N/A</v>
      </c>
    </row>
    <row r="12991" spans="3:8">
      <c r="C12991" t="e">
        <f>VLOOKUP(B12991,定价因子!L:M,2,0)</f>
        <v>#N/A</v>
      </c>
      <c r="E12991" t="e">
        <f>VLOOKUP($D$1&amp;D12991,定价因子!E:F,2,0)</f>
        <v>#N/A</v>
      </c>
      <c r="G12991" t="e">
        <f>VLOOKUP($F$1&amp;F12991,定价因子!E:F,2,0)</f>
        <v>#N/A</v>
      </c>
      <c r="H12991" s="104" t="e">
        <f>C12991*PRODUCT(#REF!,#REF!,G12991,,#REF!,E12991)</f>
        <v>#N/A</v>
      </c>
    </row>
    <row r="12992" spans="3:8">
      <c r="C12992" t="e">
        <f>VLOOKUP(B12992,定价因子!L:M,2,0)</f>
        <v>#N/A</v>
      </c>
      <c r="E12992" t="e">
        <f>VLOOKUP($D$1&amp;D12992,定价因子!E:F,2,0)</f>
        <v>#N/A</v>
      </c>
      <c r="G12992" t="e">
        <f>VLOOKUP($F$1&amp;F12992,定价因子!E:F,2,0)</f>
        <v>#N/A</v>
      </c>
      <c r="H12992" s="104" t="e">
        <f>C12992*PRODUCT(#REF!,#REF!,G12992,,#REF!,E12992)</f>
        <v>#N/A</v>
      </c>
    </row>
    <row r="12993" spans="3:8">
      <c r="C12993" t="e">
        <f>VLOOKUP(B12993,定价因子!L:M,2,0)</f>
        <v>#N/A</v>
      </c>
      <c r="E12993" t="e">
        <f>VLOOKUP($D$1&amp;D12993,定价因子!E:F,2,0)</f>
        <v>#N/A</v>
      </c>
      <c r="G12993" t="e">
        <f>VLOOKUP($F$1&amp;F12993,定价因子!E:F,2,0)</f>
        <v>#N/A</v>
      </c>
      <c r="H12993" s="104" t="e">
        <f>C12993*PRODUCT(#REF!,#REF!,G12993,,#REF!,E12993)</f>
        <v>#N/A</v>
      </c>
    </row>
    <row r="12994" spans="3:8">
      <c r="C12994" t="e">
        <f>VLOOKUP(B12994,定价因子!L:M,2,0)</f>
        <v>#N/A</v>
      </c>
      <c r="E12994" t="e">
        <f>VLOOKUP($D$1&amp;D12994,定价因子!E:F,2,0)</f>
        <v>#N/A</v>
      </c>
      <c r="G12994" t="e">
        <f>VLOOKUP($F$1&amp;F12994,定价因子!E:F,2,0)</f>
        <v>#N/A</v>
      </c>
      <c r="H12994" s="104" t="e">
        <f>C12994*PRODUCT(#REF!,#REF!,G12994,,#REF!,E12994)</f>
        <v>#N/A</v>
      </c>
    </row>
    <row r="12995" spans="3:8">
      <c r="C12995" t="e">
        <f>VLOOKUP(B12995,定价因子!L:M,2,0)</f>
        <v>#N/A</v>
      </c>
      <c r="E12995" t="e">
        <f>VLOOKUP($D$1&amp;D12995,定价因子!E:F,2,0)</f>
        <v>#N/A</v>
      </c>
      <c r="G12995" t="e">
        <f>VLOOKUP($F$1&amp;F12995,定价因子!E:F,2,0)</f>
        <v>#N/A</v>
      </c>
      <c r="H12995" s="104" t="e">
        <f>C12995*PRODUCT(#REF!,#REF!,G12995,,#REF!,E12995)</f>
        <v>#N/A</v>
      </c>
    </row>
    <row r="12996" spans="3:8">
      <c r="C12996" t="e">
        <f>VLOOKUP(B12996,定价因子!L:M,2,0)</f>
        <v>#N/A</v>
      </c>
      <c r="E12996" t="e">
        <f>VLOOKUP($D$1&amp;D12996,定价因子!E:F,2,0)</f>
        <v>#N/A</v>
      </c>
      <c r="G12996" t="e">
        <f>VLOOKUP($F$1&amp;F12996,定价因子!E:F,2,0)</f>
        <v>#N/A</v>
      </c>
      <c r="H12996" s="104" t="e">
        <f>C12996*PRODUCT(#REF!,#REF!,G12996,,#REF!,E12996)</f>
        <v>#N/A</v>
      </c>
    </row>
    <row r="12997" spans="3:8">
      <c r="C12997" t="e">
        <f>VLOOKUP(B12997,定价因子!L:M,2,0)</f>
        <v>#N/A</v>
      </c>
      <c r="E12997" t="e">
        <f>VLOOKUP($D$1&amp;D12997,定价因子!E:F,2,0)</f>
        <v>#N/A</v>
      </c>
      <c r="G12997" t="e">
        <f>VLOOKUP($F$1&amp;F12997,定价因子!E:F,2,0)</f>
        <v>#N/A</v>
      </c>
      <c r="H12997" s="104" t="e">
        <f>C12997*PRODUCT(#REF!,#REF!,G12997,,#REF!,E12997)</f>
        <v>#N/A</v>
      </c>
    </row>
    <row r="12998" spans="3:8">
      <c r="C12998" t="e">
        <f>VLOOKUP(B12998,定价因子!L:M,2,0)</f>
        <v>#N/A</v>
      </c>
      <c r="E12998" t="e">
        <f>VLOOKUP($D$1&amp;D12998,定价因子!E:F,2,0)</f>
        <v>#N/A</v>
      </c>
      <c r="G12998" t="e">
        <f>VLOOKUP($F$1&amp;F12998,定价因子!E:F,2,0)</f>
        <v>#N/A</v>
      </c>
      <c r="H12998" s="104" t="e">
        <f>C12998*PRODUCT(#REF!,#REF!,G12998,,#REF!,E12998)</f>
        <v>#N/A</v>
      </c>
    </row>
    <row r="12999" spans="3:8">
      <c r="C12999" t="e">
        <f>VLOOKUP(B12999,定价因子!L:M,2,0)</f>
        <v>#N/A</v>
      </c>
      <c r="E12999" t="e">
        <f>VLOOKUP($D$1&amp;D12999,定价因子!E:F,2,0)</f>
        <v>#N/A</v>
      </c>
      <c r="G12999" t="e">
        <f>VLOOKUP($F$1&amp;F12999,定价因子!E:F,2,0)</f>
        <v>#N/A</v>
      </c>
      <c r="H12999" s="104" t="e">
        <f>C12999*PRODUCT(#REF!,#REF!,G12999,,#REF!,E12999)</f>
        <v>#N/A</v>
      </c>
    </row>
    <row r="13000" spans="3:8">
      <c r="C13000" t="e">
        <f>VLOOKUP(B13000,定价因子!L:M,2,0)</f>
        <v>#N/A</v>
      </c>
      <c r="E13000" t="e">
        <f>VLOOKUP($D$1&amp;D13000,定价因子!E:F,2,0)</f>
        <v>#N/A</v>
      </c>
      <c r="G13000" t="e">
        <f>VLOOKUP($F$1&amp;F13000,定价因子!E:F,2,0)</f>
        <v>#N/A</v>
      </c>
      <c r="H13000" s="104" t="e">
        <f>C13000*PRODUCT(#REF!,#REF!,G13000,,#REF!,E13000)</f>
        <v>#N/A</v>
      </c>
    </row>
    <row r="13001" spans="3:8">
      <c r="C13001" t="e">
        <f>VLOOKUP(B13001,定价因子!L:M,2,0)</f>
        <v>#N/A</v>
      </c>
      <c r="E13001" t="e">
        <f>VLOOKUP($D$1&amp;D13001,定价因子!E:F,2,0)</f>
        <v>#N/A</v>
      </c>
      <c r="G13001" t="e">
        <f>VLOOKUP($F$1&amp;F13001,定价因子!E:F,2,0)</f>
        <v>#N/A</v>
      </c>
      <c r="H13001" s="104" t="e">
        <f>C13001*PRODUCT(#REF!,#REF!,G13001,,#REF!,E13001)</f>
        <v>#N/A</v>
      </c>
    </row>
    <row r="13002" spans="3:8">
      <c r="C13002" t="e">
        <f>VLOOKUP(B13002,定价因子!L:M,2,0)</f>
        <v>#N/A</v>
      </c>
      <c r="E13002" t="e">
        <f>VLOOKUP($D$1&amp;D13002,定价因子!E:F,2,0)</f>
        <v>#N/A</v>
      </c>
      <c r="G13002" t="e">
        <f>VLOOKUP($F$1&amp;F13002,定价因子!E:F,2,0)</f>
        <v>#N/A</v>
      </c>
      <c r="H13002" s="104" t="e">
        <f>C13002*PRODUCT(#REF!,#REF!,G13002,,#REF!,E13002)</f>
        <v>#N/A</v>
      </c>
    </row>
    <row r="13003" spans="3:8">
      <c r="C13003" t="e">
        <f>VLOOKUP(B13003,定价因子!L:M,2,0)</f>
        <v>#N/A</v>
      </c>
      <c r="E13003" t="e">
        <f>VLOOKUP($D$1&amp;D13003,定价因子!E:F,2,0)</f>
        <v>#N/A</v>
      </c>
      <c r="G13003" t="e">
        <f>VLOOKUP($F$1&amp;F13003,定价因子!E:F,2,0)</f>
        <v>#N/A</v>
      </c>
      <c r="H13003" s="104" t="e">
        <f>C13003*PRODUCT(#REF!,#REF!,G13003,,#REF!,E13003)</f>
        <v>#N/A</v>
      </c>
    </row>
    <row r="13004" spans="3:8">
      <c r="C13004" t="e">
        <f>VLOOKUP(B13004,定价因子!L:M,2,0)</f>
        <v>#N/A</v>
      </c>
      <c r="E13004" t="e">
        <f>VLOOKUP($D$1&amp;D13004,定价因子!E:F,2,0)</f>
        <v>#N/A</v>
      </c>
      <c r="G13004" t="e">
        <f>VLOOKUP($F$1&amp;F13004,定价因子!E:F,2,0)</f>
        <v>#N/A</v>
      </c>
      <c r="H13004" s="104" t="e">
        <f>C13004*PRODUCT(#REF!,#REF!,G13004,,#REF!,E13004)</f>
        <v>#N/A</v>
      </c>
    </row>
    <row r="13005" spans="3:8">
      <c r="C13005" t="e">
        <f>VLOOKUP(B13005,定价因子!L:M,2,0)</f>
        <v>#N/A</v>
      </c>
      <c r="E13005" t="e">
        <f>VLOOKUP($D$1&amp;D13005,定价因子!E:F,2,0)</f>
        <v>#N/A</v>
      </c>
      <c r="G13005" t="e">
        <f>VLOOKUP($F$1&amp;F13005,定价因子!E:F,2,0)</f>
        <v>#N/A</v>
      </c>
      <c r="H13005" s="104" t="e">
        <f>C13005*PRODUCT(#REF!,#REF!,G13005,,#REF!,E13005)</f>
        <v>#N/A</v>
      </c>
    </row>
    <row r="13006" spans="3:8">
      <c r="C13006" t="e">
        <f>VLOOKUP(B13006,定价因子!L:M,2,0)</f>
        <v>#N/A</v>
      </c>
      <c r="E13006" t="e">
        <f>VLOOKUP($D$1&amp;D13006,定价因子!E:F,2,0)</f>
        <v>#N/A</v>
      </c>
      <c r="G13006" t="e">
        <f>VLOOKUP($F$1&amp;F13006,定价因子!E:F,2,0)</f>
        <v>#N/A</v>
      </c>
      <c r="H13006" s="104" t="e">
        <f>C13006*PRODUCT(#REF!,#REF!,G13006,,#REF!,E13006)</f>
        <v>#N/A</v>
      </c>
    </row>
    <row r="13007" spans="3:8">
      <c r="C13007" t="e">
        <f>VLOOKUP(B13007,定价因子!L:M,2,0)</f>
        <v>#N/A</v>
      </c>
      <c r="E13007" t="e">
        <f>VLOOKUP($D$1&amp;D13007,定价因子!E:F,2,0)</f>
        <v>#N/A</v>
      </c>
      <c r="G13007" t="e">
        <f>VLOOKUP($F$1&amp;F13007,定价因子!E:F,2,0)</f>
        <v>#N/A</v>
      </c>
      <c r="H13007" s="104" t="e">
        <f>C13007*PRODUCT(#REF!,#REF!,G13007,,#REF!,E13007)</f>
        <v>#N/A</v>
      </c>
    </row>
    <row r="13008" spans="3:8">
      <c r="C13008" t="e">
        <f>VLOOKUP(B13008,定价因子!L:M,2,0)</f>
        <v>#N/A</v>
      </c>
      <c r="E13008" t="e">
        <f>VLOOKUP($D$1&amp;D13008,定价因子!E:F,2,0)</f>
        <v>#N/A</v>
      </c>
      <c r="G13008" t="e">
        <f>VLOOKUP($F$1&amp;F13008,定价因子!E:F,2,0)</f>
        <v>#N/A</v>
      </c>
      <c r="H13008" s="104" t="e">
        <f>C13008*PRODUCT(#REF!,#REF!,G13008,,#REF!,E13008)</f>
        <v>#N/A</v>
      </c>
    </row>
    <row r="13009" spans="3:8">
      <c r="C13009" t="e">
        <f>VLOOKUP(B13009,定价因子!L:M,2,0)</f>
        <v>#N/A</v>
      </c>
      <c r="E13009" t="e">
        <f>VLOOKUP($D$1&amp;D13009,定价因子!E:F,2,0)</f>
        <v>#N/A</v>
      </c>
      <c r="G13009" t="e">
        <f>VLOOKUP($F$1&amp;F13009,定价因子!E:F,2,0)</f>
        <v>#N/A</v>
      </c>
      <c r="H13009" s="104" t="e">
        <f>C13009*PRODUCT(#REF!,#REF!,G13009,,#REF!,E13009)</f>
        <v>#N/A</v>
      </c>
    </row>
    <row r="13010" spans="3:8">
      <c r="C13010" t="e">
        <f>VLOOKUP(B13010,定价因子!L:M,2,0)</f>
        <v>#N/A</v>
      </c>
      <c r="E13010" t="e">
        <f>VLOOKUP($D$1&amp;D13010,定价因子!E:F,2,0)</f>
        <v>#N/A</v>
      </c>
      <c r="G13010" t="e">
        <f>VLOOKUP($F$1&amp;F13010,定价因子!E:F,2,0)</f>
        <v>#N/A</v>
      </c>
      <c r="H13010" s="104" t="e">
        <f>C13010*PRODUCT(#REF!,#REF!,G13010,,#REF!,E13010)</f>
        <v>#N/A</v>
      </c>
    </row>
    <row r="13011" spans="3:8">
      <c r="C13011" t="e">
        <f>VLOOKUP(B13011,定价因子!L:M,2,0)</f>
        <v>#N/A</v>
      </c>
      <c r="E13011" t="e">
        <f>VLOOKUP($D$1&amp;D13011,定价因子!E:F,2,0)</f>
        <v>#N/A</v>
      </c>
      <c r="G13011" t="e">
        <f>VLOOKUP($F$1&amp;F13011,定价因子!E:F,2,0)</f>
        <v>#N/A</v>
      </c>
      <c r="H13011" s="104" t="e">
        <f>C13011*PRODUCT(#REF!,#REF!,G13011,,#REF!,E13011)</f>
        <v>#N/A</v>
      </c>
    </row>
    <row r="13012" spans="3:8">
      <c r="C13012" t="e">
        <f>VLOOKUP(B13012,定价因子!L:M,2,0)</f>
        <v>#N/A</v>
      </c>
      <c r="E13012" t="e">
        <f>VLOOKUP($D$1&amp;D13012,定价因子!E:F,2,0)</f>
        <v>#N/A</v>
      </c>
      <c r="G13012" t="e">
        <f>VLOOKUP($F$1&amp;F13012,定价因子!E:F,2,0)</f>
        <v>#N/A</v>
      </c>
      <c r="H13012" s="104" t="e">
        <f>C13012*PRODUCT(#REF!,#REF!,G13012,,#REF!,E13012)</f>
        <v>#N/A</v>
      </c>
    </row>
    <row r="13013" spans="3:8">
      <c r="C13013" t="e">
        <f>VLOOKUP(B13013,定价因子!L:M,2,0)</f>
        <v>#N/A</v>
      </c>
      <c r="E13013" t="e">
        <f>VLOOKUP($D$1&amp;D13013,定价因子!E:F,2,0)</f>
        <v>#N/A</v>
      </c>
      <c r="G13013" t="e">
        <f>VLOOKUP($F$1&amp;F13013,定价因子!E:F,2,0)</f>
        <v>#N/A</v>
      </c>
      <c r="H13013" s="104" t="e">
        <f>C13013*PRODUCT(#REF!,#REF!,G13013,,#REF!,E13013)</f>
        <v>#N/A</v>
      </c>
    </row>
    <row r="13014" spans="3:8">
      <c r="C13014" t="e">
        <f>VLOOKUP(B13014,定价因子!L:M,2,0)</f>
        <v>#N/A</v>
      </c>
      <c r="E13014" t="e">
        <f>VLOOKUP($D$1&amp;D13014,定价因子!E:F,2,0)</f>
        <v>#N/A</v>
      </c>
      <c r="G13014" t="e">
        <f>VLOOKUP($F$1&amp;F13014,定价因子!E:F,2,0)</f>
        <v>#N/A</v>
      </c>
      <c r="H13014" s="104" t="e">
        <f>C13014*PRODUCT(#REF!,#REF!,G13014,,#REF!,E13014)</f>
        <v>#N/A</v>
      </c>
    </row>
    <row r="13015" spans="3:8">
      <c r="C13015" t="e">
        <f>VLOOKUP(B13015,定价因子!L:M,2,0)</f>
        <v>#N/A</v>
      </c>
      <c r="E13015" t="e">
        <f>VLOOKUP($D$1&amp;D13015,定价因子!E:F,2,0)</f>
        <v>#N/A</v>
      </c>
      <c r="G13015" t="e">
        <f>VLOOKUP($F$1&amp;F13015,定价因子!E:F,2,0)</f>
        <v>#N/A</v>
      </c>
      <c r="H13015" s="104" t="e">
        <f>C13015*PRODUCT(#REF!,#REF!,G13015,,#REF!,E13015)</f>
        <v>#N/A</v>
      </c>
    </row>
    <row r="13016" spans="3:8">
      <c r="C13016" t="e">
        <f>VLOOKUP(B13016,定价因子!L:M,2,0)</f>
        <v>#N/A</v>
      </c>
      <c r="E13016" t="e">
        <f>VLOOKUP($D$1&amp;D13016,定价因子!E:F,2,0)</f>
        <v>#N/A</v>
      </c>
      <c r="G13016" t="e">
        <f>VLOOKUP($F$1&amp;F13016,定价因子!E:F,2,0)</f>
        <v>#N/A</v>
      </c>
      <c r="H13016" s="104" t="e">
        <f>C13016*PRODUCT(#REF!,#REF!,G13016,,#REF!,E13016)</f>
        <v>#N/A</v>
      </c>
    </row>
    <row r="13017" spans="3:8">
      <c r="C13017" t="e">
        <f>VLOOKUP(B13017,定价因子!L:M,2,0)</f>
        <v>#N/A</v>
      </c>
      <c r="E13017" t="e">
        <f>VLOOKUP($D$1&amp;D13017,定价因子!E:F,2,0)</f>
        <v>#N/A</v>
      </c>
      <c r="G13017" t="e">
        <f>VLOOKUP($F$1&amp;F13017,定价因子!E:F,2,0)</f>
        <v>#N/A</v>
      </c>
      <c r="H13017" s="104" t="e">
        <f>C13017*PRODUCT(#REF!,#REF!,G13017,,#REF!,E13017)</f>
        <v>#N/A</v>
      </c>
    </row>
    <row r="13018" spans="3:8">
      <c r="C13018" t="e">
        <f>VLOOKUP(B13018,定价因子!L:M,2,0)</f>
        <v>#N/A</v>
      </c>
      <c r="E13018" t="e">
        <f>VLOOKUP($D$1&amp;D13018,定价因子!E:F,2,0)</f>
        <v>#N/A</v>
      </c>
      <c r="G13018" t="e">
        <f>VLOOKUP($F$1&amp;F13018,定价因子!E:F,2,0)</f>
        <v>#N/A</v>
      </c>
      <c r="H13018" s="104" t="e">
        <f>C13018*PRODUCT(#REF!,#REF!,G13018,,#REF!,E13018)</f>
        <v>#N/A</v>
      </c>
    </row>
    <row r="13019" spans="3:8">
      <c r="C13019" t="e">
        <f>VLOOKUP(B13019,定价因子!L:M,2,0)</f>
        <v>#N/A</v>
      </c>
      <c r="E13019" t="e">
        <f>VLOOKUP($D$1&amp;D13019,定价因子!E:F,2,0)</f>
        <v>#N/A</v>
      </c>
      <c r="G13019" t="e">
        <f>VLOOKUP($F$1&amp;F13019,定价因子!E:F,2,0)</f>
        <v>#N/A</v>
      </c>
      <c r="H13019" s="104" t="e">
        <f>C13019*PRODUCT(#REF!,#REF!,G13019,,#REF!,E13019)</f>
        <v>#N/A</v>
      </c>
    </row>
    <row r="13020" spans="3:8">
      <c r="C13020" t="e">
        <f>VLOOKUP(B13020,定价因子!L:M,2,0)</f>
        <v>#N/A</v>
      </c>
      <c r="E13020" t="e">
        <f>VLOOKUP($D$1&amp;D13020,定价因子!E:F,2,0)</f>
        <v>#N/A</v>
      </c>
      <c r="G13020" t="e">
        <f>VLOOKUP($F$1&amp;F13020,定价因子!E:F,2,0)</f>
        <v>#N/A</v>
      </c>
      <c r="H13020" s="104" t="e">
        <f>C13020*PRODUCT(#REF!,#REF!,G13020,,#REF!,E13020)</f>
        <v>#N/A</v>
      </c>
    </row>
    <row r="13021" spans="3:8">
      <c r="C13021" t="e">
        <f>VLOOKUP(B13021,定价因子!L:M,2,0)</f>
        <v>#N/A</v>
      </c>
      <c r="E13021" t="e">
        <f>VLOOKUP($D$1&amp;D13021,定价因子!E:F,2,0)</f>
        <v>#N/A</v>
      </c>
      <c r="G13021" t="e">
        <f>VLOOKUP($F$1&amp;F13021,定价因子!E:F,2,0)</f>
        <v>#N/A</v>
      </c>
      <c r="H13021" s="104" t="e">
        <f>C13021*PRODUCT(#REF!,#REF!,G13021,,#REF!,E13021)</f>
        <v>#N/A</v>
      </c>
    </row>
    <row r="13022" spans="3:8">
      <c r="C13022" t="e">
        <f>VLOOKUP(B13022,定价因子!L:M,2,0)</f>
        <v>#N/A</v>
      </c>
      <c r="E13022" t="e">
        <f>VLOOKUP($D$1&amp;D13022,定价因子!E:F,2,0)</f>
        <v>#N/A</v>
      </c>
      <c r="G13022" t="e">
        <f>VLOOKUP($F$1&amp;F13022,定价因子!E:F,2,0)</f>
        <v>#N/A</v>
      </c>
      <c r="H13022" s="104" t="e">
        <f>C13022*PRODUCT(#REF!,#REF!,G13022,,#REF!,E13022)</f>
        <v>#N/A</v>
      </c>
    </row>
    <row r="13023" spans="3:8">
      <c r="C13023" t="e">
        <f>VLOOKUP(B13023,定价因子!L:M,2,0)</f>
        <v>#N/A</v>
      </c>
      <c r="E13023" t="e">
        <f>VLOOKUP($D$1&amp;D13023,定价因子!E:F,2,0)</f>
        <v>#N/A</v>
      </c>
      <c r="G13023" t="e">
        <f>VLOOKUP($F$1&amp;F13023,定价因子!E:F,2,0)</f>
        <v>#N/A</v>
      </c>
      <c r="H13023" s="104" t="e">
        <f>C13023*PRODUCT(#REF!,#REF!,G13023,,#REF!,E13023)</f>
        <v>#N/A</v>
      </c>
    </row>
    <row r="13024" spans="3:8">
      <c r="C13024" t="e">
        <f>VLOOKUP(B13024,定价因子!L:M,2,0)</f>
        <v>#N/A</v>
      </c>
      <c r="E13024" t="e">
        <f>VLOOKUP($D$1&amp;D13024,定价因子!E:F,2,0)</f>
        <v>#N/A</v>
      </c>
      <c r="G13024" t="e">
        <f>VLOOKUP($F$1&amp;F13024,定价因子!E:F,2,0)</f>
        <v>#N/A</v>
      </c>
      <c r="H13024" s="104" t="e">
        <f>C13024*PRODUCT(#REF!,#REF!,G13024,,#REF!,E13024)</f>
        <v>#N/A</v>
      </c>
    </row>
    <row r="13025" spans="3:8">
      <c r="C13025" t="e">
        <f>VLOOKUP(B13025,定价因子!L:M,2,0)</f>
        <v>#N/A</v>
      </c>
      <c r="E13025" t="e">
        <f>VLOOKUP($D$1&amp;D13025,定价因子!E:F,2,0)</f>
        <v>#N/A</v>
      </c>
      <c r="G13025" t="e">
        <f>VLOOKUP($F$1&amp;F13025,定价因子!E:F,2,0)</f>
        <v>#N/A</v>
      </c>
      <c r="H13025" s="104" t="e">
        <f>C13025*PRODUCT(#REF!,#REF!,G13025,,#REF!,E13025)</f>
        <v>#N/A</v>
      </c>
    </row>
    <row r="13026" spans="3:8">
      <c r="C13026" t="e">
        <f>VLOOKUP(B13026,定价因子!L:M,2,0)</f>
        <v>#N/A</v>
      </c>
      <c r="E13026" t="e">
        <f>VLOOKUP($D$1&amp;D13026,定价因子!E:F,2,0)</f>
        <v>#N/A</v>
      </c>
      <c r="G13026" t="e">
        <f>VLOOKUP($F$1&amp;F13026,定价因子!E:F,2,0)</f>
        <v>#N/A</v>
      </c>
      <c r="H13026" s="104" t="e">
        <f>C13026*PRODUCT(#REF!,#REF!,G13026,,#REF!,E13026)</f>
        <v>#N/A</v>
      </c>
    </row>
    <row r="13027" spans="3:8">
      <c r="C13027" t="e">
        <f>VLOOKUP(B13027,定价因子!L:M,2,0)</f>
        <v>#N/A</v>
      </c>
      <c r="E13027" t="e">
        <f>VLOOKUP($D$1&amp;D13027,定价因子!E:F,2,0)</f>
        <v>#N/A</v>
      </c>
      <c r="G13027" t="e">
        <f>VLOOKUP($F$1&amp;F13027,定价因子!E:F,2,0)</f>
        <v>#N/A</v>
      </c>
      <c r="H13027" s="104" t="e">
        <f>C13027*PRODUCT(#REF!,#REF!,G13027,,#REF!,E13027)</f>
        <v>#N/A</v>
      </c>
    </row>
    <row r="13028" spans="3:8">
      <c r="C13028" t="e">
        <f>VLOOKUP(B13028,定价因子!L:M,2,0)</f>
        <v>#N/A</v>
      </c>
      <c r="E13028" t="e">
        <f>VLOOKUP($D$1&amp;D13028,定价因子!E:F,2,0)</f>
        <v>#N/A</v>
      </c>
      <c r="G13028" t="e">
        <f>VLOOKUP($F$1&amp;F13028,定价因子!E:F,2,0)</f>
        <v>#N/A</v>
      </c>
      <c r="H13028" s="104" t="e">
        <f>C13028*PRODUCT(#REF!,#REF!,G13028,,#REF!,E13028)</f>
        <v>#N/A</v>
      </c>
    </row>
    <row r="13029" spans="3:8">
      <c r="C13029" t="e">
        <f>VLOOKUP(B13029,定价因子!L:M,2,0)</f>
        <v>#N/A</v>
      </c>
      <c r="E13029" t="e">
        <f>VLOOKUP($D$1&amp;D13029,定价因子!E:F,2,0)</f>
        <v>#N/A</v>
      </c>
      <c r="G13029" t="e">
        <f>VLOOKUP($F$1&amp;F13029,定价因子!E:F,2,0)</f>
        <v>#N/A</v>
      </c>
      <c r="H13029" s="104" t="e">
        <f>C13029*PRODUCT(#REF!,#REF!,G13029,,#REF!,E13029)</f>
        <v>#N/A</v>
      </c>
    </row>
    <row r="13030" spans="3:8">
      <c r="C13030" t="e">
        <f>VLOOKUP(B13030,定价因子!L:M,2,0)</f>
        <v>#N/A</v>
      </c>
      <c r="E13030" t="e">
        <f>VLOOKUP($D$1&amp;D13030,定价因子!E:F,2,0)</f>
        <v>#N/A</v>
      </c>
      <c r="G13030" t="e">
        <f>VLOOKUP($F$1&amp;F13030,定价因子!E:F,2,0)</f>
        <v>#N/A</v>
      </c>
      <c r="H13030" s="104" t="e">
        <f>C13030*PRODUCT(#REF!,#REF!,G13030,,#REF!,E13030)</f>
        <v>#N/A</v>
      </c>
    </row>
    <row r="13031" spans="3:8">
      <c r="C13031" t="e">
        <f>VLOOKUP(B13031,定价因子!L:M,2,0)</f>
        <v>#N/A</v>
      </c>
      <c r="E13031" t="e">
        <f>VLOOKUP($D$1&amp;D13031,定价因子!E:F,2,0)</f>
        <v>#N/A</v>
      </c>
      <c r="G13031" t="e">
        <f>VLOOKUP($F$1&amp;F13031,定价因子!E:F,2,0)</f>
        <v>#N/A</v>
      </c>
      <c r="H13031" s="104" t="e">
        <f>C13031*PRODUCT(#REF!,#REF!,G13031,,#REF!,E13031)</f>
        <v>#N/A</v>
      </c>
    </row>
    <row r="13032" spans="3:8">
      <c r="C13032" t="e">
        <f>VLOOKUP(B13032,定价因子!L:M,2,0)</f>
        <v>#N/A</v>
      </c>
      <c r="E13032" t="e">
        <f>VLOOKUP($D$1&amp;D13032,定价因子!E:F,2,0)</f>
        <v>#N/A</v>
      </c>
      <c r="G13032" t="e">
        <f>VLOOKUP($F$1&amp;F13032,定价因子!E:F,2,0)</f>
        <v>#N/A</v>
      </c>
      <c r="H13032" s="104" t="e">
        <f>C13032*PRODUCT(#REF!,#REF!,G13032,,#REF!,E13032)</f>
        <v>#N/A</v>
      </c>
    </row>
    <row r="13033" spans="3:8">
      <c r="C13033" t="e">
        <f>VLOOKUP(B13033,定价因子!L:M,2,0)</f>
        <v>#N/A</v>
      </c>
      <c r="E13033" t="e">
        <f>VLOOKUP($D$1&amp;D13033,定价因子!E:F,2,0)</f>
        <v>#N/A</v>
      </c>
      <c r="G13033" t="e">
        <f>VLOOKUP($F$1&amp;F13033,定价因子!E:F,2,0)</f>
        <v>#N/A</v>
      </c>
      <c r="H13033" s="104" t="e">
        <f>C13033*PRODUCT(#REF!,#REF!,G13033,,#REF!,E13033)</f>
        <v>#N/A</v>
      </c>
    </row>
    <row r="13034" spans="3:8">
      <c r="C13034" t="e">
        <f>VLOOKUP(B13034,定价因子!L:M,2,0)</f>
        <v>#N/A</v>
      </c>
      <c r="E13034" t="e">
        <f>VLOOKUP($D$1&amp;D13034,定价因子!E:F,2,0)</f>
        <v>#N/A</v>
      </c>
      <c r="G13034" t="e">
        <f>VLOOKUP($F$1&amp;F13034,定价因子!E:F,2,0)</f>
        <v>#N/A</v>
      </c>
      <c r="H13034" s="104" t="e">
        <f>C13034*PRODUCT(#REF!,#REF!,G13034,,#REF!,E13034)</f>
        <v>#N/A</v>
      </c>
    </row>
    <row r="13035" spans="3:8">
      <c r="C13035" t="e">
        <f>VLOOKUP(B13035,定价因子!L:M,2,0)</f>
        <v>#N/A</v>
      </c>
      <c r="E13035" t="e">
        <f>VLOOKUP($D$1&amp;D13035,定价因子!E:F,2,0)</f>
        <v>#N/A</v>
      </c>
      <c r="G13035" t="e">
        <f>VLOOKUP($F$1&amp;F13035,定价因子!E:F,2,0)</f>
        <v>#N/A</v>
      </c>
      <c r="H13035" s="104" t="e">
        <f>C13035*PRODUCT(#REF!,#REF!,G13035,,#REF!,E13035)</f>
        <v>#N/A</v>
      </c>
    </row>
    <row r="13036" spans="3:8">
      <c r="C13036" t="e">
        <f>VLOOKUP(B13036,定价因子!L:M,2,0)</f>
        <v>#N/A</v>
      </c>
      <c r="E13036" t="e">
        <f>VLOOKUP($D$1&amp;D13036,定价因子!E:F,2,0)</f>
        <v>#N/A</v>
      </c>
      <c r="G13036" t="e">
        <f>VLOOKUP($F$1&amp;F13036,定价因子!E:F,2,0)</f>
        <v>#N/A</v>
      </c>
      <c r="H13036" s="104" t="e">
        <f>C13036*PRODUCT(#REF!,#REF!,G13036,,#REF!,E13036)</f>
        <v>#N/A</v>
      </c>
    </row>
    <row r="13037" spans="3:8">
      <c r="C13037" t="e">
        <f>VLOOKUP(B13037,定价因子!L:M,2,0)</f>
        <v>#N/A</v>
      </c>
      <c r="E13037" t="e">
        <f>VLOOKUP($D$1&amp;D13037,定价因子!E:F,2,0)</f>
        <v>#N/A</v>
      </c>
      <c r="G13037" t="e">
        <f>VLOOKUP($F$1&amp;F13037,定价因子!E:F,2,0)</f>
        <v>#N/A</v>
      </c>
      <c r="H13037" s="104" t="e">
        <f>C13037*PRODUCT(#REF!,#REF!,G13037,,#REF!,E13037)</f>
        <v>#N/A</v>
      </c>
    </row>
    <row r="13038" spans="3:8">
      <c r="C13038" t="e">
        <f>VLOOKUP(B13038,定价因子!L:M,2,0)</f>
        <v>#N/A</v>
      </c>
      <c r="E13038" t="e">
        <f>VLOOKUP($D$1&amp;D13038,定价因子!E:F,2,0)</f>
        <v>#N/A</v>
      </c>
      <c r="G13038" t="e">
        <f>VLOOKUP($F$1&amp;F13038,定价因子!E:F,2,0)</f>
        <v>#N/A</v>
      </c>
      <c r="H13038" s="104" t="e">
        <f>C13038*PRODUCT(#REF!,#REF!,G13038,,#REF!,E13038)</f>
        <v>#N/A</v>
      </c>
    </row>
    <row r="13039" spans="3:8">
      <c r="C13039" t="e">
        <f>VLOOKUP(B13039,定价因子!L:M,2,0)</f>
        <v>#N/A</v>
      </c>
      <c r="E13039" t="e">
        <f>VLOOKUP($D$1&amp;D13039,定价因子!E:F,2,0)</f>
        <v>#N/A</v>
      </c>
      <c r="G13039" t="e">
        <f>VLOOKUP($F$1&amp;F13039,定价因子!E:F,2,0)</f>
        <v>#N/A</v>
      </c>
      <c r="H13039" s="104" t="e">
        <f>C13039*PRODUCT(#REF!,#REF!,G13039,,#REF!,E13039)</f>
        <v>#N/A</v>
      </c>
    </row>
    <row r="13040" spans="3:8">
      <c r="C13040" t="e">
        <f>VLOOKUP(B13040,定价因子!L:M,2,0)</f>
        <v>#N/A</v>
      </c>
      <c r="E13040" t="e">
        <f>VLOOKUP($D$1&amp;D13040,定价因子!E:F,2,0)</f>
        <v>#N/A</v>
      </c>
      <c r="G13040" t="e">
        <f>VLOOKUP($F$1&amp;F13040,定价因子!E:F,2,0)</f>
        <v>#N/A</v>
      </c>
      <c r="H13040" s="104" t="e">
        <f>C13040*PRODUCT(#REF!,#REF!,G13040,,#REF!,E13040)</f>
        <v>#N/A</v>
      </c>
    </row>
    <row r="13041" spans="3:8">
      <c r="C13041" t="e">
        <f>VLOOKUP(B13041,定价因子!L:M,2,0)</f>
        <v>#N/A</v>
      </c>
      <c r="E13041" t="e">
        <f>VLOOKUP($D$1&amp;D13041,定价因子!E:F,2,0)</f>
        <v>#N/A</v>
      </c>
      <c r="G13041" t="e">
        <f>VLOOKUP($F$1&amp;F13041,定价因子!E:F,2,0)</f>
        <v>#N/A</v>
      </c>
      <c r="H13041" s="104" t="e">
        <f>C13041*PRODUCT(#REF!,#REF!,G13041,,#REF!,E13041)</f>
        <v>#N/A</v>
      </c>
    </row>
    <row r="13042" spans="3:8">
      <c r="C13042" t="e">
        <f>VLOOKUP(B13042,定价因子!L:M,2,0)</f>
        <v>#N/A</v>
      </c>
      <c r="E13042" t="e">
        <f>VLOOKUP($D$1&amp;D13042,定价因子!E:F,2,0)</f>
        <v>#N/A</v>
      </c>
      <c r="G13042" t="e">
        <f>VLOOKUP($F$1&amp;F13042,定价因子!E:F,2,0)</f>
        <v>#N/A</v>
      </c>
      <c r="H13042" s="104" t="e">
        <f>C13042*PRODUCT(#REF!,#REF!,G13042,,#REF!,E13042)</f>
        <v>#N/A</v>
      </c>
    </row>
    <row r="13043" spans="3:8">
      <c r="C13043" t="e">
        <f>VLOOKUP(B13043,定价因子!L:M,2,0)</f>
        <v>#N/A</v>
      </c>
      <c r="E13043" t="e">
        <f>VLOOKUP($D$1&amp;D13043,定价因子!E:F,2,0)</f>
        <v>#N/A</v>
      </c>
      <c r="G13043" t="e">
        <f>VLOOKUP($F$1&amp;F13043,定价因子!E:F,2,0)</f>
        <v>#N/A</v>
      </c>
      <c r="H13043" s="104" t="e">
        <f>C13043*PRODUCT(#REF!,#REF!,G13043,,#REF!,E13043)</f>
        <v>#N/A</v>
      </c>
    </row>
    <row r="13044" spans="3:8">
      <c r="C13044" t="e">
        <f>VLOOKUP(B13044,定价因子!L:M,2,0)</f>
        <v>#N/A</v>
      </c>
      <c r="E13044" t="e">
        <f>VLOOKUP($D$1&amp;D13044,定价因子!E:F,2,0)</f>
        <v>#N/A</v>
      </c>
      <c r="G13044" t="e">
        <f>VLOOKUP($F$1&amp;F13044,定价因子!E:F,2,0)</f>
        <v>#N/A</v>
      </c>
      <c r="H13044" s="104" t="e">
        <f>C13044*PRODUCT(#REF!,#REF!,G13044,,#REF!,E13044)</f>
        <v>#N/A</v>
      </c>
    </row>
    <row r="13045" spans="3:8">
      <c r="C13045" t="e">
        <f>VLOOKUP(B13045,定价因子!L:M,2,0)</f>
        <v>#N/A</v>
      </c>
      <c r="E13045" t="e">
        <f>VLOOKUP($D$1&amp;D13045,定价因子!E:F,2,0)</f>
        <v>#N/A</v>
      </c>
      <c r="G13045" t="e">
        <f>VLOOKUP($F$1&amp;F13045,定价因子!E:F,2,0)</f>
        <v>#N/A</v>
      </c>
      <c r="H13045" s="104" t="e">
        <f>C13045*PRODUCT(#REF!,#REF!,G13045,,#REF!,E13045)</f>
        <v>#N/A</v>
      </c>
    </row>
    <row r="13046" spans="3:8">
      <c r="C13046" t="e">
        <f>VLOOKUP(B13046,定价因子!L:M,2,0)</f>
        <v>#N/A</v>
      </c>
      <c r="E13046" t="e">
        <f>VLOOKUP($D$1&amp;D13046,定价因子!E:F,2,0)</f>
        <v>#N/A</v>
      </c>
      <c r="G13046" t="e">
        <f>VLOOKUP($F$1&amp;F13046,定价因子!E:F,2,0)</f>
        <v>#N/A</v>
      </c>
      <c r="H13046" s="104" t="e">
        <f>C13046*PRODUCT(#REF!,#REF!,G13046,,#REF!,E13046)</f>
        <v>#N/A</v>
      </c>
    </row>
    <row r="13047" spans="3:8">
      <c r="C13047" t="e">
        <f>VLOOKUP(B13047,定价因子!L:M,2,0)</f>
        <v>#N/A</v>
      </c>
      <c r="E13047" t="e">
        <f>VLOOKUP($D$1&amp;D13047,定价因子!E:F,2,0)</f>
        <v>#N/A</v>
      </c>
      <c r="G13047" t="e">
        <f>VLOOKUP($F$1&amp;F13047,定价因子!E:F,2,0)</f>
        <v>#N/A</v>
      </c>
      <c r="H13047" s="104" t="e">
        <f>C13047*PRODUCT(#REF!,#REF!,G13047,,#REF!,E13047)</f>
        <v>#N/A</v>
      </c>
    </row>
    <row r="13048" spans="3:8">
      <c r="C13048" t="e">
        <f>VLOOKUP(B13048,定价因子!L:M,2,0)</f>
        <v>#N/A</v>
      </c>
      <c r="E13048" t="e">
        <f>VLOOKUP($D$1&amp;D13048,定价因子!E:F,2,0)</f>
        <v>#N/A</v>
      </c>
      <c r="G13048" t="e">
        <f>VLOOKUP($F$1&amp;F13048,定价因子!E:F,2,0)</f>
        <v>#N/A</v>
      </c>
      <c r="H13048" s="104" t="e">
        <f>C13048*PRODUCT(#REF!,#REF!,G13048,,#REF!,E13048)</f>
        <v>#N/A</v>
      </c>
    </row>
    <row r="13049" spans="3:8">
      <c r="C13049" t="e">
        <f>VLOOKUP(B13049,定价因子!L:M,2,0)</f>
        <v>#N/A</v>
      </c>
      <c r="E13049" t="e">
        <f>VLOOKUP($D$1&amp;D13049,定价因子!E:F,2,0)</f>
        <v>#N/A</v>
      </c>
      <c r="G13049" t="e">
        <f>VLOOKUP($F$1&amp;F13049,定价因子!E:F,2,0)</f>
        <v>#N/A</v>
      </c>
      <c r="H13049" s="104" t="e">
        <f>C13049*PRODUCT(#REF!,#REF!,G13049,,#REF!,E13049)</f>
        <v>#N/A</v>
      </c>
    </row>
    <row r="13050" spans="3:8">
      <c r="C13050" t="e">
        <f>VLOOKUP(B13050,定价因子!L:M,2,0)</f>
        <v>#N/A</v>
      </c>
      <c r="E13050" t="e">
        <f>VLOOKUP($D$1&amp;D13050,定价因子!E:F,2,0)</f>
        <v>#N/A</v>
      </c>
      <c r="G13050" t="e">
        <f>VLOOKUP($F$1&amp;F13050,定价因子!E:F,2,0)</f>
        <v>#N/A</v>
      </c>
      <c r="H13050" s="104" t="e">
        <f>C13050*PRODUCT(#REF!,#REF!,G13050,,#REF!,E13050)</f>
        <v>#N/A</v>
      </c>
    </row>
    <row r="13051" spans="3:8">
      <c r="C13051" t="e">
        <f>VLOOKUP(B13051,定价因子!L:M,2,0)</f>
        <v>#N/A</v>
      </c>
      <c r="E13051" t="e">
        <f>VLOOKUP($D$1&amp;D13051,定价因子!E:F,2,0)</f>
        <v>#N/A</v>
      </c>
      <c r="G13051" t="e">
        <f>VLOOKUP($F$1&amp;F13051,定价因子!E:F,2,0)</f>
        <v>#N/A</v>
      </c>
      <c r="H13051" s="104" t="e">
        <f>C13051*PRODUCT(#REF!,#REF!,G13051,,#REF!,E13051)</f>
        <v>#N/A</v>
      </c>
    </row>
    <row r="13052" spans="3:8">
      <c r="C13052" t="e">
        <f>VLOOKUP(B13052,定价因子!L:M,2,0)</f>
        <v>#N/A</v>
      </c>
      <c r="E13052" t="e">
        <f>VLOOKUP($D$1&amp;D13052,定价因子!E:F,2,0)</f>
        <v>#N/A</v>
      </c>
      <c r="G13052" t="e">
        <f>VLOOKUP($F$1&amp;F13052,定价因子!E:F,2,0)</f>
        <v>#N/A</v>
      </c>
      <c r="H13052" s="104" t="e">
        <f>C13052*PRODUCT(#REF!,#REF!,G13052,,#REF!,E13052)</f>
        <v>#N/A</v>
      </c>
    </row>
    <row r="13053" spans="3:8">
      <c r="C13053" t="e">
        <f>VLOOKUP(B13053,定价因子!L:M,2,0)</f>
        <v>#N/A</v>
      </c>
      <c r="E13053" t="e">
        <f>VLOOKUP($D$1&amp;D13053,定价因子!E:F,2,0)</f>
        <v>#N/A</v>
      </c>
      <c r="G13053" t="e">
        <f>VLOOKUP($F$1&amp;F13053,定价因子!E:F,2,0)</f>
        <v>#N/A</v>
      </c>
      <c r="H13053" s="104" t="e">
        <f>C13053*PRODUCT(#REF!,#REF!,G13053,,#REF!,E13053)</f>
        <v>#N/A</v>
      </c>
    </row>
    <row r="13054" spans="3:8">
      <c r="C13054" t="e">
        <f>VLOOKUP(B13054,定价因子!L:M,2,0)</f>
        <v>#N/A</v>
      </c>
      <c r="E13054" t="e">
        <f>VLOOKUP($D$1&amp;D13054,定价因子!E:F,2,0)</f>
        <v>#N/A</v>
      </c>
      <c r="G13054" t="e">
        <f>VLOOKUP($F$1&amp;F13054,定价因子!E:F,2,0)</f>
        <v>#N/A</v>
      </c>
      <c r="H13054" s="104" t="e">
        <f>C13054*PRODUCT(#REF!,#REF!,G13054,,#REF!,E13054)</f>
        <v>#N/A</v>
      </c>
    </row>
    <row r="13055" spans="3:8">
      <c r="C13055" t="e">
        <f>VLOOKUP(B13055,定价因子!L:M,2,0)</f>
        <v>#N/A</v>
      </c>
      <c r="E13055" t="e">
        <f>VLOOKUP($D$1&amp;D13055,定价因子!E:F,2,0)</f>
        <v>#N/A</v>
      </c>
      <c r="G13055" t="e">
        <f>VLOOKUP($F$1&amp;F13055,定价因子!E:F,2,0)</f>
        <v>#N/A</v>
      </c>
      <c r="H13055" s="104" t="e">
        <f>C13055*PRODUCT(#REF!,#REF!,G13055,,#REF!,E13055)</f>
        <v>#N/A</v>
      </c>
    </row>
    <row r="13056" spans="3:8">
      <c r="C13056" t="e">
        <f>VLOOKUP(B13056,定价因子!L:M,2,0)</f>
        <v>#N/A</v>
      </c>
      <c r="E13056" t="e">
        <f>VLOOKUP($D$1&amp;D13056,定价因子!E:F,2,0)</f>
        <v>#N/A</v>
      </c>
      <c r="G13056" t="e">
        <f>VLOOKUP($F$1&amp;F13056,定价因子!E:F,2,0)</f>
        <v>#N/A</v>
      </c>
      <c r="H13056" s="104" t="e">
        <f>C13056*PRODUCT(#REF!,#REF!,G13056,,#REF!,E13056)</f>
        <v>#N/A</v>
      </c>
    </row>
    <row r="13057" spans="3:8">
      <c r="C13057" t="e">
        <f>VLOOKUP(B13057,定价因子!L:M,2,0)</f>
        <v>#N/A</v>
      </c>
      <c r="E13057" t="e">
        <f>VLOOKUP($D$1&amp;D13057,定价因子!E:F,2,0)</f>
        <v>#N/A</v>
      </c>
      <c r="G13057" t="e">
        <f>VLOOKUP($F$1&amp;F13057,定价因子!E:F,2,0)</f>
        <v>#N/A</v>
      </c>
      <c r="H13057" s="104" t="e">
        <f>C13057*PRODUCT(#REF!,#REF!,G13057,,#REF!,E13057)</f>
        <v>#N/A</v>
      </c>
    </row>
    <row r="13058" spans="3:8">
      <c r="C13058" t="e">
        <f>VLOOKUP(B13058,定价因子!L:M,2,0)</f>
        <v>#N/A</v>
      </c>
      <c r="E13058" t="e">
        <f>VLOOKUP($D$1&amp;D13058,定价因子!E:F,2,0)</f>
        <v>#N/A</v>
      </c>
      <c r="G13058" t="e">
        <f>VLOOKUP($F$1&amp;F13058,定价因子!E:F,2,0)</f>
        <v>#N/A</v>
      </c>
      <c r="H13058" s="104" t="e">
        <f>C13058*PRODUCT(#REF!,#REF!,G13058,,#REF!,E13058)</f>
        <v>#N/A</v>
      </c>
    </row>
    <row r="13059" spans="3:8">
      <c r="C13059" t="e">
        <f>VLOOKUP(B13059,定价因子!L:M,2,0)</f>
        <v>#N/A</v>
      </c>
      <c r="E13059" t="e">
        <f>VLOOKUP($D$1&amp;D13059,定价因子!E:F,2,0)</f>
        <v>#N/A</v>
      </c>
      <c r="G13059" t="e">
        <f>VLOOKUP($F$1&amp;F13059,定价因子!E:F,2,0)</f>
        <v>#N/A</v>
      </c>
      <c r="H13059" s="104" t="e">
        <f>C13059*PRODUCT(#REF!,#REF!,G13059,,#REF!,E13059)</f>
        <v>#N/A</v>
      </c>
    </row>
    <row r="13060" spans="3:8">
      <c r="C13060" t="e">
        <f>VLOOKUP(B13060,定价因子!L:M,2,0)</f>
        <v>#N/A</v>
      </c>
      <c r="E13060" t="e">
        <f>VLOOKUP($D$1&amp;D13060,定价因子!E:F,2,0)</f>
        <v>#N/A</v>
      </c>
      <c r="G13060" t="e">
        <f>VLOOKUP($F$1&amp;F13060,定价因子!E:F,2,0)</f>
        <v>#N/A</v>
      </c>
      <c r="H13060" s="104" t="e">
        <f>C13060*PRODUCT(#REF!,#REF!,G13060,,#REF!,E13060)</f>
        <v>#N/A</v>
      </c>
    </row>
    <row r="13061" spans="3:8">
      <c r="C13061" t="e">
        <f>VLOOKUP(B13061,定价因子!L:M,2,0)</f>
        <v>#N/A</v>
      </c>
      <c r="E13061" t="e">
        <f>VLOOKUP($D$1&amp;D13061,定价因子!E:F,2,0)</f>
        <v>#N/A</v>
      </c>
      <c r="G13061" t="e">
        <f>VLOOKUP($F$1&amp;F13061,定价因子!E:F,2,0)</f>
        <v>#N/A</v>
      </c>
      <c r="H13061" s="104" t="e">
        <f>C13061*PRODUCT(#REF!,#REF!,G13061,,#REF!,E13061)</f>
        <v>#N/A</v>
      </c>
    </row>
    <row r="13062" spans="3:8">
      <c r="C13062" t="e">
        <f>VLOOKUP(B13062,定价因子!L:M,2,0)</f>
        <v>#N/A</v>
      </c>
      <c r="E13062" t="e">
        <f>VLOOKUP($D$1&amp;D13062,定价因子!E:F,2,0)</f>
        <v>#N/A</v>
      </c>
      <c r="G13062" t="e">
        <f>VLOOKUP($F$1&amp;F13062,定价因子!E:F,2,0)</f>
        <v>#N/A</v>
      </c>
      <c r="H13062" s="104" t="e">
        <f>C13062*PRODUCT(#REF!,#REF!,G13062,,#REF!,E13062)</f>
        <v>#N/A</v>
      </c>
    </row>
    <row r="13063" spans="3:8">
      <c r="C13063" t="e">
        <f>VLOOKUP(B13063,定价因子!L:M,2,0)</f>
        <v>#N/A</v>
      </c>
      <c r="E13063" t="e">
        <f>VLOOKUP($D$1&amp;D13063,定价因子!E:F,2,0)</f>
        <v>#N/A</v>
      </c>
      <c r="G13063" t="e">
        <f>VLOOKUP($F$1&amp;F13063,定价因子!E:F,2,0)</f>
        <v>#N/A</v>
      </c>
      <c r="H13063" s="104" t="e">
        <f>C13063*PRODUCT(#REF!,#REF!,G13063,,#REF!,E13063)</f>
        <v>#N/A</v>
      </c>
    </row>
    <row r="13064" spans="3:8">
      <c r="C13064" t="e">
        <f>VLOOKUP(B13064,定价因子!L:M,2,0)</f>
        <v>#N/A</v>
      </c>
      <c r="E13064" t="e">
        <f>VLOOKUP($D$1&amp;D13064,定价因子!E:F,2,0)</f>
        <v>#N/A</v>
      </c>
      <c r="G13064" t="e">
        <f>VLOOKUP($F$1&amp;F13064,定价因子!E:F,2,0)</f>
        <v>#N/A</v>
      </c>
      <c r="H13064" s="104" t="e">
        <f>C13064*PRODUCT(#REF!,#REF!,G13064,,#REF!,E13064)</f>
        <v>#N/A</v>
      </c>
    </row>
    <row r="13065" spans="3:8">
      <c r="C13065" t="e">
        <f>VLOOKUP(B13065,定价因子!L:M,2,0)</f>
        <v>#N/A</v>
      </c>
      <c r="E13065" t="e">
        <f>VLOOKUP($D$1&amp;D13065,定价因子!E:F,2,0)</f>
        <v>#N/A</v>
      </c>
      <c r="G13065" t="e">
        <f>VLOOKUP($F$1&amp;F13065,定价因子!E:F,2,0)</f>
        <v>#N/A</v>
      </c>
      <c r="H13065" s="104" t="e">
        <f>C13065*PRODUCT(#REF!,#REF!,G13065,,#REF!,E13065)</f>
        <v>#N/A</v>
      </c>
    </row>
    <row r="13066" spans="3:8">
      <c r="C13066" t="e">
        <f>VLOOKUP(B13066,定价因子!L:M,2,0)</f>
        <v>#N/A</v>
      </c>
      <c r="E13066" t="e">
        <f>VLOOKUP($D$1&amp;D13066,定价因子!E:F,2,0)</f>
        <v>#N/A</v>
      </c>
      <c r="G13066" t="e">
        <f>VLOOKUP($F$1&amp;F13066,定价因子!E:F,2,0)</f>
        <v>#N/A</v>
      </c>
      <c r="H13066" s="104" t="e">
        <f>C13066*PRODUCT(#REF!,#REF!,G13066,,#REF!,E13066)</f>
        <v>#N/A</v>
      </c>
    </row>
    <row r="13067" spans="3:8">
      <c r="C13067" t="e">
        <f>VLOOKUP(B13067,定价因子!L:M,2,0)</f>
        <v>#N/A</v>
      </c>
      <c r="E13067" t="e">
        <f>VLOOKUP($D$1&amp;D13067,定价因子!E:F,2,0)</f>
        <v>#N/A</v>
      </c>
      <c r="G13067" t="e">
        <f>VLOOKUP($F$1&amp;F13067,定价因子!E:F,2,0)</f>
        <v>#N/A</v>
      </c>
      <c r="H13067" s="104" t="e">
        <f>C13067*PRODUCT(#REF!,#REF!,G13067,,#REF!,E13067)</f>
        <v>#N/A</v>
      </c>
    </row>
    <row r="13068" spans="3:8">
      <c r="C13068" t="e">
        <f>VLOOKUP(B13068,定价因子!L:M,2,0)</f>
        <v>#N/A</v>
      </c>
      <c r="E13068" t="e">
        <f>VLOOKUP($D$1&amp;D13068,定价因子!E:F,2,0)</f>
        <v>#N/A</v>
      </c>
      <c r="G13068" t="e">
        <f>VLOOKUP($F$1&amp;F13068,定价因子!E:F,2,0)</f>
        <v>#N/A</v>
      </c>
      <c r="H13068" s="104" t="e">
        <f>C13068*PRODUCT(#REF!,#REF!,G13068,,#REF!,E13068)</f>
        <v>#N/A</v>
      </c>
    </row>
    <row r="13069" spans="3:8">
      <c r="C13069" t="e">
        <f>VLOOKUP(B13069,定价因子!L:M,2,0)</f>
        <v>#N/A</v>
      </c>
      <c r="E13069" t="e">
        <f>VLOOKUP($D$1&amp;D13069,定价因子!E:F,2,0)</f>
        <v>#N/A</v>
      </c>
      <c r="G13069" t="e">
        <f>VLOOKUP($F$1&amp;F13069,定价因子!E:F,2,0)</f>
        <v>#N/A</v>
      </c>
      <c r="H13069" s="104" t="e">
        <f>C13069*PRODUCT(#REF!,#REF!,G13069,,#REF!,E13069)</f>
        <v>#N/A</v>
      </c>
    </row>
    <row r="13070" spans="3:8">
      <c r="C13070" t="e">
        <f>VLOOKUP(B13070,定价因子!L:M,2,0)</f>
        <v>#N/A</v>
      </c>
      <c r="E13070" t="e">
        <f>VLOOKUP($D$1&amp;D13070,定价因子!E:F,2,0)</f>
        <v>#N/A</v>
      </c>
      <c r="G13070" t="e">
        <f>VLOOKUP($F$1&amp;F13070,定价因子!E:F,2,0)</f>
        <v>#N/A</v>
      </c>
      <c r="H13070" s="104" t="e">
        <f>C13070*PRODUCT(#REF!,#REF!,G13070,,#REF!,E13070)</f>
        <v>#N/A</v>
      </c>
    </row>
    <row r="13071" spans="3:8">
      <c r="C13071" t="e">
        <f>VLOOKUP(B13071,定价因子!L:M,2,0)</f>
        <v>#N/A</v>
      </c>
      <c r="E13071" t="e">
        <f>VLOOKUP($D$1&amp;D13071,定价因子!E:F,2,0)</f>
        <v>#N/A</v>
      </c>
      <c r="G13071" t="e">
        <f>VLOOKUP($F$1&amp;F13071,定价因子!E:F,2,0)</f>
        <v>#N/A</v>
      </c>
      <c r="H13071" s="104" t="e">
        <f>C13071*PRODUCT(#REF!,#REF!,G13071,,#REF!,E13071)</f>
        <v>#N/A</v>
      </c>
    </row>
    <row r="13072" spans="3:8">
      <c r="C13072" t="e">
        <f>VLOOKUP(B13072,定价因子!L:M,2,0)</f>
        <v>#N/A</v>
      </c>
      <c r="E13072" t="e">
        <f>VLOOKUP($D$1&amp;D13072,定价因子!E:F,2,0)</f>
        <v>#N/A</v>
      </c>
      <c r="G13072" t="e">
        <f>VLOOKUP($F$1&amp;F13072,定价因子!E:F,2,0)</f>
        <v>#N/A</v>
      </c>
      <c r="H13072" s="104" t="e">
        <f>C13072*PRODUCT(#REF!,#REF!,G13072,,#REF!,E13072)</f>
        <v>#N/A</v>
      </c>
    </row>
    <row r="13073" spans="3:8">
      <c r="C13073" t="e">
        <f>VLOOKUP(B13073,定价因子!L:M,2,0)</f>
        <v>#N/A</v>
      </c>
      <c r="E13073" t="e">
        <f>VLOOKUP($D$1&amp;D13073,定价因子!E:F,2,0)</f>
        <v>#N/A</v>
      </c>
      <c r="G13073" t="e">
        <f>VLOOKUP($F$1&amp;F13073,定价因子!E:F,2,0)</f>
        <v>#N/A</v>
      </c>
      <c r="H13073" s="104" t="e">
        <f>C13073*PRODUCT(#REF!,#REF!,G13073,,#REF!,E13073)</f>
        <v>#N/A</v>
      </c>
    </row>
    <row r="13074" spans="3:8">
      <c r="C13074" t="e">
        <f>VLOOKUP(B13074,定价因子!L:M,2,0)</f>
        <v>#N/A</v>
      </c>
      <c r="E13074" t="e">
        <f>VLOOKUP($D$1&amp;D13074,定价因子!E:F,2,0)</f>
        <v>#N/A</v>
      </c>
      <c r="G13074" t="e">
        <f>VLOOKUP($F$1&amp;F13074,定价因子!E:F,2,0)</f>
        <v>#N/A</v>
      </c>
      <c r="H13074" s="104" t="e">
        <f>C13074*PRODUCT(#REF!,#REF!,G13074,,#REF!,E13074)</f>
        <v>#N/A</v>
      </c>
    </row>
    <row r="13075" spans="3:8">
      <c r="C13075" t="e">
        <f>VLOOKUP(B13075,定价因子!L:M,2,0)</f>
        <v>#N/A</v>
      </c>
      <c r="E13075" t="e">
        <f>VLOOKUP($D$1&amp;D13075,定价因子!E:F,2,0)</f>
        <v>#N/A</v>
      </c>
      <c r="G13075" t="e">
        <f>VLOOKUP($F$1&amp;F13075,定价因子!E:F,2,0)</f>
        <v>#N/A</v>
      </c>
      <c r="H13075" s="104" t="e">
        <f>C13075*PRODUCT(#REF!,#REF!,G13075,,#REF!,E13075)</f>
        <v>#N/A</v>
      </c>
    </row>
    <row r="13076" spans="3:8">
      <c r="C13076" t="e">
        <f>VLOOKUP(B13076,定价因子!L:M,2,0)</f>
        <v>#N/A</v>
      </c>
      <c r="E13076" t="e">
        <f>VLOOKUP($D$1&amp;D13076,定价因子!E:F,2,0)</f>
        <v>#N/A</v>
      </c>
      <c r="G13076" t="e">
        <f>VLOOKUP($F$1&amp;F13076,定价因子!E:F,2,0)</f>
        <v>#N/A</v>
      </c>
      <c r="H13076" s="104" t="e">
        <f>C13076*PRODUCT(#REF!,#REF!,G13076,,#REF!,E13076)</f>
        <v>#N/A</v>
      </c>
    </row>
    <row r="13077" spans="3:8">
      <c r="C13077" t="e">
        <f>VLOOKUP(B13077,定价因子!L:M,2,0)</f>
        <v>#N/A</v>
      </c>
      <c r="E13077" t="e">
        <f>VLOOKUP($D$1&amp;D13077,定价因子!E:F,2,0)</f>
        <v>#N/A</v>
      </c>
      <c r="G13077" t="e">
        <f>VLOOKUP($F$1&amp;F13077,定价因子!E:F,2,0)</f>
        <v>#N/A</v>
      </c>
      <c r="H13077" s="104" t="e">
        <f>C13077*PRODUCT(#REF!,#REF!,G13077,,#REF!,E13077)</f>
        <v>#N/A</v>
      </c>
    </row>
    <row r="13078" spans="3:8">
      <c r="C13078" t="e">
        <f>VLOOKUP(B13078,定价因子!L:M,2,0)</f>
        <v>#N/A</v>
      </c>
      <c r="E13078" t="e">
        <f>VLOOKUP($D$1&amp;D13078,定价因子!E:F,2,0)</f>
        <v>#N/A</v>
      </c>
      <c r="G13078" t="e">
        <f>VLOOKUP($F$1&amp;F13078,定价因子!E:F,2,0)</f>
        <v>#N/A</v>
      </c>
      <c r="H13078" s="104" t="e">
        <f>C13078*PRODUCT(#REF!,#REF!,G13078,,#REF!,E13078)</f>
        <v>#N/A</v>
      </c>
    </row>
    <row r="13079" spans="3:8">
      <c r="C13079" t="e">
        <f>VLOOKUP(B13079,定价因子!L:M,2,0)</f>
        <v>#N/A</v>
      </c>
      <c r="E13079" t="e">
        <f>VLOOKUP($D$1&amp;D13079,定价因子!E:F,2,0)</f>
        <v>#N/A</v>
      </c>
      <c r="G13079" t="e">
        <f>VLOOKUP($F$1&amp;F13079,定价因子!E:F,2,0)</f>
        <v>#N/A</v>
      </c>
      <c r="H13079" s="104" t="e">
        <f>C13079*PRODUCT(#REF!,#REF!,G13079,,#REF!,E13079)</f>
        <v>#N/A</v>
      </c>
    </row>
    <row r="13080" spans="3:8">
      <c r="C13080" t="e">
        <f>VLOOKUP(B13080,定价因子!L:M,2,0)</f>
        <v>#N/A</v>
      </c>
      <c r="E13080" t="e">
        <f>VLOOKUP($D$1&amp;D13080,定价因子!E:F,2,0)</f>
        <v>#N/A</v>
      </c>
      <c r="G13080" t="e">
        <f>VLOOKUP($F$1&amp;F13080,定价因子!E:F,2,0)</f>
        <v>#N/A</v>
      </c>
      <c r="H13080" s="104" t="e">
        <f>C13080*PRODUCT(#REF!,#REF!,G13080,,#REF!,E13080)</f>
        <v>#N/A</v>
      </c>
    </row>
    <row r="13081" spans="3:8">
      <c r="C13081" t="e">
        <f>VLOOKUP(B13081,定价因子!L:M,2,0)</f>
        <v>#N/A</v>
      </c>
      <c r="E13081" t="e">
        <f>VLOOKUP($D$1&amp;D13081,定价因子!E:F,2,0)</f>
        <v>#N/A</v>
      </c>
      <c r="G13081" t="e">
        <f>VLOOKUP($F$1&amp;F13081,定价因子!E:F,2,0)</f>
        <v>#N/A</v>
      </c>
      <c r="H13081" s="104" t="e">
        <f>C13081*PRODUCT(#REF!,#REF!,G13081,,#REF!,E13081)</f>
        <v>#N/A</v>
      </c>
    </row>
    <row r="13082" spans="3:8">
      <c r="C13082" t="e">
        <f>VLOOKUP(B13082,定价因子!L:M,2,0)</f>
        <v>#N/A</v>
      </c>
      <c r="E13082" t="e">
        <f>VLOOKUP($D$1&amp;D13082,定价因子!E:F,2,0)</f>
        <v>#N/A</v>
      </c>
      <c r="G13082" t="e">
        <f>VLOOKUP($F$1&amp;F13082,定价因子!E:F,2,0)</f>
        <v>#N/A</v>
      </c>
      <c r="H13082" s="104" t="e">
        <f>C13082*PRODUCT(#REF!,#REF!,G13082,,#REF!,E13082)</f>
        <v>#N/A</v>
      </c>
    </row>
    <row r="13083" spans="3:8">
      <c r="C13083" t="e">
        <f>VLOOKUP(B13083,定价因子!L:M,2,0)</f>
        <v>#N/A</v>
      </c>
      <c r="E13083" t="e">
        <f>VLOOKUP($D$1&amp;D13083,定价因子!E:F,2,0)</f>
        <v>#N/A</v>
      </c>
      <c r="G13083" t="e">
        <f>VLOOKUP($F$1&amp;F13083,定价因子!E:F,2,0)</f>
        <v>#N/A</v>
      </c>
      <c r="H13083" s="104" t="e">
        <f>C13083*PRODUCT(#REF!,#REF!,G13083,,#REF!,E13083)</f>
        <v>#N/A</v>
      </c>
    </row>
    <row r="13084" spans="3:8">
      <c r="C13084" t="e">
        <f>VLOOKUP(B13084,定价因子!L:M,2,0)</f>
        <v>#N/A</v>
      </c>
      <c r="E13084" t="e">
        <f>VLOOKUP($D$1&amp;D13084,定价因子!E:F,2,0)</f>
        <v>#N/A</v>
      </c>
      <c r="G13084" t="e">
        <f>VLOOKUP($F$1&amp;F13084,定价因子!E:F,2,0)</f>
        <v>#N/A</v>
      </c>
      <c r="H13084" s="104" t="e">
        <f>C13084*PRODUCT(#REF!,#REF!,G13084,,#REF!,E13084)</f>
        <v>#N/A</v>
      </c>
    </row>
    <row r="13085" spans="3:8">
      <c r="C13085" t="e">
        <f>VLOOKUP(B13085,定价因子!L:M,2,0)</f>
        <v>#N/A</v>
      </c>
      <c r="E13085" t="e">
        <f>VLOOKUP($D$1&amp;D13085,定价因子!E:F,2,0)</f>
        <v>#N/A</v>
      </c>
      <c r="G13085" t="e">
        <f>VLOOKUP($F$1&amp;F13085,定价因子!E:F,2,0)</f>
        <v>#N/A</v>
      </c>
      <c r="H13085" s="104" t="e">
        <f>C13085*PRODUCT(#REF!,#REF!,G13085,,#REF!,E13085)</f>
        <v>#N/A</v>
      </c>
    </row>
    <row r="13086" spans="3:8">
      <c r="C13086" t="e">
        <f>VLOOKUP(B13086,定价因子!L:M,2,0)</f>
        <v>#N/A</v>
      </c>
      <c r="E13086" t="e">
        <f>VLOOKUP($D$1&amp;D13086,定价因子!E:F,2,0)</f>
        <v>#N/A</v>
      </c>
      <c r="G13086" t="e">
        <f>VLOOKUP($F$1&amp;F13086,定价因子!E:F,2,0)</f>
        <v>#N/A</v>
      </c>
      <c r="H13086" s="104" t="e">
        <f>C13086*PRODUCT(#REF!,#REF!,G13086,,#REF!,E13086)</f>
        <v>#N/A</v>
      </c>
    </row>
    <row r="13087" spans="3:8">
      <c r="C13087" t="e">
        <f>VLOOKUP(B13087,定价因子!L:M,2,0)</f>
        <v>#N/A</v>
      </c>
      <c r="E13087" t="e">
        <f>VLOOKUP($D$1&amp;D13087,定价因子!E:F,2,0)</f>
        <v>#N/A</v>
      </c>
      <c r="G13087" t="e">
        <f>VLOOKUP($F$1&amp;F13087,定价因子!E:F,2,0)</f>
        <v>#N/A</v>
      </c>
      <c r="H13087" s="104" t="e">
        <f>C13087*PRODUCT(#REF!,#REF!,G13087,,#REF!,E13087)</f>
        <v>#N/A</v>
      </c>
    </row>
    <row r="13088" spans="3:8">
      <c r="C13088" t="e">
        <f>VLOOKUP(B13088,定价因子!L:M,2,0)</f>
        <v>#N/A</v>
      </c>
      <c r="E13088" t="e">
        <f>VLOOKUP($D$1&amp;D13088,定价因子!E:F,2,0)</f>
        <v>#N/A</v>
      </c>
      <c r="G13088" t="e">
        <f>VLOOKUP($F$1&amp;F13088,定价因子!E:F,2,0)</f>
        <v>#N/A</v>
      </c>
      <c r="H13088" s="104" t="e">
        <f>C13088*PRODUCT(#REF!,#REF!,G13088,,#REF!,E13088)</f>
        <v>#N/A</v>
      </c>
    </row>
    <row r="13089" spans="3:8">
      <c r="C13089" t="e">
        <f>VLOOKUP(B13089,定价因子!L:M,2,0)</f>
        <v>#N/A</v>
      </c>
      <c r="E13089" t="e">
        <f>VLOOKUP($D$1&amp;D13089,定价因子!E:F,2,0)</f>
        <v>#N/A</v>
      </c>
      <c r="G13089" t="e">
        <f>VLOOKUP($F$1&amp;F13089,定价因子!E:F,2,0)</f>
        <v>#N/A</v>
      </c>
      <c r="H13089" s="104" t="e">
        <f>C13089*PRODUCT(#REF!,#REF!,G13089,,#REF!,E13089)</f>
        <v>#N/A</v>
      </c>
    </row>
    <row r="13090" spans="3:8">
      <c r="C13090" t="e">
        <f>VLOOKUP(B13090,定价因子!L:M,2,0)</f>
        <v>#N/A</v>
      </c>
      <c r="E13090" t="e">
        <f>VLOOKUP($D$1&amp;D13090,定价因子!E:F,2,0)</f>
        <v>#N/A</v>
      </c>
      <c r="G13090" t="e">
        <f>VLOOKUP($F$1&amp;F13090,定价因子!E:F,2,0)</f>
        <v>#N/A</v>
      </c>
      <c r="H13090" s="104" t="e">
        <f>C13090*PRODUCT(#REF!,#REF!,G13090,,#REF!,E13090)</f>
        <v>#N/A</v>
      </c>
    </row>
    <row r="13091" spans="3:8">
      <c r="C13091" t="e">
        <f>VLOOKUP(B13091,定价因子!L:M,2,0)</f>
        <v>#N/A</v>
      </c>
      <c r="E13091" t="e">
        <f>VLOOKUP($D$1&amp;D13091,定价因子!E:F,2,0)</f>
        <v>#N/A</v>
      </c>
      <c r="G13091" t="e">
        <f>VLOOKUP($F$1&amp;F13091,定价因子!E:F,2,0)</f>
        <v>#N/A</v>
      </c>
      <c r="H13091" s="104" t="e">
        <f>C13091*PRODUCT(#REF!,#REF!,G13091,,#REF!,E13091)</f>
        <v>#N/A</v>
      </c>
    </row>
    <row r="13092" spans="3:8">
      <c r="C13092" t="e">
        <f>VLOOKUP(B13092,定价因子!L:M,2,0)</f>
        <v>#N/A</v>
      </c>
      <c r="E13092" t="e">
        <f>VLOOKUP($D$1&amp;D13092,定价因子!E:F,2,0)</f>
        <v>#N/A</v>
      </c>
      <c r="G13092" t="e">
        <f>VLOOKUP($F$1&amp;F13092,定价因子!E:F,2,0)</f>
        <v>#N/A</v>
      </c>
      <c r="H13092" s="104" t="e">
        <f>C13092*PRODUCT(#REF!,#REF!,G13092,,#REF!,E13092)</f>
        <v>#N/A</v>
      </c>
    </row>
    <row r="13093" spans="3:8">
      <c r="C13093" t="e">
        <f>VLOOKUP(B13093,定价因子!L:M,2,0)</f>
        <v>#N/A</v>
      </c>
      <c r="E13093" t="e">
        <f>VLOOKUP($D$1&amp;D13093,定价因子!E:F,2,0)</f>
        <v>#N/A</v>
      </c>
      <c r="G13093" t="e">
        <f>VLOOKUP($F$1&amp;F13093,定价因子!E:F,2,0)</f>
        <v>#N/A</v>
      </c>
      <c r="H13093" s="104" t="e">
        <f>C13093*PRODUCT(#REF!,#REF!,G13093,,#REF!,E13093)</f>
        <v>#N/A</v>
      </c>
    </row>
    <row r="13094" spans="3:8">
      <c r="C13094" t="e">
        <f>VLOOKUP(B13094,定价因子!L:M,2,0)</f>
        <v>#N/A</v>
      </c>
      <c r="E13094" t="e">
        <f>VLOOKUP($D$1&amp;D13094,定价因子!E:F,2,0)</f>
        <v>#N/A</v>
      </c>
      <c r="G13094" t="e">
        <f>VLOOKUP($F$1&amp;F13094,定价因子!E:F,2,0)</f>
        <v>#N/A</v>
      </c>
      <c r="H13094" s="104" t="e">
        <f>C13094*PRODUCT(#REF!,#REF!,G13094,,#REF!,E13094)</f>
        <v>#N/A</v>
      </c>
    </row>
    <row r="13095" spans="3:8">
      <c r="C13095" t="e">
        <f>VLOOKUP(B13095,定价因子!L:M,2,0)</f>
        <v>#N/A</v>
      </c>
      <c r="E13095" t="e">
        <f>VLOOKUP($D$1&amp;D13095,定价因子!E:F,2,0)</f>
        <v>#N/A</v>
      </c>
      <c r="G13095" t="e">
        <f>VLOOKUP($F$1&amp;F13095,定价因子!E:F,2,0)</f>
        <v>#N/A</v>
      </c>
      <c r="H13095" s="104" t="e">
        <f>C13095*PRODUCT(#REF!,#REF!,G13095,,#REF!,E13095)</f>
        <v>#N/A</v>
      </c>
    </row>
    <row r="13096" spans="3:8">
      <c r="C13096" t="e">
        <f>VLOOKUP(B13096,定价因子!L:M,2,0)</f>
        <v>#N/A</v>
      </c>
      <c r="E13096" t="e">
        <f>VLOOKUP($D$1&amp;D13096,定价因子!E:F,2,0)</f>
        <v>#N/A</v>
      </c>
      <c r="G13096" t="e">
        <f>VLOOKUP($F$1&amp;F13096,定价因子!E:F,2,0)</f>
        <v>#N/A</v>
      </c>
      <c r="H13096" s="104" t="e">
        <f>C13096*PRODUCT(#REF!,#REF!,G13096,,#REF!,E13096)</f>
        <v>#N/A</v>
      </c>
    </row>
    <row r="13097" spans="3:8">
      <c r="C13097" t="e">
        <f>VLOOKUP(B13097,定价因子!L:M,2,0)</f>
        <v>#N/A</v>
      </c>
      <c r="E13097" t="e">
        <f>VLOOKUP($D$1&amp;D13097,定价因子!E:F,2,0)</f>
        <v>#N/A</v>
      </c>
      <c r="G13097" t="e">
        <f>VLOOKUP($F$1&amp;F13097,定价因子!E:F,2,0)</f>
        <v>#N/A</v>
      </c>
      <c r="H13097" s="104" t="e">
        <f>C13097*PRODUCT(#REF!,#REF!,G13097,,#REF!,E13097)</f>
        <v>#N/A</v>
      </c>
    </row>
    <row r="13098" spans="3:8">
      <c r="C13098" t="e">
        <f>VLOOKUP(B13098,定价因子!L:M,2,0)</f>
        <v>#N/A</v>
      </c>
      <c r="E13098" t="e">
        <f>VLOOKUP($D$1&amp;D13098,定价因子!E:F,2,0)</f>
        <v>#N/A</v>
      </c>
      <c r="G13098" t="e">
        <f>VLOOKUP($F$1&amp;F13098,定价因子!E:F,2,0)</f>
        <v>#N/A</v>
      </c>
      <c r="H13098" s="104" t="e">
        <f>C13098*PRODUCT(#REF!,#REF!,G13098,,#REF!,E13098)</f>
        <v>#N/A</v>
      </c>
    </row>
    <row r="13099" spans="3:8">
      <c r="C13099" t="e">
        <f>VLOOKUP(B13099,定价因子!L:M,2,0)</f>
        <v>#N/A</v>
      </c>
      <c r="E13099" t="e">
        <f>VLOOKUP($D$1&amp;D13099,定价因子!E:F,2,0)</f>
        <v>#N/A</v>
      </c>
      <c r="G13099" t="e">
        <f>VLOOKUP($F$1&amp;F13099,定价因子!E:F,2,0)</f>
        <v>#N/A</v>
      </c>
      <c r="H13099" s="104" t="e">
        <f>C13099*PRODUCT(#REF!,#REF!,G13099,,#REF!,E13099)</f>
        <v>#N/A</v>
      </c>
    </row>
    <row r="13100" spans="3:8">
      <c r="C13100" t="e">
        <f>VLOOKUP(B13100,定价因子!L:M,2,0)</f>
        <v>#N/A</v>
      </c>
      <c r="E13100" t="e">
        <f>VLOOKUP($D$1&amp;D13100,定价因子!E:F,2,0)</f>
        <v>#N/A</v>
      </c>
      <c r="G13100" t="e">
        <f>VLOOKUP($F$1&amp;F13100,定价因子!E:F,2,0)</f>
        <v>#N/A</v>
      </c>
      <c r="H13100" s="104" t="e">
        <f>C13100*PRODUCT(#REF!,#REF!,G13100,,#REF!,E13100)</f>
        <v>#N/A</v>
      </c>
    </row>
    <row r="13101" spans="3:8">
      <c r="C13101" t="e">
        <f>VLOOKUP(B13101,定价因子!L:M,2,0)</f>
        <v>#N/A</v>
      </c>
      <c r="E13101" t="e">
        <f>VLOOKUP($D$1&amp;D13101,定价因子!E:F,2,0)</f>
        <v>#N/A</v>
      </c>
      <c r="G13101" t="e">
        <f>VLOOKUP($F$1&amp;F13101,定价因子!E:F,2,0)</f>
        <v>#N/A</v>
      </c>
      <c r="H13101" s="104" t="e">
        <f>C13101*PRODUCT(#REF!,#REF!,G13101,,#REF!,E13101)</f>
        <v>#N/A</v>
      </c>
    </row>
    <row r="13102" spans="3:8">
      <c r="C13102" t="e">
        <f>VLOOKUP(B13102,定价因子!L:M,2,0)</f>
        <v>#N/A</v>
      </c>
      <c r="E13102" t="e">
        <f>VLOOKUP($D$1&amp;D13102,定价因子!E:F,2,0)</f>
        <v>#N/A</v>
      </c>
      <c r="G13102" t="e">
        <f>VLOOKUP($F$1&amp;F13102,定价因子!E:F,2,0)</f>
        <v>#N/A</v>
      </c>
      <c r="H13102" s="104" t="e">
        <f>C13102*PRODUCT(#REF!,#REF!,G13102,,#REF!,E13102)</f>
        <v>#N/A</v>
      </c>
    </row>
    <row r="13103" spans="3:8">
      <c r="C13103" t="e">
        <f>VLOOKUP(B13103,定价因子!L:M,2,0)</f>
        <v>#N/A</v>
      </c>
      <c r="E13103" t="e">
        <f>VLOOKUP($D$1&amp;D13103,定价因子!E:F,2,0)</f>
        <v>#N/A</v>
      </c>
      <c r="G13103" t="e">
        <f>VLOOKUP($F$1&amp;F13103,定价因子!E:F,2,0)</f>
        <v>#N/A</v>
      </c>
      <c r="H13103" s="104" t="e">
        <f>C13103*PRODUCT(#REF!,#REF!,G13103,,#REF!,E13103)</f>
        <v>#N/A</v>
      </c>
    </row>
    <row r="13104" spans="3:8">
      <c r="C13104" t="e">
        <f>VLOOKUP(B13104,定价因子!L:M,2,0)</f>
        <v>#N/A</v>
      </c>
      <c r="E13104" t="e">
        <f>VLOOKUP($D$1&amp;D13104,定价因子!E:F,2,0)</f>
        <v>#N/A</v>
      </c>
      <c r="G13104" t="e">
        <f>VLOOKUP($F$1&amp;F13104,定价因子!E:F,2,0)</f>
        <v>#N/A</v>
      </c>
      <c r="H13104" s="104" t="e">
        <f>C13104*PRODUCT(#REF!,#REF!,G13104,,#REF!,E13104)</f>
        <v>#N/A</v>
      </c>
    </row>
    <row r="13105" spans="3:8">
      <c r="C13105" t="e">
        <f>VLOOKUP(B13105,定价因子!L:M,2,0)</f>
        <v>#N/A</v>
      </c>
      <c r="E13105" t="e">
        <f>VLOOKUP($D$1&amp;D13105,定价因子!E:F,2,0)</f>
        <v>#N/A</v>
      </c>
      <c r="G13105" t="e">
        <f>VLOOKUP($F$1&amp;F13105,定价因子!E:F,2,0)</f>
        <v>#N/A</v>
      </c>
      <c r="H13105" s="104" t="e">
        <f>C13105*PRODUCT(#REF!,#REF!,G13105,,#REF!,E13105)</f>
        <v>#N/A</v>
      </c>
    </row>
    <row r="13106" spans="3:8">
      <c r="C13106" t="e">
        <f>VLOOKUP(B13106,定价因子!L:M,2,0)</f>
        <v>#N/A</v>
      </c>
      <c r="E13106" t="e">
        <f>VLOOKUP($D$1&amp;D13106,定价因子!E:F,2,0)</f>
        <v>#N/A</v>
      </c>
      <c r="G13106" t="e">
        <f>VLOOKUP($F$1&amp;F13106,定价因子!E:F,2,0)</f>
        <v>#N/A</v>
      </c>
      <c r="H13106" s="104" t="e">
        <f>C13106*PRODUCT(#REF!,#REF!,G13106,,#REF!,E13106)</f>
        <v>#N/A</v>
      </c>
    </row>
    <row r="13107" spans="3:8">
      <c r="C13107" t="e">
        <f>VLOOKUP(B13107,定价因子!L:M,2,0)</f>
        <v>#N/A</v>
      </c>
      <c r="E13107" t="e">
        <f>VLOOKUP($D$1&amp;D13107,定价因子!E:F,2,0)</f>
        <v>#N/A</v>
      </c>
      <c r="G13107" t="e">
        <f>VLOOKUP($F$1&amp;F13107,定价因子!E:F,2,0)</f>
        <v>#N/A</v>
      </c>
      <c r="H13107" s="104" t="e">
        <f>C13107*PRODUCT(#REF!,#REF!,G13107,,#REF!,E13107)</f>
        <v>#N/A</v>
      </c>
    </row>
    <row r="13108" spans="3:8">
      <c r="C13108" t="e">
        <f>VLOOKUP(B13108,定价因子!L:M,2,0)</f>
        <v>#N/A</v>
      </c>
      <c r="E13108" t="e">
        <f>VLOOKUP($D$1&amp;D13108,定价因子!E:F,2,0)</f>
        <v>#N/A</v>
      </c>
      <c r="G13108" t="e">
        <f>VLOOKUP($F$1&amp;F13108,定价因子!E:F,2,0)</f>
        <v>#N/A</v>
      </c>
      <c r="H13108" s="104" t="e">
        <f>C13108*PRODUCT(#REF!,#REF!,G13108,,#REF!,E13108)</f>
        <v>#N/A</v>
      </c>
    </row>
    <row r="13109" spans="3:8">
      <c r="C13109" t="e">
        <f>VLOOKUP(B13109,定价因子!L:M,2,0)</f>
        <v>#N/A</v>
      </c>
      <c r="E13109" t="e">
        <f>VLOOKUP($D$1&amp;D13109,定价因子!E:F,2,0)</f>
        <v>#N/A</v>
      </c>
      <c r="G13109" t="e">
        <f>VLOOKUP($F$1&amp;F13109,定价因子!E:F,2,0)</f>
        <v>#N/A</v>
      </c>
      <c r="H13109" s="104" t="e">
        <f>C13109*PRODUCT(#REF!,#REF!,G13109,,#REF!,E13109)</f>
        <v>#N/A</v>
      </c>
    </row>
    <row r="13110" spans="3:8">
      <c r="C13110" t="e">
        <f>VLOOKUP(B13110,定价因子!L:M,2,0)</f>
        <v>#N/A</v>
      </c>
      <c r="E13110" t="e">
        <f>VLOOKUP($D$1&amp;D13110,定价因子!E:F,2,0)</f>
        <v>#N/A</v>
      </c>
      <c r="G13110" t="e">
        <f>VLOOKUP($F$1&amp;F13110,定价因子!E:F,2,0)</f>
        <v>#N/A</v>
      </c>
      <c r="H13110" s="104" t="e">
        <f>C13110*PRODUCT(#REF!,#REF!,G13110,,#REF!,E13110)</f>
        <v>#N/A</v>
      </c>
    </row>
    <row r="13111" spans="3:8">
      <c r="C13111" t="e">
        <f>VLOOKUP(B13111,定价因子!L:M,2,0)</f>
        <v>#N/A</v>
      </c>
      <c r="E13111" t="e">
        <f>VLOOKUP($D$1&amp;D13111,定价因子!E:F,2,0)</f>
        <v>#N/A</v>
      </c>
      <c r="G13111" t="e">
        <f>VLOOKUP($F$1&amp;F13111,定价因子!E:F,2,0)</f>
        <v>#N/A</v>
      </c>
      <c r="H13111" s="104" t="e">
        <f>C13111*PRODUCT(#REF!,#REF!,G13111,,#REF!,E13111)</f>
        <v>#N/A</v>
      </c>
    </row>
    <row r="13112" spans="3:8">
      <c r="C13112" t="e">
        <f>VLOOKUP(B13112,定价因子!L:M,2,0)</f>
        <v>#N/A</v>
      </c>
      <c r="E13112" t="e">
        <f>VLOOKUP($D$1&amp;D13112,定价因子!E:F,2,0)</f>
        <v>#N/A</v>
      </c>
      <c r="G13112" t="e">
        <f>VLOOKUP($F$1&amp;F13112,定价因子!E:F,2,0)</f>
        <v>#N/A</v>
      </c>
      <c r="H13112" s="104" t="e">
        <f>C13112*PRODUCT(#REF!,#REF!,G13112,,#REF!,E13112)</f>
        <v>#N/A</v>
      </c>
    </row>
    <row r="13113" spans="3:8">
      <c r="C13113" t="e">
        <f>VLOOKUP(B13113,定价因子!L:M,2,0)</f>
        <v>#N/A</v>
      </c>
      <c r="E13113" t="e">
        <f>VLOOKUP($D$1&amp;D13113,定价因子!E:F,2,0)</f>
        <v>#N/A</v>
      </c>
      <c r="G13113" t="e">
        <f>VLOOKUP($F$1&amp;F13113,定价因子!E:F,2,0)</f>
        <v>#N/A</v>
      </c>
      <c r="H13113" s="104" t="e">
        <f>C13113*PRODUCT(#REF!,#REF!,G13113,,#REF!,E13113)</f>
        <v>#N/A</v>
      </c>
    </row>
    <row r="13114" spans="3:8">
      <c r="C13114" t="e">
        <f>VLOOKUP(B13114,定价因子!L:M,2,0)</f>
        <v>#N/A</v>
      </c>
      <c r="E13114" t="e">
        <f>VLOOKUP($D$1&amp;D13114,定价因子!E:F,2,0)</f>
        <v>#N/A</v>
      </c>
      <c r="G13114" t="e">
        <f>VLOOKUP($F$1&amp;F13114,定价因子!E:F,2,0)</f>
        <v>#N/A</v>
      </c>
      <c r="H13114" s="104" t="e">
        <f>C13114*PRODUCT(#REF!,#REF!,G13114,,#REF!,E13114)</f>
        <v>#N/A</v>
      </c>
    </row>
    <row r="13115" spans="3:8">
      <c r="C13115" t="e">
        <f>VLOOKUP(B13115,定价因子!L:M,2,0)</f>
        <v>#N/A</v>
      </c>
      <c r="E13115" t="e">
        <f>VLOOKUP($D$1&amp;D13115,定价因子!E:F,2,0)</f>
        <v>#N/A</v>
      </c>
      <c r="G13115" t="e">
        <f>VLOOKUP($F$1&amp;F13115,定价因子!E:F,2,0)</f>
        <v>#N/A</v>
      </c>
      <c r="H13115" s="104" t="e">
        <f>C13115*PRODUCT(#REF!,#REF!,G13115,,#REF!,E13115)</f>
        <v>#N/A</v>
      </c>
    </row>
    <row r="13116" spans="3:8">
      <c r="C13116" t="e">
        <f>VLOOKUP(B13116,定价因子!L:M,2,0)</f>
        <v>#N/A</v>
      </c>
      <c r="E13116" t="e">
        <f>VLOOKUP($D$1&amp;D13116,定价因子!E:F,2,0)</f>
        <v>#N/A</v>
      </c>
      <c r="G13116" t="e">
        <f>VLOOKUP($F$1&amp;F13116,定价因子!E:F,2,0)</f>
        <v>#N/A</v>
      </c>
      <c r="H13116" s="104" t="e">
        <f>C13116*PRODUCT(#REF!,#REF!,G13116,,#REF!,E13116)</f>
        <v>#N/A</v>
      </c>
    </row>
    <row r="13117" spans="3:8">
      <c r="C13117" t="e">
        <f>VLOOKUP(B13117,定价因子!L:M,2,0)</f>
        <v>#N/A</v>
      </c>
      <c r="E13117" t="e">
        <f>VLOOKUP($D$1&amp;D13117,定价因子!E:F,2,0)</f>
        <v>#N/A</v>
      </c>
      <c r="G13117" t="e">
        <f>VLOOKUP($F$1&amp;F13117,定价因子!E:F,2,0)</f>
        <v>#N/A</v>
      </c>
      <c r="H13117" s="104" t="e">
        <f>C13117*PRODUCT(#REF!,#REF!,G13117,,#REF!,E13117)</f>
        <v>#N/A</v>
      </c>
    </row>
    <row r="13118" spans="3:8">
      <c r="C13118" t="e">
        <f>VLOOKUP(B13118,定价因子!L:M,2,0)</f>
        <v>#N/A</v>
      </c>
      <c r="E13118" t="e">
        <f>VLOOKUP($D$1&amp;D13118,定价因子!E:F,2,0)</f>
        <v>#N/A</v>
      </c>
      <c r="G13118" t="e">
        <f>VLOOKUP($F$1&amp;F13118,定价因子!E:F,2,0)</f>
        <v>#N/A</v>
      </c>
      <c r="H13118" s="104" t="e">
        <f>C13118*PRODUCT(#REF!,#REF!,G13118,,#REF!,E13118)</f>
        <v>#N/A</v>
      </c>
    </row>
    <row r="13119" spans="3:8">
      <c r="C13119" t="e">
        <f>VLOOKUP(B13119,定价因子!L:M,2,0)</f>
        <v>#N/A</v>
      </c>
      <c r="E13119" t="e">
        <f>VLOOKUP($D$1&amp;D13119,定价因子!E:F,2,0)</f>
        <v>#N/A</v>
      </c>
      <c r="G13119" t="e">
        <f>VLOOKUP($F$1&amp;F13119,定价因子!E:F,2,0)</f>
        <v>#N/A</v>
      </c>
      <c r="H13119" s="104" t="e">
        <f>C13119*PRODUCT(#REF!,#REF!,G13119,,#REF!,E13119)</f>
        <v>#N/A</v>
      </c>
    </row>
    <row r="13120" spans="3:8">
      <c r="C13120" t="e">
        <f>VLOOKUP(B13120,定价因子!L:M,2,0)</f>
        <v>#N/A</v>
      </c>
      <c r="E13120" t="e">
        <f>VLOOKUP($D$1&amp;D13120,定价因子!E:F,2,0)</f>
        <v>#N/A</v>
      </c>
      <c r="G13120" t="e">
        <f>VLOOKUP($F$1&amp;F13120,定价因子!E:F,2,0)</f>
        <v>#N/A</v>
      </c>
      <c r="H13120" s="104" t="e">
        <f>C13120*PRODUCT(#REF!,#REF!,G13120,,#REF!,E13120)</f>
        <v>#N/A</v>
      </c>
    </row>
    <row r="13121" spans="3:8">
      <c r="C13121" t="e">
        <f>VLOOKUP(B13121,定价因子!L:M,2,0)</f>
        <v>#N/A</v>
      </c>
      <c r="E13121" t="e">
        <f>VLOOKUP($D$1&amp;D13121,定价因子!E:F,2,0)</f>
        <v>#N/A</v>
      </c>
      <c r="G13121" t="e">
        <f>VLOOKUP($F$1&amp;F13121,定价因子!E:F,2,0)</f>
        <v>#N/A</v>
      </c>
      <c r="H13121" s="104" t="e">
        <f>C13121*PRODUCT(#REF!,#REF!,G13121,,#REF!,E13121)</f>
        <v>#N/A</v>
      </c>
    </row>
    <row r="13122" spans="3:8">
      <c r="C13122" t="e">
        <f>VLOOKUP(B13122,定价因子!L:M,2,0)</f>
        <v>#N/A</v>
      </c>
      <c r="E13122" t="e">
        <f>VLOOKUP($D$1&amp;D13122,定价因子!E:F,2,0)</f>
        <v>#N/A</v>
      </c>
      <c r="G13122" t="e">
        <f>VLOOKUP($F$1&amp;F13122,定价因子!E:F,2,0)</f>
        <v>#N/A</v>
      </c>
      <c r="H13122" s="104" t="e">
        <f>C13122*PRODUCT(#REF!,#REF!,G13122,,#REF!,E13122)</f>
        <v>#N/A</v>
      </c>
    </row>
    <row r="13123" spans="3:8">
      <c r="C13123" t="e">
        <f>VLOOKUP(B13123,定价因子!L:M,2,0)</f>
        <v>#N/A</v>
      </c>
      <c r="E13123" t="e">
        <f>VLOOKUP($D$1&amp;D13123,定价因子!E:F,2,0)</f>
        <v>#N/A</v>
      </c>
      <c r="G13123" t="e">
        <f>VLOOKUP($F$1&amp;F13123,定价因子!E:F,2,0)</f>
        <v>#N/A</v>
      </c>
      <c r="H13123" s="104" t="e">
        <f>C13123*PRODUCT(#REF!,#REF!,G13123,,#REF!,E13123)</f>
        <v>#N/A</v>
      </c>
    </row>
    <row r="13124" spans="3:8">
      <c r="C13124" t="e">
        <f>VLOOKUP(B13124,定价因子!L:M,2,0)</f>
        <v>#N/A</v>
      </c>
      <c r="E13124" t="e">
        <f>VLOOKUP($D$1&amp;D13124,定价因子!E:F,2,0)</f>
        <v>#N/A</v>
      </c>
      <c r="G13124" t="e">
        <f>VLOOKUP($F$1&amp;F13124,定价因子!E:F,2,0)</f>
        <v>#N/A</v>
      </c>
      <c r="H13124" s="104" t="e">
        <f>C13124*PRODUCT(#REF!,#REF!,G13124,,#REF!,E13124)</f>
        <v>#N/A</v>
      </c>
    </row>
    <row r="13125" spans="3:8">
      <c r="C13125" t="e">
        <f>VLOOKUP(B13125,定价因子!L:M,2,0)</f>
        <v>#N/A</v>
      </c>
      <c r="E13125" t="e">
        <f>VLOOKUP($D$1&amp;D13125,定价因子!E:F,2,0)</f>
        <v>#N/A</v>
      </c>
      <c r="G13125" t="e">
        <f>VLOOKUP($F$1&amp;F13125,定价因子!E:F,2,0)</f>
        <v>#N/A</v>
      </c>
      <c r="H13125" s="104" t="e">
        <f>C13125*PRODUCT(#REF!,#REF!,G13125,,#REF!,E13125)</f>
        <v>#N/A</v>
      </c>
    </row>
    <row r="13126" spans="3:8">
      <c r="C13126" t="e">
        <f>VLOOKUP(B13126,定价因子!L:M,2,0)</f>
        <v>#N/A</v>
      </c>
      <c r="E13126" t="e">
        <f>VLOOKUP($D$1&amp;D13126,定价因子!E:F,2,0)</f>
        <v>#N/A</v>
      </c>
      <c r="G13126" t="e">
        <f>VLOOKUP($F$1&amp;F13126,定价因子!E:F,2,0)</f>
        <v>#N/A</v>
      </c>
      <c r="H13126" s="104" t="e">
        <f>C13126*PRODUCT(#REF!,#REF!,G13126,,#REF!,E13126)</f>
        <v>#N/A</v>
      </c>
    </row>
    <row r="13127" spans="3:8">
      <c r="C13127" t="e">
        <f>VLOOKUP(B13127,定价因子!L:M,2,0)</f>
        <v>#N/A</v>
      </c>
      <c r="E13127" t="e">
        <f>VLOOKUP($D$1&amp;D13127,定价因子!E:F,2,0)</f>
        <v>#N/A</v>
      </c>
      <c r="G13127" t="e">
        <f>VLOOKUP($F$1&amp;F13127,定价因子!E:F,2,0)</f>
        <v>#N/A</v>
      </c>
      <c r="H13127" s="104" t="e">
        <f>C13127*PRODUCT(#REF!,#REF!,G13127,,#REF!,E13127)</f>
        <v>#N/A</v>
      </c>
    </row>
    <row r="13128" spans="3:8">
      <c r="C13128" t="e">
        <f>VLOOKUP(B13128,定价因子!L:M,2,0)</f>
        <v>#N/A</v>
      </c>
      <c r="E13128" t="e">
        <f>VLOOKUP($D$1&amp;D13128,定价因子!E:F,2,0)</f>
        <v>#N/A</v>
      </c>
      <c r="G13128" t="e">
        <f>VLOOKUP($F$1&amp;F13128,定价因子!E:F,2,0)</f>
        <v>#N/A</v>
      </c>
      <c r="H13128" s="104" t="e">
        <f>C13128*PRODUCT(#REF!,#REF!,G13128,,#REF!,E13128)</f>
        <v>#N/A</v>
      </c>
    </row>
    <row r="13129" spans="3:8">
      <c r="C13129" t="e">
        <f>VLOOKUP(B13129,定价因子!L:M,2,0)</f>
        <v>#N/A</v>
      </c>
      <c r="E13129" t="e">
        <f>VLOOKUP($D$1&amp;D13129,定价因子!E:F,2,0)</f>
        <v>#N/A</v>
      </c>
      <c r="G13129" t="e">
        <f>VLOOKUP($F$1&amp;F13129,定价因子!E:F,2,0)</f>
        <v>#N/A</v>
      </c>
      <c r="H13129" s="104" t="e">
        <f>C13129*PRODUCT(#REF!,#REF!,G13129,,#REF!,E13129)</f>
        <v>#N/A</v>
      </c>
    </row>
    <row r="13130" spans="3:8">
      <c r="C13130" t="e">
        <f>VLOOKUP(B13130,定价因子!L:M,2,0)</f>
        <v>#N/A</v>
      </c>
      <c r="E13130" t="e">
        <f>VLOOKUP($D$1&amp;D13130,定价因子!E:F,2,0)</f>
        <v>#N/A</v>
      </c>
      <c r="G13130" t="e">
        <f>VLOOKUP($F$1&amp;F13130,定价因子!E:F,2,0)</f>
        <v>#N/A</v>
      </c>
      <c r="H13130" s="104" t="e">
        <f>C13130*PRODUCT(#REF!,#REF!,G13130,,#REF!,E13130)</f>
        <v>#N/A</v>
      </c>
    </row>
    <row r="13131" spans="3:8">
      <c r="C13131" t="e">
        <f>VLOOKUP(B13131,定价因子!L:M,2,0)</f>
        <v>#N/A</v>
      </c>
      <c r="E13131" t="e">
        <f>VLOOKUP($D$1&amp;D13131,定价因子!E:F,2,0)</f>
        <v>#N/A</v>
      </c>
      <c r="G13131" t="e">
        <f>VLOOKUP($F$1&amp;F13131,定价因子!E:F,2,0)</f>
        <v>#N/A</v>
      </c>
      <c r="H13131" s="104" t="e">
        <f>C13131*PRODUCT(#REF!,#REF!,G13131,,#REF!,E13131)</f>
        <v>#N/A</v>
      </c>
    </row>
    <row r="13132" spans="3:8">
      <c r="C13132" t="e">
        <f>VLOOKUP(B13132,定价因子!L:M,2,0)</f>
        <v>#N/A</v>
      </c>
      <c r="E13132" t="e">
        <f>VLOOKUP($D$1&amp;D13132,定价因子!E:F,2,0)</f>
        <v>#N/A</v>
      </c>
      <c r="G13132" t="e">
        <f>VLOOKUP($F$1&amp;F13132,定价因子!E:F,2,0)</f>
        <v>#N/A</v>
      </c>
      <c r="H13132" s="104" t="e">
        <f>C13132*PRODUCT(#REF!,#REF!,G13132,,#REF!,E13132)</f>
        <v>#N/A</v>
      </c>
    </row>
    <row r="13133" spans="3:8">
      <c r="C13133" t="e">
        <f>VLOOKUP(B13133,定价因子!L:M,2,0)</f>
        <v>#N/A</v>
      </c>
      <c r="E13133" t="e">
        <f>VLOOKUP($D$1&amp;D13133,定价因子!E:F,2,0)</f>
        <v>#N/A</v>
      </c>
      <c r="G13133" t="e">
        <f>VLOOKUP($F$1&amp;F13133,定价因子!E:F,2,0)</f>
        <v>#N/A</v>
      </c>
      <c r="H13133" s="104" t="e">
        <f>C13133*PRODUCT(#REF!,#REF!,G13133,,#REF!,E13133)</f>
        <v>#N/A</v>
      </c>
    </row>
    <row r="13134" spans="3:8">
      <c r="C13134" t="e">
        <f>VLOOKUP(B13134,定价因子!L:M,2,0)</f>
        <v>#N/A</v>
      </c>
      <c r="E13134" t="e">
        <f>VLOOKUP($D$1&amp;D13134,定价因子!E:F,2,0)</f>
        <v>#N/A</v>
      </c>
      <c r="G13134" t="e">
        <f>VLOOKUP($F$1&amp;F13134,定价因子!E:F,2,0)</f>
        <v>#N/A</v>
      </c>
      <c r="H13134" s="104" t="e">
        <f>C13134*PRODUCT(#REF!,#REF!,G13134,,#REF!,E13134)</f>
        <v>#N/A</v>
      </c>
    </row>
    <row r="13135" spans="3:8">
      <c r="C13135" t="e">
        <f>VLOOKUP(B13135,定价因子!L:M,2,0)</f>
        <v>#N/A</v>
      </c>
      <c r="E13135" t="e">
        <f>VLOOKUP($D$1&amp;D13135,定价因子!E:F,2,0)</f>
        <v>#N/A</v>
      </c>
      <c r="G13135" t="e">
        <f>VLOOKUP($F$1&amp;F13135,定价因子!E:F,2,0)</f>
        <v>#N/A</v>
      </c>
      <c r="H13135" s="104" t="e">
        <f>C13135*PRODUCT(#REF!,#REF!,G13135,,#REF!,E13135)</f>
        <v>#N/A</v>
      </c>
    </row>
    <row r="13136" spans="3:8">
      <c r="C13136" t="e">
        <f>VLOOKUP(B13136,定价因子!L:M,2,0)</f>
        <v>#N/A</v>
      </c>
      <c r="E13136" t="e">
        <f>VLOOKUP($D$1&amp;D13136,定价因子!E:F,2,0)</f>
        <v>#N/A</v>
      </c>
      <c r="G13136" t="e">
        <f>VLOOKUP($F$1&amp;F13136,定价因子!E:F,2,0)</f>
        <v>#N/A</v>
      </c>
      <c r="H13136" s="104" t="e">
        <f>C13136*PRODUCT(#REF!,#REF!,G13136,,#REF!,E13136)</f>
        <v>#N/A</v>
      </c>
    </row>
    <row r="13137" spans="3:8">
      <c r="C13137" t="e">
        <f>VLOOKUP(B13137,定价因子!L:M,2,0)</f>
        <v>#N/A</v>
      </c>
      <c r="E13137" t="e">
        <f>VLOOKUP($D$1&amp;D13137,定价因子!E:F,2,0)</f>
        <v>#N/A</v>
      </c>
      <c r="G13137" t="e">
        <f>VLOOKUP($F$1&amp;F13137,定价因子!E:F,2,0)</f>
        <v>#N/A</v>
      </c>
      <c r="H13137" s="104" t="e">
        <f>C13137*PRODUCT(#REF!,#REF!,G13137,,#REF!,E13137)</f>
        <v>#N/A</v>
      </c>
    </row>
    <row r="13138" spans="3:8">
      <c r="C13138" t="e">
        <f>VLOOKUP(B13138,定价因子!L:M,2,0)</f>
        <v>#N/A</v>
      </c>
      <c r="E13138" t="e">
        <f>VLOOKUP($D$1&amp;D13138,定价因子!E:F,2,0)</f>
        <v>#N/A</v>
      </c>
      <c r="G13138" t="e">
        <f>VLOOKUP($F$1&amp;F13138,定价因子!E:F,2,0)</f>
        <v>#N/A</v>
      </c>
      <c r="H13138" s="104" t="e">
        <f>C13138*PRODUCT(#REF!,#REF!,G13138,,#REF!,E13138)</f>
        <v>#N/A</v>
      </c>
    </row>
    <row r="13139" spans="3:8">
      <c r="C13139" t="e">
        <f>VLOOKUP(B13139,定价因子!L:M,2,0)</f>
        <v>#N/A</v>
      </c>
      <c r="E13139" t="e">
        <f>VLOOKUP($D$1&amp;D13139,定价因子!E:F,2,0)</f>
        <v>#N/A</v>
      </c>
      <c r="G13139" t="e">
        <f>VLOOKUP($F$1&amp;F13139,定价因子!E:F,2,0)</f>
        <v>#N/A</v>
      </c>
      <c r="H13139" s="104" t="e">
        <f>C13139*PRODUCT(#REF!,#REF!,G13139,,#REF!,E13139)</f>
        <v>#N/A</v>
      </c>
    </row>
    <row r="13140" spans="3:8">
      <c r="C13140" t="e">
        <f>VLOOKUP(B13140,定价因子!L:M,2,0)</f>
        <v>#N/A</v>
      </c>
      <c r="E13140" t="e">
        <f>VLOOKUP($D$1&amp;D13140,定价因子!E:F,2,0)</f>
        <v>#N/A</v>
      </c>
      <c r="G13140" t="e">
        <f>VLOOKUP($F$1&amp;F13140,定价因子!E:F,2,0)</f>
        <v>#N/A</v>
      </c>
      <c r="H13140" s="104" t="e">
        <f>C13140*PRODUCT(#REF!,#REF!,G13140,,#REF!,E13140)</f>
        <v>#N/A</v>
      </c>
    </row>
    <row r="13141" spans="3:8">
      <c r="C13141" t="e">
        <f>VLOOKUP(B13141,定价因子!L:M,2,0)</f>
        <v>#N/A</v>
      </c>
      <c r="E13141" t="e">
        <f>VLOOKUP($D$1&amp;D13141,定价因子!E:F,2,0)</f>
        <v>#N/A</v>
      </c>
      <c r="G13141" t="e">
        <f>VLOOKUP($F$1&amp;F13141,定价因子!E:F,2,0)</f>
        <v>#N/A</v>
      </c>
      <c r="H13141" s="104" t="e">
        <f>C13141*PRODUCT(#REF!,#REF!,G13141,,#REF!,E13141)</f>
        <v>#N/A</v>
      </c>
    </row>
    <row r="13142" spans="3:8">
      <c r="C13142" t="e">
        <f>VLOOKUP(B13142,定价因子!L:M,2,0)</f>
        <v>#N/A</v>
      </c>
      <c r="E13142" t="e">
        <f>VLOOKUP($D$1&amp;D13142,定价因子!E:F,2,0)</f>
        <v>#N/A</v>
      </c>
      <c r="G13142" t="e">
        <f>VLOOKUP($F$1&amp;F13142,定价因子!E:F,2,0)</f>
        <v>#N/A</v>
      </c>
      <c r="H13142" s="104" t="e">
        <f>C13142*PRODUCT(#REF!,#REF!,G13142,,#REF!,E13142)</f>
        <v>#N/A</v>
      </c>
    </row>
    <row r="13143" spans="3:8">
      <c r="C13143" t="e">
        <f>VLOOKUP(B13143,定价因子!L:M,2,0)</f>
        <v>#N/A</v>
      </c>
      <c r="E13143" t="e">
        <f>VLOOKUP($D$1&amp;D13143,定价因子!E:F,2,0)</f>
        <v>#N/A</v>
      </c>
      <c r="G13143" t="e">
        <f>VLOOKUP($F$1&amp;F13143,定价因子!E:F,2,0)</f>
        <v>#N/A</v>
      </c>
      <c r="H13143" s="104" t="e">
        <f>C13143*PRODUCT(#REF!,#REF!,G13143,,#REF!,E13143)</f>
        <v>#N/A</v>
      </c>
    </row>
    <row r="13144" spans="3:8">
      <c r="C13144" t="e">
        <f>VLOOKUP(B13144,定价因子!L:M,2,0)</f>
        <v>#N/A</v>
      </c>
      <c r="E13144" t="e">
        <f>VLOOKUP($D$1&amp;D13144,定价因子!E:F,2,0)</f>
        <v>#N/A</v>
      </c>
      <c r="G13144" t="e">
        <f>VLOOKUP($F$1&amp;F13144,定价因子!E:F,2,0)</f>
        <v>#N/A</v>
      </c>
      <c r="H13144" s="104" t="e">
        <f>C13144*PRODUCT(#REF!,#REF!,G13144,,#REF!,E13144)</f>
        <v>#N/A</v>
      </c>
    </row>
    <row r="13145" spans="3:8">
      <c r="C13145" t="e">
        <f>VLOOKUP(B13145,定价因子!L:M,2,0)</f>
        <v>#N/A</v>
      </c>
      <c r="E13145" t="e">
        <f>VLOOKUP($D$1&amp;D13145,定价因子!E:F,2,0)</f>
        <v>#N/A</v>
      </c>
      <c r="G13145" t="e">
        <f>VLOOKUP($F$1&amp;F13145,定价因子!E:F,2,0)</f>
        <v>#N/A</v>
      </c>
      <c r="H13145" s="104" t="e">
        <f>C13145*PRODUCT(#REF!,#REF!,G13145,,#REF!,E13145)</f>
        <v>#N/A</v>
      </c>
    </row>
    <row r="13146" spans="3:8">
      <c r="C13146" t="e">
        <f>VLOOKUP(B13146,定价因子!L:M,2,0)</f>
        <v>#N/A</v>
      </c>
      <c r="E13146" t="e">
        <f>VLOOKUP($D$1&amp;D13146,定价因子!E:F,2,0)</f>
        <v>#N/A</v>
      </c>
      <c r="G13146" t="e">
        <f>VLOOKUP($F$1&amp;F13146,定价因子!E:F,2,0)</f>
        <v>#N/A</v>
      </c>
      <c r="H13146" s="104" t="e">
        <f>C13146*PRODUCT(#REF!,#REF!,G13146,,#REF!,E13146)</f>
        <v>#N/A</v>
      </c>
    </row>
    <row r="13147" spans="3:8">
      <c r="C13147" t="e">
        <f>VLOOKUP(B13147,定价因子!L:M,2,0)</f>
        <v>#N/A</v>
      </c>
      <c r="E13147" t="e">
        <f>VLOOKUP($D$1&amp;D13147,定价因子!E:F,2,0)</f>
        <v>#N/A</v>
      </c>
      <c r="G13147" t="e">
        <f>VLOOKUP($F$1&amp;F13147,定价因子!E:F,2,0)</f>
        <v>#N/A</v>
      </c>
      <c r="H13147" s="104" t="e">
        <f>C13147*PRODUCT(#REF!,#REF!,G13147,,#REF!,E13147)</f>
        <v>#N/A</v>
      </c>
    </row>
    <row r="13148" spans="3:8">
      <c r="C13148" t="e">
        <f>VLOOKUP(B13148,定价因子!L:M,2,0)</f>
        <v>#N/A</v>
      </c>
      <c r="E13148" t="e">
        <f>VLOOKUP($D$1&amp;D13148,定价因子!E:F,2,0)</f>
        <v>#N/A</v>
      </c>
      <c r="G13148" t="e">
        <f>VLOOKUP($F$1&amp;F13148,定价因子!E:F,2,0)</f>
        <v>#N/A</v>
      </c>
      <c r="H13148" s="104" t="e">
        <f>C13148*PRODUCT(#REF!,#REF!,G13148,,#REF!,E13148)</f>
        <v>#N/A</v>
      </c>
    </row>
    <row r="13149" spans="3:8">
      <c r="C13149" t="e">
        <f>VLOOKUP(B13149,定价因子!L:M,2,0)</f>
        <v>#N/A</v>
      </c>
      <c r="E13149" t="e">
        <f>VLOOKUP($D$1&amp;D13149,定价因子!E:F,2,0)</f>
        <v>#N/A</v>
      </c>
      <c r="G13149" t="e">
        <f>VLOOKUP($F$1&amp;F13149,定价因子!E:F,2,0)</f>
        <v>#N/A</v>
      </c>
      <c r="H13149" s="104" t="e">
        <f>C13149*PRODUCT(#REF!,#REF!,G13149,,#REF!,E13149)</f>
        <v>#N/A</v>
      </c>
    </row>
    <row r="13150" spans="3:8">
      <c r="C13150" t="e">
        <f>VLOOKUP(B13150,定价因子!L:M,2,0)</f>
        <v>#N/A</v>
      </c>
      <c r="E13150" t="e">
        <f>VLOOKUP($D$1&amp;D13150,定价因子!E:F,2,0)</f>
        <v>#N/A</v>
      </c>
      <c r="G13150" t="e">
        <f>VLOOKUP($F$1&amp;F13150,定价因子!E:F,2,0)</f>
        <v>#N/A</v>
      </c>
      <c r="H13150" s="104" t="e">
        <f>C13150*PRODUCT(#REF!,#REF!,G13150,,#REF!,E13150)</f>
        <v>#N/A</v>
      </c>
    </row>
    <row r="13151" spans="3:8">
      <c r="C13151" t="e">
        <f>VLOOKUP(B13151,定价因子!L:M,2,0)</f>
        <v>#N/A</v>
      </c>
      <c r="E13151" t="e">
        <f>VLOOKUP($D$1&amp;D13151,定价因子!E:F,2,0)</f>
        <v>#N/A</v>
      </c>
      <c r="G13151" t="e">
        <f>VLOOKUP($F$1&amp;F13151,定价因子!E:F,2,0)</f>
        <v>#N/A</v>
      </c>
      <c r="H13151" s="104" t="e">
        <f>C13151*PRODUCT(#REF!,#REF!,G13151,,#REF!,E13151)</f>
        <v>#N/A</v>
      </c>
    </row>
    <row r="13152" spans="3:8">
      <c r="C13152" t="e">
        <f>VLOOKUP(B13152,定价因子!L:M,2,0)</f>
        <v>#N/A</v>
      </c>
      <c r="E13152" t="e">
        <f>VLOOKUP($D$1&amp;D13152,定价因子!E:F,2,0)</f>
        <v>#N/A</v>
      </c>
      <c r="G13152" t="e">
        <f>VLOOKUP($F$1&amp;F13152,定价因子!E:F,2,0)</f>
        <v>#N/A</v>
      </c>
      <c r="H13152" s="104" t="e">
        <f>C13152*PRODUCT(#REF!,#REF!,G13152,,#REF!,E13152)</f>
        <v>#N/A</v>
      </c>
    </row>
    <row r="13153" spans="3:8">
      <c r="C13153" t="e">
        <f>VLOOKUP(B13153,定价因子!L:M,2,0)</f>
        <v>#N/A</v>
      </c>
      <c r="E13153" t="e">
        <f>VLOOKUP($D$1&amp;D13153,定价因子!E:F,2,0)</f>
        <v>#N/A</v>
      </c>
      <c r="G13153" t="e">
        <f>VLOOKUP($F$1&amp;F13153,定价因子!E:F,2,0)</f>
        <v>#N/A</v>
      </c>
      <c r="H13153" s="104" t="e">
        <f>C13153*PRODUCT(#REF!,#REF!,G13153,,#REF!,E13153)</f>
        <v>#N/A</v>
      </c>
    </row>
    <row r="13154" spans="3:8">
      <c r="C13154" t="e">
        <f>VLOOKUP(B13154,定价因子!L:M,2,0)</f>
        <v>#N/A</v>
      </c>
      <c r="E13154" t="e">
        <f>VLOOKUP($D$1&amp;D13154,定价因子!E:F,2,0)</f>
        <v>#N/A</v>
      </c>
      <c r="G13154" t="e">
        <f>VLOOKUP($F$1&amp;F13154,定价因子!E:F,2,0)</f>
        <v>#N/A</v>
      </c>
      <c r="H13154" s="104" t="e">
        <f>C13154*PRODUCT(#REF!,#REF!,G13154,,#REF!,E13154)</f>
        <v>#N/A</v>
      </c>
    </row>
    <row r="13155" spans="3:8">
      <c r="C13155" t="e">
        <f>VLOOKUP(B13155,定价因子!L:M,2,0)</f>
        <v>#N/A</v>
      </c>
      <c r="E13155" t="e">
        <f>VLOOKUP($D$1&amp;D13155,定价因子!E:F,2,0)</f>
        <v>#N/A</v>
      </c>
      <c r="G13155" t="e">
        <f>VLOOKUP($F$1&amp;F13155,定价因子!E:F,2,0)</f>
        <v>#N/A</v>
      </c>
      <c r="H13155" s="104" t="e">
        <f>C13155*PRODUCT(#REF!,#REF!,G13155,,#REF!,E13155)</f>
        <v>#N/A</v>
      </c>
    </row>
    <row r="13156" spans="3:8">
      <c r="C13156" t="e">
        <f>VLOOKUP(B13156,定价因子!L:M,2,0)</f>
        <v>#N/A</v>
      </c>
      <c r="E13156" t="e">
        <f>VLOOKUP($D$1&amp;D13156,定价因子!E:F,2,0)</f>
        <v>#N/A</v>
      </c>
      <c r="G13156" t="e">
        <f>VLOOKUP($F$1&amp;F13156,定价因子!E:F,2,0)</f>
        <v>#N/A</v>
      </c>
      <c r="H13156" s="104" t="e">
        <f>C13156*PRODUCT(#REF!,#REF!,G13156,,#REF!,E13156)</f>
        <v>#N/A</v>
      </c>
    </row>
    <row r="13157" spans="3:8">
      <c r="C13157" t="e">
        <f>VLOOKUP(B13157,定价因子!L:M,2,0)</f>
        <v>#N/A</v>
      </c>
      <c r="E13157" t="e">
        <f>VLOOKUP($D$1&amp;D13157,定价因子!E:F,2,0)</f>
        <v>#N/A</v>
      </c>
      <c r="G13157" t="e">
        <f>VLOOKUP($F$1&amp;F13157,定价因子!E:F,2,0)</f>
        <v>#N/A</v>
      </c>
      <c r="H13157" s="104" t="e">
        <f>C13157*PRODUCT(#REF!,#REF!,G13157,,#REF!,E13157)</f>
        <v>#N/A</v>
      </c>
    </row>
    <row r="13158" spans="3:8">
      <c r="C13158" t="e">
        <f>VLOOKUP(B13158,定价因子!L:M,2,0)</f>
        <v>#N/A</v>
      </c>
      <c r="E13158" t="e">
        <f>VLOOKUP($D$1&amp;D13158,定价因子!E:F,2,0)</f>
        <v>#N/A</v>
      </c>
      <c r="G13158" t="e">
        <f>VLOOKUP($F$1&amp;F13158,定价因子!E:F,2,0)</f>
        <v>#N/A</v>
      </c>
      <c r="H13158" s="104" t="e">
        <f>C13158*PRODUCT(#REF!,#REF!,G13158,,#REF!,E13158)</f>
        <v>#N/A</v>
      </c>
    </row>
    <row r="13159" spans="3:8">
      <c r="C13159" t="e">
        <f>VLOOKUP(B13159,定价因子!L:M,2,0)</f>
        <v>#N/A</v>
      </c>
      <c r="E13159" t="e">
        <f>VLOOKUP($D$1&amp;D13159,定价因子!E:F,2,0)</f>
        <v>#N/A</v>
      </c>
      <c r="G13159" t="e">
        <f>VLOOKUP($F$1&amp;F13159,定价因子!E:F,2,0)</f>
        <v>#N/A</v>
      </c>
      <c r="H13159" s="104" t="e">
        <f>C13159*PRODUCT(#REF!,#REF!,G13159,,#REF!,E13159)</f>
        <v>#N/A</v>
      </c>
    </row>
    <row r="13160" spans="3:8">
      <c r="C13160" t="e">
        <f>VLOOKUP(B13160,定价因子!L:M,2,0)</f>
        <v>#N/A</v>
      </c>
      <c r="E13160" t="e">
        <f>VLOOKUP($D$1&amp;D13160,定价因子!E:F,2,0)</f>
        <v>#N/A</v>
      </c>
      <c r="G13160" t="e">
        <f>VLOOKUP($F$1&amp;F13160,定价因子!E:F,2,0)</f>
        <v>#N/A</v>
      </c>
      <c r="H13160" s="104" t="e">
        <f>C13160*PRODUCT(#REF!,#REF!,G13160,,#REF!,E13160)</f>
        <v>#N/A</v>
      </c>
    </row>
    <row r="13161" spans="3:8">
      <c r="C13161" t="e">
        <f>VLOOKUP(B13161,定价因子!L:M,2,0)</f>
        <v>#N/A</v>
      </c>
      <c r="E13161" t="e">
        <f>VLOOKUP($D$1&amp;D13161,定价因子!E:F,2,0)</f>
        <v>#N/A</v>
      </c>
      <c r="G13161" t="e">
        <f>VLOOKUP($F$1&amp;F13161,定价因子!E:F,2,0)</f>
        <v>#N/A</v>
      </c>
      <c r="H13161" s="104" t="e">
        <f>C13161*PRODUCT(#REF!,#REF!,G13161,,#REF!,E13161)</f>
        <v>#N/A</v>
      </c>
    </row>
    <row r="13162" spans="3:8">
      <c r="C13162" t="e">
        <f>VLOOKUP(B13162,定价因子!L:M,2,0)</f>
        <v>#N/A</v>
      </c>
      <c r="E13162" t="e">
        <f>VLOOKUP($D$1&amp;D13162,定价因子!E:F,2,0)</f>
        <v>#N/A</v>
      </c>
      <c r="G13162" t="e">
        <f>VLOOKUP($F$1&amp;F13162,定价因子!E:F,2,0)</f>
        <v>#N/A</v>
      </c>
      <c r="H13162" s="104" t="e">
        <f>C13162*PRODUCT(#REF!,#REF!,G13162,,#REF!,E13162)</f>
        <v>#N/A</v>
      </c>
    </row>
    <row r="13163" spans="3:8">
      <c r="C13163" t="e">
        <f>VLOOKUP(B13163,定价因子!L:M,2,0)</f>
        <v>#N/A</v>
      </c>
      <c r="E13163" t="e">
        <f>VLOOKUP($D$1&amp;D13163,定价因子!E:F,2,0)</f>
        <v>#N/A</v>
      </c>
      <c r="G13163" t="e">
        <f>VLOOKUP($F$1&amp;F13163,定价因子!E:F,2,0)</f>
        <v>#N/A</v>
      </c>
      <c r="H13163" s="104" t="e">
        <f>C13163*PRODUCT(#REF!,#REF!,G13163,,#REF!,E13163)</f>
        <v>#N/A</v>
      </c>
    </row>
    <row r="13164" spans="3:8">
      <c r="C13164" t="e">
        <f>VLOOKUP(B13164,定价因子!L:M,2,0)</f>
        <v>#N/A</v>
      </c>
      <c r="E13164" t="e">
        <f>VLOOKUP($D$1&amp;D13164,定价因子!E:F,2,0)</f>
        <v>#N/A</v>
      </c>
      <c r="G13164" t="e">
        <f>VLOOKUP($F$1&amp;F13164,定价因子!E:F,2,0)</f>
        <v>#N/A</v>
      </c>
      <c r="H13164" s="104" t="e">
        <f>C13164*PRODUCT(#REF!,#REF!,G13164,,#REF!,E13164)</f>
        <v>#N/A</v>
      </c>
    </row>
    <row r="13165" spans="3:8">
      <c r="C13165" t="e">
        <f>VLOOKUP(B13165,定价因子!L:M,2,0)</f>
        <v>#N/A</v>
      </c>
      <c r="E13165" t="e">
        <f>VLOOKUP($D$1&amp;D13165,定价因子!E:F,2,0)</f>
        <v>#N/A</v>
      </c>
      <c r="G13165" t="e">
        <f>VLOOKUP($F$1&amp;F13165,定价因子!E:F,2,0)</f>
        <v>#N/A</v>
      </c>
      <c r="H13165" s="104" t="e">
        <f>C13165*PRODUCT(#REF!,#REF!,G13165,,#REF!,E13165)</f>
        <v>#N/A</v>
      </c>
    </row>
    <row r="13166" spans="3:8">
      <c r="C13166" t="e">
        <f>VLOOKUP(B13166,定价因子!L:M,2,0)</f>
        <v>#N/A</v>
      </c>
      <c r="E13166" t="e">
        <f>VLOOKUP($D$1&amp;D13166,定价因子!E:F,2,0)</f>
        <v>#N/A</v>
      </c>
      <c r="G13166" t="e">
        <f>VLOOKUP($F$1&amp;F13166,定价因子!E:F,2,0)</f>
        <v>#N/A</v>
      </c>
      <c r="H13166" s="104" t="e">
        <f>C13166*PRODUCT(#REF!,#REF!,G13166,,#REF!,E13166)</f>
        <v>#N/A</v>
      </c>
    </row>
    <row r="13167" spans="3:8">
      <c r="C13167" t="e">
        <f>VLOOKUP(B13167,定价因子!L:M,2,0)</f>
        <v>#N/A</v>
      </c>
      <c r="E13167" t="e">
        <f>VLOOKUP($D$1&amp;D13167,定价因子!E:F,2,0)</f>
        <v>#N/A</v>
      </c>
      <c r="G13167" t="e">
        <f>VLOOKUP($F$1&amp;F13167,定价因子!E:F,2,0)</f>
        <v>#N/A</v>
      </c>
      <c r="H13167" s="104" t="e">
        <f>C13167*PRODUCT(#REF!,#REF!,G13167,,#REF!,E13167)</f>
        <v>#N/A</v>
      </c>
    </row>
    <row r="13168" spans="3:8">
      <c r="C13168" t="e">
        <f>VLOOKUP(B13168,定价因子!L:M,2,0)</f>
        <v>#N/A</v>
      </c>
      <c r="E13168" t="e">
        <f>VLOOKUP($D$1&amp;D13168,定价因子!E:F,2,0)</f>
        <v>#N/A</v>
      </c>
      <c r="G13168" t="e">
        <f>VLOOKUP($F$1&amp;F13168,定价因子!E:F,2,0)</f>
        <v>#N/A</v>
      </c>
      <c r="H13168" s="104" t="e">
        <f>C13168*PRODUCT(#REF!,#REF!,G13168,,#REF!,E13168)</f>
        <v>#N/A</v>
      </c>
    </row>
    <row r="13169" spans="3:8">
      <c r="C13169" t="e">
        <f>VLOOKUP(B13169,定价因子!L:M,2,0)</f>
        <v>#N/A</v>
      </c>
      <c r="E13169" t="e">
        <f>VLOOKUP($D$1&amp;D13169,定价因子!E:F,2,0)</f>
        <v>#N/A</v>
      </c>
      <c r="G13169" t="e">
        <f>VLOOKUP($F$1&amp;F13169,定价因子!E:F,2,0)</f>
        <v>#N/A</v>
      </c>
      <c r="H13169" s="104" t="e">
        <f>C13169*PRODUCT(#REF!,#REF!,G13169,,#REF!,E13169)</f>
        <v>#N/A</v>
      </c>
    </row>
    <row r="13170" spans="3:8">
      <c r="C13170" t="e">
        <f>VLOOKUP(B13170,定价因子!L:M,2,0)</f>
        <v>#N/A</v>
      </c>
      <c r="E13170" t="e">
        <f>VLOOKUP($D$1&amp;D13170,定价因子!E:F,2,0)</f>
        <v>#N/A</v>
      </c>
      <c r="G13170" t="e">
        <f>VLOOKUP($F$1&amp;F13170,定价因子!E:F,2,0)</f>
        <v>#N/A</v>
      </c>
      <c r="H13170" s="104" t="e">
        <f>C13170*PRODUCT(#REF!,#REF!,G13170,,#REF!,E13170)</f>
        <v>#N/A</v>
      </c>
    </row>
    <row r="13171" spans="3:8">
      <c r="C13171" t="e">
        <f>VLOOKUP(B13171,定价因子!L:M,2,0)</f>
        <v>#N/A</v>
      </c>
      <c r="E13171" t="e">
        <f>VLOOKUP($D$1&amp;D13171,定价因子!E:F,2,0)</f>
        <v>#N/A</v>
      </c>
      <c r="G13171" t="e">
        <f>VLOOKUP($F$1&amp;F13171,定价因子!E:F,2,0)</f>
        <v>#N/A</v>
      </c>
      <c r="H13171" s="104" t="e">
        <f>C13171*PRODUCT(#REF!,#REF!,G13171,,#REF!,E13171)</f>
        <v>#N/A</v>
      </c>
    </row>
    <row r="13172" spans="3:8">
      <c r="C13172" t="e">
        <f>VLOOKUP(B13172,定价因子!L:M,2,0)</f>
        <v>#N/A</v>
      </c>
      <c r="E13172" t="e">
        <f>VLOOKUP($D$1&amp;D13172,定价因子!E:F,2,0)</f>
        <v>#N/A</v>
      </c>
      <c r="G13172" t="e">
        <f>VLOOKUP($F$1&amp;F13172,定价因子!E:F,2,0)</f>
        <v>#N/A</v>
      </c>
      <c r="H13172" s="104" t="e">
        <f>C13172*PRODUCT(#REF!,#REF!,G13172,,#REF!,E13172)</f>
        <v>#N/A</v>
      </c>
    </row>
    <row r="13173" spans="3:8">
      <c r="C13173" t="e">
        <f>VLOOKUP(B13173,定价因子!L:M,2,0)</f>
        <v>#N/A</v>
      </c>
      <c r="E13173" t="e">
        <f>VLOOKUP($D$1&amp;D13173,定价因子!E:F,2,0)</f>
        <v>#N/A</v>
      </c>
      <c r="G13173" t="e">
        <f>VLOOKUP($F$1&amp;F13173,定价因子!E:F,2,0)</f>
        <v>#N/A</v>
      </c>
      <c r="H13173" s="104" t="e">
        <f>C13173*PRODUCT(#REF!,#REF!,G13173,,#REF!,E13173)</f>
        <v>#N/A</v>
      </c>
    </row>
    <row r="13174" spans="3:8">
      <c r="C13174" t="e">
        <f>VLOOKUP(B13174,定价因子!L:M,2,0)</f>
        <v>#N/A</v>
      </c>
      <c r="E13174" t="e">
        <f>VLOOKUP($D$1&amp;D13174,定价因子!E:F,2,0)</f>
        <v>#N/A</v>
      </c>
      <c r="G13174" t="e">
        <f>VLOOKUP($F$1&amp;F13174,定价因子!E:F,2,0)</f>
        <v>#N/A</v>
      </c>
      <c r="H13174" s="104" t="e">
        <f>C13174*PRODUCT(#REF!,#REF!,G13174,,#REF!,E13174)</f>
        <v>#N/A</v>
      </c>
    </row>
    <row r="13175" spans="3:8">
      <c r="C13175" t="e">
        <f>VLOOKUP(B13175,定价因子!L:M,2,0)</f>
        <v>#N/A</v>
      </c>
      <c r="E13175" t="e">
        <f>VLOOKUP($D$1&amp;D13175,定价因子!E:F,2,0)</f>
        <v>#N/A</v>
      </c>
      <c r="G13175" t="e">
        <f>VLOOKUP($F$1&amp;F13175,定价因子!E:F,2,0)</f>
        <v>#N/A</v>
      </c>
      <c r="H13175" s="104" t="e">
        <f>C13175*PRODUCT(#REF!,#REF!,G13175,,#REF!,E13175)</f>
        <v>#N/A</v>
      </c>
    </row>
    <row r="13176" spans="3:8">
      <c r="C13176" t="e">
        <f>VLOOKUP(B13176,定价因子!L:M,2,0)</f>
        <v>#N/A</v>
      </c>
      <c r="E13176" t="e">
        <f>VLOOKUP($D$1&amp;D13176,定价因子!E:F,2,0)</f>
        <v>#N/A</v>
      </c>
      <c r="G13176" t="e">
        <f>VLOOKUP($F$1&amp;F13176,定价因子!E:F,2,0)</f>
        <v>#N/A</v>
      </c>
      <c r="H13176" s="104" t="e">
        <f>C13176*PRODUCT(#REF!,#REF!,G13176,,#REF!,E13176)</f>
        <v>#N/A</v>
      </c>
    </row>
    <row r="13177" spans="3:8">
      <c r="C13177" t="e">
        <f>VLOOKUP(B13177,定价因子!L:M,2,0)</f>
        <v>#N/A</v>
      </c>
      <c r="E13177" t="e">
        <f>VLOOKUP($D$1&amp;D13177,定价因子!E:F,2,0)</f>
        <v>#N/A</v>
      </c>
      <c r="G13177" t="e">
        <f>VLOOKUP($F$1&amp;F13177,定价因子!E:F,2,0)</f>
        <v>#N/A</v>
      </c>
      <c r="H13177" s="104" t="e">
        <f>C13177*PRODUCT(#REF!,#REF!,G13177,,#REF!,E13177)</f>
        <v>#N/A</v>
      </c>
    </row>
    <row r="13178" spans="3:8">
      <c r="C13178" t="e">
        <f>VLOOKUP(B13178,定价因子!L:M,2,0)</f>
        <v>#N/A</v>
      </c>
      <c r="E13178" t="e">
        <f>VLOOKUP($D$1&amp;D13178,定价因子!E:F,2,0)</f>
        <v>#N/A</v>
      </c>
      <c r="G13178" t="e">
        <f>VLOOKUP($F$1&amp;F13178,定价因子!E:F,2,0)</f>
        <v>#N/A</v>
      </c>
      <c r="H13178" s="104" t="e">
        <f>C13178*PRODUCT(#REF!,#REF!,G13178,,#REF!,E13178)</f>
        <v>#N/A</v>
      </c>
    </row>
    <row r="13179" spans="3:8">
      <c r="C13179" t="e">
        <f>VLOOKUP(B13179,定价因子!L:M,2,0)</f>
        <v>#N/A</v>
      </c>
      <c r="E13179" t="e">
        <f>VLOOKUP($D$1&amp;D13179,定价因子!E:F,2,0)</f>
        <v>#N/A</v>
      </c>
      <c r="G13179" t="e">
        <f>VLOOKUP($F$1&amp;F13179,定价因子!E:F,2,0)</f>
        <v>#N/A</v>
      </c>
      <c r="H13179" s="104" t="e">
        <f>C13179*PRODUCT(#REF!,#REF!,G13179,,#REF!,E13179)</f>
        <v>#N/A</v>
      </c>
    </row>
    <row r="13180" spans="3:8">
      <c r="C13180" t="e">
        <f>VLOOKUP(B13180,定价因子!L:M,2,0)</f>
        <v>#N/A</v>
      </c>
      <c r="E13180" t="e">
        <f>VLOOKUP($D$1&amp;D13180,定价因子!E:F,2,0)</f>
        <v>#N/A</v>
      </c>
      <c r="G13180" t="e">
        <f>VLOOKUP($F$1&amp;F13180,定价因子!E:F,2,0)</f>
        <v>#N/A</v>
      </c>
      <c r="H13180" s="104" t="e">
        <f>C13180*PRODUCT(#REF!,#REF!,G13180,,#REF!,E13180)</f>
        <v>#N/A</v>
      </c>
    </row>
    <row r="13181" spans="3:8">
      <c r="C13181" t="e">
        <f>VLOOKUP(B13181,定价因子!L:M,2,0)</f>
        <v>#N/A</v>
      </c>
      <c r="E13181" t="e">
        <f>VLOOKUP($D$1&amp;D13181,定价因子!E:F,2,0)</f>
        <v>#N/A</v>
      </c>
      <c r="G13181" t="e">
        <f>VLOOKUP($F$1&amp;F13181,定价因子!E:F,2,0)</f>
        <v>#N/A</v>
      </c>
      <c r="H13181" s="104" t="e">
        <f>C13181*PRODUCT(#REF!,#REF!,G13181,,#REF!,E13181)</f>
        <v>#N/A</v>
      </c>
    </row>
    <row r="13182" spans="3:8">
      <c r="C13182" t="e">
        <f>VLOOKUP(B13182,定价因子!L:M,2,0)</f>
        <v>#N/A</v>
      </c>
      <c r="E13182" t="e">
        <f>VLOOKUP($D$1&amp;D13182,定价因子!E:F,2,0)</f>
        <v>#N/A</v>
      </c>
      <c r="G13182" t="e">
        <f>VLOOKUP($F$1&amp;F13182,定价因子!E:F,2,0)</f>
        <v>#N/A</v>
      </c>
      <c r="H13182" s="104" t="e">
        <f>C13182*PRODUCT(#REF!,#REF!,G13182,,#REF!,E13182)</f>
        <v>#N/A</v>
      </c>
    </row>
    <row r="13183" spans="3:8">
      <c r="C13183" t="e">
        <f>VLOOKUP(B13183,定价因子!L:M,2,0)</f>
        <v>#N/A</v>
      </c>
      <c r="E13183" t="e">
        <f>VLOOKUP($D$1&amp;D13183,定价因子!E:F,2,0)</f>
        <v>#N/A</v>
      </c>
      <c r="G13183" t="e">
        <f>VLOOKUP($F$1&amp;F13183,定价因子!E:F,2,0)</f>
        <v>#N/A</v>
      </c>
      <c r="H13183" s="104" t="e">
        <f>C13183*PRODUCT(#REF!,#REF!,G13183,,#REF!,E13183)</f>
        <v>#N/A</v>
      </c>
    </row>
    <row r="13184" spans="3:8">
      <c r="C13184" t="e">
        <f>VLOOKUP(B13184,定价因子!L:M,2,0)</f>
        <v>#N/A</v>
      </c>
      <c r="E13184" t="e">
        <f>VLOOKUP($D$1&amp;D13184,定价因子!E:F,2,0)</f>
        <v>#N/A</v>
      </c>
      <c r="G13184" t="e">
        <f>VLOOKUP($F$1&amp;F13184,定价因子!E:F,2,0)</f>
        <v>#N/A</v>
      </c>
      <c r="H13184" s="104" t="e">
        <f>C13184*PRODUCT(#REF!,#REF!,G13184,,#REF!,E13184)</f>
        <v>#N/A</v>
      </c>
    </row>
    <row r="13185" spans="3:8">
      <c r="C13185" t="e">
        <f>VLOOKUP(B13185,定价因子!L:M,2,0)</f>
        <v>#N/A</v>
      </c>
      <c r="E13185" t="e">
        <f>VLOOKUP($D$1&amp;D13185,定价因子!E:F,2,0)</f>
        <v>#N/A</v>
      </c>
      <c r="G13185" t="e">
        <f>VLOOKUP($F$1&amp;F13185,定价因子!E:F,2,0)</f>
        <v>#N/A</v>
      </c>
      <c r="H13185" s="104" t="e">
        <f>C13185*PRODUCT(#REF!,#REF!,G13185,,#REF!,E13185)</f>
        <v>#N/A</v>
      </c>
    </row>
    <row r="13186" spans="3:8">
      <c r="C13186" t="e">
        <f>VLOOKUP(B13186,定价因子!L:M,2,0)</f>
        <v>#N/A</v>
      </c>
      <c r="E13186" t="e">
        <f>VLOOKUP($D$1&amp;D13186,定价因子!E:F,2,0)</f>
        <v>#N/A</v>
      </c>
      <c r="G13186" t="e">
        <f>VLOOKUP($F$1&amp;F13186,定价因子!E:F,2,0)</f>
        <v>#N/A</v>
      </c>
      <c r="H13186" s="104" t="e">
        <f>C13186*PRODUCT(#REF!,#REF!,G13186,,#REF!,E13186)</f>
        <v>#N/A</v>
      </c>
    </row>
    <row r="13187" spans="3:8">
      <c r="C13187" t="e">
        <f>VLOOKUP(B13187,定价因子!L:M,2,0)</f>
        <v>#N/A</v>
      </c>
      <c r="E13187" t="e">
        <f>VLOOKUP($D$1&amp;D13187,定价因子!E:F,2,0)</f>
        <v>#N/A</v>
      </c>
      <c r="G13187" t="e">
        <f>VLOOKUP($F$1&amp;F13187,定价因子!E:F,2,0)</f>
        <v>#N/A</v>
      </c>
      <c r="H13187" s="104" t="e">
        <f>C13187*PRODUCT(#REF!,#REF!,G13187,,#REF!,E13187)</f>
        <v>#N/A</v>
      </c>
    </row>
    <row r="13188" spans="3:8">
      <c r="C13188" t="e">
        <f>VLOOKUP(B13188,定价因子!L:M,2,0)</f>
        <v>#N/A</v>
      </c>
      <c r="E13188" t="e">
        <f>VLOOKUP($D$1&amp;D13188,定价因子!E:F,2,0)</f>
        <v>#N/A</v>
      </c>
      <c r="G13188" t="e">
        <f>VLOOKUP($F$1&amp;F13188,定价因子!E:F,2,0)</f>
        <v>#N/A</v>
      </c>
      <c r="H13188" s="104" t="e">
        <f>C13188*PRODUCT(#REF!,#REF!,G13188,,#REF!,E13188)</f>
        <v>#N/A</v>
      </c>
    </row>
    <row r="13189" spans="3:8">
      <c r="C13189" t="e">
        <f>VLOOKUP(B13189,定价因子!L:M,2,0)</f>
        <v>#N/A</v>
      </c>
      <c r="E13189" t="e">
        <f>VLOOKUP($D$1&amp;D13189,定价因子!E:F,2,0)</f>
        <v>#N/A</v>
      </c>
      <c r="G13189" t="e">
        <f>VLOOKUP($F$1&amp;F13189,定价因子!E:F,2,0)</f>
        <v>#N/A</v>
      </c>
      <c r="H13189" s="104" t="e">
        <f>C13189*PRODUCT(#REF!,#REF!,G13189,,#REF!,E13189)</f>
        <v>#N/A</v>
      </c>
    </row>
    <row r="13190" spans="3:8">
      <c r="C13190" t="e">
        <f>VLOOKUP(B13190,定价因子!L:M,2,0)</f>
        <v>#N/A</v>
      </c>
      <c r="E13190" t="e">
        <f>VLOOKUP($D$1&amp;D13190,定价因子!E:F,2,0)</f>
        <v>#N/A</v>
      </c>
      <c r="G13190" t="e">
        <f>VLOOKUP($F$1&amp;F13190,定价因子!E:F,2,0)</f>
        <v>#N/A</v>
      </c>
      <c r="H13190" s="104" t="e">
        <f>C13190*PRODUCT(#REF!,#REF!,G13190,,#REF!,E13190)</f>
        <v>#N/A</v>
      </c>
    </row>
    <row r="13191" spans="3:8">
      <c r="C13191" t="e">
        <f>VLOOKUP(B13191,定价因子!L:M,2,0)</f>
        <v>#N/A</v>
      </c>
      <c r="E13191" t="e">
        <f>VLOOKUP($D$1&amp;D13191,定价因子!E:F,2,0)</f>
        <v>#N/A</v>
      </c>
      <c r="G13191" t="e">
        <f>VLOOKUP($F$1&amp;F13191,定价因子!E:F,2,0)</f>
        <v>#N/A</v>
      </c>
      <c r="H13191" s="104" t="e">
        <f>C13191*PRODUCT(#REF!,#REF!,G13191,,#REF!,E13191)</f>
        <v>#N/A</v>
      </c>
    </row>
    <row r="13192" spans="3:8">
      <c r="C13192" t="e">
        <f>VLOOKUP(B13192,定价因子!L:M,2,0)</f>
        <v>#N/A</v>
      </c>
      <c r="E13192" t="e">
        <f>VLOOKUP($D$1&amp;D13192,定价因子!E:F,2,0)</f>
        <v>#N/A</v>
      </c>
      <c r="G13192" t="e">
        <f>VLOOKUP($F$1&amp;F13192,定价因子!E:F,2,0)</f>
        <v>#N/A</v>
      </c>
      <c r="H13192" s="104" t="e">
        <f>C13192*PRODUCT(#REF!,#REF!,G13192,,#REF!,E13192)</f>
        <v>#N/A</v>
      </c>
    </row>
    <row r="13193" spans="3:8">
      <c r="C13193" t="e">
        <f>VLOOKUP(B13193,定价因子!L:M,2,0)</f>
        <v>#N/A</v>
      </c>
      <c r="E13193" t="e">
        <f>VLOOKUP($D$1&amp;D13193,定价因子!E:F,2,0)</f>
        <v>#N/A</v>
      </c>
      <c r="G13193" t="e">
        <f>VLOOKUP($F$1&amp;F13193,定价因子!E:F,2,0)</f>
        <v>#N/A</v>
      </c>
      <c r="H13193" s="104" t="e">
        <f>C13193*PRODUCT(#REF!,#REF!,G13193,,#REF!,E13193)</f>
        <v>#N/A</v>
      </c>
    </row>
    <row r="13194" spans="3:8">
      <c r="C13194" t="e">
        <f>VLOOKUP(B13194,定价因子!L:M,2,0)</f>
        <v>#N/A</v>
      </c>
      <c r="E13194" t="e">
        <f>VLOOKUP($D$1&amp;D13194,定价因子!E:F,2,0)</f>
        <v>#N/A</v>
      </c>
      <c r="G13194" t="e">
        <f>VLOOKUP($F$1&amp;F13194,定价因子!E:F,2,0)</f>
        <v>#N/A</v>
      </c>
      <c r="H13194" s="104" t="e">
        <f>C13194*PRODUCT(#REF!,#REF!,G13194,,#REF!,E13194)</f>
        <v>#N/A</v>
      </c>
    </row>
    <row r="13195" spans="3:8">
      <c r="C13195" t="e">
        <f>VLOOKUP(B13195,定价因子!L:M,2,0)</f>
        <v>#N/A</v>
      </c>
      <c r="E13195" t="e">
        <f>VLOOKUP($D$1&amp;D13195,定价因子!E:F,2,0)</f>
        <v>#N/A</v>
      </c>
      <c r="G13195" t="e">
        <f>VLOOKUP($F$1&amp;F13195,定价因子!E:F,2,0)</f>
        <v>#N/A</v>
      </c>
      <c r="H13195" s="104" t="e">
        <f>C13195*PRODUCT(#REF!,#REF!,G13195,,#REF!,E13195)</f>
        <v>#N/A</v>
      </c>
    </row>
    <row r="13196" spans="3:8">
      <c r="C13196" t="e">
        <f>VLOOKUP(B13196,定价因子!L:M,2,0)</f>
        <v>#N/A</v>
      </c>
      <c r="E13196" t="e">
        <f>VLOOKUP($D$1&amp;D13196,定价因子!E:F,2,0)</f>
        <v>#N/A</v>
      </c>
      <c r="G13196" t="e">
        <f>VLOOKUP($F$1&amp;F13196,定价因子!E:F,2,0)</f>
        <v>#N/A</v>
      </c>
      <c r="H13196" s="104" t="e">
        <f>C13196*PRODUCT(#REF!,#REF!,G13196,,#REF!,E13196)</f>
        <v>#N/A</v>
      </c>
    </row>
    <row r="13197" spans="3:8">
      <c r="C13197" t="e">
        <f>VLOOKUP(B13197,定价因子!L:M,2,0)</f>
        <v>#N/A</v>
      </c>
      <c r="E13197" t="e">
        <f>VLOOKUP($D$1&amp;D13197,定价因子!E:F,2,0)</f>
        <v>#N/A</v>
      </c>
      <c r="G13197" t="e">
        <f>VLOOKUP($F$1&amp;F13197,定价因子!E:F,2,0)</f>
        <v>#N/A</v>
      </c>
      <c r="H13197" s="104" t="e">
        <f>C13197*PRODUCT(#REF!,#REF!,G13197,,#REF!,E13197)</f>
        <v>#N/A</v>
      </c>
    </row>
    <row r="13198" spans="3:8">
      <c r="C13198" t="e">
        <f>VLOOKUP(B13198,定价因子!L:M,2,0)</f>
        <v>#N/A</v>
      </c>
      <c r="E13198" t="e">
        <f>VLOOKUP($D$1&amp;D13198,定价因子!E:F,2,0)</f>
        <v>#N/A</v>
      </c>
      <c r="G13198" t="e">
        <f>VLOOKUP($F$1&amp;F13198,定价因子!E:F,2,0)</f>
        <v>#N/A</v>
      </c>
      <c r="H13198" s="104" t="e">
        <f>C13198*PRODUCT(#REF!,#REF!,G13198,,#REF!,E13198)</f>
        <v>#N/A</v>
      </c>
    </row>
    <row r="13199" spans="3:8">
      <c r="C13199" t="e">
        <f>VLOOKUP(B13199,定价因子!L:M,2,0)</f>
        <v>#N/A</v>
      </c>
      <c r="E13199" t="e">
        <f>VLOOKUP($D$1&amp;D13199,定价因子!E:F,2,0)</f>
        <v>#N/A</v>
      </c>
      <c r="G13199" t="e">
        <f>VLOOKUP($F$1&amp;F13199,定价因子!E:F,2,0)</f>
        <v>#N/A</v>
      </c>
      <c r="H13199" s="104" t="e">
        <f>C13199*PRODUCT(#REF!,#REF!,G13199,,#REF!,E13199)</f>
        <v>#N/A</v>
      </c>
    </row>
    <row r="13200" spans="3:8">
      <c r="C13200" t="e">
        <f>VLOOKUP(B13200,定价因子!L:M,2,0)</f>
        <v>#N/A</v>
      </c>
      <c r="E13200" t="e">
        <f>VLOOKUP($D$1&amp;D13200,定价因子!E:F,2,0)</f>
        <v>#N/A</v>
      </c>
      <c r="G13200" t="e">
        <f>VLOOKUP($F$1&amp;F13200,定价因子!E:F,2,0)</f>
        <v>#N/A</v>
      </c>
      <c r="H13200" s="104" t="e">
        <f>C13200*PRODUCT(#REF!,#REF!,G13200,,#REF!,E13200)</f>
        <v>#N/A</v>
      </c>
    </row>
    <row r="13201" spans="3:8">
      <c r="C13201" t="e">
        <f>VLOOKUP(B13201,定价因子!L:M,2,0)</f>
        <v>#N/A</v>
      </c>
      <c r="E13201" t="e">
        <f>VLOOKUP($D$1&amp;D13201,定价因子!E:F,2,0)</f>
        <v>#N/A</v>
      </c>
      <c r="G13201" t="e">
        <f>VLOOKUP($F$1&amp;F13201,定价因子!E:F,2,0)</f>
        <v>#N/A</v>
      </c>
      <c r="H13201" s="104" t="e">
        <f>C13201*PRODUCT(#REF!,#REF!,G13201,,#REF!,E13201)</f>
        <v>#N/A</v>
      </c>
    </row>
    <row r="13202" spans="3:8">
      <c r="C13202" t="e">
        <f>VLOOKUP(B13202,定价因子!L:M,2,0)</f>
        <v>#N/A</v>
      </c>
      <c r="E13202" t="e">
        <f>VLOOKUP($D$1&amp;D13202,定价因子!E:F,2,0)</f>
        <v>#N/A</v>
      </c>
      <c r="G13202" t="e">
        <f>VLOOKUP($F$1&amp;F13202,定价因子!E:F,2,0)</f>
        <v>#N/A</v>
      </c>
      <c r="H13202" s="104" t="e">
        <f>C13202*PRODUCT(#REF!,#REF!,G13202,,#REF!,E13202)</f>
        <v>#N/A</v>
      </c>
    </row>
    <row r="13203" spans="3:8">
      <c r="C13203" t="e">
        <f>VLOOKUP(B13203,定价因子!L:M,2,0)</f>
        <v>#N/A</v>
      </c>
      <c r="E13203" t="e">
        <f>VLOOKUP($D$1&amp;D13203,定价因子!E:F,2,0)</f>
        <v>#N/A</v>
      </c>
      <c r="G13203" t="e">
        <f>VLOOKUP($F$1&amp;F13203,定价因子!E:F,2,0)</f>
        <v>#N/A</v>
      </c>
      <c r="H13203" s="104" t="e">
        <f>C13203*PRODUCT(#REF!,#REF!,G13203,,#REF!,E13203)</f>
        <v>#N/A</v>
      </c>
    </row>
    <row r="13204" spans="3:8">
      <c r="C13204" t="e">
        <f>VLOOKUP(B13204,定价因子!L:M,2,0)</f>
        <v>#N/A</v>
      </c>
      <c r="E13204" t="e">
        <f>VLOOKUP($D$1&amp;D13204,定价因子!E:F,2,0)</f>
        <v>#N/A</v>
      </c>
      <c r="G13204" t="e">
        <f>VLOOKUP($F$1&amp;F13204,定价因子!E:F,2,0)</f>
        <v>#N/A</v>
      </c>
      <c r="H13204" s="104" t="e">
        <f>C13204*PRODUCT(#REF!,#REF!,G13204,,#REF!,E13204)</f>
        <v>#N/A</v>
      </c>
    </row>
    <row r="13205" spans="3:8">
      <c r="C13205" t="e">
        <f>VLOOKUP(B13205,定价因子!L:M,2,0)</f>
        <v>#N/A</v>
      </c>
      <c r="E13205" t="e">
        <f>VLOOKUP($D$1&amp;D13205,定价因子!E:F,2,0)</f>
        <v>#N/A</v>
      </c>
      <c r="G13205" t="e">
        <f>VLOOKUP($F$1&amp;F13205,定价因子!E:F,2,0)</f>
        <v>#N/A</v>
      </c>
      <c r="H13205" s="104" t="e">
        <f>C13205*PRODUCT(#REF!,#REF!,G13205,,#REF!,E13205)</f>
        <v>#N/A</v>
      </c>
    </row>
    <row r="13206" spans="3:8">
      <c r="C13206" t="e">
        <f>VLOOKUP(B13206,定价因子!L:M,2,0)</f>
        <v>#N/A</v>
      </c>
      <c r="E13206" t="e">
        <f>VLOOKUP($D$1&amp;D13206,定价因子!E:F,2,0)</f>
        <v>#N/A</v>
      </c>
      <c r="G13206" t="e">
        <f>VLOOKUP($F$1&amp;F13206,定价因子!E:F,2,0)</f>
        <v>#N/A</v>
      </c>
      <c r="H13206" s="104" t="e">
        <f>C13206*PRODUCT(#REF!,#REF!,G13206,,#REF!,E13206)</f>
        <v>#N/A</v>
      </c>
    </row>
    <row r="13207" spans="3:8">
      <c r="C13207" t="e">
        <f>VLOOKUP(B13207,定价因子!L:M,2,0)</f>
        <v>#N/A</v>
      </c>
      <c r="E13207" t="e">
        <f>VLOOKUP($D$1&amp;D13207,定价因子!E:F,2,0)</f>
        <v>#N/A</v>
      </c>
      <c r="G13207" t="e">
        <f>VLOOKUP($F$1&amp;F13207,定价因子!E:F,2,0)</f>
        <v>#N/A</v>
      </c>
      <c r="H13207" s="104" t="e">
        <f>C13207*PRODUCT(#REF!,#REF!,G13207,,#REF!,E13207)</f>
        <v>#N/A</v>
      </c>
    </row>
    <row r="13208" spans="3:8">
      <c r="C13208" t="e">
        <f>VLOOKUP(B13208,定价因子!L:M,2,0)</f>
        <v>#N/A</v>
      </c>
      <c r="E13208" t="e">
        <f>VLOOKUP($D$1&amp;D13208,定价因子!E:F,2,0)</f>
        <v>#N/A</v>
      </c>
      <c r="G13208" t="e">
        <f>VLOOKUP($F$1&amp;F13208,定价因子!E:F,2,0)</f>
        <v>#N/A</v>
      </c>
      <c r="H13208" s="104" t="e">
        <f>C13208*PRODUCT(#REF!,#REF!,G13208,,#REF!,E13208)</f>
        <v>#N/A</v>
      </c>
    </row>
    <row r="13209" spans="3:8">
      <c r="C13209" t="e">
        <f>VLOOKUP(B13209,定价因子!L:M,2,0)</f>
        <v>#N/A</v>
      </c>
      <c r="E13209" t="e">
        <f>VLOOKUP($D$1&amp;D13209,定价因子!E:F,2,0)</f>
        <v>#N/A</v>
      </c>
      <c r="G13209" t="e">
        <f>VLOOKUP($F$1&amp;F13209,定价因子!E:F,2,0)</f>
        <v>#N/A</v>
      </c>
      <c r="H13209" s="104" t="e">
        <f>C13209*PRODUCT(#REF!,#REF!,G13209,,#REF!,E13209)</f>
        <v>#N/A</v>
      </c>
    </row>
    <row r="13210" spans="3:8">
      <c r="C13210" t="e">
        <f>VLOOKUP(B13210,定价因子!L:M,2,0)</f>
        <v>#N/A</v>
      </c>
      <c r="E13210" t="e">
        <f>VLOOKUP($D$1&amp;D13210,定价因子!E:F,2,0)</f>
        <v>#N/A</v>
      </c>
      <c r="G13210" t="e">
        <f>VLOOKUP($F$1&amp;F13210,定价因子!E:F,2,0)</f>
        <v>#N/A</v>
      </c>
      <c r="H13210" s="104" t="e">
        <f>C13210*PRODUCT(#REF!,#REF!,G13210,,#REF!,E13210)</f>
        <v>#N/A</v>
      </c>
    </row>
    <row r="13211" spans="3:8">
      <c r="C13211" t="e">
        <f>VLOOKUP(B13211,定价因子!L:M,2,0)</f>
        <v>#N/A</v>
      </c>
      <c r="E13211" t="e">
        <f>VLOOKUP($D$1&amp;D13211,定价因子!E:F,2,0)</f>
        <v>#N/A</v>
      </c>
      <c r="G13211" t="e">
        <f>VLOOKUP($F$1&amp;F13211,定价因子!E:F,2,0)</f>
        <v>#N/A</v>
      </c>
      <c r="H13211" s="104" t="e">
        <f>C13211*PRODUCT(#REF!,#REF!,G13211,,#REF!,E13211)</f>
        <v>#N/A</v>
      </c>
    </row>
    <row r="13212" spans="3:8">
      <c r="C13212" t="e">
        <f>VLOOKUP(B13212,定价因子!L:M,2,0)</f>
        <v>#N/A</v>
      </c>
      <c r="E13212" t="e">
        <f>VLOOKUP($D$1&amp;D13212,定价因子!E:F,2,0)</f>
        <v>#N/A</v>
      </c>
      <c r="G13212" t="e">
        <f>VLOOKUP($F$1&amp;F13212,定价因子!E:F,2,0)</f>
        <v>#N/A</v>
      </c>
      <c r="H13212" s="104" t="e">
        <f>C13212*PRODUCT(#REF!,#REF!,G13212,,#REF!,E13212)</f>
        <v>#N/A</v>
      </c>
    </row>
    <row r="13213" spans="3:8">
      <c r="C13213" t="e">
        <f>VLOOKUP(B13213,定价因子!L:M,2,0)</f>
        <v>#N/A</v>
      </c>
      <c r="E13213" t="e">
        <f>VLOOKUP($D$1&amp;D13213,定价因子!E:F,2,0)</f>
        <v>#N/A</v>
      </c>
      <c r="G13213" t="e">
        <f>VLOOKUP($F$1&amp;F13213,定价因子!E:F,2,0)</f>
        <v>#N/A</v>
      </c>
      <c r="H13213" s="104" t="e">
        <f>C13213*PRODUCT(#REF!,#REF!,G13213,,#REF!,E13213)</f>
        <v>#N/A</v>
      </c>
    </row>
    <row r="13214" spans="3:8">
      <c r="C13214" t="e">
        <f>VLOOKUP(B13214,定价因子!L:M,2,0)</f>
        <v>#N/A</v>
      </c>
      <c r="E13214" t="e">
        <f>VLOOKUP($D$1&amp;D13214,定价因子!E:F,2,0)</f>
        <v>#N/A</v>
      </c>
      <c r="G13214" t="e">
        <f>VLOOKUP($F$1&amp;F13214,定价因子!E:F,2,0)</f>
        <v>#N/A</v>
      </c>
      <c r="H13214" s="104" t="e">
        <f>C13214*PRODUCT(#REF!,#REF!,G13214,,#REF!,E13214)</f>
        <v>#N/A</v>
      </c>
    </row>
    <row r="13215" spans="3:8">
      <c r="C13215" t="e">
        <f>VLOOKUP(B13215,定价因子!L:M,2,0)</f>
        <v>#N/A</v>
      </c>
      <c r="E13215" t="e">
        <f>VLOOKUP($D$1&amp;D13215,定价因子!E:F,2,0)</f>
        <v>#N/A</v>
      </c>
      <c r="G13215" t="e">
        <f>VLOOKUP($F$1&amp;F13215,定价因子!E:F,2,0)</f>
        <v>#N/A</v>
      </c>
      <c r="H13215" s="104" t="e">
        <f>C13215*PRODUCT(#REF!,#REF!,G13215,,#REF!,E13215)</f>
        <v>#N/A</v>
      </c>
    </row>
    <row r="13216" spans="3:8">
      <c r="C13216" t="e">
        <f>VLOOKUP(B13216,定价因子!L:M,2,0)</f>
        <v>#N/A</v>
      </c>
      <c r="E13216" t="e">
        <f>VLOOKUP($D$1&amp;D13216,定价因子!E:F,2,0)</f>
        <v>#N/A</v>
      </c>
      <c r="G13216" t="e">
        <f>VLOOKUP($F$1&amp;F13216,定价因子!E:F,2,0)</f>
        <v>#N/A</v>
      </c>
      <c r="H13216" s="104" t="e">
        <f>C13216*PRODUCT(#REF!,#REF!,G13216,,#REF!,E13216)</f>
        <v>#N/A</v>
      </c>
    </row>
    <row r="13217" spans="3:8">
      <c r="C13217" t="e">
        <f>VLOOKUP(B13217,定价因子!L:M,2,0)</f>
        <v>#N/A</v>
      </c>
      <c r="E13217" t="e">
        <f>VLOOKUP($D$1&amp;D13217,定价因子!E:F,2,0)</f>
        <v>#N/A</v>
      </c>
      <c r="G13217" t="e">
        <f>VLOOKUP($F$1&amp;F13217,定价因子!E:F,2,0)</f>
        <v>#N/A</v>
      </c>
      <c r="H13217" s="104" t="e">
        <f>C13217*PRODUCT(#REF!,#REF!,G13217,,#REF!,E13217)</f>
        <v>#N/A</v>
      </c>
    </row>
    <row r="13218" spans="3:8">
      <c r="C13218" t="e">
        <f>VLOOKUP(B13218,定价因子!L:M,2,0)</f>
        <v>#N/A</v>
      </c>
      <c r="E13218" t="e">
        <f>VLOOKUP($D$1&amp;D13218,定价因子!E:F,2,0)</f>
        <v>#N/A</v>
      </c>
      <c r="G13218" t="e">
        <f>VLOOKUP($F$1&amp;F13218,定价因子!E:F,2,0)</f>
        <v>#N/A</v>
      </c>
      <c r="H13218" s="104" t="e">
        <f>C13218*PRODUCT(#REF!,#REF!,G13218,,#REF!,E13218)</f>
        <v>#N/A</v>
      </c>
    </row>
    <row r="13219" spans="3:8">
      <c r="C13219" t="e">
        <f>VLOOKUP(B13219,定价因子!L:M,2,0)</f>
        <v>#N/A</v>
      </c>
      <c r="E13219" t="e">
        <f>VLOOKUP($D$1&amp;D13219,定价因子!E:F,2,0)</f>
        <v>#N/A</v>
      </c>
      <c r="G13219" t="e">
        <f>VLOOKUP($F$1&amp;F13219,定价因子!E:F,2,0)</f>
        <v>#N/A</v>
      </c>
      <c r="H13219" s="104" t="e">
        <f>C13219*PRODUCT(#REF!,#REF!,G13219,,#REF!,E13219)</f>
        <v>#N/A</v>
      </c>
    </row>
    <row r="13220" spans="3:8">
      <c r="C13220" t="e">
        <f>VLOOKUP(B13220,定价因子!L:M,2,0)</f>
        <v>#N/A</v>
      </c>
      <c r="E13220" t="e">
        <f>VLOOKUP($D$1&amp;D13220,定价因子!E:F,2,0)</f>
        <v>#N/A</v>
      </c>
      <c r="G13220" t="e">
        <f>VLOOKUP($F$1&amp;F13220,定价因子!E:F,2,0)</f>
        <v>#N/A</v>
      </c>
      <c r="H13220" s="104" t="e">
        <f>C13220*PRODUCT(#REF!,#REF!,G13220,,#REF!,E13220)</f>
        <v>#N/A</v>
      </c>
    </row>
    <row r="13221" spans="3:8">
      <c r="C13221" t="e">
        <f>VLOOKUP(B13221,定价因子!L:M,2,0)</f>
        <v>#N/A</v>
      </c>
      <c r="E13221" t="e">
        <f>VLOOKUP($D$1&amp;D13221,定价因子!E:F,2,0)</f>
        <v>#N/A</v>
      </c>
      <c r="G13221" t="e">
        <f>VLOOKUP($F$1&amp;F13221,定价因子!E:F,2,0)</f>
        <v>#N/A</v>
      </c>
      <c r="H13221" s="104" t="e">
        <f>C13221*PRODUCT(#REF!,#REF!,G13221,,#REF!,E13221)</f>
        <v>#N/A</v>
      </c>
    </row>
    <row r="13222" spans="3:8">
      <c r="C13222" t="e">
        <f>VLOOKUP(B13222,定价因子!L:M,2,0)</f>
        <v>#N/A</v>
      </c>
      <c r="E13222" t="e">
        <f>VLOOKUP($D$1&amp;D13222,定价因子!E:F,2,0)</f>
        <v>#N/A</v>
      </c>
      <c r="G13222" t="e">
        <f>VLOOKUP($F$1&amp;F13222,定价因子!E:F,2,0)</f>
        <v>#N/A</v>
      </c>
      <c r="H13222" s="104" t="e">
        <f>C13222*PRODUCT(#REF!,#REF!,G13222,,#REF!,E13222)</f>
        <v>#N/A</v>
      </c>
    </row>
    <row r="13223" spans="3:8">
      <c r="C13223" t="e">
        <f>VLOOKUP(B13223,定价因子!L:M,2,0)</f>
        <v>#N/A</v>
      </c>
      <c r="E13223" t="e">
        <f>VLOOKUP($D$1&amp;D13223,定价因子!E:F,2,0)</f>
        <v>#N/A</v>
      </c>
      <c r="G13223" t="e">
        <f>VLOOKUP($F$1&amp;F13223,定价因子!E:F,2,0)</f>
        <v>#N/A</v>
      </c>
      <c r="H13223" s="104" t="e">
        <f>C13223*PRODUCT(#REF!,#REF!,G13223,,#REF!,E13223)</f>
        <v>#N/A</v>
      </c>
    </row>
    <row r="13224" spans="3:8">
      <c r="C13224" t="e">
        <f>VLOOKUP(B13224,定价因子!L:M,2,0)</f>
        <v>#N/A</v>
      </c>
      <c r="E13224" t="e">
        <f>VLOOKUP($D$1&amp;D13224,定价因子!E:F,2,0)</f>
        <v>#N/A</v>
      </c>
      <c r="G13224" t="e">
        <f>VLOOKUP($F$1&amp;F13224,定价因子!E:F,2,0)</f>
        <v>#N/A</v>
      </c>
      <c r="H13224" s="104" t="e">
        <f>C13224*PRODUCT(#REF!,#REF!,G13224,,#REF!,E13224)</f>
        <v>#N/A</v>
      </c>
    </row>
    <row r="13225" spans="3:8">
      <c r="C13225" t="e">
        <f>VLOOKUP(B13225,定价因子!L:M,2,0)</f>
        <v>#N/A</v>
      </c>
      <c r="E13225" t="e">
        <f>VLOOKUP($D$1&amp;D13225,定价因子!E:F,2,0)</f>
        <v>#N/A</v>
      </c>
      <c r="G13225" t="e">
        <f>VLOOKUP($F$1&amp;F13225,定价因子!E:F,2,0)</f>
        <v>#N/A</v>
      </c>
      <c r="H13225" s="104" t="e">
        <f>C13225*PRODUCT(#REF!,#REF!,G13225,,#REF!,E13225)</f>
        <v>#N/A</v>
      </c>
    </row>
    <row r="13226" spans="3:8">
      <c r="C13226" t="e">
        <f>VLOOKUP(B13226,定价因子!L:M,2,0)</f>
        <v>#N/A</v>
      </c>
      <c r="E13226" t="e">
        <f>VLOOKUP($D$1&amp;D13226,定价因子!E:F,2,0)</f>
        <v>#N/A</v>
      </c>
      <c r="G13226" t="e">
        <f>VLOOKUP($F$1&amp;F13226,定价因子!E:F,2,0)</f>
        <v>#N/A</v>
      </c>
      <c r="H13226" s="104" t="e">
        <f>C13226*PRODUCT(#REF!,#REF!,G13226,,#REF!,E13226)</f>
        <v>#N/A</v>
      </c>
    </row>
    <row r="13227" spans="3:8">
      <c r="C13227" t="e">
        <f>VLOOKUP(B13227,定价因子!L:M,2,0)</f>
        <v>#N/A</v>
      </c>
      <c r="E13227" t="e">
        <f>VLOOKUP($D$1&amp;D13227,定价因子!E:F,2,0)</f>
        <v>#N/A</v>
      </c>
      <c r="G13227" t="e">
        <f>VLOOKUP($F$1&amp;F13227,定价因子!E:F,2,0)</f>
        <v>#N/A</v>
      </c>
      <c r="H13227" s="104" t="e">
        <f>C13227*PRODUCT(#REF!,#REF!,G13227,,#REF!,E13227)</f>
        <v>#N/A</v>
      </c>
    </row>
    <row r="13228" spans="3:8">
      <c r="C13228" t="e">
        <f>VLOOKUP(B13228,定价因子!L:M,2,0)</f>
        <v>#N/A</v>
      </c>
      <c r="E13228" t="e">
        <f>VLOOKUP($D$1&amp;D13228,定价因子!E:F,2,0)</f>
        <v>#N/A</v>
      </c>
      <c r="G13228" t="e">
        <f>VLOOKUP($F$1&amp;F13228,定价因子!E:F,2,0)</f>
        <v>#N/A</v>
      </c>
      <c r="H13228" s="104" t="e">
        <f>C13228*PRODUCT(#REF!,#REF!,G13228,,#REF!,E13228)</f>
        <v>#N/A</v>
      </c>
    </row>
    <row r="13229" spans="3:8">
      <c r="C13229" t="e">
        <f>VLOOKUP(B13229,定价因子!L:M,2,0)</f>
        <v>#N/A</v>
      </c>
      <c r="E13229" t="e">
        <f>VLOOKUP($D$1&amp;D13229,定价因子!E:F,2,0)</f>
        <v>#N/A</v>
      </c>
      <c r="G13229" t="e">
        <f>VLOOKUP($F$1&amp;F13229,定价因子!E:F,2,0)</f>
        <v>#N/A</v>
      </c>
      <c r="H13229" s="104" t="e">
        <f>C13229*PRODUCT(#REF!,#REF!,G13229,,#REF!,E13229)</f>
        <v>#N/A</v>
      </c>
    </row>
    <row r="13230" spans="3:8">
      <c r="C13230" t="e">
        <f>VLOOKUP(B13230,定价因子!L:M,2,0)</f>
        <v>#N/A</v>
      </c>
      <c r="E13230" t="e">
        <f>VLOOKUP($D$1&amp;D13230,定价因子!E:F,2,0)</f>
        <v>#N/A</v>
      </c>
      <c r="G13230" t="e">
        <f>VLOOKUP($F$1&amp;F13230,定价因子!E:F,2,0)</f>
        <v>#N/A</v>
      </c>
      <c r="H13230" s="104" t="e">
        <f>C13230*PRODUCT(#REF!,#REF!,G13230,,#REF!,E13230)</f>
        <v>#N/A</v>
      </c>
    </row>
    <row r="13231" spans="3:8">
      <c r="C13231" t="e">
        <f>VLOOKUP(B13231,定价因子!L:M,2,0)</f>
        <v>#N/A</v>
      </c>
      <c r="E13231" t="e">
        <f>VLOOKUP($D$1&amp;D13231,定价因子!E:F,2,0)</f>
        <v>#N/A</v>
      </c>
      <c r="G13231" t="e">
        <f>VLOOKUP($F$1&amp;F13231,定价因子!E:F,2,0)</f>
        <v>#N/A</v>
      </c>
      <c r="H13231" s="104" t="e">
        <f>C13231*PRODUCT(#REF!,#REF!,G13231,,#REF!,E13231)</f>
        <v>#N/A</v>
      </c>
    </row>
    <row r="13232" spans="3:8">
      <c r="C13232" t="e">
        <f>VLOOKUP(B13232,定价因子!L:M,2,0)</f>
        <v>#N/A</v>
      </c>
      <c r="E13232" t="e">
        <f>VLOOKUP($D$1&amp;D13232,定价因子!E:F,2,0)</f>
        <v>#N/A</v>
      </c>
      <c r="G13232" t="e">
        <f>VLOOKUP($F$1&amp;F13232,定价因子!E:F,2,0)</f>
        <v>#N/A</v>
      </c>
      <c r="H13232" s="104" t="e">
        <f>C13232*PRODUCT(#REF!,#REF!,G13232,,#REF!,E13232)</f>
        <v>#N/A</v>
      </c>
    </row>
    <row r="13233" spans="3:8">
      <c r="C13233" t="e">
        <f>VLOOKUP(B13233,定价因子!L:M,2,0)</f>
        <v>#N/A</v>
      </c>
      <c r="E13233" t="e">
        <f>VLOOKUP($D$1&amp;D13233,定价因子!E:F,2,0)</f>
        <v>#N/A</v>
      </c>
      <c r="G13233" t="e">
        <f>VLOOKUP($F$1&amp;F13233,定价因子!E:F,2,0)</f>
        <v>#N/A</v>
      </c>
      <c r="H13233" s="104" t="e">
        <f>C13233*PRODUCT(#REF!,#REF!,G13233,,#REF!,E13233)</f>
        <v>#N/A</v>
      </c>
    </row>
    <row r="13234" spans="3:8">
      <c r="C13234" t="e">
        <f>VLOOKUP(B13234,定价因子!L:M,2,0)</f>
        <v>#N/A</v>
      </c>
      <c r="E13234" t="e">
        <f>VLOOKUP($D$1&amp;D13234,定价因子!E:F,2,0)</f>
        <v>#N/A</v>
      </c>
      <c r="G13234" t="e">
        <f>VLOOKUP($F$1&amp;F13234,定价因子!E:F,2,0)</f>
        <v>#N/A</v>
      </c>
      <c r="H13234" s="104" t="e">
        <f>C13234*PRODUCT(#REF!,#REF!,G13234,,#REF!,E13234)</f>
        <v>#N/A</v>
      </c>
    </row>
    <row r="13235" spans="3:8">
      <c r="C13235" t="e">
        <f>VLOOKUP(B13235,定价因子!L:M,2,0)</f>
        <v>#N/A</v>
      </c>
      <c r="E13235" t="e">
        <f>VLOOKUP($D$1&amp;D13235,定价因子!E:F,2,0)</f>
        <v>#N/A</v>
      </c>
      <c r="G13235" t="e">
        <f>VLOOKUP($F$1&amp;F13235,定价因子!E:F,2,0)</f>
        <v>#N/A</v>
      </c>
      <c r="H13235" s="104" t="e">
        <f>C13235*PRODUCT(#REF!,#REF!,G13235,,#REF!,E13235)</f>
        <v>#N/A</v>
      </c>
    </row>
    <row r="13236" spans="3:8">
      <c r="C13236" t="e">
        <f>VLOOKUP(B13236,定价因子!L:M,2,0)</f>
        <v>#N/A</v>
      </c>
      <c r="E13236" t="e">
        <f>VLOOKUP($D$1&amp;D13236,定价因子!E:F,2,0)</f>
        <v>#N/A</v>
      </c>
      <c r="G13236" t="e">
        <f>VLOOKUP($F$1&amp;F13236,定价因子!E:F,2,0)</f>
        <v>#N/A</v>
      </c>
      <c r="H13236" s="104" t="e">
        <f>C13236*PRODUCT(#REF!,#REF!,G13236,,#REF!,E13236)</f>
        <v>#N/A</v>
      </c>
    </row>
    <row r="13237" spans="3:8">
      <c r="C13237" t="e">
        <f>VLOOKUP(B13237,定价因子!L:M,2,0)</f>
        <v>#N/A</v>
      </c>
      <c r="E13237" t="e">
        <f>VLOOKUP($D$1&amp;D13237,定价因子!E:F,2,0)</f>
        <v>#N/A</v>
      </c>
      <c r="G13237" t="e">
        <f>VLOOKUP($F$1&amp;F13237,定价因子!E:F,2,0)</f>
        <v>#N/A</v>
      </c>
      <c r="H13237" s="104" t="e">
        <f>C13237*PRODUCT(#REF!,#REF!,G13237,,#REF!,E13237)</f>
        <v>#N/A</v>
      </c>
    </row>
    <row r="13238" spans="3:8">
      <c r="C13238" t="e">
        <f>VLOOKUP(B13238,定价因子!L:M,2,0)</f>
        <v>#N/A</v>
      </c>
      <c r="E13238" t="e">
        <f>VLOOKUP($D$1&amp;D13238,定价因子!E:F,2,0)</f>
        <v>#N/A</v>
      </c>
      <c r="G13238" t="e">
        <f>VLOOKUP($F$1&amp;F13238,定价因子!E:F,2,0)</f>
        <v>#N/A</v>
      </c>
      <c r="H13238" s="104" t="e">
        <f>C13238*PRODUCT(#REF!,#REF!,G13238,,#REF!,E13238)</f>
        <v>#N/A</v>
      </c>
    </row>
    <row r="13239" spans="3:8">
      <c r="C13239" t="e">
        <f>VLOOKUP(B13239,定价因子!L:M,2,0)</f>
        <v>#N/A</v>
      </c>
      <c r="E13239" t="e">
        <f>VLOOKUP($D$1&amp;D13239,定价因子!E:F,2,0)</f>
        <v>#N/A</v>
      </c>
      <c r="G13239" t="e">
        <f>VLOOKUP($F$1&amp;F13239,定价因子!E:F,2,0)</f>
        <v>#N/A</v>
      </c>
      <c r="H13239" s="104" t="e">
        <f>C13239*PRODUCT(#REF!,#REF!,G13239,,#REF!,E13239)</f>
        <v>#N/A</v>
      </c>
    </row>
    <row r="13240" spans="3:8">
      <c r="C13240" t="e">
        <f>VLOOKUP(B13240,定价因子!L:M,2,0)</f>
        <v>#N/A</v>
      </c>
      <c r="E13240" t="e">
        <f>VLOOKUP($D$1&amp;D13240,定价因子!E:F,2,0)</f>
        <v>#N/A</v>
      </c>
      <c r="G13240" t="e">
        <f>VLOOKUP($F$1&amp;F13240,定价因子!E:F,2,0)</f>
        <v>#N/A</v>
      </c>
      <c r="H13240" s="104" t="e">
        <f>C13240*PRODUCT(#REF!,#REF!,G13240,,#REF!,E13240)</f>
        <v>#N/A</v>
      </c>
    </row>
    <row r="13241" spans="3:8">
      <c r="C13241" t="e">
        <f>VLOOKUP(B13241,定价因子!L:M,2,0)</f>
        <v>#N/A</v>
      </c>
      <c r="E13241" t="e">
        <f>VLOOKUP($D$1&amp;D13241,定价因子!E:F,2,0)</f>
        <v>#N/A</v>
      </c>
      <c r="G13241" t="e">
        <f>VLOOKUP($F$1&amp;F13241,定价因子!E:F,2,0)</f>
        <v>#N/A</v>
      </c>
      <c r="H13241" s="104" t="e">
        <f>C13241*PRODUCT(#REF!,#REF!,G13241,,#REF!,E13241)</f>
        <v>#N/A</v>
      </c>
    </row>
    <row r="13242" spans="3:8">
      <c r="C13242" t="e">
        <f>VLOOKUP(B13242,定价因子!L:M,2,0)</f>
        <v>#N/A</v>
      </c>
      <c r="E13242" t="e">
        <f>VLOOKUP($D$1&amp;D13242,定价因子!E:F,2,0)</f>
        <v>#N/A</v>
      </c>
      <c r="G13242" t="e">
        <f>VLOOKUP($F$1&amp;F13242,定价因子!E:F,2,0)</f>
        <v>#N/A</v>
      </c>
      <c r="H13242" s="104" t="e">
        <f>C13242*PRODUCT(#REF!,#REF!,G13242,,#REF!,E13242)</f>
        <v>#N/A</v>
      </c>
    </row>
    <row r="13243" spans="3:8">
      <c r="C13243" t="e">
        <f>VLOOKUP(B13243,定价因子!L:M,2,0)</f>
        <v>#N/A</v>
      </c>
      <c r="E13243" t="e">
        <f>VLOOKUP($D$1&amp;D13243,定价因子!E:F,2,0)</f>
        <v>#N/A</v>
      </c>
      <c r="G13243" t="e">
        <f>VLOOKUP($F$1&amp;F13243,定价因子!E:F,2,0)</f>
        <v>#N/A</v>
      </c>
      <c r="H13243" s="104" t="e">
        <f>C13243*PRODUCT(#REF!,#REF!,G13243,,#REF!,E13243)</f>
        <v>#N/A</v>
      </c>
    </row>
    <row r="13244" spans="3:8">
      <c r="C13244" t="e">
        <f>VLOOKUP(B13244,定价因子!L:M,2,0)</f>
        <v>#N/A</v>
      </c>
      <c r="E13244" t="e">
        <f>VLOOKUP($D$1&amp;D13244,定价因子!E:F,2,0)</f>
        <v>#N/A</v>
      </c>
      <c r="G13244" t="e">
        <f>VLOOKUP($F$1&amp;F13244,定价因子!E:F,2,0)</f>
        <v>#N/A</v>
      </c>
      <c r="H13244" s="104" t="e">
        <f>C13244*PRODUCT(#REF!,#REF!,G13244,,#REF!,E13244)</f>
        <v>#N/A</v>
      </c>
    </row>
    <row r="13245" spans="3:8">
      <c r="C13245" t="e">
        <f>VLOOKUP(B13245,定价因子!L:M,2,0)</f>
        <v>#N/A</v>
      </c>
      <c r="E13245" t="e">
        <f>VLOOKUP($D$1&amp;D13245,定价因子!E:F,2,0)</f>
        <v>#N/A</v>
      </c>
      <c r="G13245" t="e">
        <f>VLOOKUP($F$1&amp;F13245,定价因子!E:F,2,0)</f>
        <v>#N/A</v>
      </c>
      <c r="H13245" s="104" t="e">
        <f>C13245*PRODUCT(#REF!,#REF!,G13245,,#REF!,E13245)</f>
        <v>#N/A</v>
      </c>
    </row>
    <row r="13246" spans="3:8">
      <c r="C13246" t="e">
        <f>VLOOKUP(B13246,定价因子!L:M,2,0)</f>
        <v>#N/A</v>
      </c>
      <c r="E13246" t="e">
        <f>VLOOKUP($D$1&amp;D13246,定价因子!E:F,2,0)</f>
        <v>#N/A</v>
      </c>
      <c r="G13246" t="e">
        <f>VLOOKUP($F$1&amp;F13246,定价因子!E:F,2,0)</f>
        <v>#N/A</v>
      </c>
      <c r="H13246" s="104" t="e">
        <f>C13246*PRODUCT(#REF!,#REF!,G13246,,#REF!,E13246)</f>
        <v>#N/A</v>
      </c>
    </row>
    <row r="13247" spans="3:8">
      <c r="C13247" t="e">
        <f>VLOOKUP(B13247,定价因子!L:M,2,0)</f>
        <v>#N/A</v>
      </c>
      <c r="E13247" t="e">
        <f>VLOOKUP($D$1&amp;D13247,定价因子!E:F,2,0)</f>
        <v>#N/A</v>
      </c>
      <c r="G13247" t="e">
        <f>VLOOKUP($F$1&amp;F13247,定价因子!E:F,2,0)</f>
        <v>#N/A</v>
      </c>
      <c r="H13247" s="104" t="e">
        <f>C13247*PRODUCT(#REF!,#REF!,G13247,,#REF!,E13247)</f>
        <v>#N/A</v>
      </c>
    </row>
    <row r="13248" spans="3:8">
      <c r="C13248" t="e">
        <f>VLOOKUP(B13248,定价因子!L:M,2,0)</f>
        <v>#N/A</v>
      </c>
      <c r="E13248" t="e">
        <f>VLOOKUP($D$1&amp;D13248,定价因子!E:F,2,0)</f>
        <v>#N/A</v>
      </c>
      <c r="G13248" t="e">
        <f>VLOOKUP($F$1&amp;F13248,定价因子!E:F,2,0)</f>
        <v>#N/A</v>
      </c>
      <c r="H13248" s="104" t="e">
        <f>C13248*PRODUCT(#REF!,#REF!,G13248,,#REF!,E13248)</f>
        <v>#N/A</v>
      </c>
    </row>
    <row r="13249" spans="3:8">
      <c r="C13249" t="e">
        <f>VLOOKUP(B13249,定价因子!L:M,2,0)</f>
        <v>#N/A</v>
      </c>
      <c r="E13249" t="e">
        <f>VLOOKUP($D$1&amp;D13249,定价因子!E:F,2,0)</f>
        <v>#N/A</v>
      </c>
      <c r="G13249" t="e">
        <f>VLOOKUP($F$1&amp;F13249,定价因子!E:F,2,0)</f>
        <v>#N/A</v>
      </c>
      <c r="H13249" s="104" t="e">
        <f>C13249*PRODUCT(#REF!,#REF!,G13249,,#REF!,E13249)</f>
        <v>#N/A</v>
      </c>
    </row>
    <row r="13250" spans="3:8">
      <c r="C13250" t="e">
        <f>VLOOKUP(B13250,定价因子!L:M,2,0)</f>
        <v>#N/A</v>
      </c>
      <c r="E13250" t="e">
        <f>VLOOKUP($D$1&amp;D13250,定价因子!E:F,2,0)</f>
        <v>#N/A</v>
      </c>
      <c r="G13250" t="e">
        <f>VLOOKUP($F$1&amp;F13250,定价因子!E:F,2,0)</f>
        <v>#N/A</v>
      </c>
      <c r="H13250" s="104" t="e">
        <f>C13250*PRODUCT(#REF!,#REF!,G13250,,#REF!,E13250)</f>
        <v>#N/A</v>
      </c>
    </row>
    <row r="13251" spans="3:8">
      <c r="C13251" t="e">
        <f>VLOOKUP(B13251,定价因子!L:M,2,0)</f>
        <v>#N/A</v>
      </c>
      <c r="E13251" t="e">
        <f>VLOOKUP($D$1&amp;D13251,定价因子!E:F,2,0)</f>
        <v>#N/A</v>
      </c>
      <c r="G13251" t="e">
        <f>VLOOKUP($F$1&amp;F13251,定价因子!E:F,2,0)</f>
        <v>#N/A</v>
      </c>
      <c r="H13251" s="104" t="e">
        <f>C13251*PRODUCT(#REF!,#REF!,G13251,,#REF!,E13251)</f>
        <v>#N/A</v>
      </c>
    </row>
    <row r="13252" spans="3:8">
      <c r="C13252" t="e">
        <f>VLOOKUP(B13252,定价因子!L:M,2,0)</f>
        <v>#N/A</v>
      </c>
      <c r="E13252" t="e">
        <f>VLOOKUP($D$1&amp;D13252,定价因子!E:F,2,0)</f>
        <v>#N/A</v>
      </c>
      <c r="G13252" t="e">
        <f>VLOOKUP($F$1&amp;F13252,定价因子!E:F,2,0)</f>
        <v>#N/A</v>
      </c>
      <c r="H13252" s="104" t="e">
        <f>C13252*PRODUCT(#REF!,#REF!,G13252,,#REF!,E13252)</f>
        <v>#N/A</v>
      </c>
    </row>
    <row r="13253" spans="3:8">
      <c r="C13253" t="e">
        <f>VLOOKUP(B13253,定价因子!L:M,2,0)</f>
        <v>#N/A</v>
      </c>
      <c r="E13253" t="e">
        <f>VLOOKUP($D$1&amp;D13253,定价因子!E:F,2,0)</f>
        <v>#N/A</v>
      </c>
      <c r="G13253" t="e">
        <f>VLOOKUP($F$1&amp;F13253,定价因子!E:F,2,0)</f>
        <v>#N/A</v>
      </c>
      <c r="H13253" s="104" t="e">
        <f>C13253*PRODUCT(#REF!,#REF!,G13253,,#REF!,E13253)</f>
        <v>#N/A</v>
      </c>
    </row>
    <row r="13254" spans="3:8">
      <c r="C13254" t="e">
        <f>VLOOKUP(B13254,定价因子!L:M,2,0)</f>
        <v>#N/A</v>
      </c>
      <c r="E13254" t="e">
        <f>VLOOKUP($D$1&amp;D13254,定价因子!E:F,2,0)</f>
        <v>#N/A</v>
      </c>
      <c r="G13254" t="e">
        <f>VLOOKUP($F$1&amp;F13254,定价因子!E:F,2,0)</f>
        <v>#N/A</v>
      </c>
      <c r="H13254" s="104" t="e">
        <f>C13254*PRODUCT(#REF!,#REF!,G13254,,#REF!,E13254)</f>
        <v>#N/A</v>
      </c>
    </row>
    <row r="13255" spans="3:8">
      <c r="C13255" t="e">
        <f>VLOOKUP(B13255,定价因子!L:M,2,0)</f>
        <v>#N/A</v>
      </c>
      <c r="E13255" t="e">
        <f>VLOOKUP($D$1&amp;D13255,定价因子!E:F,2,0)</f>
        <v>#N/A</v>
      </c>
      <c r="G13255" t="e">
        <f>VLOOKUP($F$1&amp;F13255,定价因子!E:F,2,0)</f>
        <v>#N/A</v>
      </c>
      <c r="H13255" s="104" t="e">
        <f>C13255*PRODUCT(#REF!,#REF!,G13255,,#REF!,E13255)</f>
        <v>#N/A</v>
      </c>
    </row>
    <row r="13256" spans="3:8">
      <c r="C13256" t="e">
        <f>VLOOKUP(B13256,定价因子!L:M,2,0)</f>
        <v>#N/A</v>
      </c>
      <c r="E13256" t="e">
        <f>VLOOKUP($D$1&amp;D13256,定价因子!E:F,2,0)</f>
        <v>#N/A</v>
      </c>
      <c r="G13256" t="e">
        <f>VLOOKUP($F$1&amp;F13256,定价因子!E:F,2,0)</f>
        <v>#N/A</v>
      </c>
      <c r="H13256" s="104" t="e">
        <f>C13256*PRODUCT(#REF!,#REF!,G13256,,#REF!,E13256)</f>
        <v>#N/A</v>
      </c>
    </row>
    <row r="13257" spans="3:8">
      <c r="C13257" t="e">
        <f>VLOOKUP(B13257,定价因子!L:M,2,0)</f>
        <v>#N/A</v>
      </c>
      <c r="E13257" t="e">
        <f>VLOOKUP($D$1&amp;D13257,定价因子!E:F,2,0)</f>
        <v>#N/A</v>
      </c>
      <c r="G13257" t="e">
        <f>VLOOKUP($F$1&amp;F13257,定价因子!E:F,2,0)</f>
        <v>#N/A</v>
      </c>
      <c r="H13257" s="104" t="e">
        <f>C13257*PRODUCT(#REF!,#REF!,G13257,,#REF!,E13257)</f>
        <v>#N/A</v>
      </c>
    </row>
    <row r="13258" spans="3:8">
      <c r="C13258" t="e">
        <f>VLOOKUP(B13258,定价因子!L:M,2,0)</f>
        <v>#N/A</v>
      </c>
      <c r="E13258" t="e">
        <f>VLOOKUP($D$1&amp;D13258,定价因子!E:F,2,0)</f>
        <v>#N/A</v>
      </c>
      <c r="G13258" t="e">
        <f>VLOOKUP($F$1&amp;F13258,定价因子!E:F,2,0)</f>
        <v>#N/A</v>
      </c>
      <c r="H13258" s="104" t="e">
        <f>C13258*PRODUCT(#REF!,#REF!,G13258,,#REF!,E13258)</f>
        <v>#N/A</v>
      </c>
    </row>
    <row r="13259" spans="3:8">
      <c r="C13259" t="e">
        <f>VLOOKUP(B13259,定价因子!L:M,2,0)</f>
        <v>#N/A</v>
      </c>
      <c r="E13259" t="e">
        <f>VLOOKUP($D$1&amp;D13259,定价因子!E:F,2,0)</f>
        <v>#N/A</v>
      </c>
      <c r="G13259" t="e">
        <f>VLOOKUP($F$1&amp;F13259,定价因子!E:F,2,0)</f>
        <v>#N/A</v>
      </c>
      <c r="H13259" s="104" t="e">
        <f>C13259*PRODUCT(#REF!,#REF!,G13259,,#REF!,E13259)</f>
        <v>#N/A</v>
      </c>
    </row>
    <row r="13260" spans="3:8">
      <c r="C13260" t="e">
        <f>VLOOKUP(B13260,定价因子!L:M,2,0)</f>
        <v>#N/A</v>
      </c>
      <c r="E13260" t="e">
        <f>VLOOKUP($D$1&amp;D13260,定价因子!E:F,2,0)</f>
        <v>#N/A</v>
      </c>
      <c r="G13260" t="e">
        <f>VLOOKUP($F$1&amp;F13260,定价因子!E:F,2,0)</f>
        <v>#N/A</v>
      </c>
      <c r="H13260" s="104" t="e">
        <f>C13260*PRODUCT(#REF!,#REF!,G13260,,#REF!,E13260)</f>
        <v>#N/A</v>
      </c>
    </row>
    <row r="13261" spans="3:8">
      <c r="C13261" t="e">
        <f>VLOOKUP(B13261,定价因子!L:M,2,0)</f>
        <v>#N/A</v>
      </c>
      <c r="E13261" t="e">
        <f>VLOOKUP($D$1&amp;D13261,定价因子!E:F,2,0)</f>
        <v>#N/A</v>
      </c>
      <c r="G13261" t="e">
        <f>VLOOKUP($F$1&amp;F13261,定价因子!E:F,2,0)</f>
        <v>#N/A</v>
      </c>
      <c r="H13261" s="104" t="e">
        <f>C13261*PRODUCT(#REF!,#REF!,G13261,,#REF!,E13261)</f>
        <v>#N/A</v>
      </c>
    </row>
    <row r="13262" spans="3:8">
      <c r="C13262" t="e">
        <f>VLOOKUP(B13262,定价因子!L:M,2,0)</f>
        <v>#N/A</v>
      </c>
      <c r="E13262" t="e">
        <f>VLOOKUP($D$1&amp;D13262,定价因子!E:F,2,0)</f>
        <v>#N/A</v>
      </c>
      <c r="G13262" t="e">
        <f>VLOOKUP($F$1&amp;F13262,定价因子!E:F,2,0)</f>
        <v>#N/A</v>
      </c>
      <c r="H13262" s="104" t="e">
        <f>C13262*PRODUCT(#REF!,#REF!,G13262,,#REF!,E13262)</f>
        <v>#N/A</v>
      </c>
    </row>
    <row r="13263" spans="3:8">
      <c r="C13263" t="e">
        <f>VLOOKUP(B13263,定价因子!L:M,2,0)</f>
        <v>#N/A</v>
      </c>
      <c r="E13263" t="e">
        <f>VLOOKUP($D$1&amp;D13263,定价因子!E:F,2,0)</f>
        <v>#N/A</v>
      </c>
      <c r="G13263" t="e">
        <f>VLOOKUP($F$1&amp;F13263,定价因子!E:F,2,0)</f>
        <v>#N/A</v>
      </c>
      <c r="H13263" s="104" t="e">
        <f>C13263*PRODUCT(#REF!,#REF!,G13263,,#REF!,E13263)</f>
        <v>#N/A</v>
      </c>
    </row>
    <row r="13264" spans="3:8">
      <c r="C13264" t="e">
        <f>VLOOKUP(B13264,定价因子!L:M,2,0)</f>
        <v>#N/A</v>
      </c>
      <c r="E13264" t="e">
        <f>VLOOKUP($D$1&amp;D13264,定价因子!E:F,2,0)</f>
        <v>#N/A</v>
      </c>
      <c r="G13264" t="e">
        <f>VLOOKUP($F$1&amp;F13264,定价因子!E:F,2,0)</f>
        <v>#N/A</v>
      </c>
      <c r="H13264" s="104" t="e">
        <f>C13264*PRODUCT(#REF!,#REF!,G13264,,#REF!,E13264)</f>
        <v>#N/A</v>
      </c>
    </row>
    <row r="13265" spans="3:8">
      <c r="C13265" t="e">
        <f>VLOOKUP(B13265,定价因子!L:M,2,0)</f>
        <v>#N/A</v>
      </c>
      <c r="E13265" t="e">
        <f>VLOOKUP($D$1&amp;D13265,定价因子!E:F,2,0)</f>
        <v>#N/A</v>
      </c>
      <c r="G13265" t="e">
        <f>VLOOKUP($F$1&amp;F13265,定价因子!E:F,2,0)</f>
        <v>#N/A</v>
      </c>
      <c r="H13265" s="104" t="e">
        <f>C13265*PRODUCT(#REF!,#REF!,G13265,,#REF!,E13265)</f>
        <v>#N/A</v>
      </c>
    </row>
    <row r="13266" spans="3:8">
      <c r="C13266" t="e">
        <f>VLOOKUP(B13266,定价因子!L:M,2,0)</f>
        <v>#N/A</v>
      </c>
      <c r="E13266" t="e">
        <f>VLOOKUP($D$1&amp;D13266,定价因子!E:F,2,0)</f>
        <v>#N/A</v>
      </c>
      <c r="G13266" t="e">
        <f>VLOOKUP($F$1&amp;F13266,定价因子!E:F,2,0)</f>
        <v>#N/A</v>
      </c>
      <c r="H13266" s="104" t="e">
        <f>C13266*PRODUCT(#REF!,#REF!,G13266,,#REF!,E13266)</f>
        <v>#N/A</v>
      </c>
    </row>
    <row r="13267" spans="3:8">
      <c r="C13267" t="e">
        <f>VLOOKUP(B13267,定价因子!L:M,2,0)</f>
        <v>#N/A</v>
      </c>
      <c r="E13267" t="e">
        <f>VLOOKUP($D$1&amp;D13267,定价因子!E:F,2,0)</f>
        <v>#N/A</v>
      </c>
      <c r="G13267" t="e">
        <f>VLOOKUP($F$1&amp;F13267,定价因子!E:F,2,0)</f>
        <v>#N/A</v>
      </c>
      <c r="H13267" s="104" t="e">
        <f>C13267*PRODUCT(#REF!,#REF!,G13267,,#REF!,E13267)</f>
        <v>#N/A</v>
      </c>
    </row>
    <row r="13268" spans="3:8">
      <c r="C13268" t="e">
        <f>VLOOKUP(B13268,定价因子!L:M,2,0)</f>
        <v>#N/A</v>
      </c>
      <c r="E13268" t="e">
        <f>VLOOKUP($D$1&amp;D13268,定价因子!E:F,2,0)</f>
        <v>#N/A</v>
      </c>
      <c r="G13268" t="e">
        <f>VLOOKUP($F$1&amp;F13268,定价因子!E:F,2,0)</f>
        <v>#N/A</v>
      </c>
      <c r="H13268" s="104" t="e">
        <f>C13268*PRODUCT(#REF!,#REF!,G13268,,#REF!,E13268)</f>
        <v>#N/A</v>
      </c>
    </row>
    <row r="13269" spans="3:8">
      <c r="C13269" t="e">
        <f>VLOOKUP(B13269,定价因子!L:M,2,0)</f>
        <v>#N/A</v>
      </c>
      <c r="E13269" t="e">
        <f>VLOOKUP($D$1&amp;D13269,定价因子!E:F,2,0)</f>
        <v>#N/A</v>
      </c>
      <c r="G13269" t="e">
        <f>VLOOKUP($F$1&amp;F13269,定价因子!E:F,2,0)</f>
        <v>#N/A</v>
      </c>
      <c r="H13269" s="104" t="e">
        <f>C13269*PRODUCT(#REF!,#REF!,G13269,,#REF!,E13269)</f>
        <v>#N/A</v>
      </c>
    </row>
    <row r="13270" spans="3:8">
      <c r="C13270" t="e">
        <f>VLOOKUP(B13270,定价因子!L:M,2,0)</f>
        <v>#N/A</v>
      </c>
      <c r="E13270" t="e">
        <f>VLOOKUP($D$1&amp;D13270,定价因子!E:F,2,0)</f>
        <v>#N/A</v>
      </c>
      <c r="G13270" t="e">
        <f>VLOOKUP($F$1&amp;F13270,定价因子!E:F,2,0)</f>
        <v>#N/A</v>
      </c>
      <c r="H13270" s="104" t="e">
        <f>C13270*PRODUCT(#REF!,#REF!,G13270,,#REF!,E13270)</f>
        <v>#N/A</v>
      </c>
    </row>
    <row r="13271" spans="3:8">
      <c r="C13271" t="e">
        <f>VLOOKUP(B13271,定价因子!L:M,2,0)</f>
        <v>#N/A</v>
      </c>
      <c r="E13271" t="e">
        <f>VLOOKUP($D$1&amp;D13271,定价因子!E:F,2,0)</f>
        <v>#N/A</v>
      </c>
      <c r="G13271" t="e">
        <f>VLOOKUP($F$1&amp;F13271,定价因子!E:F,2,0)</f>
        <v>#N/A</v>
      </c>
      <c r="H13271" s="104" t="e">
        <f>C13271*PRODUCT(#REF!,#REF!,G13271,,#REF!,E13271)</f>
        <v>#N/A</v>
      </c>
    </row>
    <row r="13272" spans="3:8">
      <c r="C13272" t="e">
        <f>VLOOKUP(B13272,定价因子!L:M,2,0)</f>
        <v>#N/A</v>
      </c>
      <c r="E13272" t="e">
        <f>VLOOKUP($D$1&amp;D13272,定价因子!E:F,2,0)</f>
        <v>#N/A</v>
      </c>
      <c r="G13272" t="e">
        <f>VLOOKUP($F$1&amp;F13272,定价因子!E:F,2,0)</f>
        <v>#N/A</v>
      </c>
      <c r="H13272" s="104" t="e">
        <f>C13272*PRODUCT(#REF!,#REF!,G13272,,#REF!,E13272)</f>
        <v>#N/A</v>
      </c>
    </row>
    <row r="13273" spans="3:8">
      <c r="C13273" t="e">
        <f>VLOOKUP(B13273,定价因子!L:M,2,0)</f>
        <v>#N/A</v>
      </c>
      <c r="E13273" t="e">
        <f>VLOOKUP($D$1&amp;D13273,定价因子!E:F,2,0)</f>
        <v>#N/A</v>
      </c>
      <c r="G13273" t="e">
        <f>VLOOKUP($F$1&amp;F13273,定价因子!E:F,2,0)</f>
        <v>#N/A</v>
      </c>
      <c r="H13273" s="104" t="e">
        <f>C13273*PRODUCT(#REF!,#REF!,G13273,,#REF!,E13273)</f>
        <v>#N/A</v>
      </c>
    </row>
    <row r="13274" spans="3:8">
      <c r="C13274" t="e">
        <f>VLOOKUP(B13274,定价因子!L:M,2,0)</f>
        <v>#N/A</v>
      </c>
      <c r="E13274" t="e">
        <f>VLOOKUP($D$1&amp;D13274,定价因子!E:F,2,0)</f>
        <v>#N/A</v>
      </c>
      <c r="G13274" t="e">
        <f>VLOOKUP($F$1&amp;F13274,定价因子!E:F,2,0)</f>
        <v>#N/A</v>
      </c>
      <c r="H13274" s="104" t="e">
        <f>C13274*PRODUCT(#REF!,#REF!,G13274,,#REF!,E13274)</f>
        <v>#N/A</v>
      </c>
    </row>
    <row r="13275" spans="3:8">
      <c r="C13275" t="e">
        <f>VLOOKUP(B13275,定价因子!L:M,2,0)</f>
        <v>#N/A</v>
      </c>
      <c r="E13275" t="e">
        <f>VLOOKUP($D$1&amp;D13275,定价因子!E:F,2,0)</f>
        <v>#N/A</v>
      </c>
      <c r="G13275" t="e">
        <f>VLOOKUP($F$1&amp;F13275,定价因子!E:F,2,0)</f>
        <v>#N/A</v>
      </c>
      <c r="H13275" s="104" t="e">
        <f>C13275*PRODUCT(#REF!,#REF!,G13275,,#REF!,E13275)</f>
        <v>#N/A</v>
      </c>
    </row>
    <row r="13276" spans="3:8">
      <c r="C13276" t="e">
        <f>VLOOKUP(B13276,定价因子!L:M,2,0)</f>
        <v>#N/A</v>
      </c>
      <c r="E13276" t="e">
        <f>VLOOKUP($D$1&amp;D13276,定价因子!E:F,2,0)</f>
        <v>#N/A</v>
      </c>
      <c r="G13276" t="e">
        <f>VLOOKUP($F$1&amp;F13276,定价因子!E:F,2,0)</f>
        <v>#N/A</v>
      </c>
      <c r="H13276" s="104" t="e">
        <f>C13276*PRODUCT(#REF!,#REF!,G13276,,#REF!,E13276)</f>
        <v>#N/A</v>
      </c>
    </row>
    <row r="13277" spans="3:8">
      <c r="C13277" t="e">
        <f>VLOOKUP(B13277,定价因子!L:M,2,0)</f>
        <v>#N/A</v>
      </c>
      <c r="E13277" t="e">
        <f>VLOOKUP($D$1&amp;D13277,定价因子!E:F,2,0)</f>
        <v>#N/A</v>
      </c>
      <c r="G13277" t="e">
        <f>VLOOKUP($F$1&amp;F13277,定价因子!E:F,2,0)</f>
        <v>#N/A</v>
      </c>
      <c r="H13277" s="104" t="e">
        <f>C13277*PRODUCT(#REF!,#REF!,G13277,,#REF!,E13277)</f>
        <v>#N/A</v>
      </c>
    </row>
    <row r="13278" spans="3:8">
      <c r="C13278" t="e">
        <f>VLOOKUP(B13278,定价因子!L:M,2,0)</f>
        <v>#N/A</v>
      </c>
      <c r="E13278" t="e">
        <f>VLOOKUP($D$1&amp;D13278,定价因子!E:F,2,0)</f>
        <v>#N/A</v>
      </c>
      <c r="G13278" t="e">
        <f>VLOOKUP($F$1&amp;F13278,定价因子!E:F,2,0)</f>
        <v>#N/A</v>
      </c>
      <c r="H13278" s="104" t="e">
        <f>C13278*PRODUCT(#REF!,#REF!,G13278,,#REF!,E13278)</f>
        <v>#N/A</v>
      </c>
    </row>
    <row r="13279" spans="3:8">
      <c r="C13279" t="e">
        <f>VLOOKUP(B13279,定价因子!L:M,2,0)</f>
        <v>#N/A</v>
      </c>
      <c r="E13279" t="e">
        <f>VLOOKUP($D$1&amp;D13279,定价因子!E:F,2,0)</f>
        <v>#N/A</v>
      </c>
      <c r="G13279" t="e">
        <f>VLOOKUP($F$1&amp;F13279,定价因子!E:F,2,0)</f>
        <v>#N/A</v>
      </c>
      <c r="H13279" s="104" t="e">
        <f>C13279*PRODUCT(#REF!,#REF!,G13279,,#REF!,E13279)</f>
        <v>#N/A</v>
      </c>
    </row>
    <row r="13280" spans="3:8">
      <c r="C13280" t="e">
        <f>VLOOKUP(B13280,定价因子!L:M,2,0)</f>
        <v>#N/A</v>
      </c>
      <c r="E13280" t="e">
        <f>VLOOKUP($D$1&amp;D13280,定价因子!E:F,2,0)</f>
        <v>#N/A</v>
      </c>
      <c r="G13280" t="e">
        <f>VLOOKUP($F$1&amp;F13280,定价因子!E:F,2,0)</f>
        <v>#N/A</v>
      </c>
      <c r="H13280" s="104" t="e">
        <f>C13280*PRODUCT(#REF!,#REF!,G13280,,#REF!,E13280)</f>
        <v>#N/A</v>
      </c>
    </row>
    <row r="13281" spans="3:8">
      <c r="C13281" t="e">
        <f>VLOOKUP(B13281,定价因子!L:M,2,0)</f>
        <v>#N/A</v>
      </c>
      <c r="E13281" t="e">
        <f>VLOOKUP($D$1&amp;D13281,定价因子!E:F,2,0)</f>
        <v>#N/A</v>
      </c>
      <c r="G13281" t="e">
        <f>VLOOKUP($F$1&amp;F13281,定价因子!E:F,2,0)</f>
        <v>#N/A</v>
      </c>
      <c r="H13281" s="104" t="e">
        <f>C13281*PRODUCT(#REF!,#REF!,G13281,,#REF!,E13281)</f>
        <v>#N/A</v>
      </c>
    </row>
    <row r="13282" spans="3:8">
      <c r="C13282" t="e">
        <f>VLOOKUP(B13282,定价因子!L:M,2,0)</f>
        <v>#N/A</v>
      </c>
      <c r="E13282" t="e">
        <f>VLOOKUP($D$1&amp;D13282,定价因子!E:F,2,0)</f>
        <v>#N/A</v>
      </c>
      <c r="G13282" t="e">
        <f>VLOOKUP($F$1&amp;F13282,定价因子!E:F,2,0)</f>
        <v>#N/A</v>
      </c>
      <c r="H13282" s="104" t="e">
        <f>C13282*PRODUCT(#REF!,#REF!,G13282,,#REF!,E13282)</f>
        <v>#N/A</v>
      </c>
    </row>
    <row r="13283" spans="3:8">
      <c r="C13283" t="e">
        <f>VLOOKUP(B13283,定价因子!L:M,2,0)</f>
        <v>#N/A</v>
      </c>
      <c r="E13283" t="e">
        <f>VLOOKUP($D$1&amp;D13283,定价因子!E:F,2,0)</f>
        <v>#N/A</v>
      </c>
      <c r="G13283" t="e">
        <f>VLOOKUP($F$1&amp;F13283,定价因子!E:F,2,0)</f>
        <v>#N/A</v>
      </c>
      <c r="H13283" s="104" t="e">
        <f>C13283*PRODUCT(#REF!,#REF!,G13283,,#REF!,E13283)</f>
        <v>#N/A</v>
      </c>
    </row>
    <row r="13284" spans="3:8">
      <c r="C13284" t="e">
        <f>VLOOKUP(B13284,定价因子!L:M,2,0)</f>
        <v>#N/A</v>
      </c>
      <c r="E13284" t="e">
        <f>VLOOKUP($D$1&amp;D13284,定价因子!E:F,2,0)</f>
        <v>#N/A</v>
      </c>
      <c r="G13284" t="e">
        <f>VLOOKUP($F$1&amp;F13284,定价因子!E:F,2,0)</f>
        <v>#N/A</v>
      </c>
      <c r="H13284" s="104" t="e">
        <f>C13284*PRODUCT(#REF!,#REF!,G13284,,#REF!,E13284)</f>
        <v>#N/A</v>
      </c>
    </row>
    <row r="13285" spans="3:8">
      <c r="C13285" t="e">
        <f>VLOOKUP(B13285,定价因子!L:M,2,0)</f>
        <v>#N/A</v>
      </c>
      <c r="E13285" t="e">
        <f>VLOOKUP($D$1&amp;D13285,定价因子!E:F,2,0)</f>
        <v>#N/A</v>
      </c>
      <c r="G13285" t="e">
        <f>VLOOKUP($F$1&amp;F13285,定价因子!E:F,2,0)</f>
        <v>#N/A</v>
      </c>
      <c r="H13285" s="104" t="e">
        <f>C13285*PRODUCT(#REF!,#REF!,G13285,,#REF!,E13285)</f>
        <v>#N/A</v>
      </c>
    </row>
    <row r="13286" spans="3:8">
      <c r="C13286" t="e">
        <f>VLOOKUP(B13286,定价因子!L:M,2,0)</f>
        <v>#N/A</v>
      </c>
      <c r="E13286" t="e">
        <f>VLOOKUP($D$1&amp;D13286,定价因子!E:F,2,0)</f>
        <v>#N/A</v>
      </c>
      <c r="G13286" t="e">
        <f>VLOOKUP($F$1&amp;F13286,定价因子!E:F,2,0)</f>
        <v>#N/A</v>
      </c>
      <c r="H13286" s="104" t="e">
        <f>C13286*PRODUCT(#REF!,#REF!,G13286,,#REF!,E13286)</f>
        <v>#N/A</v>
      </c>
    </row>
    <row r="13287" spans="3:8">
      <c r="C13287" t="e">
        <f>VLOOKUP(B13287,定价因子!L:M,2,0)</f>
        <v>#N/A</v>
      </c>
      <c r="E13287" t="e">
        <f>VLOOKUP($D$1&amp;D13287,定价因子!E:F,2,0)</f>
        <v>#N/A</v>
      </c>
      <c r="G13287" t="e">
        <f>VLOOKUP($F$1&amp;F13287,定价因子!E:F,2,0)</f>
        <v>#N/A</v>
      </c>
      <c r="H13287" s="104" t="e">
        <f>C13287*PRODUCT(#REF!,#REF!,G13287,,#REF!,E13287)</f>
        <v>#N/A</v>
      </c>
    </row>
    <row r="13288" spans="3:8">
      <c r="C13288" t="e">
        <f>VLOOKUP(B13288,定价因子!L:M,2,0)</f>
        <v>#N/A</v>
      </c>
      <c r="E13288" t="e">
        <f>VLOOKUP($D$1&amp;D13288,定价因子!E:F,2,0)</f>
        <v>#N/A</v>
      </c>
      <c r="G13288" t="e">
        <f>VLOOKUP($F$1&amp;F13288,定价因子!E:F,2,0)</f>
        <v>#N/A</v>
      </c>
      <c r="H13288" s="104" t="e">
        <f>C13288*PRODUCT(#REF!,#REF!,G13288,,#REF!,E13288)</f>
        <v>#N/A</v>
      </c>
    </row>
    <row r="13289" spans="3:8">
      <c r="C13289" t="e">
        <f>VLOOKUP(B13289,定价因子!L:M,2,0)</f>
        <v>#N/A</v>
      </c>
      <c r="E13289" t="e">
        <f>VLOOKUP($D$1&amp;D13289,定价因子!E:F,2,0)</f>
        <v>#N/A</v>
      </c>
      <c r="G13289" t="e">
        <f>VLOOKUP($F$1&amp;F13289,定价因子!E:F,2,0)</f>
        <v>#N/A</v>
      </c>
      <c r="H13289" s="104" t="e">
        <f>C13289*PRODUCT(#REF!,#REF!,G13289,,#REF!,E13289)</f>
        <v>#N/A</v>
      </c>
    </row>
    <row r="13290" spans="3:8">
      <c r="C13290" t="e">
        <f>VLOOKUP(B13290,定价因子!L:M,2,0)</f>
        <v>#N/A</v>
      </c>
      <c r="E13290" t="e">
        <f>VLOOKUP($D$1&amp;D13290,定价因子!E:F,2,0)</f>
        <v>#N/A</v>
      </c>
      <c r="G13290" t="e">
        <f>VLOOKUP($F$1&amp;F13290,定价因子!E:F,2,0)</f>
        <v>#N/A</v>
      </c>
      <c r="H13290" s="104" t="e">
        <f>C13290*PRODUCT(#REF!,#REF!,G13290,,#REF!,E13290)</f>
        <v>#N/A</v>
      </c>
    </row>
    <row r="13291" spans="3:8">
      <c r="C13291" t="e">
        <f>VLOOKUP(B13291,定价因子!L:M,2,0)</f>
        <v>#N/A</v>
      </c>
      <c r="E13291" t="e">
        <f>VLOOKUP($D$1&amp;D13291,定价因子!E:F,2,0)</f>
        <v>#N/A</v>
      </c>
      <c r="G13291" t="e">
        <f>VLOOKUP($F$1&amp;F13291,定价因子!E:F,2,0)</f>
        <v>#N/A</v>
      </c>
      <c r="H13291" s="104" t="e">
        <f>C13291*PRODUCT(#REF!,#REF!,G13291,,#REF!,E13291)</f>
        <v>#N/A</v>
      </c>
    </row>
    <row r="13292" spans="3:8">
      <c r="C13292" t="e">
        <f>VLOOKUP(B13292,定价因子!L:M,2,0)</f>
        <v>#N/A</v>
      </c>
      <c r="E13292" t="e">
        <f>VLOOKUP($D$1&amp;D13292,定价因子!E:F,2,0)</f>
        <v>#N/A</v>
      </c>
      <c r="G13292" t="e">
        <f>VLOOKUP($F$1&amp;F13292,定价因子!E:F,2,0)</f>
        <v>#N/A</v>
      </c>
      <c r="H13292" s="104" t="e">
        <f>C13292*PRODUCT(#REF!,#REF!,G13292,,#REF!,E13292)</f>
        <v>#N/A</v>
      </c>
    </row>
    <row r="13293" spans="3:8">
      <c r="C13293" t="e">
        <f>VLOOKUP(B13293,定价因子!L:M,2,0)</f>
        <v>#N/A</v>
      </c>
      <c r="E13293" t="e">
        <f>VLOOKUP($D$1&amp;D13293,定价因子!E:F,2,0)</f>
        <v>#N/A</v>
      </c>
      <c r="G13293" t="e">
        <f>VLOOKUP($F$1&amp;F13293,定价因子!E:F,2,0)</f>
        <v>#N/A</v>
      </c>
      <c r="H13293" s="104" t="e">
        <f>C13293*PRODUCT(#REF!,#REF!,G13293,,#REF!,E13293)</f>
        <v>#N/A</v>
      </c>
    </row>
    <row r="13294" spans="3:8">
      <c r="C13294" t="e">
        <f>VLOOKUP(B13294,定价因子!L:M,2,0)</f>
        <v>#N/A</v>
      </c>
      <c r="E13294" t="e">
        <f>VLOOKUP($D$1&amp;D13294,定价因子!E:F,2,0)</f>
        <v>#N/A</v>
      </c>
      <c r="G13294" t="e">
        <f>VLOOKUP($F$1&amp;F13294,定价因子!E:F,2,0)</f>
        <v>#N/A</v>
      </c>
      <c r="H13294" s="104" t="e">
        <f>C13294*PRODUCT(#REF!,#REF!,G13294,,#REF!,E13294)</f>
        <v>#N/A</v>
      </c>
    </row>
    <row r="13295" spans="3:8">
      <c r="C13295" t="e">
        <f>VLOOKUP(B13295,定价因子!L:M,2,0)</f>
        <v>#N/A</v>
      </c>
      <c r="E13295" t="e">
        <f>VLOOKUP($D$1&amp;D13295,定价因子!E:F,2,0)</f>
        <v>#N/A</v>
      </c>
      <c r="G13295" t="e">
        <f>VLOOKUP($F$1&amp;F13295,定价因子!E:F,2,0)</f>
        <v>#N/A</v>
      </c>
      <c r="H13295" s="104" t="e">
        <f>C13295*PRODUCT(#REF!,#REF!,G13295,,#REF!,E13295)</f>
        <v>#N/A</v>
      </c>
    </row>
    <row r="13296" spans="3:8">
      <c r="C13296" t="e">
        <f>VLOOKUP(B13296,定价因子!L:M,2,0)</f>
        <v>#N/A</v>
      </c>
      <c r="E13296" t="e">
        <f>VLOOKUP($D$1&amp;D13296,定价因子!E:F,2,0)</f>
        <v>#N/A</v>
      </c>
      <c r="G13296" t="e">
        <f>VLOOKUP($F$1&amp;F13296,定价因子!E:F,2,0)</f>
        <v>#N/A</v>
      </c>
      <c r="H13296" s="104" t="e">
        <f>C13296*PRODUCT(#REF!,#REF!,G13296,,#REF!,E13296)</f>
        <v>#N/A</v>
      </c>
    </row>
    <row r="13297" spans="3:8">
      <c r="C13297" t="e">
        <f>VLOOKUP(B13297,定价因子!L:M,2,0)</f>
        <v>#N/A</v>
      </c>
      <c r="E13297" t="e">
        <f>VLOOKUP($D$1&amp;D13297,定价因子!E:F,2,0)</f>
        <v>#N/A</v>
      </c>
      <c r="G13297" t="e">
        <f>VLOOKUP($F$1&amp;F13297,定价因子!E:F,2,0)</f>
        <v>#N/A</v>
      </c>
      <c r="H13297" s="104" t="e">
        <f>C13297*PRODUCT(#REF!,#REF!,G13297,,#REF!,E13297)</f>
        <v>#N/A</v>
      </c>
    </row>
    <row r="13298" spans="3:8">
      <c r="C13298" t="e">
        <f>VLOOKUP(B13298,定价因子!L:M,2,0)</f>
        <v>#N/A</v>
      </c>
      <c r="E13298" t="e">
        <f>VLOOKUP($D$1&amp;D13298,定价因子!E:F,2,0)</f>
        <v>#N/A</v>
      </c>
      <c r="G13298" t="e">
        <f>VLOOKUP($F$1&amp;F13298,定价因子!E:F,2,0)</f>
        <v>#N/A</v>
      </c>
      <c r="H13298" s="104" t="e">
        <f>C13298*PRODUCT(#REF!,#REF!,G13298,,#REF!,E13298)</f>
        <v>#N/A</v>
      </c>
    </row>
    <row r="13299" spans="3:8">
      <c r="C13299" t="e">
        <f>VLOOKUP(B13299,定价因子!L:M,2,0)</f>
        <v>#N/A</v>
      </c>
      <c r="E13299" t="e">
        <f>VLOOKUP($D$1&amp;D13299,定价因子!E:F,2,0)</f>
        <v>#N/A</v>
      </c>
      <c r="G13299" t="e">
        <f>VLOOKUP($F$1&amp;F13299,定价因子!E:F,2,0)</f>
        <v>#N/A</v>
      </c>
      <c r="H13299" s="104" t="e">
        <f>C13299*PRODUCT(#REF!,#REF!,G13299,,#REF!,E13299)</f>
        <v>#N/A</v>
      </c>
    </row>
    <row r="13300" spans="3:8">
      <c r="C13300" t="e">
        <f>VLOOKUP(B13300,定价因子!L:M,2,0)</f>
        <v>#N/A</v>
      </c>
      <c r="E13300" t="e">
        <f>VLOOKUP($D$1&amp;D13300,定价因子!E:F,2,0)</f>
        <v>#N/A</v>
      </c>
      <c r="G13300" t="e">
        <f>VLOOKUP($F$1&amp;F13300,定价因子!E:F,2,0)</f>
        <v>#N/A</v>
      </c>
      <c r="H13300" s="104" t="e">
        <f>C13300*PRODUCT(#REF!,#REF!,G13300,,#REF!,E13300)</f>
        <v>#N/A</v>
      </c>
    </row>
    <row r="13301" spans="3:8">
      <c r="C13301" t="e">
        <f>VLOOKUP(B13301,定价因子!L:M,2,0)</f>
        <v>#N/A</v>
      </c>
      <c r="E13301" t="e">
        <f>VLOOKUP($D$1&amp;D13301,定价因子!E:F,2,0)</f>
        <v>#N/A</v>
      </c>
      <c r="G13301" t="e">
        <f>VLOOKUP($F$1&amp;F13301,定价因子!E:F,2,0)</f>
        <v>#N/A</v>
      </c>
      <c r="H13301" s="104" t="e">
        <f>C13301*PRODUCT(#REF!,#REF!,G13301,,#REF!,E13301)</f>
        <v>#N/A</v>
      </c>
    </row>
    <row r="13302" spans="3:8">
      <c r="C13302" t="e">
        <f>VLOOKUP(B13302,定价因子!L:M,2,0)</f>
        <v>#N/A</v>
      </c>
      <c r="E13302" t="e">
        <f>VLOOKUP($D$1&amp;D13302,定价因子!E:F,2,0)</f>
        <v>#N/A</v>
      </c>
      <c r="G13302" t="e">
        <f>VLOOKUP($F$1&amp;F13302,定价因子!E:F,2,0)</f>
        <v>#N/A</v>
      </c>
      <c r="H13302" s="104" t="e">
        <f>C13302*PRODUCT(#REF!,#REF!,G13302,,#REF!,E13302)</f>
        <v>#N/A</v>
      </c>
    </row>
    <row r="13303" spans="3:8">
      <c r="C13303" t="e">
        <f>VLOOKUP(B13303,定价因子!L:M,2,0)</f>
        <v>#N/A</v>
      </c>
      <c r="E13303" t="e">
        <f>VLOOKUP($D$1&amp;D13303,定价因子!E:F,2,0)</f>
        <v>#N/A</v>
      </c>
      <c r="G13303" t="e">
        <f>VLOOKUP($F$1&amp;F13303,定价因子!E:F,2,0)</f>
        <v>#N/A</v>
      </c>
      <c r="H13303" s="104" t="e">
        <f>C13303*PRODUCT(#REF!,#REF!,G13303,,#REF!,E13303)</f>
        <v>#N/A</v>
      </c>
    </row>
    <row r="13304" spans="3:8">
      <c r="C13304" t="e">
        <f>VLOOKUP(B13304,定价因子!L:M,2,0)</f>
        <v>#N/A</v>
      </c>
      <c r="E13304" t="e">
        <f>VLOOKUP($D$1&amp;D13304,定价因子!E:F,2,0)</f>
        <v>#N/A</v>
      </c>
      <c r="G13304" t="e">
        <f>VLOOKUP($F$1&amp;F13304,定价因子!E:F,2,0)</f>
        <v>#N/A</v>
      </c>
      <c r="H13304" s="104" t="e">
        <f>C13304*PRODUCT(#REF!,#REF!,G13304,,#REF!,E13304)</f>
        <v>#N/A</v>
      </c>
    </row>
    <row r="13305" spans="3:8">
      <c r="C13305" t="e">
        <f>VLOOKUP(B13305,定价因子!L:M,2,0)</f>
        <v>#N/A</v>
      </c>
      <c r="E13305" t="e">
        <f>VLOOKUP($D$1&amp;D13305,定价因子!E:F,2,0)</f>
        <v>#N/A</v>
      </c>
      <c r="G13305" t="e">
        <f>VLOOKUP($F$1&amp;F13305,定价因子!E:F,2,0)</f>
        <v>#N/A</v>
      </c>
      <c r="H13305" s="104" t="e">
        <f>C13305*PRODUCT(#REF!,#REF!,G13305,,#REF!,E13305)</f>
        <v>#N/A</v>
      </c>
    </row>
    <row r="13306" spans="3:8">
      <c r="C13306" t="e">
        <f>VLOOKUP(B13306,定价因子!L:M,2,0)</f>
        <v>#N/A</v>
      </c>
      <c r="E13306" t="e">
        <f>VLOOKUP($D$1&amp;D13306,定价因子!E:F,2,0)</f>
        <v>#N/A</v>
      </c>
      <c r="G13306" t="e">
        <f>VLOOKUP($F$1&amp;F13306,定价因子!E:F,2,0)</f>
        <v>#N/A</v>
      </c>
      <c r="H13306" s="104" t="e">
        <f>C13306*PRODUCT(#REF!,#REF!,G13306,,#REF!,E13306)</f>
        <v>#N/A</v>
      </c>
    </row>
    <row r="13307" spans="3:8">
      <c r="C13307" t="e">
        <f>VLOOKUP(B13307,定价因子!L:M,2,0)</f>
        <v>#N/A</v>
      </c>
      <c r="E13307" t="e">
        <f>VLOOKUP($D$1&amp;D13307,定价因子!E:F,2,0)</f>
        <v>#N/A</v>
      </c>
      <c r="G13307" t="e">
        <f>VLOOKUP($F$1&amp;F13307,定价因子!E:F,2,0)</f>
        <v>#N/A</v>
      </c>
      <c r="H13307" s="104" t="e">
        <f>C13307*PRODUCT(#REF!,#REF!,G13307,,#REF!,E13307)</f>
        <v>#N/A</v>
      </c>
    </row>
    <row r="13308" spans="3:8">
      <c r="C13308" t="e">
        <f>VLOOKUP(B13308,定价因子!L:M,2,0)</f>
        <v>#N/A</v>
      </c>
      <c r="E13308" t="e">
        <f>VLOOKUP($D$1&amp;D13308,定价因子!E:F,2,0)</f>
        <v>#N/A</v>
      </c>
      <c r="G13308" t="e">
        <f>VLOOKUP($F$1&amp;F13308,定价因子!E:F,2,0)</f>
        <v>#N/A</v>
      </c>
      <c r="H13308" s="104" t="e">
        <f>C13308*PRODUCT(#REF!,#REF!,G13308,,#REF!,E13308)</f>
        <v>#N/A</v>
      </c>
    </row>
    <row r="13309" spans="3:8">
      <c r="C13309" t="e">
        <f>VLOOKUP(B13309,定价因子!L:M,2,0)</f>
        <v>#N/A</v>
      </c>
      <c r="E13309" t="e">
        <f>VLOOKUP($D$1&amp;D13309,定价因子!E:F,2,0)</f>
        <v>#N/A</v>
      </c>
      <c r="G13309" t="e">
        <f>VLOOKUP($F$1&amp;F13309,定价因子!E:F,2,0)</f>
        <v>#N/A</v>
      </c>
      <c r="H13309" s="104" t="e">
        <f>C13309*PRODUCT(#REF!,#REF!,G13309,,#REF!,E13309)</f>
        <v>#N/A</v>
      </c>
    </row>
    <row r="13310" spans="3:8">
      <c r="C13310" t="e">
        <f>VLOOKUP(B13310,定价因子!L:M,2,0)</f>
        <v>#N/A</v>
      </c>
      <c r="E13310" t="e">
        <f>VLOOKUP($D$1&amp;D13310,定价因子!E:F,2,0)</f>
        <v>#N/A</v>
      </c>
      <c r="G13310" t="e">
        <f>VLOOKUP($F$1&amp;F13310,定价因子!E:F,2,0)</f>
        <v>#N/A</v>
      </c>
      <c r="H13310" s="104" t="e">
        <f>C13310*PRODUCT(#REF!,#REF!,G13310,,#REF!,E13310)</f>
        <v>#N/A</v>
      </c>
    </row>
    <row r="13311" spans="3:8">
      <c r="C13311" t="e">
        <f>VLOOKUP(B13311,定价因子!L:M,2,0)</f>
        <v>#N/A</v>
      </c>
      <c r="E13311" t="e">
        <f>VLOOKUP($D$1&amp;D13311,定价因子!E:F,2,0)</f>
        <v>#N/A</v>
      </c>
      <c r="G13311" t="e">
        <f>VLOOKUP($F$1&amp;F13311,定价因子!E:F,2,0)</f>
        <v>#N/A</v>
      </c>
      <c r="H13311" s="104" t="e">
        <f>C13311*PRODUCT(#REF!,#REF!,G13311,,#REF!,E13311)</f>
        <v>#N/A</v>
      </c>
    </row>
    <row r="13312" spans="3:8">
      <c r="C13312" t="e">
        <f>VLOOKUP(B13312,定价因子!L:M,2,0)</f>
        <v>#N/A</v>
      </c>
      <c r="E13312" t="e">
        <f>VLOOKUP($D$1&amp;D13312,定价因子!E:F,2,0)</f>
        <v>#N/A</v>
      </c>
      <c r="G13312" t="e">
        <f>VLOOKUP($F$1&amp;F13312,定价因子!E:F,2,0)</f>
        <v>#N/A</v>
      </c>
      <c r="H13312" s="104" t="e">
        <f>C13312*PRODUCT(#REF!,#REF!,G13312,,#REF!,E13312)</f>
        <v>#N/A</v>
      </c>
    </row>
    <row r="13313" spans="3:8">
      <c r="C13313" t="e">
        <f>VLOOKUP(B13313,定价因子!L:M,2,0)</f>
        <v>#N/A</v>
      </c>
      <c r="E13313" t="e">
        <f>VLOOKUP($D$1&amp;D13313,定价因子!E:F,2,0)</f>
        <v>#N/A</v>
      </c>
      <c r="G13313" t="e">
        <f>VLOOKUP($F$1&amp;F13313,定价因子!E:F,2,0)</f>
        <v>#N/A</v>
      </c>
      <c r="H13313" s="104" t="e">
        <f>C13313*PRODUCT(#REF!,#REF!,G13313,,#REF!,E13313)</f>
        <v>#N/A</v>
      </c>
    </row>
    <row r="13314" spans="3:8">
      <c r="C13314" t="e">
        <f>VLOOKUP(B13314,定价因子!L:M,2,0)</f>
        <v>#N/A</v>
      </c>
      <c r="E13314" t="e">
        <f>VLOOKUP($D$1&amp;D13314,定价因子!E:F,2,0)</f>
        <v>#N/A</v>
      </c>
      <c r="G13314" t="e">
        <f>VLOOKUP($F$1&amp;F13314,定价因子!E:F,2,0)</f>
        <v>#N/A</v>
      </c>
      <c r="H13314" s="104" t="e">
        <f>C13314*PRODUCT(#REF!,#REF!,G13314,,#REF!,E13314)</f>
        <v>#N/A</v>
      </c>
    </row>
    <row r="13315" spans="3:8">
      <c r="C13315" t="e">
        <f>VLOOKUP(B13315,定价因子!L:M,2,0)</f>
        <v>#N/A</v>
      </c>
      <c r="E13315" t="e">
        <f>VLOOKUP($D$1&amp;D13315,定价因子!E:F,2,0)</f>
        <v>#N/A</v>
      </c>
      <c r="G13315" t="e">
        <f>VLOOKUP($F$1&amp;F13315,定价因子!E:F,2,0)</f>
        <v>#N/A</v>
      </c>
      <c r="H13315" s="104" t="e">
        <f>C13315*PRODUCT(#REF!,#REF!,G13315,,#REF!,E13315)</f>
        <v>#N/A</v>
      </c>
    </row>
    <row r="13316" spans="3:8">
      <c r="C13316" t="e">
        <f>VLOOKUP(B13316,定价因子!L:M,2,0)</f>
        <v>#N/A</v>
      </c>
      <c r="E13316" t="e">
        <f>VLOOKUP($D$1&amp;D13316,定价因子!E:F,2,0)</f>
        <v>#N/A</v>
      </c>
      <c r="G13316" t="e">
        <f>VLOOKUP($F$1&amp;F13316,定价因子!E:F,2,0)</f>
        <v>#N/A</v>
      </c>
      <c r="H13316" s="104" t="e">
        <f>C13316*PRODUCT(#REF!,#REF!,G13316,,#REF!,E13316)</f>
        <v>#N/A</v>
      </c>
    </row>
    <row r="13317" spans="3:8">
      <c r="C13317" t="e">
        <f>VLOOKUP(B13317,定价因子!L:M,2,0)</f>
        <v>#N/A</v>
      </c>
      <c r="E13317" t="e">
        <f>VLOOKUP($D$1&amp;D13317,定价因子!E:F,2,0)</f>
        <v>#N/A</v>
      </c>
      <c r="G13317" t="e">
        <f>VLOOKUP($F$1&amp;F13317,定价因子!E:F,2,0)</f>
        <v>#N/A</v>
      </c>
      <c r="H13317" s="104" t="e">
        <f>C13317*PRODUCT(#REF!,#REF!,G13317,,#REF!,E13317)</f>
        <v>#N/A</v>
      </c>
    </row>
    <row r="13318" spans="3:8">
      <c r="C13318" t="e">
        <f>VLOOKUP(B13318,定价因子!L:M,2,0)</f>
        <v>#N/A</v>
      </c>
      <c r="E13318" t="e">
        <f>VLOOKUP($D$1&amp;D13318,定价因子!E:F,2,0)</f>
        <v>#N/A</v>
      </c>
      <c r="G13318" t="e">
        <f>VLOOKUP($F$1&amp;F13318,定价因子!E:F,2,0)</f>
        <v>#N/A</v>
      </c>
      <c r="H13318" s="104" t="e">
        <f>C13318*PRODUCT(#REF!,#REF!,G13318,,#REF!,E13318)</f>
        <v>#N/A</v>
      </c>
    </row>
    <row r="13319" spans="3:8">
      <c r="C13319" t="e">
        <f>VLOOKUP(B13319,定价因子!L:M,2,0)</f>
        <v>#N/A</v>
      </c>
      <c r="E13319" t="e">
        <f>VLOOKUP($D$1&amp;D13319,定价因子!E:F,2,0)</f>
        <v>#N/A</v>
      </c>
      <c r="G13319" t="e">
        <f>VLOOKUP($F$1&amp;F13319,定价因子!E:F,2,0)</f>
        <v>#N/A</v>
      </c>
      <c r="H13319" s="104" t="e">
        <f>C13319*PRODUCT(#REF!,#REF!,G13319,,#REF!,E13319)</f>
        <v>#N/A</v>
      </c>
    </row>
    <row r="13320" spans="3:8">
      <c r="C13320" t="e">
        <f>VLOOKUP(B13320,定价因子!L:M,2,0)</f>
        <v>#N/A</v>
      </c>
      <c r="E13320" t="e">
        <f>VLOOKUP($D$1&amp;D13320,定价因子!E:F,2,0)</f>
        <v>#N/A</v>
      </c>
      <c r="G13320" t="e">
        <f>VLOOKUP($F$1&amp;F13320,定价因子!E:F,2,0)</f>
        <v>#N/A</v>
      </c>
      <c r="H13320" s="104" t="e">
        <f>C13320*PRODUCT(#REF!,#REF!,G13320,,#REF!,E13320)</f>
        <v>#N/A</v>
      </c>
    </row>
    <row r="13321" spans="3:8">
      <c r="C13321" t="e">
        <f>VLOOKUP(B13321,定价因子!L:M,2,0)</f>
        <v>#N/A</v>
      </c>
      <c r="E13321" t="e">
        <f>VLOOKUP($D$1&amp;D13321,定价因子!E:F,2,0)</f>
        <v>#N/A</v>
      </c>
      <c r="G13321" t="e">
        <f>VLOOKUP($F$1&amp;F13321,定价因子!E:F,2,0)</f>
        <v>#N/A</v>
      </c>
      <c r="H13321" s="104" t="e">
        <f>C13321*PRODUCT(#REF!,#REF!,G13321,,#REF!,E13321)</f>
        <v>#N/A</v>
      </c>
    </row>
    <row r="13322" spans="3:8">
      <c r="C13322" t="e">
        <f>VLOOKUP(B13322,定价因子!L:M,2,0)</f>
        <v>#N/A</v>
      </c>
      <c r="E13322" t="e">
        <f>VLOOKUP($D$1&amp;D13322,定价因子!E:F,2,0)</f>
        <v>#N/A</v>
      </c>
      <c r="G13322" t="e">
        <f>VLOOKUP($F$1&amp;F13322,定价因子!E:F,2,0)</f>
        <v>#N/A</v>
      </c>
      <c r="H13322" s="104" t="e">
        <f>C13322*PRODUCT(#REF!,#REF!,G13322,,#REF!,E13322)</f>
        <v>#N/A</v>
      </c>
    </row>
    <row r="13323" spans="3:8">
      <c r="C13323" t="e">
        <f>VLOOKUP(B13323,定价因子!L:M,2,0)</f>
        <v>#N/A</v>
      </c>
      <c r="E13323" t="e">
        <f>VLOOKUP($D$1&amp;D13323,定价因子!E:F,2,0)</f>
        <v>#N/A</v>
      </c>
      <c r="G13323" t="e">
        <f>VLOOKUP($F$1&amp;F13323,定价因子!E:F,2,0)</f>
        <v>#N/A</v>
      </c>
      <c r="H13323" s="104" t="e">
        <f>C13323*PRODUCT(#REF!,#REF!,G13323,,#REF!,E13323)</f>
        <v>#N/A</v>
      </c>
    </row>
    <row r="13324" spans="3:8">
      <c r="C13324" t="e">
        <f>VLOOKUP(B13324,定价因子!L:M,2,0)</f>
        <v>#N/A</v>
      </c>
      <c r="E13324" t="e">
        <f>VLOOKUP($D$1&amp;D13324,定价因子!E:F,2,0)</f>
        <v>#N/A</v>
      </c>
      <c r="G13324" t="e">
        <f>VLOOKUP($F$1&amp;F13324,定价因子!E:F,2,0)</f>
        <v>#N/A</v>
      </c>
      <c r="H13324" s="104" t="e">
        <f>C13324*PRODUCT(#REF!,#REF!,G13324,,#REF!,E13324)</f>
        <v>#N/A</v>
      </c>
    </row>
    <row r="13325" spans="3:8">
      <c r="C13325" t="e">
        <f>VLOOKUP(B13325,定价因子!L:M,2,0)</f>
        <v>#N/A</v>
      </c>
      <c r="E13325" t="e">
        <f>VLOOKUP($D$1&amp;D13325,定价因子!E:F,2,0)</f>
        <v>#N/A</v>
      </c>
      <c r="G13325" t="e">
        <f>VLOOKUP($F$1&amp;F13325,定价因子!E:F,2,0)</f>
        <v>#N/A</v>
      </c>
      <c r="H13325" s="104" t="e">
        <f>C13325*PRODUCT(#REF!,#REF!,G13325,,#REF!,E13325)</f>
        <v>#N/A</v>
      </c>
    </row>
    <row r="13326" spans="3:8">
      <c r="C13326" t="e">
        <f>VLOOKUP(B13326,定价因子!L:M,2,0)</f>
        <v>#N/A</v>
      </c>
      <c r="E13326" t="e">
        <f>VLOOKUP($D$1&amp;D13326,定价因子!E:F,2,0)</f>
        <v>#N/A</v>
      </c>
      <c r="G13326" t="e">
        <f>VLOOKUP($F$1&amp;F13326,定价因子!E:F,2,0)</f>
        <v>#N/A</v>
      </c>
      <c r="H13326" s="104" t="e">
        <f>C13326*PRODUCT(#REF!,#REF!,G13326,,#REF!,E13326)</f>
        <v>#N/A</v>
      </c>
    </row>
    <row r="13327" spans="3:8">
      <c r="C13327" t="e">
        <f>VLOOKUP(B13327,定价因子!L:M,2,0)</f>
        <v>#N/A</v>
      </c>
      <c r="E13327" t="e">
        <f>VLOOKUP($D$1&amp;D13327,定价因子!E:F,2,0)</f>
        <v>#N/A</v>
      </c>
      <c r="G13327" t="e">
        <f>VLOOKUP($F$1&amp;F13327,定价因子!E:F,2,0)</f>
        <v>#N/A</v>
      </c>
      <c r="H13327" s="104" t="e">
        <f>C13327*PRODUCT(#REF!,#REF!,G13327,,#REF!,E13327)</f>
        <v>#N/A</v>
      </c>
    </row>
    <row r="13328" spans="3:8">
      <c r="C13328" t="e">
        <f>VLOOKUP(B13328,定价因子!L:M,2,0)</f>
        <v>#N/A</v>
      </c>
      <c r="E13328" t="e">
        <f>VLOOKUP($D$1&amp;D13328,定价因子!E:F,2,0)</f>
        <v>#N/A</v>
      </c>
      <c r="G13328" t="e">
        <f>VLOOKUP($F$1&amp;F13328,定价因子!E:F,2,0)</f>
        <v>#N/A</v>
      </c>
      <c r="H13328" s="104" t="e">
        <f>C13328*PRODUCT(#REF!,#REF!,G13328,,#REF!,E13328)</f>
        <v>#N/A</v>
      </c>
    </row>
    <row r="13329" spans="3:8">
      <c r="C13329" t="e">
        <f>VLOOKUP(B13329,定价因子!L:M,2,0)</f>
        <v>#N/A</v>
      </c>
      <c r="E13329" t="e">
        <f>VLOOKUP($D$1&amp;D13329,定价因子!E:F,2,0)</f>
        <v>#N/A</v>
      </c>
      <c r="G13329" t="e">
        <f>VLOOKUP($F$1&amp;F13329,定价因子!E:F,2,0)</f>
        <v>#N/A</v>
      </c>
      <c r="H13329" s="104" t="e">
        <f>C13329*PRODUCT(#REF!,#REF!,G13329,,#REF!,E13329)</f>
        <v>#N/A</v>
      </c>
    </row>
    <row r="13330" spans="3:8">
      <c r="C13330" t="e">
        <f>VLOOKUP(B13330,定价因子!L:M,2,0)</f>
        <v>#N/A</v>
      </c>
      <c r="E13330" t="e">
        <f>VLOOKUP($D$1&amp;D13330,定价因子!E:F,2,0)</f>
        <v>#N/A</v>
      </c>
      <c r="G13330" t="e">
        <f>VLOOKUP($F$1&amp;F13330,定价因子!E:F,2,0)</f>
        <v>#N/A</v>
      </c>
      <c r="H13330" s="104" t="e">
        <f>C13330*PRODUCT(#REF!,#REF!,G13330,,#REF!,E13330)</f>
        <v>#N/A</v>
      </c>
    </row>
    <row r="13331" spans="3:8">
      <c r="C13331" t="e">
        <f>VLOOKUP(B13331,定价因子!L:M,2,0)</f>
        <v>#N/A</v>
      </c>
      <c r="E13331" t="e">
        <f>VLOOKUP($D$1&amp;D13331,定价因子!E:F,2,0)</f>
        <v>#N/A</v>
      </c>
      <c r="G13331" t="e">
        <f>VLOOKUP($F$1&amp;F13331,定价因子!E:F,2,0)</f>
        <v>#N/A</v>
      </c>
      <c r="H13331" s="104" t="e">
        <f>C13331*PRODUCT(#REF!,#REF!,G13331,,#REF!,E13331)</f>
        <v>#N/A</v>
      </c>
    </row>
    <row r="13332" spans="3:8">
      <c r="C13332" t="e">
        <f>VLOOKUP(B13332,定价因子!L:M,2,0)</f>
        <v>#N/A</v>
      </c>
      <c r="E13332" t="e">
        <f>VLOOKUP($D$1&amp;D13332,定价因子!E:F,2,0)</f>
        <v>#N/A</v>
      </c>
      <c r="G13332" t="e">
        <f>VLOOKUP($F$1&amp;F13332,定价因子!E:F,2,0)</f>
        <v>#N/A</v>
      </c>
      <c r="H13332" s="104" t="e">
        <f>C13332*PRODUCT(#REF!,#REF!,G13332,,#REF!,E13332)</f>
        <v>#N/A</v>
      </c>
    </row>
    <row r="13333" spans="3:8">
      <c r="C13333" t="e">
        <f>VLOOKUP(B13333,定价因子!L:M,2,0)</f>
        <v>#N/A</v>
      </c>
      <c r="E13333" t="e">
        <f>VLOOKUP($D$1&amp;D13333,定价因子!E:F,2,0)</f>
        <v>#N/A</v>
      </c>
      <c r="G13333" t="e">
        <f>VLOOKUP($F$1&amp;F13333,定价因子!E:F,2,0)</f>
        <v>#N/A</v>
      </c>
      <c r="H13333" s="104" t="e">
        <f>C13333*PRODUCT(#REF!,#REF!,G13333,,#REF!,E13333)</f>
        <v>#N/A</v>
      </c>
    </row>
    <row r="13334" spans="3:8">
      <c r="C13334" t="e">
        <f>VLOOKUP(B13334,定价因子!L:M,2,0)</f>
        <v>#N/A</v>
      </c>
      <c r="E13334" t="e">
        <f>VLOOKUP($D$1&amp;D13334,定价因子!E:F,2,0)</f>
        <v>#N/A</v>
      </c>
      <c r="G13334" t="e">
        <f>VLOOKUP($F$1&amp;F13334,定价因子!E:F,2,0)</f>
        <v>#N/A</v>
      </c>
      <c r="H13334" s="104" t="e">
        <f>C13334*PRODUCT(#REF!,#REF!,G13334,,#REF!,E13334)</f>
        <v>#N/A</v>
      </c>
    </row>
    <row r="13335" spans="3:8">
      <c r="C13335" t="e">
        <f>VLOOKUP(B13335,定价因子!L:M,2,0)</f>
        <v>#N/A</v>
      </c>
      <c r="E13335" t="e">
        <f>VLOOKUP($D$1&amp;D13335,定价因子!E:F,2,0)</f>
        <v>#N/A</v>
      </c>
      <c r="G13335" t="e">
        <f>VLOOKUP($F$1&amp;F13335,定价因子!E:F,2,0)</f>
        <v>#N/A</v>
      </c>
      <c r="H13335" s="104" t="e">
        <f>C13335*PRODUCT(#REF!,#REF!,G13335,,#REF!,E13335)</f>
        <v>#N/A</v>
      </c>
    </row>
    <row r="13336" spans="3:8">
      <c r="C13336" t="e">
        <f>VLOOKUP(B13336,定价因子!L:M,2,0)</f>
        <v>#N/A</v>
      </c>
      <c r="E13336" t="e">
        <f>VLOOKUP($D$1&amp;D13336,定价因子!E:F,2,0)</f>
        <v>#N/A</v>
      </c>
      <c r="G13336" t="e">
        <f>VLOOKUP($F$1&amp;F13336,定价因子!E:F,2,0)</f>
        <v>#N/A</v>
      </c>
      <c r="H13336" s="104" t="e">
        <f>C13336*PRODUCT(#REF!,#REF!,G13336,,#REF!,E13336)</f>
        <v>#N/A</v>
      </c>
    </row>
    <row r="13337" spans="3:8">
      <c r="C13337" t="e">
        <f>VLOOKUP(B13337,定价因子!L:M,2,0)</f>
        <v>#N/A</v>
      </c>
      <c r="E13337" t="e">
        <f>VLOOKUP($D$1&amp;D13337,定价因子!E:F,2,0)</f>
        <v>#N/A</v>
      </c>
      <c r="G13337" t="e">
        <f>VLOOKUP($F$1&amp;F13337,定价因子!E:F,2,0)</f>
        <v>#N/A</v>
      </c>
      <c r="H13337" s="104" t="e">
        <f>C13337*PRODUCT(#REF!,#REF!,G13337,,#REF!,E13337)</f>
        <v>#N/A</v>
      </c>
    </row>
    <row r="13338" spans="3:8">
      <c r="C13338" t="e">
        <f>VLOOKUP(B13338,定价因子!L:M,2,0)</f>
        <v>#N/A</v>
      </c>
      <c r="E13338" t="e">
        <f>VLOOKUP($D$1&amp;D13338,定价因子!E:F,2,0)</f>
        <v>#N/A</v>
      </c>
      <c r="G13338" t="e">
        <f>VLOOKUP($F$1&amp;F13338,定价因子!E:F,2,0)</f>
        <v>#N/A</v>
      </c>
      <c r="H13338" s="104" t="e">
        <f>C13338*PRODUCT(#REF!,#REF!,G13338,,#REF!,E13338)</f>
        <v>#N/A</v>
      </c>
    </row>
    <row r="13339" spans="3:8">
      <c r="C13339" t="e">
        <f>VLOOKUP(B13339,定价因子!L:M,2,0)</f>
        <v>#N/A</v>
      </c>
      <c r="E13339" t="e">
        <f>VLOOKUP($D$1&amp;D13339,定价因子!E:F,2,0)</f>
        <v>#N/A</v>
      </c>
      <c r="G13339" t="e">
        <f>VLOOKUP($F$1&amp;F13339,定价因子!E:F,2,0)</f>
        <v>#N/A</v>
      </c>
      <c r="H13339" s="104" t="e">
        <f>C13339*PRODUCT(#REF!,#REF!,G13339,,#REF!,E13339)</f>
        <v>#N/A</v>
      </c>
    </row>
    <row r="13340" spans="3:8">
      <c r="C13340" t="e">
        <f>VLOOKUP(B13340,定价因子!L:M,2,0)</f>
        <v>#N/A</v>
      </c>
      <c r="E13340" t="e">
        <f>VLOOKUP($D$1&amp;D13340,定价因子!E:F,2,0)</f>
        <v>#N/A</v>
      </c>
      <c r="G13340" t="e">
        <f>VLOOKUP($F$1&amp;F13340,定价因子!E:F,2,0)</f>
        <v>#N/A</v>
      </c>
      <c r="H13340" s="104" t="e">
        <f>C13340*PRODUCT(#REF!,#REF!,G13340,,#REF!,E13340)</f>
        <v>#N/A</v>
      </c>
    </row>
    <row r="13341" spans="3:8">
      <c r="C13341" t="e">
        <f>VLOOKUP(B13341,定价因子!L:M,2,0)</f>
        <v>#N/A</v>
      </c>
      <c r="E13341" t="e">
        <f>VLOOKUP($D$1&amp;D13341,定价因子!E:F,2,0)</f>
        <v>#N/A</v>
      </c>
      <c r="G13341" t="e">
        <f>VLOOKUP($F$1&amp;F13341,定价因子!E:F,2,0)</f>
        <v>#N/A</v>
      </c>
      <c r="H13341" s="104" t="e">
        <f>C13341*PRODUCT(#REF!,#REF!,G13341,,#REF!,E13341)</f>
        <v>#N/A</v>
      </c>
    </row>
    <row r="13342" spans="3:8">
      <c r="C13342" t="e">
        <f>VLOOKUP(B13342,定价因子!L:M,2,0)</f>
        <v>#N/A</v>
      </c>
      <c r="E13342" t="e">
        <f>VLOOKUP($D$1&amp;D13342,定价因子!E:F,2,0)</f>
        <v>#N/A</v>
      </c>
      <c r="G13342" t="e">
        <f>VLOOKUP($F$1&amp;F13342,定价因子!E:F,2,0)</f>
        <v>#N/A</v>
      </c>
      <c r="H13342" s="104" t="e">
        <f>C13342*PRODUCT(#REF!,#REF!,G13342,,#REF!,E13342)</f>
        <v>#N/A</v>
      </c>
    </row>
    <row r="13343" spans="3:8">
      <c r="C13343" t="e">
        <f>VLOOKUP(B13343,定价因子!L:M,2,0)</f>
        <v>#N/A</v>
      </c>
      <c r="E13343" t="e">
        <f>VLOOKUP($D$1&amp;D13343,定价因子!E:F,2,0)</f>
        <v>#N/A</v>
      </c>
      <c r="G13343" t="e">
        <f>VLOOKUP($F$1&amp;F13343,定价因子!E:F,2,0)</f>
        <v>#N/A</v>
      </c>
      <c r="H13343" s="104" t="e">
        <f>C13343*PRODUCT(#REF!,#REF!,G13343,,#REF!,E13343)</f>
        <v>#N/A</v>
      </c>
    </row>
    <row r="13344" spans="3:8">
      <c r="C13344" t="e">
        <f>VLOOKUP(B13344,定价因子!L:M,2,0)</f>
        <v>#N/A</v>
      </c>
      <c r="E13344" t="e">
        <f>VLOOKUP($D$1&amp;D13344,定价因子!E:F,2,0)</f>
        <v>#N/A</v>
      </c>
      <c r="G13344" t="e">
        <f>VLOOKUP($F$1&amp;F13344,定价因子!E:F,2,0)</f>
        <v>#N/A</v>
      </c>
      <c r="H13344" s="104" t="e">
        <f>C13344*PRODUCT(#REF!,#REF!,G13344,,#REF!,E13344)</f>
        <v>#N/A</v>
      </c>
    </row>
    <row r="13345" spans="3:8">
      <c r="C13345" t="e">
        <f>VLOOKUP(B13345,定价因子!L:M,2,0)</f>
        <v>#N/A</v>
      </c>
      <c r="E13345" t="e">
        <f>VLOOKUP($D$1&amp;D13345,定价因子!E:F,2,0)</f>
        <v>#N/A</v>
      </c>
      <c r="G13345" t="e">
        <f>VLOOKUP($F$1&amp;F13345,定价因子!E:F,2,0)</f>
        <v>#N/A</v>
      </c>
      <c r="H13345" s="104" t="e">
        <f>C13345*PRODUCT(#REF!,#REF!,G13345,,#REF!,E13345)</f>
        <v>#N/A</v>
      </c>
    </row>
    <row r="13346" spans="3:8">
      <c r="C13346" t="e">
        <f>VLOOKUP(B13346,定价因子!L:M,2,0)</f>
        <v>#N/A</v>
      </c>
      <c r="E13346" t="e">
        <f>VLOOKUP($D$1&amp;D13346,定价因子!E:F,2,0)</f>
        <v>#N/A</v>
      </c>
      <c r="G13346" t="e">
        <f>VLOOKUP($F$1&amp;F13346,定价因子!E:F,2,0)</f>
        <v>#N/A</v>
      </c>
      <c r="H13346" s="104" t="e">
        <f>C13346*PRODUCT(#REF!,#REF!,G13346,,#REF!,E13346)</f>
        <v>#N/A</v>
      </c>
    </row>
    <row r="13347" spans="3:8">
      <c r="C13347" t="e">
        <f>VLOOKUP(B13347,定价因子!L:M,2,0)</f>
        <v>#N/A</v>
      </c>
      <c r="E13347" t="e">
        <f>VLOOKUP($D$1&amp;D13347,定价因子!E:F,2,0)</f>
        <v>#N/A</v>
      </c>
      <c r="G13347" t="e">
        <f>VLOOKUP($F$1&amp;F13347,定价因子!E:F,2,0)</f>
        <v>#N/A</v>
      </c>
      <c r="H13347" s="104" t="e">
        <f>C13347*PRODUCT(#REF!,#REF!,G13347,,#REF!,E13347)</f>
        <v>#N/A</v>
      </c>
    </row>
    <row r="13348" spans="3:8">
      <c r="C13348" t="e">
        <f>VLOOKUP(B13348,定价因子!L:M,2,0)</f>
        <v>#N/A</v>
      </c>
      <c r="E13348" t="e">
        <f>VLOOKUP($D$1&amp;D13348,定价因子!E:F,2,0)</f>
        <v>#N/A</v>
      </c>
      <c r="G13348" t="e">
        <f>VLOOKUP($F$1&amp;F13348,定价因子!E:F,2,0)</f>
        <v>#N/A</v>
      </c>
      <c r="H13348" s="104" t="e">
        <f>C13348*PRODUCT(#REF!,#REF!,G13348,,#REF!,E13348)</f>
        <v>#N/A</v>
      </c>
    </row>
    <row r="13349" spans="3:8">
      <c r="C13349" t="e">
        <f>VLOOKUP(B13349,定价因子!L:M,2,0)</f>
        <v>#N/A</v>
      </c>
      <c r="E13349" t="e">
        <f>VLOOKUP($D$1&amp;D13349,定价因子!E:F,2,0)</f>
        <v>#N/A</v>
      </c>
      <c r="G13349" t="e">
        <f>VLOOKUP($F$1&amp;F13349,定价因子!E:F,2,0)</f>
        <v>#N/A</v>
      </c>
      <c r="H13349" s="104" t="e">
        <f>C13349*PRODUCT(#REF!,#REF!,G13349,,#REF!,E13349)</f>
        <v>#N/A</v>
      </c>
    </row>
    <row r="13350" spans="3:8">
      <c r="C13350" t="e">
        <f>VLOOKUP(B13350,定价因子!L:M,2,0)</f>
        <v>#N/A</v>
      </c>
      <c r="E13350" t="e">
        <f>VLOOKUP($D$1&amp;D13350,定价因子!E:F,2,0)</f>
        <v>#N/A</v>
      </c>
      <c r="G13350" t="e">
        <f>VLOOKUP($F$1&amp;F13350,定价因子!E:F,2,0)</f>
        <v>#N/A</v>
      </c>
      <c r="H13350" s="104" t="e">
        <f>C13350*PRODUCT(#REF!,#REF!,G13350,,#REF!,E13350)</f>
        <v>#N/A</v>
      </c>
    </row>
    <row r="13351" spans="3:8">
      <c r="C13351" t="e">
        <f>VLOOKUP(B13351,定价因子!L:M,2,0)</f>
        <v>#N/A</v>
      </c>
      <c r="E13351" t="e">
        <f>VLOOKUP($D$1&amp;D13351,定价因子!E:F,2,0)</f>
        <v>#N/A</v>
      </c>
      <c r="G13351" t="e">
        <f>VLOOKUP($F$1&amp;F13351,定价因子!E:F,2,0)</f>
        <v>#N/A</v>
      </c>
      <c r="H13351" s="104" t="e">
        <f>C13351*PRODUCT(#REF!,#REF!,G13351,,#REF!,E13351)</f>
        <v>#N/A</v>
      </c>
    </row>
    <row r="13352" spans="3:8">
      <c r="C13352" t="e">
        <f>VLOOKUP(B13352,定价因子!L:M,2,0)</f>
        <v>#N/A</v>
      </c>
      <c r="E13352" t="e">
        <f>VLOOKUP($D$1&amp;D13352,定价因子!E:F,2,0)</f>
        <v>#N/A</v>
      </c>
      <c r="G13352" t="e">
        <f>VLOOKUP($F$1&amp;F13352,定价因子!E:F,2,0)</f>
        <v>#N/A</v>
      </c>
      <c r="H13352" s="104" t="e">
        <f>C13352*PRODUCT(#REF!,#REF!,G13352,,#REF!,E13352)</f>
        <v>#N/A</v>
      </c>
    </row>
    <row r="13353" spans="3:8">
      <c r="C13353" t="e">
        <f>VLOOKUP(B13353,定价因子!L:M,2,0)</f>
        <v>#N/A</v>
      </c>
      <c r="E13353" t="e">
        <f>VLOOKUP($D$1&amp;D13353,定价因子!E:F,2,0)</f>
        <v>#N/A</v>
      </c>
      <c r="G13353" t="e">
        <f>VLOOKUP($F$1&amp;F13353,定价因子!E:F,2,0)</f>
        <v>#N/A</v>
      </c>
      <c r="H13353" s="104" t="e">
        <f>C13353*PRODUCT(#REF!,#REF!,G13353,,#REF!,E13353)</f>
        <v>#N/A</v>
      </c>
    </row>
    <row r="13354" spans="3:8">
      <c r="C13354" t="e">
        <f>VLOOKUP(B13354,定价因子!L:M,2,0)</f>
        <v>#N/A</v>
      </c>
      <c r="E13354" t="e">
        <f>VLOOKUP($D$1&amp;D13354,定价因子!E:F,2,0)</f>
        <v>#N/A</v>
      </c>
      <c r="G13354" t="e">
        <f>VLOOKUP($F$1&amp;F13354,定价因子!E:F,2,0)</f>
        <v>#N/A</v>
      </c>
      <c r="H13354" s="104" t="e">
        <f>C13354*PRODUCT(#REF!,#REF!,G13354,,#REF!,E13354)</f>
        <v>#N/A</v>
      </c>
    </row>
    <row r="13355" spans="3:8">
      <c r="C13355" t="e">
        <f>VLOOKUP(B13355,定价因子!L:M,2,0)</f>
        <v>#N/A</v>
      </c>
      <c r="E13355" t="e">
        <f>VLOOKUP($D$1&amp;D13355,定价因子!E:F,2,0)</f>
        <v>#N/A</v>
      </c>
      <c r="G13355" t="e">
        <f>VLOOKUP($F$1&amp;F13355,定价因子!E:F,2,0)</f>
        <v>#N/A</v>
      </c>
      <c r="H13355" s="104" t="e">
        <f>C13355*PRODUCT(#REF!,#REF!,G13355,,#REF!,E13355)</f>
        <v>#N/A</v>
      </c>
    </row>
    <row r="13356" spans="3:8">
      <c r="C13356" t="e">
        <f>VLOOKUP(B13356,定价因子!L:M,2,0)</f>
        <v>#N/A</v>
      </c>
      <c r="E13356" t="e">
        <f>VLOOKUP($D$1&amp;D13356,定价因子!E:F,2,0)</f>
        <v>#N/A</v>
      </c>
      <c r="G13356" t="e">
        <f>VLOOKUP($F$1&amp;F13356,定价因子!E:F,2,0)</f>
        <v>#N/A</v>
      </c>
      <c r="H13356" s="104" t="e">
        <f>C13356*PRODUCT(#REF!,#REF!,G13356,,#REF!,E13356)</f>
        <v>#N/A</v>
      </c>
    </row>
    <row r="13357" spans="3:8">
      <c r="C13357" t="e">
        <f>VLOOKUP(B13357,定价因子!L:M,2,0)</f>
        <v>#N/A</v>
      </c>
      <c r="E13357" t="e">
        <f>VLOOKUP($D$1&amp;D13357,定价因子!E:F,2,0)</f>
        <v>#N/A</v>
      </c>
      <c r="G13357" t="e">
        <f>VLOOKUP($F$1&amp;F13357,定价因子!E:F,2,0)</f>
        <v>#N/A</v>
      </c>
      <c r="H13357" s="104" t="e">
        <f>C13357*PRODUCT(#REF!,#REF!,G13357,,#REF!,E13357)</f>
        <v>#N/A</v>
      </c>
    </row>
    <row r="13358" spans="3:8">
      <c r="C13358" t="e">
        <f>VLOOKUP(B13358,定价因子!L:M,2,0)</f>
        <v>#N/A</v>
      </c>
      <c r="E13358" t="e">
        <f>VLOOKUP($D$1&amp;D13358,定价因子!E:F,2,0)</f>
        <v>#N/A</v>
      </c>
      <c r="G13358" t="e">
        <f>VLOOKUP($F$1&amp;F13358,定价因子!E:F,2,0)</f>
        <v>#N/A</v>
      </c>
      <c r="H13358" s="104" t="e">
        <f>C13358*PRODUCT(#REF!,#REF!,G13358,,#REF!,E13358)</f>
        <v>#N/A</v>
      </c>
    </row>
    <row r="13359" spans="3:8">
      <c r="C13359" t="e">
        <f>VLOOKUP(B13359,定价因子!L:M,2,0)</f>
        <v>#N/A</v>
      </c>
      <c r="E13359" t="e">
        <f>VLOOKUP($D$1&amp;D13359,定价因子!E:F,2,0)</f>
        <v>#N/A</v>
      </c>
      <c r="G13359" t="e">
        <f>VLOOKUP($F$1&amp;F13359,定价因子!E:F,2,0)</f>
        <v>#N/A</v>
      </c>
      <c r="H13359" s="104" t="e">
        <f>C13359*PRODUCT(#REF!,#REF!,G13359,,#REF!,E13359)</f>
        <v>#N/A</v>
      </c>
    </row>
    <row r="13360" spans="3:8">
      <c r="C13360" t="e">
        <f>VLOOKUP(B13360,定价因子!L:M,2,0)</f>
        <v>#N/A</v>
      </c>
      <c r="E13360" t="e">
        <f>VLOOKUP($D$1&amp;D13360,定价因子!E:F,2,0)</f>
        <v>#N/A</v>
      </c>
      <c r="G13360" t="e">
        <f>VLOOKUP($F$1&amp;F13360,定价因子!E:F,2,0)</f>
        <v>#N/A</v>
      </c>
      <c r="H13360" s="104" t="e">
        <f>C13360*PRODUCT(#REF!,#REF!,G13360,,#REF!,E13360)</f>
        <v>#N/A</v>
      </c>
    </row>
    <row r="13361" spans="3:8">
      <c r="C13361" t="e">
        <f>VLOOKUP(B13361,定价因子!L:M,2,0)</f>
        <v>#N/A</v>
      </c>
      <c r="E13361" t="e">
        <f>VLOOKUP($D$1&amp;D13361,定价因子!E:F,2,0)</f>
        <v>#N/A</v>
      </c>
      <c r="G13361" t="e">
        <f>VLOOKUP($F$1&amp;F13361,定价因子!E:F,2,0)</f>
        <v>#N/A</v>
      </c>
      <c r="H13361" s="104" t="e">
        <f>C13361*PRODUCT(#REF!,#REF!,G13361,,#REF!,E13361)</f>
        <v>#N/A</v>
      </c>
    </row>
    <row r="13362" spans="3:8">
      <c r="C13362" t="e">
        <f>VLOOKUP(B13362,定价因子!L:M,2,0)</f>
        <v>#N/A</v>
      </c>
      <c r="E13362" t="e">
        <f>VLOOKUP($D$1&amp;D13362,定价因子!E:F,2,0)</f>
        <v>#N/A</v>
      </c>
      <c r="G13362" t="e">
        <f>VLOOKUP($F$1&amp;F13362,定价因子!E:F,2,0)</f>
        <v>#N/A</v>
      </c>
      <c r="H13362" s="104" t="e">
        <f>C13362*PRODUCT(#REF!,#REF!,G13362,,#REF!,E13362)</f>
        <v>#N/A</v>
      </c>
    </row>
    <row r="13363" spans="3:8">
      <c r="C13363" t="e">
        <f>VLOOKUP(B13363,定价因子!L:M,2,0)</f>
        <v>#N/A</v>
      </c>
      <c r="E13363" t="e">
        <f>VLOOKUP($D$1&amp;D13363,定价因子!E:F,2,0)</f>
        <v>#N/A</v>
      </c>
      <c r="G13363" t="e">
        <f>VLOOKUP($F$1&amp;F13363,定价因子!E:F,2,0)</f>
        <v>#N/A</v>
      </c>
      <c r="H13363" s="104" t="e">
        <f>C13363*PRODUCT(#REF!,#REF!,G13363,,#REF!,E13363)</f>
        <v>#N/A</v>
      </c>
    </row>
    <row r="13364" spans="3:8">
      <c r="C13364" t="e">
        <f>VLOOKUP(B13364,定价因子!L:M,2,0)</f>
        <v>#N/A</v>
      </c>
      <c r="E13364" t="e">
        <f>VLOOKUP($D$1&amp;D13364,定价因子!E:F,2,0)</f>
        <v>#N/A</v>
      </c>
      <c r="G13364" t="e">
        <f>VLOOKUP($F$1&amp;F13364,定价因子!E:F,2,0)</f>
        <v>#N/A</v>
      </c>
      <c r="H13364" s="104" t="e">
        <f>C13364*PRODUCT(#REF!,#REF!,G13364,,#REF!,E13364)</f>
        <v>#N/A</v>
      </c>
    </row>
    <row r="13365" spans="3:8">
      <c r="C13365" t="e">
        <f>VLOOKUP(B13365,定价因子!L:M,2,0)</f>
        <v>#N/A</v>
      </c>
      <c r="E13365" t="e">
        <f>VLOOKUP($D$1&amp;D13365,定价因子!E:F,2,0)</f>
        <v>#N/A</v>
      </c>
      <c r="G13365" t="e">
        <f>VLOOKUP($F$1&amp;F13365,定价因子!E:F,2,0)</f>
        <v>#N/A</v>
      </c>
      <c r="H13365" s="104" t="e">
        <f>C13365*PRODUCT(#REF!,#REF!,G13365,,#REF!,E13365)</f>
        <v>#N/A</v>
      </c>
    </row>
    <row r="13366" spans="3:8">
      <c r="C13366" t="e">
        <f>VLOOKUP(B13366,定价因子!L:M,2,0)</f>
        <v>#N/A</v>
      </c>
      <c r="E13366" t="e">
        <f>VLOOKUP($D$1&amp;D13366,定价因子!E:F,2,0)</f>
        <v>#N/A</v>
      </c>
      <c r="G13366" t="e">
        <f>VLOOKUP($F$1&amp;F13366,定价因子!E:F,2,0)</f>
        <v>#N/A</v>
      </c>
      <c r="H13366" s="104" t="e">
        <f>C13366*PRODUCT(#REF!,#REF!,G13366,,#REF!,E13366)</f>
        <v>#N/A</v>
      </c>
    </row>
    <row r="13367" spans="3:8">
      <c r="C13367" t="e">
        <f>VLOOKUP(B13367,定价因子!L:M,2,0)</f>
        <v>#N/A</v>
      </c>
      <c r="E13367" t="e">
        <f>VLOOKUP($D$1&amp;D13367,定价因子!E:F,2,0)</f>
        <v>#N/A</v>
      </c>
      <c r="G13367" t="e">
        <f>VLOOKUP($F$1&amp;F13367,定价因子!E:F,2,0)</f>
        <v>#N/A</v>
      </c>
      <c r="H13367" s="104" t="e">
        <f>C13367*PRODUCT(#REF!,#REF!,G13367,,#REF!,E13367)</f>
        <v>#N/A</v>
      </c>
    </row>
    <row r="13368" spans="3:8">
      <c r="C13368" t="e">
        <f>VLOOKUP(B13368,定价因子!L:M,2,0)</f>
        <v>#N/A</v>
      </c>
      <c r="E13368" t="e">
        <f>VLOOKUP($D$1&amp;D13368,定价因子!E:F,2,0)</f>
        <v>#N/A</v>
      </c>
      <c r="G13368" t="e">
        <f>VLOOKUP($F$1&amp;F13368,定价因子!E:F,2,0)</f>
        <v>#N/A</v>
      </c>
      <c r="H13368" s="104" t="e">
        <f>C13368*PRODUCT(#REF!,#REF!,G13368,,#REF!,E13368)</f>
        <v>#N/A</v>
      </c>
    </row>
    <row r="13369" spans="3:8">
      <c r="C13369" t="e">
        <f>VLOOKUP(B13369,定价因子!L:M,2,0)</f>
        <v>#N/A</v>
      </c>
      <c r="E13369" t="e">
        <f>VLOOKUP($D$1&amp;D13369,定价因子!E:F,2,0)</f>
        <v>#N/A</v>
      </c>
      <c r="G13369" t="e">
        <f>VLOOKUP($F$1&amp;F13369,定价因子!E:F,2,0)</f>
        <v>#N/A</v>
      </c>
      <c r="H13369" s="104" t="e">
        <f>C13369*PRODUCT(#REF!,#REF!,G13369,,#REF!,E13369)</f>
        <v>#N/A</v>
      </c>
    </row>
    <row r="13370" spans="3:8">
      <c r="C13370" t="e">
        <f>VLOOKUP(B13370,定价因子!L:M,2,0)</f>
        <v>#N/A</v>
      </c>
      <c r="E13370" t="e">
        <f>VLOOKUP($D$1&amp;D13370,定价因子!E:F,2,0)</f>
        <v>#N/A</v>
      </c>
      <c r="G13370" t="e">
        <f>VLOOKUP($F$1&amp;F13370,定价因子!E:F,2,0)</f>
        <v>#N/A</v>
      </c>
      <c r="H13370" s="104" t="e">
        <f>C13370*PRODUCT(#REF!,#REF!,G13370,,#REF!,E13370)</f>
        <v>#N/A</v>
      </c>
    </row>
    <row r="13371" spans="3:8">
      <c r="C13371" t="e">
        <f>VLOOKUP(B13371,定价因子!L:M,2,0)</f>
        <v>#N/A</v>
      </c>
      <c r="E13371" t="e">
        <f>VLOOKUP($D$1&amp;D13371,定价因子!E:F,2,0)</f>
        <v>#N/A</v>
      </c>
      <c r="G13371" t="e">
        <f>VLOOKUP($F$1&amp;F13371,定价因子!E:F,2,0)</f>
        <v>#N/A</v>
      </c>
      <c r="H13371" s="104" t="e">
        <f>C13371*PRODUCT(#REF!,#REF!,G13371,,#REF!,E13371)</f>
        <v>#N/A</v>
      </c>
    </row>
    <row r="13372" spans="3:8">
      <c r="C13372" t="e">
        <f>VLOOKUP(B13372,定价因子!L:M,2,0)</f>
        <v>#N/A</v>
      </c>
      <c r="E13372" t="e">
        <f>VLOOKUP($D$1&amp;D13372,定价因子!E:F,2,0)</f>
        <v>#N/A</v>
      </c>
      <c r="G13372" t="e">
        <f>VLOOKUP($F$1&amp;F13372,定价因子!E:F,2,0)</f>
        <v>#N/A</v>
      </c>
      <c r="H13372" s="104" t="e">
        <f>C13372*PRODUCT(#REF!,#REF!,G13372,,#REF!,E13372)</f>
        <v>#N/A</v>
      </c>
    </row>
    <row r="13373" spans="3:8">
      <c r="C13373" t="e">
        <f>VLOOKUP(B13373,定价因子!L:M,2,0)</f>
        <v>#N/A</v>
      </c>
      <c r="E13373" t="e">
        <f>VLOOKUP($D$1&amp;D13373,定价因子!E:F,2,0)</f>
        <v>#N/A</v>
      </c>
      <c r="G13373" t="e">
        <f>VLOOKUP($F$1&amp;F13373,定价因子!E:F,2,0)</f>
        <v>#N/A</v>
      </c>
      <c r="H13373" s="104" t="e">
        <f>C13373*PRODUCT(#REF!,#REF!,G13373,,#REF!,E13373)</f>
        <v>#N/A</v>
      </c>
    </row>
    <row r="13374" spans="3:8">
      <c r="C13374" t="e">
        <f>VLOOKUP(B13374,定价因子!L:M,2,0)</f>
        <v>#N/A</v>
      </c>
      <c r="E13374" t="e">
        <f>VLOOKUP($D$1&amp;D13374,定价因子!E:F,2,0)</f>
        <v>#N/A</v>
      </c>
      <c r="G13374" t="e">
        <f>VLOOKUP($F$1&amp;F13374,定价因子!E:F,2,0)</f>
        <v>#N/A</v>
      </c>
      <c r="H13374" s="104" t="e">
        <f>C13374*PRODUCT(#REF!,#REF!,G13374,,#REF!,E13374)</f>
        <v>#N/A</v>
      </c>
    </row>
    <row r="13375" spans="3:8">
      <c r="C13375" t="e">
        <f>VLOOKUP(B13375,定价因子!L:M,2,0)</f>
        <v>#N/A</v>
      </c>
      <c r="E13375" t="e">
        <f>VLOOKUP($D$1&amp;D13375,定价因子!E:F,2,0)</f>
        <v>#N/A</v>
      </c>
      <c r="G13375" t="e">
        <f>VLOOKUP($F$1&amp;F13375,定价因子!E:F,2,0)</f>
        <v>#N/A</v>
      </c>
      <c r="H13375" s="104" t="e">
        <f>C13375*PRODUCT(#REF!,#REF!,G13375,,#REF!,E13375)</f>
        <v>#N/A</v>
      </c>
    </row>
    <row r="13376" spans="3:8">
      <c r="C13376" t="e">
        <f>VLOOKUP(B13376,定价因子!L:M,2,0)</f>
        <v>#N/A</v>
      </c>
      <c r="E13376" t="e">
        <f>VLOOKUP($D$1&amp;D13376,定价因子!E:F,2,0)</f>
        <v>#N/A</v>
      </c>
      <c r="G13376" t="e">
        <f>VLOOKUP($F$1&amp;F13376,定价因子!E:F,2,0)</f>
        <v>#N/A</v>
      </c>
      <c r="H13376" s="104" t="e">
        <f>C13376*PRODUCT(#REF!,#REF!,G13376,,#REF!,E13376)</f>
        <v>#N/A</v>
      </c>
    </row>
    <row r="13377" spans="3:8">
      <c r="C13377" t="e">
        <f>VLOOKUP(B13377,定价因子!L:M,2,0)</f>
        <v>#N/A</v>
      </c>
      <c r="E13377" t="e">
        <f>VLOOKUP($D$1&amp;D13377,定价因子!E:F,2,0)</f>
        <v>#N/A</v>
      </c>
      <c r="G13377" t="e">
        <f>VLOOKUP($F$1&amp;F13377,定价因子!E:F,2,0)</f>
        <v>#N/A</v>
      </c>
      <c r="H13377" s="104" t="e">
        <f>C13377*PRODUCT(#REF!,#REF!,G13377,,#REF!,E13377)</f>
        <v>#N/A</v>
      </c>
    </row>
    <row r="13378" spans="3:8">
      <c r="C13378" t="e">
        <f>VLOOKUP(B13378,定价因子!L:M,2,0)</f>
        <v>#N/A</v>
      </c>
      <c r="E13378" t="e">
        <f>VLOOKUP($D$1&amp;D13378,定价因子!E:F,2,0)</f>
        <v>#N/A</v>
      </c>
      <c r="G13378" t="e">
        <f>VLOOKUP($F$1&amp;F13378,定价因子!E:F,2,0)</f>
        <v>#N/A</v>
      </c>
      <c r="H13378" s="104" t="e">
        <f>C13378*PRODUCT(#REF!,#REF!,G13378,,#REF!,E13378)</f>
        <v>#N/A</v>
      </c>
    </row>
    <row r="13379" spans="3:8">
      <c r="C13379" t="e">
        <f>VLOOKUP(B13379,定价因子!L:M,2,0)</f>
        <v>#N/A</v>
      </c>
      <c r="E13379" t="e">
        <f>VLOOKUP($D$1&amp;D13379,定价因子!E:F,2,0)</f>
        <v>#N/A</v>
      </c>
      <c r="G13379" t="e">
        <f>VLOOKUP($F$1&amp;F13379,定价因子!E:F,2,0)</f>
        <v>#N/A</v>
      </c>
      <c r="H13379" s="104" t="e">
        <f>C13379*PRODUCT(#REF!,#REF!,G13379,,#REF!,E13379)</f>
        <v>#N/A</v>
      </c>
    </row>
    <row r="13380" spans="3:8">
      <c r="C13380" t="e">
        <f>VLOOKUP(B13380,定价因子!L:M,2,0)</f>
        <v>#N/A</v>
      </c>
      <c r="E13380" t="e">
        <f>VLOOKUP($D$1&amp;D13380,定价因子!E:F,2,0)</f>
        <v>#N/A</v>
      </c>
      <c r="G13380" t="e">
        <f>VLOOKUP($F$1&amp;F13380,定价因子!E:F,2,0)</f>
        <v>#N/A</v>
      </c>
      <c r="H13380" s="104" t="e">
        <f>C13380*PRODUCT(#REF!,#REF!,G13380,,#REF!,E13380)</f>
        <v>#N/A</v>
      </c>
    </row>
    <row r="13381" spans="3:8">
      <c r="C13381" t="e">
        <f>VLOOKUP(B13381,定价因子!L:M,2,0)</f>
        <v>#N/A</v>
      </c>
      <c r="E13381" t="e">
        <f>VLOOKUP($D$1&amp;D13381,定价因子!E:F,2,0)</f>
        <v>#N/A</v>
      </c>
      <c r="G13381" t="e">
        <f>VLOOKUP($F$1&amp;F13381,定价因子!E:F,2,0)</f>
        <v>#N/A</v>
      </c>
      <c r="H13381" s="104" t="e">
        <f>C13381*PRODUCT(#REF!,#REF!,G13381,,#REF!,E13381)</f>
        <v>#N/A</v>
      </c>
    </row>
    <row r="13382" spans="3:8">
      <c r="C13382" t="e">
        <f>VLOOKUP(B13382,定价因子!L:M,2,0)</f>
        <v>#N/A</v>
      </c>
      <c r="E13382" t="e">
        <f>VLOOKUP($D$1&amp;D13382,定价因子!E:F,2,0)</f>
        <v>#N/A</v>
      </c>
      <c r="G13382" t="e">
        <f>VLOOKUP($F$1&amp;F13382,定价因子!E:F,2,0)</f>
        <v>#N/A</v>
      </c>
      <c r="H13382" s="104" t="e">
        <f>C13382*PRODUCT(#REF!,#REF!,G13382,,#REF!,E13382)</f>
        <v>#N/A</v>
      </c>
    </row>
    <row r="13383" spans="3:8">
      <c r="C13383" t="e">
        <f>VLOOKUP(B13383,定价因子!L:M,2,0)</f>
        <v>#N/A</v>
      </c>
      <c r="E13383" t="e">
        <f>VLOOKUP($D$1&amp;D13383,定价因子!E:F,2,0)</f>
        <v>#N/A</v>
      </c>
      <c r="G13383" t="e">
        <f>VLOOKUP($F$1&amp;F13383,定价因子!E:F,2,0)</f>
        <v>#N/A</v>
      </c>
      <c r="H13383" s="104" t="e">
        <f>C13383*PRODUCT(#REF!,#REF!,G13383,,#REF!,E13383)</f>
        <v>#N/A</v>
      </c>
    </row>
    <row r="13384" spans="3:8">
      <c r="C13384" t="e">
        <f>VLOOKUP(B13384,定价因子!L:M,2,0)</f>
        <v>#N/A</v>
      </c>
      <c r="E13384" t="e">
        <f>VLOOKUP($D$1&amp;D13384,定价因子!E:F,2,0)</f>
        <v>#N/A</v>
      </c>
      <c r="G13384" t="e">
        <f>VLOOKUP($F$1&amp;F13384,定价因子!E:F,2,0)</f>
        <v>#N/A</v>
      </c>
      <c r="H13384" s="104" t="e">
        <f>C13384*PRODUCT(#REF!,#REF!,G13384,,#REF!,E13384)</f>
        <v>#N/A</v>
      </c>
    </row>
    <row r="13385" spans="3:8">
      <c r="C13385" t="e">
        <f>VLOOKUP(B13385,定价因子!L:M,2,0)</f>
        <v>#N/A</v>
      </c>
      <c r="E13385" t="e">
        <f>VLOOKUP($D$1&amp;D13385,定价因子!E:F,2,0)</f>
        <v>#N/A</v>
      </c>
      <c r="G13385" t="e">
        <f>VLOOKUP($F$1&amp;F13385,定价因子!E:F,2,0)</f>
        <v>#N/A</v>
      </c>
      <c r="H13385" s="104" t="e">
        <f>C13385*PRODUCT(#REF!,#REF!,G13385,,#REF!,E13385)</f>
        <v>#N/A</v>
      </c>
    </row>
    <row r="13386" spans="3:8">
      <c r="C13386" t="e">
        <f>VLOOKUP(B13386,定价因子!L:M,2,0)</f>
        <v>#N/A</v>
      </c>
      <c r="E13386" t="e">
        <f>VLOOKUP($D$1&amp;D13386,定价因子!E:F,2,0)</f>
        <v>#N/A</v>
      </c>
      <c r="G13386" t="e">
        <f>VLOOKUP($F$1&amp;F13386,定价因子!E:F,2,0)</f>
        <v>#N/A</v>
      </c>
      <c r="H13386" s="104" t="e">
        <f>C13386*PRODUCT(#REF!,#REF!,G13386,,#REF!,E13386)</f>
        <v>#N/A</v>
      </c>
    </row>
    <row r="13387" spans="3:8">
      <c r="C13387" t="e">
        <f>VLOOKUP(B13387,定价因子!L:M,2,0)</f>
        <v>#N/A</v>
      </c>
      <c r="E13387" t="e">
        <f>VLOOKUP($D$1&amp;D13387,定价因子!E:F,2,0)</f>
        <v>#N/A</v>
      </c>
      <c r="G13387" t="e">
        <f>VLOOKUP($F$1&amp;F13387,定价因子!E:F,2,0)</f>
        <v>#N/A</v>
      </c>
      <c r="H13387" s="104" t="e">
        <f>C13387*PRODUCT(#REF!,#REF!,G13387,,#REF!,E13387)</f>
        <v>#N/A</v>
      </c>
    </row>
    <row r="13388" spans="3:8">
      <c r="C13388" t="e">
        <f>VLOOKUP(B13388,定价因子!L:M,2,0)</f>
        <v>#N/A</v>
      </c>
      <c r="E13388" t="e">
        <f>VLOOKUP($D$1&amp;D13388,定价因子!E:F,2,0)</f>
        <v>#N/A</v>
      </c>
      <c r="G13388" t="e">
        <f>VLOOKUP($F$1&amp;F13388,定价因子!E:F,2,0)</f>
        <v>#N/A</v>
      </c>
      <c r="H13388" s="104" t="e">
        <f>C13388*PRODUCT(#REF!,#REF!,G13388,,#REF!,E13388)</f>
        <v>#N/A</v>
      </c>
    </row>
    <row r="13389" spans="3:8">
      <c r="C13389" t="e">
        <f>VLOOKUP(B13389,定价因子!L:M,2,0)</f>
        <v>#N/A</v>
      </c>
      <c r="E13389" t="e">
        <f>VLOOKUP($D$1&amp;D13389,定价因子!E:F,2,0)</f>
        <v>#N/A</v>
      </c>
      <c r="G13389" t="e">
        <f>VLOOKUP($F$1&amp;F13389,定价因子!E:F,2,0)</f>
        <v>#N/A</v>
      </c>
      <c r="H13389" s="104" t="e">
        <f>C13389*PRODUCT(#REF!,#REF!,G13389,,#REF!,E13389)</f>
        <v>#N/A</v>
      </c>
    </row>
    <row r="13390" spans="3:8">
      <c r="C13390" t="e">
        <f>VLOOKUP(B13390,定价因子!L:M,2,0)</f>
        <v>#N/A</v>
      </c>
      <c r="E13390" t="e">
        <f>VLOOKUP($D$1&amp;D13390,定价因子!E:F,2,0)</f>
        <v>#N/A</v>
      </c>
      <c r="G13390" t="e">
        <f>VLOOKUP($F$1&amp;F13390,定价因子!E:F,2,0)</f>
        <v>#N/A</v>
      </c>
      <c r="H13390" s="104" t="e">
        <f>C13390*PRODUCT(#REF!,#REF!,G13390,,#REF!,E13390)</f>
        <v>#N/A</v>
      </c>
    </row>
    <row r="13391" spans="3:8">
      <c r="C13391" t="e">
        <f>VLOOKUP(B13391,定价因子!L:M,2,0)</f>
        <v>#N/A</v>
      </c>
      <c r="E13391" t="e">
        <f>VLOOKUP($D$1&amp;D13391,定价因子!E:F,2,0)</f>
        <v>#N/A</v>
      </c>
      <c r="G13391" t="e">
        <f>VLOOKUP($F$1&amp;F13391,定价因子!E:F,2,0)</f>
        <v>#N/A</v>
      </c>
      <c r="H13391" s="104" t="e">
        <f>C13391*PRODUCT(#REF!,#REF!,G13391,,#REF!,E13391)</f>
        <v>#N/A</v>
      </c>
    </row>
    <row r="13392" spans="3:8">
      <c r="C13392" t="e">
        <f>VLOOKUP(B13392,定价因子!L:M,2,0)</f>
        <v>#N/A</v>
      </c>
      <c r="E13392" t="e">
        <f>VLOOKUP($D$1&amp;D13392,定价因子!E:F,2,0)</f>
        <v>#N/A</v>
      </c>
      <c r="G13392" t="e">
        <f>VLOOKUP($F$1&amp;F13392,定价因子!E:F,2,0)</f>
        <v>#N/A</v>
      </c>
      <c r="H13392" s="104" t="e">
        <f>C13392*PRODUCT(#REF!,#REF!,G13392,,#REF!,E13392)</f>
        <v>#N/A</v>
      </c>
    </row>
    <row r="13393" spans="3:8">
      <c r="C13393" t="e">
        <f>VLOOKUP(B13393,定价因子!L:M,2,0)</f>
        <v>#N/A</v>
      </c>
      <c r="E13393" t="e">
        <f>VLOOKUP($D$1&amp;D13393,定价因子!E:F,2,0)</f>
        <v>#N/A</v>
      </c>
      <c r="G13393" t="e">
        <f>VLOOKUP($F$1&amp;F13393,定价因子!E:F,2,0)</f>
        <v>#N/A</v>
      </c>
      <c r="H13393" s="104" t="e">
        <f>C13393*PRODUCT(#REF!,#REF!,G13393,,#REF!,E13393)</f>
        <v>#N/A</v>
      </c>
    </row>
    <row r="13394" spans="3:8">
      <c r="C13394" t="e">
        <f>VLOOKUP(B13394,定价因子!L:M,2,0)</f>
        <v>#N/A</v>
      </c>
      <c r="E13394" t="e">
        <f>VLOOKUP($D$1&amp;D13394,定价因子!E:F,2,0)</f>
        <v>#N/A</v>
      </c>
      <c r="G13394" t="e">
        <f>VLOOKUP($F$1&amp;F13394,定价因子!E:F,2,0)</f>
        <v>#N/A</v>
      </c>
      <c r="H13394" s="104" t="e">
        <f>C13394*PRODUCT(#REF!,#REF!,G13394,,#REF!,E13394)</f>
        <v>#N/A</v>
      </c>
    </row>
    <row r="13395" spans="3:8">
      <c r="C13395" t="e">
        <f>VLOOKUP(B13395,定价因子!L:M,2,0)</f>
        <v>#N/A</v>
      </c>
      <c r="E13395" t="e">
        <f>VLOOKUP($D$1&amp;D13395,定价因子!E:F,2,0)</f>
        <v>#N/A</v>
      </c>
      <c r="G13395" t="e">
        <f>VLOOKUP($F$1&amp;F13395,定价因子!E:F,2,0)</f>
        <v>#N/A</v>
      </c>
      <c r="H13395" s="104" t="e">
        <f>C13395*PRODUCT(#REF!,#REF!,G13395,,#REF!,E13395)</f>
        <v>#N/A</v>
      </c>
    </row>
    <row r="13396" spans="3:8">
      <c r="C13396" t="e">
        <f>VLOOKUP(B13396,定价因子!L:M,2,0)</f>
        <v>#N/A</v>
      </c>
      <c r="E13396" t="e">
        <f>VLOOKUP($D$1&amp;D13396,定价因子!E:F,2,0)</f>
        <v>#N/A</v>
      </c>
      <c r="G13396" t="e">
        <f>VLOOKUP($F$1&amp;F13396,定价因子!E:F,2,0)</f>
        <v>#N/A</v>
      </c>
      <c r="H13396" s="104" t="e">
        <f>C13396*PRODUCT(#REF!,#REF!,G13396,,#REF!,E13396)</f>
        <v>#N/A</v>
      </c>
    </row>
    <row r="13397" spans="3:8">
      <c r="C13397" t="e">
        <f>VLOOKUP(B13397,定价因子!L:M,2,0)</f>
        <v>#N/A</v>
      </c>
      <c r="E13397" t="e">
        <f>VLOOKUP($D$1&amp;D13397,定价因子!E:F,2,0)</f>
        <v>#N/A</v>
      </c>
      <c r="G13397" t="e">
        <f>VLOOKUP($F$1&amp;F13397,定价因子!E:F,2,0)</f>
        <v>#N/A</v>
      </c>
      <c r="H13397" s="104" t="e">
        <f>C13397*PRODUCT(#REF!,#REF!,G13397,,#REF!,E13397)</f>
        <v>#N/A</v>
      </c>
    </row>
    <row r="13398" spans="3:8">
      <c r="C13398" t="e">
        <f>VLOOKUP(B13398,定价因子!L:M,2,0)</f>
        <v>#N/A</v>
      </c>
      <c r="E13398" t="e">
        <f>VLOOKUP($D$1&amp;D13398,定价因子!E:F,2,0)</f>
        <v>#N/A</v>
      </c>
      <c r="G13398" t="e">
        <f>VLOOKUP($F$1&amp;F13398,定价因子!E:F,2,0)</f>
        <v>#N/A</v>
      </c>
      <c r="H13398" s="104" t="e">
        <f>C13398*PRODUCT(#REF!,#REF!,G13398,,#REF!,E13398)</f>
        <v>#N/A</v>
      </c>
    </row>
    <row r="13399" spans="3:8">
      <c r="C13399" t="e">
        <f>VLOOKUP(B13399,定价因子!L:M,2,0)</f>
        <v>#N/A</v>
      </c>
      <c r="E13399" t="e">
        <f>VLOOKUP($D$1&amp;D13399,定价因子!E:F,2,0)</f>
        <v>#N/A</v>
      </c>
      <c r="G13399" t="e">
        <f>VLOOKUP($F$1&amp;F13399,定价因子!E:F,2,0)</f>
        <v>#N/A</v>
      </c>
      <c r="H13399" s="104" t="e">
        <f>C13399*PRODUCT(#REF!,#REF!,G13399,,#REF!,E13399)</f>
        <v>#N/A</v>
      </c>
    </row>
    <row r="13400" spans="3:8">
      <c r="C13400" t="e">
        <f>VLOOKUP(B13400,定价因子!L:M,2,0)</f>
        <v>#N/A</v>
      </c>
      <c r="E13400" t="e">
        <f>VLOOKUP($D$1&amp;D13400,定价因子!E:F,2,0)</f>
        <v>#N/A</v>
      </c>
      <c r="G13400" t="e">
        <f>VLOOKUP($F$1&amp;F13400,定价因子!E:F,2,0)</f>
        <v>#N/A</v>
      </c>
      <c r="H13400" s="104" t="e">
        <f>C13400*PRODUCT(#REF!,#REF!,G13400,,#REF!,E13400)</f>
        <v>#N/A</v>
      </c>
    </row>
    <row r="13401" spans="3:8">
      <c r="C13401" t="e">
        <f>VLOOKUP(B13401,定价因子!L:M,2,0)</f>
        <v>#N/A</v>
      </c>
      <c r="E13401" t="e">
        <f>VLOOKUP($D$1&amp;D13401,定价因子!E:F,2,0)</f>
        <v>#N/A</v>
      </c>
      <c r="G13401" t="e">
        <f>VLOOKUP($F$1&amp;F13401,定价因子!E:F,2,0)</f>
        <v>#N/A</v>
      </c>
      <c r="H13401" s="104" t="e">
        <f>C13401*PRODUCT(#REF!,#REF!,G13401,,#REF!,E13401)</f>
        <v>#N/A</v>
      </c>
    </row>
    <row r="13402" spans="3:8">
      <c r="C13402" t="e">
        <f>VLOOKUP(B13402,定价因子!L:M,2,0)</f>
        <v>#N/A</v>
      </c>
      <c r="E13402" t="e">
        <f>VLOOKUP($D$1&amp;D13402,定价因子!E:F,2,0)</f>
        <v>#N/A</v>
      </c>
      <c r="G13402" t="e">
        <f>VLOOKUP($F$1&amp;F13402,定价因子!E:F,2,0)</f>
        <v>#N/A</v>
      </c>
      <c r="H13402" s="104" t="e">
        <f>C13402*PRODUCT(#REF!,#REF!,G13402,,#REF!,E13402)</f>
        <v>#N/A</v>
      </c>
    </row>
    <row r="13403" spans="3:8">
      <c r="C13403" t="e">
        <f>VLOOKUP(B13403,定价因子!L:M,2,0)</f>
        <v>#N/A</v>
      </c>
      <c r="E13403" t="e">
        <f>VLOOKUP($D$1&amp;D13403,定价因子!E:F,2,0)</f>
        <v>#N/A</v>
      </c>
      <c r="G13403" t="e">
        <f>VLOOKUP($F$1&amp;F13403,定价因子!E:F,2,0)</f>
        <v>#N/A</v>
      </c>
      <c r="H13403" s="104" t="e">
        <f>C13403*PRODUCT(#REF!,#REF!,G13403,,#REF!,E13403)</f>
        <v>#N/A</v>
      </c>
    </row>
    <row r="13404" spans="3:8">
      <c r="C13404" t="e">
        <f>VLOOKUP(B13404,定价因子!L:M,2,0)</f>
        <v>#N/A</v>
      </c>
      <c r="E13404" t="e">
        <f>VLOOKUP($D$1&amp;D13404,定价因子!E:F,2,0)</f>
        <v>#N/A</v>
      </c>
      <c r="G13404" t="e">
        <f>VLOOKUP($F$1&amp;F13404,定价因子!E:F,2,0)</f>
        <v>#N/A</v>
      </c>
      <c r="H13404" s="104" t="e">
        <f>C13404*PRODUCT(#REF!,#REF!,G13404,,#REF!,E13404)</f>
        <v>#N/A</v>
      </c>
    </row>
    <row r="13405" spans="3:8">
      <c r="C13405" t="e">
        <f>VLOOKUP(B13405,定价因子!L:M,2,0)</f>
        <v>#N/A</v>
      </c>
      <c r="E13405" t="e">
        <f>VLOOKUP($D$1&amp;D13405,定价因子!E:F,2,0)</f>
        <v>#N/A</v>
      </c>
      <c r="G13405" t="e">
        <f>VLOOKUP($F$1&amp;F13405,定价因子!E:F,2,0)</f>
        <v>#N/A</v>
      </c>
      <c r="H13405" s="104" t="e">
        <f>C13405*PRODUCT(#REF!,#REF!,G13405,,#REF!,E13405)</f>
        <v>#N/A</v>
      </c>
    </row>
    <row r="13406" spans="3:8">
      <c r="C13406" t="e">
        <f>VLOOKUP(B13406,定价因子!L:M,2,0)</f>
        <v>#N/A</v>
      </c>
      <c r="E13406" t="e">
        <f>VLOOKUP($D$1&amp;D13406,定价因子!E:F,2,0)</f>
        <v>#N/A</v>
      </c>
      <c r="G13406" t="e">
        <f>VLOOKUP($F$1&amp;F13406,定价因子!E:F,2,0)</f>
        <v>#N/A</v>
      </c>
      <c r="H13406" s="104" t="e">
        <f>C13406*PRODUCT(#REF!,#REF!,G13406,,#REF!,E13406)</f>
        <v>#N/A</v>
      </c>
    </row>
    <row r="13407" spans="3:8">
      <c r="C13407" t="e">
        <f>VLOOKUP(B13407,定价因子!L:M,2,0)</f>
        <v>#N/A</v>
      </c>
      <c r="E13407" t="e">
        <f>VLOOKUP($D$1&amp;D13407,定价因子!E:F,2,0)</f>
        <v>#N/A</v>
      </c>
      <c r="G13407" t="e">
        <f>VLOOKUP($F$1&amp;F13407,定价因子!E:F,2,0)</f>
        <v>#N/A</v>
      </c>
      <c r="H13407" s="104" t="e">
        <f>C13407*PRODUCT(#REF!,#REF!,G13407,,#REF!,E13407)</f>
        <v>#N/A</v>
      </c>
    </row>
    <row r="13408" spans="3:8">
      <c r="C13408" t="e">
        <f>VLOOKUP(B13408,定价因子!L:M,2,0)</f>
        <v>#N/A</v>
      </c>
      <c r="E13408" t="e">
        <f>VLOOKUP($D$1&amp;D13408,定价因子!E:F,2,0)</f>
        <v>#N/A</v>
      </c>
      <c r="G13408" t="e">
        <f>VLOOKUP($F$1&amp;F13408,定价因子!E:F,2,0)</f>
        <v>#N/A</v>
      </c>
      <c r="H13408" s="104" t="e">
        <f>C13408*PRODUCT(#REF!,#REF!,G13408,,#REF!,E13408)</f>
        <v>#N/A</v>
      </c>
    </row>
    <row r="13409" spans="3:8">
      <c r="C13409" t="e">
        <f>VLOOKUP(B13409,定价因子!L:M,2,0)</f>
        <v>#N/A</v>
      </c>
      <c r="E13409" t="e">
        <f>VLOOKUP($D$1&amp;D13409,定价因子!E:F,2,0)</f>
        <v>#N/A</v>
      </c>
      <c r="G13409" t="e">
        <f>VLOOKUP($F$1&amp;F13409,定价因子!E:F,2,0)</f>
        <v>#N/A</v>
      </c>
      <c r="H13409" s="104" t="e">
        <f>C13409*PRODUCT(#REF!,#REF!,G13409,,#REF!,E13409)</f>
        <v>#N/A</v>
      </c>
    </row>
    <row r="13410" spans="3:8">
      <c r="C13410" t="e">
        <f>VLOOKUP(B13410,定价因子!L:M,2,0)</f>
        <v>#N/A</v>
      </c>
      <c r="E13410" t="e">
        <f>VLOOKUP($D$1&amp;D13410,定价因子!E:F,2,0)</f>
        <v>#N/A</v>
      </c>
      <c r="G13410" t="e">
        <f>VLOOKUP($F$1&amp;F13410,定价因子!E:F,2,0)</f>
        <v>#N/A</v>
      </c>
      <c r="H13410" s="104" t="e">
        <f>C13410*PRODUCT(#REF!,#REF!,G13410,,#REF!,E13410)</f>
        <v>#N/A</v>
      </c>
    </row>
    <row r="13411" spans="3:8">
      <c r="C13411" t="e">
        <f>VLOOKUP(B13411,定价因子!L:M,2,0)</f>
        <v>#N/A</v>
      </c>
      <c r="E13411" t="e">
        <f>VLOOKUP($D$1&amp;D13411,定价因子!E:F,2,0)</f>
        <v>#N/A</v>
      </c>
      <c r="G13411" t="e">
        <f>VLOOKUP($F$1&amp;F13411,定价因子!E:F,2,0)</f>
        <v>#N/A</v>
      </c>
      <c r="H13411" s="104" t="e">
        <f>C13411*PRODUCT(#REF!,#REF!,G13411,,#REF!,E13411)</f>
        <v>#N/A</v>
      </c>
    </row>
    <row r="13412" spans="3:8">
      <c r="C13412" t="e">
        <f>VLOOKUP(B13412,定价因子!L:M,2,0)</f>
        <v>#N/A</v>
      </c>
      <c r="E13412" t="e">
        <f>VLOOKUP($D$1&amp;D13412,定价因子!E:F,2,0)</f>
        <v>#N/A</v>
      </c>
      <c r="G13412" t="e">
        <f>VLOOKUP($F$1&amp;F13412,定价因子!E:F,2,0)</f>
        <v>#N/A</v>
      </c>
      <c r="H13412" s="104" t="e">
        <f>C13412*PRODUCT(#REF!,#REF!,G13412,,#REF!,E13412)</f>
        <v>#N/A</v>
      </c>
    </row>
    <row r="13413" spans="3:8">
      <c r="C13413" t="e">
        <f>VLOOKUP(B13413,定价因子!L:M,2,0)</f>
        <v>#N/A</v>
      </c>
      <c r="E13413" t="e">
        <f>VLOOKUP($D$1&amp;D13413,定价因子!E:F,2,0)</f>
        <v>#N/A</v>
      </c>
      <c r="G13413" t="e">
        <f>VLOOKUP($F$1&amp;F13413,定价因子!E:F,2,0)</f>
        <v>#N/A</v>
      </c>
      <c r="H13413" s="104" t="e">
        <f>C13413*PRODUCT(#REF!,#REF!,G13413,,#REF!,E13413)</f>
        <v>#N/A</v>
      </c>
    </row>
    <row r="13414" spans="3:8">
      <c r="C13414" t="e">
        <f>VLOOKUP(B13414,定价因子!L:M,2,0)</f>
        <v>#N/A</v>
      </c>
      <c r="E13414" t="e">
        <f>VLOOKUP($D$1&amp;D13414,定价因子!E:F,2,0)</f>
        <v>#N/A</v>
      </c>
      <c r="G13414" t="e">
        <f>VLOOKUP($F$1&amp;F13414,定价因子!E:F,2,0)</f>
        <v>#N/A</v>
      </c>
      <c r="H13414" s="104" t="e">
        <f>C13414*PRODUCT(#REF!,#REF!,G13414,,#REF!,E13414)</f>
        <v>#N/A</v>
      </c>
    </row>
    <row r="13415" spans="3:8">
      <c r="C13415" t="e">
        <f>VLOOKUP(B13415,定价因子!L:M,2,0)</f>
        <v>#N/A</v>
      </c>
      <c r="E13415" t="e">
        <f>VLOOKUP($D$1&amp;D13415,定价因子!E:F,2,0)</f>
        <v>#N/A</v>
      </c>
      <c r="G13415" t="e">
        <f>VLOOKUP($F$1&amp;F13415,定价因子!E:F,2,0)</f>
        <v>#N/A</v>
      </c>
      <c r="H13415" s="104" t="e">
        <f>C13415*PRODUCT(#REF!,#REF!,G13415,,#REF!,E13415)</f>
        <v>#N/A</v>
      </c>
    </row>
    <row r="13416" spans="3:8">
      <c r="C13416" t="e">
        <f>VLOOKUP(B13416,定价因子!L:M,2,0)</f>
        <v>#N/A</v>
      </c>
      <c r="E13416" t="e">
        <f>VLOOKUP($D$1&amp;D13416,定价因子!E:F,2,0)</f>
        <v>#N/A</v>
      </c>
      <c r="G13416" t="e">
        <f>VLOOKUP($F$1&amp;F13416,定价因子!E:F,2,0)</f>
        <v>#N/A</v>
      </c>
      <c r="H13416" s="104" t="e">
        <f>C13416*PRODUCT(#REF!,#REF!,G13416,,#REF!,E13416)</f>
        <v>#N/A</v>
      </c>
    </row>
    <row r="13417" spans="3:8">
      <c r="C13417" t="e">
        <f>VLOOKUP(B13417,定价因子!L:M,2,0)</f>
        <v>#N/A</v>
      </c>
      <c r="E13417" t="e">
        <f>VLOOKUP($D$1&amp;D13417,定价因子!E:F,2,0)</f>
        <v>#N/A</v>
      </c>
      <c r="G13417" t="e">
        <f>VLOOKUP($F$1&amp;F13417,定价因子!E:F,2,0)</f>
        <v>#N/A</v>
      </c>
      <c r="H13417" s="104" t="e">
        <f>C13417*PRODUCT(#REF!,#REF!,G13417,,#REF!,E13417)</f>
        <v>#N/A</v>
      </c>
    </row>
    <row r="13418" spans="3:8">
      <c r="C13418" t="e">
        <f>VLOOKUP(B13418,定价因子!L:M,2,0)</f>
        <v>#N/A</v>
      </c>
      <c r="E13418" t="e">
        <f>VLOOKUP($D$1&amp;D13418,定价因子!E:F,2,0)</f>
        <v>#N/A</v>
      </c>
      <c r="G13418" t="e">
        <f>VLOOKUP($F$1&amp;F13418,定价因子!E:F,2,0)</f>
        <v>#N/A</v>
      </c>
      <c r="H13418" s="104" t="e">
        <f>C13418*PRODUCT(#REF!,#REF!,G13418,,#REF!,E13418)</f>
        <v>#N/A</v>
      </c>
    </row>
    <row r="13419" spans="3:8">
      <c r="C13419" t="e">
        <f>VLOOKUP(B13419,定价因子!L:M,2,0)</f>
        <v>#N/A</v>
      </c>
      <c r="E13419" t="e">
        <f>VLOOKUP($D$1&amp;D13419,定价因子!E:F,2,0)</f>
        <v>#N/A</v>
      </c>
      <c r="G13419" t="e">
        <f>VLOOKUP($F$1&amp;F13419,定价因子!E:F,2,0)</f>
        <v>#N/A</v>
      </c>
      <c r="H13419" s="104" t="e">
        <f>C13419*PRODUCT(#REF!,#REF!,G13419,,#REF!,E13419)</f>
        <v>#N/A</v>
      </c>
    </row>
    <row r="13420" spans="3:8">
      <c r="C13420" t="e">
        <f>VLOOKUP(B13420,定价因子!L:M,2,0)</f>
        <v>#N/A</v>
      </c>
      <c r="E13420" t="e">
        <f>VLOOKUP($D$1&amp;D13420,定价因子!E:F,2,0)</f>
        <v>#N/A</v>
      </c>
      <c r="G13420" t="e">
        <f>VLOOKUP($F$1&amp;F13420,定价因子!E:F,2,0)</f>
        <v>#N/A</v>
      </c>
      <c r="H13420" s="104" t="e">
        <f>C13420*PRODUCT(#REF!,#REF!,G13420,,#REF!,E13420)</f>
        <v>#N/A</v>
      </c>
    </row>
    <row r="13421" spans="3:8">
      <c r="C13421" t="e">
        <f>VLOOKUP(B13421,定价因子!L:M,2,0)</f>
        <v>#N/A</v>
      </c>
      <c r="E13421" t="e">
        <f>VLOOKUP($D$1&amp;D13421,定价因子!E:F,2,0)</f>
        <v>#N/A</v>
      </c>
      <c r="G13421" t="e">
        <f>VLOOKUP($F$1&amp;F13421,定价因子!E:F,2,0)</f>
        <v>#N/A</v>
      </c>
      <c r="H13421" s="104" t="e">
        <f>C13421*PRODUCT(#REF!,#REF!,G13421,,#REF!,E13421)</f>
        <v>#N/A</v>
      </c>
    </row>
    <row r="13422" spans="3:8">
      <c r="C13422" t="e">
        <f>VLOOKUP(B13422,定价因子!L:M,2,0)</f>
        <v>#N/A</v>
      </c>
      <c r="E13422" t="e">
        <f>VLOOKUP($D$1&amp;D13422,定价因子!E:F,2,0)</f>
        <v>#N/A</v>
      </c>
      <c r="G13422" t="e">
        <f>VLOOKUP($F$1&amp;F13422,定价因子!E:F,2,0)</f>
        <v>#N/A</v>
      </c>
      <c r="H13422" s="104" t="e">
        <f>C13422*PRODUCT(#REF!,#REF!,G13422,,#REF!,E13422)</f>
        <v>#N/A</v>
      </c>
    </row>
    <row r="13423" spans="3:8">
      <c r="C13423" t="e">
        <f>VLOOKUP(B13423,定价因子!L:M,2,0)</f>
        <v>#N/A</v>
      </c>
      <c r="E13423" t="e">
        <f>VLOOKUP($D$1&amp;D13423,定价因子!E:F,2,0)</f>
        <v>#N/A</v>
      </c>
      <c r="G13423" t="e">
        <f>VLOOKUP($F$1&amp;F13423,定价因子!E:F,2,0)</f>
        <v>#N/A</v>
      </c>
      <c r="H13423" s="104" t="e">
        <f>C13423*PRODUCT(#REF!,#REF!,G13423,,#REF!,E13423)</f>
        <v>#N/A</v>
      </c>
    </row>
    <row r="13424" spans="3:8">
      <c r="C13424" t="e">
        <f>VLOOKUP(B13424,定价因子!L:M,2,0)</f>
        <v>#N/A</v>
      </c>
      <c r="E13424" t="e">
        <f>VLOOKUP($D$1&amp;D13424,定价因子!E:F,2,0)</f>
        <v>#N/A</v>
      </c>
      <c r="G13424" t="e">
        <f>VLOOKUP($F$1&amp;F13424,定价因子!E:F,2,0)</f>
        <v>#N/A</v>
      </c>
      <c r="H13424" s="104" t="e">
        <f>C13424*PRODUCT(#REF!,#REF!,G13424,,#REF!,E13424)</f>
        <v>#N/A</v>
      </c>
    </row>
    <row r="13425" spans="3:8">
      <c r="C13425" t="e">
        <f>VLOOKUP(B13425,定价因子!L:M,2,0)</f>
        <v>#N/A</v>
      </c>
      <c r="E13425" t="e">
        <f>VLOOKUP($D$1&amp;D13425,定价因子!E:F,2,0)</f>
        <v>#N/A</v>
      </c>
      <c r="G13425" t="e">
        <f>VLOOKUP($F$1&amp;F13425,定价因子!E:F,2,0)</f>
        <v>#N/A</v>
      </c>
      <c r="H13425" s="104" t="e">
        <f>C13425*PRODUCT(#REF!,#REF!,G13425,,#REF!,E13425)</f>
        <v>#N/A</v>
      </c>
    </row>
    <row r="13426" spans="3:8">
      <c r="C13426" t="e">
        <f>VLOOKUP(B13426,定价因子!L:M,2,0)</f>
        <v>#N/A</v>
      </c>
      <c r="E13426" t="e">
        <f>VLOOKUP($D$1&amp;D13426,定价因子!E:F,2,0)</f>
        <v>#N/A</v>
      </c>
      <c r="G13426" t="e">
        <f>VLOOKUP($F$1&amp;F13426,定价因子!E:F,2,0)</f>
        <v>#N/A</v>
      </c>
      <c r="H13426" s="104" t="e">
        <f>C13426*PRODUCT(#REF!,#REF!,G13426,,#REF!,E13426)</f>
        <v>#N/A</v>
      </c>
    </row>
    <row r="13427" spans="3:8">
      <c r="C13427" t="e">
        <f>VLOOKUP(B13427,定价因子!L:M,2,0)</f>
        <v>#N/A</v>
      </c>
      <c r="E13427" t="e">
        <f>VLOOKUP($D$1&amp;D13427,定价因子!E:F,2,0)</f>
        <v>#N/A</v>
      </c>
      <c r="G13427" t="e">
        <f>VLOOKUP($F$1&amp;F13427,定价因子!E:F,2,0)</f>
        <v>#N/A</v>
      </c>
      <c r="H13427" s="104" t="e">
        <f>C13427*PRODUCT(#REF!,#REF!,G13427,,#REF!,E13427)</f>
        <v>#N/A</v>
      </c>
    </row>
    <row r="13428" spans="3:8">
      <c r="C13428" t="e">
        <f>VLOOKUP(B13428,定价因子!L:M,2,0)</f>
        <v>#N/A</v>
      </c>
      <c r="E13428" t="e">
        <f>VLOOKUP($D$1&amp;D13428,定价因子!E:F,2,0)</f>
        <v>#N/A</v>
      </c>
      <c r="G13428" t="e">
        <f>VLOOKUP($F$1&amp;F13428,定价因子!E:F,2,0)</f>
        <v>#N/A</v>
      </c>
      <c r="H13428" s="104" t="e">
        <f>C13428*PRODUCT(#REF!,#REF!,G13428,,#REF!,E13428)</f>
        <v>#N/A</v>
      </c>
    </row>
    <row r="13429" spans="3:8">
      <c r="C13429" t="e">
        <f>VLOOKUP(B13429,定价因子!L:M,2,0)</f>
        <v>#N/A</v>
      </c>
      <c r="E13429" t="e">
        <f>VLOOKUP($D$1&amp;D13429,定价因子!E:F,2,0)</f>
        <v>#N/A</v>
      </c>
      <c r="G13429" t="e">
        <f>VLOOKUP($F$1&amp;F13429,定价因子!E:F,2,0)</f>
        <v>#N/A</v>
      </c>
      <c r="H13429" s="104" t="e">
        <f>C13429*PRODUCT(#REF!,#REF!,G13429,,#REF!,E13429)</f>
        <v>#N/A</v>
      </c>
    </row>
    <row r="13430" spans="3:8">
      <c r="C13430" t="e">
        <f>VLOOKUP(B13430,定价因子!L:M,2,0)</f>
        <v>#N/A</v>
      </c>
      <c r="E13430" t="e">
        <f>VLOOKUP($D$1&amp;D13430,定价因子!E:F,2,0)</f>
        <v>#N/A</v>
      </c>
      <c r="G13430" t="e">
        <f>VLOOKUP($F$1&amp;F13430,定价因子!E:F,2,0)</f>
        <v>#N/A</v>
      </c>
      <c r="H13430" s="104" t="e">
        <f>C13430*PRODUCT(#REF!,#REF!,G13430,,#REF!,E13430)</f>
        <v>#N/A</v>
      </c>
    </row>
    <row r="13431" spans="3:8">
      <c r="C13431" t="e">
        <f>VLOOKUP(B13431,定价因子!L:M,2,0)</f>
        <v>#N/A</v>
      </c>
      <c r="E13431" t="e">
        <f>VLOOKUP($D$1&amp;D13431,定价因子!E:F,2,0)</f>
        <v>#N/A</v>
      </c>
      <c r="G13431" t="e">
        <f>VLOOKUP($F$1&amp;F13431,定价因子!E:F,2,0)</f>
        <v>#N/A</v>
      </c>
      <c r="H13431" s="104" t="e">
        <f>C13431*PRODUCT(#REF!,#REF!,G13431,,#REF!,E13431)</f>
        <v>#N/A</v>
      </c>
    </row>
    <row r="13432" spans="3:8">
      <c r="C13432" t="e">
        <f>VLOOKUP(B13432,定价因子!L:M,2,0)</f>
        <v>#N/A</v>
      </c>
      <c r="E13432" t="e">
        <f>VLOOKUP($D$1&amp;D13432,定价因子!E:F,2,0)</f>
        <v>#N/A</v>
      </c>
      <c r="G13432" t="e">
        <f>VLOOKUP($F$1&amp;F13432,定价因子!E:F,2,0)</f>
        <v>#N/A</v>
      </c>
      <c r="H13432" s="104" t="e">
        <f>C13432*PRODUCT(#REF!,#REF!,G13432,,#REF!,E13432)</f>
        <v>#N/A</v>
      </c>
    </row>
    <row r="13433" spans="3:8">
      <c r="C13433" t="e">
        <f>VLOOKUP(B13433,定价因子!L:M,2,0)</f>
        <v>#N/A</v>
      </c>
      <c r="E13433" t="e">
        <f>VLOOKUP($D$1&amp;D13433,定价因子!E:F,2,0)</f>
        <v>#N/A</v>
      </c>
      <c r="G13433" t="e">
        <f>VLOOKUP($F$1&amp;F13433,定价因子!E:F,2,0)</f>
        <v>#N/A</v>
      </c>
      <c r="H13433" s="104" t="e">
        <f>C13433*PRODUCT(#REF!,#REF!,G13433,,#REF!,E13433)</f>
        <v>#N/A</v>
      </c>
    </row>
    <row r="13434" spans="3:8">
      <c r="C13434" t="e">
        <f>VLOOKUP(B13434,定价因子!L:M,2,0)</f>
        <v>#N/A</v>
      </c>
      <c r="E13434" t="e">
        <f>VLOOKUP($D$1&amp;D13434,定价因子!E:F,2,0)</f>
        <v>#N/A</v>
      </c>
      <c r="G13434" t="e">
        <f>VLOOKUP($F$1&amp;F13434,定价因子!E:F,2,0)</f>
        <v>#N/A</v>
      </c>
      <c r="H13434" s="104" t="e">
        <f>C13434*PRODUCT(#REF!,#REF!,G13434,,#REF!,E13434)</f>
        <v>#N/A</v>
      </c>
    </row>
    <row r="13435" spans="3:8">
      <c r="C13435" t="e">
        <f>VLOOKUP(B13435,定价因子!L:M,2,0)</f>
        <v>#N/A</v>
      </c>
      <c r="E13435" t="e">
        <f>VLOOKUP($D$1&amp;D13435,定价因子!E:F,2,0)</f>
        <v>#N/A</v>
      </c>
      <c r="G13435" t="e">
        <f>VLOOKUP($F$1&amp;F13435,定价因子!E:F,2,0)</f>
        <v>#N/A</v>
      </c>
      <c r="H13435" s="104" t="e">
        <f>C13435*PRODUCT(#REF!,#REF!,G13435,,#REF!,E13435)</f>
        <v>#N/A</v>
      </c>
    </row>
    <row r="13436" spans="3:8">
      <c r="C13436" t="e">
        <f>VLOOKUP(B13436,定价因子!L:M,2,0)</f>
        <v>#N/A</v>
      </c>
      <c r="E13436" t="e">
        <f>VLOOKUP($D$1&amp;D13436,定价因子!E:F,2,0)</f>
        <v>#N/A</v>
      </c>
      <c r="G13436" t="e">
        <f>VLOOKUP($F$1&amp;F13436,定价因子!E:F,2,0)</f>
        <v>#N/A</v>
      </c>
      <c r="H13436" s="104" t="e">
        <f>C13436*PRODUCT(#REF!,#REF!,G13436,,#REF!,E13436)</f>
        <v>#N/A</v>
      </c>
    </row>
    <row r="13437" spans="3:8">
      <c r="C13437" t="e">
        <f>VLOOKUP(B13437,定价因子!L:M,2,0)</f>
        <v>#N/A</v>
      </c>
      <c r="E13437" t="e">
        <f>VLOOKUP($D$1&amp;D13437,定价因子!E:F,2,0)</f>
        <v>#N/A</v>
      </c>
      <c r="G13437" t="e">
        <f>VLOOKUP($F$1&amp;F13437,定价因子!E:F,2,0)</f>
        <v>#N/A</v>
      </c>
      <c r="H13437" s="104" t="e">
        <f>C13437*PRODUCT(#REF!,#REF!,G13437,,#REF!,E13437)</f>
        <v>#N/A</v>
      </c>
    </row>
    <row r="13438" spans="3:8">
      <c r="C13438" t="e">
        <f>VLOOKUP(B13438,定价因子!L:M,2,0)</f>
        <v>#N/A</v>
      </c>
      <c r="E13438" t="e">
        <f>VLOOKUP($D$1&amp;D13438,定价因子!E:F,2,0)</f>
        <v>#N/A</v>
      </c>
      <c r="G13438" t="e">
        <f>VLOOKUP($F$1&amp;F13438,定价因子!E:F,2,0)</f>
        <v>#N/A</v>
      </c>
      <c r="H13438" s="104" t="e">
        <f>C13438*PRODUCT(#REF!,#REF!,G13438,,#REF!,E13438)</f>
        <v>#N/A</v>
      </c>
    </row>
    <row r="13439" spans="3:8">
      <c r="C13439" t="e">
        <f>VLOOKUP(B13439,定价因子!L:M,2,0)</f>
        <v>#N/A</v>
      </c>
      <c r="E13439" t="e">
        <f>VLOOKUP($D$1&amp;D13439,定价因子!E:F,2,0)</f>
        <v>#N/A</v>
      </c>
      <c r="G13439" t="e">
        <f>VLOOKUP($F$1&amp;F13439,定价因子!E:F,2,0)</f>
        <v>#N/A</v>
      </c>
      <c r="H13439" s="104" t="e">
        <f>C13439*PRODUCT(#REF!,#REF!,G13439,,#REF!,E13439)</f>
        <v>#N/A</v>
      </c>
    </row>
    <row r="13440" spans="3:8">
      <c r="C13440" t="e">
        <f>VLOOKUP(B13440,定价因子!L:M,2,0)</f>
        <v>#N/A</v>
      </c>
      <c r="E13440" t="e">
        <f>VLOOKUP($D$1&amp;D13440,定价因子!E:F,2,0)</f>
        <v>#N/A</v>
      </c>
      <c r="G13440" t="e">
        <f>VLOOKUP($F$1&amp;F13440,定价因子!E:F,2,0)</f>
        <v>#N/A</v>
      </c>
      <c r="H13440" s="104" t="e">
        <f>C13440*PRODUCT(#REF!,#REF!,G13440,,#REF!,E13440)</f>
        <v>#N/A</v>
      </c>
    </row>
    <row r="13441" spans="3:8">
      <c r="C13441" t="e">
        <f>VLOOKUP(B13441,定价因子!L:M,2,0)</f>
        <v>#N/A</v>
      </c>
      <c r="E13441" t="e">
        <f>VLOOKUP($D$1&amp;D13441,定价因子!E:F,2,0)</f>
        <v>#N/A</v>
      </c>
      <c r="G13441" t="e">
        <f>VLOOKUP($F$1&amp;F13441,定价因子!E:F,2,0)</f>
        <v>#N/A</v>
      </c>
      <c r="H13441" s="104" t="e">
        <f>C13441*PRODUCT(#REF!,#REF!,G13441,,#REF!,E13441)</f>
        <v>#N/A</v>
      </c>
    </row>
    <row r="13442" spans="3:8">
      <c r="C13442" t="e">
        <f>VLOOKUP(B13442,定价因子!L:M,2,0)</f>
        <v>#N/A</v>
      </c>
      <c r="E13442" t="e">
        <f>VLOOKUP($D$1&amp;D13442,定价因子!E:F,2,0)</f>
        <v>#N/A</v>
      </c>
      <c r="G13442" t="e">
        <f>VLOOKUP($F$1&amp;F13442,定价因子!E:F,2,0)</f>
        <v>#N/A</v>
      </c>
      <c r="H13442" s="104" t="e">
        <f>C13442*PRODUCT(#REF!,#REF!,G13442,,#REF!,E13442)</f>
        <v>#N/A</v>
      </c>
    </row>
    <row r="13443" spans="3:8">
      <c r="C13443" t="e">
        <f>VLOOKUP(B13443,定价因子!L:M,2,0)</f>
        <v>#N/A</v>
      </c>
      <c r="E13443" t="e">
        <f>VLOOKUP($D$1&amp;D13443,定价因子!E:F,2,0)</f>
        <v>#N/A</v>
      </c>
      <c r="G13443" t="e">
        <f>VLOOKUP($F$1&amp;F13443,定价因子!E:F,2,0)</f>
        <v>#N/A</v>
      </c>
      <c r="H13443" s="104" t="e">
        <f>C13443*PRODUCT(#REF!,#REF!,G13443,,#REF!,E13443)</f>
        <v>#N/A</v>
      </c>
    </row>
    <row r="13444" spans="3:8">
      <c r="C13444" t="e">
        <f>VLOOKUP(B13444,定价因子!L:M,2,0)</f>
        <v>#N/A</v>
      </c>
      <c r="E13444" t="e">
        <f>VLOOKUP($D$1&amp;D13444,定价因子!E:F,2,0)</f>
        <v>#N/A</v>
      </c>
      <c r="G13444" t="e">
        <f>VLOOKUP($F$1&amp;F13444,定价因子!E:F,2,0)</f>
        <v>#N/A</v>
      </c>
      <c r="H13444" s="104" t="e">
        <f>C13444*PRODUCT(#REF!,#REF!,G13444,,#REF!,E13444)</f>
        <v>#N/A</v>
      </c>
    </row>
    <row r="13445" spans="3:8">
      <c r="C13445" t="e">
        <f>VLOOKUP(B13445,定价因子!L:M,2,0)</f>
        <v>#N/A</v>
      </c>
      <c r="E13445" t="e">
        <f>VLOOKUP($D$1&amp;D13445,定价因子!E:F,2,0)</f>
        <v>#N/A</v>
      </c>
      <c r="G13445" t="e">
        <f>VLOOKUP($F$1&amp;F13445,定价因子!E:F,2,0)</f>
        <v>#N/A</v>
      </c>
      <c r="H13445" s="104" t="e">
        <f>C13445*PRODUCT(#REF!,#REF!,G13445,,#REF!,E13445)</f>
        <v>#N/A</v>
      </c>
    </row>
    <row r="13446" spans="3:8">
      <c r="C13446" t="e">
        <f>VLOOKUP(B13446,定价因子!L:M,2,0)</f>
        <v>#N/A</v>
      </c>
      <c r="E13446" t="e">
        <f>VLOOKUP($D$1&amp;D13446,定价因子!E:F,2,0)</f>
        <v>#N/A</v>
      </c>
      <c r="G13446" t="e">
        <f>VLOOKUP($F$1&amp;F13446,定价因子!E:F,2,0)</f>
        <v>#N/A</v>
      </c>
      <c r="H13446" s="104" t="e">
        <f>C13446*PRODUCT(#REF!,#REF!,G13446,,#REF!,E13446)</f>
        <v>#N/A</v>
      </c>
    </row>
    <row r="13447" spans="3:8">
      <c r="C13447" t="e">
        <f>VLOOKUP(B13447,定价因子!L:M,2,0)</f>
        <v>#N/A</v>
      </c>
      <c r="E13447" t="e">
        <f>VLOOKUP($D$1&amp;D13447,定价因子!E:F,2,0)</f>
        <v>#N/A</v>
      </c>
      <c r="G13447" t="e">
        <f>VLOOKUP($F$1&amp;F13447,定价因子!E:F,2,0)</f>
        <v>#N/A</v>
      </c>
      <c r="H13447" s="104" t="e">
        <f>C13447*PRODUCT(#REF!,#REF!,G13447,,#REF!,E13447)</f>
        <v>#N/A</v>
      </c>
    </row>
    <row r="13448" spans="3:8">
      <c r="C13448" t="e">
        <f>VLOOKUP(B13448,定价因子!L:M,2,0)</f>
        <v>#N/A</v>
      </c>
      <c r="E13448" t="e">
        <f>VLOOKUP($D$1&amp;D13448,定价因子!E:F,2,0)</f>
        <v>#N/A</v>
      </c>
      <c r="G13448" t="e">
        <f>VLOOKUP($F$1&amp;F13448,定价因子!E:F,2,0)</f>
        <v>#N/A</v>
      </c>
      <c r="H13448" s="104" t="e">
        <f>C13448*PRODUCT(#REF!,#REF!,G13448,,#REF!,E13448)</f>
        <v>#N/A</v>
      </c>
    </row>
    <row r="13449" spans="3:8">
      <c r="C13449" t="e">
        <f>VLOOKUP(B13449,定价因子!L:M,2,0)</f>
        <v>#N/A</v>
      </c>
      <c r="E13449" t="e">
        <f>VLOOKUP($D$1&amp;D13449,定价因子!E:F,2,0)</f>
        <v>#N/A</v>
      </c>
      <c r="G13449" t="e">
        <f>VLOOKUP($F$1&amp;F13449,定价因子!E:F,2,0)</f>
        <v>#N/A</v>
      </c>
      <c r="H13449" s="104" t="e">
        <f>C13449*PRODUCT(#REF!,#REF!,G13449,,#REF!,E13449)</f>
        <v>#N/A</v>
      </c>
    </row>
    <row r="13450" spans="3:8">
      <c r="C13450" t="e">
        <f>VLOOKUP(B13450,定价因子!L:M,2,0)</f>
        <v>#N/A</v>
      </c>
      <c r="E13450" t="e">
        <f>VLOOKUP($D$1&amp;D13450,定价因子!E:F,2,0)</f>
        <v>#N/A</v>
      </c>
      <c r="G13450" t="e">
        <f>VLOOKUP($F$1&amp;F13450,定价因子!E:F,2,0)</f>
        <v>#N/A</v>
      </c>
      <c r="H13450" s="104" t="e">
        <f>C13450*PRODUCT(#REF!,#REF!,G13450,,#REF!,E13450)</f>
        <v>#N/A</v>
      </c>
    </row>
    <row r="13451" spans="3:8">
      <c r="C13451" t="e">
        <f>VLOOKUP(B13451,定价因子!L:M,2,0)</f>
        <v>#N/A</v>
      </c>
      <c r="E13451" t="e">
        <f>VLOOKUP($D$1&amp;D13451,定价因子!E:F,2,0)</f>
        <v>#N/A</v>
      </c>
      <c r="G13451" t="e">
        <f>VLOOKUP($F$1&amp;F13451,定价因子!E:F,2,0)</f>
        <v>#N/A</v>
      </c>
      <c r="H13451" s="104" t="e">
        <f>C13451*PRODUCT(#REF!,#REF!,G13451,,#REF!,E13451)</f>
        <v>#N/A</v>
      </c>
    </row>
    <row r="13452" spans="3:8">
      <c r="C13452" t="e">
        <f>VLOOKUP(B13452,定价因子!L:M,2,0)</f>
        <v>#N/A</v>
      </c>
      <c r="E13452" t="e">
        <f>VLOOKUP($D$1&amp;D13452,定价因子!E:F,2,0)</f>
        <v>#N/A</v>
      </c>
      <c r="G13452" t="e">
        <f>VLOOKUP($F$1&amp;F13452,定价因子!E:F,2,0)</f>
        <v>#N/A</v>
      </c>
      <c r="H13452" s="104" t="e">
        <f>C13452*PRODUCT(#REF!,#REF!,G13452,,#REF!,E13452)</f>
        <v>#N/A</v>
      </c>
    </row>
    <row r="13453" spans="3:8">
      <c r="C13453" t="e">
        <f>VLOOKUP(B13453,定价因子!L:M,2,0)</f>
        <v>#N/A</v>
      </c>
      <c r="E13453" t="e">
        <f>VLOOKUP($D$1&amp;D13453,定价因子!E:F,2,0)</f>
        <v>#N/A</v>
      </c>
      <c r="G13453" t="e">
        <f>VLOOKUP($F$1&amp;F13453,定价因子!E:F,2,0)</f>
        <v>#N/A</v>
      </c>
      <c r="H13453" s="104" t="e">
        <f>C13453*PRODUCT(#REF!,#REF!,G13453,,#REF!,E13453)</f>
        <v>#N/A</v>
      </c>
    </row>
    <row r="13454" spans="3:8">
      <c r="C13454" t="e">
        <f>VLOOKUP(B13454,定价因子!L:M,2,0)</f>
        <v>#N/A</v>
      </c>
      <c r="E13454" t="e">
        <f>VLOOKUP($D$1&amp;D13454,定价因子!E:F,2,0)</f>
        <v>#N/A</v>
      </c>
      <c r="G13454" t="e">
        <f>VLOOKUP($F$1&amp;F13454,定价因子!E:F,2,0)</f>
        <v>#N/A</v>
      </c>
      <c r="H13454" s="104" t="e">
        <f>C13454*PRODUCT(#REF!,#REF!,G13454,,#REF!,E13454)</f>
        <v>#N/A</v>
      </c>
    </row>
    <row r="13455" spans="3:8">
      <c r="C13455" t="e">
        <f>VLOOKUP(B13455,定价因子!L:M,2,0)</f>
        <v>#N/A</v>
      </c>
      <c r="E13455" t="e">
        <f>VLOOKUP($D$1&amp;D13455,定价因子!E:F,2,0)</f>
        <v>#N/A</v>
      </c>
      <c r="G13455" t="e">
        <f>VLOOKUP($F$1&amp;F13455,定价因子!E:F,2,0)</f>
        <v>#N/A</v>
      </c>
      <c r="H13455" s="104" t="e">
        <f>C13455*PRODUCT(#REF!,#REF!,G13455,,#REF!,E13455)</f>
        <v>#N/A</v>
      </c>
    </row>
    <row r="13456" spans="3:8">
      <c r="C13456" t="e">
        <f>VLOOKUP(B13456,定价因子!L:M,2,0)</f>
        <v>#N/A</v>
      </c>
      <c r="E13456" t="e">
        <f>VLOOKUP($D$1&amp;D13456,定价因子!E:F,2,0)</f>
        <v>#N/A</v>
      </c>
      <c r="G13456" t="e">
        <f>VLOOKUP($F$1&amp;F13456,定价因子!E:F,2,0)</f>
        <v>#N/A</v>
      </c>
      <c r="H13456" s="104" t="e">
        <f>C13456*PRODUCT(#REF!,#REF!,G13456,,#REF!,E13456)</f>
        <v>#N/A</v>
      </c>
    </row>
    <row r="13457" spans="3:8">
      <c r="C13457" t="e">
        <f>VLOOKUP(B13457,定价因子!L:M,2,0)</f>
        <v>#N/A</v>
      </c>
      <c r="E13457" t="e">
        <f>VLOOKUP($D$1&amp;D13457,定价因子!E:F,2,0)</f>
        <v>#N/A</v>
      </c>
      <c r="G13457" t="e">
        <f>VLOOKUP($F$1&amp;F13457,定价因子!E:F,2,0)</f>
        <v>#N/A</v>
      </c>
      <c r="H13457" s="104" t="e">
        <f>C13457*PRODUCT(#REF!,#REF!,G13457,,#REF!,E13457)</f>
        <v>#N/A</v>
      </c>
    </row>
    <row r="13458" spans="3:8">
      <c r="C13458" t="e">
        <f>VLOOKUP(B13458,定价因子!L:M,2,0)</f>
        <v>#N/A</v>
      </c>
      <c r="E13458" t="e">
        <f>VLOOKUP($D$1&amp;D13458,定价因子!E:F,2,0)</f>
        <v>#N/A</v>
      </c>
      <c r="G13458" t="e">
        <f>VLOOKUP($F$1&amp;F13458,定价因子!E:F,2,0)</f>
        <v>#N/A</v>
      </c>
      <c r="H13458" s="104" t="e">
        <f>C13458*PRODUCT(#REF!,#REF!,G13458,,#REF!,E13458)</f>
        <v>#N/A</v>
      </c>
    </row>
    <row r="13459" spans="3:8">
      <c r="C13459" t="e">
        <f>VLOOKUP(B13459,定价因子!L:M,2,0)</f>
        <v>#N/A</v>
      </c>
      <c r="E13459" t="e">
        <f>VLOOKUP($D$1&amp;D13459,定价因子!E:F,2,0)</f>
        <v>#N/A</v>
      </c>
      <c r="G13459" t="e">
        <f>VLOOKUP($F$1&amp;F13459,定价因子!E:F,2,0)</f>
        <v>#N/A</v>
      </c>
      <c r="H13459" s="104" t="e">
        <f>C13459*PRODUCT(#REF!,#REF!,G13459,,#REF!,E13459)</f>
        <v>#N/A</v>
      </c>
    </row>
    <row r="13460" spans="3:8">
      <c r="C13460" t="e">
        <f>VLOOKUP(B13460,定价因子!L:M,2,0)</f>
        <v>#N/A</v>
      </c>
      <c r="E13460" t="e">
        <f>VLOOKUP($D$1&amp;D13460,定价因子!E:F,2,0)</f>
        <v>#N/A</v>
      </c>
      <c r="G13460" t="e">
        <f>VLOOKUP($F$1&amp;F13460,定价因子!E:F,2,0)</f>
        <v>#N/A</v>
      </c>
      <c r="H13460" s="104" t="e">
        <f>C13460*PRODUCT(#REF!,#REF!,G13460,,#REF!,E13460)</f>
        <v>#N/A</v>
      </c>
    </row>
    <row r="13461" spans="3:8">
      <c r="C13461" t="e">
        <f>VLOOKUP(B13461,定价因子!L:M,2,0)</f>
        <v>#N/A</v>
      </c>
      <c r="E13461" t="e">
        <f>VLOOKUP($D$1&amp;D13461,定价因子!E:F,2,0)</f>
        <v>#N/A</v>
      </c>
      <c r="G13461" t="e">
        <f>VLOOKUP($F$1&amp;F13461,定价因子!E:F,2,0)</f>
        <v>#N/A</v>
      </c>
      <c r="H13461" s="104" t="e">
        <f>C13461*PRODUCT(#REF!,#REF!,G13461,,#REF!,E13461)</f>
        <v>#N/A</v>
      </c>
    </row>
    <row r="13462" spans="3:8">
      <c r="C13462" t="e">
        <f>VLOOKUP(B13462,定价因子!L:M,2,0)</f>
        <v>#N/A</v>
      </c>
      <c r="E13462" t="e">
        <f>VLOOKUP($D$1&amp;D13462,定价因子!E:F,2,0)</f>
        <v>#N/A</v>
      </c>
      <c r="G13462" t="e">
        <f>VLOOKUP($F$1&amp;F13462,定价因子!E:F,2,0)</f>
        <v>#N/A</v>
      </c>
      <c r="H13462" s="104" t="e">
        <f>C13462*PRODUCT(#REF!,#REF!,G13462,,#REF!,E13462)</f>
        <v>#N/A</v>
      </c>
    </row>
    <row r="13463" spans="3:8">
      <c r="C13463" t="e">
        <f>VLOOKUP(B13463,定价因子!L:M,2,0)</f>
        <v>#N/A</v>
      </c>
      <c r="E13463" t="e">
        <f>VLOOKUP($D$1&amp;D13463,定价因子!E:F,2,0)</f>
        <v>#N/A</v>
      </c>
      <c r="G13463" t="e">
        <f>VLOOKUP($F$1&amp;F13463,定价因子!E:F,2,0)</f>
        <v>#N/A</v>
      </c>
      <c r="H13463" s="104" t="e">
        <f>C13463*PRODUCT(#REF!,#REF!,G13463,,#REF!,E13463)</f>
        <v>#N/A</v>
      </c>
    </row>
    <row r="13464" spans="3:8">
      <c r="C13464" t="e">
        <f>VLOOKUP(B13464,定价因子!L:M,2,0)</f>
        <v>#N/A</v>
      </c>
      <c r="E13464" t="e">
        <f>VLOOKUP($D$1&amp;D13464,定价因子!E:F,2,0)</f>
        <v>#N/A</v>
      </c>
      <c r="G13464" t="e">
        <f>VLOOKUP($F$1&amp;F13464,定价因子!E:F,2,0)</f>
        <v>#N/A</v>
      </c>
      <c r="H13464" s="104" t="e">
        <f>C13464*PRODUCT(#REF!,#REF!,G13464,,#REF!,E13464)</f>
        <v>#N/A</v>
      </c>
    </row>
    <row r="13465" spans="3:8">
      <c r="C13465" t="e">
        <f>VLOOKUP(B13465,定价因子!L:M,2,0)</f>
        <v>#N/A</v>
      </c>
      <c r="E13465" t="e">
        <f>VLOOKUP($D$1&amp;D13465,定价因子!E:F,2,0)</f>
        <v>#N/A</v>
      </c>
      <c r="G13465" t="e">
        <f>VLOOKUP($F$1&amp;F13465,定价因子!E:F,2,0)</f>
        <v>#N/A</v>
      </c>
      <c r="H13465" s="104" t="e">
        <f>C13465*PRODUCT(#REF!,#REF!,G13465,,#REF!,E13465)</f>
        <v>#N/A</v>
      </c>
    </row>
    <row r="13466" spans="3:8">
      <c r="C13466" t="e">
        <f>VLOOKUP(B13466,定价因子!L:M,2,0)</f>
        <v>#N/A</v>
      </c>
      <c r="E13466" t="e">
        <f>VLOOKUP($D$1&amp;D13466,定价因子!E:F,2,0)</f>
        <v>#N/A</v>
      </c>
      <c r="G13466" t="e">
        <f>VLOOKUP($F$1&amp;F13466,定价因子!E:F,2,0)</f>
        <v>#N/A</v>
      </c>
      <c r="H13466" s="104" t="e">
        <f>C13466*PRODUCT(#REF!,#REF!,G13466,,#REF!,E13466)</f>
        <v>#N/A</v>
      </c>
    </row>
    <row r="13467" spans="3:8">
      <c r="C13467" t="e">
        <f>VLOOKUP(B13467,定价因子!L:M,2,0)</f>
        <v>#N/A</v>
      </c>
      <c r="E13467" t="e">
        <f>VLOOKUP($D$1&amp;D13467,定价因子!E:F,2,0)</f>
        <v>#N/A</v>
      </c>
      <c r="G13467" t="e">
        <f>VLOOKUP($F$1&amp;F13467,定价因子!E:F,2,0)</f>
        <v>#N/A</v>
      </c>
      <c r="H13467" s="104" t="e">
        <f>C13467*PRODUCT(#REF!,#REF!,G13467,,#REF!,E13467)</f>
        <v>#N/A</v>
      </c>
    </row>
    <row r="13468" spans="3:8">
      <c r="C13468" t="e">
        <f>VLOOKUP(B13468,定价因子!L:M,2,0)</f>
        <v>#N/A</v>
      </c>
      <c r="E13468" t="e">
        <f>VLOOKUP($D$1&amp;D13468,定价因子!E:F,2,0)</f>
        <v>#N/A</v>
      </c>
      <c r="G13468" t="e">
        <f>VLOOKUP($F$1&amp;F13468,定价因子!E:F,2,0)</f>
        <v>#N/A</v>
      </c>
      <c r="H13468" s="104" t="e">
        <f>C13468*PRODUCT(#REF!,#REF!,G13468,,#REF!,E13468)</f>
        <v>#N/A</v>
      </c>
    </row>
    <row r="13469" spans="3:8">
      <c r="C13469" t="e">
        <f>VLOOKUP(B13469,定价因子!L:M,2,0)</f>
        <v>#N/A</v>
      </c>
      <c r="E13469" t="e">
        <f>VLOOKUP($D$1&amp;D13469,定价因子!E:F,2,0)</f>
        <v>#N/A</v>
      </c>
      <c r="G13469" t="e">
        <f>VLOOKUP($F$1&amp;F13469,定价因子!E:F,2,0)</f>
        <v>#N/A</v>
      </c>
      <c r="H13469" s="104" t="e">
        <f>C13469*PRODUCT(#REF!,#REF!,G13469,,#REF!,E13469)</f>
        <v>#N/A</v>
      </c>
    </row>
    <row r="13470" spans="3:8">
      <c r="C13470" t="e">
        <f>VLOOKUP(B13470,定价因子!L:M,2,0)</f>
        <v>#N/A</v>
      </c>
      <c r="E13470" t="e">
        <f>VLOOKUP($D$1&amp;D13470,定价因子!E:F,2,0)</f>
        <v>#N/A</v>
      </c>
      <c r="G13470" t="e">
        <f>VLOOKUP($F$1&amp;F13470,定价因子!E:F,2,0)</f>
        <v>#N/A</v>
      </c>
      <c r="H13470" s="104" t="e">
        <f>C13470*PRODUCT(#REF!,#REF!,G13470,,#REF!,E13470)</f>
        <v>#N/A</v>
      </c>
    </row>
    <row r="13471" spans="3:8">
      <c r="C13471" t="e">
        <f>VLOOKUP(B13471,定价因子!L:M,2,0)</f>
        <v>#N/A</v>
      </c>
      <c r="E13471" t="e">
        <f>VLOOKUP($D$1&amp;D13471,定价因子!E:F,2,0)</f>
        <v>#N/A</v>
      </c>
      <c r="G13471" t="e">
        <f>VLOOKUP($F$1&amp;F13471,定价因子!E:F,2,0)</f>
        <v>#N/A</v>
      </c>
      <c r="H13471" s="104" t="e">
        <f>C13471*PRODUCT(#REF!,#REF!,G13471,,#REF!,E13471)</f>
        <v>#N/A</v>
      </c>
    </row>
    <row r="13472" spans="3:8">
      <c r="C13472" t="e">
        <f>VLOOKUP(B13472,定价因子!L:M,2,0)</f>
        <v>#N/A</v>
      </c>
      <c r="E13472" t="e">
        <f>VLOOKUP($D$1&amp;D13472,定价因子!E:F,2,0)</f>
        <v>#N/A</v>
      </c>
      <c r="G13472" t="e">
        <f>VLOOKUP($F$1&amp;F13472,定价因子!E:F,2,0)</f>
        <v>#N/A</v>
      </c>
      <c r="H13472" s="104" t="e">
        <f>C13472*PRODUCT(#REF!,#REF!,G13472,,#REF!,E13472)</f>
        <v>#N/A</v>
      </c>
    </row>
    <row r="13473" spans="3:8">
      <c r="C13473" t="e">
        <f>VLOOKUP(B13473,定价因子!L:M,2,0)</f>
        <v>#N/A</v>
      </c>
      <c r="E13473" t="e">
        <f>VLOOKUP($D$1&amp;D13473,定价因子!E:F,2,0)</f>
        <v>#N/A</v>
      </c>
      <c r="G13473" t="e">
        <f>VLOOKUP($F$1&amp;F13473,定价因子!E:F,2,0)</f>
        <v>#N/A</v>
      </c>
      <c r="H13473" s="104" t="e">
        <f>C13473*PRODUCT(#REF!,#REF!,G13473,,#REF!,E13473)</f>
        <v>#N/A</v>
      </c>
    </row>
    <row r="13474" spans="3:8">
      <c r="C13474" t="e">
        <f>VLOOKUP(B13474,定价因子!L:M,2,0)</f>
        <v>#N/A</v>
      </c>
      <c r="E13474" t="e">
        <f>VLOOKUP($D$1&amp;D13474,定价因子!E:F,2,0)</f>
        <v>#N/A</v>
      </c>
      <c r="G13474" t="e">
        <f>VLOOKUP($F$1&amp;F13474,定价因子!E:F,2,0)</f>
        <v>#N/A</v>
      </c>
      <c r="H13474" s="104" t="e">
        <f>C13474*PRODUCT(#REF!,#REF!,G13474,,#REF!,E13474)</f>
        <v>#N/A</v>
      </c>
    </row>
    <row r="13475" spans="3:8">
      <c r="C13475" t="e">
        <f>VLOOKUP(B13475,定价因子!L:M,2,0)</f>
        <v>#N/A</v>
      </c>
      <c r="E13475" t="e">
        <f>VLOOKUP($D$1&amp;D13475,定价因子!E:F,2,0)</f>
        <v>#N/A</v>
      </c>
      <c r="G13475" t="e">
        <f>VLOOKUP($F$1&amp;F13475,定价因子!E:F,2,0)</f>
        <v>#N/A</v>
      </c>
      <c r="H13475" s="104" t="e">
        <f>C13475*PRODUCT(#REF!,#REF!,G13475,,#REF!,E13475)</f>
        <v>#N/A</v>
      </c>
    </row>
    <row r="13476" spans="3:8">
      <c r="C13476" t="e">
        <f>VLOOKUP(B13476,定价因子!L:M,2,0)</f>
        <v>#N/A</v>
      </c>
      <c r="E13476" t="e">
        <f>VLOOKUP($D$1&amp;D13476,定价因子!E:F,2,0)</f>
        <v>#N/A</v>
      </c>
      <c r="G13476" t="e">
        <f>VLOOKUP($F$1&amp;F13476,定价因子!E:F,2,0)</f>
        <v>#N/A</v>
      </c>
      <c r="H13476" s="104" t="e">
        <f>C13476*PRODUCT(#REF!,#REF!,G13476,,#REF!,E13476)</f>
        <v>#N/A</v>
      </c>
    </row>
    <row r="13477" spans="3:8">
      <c r="C13477" t="e">
        <f>VLOOKUP(B13477,定价因子!L:M,2,0)</f>
        <v>#N/A</v>
      </c>
      <c r="E13477" t="e">
        <f>VLOOKUP($D$1&amp;D13477,定价因子!E:F,2,0)</f>
        <v>#N/A</v>
      </c>
      <c r="G13477" t="e">
        <f>VLOOKUP($F$1&amp;F13477,定价因子!E:F,2,0)</f>
        <v>#N/A</v>
      </c>
      <c r="H13477" s="104" t="e">
        <f>C13477*PRODUCT(#REF!,#REF!,G13477,,#REF!,E13477)</f>
        <v>#N/A</v>
      </c>
    </row>
    <row r="13478" spans="3:8">
      <c r="C13478" t="e">
        <f>VLOOKUP(B13478,定价因子!L:M,2,0)</f>
        <v>#N/A</v>
      </c>
      <c r="E13478" t="e">
        <f>VLOOKUP($D$1&amp;D13478,定价因子!E:F,2,0)</f>
        <v>#N/A</v>
      </c>
      <c r="G13478" t="e">
        <f>VLOOKUP($F$1&amp;F13478,定价因子!E:F,2,0)</f>
        <v>#N/A</v>
      </c>
      <c r="H13478" s="104" t="e">
        <f>C13478*PRODUCT(#REF!,#REF!,G13478,,#REF!,E13478)</f>
        <v>#N/A</v>
      </c>
    </row>
    <row r="13479" spans="3:8">
      <c r="C13479" t="e">
        <f>VLOOKUP(B13479,定价因子!L:M,2,0)</f>
        <v>#N/A</v>
      </c>
      <c r="E13479" t="e">
        <f>VLOOKUP($D$1&amp;D13479,定价因子!E:F,2,0)</f>
        <v>#N/A</v>
      </c>
      <c r="G13479" t="e">
        <f>VLOOKUP($F$1&amp;F13479,定价因子!E:F,2,0)</f>
        <v>#N/A</v>
      </c>
      <c r="H13479" s="104" t="e">
        <f>C13479*PRODUCT(#REF!,#REF!,G13479,,#REF!,E13479)</f>
        <v>#N/A</v>
      </c>
    </row>
    <row r="13480" spans="3:8">
      <c r="C13480" t="e">
        <f>VLOOKUP(B13480,定价因子!L:M,2,0)</f>
        <v>#N/A</v>
      </c>
      <c r="E13480" t="e">
        <f>VLOOKUP($D$1&amp;D13480,定价因子!E:F,2,0)</f>
        <v>#N/A</v>
      </c>
      <c r="G13480" t="e">
        <f>VLOOKUP($F$1&amp;F13480,定价因子!E:F,2,0)</f>
        <v>#N/A</v>
      </c>
      <c r="H13480" s="104" t="e">
        <f>C13480*PRODUCT(#REF!,#REF!,G13480,,#REF!,E13480)</f>
        <v>#N/A</v>
      </c>
    </row>
    <row r="13481" spans="3:8">
      <c r="C13481" t="e">
        <f>VLOOKUP(B13481,定价因子!L:M,2,0)</f>
        <v>#N/A</v>
      </c>
      <c r="E13481" t="e">
        <f>VLOOKUP($D$1&amp;D13481,定价因子!E:F,2,0)</f>
        <v>#N/A</v>
      </c>
      <c r="G13481" t="e">
        <f>VLOOKUP($F$1&amp;F13481,定价因子!E:F,2,0)</f>
        <v>#N/A</v>
      </c>
      <c r="H13481" s="104" t="e">
        <f>C13481*PRODUCT(#REF!,#REF!,G13481,,#REF!,E13481)</f>
        <v>#N/A</v>
      </c>
    </row>
    <row r="13482" spans="3:8">
      <c r="C13482" t="e">
        <f>VLOOKUP(B13482,定价因子!L:M,2,0)</f>
        <v>#N/A</v>
      </c>
      <c r="E13482" t="e">
        <f>VLOOKUP($D$1&amp;D13482,定价因子!E:F,2,0)</f>
        <v>#N/A</v>
      </c>
      <c r="G13482" t="e">
        <f>VLOOKUP($F$1&amp;F13482,定价因子!E:F,2,0)</f>
        <v>#N/A</v>
      </c>
      <c r="H13482" s="104" t="e">
        <f>C13482*PRODUCT(#REF!,#REF!,G13482,,#REF!,E13482)</f>
        <v>#N/A</v>
      </c>
    </row>
    <row r="13483" spans="3:8">
      <c r="C13483" t="e">
        <f>VLOOKUP(B13483,定价因子!L:M,2,0)</f>
        <v>#N/A</v>
      </c>
      <c r="E13483" t="e">
        <f>VLOOKUP($D$1&amp;D13483,定价因子!E:F,2,0)</f>
        <v>#N/A</v>
      </c>
      <c r="G13483" t="e">
        <f>VLOOKUP($F$1&amp;F13483,定价因子!E:F,2,0)</f>
        <v>#N/A</v>
      </c>
      <c r="H13483" s="104" t="e">
        <f>C13483*PRODUCT(#REF!,#REF!,G13483,,#REF!,E13483)</f>
        <v>#N/A</v>
      </c>
    </row>
    <row r="13484" spans="3:8">
      <c r="C13484" t="e">
        <f>VLOOKUP(B13484,定价因子!L:M,2,0)</f>
        <v>#N/A</v>
      </c>
      <c r="E13484" t="e">
        <f>VLOOKUP($D$1&amp;D13484,定价因子!E:F,2,0)</f>
        <v>#N/A</v>
      </c>
      <c r="G13484" t="e">
        <f>VLOOKUP($F$1&amp;F13484,定价因子!E:F,2,0)</f>
        <v>#N/A</v>
      </c>
      <c r="H13484" s="104" t="e">
        <f>C13484*PRODUCT(#REF!,#REF!,G13484,,#REF!,E13484)</f>
        <v>#N/A</v>
      </c>
    </row>
    <row r="13485" spans="3:8">
      <c r="C13485" t="e">
        <f>VLOOKUP(B13485,定价因子!L:M,2,0)</f>
        <v>#N/A</v>
      </c>
      <c r="E13485" t="e">
        <f>VLOOKUP($D$1&amp;D13485,定价因子!E:F,2,0)</f>
        <v>#N/A</v>
      </c>
      <c r="G13485" t="e">
        <f>VLOOKUP($F$1&amp;F13485,定价因子!E:F,2,0)</f>
        <v>#N/A</v>
      </c>
      <c r="H13485" s="104" t="e">
        <f>C13485*PRODUCT(#REF!,#REF!,G13485,,#REF!,E13485)</f>
        <v>#N/A</v>
      </c>
    </row>
    <row r="13486" spans="3:8">
      <c r="C13486" t="e">
        <f>VLOOKUP(B13486,定价因子!L:M,2,0)</f>
        <v>#N/A</v>
      </c>
      <c r="E13486" t="e">
        <f>VLOOKUP($D$1&amp;D13486,定价因子!E:F,2,0)</f>
        <v>#N/A</v>
      </c>
      <c r="G13486" t="e">
        <f>VLOOKUP($F$1&amp;F13486,定价因子!E:F,2,0)</f>
        <v>#N/A</v>
      </c>
      <c r="H13486" s="104" t="e">
        <f>C13486*PRODUCT(#REF!,#REF!,G13486,,#REF!,E13486)</f>
        <v>#N/A</v>
      </c>
    </row>
    <row r="13487" spans="3:8">
      <c r="C13487" t="e">
        <f>VLOOKUP(B13487,定价因子!L:M,2,0)</f>
        <v>#N/A</v>
      </c>
      <c r="E13487" t="e">
        <f>VLOOKUP($D$1&amp;D13487,定价因子!E:F,2,0)</f>
        <v>#N/A</v>
      </c>
      <c r="G13487" t="e">
        <f>VLOOKUP($F$1&amp;F13487,定价因子!E:F,2,0)</f>
        <v>#N/A</v>
      </c>
      <c r="H13487" s="104" t="e">
        <f>C13487*PRODUCT(#REF!,#REF!,G13487,,#REF!,E13487)</f>
        <v>#N/A</v>
      </c>
    </row>
    <row r="13488" spans="3:8">
      <c r="C13488" t="e">
        <f>VLOOKUP(B13488,定价因子!L:M,2,0)</f>
        <v>#N/A</v>
      </c>
      <c r="E13488" t="e">
        <f>VLOOKUP($D$1&amp;D13488,定价因子!E:F,2,0)</f>
        <v>#N/A</v>
      </c>
      <c r="G13488" t="e">
        <f>VLOOKUP($F$1&amp;F13488,定价因子!E:F,2,0)</f>
        <v>#N/A</v>
      </c>
      <c r="H13488" s="104" t="e">
        <f>C13488*PRODUCT(#REF!,#REF!,G13488,,#REF!,E13488)</f>
        <v>#N/A</v>
      </c>
    </row>
    <row r="13489" spans="3:8">
      <c r="C13489" t="e">
        <f>VLOOKUP(B13489,定价因子!L:M,2,0)</f>
        <v>#N/A</v>
      </c>
      <c r="E13489" t="e">
        <f>VLOOKUP($D$1&amp;D13489,定价因子!E:F,2,0)</f>
        <v>#N/A</v>
      </c>
      <c r="G13489" t="e">
        <f>VLOOKUP($F$1&amp;F13489,定价因子!E:F,2,0)</f>
        <v>#N/A</v>
      </c>
      <c r="H13489" s="104" t="e">
        <f>C13489*PRODUCT(#REF!,#REF!,G13489,,#REF!,E13489)</f>
        <v>#N/A</v>
      </c>
    </row>
    <row r="13490" spans="3:8">
      <c r="C13490" t="e">
        <f>VLOOKUP(B13490,定价因子!L:M,2,0)</f>
        <v>#N/A</v>
      </c>
      <c r="E13490" t="e">
        <f>VLOOKUP($D$1&amp;D13490,定价因子!E:F,2,0)</f>
        <v>#N/A</v>
      </c>
      <c r="G13490" t="e">
        <f>VLOOKUP($F$1&amp;F13490,定价因子!E:F,2,0)</f>
        <v>#N/A</v>
      </c>
      <c r="H13490" s="104" t="e">
        <f>C13490*PRODUCT(#REF!,#REF!,G13490,,#REF!,E13490)</f>
        <v>#N/A</v>
      </c>
    </row>
    <row r="13491" spans="3:8">
      <c r="C13491" t="e">
        <f>VLOOKUP(B13491,定价因子!L:M,2,0)</f>
        <v>#N/A</v>
      </c>
      <c r="E13491" t="e">
        <f>VLOOKUP($D$1&amp;D13491,定价因子!E:F,2,0)</f>
        <v>#N/A</v>
      </c>
      <c r="G13491" t="e">
        <f>VLOOKUP($F$1&amp;F13491,定价因子!E:F,2,0)</f>
        <v>#N/A</v>
      </c>
      <c r="H13491" s="104" t="e">
        <f>C13491*PRODUCT(#REF!,#REF!,G13491,,#REF!,E13491)</f>
        <v>#N/A</v>
      </c>
    </row>
    <row r="13492" spans="3:8">
      <c r="C13492" t="e">
        <f>VLOOKUP(B13492,定价因子!L:M,2,0)</f>
        <v>#N/A</v>
      </c>
      <c r="E13492" t="e">
        <f>VLOOKUP($D$1&amp;D13492,定价因子!E:F,2,0)</f>
        <v>#N/A</v>
      </c>
      <c r="G13492" t="e">
        <f>VLOOKUP($F$1&amp;F13492,定价因子!E:F,2,0)</f>
        <v>#N/A</v>
      </c>
      <c r="H13492" s="104" t="e">
        <f>C13492*PRODUCT(#REF!,#REF!,G13492,,#REF!,E13492)</f>
        <v>#N/A</v>
      </c>
    </row>
    <row r="13493" spans="3:8">
      <c r="C13493" t="e">
        <f>VLOOKUP(B13493,定价因子!L:M,2,0)</f>
        <v>#N/A</v>
      </c>
      <c r="E13493" t="e">
        <f>VLOOKUP($D$1&amp;D13493,定价因子!E:F,2,0)</f>
        <v>#N/A</v>
      </c>
      <c r="G13493" t="e">
        <f>VLOOKUP($F$1&amp;F13493,定价因子!E:F,2,0)</f>
        <v>#N/A</v>
      </c>
      <c r="H13493" s="104" t="e">
        <f>C13493*PRODUCT(#REF!,#REF!,G13493,,#REF!,E13493)</f>
        <v>#N/A</v>
      </c>
    </row>
    <row r="13494" spans="3:8">
      <c r="C13494" t="e">
        <f>VLOOKUP(B13494,定价因子!L:M,2,0)</f>
        <v>#N/A</v>
      </c>
      <c r="E13494" t="e">
        <f>VLOOKUP($D$1&amp;D13494,定价因子!E:F,2,0)</f>
        <v>#N/A</v>
      </c>
      <c r="G13494" t="e">
        <f>VLOOKUP($F$1&amp;F13494,定价因子!E:F,2,0)</f>
        <v>#N/A</v>
      </c>
      <c r="H13494" s="104" t="e">
        <f>C13494*PRODUCT(#REF!,#REF!,G13494,,#REF!,E13494)</f>
        <v>#N/A</v>
      </c>
    </row>
    <row r="13495" spans="3:8">
      <c r="C13495" t="e">
        <f>VLOOKUP(B13495,定价因子!L:M,2,0)</f>
        <v>#N/A</v>
      </c>
      <c r="E13495" t="e">
        <f>VLOOKUP($D$1&amp;D13495,定价因子!E:F,2,0)</f>
        <v>#N/A</v>
      </c>
      <c r="G13495" t="e">
        <f>VLOOKUP($F$1&amp;F13495,定价因子!E:F,2,0)</f>
        <v>#N/A</v>
      </c>
      <c r="H13495" s="104" t="e">
        <f>C13495*PRODUCT(#REF!,#REF!,G13495,,#REF!,E13495)</f>
        <v>#N/A</v>
      </c>
    </row>
    <row r="13496" spans="3:8">
      <c r="C13496" t="e">
        <f>VLOOKUP(B13496,定价因子!L:M,2,0)</f>
        <v>#N/A</v>
      </c>
      <c r="E13496" t="e">
        <f>VLOOKUP($D$1&amp;D13496,定价因子!E:F,2,0)</f>
        <v>#N/A</v>
      </c>
      <c r="G13496" t="e">
        <f>VLOOKUP($F$1&amp;F13496,定价因子!E:F,2,0)</f>
        <v>#N/A</v>
      </c>
      <c r="H13496" s="104" t="e">
        <f>C13496*PRODUCT(#REF!,#REF!,G13496,,#REF!,E13496)</f>
        <v>#N/A</v>
      </c>
    </row>
    <row r="13497" spans="3:8">
      <c r="C13497" t="e">
        <f>VLOOKUP(B13497,定价因子!L:M,2,0)</f>
        <v>#N/A</v>
      </c>
      <c r="E13497" t="e">
        <f>VLOOKUP($D$1&amp;D13497,定价因子!E:F,2,0)</f>
        <v>#N/A</v>
      </c>
      <c r="G13497" t="e">
        <f>VLOOKUP($F$1&amp;F13497,定价因子!E:F,2,0)</f>
        <v>#N/A</v>
      </c>
      <c r="H13497" s="104" t="e">
        <f>C13497*PRODUCT(#REF!,#REF!,G13497,,#REF!,E13497)</f>
        <v>#N/A</v>
      </c>
    </row>
    <row r="13498" spans="3:8">
      <c r="C13498" t="e">
        <f>VLOOKUP(B13498,定价因子!L:M,2,0)</f>
        <v>#N/A</v>
      </c>
      <c r="E13498" t="e">
        <f>VLOOKUP($D$1&amp;D13498,定价因子!E:F,2,0)</f>
        <v>#N/A</v>
      </c>
      <c r="G13498" t="e">
        <f>VLOOKUP($F$1&amp;F13498,定价因子!E:F,2,0)</f>
        <v>#N/A</v>
      </c>
      <c r="H13498" s="104" t="e">
        <f>C13498*PRODUCT(#REF!,#REF!,G13498,,#REF!,E13498)</f>
        <v>#N/A</v>
      </c>
    </row>
    <row r="13499" spans="3:8">
      <c r="C13499" t="e">
        <f>VLOOKUP(B13499,定价因子!L:M,2,0)</f>
        <v>#N/A</v>
      </c>
      <c r="E13499" t="e">
        <f>VLOOKUP($D$1&amp;D13499,定价因子!E:F,2,0)</f>
        <v>#N/A</v>
      </c>
      <c r="G13499" t="e">
        <f>VLOOKUP($F$1&amp;F13499,定价因子!E:F,2,0)</f>
        <v>#N/A</v>
      </c>
      <c r="H13499" s="104" t="e">
        <f>C13499*PRODUCT(#REF!,#REF!,G13499,,#REF!,E13499)</f>
        <v>#N/A</v>
      </c>
    </row>
    <row r="13500" spans="3:8">
      <c r="C13500" t="e">
        <f>VLOOKUP(B13500,定价因子!L:M,2,0)</f>
        <v>#N/A</v>
      </c>
      <c r="E13500" t="e">
        <f>VLOOKUP($D$1&amp;D13500,定价因子!E:F,2,0)</f>
        <v>#N/A</v>
      </c>
      <c r="G13500" t="e">
        <f>VLOOKUP($F$1&amp;F13500,定价因子!E:F,2,0)</f>
        <v>#N/A</v>
      </c>
      <c r="H13500" s="104" t="e">
        <f>C13500*PRODUCT(#REF!,#REF!,G13500,,#REF!,E13500)</f>
        <v>#N/A</v>
      </c>
    </row>
    <row r="13501" spans="3:8">
      <c r="C13501" t="e">
        <f>VLOOKUP(B13501,定价因子!L:M,2,0)</f>
        <v>#N/A</v>
      </c>
      <c r="E13501" t="e">
        <f>VLOOKUP($D$1&amp;D13501,定价因子!E:F,2,0)</f>
        <v>#N/A</v>
      </c>
      <c r="G13501" t="e">
        <f>VLOOKUP($F$1&amp;F13501,定价因子!E:F,2,0)</f>
        <v>#N/A</v>
      </c>
      <c r="H13501" s="104" t="e">
        <f>C13501*PRODUCT(#REF!,#REF!,G13501,,#REF!,E13501)</f>
        <v>#N/A</v>
      </c>
    </row>
    <row r="13502" spans="3:8">
      <c r="C13502" t="e">
        <f>VLOOKUP(B13502,定价因子!L:M,2,0)</f>
        <v>#N/A</v>
      </c>
      <c r="E13502" t="e">
        <f>VLOOKUP($D$1&amp;D13502,定价因子!E:F,2,0)</f>
        <v>#N/A</v>
      </c>
      <c r="G13502" t="e">
        <f>VLOOKUP($F$1&amp;F13502,定价因子!E:F,2,0)</f>
        <v>#N/A</v>
      </c>
      <c r="H13502" s="104" t="e">
        <f>C13502*PRODUCT(#REF!,#REF!,G13502,,#REF!,E13502)</f>
        <v>#N/A</v>
      </c>
    </row>
    <row r="13503" spans="3:8">
      <c r="C13503" t="e">
        <f>VLOOKUP(B13503,定价因子!L:M,2,0)</f>
        <v>#N/A</v>
      </c>
      <c r="E13503" t="e">
        <f>VLOOKUP($D$1&amp;D13503,定价因子!E:F,2,0)</f>
        <v>#N/A</v>
      </c>
      <c r="G13503" t="e">
        <f>VLOOKUP($F$1&amp;F13503,定价因子!E:F,2,0)</f>
        <v>#N/A</v>
      </c>
      <c r="H13503" s="104" t="e">
        <f>C13503*PRODUCT(#REF!,#REF!,G13503,,#REF!,E13503)</f>
        <v>#N/A</v>
      </c>
    </row>
    <row r="13504" spans="3:8">
      <c r="C13504" t="e">
        <f>VLOOKUP(B13504,定价因子!L:M,2,0)</f>
        <v>#N/A</v>
      </c>
      <c r="E13504" t="e">
        <f>VLOOKUP($D$1&amp;D13504,定价因子!E:F,2,0)</f>
        <v>#N/A</v>
      </c>
      <c r="G13504" t="e">
        <f>VLOOKUP($F$1&amp;F13504,定价因子!E:F,2,0)</f>
        <v>#N/A</v>
      </c>
      <c r="H13504" s="104" t="e">
        <f>C13504*PRODUCT(#REF!,#REF!,G13504,,#REF!,E13504)</f>
        <v>#N/A</v>
      </c>
    </row>
    <row r="13505" spans="3:8">
      <c r="C13505" t="e">
        <f>VLOOKUP(B13505,定价因子!L:M,2,0)</f>
        <v>#N/A</v>
      </c>
      <c r="E13505" t="e">
        <f>VLOOKUP($D$1&amp;D13505,定价因子!E:F,2,0)</f>
        <v>#N/A</v>
      </c>
      <c r="G13505" t="e">
        <f>VLOOKUP($F$1&amp;F13505,定价因子!E:F,2,0)</f>
        <v>#N/A</v>
      </c>
      <c r="H13505" s="104" t="e">
        <f>C13505*PRODUCT(#REF!,#REF!,G13505,,#REF!,E13505)</f>
        <v>#N/A</v>
      </c>
    </row>
    <row r="13506" spans="3:8">
      <c r="C13506" t="e">
        <f>VLOOKUP(B13506,定价因子!L:M,2,0)</f>
        <v>#N/A</v>
      </c>
      <c r="E13506" t="e">
        <f>VLOOKUP($D$1&amp;D13506,定价因子!E:F,2,0)</f>
        <v>#N/A</v>
      </c>
      <c r="G13506" t="e">
        <f>VLOOKUP($F$1&amp;F13506,定价因子!E:F,2,0)</f>
        <v>#N/A</v>
      </c>
      <c r="H13506" s="104" t="e">
        <f>C13506*PRODUCT(#REF!,#REF!,G13506,,#REF!,E13506)</f>
        <v>#N/A</v>
      </c>
    </row>
    <row r="13507" spans="3:8">
      <c r="C13507" t="e">
        <f>VLOOKUP(B13507,定价因子!L:M,2,0)</f>
        <v>#N/A</v>
      </c>
      <c r="E13507" t="e">
        <f>VLOOKUP($D$1&amp;D13507,定价因子!E:F,2,0)</f>
        <v>#N/A</v>
      </c>
      <c r="G13507" t="e">
        <f>VLOOKUP($F$1&amp;F13507,定价因子!E:F,2,0)</f>
        <v>#N/A</v>
      </c>
      <c r="H13507" s="104" t="e">
        <f>C13507*PRODUCT(#REF!,#REF!,G13507,,#REF!,E13507)</f>
        <v>#N/A</v>
      </c>
    </row>
    <row r="13508" spans="3:8">
      <c r="C13508" t="e">
        <f>VLOOKUP(B13508,定价因子!L:M,2,0)</f>
        <v>#N/A</v>
      </c>
      <c r="E13508" t="e">
        <f>VLOOKUP($D$1&amp;D13508,定价因子!E:F,2,0)</f>
        <v>#N/A</v>
      </c>
      <c r="G13508" t="e">
        <f>VLOOKUP($F$1&amp;F13508,定价因子!E:F,2,0)</f>
        <v>#N/A</v>
      </c>
      <c r="H13508" s="104" t="e">
        <f>C13508*PRODUCT(#REF!,#REF!,G13508,,#REF!,E13508)</f>
        <v>#N/A</v>
      </c>
    </row>
    <row r="13509" spans="3:8">
      <c r="C13509" t="e">
        <f>VLOOKUP(B13509,定价因子!L:M,2,0)</f>
        <v>#N/A</v>
      </c>
      <c r="E13509" t="e">
        <f>VLOOKUP($D$1&amp;D13509,定价因子!E:F,2,0)</f>
        <v>#N/A</v>
      </c>
      <c r="G13509" t="e">
        <f>VLOOKUP($F$1&amp;F13509,定价因子!E:F,2,0)</f>
        <v>#N/A</v>
      </c>
      <c r="H13509" s="104" t="e">
        <f>C13509*PRODUCT(#REF!,#REF!,G13509,,#REF!,E13509)</f>
        <v>#N/A</v>
      </c>
    </row>
    <row r="13510" spans="3:8">
      <c r="C13510" t="e">
        <f>VLOOKUP(B13510,定价因子!L:M,2,0)</f>
        <v>#N/A</v>
      </c>
      <c r="E13510" t="e">
        <f>VLOOKUP($D$1&amp;D13510,定价因子!E:F,2,0)</f>
        <v>#N/A</v>
      </c>
      <c r="G13510" t="e">
        <f>VLOOKUP($F$1&amp;F13510,定价因子!E:F,2,0)</f>
        <v>#N/A</v>
      </c>
      <c r="H13510" s="104" t="e">
        <f>C13510*PRODUCT(#REF!,#REF!,G13510,,#REF!,E13510)</f>
        <v>#N/A</v>
      </c>
    </row>
    <row r="13511" spans="3:8">
      <c r="C13511" t="e">
        <f>VLOOKUP(B13511,定价因子!L:M,2,0)</f>
        <v>#N/A</v>
      </c>
      <c r="E13511" t="e">
        <f>VLOOKUP($D$1&amp;D13511,定价因子!E:F,2,0)</f>
        <v>#N/A</v>
      </c>
      <c r="G13511" t="e">
        <f>VLOOKUP($F$1&amp;F13511,定价因子!E:F,2,0)</f>
        <v>#N/A</v>
      </c>
      <c r="H13511" s="104" t="e">
        <f>C13511*PRODUCT(#REF!,#REF!,G13511,,#REF!,E13511)</f>
        <v>#N/A</v>
      </c>
    </row>
    <row r="13512" spans="3:8">
      <c r="C13512" t="e">
        <f>VLOOKUP(B13512,定价因子!L:M,2,0)</f>
        <v>#N/A</v>
      </c>
      <c r="E13512" t="e">
        <f>VLOOKUP($D$1&amp;D13512,定价因子!E:F,2,0)</f>
        <v>#N/A</v>
      </c>
      <c r="G13512" t="e">
        <f>VLOOKUP($F$1&amp;F13512,定价因子!E:F,2,0)</f>
        <v>#N/A</v>
      </c>
      <c r="H13512" s="104" t="e">
        <f>C13512*PRODUCT(#REF!,#REF!,G13512,,#REF!,E13512)</f>
        <v>#N/A</v>
      </c>
    </row>
    <row r="13513" spans="3:8">
      <c r="C13513" t="e">
        <f>VLOOKUP(B13513,定价因子!L:M,2,0)</f>
        <v>#N/A</v>
      </c>
      <c r="E13513" t="e">
        <f>VLOOKUP($D$1&amp;D13513,定价因子!E:F,2,0)</f>
        <v>#N/A</v>
      </c>
      <c r="G13513" t="e">
        <f>VLOOKUP($F$1&amp;F13513,定价因子!E:F,2,0)</f>
        <v>#N/A</v>
      </c>
      <c r="H13513" s="104" t="e">
        <f>C13513*PRODUCT(#REF!,#REF!,G13513,,#REF!,E13513)</f>
        <v>#N/A</v>
      </c>
    </row>
    <row r="13514" spans="3:8">
      <c r="C13514" t="e">
        <f>VLOOKUP(B13514,定价因子!L:M,2,0)</f>
        <v>#N/A</v>
      </c>
      <c r="E13514" t="e">
        <f>VLOOKUP($D$1&amp;D13514,定价因子!E:F,2,0)</f>
        <v>#N/A</v>
      </c>
      <c r="G13514" t="e">
        <f>VLOOKUP($F$1&amp;F13514,定价因子!E:F,2,0)</f>
        <v>#N/A</v>
      </c>
      <c r="H13514" s="104" t="e">
        <f>C13514*PRODUCT(#REF!,#REF!,G13514,,#REF!,E13514)</f>
        <v>#N/A</v>
      </c>
    </row>
    <row r="13515" spans="3:8">
      <c r="C13515" t="e">
        <f>VLOOKUP(B13515,定价因子!L:M,2,0)</f>
        <v>#N/A</v>
      </c>
      <c r="E13515" t="e">
        <f>VLOOKUP($D$1&amp;D13515,定价因子!E:F,2,0)</f>
        <v>#N/A</v>
      </c>
      <c r="G13515" t="e">
        <f>VLOOKUP($F$1&amp;F13515,定价因子!E:F,2,0)</f>
        <v>#N/A</v>
      </c>
      <c r="H13515" s="104" t="e">
        <f>C13515*PRODUCT(#REF!,#REF!,G13515,,#REF!,E13515)</f>
        <v>#N/A</v>
      </c>
    </row>
    <row r="13516" spans="3:8">
      <c r="C13516" t="e">
        <f>VLOOKUP(B13516,定价因子!L:M,2,0)</f>
        <v>#N/A</v>
      </c>
      <c r="E13516" t="e">
        <f>VLOOKUP($D$1&amp;D13516,定价因子!E:F,2,0)</f>
        <v>#N/A</v>
      </c>
      <c r="G13516" t="e">
        <f>VLOOKUP($F$1&amp;F13516,定价因子!E:F,2,0)</f>
        <v>#N/A</v>
      </c>
      <c r="H13516" s="104" t="e">
        <f>C13516*PRODUCT(#REF!,#REF!,G13516,,#REF!,E13516)</f>
        <v>#N/A</v>
      </c>
    </row>
    <row r="13517" spans="3:8">
      <c r="C13517" t="e">
        <f>VLOOKUP(B13517,定价因子!L:M,2,0)</f>
        <v>#N/A</v>
      </c>
      <c r="E13517" t="e">
        <f>VLOOKUP($D$1&amp;D13517,定价因子!E:F,2,0)</f>
        <v>#N/A</v>
      </c>
      <c r="G13517" t="e">
        <f>VLOOKUP($F$1&amp;F13517,定价因子!E:F,2,0)</f>
        <v>#N/A</v>
      </c>
      <c r="H13517" s="104" t="e">
        <f>C13517*PRODUCT(#REF!,#REF!,G13517,,#REF!,E13517)</f>
        <v>#N/A</v>
      </c>
    </row>
    <row r="13518" spans="3:8">
      <c r="C13518" t="e">
        <f>VLOOKUP(B13518,定价因子!L:M,2,0)</f>
        <v>#N/A</v>
      </c>
      <c r="E13518" t="e">
        <f>VLOOKUP($D$1&amp;D13518,定价因子!E:F,2,0)</f>
        <v>#N/A</v>
      </c>
      <c r="G13518" t="e">
        <f>VLOOKUP($F$1&amp;F13518,定价因子!E:F,2,0)</f>
        <v>#N/A</v>
      </c>
      <c r="H13518" s="104" t="e">
        <f>C13518*PRODUCT(#REF!,#REF!,G13518,,#REF!,E13518)</f>
        <v>#N/A</v>
      </c>
    </row>
    <row r="13519" spans="3:8">
      <c r="C13519" t="e">
        <f>VLOOKUP(B13519,定价因子!L:M,2,0)</f>
        <v>#N/A</v>
      </c>
      <c r="E13519" t="e">
        <f>VLOOKUP($D$1&amp;D13519,定价因子!E:F,2,0)</f>
        <v>#N/A</v>
      </c>
      <c r="G13519" t="e">
        <f>VLOOKUP($F$1&amp;F13519,定价因子!E:F,2,0)</f>
        <v>#N/A</v>
      </c>
      <c r="H13519" s="104" t="e">
        <f>C13519*PRODUCT(#REF!,#REF!,G13519,,#REF!,E13519)</f>
        <v>#N/A</v>
      </c>
    </row>
    <row r="13520" spans="3:8">
      <c r="C13520" t="e">
        <f>VLOOKUP(B13520,定价因子!L:M,2,0)</f>
        <v>#N/A</v>
      </c>
      <c r="E13520" t="e">
        <f>VLOOKUP($D$1&amp;D13520,定价因子!E:F,2,0)</f>
        <v>#N/A</v>
      </c>
      <c r="G13520" t="e">
        <f>VLOOKUP($F$1&amp;F13520,定价因子!E:F,2,0)</f>
        <v>#N/A</v>
      </c>
      <c r="H13520" s="104" t="e">
        <f>C13520*PRODUCT(#REF!,#REF!,G13520,,#REF!,E13520)</f>
        <v>#N/A</v>
      </c>
    </row>
    <row r="13521" spans="3:8">
      <c r="C13521" t="e">
        <f>VLOOKUP(B13521,定价因子!L:M,2,0)</f>
        <v>#N/A</v>
      </c>
      <c r="E13521" t="e">
        <f>VLOOKUP($D$1&amp;D13521,定价因子!E:F,2,0)</f>
        <v>#N/A</v>
      </c>
      <c r="G13521" t="e">
        <f>VLOOKUP($F$1&amp;F13521,定价因子!E:F,2,0)</f>
        <v>#N/A</v>
      </c>
      <c r="H13521" s="104" t="e">
        <f>C13521*PRODUCT(#REF!,#REF!,G13521,,#REF!,E13521)</f>
        <v>#N/A</v>
      </c>
    </row>
    <row r="13522" spans="3:8">
      <c r="C13522" t="e">
        <f>VLOOKUP(B13522,定价因子!L:M,2,0)</f>
        <v>#N/A</v>
      </c>
      <c r="E13522" t="e">
        <f>VLOOKUP($D$1&amp;D13522,定价因子!E:F,2,0)</f>
        <v>#N/A</v>
      </c>
      <c r="G13522" t="e">
        <f>VLOOKUP($F$1&amp;F13522,定价因子!E:F,2,0)</f>
        <v>#N/A</v>
      </c>
      <c r="H13522" s="104" t="e">
        <f>C13522*PRODUCT(#REF!,#REF!,G13522,,#REF!,E13522)</f>
        <v>#N/A</v>
      </c>
    </row>
    <row r="13523" spans="3:8">
      <c r="C13523" t="e">
        <f>VLOOKUP(B13523,定价因子!L:M,2,0)</f>
        <v>#N/A</v>
      </c>
      <c r="E13523" t="e">
        <f>VLOOKUP($D$1&amp;D13523,定价因子!E:F,2,0)</f>
        <v>#N/A</v>
      </c>
      <c r="G13523" t="e">
        <f>VLOOKUP($F$1&amp;F13523,定价因子!E:F,2,0)</f>
        <v>#N/A</v>
      </c>
      <c r="H13523" s="104" t="e">
        <f>C13523*PRODUCT(#REF!,#REF!,G13523,,#REF!,E13523)</f>
        <v>#N/A</v>
      </c>
    </row>
    <row r="13524" spans="3:8">
      <c r="C13524" t="e">
        <f>VLOOKUP(B13524,定价因子!L:M,2,0)</f>
        <v>#N/A</v>
      </c>
      <c r="E13524" t="e">
        <f>VLOOKUP($D$1&amp;D13524,定价因子!E:F,2,0)</f>
        <v>#N/A</v>
      </c>
      <c r="G13524" t="e">
        <f>VLOOKUP($F$1&amp;F13524,定价因子!E:F,2,0)</f>
        <v>#N/A</v>
      </c>
      <c r="H13524" s="104" t="e">
        <f>C13524*PRODUCT(#REF!,#REF!,G13524,,#REF!,E13524)</f>
        <v>#N/A</v>
      </c>
    </row>
    <row r="13525" spans="3:8">
      <c r="C13525" t="e">
        <f>VLOOKUP(B13525,定价因子!L:M,2,0)</f>
        <v>#N/A</v>
      </c>
      <c r="E13525" t="e">
        <f>VLOOKUP($D$1&amp;D13525,定价因子!E:F,2,0)</f>
        <v>#N/A</v>
      </c>
      <c r="G13525" t="e">
        <f>VLOOKUP($F$1&amp;F13525,定价因子!E:F,2,0)</f>
        <v>#N/A</v>
      </c>
      <c r="H13525" s="104" t="e">
        <f>C13525*PRODUCT(#REF!,#REF!,G13525,,#REF!,E13525)</f>
        <v>#N/A</v>
      </c>
    </row>
    <row r="13526" spans="3:8">
      <c r="C13526" t="e">
        <f>VLOOKUP(B13526,定价因子!L:M,2,0)</f>
        <v>#N/A</v>
      </c>
      <c r="E13526" t="e">
        <f>VLOOKUP($D$1&amp;D13526,定价因子!E:F,2,0)</f>
        <v>#N/A</v>
      </c>
      <c r="G13526" t="e">
        <f>VLOOKUP($F$1&amp;F13526,定价因子!E:F,2,0)</f>
        <v>#N/A</v>
      </c>
      <c r="H13526" s="104" t="e">
        <f>C13526*PRODUCT(#REF!,#REF!,G13526,,#REF!,E13526)</f>
        <v>#N/A</v>
      </c>
    </row>
    <row r="13527" spans="3:8">
      <c r="C13527" t="e">
        <f>VLOOKUP(B13527,定价因子!L:M,2,0)</f>
        <v>#N/A</v>
      </c>
      <c r="E13527" t="e">
        <f>VLOOKUP($D$1&amp;D13527,定价因子!E:F,2,0)</f>
        <v>#N/A</v>
      </c>
      <c r="G13527" t="e">
        <f>VLOOKUP($F$1&amp;F13527,定价因子!E:F,2,0)</f>
        <v>#N/A</v>
      </c>
      <c r="H13527" s="104" t="e">
        <f>C13527*PRODUCT(#REF!,#REF!,G13527,,#REF!,E13527)</f>
        <v>#N/A</v>
      </c>
    </row>
    <row r="13528" spans="3:8">
      <c r="C13528" t="e">
        <f>VLOOKUP(B13528,定价因子!L:M,2,0)</f>
        <v>#N/A</v>
      </c>
      <c r="E13528" t="e">
        <f>VLOOKUP($D$1&amp;D13528,定价因子!E:F,2,0)</f>
        <v>#N/A</v>
      </c>
      <c r="G13528" t="e">
        <f>VLOOKUP($F$1&amp;F13528,定价因子!E:F,2,0)</f>
        <v>#N/A</v>
      </c>
      <c r="H13528" s="104" t="e">
        <f>C13528*PRODUCT(#REF!,#REF!,G13528,,#REF!,E13528)</f>
        <v>#N/A</v>
      </c>
    </row>
    <row r="13529" spans="3:8">
      <c r="C13529" t="e">
        <f>VLOOKUP(B13529,定价因子!L:M,2,0)</f>
        <v>#N/A</v>
      </c>
      <c r="E13529" t="e">
        <f>VLOOKUP($D$1&amp;D13529,定价因子!E:F,2,0)</f>
        <v>#N/A</v>
      </c>
      <c r="G13529" t="e">
        <f>VLOOKUP($F$1&amp;F13529,定价因子!E:F,2,0)</f>
        <v>#N/A</v>
      </c>
      <c r="H13529" s="104" t="e">
        <f>C13529*PRODUCT(#REF!,#REF!,G13529,,#REF!,E13529)</f>
        <v>#N/A</v>
      </c>
    </row>
    <row r="13530" spans="3:8">
      <c r="C13530" t="e">
        <f>VLOOKUP(B13530,定价因子!L:M,2,0)</f>
        <v>#N/A</v>
      </c>
      <c r="E13530" t="e">
        <f>VLOOKUP($D$1&amp;D13530,定价因子!E:F,2,0)</f>
        <v>#N/A</v>
      </c>
      <c r="G13530" t="e">
        <f>VLOOKUP($F$1&amp;F13530,定价因子!E:F,2,0)</f>
        <v>#N/A</v>
      </c>
      <c r="H13530" s="104" t="e">
        <f>C13530*PRODUCT(#REF!,#REF!,G13530,,#REF!,E13530)</f>
        <v>#N/A</v>
      </c>
    </row>
    <row r="13531" spans="3:8">
      <c r="C13531" t="e">
        <f>VLOOKUP(B13531,定价因子!L:M,2,0)</f>
        <v>#N/A</v>
      </c>
      <c r="E13531" t="e">
        <f>VLOOKUP($D$1&amp;D13531,定价因子!E:F,2,0)</f>
        <v>#N/A</v>
      </c>
      <c r="G13531" t="e">
        <f>VLOOKUP($F$1&amp;F13531,定价因子!E:F,2,0)</f>
        <v>#N/A</v>
      </c>
      <c r="H13531" s="104" t="e">
        <f>C13531*PRODUCT(#REF!,#REF!,G13531,,#REF!,E13531)</f>
        <v>#N/A</v>
      </c>
    </row>
    <row r="13532" spans="3:8">
      <c r="C13532" t="e">
        <f>VLOOKUP(B13532,定价因子!L:M,2,0)</f>
        <v>#N/A</v>
      </c>
      <c r="E13532" t="e">
        <f>VLOOKUP($D$1&amp;D13532,定价因子!E:F,2,0)</f>
        <v>#N/A</v>
      </c>
      <c r="G13532" t="e">
        <f>VLOOKUP($F$1&amp;F13532,定价因子!E:F,2,0)</f>
        <v>#N/A</v>
      </c>
      <c r="H13532" s="104" t="e">
        <f>C13532*PRODUCT(#REF!,#REF!,G13532,,#REF!,E13532)</f>
        <v>#N/A</v>
      </c>
    </row>
    <row r="13533" spans="3:8">
      <c r="C13533" t="e">
        <f>VLOOKUP(B13533,定价因子!L:M,2,0)</f>
        <v>#N/A</v>
      </c>
      <c r="E13533" t="e">
        <f>VLOOKUP($D$1&amp;D13533,定价因子!E:F,2,0)</f>
        <v>#N/A</v>
      </c>
      <c r="G13533" t="e">
        <f>VLOOKUP($F$1&amp;F13533,定价因子!E:F,2,0)</f>
        <v>#N/A</v>
      </c>
      <c r="H13533" s="104" t="e">
        <f>C13533*PRODUCT(#REF!,#REF!,G13533,,#REF!,E13533)</f>
        <v>#N/A</v>
      </c>
    </row>
    <row r="13534" spans="3:8">
      <c r="C13534" t="e">
        <f>VLOOKUP(B13534,定价因子!L:M,2,0)</f>
        <v>#N/A</v>
      </c>
      <c r="E13534" t="e">
        <f>VLOOKUP($D$1&amp;D13534,定价因子!E:F,2,0)</f>
        <v>#N/A</v>
      </c>
      <c r="G13534" t="e">
        <f>VLOOKUP($F$1&amp;F13534,定价因子!E:F,2,0)</f>
        <v>#N/A</v>
      </c>
      <c r="H13534" s="104" t="e">
        <f>C13534*PRODUCT(#REF!,#REF!,G13534,,#REF!,E13534)</f>
        <v>#N/A</v>
      </c>
    </row>
    <row r="13535" spans="3:8">
      <c r="C13535" t="e">
        <f>VLOOKUP(B13535,定价因子!L:M,2,0)</f>
        <v>#N/A</v>
      </c>
      <c r="E13535" t="e">
        <f>VLOOKUP($D$1&amp;D13535,定价因子!E:F,2,0)</f>
        <v>#N/A</v>
      </c>
      <c r="G13535" t="e">
        <f>VLOOKUP($F$1&amp;F13535,定价因子!E:F,2,0)</f>
        <v>#N/A</v>
      </c>
      <c r="H13535" s="104" t="e">
        <f>C13535*PRODUCT(#REF!,#REF!,G13535,,#REF!,E13535)</f>
        <v>#N/A</v>
      </c>
    </row>
    <row r="13536" spans="3:8">
      <c r="C13536" t="e">
        <f>VLOOKUP(B13536,定价因子!L:M,2,0)</f>
        <v>#N/A</v>
      </c>
      <c r="E13536" t="e">
        <f>VLOOKUP($D$1&amp;D13536,定价因子!E:F,2,0)</f>
        <v>#N/A</v>
      </c>
      <c r="G13536" t="e">
        <f>VLOOKUP($F$1&amp;F13536,定价因子!E:F,2,0)</f>
        <v>#N/A</v>
      </c>
      <c r="H13536" s="104" t="e">
        <f>C13536*PRODUCT(#REF!,#REF!,G13536,,#REF!,E13536)</f>
        <v>#N/A</v>
      </c>
    </row>
    <row r="13537" spans="3:8">
      <c r="C13537" t="e">
        <f>VLOOKUP(B13537,定价因子!L:M,2,0)</f>
        <v>#N/A</v>
      </c>
      <c r="E13537" t="e">
        <f>VLOOKUP($D$1&amp;D13537,定价因子!E:F,2,0)</f>
        <v>#N/A</v>
      </c>
      <c r="G13537" t="e">
        <f>VLOOKUP($F$1&amp;F13537,定价因子!E:F,2,0)</f>
        <v>#N/A</v>
      </c>
      <c r="H13537" s="104" t="e">
        <f>C13537*PRODUCT(#REF!,#REF!,G13537,,#REF!,E13537)</f>
        <v>#N/A</v>
      </c>
    </row>
    <row r="13538" spans="3:8">
      <c r="C13538" t="e">
        <f>VLOOKUP(B13538,定价因子!L:M,2,0)</f>
        <v>#N/A</v>
      </c>
      <c r="E13538" t="e">
        <f>VLOOKUP($D$1&amp;D13538,定价因子!E:F,2,0)</f>
        <v>#N/A</v>
      </c>
      <c r="G13538" t="e">
        <f>VLOOKUP($F$1&amp;F13538,定价因子!E:F,2,0)</f>
        <v>#N/A</v>
      </c>
      <c r="H13538" s="104" t="e">
        <f>C13538*PRODUCT(#REF!,#REF!,G13538,,#REF!,E13538)</f>
        <v>#N/A</v>
      </c>
    </row>
    <row r="13539" spans="3:8">
      <c r="C13539" t="e">
        <f>VLOOKUP(B13539,定价因子!L:M,2,0)</f>
        <v>#N/A</v>
      </c>
      <c r="E13539" t="e">
        <f>VLOOKUP($D$1&amp;D13539,定价因子!E:F,2,0)</f>
        <v>#N/A</v>
      </c>
      <c r="G13539" t="e">
        <f>VLOOKUP($F$1&amp;F13539,定价因子!E:F,2,0)</f>
        <v>#N/A</v>
      </c>
      <c r="H13539" s="104" t="e">
        <f>C13539*PRODUCT(#REF!,#REF!,G13539,,#REF!,E13539)</f>
        <v>#N/A</v>
      </c>
    </row>
    <row r="13540" spans="3:8">
      <c r="C13540" t="e">
        <f>VLOOKUP(B13540,定价因子!L:M,2,0)</f>
        <v>#N/A</v>
      </c>
      <c r="E13540" t="e">
        <f>VLOOKUP($D$1&amp;D13540,定价因子!E:F,2,0)</f>
        <v>#N/A</v>
      </c>
      <c r="G13540" t="e">
        <f>VLOOKUP($F$1&amp;F13540,定价因子!E:F,2,0)</f>
        <v>#N/A</v>
      </c>
      <c r="H13540" s="104" t="e">
        <f>C13540*PRODUCT(#REF!,#REF!,G13540,,#REF!,E13540)</f>
        <v>#N/A</v>
      </c>
    </row>
    <row r="13541" spans="3:8">
      <c r="C13541" t="e">
        <f>VLOOKUP(B13541,定价因子!L:M,2,0)</f>
        <v>#N/A</v>
      </c>
      <c r="E13541" t="e">
        <f>VLOOKUP($D$1&amp;D13541,定价因子!E:F,2,0)</f>
        <v>#N/A</v>
      </c>
      <c r="G13541" t="e">
        <f>VLOOKUP($F$1&amp;F13541,定价因子!E:F,2,0)</f>
        <v>#N/A</v>
      </c>
      <c r="H13541" s="104" t="e">
        <f>C13541*PRODUCT(#REF!,#REF!,G13541,,#REF!,E13541)</f>
        <v>#N/A</v>
      </c>
    </row>
    <row r="13542" spans="3:8">
      <c r="C13542" t="e">
        <f>VLOOKUP(B13542,定价因子!L:M,2,0)</f>
        <v>#N/A</v>
      </c>
      <c r="E13542" t="e">
        <f>VLOOKUP($D$1&amp;D13542,定价因子!E:F,2,0)</f>
        <v>#N/A</v>
      </c>
      <c r="G13542" t="e">
        <f>VLOOKUP($F$1&amp;F13542,定价因子!E:F,2,0)</f>
        <v>#N/A</v>
      </c>
      <c r="H13542" s="104" t="e">
        <f>C13542*PRODUCT(#REF!,#REF!,G13542,,#REF!,E13542)</f>
        <v>#N/A</v>
      </c>
    </row>
    <row r="13543" spans="3:8">
      <c r="C13543" t="e">
        <f>VLOOKUP(B13543,定价因子!L:M,2,0)</f>
        <v>#N/A</v>
      </c>
      <c r="E13543" t="e">
        <f>VLOOKUP($D$1&amp;D13543,定价因子!E:F,2,0)</f>
        <v>#N/A</v>
      </c>
      <c r="G13543" t="e">
        <f>VLOOKUP($F$1&amp;F13543,定价因子!E:F,2,0)</f>
        <v>#N/A</v>
      </c>
      <c r="H13543" s="104" t="e">
        <f>C13543*PRODUCT(#REF!,#REF!,G13543,,#REF!,E13543)</f>
        <v>#N/A</v>
      </c>
    </row>
    <row r="13544" spans="3:8">
      <c r="C13544" t="e">
        <f>VLOOKUP(B13544,定价因子!L:M,2,0)</f>
        <v>#N/A</v>
      </c>
      <c r="E13544" t="e">
        <f>VLOOKUP($D$1&amp;D13544,定价因子!E:F,2,0)</f>
        <v>#N/A</v>
      </c>
      <c r="G13544" t="e">
        <f>VLOOKUP($F$1&amp;F13544,定价因子!E:F,2,0)</f>
        <v>#N/A</v>
      </c>
      <c r="H13544" s="104" t="e">
        <f>C13544*PRODUCT(#REF!,#REF!,G13544,,#REF!,E13544)</f>
        <v>#N/A</v>
      </c>
    </row>
    <row r="13545" spans="3:8">
      <c r="C13545" t="e">
        <f>VLOOKUP(B13545,定价因子!L:M,2,0)</f>
        <v>#N/A</v>
      </c>
      <c r="E13545" t="e">
        <f>VLOOKUP($D$1&amp;D13545,定价因子!E:F,2,0)</f>
        <v>#N/A</v>
      </c>
      <c r="G13545" t="e">
        <f>VLOOKUP($F$1&amp;F13545,定价因子!E:F,2,0)</f>
        <v>#N/A</v>
      </c>
      <c r="H13545" s="104" t="e">
        <f>C13545*PRODUCT(#REF!,#REF!,G13545,,#REF!,E13545)</f>
        <v>#N/A</v>
      </c>
    </row>
    <row r="13546" spans="3:8">
      <c r="C13546" t="e">
        <f>VLOOKUP(B13546,定价因子!L:M,2,0)</f>
        <v>#N/A</v>
      </c>
      <c r="E13546" t="e">
        <f>VLOOKUP($D$1&amp;D13546,定价因子!E:F,2,0)</f>
        <v>#N/A</v>
      </c>
      <c r="G13546" t="e">
        <f>VLOOKUP($F$1&amp;F13546,定价因子!E:F,2,0)</f>
        <v>#N/A</v>
      </c>
      <c r="H13546" s="104" t="e">
        <f>C13546*PRODUCT(#REF!,#REF!,G13546,,#REF!,E13546)</f>
        <v>#N/A</v>
      </c>
    </row>
    <row r="13547" spans="3:8">
      <c r="C13547" t="e">
        <f>VLOOKUP(B13547,定价因子!L:M,2,0)</f>
        <v>#N/A</v>
      </c>
      <c r="E13547" t="e">
        <f>VLOOKUP($D$1&amp;D13547,定价因子!E:F,2,0)</f>
        <v>#N/A</v>
      </c>
      <c r="G13547" t="e">
        <f>VLOOKUP($F$1&amp;F13547,定价因子!E:F,2,0)</f>
        <v>#N/A</v>
      </c>
      <c r="H13547" s="104" t="e">
        <f>C13547*PRODUCT(#REF!,#REF!,G13547,,#REF!,E13547)</f>
        <v>#N/A</v>
      </c>
    </row>
    <row r="13548" spans="3:8">
      <c r="C13548" t="e">
        <f>VLOOKUP(B13548,定价因子!L:M,2,0)</f>
        <v>#N/A</v>
      </c>
      <c r="E13548" t="e">
        <f>VLOOKUP($D$1&amp;D13548,定价因子!E:F,2,0)</f>
        <v>#N/A</v>
      </c>
      <c r="G13548" t="e">
        <f>VLOOKUP($F$1&amp;F13548,定价因子!E:F,2,0)</f>
        <v>#N/A</v>
      </c>
      <c r="H13548" s="104" t="e">
        <f>C13548*PRODUCT(#REF!,#REF!,G13548,,#REF!,E13548)</f>
        <v>#N/A</v>
      </c>
    </row>
    <row r="13549" spans="3:8">
      <c r="C13549" t="e">
        <f>VLOOKUP(B13549,定价因子!L:M,2,0)</f>
        <v>#N/A</v>
      </c>
      <c r="E13549" t="e">
        <f>VLOOKUP($D$1&amp;D13549,定价因子!E:F,2,0)</f>
        <v>#N/A</v>
      </c>
      <c r="G13549" t="e">
        <f>VLOOKUP($F$1&amp;F13549,定价因子!E:F,2,0)</f>
        <v>#N/A</v>
      </c>
      <c r="H13549" s="104" t="e">
        <f>C13549*PRODUCT(#REF!,#REF!,G13549,,#REF!,E13549)</f>
        <v>#N/A</v>
      </c>
    </row>
    <row r="13550" spans="3:8">
      <c r="C13550" t="e">
        <f>VLOOKUP(B13550,定价因子!L:M,2,0)</f>
        <v>#N/A</v>
      </c>
      <c r="E13550" t="e">
        <f>VLOOKUP($D$1&amp;D13550,定价因子!E:F,2,0)</f>
        <v>#N/A</v>
      </c>
      <c r="G13550" t="e">
        <f>VLOOKUP($F$1&amp;F13550,定价因子!E:F,2,0)</f>
        <v>#N/A</v>
      </c>
      <c r="H13550" s="104" t="e">
        <f>C13550*PRODUCT(#REF!,#REF!,G13550,,#REF!,E13550)</f>
        <v>#N/A</v>
      </c>
    </row>
    <row r="13551" spans="3:8">
      <c r="C13551" t="e">
        <f>VLOOKUP(B13551,定价因子!L:M,2,0)</f>
        <v>#N/A</v>
      </c>
      <c r="E13551" t="e">
        <f>VLOOKUP($D$1&amp;D13551,定价因子!E:F,2,0)</f>
        <v>#N/A</v>
      </c>
      <c r="G13551" t="e">
        <f>VLOOKUP($F$1&amp;F13551,定价因子!E:F,2,0)</f>
        <v>#N/A</v>
      </c>
      <c r="H13551" s="104" t="e">
        <f>C13551*PRODUCT(#REF!,#REF!,G13551,,#REF!,E13551)</f>
        <v>#N/A</v>
      </c>
    </row>
    <row r="13552" spans="3:8">
      <c r="C13552" t="e">
        <f>VLOOKUP(B13552,定价因子!L:M,2,0)</f>
        <v>#N/A</v>
      </c>
      <c r="E13552" t="e">
        <f>VLOOKUP($D$1&amp;D13552,定价因子!E:F,2,0)</f>
        <v>#N/A</v>
      </c>
      <c r="G13552" t="e">
        <f>VLOOKUP($F$1&amp;F13552,定价因子!E:F,2,0)</f>
        <v>#N/A</v>
      </c>
      <c r="H13552" s="104" t="e">
        <f>C13552*PRODUCT(#REF!,#REF!,G13552,,#REF!,E13552)</f>
        <v>#N/A</v>
      </c>
    </row>
    <row r="13553" spans="3:8">
      <c r="C13553" t="e">
        <f>VLOOKUP(B13553,定价因子!L:M,2,0)</f>
        <v>#N/A</v>
      </c>
      <c r="E13553" t="e">
        <f>VLOOKUP($D$1&amp;D13553,定价因子!E:F,2,0)</f>
        <v>#N/A</v>
      </c>
      <c r="G13553" t="e">
        <f>VLOOKUP($F$1&amp;F13553,定价因子!E:F,2,0)</f>
        <v>#N/A</v>
      </c>
      <c r="H13553" s="104" t="e">
        <f>C13553*PRODUCT(#REF!,#REF!,G13553,,#REF!,E13553)</f>
        <v>#N/A</v>
      </c>
    </row>
    <row r="13554" spans="3:8">
      <c r="C13554" t="e">
        <f>VLOOKUP(B13554,定价因子!L:M,2,0)</f>
        <v>#N/A</v>
      </c>
      <c r="E13554" t="e">
        <f>VLOOKUP($D$1&amp;D13554,定价因子!E:F,2,0)</f>
        <v>#N/A</v>
      </c>
      <c r="G13554" t="e">
        <f>VLOOKUP($F$1&amp;F13554,定价因子!E:F,2,0)</f>
        <v>#N/A</v>
      </c>
      <c r="H13554" s="104" t="e">
        <f>C13554*PRODUCT(#REF!,#REF!,G13554,,#REF!,E13554)</f>
        <v>#N/A</v>
      </c>
    </row>
    <row r="13555" spans="3:8">
      <c r="C13555" t="e">
        <f>VLOOKUP(B13555,定价因子!L:M,2,0)</f>
        <v>#N/A</v>
      </c>
      <c r="E13555" t="e">
        <f>VLOOKUP($D$1&amp;D13555,定价因子!E:F,2,0)</f>
        <v>#N/A</v>
      </c>
      <c r="G13555" t="e">
        <f>VLOOKUP($F$1&amp;F13555,定价因子!E:F,2,0)</f>
        <v>#N/A</v>
      </c>
      <c r="H13555" s="104" t="e">
        <f>C13555*PRODUCT(#REF!,#REF!,G13555,,#REF!,E13555)</f>
        <v>#N/A</v>
      </c>
    </row>
    <row r="13556" spans="3:8">
      <c r="C13556" t="e">
        <f>VLOOKUP(B13556,定价因子!L:M,2,0)</f>
        <v>#N/A</v>
      </c>
      <c r="E13556" t="e">
        <f>VLOOKUP($D$1&amp;D13556,定价因子!E:F,2,0)</f>
        <v>#N/A</v>
      </c>
      <c r="G13556" t="e">
        <f>VLOOKUP($F$1&amp;F13556,定价因子!E:F,2,0)</f>
        <v>#N/A</v>
      </c>
      <c r="H13556" s="104" t="e">
        <f>C13556*PRODUCT(#REF!,#REF!,G13556,,#REF!,E13556)</f>
        <v>#N/A</v>
      </c>
    </row>
    <row r="13557" spans="3:8">
      <c r="C13557" t="e">
        <f>VLOOKUP(B13557,定价因子!L:M,2,0)</f>
        <v>#N/A</v>
      </c>
      <c r="E13557" t="e">
        <f>VLOOKUP($D$1&amp;D13557,定价因子!E:F,2,0)</f>
        <v>#N/A</v>
      </c>
      <c r="G13557" t="e">
        <f>VLOOKUP($F$1&amp;F13557,定价因子!E:F,2,0)</f>
        <v>#N/A</v>
      </c>
      <c r="H13557" s="104" t="e">
        <f>C13557*PRODUCT(#REF!,#REF!,G13557,,#REF!,E13557)</f>
        <v>#N/A</v>
      </c>
    </row>
    <row r="13558" spans="3:8">
      <c r="C13558" t="e">
        <f>VLOOKUP(B13558,定价因子!L:M,2,0)</f>
        <v>#N/A</v>
      </c>
      <c r="E13558" t="e">
        <f>VLOOKUP($D$1&amp;D13558,定价因子!E:F,2,0)</f>
        <v>#N/A</v>
      </c>
      <c r="G13558" t="e">
        <f>VLOOKUP($F$1&amp;F13558,定价因子!E:F,2,0)</f>
        <v>#N/A</v>
      </c>
      <c r="H13558" s="104" t="e">
        <f>C13558*PRODUCT(#REF!,#REF!,G13558,,#REF!,E13558)</f>
        <v>#N/A</v>
      </c>
    </row>
    <row r="13559" spans="3:8">
      <c r="C13559" t="e">
        <f>VLOOKUP(B13559,定价因子!L:M,2,0)</f>
        <v>#N/A</v>
      </c>
      <c r="E13559" t="e">
        <f>VLOOKUP($D$1&amp;D13559,定价因子!E:F,2,0)</f>
        <v>#N/A</v>
      </c>
      <c r="G13559" t="e">
        <f>VLOOKUP($F$1&amp;F13559,定价因子!E:F,2,0)</f>
        <v>#N/A</v>
      </c>
      <c r="H13559" s="104" t="e">
        <f>C13559*PRODUCT(#REF!,#REF!,G13559,,#REF!,E13559)</f>
        <v>#N/A</v>
      </c>
    </row>
    <row r="13560" spans="3:8">
      <c r="C13560" t="e">
        <f>VLOOKUP(B13560,定价因子!L:M,2,0)</f>
        <v>#N/A</v>
      </c>
      <c r="E13560" t="e">
        <f>VLOOKUP($D$1&amp;D13560,定价因子!E:F,2,0)</f>
        <v>#N/A</v>
      </c>
      <c r="G13560" t="e">
        <f>VLOOKUP($F$1&amp;F13560,定价因子!E:F,2,0)</f>
        <v>#N/A</v>
      </c>
      <c r="H13560" s="104" t="e">
        <f>C13560*PRODUCT(#REF!,#REF!,G13560,,#REF!,E13560)</f>
        <v>#N/A</v>
      </c>
    </row>
    <row r="13561" spans="3:8">
      <c r="C13561" t="e">
        <f>VLOOKUP(B13561,定价因子!L:M,2,0)</f>
        <v>#N/A</v>
      </c>
      <c r="E13561" t="e">
        <f>VLOOKUP($D$1&amp;D13561,定价因子!E:F,2,0)</f>
        <v>#N/A</v>
      </c>
      <c r="G13561" t="e">
        <f>VLOOKUP($F$1&amp;F13561,定价因子!E:F,2,0)</f>
        <v>#N/A</v>
      </c>
      <c r="H13561" s="104" t="e">
        <f>C13561*PRODUCT(#REF!,#REF!,G13561,,#REF!,E13561)</f>
        <v>#N/A</v>
      </c>
    </row>
    <row r="13562" spans="3:8">
      <c r="C13562" t="e">
        <f>VLOOKUP(B13562,定价因子!L:M,2,0)</f>
        <v>#N/A</v>
      </c>
      <c r="E13562" t="e">
        <f>VLOOKUP($D$1&amp;D13562,定价因子!E:F,2,0)</f>
        <v>#N/A</v>
      </c>
      <c r="G13562" t="e">
        <f>VLOOKUP($F$1&amp;F13562,定价因子!E:F,2,0)</f>
        <v>#N/A</v>
      </c>
      <c r="H13562" s="104" t="e">
        <f>C13562*PRODUCT(#REF!,#REF!,G13562,,#REF!,E13562)</f>
        <v>#N/A</v>
      </c>
    </row>
    <row r="13563" spans="3:8">
      <c r="C13563" t="e">
        <f>VLOOKUP(B13563,定价因子!L:M,2,0)</f>
        <v>#N/A</v>
      </c>
      <c r="E13563" t="e">
        <f>VLOOKUP($D$1&amp;D13563,定价因子!E:F,2,0)</f>
        <v>#N/A</v>
      </c>
      <c r="G13563" t="e">
        <f>VLOOKUP($F$1&amp;F13563,定价因子!E:F,2,0)</f>
        <v>#N/A</v>
      </c>
      <c r="H13563" s="104" t="e">
        <f>C13563*PRODUCT(#REF!,#REF!,G13563,,#REF!,E13563)</f>
        <v>#N/A</v>
      </c>
    </row>
    <row r="13564" spans="3:8">
      <c r="C13564" t="e">
        <f>VLOOKUP(B13564,定价因子!L:M,2,0)</f>
        <v>#N/A</v>
      </c>
      <c r="E13564" t="e">
        <f>VLOOKUP($D$1&amp;D13564,定价因子!E:F,2,0)</f>
        <v>#N/A</v>
      </c>
      <c r="G13564" t="e">
        <f>VLOOKUP($F$1&amp;F13564,定价因子!E:F,2,0)</f>
        <v>#N/A</v>
      </c>
      <c r="H13564" s="104" t="e">
        <f>C13564*PRODUCT(#REF!,#REF!,G13564,,#REF!,E13564)</f>
        <v>#N/A</v>
      </c>
    </row>
    <row r="13565" spans="3:8">
      <c r="C13565" t="e">
        <f>VLOOKUP(B13565,定价因子!L:M,2,0)</f>
        <v>#N/A</v>
      </c>
      <c r="E13565" t="e">
        <f>VLOOKUP($D$1&amp;D13565,定价因子!E:F,2,0)</f>
        <v>#N/A</v>
      </c>
      <c r="G13565" t="e">
        <f>VLOOKUP($F$1&amp;F13565,定价因子!E:F,2,0)</f>
        <v>#N/A</v>
      </c>
      <c r="H13565" s="104" t="e">
        <f>C13565*PRODUCT(#REF!,#REF!,G13565,,#REF!,E13565)</f>
        <v>#N/A</v>
      </c>
    </row>
    <row r="13566" spans="3:8">
      <c r="C13566" t="e">
        <f>VLOOKUP(B13566,定价因子!L:M,2,0)</f>
        <v>#N/A</v>
      </c>
      <c r="E13566" t="e">
        <f>VLOOKUP($D$1&amp;D13566,定价因子!E:F,2,0)</f>
        <v>#N/A</v>
      </c>
      <c r="G13566" t="e">
        <f>VLOOKUP($F$1&amp;F13566,定价因子!E:F,2,0)</f>
        <v>#N/A</v>
      </c>
      <c r="H13566" s="104" t="e">
        <f>C13566*PRODUCT(#REF!,#REF!,G13566,,#REF!,E13566)</f>
        <v>#N/A</v>
      </c>
    </row>
    <row r="13567" spans="3:8">
      <c r="C13567" t="e">
        <f>VLOOKUP(B13567,定价因子!L:M,2,0)</f>
        <v>#N/A</v>
      </c>
      <c r="E13567" t="e">
        <f>VLOOKUP($D$1&amp;D13567,定价因子!E:F,2,0)</f>
        <v>#N/A</v>
      </c>
      <c r="G13567" t="e">
        <f>VLOOKUP($F$1&amp;F13567,定价因子!E:F,2,0)</f>
        <v>#N/A</v>
      </c>
      <c r="H13567" s="104" t="e">
        <f>C13567*PRODUCT(#REF!,#REF!,G13567,,#REF!,E13567)</f>
        <v>#N/A</v>
      </c>
    </row>
    <row r="13568" spans="3:8">
      <c r="C13568" t="e">
        <f>VLOOKUP(B13568,定价因子!L:M,2,0)</f>
        <v>#N/A</v>
      </c>
      <c r="E13568" t="e">
        <f>VLOOKUP($D$1&amp;D13568,定价因子!E:F,2,0)</f>
        <v>#N/A</v>
      </c>
      <c r="G13568" t="e">
        <f>VLOOKUP($F$1&amp;F13568,定价因子!E:F,2,0)</f>
        <v>#N/A</v>
      </c>
      <c r="H13568" s="104" t="e">
        <f>C13568*PRODUCT(#REF!,#REF!,G13568,,#REF!,E13568)</f>
        <v>#N/A</v>
      </c>
    </row>
    <row r="13569" spans="3:8">
      <c r="C13569" t="e">
        <f>VLOOKUP(B13569,定价因子!L:M,2,0)</f>
        <v>#N/A</v>
      </c>
      <c r="E13569" t="e">
        <f>VLOOKUP($D$1&amp;D13569,定价因子!E:F,2,0)</f>
        <v>#N/A</v>
      </c>
      <c r="G13569" t="e">
        <f>VLOOKUP($F$1&amp;F13569,定价因子!E:F,2,0)</f>
        <v>#N/A</v>
      </c>
      <c r="H13569" s="104" t="e">
        <f>C13569*PRODUCT(#REF!,#REF!,G13569,,#REF!,E13569)</f>
        <v>#N/A</v>
      </c>
    </row>
    <row r="13570" spans="3:8">
      <c r="C13570" t="e">
        <f>VLOOKUP(B13570,定价因子!L:M,2,0)</f>
        <v>#N/A</v>
      </c>
      <c r="E13570" t="e">
        <f>VLOOKUP($D$1&amp;D13570,定价因子!E:F,2,0)</f>
        <v>#N/A</v>
      </c>
      <c r="G13570" t="e">
        <f>VLOOKUP($F$1&amp;F13570,定价因子!E:F,2,0)</f>
        <v>#N/A</v>
      </c>
      <c r="H13570" s="104" t="e">
        <f>C13570*PRODUCT(#REF!,#REF!,G13570,,#REF!,E13570)</f>
        <v>#N/A</v>
      </c>
    </row>
    <row r="13571" spans="3:8">
      <c r="C13571" t="e">
        <f>VLOOKUP(B13571,定价因子!L:M,2,0)</f>
        <v>#N/A</v>
      </c>
      <c r="E13571" t="e">
        <f>VLOOKUP($D$1&amp;D13571,定价因子!E:F,2,0)</f>
        <v>#N/A</v>
      </c>
      <c r="G13571" t="e">
        <f>VLOOKUP($F$1&amp;F13571,定价因子!E:F,2,0)</f>
        <v>#N/A</v>
      </c>
      <c r="H13571" s="104" t="e">
        <f>C13571*PRODUCT(#REF!,#REF!,G13571,,#REF!,E13571)</f>
        <v>#N/A</v>
      </c>
    </row>
    <row r="13572" spans="3:8">
      <c r="C13572" t="e">
        <f>VLOOKUP(B13572,定价因子!L:M,2,0)</f>
        <v>#N/A</v>
      </c>
      <c r="E13572" t="e">
        <f>VLOOKUP($D$1&amp;D13572,定价因子!E:F,2,0)</f>
        <v>#N/A</v>
      </c>
      <c r="G13572" t="e">
        <f>VLOOKUP($F$1&amp;F13572,定价因子!E:F,2,0)</f>
        <v>#N/A</v>
      </c>
      <c r="H13572" s="104" t="e">
        <f>C13572*PRODUCT(#REF!,#REF!,G13572,,#REF!,E13572)</f>
        <v>#N/A</v>
      </c>
    </row>
    <row r="13573" spans="3:8">
      <c r="C13573" t="e">
        <f>VLOOKUP(B13573,定价因子!L:M,2,0)</f>
        <v>#N/A</v>
      </c>
      <c r="E13573" t="e">
        <f>VLOOKUP($D$1&amp;D13573,定价因子!E:F,2,0)</f>
        <v>#N/A</v>
      </c>
      <c r="G13573" t="e">
        <f>VLOOKUP($F$1&amp;F13573,定价因子!E:F,2,0)</f>
        <v>#N/A</v>
      </c>
      <c r="H13573" s="104" t="e">
        <f>C13573*PRODUCT(#REF!,#REF!,G13573,,#REF!,E13573)</f>
        <v>#N/A</v>
      </c>
    </row>
    <row r="13574" spans="3:8">
      <c r="C13574" t="e">
        <f>VLOOKUP(B13574,定价因子!L:M,2,0)</f>
        <v>#N/A</v>
      </c>
      <c r="E13574" t="e">
        <f>VLOOKUP($D$1&amp;D13574,定价因子!E:F,2,0)</f>
        <v>#N/A</v>
      </c>
      <c r="G13574" t="e">
        <f>VLOOKUP($F$1&amp;F13574,定价因子!E:F,2,0)</f>
        <v>#N/A</v>
      </c>
      <c r="H13574" s="104" t="e">
        <f>C13574*PRODUCT(#REF!,#REF!,G13574,,#REF!,E13574)</f>
        <v>#N/A</v>
      </c>
    </row>
    <row r="13575" spans="3:8">
      <c r="C13575" t="e">
        <f>VLOOKUP(B13575,定价因子!L:M,2,0)</f>
        <v>#N/A</v>
      </c>
      <c r="E13575" t="e">
        <f>VLOOKUP($D$1&amp;D13575,定价因子!E:F,2,0)</f>
        <v>#N/A</v>
      </c>
      <c r="G13575" t="e">
        <f>VLOOKUP($F$1&amp;F13575,定价因子!E:F,2,0)</f>
        <v>#N/A</v>
      </c>
      <c r="H13575" s="104" t="e">
        <f>C13575*PRODUCT(#REF!,#REF!,G13575,,#REF!,E13575)</f>
        <v>#N/A</v>
      </c>
    </row>
    <row r="13576" spans="3:8">
      <c r="C13576" t="e">
        <f>VLOOKUP(B13576,定价因子!L:M,2,0)</f>
        <v>#N/A</v>
      </c>
      <c r="E13576" t="e">
        <f>VLOOKUP($D$1&amp;D13576,定价因子!E:F,2,0)</f>
        <v>#N/A</v>
      </c>
      <c r="G13576" t="e">
        <f>VLOOKUP($F$1&amp;F13576,定价因子!E:F,2,0)</f>
        <v>#N/A</v>
      </c>
      <c r="H13576" s="104" t="e">
        <f>C13576*PRODUCT(#REF!,#REF!,G13576,,#REF!,E13576)</f>
        <v>#N/A</v>
      </c>
    </row>
    <row r="13577" spans="3:8">
      <c r="C13577" t="e">
        <f>VLOOKUP(B13577,定价因子!L:M,2,0)</f>
        <v>#N/A</v>
      </c>
      <c r="E13577" t="e">
        <f>VLOOKUP($D$1&amp;D13577,定价因子!E:F,2,0)</f>
        <v>#N/A</v>
      </c>
      <c r="G13577" t="e">
        <f>VLOOKUP($F$1&amp;F13577,定价因子!E:F,2,0)</f>
        <v>#N/A</v>
      </c>
      <c r="H13577" s="104" t="e">
        <f>C13577*PRODUCT(#REF!,#REF!,G13577,,#REF!,E13577)</f>
        <v>#N/A</v>
      </c>
    </row>
    <row r="13578" spans="3:8">
      <c r="C13578" t="e">
        <f>VLOOKUP(B13578,定价因子!L:M,2,0)</f>
        <v>#N/A</v>
      </c>
      <c r="E13578" t="e">
        <f>VLOOKUP($D$1&amp;D13578,定价因子!E:F,2,0)</f>
        <v>#N/A</v>
      </c>
      <c r="G13578" t="e">
        <f>VLOOKUP($F$1&amp;F13578,定价因子!E:F,2,0)</f>
        <v>#N/A</v>
      </c>
      <c r="H13578" s="104" t="e">
        <f>C13578*PRODUCT(#REF!,#REF!,G13578,,#REF!,E13578)</f>
        <v>#N/A</v>
      </c>
    </row>
    <row r="13579" spans="3:8">
      <c r="C13579" t="e">
        <f>VLOOKUP(B13579,定价因子!L:M,2,0)</f>
        <v>#N/A</v>
      </c>
      <c r="E13579" t="e">
        <f>VLOOKUP($D$1&amp;D13579,定价因子!E:F,2,0)</f>
        <v>#N/A</v>
      </c>
      <c r="G13579" t="e">
        <f>VLOOKUP($F$1&amp;F13579,定价因子!E:F,2,0)</f>
        <v>#N/A</v>
      </c>
      <c r="H13579" s="104" t="e">
        <f>C13579*PRODUCT(#REF!,#REF!,G13579,,#REF!,E13579)</f>
        <v>#N/A</v>
      </c>
    </row>
    <row r="13580" spans="3:8">
      <c r="C13580" t="e">
        <f>VLOOKUP(B13580,定价因子!L:M,2,0)</f>
        <v>#N/A</v>
      </c>
      <c r="E13580" t="e">
        <f>VLOOKUP($D$1&amp;D13580,定价因子!E:F,2,0)</f>
        <v>#N/A</v>
      </c>
      <c r="G13580" t="e">
        <f>VLOOKUP($F$1&amp;F13580,定价因子!E:F,2,0)</f>
        <v>#N/A</v>
      </c>
      <c r="H13580" s="104" t="e">
        <f>C13580*PRODUCT(#REF!,#REF!,G13580,,#REF!,E13580)</f>
        <v>#N/A</v>
      </c>
    </row>
    <row r="13581" spans="3:8">
      <c r="C13581" t="e">
        <f>VLOOKUP(B13581,定价因子!L:M,2,0)</f>
        <v>#N/A</v>
      </c>
      <c r="E13581" t="e">
        <f>VLOOKUP($D$1&amp;D13581,定价因子!E:F,2,0)</f>
        <v>#N/A</v>
      </c>
      <c r="G13581" t="e">
        <f>VLOOKUP($F$1&amp;F13581,定价因子!E:F,2,0)</f>
        <v>#N/A</v>
      </c>
      <c r="H13581" s="104" t="e">
        <f>C13581*PRODUCT(#REF!,#REF!,G13581,,#REF!,E13581)</f>
        <v>#N/A</v>
      </c>
    </row>
    <row r="13582" spans="3:8">
      <c r="C13582" t="e">
        <f>VLOOKUP(B13582,定价因子!L:M,2,0)</f>
        <v>#N/A</v>
      </c>
      <c r="E13582" t="e">
        <f>VLOOKUP($D$1&amp;D13582,定价因子!E:F,2,0)</f>
        <v>#N/A</v>
      </c>
      <c r="G13582" t="e">
        <f>VLOOKUP($F$1&amp;F13582,定价因子!E:F,2,0)</f>
        <v>#N/A</v>
      </c>
      <c r="H13582" s="104" t="e">
        <f>C13582*PRODUCT(#REF!,#REF!,G13582,,#REF!,E13582)</f>
        <v>#N/A</v>
      </c>
    </row>
    <row r="13583" spans="3:8">
      <c r="C13583" t="e">
        <f>VLOOKUP(B13583,定价因子!L:M,2,0)</f>
        <v>#N/A</v>
      </c>
      <c r="E13583" t="e">
        <f>VLOOKUP($D$1&amp;D13583,定价因子!E:F,2,0)</f>
        <v>#N/A</v>
      </c>
      <c r="G13583" t="e">
        <f>VLOOKUP($F$1&amp;F13583,定价因子!E:F,2,0)</f>
        <v>#N/A</v>
      </c>
      <c r="H13583" s="104" t="e">
        <f>C13583*PRODUCT(#REF!,#REF!,G13583,,#REF!,E13583)</f>
        <v>#N/A</v>
      </c>
    </row>
    <row r="13584" spans="3:8">
      <c r="C13584" t="e">
        <f>VLOOKUP(B13584,定价因子!L:M,2,0)</f>
        <v>#N/A</v>
      </c>
      <c r="E13584" t="e">
        <f>VLOOKUP($D$1&amp;D13584,定价因子!E:F,2,0)</f>
        <v>#N/A</v>
      </c>
      <c r="G13584" t="e">
        <f>VLOOKUP($F$1&amp;F13584,定价因子!E:F,2,0)</f>
        <v>#N/A</v>
      </c>
      <c r="H13584" s="104" t="e">
        <f>C13584*PRODUCT(#REF!,#REF!,G13584,,#REF!,E13584)</f>
        <v>#N/A</v>
      </c>
    </row>
    <row r="13585" spans="3:8">
      <c r="C13585" t="e">
        <f>VLOOKUP(B13585,定价因子!L:M,2,0)</f>
        <v>#N/A</v>
      </c>
      <c r="E13585" t="e">
        <f>VLOOKUP($D$1&amp;D13585,定价因子!E:F,2,0)</f>
        <v>#N/A</v>
      </c>
      <c r="G13585" t="e">
        <f>VLOOKUP($F$1&amp;F13585,定价因子!E:F,2,0)</f>
        <v>#N/A</v>
      </c>
      <c r="H13585" s="104" t="e">
        <f>C13585*PRODUCT(#REF!,#REF!,G13585,,#REF!,E13585)</f>
        <v>#N/A</v>
      </c>
    </row>
    <row r="13586" spans="3:8">
      <c r="C13586" t="e">
        <f>VLOOKUP(B13586,定价因子!L:M,2,0)</f>
        <v>#N/A</v>
      </c>
      <c r="E13586" t="e">
        <f>VLOOKUP($D$1&amp;D13586,定价因子!E:F,2,0)</f>
        <v>#N/A</v>
      </c>
      <c r="G13586" t="e">
        <f>VLOOKUP($F$1&amp;F13586,定价因子!E:F,2,0)</f>
        <v>#N/A</v>
      </c>
      <c r="H13586" s="104" t="e">
        <f>C13586*PRODUCT(#REF!,#REF!,G13586,,#REF!,E13586)</f>
        <v>#N/A</v>
      </c>
    </row>
    <row r="13587" spans="3:8">
      <c r="C13587" t="e">
        <f>VLOOKUP(B13587,定价因子!L:M,2,0)</f>
        <v>#N/A</v>
      </c>
      <c r="E13587" t="e">
        <f>VLOOKUP($D$1&amp;D13587,定价因子!E:F,2,0)</f>
        <v>#N/A</v>
      </c>
      <c r="G13587" t="e">
        <f>VLOOKUP($F$1&amp;F13587,定价因子!E:F,2,0)</f>
        <v>#N/A</v>
      </c>
      <c r="H13587" s="104" t="e">
        <f>C13587*PRODUCT(#REF!,#REF!,G13587,,#REF!,E13587)</f>
        <v>#N/A</v>
      </c>
    </row>
    <row r="13588" spans="3:8">
      <c r="C13588" t="e">
        <f>VLOOKUP(B13588,定价因子!L:M,2,0)</f>
        <v>#N/A</v>
      </c>
      <c r="E13588" t="e">
        <f>VLOOKUP($D$1&amp;D13588,定价因子!E:F,2,0)</f>
        <v>#N/A</v>
      </c>
      <c r="G13588" t="e">
        <f>VLOOKUP($F$1&amp;F13588,定价因子!E:F,2,0)</f>
        <v>#N/A</v>
      </c>
      <c r="H13588" s="104" t="e">
        <f>C13588*PRODUCT(#REF!,#REF!,G13588,,#REF!,E13588)</f>
        <v>#N/A</v>
      </c>
    </row>
    <row r="13589" spans="3:8">
      <c r="C13589" t="e">
        <f>VLOOKUP(B13589,定价因子!L:M,2,0)</f>
        <v>#N/A</v>
      </c>
      <c r="E13589" t="e">
        <f>VLOOKUP($D$1&amp;D13589,定价因子!E:F,2,0)</f>
        <v>#N/A</v>
      </c>
      <c r="G13589" t="e">
        <f>VLOOKUP($F$1&amp;F13589,定价因子!E:F,2,0)</f>
        <v>#N/A</v>
      </c>
      <c r="H13589" s="104" t="e">
        <f>C13589*PRODUCT(#REF!,#REF!,G13589,,#REF!,E13589)</f>
        <v>#N/A</v>
      </c>
    </row>
    <row r="13590" spans="3:8">
      <c r="C13590" t="e">
        <f>VLOOKUP(B13590,定价因子!L:M,2,0)</f>
        <v>#N/A</v>
      </c>
      <c r="E13590" t="e">
        <f>VLOOKUP($D$1&amp;D13590,定价因子!E:F,2,0)</f>
        <v>#N/A</v>
      </c>
      <c r="G13590" t="e">
        <f>VLOOKUP($F$1&amp;F13590,定价因子!E:F,2,0)</f>
        <v>#N/A</v>
      </c>
      <c r="H13590" s="104" t="e">
        <f>C13590*PRODUCT(#REF!,#REF!,G13590,,#REF!,E13590)</f>
        <v>#N/A</v>
      </c>
    </row>
    <row r="13591" spans="3:8">
      <c r="C13591" t="e">
        <f>VLOOKUP(B13591,定价因子!L:M,2,0)</f>
        <v>#N/A</v>
      </c>
      <c r="E13591" t="e">
        <f>VLOOKUP($D$1&amp;D13591,定价因子!E:F,2,0)</f>
        <v>#N/A</v>
      </c>
      <c r="G13591" t="e">
        <f>VLOOKUP($F$1&amp;F13591,定价因子!E:F,2,0)</f>
        <v>#N/A</v>
      </c>
      <c r="H13591" s="104" t="e">
        <f>C13591*PRODUCT(#REF!,#REF!,G13591,,#REF!,E13591)</f>
        <v>#N/A</v>
      </c>
    </row>
    <row r="13592" spans="3:8">
      <c r="C13592" t="e">
        <f>VLOOKUP(B13592,定价因子!L:M,2,0)</f>
        <v>#N/A</v>
      </c>
      <c r="E13592" t="e">
        <f>VLOOKUP($D$1&amp;D13592,定价因子!E:F,2,0)</f>
        <v>#N/A</v>
      </c>
      <c r="G13592" t="e">
        <f>VLOOKUP($F$1&amp;F13592,定价因子!E:F,2,0)</f>
        <v>#N/A</v>
      </c>
      <c r="H13592" s="104" t="e">
        <f>C13592*PRODUCT(#REF!,#REF!,G13592,,#REF!,E13592)</f>
        <v>#N/A</v>
      </c>
    </row>
    <row r="13593" spans="3:8">
      <c r="C13593" t="e">
        <f>VLOOKUP(B13593,定价因子!L:M,2,0)</f>
        <v>#N/A</v>
      </c>
      <c r="E13593" t="e">
        <f>VLOOKUP($D$1&amp;D13593,定价因子!E:F,2,0)</f>
        <v>#N/A</v>
      </c>
      <c r="G13593" t="e">
        <f>VLOOKUP($F$1&amp;F13593,定价因子!E:F,2,0)</f>
        <v>#N/A</v>
      </c>
      <c r="H13593" s="104" t="e">
        <f>C13593*PRODUCT(#REF!,#REF!,G13593,,#REF!,E13593)</f>
        <v>#N/A</v>
      </c>
    </row>
    <row r="13594" spans="3:8">
      <c r="C13594" t="e">
        <f>VLOOKUP(B13594,定价因子!L:M,2,0)</f>
        <v>#N/A</v>
      </c>
      <c r="E13594" t="e">
        <f>VLOOKUP($D$1&amp;D13594,定价因子!E:F,2,0)</f>
        <v>#N/A</v>
      </c>
      <c r="G13594" t="e">
        <f>VLOOKUP($F$1&amp;F13594,定价因子!E:F,2,0)</f>
        <v>#N/A</v>
      </c>
      <c r="H13594" s="104" t="e">
        <f>C13594*PRODUCT(#REF!,#REF!,G13594,,#REF!,E13594)</f>
        <v>#N/A</v>
      </c>
    </row>
    <row r="13595" spans="3:8">
      <c r="C13595" t="e">
        <f>VLOOKUP(B13595,定价因子!L:M,2,0)</f>
        <v>#N/A</v>
      </c>
      <c r="E13595" t="e">
        <f>VLOOKUP($D$1&amp;D13595,定价因子!E:F,2,0)</f>
        <v>#N/A</v>
      </c>
      <c r="G13595" t="e">
        <f>VLOOKUP($F$1&amp;F13595,定价因子!E:F,2,0)</f>
        <v>#N/A</v>
      </c>
      <c r="H13595" s="104" t="e">
        <f>C13595*PRODUCT(#REF!,#REF!,G13595,,#REF!,E13595)</f>
        <v>#N/A</v>
      </c>
    </row>
    <row r="13596" spans="3:8">
      <c r="C13596" t="e">
        <f>VLOOKUP(B13596,定价因子!L:M,2,0)</f>
        <v>#N/A</v>
      </c>
      <c r="E13596" t="e">
        <f>VLOOKUP($D$1&amp;D13596,定价因子!E:F,2,0)</f>
        <v>#N/A</v>
      </c>
      <c r="G13596" t="e">
        <f>VLOOKUP($F$1&amp;F13596,定价因子!E:F,2,0)</f>
        <v>#N/A</v>
      </c>
      <c r="H13596" s="104" t="e">
        <f>C13596*PRODUCT(#REF!,#REF!,G13596,,#REF!,E13596)</f>
        <v>#N/A</v>
      </c>
    </row>
    <row r="13597" spans="3:8">
      <c r="C13597" t="e">
        <f>VLOOKUP(B13597,定价因子!L:M,2,0)</f>
        <v>#N/A</v>
      </c>
      <c r="E13597" t="e">
        <f>VLOOKUP($D$1&amp;D13597,定价因子!E:F,2,0)</f>
        <v>#N/A</v>
      </c>
      <c r="G13597" t="e">
        <f>VLOOKUP($F$1&amp;F13597,定价因子!E:F,2,0)</f>
        <v>#N/A</v>
      </c>
      <c r="H13597" s="104" t="e">
        <f>C13597*PRODUCT(#REF!,#REF!,G13597,,#REF!,E13597)</f>
        <v>#N/A</v>
      </c>
    </row>
    <row r="13598" spans="3:8">
      <c r="C13598" t="e">
        <f>VLOOKUP(B13598,定价因子!L:M,2,0)</f>
        <v>#N/A</v>
      </c>
      <c r="E13598" t="e">
        <f>VLOOKUP($D$1&amp;D13598,定价因子!E:F,2,0)</f>
        <v>#N/A</v>
      </c>
      <c r="G13598" t="e">
        <f>VLOOKUP($F$1&amp;F13598,定价因子!E:F,2,0)</f>
        <v>#N/A</v>
      </c>
      <c r="H13598" s="104" t="e">
        <f>C13598*PRODUCT(#REF!,#REF!,G13598,,#REF!,E13598)</f>
        <v>#N/A</v>
      </c>
    </row>
    <row r="13599" spans="3:8">
      <c r="C13599" t="e">
        <f>VLOOKUP(B13599,定价因子!L:M,2,0)</f>
        <v>#N/A</v>
      </c>
      <c r="E13599" t="e">
        <f>VLOOKUP($D$1&amp;D13599,定价因子!E:F,2,0)</f>
        <v>#N/A</v>
      </c>
      <c r="G13599" t="e">
        <f>VLOOKUP($F$1&amp;F13599,定价因子!E:F,2,0)</f>
        <v>#N/A</v>
      </c>
      <c r="H13599" s="104" t="e">
        <f>C13599*PRODUCT(#REF!,#REF!,G13599,,#REF!,E13599)</f>
        <v>#N/A</v>
      </c>
    </row>
    <row r="13600" spans="3:8">
      <c r="C13600" t="e">
        <f>VLOOKUP(B13600,定价因子!L:M,2,0)</f>
        <v>#N/A</v>
      </c>
      <c r="E13600" t="e">
        <f>VLOOKUP($D$1&amp;D13600,定价因子!E:F,2,0)</f>
        <v>#N/A</v>
      </c>
      <c r="G13600" t="e">
        <f>VLOOKUP($F$1&amp;F13600,定价因子!E:F,2,0)</f>
        <v>#N/A</v>
      </c>
      <c r="H13600" s="104" t="e">
        <f>C13600*PRODUCT(#REF!,#REF!,G13600,,#REF!,E13600)</f>
        <v>#N/A</v>
      </c>
    </row>
    <row r="13601" spans="3:8">
      <c r="C13601" t="e">
        <f>VLOOKUP(B13601,定价因子!L:M,2,0)</f>
        <v>#N/A</v>
      </c>
      <c r="E13601" t="e">
        <f>VLOOKUP($D$1&amp;D13601,定价因子!E:F,2,0)</f>
        <v>#N/A</v>
      </c>
      <c r="G13601" t="e">
        <f>VLOOKUP($F$1&amp;F13601,定价因子!E:F,2,0)</f>
        <v>#N/A</v>
      </c>
      <c r="H13601" s="104" t="e">
        <f>C13601*PRODUCT(#REF!,#REF!,G13601,,#REF!,E13601)</f>
        <v>#N/A</v>
      </c>
    </row>
    <row r="13602" spans="3:8">
      <c r="C13602" t="e">
        <f>VLOOKUP(B13602,定价因子!L:M,2,0)</f>
        <v>#N/A</v>
      </c>
      <c r="E13602" t="e">
        <f>VLOOKUP($D$1&amp;D13602,定价因子!E:F,2,0)</f>
        <v>#N/A</v>
      </c>
      <c r="G13602" t="e">
        <f>VLOOKUP($F$1&amp;F13602,定价因子!E:F,2,0)</f>
        <v>#N/A</v>
      </c>
      <c r="H13602" s="104" t="e">
        <f>C13602*PRODUCT(#REF!,#REF!,G13602,,#REF!,E13602)</f>
        <v>#N/A</v>
      </c>
    </row>
    <row r="13603" spans="3:8">
      <c r="C13603" t="e">
        <f>VLOOKUP(B13603,定价因子!L:M,2,0)</f>
        <v>#N/A</v>
      </c>
      <c r="E13603" t="e">
        <f>VLOOKUP($D$1&amp;D13603,定价因子!E:F,2,0)</f>
        <v>#N/A</v>
      </c>
      <c r="G13603" t="e">
        <f>VLOOKUP($F$1&amp;F13603,定价因子!E:F,2,0)</f>
        <v>#N/A</v>
      </c>
      <c r="H13603" s="104" t="e">
        <f>C13603*PRODUCT(#REF!,#REF!,G13603,,#REF!,E13603)</f>
        <v>#N/A</v>
      </c>
    </row>
    <row r="13604" spans="3:8">
      <c r="C13604" t="e">
        <f>VLOOKUP(B13604,定价因子!L:M,2,0)</f>
        <v>#N/A</v>
      </c>
      <c r="E13604" t="e">
        <f>VLOOKUP($D$1&amp;D13604,定价因子!E:F,2,0)</f>
        <v>#N/A</v>
      </c>
      <c r="G13604" t="e">
        <f>VLOOKUP($F$1&amp;F13604,定价因子!E:F,2,0)</f>
        <v>#N/A</v>
      </c>
      <c r="H13604" s="104" t="e">
        <f>C13604*PRODUCT(#REF!,#REF!,G13604,,#REF!,E13604)</f>
        <v>#N/A</v>
      </c>
    </row>
    <row r="13605" spans="3:8">
      <c r="C13605" t="e">
        <f>VLOOKUP(B13605,定价因子!L:M,2,0)</f>
        <v>#N/A</v>
      </c>
      <c r="E13605" t="e">
        <f>VLOOKUP($D$1&amp;D13605,定价因子!E:F,2,0)</f>
        <v>#N/A</v>
      </c>
      <c r="G13605" t="e">
        <f>VLOOKUP($F$1&amp;F13605,定价因子!E:F,2,0)</f>
        <v>#N/A</v>
      </c>
      <c r="H13605" s="104" t="e">
        <f>C13605*PRODUCT(#REF!,#REF!,G13605,,#REF!,E13605)</f>
        <v>#N/A</v>
      </c>
    </row>
    <row r="13606" spans="3:8">
      <c r="C13606" t="e">
        <f>VLOOKUP(B13606,定价因子!L:M,2,0)</f>
        <v>#N/A</v>
      </c>
      <c r="E13606" t="e">
        <f>VLOOKUP($D$1&amp;D13606,定价因子!E:F,2,0)</f>
        <v>#N/A</v>
      </c>
      <c r="G13606" t="e">
        <f>VLOOKUP($F$1&amp;F13606,定价因子!E:F,2,0)</f>
        <v>#N/A</v>
      </c>
      <c r="H13606" s="104" t="e">
        <f>C13606*PRODUCT(#REF!,#REF!,G13606,,#REF!,E13606)</f>
        <v>#N/A</v>
      </c>
    </row>
    <row r="13607" spans="3:8">
      <c r="C13607" t="e">
        <f>VLOOKUP(B13607,定价因子!L:M,2,0)</f>
        <v>#N/A</v>
      </c>
      <c r="E13607" t="e">
        <f>VLOOKUP($D$1&amp;D13607,定价因子!E:F,2,0)</f>
        <v>#N/A</v>
      </c>
      <c r="G13607" t="e">
        <f>VLOOKUP($F$1&amp;F13607,定价因子!E:F,2,0)</f>
        <v>#N/A</v>
      </c>
      <c r="H13607" s="104" t="e">
        <f>C13607*PRODUCT(#REF!,#REF!,G13607,,#REF!,E13607)</f>
        <v>#N/A</v>
      </c>
    </row>
    <row r="13608" spans="3:8">
      <c r="C13608" t="e">
        <f>VLOOKUP(B13608,定价因子!L:M,2,0)</f>
        <v>#N/A</v>
      </c>
      <c r="E13608" t="e">
        <f>VLOOKUP($D$1&amp;D13608,定价因子!E:F,2,0)</f>
        <v>#N/A</v>
      </c>
      <c r="G13608" t="e">
        <f>VLOOKUP($F$1&amp;F13608,定价因子!E:F,2,0)</f>
        <v>#N/A</v>
      </c>
      <c r="H13608" s="104" t="e">
        <f>C13608*PRODUCT(#REF!,#REF!,G13608,,#REF!,E13608)</f>
        <v>#N/A</v>
      </c>
    </row>
    <row r="13609" spans="3:8">
      <c r="C13609" t="e">
        <f>VLOOKUP(B13609,定价因子!L:M,2,0)</f>
        <v>#N/A</v>
      </c>
      <c r="E13609" t="e">
        <f>VLOOKUP($D$1&amp;D13609,定价因子!E:F,2,0)</f>
        <v>#N/A</v>
      </c>
      <c r="G13609" t="e">
        <f>VLOOKUP($F$1&amp;F13609,定价因子!E:F,2,0)</f>
        <v>#N/A</v>
      </c>
      <c r="H13609" s="104" t="e">
        <f>C13609*PRODUCT(#REF!,#REF!,G13609,,#REF!,E13609)</f>
        <v>#N/A</v>
      </c>
    </row>
    <row r="13610" spans="3:8">
      <c r="C13610" t="e">
        <f>VLOOKUP(B13610,定价因子!L:M,2,0)</f>
        <v>#N/A</v>
      </c>
      <c r="E13610" t="e">
        <f>VLOOKUP($D$1&amp;D13610,定价因子!E:F,2,0)</f>
        <v>#N/A</v>
      </c>
      <c r="G13610" t="e">
        <f>VLOOKUP($F$1&amp;F13610,定价因子!E:F,2,0)</f>
        <v>#N/A</v>
      </c>
      <c r="H13610" s="104" t="e">
        <f>C13610*PRODUCT(#REF!,#REF!,G13610,,#REF!,E13610)</f>
        <v>#N/A</v>
      </c>
    </row>
    <row r="13611" spans="3:8">
      <c r="C13611" t="e">
        <f>VLOOKUP(B13611,定价因子!L:M,2,0)</f>
        <v>#N/A</v>
      </c>
      <c r="E13611" t="e">
        <f>VLOOKUP($D$1&amp;D13611,定价因子!E:F,2,0)</f>
        <v>#N/A</v>
      </c>
      <c r="G13611" t="e">
        <f>VLOOKUP($F$1&amp;F13611,定价因子!E:F,2,0)</f>
        <v>#N/A</v>
      </c>
      <c r="H13611" s="104" t="e">
        <f>C13611*PRODUCT(#REF!,#REF!,G13611,,#REF!,E13611)</f>
        <v>#N/A</v>
      </c>
    </row>
    <row r="13612" spans="3:8">
      <c r="C13612" t="e">
        <f>VLOOKUP(B13612,定价因子!L:M,2,0)</f>
        <v>#N/A</v>
      </c>
      <c r="E13612" t="e">
        <f>VLOOKUP($D$1&amp;D13612,定价因子!E:F,2,0)</f>
        <v>#N/A</v>
      </c>
      <c r="G13612" t="e">
        <f>VLOOKUP($F$1&amp;F13612,定价因子!E:F,2,0)</f>
        <v>#N/A</v>
      </c>
      <c r="H13612" s="104" t="e">
        <f>C13612*PRODUCT(#REF!,#REF!,G13612,,#REF!,E13612)</f>
        <v>#N/A</v>
      </c>
    </row>
    <row r="13613" spans="3:8">
      <c r="C13613" t="e">
        <f>VLOOKUP(B13613,定价因子!L:M,2,0)</f>
        <v>#N/A</v>
      </c>
      <c r="E13613" t="e">
        <f>VLOOKUP($D$1&amp;D13613,定价因子!E:F,2,0)</f>
        <v>#N/A</v>
      </c>
      <c r="G13613" t="e">
        <f>VLOOKUP($F$1&amp;F13613,定价因子!E:F,2,0)</f>
        <v>#N/A</v>
      </c>
      <c r="H13613" s="104" t="e">
        <f>C13613*PRODUCT(#REF!,#REF!,G13613,,#REF!,E13613)</f>
        <v>#N/A</v>
      </c>
    </row>
    <row r="13614" spans="3:8">
      <c r="C13614" t="e">
        <f>VLOOKUP(B13614,定价因子!L:M,2,0)</f>
        <v>#N/A</v>
      </c>
      <c r="E13614" t="e">
        <f>VLOOKUP($D$1&amp;D13614,定价因子!E:F,2,0)</f>
        <v>#N/A</v>
      </c>
      <c r="G13614" t="e">
        <f>VLOOKUP($F$1&amp;F13614,定价因子!E:F,2,0)</f>
        <v>#N/A</v>
      </c>
      <c r="H13614" s="104" t="e">
        <f>C13614*PRODUCT(#REF!,#REF!,G13614,,#REF!,E13614)</f>
        <v>#N/A</v>
      </c>
    </row>
    <row r="13615" spans="3:8">
      <c r="C13615" t="e">
        <f>VLOOKUP(B13615,定价因子!L:M,2,0)</f>
        <v>#N/A</v>
      </c>
      <c r="E13615" t="e">
        <f>VLOOKUP($D$1&amp;D13615,定价因子!E:F,2,0)</f>
        <v>#N/A</v>
      </c>
      <c r="G13615" t="e">
        <f>VLOOKUP($F$1&amp;F13615,定价因子!E:F,2,0)</f>
        <v>#N/A</v>
      </c>
      <c r="H13615" s="104" t="e">
        <f>C13615*PRODUCT(#REF!,#REF!,G13615,,#REF!,E13615)</f>
        <v>#N/A</v>
      </c>
    </row>
    <row r="13616" spans="3:8">
      <c r="C13616" t="e">
        <f>VLOOKUP(B13616,定价因子!L:M,2,0)</f>
        <v>#N/A</v>
      </c>
      <c r="E13616" t="e">
        <f>VLOOKUP($D$1&amp;D13616,定价因子!E:F,2,0)</f>
        <v>#N/A</v>
      </c>
      <c r="G13616" t="e">
        <f>VLOOKUP($F$1&amp;F13616,定价因子!E:F,2,0)</f>
        <v>#N/A</v>
      </c>
      <c r="H13616" s="104" t="e">
        <f>C13616*PRODUCT(#REF!,#REF!,G13616,,#REF!,E13616)</f>
        <v>#N/A</v>
      </c>
    </row>
    <row r="13617" spans="3:8">
      <c r="C13617" t="e">
        <f>VLOOKUP(B13617,定价因子!L:M,2,0)</f>
        <v>#N/A</v>
      </c>
      <c r="E13617" t="e">
        <f>VLOOKUP($D$1&amp;D13617,定价因子!E:F,2,0)</f>
        <v>#N/A</v>
      </c>
      <c r="G13617" t="e">
        <f>VLOOKUP($F$1&amp;F13617,定价因子!E:F,2,0)</f>
        <v>#N/A</v>
      </c>
      <c r="H13617" s="104" t="e">
        <f>C13617*PRODUCT(#REF!,#REF!,G13617,,#REF!,E13617)</f>
        <v>#N/A</v>
      </c>
    </row>
    <row r="13618" spans="3:8">
      <c r="C13618" t="e">
        <f>VLOOKUP(B13618,定价因子!L:M,2,0)</f>
        <v>#N/A</v>
      </c>
      <c r="E13618" t="e">
        <f>VLOOKUP($D$1&amp;D13618,定价因子!E:F,2,0)</f>
        <v>#N/A</v>
      </c>
      <c r="G13618" t="e">
        <f>VLOOKUP($F$1&amp;F13618,定价因子!E:F,2,0)</f>
        <v>#N/A</v>
      </c>
      <c r="H13618" s="104" t="e">
        <f>C13618*PRODUCT(#REF!,#REF!,G13618,,#REF!,E13618)</f>
        <v>#N/A</v>
      </c>
    </row>
    <row r="13619" spans="3:8">
      <c r="C13619" t="e">
        <f>VLOOKUP(B13619,定价因子!L:M,2,0)</f>
        <v>#N/A</v>
      </c>
      <c r="E13619" t="e">
        <f>VLOOKUP($D$1&amp;D13619,定价因子!E:F,2,0)</f>
        <v>#N/A</v>
      </c>
      <c r="G13619" t="e">
        <f>VLOOKUP($F$1&amp;F13619,定价因子!E:F,2,0)</f>
        <v>#N/A</v>
      </c>
      <c r="H13619" s="104" t="e">
        <f>C13619*PRODUCT(#REF!,#REF!,G13619,,#REF!,E13619)</f>
        <v>#N/A</v>
      </c>
    </row>
    <row r="13620" spans="3:8">
      <c r="C13620" t="e">
        <f>VLOOKUP(B13620,定价因子!L:M,2,0)</f>
        <v>#N/A</v>
      </c>
      <c r="E13620" t="e">
        <f>VLOOKUP($D$1&amp;D13620,定价因子!E:F,2,0)</f>
        <v>#N/A</v>
      </c>
      <c r="G13620" t="e">
        <f>VLOOKUP($F$1&amp;F13620,定价因子!E:F,2,0)</f>
        <v>#N/A</v>
      </c>
      <c r="H13620" s="104" t="e">
        <f>C13620*PRODUCT(#REF!,#REF!,G13620,,#REF!,E13620)</f>
        <v>#N/A</v>
      </c>
    </row>
    <row r="13621" spans="3:8">
      <c r="C13621" t="e">
        <f>VLOOKUP(B13621,定价因子!L:M,2,0)</f>
        <v>#N/A</v>
      </c>
      <c r="E13621" t="e">
        <f>VLOOKUP($D$1&amp;D13621,定价因子!E:F,2,0)</f>
        <v>#N/A</v>
      </c>
      <c r="G13621" t="e">
        <f>VLOOKUP($F$1&amp;F13621,定价因子!E:F,2,0)</f>
        <v>#N/A</v>
      </c>
      <c r="H13621" s="104" t="e">
        <f>C13621*PRODUCT(#REF!,#REF!,G13621,,#REF!,E13621)</f>
        <v>#N/A</v>
      </c>
    </row>
    <row r="13622" spans="3:8">
      <c r="C13622" t="e">
        <f>VLOOKUP(B13622,定价因子!L:M,2,0)</f>
        <v>#N/A</v>
      </c>
      <c r="E13622" t="e">
        <f>VLOOKUP($D$1&amp;D13622,定价因子!E:F,2,0)</f>
        <v>#N/A</v>
      </c>
      <c r="G13622" t="e">
        <f>VLOOKUP($F$1&amp;F13622,定价因子!E:F,2,0)</f>
        <v>#N/A</v>
      </c>
      <c r="H13622" s="104" t="e">
        <f>C13622*PRODUCT(#REF!,#REF!,G13622,,#REF!,E13622)</f>
        <v>#N/A</v>
      </c>
    </row>
    <row r="13623" spans="3:8">
      <c r="C13623" t="e">
        <f>VLOOKUP(B13623,定价因子!L:M,2,0)</f>
        <v>#N/A</v>
      </c>
      <c r="E13623" t="e">
        <f>VLOOKUP($D$1&amp;D13623,定价因子!E:F,2,0)</f>
        <v>#N/A</v>
      </c>
      <c r="G13623" t="e">
        <f>VLOOKUP($F$1&amp;F13623,定价因子!E:F,2,0)</f>
        <v>#N/A</v>
      </c>
      <c r="H13623" s="104" t="e">
        <f>C13623*PRODUCT(#REF!,#REF!,G13623,,#REF!,E13623)</f>
        <v>#N/A</v>
      </c>
    </row>
    <row r="13624" spans="3:8">
      <c r="C13624" t="e">
        <f>VLOOKUP(B13624,定价因子!L:M,2,0)</f>
        <v>#N/A</v>
      </c>
      <c r="E13624" t="e">
        <f>VLOOKUP($D$1&amp;D13624,定价因子!E:F,2,0)</f>
        <v>#N/A</v>
      </c>
      <c r="G13624" t="e">
        <f>VLOOKUP($F$1&amp;F13624,定价因子!E:F,2,0)</f>
        <v>#N/A</v>
      </c>
      <c r="H13624" s="104" t="e">
        <f>C13624*PRODUCT(#REF!,#REF!,G13624,,#REF!,E13624)</f>
        <v>#N/A</v>
      </c>
    </row>
    <row r="13625" spans="3:8">
      <c r="C13625" t="e">
        <f>VLOOKUP(B13625,定价因子!L:M,2,0)</f>
        <v>#N/A</v>
      </c>
      <c r="E13625" t="e">
        <f>VLOOKUP($D$1&amp;D13625,定价因子!E:F,2,0)</f>
        <v>#N/A</v>
      </c>
      <c r="G13625" t="e">
        <f>VLOOKUP($F$1&amp;F13625,定价因子!E:F,2,0)</f>
        <v>#N/A</v>
      </c>
      <c r="H13625" s="104" t="e">
        <f>C13625*PRODUCT(#REF!,#REF!,G13625,,#REF!,E13625)</f>
        <v>#N/A</v>
      </c>
    </row>
    <row r="13626" spans="3:8">
      <c r="C13626" t="e">
        <f>VLOOKUP(B13626,定价因子!L:M,2,0)</f>
        <v>#N/A</v>
      </c>
      <c r="E13626" t="e">
        <f>VLOOKUP($D$1&amp;D13626,定价因子!E:F,2,0)</f>
        <v>#N/A</v>
      </c>
      <c r="G13626" t="e">
        <f>VLOOKUP($F$1&amp;F13626,定价因子!E:F,2,0)</f>
        <v>#N/A</v>
      </c>
      <c r="H13626" s="104" t="e">
        <f>C13626*PRODUCT(#REF!,#REF!,G13626,,#REF!,E13626)</f>
        <v>#N/A</v>
      </c>
    </row>
    <row r="13627" spans="3:8">
      <c r="C13627" t="e">
        <f>VLOOKUP(B13627,定价因子!L:M,2,0)</f>
        <v>#N/A</v>
      </c>
      <c r="E13627" t="e">
        <f>VLOOKUP($D$1&amp;D13627,定价因子!E:F,2,0)</f>
        <v>#N/A</v>
      </c>
      <c r="G13627" t="e">
        <f>VLOOKUP($F$1&amp;F13627,定价因子!E:F,2,0)</f>
        <v>#N/A</v>
      </c>
      <c r="H13627" s="104" t="e">
        <f>C13627*PRODUCT(#REF!,#REF!,G13627,,#REF!,E13627)</f>
        <v>#N/A</v>
      </c>
    </row>
    <row r="13628" spans="3:8">
      <c r="C13628" t="e">
        <f>VLOOKUP(B13628,定价因子!L:M,2,0)</f>
        <v>#N/A</v>
      </c>
      <c r="E13628" t="e">
        <f>VLOOKUP($D$1&amp;D13628,定价因子!E:F,2,0)</f>
        <v>#N/A</v>
      </c>
      <c r="G13628" t="e">
        <f>VLOOKUP($F$1&amp;F13628,定价因子!E:F,2,0)</f>
        <v>#N/A</v>
      </c>
      <c r="H13628" s="104" t="e">
        <f>C13628*PRODUCT(#REF!,#REF!,G13628,,#REF!,E13628)</f>
        <v>#N/A</v>
      </c>
    </row>
    <row r="13629" spans="3:8">
      <c r="C13629" t="e">
        <f>VLOOKUP(B13629,定价因子!L:M,2,0)</f>
        <v>#N/A</v>
      </c>
      <c r="E13629" t="e">
        <f>VLOOKUP($D$1&amp;D13629,定价因子!E:F,2,0)</f>
        <v>#N/A</v>
      </c>
      <c r="G13629" t="e">
        <f>VLOOKUP($F$1&amp;F13629,定价因子!E:F,2,0)</f>
        <v>#N/A</v>
      </c>
      <c r="H13629" s="104" t="e">
        <f>C13629*PRODUCT(#REF!,#REF!,G13629,,#REF!,E13629)</f>
        <v>#N/A</v>
      </c>
    </row>
    <row r="13630" spans="3:8">
      <c r="C13630" t="e">
        <f>VLOOKUP(B13630,定价因子!L:M,2,0)</f>
        <v>#N/A</v>
      </c>
      <c r="E13630" t="e">
        <f>VLOOKUP($D$1&amp;D13630,定价因子!E:F,2,0)</f>
        <v>#N/A</v>
      </c>
      <c r="G13630" t="e">
        <f>VLOOKUP($F$1&amp;F13630,定价因子!E:F,2,0)</f>
        <v>#N/A</v>
      </c>
      <c r="H13630" s="104" t="e">
        <f>C13630*PRODUCT(#REF!,#REF!,G13630,,#REF!,E13630)</f>
        <v>#N/A</v>
      </c>
    </row>
    <row r="13631" spans="3:8">
      <c r="C13631" t="e">
        <f>VLOOKUP(B13631,定价因子!L:M,2,0)</f>
        <v>#N/A</v>
      </c>
      <c r="E13631" t="e">
        <f>VLOOKUP($D$1&amp;D13631,定价因子!E:F,2,0)</f>
        <v>#N/A</v>
      </c>
      <c r="G13631" t="e">
        <f>VLOOKUP($F$1&amp;F13631,定价因子!E:F,2,0)</f>
        <v>#N/A</v>
      </c>
      <c r="H13631" s="104" t="e">
        <f>C13631*PRODUCT(#REF!,#REF!,G13631,,#REF!,E13631)</f>
        <v>#N/A</v>
      </c>
    </row>
    <row r="13632" spans="3:8">
      <c r="C13632" t="e">
        <f>VLOOKUP(B13632,定价因子!L:M,2,0)</f>
        <v>#N/A</v>
      </c>
      <c r="E13632" t="e">
        <f>VLOOKUP($D$1&amp;D13632,定价因子!E:F,2,0)</f>
        <v>#N/A</v>
      </c>
      <c r="G13632" t="e">
        <f>VLOOKUP($F$1&amp;F13632,定价因子!E:F,2,0)</f>
        <v>#N/A</v>
      </c>
      <c r="H13632" s="104" t="e">
        <f>C13632*PRODUCT(#REF!,#REF!,G13632,,#REF!,E13632)</f>
        <v>#N/A</v>
      </c>
    </row>
    <row r="13633" spans="3:8">
      <c r="C13633" t="e">
        <f>VLOOKUP(B13633,定价因子!L:M,2,0)</f>
        <v>#N/A</v>
      </c>
      <c r="E13633" t="e">
        <f>VLOOKUP($D$1&amp;D13633,定价因子!E:F,2,0)</f>
        <v>#N/A</v>
      </c>
      <c r="G13633" t="e">
        <f>VLOOKUP($F$1&amp;F13633,定价因子!E:F,2,0)</f>
        <v>#N/A</v>
      </c>
      <c r="H13633" s="104" t="e">
        <f>C13633*PRODUCT(#REF!,#REF!,G13633,,#REF!,E13633)</f>
        <v>#N/A</v>
      </c>
    </row>
    <row r="13634" spans="3:8">
      <c r="C13634" t="e">
        <f>VLOOKUP(B13634,定价因子!L:M,2,0)</f>
        <v>#N/A</v>
      </c>
      <c r="E13634" t="e">
        <f>VLOOKUP($D$1&amp;D13634,定价因子!E:F,2,0)</f>
        <v>#N/A</v>
      </c>
      <c r="G13634" t="e">
        <f>VLOOKUP($F$1&amp;F13634,定价因子!E:F,2,0)</f>
        <v>#N/A</v>
      </c>
      <c r="H13634" s="104" t="e">
        <f>C13634*PRODUCT(#REF!,#REF!,G13634,,#REF!,E13634)</f>
        <v>#N/A</v>
      </c>
    </row>
    <row r="13635" spans="3:8">
      <c r="C13635" t="e">
        <f>VLOOKUP(B13635,定价因子!L:M,2,0)</f>
        <v>#N/A</v>
      </c>
      <c r="E13635" t="e">
        <f>VLOOKUP($D$1&amp;D13635,定价因子!E:F,2,0)</f>
        <v>#N/A</v>
      </c>
      <c r="G13635" t="e">
        <f>VLOOKUP($F$1&amp;F13635,定价因子!E:F,2,0)</f>
        <v>#N/A</v>
      </c>
      <c r="H13635" s="104" t="e">
        <f>C13635*PRODUCT(#REF!,#REF!,G13635,,#REF!,E13635)</f>
        <v>#N/A</v>
      </c>
    </row>
    <row r="13636" spans="3:8">
      <c r="C13636" t="e">
        <f>VLOOKUP(B13636,定价因子!L:M,2,0)</f>
        <v>#N/A</v>
      </c>
      <c r="E13636" t="e">
        <f>VLOOKUP($D$1&amp;D13636,定价因子!E:F,2,0)</f>
        <v>#N/A</v>
      </c>
      <c r="G13636" t="e">
        <f>VLOOKUP($F$1&amp;F13636,定价因子!E:F,2,0)</f>
        <v>#N/A</v>
      </c>
      <c r="H13636" s="104" t="e">
        <f>C13636*PRODUCT(#REF!,#REF!,G13636,,#REF!,E13636)</f>
        <v>#N/A</v>
      </c>
    </row>
    <row r="13637" spans="3:8">
      <c r="C13637" t="e">
        <f>VLOOKUP(B13637,定价因子!L:M,2,0)</f>
        <v>#N/A</v>
      </c>
      <c r="E13637" t="e">
        <f>VLOOKUP($D$1&amp;D13637,定价因子!E:F,2,0)</f>
        <v>#N/A</v>
      </c>
      <c r="G13637" t="e">
        <f>VLOOKUP($F$1&amp;F13637,定价因子!E:F,2,0)</f>
        <v>#N/A</v>
      </c>
      <c r="H13637" s="104" t="e">
        <f>C13637*PRODUCT(#REF!,#REF!,G13637,,#REF!,E13637)</f>
        <v>#N/A</v>
      </c>
    </row>
    <row r="13638" spans="3:8">
      <c r="C13638" t="e">
        <f>VLOOKUP(B13638,定价因子!L:M,2,0)</f>
        <v>#N/A</v>
      </c>
      <c r="E13638" t="e">
        <f>VLOOKUP($D$1&amp;D13638,定价因子!E:F,2,0)</f>
        <v>#N/A</v>
      </c>
      <c r="G13638" t="e">
        <f>VLOOKUP($F$1&amp;F13638,定价因子!E:F,2,0)</f>
        <v>#N/A</v>
      </c>
      <c r="H13638" s="104" t="e">
        <f>C13638*PRODUCT(#REF!,#REF!,G13638,,#REF!,E13638)</f>
        <v>#N/A</v>
      </c>
    </row>
    <row r="13639" spans="3:8">
      <c r="C13639" t="e">
        <f>VLOOKUP(B13639,定价因子!L:M,2,0)</f>
        <v>#N/A</v>
      </c>
      <c r="E13639" t="e">
        <f>VLOOKUP($D$1&amp;D13639,定价因子!E:F,2,0)</f>
        <v>#N/A</v>
      </c>
      <c r="G13639" t="e">
        <f>VLOOKUP($F$1&amp;F13639,定价因子!E:F,2,0)</f>
        <v>#N/A</v>
      </c>
      <c r="H13639" s="104" t="e">
        <f>C13639*PRODUCT(#REF!,#REF!,G13639,,#REF!,E13639)</f>
        <v>#N/A</v>
      </c>
    </row>
    <row r="13640" spans="3:8">
      <c r="C13640" t="e">
        <f>VLOOKUP(B13640,定价因子!L:M,2,0)</f>
        <v>#N/A</v>
      </c>
      <c r="E13640" t="e">
        <f>VLOOKUP($D$1&amp;D13640,定价因子!E:F,2,0)</f>
        <v>#N/A</v>
      </c>
      <c r="G13640" t="e">
        <f>VLOOKUP($F$1&amp;F13640,定价因子!E:F,2,0)</f>
        <v>#N/A</v>
      </c>
      <c r="H13640" s="104" t="e">
        <f>C13640*PRODUCT(#REF!,#REF!,G13640,,#REF!,E13640)</f>
        <v>#N/A</v>
      </c>
    </row>
    <row r="13641" spans="3:8">
      <c r="C13641" t="e">
        <f>VLOOKUP(B13641,定价因子!L:M,2,0)</f>
        <v>#N/A</v>
      </c>
      <c r="E13641" t="e">
        <f>VLOOKUP($D$1&amp;D13641,定价因子!E:F,2,0)</f>
        <v>#N/A</v>
      </c>
      <c r="G13641" t="e">
        <f>VLOOKUP($F$1&amp;F13641,定价因子!E:F,2,0)</f>
        <v>#N/A</v>
      </c>
      <c r="H13641" s="104" t="e">
        <f>C13641*PRODUCT(#REF!,#REF!,G13641,,#REF!,E13641)</f>
        <v>#N/A</v>
      </c>
    </row>
    <row r="13642" spans="3:8">
      <c r="C13642" t="e">
        <f>VLOOKUP(B13642,定价因子!L:M,2,0)</f>
        <v>#N/A</v>
      </c>
      <c r="E13642" t="e">
        <f>VLOOKUP($D$1&amp;D13642,定价因子!E:F,2,0)</f>
        <v>#N/A</v>
      </c>
      <c r="G13642" t="e">
        <f>VLOOKUP($F$1&amp;F13642,定价因子!E:F,2,0)</f>
        <v>#N/A</v>
      </c>
      <c r="H13642" s="104" t="e">
        <f>C13642*PRODUCT(#REF!,#REF!,G13642,,#REF!,E13642)</f>
        <v>#N/A</v>
      </c>
    </row>
    <row r="13643" spans="3:8">
      <c r="C13643" t="e">
        <f>VLOOKUP(B13643,定价因子!L:M,2,0)</f>
        <v>#N/A</v>
      </c>
      <c r="E13643" t="e">
        <f>VLOOKUP($D$1&amp;D13643,定价因子!E:F,2,0)</f>
        <v>#N/A</v>
      </c>
      <c r="G13643" t="e">
        <f>VLOOKUP($F$1&amp;F13643,定价因子!E:F,2,0)</f>
        <v>#N/A</v>
      </c>
      <c r="H13643" s="104" t="e">
        <f>C13643*PRODUCT(#REF!,#REF!,G13643,,#REF!,E13643)</f>
        <v>#N/A</v>
      </c>
    </row>
    <row r="13644" spans="3:8">
      <c r="C13644" t="e">
        <f>VLOOKUP(B13644,定价因子!L:M,2,0)</f>
        <v>#N/A</v>
      </c>
      <c r="E13644" t="e">
        <f>VLOOKUP($D$1&amp;D13644,定价因子!E:F,2,0)</f>
        <v>#N/A</v>
      </c>
      <c r="G13644" t="e">
        <f>VLOOKUP($F$1&amp;F13644,定价因子!E:F,2,0)</f>
        <v>#N/A</v>
      </c>
      <c r="H13644" s="104" t="e">
        <f>C13644*PRODUCT(#REF!,#REF!,G13644,,#REF!,E13644)</f>
        <v>#N/A</v>
      </c>
    </row>
    <row r="13645" spans="3:8">
      <c r="C13645" t="e">
        <f>VLOOKUP(B13645,定价因子!L:M,2,0)</f>
        <v>#N/A</v>
      </c>
      <c r="E13645" t="e">
        <f>VLOOKUP($D$1&amp;D13645,定价因子!E:F,2,0)</f>
        <v>#N/A</v>
      </c>
      <c r="G13645" t="e">
        <f>VLOOKUP($F$1&amp;F13645,定价因子!E:F,2,0)</f>
        <v>#N/A</v>
      </c>
      <c r="H13645" s="104" t="e">
        <f>C13645*PRODUCT(#REF!,#REF!,G13645,,#REF!,E13645)</f>
        <v>#N/A</v>
      </c>
    </row>
    <row r="13646" spans="3:8">
      <c r="C13646" t="e">
        <f>VLOOKUP(B13646,定价因子!L:M,2,0)</f>
        <v>#N/A</v>
      </c>
      <c r="E13646" t="e">
        <f>VLOOKUP($D$1&amp;D13646,定价因子!E:F,2,0)</f>
        <v>#N/A</v>
      </c>
      <c r="G13646" t="e">
        <f>VLOOKUP($F$1&amp;F13646,定价因子!E:F,2,0)</f>
        <v>#N/A</v>
      </c>
      <c r="H13646" s="104" t="e">
        <f>C13646*PRODUCT(#REF!,#REF!,G13646,,#REF!,E13646)</f>
        <v>#N/A</v>
      </c>
    </row>
    <row r="13647" spans="3:8">
      <c r="C13647" t="e">
        <f>VLOOKUP(B13647,定价因子!L:M,2,0)</f>
        <v>#N/A</v>
      </c>
      <c r="E13647" t="e">
        <f>VLOOKUP($D$1&amp;D13647,定价因子!E:F,2,0)</f>
        <v>#N/A</v>
      </c>
      <c r="G13647" t="e">
        <f>VLOOKUP($F$1&amp;F13647,定价因子!E:F,2,0)</f>
        <v>#N/A</v>
      </c>
      <c r="H13647" s="104" t="e">
        <f>C13647*PRODUCT(#REF!,#REF!,G13647,,#REF!,E13647)</f>
        <v>#N/A</v>
      </c>
    </row>
    <row r="13648" spans="3:8">
      <c r="C13648" t="e">
        <f>VLOOKUP(B13648,定价因子!L:M,2,0)</f>
        <v>#N/A</v>
      </c>
      <c r="E13648" t="e">
        <f>VLOOKUP($D$1&amp;D13648,定价因子!E:F,2,0)</f>
        <v>#N/A</v>
      </c>
      <c r="G13648" t="e">
        <f>VLOOKUP($F$1&amp;F13648,定价因子!E:F,2,0)</f>
        <v>#N/A</v>
      </c>
      <c r="H13648" s="104" t="e">
        <f>C13648*PRODUCT(#REF!,#REF!,G13648,,#REF!,E13648)</f>
        <v>#N/A</v>
      </c>
    </row>
    <row r="13649" spans="3:8">
      <c r="C13649" t="e">
        <f>VLOOKUP(B13649,定价因子!L:M,2,0)</f>
        <v>#N/A</v>
      </c>
      <c r="E13649" t="e">
        <f>VLOOKUP($D$1&amp;D13649,定价因子!E:F,2,0)</f>
        <v>#N/A</v>
      </c>
      <c r="G13649" t="e">
        <f>VLOOKUP($F$1&amp;F13649,定价因子!E:F,2,0)</f>
        <v>#N/A</v>
      </c>
      <c r="H13649" s="104" t="e">
        <f>C13649*PRODUCT(#REF!,#REF!,G13649,,#REF!,E13649)</f>
        <v>#N/A</v>
      </c>
    </row>
    <row r="13650" spans="3:8">
      <c r="C13650" t="e">
        <f>VLOOKUP(B13650,定价因子!L:M,2,0)</f>
        <v>#N/A</v>
      </c>
      <c r="E13650" t="e">
        <f>VLOOKUP($D$1&amp;D13650,定价因子!E:F,2,0)</f>
        <v>#N/A</v>
      </c>
      <c r="G13650" t="e">
        <f>VLOOKUP($F$1&amp;F13650,定价因子!E:F,2,0)</f>
        <v>#N/A</v>
      </c>
      <c r="H13650" s="104" t="e">
        <f>C13650*PRODUCT(#REF!,#REF!,G13650,,#REF!,E13650)</f>
        <v>#N/A</v>
      </c>
    </row>
    <row r="13651" spans="3:8">
      <c r="C13651" t="e">
        <f>VLOOKUP(B13651,定价因子!L:M,2,0)</f>
        <v>#N/A</v>
      </c>
      <c r="E13651" t="e">
        <f>VLOOKUP($D$1&amp;D13651,定价因子!E:F,2,0)</f>
        <v>#N/A</v>
      </c>
      <c r="G13651" t="e">
        <f>VLOOKUP($F$1&amp;F13651,定价因子!E:F,2,0)</f>
        <v>#N/A</v>
      </c>
      <c r="H13651" s="104" t="e">
        <f>C13651*PRODUCT(#REF!,#REF!,G13651,,#REF!,E13651)</f>
        <v>#N/A</v>
      </c>
    </row>
    <row r="13652" spans="3:8">
      <c r="C13652" t="e">
        <f>VLOOKUP(B13652,定价因子!L:M,2,0)</f>
        <v>#N/A</v>
      </c>
      <c r="E13652" t="e">
        <f>VLOOKUP($D$1&amp;D13652,定价因子!E:F,2,0)</f>
        <v>#N/A</v>
      </c>
      <c r="G13652" t="e">
        <f>VLOOKUP($F$1&amp;F13652,定价因子!E:F,2,0)</f>
        <v>#N/A</v>
      </c>
      <c r="H13652" s="104" t="e">
        <f>C13652*PRODUCT(#REF!,#REF!,G13652,,#REF!,E13652)</f>
        <v>#N/A</v>
      </c>
    </row>
    <row r="13653" spans="3:8">
      <c r="C13653" t="e">
        <f>VLOOKUP(B13653,定价因子!L:M,2,0)</f>
        <v>#N/A</v>
      </c>
      <c r="E13653" t="e">
        <f>VLOOKUP($D$1&amp;D13653,定价因子!E:F,2,0)</f>
        <v>#N/A</v>
      </c>
      <c r="G13653" t="e">
        <f>VLOOKUP($F$1&amp;F13653,定价因子!E:F,2,0)</f>
        <v>#N/A</v>
      </c>
      <c r="H13653" s="104" t="e">
        <f>C13653*PRODUCT(#REF!,#REF!,G13653,,#REF!,E13653)</f>
        <v>#N/A</v>
      </c>
    </row>
    <row r="13654" spans="3:8">
      <c r="C13654" t="e">
        <f>VLOOKUP(B13654,定价因子!L:M,2,0)</f>
        <v>#N/A</v>
      </c>
      <c r="E13654" t="e">
        <f>VLOOKUP($D$1&amp;D13654,定价因子!E:F,2,0)</f>
        <v>#N/A</v>
      </c>
      <c r="G13654" t="e">
        <f>VLOOKUP($F$1&amp;F13654,定价因子!E:F,2,0)</f>
        <v>#N/A</v>
      </c>
      <c r="H13654" s="104" t="e">
        <f>C13654*PRODUCT(#REF!,#REF!,G13654,,#REF!,E13654)</f>
        <v>#N/A</v>
      </c>
    </row>
    <row r="13655" spans="3:8">
      <c r="C13655" t="e">
        <f>VLOOKUP(B13655,定价因子!L:M,2,0)</f>
        <v>#N/A</v>
      </c>
      <c r="E13655" t="e">
        <f>VLOOKUP($D$1&amp;D13655,定价因子!E:F,2,0)</f>
        <v>#N/A</v>
      </c>
      <c r="G13655" t="e">
        <f>VLOOKUP($F$1&amp;F13655,定价因子!E:F,2,0)</f>
        <v>#N/A</v>
      </c>
      <c r="H13655" s="104" t="e">
        <f>C13655*PRODUCT(#REF!,#REF!,G13655,,#REF!,E13655)</f>
        <v>#N/A</v>
      </c>
    </row>
    <row r="13656" spans="3:8">
      <c r="C13656" t="e">
        <f>VLOOKUP(B13656,定价因子!L:M,2,0)</f>
        <v>#N/A</v>
      </c>
      <c r="E13656" t="e">
        <f>VLOOKUP($D$1&amp;D13656,定价因子!E:F,2,0)</f>
        <v>#N/A</v>
      </c>
      <c r="G13656" t="e">
        <f>VLOOKUP($F$1&amp;F13656,定价因子!E:F,2,0)</f>
        <v>#N/A</v>
      </c>
      <c r="H13656" s="104" t="e">
        <f>C13656*PRODUCT(#REF!,#REF!,G13656,,#REF!,E13656)</f>
        <v>#N/A</v>
      </c>
    </row>
    <row r="13657" spans="3:8">
      <c r="C13657" t="e">
        <f>VLOOKUP(B13657,定价因子!L:M,2,0)</f>
        <v>#N/A</v>
      </c>
      <c r="E13657" t="e">
        <f>VLOOKUP($D$1&amp;D13657,定价因子!E:F,2,0)</f>
        <v>#N/A</v>
      </c>
      <c r="G13657" t="e">
        <f>VLOOKUP($F$1&amp;F13657,定价因子!E:F,2,0)</f>
        <v>#N/A</v>
      </c>
      <c r="H13657" s="104" t="e">
        <f>C13657*PRODUCT(#REF!,#REF!,G13657,,#REF!,E13657)</f>
        <v>#N/A</v>
      </c>
    </row>
    <row r="13658" spans="3:8">
      <c r="C13658" t="e">
        <f>VLOOKUP(B13658,定价因子!L:M,2,0)</f>
        <v>#N/A</v>
      </c>
      <c r="E13658" t="e">
        <f>VLOOKUP($D$1&amp;D13658,定价因子!E:F,2,0)</f>
        <v>#N/A</v>
      </c>
      <c r="G13658" t="e">
        <f>VLOOKUP($F$1&amp;F13658,定价因子!E:F,2,0)</f>
        <v>#N/A</v>
      </c>
      <c r="H13658" s="104" t="e">
        <f>C13658*PRODUCT(#REF!,#REF!,G13658,,#REF!,E13658)</f>
        <v>#N/A</v>
      </c>
    </row>
    <row r="13659" spans="3:8">
      <c r="C13659" t="e">
        <f>VLOOKUP(B13659,定价因子!L:M,2,0)</f>
        <v>#N/A</v>
      </c>
      <c r="E13659" t="e">
        <f>VLOOKUP($D$1&amp;D13659,定价因子!E:F,2,0)</f>
        <v>#N/A</v>
      </c>
      <c r="G13659" t="e">
        <f>VLOOKUP($F$1&amp;F13659,定价因子!E:F,2,0)</f>
        <v>#N/A</v>
      </c>
      <c r="H13659" s="104" t="e">
        <f>C13659*PRODUCT(#REF!,#REF!,G13659,,#REF!,E13659)</f>
        <v>#N/A</v>
      </c>
    </row>
    <row r="13660" spans="3:8">
      <c r="C13660" t="e">
        <f>VLOOKUP(B13660,定价因子!L:M,2,0)</f>
        <v>#N/A</v>
      </c>
      <c r="E13660" t="e">
        <f>VLOOKUP($D$1&amp;D13660,定价因子!E:F,2,0)</f>
        <v>#N/A</v>
      </c>
      <c r="G13660" t="e">
        <f>VLOOKUP($F$1&amp;F13660,定价因子!E:F,2,0)</f>
        <v>#N/A</v>
      </c>
      <c r="H13660" s="104" t="e">
        <f>C13660*PRODUCT(#REF!,#REF!,G13660,,#REF!,E13660)</f>
        <v>#N/A</v>
      </c>
    </row>
    <row r="13661" spans="3:8">
      <c r="C13661" t="e">
        <f>VLOOKUP(B13661,定价因子!L:M,2,0)</f>
        <v>#N/A</v>
      </c>
      <c r="E13661" t="e">
        <f>VLOOKUP($D$1&amp;D13661,定价因子!E:F,2,0)</f>
        <v>#N/A</v>
      </c>
      <c r="G13661" t="e">
        <f>VLOOKUP($F$1&amp;F13661,定价因子!E:F,2,0)</f>
        <v>#N/A</v>
      </c>
      <c r="H13661" s="104" t="e">
        <f>C13661*PRODUCT(#REF!,#REF!,G13661,,#REF!,E13661)</f>
        <v>#N/A</v>
      </c>
    </row>
    <row r="13662" spans="3:8">
      <c r="C13662" t="e">
        <f>VLOOKUP(B13662,定价因子!L:M,2,0)</f>
        <v>#N/A</v>
      </c>
      <c r="E13662" t="e">
        <f>VLOOKUP($D$1&amp;D13662,定价因子!E:F,2,0)</f>
        <v>#N/A</v>
      </c>
      <c r="G13662" t="e">
        <f>VLOOKUP($F$1&amp;F13662,定价因子!E:F,2,0)</f>
        <v>#N/A</v>
      </c>
      <c r="H13662" s="104" t="e">
        <f>C13662*PRODUCT(#REF!,#REF!,G13662,,#REF!,E13662)</f>
        <v>#N/A</v>
      </c>
    </row>
    <row r="13663" spans="3:8">
      <c r="C13663" t="e">
        <f>VLOOKUP(B13663,定价因子!L:M,2,0)</f>
        <v>#N/A</v>
      </c>
      <c r="E13663" t="e">
        <f>VLOOKUP($D$1&amp;D13663,定价因子!E:F,2,0)</f>
        <v>#N/A</v>
      </c>
      <c r="G13663" t="e">
        <f>VLOOKUP($F$1&amp;F13663,定价因子!E:F,2,0)</f>
        <v>#N/A</v>
      </c>
      <c r="H13663" s="104" t="e">
        <f>C13663*PRODUCT(#REF!,#REF!,G13663,,#REF!,E13663)</f>
        <v>#N/A</v>
      </c>
    </row>
    <row r="13664" spans="3:8">
      <c r="C13664" t="e">
        <f>VLOOKUP(B13664,定价因子!L:M,2,0)</f>
        <v>#N/A</v>
      </c>
      <c r="E13664" t="e">
        <f>VLOOKUP($D$1&amp;D13664,定价因子!E:F,2,0)</f>
        <v>#N/A</v>
      </c>
      <c r="G13664" t="e">
        <f>VLOOKUP($F$1&amp;F13664,定价因子!E:F,2,0)</f>
        <v>#N/A</v>
      </c>
      <c r="H13664" s="104" t="e">
        <f>C13664*PRODUCT(#REF!,#REF!,G13664,,#REF!,E13664)</f>
        <v>#N/A</v>
      </c>
    </row>
    <row r="13665" spans="3:8">
      <c r="C13665" t="e">
        <f>VLOOKUP(B13665,定价因子!L:M,2,0)</f>
        <v>#N/A</v>
      </c>
      <c r="E13665" t="e">
        <f>VLOOKUP($D$1&amp;D13665,定价因子!E:F,2,0)</f>
        <v>#N/A</v>
      </c>
      <c r="G13665" t="e">
        <f>VLOOKUP($F$1&amp;F13665,定价因子!E:F,2,0)</f>
        <v>#N/A</v>
      </c>
      <c r="H13665" s="104" t="e">
        <f>C13665*PRODUCT(#REF!,#REF!,G13665,,#REF!,E13665)</f>
        <v>#N/A</v>
      </c>
    </row>
    <row r="13666" spans="3:8">
      <c r="C13666" t="e">
        <f>VLOOKUP(B13666,定价因子!L:M,2,0)</f>
        <v>#N/A</v>
      </c>
      <c r="E13666" t="e">
        <f>VLOOKUP($D$1&amp;D13666,定价因子!E:F,2,0)</f>
        <v>#N/A</v>
      </c>
      <c r="G13666" t="e">
        <f>VLOOKUP($F$1&amp;F13666,定价因子!E:F,2,0)</f>
        <v>#N/A</v>
      </c>
      <c r="H13666" s="104" t="e">
        <f>C13666*PRODUCT(#REF!,#REF!,G13666,,#REF!,E13666)</f>
        <v>#N/A</v>
      </c>
    </row>
    <row r="13667" spans="3:8">
      <c r="C13667" t="e">
        <f>VLOOKUP(B13667,定价因子!L:M,2,0)</f>
        <v>#N/A</v>
      </c>
      <c r="E13667" t="e">
        <f>VLOOKUP($D$1&amp;D13667,定价因子!E:F,2,0)</f>
        <v>#N/A</v>
      </c>
      <c r="G13667" t="e">
        <f>VLOOKUP($F$1&amp;F13667,定价因子!E:F,2,0)</f>
        <v>#N/A</v>
      </c>
      <c r="H13667" s="104" t="e">
        <f>C13667*PRODUCT(#REF!,#REF!,G13667,,#REF!,E13667)</f>
        <v>#N/A</v>
      </c>
    </row>
    <row r="13668" spans="3:8">
      <c r="C13668" t="e">
        <f>VLOOKUP(B13668,定价因子!L:M,2,0)</f>
        <v>#N/A</v>
      </c>
      <c r="E13668" t="e">
        <f>VLOOKUP($D$1&amp;D13668,定价因子!E:F,2,0)</f>
        <v>#N/A</v>
      </c>
      <c r="G13668" t="e">
        <f>VLOOKUP($F$1&amp;F13668,定价因子!E:F,2,0)</f>
        <v>#N/A</v>
      </c>
      <c r="H13668" s="104" t="e">
        <f>C13668*PRODUCT(#REF!,#REF!,G13668,,#REF!,E13668)</f>
        <v>#N/A</v>
      </c>
    </row>
    <row r="13669" spans="3:8">
      <c r="C13669" t="e">
        <f>VLOOKUP(B13669,定价因子!L:M,2,0)</f>
        <v>#N/A</v>
      </c>
      <c r="E13669" t="e">
        <f>VLOOKUP($D$1&amp;D13669,定价因子!E:F,2,0)</f>
        <v>#N/A</v>
      </c>
      <c r="G13669" t="e">
        <f>VLOOKUP($F$1&amp;F13669,定价因子!E:F,2,0)</f>
        <v>#N/A</v>
      </c>
      <c r="H13669" s="104" t="e">
        <f>C13669*PRODUCT(#REF!,#REF!,G13669,,#REF!,E13669)</f>
        <v>#N/A</v>
      </c>
    </row>
    <row r="13670" spans="3:8">
      <c r="C13670" t="e">
        <f>VLOOKUP(B13670,定价因子!L:M,2,0)</f>
        <v>#N/A</v>
      </c>
      <c r="E13670" t="e">
        <f>VLOOKUP($D$1&amp;D13670,定价因子!E:F,2,0)</f>
        <v>#N/A</v>
      </c>
      <c r="G13670" t="e">
        <f>VLOOKUP($F$1&amp;F13670,定价因子!E:F,2,0)</f>
        <v>#N/A</v>
      </c>
      <c r="H13670" s="104" t="e">
        <f>C13670*PRODUCT(#REF!,#REF!,G13670,,#REF!,E13670)</f>
        <v>#N/A</v>
      </c>
    </row>
    <row r="13671" spans="3:8">
      <c r="C13671" t="e">
        <f>VLOOKUP(B13671,定价因子!L:M,2,0)</f>
        <v>#N/A</v>
      </c>
      <c r="E13671" t="e">
        <f>VLOOKUP($D$1&amp;D13671,定价因子!E:F,2,0)</f>
        <v>#N/A</v>
      </c>
      <c r="G13671" t="e">
        <f>VLOOKUP($F$1&amp;F13671,定价因子!E:F,2,0)</f>
        <v>#N/A</v>
      </c>
      <c r="H13671" s="104" t="e">
        <f>C13671*PRODUCT(#REF!,#REF!,G13671,,#REF!,E13671)</f>
        <v>#N/A</v>
      </c>
    </row>
    <row r="13672" spans="3:8">
      <c r="C13672" t="e">
        <f>VLOOKUP(B13672,定价因子!L:M,2,0)</f>
        <v>#N/A</v>
      </c>
      <c r="E13672" t="e">
        <f>VLOOKUP($D$1&amp;D13672,定价因子!E:F,2,0)</f>
        <v>#N/A</v>
      </c>
      <c r="G13672" t="e">
        <f>VLOOKUP($F$1&amp;F13672,定价因子!E:F,2,0)</f>
        <v>#N/A</v>
      </c>
      <c r="H13672" s="104" t="e">
        <f>C13672*PRODUCT(#REF!,#REF!,G13672,,#REF!,E13672)</f>
        <v>#N/A</v>
      </c>
    </row>
    <row r="13673" spans="3:8">
      <c r="C13673" t="e">
        <f>VLOOKUP(B13673,定价因子!L:M,2,0)</f>
        <v>#N/A</v>
      </c>
      <c r="E13673" t="e">
        <f>VLOOKUP($D$1&amp;D13673,定价因子!E:F,2,0)</f>
        <v>#N/A</v>
      </c>
      <c r="G13673" t="e">
        <f>VLOOKUP($F$1&amp;F13673,定价因子!E:F,2,0)</f>
        <v>#N/A</v>
      </c>
      <c r="H13673" s="104" t="e">
        <f>C13673*PRODUCT(#REF!,#REF!,G13673,,#REF!,E13673)</f>
        <v>#N/A</v>
      </c>
    </row>
    <row r="13674" spans="3:8">
      <c r="C13674" t="e">
        <f>VLOOKUP(B13674,定价因子!L:M,2,0)</f>
        <v>#N/A</v>
      </c>
      <c r="E13674" t="e">
        <f>VLOOKUP($D$1&amp;D13674,定价因子!E:F,2,0)</f>
        <v>#N/A</v>
      </c>
      <c r="G13674" t="e">
        <f>VLOOKUP($F$1&amp;F13674,定价因子!E:F,2,0)</f>
        <v>#N/A</v>
      </c>
      <c r="H13674" s="104" t="e">
        <f>C13674*PRODUCT(#REF!,#REF!,G13674,,#REF!,E13674)</f>
        <v>#N/A</v>
      </c>
    </row>
    <row r="13675" spans="3:8">
      <c r="C13675" t="e">
        <f>VLOOKUP(B13675,定价因子!L:M,2,0)</f>
        <v>#N/A</v>
      </c>
      <c r="E13675" t="e">
        <f>VLOOKUP($D$1&amp;D13675,定价因子!E:F,2,0)</f>
        <v>#N/A</v>
      </c>
      <c r="G13675" t="e">
        <f>VLOOKUP($F$1&amp;F13675,定价因子!E:F,2,0)</f>
        <v>#N/A</v>
      </c>
      <c r="H13675" s="104" t="e">
        <f>C13675*PRODUCT(#REF!,#REF!,G13675,,#REF!,E13675)</f>
        <v>#N/A</v>
      </c>
    </row>
    <row r="13676" spans="3:8">
      <c r="C13676" t="e">
        <f>VLOOKUP(B13676,定价因子!L:M,2,0)</f>
        <v>#N/A</v>
      </c>
      <c r="E13676" t="e">
        <f>VLOOKUP($D$1&amp;D13676,定价因子!E:F,2,0)</f>
        <v>#N/A</v>
      </c>
      <c r="G13676" t="e">
        <f>VLOOKUP($F$1&amp;F13676,定价因子!E:F,2,0)</f>
        <v>#N/A</v>
      </c>
      <c r="H13676" s="104" t="e">
        <f>C13676*PRODUCT(#REF!,#REF!,G13676,,#REF!,E13676)</f>
        <v>#N/A</v>
      </c>
    </row>
    <row r="13677" spans="3:8">
      <c r="C13677" t="e">
        <f>VLOOKUP(B13677,定价因子!L:M,2,0)</f>
        <v>#N/A</v>
      </c>
      <c r="E13677" t="e">
        <f>VLOOKUP($D$1&amp;D13677,定价因子!E:F,2,0)</f>
        <v>#N/A</v>
      </c>
      <c r="G13677" t="e">
        <f>VLOOKUP($F$1&amp;F13677,定价因子!E:F,2,0)</f>
        <v>#N/A</v>
      </c>
      <c r="H13677" s="104" t="e">
        <f>C13677*PRODUCT(#REF!,#REF!,G13677,,#REF!,E13677)</f>
        <v>#N/A</v>
      </c>
    </row>
    <row r="13678" spans="3:8">
      <c r="C13678" t="e">
        <f>VLOOKUP(B13678,定价因子!L:M,2,0)</f>
        <v>#N/A</v>
      </c>
      <c r="E13678" t="e">
        <f>VLOOKUP($D$1&amp;D13678,定价因子!E:F,2,0)</f>
        <v>#N/A</v>
      </c>
      <c r="G13678" t="e">
        <f>VLOOKUP($F$1&amp;F13678,定价因子!E:F,2,0)</f>
        <v>#N/A</v>
      </c>
      <c r="H13678" s="104" t="e">
        <f>C13678*PRODUCT(#REF!,#REF!,G13678,,#REF!,E13678)</f>
        <v>#N/A</v>
      </c>
    </row>
    <row r="13679" spans="3:8">
      <c r="C13679" t="e">
        <f>VLOOKUP(B13679,定价因子!L:M,2,0)</f>
        <v>#N/A</v>
      </c>
      <c r="E13679" t="e">
        <f>VLOOKUP($D$1&amp;D13679,定价因子!E:F,2,0)</f>
        <v>#N/A</v>
      </c>
      <c r="G13679" t="e">
        <f>VLOOKUP($F$1&amp;F13679,定价因子!E:F,2,0)</f>
        <v>#N/A</v>
      </c>
      <c r="H13679" s="104" t="e">
        <f>C13679*PRODUCT(#REF!,#REF!,G13679,,#REF!,E13679)</f>
        <v>#N/A</v>
      </c>
    </row>
    <row r="13680" spans="3:8">
      <c r="C13680" t="e">
        <f>VLOOKUP(B13680,定价因子!L:M,2,0)</f>
        <v>#N/A</v>
      </c>
      <c r="E13680" t="e">
        <f>VLOOKUP($D$1&amp;D13680,定价因子!E:F,2,0)</f>
        <v>#N/A</v>
      </c>
      <c r="G13680" t="e">
        <f>VLOOKUP($F$1&amp;F13680,定价因子!E:F,2,0)</f>
        <v>#N/A</v>
      </c>
      <c r="H13680" s="104" t="e">
        <f>C13680*PRODUCT(#REF!,#REF!,G13680,,#REF!,E13680)</f>
        <v>#N/A</v>
      </c>
    </row>
    <row r="13681" spans="3:8">
      <c r="C13681" t="e">
        <f>VLOOKUP(B13681,定价因子!L:M,2,0)</f>
        <v>#N/A</v>
      </c>
      <c r="E13681" t="e">
        <f>VLOOKUP($D$1&amp;D13681,定价因子!E:F,2,0)</f>
        <v>#N/A</v>
      </c>
      <c r="G13681" t="e">
        <f>VLOOKUP($F$1&amp;F13681,定价因子!E:F,2,0)</f>
        <v>#N/A</v>
      </c>
      <c r="H13681" s="104" t="e">
        <f>C13681*PRODUCT(#REF!,#REF!,G13681,,#REF!,E13681)</f>
        <v>#N/A</v>
      </c>
    </row>
    <row r="13682" spans="3:8">
      <c r="C13682" t="e">
        <f>VLOOKUP(B13682,定价因子!L:M,2,0)</f>
        <v>#N/A</v>
      </c>
      <c r="E13682" t="e">
        <f>VLOOKUP($D$1&amp;D13682,定价因子!E:F,2,0)</f>
        <v>#N/A</v>
      </c>
      <c r="G13682" t="e">
        <f>VLOOKUP($F$1&amp;F13682,定价因子!E:F,2,0)</f>
        <v>#N/A</v>
      </c>
      <c r="H13682" s="104" t="e">
        <f>C13682*PRODUCT(#REF!,#REF!,G13682,,#REF!,E13682)</f>
        <v>#N/A</v>
      </c>
    </row>
    <row r="13683" spans="3:8">
      <c r="C13683" t="e">
        <f>VLOOKUP(B13683,定价因子!L:M,2,0)</f>
        <v>#N/A</v>
      </c>
      <c r="E13683" t="e">
        <f>VLOOKUP($D$1&amp;D13683,定价因子!E:F,2,0)</f>
        <v>#N/A</v>
      </c>
      <c r="G13683" t="e">
        <f>VLOOKUP($F$1&amp;F13683,定价因子!E:F,2,0)</f>
        <v>#N/A</v>
      </c>
      <c r="H13683" s="104" t="e">
        <f>C13683*PRODUCT(#REF!,#REF!,G13683,,#REF!,E13683)</f>
        <v>#N/A</v>
      </c>
    </row>
    <row r="13684" spans="3:8">
      <c r="C13684" t="e">
        <f>VLOOKUP(B13684,定价因子!L:M,2,0)</f>
        <v>#N/A</v>
      </c>
      <c r="E13684" t="e">
        <f>VLOOKUP($D$1&amp;D13684,定价因子!E:F,2,0)</f>
        <v>#N/A</v>
      </c>
      <c r="G13684" t="e">
        <f>VLOOKUP($F$1&amp;F13684,定价因子!E:F,2,0)</f>
        <v>#N/A</v>
      </c>
      <c r="H13684" s="104" t="e">
        <f>C13684*PRODUCT(#REF!,#REF!,G13684,,#REF!,E13684)</f>
        <v>#N/A</v>
      </c>
    </row>
    <row r="13685" spans="3:8">
      <c r="C13685" t="e">
        <f>VLOOKUP(B13685,定价因子!L:M,2,0)</f>
        <v>#N/A</v>
      </c>
      <c r="E13685" t="e">
        <f>VLOOKUP($D$1&amp;D13685,定价因子!E:F,2,0)</f>
        <v>#N/A</v>
      </c>
      <c r="G13685" t="e">
        <f>VLOOKUP($F$1&amp;F13685,定价因子!E:F,2,0)</f>
        <v>#N/A</v>
      </c>
      <c r="H13685" s="104" t="e">
        <f>C13685*PRODUCT(#REF!,#REF!,G13685,,#REF!,E13685)</f>
        <v>#N/A</v>
      </c>
    </row>
    <row r="13686" spans="3:8">
      <c r="C13686" t="e">
        <f>VLOOKUP(B13686,定价因子!L:M,2,0)</f>
        <v>#N/A</v>
      </c>
      <c r="E13686" t="e">
        <f>VLOOKUP($D$1&amp;D13686,定价因子!E:F,2,0)</f>
        <v>#N/A</v>
      </c>
      <c r="G13686" t="e">
        <f>VLOOKUP($F$1&amp;F13686,定价因子!E:F,2,0)</f>
        <v>#N/A</v>
      </c>
      <c r="H13686" s="104" t="e">
        <f>C13686*PRODUCT(#REF!,#REF!,G13686,,#REF!,E13686)</f>
        <v>#N/A</v>
      </c>
    </row>
    <row r="13687" spans="3:8">
      <c r="C13687" t="e">
        <f>VLOOKUP(B13687,定价因子!L:M,2,0)</f>
        <v>#N/A</v>
      </c>
      <c r="E13687" t="e">
        <f>VLOOKUP($D$1&amp;D13687,定价因子!E:F,2,0)</f>
        <v>#N/A</v>
      </c>
      <c r="G13687" t="e">
        <f>VLOOKUP($F$1&amp;F13687,定价因子!E:F,2,0)</f>
        <v>#N/A</v>
      </c>
      <c r="H13687" s="104" t="e">
        <f>C13687*PRODUCT(#REF!,#REF!,G13687,,#REF!,E13687)</f>
        <v>#N/A</v>
      </c>
    </row>
    <row r="13688" spans="3:8">
      <c r="C13688" t="e">
        <f>VLOOKUP(B13688,定价因子!L:M,2,0)</f>
        <v>#N/A</v>
      </c>
      <c r="E13688" t="e">
        <f>VLOOKUP($D$1&amp;D13688,定价因子!E:F,2,0)</f>
        <v>#N/A</v>
      </c>
      <c r="G13688" t="e">
        <f>VLOOKUP($F$1&amp;F13688,定价因子!E:F,2,0)</f>
        <v>#N/A</v>
      </c>
      <c r="H13688" s="104" t="e">
        <f>C13688*PRODUCT(#REF!,#REF!,G13688,,#REF!,E13688)</f>
        <v>#N/A</v>
      </c>
    </row>
    <row r="13689" spans="3:8">
      <c r="C13689" t="e">
        <f>VLOOKUP(B13689,定价因子!L:M,2,0)</f>
        <v>#N/A</v>
      </c>
      <c r="E13689" t="e">
        <f>VLOOKUP($D$1&amp;D13689,定价因子!E:F,2,0)</f>
        <v>#N/A</v>
      </c>
      <c r="G13689" t="e">
        <f>VLOOKUP($F$1&amp;F13689,定价因子!E:F,2,0)</f>
        <v>#N/A</v>
      </c>
      <c r="H13689" s="104" t="e">
        <f>C13689*PRODUCT(#REF!,#REF!,G13689,,#REF!,E13689)</f>
        <v>#N/A</v>
      </c>
    </row>
    <row r="13690" spans="3:8">
      <c r="C13690" t="e">
        <f>VLOOKUP(B13690,定价因子!L:M,2,0)</f>
        <v>#N/A</v>
      </c>
      <c r="E13690" t="e">
        <f>VLOOKUP($D$1&amp;D13690,定价因子!E:F,2,0)</f>
        <v>#N/A</v>
      </c>
      <c r="G13690" t="e">
        <f>VLOOKUP($F$1&amp;F13690,定价因子!E:F,2,0)</f>
        <v>#N/A</v>
      </c>
      <c r="H13690" s="104" t="e">
        <f>C13690*PRODUCT(#REF!,#REF!,G13690,,#REF!,E13690)</f>
        <v>#N/A</v>
      </c>
    </row>
    <row r="13691" spans="3:8">
      <c r="C13691" t="e">
        <f>VLOOKUP(B13691,定价因子!L:M,2,0)</f>
        <v>#N/A</v>
      </c>
      <c r="E13691" t="e">
        <f>VLOOKUP($D$1&amp;D13691,定价因子!E:F,2,0)</f>
        <v>#N/A</v>
      </c>
      <c r="G13691" t="e">
        <f>VLOOKUP($F$1&amp;F13691,定价因子!E:F,2,0)</f>
        <v>#N/A</v>
      </c>
      <c r="H13691" s="104" t="e">
        <f>C13691*PRODUCT(#REF!,#REF!,G13691,,#REF!,E13691)</f>
        <v>#N/A</v>
      </c>
    </row>
    <row r="13692" spans="3:8">
      <c r="C13692" t="e">
        <f>VLOOKUP(B13692,定价因子!L:M,2,0)</f>
        <v>#N/A</v>
      </c>
      <c r="E13692" t="e">
        <f>VLOOKUP($D$1&amp;D13692,定价因子!E:F,2,0)</f>
        <v>#N/A</v>
      </c>
      <c r="G13692" t="e">
        <f>VLOOKUP($F$1&amp;F13692,定价因子!E:F,2,0)</f>
        <v>#N/A</v>
      </c>
      <c r="H13692" s="104" t="e">
        <f>C13692*PRODUCT(#REF!,#REF!,G13692,,#REF!,E13692)</f>
        <v>#N/A</v>
      </c>
    </row>
    <row r="13693" spans="3:8">
      <c r="C13693" t="e">
        <f>VLOOKUP(B13693,定价因子!L:M,2,0)</f>
        <v>#N/A</v>
      </c>
      <c r="E13693" t="e">
        <f>VLOOKUP($D$1&amp;D13693,定价因子!E:F,2,0)</f>
        <v>#N/A</v>
      </c>
      <c r="G13693" t="e">
        <f>VLOOKUP($F$1&amp;F13693,定价因子!E:F,2,0)</f>
        <v>#N/A</v>
      </c>
      <c r="H13693" s="104" t="e">
        <f>C13693*PRODUCT(#REF!,#REF!,G13693,,#REF!,E13693)</f>
        <v>#N/A</v>
      </c>
    </row>
    <row r="13694" spans="3:8">
      <c r="C13694" t="e">
        <f>VLOOKUP(B13694,定价因子!L:M,2,0)</f>
        <v>#N/A</v>
      </c>
      <c r="E13694" t="e">
        <f>VLOOKUP($D$1&amp;D13694,定价因子!E:F,2,0)</f>
        <v>#N/A</v>
      </c>
      <c r="G13694" t="e">
        <f>VLOOKUP($F$1&amp;F13694,定价因子!E:F,2,0)</f>
        <v>#N/A</v>
      </c>
      <c r="H13694" s="104" t="e">
        <f>C13694*PRODUCT(#REF!,#REF!,G13694,,#REF!,E13694)</f>
        <v>#N/A</v>
      </c>
    </row>
    <row r="13695" spans="3:8">
      <c r="C13695" t="e">
        <f>VLOOKUP(B13695,定价因子!L:M,2,0)</f>
        <v>#N/A</v>
      </c>
      <c r="E13695" t="e">
        <f>VLOOKUP($D$1&amp;D13695,定价因子!E:F,2,0)</f>
        <v>#N/A</v>
      </c>
      <c r="G13695" t="e">
        <f>VLOOKUP($F$1&amp;F13695,定价因子!E:F,2,0)</f>
        <v>#N/A</v>
      </c>
      <c r="H13695" s="104" t="e">
        <f>C13695*PRODUCT(#REF!,#REF!,G13695,,#REF!,E13695)</f>
        <v>#N/A</v>
      </c>
    </row>
    <row r="13696" spans="3:8">
      <c r="C13696" t="e">
        <f>VLOOKUP(B13696,定价因子!L:M,2,0)</f>
        <v>#N/A</v>
      </c>
      <c r="E13696" t="e">
        <f>VLOOKUP($D$1&amp;D13696,定价因子!E:F,2,0)</f>
        <v>#N/A</v>
      </c>
      <c r="G13696" t="e">
        <f>VLOOKUP($F$1&amp;F13696,定价因子!E:F,2,0)</f>
        <v>#N/A</v>
      </c>
      <c r="H13696" s="104" t="e">
        <f>C13696*PRODUCT(#REF!,#REF!,G13696,,#REF!,E13696)</f>
        <v>#N/A</v>
      </c>
    </row>
    <row r="13697" spans="3:8">
      <c r="C13697" t="e">
        <f>VLOOKUP(B13697,定价因子!L:M,2,0)</f>
        <v>#N/A</v>
      </c>
      <c r="E13697" t="e">
        <f>VLOOKUP($D$1&amp;D13697,定价因子!E:F,2,0)</f>
        <v>#N/A</v>
      </c>
      <c r="G13697" t="e">
        <f>VLOOKUP($F$1&amp;F13697,定价因子!E:F,2,0)</f>
        <v>#N/A</v>
      </c>
      <c r="H13697" s="104" t="e">
        <f>C13697*PRODUCT(#REF!,#REF!,G13697,,#REF!,E13697)</f>
        <v>#N/A</v>
      </c>
    </row>
    <row r="13698" spans="3:8">
      <c r="C13698" t="e">
        <f>VLOOKUP(B13698,定价因子!L:M,2,0)</f>
        <v>#N/A</v>
      </c>
      <c r="E13698" t="e">
        <f>VLOOKUP($D$1&amp;D13698,定价因子!E:F,2,0)</f>
        <v>#N/A</v>
      </c>
      <c r="G13698" t="e">
        <f>VLOOKUP($F$1&amp;F13698,定价因子!E:F,2,0)</f>
        <v>#N/A</v>
      </c>
      <c r="H13698" s="104" t="e">
        <f>C13698*PRODUCT(#REF!,#REF!,G13698,,#REF!,E13698)</f>
        <v>#N/A</v>
      </c>
    </row>
    <row r="13699" spans="3:8">
      <c r="C13699" t="e">
        <f>VLOOKUP(B13699,定价因子!L:M,2,0)</f>
        <v>#N/A</v>
      </c>
      <c r="E13699" t="e">
        <f>VLOOKUP($D$1&amp;D13699,定价因子!E:F,2,0)</f>
        <v>#N/A</v>
      </c>
      <c r="G13699" t="e">
        <f>VLOOKUP($F$1&amp;F13699,定价因子!E:F,2,0)</f>
        <v>#N/A</v>
      </c>
      <c r="H13699" s="104" t="e">
        <f>C13699*PRODUCT(#REF!,#REF!,G13699,,#REF!,E13699)</f>
        <v>#N/A</v>
      </c>
    </row>
    <row r="13700" spans="3:8">
      <c r="C13700" t="e">
        <f>VLOOKUP(B13700,定价因子!L:M,2,0)</f>
        <v>#N/A</v>
      </c>
      <c r="E13700" t="e">
        <f>VLOOKUP($D$1&amp;D13700,定价因子!E:F,2,0)</f>
        <v>#N/A</v>
      </c>
      <c r="G13700" t="e">
        <f>VLOOKUP($F$1&amp;F13700,定价因子!E:F,2,0)</f>
        <v>#N/A</v>
      </c>
      <c r="H13700" s="104" t="e">
        <f>C13700*PRODUCT(#REF!,#REF!,G13700,,#REF!,E13700)</f>
        <v>#N/A</v>
      </c>
    </row>
    <row r="13701" spans="3:8">
      <c r="C13701" t="e">
        <f>VLOOKUP(B13701,定价因子!L:M,2,0)</f>
        <v>#N/A</v>
      </c>
      <c r="E13701" t="e">
        <f>VLOOKUP($D$1&amp;D13701,定价因子!E:F,2,0)</f>
        <v>#N/A</v>
      </c>
      <c r="G13701" t="e">
        <f>VLOOKUP($F$1&amp;F13701,定价因子!E:F,2,0)</f>
        <v>#N/A</v>
      </c>
      <c r="H13701" s="104" t="e">
        <f>C13701*PRODUCT(#REF!,#REF!,G13701,,#REF!,E13701)</f>
        <v>#N/A</v>
      </c>
    </row>
    <row r="13702" spans="3:8">
      <c r="C13702" t="e">
        <f>VLOOKUP(B13702,定价因子!L:M,2,0)</f>
        <v>#N/A</v>
      </c>
      <c r="E13702" t="e">
        <f>VLOOKUP($D$1&amp;D13702,定价因子!E:F,2,0)</f>
        <v>#N/A</v>
      </c>
      <c r="G13702" t="e">
        <f>VLOOKUP($F$1&amp;F13702,定价因子!E:F,2,0)</f>
        <v>#N/A</v>
      </c>
      <c r="H13702" s="104" t="e">
        <f>C13702*PRODUCT(#REF!,#REF!,G13702,,#REF!,E13702)</f>
        <v>#N/A</v>
      </c>
    </row>
    <row r="13703" spans="3:8">
      <c r="C13703" t="e">
        <f>VLOOKUP(B13703,定价因子!L:M,2,0)</f>
        <v>#N/A</v>
      </c>
      <c r="E13703" t="e">
        <f>VLOOKUP($D$1&amp;D13703,定价因子!E:F,2,0)</f>
        <v>#N/A</v>
      </c>
      <c r="G13703" t="e">
        <f>VLOOKUP($F$1&amp;F13703,定价因子!E:F,2,0)</f>
        <v>#N/A</v>
      </c>
      <c r="H13703" s="104" t="e">
        <f>C13703*PRODUCT(#REF!,#REF!,G13703,,#REF!,E13703)</f>
        <v>#N/A</v>
      </c>
    </row>
    <row r="13704" spans="3:8">
      <c r="C13704" t="e">
        <f>VLOOKUP(B13704,定价因子!L:M,2,0)</f>
        <v>#N/A</v>
      </c>
      <c r="E13704" t="e">
        <f>VLOOKUP($D$1&amp;D13704,定价因子!E:F,2,0)</f>
        <v>#N/A</v>
      </c>
      <c r="G13704" t="e">
        <f>VLOOKUP($F$1&amp;F13704,定价因子!E:F,2,0)</f>
        <v>#N/A</v>
      </c>
      <c r="H13704" s="104" t="e">
        <f>C13704*PRODUCT(#REF!,#REF!,G13704,,#REF!,E13704)</f>
        <v>#N/A</v>
      </c>
    </row>
    <row r="13705" spans="3:8">
      <c r="C13705" t="e">
        <f>VLOOKUP(B13705,定价因子!L:M,2,0)</f>
        <v>#N/A</v>
      </c>
      <c r="E13705" t="e">
        <f>VLOOKUP($D$1&amp;D13705,定价因子!E:F,2,0)</f>
        <v>#N/A</v>
      </c>
      <c r="G13705" t="e">
        <f>VLOOKUP($F$1&amp;F13705,定价因子!E:F,2,0)</f>
        <v>#N/A</v>
      </c>
      <c r="H13705" s="104" t="e">
        <f>C13705*PRODUCT(#REF!,#REF!,G13705,,#REF!,E13705)</f>
        <v>#N/A</v>
      </c>
    </row>
    <row r="13706" spans="3:8">
      <c r="C13706" t="e">
        <f>VLOOKUP(B13706,定价因子!L:M,2,0)</f>
        <v>#N/A</v>
      </c>
      <c r="E13706" t="e">
        <f>VLOOKUP($D$1&amp;D13706,定价因子!E:F,2,0)</f>
        <v>#N/A</v>
      </c>
      <c r="G13706" t="e">
        <f>VLOOKUP($F$1&amp;F13706,定价因子!E:F,2,0)</f>
        <v>#N/A</v>
      </c>
      <c r="H13706" s="104" t="e">
        <f>C13706*PRODUCT(#REF!,#REF!,G13706,,#REF!,E13706)</f>
        <v>#N/A</v>
      </c>
    </row>
    <row r="13707" spans="3:8">
      <c r="C13707" t="e">
        <f>VLOOKUP(B13707,定价因子!L:M,2,0)</f>
        <v>#N/A</v>
      </c>
      <c r="E13707" t="e">
        <f>VLOOKUP($D$1&amp;D13707,定价因子!E:F,2,0)</f>
        <v>#N/A</v>
      </c>
      <c r="G13707" t="e">
        <f>VLOOKUP($F$1&amp;F13707,定价因子!E:F,2,0)</f>
        <v>#N/A</v>
      </c>
      <c r="H13707" s="104" t="e">
        <f>C13707*PRODUCT(#REF!,#REF!,G13707,,#REF!,E13707)</f>
        <v>#N/A</v>
      </c>
    </row>
    <row r="13708" spans="3:8">
      <c r="C13708" t="e">
        <f>VLOOKUP(B13708,定价因子!L:M,2,0)</f>
        <v>#N/A</v>
      </c>
      <c r="E13708" t="e">
        <f>VLOOKUP($D$1&amp;D13708,定价因子!E:F,2,0)</f>
        <v>#N/A</v>
      </c>
      <c r="G13708" t="e">
        <f>VLOOKUP($F$1&amp;F13708,定价因子!E:F,2,0)</f>
        <v>#N/A</v>
      </c>
      <c r="H13708" s="104" t="e">
        <f>C13708*PRODUCT(#REF!,#REF!,G13708,,#REF!,E13708)</f>
        <v>#N/A</v>
      </c>
    </row>
    <row r="13709" spans="3:8">
      <c r="C13709" t="e">
        <f>VLOOKUP(B13709,定价因子!L:M,2,0)</f>
        <v>#N/A</v>
      </c>
      <c r="E13709" t="e">
        <f>VLOOKUP($D$1&amp;D13709,定价因子!E:F,2,0)</f>
        <v>#N/A</v>
      </c>
      <c r="G13709" t="e">
        <f>VLOOKUP($F$1&amp;F13709,定价因子!E:F,2,0)</f>
        <v>#N/A</v>
      </c>
      <c r="H13709" s="104" t="e">
        <f>C13709*PRODUCT(#REF!,#REF!,G13709,,#REF!,E13709)</f>
        <v>#N/A</v>
      </c>
    </row>
    <row r="13710" spans="3:8">
      <c r="C13710" t="e">
        <f>VLOOKUP(B13710,定价因子!L:M,2,0)</f>
        <v>#N/A</v>
      </c>
      <c r="E13710" t="e">
        <f>VLOOKUP($D$1&amp;D13710,定价因子!E:F,2,0)</f>
        <v>#N/A</v>
      </c>
      <c r="G13710" t="e">
        <f>VLOOKUP($F$1&amp;F13710,定价因子!E:F,2,0)</f>
        <v>#N/A</v>
      </c>
      <c r="H13710" s="104" t="e">
        <f>C13710*PRODUCT(#REF!,#REF!,G13710,,#REF!,E13710)</f>
        <v>#N/A</v>
      </c>
    </row>
    <row r="13711" spans="3:8">
      <c r="C13711" t="e">
        <f>VLOOKUP(B13711,定价因子!L:M,2,0)</f>
        <v>#N/A</v>
      </c>
      <c r="E13711" t="e">
        <f>VLOOKUP($D$1&amp;D13711,定价因子!E:F,2,0)</f>
        <v>#N/A</v>
      </c>
      <c r="G13711" t="e">
        <f>VLOOKUP($F$1&amp;F13711,定价因子!E:F,2,0)</f>
        <v>#N/A</v>
      </c>
      <c r="H13711" s="104" t="e">
        <f>C13711*PRODUCT(#REF!,#REF!,G13711,,#REF!,E13711)</f>
        <v>#N/A</v>
      </c>
    </row>
    <row r="13712" spans="3:8">
      <c r="C13712" t="e">
        <f>VLOOKUP(B13712,定价因子!L:M,2,0)</f>
        <v>#N/A</v>
      </c>
      <c r="E13712" t="e">
        <f>VLOOKUP($D$1&amp;D13712,定价因子!E:F,2,0)</f>
        <v>#N/A</v>
      </c>
      <c r="G13712" t="e">
        <f>VLOOKUP($F$1&amp;F13712,定价因子!E:F,2,0)</f>
        <v>#N/A</v>
      </c>
      <c r="H13712" s="104" t="e">
        <f>C13712*PRODUCT(#REF!,#REF!,G13712,,#REF!,E13712)</f>
        <v>#N/A</v>
      </c>
    </row>
    <row r="13713" spans="3:8">
      <c r="C13713" t="e">
        <f>VLOOKUP(B13713,定价因子!L:M,2,0)</f>
        <v>#N/A</v>
      </c>
      <c r="E13713" t="e">
        <f>VLOOKUP($D$1&amp;D13713,定价因子!E:F,2,0)</f>
        <v>#N/A</v>
      </c>
      <c r="G13713" t="e">
        <f>VLOOKUP($F$1&amp;F13713,定价因子!E:F,2,0)</f>
        <v>#N/A</v>
      </c>
      <c r="H13713" s="104" t="e">
        <f>C13713*PRODUCT(#REF!,#REF!,G13713,,#REF!,E13713)</f>
        <v>#N/A</v>
      </c>
    </row>
    <row r="13714" spans="3:8">
      <c r="C13714" t="e">
        <f>VLOOKUP(B13714,定价因子!L:M,2,0)</f>
        <v>#N/A</v>
      </c>
      <c r="E13714" t="e">
        <f>VLOOKUP($D$1&amp;D13714,定价因子!E:F,2,0)</f>
        <v>#N/A</v>
      </c>
      <c r="G13714" t="e">
        <f>VLOOKUP($F$1&amp;F13714,定价因子!E:F,2,0)</f>
        <v>#N/A</v>
      </c>
      <c r="H13714" s="104" t="e">
        <f>C13714*PRODUCT(#REF!,#REF!,G13714,,#REF!,E13714)</f>
        <v>#N/A</v>
      </c>
    </row>
    <row r="13715" spans="3:8">
      <c r="C13715" t="e">
        <f>VLOOKUP(B13715,定价因子!L:M,2,0)</f>
        <v>#N/A</v>
      </c>
      <c r="E13715" t="e">
        <f>VLOOKUP($D$1&amp;D13715,定价因子!E:F,2,0)</f>
        <v>#N/A</v>
      </c>
      <c r="G13715" t="e">
        <f>VLOOKUP($F$1&amp;F13715,定价因子!E:F,2,0)</f>
        <v>#N/A</v>
      </c>
      <c r="H13715" s="104" t="e">
        <f>C13715*PRODUCT(#REF!,#REF!,G13715,,#REF!,E13715)</f>
        <v>#N/A</v>
      </c>
    </row>
    <row r="13716" spans="3:8">
      <c r="C13716" t="e">
        <f>VLOOKUP(B13716,定价因子!L:M,2,0)</f>
        <v>#N/A</v>
      </c>
      <c r="E13716" t="e">
        <f>VLOOKUP($D$1&amp;D13716,定价因子!E:F,2,0)</f>
        <v>#N/A</v>
      </c>
      <c r="G13716" t="e">
        <f>VLOOKUP($F$1&amp;F13716,定价因子!E:F,2,0)</f>
        <v>#N/A</v>
      </c>
      <c r="H13716" s="104" t="e">
        <f>C13716*PRODUCT(#REF!,#REF!,G13716,,#REF!,E13716)</f>
        <v>#N/A</v>
      </c>
    </row>
    <row r="13717" spans="3:8">
      <c r="C13717" t="e">
        <f>VLOOKUP(B13717,定价因子!L:M,2,0)</f>
        <v>#N/A</v>
      </c>
      <c r="E13717" t="e">
        <f>VLOOKUP($D$1&amp;D13717,定价因子!E:F,2,0)</f>
        <v>#N/A</v>
      </c>
      <c r="G13717" t="e">
        <f>VLOOKUP($F$1&amp;F13717,定价因子!E:F,2,0)</f>
        <v>#N/A</v>
      </c>
      <c r="H13717" s="104" t="e">
        <f>C13717*PRODUCT(#REF!,#REF!,G13717,,#REF!,E13717)</f>
        <v>#N/A</v>
      </c>
    </row>
    <row r="13718" spans="3:8">
      <c r="C13718" t="e">
        <f>VLOOKUP(B13718,定价因子!L:M,2,0)</f>
        <v>#N/A</v>
      </c>
      <c r="E13718" t="e">
        <f>VLOOKUP($D$1&amp;D13718,定价因子!E:F,2,0)</f>
        <v>#N/A</v>
      </c>
      <c r="G13718" t="e">
        <f>VLOOKUP($F$1&amp;F13718,定价因子!E:F,2,0)</f>
        <v>#N/A</v>
      </c>
      <c r="H13718" s="104" t="e">
        <f>C13718*PRODUCT(#REF!,#REF!,G13718,,#REF!,E13718)</f>
        <v>#N/A</v>
      </c>
    </row>
    <row r="13719" spans="3:8">
      <c r="C13719" t="e">
        <f>VLOOKUP(B13719,定价因子!L:M,2,0)</f>
        <v>#N/A</v>
      </c>
      <c r="E13719" t="e">
        <f>VLOOKUP($D$1&amp;D13719,定价因子!E:F,2,0)</f>
        <v>#N/A</v>
      </c>
      <c r="G13719" t="e">
        <f>VLOOKUP($F$1&amp;F13719,定价因子!E:F,2,0)</f>
        <v>#N/A</v>
      </c>
      <c r="H13719" s="104" t="e">
        <f>C13719*PRODUCT(#REF!,#REF!,G13719,,#REF!,E13719)</f>
        <v>#N/A</v>
      </c>
    </row>
    <row r="13720" spans="3:8">
      <c r="C13720" t="e">
        <f>VLOOKUP(B13720,定价因子!L:M,2,0)</f>
        <v>#N/A</v>
      </c>
      <c r="E13720" t="e">
        <f>VLOOKUP($D$1&amp;D13720,定价因子!E:F,2,0)</f>
        <v>#N/A</v>
      </c>
      <c r="G13720" t="e">
        <f>VLOOKUP($F$1&amp;F13720,定价因子!E:F,2,0)</f>
        <v>#N/A</v>
      </c>
      <c r="H13720" s="104" t="e">
        <f>C13720*PRODUCT(#REF!,#REF!,G13720,,#REF!,E13720)</f>
        <v>#N/A</v>
      </c>
    </row>
    <row r="13721" spans="3:8">
      <c r="C13721" t="e">
        <f>VLOOKUP(B13721,定价因子!L:M,2,0)</f>
        <v>#N/A</v>
      </c>
      <c r="E13721" t="e">
        <f>VLOOKUP($D$1&amp;D13721,定价因子!E:F,2,0)</f>
        <v>#N/A</v>
      </c>
      <c r="G13721" t="e">
        <f>VLOOKUP($F$1&amp;F13721,定价因子!E:F,2,0)</f>
        <v>#N/A</v>
      </c>
      <c r="H13721" s="104" t="e">
        <f>C13721*PRODUCT(#REF!,#REF!,G13721,,#REF!,E13721)</f>
        <v>#N/A</v>
      </c>
    </row>
    <row r="13722" spans="3:8">
      <c r="C13722" t="e">
        <f>VLOOKUP(B13722,定价因子!L:M,2,0)</f>
        <v>#N/A</v>
      </c>
      <c r="E13722" t="e">
        <f>VLOOKUP($D$1&amp;D13722,定价因子!E:F,2,0)</f>
        <v>#N/A</v>
      </c>
      <c r="G13722" t="e">
        <f>VLOOKUP($F$1&amp;F13722,定价因子!E:F,2,0)</f>
        <v>#N/A</v>
      </c>
      <c r="H13722" s="104" t="e">
        <f>C13722*PRODUCT(#REF!,#REF!,G13722,,#REF!,E13722)</f>
        <v>#N/A</v>
      </c>
    </row>
    <row r="13723" spans="3:8">
      <c r="C13723" t="e">
        <f>VLOOKUP(B13723,定价因子!L:M,2,0)</f>
        <v>#N/A</v>
      </c>
      <c r="E13723" t="e">
        <f>VLOOKUP($D$1&amp;D13723,定价因子!E:F,2,0)</f>
        <v>#N/A</v>
      </c>
      <c r="G13723" t="e">
        <f>VLOOKUP($F$1&amp;F13723,定价因子!E:F,2,0)</f>
        <v>#N/A</v>
      </c>
      <c r="H13723" s="104" t="e">
        <f>C13723*PRODUCT(#REF!,#REF!,G13723,,#REF!,E13723)</f>
        <v>#N/A</v>
      </c>
    </row>
    <row r="13724" spans="3:8">
      <c r="C13724" t="e">
        <f>VLOOKUP(B13724,定价因子!L:M,2,0)</f>
        <v>#N/A</v>
      </c>
      <c r="E13724" t="e">
        <f>VLOOKUP($D$1&amp;D13724,定价因子!E:F,2,0)</f>
        <v>#N/A</v>
      </c>
      <c r="G13724" t="e">
        <f>VLOOKUP($F$1&amp;F13724,定价因子!E:F,2,0)</f>
        <v>#N/A</v>
      </c>
      <c r="H13724" s="104" t="e">
        <f>C13724*PRODUCT(#REF!,#REF!,G13724,,#REF!,E13724)</f>
        <v>#N/A</v>
      </c>
    </row>
    <row r="13725" spans="3:8">
      <c r="C13725" t="e">
        <f>VLOOKUP(B13725,定价因子!L:M,2,0)</f>
        <v>#N/A</v>
      </c>
      <c r="E13725" t="e">
        <f>VLOOKUP($D$1&amp;D13725,定价因子!E:F,2,0)</f>
        <v>#N/A</v>
      </c>
      <c r="G13725" t="e">
        <f>VLOOKUP($F$1&amp;F13725,定价因子!E:F,2,0)</f>
        <v>#N/A</v>
      </c>
      <c r="H13725" s="104" t="e">
        <f>C13725*PRODUCT(#REF!,#REF!,G13725,,#REF!,E13725)</f>
        <v>#N/A</v>
      </c>
    </row>
    <row r="13726" spans="3:8">
      <c r="C13726" t="e">
        <f>VLOOKUP(B13726,定价因子!L:M,2,0)</f>
        <v>#N/A</v>
      </c>
      <c r="E13726" t="e">
        <f>VLOOKUP($D$1&amp;D13726,定价因子!E:F,2,0)</f>
        <v>#N/A</v>
      </c>
      <c r="G13726" t="e">
        <f>VLOOKUP($F$1&amp;F13726,定价因子!E:F,2,0)</f>
        <v>#N/A</v>
      </c>
      <c r="H13726" s="104" t="e">
        <f>C13726*PRODUCT(#REF!,#REF!,G13726,,#REF!,E13726)</f>
        <v>#N/A</v>
      </c>
    </row>
    <row r="13727" spans="3:8">
      <c r="C13727" t="e">
        <f>VLOOKUP(B13727,定价因子!L:M,2,0)</f>
        <v>#N/A</v>
      </c>
      <c r="E13727" t="e">
        <f>VLOOKUP($D$1&amp;D13727,定价因子!E:F,2,0)</f>
        <v>#N/A</v>
      </c>
      <c r="G13727" t="e">
        <f>VLOOKUP($F$1&amp;F13727,定价因子!E:F,2,0)</f>
        <v>#N/A</v>
      </c>
      <c r="H13727" s="104" t="e">
        <f>C13727*PRODUCT(#REF!,#REF!,G13727,,#REF!,E13727)</f>
        <v>#N/A</v>
      </c>
    </row>
    <row r="13728" spans="3:8">
      <c r="C13728" t="e">
        <f>VLOOKUP(B13728,定价因子!L:M,2,0)</f>
        <v>#N/A</v>
      </c>
      <c r="E13728" t="e">
        <f>VLOOKUP($D$1&amp;D13728,定价因子!E:F,2,0)</f>
        <v>#N/A</v>
      </c>
      <c r="G13728" t="e">
        <f>VLOOKUP($F$1&amp;F13728,定价因子!E:F,2,0)</f>
        <v>#N/A</v>
      </c>
      <c r="H13728" s="104" t="e">
        <f>C13728*PRODUCT(#REF!,#REF!,G13728,,#REF!,E13728)</f>
        <v>#N/A</v>
      </c>
    </row>
    <row r="13729" spans="3:8">
      <c r="C13729" t="e">
        <f>VLOOKUP(B13729,定价因子!L:M,2,0)</f>
        <v>#N/A</v>
      </c>
      <c r="E13729" t="e">
        <f>VLOOKUP($D$1&amp;D13729,定价因子!E:F,2,0)</f>
        <v>#N/A</v>
      </c>
      <c r="G13729" t="e">
        <f>VLOOKUP($F$1&amp;F13729,定价因子!E:F,2,0)</f>
        <v>#N/A</v>
      </c>
      <c r="H13729" s="104" t="e">
        <f>C13729*PRODUCT(#REF!,#REF!,G13729,,#REF!,E13729)</f>
        <v>#N/A</v>
      </c>
    </row>
    <row r="13730" spans="3:8">
      <c r="C13730" t="e">
        <f>VLOOKUP(B13730,定价因子!L:M,2,0)</f>
        <v>#N/A</v>
      </c>
      <c r="E13730" t="e">
        <f>VLOOKUP($D$1&amp;D13730,定价因子!E:F,2,0)</f>
        <v>#N/A</v>
      </c>
      <c r="G13730" t="e">
        <f>VLOOKUP($F$1&amp;F13730,定价因子!E:F,2,0)</f>
        <v>#N/A</v>
      </c>
      <c r="H13730" s="104" t="e">
        <f>C13730*PRODUCT(#REF!,#REF!,G13730,,#REF!,E13730)</f>
        <v>#N/A</v>
      </c>
    </row>
    <row r="13731" spans="3:8">
      <c r="C13731" t="e">
        <f>VLOOKUP(B13731,定价因子!L:M,2,0)</f>
        <v>#N/A</v>
      </c>
      <c r="E13731" t="e">
        <f>VLOOKUP($D$1&amp;D13731,定价因子!E:F,2,0)</f>
        <v>#N/A</v>
      </c>
      <c r="G13731" t="e">
        <f>VLOOKUP($F$1&amp;F13731,定价因子!E:F,2,0)</f>
        <v>#N/A</v>
      </c>
      <c r="H13731" s="104" t="e">
        <f>C13731*PRODUCT(#REF!,#REF!,G13731,,#REF!,E13731)</f>
        <v>#N/A</v>
      </c>
    </row>
    <row r="13732" spans="3:8">
      <c r="C13732" t="e">
        <f>VLOOKUP(B13732,定价因子!L:M,2,0)</f>
        <v>#N/A</v>
      </c>
      <c r="E13732" t="e">
        <f>VLOOKUP($D$1&amp;D13732,定价因子!E:F,2,0)</f>
        <v>#N/A</v>
      </c>
      <c r="G13732" t="e">
        <f>VLOOKUP($F$1&amp;F13732,定价因子!E:F,2,0)</f>
        <v>#N/A</v>
      </c>
      <c r="H13732" s="104" t="e">
        <f>C13732*PRODUCT(#REF!,#REF!,G13732,,#REF!,E13732)</f>
        <v>#N/A</v>
      </c>
    </row>
    <row r="13733" spans="3:8">
      <c r="C13733" t="e">
        <f>VLOOKUP(B13733,定价因子!L:M,2,0)</f>
        <v>#N/A</v>
      </c>
      <c r="E13733" t="e">
        <f>VLOOKUP($D$1&amp;D13733,定价因子!E:F,2,0)</f>
        <v>#N/A</v>
      </c>
      <c r="G13733" t="e">
        <f>VLOOKUP($F$1&amp;F13733,定价因子!E:F,2,0)</f>
        <v>#N/A</v>
      </c>
      <c r="H13733" s="104" t="e">
        <f>C13733*PRODUCT(#REF!,#REF!,G13733,,#REF!,E13733)</f>
        <v>#N/A</v>
      </c>
    </row>
    <row r="13734" spans="3:8">
      <c r="C13734" t="e">
        <f>VLOOKUP(B13734,定价因子!L:M,2,0)</f>
        <v>#N/A</v>
      </c>
      <c r="E13734" t="e">
        <f>VLOOKUP($D$1&amp;D13734,定价因子!E:F,2,0)</f>
        <v>#N/A</v>
      </c>
      <c r="G13734" t="e">
        <f>VLOOKUP($F$1&amp;F13734,定价因子!E:F,2,0)</f>
        <v>#N/A</v>
      </c>
      <c r="H13734" s="104" t="e">
        <f>C13734*PRODUCT(#REF!,#REF!,G13734,,#REF!,E13734)</f>
        <v>#N/A</v>
      </c>
    </row>
    <row r="13735" spans="3:8">
      <c r="C13735" t="e">
        <f>VLOOKUP(B13735,定价因子!L:M,2,0)</f>
        <v>#N/A</v>
      </c>
      <c r="E13735" t="e">
        <f>VLOOKUP($D$1&amp;D13735,定价因子!E:F,2,0)</f>
        <v>#N/A</v>
      </c>
      <c r="G13735" t="e">
        <f>VLOOKUP($F$1&amp;F13735,定价因子!E:F,2,0)</f>
        <v>#N/A</v>
      </c>
      <c r="H13735" s="104" t="e">
        <f>C13735*PRODUCT(#REF!,#REF!,G13735,,#REF!,E13735)</f>
        <v>#N/A</v>
      </c>
    </row>
    <row r="13736" spans="3:8">
      <c r="C13736" t="e">
        <f>VLOOKUP(B13736,定价因子!L:M,2,0)</f>
        <v>#N/A</v>
      </c>
      <c r="E13736" t="e">
        <f>VLOOKUP($D$1&amp;D13736,定价因子!E:F,2,0)</f>
        <v>#N/A</v>
      </c>
      <c r="G13736" t="e">
        <f>VLOOKUP($F$1&amp;F13736,定价因子!E:F,2,0)</f>
        <v>#N/A</v>
      </c>
      <c r="H13736" s="104" t="e">
        <f>C13736*PRODUCT(#REF!,#REF!,G13736,,#REF!,E13736)</f>
        <v>#N/A</v>
      </c>
    </row>
    <row r="13737" spans="3:8">
      <c r="C13737" t="e">
        <f>VLOOKUP(B13737,定价因子!L:M,2,0)</f>
        <v>#N/A</v>
      </c>
      <c r="E13737" t="e">
        <f>VLOOKUP($D$1&amp;D13737,定价因子!E:F,2,0)</f>
        <v>#N/A</v>
      </c>
      <c r="G13737" t="e">
        <f>VLOOKUP($F$1&amp;F13737,定价因子!E:F,2,0)</f>
        <v>#N/A</v>
      </c>
      <c r="H13737" s="104" t="e">
        <f>C13737*PRODUCT(#REF!,#REF!,G13737,,#REF!,E13737)</f>
        <v>#N/A</v>
      </c>
    </row>
    <row r="13738" spans="3:8">
      <c r="C13738" t="e">
        <f>VLOOKUP(B13738,定价因子!L:M,2,0)</f>
        <v>#N/A</v>
      </c>
      <c r="E13738" t="e">
        <f>VLOOKUP($D$1&amp;D13738,定价因子!E:F,2,0)</f>
        <v>#N/A</v>
      </c>
      <c r="G13738" t="e">
        <f>VLOOKUP($F$1&amp;F13738,定价因子!E:F,2,0)</f>
        <v>#N/A</v>
      </c>
      <c r="H13738" s="104" t="e">
        <f>C13738*PRODUCT(#REF!,#REF!,G13738,,#REF!,E13738)</f>
        <v>#N/A</v>
      </c>
    </row>
    <row r="13739" spans="3:8">
      <c r="C13739" t="e">
        <f>VLOOKUP(B13739,定价因子!L:M,2,0)</f>
        <v>#N/A</v>
      </c>
      <c r="E13739" t="e">
        <f>VLOOKUP($D$1&amp;D13739,定价因子!E:F,2,0)</f>
        <v>#N/A</v>
      </c>
      <c r="G13739" t="e">
        <f>VLOOKUP($F$1&amp;F13739,定价因子!E:F,2,0)</f>
        <v>#N/A</v>
      </c>
      <c r="H13739" s="104" t="e">
        <f>C13739*PRODUCT(#REF!,#REF!,G13739,,#REF!,E13739)</f>
        <v>#N/A</v>
      </c>
    </row>
    <row r="13740" spans="3:8">
      <c r="C13740" t="e">
        <f>VLOOKUP(B13740,定价因子!L:M,2,0)</f>
        <v>#N/A</v>
      </c>
      <c r="E13740" t="e">
        <f>VLOOKUP($D$1&amp;D13740,定价因子!E:F,2,0)</f>
        <v>#N/A</v>
      </c>
      <c r="G13740" t="e">
        <f>VLOOKUP($F$1&amp;F13740,定价因子!E:F,2,0)</f>
        <v>#N/A</v>
      </c>
      <c r="H13740" s="104" t="e">
        <f>C13740*PRODUCT(#REF!,#REF!,G13740,,#REF!,E13740)</f>
        <v>#N/A</v>
      </c>
    </row>
    <row r="13741" spans="3:8">
      <c r="C13741" t="e">
        <f>VLOOKUP(B13741,定价因子!L:M,2,0)</f>
        <v>#N/A</v>
      </c>
      <c r="E13741" t="e">
        <f>VLOOKUP($D$1&amp;D13741,定价因子!E:F,2,0)</f>
        <v>#N/A</v>
      </c>
      <c r="G13741" t="e">
        <f>VLOOKUP($F$1&amp;F13741,定价因子!E:F,2,0)</f>
        <v>#N/A</v>
      </c>
      <c r="H13741" s="104" t="e">
        <f>C13741*PRODUCT(#REF!,#REF!,G13741,,#REF!,E13741)</f>
        <v>#N/A</v>
      </c>
    </row>
    <row r="13742" spans="3:8">
      <c r="C13742" t="e">
        <f>VLOOKUP(B13742,定价因子!L:M,2,0)</f>
        <v>#N/A</v>
      </c>
      <c r="E13742" t="e">
        <f>VLOOKUP($D$1&amp;D13742,定价因子!E:F,2,0)</f>
        <v>#N/A</v>
      </c>
      <c r="G13742" t="e">
        <f>VLOOKUP($F$1&amp;F13742,定价因子!E:F,2,0)</f>
        <v>#N/A</v>
      </c>
      <c r="H13742" s="104" t="e">
        <f>C13742*PRODUCT(#REF!,#REF!,G13742,,#REF!,E13742)</f>
        <v>#N/A</v>
      </c>
    </row>
    <row r="13743" spans="3:8">
      <c r="C13743" t="e">
        <f>VLOOKUP(B13743,定价因子!L:M,2,0)</f>
        <v>#N/A</v>
      </c>
      <c r="E13743" t="e">
        <f>VLOOKUP($D$1&amp;D13743,定价因子!E:F,2,0)</f>
        <v>#N/A</v>
      </c>
      <c r="G13743" t="e">
        <f>VLOOKUP($F$1&amp;F13743,定价因子!E:F,2,0)</f>
        <v>#N/A</v>
      </c>
      <c r="H13743" s="104" t="e">
        <f>C13743*PRODUCT(#REF!,#REF!,G13743,,#REF!,E13743)</f>
        <v>#N/A</v>
      </c>
    </row>
    <row r="13744" spans="3:8">
      <c r="C13744" t="e">
        <f>VLOOKUP(B13744,定价因子!L:M,2,0)</f>
        <v>#N/A</v>
      </c>
      <c r="E13744" t="e">
        <f>VLOOKUP($D$1&amp;D13744,定价因子!E:F,2,0)</f>
        <v>#N/A</v>
      </c>
      <c r="G13744" t="e">
        <f>VLOOKUP($F$1&amp;F13744,定价因子!E:F,2,0)</f>
        <v>#N/A</v>
      </c>
      <c r="H13744" s="104" t="e">
        <f>C13744*PRODUCT(#REF!,#REF!,G13744,,#REF!,E13744)</f>
        <v>#N/A</v>
      </c>
    </row>
    <row r="13745" spans="3:8">
      <c r="C13745" t="e">
        <f>VLOOKUP(B13745,定价因子!L:M,2,0)</f>
        <v>#N/A</v>
      </c>
      <c r="E13745" t="e">
        <f>VLOOKUP($D$1&amp;D13745,定价因子!E:F,2,0)</f>
        <v>#N/A</v>
      </c>
      <c r="G13745" t="e">
        <f>VLOOKUP($F$1&amp;F13745,定价因子!E:F,2,0)</f>
        <v>#N/A</v>
      </c>
      <c r="H13745" s="104" t="e">
        <f>C13745*PRODUCT(#REF!,#REF!,G13745,,#REF!,E13745)</f>
        <v>#N/A</v>
      </c>
    </row>
    <row r="13746" spans="3:8">
      <c r="C13746" t="e">
        <f>VLOOKUP(B13746,定价因子!L:M,2,0)</f>
        <v>#N/A</v>
      </c>
      <c r="E13746" t="e">
        <f>VLOOKUP($D$1&amp;D13746,定价因子!E:F,2,0)</f>
        <v>#N/A</v>
      </c>
      <c r="G13746" t="e">
        <f>VLOOKUP($F$1&amp;F13746,定价因子!E:F,2,0)</f>
        <v>#N/A</v>
      </c>
      <c r="H13746" s="104" t="e">
        <f>C13746*PRODUCT(#REF!,#REF!,G13746,,#REF!,E13746)</f>
        <v>#N/A</v>
      </c>
    </row>
    <row r="13747" spans="3:8">
      <c r="C13747" t="e">
        <f>VLOOKUP(B13747,定价因子!L:M,2,0)</f>
        <v>#N/A</v>
      </c>
      <c r="E13747" t="e">
        <f>VLOOKUP($D$1&amp;D13747,定价因子!E:F,2,0)</f>
        <v>#N/A</v>
      </c>
      <c r="G13747" t="e">
        <f>VLOOKUP($F$1&amp;F13747,定价因子!E:F,2,0)</f>
        <v>#N/A</v>
      </c>
      <c r="H13747" s="104" t="e">
        <f>C13747*PRODUCT(#REF!,#REF!,G13747,,#REF!,E13747)</f>
        <v>#N/A</v>
      </c>
    </row>
    <row r="13748" spans="3:8">
      <c r="C13748" t="e">
        <f>VLOOKUP(B13748,定价因子!L:M,2,0)</f>
        <v>#N/A</v>
      </c>
      <c r="E13748" t="e">
        <f>VLOOKUP($D$1&amp;D13748,定价因子!E:F,2,0)</f>
        <v>#N/A</v>
      </c>
      <c r="G13748" t="e">
        <f>VLOOKUP($F$1&amp;F13748,定价因子!E:F,2,0)</f>
        <v>#N/A</v>
      </c>
      <c r="H13748" s="104" t="e">
        <f>C13748*PRODUCT(#REF!,#REF!,G13748,,#REF!,E13748)</f>
        <v>#N/A</v>
      </c>
    </row>
    <row r="13749" spans="3:8">
      <c r="C13749" t="e">
        <f>VLOOKUP(B13749,定价因子!L:M,2,0)</f>
        <v>#N/A</v>
      </c>
      <c r="E13749" t="e">
        <f>VLOOKUP($D$1&amp;D13749,定价因子!E:F,2,0)</f>
        <v>#N/A</v>
      </c>
      <c r="G13749" t="e">
        <f>VLOOKUP($F$1&amp;F13749,定价因子!E:F,2,0)</f>
        <v>#N/A</v>
      </c>
      <c r="H13749" s="104" t="e">
        <f>C13749*PRODUCT(#REF!,#REF!,G13749,,#REF!,E13749)</f>
        <v>#N/A</v>
      </c>
    </row>
    <row r="13750" spans="3:8">
      <c r="C13750" t="e">
        <f>VLOOKUP(B13750,定价因子!L:M,2,0)</f>
        <v>#N/A</v>
      </c>
      <c r="E13750" t="e">
        <f>VLOOKUP($D$1&amp;D13750,定价因子!E:F,2,0)</f>
        <v>#N/A</v>
      </c>
      <c r="G13750" t="e">
        <f>VLOOKUP($F$1&amp;F13750,定价因子!E:F,2,0)</f>
        <v>#N/A</v>
      </c>
      <c r="H13750" s="104" t="e">
        <f>C13750*PRODUCT(#REF!,#REF!,G13750,,#REF!,E13750)</f>
        <v>#N/A</v>
      </c>
    </row>
    <row r="13751" spans="3:8">
      <c r="C13751" t="e">
        <f>VLOOKUP(B13751,定价因子!L:M,2,0)</f>
        <v>#N/A</v>
      </c>
      <c r="E13751" t="e">
        <f>VLOOKUP($D$1&amp;D13751,定价因子!E:F,2,0)</f>
        <v>#N/A</v>
      </c>
      <c r="G13751" t="e">
        <f>VLOOKUP($F$1&amp;F13751,定价因子!E:F,2,0)</f>
        <v>#N/A</v>
      </c>
      <c r="H13751" s="104" t="e">
        <f>C13751*PRODUCT(#REF!,#REF!,G13751,,#REF!,E13751)</f>
        <v>#N/A</v>
      </c>
    </row>
    <row r="13752" spans="3:8">
      <c r="C13752" t="e">
        <f>VLOOKUP(B13752,定价因子!L:M,2,0)</f>
        <v>#N/A</v>
      </c>
      <c r="E13752" t="e">
        <f>VLOOKUP($D$1&amp;D13752,定价因子!E:F,2,0)</f>
        <v>#N/A</v>
      </c>
      <c r="G13752" t="e">
        <f>VLOOKUP($F$1&amp;F13752,定价因子!E:F,2,0)</f>
        <v>#N/A</v>
      </c>
      <c r="H13752" s="104" t="e">
        <f>C13752*PRODUCT(#REF!,#REF!,G13752,,#REF!,E13752)</f>
        <v>#N/A</v>
      </c>
    </row>
    <row r="13753" spans="3:8">
      <c r="C13753" t="e">
        <f>VLOOKUP(B13753,定价因子!L:M,2,0)</f>
        <v>#N/A</v>
      </c>
      <c r="E13753" t="e">
        <f>VLOOKUP($D$1&amp;D13753,定价因子!E:F,2,0)</f>
        <v>#N/A</v>
      </c>
      <c r="G13753" t="e">
        <f>VLOOKUP($F$1&amp;F13753,定价因子!E:F,2,0)</f>
        <v>#N/A</v>
      </c>
      <c r="H13753" s="104" t="e">
        <f>C13753*PRODUCT(#REF!,#REF!,G13753,,#REF!,E13753)</f>
        <v>#N/A</v>
      </c>
    </row>
    <row r="13754" spans="3:8">
      <c r="C13754" t="e">
        <f>VLOOKUP(B13754,定价因子!L:M,2,0)</f>
        <v>#N/A</v>
      </c>
      <c r="E13754" t="e">
        <f>VLOOKUP($D$1&amp;D13754,定价因子!E:F,2,0)</f>
        <v>#N/A</v>
      </c>
      <c r="G13754" t="e">
        <f>VLOOKUP($F$1&amp;F13754,定价因子!E:F,2,0)</f>
        <v>#N/A</v>
      </c>
      <c r="H13754" s="104" t="e">
        <f>C13754*PRODUCT(#REF!,#REF!,G13754,,#REF!,E13754)</f>
        <v>#N/A</v>
      </c>
    </row>
    <row r="13755" spans="3:8">
      <c r="C13755" t="e">
        <f>VLOOKUP(B13755,定价因子!L:M,2,0)</f>
        <v>#N/A</v>
      </c>
      <c r="E13755" t="e">
        <f>VLOOKUP($D$1&amp;D13755,定价因子!E:F,2,0)</f>
        <v>#N/A</v>
      </c>
      <c r="G13755" t="e">
        <f>VLOOKUP($F$1&amp;F13755,定价因子!E:F,2,0)</f>
        <v>#N/A</v>
      </c>
      <c r="H13755" s="104" t="e">
        <f>C13755*PRODUCT(#REF!,#REF!,G13755,,#REF!,E13755)</f>
        <v>#N/A</v>
      </c>
    </row>
    <row r="13756" spans="3:8">
      <c r="C13756" t="e">
        <f>VLOOKUP(B13756,定价因子!L:M,2,0)</f>
        <v>#N/A</v>
      </c>
      <c r="E13756" t="e">
        <f>VLOOKUP($D$1&amp;D13756,定价因子!E:F,2,0)</f>
        <v>#N/A</v>
      </c>
      <c r="G13756" t="e">
        <f>VLOOKUP($F$1&amp;F13756,定价因子!E:F,2,0)</f>
        <v>#N/A</v>
      </c>
      <c r="H13756" s="104" t="e">
        <f>C13756*PRODUCT(#REF!,#REF!,G13756,,#REF!,E13756)</f>
        <v>#N/A</v>
      </c>
    </row>
    <row r="13757" spans="3:8">
      <c r="C13757" t="e">
        <f>VLOOKUP(B13757,定价因子!L:M,2,0)</f>
        <v>#N/A</v>
      </c>
      <c r="E13757" t="e">
        <f>VLOOKUP($D$1&amp;D13757,定价因子!E:F,2,0)</f>
        <v>#N/A</v>
      </c>
      <c r="G13757" t="e">
        <f>VLOOKUP($F$1&amp;F13757,定价因子!E:F,2,0)</f>
        <v>#N/A</v>
      </c>
      <c r="H13757" s="104" t="e">
        <f>C13757*PRODUCT(#REF!,#REF!,G13757,,#REF!,E13757)</f>
        <v>#N/A</v>
      </c>
    </row>
    <row r="13758" spans="3:8">
      <c r="C13758" t="e">
        <f>VLOOKUP(B13758,定价因子!L:M,2,0)</f>
        <v>#N/A</v>
      </c>
      <c r="E13758" t="e">
        <f>VLOOKUP($D$1&amp;D13758,定价因子!E:F,2,0)</f>
        <v>#N/A</v>
      </c>
      <c r="G13758" t="e">
        <f>VLOOKUP($F$1&amp;F13758,定价因子!E:F,2,0)</f>
        <v>#N/A</v>
      </c>
      <c r="H13758" s="104" t="e">
        <f>C13758*PRODUCT(#REF!,#REF!,G13758,,#REF!,E13758)</f>
        <v>#N/A</v>
      </c>
    </row>
    <row r="13759" spans="3:8">
      <c r="C13759" t="e">
        <f>VLOOKUP(B13759,定价因子!L:M,2,0)</f>
        <v>#N/A</v>
      </c>
      <c r="E13759" t="e">
        <f>VLOOKUP($D$1&amp;D13759,定价因子!E:F,2,0)</f>
        <v>#N/A</v>
      </c>
      <c r="G13759" t="e">
        <f>VLOOKUP($F$1&amp;F13759,定价因子!E:F,2,0)</f>
        <v>#N/A</v>
      </c>
      <c r="H13759" s="104" t="e">
        <f>C13759*PRODUCT(#REF!,#REF!,G13759,,#REF!,E13759)</f>
        <v>#N/A</v>
      </c>
    </row>
    <row r="13760" spans="3:8">
      <c r="C13760" t="e">
        <f>VLOOKUP(B13760,定价因子!L:M,2,0)</f>
        <v>#N/A</v>
      </c>
      <c r="E13760" t="e">
        <f>VLOOKUP($D$1&amp;D13760,定价因子!E:F,2,0)</f>
        <v>#N/A</v>
      </c>
      <c r="G13760" t="e">
        <f>VLOOKUP($F$1&amp;F13760,定价因子!E:F,2,0)</f>
        <v>#N/A</v>
      </c>
      <c r="H13760" s="104" t="e">
        <f>C13760*PRODUCT(#REF!,#REF!,G13760,,#REF!,E13760)</f>
        <v>#N/A</v>
      </c>
    </row>
    <row r="13761" spans="3:8">
      <c r="C13761" t="e">
        <f>VLOOKUP(B13761,定价因子!L:M,2,0)</f>
        <v>#N/A</v>
      </c>
      <c r="E13761" t="e">
        <f>VLOOKUP($D$1&amp;D13761,定价因子!E:F,2,0)</f>
        <v>#N/A</v>
      </c>
      <c r="G13761" t="e">
        <f>VLOOKUP($F$1&amp;F13761,定价因子!E:F,2,0)</f>
        <v>#N/A</v>
      </c>
      <c r="H13761" s="104" t="e">
        <f>C13761*PRODUCT(#REF!,#REF!,G13761,,#REF!,E13761)</f>
        <v>#N/A</v>
      </c>
    </row>
    <row r="13762" spans="3:8">
      <c r="C13762" t="e">
        <f>VLOOKUP(B13762,定价因子!L:M,2,0)</f>
        <v>#N/A</v>
      </c>
      <c r="E13762" t="e">
        <f>VLOOKUP($D$1&amp;D13762,定价因子!E:F,2,0)</f>
        <v>#N/A</v>
      </c>
      <c r="G13762" t="e">
        <f>VLOOKUP($F$1&amp;F13762,定价因子!E:F,2,0)</f>
        <v>#N/A</v>
      </c>
      <c r="H13762" s="104" t="e">
        <f>C13762*PRODUCT(#REF!,#REF!,G13762,,#REF!,E13762)</f>
        <v>#N/A</v>
      </c>
    </row>
    <row r="13763" spans="3:8">
      <c r="C13763" t="e">
        <f>VLOOKUP(B13763,定价因子!L:M,2,0)</f>
        <v>#N/A</v>
      </c>
      <c r="E13763" t="e">
        <f>VLOOKUP($D$1&amp;D13763,定价因子!E:F,2,0)</f>
        <v>#N/A</v>
      </c>
      <c r="G13763" t="e">
        <f>VLOOKUP($F$1&amp;F13763,定价因子!E:F,2,0)</f>
        <v>#N/A</v>
      </c>
      <c r="H13763" s="104" t="e">
        <f>C13763*PRODUCT(#REF!,#REF!,G13763,,#REF!,E13763)</f>
        <v>#N/A</v>
      </c>
    </row>
    <row r="13764" spans="3:8">
      <c r="C13764" t="e">
        <f>VLOOKUP(B13764,定价因子!L:M,2,0)</f>
        <v>#N/A</v>
      </c>
      <c r="E13764" t="e">
        <f>VLOOKUP($D$1&amp;D13764,定价因子!E:F,2,0)</f>
        <v>#N/A</v>
      </c>
      <c r="G13764" t="e">
        <f>VLOOKUP($F$1&amp;F13764,定价因子!E:F,2,0)</f>
        <v>#N/A</v>
      </c>
      <c r="H13764" s="104" t="e">
        <f>C13764*PRODUCT(#REF!,#REF!,G13764,,#REF!,E13764)</f>
        <v>#N/A</v>
      </c>
    </row>
    <row r="13765" spans="3:8">
      <c r="C13765" t="e">
        <f>VLOOKUP(B13765,定价因子!L:M,2,0)</f>
        <v>#N/A</v>
      </c>
      <c r="E13765" t="e">
        <f>VLOOKUP($D$1&amp;D13765,定价因子!E:F,2,0)</f>
        <v>#N/A</v>
      </c>
      <c r="G13765" t="e">
        <f>VLOOKUP($F$1&amp;F13765,定价因子!E:F,2,0)</f>
        <v>#N/A</v>
      </c>
      <c r="H13765" s="104" t="e">
        <f>C13765*PRODUCT(#REF!,#REF!,G13765,,#REF!,E13765)</f>
        <v>#N/A</v>
      </c>
    </row>
    <row r="13766" spans="3:8">
      <c r="C13766" t="e">
        <f>VLOOKUP(B13766,定价因子!L:M,2,0)</f>
        <v>#N/A</v>
      </c>
      <c r="E13766" t="e">
        <f>VLOOKUP($D$1&amp;D13766,定价因子!E:F,2,0)</f>
        <v>#N/A</v>
      </c>
      <c r="G13766" t="e">
        <f>VLOOKUP($F$1&amp;F13766,定价因子!E:F,2,0)</f>
        <v>#N/A</v>
      </c>
      <c r="H13766" s="104" t="e">
        <f>C13766*PRODUCT(#REF!,#REF!,G13766,,#REF!,E13766)</f>
        <v>#N/A</v>
      </c>
    </row>
    <row r="13767" spans="3:8">
      <c r="C13767" t="e">
        <f>VLOOKUP(B13767,定价因子!L:M,2,0)</f>
        <v>#N/A</v>
      </c>
      <c r="E13767" t="e">
        <f>VLOOKUP($D$1&amp;D13767,定价因子!E:F,2,0)</f>
        <v>#N/A</v>
      </c>
      <c r="G13767" t="e">
        <f>VLOOKUP($F$1&amp;F13767,定价因子!E:F,2,0)</f>
        <v>#N/A</v>
      </c>
      <c r="H13767" s="104" t="e">
        <f>C13767*PRODUCT(#REF!,#REF!,G13767,,#REF!,E13767)</f>
        <v>#N/A</v>
      </c>
    </row>
    <row r="13768" spans="3:8">
      <c r="C13768" t="e">
        <f>VLOOKUP(B13768,定价因子!L:M,2,0)</f>
        <v>#N/A</v>
      </c>
      <c r="E13768" t="e">
        <f>VLOOKUP($D$1&amp;D13768,定价因子!E:F,2,0)</f>
        <v>#N/A</v>
      </c>
      <c r="G13768" t="e">
        <f>VLOOKUP($F$1&amp;F13768,定价因子!E:F,2,0)</f>
        <v>#N/A</v>
      </c>
      <c r="H13768" s="104" t="e">
        <f>C13768*PRODUCT(#REF!,#REF!,G13768,,#REF!,E13768)</f>
        <v>#N/A</v>
      </c>
    </row>
    <row r="13769" spans="3:8">
      <c r="C13769" t="e">
        <f>VLOOKUP(B13769,定价因子!L:M,2,0)</f>
        <v>#N/A</v>
      </c>
      <c r="E13769" t="e">
        <f>VLOOKUP($D$1&amp;D13769,定价因子!E:F,2,0)</f>
        <v>#N/A</v>
      </c>
      <c r="G13769" t="e">
        <f>VLOOKUP($F$1&amp;F13769,定价因子!E:F,2,0)</f>
        <v>#N/A</v>
      </c>
      <c r="H13769" s="104" t="e">
        <f>C13769*PRODUCT(#REF!,#REF!,G13769,,#REF!,E13769)</f>
        <v>#N/A</v>
      </c>
    </row>
    <row r="13770" spans="3:8">
      <c r="C13770" t="e">
        <f>VLOOKUP(B13770,定价因子!L:M,2,0)</f>
        <v>#N/A</v>
      </c>
      <c r="E13770" t="e">
        <f>VLOOKUP($D$1&amp;D13770,定价因子!E:F,2,0)</f>
        <v>#N/A</v>
      </c>
      <c r="G13770" t="e">
        <f>VLOOKUP($F$1&amp;F13770,定价因子!E:F,2,0)</f>
        <v>#N/A</v>
      </c>
      <c r="H13770" s="104" t="e">
        <f>C13770*PRODUCT(#REF!,#REF!,G13770,,#REF!,E13770)</f>
        <v>#N/A</v>
      </c>
    </row>
    <row r="13771" spans="3:8">
      <c r="C13771" t="e">
        <f>VLOOKUP(B13771,定价因子!L:M,2,0)</f>
        <v>#N/A</v>
      </c>
      <c r="E13771" t="e">
        <f>VLOOKUP($D$1&amp;D13771,定价因子!E:F,2,0)</f>
        <v>#N/A</v>
      </c>
      <c r="G13771" t="e">
        <f>VLOOKUP($F$1&amp;F13771,定价因子!E:F,2,0)</f>
        <v>#N/A</v>
      </c>
      <c r="H13771" s="104" t="e">
        <f>C13771*PRODUCT(#REF!,#REF!,G13771,,#REF!,E13771)</f>
        <v>#N/A</v>
      </c>
    </row>
    <row r="13772" spans="3:8">
      <c r="C13772" t="e">
        <f>VLOOKUP(B13772,定价因子!L:M,2,0)</f>
        <v>#N/A</v>
      </c>
      <c r="E13772" t="e">
        <f>VLOOKUP($D$1&amp;D13772,定价因子!E:F,2,0)</f>
        <v>#N/A</v>
      </c>
      <c r="G13772" t="e">
        <f>VLOOKUP($F$1&amp;F13772,定价因子!E:F,2,0)</f>
        <v>#N/A</v>
      </c>
      <c r="H13772" s="104" t="e">
        <f>C13772*PRODUCT(#REF!,#REF!,G13772,,#REF!,E13772)</f>
        <v>#N/A</v>
      </c>
    </row>
    <row r="13773" spans="3:8">
      <c r="C13773" t="e">
        <f>VLOOKUP(B13773,定价因子!L:M,2,0)</f>
        <v>#N/A</v>
      </c>
      <c r="E13773" t="e">
        <f>VLOOKUP($D$1&amp;D13773,定价因子!E:F,2,0)</f>
        <v>#N/A</v>
      </c>
      <c r="G13773" t="e">
        <f>VLOOKUP($F$1&amp;F13773,定价因子!E:F,2,0)</f>
        <v>#N/A</v>
      </c>
      <c r="H13773" s="104" t="e">
        <f>C13773*PRODUCT(#REF!,#REF!,G13773,,#REF!,E13773)</f>
        <v>#N/A</v>
      </c>
    </row>
    <row r="13774" spans="3:8">
      <c r="C13774" t="e">
        <f>VLOOKUP(B13774,定价因子!L:M,2,0)</f>
        <v>#N/A</v>
      </c>
      <c r="E13774" t="e">
        <f>VLOOKUP($D$1&amp;D13774,定价因子!E:F,2,0)</f>
        <v>#N/A</v>
      </c>
      <c r="G13774" t="e">
        <f>VLOOKUP($F$1&amp;F13774,定价因子!E:F,2,0)</f>
        <v>#N/A</v>
      </c>
      <c r="H13774" s="104" t="e">
        <f>C13774*PRODUCT(#REF!,#REF!,G13774,,#REF!,E13774)</f>
        <v>#N/A</v>
      </c>
    </row>
    <row r="13775" spans="3:8">
      <c r="C13775" t="e">
        <f>VLOOKUP(B13775,定价因子!L:M,2,0)</f>
        <v>#N/A</v>
      </c>
      <c r="E13775" t="e">
        <f>VLOOKUP($D$1&amp;D13775,定价因子!E:F,2,0)</f>
        <v>#N/A</v>
      </c>
      <c r="G13775" t="e">
        <f>VLOOKUP($F$1&amp;F13775,定价因子!E:F,2,0)</f>
        <v>#N/A</v>
      </c>
      <c r="H13775" s="104" t="e">
        <f>C13775*PRODUCT(#REF!,#REF!,G13775,,#REF!,E13775)</f>
        <v>#N/A</v>
      </c>
    </row>
    <row r="13776" spans="3:8">
      <c r="C13776" t="e">
        <f>VLOOKUP(B13776,定价因子!L:M,2,0)</f>
        <v>#N/A</v>
      </c>
      <c r="E13776" t="e">
        <f>VLOOKUP($D$1&amp;D13776,定价因子!E:F,2,0)</f>
        <v>#N/A</v>
      </c>
      <c r="G13776" t="e">
        <f>VLOOKUP($F$1&amp;F13776,定价因子!E:F,2,0)</f>
        <v>#N/A</v>
      </c>
      <c r="H13776" s="104" t="e">
        <f>C13776*PRODUCT(#REF!,#REF!,G13776,,#REF!,E13776)</f>
        <v>#N/A</v>
      </c>
    </row>
    <row r="13777" spans="3:8">
      <c r="C13777" t="e">
        <f>VLOOKUP(B13777,定价因子!L:M,2,0)</f>
        <v>#N/A</v>
      </c>
      <c r="E13777" t="e">
        <f>VLOOKUP($D$1&amp;D13777,定价因子!E:F,2,0)</f>
        <v>#N/A</v>
      </c>
      <c r="G13777" t="e">
        <f>VLOOKUP($F$1&amp;F13777,定价因子!E:F,2,0)</f>
        <v>#N/A</v>
      </c>
      <c r="H13777" s="104" t="e">
        <f>C13777*PRODUCT(#REF!,#REF!,G13777,,#REF!,E13777)</f>
        <v>#N/A</v>
      </c>
    </row>
    <row r="13778" spans="3:8">
      <c r="C13778" t="e">
        <f>VLOOKUP(B13778,定价因子!L:M,2,0)</f>
        <v>#N/A</v>
      </c>
      <c r="E13778" t="e">
        <f>VLOOKUP($D$1&amp;D13778,定价因子!E:F,2,0)</f>
        <v>#N/A</v>
      </c>
      <c r="G13778" t="e">
        <f>VLOOKUP($F$1&amp;F13778,定价因子!E:F,2,0)</f>
        <v>#N/A</v>
      </c>
      <c r="H13778" s="104" t="e">
        <f>C13778*PRODUCT(#REF!,#REF!,G13778,,#REF!,E13778)</f>
        <v>#N/A</v>
      </c>
    </row>
    <row r="13779" spans="3:8">
      <c r="C13779" t="e">
        <f>VLOOKUP(B13779,定价因子!L:M,2,0)</f>
        <v>#N/A</v>
      </c>
      <c r="E13779" t="e">
        <f>VLOOKUP($D$1&amp;D13779,定价因子!E:F,2,0)</f>
        <v>#N/A</v>
      </c>
      <c r="G13779" t="e">
        <f>VLOOKUP($F$1&amp;F13779,定价因子!E:F,2,0)</f>
        <v>#N/A</v>
      </c>
      <c r="H13779" s="104" t="e">
        <f>C13779*PRODUCT(#REF!,#REF!,G13779,,#REF!,E13779)</f>
        <v>#N/A</v>
      </c>
    </row>
    <row r="13780" spans="3:8">
      <c r="C13780" t="e">
        <f>VLOOKUP(B13780,定价因子!L:M,2,0)</f>
        <v>#N/A</v>
      </c>
      <c r="E13780" t="e">
        <f>VLOOKUP($D$1&amp;D13780,定价因子!E:F,2,0)</f>
        <v>#N/A</v>
      </c>
      <c r="G13780" t="e">
        <f>VLOOKUP($F$1&amp;F13780,定价因子!E:F,2,0)</f>
        <v>#N/A</v>
      </c>
      <c r="H13780" s="104" t="e">
        <f>C13780*PRODUCT(#REF!,#REF!,G13780,,#REF!,E13780)</f>
        <v>#N/A</v>
      </c>
    </row>
    <row r="13781" spans="3:8">
      <c r="C13781" t="e">
        <f>VLOOKUP(B13781,定价因子!L:M,2,0)</f>
        <v>#N/A</v>
      </c>
      <c r="E13781" t="e">
        <f>VLOOKUP($D$1&amp;D13781,定价因子!E:F,2,0)</f>
        <v>#N/A</v>
      </c>
      <c r="G13781" t="e">
        <f>VLOOKUP($F$1&amp;F13781,定价因子!E:F,2,0)</f>
        <v>#N/A</v>
      </c>
      <c r="H13781" s="104" t="e">
        <f>C13781*PRODUCT(#REF!,#REF!,G13781,,#REF!,E13781)</f>
        <v>#N/A</v>
      </c>
    </row>
    <row r="13782" spans="3:8">
      <c r="C13782" t="e">
        <f>VLOOKUP(B13782,定价因子!L:M,2,0)</f>
        <v>#N/A</v>
      </c>
      <c r="E13782" t="e">
        <f>VLOOKUP($D$1&amp;D13782,定价因子!E:F,2,0)</f>
        <v>#N/A</v>
      </c>
      <c r="G13782" t="e">
        <f>VLOOKUP($F$1&amp;F13782,定价因子!E:F,2,0)</f>
        <v>#N/A</v>
      </c>
      <c r="H13782" s="104" t="e">
        <f>C13782*PRODUCT(#REF!,#REF!,G13782,,#REF!,E13782)</f>
        <v>#N/A</v>
      </c>
    </row>
    <row r="13783" spans="3:8">
      <c r="C13783" t="e">
        <f>VLOOKUP(B13783,定价因子!L:M,2,0)</f>
        <v>#N/A</v>
      </c>
      <c r="E13783" t="e">
        <f>VLOOKUP($D$1&amp;D13783,定价因子!E:F,2,0)</f>
        <v>#N/A</v>
      </c>
      <c r="G13783" t="e">
        <f>VLOOKUP($F$1&amp;F13783,定价因子!E:F,2,0)</f>
        <v>#N/A</v>
      </c>
      <c r="H13783" s="104" t="e">
        <f>C13783*PRODUCT(#REF!,#REF!,G13783,,#REF!,E13783)</f>
        <v>#N/A</v>
      </c>
    </row>
    <row r="13784" spans="3:8">
      <c r="C13784" t="e">
        <f>VLOOKUP(B13784,定价因子!L:M,2,0)</f>
        <v>#N/A</v>
      </c>
      <c r="E13784" t="e">
        <f>VLOOKUP($D$1&amp;D13784,定价因子!E:F,2,0)</f>
        <v>#N/A</v>
      </c>
      <c r="G13784" t="e">
        <f>VLOOKUP($F$1&amp;F13784,定价因子!E:F,2,0)</f>
        <v>#N/A</v>
      </c>
      <c r="H13784" s="104" t="e">
        <f>C13784*PRODUCT(#REF!,#REF!,G13784,,#REF!,E13784)</f>
        <v>#N/A</v>
      </c>
    </row>
    <row r="13785" spans="3:8">
      <c r="C13785" t="e">
        <f>VLOOKUP(B13785,定价因子!L:M,2,0)</f>
        <v>#N/A</v>
      </c>
      <c r="E13785" t="e">
        <f>VLOOKUP($D$1&amp;D13785,定价因子!E:F,2,0)</f>
        <v>#N/A</v>
      </c>
      <c r="G13785" t="e">
        <f>VLOOKUP($F$1&amp;F13785,定价因子!E:F,2,0)</f>
        <v>#N/A</v>
      </c>
      <c r="H13785" s="104" t="e">
        <f>C13785*PRODUCT(#REF!,#REF!,G13785,,#REF!,E13785)</f>
        <v>#N/A</v>
      </c>
    </row>
    <row r="13786" spans="3:8">
      <c r="C13786" t="e">
        <f>VLOOKUP(B13786,定价因子!L:M,2,0)</f>
        <v>#N/A</v>
      </c>
      <c r="E13786" t="e">
        <f>VLOOKUP($D$1&amp;D13786,定价因子!E:F,2,0)</f>
        <v>#N/A</v>
      </c>
      <c r="G13786" t="e">
        <f>VLOOKUP($F$1&amp;F13786,定价因子!E:F,2,0)</f>
        <v>#N/A</v>
      </c>
      <c r="H13786" s="104" t="e">
        <f>C13786*PRODUCT(#REF!,#REF!,G13786,,#REF!,E13786)</f>
        <v>#N/A</v>
      </c>
    </row>
    <row r="13787" spans="3:8">
      <c r="C13787" t="e">
        <f>VLOOKUP(B13787,定价因子!L:M,2,0)</f>
        <v>#N/A</v>
      </c>
      <c r="E13787" t="e">
        <f>VLOOKUP($D$1&amp;D13787,定价因子!E:F,2,0)</f>
        <v>#N/A</v>
      </c>
      <c r="G13787" t="e">
        <f>VLOOKUP($F$1&amp;F13787,定价因子!E:F,2,0)</f>
        <v>#N/A</v>
      </c>
      <c r="H13787" s="104" t="e">
        <f>C13787*PRODUCT(#REF!,#REF!,G13787,,#REF!,E13787)</f>
        <v>#N/A</v>
      </c>
    </row>
    <row r="13788" spans="3:8">
      <c r="C13788" t="e">
        <f>VLOOKUP(B13788,定价因子!L:M,2,0)</f>
        <v>#N/A</v>
      </c>
      <c r="E13788" t="e">
        <f>VLOOKUP($D$1&amp;D13788,定价因子!E:F,2,0)</f>
        <v>#N/A</v>
      </c>
      <c r="G13788" t="e">
        <f>VLOOKUP($F$1&amp;F13788,定价因子!E:F,2,0)</f>
        <v>#N/A</v>
      </c>
      <c r="H13788" s="104" t="e">
        <f>C13788*PRODUCT(#REF!,#REF!,G13788,,#REF!,E13788)</f>
        <v>#N/A</v>
      </c>
    </row>
    <row r="13789" spans="3:8">
      <c r="C13789" t="e">
        <f>VLOOKUP(B13789,定价因子!L:M,2,0)</f>
        <v>#N/A</v>
      </c>
      <c r="E13789" t="e">
        <f>VLOOKUP($D$1&amp;D13789,定价因子!E:F,2,0)</f>
        <v>#N/A</v>
      </c>
      <c r="G13789" t="e">
        <f>VLOOKUP($F$1&amp;F13789,定价因子!E:F,2,0)</f>
        <v>#N/A</v>
      </c>
      <c r="H13789" s="104" t="e">
        <f>C13789*PRODUCT(#REF!,#REF!,G13789,,#REF!,E13789)</f>
        <v>#N/A</v>
      </c>
    </row>
    <row r="13790" spans="3:8">
      <c r="C13790" t="e">
        <f>VLOOKUP(B13790,定价因子!L:M,2,0)</f>
        <v>#N/A</v>
      </c>
      <c r="E13790" t="e">
        <f>VLOOKUP($D$1&amp;D13790,定价因子!E:F,2,0)</f>
        <v>#N/A</v>
      </c>
      <c r="G13790" t="e">
        <f>VLOOKUP($F$1&amp;F13790,定价因子!E:F,2,0)</f>
        <v>#N/A</v>
      </c>
      <c r="H13790" s="104" t="e">
        <f>C13790*PRODUCT(#REF!,#REF!,G13790,,#REF!,E13790)</f>
        <v>#N/A</v>
      </c>
    </row>
    <row r="13791" spans="3:8">
      <c r="C13791" t="e">
        <f>VLOOKUP(B13791,定价因子!L:M,2,0)</f>
        <v>#N/A</v>
      </c>
      <c r="E13791" t="e">
        <f>VLOOKUP($D$1&amp;D13791,定价因子!E:F,2,0)</f>
        <v>#N/A</v>
      </c>
      <c r="G13791" t="e">
        <f>VLOOKUP($F$1&amp;F13791,定价因子!E:F,2,0)</f>
        <v>#N/A</v>
      </c>
      <c r="H13791" s="104" t="e">
        <f>C13791*PRODUCT(#REF!,#REF!,G13791,,#REF!,E13791)</f>
        <v>#N/A</v>
      </c>
    </row>
    <row r="13792" spans="3:8">
      <c r="C13792" t="e">
        <f>VLOOKUP(B13792,定价因子!L:M,2,0)</f>
        <v>#N/A</v>
      </c>
      <c r="E13792" t="e">
        <f>VLOOKUP($D$1&amp;D13792,定价因子!E:F,2,0)</f>
        <v>#N/A</v>
      </c>
      <c r="G13792" t="e">
        <f>VLOOKUP($F$1&amp;F13792,定价因子!E:F,2,0)</f>
        <v>#N/A</v>
      </c>
      <c r="H13792" s="104" t="e">
        <f>C13792*PRODUCT(#REF!,#REF!,G13792,,#REF!,E13792)</f>
        <v>#N/A</v>
      </c>
    </row>
    <row r="13793" spans="3:8">
      <c r="C13793" t="e">
        <f>VLOOKUP(B13793,定价因子!L:M,2,0)</f>
        <v>#N/A</v>
      </c>
      <c r="E13793" t="e">
        <f>VLOOKUP($D$1&amp;D13793,定价因子!E:F,2,0)</f>
        <v>#N/A</v>
      </c>
      <c r="G13793" t="e">
        <f>VLOOKUP($F$1&amp;F13793,定价因子!E:F,2,0)</f>
        <v>#N/A</v>
      </c>
      <c r="H13793" s="104" t="e">
        <f>C13793*PRODUCT(#REF!,#REF!,G13793,,#REF!,E13793)</f>
        <v>#N/A</v>
      </c>
    </row>
    <row r="13794" spans="3:8">
      <c r="C13794" t="e">
        <f>VLOOKUP(B13794,定价因子!L:M,2,0)</f>
        <v>#N/A</v>
      </c>
      <c r="E13794" t="e">
        <f>VLOOKUP($D$1&amp;D13794,定价因子!E:F,2,0)</f>
        <v>#N/A</v>
      </c>
      <c r="G13794" t="e">
        <f>VLOOKUP($F$1&amp;F13794,定价因子!E:F,2,0)</f>
        <v>#N/A</v>
      </c>
      <c r="H13794" s="104" t="e">
        <f>C13794*PRODUCT(#REF!,#REF!,G13794,,#REF!,E13794)</f>
        <v>#N/A</v>
      </c>
    </row>
    <row r="13795" spans="3:8">
      <c r="C13795" t="e">
        <f>VLOOKUP(B13795,定价因子!L:M,2,0)</f>
        <v>#N/A</v>
      </c>
      <c r="E13795" t="e">
        <f>VLOOKUP($D$1&amp;D13795,定价因子!E:F,2,0)</f>
        <v>#N/A</v>
      </c>
      <c r="G13795" t="e">
        <f>VLOOKUP($F$1&amp;F13795,定价因子!E:F,2,0)</f>
        <v>#N/A</v>
      </c>
      <c r="H13795" s="104" t="e">
        <f>C13795*PRODUCT(#REF!,#REF!,G13795,,#REF!,E13795)</f>
        <v>#N/A</v>
      </c>
    </row>
    <row r="13796" spans="3:8">
      <c r="C13796" t="e">
        <f>VLOOKUP(B13796,定价因子!L:M,2,0)</f>
        <v>#N/A</v>
      </c>
      <c r="E13796" t="e">
        <f>VLOOKUP($D$1&amp;D13796,定价因子!E:F,2,0)</f>
        <v>#N/A</v>
      </c>
      <c r="G13796" t="e">
        <f>VLOOKUP($F$1&amp;F13796,定价因子!E:F,2,0)</f>
        <v>#N/A</v>
      </c>
      <c r="H13796" s="104" t="e">
        <f>C13796*PRODUCT(#REF!,#REF!,G13796,,#REF!,E13796)</f>
        <v>#N/A</v>
      </c>
    </row>
    <row r="13797" spans="3:8">
      <c r="C13797" t="e">
        <f>VLOOKUP(B13797,定价因子!L:M,2,0)</f>
        <v>#N/A</v>
      </c>
      <c r="E13797" t="e">
        <f>VLOOKUP($D$1&amp;D13797,定价因子!E:F,2,0)</f>
        <v>#N/A</v>
      </c>
      <c r="G13797" t="e">
        <f>VLOOKUP($F$1&amp;F13797,定价因子!E:F,2,0)</f>
        <v>#N/A</v>
      </c>
      <c r="H13797" s="104" t="e">
        <f>C13797*PRODUCT(#REF!,#REF!,G13797,,#REF!,E13797)</f>
        <v>#N/A</v>
      </c>
    </row>
    <row r="13798" spans="3:8">
      <c r="C13798" t="e">
        <f>VLOOKUP(B13798,定价因子!L:M,2,0)</f>
        <v>#N/A</v>
      </c>
      <c r="E13798" t="e">
        <f>VLOOKUP($D$1&amp;D13798,定价因子!E:F,2,0)</f>
        <v>#N/A</v>
      </c>
      <c r="G13798" t="e">
        <f>VLOOKUP($F$1&amp;F13798,定价因子!E:F,2,0)</f>
        <v>#N/A</v>
      </c>
      <c r="H13798" s="104" t="e">
        <f>C13798*PRODUCT(#REF!,#REF!,G13798,,#REF!,E13798)</f>
        <v>#N/A</v>
      </c>
    </row>
    <row r="13799" spans="3:8">
      <c r="C13799" t="e">
        <f>VLOOKUP(B13799,定价因子!L:M,2,0)</f>
        <v>#N/A</v>
      </c>
      <c r="E13799" t="e">
        <f>VLOOKUP($D$1&amp;D13799,定价因子!E:F,2,0)</f>
        <v>#N/A</v>
      </c>
      <c r="G13799" t="e">
        <f>VLOOKUP($F$1&amp;F13799,定价因子!E:F,2,0)</f>
        <v>#N/A</v>
      </c>
      <c r="H13799" s="104" t="e">
        <f>C13799*PRODUCT(#REF!,#REF!,G13799,,#REF!,E13799)</f>
        <v>#N/A</v>
      </c>
    </row>
    <row r="13800" spans="3:8">
      <c r="C13800" t="e">
        <f>VLOOKUP(B13800,定价因子!L:M,2,0)</f>
        <v>#N/A</v>
      </c>
      <c r="E13800" t="e">
        <f>VLOOKUP($D$1&amp;D13800,定价因子!E:F,2,0)</f>
        <v>#N/A</v>
      </c>
      <c r="G13800" t="e">
        <f>VLOOKUP($F$1&amp;F13800,定价因子!E:F,2,0)</f>
        <v>#N/A</v>
      </c>
      <c r="H13800" s="104" t="e">
        <f>C13800*PRODUCT(#REF!,#REF!,G13800,,#REF!,E13800)</f>
        <v>#N/A</v>
      </c>
    </row>
    <row r="13801" spans="3:8">
      <c r="C13801" t="e">
        <f>VLOOKUP(B13801,定价因子!L:M,2,0)</f>
        <v>#N/A</v>
      </c>
      <c r="E13801" t="e">
        <f>VLOOKUP($D$1&amp;D13801,定价因子!E:F,2,0)</f>
        <v>#N/A</v>
      </c>
      <c r="G13801" t="e">
        <f>VLOOKUP($F$1&amp;F13801,定价因子!E:F,2,0)</f>
        <v>#N/A</v>
      </c>
      <c r="H13801" s="104" t="e">
        <f>C13801*PRODUCT(#REF!,#REF!,G13801,,#REF!,E13801)</f>
        <v>#N/A</v>
      </c>
    </row>
    <row r="13802" spans="3:8">
      <c r="C13802" t="e">
        <f>VLOOKUP(B13802,定价因子!L:M,2,0)</f>
        <v>#N/A</v>
      </c>
      <c r="E13802" t="e">
        <f>VLOOKUP($D$1&amp;D13802,定价因子!E:F,2,0)</f>
        <v>#N/A</v>
      </c>
      <c r="G13802" t="e">
        <f>VLOOKUP($F$1&amp;F13802,定价因子!E:F,2,0)</f>
        <v>#N/A</v>
      </c>
      <c r="H13802" s="104" t="e">
        <f>C13802*PRODUCT(#REF!,#REF!,G13802,,#REF!,E13802)</f>
        <v>#N/A</v>
      </c>
    </row>
    <row r="13803" spans="3:8">
      <c r="C13803" t="e">
        <f>VLOOKUP(B13803,定价因子!L:M,2,0)</f>
        <v>#N/A</v>
      </c>
      <c r="E13803" t="e">
        <f>VLOOKUP($D$1&amp;D13803,定价因子!E:F,2,0)</f>
        <v>#N/A</v>
      </c>
      <c r="G13803" t="e">
        <f>VLOOKUP($F$1&amp;F13803,定价因子!E:F,2,0)</f>
        <v>#N/A</v>
      </c>
      <c r="H13803" s="104" t="e">
        <f>C13803*PRODUCT(#REF!,#REF!,G13803,,#REF!,E13803)</f>
        <v>#N/A</v>
      </c>
    </row>
    <row r="13804" spans="3:8">
      <c r="C13804" t="e">
        <f>VLOOKUP(B13804,定价因子!L:M,2,0)</f>
        <v>#N/A</v>
      </c>
      <c r="E13804" t="e">
        <f>VLOOKUP($D$1&amp;D13804,定价因子!E:F,2,0)</f>
        <v>#N/A</v>
      </c>
      <c r="G13804" t="e">
        <f>VLOOKUP($F$1&amp;F13804,定价因子!E:F,2,0)</f>
        <v>#N/A</v>
      </c>
      <c r="H13804" s="104" t="e">
        <f>C13804*PRODUCT(#REF!,#REF!,G13804,,#REF!,E13804)</f>
        <v>#N/A</v>
      </c>
    </row>
    <row r="13805" spans="3:8">
      <c r="C13805" t="e">
        <f>VLOOKUP(B13805,定价因子!L:M,2,0)</f>
        <v>#N/A</v>
      </c>
      <c r="E13805" t="e">
        <f>VLOOKUP($D$1&amp;D13805,定价因子!E:F,2,0)</f>
        <v>#N/A</v>
      </c>
      <c r="G13805" t="e">
        <f>VLOOKUP($F$1&amp;F13805,定价因子!E:F,2,0)</f>
        <v>#N/A</v>
      </c>
      <c r="H13805" s="104" t="e">
        <f>C13805*PRODUCT(#REF!,#REF!,G13805,,#REF!,E13805)</f>
        <v>#N/A</v>
      </c>
    </row>
    <row r="13806" spans="3:8">
      <c r="C13806" t="e">
        <f>VLOOKUP(B13806,定价因子!L:M,2,0)</f>
        <v>#N/A</v>
      </c>
      <c r="E13806" t="e">
        <f>VLOOKUP($D$1&amp;D13806,定价因子!E:F,2,0)</f>
        <v>#N/A</v>
      </c>
      <c r="G13806" t="e">
        <f>VLOOKUP($F$1&amp;F13806,定价因子!E:F,2,0)</f>
        <v>#N/A</v>
      </c>
      <c r="H13806" s="104" t="e">
        <f>C13806*PRODUCT(#REF!,#REF!,G13806,,#REF!,E13806)</f>
        <v>#N/A</v>
      </c>
    </row>
    <row r="13807" spans="3:8">
      <c r="C13807" t="e">
        <f>VLOOKUP(B13807,定价因子!L:M,2,0)</f>
        <v>#N/A</v>
      </c>
      <c r="E13807" t="e">
        <f>VLOOKUP($D$1&amp;D13807,定价因子!E:F,2,0)</f>
        <v>#N/A</v>
      </c>
      <c r="G13807" t="e">
        <f>VLOOKUP($F$1&amp;F13807,定价因子!E:F,2,0)</f>
        <v>#N/A</v>
      </c>
      <c r="H13807" s="104" t="e">
        <f>C13807*PRODUCT(#REF!,#REF!,G13807,,#REF!,E13807)</f>
        <v>#N/A</v>
      </c>
    </row>
    <row r="13808" spans="3:8">
      <c r="C13808" t="e">
        <f>VLOOKUP(B13808,定价因子!L:M,2,0)</f>
        <v>#N/A</v>
      </c>
      <c r="E13808" t="e">
        <f>VLOOKUP($D$1&amp;D13808,定价因子!E:F,2,0)</f>
        <v>#N/A</v>
      </c>
      <c r="G13808" t="e">
        <f>VLOOKUP($F$1&amp;F13808,定价因子!E:F,2,0)</f>
        <v>#N/A</v>
      </c>
      <c r="H13808" s="104" t="e">
        <f>C13808*PRODUCT(#REF!,#REF!,G13808,,#REF!,E13808)</f>
        <v>#N/A</v>
      </c>
    </row>
    <row r="13809" spans="3:8">
      <c r="C13809" t="e">
        <f>VLOOKUP(B13809,定价因子!L:M,2,0)</f>
        <v>#N/A</v>
      </c>
      <c r="E13809" t="e">
        <f>VLOOKUP($D$1&amp;D13809,定价因子!E:F,2,0)</f>
        <v>#N/A</v>
      </c>
      <c r="G13809" t="e">
        <f>VLOOKUP($F$1&amp;F13809,定价因子!E:F,2,0)</f>
        <v>#N/A</v>
      </c>
      <c r="H13809" s="104" t="e">
        <f>C13809*PRODUCT(#REF!,#REF!,G13809,,#REF!,E13809)</f>
        <v>#N/A</v>
      </c>
    </row>
    <row r="13810" spans="3:8">
      <c r="C13810" t="e">
        <f>VLOOKUP(B13810,定价因子!L:M,2,0)</f>
        <v>#N/A</v>
      </c>
      <c r="E13810" t="e">
        <f>VLOOKUP($D$1&amp;D13810,定价因子!E:F,2,0)</f>
        <v>#N/A</v>
      </c>
      <c r="G13810" t="e">
        <f>VLOOKUP($F$1&amp;F13810,定价因子!E:F,2,0)</f>
        <v>#N/A</v>
      </c>
      <c r="H13810" s="104" t="e">
        <f>C13810*PRODUCT(#REF!,#REF!,G13810,,#REF!,E13810)</f>
        <v>#N/A</v>
      </c>
    </row>
    <row r="13811" spans="3:8">
      <c r="C13811" t="e">
        <f>VLOOKUP(B13811,定价因子!L:M,2,0)</f>
        <v>#N/A</v>
      </c>
      <c r="E13811" t="e">
        <f>VLOOKUP($D$1&amp;D13811,定价因子!E:F,2,0)</f>
        <v>#N/A</v>
      </c>
      <c r="G13811" t="e">
        <f>VLOOKUP($F$1&amp;F13811,定价因子!E:F,2,0)</f>
        <v>#N/A</v>
      </c>
      <c r="H13811" s="104" t="e">
        <f>C13811*PRODUCT(#REF!,#REF!,G13811,,#REF!,E13811)</f>
        <v>#N/A</v>
      </c>
    </row>
    <row r="13812" spans="3:8">
      <c r="C13812" t="e">
        <f>VLOOKUP(B13812,定价因子!L:M,2,0)</f>
        <v>#N/A</v>
      </c>
      <c r="E13812" t="e">
        <f>VLOOKUP($D$1&amp;D13812,定价因子!E:F,2,0)</f>
        <v>#N/A</v>
      </c>
      <c r="G13812" t="e">
        <f>VLOOKUP($F$1&amp;F13812,定价因子!E:F,2,0)</f>
        <v>#N/A</v>
      </c>
      <c r="H13812" s="104" t="e">
        <f>C13812*PRODUCT(#REF!,#REF!,G13812,,#REF!,E13812)</f>
        <v>#N/A</v>
      </c>
    </row>
    <row r="13813" spans="3:8">
      <c r="C13813" t="e">
        <f>VLOOKUP(B13813,定价因子!L:M,2,0)</f>
        <v>#N/A</v>
      </c>
      <c r="E13813" t="e">
        <f>VLOOKUP($D$1&amp;D13813,定价因子!E:F,2,0)</f>
        <v>#N/A</v>
      </c>
      <c r="G13813" t="e">
        <f>VLOOKUP($F$1&amp;F13813,定价因子!E:F,2,0)</f>
        <v>#N/A</v>
      </c>
      <c r="H13813" s="104" t="e">
        <f>C13813*PRODUCT(#REF!,#REF!,G13813,,#REF!,E13813)</f>
        <v>#N/A</v>
      </c>
    </row>
    <row r="13814" spans="3:8">
      <c r="C13814" t="e">
        <f>VLOOKUP(B13814,定价因子!L:M,2,0)</f>
        <v>#N/A</v>
      </c>
      <c r="E13814" t="e">
        <f>VLOOKUP($D$1&amp;D13814,定价因子!E:F,2,0)</f>
        <v>#N/A</v>
      </c>
      <c r="G13814" t="e">
        <f>VLOOKUP($F$1&amp;F13814,定价因子!E:F,2,0)</f>
        <v>#N/A</v>
      </c>
      <c r="H13814" s="104" t="e">
        <f>C13814*PRODUCT(#REF!,#REF!,G13814,,#REF!,E13814)</f>
        <v>#N/A</v>
      </c>
    </row>
    <row r="13815" spans="3:8">
      <c r="C13815" t="e">
        <f>VLOOKUP(B13815,定价因子!L:M,2,0)</f>
        <v>#N/A</v>
      </c>
      <c r="E13815" t="e">
        <f>VLOOKUP($D$1&amp;D13815,定价因子!E:F,2,0)</f>
        <v>#N/A</v>
      </c>
      <c r="G13815" t="e">
        <f>VLOOKUP($F$1&amp;F13815,定价因子!E:F,2,0)</f>
        <v>#N/A</v>
      </c>
      <c r="H13815" s="104" t="e">
        <f>C13815*PRODUCT(#REF!,#REF!,G13815,,#REF!,E13815)</f>
        <v>#N/A</v>
      </c>
    </row>
    <row r="13816" spans="3:8">
      <c r="C13816" t="e">
        <f>VLOOKUP(B13816,定价因子!L:M,2,0)</f>
        <v>#N/A</v>
      </c>
      <c r="E13816" t="e">
        <f>VLOOKUP($D$1&amp;D13816,定价因子!E:F,2,0)</f>
        <v>#N/A</v>
      </c>
      <c r="G13816" t="e">
        <f>VLOOKUP($F$1&amp;F13816,定价因子!E:F,2,0)</f>
        <v>#N/A</v>
      </c>
      <c r="H13816" s="104" t="e">
        <f>C13816*PRODUCT(#REF!,#REF!,G13816,,#REF!,E13816)</f>
        <v>#N/A</v>
      </c>
    </row>
    <row r="13817" spans="3:8">
      <c r="C13817" t="e">
        <f>VLOOKUP(B13817,定价因子!L:M,2,0)</f>
        <v>#N/A</v>
      </c>
      <c r="E13817" t="e">
        <f>VLOOKUP($D$1&amp;D13817,定价因子!E:F,2,0)</f>
        <v>#N/A</v>
      </c>
      <c r="G13817" t="e">
        <f>VLOOKUP($F$1&amp;F13817,定价因子!E:F,2,0)</f>
        <v>#N/A</v>
      </c>
      <c r="H13817" s="104" t="e">
        <f>C13817*PRODUCT(#REF!,#REF!,G13817,,#REF!,E13817)</f>
        <v>#N/A</v>
      </c>
    </row>
    <row r="13818" spans="3:8">
      <c r="C13818" t="e">
        <f>VLOOKUP(B13818,定价因子!L:M,2,0)</f>
        <v>#N/A</v>
      </c>
      <c r="E13818" t="e">
        <f>VLOOKUP($D$1&amp;D13818,定价因子!E:F,2,0)</f>
        <v>#N/A</v>
      </c>
      <c r="G13818" t="e">
        <f>VLOOKUP($F$1&amp;F13818,定价因子!E:F,2,0)</f>
        <v>#N/A</v>
      </c>
      <c r="H13818" s="104" t="e">
        <f>C13818*PRODUCT(#REF!,#REF!,G13818,,#REF!,E13818)</f>
        <v>#N/A</v>
      </c>
    </row>
    <row r="13819" spans="3:8">
      <c r="C13819" t="e">
        <f>VLOOKUP(B13819,定价因子!L:M,2,0)</f>
        <v>#N/A</v>
      </c>
      <c r="E13819" t="e">
        <f>VLOOKUP($D$1&amp;D13819,定价因子!E:F,2,0)</f>
        <v>#N/A</v>
      </c>
      <c r="G13819" t="e">
        <f>VLOOKUP($F$1&amp;F13819,定价因子!E:F,2,0)</f>
        <v>#N/A</v>
      </c>
      <c r="H13819" s="104" t="e">
        <f>C13819*PRODUCT(#REF!,#REF!,G13819,,#REF!,E13819)</f>
        <v>#N/A</v>
      </c>
    </row>
    <row r="13820" spans="3:8">
      <c r="C13820" t="e">
        <f>VLOOKUP(B13820,定价因子!L:M,2,0)</f>
        <v>#N/A</v>
      </c>
      <c r="E13820" t="e">
        <f>VLOOKUP($D$1&amp;D13820,定价因子!E:F,2,0)</f>
        <v>#N/A</v>
      </c>
      <c r="G13820" t="e">
        <f>VLOOKUP($F$1&amp;F13820,定价因子!E:F,2,0)</f>
        <v>#N/A</v>
      </c>
      <c r="H13820" s="104" t="e">
        <f>C13820*PRODUCT(#REF!,#REF!,G13820,,#REF!,E13820)</f>
        <v>#N/A</v>
      </c>
    </row>
    <row r="13821" spans="3:8">
      <c r="C13821" t="e">
        <f>VLOOKUP(B13821,定价因子!L:M,2,0)</f>
        <v>#N/A</v>
      </c>
      <c r="E13821" t="e">
        <f>VLOOKUP($D$1&amp;D13821,定价因子!E:F,2,0)</f>
        <v>#N/A</v>
      </c>
      <c r="G13821" t="e">
        <f>VLOOKUP($F$1&amp;F13821,定价因子!E:F,2,0)</f>
        <v>#N/A</v>
      </c>
      <c r="H13821" s="104" t="e">
        <f>C13821*PRODUCT(#REF!,#REF!,G13821,,#REF!,E13821)</f>
        <v>#N/A</v>
      </c>
    </row>
    <row r="13822" spans="3:8">
      <c r="C13822" t="e">
        <f>VLOOKUP(B13822,定价因子!L:M,2,0)</f>
        <v>#N/A</v>
      </c>
      <c r="E13822" t="e">
        <f>VLOOKUP($D$1&amp;D13822,定价因子!E:F,2,0)</f>
        <v>#N/A</v>
      </c>
      <c r="G13822" t="e">
        <f>VLOOKUP($F$1&amp;F13822,定价因子!E:F,2,0)</f>
        <v>#N/A</v>
      </c>
      <c r="H13822" s="104" t="e">
        <f>C13822*PRODUCT(#REF!,#REF!,G13822,,#REF!,E13822)</f>
        <v>#N/A</v>
      </c>
    </row>
    <row r="13823" spans="3:8">
      <c r="C13823" t="e">
        <f>VLOOKUP(B13823,定价因子!L:M,2,0)</f>
        <v>#N/A</v>
      </c>
      <c r="E13823" t="e">
        <f>VLOOKUP($D$1&amp;D13823,定价因子!E:F,2,0)</f>
        <v>#N/A</v>
      </c>
      <c r="G13823" t="e">
        <f>VLOOKUP($F$1&amp;F13823,定价因子!E:F,2,0)</f>
        <v>#N/A</v>
      </c>
      <c r="H13823" s="104" t="e">
        <f>C13823*PRODUCT(#REF!,#REF!,G13823,,#REF!,E13823)</f>
        <v>#N/A</v>
      </c>
    </row>
    <row r="13824" spans="3:8">
      <c r="C13824" t="e">
        <f>VLOOKUP(B13824,定价因子!L:M,2,0)</f>
        <v>#N/A</v>
      </c>
      <c r="E13824" t="e">
        <f>VLOOKUP($D$1&amp;D13824,定价因子!E:F,2,0)</f>
        <v>#N/A</v>
      </c>
      <c r="G13824" t="e">
        <f>VLOOKUP($F$1&amp;F13824,定价因子!E:F,2,0)</f>
        <v>#N/A</v>
      </c>
      <c r="H13824" s="104" t="e">
        <f>C13824*PRODUCT(#REF!,#REF!,G13824,,#REF!,E13824)</f>
        <v>#N/A</v>
      </c>
    </row>
    <row r="13825" spans="3:8">
      <c r="C13825" t="e">
        <f>VLOOKUP(B13825,定价因子!L:M,2,0)</f>
        <v>#N/A</v>
      </c>
      <c r="E13825" t="e">
        <f>VLOOKUP($D$1&amp;D13825,定价因子!E:F,2,0)</f>
        <v>#N/A</v>
      </c>
      <c r="G13825" t="e">
        <f>VLOOKUP($F$1&amp;F13825,定价因子!E:F,2,0)</f>
        <v>#N/A</v>
      </c>
      <c r="H13825" s="104" t="e">
        <f>C13825*PRODUCT(#REF!,#REF!,G13825,,#REF!,E13825)</f>
        <v>#N/A</v>
      </c>
    </row>
    <row r="13826" spans="3:8">
      <c r="C13826" t="e">
        <f>VLOOKUP(B13826,定价因子!L:M,2,0)</f>
        <v>#N/A</v>
      </c>
      <c r="E13826" t="e">
        <f>VLOOKUP($D$1&amp;D13826,定价因子!E:F,2,0)</f>
        <v>#N/A</v>
      </c>
      <c r="G13826" t="e">
        <f>VLOOKUP($F$1&amp;F13826,定价因子!E:F,2,0)</f>
        <v>#N/A</v>
      </c>
      <c r="H13826" s="104" t="e">
        <f>C13826*PRODUCT(#REF!,#REF!,G13826,,#REF!,E13826)</f>
        <v>#N/A</v>
      </c>
    </row>
    <row r="13827" spans="3:8">
      <c r="C13827" t="e">
        <f>VLOOKUP(B13827,定价因子!L:M,2,0)</f>
        <v>#N/A</v>
      </c>
      <c r="E13827" t="e">
        <f>VLOOKUP($D$1&amp;D13827,定价因子!E:F,2,0)</f>
        <v>#N/A</v>
      </c>
      <c r="G13827" t="e">
        <f>VLOOKUP($F$1&amp;F13827,定价因子!E:F,2,0)</f>
        <v>#N/A</v>
      </c>
      <c r="H13827" s="104" t="e">
        <f>C13827*PRODUCT(#REF!,#REF!,G13827,,#REF!,E13827)</f>
        <v>#N/A</v>
      </c>
    </row>
    <row r="13828" spans="3:8">
      <c r="C13828" t="e">
        <f>VLOOKUP(B13828,定价因子!L:M,2,0)</f>
        <v>#N/A</v>
      </c>
      <c r="E13828" t="e">
        <f>VLOOKUP($D$1&amp;D13828,定价因子!E:F,2,0)</f>
        <v>#N/A</v>
      </c>
      <c r="G13828" t="e">
        <f>VLOOKUP($F$1&amp;F13828,定价因子!E:F,2,0)</f>
        <v>#N/A</v>
      </c>
      <c r="H13828" s="104" t="e">
        <f>C13828*PRODUCT(#REF!,#REF!,G13828,,#REF!,E13828)</f>
        <v>#N/A</v>
      </c>
    </row>
    <row r="13829" spans="3:8">
      <c r="C13829" t="e">
        <f>VLOOKUP(B13829,定价因子!L:M,2,0)</f>
        <v>#N/A</v>
      </c>
      <c r="E13829" t="e">
        <f>VLOOKUP($D$1&amp;D13829,定价因子!E:F,2,0)</f>
        <v>#N/A</v>
      </c>
      <c r="G13829" t="e">
        <f>VLOOKUP($F$1&amp;F13829,定价因子!E:F,2,0)</f>
        <v>#N/A</v>
      </c>
      <c r="H13829" s="104" t="e">
        <f>C13829*PRODUCT(#REF!,#REF!,G13829,,#REF!,E13829)</f>
        <v>#N/A</v>
      </c>
    </row>
    <row r="13830" spans="3:8">
      <c r="C13830" t="e">
        <f>VLOOKUP(B13830,定价因子!L:M,2,0)</f>
        <v>#N/A</v>
      </c>
      <c r="E13830" t="e">
        <f>VLOOKUP($D$1&amp;D13830,定价因子!E:F,2,0)</f>
        <v>#N/A</v>
      </c>
      <c r="G13830" t="e">
        <f>VLOOKUP($F$1&amp;F13830,定价因子!E:F,2,0)</f>
        <v>#N/A</v>
      </c>
      <c r="H13830" s="104" t="e">
        <f>C13830*PRODUCT(#REF!,#REF!,G13830,,#REF!,E13830)</f>
        <v>#N/A</v>
      </c>
    </row>
    <row r="13831" spans="3:8">
      <c r="C13831" t="e">
        <f>VLOOKUP(B13831,定价因子!L:M,2,0)</f>
        <v>#N/A</v>
      </c>
      <c r="E13831" t="e">
        <f>VLOOKUP($D$1&amp;D13831,定价因子!E:F,2,0)</f>
        <v>#N/A</v>
      </c>
      <c r="G13831" t="e">
        <f>VLOOKUP($F$1&amp;F13831,定价因子!E:F,2,0)</f>
        <v>#N/A</v>
      </c>
      <c r="H13831" s="104" t="e">
        <f>C13831*PRODUCT(#REF!,#REF!,G13831,,#REF!,E13831)</f>
        <v>#N/A</v>
      </c>
    </row>
    <row r="13832" spans="3:8">
      <c r="C13832" t="e">
        <f>VLOOKUP(B13832,定价因子!L:M,2,0)</f>
        <v>#N/A</v>
      </c>
      <c r="E13832" t="e">
        <f>VLOOKUP($D$1&amp;D13832,定价因子!E:F,2,0)</f>
        <v>#N/A</v>
      </c>
      <c r="G13832" t="e">
        <f>VLOOKUP($F$1&amp;F13832,定价因子!E:F,2,0)</f>
        <v>#N/A</v>
      </c>
      <c r="H13832" s="104" t="e">
        <f>C13832*PRODUCT(#REF!,#REF!,G13832,,#REF!,E13832)</f>
        <v>#N/A</v>
      </c>
    </row>
    <row r="13833" spans="3:8">
      <c r="C13833" t="e">
        <f>VLOOKUP(B13833,定价因子!L:M,2,0)</f>
        <v>#N/A</v>
      </c>
      <c r="E13833" t="e">
        <f>VLOOKUP($D$1&amp;D13833,定价因子!E:F,2,0)</f>
        <v>#N/A</v>
      </c>
      <c r="G13833" t="e">
        <f>VLOOKUP($F$1&amp;F13833,定价因子!E:F,2,0)</f>
        <v>#N/A</v>
      </c>
      <c r="H13833" s="104" t="e">
        <f>C13833*PRODUCT(#REF!,#REF!,G13833,,#REF!,E13833)</f>
        <v>#N/A</v>
      </c>
    </row>
    <row r="13834" spans="3:8">
      <c r="C13834" t="e">
        <f>VLOOKUP(B13834,定价因子!L:M,2,0)</f>
        <v>#N/A</v>
      </c>
      <c r="E13834" t="e">
        <f>VLOOKUP($D$1&amp;D13834,定价因子!E:F,2,0)</f>
        <v>#N/A</v>
      </c>
      <c r="G13834" t="e">
        <f>VLOOKUP($F$1&amp;F13834,定价因子!E:F,2,0)</f>
        <v>#N/A</v>
      </c>
      <c r="H13834" s="104" t="e">
        <f>C13834*PRODUCT(#REF!,#REF!,G13834,,#REF!,E13834)</f>
        <v>#N/A</v>
      </c>
    </row>
    <row r="13835" spans="3:8">
      <c r="C13835" t="e">
        <f>VLOOKUP(B13835,定价因子!L:M,2,0)</f>
        <v>#N/A</v>
      </c>
      <c r="E13835" t="e">
        <f>VLOOKUP($D$1&amp;D13835,定价因子!E:F,2,0)</f>
        <v>#N/A</v>
      </c>
      <c r="G13835" t="e">
        <f>VLOOKUP($F$1&amp;F13835,定价因子!E:F,2,0)</f>
        <v>#N/A</v>
      </c>
      <c r="H13835" s="104" t="e">
        <f>C13835*PRODUCT(#REF!,#REF!,G13835,,#REF!,E13835)</f>
        <v>#N/A</v>
      </c>
    </row>
    <row r="13836" spans="3:8">
      <c r="C13836" t="e">
        <f>VLOOKUP(B13836,定价因子!L:M,2,0)</f>
        <v>#N/A</v>
      </c>
      <c r="E13836" t="e">
        <f>VLOOKUP($D$1&amp;D13836,定价因子!E:F,2,0)</f>
        <v>#N/A</v>
      </c>
      <c r="G13836" t="e">
        <f>VLOOKUP($F$1&amp;F13836,定价因子!E:F,2,0)</f>
        <v>#N/A</v>
      </c>
      <c r="H13836" s="104" t="e">
        <f>C13836*PRODUCT(#REF!,#REF!,G13836,,#REF!,E13836)</f>
        <v>#N/A</v>
      </c>
    </row>
    <row r="13837" spans="3:8">
      <c r="C13837" t="e">
        <f>VLOOKUP(B13837,定价因子!L:M,2,0)</f>
        <v>#N/A</v>
      </c>
      <c r="E13837" t="e">
        <f>VLOOKUP($D$1&amp;D13837,定价因子!E:F,2,0)</f>
        <v>#N/A</v>
      </c>
      <c r="G13837" t="e">
        <f>VLOOKUP($F$1&amp;F13837,定价因子!E:F,2,0)</f>
        <v>#N/A</v>
      </c>
      <c r="H13837" s="104" t="e">
        <f>C13837*PRODUCT(#REF!,#REF!,G13837,,#REF!,E13837)</f>
        <v>#N/A</v>
      </c>
    </row>
    <row r="13838" spans="3:8">
      <c r="C13838" t="e">
        <f>VLOOKUP(B13838,定价因子!L:M,2,0)</f>
        <v>#N/A</v>
      </c>
      <c r="E13838" t="e">
        <f>VLOOKUP($D$1&amp;D13838,定价因子!E:F,2,0)</f>
        <v>#N/A</v>
      </c>
      <c r="G13838" t="e">
        <f>VLOOKUP($F$1&amp;F13838,定价因子!E:F,2,0)</f>
        <v>#N/A</v>
      </c>
      <c r="H13838" s="104" t="e">
        <f>C13838*PRODUCT(#REF!,#REF!,G13838,,#REF!,E13838)</f>
        <v>#N/A</v>
      </c>
    </row>
    <row r="13839" spans="3:8">
      <c r="C13839" t="e">
        <f>VLOOKUP(B13839,定价因子!L:M,2,0)</f>
        <v>#N/A</v>
      </c>
      <c r="E13839" t="e">
        <f>VLOOKUP($D$1&amp;D13839,定价因子!E:F,2,0)</f>
        <v>#N/A</v>
      </c>
      <c r="G13839" t="e">
        <f>VLOOKUP($F$1&amp;F13839,定价因子!E:F,2,0)</f>
        <v>#N/A</v>
      </c>
      <c r="H13839" s="104" t="e">
        <f>C13839*PRODUCT(#REF!,#REF!,G13839,,#REF!,E13839)</f>
        <v>#N/A</v>
      </c>
    </row>
    <row r="13840" spans="3:8">
      <c r="C13840" t="e">
        <f>VLOOKUP(B13840,定价因子!L:M,2,0)</f>
        <v>#N/A</v>
      </c>
      <c r="E13840" t="e">
        <f>VLOOKUP($D$1&amp;D13840,定价因子!E:F,2,0)</f>
        <v>#N/A</v>
      </c>
      <c r="G13840" t="e">
        <f>VLOOKUP($F$1&amp;F13840,定价因子!E:F,2,0)</f>
        <v>#N/A</v>
      </c>
      <c r="H13840" s="104" t="e">
        <f>C13840*PRODUCT(#REF!,#REF!,G13840,,#REF!,E13840)</f>
        <v>#N/A</v>
      </c>
    </row>
    <row r="13841" spans="3:8">
      <c r="C13841" t="e">
        <f>VLOOKUP(B13841,定价因子!L:M,2,0)</f>
        <v>#N/A</v>
      </c>
      <c r="E13841" t="e">
        <f>VLOOKUP($D$1&amp;D13841,定价因子!E:F,2,0)</f>
        <v>#N/A</v>
      </c>
      <c r="G13841" t="e">
        <f>VLOOKUP($F$1&amp;F13841,定价因子!E:F,2,0)</f>
        <v>#N/A</v>
      </c>
      <c r="H13841" s="104" t="e">
        <f>C13841*PRODUCT(#REF!,#REF!,G13841,,#REF!,E13841)</f>
        <v>#N/A</v>
      </c>
    </row>
    <row r="13842" spans="3:8">
      <c r="C13842" t="e">
        <f>VLOOKUP(B13842,定价因子!L:M,2,0)</f>
        <v>#N/A</v>
      </c>
      <c r="E13842" t="e">
        <f>VLOOKUP($D$1&amp;D13842,定价因子!E:F,2,0)</f>
        <v>#N/A</v>
      </c>
      <c r="G13842" t="e">
        <f>VLOOKUP($F$1&amp;F13842,定价因子!E:F,2,0)</f>
        <v>#N/A</v>
      </c>
      <c r="H13842" s="104" t="e">
        <f>C13842*PRODUCT(#REF!,#REF!,G13842,,#REF!,E13842)</f>
        <v>#N/A</v>
      </c>
    </row>
    <row r="13843" spans="3:8">
      <c r="C13843" t="e">
        <f>VLOOKUP(B13843,定价因子!L:M,2,0)</f>
        <v>#N/A</v>
      </c>
      <c r="E13843" t="e">
        <f>VLOOKUP($D$1&amp;D13843,定价因子!E:F,2,0)</f>
        <v>#N/A</v>
      </c>
      <c r="G13843" t="e">
        <f>VLOOKUP($F$1&amp;F13843,定价因子!E:F,2,0)</f>
        <v>#N/A</v>
      </c>
      <c r="H13843" s="104" t="e">
        <f>C13843*PRODUCT(#REF!,#REF!,G13843,,#REF!,E13843)</f>
        <v>#N/A</v>
      </c>
    </row>
    <row r="13844" spans="3:8">
      <c r="C13844" t="e">
        <f>VLOOKUP(B13844,定价因子!L:M,2,0)</f>
        <v>#N/A</v>
      </c>
      <c r="E13844" t="e">
        <f>VLOOKUP($D$1&amp;D13844,定价因子!E:F,2,0)</f>
        <v>#N/A</v>
      </c>
      <c r="G13844" t="e">
        <f>VLOOKUP($F$1&amp;F13844,定价因子!E:F,2,0)</f>
        <v>#N/A</v>
      </c>
      <c r="H13844" s="104" t="e">
        <f>C13844*PRODUCT(#REF!,#REF!,G13844,,#REF!,E13844)</f>
        <v>#N/A</v>
      </c>
    </row>
    <row r="13845" spans="3:8">
      <c r="C13845" t="e">
        <f>VLOOKUP(B13845,定价因子!L:M,2,0)</f>
        <v>#N/A</v>
      </c>
      <c r="E13845" t="e">
        <f>VLOOKUP($D$1&amp;D13845,定价因子!E:F,2,0)</f>
        <v>#N/A</v>
      </c>
      <c r="G13845" t="e">
        <f>VLOOKUP($F$1&amp;F13845,定价因子!E:F,2,0)</f>
        <v>#N/A</v>
      </c>
      <c r="H13845" s="104" t="e">
        <f>C13845*PRODUCT(#REF!,#REF!,G13845,,#REF!,E13845)</f>
        <v>#N/A</v>
      </c>
    </row>
    <row r="13846" spans="3:8">
      <c r="C13846" t="e">
        <f>VLOOKUP(B13846,定价因子!L:M,2,0)</f>
        <v>#N/A</v>
      </c>
      <c r="E13846" t="e">
        <f>VLOOKUP($D$1&amp;D13846,定价因子!E:F,2,0)</f>
        <v>#N/A</v>
      </c>
      <c r="G13846" t="e">
        <f>VLOOKUP($F$1&amp;F13846,定价因子!E:F,2,0)</f>
        <v>#N/A</v>
      </c>
      <c r="H13846" s="104" t="e">
        <f>C13846*PRODUCT(#REF!,#REF!,G13846,,#REF!,E13846)</f>
        <v>#N/A</v>
      </c>
    </row>
    <row r="13847" spans="3:8">
      <c r="C13847" t="e">
        <f>VLOOKUP(B13847,定价因子!L:M,2,0)</f>
        <v>#N/A</v>
      </c>
      <c r="E13847" t="e">
        <f>VLOOKUP($D$1&amp;D13847,定价因子!E:F,2,0)</f>
        <v>#N/A</v>
      </c>
      <c r="G13847" t="e">
        <f>VLOOKUP($F$1&amp;F13847,定价因子!E:F,2,0)</f>
        <v>#N/A</v>
      </c>
      <c r="H13847" s="104" t="e">
        <f>C13847*PRODUCT(#REF!,#REF!,G13847,,#REF!,E13847)</f>
        <v>#N/A</v>
      </c>
    </row>
    <row r="13848" spans="3:8">
      <c r="C13848" t="e">
        <f>VLOOKUP(B13848,定价因子!L:M,2,0)</f>
        <v>#N/A</v>
      </c>
      <c r="E13848" t="e">
        <f>VLOOKUP($D$1&amp;D13848,定价因子!E:F,2,0)</f>
        <v>#N/A</v>
      </c>
      <c r="G13848" t="e">
        <f>VLOOKUP($F$1&amp;F13848,定价因子!E:F,2,0)</f>
        <v>#N/A</v>
      </c>
      <c r="H13848" s="104" t="e">
        <f>C13848*PRODUCT(#REF!,#REF!,G13848,,#REF!,E13848)</f>
        <v>#N/A</v>
      </c>
    </row>
    <row r="13849" spans="3:8">
      <c r="C13849" t="e">
        <f>VLOOKUP(B13849,定价因子!L:M,2,0)</f>
        <v>#N/A</v>
      </c>
      <c r="E13849" t="e">
        <f>VLOOKUP($D$1&amp;D13849,定价因子!E:F,2,0)</f>
        <v>#N/A</v>
      </c>
      <c r="G13849" t="e">
        <f>VLOOKUP($F$1&amp;F13849,定价因子!E:F,2,0)</f>
        <v>#N/A</v>
      </c>
      <c r="H13849" s="104" t="e">
        <f>C13849*PRODUCT(#REF!,#REF!,G13849,,#REF!,E13849)</f>
        <v>#N/A</v>
      </c>
    </row>
    <row r="13850" spans="3:8">
      <c r="C13850" t="e">
        <f>VLOOKUP(B13850,定价因子!L:M,2,0)</f>
        <v>#N/A</v>
      </c>
      <c r="E13850" t="e">
        <f>VLOOKUP($D$1&amp;D13850,定价因子!E:F,2,0)</f>
        <v>#N/A</v>
      </c>
      <c r="G13850" t="e">
        <f>VLOOKUP($F$1&amp;F13850,定价因子!E:F,2,0)</f>
        <v>#N/A</v>
      </c>
      <c r="H13850" s="104" t="e">
        <f>C13850*PRODUCT(#REF!,#REF!,G13850,,#REF!,E13850)</f>
        <v>#N/A</v>
      </c>
    </row>
    <row r="13851" spans="3:8">
      <c r="C13851" t="e">
        <f>VLOOKUP(B13851,定价因子!L:M,2,0)</f>
        <v>#N/A</v>
      </c>
      <c r="E13851" t="e">
        <f>VLOOKUP($D$1&amp;D13851,定价因子!E:F,2,0)</f>
        <v>#N/A</v>
      </c>
      <c r="G13851" t="e">
        <f>VLOOKUP($F$1&amp;F13851,定价因子!E:F,2,0)</f>
        <v>#N/A</v>
      </c>
      <c r="H13851" s="104" t="e">
        <f>C13851*PRODUCT(#REF!,#REF!,G13851,,#REF!,E13851)</f>
        <v>#N/A</v>
      </c>
    </row>
    <row r="13852" spans="3:8">
      <c r="C13852" t="e">
        <f>VLOOKUP(B13852,定价因子!L:M,2,0)</f>
        <v>#N/A</v>
      </c>
      <c r="E13852" t="e">
        <f>VLOOKUP($D$1&amp;D13852,定价因子!E:F,2,0)</f>
        <v>#N/A</v>
      </c>
      <c r="G13852" t="e">
        <f>VLOOKUP($F$1&amp;F13852,定价因子!E:F,2,0)</f>
        <v>#N/A</v>
      </c>
      <c r="H13852" s="104" t="e">
        <f>C13852*PRODUCT(#REF!,#REF!,G13852,,#REF!,E13852)</f>
        <v>#N/A</v>
      </c>
    </row>
    <row r="13853" spans="3:8">
      <c r="C13853" t="e">
        <f>VLOOKUP(B13853,定价因子!L:M,2,0)</f>
        <v>#N/A</v>
      </c>
      <c r="E13853" t="e">
        <f>VLOOKUP($D$1&amp;D13853,定价因子!E:F,2,0)</f>
        <v>#N/A</v>
      </c>
      <c r="G13853" t="e">
        <f>VLOOKUP($F$1&amp;F13853,定价因子!E:F,2,0)</f>
        <v>#N/A</v>
      </c>
      <c r="H13853" s="104" t="e">
        <f>C13853*PRODUCT(#REF!,#REF!,G13853,,#REF!,E13853)</f>
        <v>#N/A</v>
      </c>
    </row>
    <row r="13854" spans="3:8">
      <c r="C13854" t="e">
        <f>VLOOKUP(B13854,定价因子!L:M,2,0)</f>
        <v>#N/A</v>
      </c>
      <c r="E13854" t="e">
        <f>VLOOKUP($D$1&amp;D13854,定价因子!E:F,2,0)</f>
        <v>#N/A</v>
      </c>
      <c r="G13854" t="e">
        <f>VLOOKUP($F$1&amp;F13854,定价因子!E:F,2,0)</f>
        <v>#N/A</v>
      </c>
      <c r="H13854" s="104" t="e">
        <f>C13854*PRODUCT(#REF!,#REF!,G13854,,#REF!,E13854)</f>
        <v>#N/A</v>
      </c>
    </row>
    <row r="13855" spans="3:8">
      <c r="C13855" t="e">
        <f>VLOOKUP(B13855,定价因子!L:M,2,0)</f>
        <v>#N/A</v>
      </c>
      <c r="E13855" t="e">
        <f>VLOOKUP($D$1&amp;D13855,定价因子!E:F,2,0)</f>
        <v>#N/A</v>
      </c>
      <c r="G13855" t="e">
        <f>VLOOKUP($F$1&amp;F13855,定价因子!E:F,2,0)</f>
        <v>#N/A</v>
      </c>
      <c r="H13855" s="104" t="e">
        <f>C13855*PRODUCT(#REF!,#REF!,G13855,,#REF!,E13855)</f>
        <v>#N/A</v>
      </c>
    </row>
    <row r="13856" spans="3:8">
      <c r="C13856" t="e">
        <f>VLOOKUP(B13856,定价因子!L:M,2,0)</f>
        <v>#N/A</v>
      </c>
      <c r="E13856" t="e">
        <f>VLOOKUP($D$1&amp;D13856,定价因子!E:F,2,0)</f>
        <v>#N/A</v>
      </c>
      <c r="G13856" t="e">
        <f>VLOOKUP($F$1&amp;F13856,定价因子!E:F,2,0)</f>
        <v>#N/A</v>
      </c>
      <c r="H13856" s="104" t="e">
        <f>C13856*PRODUCT(#REF!,#REF!,G13856,,#REF!,E13856)</f>
        <v>#N/A</v>
      </c>
    </row>
    <row r="13857" spans="3:8">
      <c r="C13857" t="e">
        <f>VLOOKUP(B13857,定价因子!L:M,2,0)</f>
        <v>#N/A</v>
      </c>
      <c r="E13857" t="e">
        <f>VLOOKUP($D$1&amp;D13857,定价因子!E:F,2,0)</f>
        <v>#N/A</v>
      </c>
      <c r="G13857" t="e">
        <f>VLOOKUP($F$1&amp;F13857,定价因子!E:F,2,0)</f>
        <v>#N/A</v>
      </c>
      <c r="H13857" s="104" t="e">
        <f>C13857*PRODUCT(#REF!,#REF!,G13857,,#REF!,E13857)</f>
        <v>#N/A</v>
      </c>
    </row>
    <row r="13858" spans="3:8">
      <c r="C13858" t="e">
        <f>VLOOKUP(B13858,定价因子!L:M,2,0)</f>
        <v>#N/A</v>
      </c>
      <c r="E13858" t="e">
        <f>VLOOKUP($D$1&amp;D13858,定价因子!E:F,2,0)</f>
        <v>#N/A</v>
      </c>
      <c r="G13858" t="e">
        <f>VLOOKUP($F$1&amp;F13858,定价因子!E:F,2,0)</f>
        <v>#N/A</v>
      </c>
      <c r="H13858" s="104" t="e">
        <f>C13858*PRODUCT(#REF!,#REF!,G13858,,#REF!,E13858)</f>
        <v>#N/A</v>
      </c>
    </row>
    <row r="13859" spans="3:8">
      <c r="C13859" t="e">
        <f>VLOOKUP(B13859,定价因子!L:M,2,0)</f>
        <v>#N/A</v>
      </c>
      <c r="E13859" t="e">
        <f>VLOOKUP($D$1&amp;D13859,定价因子!E:F,2,0)</f>
        <v>#N/A</v>
      </c>
      <c r="G13859" t="e">
        <f>VLOOKUP($F$1&amp;F13859,定价因子!E:F,2,0)</f>
        <v>#N/A</v>
      </c>
      <c r="H13859" s="104" t="e">
        <f>C13859*PRODUCT(#REF!,#REF!,G13859,,#REF!,E13859)</f>
        <v>#N/A</v>
      </c>
    </row>
    <row r="13860" spans="3:8">
      <c r="C13860" t="e">
        <f>VLOOKUP(B13860,定价因子!L:M,2,0)</f>
        <v>#N/A</v>
      </c>
      <c r="E13860" t="e">
        <f>VLOOKUP($D$1&amp;D13860,定价因子!E:F,2,0)</f>
        <v>#N/A</v>
      </c>
      <c r="G13860" t="e">
        <f>VLOOKUP($F$1&amp;F13860,定价因子!E:F,2,0)</f>
        <v>#N/A</v>
      </c>
      <c r="H13860" s="104" t="e">
        <f>C13860*PRODUCT(#REF!,#REF!,G13860,,#REF!,E13860)</f>
        <v>#N/A</v>
      </c>
    </row>
    <row r="13861" spans="3:8">
      <c r="C13861" t="e">
        <f>VLOOKUP(B13861,定价因子!L:M,2,0)</f>
        <v>#N/A</v>
      </c>
      <c r="E13861" t="e">
        <f>VLOOKUP($D$1&amp;D13861,定价因子!E:F,2,0)</f>
        <v>#N/A</v>
      </c>
      <c r="G13861" t="e">
        <f>VLOOKUP($F$1&amp;F13861,定价因子!E:F,2,0)</f>
        <v>#N/A</v>
      </c>
      <c r="H13861" s="104" t="e">
        <f>C13861*PRODUCT(#REF!,#REF!,G13861,,#REF!,E13861)</f>
        <v>#N/A</v>
      </c>
    </row>
    <row r="13862" spans="3:8">
      <c r="C13862" t="e">
        <f>VLOOKUP(B13862,定价因子!L:M,2,0)</f>
        <v>#N/A</v>
      </c>
      <c r="E13862" t="e">
        <f>VLOOKUP($D$1&amp;D13862,定价因子!E:F,2,0)</f>
        <v>#N/A</v>
      </c>
      <c r="G13862" t="e">
        <f>VLOOKUP($F$1&amp;F13862,定价因子!E:F,2,0)</f>
        <v>#N/A</v>
      </c>
      <c r="H13862" s="104" t="e">
        <f>C13862*PRODUCT(#REF!,#REF!,G13862,,#REF!,E13862)</f>
        <v>#N/A</v>
      </c>
    </row>
    <row r="13863" spans="3:8">
      <c r="C13863" t="e">
        <f>VLOOKUP(B13863,定价因子!L:M,2,0)</f>
        <v>#N/A</v>
      </c>
      <c r="E13863" t="e">
        <f>VLOOKUP($D$1&amp;D13863,定价因子!E:F,2,0)</f>
        <v>#N/A</v>
      </c>
      <c r="G13863" t="e">
        <f>VLOOKUP($F$1&amp;F13863,定价因子!E:F,2,0)</f>
        <v>#N/A</v>
      </c>
      <c r="H13863" s="104" t="e">
        <f>C13863*PRODUCT(#REF!,#REF!,G13863,,#REF!,E13863)</f>
        <v>#N/A</v>
      </c>
    </row>
    <row r="13864" spans="3:8">
      <c r="C13864" t="e">
        <f>VLOOKUP(B13864,定价因子!L:M,2,0)</f>
        <v>#N/A</v>
      </c>
      <c r="E13864" t="e">
        <f>VLOOKUP($D$1&amp;D13864,定价因子!E:F,2,0)</f>
        <v>#N/A</v>
      </c>
      <c r="G13864" t="e">
        <f>VLOOKUP($F$1&amp;F13864,定价因子!E:F,2,0)</f>
        <v>#N/A</v>
      </c>
      <c r="H13864" s="104" t="e">
        <f>C13864*PRODUCT(#REF!,#REF!,G13864,,#REF!,E13864)</f>
        <v>#N/A</v>
      </c>
    </row>
    <row r="13865" spans="3:8">
      <c r="C13865" t="e">
        <f>VLOOKUP(B13865,定价因子!L:M,2,0)</f>
        <v>#N/A</v>
      </c>
      <c r="E13865" t="e">
        <f>VLOOKUP($D$1&amp;D13865,定价因子!E:F,2,0)</f>
        <v>#N/A</v>
      </c>
      <c r="G13865" t="e">
        <f>VLOOKUP($F$1&amp;F13865,定价因子!E:F,2,0)</f>
        <v>#N/A</v>
      </c>
      <c r="H13865" s="104" t="e">
        <f>C13865*PRODUCT(#REF!,#REF!,G13865,,#REF!,E13865)</f>
        <v>#N/A</v>
      </c>
    </row>
    <row r="13866" spans="3:8">
      <c r="C13866" t="e">
        <f>VLOOKUP(B13866,定价因子!L:M,2,0)</f>
        <v>#N/A</v>
      </c>
      <c r="E13866" t="e">
        <f>VLOOKUP($D$1&amp;D13866,定价因子!E:F,2,0)</f>
        <v>#N/A</v>
      </c>
      <c r="G13866" t="e">
        <f>VLOOKUP($F$1&amp;F13866,定价因子!E:F,2,0)</f>
        <v>#N/A</v>
      </c>
      <c r="H13866" s="104" t="e">
        <f>C13866*PRODUCT(#REF!,#REF!,G13866,,#REF!,E13866)</f>
        <v>#N/A</v>
      </c>
    </row>
    <row r="13867" spans="3:8">
      <c r="C13867" t="e">
        <f>VLOOKUP(B13867,定价因子!L:M,2,0)</f>
        <v>#N/A</v>
      </c>
      <c r="E13867" t="e">
        <f>VLOOKUP($D$1&amp;D13867,定价因子!E:F,2,0)</f>
        <v>#N/A</v>
      </c>
      <c r="G13867" t="e">
        <f>VLOOKUP($F$1&amp;F13867,定价因子!E:F,2,0)</f>
        <v>#N/A</v>
      </c>
      <c r="H13867" s="104" t="e">
        <f>C13867*PRODUCT(#REF!,#REF!,G13867,,#REF!,E13867)</f>
        <v>#N/A</v>
      </c>
    </row>
    <row r="13868" spans="3:8">
      <c r="C13868" t="e">
        <f>VLOOKUP(B13868,定价因子!L:M,2,0)</f>
        <v>#N/A</v>
      </c>
      <c r="E13868" t="e">
        <f>VLOOKUP($D$1&amp;D13868,定价因子!E:F,2,0)</f>
        <v>#N/A</v>
      </c>
      <c r="G13868" t="e">
        <f>VLOOKUP($F$1&amp;F13868,定价因子!E:F,2,0)</f>
        <v>#N/A</v>
      </c>
      <c r="H13868" s="104" t="e">
        <f>C13868*PRODUCT(#REF!,#REF!,G13868,,#REF!,E13868)</f>
        <v>#N/A</v>
      </c>
    </row>
    <row r="13869" spans="3:8">
      <c r="C13869" t="e">
        <f>VLOOKUP(B13869,定价因子!L:M,2,0)</f>
        <v>#N/A</v>
      </c>
      <c r="E13869" t="e">
        <f>VLOOKUP($D$1&amp;D13869,定价因子!E:F,2,0)</f>
        <v>#N/A</v>
      </c>
      <c r="G13869" t="e">
        <f>VLOOKUP($F$1&amp;F13869,定价因子!E:F,2,0)</f>
        <v>#N/A</v>
      </c>
      <c r="H13869" s="104" t="e">
        <f>C13869*PRODUCT(#REF!,#REF!,G13869,,#REF!,E13869)</f>
        <v>#N/A</v>
      </c>
    </row>
    <row r="13870" spans="3:8">
      <c r="C13870" t="e">
        <f>VLOOKUP(B13870,定价因子!L:M,2,0)</f>
        <v>#N/A</v>
      </c>
      <c r="E13870" t="e">
        <f>VLOOKUP($D$1&amp;D13870,定价因子!E:F,2,0)</f>
        <v>#N/A</v>
      </c>
      <c r="G13870" t="e">
        <f>VLOOKUP($F$1&amp;F13870,定价因子!E:F,2,0)</f>
        <v>#N/A</v>
      </c>
      <c r="H13870" s="104" t="e">
        <f>C13870*PRODUCT(#REF!,#REF!,G13870,,#REF!,E13870)</f>
        <v>#N/A</v>
      </c>
    </row>
    <row r="13871" spans="3:8">
      <c r="C13871" t="e">
        <f>VLOOKUP(B13871,定价因子!L:M,2,0)</f>
        <v>#N/A</v>
      </c>
      <c r="E13871" t="e">
        <f>VLOOKUP($D$1&amp;D13871,定价因子!E:F,2,0)</f>
        <v>#N/A</v>
      </c>
      <c r="G13871" t="e">
        <f>VLOOKUP($F$1&amp;F13871,定价因子!E:F,2,0)</f>
        <v>#N/A</v>
      </c>
      <c r="H13871" s="104" t="e">
        <f>C13871*PRODUCT(#REF!,#REF!,G13871,,#REF!,E13871)</f>
        <v>#N/A</v>
      </c>
    </row>
    <row r="13872" spans="3:8">
      <c r="C13872" t="e">
        <f>VLOOKUP(B13872,定价因子!L:M,2,0)</f>
        <v>#N/A</v>
      </c>
      <c r="E13872" t="e">
        <f>VLOOKUP($D$1&amp;D13872,定价因子!E:F,2,0)</f>
        <v>#N/A</v>
      </c>
      <c r="G13872" t="e">
        <f>VLOOKUP($F$1&amp;F13872,定价因子!E:F,2,0)</f>
        <v>#N/A</v>
      </c>
      <c r="H13872" s="104" t="e">
        <f>C13872*PRODUCT(#REF!,#REF!,G13872,,#REF!,E13872)</f>
        <v>#N/A</v>
      </c>
    </row>
    <row r="13873" spans="3:8">
      <c r="C13873" t="e">
        <f>VLOOKUP(B13873,定价因子!L:M,2,0)</f>
        <v>#N/A</v>
      </c>
      <c r="E13873" t="e">
        <f>VLOOKUP($D$1&amp;D13873,定价因子!E:F,2,0)</f>
        <v>#N/A</v>
      </c>
      <c r="G13873" t="e">
        <f>VLOOKUP($F$1&amp;F13873,定价因子!E:F,2,0)</f>
        <v>#N/A</v>
      </c>
      <c r="H13873" s="104" t="e">
        <f>C13873*PRODUCT(#REF!,#REF!,G13873,,#REF!,E13873)</f>
        <v>#N/A</v>
      </c>
    </row>
    <row r="13874" spans="3:8">
      <c r="C13874" t="e">
        <f>VLOOKUP(B13874,定价因子!L:M,2,0)</f>
        <v>#N/A</v>
      </c>
      <c r="E13874" t="e">
        <f>VLOOKUP($D$1&amp;D13874,定价因子!E:F,2,0)</f>
        <v>#N/A</v>
      </c>
      <c r="G13874" t="e">
        <f>VLOOKUP($F$1&amp;F13874,定价因子!E:F,2,0)</f>
        <v>#N/A</v>
      </c>
      <c r="H13874" s="104" t="e">
        <f>C13874*PRODUCT(#REF!,#REF!,G13874,,#REF!,E13874)</f>
        <v>#N/A</v>
      </c>
    </row>
    <row r="13875" spans="3:8">
      <c r="C13875" t="e">
        <f>VLOOKUP(B13875,定价因子!L:M,2,0)</f>
        <v>#N/A</v>
      </c>
      <c r="E13875" t="e">
        <f>VLOOKUP($D$1&amp;D13875,定价因子!E:F,2,0)</f>
        <v>#N/A</v>
      </c>
      <c r="G13875" t="e">
        <f>VLOOKUP($F$1&amp;F13875,定价因子!E:F,2,0)</f>
        <v>#N/A</v>
      </c>
      <c r="H13875" s="104" t="e">
        <f>C13875*PRODUCT(#REF!,#REF!,G13875,,#REF!,E13875)</f>
        <v>#N/A</v>
      </c>
    </row>
    <row r="13876" spans="3:8">
      <c r="C13876" t="e">
        <f>VLOOKUP(B13876,定价因子!L:M,2,0)</f>
        <v>#N/A</v>
      </c>
      <c r="E13876" t="e">
        <f>VLOOKUP($D$1&amp;D13876,定价因子!E:F,2,0)</f>
        <v>#N/A</v>
      </c>
      <c r="G13876" t="e">
        <f>VLOOKUP($F$1&amp;F13876,定价因子!E:F,2,0)</f>
        <v>#N/A</v>
      </c>
      <c r="H13876" s="104" t="e">
        <f>C13876*PRODUCT(#REF!,#REF!,G13876,,#REF!,E13876)</f>
        <v>#N/A</v>
      </c>
    </row>
    <row r="13877" spans="3:8">
      <c r="C13877" t="e">
        <f>VLOOKUP(B13877,定价因子!L:M,2,0)</f>
        <v>#N/A</v>
      </c>
      <c r="E13877" t="e">
        <f>VLOOKUP($D$1&amp;D13877,定价因子!E:F,2,0)</f>
        <v>#N/A</v>
      </c>
      <c r="G13877" t="e">
        <f>VLOOKUP($F$1&amp;F13877,定价因子!E:F,2,0)</f>
        <v>#N/A</v>
      </c>
      <c r="H13877" s="104" t="e">
        <f>C13877*PRODUCT(#REF!,#REF!,G13877,,#REF!,E13877)</f>
        <v>#N/A</v>
      </c>
    </row>
    <row r="13878" spans="3:8">
      <c r="C13878" t="e">
        <f>VLOOKUP(B13878,定价因子!L:M,2,0)</f>
        <v>#N/A</v>
      </c>
      <c r="E13878" t="e">
        <f>VLOOKUP($D$1&amp;D13878,定价因子!E:F,2,0)</f>
        <v>#N/A</v>
      </c>
      <c r="G13878" t="e">
        <f>VLOOKUP($F$1&amp;F13878,定价因子!E:F,2,0)</f>
        <v>#N/A</v>
      </c>
      <c r="H13878" s="104" t="e">
        <f>C13878*PRODUCT(#REF!,#REF!,G13878,,#REF!,E13878)</f>
        <v>#N/A</v>
      </c>
    </row>
    <row r="13879" spans="3:8">
      <c r="C13879" t="e">
        <f>VLOOKUP(B13879,定价因子!L:M,2,0)</f>
        <v>#N/A</v>
      </c>
      <c r="E13879" t="e">
        <f>VLOOKUP($D$1&amp;D13879,定价因子!E:F,2,0)</f>
        <v>#N/A</v>
      </c>
      <c r="G13879" t="e">
        <f>VLOOKUP($F$1&amp;F13879,定价因子!E:F,2,0)</f>
        <v>#N/A</v>
      </c>
      <c r="H13879" s="104" t="e">
        <f>C13879*PRODUCT(#REF!,#REF!,G13879,,#REF!,E13879)</f>
        <v>#N/A</v>
      </c>
    </row>
    <row r="13880" spans="3:8">
      <c r="C13880" t="e">
        <f>VLOOKUP(B13880,定价因子!L:M,2,0)</f>
        <v>#N/A</v>
      </c>
      <c r="E13880" t="e">
        <f>VLOOKUP($D$1&amp;D13880,定价因子!E:F,2,0)</f>
        <v>#N/A</v>
      </c>
      <c r="G13880" t="e">
        <f>VLOOKUP($F$1&amp;F13880,定价因子!E:F,2,0)</f>
        <v>#N/A</v>
      </c>
      <c r="H13880" s="104" t="e">
        <f>C13880*PRODUCT(#REF!,#REF!,G13880,,#REF!,E13880)</f>
        <v>#N/A</v>
      </c>
    </row>
    <row r="13881" spans="3:8">
      <c r="C13881" t="e">
        <f>VLOOKUP(B13881,定价因子!L:M,2,0)</f>
        <v>#N/A</v>
      </c>
      <c r="E13881" t="e">
        <f>VLOOKUP($D$1&amp;D13881,定价因子!E:F,2,0)</f>
        <v>#N/A</v>
      </c>
      <c r="G13881" t="e">
        <f>VLOOKUP($F$1&amp;F13881,定价因子!E:F,2,0)</f>
        <v>#N/A</v>
      </c>
      <c r="H13881" s="104" t="e">
        <f>C13881*PRODUCT(#REF!,#REF!,G13881,,#REF!,E13881)</f>
        <v>#N/A</v>
      </c>
    </row>
    <row r="13882" spans="3:8">
      <c r="C13882" t="e">
        <f>VLOOKUP(B13882,定价因子!L:M,2,0)</f>
        <v>#N/A</v>
      </c>
      <c r="E13882" t="e">
        <f>VLOOKUP($D$1&amp;D13882,定价因子!E:F,2,0)</f>
        <v>#N/A</v>
      </c>
      <c r="G13882" t="e">
        <f>VLOOKUP($F$1&amp;F13882,定价因子!E:F,2,0)</f>
        <v>#N/A</v>
      </c>
      <c r="H13882" s="104" t="e">
        <f>C13882*PRODUCT(#REF!,#REF!,G13882,,#REF!,E13882)</f>
        <v>#N/A</v>
      </c>
    </row>
    <row r="13883" spans="3:8">
      <c r="C13883" t="e">
        <f>VLOOKUP(B13883,定价因子!L:M,2,0)</f>
        <v>#N/A</v>
      </c>
      <c r="E13883" t="e">
        <f>VLOOKUP($D$1&amp;D13883,定价因子!E:F,2,0)</f>
        <v>#N/A</v>
      </c>
      <c r="G13883" t="e">
        <f>VLOOKUP($F$1&amp;F13883,定价因子!E:F,2,0)</f>
        <v>#N/A</v>
      </c>
      <c r="H13883" s="104" t="e">
        <f>C13883*PRODUCT(#REF!,#REF!,G13883,,#REF!,E13883)</f>
        <v>#N/A</v>
      </c>
    </row>
    <row r="13884" spans="3:8">
      <c r="C13884" t="e">
        <f>VLOOKUP(B13884,定价因子!L:M,2,0)</f>
        <v>#N/A</v>
      </c>
      <c r="E13884" t="e">
        <f>VLOOKUP($D$1&amp;D13884,定价因子!E:F,2,0)</f>
        <v>#N/A</v>
      </c>
      <c r="G13884" t="e">
        <f>VLOOKUP($F$1&amp;F13884,定价因子!E:F,2,0)</f>
        <v>#N/A</v>
      </c>
      <c r="H13884" s="104" t="e">
        <f>C13884*PRODUCT(#REF!,#REF!,G13884,,#REF!,E13884)</f>
        <v>#N/A</v>
      </c>
    </row>
    <row r="13885" spans="3:8">
      <c r="C13885" t="e">
        <f>VLOOKUP(B13885,定价因子!L:M,2,0)</f>
        <v>#N/A</v>
      </c>
      <c r="E13885" t="e">
        <f>VLOOKUP($D$1&amp;D13885,定价因子!E:F,2,0)</f>
        <v>#N/A</v>
      </c>
      <c r="G13885" t="e">
        <f>VLOOKUP($F$1&amp;F13885,定价因子!E:F,2,0)</f>
        <v>#N/A</v>
      </c>
      <c r="H13885" s="104" t="e">
        <f>C13885*PRODUCT(#REF!,#REF!,G13885,,#REF!,E13885)</f>
        <v>#N/A</v>
      </c>
    </row>
    <row r="13886" spans="3:8">
      <c r="C13886" t="e">
        <f>VLOOKUP(B13886,定价因子!L:M,2,0)</f>
        <v>#N/A</v>
      </c>
      <c r="E13886" t="e">
        <f>VLOOKUP($D$1&amp;D13886,定价因子!E:F,2,0)</f>
        <v>#N/A</v>
      </c>
      <c r="G13886" t="e">
        <f>VLOOKUP($F$1&amp;F13886,定价因子!E:F,2,0)</f>
        <v>#N/A</v>
      </c>
      <c r="H13886" s="104" t="e">
        <f>C13886*PRODUCT(#REF!,#REF!,G13886,,#REF!,E13886)</f>
        <v>#N/A</v>
      </c>
    </row>
    <row r="13887" spans="3:8">
      <c r="C13887" t="e">
        <f>VLOOKUP(B13887,定价因子!L:M,2,0)</f>
        <v>#N/A</v>
      </c>
      <c r="E13887" t="e">
        <f>VLOOKUP($D$1&amp;D13887,定价因子!E:F,2,0)</f>
        <v>#N/A</v>
      </c>
      <c r="G13887" t="e">
        <f>VLOOKUP($F$1&amp;F13887,定价因子!E:F,2,0)</f>
        <v>#N/A</v>
      </c>
      <c r="H13887" s="104" t="e">
        <f>C13887*PRODUCT(#REF!,#REF!,G13887,,#REF!,E13887)</f>
        <v>#N/A</v>
      </c>
    </row>
    <row r="13888" spans="3:8">
      <c r="C13888" t="e">
        <f>VLOOKUP(B13888,定价因子!L:M,2,0)</f>
        <v>#N/A</v>
      </c>
      <c r="E13888" t="e">
        <f>VLOOKUP($D$1&amp;D13888,定价因子!E:F,2,0)</f>
        <v>#N/A</v>
      </c>
      <c r="G13888" t="e">
        <f>VLOOKUP($F$1&amp;F13888,定价因子!E:F,2,0)</f>
        <v>#N/A</v>
      </c>
      <c r="H13888" s="104" t="e">
        <f>C13888*PRODUCT(#REF!,#REF!,G13888,,#REF!,E13888)</f>
        <v>#N/A</v>
      </c>
    </row>
    <row r="13889" spans="3:8">
      <c r="C13889" t="e">
        <f>VLOOKUP(B13889,定价因子!L:M,2,0)</f>
        <v>#N/A</v>
      </c>
      <c r="E13889" t="e">
        <f>VLOOKUP($D$1&amp;D13889,定价因子!E:F,2,0)</f>
        <v>#N/A</v>
      </c>
      <c r="G13889" t="e">
        <f>VLOOKUP($F$1&amp;F13889,定价因子!E:F,2,0)</f>
        <v>#N/A</v>
      </c>
      <c r="H13889" s="104" t="e">
        <f>C13889*PRODUCT(#REF!,#REF!,G13889,,#REF!,E13889)</f>
        <v>#N/A</v>
      </c>
    </row>
    <row r="13890" spans="3:8">
      <c r="C13890" t="e">
        <f>VLOOKUP(B13890,定价因子!L:M,2,0)</f>
        <v>#N/A</v>
      </c>
      <c r="E13890" t="e">
        <f>VLOOKUP($D$1&amp;D13890,定价因子!E:F,2,0)</f>
        <v>#N/A</v>
      </c>
      <c r="G13890" t="e">
        <f>VLOOKUP($F$1&amp;F13890,定价因子!E:F,2,0)</f>
        <v>#N/A</v>
      </c>
      <c r="H13890" s="104" t="e">
        <f>C13890*PRODUCT(#REF!,#REF!,G13890,,#REF!,E13890)</f>
        <v>#N/A</v>
      </c>
    </row>
    <row r="13891" spans="3:8">
      <c r="C13891" t="e">
        <f>VLOOKUP(B13891,定价因子!L:M,2,0)</f>
        <v>#N/A</v>
      </c>
      <c r="E13891" t="e">
        <f>VLOOKUP($D$1&amp;D13891,定价因子!E:F,2,0)</f>
        <v>#N/A</v>
      </c>
      <c r="G13891" t="e">
        <f>VLOOKUP($F$1&amp;F13891,定价因子!E:F,2,0)</f>
        <v>#N/A</v>
      </c>
      <c r="H13891" s="104" t="e">
        <f>C13891*PRODUCT(#REF!,#REF!,G13891,,#REF!,E13891)</f>
        <v>#N/A</v>
      </c>
    </row>
    <row r="13892" spans="3:8">
      <c r="C13892" t="e">
        <f>VLOOKUP(B13892,定价因子!L:M,2,0)</f>
        <v>#N/A</v>
      </c>
      <c r="E13892" t="e">
        <f>VLOOKUP($D$1&amp;D13892,定价因子!E:F,2,0)</f>
        <v>#N/A</v>
      </c>
      <c r="G13892" t="e">
        <f>VLOOKUP($F$1&amp;F13892,定价因子!E:F,2,0)</f>
        <v>#N/A</v>
      </c>
      <c r="H13892" s="104" t="e">
        <f>C13892*PRODUCT(#REF!,#REF!,G13892,,#REF!,E13892)</f>
        <v>#N/A</v>
      </c>
    </row>
    <row r="13893" spans="3:8">
      <c r="C13893" t="e">
        <f>VLOOKUP(B13893,定价因子!L:M,2,0)</f>
        <v>#N/A</v>
      </c>
      <c r="E13893" t="e">
        <f>VLOOKUP($D$1&amp;D13893,定价因子!E:F,2,0)</f>
        <v>#N/A</v>
      </c>
      <c r="G13893" t="e">
        <f>VLOOKUP($F$1&amp;F13893,定价因子!E:F,2,0)</f>
        <v>#N/A</v>
      </c>
      <c r="H13893" s="104" t="e">
        <f>C13893*PRODUCT(#REF!,#REF!,G13893,,#REF!,E13893)</f>
        <v>#N/A</v>
      </c>
    </row>
    <row r="13894" spans="3:8">
      <c r="C13894" t="e">
        <f>VLOOKUP(B13894,定价因子!L:M,2,0)</f>
        <v>#N/A</v>
      </c>
      <c r="E13894" t="e">
        <f>VLOOKUP($D$1&amp;D13894,定价因子!E:F,2,0)</f>
        <v>#N/A</v>
      </c>
      <c r="G13894" t="e">
        <f>VLOOKUP($F$1&amp;F13894,定价因子!E:F,2,0)</f>
        <v>#N/A</v>
      </c>
      <c r="H13894" s="104" t="e">
        <f>C13894*PRODUCT(#REF!,#REF!,G13894,,#REF!,E13894)</f>
        <v>#N/A</v>
      </c>
    </row>
    <row r="13895" spans="3:8">
      <c r="C13895" t="e">
        <f>VLOOKUP(B13895,定价因子!L:M,2,0)</f>
        <v>#N/A</v>
      </c>
      <c r="E13895" t="e">
        <f>VLOOKUP($D$1&amp;D13895,定价因子!E:F,2,0)</f>
        <v>#N/A</v>
      </c>
      <c r="G13895" t="e">
        <f>VLOOKUP($F$1&amp;F13895,定价因子!E:F,2,0)</f>
        <v>#N/A</v>
      </c>
      <c r="H13895" s="104" t="e">
        <f>C13895*PRODUCT(#REF!,#REF!,G13895,,#REF!,E13895)</f>
        <v>#N/A</v>
      </c>
    </row>
    <row r="13896" spans="3:8">
      <c r="C13896" t="e">
        <f>VLOOKUP(B13896,定价因子!L:M,2,0)</f>
        <v>#N/A</v>
      </c>
      <c r="E13896" t="e">
        <f>VLOOKUP($D$1&amp;D13896,定价因子!E:F,2,0)</f>
        <v>#N/A</v>
      </c>
      <c r="G13896" t="e">
        <f>VLOOKUP($F$1&amp;F13896,定价因子!E:F,2,0)</f>
        <v>#N/A</v>
      </c>
      <c r="H13896" s="104" t="e">
        <f>C13896*PRODUCT(#REF!,#REF!,G13896,,#REF!,E13896)</f>
        <v>#N/A</v>
      </c>
    </row>
    <row r="13897" spans="3:8">
      <c r="C13897" t="e">
        <f>VLOOKUP(B13897,定价因子!L:M,2,0)</f>
        <v>#N/A</v>
      </c>
      <c r="E13897" t="e">
        <f>VLOOKUP($D$1&amp;D13897,定价因子!E:F,2,0)</f>
        <v>#N/A</v>
      </c>
      <c r="G13897" t="e">
        <f>VLOOKUP($F$1&amp;F13897,定价因子!E:F,2,0)</f>
        <v>#N/A</v>
      </c>
      <c r="H13897" s="104" t="e">
        <f>C13897*PRODUCT(#REF!,#REF!,G13897,,#REF!,E13897)</f>
        <v>#N/A</v>
      </c>
    </row>
    <row r="13898" spans="3:8">
      <c r="C13898" t="e">
        <f>VLOOKUP(B13898,定价因子!L:M,2,0)</f>
        <v>#N/A</v>
      </c>
      <c r="E13898" t="e">
        <f>VLOOKUP($D$1&amp;D13898,定价因子!E:F,2,0)</f>
        <v>#N/A</v>
      </c>
      <c r="G13898" t="e">
        <f>VLOOKUP($F$1&amp;F13898,定价因子!E:F,2,0)</f>
        <v>#N/A</v>
      </c>
      <c r="H13898" s="104" t="e">
        <f>C13898*PRODUCT(#REF!,#REF!,G13898,,#REF!,E13898)</f>
        <v>#N/A</v>
      </c>
    </row>
    <row r="13899" spans="3:8">
      <c r="C13899" t="e">
        <f>VLOOKUP(B13899,定价因子!L:M,2,0)</f>
        <v>#N/A</v>
      </c>
      <c r="E13899" t="e">
        <f>VLOOKUP($D$1&amp;D13899,定价因子!E:F,2,0)</f>
        <v>#N/A</v>
      </c>
      <c r="G13899" t="e">
        <f>VLOOKUP($F$1&amp;F13899,定价因子!E:F,2,0)</f>
        <v>#N/A</v>
      </c>
      <c r="H13899" s="104" t="e">
        <f>C13899*PRODUCT(#REF!,#REF!,G13899,,#REF!,E13899)</f>
        <v>#N/A</v>
      </c>
    </row>
    <row r="13900" spans="3:8">
      <c r="C13900" t="e">
        <f>VLOOKUP(B13900,定价因子!L:M,2,0)</f>
        <v>#N/A</v>
      </c>
      <c r="E13900" t="e">
        <f>VLOOKUP($D$1&amp;D13900,定价因子!E:F,2,0)</f>
        <v>#N/A</v>
      </c>
      <c r="G13900" t="e">
        <f>VLOOKUP($F$1&amp;F13900,定价因子!E:F,2,0)</f>
        <v>#N/A</v>
      </c>
      <c r="H13900" s="104" t="e">
        <f>C13900*PRODUCT(#REF!,#REF!,G13900,,#REF!,E13900)</f>
        <v>#N/A</v>
      </c>
    </row>
    <row r="13901" spans="3:8">
      <c r="C13901" t="e">
        <f>VLOOKUP(B13901,定价因子!L:M,2,0)</f>
        <v>#N/A</v>
      </c>
      <c r="E13901" t="e">
        <f>VLOOKUP($D$1&amp;D13901,定价因子!E:F,2,0)</f>
        <v>#N/A</v>
      </c>
      <c r="G13901" t="e">
        <f>VLOOKUP($F$1&amp;F13901,定价因子!E:F,2,0)</f>
        <v>#N/A</v>
      </c>
      <c r="H13901" s="104" t="e">
        <f>C13901*PRODUCT(#REF!,#REF!,G13901,,#REF!,E13901)</f>
        <v>#N/A</v>
      </c>
    </row>
    <row r="13902" spans="3:8">
      <c r="C13902" t="e">
        <f>VLOOKUP(B13902,定价因子!L:M,2,0)</f>
        <v>#N/A</v>
      </c>
      <c r="E13902" t="e">
        <f>VLOOKUP($D$1&amp;D13902,定价因子!E:F,2,0)</f>
        <v>#N/A</v>
      </c>
      <c r="G13902" t="e">
        <f>VLOOKUP($F$1&amp;F13902,定价因子!E:F,2,0)</f>
        <v>#N/A</v>
      </c>
      <c r="H13902" s="104" t="e">
        <f>C13902*PRODUCT(#REF!,#REF!,G13902,,#REF!,E13902)</f>
        <v>#N/A</v>
      </c>
    </row>
    <row r="13903" spans="3:8">
      <c r="C13903" t="e">
        <f>VLOOKUP(B13903,定价因子!L:M,2,0)</f>
        <v>#N/A</v>
      </c>
      <c r="E13903" t="e">
        <f>VLOOKUP($D$1&amp;D13903,定价因子!E:F,2,0)</f>
        <v>#N/A</v>
      </c>
      <c r="G13903" t="e">
        <f>VLOOKUP($F$1&amp;F13903,定价因子!E:F,2,0)</f>
        <v>#N/A</v>
      </c>
      <c r="H13903" s="104" t="e">
        <f>C13903*PRODUCT(#REF!,#REF!,G13903,,#REF!,E13903)</f>
        <v>#N/A</v>
      </c>
    </row>
    <row r="13904" spans="3:8">
      <c r="C13904" t="e">
        <f>VLOOKUP(B13904,定价因子!L:M,2,0)</f>
        <v>#N/A</v>
      </c>
      <c r="E13904" t="e">
        <f>VLOOKUP($D$1&amp;D13904,定价因子!E:F,2,0)</f>
        <v>#N/A</v>
      </c>
      <c r="G13904" t="e">
        <f>VLOOKUP($F$1&amp;F13904,定价因子!E:F,2,0)</f>
        <v>#N/A</v>
      </c>
      <c r="H13904" s="104" t="e">
        <f>C13904*PRODUCT(#REF!,#REF!,G13904,,#REF!,E13904)</f>
        <v>#N/A</v>
      </c>
    </row>
    <row r="13905" spans="3:8">
      <c r="C13905" t="e">
        <f>VLOOKUP(B13905,定价因子!L:M,2,0)</f>
        <v>#N/A</v>
      </c>
      <c r="E13905" t="e">
        <f>VLOOKUP($D$1&amp;D13905,定价因子!E:F,2,0)</f>
        <v>#N/A</v>
      </c>
      <c r="G13905" t="e">
        <f>VLOOKUP($F$1&amp;F13905,定价因子!E:F,2,0)</f>
        <v>#N/A</v>
      </c>
      <c r="H13905" s="104" t="e">
        <f>C13905*PRODUCT(#REF!,#REF!,G13905,,#REF!,E13905)</f>
        <v>#N/A</v>
      </c>
    </row>
    <row r="13906" spans="3:8">
      <c r="C13906" t="e">
        <f>VLOOKUP(B13906,定价因子!L:M,2,0)</f>
        <v>#N/A</v>
      </c>
      <c r="E13906" t="e">
        <f>VLOOKUP($D$1&amp;D13906,定价因子!E:F,2,0)</f>
        <v>#N/A</v>
      </c>
      <c r="G13906" t="e">
        <f>VLOOKUP($F$1&amp;F13906,定价因子!E:F,2,0)</f>
        <v>#N/A</v>
      </c>
      <c r="H13906" s="104" t="e">
        <f>C13906*PRODUCT(#REF!,#REF!,G13906,,#REF!,E13906)</f>
        <v>#N/A</v>
      </c>
    </row>
    <row r="13907" spans="3:8">
      <c r="C13907" t="e">
        <f>VLOOKUP(B13907,定价因子!L:M,2,0)</f>
        <v>#N/A</v>
      </c>
      <c r="E13907" t="e">
        <f>VLOOKUP($D$1&amp;D13907,定价因子!E:F,2,0)</f>
        <v>#N/A</v>
      </c>
      <c r="G13907" t="e">
        <f>VLOOKUP($F$1&amp;F13907,定价因子!E:F,2,0)</f>
        <v>#N/A</v>
      </c>
      <c r="H13907" s="104" t="e">
        <f>C13907*PRODUCT(#REF!,#REF!,G13907,,#REF!,E13907)</f>
        <v>#N/A</v>
      </c>
    </row>
    <row r="13908" spans="3:8">
      <c r="C13908" t="e">
        <f>VLOOKUP(B13908,定价因子!L:M,2,0)</f>
        <v>#N/A</v>
      </c>
      <c r="E13908" t="e">
        <f>VLOOKUP($D$1&amp;D13908,定价因子!E:F,2,0)</f>
        <v>#N/A</v>
      </c>
      <c r="G13908" t="e">
        <f>VLOOKUP($F$1&amp;F13908,定价因子!E:F,2,0)</f>
        <v>#N/A</v>
      </c>
      <c r="H13908" s="104" t="e">
        <f>C13908*PRODUCT(#REF!,#REF!,G13908,,#REF!,E13908)</f>
        <v>#N/A</v>
      </c>
    </row>
    <row r="13909" spans="3:8">
      <c r="C13909" t="e">
        <f>VLOOKUP(B13909,定价因子!L:M,2,0)</f>
        <v>#N/A</v>
      </c>
      <c r="E13909" t="e">
        <f>VLOOKUP($D$1&amp;D13909,定价因子!E:F,2,0)</f>
        <v>#N/A</v>
      </c>
      <c r="G13909" t="e">
        <f>VLOOKUP($F$1&amp;F13909,定价因子!E:F,2,0)</f>
        <v>#N/A</v>
      </c>
      <c r="H13909" s="104" t="e">
        <f>C13909*PRODUCT(#REF!,#REF!,G13909,,#REF!,E13909)</f>
        <v>#N/A</v>
      </c>
    </row>
    <row r="13910" spans="3:8">
      <c r="C13910" t="e">
        <f>VLOOKUP(B13910,定价因子!L:M,2,0)</f>
        <v>#N/A</v>
      </c>
      <c r="E13910" t="e">
        <f>VLOOKUP($D$1&amp;D13910,定价因子!E:F,2,0)</f>
        <v>#N/A</v>
      </c>
      <c r="G13910" t="e">
        <f>VLOOKUP($F$1&amp;F13910,定价因子!E:F,2,0)</f>
        <v>#N/A</v>
      </c>
      <c r="H13910" s="104" t="e">
        <f>C13910*PRODUCT(#REF!,#REF!,G13910,,#REF!,E13910)</f>
        <v>#N/A</v>
      </c>
    </row>
    <row r="13911" spans="3:8">
      <c r="C13911" t="e">
        <f>VLOOKUP(B13911,定价因子!L:M,2,0)</f>
        <v>#N/A</v>
      </c>
      <c r="E13911" t="e">
        <f>VLOOKUP($D$1&amp;D13911,定价因子!E:F,2,0)</f>
        <v>#N/A</v>
      </c>
      <c r="G13911" t="e">
        <f>VLOOKUP($F$1&amp;F13911,定价因子!E:F,2,0)</f>
        <v>#N/A</v>
      </c>
      <c r="H13911" s="104" t="e">
        <f>C13911*PRODUCT(#REF!,#REF!,G13911,,#REF!,E13911)</f>
        <v>#N/A</v>
      </c>
    </row>
    <row r="13912" spans="3:8">
      <c r="C13912" t="e">
        <f>VLOOKUP(B13912,定价因子!L:M,2,0)</f>
        <v>#N/A</v>
      </c>
      <c r="E13912" t="e">
        <f>VLOOKUP($D$1&amp;D13912,定价因子!E:F,2,0)</f>
        <v>#N/A</v>
      </c>
      <c r="G13912" t="e">
        <f>VLOOKUP($F$1&amp;F13912,定价因子!E:F,2,0)</f>
        <v>#N/A</v>
      </c>
      <c r="H13912" s="104" t="e">
        <f>C13912*PRODUCT(#REF!,#REF!,G13912,,#REF!,E13912)</f>
        <v>#N/A</v>
      </c>
    </row>
    <row r="13913" spans="3:8">
      <c r="C13913" t="e">
        <f>VLOOKUP(B13913,定价因子!L:M,2,0)</f>
        <v>#N/A</v>
      </c>
      <c r="E13913" t="e">
        <f>VLOOKUP($D$1&amp;D13913,定价因子!E:F,2,0)</f>
        <v>#N/A</v>
      </c>
      <c r="G13913" t="e">
        <f>VLOOKUP($F$1&amp;F13913,定价因子!E:F,2,0)</f>
        <v>#N/A</v>
      </c>
      <c r="H13913" s="104" t="e">
        <f>C13913*PRODUCT(#REF!,#REF!,G13913,,#REF!,E13913)</f>
        <v>#N/A</v>
      </c>
    </row>
    <row r="13914" spans="3:8">
      <c r="C13914" t="e">
        <f>VLOOKUP(B13914,定价因子!L:M,2,0)</f>
        <v>#N/A</v>
      </c>
      <c r="E13914" t="e">
        <f>VLOOKUP($D$1&amp;D13914,定价因子!E:F,2,0)</f>
        <v>#N/A</v>
      </c>
      <c r="G13914" t="e">
        <f>VLOOKUP($F$1&amp;F13914,定价因子!E:F,2,0)</f>
        <v>#N/A</v>
      </c>
      <c r="H13914" s="104" t="e">
        <f>C13914*PRODUCT(#REF!,#REF!,G13914,,#REF!,E13914)</f>
        <v>#N/A</v>
      </c>
    </row>
    <row r="13915" spans="3:8">
      <c r="C13915" t="e">
        <f>VLOOKUP(B13915,定价因子!L:M,2,0)</f>
        <v>#N/A</v>
      </c>
      <c r="E13915" t="e">
        <f>VLOOKUP($D$1&amp;D13915,定价因子!E:F,2,0)</f>
        <v>#N/A</v>
      </c>
      <c r="G13915" t="e">
        <f>VLOOKUP($F$1&amp;F13915,定价因子!E:F,2,0)</f>
        <v>#N/A</v>
      </c>
      <c r="H13915" s="104" t="e">
        <f>C13915*PRODUCT(#REF!,#REF!,G13915,,#REF!,E13915)</f>
        <v>#N/A</v>
      </c>
    </row>
    <row r="13916" spans="3:8">
      <c r="C13916" t="e">
        <f>VLOOKUP(B13916,定价因子!L:M,2,0)</f>
        <v>#N/A</v>
      </c>
      <c r="E13916" t="e">
        <f>VLOOKUP($D$1&amp;D13916,定价因子!E:F,2,0)</f>
        <v>#N/A</v>
      </c>
      <c r="G13916" t="e">
        <f>VLOOKUP($F$1&amp;F13916,定价因子!E:F,2,0)</f>
        <v>#N/A</v>
      </c>
      <c r="H13916" s="104" t="e">
        <f>C13916*PRODUCT(#REF!,#REF!,G13916,,#REF!,E13916)</f>
        <v>#N/A</v>
      </c>
    </row>
    <row r="13917" spans="3:8">
      <c r="C13917" t="e">
        <f>VLOOKUP(B13917,定价因子!L:M,2,0)</f>
        <v>#N/A</v>
      </c>
      <c r="E13917" t="e">
        <f>VLOOKUP($D$1&amp;D13917,定价因子!E:F,2,0)</f>
        <v>#N/A</v>
      </c>
      <c r="G13917" t="e">
        <f>VLOOKUP($F$1&amp;F13917,定价因子!E:F,2,0)</f>
        <v>#N/A</v>
      </c>
      <c r="H13917" s="104" t="e">
        <f>C13917*PRODUCT(#REF!,#REF!,G13917,,#REF!,E13917)</f>
        <v>#N/A</v>
      </c>
    </row>
    <row r="13918" spans="3:8">
      <c r="C13918" t="e">
        <f>VLOOKUP(B13918,定价因子!L:M,2,0)</f>
        <v>#N/A</v>
      </c>
      <c r="E13918" t="e">
        <f>VLOOKUP($D$1&amp;D13918,定价因子!E:F,2,0)</f>
        <v>#N/A</v>
      </c>
      <c r="G13918" t="e">
        <f>VLOOKUP($F$1&amp;F13918,定价因子!E:F,2,0)</f>
        <v>#N/A</v>
      </c>
      <c r="H13918" s="104" t="e">
        <f>C13918*PRODUCT(#REF!,#REF!,G13918,,#REF!,E13918)</f>
        <v>#N/A</v>
      </c>
    </row>
    <row r="13919" spans="3:8">
      <c r="C13919" t="e">
        <f>VLOOKUP(B13919,定价因子!L:M,2,0)</f>
        <v>#N/A</v>
      </c>
      <c r="E13919" t="e">
        <f>VLOOKUP($D$1&amp;D13919,定价因子!E:F,2,0)</f>
        <v>#N/A</v>
      </c>
      <c r="G13919" t="e">
        <f>VLOOKUP($F$1&amp;F13919,定价因子!E:F,2,0)</f>
        <v>#N/A</v>
      </c>
      <c r="H13919" s="104" t="e">
        <f>C13919*PRODUCT(#REF!,#REF!,G13919,,#REF!,E13919)</f>
        <v>#N/A</v>
      </c>
    </row>
    <row r="13920" spans="3:8">
      <c r="C13920" t="e">
        <f>VLOOKUP(B13920,定价因子!L:M,2,0)</f>
        <v>#N/A</v>
      </c>
      <c r="E13920" t="e">
        <f>VLOOKUP($D$1&amp;D13920,定价因子!E:F,2,0)</f>
        <v>#N/A</v>
      </c>
      <c r="G13920" t="e">
        <f>VLOOKUP($F$1&amp;F13920,定价因子!E:F,2,0)</f>
        <v>#N/A</v>
      </c>
      <c r="H13920" s="104" t="e">
        <f>C13920*PRODUCT(#REF!,#REF!,G13920,,#REF!,E13920)</f>
        <v>#N/A</v>
      </c>
    </row>
    <row r="13921" spans="3:8">
      <c r="C13921" t="e">
        <f>VLOOKUP(B13921,定价因子!L:M,2,0)</f>
        <v>#N/A</v>
      </c>
      <c r="E13921" t="e">
        <f>VLOOKUP($D$1&amp;D13921,定价因子!E:F,2,0)</f>
        <v>#N/A</v>
      </c>
      <c r="G13921" t="e">
        <f>VLOOKUP($F$1&amp;F13921,定价因子!E:F,2,0)</f>
        <v>#N/A</v>
      </c>
      <c r="H13921" s="104" t="e">
        <f>C13921*PRODUCT(#REF!,#REF!,G13921,,#REF!,E13921)</f>
        <v>#N/A</v>
      </c>
    </row>
    <row r="13922" spans="3:8">
      <c r="C13922" t="e">
        <f>VLOOKUP(B13922,定价因子!L:M,2,0)</f>
        <v>#N/A</v>
      </c>
      <c r="E13922" t="e">
        <f>VLOOKUP($D$1&amp;D13922,定价因子!E:F,2,0)</f>
        <v>#N/A</v>
      </c>
      <c r="G13922" t="e">
        <f>VLOOKUP($F$1&amp;F13922,定价因子!E:F,2,0)</f>
        <v>#N/A</v>
      </c>
      <c r="H13922" s="104" t="e">
        <f>C13922*PRODUCT(#REF!,#REF!,G13922,,#REF!,E13922)</f>
        <v>#N/A</v>
      </c>
    </row>
    <row r="13923" spans="3:8">
      <c r="C13923" t="e">
        <f>VLOOKUP(B13923,定价因子!L:M,2,0)</f>
        <v>#N/A</v>
      </c>
      <c r="E13923" t="e">
        <f>VLOOKUP($D$1&amp;D13923,定价因子!E:F,2,0)</f>
        <v>#N/A</v>
      </c>
      <c r="G13923" t="e">
        <f>VLOOKUP($F$1&amp;F13923,定价因子!E:F,2,0)</f>
        <v>#N/A</v>
      </c>
      <c r="H13923" s="104" t="e">
        <f>C13923*PRODUCT(#REF!,#REF!,G13923,,#REF!,E13923)</f>
        <v>#N/A</v>
      </c>
    </row>
    <row r="13924" spans="3:8">
      <c r="C13924" t="e">
        <f>VLOOKUP(B13924,定价因子!L:M,2,0)</f>
        <v>#N/A</v>
      </c>
      <c r="E13924" t="e">
        <f>VLOOKUP($D$1&amp;D13924,定价因子!E:F,2,0)</f>
        <v>#N/A</v>
      </c>
      <c r="G13924" t="e">
        <f>VLOOKUP($F$1&amp;F13924,定价因子!E:F,2,0)</f>
        <v>#N/A</v>
      </c>
      <c r="H13924" s="104" t="e">
        <f>C13924*PRODUCT(#REF!,#REF!,G13924,,#REF!,E13924)</f>
        <v>#N/A</v>
      </c>
    </row>
    <row r="13925" spans="3:8">
      <c r="C13925" t="e">
        <f>VLOOKUP(B13925,定价因子!L:M,2,0)</f>
        <v>#N/A</v>
      </c>
      <c r="E13925" t="e">
        <f>VLOOKUP($D$1&amp;D13925,定价因子!E:F,2,0)</f>
        <v>#N/A</v>
      </c>
      <c r="G13925" t="e">
        <f>VLOOKUP($F$1&amp;F13925,定价因子!E:F,2,0)</f>
        <v>#N/A</v>
      </c>
      <c r="H13925" s="104" t="e">
        <f>C13925*PRODUCT(#REF!,#REF!,G13925,,#REF!,E13925)</f>
        <v>#N/A</v>
      </c>
    </row>
    <row r="13926" spans="3:8">
      <c r="C13926" t="e">
        <f>VLOOKUP(B13926,定价因子!L:M,2,0)</f>
        <v>#N/A</v>
      </c>
      <c r="E13926" t="e">
        <f>VLOOKUP($D$1&amp;D13926,定价因子!E:F,2,0)</f>
        <v>#N/A</v>
      </c>
      <c r="G13926" t="e">
        <f>VLOOKUP($F$1&amp;F13926,定价因子!E:F,2,0)</f>
        <v>#N/A</v>
      </c>
      <c r="H13926" s="104" t="e">
        <f>C13926*PRODUCT(#REF!,#REF!,G13926,,#REF!,E13926)</f>
        <v>#N/A</v>
      </c>
    </row>
    <row r="13927" spans="3:8">
      <c r="C13927" t="e">
        <f>VLOOKUP(B13927,定价因子!L:M,2,0)</f>
        <v>#N/A</v>
      </c>
      <c r="E13927" t="e">
        <f>VLOOKUP($D$1&amp;D13927,定价因子!E:F,2,0)</f>
        <v>#N/A</v>
      </c>
      <c r="G13927" t="e">
        <f>VLOOKUP($F$1&amp;F13927,定价因子!E:F,2,0)</f>
        <v>#N/A</v>
      </c>
      <c r="H13927" s="104" t="e">
        <f>C13927*PRODUCT(#REF!,#REF!,G13927,,#REF!,E13927)</f>
        <v>#N/A</v>
      </c>
    </row>
    <row r="13928" spans="3:8">
      <c r="C13928" t="e">
        <f>VLOOKUP(B13928,定价因子!L:M,2,0)</f>
        <v>#N/A</v>
      </c>
      <c r="E13928" t="e">
        <f>VLOOKUP($D$1&amp;D13928,定价因子!E:F,2,0)</f>
        <v>#N/A</v>
      </c>
      <c r="G13928" t="e">
        <f>VLOOKUP($F$1&amp;F13928,定价因子!E:F,2,0)</f>
        <v>#N/A</v>
      </c>
      <c r="H13928" s="104" t="e">
        <f>C13928*PRODUCT(#REF!,#REF!,G13928,,#REF!,E13928)</f>
        <v>#N/A</v>
      </c>
    </row>
    <row r="13929" spans="3:8">
      <c r="C13929" t="e">
        <f>VLOOKUP(B13929,定价因子!L:M,2,0)</f>
        <v>#N/A</v>
      </c>
      <c r="E13929" t="e">
        <f>VLOOKUP($D$1&amp;D13929,定价因子!E:F,2,0)</f>
        <v>#N/A</v>
      </c>
      <c r="G13929" t="e">
        <f>VLOOKUP($F$1&amp;F13929,定价因子!E:F,2,0)</f>
        <v>#N/A</v>
      </c>
      <c r="H13929" s="104" t="e">
        <f>C13929*PRODUCT(#REF!,#REF!,G13929,,#REF!,E13929)</f>
        <v>#N/A</v>
      </c>
    </row>
    <row r="13930" spans="3:8">
      <c r="C13930" t="e">
        <f>VLOOKUP(B13930,定价因子!L:M,2,0)</f>
        <v>#N/A</v>
      </c>
      <c r="E13930" t="e">
        <f>VLOOKUP($D$1&amp;D13930,定价因子!E:F,2,0)</f>
        <v>#N/A</v>
      </c>
      <c r="G13930" t="e">
        <f>VLOOKUP($F$1&amp;F13930,定价因子!E:F,2,0)</f>
        <v>#N/A</v>
      </c>
      <c r="H13930" s="104" t="e">
        <f>C13930*PRODUCT(#REF!,#REF!,G13930,,#REF!,E13930)</f>
        <v>#N/A</v>
      </c>
    </row>
    <row r="13931" spans="3:8">
      <c r="C13931" t="e">
        <f>VLOOKUP(B13931,定价因子!L:M,2,0)</f>
        <v>#N/A</v>
      </c>
      <c r="E13931" t="e">
        <f>VLOOKUP($D$1&amp;D13931,定价因子!E:F,2,0)</f>
        <v>#N/A</v>
      </c>
      <c r="G13931" t="e">
        <f>VLOOKUP($F$1&amp;F13931,定价因子!E:F,2,0)</f>
        <v>#N/A</v>
      </c>
      <c r="H13931" s="104" t="e">
        <f>C13931*PRODUCT(#REF!,#REF!,G13931,,#REF!,E13931)</f>
        <v>#N/A</v>
      </c>
    </row>
    <row r="13932" spans="3:8">
      <c r="C13932" t="e">
        <f>VLOOKUP(B13932,定价因子!L:M,2,0)</f>
        <v>#N/A</v>
      </c>
      <c r="E13932" t="e">
        <f>VLOOKUP($D$1&amp;D13932,定价因子!E:F,2,0)</f>
        <v>#N/A</v>
      </c>
      <c r="G13932" t="e">
        <f>VLOOKUP($F$1&amp;F13932,定价因子!E:F,2,0)</f>
        <v>#N/A</v>
      </c>
      <c r="H13932" s="104" t="e">
        <f>C13932*PRODUCT(#REF!,#REF!,G13932,,#REF!,E13932)</f>
        <v>#N/A</v>
      </c>
    </row>
    <row r="13933" spans="3:8">
      <c r="C13933" t="e">
        <f>VLOOKUP(B13933,定价因子!L:M,2,0)</f>
        <v>#N/A</v>
      </c>
      <c r="E13933" t="e">
        <f>VLOOKUP($D$1&amp;D13933,定价因子!E:F,2,0)</f>
        <v>#N/A</v>
      </c>
      <c r="G13933" t="e">
        <f>VLOOKUP($F$1&amp;F13933,定价因子!E:F,2,0)</f>
        <v>#N/A</v>
      </c>
      <c r="H13933" s="104" t="e">
        <f>C13933*PRODUCT(#REF!,#REF!,G13933,,#REF!,E13933)</f>
        <v>#N/A</v>
      </c>
    </row>
    <row r="13934" spans="3:8">
      <c r="C13934" t="e">
        <f>VLOOKUP(B13934,定价因子!L:M,2,0)</f>
        <v>#N/A</v>
      </c>
      <c r="E13934" t="e">
        <f>VLOOKUP($D$1&amp;D13934,定价因子!E:F,2,0)</f>
        <v>#N/A</v>
      </c>
      <c r="G13934" t="e">
        <f>VLOOKUP($F$1&amp;F13934,定价因子!E:F,2,0)</f>
        <v>#N/A</v>
      </c>
      <c r="H13934" s="104" t="e">
        <f>C13934*PRODUCT(#REF!,#REF!,G13934,,#REF!,E13934)</f>
        <v>#N/A</v>
      </c>
    </row>
    <row r="13935" spans="3:8">
      <c r="C13935" t="e">
        <f>VLOOKUP(B13935,定价因子!L:M,2,0)</f>
        <v>#N/A</v>
      </c>
      <c r="E13935" t="e">
        <f>VLOOKUP($D$1&amp;D13935,定价因子!E:F,2,0)</f>
        <v>#N/A</v>
      </c>
      <c r="G13935" t="e">
        <f>VLOOKUP($F$1&amp;F13935,定价因子!E:F,2,0)</f>
        <v>#N/A</v>
      </c>
      <c r="H13935" s="104" t="e">
        <f>C13935*PRODUCT(#REF!,#REF!,G13935,,#REF!,E13935)</f>
        <v>#N/A</v>
      </c>
    </row>
    <row r="13936" spans="3:8">
      <c r="C13936" t="e">
        <f>VLOOKUP(B13936,定价因子!L:M,2,0)</f>
        <v>#N/A</v>
      </c>
      <c r="E13936" t="e">
        <f>VLOOKUP($D$1&amp;D13936,定价因子!E:F,2,0)</f>
        <v>#N/A</v>
      </c>
      <c r="G13936" t="e">
        <f>VLOOKUP($F$1&amp;F13936,定价因子!E:F,2,0)</f>
        <v>#N/A</v>
      </c>
      <c r="H13936" s="104" t="e">
        <f>C13936*PRODUCT(#REF!,#REF!,G13936,,#REF!,E13936)</f>
        <v>#N/A</v>
      </c>
    </row>
    <row r="13937" spans="3:8">
      <c r="C13937" t="e">
        <f>VLOOKUP(B13937,定价因子!L:M,2,0)</f>
        <v>#N/A</v>
      </c>
      <c r="E13937" t="e">
        <f>VLOOKUP($D$1&amp;D13937,定价因子!E:F,2,0)</f>
        <v>#N/A</v>
      </c>
      <c r="G13937" t="e">
        <f>VLOOKUP($F$1&amp;F13937,定价因子!E:F,2,0)</f>
        <v>#N/A</v>
      </c>
      <c r="H13937" s="104" t="e">
        <f>C13937*PRODUCT(#REF!,#REF!,G13937,,#REF!,E13937)</f>
        <v>#N/A</v>
      </c>
    </row>
    <row r="13938" spans="3:8">
      <c r="C13938" t="e">
        <f>VLOOKUP(B13938,定价因子!L:M,2,0)</f>
        <v>#N/A</v>
      </c>
      <c r="E13938" t="e">
        <f>VLOOKUP($D$1&amp;D13938,定价因子!E:F,2,0)</f>
        <v>#N/A</v>
      </c>
      <c r="G13938" t="e">
        <f>VLOOKUP($F$1&amp;F13938,定价因子!E:F,2,0)</f>
        <v>#N/A</v>
      </c>
      <c r="H13938" s="104" t="e">
        <f>C13938*PRODUCT(#REF!,#REF!,G13938,,#REF!,E13938)</f>
        <v>#N/A</v>
      </c>
    </row>
    <row r="13939" spans="3:8">
      <c r="C13939" t="e">
        <f>VLOOKUP(B13939,定价因子!L:M,2,0)</f>
        <v>#N/A</v>
      </c>
      <c r="E13939" t="e">
        <f>VLOOKUP($D$1&amp;D13939,定价因子!E:F,2,0)</f>
        <v>#N/A</v>
      </c>
      <c r="G13939" t="e">
        <f>VLOOKUP($F$1&amp;F13939,定价因子!E:F,2,0)</f>
        <v>#N/A</v>
      </c>
      <c r="H13939" s="104" t="e">
        <f>C13939*PRODUCT(#REF!,#REF!,G13939,,#REF!,E13939)</f>
        <v>#N/A</v>
      </c>
    </row>
    <row r="13940" spans="3:8">
      <c r="C13940" t="e">
        <f>VLOOKUP(B13940,定价因子!L:M,2,0)</f>
        <v>#N/A</v>
      </c>
      <c r="E13940" t="e">
        <f>VLOOKUP($D$1&amp;D13940,定价因子!E:F,2,0)</f>
        <v>#N/A</v>
      </c>
      <c r="G13940" t="e">
        <f>VLOOKUP($F$1&amp;F13940,定价因子!E:F,2,0)</f>
        <v>#N/A</v>
      </c>
      <c r="H13940" s="104" t="e">
        <f>C13940*PRODUCT(#REF!,#REF!,G13940,,#REF!,E13940)</f>
        <v>#N/A</v>
      </c>
    </row>
    <row r="13941" spans="3:8">
      <c r="C13941" t="e">
        <f>VLOOKUP(B13941,定价因子!L:M,2,0)</f>
        <v>#N/A</v>
      </c>
      <c r="E13941" t="e">
        <f>VLOOKUP($D$1&amp;D13941,定价因子!E:F,2,0)</f>
        <v>#N/A</v>
      </c>
      <c r="G13941" t="e">
        <f>VLOOKUP($F$1&amp;F13941,定价因子!E:F,2,0)</f>
        <v>#N/A</v>
      </c>
      <c r="H13941" s="104" t="e">
        <f>C13941*PRODUCT(#REF!,#REF!,G13941,,#REF!,E13941)</f>
        <v>#N/A</v>
      </c>
    </row>
    <row r="13942" spans="3:8">
      <c r="C13942" t="e">
        <f>VLOOKUP(B13942,定价因子!L:M,2,0)</f>
        <v>#N/A</v>
      </c>
      <c r="E13942" t="e">
        <f>VLOOKUP($D$1&amp;D13942,定价因子!E:F,2,0)</f>
        <v>#N/A</v>
      </c>
      <c r="G13942" t="e">
        <f>VLOOKUP($F$1&amp;F13942,定价因子!E:F,2,0)</f>
        <v>#N/A</v>
      </c>
      <c r="H13942" s="104" t="e">
        <f>C13942*PRODUCT(#REF!,#REF!,G13942,,#REF!,E13942)</f>
        <v>#N/A</v>
      </c>
    </row>
    <row r="13943" spans="3:8">
      <c r="C13943" t="e">
        <f>VLOOKUP(B13943,定价因子!L:M,2,0)</f>
        <v>#N/A</v>
      </c>
      <c r="E13943" t="e">
        <f>VLOOKUP($D$1&amp;D13943,定价因子!E:F,2,0)</f>
        <v>#N/A</v>
      </c>
      <c r="G13943" t="e">
        <f>VLOOKUP($F$1&amp;F13943,定价因子!E:F,2,0)</f>
        <v>#N/A</v>
      </c>
      <c r="H13943" s="104" t="e">
        <f>C13943*PRODUCT(#REF!,#REF!,G13943,,#REF!,E13943)</f>
        <v>#N/A</v>
      </c>
    </row>
    <row r="13944" spans="3:8">
      <c r="C13944" t="e">
        <f>VLOOKUP(B13944,定价因子!L:M,2,0)</f>
        <v>#N/A</v>
      </c>
      <c r="E13944" t="e">
        <f>VLOOKUP($D$1&amp;D13944,定价因子!E:F,2,0)</f>
        <v>#N/A</v>
      </c>
      <c r="G13944" t="e">
        <f>VLOOKUP($F$1&amp;F13944,定价因子!E:F,2,0)</f>
        <v>#N/A</v>
      </c>
      <c r="H13944" s="104" t="e">
        <f>C13944*PRODUCT(#REF!,#REF!,G13944,,#REF!,E13944)</f>
        <v>#N/A</v>
      </c>
    </row>
    <row r="13945" spans="3:8">
      <c r="C13945" t="e">
        <f>VLOOKUP(B13945,定价因子!L:M,2,0)</f>
        <v>#N/A</v>
      </c>
      <c r="E13945" t="e">
        <f>VLOOKUP($D$1&amp;D13945,定价因子!E:F,2,0)</f>
        <v>#N/A</v>
      </c>
      <c r="G13945" t="e">
        <f>VLOOKUP($F$1&amp;F13945,定价因子!E:F,2,0)</f>
        <v>#N/A</v>
      </c>
      <c r="H13945" s="104" t="e">
        <f>C13945*PRODUCT(#REF!,#REF!,G13945,,#REF!,E13945)</f>
        <v>#N/A</v>
      </c>
    </row>
    <row r="13946" spans="3:8">
      <c r="C13946" t="e">
        <f>VLOOKUP(B13946,定价因子!L:M,2,0)</f>
        <v>#N/A</v>
      </c>
      <c r="E13946" t="e">
        <f>VLOOKUP($D$1&amp;D13946,定价因子!E:F,2,0)</f>
        <v>#N/A</v>
      </c>
      <c r="G13946" t="e">
        <f>VLOOKUP($F$1&amp;F13946,定价因子!E:F,2,0)</f>
        <v>#N/A</v>
      </c>
      <c r="H13946" s="104" t="e">
        <f>C13946*PRODUCT(#REF!,#REF!,G13946,,#REF!,E13946)</f>
        <v>#N/A</v>
      </c>
    </row>
    <row r="13947" spans="3:8">
      <c r="C13947" t="e">
        <f>VLOOKUP(B13947,定价因子!L:M,2,0)</f>
        <v>#N/A</v>
      </c>
      <c r="E13947" t="e">
        <f>VLOOKUP($D$1&amp;D13947,定价因子!E:F,2,0)</f>
        <v>#N/A</v>
      </c>
      <c r="G13947" t="e">
        <f>VLOOKUP($F$1&amp;F13947,定价因子!E:F,2,0)</f>
        <v>#N/A</v>
      </c>
      <c r="H13947" s="104" t="e">
        <f>C13947*PRODUCT(#REF!,#REF!,G13947,,#REF!,E13947)</f>
        <v>#N/A</v>
      </c>
    </row>
    <row r="13948" spans="3:8">
      <c r="C13948" t="e">
        <f>VLOOKUP(B13948,定价因子!L:M,2,0)</f>
        <v>#N/A</v>
      </c>
      <c r="E13948" t="e">
        <f>VLOOKUP($D$1&amp;D13948,定价因子!E:F,2,0)</f>
        <v>#N/A</v>
      </c>
      <c r="G13948" t="e">
        <f>VLOOKUP($F$1&amp;F13948,定价因子!E:F,2,0)</f>
        <v>#N/A</v>
      </c>
      <c r="H13948" s="104" t="e">
        <f>C13948*PRODUCT(#REF!,#REF!,G13948,,#REF!,E13948)</f>
        <v>#N/A</v>
      </c>
    </row>
    <row r="13949" spans="3:8">
      <c r="C13949" t="e">
        <f>VLOOKUP(B13949,定价因子!L:M,2,0)</f>
        <v>#N/A</v>
      </c>
      <c r="E13949" t="e">
        <f>VLOOKUP($D$1&amp;D13949,定价因子!E:F,2,0)</f>
        <v>#N/A</v>
      </c>
      <c r="G13949" t="e">
        <f>VLOOKUP($F$1&amp;F13949,定价因子!E:F,2,0)</f>
        <v>#N/A</v>
      </c>
      <c r="H13949" s="104" t="e">
        <f>C13949*PRODUCT(#REF!,#REF!,G13949,,#REF!,E13949)</f>
        <v>#N/A</v>
      </c>
    </row>
    <row r="13950" spans="3:8">
      <c r="C13950" t="e">
        <f>VLOOKUP(B13950,定价因子!L:M,2,0)</f>
        <v>#N/A</v>
      </c>
      <c r="E13950" t="e">
        <f>VLOOKUP($D$1&amp;D13950,定价因子!E:F,2,0)</f>
        <v>#N/A</v>
      </c>
      <c r="G13950" t="e">
        <f>VLOOKUP($F$1&amp;F13950,定价因子!E:F,2,0)</f>
        <v>#N/A</v>
      </c>
      <c r="H13950" s="104" t="e">
        <f>C13950*PRODUCT(#REF!,#REF!,G13950,,#REF!,E13950)</f>
        <v>#N/A</v>
      </c>
    </row>
    <row r="13951" spans="3:8">
      <c r="C13951" t="e">
        <f>VLOOKUP(B13951,定价因子!L:M,2,0)</f>
        <v>#N/A</v>
      </c>
      <c r="E13951" t="e">
        <f>VLOOKUP($D$1&amp;D13951,定价因子!E:F,2,0)</f>
        <v>#N/A</v>
      </c>
      <c r="G13951" t="e">
        <f>VLOOKUP($F$1&amp;F13951,定价因子!E:F,2,0)</f>
        <v>#N/A</v>
      </c>
      <c r="H13951" s="104" t="e">
        <f>C13951*PRODUCT(#REF!,#REF!,G13951,,#REF!,E13951)</f>
        <v>#N/A</v>
      </c>
    </row>
    <row r="13952" spans="3:8">
      <c r="C13952" t="e">
        <f>VLOOKUP(B13952,定价因子!L:M,2,0)</f>
        <v>#N/A</v>
      </c>
      <c r="E13952" t="e">
        <f>VLOOKUP($D$1&amp;D13952,定价因子!E:F,2,0)</f>
        <v>#N/A</v>
      </c>
      <c r="G13952" t="e">
        <f>VLOOKUP($F$1&amp;F13952,定价因子!E:F,2,0)</f>
        <v>#N/A</v>
      </c>
      <c r="H13952" s="104" t="e">
        <f>C13952*PRODUCT(#REF!,#REF!,G13952,,#REF!,E13952)</f>
        <v>#N/A</v>
      </c>
    </row>
    <row r="13953" spans="3:8">
      <c r="C13953" t="e">
        <f>VLOOKUP(B13953,定价因子!L:M,2,0)</f>
        <v>#N/A</v>
      </c>
      <c r="E13953" t="e">
        <f>VLOOKUP($D$1&amp;D13953,定价因子!E:F,2,0)</f>
        <v>#N/A</v>
      </c>
      <c r="G13953" t="e">
        <f>VLOOKUP($F$1&amp;F13953,定价因子!E:F,2,0)</f>
        <v>#N/A</v>
      </c>
      <c r="H13953" s="104" t="e">
        <f>C13953*PRODUCT(#REF!,#REF!,G13953,,#REF!,E13953)</f>
        <v>#N/A</v>
      </c>
    </row>
    <row r="13954" spans="3:8">
      <c r="C13954" t="e">
        <f>VLOOKUP(B13954,定价因子!L:M,2,0)</f>
        <v>#N/A</v>
      </c>
      <c r="E13954" t="e">
        <f>VLOOKUP($D$1&amp;D13954,定价因子!E:F,2,0)</f>
        <v>#N/A</v>
      </c>
      <c r="G13954" t="e">
        <f>VLOOKUP($F$1&amp;F13954,定价因子!E:F,2,0)</f>
        <v>#N/A</v>
      </c>
      <c r="H13954" s="104" t="e">
        <f>C13954*PRODUCT(#REF!,#REF!,G13954,,#REF!,E13954)</f>
        <v>#N/A</v>
      </c>
    </row>
    <row r="13955" spans="3:8">
      <c r="C13955" t="e">
        <f>VLOOKUP(B13955,定价因子!L:M,2,0)</f>
        <v>#N/A</v>
      </c>
      <c r="E13955" t="e">
        <f>VLOOKUP($D$1&amp;D13955,定价因子!E:F,2,0)</f>
        <v>#N/A</v>
      </c>
      <c r="G13955" t="e">
        <f>VLOOKUP($F$1&amp;F13955,定价因子!E:F,2,0)</f>
        <v>#N/A</v>
      </c>
      <c r="H13955" s="104" t="e">
        <f>C13955*PRODUCT(#REF!,#REF!,G13955,,#REF!,E13955)</f>
        <v>#N/A</v>
      </c>
    </row>
    <row r="13956" spans="3:8">
      <c r="C13956" t="e">
        <f>VLOOKUP(B13956,定价因子!L:M,2,0)</f>
        <v>#N/A</v>
      </c>
      <c r="E13956" t="e">
        <f>VLOOKUP($D$1&amp;D13956,定价因子!E:F,2,0)</f>
        <v>#N/A</v>
      </c>
      <c r="G13956" t="e">
        <f>VLOOKUP($F$1&amp;F13956,定价因子!E:F,2,0)</f>
        <v>#N/A</v>
      </c>
      <c r="H13956" s="104" t="e">
        <f>C13956*PRODUCT(#REF!,#REF!,G13956,,#REF!,E13956)</f>
        <v>#N/A</v>
      </c>
    </row>
    <row r="13957" spans="3:8">
      <c r="C13957" t="e">
        <f>VLOOKUP(B13957,定价因子!L:M,2,0)</f>
        <v>#N/A</v>
      </c>
      <c r="E13957" t="e">
        <f>VLOOKUP($D$1&amp;D13957,定价因子!E:F,2,0)</f>
        <v>#N/A</v>
      </c>
      <c r="G13957" t="e">
        <f>VLOOKUP($F$1&amp;F13957,定价因子!E:F,2,0)</f>
        <v>#N/A</v>
      </c>
      <c r="H13957" s="104" t="e">
        <f>C13957*PRODUCT(#REF!,#REF!,G13957,,#REF!,E13957)</f>
        <v>#N/A</v>
      </c>
    </row>
    <row r="13958" spans="3:8">
      <c r="C13958" t="e">
        <f>VLOOKUP(B13958,定价因子!L:M,2,0)</f>
        <v>#N/A</v>
      </c>
      <c r="E13958" t="e">
        <f>VLOOKUP($D$1&amp;D13958,定价因子!E:F,2,0)</f>
        <v>#N/A</v>
      </c>
      <c r="G13958" t="e">
        <f>VLOOKUP($F$1&amp;F13958,定价因子!E:F,2,0)</f>
        <v>#N/A</v>
      </c>
      <c r="H13958" s="104" t="e">
        <f>C13958*PRODUCT(#REF!,#REF!,G13958,,#REF!,E13958)</f>
        <v>#N/A</v>
      </c>
    </row>
    <row r="13959" spans="3:8">
      <c r="C13959" t="e">
        <f>VLOOKUP(B13959,定价因子!L:M,2,0)</f>
        <v>#N/A</v>
      </c>
      <c r="E13959" t="e">
        <f>VLOOKUP($D$1&amp;D13959,定价因子!E:F,2,0)</f>
        <v>#N/A</v>
      </c>
      <c r="G13959" t="e">
        <f>VLOOKUP($F$1&amp;F13959,定价因子!E:F,2,0)</f>
        <v>#N/A</v>
      </c>
      <c r="H13959" s="104" t="e">
        <f>C13959*PRODUCT(#REF!,#REF!,G13959,,#REF!,E13959)</f>
        <v>#N/A</v>
      </c>
    </row>
    <row r="13960" spans="3:8">
      <c r="C13960" t="e">
        <f>VLOOKUP(B13960,定价因子!L:M,2,0)</f>
        <v>#N/A</v>
      </c>
      <c r="E13960" t="e">
        <f>VLOOKUP($D$1&amp;D13960,定价因子!E:F,2,0)</f>
        <v>#N/A</v>
      </c>
      <c r="G13960" t="e">
        <f>VLOOKUP($F$1&amp;F13960,定价因子!E:F,2,0)</f>
        <v>#N/A</v>
      </c>
      <c r="H13960" s="104" t="e">
        <f>C13960*PRODUCT(#REF!,#REF!,G13960,,#REF!,E13960)</f>
        <v>#N/A</v>
      </c>
    </row>
    <row r="13961" spans="3:8">
      <c r="C13961" t="e">
        <f>VLOOKUP(B13961,定价因子!L:M,2,0)</f>
        <v>#N/A</v>
      </c>
      <c r="E13961" t="e">
        <f>VLOOKUP($D$1&amp;D13961,定价因子!E:F,2,0)</f>
        <v>#N/A</v>
      </c>
      <c r="G13961" t="e">
        <f>VLOOKUP($F$1&amp;F13961,定价因子!E:F,2,0)</f>
        <v>#N/A</v>
      </c>
      <c r="H13961" s="104" t="e">
        <f>C13961*PRODUCT(#REF!,#REF!,G13961,,#REF!,E13961)</f>
        <v>#N/A</v>
      </c>
    </row>
    <row r="13962" spans="3:8">
      <c r="C13962" t="e">
        <f>VLOOKUP(B13962,定价因子!L:M,2,0)</f>
        <v>#N/A</v>
      </c>
      <c r="E13962" t="e">
        <f>VLOOKUP($D$1&amp;D13962,定价因子!E:F,2,0)</f>
        <v>#N/A</v>
      </c>
      <c r="G13962" t="e">
        <f>VLOOKUP($F$1&amp;F13962,定价因子!E:F,2,0)</f>
        <v>#N/A</v>
      </c>
      <c r="H13962" s="104" t="e">
        <f>C13962*PRODUCT(#REF!,#REF!,G13962,,#REF!,E13962)</f>
        <v>#N/A</v>
      </c>
    </row>
    <row r="13963" spans="3:8">
      <c r="C13963" t="e">
        <f>VLOOKUP(B13963,定价因子!L:M,2,0)</f>
        <v>#N/A</v>
      </c>
      <c r="E13963" t="e">
        <f>VLOOKUP($D$1&amp;D13963,定价因子!E:F,2,0)</f>
        <v>#N/A</v>
      </c>
      <c r="G13963" t="e">
        <f>VLOOKUP($F$1&amp;F13963,定价因子!E:F,2,0)</f>
        <v>#N/A</v>
      </c>
      <c r="H13963" s="104" t="e">
        <f>C13963*PRODUCT(#REF!,#REF!,G13963,,#REF!,E13963)</f>
        <v>#N/A</v>
      </c>
    </row>
    <row r="13964" spans="3:8">
      <c r="C13964" t="e">
        <f>VLOOKUP(B13964,定价因子!L:M,2,0)</f>
        <v>#N/A</v>
      </c>
      <c r="E13964" t="e">
        <f>VLOOKUP($D$1&amp;D13964,定价因子!E:F,2,0)</f>
        <v>#N/A</v>
      </c>
      <c r="G13964" t="e">
        <f>VLOOKUP($F$1&amp;F13964,定价因子!E:F,2,0)</f>
        <v>#N/A</v>
      </c>
      <c r="H13964" s="104" t="e">
        <f>C13964*PRODUCT(#REF!,#REF!,G13964,,#REF!,E13964)</f>
        <v>#N/A</v>
      </c>
    </row>
    <row r="13965" spans="3:8">
      <c r="C13965" t="e">
        <f>VLOOKUP(B13965,定价因子!L:M,2,0)</f>
        <v>#N/A</v>
      </c>
      <c r="E13965" t="e">
        <f>VLOOKUP($D$1&amp;D13965,定价因子!E:F,2,0)</f>
        <v>#N/A</v>
      </c>
      <c r="G13965" t="e">
        <f>VLOOKUP($F$1&amp;F13965,定价因子!E:F,2,0)</f>
        <v>#N/A</v>
      </c>
      <c r="H13965" s="104" t="e">
        <f>C13965*PRODUCT(#REF!,#REF!,G13965,,#REF!,E13965)</f>
        <v>#N/A</v>
      </c>
    </row>
    <row r="13966" spans="3:8">
      <c r="C13966" t="e">
        <f>VLOOKUP(B13966,定价因子!L:M,2,0)</f>
        <v>#N/A</v>
      </c>
      <c r="E13966" t="e">
        <f>VLOOKUP($D$1&amp;D13966,定价因子!E:F,2,0)</f>
        <v>#N/A</v>
      </c>
      <c r="G13966" t="e">
        <f>VLOOKUP($F$1&amp;F13966,定价因子!E:F,2,0)</f>
        <v>#N/A</v>
      </c>
      <c r="H13966" s="104" t="e">
        <f>C13966*PRODUCT(#REF!,#REF!,G13966,,#REF!,E13966)</f>
        <v>#N/A</v>
      </c>
    </row>
    <row r="13967" spans="3:8">
      <c r="C13967" t="e">
        <f>VLOOKUP(B13967,定价因子!L:M,2,0)</f>
        <v>#N/A</v>
      </c>
      <c r="E13967" t="e">
        <f>VLOOKUP($D$1&amp;D13967,定价因子!E:F,2,0)</f>
        <v>#N/A</v>
      </c>
      <c r="G13967" t="e">
        <f>VLOOKUP($F$1&amp;F13967,定价因子!E:F,2,0)</f>
        <v>#N/A</v>
      </c>
      <c r="H13967" s="104" t="e">
        <f>C13967*PRODUCT(#REF!,#REF!,G13967,,#REF!,E13967)</f>
        <v>#N/A</v>
      </c>
    </row>
    <row r="13968" spans="3:8">
      <c r="C13968" t="e">
        <f>VLOOKUP(B13968,定价因子!L:M,2,0)</f>
        <v>#N/A</v>
      </c>
      <c r="E13968" t="e">
        <f>VLOOKUP($D$1&amp;D13968,定价因子!E:F,2,0)</f>
        <v>#N/A</v>
      </c>
      <c r="G13968" t="e">
        <f>VLOOKUP($F$1&amp;F13968,定价因子!E:F,2,0)</f>
        <v>#N/A</v>
      </c>
      <c r="H13968" s="104" t="e">
        <f>C13968*PRODUCT(#REF!,#REF!,G13968,,#REF!,E13968)</f>
        <v>#N/A</v>
      </c>
    </row>
    <row r="13969" spans="3:8">
      <c r="C13969" t="e">
        <f>VLOOKUP(B13969,定价因子!L:M,2,0)</f>
        <v>#N/A</v>
      </c>
      <c r="E13969" t="e">
        <f>VLOOKUP($D$1&amp;D13969,定价因子!E:F,2,0)</f>
        <v>#N/A</v>
      </c>
      <c r="G13969" t="e">
        <f>VLOOKUP($F$1&amp;F13969,定价因子!E:F,2,0)</f>
        <v>#N/A</v>
      </c>
      <c r="H13969" s="104" t="e">
        <f>C13969*PRODUCT(#REF!,#REF!,G13969,,#REF!,E13969)</f>
        <v>#N/A</v>
      </c>
    </row>
    <row r="13970" spans="3:8">
      <c r="C13970" t="e">
        <f>VLOOKUP(B13970,定价因子!L:M,2,0)</f>
        <v>#N/A</v>
      </c>
      <c r="E13970" t="e">
        <f>VLOOKUP($D$1&amp;D13970,定价因子!E:F,2,0)</f>
        <v>#N/A</v>
      </c>
      <c r="G13970" t="e">
        <f>VLOOKUP($F$1&amp;F13970,定价因子!E:F,2,0)</f>
        <v>#N/A</v>
      </c>
      <c r="H13970" s="104" t="e">
        <f>C13970*PRODUCT(#REF!,#REF!,G13970,,#REF!,E13970)</f>
        <v>#N/A</v>
      </c>
    </row>
    <row r="13971" spans="3:8">
      <c r="C13971" t="e">
        <f>VLOOKUP(B13971,定价因子!L:M,2,0)</f>
        <v>#N/A</v>
      </c>
      <c r="E13971" t="e">
        <f>VLOOKUP($D$1&amp;D13971,定价因子!E:F,2,0)</f>
        <v>#N/A</v>
      </c>
      <c r="G13971" t="e">
        <f>VLOOKUP($F$1&amp;F13971,定价因子!E:F,2,0)</f>
        <v>#N/A</v>
      </c>
      <c r="H13971" s="104" t="e">
        <f>C13971*PRODUCT(#REF!,#REF!,G13971,,#REF!,E13971)</f>
        <v>#N/A</v>
      </c>
    </row>
    <row r="13972" spans="3:8">
      <c r="C13972" t="e">
        <f>VLOOKUP(B13972,定价因子!L:M,2,0)</f>
        <v>#N/A</v>
      </c>
      <c r="E13972" t="e">
        <f>VLOOKUP($D$1&amp;D13972,定价因子!E:F,2,0)</f>
        <v>#N/A</v>
      </c>
      <c r="G13972" t="e">
        <f>VLOOKUP($F$1&amp;F13972,定价因子!E:F,2,0)</f>
        <v>#N/A</v>
      </c>
      <c r="H13972" s="104" t="e">
        <f>C13972*PRODUCT(#REF!,#REF!,G13972,,#REF!,E13972)</f>
        <v>#N/A</v>
      </c>
    </row>
    <row r="13973" spans="3:8">
      <c r="C13973" t="e">
        <f>VLOOKUP(B13973,定价因子!L:M,2,0)</f>
        <v>#N/A</v>
      </c>
      <c r="E13973" t="e">
        <f>VLOOKUP($D$1&amp;D13973,定价因子!E:F,2,0)</f>
        <v>#N/A</v>
      </c>
      <c r="G13973" t="e">
        <f>VLOOKUP($F$1&amp;F13973,定价因子!E:F,2,0)</f>
        <v>#N/A</v>
      </c>
      <c r="H13973" s="104" t="e">
        <f>C13973*PRODUCT(#REF!,#REF!,G13973,,#REF!,E13973)</f>
        <v>#N/A</v>
      </c>
    </row>
    <row r="13974" spans="3:8">
      <c r="C13974" t="e">
        <f>VLOOKUP(B13974,定价因子!L:M,2,0)</f>
        <v>#N/A</v>
      </c>
      <c r="E13974" t="e">
        <f>VLOOKUP($D$1&amp;D13974,定价因子!E:F,2,0)</f>
        <v>#N/A</v>
      </c>
      <c r="G13974" t="e">
        <f>VLOOKUP($F$1&amp;F13974,定价因子!E:F,2,0)</f>
        <v>#N/A</v>
      </c>
      <c r="H13974" s="104" t="e">
        <f>C13974*PRODUCT(#REF!,#REF!,G13974,,#REF!,E13974)</f>
        <v>#N/A</v>
      </c>
    </row>
    <row r="13975" spans="3:8">
      <c r="C13975" t="e">
        <f>VLOOKUP(B13975,定价因子!L:M,2,0)</f>
        <v>#N/A</v>
      </c>
      <c r="E13975" t="e">
        <f>VLOOKUP($D$1&amp;D13975,定价因子!E:F,2,0)</f>
        <v>#N/A</v>
      </c>
      <c r="G13975" t="e">
        <f>VLOOKUP($F$1&amp;F13975,定价因子!E:F,2,0)</f>
        <v>#N/A</v>
      </c>
      <c r="H13975" s="104" t="e">
        <f>C13975*PRODUCT(#REF!,#REF!,G13975,,#REF!,E13975)</f>
        <v>#N/A</v>
      </c>
    </row>
    <row r="13976" spans="3:8">
      <c r="C13976" t="e">
        <f>VLOOKUP(B13976,定价因子!L:M,2,0)</f>
        <v>#N/A</v>
      </c>
      <c r="E13976" t="e">
        <f>VLOOKUP($D$1&amp;D13976,定价因子!E:F,2,0)</f>
        <v>#N/A</v>
      </c>
      <c r="G13976" t="e">
        <f>VLOOKUP($F$1&amp;F13976,定价因子!E:F,2,0)</f>
        <v>#N/A</v>
      </c>
      <c r="H13976" s="104" t="e">
        <f>C13976*PRODUCT(#REF!,#REF!,G13976,,#REF!,E13976)</f>
        <v>#N/A</v>
      </c>
    </row>
    <row r="13977" spans="3:8">
      <c r="C13977" t="e">
        <f>VLOOKUP(B13977,定价因子!L:M,2,0)</f>
        <v>#N/A</v>
      </c>
      <c r="E13977" t="e">
        <f>VLOOKUP($D$1&amp;D13977,定价因子!E:F,2,0)</f>
        <v>#N/A</v>
      </c>
      <c r="G13977" t="e">
        <f>VLOOKUP($F$1&amp;F13977,定价因子!E:F,2,0)</f>
        <v>#N/A</v>
      </c>
      <c r="H13977" s="104" t="e">
        <f>C13977*PRODUCT(#REF!,#REF!,G13977,,#REF!,E13977)</f>
        <v>#N/A</v>
      </c>
    </row>
    <row r="13978" spans="3:8">
      <c r="C13978" t="e">
        <f>VLOOKUP(B13978,定价因子!L:M,2,0)</f>
        <v>#N/A</v>
      </c>
      <c r="E13978" t="e">
        <f>VLOOKUP($D$1&amp;D13978,定价因子!E:F,2,0)</f>
        <v>#N/A</v>
      </c>
      <c r="G13978" t="e">
        <f>VLOOKUP($F$1&amp;F13978,定价因子!E:F,2,0)</f>
        <v>#N/A</v>
      </c>
      <c r="H13978" s="104" t="e">
        <f>C13978*PRODUCT(#REF!,#REF!,G13978,,#REF!,E13978)</f>
        <v>#N/A</v>
      </c>
    </row>
    <row r="13979" spans="3:8">
      <c r="C13979" t="e">
        <f>VLOOKUP(B13979,定价因子!L:M,2,0)</f>
        <v>#N/A</v>
      </c>
      <c r="E13979" t="e">
        <f>VLOOKUP($D$1&amp;D13979,定价因子!E:F,2,0)</f>
        <v>#N/A</v>
      </c>
      <c r="G13979" t="e">
        <f>VLOOKUP($F$1&amp;F13979,定价因子!E:F,2,0)</f>
        <v>#N/A</v>
      </c>
      <c r="H13979" s="104" t="e">
        <f>C13979*PRODUCT(#REF!,#REF!,G13979,,#REF!,E13979)</f>
        <v>#N/A</v>
      </c>
    </row>
    <row r="13980" spans="3:8">
      <c r="C13980" t="e">
        <f>VLOOKUP(B13980,定价因子!L:M,2,0)</f>
        <v>#N/A</v>
      </c>
      <c r="E13980" t="e">
        <f>VLOOKUP($D$1&amp;D13980,定价因子!E:F,2,0)</f>
        <v>#N/A</v>
      </c>
      <c r="G13980" t="e">
        <f>VLOOKUP($F$1&amp;F13980,定价因子!E:F,2,0)</f>
        <v>#N/A</v>
      </c>
      <c r="H13980" s="104" t="e">
        <f>C13980*PRODUCT(#REF!,#REF!,G13980,,#REF!,E13980)</f>
        <v>#N/A</v>
      </c>
    </row>
    <row r="13981" spans="3:8">
      <c r="C13981" t="e">
        <f>VLOOKUP(B13981,定价因子!L:M,2,0)</f>
        <v>#N/A</v>
      </c>
      <c r="E13981" t="e">
        <f>VLOOKUP($D$1&amp;D13981,定价因子!E:F,2,0)</f>
        <v>#N/A</v>
      </c>
      <c r="G13981" t="e">
        <f>VLOOKUP($F$1&amp;F13981,定价因子!E:F,2,0)</f>
        <v>#N/A</v>
      </c>
      <c r="H13981" s="104" t="e">
        <f>C13981*PRODUCT(#REF!,#REF!,G13981,,#REF!,E13981)</f>
        <v>#N/A</v>
      </c>
    </row>
    <row r="13982" spans="3:8">
      <c r="C13982" t="e">
        <f>VLOOKUP(B13982,定价因子!L:M,2,0)</f>
        <v>#N/A</v>
      </c>
      <c r="E13982" t="e">
        <f>VLOOKUP($D$1&amp;D13982,定价因子!E:F,2,0)</f>
        <v>#N/A</v>
      </c>
      <c r="G13982" t="e">
        <f>VLOOKUP($F$1&amp;F13982,定价因子!E:F,2,0)</f>
        <v>#N/A</v>
      </c>
      <c r="H13982" s="104" t="e">
        <f>C13982*PRODUCT(#REF!,#REF!,G13982,,#REF!,E13982)</f>
        <v>#N/A</v>
      </c>
    </row>
    <row r="13983" spans="3:8">
      <c r="C13983" t="e">
        <f>VLOOKUP(B13983,定价因子!L:M,2,0)</f>
        <v>#N/A</v>
      </c>
      <c r="E13983" t="e">
        <f>VLOOKUP($D$1&amp;D13983,定价因子!E:F,2,0)</f>
        <v>#N/A</v>
      </c>
      <c r="G13983" t="e">
        <f>VLOOKUP($F$1&amp;F13983,定价因子!E:F,2,0)</f>
        <v>#N/A</v>
      </c>
      <c r="H13983" s="104" t="e">
        <f>C13983*PRODUCT(#REF!,#REF!,G13983,,#REF!,E13983)</f>
        <v>#N/A</v>
      </c>
    </row>
    <row r="13984" spans="3:8">
      <c r="C13984" t="e">
        <f>VLOOKUP(B13984,定价因子!L:M,2,0)</f>
        <v>#N/A</v>
      </c>
      <c r="E13984" t="e">
        <f>VLOOKUP($D$1&amp;D13984,定价因子!E:F,2,0)</f>
        <v>#N/A</v>
      </c>
      <c r="G13984" t="e">
        <f>VLOOKUP($F$1&amp;F13984,定价因子!E:F,2,0)</f>
        <v>#N/A</v>
      </c>
      <c r="H13984" s="104" t="e">
        <f>C13984*PRODUCT(#REF!,#REF!,G13984,,#REF!,E13984)</f>
        <v>#N/A</v>
      </c>
    </row>
    <row r="13985" spans="3:8">
      <c r="C13985" t="e">
        <f>VLOOKUP(B13985,定价因子!L:M,2,0)</f>
        <v>#N/A</v>
      </c>
      <c r="E13985" t="e">
        <f>VLOOKUP($D$1&amp;D13985,定价因子!E:F,2,0)</f>
        <v>#N/A</v>
      </c>
      <c r="G13985" t="e">
        <f>VLOOKUP($F$1&amp;F13985,定价因子!E:F,2,0)</f>
        <v>#N/A</v>
      </c>
      <c r="H13985" s="104" t="e">
        <f>C13985*PRODUCT(#REF!,#REF!,G13985,,#REF!,E13985)</f>
        <v>#N/A</v>
      </c>
    </row>
    <row r="13986" spans="3:8">
      <c r="C13986" t="e">
        <f>VLOOKUP(B13986,定价因子!L:M,2,0)</f>
        <v>#N/A</v>
      </c>
      <c r="E13986" t="e">
        <f>VLOOKUP($D$1&amp;D13986,定价因子!E:F,2,0)</f>
        <v>#N/A</v>
      </c>
      <c r="G13986" t="e">
        <f>VLOOKUP($F$1&amp;F13986,定价因子!E:F,2,0)</f>
        <v>#N/A</v>
      </c>
      <c r="H13986" s="104" t="e">
        <f>C13986*PRODUCT(#REF!,#REF!,G13986,,#REF!,E13986)</f>
        <v>#N/A</v>
      </c>
    </row>
    <row r="13987" spans="3:8">
      <c r="C13987" t="e">
        <f>VLOOKUP(B13987,定价因子!L:M,2,0)</f>
        <v>#N/A</v>
      </c>
      <c r="E13987" t="e">
        <f>VLOOKUP($D$1&amp;D13987,定价因子!E:F,2,0)</f>
        <v>#N/A</v>
      </c>
      <c r="G13987" t="e">
        <f>VLOOKUP($F$1&amp;F13987,定价因子!E:F,2,0)</f>
        <v>#N/A</v>
      </c>
      <c r="H13987" s="104" t="e">
        <f>C13987*PRODUCT(#REF!,#REF!,G13987,,#REF!,E13987)</f>
        <v>#N/A</v>
      </c>
    </row>
    <row r="13988" spans="3:8">
      <c r="C13988" t="e">
        <f>VLOOKUP(B13988,定价因子!L:M,2,0)</f>
        <v>#N/A</v>
      </c>
      <c r="E13988" t="e">
        <f>VLOOKUP($D$1&amp;D13988,定价因子!E:F,2,0)</f>
        <v>#N/A</v>
      </c>
      <c r="G13988" t="e">
        <f>VLOOKUP($F$1&amp;F13988,定价因子!E:F,2,0)</f>
        <v>#N/A</v>
      </c>
      <c r="H13988" s="104" t="e">
        <f>C13988*PRODUCT(#REF!,#REF!,G13988,,#REF!,E13988)</f>
        <v>#N/A</v>
      </c>
    </row>
    <row r="13989" spans="3:8">
      <c r="C13989" t="e">
        <f>VLOOKUP(B13989,定价因子!L:M,2,0)</f>
        <v>#N/A</v>
      </c>
      <c r="E13989" t="e">
        <f>VLOOKUP($D$1&amp;D13989,定价因子!E:F,2,0)</f>
        <v>#N/A</v>
      </c>
      <c r="G13989" t="e">
        <f>VLOOKUP($F$1&amp;F13989,定价因子!E:F,2,0)</f>
        <v>#N/A</v>
      </c>
      <c r="H13989" s="104" t="e">
        <f>C13989*PRODUCT(#REF!,#REF!,G13989,,#REF!,E13989)</f>
        <v>#N/A</v>
      </c>
    </row>
    <row r="13990" spans="3:8">
      <c r="C13990" t="e">
        <f>VLOOKUP(B13990,定价因子!L:M,2,0)</f>
        <v>#N/A</v>
      </c>
      <c r="E13990" t="e">
        <f>VLOOKUP($D$1&amp;D13990,定价因子!E:F,2,0)</f>
        <v>#N/A</v>
      </c>
      <c r="G13990" t="e">
        <f>VLOOKUP($F$1&amp;F13990,定价因子!E:F,2,0)</f>
        <v>#N/A</v>
      </c>
      <c r="H13990" s="104" t="e">
        <f>C13990*PRODUCT(#REF!,#REF!,G13990,,#REF!,E13990)</f>
        <v>#N/A</v>
      </c>
    </row>
    <row r="13991" spans="3:8">
      <c r="C13991" t="e">
        <f>VLOOKUP(B13991,定价因子!L:M,2,0)</f>
        <v>#N/A</v>
      </c>
      <c r="E13991" t="e">
        <f>VLOOKUP($D$1&amp;D13991,定价因子!E:F,2,0)</f>
        <v>#N/A</v>
      </c>
      <c r="G13991" t="e">
        <f>VLOOKUP($F$1&amp;F13991,定价因子!E:F,2,0)</f>
        <v>#N/A</v>
      </c>
      <c r="H13991" s="104" t="e">
        <f>C13991*PRODUCT(#REF!,#REF!,G13991,,#REF!,E13991)</f>
        <v>#N/A</v>
      </c>
    </row>
    <row r="13992" spans="3:8">
      <c r="C13992" t="e">
        <f>VLOOKUP(B13992,定价因子!L:M,2,0)</f>
        <v>#N/A</v>
      </c>
      <c r="E13992" t="e">
        <f>VLOOKUP($D$1&amp;D13992,定价因子!E:F,2,0)</f>
        <v>#N/A</v>
      </c>
      <c r="G13992" t="e">
        <f>VLOOKUP($F$1&amp;F13992,定价因子!E:F,2,0)</f>
        <v>#N/A</v>
      </c>
      <c r="H13992" s="104" t="e">
        <f>C13992*PRODUCT(#REF!,#REF!,G13992,,#REF!,E13992)</f>
        <v>#N/A</v>
      </c>
    </row>
    <row r="13993" spans="3:8">
      <c r="C13993" t="e">
        <f>VLOOKUP(B13993,定价因子!L:M,2,0)</f>
        <v>#N/A</v>
      </c>
      <c r="E13993" t="e">
        <f>VLOOKUP($D$1&amp;D13993,定价因子!E:F,2,0)</f>
        <v>#N/A</v>
      </c>
      <c r="G13993" t="e">
        <f>VLOOKUP($F$1&amp;F13993,定价因子!E:F,2,0)</f>
        <v>#N/A</v>
      </c>
      <c r="H13993" s="104" t="e">
        <f>C13993*PRODUCT(#REF!,#REF!,G13993,,#REF!,E13993)</f>
        <v>#N/A</v>
      </c>
    </row>
    <row r="13994" spans="3:8">
      <c r="C13994" t="e">
        <f>VLOOKUP(B13994,定价因子!L:M,2,0)</f>
        <v>#N/A</v>
      </c>
      <c r="E13994" t="e">
        <f>VLOOKUP($D$1&amp;D13994,定价因子!E:F,2,0)</f>
        <v>#N/A</v>
      </c>
      <c r="G13994" t="e">
        <f>VLOOKUP($F$1&amp;F13994,定价因子!E:F,2,0)</f>
        <v>#N/A</v>
      </c>
      <c r="H13994" s="104" t="e">
        <f>C13994*PRODUCT(#REF!,#REF!,G13994,,#REF!,E13994)</f>
        <v>#N/A</v>
      </c>
    </row>
    <row r="13995" spans="3:8">
      <c r="C13995" t="e">
        <f>VLOOKUP(B13995,定价因子!L:M,2,0)</f>
        <v>#N/A</v>
      </c>
      <c r="E13995" t="e">
        <f>VLOOKUP($D$1&amp;D13995,定价因子!E:F,2,0)</f>
        <v>#N/A</v>
      </c>
      <c r="G13995" t="e">
        <f>VLOOKUP($F$1&amp;F13995,定价因子!E:F,2,0)</f>
        <v>#N/A</v>
      </c>
      <c r="H13995" s="104" t="e">
        <f>C13995*PRODUCT(#REF!,#REF!,G13995,,#REF!,E13995)</f>
        <v>#N/A</v>
      </c>
    </row>
    <row r="13996" spans="3:8">
      <c r="C13996" t="e">
        <f>VLOOKUP(B13996,定价因子!L:M,2,0)</f>
        <v>#N/A</v>
      </c>
      <c r="E13996" t="e">
        <f>VLOOKUP($D$1&amp;D13996,定价因子!E:F,2,0)</f>
        <v>#N/A</v>
      </c>
      <c r="G13996" t="e">
        <f>VLOOKUP($F$1&amp;F13996,定价因子!E:F,2,0)</f>
        <v>#N/A</v>
      </c>
      <c r="H13996" s="104" t="e">
        <f>C13996*PRODUCT(#REF!,#REF!,G13996,,#REF!,E13996)</f>
        <v>#N/A</v>
      </c>
    </row>
    <row r="13997" spans="3:8">
      <c r="C13997" t="e">
        <f>VLOOKUP(B13997,定价因子!L:M,2,0)</f>
        <v>#N/A</v>
      </c>
      <c r="E13997" t="e">
        <f>VLOOKUP($D$1&amp;D13997,定价因子!E:F,2,0)</f>
        <v>#N/A</v>
      </c>
      <c r="G13997" t="e">
        <f>VLOOKUP($F$1&amp;F13997,定价因子!E:F,2,0)</f>
        <v>#N/A</v>
      </c>
      <c r="H13997" s="104" t="e">
        <f>C13997*PRODUCT(#REF!,#REF!,G13997,,#REF!,E13997)</f>
        <v>#N/A</v>
      </c>
    </row>
    <row r="13998" spans="3:8">
      <c r="C13998" t="e">
        <f>VLOOKUP(B13998,定价因子!L:M,2,0)</f>
        <v>#N/A</v>
      </c>
      <c r="E13998" t="e">
        <f>VLOOKUP($D$1&amp;D13998,定价因子!E:F,2,0)</f>
        <v>#N/A</v>
      </c>
      <c r="G13998" t="e">
        <f>VLOOKUP($F$1&amp;F13998,定价因子!E:F,2,0)</f>
        <v>#N/A</v>
      </c>
      <c r="H13998" s="104" t="e">
        <f>C13998*PRODUCT(#REF!,#REF!,G13998,,#REF!,E13998)</f>
        <v>#N/A</v>
      </c>
    </row>
    <row r="13999" spans="3:8">
      <c r="C13999" t="e">
        <f>VLOOKUP(B13999,定价因子!L:M,2,0)</f>
        <v>#N/A</v>
      </c>
      <c r="E13999" t="e">
        <f>VLOOKUP($D$1&amp;D13999,定价因子!E:F,2,0)</f>
        <v>#N/A</v>
      </c>
      <c r="G13999" t="e">
        <f>VLOOKUP($F$1&amp;F13999,定价因子!E:F,2,0)</f>
        <v>#N/A</v>
      </c>
      <c r="H13999" s="104" t="e">
        <f>C13999*PRODUCT(#REF!,#REF!,G13999,,#REF!,E13999)</f>
        <v>#N/A</v>
      </c>
    </row>
    <row r="14000" spans="3:8">
      <c r="C14000" t="e">
        <f>VLOOKUP(B14000,定价因子!L:M,2,0)</f>
        <v>#N/A</v>
      </c>
      <c r="E14000" t="e">
        <f>VLOOKUP($D$1&amp;D14000,定价因子!E:F,2,0)</f>
        <v>#N/A</v>
      </c>
      <c r="G14000" t="e">
        <f>VLOOKUP($F$1&amp;F14000,定价因子!E:F,2,0)</f>
        <v>#N/A</v>
      </c>
      <c r="H14000" s="104" t="e">
        <f>C14000*PRODUCT(#REF!,#REF!,G14000,,#REF!,E14000)</f>
        <v>#N/A</v>
      </c>
    </row>
    <row r="14001" spans="3:8">
      <c r="C14001" t="e">
        <f>VLOOKUP(B14001,定价因子!L:M,2,0)</f>
        <v>#N/A</v>
      </c>
      <c r="E14001" t="e">
        <f>VLOOKUP($D$1&amp;D14001,定价因子!E:F,2,0)</f>
        <v>#N/A</v>
      </c>
      <c r="G14001" t="e">
        <f>VLOOKUP($F$1&amp;F14001,定价因子!E:F,2,0)</f>
        <v>#N/A</v>
      </c>
      <c r="H14001" s="104" t="e">
        <f>C14001*PRODUCT(#REF!,#REF!,G14001,,#REF!,E14001)</f>
        <v>#N/A</v>
      </c>
    </row>
    <row r="14002" spans="3:8">
      <c r="C14002" t="e">
        <f>VLOOKUP(B14002,定价因子!L:M,2,0)</f>
        <v>#N/A</v>
      </c>
      <c r="E14002" t="e">
        <f>VLOOKUP($D$1&amp;D14002,定价因子!E:F,2,0)</f>
        <v>#N/A</v>
      </c>
      <c r="G14002" t="e">
        <f>VLOOKUP($F$1&amp;F14002,定价因子!E:F,2,0)</f>
        <v>#N/A</v>
      </c>
      <c r="H14002" s="104" t="e">
        <f>C14002*PRODUCT(#REF!,#REF!,G14002,,#REF!,E14002)</f>
        <v>#N/A</v>
      </c>
    </row>
    <row r="14003" spans="3:8">
      <c r="C14003" t="e">
        <f>VLOOKUP(B14003,定价因子!L:M,2,0)</f>
        <v>#N/A</v>
      </c>
      <c r="E14003" t="e">
        <f>VLOOKUP($D$1&amp;D14003,定价因子!E:F,2,0)</f>
        <v>#N/A</v>
      </c>
      <c r="G14003" t="e">
        <f>VLOOKUP($F$1&amp;F14003,定价因子!E:F,2,0)</f>
        <v>#N/A</v>
      </c>
      <c r="H14003" s="104" t="e">
        <f>C14003*PRODUCT(#REF!,#REF!,G14003,,#REF!,E14003)</f>
        <v>#N/A</v>
      </c>
    </row>
    <row r="14004" spans="3:8">
      <c r="C14004" t="e">
        <f>VLOOKUP(B14004,定价因子!L:M,2,0)</f>
        <v>#N/A</v>
      </c>
      <c r="E14004" t="e">
        <f>VLOOKUP($D$1&amp;D14004,定价因子!E:F,2,0)</f>
        <v>#N/A</v>
      </c>
      <c r="G14004" t="e">
        <f>VLOOKUP($F$1&amp;F14004,定价因子!E:F,2,0)</f>
        <v>#N/A</v>
      </c>
      <c r="H14004" s="104" t="e">
        <f>C14004*PRODUCT(#REF!,#REF!,G14004,,#REF!,E14004)</f>
        <v>#N/A</v>
      </c>
    </row>
    <row r="14005" spans="3:8">
      <c r="C14005" t="e">
        <f>VLOOKUP(B14005,定价因子!L:M,2,0)</f>
        <v>#N/A</v>
      </c>
      <c r="E14005" t="e">
        <f>VLOOKUP($D$1&amp;D14005,定价因子!E:F,2,0)</f>
        <v>#N/A</v>
      </c>
      <c r="G14005" t="e">
        <f>VLOOKUP($F$1&amp;F14005,定价因子!E:F,2,0)</f>
        <v>#N/A</v>
      </c>
      <c r="H14005" s="104" t="e">
        <f>C14005*PRODUCT(#REF!,#REF!,G14005,,#REF!,E14005)</f>
        <v>#N/A</v>
      </c>
    </row>
    <row r="14006" spans="3:8">
      <c r="C14006" t="e">
        <f>VLOOKUP(B14006,定价因子!L:M,2,0)</f>
        <v>#N/A</v>
      </c>
      <c r="E14006" t="e">
        <f>VLOOKUP($D$1&amp;D14006,定价因子!E:F,2,0)</f>
        <v>#N/A</v>
      </c>
      <c r="G14006" t="e">
        <f>VLOOKUP($F$1&amp;F14006,定价因子!E:F,2,0)</f>
        <v>#N/A</v>
      </c>
      <c r="H14006" s="104" t="e">
        <f>C14006*PRODUCT(#REF!,#REF!,G14006,,#REF!,E14006)</f>
        <v>#N/A</v>
      </c>
    </row>
    <row r="14007" spans="3:8">
      <c r="C14007" t="e">
        <f>VLOOKUP(B14007,定价因子!L:M,2,0)</f>
        <v>#N/A</v>
      </c>
      <c r="E14007" t="e">
        <f>VLOOKUP($D$1&amp;D14007,定价因子!E:F,2,0)</f>
        <v>#N/A</v>
      </c>
      <c r="G14007" t="e">
        <f>VLOOKUP($F$1&amp;F14007,定价因子!E:F,2,0)</f>
        <v>#N/A</v>
      </c>
      <c r="H14007" s="104" t="e">
        <f>C14007*PRODUCT(#REF!,#REF!,G14007,,#REF!,E14007)</f>
        <v>#N/A</v>
      </c>
    </row>
    <row r="14008" spans="3:8">
      <c r="C14008" t="e">
        <f>VLOOKUP(B14008,定价因子!L:M,2,0)</f>
        <v>#N/A</v>
      </c>
      <c r="E14008" t="e">
        <f>VLOOKUP($D$1&amp;D14008,定价因子!E:F,2,0)</f>
        <v>#N/A</v>
      </c>
      <c r="G14008" t="e">
        <f>VLOOKUP($F$1&amp;F14008,定价因子!E:F,2,0)</f>
        <v>#N/A</v>
      </c>
      <c r="H14008" s="104" t="e">
        <f>C14008*PRODUCT(#REF!,#REF!,G14008,,#REF!,E14008)</f>
        <v>#N/A</v>
      </c>
    </row>
    <row r="14009" spans="3:8">
      <c r="C14009" t="e">
        <f>VLOOKUP(B14009,定价因子!L:M,2,0)</f>
        <v>#N/A</v>
      </c>
      <c r="E14009" t="e">
        <f>VLOOKUP($D$1&amp;D14009,定价因子!E:F,2,0)</f>
        <v>#N/A</v>
      </c>
      <c r="G14009" t="e">
        <f>VLOOKUP($F$1&amp;F14009,定价因子!E:F,2,0)</f>
        <v>#N/A</v>
      </c>
      <c r="H14009" s="104" t="e">
        <f>C14009*PRODUCT(#REF!,#REF!,G14009,,#REF!,E14009)</f>
        <v>#N/A</v>
      </c>
    </row>
    <row r="14010" spans="3:8">
      <c r="C14010" t="e">
        <f>VLOOKUP(B14010,定价因子!L:M,2,0)</f>
        <v>#N/A</v>
      </c>
      <c r="E14010" t="e">
        <f>VLOOKUP($D$1&amp;D14010,定价因子!E:F,2,0)</f>
        <v>#N/A</v>
      </c>
      <c r="G14010" t="e">
        <f>VLOOKUP($F$1&amp;F14010,定价因子!E:F,2,0)</f>
        <v>#N/A</v>
      </c>
      <c r="H14010" s="104" t="e">
        <f>C14010*PRODUCT(#REF!,#REF!,G14010,,#REF!,E14010)</f>
        <v>#N/A</v>
      </c>
    </row>
    <row r="14011" spans="3:8">
      <c r="C14011" t="e">
        <f>VLOOKUP(B14011,定价因子!L:M,2,0)</f>
        <v>#N/A</v>
      </c>
      <c r="E14011" t="e">
        <f>VLOOKUP($D$1&amp;D14011,定价因子!E:F,2,0)</f>
        <v>#N/A</v>
      </c>
      <c r="G14011" t="e">
        <f>VLOOKUP($F$1&amp;F14011,定价因子!E:F,2,0)</f>
        <v>#N/A</v>
      </c>
      <c r="H14011" s="104" t="e">
        <f>C14011*PRODUCT(#REF!,#REF!,G14011,,#REF!,E14011)</f>
        <v>#N/A</v>
      </c>
    </row>
    <row r="14012" spans="3:8">
      <c r="C14012" t="e">
        <f>VLOOKUP(B14012,定价因子!L:M,2,0)</f>
        <v>#N/A</v>
      </c>
      <c r="E14012" t="e">
        <f>VLOOKUP($D$1&amp;D14012,定价因子!E:F,2,0)</f>
        <v>#N/A</v>
      </c>
      <c r="G14012" t="e">
        <f>VLOOKUP($F$1&amp;F14012,定价因子!E:F,2,0)</f>
        <v>#N/A</v>
      </c>
      <c r="H14012" s="104" t="e">
        <f>C14012*PRODUCT(#REF!,#REF!,G14012,,#REF!,E14012)</f>
        <v>#N/A</v>
      </c>
    </row>
    <row r="14013" spans="3:8">
      <c r="C14013" t="e">
        <f>VLOOKUP(B14013,定价因子!L:M,2,0)</f>
        <v>#N/A</v>
      </c>
      <c r="E14013" t="e">
        <f>VLOOKUP($D$1&amp;D14013,定价因子!E:F,2,0)</f>
        <v>#N/A</v>
      </c>
      <c r="G14013" t="e">
        <f>VLOOKUP($F$1&amp;F14013,定价因子!E:F,2,0)</f>
        <v>#N/A</v>
      </c>
      <c r="H14013" s="104" t="e">
        <f>C14013*PRODUCT(#REF!,#REF!,G14013,,#REF!,E14013)</f>
        <v>#N/A</v>
      </c>
    </row>
    <row r="14014" spans="3:8">
      <c r="C14014" t="e">
        <f>VLOOKUP(B14014,定价因子!L:M,2,0)</f>
        <v>#N/A</v>
      </c>
      <c r="E14014" t="e">
        <f>VLOOKUP($D$1&amp;D14014,定价因子!E:F,2,0)</f>
        <v>#N/A</v>
      </c>
      <c r="G14014" t="e">
        <f>VLOOKUP($F$1&amp;F14014,定价因子!E:F,2,0)</f>
        <v>#N/A</v>
      </c>
      <c r="H14014" s="104" t="e">
        <f>C14014*PRODUCT(#REF!,#REF!,G14014,,#REF!,E14014)</f>
        <v>#N/A</v>
      </c>
    </row>
    <row r="14015" spans="3:8">
      <c r="C14015" t="e">
        <f>VLOOKUP(B14015,定价因子!L:M,2,0)</f>
        <v>#N/A</v>
      </c>
      <c r="E14015" t="e">
        <f>VLOOKUP($D$1&amp;D14015,定价因子!E:F,2,0)</f>
        <v>#N/A</v>
      </c>
      <c r="G14015" t="e">
        <f>VLOOKUP($F$1&amp;F14015,定价因子!E:F,2,0)</f>
        <v>#N/A</v>
      </c>
      <c r="H14015" s="104" t="e">
        <f>C14015*PRODUCT(#REF!,#REF!,G14015,,#REF!,E14015)</f>
        <v>#N/A</v>
      </c>
    </row>
    <row r="14016" spans="3:8">
      <c r="C14016" t="e">
        <f>VLOOKUP(B14016,定价因子!L:M,2,0)</f>
        <v>#N/A</v>
      </c>
      <c r="E14016" t="e">
        <f>VLOOKUP($D$1&amp;D14016,定价因子!E:F,2,0)</f>
        <v>#N/A</v>
      </c>
      <c r="G14016" t="e">
        <f>VLOOKUP($F$1&amp;F14016,定价因子!E:F,2,0)</f>
        <v>#N/A</v>
      </c>
      <c r="H14016" s="104" t="e">
        <f>C14016*PRODUCT(#REF!,#REF!,G14016,,#REF!,E14016)</f>
        <v>#N/A</v>
      </c>
    </row>
    <row r="14017" spans="3:8">
      <c r="C14017" t="e">
        <f>VLOOKUP(B14017,定价因子!L:M,2,0)</f>
        <v>#N/A</v>
      </c>
      <c r="E14017" t="e">
        <f>VLOOKUP($D$1&amp;D14017,定价因子!E:F,2,0)</f>
        <v>#N/A</v>
      </c>
      <c r="G14017" t="e">
        <f>VLOOKUP($F$1&amp;F14017,定价因子!E:F,2,0)</f>
        <v>#N/A</v>
      </c>
      <c r="H14017" s="104" t="e">
        <f>C14017*PRODUCT(#REF!,#REF!,G14017,,#REF!,E14017)</f>
        <v>#N/A</v>
      </c>
    </row>
    <row r="14018" spans="3:8">
      <c r="C14018" t="e">
        <f>VLOOKUP(B14018,定价因子!L:M,2,0)</f>
        <v>#N/A</v>
      </c>
      <c r="E14018" t="e">
        <f>VLOOKUP($D$1&amp;D14018,定价因子!E:F,2,0)</f>
        <v>#N/A</v>
      </c>
      <c r="G14018" t="e">
        <f>VLOOKUP($F$1&amp;F14018,定价因子!E:F,2,0)</f>
        <v>#N/A</v>
      </c>
      <c r="H14018" s="104" t="e">
        <f>C14018*PRODUCT(#REF!,#REF!,G14018,,#REF!,E14018)</f>
        <v>#N/A</v>
      </c>
    </row>
    <row r="14019" spans="3:8">
      <c r="C14019" t="e">
        <f>VLOOKUP(B14019,定价因子!L:M,2,0)</f>
        <v>#N/A</v>
      </c>
      <c r="E14019" t="e">
        <f>VLOOKUP($D$1&amp;D14019,定价因子!E:F,2,0)</f>
        <v>#N/A</v>
      </c>
      <c r="G14019" t="e">
        <f>VLOOKUP($F$1&amp;F14019,定价因子!E:F,2,0)</f>
        <v>#N/A</v>
      </c>
      <c r="H14019" s="104" t="e">
        <f>C14019*PRODUCT(#REF!,#REF!,G14019,,#REF!,E14019)</f>
        <v>#N/A</v>
      </c>
    </row>
    <row r="14020" spans="3:8">
      <c r="C14020" t="e">
        <f>VLOOKUP(B14020,定价因子!L:M,2,0)</f>
        <v>#N/A</v>
      </c>
      <c r="E14020" t="e">
        <f>VLOOKUP($D$1&amp;D14020,定价因子!E:F,2,0)</f>
        <v>#N/A</v>
      </c>
      <c r="G14020" t="e">
        <f>VLOOKUP($F$1&amp;F14020,定价因子!E:F,2,0)</f>
        <v>#N/A</v>
      </c>
      <c r="H14020" s="104" t="e">
        <f>C14020*PRODUCT(#REF!,#REF!,G14020,,#REF!,E14020)</f>
        <v>#N/A</v>
      </c>
    </row>
    <row r="14021" spans="3:8">
      <c r="C14021" t="e">
        <f>VLOOKUP(B14021,定价因子!L:M,2,0)</f>
        <v>#N/A</v>
      </c>
      <c r="E14021" t="e">
        <f>VLOOKUP($D$1&amp;D14021,定价因子!E:F,2,0)</f>
        <v>#N/A</v>
      </c>
      <c r="G14021" t="e">
        <f>VLOOKUP($F$1&amp;F14021,定价因子!E:F,2,0)</f>
        <v>#N/A</v>
      </c>
      <c r="H14021" s="104" t="e">
        <f>C14021*PRODUCT(#REF!,#REF!,G14021,,#REF!,E14021)</f>
        <v>#N/A</v>
      </c>
    </row>
    <row r="14022" spans="3:8">
      <c r="C14022" t="e">
        <f>VLOOKUP(B14022,定价因子!L:M,2,0)</f>
        <v>#N/A</v>
      </c>
      <c r="E14022" t="e">
        <f>VLOOKUP($D$1&amp;D14022,定价因子!E:F,2,0)</f>
        <v>#N/A</v>
      </c>
      <c r="G14022" t="e">
        <f>VLOOKUP($F$1&amp;F14022,定价因子!E:F,2,0)</f>
        <v>#N/A</v>
      </c>
      <c r="H14022" s="104" t="e">
        <f>C14022*PRODUCT(#REF!,#REF!,G14022,,#REF!,E14022)</f>
        <v>#N/A</v>
      </c>
    </row>
    <row r="14023" spans="3:8">
      <c r="C14023" t="e">
        <f>VLOOKUP(B14023,定价因子!L:M,2,0)</f>
        <v>#N/A</v>
      </c>
      <c r="E14023" t="e">
        <f>VLOOKUP($D$1&amp;D14023,定价因子!E:F,2,0)</f>
        <v>#N/A</v>
      </c>
      <c r="G14023" t="e">
        <f>VLOOKUP($F$1&amp;F14023,定价因子!E:F,2,0)</f>
        <v>#N/A</v>
      </c>
      <c r="H14023" s="104" t="e">
        <f>C14023*PRODUCT(#REF!,#REF!,G14023,,#REF!,E14023)</f>
        <v>#N/A</v>
      </c>
    </row>
    <row r="14024" spans="3:8">
      <c r="C14024" t="e">
        <f>VLOOKUP(B14024,定价因子!L:M,2,0)</f>
        <v>#N/A</v>
      </c>
      <c r="E14024" t="e">
        <f>VLOOKUP($D$1&amp;D14024,定价因子!E:F,2,0)</f>
        <v>#N/A</v>
      </c>
      <c r="G14024" t="e">
        <f>VLOOKUP($F$1&amp;F14024,定价因子!E:F,2,0)</f>
        <v>#N/A</v>
      </c>
      <c r="H14024" s="104" t="e">
        <f>C14024*PRODUCT(#REF!,#REF!,G14024,,#REF!,E14024)</f>
        <v>#N/A</v>
      </c>
    </row>
    <row r="14025" spans="3:8">
      <c r="C14025" t="e">
        <f>VLOOKUP(B14025,定价因子!L:M,2,0)</f>
        <v>#N/A</v>
      </c>
      <c r="E14025" t="e">
        <f>VLOOKUP($D$1&amp;D14025,定价因子!E:F,2,0)</f>
        <v>#N/A</v>
      </c>
      <c r="G14025" t="e">
        <f>VLOOKUP($F$1&amp;F14025,定价因子!E:F,2,0)</f>
        <v>#N/A</v>
      </c>
      <c r="H14025" s="104" t="e">
        <f>C14025*PRODUCT(#REF!,#REF!,G14025,,#REF!,E14025)</f>
        <v>#N/A</v>
      </c>
    </row>
    <row r="14026" spans="3:8">
      <c r="C14026" t="e">
        <f>VLOOKUP(B14026,定价因子!L:M,2,0)</f>
        <v>#N/A</v>
      </c>
      <c r="E14026" t="e">
        <f>VLOOKUP($D$1&amp;D14026,定价因子!E:F,2,0)</f>
        <v>#N/A</v>
      </c>
      <c r="G14026" t="e">
        <f>VLOOKUP($F$1&amp;F14026,定价因子!E:F,2,0)</f>
        <v>#N/A</v>
      </c>
      <c r="H14026" s="104" t="e">
        <f>C14026*PRODUCT(#REF!,#REF!,G14026,,#REF!,E14026)</f>
        <v>#N/A</v>
      </c>
    </row>
    <row r="14027" spans="3:8">
      <c r="C14027" t="e">
        <f>VLOOKUP(B14027,定价因子!L:M,2,0)</f>
        <v>#N/A</v>
      </c>
      <c r="E14027" t="e">
        <f>VLOOKUP($D$1&amp;D14027,定价因子!E:F,2,0)</f>
        <v>#N/A</v>
      </c>
      <c r="G14027" t="e">
        <f>VLOOKUP($F$1&amp;F14027,定价因子!E:F,2,0)</f>
        <v>#N/A</v>
      </c>
      <c r="H14027" s="104" t="e">
        <f>C14027*PRODUCT(#REF!,#REF!,G14027,,#REF!,E14027)</f>
        <v>#N/A</v>
      </c>
    </row>
    <row r="14028" spans="3:8">
      <c r="C14028" t="e">
        <f>VLOOKUP(B14028,定价因子!L:M,2,0)</f>
        <v>#N/A</v>
      </c>
      <c r="E14028" t="e">
        <f>VLOOKUP($D$1&amp;D14028,定价因子!E:F,2,0)</f>
        <v>#N/A</v>
      </c>
      <c r="G14028" t="e">
        <f>VLOOKUP($F$1&amp;F14028,定价因子!E:F,2,0)</f>
        <v>#N/A</v>
      </c>
      <c r="H14028" s="104" t="e">
        <f>C14028*PRODUCT(#REF!,#REF!,G14028,,#REF!,E14028)</f>
        <v>#N/A</v>
      </c>
    </row>
    <row r="14029" spans="3:8">
      <c r="C14029" t="e">
        <f>VLOOKUP(B14029,定价因子!L:M,2,0)</f>
        <v>#N/A</v>
      </c>
      <c r="E14029" t="e">
        <f>VLOOKUP($D$1&amp;D14029,定价因子!E:F,2,0)</f>
        <v>#N/A</v>
      </c>
      <c r="G14029" t="e">
        <f>VLOOKUP($F$1&amp;F14029,定价因子!E:F,2,0)</f>
        <v>#N/A</v>
      </c>
      <c r="H14029" s="104" t="e">
        <f>C14029*PRODUCT(#REF!,#REF!,G14029,,#REF!,E14029)</f>
        <v>#N/A</v>
      </c>
    </row>
    <row r="14030" spans="3:8">
      <c r="C14030" t="e">
        <f>VLOOKUP(B14030,定价因子!L:M,2,0)</f>
        <v>#N/A</v>
      </c>
      <c r="E14030" t="e">
        <f>VLOOKUP($D$1&amp;D14030,定价因子!E:F,2,0)</f>
        <v>#N/A</v>
      </c>
      <c r="G14030" t="e">
        <f>VLOOKUP($F$1&amp;F14030,定价因子!E:F,2,0)</f>
        <v>#N/A</v>
      </c>
      <c r="H14030" s="104" t="e">
        <f>C14030*PRODUCT(#REF!,#REF!,G14030,,#REF!,E14030)</f>
        <v>#N/A</v>
      </c>
    </row>
    <row r="14031" spans="3:8">
      <c r="C14031" t="e">
        <f>VLOOKUP(B14031,定价因子!L:M,2,0)</f>
        <v>#N/A</v>
      </c>
      <c r="E14031" t="e">
        <f>VLOOKUP($D$1&amp;D14031,定价因子!E:F,2,0)</f>
        <v>#N/A</v>
      </c>
      <c r="G14031" t="e">
        <f>VLOOKUP($F$1&amp;F14031,定价因子!E:F,2,0)</f>
        <v>#N/A</v>
      </c>
      <c r="H14031" s="104" t="e">
        <f>C14031*PRODUCT(#REF!,#REF!,G14031,,#REF!,E14031)</f>
        <v>#N/A</v>
      </c>
    </row>
    <row r="14032" spans="3:8">
      <c r="C14032" t="e">
        <f>VLOOKUP(B14032,定价因子!L:M,2,0)</f>
        <v>#N/A</v>
      </c>
      <c r="E14032" t="e">
        <f>VLOOKUP($D$1&amp;D14032,定价因子!E:F,2,0)</f>
        <v>#N/A</v>
      </c>
      <c r="G14032" t="e">
        <f>VLOOKUP($F$1&amp;F14032,定价因子!E:F,2,0)</f>
        <v>#N/A</v>
      </c>
      <c r="H14032" s="104" t="e">
        <f>C14032*PRODUCT(#REF!,#REF!,G14032,,#REF!,E14032)</f>
        <v>#N/A</v>
      </c>
    </row>
    <row r="14033" spans="3:8">
      <c r="C14033" t="e">
        <f>VLOOKUP(B14033,定价因子!L:M,2,0)</f>
        <v>#N/A</v>
      </c>
      <c r="E14033" t="e">
        <f>VLOOKUP($D$1&amp;D14033,定价因子!E:F,2,0)</f>
        <v>#N/A</v>
      </c>
      <c r="G14033" t="e">
        <f>VLOOKUP($F$1&amp;F14033,定价因子!E:F,2,0)</f>
        <v>#N/A</v>
      </c>
      <c r="H14033" s="104" t="e">
        <f>C14033*PRODUCT(#REF!,#REF!,G14033,,#REF!,E14033)</f>
        <v>#N/A</v>
      </c>
    </row>
    <row r="14034" spans="3:8">
      <c r="C14034" t="e">
        <f>VLOOKUP(B14034,定价因子!L:M,2,0)</f>
        <v>#N/A</v>
      </c>
      <c r="E14034" t="e">
        <f>VLOOKUP($D$1&amp;D14034,定价因子!E:F,2,0)</f>
        <v>#N/A</v>
      </c>
      <c r="G14034" t="e">
        <f>VLOOKUP($F$1&amp;F14034,定价因子!E:F,2,0)</f>
        <v>#N/A</v>
      </c>
      <c r="H14034" s="104" t="e">
        <f>C14034*PRODUCT(#REF!,#REF!,G14034,,#REF!,E14034)</f>
        <v>#N/A</v>
      </c>
    </row>
    <row r="14035" spans="3:8">
      <c r="C14035" t="e">
        <f>VLOOKUP(B14035,定价因子!L:M,2,0)</f>
        <v>#N/A</v>
      </c>
      <c r="E14035" t="e">
        <f>VLOOKUP($D$1&amp;D14035,定价因子!E:F,2,0)</f>
        <v>#N/A</v>
      </c>
      <c r="G14035" t="e">
        <f>VLOOKUP($F$1&amp;F14035,定价因子!E:F,2,0)</f>
        <v>#N/A</v>
      </c>
      <c r="H14035" s="104" t="e">
        <f>C14035*PRODUCT(#REF!,#REF!,G14035,,#REF!,E14035)</f>
        <v>#N/A</v>
      </c>
    </row>
    <row r="14036" spans="3:8">
      <c r="C14036" t="e">
        <f>VLOOKUP(B14036,定价因子!L:M,2,0)</f>
        <v>#N/A</v>
      </c>
      <c r="E14036" t="e">
        <f>VLOOKUP($D$1&amp;D14036,定价因子!E:F,2,0)</f>
        <v>#N/A</v>
      </c>
      <c r="G14036" t="e">
        <f>VLOOKUP($F$1&amp;F14036,定价因子!E:F,2,0)</f>
        <v>#N/A</v>
      </c>
      <c r="H14036" s="104" t="e">
        <f>C14036*PRODUCT(#REF!,#REF!,G14036,,#REF!,E14036)</f>
        <v>#N/A</v>
      </c>
    </row>
    <row r="14037" spans="3:8">
      <c r="C14037" t="e">
        <f>VLOOKUP(B14037,定价因子!L:M,2,0)</f>
        <v>#N/A</v>
      </c>
      <c r="E14037" t="e">
        <f>VLOOKUP($D$1&amp;D14037,定价因子!E:F,2,0)</f>
        <v>#N/A</v>
      </c>
      <c r="G14037" t="e">
        <f>VLOOKUP($F$1&amp;F14037,定价因子!E:F,2,0)</f>
        <v>#N/A</v>
      </c>
      <c r="H14037" s="104" t="e">
        <f>C14037*PRODUCT(#REF!,#REF!,G14037,,#REF!,E14037)</f>
        <v>#N/A</v>
      </c>
    </row>
    <row r="14038" spans="3:8">
      <c r="C14038" t="e">
        <f>VLOOKUP(B14038,定价因子!L:M,2,0)</f>
        <v>#N/A</v>
      </c>
      <c r="E14038" t="e">
        <f>VLOOKUP($D$1&amp;D14038,定价因子!E:F,2,0)</f>
        <v>#N/A</v>
      </c>
      <c r="G14038" t="e">
        <f>VLOOKUP($F$1&amp;F14038,定价因子!E:F,2,0)</f>
        <v>#N/A</v>
      </c>
      <c r="H14038" s="104" t="e">
        <f>C14038*PRODUCT(#REF!,#REF!,G14038,,#REF!,E14038)</f>
        <v>#N/A</v>
      </c>
    </row>
    <row r="14039" spans="3:8">
      <c r="C14039" t="e">
        <f>VLOOKUP(B14039,定价因子!L:M,2,0)</f>
        <v>#N/A</v>
      </c>
      <c r="E14039" t="e">
        <f>VLOOKUP($D$1&amp;D14039,定价因子!E:F,2,0)</f>
        <v>#N/A</v>
      </c>
      <c r="G14039" t="e">
        <f>VLOOKUP($F$1&amp;F14039,定价因子!E:F,2,0)</f>
        <v>#N/A</v>
      </c>
      <c r="H14039" s="104" t="e">
        <f>C14039*PRODUCT(#REF!,#REF!,G14039,,#REF!,E14039)</f>
        <v>#N/A</v>
      </c>
    </row>
    <row r="14040" spans="3:8">
      <c r="C14040" t="e">
        <f>VLOOKUP(B14040,定价因子!L:M,2,0)</f>
        <v>#N/A</v>
      </c>
      <c r="E14040" t="e">
        <f>VLOOKUP($D$1&amp;D14040,定价因子!E:F,2,0)</f>
        <v>#N/A</v>
      </c>
      <c r="G14040" t="e">
        <f>VLOOKUP($F$1&amp;F14040,定价因子!E:F,2,0)</f>
        <v>#N/A</v>
      </c>
      <c r="H14040" s="104" t="e">
        <f>C14040*PRODUCT(#REF!,#REF!,G14040,,#REF!,E14040)</f>
        <v>#N/A</v>
      </c>
    </row>
    <row r="14041" spans="3:8">
      <c r="C14041" t="e">
        <f>VLOOKUP(B14041,定价因子!L:M,2,0)</f>
        <v>#N/A</v>
      </c>
      <c r="E14041" t="e">
        <f>VLOOKUP($D$1&amp;D14041,定价因子!E:F,2,0)</f>
        <v>#N/A</v>
      </c>
      <c r="G14041" t="e">
        <f>VLOOKUP($F$1&amp;F14041,定价因子!E:F,2,0)</f>
        <v>#N/A</v>
      </c>
      <c r="H14041" s="104" t="e">
        <f>C14041*PRODUCT(#REF!,#REF!,G14041,,#REF!,E14041)</f>
        <v>#N/A</v>
      </c>
    </row>
    <row r="14042" spans="3:8">
      <c r="C14042" t="e">
        <f>VLOOKUP(B14042,定价因子!L:M,2,0)</f>
        <v>#N/A</v>
      </c>
      <c r="E14042" t="e">
        <f>VLOOKUP($D$1&amp;D14042,定价因子!E:F,2,0)</f>
        <v>#N/A</v>
      </c>
      <c r="G14042" t="e">
        <f>VLOOKUP($F$1&amp;F14042,定价因子!E:F,2,0)</f>
        <v>#N/A</v>
      </c>
      <c r="H14042" s="104" t="e">
        <f>C14042*PRODUCT(#REF!,#REF!,G14042,,#REF!,E14042)</f>
        <v>#N/A</v>
      </c>
    </row>
    <row r="14043" spans="3:8">
      <c r="C14043" t="e">
        <f>VLOOKUP(B14043,定价因子!L:M,2,0)</f>
        <v>#N/A</v>
      </c>
      <c r="E14043" t="e">
        <f>VLOOKUP($D$1&amp;D14043,定价因子!E:F,2,0)</f>
        <v>#N/A</v>
      </c>
      <c r="G14043" t="e">
        <f>VLOOKUP($F$1&amp;F14043,定价因子!E:F,2,0)</f>
        <v>#N/A</v>
      </c>
      <c r="H14043" s="104" t="e">
        <f>C14043*PRODUCT(#REF!,#REF!,G14043,,#REF!,E14043)</f>
        <v>#N/A</v>
      </c>
    </row>
    <row r="14044" spans="3:8">
      <c r="C14044" t="e">
        <f>VLOOKUP(B14044,定价因子!L:M,2,0)</f>
        <v>#N/A</v>
      </c>
      <c r="E14044" t="e">
        <f>VLOOKUP($D$1&amp;D14044,定价因子!E:F,2,0)</f>
        <v>#N/A</v>
      </c>
      <c r="G14044" t="e">
        <f>VLOOKUP($F$1&amp;F14044,定价因子!E:F,2,0)</f>
        <v>#N/A</v>
      </c>
      <c r="H14044" s="104" t="e">
        <f>C14044*PRODUCT(#REF!,#REF!,G14044,,#REF!,E14044)</f>
        <v>#N/A</v>
      </c>
    </row>
    <row r="14045" spans="3:8">
      <c r="C14045" t="e">
        <f>VLOOKUP(B14045,定价因子!L:M,2,0)</f>
        <v>#N/A</v>
      </c>
      <c r="E14045" t="e">
        <f>VLOOKUP($D$1&amp;D14045,定价因子!E:F,2,0)</f>
        <v>#N/A</v>
      </c>
      <c r="G14045" t="e">
        <f>VLOOKUP($F$1&amp;F14045,定价因子!E:F,2,0)</f>
        <v>#N/A</v>
      </c>
      <c r="H14045" s="104" t="e">
        <f>C14045*PRODUCT(#REF!,#REF!,G14045,,#REF!,E14045)</f>
        <v>#N/A</v>
      </c>
    </row>
    <row r="14046" spans="3:8">
      <c r="C14046" t="e">
        <f>VLOOKUP(B14046,定价因子!L:M,2,0)</f>
        <v>#N/A</v>
      </c>
      <c r="E14046" t="e">
        <f>VLOOKUP($D$1&amp;D14046,定价因子!E:F,2,0)</f>
        <v>#N/A</v>
      </c>
      <c r="G14046" t="e">
        <f>VLOOKUP($F$1&amp;F14046,定价因子!E:F,2,0)</f>
        <v>#N/A</v>
      </c>
      <c r="H14046" s="104" t="e">
        <f>C14046*PRODUCT(#REF!,#REF!,G14046,,#REF!,E14046)</f>
        <v>#N/A</v>
      </c>
    </row>
    <row r="14047" spans="3:8">
      <c r="C14047" t="e">
        <f>VLOOKUP(B14047,定价因子!L:M,2,0)</f>
        <v>#N/A</v>
      </c>
      <c r="E14047" t="e">
        <f>VLOOKUP($D$1&amp;D14047,定价因子!E:F,2,0)</f>
        <v>#N/A</v>
      </c>
      <c r="G14047" t="e">
        <f>VLOOKUP($F$1&amp;F14047,定价因子!E:F,2,0)</f>
        <v>#N/A</v>
      </c>
      <c r="H14047" s="104" t="e">
        <f>C14047*PRODUCT(#REF!,#REF!,G14047,,#REF!,E14047)</f>
        <v>#N/A</v>
      </c>
    </row>
    <row r="14048" spans="3:8">
      <c r="C14048" t="e">
        <f>VLOOKUP(B14048,定价因子!L:M,2,0)</f>
        <v>#N/A</v>
      </c>
      <c r="E14048" t="e">
        <f>VLOOKUP($D$1&amp;D14048,定价因子!E:F,2,0)</f>
        <v>#N/A</v>
      </c>
      <c r="G14048" t="e">
        <f>VLOOKUP($F$1&amp;F14048,定价因子!E:F,2,0)</f>
        <v>#N/A</v>
      </c>
      <c r="H14048" s="104" t="e">
        <f>C14048*PRODUCT(#REF!,#REF!,G14048,,#REF!,E14048)</f>
        <v>#N/A</v>
      </c>
    </row>
    <row r="14049" spans="3:8">
      <c r="C14049" t="e">
        <f>VLOOKUP(B14049,定价因子!L:M,2,0)</f>
        <v>#N/A</v>
      </c>
      <c r="E14049" t="e">
        <f>VLOOKUP($D$1&amp;D14049,定价因子!E:F,2,0)</f>
        <v>#N/A</v>
      </c>
      <c r="G14049" t="e">
        <f>VLOOKUP($F$1&amp;F14049,定价因子!E:F,2,0)</f>
        <v>#N/A</v>
      </c>
      <c r="H14049" s="104" t="e">
        <f>C14049*PRODUCT(#REF!,#REF!,G14049,,#REF!,E14049)</f>
        <v>#N/A</v>
      </c>
    </row>
    <row r="14050" spans="3:8">
      <c r="C14050" t="e">
        <f>VLOOKUP(B14050,定价因子!L:M,2,0)</f>
        <v>#N/A</v>
      </c>
      <c r="E14050" t="e">
        <f>VLOOKUP($D$1&amp;D14050,定价因子!E:F,2,0)</f>
        <v>#N/A</v>
      </c>
      <c r="G14050" t="e">
        <f>VLOOKUP($F$1&amp;F14050,定价因子!E:F,2,0)</f>
        <v>#N/A</v>
      </c>
      <c r="H14050" s="104" t="e">
        <f>C14050*PRODUCT(#REF!,#REF!,G14050,,#REF!,E14050)</f>
        <v>#N/A</v>
      </c>
    </row>
    <row r="14051" spans="3:8">
      <c r="C14051" t="e">
        <f>VLOOKUP(B14051,定价因子!L:M,2,0)</f>
        <v>#N/A</v>
      </c>
      <c r="E14051" t="e">
        <f>VLOOKUP($D$1&amp;D14051,定价因子!E:F,2,0)</f>
        <v>#N/A</v>
      </c>
      <c r="G14051" t="e">
        <f>VLOOKUP($F$1&amp;F14051,定价因子!E:F,2,0)</f>
        <v>#N/A</v>
      </c>
      <c r="H14051" s="104" t="e">
        <f>C14051*PRODUCT(#REF!,#REF!,G14051,,#REF!,E14051)</f>
        <v>#N/A</v>
      </c>
    </row>
    <row r="14052" spans="3:8">
      <c r="C14052" t="e">
        <f>VLOOKUP(B14052,定价因子!L:M,2,0)</f>
        <v>#N/A</v>
      </c>
      <c r="E14052" t="e">
        <f>VLOOKUP($D$1&amp;D14052,定价因子!E:F,2,0)</f>
        <v>#N/A</v>
      </c>
      <c r="G14052" t="e">
        <f>VLOOKUP($F$1&amp;F14052,定价因子!E:F,2,0)</f>
        <v>#N/A</v>
      </c>
      <c r="H14052" s="104" t="e">
        <f>C14052*PRODUCT(#REF!,#REF!,G14052,,#REF!,E14052)</f>
        <v>#N/A</v>
      </c>
    </row>
    <row r="14053" spans="3:8">
      <c r="C14053" t="e">
        <f>VLOOKUP(B14053,定价因子!L:M,2,0)</f>
        <v>#N/A</v>
      </c>
      <c r="E14053" t="e">
        <f>VLOOKUP($D$1&amp;D14053,定价因子!E:F,2,0)</f>
        <v>#N/A</v>
      </c>
      <c r="G14053" t="e">
        <f>VLOOKUP($F$1&amp;F14053,定价因子!E:F,2,0)</f>
        <v>#N/A</v>
      </c>
      <c r="H14053" s="104" t="e">
        <f>C14053*PRODUCT(#REF!,#REF!,G14053,,#REF!,E14053)</f>
        <v>#N/A</v>
      </c>
    </row>
    <row r="14054" spans="3:8">
      <c r="C14054" t="e">
        <f>VLOOKUP(B14054,定价因子!L:M,2,0)</f>
        <v>#N/A</v>
      </c>
      <c r="E14054" t="e">
        <f>VLOOKUP($D$1&amp;D14054,定价因子!E:F,2,0)</f>
        <v>#N/A</v>
      </c>
      <c r="G14054" t="e">
        <f>VLOOKUP($F$1&amp;F14054,定价因子!E:F,2,0)</f>
        <v>#N/A</v>
      </c>
      <c r="H14054" s="104" t="e">
        <f>C14054*PRODUCT(#REF!,#REF!,G14054,,#REF!,E14054)</f>
        <v>#N/A</v>
      </c>
    </row>
    <row r="14055" spans="3:8">
      <c r="C14055" t="e">
        <f>VLOOKUP(B14055,定价因子!L:M,2,0)</f>
        <v>#N/A</v>
      </c>
      <c r="E14055" t="e">
        <f>VLOOKUP($D$1&amp;D14055,定价因子!E:F,2,0)</f>
        <v>#N/A</v>
      </c>
      <c r="G14055" t="e">
        <f>VLOOKUP($F$1&amp;F14055,定价因子!E:F,2,0)</f>
        <v>#N/A</v>
      </c>
      <c r="H14055" s="104" t="e">
        <f>C14055*PRODUCT(#REF!,#REF!,G14055,,#REF!,E14055)</f>
        <v>#N/A</v>
      </c>
    </row>
    <row r="14056" spans="3:8">
      <c r="C14056" t="e">
        <f>VLOOKUP(B14056,定价因子!L:M,2,0)</f>
        <v>#N/A</v>
      </c>
      <c r="E14056" t="e">
        <f>VLOOKUP($D$1&amp;D14056,定价因子!E:F,2,0)</f>
        <v>#N/A</v>
      </c>
      <c r="G14056" t="e">
        <f>VLOOKUP($F$1&amp;F14056,定价因子!E:F,2,0)</f>
        <v>#N/A</v>
      </c>
      <c r="H14056" s="104" t="e">
        <f>C14056*PRODUCT(#REF!,#REF!,G14056,,#REF!,E14056)</f>
        <v>#N/A</v>
      </c>
    </row>
    <row r="14057" spans="3:8">
      <c r="C14057" t="e">
        <f>VLOOKUP(B14057,定价因子!L:M,2,0)</f>
        <v>#N/A</v>
      </c>
      <c r="E14057" t="e">
        <f>VLOOKUP($D$1&amp;D14057,定价因子!E:F,2,0)</f>
        <v>#N/A</v>
      </c>
      <c r="G14057" t="e">
        <f>VLOOKUP($F$1&amp;F14057,定价因子!E:F,2,0)</f>
        <v>#N/A</v>
      </c>
      <c r="H14057" s="104" t="e">
        <f>C14057*PRODUCT(#REF!,#REF!,G14057,,#REF!,E14057)</f>
        <v>#N/A</v>
      </c>
    </row>
    <row r="14058" spans="3:8">
      <c r="C14058" t="e">
        <f>VLOOKUP(B14058,定价因子!L:M,2,0)</f>
        <v>#N/A</v>
      </c>
      <c r="E14058" t="e">
        <f>VLOOKUP($D$1&amp;D14058,定价因子!E:F,2,0)</f>
        <v>#N/A</v>
      </c>
      <c r="G14058" t="e">
        <f>VLOOKUP($F$1&amp;F14058,定价因子!E:F,2,0)</f>
        <v>#N/A</v>
      </c>
      <c r="H14058" s="104" t="e">
        <f>C14058*PRODUCT(#REF!,#REF!,G14058,,#REF!,E14058)</f>
        <v>#N/A</v>
      </c>
    </row>
    <row r="14059" spans="3:8">
      <c r="C14059" t="e">
        <f>VLOOKUP(B14059,定价因子!L:M,2,0)</f>
        <v>#N/A</v>
      </c>
      <c r="E14059" t="e">
        <f>VLOOKUP($D$1&amp;D14059,定价因子!E:F,2,0)</f>
        <v>#N/A</v>
      </c>
      <c r="G14059" t="e">
        <f>VLOOKUP($F$1&amp;F14059,定价因子!E:F,2,0)</f>
        <v>#N/A</v>
      </c>
      <c r="H14059" s="104" t="e">
        <f>C14059*PRODUCT(#REF!,#REF!,G14059,,#REF!,E14059)</f>
        <v>#N/A</v>
      </c>
    </row>
    <row r="14060" spans="3:8">
      <c r="C14060" t="e">
        <f>VLOOKUP(B14060,定价因子!L:M,2,0)</f>
        <v>#N/A</v>
      </c>
      <c r="E14060" t="e">
        <f>VLOOKUP($D$1&amp;D14060,定价因子!E:F,2,0)</f>
        <v>#N/A</v>
      </c>
      <c r="G14060" t="e">
        <f>VLOOKUP($F$1&amp;F14060,定价因子!E:F,2,0)</f>
        <v>#N/A</v>
      </c>
      <c r="H14060" s="104" t="e">
        <f>C14060*PRODUCT(#REF!,#REF!,G14060,,#REF!,E14060)</f>
        <v>#N/A</v>
      </c>
    </row>
    <row r="14061" spans="3:8">
      <c r="C14061" t="e">
        <f>VLOOKUP(B14061,定价因子!L:M,2,0)</f>
        <v>#N/A</v>
      </c>
      <c r="E14061" t="e">
        <f>VLOOKUP($D$1&amp;D14061,定价因子!E:F,2,0)</f>
        <v>#N/A</v>
      </c>
      <c r="G14061" t="e">
        <f>VLOOKUP($F$1&amp;F14061,定价因子!E:F,2,0)</f>
        <v>#N/A</v>
      </c>
      <c r="H14061" s="104" t="e">
        <f>C14061*PRODUCT(#REF!,#REF!,G14061,,#REF!,E14061)</f>
        <v>#N/A</v>
      </c>
    </row>
    <row r="14062" spans="3:8">
      <c r="C14062" t="e">
        <f>VLOOKUP(B14062,定价因子!L:M,2,0)</f>
        <v>#N/A</v>
      </c>
      <c r="E14062" t="e">
        <f>VLOOKUP($D$1&amp;D14062,定价因子!E:F,2,0)</f>
        <v>#N/A</v>
      </c>
      <c r="G14062" t="e">
        <f>VLOOKUP($F$1&amp;F14062,定价因子!E:F,2,0)</f>
        <v>#N/A</v>
      </c>
      <c r="H14062" s="104" t="e">
        <f>C14062*PRODUCT(#REF!,#REF!,G14062,,#REF!,E14062)</f>
        <v>#N/A</v>
      </c>
    </row>
    <row r="14063" spans="3:8">
      <c r="C14063" t="e">
        <f>VLOOKUP(B14063,定价因子!L:M,2,0)</f>
        <v>#N/A</v>
      </c>
      <c r="E14063" t="e">
        <f>VLOOKUP($D$1&amp;D14063,定价因子!E:F,2,0)</f>
        <v>#N/A</v>
      </c>
      <c r="G14063" t="e">
        <f>VLOOKUP($F$1&amp;F14063,定价因子!E:F,2,0)</f>
        <v>#N/A</v>
      </c>
      <c r="H14063" s="104" t="e">
        <f>C14063*PRODUCT(#REF!,#REF!,G14063,,#REF!,E14063)</f>
        <v>#N/A</v>
      </c>
    </row>
    <row r="14064" spans="3:8">
      <c r="C14064" t="e">
        <f>VLOOKUP(B14064,定价因子!L:M,2,0)</f>
        <v>#N/A</v>
      </c>
      <c r="E14064" t="e">
        <f>VLOOKUP($D$1&amp;D14064,定价因子!E:F,2,0)</f>
        <v>#N/A</v>
      </c>
      <c r="G14064" t="e">
        <f>VLOOKUP($F$1&amp;F14064,定价因子!E:F,2,0)</f>
        <v>#N/A</v>
      </c>
      <c r="H14064" s="104" t="e">
        <f>C14064*PRODUCT(#REF!,#REF!,G14064,,#REF!,E14064)</f>
        <v>#N/A</v>
      </c>
    </row>
    <row r="14065" spans="3:8">
      <c r="C14065" t="e">
        <f>VLOOKUP(B14065,定价因子!L:M,2,0)</f>
        <v>#N/A</v>
      </c>
      <c r="E14065" t="e">
        <f>VLOOKUP($D$1&amp;D14065,定价因子!E:F,2,0)</f>
        <v>#N/A</v>
      </c>
      <c r="G14065" t="e">
        <f>VLOOKUP($F$1&amp;F14065,定价因子!E:F,2,0)</f>
        <v>#N/A</v>
      </c>
      <c r="H14065" s="104" t="e">
        <f>C14065*PRODUCT(#REF!,#REF!,G14065,,#REF!,E14065)</f>
        <v>#N/A</v>
      </c>
    </row>
    <row r="14066" spans="3:8">
      <c r="C14066" t="e">
        <f>VLOOKUP(B14066,定价因子!L:M,2,0)</f>
        <v>#N/A</v>
      </c>
      <c r="E14066" t="e">
        <f>VLOOKUP($D$1&amp;D14066,定价因子!E:F,2,0)</f>
        <v>#N/A</v>
      </c>
      <c r="G14066" t="e">
        <f>VLOOKUP($F$1&amp;F14066,定价因子!E:F,2,0)</f>
        <v>#N/A</v>
      </c>
      <c r="H14066" s="104" t="e">
        <f>C14066*PRODUCT(#REF!,#REF!,G14066,,#REF!,E14066)</f>
        <v>#N/A</v>
      </c>
    </row>
    <row r="14067" spans="3:8">
      <c r="C14067" t="e">
        <f>VLOOKUP(B14067,定价因子!L:M,2,0)</f>
        <v>#N/A</v>
      </c>
      <c r="E14067" t="e">
        <f>VLOOKUP($D$1&amp;D14067,定价因子!E:F,2,0)</f>
        <v>#N/A</v>
      </c>
      <c r="G14067" t="e">
        <f>VLOOKUP($F$1&amp;F14067,定价因子!E:F,2,0)</f>
        <v>#N/A</v>
      </c>
      <c r="H14067" s="104" t="e">
        <f>C14067*PRODUCT(#REF!,#REF!,G14067,,#REF!,E14067)</f>
        <v>#N/A</v>
      </c>
    </row>
    <row r="14068" spans="3:8">
      <c r="C14068" t="e">
        <f>VLOOKUP(B14068,定价因子!L:M,2,0)</f>
        <v>#N/A</v>
      </c>
      <c r="E14068" t="e">
        <f>VLOOKUP($D$1&amp;D14068,定价因子!E:F,2,0)</f>
        <v>#N/A</v>
      </c>
      <c r="G14068" t="e">
        <f>VLOOKUP($F$1&amp;F14068,定价因子!E:F,2,0)</f>
        <v>#N/A</v>
      </c>
      <c r="H14068" s="104" t="e">
        <f>C14068*PRODUCT(#REF!,#REF!,G14068,,#REF!,E14068)</f>
        <v>#N/A</v>
      </c>
    </row>
    <row r="14069" spans="3:8">
      <c r="C14069" t="e">
        <f>VLOOKUP(B14069,定价因子!L:M,2,0)</f>
        <v>#N/A</v>
      </c>
      <c r="E14069" t="e">
        <f>VLOOKUP($D$1&amp;D14069,定价因子!E:F,2,0)</f>
        <v>#N/A</v>
      </c>
      <c r="G14069" t="e">
        <f>VLOOKUP($F$1&amp;F14069,定价因子!E:F,2,0)</f>
        <v>#N/A</v>
      </c>
      <c r="H14069" s="104" t="e">
        <f>C14069*PRODUCT(#REF!,#REF!,G14069,,#REF!,E14069)</f>
        <v>#N/A</v>
      </c>
    </row>
    <row r="14070" spans="3:8">
      <c r="C14070" t="e">
        <f>VLOOKUP(B14070,定价因子!L:M,2,0)</f>
        <v>#N/A</v>
      </c>
      <c r="E14070" t="e">
        <f>VLOOKUP($D$1&amp;D14070,定价因子!E:F,2,0)</f>
        <v>#N/A</v>
      </c>
      <c r="G14070" t="e">
        <f>VLOOKUP($F$1&amp;F14070,定价因子!E:F,2,0)</f>
        <v>#N/A</v>
      </c>
      <c r="H14070" s="104" t="e">
        <f>C14070*PRODUCT(#REF!,#REF!,G14070,,#REF!,E14070)</f>
        <v>#N/A</v>
      </c>
    </row>
    <row r="14071" spans="3:8">
      <c r="C14071" t="e">
        <f>VLOOKUP(B14071,定价因子!L:M,2,0)</f>
        <v>#N/A</v>
      </c>
      <c r="E14071" t="e">
        <f>VLOOKUP($D$1&amp;D14071,定价因子!E:F,2,0)</f>
        <v>#N/A</v>
      </c>
      <c r="G14071" t="e">
        <f>VLOOKUP($F$1&amp;F14071,定价因子!E:F,2,0)</f>
        <v>#N/A</v>
      </c>
      <c r="H14071" s="104" t="e">
        <f>C14071*PRODUCT(#REF!,#REF!,G14071,,#REF!,E14071)</f>
        <v>#N/A</v>
      </c>
    </row>
    <row r="14072" spans="3:8">
      <c r="C14072" t="e">
        <f>VLOOKUP(B14072,定价因子!L:M,2,0)</f>
        <v>#N/A</v>
      </c>
      <c r="E14072" t="e">
        <f>VLOOKUP($D$1&amp;D14072,定价因子!E:F,2,0)</f>
        <v>#N/A</v>
      </c>
      <c r="G14072" t="e">
        <f>VLOOKUP($F$1&amp;F14072,定价因子!E:F,2,0)</f>
        <v>#N/A</v>
      </c>
      <c r="H14072" s="104" t="e">
        <f>C14072*PRODUCT(#REF!,#REF!,G14072,,#REF!,E14072)</f>
        <v>#N/A</v>
      </c>
    </row>
    <row r="14073" spans="3:8">
      <c r="C14073" t="e">
        <f>VLOOKUP(B14073,定价因子!L:M,2,0)</f>
        <v>#N/A</v>
      </c>
      <c r="E14073" t="e">
        <f>VLOOKUP($D$1&amp;D14073,定价因子!E:F,2,0)</f>
        <v>#N/A</v>
      </c>
      <c r="G14073" t="e">
        <f>VLOOKUP($F$1&amp;F14073,定价因子!E:F,2,0)</f>
        <v>#N/A</v>
      </c>
      <c r="H14073" s="104" t="e">
        <f>C14073*PRODUCT(#REF!,#REF!,G14073,,#REF!,E14073)</f>
        <v>#N/A</v>
      </c>
    </row>
    <row r="14074" spans="3:8">
      <c r="C14074" t="e">
        <f>VLOOKUP(B14074,定价因子!L:M,2,0)</f>
        <v>#N/A</v>
      </c>
      <c r="E14074" t="e">
        <f>VLOOKUP($D$1&amp;D14074,定价因子!E:F,2,0)</f>
        <v>#N/A</v>
      </c>
      <c r="G14074" t="e">
        <f>VLOOKUP($F$1&amp;F14074,定价因子!E:F,2,0)</f>
        <v>#N/A</v>
      </c>
      <c r="H14074" s="104" t="e">
        <f>C14074*PRODUCT(#REF!,#REF!,G14074,,#REF!,E14074)</f>
        <v>#N/A</v>
      </c>
    </row>
    <row r="14075" spans="3:8">
      <c r="C14075" t="e">
        <f>VLOOKUP(B14075,定价因子!L:M,2,0)</f>
        <v>#N/A</v>
      </c>
      <c r="E14075" t="e">
        <f>VLOOKUP($D$1&amp;D14075,定价因子!E:F,2,0)</f>
        <v>#N/A</v>
      </c>
      <c r="G14075" t="e">
        <f>VLOOKUP($F$1&amp;F14075,定价因子!E:F,2,0)</f>
        <v>#N/A</v>
      </c>
      <c r="H14075" s="104" t="e">
        <f>C14075*PRODUCT(#REF!,#REF!,G14075,,#REF!,E14075)</f>
        <v>#N/A</v>
      </c>
    </row>
    <row r="14076" spans="3:8">
      <c r="C14076" t="e">
        <f>VLOOKUP(B14076,定价因子!L:M,2,0)</f>
        <v>#N/A</v>
      </c>
      <c r="E14076" t="e">
        <f>VLOOKUP($D$1&amp;D14076,定价因子!E:F,2,0)</f>
        <v>#N/A</v>
      </c>
      <c r="G14076" t="e">
        <f>VLOOKUP($F$1&amp;F14076,定价因子!E:F,2,0)</f>
        <v>#N/A</v>
      </c>
      <c r="H14076" s="104" t="e">
        <f>C14076*PRODUCT(#REF!,#REF!,G14076,,#REF!,E14076)</f>
        <v>#N/A</v>
      </c>
    </row>
    <row r="14077" spans="3:8">
      <c r="C14077" t="e">
        <f>VLOOKUP(B14077,定价因子!L:M,2,0)</f>
        <v>#N/A</v>
      </c>
      <c r="E14077" t="e">
        <f>VLOOKUP($D$1&amp;D14077,定价因子!E:F,2,0)</f>
        <v>#N/A</v>
      </c>
      <c r="G14077" t="e">
        <f>VLOOKUP($F$1&amp;F14077,定价因子!E:F,2,0)</f>
        <v>#N/A</v>
      </c>
      <c r="H14077" s="104" t="e">
        <f>C14077*PRODUCT(#REF!,#REF!,G14077,,#REF!,E14077)</f>
        <v>#N/A</v>
      </c>
    </row>
    <row r="14078" spans="3:8">
      <c r="C14078" t="e">
        <f>VLOOKUP(B14078,定价因子!L:M,2,0)</f>
        <v>#N/A</v>
      </c>
      <c r="E14078" t="e">
        <f>VLOOKUP($D$1&amp;D14078,定价因子!E:F,2,0)</f>
        <v>#N/A</v>
      </c>
      <c r="G14078" t="e">
        <f>VLOOKUP($F$1&amp;F14078,定价因子!E:F,2,0)</f>
        <v>#N/A</v>
      </c>
      <c r="H14078" s="104" t="e">
        <f>C14078*PRODUCT(#REF!,#REF!,G14078,,#REF!,E14078)</f>
        <v>#N/A</v>
      </c>
    </row>
    <row r="14079" spans="3:8">
      <c r="C14079" t="e">
        <f>VLOOKUP(B14079,定价因子!L:M,2,0)</f>
        <v>#N/A</v>
      </c>
      <c r="E14079" t="e">
        <f>VLOOKUP($D$1&amp;D14079,定价因子!E:F,2,0)</f>
        <v>#N/A</v>
      </c>
      <c r="G14079" t="e">
        <f>VLOOKUP($F$1&amp;F14079,定价因子!E:F,2,0)</f>
        <v>#N/A</v>
      </c>
      <c r="H14079" s="104" t="e">
        <f>C14079*PRODUCT(#REF!,#REF!,G14079,,#REF!,E14079)</f>
        <v>#N/A</v>
      </c>
    </row>
    <row r="14080" spans="3:8">
      <c r="C14080" t="e">
        <f>VLOOKUP(B14080,定价因子!L:M,2,0)</f>
        <v>#N/A</v>
      </c>
      <c r="E14080" t="e">
        <f>VLOOKUP($D$1&amp;D14080,定价因子!E:F,2,0)</f>
        <v>#N/A</v>
      </c>
      <c r="G14080" t="e">
        <f>VLOOKUP($F$1&amp;F14080,定价因子!E:F,2,0)</f>
        <v>#N/A</v>
      </c>
      <c r="H14080" s="104" t="e">
        <f>C14080*PRODUCT(#REF!,#REF!,G14080,,#REF!,E14080)</f>
        <v>#N/A</v>
      </c>
    </row>
    <row r="14081" spans="3:8">
      <c r="C14081" t="e">
        <f>VLOOKUP(B14081,定价因子!L:M,2,0)</f>
        <v>#N/A</v>
      </c>
      <c r="E14081" t="e">
        <f>VLOOKUP($D$1&amp;D14081,定价因子!E:F,2,0)</f>
        <v>#N/A</v>
      </c>
      <c r="G14081" t="e">
        <f>VLOOKUP($F$1&amp;F14081,定价因子!E:F,2,0)</f>
        <v>#N/A</v>
      </c>
      <c r="H14081" s="104" t="e">
        <f>C14081*PRODUCT(#REF!,#REF!,G14081,,#REF!,E14081)</f>
        <v>#N/A</v>
      </c>
    </row>
    <row r="14082" spans="3:8">
      <c r="C14082" t="e">
        <f>VLOOKUP(B14082,定价因子!L:M,2,0)</f>
        <v>#N/A</v>
      </c>
      <c r="E14082" t="e">
        <f>VLOOKUP($D$1&amp;D14082,定价因子!E:F,2,0)</f>
        <v>#N/A</v>
      </c>
      <c r="G14082" t="e">
        <f>VLOOKUP($F$1&amp;F14082,定价因子!E:F,2,0)</f>
        <v>#N/A</v>
      </c>
      <c r="H14082" s="104" t="e">
        <f>C14082*PRODUCT(#REF!,#REF!,G14082,,#REF!,E14082)</f>
        <v>#N/A</v>
      </c>
    </row>
    <row r="14083" spans="3:8">
      <c r="C14083" t="e">
        <f>VLOOKUP(B14083,定价因子!L:M,2,0)</f>
        <v>#N/A</v>
      </c>
      <c r="E14083" t="e">
        <f>VLOOKUP($D$1&amp;D14083,定价因子!E:F,2,0)</f>
        <v>#N/A</v>
      </c>
      <c r="G14083" t="e">
        <f>VLOOKUP($F$1&amp;F14083,定价因子!E:F,2,0)</f>
        <v>#N/A</v>
      </c>
      <c r="H14083" s="104" t="e">
        <f>C14083*PRODUCT(#REF!,#REF!,G14083,,#REF!,E14083)</f>
        <v>#N/A</v>
      </c>
    </row>
    <row r="14084" spans="3:8">
      <c r="C14084" t="e">
        <f>VLOOKUP(B14084,定价因子!L:M,2,0)</f>
        <v>#N/A</v>
      </c>
      <c r="E14084" t="e">
        <f>VLOOKUP($D$1&amp;D14084,定价因子!E:F,2,0)</f>
        <v>#N/A</v>
      </c>
      <c r="G14084" t="e">
        <f>VLOOKUP($F$1&amp;F14084,定价因子!E:F,2,0)</f>
        <v>#N/A</v>
      </c>
      <c r="H14084" s="104" t="e">
        <f>C14084*PRODUCT(#REF!,#REF!,G14084,,#REF!,E14084)</f>
        <v>#N/A</v>
      </c>
    </row>
    <row r="14085" spans="3:8">
      <c r="C14085" t="e">
        <f>VLOOKUP(B14085,定价因子!L:M,2,0)</f>
        <v>#N/A</v>
      </c>
      <c r="E14085" t="e">
        <f>VLOOKUP($D$1&amp;D14085,定价因子!E:F,2,0)</f>
        <v>#N/A</v>
      </c>
      <c r="G14085" t="e">
        <f>VLOOKUP($F$1&amp;F14085,定价因子!E:F,2,0)</f>
        <v>#N/A</v>
      </c>
      <c r="H14085" s="104" t="e">
        <f>C14085*PRODUCT(#REF!,#REF!,G14085,,#REF!,E14085)</f>
        <v>#N/A</v>
      </c>
    </row>
    <row r="14086" spans="3:8">
      <c r="C14086" t="e">
        <f>VLOOKUP(B14086,定价因子!L:M,2,0)</f>
        <v>#N/A</v>
      </c>
      <c r="E14086" t="e">
        <f>VLOOKUP($D$1&amp;D14086,定价因子!E:F,2,0)</f>
        <v>#N/A</v>
      </c>
      <c r="G14086" t="e">
        <f>VLOOKUP($F$1&amp;F14086,定价因子!E:F,2,0)</f>
        <v>#N/A</v>
      </c>
      <c r="H14086" s="104" t="e">
        <f>C14086*PRODUCT(#REF!,#REF!,G14086,,#REF!,E14086)</f>
        <v>#N/A</v>
      </c>
    </row>
    <row r="14087" spans="3:8">
      <c r="C14087" t="e">
        <f>VLOOKUP(B14087,定价因子!L:M,2,0)</f>
        <v>#N/A</v>
      </c>
      <c r="E14087" t="e">
        <f>VLOOKUP($D$1&amp;D14087,定价因子!E:F,2,0)</f>
        <v>#N/A</v>
      </c>
      <c r="G14087" t="e">
        <f>VLOOKUP($F$1&amp;F14087,定价因子!E:F,2,0)</f>
        <v>#N/A</v>
      </c>
      <c r="H14087" s="104" t="e">
        <f>C14087*PRODUCT(#REF!,#REF!,G14087,,#REF!,E14087)</f>
        <v>#N/A</v>
      </c>
    </row>
    <row r="14088" spans="3:8">
      <c r="C14088" t="e">
        <f>VLOOKUP(B14088,定价因子!L:M,2,0)</f>
        <v>#N/A</v>
      </c>
      <c r="E14088" t="e">
        <f>VLOOKUP($D$1&amp;D14088,定价因子!E:F,2,0)</f>
        <v>#N/A</v>
      </c>
      <c r="G14088" t="e">
        <f>VLOOKUP($F$1&amp;F14088,定价因子!E:F,2,0)</f>
        <v>#N/A</v>
      </c>
      <c r="H14088" s="104" t="e">
        <f>C14088*PRODUCT(#REF!,#REF!,G14088,,#REF!,E14088)</f>
        <v>#N/A</v>
      </c>
    </row>
    <row r="14089" spans="3:8">
      <c r="C14089" t="e">
        <f>VLOOKUP(B14089,定价因子!L:M,2,0)</f>
        <v>#N/A</v>
      </c>
      <c r="E14089" t="e">
        <f>VLOOKUP($D$1&amp;D14089,定价因子!E:F,2,0)</f>
        <v>#N/A</v>
      </c>
      <c r="G14089" t="e">
        <f>VLOOKUP($F$1&amp;F14089,定价因子!E:F,2,0)</f>
        <v>#N/A</v>
      </c>
      <c r="H14089" s="104" t="e">
        <f>C14089*PRODUCT(#REF!,#REF!,G14089,,#REF!,E14089)</f>
        <v>#N/A</v>
      </c>
    </row>
    <row r="14090" spans="3:8">
      <c r="C14090" t="e">
        <f>VLOOKUP(B14090,定价因子!L:M,2,0)</f>
        <v>#N/A</v>
      </c>
      <c r="E14090" t="e">
        <f>VLOOKUP($D$1&amp;D14090,定价因子!E:F,2,0)</f>
        <v>#N/A</v>
      </c>
      <c r="G14090" t="e">
        <f>VLOOKUP($F$1&amp;F14090,定价因子!E:F,2,0)</f>
        <v>#N/A</v>
      </c>
      <c r="H14090" s="104" t="e">
        <f>C14090*PRODUCT(#REF!,#REF!,G14090,,#REF!,E14090)</f>
        <v>#N/A</v>
      </c>
    </row>
    <row r="14091" spans="3:8">
      <c r="C14091" t="e">
        <f>VLOOKUP(B14091,定价因子!L:M,2,0)</f>
        <v>#N/A</v>
      </c>
      <c r="E14091" t="e">
        <f>VLOOKUP($D$1&amp;D14091,定价因子!E:F,2,0)</f>
        <v>#N/A</v>
      </c>
      <c r="G14091" t="e">
        <f>VLOOKUP($F$1&amp;F14091,定价因子!E:F,2,0)</f>
        <v>#N/A</v>
      </c>
      <c r="H14091" s="104" t="e">
        <f>C14091*PRODUCT(#REF!,#REF!,G14091,,#REF!,E14091)</f>
        <v>#N/A</v>
      </c>
    </row>
    <row r="14092" spans="3:8">
      <c r="C14092" t="e">
        <f>VLOOKUP(B14092,定价因子!L:M,2,0)</f>
        <v>#N/A</v>
      </c>
      <c r="E14092" t="e">
        <f>VLOOKUP($D$1&amp;D14092,定价因子!E:F,2,0)</f>
        <v>#N/A</v>
      </c>
      <c r="G14092" t="e">
        <f>VLOOKUP($F$1&amp;F14092,定价因子!E:F,2,0)</f>
        <v>#N/A</v>
      </c>
      <c r="H14092" s="104" t="e">
        <f>C14092*PRODUCT(#REF!,#REF!,G14092,,#REF!,E14092)</f>
        <v>#N/A</v>
      </c>
    </row>
    <row r="14093" spans="3:8">
      <c r="C14093" t="e">
        <f>VLOOKUP(B14093,定价因子!L:M,2,0)</f>
        <v>#N/A</v>
      </c>
      <c r="E14093" t="e">
        <f>VLOOKUP($D$1&amp;D14093,定价因子!E:F,2,0)</f>
        <v>#N/A</v>
      </c>
      <c r="G14093" t="e">
        <f>VLOOKUP($F$1&amp;F14093,定价因子!E:F,2,0)</f>
        <v>#N/A</v>
      </c>
      <c r="H14093" s="104" t="e">
        <f>C14093*PRODUCT(#REF!,#REF!,G14093,,#REF!,E14093)</f>
        <v>#N/A</v>
      </c>
    </row>
    <row r="14094" spans="3:8">
      <c r="C14094" t="e">
        <f>VLOOKUP(B14094,定价因子!L:M,2,0)</f>
        <v>#N/A</v>
      </c>
      <c r="E14094" t="e">
        <f>VLOOKUP($D$1&amp;D14094,定价因子!E:F,2,0)</f>
        <v>#N/A</v>
      </c>
      <c r="G14094" t="e">
        <f>VLOOKUP($F$1&amp;F14094,定价因子!E:F,2,0)</f>
        <v>#N/A</v>
      </c>
      <c r="H14094" s="104" t="e">
        <f>C14094*PRODUCT(#REF!,#REF!,G14094,,#REF!,E14094)</f>
        <v>#N/A</v>
      </c>
    </row>
    <row r="14095" spans="3:8">
      <c r="C14095" t="e">
        <f>VLOOKUP(B14095,定价因子!L:M,2,0)</f>
        <v>#N/A</v>
      </c>
      <c r="E14095" t="e">
        <f>VLOOKUP($D$1&amp;D14095,定价因子!E:F,2,0)</f>
        <v>#N/A</v>
      </c>
      <c r="G14095" t="e">
        <f>VLOOKUP($F$1&amp;F14095,定价因子!E:F,2,0)</f>
        <v>#N/A</v>
      </c>
      <c r="H14095" s="104" t="e">
        <f>C14095*PRODUCT(#REF!,#REF!,G14095,,#REF!,E14095)</f>
        <v>#N/A</v>
      </c>
    </row>
    <row r="14096" spans="3:8">
      <c r="C14096" t="e">
        <f>VLOOKUP(B14096,定价因子!L:M,2,0)</f>
        <v>#N/A</v>
      </c>
      <c r="E14096" t="e">
        <f>VLOOKUP($D$1&amp;D14096,定价因子!E:F,2,0)</f>
        <v>#N/A</v>
      </c>
      <c r="G14096" t="e">
        <f>VLOOKUP($F$1&amp;F14096,定价因子!E:F,2,0)</f>
        <v>#N/A</v>
      </c>
      <c r="H14096" s="104" t="e">
        <f>C14096*PRODUCT(#REF!,#REF!,G14096,,#REF!,E14096)</f>
        <v>#N/A</v>
      </c>
    </row>
    <row r="14097" spans="3:8">
      <c r="C14097" t="e">
        <f>VLOOKUP(B14097,定价因子!L:M,2,0)</f>
        <v>#N/A</v>
      </c>
      <c r="E14097" t="e">
        <f>VLOOKUP($D$1&amp;D14097,定价因子!E:F,2,0)</f>
        <v>#N/A</v>
      </c>
      <c r="G14097" t="e">
        <f>VLOOKUP($F$1&amp;F14097,定价因子!E:F,2,0)</f>
        <v>#N/A</v>
      </c>
      <c r="H14097" s="104" t="e">
        <f>C14097*PRODUCT(#REF!,#REF!,G14097,,#REF!,E14097)</f>
        <v>#N/A</v>
      </c>
    </row>
    <row r="14098" spans="3:8">
      <c r="C14098" t="e">
        <f>VLOOKUP(B14098,定价因子!L:M,2,0)</f>
        <v>#N/A</v>
      </c>
      <c r="E14098" t="e">
        <f>VLOOKUP($D$1&amp;D14098,定价因子!E:F,2,0)</f>
        <v>#N/A</v>
      </c>
      <c r="G14098" t="e">
        <f>VLOOKUP($F$1&amp;F14098,定价因子!E:F,2,0)</f>
        <v>#N/A</v>
      </c>
      <c r="H14098" s="104" t="e">
        <f>C14098*PRODUCT(#REF!,#REF!,G14098,,#REF!,E14098)</f>
        <v>#N/A</v>
      </c>
    </row>
    <row r="14099" spans="3:8">
      <c r="C14099" t="e">
        <f>VLOOKUP(B14099,定价因子!L:M,2,0)</f>
        <v>#N/A</v>
      </c>
      <c r="E14099" t="e">
        <f>VLOOKUP($D$1&amp;D14099,定价因子!E:F,2,0)</f>
        <v>#N/A</v>
      </c>
      <c r="G14099" t="e">
        <f>VLOOKUP($F$1&amp;F14099,定价因子!E:F,2,0)</f>
        <v>#N/A</v>
      </c>
      <c r="H14099" s="104" t="e">
        <f>C14099*PRODUCT(#REF!,#REF!,G14099,,#REF!,E14099)</f>
        <v>#N/A</v>
      </c>
    </row>
    <row r="14100" spans="3:8">
      <c r="C14100" t="e">
        <f>VLOOKUP(B14100,定价因子!L:M,2,0)</f>
        <v>#N/A</v>
      </c>
      <c r="E14100" t="e">
        <f>VLOOKUP($D$1&amp;D14100,定价因子!E:F,2,0)</f>
        <v>#N/A</v>
      </c>
      <c r="G14100" t="e">
        <f>VLOOKUP($F$1&amp;F14100,定价因子!E:F,2,0)</f>
        <v>#N/A</v>
      </c>
      <c r="H14100" s="104" t="e">
        <f>C14100*PRODUCT(#REF!,#REF!,G14100,,#REF!,E14100)</f>
        <v>#N/A</v>
      </c>
    </row>
    <row r="14101" spans="3:8">
      <c r="C14101" t="e">
        <f>VLOOKUP(B14101,定价因子!L:M,2,0)</f>
        <v>#N/A</v>
      </c>
      <c r="E14101" t="e">
        <f>VLOOKUP($D$1&amp;D14101,定价因子!E:F,2,0)</f>
        <v>#N/A</v>
      </c>
      <c r="G14101" t="e">
        <f>VLOOKUP($F$1&amp;F14101,定价因子!E:F,2,0)</f>
        <v>#N/A</v>
      </c>
      <c r="H14101" s="104" t="e">
        <f>C14101*PRODUCT(#REF!,#REF!,G14101,,#REF!,E14101)</f>
        <v>#N/A</v>
      </c>
    </row>
    <row r="14102" spans="3:8">
      <c r="C14102" t="e">
        <f>VLOOKUP(B14102,定价因子!L:M,2,0)</f>
        <v>#N/A</v>
      </c>
      <c r="E14102" t="e">
        <f>VLOOKUP($D$1&amp;D14102,定价因子!E:F,2,0)</f>
        <v>#N/A</v>
      </c>
      <c r="G14102" t="e">
        <f>VLOOKUP($F$1&amp;F14102,定价因子!E:F,2,0)</f>
        <v>#N/A</v>
      </c>
      <c r="H14102" s="104" t="e">
        <f>C14102*PRODUCT(#REF!,#REF!,G14102,,#REF!,E14102)</f>
        <v>#N/A</v>
      </c>
    </row>
    <row r="14103" spans="3:8">
      <c r="C14103" t="e">
        <f>VLOOKUP(B14103,定价因子!L:M,2,0)</f>
        <v>#N/A</v>
      </c>
      <c r="E14103" t="e">
        <f>VLOOKUP($D$1&amp;D14103,定价因子!E:F,2,0)</f>
        <v>#N/A</v>
      </c>
      <c r="G14103" t="e">
        <f>VLOOKUP($F$1&amp;F14103,定价因子!E:F,2,0)</f>
        <v>#N/A</v>
      </c>
      <c r="H14103" s="104" t="e">
        <f>C14103*PRODUCT(#REF!,#REF!,G14103,,#REF!,E14103)</f>
        <v>#N/A</v>
      </c>
    </row>
    <row r="14104" spans="3:8">
      <c r="C14104" t="e">
        <f>VLOOKUP(B14104,定价因子!L:M,2,0)</f>
        <v>#N/A</v>
      </c>
      <c r="E14104" t="e">
        <f>VLOOKUP($D$1&amp;D14104,定价因子!E:F,2,0)</f>
        <v>#N/A</v>
      </c>
      <c r="G14104" t="e">
        <f>VLOOKUP($F$1&amp;F14104,定价因子!E:F,2,0)</f>
        <v>#N/A</v>
      </c>
      <c r="H14104" s="104" t="e">
        <f>C14104*PRODUCT(#REF!,#REF!,G14104,,#REF!,E14104)</f>
        <v>#N/A</v>
      </c>
    </row>
    <row r="14105" spans="3:8">
      <c r="C14105" t="e">
        <f>VLOOKUP(B14105,定价因子!L:M,2,0)</f>
        <v>#N/A</v>
      </c>
      <c r="E14105" t="e">
        <f>VLOOKUP($D$1&amp;D14105,定价因子!E:F,2,0)</f>
        <v>#N/A</v>
      </c>
      <c r="G14105" t="e">
        <f>VLOOKUP($F$1&amp;F14105,定价因子!E:F,2,0)</f>
        <v>#N/A</v>
      </c>
      <c r="H14105" s="104" t="e">
        <f>C14105*PRODUCT(#REF!,#REF!,G14105,,#REF!,E14105)</f>
        <v>#N/A</v>
      </c>
    </row>
    <row r="14106" spans="3:8">
      <c r="C14106" t="e">
        <f>VLOOKUP(B14106,定价因子!L:M,2,0)</f>
        <v>#N/A</v>
      </c>
      <c r="E14106" t="e">
        <f>VLOOKUP($D$1&amp;D14106,定价因子!E:F,2,0)</f>
        <v>#N/A</v>
      </c>
      <c r="G14106" t="e">
        <f>VLOOKUP($F$1&amp;F14106,定价因子!E:F,2,0)</f>
        <v>#N/A</v>
      </c>
      <c r="H14106" s="104" t="e">
        <f>C14106*PRODUCT(#REF!,#REF!,G14106,,#REF!,E14106)</f>
        <v>#N/A</v>
      </c>
    </row>
    <row r="14107" spans="3:8">
      <c r="C14107" t="e">
        <f>VLOOKUP(B14107,定价因子!L:M,2,0)</f>
        <v>#N/A</v>
      </c>
      <c r="E14107" t="e">
        <f>VLOOKUP($D$1&amp;D14107,定价因子!E:F,2,0)</f>
        <v>#N/A</v>
      </c>
      <c r="G14107" t="e">
        <f>VLOOKUP($F$1&amp;F14107,定价因子!E:F,2,0)</f>
        <v>#N/A</v>
      </c>
      <c r="H14107" s="104" t="e">
        <f>C14107*PRODUCT(#REF!,#REF!,G14107,,#REF!,E14107)</f>
        <v>#N/A</v>
      </c>
    </row>
    <row r="14108" spans="3:8">
      <c r="C14108" t="e">
        <f>VLOOKUP(B14108,定价因子!L:M,2,0)</f>
        <v>#N/A</v>
      </c>
      <c r="E14108" t="e">
        <f>VLOOKUP($D$1&amp;D14108,定价因子!E:F,2,0)</f>
        <v>#N/A</v>
      </c>
      <c r="G14108" t="e">
        <f>VLOOKUP($F$1&amp;F14108,定价因子!E:F,2,0)</f>
        <v>#N/A</v>
      </c>
      <c r="H14108" s="104" t="e">
        <f>C14108*PRODUCT(#REF!,#REF!,G14108,,#REF!,E14108)</f>
        <v>#N/A</v>
      </c>
    </row>
    <row r="14109" spans="3:8">
      <c r="C14109" t="e">
        <f>VLOOKUP(B14109,定价因子!L:M,2,0)</f>
        <v>#N/A</v>
      </c>
      <c r="E14109" t="e">
        <f>VLOOKUP($D$1&amp;D14109,定价因子!E:F,2,0)</f>
        <v>#N/A</v>
      </c>
      <c r="G14109" t="e">
        <f>VLOOKUP($F$1&amp;F14109,定价因子!E:F,2,0)</f>
        <v>#N/A</v>
      </c>
      <c r="H14109" s="104" t="e">
        <f>C14109*PRODUCT(#REF!,#REF!,G14109,,#REF!,E14109)</f>
        <v>#N/A</v>
      </c>
    </row>
    <row r="14110" spans="3:8">
      <c r="C14110" t="e">
        <f>VLOOKUP(B14110,定价因子!L:M,2,0)</f>
        <v>#N/A</v>
      </c>
      <c r="E14110" t="e">
        <f>VLOOKUP($D$1&amp;D14110,定价因子!E:F,2,0)</f>
        <v>#N/A</v>
      </c>
      <c r="G14110" t="e">
        <f>VLOOKUP($F$1&amp;F14110,定价因子!E:F,2,0)</f>
        <v>#N/A</v>
      </c>
      <c r="H14110" s="104" t="e">
        <f>C14110*PRODUCT(#REF!,#REF!,G14110,,#REF!,E14110)</f>
        <v>#N/A</v>
      </c>
    </row>
    <row r="14111" spans="3:8">
      <c r="C14111" t="e">
        <f>VLOOKUP(B14111,定价因子!L:M,2,0)</f>
        <v>#N/A</v>
      </c>
      <c r="E14111" t="e">
        <f>VLOOKUP($D$1&amp;D14111,定价因子!E:F,2,0)</f>
        <v>#N/A</v>
      </c>
      <c r="G14111" t="e">
        <f>VLOOKUP($F$1&amp;F14111,定价因子!E:F,2,0)</f>
        <v>#N/A</v>
      </c>
      <c r="H14111" s="104" t="e">
        <f>C14111*PRODUCT(#REF!,#REF!,G14111,,#REF!,E14111)</f>
        <v>#N/A</v>
      </c>
    </row>
    <row r="14112" spans="3:8">
      <c r="C14112" t="e">
        <f>VLOOKUP(B14112,定价因子!L:M,2,0)</f>
        <v>#N/A</v>
      </c>
      <c r="E14112" t="e">
        <f>VLOOKUP($D$1&amp;D14112,定价因子!E:F,2,0)</f>
        <v>#N/A</v>
      </c>
      <c r="G14112" t="e">
        <f>VLOOKUP($F$1&amp;F14112,定价因子!E:F,2,0)</f>
        <v>#N/A</v>
      </c>
      <c r="H14112" s="104" t="e">
        <f>C14112*PRODUCT(#REF!,#REF!,G14112,,#REF!,E14112)</f>
        <v>#N/A</v>
      </c>
    </row>
    <row r="14113" spans="3:8">
      <c r="C14113" t="e">
        <f>VLOOKUP(B14113,定价因子!L:M,2,0)</f>
        <v>#N/A</v>
      </c>
      <c r="E14113" t="e">
        <f>VLOOKUP($D$1&amp;D14113,定价因子!E:F,2,0)</f>
        <v>#N/A</v>
      </c>
      <c r="G14113" t="e">
        <f>VLOOKUP($F$1&amp;F14113,定价因子!E:F,2,0)</f>
        <v>#N/A</v>
      </c>
      <c r="H14113" s="104" t="e">
        <f>C14113*PRODUCT(#REF!,#REF!,G14113,,#REF!,E14113)</f>
        <v>#N/A</v>
      </c>
    </row>
    <row r="14114" spans="3:8">
      <c r="C14114" t="e">
        <f>VLOOKUP(B14114,定价因子!L:M,2,0)</f>
        <v>#N/A</v>
      </c>
      <c r="E14114" t="e">
        <f>VLOOKUP($D$1&amp;D14114,定价因子!E:F,2,0)</f>
        <v>#N/A</v>
      </c>
      <c r="G14114" t="e">
        <f>VLOOKUP($F$1&amp;F14114,定价因子!E:F,2,0)</f>
        <v>#N/A</v>
      </c>
      <c r="H14114" s="104" t="e">
        <f>C14114*PRODUCT(#REF!,#REF!,G14114,,#REF!,E14114)</f>
        <v>#N/A</v>
      </c>
    </row>
    <row r="14115" spans="3:8">
      <c r="C14115" t="e">
        <f>VLOOKUP(B14115,定价因子!L:M,2,0)</f>
        <v>#N/A</v>
      </c>
      <c r="E14115" t="e">
        <f>VLOOKUP($D$1&amp;D14115,定价因子!E:F,2,0)</f>
        <v>#N/A</v>
      </c>
      <c r="G14115" t="e">
        <f>VLOOKUP($F$1&amp;F14115,定价因子!E:F,2,0)</f>
        <v>#N/A</v>
      </c>
      <c r="H14115" s="104" t="e">
        <f>C14115*PRODUCT(#REF!,#REF!,G14115,,#REF!,E14115)</f>
        <v>#N/A</v>
      </c>
    </row>
    <row r="14116" spans="3:8">
      <c r="C14116" t="e">
        <f>VLOOKUP(B14116,定价因子!L:M,2,0)</f>
        <v>#N/A</v>
      </c>
      <c r="E14116" t="e">
        <f>VLOOKUP($D$1&amp;D14116,定价因子!E:F,2,0)</f>
        <v>#N/A</v>
      </c>
      <c r="G14116" t="e">
        <f>VLOOKUP($F$1&amp;F14116,定价因子!E:F,2,0)</f>
        <v>#N/A</v>
      </c>
      <c r="H14116" s="104" t="e">
        <f>C14116*PRODUCT(#REF!,#REF!,G14116,,#REF!,E14116)</f>
        <v>#N/A</v>
      </c>
    </row>
    <row r="14117" spans="3:8">
      <c r="C14117" t="e">
        <f>VLOOKUP(B14117,定价因子!L:M,2,0)</f>
        <v>#N/A</v>
      </c>
      <c r="E14117" t="e">
        <f>VLOOKUP($D$1&amp;D14117,定价因子!E:F,2,0)</f>
        <v>#N/A</v>
      </c>
      <c r="G14117" t="e">
        <f>VLOOKUP($F$1&amp;F14117,定价因子!E:F,2,0)</f>
        <v>#N/A</v>
      </c>
      <c r="H14117" s="104" t="e">
        <f>C14117*PRODUCT(#REF!,#REF!,G14117,,#REF!,E14117)</f>
        <v>#N/A</v>
      </c>
    </row>
    <row r="14118" spans="3:8">
      <c r="C14118" t="e">
        <f>VLOOKUP(B14118,定价因子!L:M,2,0)</f>
        <v>#N/A</v>
      </c>
      <c r="E14118" t="e">
        <f>VLOOKUP($D$1&amp;D14118,定价因子!E:F,2,0)</f>
        <v>#N/A</v>
      </c>
      <c r="G14118" t="e">
        <f>VLOOKUP($F$1&amp;F14118,定价因子!E:F,2,0)</f>
        <v>#N/A</v>
      </c>
      <c r="H14118" s="104" t="e">
        <f>C14118*PRODUCT(#REF!,#REF!,G14118,,#REF!,E14118)</f>
        <v>#N/A</v>
      </c>
    </row>
    <row r="14119" spans="3:8">
      <c r="C14119" t="e">
        <f>VLOOKUP(B14119,定价因子!L:M,2,0)</f>
        <v>#N/A</v>
      </c>
      <c r="E14119" t="e">
        <f>VLOOKUP($D$1&amp;D14119,定价因子!E:F,2,0)</f>
        <v>#N/A</v>
      </c>
      <c r="G14119" t="e">
        <f>VLOOKUP($F$1&amp;F14119,定价因子!E:F,2,0)</f>
        <v>#N/A</v>
      </c>
      <c r="H14119" s="104" t="e">
        <f>C14119*PRODUCT(#REF!,#REF!,G14119,,#REF!,E14119)</f>
        <v>#N/A</v>
      </c>
    </row>
    <row r="14120" spans="3:8">
      <c r="C14120" t="e">
        <f>VLOOKUP(B14120,定价因子!L:M,2,0)</f>
        <v>#N/A</v>
      </c>
      <c r="E14120" t="e">
        <f>VLOOKUP($D$1&amp;D14120,定价因子!E:F,2,0)</f>
        <v>#N/A</v>
      </c>
      <c r="G14120" t="e">
        <f>VLOOKUP($F$1&amp;F14120,定价因子!E:F,2,0)</f>
        <v>#N/A</v>
      </c>
      <c r="H14120" s="104" t="e">
        <f>C14120*PRODUCT(#REF!,#REF!,G14120,,#REF!,E14120)</f>
        <v>#N/A</v>
      </c>
    </row>
    <row r="14121" spans="3:8">
      <c r="C14121" t="e">
        <f>VLOOKUP(B14121,定价因子!L:M,2,0)</f>
        <v>#N/A</v>
      </c>
      <c r="E14121" t="e">
        <f>VLOOKUP($D$1&amp;D14121,定价因子!E:F,2,0)</f>
        <v>#N/A</v>
      </c>
      <c r="G14121" t="e">
        <f>VLOOKUP($F$1&amp;F14121,定价因子!E:F,2,0)</f>
        <v>#N/A</v>
      </c>
      <c r="H14121" s="104" t="e">
        <f>C14121*PRODUCT(#REF!,#REF!,G14121,,#REF!,E14121)</f>
        <v>#N/A</v>
      </c>
    </row>
    <row r="14122" spans="3:8">
      <c r="C14122" t="e">
        <f>VLOOKUP(B14122,定价因子!L:M,2,0)</f>
        <v>#N/A</v>
      </c>
      <c r="E14122" t="e">
        <f>VLOOKUP($D$1&amp;D14122,定价因子!E:F,2,0)</f>
        <v>#N/A</v>
      </c>
      <c r="G14122" t="e">
        <f>VLOOKUP($F$1&amp;F14122,定价因子!E:F,2,0)</f>
        <v>#N/A</v>
      </c>
      <c r="H14122" s="104" t="e">
        <f>C14122*PRODUCT(#REF!,#REF!,G14122,,#REF!,E14122)</f>
        <v>#N/A</v>
      </c>
    </row>
    <row r="14123" spans="3:8">
      <c r="C14123" t="e">
        <f>VLOOKUP(B14123,定价因子!L:M,2,0)</f>
        <v>#N/A</v>
      </c>
      <c r="E14123" t="e">
        <f>VLOOKUP($D$1&amp;D14123,定价因子!E:F,2,0)</f>
        <v>#N/A</v>
      </c>
      <c r="G14123" t="e">
        <f>VLOOKUP($F$1&amp;F14123,定价因子!E:F,2,0)</f>
        <v>#N/A</v>
      </c>
      <c r="H14123" s="104" t="e">
        <f>C14123*PRODUCT(#REF!,#REF!,G14123,,#REF!,E14123)</f>
        <v>#N/A</v>
      </c>
    </row>
    <row r="14124" spans="3:8">
      <c r="C14124" t="e">
        <f>VLOOKUP(B14124,定价因子!L:M,2,0)</f>
        <v>#N/A</v>
      </c>
      <c r="E14124" t="e">
        <f>VLOOKUP($D$1&amp;D14124,定价因子!E:F,2,0)</f>
        <v>#N/A</v>
      </c>
      <c r="G14124" t="e">
        <f>VLOOKUP($F$1&amp;F14124,定价因子!E:F,2,0)</f>
        <v>#N/A</v>
      </c>
      <c r="H14124" s="104" t="e">
        <f>C14124*PRODUCT(#REF!,#REF!,G14124,,#REF!,E14124)</f>
        <v>#N/A</v>
      </c>
    </row>
    <row r="14125" spans="3:8">
      <c r="C14125" t="e">
        <f>VLOOKUP(B14125,定价因子!L:M,2,0)</f>
        <v>#N/A</v>
      </c>
      <c r="E14125" t="e">
        <f>VLOOKUP($D$1&amp;D14125,定价因子!E:F,2,0)</f>
        <v>#N/A</v>
      </c>
      <c r="G14125" t="e">
        <f>VLOOKUP($F$1&amp;F14125,定价因子!E:F,2,0)</f>
        <v>#N/A</v>
      </c>
      <c r="H14125" s="104" t="e">
        <f>C14125*PRODUCT(#REF!,#REF!,G14125,,#REF!,E14125)</f>
        <v>#N/A</v>
      </c>
    </row>
    <row r="14126" spans="3:8">
      <c r="C14126" t="e">
        <f>VLOOKUP(B14126,定价因子!L:M,2,0)</f>
        <v>#N/A</v>
      </c>
      <c r="E14126" t="e">
        <f>VLOOKUP($D$1&amp;D14126,定价因子!E:F,2,0)</f>
        <v>#N/A</v>
      </c>
      <c r="G14126" t="e">
        <f>VLOOKUP($F$1&amp;F14126,定价因子!E:F,2,0)</f>
        <v>#N/A</v>
      </c>
      <c r="H14126" s="104" t="e">
        <f>C14126*PRODUCT(#REF!,#REF!,G14126,,#REF!,E14126)</f>
        <v>#N/A</v>
      </c>
    </row>
    <row r="14127" spans="3:8">
      <c r="C14127" t="e">
        <f>VLOOKUP(B14127,定价因子!L:M,2,0)</f>
        <v>#N/A</v>
      </c>
      <c r="E14127" t="e">
        <f>VLOOKUP($D$1&amp;D14127,定价因子!E:F,2,0)</f>
        <v>#N/A</v>
      </c>
      <c r="G14127" t="e">
        <f>VLOOKUP($F$1&amp;F14127,定价因子!E:F,2,0)</f>
        <v>#N/A</v>
      </c>
      <c r="H14127" s="104" t="e">
        <f>C14127*PRODUCT(#REF!,#REF!,G14127,,#REF!,E14127)</f>
        <v>#N/A</v>
      </c>
    </row>
    <row r="14128" spans="3:8">
      <c r="C14128" t="e">
        <f>VLOOKUP(B14128,定价因子!L:M,2,0)</f>
        <v>#N/A</v>
      </c>
      <c r="E14128" t="e">
        <f>VLOOKUP($D$1&amp;D14128,定价因子!E:F,2,0)</f>
        <v>#N/A</v>
      </c>
      <c r="G14128" t="e">
        <f>VLOOKUP($F$1&amp;F14128,定价因子!E:F,2,0)</f>
        <v>#N/A</v>
      </c>
      <c r="H14128" s="104" t="e">
        <f>C14128*PRODUCT(#REF!,#REF!,G14128,,#REF!,E14128)</f>
        <v>#N/A</v>
      </c>
    </row>
    <row r="14129" spans="3:8">
      <c r="C14129" t="e">
        <f>VLOOKUP(B14129,定价因子!L:M,2,0)</f>
        <v>#N/A</v>
      </c>
      <c r="E14129" t="e">
        <f>VLOOKUP($D$1&amp;D14129,定价因子!E:F,2,0)</f>
        <v>#N/A</v>
      </c>
      <c r="G14129" t="e">
        <f>VLOOKUP($F$1&amp;F14129,定价因子!E:F,2,0)</f>
        <v>#N/A</v>
      </c>
      <c r="H14129" s="104" t="e">
        <f>C14129*PRODUCT(#REF!,#REF!,G14129,,#REF!,E14129)</f>
        <v>#N/A</v>
      </c>
    </row>
    <row r="14130" spans="3:8">
      <c r="C14130" t="e">
        <f>VLOOKUP(B14130,定价因子!L:M,2,0)</f>
        <v>#N/A</v>
      </c>
      <c r="E14130" t="e">
        <f>VLOOKUP($D$1&amp;D14130,定价因子!E:F,2,0)</f>
        <v>#N/A</v>
      </c>
      <c r="G14130" t="e">
        <f>VLOOKUP($F$1&amp;F14130,定价因子!E:F,2,0)</f>
        <v>#N/A</v>
      </c>
      <c r="H14130" s="104" t="e">
        <f>C14130*PRODUCT(#REF!,#REF!,G14130,,#REF!,E14130)</f>
        <v>#N/A</v>
      </c>
    </row>
    <row r="14131" spans="3:8">
      <c r="C14131" t="e">
        <f>VLOOKUP(B14131,定价因子!L:M,2,0)</f>
        <v>#N/A</v>
      </c>
      <c r="E14131" t="e">
        <f>VLOOKUP($D$1&amp;D14131,定价因子!E:F,2,0)</f>
        <v>#N/A</v>
      </c>
      <c r="G14131" t="e">
        <f>VLOOKUP($F$1&amp;F14131,定价因子!E:F,2,0)</f>
        <v>#N/A</v>
      </c>
      <c r="H14131" s="104" t="e">
        <f>C14131*PRODUCT(#REF!,#REF!,G14131,,#REF!,E14131)</f>
        <v>#N/A</v>
      </c>
    </row>
    <row r="14132" spans="3:8">
      <c r="C14132" t="e">
        <f>VLOOKUP(B14132,定价因子!L:M,2,0)</f>
        <v>#N/A</v>
      </c>
      <c r="E14132" t="e">
        <f>VLOOKUP($D$1&amp;D14132,定价因子!E:F,2,0)</f>
        <v>#N/A</v>
      </c>
      <c r="G14132" t="e">
        <f>VLOOKUP($F$1&amp;F14132,定价因子!E:F,2,0)</f>
        <v>#N/A</v>
      </c>
      <c r="H14132" s="104" t="e">
        <f>C14132*PRODUCT(#REF!,#REF!,G14132,,#REF!,E14132)</f>
        <v>#N/A</v>
      </c>
    </row>
    <row r="14133" spans="3:8">
      <c r="C14133" t="e">
        <f>VLOOKUP(B14133,定价因子!L:M,2,0)</f>
        <v>#N/A</v>
      </c>
      <c r="E14133" t="e">
        <f>VLOOKUP($D$1&amp;D14133,定价因子!E:F,2,0)</f>
        <v>#N/A</v>
      </c>
      <c r="G14133" t="e">
        <f>VLOOKUP($F$1&amp;F14133,定价因子!E:F,2,0)</f>
        <v>#N/A</v>
      </c>
      <c r="H14133" s="104" t="e">
        <f>C14133*PRODUCT(#REF!,#REF!,G14133,,#REF!,E14133)</f>
        <v>#N/A</v>
      </c>
    </row>
    <row r="14134" spans="3:8">
      <c r="C14134" t="e">
        <f>VLOOKUP(B14134,定价因子!L:M,2,0)</f>
        <v>#N/A</v>
      </c>
      <c r="E14134" t="e">
        <f>VLOOKUP($D$1&amp;D14134,定价因子!E:F,2,0)</f>
        <v>#N/A</v>
      </c>
      <c r="G14134" t="e">
        <f>VLOOKUP($F$1&amp;F14134,定价因子!E:F,2,0)</f>
        <v>#N/A</v>
      </c>
      <c r="H14134" s="104" t="e">
        <f>C14134*PRODUCT(#REF!,#REF!,G14134,,#REF!,E14134)</f>
        <v>#N/A</v>
      </c>
    </row>
    <row r="14135" spans="3:8">
      <c r="C14135" t="e">
        <f>VLOOKUP(B14135,定价因子!L:M,2,0)</f>
        <v>#N/A</v>
      </c>
      <c r="E14135" t="e">
        <f>VLOOKUP($D$1&amp;D14135,定价因子!E:F,2,0)</f>
        <v>#N/A</v>
      </c>
      <c r="G14135" t="e">
        <f>VLOOKUP($F$1&amp;F14135,定价因子!E:F,2,0)</f>
        <v>#N/A</v>
      </c>
      <c r="H14135" s="104" t="e">
        <f>C14135*PRODUCT(#REF!,#REF!,G14135,,#REF!,E14135)</f>
        <v>#N/A</v>
      </c>
    </row>
    <row r="14136" spans="3:8">
      <c r="C14136" t="e">
        <f>VLOOKUP(B14136,定价因子!L:M,2,0)</f>
        <v>#N/A</v>
      </c>
      <c r="E14136" t="e">
        <f>VLOOKUP($D$1&amp;D14136,定价因子!E:F,2,0)</f>
        <v>#N/A</v>
      </c>
      <c r="G14136" t="e">
        <f>VLOOKUP($F$1&amp;F14136,定价因子!E:F,2,0)</f>
        <v>#N/A</v>
      </c>
      <c r="H14136" s="104" t="e">
        <f>C14136*PRODUCT(#REF!,#REF!,G14136,,#REF!,E14136)</f>
        <v>#N/A</v>
      </c>
    </row>
    <row r="14137" spans="3:8">
      <c r="C14137" t="e">
        <f>VLOOKUP(B14137,定价因子!L:M,2,0)</f>
        <v>#N/A</v>
      </c>
      <c r="E14137" t="e">
        <f>VLOOKUP($D$1&amp;D14137,定价因子!E:F,2,0)</f>
        <v>#N/A</v>
      </c>
      <c r="G14137" t="e">
        <f>VLOOKUP($F$1&amp;F14137,定价因子!E:F,2,0)</f>
        <v>#N/A</v>
      </c>
      <c r="H14137" s="104" t="e">
        <f>C14137*PRODUCT(#REF!,#REF!,G14137,,#REF!,E14137)</f>
        <v>#N/A</v>
      </c>
    </row>
    <row r="14138" spans="3:8">
      <c r="C14138" t="e">
        <f>VLOOKUP(B14138,定价因子!L:M,2,0)</f>
        <v>#N/A</v>
      </c>
      <c r="E14138" t="e">
        <f>VLOOKUP($D$1&amp;D14138,定价因子!E:F,2,0)</f>
        <v>#N/A</v>
      </c>
      <c r="G14138" t="e">
        <f>VLOOKUP($F$1&amp;F14138,定价因子!E:F,2,0)</f>
        <v>#N/A</v>
      </c>
      <c r="H14138" s="104" t="e">
        <f>C14138*PRODUCT(#REF!,#REF!,G14138,,#REF!,E14138)</f>
        <v>#N/A</v>
      </c>
    </row>
    <row r="14139" spans="3:8">
      <c r="C14139" t="e">
        <f>VLOOKUP(B14139,定价因子!L:M,2,0)</f>
        <v>#N/A</v>
      </c>
      <c r="E14139" t="e">
        <f>VLOOKUP($D$1&amp;D14139,定价因子!E:F,2,0)</f>
        <v>#N/A</v>
      </c>
      <c r="G14139" t="e">
        <f>VLOOKUP($F$1&amp;F14139,定价因子!E:F,2,0)</f>
        <v>#N/A</v>
      </c>
      <c r="H14139" s="104" t="e">
        <f>C14139*PRODUCT(#REF!,#REF!,G14139,,#REF!,E14139)</f>
        <v>#N/A</v>
      </c>
    </row>
    <row r="14140" spans="3:8">
      <c r="C14140" t="e">
        <f>VLOOKUP(B14140,定价因子!L:M,2,0)</f>
        <v>#N/A</v>
      </c>
      <c r="E14140" t="e">
        <f>VLOOKUP($D$1&amp;D14140,定价因子!E:F,2,0)</f>
        <v>#N/A</v>
      </c>
      <c r="G14140" t="e">
        <f>VLOOKUP($F$1&amp;F14140,定价因子!E:F,2,0)</f>
        <v>#N/A</v>
      </c>
      <c r="H14140" s="104" t="e">
        <f>C14140*PRODUCT(#REF!,#REF!,G14140,,#REF!,E14140)</f>
        <v>#N/A</v>
      </c>
    </row>
    <row r="14141" spans="3:8">
      <c r="C14141" t="e">
        <f>VLOOKUP(B14141,定价因子!L:M,2,0)</f>
        <v>#N/A</v>
      </c>
      <c r="E14141" t="e">
        <f>VLOOKUP($D$1&amp;D14141,定价因子!E:F,2,0)</f>
        <v>#N/A</v>
      </c>
      <c r="G14141" t="e">
        <f>VLOOKUP($F$1&amp;F14141,定价因子!E:F,2,0)</f>
        <v>#N/A</v>
      </c>
      <c r="H14141" s="104" t="e">
        <f>C14141*PRODUCT(#REF!,#REF!,G14141,,#REF!,E14141)</f>
        <v>#N/A</v>
      </c>
    </row>
    <row r="14142" spans="3:8">
      <c r="C14142" t="e">
        <f>VLOOKUP(B14142,定价因子!L:M,2,0)</f>
        <v>#N/A</v>
      </c>
      <c r="E14142" t="e">
        <f>VLOOKUP($D$1&amp;D14142,定价因子!E:F,2,0)</f>
        <v>#N/A</v>
      </c>
      <c r="G14142" t="e">
        <f>VLOOKUP($F$1&amp;F14142,定价因子!E:F,2,0)</f>
        <v>#N/A</v>
      </c>
      <c r="H14142" s="104" t="e">
        <f>C14142*PRODUCT(#REF!,#REF!,G14142,,#REF!,E14142)</f>
        <v>#N/A</v>
      </c>
    </row>
    <row r="14143" spans="3:8">
      <c r="C14143" t="e">
        <f>VLOOKUP(B14143,定价因子!L:M,2,0)</f>
        <v>#N/A</v>
      </c>
      <c r="E14143" t="e">
        <f>VLOOKUP($D$1&amp;D14143,定价因子!E:F,2,0)</f>
        <v>#N/A</v>
      </c>
      <c r="G14143" t="e">
        <f>VLOOKUP($F$1&amp;F14143,定价因子!E:F,2,0)</f>
        <v>#N/A</v>
      </c>
      <c r="H14143" s="104" t="e">
        <f>C14143*PRODUCT(#REF!,#REF!,G14143,,#REF!,E14143)</f>
        <v>#N/A</v>
      </c>
    </row>
    <row r="14144" spans="3:8">
      <c r="C14144" t="e">
        <f>VLOOKUP(B14144,定价因子!L:M,2,0)</f>
        <v>#N/A</v>
      </c>
      <c r="E14144" t="e">
        <f>VLOOKUP($D$1&amp;D14144,定价因子!E:F,2,0)</f>
        <v>#N/A</v>
      </c>
      <c r="G14144" t="e">
        <f>VLOOKUP($F$1&amp;F14144,定价因子!E:F,2,0)</f>
        <v>#N/A</v>
      </c>
      <c r="H14144" s="104" t="e">
        <f>C14144*PRODUCT(#REF!,#REF!,G14144,,#REF!,E14144)</f>
        <v>#N/A</v>
      </c>
    </row>
    <row r="14145" spans="3:8">
      <c r="C14145" t="e">
        <f>VLOOKUP(B14145,定价因子!L:M,2,0)</f>
        <v>#N/A</v>
      </c>
      <c r="E14145" t="e">
        <f>VLOOKUP($D$1&amp;D14145,定价因子!E:F,2,0)</f>
        <v>#N/A</v>
      </c>
      <c r="G14145" t="e">
        <f>VLOOKUP($F$1&amp;F14145,定价因子!E:F,2,0)</f>
        <v>#N/A</v>
      </c>
      <c r="H14145" s="104" t="e">
        <f>C14145*PRODUCT(#REF!,#REF!,G14145,,#REF!,E14145)</f>
        <v>#N/A</v>
      </c>
    </row>
    <row r="14146" spans="3:8">
      <c r="C14146" t="e">
        <f>VLOOKUP(B14146,定价因子!L:M,2,0)</f>
        <v>#N/A</v>
      </c>
      <c r="E14146" t="e">
        <f>VLOOKUP($D$1&amp;D14146,定价因子!E:F,2,0)</f>
        <v>#N/A</v>
      </c>
      <c r="G14146" t="e">
        <f>VLOOKUP($F$1&amp;F14146,定价因子!E:F,2,0)</f>
        <v>#N/A</v>
      </c>
      <c r="H14146" s="104" t="e">
        <f>C14146*PRODUCT(#REF!,#REF!,G14146,,#REF!,E14146)</f>
        <v>#N/A</v>
      </c>
    </row>
    <row r="14147" spans="3:8">
      <c r="C14147" t="e">
        <f>VLOOKUP(B14147,定价因子!L:M,2,0)</f>
        <v>#N/A</v>
      </c>
      <c r="E14147" t="e">
        <f>VLOOKUP($D$1&amp;D14147,定价因子!E:F,2,0)</f>
        <v>#N/A</v>
      </c>
      <c r="G14147" t="e">
        <f>VLOOKUP($F$1&amp;F14147,定价因子!E:F,2,0)</f>
        <v>#N/A</v>
      </c>
      <c r="H14147" s="104" t="e">
        <f>C14147*PRODUCT(#REF!,#REF!,G14147,,#REF!,E14147)</f>
        <v>#N/A</v>
      </c>
    </row>
    <row r="14148" spans="3:8">
      <c r="C14148" t="e">
        <f>VLOOKUP(B14148,定价因子!L:M,2,0)</f>
        <v>#N/A</v>
      </c>
      <c r="E14148" t="e">
        <f>VLOOKUP($D$1&amp;D14148,定价因子!E:F,2,0)</f>
        <v>#N/A</v>
      </c>
      <c r="G14148" t="e">
        <f>VLOOKUP($F$1&amp;F14148,定价因子!E:F,2,0)</f>
        <v>#N/A</v>
      </c>
      <c r="H14148" s="104" t="e">
        <f>C14148*PRODUCT(#REF!,#REF!,G14148,,#REF!,E14148)</f>
        <v>#N/A</v>
      </c>
    </row>
    <row r="14149" spans="3:8">
      <c r="C14149" t="e">
        <f>VLOOKUP(B14149,定价因子!L:M,2,0)</f>
        <v>#N/A</v>
      </c>
      <c r="E14149" t="e">
        <f>VLOOKUP($D$1&amp;D14149,定价因子!E:F,2,0)</f>
        <v>#N/A</v>
      </c>
      <c r="G14149" t="e">
        <f>VLOOKUP($F$1&amp;F14149,定价因子!E:F,2,0)</f>
        <v>#N/A</v>
      </c>
      <c r="H14149" s="104" t="e">
        <f>C14149*PRODUCT(#REF!,#REF!,G14149,,#REF!,E14149)</f>
        <v>#N/A</v>
      </c>
    </row>
    <row r="14150" spans="3:8">
      <c r="C14150" t="e">
        <f>VLOOKUP(B14150,定价因子!L:M,2,0)</f>
        <v>#N/A</v>
      </c>
      <c r="E14150" t="e">
        <f>VLOOKUP($D$1&amp;D14150,定价因子!E:F,2,0)</f>
        <v>#N/A</v>
      </c>
      <c r="G14150" t="e">
        <f>VLOOKUP($F$1&amp;F14150,定价因子!E:F,2,0)</f>
        <v>#N/A</v>
      </c>
      <c r="H14150" s="104" t="e">
        <f>C14150*PRODUCT(#REF!,#REF!,G14150,,#REF!,E14150)</f>
        <v>#N/A</v>
      </c>
    </row>
    <row r="14151" spans="3:8">
      <c r="C14151" t="e">
        <f>VLOOKUP(B14151,定价因子!L:M,2,0)</f>
        <v>#N/A</v>
      </c>
      <c r="E14151" t="e">
        <f>VLOOKUP($D$1&amp;D14151,定价因子!E:F,2,0)</f>
        <v>#N/A</v>
      </c>
      <c r="G14151" t="e">
        <f>VLOOKUP($F$1&amp;F14151,定价因子!E:F,2,0)</f>
        <v>#N/A</v>
      </c>
      <c r="H14151" s="104" t="e">
        <f>C14151*PRODUCT(#REF!,#REF!,G14151,,#REF!,E14151)</f>
        <v>#N/A</v>
      </c>
    </row>
    <row r="14152" spans="3:8">
      <c r="C14152" t="e">
        <f>VLOOKUP(B14152,定价因子!L:M,2,0)</f>
        <v>#N/A</v>
      </c>
      <c r="E14152" t="e">
        <f>VLOOKUP($D$1&amp;D14152,定价因子!E:F,2,0)</f>
        <v>#N/A</v>
      </c>
      <c r="G14152" t="e">
        <f>VLOOKUP($F$1&amp;F14152,定价因子!E:F,2,0)</f>
        <v>#N/A</v>
      </c>
      <c r="H14152" s="104" t="e">
        <f>C14152*PRODUCT(#REF!,#REF!,G14152,,#REF!,E14152)</f>
        <v>#N/A</v>
      </c>
    </row>
    <row r="14153" spans="3:8">
      <c r="C14153" t="e">
        <f>VLOOKUP(B14153,定价因子!L:M,2,0)</f>
        <v>#N/A</v>
      </c>
      <c r="E14153" t="e">
        <f>VLOOKUP($D$1&amp;D14153,定价因子!E:F,2,0)</f>
        <v>#N/A</v>
      </c>
      <c r="G14153" t="e">
        <f>VLOOKUP($F$1&amp;F14153,定价因子!E:F,2,0)</f>
        <v>#N/A</v>
      </c>
      <c r="H14153" s="104" t="e">
        <f>C14153*PRODUCT(#REF!,#REF!,G14153,,#REF!,E14153)</f>
        <v>#N/A</v>
      </c>
    </row>
    <row r="14154" spans="3:8">
      <c r="C14154" t="e">
        <f>VLOOKUP(B14154,定价因子!L:M,2,0)</f>
        <v>#N/A</v>
      </c>
      <c r="E14154" t="e">
        <f>VLOOKUP($D$1&amp;D14154,定价因子!E:F,2,0)</f>
        <v>#N/A</v>
      </c>
      <c r="G14154" t="e">
        <f>VLOOKUP($F$1&amp;F14154,定价因子!E:F,2,0)</f>
        <v>#N/A</v>
      </c>
      <c r="H14154" s="104" t="e">
        <f>C14154*PRODUCT(#REF!,#REF!,G14154,,#REF!,E14154)</f>
        <v>#N/A</v>
      </c>
    </row>
    <row r="14155" spans="3:8">
      <c r="C14155" t="e">
        <f>VLOOKUP(B14155,定价因子!L:M,2,0)</f>
        <v>#N/A</v>
      </c>
      <c r="E14155" t="e">
        <f>VLOOKUP($D$1&amp;D14155,定价因子!E:F,2,0)</f>
        <v>#N/A</v>
      </c>
      <c r="G14155" t="e">
        <f>VLOOKUP($F$1&amp;F14155,定价因子!E:F,2,0)</f>
        <v>#N/A</v>
      </c>
      <c r="H14155" s="104" t="e">
        <f>C14155*PRODUCT(#REF!,#REF!,G14155,,#REF!,E14155)</f>
        <v>#N/A</v>
      </c>
    </row>
    <row r="14156" spans="3:8">
      <c r="C14156" t="e">
        <f>VLOOKUP(B14156,定价因子!L:M,2,0)</f>
        <v>#N/A</v>
      </c>
      <c r="E14156" t="e">
        <f>VLOOKUP($D$1&amp;D14156,定价因子!E:F,2,0)</f>
        <v>#N/A</v>
      </c>
      <c r="G14156" t="e">
        <f>VLOOKUP($F$1&amp;F14156,定价因子!E:F,2,0)</f>
        <v>#N/A</v>
      </c>
      <c r="H14156" s="104" t="e">
        <f>C14156*PRODUCT(#REF!,#REF!,G14156,,#REF!,E14156)</f>
        <v>#N/A</v>
      </c>
    </row>
    <row r="14157" spans="3:8">
      <c r="C14157" t="e">
        <f>VLOOKUP(B14157,定价因子!L:M,2,0)</f>
        <v>#N/A</v>
      </c>
      <c r="E14157" t="e">
        <f>VLOOKUP($D$1&amp;D14157,定价因子!E:F,2,0)</f>
        <v>#N/A</v>
      </c>
      <c r="G14157" t="e">
        <f>VLOOKUP($F$1&amp;F14157,定价因子!E:F,2,0)</f>
        <v>#N/A</v>
      </c>
      <c r="H14157" s="104" t="e">
        <f>C14157*PRODUCT(#REF!,#REF!,G14157,,#REF!,E14157)</f>
        <v>#N/A</v>
      </c>
    </row>
    <row r="14158" spans="3:8">
      <c r="C14158" t="e">
        <f>VLOOKUP(B14158,定价因子!L:M,2,0)</f>
        <v>#N/A</v>
      </c>
      <c r="E14158" t="e">
        <f>VLOOKUP($D$1&amp;D14158,定价因子!E:F,2,0)</f>
        <v>#N/A</v>
      </c>
      <c r="G14158" t="e">
        <f>VLOOKUP($F$1&amp;F14158,定价因子!E:F,2,0)</f>
        <v>#N/A</v>
      </c>
      <c r="H14158" s="104" t="e">
        <f>C14158*PRODUCT(#REF!,#REF!,G14158,,#REF!,E14158)</f>
        <v>#N/A</v>
      </c>
    </row>
    <row r="14159" spans="3:8">
      <c r="C14159" t="e">
        <f>VLOOKUP(B14159,定价因子!L:M,2,0)</f>
        <v>#N/A</v>
      </c>
      <c r="E14159" t="e">
        <f>VLOOKUP($D$1&amp;D14159,定价因子!E:F,2,0)</f>
        <v>#N/A</v>
      </c>
      <c r="G14159" t="e">
        <f>VLOOKUP($F$1&amp;F14159,定价因子!E:F,2,0)</f>
        <v>#N/A</v>
      </c>
      <c r="H14159" s="104" t="e">
        <f>C14159*PRODUCT(#REF!,#REF!,G14159,,#REF!,E14159)</f>
        <v>#N/A</v>
      </c>
    </row>
    <row r="14160" spans="3:8">
      <c r="C14160" t="e">
        <f>VLOOKUP(B14160,定价因子!L:M,2,0)</f>
        <v>#N/A</v>
      </c>
      <c r="E14160" t="e">
        <f>VLOOKUP($D$1&amp;D14160,定价因子!E:F,2,0)</f>
        <v>#N/A</v>
      </c>
      <c r="G14160" t="e">
        <f>VLOOKUP($F$1&amp;F14160,定价因子!E:F,2,0)</f>
        <v>#N/A</v>
      </c>
      <c r="H14160" s="104" t="e">
        <f>C14160*PRODUCT(#REF!,#REF!,G14160,,#REF!,E14160)</f>
        <v>#N/A</v>
      </c>
    </row>
    <row r="14161" spans="3:8">
      <c r="C14161" t="e">
        <f>VLOOKUP(B14161,定价因子!L:M,2,0)</f>
        <v>#N/A</v>
      </c>
      <c r="E14161" t="e">
        <f>VLOOKUP($D$1&amp;D14161,定价因子!E:F,2,0)</f>
        <v>#N/A</v>
      </c>
      <c r="G14161" t="e">
        <f>VLOOKUP($F$1&amp;F14161,定价因子!E:F,2,0)</f>
        <v>#N/A</v>
      </c>
      <c r="H14161" s="104" t="e">
        <f>C14161*PRODUCT(#REF!,#REF!,G14161,,#REF!,E14161)</f>
        <v>#N/A</v>
      </c>
    </row>
    <row r="14162" spans="3:8">
      <c r="C14162" t="e">
        <f>VLOOKUP(B14162,定价因子!L:M,2,0)</f>
        <v>#N/A</v>
      </c>
      <c r="E14162" t="e">
        <f>VLOOKUP($D$1&amp;D14162,定价因子!E:F,2,0)</f>
        <v>#N/A</v>
      </c>
      <c r="G14162" t="e">
        <f>VLOOKUP($F$1&amp;F14162,定价因子!E:F,2,0)</f>
        <v>#N/A</v>
      </c>
      <c r="H14162" s="104" t="e">
        <f>C14162*PRODUCT(#REF!,#REF!,G14162,,#REF!,E14162)</f>
        <v>#N/A</v>
      </c>
    </row>
    <row r="14163" spans="3:8">
      <c r="C14163" t="e">
        <f>VLOOKUP(B14163,定价因子!L:M,2,0)</f>
        <v>#N/A</v>
      </c>
      <c r="E14163" t="e">
        <f>VLOOKUP($D$1&amp;D14163,定价因子!E:F,2,0)</f>
        <v>#N/A</v>
      </c>
      <c r="G14163" t="e">
        <f>VLOOKUP($F$1&amp;F14163,定价因子!E:F,2,0)</f>
        <v>#N/A</v>
      </c>
      <c r="H14163" s="104" t="e">
        <f>C14163*PRODUCT(#REF!,#REF!,G14163,,#REF!,E14163)</f>
        <v>#N/A</v>
      </c>
    </row>
    <row r="14164" spans="3:8">
      <c r="C14164" t="e">
        <f>VLOOKUP(B14164,定价因子!L:M,2,0)</f>
        <v>#N/A</v>
      </c>
      <c r="E14164" t="e">
        <f>VLOOKUP($D$1&amp;D14164,定价因子!E:F,2,0)</f>
        <v>#N/A</v>
      </c>
      <c r="G14164" t="e">
        <f>VLOOKUP($F$1&amp;F14164,定价因子!E:F,2,0)</f>
        <v>#N/A</v>
      </c>
      <c r="H14164" s="104" t="e">
        <f>C14164*PRODUCT(#REF!,#REF!,G14164,,#REF!,E14164)</f>
        <v>#N/A</v>
      </c>
    </row>
    <row r="14165" spans="3:8">
      <c r="C14165" t="e">
        <f>VLOOKUP(B14165,定价因子!L:M,2,0)</f>
        <v>#N/A</v>
      </c>
      <c r="E14165" t="e">
        <f>VLOOKUP($D$1&amp;D14165,定价因子!E:F,2,0)</f>
        <v>#N/A</v>
      </c>
      <c r="G14165" t="e">
        <f>VLOOKUP($F$1&amp;F14165,定价因子!E:F,2,0)</f>
        <v>#N/A</v>
      </c>
      <c r="H14165" s="104" t="e">
        <f>C14165*PRODUCT(#REF!,#REF!,G14165,,#REF!,E14165)</f>
        <v>#N/A</v>
      </c>
    </row>
    <row r="14166" spans="3:8">
      <c r="C14166" t="e">
        <f>VLOOKUP(B14166,定价因子!L:M,2,0)</f>
        <v>#N/A</v>
      </c>
      <c r="E14166" t="e">
        <f>VLOOKUP($D$1&amp;D14166,定价因子!E:F,2,0)</f>
        <v>#N/A</v>
      </c>
      <c r="G14166" t="e">
        <f>VLOOKUP($F$1&amp;F14166,定价因子!E:F,2,0)</f>
        <v>#N/A</v>
      </c>
      <c r="H14166" s="104" t="e">
        <f>C14166*PRODUCT(#REF!,#REF!,G14166,,#REF!,E14166)</f>
        <v>#N/A</v>
      </c>
    </row>
    <row r="14167" spans="3:8">
      <c r="C14167" t="e">
        <f>VLOOKUP(B14167,定价因子!L:M,2,0)</f>
        <v>#N/A</v>
      </c>
      <c r="E14167" t="e">
        <f>VLOOKUP($D$1&amp;D14167,定价因子!E:F,2,0)</f>
        <v>#N/A</v>
      </c>
      <c r="G14167" t="e">
        <f>VLOOKUP($F$1&amp;F14167,定价因子!E:F,2,0)</f>
        <v>#N/A</v>
      </c>
      <c r="H14167" s="104" t="e">
        <f>C14167*PRODUCT(#REF!,#REF!,G14167,,#REF!,E14167)</f>
        <v>#N/A</v>
      </c>
    </row>
    <row r="14168" spans="3:8">
      <c r="C14168" t="e">
        <f>VLOOKUP(B14168,定价因子!L:M,2,0)</f>
        <v>#N/A</v>
      </c>
      <c r="E14168" t="e">
        <f>VLOOKUP($D$1&amp;D14168,定价因子!E:F,2,0)</f>
        <v>#N/A</v>
      </c>
      <c r="G14168" t="e">
        <f>VLOOKUP($F$1&amp;F14168,定价因子!E:F,2,0)</f>
        <v>#N/A</v>
      </c>
      <c r="H14168" s="104" t="e">
        <f>C14168*PRODUCT(#REF!,#REF!,G14168,,#REF!,E14168)</f>
        <v>#N/A</v>
      </c>
    </row>
    <row r="14169" spans="3:8">
      <c r="C14169" t="e">
        <f>VLOOKUP(B14169,定价因子!L:M,2,0)</f>
        <v>#N/A</v>
      </c>
      <c r="E14169" t="e">
        <f>VLOOKUP($D$1&amp;D14169,定价因子!E:F,2,0)</f>
        <v>#N/A</v>
      </c>
      <c r="G14169" t="e">
        <f>VLOOKUP($F$1&amp;F14169,定价因子!E:F,2,0)</f>
        <v>#N/A</v>
      </c>
      <c r="H14169" s="104" t="e">
        <f>C14169*PRODUCT(#REF!,#REF!,G14169,,#REF!,E14169)</f>
        <v>#N/A</v>
      </c>
    </row>
    <row r="14170" spans="3:8">
      <c r="C14170" t="e">
        <f>VLOOKUP(B14170,定价因子!L:M,2,0)</f>
        <v>#N/A</v>
      </c>
      <c r="E14170" t="e">
        <f>VLOOKUP($D$1&amp;D14170,定价因子!E:F,2,0)</f>
        <v>#N/A</v>
      </c>
      <c r="G14170" t="e">
        <f>VLOOKUP($F$1&amp;F14170,定价因子!E:F,2,0)</f>
        <v>#N/A</v>
      </c>
      <c r="H14170" s="104" t="e">
        <f>C14170*PRODUCT(#REF!,#REF!,G14170,,#REF!,E14170)</f>
        <v>#N/A</v>
      </c>
    </row>
    <row r="14171" spans="3:8">
      <c r="C14171" t="e">
        <f>VLOOKUP(B14171,定价因子!L:M,2,0)</f>
        <v>#N/A</v>
      </c>
      <c r="E14171" t="e">
        <f>VLOOKUP($D$1&amp;D14171,定价因子!E:F,2,0)</f>
        <v>#N/A</v>
      </c>
      <c r="G14171" t="e">
        <f>VLOOKUP($F$1&amp;F14171,定价因子!E:F,2,0)</f>
        <v>#N/A</v>
      </c>
      <c r="H14171" s="104" t="e">
        <f>C14171*PRODUCT(#REF!,#REF!,G14171,,#REF!,E14171)</f>
        <v>#N/A</v>
      </c>
    </row>
    <row r="14172" spans="3:8">
      <c r="C14172" t="e">
        <f>VLOOKUP(B14172,定价因子!L:M,2,0)</f>
        <v>#N/A</v>
      </c>
      <c r="E14172" t="e">
        <f>VLOOKUP($D$1&amp;D14172,定价因子!E:F,2,0)</f>
        <v>#N/A</v>
      </c>
      <c r="G14172" t="e">
        <f>VLOOKUP($F$1&amp;F14172,定价因子!E:F,2,0)</f>
        <v>#N/A</v>
      </c>
      <c r="H14172" s="104" t="e">
        <f>C14172*PRODUCT(#REF!,#REF!,G14172,,#REF!,E14172)</f>
        <v>#N/A</v>
      </c>
    </row>
    <row r="14173" spans="3:8">
      <c r="C14173" t="e">
        <f>VLOOKUP(B14173,定价因子!L:M,2,0)</f>
        <v>#N/A</v>
      </c>
      <c r="E14173" t="e">
        <f>VLOOKUP($D$1&amp;D14173,定价因子!E:F,2,0)</f>
        <v>#N/A</v>
      </c>
      <c r="G14173" t="e">
        <f>VLOOKUP($F$1&amp;F14173,定价因子!E:F,2,0)</f>
        <v>#N/A</v>
      </c>
      <c r="H14173" s="104" t="e">
        <f>C14173*PRODUCT(#REF!,#REF!,G14173,,#REF!,E14173)</f>
        <v>#N/A</v>
      </c>
    </row>
    <row r="14174" spans="3:8">
      <c r="C14174" t="e">
        <f>VLOOKUP(B14174,定价因子!L:M,2,0)</f>
        <v>#N/A</v>
      </c>
      <c r="E14174" t="e">
        <f>VLOOKUP($D$1&amp;D14174,定价因子!E:F,2,0)</f>
        <v>#N/A</v>
      </c>
      <c r="G14174" t="e">
        <f>VLOOKUP($F$1&amp;F14174,定价因子!E:F,2,0)</f>
        <v>#N/A</v>
      </c>
      <c r="H14174" s="104" t="e">
        <f>C14174*PRODUCT(#REF!,#REF!,G14174,,#REF!,E14174)</f>
        <v>#N/A</v>
      </c>
    </row>
    <row r="14175" spans="3:8">
      <c r="C14175" t="e">
        <f>VLOOKUP(B14175,定价因子!L:M,2,0)</f>
        <v>#N/A</v>
      </c>
      <c r="E14175" t="e">
        <f>VLOOKUP($D$1&amp;D14175,定价因子!E:F,2,0)</f>
        <v>#N/A</v>
      </c>
      <c r="G14175" t="e">
        <f>VLOOKUP($F$1&amp;F14175,定价因子!E:F,2,0)</f>
        <v>#N/A</v>
      </c>
      <c r="H14175" s="104" t="e">
        <f>C14175*PRODUCT(#REF!,#REF!,G14175,,#REF!,E14175)</f>
        <v>#N/A</v>
      </c>
    </row>
    <row r="14176" spans="3:8">
      <c r="C14176" t="e">
        <f>VLOOKUP(B14176,定价因子!L:M,2,0)</f>
        <v>#N/A</v>
      </c>
      <c r="E14176" t="e">
        <f>VLOOKUP($D$1&amp;D14176,定价因子!E:F,2,0)</f>
        <v>#N/A</v>
      </c>
      <c r="G14176" t="e">
        <f>VLOOKUP($F$1&amp;F14176,定价因子!E:F,2,0)</f>
        <v>#N/A</v>
      </c>
      <c r="H14176" s="104" t="e">
        <f>C14176*PRODUCT(#REF!,#REF!,G14176,,#REF!,E14176)</f>
        <v>#N/A</v>
      </c>
    </row>
    <row r="14177" spans="3:8">
      <c r="C14177" t="e">
        <f>VLOOKUP(B14177,定价因子!L:M,2,0)</f>
        <v>#N/A</v>
      </c>
      <c r="E14177" t="e">
        <f>VLOOKUP($D$1&amp;D14177,定价因子!E:F,2,0)</f>
        <v>#N/A</v>
      </c>
      <c r="G14177" t="e">
        <f>VLOOKUP($F$1&amp;F14177,定价因子!E:F,2,0)</f>
        <v>#N/A</v>
      </c>
      <c r="H14177" s="104" t="e">
        <f>C14177*PRODUCT(#REF!,#REF!,G14177,,#REF!,E14177)</f>
        <v>#N/A</v>
      </c>
    </row>
    <row r="14178" spans="3:8">
      <c r="C14178" t="e">
        <f>VLOOKUP(B14178,定价因子!L:M,2,0)</f>
        <v>#N/A</v>
      </c>
      <c r="E14178" t="e">
        <f>VLOOKUP($D$1&amp;D14178,定价因子!E:F,2,0)</f>
        <v>#N/A</v>
      </c>
      <c r="G14178" t="e">
        <f>VLOOKUP($F$1&amp;F14178,定价因子!E:F,2,0)</f>
        <v>#N/A</v>
      </c>
      <c r="H14178" s="104" t="e">
        <f>C14178*PRODUCT(#REF!,#REF!,G14178,,#REF!,E14178)</f>
        <v>#N/A</v>
      </c>
    </row>
    <row r="14179" spans="3:8">
      <c r="C14179" t="e">
        <f>VLOOKUP(B14179,定价因子!L:M,2,0)</f>
        <v>#N/A</v>
      </c>
      <c r="E14179" t="e">
        <f>VLOOKUP($D$1&amp;D14179,定价因子!E:F,2,0)</f>
        <v>#N/A</v>
      </c>
      <c r="G14179" t="e">
        <f>VLOOKUP($F$1&amp;F14179,定价因子!E:F,2,0)</f>
        <v>#N/A</v>
      </c>
      <c r="H14179" s="104" t="e">
        <f>C14179*PRODUCT(#REF!,#REF!,G14179,,#REF!,E14179)</f>
        <v>#N/A</v>
      </c>
    </row>
    <row r="14180" spans="3:8">
      <c r="C14180" t="e">
        <f>VLOOKUP(B14180,定价因子!L:M,2,0)</f>
        <v>#N/A</v>
      </c>
      <c r="E14180" t="e">
        <f>VLOOKUP($D$1&amp;D14180,定价因子!E:F,2,0)</f>
        <v>#N/A</v>
      </c>
      <c r="G14180" t="e">
        <f>VLOOKUP($F$1&amp;F14180,定价因子!E:F,2,0)</f>
        <v>#N/A</v>
      </c>
      <c r="H14180" s="104" t="e">
        <f>C14180*PRODUCT(#REF!,#REF!,G14180,,#REF!,E14180)</f>
        <v>#N/A</v>
      </c>
    </row>
    <row r="14181" spans="3:8">
      <c r="C14181" t="e">
        <f>VLOOKUP(B14181,定价因子!L:M,2,0)</f>
        <v>#N/A</v>
      </c>
      <c r="E14181" t="e">
        <f>VLOOKUP($D$1&amp;D14181,定价因子!E:F,2,0)</f>
        <v>#N/A</v>
      </c>
      <c r="G14181" t="e">
        <f>VLOOKUP($F$1&amp;F14181,定价因子!E:F,2,0)</f>
        <v>#N/A</v>
      </c>
      <c r="H14181" s="104" t="e">
        <f>C14181*PRODUCT(#REF!,#REF!,G14181,,#REF!,E14181)</f>
        <v>#N/A</v>
      </c>
    </row>
    <row r="14182" spans="3:8">
      <c r="C14182" t="e">
        <f>VLOOKUP(B14182,定价因子!L:M,2,0)</f>
        <v>#N/A</v>
      </c>
      <c r="E14182" t="e">
        <f>VLOOKUP($D$1&amp;D14182,定价因子!E:F,2,0)</f>
        <v>#N/A</v>
      </c>
      <c r="G14182" t="e">
        <f>VLOOKUP($F$1&amp;F14182,定价因子!E:F,2,0)</f>
        <v>#N/A</v>
      </c>
      <c r="H14182" s="104" t="e">
        <f>C14182*PRODUCT(#REF!,#REF!,G14182,,#REF!,E14182)</f>
        <v>#N/A</v>
      </c>
    </row>
    <row r="14183" spans="3:8">
      <c r="C14183" t="e">
        <f>VLOOKUP(B14183,定价因子!L:M,2,0)</f>
        <v>#N/A</v>
      </c>
      <c r="E14183" t="e">
        <f>VLOOKUP($D$1&amp;D14183,定价因子!E:F,2,0)</f>
        <v>#N/A</v>
      </c>
      <c r="G14183" t="e">
        <f>VLOOKUP($F$1&amp;F14183,定价因子!E:F,2,0)</f>
        <v>#N/A</v>
      </c>
      <c r="H14183" s="104" t="e">
        <f>C14183*PRODUCT(#REF!,#REF!,G14183,,#REF!,E14183)</f>
        <v>#N/A</v>
      </c>
    </row>
    <row r="14184" spans="3:8">
      <c r="C14184" t="e">
        <f>VLOOKUP(B14184,定价因子!L:M,2,0)</f>
        <v>#N/A</v>
      </c>
      <c r="E14184" t="e">
        <f>VLOOKUP($D$1&amp;D14184,定价因子!E:F,2,0)</f>
        <v>#N/A</v>
      </c>
      <c r="G14184" t="e">
        <f>VLOOKUP($F$1&amp;F14184,定价因子!E:F,2,0)</f>
        <v>#N/A</v>
      </c>
      <c r="H14184" s="104" t="e">
        <f>C14184*PRODUCT(#REF!,#REF!,G14184,,#REF!,E14184)</f>
        <v>#N/A</v>
      </c>
    </row>
    <row r="14185" spans="3:8">
      <c r="C14185" t="e">
        <f>VLOOKUP(B14185,定价因子!L:M,2,0)</f>
        <v>#N/A</v>
      </c>
      <c r="E14185" t="e">
        <f>VLOOKUP($D$1&amp;D14185,定价因子!E:F,2,0)</f>
        <v>#N/A</v>
      </c>
      <c r="G14185" t="e">
        <f>VLOOKUP($F$1&amp;F14185,定价因子!E:F,2,0)</f>
        <v>#N/A</v>
      </c>
      <c r="H14185" s="104" t="e">
        <f>C14185*PRODUCT(#REF!,#REF!,G14185,,#REF!,E14185)</f>
        <v>#N/A</v>
      </c>
    </row>
    <row r="14186" spans="3:8">
      <c r="C14186" t="e">
        <f>VLOOKUP(B14186,定价因子!L:M,2,0)</f>
        <v>#N/A</v>
      </c>
      <c r="E14186" t="e">
        <f>VLOOKUP($D$1&amp;D14186,定价因子!E:F,2,0)</f>
        <v>#N/A</v>
      </c>
      <c r="G14186" t="e">
        <f>VLOOKUP($F$1&amp;F14186,定价因子!E:F,2,0)</f>
        <v>#N/A</v>
      </c>
      <c r="H14186" s="104" t="e">
        <f>C14186*PRODUCT(#REF!,#REF!,G14186,,#REF!,E14186)</f>
        <v>#N/A</v>
      </c>
    </row>
    <row r="14187" spans="3:8">
      <c r="C14187" t="e">
        <f>VLOOKUP(B14187,定价因子!L:M,2,0)</f>
        <v>#N/A</v>
      </c>
      <c r="E14187" t="e">
        <f>VLOOKUP($D$1&amp;D14187,定价因子!E:F,2,0)</f>
        <v>#N/A</v>
      </c>
      <c r="G14187" t="e">
        <f>VLOOKUP($F$1&amp;F14187,定价因子!E:F,2,0)</f>
        <v>#N/A</v>
      </c>
      <c r="H14187" s="104" t="e">
        <f>C14187*PRODUCT(#REF!,#REF!,G14187,,#REF!,E14187)</f>
        <v>#N/A</v>
      </c>
    </row>
    <row r="14188" spans="3:8">
      <c r="C14188" t="e">
        <f>VLOOKUP(B14188,定价因子!L:M,2,0)</f>
        <v>#N/A</v>
      </c>
      <c r="E14188" t="e">
        <f>VLOOKUP($D$1&amp;D14188,定价因子!E:F,2,0)</f>
        <v>#N/A</v>
      </c>
      <c r="G14188" t="e">
        <f>VLOOKUP($F$1&amp;F14188,定价因子!E:F,2,0)</f>
        <v>#N/A</v>
      </c>
      <c r="H14188" s="104" t="e">
        <f>C14188*PRODUCT(#REF!,#REF!,G14188,,#REF!,E14188)</f>
        <v>#N/A</v>
      </c>
    </row>
    <row r="14189" spans="3:8">
      <c r="C14189" t="e">
        <f>VLOOKUP(B14189,定价因子!L:M,2,0)</f>
        <v>#N/A</v>
      </c>
      <c r="E14189" t="e">
        <f>VLOOKUP($D$1&amp;D14189,定价因子!E:F,2,0)</f>
        <v>#N/A</v>
      </c>
      <c r="G14189" t="e">
        <f>VLOOKUP($F$1&amp;F14189,定价因子!E:F,2,0)</f>
        <v>#N/A</v>
      </c>
      <c r="H14189" s="104" t="e">
        <f>C14189*PRODUCT(#REF!,#REF!,G14189,,#REF!,E14189)</f>
        <v>#N/A</v>
      </c>
    </row>
    <row r="14190" spans="3:8">
      <c r="C14190" t="e">
        <f>VLOOKUP(B14190,定价因子!L:M,2,0)</f>
        <v>#N/A</v>
      </c>
      <c r="E14190" t="e">
        <f>VLOOKUP($D$1&amp;D14190,定价因子!E:F,2,0)</f>
        <v>#N/A</v>
      </c>
      <c r="G14190" t="e">
        <f>VLOOKUP($F$1&amp;F14190,定价因子!E:F,2,0)</f>
        <v>#N/A</v>
      </c>
      <c r="H14190" s="104" t="e">
        <f>C14190*PRODUCT(#REF!,#REF!,G14190,,#REF!,E14190)</f>
        <v>#N/A</v>
      </c>
    </row>
    <row r="14191" spans="3:8">
      <c r="C14191" t="e">
        <f>VLOOKUP(B14191,定价因子!L:M,2,0)</f>
        <v>#N/A</v>
      </c>
      <c r="E14191" t="e">
        <f>VLOOKUP($D$1&amp;D14191,定价因子!E:F,2,0)</f>
        <v>#N/A</v>
      </c>
      <c r="G14191" t="e">
        <f>VLOOKUP($F$1&amp;F14191,定价因子!E:F,2,0)</f>
        <v>#N/A</v>
      </c>
      <c r="H14191" s="104" t="e">
        <f>C14191*PRODUCT(#REF!,#REF!,G14191,,#REF!,E14191)</f>
        <v>#N/A</v>
      </c>
    </row>
    <row r="14192" spans="3:8">
      <c r="C14192" t="e">
        <f>VLOOKUP(B14192,定价因子!L:M,2,0)</f>
        <v>#N/A</v>
      </c>
      <c r="E14192" t="e">
        <f>VLOOKUP($D$1&amp;D14192,定价因子!E:F,2,0)</f>
        <v>#N/A</v>
      </c>
      <c r="G14192" t="e">
        <f>VLOOKUP($F$1&amp;F14192,定价因子!E:F,2,0)</f>
        <v>#N/A</v>
      </c>
      <c r="H14192" s="104" t="e">
        <f>C14192*PRODUCT(#REF!,#REF!,G14192,,#REF!,E14192)</f>
        <v>#N/A</v>
      </c>
    </row>
    <row r="14193" spans="3:8">
      <c r="C14193" t="e">
        <f>VLOOKUP(B14193,定价因子!L:M,2,0)</f>
        <v>#N/A</v>
      </c>
      <c r="E14193" t="e">
        <f>VLOOKUP($D$1&amp;D14193,定价因子!E:F,2,0)</f>
        <v>#N/A</v>
      </c>
      <c r="G14193" t="e">
        <f>VLOOKUP($F$1&amp;F14193,定价因子!E:F,2,0)</f>
        <v>#N/A</v>
      </c>
      <c r="H14193" s="104" t="e">
        <f>C14193*PRODUCT(#REF!,#REF!,G14193,,#REF!,E14193)</f>
        <v>#N/A</v>
      </c>
    </row>
    <row r="14194" spans="3:8">
      <c r="C14194" t="e">
        <f>VLOOKUP(B14194,定价因子!L:M,2,0)</f>
        <v>#N/A</v>
      </c>
      <c r="E14194" t="e">
        <f>VLOOKUP($D$1&amp;D14194,定价因子!E:F,2,0)</f>
        <v>#N/A</v>
      </c>
      <c r="G14194" t="e">
        <f>VLOOKUP($F$1&amp;F14194,定价因子!E:F,2,0)</f>
        <v>#N/A</v>
      </c>
      <c r="H14194" s="104" t="e">
        <f>C14194*PRODUCT(#REF!,#REF!,G14194,,#REF!,E14194)</f>
        <v>#N/A</v>
      </c>
    </row>
    <row r="14195" spans="3:8">
      <c r="C14195" t="e">
        <f>VLOOKUP(B14195,定价因子!L:M,2,0)</f>
        <v>#N/A</v>
      </c>
      <c r="E14195" t="e">
        <f>VLOOKUP($D$1&amp;D14195,定价因子!E:F,2,0)</f>
        <v>#N/A</v>
      </c>
      <c r="G14195" t="e">
        <f>VLOOKUP($F$1&amp;F14195,定价因子!E:F,2,0)</f>
        <v>#N/A</v>
      </c>
      <c r="H14195" s="104" t="e">
        <f>C14195*PRODUCT(#REF!,#REF!,G14195,,#REF!,E14195)</f>
        <v>#N/A</v>
      </c>
    </row>
    <row r="14196" spans="3:8">
      <c r="C14196" t="e">
        <f>VLOOKUP(B14196,定价因子!L:M,2,0)</f>
        <v>#N/A</v>
      </c>
      <c r="E14196" t="e">
        <f>VLOOKUP($D$1&amp;D14196,定价因子!E:F,2,0)</f>
        <v>#N/A</v>
      </c>
      <c r="G14196" t="e">
        <f>VLOOKUP($F$1&amp;F14196,定价因子!E:F,2,0)</f>
        <v>#N/A</v>
      </c>
      <c r="H14196" s="104" t="e">
        <f>C14196*PRODUCT(#REF!,#REF!,G14196,,#REF!,E14196)</f>
        <v>#N/A</v>
      </c>
    </row>
    <row r="14197" spans="3:8">
      <c r="C14197" t="e">
        <f>VLOOKUP(B14197,定价因子!L:M,2,0)</f>
        <v>#N/A</v>
      </c>
      <c r="E14197" t="e">
        <f>VLOOKUP($D$1&amp;D14197,定价因子!E:F,2,0)</f>
        <v>#N/A</v>
      </c>
      <c r="G14197" t="e">
        <f>VLOOKUP($F$1&amp;F14197,定价因子!E:F,2,0)</f>
        <v>#N/A</v>
      </c>
      <c r="H14197" s="104" t="e">
        <f>C14197*PRODUCT(#REF!,#REF!,G14197,,#REF!,E14197)</f>
        <v>#N/A</v>
      </c>
    </row>
    <row r="14198" spans="3:8">
      <c r="C14198" t="e">
        <f>VLOOKUP(B14198,定价因子!L:M,2,0)</f>
        <v>#N/A</v>
      </c>
      <c r="E14198" t="e">
        <f>VLOOKUP($D$1&amp;D14198,定价因子!E:F,2,0)</f>
        <v>#N/A</v>
      </c>
      <c r="G14198" t="e">
        <f>VLOOKUP($F$1&amp;F14198,定价因子!E:F,2,0)</f>
        <v>#N/A</v>
      </c>
      <c r="H14198" s="104" t="e">
        <f>C14198*PRODUCT(#REF!,#REF!,G14198,,#REF!,E14198)</f>
        <v>#N/A</v>
      </c>
    </row>
    <row r="14199" spans="3:8">
      <c r="C14199" t="e">
        <f>VLOOKUP(B14199,定价因子!L:M,2,0)</f>
        <v>#N/A</v>
      </c>
      <c r="E14199" t="e">
        <f>VLOOKUP($D$1&amp;D14199,定价因子!E:F,2,0)</f>
        <v>#N/A</v>
      </c>
      <c r="G14199" t="e">
        <f>VLOOKUP($F$1&amp;F14199,定价因子!E:F,2,0)</f>
        <v>#N/A</v>
      </c>
      <c r="H14199" s="104" t="e">
        <f>C14199*PRODUCT(#REF!,#REF!,G14199,,#REF!,E14199)</f>
        <v>#N/A</v>
      </c>
    </row>
    <row r="14200" spans="3:8">
      <c r="C14200" t="e">
        <f>VLOOKUP(B14200,定价因子!L:M,2,0)</f>
        <v>#N/A</v>
      </c>
      <c r="E14200" t="e">
        <f>VLOOKUP($D$1&amp;D14200,定价因子!E:F,2,0)</f>
        <v>#N/A</v>
      </c>
      <c r="G14200" t="e">
        <f>VLOOKUP($F$1&amp;F14200,定价因子!E:F,2,0)</f>
        <v>#N/A</v>
      </c>
      <c r="H14200" s="104" t="e">
        <f>C14200*PRODUCT(#REF!,#REF!,G14200,,#REF!,E14200)</f>
        <v>#N/A</v>
      </c>
    </row>
    <row r="14201" spans="3:8">
      <c r="C14201" t="e">
        <f>VLOOKUP(B14201,定价因子!L:M,2,0)</f>
        <v>#N/A</v>
      </c>
      <c r="E14201" t="e">
        <f>VLOOKUP($D$1&amp;D14201,定价因子!E:F,2,0)</f>
        <v>#N/A</v>
      </c>
      <c r="G14201" t="e">
        <f>VLOOKUP($F$1&amp;F14201,定价因子!E:F,2,0)</f>
        <v>#N/A</v>
      </c>
      <c r="H14201" s="104" t="e">
        <f>C14201*PRODUCT(#REF!,#REF!,G14201,,#REF!,E14201)</f>
        <v>#N/A</v>
      </c>
    </row>
    <row r="14202" spans="3:8">
      <c r="C14202" t="e">
        <f>VLOOKUP(B14202,定价因子!L:M,2,0)</f>
        <v>#N/A</v>
      </c>
      <c r="E14202" t="e">
        <f>VLOOKUP($D$1&amp;D14202,定价因子!E:F,2,0)</f>
        <v>#N/A</v>
      </c>
      <c r="G14202" t="e">
        <f>VLOOKUP($F$1&amp;F14202,定价因子!E:F,2,0)</f>
        <v>#N/A</v>
      </c>
      <c r="H14202" s="104" t="e">
        <f>C14202*PRODUCT(#REF!,#REF!,G14202,,#REF!,E14202)</f>
        <v>#N/A</v>
      </c>
    </row>
    <row r="14203" spans="3:8">
      <c r="C14203" t="e">
        <f>VLOOKUP(B14203,定价因子!L:M,2,0)</f>
        <v>#N/A</v>
      </c>
      <c r="E14203" t="e">
        <f>VLOOKUP($D$1&amp;D14203,定价因子!E:F,2,0)</f>
        <v>#N/A</v>
      </c>
      <c r="G14203" t="e">
        <f>VLOOKUP($F$1&amp;F14203,定价因子!E:F,2,0)</f>
        <v>#N/A</v>
      </c>
      <c r="H14203" s="104" t="e">
        <f>C14203*PRODUCT(#REF!,#REF!,G14203,,#REF!,E14203)</f>
        <v>#N/A</v>
      </c>
    </row>
    <row r="14204" spans="3:8">
      <c r="C14204" t="e">
        <f>VLOOKUP(B14204,定价因子!L:M,2,0)</f>
        <v>#N/A</v>
      </c>
      <c r="E14204" t="e">
        <f>VLOOKUP($D$1&amp;D14204,定价因子!E:F,2,0)</f>
        <v>#N/A</v>
      </c>
      <c r="G14204" t="e">
        <f>VLOOKUP($F$1&amp;F14204,定价因子!E:F,2,0)</f>
        <v>#N/A</v>
      </c>
      <c r="H14204" s="104" t="e">
        <f>C14204*PRODUCT(#REF!,#REF!,G14204,,#REF!,E14204)</f>
        <v>#N/A</v>
      </c>
    </row>
    <row r="14205" spans="3:8">
      <c r="C14205" t="e">
        <f>VLOOKUP(B14205,定价因子!L:M,2,0)</f>
        <v>#N/A</v>
      </c>
      <c r="E14205" t="e">
        <f>VLOOKUP($D$1&amp;D14205,定价因子!E:F,2,0)</f>
        <v>#N/A</v>
      </c>
      <c r="G14205" t="e">
        <f>VLOOKUP($F$1&amp;F14205,定价因子!E:F,2,0)</f>
        <v>#N/A</v>
      </c>
      <c r="H14205" s="104" t="e">
        <f>C14205*PRODUCT(#REF!,#REF!,G14205,,#REF!,E14205)</f>
        <v>#N/A</v>
      </c>
    </row>
    <row r="14206" spans="3:8">
      <c r="C14206" t="e">
        <f>VLOOKUP(B14206,定价因子!L:M,2,0)</f>
        <v>#N/A</v>
      </c>
      <c r="E14206" t="e">
        <f>VLOOKUP($D$1&amp;D14206,定价因子!E:F,2,0)</f>
        <v>#N/A</v>
      </c>
      <c r="G14206" t="e">
        <f>VLOOKUP($F$1&amp;F14206,定价因子!E:F,2,0)</f>
        <v>#N/A</v>
      </c>
      <c r="H14206" s="104" t="e">
        <f>C14206*PRODUCT(#REF!,#REF!,G14206,,#REF!,E14206)</f>
        <v>#N/A</v>
      </c>
    </row>
    <row r="14207" spans="3:8">
      <c r="C14207" t="e">
        <f>VLOOKUP(B14207,定价因子!L:M,2,0)</f>
        <v>#N/A</v>
      </c>
      <c r="E14207" t="e">
        <f>VLOOKUP($D$1&amp;D14207,定价因子!E:F,2,0)</f>
        <v>#N/A</v>
      </c>
      <c r="G14207" t="e">
        <f>VLOOKUP($F$1&amp;F14207,定价因子!E:F,2,0)</f>
        <v>#N/A</v>
      </c>
      <c r="H14207" s="104" t="e">
        <f>C14207*PRODUCT(#REF!,#REF!,G14207,,#REF!,E14207)</f>
        <v>#N/A</v>
      </c>
    </row>
    <row r="14208" spans="3:8">
      <c r="C14208" t="e">
        <f>VLOOKUP(B14208,定价因子!L:M,2,0)</f>
        <v>#N/A</v>
      </c>
      <c r="E14208" t="e">
        <f>VLOOKUP($D$1&amp;D14208,定价因子!E:F,2,0)</f>
        <v>#N/A</v>
      </c>
      <c r="G14208" t="e">
        <f>VLOOKUP($F$1&amp;F14208,定价因子!E:F,2,0)</f>
        <v>#N/A</v>
      </c>
      <c r="H14208" s="104" t="e">
        <f>C14208*PRODUCT(#REF!,#REF!,G14208,,#REF!,E14208)</f>
        <v>#N/A</v>
      </c>
    </row>
    <row r="14209" spans="3:8">
      <c r="C14209" t="e">
        <f>VLOOKUP(B14209,定价因子!L:M,2,0)</f>
        <v>#N/A</v>
      </c>
      <c r="E14209" t="e">
        <f>VLOOKUP($D$1&amp;D14209,定价因子!E:F,2,0)</f>
        <v>#N/A</v>
      </c>
      <c r="G14209" t="e">
        <f>VLOOKUP($F$1&amp;F14209,定价因子!E:F,2,0)</f>
        <v>#N/A</v>
      </c>
      <c r="H14209" s="104" t="e">
        <f>C14209*PRODUCT(#REF!,#REF!,G14209,,#REF!,E14209)</f>
        <v>#N/A</v>
      </c>
    </row>
    <row r="14210" spans="3:8">
      <c r="C14210" t="e">
        <f>VLOOKUP(B14210,定价因子!L:M,2,0)</f>
        <v>#N/A</v>
      </c>
      <c r="E14210" t="e">
        <f>VLOOKUP($D$1&amp;D14210,定价因子!E:F,2,0)</f>
        <v>#N/A</v>
      </c>
      <c r="G14210" t="e">
        <f>VLOOKUP($F$1&amp;F14210,定价因子!E:F,2,0)</f>
        <v>#N/A</v>
      </c>
      <c r="H14210" s="104" t="e">
        <f>C14210*PRODUCT(#REF!,#REF!,G14210,,#REF!,E14210)</f>
        <v>#N/A</v>
      </c>
    </row>
    <row r="14211" spans="3:8">
      <c r="C14211" t="e">
        <f>VLOOKUP(B14211,定价因子!L:M,2,0)</f>
        <v>#N/A</v>
      </c>
      <c r="E14211" t="e">
        <f>VLOOKUP($D$1&amp;D14211,定价因子!E:F,2,0)</f>
        <v>#N/A</v>
      </c>
      <c r="G14211" t="e">
        <f>VLOOKUP($F$1&amp;F14211,定价因子!E:F,2,0)</f>
        <v>#N/A</v>
      </c>
      <c r="H14211" s="104" t="e">
        <f>C14211*PRODUCT(#REF!,#REF!,G14211,,#REF!,E14211)</f>
        <v>#N/A</v>
      </c>
    </row>
    <row r="14212" spans="3:8">
      <c r="C14212" t="e">
        <f>VLOOKUP(B14212,定价因子!L:M,2,0)</f>
        <v>#N/A</v>
      </c>
      <c r="E14212" t="e">
        <f>VLOOKUP($D$1&amp;D14212,定价因子!E:F,2,0)</f>
        <v>#N/A</v>
      </c>
      <c r="G14212" t="e">
        <f>VLOOKUP($F$1&amp;F14212,定价因子!E:F,2,0)</f>
        <v>#N/A</v>
      </c>
      <c r="H14212" s="104" t="e">
        <f>C14212*PRODUCT(#REF!,#REF!,G14212,,#REF!,E14212)</f>
        <v>#N/A</v>
      </c>
    </row>
    <row r="14213" spans="3:8">
      <c r="C14213" t="e">
        <f>VLOOKUP(B14213,定价因子!L:M,2,0)</f>
        <v>#N/A</v>
      </c>
      <c r="E14213" t="e">
        <f>VLOOKUP($D$1&amp;D14213,定价因子!E:F,2,0)</f>
        <v>#N/A</v>
      </c>
      <c r="G14213" t="e">
        <f>VLOOKUP($F$1&amp;F14213,定价因子!E:F,2,0)</f>
        <v>#N/A</v>
      </c>
      <c r="H14213" s="104" t="e">
        <f>C14213*PRODUCT(#REF!,#REF!,G14213,,#REF!,E14213)</f>
        <v>#N/A</v>
      </c>
    </row>
    <row r="14214" spans="3:8">
      <c r="C14214" t="e">
        <f>VLOOKUP(B14214,定价因子!L:M,2,0)</f>
        <v>#N/A</v>
      </c>
      <c r="E14214" t="e">
        <f>VLOOKUP($D$1&amp;D14214,定价因子!E:F,2,0)</f>
        <v>#N/A</v>
      </c>
      <c r="G14214" t="e">
        <f>VLOOKUP($F$1&amp;F14214,定价因子!E:F,2,0)</f>
        <v>#N/A</v>
      </c>
      <c r="H14214" s="104" t="e">
        <f>C14214*PRODUCT(#REF!,#REF!,G14214,,#REF!,E14214)</f>
        <v>#N/A</v>
      </c>
    </row>
    <row r="14215" spans="3:8">
      <c r="C14215" t="e">
        <f>VLOOKUP(B14215,定价因子!L:M,2,0)</f>
        <v>#N/A</v>
      </c>
      <c r="E14215" t="e">
        <f>VLOOKUP($D$1&amp;D14215,定价因子!E:F,2,0)</f>
        <v>#N/A</v>
      </c>
      <c r="G14215" t="e">
        <f>VLOOKUP($F$1&amp;F14215,定价因子!E:F,2,0)</f>
        <v>#N/A</v>
      </c>
      <c r="H14215" s="104" t="e">
        <f>C14215*PRODUCT(#REF!,#REF!,G14215,,#REF!,E14215)</f>
        <v>#N/A</v>
      </c>
    </row>
    <row r="14216" spans="3:8">
      <c r="C14216" t="e">
        <f>VLOOKUP(B14216,定价因子!L:M,2,0)</f>
        <v>#N/A</v>
      </c>
      <c r="E14216" t="e">
        <f>VLOOKUP($D$1&amp;D14216,定价因子!E:F,2,0)</f>
        <v>#N/A</v>
      </c>
      <c r="G14216" t="e">
        <f>VLOOKUP($F$1&amp;F14216,定价因子!E:F,2,0)</f>
        <v>#N/A</v>
      </c>
      <c r="H14216" s="104" t="e">
        <f>C14216*PRODUCT(#REF!,#REF!,G14216,,#REF!,E14216)</f>
        <v>#N/A</v>
      </c>
    </row>
    <row r="14217" spans="3:8">
      <c r="C14217" t="e">
        <f>VLOOKUP(B14217,定价因子!L:M,2,0)</f>
        <v>#N/A</v>
      </c>
      <c r="E14217" t="e">
        <f>VLOOKUP($D$1&amp;D14217,定价因子!E:F,2,0)</f>
        <v>#N/A</v>
      </c>
      <c r="G14217" t="e">
        <f>VLOOKUP($F$1&amp;F14217,定价因子!E:F,2,0)</f>
        <v>#N/A</v>
      </c>
      <c r="H14217" s="104" t="e">
        <f>C14217*PRODUCT(#REF!,#REF!,G14217,,#REF!,E14217)</f>
        <v>#N/A</v>
      </c>
    </row>
    <row r="14218" spans="3:8">
      <c r="C14218" t="e">
        <f>VLOOKUP(B14218,定价因子!L:M,2,0)</f>
        <v>#N/A</v>
      </c>
      <c r="E14218" t="e">
        <f>VLOOKUP($D$1&amp;D14218,定价因子!E:F,2,0)</f>
        <v>#N/A</v>
      </c>
      <c r="G14218" t="e">
        <f>VLOOKUP($F$1&amp;F14218,定价因子!E:F,2,0)</f>
        <v>#N/A</v>
      </c>
      <c r="H14218" s="104" t="e">
        <f>C14218*PRODUCT(#REF!,#REF!,G14218,,#REF!,E14218)</f>
        <v>#N/A</v>
      </c>
    </row>
    <row r="14219" spans="3:8">
      <c r="C14219" t="e">
        <f>VLOOKUP(B14219,定价因子!L:M,2,0)</f>
        <v>#N/A</v>
      </c>
      <c r="E14219" t="e">
        <f>VLOOKUP($D$1&amp;D14219,定价因子!E:F,2,0)</f>
        <v>#N/A</v>
      </c>
      <c r="G14219" t="e">
        <f>VLOOKUP($F$1&amp;F14219,定价因子!E:F,2,0)</f>
        <v>#N/A</v>
      </c>
      <c r="H14219" s="104" t="e">
        <f>C14219*PRODUCT(#REF!,#REF!,G14219,,#REF!,E14219)</f>
        <v>#N/A</v>
      </c>
    </row>
    <row r="14220" spans="3:8">
      <c r="C14220" t="e">
        <f>VLOOKUP(B14220,定价因子!L:M,2,0)</f>
        <v>#N/A</v>
      </c>
      <c r="E14220" t="e">
        <f>VLOOKUP($D$1&amp;D14220,定价因子!E:F,2,0)</f>
        <v>#N/A</v>
      </c>
      <c r="G14220" t="e">
        <f>VLOOKUP($F$1&amp;F14220,定价因子!E:F,2,0)</f>
        <v>#N/A</v>
      </c>
      <c r="H14220" s="104" t="e">
        <f>C14220*PRODUCT(#REF!,#REF!,G14220,,#REF!,E14220)</f>
        <v>#N/A</v>
      </c>
    </row>
    <row r="14221" spans="3:8">
      <c r="C14221" t="e">
        <f>VLOOKUP(B14221,定价因子!L:M,2,0)</f>
        <v>#N/A</v>
      </c>
      <c r="E14221" t="e">
        <f>VLOOKUP($D$1&amp;D14221,定价因子!E:F,2,0)</f>
        <v>#N/A</v>
      </c>
      <c r="G14221" t="e">
        <f>VLOOKUP($F$1&amp;F14221,定价因子!E:F,2,0)</f>
        <v>#N/A</v>
      </c>
      <c r="H14221" s="104" t="e">
        <f>C14221*PRODUCT(#REF!,#REF!,G14221,,#REF!,E14221)</f>
        <v>#N/A</v>
      </c>
    </row>
    <row r="14222" spans="3:8">
      <c r="C14222" t="e">
        <f>VLOOKUP(B14222,定价因子!L:M,2,0)</f>
        <v>#N/A</v>
      </c>
      <c r="E14222" t="e">
        <f>VLOOKUP($D$1&amp;D14222,定价因子!E:F,2,0)</f>
        <v>#N/A</v>
      </c>
      <c r="G14222" t="e">
        <f>VLOOKUP($F$1&amp;F14222,定价因子!E:F,2,0)</f>
        <v>#N/A</v>
      </c>
      <c r="H14222" s="104" t="e">
        <f>C14222*PRODUCT(#REF!,#REF!,G14222,,#REF!,E14222)</f>
        <v>#N/A</v>
      </c>
    </row>
    <row r="14223" spans="3:8">
      <c r="C14223" t="e">
        <f>VLOOKUP(B14223,定价因子!L:M,2,0)</f>
        <v>#N/A</v>
      </c>
      <c r="E14223" t="e">
        <f>VLOOKUP($D$1&amp;D14223,定价因子!E:F,2,0)</f>
        <v>#N/A</v>
      </c>
      <c r="G14223" t="e">
        <f>VLOOKUP($F$1&amp;F14223,定价因子!E:F,2,0)</f>
        <v>#N/A</v>
      </c>
      <c r="H14223" s="104" t="e">
        <f>C14223*PRODUCT(#REF!,#REF!,G14223,,#REF!,E14223)</f>
        <v>#N/A</v>
      </c>
    </row>
    <row r="14224" spans="3:8">
      <c r="C14224" t="e">
        <f>VLOOKUP(B14224,定价因子!L:M,2,0)</f>
        <v>#N/A</v>
      </c>
      <c r="E14224" t="e">
        <f>VLOOKUP($D$1&amp;D14224,定价因子!E:F,2,0)</f>
        <v>#N/A</v>
      </c>
      <c r="G14224" t="e">
        <f>VLOOKUP($F$1&amp;F14224,定价因子!E:F,2,0)</f>
        <v>#N/A</v>
      </c>
      <c r="H14224" s="104" t="e">
        <f>C14224*PRODUCT(#REF!,#REF!,G14224,,#REF!,E14224)</f>
        <v>#N/A</v>
      </c>
    </row>
    <row r="14225" spans="3:8">
      <c r="C14225" t="e">
        <f>VLOOKUP(B14225,定价因子!L:M,2,0)</f>
        <v>#N/A</v>
      </c>
      <c r="E14225" t="e">
        <f>VLOOKUP($D$1&amp;D14225,定价因子!E:F,2,0)</f>
        <v>#N/A</v>
      </c>
      <c r="G14225" t="e">
        <f>VLOOKUP($F$1&amp;F14225,定价因子!E:F,2,0)</f>
        <v>#N/A</v>
      </c>
      <c r="H14225" s="104" t="e">
        <f>C14225*PRODUCT(#REF!,#REF!,G14225,,#REF!,E14225)</f>
        <v>#N/A</v>
      </c>
    </row>
    <row r="14226" spans="3:8">
      <c r="C14226" t="e">
        <f>VLOOKUP(B14226,定价因子!L:M,2,0)</f>
        <v>#N/A</v>
      </c>
      <c r="E14226" t="e">
        <f>VLOOKUP($D$1&amp;D14226,定价因子!E:F,2,0)</f>
        <v>#N/A</v>
      </c>
      <c r="G14226" t="e">
        <f>VLOOKUP($F$1&amp;F14226,定价因子!E:F,2,0)</f>
        <v>#N/A</v>
      </c>
      <c r="H14226" s="104" t="e">
        <f>C14226*PRODUCT(#REF!,#REF!,G14226,,#REF!,E14226)</f>
        <v>#N/A</v>
      </c>
    </row>
    <row r="14227" spans="3:8">
      <c r="C14227" t="e">
        <f>VLOOKUP(B14227,定价因子!L:M,2,0)</f>
        <v>#N/A</v>
      </c>
      <c r="E14227" t="e">
        <f>VLOOKUP($D$1&amp;D14227,定价因子!E:F,2,0)</f>
        <v>#N/A</v>
      </c>
      <c r="G14227" t="e">
        <f>VLOOKUP($F$1&amp;F14227,定价因子!E:F,2,0)</f>
        <v>#N/A</v>
      </c>
      <c r="H14227" s="104" t="e">
        <f>C14227*PRODUCT(#REF!,#REF!,G14227,,#REF!,E14227)</f>
        <v>#N/A</v>
      </c>
    </row>
    <row r="14228" spans="3:8">
      <c r="C14228" t="e">
        <f>VLOOKUP(B14228,定价因子!L:M,2,0)</f>
        <v>#N/A</v>
      </c>
      <c r="E14228" t="e">
        <f>VLOOKUP($D$1&amp;D14228,定价因子!E:F,2,0)</f>
        <v>#N/A</v>
      </c>
      <c r="G14228" t="e">
        <f>VLOOKUP($F$1&amp;F14228,定价因子!E:F,2,0)</f>
        <v>#N/A</v>
      </c>
      <c r="H14228" s="104" t="e">
        <f>C14228*PRODUCT(#REF!,#REF!,G14228,,#REF!,E14228)</f>
        <v>#N/A</v>
      </c>
    </row>
    <row r="14229" spans="3:8">
      <c r="C14229" t="e">
        <f>VLOOKUP(B14229,定价因子!L:M,2,0)</f>
        <v>#N/A</v>
      </c>
      <c r="E14229" t="e">
        <f>VLOOKUP($D$1&amp;D14229,定价因子!E:F,2,0)</f>
        <v>#N/A</v>
      </c>
      <c r="G14229" t="e">
        <f>VLOOKUP($F$1&amp;F14229,定价因子!E:F,2,0)</f>
        <v>#N/A</v>
      </c>
      <c r="H14229" s="104" t="e">
        <f>C14229*PRODUCT(#REF!,#REF!,G14229,,#REF!,E14229)</f>
        <v>#N/A</v>
      </c>
    </row>
    <row r="14230" spans="3:8">
      <c r="C14230" t="e">
        <f>VLOOKUP(B14230,定价因子!L:M,2,0)</f>
        <v>#N/A</v>
      </c>
      <c r="E14230" t="e">
        <f>VLOOKUP($D$1&amp;D14230,定价因子!E:F,2,0)</f>
        <v>#N/A</v>
      </c>
      <c r="G14230" t="e">
        <f>VLOOKUP($F$1&amp;F14230,定价因子!E:F,2,0)</f>
        <v>#N/A</v>
      </c>
      <c r="H14230" s="104" t="e">
        <f>C14230*PRODUCT(#REF!,#REF!,G14230,,#REF!,E14230)</f>
        <v>#N/A</v>
      </c>
    </row>
    <row r="14231" spans="3:8">
      <c r="C14231" t="e">
        <f>VLOOKUP(B14231,定价因子!L:M,2,0)</f>
        <v>#N/A</v>
      </c>
      <c r="E14231" t="e">
        <f>VLOOKUP($D$1&amp;D14231,定价因子!E:F,2,0)</f>
        <v>#N/A</v>
      </c>
      <c r="G14231" t="e">
        <f>VLOOKUP($F$1&amp;F14231,定价因子!E:F,2,0)</f>
        <v>#N/A</v>
      </c>
      <c r="H14231" s="104" t="e">
        <f>C14231*PRODUCT(#REF!,#REF!,G14231,,#REF!,E14231)</f>
        <v>#N/A</v>
      </c>
    </row>
    <row r="14232" spans="3:8">
      <c r="C14232" t="e">
        <f>VLOOKUP(B14232,定价因子!L:M,2,0)</f>
        <v>#N/A</v>
      </c>
      <c r="E14232" t="e">
        <f>VLOOKUP($D$1&amp;D14232,定价因子!E:F,2,0)</f>
        <v>#N/A</v>
      </c>
      <c r="G14232" t="e">
        <f>VLOOKUP($F$1&amp;F14232,定价因子!E:F,2,0)</f>
        <v>#N/A</v>
      </c>
      <c r="H14232" s="104" t="e">
        <f>C14232*PRODUCT(#REF!,#REF!,G14232,,#REF!,E14232)</f>
        <v>#N/A</v>
      </c>
    </row>
    <row r="14233" spans="3:8">
      <c r="C14233" t="e">
        <f>VLOOKUP(B14233,定价因子!L:M,2,0)</f>
        <v>#N/A</v>
      </c>
      <c r="E14233" t="e">
        <f>VLOOKUP($D$1&amp;D14233,定价因子!E:F,2,0)</f>
        <v>#N/A</v>
      </c>
      <c r="G14233" t="e">
        <f>VLOOKUP($F$1&amp;F14233,定价因子!E:F,2,0)</f>
        <v>#N/A</v>
      </c>
      <c r="H14233" s="104" t="e">
        <f>C14233*PRODUCT(#REF!,#REF!,G14233,,#REF!,E14233)</f>
        <v>#N/A</v>
      </c>
    </row>
    <row r="14234" spans="3:8">
      <c r="C14234" t="e">
        <f>VLOOKUP(B14234,定价因子!L:M,2,0)</f>
        <v>#N/A</v>
      </c>
      <c r="E14234" t="e">
        <f>VLOOKUP($D$1&amp;D14234,定价因子!E:F,2,0)</f>
        <v>#N/A</v>
      </c>
      <c r="G14234" t="e">
        <f>VLOOKUP($F$1&amp;F14234,定价因子!E:F,2,0)</f>
        <v>#N/A</v>
      </c>
      <c r="H14234" s="104" t="e">
        <f>C14234*PRODUCT(#REF!,#REF!,G14234,,#REF!,E14234)</f>
        <v>#N/A</v>
      </c>
    </row>
    <row r="14235" spans="3:8">
      <c r="C14235" t="e">
        <f>VLOOKUP(B14235,定价因子!L:M,2,0)</f>
        <v>#N/A</v>
      </c>
      <c r="E14235" t="e">
        <f>VLOOKUP($D$1&amp;D14235,定价因子!E:F,2,0)</f>
        <v>#N/A</v>
      </c>
      <c r="G14235" t="e">
        <f>VLOOKUP($F$1&amp;F14235,定价因子!E:F,2,0)</f>
        <v>#N/A</v>
      </c>
      <c r="H14235" s="104" t="e">
        <f>C14235*PRODUCT(#REF!,#REF!,G14235,,#REF!,E14235)</f>
        <v>#N/A</v>
      </c>
    </row>
    <row r="14236" spans="3:8">
      <c r="C14236" t="e">
        <f>VLOOKUP(B14236,定价因子!L:M,2,0)</f>
        <v>#N/A</v>
      </c>
      <c r="E14236" t="e">
        <f>VLOOKUP($D$1&amp;D14236,定价因子!E:F,2,0)</f>
        <v>#N/A</v>
      </c>
      <c r="G14236" t="e">
        <f>VLOOKUP($F$1&amp;F14236,定价因子!E:F,2,0)</f>
        <v>#N/A</v>
      </c>
      <c r="H14236" s="104" t="e">
        <f>C14236*PRODUCT(#REF!,#REF!,G14236,,#REF!,E14236)</f>
        <v>#N/A</v>
      </c>
    </row>
    <row r="14237" spans="3:8">
      <c r="C14237" t="e">
        <f>VLOOKUP(B14237,定价因子!L:M,2,0)</f>
        <v>#N/A</v>
      </c>
      <c r="E14237" t="e">
        <f>VLOOKUP($D$1&amp;D14237,定价因子!E:F,2,0)</f>
        <v>#N/A</v>
      </c>
      <c r="G14237" t="e">
        <f>VLOOKUP($F$1&amp;F14237,定价因子!E:F,2,0)</f>
        <v>#N/A</v>
      </c>
      <c r="H14237" s="104" t="e">
        <f>C14237*PRODUCT(#REF!,#REF!,G14237,,#REF!,E14237)</f>
        <v>#N/A</v>
      </c>
    </row>
    <row r="14238" spans="3:8">
      <c r="C14238" t="e">
        <f>VLOOKUP(B14238,定价因子!L:M,2,0)</f>
        <v>#N/A</v>
      </c>
      <c r="E14238" t="e">
        <f>VLOOKUP($D$1&amp;D14238,定价因子!E:F,2,0)</f>
        <v>#N/A</v>
      </c>
      <c r="G14238" t="e">
        <f>VLOOKUP($F$1&amp;F14238,定价因子!E:F,2,0)</f>
        <v>#N/A</v>
      </c>
      <c r="H14238" s="104" t="e">
        <f>C14238*PRODUCT(#REF!,#REF!,G14238,,#REF!,E14238)</f>
        <v>#N/A</v>
      </c>
    </row>
    <row r="14239" spans="3:8">
      <c r="C14239" t="e">
        <f>VLOOKUP(B14239,定价因子!L:M,2,0)</f>
        <v>#N/A</v>
      </c>
      <c r="E14239" t="e">
        <f>VLOOKUP($D$1&amp;D14239,定价因子!E:F,2,0)</f>
        <v>#N/A</v>
      </c>
      <c r="G14239" t="e">
        <f>VLOOKUP($F$1&amp;F14239,定价因子!E:F,2,0)</f>
        <v>#N/A</v>
      </c>
      <c r="H14239" s="104" t="e">
        <f>C14239*PRODUCT(#REF!,#REF!,G14239,,#REF!,E14239)</f>
        <v>#N/A</v>
      </c>
    </row>
    <row r="14240" spans="3:8">
      <c r="C14240" t="e">
        <f>VLOOKUP(B14240,定价因子!L:M,2,0)</f>
        <v>#N/A</v>
      </c>
      <c r="E14240" t="e">
        <f>VLOOKUP($D$1&amp;D14240,定价因子!E:F,2,0)</f>
        <v>#N/A</v>
      </c>
      <c r="G14240" t="e">
        <f>VLOOKUP($F$1&amp;F14240,定价因子!E:F,2,0)</f>
        <v>#N/A</v>
      </c>
      <c r="H14240" s="104" t="e">
        <f>C14240*PRODUCT(#REF!,#REF!,G14240,,#REF!,E14240)</f>
        <v>#N/A</v>
      </c>
    </row>
    <row r="14241" spans="3:8">
      <c r="C14241" t="e">
        <f>VLOOKUP(B14241,定价因子!L:M,2,0)</f>
        <v>#N/A</v>
      </c>
      <c r="E14241" t="e">
        <f>VLOOKUP($D$1&amp;D14241,定价因子!E:F,2,0)</f>
        <v>#N/A</v>
      </c>
      <c r="G14241" t="e">
        <f>VLOOKUP($F$1&amp;F14241,定价因子!E:F,2,0)</f>
        <v>#N/A</v>
      </c>
      <c r="H14241" s="104" t="e">
        <f>C14241*PRODUCT(#REF!,#REF!,G14241,,#REF!,E14241)</f>
        <v>#N/A</v>
      </c>
    </row>
    <row r="14242" spans="3:8">
      <c r="C14242" t="e">
        <f>VLOOKUP(B14242,定价因子!L:M,2,0)</f>
        <v>#N/A</v>
      </c>
      <c r="E14242" t="e">
        <f>VLOOKUP($D$1&amp;D14242,定价因子!E:F,2,0)</f>
        <v>#N/A</v>
      </c>
      <c r="G14242" t="e">
        <f>VLOOKUP($F$1&amp;F14242,定价因子!E:F,2,0)</f>
        <v>#N/A</v>
      </c>
      <c r="H14242" s="104" t="e">
        <f>C14242*PRODUCT(#REF!,#REF!,G14242,,#REF!,E14242)</f>
        <v>#N/A</v>
      </c>
    </row>
    <row r="14243" spans="3:8">
      <c r="C14243" t="e">
        <f>VLOOKUP(B14243,定价因子!L:M,2,0)</f>
        <v>#N/A</v>
      </c>
      <c r="E14243" t="e">
        <f>VLOOKUP($D$1&amp;D14243,定价因子!E:F,2,0)</f>
        <v>#N/A</v>
      </c>
      <c r="G14243" t="e">
        <f>VLOOKUP($F$1&amp;F14243,定价因子!E:F,2,0)</f>
        <v>#N/A</v>
      </c>
      <c r="H14243" s="104" t="e">
        <f>C14243*PRODUCT(#REF!,#REF!,G14243,,#REF!,E14243)</f>
        <v>#N/A</v>
      </c>
    </row>
    <row r="14244" spans="3:8">
      <c r="C14244" t="e">
        <f>VLOOKUP(B14244,定价因子!L:M,2,0)</f>
        <v>#N/A</v>
      </c>
      <c r="E14244" t="e">
        <f>VLOOKUP($D$1&amp;D14244,定价因子!E:F,2,0)</f>
        <v>#N/A</v>
      </c>
      <c r="G14244" t="e">
        <f>VLOOKUP($F$1&amp;F14244,定价因子!E:F,2,0)</f>
        <v>#N/A</v>
      </c>
      <c r="H14244" s="104" t="e">
        <f>C14244*PRODUCT(#REF!,#REF!,G14244,,#REF!,E14244)</f>
        <v>#N/A</v>
      </c>
    </row>
    <row r="14245" spans="3:8">
      <c r="C14245" t="e">
        <f>VLOOKUP(B14245,定价因子!L:M,2,0)</f>
        <v>#N/A</v>
      </c>
      <c r="E14245" t="e">
        <f>VLOOKUP($D$1&amp;D14245,定价因子!E:F,2,0)</f>
        <v>#N/A</v>
      </c>
      <c r="G14245" t="e">
        <f>VLOOKUP($F$1&amp;F14245,定价因子!E:F,2,0)</f>
        <v>#N/A</v>
      </c>
      <c r="H14245" s="104" t="e">
        <f>C14245*PRODUCT(#REF!,#REF!,G14245,,#REF!,E14245)</f>
        <v>#N/A</v>
      </c>
    </row>
    <row r="14246" spans="3:8">
      <c r="C14246" t="e">
        <f>VLOOKUP(B14246,定价因子!L:M,2,0)</f>
        <v>#N/A</v>
      </c>
      <c r="E14246" t="e">
        <f>VLOOKUP($D$1&amp;D14246,定价因子!E:F,2,0)</f>
        <v>#N/A</v>
      </c>
      <c r="G14246" t="e">
        <f>VLOOKUP($F$1&amp;F14246,定价因子!E:F,2,0)</f>
        <v>#N/A</v>
      </c>
      <c r="H14246" s="104" t="e">
        <f>C14246*PRODUCT(#REF!,#REF!,G14246,,#REF!,E14246)</f>
        <v>#N/A</v>
      </c>
    </row>
    <row r="14247" spans="3:8">
      <c r="C14247" t="e">
        <f>VLOOKUP(B14247,定价因子!L:M,2,0)</f>
        <v>#N/A</v>
      </c>
      <c r="E14247" t="e">
        <f>VLOOKUP($D$1&amp;D14247,定价因子!E:F,2,0)</f>
        <v>#N/A</v>
      </c>
      <c r="G14247" t="e">
        <f>VLOOKUP($F$1&amp;F14247,定价因子!E:F,2,0)</f>
        <v>#N/A</v>
      </c>
      <c r="H14247" s="104" t="e">
        <f>C14247*PRODUCT(#REF!,#REF!,G14247,,#REF!,E14247)</f>
        <v>#N/A</v>
      </c>
    </row>
    <row r="14248" spans="3:8">
      <c r="C14248" t="e">
        <f>VLOOKUP(B14248,定价因子!L:M,2,0)</f>
        <v>#N/A</v>
      </c>
      <c r="E14248" t="e">
        <f>VLOOKUP($D$1&amp;D14248,定价因子!E:F,2,0)</f>
        <v>#N/A</v>
      </c>
      <c r="G14248" t="e">
        <f>VLOOKUP($F$1&amp;F14248,定价因子!E:F,2,0)</f>
        <v>#N/A</v>
      </c>
      <c r="H14248" s="104" t="e">
        <f>C14248*PRODUCT(#REF!,#REF!,G14248,,#REF!,E14248)</f>
        <v>#N/A</v>
      </c>
    </row>
    <row r="14249" spans="3:8">
      <c r="C14249" t="e">
        <f>VLOOKUP(B14249,定价因子!L:M,2,0)</f>
        <v>#N/A</v>
      </c>
      <c r="E14249" t="e">
        <f>VLOOKUP($D$1&amp;D14249,定价因子!E:F,2,0)</f>
        <v>#N/A</v>
      </c>
      <c r="G14249" t="e">
        <f>VLOOKUP($F$1&amp;F14249,定价因子!E:F,2,0)</f>
        <v>#N/A</v>
      </c>
      <c r="H14249" s="104" t="e">
        <f>C14249*PRODUCT(#REF!,#REF!,G14249,,#REF!,E14249)</f>
        <v>#N/A</v>
      </c>
    </row>
    <row r="14250" spans="3:8">
      <c r="C14250" t="e">
        <f>VLOOKUP(B14250,定价因子!L:M,2,0)</f>
        <v>#N/A</v>
      </c>
      <c r="E14250" t="e">
        <f>VLOOKUP($D$1&amp;D14250,定价因子!E:F,2,0)</f>
        <v>#N/A</v>
      </c>
      <c r="G14250" t="e">
        <f>VLOOKUP($F$1&amp;F14250,定价因子!E:F,2,0)</f>
        <v>#N/A</v>
      </c>
      <c r="H14250" s="104" t="e">
        <f>C14250*PRODUCT(#REF!,#REF!,G14250,,#REF!,E14250)</f>
        <v>#N/A</v>
      </c>
    </row>
    <row r="14251" spans="3:8">
      <c r="C14251" t="e">
        <f>VLOOKUP(B14251,定价因子!L:M,2,0)</f>
        <v>#N/A</v>
      </c>
      <c r="E14251" t="e">
        <f>VLOOKUP($D$1&amp;D14251,定价因子!E:F,2,0)</f>
        <v>#N/A</v>
      </c>
      <c r="G14251" t="e">
        <f>VLOOKUP($F$1&amp;F14251,定价因子!E:F,2,0)</f>
        <v>#N/A</v>
      </c>
      <c r="H14251" s="104" t="e">
        <f>C14251*PRODUCT(#REF!,#REF!,G14251,,#REF!,E14251)</f>
        <v>#N/A</v>
      </c>
    </row>
    <row r="14252" spans="3:8">
      <c r="C14252" t="e">
        <f>VLOOKUP(B14252,定价因子!L:M,2,0)</f>
        <v>#N/A</v>
      </c>
      <c r="E14252" t="e">
        <f>VLOOKUP($D$1&amp;D14252,定价因子!E:F,2,0)</f>
        <v>#N/A</v>
      </c>
      <c r="G14252" t="e">
        <f>VLOOKUP($F$1&amp;F14252,定价因子!E:F,2,0)</f>
        <v>#N/A</v>
      </c>
      <c r="H14252" s="104" t="e">
        <f>C14252*PRODUCT(#REF!,#REF!,G14252,,#REF!,E14252)</f>
        <v>#N/A</v>
      </c>
    </row>
    <row r="14253" spans="3:8">
      <c r="C14253" t="e">
        <f>VLOOKUP(B14253,定价因子!L:M,2,0)</f>
        <v>#N/A</v>
      </c>
      <c r="E14253" t="e">
        <f>VLOOKUP($D$1&amp;D14253,定价因子!E:F,2,0)</f>
        <v>#N/A</v>
      </c>
      <c r="G14253" t="e">
        <f>VLOOKUP($F$1&amp;F14253,定价因子!E:F,2,0)</f>
        <v>#N/A</v>
      </c>
      <c r="H14253" s="104" t="e">
        <f>C14253*PRODUCT(#REF!,#REF!,G14253,,#REF!,E14253)</f>
        <v>#N/A</v>
      </c>
    </row>
    <row r="14254" spans="3:8">
      <c r="C14254" t="e">
        <f>VLOOKUP(B14254,定价因子!L:M,2,0)</f>
        <v>#N/A</v>
      </c>
      <c r="E14254" t="e">
        <f>VLOOKUP($D$1&amp;D14254,定价因子!E:F,2,0)</f>
        <v>#N/A</v>
      </c>
      <c r="G14254" t="e">
        <f>VLOOKUP($F$1&amp;F14254,定价因子!E:F,2,0)</f>
        <v>#N/A</v>
      </c>
      <c r="H14254" s="104" t="e">
        <f>C14254*PRODUCT(#REF!,#REF!,G14254,,#REF!,E14254)</f>
        <v>#N/A</v>
      </c>
    </row>
    <row r="14255" spans="3:8">
      <c r="C14255" t="e">
        <f>VLOOKUP(B14255,定价因子!L:M,2,0)</f>
        <v>#N/A</v>
      </c>
      <c r="E14255" t="e">
        <f>VLOOKUP($D$1&amp;D14255,定价因子!E:F,2,0)</f>
        <v>#N/A</v>
      </c>
      <c r="G14255" t="e">
        <f>VLOOKUP($F$1&amp;F14255,定价因子!E:F,2,0)</f>
        <v>#N/A</v>
      </c>
      <c r="H14255" s="104" t="e">
        <f>C14255*PRODUCT(#REF!,#REF!,G14255,,#REF!,E14255)</f>
        <v>#N/A</v>
      </c>
    </row>
    <row r="14256" spans="3:8">
      <c r="C14256" t="e">
        <f>VLOOKUP(B14256,定价因子!L:M,2,0)</f>
        <v>#N/A</v>
      </c>
      <c r="E14256" t="e">
        <f>VLOOKUP($D$1&amp;D14256,定价因子!E:F,2,0)</f>
        <v>#N/A</v>
      </c>
      <c r="G14256" t="e">
        <f>VLOOKUP($F$1&amp;F14256,定价因子!E:F,2,0)</f>
        <v>#N/A</v>
      </c>
      <c r="H14256" s="104" t="e">
        <f>C14256*PRODUCT(#REF!,#REF!,G14256,,#REF!,E14256)</f>
        <v>#N/A</v>
      </c>
    </row>
    <row r="14257" spans="3:8">
      <c r="C14257" t="e">
        <f>VLOOKUP(B14257,定价因子!L:M,2,0)</f>
        <v>#N/A</v>
      </c>
      <c r="E14257" t="e">
        <f>VLOOKUP($D$1&amp;D14257,定价因子!E:F,2,0)</f>
        <v>#N/A</v>
      </c>
      <c r="G14257" t="e">
        <f>VLOOKUP($F$1&amp;F14257,定价因子!E:F,2,0)</f>
        <v>#N/A</v>
      </c>
      <c r="H14257" s="104" t="e">
        <f>C14257*PRODUCT(#REF!,#REF!,G14257,,#REF!,E14257)</f>
        <v>#N/A</v>
      </c>
    </row>
    <row r="14258" spans="3:8">
      <c r="C14258" t="e">
        <f>VLOOKUP(B14258,定价因子!L:M,2,0)</f>
        <v>#N/A</v>
      </c>
      <c r="E14258" t="e">
        <f>VLOOKUP($D$1&amp;D14258,定价因子!E:F,2,0)</f>
        <v>#N/A</v>
      </c>
      <c r="G14258" t="e">
        <f>VLOOKUP($F$1&amp;F14258,定价因子!E:F,2,0)</f>
        <v>#N/A</v>
      </c>
      <c r="H14258" s="104" t="e">
        <f>C14258*PRODUCT(#REF!,#REF!,G14258,,#REF!,E14258)</f>
        <v>#N/A</v>
      </c>
    </row>
    <row r="14259" spans="3:8">
      <c r="C14259" t="e">
        <f>VLOOKUP(B14259,定价因子!L:M,2,0)</f>
        <v>#N/A</v>
      </c>
      <c r="E14259" t="e">
        <f>VLOOKUP($D$1&amp;D14259,定价因子!E:F,2,0)</f>
        <v>#N/A</v>
      </c>
      <c r="G14259" t="e">
        <f>VLOOKUP($F$1&amp;F14259,定价因子!E:F,2,0)</f>
        <v>#N/A</v>
      </c>
      <c r="H14259" s="104" t="e">
        <f>C14259*PRODUCT(#REF!,#REF!,G14259,,#REF!,E14259)</f>
        <v>#N/A</v>
      </c>
    </row>
    <row r="14260" spans="3:8">
      <c r="C14260" t="e">
        <f>VLOOKUP(B14260,定价因子!L:M,2,0)</f>
        <v>#N/A</v>
      </c>
      <c r="E14260" t="e">
        <f>VLOOKUP($D$1&amp;D14260,定价因子!E:F,2,0)</f>
        <v>#N/A</v>
      </c>
      <c r="G14260" t="e">
        <f>VLOOKUP($F$1&amp;F14260,定价因子!E:F,2,0)</f>
        <v>#N/A</v>
      </c>
      <c r="H14260" s="104" t="e">
        <f>C14260*PRODUCT(#REF!,#REF!,G14260,,#REF!,E14260)</f>
        <v>#N/A</v>
      </c>
    </row>
    <row r="14261" spans="3:8">
      <c r="C14261" t="e">
        <f>VLOOKUP(B14261,定价因子!L:M,2,0)</f>
        <v>#N/A</v>
      </c>
      <c r="E14261" t="e">
        <f>VLOOKUP($D$1&amp;D14261,定价因子!E:F,2,0)</f>
        <v>#N/A</v>
      </c>
      <c r="G14261" t="e">
        <f>VLOOKUP($F$1&amp;F14261,定价因子!E:F,2,0)</f>
        <v>#N/A</v>
      </c>
      <c r="H14261" s="104" t="e">
        <f>C14261*PRODUCT(#REF!,#REF!,G14261,,#REF!,E14261)</f>
        <v>#N/A</v>
      </c>
    </row>
    <row r="14262" spans="3:8">
      <c r="C14262" t="e">
        <f>VLOOKUP(B14262,定价因子!L:M,2,0)</f>
        <v>#N/A</v>
      </c>
      <c r="E14262" t="e">
        <f>VLOOKUP($D$1&amp;D14262,定价因子!E:F,2,0)</f>
        <v>#N/A</v>
      </c>
      <c r="G14262" t="e">
        <f>VLOOKUP($F$1&amp;F14262,定价因子!E:F,2,0)</f>
        <v>#N/A</v>
      </c>
      <c r="H14262" s="104" t="e">
        <f>C14262*PRODUCT(#REF!,#REF!,G14262,,#REF!,E14262)</f>
        <v>#N/A</v>
      </c>
    </row>
    <row r="14263" spans="3:8">
      <c r="C14263" t="e">
        <f>VLOOKUP(B14263,定价因子!L:M,2,0)</f>
        <v>#N/A</v>
      </c>
      <c r="E14263" t="e">
        <f>VLOOKUP($D$1&amp;D14263,定价因子!E:F,2,0)</f>
        <v>#N/A</v>
      </c>
      <c r="G14263" t="e">
        <f>VLOOKUP($F$1&amp;F14263,定价因子!E:F,2,0)</f>
        <v>#N/A</v>
      </c>
      <c r="H14263" s="104" t="e">
        <f>C14263*PRODUCT(#REF!,#REF!,G14263,,#REF!,E14263)</f>
        <v>#N/A</v>
      </c>
    </row>
    <row r="14264" spans="3:8">
      <c r="C14264" t="e">
        <f>VLOOKUP(B14264,定价因子!L:M,2,0)</f>
        <v>#N/A</v>
      </c>
      <c r="E14264" t="e">
        <f>VLOOKUP($D$1&amp;D14264,定价因子!E:F,2,0)</f>
        <v>#N/A</v>
      </c>
      <c r="G14264" t="e">
        <f>VLOOKUP($F$1&amp;F14264,定价因子!E:F,2,0)</f>
        <v>#N/A</v>
      </c>
      <c r="H14264" s="104" t="e">
        <f>C14264*PRODUCT(#REF!,#REF!,G14264,,#REF!,E14264)</f>
        <v>#N/A</v>
      </c>
    </row>
    <row r="14265" spans="3:8">
      <c r="C14265" t="e">
        <f>VLOOKUP(B14265,定价因子!L:M,2,0)</f>
        <v>#N/A</v>
      </c>
      <c r="E14265" t="e">
        <f>VLOOKUP($D$1&amp;D14265,定价因子!E:F,2,0)</f>
        <v>#N/A</v>
      </c>
      <c r="G14265" t="e">
        <f>VLOOKUP($F$1&amp;F14265,定价因子!E:F,2,0)</f>
        <v>#N/A</v>
      </c>
      <c r="H14265" s="104" t="e">
        <f>C14265*PRODUCT(#REF!,#REF!,G14265,,#REF!,E14265)</f>
        <v>#N/A</v>
      </c>
    </row>
    <row r="14266" spans="3:8">
      <c r="C14266" t="e">
        <f>VLOOKUP(B14266,定价因子!L:M,2,0)</f>
        <v>#N/A</v>
      </c>
      <c r="E14266" t="e">
        <f>VLOOKUP($D$1&amp;D14266,定价因子!E:F,2,0)</f>
        <v>#N/A</v>
      </c>
      <c r="G14266" t="e">
        <f>VLOOKUP($F$1&amp;F14266,定价因子!E:F,2,0)</f>
        <v>#N/A</v>
      </c>
      <c r="H14266" s="104" t="e">
        <f>C14266*PRODUCT(#REF!,#REF!,G14266,,#REF!,E14266)</f>
        <v>#N/A</v>
      </c>
    </row>
    <row r="14267" spans="3:8">
      <c r="C14267" t="e">
        <f>VLOOKUP(B14267,定价因子!L:M,2,0)</f>
        <v>#N/A</v>
      </c>
      <c r="E14267" t="e">
        <f>VLOOKUP($D$1&amp;D14267,定价因子!E:F,2,0)</f>
        <v>#N/A</v>
      </c>
      <c r="G14267" t="e">
        <f>VLOOKUP($F$1&amp;F14267,定价因子!E:F,2,0)</f>
        <v>#N/A</v>
      </c>
      <c r="H14267" s="104" t="e">
        <f>C14267*PRODUCT(#REF!,#REF!,G14267,,#REF!,E14267)</f>
        <v>#N/A</v>
      </c>
    </row>
    <row r="14268" spans="3:8">
      <c r="C14268" t="e">
        <f>VLOOKUP(B14268,定价因子!L:M,2,0)</f>
        <v>#N/A</v>
      </c>
      <c r="E14268" t="e">
        <f>VLOOKUP($D$1&amp;D14268,定价因子!E:F,2,0)</f>
        <v>#N/A</v>
      </c>
      <c r="G14268" t="e">
        <f>VLOOKUP($F$1&amp;F14268,定价因子!E:F,2,0)</f>
        <v>#N/A</v>
      </c>
      <c r="H14268" s="104" t="e">
        <f>C14268*PRODUCT(#REF!,#REF!,G14268,,#REF!,E14268)</f>
        <v>#N/A</v>
      </c>
    </row>
    <row r="14269" spans="3:8">
      <c r="C14269" t="e">
        <f>VLOOKUP(B14269,定价因子!L:M,2,0)</f>
        <v>#N/A</v>
      </c>
      <c r="E14269" t="e">
        <f>VLOOKUP($D$1&amp;D14269,定价因子!E:F,2,0)</f>
        <v>#N/A</v>
      </c>
      <c r="G14269" t="e">
        <f>VLOOKUP($F$1&amp;F14269,定价因子!E:F,2,0)</f>
        <v>#N/A</v>
      </c>
      <c r="H14269" s="104" t="e">
        <f>C14269*PRODUCT(#REF!,#REF!,G14269,,#REF!,E14269)</f>
        <v>#N/A</v>
      </c>
    </row>
    <row r="14270" spans="3:8">
      <c r="C14270" t="e">
        <f>VLOOKUP(B14270,定价因子!L:M,2,0)</f>
        <v>#N/A</v>
      </c>
      <c r="E14270" t="e">
        <f>VLOOKUP($D$1&amp;D14270,定价因子!E:F,2,0)</f>
        <v>#N/A</v>
      </c>
      <c r="G14270" t="e">
        <f>VLOOKUP($F$1&amp;F14270,定价因子!E:F,2,0)</f>
        <v>#N/A</v>
      </c>
      <c r="H14270" s="104" t="e">
        <f>C14270*PRODUCT(#REF!,#REF!,G14270,,#REF!,E14270)</f>
        <v>#N/A</v>
      </c>
    </row>
    <row r="14271" spans="3:8">
      <c r="C14271" t="e">
        <f>VLOOKUP(B14271,定价因子!L:M,2,0)</f>
        <v>#N/A</v>
      </c>
      <c r="E14271" t="e">
        <f>VLOOKUP($D$1&amp;D14271,定价因子!E:F,2,0)</f>
        <v>#N/A</v>
      </c>
      <c r="G14271" t="e">
        <f>VLOOKUP($F$1&amp;F14271,定价因子!E:F,2,0)</f>
        <v>#N/A</v>
      </c>
      <c r="H14271" s="104" t="e">
        <f>C14271*PRODUCT(#REF!,#REF!,G14271,,#REF!,E14271)</f>
        <v>#N/A</v>
      </c>
    </row>
    <row r="14272" spans="3:8">
      <c r="C14272" t="e">
        <f>VLOOKUP(B14272,定价因子!L:M,2,0)</f>
        <v>#N/A</v>
      </c>
      <c r="E14272" t="e">
        <f>VLOOKUP($D$1&amp;D14272,定价因子!E:F,2,0)</f>
        <v>#N/A</v>
      </c>
      <c r="G14272" t="e">
        <f>VLOOKUP($F$1&amp;F14272,定价因子!E:F,2,0)</f>
        <v>#N/A</v>
      </c>
      <c r="H14272" s="104" t="e">
        <f>C14272*PRODUCT(#REF!,#REF!,G14272,,#REF!,E14272)</f>
        <v>#N/A</v>
      </c>
    </row>
    <row r="14273" spans="3:8">
      <c r="C14273" t="e">
        <f>VLOOKUP(B14273,定价因子!L:M,2,0)</f>
        <v>#N/A</v>
      </c>
      <c r="E14273" t="e">
        <f>VLOOKUP($D$1&amp;D14273,定价因子!E:F,2,0)</f>
        <v>#N/A</v>
      </c>
      <c r="G14273" t="e">
        <f>VLOOKUP($F$1&amp;F14273,定价因子!E:F,2,0)</f>
        <v>#N/A</v>
      </c>
      <c r="H14273" s="104" t="e">
        <f>C14273*PRODUCT(#REF!,#REF!,G14273,,#REF!,E14273)</f>
        <v>#N/A</v>
      </c>
    </row>
    <row r="14274" spans="3:8">
      <c r="C14274" t="e">
        <f>VLOOKUP(B14274,定价因子!L:M,2,0)</f>
        <v>#N/A</v>
      </c>
      <c r="E14274" t="e">
        <f>VLOOKUP($D$1&amp;D14274,定价因子!E:F,2,0)</f>
        <v>#N/A</v>
      </c>
      <c r="G14274" t="e">
        <f>VLOOKUP($F$1&amp;F14274,定价因子!E:F,2,0)</f>
        <v>#N/A</v>
      </c>
      <c r="H14274" s="104" t="e">
        <f>C14274*PRODUCT(#REF!,#REF!,G14274,,#REF!,E14274)</f>
        <v>#N/A</v>
      </c>
    </row>
    <row r="14275" spans="3:8">
      <c r="C14275" t="e">
        <f>VLOOKUP(B14275,定价因子!L:M,2,0)</f>
        <v>#N/A</v>
      </c>
      <c r="E14275" t="e">
        <f>VLOOKUP($D$1&amp;D14275,定价因子!E:F,2,0)</f>
        <v>#N/A</v>
      </c>
      <c r="G14275" t="e">
        <f>VLOOKUP($F$1&amp;F14275,定价因子!E:F,2,0)</f>
        <v>#N/A</v>
      </c>
      <c r="H14275" s="104" t="e">
        <f>C14275*PRODUCT(#REF!,#REF!,G14275,,#REF!,E14275)</f>
        <v>#N/A</v>
      </c>
    </row>
    <row r="14276" spans="3:8">
      <c r="C14276" t="e">
        <f>VLOOKUP(B14276,定价因子!L:M,2,0)</f>
        <v>#N/A</v>
      </c>
      <c r="E14276" t="e">
        <f>VLOOKUP($D$1&amp;D14276,定价因子!E:F,2,0)</f>
        <v>#N/A</v>
      </c>
      <c r="G14276" t="e">
        <f>VLOOKUP($F$1&amp;F14276,定价因子!E:F,2,0)</f>
        <v>#N/A</v>
      </c>
      <c r="H14276" s="104" t="e">
        <f>C14276*PRODUCT(#REF!,#REF!,G14276,,#REF!,E14276)</f>
        <v>#N/A</v>
      </c>
    </row>
    <row r="14277" spans="3:8">
      <c r="C14277" t="e">
        <f>VLOOKUP(B14277,定价因子!L:M,2,0)</f>
        <v>#N/A</v>
      </c>
      <c r="E14277" t="e">
        <f>VLOOKUP($D$1&amp;D14277,定价因子!E:F,2,0)</f>
        <v>#N/A</v>
      </c>
      <c r="G14277" t="e">
        <f>VLOOKUP($F$1&amp;F14277,定价因子!E:F,2,0)</f>
        <v>#N/A</v>
      </c>
      <c r="H14277" s="104" t="e">
        <f>C14277*PRODUCT(#REF!,#REF!,G14277,,#REF!,E14277)</f>
        <v>#N/A</v>
      </c>
    </row>
    <row r="14278" spans="3:8">
      <c r="C14278" t="e">
        <f>VLOOKUP(B14278,定价因子!L:M,2,0)</f>
        <v>#N/A</v>
      </c>
      <c r="E14278" t="e">
        <f>VLOOKUP($D$1&amp;D14278,定价因子!E:F,2,0)</f>
        <v>#N/A</v>
      </c>
      <c r="G14278" t="e">
        <f>VLOOKUP($F$1&amp;F14278,定价因子!E:F,2,0)</f>
        <v>#N/A</v>
      </c>
      <c r="H14278" s="104" t="e">
        <f>C14278*PRODUCT(#REF!,#REF!,G14278,,#REF!,E14278)</f>
        <v>#N/A</v>
      </c>
    </row>
    <row r="14279" spans="3:8">
      <c r="C14279" t="e">
        <f>VLOOKUP(B14279,定价因子!L:M,2,0)</f>
        <v>#N/A</v>
      </c>
      <c r="E14279" t="e">
        <f>VLOOKUP($D$1&amp;D14279,定价因子!E:F,2,0)</f>
        <v>#N/A</v>
      </c>
      <c r="G14279" t="e">
        <f>VLOOKUP($F$1&amp;F14279,定价因子!E:F,2,0)</f>
        <v>#N/A</v>
      </c>
      <c r="H14279" s="104" t="e">
        <f>C14279*PRODUCT(#REF!,#REF!,G14279,,#REF!,E14279)</f>
        <v>#N/A</v>
      </c>
    </row>
    <row r="14280" spans="3:8">
      <c r="C14280" t="e">
        <f>VLOOKUP(B14280,定价因子!L:M,2,0)</f>
        <v>#N/A</v>
      </c>
      <c r="E14280" t="e">
        <f>VLOOKUP($D$1&amp;D14280,定价因子!E:F,2,0)</f>
        <v>#N/A</v>
      </c>
      <c r="G14280" t="e">
        <f>VLOOKUP($F$1&amp;F14280,定价因子!E:F,2,0)</f>
        <v>#N/A</v>
      </c>
      <c r="H14280" s="104" t="e">
        <f>C14280*PRODUCT(#REF!,#REF!,G14280,,#REF!,E14280)</f>
        <v>#N/A</v>
      </c>
    </row>
    <row r="14281" spans="3:8">
      <c r="C14281" t="e">
        <f>VLOOKUP(B14281,定价因子!L:M,2,0)</f>
        <v>#N/A</v>
      </c>
      <c r="E14281" t="e">
        <f>VLOOKUP($D$1&amp;D14281,定价因子!E:F,2,0)</f>
        <v>#N/A</v>
      </c>
      <c r="G14281" t="e">
        <f>VLOOKUP($F$1&amp;F14281,定价因子!E:F,2,0)</f>
        <v>#N/A</v>
      </c>
      <c r="H14281" s="104" t="e">
        <f>C14281*PRODUCT(#REF!,#REF!,G14281,,#REF!,E14281)</f>
        <v>#N/A</v>
      </c>
    </row>
    <row r="14282" spans="3:8">
      <c r="C14282" t="e">
        <f>VLOOKUP(B14282,定价因子!L:M,2,0)</f>
        <v>#N/A</v>
      </c>
      <c r="E14282" t="e">
        <f>VLOOKUP($D$1&amp;D14282,定价因子!E:F,2,0)</f>
        <v>#N/A</v>
      </c>
      <c r="G14282" t="e">
        <f>VLOOKUP($F$1&amp;F14282,定价因子!E:F,2,0)</f>
        <v>#N/A</v>
      </c>
      <c r="H14282" s="104" t="e">
        <f>C14282*PRODUCT(#REF!,#REF!,G14282,,#REF!,E14282)</f>
        <v>#N/A</v>
      </c>
    </row>
    <row r="14283" spans="3:8">
      <c r="C14283" t="e">
        <f>VLOOKUP(B14283,定价因子!L:M,2,0)</f>
        <v>#N/A</v>
      </c>
      <c r="E14283" t="e">
        <f>VLOOKUP($D$1&amp;D14283,定价因子!E:F,2,0)</f>
        <v>#N/A</v>
      </c>
      <c r="G14283" t="e">
        <f>VLOOKUP($F$1&amp;F14283,定价因子!E:F,2,0)</f>
        <v>#N/A</v>
      </c>
      <c r="H14283" s="104" t="e">
        <f>C14283*PRODUCT(#REF!,#REF!,G14283,,#REF!,E14283)</f>
        <v>#N/A</v>
      </c>
    </row>
    <row r="14284" spans="3:8">
      <c r="C14284" t="e">
        <f>VLOOKUP(B14284,定价因子!L:M,2,0)</f>
        <v>#N/A</v>
      </c>
      <c r="E14284" t="e">
        <f>VLOOKUP($D$1&amp;D14284,定价因子!E:F,2,0)</f>
        <v>#N/A</v>
      </c>
      <c r="G14284" t="e">
        <f>VLOOKUP($F$1&amp;F14284,定价因子!E:F,2,0)</f>
        <v>#N/A</v>
      </c>
      <c r="H14284" s="104" t="e">
        <f>C14284*PRODUCT(#REF!,#REF!,G14284,,#REF!,E14284)</f>
        <v>#N/A</v>
      </c>
    </row>
    <row r="14285" spans="3:8">
      <c r="C14285" t="e">
        <f>VLOOKUP(B14285,定价因子!L:M,2,0)</f>
        <v>#N/A</v>
      </c>
      <c r="E14285" t="e">
        <f>VLOOKUP($D$1&amp;D14285,定价因子!E:F,2,0)</f>
        <v>#N/A</v>
      </c>
      <c r="G14285" t="e">
        <f>VLOOKUP($F$1&amp;F14285,定价因子!E:F,2,0)</f>
        <v>#N/A</v>
      </c>
      <c r="H14285" s="104" t="e">
        <f>C14285*PRODUCT(#REF!,#REF!,G14285,,#REF!,E14285)</f>
        <v>#N/A</v>
      </c>
    </row>
    <row r="14286" spans="3:8">
      <c r="C14286" t="e">
        <f>VLOOKUP(B14286,定价因子!L:M,2,0)</f>
        <v>#N/A</v>
      </c>
      <c r="E14286" t="e">
        <f>VLOOKUP($D$1&amp;D14286,定价因子!E:F,2,0)</f>
        <v>#N/A</v>
      </c>
      <c r="G14286" t="e">
        <f>VLOOKUP($F$1&amp;F14286,定价因子!E:F,2,0)</f>
        <v>#N/A</v>
      </c>
      <c r="H14286" s="104" t="e">
        <f>C14286*PRODUCT(#REF!,#REF!,G14286,,#REF!,E14286)</f>
        <v>#N/A</v>
      </c>
    </row>
    <row r="14287" spans="3:8">
      <c r="C14287" t="e">
        <f>VLOOKUP(B14287,定价因子!L:M,2,0)</f>
        <v>#N/A</v>
      </c>
      <c r="E14287" t="e">
        <f>VLOOKUP($D$1&amp;D14287,定价因子!E:F,2,0)</f>
        <v>#N/A</v>
      </c>
      <c r="G14287" t="e">
        <f>VLOOKUP($F$1&amp;F14287,定价因子!E:F,2,0)</f>
        <v>#N/A</v>
      </c>
      <c r="H14287" s="104" t="e">
        <f>C14287*PRODUCT(#REF!,#REF!,G14287,,#REF!,E14287)</f>
        <v>#N/A</v>
      </c>
    </row>
    <row r="14288" spans="3:8">
      <c r="C14288" t="e">
        <f>VLOOKUP(B14288,定价因子!L:M,2,0)</f>
        <v>#N/A</v>
      </c>
      <c r="E14288" t="e">
        <f>VLOOKUP($D$1&amp;D14288,定价因子!E:F,2,0)</f>
        <v>#N/A</v>
      </c>
      <c r="G14288" t="e">
        <f>VLOOKUP($F$1&amp;F14288,定价因子!E:F,2,0)</f>
        <v>#N/A</v>
      </c>
      <c r="H14288" s="104" t="e">
        <f>C14288*PRODUCT(#REF!,#REF!,G14288,,#REF!,E14288)</f>
        <v>#N/A</v>
      </c>
    </row>
    <row r="14289" spans="3:8">
      <c r="C14289" t="e">
        <f>VLOOKUP(B14289,定价因子!L:M,2,0)</f>
        <v>#N/A</v>
      </c>
      <c r="E14289" t="e">
        <f>VLOOKUP($D$1&amp;D14289,定价因子!E:F,2,0)</f>
        <v>#N/A</v>
      </c>
      <c r="G14289" t="e">
        <f>VLOOKUP($F$1&amp;F14289,定价因子!E:F,2,0)</f>
        <v>#N/A</v>
      </c>
      <c r="H14289" s="104" t="e">
        <f>C14289*PRODUCT(#REF!,#REF!,G14289,,#REF!,E14289)</f>
        <v>#N/A</v>
      </c>
    </row>
    <row r="14290" spans="3:8">
      <c r="C14290" t="e">
        <f>VLOOKUP(B14290,定价因子!L:M,2,0)</f>
        <v>#N/A</v>
      </c>
      <c r="E14290" t="e">
        <f>VLOOKUP($D$1&amp;D14290,定价因子!E:F,2,0)</f>
        <v>#N/A</v>
      </c>
      <c r="G14290" t="e">
        <f>VLOOKUP($F$1&amp;F14290,定价因子!E:F,2,0)</f>
        <v>#N/A</v>
      </c>
      <c r="H14290" s="104" t="e">
        <f>C14290*PRODUCT(#REF!,#REF!,G14290,,#REF!,E14290)</f>
        <v>#N/A</v>
      </c>
    </row>
    <row r="14291" spans="3:8">
      <c r="C14291" t="e">
        <f>VLOOKUP(B14291,定价因子!L:M,2,0)</f>
        <v>#N/A</v>
      </c>
      <c r="E14291" t="e">
        <f>VLOOKUP($D$1&amp;D14291,定价因子!E:F,2,0)</f>
        <v>#N/A</v>
      </c>
      <c r="G14291" t="e">
        <f>VLOOKUP($F$1&amp;F14291,定价因子!E:F,2,0)</f>
        <v>#N/A</v>
      </c>
      <c r="H14291" s="104" t="e">
        <f>C14291*PRODUCT(#REF!,#REF!,G14291,,#REF!,E14291)</f>
        <v>#N/A</v>
      </c>
    </row>
    <row r="14292" spans="3:8">
      <c r="C14292" t="e">
        <f>VLOOKUP(B14292,定价因子!L:M,2,0)</f>
        <v>#N/A</v>
      </c>
      <c r="E14292" t="e">
        <f>VLOOKUP($D$1&amp;D14292,定价因子!E:F,2,0)</f>
        <v>#N/A</v>
      </c>
      <c r="G14292" t="e">
        <f>VLOOKUP($F$1&amp;F14292,定价因子!E:F,2,0)</f>
        <v>#N/A</v>
      </c>
      <c r="H14292" s="104" t="e">
        <f>C14292*PRODUCT(#REF!,#REF!,G14292,,#REF!,E14292)</f>
        <v>#N/A</v>
      </c>
    </row>
    <row r="14293" spans="3:8">
      <c r="C14293" t="e">
        <f>VLOOKUP(B14293,定价因子!L:M,2,0)</f>
        <v>#N/A</v>
      </c>
      <c r="E14293" t="e">
        <f>VLOOKUP($D$1&amp;D14293,定价因子!E:F,2,0)</f>
        <v>#N/A</v>
      </c>
      <c r="G14293" t="e">
        <f>VLOOKUP($F$1&amp;F14293,定价因子!E:F,2,0)</f>
        <v>#N/A</v>
      </c>
      <c r="H14293" s="104" t="e">
        <f>C14293*PRODUCT(#REF!,#REF!,G14293,,#REF!,E14293)</f>
        <v>#N/A</v>
      </c>
    </row>
    <row r="14294" spans="3:8">
      <c r="C14294" t="e">
        <f>VLOOKUP(B14294,定价因子!L:M,2,0)</f>
        <v>#N/A</v>
      </c>
      <c r="E14294" t="e">
        <f>VLOOKUP($D$1&amp;D14294,定价因子!E:F,2,0)</f>
        <v>#N/A</v>
      </c>
      <c r="G14294" t="e">
        <f>VLOOKUP($F$1&amp;F14294,定价因子!E:F,2,0)</f>
        <v>#N/A</v>
      </c>
      <c r="H14294" s="104" t="e">
        <f>C14294*PRODUCT(#REF!,#REF!,G14294,,#REF!,E14294)</f>
        <v>#N/A</v>
      </c>
    </row>
    <row r="14295" spans="3:8">
      <c r="C14295" t="e">
        <f>VLOOKUP(B14295,定价因子!L:M,2,0)</f>
        <v>#N/A</v>
      </c>
      <c r="E14295" t="e">
        <f>VLOOKUP($D$1&amp;D14295,定价因子!E:F,2,0)</f>
        <v>#N/A</v>
      </c>
      <c r="G14295" t="e">
        <f>VLOOKUP($F$1&amp;F14295,定价因子!E:F,2,0)</f>
        <v>#N/A</v>
      </c>
      <c r="H14295" s="104" t="e">
        <f>C14295*PRODUCT(#REF!,#REF!,G14295,,#REF!,E14295)</f>
        <v>#N/A</v>
      </c>
    </row>
    <row r="14296" spans="3:8">
      <c r="C14296" t="e">
        <f>VLOOKUP(B14296,定价因子!L:M,2,0)</f>
        <v>#N/A</v>
      </c>
      <c r="E14296" t="e">
        <f>VLOOKUP($D$1&amp;D14296,定价因子!E:F,2,0)</f>
        <v>#N/A</v>
      </c>
      <c r="G14296" t="e">
        <f>VLOOKUP($F$1&amp;F14296,定价因子!E:F,2,0)</f>
        <v>#N/A</v>
      </c>
      <c r="H14296" s="104" t="e">
        <f>C14296*PRODUCT(#REF!,#REF!,G14296,,#REF!,E14296)</f>
        <v>#N/A</v>
      </c>
    </row>
    <row r="14297" spans="3:8">
      <c r="C14297" t="e">
        <f>VLOOKUP(B14297,定价因子!L:M,2,0)</f>
        <v>#N/A</v>
      </c>
      <c r="E14297" t="e">
        <f>VLOOKUP($D$1&amp;D14297,定价因子!E:F,2,0)</f>
        <v>#N/A</v>
      </c>
      <c r="G14297" t="e">
        <f>VLOOKUP($F$1&amp;F14297,定价因子!E:F,2,0)</f>
        <v>#N/A</v>
      </c>
      <c r="H14297" s="104" t="e">
        <f>C14297*PRODUCT(#REF!,#REF!,G14297,,#REF!,E14297)</f>
        <v>#N/A</v>
      </c>
    </row>
    <row r="14298" spans="3:8">
      <c r="C14298" t="e">
        <f>VLOOKUP(B14298,定价因子!L:M,2,0)</f>
        <v>#N/A</v>
      </c>
      <c r="E14298" t="e">
        <f>VLOOKUP($D$1&amp;D14298,定价因子!E:F,2,0)</f>
        <v>#N/A</v>
      </c>
      <c r="G14298" t="e">
        <f>VLOOKUP($F$1&amp;F14298,定价因子!E:F,2,0)</f>
        <v>#N/A</v>
      </c>
      <c r="H14298" s="104" t="e">
        <f>C14298*PRODUCT(#REF!,#REF!,G14298,,#REF!,E14298)</f>
        <v>#N/A</v>
      </c>
    </row>
    <row r="14299" spans="3:8">
      <c r="C14299" t="e">
        <f>VLOOKUP(B14299,定价因子!L:M,2,0)</f>
        <v>#N/A</v>
      </c>
      <c r="E14299" t="e">
        <f>VLOOKUP($D$1&amp;D14299,定价因子!E:F,2,0)</f>
        <v>#N/A</v>
      </c>
      <c r="G14299" t="e">
        <f>VLOOKUP($F$1&amp;F14299,定价因子!E:F,2,0)</f>
        <v>#N/A</v>
      </c>
      <c r="H14299" s="104" t="e">
        <f>C14299*PRODUCT(#REF!,#REF!,G14299,,#REF!,E14299)</f>
        <v>#N/A</v>
      </c>
    </row>
    <row r="14300" spans="3:8">
      <c r="C14300" t="e">
        <f>VLOOKUP(B14300,定价因子!L:M,2,0)</f>
        <v>#N/A</v>
      </c>
      <c r="E14300" t="e">
        <f>VLOOKUP($D$1&amp;D14300,定价因子!E:F,2,0)</f>
        <v>#N/A</v>
      </c>
      <c r="G14300" t="e">
        <f>VLOOKUP($F$1&amp;F14300,定价因子!E:F,2,0)</f>
        <v>#N/A</v>
      </c>
      <c r="H14300" s="104" t="e">
        <f>C14300*PRODUCT(#REF!,#REF!,G14300,,#REF!,E14300)</f>
        <v>#N/A</v>
      </c>
    </row>
    <row r="14301" spans="3:8">
      <c r="C14301" t="e">
        <f>VLOOKUP(B14301,定价因子!L:M,2,0)</f>
        <v>#N/A</v>
      </c>
      <c r="E14301" t="e">
        <f>VLOOKUP($D$1&amp;D14301,定价因子!E:F,2,0)</f>
        <v>#N/A</v>
      </c>
      <c r="G14301" t="e">
        <f>VLOOKUP($F$1&amp;F14301,定价因子!E:F,2,0)</f>
        <v>#N/A</v>
      </c>
      <c r="H14301" s="104" t="e">
        <f>C14301*PRODUCT(#REF!,#REF!,G14301,,#REF!,E14301)</f>
        <v>#N/A</v>
      </c>
    </row>
    <row r="14302" spans="3:8">
      <c r="C14302" t="e">
        <f>VLOOKUP(B14302,定价因子!L:M,2,0)</f>
        <v>#N/A</v>
      </c>
      <c r="E14302" t="e">
        <f>VLOOKUP($D$1&amp;D14302,定价因子!E:F,2,0)</f>
        <v>#N/A</v>
      </c>
      <c r="G14302" t="e">
        <f>VLOOKUP($F$1&amp;F14302,定价因子!E:F,2,0)</f>
        <v>#N/A</v>
      </c>
      <c r="H14302" s="104" t="e">
        <f>C14302*PRODUCT(#REF!,#REF!,G14302,,#REF!,E14302)</f>
        <v>#N/A</v>
      </c>
    </row>
    <row r="14303" spans="3:8">
      <c r="C14303" t="e">
        <f>VLOOKUP(B14303,定价因子!L:M,2,0)</f>
        <v>#N/A</v>
      </c>
      <c r="E14303" t="e">
        <f>VLOOKUP($D$1&amp;D14303,定价因子!E:F,2,0)</f>
        <v>#N/A</v>
      </c>
      <c r="G14303" t="e">
        <f>VLOOKUP($F$1&amp;F14303,定价因子!E:F,2,0)</f>
        <v>#N/A</v>
      </c>
      <c r="H14303" s="104" t="e">
        <f>C14303*PRODUCT(#REF!,#REF!,G14303,,#REF!,E14303)</f>
        <v>#N/A</v>
      </c>
    </row>
    <row r="14304" spans="3:8">
      <c r="C14304" t="e">
        <f>VLOOKUP(B14304,定价因子!L:M,2,0)</f>
        <v>#N/A</v>
      </c>
      <c r="E14304" t="e">
        <f>VLOOKUP($D$1&amp;D14304,定价因子!E:F,2,0)</f>
        <v>#N/A</v>
      </c>
      <c r="G14304" t="e">
        <f>VLOOKUP($F$1&amp;F14304,定价因子!E:F,2,0)</f>
        <v>#N/A</v>
      </c>
      <c r="H14304" s="104" t="e">
        <f>C14304*PRODUCT(#REF!,#REF!,G14304,,#REF!,E14304)</f>
        <v>#N/A</v>
      </c>
    </row>
    <row r="14305" spans="3:8">
      <c r="C14305" t="e">
        <f>VLOOKUP(B14305,定价因子!L:M,2,0)</f>
        <v>#N/A</v>
      </c>
      <c r="E14305" t="e">
        <f>VLOOKUP($D$1&amp;D14305,定价因子!E:F,2,0)</f>
        <v>#N/A</v>
      </c>
      <c r="G14305" t="e">
        <f>VLOOKUP($F$1&amp;F14305,定价因子!E:F,2,0)</f>
        <v>#N/A</v>
      </c>
      <c r="H14305" s="104" t="e">
        <f>C14305*PRODUCT(#REF!,#REF!,G14305,,#REF!,E14305)</f>
        <v>#N/A</v>
      </c>
    </row>
    <row r="14306" spans="3:8">
      <c r="C14306" t="e">
        <f>VLOOKUP(B14306,定价因子!L:M,2,0)</f>
        <v>#N/A</v>
      </c>
      <c r="E14306" t="e">
        <f>VLOOKUP($D$1&amp;D14306,定价因子!E:F,2,0)</f>
        <v>#N/A</v>
      </c>
      <c r="G14306" t="e">
        <f>VLOOKUP($F$1&amp;F14306,定价因子!E:F,2,0)</f>
        <v>#N/A</v>
      </c>
      <c r="H14306" s="104" t="e">
        <f>C14306*PRODUCT(#REF!,#REF!,G14306,,#REF!,E14306)</f>
        <v>#N/A</v>
      </c>
    </row>
    <row r="14307" spans="3:8">
      <c r="C14307" t="e">
        <f>VLOOKUP(B14307,定价因子!L:M,2,0)</f>
        <v>#N/A</v>
      </c>
      <c r="E14307" t="e">
        <f>VLOOKUP($D$1&amp;D14307,定价因子!E:F,2,0)</f>
        <v>#N/A</v>
      </c>
      <c r="G14307" t="e">
        <f>VLOOKUP($F$1&amp;F14307,定价因子!E:F,2,0)</f>
        <v>#N/A</v>
      </c>
      <c r="H14307" s="104" t="e">
        <f>C14307*PRODUCT(#REF!,#REF!,G14307,,#REF!,E14307)</f>
        <v>#N/A</v>
      </c>
    </row>
    <row r="14308" spans="3:8">
      <c r="C14308" t="e">
        <f>VLOOKUP(B14308,定价因子!L:M,2,0)</f>
        <v>#N/A</v>
      </c>
      <c r="E14308" t="e">
        <f>VLOOKUP($D$1&amp;D14308,定价因子!E:F,2,0)</f>
        <v>#N/A</v>
      </c>
      <c r="G14308" t="e">
        <f>VLOOKUP($F$1&amp;F14308,定价因子!E:F,2,0)</f>
        <v>#N/A</v>
      </c>
      <c r="H14308" s="104" t="e">
        <f>C14308*PRODUCT(#REF!,#REF!,G14308,,#REF!,E14308)</f>
        <v>#N/A</v>
      </c>
    </row>
    <row r="14309" spans="3:8">
      <c r="C14309" t="e">
        <f>VLOOKUP(B14309,定价因子!L:M,2,0)</f>
        <v>#N/A</v>
      </c>
      <c r="E14309" t="e">
        <f>VLOOKUP($D$1&amp;D14309,定价因子!E:F,2,0)</f>
        <v>#N/A</v>
      </c>
      <c r="G14309" t="e">
        <f>VLOOKUP($F$1&amp;F14309,定价因子!E:F,2,0)</f>
        <v>#N/A</v>
      </c>
      <c r="H14309" s="104" t="e">
        <f>C14309*PRODUCT(#REF!,#REF!,G14309,,#REF!,E14309)</f>
        <v>#N/A</v>
      </c>
    </row>
    <row r="14310" spans="3:8">
      <c r="C14310" t="e">
        <f>VLOOKUP(B14310,定价因子!L:M,2,0)</f>
        <v>#N/A</v>
      </c>
      <c r="E14310" t="e">
        <f>VLOOKUP($D$1&amp;D14310,定价因子!E:F,2,0)</f>
        <v>#N/A</v>
      </c>
      <c r="G14310" t="e">
        <f>VLOOKUP($F$1&amp;F14310,定价因子!E:F,2,0)</f>
        <v>#N/A</v>
      </c>
      <c r="H14310" s="104" t="e">
        <f>C14310*PRODUCT(#REF!,#REF!,G14310,,#REF!,E14310)</f>
        <v>#N/A</v>
      </c>
    </row>
    <row r="14311" spans="3:8">
      <c r="C14311" t="e">
        <f>VLOOKUP(B14311,定价因子!L:M,2,0)</f>
        <v>#N/A</v>
      </c>
      <c r="E14311" t="e">
        <f>VLOOKUP($D$1&amp;D14311,定价因子!E:F,2,0)</f>
        <v>#N/A</v>
      </c>
      <c r="G14311" t="e">
        <f>VLOOKUP($F$1&amp;F14311,定价因子!E:F,2,0)</f>
        <v>#N/A</v>
      </c>
      <c r="H14311" s="104" t="e">
        <f>C14311*PRODUCT(#REF!,#REF!,G14311,,#REF!,E14311)</f>
        <v>#N/A</v>
      </c>
    </row>
    <row r="14312" spans="3:8">
      <c r="C14312" t="e">
        <f>VLOOKUP(B14312,定价因子!L:M,2,0)</f>
        <v>#N/A</v>
      </c>
      <c r="E14312" t="e">
        <f>VLOOKUP($D$1&amp;D14312,定价因子!E:F,2,0)</f>
        <v>#N/A</v>
      </c>
      <c r="G14312" t="e">
        <f>VLOOKUP($F$1&amp;F14312,定价因子!E:F,2,0)</f>
        <v>#N/A</v>
      </c>
      <c r="H14312" s="104" t="e">
        <f>C14312*PRODUCT(#REF!,#REF!,G14312,,#REF!,E14312)</f>
        <v>#N/A</v>
      </c>
    </row>
    <row r="14313" spans="3:8">
      <c r="C14313" t="e">
        <f>VLOOKUP(B14313,定价因子!L:M,2,0)</f>
        <v>#N/A</v>
      </c>
      <c r="E14313" t="e">
        <f>VLOOKUP($D$1&amp;D14313,定价因子!E:F,2,0)</f>
        <v>#N/A</v>
      </c>
      <c r="G14313" t="e">
        <f>VLOOKUP($F$1&amp;F14313,定价因子!E:F,2,0)</f>
        <v>#N/A</v>
      </c>
      <c r="H14313" s="104" t="e">
        <f>C14313*PRODUCT(#REF!,#REF!,G14313,,#REF!,E14313)</f>
        <v>#N/A</v>
      </c>
    </row>
    <row r="14314" spans="3:8">
      <c r="C14314" t="e">
        <f>VLOOKUP(B14314,定价因子!L:M,2,0)</f>
        <v>#N/A</v>
      </c>
      <c r="E14314" t="e">
        <f>VLOOKUP($D$1&amp;D14314,定价因子!E:F,2,0)</f>
        <v>#N/A</v>
      </c>
      <c r="G14314" t="e">
        <f>VLOOKUP($F$1&amp;F14314,定价因子!E:F,2,0)</f>
        <v>#N/A</v>
      </c>
      <c r="H14314" s="104" t="e">
        <f>C14314*PRODUCT(#REF!,#REF!,G14314,,#REF!,E14314)</f>
        <v>#N/A</v>
      </c>
    </row>
    <row r="14315" spans="3:8">
      <c r="C14315" t="e">
        <f>VLOOKUP(B14315,定价因子!L:M,2,0)</f>
        <v>#N/A</v>
      </c>
      <c r="E14315" t="e">
        <f>VLOOKUP($D$1&amp;D14315,定价因子!E:F,2,0)</f>
        <v>#N/A</v>
      </c>
      <c r="G14315" t="e">
        <f>VLOOKUP($F$1&amp;F14315,定价因子!E:F,2,0)</f>
        <v>#N/A</v>
      </c>
      <c r="H14315" s="104" t="e">
        <f>C14315*PRODUCT(#REF!,#REF!,G14315,,#REF!,E14315)</f>
        <v>#N/A</v>
      </c>
    </row>
    <row r="14316" spans="3:8">
      <c r="C14316" t="e">
        <f>VLOOKUP(B14316,定价因子!L:M,2,0)</f>
        <v>#N/A</v>
      </c>
      <c r="E14316" t="e">
        <f>VLOOKUP($D$1&amp;D14316,定价因子!E:F,2,0)</f>
        <v>#N/A</v>
      </c>
      <c r="G14316" t="e">
        <f>VLOOKUP($F$1&amp;F14316,定价因子!E:F,2,0)</f>
        <v>#N/A</v>
      </c>
      <c r="H14316" s="104" t="e">
        <f>C14316*PRODUCT(#REF!,#REF!,G14316,,#REF!,E14316)</f>
        <v>#N/A</v>
      </c>
    </row>
    <row r="14317" spans="3:8">
      <c r="C14317" t="e">
        <f>VLOOKUP(B14317,定价因子!L:M,2,0)</f>
        <v>#N/A</v>
      </c>
      <c r="E14317" t="e">
        <f>VLOOKUP($D$1&amp;D14317,定价因子!E:F,2,0)</f>
        <v>#N/A</v>
      </c>
      <c r="G14317" t="e">
        <f>VLOOKUP($F$1&amp;F14317,定价因子!E:F,2,0)</f>
        <v>#N/A</v>
      </c>
      <c r="H14317" s="104" t="e">
        <f>C14317*PRODUCT(#REF!,#REF!,G14317,,#REF!,E14317)</f>
        <v>#N/A</v>
      </c>
    </row>
    <row r="14318" spans="3:8">
      <c r="C14318" t="e">
        <f>VLOOKUP(B14318,定价因子!L:M,2,0)</f>
        <v>#N/A</v>
      </c>
      <c r="E14318" t="e">
        <f>VLOOKUP($D$1&amp;D14318,定价因子!E:F,2,0)</f>
        <v>#N/A</v>
      </c>
      <c r="G14318" t="e">
        <f>VLOOKUP($F$1&amp;F14318,定价因子!E:F,2,0)</f>
        <v>#N/A</v>
      </c>
      <c r="H14318" s="104" t="e">
        <f>C14318*PRODUCT(#REF!,#REF!,G14318,,#REF!,E14318)</f>
        <v>#N/A</v>
      </c>
    </row>
    <row r="14319" spans="3:8">
      <c r="C14319" t="e">
        <f>VLOOKUP(B14319,定价因子!L:M,2,0)</f>
        <v>#N/A</v>
      </c>
      <c r="E14319" t="e">
        <f>VLOOKUP($D$1&amp;D14319,定价因子!E:F,2,0)</f>
        <v>#N/A</v>
      </c>
      <c r="G14319" t="e">
        <f>VLOOKUP($F$1&amp;F14319,定价因子!E:F,2,0)</f>
        <v>#N/A</v>
      </c>
      <c r="H14319" s="104" t="e">
        <f>C14319*PRODUCT(#REF!,#REF!,G14319,,#REF!,E14319)</f>
        <v>#N/A</v>
      </c>
    </row>
    <row r="14320" spans="3:8">
      <c r="C14320" t="e">
        <f>VLOOKUP(B14320,定价因子!L:M,2,0)</f>
        <v>#N/A</v>
      </c>
      <c r="E14320" t="e">
        <f>VLOOKUP($D$1&amp;D14320,定价因子!E:F,2,0)</f>
        <v>#N/A</v>
      </c>
      <c r="G14320" t="e">
        <f>VLOOKUP($F$1&amp;F14320,定价因子!E:F,2,0)</f>
        <v>#N/A</v>
      </c>
      <c r="H14320" s="104" t="e">
        <f>C14320*PRODUCT(#REF!,#REF!,G14320,,#REF!,E14320)</f>
        <v>#N/A</v>
      </c>
    </row>
    <row r="14321" spans="3:8">
      <c r="C14321" t="e">
        <f>VLOOKUP(B14321,定价因子!L:M,2,0)</f>
        <v>#N/A</v>
      </c>
      <c r="E14321" t="e">
        <f>VLOOKUP($D$1&amp;D14321,定价因子!E:F,2,0)</f>
        <v>#N/A</v>
      </c>
      <c r="G14321" t="e">
        <f>VLOOKUP($F$1&amp;F14321,定价因子!E:F,2,0)</f>
        <v>#N/A</v>
      </c>
      <c r="H14321" s="104" t="e">
        <f>C14321*PRODUCT(#REF!,#REF!,G14321,,#REF!,E14321)</f>
        <v>#N/A</v>
      </c>
    </row>
    <row r="14322" spans="3:8">
      <c r="C14322" t="e">
        <f>VLOOKUP(B14322,定价因子!L:M,2,0)</f>
        <v>#N/A</v>
      </c>
      <c r="E14322" t="e">
        <f>VLOOKUP($D$1&amp;D14322,定价因子!E:F,2,0)</f>
        <v>#N/A</v>
      </c>
      <c r="G14322" t="e">
        <f>VLOOKUP($F$1&amp;F14322,定价因子!E:F,2,0)</f>
        <v>#N/A</v>
      </c>
      <c r="H14322" s="104" t="e">
        <f>C14322*PRODUCT(#REF!,#REF!,G14322,,#REF!,E14322)</f>
        <v>#N/A</v>
      </c>
    </row>
    <row r="14323" spans="3:8">
      <c r="C14323" t="e">
        <f>VLOOKUP(B14323,定价因子!L:M,2,0)</f>
        <v>#N/A</v>
      </c>
      <c r="E14323" t="e">
        <f>VLOOKUP($D$1&amp;D14323,定价因子!E:F,2,0)</f>
        <v>#N/A</v>
      </c>
      <c r="G14323" t="e">
        <f>VLOOKUP($F$1&amp;F14323,定价因子!E:F,2,0)</f>
        <v>#N/A</v>
      </c>
      <c r="H14323" s="104" t="e">
        <f>C14323*PRODUCT(#REF!,#REF!,G14323,,#REF!,E14323)</f>
        <v>#N/A</v>
      </c>
    </row>
    <row r="14324" spans="3:8">
      <c r="C14324" t="e">
        <f>VLOOKUP(B14324,定价因子!L:M,2,0)</f>
        <v>#N/A</v>
      </c>
      <c r="E14324" t="e">
        <f>VLOOKUP($D$1&amp;D14324,定价因子!E:F,2,0)</f>
        <v>#N/A</v>
      </c>
      <c r="G14324" t="e">
        <f>VLOOKUP($F$1&amp;F14324,定价因子!E:F,2,0)</f>
        <v>#N/A</v>
      </c>
      <c r="H14324" s="104" t="e">
        <f>C14324*PRODUCT(#REF!,#REF!,G14324,,#REF!,E14324)</f>
        <v>#N/A</v>
      </c>
    </row>
    <row r="14325" spans="3:8">
      <c r="C14325" t="e">
        <f>VLOOKUP(B14325,定价因子!L:M,2,0)</f>
        <v>#N/A</v>
      </c>
      <c r="E14325" t="e">
        <f>VLOOKUP($D$1&amp;D14325,定价因子!E:F,2,0)</f>
        <v>#N/A</v>
      </c>
      <c r="G14325" t="e">
        <f>VLOOKUP($F$1&amp;F14325,定价因子!E:F,2,0)</f>
        <v>#N/A</v>
      </c>
      <c r="H14325" s="104" t="e">
        <f>C14325*PRODUCT(#REF!,#REF!,G14325,,#REF!,E14325)</f>
        <v>#N/A</v>
      </c>
    </row>
    <row r="14326" spans="3:8">
      <c r="C14326" t="e">
        <f>VLOOKUP(B14326,定价因子!L:M,2,0)</f>
        <v>#N/A</v>
      </c>
      <c r="E14326" t="e">
        <f>VLOOKUP($D$1&amp;D14326,定价因子!E:F,2,0)</f>
        <v>#N/A</v>
      </c>
      <c r="G14326" t="e">
        <f>VLOOKUP($F$1&amp;F14326,定价因子!E:F,2,0)</f>
        <v>#N/A</v>
      </c>
      <c r="H14326" s="104" t="e">
        <f>C14326*PRODUCT(#REF!,#REF!,G14326,,#REF!,E14326)</f>
        <v>#N/A</v>
      </c>
    </row>
    <row r="14327" spans="3:8">
      <c r="C14327" t="e">
        <f>VLOOKUP(B14327,定价因子!L:M,2,0)</f>
        <v>#N/A</v>
      </c>
      <c r="E14327" t="e">
        <f>VLOOKUP($D$1&amp;D14327,定价因子!E:F,2,0)</f>
        <v>#N/A</v>
      </c>
      <c r="G14327" t="e">
        <f>VLOOKUP($F$1&amp;F14327,定价因子!E:F,2,0)</f>
        <v>#N/A</v>
      </c>
      <c r="H14327" s="104" t="e">
        <f>C14327*PRODUCT(#REF!,#REF!,G14327,,#REF!,E14327)</f>
        <v>#N/A</v>
      </c>
    </row>
    <row r="14328" spans="3:8">
      <c r="C14328" t="e">
        <f>VLOOKUP(B14328,定价因子!L:M,2,0)</f>
        <v>#N/A</v>
      </c>
      <c r="E14328" t="e">
        <f>VLOOKUP($D$1&amp;D14328,定价因子!E:F,2,0)</f>
        <v>#N/A</v>
      </c>
      <c r="G14328" t="e">
        <f>VLOOKUP($F$1&amp;F14328,定价因子!E:F,2,0)</f>
        <v>#N/A</v>
      </c>
      <c r="H14328" s="104" t="e">
        <f>C14328*PRODUCT(#REF!,#REF!,G14328,,#REF!,E14328)</f>
        <v>#N/A</v>
      </c>
    </row>
    <row r="14329" spans="3:8">
      <c r="C14329" t="e">
        <f>VLOOKUP(B14329,定价因子!L:M,2,0)</f>
        <v>#N/A</v>
      </c>
      <c r="E14329" t="e">
        <f>VLOOKUP($D$1&amp;D14329,定价因子!E:F,2,0)</f>
        <v>#N/A</v>
      </c>
      <c r="G14329" t="e">
        <f>VLOOKUP($F$1&amp;F14329,定价因子!E:F,2,0)</f>
        <v>#N/A</v>
      </c>
      <c r="H14329" s="104" t="e">
        <f>C14329*PRODUCT(#REF!,#REF!,G14329,,#REF!,E14329)</f>
        <v>#N/A</v>
      </c>
    </row>
    <row r="14330" spans="3:8">
      <c r="C14330" t="e">
        <f>VLOOKUP(B14330,定价因子!L:M,2,0)</f>
        <v>#N/A</v>
      </c>
      <c r="E14330" t="e">
        <f>VLOOKUP($D$1&amp;D14330,定价因子!E:F,2,0)</f>
        <v>#N/A</v>
      </c>
      <c r="G14330" t="e">
        <f>VLOOKUP($F$1&amp;F14330,定价因子!E:F,2,0)</f>
        <v>#N/A</v>
      </c>
      <c r="H14330" s="104" t="e">
        <f>C14330*PRODUCT(#REF!,#REF!,G14330,,#REF!,E14330)</f>
        <v>#N/A</v>
      </c>
    </row>
    <row r="14331" spans="3:8">
      <c r="C14331" t="e">
        <f>VLOOKUP(B14331,定价因子!L:M,2,0)</f>
        <v>#N/A</v>
      </c>
      <c r="E14331" t="e">
        <f>VLOOKUP($D$1&amp;D14331,定价因子!E:F,2,0)</f>
        <v>#N/A</v>
      </c>
      <c r="G14331" t="e">
        <f>VLOOKUP($F$1&amp;F14331,定价因子!E:F,2,0)</f>
        <v>#N/A</v>
      </c>
      <c r="H14331" s="104" t="e">
        <f>C14331*PRODUCT(#REF!,#REF!,G14331,,#REF!,E14331)</f>
        <v>#N/A</v>
      </c>
    </row>
    <row r="14332" spans="3:8">
      <c r="C14332" t="e">
        <f>VLOOKUP(B14332,定价因子!L:M,2,0)</f>
        <v>#N/A</v>
      </c>
      <c r="E14332" t="e">
        <f>VLOOKUP($D$1&amp;D14332,定价因子!E:F,2,0)</f>
        <v>#N/A</v>
      </c>
      <c r="G14332" t="e">
        <f>VLOOKUP($F$1&amp;F14332,定价因子!E:F,2,0)</f>
        <v>#N/A</v>
      </c>
      <c r="H14332" s="104" t="e">
        <f>C14332*PRODUCT(#REF!,#REF!,G14332,,#REF!,E14332)</f>
        <v>#N/A</v>
      </c>
    </row>
    <row r="14333" spans="3:8">
      <c r="C14333" t="e">
        <f>VLOOKUP(B14333,定价因子!L:M,2,0)</f>
        <v>#N/A</v>
      </c>
      <c r="E14333" t="e">
        <f>VLOOKUP($D$1&amp;D14333,定价因子!E:F,2,0)</f>
        <v>#N/A</v>
      </c>
      <c r="G14333" t="e">
        <f>VLOOKUP($F$1&amp;F14333,定价因子!E:F,2,0)</f>
        <v>#N/A</v>
      </c>
      <c r="H14333" s="104" t="e">
        <f>C14333*PRODUCT(#REF!,#REF!,G14333,,#REF!,E14333)</f>
        <v>#N/A</v>
      </c>
    </row>
    <row r="14334" spans="3:8">
      <c r="C14334" t="e">
        <f>VLOOKUP(B14334,定价因子!L:M,2,0)</f>
        <v>#N/A</v>
      </c>
      <c r="E14334" t="e">
        <f>VLOOKUP($D$1&amp;D14334,定价因子!E:F,2,0)</f>
        <v>#N/A</v>
      </c>
      <c r="G14334" t="e">
        <f>VLOOKUP($F$1&amp;F14334,定价因子!E:F,2,0)</f>
        <v>#N/A</v>
      </c>
      <c r="H14334" s="104" t="e">
        <f>C14334*PRODUCT(#REF!,#REF!,G14334,,#REF!,E14334)</f>
        <v>#N/A</v>
      </c>
    </row>
    <row r="14335" spans="3:8">
      <c r="C14335" t="e">
        <f>VLOOKUP(B14335,定价因子!L:M,2,0)</f>
        <v>#N/A</v>
      </c>
      <c r="E14335" t="e">
        <f>VLOOKUP($D$1&amp;D14335,定价因子!E:F,2,0)</f>
        <v>#N/A</v>
      </c>
      <c r="G14335" t="e">
        <f>VLOOKUP($F$1&amp;F14335,定价因子!E:F,2,0)</f>
        <v>#N/A</v>
      </c>
      <c r="H14335" s="104" t="e">
        <f>C14335*PRODUCT(#REF!,#REF!,G14335,,#REF!,E14335)</f>
        <v>#N/A</v>
      </c>
    </row>
    <row r="14336" spans="3:8">
      <c r="C14336" t="e">
        <f>VLOOKUP(B14336,定价因子!L:M,2,0)</f>
        <v>#N/A</v>
      </c>
      <c r="E14336" t="e">
        <f>VLOOKUP($D$1&amp;D14336,定价因子!E:F,2,0)</f>
        <v>#N/A</v>
      </c>
      <c r="G14336" t="e">
        <f>VLOOKUP($F$1&amp;F14336,定价因子!E:F,2,0)</f>
        <v>#N/A</v>
      </c>
      <c r="H14336" s="104" t="e">
        <f>C14336*PRODUCT(#REF!,#REF!,G14336,,#REF!,E14336)</f>
        <v>#N/A</v>
      </c>
    </row>
    <row r="14337" spans="3:8">
      <c r="C14337" t="e">
        <f>VLOOKUP(B14337,定价因子!L:M,2,0)</f>
        <v>#N/A</v>
      </c>
      <c r="E14337" t="e">
        <f>VLOOKUP($D$1&amp;D14337,定价因子!E:F,2,0)</f>
        <v>#N/A</v>
      </c>
      <c r="G14337" t="e">
        <f>VLOOKUP($F$1&amp;F14337,定价因子!E:F,2,0)</f>
        <v>#N/A</v>
      </c>
      <c r="H14337" s="104" t="e">
        <f>C14337*PRODUCT(#REF!,#REF!,G14337,,#REF!,E14337)</f>
        <v>#N/A</v>
      </c>
    </row>
    <row r="14338" spans="3:8">
      <c r="C14338" t="e">
        <f>VLOOKUP(B14338,定价因子!L:M,2,0)</f>
        <v>#N/A</v>
      </c>
      <c r="E14338" t="e">
        <f>VLOOKUP($D$1&amp;D14338,定价因子!E:F,2,0)</f>
        <v>#N/A</v>
      </c>
      <c r="G14338" t="e">
        <f>VLOOKUP($F$1&amp;F14338,定价因子!E:F,2,0)</f>
        <v>#N/A</v>
      </c>
      <c r="H14338" s="104" t="e">
        <f>C14338*PRODUCT(#REF!,#REF!,G14338,,#REF!,E14338)</f>
        <v>#N/A</v>
      </c>
    </row>
    <row r="14339" spans="3:8">
      <c r="C14339" t="e">
        <f>VLOOKUP(B14339,定价因子!L:M,2,0)</f>
        <v>#N/A</v>
      </c>
      <c r="E14339" t="e">
        <f>VLOOKUP($D$1&amp;D14339,定价因子!E:F,2,0)</f>
        <v>#N/A</v>
      </c>
      <c r="G14339" t="e">
        <f>VLOOKUP($F$1&amp;F14339,定价因子!E:F,2,0)</f>
        <v>#N/A</v>
      </c>
      <c r="H14339" s="104" t="e">
        <f>C14339*PRODUCT(#REF!,#REF!,G14339,,#REF!,E14339)</f>
        <v>#N/A</v>
      </c>
    </row>
    <row r="14340" spans="3:8">
      <c r="C14340" t="e">
        <f>VLOOKUP(B14340,定价因子!L:M,2,0)</f>
        <v>#N/A</v>
      </c>
      <c r="E14340" t="e">
        <f>VLOOKUP($D$1&amp;D14340,定价因子!E:F,2,0)</f>
        <v>#N/A</v>
      </c>
      <c r="G14340" t="e">
        <f>VLOOKUP($F$1&amp;F14340,定价因子!E:F,2,0)</f>
        <v>#N/A</v>
      </c>
      <c r="H14340" s="104" t="e">
        <f>C14340*PRODUCT(#REF!,#REF!,G14340,,#REF!,E14340)</f>
        <v>#N/A</v>
      </c>
    </row>
    <row r="14341" spans="3:8">
      <c r="C14341" t="e">
        <f>VLOOKUP(B14341,定价因子!L:M,2,0)</f>
        <v>#N/A</v>
      </c>
      <c r="E14341" t="e">
        <f>VLOOKUP($D$1&amp;D14341,定价因子!E:F,2,0)</f>
        <v>#N/A</v>
      </c>
      <c r="G14341" t="e">
        <f>VLOOKUP($F$1&amp;F14341,定价因子!E:F,2,0)</f>
        <v>#N/A</v>
      </c>
      <c r="H14341" s="104" t="e">
        <f>C14341*PRODUCT(#REF!,#REF!,G14341,,#REF!,E14341)</f>
        <v>#N/A</v>
      </c>
    </row>
    <row r="14342" spans="3:8">
      <c r="C14342" t="e">
        <f>VLOOKUP(B14342,定价因子!L:M,2,0)</f>
        <v>#N/A</v>
      </c>
      <c r="E14342" t="e">
        <f>VLOOKUP($D$1&amp;D14342,定价因子!E:F,2,0)</f>
        <v>#N/A</v>
      </c>
      <c r="G14342" t="e">
        <f>VLOOKUP($F$1&amp;F14342,定价因子!E:F,2,0)</f>
        <v>#N/A</v>
      </c>
      <c r="H14342" s="104" t="e">
        <f>C14342*PRODUCT(#REF!,#REF!,G14342,,#REF!,E14342)</f>
        <v>#N/A</v>
      </c>
    </row>
    <row r="14343" spans="3:8">
      <c r="C14343" t="e">
        <f>VLOOKUP(B14343,定价因子!L:M,2,0)</f>
        <v>#N/A</v>
      </c>
      <c r="E14343" t="e">
        <f>VLOOKUP($D$1&amp;D14343,定价因子!E:F,2,0)</f>
        <v>#N/A</v>
      </c>
      <c r="G14343" t="e">
        <f>VLOOKUP($F$1&amp;F14343,定价因子!E:F,2,0)</f>
        <v>#N/A</v>
      </c>
      <c r="H14343" s="104" t="e">
        <f>C14343*PRODUCT(#REF!,#REF!,G14343,,#REF!,E14343)</f>
        <v>#N/A</v>
      </c>
    </row>
    <row r="14344" spans="3:8">
      <c r="C14344" t="e">
        <f>VLOOKUP(B14344,定价因子!L:M,2,0)</f>
        <v>#N/A</v>
      </c>
      <c r="E14344" t="e">
        <f>VLOOKUP($D$1&amp;D14344,定价因子!E:F,2,0)</f>
        <v>#N/A</v>
      </c>
      <c r="G14344" t="e">
        <f>VLOOKUP($F$1&amp;F14344,定价因子!E:F,2,0)</f>
        <v>#N/A</v>
      </c>
      <c r="H14344" s="104" t="e">
        <f>C14344*PRODUCT(#REF!,#REF!,G14344,,#REF!,E14344)</f>
        <v>#N/A</v>
      </c>
    </row>
    <row r="14345" spans="3:8">
      <c r="C14345" t="e">
        <f>VLOOKUP(B14345,定价因子!L:M,2,0)</f>
        <v>#N/A</v>
      </c>
      <c r="E14345" t="e">
        <f>VLOOKUP($D$1&amp;D14345,定价因子!E:F,2,0)</f>
        <v>#N/A</v>
      </c>
      <c r="G14345" t="e">
        <f>VLOOKUP($F$1&amp;F14345,定价因子!E:F,2,0)</f>
        <v>#N/A</v>
      </c>
      <c r="H14345" s="104" t="e">
        <f>C14345*PRODUCT(#REF!,#REF!,G14345,,#REF!,E14345)</f>
        <v>#N/A</v>
      </c>
    </row>
    <row r="14346" spans="3:8">
      <c r="C14346" t="e">
        <f>VLOOKUP(B14346,定价因子!L:M,2,0)</f>
        <v>#N/A</v>
      </c>
      <c r="E14346" t="e">
        <f>VLOOKUP($D$1&amp;D14346,定价因子!E:F,2,0)</f>
        <v>#N/A</v>
      </c>
      <c r="G14346" t="e">
        <f>VLOOKUP($F$1&amp;F14346,定价因子!E:F,2,0)</f>
        <v>#N/A</v>
      </c>
      <c r="H14346" s="104" t="e">
        <f>C14346*PRODUCT(#REF!,#REF!,G14346,,#REF!,E14346)</f>
        <v>#N/A</v>
      </c>
    </row>
    <row r="14347" spans="3:8">
      <c r="C14347" t="e">
        <f>VLOOKUP(B14347,定价因子!L:M,2,0)</f>
        <v>#N/A</v>
      </c>
      <c r="E14347" t="e">
        <f>VLOOKUP($D$1&amp;D14347,定价因子!E:F,2,0)</f>
        <v>#N/A</v>
      </c>
      <c r="G14347" t="e">
        <f>VLOOKUP($F$1&amp;F14347,定价因子!E:F,2,0)</f>
        <v>#N/A</v>
      </c>
      <c r="H14347" s="104" t="e">
        <f>C14347*PRODUCT(#REF!,#REF!,G14347,,#REF!,E14347)</f>
        <v>#N/A</v>
      </c>
    </row>
    <row r="14348" spans="3:8">
      <c r="C14348" t="e">
        <f>VLOOKUP(B14348,定价因子!L:M,2,0)</f>
        <v>#N/A</v>
      </c>
      <c r="E14348" t="e">
        <f>VLOOKUP($D$1&amp;D14348,定价因子!E:F,2,0)</f>
        <v>#N/A</v>
      </c>
      <c r="G14348" t="e">
        <f>VLOOKUP($F$1&amp;F14348,定价因子!E:F,2,0)</f>
        <v>#N/A</v>
      </c>
      <c r="H14348" s="104" t="e">
        <f>C14348*PRODUCT(#REF!,#REF!,G14348,,#REF!,E14348)</f>
        <v>#N/A</v>
      </c>
    </row>
    <row r="14349" spans="3:8">
      <c r="C14349" t="e">
        <f>VLOOKUP(B14349,定价因子!L:M,2,0)</f>
        <v>#N/A</v>
      </c>
      <c r="E14349" t="e">
        <f>VLOOKUP($D$1&amp;D14349,定价因子!E:F,2,0)</f>
        <v>#N/A</v>
      </c>
      <c r="G14349" t="e">
        <f>VLOOKUP($F$1&amp;F14349,定价因子!E:F,2,0)</f>
        <v>#N/A</v>
      </c>
      <c r="H14349" s="104" t="e">
        <f>C14349*PRODUCT(#REF!,#REF!,G14349,,#REF!,E14349)</f>
        <v>#N/A</v>
      </c>
    </row>
    <row r="14350" spans="3:8">
      <c r="C14350" t="e">
        <f>VLOOKUP(B14350,定价因子!L:M,2,0)</f>
        <v>#N/A</v>
      </c>
      <c r="E14350" t="e">
        <f>VLOOKUP($D$1&amp;D14350,定价因子!E:F,2,0)</f>
        <v>#N/A</v>
      </c>
      <c r="G14350" t="e">
        <f>VLOOKUP($F$1&amp;F14350,定价因子!E:F,2,0)</f>
        <v>#N/A</v>
      </c>
      <c r="H14350" s="104" t="e">
        <f>C14350*PRODUCT(#REF!,#REF!,G14350,,#REF!,E14350)</f>
        <v>#N/A</v>
      </c>
    </row>
    <row r="14351" spans="3:8">
      <c r="C14351" t="e">
        <f>VLOOKUP(B14351,定价因子!L:M,2,0)</f>
        <v>#N/A</v>
      </c>
      <c r="E14351" t="e">
        <f>VLOOKUP($D$1&amp;D14351,定价因子!E:F,2,0)</f>
        <v>#N/A</v>
      </c>
      <c r="G14351" t="e">
        <f>VLOOKUP($F$1&amp;F14351,定价因子!E:F,2,0)</f>
        <v>#N/A</v>
      </c>
      <c r="H14351" s="104" t="e">
        <f>C14351*PRODUCT(#REF!,#REF!,G14351,,#REF!,E14351)</f>
        <v>#N/A</v>
      </c>
    </row>
    <row r="14352" spans="3:8">
      <c r="C14352" t="e">
        <f>VLOOKUP(B14352,定价因子!L:M,2,0)</f>
        <v>#N/A</v>
      </c>
      <c r="E14352" t="e">
        <f>VLOOKUP($D$1&amp;D14352,定价因子!E:F,2,0)</f>
        <v>#N/A</v>
      </c>
      <c r="G14352" t="e">
        <f>VLOOKUP($F$1&amp;F14352,定价因子!E:F,2,0)</f>
        <v>#N/A</v>
      </c>
      <c r="H14352" s="104" t="e">
        <f>C14352*PRODUCT(#REF!,#REF!,G14352,,#REF!,E14352)</f>
        <v>#N/A</v>
      </c>
    </row>
    <row r="14353" spans="3:8">
      <c r="C14353" t="e">
        <f>VLOOKUP(B14353,定价因子!L:M,2,0)</f>
        <v>#N/A</v>
      </c>
      <c r="E14353" t="e">
        <f>VLOOKUP($D$1&amp;D14353,定价因子!E:F,2,0)</f>
        <v>#N/A</v>
      </c>
      <c r="G14353" t="e">
        <f>VLOOKUP($F$1&amp;F14353,定价因子!E:F,2,0)</f>
        <v>#N/A</v>
      </c>
      <c r="H14353" s="104" t="e">
        <f>C14353*PRODUCT(#REF!,#REF!,G14353,,#REF!,E14353)</f>
        <v>#N/A</v>
      </c>
    </row>
    <row r="14354" spans="3:8">
      <c r="C14354" t="e">
        <f>VLOOKUP(B14354,定价因子!L:M,2,0)</f>
        <v>#N/A</v>
      </c>
      <c r="E14354" t="e">
        <f>VLOOKUP($D$1&amp;D14354,定价因子!E:F,2,0)</f>
        <v>#N/A</v>
      </c>
      <c r="G14354" t="e">
        <f>VLOOKUP($F$1&amp;F14354,定价因子!E:F,2,0)</f>
        <v>#N/A</v>
      </c>
      <c r="H14354" s="104" t="e">
        <f>C14354*PRODUCT(#REF!,#REF!,G14354,,#REF!,E14354)</f>
        <v>#N/A</v>
      </c>
    </row>
    <row r="14355" spans="3:8">
      <c r="C14355" t="e">
        <f>VLOOKUP(B14355,定价因子!L:M,2,0)</f>
        <v>#N/A</v>
      </c>
      <c r="E14355" t="e">
        <f>VLOOKUP($D$1&amp;D14355,定价因子!E:F,2,0)</f>
        <v>#N/A</v>
      </c>
      <c r="G14355" t="e">
        <f>VLOOKUP($F$1&amp;F14355,定价因子!E:F,2,0)</f>
        <v>#N/A</v>
      </c>
      <c r="H14355" s="104" t="e">
        <f>C14355*PRODUCT(#REF!,#REF!,G14355,,#REF!,E14355)</f>
        <v>#N/A</v>
      </c>
    </row>
    <row r="14356" spans="3:8">
      <c r="C14356" t="e">
        <f>VLOOKUP(B14356,定价因子!L:M,2,0)</f>
        <v>#N/A</v>
      </c>
      <c r="E14356" t="e">
        <f>VLOOKUP($D$1&amp;D14356,定价因子!E:F,2,0)</f>
        <v>#N/A</v>
      </c>
      <c r="G14356" t="e">
        <f>VLOOKUP($F$1&amp;F14356,定价因子!E:F,2,0)</f>
        <v>#N/A</v>
      </c>
      <c r="H14356" s="104" t="e">
        <f>C14356*PRODUCT(#REF!,#REF!,G14356,,#REF!,E14356)</f>
        <v>#N/A</v>
      </c>
    </row>
    <row r="14357" spans="3:8">
      <c r="C14357" t="e">
        <f>VLOOKUP(B14357,定价因子!L:M,2,0)</f>
        <v>#N/A</v>
      </c>
      <c r="E14357" t="e">
        <f>VLOOKUP($D$1&amp;D14357,定价因子!E:F,2,0)</f>
        <v>#N/A</v>
      </c>
      <c r="G14357" t="e">
        <f>VLOOKUP($F$1&amp;F14357,定价因子!E:F,2,0)</f>
        <v>#N/A</v>
      </c>
      <c r="H14357" s="104" t="e">
        <f>C14357*PRODUCT(#REF!,#REF!,G14357,,#REF!,E14357)</f>
        <v>#N/A</v>
      </c>
    </row>
    <row r="14358" spans="3:8">
      <c r="C14358" t="e">
        <f>VLOOKUP(B14358,定价因子!L:M,2,0)</f>
        <v>#N/A</v>
      </c>
      <c r="E14358" t="e">
        <f>VLOOKUP($D$1&amp;D14358,定价因子!E:F,2,0)</f>
        <v>#N/A</v>
      </c>
      <c r="G14358" t="e">
        <f>VLOOKUP($F$1&amp;F14358,定价因子!E:F,2,0)</f>
        <v>#N/A</v>
      </c>
      <c r="H14358" s="104" t="e">
        <f>C14358*PRODUCT(#REF!,#REF!,G14358,,#REF!,E14358)</f>
        <v>#N/A</v>
      </c>
    </row>
    <row r="14359" spans="3:8">
      <c r="C14359" t="e">
        <f>VLOOKUP(B14359,定价因子!L:M,2,0)</f>
        <v>#N/A</v>
      </c>
      <c r="E14359" t="e">
        <f>VLOOKUP($D$1&amp;D14359,定价因子!E:F,2,0)</f>
        <v>#N/A</v>
      </c>
      <c r="G14359" t="e">
        <f>VLOOKUP($F$1&amp;F14359,定价因子!E:F,2,0)</f>
        <v>#N/A</v>
      </c>
      <c r="H14359" s="104" t="e">
        <f>C14359*PRODUCT(#REF!,#REF!,G14359,,#REF!,E14359)</f>
        <v>#N/A</v>
      </c>
    </row>
    <row r="14360" spans="3:8">
      <c r="C14360" t="e">
        <f>VLOOKUP(B14360,定价因子!L:M,2,0)</f>
        <v>#N/A</v>
      </c>
      <c r="E14360" t="e">
        <f>VLOOKUP($D$1&amp;D14360,定价因子!E:F,2,0)</f>
        <v>#N/A</v>
      </c>
      <c r="G14360" t="e">
        <f>VLOOKUP($F$1&amp;F14360,定价因子!E:F,2,0)</f>
        <v>#N/A</v>
      </c>
      <c r="H14360" s="104" t="e">
        <f>C14360*PRODUCT(#REF!,#REF!,G14360,,#REF!,E14360)</f>
        <v>#N/A</v>
      </c>
    </row>
    <row r="14361" spans="3:8">
      <c r="C14361" t="e">
        <f>VLOOKUP(B14361,定价因子!L:M,2,0)</f>
        <v>#N/A</v>
      </c>
      <c r="E14361" t="e">
        <f>VLOOKUP($D$1&amp;D14361,定价因子!E:F,2,0)</f>
        <v>#N/A</v>
      </c>
      <c r="G14361" t="e">
        <f>VLOOKUP($F$1&amp;F14361,定价因子!E:F,2,0)</f>
        <v>#N/A</v>
      </c>
      <c r="H14361" s="104" t="e">
        <f>C14361*PRODUCT(#REF!,#REF!,G14361,,#REF!,E14361)</f>
        <v>#N/A</v>
      </c>
    </row>
    <row r="14362" spans="3:8">
      <c r="C14362" t="e">
        <f>VLOOKUP(B14362,定价因子!L:M,2,0)</f>
        <v>#N/A</v>
      </c>
      <c r="E14362" t="e">
        <f>VLOOKUP($D$1&amp;D14362,定价因子!E:F,2,0)</f>
        <v>#N/A</v>
      </c>
      <c r="G14362" t="e">
        <f>VLOOKUP($F$1&amp;F14362,定价因子!E:F,2,0)</f>
        <v>#N/A</v>
      </c>
      <c r="H14362" s="104" t="e">
        <f>C14362*PRODUCT(#REF!,#REF!,G14362,,#REF!,E14362)</f>
        <v>#N/A</v>
      </c>
    </row>
    <row r="14363" spans="3:8">
      <c r="C14363" t="e">
        <f>VLOOKUP(B14363,定价因子!L:M,2,0)</f>
        <v>#N/A</v>
      </c>
      <c r="E14363" t="e">
        <f>VLOOKUP($D$1&amp;D14363,定价因子!E:F,2,0)</f>
        <v>#N/A</v>
      </c>
      <c r="G14363" t="e">
        <f>VLOOKUP($F$1&amp;F14363,定价因子!E:F,2,0)</f>
        <v>#N/A</v>
      </c>
      <c r="H14363" s="104" t="e">
        <f>C14363*PRODUCT(#REF!,#REF!,G14363,,#REF!,E14363)</f>
        <v>#N/A</v>
      </c>
    </row>
    <row r="14364" spans="3:8">
      <c r="C14364" t="e">
        <f>VLOOKUP(B14364,定价因子!L:M,2,0)</f>
        <v>#N/A</v>
      </c>
      <c r="E14364" t="e">
        <f>VLOOKUP($D$1&amp;D14364,定价因子!E:F,2,0)</f>
        <v>#N/A</v>
      </c>
      <c r="G14364" t="e">
        <f>VLOOKUP($F$1&amp;F14364,定价因子!E:F,2,0)</f>
        <v>#N/A</v>
      </c>
      <c r="H14364" s="104" t="e">
        <f>C14364*PRODUCT(#REF!,#REF!,G14364,,#REF!,E14364)</f>
        <v>#N/A</v>
      </c>
    </row>
    <row r="14365" spans="3:8">
      <c r="C14365" t="e">
        <f>VLOOKUP(B14365,定价因子!L:M,2,0)</f>
        <v>#N/A</v>
      </c>
      <c r="E14365" t="e">
        <f>VLOOKUP($D$1&amp;D14365,定价因子!E:F,2,0)</f>
        <v>#N/A</v>
      </c>
      <c r="G14365" t="e">
        <f>VLOOKUP($F$1&amp;F14365,定价因子!E:F,2,0)</f>
        <v>#N/A</v>
      </c>
      <c r="H14365" s="104" t="e">
        <f>C14365*PRODUCT(#REF!,#REF!,G14365,,#REF!,E14365)</f>
        <v>#N/A</v>
      </c>
    </row>
    <row r="14366" spans="3:8">
      <c r="C14366" t="e">
        <f>VLOOKUP(B14366,定价因子!L:M,2,0)</f>
        <v>#N/A</v>
      </c>
      <c r="E14366" t="e">
        <f>VLOOKUP($D$1&amp;D14366,定价因子!E:F,2,0)</f>
        <v>#N/A</v>
      </c>
      <c r="G14366" t="e">
        <f>VLOOKUP($F$1&amp;F14366,定价因子!E:F,2,0)</f>
        <v>#N/A</v>
      </c>
      <c r="H14366" s="104" t="e">
        <f>C14366*PRODUCT(#REF!,#REF!,G14366,,#REF!,E14366)</f>
        <v>#N/A</v>
      </c>
    </row>
    <row r="14367" spans="3:8">
      <c r="C14367" t="e">
        <f>VLOOKUP(B14367,定价因子!L:M,2,0)</f>
        <v>#N/A</v>
      </c>
      <c r="E14367" t="e">
        <f>VLOOKUP($D$1&amp;D14367,定价因子!E:F,2,0)</f>
        <v>#N/A</v>
      </c>
      <c r="G14367" t="e">
        <f>VLOOKUP($F$1&amp;F14367,定价因子!E:F,2,0)</f>
        <v>#N/A</v>
      </c>
      <c r="H14367" s="104" t="e">
        <f>C14367*PRODUCT(#REF!,#REF!,G14367,,#REF!,E14367)</f>
        <v>#N/A</v>
      </c>
    </row>
    <row r="14368" spans="3:8">
      <c r="C14368" t="e">
        <f>VLOOKUP(B14368,定价因子!L:M,2,0)</f>
        <v>#N/A</v>
      </c>
      <c r="E14368" t="e">
        <f>VLOOKUP($D$1&amp;D14368,定价因子!E:F,2,0)</f>
        <v>#N/A</v>
      </c>
      <c r="G14368" t="e">
        <f>VLOOKUP($F$1&amp;F14368,定价因子!E:F,2,0)</f>
        <v>#N/A</v>
      </c>
      <c r="H14368" s="104" t="e">
        <f>C14368*PRODUCT(#REF!,#REF!,G14368,,#REF!,E14368)</f>
        <v>#N/A</v>
      </c>
    </row>
    <row r="14369" spans="3:8">
      <c r="C14369" t="e">
        <f>VLOOKUP(B14369,定价因子!L:M,2,0)</f>
        <v>#N/A</v>
      </c>
      <c r="E14369" t="e">
        <f>VLOOKUP($D$1&amp;D14369,定价因子!E:F,2,0)</f>
        <v>#N/A</v>
      </c>
      <c r="G14369" t="e">
        <f>VLOOKUP($F$1&amp;F14369,定价因子!E:F,2,0)</f>
        <v>#N/A</v>
      </c>
      <c r="H14369" s="104" t="e">
        <f>C14369*PRODUCT(#REF!,#REF!,G14369,,#REF!,E14369)</f>
        <v>#N/A</v>
      </c>
    </row>
    <row r="14370" spans="3:8">
      <c r="C14370" t="e">
        <f>VLOOKUP(B14370,定价因子!L:M,2,0)</f>
        <v>#N/A</v>
      </c>
      <c r="E14370" t="e">
        <f>VLOOKUP($D$1&amp;D14370,定价因子!E:F,2,0)</f>
        <v>#N/A</v>
      </c>
      <c r="G14370" t="e">
        <f>VLOOKUP($F$1&amp;F14370,定价因子!E:F,2,0)</f>
        <v>#N/A</v>
      </c>
      <c r="H14370" s="104" t="e">
        <f>C14370*PRODUCT(#REF!,#REF!,G14370,,#REF!,E14370)</f>
        <v>#N/A</v>
      </c>
    </row>
    <row r="14371" spans="3:8">
      <c r="C14371" t="e">
        <f>VLOOKUP(B14371,定价因子!L:M,2,0)</f>
        <v>#N/A</v>
      </c>
      <c r="E14371" t="e">
        <f>VLOOKUP($D$1&amp;D14371,定价因子!E:F,2,0)</f>
        <v>#N/A</v>
      </c>
      <c r="G14371" t="e">
        <f>VLOOKUP($F$1&amp;F14371,定价因子!E:F,2,0)</f>
        <v>#N/A</v>
      </c>
      <c r="H14371" s="104" t="e">
        <f>C14371*PRODUCT(#REF!,#REF!,G14371,,#REF!,E14371)</f>
        <v>#N/A</v>
      </c>
    </row>
    <row r="14372" spans="3:8">
      <c r="C14372" t="e">
        <f>VLOOKUP(B14372,定价因子!L:M,2,0)</f>
        <v>#N/A</v>
      </c>
      <c r="E14372" t="e">
        <f>VLOOKUP($D$1&amp;D14372,定价因子!E:F,2,0)</f>
        <v>#N/A</v>
      </c>
      <c r="G14372" t="e">
        <f>VLOOKUP($F$1&amp;F14372,定价因子!E:F,2,0)</f>
        <v>#N/A</v>
      </c>
      <c r="H14372" s="104" t="e">
        <f>C14372*PRODUCT(#REF!,#REF!,G14372,,#REF!,E14372)</f>
        <v>#N/A</v>
      </c>
    </row>
    <row r="14373" spans="3:8">
      <c r="C14373" t="e">
        <f>VLOOKUP(B14373,定价因子!L:M,2,0)</f>
        <v>#N/A</v>
      </c>
      <c r="E14373" t="e">
        <f>VLOOKUP($D$1&amp;D14373,定价因子!E:F,2,0)</f>
        <v>#N/A</v>
      </c>
      <c r="G14373" t="e">
        <f>VLOOKUP($F$1&amp;F14373,定价因子!E:F,2,0)</f>
        <v>#N/A</v>
      </c>
      <c r="H14373" s="104" t="e">
        <f>C14373*PRODUCT(#REF!,#REF!,G14373,,#REF!,E14373)</f>
        <v>#N/A</v>
      </c>
    </row>
    <row r="14374" spans="3:8">
      <c r="C14374" t="e">
        <f>VLOOKUP(B14374,定价因子!L:M,2,0)</f>
        <v>#N/A</v>
      </c>
      <c r="E14374" t="e">
        <f>VLOOKUP($D$1&amp;D14374,定价因子!E:F,2,0)</f>
        <v>#N/A</v>
      </c>
      <c r="G14374" t="e">
        <f>VLOOKUP($F$1&amp;F14374,定价因子!E:F,2,0)</f>
        <v>#N/A</v>
      </c>
      <c r="H14374" s="104" t="e">
        <f>C14374*PRODUCT(#REF!,#REF!,G14374,,#REF!,E14374)</f>
        <v>#N/A</v>
      </c>
    </row>
    <row r="14375" spans="3:8">
      <c r="C14375" t="e">
        <f>VLOOKUP(B14375,定价因子!L:M,2,0)</f>
        <v>#N/A</v>
      </c>
      <c r="E14375" t="e">
        <f>VLOOKUP($D$1&amp;D14375,定价因子!E:F,2,0)</f>
        <v>#N/A</v>
      </c>
      <c r="G14375" t="e">
        <f>VLOOKUP($F$1&amp;F14375,定价因子!E:F,2,0)</f>
        <v>#N/A</v>
      </c>
      <c r="H14375" s="104" t="e">
        <f>C14375*PRODUCT(#REF!,#REF!,G14375,,#REF!,E14375)</f>
        <v>#N/A</v>
      </c>
    </row>
    <row r="14376" spans="3:8">
      <c r="C14376" t="e">
        <f>VLOOKUP(B14376,定价因子!L:M,2,0)</f>
        <v>#N/A</v>
      </c>
      <c r="E14376" t="e">
        <f>VLOOKUP($D$1&amp;D14376,定价因子!E:F,2,0)</f>
        <v>#N/A</v>
      </c>
      <c r="G14376" t="e">
        <f>VLOOKUP($F$1&amp;F14376,定价因子!E:F,2,0)</f>
        <v>#N/A</v>
      </c>
      <c r="H14376" s="104" t="e">
        <f>C14376*PRODUCT(#REF!,#REF!,G14376,,#REF!,E14376)</f>
        <v>#N/A</v>
      </c>
    </row>
    <row r="14377" spans="3:8">
      <c r="C14377" t="e">
        <f>VLOOKUP(B14377,定价因子!L:M,2,0)</f>
        <v>#N/A</v>
      </c>
      <c r="E14377" t="e">
        <f>VLOOKUP($D$1&amp;D14377,定价因子!E:F,2,0)</f>
        <v>#N/A</v>
      </c>
      <c r="G14377" t="e">
        <f>VLOOKUP($F$1&amp;F14377,定价因子!E:F,2,0)</f>
        <v>#N/A</v>
      </c>
      <c r="H14377" s="104" t="e">
        <f>C14377*PRODUCT(#REF!,#REF!,G14377,,#REF!,E14377)</f>
        <v>#N/A</v>
      </c>
    </row>
    <row r="14378" spans="3:8">
      <c r="C14378" t="e">
        <f>VLOOKUP(B14378,定价因子!L:M,2,0)</f>
        <v>#N/A</v>
      </c>
      <c r="E14378" t="e">
        <f>VLOOKUP($D$1&amp;D14378,定价因子!E:F,2,0)</f>
        <v>#N/A</v>
      </c>
      <c r="G14378" t="e">
        <f>VLOOKUP($F$1&amp;F14378,定价因子!E:F,2,0)</f>
        <v>#N/A</v>
      </c>
      <c r="H14378" s="104" t="e">
        <f>C14378*PRODUCT(#REF!,#REF!,G14378,,#REF!,E14378)</f>
        <v>#N/A</v>
      </c>
    </row>
    <row r="14379" spans="3:8">
      <c r="C14379" t="e">
        <f>VLOOKUP(B14379,定价因子!L:M,2,0)</f>
        <v>#N/A</v>
      </c>
      <c r="E14379" t="e">
        <f>VLOOKUP($D$1&amp;D14379,定价因子!E:F,2,0)</f>
        <v>#N/A</v>
      </c>
      <c r="G14379" t="e">
        <f>VLOOKUP($F$1&amp;F14379,定价因子!E:F,2,0)</f>
        <v>#N/A</v>
      </c>
      <c r="H14379" s="104" t="e">
        <f>C14379*PRODUCT(#REF!,#REF!,G14379,,#REF!,E14379)</f>
        <v>#N/A</v>
      </c>
    </row>
    <row r="14380" spans="3:8">
      <c r="C14380" t="e">
        <f>VLOOKUP(B14380,定价因子!L:M,2,0)</f>
        <v>#N/A</v>
      </c>
      <c r="E14380" t="e">
        <f>VLOOKUP($D$1&amp;D14380,定价因子!E:F,2,0)</f>
        <v>#N/A</v>
      </c>
      <c r="G14380" t="e">
        <f>VLOOKUP($F$1&amp;F14380,定价因子!E:F,2,0)</f>
        <v>#N/A</v>
      </c>
      <c r="H14380" s="104" t="e">
        <f>C14380*PRODUCT(#REF!,#REF!,G14380,,#REF!,E14380)</f>
        <v>#N/A</v>
      </c>
    </row>
    <row r="14381" spans="3:8">
      <c r="C14381" t="e">
        <f>VLOOKUP(B14381,定价因子!L:M,2,0)</f>
        <v>#N/A</v>
      </c>
      <c r="E14381" t="e">
        <f>VLOOKUP($D$1&amp;D14381,定价因子!E:F,2,0)</f>
        <v>#N/A</v>
      </c>
      <c r="G14381" t="e">
        <f>VLOOKUP($F$1&amp;F14381,定价因子!E:F,2,0)</f>
        <v>#N/A</v>
      </c>
      <c r="H14381" s="104" t="e">
        <f>C14381*PRODUCT(#REF!,#REF!,G14381,,#REF!,E14381)</f>
        <v>#N/A</v>
      </c>
    </row>
    <row r="14382" spans="3:8">
      <c r="C14382" t="e">
        <f>VLOOKUP(B14382,定价因子!L:M,2,0)</f>
        <v>#N/A</v>
      </c>
      <c r="E14382" t="e">
        <f>VLOOKUP($D$1&amp;D14382,定价因子!E:F,2,0)</f>
        <v>#N/A</v>
      </c>
      <c r="G14382" t="e">
        <f>VLOOKUP($F$1&amp;F14382,定价因子!E:F,2,0)</f>
        <v>#N/A</v>
      </c>
      <c r="H14382" s="104" t="e">
        <f>C14382*PRODUCT(#REF!,#REF!,G14382,,#REF!,E14382)</f>
        <v>#N/A</v>
      </c>
    </row>
    <row r="14383" spans="3:8">
      <c r="C14383" t="e">
        <f>VLOOKUP(B14383,定价因子!L:M,2,0)</f>
        <v>#N/A</v>
      </c>
      <c r="E14383" t="e">
        <f>VLOOKUP($D$1&amp;D14383,定价因子!E:F,2,0)</f>
        <v>#N/A</v>
      </c>
      <c r="G14383" t="e">
        <f>VLOOKUP($F$1&amp;F14383,定价因子!E:F,2,0)</f>
        <v>#N/A</v>
      </c>
      <c r="H14383" s="104" t="e">
        <f>C14383*PRODUCT(#REF!,#REF!,G14383,,#REF!,E14383)</f>
        <v>#N/A</v>
      </c>
    </row>
    <row r="14384" spans="3:8">
      <c r="C14384" t="e">
        <f>VLOOKUP(B14384,定价因子!L:M,2,0)</f>
        <v>#N/A</v>
      </c>
      <c r="E14384" t="e">
        <f>VLOOKUP($D$1&amp;D14384,定价因子!E:F,2,0)</f>
        <v>#N/A</v>
      </c>
      <c r="G14384" t="e">
        <f>VLOOKUP($F$1&amp;F14384,定价因子!E:F,2,0)</f>
        <v>#N/A</v>
      </c>
      <c r="H14384" s="104" t="e">
        <f>C14384*PRODUCT(#REF!,#REF!,G14384,,#REF!,E14384)</f>
        <v>#N/A</v>
      </c>
    </row>
    <row r="14385" spans="3:8">
      <c r="C14385" t="e">
        <f>VLOOKUP(B14385,定价因子!L:M,2,0)</f>
        <v>#N/A</v>
      </c>
      <c r="E14385" t="e">
        <f>VLOOKUP($D$1&amp;D14385,定价因子!E:F,2,0)</f>
        <v>#N/A</v>
      </c>
      <c r="G14385" t="e">
        <f>VLOOKUP($F$1&amp;F14385,定价因子!E:F,2,0)</f>
        <v>#N/A</v>
      </c>
      <c r="H14385" s="104" t="e">
        <f>C14385*PRODUCT(#REF!,#REF!,G14385,,#REF!,E14385)</f>
        <v>#N/A</v>
      </c>
    </row>
    <row r="14386" spans="3:8">
      <c r="C14386" t="e">
        <f>VLOOKUP(B14386,定价因子!L:M,2,0)</f>
        <v>#N/A</v>
      </c>
      <c r="E14386" t="e">
        <f>VLOOKUP($D$1&amp;D14386,定价因子!E:F,2,0)</f>
        <v>#N/A</v>
      </c>
      <c r="G14386" t="e">
        <f>VLOOKUP($F$1&amp;F14386,定价因子!E:F,2,0)</f>
        <v>#N/A</v>
      </c>
      <c r="H14386" s="104" t="e">
        <f>C14386*PRODUCT(#REF!,#REF!,G14386,,#REF!,E14386)</f>
        <v>#N/A</v>
      </c>
    </row>
    <row r="14387" spans="3:8">
      <c r="C14387" t="e">
        <f>VLOOKUP(B14387,定价因子!L:M,2,0)</f>
        <v>#N/A</v>
      </c>
      <c r="E14387" t="e">
        <f>VLOOKUP($D$1&amp;D14387,定价因子!E:F,2,0)</f>
        <v>#N/A</v>
      </c>
      <c r="G14387" t="e">
        <f>VLOOKUP($F$1&amp;F14387,定价因子!E:F,2,0)</f>
        <v>#N/A</v>
      </c>
      <c r="H14387" s="104" t="e">
        <f>C14387*PRODUCT(#REF!,#REF!,G14387,,#REF!,E14387)</f>
        <v>#N/A</v>
      </c>
    </row>
    <row r="14388" spans="3:8">
      <c r="C14388" t="e">
        <f>VLOOKUP(B14388,定价因子!L:M,2,0)</f>
        <v>#N/A</v>
      </c>
      <c r="E14388" t="e">
        <f>VLOOKUP($D$1&amp;D14388,定价因子!E:F,2,0)</f>
        <v>#N/A</v>
      </c>
      <c r="G14388" t="e">
        <f>VLOOKUP($F$1&amp;F14388,定价因子!E:F,2,0)</f>
        <v>#N/A</v>
      </c>
      <c r="H14388" s="104" t="e">
        <f>C14388*PRODUCT(#REF!,#REF!,G14388,,#REF!,E14388)</f>
        <v>#N/A</v>
      </c>
    </row>
    <row r="14389" spans="3:8">
      <c r="C14389" t="e">
        <f>VLOOKUP(B14389,定价因子!L:M,2,0)</f>
        <v>#N/A</v>
      </c>
      <c r="E14389" t="e">
        <f>VLOOKUP($D$1&amp;D14389,定价因子!E:F,2,0)</f>
        <v>#N/A</v>
      </c>
      <c r="G14389" t="e">
        <f>VLOOKUP($F$1&amp;F14389,定价因子!E:F,2,0)</f>
        <v>#N/A</v>
      </c>
      <c r="H14389" s="104" t="e">
        <f>C14389*PRODUCT(#REF!,#REF!,G14389,,#REF!,E14389)</f>
        <v>#N/A</v>
      </c>
    </row>
    <row r="14390" spans="3:8">
      <c r="C14390" t="e">
        <f>VLOOKUP(B14390,定价因子!L:M,2,0)</f>
        <v>#N/A</v>
      </c>
      <c r="E14390" t="e">
        <f>VLOOKUP($D$1&amp;D14390,定价因子!E:F,2,0)</f>
        <v>#N/A</v>
      </c>
      <c r="G14390" t="e">
        <f>VLOOKUP($F$1&amp;F14390,定价因子!E:F,2,0)</f>
        <v>#N/A</v>
      </c>
      <c r="H14390" s="104" t="e">
        <f>C14390*PRODUCT(#REF!,#REF!,G14390,,#REF!,E14390)</f>
        <v>#N/A</v>
      </c>
    </row>
    <row r="14391" spans="3:8">
      <c r="C14391" t="e">
        <f>VLOOKUP(B14391,定价因子!L:M,2,0)</f>
        <v>#N/A</v>
      </c>
      <c r="E14391" t="e">
        <f>VLOOKUP($D$1&amp;D14391,定价因子!E:F,2,0)</f>
        <v>#N/A</v>
      </c>
      <c r="G14391" t="e">
        <f>VLOOKUP($F$1&amp;F14391,定价因子!E:F,2,0)</f>
        <v>#N/A</v>
      </c>
      <c r="H14391" s="104" t="e">
        <f>C14391*PRODUCT(#REF!,#REF!,G14391,,#REF!,E14391)</f>
        <v>#N/A</v>
      </c>
    </row>
    <row r="14392" spans="3:8">
      <c r="C14392" t="e">
        <f>VLOOKUP(B14392,定价因子!L:M,2,0)</f>
        <v>#N/A</v>
      </c>
      <c r="E14392" t="e">
        <f>VLOOKUP($D$1&amp;D14392,定价因子!E:F,2,0)</f>
        <v>#N/A</v>
      </c>
      <c r="G14392" t="e">
        <f>VLOOKUP($F$1&amp;F14392,定价因子!E:F,2,0)</f>
        <v>#N/A</v>
      </c>
      <c r="H14392" s="104" t="e">
        <f>C14392*PRODUCT(#REF!,#REF!,G14392,,#REF!,E14392)</f>
        <v>#N/A</v>
      </c>
    </row>
    <row r="14393" spans="3:8">
      <c r="C14393" t="e">
        <f>VLOOKUP(B14393,定价因子!L:M,2,0)</f>
        <v>#N/A</v>
      </c>
      <c r="E14393" t="e">
        <f>VLOOKUP($D$1&amp;D14393,定价因子!E:F,2,0)</f>
        <v>#N/A</v>
      </c>
      <c r="G14393" t="e">
        <f>VLOOKUP($F$1&amp;F14393,定价因子!E:F,2,0)</f>
        <v>#N/A</v>
      </c>
      <c r="H14393" s="104" t="e">
        <f>C14393*PRODUCT(#REF!,#REF!,G14393,,#REF!,E14393)</f>
        <v>#N/A</v>
      </c>
    </row>
    <row r="14394" spans="3:8">
      <c r="C14394" t="e">
        <f>VLOOKUP(B14394,定价因子!L:M,2,0)</f>
        <v>#N/A</v>
      </c>
      <c r="E14394" t="e">
        <f>VLOOKUP($D$1&amp;D14394,定价因子!E:F,2,0)</f>
        <v>#N/A</v>
      </c>
      <c r="G14394" t="e">
        <f>VLOOKUP($F$1&amp;F14394,定价因子!E:F,2,0)</f>
        <v>#N/A</v>
      </c>
      <c r="H14394" s="104" t="e">
        <f>C14394*PRODUCT(#REF!,#REF!,G14394,,#REF!,E14394)</f>
        <v>#N/A</v>
      </c>
    </row>
    <row r="14395" spans="3:8">
      <c r="C14395" t="e">
        <f>VLOOKUP(B14395,定价因子!L:M,2,0)</f>
        <v>#N/A</v>
      </c>
      <c r="E14395" t="e">
        <f>VLOOKUP($D$1&amp;D14395,定价因子!E:F,2,0)</f>
        <v>#N/A</v>
      </c>
      <c r="G14395" t="e">
        <f>VLOOKUP($F$1&amp;F14395,定价因子!E:F,2,0)</f>
        <v>#N/A</v>
      </c>
      <c r="H14395" s="104" t="e">
        <f>C14395*PRODUCT(#REF!,#REF!,G14395,,#REF!,E14395)</f>
        <v>#N/A</v>
      </c>
    </row>
    <row r="14396" spans="3:8">
      <c r="C14396" t="e">
        <f>VLOOKUP(B14396,定价因子!L:M,2,0)</f>
        <v>#N/A</v>
      </c>
      <c r="E14396" t="e">
        <f>VLOOKUP($D$1&amp;D14396,定价因子!E:F,2,0)</f>
        <v>#N/A</v>
      </c>
      <c r="G14396" t="e">
        <f>VLOOKUP($F$1&amp;F14396,定价因子!E:F,2,0)</f>
        <v>#N/A</v>
      </c>
      <c r="H14396" s="104" t="e">
        <f>C14396*PRODUCT(#REF!,#REF!,G14396,,#REF!,E14396)</f>
        <v>#N/A</v>
      </c>
    </row>
    <row r="14397" spans="3:8">
      <c r="C14397" t="e">
        <f>VLOOKUP(B14397,定价因子!L:M,2,0)</f>
        <v>#N/A</v>
      </c>
      <c r="E14397" t="e">
        <f>VLOOKUP($D$1&amp;D14397,定价因子!E:F,2,0)</f>
        <v>#N/A</v>
      </c>
      <c r="G14397" t="e">
        <f>VLOOKUP($F$1&amp;F14397,定价因子!E:F,2,0)</f>
        <v>#N/A</v>
      </c>
      <c r="H14397" s="104" t="e">
        <f>C14397*PRODUCT(#REF!,#REF!,G14397,,#REF!,E14397)</f>
        <v>#N/A</v>
      </c>
    </row>
    <row r="14398" spans="3:8">
      <c r="C14398" t="e">
        <f>VLOOKUP(B14398,定价因子!L:M,2,0)</f>
        <v>#N/A</v>
      </c>
      <c r="E14398" t="e">
        <f>VLOOKUP($D$1&amp;D14398,定价因子!E:F,2,0)</f>
        <v>#N/A</v>
      </c>
      <c r="G14398" t="e">
        <f>VLOOKUP($F$1&amp;F14398,定价因子!E:F,2,0)</f>
        <v>#N/A</v>
      </c>
      <c r="H14398" s="104" t="e">
        <f>C14398*PRODUCT(#REF!,#REF!,G14398,,#REF!,E14398)</f>
        <v>#N/A</v>
      </c>
    </row>
    <row r="14399" spans="3:8">
      <c r="C14399" t="e">
        <f>VLOOKUP(B14399,定价因子!L:M,2,0)</f>
        <v>#N/A</v>
      </c>
      <c r="E14399" t="e">
        <f>VLOOKUP($D$1&amp;D14399,定价因子!E:F,2,0)</f>
        <v>#N/A</v>
      </c>
      <c r="G14399" t="e">
        <f>VLOOKUP($F$1&amp;F14399,定价因子!E:F,2,0)</f>
        <v>#N/A</v>
      </c>
      <c r="H14399" s="104" t="e">
        <f>C14399*PRODUCT(#REF!,#REF!,G14399,,#REF!,E14399)</f>
        <v>#N/A</v>
      </c>
    </row>
    <row r="14400" spans="3:8">
      <c r="C14400" t="e">
        <f>VLOOKUP(B14400,定价因子!L:M,2,0)</f>
        <v>#N/A</v>
      </c>
      <c r="E14400" t="e">
        <f>VLOOKUP($D$1&amp;D14400,定价因子!E:F,2,0)</f>
        <v>#N/A</v>
      </c>
      <c r="G14400" t="e">
        <f>VLOOKUP($F$1&amp;F14400,定价因子!E:F,2,0)</f>
        <v>#N/A</v>
      </c>
      <c r="H14400" s="104" t="e">
        <f>C14400*PRODUCT(#REF!,#REF!,G14400,,#REF!,E14400)</f>
        <v>#N/A</v>
      </c>
    </row>
    <row r="14401" spans="3:8">
      <c r="C14401" t="e">
        <f>VLOOKUP(B14401,定价因子!L:M,2,0)</f>
        <v>#N/A</v>
      </c>
      <c r="E14401" t="e">
        <f>VLOOKUP($D$1&amp;D14401,定价因子!E:F,2,0)</f>
        <v>#N/A</v>
      </c>
      <c r="G14401" t="e">
        <f>VLOOKUP($F$1&amp;F14401,定价因子!E:F,2,0)</f>
        <v>#N/A</v>
      </c>
      <c r="H14401" s="104" t="e">
        <f>C14401*PRODUCT(#REF!,#REF!,G14401,,#REF!,E14401)</f>
        <v>#N/A</v>
      </c>
    </row>
    <row r="14402" spans="3:8">
      <c r="C14402" t="e">
        <f>VLOOKUP(B14402,定价因子!L:M,2,0)</f>
        <v>#N/A</v>
      </c>
      <c r="E14402" t="e">
        <f>VLOOKUP($D$1&amp;D14402,定价因子!E:F,2,0)</f>
        <v>#N/A</v>
      </c>
      <c r="G14402" t="e">
        <f>VLOOKUP($F$1&amp;F14402,定价因子!E:F,2,0)</f>
        <v>#N/A</v>
      </c>
      <c r="H14402" s="104" t="e">
        <f>C14402*PRODUCT(#REF!,#REF!,G14402,,#REF!,E14402)</f>
        <v>#N/A</v>
      </c>
    </row>
    <row r="14403" spans="3:8">
      <c r="C14403" t="e">
        <f>VLOOKUP(B14403,定价因子!L:M,2,0)</f>
        <v>#N/A</v>
      </c>
      <c r="E14403" t="e">
        <f>VLOOKUP($D$1&amp;D14403,定价因子!E:F,2,0)</f>
        <v>#N/A</v>
      </c>
      <c r="G14403" t="e">
        <f>VLOOKUP($F$1&amp;F14403,定价因子!E:F,2,0)</f>
        <v>#N/A</v>
      </c>
      <c r="H14403" s="104" t="e">
        <f>C14403*PRODUCT(#REF!,#REF!,G14403,,#REF!,E14403)</f>
        <v>#N/A</v>
      </c>
    </row>
    <row r="14404" spans="3:8">
      <c r="C14404" t="e">
        <f>VLOOKUP(B14404,定价因子!L:M,2,0)</f>
        <v>#N/A</v>
      </c>
      <c r="E14404" t="e">
        <f>VLOOKUP($D$1&amp;D14404,定价因子!E:F,2,0)</f>
        <v>#N/A</v>
      </c>
      <c r="G14404" t="e">
        <f>VLOOKUP($F$1&amp;F14404,定价因子!E:F,2,0)</f>
        <v>#N/A</v>
      </c>
      <c r="H14404" s="104" t="e">
        <f>C14404*PRODUCT(#REF!,#REF!,G14404,,#REF!,E14404)</f>
        <v>#N/A</v>
      </c>
    </row>
    <row r="14405" spans="3:8">
      <c r="C14405" t="e">
        <f>VLOOKUP(B14405,定价因子!L:M,2,0)</f>
        <v>#N/A</v>
      </c>
      <c r="E14405" t="e">
        <f>VLOOKUP($D$1&amp;D14405,定价因子!E:F,2,0)</f>
        <v>#N/A</v>
      </c>
      <c r="G14405" t="e">
        <f>VLOOKUP($F$1&amp;F14405,定价因子!E:F,2,0)</f>
        <v>#N/A</v>
      </c>
      <c r="H14405" s="104" t="e">
        <f>C14405*PRODUCT(#REF!,#REF!,G14405,,#REF!,E14405)</f>
        <v>#N/A</v>
      </c>
    </row>
    <row r="14406" spans="3:8">
      <c r="C14406" t="e">
        <f>VLOOKUP(B14406,定价因子!L:M,2,0)</f>
        <v>#N/A</v>
      </c>
      <c r="E14406" t="e">
        <f>VLOOKUP($D$1&amp;D14406,定价因子!E:F,2,0)</f>
        <v>#N/A</v>
      </c>
      <c r="G14406" t="e">
        <f>VLOOKUP($F$1&amp;F14406,定价因子!E:F,2,0)</f>
        <v>#N/A</v>
      </c>
      <c r="H14406" s="104" t="e">
        <f>C14406*PRODUCT(#REF!,#REF!,G14406,,#REF!,E14406)</f>
        <v>#N/A</v>
      </c>
    </row>
    <row r="14407" spans="3:8">
      <c r="C14407" t="e">
        <f>VLOOKUP(B14407,定价因子!L:M,2,0)</f>
        <v>#N/A</v>
      </c>
      <c r="E14407" t="e">
        <f>VLOOKUP($D$1&amp;D14407,定价因子!E:F,2,0)</f>
        <v>#N/A</v>
      </c>
      <c r="G14407" t="e">
        <f>VLOOKUP($F$1&amp;F14407,定价因子!E:F,2,0)</f>
        <v>#N/A</v>
      </c>
      <c r="H14407" s="104" t="e">
        <f>C14407*PRODUCT(#REF!,#REF!,G14407,,#REF!,E14407)</f>
        <v>#N/A</v>
      </c>
    </row>
    <row r="14408" spans="3:8">
      <c r="C14408" t="e">
        <f>VLOOKUP(B14408,定价因子!L:M,2,0)</f>
        <v>#N/A</v>
      </c>
      <c r="E14408" t="e">
        <f>VLOOKUP($D$1&amp;D14408,定价因子!E:F,2,0)</f>
        <v>#N/A</v>
      </c>
      <c r="G14408" t="e">
        <f>VLOOKUP($F$1&amp;F14408,定价因子!E:F,2,0)</f>
        <v>#N/A</v>
      </c>
      <c r="H14408" s="104" t="e">
        <f>C14408*PRODUCT(#REF!,#REF!,G14408,,#REF!,E14408)</f>
        <v>#N/A</v>
      </c>
    </row>
    <row r="14409" spans="3:8">
      <c r="C14409" t="e">
        <f>VLOOKUP(B14409,定价因子!L:M,2,0)</f>
        <v>#N/A</v>
      </c>
      <c r="E14409" t="e">
        <f>VLOOKUP($D$1&amp;D14409,定价因子!E:F,2,0)</f>
        <v>#N/A</v>
      </c>
      <c r="G14409" t="e">
        <f>VLOOKUP($F$1&amp;F14409,定价因子!E:F,2,0)</f>
        <v>#N/A</v>
      </c>
      <c r="H14409" s="104" t="e">
        <f>C14409*PRODUCT(#REF!,#REF!,G14409,,#REF!,E14409)</f>
        <v>#N/A</v>
      </c>
    </row>
    <row r="14410" spans="3:8">
      <c r="C14410" t="e">
        <f>VLOOKUP(B14410,定价因子!L:M,2,0)</f>
        <v>#N/A</v>
      </c>
      <c r="E14410" t="e">
        <f>VLOOKUP($D$1&amp;D14410,定价因子!E:F,2,0)</f>
        <v>#N/A</v>
      </c>
      <c r="G14410" t="e">
        <f>VLOOKUP($F$1&amp;F14410,定价因子!E:F,2,0)</f>
        <v>#N/A</v>
      </c>
      <c r="H14410" s="104" t="e">
        <f>C14410*PRODUCT(#REF!,#REF!,G14410,,#REF!,E14410)</f>
        <v>#N/A</v>
      </c>
    </row>
    <row r="14411" spans="3:8">
      <c r="C14411" t="e">
        <f>VLOOKUP(B14411,定价因子!L:M,2,0)</f>
        <v>#N/A</v>
      </c>
      <c r="E14411" t="e">
        <f>VLOOKUP($D$1&amp;D14411,定价因子!E:F,2,0)</f>
        <v>#N/A</v>
      </c>
      <c r="G14411" t="e">
        <f>VLOOKUP($F$1&amp;F14411,定价因子!E:F,2,0)</f>
        <v>#N/A</v>
      </c>
      <c r="H14411" s="104" t="e">
        <f>C14411*PRODUCT(#REF!,#REF!,G14411,,#REF!,E14411)</f>
        <v>#N/A</v>
      </c>
    </row>
    <row r="14412" spans="3:8">
      <c r="C14412" t="e">
        <f>VLOOKUP(B14412,定价因子!L:M,2,0)</f>
        <v>#N/A</v>
      </c>
      <c r="E14412" t="e">
        <f>VLOOKUP($D$1&amp;D14412,定价因子!E:F,2,0)</f>
        <v>#N/A</v>
      </c>
      <c r="G14412" t="e">
        <f>VLOOKUP($F$1&amp;F14412,定价因子!E:F,2,0)</f>
        <v>#N/A</v>
      </c>
      <c r="H14412" s="104" t="e">
        <f>C14412*PRODUCT(#REF!,#REF!,G14412,,#REF!,E14412)</f>
        <v>#N/A</v>
      </c>
    </row>
    <row r="14413" spans="3:8">
      <c r="C14413" t="e">
        <f>VLOOKUP(B14413,定价因子!L:M,2,0)</f>
        <v>#N/A</v>
      </c>
      <c r="E14413" t="e">
        <f>VLOOKUP($D$1&amp;D14413,定价因子!E:F,2,0)</f>
        <v>#N/A</v>
      </c>
      <c r="G14413" t="e">
        <f>VLOOKUP($F$1&amp;F14413,定价因子!E:F,2,0)</f>
        <v>#N/A</v>
      </c>
      <c r="H14413" s="104" t="e">
        <f>C14413*PRODUCT(#REF!,#REF!,G14413,,#REF!,E14413)</f>
        <v>#N/A</v>
      </c>
    </row>
    <row r="14414" spans="3:8">
      <c r="C14414" t="e">
        <f>VLOOKUP(B14414,定价因子!L:M,2,0)</f>
        <v>#N/A</v>
      </c>
      <c r="E14414" t="e">
        <f>VLOOKUP($D$1&amp;D14414,定价因子!E:F,2,0)</f>
        <v>#N/A</v>
      </c>
      <c r="G14414" t="e">
        <f>VLOOKUP($F$1&amp;F14414,定价因子!E:F,2,0)</f>
        <v>#N/A</v>
      </c>
      <c r="H14414" s="104" t="e">
        <f>C14414*PRODUCT(#REF!,#REF!,G14414,,#REF!,E14414)</f>
        <v>#N/A</v>
      </c>
    </row>
    <row r="14415" spans="3:8">
      <c r="C14415" t="e">
        <f>VLOOKUP(B14415,定价因子!L:M,2,0)</f>
        <v>#N/A</v>
      </c>
      <c r="E14415" t="e">
        <f>VLOOKUP($D$1&amp;D14415,定价因子!E:F,2,0)</f>
        <v>#N/A</v>
      </c>
      <c r="G14415" t="e">
        <f>VLOOKUP($F$1&amp;F14415,定价因子!E:F,2,0)</f>
        <v>#N/A</v>
      </c>
      <c r="H14415" s="104" t="e">
        <f>C14415*PRODUCT(#REF!,#REF!,G14415,,#REF!,E14415)</f>
        <v>#N/A</v>
      </c>
    </row>
    <row r="14416" spans="3:8">
      <c r="C14416" t="e">
        <f>VLOOKUP(B14416,定价因子!L:M,2,0)</f>
        <v>#N/A</v>
      </c>
      <c r="E14416" t="e">
        <f>VLOOKUP($D$1&amp;D14416,定价因子!E:F,2,0)</f>
        <v>#N/A</v>
      </c>
      <c r="G14416" t="e">
        <f>VLOOKUP($F$1&amp;F14416,定价因子!E:F,2,0)</f>
        <v>#N/A</v>
      </c>
      <c r="H14416" s="104" t="e">
        <f>C14416*PRODUCT(#REF!,#REF!,G14416,,#REF!,E14416)</f>
        <v>#N/A</v>
      </c>
    </row>
    <row r="14417" spans="3:8">
      <c r="C14417" t="e">
        <f>VLOOKUP(B14417,定价因子!L:M,2,0)</f>
        <v>#N/A</v>
      </c>
      <c r="E14417" t="e">
        <f>VLOOKUP($D$1&amp;D14417,定价因子!E:F,2,0)</f>
        <v>#N/A</v>
      </c>
      <c r="G14417" t="e">
        <f>VLOOKUP($F$1&amp;F14417,定价因子!E:F,2,0)</f>
        <v>#N/A</v>
      </c>
      <c r="H14417" s="104" t="e">
        <f>C14417*PRODUCT(#REF!,#REF!,G14417,,#REF!,E14417)</f>
        <v>#N/A</v>
      </c>
    </row>
    <row r="14418" spans="3:8">
      <c r="C14418" t="e">
        <f>VLOOKUP(B14418,定价因子!L:M,2,0)</f>
        <v>#N/A</v>
      </c>
      <c r="E14418" t="e">
        <f>VLOOKUP($D$1&amp;D14418,定价因子!E:F,2,0)</f>
        <v>#N/A</v>
      </c>
      <c r="G14418" t="e">
        <f>VLOOKUP($F$1&amp;F14418,定价因子!E:F,2,0)</f>
        <v>#N/A</v>
      </c>
      <c r="H14418" s="104" t="e">
        <f>C14418*PRODUCT(#REF!,#REF!,G14418,,#REF!,E14418)</f>
        <v>#N/A</v>
      </c>
    </row>
    <row r="14419" spans="3:8">
      <c r="C14419" t="e">
        <f>VLOOKUP(B14419,定价因子!L:M,2,0)</f>
        <v>#N/A</v>
      </c>
      <c r="E14419" t="e">
        <f>VLOOKUP($D$1&amp;D14419,定价因子!E:F,2,0)</f>
        <v>#N/A</v>
      </c>
      <c r="G14419" t="e">
        <f>VLOOKUP($F$1&amp;F14419,定价因子!E:F,2,0)</f>
        <v>#N/A</v>
      </c>
      <c r="H14419" s="104" t="e">
        <f>C14419*PRODUCT(#REF!,#REF!,G14419,,#REF!,E14419)</f>
        <v>#N/A</v>
      </c>
    </row>
    <row r="14420" spans="3:8">
      <c r="C14420" t="e">
        <f>VLOOKUP(B14420,定价因子!L:M,2,0)</f>
        <v>#N/A</v>
      </c>
      <c r="E14420" t="e">
        <f>VLOOKUP($D$1&amp;D14420,定价因子!E:F,2,0)</f>
        <v>#N/A</v>
      </c>
      <c r="G14420" t="e">
        <f>VLOOKUP($F$1&amp;F14420,定价因子!E:F,2,0)</f>
        <v>#N/A</v>
      </c>
      <c r="H14420" s="104" t="e">
        <f>C14420*PRODUCT(#REF!,#REF!,G14420,,#REF!,E14420)</f>
        <v>#N/A</v>
      </c>
    </row>
    <row r="14421" spans="3:8">
      <c r="C14421" t="e">
        <f>VLOOKUP(B14421,定价因子!L:M,2,0)</f>
        <v>#N/A</v>
      </c>
      <c r="E14421" t="e">
        <f>VLOOKUP($D$1&amp;D14421,定价因子!E:F,2,0)</f>
        <v>#N/A</v>
      </c>
      <c r="G14421" t="e">
        <f>VLOOKUP($F$1&amp;F14421,定价因子!E:F,2,0)</f>
        <v>#N/A</v>
      </c>
      <c r="H14421" s="104" t="e">
        <f>C14421*PRODUCT(#REF!,#REF!,G14421,,#REF!,E14421)</f>
        <v>#N/A</v>
      </c>
    </row>
    <row r="14422" spans="3:8">
      <c r="C14422" t="e">
        <f>VLOOKUP(B14422,定价因子!L:M,2,0)</f>
        <v>#N/A</v>
      </c>
      <c r="E14422" t="e">
        <f>VLOOKUP($D$1&amp;D14422,定价因子!E:F,2,0)</f>
        <v>#N/A</v>
      </c>
      <c r="G14422" t="e">
        <f>VLOOKUP($F$1&amp;F14422,定价因子!E:F,2,0)</f>
        <v>#N/A</v>
      </c>
      <c r="H14422" s="104" t="e">
        <f>C14422*PRODUCT(#REF!,#REF!,G14422,,#REF!,E14422)</f>
        <v>#N/A</v>
      </c>
    </row>
    <row r="14423" spans="3:8">
      <c r="C14423" t="e">
        <f>VLOOKUP(B14423,定价因子!L:M,2,0)</f>
        <v>#N/A</v>
      </c>
      <c r="E14423" t="e">
        <f>VLOOKUP($D$1&amp;D14423,定价因子!E:F,2,0)</f>
        <v>#N/A</v>
      </c>
      <c r="G14423" t="e">
        <f>VLOOKUP($F$1&amp;F14423,定价因子!E:F,2,0)</f>
        <v>#N/A</v>
      </c>
      <c r="H14423" s="104" t="e">
        <f>C14423*PRODUCT(#REF!,#REF!,G14423,,#REF!,E14423)</f>
        <v>#N/A</v>
      </c>
    </row>
    <row r="14424" spans="3:8">
      <c r="C14424" t="e">
        <f>VLOOKUP(B14424,定价因子!L:M,2,0)</f>
        <v>#N/A</v>
      </c>
      <c r="E14424" t="e">
        <f>VLOOKUP($D$1&amp;D14424,定价因子!E:F,2,0)</f>
        <v>#N/A</v>
      </c>
      <c r="G14424" t="e">
        <f>VLOOKUP($F$1&amp;F14424,定价因子!E:F,2,0)</f>
        <v>#N/A</v>
      </c>
      <c r="H14424" s="104" t="e">
        <f>C14424*PRODUCT(#REF!,#REF!,G14424,,#REF!,E14424)</f>
        <v>#N/A</v>
      </c>
    </row>
    <row r="14425" spans="3:8">
      <c r="C14425" t="e">
        <f>VLOOKUP(B14425,定价因子!L:M,2,0)</f>
        <v>#N/A</v>
      </c>
      <c r="E14425" t="e">
        <f>VLOOKUP($D$1&amp;D14425,定价因子!E:F,2,0)</f>
        <v>#N/A</v>
      </c>
      <c r="G14425" t="e">
        <f>VLOOKUP($F$1&amp;F14425,定价因子!E:F,2,0)</f>
        <v>#N/A</v>
      </c>
      <c r="H14425" s="104" t="e">
        <f>C14425*PRODUCT(#REF!,#REF!,G14425,,#REF!,E14425)</f>
        <v>#N/A</v>
      </c>
    </row>
    <row r="14426" spans="3:8">
      <c r="C14426" t="e">
        <f>VLOOKUP(B14426,定价因子!L:M,2,0)</f>
        <v>#N/A</v>
      </c>
      <c r="E14426" t="e">
        <f>VLOOKUP($D$1&amp;D14426,定价因子!E:F,2,0)</f>
        <v>#N/A</v>
      </c>
      <c r="G14426" t="e">
        <f>VLOOKUP($F$1&amp;F14426,定价因子!E:F,2,0)</f>
        <v>#N/A</v>
      </c>
      <c r="H14426" s="104" t="e">
        <f>C14426*PRODUCT(#REF!,#REF!,G14426,,#REF!,E14426)</f>
        <v>#N/A</v>
      </c>
    </row>
    <row r="14427" spans="3:8">
      <c r="C14427" t="e">
        <f>VLOOKUP(B14427,定价因子!L:M,2,0)</f>
        <v>#N/A</v>
      </c>
      <c r="E14427" t="e">
        <f>VLOOKUP($D$1&amp;D14427,定价因子!E:F,2,0)</f>
        <v>#N/A</v>
      </c>
      <c r="G14427" t="e">
        <f>VLOOKUP($F$1&amp;F14427,定价因子!E:F,2,0)</f>
        <v>#N/A</v>
      </c>
      <c r="H14427" s="104" t="e">
        <f>C14427*PRODUCT(#REF!,#REF!,G14427,,#REF!,E14427)</f>
        <v>#N/A</v>
      </c>
    </row>
    <row r="14428" spans="3:8">
      <c r="C14428" t="e">
        <f>VLOOKUP(B14428,定价因子!L:M,2,0)</f>
        <v>#N/A</v>
      </c>
      <c r="E14428" t="e">
        <f>VLOOKUP($D$1&amp;D14428,定价因子!E:F,2,0)</f>
        <v>#N/A</v>
      </c>
      <c r="G14428" t="e">
        <f>VLOOKUP($F$1&amp;F14428,定价因子!E:F,2,0)</f>
        <v>#N/A</v>
      </c>
      <c r="H14428" s="104" t="e">
        <f>C14428*PRODUCT(#REF!,#REF!,G14428,,#REF!,E14428)</f>
        <v>#N/A</v>
      </c>
    </row>
    <row r="14429" spans="3:8">
      <c r="C14429" t="e">
        <f>VLOOKUP(B14429,定价因子!L:M,2,0)</f>
        <v>#N/A</v>
      </c>
      <c r="E14429" t="e">
        <f>VLOOKUP($D$1&amp;D14429,定价因子!E:F,2,0)</f>
        <v>#N/A</v>
      </c>
      <c r="G14429" t="e">
        <f>VLOOKUP($F$1&amp;F14429,定价因子!E:F,2,0)</f>
        <v>#N/A</v>
      </c>
      <c r="H14429" s="104" t="e">
        <f>C14429*PRODUCT(#REF!,#REF!,G14429,,#REF!,E14429)</f>
        <v>#N/A</v>
      </c>
    </row>
    <row r="14430" spans="3:8">
      <c r="C14430" t="e">
        <f>VLOOKUP(B14430,定价因子!L:M,2,0)</f>
        <v>#N/A</v>
      </c>
      <c r="E14430" t="e">
        <f>VLOOKUP($D$1&amp;D14430,定价因子!E:F,2,0)</f>
        <v>#N/A</v>
      </c>
      <c r="G14430" t="e">
        <f>VLOOKUP($F$1&amp;F14430,定价因子!E:F,2,0)</f>
        <v>#N/A</v>
      </c>
      <c r="H14430" s="104" t="e">
        <f>C14430*PRODUCT(#REF!,#REF!,G14430,,#REF!,E14430)</f>
        <v>#N/A</v>
      </c>
    </row>
    <row r="14431" spans="3:8">
      <c r="C14431" t="e">
        <f>VLOOKUP(B14431,定价因子!L:M,2,0)</f>
        <v>#N/A</v>
      </c>
      <c r="E14431" t="e">
        <f>VLOOKUP($D$1&amp;D14431,定价因子!E:F,2,0)</f>
        <v>#N/A</v>
      </c>
      <c r="G14431" t="e">
        <f>VLOOKUP($F$1&amp;F14431,定价因子!E:F,2,0)</f>
        <v>#N/A</v>
      </c>
      <c r="H14431" s="104" t="e">
        <f>C14431*PRODUCT(#REF!,#REF!,G14431,,#REF!,E14431)</f>
        <v>#N/A</v>
      </c>
    </row>
    <row r="14432" spans="3:8">
      <c r="C14432" t="e">
        <f>VLOOKUP(B14432,定价因子!L:M,2,0)</f>
        <v>#N/A</v>
      </c>
      <c r="E14432" t="e">
        <f>VLOOKUP($D$1&amp;D14432,定价因子!E:F,2,0)</f>
        <v>#N/A</v>
      </c>
      <c r="G14432" t="e">
        <f>VLOOKUP($F$1&amp;F14432,定价因子!E:F,2,0)</f>
        <v>#N/A</v>
      </c>
      <c r="H14432" s="104" t="e">
        <f>C14432*PRODUCT(#REF!,#REF!,G14432,,#REF!,E14432)</f>
        <v>#N/A</v>
      </c>
    </row>
    <row r="14433" spans="3:8">
      <c r="C14433" t="e">
        <f>VLOOKUP(B14433,定价因子!L:M,2,0)</f>
        <v>#N/A</v>
      </c>
      <c r="E14433" t="e">
        <f>VLOOKUP($D$1&amp;D14433,定价因子!E:F,2,0)</f>
        <v>#N/A</v>
      </c>
      <c r="G14433" t="e">
        <f>VLOOKUP($F$1&amp;F14433,定价因子!E:F,2,0)</f>
        <v>#N/A</v>
      </c>
      <c r="H14433" s="104" t="e">
        <f>C14433*PRODUCT(#REF!,#REF!,G14433,,#REF!,E14433)</f>
        <v>#N/A</v>
      </c>
    </row>
    <row r="14434" spans="3:8">
      <c r="C14434" t="e">
        <f>VLOOKUP(B14434,定价因子!L:M,2,0)</f>
        <v>#N/A</v>
      </c>
      <c r="E14434" t="e">
        <f>VLOOKUP($D$1&amp;D14434,定价因子!E:F,2,0)</f>
        <v>#N/A</v>
      </c>
      <c r="G14434" t="e">
        <f>VLOOKUP($F$1&amp;F14434,定价因子!E:F,2,0)</f>
        <v>#N/A</v>
      </c>
      <c r="H14434" s="104" t="e">
        <f>C14434*PRODUCT(#REF!,#REF!,G14434,,#REF!,E14434)</f>
        <v>#N/A</v>
      </c>
    </row>
    <row r="14435" spans="3:8">
      <c r="C14435" t="e">
        <f>VLOOKUP(B14435,定价因子!L:M,2,0)</f>
        <v>#N/A</v>
      </c>
      <c r="E14435" t="e">
        <f>VLOOKUP($D$1&amp;D14435,定价因子!E:F,2,0)</f>
        <v>#N/A</v>
      </c>
      <c r="G14435" t="e">
        <f>VLOOKUP($F$1&amp;F14435,定价因子!E:F,2,0)</f>
        <v>#N/A</v>
      </c>
      <c r="H14435" s="104" t="e">
        <f>C14435*PRODUCT(#REF!,#REF!,G14435,,#REF!,E14435)</f>
        <v>#N/A</v>
      </c>
    </row>
    <row r="14436" spans="3:8">
      <c r="C14436" t="e">
        <f>VLOOKUP(B14436,定价因子!L:M,2,0)</f>
        <v>#N/A</v>
      </c>
      <c r="E14436" t="e">
        <f>VLOOKUP($D$1&amp;D14436,定价因子!E:F,2,0)</f>
        <v>#N/A</v>
      </c>
      <c r="G14436" t="e">
        <f>VLOOKUP($F$1&amp;F14436,定价因子!E:F,2,0)</f>
        <v>#N/A</v>
      </c>
      <c r="H14436" s="104" t="e">
        <f>C14436*PRODUCT(#REF!,#REF!,G14436,,#REF!,E14436)</f>
        <v>#N/A</v>
      </c>
    </row>
    <row r="14437" spans="3:8">
      <c r="C14437" t="e">
        <f>VLOOKUP(B14437,定价因子!L:M,2,0)</f>
        <v>#N/A</v>
      </c>
      <c r="E14437" t="e">
        <f>VLOOKUP($D$1&amp;D14437,定价因子!E:F,2,0)</f>
        <v>#N/A</v>
      </c>
      <c r="G14437" t="e">
        <f>VLOOKUP($F$1&amp;F14437,定价因子!E:F,2,0)</f>
        <v>#N/A</v>
      </c>
      <c r="H14437" s="104" t="e">
        <f>C14437*PRODUCT(#REF!,#REF!,G14437,,#REF!,E14437)</f>
        <v>#N/A</v>
      </c>
    </row>
    <row r="14438" spans="3:8">
      <c r="C14438" t="e">
        <f>VLOOKUP(B14438,定价因子!L:M,2,0)</f>
        <v>#N/A</v>
      </c>
      <c r="E14438" t="e">
        <f>VLOOKUP($D$1&amp;D14438,定价因子!E:F,2,0)</f>
        <v>#N/A</v>
      </c>
      <c r="G14438" t="e">
        <f>VLOOKUP($F$1&amp;F14438,定价因子!E:F,2,0)</f>
        <v>#N/A</v>
      </c>
      <c r="H14438" s="104" t="e">
        <f>C14438*PRODUCT(#REF!,#REF!,G14438,,#REF!,E14438)</f>
        <v>#N/A</v>
      </c>
    </row>
    <row r="14439" spans="3:8">
      <c r="C14439" t="e">
        <f>VLOOKUP(B14439,定价因子!L:M,2,0)</f>
        <v>#N/A</v>
      </c>
      <c r="E14439" t="e">
        <f>VLOOKUP($D$1&amp;D14439,定价因子!E:F,2,0)</f>
        <v>#N/A</v>
      </c>
      <c r="G14439" t="e">
        <f>VLOOKUP($F$1&amp;F14439,定价因子!E:F,2,0)</f>
        <v>#N/A</v>
      </c>
      <c r="H14439" s="104" t="e">
        <f>C14439*PRODUCT(#REF!,#REF!,G14439,,#REF!,E14439)</f>
        <v>#N/A</v>
      </c>
    </row>
    <row r="14440" spans="3:8">
      <c r="C14440" t="e">
        <f>VLOOKUP(B14440,定价因子!L:M,2,0)</f>
        <v>#N/A</v>
      </c>
      <c r="E14440" t="e">
        <f>VLOOKUP($D$1&amp;D14440,定价因子!E:F,2,0)</f>
        <v>#N/A</v>
      </c>
      <c r="G14440" t="e">
        <f>VLOOKUP($F$1&amp;F14440,定价因子!E:F,2,0)</f>
        <v>#N/A</v>
      </c>
      <c r="H14440" s="104" t="e">
        <f>C14440*PRODUCT(#REF!,#REF!,G14440,,#REF!,E14440)</f>
        <v>#N/A</v>
      </c>
    </row>
    <row r="14441" spans="3:8">
      <c r="C14441" t="e">
        <f>VLOOKUP(B14441,定价因子!L:M,2,0)</f>
        <v>#N/A</v>
      </c>
      <c r="E14441" t="e">
        <f>VLOOKUP($D$1&amp;D14441,定价因子!E:F,2,0)</f>
        <v>#N/A</v>
      </c>
      <c r="G14441" t="e">
        <f>VLOOKUP($F$1&amp;F14441,定价因子!E:F,2,0)</f>
        <v>#N/A</v>
      </c>
      <c r="H14441" s="104" t="e">
        <f>C14441*PRODUCT(#REF!,#REF!,G14441,,#REF!,E14441)</f>
        <v>#N/A</v>
      </c>
    </row>
    <row r="14442" spans="3:8">
      <c r="C14442" t="e">
        <f>VLOOKUP(B14442,定价因子!L:M,2,0)</f>
        <v>#N/A</v>
      </c>
      <c r="E14442" t="e">
        <f>VLOOKUP($D$1&amp;D14442,定价因子!E:F,2,0)</f>
        <v>#N/A</v>
      </c>
      <c r="G14442" t="e">
        <f>VLOOKUP($F$1&amp;F14442,定价因子!E:F,2,0)</f>
        <v>#N/A</v>
      </c>
      <c r="H14442" s="104" t="e">
        <f>C14442*PRODUCT(#REF!,#REF!,G14442,,#REF!,E14442)</f>
        <v>#N/A</v>
      </c>
    </row>
    <row r="14443" spans="3:8">
      <c r="C14443" t="e">
        <f>VLOOKUP(B14443,定价因子!L:M,2,0)</f>
        <v>#N/A</v>
      </c>
      <c r="E14443" t="e">
        <f>VLOOKUP($D$1&amp;D14443,定价因子!E:F,2,0)</f>
        <v>#N/A</v>
      </c>
      <c r="G14443" t="e">
        <f>VLOOKUP($F$1&amp;F14443,定价因子!E:F,2,0)</f>
        <v>#N/A</v>
      </c>
      <c r="H14443" s="104" t="e">
        <f>C14443*PRODUCT(#REF!,#REF!,G14443,,#REF!,E14443)</f>
        <v>#N/A</v>
      </c>
    </row>
    <row r="14444" spans="3:8">
      <c r="C14444" t="e">
        <f>VLOOKUP(B14444,定价因子!L:M,2,0)</f>
        <v>#N/A</v>
      </c>
      <c r="E14444" t="e">
        <f>VLOOKUP($D$1&amp;D14444,定价因子!E:F,2,0)</f>
        <v>#N/A</v>
      </c>
      <c r="G14444" t="e">
        <f>VLOOKUP($F$1&amp;F14444,定价因子!E:F,2,0)</f>
        <v>#N/A</v>
      </c>
      <c r="H14444" s="104" t="e">
        <f>C14444*PRODUCT(#REF!,#REF!,G14444,,#REF!,E14444)</f>
        <v>#N/A</v>
      </c>
    </row>
    <row r="14445" spans="3:8">
      <c r="C14445" t="e">
        <f>VLOOKUP(B14445,定价因子!L:M,2,0)</f>
        <v>#N/A</v>
      </c>
      <c r="E14445" t="e">
        <f>VLOOKUP($D$1&amp;D14445,定价因子!E:F,2,0)</f>
        <v>#N/A</v>
      </c>
      <c r="G14445" t="e">
        <f>VLOOKUP($F$1&amp;F14445,定价因子!E:F,2,0)</f>
        <v>#N/A</v>
      </c>
      <c r="H14445" s="104" t="e">
        <f>C14445*PRODUCT(#REF!,#REF!,G14445,,#REF!,E14445)</f>
        <v>#N/A</v>
      </c>
    </row>
    <row r="14446" spans="3:8">
      <c r="C14446" t="e">
        <f>VLOOKUP(B14446,定价因子!L:M,2,0)</f>
        <v>#N/A</v>
      </c>
      <c r="E14446" t="e">
        <f>VLOOKUP($D$1&amp;D14446,定价因子!E:F,2,0)</f>
        <v>#N/A</v>
      </c>
      <c r="G14446" t="e">
        <f>VLOOKUP($F$1&amp;F14446,定价因子!E:F,2,0)</f>
        <v>#N/A</v>
      </c>
      <c r="H14446" s="104" t="e">
        <f>C14446*PRODUCT(#REF!,#REF!,G14446,,#REF!,E14446)</f>
        <v>#N/A</v>
      </c>
    </row>
    <row r="14447" spans="3:8">
      <c r="C14447" t="e">
        <f>VLOOKUP(B14447,定价因子!L:M,2,0)</f>
        <v>#N/A</v>
      </c>
      <c r="E14447" t="e">
        <f>VLOOKUP($D$1&amp;D14447,定价因子!E:F,2,0)</f>
        <v>#N/A</v>
      </c>
      <c r="G14447" t="e">
        <f>VLOOKUP($F$1&amp;F14447,定价因子!E:F,2,0)</f>
        <v>#N/A</v>
      </c>
      <c r="H14447" s="104" t="e">
        <f>C14447*PRODUCT(#REF!,#REF!,G14447,,#REF!,E14447)</f>
        <v>#N/A</v>
      </c>
    </row>
    <row r="14448" spans="3:8">
      <c r="C14448" t="e">
        <f>VLOOKUP(B14448,定价因子!L:M,2,0)</f>
        <v>#N/A</v>
      </c>
      <c r="E14448" t="e">
        <f>VLOOKUP($D$1&amp;D14448,定价因子!E:F,2,0)</f>
        <v>#N/A</v>
      </c>
      <c r="G14448" t="e">
        <f>VLOOKUP($F$1&amp;F14448,定价因子!E:F,2,0)</f>
        <v>#N/A</v>
      </c>
      <c r="H14448" s="104" t="e">
        <f>C14448*PRODUCT(#REF!,#REF!,G14448,,#REF!,E14448)</f>
        <v>#N/A</v>
      </c>
    </row>
    <row r="14449" spans="3:8">
      <c r="C14449" t="e">
        <f>VLOOKUP(B14449,定价因子!L:M,2,0)</f>
        <v>#N/A</v>
      </c>
      <c r="E14449" t="e">
        <f>VLOOKUP($D$1&amp;D14449,定价因子!E:F,2,0)</f>
        <v>#N/A</v>
      </c>
      <c r="G14449" t="e">
        <f>VLOOKUP($F$1&amp;F14449,定价因子!E:F,2,0)</f>
        <v>#N/A</v>
      </c>
      <c r="H14449" s="104" t="e">
        <f>C14449*PRODUCT(#REF!,#REF!,G14449,,#REF!,E14449)</f>
        <v>#N/A</v>
      </c>
    </row>
    <row r="14450" spans="3:8">
      <c r="C14450" t="e">
        <f>VLOOKUP(B14450,定价因子!L:M,2,0)</f>
        <v>#N/A</v>
      </c>
      <c r="E14450" t="e">
        <f>VLOOKUP($D$1&amp;D14450,定价因子!E:F,2,0)</f>
        <v>#N/A</v>
      </c>
      <c r="G14450" t="e">
        <f>VLOOKUP($F$1&amp;F14450,定价因子!E:F,2,0)</f>
        <v>#N/A</v>
      </c>
      <c r="H14450" s="104" t="e">
        <f>C14450*PRODUCT(#REF!,#REF!,G14450,,#REF!,E14450)</f>
        <v>#N/A</v>
      </c>
    </row>
    <row r="14451" spans="3:8">
      <c r="C14451" t="e">
        <f>VLOOKUP(B14451,定价因子!L:M,2,0)</f>
        <v>#N/A</v>
      </c>
      <c r="E14451" t="e">
        <f>VLOOKUP($D$1&amp;D14451,定价因子!E:F,2,0)</f>
        <v>#N/A</v>
      </c>
      <c r="G14451" t="e">
        <f>VLOOKUP($F$1&amp;F14451,定价因子!E:F,2,0)</f>
        <v>#N/A</v>
      </c>
      <c r="H14451" s="104" t="e">
        <f>C14451*PRODUCT(#REF!,#REF!,G14451,,#REF!,E14451)</f>
        <v>#N/A</v>
      </c>
    </row>
    <row r="14452" spans="3:8">
      <c r="C14452" t="e">
        <f>VLOOKUP(B14452,定价因子!L:M,2,0)</f>
        <v>#N/A</v>
      </c>
      <c r="E14452" t="e">
        <f>VLOOKUP($D$1&amp;D14452,定价因子!E:F,2,0)</f>
        <v>#N/A</v>
      </c>
      <c r="G14452" t="e">
        <f>VLOOKUP($F$1&amp;F14452,定价因子!E:F,2,0)</f>
        <v>#N/A</v>
      </c>
      <c r="H14452" s="104" t="e">
        <f>C14452*PRODUCT(#REF!,#REF!,G14452,,#REF!,E14452)</f>
        <v>#N/A</v>
      </c>
    </row>
    <row r="14453" spans="3:8">
      <c r="C14453" t="e">
        <f>VLOOKUP(B14453,定价因子!L:M,2,0)</f>
        <v>#N/A</v>
      </c>
      <c r="E14453" t="e">
        <f>VLOOKUP($D$1&amp;D14453,定价因子!E:F,2,0)</f>
        <v>#N/A</v>
      </c>
      <c r="G14453" t="e">
        <f>VLOOKUP($F$1&amp;F14453,定价因子!E:F,2,0)</f>
        <v>#N/A</v>
      </c>
      <c r="H14453" s="104" t="e">
        <f>C14453*PRODUCT(#REF!,#REF!,G14453,,#REF!,E14453)</f>
        <v>#N/A</v>
      </c>
    </row>
    <row r="14454" spans="3:8">
      <c r="C14454" t="e">
        <f>VLOOKUP(B14454,定价因子!L:M,2,0)</f>
        <v>#N/A</v>
      </c>
      <c r="E14454" t="e">
        <f>VLOOKUP($D$1&amp;D14454,定价因子!E:F,2,0)</f>
        <v>#N/A</v>
      </c>
      <c r="G14454" t="e">
        <f>VLOOKUP($F$1&amp;F14454,定价因子!E:F,2,0)</f>
        <v>#N/A</v>
      </c>
      <c r="H14454" s="104" t="e">
        <f>C14454*PRODUCT(#REF!,#REF!,G14454,,#REF!,E14454)</f>
        <v>#N/A</v>
      </c>
    </row>
    <row r="14455" spans="3:8">
      <c r="C14455" t="e">
        <f>VLOOKUP(B14455,定价因子!L:M,2,0)</f>
        <v>#N/A</v>
      </c>
      <c r="E14455" t="e">
        <f>VLOOKUP($D$1&amp;D14455,定价因子!E:F,2,0)</f>
        <v>#N/A</v>
      </c>
      <c r="G14455" t="e">
        <f>VLOOKUP($F$1&amp;F14455,定价因子!E:F,2,0)</f>
        <v>#N/A</v>
      </c>
      <c r="H14455" s="104" t="e">
        <f>C14455*PRODUCT(#REF!,#REF!,G14455,,#REF!,E14455)</f>
        <v>#N/A</v>
      </c>
    </row>
    <row r="14456" spans="3:8">
      <c r="C14456" t="e">
        <f>VLOOKUP(B14456,定价因子!L:M,2,0)</f>
        <v>#N/A</v>
      </c>
      <c r="E14456" t="e">
        <f>VLOOKUP($D$1&amp;D14456,定价因子!E:F,2,0)</f>
        <v>#N/A</v>
      </c>
      <c r="G14456" t="e">
        <f>VLOOKUP($F$1&amp;F14456,定价因子!E:F,2,0)</f>
        <v>#N/A</v>
      </c>
      <c r="H14456" s="104" t="e">
        <f>C14456*PRODUCT(#REF!,#REF!,G14456,,#REF!,E14456)</f>
        <v>#N/A</v>
      </c>
    </row>
    <row r="14457" spans="3:8">
      <c r="C14457" t="e">
        <f>VLOOKUP(B14457,定价因子!L:M,2,0)</f>
        <v>#N/A</v>
      </c>
      <c r="E14457" t="e">
        <f>VLOOKUP($D$1&amp;D14457,定价因子!E:F,2,0)</f>
        <v>#N/A</v>
      </c>
      <c r="G14457" t="e">
        <f>VLOOKUP($F$1&amp;F14457,定价因子!E:F,2,0)</f>
        <v>#N/A</v>
      </c>
      <c r="H14457" s="104" t="e">
        <f>C14457*PRODUCT(#REF!,#REF!,G14457,,#REF!,E14457)</f>
        <v>#N/A</v>
      </c>
    </row>
    <row r="14458" spans="3:8">
      <c r="C14458" t="e">
        <f>VLOOKUP(B14458,定价因子!L:M,2,0)</f>
        <v>#N/A</v>
      </c>
      <c r="E14458" t="e">
        <f>VLOOKUP($D$1&amp;D14458,定价因子!E:F,2,0)</f>
        <v>#N/A</v>
      </c>
      <c r="G14458" t="e">
        <f>VLOOKUP($F$1&amp;F14458,定价因子!E:F,2,0)</f>
        <v>#N/A</v>
      </c>
      <c r="H14458" s="104" t="e">
        <f>C14458*PRODUCT(#REF!,#REF!,G14458,,#REF!,E14458)</f>
        <v>#N/A</v>
      </c>
    </row>
    <row r="14459" spans="3:8">
      <c r="C14459" t="e">
        <f>VLOOKUP(B14459,定价因子!L:M,2,0)</f>
        <v>#N/A</v>
      </c>
      <c r="E14459" t="e">
        <f>VLOOKUP($D$1&amp;D14459,定价因子!E:F,2,0)</f>
        <v>#N/A</v>
      </c>
      <c r="G14459" t="e">
        <f>VLOOKUP($F$1&amp;F14459,定价因子!E:F,2,0)</f>
        <v>#N/A</v>
      </c>
      <c r="H14459" s="104" t="e">
        <f>C14459*PRODUCT(#REF!,#REF!,G14459,,#REF!,E14459)</f>
        <v>#N/A</v>
      </c>
    </row>
    <row r="14460" spans="3:8">
      <c r="C14460" t="e">
        <f>VLOOKUP(B14460,定价因子!L:M,2,0)</f>
        <v>#N/A</v>
      </c>
      <c r="E14460" t="e">
        <f>VLOOKUP($D$1&amp;D14460,定价因子!E:F,2,0)</f>
        <v>#N/A</v>
      </c>
      <c r="G14460" t="e">
        <f>VLOOKUP($F$1&amp;F14460,定价因子!E:F,2,0)</f>
        <v>#N/A</v>
      </c>
      <c r="H14460" s="104" t="e">
        <f>C14460*PRODUCT(#REF!,#REF!,G14460,,#REF!,E14460)</f>
        <v>#N/A</v>
      </c>
    </row>
    <row r="14461" spans="3:8">
      <c r="C14461" t="e">
        <f>VLOOKUP(B14461,定价因子!L:M,2,0)</f>
        <v>#N/A</v>
      </c>
      <c r="E14461" t="e">
        <f>VLOOKUP($D$1&amp;D14461,定价因子!E:F,2,0)</f>
        <v>#N/A</v>
      </c>
      <c r="G14461" t="e">
        <f>VLOOKUP($F$1&amp;F14461,定价因子!E:F,2,0)</f>
        <v>#N/A</v>
      </c>
      <c r="H14461" s="104" t="e">
        <f>C14461*PRODUCT(#REF!,#REF!,G14461,,#REF!,E14461)</f>
        <v>#N/A</v>
      </c>
    </row>
    <row r="14462" spans="3:8">
      <c r="C14462" t="e">
        <f>VLOOKUP(B14462,定价因子!L:M,2,0)</f>
        <v>#N/A</v>
      </c>
      <c r="E14462" t="e">
        <f>VLOOKUP($D$1&amp;D14462,定价因子!E:F,2,0)</f>
        <v>#N/A</v>
      </c>
      <c r="G14462" t="e">
        <f>VLOOKUP($F$1&amp;F14462,定价因子!E:F,2,0)</f>
        <v>#N/A</v>
      </c>
      <c r="H14462" s="104" t="e">
        <f>C14462*PRODUCT(#REF!,#REF!,G14462,,#REF!,E14462)</f>
        <v>#N/A</v>
      </c>
    </row>
    <row r="14463" spans="3:8">
      <c r="C14463" t="e">
        <f>VLOOKUP(B14463,定价因子!L:M,2,0)</f>
        <v>#N/A</v>
      </c>
      <c r="E14463" t="e">
        <f>VLOOKUP($D$1&amp;D14463,定价因子!E:F,2,0)</f>
        <v>#N/A</v>
      </c>
      <c r="G14463" t="e">
        <f>VLOOKUP($F$1&amp;F14463,定价因子!E:F,2,0)</f>
        <v>#N/A</v>
      </c>
      <c r="H14463" s="104" t="e">
        <f>C14463*PRODUCT(#REF!,#REF!,G14463,,#REF!,E14463)</f>
        <v>#N/A</v>
      </c>
    </row>
    <row r="14464" spans="3:8">
      <c r="C14464" t="e">
        <f>VLOOKUP(B14464,定价因子!L:M,2,0)</f>
        <v>#N/A</v>
      </c>
      <c r="E14464" t="e">
        <f>VLOOKUP($D$1&amp;D14464,定价因子!E:F,2,0)</f>
        <v>#N/A</v>
      </c>
      <c r="G14464" t="e">
        <f>VLOOKUP($F$1&amp;F14464,定价因子!E:F,2,0)</f>
        <v>#N/A</v>
      </c>
      <c r="H14464" s="104" t="e">
        <f>C14464*PRODUCT(#REF!,#REF!,G14464,,#REF!,E14464)</f>
        <v>#N/A</v>
      </c>
    </row>
    <row r="14465" spans="3:8">
      <c r="C14465" t="e">
        <f>VLOOKUP(B14465,定价因子!L:M,2,0)</f>
        <v>#N/A</v>
      </c>
      <c r="E14465" t="e">
        <f>VLOOKUP($D$1&amp;D14465,定价因子!E:F,2,0)</f>
        <v>#N/A</v>
      </c>
      <c r="G14465" t="e">
        <f>VLOOKUP($F$1&amp;F14465,定价因子!E:F,2,0)</f>
        <v>#N/A</v>
      </c>
      <c r="H14465" s="104" t="e">
        <f>C14465*PRODUCT(#REF!,#REF!,G14465,,#REF!,E14465)</f>
        <v>#N/A</v>
      </c>
    </row>
    <row r="14466" spans="3:8">
      <c r="C14466" t="e">
        <f>VLOOKUP(B14466,定价因子!L:M,2,0)</f>
        <v>#N/A</v>
      </c>
      <c r="E14466" t="e">
        <f>VLOOKUP($D$1&amp;D14466,定价因子!E:F,2,0)</f>
        <v>#N/A</v>
      </c>
      <c r="G14466" t="e">
        <f>VLOOKUP($F$1&amp;F14466,定价因子!E:F,2,0)</f>
        <v>#N/A</v>
      </c>
      <c r="H14466" s="104" t="e">
        <f>C14466*PRODUCT(#REF!,#REF!,G14466,,#REF!,E14466)</f>
        <v>#N/A</v>
      </c>
    </row>
    <row r="14467" spans="3:8">
      <c r="C14467" t="e">
        <f>VLOOKUP(B14467,定价因子!L:M,2,0)</f>
        <v>#N/A</v>
      </c>
      <c r="E14467" t="e">
        <f>VLOOKUP($D$1&amp;D14467,定价因子!E:F,2,0)</f>
        <v>#N/A</v>
      </c>
      <c r="G14467" t="e">
        <f>VLOOKUP($F$1&amp;F14467,定价因子!E:F,2,0)</f>
        <v>#N/A</v>
      </c>
      <c r="H14467" s="104" t="e">
        <f>C14467*PRODUCT(#REF!,#REF!,G14467,,#REF!,E14467)</f>
        <v>#N/A</v>
      </c>
    </row>
    <row r="14468" spans="3:8">
      <c r="C14468" t="e">
        <f>VLOOKUP(B14468,定价因子!L:M,2,0)</f>
        <v>#N/A</v>
      </c>
      <c r="E14468" t="e">
        <f>VLOOKUP($D$1&amp;D14468,定价因子!E:F,2,0)</f>
        <v>#N/A</v>
      </c>
      <c r="G14468" t="e">
        <f>VLOOKUP($F$1&amp;F14468,定价因子!E:F,2,0)</f>
        <v>#N/A</v>
      </c>
      <c r="H14468" s="104" t="e">
        <f>C14468*PRODUCT(#REF!,#REF!,G14468,,#REF!,E14468)</f>
        <v>#N/A</v>
      </c>
    </row>
    <row r="14469" spans="3:8">
      <c r="C14469" t="e">
        <f>VLOOKUP(B14469,定价因子!L:M,2,0)</f>
        <v>#N/A</v>
      </c>
      <c r="E14469" t="e">
        <f>VLOOKUP($D$1&amp;D14469,定价因子!E:F,2,0)</f>
        <v>#N/A</v>
      </c>
      <c r="G14469" t="e">
        <f>VLOOKUP($F$1&amp;F14469,定价因子!E:F,2,0)</f>
        <v>#N/A</v>
      </c>
      <c r="H14469" s="104" t="e">
        <f>C14469*PRODUCT(#REF!,#REF!,G14469,,#REF!,E14469)</f>
        <v>#N/A</v>
      </c>
    </row>
    <row r="14470" spans="3:8">
      <c r="C14470" t="e">
        <f>VLOOKUP(B14470,定价因子!L:M,2,0)</f>
        <v>#N/A</v>
      </c>
      <c r="E14470" t="e">
        <f>VLOOKUP($D$1&amp;D14470,定价因子!E:F,2,0)</f>
        <v>#N/A</v>
      </c>
      <c r="G14470" t="e">
        <f>VLOOKUP($F$1&amp;F14470,定价因子!E:F,2,0)</f>
        <v>#N/A</v>
      </c>
      <c r="H14470" s="104" t="e">
        <f>C14470*PRODUCT(#REF!,#REF!,G14470,,#REF!,E14470)</f>
        <v>#N/A</v>
      </c>
    </row>
    <row r="14471" spans="3:8">
      <c r="C14471" t="e">
        <f>VLOOKUP(B14471,定价因子!L:M,2,0)</f>
        <v>#N/A</v>
      </c>
      <c r="E14471" t="e">
        <f>VLOOKUP($D$1&amp;D14471,定价因子!E:F,2,0)</f>
        <v>#N/A</v>
      </c>
      <c r="G14471" t="e">
        <f>VLOOKUP($F$1&amp;F14471,定价因子!E:F,2,0)</f>
        <v>#N/A</v>
      </c>
      <c r="H14471" s="104" t="e">
        <f>C14471*PRODUCT(#REF!,#REF!,G14471,,#REF!,E14471)</f>
        <v>#N/A</v>
      </c>
    </row>
    <row r="14472" spans="3:8">
      <c r="C14472" t="e">
        <f>VLOOKUP(B14472,定价因子!L:M,2,0)</f>
        <v>#N/A</v>
      </c>
      <c r="E14472" t="e">
        <f>VLOOKUP($D$1&amp;D14472,定价因子!E:F,2,0)</f>
        <v>#N/A</v>
      </c>
      <c r="G14472" t="e">
        <f>VLOOKUP($F$1&amp;F14472,定价因子!E:F,2,0)</f>
        <v>#N/A</v>
      </c>
      <c r="H14472" s="104" t="e">
        <f>C14472*PRODUCT(#REF!,#REF!,G14472,,#REF!,E14472)</f>
        <v>#N/A</v>
      </c>
    </row>
    <row r="14473" spans="3:8">
      <c r="C14473" t="e">
        <f>VLOOKUP(B14473,定价因子!L:M,2,0)</f>
        <v>#N/A</v>
      </c>
      <c r="E14473" t="e">
        <f>VLOOKUP($D$1&amp;D14473,定价因子!E:F,2,0)</f>
        <v>#N/A</v>
      </c>
      <c r="G14473" t="e">
        <f>VLOOKUP($F$1&amp;F14473,定价因子!E:F,2,0)</f>
        <v>#N/A</v>
      </c>
      <c r="H14473" s="104" t="e">
        <f>C14473*PRODUCT(#REF!,#REF!,G14473,,#REF!,E14473)</f>
        <v>#N/A</v>
      </c>
    </row>
    <row r="14474" spans="3:8">
      <c r="C14474" t="e">
        <f>VLOOKUP(B14474,定价因子!L:M,2,0)</f>
        <v>#N/A</v>
      </c>
      <c r="E14474" t="e">
        <f>VLOOKUP($D$1&amp;D14474,定价因子!E:F,2,0)</f>
        <v>#N/A</v>
      </c>
      <c r="G14474" t="e">
        <f>VLOOKUP($F$1&amp;F14474,定价因子!E:F,2,0)</f>
        <v>#N/A</v>
      </c>
      <c r="H14474" s="104" t="e">
        <f>C14474*PRODUCT(#REF!,#REF!,G14474,,#REF!,E14474)</f>
        <v>#N/A</v>
      </c>
    </row>
    <row r="14475" spans="3:8">
      <c r="C14475" t="e">
        <f>VLOOKUP(B14475,定价因子!L:M,2,0)</f>
        <v>#N/A</v>
      </c>
      <c r="E14475" t="e">
        <f>VLOOKUP($D$1&amp;D14475,定价因子!E:F,2,0)</f>
        <v>#N/A</v>
      </c>
      <c r="G14475" t="e">
        <f>VLOOKUP($F$1&amp;F14475,定价因子!E:F,2,0)</f>
        <v>#N/A</v>
      </c>
      <c r="H14475" s="104" t="e">
        <f>C14475*PRODUCT(#REF!,#REF!,G14475,,#REF!,E14475)</f>
        <v>#N/A</v>
      </c>
    </row>
    <row r="14476" spans="3:8">
      <c r="C14476" t="e">
        <f>VLOOKUP(B14476,定价因子!L:M,2,0)</f>
        <v>#N/A</v>
      </c>
      <c r="E14476" t="e">
        <f>VLOOKUP($D$1&amp;D14476,定价因子!E:F,2,0)</f>
        <v>#N/A</v>
      </c>
      <c r="G14476" t="e">
        <f>VLOOKUP($F$1&amp;F14476,定价因子!E:F,2,0)</f>
        <v>#N/A</v>
      </c>
      <c r="H14476" s="104" t="e">
        <f>C14476*PRODUCT(#REF!,#REF!,G14476,,#REF!,E14476)</f>
        <v>#N/A</v>
      </c>
    </row>
    <row r="14477" spans="3:8">
      <c r="C14477" t="e">
        <f>VLOOKUP(B14477,定价因子!L:M,2,0)</f>
        <v>#N/A</v>
      </c>
      <c r="E14477" t="e">
        <f>VLOOKUP($D$1&amp;D14477,定价因子!E:F,2,0)</f>
        <v>#N/A</v>
      </c>
      <c r="G14477" t="e">
        <f>VLOOKUP($F$1&amp;F14477,定价因子!E:F,2,0)</f>
        <v>#N/A</v>
      </c>
      <c r="H14477" s="104" t="e">
        <f>C14477*PRODUCT(#REF!,#REF!,G14477,,#REF!,E14477)</f>
        <v>#N/A</v>
      </c>
    </row>
    <row r="14478" spans="3:8">
      <c r="C14478" t="e">
        <f>VLOOKUP(B14478,定价因子!L:M,2,0)</f>
        <v>#N/A</v>
      </c>
      <c r="E14478" t="e">
        <f>VLOOKUP($D$1&amp;D14478,定价因子!E:F,2,0)</f>
        <v>#N/A</v>
      </c>
      <c r="G14478" t="e">
        <f>VLOOKUP($F$1&amp;F14478,定价因子!E:F,2,0)</f>
        <v>#N/A</v>
      </c>
      <c r="H14478" s="104" t="e">
        <f>C14478*PRODUCT(#REF!,#REF!,G14478,,#REF!,E14478)</f>
        <v>#N/A</v>
      </c>
    </row>
    <row r="14479" spans="3:8">
      <c r="C14479" t="e">
        <f>VLOOKUP(B14479,定价因子!L:M,2,0)</f>
        <v>#N/A</v>
      </c>
      <c r="E14479" t="e">
        <f>VLOOKUP($D$1&amp;D14479,定价因子!E:F,2,0)</f>
        <v>#N/A</v>
      </c>
      <c r="G14479" t="e">
        <f>VLOOKUP($F$1&amp;F14479,定价因子!E:F,2,0)</f>
        <v>#N/A</v>
      </c>
      <c r="H14479" s="104" t="e">
        <f>C14479*PRODUCT(#REF!,#REF!,G14479,,#REF!,E14479)</f>
        <v>#N/A</v>
      </c>
    </row>
    <row r="14480" spans="3:8">
      <c r="C14480" t="e">
        <f>VLOOKUP(B14480,定价因子!L:M,2,0)</f>
        <v>#N/A</v>
      </c>
      <c r="E14480" t="e">
        <f>VLOOKUP($D$1&amp;D14480,定价因子!E:F,2,0)</f>
        <v>#N/A</v>
      </c>
      <c r="G14480" t="e">
        <f>VLOOKUP($F$1&amp;F14480,定价因子!E:F,2,0)</f>
        <v>#N/A</v>
      </c>
      <c r="H14480" s="104" t="e">
        <f>C14480*PRODUCT(#REF!,#REF!,G14480,,#REF!,E14480)</f>
        <v>#N/A</v>
      </c>
    </row>
    <row r="14481" spans="3:8">
      <c r="C14481" t="e">
        <f>VLOOKUP(B14481,定价因子!L:M,2,0)</f>
        <v>#N/A</v>
      </c>
      <c r="E14481" t="e">
        <f>VLOOKUP($D$1&amp;D14481,定价因子!E:F,2,0)</f>
        <v>#N/A</v>
      </c>
      <c r="G14481" t="e">
        <f>VLOOKUP($F$1&amp;F14481,定价因子!E:F,2,0)</f>
        <v>#N/A</v>
      </c>
      <c r="H14481" s="104" t="e">
        <f>C14481*PRODUCT(#REF!,#REF!,G14481,,#REF!,E14481)</f>
        <v>#N/A</v>
      </c>
    </row>
    <row r="14482" spans="3:8">
      <c r="C14482" t="e">
        <f>VLOOKUP(B14482,定价因子!L:M,2,0)</f>
        <v>#N/A</v>
      </c>
      <c r="E14482" t="e">
        <f>VLOOKUP($D$1&amp;D14482,定价因子!E:F,2,0)</f>
        <v>#N/A</v>
      </c>
      <c r="G14482" t="e">
        <f>VLOOKUP($F$1&amp;F14482,定价因子!E:F,2,0)</f>
        <v>#N/A</v>
      </c>
      <c r="H14482" s="104" t="e">
        <f>C14482*PRODUCT(#REF!,#REF!,G14482,,#REF!,E14482)</f>
        <v>#N/A</v>
      </c>
    </row>
    <row r="14483" spans="3:8">
      <c r="C14483" t="e">
        <f>VLOOKUP(B14483,定价因子!L:M,2,0)</f>
        <v>#N/A</v>
      </c>
      <c r="E14483" t="e">
        <f>VLOOKUP($D$1&amp;D14483,定价因子!E:F,2,0)</f>
        <v>#N/A</v>
      </c>
      <c r="G14483" t="e">
        <f>VLOOKUP($F$1&amp;F14483,定价因子!E:F,2,0)</f>
        <v>#N/A</v>
      </c>
      <c r="H14483" s="104" t="e">
        <f>C14483*PRODUCT(#REF!,#REF!,G14483,,#REF!,E14483)</f>
        <v>#N/A</v>
      </c>
    </row>
    <row r="14484" spans="3:8">
      <c r="C14484" t="e">
        <f>VLOOKUP(B14484,定价因子!L:M,2,0)</f>
        <v>#N/A</v>
      </c>
      <c r="E14484" t="e">
        <f>VLOOKUP($D$1&amp;D14484,定价因子!E:F,2,0)</f>
        <v>#N/A</v>
      </c>
      <c r="G14484" t="e">
        <f>VLOOKUP($F$1&amp;F14484,定价因子!E:F,2,0)</f>
        <v>#N/A</v>
      </c>
      <c r="H14484" s="104" t="e">
        <f>C14484*PRODUCT(#REF!,#REF!,G14484,,#REF!,E14484)</f>
        <v>#N/A</v>
      </c>
    </row>
    <row r="14485" spans="3:8">
      <c r="C14485" t="e">
        <f>VLOOKUP(B14485,定价因子!L:M,2,0)</f>
        <v>#N/A</v>
      </c>
      <c r="E14485" t="e">
        <f>VLOOKUP($D$1&amp;D14485,定价因子!E:F,2,0)</f>
        <v>#N/A</v>
      </c>
      <c r="G14485" t="e">
        <f>VLOOKUP($F$1&amp;F14485,定价因子!E:F,2,0)</f>
        <v>#N/A</v>
      </c>
      <c r="H14485" s="104" t="e">
        <f>C14485*PRODUCT(#REF!,#REF!,G14485,,#REF!,E14485)</f>
        <v>#N/A</v>
      </c>
    </row>
    <row r="14486" spans="3:8">
      <c r="C14486" t="e">
        <f>VLOOKUP(B14486,定价因子!L:M,2,0)</f>
        <v>#N/A</v>
      </c>
      <c r="E14486" t="e">
        <f>VLOOKUP($D$1&amp;D14486,定价因子!E:F,2,0)</f>
        <v>#N/A</v>
      </c>
      <c r="G14486" t="e">
        <f>VLOOKUP($F$1&amp;F14486,定价因子!E:F,2,0)</f>
        <v>#N/A</v>
      </c>
      <c r="H14486" s="104" t="e">
        <f>C14486*PRODUCT(#REF!,#REF!,G14486,,#REF!,E14486)</f>
        <v>#N/A</v>
      </c>
    </row>
    <row r="14487" spans="3:8">
      <c r="C14487" t="e">
        <f>VLOOKUP(B14487,定价因子!L:M,2,0)</f>
        <v>#N/A</v>
      </c>
      <c r="E14487" t="e">
        <f>VLOOKUP($D$1&amp;D14487,定价因子!E:F,2,0)</f>
        <v>#N/A</v>
      </c>
      <c r="G14487" t="e">
        <f>VLOOKUP($F$1&amp;F14487,定价因子!E:F,2,0)</f>
        <v>#N/A</v>
      </c>
      <c r="H14487" s="104" t="e">
        <f>C14487*PRODUCT(#REF!,#REF!,G14487,,#REF!,E14487)</f>
        <v>#N/A</v>
      </c>
    </row>
    <row r="14488" spans="3:8">
      <c r="C14488" t="e">
        <f>VLOOKUP(B14488,定价因子!L:M,2,0)</f>
        <v>#N/A</v>
      </c>
      <c r="E14488" t="e">
        <f>VLOOKUP($D$1&amp;D14488,定价因子!E:F,2,0)</f>
        <v>#N/A</v>
      </c>
      <c r="G14488" t="e">
        <f>VLOOKUP($F$1&amp;F14488,定价因子!E:F,2,0)</f>
        <v>#N/A</v>
      </c>
      <c r="H14488" s="104" t="e">
        <f>C14488*PRODUCT(#REF!,#REF!,G14488,,#REF!,E14488)</f>
        <v>#N/A</v>
      </c>
    </row>
    <row r="14489" spans="3:8">
      <c r="C14489" t="e">
        <f>VLOOKUP(B14489,定价因子!L:M,2,0)</f>
        <v>#N/A</v>
      </c>
      <c r="E14489" t="e">
        <f>VLOOKUP($D$1&amp;D14489,定价因子!E:F,2,0)</f>
        <v>#N/A</v>
      </c>
      <c r="G14489" t="e">
        <f>VLOOKUP($F$1&amp;F14489,定价因子!E:F,2,0)</f>
        <v>#N/A</v>
      </c>
      <c r="H14489" s="104" t="e">
        <f>C14489*PRODUCT(#REF!,#REF!,G14489,,#REF!,E14489)</f>
        <v>#N/A</v>
      </c>
    </row>
    <row r="14490" spans="3:8">
      <c r="C14490" t="e">
        <f>VLOOKUP(B14490,定价因子!L:M,2,0)</f>
        <v>#N/A</v>
      </c>
      <c r="E14490" t="e">
        <f>VLOOKUP($D$1&amp;D14490,定价因子!E:F,2,0)</f>
        <v>#N/A</v>
      </c>
      <c r="G14490" t="e">
        <f>VLOOKUP($F$1&amp;F14490,定价因子!E:F,2,0)</f>
        <v>#N/A</v>
      </c>
      <c r="H14490" s="104" t="e">
        <f>C14490*PRODUCT(#REF!,#REF!,G14490,,#REF!,E14490)</f>
        <v>#N/A</v>
      </c>
    </row>
    <row r="14491" spans="3:8">
      <c r="C14491" t="e">
        <f>VLOOKUP(B14491,定价因子!L:M,2,0)</f>
        <v>#N/A</v>
      </c>
      <c r="E14491" t="e">
        <f>VLOOKUP($D$1&amp;D14491,定价因子!E:F,2,0)</f>
        <v>#N/A</v>
      </c>
      <c r="G14491" t="e">
        <f>VLOOKUP($F$1&amp;F14491,定价因子!E:F,2,0)</f>
        <v>#N/A</v>
      </c>
      <c r="H14491" s="104" t="e">
        <f>C14491*PRODUCT(#REF!,#REF!,G14491,,#REF!,E14491)</f>
        <v>#N/A</v>
      </c>
    </row>
    <row r="14492" spans="3:8">
      <c r="C14492" t="e">
        <f>VLOOKUP(B14492,定价因子!L:M,2,0)</f>
        <v>#N/A</v>
      </c>
      <c r="E14492" t="e">
        <f>VLOOKUP($D$1&amp;D14492,定价因子!E:F,2,0)</f>
        <v>#N/A</v>
      </c>
      <c r="G14492" t="e">
        <f>VLOOKUP($F$1&amp;F14492,定价因子!E:F,2,0)</f>
        <v>#N/A</v>
      </c>
      <c r="H14492" s="104" t="e">
        <f>C14492*PRODUCT(#REF!,#REF!,G14492,,#REF!,E14492)</f>
        <v>#N/A</v>
      </c>
    </row>
    <row r="14493" spans="3:8">
      <c r="C14493" t="e">
        <f>VLOOKUP(B14493,定价因子!L:M,2,0)</f>
        <v>#N/A</v>
      </c>
      <c r="E14493" t="e">
        <f>VLOOKUP($D$1&amp;D14493,定价因子!E:F,2,0)</f>
        <v>#N/A</v>
      </c>
      <c r="G14493" t="e">
        <f>VLOOKUP($F$1&amp;F14493,定价因子!E:F,2,0)</f>
        <v>#N/A</v>
      </c>
      <c r="H14493" s="104" t="e">
        <f>C14493*PRODUCT(#REF!,#REF!,G14493,,#REF!,E14493)</f>
        <v>#N/A</v>
      </c>
    </row>
    <row r="14494" spans="3:8">
      <c r="C14494" t="e">
        <f>VLOOKUP(B14494,定价因子!L:M,2,0)</f>
        <v>#N/A</v>
      </c>
      <c r="E14494" t="e">
        <f>VLOOKUP($D$1&amp;D14494,定价因子!E:F,2,0)</f>
        <v>#N/A</v>
      </c>
      <c r="G14494" t="e">
        <f>VLOOKUP($F$1&amp;F14494,定价因子!E:F,2,0)</f>
        <v>#N/A</v>
      </c>
      <c r="H14494" s="104" t="e">
        <f>C14494*PRODUCT(#REF!,#REF!,G14494,,#REF!,E14494)</f>
        <v>#N/A</v>
      </c>
    </row>
    <row r="14495" spans="3:8">
      <c r="C14495" t="e">
        <f>VLOOKUP(B14495,定价因子!L:M,2,0)</f>
        <v>#N/A</v>
      </c>
      <c r="E14495" t="e">
        <f>VLOOKUP($D$1&amp;D14495,定价因子!E:F,2,0)</f>
        <v>#N/A</v>
      </c>
      <c r="G14495" t="e">
        <f>VLOOKUP($F$1&amp;F14495,定价因子!E:F,2,0)</f>
        <v>#N/A</v>
      </c>
      <c r="H14495" s="104" t="e">
        <f>C14495*PRODUCT(#REF!,#REF!,G14495,,#REF!,E14495)</f>
        <v>#N/A</v>
      </c>
    </row>
    <row r="14496" spans="3:8">
      <c r="C14496" t="e">
        <f>VLOOKUP(B14496,定价因子!L:M,2,0)</f>
        <v>#N/A</v>
      </c>
      <c r="E14496" t="e">
        <f>VLOOKUP($D$1&amp;D14496,定价因子!E:F,2,0)</f>
        <v>#N/A</v>
      </c>
      <c r="G14496" t="e">
        <f>VLOOKUP($F$1&amp;F14496,定价因子!E:F,2,0)</f>
        <v>#N/A</v>
      </c>
      <c r="H14496" s="104" t="e">
        <f>C14496*PRODUCT(#REF!,#REF!,G14496,,#REF!,E14496)</f>
        <v>#N/A</v>
      </c>
    </row>
    <row r="14497" spans="3:8">
      <c r="C14497" t="e">
        <f>VLOOKUP(B14497,定价因子!L:M,2,0)</f>
        <v>#N/A</v>
      </c>
      <c r="E14497" t="e">
        <f>VLOOKUP($D$1&amp;D14497,定价因子!E:F,2,0)</f>
        <v>#N/A</v>
      </c>
      <c r="G14497" t="e">
        <f>VLOOKUP($F$1&amp;F14497,定价因子!E:F,2,0)</f>
        <v>#N/A</v>
      </c>
      <c r="H14497" s="104" t="e">
        <f>C14497*PRODUCT(#REF!,#REF!,G14497,,#REF!,E14497)</f>
        <v>#N/A</v>
      </c>
    </row>
    <row r="14498" spans="3:8">
      <c r="C14498" t="e">
        <f>VLOOKUP(B14498,定价因子!L:M,2,0)</f>
        <v>#N/A</v>
      </c>
      <c r="E14498" t="e">
        <f>VLOOKUP($D$1&amp;D14498,定价因子!E:F,2,0)</f>
        <v>#N/A</v>
      </c>
      <c r="G14498" t="e">
        <f>VLOOKUP($F$1&amp;F14498,定价因子!E:F,2,0)</f>
        <v>#N/A</v>
      </c>
      <c r="H14498" s="104" t="e">
        <f>C14498*PRODUCT(#REF!,#REF!,G14498,,#REF!,E14498)</f>
        <v>#N/A</v>
      </c>
    </row>
    <row r="14499" spans="3:8">
      <c r="C14499" t="e">
        <f>VLOOKUP(B14499,定价因子!L:M,2,0)</f>
        <v>#N/A</v>
      </c>
      <c r="E14499" t="e">
        <f>VLOOKUP($D$1&amp;D14499,定价因子!E:F,2,0)</f>
        <v>#N/A</v>
      </c>
      <c r="G14499" t="e">
        <f>VLOOKUP($F$1&amp;F14499,定价因子!E:F,2,0)</f>
        <v>#N/A</v>
      </c>
      <c r="H14499" s="104" t="e">
        <f>C14499*PRODUCT(#REF!,#REF!,G14499,,#REF!,E14499)</f>
        <v>#N/A</v>
      </c>
    </row>
    <row r="14500" spans="3:8">
      <c r="C14500" t="e">
        <f>VLOOKUP(B14500,定价因子!L:M,2,0)</f>
        <v>#N/A</v>
      </c>
      <c r="E14500" t="e">
        <f>VLOOKUP($D$1&amp;D14500,定价因子!E:F,2,0)</f>
        <v>#N/A</v>
      </c>
      <c r="G14500" t="e">
        <f>VLOOKUP($F$1&amp;F14500,定价因子!E:F,2,0)</f>
        <v>#N/A</v>
      </c>
      <c r="H14500" s="104" t="e">
        <f>C14500*PRODUCT(#REF!,#REF!,G14500,,#REF!,E14500)</f>
        <v>#N/A</v>
      </c>
    </row>
    <row r="14501" spans="3:8">
      <c r="C14501" t="e">
        <f>VLOOKUP(B14501,定价因子!L:M,2,0)</f>
        <v>#N/A</v>
      </c>
      <c r="E14501" t="e">
        <f>VLOOKUP($D$1&amp;D14501,定价因子!E:F,2,0)</f>
        <v>#N/A</v>
      </c>
      <c r="G14501" t="e">
        <f>VLOOKUP($F$1&amp;F14501,定价因子!E:F,2,0)</f>
        <v>#N/A</v>
      </c>
      <c r="H14501" s="104" t="e">
        <f>C14501*PRODUCT(#REF!,#REF!,G14501,,#REF!,E14501)</f>
        <v>#N/A</v>
      </c>
    </row>
    <row r="14502" spans="3:8">
      <c r="C14502" t="e">
        <f>VLOOKUP(B14502,定价因子!L:M,2,0)</f>
        <v>#N/A</v>
      </c>
      <c r="E14502" t="e">
        <f>VLOOKUP($D$1&amp;D14502,定价因子!E:F,2,0)</f>
        <v>#N/A</v>
      </c>
      <c r="G14502" t="e">
        <f>VLOOKUP($F$1&amp;F14502,定价因子!E:F,2,0)</f>
        <v>#N/A</v>
      </c>
      <c r="H14502" s="104" t="e">
        <f>C14502*PRODUCT(#REF!,#REF!,G14502,,#REF!,E14502)</f>
        <v>#N/A</v>
      </c>
    </row>
    <row r="14503" spans="3:8">
      <c r="C14503" t="e">
        <f>VLOOKUP(B14503,定价因子!L:M,2,0)</f>
        <v>#N/A</v>
      </c>
      <c r="E14503" t="e">
        <f>VLOOKUP($D$1&amp;D14503,定价因子!E:F,2,0)</f>
        <v>#N/A</v>
      </c>
      <c r="G14503" t="e">
        <f>VLOOKUP($F$1&amp;F14503,定价因子!E:F,2,0)</f>
        <v>#N/A</v>
      </c>
      <c r="H14503" s="104" t="e">
        <f>C14503*PRODUCT(#REF!,#REF!,G14503,,#REF!,E14503)</f>
        <v>#N/A</v>
      </c>
    </row>
    <row r="14504" spans="3:8">
      <c r="C14504" t="e">
        <f>VLOOKUP(B14504,定价因子!L:M,2,0)</f>
        <v>#N/A</v>
      </c>
      <c r="E14504" t="e">
        <f>VLOOKUP($D$1&amp;D14504,定价因子!E:F,2,0)</f>
        <v>#N/A</v>
      </c>
      <c r="G14504" t="e">
        <f>VLOOKUP($F$1&amp;F14504,定价因子!E:F,2,0)</f>
        <v>#N/A</v>
      </c>
      <c r="H14504" s="104" t="e">
        <f>C14504*PRODUCT(#REF!,#REF!,G14504,,#REF!,E14504)</f>
        <v>#N/A</v>
      </c>
    </row>
    <row r="14505" spans="3:8">
      <c r="C14505" t="e">
        <f>VLOOKUP(B14505,定价因子!L:M,2,0)</f>
        <v>#N/A</v>
      </c>
      <c r="E14505" t="e">
        <f>VLOOKUP($D$1&amp;D14505,定价因子!E:F,2,0)</f>
        <v>#N/A</v>
      </c>
      <c r="G14505" t="e">
        <f>VLOOKUP($F$1&amp;F14505,定价因子!E:F,2,0)</f>
        <v>#N/A</v>
      </c>
      <c r="H14505" s="104" t="e">
        <f>C14505*PRODUCT(#REF!,#REF!,G14505,,#REF!,E14505)</f>
        <v>#N/A</v>
      </c>
    </row>
    <row r="14506" spans="3:8">
      <c r="C14506" t="e">
        <f>VLOOKUP(B14506,定价因子!L:M,2,0)</f>
        <v>#N/A</v>
      </c>
      <c r="E14506" t="e">
        <f>VLOOKUP($D$1&amp;D14506,定价因子!E:F,2,0)</f>
        <v>#N/A</v>
      </c>
      <c r="G14506" t="e">
        <f>VLOOKUP($F$1&amp;F14506,定价因子!E:F,2,0)</f>
        <v>#N/A</v>
      </c>
      <c r="H14506" s="104" t="e">
        <f>C14506*PRODUCT(#REF!,#REF!,G14506,,#REF!,E14506)</f>
        <v>#N/A</v>
      </c>
    </row>
    <row r="14507" spans="3:8">
      <c r="C14507" t="e">
        <f>VLOOKUP(B14507,定价因子!L:M,2,0)</f>
        <v>#N/A</v>
      </c>
      <c r="E14507" t="e">
        <f>VLOOKUP($D$1&amp;D14507,定价因子!E:F,2,0)</f>
        <v>#N/A</v>
      </c>
      <c r="G14507" t="e">
        <f>VLOOKUP($F$1&amp;F14507,定价因子!E:F,2,0)</f>
        <v>#N/A</v>
      </c>
      <c r="H14507" s="104" t="e">
        <f>C14507*PRODUCT(#REF!,#REF!,G14507,,#REF!,E14507)</f>
        <v>#N/A</v>
      </c>
    </row>
    <row r="14508" spans="3:8">
      <c r="C14508" t="e">
        <f>VLOOKUP(B14508,定价因子!L:M,2,0)</f>
        <v>#N/A</v>
      </c>
      <c r="E14508" t="e">
        <f>VLOOKUP($D$1&amp;D14508,定价因子!E:F,2,0)</f>
        <v>#N/A</v>
      </c>
      <c r="G14508" t="e">
        <f>VLOOKUP($F$1&amp;F14508,定价因子!E:F,2,0)</f>
        <v>#N/A</v>
      </c>
      <c r="H14508" s="104" t="e">
        <f>C14508*PRODUCT(#REF!,#REF!,G14508,,#REF!,E14508)</f>
        <v>#N/A</v>
      </c>
    </row>
    <row r="14509" spans="3:8">
      <c r="C14509" t="e">
        <f>VLOOKUP(B14509,定价因子!L:M,2,0)</f>
        <v>#N/A</v>
      </c>
      <c r="E14509" t="e">
        <f>VLOOKUP($D$1&amp;D14509,定价因子!E:F,2,0)</f>
        <v>#N/A</v>
      </c>
      <c r="G14509" t="e">
        <f>VLOOKUP($F$1&amp;F14509,定价因子!E:F,2,0)</f>
        <v>#N/A</v>
      </c>
      <c r="H14509" s="104" t="e">
        <f>C14509*PRODUCT(#REF!,#REF!,G14509,,#REF!,E14509)</f>
        <v>#N/A</v>
      </c>
    </row>
    <row r="14510" spans="3:8">
      <c r="C14510" t="e">
        <f>VLOOKUP(B14510,定价因子!L:M,2,0)</f>
        <v>#N/A</v>
      </c>
      <c r="E14510" t="e">
        <f>VLOOKUP($D$1&amp;D14510,定价因子!E:F,2,0)</f>
        <v>#N/A</v>
      </c>
      <c r="G14510" t="e">
        <f>VLOOKUP($F$1&amp;F14510,定价因子!E:F,2,0)</f>
        <v>#N/A</v>
      </c>
      <c r="H14510" s="104" t="e">
        <f>C14510*PRODUCT(#REF!,#REF!,G14510,,#REF!,E14510)</f>
        <v>#N/A</v>
      </c>
    </row>
    <row r="14511" spans="3:8">
      <c r="C14511" t="e">
        <f>VLOOKUP(B14511,定价因子!L:M,2,0)</f>
        <v>#N/A</v>
      </c>
      <c r="E14511" t="e">
        <f>VLOOKUP($D$1&amp;D14511,定价因子!E:F,2,0)</f>
        <v>#N/A</v>
      </c>
      <c r="G14511" t="e">
        <f>VLOOKUP($F$1&amp;F14511,定价因子!E:F,2,0)</f>
        <v>#N/A</v>
      </c>
      <c r="H14511" s="104" t="e">
        <f>C14511*PRODUCT(#REF!,#REF!,G14511,,#REF!,E14511)</f>
        <v>#N/A</v>
      </c>
    </row>
    <row r="14512" spans="3:8">
      <c r="C14512" t="e">
        <f>VLOOKUP(B14512,定价因子!L:M,2,0)</f>
        <v>#N/A</v>
      </c>
      <c r="E14512" t="e">
        <f>VLOOKUP($D$1&amp;D14512,定价因子!E:F,2,0)</f>
        <v>#N/A</v>
      </c>
      <c r="G14512" t="e">
        <f>VLOOKUP($F$1&amp;F14512,定价因子!E:F,2,0)</f>
        <v>#N/A</v>
      </c>
      <c r="H14512" s="104" t="e">
        <f>C14512*PRODUCT(#REF!,#REF!,G14512,,#REF!,E14512)</f>
        <v>#N/A</v>
      </c>
    </row>
    <row r="14513" spans="3:8">
      <c r="C14513" t="e">
        <f>VLOOKUP(B14513,定价因子!L:M,2,0)</f>
        <v>#N/A</v>
      </c>
      <c r="E14513" t="e">
        <f>VLOOKUP($D$1&amp;D14513,定价因子!E:F,2,0)</f>
        <v>#N/A</v>
      </c>
      <c r="G14513" t="e">
        <f>VLOOKUP($F$1&amp;F14513,定价因子!E:F,2,0)</f>
        <v>#N/A</v>
      </c>
      <c r="H14513" s="104" t="e">
        <f>C14513*PRODUCT(#REF!,#REF!,G14513,,#REF!,E14513)</f>
        <v>#N/A</v>
      </c>
    </row>
    <row r="14514" spans="3:8">
      <c r="C14514" t="e">
        <f>VLOOKUP(B14514,定价因子!L:M,2,0)</f>
        <v>#N/A</v>
      </c>
      <c r="E14514" t="e">
        <f>VLOOKUP($D$1&amp;D14514,定价因子!E:F,2,0)</f>
        <v>#N/A</v>
      </c>
      <c r="G14514" t="e">
        <f>VLOOKUP($F$1&amp;F14514,定价因子!E:F,2,0)</f>
        <v>#N/A</v>
      </c>
      <c r="H14514" s="104" t="e">
        <f>C14514*PRODUCT(#REF!,#REF!,G14514,,#REF!,E14514)</f>
        <v>#N/A</v>
      </c>
    </row>
    <row r="14515" spans="3:8">
      <c r="C14515" t="e">
        <f>VLOOKUP(B14515,定价因子!L:M,2,0)</f>
        <v>#N/A</v>
      </c>
      <c r="E14515" t="e">
        <f>VLOOKUP($D$1&amp;D14515,定价因子!E:F,2,0)</f>
        <v>#N/A</v>
      </c>
      <c r="G14515" t="e">
        <f>VLOOKUP($F$1&amp;F14515,定价因子!E:F,2,0)</f>
        <v>#N/A</v>
      </c>
      <c r="H14515" s="104" t="e">
        <f>C14515*PRODUCT(#REF!,#REF!,G14515,,#REF!,E14515)</f>
        <v>#N/A</v>
      </c>
    </row>
    <row r="14516" spans="3:8">
      <c r="C14516" t="e">
        <f>VLOOKUP(B14516,定价因子!L:M,2,0)</f>
        <v>#N/A</v>
      </c>
      <c r="E14516" t="e">
        <f>VLOOKUP($D$1&amp;D14516,定价因子!E:F,2,0)</f>
        <v>#N/A</v>
      </c>
      <c r="G14516" t="e">
        <f>VLOOKUP($F$1&amp;F14516,定价因子!E:F,2,0)</f>
        <v>#N/A</v>
      </c>
      <c r="H14516" s="104" t="e">
        <f>C14516*PRODUCT(#REF!,#REF!,G14516,,#REF!,E14516)</f>
        <v>#N/A</v>
      </c>
    </row>
    <row r="14517" spans="3:8">
      <c r="C14517" t="e">
        <f>VLOOKUP(B14517,定价因子!L:M,2,0)</f>
        <v>#N/A</v>
      </c>
      <c r="E14517" t="e">
        <f>VLOOKUP($D$1&amp;D14517,定价因子!E:F,2,0)</f>
        <v>#N/A</v>
      </c>
      <c r="G14517" t="e">
        <f>VLOOKUP($F$1&amp;F14517,定价因子!E:F,2,0)</f>
        <v>#N/A</v>
      </c>
      <c r="H14517" s="104" t="e">
        <f>C14517*PRODUCT(#REF!,#REF!,G14517,,#REF!,E14517)</f>
        <v>#N/A</v>
      </c>
    </row>
    <row r="14518" spans="3:8">
      <c r="C14518" t="e">
        <f>VLOOKUP(B14518,定价因子!L:M,2,0)</f>
        <v>#N/A</v>
      </c>
      <c r="E14518" t="e">
        <f>VLOOKUP($D$1&amp;D14518,定价因子!E:F,2,0)</f>
        <v>#N/A</v>
      </c>
      <c r="G14518" t="e">
        <f>VLOOKUP($F$1&amp;F14518,定价因子!E:F,2,0)</f>
        <v>#N/A</v>
      </c>
      <c r="H14518" s="104" t="e">
        <f>C14518*PRODUCT(#REF!,#REF!,G14518,,#REF!,E14518)</f>
        <v>#N/A</v>
      </c>
    </row>
    <row r="14519" spans="3:8">
      <c r="C14519" t="e">
        <f>VLOOKUP(B14519,定价因子!L:M,2,0)</f>
        <v>#N/A</v>
      </c>
      <c r="E14519" t="e">
        <f>VLOOKUP($D$1&amp;D14519,定价因子!E:F,2,0)</f>
        <v>#N/A</v>
      </c>
      <c r="G14519" t="e">
        <f>VLOOKUP($F$1&amp;F14519,定价因子!E:F,2,0)</f>
        <v>#N/A</v>
      </c>
      <c r="H14519" s="104" t="e">
        <f>C14519*PRODUCT(#REF!,#REF!,G14519,,#REF!,E14519)</f>
        <v>#N/A</v>
      </c>
    </row>
    <row r="14520" spans="3:8">
      <c r="C14520" t="e">
        <f>VLOOKUP(B14520,定价因子!L:M,2,0)</f>
        <v>#N/A</v>
      </c>
      <c r="E14520" t="e">
        <f>VLOOKUP($D$1&amp;D14520,定价因子!E:F,2,0)</f>
        <v>#N/A</v>
      </c>
      <c r="G14520" t="e">
        <f>VLOOKUP($F$1&amp;F14520,定价因子!E:F,2,0)</f>
        <v>#N/A</v>
      </c>
      <c r="H14520" s="104" t="e">
        <f>C14520*PRODUCT(#REF!,#REF!,G14520,,#REF!,E14520)</f>
        <v>#N/A</v>
      </c>
    </row>
    <row r="14521" spans="3:8">
      <c r="C14521" t="e">
        <f>VLOOKUP(B14521,定价因子!L:M,2,0)</f>
        <v>#N/A</v>
      </c>
      <c r="E14521" t="e">
        <f>VLOOKUP($D$1&amp;D14521,定价因子!E:F,2,0)</f>
        <v>#N/A</v>
      </c>
      <c r="G14521" t="e">
        <f>VLOOKUP($F$1&amp;F14521,定价因子!E:F,2,0)</f>
        <v>#N/A</v>
      </c>
      <c r="H14521" s="104" t="e">
        <f>C14521*PRODUCT(#REF!,#REF!,G14521,,#REF!,E14521)</f>
        <v>#N/A</v>
      </c>
    </row>
    <row r="14522" spans="3:8">
      <c r="C14522" t="e">
        <f>VLOOKUP(B14522,定价因子!L:M,2,0)</f>
        <v>#N/A</v>
      </c>
      <c r="E14522" t="e">
        <f>VLOOKUP($D$1&amp;D14522,定价因子!E:F,2,0)</f>
        <v>#N/A</v>
      </c>
      <c r="G14522" t="e">
        <f>VLOOKUP($F$1&amp;F14522,定价因子!E:F,2,0)</f>
        <v>#N/A</v>
      </c>
      <c r="H14522" s="104" t="e">
        <f>C14522*PRODUCT(#REF!,#REF!,G14522,,#REF!,E14522)</f>
        <v>#N/A</v>
      </c>
    </row>
    <row r="14523" spans="3:8">
      <c r="C14523" t="e">
        <f>VLOOKUP(B14523,定价因子!L:M,2,0)</f>
        <v>#N/A</v>
      </c>
      <c r="E14523" t="e">
        <f>VLOOKUP($D$1&amp;D14523,定价因子!E:F,2,0)</f>
        <v>#N/A</v>
      </c>
      <c r="G14523" t="e">
        <f>VLOOKUP($F$1&amp;F14523,定价因子!E:F,2,0)</f>
        <v>#N/A</v>
      </c>
      <c r="H14523" s="104" t="e">
        <f>C14523*PRODUCT(#REF!,#REF!,G14523,,#REF!,E14523)</f>
        <v>#N/A</v>
      </c>
    </row>
    <row r="14524" spans="3:8">
      <c r="C14524" t="e">
        <f>VLOOKUP(B14524,定价因子!L:M,2,0)</f>
        <v>#N/A</v>
      </c>
      <c r="E14524" t="e">
        <f>VLOOKUP($D$1&amp;D14524,定价因子!E:F,2,0)</f>
        <v>#N/A</v>
      </c>
      <c r="G14524" t="e">
        <f>VLOOKUP($F$1&amp;F14524,定价因子!E:F,2,0)</f>
        <v>#N/A</v>
      </c>
      <c r="H14524" s="104" t="e">
        <f>C14524*PRODUCT(#REF!,#REF!,G14524,,#REF!,E14524)</f>
        <v>#N/A</v>
      </c>
    </row>
    <row r="14525" spans="3:8">
      <c r="C14525" t="e">
        <f>VLOOKUP(B14525,定价因子!L:M,2,0)</f>
        <v>#N/A</v>
      </c>
      <c r="E14525" t="e">
        <f>VLOOKUP($D$1&amp;D14525,定价因子!E:F,2,0)</f>
        <v>#N/A</v>
      </c>
      <c r="G14525" t="e">
        <f>VLOOKUP($F$1&amp;F14525,定价因子!E:F,2,0)</f>
        <v>#N/A</v>
      </c>
      <c r="H14525" s="104" t="e">
        <f>C14525*PRODUCT(#REF!,#REF!,G14525,,#REF!,E14525)</f>
        <v>#N/A</v>
      </c>
    </row>
    <row r="14526" spans="3:8">
      <c r="C14526" t="e">
        <f>VLOOKUP(B14526,定价因子!L:M,2,0)</f>
        <v>#N/A</v>
      </c>
      <c r="E14526" t="e">
        <f>VLOOKUP($D$1&amp;D14526,定价因子!E:F,2,0)</f>
        <v>#N/A</v>
      </c>
      <c r="G14526" t="e">
        <f>VLOOKUP($F$1&amp;F14526,定价因子!E:F,2,0)</f>
        <v>#N/A</v>
      </c>
      <c r="H14526" s="104" t="e">
        <f>C14526*PRODUCT(#REF!,#REF!,G14526,,#REF!,E14526)</f>
        <v>#N/A</v>
      </c>
    </row>
    <row r="14527" spans="3:8">
      <c r="C14527" t="e">
        <f>VLOOKUP(B14527,定价因子!L:M,2,0)</f>
        <v>#N/A</v>
      </c>
      <c r="E14527" t="e">
        <f>VLOOKUP($D$1&amp;D14527,定价因子!E:F,2,0)</f>
        <v>#N/A</v>
      </c>
      <c r="G14527" t="e">
        <f>VLOOKUP($F$1&amp;F14527,定价因子!E:F,2,0)</f>
        <v>#N/A</v>
      </c>
      <c r="H14527" s="104" t="e">
        <f>C14527*PRODUCT(#REF!,#REF!,G14527,,#REF!,E14527)</f>
        <v>#N/A</v>
      </c>
    </row>
    <row r="14528" spans="3:8">
      <c r="C14528" t="e">
        <f>VLOOKUP(B14528,定价因子!L:M,2,0)</f>
        <v>#N/A</v>
      </c>
      <c r="E14528" t="e">
        <f>VLOOKUP($D$1&amp;D14528,定价因子!E:F,2,0)</f>
        <v>#N/A</v>
      </c>
      <c r="G14528" t="e">
        <f>VLOOKUP($F$1&amp;F14528,定价因子!E:F,2,0)</f>
        <v>#N/A</v>
      </c>
      <c r="H14528" s="104" t="e">
        <f>C14528*PRODUCT(#REF!,#REF!,G14528,,#REF!,E14528)</f>
        <v>#N/A</v>
      </c>
    </row>
    <row r="14529" spans="3:8">
      <c r="C14529" t="e">
        <f>VLOOKUP(B14529,定价因子!L:M,2,0)</f>
        <v>#N/A</v>
      </c>
      <c r="E14529" t="e">
        <f>VLOOKUP($D$1&amp;D14529,定价因子!E:F,2,0)</f>
        <v>#N/A</v>
      </c>
      <c r="G14529" t="e">
        <f>VLOOKUP($F$1&amp;F14529,定价因子!E:F,2,0)</f>
        <v>#N/A</v>
      </c>
      <c r="H14529" s="104" t="e">
        <f>C14529*PRODUCT(#REF!,#REF!,G14529,,#REF!,E14529)</f>
        <v>#N/A</v>
      </c>
    </row>
    <row r="14530" spans="3:8">
      <c r="C14530" t="e">
        <f>VLOOKUP(B14530,定价因子!L:M,2,0)</f>
        <v>#N/A</v>
      </c>
      <c r="E14530" t="e">
        <f>VLOOKUP($D$1&amp;D14530,定价因子!E:F,2,0)</f>
        <v>#N/A</v>
      </c>
      <c r="G14530" t="e">
        <f>VLOOKUP($F$1&amp;F14530,定价因子!E:F,2,0)</f>
        <v>#N/A</v>
      </c>
      <c r="H14530" s="104" t="e">
        <f>C14530*PRODUCT(#REF!,#REF!,G14530,,#REF!,E14530)</f>
        <v>#N/A</v>
      </c>
    </row>
    <row r="14531" spans="3:8">
      <c r="C14531" t="e">
        <f>VLOOKUP(B14531,定价因子!L:M,2,0)</f>
        <v>#N/A</v>
      </c>
      <c r="E14531" t="e">
        <f>VLOOKUP($D$1&amp;D14531,定价因子!E:F,2,0)</f>
        <v>#N/A</v>
      </c>
      <c r="G14531" t="e">
        <f>VLOOKUP($F$1&amp;F14531,定价因子!E:F,2,0)</f>
        <v>#N/A</v>
      </c>
      <c r="H14531" s="104" t="e">
        <f>C14531*PRODUCT(#REF!,#REF!,G14531,,#REF!,E14531)</f>
        <v>#N/A</v>
      </c>
    </row>
    <row r="14532" spans="3:8">
      <c r="C14532" t="e">
        <f>VLOOKUP(B14532,定价因子!L:M,2,0)</f>
        <v>#N/A</v>
      </c>
      <c r="E14532" t="e">
        <f>VLOOKUP($D$1&amp;D14532,定价因子!E:F,2,0)</f>
        <v>#N/A</v>
      </c>
      <c r="G14532" t="e">
        <f>VLOOKUP($F$1&amp;F14532,定价因子!E:F,2,0)</f>
        <v>#N/A</v>
      </c>
      <c r="H14532" s="104" t="e">
        <f>C14532*PRODUCT(#REF!,#REF!,G14532,,#REF!,E14532)</f>
        <v>#N/A</v>
      </c>
    </row>
    <row r="14533" spans="3:8">
      <c r="C14533" t="e">
        <f>VLOOKUP(B14533,定价因子!L:M,2,0)</f>
        <v>#N/A</v>
      </c>
      <c r="E14533" t="e">
        <f>VLOOKUP($D$1&amp;D14533,定价因子!E:F,2,0)</f>
        <v>#N/A</v>
      </c>
      <c r="G14533" t="e">
        <f>VLOOKUP($F$1&amp;F14533,定价因子!E:F,2,0)</f>
        <v>#N/A</v>
      </c>
      <c r="H14533" s="104" t="e">
        <f>C14533*PRODUCT(#REF!,#REF!,G14533,,#REF!,E14533)</f>
        <v>#N/A</v>
      </c>
    </row>
    <row r="14534" spans="3:8">
      <c r="C14534" t="e">
        <f>VLOOKUP(B14534,定价因子!L:M,2,0)</f>
        <v>#N/A</v>
      </c>
      <c r="E14534" t="e">
        <f>VLOOKUP($D$1&amp;D14534,定价因子!E:F,2,0)</f>
        <v>#N/A</v>
      </c>
      <c r="G14534" t="e">
        <f>VLOOKUP($F$1&amp;F14534,定价因子!E:F,2,0)</f>
        <v>#N/A</v>
      </c>
      <c r="H14534" s="104" t="e">
        <f>C14534*PRODUCT(#REF!,#REF!,G14534,,#REF!,E14534)</f>
        <v>#N/A</v>
      </c>
    </row>
    <row r="14535" spans="3:8">
      <c r="C14535" t="e">
        <f>VLOOKUP(B14535,定价因子!L:M,2,0)</f>
        <v>#N/A</v>
      </c>
      <c r="E14535" t="e">
        <f>VLOOKUP($D$1&amp;D14535,定价因子!E:F,2,0)</f>
        <v>#N/A</v>
      </c>
      <c r="G14535" t="e">
        <f>VLOOKUP($F$1&amp;F14535,定价因子!E:F,2,0)</f>
        <v>#N/A</v>
      </c>
      <c r="H14535" s="104" t="e">
        <f>C14535*PRODUCT(#REF!,#REF!,G14535,,#REF!,E14535)</f>
        <v>#N/A</v>
      </c>
    </row>
    <row r="14536" spans="3:8">
      <c r="C14536" t="e">
        <f>VLOOKUP(B14536,定价因子!L:M,2,0)</f>
        <v>#N/A</v>
      </c>
      <c r="E14536" t="e">
        <f>VLOOKUP($D$1&amp;D14536,定价因子!E:F,2,0)</f>
        <v>#N/A</v>
      </c>
      <c r="G14536" t="e">
        <f>VLOOKUP($F$1&amp;F14536,定价因子!E:F,2,0)</f>
        <v>#N/A</v>
      </c>
      <c r="H14536" s="104" t="e">
        <f>C14536*PRODUCT(#REF!,#REF!,G14536,,#REF!,E14536)</f>
        <v>#N/A</v>
      </c>
    </row>
    <row r="14537" spans="3:8">
      <c r="C14537" t="e">
        <f>VLOOKUP(B14537,定价因子!L:M,2,0)</f>
        <v>#N/A</v>
      </c>
      <c r="E14537" t="e">
        <f>VLOOKUP($D$1&amp;D14537,定价因子!E:F,2,0)</f>
        <v>#N/A</v>
      </c>
      <c r="G14537" t="e">
        <f>VLOOKUP($F$1&amp;F14537,定价因子!E:F,2,0)</f>
        <v>#N/A</v>
      </c>
      <c r="H14537" s="104" t="e">
        <f>C14537*PRODUCT(#REF!,#REF!,G14537,,#REF!,E14537)</f>
        <v>#N/A</v>
      </c>
    </row>
    <row r="14538" spans="3:8">
      <c r="C14538" t="e">
        <f>VLOOKUP(B14538,定价因子!L:M,2,0)</f>
        <v>#N/A</v>
      </c>
      <c r="E14538" t="e">
        <f>VLOOKUP($D$1&amp;D14538,定价因子!E:F,2,0)</f>
        <v>#N/A</v>
      </c>
      <c r="G14538" t="e">
        <f>VLOOKUP($F$1&amp;F14538,定价因子!E:F,2,0)</f>
        <v>#N/A</v>
      </c>
      <c r="H14538" s="104" t="e">
        <f>C14538*PRODUCT(#REF!,#REF!,G14538,,#REF!,E14538)</f>
        <v>#N/A</v>
      </c>
    </row>
    <row r="14539" spans="3:8">
      <c r="C14539" t="e">
        <f>VLOOKUP(B14539,定价因子!L:M,2,0)</f>
        <v>#N/A</v>
      </c>
      <c r="E14539" t="e">
        <f>VLOOKUP($D$1&amp;D14539,定价因子!E:F,2,0)</f>
        <v>#N/A</v>
      </c>
      <c r="G14539" t="e">
        <f>VLOOKUP($F$1&amp;F14539,定价因子!E:F,2,0)</f>
        <v>#N/A</v>
      </c>
      <c r="H14539" s="104" t="e">
        <f>C14539*PRODUCT(#REF!,#REF!,G14539,,#REF!,E14539)</f>
        <v>#N/A</v>
      </c>
    </row>
    <row r="14540" spans="3:8">
      <c r="C14540" t="e">
        <f>VLOOKUP(B14540,定价因子!L:M,2,0)</f>
        <v>#N/A</v>
      </c>
      <c r="E14540" t="e">
        <f>VLOOKUP($D$1&amp;D14540,定价因子!E:F,2,0)</f>
        <v>#N/A</v>
      </c>
      <c r="G14540" t="e">
        <f>VLOOKUP($F$1&amp;F14540,定价因子!E:F,2,0)</f>
        <v>#N/A</v>
      </c>
      <c r="H14540" s="104" t="e">
        <f>C14540*PRODUCT(#REF!,#REF!,G14540,,#REF!,E14540)</f>
        <v>#N/A</v>
      </c>
    </row>
    <row r="14541" spans="3:8">
      <c r="C14541" t="e">
        <f>VLOOKUP(B14541,定价因子!L:M,2,0)</f>
        <v>#N/A</v>
      </c>
      <c r="E14541" t="e">
        <f>VLOOKUP($D$1&amp;D14541,定价因子!E:F,2,0)</f>
        <v>#N/A</v>
      </c>
      <c r="G14541" t="e">
        <f>VLOOKUP($F$1&amp;F14541,定价因子!E:F,2,0)</f>
        <v>#N/A</v>
      </c>
      <c r="H14541" s="104" t="e">
        <f>C14541*PRODUCT(#REF!,#REF!,G14541,,#REF!,E14541)</f>
        <v>#N/A</v>
      </c>
    </row>
    <row r="14542" spans="3:8">
      <c r="C14542" t="e">
        <f>VLOOKUP(B14542,定价因子!L:M,2,0)</f>
        <v>#N/A</v>
      </c>
      <c r="E14542" t="e">
        <f>VLOOKUP($D$1&amp;D14542,定价因子!E:F,2,0)</f>
        <v>#N/A</v>
      </c>
      <c r="G14542" t="e">
        <f>VLOOKUP($F$1&amp;F14542,定价因子!E:F,2,0)</f>
        <v>#N/A</v>
      </c>
      <c r="H14542" s="104" t="e">
        <f>C14542*PRODUCT(#REF!,#REF!,G14542,,#REF!,E14542)</f>
        <v>#N/A</v>
      </c>
    </row>
    <row r="14543" spans="3:8">
      <c r="C14543" t="e">
        <f>VLOOKUP(B14543,定价因子!L:M,2,0)</f>
        <v>#N/A</v>
      </c>
      <c r="E14543" t="e">
        <f>VLOOKUP($D$1&amp;D14543,定价因子!E:F,2,0)</f>
        <v>#N/A</v>
      </c>
      <c r="G14543" t="e">
        <f>VLOOKUP($F$1&amp;F14543,定价因子!E:F,2,0)</f>
        <v>#N/A</v>
      </c>
      <c r="H14543" s="104" t="e">
        <f>C14543*PRODUCT(#REF!,#REF!,G14543,,#REF!,E14543)</f>
        <v>#N/A</v>
      </c>
    </row>
    <row r="14544" spans="3:8">
      <c r="C14544" t="e">
        <f>VLOOKUP(B14544,定价因子!L:M,2,0)</f>
        <v>#N/A</v>
      </c>
      <c r="E14544" t="e">
        <f>VLOOKUP($D$1&amp;D14544,定价因子!E:F,2,0)</f>
        <v>#N/A</v>
      </c>
      <c r="G14544" t="e">
        <f>VLOOKUP($F$1&amp;F14544,定价因子!E:F,2,0)</f>
        <v>#N/A</v>
      </c>
      <c r="H14544" s="104" t="e">
        <f>C14544*PRODUCT(#REF!,#REF!,G14544,,#REF!,E14544)</f>
        <v>#N/A</v>
      </c>
    </row>
    <row r="14545" spans="3:8">
      <c r="C14545" t="e">
        <f>VLOOKUP(B14545,定价因子!L:M,2,0)</f>
        <v>#N/A</v>
      </c>
      <c r="E14545" t="e">
        <f>VLOOKUP($D$1&amp;D14545,定价因子!E:F,2,0)</f>
        <v>#N/A</v>
      </c>
      <c r="G14545" t="e">
        <f>VLOOKUP($F$1&amp;F14545,定价因子!E:F,2,0)</f>
        <v>#N/A</v>
      </c>
      <c r="H14545" s="104" t="e">
        <f>C14545*PRODUCT(#REF!,#REF!,G14545,,#REF!,E14545)</f>
        <v>#N/A</v>
      </c>
    </row>
    <row r="14546" spans="3:8">
      <c r="C14546" t="e">
        <f>VLOOKUP(B14546,定价因子!L:M,2,0)</f>
        <v>#N/A</v>
      </c>
      <c r="E14546" t="e">
        <f>VLOOKUP($D$1&amp;D14546,定价因子!E:F,2,0)</f>
        <v>#N/A</v>
      </c>
      <c r="G14546" t="e">
        <f>VLOOKUP($F$1&amp;F14546,定价因子!E:F,2,0)</f>
        <v>#N/A</v>
      </c>
      <c r="H14546" s="104" t="e">
        <f>C14546*PRODUCT(#REF!,#REF!,G14546,,#REF!,E14546)</f>
        <v>#N/A</v>
      </c>
    </row>
    <row r="14547" spans="3:8">
      <c r="C14547" t="e">
        <f>VLOOKUP(B14547,定价因子!L:M,2,0)</f>
        <v>#N/A</v>
      </c>
      <c r="E14547" t="e">
        <f>VLOOKUP($D$1&amp;D14547,定价因子!E:F,2,0)</f>
        <v>#N/A</v>
      </c>
      <c r="G14547" t="e">
        <f>VLOOKUP($F$1&amp;F14547,定价因子!E:F,2,0)</f>
        <v>#N/A</v>
      </c>
      <c r="H14547" s="104" t="e">
        <f>C14547*PRODUCT(#REF!,#REF!,G14547,,#REF!,E14547)</f>
        <v>#N/A</v>
      </c>
    </row>
    <row r="14548" spans="3:8">
      <c r="C14548" t="e">
        <f>VLOOKUP(B14548,定价因子!L:M,2,0)</f>
        <v>#N/A</v>
      </c>
      <c r="E14548" t="e">
        <f>VLOOKUP($D$1&amp;D14548,定价因子!E:F,2,0)</f>
        <v>#N/A</v>
      </c>
      <c r="G14548" t="e">
        <f>VLOOKUP($F$1&amp;F14548,定价因子!E:F,2,0)</f>
        <v>#N/A</v>
      </c>
      <c r="H14548" s="104" t="e">
        <f>C14548*PRODUCT(#REF!,#REF!,G14548,,#REF!,E14548)</f>
        <v>#N/A</v>
      </c>
    </row>
    <row r="14549" spans="3:8">
      <c r="C14549" t="e">
        <f>VLOOKUP(B14549,定价因子!L:M,2,0)</f>
        <v>#N/A</v>
      </c>
      <c r="E14549" t="e">
        <f>VLOOKUP($D$1&amp;D14549,定价因子!E:F,2,0)</f>
        <v>#N/A</v>
      </c>
      <c r="G14549" t="e">
        <f>VLOOKUP($F$1&amp;F14549,定价因子!E:F,2,0)</f>
        <v>#N/A</v>
      </c>
      <c r="H14549" s="104" t="e">
        <f>C14549*PRODUCT(#REF!,#REF!,G14549,,#REF!,E14549)</f>
        <v>#N/A</v>
      </c>
    </row>
    <row r="14550" spans="3:8">
      <c r="C14550" t="e">
        <f>VLOOKUP(B14550,定价因子!L:M,2,0)</f>
        <v>#N/A</v>
      </c>
      <c r="E14550" t="e">
        <f>VLOOKUP($D$1&amp;D14550,定价因子!E:F,2,0)</f>
        <v>#N/A</v>
      </c>
      <c r="G14550" t="e">
        <f>VLOOKUP($F$1&amp;F14550,定价因子!E:F,2,0)</f>
        <v>#N/A</v>
      </c>
      <c r="H14550" s="104" t="e">
        <f>C14550*PRODUCT(#REF!,#REF!,G14550,,#REF!,E14550)</f>
        <v>#N/A</v>
      </c>
    </row>
    <row r="14551" spans="3:8">
      <c r="C14551" t="e">
        <f>VLOOKUP(B14551,定价因子!L:M,2,0)</f>
        <v>#N/A</v>
      </c>
      <c r="E14551" t="e">
        <f>VLOOKUP($D$1&amp;D14551,定价因子!E:F,2,0)</f>
        <v>#N/A</v>
      </c>
      <c r="G14551" t="e">
        <f>VLOOKUP($F$1&amp;F14551,定价因子!E:F,2,0)</f>
        <v>#N/A</v>
      </c>
      <c r="H14551" s="104" t="e">
        <f>C14551*PRODUCT(#REF!,#REF!,G14551,,#REF!,E14551)</f>
        <v>#N/A</v>
      </c>
    </row>
    <row r="14552" spans="3:8">
      <c r="C14552" t="e">
        <f>VLOOKUP(B14552,定价因子!L:M,2,0)</f>
        <v>#N/A</v>
      </c>
      <c r="E14552" t="e">
        <f>VLOOKUP($D$1&amp;D14552,定价因子!E:F,2,0)</f>
        <v>#N/A</v>
      </c>
      <c r="G14552" t="e">
        <f>VLOOKUP($F$1&amp;F14552,定价因子!E:F,2,0)</f>
        <v>#N/A</v>
      </c>
      <c r="H14552" s="104" t="e">
        <f>C14552*PRODUCT(#REF!,#REF!,G14552,,#REF!,E14552)</f>
        <v>#N/A</v>
      </c>
    </row>
    <row r="14553" spans="3:8">
      <c r="C14553" t="e">
        <f>VLOOKUP(B14553,定价因子!L:M,2,0)</f>
        <v>#N/A</v>
      </c>
      <c r="E14553" t="e">
        <f>VLOOKUP($D$1&amp;D14553,定价因子!E:F,2,0)</f>
        <v>#N/A</v>
      </c>
      <c r="G14553" t="e">
        <f>VLOOKUP($F$1&amp;F14553,定价因子!E:F,2,0)</f>
        <v>#N/A</v>
      </c>
      <c r="H14553" s="104" t="e">
        <f>C14553*PRODUCT(#REF!,#REF!,G14553,,#REF!,E14553)</f>
        <v>#N/A</v>
      </c>
    </row>
    <row r="14554" spans="3:8">
      <c r="C14554" t="e">
        <f>VLOOKUP(B14554,定价因子!L:M,2,0)</f>
        <v>#N/A</v>
      </c>
      <c r="E14554" t="e">
        <f>VLOOKUP($D$1&amp;D14554,定价因子!E:F,2,0)</f>
        <v>#N/A</v>
      </c>
      <c r="G14554" t="e">
        <f>VLOOKUP($F$1&amp;F14554,定价因子!E:F,2,0)</f>
        <v>#N/A</v>
      </c>
      <c r="H14554" s="104" t="e">
        <f>C14554*PRODUCT(#REF!,#REF!,G14554,,#REF!,E14554)</f>
        <v>#N/A</v>
      </c>
    </row>
    <row r="14555" spans="3:8">
      <c r="C14555" t="e">
        <f>VLOOKUP(B14555,定价因子!L:M,2,0)</f>
        <v>#N/A</v>
      </c>
      <c r="E14555" t="e">
        <f>VLOOKUP($D$1&amp;D14555,定价因子!E:F,2,0)</f>
        <v>#N/A</v>
      </c>
      <c r="G14555" t="e">
        <f>VLOOKUP($F$1&amp;F14555,定价因子!E:F,2,0)</f>
        <v>#N/A</v>
      </c>
      <c r="H14555" s="104" t="e">
        <f>C14555*PRODUCT(#REF!,#REF!,G14555,,#REF!,E14555)</f>
        <v>#N/A</v>
      </c>
    </row>
    <row r="14556" spans="3:8">
      <c r="C14556" t="e">
        <f>VLOOKUP(B14556,定价因子!L:M,2,0)</f>
        <v>#N/A</v>
      </c>
      <c r="E14556" t="e">
        <f>VLOOKUP($D$1&amp;D14556,定价因子!E:F,2,0)</f>
        <v>#N/A</v>
      </c>
      <c r="G14556" t="e">
        <f>VLOOKUP($F$1&amp;F14556,定价因子!E:F,2,0)</f>
        <v>#N/A</v>
      </c>
      <c r="H14556" s="104" t="e">
        <f>C14556*PRODUCT(#REF!,#REF!,G14556,,#REF!,E14556)</f>
        <v>#N/A</v>
      </c>
    </row>
    <row r="14557" spans="3:8">
      <c r="C14557" t="e">
        <f>VLOOKUP(B14557,定价因子!L:M,2,0)</f>
        <v>#N/A</v>
      </c>
      <c r="E14557" t="e">
        <f>VLOOKUP($D$1&amp;D14557,定价因子!E:F,2,0)</f>
        <v>#N/A</v>
      </c>
      <c r="G14557" t="e">
        <f>VLOOKUP($F$1&amp;F14557,定价因子!E:F,2,0)</f>
        <v>#N/A</v>
      </c>
      <c r="H14557" s="104" t="e">
        <f>C14557*PRODUCT(#REF!,#REF!,G14557,,#REF!,E14557)</f>
        <v>#N/A</v>
      </c>
    </row>
    <row r="14558" spans="3:8">
      <c r="C14558" t="e">
        <f>VLOOKUP(B14558,定价因子!L:M,2,0)</f>
        <v>#N/A</v>
      </c>
      <c r="E14558" t="e">
        <f>VLOOKUP($D$1&amp;D14558,定价因子!E:F,2,0)</f>
        <v>#N/A</v>
      </c>
      <c r="G14558" t="e">
        <f>VLOOKUP($F$1&amp;F14558,定价因子!E:F,2,0)</f>
        <v>#N/A</v>
      </c>
      <c r="H14558" s="104" t="e">
        <f>C14558*PRODUCT(#REF!,#REF!,G14558,,#REF!,E14558)</f>
        <v>#N/A</v>
      </c>
    </row>
    <row r="14559" spans="3:8">
      <c r="C14559" t="e">
        <f>VLOOKUP(B14559,定价因子!L:M,2,0)</f>
        <v>#N/A</v>
      </c>
      <c r="E14559" t="e">
        <f>VLOOKUP($D$1&amp;D14559,定价因子!E:F,2,0)</f>
        <v>#N/A</v>
      </c>
      <c r="G14559" t="e">
        <f>VLOOKUP($F$1&amp;F14559,定价因子!E:F,2,0)</f>
        <v>#N/A</v>
      </c>
      <c r="H14559" s="104" t="e">
        <f>C14559*PRODUCT(#REF!,#REF!,G14559,,#REF!,E14559)</f>
        <v>#N/A</v>
      </c>
    </row>
    <row r="14560" spans="3:8">
      <c r="C14560" t="e">
        <f>VLOOKUP(B14560,定价因子!L:M,2,0)</f>
        <v>#N/A</v>
      </c>
      <c r="E14560" t="e">
        <f>VLOOKUP($D$1&amp;D14560,定价因子!E:F,2,0)</f>
        <v>#N/A</v>
      </c>
      <c r="G14560" t="e">
        <f>VLOOKUP($F$1&amp;F14560,定价因子!E:F,2,0)</f>
        <v>#N/A</v>
      </c>
      <c r="H14560" s="104" t="e">
        <f>C14560*PRODUCT(#REF!,#REF!,G14560,,#REF!,E14560)</f>
        <v>#N/A</v>
      </c>
    </row>
    <row r="14561" spans="3:8">
      <c r="C14561" t="e">
        <f>VLOOKUP(B14561,定价因子!L:M,2,0)</f>
        <v>#N/A</v>
      </c>
      <c r="E14561" t="e">
        <f>VLOOKUP($D$1&amp;D14561,定价因子!E:F,2,0)</f>
        <v>#N/A</v>
      </c>
      <c r="G14561" t="e">
        <f>VLOOKUP($F$1&amp;F14561,定价因子!E:F,2,0)</f>
        <v>#N/A</v>
      </c>
      <c r="H14561" s="104" t="e">
        <f>C14561*PRODUCT(#REF!,#REF!,G14561,,#REF!,E14561)</f>
        <v>#N/A</v>
      </c>
    </row>
    <row r="14562" spans="3:8">
      <c r="C14562" t="e">
        <f>VLOOKUP(B14562,定价因子!L:M,2,0)</f>
        <v>#N/A</v>
      </c>
      <c r="E14562" t="e">
        <f>VLOOKUP($D$1&amp;D14562,定价因子!E:F,2,0)</f>
        <v>#N/A</v>
      </c>
      <c r="G14562" t="e">
        <f>VLOOKUP($F$1&amp;F14562,定价因子!E:F,2,0)</f>
        <v>#N/A</v>
      </c>
      <c r="H14562" s="104" t="e">
        <f>C14562*PRODUCT(#REF!,#REF!,G14562,,#REF!,E14562)</f>
        <v>#N/A</v>
      </c>
    </row>
    <row r="14563" spans="3:8">
      <c r="C14563" t="e">
        <f>VLOOKUP(B14563,定价因子!L:M,2,0)</f>
        <v>#N/A</v>
      </c>
      <c r="E14563" t="e">
        <f>VLOOKUP($D$1&amp;D14563,定价因子!E:F,2,0)</f>
        <v>#N/A</v>
      </c>
      <c r="G14563" t="e">
        <f>VLOOKUP($F$1&amp;F14563,定价因子!E:F,2,0)</f>
        <v>#N/A</v>
      </c>
      <c r="H14563" s="104" t="e">
        <f>C14563*PRODUCT(#REF!,#REF!,G14563,,#REF!,E14563)</f>
        <v>#N/A</v>
      </c>
    </row>
    <row r="14564" spans="3:8">
      <c r="C14564" t="e">
        <f>VLOOKUP(B14564,定价因子!L:M,2,0)</f>
        <v>#N/A</v>
      </c>
      <c r="E14564" t="e">
        <f>VLOOKUP($D$1&amp;D14564,定价因子!E:F,2,0)</f>
        <v>#N/A</v>
      </c>
      <c r="G14564" t="e">
        <f>VLOOKUP($F$1&amp;F14564,定价因子!E:F,2,0)</f>
        <v>#N/A</v>
      </c>
      <c r="H14564" s="104" t="e">
        <f>C14564*PRODUCT(#REF!,#REF!,G14564,,#REF!,E14564)</f>
        <v>#N/A</v>
      </c>
    </row>
    <row r="14565" spans="3:8">
      <c r="C14565" t="e">
        <f>VLOOKUP(B14565,定价因子!L:M,2,0)</f>
        <v>#N/A</v>
      </c>
      <c r="E14565" t="e">
        <f>VLOOKUP($D$1&amp;D14565,定价因子!E:F,2,0)</f>
        <v>#N/A</v>
      </c>
      <c r="G14565" t="e">
        <f>VLOOKUP($F$1&amp;F14565,定价因子!E:F,2,0)</f>
        <v>#N/A</v>
      </c>
      <c r="H14565" s="104" t="e">
        <f>C14565*PRODUCT(#REF!,#REF!,G14565,,#REF!,E14565)</f>
        <v>#N/A</v>
      </c>
    </row>
    <row r="14566" spans="3:8">
      <c r="C14566" t="e">
        <f>VLOOKUP(B14566,定价因子!L:M,2,0)</f>
        <v>#N/A</v>
      </c>
      <c r="E14566" t="e">
        <f>VLOOKUP($D$1&amp;D14566,定价因子!E:F,2,0)</f>
        <v>#N/A</v>
      </c>
      <c r="G14566" t="e">
        <f>VLOOKUP($F$1&amp;F14566,定价因子!E:F,2,0)</f>
        <v>#N/A</v>
      </c>
      <c r="H14566" s="104" t="e">
        <f>C14566*PRODUCT(#REF!,#REF!,G14566,,#REF!,E14566)</f>
        <v>#N/A</v>
      </c>
    </row>
    <row r="14567" spans="3:8">
      <c r="C14567" t="e">
        <f>VLOOKUP(B14567,定价因子!L:M,2,0)</f>
        <v>#N/A</v>
      </c>
      <c r="E14567" t="e">
        <f>VLOOKUP($D$1&amp;D14567,定价因子!E:F,2,0)</f>
        <v>#N/A</v>
      </c>
      <c r="G14567" t="e">
        <f>VLOOKUP($F$1&amp;F14567,定价因子!E:F,2,0)</f>
        <v>#N/A</v>
      </c>
      <c r="H14567" s="104" t="e">
        <f>C14567*PRODUCT(#REF!,#REF!,G14567,,#REF!,E14567)</f>
        <v>#N/A</v>
      </c>
    </row>
    <row r="14568" spans="3:8">
      <c r="C14568" t="e">
        <f>VLOOKUP(B14568,定价因子!L:M,2,0)</f>
        <v>#N/A</v>
      </c>
      <c r="E14568" t="e">
        <f>VLOOKUP($D$1&amp;D14568,定价因子!E:F,2,0)</f>
        <v>#N/A</v>
      </c>
      <c r="G14568" t="e">
        <f>VLOOKUP($F$1&amp;F14568,定价因子!E:F,2,0)</f>
        <v>#N/A</v>
      </c>
      <c r="H14568" s="104" t="e">
        <f>C14568*PRODUCT(#REF!,#REF!,G14568,,#REF!,E14568)</f>
        <v>#N/A</v>
      </c>
    </row>
    <row r="14569" spans="3:8">
      <c r="C14569" t="e">
        <f>VLOOKUP(B14569,定价因子!L:M,2,0)</f>
        <v>#N/A</v>
      </c>
      <c r="E14569" t="e">
        <f>VLOOKUP($D$1&amp;D14569,定价因子!E:F,2,0)</f>
        <v>#N/A</v>
      </c>
      <c r="G14569" t="e">
        <f>VLOOKUP($F$1&amp;F14569,定价因子!E:F,2,0)</f>
        <v>#N/A</v>
      </c>
      <c r="H14569" s="104" t="e">
        <f>C14569*PRODUCT(#REF!,#REF!,G14569,,#REF!,E14569)</f>
        <v>#N/A</v>
      </c>
    </row>
    <row r="14570" spans="3:8">
      <c r="C14570" t="e">
        <f>VLOOKUP(B14570,定价因子!L:M,2,0)</f>
        <v>#N/A</v>
      </c>
      <c r="E14570" t="e">
        <f>VLOOKUP($D$1&amp;D14570,定价因子!E:F,2,0)</f>
        <v>#N/A</v>
      </c>
      <c r="G14570" t="e">
        <f>VLOOKUP($F$1&amp;F14570,定价因子!E:F,2,0)</f>
        <v>#N/A</v>
      </c>
      <c r="H14570" s="104" t="e">
        <f>C14570*PRODUCT(#REF!,#REF!,G14570,,#REF!,E14570)</f>
        <v>#N/A</v>
      </c>
    </row>
    <row r="14571" spans="3:8">
      <c r="C14571" t="e">
        <f>VLOOKUP(B14571,定价因子!L:M,2,0)</f>
        <v>#N/A</v>
      </c>
      <c r="E14571" t="e">
        <f>VLOOKUP($D$1&amp;D14571,定价因子!E:F,2,0)</f>
        <v>#N/A</v>
      </c>
      <c r="G14571" t="e">
        <f>VLOOKUP($F$1&amp;F14571,定价因子!E:F,2,0)</f>
        <v>#N/A</v>
      </c>
      <c r="H14571" s="104" t="e">
        <f>C14571*PRODUCT(#REF!,#REF!,G14571,,#REF!,E14571)</f>
        <v>#N/A</v>
      </c>
    </row>
    <row r="14572" spans="3:8">
      <c r="C14572" t="e">
        <f>VLOOKUP(B14572,定价因子!L:M,2,0)</f>
        <v>#N/A</v>
      </c>
      <c r="E14572" t="e">
        <f>VLOOKUP($D$1&amp;D14572,定价因子!E:F,2,0)</f>
        <v>#N/A</v>
      </c>
      <c r="G14572" t="e">
        <f>VLOOKUP($F$1&amp;F14572,定价因子!E:F,2,0)</f>
        <v>#N/A</v>
      </c>
      <c r="H14572" s="104" t="e">
        <f>C14572*PRODUCT(#REF!,#REF!,G14572,,#REF!,E14572)</f>
        <v>#N/A</v>
      </c>
    </row>
    <row r="14573" spans="3:8">
      <c r="C14573" t="e">
        <f>VLOOKUP(B14573,定价因子!L:M,2,0)</f>
        <v>#N/A</v>
      </c>
      <c r="E14573" t="e">
        <f>VLOOKUP($D$1&amp;D14573,定价因子!E:F,2,0)</f>
        <v>#N/A</v>
      </c>
      <c r="G14573" t="e">
        <f>VLOOKUP($F$1&amp;F14573,定价因子!E:F,2,0)</f>
        <v>#N/A</v>
      </c>
      <c r="H14573" s="104" t="e">
        <f>C14573*PRODUCT(#REF!,#REF!,G14573,,#REF!,E14573)</f>
        <v>#N/A</v>
      </c>
    </row>
    <row r="14574" spans="3:8">
      <c r="C14574" t="e">
        <f>VLOOKUP(B14574,定价因子!L:M,2,0)</f>
        <v>#N/A</v>
      </c>
      <c r="E14574" t="e">
        <f>VLOOKUP($D$1&amp;D14574,定价因子!E:F,2,0)</f>
        <v>#N/A</v>
      </c>
      <c r="G14574" t="e">
        <f>VLOOKUP($F$1&amp;F14574,定价因子!E:F,2,0)</f>
        <v>#N/A</v>
      </c>
      <c r="H14574" s="104" t="e">
        <f>C14574*PRODUCT(#REF!,#REF!,G14574,,#REF!,E14574)</f>
        <v>#N/A</v>
      </c>
    </row>
    <row r="14575" spans="3:8">
      <c r="C14575" t="e">
        <f>VLOOKUP(B14575,定价因子!L:M,2,0)</f>
        <v>#N/A</v>
      </c>
      <c r="E14575" t="e">
        <f>VLOOKUP($D$1&amp;D14575,定价因子!E:F,2,0)</f>
        <v>#N/A</v>
      </c>
      <c r="G14575" t="e">
        <f>VLOOKUP($F$1&amp;F14575,定价因子!E:F,2,0)</f>
        <v>#N/A</v>
      </c>
      <c r="H14575" s="104" t="e">
        <f>C14575*PRODUCT(#REF!,#REF!,G14575,,#REF!,E14575)</f>
        <v>#N/A</v>
      </c>
    </row>
    <row r="14576" spans="3:8">
      <c r="C14576" t="e">
        <f>VLOOKUP(B14576,定价因子!L:M,2,0)</f>
        <v>#N/A</v>
      </c>
      <c r="E14576" t="e">
        <f>VLOOKUP($D$1&amp;D14576,定价因子!E:F,2,0)</f>
        <v>#N/A</v>
      </c>
      <c r="G14576" t="e">
        <f>VLOOKUP($F$1&amp;F14576,定价因子!E:F,2,0)</f>
        <v>#N/A</v>
      </c>
      <c r="H14576" s="104" t="e">
        <f>C14576*PRODUCT(#REF!,#REF!,G14576,,#REF!,E14576)</f>
        <v>#N/A</v>
      </c>
    </row>
    <row r="14577" spans="3:8">
      <c r="C14577" t="e">
        <f>VLOOKUP(B14577,定价因子!L:M,2,0)</f>
        <v>#N/A</v>
      </c>
      <c r="E14577" t="e">
        <f>VLOOKUP($D$1&amp;D14577,定价因子!E:F,2,0)</f>
        <v>#N/A</v>
      </c>
      <c r="G14577" t="e">
        <f>VLOOKUP($F$1&amp;F14577,定价因子!E:F,2,0)</f>
        <v>#N/A</v>
      </c>
      <c r="H14577" s="104" t="e">
        <f>C14577*PRODUCT(#REF!,#REF!,G14577,,#REF!,E14577)</f>
        <v>#N/A</v>
      </c>
    </row>
    <row r="14578" spans="3:8">
      <c r="C14578" t="e">
        <f>VLOOKUP(B14578,定价因子!L:M,2,0)</f>
        <v>#N/A</v>
      </c>
      <c r="E14578" t="e">
        <f>VLOOKUP($D$1&amp;D14578,定价因子!E:F,2,0)</f>
        <v>#N/A</v>
      </c>
      <c r="G14578" t="e">
        <f>VLOOKUP($F$1&amp;F14578,定价因子!E:F,2,0)</f>
        <v>#N/A</v>
      </c>
      <c r="H14578" s="104" t="e">
        <f>C14578*PRODUCT(#REF!,#REF!,G14578,,#REF!,E14578)</f>
        <v>#N/A</v>
      </c>
    </row>
    <row r="14579" spans="3:8">
      <c r="C14579" t="e">
        <f>VLOOKUP(B14579,定价因子!L:M,2,0)</f>
        <v>#N/A</v>
      </c>
      <c r="E14579" t="e">
        <f>VLOOKUP($D$1&amp;D14579,定价因子!E:F,2,0)</f>
        <v>#N/A</v>
      </c>
      <c r="G14579" t="e">
        <f>VLOOKUP($F$1&amp;F14579,定价因子!E:F,2,0)</f>
        <v>#N/A</v>
      </c>
      <c r="H14579" s="104" t="e">
        <f>C14579*PRODUCT(#REF!,#REF!,G14579,,#REF!,E14579)</f>
        <v>#N/A</v>
      </c>
    </row>
    <row r="14580" spans="3:8">
      <c r="C14580" t="e">
        <f>VLOOKUP(B14580,定价因子!L:M,2,0)</f>
        <v>#N/A</v>
      </c>
      <c r="E14580" t="e">
        <f>VLOOKUP($D$1&amp;D14580,定价因子!E:F,2,0)</f>
        <v>#N/A</v>
      </c>
      <c r="G14580" t="e">
        <f>VLOOKUP($F$1&amp;F14580,定价因子!E:F,2,0)</f>
        <v>#N/A</v>
      </c>
      <c r="H14580" s="104" t="e">
        <f>C14580*PRODUCT(#REF!,#REF!,G14580,,#REF!,E14580)</f>
        <v>#N/A</v>
      </c>
    </row>
    <row r="14581" spans="3:8">
      <c r="C14581" t="e">
        <f>VLOOKUP(B14581,定价因子!L:M,2,0)</f>
        <v>#N/A</v>
      </c>
      <c r="E14581" t="e">
        <f>VLOOKUP($D$1&amp;D14581,定价因子!E:F,2,0)</f>
        <v>#N/A</v>
      </c>
      <c r="G14581" t="e">
        <f>VLOOKUP($F$1&amp;F14581,定价因子!E:F,2,0)</f>
        <v>#N/A</v>
      </c>
      <c r="H14581" s="104" t="e">
        <f>C14581*PRODUCT(#REF!,#REF!,G14581,,#REF!,E14581)</f>
        <v>#N/A</v>
      </c>
    </row>
    <row r="14582" spans="3:8">
      <c r="C14582" t="e">
        <f>VLOOKUP(B14582,定价因子!L:M,2,0)</f>
        <v>#N/A</v>
      </c>
      <c r="E14582" t="e">
        <f>VLOOKUP($D$1&amp;D14582,定价因子!E:F,2,0)</f>
        <v>#N/A</v>
      </c>
      <c r="G14582" t="e">
        <f>VLOOKUP($F$1&amp;F14582,定价因子!E:F,2,0)</f>
        <v>#N/A</v>
      </c>
      <c r="H14582" s="104" t="e">
        <f>C14582*PRODUCT(#REF!,#REF!,G14582,,#REF!,E14582)</f>
        <v>#N/A</v>
      </c>
    </row>
    <row r="14583" spans="3:8">
      <c r="C14583" t="e">
        <f>VLOOKUP(B14583,定价因子!L:M,2,0)</f>
        <v>#N/A</v>
      </c>
      <c r="E14583" t="e">
        <f>VLOOKUP($D$1&amp;D14583,定价因子!E:F,2,0)</f>
        <v>#N/A</v>
      </c>
      <c r="G14583" t="e">
        <f>VLOOKUP($F$1&amp;F14583,定价因子!E:F,2,0)</f>
        <v>#N/A</v>
      </c>
      <c r="H14583" s="104" t="e">
        <f>C14583*PRODUCT(#REF!,#REF!,G14583,,#REF!,E14583)</f>
        <v>#N/A</v>
      </c>
    </row>
    <row r="14584" spans="3:8">
      <c r="C14584" t="e">
        <f>VLOOKUP(B14584,定价因子!L:M,2,0)</f>
        <v>#N/A</v>
      </c>
      <c r="E14584" t="e">
        <f>VLOOKUP($D$1&amp;D14584,定价因子!E:F,2,0)</f>
        <v>#N/A</v>
      </c>
      <c r="G14584" t="e">
        <f>VLOOKUP($F$1&amp;F14584,定价因子!E:F,2,0)</f>
        <v>#N/A</v>
      </c>
      <c r="H14584" s="104" t="e">
        <f>C14584*PRODUCT(#REF!,#REF!,G14584,,#REF!,E14584)</f>
        <v>#N/A</v>
      </c>
    </row>
    <row r="14585" spans="3:8">
      <c r="C14585" t="e">
        <f>VLOOKUP(B14585,定价因子!L:M,2,0)</f>
        <v>#N/A</v>
      </c>
      <c r="E14585" t="e">
        <f>VLOOKUP($D$1&amp;D14585,定价因子!E:F,2,0)</f>
        <v>#N/A</v>
      </c>
      <c r="G14585" t="e">
        <f>VLOOKUP($F$1&amp;F14585,定价因子!E:F,2,0)</f>
        <v>#N/A</v>
      </c>
      <c r="H14585" s="104" t="e">
        <f>C14585*PRODUCT(#REF!,#REF!,G14585,,#REF!,E14585)</f>
        <v>#N/A</v>
      </c>
    </row>
    <row r="14586" spans="3:8">
      <c r="C14586" t="e">
        <f>VLOOKUP(B14586,定价因子!L:M,2,0)</f>
        <v>#N/A</v>
      </c>
      <c r="E14586" t="e">
        <f>VLOOKUP($D$1&amp;D14586,定价因子!E:F,2,0)</f>
        <v>#N/A</v>
      </c>
      <c r="G14586" t="e">
        <f>VLOOKUP($F$1&amp;F14586,定价因子!E:F,2,0)</f>
        <v>#N/A</v>
      </c>
      <c r="H14586" s="104" t="e">
        <f>C14586*PRODUCT(#REF!,#REF!,G14586,,#REF!,E14586)</f>
        <v>#N/A</v>
      </c>
    </row>
    <row r="14587" spans="3:8">
      <c r="C14587" t="e">
        <f>VLOOKUP(B14587,定价因子!L:M,2,0)</f>
        <v>#N/A</v>
      </c>
      <c r="E14587" t="e">
        <f>VLOOKUP($D$1&amp;D14587,定价因子!E:F,2,0)</f>
        <v>#N/A</v>
      </c>
      <c r="G14587" t="e">
        <f>VLOOKUP($F$1&amp;F14587,定价因子!E:F,2,0)</f>
        <v>#N/A</v>
      </c>
      <c r="H14587" s="104" t="e">
        <f>C14587*PRODUCT(#REF!,#REF!,G14587,,#REF!,E14587)</f>
        <v>#N/A</v>
      </c>
    </row>
    <row r="14588" spans="3:8">
      <c r="C14588" t="e">
        <f>VLOOKUP(B14588,定价因子!L:M,2,0)</f>
        <v>#N/A</v>
      </c>
      <c r="E14588" t="e">
        <f>VLOOKUP($D$1&amp;D14588,定价因子!E:F,2,0)</f>
        <v>#N/A</v>
      </c>
      <c r="G14588" t="e">
        <f>VLOOKUP($F$1&amp;F14588,定价因子!E:F,2,0)</f>
        <v>#N/A</v>
      </c>
      <c r="H14588" s="104" t="e">
        <f>C14588*PRODUCT(#REF!,#REF!,G14588,,#REF!,E14588)</f>
        <v>#N/A</v>
      </c>
    </row>
    <row r="14589" spans="3:8">
      <c r="C14589" t="e">
        <f>VLOOKUP(B14589,定价因子!L:M,2,0)</f>
        <v>#N/A</v>
      </c>
      <c r="E14589" t="e">
        <f>VLOOKUP($D$1&amp;D14589,定价因子!E:F,2,0)</f>
        <v>#N/A</v>
      </c>
      <c r="G14589" t="e">
        <f>VLOOKUP($F$1&amp;F14589,定价因子!E:F,2,0)</f>
        <v>#N/A</v>
      </c>
      <c r="H14589" s="104" t="e">
        <f>C14589*PRODUCT(#REF!,#REF!,G14589,,#REF!,E14589)</f>
        <v>#N/A</v>
      </c>
    </row>
    <row r="14590" spans="3:8">
      <c r="C14590" t="e">
        <f>VLOOKUP(B14590,定价因子!L:M,2,0)</f>
        <v>#N/A</v>
      </c>
      <c r="E14590" t="e">
        <f>VLOOKUP($D$1&amp;D14590,定价因子!E:F,2,0)</f>
        <v>#N/A</v>
      </c>
      <c r="G14590" t="e">
        <f>VLOOKUP($F$1&amp;F14590,定价因子!E:F,2,0)</f>
        <v>#N/A</v>
      </c>
      <c r="H14590" s="104" t="e">
        <f>C14590*PRODUCT(#REF!,#REF!,G14590,,#REF!,E14590)</f>
        <v>#N/A</v>
      </c>
    </row>
    <row r="14591" spans="3:8">
      <c r="C14591" t="e">
        <f>VLOOKUP(B14591,定价因子!L:M,2,0)</f>
        <v>#N/A</v>
      </c>
      <c r="E14591" t="e">
        <f>VLOOKUP($D$1&amp;D14591,定价因子!E:F,2,0)</f>
        <v>#N/A</v>
      </c>
      <c r="G14591" t="e">
        <f>VLOOKUP($F$1&amp;F14591,定价因子!E:F,2,0)</f>
        <v>#N/A</v>
      </c>
      <c r="H14591" s="104" t="e">
        <f>C14591*PRODUCT(#REF!,#REF!,G14591,,#REF!,E14591)</f>
        <v>#N/A</v>
      </c>
    </row>
    <row r="14592" spans="3:8">
      <c r="C14592" t="e">
        <f>VLOOKUP(B14592,定价因子!L:M,2,0)</f>
        <v>#N/A</v>
      </c>
      <c r="E14592" t="e">
        <f>VLOOKUP($D$1&amp;D14592,定价因子!E:F,2,0)</f>
        <v>#N/A</v>
      </c>
      <c r="G14592" t="e">
        <f>VLOOKUP($F$1&amp;F14592,定价因子!E:F,2,0)</f>
        <v>#N/A</v>
      </c>
      <c r="H14592" s="104" t="e">
        <f>C14592*PRODUCT(#REF!,#REF!,G14592,,#REF!,E14592)</f>
        <v>#N/A</v>
      </c>
    </row>
    <row r="14593" spans="3:8">
      <c r="C14593" t="e">
        <f>VLOOKUP(B14593,定价因子!L:M,2,0)</f>
        <v>#N/A</v>
      </c>
      <c r="E14593" t="e">
        <f>VLOOKUP($D$1&amp;D14593,定价因子!E:F,2,0)</f>
        <v>#N/A</v>
      </c>
      <c r="G14593" t="e">
        <f>VLOOKUP($F$1&amp;F14593,定价因子!E:F,2,0)</f>
        <v>#N/A</v>
      </c>
      <c r="H14593" s="104" t="e">
        <f>C14593*PRODUCT(#REF!,#REF!,G14593,,#REF!,E14593)</f>
        <v>#N/A</v>
      </c>
    </row>
    <row r="14594" spans="3:8">
      <c r="C14594" t="e">
        <f>VLOOKUP(B14594,定价因子!L:M,2,0)</f>
        <v>#N/A</v>
      </c>
      <c r="E14594" t="e">
        <f>VLOOKUP($D$1&amp;D14594,定价因子!E:F,2,0)</f>
        <v>#N/A</v>
      </c>
      <c r="G14594" t="e">
        <f>VLOOKUP($F$1&amp;F14594,定价因子!E:F,2,0)</f>
        <v>#N/A</v>
      </c>
      <c r="H14594" s="104" t="e">
        <f>C14594*PRODUCT(#REF!,#REF!,G14594,,#REF!,E14594)</f>
        <v>#N/A</v>
      </c>
    </row>
    <row r="14595" spans="3:8">
      <c r="C14595" t="e">
        <f>VLOOKUP(B14595,定价因子!L:M,2,0)</f>
        <v>#N/A</v>
      </c>
      <c r="E14595" t="e">
        <f>VLOOKUP($D$1&amp;D14595,定价因子!E:F,2,0)</f>
        <v>#N/A</v>
      </c>
      <c r="G14595" t="e">
        <f>VLOOKUP($F$1&amp;F14595,定价因子!E:F,2,0)</f>
        <v>#N/A</v>
      </c>
      <c r="H14595" s="104" t="e">
        <f>C14595*PRODUCT(#REF!,#REF!,G14595,,#REF!,E14595)</f>
        <v>#N/A</v>
      </c>
    </row>
    <row r="14596" spans="3:8">
      <c r="C14596" t="e">
        <f>VLOOKUP(B14596,定价因子!L:M,2,0)</f>
        <v>#N/A</v>
      </c>
      <c r="E14596" t="e">
        <f>VLOOKUP($D$1&amp;D14596,定价因子!E:F,2,0)</f>
        <v>#N/A</v>
      </c>
      <c r="G14596" t="e">
        <f>VLOOKUP($F$1&amp;F14596,定价因子!E:F,2,0)</f>
        <v>#N/A</v>
      </c>
      <c r="H14596" s="104" t="e">
        <f>C14596*PRODUCT(#REF!,#REF!,G14596,,#REF!,E14596)</f>
        <v>#N/A</v>
      </c>
    </row>
    <row r="14597" spans="3:8">
      <c r="C14597" t="e">
        <f>VLOOKUP(B14597,定价因子!L:M,2,0)</f>
        <v>#N/A</v>
      </c>
      <c r="E14597" t="e">
        <f>VLOOKUP($D$1&amp;D14597,定价因子!E:F,2,0)</f>
        <v>#N/A</v>
      </c>
      <c r="G14597" t="e">
        <f>VLOOKUP($F$1&amp;F14597,定价因子!E:F,2,0)</f>
        <v>#N/A</v>
      </c>
      <c r="H14597" s="104" t="e">
        <f>C14597*PRODUCT(#REF!,#REF!,G14597,,#REF!,E14597)</f>
        <v>#N/A</v>
      </c>
    </row>
    <row r="14598" spans="3:8">
      <c r="C14598" t="e">
        <f>VLOOKUP(B14598,定价因子!L:M,2,0)</f>
        <v>#N/A</v>
      </c>
      <c r="E14598" t="e">
        <f>VLOOKUP($D$1&amp;D14598,定价因子!E:F,2,0)</f>
        <v>#N/A</v>
      </c>
      <c r="G14598" t="e">
        <f>VLOOKUP($F$1&amp;F14598,定价因子!E:F,2,0)</f>
        <v>#N/A</v>
      </c>
      <c r="H14598" s="104" t="e">
        <f>C14598*PRODUCT(#REF!,#REF!,G14598,,#REF!,E14598)</f>
        <v>#N/A</v>
      </c>
    </row>
    <row r="14599" spans="3:8">
      <c r="C14599" t="e">
        <f>VLOOKUP(B14599,定价因子!L:M,2,0)</f>
        <v>#N/A</v>
      </c>
      <c r="E14599" t="e">
        <f>VLOOKUP($D$1&amp;D14599,定价因子!E:F,2,0)</f>
        <v>#N/A</v>
      </c>
      <c r="G14599" t="e">
        <f>VLOOKUP($F$1&amp;F14599,定价因子!E:F,2,0)</f>
        <v>#N/A</v>
      </c>
      <c r="H14599" s="104" t="e">
        <f>C14599*PRODUCT(#REF!,#REF!,G14599,,#REF!,E14599)</f>
        <v>#N/A</v>
      </c>
    </row>
    <row r="14600" spans="3:8">
      <c r="C14600" t="e">
        <f>VLOOKUP(B14600,定价因子!L:M,2,0)</f>
        <v>#N/A</v>
      </c>
      <c r="E14600" t="e">
        <f>VLOOKUP($D$1&amp;D14600,定价因子!E:F,2,0)</f>
        <v>#N/A</v>
      </c>
      <c r="G14600" t="e">
        <f>VLOOKUP($F$1&amp;F14600,定价因子!E:F,2,0)</f>
        <v>#N/A</v>
      </c>
      <c r="H14600" s="104" t="e">
        <f>C14600*PRODUCT(#REF!,#REF!,G14600,,#REF!,E14600)</f>
        <v>#N/A</v>
      </c>
    </row>
    <row r="14601" spans="3:8">
      <c r="C14601" t="e">
        <f>VLOOKUP(B14601,定价因子!L:M,2,0)</f>
        <v>#N/A</v>
      </c>
      <c r="E14601" t="e">
        <f>VLOOKUP($D$1&amp;D14601,定价因子!E:F,2,0)</f>
        <v>#N/A</v>
      </c>
      <c r="G14601" t="e">
        <f>VLOOKUP($F$1&amp;F14601,定价因子!E:F,2,0)</f>
        <v>#N/A</v>
      </c>
      <c r="H14601" s="104" t="e">
        <f>C14601*PRODUCT(#REF!,#REF!,G14601,,#REF!,E14601)</f>
        <v>#N/A</v>
      </c>
    </row>
    <row r="14602" spans="3:8">
      <c r="C14602" t="e">
        <f>VLOOKUP(B14602,定价因子!L:M,2,0)</f>
        <v>#N/A</v>
      </c>
      <c r="E14602" t="e">
        <f>VLOOKUP($D$1&amp;D14602,定价因子!E:F,2,0)</f>
        <v>#N/A</v>
      </c>
      <c r="G14602" t="e">
        <f>VLOOKUP($F$1&amp;F14602,定价因子!E:F,2,0)</f>
        <v>#N/A</v>
      </c>
      <c r="H14602" s="104" t="e">
        <f>C14602*PRODUCT(#REF!,#REF!,G14602,,#REF!,E14602)</f>
        <v>#N/A</v>
      </c>
    </row>
    <row r="14603" spans="3:8">
      <c r="C14603" t="e">
        <f>VLOOKUP(B14603,定价因子!L:M,2,0)</f>
        <v>#N/A</v>
      </c>
      <c r="E14603" t="e">
        <f>VLOOKUP($D$1&amp;D14603,定价因子!E:F,2,0)</f>
        <v>#N/A</v>
      </c>
      <c r="G14603" t="e">
        <f>VLOOKUP($F$1&amp;F14603,定价因子!E:F,2,0)</f>
        <v>#N/A</v>
      </c>
      <c r="H14603" s="104" t="e">
        <f>C14603*PRODUCT(#REF!,#REF!,G14603,,#REF!,E14603)</f>
        <v>#N/A</v>
      </c>
    </row>
    <row r="14604" spans="3:8">
      <c r="C14604" t="e">
        <f>VLOOKUP(B14604,定价因子!L:M,2,0)</f>
        <v>#N/A</v>
      </c>
      <c r="E14604" t="e">
        <f>VLOOKUP($D$1&amp;D14604,定价因子!E:F,2,0)</f>
        <v>#N/A</v>
      </c>
      <c r="G14604" t="e">
        <f>VLOOKUP($F$1&amp;F14604,定价因子!E:F,2,0)</f>
        <v>#N/A</v>
      </c>
      <c r="H14604" s="104" t="e">
        <f>C14604*PRODUCT(#REF!,#REF!,G14604,,#REF!,E14604)</f>
        <v>#N/A</v>
      </c>
    </row>
    <row r="14605" spans="3:8">
      <c r="C14605" t="e">
        <f>VLOOKUP(B14605,定价因子!L:M,2,0)</f>
        <v>#N/A</v>
      </c>
      <c r="E14605" t="e">
        <f>VLOOKUP($D$1&amp;D14605,定价因子!E:F,2,0)</f>
        <v>#N/A</v>
      </c>
      <c r="G14605" t="e">
        <f>VLOOKUP($F$1&amp;F14605,定价因子!E:F,2,0)</f>
        <v>#N/A</v>
      </c>
      <c r="H14605" s="104" t="e">
        <f>C14605*PRODUCT(#REF!,#REF!,G14605,,#REF!,E14605)</f>
        <v>#N/A</v>
      </c>
    </row>
    <row r="14606" spans="3:8">
      <c r="C14606" t="e">
        <f>VLOOKUP(B14606,定价因子!L:M,2,0)</f>
        <v>#N/A</v>
      </c>
      <c r="E14606" t="e">
        <f>VLOOKUP($D$1&amp;D14606,定价因子!E:F,2,0)</f>
        <v>#N/A</v>
      </c>
      <c r="G14606" t="e">
        <f>VLOOKUP($F$1&amp;F14606,定价因子!E:F,2,0)</f>
        <v>#N/A</v>
      </c>
      <c r="H14606" s="104" t="e">
        <f>C14606*PRODUCT(#REF!,#REF!,G14606,,#REF!,E14606)</f>
        <v>#N/A</v>
      </c>
    </row>
    <row r="14607" spans="3:8">
      <c r="C14607" t="e">
        <f>VLOOKUP(B14607,定价因子!L:M,2,0)</f>
        <v>#N/A</v>
      </c>
      <c r="E14607" t="e">
        <f>VLOOKUP($D$1&amp;D14607,定价因子!E:F,2,0)</f>
        <v>#N/A</v>
      </c>
      <c r="G14607" t="e">
        <f>VLOOKUP($F$1&amp;F14607,定价因子!E:F,2,0)</f>
        <v>#N/A</v>
      </c>
      <c r="H14607" s="104" t="e">
        <f>C14607*PRODUCT(#REF!,#REF!,G14607,,#REF!,E14607)</f>
        <v>#N/A</v>
      </c>
    </row>
    <row r="14608" spans="3:8">
      <c r="C14608" t="e">
        <f>VLOOKUP(B14608,定价因子!L:M,2,0)</f>
        <v>#N/A</v>
      </c>
      <c r="E14608" t="e">
        <f>VLOOKUP($D$1&amp;D14608,定价因子!E:F,2,0)</f>
        <v>#N/A</v>
      </c>
      <c r="G14608" t="e">
        <f>VLOOKUP($F$1&amp;F14608,定价因子!E:F,2,0)</f>
        <v>#N/A</v>
      </c>
      <c r="H14608" s="104" t="e">
        <f>C14608*PRODUCT(#REF!,#REF!,G14608,,#REF!,E14608)</f>
        <v>#N/A</v>
      </c>
    </row>
    <row r="14609" spans="3:8">
      <c r="C14609" t="e">
        <f>VLOOKUP(B14609,定价因子!L:M,2,0)</f>
        <v>#N/A</v>
      </c>
      <c r="E14609" t="e">
        <f>VLOOKUP($D$1&amp;D14609,定价因子!E:F,2,0)</f>
        <v>#N/A</v>
      </c>
      <c r="G14609" t="e">
        <f>VLOOKUP($F$1&amp;F14609,定价因子!E:F,2,0)</f>
        <v>#N/A</v>
      </c>
      <c r="H14609" s="104" t="e">
        <f>C14609*PRODUCT(#REF!,#REF!,G14609,,#REF!,E14609)</f>
        <v>#N/A</v>
      </c>
    </row>
    <row r="14610" spans="3:8">
      <c r="C14610" t="e">
        <f>VLOOKUP(B14610,定价因子!L:M,2,0)</f>
        <v>#N/A</v>
      </c>
      <c r="E14610" t="e">
        <f>VLOOKUP($D$1&amp;D14610,定价因子!E:F,2,0)</f>
        <v>#N/A</v>
      </c>
      <c r="G14610" t="e">
        <f>VLOOKUP($F$1&amp;F14610,定价因子!E:F,2,0)</f>
        <v>#N/A</v>
      </c>
      <c r="H14610" s="104" t="e">
        <f>C14610*PRODUCT(#REF!,#REF!,G14610,,#REF!,E14610)</f>
        <v>#N/A</v>
      </c>
    </row>
    <row r="14611" spans="3:8">
      <c r="C14611" t="e">
        <f>VLOOKUP(B14611,定价因子!L:M,2,0)</f>
        <v>#N/A</v>
      </c>
      <c r="E14611" t="e">
        <f>VLOOKUP($D$1&amp;D14611,定价因子!E:F,2,0)</f>
        <v>#N/A</v>
      </c>
      <c r="G14611" t="e">
        <f>VLOOKUP($F$1&amp;F14611,定价因子!E:F,2,0)</f>
        <v>#N/A</v>
      </c>
      <c r="H14611" s="104" t="e">
        <f>C14611*PRODUCT(#REF!,#REF!,G14611,,#REF!,E14611)</f>
        <v>#N/A</v>
      </c>
    </row>
    <row r="14612" spans="3:8">
      <c r="C14612" t="e">
        <f>VLOOKUP(B14612,定价因子!L:M,2,0)</f>
        <v>#N/A</v>
      </c>
      <c r="E14612" t="e">
        <f>VLOOKUP($D$1&amp;D14612,定价因子!E:F,2,0)</f>
        <v>#N/A</v>
      </c>
      <c r="G14612" t="e">
        <f>VLOOKUP($F$1&amp;F14612,定价因子!E:F,2,0)</f>
        <v>#N/A</v>
      </c>
      <c r="H14612" s="104" t="e">
        <f>C14612*PRODUCT(#REF!,#REF!,G14612,,#REF!,E14612)</f>
        <v>#N/A</v>
      </c>
    </row>
    <row r="14613" spans="3:8">
      <c r="C14613" t="e">
        <f>VLOOKUP(B14613,定价因子!L:M,2,0)</f>
        <v>#N/A</v>
      </c>
      <c r="E14613" t="e">
        <f>VLOOKUP($D$1&amp;D14613,定价因子!E:F,2,0)</f>
        <v>#N/A</v>
      </c>
      <c r="G14613" t="e">
        <f>VLOOKUP($F$1&amp;F14613,定价因子!E:F,2,0)</f>
        <v>#N/A</v>
      </c>
      <c r="H14613" s="104" t="e">
        <f>C14613*PRODUCT(#REF!,#REF!,G14613,,#REF!,E14613)</f>
        <v>#N/A</v>
      </c>
    </row>
    <row r="14614" spans="3:8">
      <c r="C14614" t="e">
        <f>VLOOKUP(B14614,定价因子!L:M,2,0)</f>
        <v>#N/A</v>
      </c>
      <c r="E14614" t="e">
        <f>VLOOKUP($D$1&amp;D14614,定价因子!E:F,2,0)</f>
        <v>#N/A</v>
      </c>
      <c r="G14614" t="e">
        <f>VLOOKUP($F$1&amp;F14614,定价因子!E:F,2,0)</f>
        <v>#N/A</v>
      </c>
      <c r="H14614" s="104" t="e">
        <f>C14614*PRODUCT(#REF!,#REF!,G14614,,#REF!,E14614)</f>
        <v>#N/A</v>
      </c>
    </row>
    <row r="14615" spans="3:8">
      <c r="C14615" t="e">
        <f>VLOOKUP(B14615,定价因子!L:M,2,0)</f>
        <v>#N/A</v>
      </c>
      <c r="E14615" t="e">
        <f>VLOOKUP($D$1&amp;D14615,定价因子!E:F,2,0)</f>
        <v>#N/A</v>
      </c>
      <c r="G14615" t="e">
        <f>VLOOKUP($F$1&amp;F14615,定价因子!E:F,2,0)</f>
        <v>#N/A</v>
      </c>
      <c r="H14615" s="104" t="e">
        <f>C14615*PRODUCT(#REF!,#REF!,G14615,,#REF!,E14615)</f>
        <v>#N/A</v>
      </c>
    </row>
    <row r="14616" spans="3:8">
      <c r="C14616" t="e">
        <f>VLOOKUP(B14616,定价因子!L:M,2,0)</f>
        <v>#N/A</v>
      </c>
      <c r="E14616" t="e">
        <f>VLOOKUP($D$1&amp;D14616,定价因子!E:F,2,0)</f>
        <v>#N/A</v>
      </c>
      <c r="G14616" t="e">
        <f>VLOOKUP($F$1&amp;F14616,定价因子!E:F,2,0)</f>
        <v>#N/A</v>
      </c>
      <c r="H14616" s="104" t="e">
        <f>C14616*PRODUCT(#REF!,#REF!,G14616,,#REF!,E14616)</f>
        <v>#N/A</v>
      </c>
    </row>
    <row r="14617" spans="3:8">
      <c r="C14617" t="e">
        <f>VLOOKUP(B14617,定价因子!L:M,2,0)</f>
        <v>#N/A</v>
      </c>
      <c r="E14617" t="e">
        <f>VLOOKUP($D$1&amp;D14617,定价因子!E:F,2,0)</f>
        <v>#N/A</v>
      </c>
      <c r="G14617" t="e">
        <f>VLOOKUP($F$1&amp;F14617,定价因子!E:F,2,0)</f>
        <v>#N/A</v>
      </c>
      <c r="H14617" s="104" t="e">
        <f>C14617*PRODUCT(#REF!,#REF!,G14617,,#REF!,E14617)</f>
        <v>#N/A</v>
      </c>
    </row>
    <row r="14618" spans="3:8">
      <c r="C14618" t="e">
        <f>VLOOKUP(B14618,定价因子!L:M,2,0)</f>
        <v>#N/A</v>
      </c>
      <c r="E14618" t="e">
        <f>VLOOKUP($D$1&amp;D14618,定价因子!E:F,2,0)</f>
        <v>#N/A</v>
      </c>
      <c r="G14618" t="e">
        <f>VLOOKUP($F$1&amp;F14618,定价因子!E:F,2,0)</f>
        <v>#N/A</v>
      </c>
      <c r="H14618" s="104" t="e">
        <f>C14618*PRODUCT(#REF!,#REF!,G14618,,#REF!,E14618)</f>
        <v>#N/A</v>
      </c>
    </row>
    <row r="14619" spans="3:8">
      <c r="C14619" t="e">
        <f>VLOOKUP(B14619,定价因子!L:M,2,0)</f>
        <v>#N/A</v>
      </c>
      <c r="E14619" t="e">
        <f>VLOOKUP($D$1&amp;D14619,定价因子!E:F,2,0)</f>
        <v>#N/A</v>
      </c>
      <c r="G14619" t="e">
        <f>VLOOKUP($F$1&amp;F14619,定价因子!E:F,2,0)</f>
        <v>#N/A</v>
      </c>
      <c r="H14619" s="104" t="e">
        <f>C14619*PRODUCT(#REF!,#REF!,G14619,,#REF!,E14619)</f>
        <v>#N/A</v>
      </c>
    </row>
    <row r="14620" spans="3:8">
      <c r="C14620" t="e">
        <f>VLOOKUP(B14620,定价因子!L:M,2,0)</f>
        <v>#N/A</v>
      </c>
      <c r="E14620" t="e">
        <f>VLOOKUP($D$1&amp;D14620,定价因子!E:F,2,0)</f>
        <v>#N/A</v>
      </c>
      <c r="G14620" t="e">
        <f>VLOOKUP($F$1&amp;F14620,定价因子!E:F,2,0)</f>
        <v>#N/A</v>
      </c>
      <c r="H14620" s="104" t="e">
        <f>C14620*PRODUCT(#REF!,#REF!,G14620,,#REF!,E14620)</f>
        <v>#N/A</v>
      </c>
    </row>
    <row r="14621" spans="3:8">
      <c r="C14621" t="e">
        <f>VLOOKUP(B14621,定价因子!L:M,2,0)</f>
        <v>#N/A</v>
      </c>
      <c r="E14621" t="e">
        <f>VLOOKUP($D$1&amp;D14621,定价因子!E:F,2,0)</f>
        <v>#N/A</v>
      </c>
      <c r="G14621" t="e">
        <f>VLOOKUP($F$1&amp;F14621,定价因子!E:F,2,0)</f>
        <v>#N/A</v>
      </c>
      <c r="H14621" s="104" t="e">
        <f>C14621*PRODUCT(#REF!,#REF!,G14621,,#REF!,E14621)</f>
        <v>#N/A</v>
      </c>
    </row>
    <row r="14622" spans="3:8">
      <c r="C14622" t="e">
        <f>VLOOKUP(B14622,定价因子!L:M,2,0)</f>
        <v>#N/A</v>
      </c>
      <c r="E14622" t="e">
        <f>VLOOKUP($D$1&amp;D14622,定价因子!E:F,2,0)</f>
        <v>#N/A</v>
      </c>
      <c r="G14622" t="e">
        <f>VLOOKUP($F$1&amp;F14622,定价因子!E:F,2,0)</f>
        <v>#N/A</v>
      </c>
      <c r="H14622" s="104" t="e">
        <f>C14622*PRODUCT(#REF!,#REF!,G14622,,#REF!,E14622)</f>
        <v>#N/A</v>
      </c>
    </row>
    <row r="14623" spans="3:8">
      <c r="C14623" t="e">
        <f>VLOOKUP(B14623,定价因子!L:M,2,0)</f>
        <v>#N/A</v>
      </c>
      <c r="E14623" t="e">
        <f>VLOOKUP($D$1&amp;D14623,定价因子!E:F,2,0)</f>
        <v>#N/A</v>
      </c>
      <c r="G14623" t="e">
        <f>VLOOKUP($F$1&amp;F14623,定价因子!E:F,2,0)</f>
        <v>#N/A</v>
      </c>
      <c r="H14623" s="104" t="e">
        <f>C14623*PRODUCT(#REF!,#REF!,G14623,,#REF!,E14623)</f>
        <v>#N/A</v>
      </c>
    </row>
    <row r="14624" spans="3:8">
      <c r="C14624" t="e">
        <f>VLOOKUP(B14624,定价因子!L:M,2,0)</f>
        <v>#N/A</v>
      </c>
      <c r="E14624" t="e">
        <f>VLOOKUP($D$1&amp;D14624,定价因子!E:F,2,0)</f>
        <v>#N/A</v>
      </c>
      <c r="G14624" t="e">
        <f>VLOOKUP($F$1&amp;F14624,定价因子!E:F,2,0)</f>
        <v>#N/A</v>
      </c>
      <c r="H14624" s="104" t="e">
        <f>C14624*PRODUCT(#REF!,#REF!,G14624,,#REF!,E14624)</f>
        <v>#N/A</v>
      </c>
    </row>
    <row r="14625" spans="3:8">
      <c r="C14625" t="e">
        <f>VLOOKUP(B14625,定价因子!L:M,2,0)</f>
        <v>#N/A</v>
      </c>
      <c r="E14625" t="e">
        <f>VLOOKUP($D$1&amp;D14625,定价因子!E:F,2,0)</f>
        <v>#N/A</v>
      </c>
      <c r="G14625" t="e">
        <f>VLOOKUP($F$1&amp;F14625,定价因子!E:F,2,0)</f>
        <v>#N/A</v>
      </c>
      <c r="H14625" s="104" t="e">
        <f>C14625*PRODUCT(#REF!,#REF!,G14625,,#REF!,E14625)</f>
        <v>#N/A</v>
      </c>
    </row>
    <row r="14626" spans="3:8">
      <c r="C14626" t="e">
        <f>VLOOKUP(B14626,定价因子!L:M,2,0)</f>
        <v>#N/A</v>
      </c>
      <c r="E14626" t="e">
        <f>VLOOKUP($D$1&amp;D14626,定价因子!E:F,2,0)</f>
        <v>#N/A</v>
      </c>
      <c r="G14626" t="e">
        <f>VLOOKUP($F$1&amp;F14626,定价因子!E:F,2,0)</f>
        <v>#N/A</v>
      </c>
      <c r="H14626" s="104" t="e">
        <f>C14626*PRODUCT(#REF!,#REF!,G14626,,#REF!,E14626)</f>
        <v>#N/A</v>
      </c>
    </row>
    <row r="14627" spans="3:8">
      <c r="C14627" t="e">
        <f>VLOOKUP(B14627,定价因子!L:M,2,0)</f>
        <v>#N/A</v>
      </c>
      <c r="E14627" t="e">
        <f>VLOOKUP($D$1&amp;D14627,定价因子!E:F,2,0)</f>
        <v>#N/A</v>
      </c>
      <c r="G14627" t="e">
        <f>VLOOKUP($F$1&amp;F14627,定价因子!E:F,2,0)</f>
        <v>#N/A</v>
      </c>
      <c r="H14627" s="104" t="e">
        <f>C14627*PRODUCT(#REF!,#REF!,G14627,,#REF!,E14627)</f>
        <v>#N/A</v>
      </c>
    </row>
    <row r="14628" spans="3:8">
      <c r="C14628" t="e">
        <f>VLOOKUP(B14628,定价因子!L:M,2,0)</f>
        <v>#N/A</v>
      </c>
      <c r="E14628" t="e">
        <f>VLOOKUP($D$1&amp;D14628,定价因子!E:F,2,0)</f>
        <v>#N/A</v>
      </c>
      <c r="G14628" t="e">
        <f>VLOOKUP($F$1&amp;F14628,定价因子!E:F,2,0)</f>
        <v>#N/A</v>
      </c>
      <c r="H14628" s="104" t="e">
        <f>C14628*PRODUCT(#REF!,#REF!,G14628,,#REF!,E14628)</f>
        <v>#N/A</v>
      </c>
    </row>
    <row r="14629" spans="3:8">
      <c r="C14629" t="e">
        <f>VLOOKUP(B14629,定价因子!L:M,2,0)</f>
        <v>#N/A</v>
      </c>
      <c r="E14629" t="e">
        <f>VLOOKUP($D$1&amp;D14629,定价因子!E:F,2,0)</f>
        <v>#N/A</v>
      </c>
      <c r="G14629" t="e">
        <f>VLOOKUP($F$1&amp;F14629,定价因子!E:F,2,0)</f>
        <v>#N/A</v>
      </c>
      <c r="H14629" s="104" t="e">
        <f>C14629*PRODUCT(#REF!,#REF!,G14629,,#REF!,E14629)</f>
        <v>#N/A</v>
      </c>
    </row>
    <row r="14630" spans="3:8">
      <c r="C14630" t="e">
        <f>VLOOKUP(B14630,定价因子!L:M,2,0)</f>
        <v>#N/A</v>
      </c>
      <c r="E14630" t="e">
        <f>VLOOKUP($D$1&amp;D14630,定价因子!E:F,2,0)</f>
        <v>#N/A</v>
      </c>
      <c r="G14630" t="e">
        <f>VLOOKUP($F$1&amp;F14630,定价因子!E:F,2,0)</f>
        <v>#N/A</v>
      </c>
      <c r="H14630" s="104" t="e">
        <f>C14630*PRODUCT(#REF!,#REF!,G14630,,#REF!,E14630)</f>
        <v>#N/A</v>
      </c>
    </row>
    <row r="14631" spans="3:8">
      <c r="C14631" t="e">
        <f>VLOOKUP(B14631,定价因子!L:M,2,0)</f>
        <v>#N/A</v>
      </c>
      <c r="E14631" t="e">
        <f>VLOOKUP($D$1&amp;D14631,定价因子!E:F,2,0)</f>
        <v>#N/A</v>
      </c>
      <c r="G14631" t="e">
        <f>VLOOKUP($F$1&amp;F14631,定价因子!E:F,2,0)</f>
        <v>#N/A</v>
      </c>
      <c r="H14631" s="104" t="e">
        <f>C14631*PRODUCT(#REF!,#REF!,G14631,,#REF!,E14631)</f>
        <v>#N/A</v>
      </c>
    </row>
    <row r="14632" spans="3:8">
      <c r="C14632" t="e">
        <f>VLOOKUP(B14632,定价因子!L:M,2,0)</f>
        <v>#N/A</v>
      </c>
      <c r="E14632" t="e">
        <f>VLOOKUP($D$1&amp;D14632,定价因子!E:F,2,0)</f>
        <v>#N/A</v>
      </c>
      <c r="G14632" t="e">
        <f>VLOOKUP($F$1&amp;F14632,定价因子!E:F,2,0)</f>
        <v>#N/A</v>
      </c>
      <c r="H14632" s="104" t="e">
        <f>C14632*PRODUCT(#REF!,#REF!,G14632,,#REF!,E14632)</f>
        <v>#N/A</v>
      </c>
    </row>
    <row r="14633" spans="3:8">
      <c r="C14633" t="e">
        <f>VLOOKUP(B14633,定价因子!L:M,2,0)</f>
        <v>#N/A</v>
      </c>
      <c r="E14633" t="e">
        <f>VLOOKUP($D$1&amp;D14633,定价因子!E:F,2,0)</f>
        <v>#N/A</v>
      </c>
      <c r="G14633" t="e">
        <f>VLOOKUP($F$1&amp;F14633,定价因子!E:F,2,0)</f>
        <v>#N/A</v>
      </c>
      <c r="H14633" s="104" t="e">
        <f>C14633*PRODUCT(#REF!,#REF!,G14633,,#REF!,E14633)</f>
        <v>#N/A</v>
      </c>
    </row>
    <row r="14634" spans="3:8">
      <c r="C14634" t="e">
        <f>VLOOKUP(B14634,定价因子!L:M,2,0)</f>
        <v>#N/A</v>
      </c>
      <c r="E14634" t="e">
        <f>VLOOKUP($D$1&amp;D14634,定价因子!E:F,2,0)</f>
        <v>#N/A</v>
      </c>
      <c r="G14634" t="e">
        <f>VLOOKUP($F$1&amp;F14634,定价因子!E:F,2,0)</f>
        <v>#N/A</v>
      </c>
      <c r="H14634" s="104" t="e">
        <f>C14634*PRODUCT(#REF!,#REF!,G14634,,#REF!,E14634)</f>
        <v>#N/A</v>
      </c>
    </row>
    <row r="14635" spans="3:8">
      <c r="C14635" t="e">
        <f>VLOOKUP(B14635,定价因子!L:M,2,0)</f>
        <v>#N/A</v>
      </c>
      <c r="E14635" t="e">
        <f>VLOOKUP($D$1&amp;D14635,定价因子!E:F,2,0)</f>
        <v>#N/A</v>
      </c>
      <c r="G14635" t="e">
        <f>VLOOKUP($F$1&amp;F14635,定价因子!E:F,2,0)</f>
        <v>#N/A</v>
      </c>
      <c r="H14635" s="104" t="e">
        <f>C14635*PRODUCT(#REF!,#REF!,G14635,,#REF!,E14635)</f>
        <v>#N/A</v>
      </c>
    </row>
    <row r="14636" spans="3:8">
      <c r="C14636" t="e">
        <f>VLOOKUP(B14636,定价因子!L:M,2,0)</f>
        <v>#N/A</v>
      </c>
      <c r="E14636" t="e">
        <f>VLOOKUP($D$1&amp;D14636,定价因子!E:F,2,0)</f>
        <v>#N/A</v>
      </c>
      <c r="G14636" t="e">
        <f>VLOOKUP($F$1&amp;F14636,定价因子!E:F,2,0)</f>
        <v>#N/A</v>
      </c>
      <c r="H14636" s="104" t="e">
        <f>C14636*PRODUCT(#REF!,#REF!,G14636,,#REF!,E14636)</f>
        <v>#N/A</v>
      </c>
    </row>
    <row r="14637" spans="3:8">
      <c r="C14637" t="e">
        <f>VLOOKUP(B14637,定价因子!L:M,2,0)</f>
        <v>#N/A</v>
      </c>
      <c r="E14637" t="e">
        <f>VLOOKUP($D$1&amp;D14637,定价因子!E:F,2,0)</f>
        <v>#N/A</v>
      </c>
      <c r="G14637" t="e">
        <f>VLOOKUP($F$1&amp;F14637,定价因子!E:F,2,0)</f>
        <v>#N/A</v>
      </c>
      <c r="H14637" s="104" t="e">
        <f>C14637*PRODUCT(#REF!,#REF!,G14637,,#REF!,E14637)</f>
        <v>#N/A</v>
      </c>
    </row>
    <row r="14638" spans="3:8">
      <c r="C14638" t="e">
        <f>VLOOKUP(B14638,定价因子!L:M,2,0)</f>
        <v>#N/A</v>
      </c>
      <c r="E14638" t="e">
        <f>VLOOKUP($D$1&amp;D14638,定价因子!E:F,2,0)</f>
        <v>#N/A</v>
      </c>
      <c r="G14638" t="e">
        <f>VLOOKUP($F$1&amp;F14638,定价因子!E:F,2,0)</f>
        <v>#N/A</v>
      </c>
      <c r="H14638" s="104" t="e">
        <f>C14638*PRODUCT(#REF!,#REF!,G14638,,#REF!,E14638)</f>
        <v>#N/A</v>
      </c>
    </row>
    <row r="14639" spans="3:8">
      <c r="C14639" t="e">
        <f>VLOOKUP(B14639,定价因子!L:M,2,0)</f>
        <v>#N/A</v>
      </c>
      <c r="E14639" t="e">
        <f>VLOOKUP($D$1&amp;D14639,定价因子!E:F,2,0)</f>
        <v>#N/A</v>
      </c>
      <c r="G14639" t="e">
        <f>VLOOKUP($F$1&amp;F14639,定价因子!E:F,2,0)</f>
        <v>#N/A</v>
      </c>
      <c r="H14639" s="104" t="e">
        <f>C14639*PRODUCT(#REF!,#REF!,G14639,,#REF!,E14639)</f>
        <v>#N/A</v>
      </c>
    </row>
    <row r="14640" spans="3:8">
      <c r="C14640" t="e">
        <f>VLOOKUP(B14640,定价因子!L:M,2,0)</f>
        <v>#N/A</v>
      </c>
      <c r="E14640" t="e">
        <f>VLOOKUP($D$1&amp;D14640,定价因子!E:F,2,0)</f>
        <v>#N/A</v>
      </c>
      <c r="G14640" t="e">
        <f>VLOOKUP($F$1&amp;F14640,定价因子!E:F,2,0)</f>
        <v>#N/A</v>
      </c>
      <c r="H14640" s="104" t="e">
        <f>C14640*PRODUCT(#REF!,#REF!,G14640,,#REF!,E14640)</f>
        <v>#N/A</v>
      </c>
    </row>
    <row r="14641" spans="3:8">
      <c r="C14641" t="e">
        <f>VLOOKUP(B14641,定价因子!L:M,2,0)</f>
        <v>#N/A</v>
      </c>
      <c r="E14641" t="e">
        <f>VLOOKUP($D$1&amp;D14641,定价因子!E:F,2,0)</f>
        <v>#N/A</v>
      </c>
      <c r="G14641" t="e">
        <f>VLOOKUP($F$1&amp;F14641,定价因子!E:F,2,0)</f>
        <v>#N/A</v>
      </c>
      <c r="H14641" s="104" t="e">
        <f>C14641*PRODUCT(#REF!,#REF!,G14641,,#REF!,E14641)</f>
        <v>#N/A</v>
      </c>
    </row>
    <row r="14642" spans="3:8">
      <c r="C14642" t="e">
        <f>VLOOKUP(B14642,定价因子!L:M,2,0)</f>
        <v>#N/A</v>
      </c>
      <c r="E14642" t="e">
        <f>VLOOKUP($D$1&amp;D14642,定价因子!E:F,2,0)</f>
        <v>#N/A</v>
      </c>
      <c r="G14642" t="e">
        <f>VLOOKUP($F$1&amp;F14642,定价因子!E:F,2,0)</f>
        <v>#N/A</v>
      </c>
      <c r="H14642" s="104" t="e">
        <f>C14642*PRODUCT(#REF!,#REF!,G14642,,#REF!,E14642)</f>
        <v>#N/A</v>
      </c>
    </row>
    <row r="14643" spans="3:8">
      <c r="C14643" t="e">
        <f>VLOOKUP(B14643,定价因子!L:M,2,0)</f>
        <v>#N/A</v>
      </c>
      <c r="E14643" t="e">
        <f>VLOOKUP($D$1&amp;D14643,定价因子!E:F,2,0)</f>
        <v>#N/A</v>
      </c>
      <c r="G14643" t="e">
        <f>VLOOKUP($F$1&amp;F14643,定价因子!E:F,2,0)</f>
        <v>#N/A</v>
      </c>
      <c r="H14643" s="104" t="e">
        <f>C14643*PRODUCT(#REF!,#REF!,G14643,,#REF!,E14643)</f>
        <v>#N/A</v>
      </c>
    </row>
    <row r="14644" spans="3:8">
      <c r="C14644" t="e">
        <f>VLOOKUP(B14644,定价因子!L:M,2,0)</f>
        <v>#N/A</v>
      </c>
      <c r="E14644" t="e">
        <f>VLOOKUP($D$1&amp;D14644,定价因子!E:F,2,0)</f>
        <v>#N/A</v>
      </c>
      <c r="G14644" t="e">
        <f>VLOOKUP($F$1&amp;F14644,定价因子!E:F,2,0)</f>
        <v>#N/A</v>
      </c>
      <c r="H14644" s="104" t="e">
        <f>C14644*PRODUCT(#REF!,#REF!,G14644,,#REF!,E14644)</f>
        <v>#N/A</v>
      </c>
    </row>
    <row r="14645" spans="3:8">
      <c r="C14645" t="e">
        <f>VLOOKUP(B14645,定价因子!L:M,2,0)</f>
        <v>#N/A</v>
      </c>
      <c r="E14645" t="e">
        <f>VLOOKUP($D$1&amp;D14645,定价因子!E:F,2,0)</f>
        <v>#N/A</v>
      </c>
      <c r="G14645" t="e">
        <f>VLOOKUP($F$1&amp;F14645,定价因子!E:F,2,0)</f>
        <v>#N/A</v>
      </c>
      <c r="H14645" s="104" t="e">
        <f>C14645*PRODUCT(#REF!,#REF!,G14645,,#REF!,E14645)</f>
        <v>#N/A</v>
      </c>
    </row>
    <row r="14646" spans="3:8">
      <c r="C14646" t="e">
        <f>VLOOKUP(B14646,定价因子!L:M,2,0)</f>
        <v>#N/A</v>
      </c>
      <c r="E14646" t="e">
        <f>VLOOKUP($D$1&amp;D14646,定价因子!E:F,2,0)</f>
        <v>#N/A</v>
      </c>
      <c r="G14646" t="e">
        <f>VLOOKUP($F$1&amp;F14646,定价因子!E:F,2,0)</f>
        <v>#N/A</v>
      </c>
      <c r="H14646" s="104" t="e">
        <f>C14646*PRODUCT(#REF!,#REF!,G14646,,#REF!,E14646)</f>
        <v>#N/A</v>
      </c>
    </row>
    <row r="14647" spans="3:8">
      <c r="C14647" t="e">
        <f>VLOOKUP(B14647,定价因子!L:M,2,0)</f>
        <v>#N/A</v>
      </c>
      <c r="E14647" t="e">
        <f>VLOOKUP($D$1&amp;D14647,定价因子!E:F,2,0)</f>
        <v>#N/A</v>
      </c>
      <c r="G14647" t="e">
        <f>VLOOKUP($F$1&amp;F14647,定价因子!E:F,2,0)</f>
        <v>#N/A</v>
      </c>
      <c r="H14647" s="104" t="e">
        <f>C14647*PRODUCT(#REF!,#REF!,G14647,,#REF!,E14647)</f>
        <v>#N/A</v>
      </c>
    </row>
    <row r="14648" spans="3:8">
      <c r="C14648" t="e">
        <f>VLOOKUP(B14648,定价因子!L:M,2,0)</f>
        <v>#N/A</v>
      </c>
      <c r="E14648" t="e">
        <f>VLOOKUP($D$1&amp;D14648,定价因子!E:F,2,0)</f>
        <v>#N/A</v>
      </c>
      <c r="G14648" t="e">
        <f>VLOOKUP($F$1&amp;F14648,定价因子!E:F,2,0)</f>
        <v>#N/A</v>
      </c>
      <c r="H14648" s="104" t="e">
        <f>C14648*PRODUCT(#REF!,#REF!,G14648,,#REF!,E14648)</f>
        <v>#N/A</v>
      </c>
    </row>
    <row r="14649" spans="3:8">
      <c r="C14649" t="e">
        <f>VLOOKUP(B14649,定价因子!L:M,2,0)</f>
        <v>#N/A</v>
      </c>
      <c r="E14649" t="e">
        <f>VLOOKUP($D$1&amp;D14649,定价因子!E:F,2,0)</f>
        <v>#N/A</v>
      </c>
      <c r="G14649" t="e">
        <f>VLOOKUP($F$1&amp;F14649,定价因子!E:F,2,0)</f>
        <v>#N/A</v>
      </c>
      <c r="H14649" s="104" t="e">
        <f>C14649*PRODUCT(#REF!,#REF!,G14649,,#REF!,E14649)</f>
        <v>#N/A</v>
      </c>
    </row>
    <row r="14650" spans="3:8">
      <c r="C14650" t="e">
        <f>VLOOKUP(B14650,定价因子!L:M,2,0)</f>
        <v>#N/A</v>
      </c>
      <c r="E14650" t="e">
        <f>VLOOKUP($D$1&amp;D14650,定价因子!E:F,2,0)</f>
        <v>#N/A</v>
      </c>
      <c r="G14650" t="e">
        <f>VLOOKUP($F$1&amp;F14650,定价因子!E:F,2,0)</f>
        <v>#N/A</v>
      </c>
      <c r="H14650" s="104" t="e">
        <f>C14650*PRODUCT(#REF!,#REF!,G14650,,#REF!,E14650)</f>
        <v>#N/A</v>
      </c>
    </row>
    <row r="14651" spans="3:8">
      <c r="C14651" t="e">
        <f>VLOOKUP(B14651,定价因子!L:M,2,0)</f>
        <v>#N/A</v>
      </c>
      <c r="E14651" t="e">
        <f>VLOOKUP($D$1&amp;D14651,定价因子!E:F,2,0)</f>
        <v>#N/A</v>
      </c>
      <c r="G14651" t="e">
        <f>VLOOKUP($F$1&amp;F14651,定价因子!E:F,2,0)</f>
        <v>#N/A</v>
      </c>
      <c r="H14651" s="104" t="e">
        <f>C14651*PRODUCT(#REF!,#REF!,G14651,,#REF!,E14651)</f>
        <v>#N/A</v>
      </c>
    </row>
    <row r="14652" spans="3:8">
      <c r="C14652" t="e">
        <f>VLOOKUP(B14652,定价因子!L:M,2,0)</f>
        <v>#N/A</v>
      </c>
      <c r="E14652" t="e">
        <f>VLOOKUP($D$1&amp;D14652,定价因子!E:F,2,0)</f>
        <v>#N/A</v>
      </c>
      <c r="G14652" t="e">
        <f>VLOOKUP($F$1&amp;F14652,定价因子!E:F,2,0)</f>
        <v>#N/A</v>
      </c>
      <c r="H14652" s="104" t="e">
        <f>C14652*PRODUCT(#REF!,#REF!,G14652,,#REF!,E14652)</f>
        <v>#N/A</v>
      </c>
    </row>
    <row r="14653" spans="3:8">
      <c r="C14653" t="e">
        <f>VLOOKUP(B14653,定价因子!L:M,2,0)</f>
        <v>#N/A</v>
      </c>
      <c r="E14653" t="e">
        <f>VLOOKUP($D$1&amp;D14653,定价因子!E:F,2,0)</f>
        <v>#N/A</v>
      </c>
      <c r="G14653" t="e">
        <f>VLOOKUP($F$1&amp;F14653,定价因子!E:F,2,0)</f>
        <v>#N/A</v>
      </c>
      <c r="H14653" s="104" t="e">
        <f>C14653*PRODUCT(#REF!,#REF!,G14653,,#REF!,E14653)</f>
        <v>#N/A</v>
      </c>
    </row>
    <row r="14654" spans="3:8">
      <c r="C14654" t="e">
        <f>VLOOKUP(B14654,定价因子!L:M,2,0)</f>
        <v>#N/A</v>
      </c>
      <c r="E14654" t="e">
        <f>VLOOKUP($D$1&amp;D14654,定价因子!E:F,2,0)</f>
        <v>#N/A</v>
      </c>
      <c r="G14654" t="e">
        <f>VLOOKUP($F$1&amp;F14654,定价因子!E:F,2,0)</f>
        <v>#N/A</v>
      </c>
      <c r="H14654" s="104" t="e">
        <f>C14654*PRODUCT(#REF!,#REF!,G14654,,#REF!,E14654)</f>
        <v>#N/A</v>
      </c>
    </row>
    <row r="14655" spans="3:8">
      <c r="C14655" t="e">
        <f>VLOOKUP(B14655,定价因子!L:M,2,0)</f>
        <v>#N/A</v>
      </c>
      <c r="E14655" t="e">
        <f>VLOOKUP($D$1&amp;D14655,定价因子!E:F,2,0)</f>
        <v>#N/A</v>
      </c>
      <c r="G14655" t="e">
        <f>VLOOKUP($F$1&amp;F14655,定价因子!E:F,2,0)</f>
        <v>#N/A</v>
      </c>
      <c r="H14655" s="104" t="e">
        <f>C14655*PRODUCT(#REF!,#REF!,G14655,,#REF!,E14655)</f>
        <v>#N/A</v>
      </c>
    </row>
    <row r="14656" spans="3:8">
      <c r="C14656" t="e">
        <f>VLOOKUP(B14656,定价因子!L:M,2,0)</f>
        <v>#N/A</v>
      </c>
      <c r="E14656" t="e">
        <f>VLOOKUP($D$1&amp;D14656,定价因子!E:F,2,0)</f>
        <v>#N/A</v>
      </c>
      <c r="G14656" t="e">
        <f>VLOOKUP($F$1&amp;F14656,定价因子!E:F,2,0)</f>
        <v>#N/A</v>
      </c>
      <c r="H14656" s="104" t="e">
        <f>C14656*PRODUCT(#REF!,#REF!,G14656,,#REF!,E14656)</f>
        <v>#N/A</v>
      </c>
    </row>
    <row r="14657" spans="3:8">
      <c r="C14657" t="e">
        <f>VLOOKUP(B14657,定价因子!L:M,2,0)</f>
        <v>#N/A</v>
      </c>
      <c r="E14657" t="e">
        <f>VLOOKUP($D$1&amp;D14657,定价因子!E:F,2,0)</f>
        <v>#N/A</v>
      </c>
      <c r="G14657" t="e">
        <f>VLOOKUP($F$1&amp;F14657,定价因子!E:F,2,0)</f>
        <v>#N/A</v>
      </c>
      <c r="H14657" s="104" t="e">
        <f>C14657*PRODUCT(#REF!,#REF!,G14657,,#REF!,E14657)</f>
        <v>#N/A</v>
      </c>
    </row>
    <row r="14658" spans="3:8">
      <c r="C14658" t="e">
        <f>VLOOKUP(B14658,定价因子!L:M,2,0)</f>
        <v>#N/A</v>
      </c>
      <c r="E14658" t="e">
        <f>VLOOKUP($D$1&amp;D14658,定价因子!E:F,2,0)</f>
        <v>#N/A</v>
      </c>
      <c r="G14658" t="e">
        <f>VLOOKUP($F$1&amp;F14658,定价因子!E:F,2,0)</f>
        <v>#N/A</v>
      </c>
      <c r="H14658" s="104" t="e">
        <f>C14658*PRODUCT(#REF!,#REF!,G14658,,#REF!,E14658)</f>
        <v>#N/A</v>
      </c>
    </row>
    <row r="14659" spans="3:8">
      <c r="C14659" t="e">
        <f>VLOOKUP(B14659,定价因子!L:M,2,0)</f>
        <v>#N/A</v>
      </c>
      <c r="E14659" t="e">
        <f>VLOOKUP($D$1&amp;D14659,定价因子!E:F,2,0)</f>
        <v>#N/A</v>
      </c>
      <c r="G14659" t="e">
        <f>VLOOKUP($F$1&amp;F14659,定价因子!E:F,2,0)</f>
        <v>#N/A</v>
      </c>
      <c r="H14659" s="104" t="e">
        <f>C14659*PRODUCT(#REF!,#REF!,G14659,,#REF!,E14659)</f>
        <v>#N/A</v>
      </c>
    </row>
    <row r="14660" spans="3:8">
      <c r="C14660" t="e">
        <f>VLOOKUP(B14660,定价因子!L:M,2,0)</f>
        <v>#N/A</v>
      </c>
      <c r="E14660" t="e">
        <f>VLOOKUP($D$1&amp;D14660,定价因子!E:F,2,0)</f>
        <v>#N/A</v>
      </c>
      <c r="G14660" t="e">
        <f>VLOOKUP($F$1&amp;F14660,定价因子!E:F,2,0)</f>
        <v>#N/A</v>
      </c>
      <c r="H14660" s="104" t="e">
        <f>C14660*PRODUCT(#REF!,#REF!,G14660,,#REF!,E14660)</f>
        <v>#N/A</v>
      </c>
    </row>
    <row r="14661" spans="3:8">
      <c r="C14661" t="e">
        <f>VLOOKUP(B14661,定价因子!L:M,2,0)</f>
        <v>#N/A</v>
      </c>
      <c r="E14661" t="e">
        <f>VLOOKUP($D$1&amp;D14661,定价因子!E:F,2,0)</f>
        <v>#N/A</v>
      </c>
      <c r="G14661" t="e">
        <f>VLOOKUP($F$1&amp;F14661,定价因子!E:F,2,0)</f>
        <v>#N/A</v>
      </c>
      <c r="H14661" s="104" t="e">
        <f>C14661*PRODUCT(#REF!,#REF!,G14661,,#REF!,E14661)</f>
        <v>#N/A</v>
      </c>
    </row>
    <row r="14662" spans="3:8">
      <c r="C14662" t="e">
        <f>VLOOKUP(B14662,定价因子!L:M,2,0)</f>
        <v>#N/A</v>
      </c>
      <c r="E14662" t="e">
        <f>VLOOKUP($D$1&amp;D14662,定价因子!E:F,2,0)</f>
        <v>#N/A</v>
      </c>
      <c r="G14662" t="e">
        <f>VLOOKUP($F$1&amp;F14662,定价因子!E:F,2,0)</f>
        <v>#N/A</v>
      </c>
      <c r="H14662" s="104" t="e">
        <f>C14662*PRODUCT(#REF!,#REF!,G14662,,#REF!,E14662)</f>
        <v>#N/A</v>
      </c>
    </row>
    <row r="14663" spans="3:8">
      <c r="C14663" t="e">
        <f>VLOOKUP(B14663,定价因子!L:M,2,0)</f>
        <v>#N/A</v>
      </c>
      <c r="E14663" t="e">
        <f>VLOOKUP($D$1&amp;D14663,定价因子!E:F,2,0)</f>
        <v>#N/A</v>
      </c>
      <c r="G14663" t="e">
        <f>VLOOKUP($F$1&amp;F14663,定价因子!E:F,2,0)</f>
        <v>#N/A</v>
      </c>
      <c r="H14663" s="104" t="e">
        <f>C14663*PRODUCT(#REF!,#REF!,G14663,,#REF!,E14663)</f>
        <v>#N/A</v>
      </c>
    </row>
    <row r="14664" spans="3:8">
      <c r="C14664" t="e">
        <f>VLOOKUP(B14664,定价因子!L:M,2,0)</f>
        <v>#N/A</v>
      </c>
      <c r="E14664" t="e">
        <f>VLOOKUP($D$1&amp;D14664,定价因子!E:F,2,0)</f>
        <v>#N/A</v>
      </c>
      <c r="G14664" t="e">
        <f>VLOOKUP($F$1&amp;F14664,定价因子!E:F,2,0)</f>
        <v>#N/A</v>
      </c>
      <c r="H14664" s="104" t="e">
        <f>C14664*PRODUCT(#REF!,#REF!,G14664,,#REF!,E14664)</f>
        <v>#N/A</v>
      </c>
    </row>
    <row r="14665" spans="3:8">
      <c r="C14665" t="e">
        <f>VLOOKUP(B14665,定价因子!L:M,2,0)</f>
        <v>#N/A</v>
      </c>
      <c r="E14665" t="e">
        <f>VLOOKUP($D$1&amp;D14665,定价因子!E:F,2,0)</f>
        <v>#N/A</v>
      </c>
      <c r="G14665" t="e">
        <f>VLOOKUP($F$1&amp;F14665,定价因子!E:F,2,0)</f>
        <v>#N/A</v>
      </c>
      <c r="H14665" s="104" t="e">
        <f>C14665*PRODUCT(#REF!,#REF!,G14665,,#REF!,E14665)</f>
        <v>#N/A</v>
      </c>
    </row>
    <row r="14666" spans="3:8">
      <c r="C14666" t="e">
        <f>VLOOKUP(B14666,定价因子!L:M,2,0)</f>
        <v>#N/A</v>
      </c>
      <c r="E14666" t="e">
        <f>VLOOKUP($D$1&amp;D14666,定价因子!E:F,2,0)</f>
        <v>#N/A</v>
      </c>
      <c r="G14666" t="e">
        <f>VLOOKUP($F$1&amp;F14666,定价因子!E:F,2,0)</f>
        <v>#N/A</v>
      </c>
      <c r="H14666" s="104" t="e">
        <f>C14666*PRODUCT(#REF!,#REF!,G14666,,#REF!,E14666)</f>
        <v>#N/A</v>
      </c>
    </row>
    <row r="14667" spans="3:8">
      <c r="C14667" t="e">
        <f>VLOOKUP(B14667,定价因子!L:M,2,0)</f>
        <v>#N/A</v>
      </c>
      <c r="E14667" t="e">
        <f>VLOOKUP($D$1&amp;D14667,定价因子!E:F,2,0)</f>
        <v>#N/A</v>
      </c>
      <c r="G14667" t="e">
        <f>VLOOKUP($F$1&amp;F14667,定价因子!E:F,2,0)</f>
        <v>#N/A</v>
      </c>
      <c r="H14667" s="104" t="e">
        <f>C14667*PRODUCT(#REF!,#REF!,G14667,,#REF!,E14667)</f>
        <v>#N/A</v>
      </c>
    </row>
    <row r="14668" spans="3:8">
      <c r="C14668" t="e">
        <f>VLOOKUP(B14668,定价因子!L:M,2,0)</f>
        <v>#N/A</v>
      </c>
      <c r="E14668" t="e">
        <f>VLOOKUP($D$1&amp;D14668,定价因子!E:F,2,0)</f>
        <v>#N/A</v>
      </c>
      <c r="G14668" t="e">
        <f>VLOOKUP($F$1&amp;F14668,定价因子!E:F,2,0)</f>
        <v>#N/A</v>
      </c>
      <c r="H14668" s="104" t="e">
        <f>C14668*PRODUCT(#REF!,#REF!,G14668,,#REF!,E14668)</f>
        <v>#N/A</v>
      </c>
    </row>
    <row r="14669" spans="3:8">
      <c r="C14669" t="e">
        <f>VLOOKUP(B14669,定价因子!L:M,2,0)</f>
        <v>#N/A</v>
      </c>
      <c r="E14669" t="e">
        <f>VLOOKUP($D$1&amp;D14669,定价因子!E:F,2,0)</f>
        <v>#N/A</v>
      </c>
      <c r="G14669" t="e">
        <f>VLOOKUP($F$1&amp;F14669,定价因子!E:F,2,0)</f>
        <v>#N/A</v>
      </c>
      <c r="H14669" s="104" t="e">
        <f>C14669*PRODUCT(#REF!,#REF!,G14669,,#REF!,E14669)</f>
        <v>#N/A</v>
      </c>
    </row>
    <row r="14670" spans="3:8">
      <c r="C14670" t="e">
        <f>VLOOKUP(B14670,定价因子!L:M,2,0)</f>
        <v>#N/A</v>
      </c>
      <c r="E14670" t="e">
        <f>VLOOKUP($D$1&amp;D14670,定价因子!E:F,2,0)</f>
        <v>#N/A</v>
      </c>
      <c r="G14670" t="e">
        <f>VLOOKUP($F$1&amp;F14670,定价因子!E:F,2,0)</f>
        <v>#N/A</v>
      </c>
      <c r="H14670" s="104" t="e">
        <f>C14670*PRODUCT(#REF!,#REF!,G14670,,#REF!,E14670)</f>
        <v>#N/A</v>
      </c>
    </row>
    <row r="14671" spans="3:8">
      <c r="C14671" t="e">
        <f>VLOOKUP(B14671,定价因子!L:M,2,0)</f>
        <v>#N/A</v>
      </c>
      <c r="E14671" t="e">
        <f>VLOOKUP($D$1&amp;D14671,定价因子!E:F,2,0)</f>
        <v>#N/A</v>
      </c>
      <c r="G14671" t="e">
        <f>VLOOKUP($F$1&amp;F14671,定价因子!E:F,2,0)</f>
        <v>#N/A</v>
      </c>
      <c r="H14671" s="104" t="e">
        <f>C14671*PRODUCT(#REF!,#REF!,G14671,,#REF!,E14671)</f>
        <v>#N/A</v>
      </c>
    </row>
    <row r="14672" spans="3:8">
      <c r="C14672" t="e">
        <f>VLOOKUP(B14672,定价因子!L:M,2,0)</f>
        <v>#N/A</v>
      </c>
      <c r="E14672" t="e">
        <f>VLOOKUP($D$1&amp;D14672,定价因子!E:F,2,0)</f>
        <v>#N/A</v>
      </c>
      <c r="G14672" t="e">
        <f>VLOOKUP($F$1&amp;F14672,定价因子!E:F,2,0)</f>
        <v>#N/A</v>
      </c>
      <c r="H14672" s="104" t="e">
        <f>C14672*PRODUCT(#REF!,#REF!,G14672,,#REF!,E14672)</f>
        <v>#N/A</v>
      </c>
    </row>
    <row r="14673" spans="3:8">
      <c r="C14673" t="e">
        <f>VLOOKUP(B14673,定价因子!L:M,2,0)</f>
        <v>#N/A</v>
      </c>
      <c r="E14673" t="e">
        <f>VLOOKUP($D$1&amp;D14673,定价因子!E:F,2,0)</f>
        <v>#N/A</v>
      </c>
      <c r="G14673" t="e">
        <f>VLOOKUP($F$1&amp;F14673,定价因子!E:F,2,0)</f>
        <v>#N/A</v>
      </c>
      <c r="H14673" s="104" t="e">
        <f>C14673*PRODUCT(#REF!,#REF!,G14673,,#REF!,E14673)</f>
        <v>#N/A</v>
      </c>
    </row>
    <row r="14674" spans="3:8">
      <c r="C14674" t="e">
        <f>VLOOKUP(B14674,定价因子!L:M,2,0)</f>
        <v>#N/A</v>
      </c>
      <c r="E14674" t="e">
        <f>VLOOKUP($D$1&amp;D14674,定价因子!E:F,2,0)</f>
        <v>#N/A</v>
      </c>
      <c r="G14674" t="e">
        <f>VLOOKUP($F$1&amp;F14674,定价因子!E:F,2,0)</f>
        <v>#N/A</v>
      </c>
      <c r="H14674" s="104" t="e">
        <f>C14674*PRODUCT(#REF!,#REF!,G14674,,#REF!,E14674)</f>
        <v>#N/A</v>
      </c>
    </row>
    <row r="14675" spans="3:8">
      <c r="C14675" t="e">
        <f>VLOOKUP(B14675,定价因子!L:M,2,0)</f>
        <v>#N/A</v>
      </c>
      <c r="E14675" t="e">
        <f>VLOOKUP($D$1&amp;D14675,定价因子!E:F,2,0)</f>
        <v>#N/A</v>
      </c>
      <c r="G14675" t="e">
        <f>VLOOKUP($F$1&amp;F14675,定价因子!E:F,2,0)</f>
        <v>#N/A</v>
      </c>
      <c r="H14675" s="104" t="e">
        <f>C14675*PRODUCT(#REF!,#REF!,G14675,,#REF!,E14675)</f>
        <v>#N/A</v>
      </c>
    </row>
    <row r="14676" spans="3:8">
      <c r="C14676" t="e">
        <f>VLOOKUP(B14676,定价因子!L:M,2,0)</f>
        <v>#N/A</v>
      </c>
      <c r="E14676" t="e">
        <f>VLOOKUP($D$1&amp;D14676,定价因子!E:F,2,0)</f>
        <v>#N/A</v>
      </c>
      <c r="G14676" t="e">
        <f>VLOOKUP($F$1&amp;F14676,定价因子!E:F,2,0)</f>
        <v>#N/A</v>
      </c>
      <c r="H14676" s="104" t="e">
        <f>C14676*PRODUCT(#REF!,#REF!,G14676,,#REF!,E14676)</f>
        <v>#N/A</v>
      </c>
    </row>
    <row r="14677" spans="3:8">
      <c r="C14677" t="e">
        <f>VLOOKUP(B14677,定价因子!L:M,2,0)</f>
        <v>#N/A</v>
      </c>
      <c r="E14677" t="e">
        <f>VLOOKUP($D$1&amp;D14677,定价因子!E:F,2,0)</f>
        <v>#N/A</v>
      </c>
      <c r="G14677" t="e">
        <f>VLOOKUP($F$1&amp;F14677,定价因子!E:F,2,0)</f>
        <v>#N/A</v>
      </c>
      <c r="H14677" s="104" t="e">
        <f>C14677*PRODUCT(#REF!,#REF!,G14677,,#REF!,E14677)</f>
        <v>#N/A</v>
      </c>
    </row>
    <row r="14678" spans="3:8">
      <c r="C14678" t="e">
        <f>VLOOKUP(B14678,定价因子!L:M,2,0)</f>
        <v>#N/A</v>
      </c>
      <c r="E14678" t="e">
        <f>VLOOKUP($D$1&amp;D14678,定价因子!E:F,2,0)</f>
        <v>#N/A</v>
      </c>
      <c r="G14678" t="e">
        <f>VLOOKUP($F$1&amp;F14678,定价因子!E:F,2,0)</f>
        <v>#N/A</v>
      </c>
      <c r="H14678" s="104" t="e">
        <f>C14678*PRODUCT(#REF!,#REF!,G14678,,#REF!,E14678)</f>
        <v>#N/A</v>
      </c>
    </row>
    <row r="14679" spans="3:8">
      <c r="C14679" t="e">
        <f>VLOOKUP(B14679,定价因子!L:M,2,0)</f>
        <v>#N/A</v>
      </c>
      <c r="E14679" t="e">
        <f>VLOOKUP($D$1&amp;D14679,定价因子!E:F,2,0)</f>
        <v>#N/A</v>
      </c>
      <c r="G14679" t="e">
        <f>VLOOKUP($F$1&amp;F14679,定价因子!E:F,2,0)</f>
        <v>#N/A</v>
      </c>
      <c r="H14679" s="104" t="e">
        <f>C14679*PRODUCT(#REF!,#REF!,G14679,,#REF!,E14679)</f>
        <v>#N/A</v>
      </c>
    </row>
    <row r="14680" spans="3:8">
      <c r="C14680" t="e">
        <f>VLOOKUP(B14680,定价因子!L:M,2,0)</f>
        <v>#N/A</v>
      </c>
      <c r="E14680" t="e">
        <f>VLOOKUP($D$1&amp;D14680,定价因子!E:F,2,0)</f>
        <v>#N/A</v>
      </c>
      <c r="G14680" t="e">
        <f>VLOOKUP($F$1&amp;F14680,定价因子!E:F,2,0)</f>
        <v>#N/A</v>
      </c>
      <c r="H14680" s="104" t="e">
        <f>C14680*PRODUCT(#REF!,#REF!,G14680,,#REF!,E14680)</f>
        <v>#N/A</v>
      </c>
    </row>
    <row r="14681" spans="3:8">
      <c r="C14681" t="e">
        <f>VLOOKUP(B14681,定价因子!L:M,2,0)</f>
        <v>#N/A</v>
      </c>
      <c r="E14681" t="e">
        <f>VLOOKUP($D$1&amp;D14681,定价因子!E:F,2,0)</f>
        <v>#N/A</v>
      </c>
      <c r="G14681" t="e">
        <f>VLOOKUP($F$1&amp;F14681,定价因子!E:F,2,0)</f>
        <v>#N/A</v>
      </c>
      <c r="H14681" s="104" t="e">
        <f>C14681*PRODUCT(#REF!,#REF!,G14681,,#REF!,E14681)</f>
        <v>#N/A</v>
      </c>
    </row>
    <row r="14682" spans="3:8">
      <c r="C14682" t="e">
        <f>VLOOKUP(B14682,定价因子!L:M,2,0)</f>
        <v>#N/A</v>
      </c>
      <c r="E14682" t="e">
        <f>VLOOKUP($D$1&amp;D14682,定价因子!E:F,2,0)</f>
        <v>#N/A</v>
      </c>
      <c r="G14682" t="e">
        <f>VLOOKUP($F$1&amp;F14682,定价因子!E:F,2,0)</f>
        <v>#N/A</v>
      </c>
      <c r="H14682" s="104" t="e">
        <f>C14682*PRODUCT(#REF!,#REF!,G14682,,#REF!,E14682)</f>
        <v>#N/A</v>
      </c>
    </row>
    <row r="14683" spans="3:8">
      <c r="C14683" t="e">
        <f>VLOOKUP(B14683,定价因子!L:M,2,0)</f>
        <v>#N/A</v>
      </c>
      <c r="E14683" t="e">
        <f>VLOOKUP($D$1&amp;D14683,定价因子!E:F,2,0)</f>
        <v>#N/A</v>
      </c>
      <c r="G14683" t="e">
        <f>VLOOKUP($F$1&amp;F14683,定价因子!E:F,2,0)</f>
        <v>#N/A</v>
      </c>
      <c r="H14683" s="104" t="e">
        <f>C14683*PRODUCT(#REF!,#REF!,G14683,,#REF!,E14683)</f>
        <v>#N/A</v>
      </c>
    </row>
    <row r="14684" spans="3:8">
      <c r="C14684" t="e">
        <f>VLOOKUP(B14684,定价因子!L:M,2,0)</f>
        <v>#N/A</v>
      </c>
      <c r="E14684" t="e">
        <f>VLOOKUP($D$1&amp;D14684,定价因子!E:F,2,0)</f>
        <v>#N/A</v>
      </c>
      <c r="G14684" t="e">
        <f>VLOOKUP($F$1&amp;F14684,定价因子!E:F,2,0)</f>
        <v>#N/A</v>
      </c>
      <c r="H14684" s="104" t="e">
        <f>C14684*PRODUCT(#REF!,#REF!,G14684,,#REF!,E14684)</f>
        <v>#N/A</v>
      </c>
    </row>
    <row r="14685" spans="3:8">
      <c r="C14685" t="e">
        <f>VLOOKUP(B14685,定价因子!L:M,2,0)</f>
        <v>#N/A</v>
      </c>
      <c r="E14685" t="e">
        <f>VLOOKUP($D$1&amp;D14685,定价因子!E:F,2,0)</f>
        <v>#N/A</v>
      </c>
      <c r="G14685" t="e">
        <f>VLOOKUP($F$1&amp;F14685,定价因子!E:F,2,0)</f>
        <v>#N/A</v>
      </c>
      <c r="H14685" s="104" t="e">
        <f>C14685*PRODUCT(#REF!,#REF!,G14685,,#REF!,E14685)</f>
        <v>#N/A</v>
      </c>
    </row>
    <row r="14686" spans="3:8">
      <c r="C14686" t="e">
        <f>VLOOKUP(B14686,定价因子!L:M,2,0)</f>
        <v>#N/A</v>
      </c>
      <c r="E14686" t="e">
        <f>VLOOKUP($D$1&amp;D14686,定价因子!E:F,2,0)</f>
        <v>#N/A</v>
      </c>
      <c r="G14686" t="e">
        <f>VLOOKUP($F$1&amp;F14686,定价因子!E:F,2,0)</f>
        <v>#N/A</v>
      </c>
      <c r="H14686" s="104" t="e">
        <f>C14686*PRODUCT(#REF!,#REF!,G14686,,#REF!,E14686)</f>
        <v>#N/A</v>
      </c>
    </row>
    <row r="14687" spans="3:8">
      <c r="C14687" t="e">
        <f>VLOOKUP(B14687,定价因子!L:M,2,0)</f>
        <v>#N/A</v>
      </c>
      <c r="E14687" t="e">
        <f>VLOOKUP($D$1&amp;D14687,定价因子!E:F,2,0)</f>
        <v>#N/A</v>
      </c>
      <c r="G14687" t="e">
        <f>VLOOKUP($F$1&amp;F14687,定价因子!E:F,2,0)</f>
        <v>#N/A</v>
      </c>
      <c r="H14687" s="104" t="e">
        <f>C14687*PRODUCT(#REF!,#REF!,G14687,,#REF!,E14687)</f>
        <v>#N/A</v>
      </c>
    </row>
    <row r="14688" spans="3:8">
      <c r="C14688" t="e">
        <f>VLOOKUP(B14688,定价因子!L:M,2,0)</f>
        <v>#N/A</v>
      </c>
      <c r="E14688" t="e">
        <f>VLOOKUP($D$1&amp;D14688,定价因子!E:F,2,0)</f>
        <v>#N/A</v>
      </c>
      <c r="G14688" t="e">
        <f>VLOOKUP($F$1&amp;F14688,定价因子!E:F,2,0)</f>
        <v>#N/A</v>
      </c>
      <c r="H14688" s="104" t="e">
        <f>C14688*PRODUCT(#REF!,#REF!,G14688,,#REF!,E14688)</f>
        <v>#N/A</v>
      </c>
    </row>
    <row r="14689" spans="3:8">
      <c r="C14689" t="e">
        <f>VLOOKUP(B14689,定价因子!L:M,2,0)</f>
        <v>#N/A</v>
      </c>
      <c r="E14689" t="e">
        <f>VLOOKUP($D$1&amp;D14689,定价因子!E:F,2,0)</f>
        <v>#N/A</v>
      </c>
      <c r="G14689" t="e">
        <f>VLOOKUP($F$1&amp;F14689,定价因子!E:F,2,0)</f>
        <v>#N/A</v>
      </c>
      <c r="H14689" s="104" t="e">
        <f>C14689*PRODUCT(#REF!,#REF!,G14689,,#REF!,E14689)</f>
        <v>#N/A</v>
      </c>
    </row>
    <row r="14690" spans="3:8">
      <c r="C14690" t="e">
        <f>VLOOKUP(B14690,定价因子!L:M,2,0)</f>
        <v>#N/A</v>
      </c>
      <c r="E14690" t="e">
        <f>VLOOKUP($D$1&amp;D14690,定价因子!E:F,2,0)</f>
        <v>#N/A</v>
      </c>
      <c r="G14690" t="e">
        <f>VLOOKUP($F$1&amp;F14690,定价因子!E:F,2,0)</f>
        <v>#N/A</v>
      </c>
      <c r="H14690" s="104" t="e">
        <f>C14690*PRODUCT(#REF!,#REF!,G14690,,#REF!,E14690)</f>
        <v>#N/A</v>
      </c>
    </row>
    <row r="14691" spans="3:8">
      <c r="C14691" t="e">
        <f>VLOOKUP(B14691,定价因子!L:M,2,0)</f>
        <v>#N/A</v>
      </c>
      <c r="E14691" t="e">
        <f>VLOOKUP($D$1&amp;D14691,定价因子!E:F,2,0)</f>
        <v>#N/A</v>
      </c>
      <c r="G14691" t="e">
        <f>VLOOKUP($F$1&amp;F14691,定价因子!E:F,2,0)</f>
        <v>#N/A</v>
      </c>
      <c r="H14691" s="104" t="e">
        <f>C14691*PRODUCT(#REF!,#REF!,G14691,,#REF!,E14691)</f>
        <v>#N/A</v>
      </c>
    </row>
    <row r="14692" spans="3:8">
      <c r="C14692" t="e">
        <f>VLOOKUP(B14692,定价因子!L:M,2,0)</f>
        <v>#N/A</v>
      </c>
      <c r="E14692" t="e">
        <f>VLOOKUP($D$1&amp;D14692,定价因子!E:F,2,0)</f>
        <v>#N/A</v>
      </c>
      <c r="G14692" t="e">
        <f>VLOOKUP($F$1&amp;F14692,定价因子!E:F,2,0)</f>
        <v>#N/A</v>
      </c>
      <c r="H14692" s="104" t="e">
        <f>C14692*PRODUCT(#REF!,#REF!,G14692,,#REF!,E14692)</f>
        <v>#N/A</v>
      </c>
    </row>
    <row r="14693" spans="3:8">
      <c r="C14693" t="e">
        <f>VLOOKUP(B14693,定价因子!L:M,2,0)</f>
        <v>#N/A</v>
      </c>
      <c r="E14693" t="e">
        <f>VLOOKUP($D$1&amp;D14693,定价因子!E:F,2,0)</f>
        <v>#N/A</v>
      </c>
      <c r="G14693" t="e">
        <f>VLOOKUP($F$1&amp;F14693,定价因子!E:F,2,0)</f>
        <v>#N/A</v>
      </c>
      <c r="H14693" s="104" t="e">
        <f>C14693*PRODUCT(#REF!,#REF!,G14693,,#REF!,E14693)</f>
        <v>#N/A</v>
      </c>
    </row>
    <row r="14694" spans="3:8">
      <c r="C14694" t="e">
        <f>VLOOKUP(B14694,定价因子!L:M,2,0)</f>
        <v>#N/A</v>
      </c>
      <c r="E14694" t="e">
        <f>VLOOKUP($D$1&amp;D14694,定价因子!E:F,2,0)</f>
        <v>#N/A</v>
      </c>
      <c r="G14694" t="e">
        <f>VLOOKUP($F$1&amp;F14694,定价因子!E:F,2,0)</f>
        <v>#N/A</v>
      </c>
      <c r="H14694" s="104" t="e">
        <f>C14694*PRODUCT(#REF!,#REF!,G14694,,#REF!,E14694)</f>
        <v>#N/A</v>
      </c>
    </row>
    <row r="14695" spans="3:8">
      <c r="C14695" t="e">
        <f>VLOOKUP(B14695,定价因子!L:M,2,0)</f>
        <v>#N/A</v>
      </c>
      <c r="E14695" t="e">
        <f>VLOOKUP($D$1&amp;D14695,定价因子!E:F,2,0)</f>
        <v>#N/A</v>
      </c>
      <c r="G14695" t="e">
        <f>VLOOKUP($F$1&amp;F14695,定价因子!E:F,2,0)</f>
        <v>#N/A</v>
      </c>
      <c r="H14695" s="104" t="e">
        <f>C14695*PRODUCT(#REF!,#REF!,G14695,,#REF!,E14695)</f>
        <v>#N/A</v>
      </c>
    </row>
    <row r="14696" spans="3:8">
      <c r="C14696" t="e">
        <f>VLOOKUP(B14696,定价因子!L:M,2,0)</f>
        <v>#N/A</v>
      </c>
      <c r="E14696" t="e">
        <f>VLOOKUP($D$1&amp;D14696,定价因子!E:F,2,0)</f>
        <v>#N/A</v>
      </c>
      <c r="G14696" t="e">
        <f>VLOOKUP($F$1&amp;F14696,定价因子!E:F,2,0)</f>
        <v>#N/A</v>
      </c>
      <c r="H14696" s="104" t="e">
        <f>C14696*PRODUCT(#REF!,#REF!,G14696,,#REF!,E14696)</f>
        <v>#N/A</v>
      </c>
    </row>
    <row r="14697" spans="3:8">
      <c r="C14697" t="e">
        <f>VLOOKUP(B14697,定价因子!L:M,2,0)</f>
        <v>#N/A</v>
      </c>
      <c r="E14697" t="e">
        <f>VLOOKUP($D$1&amp;D14697,定价因子!E:F,2,0)</f>
        <v>#N/A</v>
      </c>
      <c r="G14697" t="e">
        <f>VLOOKUP($F$1&amp;F14697,定价因子!E:F,2,0)</f>
        <v>#N/A</v>
      </c>
      <c r="H14697" s="104" t="e">
        <f>C14697*PRODUCT(#REF!,#REF!,G14697,,#REF!,E14697)</f>
        <v>#N/A</v>
      </c>
    </row>
    <row r="14698" spans="3:8">
      <c r="C14698" t="e">
        <f>VLOOKUP(B14698,定价因子!L:M,2,0)</f>
        <v>#N/A</v>
      </c>
      <c r="E14698" t="e">
        <f>VLOOKUP($D$1&amp;D14698,定价因子!E:F,2,0)</f>
        <v>#N/A</v>
      </c>
      <c r="G14698" t="e">
        <f>VLOOKUP($F$1&amp;F14698,定价因子!E:F,2,0)</f>
        <v>#N/A</v>
      </c>
      <c r="H14698" s="104" t="e">
        <f>C14698*PRODUCT(#REF!,#REF!,G14698,,#REF!,E14698)</f>
        <v>#N/A</v>
      </c>
    </row>
    <row r="14699" spans="3:8">
      <c r="C14699" t="e">
        <f>VLOOKUP(B14699,定价因子!L:M,2,0)</f>
        <v>#N/A</v>
      </c>
      <c r="E14699" t="e">
        <f>VLOOKUP($D$1&amp;D14699,定价因子!E:F,2,0)</f>
        <v>#N/A</v>
      </c>
      <c r="G14699" t="e">
        <f>VLOOKUP($F$1&amp;F14699,定价因子!E:F,2,0)</f>
        <v>#N/A</v>
      </c>
      <c r="H14699" s="104" t="e">
        <f>C14699*PRODUCT(#REF!,#REF!,G14699,,#REF!,E14699)</f>
        <v>#N/A</v>
      </c>
    </row>
    <row r="14700" spans="3:8">
      <c r="C14700" t="e">
        <f>VLOOKUP(B14700,定价因子!L:M,2,0)</f>
        <v>#N/A</v>
      </c>
      <c r="E14700" t="e">
        <f>VLOOKUP($D$1&amp;D14700,定价因子!E:F,2,0)</f>
        <v>#N/A</v>
      </c>
      <c r="G14700" t="e">
        <f>VLOOKUP($F$1&amp;F14700,定价因子!E:F,2,0)</f>
        <v>#N/A</v>
      </c>
      <c r="H14700" s="104" t="e">
        <f>C14700*PRODUCT(#REF!,#REF!,G14700,,#REF!,E14700)</f>
        <v>#N/A</v>
      </c>
    </row>
    <row r="14701" spans="3:8">
      <c r="C14701" t="e">
        <f>VLOOKUP(B14701,定价因子!L:M,2,0)</f>
        <v>#N/A</v>
      </c>
      <c r="E14701" t="e">
        <f>VLOOKUP($D$1&amp;D14701,定价因子!E:F,2,0)</f>
        <v>#N/A</v>
      </c>
      <c r="G14701" t="e">
        <f>VLOOKUP($F$1&amp;F14701,定价因子!E:F,2,0)</f>
        <v>#N/A</v>
      </c>
      <c r="H14701" s="104" t="e">
        <f>C14701*PRODUCT(#REF!,#REF!,G14701,,#REF!,E14701)</f>
        <v>#N/A</v>
      </c>
    </row>
    <row r="14702" spans="3:8">
      <c r="C14702" t="e">
        <f>VLOOKUP(B14702,定价因子!L:M,2,0)</f>
        <v>#N/A</v>
      </c>
      <c r="E14702" t="e">
        <f>VLOOKUP($D$1&amp;D14702,定价因子!E:F,2,0)</f>
        <v>#N/A</v>
      </c>
      <c r="G14702" t="e">
        <f>VLOOKUP($F$1&amp;F14702,定价因子!E:F,2,0)</f>
        <v>#N/A</v>
      </c>
      <c r="H14702" s="104" t="e">
        <f>C14702*PRODUCT(#REF!,#REF!,G14702,,#REF!,E14702)</f>
        <v>#N/A</v>
      </c>
    </row>
    <row r="14703" spans="3:8">
      <c r="C14703" t="e">
        <f>VLOOKUP(B14703,定价因子!L:M,2,0)</f>
        <v>#N/A</v>
      </c>
      <c r="E14703" t="e">
        <f>VLOOKUP($D$1&amp;D14703,定价因子!E:F,2,0)</f>
        <v>#N/A</v>
      </c>
      <c r="G14703" t="e">
        <f>VLOOKUP($F$1&amp;F14703,定价因子!E:F,2,0)</f>
        <v>#N/A</v>
      </c>
      <c r="H14703" s="104" t="e">
        <f>C14703*PRODUCT(#REF!,#REF!,G14703,,#REF!,E14703)</f>
        <v>#N/A</v>
      </c>
    </row>
    <row r="14704" spans="3:8">
      <c r="C14704" t="e">
        <f>VLOOKUP(B14704,定价因子!L:M,2,0)</f>
        <v>#N/A</v>
      </c>
      <c r="E14704" t="e">
        <f>VLOOKUP($D$1&amp;D14704,定价因子!E:F,2,0)</f>
        <v>#N/A</v>
      </c>
      <c r="G14704" t="e">
        <f>VLOOKUP($F$1&amp;F14704,定价因子!E:F,2,0)</f>
        <v>#N/A</v>
      </c>
      <c r="H14704" s="104" t="e">
        <f>C14704*PRODUCT(#REF!,#REF!,G14704,,#REF!,E14704)</f>
        <v>#N/A</v>
      </c>
    </row>
    <row r="14705" spans="3:8">
      <c r="C14705" t="e">
        <f>VLOOKUP(B14705,定价因子!L:M,2,0)</f>
        <v>#N/A</v>
      </c>
      <c r="E14705" t="e">
        <f>VLOOKUP($D$1&amp;D14705,定价因子!E:F,2,0)</f>
        <v>#N/A</v>
      </c>
      <c r="G14705" t="e">
        <f>VLOOKUP($F$1&amp;F14705,定价因子!E:F,2,0)</f>
        <v>#N/A</v>
      </c>
      <c r="H14705" s="104" t="e">
        <f>C14705*PRODUCT(#REF!,#REF!,G14705,,#REF!,E14705)</f>
        <v>#N/A</v>
      </c>
    </row>
    <row r="14706" spans="3:8">
      <c r="C14706" t="e">
        <f>VLOOKUP(B14706,定价因子!L:M,2,0)</f>
        <v>#N/A</v>
      </c>
      <c r="E14706" t="e">
        <f>VLOOKUP($D$1&amp;D14706,定价因子!E:F,2,0)</f>
        <v>#N/A</v>
      </c>
      <c r="G14706" t="e">
        <f>VLOOKUP($F$1&amp;F14706,定价因子!E:F,2,0)</f>
        <v>#N/A</v>
      </c>
      <c r="H14706" s="104" t="e">
        <f>C14706*PRODUCT(#REF!,#REF!,G14706,,#REF!,E14706)</f>
        <v>#N/A</v>
      </c>
    </row>
    <row r="14707" spans="3:8">
      <c r="C14707" t="e">
        <f>VLOOKUP(B14707,定价因子!L:M,2,0)</f>
        <v>#N/A</v>
      </c>
      <c r="E14707" t="e">
        <f>VLOOKUP($D$1&amp;D14707,定价因子!E:F,2,0)</f>
        <v>#N/A</v>
      </c>
      <c r="G14707" t="e">
        <f>VLOOKUP($F$1&amp;F14707,定价因子!E:F,2,0)</f>
        <v>#N/A</v>
      </c>
      <c r="H14707" s="104" t="e">
        <f>C14707*PRODUCT(#REF!,#REF!,G14707,,#REF!,E14707)</f>
        <v>#N/A</v>
      </c>
    </row>
    <row r="14708" spans="3:8">
      <c r="C14708" t="e">
        <f>VLOOKUP(B14708,定价因子!L:M,2,0)</f>
        <v>#N/A</v>
      </c>
      <c r="E14708" t="e">
        <f>VLOOKUP($D$1&amp;D14708,定价因子!E:F,2,0)</f>
        <v>#N/A</v>
      </c>
      <c r="G14708" t="e">
        <f>VLOOKUP($F$1&amp;F14708,定价因子!E:F,2,0)</f>
        <v>#N/A</v>
      </c>
      <c r="H14708" s="104" t="e">
        <f>C14708*PRODUCT(#REF!,#REF!,G14708,,#REF!,E14708)</f>
        <v>#N/A</v>
      </c>
    </row>
    <row r="14709" spans="3:8">
      <c r="C14709" t="e">
        <f>VLOOKUP(B14709,定价因子!L:M,2,0)</f>
        <v>#N/A</v>
      </c>
      <c r="E14709" t="e">
        <f>VLOOKUP($D$1&amp;D14709,定价因子!E:F,2,0)</f>
        <v>#N/A</v>
      </c>
      <c r="G14709" t="e">
        <f>VLOOKUP($F$1&amp;F14709,定价因子!E:F,2,0)</f>
        <v>#N/A</v>
      </c>
      <c r="H14709" s="104" t="e">
        <f>C14709*PRODUCT(#REF!,#REF!,G14709,,#REF!,E14709)</f>
        <v>#N/A</v>
      </c>
    </row>
    <row r="14710" spans="3:8">
      <c r="C14710" t="e">
        <f>VLOOKUP(B14710,定价因子!L:M,2,0)</f>
        <v>#N/A</v>
      </c>
      <c r="E14710" t="e">
        <f>VLOOKUP($D$1&amp;D14710,定价因子!E:F,2,0)</f>
        <v>#N/A</v>
      </c>
      <c r="G14710" t="e">
        <f>VLOOKUP($F$1&amp;F14710,定价因子!E:F,2,0)</f>
        <v>#N/A</v>
      </c>
      <c r="H14710" s="104" t="e">
        <f>C14710*PRODUCT(#REF!,#REF!,G14710,,#REF!,E14710)</f>
        <v>#N/A</v>
      </c>
    </row>
    <row r="14711" spans="3:8">
      <c r="C14711" t="e">
        <f>VLOOKUP(B14711,定价因子!L:M,2,0)</f>
        <v>#N/A</v>
      </c>
      <c r="E14711" t="e">
        <f>VLOOKUP($D$1&amp;D14711,定价因子!E:F,2,0)</f>
        <v>#N/A</v>
      </c>
      <c r="G14711" t="e">
        <f>VLOOKUP($F$1&amp;F14711,定价因子!E:F,2,0)</f>
        <v>#N/A</v>
      </c>
      <c r="H14711" s="104" t="e">
        <f>C14711*PRODUCT(#REF!,#REF!,G14711,,#REF!,E14711)</f>
        <v>#N/A</v>
      </c>
    </row>
    <row r="14712" spans="3:8">
      <c r="C14712" t="e">
        <f>VLOOKUP(B14712,定价因子!L:M,2,0)</f>
        <v>#N/A</v>
      </c>
      <c r="E14712" t="e">
        <f>VLOOKUP($D$1&amp;D14712,定价因子!E:F,2,0)</f>
        <v>#N/A</v>
      </c>
      <c r="G14712" t="e">
        <f>VLOOKUP($F$1&amp;F14712,定价因子!E:F,2,0)</f>
        <v>#N/A</v>
      </c>
      <c r="H14712" s="104" t="e">
        <f>C14712*PRODUCT(#REF!,#REF!,G14712,,#REF!,E14712)</f>
        <v>#N/A</v>
      </c>
    </row>
    <row r="14713" spans="3:8">
      <c r="C14713" t="e">
        <f>VLOOKUP(B14713,定价因子!L:M,2,0)</f>
        <v>#N/A</v>
      </c>
      <c r="E14713" t="e">
        <f>VLOOKUP($D$1&amp;D14713,定价因子!E:F,2,0)</f>
        <v>#N/A</v>
      </c>
      <c r="G14713" t="e">
        <f>VLOOKUP($F$1&amp;F14713,定价因子!E:F,2,0)</f>
        <v>#N/A</v>
      </c>
      <c r="H14713" s="104" t="e">
        <f>C14713*PRODUCT(#REF!,#REF!,G14713,,#REF!,E14713)</f>
        <v>#N/A</v>
      </c>
    </row>
    <row r="14714" spans="3:8">
      <c r="C14714" t="e">
        <f>VLOOKUP(B14714,定价因子!L:M,2,0)</f>
        <v>#N/A</v>
      </c>
      <c r="E14714" t="e">
        <f>VLOOKUP($D$1&amp;D14714,定价因子!E:F,2,0)</f>
        <v>#N/A</v>
      </c>
      <c r="G14714" t="e">
        <f>VLOOKUP($F$1&amp;F14714,定价因子!E:F,2,0)</f>
        <v>#N/A</v>
      </c>
      <c r="H14714" s="104" t="e">
        <f>C14714*PRODUCT(#REF!,#REF!,G14714,,#REF!,E14714)</f>
        <v>#N/A</v>
      </c>
    </row>
    <row r="14715" spans="3:8">
      <c r="C14715" t="e">
        <f>VLOOKUP(B14715,定价因子!L:M,2,0)</f>
        <v>#N/A</v>
      </c>
      <c r="E14715" t="e">
        <f>VLOOKUP($D$1&amp;D14715,定价因子!E:F,2,0)</f>
        <v>#N/A</v>
      </c>
      <c r="G14715" t="e">
        <f>VLOOKUP($F$1&amp;F14715,定价因子!E:F,2,0)</f>
        <v>#N/A</v>
      </c>
      <c r="H14715" s="104" t="e">
        <f>C14715*PRODUCT(#REF!,#REF!,G14715,,#REF!,E14715)</f>
        <v>#N/A</v>
      </c>
    </row>
    <row r="14716" spans="3:8">
      <c r="C14716" t="e">
        <f>VLOOKUP(B14716,定价因子!L:M,2,0)</f>
        <v>#N/A</v>
      </c>
      <c r="E14716" t="e">
        <f>VLOOKUP($D$1&amp;D14716,定价因子!E:F,2,0)</f>
        <v>#N/A</v>
      </c>
      <c r="G14716" t="e">
        <f>VLOOKUP($F$1&amp;F14716,定价因子!E:F,2,0)</f>
        <v>#N/A</v>
      </c>
      <c r="H14716" s="104" t="e">
        <f>C14716*PRODUCT(#REF!,#REF!,G14716,,#REF!,E14716)</f>
        <v>#N/A</v>
      </c>
    </row>
    <row r="14717" spans="3:8">
      <c r="C14717" t="e">
        <f>VLOOKUP(B14717,定价因子!L:M,2,0)</f>
        <v>#N/A</v>
      </c>
      <c r="E14717" t="e">
        <f>VLOOKUP($D$1&amp;D14717,定价因子!E:F,2,0)</f>
        <v>#N/A</v>
      </c>
      <c r="G14717" t="e">
        <f>VLOOKUP($F$1&amp;F14717,定价因子!E:F,2,0)</f>
        <v>#N/A</v>
      </c>
      <c r="H14717" s="104" t="e">
        <f>C14717*PRODUCT(#REF!,#REF!,G14717,,#REF!,E14717)</f>
        <v>#N/A</v>
      </c>
    </row>
    <row r="14718" spans="3:8">
      <c r="C14718" t="e">
        <f>VLOOKUP(B14718,定价因子!L:M,2,0)</f>
        <v>#N/A</v>
      </c>
      <c r="E14718" t="e">
        <f>VLOOKUP($D$1&amp;D14718,定价因子!E:F,2,0)</f>
        <v>#N/A</v>
      </c>
      <c r="G14718" t="e">
        <f>VLOOKUP($F$1&amp;F14718,定价因子!E:F,2,0)</f>
        <v>#N/A</v>
      </c>
      <c r="H14718" s="104" t="e">
        <f>C14718*PRODUCT(#REF!,#REF!,G14718,,#REF!,E14718)</f>
        <v>#N/A</v>
      </c>
    </row>
    <row r="14719" spans="3:8">
      <c r="C14719" t="e">
        <f>VLOOKUP(B14719,定价因子!L:M,2,0)</f>
        <v>#N/A</v>
      </c>
      <c r="E14719" t="e">
        <f>VLOOKUP($D$1&amp;D14719,定价因子!E:F,2,0)</f>
        <v>#N/A</v>
      </c>
      <c r="G14719" t="e">
        <f>VLOOKUP($F$1&amp;F14719,定价因子!E:F,2,0)</f>
        <v>#N/A</v>
      </c>
      <c r="H14719" s="104" t="e">
        <f>C14719*PRODUCT(#REF!,#REF!,G14719,,#REF!,E14719)</f>
        <v>#N/A</v>
      </c>
    </row>
    <row r="14720" spans="3:8">
      <c r="C14720" t="e">
        <f>VLOOKUP(B14720,定价因子!L:M,2,0)</f>
        <v>#N/A</v>
      </c>
      <c r="E14720" t="e">
        <f>VLOOKUP($D$1&amp;D14720,定价因子!E:F,2,0)</f>
        <v>#N/A</v>
      </c>
      <c r="G14720" t="e">
        <f>VLOOKUP($F$1&amp;F14720,定价因子!E:F,2,0)</f>
        <v>#N/A</v>
      </c>
      <c r="H14720" s="104" t="e">
        <f>C14720*PRODUCT(#REF!,#REF!,G14720,,#REF!,E14720)</f>
        <v>#N/A</v>
      </c>
    </row>
    <row r="14721" spans="3:8">
      <c r="C14721" t="e">
        <f>VLOOKUP(B14721,定价因子!L:M,2,0)</f>
        <v>#N/A</v>
      </c>
      <c r="E14721" t="e">
        <f>VLOOKUP($D$1&amp;D14721,定价因子!E:F,2,0)</f>
        <v>#N/A</v>
      </c>
      <c r="G14721" t="e">
        <f>VLOOKUP($F$1&amp;F14721,定价因子!E:F,2,0)</f>
        <v>#N/A</v>
      </c>
      <c r="H14721" s="104" t="e">
        <f>C14721*PRODUCT(#REF!,#REF!,G14721,,#REF!,E14721)</f>
        <v>#N/A</v>
      </c>
    </row>
    <row r="14722" spans="3:8">
      <c r="C14722" t="e">
        <f>VLOOKUP(B14722,定价因子!L:M,2,0)</f>
        <v>#N/A</v>
      </c>
      <c r="E14722" t="e">
        <f>VLOOKUP($D$1&amp;D14722,定价因子!E:F,2,0)</f>
        <v>#N/A</v>
      </c>
      <c r="G14722" t="e">
        <f>VLOOKUP($F$1&amp;F14722,定价因子!E:F,2,0)</f>
        <v>#N/A</v>
      </c>
      <c r="H14722" s="104" t="e">
        <f>C14722*PRODUCT(#REF!,#REF!,G14722,,#REF!,E14722)</f>
        <v>#N/A</v>
      </c>
    </row>
    <row r="14723" spans="3:8">
      <c r="C14723" t="e">
        <f>VLOOKUP(B14723,定价因子!L:M,2,0)</f>
        <v>#N/A</v>
      </c>
      <c r="E14723" t="e">
        <f>VLOOKUP($D$1&amp;D14723,定价因子!E:F,2,0)</f>
        <v>#N/A</v>
      </c>
      <c r="G14723" t="e">
        <f>VLOOKUP($F$1&amp;F14723,定价因子!E:F,2,0)</f>
        <v>#N/A</v>
      </c>
      <c r="H14723" s="104" t="e">
        <f>C14723*PRODUCT(#REF!,#REF!,G14723,,#REF!,E14723)</f>
        <v>#N/A</v>
      </c>
    </row>
    <row r="14724" spans="3:8">
      <c r="C14724" t="e">
        <f>VLOOKUP(B14724,定价因子!L:M,2,0)</f>
        <v>#N/A</v>
      </c>
      <c r="E14724" t="e">
        <f>VLOOKUP($D$1&amp;D14724,定价因子!E:F,2,0)</f>
        <v>#N/A</v>
      </c>
      <c r="G14724" t="e">
        <f>VLOOKUP($F$1&amp;F14724,定价因子!E:F,2,0)</f>
        <v>#N/A</v>
      </c>
      <c r="H14724" s="104" t="e">
        <f>C14724*PRODUCT(#REF!,#REF!,G14724,,#REF!,E14724)</f>
        <v>#N/A</v>
      </c>
    </row>
    <row r="14725" spans="3:8">
      <c r="C14725" t="e">
        <f>VLOOKUP(B14725,定价因子!L:M,2,0)</f>
        <v>#N/A</v>
      </c>
      <c r="E14725" t="e">
        <f>VLOOKUP($D$1&amp;D14725,定价因子!E:F,2,0)</f>
        <v>#N/A</v>
      </c>
      <c r="G14725" t="e">
        <f>VLOOKUP($F$1&amp;F14725,定价因子!E:F,2,0)</f>
        <v>#N/A</v>
      </c>
      <c r="H14725" s="104" t="e">
        <f>C14725*PRODUCT(#REF!,#REF!,G14725,,#REF!,E14725)</f>
        <v>#N/A</v>
      </c>
    </row>
    <row r="14726" spans="3:8">
      <c r="C14726" t="e">
        <f>VLOOKUP(B14726,定价因子!L:M,2,0)</f>
        <v>#N/A</v>
      </c>
      <c r="E14726" t="e">
        <f>VLOOKUP($D$1&amp;D14726,定价因子!E:F,2,0)</f>
        <v>#N/A</v>
      </c>
      <c r="G14726" t="e">
        <f>VLOOKUP($F$1&amp;F14726,定价因子!E:F,2,0)</f>
        <v>#N/A</v>
      </c>
      <c r="H14726" s="104" t="e">
        <f>C14726*PRODUCT(#REF!,#REF!,G14726,,#REF!,E14726)</f>
        <v>#N/A</v>
      </c>
    </row>
    <row r="14727" spans="3:8">
      <c r="C14727" t="e">
        <f>VLOOKUP(B14727,定价因子!L:M,2,0)</f>
        <v>#N/A</v>
      </c>
      <c r="E14727" t="e">
        <f>VLOOKUP($D$1&amp;D14727,定价因子!E:F,2,0)</f>
        <v>#N/A</v>
      </c>
      <c r="G14727" t="e">
        <f>VLOOKUP($F$1&amp;F14727,定价因子!E:F,2,0)</f>
        <v>#N/A</v>
      </c>
      <c r="H14727" s="104" t="e">
        <f>C14727*PRODUCT(#REF!,#REF!,G14727,,#REF!,E14727)</f>
        <v>#N/A</v>
      </c>
    </row>
    <row r="14728" spans="3:8">
      <c r="C14728" t="e">
        <f>VLOOKUP(B14728,定价因子!L:M,2,0)</f>
        <v>#N/A</v>
      </c>
      <c r="E14728" t="e">
        <f>VLOOKUP($D$1&amp;D14728,定价因子!E:F,2,0)</f>
        <v>#N/A</v>
      </c>
      <c r="G14728" t="e">
        <f>VLOOKUP($F$1&amp;F14728,定价因子!E:F,2,0)</f>
        <v>#N/A</v>
      </c>
      <c r="H14728" s="104" t="e">
        <f>C14728*PRODUCT(#REF!,#REF!,G14728,,#REF!,E14728)</f>
        <v>#N/A</v>
      </c>
    </row>
    <row r="14729" spans="3:8">
      <c r="C14729" t="e">
        <f>VLOOKUP(B14729,定价因子!L:M,2,0)</f>
        <v>#N/A</v>
      </c>
      <c r="E14729" t="e">
        <f>VLOOKUP($D$1&amp;D14729,定价因子!E:F,2,0)</f>
        <v>#N/A</v>
      </c>
      <c r="G14729" t="e">
        <f>VLOOKUP($F$1&amp;F14729,定价因子!E:F,2,0)</f>
        <v>#N/A</v>
      </c>
      <c r="H14729" s="104" t="e">
        <f>C14729*PRODUCT(#REF!,#REF!,G14729,,#REF!,E14729)</f>
        <v>#N/A</v>
      </c>
    </row>
    <row r="14730" spans="3:8">
      <c r="C14730" t="e">
        <f>VLOOKUP(B14730,定价因子!L:M,2,0)</f>
        <v>#N/A</v>
      </c>
      <c r="E14730" t="e">
        <f>VLOOKUP($D$1&amp;D14730,定价因子!E:F,2,0)</f>
        <v>#N/A</v>
      </c>
      <c r="G14730" t="e">
        <f>VLOOKUP($F$1&amp;F14730,定价因子!E:F,2,0)</f>
        <v>#N/A</v>
      </c>
      <c r="H14730" s="104" t="e">
        <f>C14730*PRODUCT(#REF!,#REF!,G14730,,#REF!,E14730)</f>
        <v>#N/A</v>
      </c>
    </row>
    <row r="14731" spans="3:8">
      <c r="C14731" t="e">
        <f>VLOOKUP(B14731,定价因子!L:M,2,0)</f>
        <v>#N/A</v>
      </c>
      <c r="E14731" t="e">
        <f>VLOOKUP($D$1&amp;D14731,定价因子!E:F,2,0)</f>
        <v>#N/A</v>
      </c>
      <c r="G14731" t="e">
        <f>VLOOKUP($F$1&amp;F14731,定价因子!E:F,2,0)</f>
        <v>#N/A</v>
      </c>
      <c r="H14731" s="104" t="e">
        <f>C14731*PRODUCT(#REF!,#REF!,G14731,,#REF!,E14731)</f>
        <v>#N/A</v>
      </c>
    </row>
    <row r="14732" spans="3:8">
      <c r="C14732" t="e">
        <f>VLOOKUP(B14732,定价因子!L:M,2,0)</f>
        <v>#N/A</v>
      </c>
      <c r="E14732" t="e">
        <f>VLOOKUP($D$1&amp;D14732,定价因子!E:F,2,0)</f>
        <v>#N/A</v>
      </c>
      <c r="G14732" t="e">
        <f>VLOOKUP($F$1&amp;F14732,定价因子!E:F,2,0)</f>
        <v>#N/A</v>
      </c>
      <c r="H14732" s="104" t="e">
        <f>C14732*PRODUCT(#REF!,#REF!,G14732,,#REF!,E14732)</f>
        <v>#N/A</v>
      </c>
    </row>
    <row r="14733" spans="3:8">
      <c r="C14733" t="e">
        <f>VLOOKUP(B14733,定价因子!L:M,2,0)</f>
        <v>#N/A</v>
      </c>
      <c r="E14733" t="e">
        <f>VLOOKUP($D$1&amp;D14733,定价因子!E:F,2,0)</f>
        <v>#N/A</v>
      </c>
      <c r="G14733" t="e">
        <f>VLOOKUP($F$1&amp;F14733,定价因子!E:F,2,0)</f>
        <v>#N/A</v>
      </c>
      <c r="H14733" s="104" t="e">
        <f>C14733*PRODUCT(#REF!,#REF!,G14733,,#REF!,E14733)</f>
        <v>#N/A</v>
      </c>
    </row>
    <row r="14734" spans="3:8">
      <c r="C14734" t="e">
        <f>VLOOKUP(B14734,定价因子!L:M,2,0)</f>
        <v>#N/A</v>
      </c>
      <c r="E14734" t="e">
        <f>VLOOKUP($D$1&amp;D14734,定价因子!E:F,2,0)</f>
        <v>#N/A</v>
      </c>
      <c r="G14734" t="e">
        <f>VLOOKUP($F$1&amp;F14734,定价因子!E:F,2,0)</f>
        <v>#N/A</v>
      </c>
      <c r="H14734" s="104" t="e">
        <f>C14734*PRODUCT(#REF!,#REF!,G14734,,#REF!,E14734)</f>
        <v>#N/A</v>
      </c>
    </row>
    <row r="14735" spans="3:8">
      <c r="C14735" t="e">
        <f>VLOOKUP(B14735,定价因子!L:M,2,0)</f>
        <v>#N/A</v>
      </c>
      <c r="E14735" t="e">
        <f>VLOOKUP($D$1&amp;D14735,定价因子!E:F,2,0)</f>
        <v>#N/A</v>
      </c>
      <c r="G14735" t="e">
        <f>VLOOKUP($F$1&amp;F14735,定价因子!E:F,2,0)</f>
        <v>#N/A</v>
      </c>
      <c r="H14735" s="104" t="e">
        <f>C14735*PRODUCT(#REF!,#REF!,G14735,,#REF!,E14735)</f>
        <v>#N/A</v>
      </c>
    </row>
    <row r="14736" spans="3:8">
      <c r="C14736" t="e">
        <f>VLOOKUP(B14736,定价因子!L:M,2,0)</f>
        <v>#N/A</v>
      </c>
      <c r="E14736" t="e">
        <f>VLOOKUP($D$1&amp;D14736,定价因子!E:F,2,0)</f>
        <v>#N/A</v>
      </c>
      <c r="G14736" t="e">
        <f>VLOOKUP($F$1&amp;F14736,定价因子!E:F,2,0)</f>
        <v>#N/A</v>
      </c>
      <c r="H14736" s="104" t="e">
        <f>C14736*PRODUCT(#REF!,#REF!,G14736,,#REF!,E14736)</f>
        <v>#N/A</v>
      </c>
    </row>
    <row r="14737" spans="3:8">
      <c r="C14737" t="e">
        <f>VLOOKUP(B14737,定价因子!L:M,2,0)</f>
        <v>#N/A</v>
      </c>
      <c r="E14737" t="e">
        <f>VLOOKUP($D$1&amp;D14737,定价因子!E:F,2,0)</f>
        <v>#N/A</v>
      </c>
      <c r="G14737" t="e">
        <f>VLOOKUP($F$1&amp;F14737,定价因子!E:F,2,0)</f>
        <v>#N/A</v>
      </c>
      <c r="H14737" s="104" t="e">
        <f>C14737*PRODUCT(#REF!,#REF!,G14737,,#REF!,E14737)</f>
        <v>#N/A</v>
      </c>
    </row>
    <row r="14738" spans="3:8">
      <c r="C14738" t="e">
        <f>VLOOKUP(B14738,定价因子!L:M,2,0)</f>
        <v>#N/A</v>
      </c>
      <c r="E14738" t="e">
        <f>VLOOKUP($D$1&amp;D14738,定价因子!E:F,2,0)</f>
        <v>#N/A</v>
      </c>
      <c r="G14738" t="e">
        <f>VLOOKUP($F$1&amp;F14738,定价因子!E:F,2,0)</f>
        <v>#N/A</v>
      </c>
      <c r="H14738" s="104" t="e">
        <f>C14738*PRODUCT(#REF!,#REF!,G14738,,#REF!,E14738)</f>
        <v>#N/A</v>
      </c>
    </row>
    <row r="14739" spans="3:8">
      <c r="C14739" t="e">
        <f>VLOOKUP(B14739,定价因子!L:M,2,0)</f>
        <v>#N/A</v>
      </c>
      <c r="E14739" t="e">
        <f>VLOOKUP($D$1&amp;D14739,定价因子!E:F,2,0)</f>
        <v>#N/A</v>
      </c>
      <c r="G14739" t="e">
        <f>VLOOKUP($F$1&amp;F14739,定价因子!E:F,2,0)</f>
        <v>#N/A</v>
      </c>
      <c r="H14739" s="104" t="e">
        <f>C14739*PRODUCT(#REF!,#REF!,G14739,,#REF!,E14739)</f>
        <v>#N/A</v>
      </c>
    </row>
    <row r="14740" spans="3:8">
      <c r="C14740" t="e">
        <f>VLOOKUP(B14740,定价因子!L:M,2,0)</f>
        <v>#N/A</v>
      </c>
      <c r="E14740" t="e">
        <f>VLOOKUP($D$1&amp;D14740,定价因子!E:F,2,0)</f>
        <v>#N/A</v>
      </c>
      <c r="G14740" t="e">
        <f>VLOOKUP($F$1&amp;F14740,定价因子!E:F,2,0)</f>
        <v>#N/A</v>
      </c>
      <c r="H14740" s="104" t="e">
        <f>C14740*PRODUCT(#REF!,#REF!,G14740,,#REF!,E14740)</f>
        <v>#N/A</v>
      </c>
    </row>
    <row r="14741" spans="3:8">
      <c r="C14741" t="e">
        <f>VLOOKUP(B14741,定价因子!L:M,2,0)</f>
        <v>#N/A</v>
      </c>
      <c r="E14741" t="e">
        <f>VLOOKUP($D$1&amp;D14741,定价因子!E:F,2,0)</f>
        <v>#N/A</v>
      </c>
      <c r="G14741" t="e">
        <f>VLOOKUP($F$1&amp;F14741,定价因子!E:F,2,0)</f>
        <v>#N/A</v>
      </c>
      <c r="H14741" s="104" t="e">
        <f>C14741*PRODUCT(#REF!,#REF!,G14741,,#REF!,E14741)</f>
        <v>#N/A</v>
      </c>
    </row>
    <row r="14742" spans="3:8">
      <c r="C14742" t="e">
        <f>VLOOKUP(B14742,定价因子!L:M,2,0)</f>
        <v>#N/A</v>
      </c>
      <c r="E14742" t="e">
        <f>VLOOKUP($D$1&amp;D14742,定价因子!E:F,2,0)</f>
        <v>#N/A</v>
      </c>
      <c r="G14742" t="e">
        <f>VLOOKUP($F$1&amp;F14742,定价因子!E:F,2,0)</f>
        <v>#N/A</v>
      </c>
      <c r="H14742" s="104" t="e">
        <f>C14742*PRODUCT(#REF!,#REF!,G14742,,#REF!,E14742)</f>
        <v>#N/A</v>
      </c>
    </row>
    <row r="14743" spans="3:8">
      <c r="C14743" t="e">
        <f>VLOOKUP(B14743,定价因子!L:M,2,0)</f>
        <v>#N/A</v>
      </c>
      <c r="E14743" t="e">
        <f>VLOOKUP($D$1&amp;D14743,定价因子!E:F,2,0)</f>
        <v>#N/A</v>
      </c>
      <c r="G14743" t="e">
        <f>VLOOKUP($F$1&amp;F14743,定价因子!E:F,2,0)</f>
        <v>#N/A</v>
      </c>
      <c r="H14743" s="104" t="e">
        <f>C14743*PRODUCT(#REF!,#REF!,G14743,,#REF!,E14743)</f>
        <v>#N/A</v>
      </c>
    </row>
    <row r="14744" spans="3:8">
      <c r="C14744" t="e">
        <f>VLOOKUP(B14744,定价因子!L:M,2,0)</f>
        <v>#N/A</v>
      </c>
      <c r="E14744" t="e">
        <f>VLOOKUP($D$1&amp;D14744,定价因子!E:F,2,0)</f>
        <v>#N/A</v>
      </c>
      <c r="G14744" t="e">
        <f>VLOOKUP($F$1&amp;F14744,定价因子!E:F,2,0)</f>
        <v>#N/A</v>
      </c>
      <c r="H14744" s="104" t="e">
        <f>C14744*PRODUCT(#REF!,#REF!,G14744,,#REF!,E14744)</f>
        <v>#N/A</v>
      </c>
    </row>
    <row r="14745" spans="3:8">
      <c r="C14745" t="e">
        <f>VLOOKUP(B14745,定价因子!L:M,2,0)</f>
        <v>#N/A</v>
      </c>
      <c r="E14745" t="e">
        <f>VLOOKUP($D$1&amp;D14745,定价因子!E:F,2,0)</f>
        <v>#N/A</v>
      </c>
      <c r="G14745" t="e">
        <f>VLOOKUP($F$1&amp;F14745,定价因子!E:F,2,0)</f>
        <v>#N/A</v>
      </c>
      <c r="H14745" s="104" t="e">
        <f>C14745*PRODUCT(#REF!,#REF!,G14745,,#REF!,E14745)</f>
        <v>#N/A</v>
      </c>
    </row>
    <row r="14746" spans="3:8">
      <c r="C14746" t="e">
        <f>VLOOKUP(B14746,定价因子!L:M,2,0)</f>
        <v>#N/A</v>
      </c>
      <c r="E14746" t="e">
        <f>VLOOKUP($D$1&amp;D14746,定价因子!E:F,2,0)</f>
        <v>#N/A</v>
      </c>
      <c r="G14746" t="e">
        <f>VLOOKUP($F$1&amp;F14746,定价因子!E:F,2,0)</f>
        <v>#N/A</v>
      </c>
      <c r="H14746" s="104" t="e">
        <f>C14746*PRODUCT(#REF!,#REF!,G14746,,#REF!,E14746)</f>
        <v>#N/A</v>
      </c>
    </row>
    <row r="14747" spans="3:8">
      <c r="C14747" t="e">
        <f>VLOOKUP(B14747,定价因子!L:M,2,0)</f>
        <v>#N/A</v>
      </c>
      <c r="E14747" t="e">
        <f>VLOOKUP($D$1&amp;D14747,定价因子!E:F,2,0)</f>
        <v>#N/A</v>
      </c>
      <c r="G14747" t="e">
        <f>VLOOKUP($F$1&amp;F14747,定价因子!E:F,2,0)</f>
        <v>#N/A</v>
      </c>
      <c r="H14747" s="104" t="e">
        <f>C14747*PRODUCT(#REF!,#REF!,G14747,,#REF!,E14747)</f>
        <v>#N/A</v>
      </c>
    </row>
    <row r="14748" spans="3:8">
      <c r="C14748" t="e">
        <f>VLOOKUP(B14748,定价因子!L:M,2,0)</f>
        <v>#N/A</v>
      </c>
      <c r="E14748" t="e">
        <f>VLOOKUP($D$1&amp;D14748,定价因子!E:F,2,0)</f>
        <v>#N/A</v>
      </c>
      <c r="G14748" t="e">
        <f>VLOOKUP($F$1&amp;F14748,定价因子!E:F,2,0)</f>
        <v>#N/A</v>
      </c>
      <c r="H14748" s="104" t="e">
        <f>C14748*PRODUCT(#REF!,#REF!,G14748,,#REF!,E14748)</f>
        <v>#N/A</v>
      </c>
    </row>
    <row r="14749" spans="3:8">
      <c r="C14749" t="e">
        <f>VLOOKUP(B14749,定价因子!L:M,2,0)</f>
        <v>#N/A</v>
      </c>
      <c r="E14749" t="e">
        <f>VLOOKUP($D$1&amp;D14749,定价因子!E:F,2,0)</f>
        <v>#N/A</v>
      </c>
      <c r="G14749" t="e">
        <f>VLOOKUP($F$1&amp;F14749,定价因子!E:F,2,0)</f>
        <v>#N/A</v>
      </c>
      <c r="H14749" s="104" t="e">
        <f>C14749*PRODUCT(#REF!,#REF!,G14749,,#REF!,E14749)</f>
        <v>#N/A</v>
      </c>
    </row>
    <row r="14750" spans="3:8">
      <c r="C14750" t="e">
        <f>VLOOKUP(B14750,定价因子!L:M,2,0)</f>
        <v>#N/A</v>
      </c>
      <c r="E14750" t="e">
        <f>VLOOKUP($D$1&amp;D14750,定价因子!E:F,2,0)</f>
        <v>#N/A</v>
      </c>
      <c r="G14750" t="e">
        <f>VLOOKUP($F$1&amp;F14750,定价因子!E:F,2,0)</f>
        <v>#N/A</v>
      </c>
      <c r="H14750" s="104" t="e">
        <f>C14750*PRODUCT(#REF!,#REF!,G14750,,#REF!,E14750)</f>
        <v>#N/A</v>
      </c>
    </row>
    <row r="14751" spans="3:8">
      <c r="C14751" t="e">
        <f>VLOOKUP(B14751,定价因子!L:M,2,0)</f>
        <v>#N/A</v>
      </c>
      <c r="E14751" t="e">
        <f>VLOOKUP($D$1&amp;D14751,定价因子!E:F,2,0)</f>
        <v>#N/A</v>
      </c>
      <c r="G14751" t="e">
        <f>VLOOKUP($F$1&amp;F14751,定价因子!E:F,2,0)</f>
        <v>#N/A</v>
      </c>
      <c r="H14751" s="104" t="e">
        <f>C14751*PRODUCT(#REF!,#REF!,G14751,,#REF!,E14751)</f>
        <v>#N/A</v>
      </c>
    </row>
    <row r="14752" spans="3:8">
      <c r="C14752" t="e">
        <f>VLOOKUP(B14752,定价因子!L:M,2,0)</f>
        <v>#N/A</v>
      </c>
      <c r="E14752" t="e">
        <f>VLOOKUP($D$1&amp;D14752,定价因子!E:F,2,0)</f>
        <v>#N/A</v>
      </c>
      <c r="G14752" t="e">
        <f>VLOOKUP($F$1&amp;F14752,定价因子!E:F,2,0)</f>
        <v>#N/A</v>
      </c>
      <c r="H14752" s="104" t="e">
        <f>C14752*PRODUCT(#REF!,#REF!,G14752,,#REF!,E14752)</f>
        <v>#N/A</v>
      </c>
    </row>
    <row r="14753" spans="3:8">
      <c r="C14753" t="e">
        <f>VLOOKUP(B14753,定价因子!L:M,2,0)</f>
        <v>#N/A</v>
      </c>
      <c r="E14753" t="e">
        <f>VLOOKUP($D$1&amp;D14753,定价因子!E:F,2,0)</f>
        <v>#N/A</v>
      </c>
      <c r="G14753" t="e">
        <f>VLOOKUP($F$1&amp;F14753,定价因子!E:F,2,0)</f>
        <v>#N/A</v>
      </c>
      <c r="H14753" s="104" t="e">
        <f>C14753*PRODUCT(#REF!,#REF!,G14753,,#REF!,E14753)</f>
        <v>#N/A</v>
      </c>
    </row>
    <row r="14754" spans="3:8">
      <c r="C14754" t="e">
        <f>VLOOKUP(B14754,定价因子!L:M,2,0)</f>
        <v>#N/A</v>
      </c>
      <c r="E14754" t="e">
        <f>VLOOKUP($D$1&amp;D14754,定价因子!E:F,2,0)</f>
        <v>#N/A</v>
      </c>
      <c r="G14754" t="e">
        <f>VLOOKUP($F$1&amp;F14754,定价因子!E:F,2,0)</f>
        <v>#N/A</v>
      </c>
      <c r="H14754" s="104" t="e">
        <f>C14754*PRODUCT(#REF!,#REF!,G14754,,#REF!,E14754)</f>
        <v>#N/A</v>
      </c>
    </row>
    <row r="14755" spans="3:8">
      <c r="C14755" t="e">
        <f>VLOOKUP(B14755,定价因子!L:M,2,0)</f>
        <v>#N/A</v>
      </c>
      <c r="E14755" t="e">
        <f>VLOOKUP($D$1&amp;D14755,定价因子!E:F,2,0)</f>
        <v>#N/A</v>
      </c>
      <c r="G14755" t="e">
        <f>VLOOKUP($F$1&amp;F14755,定价因子!E:F,2,0)</f>
        <v>#N/A</v>
      </c>
      <c r="H14755" s="104" t="e">
        <f>C14755*PRODUCT(#REF!,#REF!,G14755,,#REF!,E14755)</f>
        <v>#N/A</v>
      </c>
    </row>
    <row r="14756" spans="3:8">
      <c r="C14756" t="e">
        <f>VLOOKUP(B14756,定价因子!L:M,2,0)</f>
        <v>#N/A</v>
      </c>
      <c r="E14756" t="e">
        <f>VLOOKUP($D$1&amp;D14756,定价因子!E:F,2,0)</f>
        <v>#N/A</v>
      </c>
      <c r="G14756" t="e">
        <f>VLOOKUP($F$1&amp;F14756,定价因子!E:F,2,0)</f>
        <v>#N/A</v>
      </c>
      <c r="H14756" s="104" t="e">
        <f>C14756*PRODUCT(#REF!,#REF!,G14756,,#REF!,E14756)</f>
        <v>#N/A</v>
      </c>
    </row>
    <row r="14757" spans="3:8">
      <c r="C14757" t="e">
        <f>VLOOKUP(B14757,定价因子!L:M,2,0)</f>
        <v>#N/A</v>
      </c>
      <c r="E14757" t="e">
        <f>VLOOKUP($D$1&amp;D14757,定价因子!E:F,2,0)</f>
        <v>#N/A</v>
      </c>
      <c r="G14757" t="e">
        <f>VLOOKUP($F$1&amp;F14757,定价因子!E:F,2,0)</f>
        <v>#N/A</v>
      </c>
      <c r="H14757" s="104" t="e">
        <f>C14757*PRODUCT(#REF!,#REF!,G14757,,#REF!,E14757)</f>
        <v>#N/A</v>
      </c>
    </row>
    <row r="14758" spans="3:8">
      <c r="C14758" t="e">
        <f>VLOOKUP(B14758,定价因子!L:M,2,0)</f>
        <v>#N/A</v>
      </c>
      <c r="E14758" t="e">
        <f>VLOOKUP($D$1&amp;D14758,定价因子!E:F,2,0)</f>
        <v>#N/A</v>
      </c>
      <c r="G14758" t="e">
        <f>VLOOKUP($F$1&amp;F14758,定价因子!E:F,2,0)</f>
        <v>#N/A</v>
      </c>
      <c r="H14758" s="104" t="e">
        <f>C14758*PRODUCT(#REF!,#REF!,G14758,,#REF!,E14758)</f>
        <v>#N/A</v>
      </c>
    </row>
    <row r="14759" spans="3:8">
      <c r="C14759" t="e">
        <f>VLOOKUP(B14759,定价因子!L:M,2,0)</f>
        <v>#N/A</v>
      </c>
      <c r="E14759" t="e">
        <f>VLOOKUP($D$1&amp;D14759,定价因子!E:F,2,0)</f>
        <v>#N/A</v>
      </c>
      <c r="G14759" t="e">
        <f>VLOOKUP($F$1&amp;F14759,定价因子!E:F,2,0)</f>
        <v>#N/A</v>
      </c>
      <c r="H14759" s="104" t="e">
        <f>C14759*PRODUCT(#REF!,#REF!,G14759,,#REF!,E14759)</f>
        <v>#N/A</v>
      </c>
    </row>
    <row r="14760" spans="3:8">
      <c r="C14760" t="e">
        <f>VLOOKUP(B14760,定价因子!L:M,2,0)</f>
        <v>#N/A</v>
      </c>
      <c r="E14760" t="e">
        <f>VLOOKUP($D$1&amp;D14760,定价因子!E:F,2,0)</f>
        <v>#N/A</v>
      </c>
      <c r="G14760" t="e">
        <f>VLOOKUP($F$1&amp;F14760,定价因子!E:F,2,0)</f>
        <v>#N/A</v>
      </c>
      <c r="H14760" s="104" t="e">
        <f>C14760*PRODUCT(#REF!,#REF!,G14760,,#REF!,E14760)</f>
        <v>#N/A</v>
      </c>
    </row>
    <row r="14761" spans="3:8">
      <c r="C14761" t="e">
        <f>VLOOKUP(B14761,定价因子!L:M,2,0)</f>
        <v>#N/A</v>
      </c>
      <c r="E14761" t="e">
        <f>VLOOKUP($D$1&amp;D14761,定价因子!E:F,2,0)</f>
        <v>#N/A</v>
      </c>
      <c r="G14761" t="e">
        <f>VLOOKUP($F$1&amp;F14761,定价因子!E:F,2,0)</f>
        <v>#N/A</v>
      </c>
      <c r="H14761" s="104" t="e">
        <f>C14761*PRODUCT(#REF!,#REF!,G14761,,#REF!,E14761)</f>
        <v>#N/A</v>
      </c>
    </row>
    <row r="14762" spans="3:8">
      <c r="C14762" t="e">
        <f>VLOOKUP(B14762,定价因子!L:M,2,0)</f>
        <v>#N/A</v>
      </c>
      <c r="E14762" t="e">
        <f>VLOOKUP($D$1&amp;D14762,定价因子!E:F,2,0)</f>
        <v>#N/A</v>
      </c>
      <c r="G14762" t="e">
        <f>VLOOKUP($F$1&amp;F14762,定价因子!E:F,2,0)</f>
        <v>#N/A</v>
      </c>
      <c r="H14762" s="104" t="e">
        <f>C14762*PRODUCT(#REF!,#REF!,G14762,,#REF!,E14762)</f>
        <v>#N/A</v>
      </c>
    </row>
    <row r="14763" spans="3:8">
      <c r="C14763" t="e">
        <f>VLOOKUP(B14763,定价因子!L:M,2,0)</f>
        <v>#N/A</v>
      </c>
      <c r="E14763" t="e">
        <f>VLOOKUP($D$1&amp;D14763,定价因子!E:F,2,0)</f>
        <v>#N/A</v>
      </c>
      <c r="G14763" t="e">
        <f>VLOOKUP($F$1&amp;F14763,定价因子!E:F,2,0)</f>
        <v>#N/A</v>
      </c>
      <c r="H14763" s="104" t="e">
        <f>C14763*PRODUCT(#REF!,#REF!,G14763,,#REF!,E14763)</f>
        <v>#N/A</v>
      </c>
    </row>
    <row r="14764" spans="3:8">
      <c r="C14764" t="e">
        <f>VLOOKUP(B14764,定价因子!L:M,2,0)</f>
        <v>#N/A</v>
      </c>
      <c r="E14764" t="e">
        <f>VLOOKUP($D$1&amp;D14764,定价因子!E:F,2,0)</f>
        <v>#N/A</v>
      </c>
      <c r="G14764" t="e">
        <f>VLOOKUP($F$1&amp;F14764,定价因子!E:F,2,0)</f>
        <v>#N/A</v>
      </c>
      <c r="H14764" s="104" t="e">
        <f>C14764*PRODUCT(#REF!,#REF!,G14764,,#REF!,E14764)</f>
        <v>#N/A</v>
      </c>
    </row>
    <row r="14765" spans="3:8">
      <c r="C14765" t="e">
        <f>VLOOKUP(B14765,定价因子!L:M,2,0)</f>
        <v>#N/A</v>
      </c>
      <c r="E14765" t="e">
        <f>VLOOKUP($D$1&amp;D14765,定价因子!E:F,2,0)</f>
        <v>#N/A</v>
      </c>
      <c r="G14765" t="e">
        <f>VLOOKUP($F$1&amp;F14765,定价因子!E:F,2,0)</f>
        <v>#N/A</v>
      </c>
      <c r="H14765" s="104" t="e">
        <f>C14765*PRODUCT(#REF!,#REF!,G14765,,#REF!,E14765)</f>
        <v>#N/A</v>
      </c>
    </row>
    <row r="14766" spans="3:8">
      <c r="C14766" t="e">
        <f>VLOOKUP(B14766,定价因子!L:M,2,0)</f>
        <v>#N/A</v>
      </c>
      <c r="E14766" t="e">
        <f>VLOOKUP($D$1&amp;D14766,定价因子!E:F,2,0)</f>
        <v>#N/A</v>
      </c>
      <c r="G14766" t="e">
        <f>VLOOKUP($F$1&amp;F14766,定价因子!E:F,2,0)</f>
        <v>#N/A</v>
      </c>
      <c r="H14766" s="104" t="e">
        <f>C14766*PRODUCT(#REF!,#REF!,G14766,,#REF!,E14766)</f>
        <v>#N/A</v>
      </c>
    </row>
    <row r="14767" spans="3:8">
      <c r="C14767" t="e">
        <f>VLOOKUP(B14767,定价因子!L:M,2,0)</f>
        <v>#N/A</v>
      </c>
      <c r="E14767" t="e">
        <f>VLOOKUP($D$1&amp;D14767,定价因子!E:F,2,0)</f>
        <v>#N/A</v>
      </c>
      <c r="G14767" t="e">
        <f>VLOOKUP($F$1&amp;F14767,定价因子!E:F,2,0)</f>
        <v>#N/A</v>
      </c>
      <c r="H14767" s="104" t="e">
        <f>C14767*PRODUCT(#REF!,#REF!,G14767,,#REF!,E14767)</f>
        <v>#N/A</v>
      </c>
    </row>
    <row r="14768" spans="3:8">
      <c r="C14768" t="e">
        <f>VLOOKUP(B14768,定价因子!L:M,2,0)</f>
        <v>#N/A</v>
      </c>
      <c r="E14768" t="e">
        <f>VLOOKUP($D$1&amp;D14768,定价因子!E:F,2,0)</f>
        <v>#N/A</v>
      </c>
      <c r="G14768" t="e">
        <f>VLOOKUP($F$1&amp;F14768,定价因子!E:F,2,0)</f>
        <v>#N/A</v>
      </c>
      <c r="H14768" s="104" t="e">
        <f>C14768*PRODUCT(#REF!,#REF!,G14768,,#REF!,E14768)</f>
        <v>#N/A</v>
      </c>
    </row>
    <row r="14769" spans="3:8">
      <c r="C14769" t="e">
        <f>VLOOKUP(B14769,定价因子!L:M,2,0)</f>
        <v>#N/A</v>
      </c>
      <c r="E14769" t="e">
        <f>VLOOKUP($D$1&amp;D14769,定价因子!E:F,2,0)</f>
        <v>#N/A</v>
      </c>
      <c r="G14769" t="e">
        <f>VLOOKUP($F$1&amp;F14769,定价因子!E:F,2,0)</f>
        <v>#N/A</v>
      </c>
      <c r="H14769" s="104" t="e">
        <f>C14769*PRODUCT(#REF!,#REF!,G14769,,#REF!,E14769)</f>
        <v>#N/A</v>
      </c>
    </row>
    <row r="14770" spans="3:8">
      <c r="C14770" t="e">
        <f>VLOOKUP(B14770,定价因子!L:M,2,0)</f>
        <v>#N/A</v>
      </c>
      <c r="E14770" t="e">
        <f>VLOOKUP($D$1&amp;D14770,定价因子!E:F,2,0)</f>
        <v>#N/A</v>
      </c>
      <c r="G14770" t="e">
        <f>VLOOKUP($F$1&amp;F14770,定价因子!E:F,2,0)</f>
        <v>#N/A</v>
      </c>
      <c r="H14770" s="104" t="e">
        <f>C14770*PRODUCT(#REF!,#REF!,G14770,,#REF!,E14770)</f>
        <v>#N/A</v>
      </c>
    </row>
    <row r="14771" spans="3:8">
      <c r="C14771" t="e">
        <f>VLOOKUP(B14771,定价因子!L:M,2,0)</f>
        <v>#N/A</v>
      </c>
      <c r="E14771" t="e">
        <f>VLOOKUP($D$1&amp;D14771,定价因子!E:F,2,0)</f>
        <v>#N/A</v>
      </c>
      <c r="G14771" t="e">
        <f>VLOOKUP($F$1&amp;F14771,定价因子!E:F,2,0)</f>
        <v>#N/A</v>
      </c>
      <c r="H14771" s="104" t="e">
        <f>C14771*PRODUCT(#REF!,#REF!,G14771,,#REF!,E14771)</f>
        <v>#N/A</v>
      </c>
    </row>
    <row r="14772" spans="3:8">
      <c r="C14772" t="e">
        <f>VLOOKUP(B14772,定价因子!L:M,2,0)</f>
        <v>#N/A</v>
      </c>
      <c r="E14772" t="e">
        <f>VLOOKUP($D$1&amp;D14772,定价因子!E:F,2,0)</f>
        <v>#N/A</v>
      </c>
      <c r="G14772" t="e">
        <f>VLOOKUP($F$1&amp;F14772,定价因子!E:F,2,0)</f>
        <v>#N/A</v>
      </c>
      <c r="H14772" s="104" t="e">
        <f>C14772*PRODUCT(#REF!,#REF!,G14772,,#REF!,E14772)</f>
        <v>#N/A</v>
      </c>
    </row>
    <row r="14773" spans="3:8">
      <c r="C14773" t="e">
        <f>VLOOKUP(B14773,定价因子!L:M,2,0)</f>
        <v>#N/A</v>
      </c>
      <c r="E14773" t="e">
        <f>VLOOKUP($D$1&amp;D14773,定价因子!E:F,2,0)</f>
        <v>#N/A</v>
      </c>
      <c r="G14773" t="e">
        <f>VLOOKUP($F$1&amp;F14773,定价因子!E:F,2,0)</f>
        <v>#N/A</v>
      </c>
      <c r="H14773" s="104" t="e">
        <f>C14773*PRODUCT(#REF!,#REF!,G14773,,#REF!,E14773)</f>
        <v>#N/A</v>
      </c>
    </row>
    <row r="14774" spans="3:8">
      <c r="C14774" t="e">
        <f>VLOOKUP(B14774,定价因子!L:M,2,0)</f>
        <v>#N/A</v>
      </c>
      <c r="E14774" t="e">
        <f>VLOOKUP($D$1&amp;D14774,定价因子!E:F,2,0)</f>
        <v>#N/A</v>
      </c>
      <c r="G14774" t="e">
        <f>VLOOKUP($F$1&amp;F14774,定价因子!E:F,2,0)</f>
        <v>#N/A</v>
      </c>
      <c r="H14774" s="104" t="e">
        <f>C14774*PRODUCT(#REF!,#REF!,G14774,,#REF!,E14774)</f>
        <v>#N/A</v>
      </c>
    </row>
    <row r="14775" spans="3:8">
      <c r="C14775" t="e">
        <f>VLOOKUP(B14775,定价因子!L:M,2,0)</f>
        <v>#N/A</v>
      </c>
      <c r="E14775" t="e">
        <f>VLOOKUP($D$1&amp;D14775,定价因子!E:F,2,0)</f>
        <v>#N/A</v>
      </c>
      <c r="G14775" t="e">
        <f>VLOOKUP($F$1&amp;F14775,定价因子!E:F,2,0)</f>
        <v>#N/A</v>
      </c>
      <c r="H14775" s="104" t="e">
        <f>C14775*PRODUCT(#REF!,#REF!,G14775,,#REF!,E14775)</f>
        <v>#N/A</v>
      </c>
    </row>
    <row r="14776" spans="3:8">
      <c r="C14776" t="e">
        <f>VLOOKUP(B14776,定价因子!L:M,2,0)</f>
        <v>#N/A</v>
      </c>
      <c r="E14776" t="e">
        <f>VLOOKUP($D$1&amp;D14776,定价因子!E:F,2,0)</f>
        <v>#N/A</v>
      </c>
      <c r="G14776" t="e">
        <f>VLOOKUP($F$1&amp;F14776,定价因子!E:F,2,0)</f>
        <v>#N/A</v>
      </c>
      <c r="H14776" s="104" t="e">
        <f>C14776*PRODUCT(#REF!,#REF!,G14776,,#REF!,E14776)</f>
        <v>#N/A</v>
      </c>
    </row>
    <row r="14777" spans="3:8">
      <c r="C14777" t="e">
        <f>VLOOKUP(B14777,定价因子!L:M,2,0)</f>
        <v>#N/A</v>
      </c>
      <c r="E14777" t="e">
        <f>VLOOKUP($D$1&amp;D14777,定价因子!E:F,2,0)</f>
        <v>#N/A</v>
      </c>
      <c r="G14777" t="e">
        <f>VLOOKUP($F$1&amp;F14777,定价因子!E:F,2,0)</f>
        <v>#N/A</v>
      </c>
      <c r="H14777" s="104" t="e">
        <f>C14777*PRODUCT(#REF!,#REF!,G14777,,#REF!,E14777)</f>
        <v>#N/A</v>
      </c>
    </row>
    <row r="14778" spans="3:8">
      <c r="C14778" t="e">
        <f>VLOOKUP(B14778,定价因子!L:M,2,0)</f>
        <v>#N/A</v>
      </c>
      <c r="E14778" t="e">
        <f>VLOOKUP($D$1&amp;D14778,定价因子!E:F,2,0)</f>
        <v>#N/A</v>
      </c>
      <c r="G14778" t="e">
        <f>VLOOKUP($F$1&amp;F14778,定价因子!E:F,2,0)</f>
        <v>#N/A</v>
      </c>
      <c r="H14778" s="104" t="e">
        <f>C14778*PRODUCT(#REF!,#REF!,G14778,,#REF!,E14778)</f>
        <v>#N/A</v>
      </c>
    </row>
    <row r="14779" spans="3:8">
      <c r="C14779" t="e">
        <f>VLOOKUP(B14779,定价因子!L:M,2,0)</f>
        <v>#N/A</v>
      </c>
      <c r="E14779" t="e">
        <f>VLOOKUP($D$1&amp;D14779,定价因子!E:F,2,0)</f>
        <v>#N/A</v>
      </c>
      <c r="G14779" t="e">
        <f>VLOOKUP($F$1&amp;F14779,定价因子!E:F,2,0)</f>
        <v>#N/A</v>
      </c>
      <c r="H14779" s="104" t="e">
        <f>C14779*PRODUCT(#REF!,#REF!,G14779,,#REF!,E14779)</f>
        <v>#N/A</v>
      </c>
    </row>
    <row r="14780" spans="3:8">
      <c r="C14780" t="e">
        <f>VLOOKUP(B14780,定价因子!L:M,2,0)</f>
        <v>#N/A</v>
      </c>
      <c r="E14780" t="e">
        <f>VLOOKUP($D$1&amp;D14780,定价因子!E:F,2,0)</f>
        <v>#N/A</v>
      </c>
      <c r="G14780" t="e">
        <f>VLOOKUP($F$1&amp;F14780,定价因子!E:F,2,0)</f>
        <v>#N/A</v>
      </c>
      <c r="H14780" s="104" t="e">
        <f>C14780*PRODUCT(#REF!,#REF!,G14780,,#REF!,E14780)</f>
        <v>#N/A</v>
      </c>
    </row>
    <row r="14781" spans="3:8">
      <c r="C14781" t="e">
        <f>VLOOKUP(B14781,定价因子!L:M,2,0)</f>
        <v>#N/A</v>
      </c>
      <c r="E14781" t="e">
        <f>VLOOKUP($D$1&amp;D14781,定价因子!E:F,2,0)</f>
        <v>#N/A</v>
      </c>
      <c r="G14781" t="e">
        <f>VLOOKUP($F$1&amp;F14781,定价因子!E:F,2,0)</f>
        <v>#N/A</v>
      </c>
      <c r="H14781" s="104" t="e">
        <f>C14781*PRODUCT(#REF!,#REF!,G14781,,#REF!,E14781)</f>
        <v>#N/A</v>
      </c>
    </row>
    <row r="14782" spans="3:8">
      <c r="C14782" t="e">
        <f>VLOOKUP(B14782,定价因子!L:M,2,0)</f>
        <v>#N/A</v>
      </c>
      <c r="E14782" t="e">
        <f>VLOOKUP($D$1&amp;D14782,定价因子!E:F,2,0)</f>
        <v>#N/A</v>
      </c>
      <c r="G14782" t="e">
        <f>VLOOKUP($F$1&amp;F14782,定价因子!E:F,2,0)</f>
        <v>#N/A</v>
      </c>
      <c r="H14782" s="104" t="e">
        <f>C14782*PRODUCT(#REF!,#REF!,G14782,,#REF!,E14782)</f>
        <v>#N/A</v>
      </c>
    </row>
    <row r="14783" spans="3:8">
      <c r="C14783" t="e">
        <f>VLOOKUP(B14783,定价因子!L:M,2,0)</f>
        <v>#N/A</v>
      </c>
      <c r="E14783" t="e">
        <f>VLOOKUP($D$1&amp;D14783,定价因子!E:F,2,0)</f>
        <v>#N/A</v>
      </c>
      <c r="G14783" t="e">
        <f>VLOOKUP($F$1&amp;F14783,定价因子!E:F,2,0)</f>
        <v>#N/A</v>
      </c>
      <c r="H14783" s="104" t="e">
        <f>C14783*PRODUCT(#REF!,#REF!,G14783,,#REF!,E14783)</f>
        <v>#N/A</v>
      </c>
    </row>
    <row r="14784" spans="3:8">
      <c r="C14784" t="e">
        <f>VLOOKUP(B14784,定价因子!L:M,2,0)</f>
        <v>#N/A</v>
      </c>
      <c r="E14784" t="e">
        <f>VLOOKUP($D$1&amp;D14784,定价因子!E:F,2,0)</f>
        <v>#N/A</v>
      </c>
      <c r="G14784" t="e">
        <f>VLOOKUP($F$1&amp;F14784,定价因子!E:F,2,0)</f>
        <v>#N/A</v>
      </c>
      <c r="H14784" s="104" t="e">
        <f>C14784*PRODUCT(#REF!,#REF!,G14784,,#REF!,E14784)</f>
        <v>#N/A</v>
      </c>
    </row>
    <row r="14785" spans="3:8">
      <c r="C14785" t="e">
        <f>VLOOKUP(B14785,定价因子!L:M,2,0)</f>
        <v>#N/A</v>
      </c>
      <c r="E14785" t="e">
        <f>VLOOKUP($D$1&amp;D14785,定价因子!E:F,2,0)</f>
        <v>#N/A</v>
      </c>
      <c r="G14785" t="e">
        <f>VLOOKUP($F$1&amp;F14785,定价因子!E:F,2,0)</f>
        <v>#N/A</v>
      </c>
      <c r="H14785" s="104" t="e">
        <f>C14785*PRODUCT(#REF!,#REF!,G14785,,#REF!,E14785)</f>
        <v>#N/A</v>
      </c>
    </row>
    <row r="14786" spans="3:8">
      <c r="C14786" t="e">
        <f>VLOOKUP(B14786,定价因子!L:M,2,0)</f>
        <v>#N/A</v>
      </c>
      <c r="E14786" t="e">
        <f>VLOOKUP($D$1&amp;D14786,定价因子!E:F,2,0)</f>
        <v>#N/A</v>
      </c>
      <c r="G14786" t="e">
        <f>VLOOKUP($F$1&amp;F14786,定价因子!E:F,2,0)</f>
        <v>#N/A</v>
      </c>
      <c r="H14786" s="104" t="e">
        <f>C14786*PRODUCT(#REF!,#REF!,G14786,,#REF!,E14786)</f>
        <v>#N/A</v>
      </c>
    </row>
    <row r="14787" spans="3:8">
      <c r="C14787" t="e">
        <f>VLOOKUP(B14787,定价因子!L:M,2,0)</f>
        <v>#N/A</v>
      </c>
      <c r="E14787" t="e">
        <f>VLOOKUP($D$1&amp;D14787,定价因子!E:F,2,0)</f>
        <v>#N/A</v>
      </c>
      <c r="G14787" t="e">
        <f>VLOOKUP($F$1&amp;F14787,定价因子!E:F,2,0)</f>
        <v>#N/A</v>
      </c>
      <c r="H14787" s="104" t="e">
        <f>C14787*PRODUCT(#REF!,#REF!,G14787,,#REF!,E14787)</f>
        <v>#N/A</v>
      </c>
    </row>
    <row r="14788" spans="3:8">
      <c r="C14788" t="e">
        <f>VLOOKUP(B14788,定价因子!L:M,2,0)</f>
        <v>#N/A</v>
      </c>
      <c r="E14788" t="e">
        <f>VLOOKUP($D$1&amp;D14788,定价因子!E:F,2,0)</f>
        <v>#N/A</v>
      </c>
      <c r="G14788" t="e">
        <f>VLOOKUP($F$1&amp;F14788,定价因子!E:F,2,0)</f>
        <v>#N/A</v>
      </c>
      <c r="H14788" s="104" t="e">
        <f>C14788*PRODUCT(#REF!,#REF!,G14788,,#REF!,E14788)</f>
        <v>#N/A</v>
      </c>
    </row>
    <row r="14789" spans="3:8">
      <c r="C14789" t="e">
        <f>VLOOKUP(B14789,定价因子!L:M,2,0)</f>
        <v>#N/A</v>
      </c>
      <c r="E14789" t="e">
        <f>VLOOKUP($D$1&amp;D14789,定价因子!E:F,2,0)</f>
        <v>#N/A</v>
      </c>
      <c r="G14789" t="e">
        <f>VLOOKUP($F$1&amp;F14789,定价因子!E:F,2,0)</f>
        <v>#N/A</v>
      </c>
      <c r="H14789" s="104" t="e">
        <f>C14789*PRODUCT(#REF!,#REF!,G14789,,#REF!,E14789)</f>
        <v>#N/A</v>
      </c>
    </row>
    <row r="14790" spans="3:8">
      <c r="C14790" t="e">
        <f>VLOOKUP(B14790,定价因子!L:M,2,0)</f>
        <v>#N/A</v>
      </c>
      <c r="E14790" t="e">
        <f>VLOOKUP($D$1&amp;D14790,定价因子!E:F,2,0)</f>
        <v>#N/A</v>
      </c>
      <c r="G14790" t="e">
        <f>VLOOKUP($F$1&amp;F14790,定价因子!E:F,2,0)</f>
        <v>#N/A</v>
      </c>
      <c r="H14790" s="104" t="e">
        <f>C14790*PRODUCT(#REF!,#REF!,G14790,,#REF!,E14790)</f>
        <v>#N/A</v>
      </c>
    </row>
    <row r="14791" spans="3:8">
      <c r="C14791" t="e">
        <f>VLOOKUP(B14791,定价因子!L:M,2,0)</f>
        <v>#N/A</v>
      </c>
      <c r="E14791" t="e">
        <f>VLOOKUP($D$1&amp;D14791,定价因子!E:F,2,0)</f>
        <v>#N/A</v>
      </c>
      <c r="G14791" t="e">
        <f>VLOOKUP($F$1&amp;F14791,定价因子!E:F,2,0)</f>
        <v>#N/A</v>
      </c>
      <c r="H14791" s="104" t="e">
        <f>C14791*PRODUCT(#REF!,#REF!,G14791,,#REF!,E14791)</f>
        <v>#N/A</v>
      </c>
    </row>
    <row r="14792" spans="3:8">
      <c r="C14792" t="e">
        <f>VLOOKUP(B14792,定价因子!L:M,2,0)</f>
        <v>#N/A</v>
      </c>
      <c r="E14792" t="e">
        <f>VLOOKUP($D$1&amp;D14792,定价因子!E:F,2,0)</f>
        <v>#N/A</v>
      </c>
      <c r="G14792" t="e">
        <f>VLOOKUP($F$1&amp;F14792,定价因子!E:F,2,0)</f>
        <v>#N/A</v>
      </c>
      <c r="H14792" s="104" t="e">
        <f>C14792*PRODUCT(#REF!,#REF!,G14792,,#REF!,E14792)</f>
        <v>#N/A</v>
      </c>
    </row>
    <row r="14793" spans="3:8">
      <c r="C14793" t="e">
        <f>VLOOKUP(B14793,定价因子!L:M,2,0)</f>
        <v>#N/A</v>
      </c>
      <c r="E14793" t="e">
        <f>VLOOKUP($D$1&amp;D14793,定价因子!E:F,2,0)</f>
        <v>#N/A</v>
      </c>
      <c r="G14793" t="e">
        <f>VLOOKUP($F$1&amp;F14793,定价因子!E:F,2,0)</f>
        <v>#N/A</v>
      </c>
      <c r="H14793" s="104" t="e">
        <f>C14793*PRODUCT(#REF!,#REF!,G14793,,#REF!,E14793)</f>
        <v>#N/A</v>
      </c>
    </row>
    <row r="14794" spans="3:8">
      <c r="C14794" t="e">
        <f>VLOOKUP(B14794,定价因子!L:M,2,0)</f>
        <v>#N/A</v>
      </c>
      <c r="E14794" t="e">
        <f>VLOOKUP($D$1&amp;D14794,定价因子!E:F,2,0)</f>
        <v>#N/A</v>
      </c>
      <c r="G14794" t="e">
        <f>VLOOKUP($F$1&amp;F14794,定价因子!E:F,2,0)</f>
        <v>#N/A</v>
      </c>
      <c r="H14794" s="104" t="e">
        <f>C14794*PRODUCT(#REF!,#REF!,G14794,,#REF!,E14794)</f>
        <v>#N/A</v>
      </c>
    </row>
    <row r="14795" spans="3:8">
      <c r="C14795" t="e">
        <f>VLOOKUP(B14795,定价因子!L:M,2,0)</f>
        <v>#N/A</v>
      </c>
      <c r="E14795" t="e">
        <f>VLOOKUP($D$1&amp;D14795,定价因子!E:F,2,0)</f>
        <v>#N/A</v>
      </c>
      <c r="G14795" t="e">
        <f>VLOOKUP($F$1&amp;F14795,定价因子!E:F,2,0)</f>
        <v>#N/A</v>
      </c>
      <c r="H14795" s="104" t="e">
        <f>C14795*PRODUCT(#REF!,#REF!,G14795,,#REF!,E14795)</f>
        <v>#N/A</v>
      </c>
    </row>
    <row r="14796" spans="3:8">
      <c r="C14796" t="e">
        <f>VLOOKUP(B14796,定价因子!L:M,2,0)</f>
        <v>#N/A</v>
      </c>
      <c r="E14796" t="e">
        <f>VLOOKUP($D$1&amp;D14796,定价因子!E:F,2,0)</f>
        <v>#N/A</v>
      </c>
      <c r="G14796" t="e">
        <f>VLOOKUP($F$1&amp;F14796,定价因子!E:F,2,0)</f>
        <v>#N/A</v>
      </c>
      <c r="H14796" s="104" t="e">
        <f>C14796*PRODUCT(#REF!,#REF!,G14796,,#REF!,E14796)</f>
        <v>#N/A</v>
      </c>
    </row>
    <row r="14797" spans="3:8">
      <c r="C14797" t="e">
        <f>VLOOKUP(B14797,定价因子!L:M,2,0)</f>
        <v>#N/A</v>
      </c>
      <c r="E14797" t="e">
        <f>VLOOKUP($D$1&amp;D14797,定价因子!E:F,2,0)</f>
        <v>#N/A</v>
      </c>
      <c r="G14797" t="e">
        <f>VLOOKUP($F$1&amp;F14797,定价因子!E:F,2,0)</f>
        <v>#N/A</v>
      </c>
      <c r="H14797" s="104" t="e">
        <f>C14797*PRODUCT(#REF!,#REF!,G14797,,#REF!,E14797)</f>
        <v>#N/A</v>
      </c>
    </row>
    <row r="14798" spans="3:8">
      <c r="C14798" t="e">
        <f>VLOOKUP(B14798,定价因子!L:M,2,0)</f>
        <v>#N/A</v>
      </c>
      <c r="E14798" t="e">
        <f>VLOOKUP($D$1&amp;D14798,定价因子!E:F,2,0)</f>
        <v>#N/A</v>
      </c>
      <c r="G14798" t="e">
        <f>VLOOKUP($F$1&amp;F14798,定价因子!E:F,2,0)</f>
        <v>#N/A</v>
      </c>
      <c r="H14798" s="104" t="e">
        <f>C14798*PRODUCT(#REF!,#REF!,G14798,,#REF!,E14798)</f>
        <v>#N/A</v>
      </c>
    </row>
    <row r="14799" spans="3:8">
      <c r="C14799" t="e">
        <f>VLOOKUP(B14799,定价因子!L:M,2,0)</f>
        <v>#N/A</v>
      </c>
      <c r="E14799" t="e">
        <f>VLOOKUP($D$1&amp;D14799,定价因子!E:F,2,0)</f>
        <v>#N/A</v>
      </c>
      <c r="G14799" t="e">
        <f>VLOOKUP($F$1&amp;F14799,定价因子!E:F,2,0)</f>
        <v>#N/A</v>
      </c>
      <c r="H14799" s="104" t="e">
        <f>C14799*PRODUCT(#REF!,#REF!,G14799,,#REF!,E14799)</f>
        <v>#N/A</v>
      </c>
    </row>
    <row r="14800" spans="3:8">
      <c r="C14800" t="e">
        <f>VLOOKUP(B14800,定价因子!L:M,2,0)</f>
        <v>#N/A</v>
      </c>
      <c r="E14800" t="e">
        <f>VLOOKUP($D$1&amp;D14800,定价因子!E:F,2,0)</f>
        <v>#N/A</v>
      </c>
      <c r="G14800" t="e">
        <f>VLOOKUP($F$1&amp;F14800,定价因子!E:F,2,0)</f>
        <v>#N/A</v>
      </c>
      <c r="H14800" s="104" t="e">
        <f>C14800*PRODUCT(#REF!,#REF!,G14800,,#REF!,E14800)</f>
        <v>#N/A</v>
      </c>
    </row>
    <row r="14801" spans="3:8">
      <c r="C14801" t="e">
        <f>VLOOKUP(B14801,定价因子!L:M,2,0)</f>
        <v>#N/A</v>
      </c>
      <c r="E14801" t="e">
        <f>VLOOKUP($D$1&amp;D14801,定价因子!E:F,2,0)</f>
        <v>#N/A</v>
      </c>
      <c r="G14801" t="e">
        <f>VLOOKUP($F$1&amp;F14801,定价因子!E:F,2,0)</f>
        <v>#N/A</v>
      </c>
      <c r="H14801" s="104" t="e">
        <f>C14801*PRODUCT(#REF!,#REF!,G14801,,#REF!,E14801)</f>
        <v>#N/A</v>
      </c>
    </row>
    <row r="14802" spans="3:8">
      <c r="C14802" t="e">
        <f>VLOOKUP(B14802,定价因子!L:M,2,0)</f>
        <v>#N/A</v>
      </c>
      <c r="E14802" t="e">
        <f>VLOOKUP($D$1&amp;D14802,定价因子!E:F,2,0)</f>
        <v>#N/A</v>
      </c>
      <c r="G14802" t="e">
        <f>VLOOKUP($F$1&amp;F14802,定价因子!E:F,2,0)</f>
        <v>#N/A</v>
      </c>
      <c r="H14802" s="104" t="e">
        <f>C14802*PRODUCT(#REF!,#REF!,G14802,,#REF!,E14802)</f>
        <v>#N/A</v>
      </c>
    </row>
    <row r="14803" spans="3:8">
      <c r="C14803" t="e">
        <f>VLOOKUP(B14803,定价因子!L:M,2,0)</f>
        <v>#N/A</v>
      </c>
      <c r="E14803" t="e">
        <f>VLOOKUP($D$1&amp;D14803,定价因子!E:F,2,0)</f>
        <v>#N/A</v>
      </c>
      <c r="G14803" t="e">
        <f>VLOOKUP($F$1&amp;F14803,定价因子!E:F,2,0)</f>
        <v>#N/A</v>
      </c>
      <c r="H14803" s="104" t="e">
        <f>C14803*PRODUCT(#REF!,#REF!,G14803,,#REF!,E14803)</f>
        <v>#N/A</v>
      </c>
    </row>
    <row r="14804" spans="3:8">
      <c r="C14804" t="e">
        <f>VLOOKUP(B14804,定价因子!L:M,2,0)</f>
        <v>#N/A</v>
      </c>
      <c r="E14804" t="e">
        <f>VLOOKUP($D$1&amp;D14804,定价因子!E:F,2,0)</f>
        <v>#N/A</v>
      </c>
      <c r="G14804" t="e">
        <f>VLOOKUP($F$1&amp;F14804,定价因子!E:F,2,0)</f>
        <v>#N/A</v>
      </c>
      <c r="H14804" s="104" t="e">
        <f>C14804*PRODUCT(#REF!,#REF!,G14804,,#REF!,E14804)</f>
        <v>#N/A</v>
      </c>
    </row>
    <row r="14805" spans="3:8">
      <c r="C14805" t="e">
        <f>VLOOKUP(B14805,定价因子!L:M,2,0)</f>
        <v>#N/A</v>
      </c>
      <c r="E14805" t="e">
        <f>VLOOKUP($D$1&amp;D14805,定价因子!E:F,2,0)</f>
        <v>#N/A</v>
      </c>
      <c r="G14805" t="e">
        <f>VLOOKUP($F$1&amp;F14805,定价因子!E:F,2,0)</f>
        <v>#N/A</v>
      </c>
      <c r="H14805" s="104" t="e">
        <f>C14805*PRODUCT(#REF!,#REF!,G14805,,#REF!,E14805)</f>
        <v>#N/A</v>
      </c>
    </row>
    <row r="14806" spans="3:8">
      <c r="C14806" t="e">
        <f>VLOOKUP(B14806,定价因子!L:M,2,0)</f>
        <v>#N/A</v>
      </c>
      <c r="E14806" t="e">
        <f>VLOOKUP($D$1&amp;D14806,定价因子!E:F,2,0)</f>
        <v>#N/A</v>
      </c>
      <c r="G14806" t="e">
        <f>VLOOKUP($F$1&amp;F14806,定价因子!E:F,2,0)</f>
        <v>#N/A</v>
      </c>
      <c r="H14806" s="104" t="e">
        <f>C14806*PRODUCT(#REF!,#REF!,G14806,,#REF!,E14806)</f>
        <v>#N/A</v>
      </c>
    </row>
    <row r="14807" spans="3:8">
      <c r="C14807" t="e">
        <f>VLOOKUP(B14807,定价因子!L:M,2,0)</f>
        <v>#N/A</v>
      </c>
      <c r="E14807" t="e">
        <f>VLOOKUP($D$1&amp;D14807,定价因子!E:F,2,0)</f>
        <v>#N/A</v>
      </c>
      <c r="G14807" t="e">
        <f>VLOOKUP($F$1&amp;F14807,定价因子!E:F,2,0)</f>
        <v>#N/A</v>
      </c>
      <c r="H14807" s="104" t="e">
        <f>C14807*PRODUCT(#REF!,#REF!,G14807,,#REF!,E14807)</f>
        <v>#N/A</v>
      </c>
    </row>
    <row r="14808" spans="3:8">
      <c r="C14808" t="e">
        <f>VLOOKUP(B14808,定价因子!L:M,2,0)</f>
        <v>#N/A</v>
      </c>
      <c r="E14808" t="e">
        <f>VLOOKUP($D$1&amp;D14808,定价因子!E:F,2,0)</f>
        <v>#N/A</v>
      </c>
      <c r="G14808" t="e">
        <f>VLOOKUP($F$1&amp;F14808,定价因子!E:F,2,0)</f>
        <v>#N/A</v>
      </c>
      <c r="H14808" s="104" t="e">
        <f>C14808*PRODUCT(#REF!,#REF!,G14808,,#REF!,E14808)</f>
        <v>#N/A</v>
      </c>
    </row>
    <row r="14809" spans="3:8">
      <c r="C14809" t="e">
        <f>VLOOKUP(B14809,定价因子!L:M,2,0)</f>
        <v>#N/A</v>
      </c>
      <c r="E14809" t="e">
        <f>VLOOKUP($D$1&amp;D14809,定价因子!E:F,2,0)</f>
        <v>#N/A</v>
      </c>
      <c r="G14809" t="e">
        <f>VLOOKUP($F$1&amp;F14809,定价因子!E:F,2,0)</f>
        <v>#N/A</v>
      </c>
      <c r="H14809" s="104" t="e">
        <f>C14809*PRODUCT(#REF!,#REF!,G14809,,#REF!,E14809)</f>
        <v>#N/A</v>
      </c>
    </row>
    <row r="14810" spans="3:8">
      <c r="C14810" t="e">
        <f>VLOOKUP(B14810,定价因子!L:M,2,0)</f>
        <v>#N/A</v>
      </c>
      <c r="E14810" t="e">
        <f>VLOOKUP($D$1&amp;D14810,定价因子!E:F,2,0)</f>
        <v>#N/A</v>
      </c>
      <c r="G14810" t="e">
        <f>VLOOKUP($F$1&amp;F14810,定价因子!E:F,2,0)</f>
        <v>#N/A</v>
      </c>
      <c r="H14810" s="104" t="e">
        <f>C14810*PRODUCT(#REF!,#REF!,G14810,,#REF!,E14810)</f>
        <v>#N/A</v>
      </c>
    </row>
    <row r="14811" spans="3:8">
      <c r="C14811" t="e">
        <f>VLOOKUP(B14811,定价因子!L:M,2,0)</f>
        <v>#N/A</v>
      </c>
      <c r="E14811" t="e">
        <f>VLOOKUP($D$1&amp;D14811,定价因子!E:F,2,0)</f>
        <v>#N/A</v>
      </c>
      <c r="G14811" t="e">
        <f>VLOOKUP($F$1&amp;F14811,定价因子!E:F,2,0)</f>
        <v>#N/A</v>
      </c>
      <c r="H14811" s="104" t="e">
        <f>C14811*PRODUCT(#REF!,#REF!,G14811,,#REF!,E14811)</f>
        <v>#N/A</v>
      </c>
    </row>
    <row r="14812" spans="3:8">
      <c r="C14812" t="e">
        <f>VLOOKUP(B14812,定价因子!L:M,2,0)</f>
        <v>#N/A</v>
      </c>
      <c r="E14812" t="e">
        <f>VLOOKUP($D$1&amp;D14812,定价因子!E:F,2,0)</f>
        <v>#N/A</v>
      </c>
      <c r="G14812" t="e">
        <f>VLOOKUP($F$1&amp;F14812,定价因子!E:F,2,0)</f>
        <v>#N/A</v>
      </c>
      <c r="H14812" s="104" t="e">
        <f>C14812*PRODUCT(#REF!,#REF!,G14812,,#REF!,E14812)</f>
        <v>#N/A</v>
      </c>
    </row>
    <row r="14813" spans="3:8">
      <c r="C14813" t="e">
        <f>VLOOKUP(B14813,定价因子!L:M,2,0)</f>
        <v>#N/A</v>
      </c>
      <c r="E14813" t="e">
        <f>VLOOKUP($D$1&amp;D14813,定价因子!E:F,2,0)</f>
        <v>#N/A</v>
      </c>
      <c r="G14813" t="e">
        <f>VLOOKUP($F$1&amp;F14813,定价因子!E:F,2,0)</f>
        <v>#N/A</v>
      </c>
      <c r="H14813" s="104" t="e">
        <f>C14813*PRODUCT(#REF!,#REF!,G14813,,#REF!,E14813)</f>
        <v>#N/A</v>
      </c>
    </row>
    <row r="14814" spans="3:8">
      <c r="C14814" t="e">
        <f>VLOOKUP(B14814,定价因子!L:M,2,0)</f>
        <v>#N/A</v>
      </c>
      <c r="E14814" t="e">
        <f>VLOOKUP($D$1&amp;D14814,定价因子!E:F,2,0)</f>
        <v>#N/A</v>
      </c>
      <c r="G14814" t="e">
        <f>VLOOKUP($F$1&amp;F14814,定价因子!E:F,2,0)</f>
        <v>#N/A</v>
      </c>
      <c r="H14814" s="104" t="e">
        <f>C14814*PRODUCT(#REF!,#REF!,G14814,,#REF!,E14814)</f>
        <v>#N/A</v>
      </c>
    </row>
    <row r="14815" spans="3:8">
      <c r="C14815" t="e">
        <f>VLOOKUP(B14815,定价因子!L:M,2,0)</f>
        <v>#N/A</v>
      </c>
      <c r="E14815" t="e">
        <f>VLOOKUP($D$1&amp;D14815,定价因子!E:F,2,0)</f>
        <v>#N/A</v>
      </c>
      <c r="G14815" t="e">
        <f>VLOOKUP($F$1&amp;F14815,定价因子!E:F,2,0)</f>
        <v>#N/A</v>
      </c>
      <c r="H14815" s="104" t="e">
        <f>C14815*PRODUCT(#REF!,#REF!,G14815,,#REF!,E14815)</f>
        <v>#N/A</v>
      </c>
    </row>
    <row r="14816" spans="3:8">
      <c r="C14816" t="e">
        <f>VLOOKUP(B14816,定价因子!L:M,2,0)</f>
        <v>#N/A</v>
      </c>
      <c r="E14816" t="e">
        <f>VLOOKUP($D$1&amp;D14816,定价因子!E:F,2,0)</f>
        <v>#N/A</v>
      </c>
      <c r="G14816" t="e">
        <f>VLOOKUP($F$1&amp;F14816,定价因子!E:F,2,0)</f>
        <v>#N/A</v>
      </c>
      <c r="H14816" s="104" t="e">
        <f>C14816*PRODUCT(#REF!,#REF!,G14816,,#REF!,E14816)</f>
        <v>#N/A</v>
      </c>
    </row>
    <row r="14817" spans="3:8">
      <c r="C14817" t="e">
        <f>VLOOKUP(B14817,定价因子!L:M,2,0)</f>
        <v>#N/A</v>
      </c>
      <c r="E14817" t="e">
        <f>VLOOKUP($D$1&amp;D14817,定价因子!E:F,2,0)</f>
        <v>#N/A</v>
      </c>
      <c r="G14817" t="e">
        <f>VLOOKUP($F$1&amp;F14817,定价因子!E:F,2,0)</f>
        <v>#N/A</v>
      </c>
      <c r="H14817" s="104" t="e">
        <f>C14817*PRODUCT(#REF!,#REF!,G14817,,#REF!,E14817)</f>
        <v>#N/A</v>
      </c>
    </row>
    <row r="14818" spans="3:8">
      <c r="C14818" t="e">
        <f>VLOOKUP(B14818,定价因子!L:M,2,0)</f>
        <v>#N/A</v>
      </c>
      <c r="E14818" t="e">
        <f>VLOOKUP($D$1&amp;D14818,定价因子!E:F,2,0)</f>
        <v>#N/A</v>
      </c>
      <c r="G14818" t="e">
        <f>VLOOKUP($F$1&amp;F14818,定价因子!E:F,2,0)</f>
        <v>#N/A</v>
      </c>
      <c r="H14818" s="104" t="e">
        <f>C14818*PRODUCT(#REF!,#REF!,G14818,,#REF!,E14818)</f>
        <v>#N/A</v>
      </c>
    </row>
    <row r="14819" spans="3:8">
      <c r="C14819" t="e">
        <f>VLOOKUP(B14819,定价因子!L:M,2,0)</f>
        <v>#N/A</v>
      </c>
      <c r="E14819" t="e">
        <f>VLOOKUP($D$1&amp;D14819,定价因子!E:F,2,0)</f>
        <v>#N/A</v>
      </c>
      <c r="G14819" t="e">
        <f>VLOOKUP($F$1&amp;F14819,定价因子!E:F,2,0)</f>
        <v>#N/A</v>
      </c>
      <c r="H14819" s="104" t="e">
        <f>C14819*PRODUCT(#REF!,#REF!,G14819,,#REF!,E14819)</f>
        <v>#N/A</v>
      </c>
    </row>
    <row r="14820" spans="3:8">
      <c r="C14820" t="e">
        <f>VLOOKUP(B14820,定价因子!L:M,2,0)</f>
        <v>#N/A</v>
      </c>
      <c r="E14820" t="e">
        <f>VLOOKUP($D$1&amp;D14820,定价因子!E:F,2,0)</f>
        <v>#N/A</v>
      </c>
      <c r="G14820" t="e">
        <f>VLOOKUP($F$1&amp;F14820,定价因子!E:F,2,0)</f>
        <v>#N/A</v>
      </c>
      <c r="H14820" s="104" t="e">
        <f>C14820*PRODUCT(#REF!,#REF!,G14820,,#REF!,E14820)</f>
        <v>#N/A</v>
      </c>
    </row>
    <row r="14821" spans="3:8">
      <c r="C14821" t="e">
        <f>VLOOKUP(B14821,定价因子!L:M,2,0)</f>
        <v>#N/A</v>
      </c>
      <c r="E14821" t="e">
        <f>VLOOKUP($D$1&amp;D14821,定价因子!E:F,2,0)</f>
        <v>#N/A</v>
      </c>
      <c r="G14821" t="e">
        <f>VLOOKUP($F$1&amp;F14821,定价因子!E:F,2,0)</f>
        <v>#N/A</v>
      </c>
      <c r="H14821" s="104" t="e">
        <f>C14821*PRODUCT(#REF!,#REF!,G14821,,#REF!,E14821)</f>
        <v>#N/A</v>
      </c>
    </row>
    <row r="14822" spans="3:8">
      <c r="C14822" t="e">
        <f>VLOOKUP(B14822,定价因子!L:M,2,0)</f>
        <v>#N/A</v>
      </c>
      <c r="E14822" t="e">
        <f>VLOOKUP($D$1&amp;D14822,定价因子!E:F,2,0)</f>
        <v>#N/A</v>
      </c>
      <c r="G14822" t="e">
        <f>VLOOKUP($F$1&amp;F14822,定价因子!E:F,2,0)</f>
        <v>#N/A</v>
      </c>
      <c r="H14822" s="104" t="e">
        <f>C14822*PRODUCT(#REF!,#REF!,G14822,,#REF!,E14822)</f>
        <v>#N/A</v>
      </c>
    </row>
    <row r="14823" spans="3:8">
      <c r="C14823" t="e">
        <f>VLOOKUP(B14823,定价因子!L:M,2,0)</f>
        <v>#N/A</v>
      </c>
      <c r="E14823" t="e">
        <f>VLOOKUP($D$1&amp;D14823,定价因子!E:F,2,0)</f>
        <v>#N/A</v>
      </c>
      <c r="G14823" t="e">
        <f>VLOOKUP($F$1&amp;F14823,定价因子!E:F,2,0)</f>
        <v>#N/A</v>
      </c>
      <c r="H14823" s="104" t="e">
        <f>C14823*PRODUCT(#REF!,#REF!,G14823,,#REF!,E14823)</f>
        <v>#N/A</v>
      </c>
    </row>
    <row r="14824" spans="3:8">
      <c r="C14824" t="e">
        <f>VLOOKUP(B14824,定价因子!L:M,2,0)</f>
        <v>#N/A</v>
      </c>
      <c r="E14824" t="e">
        <f>VLOOKUP($D$1&amp;D14824,定价因子!E:F,2,0)</f>
        <v>#N/A</v>
      </c>
      <c r="G14824" t="e">
        <f>VLOOKUP($F$1&amp;F14824,定价因子!E:F,2,0)</f>
        <v>#N/A</v>
      </c>
      <c r="H14824" s="104" t="e">
        <f>C14824*PRODUCT(#REF!,#REF!,G14824,,#REF!,E14824)</f>
        <v>#N/A</v>
      </c>
    </row>
    <row r="14825" spans="3:8">
      <c r="C14825" t="e">
        <f>VLOOKUP(B14825,定价因子!L:M,2,0)</f>
        <v>#N/A</v>
      </c>
      <c r="E14825" t="e">
        <f>VLOOKUP($D$1&amp;D14825,定价因子!E:F,2,0)</f>
        <v>#N/A</v>
      </c>
      <c r="G14825" t="e">
        <f>VLOOKUP($F$1&amp;F14825,定价因子!E:F,2,0)</f>
        <v>#N/A</v>
      </c>
      <c r="H14825" s="104" t="e">
        <f>C14825*PRODUCT(#REF!,#REF!,G14825,,#REF!,E14825)</f>
        <v>#N/A</v>
      </c>
    </row>
    <row r="14826" spans="3:8">
      <c r="C14826" t="e">
        <f>VLOOKUP(B14826,定价因子!L:M,2,0)</f>
        <v>#N/A</v>
      </c>
      <c r="E14826" t="e">
        <f>VLOOKUP($D$1&amp;D14826,定价因子!E:F,2,0)</f>
        <v>#N/A</v>
      </c>
      <c r="G14826" t="e">
        <f>VLOOKUP($F$1&amp;F14826,定价因子!E:F,2,0)</f>
        <v>#N/A</v>
      </c>
      <c r="H14826" s="104" t="e">
        <f>C14826*PRODUCT(#REF!,#REF!,G14826,,#REF!,E14826)</f>
        <v>#N/A</v>
      </c>
    </row>
    <row r="14827" spans="3:8">
      <c r="C14827" t="e">
        <f>VLOOKUP(B14827,定价因子!L:M,2,0)</f>
        <v>#N/A</v>
      </c>
      <c r="E14827" t="e">
        <f>VLOOKUP($D$1&amp;D14827,定价因子!E:F,2,0)</f>
        <v>#N/A</v>
      </c>
      <c r="G14827" t="e">
        <f>VLOOKUP($F$1&amp;F14827,定价因子!E:F,2,0)</f>
        <v>#N/A</v>
      </c>
      <c r="H14827" s="104" t="e">
        <f>C14827*PRODUCT(#REF!,#REF!,G14827,,#REF!,E14827)</f>
        <v>#N/A</v>
      </c>
    </row>
    <row r="14828" spans="3:8">
      <c r="C14828" t="e">
        <f>VLOOKUP(B14828,定价因子!L:M,2,0)</f>
        <v>#N/A</v>
      </c>
      <c r="E14828" t="e">
        <f>VLOOKUP($D$1&amp;D14828,定价因子!E:F,2,0)</f>
        <v>#N/A</v>
      </c>
      <c r="G14828" t="e">
        <f>VLOOKUP($F$1&amp;F14828,定价因子!E:F,2,0)</f>
        <v>#N/A</v>
      </c>
      <c r="H14828" s="104" t="e">
        <f>C14828*PRODUCT(#REF!,#REF!,G14828,,#REF!,E14828)</f>
        <v>#N/A</v>
      </c>
    </row>
    <row r="14829" spans="3:8">
      <c r="C14829" t="e">
        <f>VLOOKUP(B14829,定价因子!L:M,2,0)</f>
        <v>#N/A</v>
      </c>
      <c r="E14829" t="e">
        <f>VLOOKUP($D$1&amp;D14829,定价因子!E:F,2,0)</f>
        <v>#N/A</v>
      </c>
      <c r="G14829" t="e">
        <f>VLOOKUP($F$1&amp;F14829,定价因子!E:F,2,0)</f>
        <v>#N/A</v>
      </c>
      <c r="H14829" s="104" t="e">
        <f>C14829*PRODUCT(#REF!,#REF!,G14829,,#REF!,E14829)</f>
        <v>#N/A</v>
      </c>
    </row>
    <row r="14830" spans="3:8">
      <c r="C14830" t="e">
        <f>VLOOKUP(B14830,定价因子!L:M,2,0)</f>
        <v>#N/A</v>
      </c>
      <c r="E14830" t="e">
        <f>VLOOKUP($D$1&amp;D14830,定价因子!E:F,2,0)</f>
        <v>#N/A</v>
      </c>
      <c r="G14830" t="e">
        <f>VLOOKUP($F$1&amp;F14830,定价因子!E:F,2,0)</f>
        <v>#N/A</v>
      </c>
      <c r="H14830" s="104" t="e">
        <f>C14830*PRODUCT(#REF!,#REF!,G14830,,#REF!,E14830)</f>
        <v>#N/A</v>
      </c>
    </row>
    <row r="14831" spans="3:8">
      <c r="C14831" t="e">
        <f>VLOOKUP(B14831,定价因子!L:M,2,0)</f>
        <v>#N/A</v>
      </c>
      <c r="E14831" t="e">
        <f>VLOOKUP($D$1&amp;D14831,定价因子!E:F,2,0)</f>
        <v>#N/A</v>
      </c>
      <c r="G14831" t="e">
        <f>VLOOKUP($F$1&amp;F14831,定价因子!E:F,2,0)</f>
        <v>#N/A</v>
      </c>
      <c r="H14831" s="104" t="e">
        <f>C14831*PRODUCT(#REF!,#REF!,G14831,,#REF!,E14831)</f>
        <v>#N/A</v>
      </c>
    </row>
    <row r="14832" spans="3:8">
      <c r="C14832" t="e">
        <f>VLOOKUP(B14832,定价因子!L:M,2,0)</f>
        <v>#N/A</v>
      </c>
      <c r="E14832" t="e">
        <f>VLOOKUP($D$1&amp;D14832,定价因子!E:F,2,0)</f>
        <v>#N/A</v>
      </c>
      <c r="G14832" t="e">
        <f>VLOOKUP($F$1&amp;F14832,定价因子!E:F,2,0)</f>
        <v>#N/A</v>
      </c>
      <c r="H14832" s="104" t="e">
        <f>C14832*PRODUCT(#REF!,#REF!,G14832,,#REF!,E14832)</f>
        <v>#N/A</v>
      </c>
    </row>
    <row r="14833" spans="3:8">
      <c r="C14833" t="e">
        <f>VLOOKUP(B14833,定价因子!L:M,2,0)</f>
        <v>#N/A</v>
      </c>
      <c r="E14833" t="e">
        <f>VLOOKUP($D$1&amp;D14833,定价因子!E:F,2,0)</f>
        <v>#N/A</v>
      </c>
      <c r="G14833" t="e">
        <f>VLOOKUP($F$1&amp;F14833,定价因子!E:F,2,0)</f>
        <v>#N/A</v>
      </c>
      <c r="H14833" s="104" t="e">
        <f>C14833*PRODUCT(#REF!,#REF!,G14833,,#REF!,E14833)</f>
        <v>#N/A</v>
      </c>
    </row>
    <row r="14834" spans="3:8">
      <c r="C14834" t="e">
        <f>VLOOKUP(B14834,定价因子!L:M,2,0)</f>
        <v>#N/A</v>
      </c>
      <c r="E14834" t="e">
        <f>VLOOKUP($D$1&amp;D14834,定价因子!E:F,2,0)</f>
        <v>#N/A</v>
      </c>
      <c r="G14834" t="e">
        <f>VLOOKUP($F$1&amp;F14834,定价因子!E:F,2,0)</f>
        <v>#N/A</v>
      </c>
      <c r="H14834" s="104" t="e">
        <f>C14834*PRODUCT(#REF!,#REF!,G14834,,#REF!,E14834)</f>
        <v>#N/A</v>
      </c>
    </row>
    <row r="14835" spans="3:8">
      <c r="C14835" t="e">
        <f>VLOOKUP(B14835,定价因子!L:M,2,0)</f>
        <v>#N/A</v>
      </c>
      <c r="E14835" t="e">
        <f>VLOOKUP($D$1&amp;D14835,定价因子!E:F,2,0)</f>
        <v>#N/A</v>
      </c>
      <c r="G14835" t="e">
        <f>VLOOKUP($F$1&amp;F14835,定价因子!E:F,2,0)</f>
        <v>#N/A</v>
      </c>
      <c r="H14835" s="104" t="e">
        <f>C14835*PRODUCT(#REF!,#REF!,G14835,,#REF!,E14835)</f>
        <v>#N/A</v>
      </c>
    </row>
    <row r="14836" spans="3:8">
      <c r="C14836" t="e">
        <f>VLOOKUP(B14836,定价因子!L:M,2,0)</f>
        <v>#N/A</v>
      </c>
      <c r="E14836" t="e">
        <f>VLOOKUP($D$1&amp;D14836,定价因子!E:F,2,0)</f>
        <v>#N/A</v>
      </c>
      <c r="G14836" t="e">
        <f>VLOOKUP($F$1&amp;F14836,定价因子!E:F,2,0)</f>
        <v>#N/A</v>
      </c>
      <c r="H14836" s="104" t="e">
        <f>C14836*PRODUCT(#REF!,#REF!,G14836,,#REF!,E14836)</f>
        <v>#N/A</v>
      </c>
    </row>
    <row r="14837" spans="3:8">
      <c r="C14837" t="e">
        <f>VLOOKUP(B14837,定价因子!L:M,2,0)</f>
        <v>#N/A</v>
      </c>
      <c r="E14837" t="e">
        <f>VLOOKUP($D$1&amp;D14837,定价因子!E:F,2,0)</f>
        <v>#N/A</v>
      </c>
      <c r="G14837" t="e">
        <f>VLOOKUP($F$1&amp;F14837,定价因子!E:F,2,0)</f>
        <v>#N/A</v>
      </c>
      <c r="H14837" s="104" t="e">
        <f>C14837*PRODUCT(#REF!,#REF!,G14837,,#REF!,E14837)</f>
        <v>#N/A</v>
      </c>
    </row>
    <row r="14838" spans="3:8">
      <c r="C14838" t="e">
        <f>VLOOKUP(B14838,定价因子!L:M,2,0)</f>
        <v>#N/A</v>
      </c>
      <c r="E14838" t="e">
        <f>VLOOKUP($D$1&amp;D14838,定价因子!E:F,2,0)</f>
        <v>#N/A</v>
      </c>
      <c r="G14838" t="e">
        <f>VLOOKUP($F$1&amp;F14838,定价因子!E:F,2,0)</f>
        <v>#N/A</v>
      </c>
      <c r="H14838" s="104" t="e">
        <f>C14838*PRODUCT(#REF!,#REF!,G14838,,#REF!,E14838)</f>
        <v>#N/A</v>
      </c>
    </row>
    <row r="14839" spans="3:8">
      <c r="C14839" t="e">
        <f>VLOOKUP(B14839,定价因子!L:M,2,0)</f>
        <v>#N/A</v>
      </c>
      <c r="E14839" t="e">
        <f>VLOOKUP($D$1&amp;D14839,定价因子!E:F,2,0)</f>
        <v>#N/A</v>
      </c>
      <c r="G14839" t="e">
        <f>VLOOKUP($F$1&amp;F14839,定价因子!E:F,2,0)</f>
        <v>#N/A</v>
      </c>
      <c r="H14839" s="104" t="e">
        <f>C14839*PRODUCT(#REF!,#REF!,G14839,,#REF!,E14839)</f>
        <v>#N/A</v>
      </c>
    </row>
    <row r="14840" spans="3:8">
      <c r="C14840" t="e">
        <f>VLOOKUP(B14840,定价因子!L:M,2,0)</f>
        <v>#N/A</v>
      </c>
      <c r="E14840" t="e">
        <f>VLOOKUP($D$1&amp;D14840,定价因子!E:F,2,0)</f>
        <v>#N/A</v>
      </c>
      <c r="G14840" t="e">
        <f>VLOOKUP($F$1&amp;F14840,定价因子!E:F,2,0)</f>
        <v>#N/A</v>
      </c>
      <c r="H14840" s="104" t="e">
        <f>C14840*PRODUCT(#REF!,#REF!,G14840,,#REF!,E14840)</f>
        <v>#N/A</v>
      </c>
    </row>
    <row r="14841" spans="3:8">
      <c r="C14841" t="e">
        <f>VLOOKUP(B14841,定价因子!L:M,2,0)</f>
        <v>#N/A</v>
      </c>
      <c r="E14841" t="e">
        <f>VLOOKUP($D$1&amp;D14841,定价因子!E:F,2,0)</f>
        <v>#N/A</v>
      </c>
      <c r="G14841" t="e">
        <f>VLOOKUP($F$1&amp;F14841,定价因子!E:F,2,0)</f>
        <v>#N/A</v>
      </c>
      <c r="H14841" s="104" t="e">
        <f>C14841*PRODUCT(#REF!,#REF!,G14841,,#REF!,E14841)</f>
        <v>#N/A</v>
      </c>
    </row>
    <row r="14842" spans="3:8">
      <c r="C14842" t="e">
        <f>VLOOKUP(B14842,定价因子!L:M,2,0)</f>
        <v>#N/A</v>
      </c>
      <c r="E14842" t="e">
        <f>VLOOKUP($D$1&amp;D14842,定价因子!E:F,2,0)</f>
        <v>#N/A</v>
      </c>
      <c r="G14842" t="e">
        <f>VLOOKUP($F$1&amp;F14842,定价因子!E:F,2,0)</f>
        <v>#N/A</v>
      </c>
      <c r="H14842" s="104" t="e">
        <f>C14842*PRODUCT(#REF!,#REF!,G14842,,#REF!,E14842)</f>
        <v>#N/A</v>
      </c>
    </row>
    <row r="14843" spans="3:8">
      <c r="C14843" t="e">
        <f>VLOOKUP(B14843,定价因子!L:M,2,0)</f>
        <v>#N/A</v>
      </c>
      <c r="E14843" t="e">
        <f>VLOOKUP($D$1&amp;D14843,定价因子!E:F,2,0)</f>
        <v>#N/A</v>
      </c>
      <c r="G14843" t="e">
        <f>VLOOKUP($F$1&amp;F14843,定价因子!E:F,2,0)</f>
        <v>#N/A</v>
      </c>
      <c r="H14843" s="104" t="e">
        <f>C14843*PRODUCT(#REF!,#REF!,G14843,,#REF!,E14843)</f>
        <v>#N/A</v>
      </c>
    </row>
    <row r="14844" spans="3:8">
      <c r="C14844" t="e">
        <f>VLOOKUP(B14844,定价因子!L:M,2,0)</f>
        <v>#N/A</v>
      </c>
      <c r="E14844" t="e">
        <f>VLOOKUP($D$1&amp;D14844,定价因子!E:F,2,0)</f>
        <v>#N/A</v>
      </c>
      <c r="G14844" t="e">
        <f>VLOOKUP($F$1&amp;F14844,定价因子!E:F,2,0)</f>
        <v>#N/A</v>
      </c>
      <c r="H14844" s="104" t="e">
        <f>C14844*PRODUCT(#REF!,#REF!,G14844,,#REF!,E14844)</f>
        <v>#N/A</v>
      </c>
    </row>
    <row r="14845" spans="3:8">
      <c r="C14845" t="e">
        <f>VLOOKUP(B14845,定价因子!L:M,2,0)</f>
        <v>#N/A</v>
      </c>
      <c r="E14845" t="e">
        <f>VLOOKUP($D$1&amp;D14845,定价因子!E:F,2,0)</f>
        <v>#N/A</v>
      </c>
      <c r="G14845" t="e">
        <f>VLOOKUP($F$1&amp;F14845,定价因子!E:F,2,0)</f>
        <v>#N/A</v>
      </c>
      <c r="H14845" s="104" t="e">
        <f>C14845*PRODUCT(#REF!,#REF!,G14845,,#REF!,E14845)</f>
        <v>#N/A</v>
      </c>
    </row>
    <row r="14846" spans="3:8">
      <c r="C14846" t="e">
        <f>VLOOKUP(B14846,定价因子!L:M,2,0)</f>
        <v>#N/A</v>
      </c>
      <c r="E14846" t="e">
        <f>VLOOKUP($D$1&amp;D14846,定价因子!E:F,2,0)</f>
        <v>#N/A</v>
      </c>
      <c r="G14846" t="e">
        <f>VLOOKUP($F$1&amp;F14846,定价因子!E:F,2,0)</f>
        <v>#N/A</v>
      </c>
      <c r="H14846" s="104" t="e">
        <f>C14846*PRODUCT(#REF!,#REF!,G14846,,#REF!,E14846)</f>
        <v>#N/A</v>
      </c>
    </row>
    <row r="14847" spans="3:8">
      <c r="C14847" t="e">
        <f>VLOOKUP(B14847,定价因子!L:M,2,0)</f>
        <v>#N/A</v>
      </c>
      <c r="E14847" t="e">
        <f>VLOOKUP($D$1&amp;D14847,定价因子!E:F,2,0)</f>
        <v>#N/A</v>
      </c>
      <c r="G14847" t="e">
        <f>VLOOKUP($F$1&amp;F14847,定价因子!E:F,2,0)</f>
        <v>#N/A</v>
      </c>
      <c r="H14847" s="104" t="e">
        <f>C14847*PRODUCT(#REF!,#REF!,G14847,,#REF!,E14847)</f>
        <v>#N/A</v>
      </c>
    </row>
    <row r="14848" spans="3:8">
      <c r="C14848" t="e">
        <f>VLOOKUP(B14848,定价因子!L:M,2,0)</f>
        <v>#N/A</v>
      </c>
      <c r="E14848" t="e">
        <f>VLOOKUP($D$1&amp;D14848,定价因子!E:F,2,0)</f>
        <v>#N/A</v>
      </c>
      <c r="G14848" t="e">
        <f>VLOOKUP($F$1&amp;F14848,定价因子!E:F,2,0)</f>
        <v>#N/A</v>
      </c>
      <c r="H14848" s="104" t="e">
        <f>C14848*PRODUCT(#REF!,#REF!,G14848,,#REF!,E14848)</f>
        <v>#N/A</v>
      </c>
    </row>
    <row r="14849" spans="3:8">
      <c r="C14849" t="e">
        <f>VLOOKUP(B14849,定价因子!L:M,2,0)</f>
        <v>#N/A</v>
      </c>
      <c r="E14849" t="e">
        <f>VLOOKUP($D$1&amp;D14849,定价因子!E:F,2,0)</f>
        <v>#N/A</v>
      </c>
      <c r="G14849" t="e">
        <f>VLOOKUP($F$1&amp;F14849,定价因子!E:F,2,0)</f>
        <v>#N/A</v>
      </c>
      <c r="H14849" s="104" t="e">
        <f>C14849*PRODUCT(#REF!,#REF!,G14849,,#REF!,E14849)</f>
        <v>#N/A</v>
      </c>
    </row>
    <row r="14850" spans="3:8">
      <c r="C14850" t="e">
        <f>VLOOKUP(B14850,定价因子!L:M,2,0)</f>
        <v>#N/A</v>
      </c>
      <c r="E14850" t="e">
        <f>VLOOKUP($D$1&amp;D14850,定价因子!E:F,2,0)</f>
        <v>#N/A</v>
      </c>
      <c r="G14850" t="e">
        <f>VLOOKUP($F$1&amp;F14850,定价因子!E:F,2,0)</f>
        <v>#N/A</v>
      </c>
      <c r="H14850" s="104" t="e">
        <f>C14850*PRODUCT(#REF!,#REF!,G14850,,#REF!,E14850)</f>
        <v>#N/A</v>
      </c>
    </row>
    <row r="14851" spans="3:8">
      <c r="C14851" t="e">
        <f>VLOOKUP(B14851,定价因子!L:M,2,0)</f>
        <v>#N/A</v>
      </c>
      <c r="E14851" t="e">
        <f>VLOOKUP($D$1&amp;D14851,定价因子!E:F,2,0)</f>
        <v>#N/A</v>
      </c>
      <c r="G14851" t="e">
        <f>VLOOKUP($F$1&amp;F14851,定价因子!E:F,2,0)</f>
        <v>#N/A</v>
      </c>
      <c r="H14851" s="104" t="e">
        <f>C14851*PRODUCT(#REF!,#REF!,G14851,,#REF!,E14851)</f>
        <v>#N/A</v>
      </c>
    </row>
    <row r="14852" spans="3:8">
      <c r="C14852" t="e">
        <f>VLOOKUP(B14852,定价因子!L:M,2,0)</f>
        <v>#N/A</v>
      </c>
      <c r="E14852" t="e">
        <f>VLOOKUP($D$1&amp;D14852,定价因子!E:F,2,0)</f>
        <v>#N/A</v>
      </c>
      <c r="G14852" t="e">
        <f>VLOOKUP($F$1&amp;F14852,定价因子!E:F,2,0)</f>
        <v>#N/A</v>
      </c>
      <c r="H14852" s="104" t="e">
        <f>C14852*PRODUCT(#REF!,#REF!,G14852,,#REF!,E14852)</f>
        <v>#N/A</v>
      </c>
    </row>
    <row r="14853" spans="3:8">
      <c r="C14853" t="e">
        <f>VLOOKUP(B14853,定价因子!L:M,2,0)</f>
        <v>#N/A</v>
      </c>
      <c r="E14853" t="e">
        <f>VLOOKUP($D$1&amp;D14853,定价因子!E:F,2,0)</f>
        <v>#N/A</v>
      </c>
      <c r="G14853" t="e">
        <f>VLOOKUP($F$1&amp;F14853,定价因子!E:F,2,0)</f>
        <v>#N/A</v>
      </c>
      <c r="H14853" s="104" t="e">
        <f>C14853*PRODUCT(#REF!,#REF!,G14853,,#REF!,E14853)</f>
        <v>#N/A</v>
      </c>
    </row>
    <row r="14854" spans="3:8">
      <c r="C14854" t="e">
        <f>VLOOKUP(B14854,定价因子!L:M,2,0)</f>
        <v>#N/A</v>
      </c>
      <c r="E14854" t="e">
        <f>VLOOKUP($D$1&amp;D14854,定价因子!E:F,2,0)</f>
        <v>#N/A</v>
      </c>
      <c r="G14854" t="e">
        <f>VLOOKUP($F$1&amp;F14854,定价因子!E:F,2,0)</f>
        <v>#N/A</v>
      </c>
      <c r="H14854" s="104" t="e">
        <f>C14854*PRODUCT(#REF!,#REF!,G14854,,#REF!,E14854)</f>
        <v>#N/A</v>
      </c>
    </row>
    <row r="14855" spans="3:8">
      <c r="C14855" t="e">
        <f>VLOOKUP(B14855,定价因子!L:M,2,0)</f>
        <v>#N/A</v>
      </c>
      <c r="E14855" t="e">
        <f>VLOOKUP($D$1&amp;D14855,定价因子!E:F,2,0)</f>
        <v>#N/A</v>
      </c>
      <c r="G14855" t="e">
        <f>VLOOKUP($F$1&amp;F14855,定价因子!E:F,2,0)</f>
        <v>#N/A</v>
      </c>
      <c r="H14855" s="104" t="e">
        <f>C14855*PRODUCT(#REF!,#REF!,G14855,,#REF!,E14855)</f>
        <v>#N/A</v>
      </c>
    </row>
    <row r="14856" spans="3:8">
      <c r="C14856" t="e">
        <f>VLOOKUP(B14856,定价因子!L:M,2,0)</f>
        <v>#N/A</v>
      </c>
      <c r="E14856" t="e">
        <f>VLOOKUP($D$1&amp;D14856,定价因子!E:F,2,0)</f>
        <v>#N/A</v>
      </c>
      <c r="G14856" t="e">
        <f>VLOOKUP($F$1&amp;F14856,定价因子!E:F,2,0)</f>
        <v>#N/A</v>
      </c>
      <c r="H14856" s="104" t="e">
        <f>C14856*PRODUCT(#REF!,#REF!,G14856,,#REF!,E14856)</f>
        <v>#N/A</v>
      </c>
    </row>
    <row r="14857" spans="3:8">
      <c r="C14857" t="e">
        <f>VLOOKUP(B14857,定价因子!L:M,2,0)</f>
        <v>#N/A</v>
      </c>
      <c r="E14857" t="e">
        <f>VLOOKUP($D$1&amp;D14857,定价因子!E:F,2,0)</f>
        <v>#N/A</v>
      </c>
      <c r="G14857" t="e">
        <f>VLOOKUP($F$1&amp;F14857,定价因子!E:F,2,0)</f>
        <v>#N/A</v>
      </c>
      <c r="H14857" s="104" t="e">
        <f>C14857*PRODUCT(#REF!,#REF!,G14857,,#REF!,E14857)</f>
        <v>#N/A</v>
      </c>
    </row>
    <row r="14858" spans="3:8">
      <c r="C14858" t="e">
        <f>VLOOKUP(B14858,定价因子!L:M,2,0)</f>
        <v>#N/A</v>
      </c>
      <c r="E14858" t="e">
        <f>VLOOKUP($D$1&amp;D14858,定价因子!E:F,2,0)</f>
        <v>#N/A</v>
      </c>
      <c r="G14858" t="e">
        <f>VLOOKUP($F$1&amp;F14858,定价因子!E:F,2,0)</f>
        <v>#N/A</v>
      </c>
      <c r="H14858" s="104" t="e">
        <f>C14858*PRODUCT(#REF!,#REF!,G14858,,#REF!,E14858)</f>
        <v>#N/A</v>
      </c>
    </row>
    <row r="14859" spans="3:8">
      <c r="C14859" t="e">
        <f>VLOOKUP(B14859,定价因子!L:M,2,0)</f>
        <v>#N/A</v>
      </c>
      <c r="E14859" t="e">
        <f>VLOOKUP($D$1&amp;D14859,定价因子!E:F,2,0)</f>
        <v>#N/A</v>
      </c>
      <c r="G14859" t="e">
        <f>VLOOKUP($F$1&amp;F14859,定价因子!E:F,2,0)</f>
        <v>#N/A</v>
      </c>
      <c r="H14859" s="104" t="e">
        <f>C14859*PRODUCT(#REF!,#REF!,G14859,,#REF!,E14859)</f>
        <v>#N/A</v>
      </c>
    </row>
    <row r="14860" spans="3:8">
      <c r="C14860" t="e">
        <f>VLOOKUP(B14860,定价因子!L:M,2,0)</f>
        <v>#N/A</v>
      </c>
      <c r="E14860" t="e">
        <f>VLOOKUP($D$1&amp;D14860,定价因子!E:F,2,0)</f>
        <v>#N/A</v>
      </c>
      <c r="G14860" t="e">
        <f>VLOOKUP($F$1&amp;F14860,定价因子!E:F,2,0)</f>
        <v>#N/A</v>
      </c>
      <c r="H14860" s="104" t="e">
        <f>C14860*PRODUCT(#REF!,#REF!,G14860,,#REF!,E14860)</f>
        <v>#N/A</v>
      </c>
    </row>
    <row r="14861" spans="3:8">
      <c r="C14861" t="e">
        <f>VLOOKUP(B14861,定价因子!L:M,2,0)</f>
        <v>#N/A</v>
      </c>
      <c r="E14861" t="e">
        <f>VLOOKUP($D$1&amp;D14861,定价因子!E:F,2,0)</f>
        <v>#N/A</v>
      </c>
      <c r="G14861" t="e">
        <f>VLOOKUP($F$1&amp;F14861,定价因子!E:F,2,0)</f>
        <v>#N/A</v>
      </c>
      <c r="H14861" s="104" t="e">
        <f>C14861*PRODUCT(#REF!,#REF!,G14861,,#REF!,E14861)</f>
        <v>#N/A</v>
      </c>
    </row>
    <row r="14862" spans="3:8">
      <c r="C14862" t="e">
        <f>VLOOKUP(B14862,定价因子!L:M,2,0)</f>
        <v>#N/A</v>
      </c>
      <c r="E14862" t="e">
        <f>VLOOKUP($D$1&amp;D14862,定价因子!E:F,2,0)</f>
        <v>#N/A</v>
      </c>
      <c r="G14862" t="e">
        <f>VLOOKUP($F$1&amp;F14862,定价因子!E:F,2,0)</f>
        <v>#N/A</v>
      </c>
      <c r="H14862" s="104" t="e">
        <f>C14862*PRODUCT(#REF!,#REF!,G14862,,#REF!,E14862)</f>
        <v>#N/A</v>
      </c>
    </row>
    <row r="14863" spans="3:8">
      <c r="C14863" t="e">
        <f>VLOOKUP(B14863,定价因子!L:M,2,0)</f>
        <v>#N/A</v>
      </c>
      <c r="E14863" t="e">
        <f>VLOOKUP($D$1&amp;D14863,定价因子!E:F,2,0)</f>
        <v>#N/A</v>
      </c>
      <c r="G14863" t="e">
        <f>VLOOKUP($F$1&amp;F14863,定价因子!E:F,2,0)</f>
        <v>#N/A</v>
      </c>
      <c r="H14863" s="104" t="e">
        <f>C14863*PRODUCT(#REF!,#REF!,G14863,,#REF!,E14863)</f>
        <v>#N/A</v>
      </c>
    </row>
    <row r="14864" spans="3:8">
      <c r="C14864" t="e">
        <f>VLOOKUP(B14864,定价因子!L:M,2,0)</f>
        <v>#N/A</v>
      </c>
      <c r="E14864" t="e">
        <f>VLOOKUP($D$1&amp;D14864,定价因子!E:F,2,0)</f>
        <v>#N/A</v>
      </c>
      <c r="G14864" t="e">
        <f>VLOOKUP($F$1&amp;F14864,定价因子!E:F,2,0)</f>
        <v>#N/A</v>
      </c>
      <c r="H14864" s="104" t="e">
        <f>C14864*PRODUCT(#REF!,#REF!,G14864,,#REF!,E14864)</f>
        <v>#N/A</v>
      </c>
    </row>
    <row r="14865" spans="3:8">
      <c r="C14865" t="e">
        <f>VLOOKUP(B14865,定价因子!L:M,2,0)</f>
        <v>#N/A</v>
      </c>
      <c r="E14865" t="e">
        <f>VLOOKUP($D$1&amp;D14865,定价因子!E:F,2,0)</f>
        <v>#N/A</v>
      </c>
      <c r="G14865" t="e">
        <f>VLOOKUP($F$1&amp;F14865,定价因子!E:F,2,0)</f>
        <v>#N/A</v>
      </c>
      <c r="H14865" s="104" t="e">
        <f>C14865*PRODUCT(#REF!,#REF!,G14865,,#REF!,E14865)</f>
        <v>#N/A</v>
      </c>
    </row>
    <row r="14866" spans="3:8">
      <c r="C14866" t="e">
        <f>VLOOKUP(B14866,定价因子!L:M,2,0)</f>
        <v>#N/A</v>
      </c>
      <c r="E14866" t="e">
        <f>VLOOKUP($D$1&amp;D14866,定价因子!E:F,2,0)</f>
        <v>#N/A</v>
      </c>
      <c r="G14866" t="e">
        <f>VLOOKUP($F$1&amp;F14866,定价因子!E:F,2,0)</f>
        <v>#N/A</v>
      </c>
      <c r="H14866" s="104" t="e">
        <f>C14866*PRODUCT(#REF!,#REF!,G14866,,#REF!,E14866)</f>
        <v>#N/A</v>
      </c>
    </row>
    <row r="14867" spans="3:8">
      <c r="C14867" t="e">
        <f>VLOOKUP(B14867,定价因子!L:M,2,0)</f>
        <v>#N/A</v>
      </c>
      <c r="E14867" t="e">
        <f>VLOOKUP($D$1&amp;D14867,定价因子!E:F,2,0)</f>
        <v>#N/A</v>
      </c>
      <c r="G14867" t="e">
        <f>VLOOKUP($F$1&amp;F14867,定价因子!E:F,2,0)</f>
        <v>#N/A</v>
      </c>
      <c r="H14867" s="104" t="e">
        <f>C14867*PRODUCT(#REF!,#REF!,G14867,,#REF!,E14867)</f>
        <v>#N/A</v>
      </c>
    </row>
    <row r="14868" spans="3:8">
      <c r="C14868" t="e">
        <f>VLOOKUP(B14868,定价因子!L:M,2,0)</f>
        <v>#N/A</v>
      </c>
      <c r="E14868" t="e">
        <f>VLOOKUP($D$1&amp;D14868,定价因子!E:F,2,0)</f>
        <v>#N/A</v>
      </c>
      <c r="G14868" t="e">
        <f>VLOOKUP($F$1&amp;F14868,定价因子!E:F,2,0)</f>
        <v>#N/A</v>
      </c>
      <c r="H14868" s="104" t="e">
        <f>C14868*PRODUCT(#REF!,#REF!,G14868,,#REF!,E14868)</f>
        <v>#N/A</v>
      </c>
    </row>
    <row r="14869" spans="3:8">
      <c r="C14869" t="e">
        <f>VLOOKUP(B14869,定价因子!L:M,2,0)</f>
        <v>#N/A</v>
      </c>
      <c r="E14869" t="e">
        <f>VLOOKUP($D$1&amp;D14869,定价因子!E:F,2,0)</f>
        <v>#N/A</v>
      </c>
      <c r="G14869" t="e">
        <f>VLOOKUP($F$1&amp;F14869,定价因子!E:F,2,0)</f>
        <v>#N/A</v>
      </c>
      <c r="H14869" s="104" t="e">
        <f>C14869*PRODUCT(#REF!,#REF!,G14869,,#REF!,E14869)</f>
        <v>#N/A</v>
      </c>
    </row>
    <row r="14870" spans="3:8">
      <c r="C14870" t="e">
        <f>VLOOKUP(B14870,定价因子!L:M,2,0)</f>
        <v>#N/A</v>
      </c>
      <c r="E14870" t="e">
        <f>VLOOKUP($D$1&amp;D14870,定价因子!E:F,2,0)</f>
        <v>#N/A</v>
      </c>
      <c r="G14870" t="e">
        <f>VLOOKUP($F$1&amp;F14870,定价因子!E:F,2,0)</f>
        <v>#N/A</v>
      </c>
      <c r="H14870" s="104" t="e">
        <f>C14870*PRODUCT(#REF!,#REF!,G14870,,#REF!,E14870)</f>
        <v>#N/A</v>
      </c>
    </row>
    <row r="14871" spans="3:8">
      <c r="C14871" t="e">
        <f>VLOOKUP(B14871,定价因子!L:M,2,0)</f>
        <v>#N/A</v>
      </c>
      <c r="E14871" t="e">
        <f>VLOOKUP($D$1&amp;D14871,定价因子!E:F,2,0)</f>
        <v>#N/A</v>
      </c>
      <c r="G14871" t="e">
        <f>VLOOKUP($F$1&amp;F14871,定价因子!E:F,2,0)</f>
        <v>#N/A</v>
      </c>
      <c r="H14871" s="104" t="e">
        <f>C14871*PRODUCT(#REF!,#REF!,G14871,,#REF!,E14871)</f>
        <v>#N/A</v>
      </c>
    </row>
    <row r="14872" spans="3:8">
      <c r="C14872" t="e">
        <f>VLOOKUP(B14872,定价因子!L:M,2,0)</f>
        <v>#N/A</v>
      </c>
      <c r="E14872" t="e">
        <f>VLOOKUP($D$1&amp;D14872,定价因子!E:F,2,0)</f>
        <v>#N/A</v>
      </c>
      <c r="G14872" t="e">
        <f>VLOOKUP($F$1&amp;F14872,定价因子!E:F,2,0)</f>
        <v>#N/A</v>
      </c>
      <c r="H14872" s="104" t="e">
        <f>C14872*PRODUCT(#REF!,#REF!,G14872,,#REF!,E14872)</f>
        <v>#N/A</v>
      </c>
    </row>
    <row r="14873" spans="3:8">
      <c r="C14873" t="e">
        <f>VLOOKUP(B14873,定价因子!L:M,2,0)</f>
        <v>#N/A</v>
      </c>
      <c r="E14873" t="e">
        <f>VLOOKUP($D$1&amp;D14873,定价因子!E:F,2,0)</f>
        <v>#N/A</v>
      </c>
      <c r="G14873" t="e">
        <f>VLOOKUP($F$1&amp;F14873,定价因子!E:F,2,0)</f>
        <v>#N/A</v>
      </c>
      <c r="H14873" s="104" t="e">
        <f>C14873*PRODUCT(#REF!,#REF!,G14873,,#REF!,E14873)</f>
        <v>#N/A</v>
      </c>
    </row>
    <row r="14874" spans="3:8">
      <c r="C14874" t="e">
        <f>VLOOKUP(B14874,定价因子!L:M,2,0)</f>
        <v>#N/A</v>
      </c>
      <c r="E14874" t="e">
        <f>VLOOKUP($D$1&amp;D14874,定价因子!E:F,2,0)</f>
        <v>#N/A</v>
      </c>
      <c r="G14874" t="e">
        <f>VLOOKUP($F$1&amp;F14874,定价因子!E:F,2,0)</f>
        <v>#N/A</v>
      </c>
      <c r="H14874" s="104" t="e">
        <f>C14874*PRODUCT(#REF!,#REF!,G14874,,#REF!,E14874)</f>
        <v>#N/A</v>
      </c>
    </row>
    <row r="14875" spans="3:8">
      <c r="C14875" t="e">
        <f>VLOOKUP(B14875,定价因子!L:M,2,0)</f>
        <v>#N/A</v>
      </c>
      <c r="E14875" t="e">
        <f>VLOOKUP($D$1&amp;D14875,定价因子!E:F,2,0)</f>
        <v>#N/A</v>
      </c>
      <c r="G14875" t="e">
        <f>VLOOKUP($F$1&amp;F14875,定价因子!E:F,2,0)</f>
        <v>#N/A</v>
      </c>
      <c r="H14875" s="104" t="e">
        <f>C14875*PRODUCT(#REF!,#REF!,G14875,,#REF!,E14875)</f>
        <v>#N/A</v>
      </c>
    </row>
    <row r="14876" spans="3:8">
      <c r="C14876" t="e">
        <f>VLOOKUP(B14876,定价因子!L:M,2,0)</f>
        <v>#N/A</v>
      </c>
      <c r="E14876" t="e">
        <f>VLOOKUP($D$1&amp;D14876,定价因子!E:F,2,0)</f>
        <v>#N/A</v>
      </c>
      <c r="G14876" t="e">
        <f>VLOOKUP($F$1&amp;F14876,定价因子!E:F,2,0)</f>
        <v>#N/A</v>
      </c>
      <c r="H14876" s="104" t="e">
        <f>C14876*PRODUCT(#REF!,#REF!,G14876,,#REF!,E14876)</f>
        <v>#N/A</v>
      </c>
    </row>
    <row r="14877" spans="3:8">
      <c r="C14877" t="e">
        <f>VLOOKUP(B14877,定价因子!L:M,2,0)</f>
        <v>#N/A</v>
      </c>
      <c r="E14877" t="e">
        <f>VLOOKUP($D$1&amp;D14877,定价因子!E:F,2,0)</f>
        <v>#N/A</v>
      </c>
      <c r="G14877" t="e">
        <f>VLOOKUP($F$1&amp;F14877,定价因子!E:F,2,0)</f>
        <v>#N/A</v>
      </c>
      <c r="H14877" s="104" t="e">
        <f>C14877*PRODUCT(#REF!,#REF!,G14877,,#REF!,E14877)</f>
        <v>#N/A</v>
      </c>
    </row>
    <row r="14878" spans="3:8">
      <c r="C14878" t="e">
        <f>VLOOKUP(B14878,定价因子!L:M,2,0)</f>
        <v>#N/A</v>
      </c>
      <c r="E14878" t="e">
        <f>VLOOKUP($D$1&amp;D14878,定价因子!E:F,2,0)</f>
        <v>#N/A</v>
      </c>
      <c r="G14878" t="e">
        <f>VLOOKUP($F$1&amp;F14878,定价因子!E:F,2,0)</f>
        <v>#N/A</v>
      </c>
      <c r="H14878" s="104" t="e">
        <f>C14878*PRODUCT(#REF!,#REF!,G14878,,#REF!,E14878)</f>
        <v>#N/A</v>
      </c>
    </row>
    <row r="14879" spans="3:8">
      <c r="C14879" t="e">
        <f>VLOOKUP(B14879,定价因子!L:M,2,0)</f>
        <v>#N/A</v>
      </c>
      <c r="E14879" t="e">
        <f>VLOOKUP($D$1&amp;D14879,定价因子!E:F,2,0)</f>
        <v>#N/A</v>
      </c>
      <c r="G14879" t="e">
        <f>VLOOKUP($F$1&amp;F14879,定价因子!E:F,2,0)</f>
        <v>#N/A</v>
      </c>
      <c r="H14879" s="104" t="e">
        <f>C14879*PRODUCT(#REF!,#REF!,G14879,,#REF!,E14879)</f>
        <v>#N/A</v>
      </c>
    </row>
    <row r="14880" spans="3:8">
      <c r="C14880" t="e">
        <f>VLOOKUP(B14880,定价因子!L:M,2,0)</f>
        <v>#N/A</v>
      </c>
      <c r="E14880" t="e">
        <f>VLOOKUP($D$1&amp;D14880,定价因子!E:F,2,0)</f>
        <v>#N/A</v>
      </c>
      <c r="G14880" t="e">
        <f>VLOOKUP($F$1&amp;F14880,定价因子!E:F,2,0)</f>
        <v>#N/A</v>
      </c>
      <c r="H14880" s="104" t="e">
        <f>C14880*PRODUCT(#REF!,#REF!,G14880,,#REF!,E14880)</f>
        <v>#N/A</v>
      </c>
    </row>
    <row r="14881" spans="3:8">
      <c r="C14881" t="e">
        <f>VLOOKUP(B14881,定价因子!L:M,2,0)</f>
        <v>#N/A</v>
      </c>
      <c r="E14881" t="e">
        <f>VLOOKUP($D$1&amp;D14881,定价因子!E:F,2,0)</f>
        <v>#N/A</v>
      </c>
      <c r="G14881" t="e">
        <f>VLOOKUP($F$1&amp;F14881,定价因子!E:F,2,0)</f>
        <v>#N/A</v>
      </c>
      <c r="H14881" s="104" t="e">
        <f>C14881*PRODUCT(#REF!,#REF!,G14881,,#REF!,E14881)</f>
        <v>#N/A</v>
      </c>
    </row>
    <row r="14882" spans="3:8">
      <c r="C14882" t="e">
        <f>VLOOKUP(B14882,定价因子!L:M,2,0)</f>
        <v>#N/A</v>
      </c>
      <c r="E14882" t="e">
        <f>VLOOKUP($D$1&amp;D14882,定价因子!E:F,2,0)</f>
        <v>#N/A</v>
      </c>
      <c r="G14882" t="e">
        <f>VLOOKUP($F$1&amp;F14882,定价因子!E:F,2,0)</f>
        <v>#N/A</v>
      </c>
      <c r="H14882" s="104" t="e">
        <f>C14882*PRODUCT(#REF!,#REF!,G14882,,#REF!,E14882)</f>
        <v>#N/A</v>
      </c>
    </row>
    <row r="14883" spans="3:8">
      <c r="C14883" t="e">
        <f>VLOOKUP(B14883,定价因子!L:M,2,0)</f>
        <v>#N/A</v>
      </c>
      <c r="E14883" t="e">
        <f>VLOOKUP($D$1&amp;D14883,定价因子!E:F,2,0)</f>
        <v>#N/A</v>
      </c>
      <c r="G14883" t="e">
        <f>VLOOKUP($F$1&amp;F14883,定价因子!E:F,2,0)</f>
        <v>#N/A</v>
      </c>
      <c r="H14883" s="104" t="e">
        <f>C14883*PRODUCT(#REF!,#REF!,G14883,,#REF!,E14883)</f>
        <v>#N/A</v>
      </c>
    </row>
    <row r="14884" spans="3:8">
      <c r="C14884" t="e">
        <f>VLOOKUP(B14884,定价因子!L:M,2,0)</f>
        <v>#N/A</v>
      </c>
      <c r="E14884" t="e">
        <f>VLOOKUP($D$1&amp;D14884,定价因子!E:F,2,0)</f>
        <v>#N/A</v>
      </c>
      <c r="G14884" t="e">
        <f>VLOOKUP($F$1&amp;F14884,定价因子!E:F,2,0)</f>
        <v>#N/A</v>
      </c>
      <c r="H14884" s="104" t="e">
        <f>C14884*PRODUCT(#REF!,#REF!,G14884,,#REF!,E14884)</f>
        <v>#N/A</v>
      </c>
    </row>
    <row r="14885" spans="3:8">
      <c r="C14885" t="e">
        <f>VLOOKUP(B14885,定价因子!L:M,2,0)</f>
        <v>#N/A</v>
      </c>
      <c r="E14885" t="e">
        <f>VLOOKUP($D$1&amp;D14885,定价因子!E:F,2,0)</f>
        <v>#N/A</v>
      </c>
      <c r="G14885" t="e">
        <f>VLOOKUP($F$1&amp;F14885,定价因子!E:F,2,0)</f>
        <v>#N/A</v>
      </c>
      <c r="H14885" s="104" t="e">
        <f>C14885*PRODUCT(#REF!,#REF!,G14885,,#REF!,E14885)</f>
        <v>#N/A</v>
      </c>
    </row>
    <row r="14886" spans="3:8">
      <c r="C14886" t="e">
        <f>VLOOKUP(B14886,定价因子!L:M,2,0)</f>
        <v>#N/A</v>
      </c>
      <c r="E14886" t="e">
        <f>VLOOKUP($D$1&amp;D14886,定价因子!E:F,2,0)</f>
        <v>#N/A</v>
      </c>
      <c r="G14886" t="e">
        <f>VLOOKUP($F$1&amp;F14886,定价因子!E:F,2,0)</f>
        <v>#N/A</v>
      </c>
      <c r="H14886" s="104" t="e">
        <f>C14886*PRODUCT(#REF!,#REF!,G14886,,#REF!,E14886)</f>
        <v>#N/A</v>
      </c>
    </row>
    <row r="14887" spans="3:8">
      <c r="C14887" t="e">
        <f>VLOOKUP(B14887,定价因子!L:M,2,0)</f>
        <v>#N/A</v>
      </c>
      <c r="E14887" t="e">
        <f>VLOOKUP($D$1&amp;D14887,定价因子!E:F,2,0)</f>
        <v>#N/A</v>
      </c>
      <c r="G14887" t="e">
        <f>VLOOKUP($F$1&amp;F14887,定价因子!E:F,2,0)</f>
        <v>#N/A</v>
      </c>
      <c r="H14887" s="104" t="e">
        <f>C14887*PRODUCT(#REF!,#REF!,G14887,,#REF!,E14887)</f>
        <v>#N/A</v>
      </c>
    </row>
    <row r="14888" spans="3:8">
      <c r="C14888" t="e">
        <f>VLOOKUP(B14888,定价因子!L:M,2,0)</f>
        <v>#N/A</v>
      </c>
      <c r="E14888" t="e">
        <f>VLOOKUP($D$1&amp;D14888,定价因子!E:F,2,0)</f>
        <v>#N/A</v>
      </c>
      <c r="G14888" t="e">
        <f>VLOOKUP($F$1&amp;F14888,定价因子!E:F,2,0)</f>
        <v>#N/A</v>
      </c>
      <c r="H14888" s="104" t="e">
        <f>C14888*PRODUCT(#REF!,#REF!,G14888,,#REF!,E14888)</f>
        <v>#N/A</v>
      </c>
    </row>
    <row r="14889" spans="3:8">
      <c r="C14889" t="e">
        <f>VLOOKUP(B14889,定价因子!L:M,2,0)</f>
        <v>#N/A</v>
      </c>
      <c r="E14889" t="e">
        <f>VLOOKUP($D$1&amp;D14889,定价因子!E:F,2,0)</f>
        <v>#N/A</v>
      </c>
      <c r="G14889" t="e">
        <f>VLOOKUP($F$1&amp;F14889,定价因子!E:F,2,0)</f>
        <v>#N/A</v>
      </c>
      <c r="H14889" s="104" t="e">
        <f>C14889*PRODUCT(#REF!,#REF!,G14889,,#REF!,E14889)</f>
        <v>#N/A</v>
      </c>
    </row>
    <row r="14890" spans="3:8">
      <c r="C14890" t="e">
        <f>VLOOKUP(B14890,定价因子!L:M,2,0)</f>
        <v>#N/A</v>
      </c>
      <c r="E14890" t="e">
        <f>VLOOKUP($D$1&amp;D14890,定价因子!E:F,2,0)</f>
        <v>#N/A</v>
      </c>
      <c r="G14890" t="e">
        <f>VLOOKUP($F$1&amp;F14890,定价因子!E:F,2,0)</f>
        <v>#N/A</v>
      </c>
      <c r="H14890" s="104" t="e">
        <f>C14890*PRODUCT(#REF!,#REF!,G14890,,#REF!,E14890)</f>
        <v>#N/A</v>
      </c>
    </row>
    <row r="14891" spans="3:8">
      <c r="C14891" t="e">
        <f>VLOOKUP(B14891,定价因子!L:M,2,0)</f>
        <v>#N/A</v>
      </c>
      <c r="E14891" t="e">
        <f>VLOOKUP($D$1&amp;D14891,定价因子!E:F,2,0)</f>
        <v>#N/A</v>
      </c>
      <c r="G14891" t="e">
        <f>VLOOKUP($F$1&amp;F14891,定价因子!E:F,2,0)</f>
        <v>#N/A</v>
      </c>
      <c r="H14891" s="104" t="e">
        <f>C14891*PRODUCT(#REF!,#REF!,G14891,,#REF!,E14891)</f>
        <v>#N/A</v>
      </c>
    </row>
    <row r="14892" spans="3:8">
      <c r="C14892" t="e">
        <f>VLOOKUP(B14892,定价因子!L:M,2,0)</f>
        <v>#N/A</v>
      </c>
      <c r="E14892" t="e">
        <f>VLOOKUP($D$1&amp;D14892,定价因子!E:F,2,0)</f>
        <v>#N/A</v>
      </c>
      <c r="G14892" t="e">
        <f>VLOOKUP($F$1&amp;F14892,定价因子!E:F,2,0)</f>
        <v>#N/A</v>
      </c>
      <c r="H14892" s="104" t="e">
        <f>C14892*PRODUCT(#REF!,#REF!,G14892,,#REF!,E14892)</f>
        <v>#N/A</v>
      </c>
    </row>
    <row r="14893" spans="3:8">
      <c r="C14893" t="e">
        <f>VLOOKUP(B14893,定价因子!L:M,2,0)</f>
        <v>#N/A</v>
      </c>
      <c r="E14893" t="e">
        <f>VLOOKUP($D$1&amp;D14893,定价因子!E:F,2,0)</f>
        <v>#N/A</v>
      </c>
      <c r="G14893" t="e">
        <f>VLOOKUP($F$1&amp;F14893,定价因子!E:F,2,0)</f>
        <v>#N/A</v>
      </c>
      <c r="H14893" s="104" t="e">
        <f>C14893*PRODUCT(#REF!,#REF!,G14893,,#REF!,E14893)</f>
        <v>#N/A</v>
      </c>
    </row>
    <row r="14894" spans="3:8">
      <c r="C14894" t="e">
        <f>VLOOKUP(B14894,定价因子!L:M,2,0)</f>
        <v>#N/A</v>
      </c>
      <c r="E14894" t="e">
        <f>VLOOKUP($D$1&amp;D14894,定价因子!E:F,2,0)</f>
        <v>#N/A</v>
      </c>
      <c r="G14894" t="e">
        <f>VLOOKUP($F$1&amp;F14894,定价因子!E:F,2,0)</f>
        <v>#N/A</v>
      </c>
      <c r="H14894" s="104" t="e">
        <f>C14894*PRODUCT(#REF!,#REF!,G14894,,#REF!,E14894)</f>
        <v>#N/A</v>
      </c>
    </row>
    <row r="14895" spans="3:8">
      <c r="C14895" t="e">
        <f>VLOOKUP(B14895,定价因子!L:M,2,0)</f>
        <v>#N/A</v>
      </c>
      <c r="E14895" t="e">
        <f>VLOOKUP($D$1&amp;D14895,定价因子!E:F,2,0)</f>
        <v>#N/A</v>
      </c>
      <c r="G14895" t="e">
        <f>VLOOKUP($F$1&amp;F14895,定价因子!E:F,2,0)</f>
        <v>#N/A</v>
      </c>
      <c r="H14895" s="104" t="e">
        <f>C14895*PRODUCT(#REF!,#REF!,G14895,,#REF!,E14895)</f>
        <v>#N/A</v>
      </c>
    </row>
    <row r="14896" spans="3:8">
      <c r="C14896" t="e">
        <f>VLOOKUP(B14896,定价因子!L:M,2,0)</f>
        <v>#N/A</v>
      </c>
      <c r="E14896" t="e">
        <f>VLOOKUP($D$1&amp;D14896,定价因子!E:F,2,0)</f>
        <v>#N/A</v>
      </c>
      <c r="G14896" t="e">
        <f>VLOOKUP($F$1&amp;F14896,定价因子!E:F,2,0)</f>
        <v>#N/A</v>
      </c>
      <c r="H14896" s="104" t="e">
        <f>C14896*PRODUCT(#REF!,#REF!,G14896,,#REF!,E14896)</f>
        <v>#N/A</v>
      </c>
    </row>
    <row r="14897" spans="3:8">
      <c r="C14897" t="e">
        <f>VLOOKUP(B14897,定价因子!L:M,2,0)</f>
        <v>#N/A</v>
      </c>
      <c r="E14897" t="e">
        <f>VLOOKUP($D$1&amp;D14897,定价因子!E:F,2,0)</f>
        <v>#N/A</v>
      </c>
      <c r="G14897" t="e">
        <f>VLOOKUP($F$1&amp;F14897,定价因子!E:F,2,0)</f>
        <v>#N/A</v>
      </c>
      <c r="H14897" s="104" t="e">
        <f>C14897*PRODUCT(#REF!,#REF!,G14897,,#REF!,E14897)</f>
        <v>#N/A</v>
      </c>
    </row>
    <row r="14898" spans="3:8">
      <c r="C14898" t="e">
        <f>VLOOKUP(B14898,定价因子!L:M,2,0)</f>
        <v>#N/A</v>
      </c>
      <c r="E14898" t="e">
        <f>VLOOKUP($D$1&amp;D14898,定价因子!E:F,2,0)</f>
        <v>#N/A</v>
      </c>
      <c r="G14898" t="e">
        <f>VLOOKUP($F$1&amp;F14898,定价因子!E:F,2,0)</f>
        <v>#N/A</v>
      </c>
      <c r="H14898" s="104" t="e">
        <f>C14898*PRODUCT(#REF!,#REF!,G14898,,#REF!,E14898)</f>
        <v>#N/A</v>
      </c>
    </row>
    <row r="14899" spans="3:8">
      <c r="C14899" t="e">
        <f>VLOOKUP(B14899,定价因子!L:M,2,0)</f>
        <v>#N/A</v>
      </c>
      <c r="E14899" t="e">
        <f>VLOOKUP($D$1&amp;D14899,定价因子!E:F,2,0)</f>
        <v>#N/A</v>
      </c>
      <c r="G14899" t="e">
        <f>VLOOKUP($F$1&amp;F14899,定价因子!E:F,2,0)</f>
        <v>#N/A</v>
      </c>
      <c r="H14899" s="104" t="e">
        <f>C14899*PRODUCT(#REF!,#REF!,G14899,,#REF!,E14899)</f>
        <v>#N/A</v>
      </c>
    </row>
    <row r="14900" spans="3:8">
      <c r="C14900" t="e">
        <f>VLOOKUP(B14900,定价因子!L:M,2,0)</f>
        <v>#N/A</v>
      </c>
      <c r="E14900" t="e">
        <f>VLOOKUP($D$1&amp;D14900,定价因子!E:F,2,0)</f>
        <v>#N/A</v>
      </c>
      <c r="G14900" t="e">
        <f>VLOOKUP($F$1&amp;F14900,定价因子!E:F,2,0)</f>
        <v>#N/A</v>
      </c>
      <c r="H14900" s="104" t="e">
        <f>C14900*PRODUCT(#REF!,#REF!,G14900,,#REF!,E14900)</f>
        <v>#N/A</v>
      </c>
    </row>
    <row r="14901" spans="3:8">
      <c r="C14901" t="e">
        <f>VLOOKUP(B14901,定价因子!L:M,2,0)</f>
        <v>#N/A</v>
      </c>
      <c r="E14901" t="e">
        <f>VLOOKUP($D$1&amp;D14901,定价因子!E:F,2,0)</f>
        <v>#N/A</v>
      </c>
      <c r="G14901" t="e">
        <f>VLOOKUP($F$1&amp;F14901,定价因子!E:F,2,0)</f>
        <v>#N/A</v>
      </c>
      <c r="H14901" s="104" t="e">
        <f>C14901*PRODUCT(#REF!,#REF!,G14901,,#REF!,E14901)</f>
        <v>#N/A</v>
      </c>
    </row>
    <row r="14902" spans="3:8">
      <c r="C14902" t="e">
        <f>VLOOKUP(B14902,定价因子!L:M,2,0)</f>
        <v>#N/A</v>
      </c>
      <c r="E14902" t="e">
        <f>VLOOKUP($D$1&amp;D14902,定价因子!E:F,2,0)</f>
        <v>#N/A</v>
      </c>
      <c r="G14902" t="e">
        <f>VLOOKUP($F$1&amp;F14902,定价因子!E:F,2,0)</f>
        <v>#N/A</v>
      </c>
      <c r="H14902" s="104" t="e">
        <f>C14902*PRODUCT(#REF!,#REF!,G14902,,#REF!,E14902)</f>
        <v>#N/A</v>
      </c>
    </row>
    <row r="14903" spans="3:8">
      <c r="C14903" t="e">
        <f>VLOOKUP(B14903,定价因子!L:M,2,0)</f>
        <v>#N/A</v>
      </c>
      <c r="E14903" t="e">
        <f>VLOOKUP($D$1&amp;D14903,定价因子!E:F,2,0)</f>
        <v>#N/A</v>
      </c>
      <c r="G14903" t="e">
        <f>VLOOKUP($F$1&amp;F14903,定价因子!E:F,2,0)</f>
        <v>#N/A</v>
      </c>
      <c r="H14903" s="104" t="e">
        <f>C14903*PRODUCT(#REF!,#REF!,G14903,,#REF!,E14903)</f>
        <v>#N/A</v>
      </c>
    </row>
    <row r="14904" spans="3:8">
      <c r="C14904" t="e">
        <f>VLOOKUP(B14904,定价因子!L:M,2,0)</f>
        <v>#N/A</v>
      </c>
      <c r="E14904" t="e">
        <f>VLOOKUP($D$1&amp;D14904,定价因子!E:F,2,0)</f>
        <v>#N/A</v>
      </c>
      <c r="G14904" t="e">
        <f>VLOOKUP($F$1&amp;F14904,定价因子!E:F,2,0)</f>
        <v>#N/A</v>
      </c>
      <c r="H14904" s="104" t="e">
        <f>C14904*PRODUCT(#REF!,#REF!,G14904,,#REF!,E14904)</f>
        <v>#N/A</v>
      </c>
    </row>
    <row r="14905" spans="3:8">
      <c r="C14905" t="e">
        <f>VLOOKUP(B14905,定价因子!L:M,2,0)</f>
        <v>#N/A</v>
      </c>
      <c r="E14905" t="e">
        <f>VLOOKUP($D$1&amp;D14905,定价因子!E:F,2,0)</f>
        <v>#N/A</v>
      </c>
      <c r="G14905" t="e">
        <f>VLOOKUP($F$1&amp;F14905,定价因子!E:F,2,0)</f>
        <v>#N/A</v>
      </c>
      <c r="H14905" s="104" t="e">
        <f>C14905*PRODUCT(#REF!,#REF!,G14905,,#REF!,E14905)</f>
        <v>#N/A</v>
      </c>
    </row>
    <row r="14906" spans="3:8">
      <c r="C14906" t="e">
        <f>VLOOKUP(B14906,定价因子!L:M,2,0)</f>
        <v>#N/A</v>
      </c>
      <c r="E14906" t="e">
        <f>VLOOKUP($D$1&amp;D14906,定价因子!E:F,2,0)</f>
        <v>#N/A</v>
      </c>
      <c r="G14906" t="e">
        <f>VLOOKUP($F$1&amp;F14906,定价因子!E:F,2,0)</f>
        <v>#N/A</v>
      </c>
      <c r="H14906" s="104" t="e">
        <f>C14906*PRODUCT(#REF!,#REF!,G14906,,#REF!,E14906)</f>
        <v>#N/A</v>
      </c>
    </row>
    <row r="14907" spans="3:8">
      <c r="C14907" t="e">
        <f>VLOOKUP(B14907,定价因子!L:M,2,0)</f>
        <v>#N/A</v>
      </c>
      <c r="E14907" t="e">
        <f>VLOOKUP($D$1&amp;D14907,定价因子!E:F,2,0)</f>
        <v>#N/A</v>
      </c>
      <c r="G14907" t="e">
        <f>VLOOKUP($F$1&amp;F14907,定价因子!E:F,2,0)</f>
        <v>#N/A</v>
      </c>
      <c r="H14907" s="104" t="e">
        <f>C14907*PRODUCT(#REF!,#REF!,G14907,,#REF!,E14907)</f>
        <v>#N/A</v>
      </c>
    </row>
    <row r="14908" spans="3:8">
      <c r="C14908" t="e">
        <f>VLOOKUP(B14908,定价因子!L:M,2,0)</f>
        <v>#N/A</v>
      </c>
      <c r="E14908" t="e">
        <f>VLOOKUP($D$1&amp;D14908,定价因子!E:F,2,0)</f>
        <v>#N/A</v>
      </c>
      <c r="G14908" t="e">
        <f>VLOOKUP($F$1&amp;F14908,定价因子!E:F,2,0)</f>
        <v>#N/A</v>
      </c>
      <c r="H14908" s="104" t="e">
        <f>C14908*PRODUCT(#REF!,#REF!,G14908,,#REF!,E14908)</f>
        <v>#N/A</v>
      </c>
    </row>
    <row r="14909" spans="3:8">
      <c r="C14909" t="e">
        <f>VLOOKUP(B14909,定价因子!L:M,2,0)</f>
        <v>#N/A</v>
      </c>
      <c r="E14909" t="e">
        <f>VLOOKUP($D$1&amp;D14909,定价因子!E:F,2,0)</f>
        <v>#N/A</v>
      </c>
      <c r="G14909" t="e">
        <f>VLOOKUP($F$1&amp;F14909,定价因子!E:F,2,0)</f>
        <v>#N/A</v>
      </c>
      <c r="H14909" s="104" t="e">
        <f>C14909*PRODUCT(#REF!,#REF!,G14909,,#REF!,E14909)</f>
        <v>#N/A</v>
      </c>
    </row>
    <row r="14910" spans="3:8">
      <c r="C14910" t="e">
        <f>VLOOKUP(B14910,定价因子!L:M,2,0)</f>
        <v>#N/A</v>
      </c>
      <c r="E14910" t="e">
        <f>VLOOKUP($D$1&amp;D14910,定价因子!E:F,2,0)</f>
        <v>#N/A</v>
      </c>
      <c r="G14910" t="e">
        <f>VLOOKUP($F$1&amp;F14910,定价因子!E:F,2,0)</f>
        <v>#N/A</v>
      </c>
      <c r="H14910" s="104" t="e">
        <f>C14910*PRODUCT(#REF!,#REF!,G14910,,#REF!,E14910)</f>
        <v>#N/A</v>
      </c>
    </row>
    <row r="14911" spans="3:8">
      <c r="C14911" t="e">
        <f>VLOOKUP(B14911,定价因子!L:M,2,0)</f>
        <v>#N/A</v>
      </c>
      <c r="E14911" t="e">
        <f>VLOOKUP($D$1&amp;D14911,定价因子!E:F,2,0)</f>
        <v>#N/A</v>
      </c>
      <c r="G14911" t="e">
        <f>VLOOKUP($F$1&amp;F14911,定价因子!E:F,2,0)</f>
        <v>#N/A</v>
      </c>
      <c r="H14911" s="104" t="e">
        <f>C14911*PRODUCT(#REF!,#REF!,G14911,,#REF!,E14911)</f>
        <v>#N/A</v>
      </c>
    </row>
    <row r="14912" spans="3:8">
      <c r="C14912" t="e">
        <f>VLOOKUP(B14912,定价因子!L:M,2,0)</f>
        <v>#N/A</v>
      </c>
      <c r="E14912" t="e">
        <f>VLOOKUP($D$1&amp;D14912,定价因子!E:F,2,0)</f>
        <v>#N/A</v>
      </c>
      <c r="G14912" t="e">
        <f>VLOOKUP($F$1&amp;F14912,定价因子!E:F,2,0)</f>
        <v>#N/A</v>
      </c>
      <c r="H14912" s="104" t="e">
        <f>C14912*PRODUCT(#REF!,#REF!,G14912,,#REF!,E14912)</f>
        <v>#N/A</v>
      </c>
    </row>
    <row r="14913" spans="3:8">
      <c r="C14913" t="e">
        <f>VLOOKUP(B14913,定价因子!L:M,2,0)</f>
        <v>#N/A</v>
      </c>
      <c r="E14913" t="e">
        <f>VLOOKUP($D$1&amp;D14913,定价因子!E:F,2,0)</f>
        <v>#N/A</v>
      </c>
      <c r="G14913" t="e">
        <f>VLOOKUP($F$1&amp;F14913,定价因子!E:F,2,0)</f>
        <v>#N/A</v>
      </c>
      <c r="H14913" s="104" t="e">
        <f>C14913*PRODUCT(#REF!,#REF!,G14913,,#REF!,E14913)</f>
        <v>#N/A</v>
      </c>
    </row>
    <row r="14914" spans="3:8">
      <c r="C14914" t="e">
        <f>VLOOKUP(B14914,定价因子!L:M,2,0)</f>
        <v>#N/A</v>
      </c>
      <c r="E14914" t="e">
        <f>VLOOKUP($D$1&amp;D14914,定价因子!E:F,2,0)</f>
        <v>#N/A</v>
      </c>
      <c r="G14914" t="e">
        <f>VLOOKUP($F$1&amp;F14914,定价因子!E:F,2,0)</f>
        <v>#N/A</v>
      </c>
      <c r="H14914" s="104" t="e">
        <f>C14914*PRODUCT(#REF!,#REF!,G14914,,#REF!,E14914)</f>
        <v>#N/A</v>
      </c>
    </row>
    <row r="14915" spans="3:8">
      <c r="C14915" t="e">
        <f>VLOOKUP(B14915,定价因子!L:M,2,0)</f>
        <v>#N/A</v>
      </c>
      <c r="E14915" t="e">
        <f>VLOOKUP($D$1&amp;D14915,定价因子!E:F,2,0)</f>
        <v>#N/A</v>
      </c>
      <c r="G14915" t="e">
        <f>VLOOKUP($F$1&amp;F14915,定价因子!E:F,2,0)</f>
        <v>#N/A</v>
      </c>
      <c r="H14915" s="104" t="e">
        <f>C14915*PRODUCT(#REF!,#REF!,G14915,,#REF!,E14915)</f>
        <v>#N/A</v>
      </c>
    </row>
    <row r="14916" spans="3:8">
      <c r="C14916" t="e">
        <f>VLOOKUP(B14916,定价因子!L:M,2,0)</f>
        <v>#N/A</v>
      </c>
      <c r="E14916" t="e">
        <f>VLOOKUP($D$1&amp;D14916,定价因子!E:F,2,0)</f>
        <v>#N/A</v>
      </c>
      <c r="G14916" t="e">
        <f>VLOOKUP($F$1&amp;F14916,定价因子!E:F,2,0)</f>
        <v>#N/A</v>
      </c>
      <c r="H14916" s="104" t="e">
        <f>C14916*PRODUCT(#REF!,#REF!,G14916,,#REF!,E14916)</f>
        <v>#N/A</v>
      </c>
    </row>
    <row r="14917" spans="3:8">
      <c r="C14917" t="e">
        <f>VLOOKUP(B14917,定价因子!L:M,2,0)</f>
        <v>#N/A</v>
      </c>
      <c r="E14917" t="e">
        <f>VLOOKUP($D$1&amp;D14917,定价因子!E:F,2,0)</f>
        <v>#N/A</v>
      </c>
      <c r="G14917" t="e">
        <f>VLOOKUP($F$1&amp;F14917,定价因子!E:F,2,0)</f>
        <v>#N/A</v>
      </c>
      <c r="H14917" s="104" t="e">
        <f>C14917*PRODUCT(#REF!,#REF!,G14917,,#REF!,E14917)</f>
        <v>#N/A</v>
      </c>
    </row>
    <row r="14918" spans="3:8">
      <c r="C14918" t="e">
        <f>VLOOKUP(B14918,定价因子!L:M,2,0)</f>
        <v>#N/A</v>
      </c>
      <c r="E14918" t="e">
        <f>VLOOKUP($D$1&amp;D14918,定价因子!E:F,2,0)</f>
        <v>#N/A</v>
      </c>
      <c r="G14918" t="e">
        <f>VLOOKUP($F$1&amp;F14918,定价因子!E:F,2,0)</f>
        <v>#N/A</v>
      </c>
      <c r="H14918" s="104" t="e">
        <f>C14918*PRODUCT(#REF!,#REF!,G14918,,#REF!,E14918)</f>
        <v>#N/A</v>
      </c>
    </row>
    <row r="14919" spans="3:8">
      <c r="C14919" t="e">
        <f>VLOOKUP(B14919,定价因子!L:M,2,0)</f>
        <v>#N/A</v>
      </c>
      <c r="E14919" t="e">
        <f>VLOOKUP($D$1&amp;D14919,定价因子!E:F,2,0)</f>
        <v>#N/A</v>
      </c>
      <c r="G14919" t="e">
        <f>VLOOKUP($F$1&amp;F14919,定价因子!E:F,2,0)</f>
        <v>#N/A</v>
      </c>
      <c r="H14919" s="104" t="e">
        <f>C14919*PRODUCT(#REF!,#REF!,G14919,,#REF!,E14919)</f>
        <v>#N/A</v>
      </c>
    </row>
    <row r="14920" spans="3:8">
      <c r="C14920" t="e">
        <f>VLOOKUP(B14920,定价因子!L:M,2,0)</f>
        <v>#N/A</v>
      </c>
      <c r="E14920" t="e">
        <f>VLOOKUP($D$1&amp;D14920,定价因子!E:F,2,0)</f>
        <v>#N/A</v>
      </c>
      <c r="G14920" t="e">
        <f>VLOOKUP($F$1&amp;F14920,定价因子!E:F,2,0)</f>
        <v>#N/A</v>
      </c>
      <c r="H14920" s="104" t="e">
        <f>C14920*PRODUCT(#REF!,#REF!,G14920,,#REF!,E14920)</f>
        <v>#N/A</v>
      </c>
    </row>
    <row r="14921" spans="3:8">
      <c r="C14921" t="e">
        <f>VLOOKUP(B14921,定价因子!L:M,2,0)</f>
        <v>#N/A</v>
      </c>
      <c r="E14921" t="e">
        <f>VLOOKUP($D$1&amp;D14921,定价因子!E:F,2,0)</f>
        <v>#N/A</v>
      </c>
      <c r="G14921" t="e">
        <f>VLOOKUP($F$1&amp;F14921,定价因子!E:F,2,0)</f>
        <v>#N/A</v>
      </c>
      <c r="H14921" s="104" t="e">
        <f>C14921*PRODUCT(#REF!,#REF!,G14921,,#REF!,E14921)</f>
        <v>#N/A</v>
      </c>
    </row>
    <row r="14922" spans="3:8">
      <c r="C14922" t="e">
        <f>VLOOKUP(B14922,定价因子!L:M,2,0)</f>
        <v>#N/A</v>
      </c>
      <c r="E14922" t="e">
        <f>VLOOKUP($D$1&amp;D14922,定价因子!E:F,2,0)</f>
        <v>#N/A</v>
      </c>
      <c r="G14922" t="e">
        <f>VLOOKUP($F$1&amp;F14922,定价因子!E:F,2,0)</f>
        <v>#N/A</v>
      </c>
      <c r="H14922" s="104" t="e">
        <f>C14922*PRODUCT(#REF!,#REF!,G14922,,#REF!,E14922)</f>
        <v>#N/A</v>
      </c>
    </row>
    <row r="14923" spans="3:8">
      <c r="C14923" t="e">
        <f>VLOOKUP(B14923,定价因子!L:M,2,0)</f>
        <v>#N/A</v>
      </c>
      <c r="E14923" t="e">
        <f>VLOOKUP($D$1&amp;D14923,定价因子!E:F,2,0)</f>
        <v>#N/A</v>
      </c>
      <c r="G14923" t="e">
        <f>VLOOKUP($F$1&amp;F14923,定价因子!E:F,2,0)</f>
        <v>#N/A</v>
      </c>
      <c r="H14923" s="104" t="e">
        <f>C14923*PRODUCT(#REF!,#REF!,G14923,,#REF!,E14923)</f>
        <v>#N/A</v>
      </c>
    </row>
    <row r="14924" spans="3:8">
      <c r="C14924" t="e">
        <f>VLOOKUP(B14924,定价因子!L:M,2,0)</f>
        <v>#N/A</v>
      </c>
      <c r="E14924" t="e">
        <f>VLOOKUP($D$1&amp;D14924,定价因子!E:F,2,0)</f>
        <v>#N/A</v>
      </c>
      <c r="G14924" t="e">
        <f>VLOOKUP($F$1&amp;F14924,定价因子!E:F,2,0)</f>
        <v>#N/A</v>
      </c>
      <c r="H14924" s="104" t="e">
        <f>C14924*PRODUCT(#REF!,#REF!,G14924,,#REF!,E14924)</f>
        <v>#N/A</v>
      </c>
    </row>
    <row r="14925" spans="3:8">
      <c r="C14925" t="e">
        <f>VLOOKUP(B14925,定价因子!L:M,2,0)</f>
        <v>#N/A</v>
      </c>
      <c r="E14925" t="e">
        <f>VLOOKUP($D$1&amp;D14925,定价因子!E:F,2,0)</f>
        <v>#N/A</v>
      </c>
      <c r="G14925" t="e">
        <f>VLOOKUP($F$1&amp;F14925,定价因子!E:F,2,0)</f>
        <v>#N/A</v>
      </c>
      <c r="H14925" s="104" t="e">
        <f>C14925*PRODUCT(#REF!,#REF!,G14925,,#REF!,E14925)</f>
        <v>#N/A</v>
      </c>
    </row>
    <row r="14926" spans="3:8">
      <c r="C14926" t="e">
        <f>VLOOKUP(B14926,定价因子!L:M,2,0)</f>
        <v>#N/A</v>
      </c>
      <c r="E14926" t="e">
        <f>VLOOKUP($D$1&amp;D14926,定价因子!E:F,2,0)</f>
        <v>#N/A</v>
      </c>
      <c r="G14926" t="e">
        <f>VLOOKUP($F$1&amp;F14926,定价因子!E:F,2,0)</f>
        <v>#N/A</v>
      </c>
      <c r="H14926" s="104" t="e">
        <f>C14926*PRODUCT(#REF!,#REF!,G14926,,#REF!,E14926)</f>
        <v>#N/A</v>
      </c>
    </row>
    <row r="14927" spans="3:8">
      <c r="C14927" t="e">
        <f>VLOOKUP(B14927,定价因子!L:M,2,0)</f>
        <v>#N/A</v>
      </c>
      <c r="E14927" t="e">
        <f>VLOOKUP($D$1&amp;D14927,定价因子!E:F,2,0)</f>
        <v>#N/A</v>
      </c>
      <c r="G14927" t="e">
        <f>VLOOKUP($F$1&amp;F14927,定价因子!E:F,2,0)</f>
        <v>#N/A</v>
      </c>
      <c r="H14927" s="104" t="e">
        <f>C14927*PRODUCT(#REF!,#REF!,G14927,,#REF!,E14927)</f>
        <v>#N/A</v>
      </c>
    </row>
    <row r="14928" spans="3:8">
      <c r="C14928" t="e">
        <f>VLOOKUP(B14928,定价因子!L:M,2,0)</f>
        <v>#N/A</v>
      </c>
      <c r="E14928" t="e">
        <f>VLOOKUP($D$1&amp;D14928,定价因子!E:F,2,0)</f>
        <v>#N/A</v>
      </c>
      <c r="G14928" t="e">
        <f>VLOOKUP($F$1&amp;F14928,定价因子!E:F,2,0)</f>
        <v>#N/A</v>
      </c>
      <c r="H14928" s="104" t="e">
        <f>C14928*PRODUCT(#REF!,#REF!,G14928,,#REF!,E14928)</f>
        <v>#N/A</v>
      </c>
    </row>
    <row r="14929" spans="3:8">
      <c r="C14929" t="e">
        <f>VLOOKUP(B14929,定价因子!L:M,2,0)</f>
        <v>#N/A</v>
      </c>
      <c r="E14929" t="e">
        <f>VLOOKUP($D$1&amp;D14929,定价因子!E:F,2,0)</f>
        <v>#N/A</v>
      </c>
      <c r="G14929" t="e">
        <f>VLOOKUP($F$1&amp;F14929,定价因子!E:F,2,0)</f>
        <v>#N/A</v>
      </c>
      <c r="H14929" s="104" t="e">
        <f>C14929*PRODUCT(#REF!,#REF!,G14929,,#REF!,E14929)</f>
        <v>#N/A</v>
      </c>
    </row>
    <row r="14930" spans="3:8">
      <c r="C14930" t="e">
        <f>VLOOKUP(B14930,定价因子!L:M,2,0)</f>
        <v>#N/A</v>
      </c>
      <c r="E14930" t="e">
        <f>VLOOKUP($D$1&amp;D14930,定价因子!E:F,2,0)</f>
        <v>#N/A</v>
      </c>
      <c r="G14930" t="e">
        <f>VLOOKUP($F$1&amp;F14930,定价因子!E:F,2,0)</f>
        <v>#N/A</v>
      </c>
      <c r="H14930" s="104" t="e">
        <f>C14930*PRODUCT(#REF!,#REF!,G14930,,#REF!,E14930)</f>
        <v>#N/A</v>
      </c>
    </row>
    <row r="14931" spans="3:8">
      <c r="C14931" t="e">
        <f>VLOOKUP(B14931,定价因子!L:M,2,0)</f>
        <v>#N/A</v>
      </c>
      <c r="E14931" t="e">
        <f>VLOOKUP($D$1&amp;D14931,定价因子!E:F,2,0)</f>
        <v>#N/A</v>
      </c>
      <c r="G14931" t="e">
        <f>VLOOKUP($F$1&amp;F14931,定价因子!E:F,2,0)</f>
        <v>#N/A</v>
      </c>
      <c r="H14931" s="104" t="e">
        <f>C14931*PRODUCT(#REF!,#REF!,G14931,,#REF!,E14931)</f>
        <v>#N/A</v>
      </c>
    </row>
    <row r="14932" spans="3:8">
      <c r="C14932" t="e">
        <f>VLOOKUP(B14932,定价因子!L:M,2,0)</f>
        <v>#N/A</v>
      </c>
      <c r="E14932" t="e">
        <f>VLOOKUP($D$1&amp;D14932,定价因子!E:F,2,0)</f>
        <v>#N/A</v>
      </c>
      <c r="G14932" t="e">
        <f>VLOOKUP($F$1&amp;F14932,定价因子!E:F,2,0)</f>
        <v>#N/A</v>
      </c>
      <c r="H14932" s="104" t="e">
        <f>C14932*PRODUCT(#REF!,#REF!,G14932,,#REF!,E14932)</f>
        <v>#N/A</v>
      </c>
    </row>
    <row r="14933" spans="3:8">
      <c r="C14933" t="e">
        <f>VLOOKUP(B14933,定价因子!L:M,2,0)</f>
        <v>#N/A</v>
      </c>
      <c r="E14933" t="e">
        <f>VLOOKUP($D$1&amp;D14933,定价因子!E:F,2,0)</f>
        <v>#N/A</v>
      </c>
      <c r="G14933" t="e">
        <f>VLOOKUP($F$1&amp;F14933,定价因子!E:F,2,0)</f>
        <v>#N/A</v>
      </c>
      <c r="H14933" s="104" t="e">
        <f>C14933*PRODUCT(#REF!,#REF!,G14933,,#REF!,E14933)</f>
        <v>#N/A</v>
      </c>
    </row>
    <row r="14934" spans="3:8">
      <c r="C14934" t="e">
        <f>VLOOKUP(B14934,定价因子!L:M,2,0)</f>
        <v>#N/A</v>
      </c>
      <c r="E14934" t="e">
        <f>VLOOKUP($D$1&amp;D14934,定价因子!E:F,2,0)</f>
        <v>#N/A</v>
      </c>
      <c r="G14934" t="e">
        <f>VLOOKUP($F$1&amp;F14934,定价因子!E:F,2,0)</f>
        <v>#N/A</v>
      </c>
      <c r="H14934" s="104" t="e">
        <f>C14934*PRODUCT(#REF!,#REF!,G14934,,#REF!,E14934)</f>
        <v>#N/A</v>
      </c>
    </row>
    <row r="14935" spans="3:8">
      <c r="C14935" t="e">
        <f>VLOOKUP(B14935,定价因子!L:M,2,0)</f>
        <v>#N/A</v>
      </c>
      <c r="E14935" t="e">
        <f>VLOOKUP($D$1&amp;D14935,定价因子!E:F,2,0)</f>
        <v>#N/A</v>
      </c>
      <c r="G14935" t="e">
        <f>VLOOKUP($F$1&amp;F14935,定价因子!E:F,2,0)</f>
        <v>#N/A</v>
      </c>
      <c r="H14935" s="104" t="e">
        <f>C14935*PRODUCT(#REF!,#REF!,G14935,,#REF!,E14935)</f>
        <v>#N/A</v>
      </c>
    </row>
    <row r="14936" spans="3:8">
      <c r="C14936" t="e">
        <f>VLOOKUP(B14936,定价因子!L:M,2,0)</f>
        <v>#N/A</v>
      </c>
      <c r="E14936" t="e">
        <f>VLOOKUP($D$1&amp;D14936,定价因子!E:F,2,0)</f>
        <v>#N/A</v>
      </c>
      <c r="G14936" t="e">
        <f>VLOOKUP($F$1&amp;F14936,定价因子!E:F,2,0)</f>
        <v>#N/A</v>
      </c>
      <c r="H14936" s="104" t="e">
        <f>C14936*PRODUCT(#REF!,#REF!,G14936,,#REF!,E14936)</f>
        <v>#N/A</v>
      </c>
    </row>
    <row r="14937" spans="3:8">
      <c r="C14937" t="e">
        <f>VLOOKUP(B14937,定价因子!L:M,2,0)</f>
        <v>#N/A</v>
      </c>
      <c r="E14937" t="e">
        <f>VLOOKUP($D$1&amp;D14937,定价因子!E:F,2,0)</f>
        <v>#N/A</v>
      </c>
      <c r="G14937" t="e">
        <f>VLOOKUP($F$1&amp;F14937,定价因子!E:F,2,0)</f>
        <v>#N/A</v>
      </c>
      <c r="H14937" s="104" t="e">
        <f>C14937*PRODUCT(#REF!,#REF!,G14937,,#REF!,E14937)</f>
        <v>#N/A</v>
      </c>
    </row>
    <row r="14938" spans="3:8">
      <c r="C14938" t="e">
        <f>VLOOKUP(B14938,定价因子!L:M,2,0)</f>
        <v>#N/A</v>
      </c>
      <c r="E14938" t="e">
        <f>VLOOKUP($D$1&amp;D14938,定价因子!E:F,2,0)</f>
        <v>#N/A</v>
      </c>
      <c r="G14938" t="e">
        <f>VLOOKUP($F$1&amp;F14938,定价因子!E:F,2,0)</f>
        <v>#N/A</v>
      </c>
      <c r="H14938" s="104" t="e">
        <f>C14938*PRODUCT(#REF!,#REF!,G14938,,#REF!,E14938)</f>
        <v>#N/A</v>
      </c>
    </row>
    <row r="14939" spans="3:8">
      <c r="C14939" t="e">
        <f>VLOOKUP(B14939,定价因子!L:M,2,0)</f>
        <v>#N/A</v>
      </c>
      <c r="E14939" t="e">
        <f>VLOOKUP($D$1&amp;D14939,定价因子!E:F,2,0)</f>
        <v>#N/A</v>
      </c>
      <c r="G14939" t="e">
        <f>VLOOKUP($F$1&amp;F14939,定价因子!E:F,2,0)</f>
        <v>#N/A</v>
      </c>
      <c r="H14939" s="104" t="e">
        <f>C14939*PRODUCT(#REF!,#REF!,G14939,,#REF!,E14939)</f>
        <v>#N/A</v>
      </c>
    </row>
    <row r="14940" spans="3:8">
      <c r="C14940" t="e">
        <f>VLOOKUP(B14940,定价因子!L:M,2,0)</f>
        <v>#N/A</v>
      </c>
      <c r="E14940" t="e">
        <f>VLOOKUP($D$1&amp;D14940,定价因子!E:F,2,0)</f>
        <v>#N/A</v>
      </c>
      <c r="G14940" t="e">
        <f>VLOOKUP($F$1&amp;F14940,定价因子!E:F,2,0)</f>
        <v>#N/A</v>
      </c>
      <c r="H14940" s="104" t="e">
        <f>C14940*PRODUCT(#REF!,#REF!,G14940,,#REF!,E14940)</f>
        <v>#N/A</v>
      </c>
    </row>
    <row r="14941" spans="3:8">
      <c r="C14941" t="e">
        <f>VLOOKUP(B14941,定价因子!L:M,2,0)</f>
        <v>#N/A</v>
      </c>
      <c r="E14941" t="e">
        <f>VLOOKUP($D$1&amp;D14941,定价因子!E:F,2,0)</f>
        <v>#N/A</v>
      </c>
      <c r="G14941" t="e">
        <f>VLOOKUP($F$1&amp;F14941,定价因子!E:F,2,0)</f>
        <v>#N/A</v>
      </c>
      <c r="H14941" s="104" t="e">
        <f>C14941*PRODUCT(#REF!,#REF!,G14941,,#REF!,E14941)</f>
        <v>#N/A</v>
      </c>
    </row>
    <row r="14942" spans="3:8">
      <c r="C14942" t="e">
        <f>VLOOKUP(B14942,定价因子!L:M,2,0)</f>
        <v>#N/A</v>
      </c>
      <c r="E14942" t="e">
        <f>VLOOKUP($D$1&amp;D14942,定价因子!E:F,2,0)</f>
        <v>#N/A</v>
      </c>
      <c r="G14942" t="e">
        <f>VLOOKUP($F$1&amp;F14942,定价因子!E:F,2,0)</f>
        <v>#N/A</v>
      </c>
      <c r="H14942" s="104" t="e">
        <f>C14942*PRODUCT(#REF!,#REF!,G14942,,#REF!,E14942)</f>
        <v>#N/A</v>
      </c>
    </row>
    <row r="14943" spans="3:8">
      <c r="C14943" t="e">
        <f>VLOOKUP(B14943,定价因子!L:M,2,0)</f>
        <v>#N/A</v>
      </c>
      <c r="E14943" t="e">
        <f>VLOOKUP($D$1&amp;D14943,定价因子!E:F,2,0)</f>
        <v>#N/A</v>
      </c>
      <c r="G14943" t="e">
        <f>VLOOKUP($F$1&amp;F14943,定价因子!E:F,2,0)</f>
        <v>#N/A</v>
      </c>
      <c r="H14943" s="104" t="e">
        <f>C14943*PRODUCT(#REF!,#REF!,G14943,,#REF!,E14943)</f>
        <v>#N/A</v>
      </c>
    </row>
    <row r="14944" spans="3:8">
      <c r="C14944" t="e">
        <f>VLOOKUP(B14944,定价因子!L:M,2,0)</f>
        <v>#N/A</v>
      </c>
      <c r="E14944" t="e">
        <f>VLOOKUP($D$1&amp;D14944,定价因子!E:F,2,0)</f>
        <v>#N/A</v>
      </c>
      <c r="G14944" t="e">
        <f>VLOOKUP($F$1&amp;F14944,定价因子!E:F,2,0)</f>
        <v>#N/A</v>
      </c>
      <c r="H14944" s="104" t="e">
        <f>C14944*PRODUCT(#REF!,#REF!,G14944,,#REF!,E14944)</f>
        <v>#N/A</v>
      </c>
    </row>
    <row r="14945" spans="3:8">
      <c r="C14945" t="e">
        <f>VLOOKUP(B14945,定价因子!L:M,2,0)</f>
        <v>#N/A</v>
      </c>
      <c r="E14945" t="e">
        <f>VLOOKUP($D$1&amp;D14945,定价因子!E:F,2,0)</f>
        <v>#N/A</v>
      </c>
      <c r="G14945" t="e">
        <f>VLOOKUP($F$1&amp;F14945,定价因子!E:F,2,0)</f>
        <v>#N/A</v>
      </c>
      <c r="H14945" s="104" t="e">
        <f>C14945*PRODUCT(#REF!,#REF!,G14945,,#REF!,E14945)</f>
        <v>#N/A</v>
      </c>
    </row>
    <row r="14946" spans="3:8">
      <c r="C14946" t="e">
        <f>VLOOKUP(B14946,定价因子!L:M,2,0)</f>
        <v>#N/A</v>
      </c>
      <c r="E14946" t="e">
        <f>VLOOKUP($D$1&amp;D14946,定价因子!E:F,2,0)</f>
        <v>#N/A</v>
      </c>
      <c r="G14946" t="e">
        <f>VLOOKUP($F$1&amp;F14946,定价因子!E:F,2,0)</f>
        <v>#N/A</v>
      </c>
      <c r="H14946" s="104" t="e">
        <f>C14946*PRODUCT(#REF!,#REF!,G14946,,#REF!,E14946)</f>
        <v>#N/A</v>
      </c>
    </row>
    <row r="14947" spans="3:8">
      <c r="C14947" t="e">
        <f>VLOOKUP(B14947,定价因子!L:M,2,0)</f>
        <v>#N/A</v>
      </c>
      <c r="E14947" t="e">
        <f>VLOOKUP($D$1&amp;D14947,定价因子!E:F,2,0)</f>
        <v>#N/A</v>
      </c>
      <c r="G14947" t="e">
        <f>VLOOKUP($F$1&amp;F14947,定价因子!E:F,2,0)</f>
        <v>#N/A</v>
      </c>
      <c r="H14947" s="104" t="e">
        <f>C14947*PRODUCT(#REF!,#REF!,G14947,,#REF!,E14947)</f>
        <v>#N/A</v>
      </c>
    </row>
    <row r="14948" spans="3:8">
      <c r="C14948" t="e">
        <f>VLOOKUP(B14948,定价因子!L:M,2,0)</f>
        <v>#N/A</v>
      </c>
      <c r="E14948" t="e">
        <f>VLOOKUP($D$1&amp;D14948,定价因子!E:F,2,0)</f>
        <v>#N/A</v>
      </c>
      <c r="G14948" t="e">
        <f>VLOOKUP($F$1&amp;F14948,定价因子!E:F,2,0)</f>
        <v>#N/A</v>
      </c>
      <c r="H14948" s="104" t="e">
        <f>C14948*PRODUCT(#REF!,#REF!,G14948,,#REF!,E14948)</f>
        <v>#N/A</v>
      </c>
    </row>
    <row r="14949" spans="3:8">
      <c r="C14949" t="e">
        <f>VLOOKUP(B14949,定价因子!L:M,2,0)</f>
        <v>#N/A</v>
      </c>
      <c r="E14949" t="e">
        <f>VLOOKUP($D$1&amp;D14949,定价因子!E:F,2,0)</f>
        <v>#N/A</v>
      </c>
      <c r="G14949" t="e">
        <f>VLOOKUP($F$1&amp;F14949,定价因子!E:F,2,0)</f>
        <v>#N/A</v>
      </c>
      <c r="H14949" s="104" t="e">
        <f>C14949*PRODUCT(#REF!,#REF!,G14949,,#REF!,E14949)</f>
        <v>#N/A</v>
      </c>
    </row>
    <row r="14950" spans="3:8">
      <c r="C14950" t="e">
        <f>VLOOKUP(B14950,定价因子!L:M,2,0)</f>
        <v>#N/A</v>
      </c>
      <c r="E14950" t="e">
        <f>VLOOKUP($D$1&amp;D14950,定价因子!E:F,2,0)</f>
        <v>#N/A</v>
      </c>
      <c r="G14950" t="e">
        <f>VLOOKUP($F$1&amp;F14950,定价因子!E:F,2,0)</f>
        <v>#N/A</v>
      </c>
      <c r="H14950" s="104" t="e">
        <f>C14950*PRODUCT(#REF!,#REF!,G14950,,#REF!,E14950)</f>
        <v>#N/A</v>
      </c>
    </row>
    <row r="14951" spans="3:8">
      <c r="C14951" t="e">
        <f>VLOOKUP(B14951,定价因子!L:M,2,0)</f>
        <v>#N/A</v>
      </c>
      <c r="E14951" t="e">
        <f>VLOOKUP($D$1&amp;D14951,定价因子!E:F,2,0)</f>
        <v>#N/A</v>
      </c>
      <c r="G14951" t="e">
        <f>VLOOKUP($F$1&amp;F14951,定价因子!E:F,2,0)</f>
        <v>#N/A</v>
      </c>
      <c r="H14951" s="104" t="e">
        <f>C14951*PRODUCT(#REF!,#REF!,G14951,,#REF!,E14951)</f>
        <v>#N/A</v>
      </c>
    </row>
    <row r="14952" spans="3:8">
      <c r="C14952" t="e">
        <f>VLOOKUP(B14952,定价因子!L:M,2,0)</f>
        <v>#N/A</v>
      </c>
      <c r="E14952" t="e">
        <f>VLOOKUP($D$1&amp;D14952,定价因子!E:F,2,0)</f>
        <v>#N/A</v>
      </c>
      <c r="G14952" t="e">
        <f>VLOOKUP($F$1&amp;F14952,定价因子!E:F,2,0)</f>
        <v>#N/A</v>
      </c>
      <c r="H14952" s="104" t="e">
        <f>C14952*PRODUCT(#REF!,#REF!,G14952,,#REF!,E14952)</f>
        <v>#N/A</v>
      </c>
    </row>
    <row r="14953" spans="3:8">
      <c r="C14953" t="e">
        <f>VLOOKUP(B14953,定价因子!L:M,2,0)</f>
        <v>#N/A</v>
      </c>
      <c r="E14953" t="e">
        <f>VLOOKUP($D$1&amp;D14953,定价因子!E:F,2,0)</f>
        <v>#N/A</v>
      </c>
      <c r="G14953" t="e">
        <f>VLOOKUP($F$1&amp;F14953,定价因子!E:F,2,0)</f>
        <v>#N/A</v>
      </c>
      <c r="H14953" s="104" t="e">
        <f>C14953*PRODUCT(#REF!,#REF!,G14953,,#REF!,E14953)</f>
        <v>#N/A</v>
      </c>
    </row>
    <row r="14954" spans="3:8">
      <c r="C14954" t="e">
        <f>VLOOKUP(B14954,定价因子!L:M,2,0)</f>
        <v>#N/A</v>
      </c>
      <c r="E14954" t="e">
        <f>VLOOKUP($D$1&amp;D14954,定价因子!E:F,2,0)</f>
        <v>#N/A</v>
      </c>
      <c r="G14954" t="e">
        <f>VLOOKUP($F$1&amp;F14954,定价因子!E:F,2,0)</f>
        <v>#N/A</v>
      </c>
      <c r="H14954" s="104" t="e">
        <f>C14954*PRODUCT(#REF!,#REF!,G14954,,#REF!,E14954)</f>
        <v>#N/A</v>
      </c>
    </row>
    <row r="14955" spans="3:8">
      <c r="C14955" t="e">
        <f>VLOOKUP(B14955,定价因子!L:M,2,0)</f>
        <v>#N/A</v>
      </c>
      <c r="E14955" t="e">
        <f>VLOOKUP($D$1&amp;D14955,定价因子!E:F,2,0)</f>
        <v>#N/A</v>
      </c>
      <c r="G14955" t="e">
        <f>VLOOKUP($F$1&amp;F14955,定价因子!E:F,2,0)</f>
        <v>#N/A</v>
      </c>
      <c r="H14955" s="104" t="e">
        <f>C14955*PRODUCT(#REF!,#REF!,G14955,,#REF!,E14955)</f>
        <v>#N/A</v>
      </c>
    </row>
    <row r="14956" spans="3:8">
      <c r="C14956" t="e">
        <f>VLOOKUP(B14956,定价因子!L:M,2,0)</f>
        <v>#N/A</v>
      </c>
      <c r="E14956" t="e">
        <f>VLOOKUP($D$1&amp;D14956,定价因子!E:F,2,0)</f>
        <v>#N/A</v>
      </c>
      <c r="G14956" t="e">
        <f>VLOOKUP($F$1&amp;F14956,定价因子!E:F,2,0)</f>
        <v>#N/A</v>
      </c>
      <c r="H14956" s="104" t="e">
        <f>C14956*PRODUCT(#REF!,#REF!,G14956,,#REF!,E14956)</f>
        <v>#N/A</v>
      </c>
    </row>
    <row r="14957" spans="3:8">
      <c r="C14957" t="e">
        <f>VLOOKUP(B14957,定价因子!L:M,2,0)</f>
        <v>#N/A</v>
      </c>
      <c r="E14957" t="e">
        <f>VLOOKUP($D$1&amp;D14957,定价因子!E:F,2,0)</f>
        <v>#N/A</v>
      </c>
      <c r="G14957" t="e">
        <f>VLOOKUP($F$1&amp;F14957,定价因子!E:F,2,0)</f>
        <v>#N/A</v>
      </c>
      <c r="H14957" s="104" t="e">
        <f>C14957*PRODUCT(#REF!,#REF!,G14957,,#REF!,E14957)</f>
        <v>#N/A</v>
      </c>
    </row>
    <row r="14958" spans="3:8">
      <c r="C14958" t="e">
        <f>VLOOKUP(B14958,定价因子!L:M,2,0)</f>
        <v>#N/A</v>
      </c>
      <c r="E14958" t="e">
        <f>VLOOKUP($D$1&amp;D14958,定价因子!E:F,2,0)</f>
        <v>#N/A</v>
      </c>
      <c r="G14958" t="e">
        <f>VLOOKUP($F$1&amp;F14958,定价因子!E:F,2,0)</f>
        <v>#N/A</v>
      </c>
      <c r="H14958" s="104" t="e">
        <f>C14958*PRODUCT(#REF!,#REF!,G14958,,#REF!,E14958)</f>
        <v>#N/A</v>
      </c>
    </row>
    <row r="14959" spans="3:8">
      <c r="C14959" t="e">
        <f>VLOOKUP(B14959,定价因子!L:M,2,0)</f>
        <v>#N/A</v>
      </c>
      <c r="E14959" t="e">
        <f>VLOOKUP($D$1&amp;D14959,定价因子!E:F,2,0)</f>
        <v>#N/A</v>
      </c>
      <c r="G14959" t="e">
        <f>VLOOKUP($F$1&amp;F14959,定价因子!E:F,2,0)</f>
        <v>#N/A</v>
      </c>
      <c r="H14959" s="104" t="e">
        <f>C14959*PRODUCT(#REF!,#REF!,G14959,,#REF!,E14959)</f>
        <v>#N/A</v>
      </c>
    </row>
    <row r="14960" spans="3:8">
      <c r="C14960" t="e">
        <f>VLOOKUP(B14960,定价因子!L:M,2,0)</f>
        <v>#N/A</v>
      </c>
      <c r="E14960" t="e">
        <f>VLOOKUP($D$1&amp;D14960,定价因子!E:F,2,0)</f>
        <v>#N/A</v>
      </c>
      <c r="G14960" t="e">
        <f>VLOOKUP($F$1&amp;F14960,定价因子!E:F,2,0)</f>
        <v>#N/A</v>
      </c>
      <c r="H14960" s="104" t="e">
        <f>C14960*PRODUCT(#REF!,#REF!,G14960,,#REF!,E14960)</f>
        <v>#N/A</v>
      </c>
    </row>
    <row r="14961" spans="3:8">
      <c r="C14961" t="e">
        <f>VLOOKUP(B14961,定价因子!L:M,2,0)</f>
        <v>#N/A</v>
      </c>
      <c r="E14961" t="e">
        <f>VLOOKUP($D$1&amp;D14961,定价因子!E:F,2,0)</f>
        <v>#N/A</v>
      </c>
      <c r="G14961" t="e">
        <f>VLOOKUP($F$1&amp;F14961,定价因子!E:F,2,0)</f>
        <v>#N/A</v>
      </c>
      <c r="H14961" s="104" t="e">
        <f>C14961*PRODUCT(#REF!,#REF!,G14961,,#REF!,E14961)</f>
        <v>#N/A</v>
      </c>
    </row>
    <row r="14962" spans="3:8">
      <c r="C14962" t="e">
        <f>VLOOKUP(B14962,定价因子!L:M,2,0)</f>
        <v>#N/A</v>
      </c>
      <c r="E14962" t="e">
        <f>VLOOKUP($D$1&amp;D14962,定价因子!E:F,2,0)</f>
        <v>#N/A</v>
      </c>
      <c r="G14962" t="e">
        <f>VLOOKUP($F$1&amp;F14962,定价因子!E:F,2,0)</f>
        <v>#N/A</v>
      </c>
      <c r="H14962" s="104" t="e">
        <f>C14962*PRODUCT(#REF!,#REF!,G14962,,#REF!,E14962)</f>
        <v>#N/A</v>
      </c>
    </row>
    <row r="14963" spans="3:8">
      <c r="C14963" t="e">
        <f>VLOOKUP(B14963,定价因子!L:M,2,0)</f>
        <v>#N/A</v>
      </c>
      <c r="E14963" t="e">
        <f>VLOOKUP($D$1&amp;D14963,定价因子!E:F,2,0)</f>
        <v>#N/A</v>
      </c>
      <c r="G14963" t="e">
        <f>VLOOKUP($F$1&amp;F14963,定价因子!E:F,2,0)</f>
        <v>#N/A</v>
      </c>
      <c r="H14963" s="104" t="e">
        <f>C14963*PRODUCT(#REF!,#REF!,G14963,,#REF!,E14963)</f>
        <v>#N/A</v>
      </c>
    </row>
    <row r="14964" spans="3:8">
      <c r="C14964" t="e">
        <f>VLOOKUP(B14964,定价因子!L:M,2,0)</f>
        <v>#N/A</v>
      </c>
      <c r="E14964" t="e">
        <f>VLOOKUP($D$1&amp;D14964,定价因子!E:F,2,0)</f>
        <v>#N/A</v>
      </c>
      <c r="G14964" t="e">
        <f>VLOOKUP($F$1&amp;F14964,定价因子!E:F,2,0)</f>
        <v>#N/A</v>
      </c>
      <c r="H14964" s="104" t="e">
        <f>C14964*PRODUCT(#REF!,#REF!,G14964,,#REF!,E14964)</f>
        <v>#N/A</v>
      </c>
    </row>
    <row r="14965" spans="3:8">
      <c r="C14965" t="e">
        <f>VLOOKUP(B14965,定价因子!L:M,2,0)</f>
        <v>#N/A</v>
      </c>
      <c r="E14965" t="e">
        <f>VLOOKUP($D$1&amp;D14965,定价因子!E:F,2,0)</f>
        <v>#N/A</v>
      </c>
      <c r="G14965" t="e">
        <f>VLOOKUP($F$1&amp;F14965,定价因子!E:F,2,0)</f>
        <v>#N/A</v>
      </c>
      <c r="H14965" s="104" t="e">
        <f>C14965*PRODUCT(#REF!,#REF!,G14965,,#REF!,E14965)</f>
        <v>#N/A</v>
      </c>
    </row>
    <row r="14966" spans="3:8">
      <c r="C14966" t="e">
        <f>VLOOKUP(B14966,定价因子!L:M,2,0)</f>
        <v>#N/A</v>
      </c>
      <c r="E14966" t="e">
        <f>VLOOKUP($D$1&amp;D14966,定价因子!E:F,2,0)</f>
        <v>#N/A</v>
      </c>
      <c r="G14966" t="e">
        <f>VLOOKUP($F$1&amp;F14966,定价因子!E:F,2,0)</f>
        <v>#N/A</v>
      </c>
      <c r="H14966" s="104" t="e">
        <f>C14966*PRODUCT(#REF!,#REF!,G14966,,#REF!,E14966)</f>
        <v>#N/A</v>
      </c>
    </row>
    <row r="14967" spans="3:8">
      <c r="C14967" t="e">
        <f>VLOOKUP(B14967,定价因子!L:M,2,0)</f>
        <v>#N/A</v>
      </c>
      <c r="E14967" t="e">
        <f>VLOOKUP($D$1&amp;D14967,定价因子!E:F,2,0)</f>
        <v>#N/A</v>
      </c>
      <c r="G14967" t="e">
        <f>VLOOKUP($F$1&amp;F14967,定价因子!E:F,2,0)</f>
        <v>#N/A</v>
      </c>
      <c r="H14967" s="104" t="e">
        <f>C14967*PRODUCT(#REF!,#REF!,G14967,,#REF!,E14967)</f>
        <v>#N/A</v>
      </c>
    </row>
    <row r="14968" spans="3:8">
      <c r="C14968" t="e">
        <f>VLOOKUP(B14968,定价因子!L:M,2,0)</f>
        <v>#N/A</v>
      </c>
      <c r="E14968" t="e">
        <f>VLOOKUP($D$1&amp;D14968,定价因子!E:F,2,0)</f>
        <v>#N/A</v>
      </c>
      <c r="G14968" t="e">
        <f>VLOOKUP($F$1&amp;F14968,定价因子!E:F,2,0)</f>
        <v>#N/A</v>
      </c>
      <c r="H14968" s="104" t="e">
        <f>C14968*PRODUCT(#REF!,#REF!,G14968,,#REF!,E14968)</f>
        <v>#N/A</v>
      </c>
    </row>
    <row r="14969" spans="3:8">
      <c r="C14969" t="e">
        <f>VLOOKUP(B14969,定价因子!L:M,2,0)</f>
        <v>#N/A</v>
      </c>
      <c r="E14969" t="e">
        <f>VLOOKUP($D$1&amp;D14969,定价因子!E:F,2,0)</f>
        <v>#N/A</v>
      </c>
      <c r="G14969" t="e">
        <f>VLOOKUP($F$1&amp;F14969,定价因子!E:F,2,0)</f>
        <v>#N/A</v>
      </c>
      <c r="H14969" s="104" t="e">
        <f>C14969*PRODUCT(#REF!,#REF!,G14969,,#REF!,E14969)</f>
        <v>#N/A</v>
      </c>
    </row>
    <row r="14970" spans="3:8">
      <c r="C14970" t="e">
        <f>VLOOKUP(B14970,定价因子!L:M,2,0)</f>
        <v>#N/A</v>
      </c>
      <c r="E14970" t="e">
        <f>VLOOKUP($D$1&amp;D14970,定价因子!E:F,2,0)</f>
        <v>#N/A</v>
      </c>
      <c r="G14970" t="e">
        <f>VLOOKUP($F$1&amp;F14970,定价因子!E:F,2,0)</f>
        <v>#N/A</v>
      </c>
      <c r="H14970" s="104" t="e">
        <f>C14970*PRODUCT(#REF!,#REF!,G14970,,#REF!,E14970)</f>
        <v>#N/A</v>
      </c>
    </row>
    <row r="14971" spans="3:8">
      <c r="C14971" t="e">
        <f>VLOOKUP(B14971,定价因子!L:M,2,0)</f>
        <v>#N/A</v>
      </c>
      <c r="E14971" t="e">
        <f>VLOOKUP($D$1&amp;D14971,定价因子!E:F,2,0)</f>
        <v>#N/A</v>
      </c>
      <c r="G14971" t="e">
        <f>VLOOKUP($F$1&amp;F14971,定价因子!E:F,2,0)</f>
        <v>#N/A</v>
      </c>
      <c r="H14971" s="104" t="e">
        <f>C14971*PRODUCT(#REF!,#REF!,G14971,,#REF!,E14971)</f>
        <v>#N/A</v>
      </c>
    </row>
    <row r="14972" spans="3:8">
      <c r="C14972" t="e">
        <f>VLOOKUP(B14972,定价因子!L:M,2,0)</f>
        <v>#N/A</v>
      </c>
      <c r="E14972" t="e">
        <f>VLOOKUP($D$1&amp;D14972,定价因子!E:F,2,0)</f>
        <v>#N/A</v>
      </c>
      <c r="G14972" t="e">
        <f>VLOOKUP($F$1&amp;F14972,定价因子!E:F,2,0)</f>
        <v>#N/A</v>
      </c>
      <c r="H14972" s="104" t="e">
        <f>C14972*PRODUCT(#REF!,#REF!,G14972,,#REF!,E14972)</f>
        <v>#N/A</v>
      </c>
    </row>
    <row r="14973" spans="3:8">
      <c r="C14973" t="e">
        <f>VLOOKUP(B14973,定价因子!L:M,2,0)</f>
        <v>#N/A</v>
      </c>
      <c r="E14973" t="e">
        <f>VLOOKUP($D$1&amp;D14973,定价因子!E:F,2,0)</f>
        <v>#N/A</v>
      </c>
      <c r="G14973" t="e">
        <f>VLOOKUP($F$1&amp;F14973,定价因子!E:F,2,0)</f>
        <v>#N/A</v>
      </c>
      <c r="H14973" s="104" t="e">
        <f>C14973*PRODUCT(#REF!,#REF!,G14973,,#REF!,E14973)</f>
        <v>#N/A</v>
      </c>
    </row>
    <row r="14974" spans="3:8">
      <c r="C14974" t="e">
        <f>VLOOKUP(B14974,定价因子!L:M,2,0)</f>
        <v>#N/A</v>
      </c>
      <c r="E14974" t="e">
        <f>VLOOKUP($D$1&amp;D14974,定价因子!E:F,2,0)</f>
        <v>#N/A</v>
      </c>
      <c r="G14974" t="e">
        <f>VLOOKUP($F$1&amp;F14974,定价因子!E:F,2,0)</f>
        <v>#N/A</v>
      </c>
      <c r="H14974" s="104" t="e">
        <f>C14974*PRODUCT(#REF!,#REF!,G14974,,#REF!,E14974)</f>
        <v>#N/A</v>
      </c>
    </row>
    <row r="14975" spans="3:8">
      <c r="C14975" t="e">
        <f>VLOOKUP(B14975,定价因子!L:M,2,0)</f>
        <v>#N/A</v>
      </c>
      <c r="E14975" t="e">
        <f>VLOOKUP($D$1&amp;D14975,定价因子!E:F,2,0)</f>
        <v>#N/A</v>
      </c>
      <c r="G14975" t="e">
        <f>VLOOKUP($F$1&amp;F14975,定价因子!E:F,2,0)</f>
        <v>#N/A</v>
      </c>
      <c r="H14975" s="104" t="e">
        <f>C14975*PRODUCT(#REF!,#REF!,G14975,,#REF!,E14975)</f>
        <v>#N/A</v>
      </c>
    </row>
    <row r="14976" spans="3:8">
      <c r="C14976" t="e">
        <f>VLOOKUP(B14976,定价因子!L:M,2,0)</f>
        <v>#N/A</v>
      </c>
      <c r="E14976" t="e">
        <f>VLOOKUP($D$1&amp;D14976,定价因子!E:F,2,0)</f>
        <v>#N/A</v>
      </c>
      <c r="G14976" t="e">
        <f>VLOOKUP($F$1&amp;F14976,定价因子!E:F,2,0)</f>
        <v>#N/A</v>
      </c>
      <c r="H14976" s="104" t="e">
        <f>C14976*PRODUCT(#REF!,#REF!,G14976,,#REF!,E14976)</f>
        <v>#N/A</v>
      </c>
    </row>
    <row r="14977" spans="3:8">
      <c r="C14977" t="e">
        <f>VLOOKUP(B14977,定价因子!L:M,2,0)</f>
        <v>#N/A</v>
      </c>
      <c r="E14977" t="e">
        <f>VLOOKUP($D$1&amp;D14977,定价因子!E:F,2,0)</f>
        <v>#N/A</v>
      </c>
      <c r="G14977" t="e">
        <f>VLOOKUP($F$1&amp;F14977,定价因子!E:F,2,0)</f>
        <v>#N/A</v>
      </c>
      <c r="H14977" s="104" t="e">
        <f>C14977*PRODUCT(#REF!,#REF!,G14977,,#REF!,E14977)</f>
        <v>#N/A</v>
      </c>
    </row>
    <row r="14978" spans="3:8">
      <c r="C14978" t="e">
        <f>VLOOKUP(B14978,定价因子!L:M,2,0)</f>
        <v>#N/A</v>
      </c>
      <c r="E14978" t="e">
        <f>VLOOKUP($D$1&amp;D14978,定价因子!E:F,2,0)</f>
        <v>#N/A</v>
      </c>
      <c r="G14978" t="e">
        <f>VLOOKUP($F$1&amp;F14978,定价因子!E:F,2,0)</f>
        <v>#N/A</v>
      </c>
      <c r="H14978" s="104" t="e">
        <f>C14978*PRODUCT(#REF!,#REF!,G14978,,#REF!,E14978)</f>
        <v>#N/A</v>
      </c>
    </row>
    <row r="14979" spans="3:8">
      <c r="C14979" t="e">
        <f>VLOOKUP(B14979,定价因子!L:M,2,0)</f>
        <v>#N/A</v>
      </c>
      <c r="E14979" t="e">
        <f>VLOOKUP($D$1&amp;D14979,定价因子!E:F,2,0)</f>
        <v>#N/A</v>
      </c>
      <c r="G14979" t="e">
        <f>VLOOKUP($F$1&amp;F14979,定价因子!E:F,2,0)</f>
        <v>#N/A</v>
      </c>
      <c r="H14979" s="104" t="e">
        <f>C14979*PRODUCT(#REF!,#REF!,G14979,,#REF!,E14979)</f>
        <v>#N/A</v>
      </c>
    </row>
    <row r="14980" spans="3:8">
      <c r="C14980" t="e">
        <f>VLOOKUP(B14980,定价因子!L:M,2,0)</f>
        <v>#N/A</v>
      </c>
      <c r="E14980" t="e">
        <f>VLOOKUP($D$1&amp;D14980,定价因子!E:F,2,0)</f>
        <v>#N/A</v>
      </c>
      <c r="G14980" t="e">
        <f>VLOOKUP($F$1&amp;F14980,定价因子!E:F,2,0)</f>
        <v>#N/A</v>
      </c>
      <c r="H14980" s="104" t="e">
        <f>C14980*PRODUCT(#REF!,#REF!,G14980,,#REF!,E14980)</f>
        <v>#N/A</v>
      </c>
    </row>
    <row r="14981" spans="3:8">
      <c r="C14981" t="e">
        <f>VLOOKUP(B14981,定价因子!L:M,2,0)</f>
        <v>#N/A</v>
      </c>
      <c r="E14981" t="e">
        <f>VLOOKUP($D$1&amp;D14981,定价因子!E:F,2,0)</f>
        <v>#N/A</v>
      </c>
      <c r="G14981" t="e">
        <f>VLOOKUP($F$1&amp;F14981,定价因子!E:F,2,0)</f>
        <v>#N/A</v>
      </c>
      <c r="H14981" s="104" t="e">
        <f>C14981*PRODUCT(#REF!,#REF!,G14981,,#REF!,E14981)</f>
        <v>#N/A</v>
      </c>
    </row>
    <row r="14982" spans="3:8">
      <c r="C14982" t="e">
        <f>VLOOKUP(B14982,定价因子!L:M,2,0)</f>
        <v>#N/A</v>
      </c>
      <c r="E14982" t="e">
        <f>VLOOKUP($D$1&amp;D14982,定价因子!E:F,2,0)</f>
        <v>#N/A</v>
      </c>
      <c r="G14982" t="e">
        <f>VLOOKUP($F$1&amp;F14982,定价因子!E:F,2,0)</f>
        <v>#N/A</v>
      </c>
      <c r="H14982" s="104" t="e">
        <f>C14982*PRODUCT(#REF!,#REF!,G14982,,#REF!,E14982)</f>
        <v>#N/A</v>
      </c>
    </row>
    <row r="14983" spans="3:8">
      <c r="C14983" t="e">
        <f>VLOOKUP(B14983,定价因子!L:M,2,0)</f>
        <v>#N/A</v>
      </c>
      <c r="E14983" t="e">
        <f>VLOOKUP($D$1&amp;D14983,定价因子!E:F,2,0)</f>
        <v>#N/A</v>
      </c>
      <c r="G14983" t="e">
        <f>VLOOKUP($F$1&amp;F14983,定价因子!E:F,2,0)</f>
        <v>#N/A</v>
      </c>
      <c r="H14983" s="104" t="e">
        <f>C14983*PRODUCT(#REF!,#REF!,G14983,,#REF!,E14983)</f>
        <v>#N/A</v>
      </c>
    </row>
    <row r="14984" spans="3:8">
      <c r="C14984" t="e">
        <f>VLOOKUP(B14984,定价因子!L:M,2,0)</f>
        <v>#N/A</v>
      </c>
      <c r="E14984" t="e">
        <f>VLOOKUP($D$1&amp;D14984,定价因子!E:F,2,0)</f>
        <v>#N/A</v>
      </c>
      <c r="G14984" t="e">
        <f>VLOOKUP($F$1&amp;F14984,定价因子!E:F,2,0)</f>
        <v>#N/A</v>
      </c>
      <c r="H14984" s="104" t="e">
        <f>C14984*PRODUCT(#REF!,#REF!,G14984,,#REF!,E14984)</f>
        <v>#N/A</v>
      </c>
    </row>
    <row r="14985" spans="3:8">
      <c r="C14985" t="e">
        <f>VLOOKUP(B14985,定价因子!L:M,2,0)</f>
        <v>#N/A</v>
      </c>
      <c r="E14985" t="e">
        <f>VLOOKUP($D$1&amp;D14985,定价因子!E:F,2,0)</f>
        <v>#N/A</v>
      </c>
      <c r="G14985" t="e">
        <f>VLOOKUP($F$1&amp;F14985,定价因子!E:F,2,0)</f>
        <v>#N/A</v>
      </c>
      <c r="H14985" s="104" t="e">
        <f>C14985*PRODUCT(#REF!,#REF!,G14985,,#REF!,E14985)</f>
        <v>#N/A</v>
      </c>
    </row>
    <row r="14986" spans="3:8">
      <c r="C14986" t="e">
        <f>VLOOKUP(B14986,定价因子!L:M,2,0)</f>
        <v>#N/A</v>
      </c>
      <c r="E14986" t="e">
        <f>VLOOKUP($D$1&amp;D14986,定价因子!E:F,2,0)</f>
        <v>#N/A</v>
      </c>
      <c r="G14986" t="e">
        <f>VLOOKUP($F$1&amp;F14986,定价因子!E:F,2,0)</f>
        <v>#N/A</v>
      </c>
      <c r="H14986" s="104" t="e">
        <f>C14986*PRODUCT(#REF!,#REF!,G14986,,#REF!,E14986)</f>
        <v>#N/A</v>
      </c>
    </row>
    <row r="14987" spans="3:8">
      <c r="C14987" t="e">
        <f>VLOOKUP(B14987,定价因子!L:M,2,0)</f>
        <v>#N/A</v>
      </c>
      <c r="E14987" t="e">
        <f>VLOOKUP($D$1&amp;D14987,定价因子!E:F,2,0)</f>
        <v>#N/A</v>
      </c>
      <c r="G14987" t="e">
        <f>VLOOKUP($F$1&amp;F14987,定价因子!E:F,2,0)</f>
        <v>#N/A</v>
      </c>
      <c r="H14987" s="104" t="e">
        <f>C14987*PRODUCT(#REF!,#REF!,G14987,,#REF!,E14987)</f>
        <v>#N/A</v>
      </c>
    </row>
    <row r="14988" spans="3:8">
      <c r="C14988" t="e">
        <f>VLOOKUP(B14988,定价因子!L:M,2,0)</f>
        <v>#N/A</v>
      </c>
      <c r="E14988" t="e">
        <f>VLOOKUP($D$1&amp;D14988,定价因子!E:F,2,0)</f>
        <v>#N/A</v>
      </c>
      <c r="G14988" t="e">
        <f>VLOOKUP($F$1&amp;F14988,定价因子!E:F,2,0)</f>
        <v>#N/A</v>
      </c>
      <c r="H14988" s="104" t="e">
        <f>C14988*PRODUCT(#REF!,#REF!,G14988,,#REF!,E14988)</f>
        <v>#N/A</v>
      </c>
    </row>
    <row r="14989" spans="3:8">
      <c r="C14989" t="e">
        <f>VLOOKUP(B14989,定价因子!L:M,2,0)</f>
        <v>#N/A</v>
      </c>
      <c r="E14989" t="e">
        <f>VLOOKUP($D$1&amp;D14989,定价因子!E:F,2,0)</f>
        <v>#N/A</v>
      </c>
      <c r="G14989" t="e">
        <f>VLOOKUP($F$1&amp;F14989,定价因子!E:F,2,0)</f>
        <v>#N/A</v>
      </c>
      <c r="H14989" s="104" t="e">
        <f>C14989*PRODUCT(#REF!,#REF!,G14989,,#REF!,E14989)</f>
        <v>#N/A</v>
      </c>
    </row>
    <row r="14990" spans="3:8">
      <c r="C14990" t="e">
        <f>VLOOKUP(B14990,定价因子!L:M,2,0)</f>
        <v>#N/A</v>
      </c>
      <c r="E14990" t="e">
        <f>VLOOKUP($D$1&amp;D14990,定价因子!E:F,2,0)</f>
        <v>#N/A</v>
      </c>
      <c r="G14990" t="e">
        <f>VLOOKUP($F$1&amp;F14990,定价因子!E:F,2,0)</f>
        <v>#N/A</v>
      </c>
      <c r="H14990" s="104" t="e">
        <f>C14990*PRODUCT(#REF!,#REF!,G14990,,#REF!,E14990)</f>
        <v>#N/A</v>
      </c>
    </row>
    <row r="14991" spans="3:8">
      <c r="C14991" t="e">
        <f>VLOOKUP(B14991,定价因子!L:M,2,0)</f>
        <v>#N/A</v>
      </c>
      <c r="E14991" t="e">
        <f>VLOOKUP($D$1&amp;D14991,定价因子!E:F,2,0)</f>
        <v>#N/A</v>
      </c>
      <c r="G14991" t="e">
        <f>VLOOKUP($F$1&amp;F14991,定价因子!E:F,2,0)</f>
        <v>#N/A</v>
      </c>
      <c r="H14991" s="104" t="e">
        <f>C14991*PRODUCT(#REF!,#REF!,G14991,,#REF!,E14991)</f>
        <v>#N/A</v>
      </c>
    </row>
    <row r="14992" spans="3:8">
      <c r="C14992" t="e">
        <f>VLOOKUP(B14992,定价因子!L:M,2,0)</f>
        <v>#N/A</v>
      </c>
      <c r="E14992" t="e">
        <f>VLOOKUP($D$1&amp;D14992,定价因子!E:F,2,0)</f>
        <v>#N/A</v>
      </c>
      <c r="G14992" t="e">
        <f>VLOOKUP($F$1&amp;F14992,定价因子!E:F,2,0)</f>
        <v>#N/A</v>
      </c>
      <c r="H14992" s="104" t="e">
        <f>C14992*PRODUCT(#REF!,#REF!,G14992,,#REF!,E14992)</f>
        <v>#N/A</v>
      </c>
    </row>
    <row r="14993" spans="3:8">
      <c r="C14993" t="e">
        <f>VLOOKUP(B14993,定价因子!L:M,2,0)</f>
        <v>#N/A</v>
      </c>
      <c r="E14993" t="e">
        <f>VLOOKUP($D$1&amp;D14993,定价因子!E:F,2,0)</f>
        <v>#N/A</v>
      </c>
      <c r="G14993" t="e">
        <f>VLOOKUP($F$1&amp;F14993,定价因子!E:F,2,0)</f>
        <v>#N/A</v>
      </c>
      <c r="H14993" s="104" t="e">
        <f>C14993*PRODUCT(#REF!,#REF!,G14993,,#REF!,E14993)</f>
        <v>#N/A</v>
      </c>
    </row>
    <row r="14994" spans="3:8">
      <c r="C14994" t="e">
        <f>VLOOKUP(B14994,定价因子!L:M,2,0)</f>
        <v>#N/A</v>
      </c>
      <c r="E14994" t="e">
        <f>VLOOKUP($D$1&amp;D14994,定价因子!E:F,2,0)</f>
        <v>#N/A</v>
      </c>
      <c r="G14994" t="e">
        <f>VLOOKUP($F$1&amp;F14994,定价因子!E:F,2,0)</f>
        <v>#N/A</v>
      </c>
      <c r="H14994" s="104" t="e">
        <f>C14994*PRODUCT(#REF!,#REF!,G14994,,#REF!,E14994)</f>
        <v>#N/A</v>
      </c>
    </row>
    <row r="14995" spans="3:8">
      <c r="C14995" t="e">
        <f>VLOOKUP(B14995,定价因子!L:M,2,0)</f>
        <v>#N/A</v>
      </c>
      <c r="E14995" t="e">
        <f>VLOOKUP($D$1&amp;D14995,定价因子!E:F,2,0)</f>
        <v>#N/A</v>
      </c>
      <c r="G14995" t="e">
        <f>VLOOKUP($F$1&amp;F14995,定价因子!E:F,2,0)</f>
        <v>#N/A</v>
      </c>
      <c r="H14995" s="104" t="e">
        <f>C14995*PRODUCT(#REF!,#REF!,G14995,,#REF!,E14995)</f>
        <v>#N/A</v>
      </c>
    </row>
    <row r="14996" spans="3:8">
      <c r="C14996" t="e">
        <f>VLOOKUP(B14996,定价因子!L:M,2,0)</f>
        <v>#N/A</v>
      </c>
      <c r="E14996" t="e">
        <f>VLOOKUP($D$1&amp;D14996,定价因子!E:F,2,0)</f>
        <v>#N/A</v>
      </c>
      <c r="G14996" t="e">
        <f>VLOOKUP($F$1&amp;F14996,定价因子!E:F,2,0)</f>
        <v>#N/A</v>
      </c>
      <c r="H14996" s="104" t="e">
        <f>C14996*PRODUCT(#REF!,#REF!,G14996,,#REF!,E14996)</f>
        <v>#N/A</v>
      </c>
    </row>
    <row r="14997" spans="3:8">
      <c r="C14997" t="e">
        <f>VLOOKUP(B14997,定价因子!L:M,2,0)</f>
        <v>#N/A</v>
      </c>
      <c r="E14997" t="e">
        <f>VLOOKUP($D$1&amp;D14997,定价因子!E:F,2,0)</f>
        <v>#N/A</v>
      </c>
      <c r="G14997" t="e">
        <f>VLOOKUP($F$1&amp;F14997,定价因子!E:F,2,0)</f>
        <v>#N/A</v>
      </c>
      <c r="H14997" s="104" t="e">
        <f>C14997*PRODUCT(#REF!,#REF!,G14997,,#REF!,E14997)</f>
        <v>#N/A</v>
      </c>
    </row>
    <row r="14998" spans="3:8">
      <c r="C14998" t="e">
        <f>VLOOKUP(B14998,定价因子!L:M,2,0)</f>
        <v>#N/A</v>
      </c>
      <c r="E14998" t="e">
        <f>VLOOKUP($D$1&amp;D14998,定价因子!E:F,2,0)</f>
        <v>#N/A</v>
      </c>
      <c r="G14998" t="e">
        <f>VLOOKUP($F$1&amp;F14998,定价因子!E:F,2,0)</f>
        <v>#N/A</v>
      </c>
      <c r="H14998" s="104" t="e">
        <f>C14998*PRODUCT(#REF!,#REF!,G14998,,#REF!,E14998)</f>
        <v>#N/A</v>
      </c>
    </row>
    <row r="14999" spans="3:8">
      <c r="C14999" t="e">
        <f>VLOOKUP(B14999,定价因子!L:M,2,0)</f>
        <v>#N/A</v>
      </c>
      <c r="E14999" t="e">
        <f>VLOOKUP($D$1&amp;D14999,定价因子!E:F,2,0)</f>
        <v>#N/A</v>
      </c>
      <c r="G14999" t="e">
        <f>VLOOKUP($F$1&amp;F14999,定价因子!E:F,2,0)</f>
        <v>#N/A</v>
      </c>
      <c r="H14999" s="104" t="e">
        <f>C14999*PRODUCT(#REF!,#REF!,G14999,,#REF!,E14999)</f>
        <v>#N/A</v>
      </c>
    </row>
    <row r="15000" spans="3:8">
      <c r="C15000" t="e">
        <f>VLOOKUP(B15000,定价因子!L:M,2,0)</f>
        <v>#N/A</v>
      </c>
      <c r="E15000" t="e">
        <f>VLOOKUP($D$1&amp;D15000,定价因子!E:F,2,0)</f>
        <v>#N/A</v>
      </c>
      <c r="G15000" t="e">
        <f>VLOOKUP($F$1&amp;F15000,定价因子!E:F,2,0)</f>
        <v>#N/A</v>
      </c>
      <c r="H15000" s="104" t="e">
        <f>C15000*PRODUCT(#REF!,#REF!,G15000,,#REF!,E15000)</f>
        <v>#N/A</v>
      </c>
    </row>
    <row r="15001" spans="3:8">
      <c r="C15001" t="e">
        <f>VLOOKUP(B15001,定价因子!L:M,2,0)</f>
        <v>#N/A</v>
      </c>
      <c r="E15001" t="e">
        <f>VLOOKUP($D$1&amp;D15001,定价因子!E:F,2,0)</f>
        <v>#N/A</v>
      </c>
      <c r="G15001" t="e">
        <f>VLOOKUP($F$1&amp;F15001,定价因子!E:F,2,0)</f>
        <v>#N/A</v>
      </c>
      <c r="H15001" s="104" t="e">
        <f>C15001*PRODUCT(#REF!,#REF!,G15001,,#REF!,E15001)</f>
        <v>#N/A</v>
      </c>
    </row>
    <row r="15002" spans="3:8">
      <c r="C15002" t="e">
        <f>VLOOKUP(B15002,定价因子!L:M,2,0)</f>
        <v>#N/A</v>
      </c>
      <c r="E15002" t="e">
        <f>VLOOKUP($D$1&amp;D15002,定价因子!E:F,2,0)</f>
        <v>#N/A</v>
      </c>
      <c r="G15002" t="e">
        <f>VLOOKUP($F$1&amp;F15002,定价因子!E:F,2,0)</f>
        <v>#N/A</v>
      </c>
      <c r="H15002" s="104" t="e">
        <f>C15002*PRODUCT(#REF!,#REF!,G15002,,#REF!,E15002)</f>
        <v>#N/A</v>
      </c>
    </row>
    <row r="15003" spans="3:8">
      <c r="C15003" t="e">
        <f>VLOOKUP(B15003,定价因子!L:M,2,0)</f>
        <v>#N/A</v>
      </c>
      <c r="E15003" t="e">
        <f>VLOOKUP($D$1&amp;D15003,定价因子!E:F,2,0)</f>
        <v>#N/A</v>
      </c>
      <c r="G15003" t="e">
        <f>VLOOKUP($F$1&amp;F15003,定价因子!E:F,2,0)</f>
        <v>#N/A</v>
      </c>
      <c r="H15003" s="104" t="e">
        <f>C15003*PRODUCT(#REF!,#REF!,G15003,,#REF!,E15003)</f>
        <v>#N/A</v>
      </c>
    </row>
    <row r="15004" spans="3:8">
      <c r="C15004" t="e">
        <f>VLOOKUP(B15004,定价因子!L:M,2,0)</f>
        <v>#N/A</v>
      </c>
      <c r="E15004" t="e">
        <f>VLOOKUP($D$1&amp;D15004,定价因子!E:F,2,0)</f>
        <v>#N/A</v>
      </c>
      <c r="G15004" t="e">
        <f>VLOOKUP($F$1&amp;F15004,定价因子!E:F,2,0)</f>
        <v>#N/A</v>
      </c>
      <c r="H15004" s="104" t="e">
        <f>C15004*PRODUCT(#REF!,#REF!,G15004,,#REF!,E15004)</f>
        <v>#N/A</v>
      </c>
    </row>
    <row r="15005" spans="3:8">
      <c r="C15005" t="e">
        <f>VLOOKUP(B15005,定价因子!L:M,2,0)</f>
        <v>#N/A</v>
      </c>
      <c r="E15005" t="e">
        <f>VLOOKUP($D$1&amp;D15005,定价因子!E:F,2,0)</f>
        <v>#N/A</v>
      </c>
      <c r="G15005" t="e">
        <f>VLOOKUP($F$1&amp;F15005,定价因子!E:F,2,0)</f>
        <v>#N/A</v>
      </c>
      <c r="H15005" s="104" t="e">
        <f>C15005*PRODUCT(#REF!,#REF!,G15005,,#REF!,E15005)</f>
        <v>#N/A</v>
      </c>
    </row>
    <row r="15006" spans="3:8">
      <c r="C15006" t="e">
        <f>VLOOKUP(B15006,定价因子!L:M,2,0)</f>
        <v>#N/A</v>
      </c>
      <c r="E15006" t="e">
        <f>VLOOKUP($D$1&amp;D15006,定价因子!E:F,2,0)</f>
        <v>#N/A</v>
      </c>
      <c r="G15006" t="e">
        <f>VLOOKUP($F$1&amp;F15006,定价因子!E:F,2,0)</f>
        <v>#N/A</v>
      </c>
      <c r="H15006" s="104" t="e">
        <f>C15006*PRODUCT(#REF!,#REF!,G15006,,#REF!,E15006)</f>
        <v>#N/A</v>
      </c>
    </row>
    <row r="15007" spans="3:8">
      <c r="C15007" t="e">
        <f>VLOOKUP(B15007,定价因子!L:M,2,0)</f>
        <v>#N/A</v>
      </c>
      <c r="E15007" t="e">
        <f>VLOOKUP($D$1&amp;D15007,定价因子!E:F,2,0)</f>
        <v>#N/A</v>
      </c>
      <c r="G15007" t="e">
        <f>VLOOKUP($F$1&amp;F15007,定价因子!E:F,2,0)</f>
        <v>#N/A</v>
      </c>
      <c r="H15007" s="104" t="e">
        <f>C15007*PRODUCT(#REF!,#REF!,G15007,,#REF!,E15007)</f>
        <v>#N/A</v>
      </c>
    </row>
    <row r="15008" spans="3:8">
      <c r="C15008" t="e">
        <f>VLOOKUP(B15008,定价因子!L:M,2,0)</f>
        <v>#N/A</v>
      </c>
      <c r="E15008" t="e">
        <f>VLOOKUP($D$1&amp;D15008,定价因子!E:F,2,0)</f>
        <v>#N/A</v>
      </c>
      <c r="G15008" t="e">
        <f>VLOOKUP($F$1&amp;F15008,定价因子!E:F,2,0)</f>
        <v>#N/A</v>
      </c>
      <c r="H15008" s="104" t="e">
        <f>C15008*PRODUCT(#REF!,#REF!,G15008,,#REF!,E15008)</f>
        <v>#N/A</v>
      </c>
    </row>
    <row r="15009" spans="3:8">
      <c r="C15009" t="e">
        <f>VLOOKUP(B15009,定价因子!L:M,2,0)</f>
        <v>#N/A</v>
      </c>
      <c r="E15009" t="e">
        <f>VLOOKUP($D$1&amp;D15009,定价因子!E:F,2,0)</f>
        <v>#N/A</v>
      </c>
      <c r="G15009" t="e">
        <f>VLOOKUP($F$1&amp;F15009,定价因子!E:F,2,0)</f>
        <v>#N/A</v>
      </c>
      <c r="H15009" s="104" t="e">
        <f>C15009*PRODUCT(#REF!,#REF!,G15009,,#REF!,E15009)</f>
        <v>#N/A</v>
      </c>
    </row>
    <row r="15010" spans="3:8">
      <c r="C15010" t="e">
        <f>VLOOKUP(B15010,定价因子!L:M,2,0)</f>
        <v>#N/A</v>
      </c>
      <c r="E15010" t="e">
        <f>VLOOKUP($D$1&amp;D15010,定价因子!E:F,2,0)</f>
        <v>#N/A</v>
      </c>
      <c r="G15010" t="e">
        <f>VLOOKUP($F$1&amp;F15010,定价因子!E:F,2,0)</f>
        <v>#N/A</v>
      </c>
      <c r="H15010" s="104" t="e">
        <f>C15010*PRODUCT(#REF!,#REF!,G15010,,#REF!,E15010)</f>
        <v>#N/A</v>
      </c>
    </row>
    <row r="15011" spans="3:8">
      <c r="C15011" t="e">
        <f>VLOOKUP(B15011,定价因子!L:M,2,0)</f>
        <v>#N/A</v>
      </c>
      <c r="E15011" t="e">
        <f>VLOOKUP($D$1&amp;D15011,定价因子!E:F,2,0)</f>
        <v>#N/A</v>
      </c>
      <c r="G15011" t="e">
        <f>VLOOKUP($F$1&amp;F15011,定价因子!E:F,2,0)</f>
        <v>#N/A</v>
      </c>
      <c r="H15011" s="104" t="e">
        <f>C15011*PRODUCT(#REF!,#REF!,G15011,,#REF!,E15011)</f>
        <v>#N/A</v>
      </c>
    </row>
    <row r="15012" spans="3:8">
      <c r="C15012" t="e">
        <f>VLOOKUP(B15012,定价因子!L:M,2,0)</f>
        <v>#N/A</v>
      </c>
      <c r="E15012" t="e">
        <f>VLOOKUP($D$1&amp;D15012,定价因子!E:F,2,0)</f>
        <v>#N/A</v>
      </c>
      <c r="G15012" t="e">
        <f>VLOOKUP($F$1&amp;F15012,定价因子!E:F,2,0)</f>
        <v>#N/A</v>
      </c>
      <c r="H15012" s="104" t="e">
        <f>C15012*PRODUCT(#REF!,#REF!,G15012,,#REF!,E15012)</f>
        <v>#N/A</v>
      </c>
    </row>
    <row r="15013" spans="3:8">
      <c r="C15013" t="e">
        <f>VLOOKUP(B15013,定价因子!L:M,2,0)</f>
        <v>#N/A</v>
      </c>
      <c r="E15013" t="e">
        <f>VLOOKUP($D$1&amp;D15013,定价因子!E:F,2,0)</f>
        <v>#N/A</v>
      </c>
      <c r="G15013" t="e">
        <f>VLOOKUP($F$1&amp;F15013,定价因子!E:F,2,0)</f>
        <v>#N/A</v>
      </c>
      <c r="H15013" s="104" t="e">
        <f>C15013*PRODUCT(#REF!,#REF!,G15013,,#REF!,E15013)</f>
        <v>#N/A</v>
      </c>
    </row>
    <row r="15014" spans="3:8">
      <c r="C15014" t="e">
        <f>VLOOKUP(B15014,定价因子!L:M,2,0)</f>
        <v>#N/A</v>
      </c>
      <c r="E15014" t="e">
        <f>VLOOKUP($D$1&amp;D15014,定价因子!E:F,2,0)</f>
        <v>#N/A</v>
      </c>
      <c r="G15014" t="e">
        <f>VLOOKUP($F$1&amp;F15014,定价因子!E:F,2,0)</f>
        <v>#N/A</v>
      </c>
      <c r="H15014" s="104" t="e">
        <f>C15014*PRODUCT(#REF!,#REF!,G15014,,#REF!,E15014)</f>
        <v>#N/A</v>
      </c>
    </row>
    <row r="15015" spans="3:8">
      <c r="C15015" t="e">
        <f>VLOOKUP(B15015,定价因子!L:M,2,0)</f>
        <v>#N/A</v>
      </c>
      <c r="E15015" t="e">
        <f>VLOOKUP($D$1&amp;D15015,定价因子!E:F,2,0)</f>
        <v>#N/A</v>
      </c>
      <c r="G15015" t="e">
        <f>VLOOKUP($F$1&amp;F15015,定价因子!E:F,2,0)</f>
        <v>#N/A</v>
      </c>
      <c r="H15015" s="104" t="e">
        <f>C15015*PRODUCT(#REF!,#REF!,G15015,,#REF!,E15015)</f>
        <v>#N/A</v>
      </c>
    </row>
    <row r="15016" spans="3:8">
      <c r="C15016" t="e">
        <f>VLOOKUP(B15016,定价因子!L:M,2,0)</f>
        <v>#N/A</v>
      </c>
      <c r="E15016" t="e">
        <f>VLOOKUP($D$1&amp;D15016,定价因子!E:F,2,0)</f>
        <v>#N/A</v>
      </c>
      <c r="G15016" t="e">
        <f>VLOOKUP($F$1&amp;F15016,定价因子!E:F,2,0)</f>
        <v>#N/A</v>
      </c>
      <c r="H15016" s="104" t="e">
        <f>C15016*PRODUCT(#REF!,#REF!,G15016,,#REF!,E15016)</f>
        <v>#N/A</v>
      </c>
    </row>
    <row r="15017" spans="3:8">
      <c r="C15017" t="e">
        <f>VLOOKUP(B15017,定价因子!L:M,2,0)</f>
        <v>#N/A</v>
      </c>
      <c r="E15017" t="e">
        <f>VLOOKUP($D$1&amp;D15017,定价因子!E:F,2,0)</f>
        <v>#N/A</v>
      </c>
      <c r="G15017" t="e">
        <f>VLOOKUP($F$1&amp;F15017,定价因子!E:F,2,0)</f>
        <v>#N/A</v>
      </c>
      <c r="H15017" s="104" t="e">
        <f>C15017*PRODUCT(#REF!,#REF!,G15017,,#REF!,E15017)</f>
        <v>#N/A</v>
      </c>
    </row>
    <row r="15018" spans="3:8">
      <c r="C15018" t="e">
        <f>VLOOKUP(B15018,定价因子!L:M,2,0)</f>
        <v>#N/A</v>
      </c>
      <c r="E15018" t="e">
        <f>VLOOKUP($D$1&amp;D15018,定价因子!E:F,2,0)</f>
        <v>#N/A</v>
      </c>
      <c r="G15018" t="e">
        <f>VLOOKUP($F$1&amp;F15018,定价因子!E:F,2,0)</f>
        <v>#N/A</v>
      </c>
      <c r="H15018" s="104" t="e">
        <f>C15018*PRODUCT(#REF!,#REF!,G15018,,#REF!,E15018)</f>
        <v>#N/A</v>
      </c>
    </row>
    <row r="15019" spans="3:8">
      <c r="C15019" t="e">
        <f>VLOOKUP(B15019,定价因子!L:M,2,0)</f>
        <v>#N/A</v>
      </c>
      <c r="E15019" t="e">
        <f>VLOOKUP($D$1&amp;D15019,定价因子!E:F,2,0)</f>
        <v>#N/A</v>
      </c>
      <c r="G15019" t="e">
        <f>VLOOKUP($F$1&amp;F15019,定价因子!E:F,2,0)</f>
        <v>#N/A</v>
      </c>
      <c r="H15019" s="104" t="e">
        <f>C15019*PRODUCT(#REF!,#REF!,G15019,,#REF!,E15019)</f>
        <v>#N/A</v>
      </c>
    </row>
    <row r="15020" spans="3:8">
      <c r="C15020" t="e">
        <f>VLOOKUP(B15020,定价因子!L:M,2,0)</f>
        <v>#N/A</v>
      </c>
      <c r="E15020" t="e">
        <f>VLOOKUP($D$1&amp;D15020,定价因子!E:F,2,0)</f>
        <v>#N/A</v>
      </c>
      <c r="G15020" t="e">
        <f>VLOOKUP($F$1&amp;F15020,定价因子!E:F,2,0)</f>
        <v>#N/A</v>
      </c>
      <c r="H15020" s="104" t="e">
        <f>C15020*PRODUCT(#REF!,#REF!,G15020,,#REF!,E15020)</f>
        <v>#N/A</v>
      </c>
    </row>
    <row r="15021" spans="3:8">
      <c r="C15021" t="e">
        <f>VLOOKUP(B15021,定价因子!L:M,2,0)</f>
        <v>#N/A</v>
      </c>
      <c r="E15021" t="e">
        <f>VLOOKUP($D$1&amp;D15021,定价因子!E:F,2,0)</f>
        <v>#N/A</v>
      </c>
      <c r="G15021" t="e">
        <f>VLOOKUP($F$1&amp;F15021,定价因子!E:F,2,0)</f>
        <v>#N/A</v>
      </c>
      <c r="H15021" s="104" t="e">
        <f>C15021*PRODUCT(#REF!,#REF!,G15021,,#REF!,E15021)</f>
        <v>#N/A</v>
      </c>
    </row>
    <row r="15022" spans="3:8">
      <c r="C15022" t="e">
        <f>VLOOKUP(B15022,定价因子!L:M,2,0)</f>
        <v>#N/A</v>
      </c>
      <c r="E15022" t="e">
        <f>VLOOKUP($D$1&amp;D15022,定价因子!E:F,2,0)</f>
        <v>#N/A</v>
      </c>
      <c r="G15022" t="e">
        <f>VLOOKUP($F$1&amp;F15022,定价因子!E:F,2,0)</f>
        <v>#N/A</v>
      </c>
      <c r="H15022" s="104" t="e">
        <f>C15022*PRODUCT(#REF!,#REF!,G15022,,#REF!,E15022)</f>
        <v>#N/A</v>
      </c>
    </row>
    <row r="15023" spans="3:8">
      <c r="C15023" t="e">
        <f>VLOOKUP(B15023,定价因子!L:M,2,0)</f>
        <v>#N/A</v>
      </c>
      <c r="E15023" t="e">
        <f>VLOOKUP($D$1&amp;D15023,定价因子!E:F,2,0)</f>
        <v>#N/A</v>
      </c>
      <c r="G15023" t="e">
        <f>VLOOKUP($F$1&amp;F15023,定价因子!E:F,2,0)</f>
        <v>#N/A</v>
      </c>
      <c r="H15023" s="104" t="e">
        <f>C15023*PRODUCT(#REF!,#REF!,G15023,,#REF!,E15023)</f>
        <v>#N/A</v>
      </c>
    </row>
    <row r="15024" spans="3:8">
      <c r="C15024" t="e">
        <f>VLOOKUP(B15024,定价因子!L:M,2,0)</f>
        <v>#N/A</v>
      </c>
      <c r="E15024" t="e">
        <f>VLOOKUP($D$1&amp;D15024,定价因子!E:F,2,0)</f>
        <v>#N/A</v>
      </c>
      <c r="G15024" t="e">
        <f>VLOOKUP($F$1&amp;F15024,定价因子!E:F,2,0)</f>
        <v>#N/A</v>
      </c>
      <c r="H15024" s="104" t="e">
        <f>C15024*PRODUCT(#REF!,#REF!,G15024,,#REF!,E15024)</f>
        <v>#N/A</v>
      </c>
    </row>
    <row r="15025" spans="3:8">
      <c r="C15025" t="e">
        <f>VLOOKUP(B15025,定价因子!L:M,2,0)</f>
        <v>#N/A</v>
      </c>
      <c r="E15025" t="e">
        <f>VLOOKUP($D$1&amp;D15025,定价因子!E:F,2,0)</f>
        <v>#N/A</v>
      </c>
      <c r="G15025" t="e">
        <f>VLOOKUP($F$1&amp;F15025,定价因子!E:F,2,0)</f>
        <v>#N/A</v>
      </c>
      <c r="H15025" s="104" t="e">
        <f>C15025*PRODUCT(#REF!,#REF!,G15025,,#REF!,E15025)</f>
        <v>#N/A</v>
      </c>
    </row>
    <row r="15026" spans="3:8">
      <c r="C15026" t="e">
        <f>VLOOKUP(B15026,定价因子!L:M,2,0)</f>
        <v>#N/A</v>
      </c>
      <c r="E15026" t="e">
        <f>VLOOKUP($D$1&amp;D15026,定价因子!E:F,2,0)</f>
        <v>#N/A</v>
      </c>
      <c r="G15026" t="e">
        <f>VLOOKUP($F$1&amp;F15026,定价因子!E:F,2,0)</f>
        <v>#N/A</v>
      </c>
      <c r="H15026" s="104" t="e">
        <f>C15026*PRODUCT(#REF!,#REF!,G15026,,#REF!,E15026)</f>
        <v>#N/A</v>
      </c>
    </row>
    <row r="15027" spans="3:8">
      <c r="C15027" t="e">
        <f>VLOOKUP(B15027,定价因子!L:M,2,0)</f>
        <v>#N/A</v>
      </c>
      <c r="E15027" t="e">
        <f>VLOOKUP($D$1&amp;D15027,定价因子!E:F,2,0)</f>
        <v>#N/A</v>
      </c>
      <c r="G15027" t="e">
        <f>VLOOKUP($F$1&amp;F15027,定价因子!E:F,2,0)</f>
        <v>#N/A</v>
      </c>
      <c r="H15027" s="104" t="e">
        <f>C15027*PRODUCT(#REF!,#REF!,G15027,,#REF!,E15027)</f>
        <v>#N/A</v>
      </c>
    </row>
    <row r="15028" spans="3:8">
      <c r="C15028" t="e">
        <f>VLOOKUP(B15028,定价因子!L:M,2,0)</f>
        <v>#N/A</v>
      </c>
      <c r="E15028" t="e">
        <f>VLOOKUP($D$1&amp;D15028,定价因子!E:F,2,0)</f>
        <v>#N/A</v>
      </c>
      <c r="G15028" t="e">
        <f>VLOOKUP($F$1&amp;F15028,定价因子!E:F,2,0)</f>
        <v>#N/A</v>
      </c>
      <c r="H15028" s="104" t="e">
        <f>C15028*PRODUCT(#REF!,#REF!,G15028,,#REF!,E15028)</f>
        <v>#N/A</v>
      </c>
    </row>
    <row r="15029" spans="3:8">
      <c r="C15029" t="e">
        <f>VLOOKUP(B15029,定价因子!L:M,2,0)</f>
        <v>#N/A</v>
      </c>
      <c r="E15029" t="e">
        <f>VLOOKUP($D$1&amp;D15029,定价因子!E:F,2,0)</f>
        <v>#N/A</v>
      </c>
      <c r="G15029" t="e">
        <f>VLOOKUP($F$1&amp;F15029,定价因子!E:F,2,0)</f>
        <v>#N/A</v>
      </c>
      <c r="H15029" s="104" t="e">
        <f>C15029*PRODUCT(#REF!,#REF!,G15029,,#REF!,E15029)</f>
        <v>#N/A</v>
      </c>
    </row>
    <row r="15030" spans="3:8">
      <c r="C15030" t="e">
        <f>VLOOKUP(B15030,定价因子!L:M,2,0)</f>
        <v>#N/A</v>
      </c>
      <c r="E15030" t="e">
        <f>VLOOKUP($D$1&amp;D15030,定价因子!E:F,2,0)</f>
        <v>#N/A</v>
      </c>
      <c r="G15030" t="e">
        <f>VLOOKUP($F$1&amp;F15030,定价因子!E:F,2,0)</f>
        <v>#N/A</v>
      </c>
      <c r="H15030" s="104" t="e">
        <f>C15030*PRODUCT(#REF!,#REF!,G15030,,#REF!,E15030)</f>
        <v>#N/A</v>
      </c>
    </row>
    <row r="15031" spans="3:8">
      <c r="C15031" t="e">
        <f>VLOOKUP(B15031,定价因子!L:M,2,0)</f>
        <v>#N/A</v>
      </c>
      <c r="E15031" t="e">
        <f>VLOOKUP($D$1&amp;D15031,定价因子!E:F,2,0)</f>
        <v>#N/A</v>
      </c>
      <c r="G15031" t="e">
        <f>VLOOKUP($F$1&amp;F15031,定价因子!E:F,2,0)</f>
        <v>#N/A</v>
      </c>
      <c r="H15031" s="104" t="e">
        <f>C15031*PRODUCT(#REF!,#REF!,G15031,,#REF!,E15031)</f>
        <v>#N/A</v>
      </c>
    </row>
    <row r="15032" spans="3:8">
      <c r="C15032" t="e">
        <f>VLOOKUP(B15032,定价因子!L:M,2,0)</f>
        <v>#N/A</v>
      </c>
      <c r="E15032" t="e">
        <f>VLOOKUP($D$1&amp;D15032,定价因子!E:F,2,0)</f>
        <v>#N/A</v>
      </c>
      <c r="G15032" t="e">
        <f>VLOOKUP($F$1&amp;F15032,定价因子!E:F,2,0)</f>
        <v>#N/A</v>
      </c>
      <c r="H15032" s="104" t="e">
        <f>C15032*PRODUCT(#REF!,#REF!,G15032,,#REF!,E15032)</f>
        <v>#N/A</v>
      </c>
    </row>
    <row r="15033" spans="3:8">
      <c r="C15033" t="e">
        <f>VLOOKUP(B15033,定价因子!L:M,2,0)</f>
        <v>#N/A</v>
      </c>
      <c r="E15033" t="e">
        <f>VLOOKUP($D$1&amp;D15033,定价因子!E:F,2,0)</f>
        <v>#N/A</v>
      </c>
      <c r="G15033" t="e">
        <f>VLOOKUP($F$1&amp;F15033,定价因子!E:F,2,0)</f>
        <v>#N/A</v>
      </c>
      <c r="H15033" s="104" t="e">
        <f>C15033*PRODUCT(#REF!,#REF!,G15033,,#REF!,E15033)</f>
        <v>#N/A</v>
      </c>
    </row>
    <row r="15034" spans="3:8">
      <c r="C15034" t="e">
        <f>VLOOKUP(B15034,定价因子!L:M,2,0)</f>
        <v>#N/A</v>
      </c>
      <c r="E15034" t="e">
        <f>VLOOKUP($D$1&amp;D15034,定价因子!E:F,2,0)</f>
        <v>#N/A</v>
      </c>
      <c r="G15034" t="e">
        <f>VLOOKUP($F$1&amp;F15034,定价因子!E:F,2,0)</f>
        <v>#N/A</v>
      </c>
      <c r="H15034" s="104" t="e">
        <f>C15034*PRODUCT(#REF!,#REF!,G15034,,#REF!,E15034)</f>
        <v>#N/A</v>
      </c>
    </row>
    <row r="15035" spans="3:8">
      <c r="C15035" t="e">
        <f>VLOOKUP(B15035,定价因子!L:M,2,0)</f>
        <v>#N/A</v>
      </c>
      <c r="E15035" t="e">
        <f>VLOOKUP($D$1&amp;D15035,定价因子!E:F,2,0)</f>
        <v>#N/A</v>
      </c>
      <c r="G15035" t="e">
        <f>VLOOKUP($F$1&amp;F15035,定价因子!E:F,2,0)</f>
        <v>#N/A</v>
      </c>
      <c r="H15035" s="104" t="e">
        <f>C15035*PRODUCT(#REF!,#REF!,G15035,,#REF!,E15035)</f>
        <v>#N/A</v>
      </c>
    </row>
    <row r="15036" spans="3:8">
      <c r="C15036" t="e">
        <f>VLOOKUP(B15036,定价因子!L:M,2,0)</f>
        <v>#N/A</v>
      </c>
      <c r="E15036" t="e">
        <f>VLOOKUP($D$1&amp;D15036,定价因子!E:F,2,0)</f>
        <v>#N/A</v>
      </c>
      <c r="G15036" t="e">
        <f>VLOOKUP($F$1&amp;F15036,定价因子!E:F,2,0)</f>
        <v>#N/A</v>
      </c>
      <c r="H15036" s="104" t="e">
        <f>C15036*PRODUCT(#REF!,#REF!,G15036,,#REF!,E15036)</f>
        <v>#N/A</v>
      </c>
    </row>
    <row r="15037" spans="3:8">
      <c r="C15037" t="e">
        <f>VLOOKUP(B15037,定价因子!L:M,2,0)</f>
        <v>#N/A</v>
      </c>
      <c r="E15037" t="e">
        <f>VLOOKUP($D$1&amp;D15037,定价因子!E:F,2,0)</f>
        <v>#N/A</v>
      </c>
      <c r="G15037" t="e">
        <f>VLOOKUP($F$1&amp;F15037,定价因子!E:F,2,0)</f>
        <v>#N/A</v>
      </c>
      <c r="H15037" s="104" t="e">
        <f>C15037*PRODUCT(#REF!,#REF!,G15037,,#REF!,E15037)</f>
        <v>#N/A</v>
      </c>
    </row>
    <row r="15038" spans="3:8">
      <c r="C15038" t="e">
        <f>VLOOKUP(B15038,定价因子!L:M,2,0)</f>
        <v>#N/A</v>
      </c>
      <c r="E15038" t="e">
        <f>VLOOKUP($D$1&amp;D15038,定价因子!E:F,2,0)</f>
        <v>#N/A</v>
      </c>
      <c r="G15038" t="e">
        <f>VLOOKUP($F$1&amp;F15038,定价因子!E:F,2,0)</f>
        <v>#N/A</v>
      </c>
      <c r="H15038" s="104" t="e">
        <f>C15038*PRODUCT(#REF!,#REF!,G15038,,#REF!,E15038)</f>
        <v>#N/A</v>
      </c>
    </row>
    <row r="15039" spans="3:8">
      <c r="C15039" t="e">
        <f>VLOOKUP(B15039,定价因子!L:M,2,0)</f>
        <v>#N/A</v>
      </c>
      <c r="E15039" t="e">
        <f>VLOOKUP($D$1&amp;D15039,定价因子!E:F,2,0)</f>
        <v>#N/A</v>
      </c>
      <c r="G15039" t="e">
        <f>VLOOKUP($F$1&amp;F15039,定价因子!E:F,2,0)</f>
        <v>#N/A</v>
      </c>
      <c r="H15039" s="104" t="e">
        <f>C15039*PRODUCT(#REF!,#REF!,G15039,,#REF!,E15039)</f>
        <v>#N/A</v>
      </c>
    </row>
    <row r="15040" spans="3:8">
      <c r="C15040" t="e">
        <f>VLOOKUP(B15040,定价因子!L:M,2,0)</f>
        <v>#N/A</v>
      </c>
      <c r="E15040" t="e">
        <f>VLOOKUP($D$1&amp;D15040,定价因子!E:F,2,0)</f>
        <v>#N/A</v>
      </c>
      <c r="G15040" t="e">
        <f>VLOOKUP($F$1&amp;F15040,定价因子!E:F,2,0)</f>
        <v>#N/A</v>
      </c>
      <c r="H15040" s="104" t="e">
        <f>C15040*PRODUCT(#REF!,#REF!,G15040,,#REF!,E15040)</f>
        <v>#N/A</v>
      </c>
    </row>
    <row r="15041" spans="3:8">
      <c r="C15041" t="e">
        <f>VLOOKUP(B15041,定价因子!L:M,2,0)</f>
        <v>#N/A</v>
      </c>
      <c r="E15041" t="e">
        <f>VLOOKUP($D$1&amp;D15041,定价因子!E:F,2,0)</f>
        <v>#N/A</v>
      </c>
      <c r="G15041" t="e">
        <f>VLOOKUP($F$1&amp;F15041,定价因子!E:F,2,0)</f>
        <v>#N/A</v>
      </c>
      <c r="H15041" s="104" t="e">
        <f>C15041*PRODUCT(#REF!,#REF!,G15041,,#REF!,E15041)</f>
        <v>#N/A</v>
      </c>
    </row>
    <row r="15042" spans="3:8">
      <c r="C15042" t="e">
        <f>VLOOKUP(B15042,定价因子!L:M,2,0)</f>
        <v>#N/A</v>
      </c>
      <c r="E15042" t="e">
        <f>VLOOKUP($D$1&amp;D15042,定价因子!E:F,2,0)</f>
        <v>#N/A</v>
      </c>
      <c r="G15042" t="e">
        <f>VLOOKUP($F$1&amp;F15042,定价因子!E:F,2,0)</f>
        <v>#N/A</v>
      </c>
      <c r="H15042" s="104" t="e">
        <f>C15042*PRODUCT(#REF!,#REF!,G15042,,#REF!,E15042)</f>
        <v>#N/A</v>
      </c>
    </row>
    <row r="15043" spans="3:8">
      <c r="C15043" t="e">
        <f>VLOOKUP(B15043,定价因子!L:M,2,0)</f>
        <v>#N/A</v>
      </c>
      <c r="E15043" t="e">
        <f>VLOOKUP($D$1&amp;D15043,定价因子!E:F,2,0)</f>
        <v>#N/A</v>
      </c>
      <c r="G15043" t="e">
        <f>VLOOKUP($F$1&amp;F15043,定价因子!E:F,2,0)</f>
        <v>#N/A</v>
      </c>
      <c r="H15043" s="104" t="e">
        <f>C15043*PRODUCT(#REF!,#REF!,G15043,,#REF!,E15043)</f>
        <v>#N/A</v>
      </c>
    </row>
    <row r="15044" spans="3:8">
      <c r="C15044" t="e">
        <f>VLOOKUP(B15044,定价因子!L:M,2,0)</f>
        <v>#N/A</v>
      </c>
      <c r="E15044" t="e">
        <f>VLOOKUP($D$1&amp;D15044,定价因子!E:F,2,0)</f>
        <v>#N/A</v>
      </c>
      <c r="G15044" t="e">
        <f>VLOOKUP($F$1&amp;F15044,定价因子!E:F,2,0)</f>
        <v>#N/A</v>
      </c>
      <c r="H15044" s="104" t="e">
        <f>C15044*PRODUCT(#REF!,#REF!,G15044,,#REF!,E15044)</f>
        <v>#N/A</v>
      </c>
    </row>
    <row r="15045" spans="3:8">
      <c r="C15045" t="e">
        <f>VLOOKUP(B15045,定价因子!L:M,2,0)</f>
        <v>#N/A</v>
      </c>
      <c r="E15045" t="e">
        <f>VLOOKUP($D$1&amp;D15045,定价因子!E:F,2,0)</f>
        <v>#N/A</v>
      </c>
      <c r="G15045" t="e">
        <f>VLOOKUP($F$1&amp;F15045,定价因子!E:F,2,0)</f>
        <v>#N/A</v>
      </c>
      <c r="H15045" s="104" t="e">
        <f>C15045*PRODUCT(#REF!,#REF!,G15045,,#REF!,E15045)</f>
        <v>#N/A</v>
      </c>
    </row>
    <row r="15046" spans="3:8">
      <c r="C15046" t="e">
        <f>VLOOKUP(B15046,定价因子!L:M,2,0)</f>
        <v>#N/A</v>
      </c>
      <c r="E15046" t="e">
        <f>VLOOKUP($D$1&amp;D15046,定价因子!E:F,2,0)</f>
        <v>#N/A</v>
      </c>
      <c r="G15046" t="e">
        <f>VLOOKUP($F$1&amp;F15046,定价因子!E:F,2,0)</f>
        <v>#N/A</v>
      </c>
      <c r="H15046" s="104" t="e">
        <f>C15046*PRODUCT(#REF!,#REF!,G15046,,#REF!,E15046)</f>
        <v>#N/A</v>
      </c>
    </row>
    <row r="15047" spans="3:8">
      <c r="C15047" t="e">
        <f>VLOOKUP(B15047,定价因子!L:M,2,0)</f>
        <v>#N/A</v>
      </c>
      <c r="E15047" t="e">
        <f>VLOOKUP($D$1&amp;D15047,定价因子!E:F,2,0)</f>
        <v>#N/A</v>
      </c>
      <c r="G15047" t="e">
        <f>VLOOKUP($F$1&amp;F15047,定价因子!E:F,2,0)</f>
        <v>#N/A</v>
      </c>
      <c r="H15047" s="104" t="e">
        <f>C15047*PRODUCT(#REF!,#REF!,G15047,,#REF!,E15047)</f>
        <v>#N/A</v>
      </c>
    </row>
    <row r="15048" spans="3:8">
      <c r="C15048" t="e">
        <f>VLOOKUP(B15048,定价因子!L:M,2,0)</f>
        <v>#N/A</v>
      </c>
      <c r="E15048" t="e">
        <f>VLOOKUP($D$1&amp;D15048,定价因子!E:F,2,0)</f>
        <v>#N/A</v>
      </c>
      <c r="G15048" t="e">
        <f>VLOOKUP($F$1&amp;F15048,定价因子!E:F,2,0)</f>
        <v>#N/A</v>
      </c>
      <c r="H15048" s="104" t="e">
        <f>C15048*PRODUCT(#REF!,#REF!,G15048,,#REF!,E15048)</f>
        <v>#N/A</v>
      </c>
    </row>
    <row r="15049" spans="3:8">
      <c r="C15049" t="e">
        <f>VLOOKUP(B15049,定价因子!L:M,2,0)</f>
        <v>#N/A</v>
      </c>
      <c r="E15049" t="e">
        <f>VLOOKUP($D$1&amp;D15049,定价因子!E:F,2,0)</f>
        <v>#N/A</v>
      </c>
      <c r="G15049" t="e">
        <f>VLOOKUP($F$1&amp;F15049,定价因子!E:F,2,0)</f>
        <v>#N/A</v>
      </c>
      <c r="H15049" s="104" t="e">
        <f>C15049*PRODUCT(#REF!,#REF!,G15049,,#REF!,E15049)</f>
        <v>#N/A</v>
      </c>
    </row>
    <row r="15050" spans="3:8">
      <c r="C15050" t="e">
        <f>VLOOKUP(B15050,定价因子!L:M,2,0)</f>
        <v>#N/A</v>
      </c>
      <c r="E15050" t="e">
        <f>VLOOKUP($D$1&amp;D15050,定价因子!E:F,2,0)</f>
        <v>#N/A</v>
      </c>
      <c r="G15050" t="e">
        <f>VLOOKUP($F$1&amp;F15050,定价因子!E:F,2,0)</f>
        <v>#N/A</v>
      </c>
      <c r="H15050" s="104" t="e">
        <f>C15050*PRODUCT(#REF!,#REF!,G15050,,#REF!,E15050)</f>
        <v>#N/A</v>
      </c>
    </row>
    <row r="15051" spans="3:8">
      <c r="C15051" t="e">
        <f>VLOOKUP(B15051,定价因子!L:M,2,0)</f>
        <v>#N/A</v>
      </c>
      <c r="E15051" t="e">
        <f>VLOOKUP($D$1&amp;D15051,定价因子!E:F,2,0)</f>
        <v>#N/A</v>
      </c>
      <c r="G15051" t="e">
        <f>VLOOKUP($F$1&amp;F15051,定价因子!E:F,2,0)</f>
        <v>#N/A</v>
      </c>
      <c r="H15051" s="104" t="e">
        <f>C15051*PRODUCT(#REF!,#REF!,G15051,,#REF!,E15051)</f>
        <v>#N/A</v>
      </c>
    </row>
    <row r="15052" spans="3:8">
      <c r="C15052" t="e">
        <f>VLOOKUP(B15052,定价因子!L:M,2,0)</f>
        <v>#N/A</v>
      </c>
      <c r="E15052" t="e">
        <f>VLOOKUP($D$1&amp;D15052,定价因子!E:F,2,0)</f>
        <v>#N/A</v>
      </c>
      <c r="G15052" t="e">
        <f>VLOOKUP($F$1&amp;F15052,定价因子!E:F,2,0)</f>
        <v>#N/A</v>
      </c>
      <c r="H15052" s="104" t="e">
        <f>C15052*PRODUCT(#REF!,#REF!,G15052,,#REF!,E15052)</f>
        <v>#N/A</v>
      </c>
    </row>
    <row r="15053" spans="3:8">
      <c r="C15053" t="e">
        <f>VLOOKUP(B15053,定价因子!L:M,2,0)</f>
        <v>#N/A</v>
      </c>
      <c r="E15053" t="e">
        <f>VLOOKUP($D$1&amp;D15053,定价因子!E:F,2,0)</f>
        <v>#N/A</v>
      </c>
      <c r="G15053" t="e">
        <f>VLOOKUP($F$1&amp;F15053,定价因子!E:F,2,0)</f>
        <v>#N/A</v>
      </c>
      <c r="H15053" s="104" t="e">
        <f>C15053*PRODUCT(#REF!,#REF!,G15053,,#REF!,E15053)</f>
        <v>#N/A</v>
      </c>
    </row>
    <row r="15054" spans="3:8">
      <c r="C15054" t="e">
        <f>VLOOKUP(B15054,定价因子!L:M,2,0)</f>
        <v>#N/A</v>
      </c>
      <c r="E15054" t="e">
        <f>VLOOKUP($D$1&amp;D15054,定价因子!E:F,2,0)</f>
        <v>#N/A</v>
      </c>
      <c r="G15054" t="e">
        <f>VLOOKUP($F$1&amp;F15054,定价因子!E:F,2,0)</f>
        <v>#N/A</v>
      </c>
      <c r="H15054" s="104" t="e">
        <f>C15054*PRODUCT(#REF!,#REF!,G15054,,#REF!,E15054)</f>
        <v>#N/A</v>
      </c>
    </row>
    <row r="15055" spans="3:8">
      <c r="C15055" t="e">
        <f>VLOOKUP(B15055,定价因子!L:M,2,0)</f>
        <v>#N/A</v>
      </c>
      <c r="E15055" t="e">
        <f>VLOOKUP($D$1&amp;D15055,定价因子!E:F,2,0)</f>
        <v>#N/A</v>
      </c>
      <c r="G15055" t="e">
        <f>VLOOKUP($F$1&amp;F15055,定价因子!E:F,2,0)</f>
        <v>#N/A</v>
      </c>
      <c r="H15055" s="104" t="e">
        <f>C15055*PRODUCT(#REF!,#REF!,G15055,,#REF!,E15055)</f>
        <v>#N/A</v>
      </c>
    </row>
    <row r="15056" spans="3:8">
      <c r="C15056" t="e">
        <f>VLOOKUP(B15056,定价因子!L:M,2,0)</f>
        <v>#N/A</v>
      </c>
      <c r="E15056" t="e">
        <f>VLOOKUP($D$1&amp;D15056,定价因子!E:F,2,0)</f>
        <v>#N/A</v>
      </c>
      <c r="G15056" t="e">
        <f>VLOOKUP($F$1&amp;F15056,定价因子!E:F,2,0)</f>
        <v>#N/A</v>
      </c>
      <c r="H15056" s="104" t="e">
        <f>C15056*PRODUCT(#REF!,#REF!,G15056,,#REF!,E15056)</f>
        <v>#N/A</v>
      </c>
    </row>
    <row r="15057" spans="3:8">
      <c r="C15057" t="e">
        <f>VLOOKUP(B15057,定价因子!L:M,2,0)</f>
        <v>#N/A</v>
      </c>
      <c r="E15057" t="e">
        <f>VLOOKUP($D$1&amp;D15057,定价因子!E:F,2,0)</f>
        <v>#N/A</v>
      </c>
      <c r="G15057" t="e">
        <f>VLOOKUP($F$1&amp;F15057,定价因子!E:F,2,0)</f>
        <v>#N/A</v>
      </c>
      <c r="H15057" s="104" t="e">
        <f>C15057*PRODUCT(#REF!,#REF!,G15057,,#REF!,E15057)</f>
        <v>#N/A</v>
      </c>
    </row>
    <row r="15058" spans="3:8">
      <c r="C15058" t="e">
        <f>VLOOKUP(B15058,定价因子!L:M,2,0)</f>
        <v>#N/A</v>
      </c>
      <c r="E15058" t="e">
        <f>VLOOKUP($D$1&amp;D15058,定价因子!E:F,2,0)</f>
        <v>#N/A</v>
      </c>
      <c r="G15058" t="e">
        <f>VLOOKUP($F$1&amp;F15058,定价因子!E:F,2,0)</f>
        <v>#N/A</v>
      </c>
      <c r="H15058" s="104" t="e">
        <f>C15058*PRODUCT(#REF!,#REF!,G15058,,#REF!,E15058)</f>
        <v>#N/A</v>
      </c>
    </row>
    <row r="15059" spans="3:8">
      <c r="C15059" t="e">
        <f>VLOOKUP(B15059,定价因子!L:M,2,0)</f>
        <v>#N/A</v>
      </c>
      <c r="E15059" t="e">
        <f>VLOOKUP($D$1&amp;D15059,定价因子!E:F,2,0)</f>
        <v>#N/A</v>
      </c>
      <c r="G15059" t="e">
        <f>VLOOKUP($F$1&amp;F15059,定价因子!E:F,2,0)</f>
        <v>#N/A</v>
      </c>
      <c r="H15059" s="104" t="e">
        <f>C15059*PRODUCT(#REF!,#REF!,G15059,,#REF!,E15059)</f>
        <v>#N/A</v>
      </c>
    </row>
    <row r="15060" spans="3:8">
      <c r="C15060" t="e">
        <f>VLOOKUP(B15060,定价因子!L:M,2,0)</f>
        <v>#N/A</v>
      </c>
      <c r="E15060" t="e">
        <f>VLOOKUP($D$1&amp;D15060,定价因子!E:F,2,0)</f>
        <v>#N/A</v>
      </c>
      <c r="G15060" t="e">
        <f>VLOOKUP($F$1&amp;F15060,定价因子!E:F,2,0)</f>
        <v>#N/A</v>
      </c>
      <c r="H15060" s="104" t="e">
        <f>C15060*PRODUCT(#REF!,#REF!,G15060,,#REF!,E15060)</f>
        <v>#N/A</v>
      </c>
    </row>
    <row r="15061" spans="3:8">
      <c r="C15061" t="e">
        <f>VLOOKUP(B15061,定价因子!L:M,2,0)</f>
        <v>#N/A</v>
      </c>
      <c r="E15061" t="e">
        <f>VLOOKUP($D$1&amp;D15061,定价因子!E:F,2,0)</f>
        <v>#N/A</v>
      </c>
      <c r="G15061" t="e">
        <f>VLOOKUP($F$1&amp;F15061,定价因子!E:F,2,0)</f>
        <v>#N/A</v>
      </c>
      <c r="H15061" s="104" t="e">
        <f>C15061*PRODUCT(#REF!,#REF!,G15061,,#REF!,E15061)</f>
        <v>#N/A</v>
      </c>
    </row>
    <row r="15062" spans="3:8">
      <c r="C15062" t="e">
        <f>VLOOKUP(B15062,定价因子!L:M,2,0)</f>
        <v>#N/A</v>
      </c>
      <c r="E15062" t="e">
        <f>VLOOKUP($D$1&amp;D15062,定价因子!E:F,2,0)</f>
        <v>#N/A</v>
      </c>
      <c r="G15062" t="e">
        <f>VLOOKUP($F$1&amp;F15062,定价因子!E:F,2,0)</f>
        <v>#N/A</v>
      </c>
      <c r="H15062" s="104" t="e">
        <f>C15062*PRODUCT(#REF!,#REF!,G15062,,#REF!,E15062)</f>
        <v>#N/A</v>
      </c>
    </row>
    <row r="15063" spans="3:8">
      <c r="C15063" t="e">
        <f>VLOOKUP(B15063,定价因子!L:M,2,0)</f>
        <v>#N/A</v>
      </c>
      <c r="E15063" t="e">
        <f>VLOOKUP($D$1&amp;D15063,定价因子!E:F,2,0)</f>
        <v>#N/A</v>
      </c>
      <c r="G15063" t="e">
        <f>VLOOKUP($F$1&amp;F15063,定价因子!E:F,2,0)</f>
        <v>#N/A</v>
      </c>
      <c r="H15063" s="104" t="e">
        <f>C15063*PRODUCT(#REF!,#REF!,G15063,,#REF!,E15063)</f>
        <v>#N/A</v>
      </c>
    </row>
    <row r="15064" spans="3:8">
      <c r="C15064" t="e">
        <f>VLOOKUP(B15064,定价因子!L:M,2,0)</f>
        <v>#N/A</v>
      </c>
      <c r="E15064" t="e">
        <f>VLOOKUP($D$1&amp;D15064,定价因子!E:F,2,0)</f>
        <v>#N/A</v>
      </c>
      <c r="G15064" t="e">
        <f>VLOOKUP($F$1&amp;F15064,定价因子!E:F,2,0)</f>
        <v>#N/A</v>
      </c>
      <c r="H15064" s="104" t="e">
        <f>C15064*PRODUCT(#REF!,#REF!,G15064,,#REF!,E15064)</f>
        <v>#N/A</v>
      </c>
    </row>
    <row r="15065" spans="3:8">
      <c r="C15065" t="e">
        <f>VLOOKUP(B15065,定价因子!L:M,2,0)</f>
        <v>#N/A</v>
      </c>
      <c r="E15065" t="e">
        <f>VLOOKUP($D$1&amp;D15065,定价因子!E:F,2,0)</f>
        <v>#N/A</v>
      </c>
      <c r="G15065" t="e">
        <f>VLOOKUP($F$1&amp;F15065,定价因子!E:F,2,0)</f>
        <v>#N/A</v>
      </c>
      <c r="H15065" s="104" t="e">
        <f>C15065*PRODUCT(#REF!,#REF!,G15065,,#REF!,E15065)</f>
        <v>#N/A</v>
      </c>
    </row>
    <row r="15066" spans="3:8">
      <c r="C15066" t="e">
        <f>VLOOKUP(B15066,定价因子!L:M,2,0)</f>
        <v>#N/A</v>
      </c>
      <c r="E15066" t="e">
        <f>VLOOKUP($D$1&amp;D15066,定价因子!E:F,2,0)</f>
        <v>#N/A</v>
      </c>
      <c r="G15066" t="e">
        <f>VLOOKUP($F$1&amp;F15066,定价因子!E:F,2,0)</f>
        <v>#N/A</v>
      </c>
      <c r="H15066" s="104" t="e">
        <f>C15066*PRODUCT(#REF!,#REF!,G15066,,#REF!,E15066)</f>
        <v>#N/A</v>
      </c>
    </row>
    <row r="15067" spans="3:8">
      <c r="C15067" t="e">
        <f>VLOOKUP(B15067,定价因子!L:M,2,0)</f>
        <v>#N/A</v>
      </c>
      <c r="E15067" t="e">
        <f>VLOOKUP($D$1&amp;D15067,定价因子!E:F,2,0)</f>
        <v>#N/A</v>
      </c>
      <c r="G15067" t="e">
        <f>VLOOKUP($F$1&amp;F15067,定价因子!E:F,2,0)</f>
        <v>#N/A</v>
      </c>
      <c r="H15067" s="104" t="e">
        <f>C15067*PRODUCT(#REF!,#REF!,G15067,,#REF!,E15067)</f>
        <v>#N/A</v>
      </c>
    </row>
    <row r="15068" spans="3:8">
      <c r="C15068" t="e">
        <f>VLOOKUP(B15068,定价因子!L:M,2,0)</f>
        <v>#N/A</v>
      </c>
      <c r="E15068" t="e">
        <f>VLOOKUP($D$1&amp;D15068,定价因子!E:F,2,0)</f>
        <v>#N/A</v>
      </c>
      <c r="G15068" t="e">
        <f>VLOOKUP($F$1&amp;F15068,定价因子!E:F,2,0)</f>
        <v>#N/A</v>
      </c>
      <c r="H15068" s="104" t="e">
        <f>C15068*PRODUCT(#REF!,#REF!,G15068,,#REF!,E15068)</f>
        <v>#N/A</v>
      </c>
    </row>
    <row r="15069" spans="3:8">
      <c r="C15069" t="e">
        <f>VLOOKUP(B15069,定价因子!L:M,2,0)</f>
        <v>#N/A</v>
      </c>
      <c r="E15069" t="e">
        <f>VLOOKUP($D$1&amp;D15069,定价因子!E:F,2,0)</f>
        <v>#N/A</v>
      </c>
      <c r="G15069" t="e">
        <f>VLOOKUP($F$1&amp;F15069,定价因子!E:F,2,0)</f>
        <v>#N/A</v>
      </c>
      <c r="H15069" s="104" t="e">
        <f>C15069*PRODUCT(#REF!,#REF!,G15069,,#REF!,E15069)</f>
        <v>#N/A</v>
      </c>
    </row>
    <row r="15070" spans="3:8">
      <c r="C15070" t="e">
        <f>VLOOKUP(B15070,定价因子!L:M,2,0)</f>
        <v>#N/A</v>
      </c>
      <c r="E15070" t="e">
        <f>VLOOKUP($D$1&amp;D15070,定价因子!E:F,2,0)</f>
        <v>#N/A</v>
      </c>
      <c r="G15070" t="e">
        <f>VLOOKUP($F$1&amp;F15070,定价因子!E:F,2,0)</f>
        <v>#N/A</v>
      </c>
      <c r="H15070" s="104" t="e">
        <f>C15070*PRODUCT(#REF!,#REF!,G15070,,#REF!,E15070)</f>
        <v>#N/A</v>
      </c>
    </row>
    <row r="15071" spans="3:8">
      <c r="C15071" t="e">
        <f>VLOOKUP(B15071,定价因子!L:M,2,0)</f>
        <v>#N/A</v>
      </c>
      <c r="E15071" t="e">
        <f>VLOOKUP($D$1&amp;D15071,定价因子!E:F,2,0)</f>
        <v>#N/A</v>
      </c>
      <c r="G15071" t="e">
        <f>VLOOKUP($F$1&amp;F15071,定价因子!E:F,2,0)</f>
        <v>#N/A</v>
      </c>
      <c r="H15071" s="104" t="e">
        <f>C15071*PRODUCT(#REF!,#REF!,G15071,,#REF!,E15071)</f>
        <v>#N/A</v>
      </c>
    </row>
    <row r="15072" spans="3:8">
      <c r="C15072" t="e">
        <f>VLOOKUP(B15072,定价因子!L:M,2,0)</f>
        <v>#N/A</v>
      </c>
      <c r="E15072" t="e">
        <f>VLOOKUP($D$1&amp;D15072,定价因子!E:F,2,0)</f>
        <v>#N/A</v>
      </c>
      <c r="G15072" t="e">
        <f>VLOOKUP($F$1&amp;F15072,定价因子!E:F,2,0)</f>
        <v>#N/A</v>
      </c>
      <c r="H15072" s="104" t="e">
        <f>C15072*PRODUCT(#REF!,#REF!,G15072,,#REF!,E15072)</f>
        <v>#N/A</v>
      </c>
    </row>
    <row r="15073" spans="3:8">
      <c r="C15073" t="e">
        <f>VLOOKUP(B15073,定价因子!L:M,2,0)</f>
        <v>#N/A</v>
      </c>
      <c r="E15073" t="e">
        <f>VLOOKUP($D$1&amp;D15073,定价因子!E:F,2,0)</f>
        <v>#N/A</v>
      </c>
      <c r="G15073" t="e">
        <f>VLOOKUP($F$1&amp;F15073,定价因子!E:F,2,0)</f>
        <v>#N/A</v>
      </c>
      <c r="H15073" s="104" t="e">
        <f>C15073*PRODUCT(#REF!,#REF!,G15073,,#REF!,E15073)</f>
        <v>#N/A</v>
      </c>
    </row>
    <row r="15074" spans="3:8">
      <c r="C15074" t="e">
        <f>VLOOKUP(B15074,定价因子!L:M,2,0)</f>
        <v>#N/A</v>
      </c>
      <c r="E15074" t="e">
        <f>VLOOKUP($D$1&amp;D15074,定价因子!E:F,2,0)</f>
        <v>#N/A</v>
      </c>
      <c r="G15074" t="e">
        <f>VLOOKUP($F$1&amp;F15074,定价因子!E:F,2,0)</f>
        <v>#N/A</v>
      </c>
      <c r="H15074" s="104" t="e">
        <f>C15074*PRODUCT(#REF!,#REF!,G15074,,#REF!,E15074)</f>
        <v>#N/A</v>
      </c>
    </row>
    <row r="15075" spans="3:8">
      <c r="C15075" t="e">
        <f>VLOOKUP(B15075,定价因子!L:M,2,0)</f>
        <v>#N/A</v>
      </c>
      <c r="E15075" t="e">
        <f>VLOOKUP($D$1&amp;D15075,定价因子!E:F,2,0)</f>
        <v>#N/A</v>
      </c>
      <c r="G15075" t="e">
        <f>VLOOKUP($F$1&amp;F15075,定价因子!E:F,2,0)</f>
        <v>#N/A</v>
      </c>
      <c r="H15075" s="104" t="e">
        <f>C15075*PRODUCT(#REF!,#REF!,G15075,,#REF!,E15075)</f>
        <v>#N/A</v>
      </c>
    </row>
    <row r="15076" spans="3:8">
      <c r="C15076" t="e">
        <f>VLOOKUP(B15076,定价因子!L:M,2,0)</f>
        <v>#N/A</v>
      </c>
      <c r="E15076" t="e">
        <f>VLOOKUP($D$1&amp;D15076,定价因子!E:F,2,0)</f>
        <v>#N/A</v>
      </c>
      <c r="G15076" t="e">
        <f>VLOOKUP($F$1&amp;F15076,定价因子!E:F,2,0)</f>
        <v>#N/A</v>
      </c>
      <c r="H15076" s="104" t="e">
        <f>C15076*PRODUCT(#REF!,#REF!,G15076,,#REF!,E15076)</f>
        <v>#N/A</v>
      </c>
    </row>
    <row r="15077" spans="3:8">
      <c r="C15077" t="e">
        <f>VLOOKUP(B15077,定价因子!L:M,2,0)</f>
        <v>#N/A</v>
      </c>
      <c r="E15077" t="e">
        <f>VLOOKUP($D$1&amp;D15077,定价因子!E:F,2,0)</f>
        <v>#N/A</v>
      </c>
      <c r="G15077" t="e">
        <f>VLOOKUP($F$1&amp;F15077,定价因子!E:F,2,0)</f>
        <v>#N/A</v>
      </c>
      <c r="H15077" s="104" t="e">
        <f>C15077*PRODUCT(#REF!,#REF!,G15077,,#REF!,E15077)</f>
        <v>#N/A</v>
      </c>
    </row>
    <row r="15078" spans="3:8">
      <c r="C15078" t="e">
        <f>VLOOKUP(B15078,定价因子!L:M,2,0)</f>
        <v>#N/A</v>
      </c>
      <c r="E15078" t="e">
        <f>VLOOKUP($D$1&amp;D15078,定价因子!E:F,2,0)</f>
        <v>#N/A</v>
      </c>
      <c r="G15078" t="e">
        <f>VLOOKUP($F$1&amp;F15078,定价因子!E:F,2,0)</f>
        <v>#N/A</v>
      </c>
      <c r="H15078" s="104" t="e">
        <f>C15078*PRODUCT(#REF!,#REF!,G15078,,#REF!,E15078)</f>
        <v>#N/A</v>
      </c>
    </row>
    <row r="15079" spans="3:8">
      <c r="C15079" t="e">
        <f>VLOOKUP(B15079,定价因子!L:M,2,0)</f>
        <v>#N/A</v>
      </c>
      <c r="E15079" t="e">
        <f>VLOOKUP($D$1&amp;D15079,定价因子!E:F,2,0)</f>
        <v>#N/A</v>
      </c>
      <c r="G15079" t="e">
        <f>VLOOKUP($F$1&amp;F15079,定价因子!E:F,2,0)</f>
        <v>#N/A</v>
      </c>
      <c r="H15079" s="104" t="e">
        <f>C15079*PRODUCT(#REF!,#REF!,G15079,,#REF!,E15079)</f>
        <v>#N/A</v>
      </c>
    </row>
    <row r="15080" spans="3:8">
      <c r="C15080" t="e">
        <f>VLOOKUP(B15080,定价因子!L:M,2,0)</f>
        <v>#N/A</v>
      </c>
      <c r="E15080" t="e">
        <f>VLOOKUP($D$1&amp;D15080,定价因子!E:F,2,0)</f>
        <v>#N/A</v>
      </c>
      <c r="G15080" t="e">
        <f>VLOOKUP($F$1&amp;F15080,定价因子!E:F,2,0)</f>
        <v>#N/A</v>
      </c>
      <c r="H15080" s="104" t="e">
        <f>C15080*PRODUCT(#REF!,#REF!,G15080,,#REF!,E15080)</f>
        <v>#N/A</v>
      </c>
    </row>
    <row r="15081" spans="3:8">
      <c r="C15081" t="e">
        <f>VLOOKUP(B15081,定价因子!L:M,2,0)</f>
        <v>#N/A</v>
      </c>
      <c r="E15081" t="e">
        <f>VLOOKUP($D$1&amp;D15081,定价因子!E:F,2,0)</f>
        <v>#N/A</v>
      </c>
      <c r="G15081" t="e">
        <f>VLOOKUP($F$1&amp;F15081,定价因子!E:F,2,0)</f>
        <v>#N/A</v>
      </c>
      <c r="H15081" s="104" t="e">
        <f>C15081*PRODUCT(#REF!,#REF!,G15081,,#REF!,E15081)</f>
        <v>#N/A</v>
      </c>
    </row>
    <row r="15082" spans="3:8">
      <c r="C15082" t="e">
        <f>VLOOKUP(B15082,定价因子!L:M,2,0)</f>
        <v>#N/A</v>
      </c>
      <c r="E15082" t="e">
        <f>VLOOKUP($D$1&amp;D15082,定价因子!E:F,2,0)</f>
        <v>#N/A</v>
      </c>
      <c r="G15082" t="e">
        <f>VLOOKUP($F$1&amp;F15082,定价因子!E:F,2,0)</f>
        <v>#N/A</v>
      </c>
      <c r="H15082" s="104" t="e">
        <f>C15082*PRODUCT(#REF!,#REF!,G15082,,#REF!,E15082)</f>
        <v>#N/A</v>
      </c>
    </row>
    <row r="15083" spans="3:8">
      <c r="C15083" t="e">
        <f>VLOOKUP(B15083,定价因子!L:M,2,0)</f>
        <v>#N/A</v>
      </c>
      <c r="E15083" t="e">
        <f>VLOOKUP($D$1&amp;D15083,定价因子!E:F,2,0)</f>
        <v>#N/A</v>
      </c>
      <c r="G15083" t="e">
        <f>VLOOKUP($F$1&amp;F15083,定价因子!E:F,2,0)</f>
        <v>#N/A</v>
      </c>
      <c r="H15083" s="104" t="e">
        <f>C15083*PRODUCT(#REF!,#REF!,G15083,,#REF!,E15083)</f>
        <v>#N/A</v>
      </c>
    </row>
    <row r="15084" spans="3:8">
      <c r="C15084" t="e">
        <f>VLOOKUP(B15084,定价因子!L:M,2,0)</f>
        <v>#N/A</v>
      </c>
      <c r="E15084" t="e">
        <f>VLOOKUP($D$1&amp;D15084,定价因子!E:F,2,0)</f>
        <v>#N/A</v>
      </c>
      <c r="G15084" t="e">
        <f>VLOOKUP($F$1&amp;F15084,定价因子!E:F,2,0)</f>
        <v>#N/A</v>
      </c>
      <c r="H15084" s="104" t="e">
        <f>C15084*PRODUCT(#REF!,#REF!,G15084,,#REF!,E15084)</f>
        <v>#N/A</v>
      </c>
    </row>
    <row r="15085" spans="3:8">
      <c r="C15085" t="e">
        <f>VLOOKUP(B15085,定价因子!L:M,2,0)</f>
        <v>#N/A</v>
      </c>
      <c r="E15085" t="e">
        <f>VLOOKUP($D$1&amp;D15085,定价因子!E:F,2,0)</f>
        <v>#N/A</v>
      </c>
      <c r="G15085" t="e">
        <f>VLOOKUP($F$1&amp;F15085,定价因子!E:F,2,0)</f>
        <v>#N/A</v>
      </c>
      <c r="H15085" s="104" t="e">
        <f>C15085*PRODUCT(#REF!,#REF!,G15085,,#REF!,E15085)</f>
        <v>#N/A</v>
      </c>
    </row>
    <row r="15086" spans="3:8">
      <c r="C15086" t="e">
        <f>VLOOKUP(B15086,定价因子!L:M,2,0)</f>
        <v>#N/A</v>
      </c>
      <c r="E15086" t="e">
        <f>VLOOKUP($D$1&amp;D15086,定价因子!E:F,2,0)</f>
        <v>#N/A</v>
      </c>
      <c r="G15086" t="e">
        <f>VLOOKUP($F$1&amp;F15086,定价因子!E:F,2,0)</f>
        <v>#N/A</v>
      </c>
      <c r="H15086" s="104" t="e">
        <f>C15086*PRODUCT(#REF!,#REF!,G15086,,#REF!,E15086)</f>
        <v>#N/A</v>
      </c>
    </row>
    <row r="15087" spans="3:8">
      <c r="C15087" t="e">
        <f>VLOOKUP(B15087,定价因子!L:M,2,0)</f>
        <v>#N/A</v>
      </c>
      <c r="E15087" t="e">
        <f>VLOOKUP($D$1&amp;D15087,定价因子!E:F,2,0)</f>
        <v>#N/A</v>
      </c>
      <c r="G15087" t="e">
        <f>VLOOKUP($F$1&amp;F15087,定价因子!E:F,2,0)</f>
        <v>#N/A</v>
      </c>
      <c r="H15087" s="104" t="e">
        <f>C15087*PRODUCT(#REF!,#REF!,G15087,,#REF!,E15087)</f>
        <v>#N/A</v>
      </c>
    </row>
    <row r="15088" spans="3:8">
      <c r="C15088" t="e">
        <f>VLOOKUP(B15088,定价因子!L:M,2,0)</f>
        <v>#N/A</v>
      </c>
      <c r="E15088" t="e">
        <f>VLOOKUP($D$1&amp;D15088,定价因子!E:F,2,0)</f>
        <v>#N/A</v>
      </c>
      <c r="G15088" t="e">
        <f>VLOOKUP($F$1&amp;F15088,定价因子!E:F,2,0)</f>
        <v>#N/A</v>
      </c>
      <c r="H15088" s="104" t="e">
        <f>C15088*PRODUCT(#REF!,#REF!,G15088,,#REF!,E15088)</f>
        <v>#N/A</v>
      </c>
    </row>
    <row r="15089" spans="3:8">
      <c r="C15089" t="e">
        <f>VLOOKUP(B15089,定价因子!L:M,2,0)</f>
        <v>#N/A</v>
      </c>
      <c r="E15089" t="e">
        <f>VLOOKUP($D$1&amp;D15089,定价因子!E:F,2,0)</f>
        <v>#N/A</v>
      </c>
      <c r="G15089" t="e">
        <f>VLOOKUP($F$1&amp;F15089,定价因子!E:F,2,0)</f>
        <v>#N/A</v>
      </c>
      <c r="H15089" s="104" t="e">
        <f>C15089*PRODUCT(#REF!,#REF!,G15089,,#REF!,E15089)</f>
        <v>#N/A</v>
      </c>
    </row>
    <row r="15090" spans="3:8">
      <c r="C15090" t="e">
        <f>VLOOKUP(B15090,定价因子!L:M,2,0)</f>
        <v>#N/A</v>
      </c>
      <c r="E15090" t="e">
        <f>VLOOKUP($D$1&amp;D15090,定价因子!E:F,2,0)</f>
        <v>#N/A</v>
      </c>
      <c r="G15090" t="e">
        <f>VLOOKUP($F$1&amp;F15090,定价因子!E:F,2,0)</f>
        <v>#N/A</v>
      </c>
      <c r="H15090" s="104" t="e">
        <f>C15090*PRODUCT(#REF!,#REF!,G15090,,#REF!,E15090)</f>
        <v>#N/A</v>
      </c>
    </row>
    <row r="15091" spans="3:8">
      <c r="C15091" t="e">
        <f>VLOOKUP(B15091,定价因子!L:M,2,0)</f>
        <v>#N/A</v>
      </c>
      <c r="E15091" t="e">
        <f>VLOOKUP($D$1&amp;D15091,定价因子!E:F,2,0)</f>
        <v>#N/A</v>
      </c>
      <c r="G15091" t="e">
        <f>VLOOKUP($F$1&amp;F15091,定价因子!E:F,2,0)</f>
        <v>#N/A</v>
      </c>
      <c r="H15091" s="104" t="e">
        <f>C15091*PRODUCT(#REF!,#REF!,G15091,,#REF!,E15091)</f>
        <v>#N/A</v>
      </c>
    </row>
    <row r="15092" spans="3:8">
      <c r="C15092" t="e">
        <f>VLOOKUP(B15092,定价因子!L:M,2,0)</f>
        <v>#N/A</v>
      </c>
      <c r="E15092" t="e">
        <f>VLOOKUP($D$1&amp;D15092,定价因子!E:F,2,0)</f>
        <v>#N/A</v>
      </c>
      <c r="G15092" t="e">
        <f>VLOOKUP($F$1&amp;F15092,定价因子!E:F,2,0)</f>
        <v>#N/A</v>
      </c>
      <c r="H15092" s="104" t="e">
        <f>C15092*PRODUCT(#REF!,#REF!,G15092,,#REF!,E15092)</f>
        <v>#N/A</v>
      </c>
    </row>
    <row r="15093" spans="3:8">
      <c r="C15093" t="e">
        <f>VLOOKUP(B15093,定价因子!L:M,2,0)</f>
        <v>#N/A</v>
      </c>
      <c r="E15093" t="e">
        <f>VLOOKUP($D$1&amp;D15093,定价因子!E:F,2,0)</f>
        <v>#N/A</v>
      </c>
      <c r="G15093" t="e">
        <f>VLOOKUP($F$1&amp;F15093,定价因子!E:F,2,0)</f>
        <v>#N/A</v>
      </c>
      <c r="H15093" s="104" t="e">
        <f>C15093*PRODUCT(#REF!,#REF!,G15093,,#REF!,E15093)</f>
        <v>#N/A</v>
      </c>
    </row>
    <row r="15094" spans="3:8">
      <c r="C15094" t="e">
        <f>VLOOKUP(B15094,定价因子!L:M,2,0)</f>
        <v>#N/A</v>
      </c>
      <c r="E15094" t="e">
        <f>VLOOKUP($D$1&amp;D15094,定价因子!E:F,2,0)</f>
        <v>#N/A</v>
      </c>
      <c r="G15094" t="e">
        <f>VLOOKUP($F$1&amp;F15094,定价因子!E:F,2,0)</f>
        <v>#N/A</v>
      </c>
      <c r="H15094" s="104" t="e">
        <f>C15094*PRODUCT(#REF!,#REF!,G15094,,#REF!,E15094)</f>
        <v>#N/A</v>
      </c>
    </row>
    <row r="15095" spans="3:8">
      <c r="C15095" t="e">
        <f>VLOOKUP(B15095,定价因子!L:M,2,0)</f>
        <v>#N/A</v>
      </c>
      <c r="E15095" t="e">
        <f>VLOOKUP($D$1&amp;D15095,定价因子!E:F,2,0)</f>
        <v>#N/A</v>
      </c>
      <c r="G15095" t="e">
        <f>VLOOKUP($F$1&amp;F15095,定价因子!E:F,2,0)</f>
        <v>#N/A</v>
      </c>
      <c r="H15095" s="104" t="e">
        <f>C15095*PRODUCT(#REF!,#REF!,G15095,,#REF!,E15095)</f>
        <v>#N/A</v>
      </c>
    </row>
    <row r="15096" spans="3:8">
      <c r="C15096" t="e">
        <f>VLOOKUP(B15096,定价因子!L:M,2,0)</f>
        <v>#N/A</v>
      </c>
      <c r="E15096" t="e">
        <f>VLOOKUP($D$1&amp;D15096,定价因子!E:F,2,0)</f>
        <v>#N/A</v>
      </c>
      <c r="G15096" t="e">
        <f>VLOOKUP($F$1&amp;F15096,定价因子!E:F,2,0)</f>
        <v>#N/A</v>
      </c>
      <c r="H15096" s="104" t="e">
        <f>C15096*PRODUCT(#REF!,#REF!,G15096,,#REF!,E15096)</f>
        <v>#N/A</v>
      </c>
    </row>
    <row r="15097" spans="3:8">
      <c r="C15097" t="e">
        <f>VLOOKUP(B15097,定价因子!L:M,2,0)</f>
        <v>#N/A</v>
      </c>
      <c r="E15097" t="e">
        <f>VLOOKUP($D$1&amp;D15097,定价因子!E:F,2,0)</f>
        <v>#N/A</v>
      </c>
      <c r="G15097" t="e">
        <f>VLOOKUP($F$1&amp;F15097,定价因子!E:F,2,0)</f>
        <v>#N/A</v>
      </c>
      <c r="H15097" s="104" t="e">
        <f>C15097*PRODUCT(#REF!,#REF!,G15097,,#REF!,E15097)</f>
        <v>#N/A</v>
      </c>
    </row>
    <row r="15098" spans="3:8">
      <c r="C15098" t="e">
        <f>VLOOKUP(B15098,定价因子!L:M,2,0)</f>
        <v>#N/A</v>
      </c>
      <c r="E15098" t="e">
        <f>VLOOKUP($D$1&amp;D15098,定价因子!E:F,2,0)</f>
        <v>#N/A</v>
      </c>
      <c r="G15098" t="e">
        <f>VLOOKUP($F$1&amp;F15098,定价因子!E:F,2,0)</f>
        <v>#N/A</v>
      </c>
      <c r="H15098" s="104" t="e">
        <f>C15098*PRODUCT(#REF!,#REF!,G15098,,#REF!,E15098)</f>
        <v>#N/A</v>
      </c>
    </row>
    <row r="15099" spans="3:8">
      <c r="C15099" t="e">
        <f>VLOOKUP(B15099,定价因子!L:M,2,0)</f>
        <v>#N/A</v>
      </c>
      <c r="E15099" t="e">
        <f>VLOOKUP($D$1&amp;D15099,定价因子!E:F,2,0)</f>
        <v>#N/A</v>
      </c>
      <c r="G15099" t="e">
        <f>VLOOKUP($F$1&amp;F15099,定价因子!E:F,2,0)</f>
        <v>#N/A</v>
      </c>
      <c r="H15099" s="104" t="e">
        <f>C15099*PRODUCT(#REF!,#REF!,G15099,,#REF!,E15099)</f>
        <v>#N/A</v>
      </c>
    </row>
    <row r="15100" spans="3:8">
      <c r="C15100" t="e">
        <f>VLOOKUP(B15100,定价因子!L:M,2,0)</f>
        <v>#N/A</v>
      </c>
      <c r="E15100" t="e">
        <f>VLOOKUP($D$1&amp;D15100,定价因子!E:F,2,0)</f>
        <v>#N/A</v>
      </c>
      <c r="G15100" t="e">
        <f>VLOOKUP($F$1&amp;F15100,定价因子!E:F,2,0)</f>
        <v>#N/A</v>
      </c>
      <c r="H15100" s="104" t="e">
        <f>C15100*PRODUCT(#REF!,#REF!,G15100,,#REF!,E15100)</f>
        <v>#N/A</v>
      </c>
    </row>
    <row r="15101" spans="3:8">
      <c r="C15101" t="e">
        <f>VLOOKUP(B15101,定价因子!L:M,2,0)</f>
        <v>#N/A</v>
      </c>
      <c r="E15101" t="e">
        <f>VLOOKUP($D$1&amp;D15101,定价因子!E:F,2,0)</f>
        <v>#N/A</v>
      </c>
      <c r="G15101" t="e">
        <f>VLOOKUP($F$1&amp;F15101,定价因子!E:F,2,0)</f>
        <v>#N/A</v>
      </c>
      <c r="H15101" s="104" t="e">
        <f>C15101*PRODUCT(#REF!,#REF!,G15101,,#REF!,E15101)</f>
        <v>#N/A</v>
      </c>
    </row>
    <row r="15102" spans="3:8">
      <c r="C15102" t="e">
        <f>VLOOKUP(B15102,定价因子!L:M,2,0)</f>
        <v>#N/A</v>
      </c>
      <c r="E15102" t="e">
        <f>VLOOKUP($D$1&amp;D15102,定价因子!E:F,2,0)</f>
        <v>#N/A</v>
      </c>
      <c r="G15102" t="e">
        <f>VLOOKUP($F$1&amp;F15102,定价因子!E:F,2,0)</f>
        <v>#N/A</v>
      </c>
      <c r="H15102" s="104" t="e">
        <f>C15102*PRODUCT(#REF!,#REF!,G15102,,#REF!,E15102)</f>
        <v>#N/A</v>
      </c>
    </row>
    <row r="15103" spans="3:8">
      <c r="C15103" t="e">
        <f>VLOOKUP(B15103,定价因子!L:M,2,0)</f>
        <v>#N/A</v>
      </c>
      <c r="E15103" t="e">
        <f>VLOOKUP($D$1&amp;D15103,定价因子!E:F,2,0)</f>
        <v>#N/A</v>
      </c>
      <c r="G15103" t="e">
        <f>VLOOKUP($F$1&amp;F15103,定价因子!E:F,2,0)</f>
        <v>#N/A</v>
      </c>
      <c r="H15103" s="104" t="e">
        <f>C15103*PRODUCT(#REF!,#REF!,G15103,,#REF!,E15103)</f>
        <v>#N/A</v>
      </c>
    </row>
    <row r="15104" spans="3:8">
      <c r="C15104" t="e">
        <f>VLOOKUP(B15104,定价因子!L:M,2,0)</f>
        <v>#N/A</v>
      </c>
      <c r="E15104" t="e">
        <f>VLOOKUP($D$1&amp;D15104,定价因子!E:F,2,0)</f>
        <v>#N/A</v>
      </c>
      <c r="G15104" t="e">
        <f>VLOOKUP($F$1&amp;F15104,定价因子!E:F,2,0)</f>
        <v>#N/A</v>
      </c>
      <c r="H15104" s="104" t="e">
        <f>C15104*PRODUCT(#REF!,#REF!,G15104,,#REF!,E15104)</f>
        <v>#N/A</v>
      </c>
    </row>
    <row r="15105" spans="3:8">
      <c r="C15105" t="e">
        <f>VLOOKUP(B15105,定价因子!L:M,2,0)</f>
        <v>#N/A</v>
      </c>
      <c r="E15105" t="e">
        <f>VLOOKUP($D$1&amp;D15105,定价因子!E:F,2,0)</f>
        <v>#N/A</v>
      </c>
      <c r="G15105" t="e">
        <f>VLOOKUP($F$1&amp;F15105,定价因子!E:F,2,0)</f>
        <v>#N/A</v>
      </c>
      <c r="H15105" s="104" t="e">
        <f>C15105*PRODUCT(#REF!,#REF!,G15105,,#REF!,E15105)</f>
        <v>#N/A</v>
      </c>
    </row>
    <row r="15106" spans="3:8">
      <c r="C15106" t="e">
        <f>VLOOKUP(B15106,定价因子!L:M,2,0)</f>
        <v>#N/A</v>
      </c>
      <c r="E15106" t="e">
        <f>VLOOKUP($D$1&amp;D15106,定价因子!E:F,2,0)</f>
        <v>#N/A</v>
      </c>
      <c r="G15106" t="e">
        <f>VLOOKUP($F$1&amp;F15106,定价因子!E:F,2,0)</f>
        <v>#N/A</v>
      </c>
      <c r="H15106" s="104" t="e">
        <f>C15106*PRODUCT(#REF!,#REF!,G15106,,#REF!,E15106)</f>
        <v>#N/A</v>
      </c>
    </row>
    <row r="15107" spans="3:8">
      <c r="C15107" t="e">
        <f>VLOOKUP(B15107,定价因子!L:M,2,0)</f>
        <v>#N/A</v>
      </c>
      <c r="E15107" t="e">
        <f>VLOOKUP($D$1&amp;D15107,定价因子!E:F,2,0)</f>
        <v>#N/A</v>
      </c>
      <c r="G15107" t="e">
        <f>VLOOKUP($F$1&amp;F15107,定价因子!E:F,2,0)</f>
        <v>#N/A</v>
      </c>
      <c r="H15107" s="104" t="e">
        <f>C15107*PRODUCT(#REF!,#REF!,G15107,,#REF!,E15107)</f>
        <v>#N/A</v>
      </c>
    </row>
    <row r="15108" spans="3:8">
      <c r="C15108" t="e">
        <f>VLOOKUP(B15108,定价因子!L:M,2,0)</f>
        <v>#N/A</v>
      </c>
      <c r="E15108" t="e">
        <f>VLOOKUP($D$1&amp;D15108,定价因子!E:F,2,0)</f>
        <v>#N/A</v>
      </c>
      <c r="G15108" t="e">
        <f>VLOOKUP($F$1&amp;F15108,定价因子!E:F,2,0)</f>
        <v>#N/A</v>
      </c>
      <c r="H15108" s="104" t="e">
        <f>C15108*PRODUCT(#REF!,#REF!,G15108,,#REF!,E15108)</f>
        <v>#N/A</v>
      </c>
    </row>
    <row r="15109" spans="3:8">
      <c r="C15109" t="e">
        <f>VLOOKUP(B15109,定价因子!L:M,2,0)</f>
        <v>#N/A</v>
      </c>
      <c r="E15109" t="e">
        <f>VLOOKUP($D$1&amp;D15109,定价因子!E:F,2,0)</f>
        <v>#N/A</v>
      </c>
      <c r="G15109" t="e">
        <f>VLOOKUP($F$1&amp;F15109,定价因子!E:F,2,0)</f>
        <v>#N/A</v>
      </c>
      <c r="H15109" s="104" t="e">
        <f>C15109*PRODUCT(#REF!,#REF!,G15109,,#REF!,E15109)</f>
        <v>#N/A</v>
      </c>
    </row>
    <row r="15110" spans="3:8">
      <c r="C15110" t="e">
        <f>VLOOKUP(B15110,定价因子!L:M,2,0)</f>
        <v>#N/A</v>
      </c>
      <c r="E15110" t="e">
        <f>VLOOKUP($D$1&amp;D15110,定价因子!E:F,2,0)</f>
        <v>#N/A</v>
      </c>
      <c r="G15110" t="e">
        <f>VLOOKUP($F$1&amp;F15110,定价因子!E:F,2,0)</f>
        <v>#N/A</v>
      </c>
      <c r="H15110" s="104" t="e">
        <f>C15110*PRODUCT(#REF!,#REF!,G15110,,#REF!,E15110)</f>
        <v>#N/A</v>
      </c>
    </row>
    <row r="15111" spans="3:8">
      <c r="C15111" t="e">
        <f>VLOOKUP(B15111,定价因子!L:M,2,0)</f>
        <v>#N/A</v>
      </c>
      <c r="E15111" t="e">
        <f>VLOOKUP($D$1&amp;D15111,定价因子!E:F,2,0)</f>
        <v>#N/A</v>
      </c>
      <c r="G15111" t="e">
        <f>VLOOKUP($F$1&amp;F15111,定价因子!E:F,2,0)</f>
        <v>#N/A</v>
      </c>
      <c r="H15111" s="104" t="e">
        <f>C15111*PRODUCT(#REF!,#REF!,G15111,,#REF!,E15111)</f>
        <v>#N/A</v>
      </c>
    </row>
    <row r="15112" spans="3:8">
      <c r="C15112" t="e">
        <f>VLOOKUP(B15112,定价因子!L:M,2,0)</f>
        <v>#N/A</v>
      </c>
      <c r="E15112" t="e">
        <f>VLOOKUP($D$1&amp;D15112,定价因子!E:F,2,0)</f>
        <v>#N/A</v>
      </c>
      <c r="G15112" t="e">
        <f>VLOOKUP($F$1&amp;F15112,定价因子!E:F,2,0)</f>
        <v>#N/A</v>
      </c>
      <c r="H15112" s="104" t="e">
        <f>C15112*PRODUCT(#REF!,#REF!,G15112,,#REF!,E15112)</f>
        <v>#N/A</v>
      </c>
    </row>
    <row r="15113" spans="3:8">
      <c r="C15113" t="e">
        <f>VLOOKUP(B15113,定价因子!L:M,2,0)</f>
        <v>#N/A</v>
      </c>
      <c r="E15113" t="e">
        <f>VLOOKUP($D$1&amp;D15113,定价因子!E:F,2,0)</f>
        <v>#N/A</v>
      </c>
      <c r="G15113" t="e">
        <f>VLOOKUP($F$1&amp;F15113,定价因子!E:F,2,0)</f>
        <v>#N/A</v>
      </c>
      <c r="H15113" s="104" t="e">
        <f>C15113*PRODUCT(#REF!,#REF!,G15113,,#REF!,E15113)</f>
        <v>#N/A</v>
      </c>
    </row>
    <row r="15114" spans="3:8">
      <c r="C15114" t="e">
        <f>VLOOKUP(B15114,定价因子!L:M,2,0)</f>
        <v>#N/A</v>
      </c>
      <c r="E15114" t="e">
        <f>VLOOKUP($D$1&amp;D15114,定价因子!E:F,2,0)</f>
        <v>#N/A</v>
      </c>
      <c r="G15114" t="e">
        <f>VLOOKUP($F$1&amp;F15114,定价因子!E:F,2,0)</f>
        <v>#N/A</v>
      </c>
      <c r="H15114" s="104" t="e">
        <f>C15114*PRODUCT(#REF!,#REF!,G15114,,#REF!,E15114)</f>
        <v>#N/A</v>
      </c>
    </row>
    <row r="15115" spans="3:8">
      <c r="C15115" t="e">
        <f>VLOOKUP(B15115,定价因子!L:M,2,0)</f>
        <v>#N/A</v>
      </c>
      <c r="E15115" t="e">
        <f>VLOOKUP($D$1&amp;D15115,定价因子!E:F,2,0)</f>
        <v>#N/A</v>
      </c>
      <c r="G15115" t="e">
        <f>VLOOKUP($F$1&amp;F15115,定价因子!E:F,2,0)</f>
        <v>#N/A</v>
      </c>
      <c r="H15115" s="104" t="e">
        <f>C15115*PRODUCT(#REF!,#REF!,G15115,,#REF!,E15115)</f>
        <v>#N/A</v>
      </c>
    </row>
    <row r="15116" spans="3:8">
      <c r="C15116" t="e">
        <f>VLOOKUP(B15116,定价因子!L:M,2,0)</f>
        <v>#N/A</v>
      </c>
      <c r="E15116" t="e">
        <f>VLOOKUP($D$1&amp;D15116,定价因子!E:F,2,0)</f>
        <v>#N/A</v>
      </c>
      <c r="G15116" t="e">
        <f>VLOOKUP($F$1&amp;F15116,定价因子!E:F,2,0)</f>
        <v>#N/A</v>
      </c>
      <c r="H15116" s="104" t="e">
        <f>C15116*PRODUCT(#REF!,#REF!,G15116,,#REF!,E15116)</f>
        <v>#N/A</v>
      </c>
    </row>
    <row r="15117" spans="3:8">
      <c r="C15117" t="e">
        <f>VLOOKUP(B15117,定价因子!L:M,2,0)</f>
        <v>#N/A</v>
      </c>
      <c r="E15117" t="e">
        <f>VLOOKUP($D$1&amp;D15117,定价因子!E:F,2,0)</f>
        <v>#N/A</v>
      </c>
      <c r="G15117" t="e">
        <f>VLOOKUP($F$1&amp;F15117,定价因子!E:F,2,0)</f>
        <v>#N/A</v>
      </c>
      <c r="H15117" s="104" t="e">
        <f>C15117*PRODUCT(#REF!,#REF!,G15117,,#REF!,E15117)</f>
        <v>#N/A</v>
      </c>
    </row>
    <row r="15118" spans="3:8">
      <c r="C15118" t="e">
        <f>VLOOKUP(B15118,定价因子!L:M,2,0)</f>
        <v>#N/A</v>
      </c>
      <c r="E15118" t="e">
        <f>VLOOKUP($D$1&amp;D15118,定价因子!E:F,2,0)</f>
        <v>#N/A</v>
      </c>
      <c r="G15118" t="e">
        <f>VLOOKUP($F$1&amp;F15118,定价因子!E:F,2,0)</f>
        <v>#N/A</v>
      </c>
      <c r="H15118" s="104" t="e">
        <f>C15118*PRODUCT(#REF!,#REF!,G15118,,#REF!,E15118)</f>
        <v>#N/A</v>
      </c>
    </row>
    <row r="15119" spans="3:8">
      <c r="C15119" t="e">
        <f>VLOOKUP(B15119,定价因子!L:M,2,0)</f>
        <v>#N/A</v>
      </c>
      <c r="E15119" t="e">
        <f>VLOOKUP($D$1&amp;D15119,定价因子!E:F,2,0)</f>
        <v>#N/A</v>
      </c>
      <c r="G15119" t="e">
        <f>VLOOKUP($F$1&amp;F15119,定价因子!E:F,2,0)</f>
        <v>#N/A</v>
      </c>
      <c r="H15119" s="104" t="e">
        <f>C15119*PRODUCT(#REF!,#REF!,G15119,,#REF!,E15119)</f>
        <v>#N/A</v>
      </c>
    </row>
    <row r="15120" spans="3:8">
      <c r="C15120" t="e">
        <f>VLOOKUP(B15120,定价因子!L:M,2,0)</f>
        <v>#N/A</v>
      </c>
      <c r="E15120" t="e">
        <f>VLOOKUP($D$1&amp;D15120,定价因子!E:F,2,0)</f>
        <v>#N/A</v>
      </c>
      <c r="G15120" t="e">
        <f>VLOOKUP($F$1&amp;F15120,定价因子!E:F,2,0)</f>
        <v>#N/A</v>
      </c>
      <c r="H15120" s="104" t="e">
        <f>C15120*PRODUCT(#REF!,#REF!,G15120,,#REF!,E15120)</f>
        <v>#N/A</v>
      </c>
    </row>
    <row r="15121" spans="3:8">
      <c r="C15121" t="e">
        <f>VLOOKUP(B15121,定价因子!L:M,2,0)</f>
        <v>#N/A</v>
      </c>
      <c r="E15121" t="e">
        <f>VLOOKUP($D$1&amp;D15121,定价因子!E:F,2,0)</f>
        <v>#N/A</v>
      </c>
      <c r="G15121" t="e">
        <f>VLOOKUP($F$1&amp;F15121,定价因子!E:F,2,0)</f>
        <v>#N/A</v>
      </c>
      <c r="H15121" s="104" t="e">
        <f>C15121*PRODUCT(#REF!,#REF!,G15121,,#REF!,E15121)</f>
        <v>#N/A</v>
      </c>
    </row>
    <row r="15122" spans="3:8">
      <c r="C15122" t="e">
        <f>VLOOKUP(B15122,定价因子!L:M,2,0)</f>
        <v>#N/A</v>
      </c>
      <c r="E15122" t="e">
        <f>VLOOKUP($D$1&amp;D15122,定价因子!E:F,2,0)</f>
        <v>#N/A</v>
      </c>
      <c r="G15122" t="e">
        <f>VLOOKUP($F$1&amp;F15122,定价因子!E:F,2,0)</f>
        <v>#N/A</v>
      </c>
      <c r="H15122" s="104" t="e">
        <f>C15122*PRODUCT(#REF!,#REF!,G15122,,#REF!,E15122)</f>
        <v>#N/A</v>
      </c>
    </row>
    <row r="15123" spans="3:8">
      <c r="C15123" t="e">
        <f>VLOOKUP(B15123,定价因子!L:M,2,0)</f>
        <v>#N/A</v>
      </c>
      <c r="E15123" t="e">
        <f>VLOOKUP($D$1&amp;D15123,定价因子!E:F,2,0)</f>
        <v>#N/A</v>
      </c>
      <c r="G15123" t="e">
        <f>VLOOKUP($F$1&amp;F15123,定价因子!E:F,2,0)</f>
        <v>#N/A</v>
      </c>
      <c r="H15123" s="104" t="e">
        <f>C15123*PRODUCT(#REF!,#REF!,G15123,,#REF!,E15123)</f>
        <v>#N/A</v>
      </c>
    </row>
    <row r="15124" spans="3:8">
      <c r="C15124" t="e">
        <f>VLOOKUP(B15124,定价因子!L:M,2,0)</f>
        <v>#N/A</v>
      </c>
      <c r="E15124" t="e">
        <f>VLOOKUP($D$1&amp;D15124,定价因子!E:F,2,0)</f>
        <v>#N/A</v>
      </c>
      <c r="G15124" t="e">
        <f>VLOOKUP($F$1&amp;F15124,定价因子!E:F,2,0)</f>
        <v>#N/A</v>
      </c>
      <c r="H15124" s="104" t="e">
        <f>C15124*PRODUCT(#REF!,#REF!,G15124,,#REF!,E15124)</f>
        <v>#N/A</v>
      </c>
    </row>
    <row r="15125" spans="3:8">
      <c r="C15125" t="e">
        <f>VLOOKUP(B15125,定价因子!L:M,2,0)</f>
        <v>#N/A</v>
      </c>
      <c r="E15125" t="e">
        <f>VLOOKUP($D$1&amp;D15125,定价因子!E:F,2,0)</f>
        <v>#N/A</v>
      </c>
      <c r="G15125" t="e">
        <f>VLOOKUP($F$1&amp;F15125,定价因子!E:F,2,0)</f>
        <v>#N/A</v>
      </c>
      <c r="H15125" s="104" t="e">
        <f>C15125*PRODUCT(#REF!,#REF!,G15125,,#REF!,E15125)</f>
        <v>#N/A</v>
      </c>
    </row>
    <row r="15126" spans="3:8">
      <c r="C15126" t="e">
        <f>VLOOKUP(B15126,定价因子!L:M,2,0)</f>
        <v>#N/A</v>
      </c>
      <c r="E15126" t="e">
        <f>VLOOKUP($D$1&amp;D15126,定价因子!E:F,2,0)</f>
        <v>#N/A</v>
      </c>
      <c r="G15126" t="e">
        <f>VLOOKUP($F$1&amp;F15126,定价因子!E:F,2,0)</f>
        <v>#N/A</v>
      </c>
      <c r="H15126" s="104" t="e">
        <f>C15126*PRODUCT(#REF!,#REF!,G15126,,#REF!,E15126)</f>
        <v>#N/A</v>
      </c>
    </row>
    <row r="15127" spans="3:8">
      <c r="C15127" t="e">
        <f>VLOOKUP(B15127,定价因子!L:M,2,0)</f>
        <v>#N/A</v>
      </c>
      <c r="E15127" t="e">
        <f>VLOOKUP($D$1&amp;D15127,定价因子!E:F,2,0)</f>
        <v>#N/A</v>
      </c>
      <c r="G15127" t="e">
        <f>VLOOKUP($F$1&amp;F15127,定价因子!E:F,2,0)</f>
        <v>#N/A</v>
      </c>
      <c r="H15127" s="104" t="e">
        <f>C15127*PRODUCT(#REF!,#REF!,G15127,,#REF!,E15127)</f>
        <v>#N/A</v>
      </c>
    </row>
    <row r="15128" spans="3:8">
      <c r="C15128" t="e">
        <f>VLOOKUP(B15128,定价因子!L:M,2,0)</f>
        <v>#N/A</v>
      </c>
      <c r="E15128" t="e">
        <f>VLOOKUP($D$1&amp;D15128,定价因子!E:F,2,0)</f>
        <v>#N/A</v>
      </c>
      <c r="G15128" t="e">
        <f>VLOOKUP($F$1&amp;F15128,定价因子!E:F,2,0)</f>
        <v>#N/A</v>
      </c>
      <c r="H15128" s="104" t="e">
        <f>C15128*PRODUCT(#REF!,#REF!,G15128,,#REF!,E15128)</f>
        <v>#N/A</v>
      </c>
    </row>
    <row r="15129" spans="3:8">
      <c r="C15129" t="e">
        <f>VLOOKUP(B15129,定价因子!L:M,2,0)</f>
        <v>#N/A</v>
      </c>
      <c r="E15129" t="e">
        <f>VLOOKUP($D$1&amp;D15129,定价因子!E:F,2,0)</f>
        <v>#N/A</v>
      </c>
      <c r="G15129" t="e">
        <f>VLOOKUP($F$1&amp;F15129,定价因子!E:F,2,0)</f>
        <v>#N/A</v>
      </c>
      <c r="H15129" s="104" t="e">
        <f>C15129*PRODUCT(#REF!,#REF!,G15129,,#REF!,E15129)</f>
        <v>#N/A</v>
      </c>
    </row>
    <row r="15130" spans="3:8">
      <c r="C15130" t="e">
        <f>VLOOKUP(B15130,定价因子!L:M,2,0)</f>
        <v>#N/A</v>
      </c>
      <c r="E15130" t="e">
        <f>VLOOKUP($D$1&amp;D15130,定价因子!E:F,2,0)</f>
        <v>#N/A</v>
      </c>
      <c r="G15130" t="e">
        <f>VLOOKUP($F$1&amp;F15130,定价因子!E:F,2,0)</f>
        <v>#N/A</v>
      </c>
      <c r="H15130" s="104" t="e">
        <f>C15130*PRODUCT(#REF!,#REF!,G15130,,#REF!,E15130)</f>
        <v>#N/A</v>
      </c>
    </row>
    <row r="15131" spans="3:8">
      <c r="C15131" t="e">
        <f>VLOOKUP(B15131,定价因子!L:M,2,0)</f>
        <v>#N/A</v>
      </c>
      <c r="E15131" t="e">
        <f>VLOOKUP($D$1&amp;D15131,定价因子!E:F,2,0)</f>
        <v>#N/A</v>
      </c>
      <c r="G15131" t="e">
        <f>VLOOKUP($F$1&amp;F15131,定价因子!E:F,2,0)</f>
        <v>#N/A</v>
      </c>
      <c r="H15131" s="104" t="e">
        <f>C15131*PRODUCT(#REF!,#REF!,G15131,,#REF!,E15131)</f>
        <v>#N/A</v>
      </c>
    </row>
    <row r="15132" spans="3:8">
      <c r="C15132" t="e">
        <f>VLOOKUP(B15132,定价因子!L:M,2,0)</f>
        <v>#N/A</v>
      </c>
      <c r="E15132" t="e">
        <f>VLOOKUP($D$1&amp;D15132,定价因子!E:F,2,0)</f>
        <v>#N/A</v>
      </c>
      <c r="G15132" t="e">
        <f>VLOOKUP($F$1&amp;F15132,定价因子!E:F,2,0)</f>
        <v>#N/A</v>
      </c>
      <c r="H15132" s="104" t="e">
        <f>C15132*PRODUCT(#REF!,#REF!,G15132,,#REF!,E15132)</f>
        <v>#N/A</v>
      </c>
    </row>
    <row r="15133" spans="3:8">
      <c r="C15133" t="e">
        <f>VLOOKUP(B15133,定价因子!L:M,2,0)</f>
        <v>#N/A</v>
      </c>
      <c r="E15133" t="e">
        <f>VLOOKUP($D$1&amp;D15133,定价因子!E:F,2,0)</f>
        <v>#N/A</v>
      </c>
      <c r="G15133" t="e">
        <f>VLOOKUP($F$1&amp;F15133,定价因子!E:F,2,0)</f>
        <v>#N/A</v>
      </c>
      <c r="H15133" s="104" t="e">
        <f>C15133*PRODUCT(#REF!,#REF!,G15133,,#REF!,E15133)</f>
        <v>#N/A</v>
      </c>
    </row>
    <row r="15134" spans="3:8">
      <c r="C15134" t="e">
        <f>VLOOKUP(B15134,定价因子!L:M,2,0)</f>
        <v>#N/A</v>
      </c>
      <c r="E15134" t="e">
        <f>VLOOKUP($D$1&amp;D15134,定价因子!E:F,2,0)</f>
        <v>#N/A</v>
      </c>
      <c r="G15134" t="e">
        <f>VLOOKUP($F$1&amp;F15134,定价因子!E:F,2,0)</f>
        <v>#N/A</v>
      </c>
      <c r="H15134" s="104" t="e">
        <f>C15134*PRODUCT(#REF!,#REF!,G15134,,#REF!,E15134)</f>
        <v>#N/A</v>
      </c>
    </row>
    <row r="15135" spans="3:8">
      <c r="C15135" t="e">
        <f>VLOOKUP(B15135,定价因子!L:M,2,0)</f>
        <v>#N/A</v>
      </c>
      <c r="E15135" t="e">
        <f>VLOOKUP($D$1&amp;D15135,定价因子!E:F,2,0)</f>
        <v>#N/A</v>
      </c>
      <c r="G15135" t="e">
        <f>VLOOKUP($F$1&amp;F15135,定价因子!E:F,2,0)</f>
        <v>#N/A</v>
      </c>
      <c r="H15135" s="104" t="e">
        <f>C15135*PRODUCT(#REF!,#REF!,G15135,,#REF!,E15135)</f>
        <v>#N/A</v>
      </c>
    </row>
    <row r="15136" spans="3:8">
      <c r="C15136" t="e">
        <f>VLOOKUP(B15136,定价因子!L:M,2,0)</f>
        <v>#N/A</v>
      </c>
      <c r="E15136" t="e">
        <f>VLOOKUP($D$1&amp;D15136,定价因子!E:F,2,0)</f>
        <v>#N/A</v>
      </c>
      <c r="G15136" t="e">
        <f>VLOOKUP($F$1&amp;F15136,定价因子!E:F,2,0)</f>
        <v>#N/A</v>
      </c>
      <c r="H15136" s="104" t="e">
        <f>C15136*PRODUCT(#REF!,#REF!,G15136,,#REF!,E15136)</f>
        <v>#N/A</v>
      </c>
    </row>
    <row r="15137" spans="3:8">
      <c r="C15137" t="e">
        <f>VLOOKUP(B15137,定价因子!L:M,2,0)</f>
        <v>#N/A</v>
      </c>
      <c r="E15137" t="e">
        <f>VLOOKUP($D$1&amp;D15137,定价因子!E:F,2,0)</f>
        <v>#N/A</v>
      </c>
      <c r="G15137" t="e">
        <f>VLOOKUP($F$1&amp;F15137,定价因子!E:F,2,0)</f>
        <v>#N/A</v>
      </c>
      <c r="H15137" s="104" t="e">
        <f>C15137*PRODUCT(#REF!,#REF!,G15137,,#REF!,E15137)</f>
        <v>#N/A</v>
      </c>
    </row>
    <row r="15138" spans="3:8">
      <c r="C15138" t="e">
        <f>VLOOKUP(B15138,定价因子!L:M,2,0)</f>
        <v>#N/A</v>
      </c>
      <c r="E15138" t="e">
        <f>VLOOKUP($D$1&amp;D15138,定价因子!E:F,2,0)</f>
        <v>#N/A</v>
      </c>
      <c r="G15138" t="e">
        <f>VLOOKUP($F$1&amp;F15138,定价因子!E:F,2,0)</f>
        <v>#N/A</v>
      </c>
      <c r="H15138" s="104" t="e">
        <f>C15138*PRODUCT(#REF!,#REF!,G15138,,#REF!,E15138)</f>
        <v>#N/A</v>
      </c>
    </row>
    <row r="15139" spans="3:8">
      <c r="C15139" t="e">
        <f>VLOOKUP(B15139,定价因子!L:M,2,0)</f>
        <v>#N/A</v>
      </c>
      <c r="E15139" t="e">
        <f>VLOOKUP($D$1&amp;D15139,定价因子!E:F,2,0)</f>
        <v>#N/A</v>
      </c>
      <c r="G15139" t="e">
        <f>VLOOKUP($F$1&amp;F15139,定价因子!E:F,2,0)</f>
        <v>#N/A</v>
      </c>
      <c r="H15139" s="104" t="e">
        <f>C15139*PRODUCT(#REF!,#REF!,G15139,,#REF!,E15139)</f>
        <v>#N/A</v>
      </c>
    </row>
    <row r="15140" spans="3:8">
      <c r="C15140" t="e">
        <f>VLOOKUP(B15140,定价因子!L:M,2,0)</f>
        <v>#N/A</v>
      </c>
      <c r="E15140" t="e">
        <f>VLOOKUP($D$1&amp;D15140,定价因子!E:F,2,0)</f>
        <v>#N/A</v>
      </c>
      <c r="G15140" t="e">
        <f>VLOOKUP($F$1&amp;F15140,定价因子!E:F,2,0)</f>
        <v>#N/A</v>
      </c>
      <c r="H15140" s="104" t="e">
        <f>C15140*PRODUCT(#REF!,#REF!,G15140,,#REF!,E15140)</f>
        <v>#N/A</v>
      </c>
    </row>
    <row r="15141" spans="3:8">
      <c r="C15141" t="e">
        <f>VLOOKUP(B15141,定价因子!L:M,2,0)</f>
        <v>#N/A</v>
      </c>
      <c r="E15141" t="e">
        <f>VLOOKUP($D$1&amp;D15141,定价因子!E:F,2,0)</f>
        <v>#N/A</v>
      </c>
      <c r="G15141" t="e">
        <f>VLOOKUP($F$1&amp;F15141,定价因子!E:F,2,0)</f>
        <v>#N/A</v>
      </c>
      <c r="H15141" s="104" t="e">
        <f>C15141*PRODUCT(#REF!,#REF!,G15141,,#REF!,E15141)</f>
        <v>#N/A</v>
      </c>
    </row>
    <row r="15142" spans="3:8">
      <c r="C15142" t="e">
        <f>VLOOKUP(B15142,定价因子!L:M,2,0)</f>
        <v>#N/A</v>
      </c>
      <c r="E15142" t="e">
        <f>VLOOKUP($D$1&amp;D15142,定价因子!E:F,2,0)</f>
        <v>#N/A</v>
      </c>
      <c r="G15142" t="e">
        <f>VLOOKUP($F$1&amp;F15142,定价因子!E:F,2,0)</f>
        <v>#N/A</v>
      </c>
      <c r="H15142" s="104" t="e">
        <f>C15142*PRODUCT(#REF!,#REF!,G15142,,#REF!,E15142)</f>
        <v>#N/A</v>
      </c>
    </row>
    <row r="15143" spans="3:8">
      <c r="C15143" t="e">
        <f>VLOOKUP(B15143,定价因子!L:M,2,0)</f>
        <v>#N/A</v>
      </c>
      <c r="E15143" t="e">
        <f>VLOOKUP($D$1&amp;D15143,定价因子!E:F,2,0)</f>
        <v>#N/A</v>
      </c>
      <c r="G15143" t="e">
        <f>VLOOKUP($F$1&amp;F15143,定价因子!E:F,2,0)</f>
        <v>#N/A</v>
      </c>
      <c r="H15143" s="104" t="e">
        <f>C15143*PRODUCT(#REF!,#REF!,G15143,,#REF!,E15143)</f>
        <v>#N/A</v>
      </c>
    </row>
    <row r="15144" spans="3:8">
      <c r="C15144" t="e">
        <f>VLOOKUP(B15144,定价因子!L:M,2,0)</f>
        <v>#N/A</v>
      </c>
      <c r="E15144" t="e">
        <f>VLOOKUP($D$1&amp;D15144,定价因子!E:F,2,0)</f>
        <v>#N/A</v>
      </c>
      <c r="G15144" t="e">
        <f>VLOOKUP($F$1&amp;F15144,定价因子!E:F,2,0)</f>
        <v>#N/A</v>
      </c>
      <c r="H15144" s="104" t="e">
        <f>C15144*PRODUCT(#REF!,#REF!,G15144,,#REF!,E15144)</f>
        <v>#N/A</v>
      </c>
    </row>
    <row r="15145" spans="3:8">
      <c r="C15145" t="e">
        <f>VLOOKUP(B15145,定价因子!L:M,2,0)</f>
        <v>#N/A</v>
      </c>
      <c r="E15145" t="e">
        <f>VLOOKUP($D$1&amp;D15145,定价因子!E:F,2,0)</f>
        <v>#N/A</v>
      </c>
      <c r="G15145" t="e">
        <f>VLOOKUP($F$1&amp;F15145,定价因子!E:F,2,0)</f>
        <v>#N/A</v>
      </c>
      <c r="H15145" s="104" t="e">
        <f>C15145*PRODUCT(#REF!,#REF!,G15145,,#REF!,E15145)</f>
        <v>#N/A</v>
      </c>
    </row>
    <row r="15146" spans="3:8">
      <c r="C15146" t="e">
        <f>VLOOKUP(B15146,定价因子!L:M,2,0)</f>
        <v>#N/A</v>
      </c>
      <c r="E15146" t="e">
        <f>VLOOKUP($D$1&amp;D15146,定价因子!E:F,2,0)</f>
        <v>#N/A</v>
      </c>
      <c r="G15146" t="e">
        <f>VLOOKUP($F$1&amp;F15146,定价因子!E:F,2,0)</f>
        <v>#N/A</v>
      </c>
      <c r="H15146" s="104" t="e">
        <f>C15146*PRODUCT(#REF!,#REF!,G15146,,#REF!,E15146)</f>
        <v>#N/A</v>
      </c>
    </row>
    <row r="15147" spans="3:8">
      <c r="C15147" t="e">
        <f>VLOOKUP(B15147,定价因子!L:M,2,0)</f>
        <v>#N/A</v>
      </c>
      <c r="E15147" t="e">
        <f>VLOOKUP($D$1&amp;D15147,定价因子!E:F,2,0)</f>
        <v>#N/A</v>
      </c>
      <c r="G15147" t="e">
        <f>VLOOKUP($F$1&amp;F15147,定价因子!E:F,2,0)</f>
        <v>#N/A</v>
      </c>
      <c r="H15147" s="104" t="e">
        <f>C15147*PRODUCT(#REF!,#REF!,G15147,,#REF!,E15147)</f>
        <v>#N/A</v>
      </c>
    </row>
    <row r="15148" spans="3:8">
      <c r="C15148" t="e">
        <f>VLOOKUP(B15148,定价因子!L:M,2,0)</f>
        <v>#N/A</v>
      </c>
      <c r="E15148" t="e">
        <f>VLOOKUP($D$1&amp;D15148,定价因子!E:F,2,0)</f>
        <v>#N/A</v>
      </c>
      <c r="G15148" t="e">
        <f>VLOOKUP($F$1&amp;F15148,定价因子!E:F,2,0)</f>
        <v>#N/A</v>
      </c>
      <c r="H15148" s="104" t="e">
        <f>C15148*PRODUCT(#REF!,#REF!,G15148,,#REF!,E15148)</f>
        <v>#N/A</v>
      </c>
    </row>
    <row r="15149" spans="3:8">
      <c r="C15149" t="e">
        <f>VLOOKUP(B15149,定价因子!L:M,2,0)</f>
        <v>#N/A</v>
      </c>
      <c r="E15149" t="e">
        <f>VLOOKUP($D$1&amp;D15149,定价因子!E:F,2,0)</f>
        <v>#N/A</v>
      </c>
      <c r="G15149" t="e">
        <f>VLOOKUP($F$1&amp;F15149,定价因子!E:F,2,0)</f>
        <v>#N/A</v>
      </c>
      <c r="H15149" s="104" t="e">
        <f>C15149*PRODUCT(#REF!,#REF!,G15149,,#REF!,E15149)</f>
        <v>#N/A</v>
      </c>
    </row>
    <row r="15150" spans="3:8">
      <c r="C15150" t="e">
        <f>VLOOKUP(B15150,定价因子!L:M,2,0)</f>
        <v>#N/A</v>
      </c>
      <c r="E15150" t="e">
        <f>VLOOKUP($D$1&amp;D15150,定价因子!E:F,2,0)</f>
        <v>#N/A</v>
      </c>
      <c r="G15150" t="e">
        <f>VLOOKUP($F$1&amp;F15150,定价因子!E:F,2,0)</f>
        <v>#N/A</v>
      </c>
      <c r="H15150" s="104" t="e">
        <f>C15150*PRODUCT(#REF!,#REF!,G15150,,#REF!,E15150)</f>
        <v>#N/A</v>
      </c>
    </row>
    <row r="15151" spans="3:8">
      <c r="C15151" t="e">
        <f>VLOOKUP(B15151,定价因子!L:M,2,0)</f>
        <v>#N/A</v>
      </c>
      <c r="E15151" t="e">
        <f>VLOOKUP($D$1&amp;D15151,定价因子!E:F,2,0)</f>
        <v>#N/A</v>
      </c>
      <c r="G15151" t="e">
        <f>VLOOKUP($F$1&amp;F15151,定价因子!E:F,2,0)</f>
        <v>#N/A</v>
      </c>
      <c r="H15151" s="104" t="e">
        <f>C15151*PRODUCT(#REF!,#REF!,G15151,,#REF!,E15151)</f>
        <v>#N/A</v>
      </c>
    </row>
    <row r="15152" spans="3:8">
      <c r="C15152" t="e">
        <f>VLOOKUP(B15152,定价因子!L:M,2,0)</f>
        <v>#N/A</v>
      </c>
      <c r="E15152" t="e">
        <f>VLOOKUP($D$1&amp;D15152,定价因子!E:F,2,0)</f>
        <v>#N/A</v>
      </c>
      <c r="G15152" t="e">
        <f>VLOOKUP($F$1&amp;F15152,定价因子!E:F,2,0)</f>
        <v>#N/A</v>
      </c>
      <c r="H15152" s="104" t="e">
        <f>C15152*PRODUCT(#REF!,#REF!,G15152,,#REF!,E15152)</f>
        <v>#N/A</v>
      </c>
    </row>
    <row r="15153" spans="3:8">
      <c r="C15153" t="e">
        <f>VLOOKUP(B15153,定价因子!L:M,2,0)</f>
        <v>#N/A</v>
      </c>
      <c r="E15153" t="e">
        <f>VLOOKUP($D$1&amp;D15153,定价因子!E:F,2,0)</f>
        <v>#N/A</v>
      </c>
      <c r="G15153" t="e">
        <f>VLOOKUP($F$1&amp;F15153,定价因子!E:F,2,0)</f>
        <v>#N/A</v>
      </c>
      <c r="H15153" s="104" t="e">
        <f>C15153*PRODUCT(#REF!,#REF!,G15153,,#REF!,E15153)</f>
        <v>#N/A</v>
      </c>
    </row>
    <row r="15154" spans="3:8">
      <c r="C15154" t="e">
        <f>VLOOKUP(B15154,定价因子!L:M,2,0)</f>
        <v>#N/A</v>
      </c>
      <c r="E15154" t="e">
        <f>VLOOKUP($D$1&amp;D15154,定价因子!E:F,2,0)</f>
        <v>#N/A</v>
      </c>
      <c r="G15154" t="e">
        <f>VLOOKUP($F$1&amp;F15154,定价因子!E:F,2,0)</f>
        <v>#N/A</v>
      </c>
      <c r="H15154" s="104" t="e">
        <f>C15154*PRODUCT(#REF!,#REF!,G15154,,#REF!,E15154)</f>
        <v>#N/A</v>
      </c>
    </row>
    <row r="15155" spans="3:8">
      <c r="C15155" t="e">
        <f>VLOOKUP(B15155,定价因子!L:M,2,0)</f>
        <v>#N/A</v>
      </c>
      <c r="E15155" t="e">
        <f>VLOOKUP($D$1&amp;D15155,定价因子!E:F,2,0)</f>
        <v>#N/A</v>
      </c>
      <c r="G15155" t="e">
        <f>VLOOKUP($F$1&amp;F15155,定价因子!E:F,2,0)</f>
        <v>#N/A</v>
      </c>
      <c r="H15155" s="104" t="e">
        <f>C15155*PRODUCT(#REF!,#REF!,G15155,,#REF!,E15155)</f>
        <v>#N/A</v>
      </c>
    </row>
    <row r="15156" spans="3:8">
      <c r="C15156" t="e">
        <f>VLOOKUP(B15156,定价因子!L:M,2,0)</f>
        <v>#N/A</v>
      </c>
      <c r="E15156" t="e">
        <f>VLOOKUP($D$1&amp;D15156,定价因子!E:F,2,0)</f>
        <v>#N/A</v>
      </c>
      <c r="G15156" t="e">
        <f>VLOOKUP($F$1&amp;F15156,定价因子!E:F,2,0)</f>
        <v>#N/A</v>
      </c>
      <c r="H15156" s="104" t="e">
        <f>C15156*PRODUCT(#REF!,#REF!,G15156,,#REF!,E15156)</f>
        <v>#N/A</v>
      </c>
    </row>
    <row r="15157" spans="3:8">
      <c r="C15157" t="e">
        <f>VLOOKUP(B15157,定价因子!L:M,2,0)</f>
        <v>#N/A</v>
      </c>
      <c r="E15157" t="e">
        <f>VLOOKUP($D$1&amp;D15157,定价因子!E:F,2,0)</f>
        <v>#N/A</v>
      </c>
      <c r="G15157" t="e">
        <f>VLOOKUP($F$1&amp;F15157,定价因子!E:F,2,0)</f>
        <v>#N/A</v>
      </c>
      <c r="H15157" s="104" t="e">
        <f>C15157*PRODUCT(#REF!,#REF!,G15157,,#REF!,E15157)</f>
        <v>#N/A</v>
      </c>
    </row>
    <row r="15158" spans="3:8">
      <c r="C15158" t="e">
        <f>VLOOKUP(B15158,定价因子!L:M,2,0)</f>
        <v>#N/A</v>
      </c>
      <c r="E15158" t="e">
        <f>VLOOKUP($D$1&amp;D15158,定价因子!E:F,2,0)</f>
        <v>#N/A</v>
      </c>
      <c r="G15158" t="e">
        <f>VLOOKUP($F$1&amp;F15158,定价因子!E:F,2,0)</f>
        <v>#N/A</v>
      </c>
      <c r="H15158" s="104" t="e">
        <f>C15158*PRODUCT(#REF!,#REF!,G15158,,#REF!,E15158)</f>
        <v>#N/A</v>
      </c>
    </row>
    <row r="15159" spans="3:8">
      <c r="C15159" t="e">
        <f>VLOOKUP(B15159,定价因子!L:M,2,0)</f>
        <v>#N/A</v>
      </c>
      <c r="E15159" t="e">
        <f>VLOOKUP($D$1&amp;D15159,定价因子!E:F,2,0)</f>
        <v>#N/A</v>
      </c>
      <c r="G15159" t="e">
        <f>VLOOKUP($F$1&amp;F15159,定价因子!E:F,2,0)</f>
        <v>#N/A</v>
      </c>
      <c r="H15159" s="104" t="e">
        <f>C15159*PRODUCT(#REF!,#REF!,G15159,,#REF!,E15159)</f>
        <v>#N/A</v>
      </c>
    </row>
    <row r="15160" spans="3:8">
      <c r="C15160" t="e">
        <f>VLOOKUP(B15160,定价因子!L:M,2,0)</f>
        <v>#N/A</v>
      </c>
      <c r="E15160" t="e">
        <f>VLOOKUP($D$1&amp;D15160,定价因子!E:F,2,0)</f>
        <v>#N/A</v>
      </c>
      <c r="G15160" t="e">
        <f>VLOOKUP($F$1&amp;F15160,定价因子!E:F,2,0)</f>
        <v>#N/A</v>
      </c>
      <c r="H15160" s="104" t="e">
        <f>C15160*PRODUCT(#REF!,#REF!,G15160,,#REF!,E15160)</f>
        <v>#N/A</v>
      </c>
    </row>
    <row r="15161" spans="3:8">
      <c r="C15161" t="e">
        <f>VLOOKUP(B15161,定价因子!L:M,2,0)</f>
        <v>#N/A</v>
      </c>
      <c r="E15161" t="e">
        <f>VLOOKUP($D$1&amp;D15161,定价因子!E:F,2,0)</f>
        <v>#N/A</v>
      </c>
      <c r="G15161" t="e">
        <f>VLOOKUP($F$1&amp;F15161,定价因子!E:F,2,0)</f>
        <v>#N/A</v>
      </c>
      <c r="H15161" s="104" t="e">
        <f>C15161*PRODUCT(#REF!,#REF!,G15161,,#REF!,E15161)</f>
        <v>#N/A</v>
      </c>
    </row>
    <row r="15162" spans="3:8">
      <c r="C15162" t="e">
        <f>VLOOKUP(B15162,定价因子!L:M,2,0)</f>
        <v>#N/A</v>
      </c>
      <c r="E15162" t="e">
        <f>VLOOKUP($D$1&amp;D15162,定价因子!E:F,2,0)</f>
        <v>#N/A</v>
      </c>
      <c r="G15162" t="e">
        <f>VLOOKUP($F$1&amp;F15162,定价因子!E:F,2,0)</f>
        <v>#N/A</v>
      </c>
      <c r="H15162" s="104" t="e">
        <f>C15162*PRODUCT(#REF!,#REF!,G15162,,#REF!,E15162)</f>
        <v>#N/A</v>
      </c>
    </row>
    <row r="15163" spans="3:8">
      <c r="C15163" t="e">
        <f>VLOOKUP(B15163,定价因子!L:M,2,0)</f>
        <v>#N/A</v>
      </c>
      <c r="E15163" t="e">
        <f>VLOOKUP($D$1&amp;D15163,定价因子!E:F,2,0)</f>
        <v>#N/A</v>
      </c>
      <c r="G15163" t="e">
        <f>VLOOKUP($F$1&amp;F15163,定价因子!E:F,2,0)</f>
        <v>#N/A</v>
      </c>
      <c r="H15163" s="104" t="e">
        <f>C15163*PRODUCT(#REF!,#REF!,G15163,,#REF!,E15163)</f>
        <v>#N/A</v>
      </c>
    </row>
    <row r="15164" spans="3:8">
      <c r="C15164" t="e">
        <f>VLOOKUP(B15164,定价因子!L:M,2,0)</f>
        <v>#N/A</v>
      </c>
      <c r="E15164" t="e">
        <f>VLOOKUP($D$1&amp;D15164,定价因子!E:F,2,0)</f>
        <v>#N/A</v>
      </c>
      <c r="G15164" t="e">
        <f>VLOOKUP($F$1&amp;F15164,定价因子!E:F,2,0)</f>
        <v>#N/A</v>
      </c>
      <c r="H15164" s="104" t="e">
        <f>C15164*PRODUCT(#REF!,#REF!,G15164,,#REF!,E15164)</f>
        <v>#N/A</v>
      </c>
    </row>
    <row r="15165" spans="3:8">
      <c r="C15165" t="e">
        <f>VLOOKUP(B15165,定价因子!L:M,2,0)</f>
        <v>#N/A</v>
      </c>
      <c r="E15165" t="e">
        <f>VLOOKUP($D$1&amp;D15165,定价因子!E:F,2,0)</f>
        <v>#N/A</v>
      </c>
      <c r="G15165" t="e">
        <f>VLOOKUP($F$1&amp;F15165,定价因子!E:F,2,0)</f>
        <v>#N/A</v>
      </c>
      <c r="H15165" s="104" t="e">
        <f>C15165*PRODUCT(#REF!,#REF!,G15165,,#REF!,E15165)</f>
        <v>#N/A</v>
      </c>
    </row>
    <row r="15166" spans="3:8">
      <c r="C15166" t="e">
        <f>VLOOKUP(B15166,定价因子!L:M,2,0)</f>
        <v>#N/A</v>
      </c>
      <c r="E15166" t="e">
        <f>VLOOKUP($D$1&amp;D15166,定价因子!E:F,2,0)</f>
        <v>#N/A</v>
      </c>
      <c r="G15166" t="e">
        <f>VLOOKUP($F$1&amp;F15166,定价因子!E:F,2,0)</f>
        <v>#N/A</v>
      </c>
      <c r="H15166" s="104" t="e">
        <f>C15166*PRODUCT(#REF!,#REF!,G15166,,#REF!,E15166)</f>
        <v>#N/A</v>
      </c>
    </row>
    <row r="15167" spans="3:8">
      <c r="C15167" t="e">
        <f>VLOOKUP(B15167,定价因子!L:M,2,0)</f>
        <v>#N/A</v>
      </c>
      <c r="E15167" t="e">
        <f>VLOOKUP($D$1&amp;D15167,定价因子!E:F,2,0)</f>
        <v>#N/A</v>
      </c>
      <c r="G15167" t="e">
        <f>VLOOKUP($F$1&amp;F15167,定价因子!E:F,2,0)</f>
        <v>#N/A</v>
      </c>
      <c r="H15167" s="104" t="e">
        <f>C15167*PRODUCT(#REF!,#REF!,G15167,,#REF!,E15167)</f>
        <v>#N/A</v>
      </c>
    </row>
    <row r="15168" spans="3:8">
      <c r="C15168" t="e">
        <f>VLOOKUP(B15168,定价因子!L:M,2,0)</f>
        <v>#N/A</v>
      </c>
      <c r="E15168" t="e">
        <f>VLOOKUP($D$1&amp;D15168,定价因子!E:F,2,0)</f>
        <v>#N/A</v>
      </c>
      <c r="G15168" t="e">
        <f>VLOOKUP($F$1&amp;F15168,定价因子!E:F,2,0)</f>
        <v>#N/A</v>
      </c>
      <c r="H15168" s="104" t="e">
        <f>C15168*PRODUCT(#REF!,#REF!,G15168,,#REF!,E15168)</f>
        <v>#N/A</v>
      </c>
    </row>
    <row r="15169" spans="3:8">
      <c r="C15169" t="e">
        <f>VLOOKUP(B15169,定价因子!L:M,2,0)</f>
        <v>#N/A</v>
      </c>
      <c r="E15169" t="e">
        <f>VLOOKUP($D$1&amp;D15169,定价因子!E:F,2,0)</f>
        <v>#N/A</v>
      </c>
      <c r="G15169" t="e">
        <f>VLOOKUP($F$1&amp;F15169,定价因子!E:F,2,0)</f>
        <v>#N/A</v>
      </c>
      <c r="H15169" s="104" t="e">
        <f>C15169*PRODUCT(#REF!,#REF!,G15169,,#REF!,E15169)</f>
        <v>#N/A</v>
      </c>
    </row>
    <row r="15170" spans="3:8">
      <c r="C15170" t="e">
        <f>VLOOKUP(B15170,定价因子!L:M,2,0)</f>
        <v>#N/A</v>
      </c>
      <c r="E15170" t="e">
        <f>VLOOKUP($D$1&amp;D15170,定价因子!E:F,2,0)</f>
        <v>#N/A</v>
      </c>
      <c r="G15170" t="e">
        <f>VLOOKUP($F$1&amp;F15170,定价因子!E:F,2,0)</f>
        <v>#N/A</v>
      </c>
      <c r="H15170" s="104" t="e">
        <f>C15170*PRODUCT(#REF!,#REF!,G15170,,#REF!,E15170)</f>
        <v>#N/A</v>
      </c>
    </row>
    <row r="15171" spans="3:8">
      <c r="C15171" t="e">
        <f>VLOOKUP(B15171,定价因子!L:M,2,0)</f>
        <v>#N/A</v>
      </c>
      <c r="E15171" t="e">
        <f>VLOOKUP($D$1&amp;D15171,定价因子!E:F,2,0)</f>
        <v>#N/A</v>
      </c>
      <c r="G15171" t="e">
        <f>VLOOKUP($F$1&amp;F15171,定价因子!E:F,2,0)</f>
        <v>#N/A</v>
      </c>
      <c r="H15171" s="104" t="e">
        <f>C15171*PRODUCT(#REF!,#REF!,G15171,,#REF!,E15171)</f>
        <v>#N/A</v>
      </c>
    </row>
    <row r="15172" spans="3:8">
      <c r="C15172" t="e">
        <f>VLOOKUP(B15172,定价因子!L:M,2,0)</f>
        <v>#N/A</v>
      </c>
      <c r="E15172" t="e">
        <f>VLOOKUP($D$1&amp;D15172,定价因子!E:F,2,0)</f>
        <v>#N/A</v>
      </c>
      <c r="G15172" t="e">
        <f>VLOOKUP($F$1&amp;F15172,定价因子!E:F,2,0)</f>
        <v>#N/A</v>
      </c>
      <c r="H15172" s="104" t="e">
        <f>C15172*PRODUCT(#REF!,#REF!,G15172,,#REF!,E15172)</f>
        <v>#N/A</v>
      </c>
    </row>
  </sheetData>
  <dataValidations count="5">
    <dataValidation type="list" allowBlank="1" showInputMessage="1" showErrorMessage="1" sqref="B1 B4:B1048576">
      <formula1>定价因子!$L$3:$L$13</formula1>
    </dataValidation>
    <dataValidation type="list" allowBlank="1" showInputMessage="1" showErrorMessage="1" sqref="B2:B3">
      <formula1>[1]定价因子!#REF!</formula1>
    </dataValidation>
    <dataValidation type="list" allowBlank="1" showInputMessage="1" showErrorMessage="1" sqref="D2:D73">
      <formula1>定价因子!$D$2:$D$6</formula1>
    </dataValidation>
    <dataValidation type="list" allowBlank="1" showInputMessage="1" showErrorMessage="1" sqref="D74:D15172">
      <formula1>INDIRECT($D$1)</formula1>
    </dataValidation>
    <dataValidation type="list" allowBlank="1" showInputMessage="1" showErrorMessage="1" sqref="F2:F15172">
      <formula1>INDIRECT($F$1)</formula1>
    </dataValidation>
  </dataValidation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76"/>
  <sheetViews>
    <sheetView zoomScale="85" zoomScaleNormal="85" workbookViewId="0">
      <selection activeCell="H3" sqref="H3:H59"/>
    </sheetView>
  </sheetViews>
  <sheetFormatPr defaultColWidth="8.66666666666667" defaultRowHeight="14.25"/>
  <cols>
    <col min="1" max="3" width="9.44166666666667" style="1" customWidth="1"/>
    <col min="4" max="4" width="35.5583333333333" style="1" customWidth="1"/>
    <col min="5" max="5" width="11.4416666666667" style="1" customWidth="1"/>
    <col min="6" max="6" width="20.8833333333333" style="1" customWidth="1"/>
    <col min="7" max="7" width="12.8833333333333" style="1" customWidth="1"/>
    <col min="8" max="8" width="13.1083333333333" style="1" customWidth="1"/>
    <col min="9" max="9" width="10.1416666666667" customWidth="1"/>
    <col min="10" max="11" width="7.33333333333333" customWidth="1"/>
    <col min="12" max="12" width="12.4416666666667" customWidth="1"/>
    <col min="13" max="13" width="12.1083333333333" customWidth="1"/>
    <col min="14" max="14" width="17.1083333333333" customWidth="1"/>
    <col min="15" max="15" width="15.775" customWidth="1"/>
  </cols>
  <sheetData>
    <row r="1" ht="18" spans="1:35">
      <c r="D1" s="81" t="s">
        <v>335</v>
      </c>
      <c r="E1" s="81"/>
      <c r="F1" s="81"/>
      <c r="G1" s="81"/>
      <c r="H1" s="16"/>
    </row>
    <row r="2" ht="16.5" spans="1:35">
      <c r="A2" s="48" t="s">
        <v>336</v>
      </c>
      <c r="B2" s="48" t="s">
        <v>249</v>
      </c>
      <c r="C2" s="48" t="s">
        <v>165</v>
      </c>
      <c r="D2" s="82" t="s">
        <v>337</v>
      </c>
      <c r="E2" s="82" t="s">
        <v>338</v>
      </c>
      <c r="F2" s="83" t="s">
        <v>339</v>
      </c>
      <c r="G2" s="82" t="s">
        <v>340</v>
      </c>
      <c r="H2" s="48" t="s">
        <v>341</v>
      </c>
      <c r="I2" s="82" t="s">
        <v>342</v>
      </c>
      <c r="J2" s="84"/>
      <c r="K2" s="84"/>
      <c r="L2" s="85" t="s">
        <v>343</v>
      </c>
      <c r="M2" s="85"/>
      <c r="N2" s="85"/>
      <c r="O2" s="85"/>
    </row>
    <row r="3" ht="16.5" spans="1:35">
      <c r="A3" s="86">
        <f>'【3-2】营销中心填-房间模型价 '!B2</f>
        <v>101</v>
      </c>
      <c r="B3" s="86" t="str">
        <f>'【3-2】营销中心填-房间模型价 '!C2</f>
        <v>6-6A</v>
      </c>
      <c r="C3" s="87" t="str">
        <f>VLOOKUP(A3,'【3-2】营销中心填-房间模型价 '!B:D,3,0)</f>
        <v>开间</v>
      </c>
      <c r="D3" s="3">
        <v>1</v>
      </c>
      <c r="E3" s="3">
        <v>0</v>
      </c>
      <c r="F3" s="3"/>
      <c r="G3" s="3">
        <v>1</v>
      </c>
      <c r="H3" s="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88" t="s">
        <v>48</v>
      </c>
      <c r="J3" s="89"/>
      <c r="K3" s="89"/>
      <c r="L3" s="85" t="s">
        <v>344</v>
      </c>
      <c r="M3" s="85"/>
      <c r="N3" s="85"/>
      <c r="O3" s="85" t="s">
        <v>345</v>
      </c>
    </row>
    <row r="4" ht="16.5" spans="1:35">
      <c r="A4" s="86">
        <f>'【3-2】营销中心填-房间模型价 '!B3</f>
        <v>102</v>
      </c>
      <c r="B4" s="86" t="str">
        <f>'【3-2】营销中心填-房间模型价 '!C3</f>
        <v>6-6A</v>
      </c>
      <c r="C4" s="87" t="str">
        <f>VLOOKUP(A4,'【3-2】营销中心填-房间模型价 '!B:D,3,0)</f>
        <v>开间</v>
      </c>
      <c r="D4" s="3">
        <v>1</v>
      </c>
      <c r="E4" s="3">
        <v>0</v>
      </c>
      <c r="F4" s="3"/>
      <c r="G4" s="3">
        <v>1</v>
      </c>
      <c r="H4" s="3" t="str">
        <f t="shared" ref="H4:H35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88" t="s">
        <v>48</v>
      </c>
      <c r="J4" s="89"/>
      <c r="K4" s="89"/>
      <c r="L4" s="17" t="s">
        <v>346</v>
      </c>
      <c r="M4" s="17"/>
      <c r="N4" s="17"/>
      <c r="O4" s="17">
        <v>-1</v>
      </c>
    </row>
    <row r="5" ht="16.5" spans="1:35">
      <c r="A5" s="86">
        <f>'【3-2】营销中心填-房间模型价 '!B4</f>
        <v>103</v>
      </c>
      <c r="B5" s="86" t="str">
        <f>'【3-2】营销中心填-房间模型价 '!C4</f>
        <v>6-6B</v>
      </c>
      <c r="C5" s="87" t="str">
        <f>VLOOKUP(A5,'【3-2】营销中心填-房间模型价 '!B:D,3,0)</f>
        <v>开间</v>
      </c>
      <c r="D5" s="3">
        <v>1</v>
      </c>
      <c r="E5" s="3">
        <v>0</v>
      </c>
      <c r="F5" s="3"/>
      <c r="G5" s="3">
        <v>1</v>
      </c>
      <c r="H5" s="3" t="str">
        <f t="shared" si="0"/>
        <v>1</v>
      </c>
      <c r="I5" s="88" t="s">
        <v>48</v>
      </c>
      <c r="L5" s="90" t="s">
        <v>347</v>
      </c>
      <c r="M5" s="17" t="s">
        <v>348</v>
      </c>
      <c r="N5" s="17"/>
      <c r="O5" s="17">
        <v>0</v>
      </c>
    </row>
    <row r="6" ht="16.5" spans="1:35">
      <c r="A6" s="86">
        <f>'【3-2】营销中心填-房间模型价 '!B5</f>
        <v>104</v>
      </c>
      <c r="B6" s="86" t="str">
        <f>'【3-2】营销中心填-房间模型价 '!C5</f>
        <v>6-6C</v>
      </c>
      <c r="C6" s="87" t="str">
        <f>VLOOKUP(A6,'【3-2】营销中心填-房间模型价 '!B:D,3,0)</f>
        <v>开间</v>
      </c>
      <c r="D6" s="3">
        <v>1</v>
      </c>
      <c r="E6" s="3">
        <v>0</v>
      </c>
      <c r="F6" s="3"/>
      <c r="G6" s="3">
        <v>1</v>
      </c>
      <c r="H6" s="3" t="str">
        <f t="shared" si="0"/>
        <v>1</v>
      </c>
      <c r="I6" s="88" t="s">
        <v>48</v>
      </c>
      <c r="L6" s="91"/>
      <c r="M6" s="92" t="s">
        <v>349</v>
      </c>
      <c r="N6" s="23"/>
      <c r="O6" s="17">
        <v>0</v>
      </c>
    </row>
    <row r="7" s="38" customFormat="1" ht="16.5" spans="1:35">
      <c r="A7" s="52">
        <f>'【3-2】营销中心填-房间模型价 '!B6</f>
        <v>105</v>
      </c>
      <c r="B7" s="52" t="str">
        <f>'【3-2】营销中心填-房间模型价 '!C6</f>
        <v>6-6D</v>
      </c>
      <c r="C7" s="52" t="str">
        <f>VLOOKUP(A7,'【3-2】营销中心填-房间模型价 '!B:D,3,0)</f>
        <v>开间</v>
      </c>
      <c r="D7" s="93">
        <v>0</v>
      </c>
      <c r="E7" s="93">
        <v>0</v>
      </c>
      <c r="F7" s="93"/>
      <c r="G7" s="93">
        <v>0</v>
      </c>
      <c r="H7" s="93" t="str">
        <f t="shared" si="0"/>
        <v>1</v>
      </c>
      <c r="I7" s="94" t="s">
        <v>48</v>
      </c>
      <c r="L7" s="95"/>
      <c r="M7" s="96" t="s">
        <v>350</v>
      </c>
      <c r="N7" s="97"/>
      <c r="O7" s="98" t="s">
        <v>351</v>
      </c>
    </row>
    <row r="8" s="38" customFormat="1" ht="16.5" spans="1:35">
      <c r="A8" s="52">
        <f>'【3-2】营销中心填-房间模型价 '!B7</f>
        <v>106</v>
      </c>
      <c r="B8" s="52" t="str">
        <f>'【3-2】营销中心填-房间模型价 '!C7</f>
        <v>6-6D</v>
      </c>
      <c r="C8" s="52" t="str">
        <f>VLOOKUP(A8,'【3-2】营销中心填-房间模型价 '!B:D,3,0)</f>
        <v>开间</v>
      </c>
      <c r="D8" s="93">
        <v>0</v>
      </c>
      <c r="E8" s="93">
        <v>0</v>
      </c>
      <c r="F8" s="93"/>
      <c r="G8" s="93">
        <v>0</v>
      </c>
      <c r="H8" s="93" t="str">
        <f t="shared" si="0"/>
        <v>1</v>
      </c>
      <c r="I8" s="94" t="s">
        <v>48</v>
      </c>
      <c r="L8" s="99"/>
      <c r="M8" s="96" t="s">
        <v>352</v>
      </c>
      <c r="N8" s="97"/>
      <c r="O8" s="98" t="s">
        <v>351</v>
      </c>
    </row>
    <row r="9" ht="16.5" spans="1:35">
      <c r="A9" s="86">
        <f>'【3-2】营销中心填-房间模型价 '!B8</f>
        <v>107</v>
      </c>
      <c r="B9" s="86" t="str">
        <f>'【3-2】营销中心填-房间模型价 '!C8</f>
        <v>6-6C</v>
      </c>
      <c r="C9" s="87" t="str">
        <f>VLOOKUP(A9,'【3-2】营销中心填-房间模型价 '!B:D,3,0)</f>
        <v>开间</v>
      </c>
      <c r="D9" s="3">
        <v>1</v>
      </c>
      <c r="E9" s="3">
        <v>0</v>
      </c>
      <c r="F9" s="3"/>
      <c r="G9" s="3">
        <v>0</v>
      </c>
      <c r="H9" s="3" t="str">
        <f t="shared" si="0"/>
        <v>2</v>
      </c>
      <c r="I9" s="88" t="s">
        <v>48</v>
      </c>
      <c r="L9" s="17"/>
      <c r="M9" s="17"/>
      <c r="N9" s="17"/>
      <c r="O9" s="17"/>
    </row>
    <row r="10" ht="15" customHeight="1" spans="1:35">
      <c r="A10" s="86">
        <f>'【3-2】营销中心填-房间模型价 '!B9</f>
        <v>108</v>
      </c>
      <c r="B10" s="86" t="str">
        <f>'【3-2】营销中心填-房间模型价 '!C9</f>
        <v>6-6E</v>
      </c>
      <c r="C10" s="87" t="str">
        <f>VLOOKUP(A10,'【3-2】营销中心填-房间模型价 '!B:D,3,0)</f>
        <v>开间</v>
      </c>
      <c r="D10" s="3">
        <v>2</v>
      </c>
      <c r="E10" s="3">
        <v>0</v>
      </c>
      <c r="F10" s="3"/>
      <c r="G10" s="3">
        <v>1</v>
      </c>
      <c r="H10" s="3" t="str">
        <f t="shared" si="0"/>
        <v>2</v>
      </c>
      <c r="I10" s="88" t="s">
        <v>48</v>
      </c>
    </row>
    <row r="11" s="38" customFormat="1" spans="1:35">
      <c r="A11" s="52">
        <f>'【3-2】营销中心填-房间模型价 '!B10</f>
        <v>109</v>
      </c>
      <c r="B11" s="52" t="str">
        <f>'【3-2】营销中心填-房间模型价 '!C10</f>
        <v>6-6D</v>
      </c>
      <c r="C11" s="52" t="str">
        <f>VLOOKUP(A11,'【3-2】营销中心填-房间模型价 '!B:D,3,0)</f>
        <v>开间</v>
      </c>
      <c r="D11" s="93">
        <v>0</v>
      </c>
      <c r="E11" s="93">
        <v>0</v>
      </c>
      <c r="F11" s="93"/>
      <c r="G11" s="93">
        <v>0</v>
      </c>
      <c r="H11" s="93" t="str">
        <f t="shared" si="0"/>
        <v>1</v>
      </c>
      <c r="I11" s="94" t="s">
        <v>48</v>
      </c>
    </row>
    <row r="12" s="80" customFormat="1" spans="1:35">
      <c r="A12" s="100">
        <f>'【3-2】营销中心填-房间模型价 '!B11</f>
        <v>201</v>
      </c>
      <c r="B12" s="100" t="str">
        <f>'【3-2】营销中心填-房间模型价 '!C11</f>
        <v>6-6F</v>
      </c>
      <c r="C12" s="100" t="str">
        <f>VLOOKUP(A12,'【3-2】营销中心填-房间模型价 '!B:D,3,0)</f>
        <v>一居室</v>
      </c>
      <c r="D12" s="101">
        <v>3</v>
      </c>
      <c r="E12" s="101">
        <v>0</v>
      </c>
      <c r="F12" s="101"/>
      <c r="G12" s="101">
        <v>2</v>
      </c>
      <c r="H12" s="101" t="str">
        <f t="shared" si="0"/>
        <v>1</v>
      </c>
      <c r="I12" s="102" t="s">
        <v>48</v>
      </c>
    </row>
    <row r="13" s="80" customFormat="1" spans="1:35">
      <c r="A13" s="100">
        <f>'【3-2】营销中心填-房间模型价 '!B12</f>
        <v>202</v>
      </c>
      <c r="B13" s="100" t="str">
        <f>'【3-2】营销中心填-房间模型价 '!C12</f>
        <v>6-6G</v>
      </c>
      <c r="C13" s="100" t="str">
        <f>VLOOKUP(A13,'【3-2】营销中心填-房间模型价 '!B:D,3,0)</f>
        <v>一居室</v>
      </c>
      <c r="D13" s="101">
        <v>3</v>
      </c>
      <c r="E13" s="101">
        <v>0</v>
      </c>
      <c r="F13" s="101"/>
      <c r="G13" s="101">
        <v>3</v>
      </c>
      <c r="H13" s="101" t="str">
        <f t="shared" si="0"/>
        <v>1</v>
      </c>
      <c r="I13" s="102" t="s">
        <v>48</v>
      </c>
    </row>
    <row r="14" s="80" customFormat="1" spans="1:35">
      <c r="A14" s="100">
        <f>'【3-2】营销中心填-房间模型价 '!B13</f>
        <v>203</v>
      </c>
      <c r="B14" s="100" t="str">
        <f>'【3-2】营销中心填-房间模型价 '!C13</f>
        <v>6-6H</v>
      </c>
      <c r="C14" s="100" t="str">
        <f>VLOOKUP(A14,'【3-2】营销中心填-房间模型价 '!B:D,3,0)</f>
        <v>开间</v>
      </c>
      <c r="D14" s="101">
        <v>1</v>
      </c>
      <c r="E14" s="101">
        <v>0</v>
      </c>
      <c r="F14" s="101"/>
      <c r="G14" s="101">
        <v>1</v>
      </c>
      <c r="H14" s="101" t="str">
        <f t="shared" si="0"/>
        <v>1</v>
      </c>
      <c r="I14" s="102" t="s">
        <v>48</v>
      </c>
    </row>
    <row r="15" s="80" customFormat="1" spans="1:35">
      <c r="A15" s="100">
        <f>'【3-2】营销中心填-房间模型价 '!B14</f>
        <v>204</v>
      </c>
      <c r="B15" s="100" t="str">
        <f>'【3-2】营销中心填-房间模型价 '!C14</f>
        <v>6-6I</v>
      </c>
      <c r="C15" s="100" t="str">
        <f>VLOOKUP(A15,'【3-2】营销中心填-房间模型价 '!B:D,3,0)</f>
        <v>一居室</v>
      </c>
      <c r="D15" s="101">
        <v>3</v>
      </c>
      <c r="E15" s="101">
        <v>0</v>
      </c>
      <c r="F15" s="101"/>
      <c r="G15" s="101">
        <v>3</v>
      </c>
      <c r="H15" s="101" t="str">
        <f t="shared" si="0"/>
        <v>1</v>
      </c>
      <c r="I15" s="102" t="s">
        <v>48</v>
      </c>
    </row>
    <row r="16" s="80" customFormat="1" ht="22.5" spans="1:35">
      <c r="A16" s="100">
        <f>'【3-2】营销中心填-房间模型价 '!B15</f>
        <v>205</v>
      </c>
      <c r="B16" s="100" t="str">
        <f>'【3-2】营销中心填-房间模型价 '!C15</f>
        <v>6-6J</v>
      </c>
      <c r="C16" s="100" t="str">
        <f>VLOOKUP(A16,'【3-2】营销中心填-房间模型价 '!B:D,3,0)</f>
        <v>开间</v>
      </c>
      <c r="D16" s="101">
        <v>1</v>
      </c>
      <c r="E16" s="101">
        <v>0</v>
      </c>
      <c r="F16" s="101"/>
      <c r="G16" s="101">
        <v>1</v>
      </c>
      <c r="H16" s="101" t="str">
        <f t="shared" si="0"/>
        <v>1</v>
      </c>
      <c r="I16" s="102" t="s">
        <v>48</v>
      </c>
      <c r="L16" s="103" t="s">
        <v>353</v>
      </c>
      <c r="M16" s="103"/>
      <c r="N16" s="103"/>
      <c r="O16" s="103"/>
      <c r="P16" s="103"/>
      <c r="R16" s="103" t="s">
        <v>354</v>
      </c>
      <c r="S16" s="103"/>
      <c r="T16" s="103"/>
      <c r="U16" s="103"/>
      <c r="V16" s="103"/>
      <c r="W16" s="103"/>
      <c r="X16" s="103"/>
      <c r="Y16" s="103"/>
      <c r="Z16" s="103"/>
      <c r="AB16" s="103" t="s">
        <v>355</v>
      </c>
      <c r="AC16" s="103"/>
      <c r="AD16" s="103"/>
      <c r="AE16" s="103"/>
      <c r="AF16" s="103"/>
      <c r="AG16" s="103"/>
      <c r="AH16" s="103"/>
      <c r="AI16" s="103"/>
    </row>
    <row r="17" s="80" customFormat="1" spans="1:9">
      <c r="A17" s="100">
        <f>'【3-2】营销中心填-房间模型价 '!B16</f>
        <v>206</v>
      </c>
      <c r="B17" s="100" t="str">
        <f>'【3-2】营销中心填-房间模型价 '!C16</f>
        <v>6-6K</v>
      </c>
      <c r="C17" s="100" t="str">
        <f>VLOOKUP(A17,'【3-2】营销中心填-房间模型价 '!B:D,3,0)</f>
        <v>开间</v>
      </c>
      <c r="D17" s="101">
        <v>1</v>
      </c>
      <c r="E17" s="101">
        <v>0</v>
      </c>
      <c r="F17" s="101"/>
      <c r="G17" s="101">
        <v>1</v>
      </c>
      <c r="H17" s="101" t="str">
        <f t="shared" si="0"/>
        <v>1</v>
      </c>
      <c r="I17" s="102" t="s">
        <v>48</v>
      </c>
    </row>
    <row r="18" s="80" customFormat="1" spans="1:9">
      <c r="A18" s="100">
        <f>'【3-2】营销中心填-房间模型价 '!B17</f>
        <v>207</v>
      </c>
      <c r="B18" s="100" t="str">
        <f>'【3-2】营销中心填-房间模型价 '!C17</f>
        <v>6-6L</v>
      </c>
      <c r="C18" s="100" t="str">
        <f>VLOOKUP(A18,'【3-2】营销中心填-房间模型价 '!B:D,3,0)</f>
        <v>开间</v>
      </c>
      <c r="D18" s="101">
        <v>2</v>
      </c>
      <c r="E18" s="101">
        <v>0</v>
      </c>
      <c r="F18" s="101"/>
      <c r="G18" s="101">
        <v>1</v>
      </c>
      <c r="H18" s="101" t="str">
        <f t="shared" si="0"/>
        <v>2</v>
      </c>
      <c r="I18" s="102" t="s">
        <v>48</v>
      </c>
    </row>
    <row r="19" s="80" customFormat="1" spans="1:9">
      <c r="A19" s="100">
        <f>'【3-2】营销中心填-房间模型价 '!B18</f>
        <v>208</v>
      </c>
      <c r="B19" s="100" t="str">
        <f>'【3-2】营销中心填-房间模型价 '!C18</f>
        <v>6-6M</v>
      </c>
      <c r="C19" s="100" t="str">
        <f>VLOOKUP(A19,'【3-2】营销中心填-房间模型价 '!B:D,3,0)</f>
        <v>一居室</v>
      </c>
      <c r="D19" s="101">
        <v>3.5</v>
      </c>
      <c r="E19" s="101">
        <v>0</v>
      </c>
      <c r="F19" s="101"/>
      <c r="G19" s="101">
        <v>0</v>
      </c>
      <c r="H19" s="101" t="str">
        <f t="shared" si="0"/>
        <v>4</v>
      </c>
      <c r="I19" s="102" t="s">
        <v>48</v>
      </c>
    </row>
    <row r="20" spans="1:9">
      <c r="A20" s="86">
        <f>'【3-2】营销中心填-房间模型价 '!B19</f>
        <v>301</v>
      </c>
      <c r="B20" s="86" t="str">
        <f>'【3-2】营销中心填-房间模型价 '!C19</f>
        <v>6-6F</v>
      </c>
      <c r="C20" s="87" t="str">
        <f>VLOOKUP(A20,'【3-2】营销中心填-房间模型价 '!B:D,3,0)</f>
        <v>一居室</v>
      </c>
      <c r="D20" s="3">
        <v>3</v>
      </c>
      <c r="E20" s="3">
        <v>0</v>
      </c>
      <c r="F20" s="3"/>
      <c r="G20" s="3">
        <v>2</v>
      </c>
      <c r="H20" s="3" t="str">
        <f t="shared" si="0"/>
        <v>1</v>
      </c>
      <c r="I20" s="88" t="s">
        <v>48</v>
      </c>
    </row>
    <row r="21" spans="1:9">
      <c r="A21" s="86">
        <f>'【3-2】营销中心填-房间模型价 '!B20</f>
        <v>302</v>
      </c>
      <c r="B21" s="86" t="str">
        <f>'【3-2】营销中心填-房间模型价 '!C20</f>
        <v>6-6G</v>
      </c>
      <c r="C21" s="87" t="str">
        <f>VLOOKUP(A21,'【3-2】营销中心填-房间模型价 '!B:D,3,0)</f>
        <v>一居室</v>
      </c>
      <c r="D21" s="3">
        <v>3</v>
      </c>
      <c r="E21" s="3">
        <v>0</v>
      </c>
      <c r="F21" s="3"/>
      <c r="G21" s="3">
        <v>3</v>
      </c>
      <c r="H21" s="3" t="str">
        <f t="shared" si="0"/>
        <v>1</v>
      </c>
      <c r="I21" s="88" t="s">
        <v>48</v>
      </c>
    </row>
    <row r="22" spans="1:9">
      <c r="A22" s="86">
        <f>'【3-2】营销中心填-房间模型价 '!B21</f>
        <v>303</v>
      </c>
      <c r="B22" s="86" t="str">
        <f>'【3-2】营销中心填-房间模型价 '!C21</f>
        <v>6-6H</v>
      </c>
      <c r="C22" s="87" t="str">
        <f>VLOOKUP(A22,'【3-2】营销中心填-房间模型价 '!B:D,3,0)</f>
        <v>开间</v>
      </c>
      <c r="D22" s="3">
        <v>1</v>
      </c>
      <c r="E22" s="3">
        <v>0</v>
      </c>
      <c r="F22" s="3"/>
      <c r="G22" s="3">
        <v>1</v>
      </c>
      <c r="H22" s="3" t="str">
        <f t="shared" si="0"/>
        <v>1</v>
      </c>
      <c r="I22" s="88" t="s">
        <v>48</v>
      </c>
    </row>
    <row r="23" spans="1:9">
      <c r="A23" s="86">
        <f>'【3-2】营销中心填-房间模型价 '!B22</f>
        <v>304</v>
      </c>
      <c r="B23" s="86" t="str">
        <f>'【3-2】营销中心填-房间模型价 '!C22</f>
        <v>6-6I</v>
      </c>
      <c r="C23" s="87" t="str">
        <f>VLOOKUP(A23,'【3-2】营销中心填-房间模型价 '!B:D,3,0)</f>
        <v>一居室</v>
      </c>
      <c r="D23" s="3">
        <v>3</v>
      </c>
      <c r="E23" s="3">
        <v>0</v>
      </c>
      <c r="F23" s="3"/>
      <c r="G23" s="3">
        <v>3</v>
      </c>
      <c r="H23" s="3" t="str">
        <f t="shared" si="0"/>
        <v>1</v>
      </c>
      <c r="I23" s="88" t="s">
        <v>48</v>
      </c>
    </row>
    <row r="24" spans="1:9">
      <c r="A24" s="86">
        <f>'【3-2】营销中心填-房间模型价 '!B23</f>
        <v>305</v>
      </c>
      <c r="B24" s="86" t="str">
        <f>'【3-2】营销中心填-房间模型价 '!C23</f>
        <v>6-6J</v>
      </c>
      <c r="C24" s="87" t="str">
        <f>VLOOKUP(A24,'【3-2】营销中心填-房间模型价 '!B:D,3,0)</f>
        <v>开间</v>
      </c>
      <c r="D24" s="3">
        <v>1</v>
      </c>
      <c r="E24" s="3">
        <v>0</v>
      </c>
      <c r="F24" s="3"/>
      <c r="G24" s="3">
        <v>1</v>
      </c>
      <c r="H24" s="3" t="str">
        <f t="shared" si="0"/>
        <v>1</v>
      </c>
      <c r="I24" s="88" t="s">
        <v>48</v>
      </c>
    </row>
    <row r="25" spans="1:9">
      <c r="A25" s="86">
        <f>'【3-2】营销中心填-房间模型价 '!B24</f>
        <v>306</v>
      </c>
      <c r="B25" s="86" t="str">
        <f>'【3-2】营销中心填-房间模型价 '!C24</f>
        <v>6-6K</v>
      </c>
      <c r="C25" s="87" t="str">
        <f>VLOOKUP(A25,'【3-2】营销中心填-房间模型价 '!B:D,3,0)</f>
        <v>开间</v>
      </c>
      <c r="D25" s="3">
        <v>1</v>
      </c>
      <c r="E25" s="3">
        <v>0</v>
      </c>
      <c r="F25" s="3"/>
      <c r="G25" s="3">
        <v>1</v>
      </c>
      <c r="H25" s="3" t="str">
        <f t="shared" si="0"/>
        <v>1</v>
      </c>
      <c r="I25" s="88" t="s">
        <v>48</v>
      </c>
    </row>
    <row r="26" spans="1:9">
      <c r="A26" s="86">
        <f>'【3-2】营销中心填-房间模型价 '!B25</f>
        <v>307</v>
      </c>
      <c r="B26" s="86" t="str">
        <f>'【3-2】营销中心填-房间模型价 '!C25</f>
        <v>6-6L</v>
      </c>
      <c r="C26" s="87" t="str">
        <f>VLOOKUP(A26,'【3-2】营销中心填-房间模型价 '!B:D,3,0)</f>
        <v>开间</v>
      </c>
      <c r="D26" s="3">
        <v>2</v>
      </c>
      <c r="E26" s="3">
        <v>0</v>
      </c>
      <c r="F26" s="3"/>
      <c r="G26" s="3">
        <v>1</v>
      </c>
      <c r="H26" s="3" t="str">
        <f t="shared" si="0"/>
        <v>2</v>
      </c>
      <c r="I26" s="88" t="s">
        <v>48</v>
      </c>
    </row>
    <row r="27" spans="1:9">
      <c r="A27" s="86">
        <f>'【3-2】营销中心填-房间模型价 '!B26</f>
        <v>308</v>
      </c>
      <c r="B27" s="86" t="str">
        <f>'【3-2】营销中心填-房间模型价 '!C26</f>
        <v>6-6M</v>
      </c>
      <c r="C27" s="87" t="str">
        <f>VLOOKUP(A27,'【3-2】营销中心填-房间模型价 '!B:D,3,0)</f>
        <v>一居室</v>
      </c>
      <c r="D27" s="3">
        <v>3.5</v>
      </c>
      <c r="E27" s="3">
        <v>0</v>
      </c>
      <c r="F27" s="3"/>
      <c r="G27" s="3">
        <v>0</v>
      </c>
      <c r="H27" s="3" t="str">
        <f t="shared" si="0"/>
        <v>4</v>
      </c>
      <c r="I27" s="88" t="s">
        <v>48</v>
      </c>
    </row>
    <row r="28" s="80" customFormat="1" spans="1:9">
      <c r="A28" s="100">
        <f>'【3-2】营销中心填-房间模型价 '!B27</f>
        <v>401</v>
      </c>
      <c r="B28" s="100" t="str">
        <f>'【3-2】营销中心填-房间模型价 '!C27</f>
        <v>6-6F</v>
      </c>
      <c r="C28" s="100" t="str">
        <f>VLOOKUP(A28,'【3-2】营销中心填-房间模型价 '!B:D,3,0)</f>
        <v>一居室</v>
      </c>
      <c r="D28" s="101">
        <v>3</v>
      </c>
      <c r="E28" s="101">
        <v>0</v>
      </c>
      <c r="F28" s="101"/>
      <c r="G28" s="101">
        <v>2</v>
      </c>
      <c r="H28" s="101" t="str">
        <f t="shared" si="0"/>
        <v>1</v>
      </c>
      <c r="I28" s="102" t="s">
        <v>48</v>
      </c>
    </row>
    <row r="29" s="80" customFormat="1" spans="1:9">
      <c r="A29" s="100">
        <f>'【3-2】营销中心填-房间模型价 '!B28</f>
        <v>402</v>
      </c>
      <c r="B29" s="100" t="str">
        <f>'【3-2】营销中心填-房间模型价 '!C28</f>
        <v>6-6G</v>
      </c>
      <c r="C29" s="100" t="str">
        <f>VLOOKUP(A29,'【3-2】营销中心填-房间模型价 '!B:D,3,0)</f>
        <v>一居室</v>
      </c>
      <c r="D29" s="101">
        <v>3</v>
      </c>
      <c r="E29" s="101">
        <v>0</v>
      </c>
      <c r="F29" s="101"/>
      <c r="G29" s="101">
        <v>3</v>
      </c>
      <c r="H29" s="101" t="str">
        <f t="shared" si="0"/>
        <v>1</v>
      </c>
      <c r="I29" s="102" t="s">
        <v>48</v>
      </c>
    </row>
    <row r="30" s="80" customFormat="1" spans="1:9">
      <c r="A30" s="100">
        <f>'【3-2】营销中心填-房间模型价 '!B29</f>
        <v>403</v>
      </c>
      <c r="B30" s="100" t="str">
        <f>'【3-2】营销中心填-房间模型价 '!C29</f>
        <v>6-6H</v>
      </c>
      <c r="C30" s="100" t="str">
        <f>VLOOKUP(A30,'【3-2】营销中心填-房间模型价 '!B:D,3,0)</f>
        <v>开间</v>
      </c>
      <c r="D30" s="101">
        <v>1</v>
      </c>
      <c r="E30" s="101">
        <v>0</v>
      </c>
      <c r="F30" s="101"/>
      <c r="G30" s="101">
        <v>1</v>
      </c>
      <c r="H30" s="101" t="str">
        <f t="shared" si="0"/>
        <v>1</v>
      </c>
      <c r="I30" s="102" t="s">
        <v>48</v>
      </c>
    </row>
    <row r="31" s="80" customFormat="1" spans="1:9">
      <c r="A31" s="100">
        <f>'【3-2】营销中心填-房间模型价 '!B30</f>
        <v>404</v>
      </c>
      <c r="B31" s="100" t="str">
        <f>'【3-2】营销中心填-房间模型价 '!C30</f>
        <v>6-6I</v>
      </c>
      <c r="C31" s="100" t="str">
        <f>VLOOKUP(A31,'【3-2】营销中心填-房间模型价 '!B:D,3,0)</f>
        <v>一居室</v>
      </c>
      <c r="D31" s="101">
        <v>3</v>
      </c>
      <c r="E31" s="101">
        <v>0</v>
      </c>
      <c r="F31" s="101"/>
      <c r="G31" s="101">
        <v>3</v>
      </c>
      <c r="H31" s="101" t="str">
        <f t="shared" si="0"/>
        <v>1</v>
      </c>
      <c r="I31" s="102" t="s">
        <v>48</v>
      </c>
    </row>
    <row r="32" s="80" customFormat="1" spans="1:9">
      <c r="A32" s="100">
        <f>'【3-2】营销中心填-房间模型价 '!B31</f>
        <v>405</v>
      </c>
      <c r="B32" s="100" t="str">
        <f>'【3-2】营销中心填-房间模型价 '!C31</f>
        <v>6-6J</v>
      </c>
      <c r="C32" s="100" t="str">
        <f>VLOOKUP(A32,'【3-2】营销中心填-房间模型价 '!B:D,3,0)</f>
        <v>开间</v>
      </c>
      <c r="D32" s="101">
        <v>1</v>
      </c>
      <c r="E32" s="101">
        <v>0</v>
      </c>
      <c r="F32" s="101"/>
      <c r="G32" s="101">
        <v>1</v>
      </c>
      <c r="H32" s="101" t="str">
        <f t="shared" si="0"/>
        <v>1</v>
      </c>
      <c r="I32" s="102" t="s">
        <v>48</v>
      </c>
    </row>
    <row r="33" s="80" customFormat="1" spans="1:9">
      <c r="A33" s="100">
        <f>'【3-2】营销中心填-房间模型价 '!B32</f>
        <v>406</v>
      </c>
      <c r="B33" s="100" t="str">
        <f>'【3-2】营销中心填-房间模型价 '!C32</f>
        <v>6-6K</v>
      </c>
      <c r="C33" s="100" t="str">
        <f>VLOOKUP(A33,'【3-2】营销中心填-房间模型价 '!B:D,3,0)</f>
        <v>开间</v>
      </c>
      <c r="D33" s="101">
        <v>1</v>
      </c>
      <c r="E33" s="101">
        <v>0</v>
      </c>
      <c r="F33" s="101"/>
      <c r="G33" s="101">
        <v>1</v>
      </c>
      <c r="H33" s="101" t="str">
        <f t="shared" si="0"/>
        <v>1</v>
      </c>
      <c r="I33" s="102" t="s">
        <v>48</v>
      </c>
    </row>
    <row r="34" s="80" customFormat="1" spans="1:9">
      <c r="A34" s="100">
        <f>'【3-2】营销中心填-房间模型价 '!B33</f>
        <v>407</v>
      </c>
      <c r="B34" s="100" t="str">
        <f>'【3-2】营销中心填-房间模型价 '!C33</f>
        <v>6-6L</v>
      </c>
      <c r="C34" s="100" t="str">
        <f>VLOOKUP(A34,'【3-2】营销中心填-房间模型价 '!B:D,3,0)</f>
        <v>开间</v>
      </c>
      <c r="D34" s="101">
        <v>2</v>
      </c>
      <c r="E34" s="101">
        <v>0</v>
      </c>
      <c r="F34" s="101"/>
      <c r="G34" s="101">
        <v>1</v>
      </c>
      <c r="H34" s="101" t="str">
        <f t="shared" si="0"/>
        <v>2</v>
      </c>
      <c r="I34" s="102" t="s">
        <v>48</v>
      </c>
    </row>
    <row r="35" s="80" customFormat="1" spans="1:9">
      <c r="A35" s="100">
        <f>'【3-2】营销中心填-房间模型价 '!B34</f>
        <v>408</v>
      </c>
      <c r="B35" s="100" t="str">
        <f>'【3-2】营销中心填-房间模型价 '!C34</f>
        <v>6-6M</v>
      </c>
      <c r="C35" s="100" t="str">
        <f>VLOOKUP(A35,'【3-2】营销中心填-房间模型价 '!B:D,3,0)</f>
        <v>一居室</v>
      </c>
      <c r="D35" s="101">
        <v>3.5</v>
      </c>
      <c r="E35" s="101">
        <v>0</v>
      </c>
      <c r="F35" s="101"/>
      <c r="G35" s="101">
        <v>0</v>
      </c>
      <c r="H35" s="101" t="str">
        <f t="shared" si="0"/>
        <v>4</v>
      </c>
      <c r="I35" s="102" t="s">
        <v>48</v>
      </c>
    </row>
    <row r="36" spans="1:9">
      <c r="A36" s="86">
        <f>'【3-2】营销中心填-房间模型价 '!B35</f>
        <v>501</v>
      </c>
      <c r="B36" s="86" t="str">
        <f>'【3-2】营销中心填-房间模型价 '!C35</f>
        <v>6-6F</v>
      </c>
      <c r="C36" s="87" t="str">
        <f>VLOOKUP(A36,'【3-2】营销中心填-房间模型价 '!B:D,3,0)</f>
        <v>一居室</v>
      </c>
      <c r="D36" s="3">
        <v>3</v>
      </c>
      <c r="E36" s="3">
        <v>0</v>
      </c>
      <c r="F36" s="3"/>
      <c r="G36" s="3">
        <v>2</v>
      </c>
      <c r="H36" s="3" t="str">
        <f t="shared" ref="H36:H79" si="1">IF(C36="开间",IF(D36+E36*2-G36&lt;=0,"1",IF(D36+E36*2-G36&lt;=1,"2",IF(D36+E36*2-G36&lt;=2,"3",IF(D36+E36*2-G36&lt;=3,"4","5")))),IF(D36+E36*2-G36&lt;1.1,"1",IF(D36+E36*2-G36&lt;=2,"2",IF(D36+E36*2-G36&lt;=3,"3",IF(D36+E36*2-G36&lt;=4,"4","5")))))</f>
        <v>1</v>
      </c>
      <c r="I36" s="88" t="s">
        <v>48</v>
      </c>
    </row>
    <row r="37" spans="1:9">
      <c r="A37" s="86">
        <f>'【3-2】营销中心填-房间模型价 '!B36</f>
        <v>502</v>
      </c>
      <c r="B37" s="86" t="str">
        <f>'【3-2】营销中心填-房间模型价 '!C36</f>
        <v>6-6G</v>
      </c>
      <c r="C37" s="87" t="str">
        <f>VLOOKUP(A37,'【3-2】营销中心填-房间模型价 '!B:D,3,0)</f>
        <v>一居室</v>
      </c>
      <c r="D37" s="3">
        <v>3</v>
      </c>
      <c r="E37" s="3">
        <v>0</v>
      </c>
      <c r="F37" s="3"/>
      <c r="G37" s="3">
        <v>3</v>
      </c>
      <c r="H37" s="3" t="str">
        <f t="shared" si="1"/>
        <v>1</v>
      </c>
      <c r="I37" s="88" t="s">
        <v>48</v>
      </c>
    </row>
    <row r="38" spans="1:9">
      <c r="A38" s="86">
        <f>'【3-2】营销中心填-房间模型价 '!B37</f>
        <v>503</v>
      </c>
      <c r="B38" s="86" t="str">
        <f>'【3-2】营销中心填-房间模型价 '!C37</f>
        <v>6-6H</v>
      </c>
      <c r="C38" s="87" t="str">
        <f>VLOOKUP(A38,'【3-2】营销中心填-房间模型价 '!B:D,3,0)</f>
        <v>开间</v>
      </c>
      <c r="D38" s="3">
        <v>1</v>
      </c>
      <c r="E38" s="3">
        <v>0</v>
      </c>
      <c r="F38" s="3"/>
      <c r="G38" s="3">
        <v>1</v>
      </c>
      <c r="H38" s="3" t="str">
        <f t="shared" si="1"/>
        <v>1</v>
      </c>
      <c r="I38" s="88" t="s">
        <v>48</v>
      </c>
    </row>
    <row r="39" spans="1:9">
      <c r="A39" s="86">
        <f>'【3-2】营销中心填-房间模型价 '!B38</f>
        <v>504</v>
      </c>
      <c r="B39" s="86" t="str">
        <f>'【3-2】营销中心填-房间模型价 '!C38</f>
        <v>6-6I</v>
      </c>
      <c r="C39" s="87" t="str">
        <f>VLOOKUP(A39,'【3-2】营销中心填-房间模型价 '!B:D,3,0)</f>
        <v>一居室</v>
      </c>
      <c r="D39" s="3">
        <v>3</v>
      </c>
      <c r="E39" s="3">
        <v>0</v>
      </c>
      <c r="F39" s="3"/>
      <c r="G39" s="3">
        <v>3</v>
      </c>
      <c r="H39" s="3" t="str">
        <f t="shared" si="1"/>
        <v>1</v>
      </c>
      <c r="I39" s="88" t="s">
        <v>48</v>
      </c>
    </row>
    <row r="40" spans="1:9">
      <c r="A40" s="86">
        <f>'【3-2】营销中心填-房间模型价 '!B39</f>
        <v>505</v>
      </c>
      <c r="B40" s="86" t="str">
        <f>'【3-2】营销中心填-房间模型价 '!C39</f>
        <v>6-6J</v>
      </c>
      <c r="C40" s="87" t="str">
        <f>VLOOKUP(A40,'【3-2】营销中心填-房间模型价 '!B:D,3,0)</f>
        <v>开间</v>
      </c>
      <c r="D40" s="3">
        <v>1</v>
      </c>
      <c r="E40" s="3">
        <v>0</v>
      </c>
      <c r="F40" s="3"/>
      <c r="G40" s="3">
        <v>1</v>
      </c>
      <c r="H40" s="3" t="str">
        <f t="shared" si="1"/>
        <v>1</v>
      </c>
      <c r="I40" s="88" t="s">
        <v>48</v>
      </c>
    </row>
    <row r="41" spans="1:9">
      <c r="A41" s="86">
        <f>'【3-2】营销中心填-房间模型价 '!B40</f>
        <v>506</v>
      </c>
      <c r="B41" s="86" t="str">
        <f>'【3-2】营销中心填-房间模型价 '!C40</f>
        <v>6-6K</v>
      </c>
      <c r="C41" s="87" t="str">
        <f>VLOOKUP(A41,'【3-2】营销中心填-房间模型价 '!B:D,3,0)</f>
        <v>开间</v>
      </c>
      <c r="D41" s="3">
        <v>1</v>
      </c>
      <c r="E41" s="3">
        <v>0</v>
      </c>
      <c r="F41" s="3"/>
      <c r="G41" s="3">
        <v>1</v>
      </c>
      <c r="H41" s="3" t="str">
        <f t="shared" si="1"/>
        <v>1</v>
      </c>
      <c r="I41" s="88" t="s">
        <v>48</v>
      </c>
    </row>
    <row r="42" spans="1:9">
      <c r="A42" s="86">
        <f>'【3-2】营销中心填-房间模型价 '!B41</f>
        <v>507</v>
      </c>
      <c r="B42" s="86" t="str">
        <f>'【3-2】营销中心填-房间模型价 '!C41</f>
        <v>6-6L</v>
      </c>
      <c r="C42" s="87" t="str">
        <f>VLOOKUP(A42,'【3-2】营销中心填-房间模型价 '!B:D,3,0)</f>
        <v>开间</v>
      </c>
      <c r="D42" s="3">
        <v>2</v>
      </c>
      <c r="E42" s="3">
        <v>0</v>
      </c>
      <c r="F42" s="3"/>
      <c r="G42" s="3">
        <v>1</v>
      </c>
      <c r="H42" s="3" t="str">
        <f t="shared" si="1"/>
        <v>2</v>
      </c>
      <c r="I42" s="88" t="s">
        <v>48</v>
      </c>
    </row>
    <row r="43" spans="1:9">
      <c r="A43" s="86">
        <f>'【3-2】营销中心填-房间模型价 '!B42</f>
        <v>508</v>
      </c>
      <c r="B43" s="86" t="str">
        <f>'【3-2】营销中心填-房间模型价 '!C42</f>
        <v>6-6M</v>
      </c>
      <c r="C43" s="87" t="str">
        <f>VLOOKUP(A43,'【3-2】营销中心填-房间模型价 '!B:D,3,0)</f>
        <v>一居室</v>
      </c>
      <c r="D43" s="3">
        <v>3.5</v>
      </c>
      <c r="E43" s="3">
        <v>0</v>
      </c>
      <c r="F43" s="3"/>
      <c r="G43" s="3">
        <v>0</v>
      </c>
      <c r="H43" s="3" t="str">
        <f t="shared" si="1"/>
        <v>4</v>
      </c>
      <c r="I43" s="88" t="s">
        <v>48</v>
      </c>
    </row>
    <row r="44" s="80" customFormat="1" spans="1:9">
      <c r="A44" s="100">
        <f>'【3-2】营销中心填-房间模型价 '!B43</f>
        <v>601</v>
      </c>
      <c r="B44" s="100" t="str">
        <f>'【3-2】营销中心填-房间模型价 '!C43</f>
        <v>6-6F</v>
      </c>
      <c r="C44" s="100" t="str">
        <f>VLOOKUP(A44,'【3-2】营销中心填-房间模型价 '!B:D,3,0)</f>
        <v>一居室</v>
      </c>
      <c r="D44" s="101">
        <v>3</v>
      </c>
      <c r="E44" s="101">
        <v>0</v>
      </c>
      <c r="F44" s="101"/>
      <c r="G44" s="101">
        <v>2</v>
      </c>
      <c r="H44" s="101" t="str">
        <f t="shared" si="1"/>
        <v>1</v>
      </c>
      <c r="I44" s="102" t="s">
        <v>48</v>
      </c>
    </row>
    <row r="45" s="80" customFormat="1" spans="1:9">
      <c r="A45" s="100">
        <f>'【3-2】营销中心填-房间模型价 '!B44</f>
        <v>602</v>
      </c>
      <c r="B45" s="100" t="str">
        <f>'【3-2】营销中心填-房间模型价 '!C44</f>
        <v>6-6G</v>
      </c>
      <c r="C45" s="100" t="str">
        <f>VLOOKUP(A45,'【3-2】营销中心填-房间模型价 '!B:D,3,0)</f>
        <v>一居室</v>
      </c>
      <c r="D45" s="101">
        <v>3</v>
      </c>
      <c r="E45" s="101">
        <v>0</v>
      </c>
      <c r="F45" s="101"/>
      <c r="G45" s="101">
        <v>3</v>
      </c>
      <c r="H45" s="101" t="str">
        <f t="shared" si="1"/>
        <v>1</v>
      </c>
      <c r="I45" s="102" t="s">
        <v>48</v>
      </c>
    </row>
    <row r="46" s="80" customFormat="1" spans="1:9">
      <c r="A46" s="100">
        <f>'【3-2】营销中心填-房间模型价 '!B45</f>
        <v>603</v>
      </c>
      <c r="B46" s="100" t="str">
        <f>'【3-2】营销中心填-房间模型价 '!C45</f>
        <v>6-6H</v>
      </c>
      <c r="C46" s="100" t="str">
        <f>VLOOKUP(A46,'【3-2】营销中心填-房间模型价 '!B:D,3,0)</f>
        <v>开间</v>
      </c>
      <c r="D46" s="101">
        <v>1</v>
      </c>
      <c r="E46" s="101">
        <v>0</v>
      </c>
      <c r="F46" s="101"/>
      <c r="G46" s="101">
        <v>1</v>
      </c>
      <c r="H46" s="101" t="str">
        <f t="shared" si="1"/>
        <v>1</v>
      </c>
      <c r="I46" s="102" t="s">
        <v>48</v>
      </c>
    </row>
    <row r="47" s="80" customFormat="1" spans="1:9">
      <c r="A47" s="100">
        <f>'【3-2】营销中心填-房间模型价 '!B46</f>
        <v>604</v>
      </c>
      <c r="B47" s="100" t="str">
        <f>'【3-2】营销中心填-房间模型价 '!C46</f>
        <v>6-6I</v>
      </c>
      <c r="C47" s="100" t="str">
        <f>VLOOKUP(A47,'【3-2】营销中心填-房间模型价 '!B:D,3,0)</f>
        <v>一居室</v>
      </c>
      <c r="D47" s="101">
        <v>3</v>
      </c>
      <c r="E47" s="101">
        <v>0</v>
      </c>
      <c r="F47" s="101"/>
      <c r="G47" s="101">
        <v>3</v>
      </c>
      <c r="H47" s="101" t="str">
        <f t="shared" si="1"/>
        <v>1</v>
      </c>
      <c r="I47" s="102" t="s">
        <v>48</v>
      </c>
    </row>
    <row r="48" s="80" customFormat="1" spans="1:9">
      <c r="A48" s="100">
        <f>'【3-2】营销中心填-房间模型价 '!B47</f>
        <v>605</v>
      </c>
      <c r="B48" s="100" t="str">
        <f>'【3-2】营销中心填-房间模型价 '!C47</f>
        <v>6-6J</v>
      </c>
      <c r="C48" s="100" t="str">
        <f>VLOOKUP(A48,'【3-2】营销中心填-房间模型价 '!B:D,3,0)</f>
        <v>开间</v>
      </c>
      <c r="D48" s="101">
        <v>1</v>
      </c>
      <c r="E48" s="101">
        <v>0</v>
      </c>
      <c r="F48" s="101"/>
      <c r="G48" s="101">
        <v>1</v>
      </c>
      <c r="H48" s="101" t="str">
        <f t="shared" si="1"/>
        <v>1</v>
      </c>
      <c r="I48" s="102" t="s">
        <v>48</v>
      </c>
    </row>
    <row r="49" s="80" customFormat="1" spans="1:9">
      <c r="A49" s="100">
        <f>'【3-2】营销中心填-房间模型价 '!B48</f>
        <v>606</v>
      </c>
      <c r="B49" s="100" t="str">
        <f>'【3-2】营销中心填-房间模型价 '!C48</f>
        <v>6-6K</v>
      </c>
      <c r="C49" s="100" t="str">
        <f>VLOOKUP(A49,'【3-2】营销中心填-房间模型价 '!B:D,3,0)</f>
        <v>开间</v>
      </c>
      <c r="D49" s="101">
        <v>1</v>
      </c>
      <c r="E49" s="101">
        <v>0</v>
      </c>
      <c r="F49" s="101"/>
      <c r="G49" s="101">
        <v>1</v>
      </c>
      <c r="H49" s="101" t="str">
        <f t="shared" si="1"/>
        <v>1</v>
      </c>
      <c r="I49" s="102" t="s">
        <v>48</v>
      </c>
    </row>
    <row r="50" s="80" customFormat="1" spans="1:9">
      <c r="A50" s="100">
        <f>'【3-2】营销中心填-房间模型价 '!B49</f>
        <v>607</v>
      </c>
      <c r="B50" s="100" t="str">
        <f>'【3-2】营销中心填-房间模型价 '!C49</f>
        <v>6-6L</v>
      </c>
      <c r="C50" s="100" t="str">
        <f>VLOOKUP(A50,'【3-2】营销中心填-房间模型价 '!B:D,3,0)</f>
        <v>开间</v>
      </c>
      <c r="D50" s="101">
        <v>2</v>
      </c>
      <c r="E50" s="101">
        <v>0</v>
      </c>
      <c r="F50" s="101"/>
      <c r="G50" s="101">
        <v>1</v>
      </c>
      <c r="H50" s="101" t="str">
        <f t="shared" si="1"/>
        <v>2</v>
      </c>
      <c r="I50" s="102" t="s">
        <v>48</v>
      </c>
    </row>
    <row r="51" s="80" customFormat="1" spans="1:9">
      <c r="A51" s="100">
        <f>'【3-2】营销中心填-房间模型价 '!B50</f>
        <v>608</v>
      </c>
      <c r="B51" s="100" t="str">
        <f>'【3-2】营销中心填-房间模型价 '!C50</f>
        <v>6-6M</v>
      </c>
      <c r="C51" s="100" t="str">
        <f>VLOOKUP(A51,'【3-2】营销中心填-房间模型价 '!B:D,3,0)</f>
        <v>一居室</v>
      </c>
      <c r="D51" s="101">
        <v>3.5</v>
      </c>
      <c r="E51" s="101">
        <v>0</v>
      </c>
      <c r="F51" s="101"/>
      <c r="G51" s="101">
        <v>0</v>
      </c>
      <c r="H51" s="101" t="str">
        <f t="shared" si="1"/>
        <v>4</v>
      </c>
      <c r="I51" s="102" t="s">
        <v>48</v>
      </c>
    </row>
    <row r="52" spans="1:9">
      <c r="A52" s="86">
        <f>'【3-2】营销中心填-房间模型价 '!B51</f>
        <v>701</v>
      </c>
      <c r="B52" s="86" t="str">
        <f>'【3-2】营销中心填-房间模型价 '!C51</f>
        <v>6-6F</v>
      </c>
      <c r="C52" s="87" t="str">
        <f>VLOOKUP(A52,'【3-2】营销中心填-房间模型价 '!B:D,3,0)</f>
        <v>一居室</v>
      </c>
      <c r="D52" s="3">
        <v>3</v>
      </c>
      <c r="E52" s="3">
        <v>0</v>
      </c>
      <c r="F52" s="3"/>
      <c r="G52" s="3">
        <v>0</v>
      </c>
      <c r="H52" s="3" t="str">
        <f t="shared" si="1"/>
        <v>3</v>
      </c>
      <c r="I52" s="88" t="s">
        <v>48</v>
      </c>
    </row>
    <row r="53" spans="1:9">
      <c r="A53" s="86">
        <f>'【3-2】营销中心填-房间模型价 '!B52</f>
        <v>702</v>
      </c>
      <c r="B53" s="86" t="str">
        <f>'【3-2】营销中心填-房间模型价 '!C52</f>
        <v>6-6G</v>
      </c>
      <c r="C53" s="87" t="str">
        <f>VLOOKUP(A53,'【3-2】营销中心填-房间模型价 '!B:D,3,0)</f>
        <v>一居室</v>
      </c>
      <c r="D53" s="3">
        <v>3</v>
      </c>
      <c r="E53" s="3">
        <v>0</v>
      </c>
      <c r="F53" s="3"/>
      <c r="G53" s="3">
        <v>2</v>
      </c>
      <c r="H53" s="3" t="str">
        <f t="shared" si="1"/>
        <v>1</v>
      </c>
      <c r="I53" s="88" t="s">
        <v>48</v>
      </c>
    </row>
    <row r="54" spans="1:9">
      <c r="A54" s="86">
        <f>'【3-2】营销中心填-房间模型价 '!B53</f>
        <v>703</v>
      </c>
      <c r="B54" s="86" t="str">
        <f>'【3-2】营销中心填-房间模型价 '!C53</f>
        <v>6-6H</v>
      </c>
      <c r="C54" s="87" t="str">
        <f>VLOOKUP(A54,'【3-2】营销中心填-房间模型价 '!B:D,3,0)</f>
        <v>开间</v>
      </c>
      <c r="D54" s="3">
        <v>1</v>
      </c>
      <c r="E54" s="3">
        <v>0</v>
      </c>
      <c r="F54" s="3"/>
      <c r="G54" s="3">
        <v>1</v>
      </c>
      <c r="H54" s="3" t="str">
        <f t="shared" si="1"/>
        <v>1</v>
      </c>
      <c r="I54" s="88" t="s">
        <v>48</v>
      </c>
    </row>
    <row r="55" spans="1:9">
      <c r="A55" s="86">
        <f>'【3-2】营销中心填-房间模型价 '!B54</f>
        <v>704</v>
      </c>
      <c r="B55" s="86" t="str">
        <f>'【3-2】营销中心填-房间模型价 '!C54</f>
        <v>6-6I</v>
      </c>
      <c r="C55" s="87" t="str">
        <f>VLOOKUP(A55,'【3-2】营销中心填-房间模型价 '!B:D,3,0)</f>
        <v>一居室</v>
      </c>
      <c r="D55" s="3">
        <v>3</v>
      </c>
      <c r="E55" s="3">
        <v>0</v>
      </c>
      <c r="F55" s="3"/>
      <c r="G55" s="3">
        <v>3</v>
      </c>
      <c r="H55" s="3" t="str">
        <f t="shared" si="1"/>
        <v>1</v>
      </c>
      <c r="I55" s="88" t="s">
        <v>48</v>
      </c>
    </row>
    <row r="56" spans="1:9">
      <c r="A56" s="86">
        <f>'【3-2】营销中心填-房间模型价 '!B55</f>
        <v>705</v>
      </c>
      <c r="B56" s="86" t="str">
        <f>'【3-2】营销中心填-房间模型价 '!C55</f>
        <v>6-6J</v>
      </c>
      <c r="C56" s="87" t="str">
        <f>VLOOKUP(A56,'【3-2】营销中心填-房间模型价 '!B:D,3,0)</f>
        <v>开间</v>
      </c>
      <c r="D56" s="3">
        <v>1</v>
      </c>
      <c r="E56" s="3">
        <v>0</v>
      </c>
      <c r="F56" s="3"/>
      <c r="G56" s="3">
        <v>1</v>
      </c>
      <c r="H56" s="3" t="str">
        <f t="shared" si="1"/>
        <v>1</v>
      </c>
      <c r="I56" s="88" t="s">
        <v>48</v>
      </c>
    </row>
    <row r="57" spans="1:9">
      <c r="A57" s="86">
        <f>'【3-2】营销中心填-房间模型价 '!B56</f>
        <v>706</v>
      </c>
      <c r="B57" s="86" t="str">
        <f>'【3-2】营销中心填-房间模型价 '!C56</f>
        <v>6-6K</v>
      </c>
      <c r="C57" s="87" t="str">
        <f>VLOOKUP(A57,'【3-2】营销中心填-房间模型价 '!B:D,3,0)</f>
        <v>开间</v>
      </c>
      <c r="D57" s="3">
        <v>1</v>
      </c>
      <c r="E57" s="3">
        <v>0</v>
      </c>
      <c r="F57" s="3"/>
      <c r="G57" s="3">
        <v>1</v>
      </c>
      <c r="H57" s="3" t="str">
        <f t="shared" si="1"/>
        <v>1</v>
      </c>
      <c r="I57" s="88" t="s">
        <v>48</v>
      </c>
    </row>
    <row r="58" spans="1:9">
      <c r="A58" s="86">
        <f>'【3-2】营销中心填-房间模型价 '!B57</f>
        <v>707</v>
      </c>
      <c r="B58" s="86" t="str">
        <f>'【3-2】营销中心填-房间模型价 '!C57</f>
        <v>6-6L</v>
      </c>
      <c r="C58" s="87" t="str">
        <f>VLOOKUP(A58,'【3-2】营销中心填-房间模型价 '!B:D,3,0)</f>
        <v>开间</v>
      </c>
      <c r="D58" s="3">
        <v>2</v>
      </c>
      <c r="E58" s="3">
        <v>0</v>
      </c>
      <c r="F58" s="3"/>
      <c r="G58" s="3">
        <v>1</v>
      </c>
      <c r="H58" s="3" t="str">
        <f t="shared" si="1"/>
        <v>2</v>
      </c>
      <c r="I58" s="88" t="s">
        <v>48</v>
      </c>
    </row>
    <row r="59" spans="1:9">
      <c r="A59" s="86">
        <f>'【3-2】营销中心填-房间模型价 '!B58</f>
        <v>708</v>
      </c>
      <c r="B59" s="86" t="str">
        <f>'【3-2】营销中心填-房间模型价 '!C58</f>
        <v>6-6M</v>
      </c>
      <c r="C59" s="87" t="str">
        <f>VLOOKUP(A59,'【3-2】营销中心填-房间模型价 '!B:D,3,0)</f>
        <v>一居室</v>
      </c>
      <c r="D59" s="3">
        <v>3.5</v>
      </c>
      <c r="E59" s="3">
        <v>0</v>
      </c>
      <c r="F59" s="3"/>
      <c r="G59" s="3">
        <v>0</v>
      </c>
      <c r="H59" s="3" t="str">
        <f t="shared" si="1"/>
        <v>4</v>
      </c>
      <c r="I59" s="88" t="s">
        <v>48</v>
      </c>
    </row>
    <row r="60" spans="1:9">
      <c r="A60" s="86" t="e">
        <f>'【3-2】营销中心填-房间模型价 '!#REF!</f>
        <v>#REF!</v>
      </c>
      <c r="B60" s="86" t="e">
        <f>'【3-2】营销中心填-房间模型价 '!#REF!</f>
        <v>#REF!</v>
      </c>
      <c r="C60" s="87" t="e">
        <f>VLOOKUP(A60,'【3-2】营销中心填-房间模型价 '!B:D,3,0)</f>
        <v>#REF!</v>
      </c>
      <c r="D60" s="3"/>
      <c r="E60" s="3"/>
      <c r="F60" s="3"/>
      <c r="G60" s="3"/>
      <c r="H60" s="3" t="e">
        <f t="shared" si="1"/>
        <v>#REF!</v>
      </c>
      <c r="I60" s="88"/>
    </row>
    <row r="61" spans="1:9">
      <c r="A61" s="86" t="e">
        <f>'【3-2】营销中心填-房间模型价 '!#REF!</f>
        <v>#REF!</v>
      </c>
      <c r="B61" s="86" t="e">
        <f>'【3-2】营销中心填-房间模型价 '!#REF!</f>
        <v>#REF!</v>
      </c>
      <c r="C61" s="87" t="e">
        <f>VLOOKUP(A61,'【3-2】营销中心填-房间模型价 '!B:D,3,0)</f>
        <v>#REF!</v>
      </c>
      <c r="D61" s="3"/>
      <c r="E61" s="3"/>
      <c r="F61" s="3"/>
      <c r="G61" s="3"/>
      <c r="H61" s="3" t="e">
        <f t="shared" si="1"/>
        <v>#REF!</v>
      </c>
      <c r="I61" s="88"/>
    </row>
    <row r="62" spans="1:9">
      <c r="A62" s="86" t="e">
        <f>'【3-2】营销中心填-房间模型价 '!#REF!</f>
        <v>#REF!</v>
      </c>
      <c r="B62" s="86" t="e">
        <f>'【3-2】营销中心填-房间模型价 '!#REF!</f>
        <v>#REF!</v>
      </c>
      <c r="C62" s="87" t="e">
        <f>VLOOKUP(A62,'【3-2】营销中心填-房间模型价 '!B:D,3,0)</f>
        <v>#REF!</v>
      </c>
      <c r="D62" s="3"/>
      <c r="E62" s="3"/>
      <c r="F62" s="3"/>
      <c r="G62" s="3"/>
      <c r="H62" s="3" t="e">
        <f t="shared" si="1"/>
        <v>#REF!</v>
      </c>
      <c r="I62" s="88"/>
    </row>
    <row r="63" spans="1:9">
      <c r="A63" s="86" t="e">
        <f>'【3-2】营销中心填-房间模型价 '!#REF!</f>
        <v>#REF!</v>
      </c>
      <c r="B63" s="86" t="e">
        <f>'【3-2】营销中心填-房间模型价 '!#REF!</f>
        <v>#REF!</v>
      </c>
      <c r="C63" s="87" t="e">
        <f>VLOOKUP(A63,'【3-2】营销中心填-房间模型价 '!B:D,3,0)</f>
        <v>#REF!</v>
      </c>
      <c r="D63" s="3"/>
      <c r="E63" s="3"/>
      <c r="F63" s="3"/>
      <c r="G63" s="3"/>
      <c r="H63" s="3" t="e">
        <f t="shared" si="1"/>
        <v>#REF!</v>
      </c>
      <c r="I63" s="88"/>
    </row>
    <row r="64" spans="1:9">
      <c r="A64" s="86" t="e">
        <f>'【3-2】营销中心填-房间模型价 '!#REF!</f>
        <v>#REF!</v>
      </c>
      <c r="B64" s="86" t="e">
        <f>'【3-2】营销中心填-房间模型价 '!#REF!</f>
        <v>#REF!</v>
      </c>
      <c r="C64" s="87" t="e">
        <f>VLOOKUP(A64,'【3-2】营销中心填-房间模型价 '!B:D,3,0)</f>
        <v>#REF!</v>
      </c>
      <c r="D64" s="3"/>
      <c r="E64" s="3"/>
      <c r="F64" s="3"/>
      <c r="G64" s="3"/>
      <c r="H64" s="3" t="e">
        <f t="shared" si="1"/>
        <v>#REF!</v>
      </c>
      <c r="I64" s="88"/>
    </row>
    <row r="65" spans="1:9">
      <c r="A65" s="86" t="e">
        <f>'【3-2】营销中心填-房间模型价 '!#REF!</f>
        <v>#REF!</v>
      </c>
      <c r="B65" s="86" t="e">
        <f>'【3-2】营销中心填-房间模型价 '!#REF!</f>
        <v>#REF!</v>
      </c>
      <c r="C65" s="87" t="e">
        <f>VLOOKUP(A65,'【3-2】营销中心填-房间模型价 '!B:D,3,0)</f>
        <v>#REF!</v>
      </c>
      <c r="D65" s="3"/>
      <c r="E65" s="3"/>
      <c r="F65" s="3"/>
      <c r="G65" s="3"/>
      <c r="H65" s="3" t="e">
        <f t="shared" si="1"/>
        <v>#REF!</v>
      </c>
      <c r="I65" s="88"/>
    </row>
    <row r="66" spans="1:9">
      <c r="A66" s="86" t="e">
        <f>'【3-2】营销中心填-房间模型价 '!#REF!</f>
        <v>#REF!</v>
      </c>
      <c r="B66" s="86" t="e">
        <f>'【3-2】营销中心填-房间模型价 '!#REF!</f>
        <v>#REF!</v>
      </c>
      <c r="C66" s="87" t="e">
        <f>VLOOKUP(A66,'【3-2】营销中心填-房间模型价 '!B:D,3,0)</f>
        <v>#REF!</v>
      </c>
      <c r="D66" s="3"/>
      <c r="E66" s="3"/>
      <c r="F66" s="3"/>
      <c r="G66" s="3"/>
      <c r="H66" s="3" t="e">
        <f t="shared" si="1"/>
        <v>#REF!</v>
      </c>
      <c r="I66" s="88"/>
    </row>
    <row r="67" spans="1:9">
      <c r="A67" s="86" t="e">
        <f>'【3-2】营销中心填-房间模型价 '!#REF!</f>
        <v>#REF!</v>
      </c>
      <c r="B67" s="86" t="e">
        <f>'【3-2】营销中心填-房间模型价 '!#REF!</f>
        <v>#REF!</v>
      </c>
      <c r="C67" s="87" t="e">
        <f>VLOOKUP(A67,'【3-2】营销中心填-房间模型价 '!B:D,3,0)</f>
        <v>#REF!</v>
      </c>
      <c r="D67" s="3"/>
      <c r="E67" s="3"/>
      <c r="F67" s="3"/>
      <c r="G67" s="3"/>
      <c r="H67" s="3" t="e">
        <f t="shared" si="1"/>
        <v>#REF!</v>
      </c>
      <c r="I67" s="88"/>
    </row>
    <row r="68" spans="1:9">
      <c r="A68" s="86" t="e">
        <f>'【3-2】营销中心填-房间模型价 '!#REF!</f>
        <v>#REF!</v>
      </c>
      <c r="B68" s="86" t="e">
        <f>'【3-2】营销中心填-房间模型价 '!#REF!</f>
        <v>#REF!</v>
      </c>
      <c r="C68" s="87" t="e">
        <f>VLOOKUP(A68,'【3-2】营销中心填-房间模型价 '!B:D,3,0)</f>
        <v>#REF!</v>
      </c>
      <c r="D68" s="3"/>
      <c r="E68" s="3"/>
      <c r="F68" s="3"/>
      <c r="G68" s="3"/>
      <c r="H68" s="3" t="e">
        <f t="shared" si="1"/>
        <v>#REF!</v>
      </c>
      <c r="I68" s="88"/>
    </row>
    <row r="69" spans="1:9">
      <c r="A69" s="86" t="e">
        <f>'【3-2】营销中心填-房间模型价 '!#REF!</f>
        <v>#REF!</v>
      </c>
      <c r="B69" s="86" t="e">
        <f>'【3-2】营销中心填-房间模型价 '!#REF!</f>
        <v>#REF!</v>
      </c>
      <c r="C69" s="87" t="e">
        <f>VLOOKUP(A69,'【3-2】营销中心填-房间模型价 '!B:D,3,0)</f>
        <v>#REF!</v>
      </c>
      <c r="D69" s="3"/>
      <c r="E69" s="3"/>
      <c r="F69" s="3"/>
      <c r="G69" s="3"/>
      <c r="H69" s="3" t="e">
        <f t="shared" si="1"/>
        <v>#REF!</v>
      </c>
      <c r="I69" s="88"/>
    </row>
    <row r="70" spans="1:9">
      <c r="A70" s="86" t="e">
        <f>'【3-2】营销中心填-房间模型价 '!#REF!</f>
        <v>#REF!</v>
      </c>
      <c r="B70" s="86" t="e">
        <f>'【3-2】营销中心填-房间模型价 '!#REF!</f>
        <v>#REF!</v>
      </c>
      <c r="C70" s="87" t="e">
        <f>VLOOKUP(A70,'【3-2】营销中心填-房间模型价 '!B:D,3,0)</f>
        <v>#REF!</v>
      </c>
      <c r="D70" s="3"/>
      <c r="E70" s="3"/>
      <c r="F70" s="3"/>
      <c r="G70" s="3"/>
      <c r="H70" s="3" t="e">
        <f t="shared" si="1"/>
        <v>#REF!</v>
      </c>
      <c r="I70" s="88"/>
    </row>
    <row r="71" spans="1:9">
      <c r="A71" s="86" t="e">
        <f>'【3-2】营销中心填-房间模型价 '!#REF!</f>
        <v>#REF!</v>
      </c>
      <c r="B71" s="86" t="e">
        <f>'【3-2】营销中心填-房间模型价 '!#REF!</f>
        <v>#REF!</v>
      </c>
      <c r="C71" s="87" t="e">
        <f>VLOOKUP(A71,'【3-2】营销中心填-房间模型价 '!B:D,3,0)</f>
        <v>#REF!</v>
      </c>
      <c r="D71" s="3"/>
      <c r="E71" s="3"/>
      <c r="F71" s="3"/>
      <c r="G71" s="3"/>
      <c r="H71" s="3" t="e">
        <f t="shared" si="1"/>
        <v>#REF!</v>
      </c>
      <c r="I71" s="88"/>
    </row>
    <row r="72" spans="1:9">
      <c r="A72" s="86" t="e">
        <f>'【3-2】营销中心填-房间模型价 '!#REF!</f>
        <v>#REF!</v>
      </c>
      <c r="B72" s="86" t="e">
        <f>'【3-2】营销中心填-房间模型价 '!#REF!</f>
        <v>#REF!</v>
      </c>
      <c r="C72" s="87" t="e">
        <f>VLOOKUP(A72,'【3-2】营销中心填-房间模型价 '!B:D,3,0)</f>
        <v>#REF!</v>
      </c>
      <c r="D72" s="3"/>
      <c r="E72" s="3"/>
      <c r="F72" s="3"/>
      <c r="G72" s="3"/>
      <c r="H72" s="3" t="e">
        <f t="shared" si="1"/>
        <v>#REF!</v>
      </c>
      <c r="I72" s="88"/>
    </row>
    <row r="73" spans="1:9">
      <c r="A73" s="86" t="e">
        <f>'【3-2】营销中心填-房间模型价 '!#REF!</f>
        <v>#REF!</v>
      </c>
      <c r="B73" s="86" t="e">
        <f>'【3-2】营销中心填-房间模型价 '!#REF!</f>
        <v>#REF!</v>
      </c>
      <c r="C73" s="87" t="e">
        <f>VLOOKUP(A73,'【3-2】营销中心填-房间模型价 '!B:D,3,0)</f>
        <v>#REF!</v>
      </c>
      <c r="D73" s="3"/>
      <c r="E73" s="3"/>
      <c r="F73" s="3"/>
      <c r="G73" s="3"/>
      <c r="H73" s="3" t="e">
        <f t="shared" si="1"/>
        <v>#REF!</v>
      </c>
      <c r="I73" s="88"/>
    </row>
    <row r="74" spans="1:9">
      <c r="A74" s="86" t="e">
        <f>'【3-2】营销中心填-房间模型价 '!#REF!</f>
        <v>#REF!</v>
      </c>
      <c r="B74" s="86" t="e">
        <f>'【3-2】营销中心填-房间模型价 '!#REF!</f>
        <v>#REF!</v>
      </c>
      <c r="C74" s="87" t="e">
        <f>VLOOKUP(A74,'【3-2】营销中心填-房间模型价 '!B:D,3,0)</f>
        <v>#REF!</v>
      </c>
      <c r="D74" s="3"/>
      <c r="E74" s="3"/>
      <c r="F74" s="3"/>
      <c r="G74" s="3"/>
      <c r="H74" s="3" t="e">
        <f t="shared" si="1"/>
        <v>#REF!</v>
      </c>
      <c r="I74" s="88"/>
    </row>
    <row r="75" spans="1:9">
      <c r="A75" s="86" t="e">
        <f>'【3-2】营销中心填-房间模型价 '!#REF!</f>
        <v>#REF!</v>
      </c>
      <c r="B75" s="86" t="e">
        <f>'【3-2】营销中心填-房间模型价 '!#REF!</f>
        <v>#REF!</v>
      </c>
      <c r="C75" s="87" t="e">
        <f>VLOOKUP(A75,'【3-2】营销中心填-房间模型价 '!B:D,3,0)</f>
        <v>#REF!</v>
      </c>
      <c r="D75" s="3"/>
      <c r="E75" s="3"/>
      <c r="F75" s="3"/>
      <c r="G75" s="3"/>
      <c r="H75" s="3" t="e">
        <f t="shared" si="1"/>
        <v>#REF!</v>
      </c>
      <c r="I75" s="88"/>
    </row>
    <row r="76" spans="1:9">
      <c r="A76" s="86" t="e">
        <f>'【3-2】营销中心填-房间模型价 '!#REF!</f>
        <v>#REF!</v>
      </c>
      <c r="B76" s="86" t="e">
        <f>'【3-2】营销中心填-房间模型价 '!#REF!</f>
        <v>#REF!</v>
      </c>
      <c r="C76" s="87" t="e">
        <f>VLOOKUP(A76,'【3-2】营销中心填-房间模型价 '!B:D,3,0)</f>
        <v>#REF!</v>
      </c>
      <c r="D76" s="3"/>
      <c r="E76" s="3"/>
      <c r="F76" s="3"/>
      <c r="G76" s="3"/>
      <c r="H76" s="3" t="e">
        <f t="shared" si="1"/>
        <v>#REF!</v>
      </c>
      <c r="I76" s="88"/>
    </row>
    <row r="77" spans="1:9">
      <c r="A77" s="86" t="e">
        <f>'【3-2】营销中心填-房间模型价 '!#REF!</f>
        <v>#REF!</v>
      </c>
      <c r="B77" s="86" t="e">
        <f>'【3-2】营销中心填-房间模型价 '!#REF!</f>
        <v>#REF!</v>
      </c>
      <c r="C77" s="87" t="e">
        <f>VLOOKUP(A77,'【3-2】营销中心填-房间模型价 '!B:D,3,0)</f>
        <v>#REF!</v>
      </c>
      <c r="D77" s="3"/>
      <c r="E77" s="3"/>
      <c r="F77" s="3"/>
      <c r="G77" s="3"/>
      <c r="H77" s="3" t="e">
        <f t="shared" si="1"/>
        <v>#REF!</v>
      </c>
      <c r="I77" s="88"/>
    </row>
    <row r="78" spans="1:9">
      <c r="A78" s="86" t="e">
        <f>'【3-2】营销中心填-房间模型价 '!#REF!</f>
        <v>#REF!</v>
      </c>
      <c r="B78" s="86" t="e">
        <f>'【3-2】营销中心填-房间模型价 '!#REF!</f>
        <v>#REF!</v>
      </c>
      <c r="C78" s="87" t="e">
        <f>VLOOKUP(A78,'【3-2】营销中心填-房间模型价 '!B:D,3,0)</f>
        <v>#REF!</v>
      </c>
      <c r="D78" s="3"/>
      <c r="E78" s="3"/>
      <c r="F78" s="3"/>
      <c r="G78" s="3"/>
      <c r="H78" s="3" t="e">
        <f t="shared" si="1"/>
        <v>#REF!</v>
      </c>
      <c r="I78" s="88"/>
    </row>
    <row r="79" spans="1:9">
      <c r="A79" s="86" t="e">
        <f>'【3-2】营销中心填-房间模型价 '!#REF!</f>
        <v>#REF!</v>
      </c>
      <c r="B79" s="86" t="e">
        <f>'【3-2】营销中心填-房间模型价 '!#REF!</f>
        <v>#REF!</v>
      </c>
      <c r="C79" s="87" t="e">
        <f>VLOOKUP(A79,'【3-2】营销中心填-房间模型价 '!B:D,3,0)</f>
        <v>#REF!</v>
      </c>
      <c r="D79" s="3"/>
      <c r="E79" s="3"/>
      <c r="F79" s="3"/>
      <c r="G79" s="3"/>
      <c r="H79" s="3" t="e">
        <f t="shared" si="1"/>
        <v>#REF!</v>
      </c>
      <c r="I79" s="88"/>
    </row>
    <row r="80" spans="1:9">
      <c r="A80" s="86" t="e">
        <f>'【3-2】营销中心填-房间模型价 '!#REF!</f>
        <v>#REF!</v>
      </c>
      <c r="B80" s="86" t="e">
        <f>'【3-2】营销中心填-房间模型价 '!#REF!</f>
        <v>#REF!</v>
      </c>
      <c r="C80" s="87" t="e">
        <f>VLOOKUP(A80,'【3-2】营销中心填-房间模型价 '!B:D,3,0)</f>
        <v>#REF!</v>
      </c>
      <c r="D80" s="3"/>
      <c r="E80" s="3"/>
      <c r="F80" s="3"/>
      <c r="G80" s="3"/>
      <c r="H80" s="3" t="e">
        <f>IF(C80="开间",IF(D80+E80*2-G80&lt;=0,"1",IF(D80+E80*2-G80&lt;=1,"2",IF(D80+E80*2-G80&lt;=2,"3",IF(D80+E80*2-G80&lt;=3,"4","5")))),IF(D80+E80*2-G80&lt;1.1,"1",IF(D80+E80*2-G3《=2,"2",IF(D80+E80*2-G80&lt;=3,"3",IF(D80+E80*2-G80&lt;=4,"4","5")))))</f>
        <v>#REF!</v>
      </c>
      <c r="I80" s="88"/>
    </row>
    <row r="81" spans="1:9">
      <c r="A81" s="86" t="e">
        <f>'【3-2】营销中心填-房间模型价 '!#REF!</f>
        <v>#REF!</v>
      </c>
      <c r="B81" s="86" t="e">
        <f>'【3-2】营销中心填-房间模型价 '!#REF!</f>
        <v>#REF!</v>
      </c>
      <c r="C81" s="87" t="e">
        <f>VLOOKUP(A81,'【3-2】营销中心填-房间模型价 '!B:D,3,0)</f>
        <v>#REF!</v>
      </c>
      <c r="D81" s="3"/>
      <c r="E81" s="3"/>
      <c r="F81" s="3"/>
      <c r="G81" s="3"/>
      <c r="H81" s="3" t="e">
        <f>IF(C81="开间",IF(D81+E81*2-G81&lt;=0,"1",IF(D81+E81*2-G81&lt;=1,"2",IF(D81+E81*2-G81&lt;=2,"3",IF(D81+E81*2-G81&lt;=3,"4","5")))),IF(D81+E81*2-G81&lt;1.1,"1",IF(D81+E81*2-G3《=2,"2",IF(D81+E81*2-G81&lt;=3,"3",IF(D81+E81*2-G81&lt;=4,"4","5")))))</f>
        <v>#REF!</v>
      </c>
      <c r="I81" s="88"/>
    </row>
    <row r="82" spans="1:9">
      <c r="A82" s="86" t="e">
        <f>'【3-2】营销中心填-房间模型价 '!#REF!</f>
        <v>#REF!</v>
      </c>
      <c r="B82" s="86" t="e">
        <f>'【3-2】营销中心填-房间模型价 '!#REF!</f>
        <v>#REF!</v>
      </c>
      <c r="C82" s="87" t="e">
        <f>VLOOKUP(A82,'【3-2】营销中心填-房间模型价 '!B:D,3,0)</f>
        <v>#REF!</v>
      </c>
      <c r="D82" s="3"/>
      <c r="E82" s="3"/>
      <c r="F82" s="3"/>
      <c r="G82" s="3"/>
      <c r="H82" s="3" t="e">
        <f>IF(C82="开间",IF(D82+E82*2-G82&lt;=0,"1",IF(D82+E82*2-G82&lt;=1,"2",IF(D82+E82*2-G82&lt;=2,"3",IF(D82+E82*2-G82&lt;=3,"4","5")))),IF(D82+E82*2-G82&lt;1.1,"1",IF(D82+E82*2-G3《=2,"2",IF(D82+E82*2-G82&lt;=3,"3",IF(D82+E82*2-G82&lt;=4,"4","5")))))</f>
        <v>#REF!</v>
      </c>
      <c r="I82" s="88"/>
    </row>
    <row r="83" spans="1:9">
      <c r="A83" s="86" t="e">
        <f>'【3-2】营销中心填-房间模型价 '!#REF!</f>
        <v>#REF!</v>
      </c>
      <c r="B83" s="86" t="e">
        <f>'【3-2】营销中心填-房间模型价 '!#REF!</f>
        <v>#REF!</v>
      </c>
      <c r="C83" s="87" t="e">
        <f>VLOOKUP(A83,'【3-2】营销中心填-房间模型价 '!B:D,3,0)</f>
        <v>#REF!</v>
      </c>
      <c r="D83" s="3"/>
      <c r="E83" s="3"/>
      <c r="F83" s="3"/>
      <c r="G83" s="3"/>
      <c r="H83" s="3" t="e">
        <f>IF(C83="开间",IF(D83+E83*2-G83&lt;=0,"1",IF(D83+E83*2-G83&lt;=1,"2",IF(D83+E83*2-G83&lt;=2,"3",IF(D83+E83*2-G83&lt;=3,"4","5")))),IF(D83+E83*2-G83&lt;1.1,"1",IF(D83+E83*2-G3《=2,"2",IF(D83+E83*2-G83&lt;=3,"3",IF(D83+E83*2-G83&lt;=4,"4","5")))))</f>
        <v>#REF!</v>
      </c>
      <c r="I83" s="88"/>
    </row>
    <row r="84" spans="1:9">
      <c r="A84" s="86" t="e">
        <f>'【3-2】营销中心填-房间模型价 '!#REF!</f>
        <v>#REF!</v>
      </c>
      <c r="B84" s="86" t="e">
        <f>'【3-2】营销中心填-房间模型价 '!#REF!</f>
        <v>#REF!</v>
      </c>
      <c r="C84" s="87" t="e">
        <f>VLOOKUP(A84,'【3-2】营销中心填-房间模型价 '!B:D,3,0)</f>
        <v>#REF!</v>
      </c>
      <c r="D84" s="3"/>
      <c r="E84" s="3"/>
      <c r="F84" s="3"/>
      <c r="G84" s="3"/>
      <c r="H84" s="3" t="e">
        <f>IF(C84="开间",IF(D84+E84*2-G84&lt;=0,"1",IF(D84+E84*2-G84&lt;=1,"2",IF(D84+E84*2-G84&lt;=2,"3",IF(D84+E84*2-G84&lt;=3,"4","5")))),IF(D84+E84*2-G84&lt;1.1,"1",IF(D84+E84*2-G3《=2,"2",IF(D84+E84*2-G84&lt;=3,"3",IF(D84+E84*2-G84&lt;=4,"4","5")))))</f>
        <v>#REF!</v>
      </c>
      <c r="I84" s="88"/>
    </row>
    <row r="85" spans="1:9">
      <c r="A85" s="86" t="e">
        <f>'【3-2】营销中心填-房间模型价 '!#REF!</f>
        <v>#REF!</v>
      </c>
      <c r="B85" s="86" t="e">
        <f>'【3-2】营销中心填-房间模型价 '!#REF!</f>
        <v>#REF!</v>
      </c>
      <c r="C85" s="87" t="e">
        <f>VLOOKUP(A85,'【3-2】营销中心填-房间模型价 '!B:D,3,0)</f>
        <v>#REF!</v>
      </c>
      <c r="D85" s="3"/>
      <c r="E85" s="3"/>
      <c r="F85" s="3"/>
      <c r="G85" s="3"/>
      <c r="H85" s="3" t="e">
        <f>IF(C85="开间",IF(D85+E85*2-G85&lt;=0,"1",IF(D85+E85*2-G85&lt;=1,"2",IF(D85+E85*2-G85&lt;=2,"3",IF(D85+E85*2-G85&lt;=3,"4","5")))),IF(D85+E85*2-G85&lt;1.1,"1",IF(D85+E85*2-G3《=2,"2",IF(D85+E85*2-G85&lt;=3,"3",IF(D85+E85*2-G85&lt;=4,"4","5")))))</f>
        <v>#REF!</v>
      </c>
      <c r="I85" s="88"/>
    </row>
    <row r="86" spans="1:9">
      <c r="A86" s="86" t="e">
        <f>'【3-2】营销中心填-房间模型价 '!#REF!</f>
        <v>#REF!</v>
      </c>
      <c r="B86" s="86" t="e">
        <f>'【3-2】营销中心填-房间模型价 '!#REF!</f>
        <v>#REF!</v>
      </c>
      <c r="C86" s="87" t="e">
        <f>VLOOKUP(A86,'【3-2】营销中心填-房间模型价 '!B:D,3,0)</f>
        <v>#REF!</v>
      </c>
      <c r="D86" s="3"/>
      <c r="E86" s="3"/>
      <c r="F86" s="3"/>
      <c r="G86" s="3"/>
      <c r="H86" s="3" t="e">
        <f>IF(C86="开间",IF(D86+E86*2-G86&lt;=0,"1",IF(D86+E86*2-G86&lt;=1,"2",IF(D86+E86*2-G86&lt;=2,"3",IF(D86+E86*2-G86&lt;=3,"4","5")))),IF(D86+E86*2-G86&lt;1.1,"1",IF(D86+E86*2-G3《=2,"2",IF(D86+E86*2-G86&lt;=3,"3",IF(D86+E86*2-G86&lt;=4,"4","5")))))</f>
        <v>#REF!</v>
      </c>
      <c r="I86" s="88"/>
    </row>
    <row r="87" spans="1:9">
      <c r="A87" s="86" t="e">
        <f>'【3-2】营销中心填-房间模型价 '!#REF!</f>
        <v>#REF!</v>
      </c>
      <c r="B87" s="86" t="e">
        <f>'【3-2】营销中心填-房间模型价 '!#REF!</f>
        <v>#REF!</v>
      </c>
      <c r="C87" s="87" t="e">
        <f>VLOOKUP(A87,'【3-2】营销中心填-房间模型价 '!B:D,3,0)</f>
        <v>#REF!</v>
      </c>
      <c r="D87" s="3"/>
      <c r="E87" s="3"/>
      <c r="F87" s="3"/>
      <c r="G87" s="3"/>
      <c r="H87" s="3" t="e">
        <f>IF(C87="开间",IF(D87+E87*2-G87&lt;=0,"1",IF(D87+E87*2-G87&lt;=1,"2",IF(D87+E87*2-G87&lt;=2,"3",IF(D87+E87*2-G87&lt;=3,"4","5")))),IF(D87+E87*2-G87&lt;1.1,"1",IF(D87+E87*2-G3《=2,"2",IF(D87+E87*2-G87&lt;=3,"3",IF(D87+E87*2-G87&lt;=4,"4","5")))))</f>
        <v>#REF!</v>
      </c>
      <c r="I87" s="88"/>
    </row>
    <row r="88" spans="1:9">
      <c r="A88" s="86" t="e">
        <f>'【3-2】营销中心填-房间模型价 '!#REF!</f>
        <v>#REF!</v>
      </c>
      <c r="B88" s="86" t="e">
        <f>'【3-2】营销中心填-房间模型价 '!#REF!</f>
        <v>#REF!</v>
      </c>
      <c r="C88" s="87" t="e">
        <f>VLOOKUP(A88,'【3-2】营销中心填-房间模型价 '!B:D,3,0)</f>
        <v>#REF!</v>
      </c>
      <c r="D88" s="3"/>
      <c r="E88" s="3"/>
      <c r="F88" s="3"/>
      <c r="G88" s="3"/>
      <c r="H88" s="3" t="e">
        <f>IF(C88="开间",IF(D88+E88*2-G88&lt;=0,"1",IF(D88+E88*2-G88&lt;=1,"2",IF(D88+E88*2-G88&lt;=2,"3",IF(D88+E88*2-G88&lt;=3,"4","5")))),IF(D88+E88*2-G88&lt;1.1,"1",IF(D88+E88*2-G3《=2,"2",IF(D88+E88*2-G88&lt;=3,"3",IF(D88+E88*2-G88&lt;=4,"4","5")))))</f>
        <v>#REF!</v>
      </c>
      <c r="I88" s="88"/>
    </row>
    <row r="89" spans="1:9">
      <c r="A89" s="86" t="e">
        <f>'【3-2】营销中心填-房间模型价 '!#REF!</f>
        <v>#REF!</v>
      </c>
      <c r="B89" s="86" t="e">
        <f>'【3-2】营销中心填-房间模型价 '!#REF!</f>
        <v>#REF!</v>
      </c>
      <c r="C89" s="87" t="e">
        <f>VLOOKUP(A89,'【3-2】营销中心填-房间模型价 '!B:D,3,0)</f>
        <v>#REF!</v>
      </c>
      <c r="D89" s="3"/>
      <c r="E89" s="3"/>
      <c r="F89" s="3"/>
      <c r="G89" s="3"/>
      <c r="H89" s="3" t="e">
        <f>IF(C89="开间",IF(D89+E89*2-G89&lt;=0,"1",IF(D89+E89*2-G89&lt;=1,"2",IF(D89+E89*2-G89&lt;=2,"3",IF(D89+E89*2-G89&lt;=3,"4","5")))),IF(D89+E89*2-G89&lt;1.1,"1",IF(D89+E89*2-G3《=2,"2",IF(D89+E89*2-G89&lt;=3,"3",IF(D89+E89*2-G89&lt;=4,"4","5")))))</f>
        <v>#REF!</v>
      </c>
      <c r="I89" s="88"/>
    </row>
    <row r="90" spans="1:9">
      <c r="A90" s="86" t="e">
        <f>'【3-2】营销中心填-房间模型价 '!#REF!</f>
        <v>#REF!</v>
      </c>
      <c r="B90" s="86" t="e">
        <f>'【3-2】营销中心填-房间模型价 '!#REF!</f>
        <v>#REF!</v>
      </c>
      <c r="C90" s="87" t="e">
        <f>VLOOKUP(A90,'【3-2】营销中心填-房间模型价 '!B:D,3,0)</f>
        <v>#REF!</v>
      </c>
      <c r="D90" s="3"/>
      <c r="E90" s="3"/>
      <c r="F90" s="3"/>
      <c r="G90" s="3"/>
      <c r="H90" s="3" t="e">
        <f>IF(C90="开间",IF(D90+E90*2-G90&lt;=0,"1",IF(D90+E90*2-G90&lt;=1,"2",IF(D90+E90*2-G90&lt;=2,"3",IF(D90+E90*2-G90&lt;=3,"4","5")))),IF(D90+E90*2-G90&lt;1.1,"1",IF(D90+E90*2-G3《=2,"2",IF(D90+E90*2-G90&lt;=3,"3",IF(D90+E90*2-G90&lt;=4,"4","5")))))</f>
        <v>#REF!</v>
      </c>
      <c r="I90" s="88"/>
    </row>
    <row r="91" spans="1:9">
      <c r="A91" s="86" t="e">
        <f>'【3-2】营销中心填-房间模型价 '!#REF!</f>
        <v>#REF!</v>
      </c>
      <c r="B91" s="86" t="e">
        <f>'【3-2】营销中心填-房间模型价 '!#REF!</f>
        <v>#REF!</v>
      </c>
      <c r="C91" s="87" t="e">
        <f>VLOOKUP(A91,'【3-2】营销中心填-房间模型价 '!B:D,3,0)</f>
        <v>#REF!</v>
      </c>
      <c r="D91" s="3"/>
      <c r="E91" s="3"/>
      <c r="F91" s="3"/>
      <c r="G91" s="3"/>
      <c r="H91" s="3" t="e">
        <f>IF(C91="开间",IF(D91+E91*2-G91&lt;=0,"1",IF(D91+E91*2-G91&lt;=1,"2",IF(D91+E91*2-G91&lt;=2,"3",IF(D91+E91*2-G91&lt;=3,"4","5")))),IF(D91+E91*2-G91&lt;1.1,"1",IF(D91+E91*2-G3《=2,"2",IF(D91+E91*2-G91&lt;=3,"3",IF(D91+E91*2-G91&lt;=4,"4","5")))))</f>
        <v>#REF!</v>
      </c>
      <c r="I91" s="88"/>
    </row>
    <row r="92" spans="1:9">
      <c r="A92" s="86" t="e">
        <f>'【3-2】营销中心填-房间模型价 '!#REF!</f>
        <v>#REF!</v>
      </c>
      <c r="B92" s="86" t="e">
        <f>'【3-2】营销中心填-房间模型价 '!#REF!</f>
        <v>#REF!</v>
      </c>
      <c r="C92" s="87" t="e">
        <f>VLOOKUP(A92,'【3-2】营销中心填-房间模型价 '!B:D,3,0)</f>
        <v>#REF!</v>
      </c>
      <c r="D92" s="3"/>
      <c r="E92" s="3"/>
      <c r="F92" s="3"/>
      <c r="G92" s="3"/>
      <c r="H92" s="3" t="e">
        <f>IF(C92="开间",IF(D92+E92*2-G92&lt;=0,"1",IF(D92+E92*2-G92&lt;=1,"2",IF(D92+E92*2-G92&lt;=2,"3",IF(D92+E92*2-G92&lt;=3,"4","5")))),IF(D92+E92*2-G92&lt;1.1,"1",IF(D92+E92*2-G3《=2,"2",IF(D92+E92*2-G92&lt;=3,"3",IF(D92+E92*2-G92&lt;=4,"4","5")))))</f>
        <v>#REF!</v>
      </c>
      <c r="I92" s="88"/>
    </row>
    <row r="93" spans="1:9">
      <c r="A93" s="86" t="e">
        <f>'【3-2】营销中心填-房间模型价 '!#REF!</f>
        <v>#REF!</v>
      </c>
      <c r="B93" s="86" t="e">
        <f>'【3-2】营销中心填-房间模型价 '!#REF!</f>
        <v>#REF!</v>
      </c>
      <c r="C93" s="87" t="e">
        <f>VLOOKUP(A93,'【3-2】营销中心填-房间模型价 '!B:D,3,0)</f>
        <v>#REF!</v>
      </c>
      <c r="D93" s="3"/>
      <c r="E93" s="3"/>
      <c r="F93" s="3"/>
      <c r="G93" s="3"/>
      <c r="H93" s="3" t="e">
        <f>IF(C93="开间",IF(D93+E93*2-G93&lt;=0,"1",IF(D93+E93*2-G93&lt;=1,"2",IF(D93+E93*2-G93&lt;=2,"3",IF(D93+E93*2-G93&lt;=3,"4","5")))),IF(D93+E93*2-G93&lt;1.1,"1",IF(D93+E93*2-G3《=2,"2",IF(D93+E93*2-G93&lt;=3,"3",IF(D93+E93*2-G93&lt;=4,"4","5")))))</f>
        <v>#REF!</v>
      </c>
      <c r="I93" s="88"/>
    </row>
    <row r="94" spans="1:9">
      <c r="A94" s="86" t="e">
        <f>'【3-2】营销中心填-房间模型价 '!#REF!</f>
        <v>#REF!</v>
      </c>
      <c r="B94" s="86" t="e">
        <f>'【3-2】营销中心填-房间模型价 '!#REF!</f>
        <v>#REF!</v>
      </c>
      <c r="C94" s="87" t="e">
        <f>VLOOKUP(A94,'【3-2】营销中心填-房间模型价 '!B:D,3,0)</f>
        <v>#REF!</v>
      </c>
      <c r="D94" s="3"/>
      <c r="E94" s="3"/>
      <c r="F94" s="3"/>
      <c r="G94" s="3"/>
      <c r="H94" s="3" t="e">
        <f>IF(C94="开间",IF(D94+E94*2-G94&lt;=0,"1",IF(D94+E94*2-G94&lt;=1,"2",IF(D94+E94*2-G94&lt;=2,"3",IF(D94+E94*2-G94&lt;=3,"4","5")))),IF(D94+E94*2-G94&lt;1.1,"1",IF(D94+E94*2-G3《=2,"2",IF(D94+E94*2-G94&lt;=3,"3",IF(D94+E94*2-G94&lt;=4,"4","5")))))</f>
        <v>#REF!</v>
      </c>
      <c r="I94" s="88"/>
    </row>
    <row r="95" spans="1:9">
      <c r="A95" s="86" t="e">
        <f>'【3-2】营销中心填-房间模型价 '!#REF!</f>
        <v>#REF!</v>
      </c>
      <c r="B95" s="86" t="e">
        <f>'【3-2】营销中心填-房间模型价 '!#REF!</f>
        <v>#REF!</v>
      </c>
      <c r="C95" s="87" t="e">
        <f>VLOOKUP(A95,'【3-2】营销中心填-房间模型价 '!B:D,3,0)</f>
        <v>#REF!</v>
      </c>
      <c r="D95" s="3"/>
      <c r="E95" s="3"/>
      <c r="F95" s="3"/>
      <c r="G95" s="3"/>
      <c r="H95" s="3" t="e">
        <f>IF(C95="开间",IF(D95+E95*2-G95&lt;=0,"1",IF(D95+E95*2-G95&lt;=1,"2",IF(D95+E95*2-G95&lt;=2,"3",IF(D95+E95*2-G95&lt;=3,"4","5")))),IF(D95+E95*2-G95&lt;1.1,"1",IF(D95+E95*2-G3《=2,"2",IF(D95+E95*2-G95&lt;=3,"3",IF(D95+E95*2-G95&lt;=4,"4","5")))))</f>
        <v>#REF!</v>
      </c>
      <c r="I95" s="88"/>
    </row>
    <row r="96" spans="1:9">
      <c r="A96" s="86" t="e">
        <f>'【3-2】营销中心填-房间模型价 '!#REF!</f>
        <v>#REF!</v>
      </c>
      <c r="B96" s="86" t="e">
        <f>'【3-2】营销中心填-房间模型价 '!#REF!</f>
        <v>#REF!</v>
      </c>
      <c r="C96" s="87" t="e">
        <f>VLOOKUP(A96,'【3-2】营销中心填-房间模型价 '!B:D,3,0)</f>
        <v>#REF!</v>
      </c>
      <c r="D96" s="3"/>
      <c r="E96" s="3"/>
      <c r="F96" s="3"/>
      <c r="G96" s="3"/>
      <c r="H96" s="3" t="e">
        <f>IF(C96="开间",IF(D96+E96*2-G96&lt;=0,"1",IF(D96+E96*2-G96&lt;=1,"2",IF(D96+E96*2-G96&lt;=2,"3",IF(D96+E96*2-G96&lt;=3,"4","5")))),IF(D96+E96*2-G96&lt;1.1,"1",IF(D96+E96*2-G3《=2,"2",IF(D96+E96*2-G96&lt;=3,"3",IF(D96+E96*2-G96&lt;=4,"4","5")))))</f>
        <v>#REF!</v>
      </c>
      <c r="I96" s="88"/>
    </row>
    <row r="97" spans="1:9">
      <c r="A97" s="86" t="e">
        <f>'【3-2】营销中心填-房间模型价 '!#REF!</f>
        <v>#REF!</v>
      </c>
      <c r="B97" s="86" t="e">
        <f>'【3-2】营销中心填-房间模型价 '!#REF!</f>
        <v>#REF!</v>
      </c>
      <c r="C97" s="87" t="e">
        <f>VLOOKUP(A97,'【3-2】营销中心填-房间模型价 '!B:D,3,0)</f>
        <v>#REF!</v>
      </c>
      <c r="D97" s="3"/>
      <c r="E97" s="3"/>
      <c r="F97" s="3"/>
      <c r="G97" s="3"/>
      <c r="H97" s="3" t="e">
        <f>IF(C97="开间",IF(D97+E97*2-G97&lt;=0,"1",IF(D97+E97*2-G97&lt;=1,"2",IF(D97+E97*2-G97&lt;=2,"3",IF(D97+E97*2-G97&lt;=3,"4","5")))),IF(D97+E97*2-G97&lt;1.1,"1",IF(D97+E97*2-G3《=2,"2",IF(D97+E97*2-G97&lt;=3,"3",IF(D97+E97*2-G97&lt;=4,"4","5")))))</f>
        <v>#REF!</v>
      </c>
      <c r="I97" s="88"/>
    </row>
    <row r="98" spans="1:9">
      <c r="A98" s="86" t="e">
        <f>'【3-2】营销中心填-房间模型价 '!#REF!</f>
        <v>#REF!</v>
      </c>
      <c r="B98" s="86" t="e">
        <f>'【3-2】营销中心填-房间模型价 '!#REF!</f>
        <v>#REF!</v>
      </c>
      <c r="C98" s="87" t="e">
        <f>VLOOKUP(A98,'【3-2】营销中心填-房间模型价 '!B:D,3,0)</f>
        <v>#REF!</v>
      </c>
      <c r="D98" s="3"/>
      <c r="E98" s="3"/>
      <c r="F98" s="3"/>
      <c r="G98" s="3"/>
      <c r="H98" s="3" t="e">
        <f>IF(C98="开间",IF(D98+E98*2-G98&lt;=0,"1",IF(D98+E98*2-G98&lt;=1,"2",IF(D98+E98*2-G98&lt;=2,"3",IF(D98+E98*2-G98&lt;=3,"4","5")))),IF(D98+E98*2-G98&lt;1.1,"1",IF(D98+E98*2-G3《=2,"2",IF(D98+E98*2-G98&lt;=3,"3",IF(D98+E98*2-G98&lt;=4,"4","5")))))</f>
        <v>#REF!</v>
      </c>
      <c r="I98" s="88"/>
    </row>
    <row r="99" spans="1:9">
      <c r="A99" s="86" t="e">
        <f>'【3-2】营销中心填-房间模型价 '!#REF!</f>
        <v>#REF!</v>
      </c>
      <c r="B99" s="86" t="e">
        <f>'【3-2】营销中心填-房间模型价 '!#REF!</f>
        <v>#REF!</v>
      </c>
      <c r="C99" s="87" t="e">
        <f>VLOOKUP(A99,'【3-2】营销中心填-房间模型价 '!B:D,3,0)</f>
        <v>#REF!</v>
      </c>
      <c r="D99" s="3"/>
      <c r="E99" s="3"/>
      <c r="F99" s="3"/>
      <c r="G99" s="3"/>
      <c r="H99" s="3" t="e">
        <f>IF(C99="开间",IF(D99+E99*2-G99&lt;=0,"1",IF(D99+E99*2-G99&lt;=1,"2",IF(D99+E99*2-G99&lt;=2,"3",IF(D99+E99*2-G99&lt;=3,"4","5")))),IF(D99+E99*2-G99&lt;1.1,"1",IF(D99+E99*2-G3《=2,"2",IF(D99+E99*2-G99&lt;=3,"3",IF(D99+E99*2-G99&lt;=4,"4","5")))))</f>
        <v>#REF!</v>
      </c>
      <c r="I99" s="88"/>
    </row>
    <row r="100" spans="1:9">
      <c r="A100" s="86" t="e">
        <f>'【3-2】营销中心填-房间模型价 '!#REF!</f>
        <v>#REF!</v>
      </c>
      <c r="B100" s="86" t="e">
        <f>'【3-2】营销中心填-房间模型价 '!#REF!</f>
        <v>#REF!</v>
      </c>
      <c r="C100" s="87" t="e">
        <f>VLOOKUP(A100,'【3-2】营销中心填-房间模型价 '!B:D,3,0)</f>
        <v>#REF!</v>
      </c>
      <c r="D100" s="3"/>
      <c r="E100" s="3"/>
      <c r="F100" s="3"/>
      <c r="G100" s="3"/>
      <c r="H100" s="3" t="e">
        <f>IF(C100="开间",IF(D100+E100*2-G100&lt;=0,"1",IF(D100+E100*2-G100&lt;=1,"2",IF(D100+E100*2-G100&lt;=2,"3",IF(D100+E100*2-G100&lt;=3,"4","5")))),IF(D100+E100*2-G100&lt;1.1,"1",IF(D100+E100*2-G3《=2,"2",IF(D100+E100*2-G100&lt;=3,"3",IF(D100+E100*2-G100&lt;=4,"4","5")))))</f>
        <v>#REF!</v>
      </c>
      <c r="I100" s="88"/>
    </row>
    <row r="101" spans="1:9">
      <c r="A101" s="86" t="e">
        <f>'【3-2】营销中心填-房间模型价 '!#REF!</f>
        <v>#REF!</v>
      </c>
      <c r="B101" s="86" t="e">
        <f>'【3-2】营销中心填-房间模型价 '!#REF!</f>
        <v>#REF!</v>
      </c>
      <c r="C101" s="87" t="e">
        <f>VLOOKUP(A101,'【3-2】营销中心填-房间模型价 '!B:D,3,0)</f>
        <v>#REF!</v>
      </c>
      <c r="D101" s="3"/>
      <c r="E101" s="3"/>
      <c r="F101" s="3"/>
      <c r="G101" s="3"/>
      <c r="H101" s="3" t="e">
        <f>IF(C101="开间",IF(D101+E101*2-G101&lt;=0,"1",IF(D101+E101*2-G101&lt;=1,"2",IF(D101+E101*2-G101&lt;=2,"3",IF(D101+E101*2-G101&lt;=3,"4","5")))),IF(D101+E101*2-G101&lt;1.1,"1",IF(D101+E101*2-G3《=2,"2",IF(D101+E101*2-G101&lt;=3,"3",IF(D101+E101*2-G101&lt;=4,"4","5")))))</f>
        <v>#REF!</v>
      </c>
      <c r="I101" s="88"/>
    </row>
    <row r="102" spans="1:9">
      <c r="A102" s="86" t="e">
        <f>'【3-2】营销中心填-房间模型价 '!#REF!</f>
        <v>#REF!</v>
      </c>
      <c r="B102" s="86" t="e">
        <f>'【3-2】营销中心填-房间模型价 '!#REF!</f>
        <v>#REF!</v>
      </c>
      <c r="C102" s="87" t="e">
        <f>VLOOKUP(A102,'【3-2】营销中心填-房间模型价 '!B:D,3,0)</f>
        <v>#REF!</v>
      </c>
      <c r="D102" s="3"/>
      <c r="E102" s="3"/>
      <c r="F102" s="3"/>
      <c r="G102" s="3"/>
      <c r="H102" s="3" t="e">
        <f>IF(C102="开间",IF(D102+E102*2-G102&lt;=0,"1",IF(D102+E102*2-G102&lt;=1,"2",IF(D102+E102*2-G102&lt;=2,"3",IF(D102+E102*2-G102&lt;=3,"4","5")))),IF(D102+E102*2-G102&lt;1.1,"1",IF(D102+E102*2-G3《=2,"2",IF(D102+E102*2-G102&lt;=3,"3",IF(D102+E102*2-G102&lt;=4,"4","5")))))</f>
        <v>#REF!</v>
      </c>
      <c r="I102" s="88"/>
    </row>
    <row r="103" spans="1:9">
      <c r="A103" s="86" t="e">
        <f>'【3-2】营销中心填-房间模型价 '!#REF!</f>
        <v>#REF!</v>
      </c>
      <c r="B103" s="86" t="e">
        <f>'【3-2】营销中心填-房间模型价 '!#REF!</f>
        <v>#REF!</v>
      </c>
      <c r="C103" s="87" t="e">
        <f>VLOOKUP(A103,'【3-2】营销中心填-房间模型价 '!B:D,3,0)</f>
        <v>#REF!</v>
      </c>
      <c r="D103" s="3"/>
      <c r="E103" s="3"/>
      <c r="F103" s="3"/>
      <c r="G103" s="3"/>
      <c r="H103" s="3" t="e">
        <f>IF(C103="开间",IF(D103+E103*2-G103&lt;=0,"1",IF(D103+E103*2-G103&lt;=1,"2",IF(D103+E103*2-G103&lt;=2,"3",IF(D103+E103*2-G103&lt;=3,"4","5")))),IF(D103+E103*2-G103&lt;1.1,"1",IF(D103+E103*2-G3《=2,"2",IF(D103+E103*2-G103&lt;=3,"3",IF(D103+E103*2-G103&lt;=4,"4","5")))))</f>
        <v>#REF!</v>
      </c>
      <c r="I103" s="88"/>
    </row>
    <row r="104" spans="1:9">
      <c r="A104" s="86" t="e">
        <f>'【3-2】营销中心填-房间模型价 '!#REF!</f>
        <v>#REF!</v>
      </c>
      <c r="B104" s="86" t="e">
        <f>'【3-2】营销中心填-房间模型价 '!#REF!</f>
        <v>#REF!</v>
      </c>
      <c r="C104" s="87" t="e">
        <f>VLOOKUP(A104,'【3-2】营销中心填-房间模型价 '!B:D,3,0)</f>
        <v>#REF!</v>
      </c>
      <c r="D104" s="3"/>
      <c r="E104" s="3"/>
      <c r="F104" s="3"/>
      <c r="G104" s="3"/>
      <c r="H104" s="3" t="e">
        <f>IF(C104="开间",IF(D104+E104*2-G104&lt;=0,"1",IF(D104+E104*2-G104&lt;=1,"2",IF(D104+E104*2-G104&lt;=2,"3",IF(D104+E104*2-G104&lt;=3,"4","5")))),IF(D104+E104*2-G104&lt;1.1,"1",IF(D104+E104*2-G3《=2,"2",IF(D104+E104*2-G104&lt;=3,"3",IF(D104+E104*2-G104&lt;=4,"4","5")))))</f>
        <v>#REF!</v>
      </c>
      <c r="I104" s="88"/>
    </row>
    <row r="105" spans="1:9">
      <c r="A105" s="86" t="e">
        <f>'【3-2】营销中心填-房间模型价 '!#REF!</f>
        <v>#REF!</v>
      </c>
      <c r="B105" s="86" t="e">
        <f>'【3-2】营销中心填-房间模型价 '!#REF!</f>
        <v>#REF!</v>
      </c>
      <c r="C105" s="87" t="e">
        <f>VLOOKUP(A105,'【3-2】营销中心填-房间模型价 '!B:D,3,0)</f>
        <v>#REF!</v>
      </c>
      <c r="D105" s="3"/>
      <c r="E105" s="3"/>
      <c r="F105" s="3"/>
      <c r="G105" s="3"/>
      <c r="H105" s="3" t="e">
        <f>IF(C105="开间",IF(D105+E105*2-G105&lt;=0,"1",IF(D105+E105*2-G105&lt;=1,"2",IF(D105+E105*2-G105&lt;=2,"3",IF(D105+E105*2-G105&lt;=3,"4","5")))),IF(D105+E105*2-G105&lt;1.1,"1",IF(D105+E105*2-G3《=2,"2",IF(D105+E105*2-G105&lt;=3,"3",IF(D105+E105*2-G105&lt;=4,"4","5")))))</f>
        <v>#REF!</v>
      </c>
      <c r="I105" s="88"/>
    </row>
    <row r="106" spans="1:9">
      <c r="A106" s="86" t="e">
        <f>'【3-2】营销中心填-房间模型价 '!#REF!</f>
        <v>#REF!</v>
      </c>
      <c r="B106" s="86" t="e">
        <f>'【3-2】营销中心填-房间模型价 '!#REF!</f>
        <v>#REF!</v>
      </c>
      <c r="C106" s="87" t="e">
        <f>VLOOKUP(A106,'【3-2】营销中心填-房间模型价 '!B:D,3,0)</f>
        <v>#REF!</v>
      </c>
      <c r="D106" s="3"/>
      <c r="E106" s="3"/>
      <c r="F106" s="3"/>
      <c r="G106" s="3"/>
      <c r="H106" s="3" t="e">
        <f>IF(C106="开间",IF(D106+E106*2-G106&lt;=0,"1",IF(D106+E106*2-G106&lt;=1,"2",IF(D106+E106*2-G106&lt;=2,"3",IF(D106+E106*2-G106&lt;=3,"4","5")))),IF(D106+E106*2-G106&lt;1.1,"1",IF(D106+E106*2-G3《=2,"2",IF(D106+E106*2-G106&lt;=3,"3",IF(D106+E106*2-G106&lt;=4,"4","5")))))</f>
        <v>#REF!</v>
      </c>
      <c r="I106" s="88"/>
    </row>
    <row r="107" spans="1:9">
      <c r="A107" s="86" t="e">
        <f>'【3-2】营销中心填-房间模型价 '!#REF!</f>
        <v>#REF!</v>
      </c>
      <c r="B107" s="86" t="e">
        <f>'【3-2】营销中心填-房间模型价 '!#REF!</f>
        <v>#REF!</v>
      </c>
      <c r="C107" s="87" t="e">
        <f>VLOOKUP(A107,'【3-2】营销中心填-房间模型价 '!B:D,3,0)</f>
        <v>#REF!</v>
      </c>
      <c r="D107" s="3"/>
      <c r="E107" s="3"/>
      <c r="F107" s="3"/>
      <c r="G107" s="3"/>
      <c r="H107" s="3" t="e">
        <f>IF(C107="开间",IF(D107+E107*2-G107&lt;=0,"1",IF(D107+E107*2-G107&lt;=1,"2",IF(D107+E107*2-G107&lt;=2,"3",IF(D107+E107*2-G107&lt;=3,"4","5")))),IF(D107+E107*2-G107&lt;1.1,"1",IF(D107+E107*2-G3《=2,"2",IF(D107+E107*2-G107&lt;=3,"3",IF(D107+E107*2-G107&lt;=4,"4","5")))))</f>
        <v>#REF!</v>
      </c>
      <c r="I107" s="88"/>
    </row>
    <row r="108" spans="1:9">
      <c r="A108" s="86" t="e">
        <f>'【3-2】营销中心填-房间模型价 '!#REF!</f>
        <v>#REF!</v>
      </c>
      <c r="B108" s="86" t="e">
        <f>'【3-2】营销中心填-房间模型价 '!#REF!</f>
        <v>#REF!</v>
      </c>
      <c r="C108" s="87" t="e">
        <f>VLOOKUP(A108,'【3-2】营销中心填-房间模型价 '!B:D,3,0)</f>
        <v>#REF!</v>
      </c>
      <c r="D108" s="3"/>
      <c r="E108" s="3"/>
      <c r="F108" s="3"/>
      <c r="G108" s="3"/>
      <c r="H108" s="3" t="e">
        <f>IF(C108="开间",IF(D108+E108*2-G108&lt;=0,"1",IF(D108+E108*2-G108&lt;=1,"2",IF(D108+E108*2-G108&lt;=2,"3",IF(D108+E108*2-G108&lt;=3,"4","5")))),IF(D108+E108*2-G108&lt;1.1,"1",IF(D108+E108*2-G3《=2,"2",IF(D108+E108*2-G108&lt;=3,"3",IF(D108+E108*2-G108&lt;=4,"4","5")))))</f>
        <v>#REF!</v>
      </c>
      <c r="I108" s="88"/>
    </row>
    <row r="109" spans="1:9">
      <c r="A109" s="86" t="e">
        <f>'【3-2】营销中心填-房间模型价 '!#REF!</f>
        <v>#REF!</v>
      </c>
      <c r="B109" s="86" t="e">
        <f>'【3-2】营销中心填-房间模型价 '!#REF!</f>
        <v>#REF!</v>
      </c>
      <c r="C109" s="87" t="e">
        <f>VLOOKUP(A109,'【3-2】营销中心填-房间模型价 '!B:D,3,0)</f>
        <v>#REF!</v>
      </c>
      <c r="D109" s="3"/>
      <c r="E109" s="3"/>
      <c r="F109" s="3"/>
      <c r="G109" s="3"/>
      <c r="H109" s="3" t="e">
        <f>IF(C109="开间",IF(D109+E109*2-G109&lt;=0,"1",IF(D109+E109*2-G109&lt;=1,"2",IF(D109+E109*2-G109&lt;=2,"3",IF(D109+E109*2-G109&lt;=3,"4","5")))),IF(D109+E109*2-G109&lt;1.1,"1",IF(D109+E109*2-G3《=2,"2",IF(D109+E109*2-G109&lt;=3,"3",IF(D109+E109*2-G109&lt;=4,"4","5")))))</f>
        <v>#REF!</v>
      </c>
      <c r="I109" s="88"/>
    </row>
    <row r="110" spans="1:9">
      <c r="A110" s="86" t="e">
        <f>'【3-2】营销中心填-房间模型价 '!#REF!</f>
        <v>#REF!</v>
      </c>
      <c r="B110" s="86" t="e">
        <f>'【3-2】营销中心填-房间模型价 '!#REF!</f>
        <v>#REF!</v>
      </c>
      <c r="C110" s="87" t="e">
        <f>VLOOKUP(A110,'【3-2】营销中心填-房间模型价 '!B:D,3,0)</f>
        <v>#REF!</v>
      </c>
      <c r="D110" s="3"/>
      <c r="E110" s="3"/>
      <c r="F110" s="3"/>
      <c r="G110" s="3"/>
      <c r="H110" s="3" t="e">
        <f>IF(C110="开间",IF(D110+E110*2-G110&lt;=0,"1",IF(D110+E110*2-G110&lt;=1,"2",IF(D110+E110*2-G110&lt;=2,"3",IF(D110+E110*2-G110&lt;=3,"4","5")))),IF(D110+E110*2-G110&lt;1.1,"1",IF(D110+E110*2-G3《=2,"2",IF(D110+E110*2-G110&lt;=3,"3",IF(D110+E110*2-G110&lt;=4,"4","5")))))</f>
        <v>#REF!</v>
      </c>
      <c r="I110" s="88"/>
    </row>
    <row r="111" spans="1:9">
      <c r="A111" s="86" t="e">
        <f>'【3-2】营销中心填-房间模型价 '!#REF!</f>
        <v>#REF!</v>
      </c>
      <c r="B111" s="86" t="e">
        <f>'【3-2】营销中心填-房间模型价 '!#REF!</f>
        <v>#REF!</v>
      </c>
      <c r="C111" s="87" t="e">
        <f>VLOOKUP(A111,'【3-2】营销中心填-房间模型价 '!B:D,3,0)</f>
        <v>#REF!</v>
      </c>
      <c r="D111" s="3"/>
      <c r="E111" s="3"/>
      <c r="F111" s="3"/>
      <c r="G111" s="3"/>
      <c r="H111" s="3" t="e">
        <f>IF(C111="开间",IF(D111+E111*2-G111&lt;=0,"1",IF(D111+E111*2-G111&lt;=1,"2",IF(D111+E111*2-G111&lt;=2,"3",IF(D111+E111*2-G111&lt;=3,"4","5")))),IF(D111+E111*2-G111&lt;1.1,"1",IF(D111+E111*2-G3《=2,"2",IF(D111+E111*2-G111&lt;=3,"3",IF(D111+E111*2-G111&lt;=4,"4","5")))))</f>
        <v>#REF!</v>
      </c>
      <c r="I111" s="88"/>
    </row>
    <row r="112" spans="1:9">
      <c r="A112" s="86" t="e">
        <f>'【3-2】营销中心填-房间模型价 '!#REF!</f>
        <v>#REF!</v>
      </c>
      <c r="B112" s="86" t="e">
        <f>'【3-2】营销中心填-房间模型价 '!#REF!</f>
        <v>#REF!</v>
      </c>
      <c r="C112" s="87" t="e">
        <f>VLOOKUP(A112,'【3-2】营销中心填-房间模型价 '!B:D,3,0)</f>
        <v>#REF!</v>
      </c>
      <c r="D112" s="3"/>
      <c r="E112" s="3"/>
      <c r="F112" s="3"/>
      <c r="G112" s="3"/>
      <c r="H112" s="3" t="e">
        <f>IF(C112="开间",IF(D112+E112*2-G112&lt;=0,"1",IF(D112+E112*2-G112&lt;=1,"2",IF(D112+E112*2-G112&lt;=2,"3",IF(D112+E112*2-G112&lt;=3,"4","5")))),IF(D112+E112*2-G112&lt;1.1,"1",IF(D112+E112*2-G3《=2,"2",IF(D112+E112*2-G112&lt;=3,"3",IF(D112+E112*2-G112&lt;=4,"4","5")))))</f>
        <v>#REF!</v>
      </c>
      <c r="I112" s="88"/>
    </row>
    <row r="113" spans="1:9">
      <c r="A113" s="86" t="e">
        <f>'【3-2】营销中心填-房间模型价 '!#REF!</f>
        <v>#REF!</v>
      </c>
      <c r="B113" s="86" t="e">
        <f>'【3-2】营销中心填-房间模型价 '!#REF!</f>
        <v>#REF!</v>
      </c>
      <c r="C113" s="87" t="e">
        <f>VLOOKUP(A113,'【3-2】营销中心填-房间模型价 '!B:D,3,0)</f>
        <v>#REF!</v>
      </c>
      <c r="D113" s="3"/>
      <c r="E113" s="3"/>
      <c r="F113" s="3"/>
      <c r="G113" s="3"/>
      <c r="H113" s="3" t="e">
        <f>IF(C113="开间",IF(D113+E113*2-G113&lt;=0,"1",IF(D113+E113*2-G113&lt;=1,"2",IF(D113+E113*2-G113&lt;=2,"3",IF(D113+E113*2-G113&lt;=3,"4","5")))),IF(D113+E113*2-G113&lt;1.1,"1",IF(D113+E113*2-G3《=2,"2",IF(D113+E113*2-G113&lt;=3,"3",IF(D113+E113*2-G113&lt;=4,"4","5")))))</f>
        <v>#REF!</v>
      </c>
      <c r="I113" s="88"/>
    </row>
    <row r="114" spans="1:9">
      <c r="A114" s="86" t="e">
        <f>'【3-2】营销中心填-房间模型价 '!#REF!</f>
        <v>#REF!</v>
      </c>
      <c r="B114" s="86" t="e">
        <f>'【3-2】营销中心填-房间模型价 '!#REF!</f>
        <v>#REF!</v>
      </c>
      <c r="C114" s="87" t="e">
        <f>VLOOKUP(A114,'【3-2】营销中心填-房间模型价 '!B:D,3,0)</f>
        <v>#REF!</v>
      </c>
      <c r="D114" s="3"/>
      <c r="E114" s="3"/>
      <c r="F114" s="3"/>
      <c r="G114" s="3"/>
      <c r="H114" s="3" t="e">
        <f>IF(C114="开间",IF(D114+E114*2-G114&lt;=0,"1",IF(D114+E114*2-G114&lt;=1,"2",IF(D114+E114*2-G114&lt;=2,"3",IF(D114+E114*2-G114&lt;=3,"4","5")))),IF(D114+E114*2-G114&lt;1.1,"1",IF(D114+E114*2-G3《=2,"2",IF(D114+E114*2-G114&lt;=3,"3",IF(D114+E114*2-G114&lt;=4,"4","5")))))</f>
        <v>#REF!</v>
      </c>
      <c r="I114" s="88"/>
    </row>
    <row r="115" spans="1:9">
      <c r="A115" s="86" t="e">
        <f>'【3-2】营销中心填-房间模型价 '!#REF!</f>
        <v>#REF!</v>
      </c>
      <c r="B115" s="86" t="e">
        <f>'【3-2】营销中心填-房间模型价 '!#REF!</f>
        <v>#REF!</v>
      </c>
      <c r="C115" s="87" t="e">
        <f>VLOOKUP(A115,'【3-2】营销中心填-房间模型价 '!B:D,3,0)</f>
        <v>#REF!</v>
      </c>
      <c r="D115" s="3"/>
      <c r="E115" s="3"/>
      <c r="F115" s="3"/>
      <c r="G115" s="3"/>
      <c r="H115" s="3" t="e">
        <f>IF(C115="开间",IF(D115+E115*2-G115&lt;=0,"1",IF(D115+E115*2-G115&lt;=1,"2",IF(D115+E115*2-G115&lt;=2,"3",IF(D115+E115*2-G115&lt;=3,"4","5")))),IF(D115+E115*2-G115&lt;1.1,"1",IF(D115+E115*2-G3《=2,"2",IF(D115+E115*2-G115&lt;=3,"3",IF(D115+E115*2-G115&lt;=4,"4","5")))))</f>
        <v>#REF!</v>
      </c>
      <c r="I115" s="88"/>
    </row>
    <row r="116" spans="1:9">
      <c r="A116" s="86" t="e">
        <f>'【3-2】营销中心填-房间模型价 '!#REF!</f>
        <v>#REF!</v>
      </c>
      <c r="B116" s="86" t="e">
        <f>'【3-2】营销中心填-房间模型价 '!#REF!</f>
        <v>#REF!</v>
      </c>
      <c r="C116" s="87" t="e">
        <f>VLOOKUP(A116,'【3-2】营销中心填-房间模型价 '!B:D,3,0)</f>
        <v>#REF!</v>
      </c>
      <c r="D116" s="3"/>
      <c r="E116" s="3"/>
      <c r="F116" s="3"/>
      <c r="G116" s="3"/>
      <c r="H116" s="3" t="e">
        <f>IF(C116="开间",IF(D116+E116*2-G116&lt;=0,"1",IF(D116+E116*2-G116&lt;=1,"2",IF(D116+E116*2-G116&lt;=2,"3",IF(D116+E116*2-G116&lt;=3,"4","5")))),IF(D116+E116*2-G116&lt;1.1,"1",IF(D116+E116*2-G3《=2,"2",IF(D116+E116*2-G116&lt;=3,"3",IF(D116+E116*2-G116&lt;=4,"4","5")))))</f>
        <v>#REF!</v>
      </c>
      <c r="I116" s="88"/>
    </row>
    <row r="117" spans="1:9">
      <c r="A117" s="86" t="e">
        <f>'【3-2】营销中心填-房间模型价 '!#REF!</f>
        <v>#REF!</v>
      </c>
      <c r="B117" s="86" t="e">
        <f>'【3-2】营销中心填-房间模型价 '!#REF!</f>
        <v>#REF!</v>
      </c>
      <c r="C117" s="87" t="e">
        <f>VLOOKUP(A117,'【3-2】营销中心填-房间模型价 '!B:D,3,0)</f>
        <v>#REF!</v>
      </c>
      <c r="D117" s="3"/>
      <c r="E117" s="3"/>
      <c r="F117" s="3"/>
      <c r="G117" s="3"/>
      <c r="H117" s="3" t="e">
        <f>IF(C117="开间",IF(D117+E117*2-G117&lt;=0,"1",IF(D117+E117*2-G117&lt;=1,"2",IF(D117+E117*2-G117&lt;=2,"3",IF(D117+E117*2-G117&lt;=3,"4","5")))),IF(D117+E117*2-G117&lt;1.1,"1",IF(D117+E117*2-G3《=2,"2",IF(D117+E117*2-G117&lt;=3,"3",IF(D117+E117*2-G117&lt;=4,"4","5")))))</f>
        <v>#REF!</v>
      </c>
      <c r="I117" s="88"/>
    </row>
    <row r="118" spans="1:9">
      <c r="A118" s="86" t="e">
        <f>'【3-2】营销中心填-房间模型价 '!#REF!</f>
        <v>#REF!</v>
      </c>
      <c r="B118" s="86" t="e">
        <f>'【3-2】营销中心填-房间模型价 '!#REF!</f>
        <v>#REF!</v>
      </c>
      <c r="C118" s="87" t="e">
        <f>VLOOKUP(A118,'【3-2】营销中心填-房间模型价 '!B:D,3,0)</f>
        <v>#REF!</v>
      </c>
      <c r="D118" s="3"/>
      <c r="E118" s="3"/>
      <c r="F118" s="3"/>
      <c r="G118" s="3"/>
      <c r="H118" s="3" t="e">
        <f>IF(C118="开间",IF(D118+E118*2-G118&lt;=0,"1",IF(D118+E118*2-G118&lt;=1,"2",IF(D118+E118*2-G118&lt;=2,"3",IF(D118+E118*2-G118&lt;=3,"4","5")))),IF(D118+E118*2-G118&lt;1.1,"1",IF(D118+E118*2-G3《=2,"2",IF(D118+E118*2-G118&lt;=3,"3",IF(D118+E118*2-G118&lt;=4,"4","5")))))</f>
        <v>#REF!</v>
      </c>
      <c r="I118" s="88"/>
    </row>
    <row r="119" spans="1:9">
      <c r="A119" s="86" t="e">
        <f>'【3-2】营销中心填-房间模型价 '!#REF!</f>
        <v>#REF!</v>
      </c>
      <c r="B119" s="86" t="e">
        <f>'【3-2】营销中心填-房间模型价 '!#REF!</f>
        <v>#REF!</v>
      </c>
      <c r="C119" s="87" t="e">
        <f>VLOOKUP(A119,'【3-2】营销中心填-房间模型价 '!B:D,3,0)</f>
        <v>#REF!</v>
      </c>
      <c r="D119" s="3"/>
      <c r="E119" s="3"/>
      <c r="F119" s="3"/>
      <c r="G119" s="3"/>
      <c r="H119" s="3" t="e">
        <f>IF(C119="开间",IF(D119+E119*2-G119&lt;=0,"1",IF(D119+E119*2-G119&lt;=1,"2",IF(D119+E119*2-G119&lt;=2,"3",IF(D119+E119*2-G119&lt;=3,"4","5")))),IF(D119+E119*2-G119&lt;1.1,"1",IF(D119+E119*2-G3《=2,"2",IF(D119+E119*2-G119&lt;=3,"3",IF(D119+E119*2-G119&lt;=4,"4","5")))))</f>
        <v>#REF!</v>
      </c>
      <c r="I119" s="88"/>
    </row>
    <row r="120" spans="1:9">
      <c r="A120" s="86" t="e">
        <f>'【3-2】营销中心填-房间模型价 '!#REF!</f>
        <v>#REF!</v>
      </c>
      <c r="B120" s="86" t="e">
        <f>'【3-2】营销中心填-房间模型价 '!#REF!</f>
        <v>#REF!</v>
      </c>
      <c r="C120" s="87" t="e">
        <f>VLOOKUP(A120,'【3-2】营销中心填-房间模型价 '!B:D,3,0)</f>
        <v>#REF!</v>
      </c>
      <c r="D120" s="3"/>
      <c r="E120" s="3"/>
      <c r="F120" s="3"/>
      <c r="G120" s="3"/>
      <c r="H120" s="3" t="e">
        <f>IF(C120="开间",IF(D120+E120*2-G120&lt;=0,"1",IF(D120+E120*2-G120&lt;=1,"2",IF(D120+E120*2-G120&lt;=2,"3",IF(D120+E120*2-G120&lt;=3,"4","5")))),IF(D120+E120*2-G120&lt;1.1,"1",IF(D120+E120*2-G3《=2,"2",IF(D120+E120*2-G120&lt;=3,"3",IF(D120+E120*2-G120&lt;=4,"4","5")))))</f>
        <v>#REF!</v>
      </c>
      <c r="I120" s="88"/>
    </row>
    <row r="121" spans="1:9">
      <c r="A121" s="86" t="e">
        <f>'【3-2】营销中心填-房间模型价 '!#REF!</f>
        <v>#REF!</v>
      </c>
      <c r="B121" s="86" t="e">
        <f>'【3-2】营销中心填-房间模型价 '!#REF!</f>
        <v>#REF!</v>
      </c>
      <c r="C121" s="87" t="e">
        <f>VLOOKUP(A121,'【3-2】营销中心填-房间模型价 '!B:D,3,0)</f>
        <v>#REF!</v>
      </c>
      <c r="D121" s="3"/>
      <c r="E121" s="3"/>
      <c r="F121" s="3"/>
      <c r="G121" s="3"/>
      <c r="H121" s="3" t="e">
        <f>IF(C121="开间",IF(D121+E121*2-G121&lt;=0,"1",IF(D121+E121*2-G121&lt;=1,"2",IF(D121+E121*2-G121&lt;=2,"3",IF(D121+E121*2-G121&lt;=3,"4","5")))),IF(D121+E121*2-G121&lt;1.1,"1",IF(D121+E121*2-G3《=2,"2",IF(D121+E121*2-G121&lt;=3,"3",IF(D121+E121*2-G121&lt;=4,"4","5")))))</f>
        <v>#REF!</v>
      </c>
      <c r="I121" s="88"/>
    </row>
    <row r="122" spans="1:9">
      <c r="A122" s="86" t="e">
        <f>'【3-2】营销中心填-房间模型价 '!#REF!</f>
        <v>#REF!</v>
      </c>
      <c r="B122" s="86" t="e">
        <f>'【3-2】营销中心填-房间模型价 '!#REF!</f>
        <v>#REF!</v>
      </c>
      <c r="C122" s="87" t="e">
        <f>VLOOKUP(A122,'【3-2】营销中心填-房间模型价 '!B:D,3,0)</f>
        <v>#REF!</v>
      </c>
      <c r="D122" s="3"/>
      <c r="E122" s="3"/>
      <c r="F122" s="3"/>
      <c r="G122" s="3"/>
      <c r="H122" s="3" t="e">
        <f>IF(C122="开间",IF(D122+E122*2-G122&lt;=0,"1",IF(D122+E122*2-G122&lt;=1,"2",IF(D122+E122*2-G122&lt;=2,"3",IF(D122+E122*2-G122&lt;=3,"4","5")))),IF(D122+E122*2-G122&lt;1.1,"1",IF(D122+E122*2-G3《=2,"2",IF(D122+E122*2-G122&lt;=3,"3",IF(D122+E122*2-G122&lt;=4,"4","5")))))</f>
        <v>#REF!</v>
      </c>
      <c r="I122" s="88"/>
    </row>
    <row r="123" spans="1:9">
      <c r="A123" s="86" t="e">
        <f>'【3-2】营销中心填-房间模型价 '!#REF!</f>
        <v>#REF!</v>
      </c>
      <c r="B123" s="86" t="e">
        <f>'【3-2】营销中心填-房间模型价 '!#REF!</f>
        <v>#REF!</v>
      </c>
      <c r="C123" s="87" t="e">
        <f>VLOOKUP(A123,'【3-2】营销中心填-房间模型价 '!B:D,3,0)</f>
        <v>#REF!</v>
      </c>
      <c r="D123" s="3"/>
      <c r="E123" s="3"/>
      <c r="F123" s="3"/>
      <c r="G123" s="3"/>
      <c r="H123" s="3" t="e">
        <f>IF(C123="开间",IF(D123+E123*2-G123&lt;=0,"1",IF(D123+E123*2-G123&lt;=1,"2",IF(D123+E123*2-G123&lt;=2,"3",IF(D123+E123*2-G123&lt;=3,"4","5")))),IF(D123+E123*2-G123&lt;1.1,"1",IF(D123+E123*2-G3《=2,"2",IF(D123+E123*2-G123&lt;=3,"3",IF(D123+E123*2-G123&lt;=4,"4","5")))))</f>
        <v>#REF!</v>
      </c>
      <c r="I123" s="88"/>
    </row>
    <row r="124" spans="1:9">
      <c r="A124" s="86" t="e">
        <f>'【3-2】营销中心填-房间模型价 '!#REF!</f>
        <v>#REF!</v>
      </c>
      <c r="B124" s="86" t="e">
        <f>'【3-2】营销中心填-房间模型价 '!#REF!</f>
        <v>#REF!</v>
      </c>
      <c r="C124" s="87" t="e">
        <f>VLOOKUP(A124,'【3-2】营销中心填-房间模型价 '!B:D,3,0)</f>
        <v>#REF!</v>
      </c>
      <c r="D124" s="3"/>
      <c r="E124" s="3"/>
      <c r="F124" s="3"/>
      <c r="G124" s="3"/>
      <c r="H124" s="3" t="e">
        <f>IF(C124="开间",IF(D124+E124*2-G124&lt;=0,"1",IF(D124+E124*2-G124&lt;=1,"2",IF(D124+E124*2-G124&lt;=2,"3",IF(D124+E124*2-G124&lt;=3,"4","5")))),IF(D124+E124*2-G124&lt;1.1,"1",IF(D124+E124*2-G3《=2,"2",IF(D124+E124*2-G124&lt;=3,"3",IF(D124+E124*2-G124&lt;=4,"4","5")))))</f>
        <v>#REF!</v>
      </c>
      <c r="I124" s="88"/>
    </row>
    <row r="125" spans="1:9">
      <c r="A125" s="86" t="e">
        <f>'【3-2】营销中心填-房间模型价 '!#REF!</f>
        <v>#REF!</v>
      </c>
      <c r="B125" s="86" t="e">
        <f>'【3-2】营销中心填-房间模型价 '!#REF!</f>
        <v>#REF!</v>
      </c>
      <c r="C125" s="87" t="e">
        <f>VLOOKUP(A125,'【3-2】营销中心填-房间模型价 '!B:D,3,0)</f>
        <v>#REF!</v>
      </c>
      <c r="D125" s="3"/>
      <c r="E125" s="3"/>
      <c r="F125" s="3"/>
      <c r="G125" s="3"/>
      <c r="H125" s="3" t="e">
        <f>IF(C125="开间",IF(D125+E125*2-G125&lt;=0,"1",IF(D125+E125*2-G125&lt;=1,"2",IF(D125+E125*2-G125&lt;=2,"3",IF(D125+E125*2-G125&lt;=3,"4","5")))),IF(D125+E125*2-G125&lt;1.1,"1",IF(D125+E125*2-G3《=2,"2",IF(D125+E125*2-G125&lt;=3,"3",IF(D125+E125*2-G125&lt;=4,"4","5")))))</f>
        <v>#REF!</v>
      </c>
      <c r="I125" s="88"/>
    </row>
    <row r="126" spans="1:9">
      <c r="A126" s="86" t="e">
        <f>'【3-2】营销中心填-房间模型价 '!#REF!</f>
        <v>#REF!</v>
      </c>
      <c r="B126" s="86" t="e">
        <f>'【3-2】营销中心填-房间模型价 '!#REF!</f>
        <v>#REF!</v>
      </c>
      <c r="C126" s="87" t="e">
        <f>VLOOKUP(A126,'【3-2】营销中心填-房间模型价 '!B:D,3,0)</f>
        <v>#REF!</v>
      </c>
      <c r="D126" s="3"/>
      <c r="E126" s="3"/>
      <c r="F126" s="3"/>
      <c r="G126" s="3"/>
      <c r="H126" s="3" t="e">
        <f>IF(C126="开间",IF(D126+E126*2-G126&lt;=0,"1",IF(D126+E126*2-G126&lt;=1,"2",IF(D126+E126*2-G126&lt;=2,"3",IF(D126+E126*2-G126&lt;=3,"4","5")))),IF(D126+E126*2-G126&lt;1.1,"1",IF(D126+E126*2-G3《=2,"2",IF(D126+E126*2-G126&lt;=3,"3",IF(D126+E126*2-G126&lt;=4,"4","5")))))</f>
        <v>#REF!</v>
      </c>
      <c r="I126" s="88"/>
    </row>
    <row r="127" spans="1:9">
      <c r="A127" s="86" t="e">
        <f>'【3-2】营销中心填-房间模型价 '!#REF!</f>
        <v>#REF!</v>
      </c>
      <c r="B127" s="86" t="e">
        <f>'【3-2】营销中心填-房间模型价 '!#REF!</f>
        <v>#REF!</v>
      </c>
      <c r="C127" s="87" t="e">
        <f>VLOOKUP(A127,'【3-2】营销中心填-房间模型价 '!B:D,3,0)</f>
        <v>#REF!</v>
      </c>
      <c r="D127" s="3"/>
      <c r="E127" s="3"/>
      <c r="F127" s="3"/>
      <c r="G127" s="3"/>
      <c r="H127" s="3" t="e">
        <f>IF(C127="开间",IF(D127+E127*2-G127&lt;=0,"1",IF(D127+E127*2-G127&lt;=1,"2",IF(D127+E127*2-G127&lt;=2,"3",IF(D127+E127*2-G127&lt;=3,"4","5")))),IF(D127+E127*2-G127&lt;1.1,"1",IF(D127+E127*2-G3《=2,"2",IF(D127+E127*2-G127&lt;=3,"3",IF(D127+E127*2-G127&lt;=4,"4","5")))))</f>
        <v>#REF!</v>
      </c>
      <c r="I127" s="88"/>
    </row>
    <row r="128" spans="1:9">
      <c r="A128" s="86" t="e">
        <f>'【3-2】营销中心填-房间模型价 '!#REF!</f>
        <v>#REF!</v>
      </c>
      <c r="B128" s="86" t="e">
        <f>'【3-2】营销中心填-房间模型价 '!#REF!</f>
        <v>#REF!</v>
      </c>
      <c r="C128" s="87" t="e">
        <f>VLOOKUP(A128,'【3-2】营销中心填-房间模型价 '!B:D,3,0)</f>
        <v>#REF!</v>
      </c>
      <c r="D128" s="3"/>
      <c r="E128" s="3"/>
      <c r="F128" s="3"/>
      <c r="G128" s="3"/>
      <c r="H128" s="3" t="e">
        <f>IF(C128="开间",IF(D128+E128*2-G128&lt;=0,"1",IF(D128+E128*2-G128&lt;=1,"2",IF(D128+E128*2-G128&lt;=2,"3",IF(D128+E128*2-G128&lt;=3,"4","5")))),IF(D128+E128*2-G128&lt;1.1,"1",IF(D128+E128*2-G3《=2,"2",IF(D128+E128*2-G128&lt;=3,"3",IF(D128+E128*2-G128&lt;=4,"4","5")))))</f>
        <v>#REF!</v>
      </c>
      <c r="I128" s="88"/>
    </row>
    <row r="129" spans="1:9">
      <c r="A129" s="86" t="e">
        <f>'【3-2】营销中心填-房间模型价 '!#REF!</f>
        <v>#REF!</v>
      </c>
      <c r="B129" s="86" t="e">
        <f>'【3-2】营销中心填-房间模型价 '!#REF!</f>
        <v>#REF!</v>
      </c>
      <c r="C129" s="87" t="e">
        <f>VLOOKUP(A129,'【3-2】营销中心填-房间模型价 '!B:D,3,0)</f>
        <v>#REF!</v>
      </c>
      <c r="D129" s="3"/>
      <c r="E129" s="3"/>
      <c r="F129" s="3"/>
      <c r="G129" s="3"/>
      <c r="H129" s="3" t="e">
        <f>IF(C129="开间",IF(D129+E129*2-G129&lt;=0,"1",IF(D129+E129*2-G129&lt;=1,"2",IF(D129+E129*2-G129&lt;=2,"3",IF(D129+E129*2-G129&lt;=3,"4","5")))),IF(D129+E129*2-G129&lt;1.1,"1",IF(D129+E129*2-G3《=2,"2",IF(D129+E129*2-G129&lt;=3,"3",IF(D129+E129*2-G129&lt;=4,"4","5")))))</f>
        <v>#REF!</v>
      </c>
      <c r="I129" s="88"/>
    </row>
    <row r="130" spans="1:9">
      <c r="A130" s="86" t="e">
        <f>'【3-2】营销中心填-房间模型价 '!#REF!</f>
        <v>#REF!</v>
      </c>
      <c r="B130" s="86" t="e">
        <f>'【3-2】营销中心填-房间模型价 '!#REF!</f>
        <v>#REF!</v>
      </c>
      <c r="C130" s="87" t="e">
        <f>VLOOKUP(A130,'【3-2】营销中心填-房间模型价 '!B:D,3,0)</f>
        <v>#REF!</v>
      </c>
      <c r="D130" s="3"/>
      <c r="E130" s="3"/>
      <c r="F130" s="3"/>
      <c r="G130" s="3"/>
      <c r="H130" s="3" t="e">
        <f>IF(C130="开间",IF(D130+E130*2-G130&lt;=0,"1",IF(D130+E130*2-G130&lt;=1,"2",IF(D130+E130*2-G130&lt;=2,"3",IF(D130+E130*2-G130&lt;=3,"4","5")))),IF(D130+E130*2-G130&lt;1.1,"1",IF(D130+E130*2-G3《=2,"2",IF(D130+E130*2-G130&lt;=3,"3",IF(D130+E130*2-G130&lt;=4,"4","5")))))</f>
        <v>#REF!</v>
      </c>
      <c r="I130" s="88"/>
    </row>
    <row r="131" spans="1:9">
      <c r="A131" s="86" t="e">
        <f>'【3-2】营销中心填-房间模型价 '!#REF!</f>
        <v>#REF!</v>
      </c>
      <c r="B131" s="86" t="e">
        <f>'【3-2】营销中心填-房间模型价 '!#REF!</f>
        <v>#REF!</v>
      </c>
      <c r="C131" s="87" t="e">
        <f>VLOOKUP(A131,'【3-2】营销中心填-房间模型价 '!B:D,3,0)</f>
        <v>#REF!</v>
      </c>
      <c r="D131" s="3"/>
      <c r="E131" s="3"/>
      <c r="F131" s="3"/>
      <c r="G131" s="3"/>
      <c r="H131" s="3" t="e">
        <f>IF(C131="开间",IF(D131+E131*2-G131&lt;=0,"1",IF(D131+E131*2-G131&lt;=1,"2",IF(D131+E131*2-G131&lt;=2,"3",IF(D131+E131*2-G131&lt;=3,"4","5")))),IF(D131+E131*2-G131&lt;1.1,"1",IF(D131+E131*2-G3《=2,"2",IF(D131+E131*2-G131&lt;=3,"3",IF(D131+E131*2-G131&lt;=4,"4","5")))))</f>
        <v>#REF!</v>
      </c>
      <c r="I131" s="88"/>
    </row>
    <row r="132" spans="1:9">
      <c r="A132" s="86" t="e">
        <f>'【3-2】营销中心填-房间模型价 '!#REF!</f>
        <v>#REF!</v>
      </c>
      <c r="B132" s="86" t="e">
        <f>'【3-2】营销中心填-房间模型价 '!#REF!</f>
        <v>#REF!</v>
      </c>
      <c r="C132" s="87" t="e">
        <f>VLOOKUP(A132,'【3-2】营销中心填-房间模型价 '!B:D,3,0)</f>
        <v>#REF!</v>
      </c>
      <c r="D132" s="3"/>
      <c r="E132" s="3"/>
      <c r="F132" s="3"/>
      <c r="G132" s="3"/>
      <c r="H132" s="3" t="e">
        <f>IF(C132="开间",IF(D132+E132*2-G132&lt;=0,"1",IF(D132+E132*2-G132&lt;=1,"2",IF(D132+E132*2-G132&lt;=2,"3",IF(D132+E132*2-G132&lt;=3,"4","5")))),IF(D132+E132*2-G132&lt;1.1,"1",IF(D132+E132*2-G3《=2,"2",IF(D132+E132*2-G132&lt;=3,"3",IF(D132+E132*2-G132&lt;=4,"4","5")))))</f>
        <v>#REF!</v>
      </c>
      <c r="I132" s="88"/>
    </row>
    <row r="133" spans="1:9">
      <c r="A133" s="86" t="e">
        <f>'【3-2】营销中心填-房间模型价 '!#REF!</f>
        <v>#REF!</v>
      </c>
      <c r="B133" s="86" t="e">
        <f>'【3-2】营销中心填-房间模型价 '!#REF!</f>
        <v>#REF!</v>
      </c>
      <c r="C133" s="87" t="e">
        <f>VLOOKUP(A133,'【3-2】营销中心填-房间模型价 '!B:D,3,0)</f>
        <v>#REF!</v>
      </c>
      <c r="D133" s="3"/>
      <c r="E133" s="3"/>
      <c r="F133" s="3"/>
      <c r="G133" s="3"/>
      <c r="H133" s="3" t="e">
        <f>IF(C133="开间",IF(D133+E133*2-G133&lt;=0,"1",IF(D133+E133*2-G133&lt;=1,"2",IF(D133+E133*2-G133&lt;=2,"3",IF(D133+E133*2-G133&lt;=3,"4","5")))),IF(D133+E133*2-G133&lt;1.1,"1",IF(D133+E133*2-G3《=2,"2",IF(D133+E133*2-G133&lt;=3,"3",IF(D133+E133*2-G133&lt;=4,"4","5")))))</f>
        <v>#REF!</v>
      </c>
      <c r="I133" s="88"/>
    </row>
    <row r="134" spans="1:9">
      <c r="A134" s="86" t="e">
        <f>'【3-2】营销中心填-房间模型价 '!#REF!</f>
        <v>#REF!</v>
      </c>
      <c r="B134" s="86" t="e">
        <f>'【3-2】营销中心填-房间模型价 '!#REF!</f>
        <v>#REF!</v>
      </c>
      <c r="C134" s="87" t="e">
        <f>VLOOKUP(A134,'【3-2】营销中心填-房间模型价 '!B:D,3,0)</f>
        <v>#REF!</v>
      </c>
      <c r="D134" s="3"/>
      <c r="E134" s="3"/>
      <c r="F134" s="3"/>
      <c r="G134" s="3"/>
      <c r="H134" s="3" t="e">
        <f>IF(C134="开间",IF(D134+E134*2-G134&lt;=0,"1",IF(D134+E134*2-G134&lt;=1,"2",IF(D134+E134*2-G134&lt;=2,"3",IF(D134+E134*2-G134&lt;=3,"4","5")))),IF(D134+E134*2-G134&lt;1.1,"1",IF(D134+E134*2-G3《=2,"2",IF(D134+E134*2-G134&lt;=3,"3",IF(D134+E134*2-G134&lt;=4,"4","5")))))</f>
        <v>#REF!</v>
      </c>
      <c r="I134" s="88"/>
    </row>
    <row r="135" spans="1:9">
      <c r="A135" s="86" t="e">
        <f>'【3-2】营销中心填-房间模型价 '!#REF!</f>
        <v>#REF!</v>
      </c>
      <c r="B135" s="86" t="e">
        <f>'【3-2】营销中心填-房间模型价 '!#REF!</f>
        <v>#REF!</v>
      </c>
      <c r="C135" s="87" t="e">
        <f>VLOOKUP(A135,'【3-2】营销中心填-房间模型价 '!B:D,3,0)</f>
        <v>#REF!</v>
      </c>
      <c r="D135" s="3"/>
      <c r="E135" s="3"/>
      <c r="F135" s="3"/>
      <c r="G135" s="3"/>
      <c r="H135" s="3" t="e">
        <f>IF(C135="开间",IF(D135+E135*2-G135&lt;=0,"1",IF(D135+E135*2-G135&lt;=1,"2",IF(D135+E135*2-G135&lt;=2,"3",IF(D135+E135*2-G135&lt;=3,"4","5")))),IF(D135+E135*2-G135&lt;1.1,"1",IF(D135+E135*2-G3《=2,"2",IF(D135+E135*2-G135&lt;=3,"3",IF(D135+E135*2-G135&lt;=4,"4","5")))))</f>
        <v>#REF!</v>
      </c>
      <c r="I135" s="88"/>
    </row>
    <row r="136" spans="1:9">
      <c r="A136" s="86" t="e">
        <f>'【3-2】营销中心填-房间模型价 '!#REF!</f>
        <v>#REF!</v>
      </c>
      <c r="B136" s="86" t="e">
        <f>'【3-2】营销中心填-房间模型价 '!#REF!</f>
        <v>#REF!</v>
      </c>
      <c r="C136" s="87" t="e">
        <f>VLOOKUP(A136,'【3-2】营销中心填-房间模型价 '!B:D,3,0)</f>
        <v>#REF!</v>
      </c>
      <c r="D136" s="3"/>
      <c r="E136" s="3"/>
      <c r="F136" s="3"/>
      <c r="G136" s="3"/>
      <c r="H136" s="3" t="e">
        <f>IF(C136="开间",IF(D136+E136*2-G136&lt;=0,"1",IF(D136+E136*2-G136&lt;=1,"2",IF(D136+E136*2-G136&lt;=2,"3",IF(D136+E136*2-G136&lt;=3,"4","5")))),IF(D136+E136*2-G136&lt;1.1,"1",IF(D136+E136*2-G3《=2,"2",IF(D136+E136*2-G136&lt;=3,"3",IF(D136+E136*2-G136&lt;=4,"4","5")))))</f>
        <v>#REF!</v>
      </c>
      <c r="I136" s="88"/>
    </row>
    <row r="137" spans="1:9">
      <c r="A137" s="86" t="e">
        <f>'【3-2】营销中心填-房间模型价 '!#REF!</f>
        <v>#REF!</v>
      </c>
      <c r="B137" s="86" t="e">
        <f>'【3-2】营销中心填-房间模型价 '!#REF!</f>
        <v>#REF!</v>
      </c>
      <c r="C137" s="87" t="e">
        <f>VLOOKUP(A137,'【3-2】营销中心填-房间模型价 '!B:D,3,0)</f>
        <v>#REF!</v>
      </c>
      <c r="D137" s="3"/>
      <c r="E137" s="3"/>
      <c r="F137" s="3"/>
      <c r="G137" s="3"/>
      <c r="H137" s="3" t="e">
        <f>IF(C137="开间",IF(D137+E137*2-G137&lt;=0,"1",IF(D137+E137*2-G137&lt;=1,"2",IF(D137+E137*2-G137&lt;=2,"3",IF(D137+E137*2-G137&lt;=3,"4","5")))),IF(D137+E137*2-G137&lt;1.1,"1",IF(D137+E137*2-G3《=2,"2",IF(D137+E137*2-G137&lt;=3,"3",IF(D137+E137*2-G137&lt;=4,"4","5")))))</f>
        <v>#REF!</v>
      </c>
      <c r="I137" s="88"/>
    </row>
    <row r="138" spans="1:9">
      <c r="A138" s="86" t="e">
        <f>'【3-2】营销中心填-房间模型价 '!#REF!</f>
        <v>#REF!</v>
      </c>
      <c r="B138" s="86" t="e">
        <f>'【3-2】营销中心填-房间模型价 '!#REF!</f>
        <v>#REF!</v>
      </c>
      <c r="C138" s="87" t="e">
        <f>VLOOKUP(A138,'【3-2】营销中心填-房间模型价 '!B:D,3,0)</f>
        <v>#REF!</v>
      </c>
      <c r="D138" s="3"/>
      <c r="E138" s="3"/>
      <c r="F138" s="3"/>
      <c r="G138" s="3"/>
      <c r="H138" s="3" t="e">
        <f>IF(C138="开间",IF(D138+E138*2-G138&lt;=0,"1",IF(D138+E138*2-G138&lt;=1,"2",IF(D138+E138*2-G138&lt;=2,"3",IF(D138+E138*2-G138&lt;=3,"4","5")))),IF(D138+E138*2-G138&lt;1.1,"1",IF(D138+E138*2-G3《=2,"2",IF(D138+E138*2-G138&lt;=3,"3",IF(D138+E138*2-G138&lt;=4,"4","5")))))</f>
        <v>#REF!</v>
      </c>
      <c r="I138" s="88"/>
    </row>
    <row r="139" spans="1:9">
      <c r="A139" s="86" t="e">
        <f>'【3-2】营销中心填-房间模型价 '!#REF!</f>
        <v>#REF!</v>
      </c>
      <c r="B139" s="86" t="e">
        <f>'【3-2】营销中心填-房间模型价 '!#REF!</f>
        <v>#REF!</v>
      </c>
      <c r="C139" s="87" t="e">
        <f>VLOOKUP(A139,'【3-2】营销中心填-房间模型价 '!B:D,3,0)</f>
        <v>#REF!</v>
      </c>
      <c r="D139" s="3"/>
      <c r="E139" s="3"/>
      <c r="F139" s="3"/>
      <c r="G139" s="3"/>
      <c r="H139" s="3" t="e">
        <f>IF(C139="开间",IF(D139+E139*2-G139&lt;=0,"1",IF(D139+E139*2-G139&lt;=1,"2",IF(D139+E139*2-G139&lt;=2,"3",IF(D139+E139*2-G139&lt;=3,"4","5")))),IF(D139+E139*2-G139&lt;1.1,"1",IF(D139+E139*2-G3《=2,"2",IF(D139+E139*2-G139&lt;=3,"3",IF(D139+E139*2-G139&lt;=4,"4","5")))))</f>
        <v>#REF!</v>
      </c>
      <c r="I139" s="88"/>
    </row>
    <row r="140" spans="1:9">
      <c r="A140" s="86" t="e">
        <f>'【3-2】营销中心填-房间模型价 '!#REF!</f>
        <v>#REF!</v>
      </c>
      <c r="B140" s="86" t="e">
        <f>'【3-2】营销中心填-房间模型价 '!#REF!</f>
        <v>#REF!</v>
      </c>
      <c r="C140" s="87" t="e">
        <f>VLOOKUP(A140,'【3-2】营销中心填-房间模型价 '!B:D,3,0)</f>
        <v>#REF!</v>
      </c>
      <c r="D140" s="3"/>
      <c r="E140" s="3"/>
      <c r="F140" s="3"/>
      <c r="G140" s="3"/>
      <c r="H140" s="3" t="e">
        <f>IF(C140="开间",IF(D140+E140*2-G140&lt;=0,"1",IF(D140+E140*2-G140&lt;=1,"2",IF(D140+E140*2-G140&lt;=2,"3",IF(D140+E140*2-G140&lt;=3,"4","5")))),IF(D140+E140*2-G140&lt;1.1,"1",IF(D140+E140*2-G3《=2,"2",IF(D140+E140*2-G140&lt;=3,"3",IF(D140+E140*2-G140&lt;=4,"4","5")))))</f>
        <v>#REF!</v>
      </c>
      <c r="I140" s="88"/>
    </row>
    <row r="141" spans="1:9">
      <c r="A141" s="86" t="e">
        <f>'【3-2】营销中心填-房间模型价 '!#REF!</f>
        <v>#REF!</v>
      </c>
      <c r="B141" s="86" t="e">
        <f>'【3-2】营销中心填-房间模型价 '!#REF!</f>
        <v>#REF!</v>
      </c>
      <c r="C141" s="87" t="e">
        <f>VLOOKUP(A141,'【3-2】营销中心填-房间模型价 '!B:D,3,0)</f>
        <v>#REF!</v>
      </c>
      <c r="D141" s="3"/>
      <c r="E141" s="3"/>
      <c r="F141" s="3"/>
      <c r="G141" s="3"/>
      <c r="H141" s="3" t="e">
        <f>IF(C141="开间",IF(D141+E141*2-G141&lt;=0,"1",IF(D141+E141*2-G141&lt;=1,"2",IF(D141+E141*2-G141&lt;=2,"3",IF(D141+E141*2-G141&lt;=3,"4","5")))),IF(D141+E141*2-G141&lt;1.1,"1",IF(D141+E141*2-G3《=2,"2",IF(D141+E141*2-G141&lt;=3,"3",IF(D141+E141*2-G141&lt;=4,"4","5")))))</f>
        <v>#REF!</v>
      </c>
      <c r="I141" s="88"/>
    </row>
    <row r="142" spans="1:9">
      <c r="A142" s="86" t="e">
        <f>'【3-2】营销中心填-房间模型价 '!#REF!</f>
        <v>#REF!</v>
      </c>
      <c r="B142" s="86" t="e">
        <f>'【3-2】营销中心填-房间模型价 '!#REF!</f>
        <v>#REF!</v>
      </c>
      <c r="C142" s="87" t="e">
        <f>VLOOKUP(A142,'【3-2】营销中心填-房间模型价 '!B:D,3,0)</f>
        <v>#REF!</v>
      </c>
      <c r="D142" s="3"/>
      <c r="E142" s="3"/>
      <c r="F142" s="3"/>
      <c r="G142" s="3"/>
      <c r="H142" s="3" t="e">
        <f>IF(C142="开间",IF(D142+E142*2-G142&lt;=0,"1",IF(D142+E142*2-G142&lt;=1,"2",IF(D142+E142*2-G142&lt;=2,"3",IF(D142+E142*2-G142&lt;=3,"4","5")))),IF(D142+E142*2-G142&lt;1.1,"1",IF(D142+E142*2-G3《=2,"2",IF(D142+E142*2-G142&lt;=3,"3",IF(D142+E142*2-G142&lt;=4,"4","5")))))</f>
        <v>#REF!</v>
      </c>
      <c r="I142" s="88"/>
    </row>
    <row r="143" spans="1:9">
      <c r="A143" s="86" t="e">
        <f>'【3-2】营销中心填-房间模型价 '!#REF!</f>
        <v>#REF!</v>
      </c>
      <c r="B143" s="86" t="e">
        <f>'【3-2】营销中心填-房间模型价 '!#REF!</f>
        <v>#REF!</v>
      </c>
      <c r="C143" s="87" t="e">
        <f>VLOOKUP(A143,'【3-2】营销中心填-房间模型价 '!B:D,3,0)</f>
        <v>#REF!</v>
      </c>
      <c r="D143" s="3"/>
      <c r="E143" s="3"/>
      <c r="F143" s="3"/>
      <c r="G143" s="3"/>
      <c r="H143" s="3" t="e">
        <f>IF(C143="开间",IF(D143+E143*2-G143&lt;=0,"1",IF(D143+E143*2-G143&lt;=1,"2",IF(D143+E143*2-G143&lt;=2,"3",IF(D143+E143*2-G143&lt;=3,"4","5")))),IF(D143+E143*2-G143&lt;1.1,"1",IF(D143+E143*2-G3《=2,"2",IF(D143+E143*2-G143&lt;=3,"3",IF(D143+E143*2-G143&lt;=4,"4","5")))))</f>
        <v>#REF!</v>
      </c>
      <c r="I143" s="88"/>
    </row>
    <row r="144" spans="1:9">
      <c r="A144" s="86" t="e">
        <f>'【3-2】营销中心填-房间模型价 '!#REF!</f>
        <v>#REF!</v>
      </c>
      <c r="B144" s="86" t="e">
        <f>'【3-2】营销中心填-房间模型价 '!#REF!</f>
        <v>#REF!</v>
      </c>
      <c r="C144" s="87" t="e">
        <f>VLOOKUP(A144,'【3-2】营销中心填-房间模型价 '!B:D,3,0)</f>
        <v>#REF!</v>
      </c>
      <c r="D144" s="3"/>
      <c r="E144" s="3"/>
      <c r="F144" s="3"/>
      <c r="G144" s="3"/>
      <c r="H144" s="3" t="e">
        <f>IF(C144="开间",IF(D144+E144*2-G144&lt;=0,"1",IF(D144+E144*2-G144&lt;=1,"2",IF(D144+E144*2-G144&lt;=2,"3",IF(D144+E144*2-G144&lt;=3,"4","5")))),IF(D144+E144*2-G144&lt;1.1,"1",IF(D144+E144*2-G3《=2,"2",IF(D144+E144*2-G144&lt;=3,"3",IF(D144+E144*2-G144&lt;=4,"4","5")))))</f>
        <v>#REF!</v>
      </c>
      <c r="I144" s="88"/>
    </row>
    <row r="145" spans="1:9">
      <c r="A145" s="86" t="e">
        <f>'【3-2】营销中心填-房间模型价 '!#REF!</f>
        <v>#REF!</v>
      </c>
      <c r="B145" s="86" t="e">
        <f>'【3-2】营销中心填-房间模型价 '!#REF!</f>
        <v>#REF!</v>
      </c>
      <c r="C145" s="87" t="e">
        <f>VLOOKUP(A145,'【3-2】营销中心填-房间模型价 '!B:D,3,0)</f>
        <v>#REF!</v>
      </c>
      <c r="D145" s="3"/>
      <c r="E145" s="3"/>
      <c r="F145" s="3"/>
      <c r="G145" s="3"/>
      <c r="H145" s="3" t="e">
        <f>IF(C145="开间",IF(D145+E145*2-G145&lt;=0,"1",IF(D145+E145*2-G145&lt;=1,"2",IF(D145+E145*2-G145&lt;=2,"3",IF(D145+E145*2-G145&lt;=3,"4","5")))),IF(D145+E145*2-G145&lt;1.1,"1",IF(D145+E145*2-G3《=2,"2",IF(D145+E145*2-G145&lt;=3,"3",IF(D145+E145*2-G145&lt;=4,"4","5")))))</f>
        <v>#REF!</v>
      </c>
      <c r="I145" s="88"/>
    </row>
    <row r="146" spans="1:9">
      <c r="A146" s="86" t="e">
        <f>'【3-2】营销中心填-房间模型价 '!#REF!</f>
        <v>#REF!</v>
      </c>
      <c r="B146" s="86" t="e">
        <f>'【3-2】营销中心填-房间模型价 '!#REF!</f>
        <v>#REF!</v>
      </c>
      <c r="C146" s="87" t="e">
        <f>VLOOKUP(A146,'【3-2】营销中心填-房间模型价 '!B:D,3,0)</f>
        <v>#REF!</v>
      </c>
      <c r="D146" s="3"/>
      <c r="E146" s="3"/>
      <c r="F146" s="3"/>
      <c r="G146" s="3"/>
      <c r="H146" s="3" t="e">
        <f>IF(C146="开间",IF(D146+E146*2-G146&lt;=0,"1",IF(D146+E146*2-G146&lt;=1,"2",IF(D146+E146*2-G146&lt;=2,"3",IF(D146+E146*2-G146&lt;=3,"4","5")))),IF(D146+E146*2-G146&lt;1.1,"1",IF(D146+E146*2-G3《=2,"2",IF(D146+E146*2-G146&lt;=3,"3",IF(D146+E146*2-G146&lt;=4,"4","5")))))</f>
        <v>#REF!</v>
      </c>
      <c r="I146" s="88"/>
    </row>
    <row r="147" spans="1:9">
      <c r="A147" s="86" t="e">
        <f>'【3-2】营销中心填-房间模型价 '!#REF!</f>
        <v>#REF!</v>
      </c>
      <c r="B147" s="86" t="e">
        <f>'【3-2】营销中心填-房间模型价 '!#REF!</f>
        <v>#REF!</v>
      </c>
      <c r="C147" s="87" t="e">
        <f>VLOOKUP(A147,'【3-2】营销中心填-房间模型价 '!B:D,3,0)</f>
        <v>#REF!</v>
      </c>
      <c r="D147" s="3"/>
      <c r="E147" s="3"/>
      <c r="F147" s="3"/>
      <c r="G147" s="3"/>
      <c r="H147" s="3" t="e">
        <f>IF(C147="开间",IF(D147+E147*2-G147&lt;=0,"1",IF(D147+E147*2-G147&lt;=1,"2",IF(D147+E147*2-G147&lt;=2,"3",IF(D147+E147*2-G147&lt;=3,"4","5")))),IF(D147+E147*2-G147&lt;1.1,"1",IF(D147+E147*2-G3《=2,"2",IF(D147+E147*2-G147&lt;=3,"3",IF(D147+E147*2-G147&lt;=4,"4","5")))))</f>
        <v>#REF!</v>
      </c>
      <c r="I147" s="88"/>
    </row>
    <row r="148" spans="1:9">
      <c r="A148" s="86" t="e">
        <f>'【3-2】营销中心填-房间模型价 '!#REF!</f>
        <v>#REF!</v>
      </c>
      <c r="B148" s="86" t="e">
        <f>'【3-2】营销中心填-房间模型价 '!#REF!</f>
        <v>#REF!</v>
      </c>
      <c r="C148" s="87" t="e">
        <f>VLOOKUP(A148,'【3-2】营销中心填-房间模型价 '!B:D,3,0)</f>
        <v>#REF!</v>
      </c>
      <c r="D148" s="3"/>
      <c r="E148" s="3"/>
      <c r="F148" s="3"/>
      <c r="G148" s="3"/>
      <c r="H148" s="3" t="e">
        <f>IF(C148="开间",IF(D148+E148*2-G148&lt;=0,"1",IF(D148+E148*2-G148&lt;=1,"2",IF(D148+E148*2-G148&lt;=2,"3",IF(D148+E148*2-G148&lt;=3,"4","5")))),IF(D148+E148*2-G148&lt;1.1,"1",IF(D148+E148*2-G3《=2,"2",IF(D148+E148*2-G148&lt;=3,"3",IF(D148+E148*2-G148&lt;=4,"4","5")))))</f>
        <v>#REF!</v>
      </c>
      <c r="I148" s="88"/>
    </row>
    <row r="149" spans="1:9">
      <c r="A149" s="86" t="e">
        <f>'【3-2】营销中心填-房间模型价 '!#REF!</f>
        <v>#REF!</v>
      </c>
      <c r="B149" s="86" t="e">
        <f>'【3-2】营销中心填-房间模型价 '!#REF!</f>
        <v>#REF!</v>
      </c>
      <c r="C149" s="87" t="e">
        <f>VLOOKUP(A149,'【3-2】营销中心填-房间模型价 '!B:D,3,0)</f>
        <v>#REF!</v>
      </c>
      <c r="D149" s="3"/>
      <c r="E149" s="3"/>
      <c r="F149" s="3"/>
      <c r="G149" s="3"/>
      <c r="H149" s="3" t="e">
        <f>IF(C149="开间",IF(D149+E149*2-G149&lt;=0,"1",IF(D149+E149*2-G149&lt;=1,"2",IF(D149+E149*2-G149&lt;=2,"3",IF(D149+E149*2-G149&lt;=3,"4","5")))),IF(D149+E149*2-G149&lt;1.1,"1",IF(D149+E149*2-G3《=2,"2",IF(D149+E149*2-G149&lt;=3,"3",IF(D149+E149*2-G149&lt;=4,"4","5")))))</f>
        <v>#REF!</v>
      </c>
      <c r="I149" s="88"/>
    </row>
    <row r="150" spans="1:9">
      <c r="A150" s="86" t="e">
        <f>'【3-2】营销中心填-房间模型价 '!#REF!</f>
        <v>#REF!</v>
      </c>
      <c r="B150" s="86" t="e">
        <f>'【3-2】营销中心填-房间模型价 '!#REF!</f>
        <v>#REF!</v>
      </c>
      <c r="C150" s="87" t="e">
        <f>VLOOKUP(A150,'【3-2】营销中心填-房间模型价 '!B:D,3,0)</f>
        <v>#REF!</v>
      </c>
      <c r="D150" s="3"/>
      <c r="E150" s="3"/>
      <c r="F150" s="3"/>
      <c r="G150" s="3"/>
      <c r="H150" s="3" t="e">
        <f>IF(C150="开间",IF(D150+E150*2-G150&lt;=0,"1",IF(D150+E150*2-G150&lt;=1,"2",IF(D150+E150*2-G150&lt;=2,"3",IF(D150+E150*2-G150&lt;=3,"4","5")))),IF(D150+E150*2-G150&lt;1.1,"1",IF(D150+E150*2-G3《=2,"2",IF(D150+E150*2-G150&lt;=3,"3",IF(D150+E150*2-G150&lt;=4,"4","5")))))</f>
        <v>#REF!</v>
      </c>
      <c r="I150" s="88"/>
    </row>
    <row r="151" spans="1:9">
      <c r="A151" s="86" t="e">
        <f>'【3-2】营销中心填-房间模型价 '!#REF!</f>
        <v>#REF!</v>
      </c>
      <c r="B151" s="86" t="e">
        <f>'【3-2】营销中心填-房间模型价 '!#REF!</f>
        <v>#REF!</v>
      </c>
      <c r="C151" s="87" t="e">
        <f>VLOOKUP(A151,'【3-2】营销中心填-房间模型价 '!B:D,3,0)</f>
        <v>#REF!</v>
      </c>
      <c r="D151" s="3"/>
      <c r="E151" s="3"/>
      <c r="F151" s="3"/>
      <c r="G151" s="3"/>
      <c r="H151" s="3" t="e">
        <f>IF(C151="开间",IF(D151+E151*2-G151&lt;=0,"1",IF(D151+E151*2-G151&lt;=1,"2",IF(D151+E151*2-G151&lt;=2,"3",IF(D151+E151*2-G151&lt;=3,"4","5")))),IF(D151+E151*2-G151&lt;1.1,"1",IF(D151+E151*2-G3《=2,"2",IF(D151+E151*2-G151&lt;=3,"3",IF(D151+E151*2-G151&lt;=4,"4","5")))))</f>
        <v>#REF!</v>
      </c>
      <c r="I151" s="88"/>
    </row>
    <row r="152" spans="1:9">
      <c r="A152" s="86" t="e">
        <f>'【3-2】营销中心填-房间模型价 '!#REF!</f>
        <v>#REF!</v>
      </c>
      <c r="B152" s="86" t="e">
        <f>'【3-2】营销中心填-房间模型价 '!#REF!</f>
        <v>#REF!</v>
      </c>
      <c r="C152" s="87" t="e">
        <f>VLOOKUP(A152,'【3-2】营销中心填-房间模型价 '!B:D,3,0)</f>
        <v>#REF!</v>
      </c>
      <c r="D152" s="3"/>
      <c r="E152" s="3"/>
      <c r="F152" s="3"/>
      <c r="G152" s="3"/>
      <c r="H152" s="3" t="e">
        <f>IF(C152="开间",IF(D152+E152*2-G152&lt;=0,"1",IF(D152+E152*2-G152&lt;=1,"2",IF(D152+E152*2-G152&lt;=2,"3",IF(D152+E152*2-G152&lt;=3,"4","5")))),IF(D152+E152*2-G152&lt;1.1,"1",IF(D152+E152*2-G3《=2,"2",IF(D152+E152*2-G152&lt;=3,"3",IF(D152+E152*2-G152&lt;=4,"4","5")))))</f>
        <v>#REF!</v>
      </c>
      <c r="I152" s="88"/>
    </row>
    <row r="153" spans="1:9">
      <c r="A153" s="86" t="e">
        <f>'【3-2】营销中心填-房间模型价 '!#REF!</f>
        <v>#REF!</v>
      </c>
      <c r="B153" s="86" t="e">
        <f>'【3-2】营销中心填-房间模型价 '!#REF!</f>
        <v>#REF!</v>
      </c>
      <c r="C153" s="87" t="e">
        <f>VLOOKUP(A153,'【3-2】营销中心填-房间模型价 '!B:D,3,0)</f>
        <v>#REF!</v>
      </c>
      <c r="D153" s="3"/>
      <c r="E153" s="3"/>
      <c r="F153" s="3"/>
      <c r="G153" s="3"/>
      <c r="H153" s="3" t="e">
        <f>IF(C153="开间",IF(D153+E153*2-G153&lt;=0,"1",IF(D153+E153*2-G153&lt;=1,"2",IF(D153+E153*2-G153&lt;=2,"3",IF(D153+E153*2-G153&lt;=3,"4","5")))),IF(D153+E153*2-G153&lt;1.1,"1",IF(D153+E153*2-G3《=2,"2",IF(D153+E153*2-G153&lt;=3,"3",IF(D153+E153*2-G153&lt;=4,"4","5")))))</f>
        <v>#REF!</v>
      </c>
      <c r="I153" s="88"/>
    </row>
    <row r="154" spans="1:9">
      <c r="A154" s="86" t="e">
        <f>'【3-2】营销中心填-房间模型价 '!#REF!</f>
        <v>#REF!</v>
      </c>
      <c r="B154" s="86" t="e">
        <f>'【3-2】营销中心填-房间模型价 '!#REF!</f>
        <v>#REF!</v>
      </c>
      <c r="C154" s="87" t="e">
        <f>VLOOKUP(A154,'【3-2】营销中心填-房间模型价 '!B:D,3,0)</f>
        <v>#REF!</v>
      </c>
      <c r="D154" s="3"/>
      <c r="E154" s="3"/>
      <c r="F154" s="3"/>
      <c r="G154" s="3"/>
      <c r="H154" s="3" t="e">
        <f>IF(C154="开间",IF(D154+E154*2-G154&lt;=0,"1",IF(D154+E154*2-G154&lt;=1,"2",IF(D154+E154*2-G154&lt;=2,"3",IF(D154+E154*2-G154&lt;=3,"4","5")))),IF(D154+E154*2-G154&lt;1.1,"1",IF(D154+E154*2-G3《=2,"2",IF(D154+E154*2-G154&lt;=3,"3",IF(D154+E154*2-G154&lt;=4,"4","5")))))</f>
        <v>#REF!</v>
      </c>
      <c r="I154" s="88"/>
    </row>
    <row r="155" spans="1:9">
      <c r="A155" s="86" t="e">
        <f>'【3-2】营销中心填-房间模型价 '!#REF!</f>
        <v>#REF!</v>
      </c>
      <c r="B155" s="86" t="e">
        <f>'【3-2】营销中心填-房间模型价 '!#REF!</f>
        <v>#REF!</v>
      </c>
      <c r="C155" s="87" t="e">
        <f>VLOOKUP(A155,'【3-2】营销中心填-房间模型价 '!B:D,3,0)</f>
        <v>#REF!</v>
      </c>
      <c r="D155" s="3"/>
      <c r="E155" s="3"/>
      <c r="F155" s="3"/>
      <c r="G155" s="3"/>
      <c r="H155" s="3" t="e">
        <f>IF(C155="开间",IF(D155+E155*2-G155&lt;=0,"1",IF(D155+E155*2-G155&lt;=1,"2",IF(D155+E155*2-G155&lt;=2,"3",IF(D155+E155*2-G155&lt;=3,"4","5")))),IF(D155+E155*2-G155&lt;1.1,"1",IF(D155+E155*2-G3《=2,"2",IF(D155+E155*2-G155&lt;=3,"3",IF(D155+E155*2-G155&lt;=4,"4","5")))))</f>
        <v>#REF!</v>
      </c>
      <c r="I155" s="88"/>
    </row>
    <row r="156" spans="1:9">
      <c r="A156" s="86" t="e">
        <f>'【3-2】营销中心填-房间模型价 '!#REF!</f>
        <v>#REF!</v>
      </c>
      <c r="B156" s="86" t="e">
        <f>'【3-2】营销中心填-房间模型价 '!#REF!</f>
        <v>#REF!</v>
      </c>
      <c r="C156" s="87" t="e">
        <f>VLOOKUP(A156,'【3-2】营销中心填-房间模型价 '!B:D,3,0)</f>
        <v>#REF!</v>
      </c>
      <c r="D156" s="3"/>
      <c r="E156" s="3"/>
      <c r="F156" s="3"/>
      <c r="G156" s="3"/>
      <c r="H156" s="3" t="e">
        <f>IF(C156="开间",IF(D156+E156*2-G156&lt;=0,"1",IF(D156+E156*2-G156&lt;=1,"2",IF(D156+E156*2-G156&lt;=2,"3",IF(D156+E156*2-G156&lt;=3,"4","5")))),IF(D156+E156*2-G156&lt;1.1,"1",IF(D156+E156*2-G3《=2,"2",IF(D156+E156*2-G156&lt;=3,"3",IF(D156+E156*2-G156&lt;=4,"4","5")))))</f>
        <v>#REF!</v>
      </c>
      <c r="I156" s="88"/>
    </row>
    <row r="157" spans="1:9">
      <c r="A157" s="86" t="e">
        <f>'【3-2】营销中心填-房间模型价 '!#REF!</f>
        <v>#REF!</v>
      </c>
      <c r="B157" s="86" t="e">
        <f>'【3-2】营销中心填-房间模型价 '!#REF!</f>
        <v>#REF!</v>
      </c>
      <c r="C157" s="87" t="e">
        <f>VLOOKUP(A157,'【3-2】营销中心填-房间模型价 '!B:D,3,0)</f>
        <v>#REF!</v>
      </c>
      <c r="D157" s="3"/>
      <c r="E157" s="3"/>
      <c r="F157" s="3"/>
      <c r="G157" s="3"/>
      <c r="H157" s="3" t="e">
        <f>IF(C157="开间",IF(D157+E157*2-G157&lt;=0,"1",IF(D157+E157*2-G157&lt;=1,"2",IF(D157+E157*2-G157&lt;=2,"3",IF(D157+E157*2-G157&lt;=3,"4","5")))),IF(D157+E157*2-G157&lt;1.1,"1",IF(D157+E157*2-G3《=2,"2",IF(D157+E157*2-G157&lt;=3,"3",IF(D157+E157*2-G157&lt;=4,"4","5")))))</f>
        <v>#REF!</v>
      </c>
      <c r="I157" s="88"/>
    </row>
    <row r="158" spans="1:9">
      <c r="A158" s="86" t="e">
        <f>'【3-2】营销中心填-房间模型价 '!#REF!</f>
        <v>#REF!</v>
      </c>
      <c r="B158" s="86" t="e">
        <f>'【3-2】营销中心填-房间模型价 '!#REF!</f>
        <v>#REF!</v>
      </c>
      <c r="C158" s="87" t="e">
        <f>VLOOKUP(A158,'【3-2】营销中心填-房间模型价 '!B:D,3,0)</f>
        <v>#REF!</v>
      </c>
      <c r="D158" s="3"/>
      <c r="E158" s="3"/>
      <c r="F158" s="3"/>
      <c r="G158" s="3"/>
      <c r="H158" s="3" t="e">
        <f>IF(C158="开间",IF(D158+E158*2-G158&lt;=0,"1",IF(D158+E158*2-G158&lt;=1,"2",IF(D158+E158*2-G158&lt;=2,"3",IF(D158+E158*2-G158&lt;=3,"4","5")))),IF(D158+E158*2-G158&lt;1.1,"1",IF(D158+E158*2-G3《=2,"2",IF(D158+E158*2-G158&lt;=3,"3",IF(D158+E158*2-G158&lt;=4,"4","5")))))</f>
        <v>#REF!</v>
      </c>
      <c r="I158" s="88"/>
    </row>
    <row r="159" spans="1:9">
      <c r="A159" s="86" t="e">
        <f>'【3-2】营销中心填-房间模型价 '!#REF!</f>
        <v>#REF!</v>
      </c>
      <c r="B159" s="86" t="e">
        <f>'【3-2】营销中心填-房间模型价 '!#REF!</f>
        <v>#REF!</v>
      </c>
      <c r="C159" s="87" t="e">
        <f>VLOOKUP(A159,'【3-2】营销中心填-房间模型价 '!B:D,3,0)</f>
        <v>#REF!</v>
      </c>
      <c r="D159" s="3"/>
      <c r="E159" s="3"/>
      <c r="F159" s="3"/>
      <c r="G159" s="3"/>
      <c r="H159" s="3" t="e">
        <f>IF(C159="开间",IF(D159+E159*2-G159&lt;=0,"1",IF(D159+E159*2-G159&lt;=1,"2",IF(D159+E159*2-G159&lt;=2,"3",IF(D159+E159*2-G159&lt;=3,"4","5")))),IF(D159+E159*2-G159&lt;1.1,"1",IF(D159+E159*2-G3《=2,"2",IF(D159+E159*2-G159&lt;=3,"3",IF(D159+E159*2-G159&lt;=4,"4","5")))))</f>
        <v>#REF!</v>
      </c>
      <c r="I159" s="88"/>
    </row>
    <row r="160" spans="1:9">
      <c r="A160" s="86" t="e">
        <f>'【3-2】营销中心填-房间模型价 '!#REF!</f>
        <v>#REF!</v>
      </c>
      <c r="B160" s="86" t="e">
        <f>'【3-2】营销中心填-房间模型价 '!#REF!</f>
        <v>#REF!</v>
      </c>
      <c r="C160" s="87" t="e">
        <f>VLOOKUP(A160,'【3-2】营销中心填-房间模型价 '!B:D,3,0)</f>
        <v>#REF!</v>
      </c>
      <c r="D160" s="3"/>
      <c r="E160" s="3"/>
      <c r="F160" s="3"/>
      <c r="G160" s="3"/>
      <c r="H160" s="3" t="e">
        <f>IF(C160="开间",IF(D160+E160*2-G160&lt;=0,"1",IF(D160+E160*2-G160&lt;=1,"2",IF(D160+E160*2-G160&lt;=2,"3",IF(D160+E160*2-G160&lt;=3,"4","5")))),IF(D160+E160*2-G160&lt;1.1,"1",IF(D160+E160*2-G3《=2,"2",IF(D160+E160*2-G160&lt;=3,"3",IF(D160+E160*2-G160&lt;=4,"4","5")))))</f>
        <v>#REF!</v>
      </c>
      <c r="I160" s="88"/>
    </row>
    <row r="161" spans="1:9">
      <c r="A161" s="86" t="e">
        <f>'【3-2】营销中心填-房间模型价 '!#REF!</f>
        <v>#REF!</v>
      </c>
      <c r="B161" s="86" t="e">
        <f>'【3-2】营销中心填-房间模型价 '!#REF!</f>
        <v>#REF!</v>
      </c>
      <c r="C161" s="87" t="e">
        <f>VLOOKUP(A161,'【3-2】营销中心填-房间模型价 '!B:D,3,0)</f>
        <v>#REF!</v>
      </c>
      <c r="D161" s="3"/>
      <c r="E161" s="3"/>
      <c r="F161" s="3"/>
      <c r="G161" s="3"/>
      <c r="H161" s="3" t="e">
        <f>IF(C161="开间",IF(D161+E161*2-G161&lt;=0,"1",IF(D161+E161*2-G161&lt;=1,"2",IF(D161+E161*2-G161&lt;=2,"3",IF(D161+E161*2-G161&lt;=3,"4","5")))),IF(D161+E161*2-G161&lt;1.1,"1",IF(D161+E161*2-G3《=2,"2",IF(D161+E161*2-G161&lt;=3,"3",IF(D161+E161*2-G161&lt;=4,"4","5")))))</f>
        <v>#REF!</v>
      </c>
      <c r="I161" s="88"/>
    </row>
    <row r="162" spans="1:9">
      <c r="A162" s="86" t="e">
        <f>'【3-2】营销中心填-房间模型价 '!#REF!</f>
        <v>#REF!</v>
      </c>
      <c r="B162" s="86" t="e">
        <f>'【3-2】营销中心填-房间模型价 '!#REF!</f>
        <v>#REF!</v>
      </c>
      <c r="C162" s="87" t="e">
        <f>VLOOKUP(A162,'【3-2】营销中心填-房间模型价 '!B:D,3,0)</f>
        <v>#REF!</v>
      </c>
      <c r="D162" s="3"/>
      <c r="E162" s="3"/>
      <c r="F162" s="3"/>
      <c r="G162" s="3"/>
      <c r="H162" s="3" t="e">
        <f>IF(C162="开间",IF(D162+E162*2-G162&lt;=0,"1",IF(D162+E162*2-G162&lt;=1,"2",IF(D162+E162*2-G162&lt;=2,"3",IF(D162+E162*2-G162&lt;=3,"4","5")))),IF(D162+E162*2-G162&lt;1.1,"1",IF(D162+E162*2-G3《=2,"2",IF(D162+E162*2-G162&lt;=3,"3",IF(D162+E162*2-G162&lt;=4,"4","5")))))</f>
        <v>#REF!</v>
      </c>
      <c r="I162" s="88"/>
    </row>
    <row r="163" spans="1:9">
      <c r="A163" s="86" t="e">
        <f>'【3-2】营销中心填-房间模型价 '!#REF!</f>
        <v>#REF!</v>
      </c>
      <c r="B163" s="86" t="e">
        <f>'【3-2】营销中心填-房间模型价 '!#REF!</f>
        <v>#REF!</v>
      </c>
      <c r="C163" s="87" t="e">
        <f>VLOOKUP(A163,'【3-2】营销中心填-房间模型价 '!B:D,3,0)</f>
        <v>#REF!</v>
      </c>
      <c r="D163" s="3"/>
      <c r="E163" s="3"/>
      <c r="F163" s="3"/>
      <c r="G163" s="3"/>
      <c r="H163" s="3" t="e">
        <f>IF(C163="开间",IF(D163+E163*2-G163&lt;=0,"1",IF(D163+E163*2-G163&lt;=1,"2",IF(D163+E163*2-G163&lt;=2,"3",IF(D163+E163*2-G163&lt;=3,"4","5")))),IF(D163+E163*2-G163&lt;1.1,"1",IF(D163+E163*2-G3《=2,"2",IF(D163+E163*2-G163&lt;=3,"3",IF(D163+E163*2-G163&lt;=4,"4","5")))))</f>
        <v>#REF!</v>
      </c>
      <c r="I163" s="88"/>
    </row>
    <row r="164" spans="1:9">
      <c r="A164" s="86" t="e">
        <f>'【3-2】营销中心填-房间模型价 '!#REF!</f>
        <v>#REF!</v>
      </c>
      <c r="B164" s="86" t="e">
        <f>'【3-2】营销中心填-房间模型价 '!#REF!</f>
        <v>#REF!</v>
      </c>
      <c r="C164" s="87" t="e">
        <f>VLOOKUP(A164,'【3-2】营销中心填-房间模型价 '!B:D,3,0)</f>
        <v>#REF!</v>
      </c>
      <c r="D164" s="3"/>
      <c r="E164" s="3"/>
      <c r="F164" s="3"/>
      <c r="G164" s="3"/>
      <c r="H164" s="3" t="e">
        <f>IF(C164="开间",IF(D164+E164*2-G164&lt;=0,"1",IF(D164+E164*2-G164&lt;=1,"2",IF(D164+E164*2-G164&lt;=2,"3",IF(D164+E164*2-G164&lt;=3,"4","5")))),IF(D164+E164*2-G164&lt;1.1,"1",IF(D164+E164*2-G3《=2,"2",IF(D164+E164*2-G164&lt;=3,"3",IF(D164+E164*2-G164&lt;=4,"4","5")))))</f>
        <v>#REF!</v>
      </c>
      <c r="I164" s="88"/>
    </row>
    <row r="165" spans="1:9">
      <c r="A165" s="86" t="e">
        <f>'【3-2】营销中心填-房间模型价 '!#REF!</f>
        <v>#REF!</v>
      </c>
      <c r="B165" s="86" t="e">
        <f>'【3-2】营销中心填-房间模型价 '!#REF!</f>
        <v>#REF!</v>
      </c>
      <c r="C165" s="87" t="e">
        <f>VLOOKUP(A165,'【3-2】营销中心填-房间模型价 '!B:D,3,0)</f>
        <v>#REF!</v>
      </c>
      <c r="D165" s="3"/>
      <c r="E165" s="3"/>
      <c r="F165" s="3"/>
      <c r="G165" s="3"/>
      <c r="H165" s="3" t="e">
        <f>IF(C165="开间",IF(D165+E165*2-G165&lt;=0,"1",IF(D165+E165*2-G165&lt;=1,"2",IF(D165+E165*2-G165&lt;=2,"3",IF(D165+E165*2-G165&lt;=3,"4","5")))),IF(D165+E165*2-G165&lt;1.1,"1",IF(D165+E165*2-G3《=2,"2",IF(D165+E165*2-G165&lt;=3,"3",IF(D165+E165*2-G165&lt;=4,"4","5")))))</f>
        <v>#REF!</v>
      </c>
      <c r="I165" s="88"/>
    </row>
    <row r="166" spans="1:9">
      <c r="A166" s="86" t="e">
        <f>'【3-2】营销中心填-房间模型价 '!#REF!</f>
        <v>#REF!</v>
      </c>
      <c r="B166" s="86" t="e">
        <f>'【3-2】营销中心填-房间模型价 '!#REF!</f>
        <v>#REF!</v>
      </c>
      <c r="C166" s="87" t="e">
        <f>VLOOKUP(A166,'【3-2】营销中心填-房间模型价 '!B:D,3,0)</f>
        <v>#REF!</v>
      </c>
      <c r="D166" s="3"/>
      <c r="E166" s="3"/>
      <c r="F166" s="3"/>
      <c r="G166" s="3"/>
      <c r="H166" s="3" t="e">
        <f>IF(C166="开间",IF(D166+E166*2-G166&lt;=0,"1",IF(D166+E166*2-G166&lt;=1,"2",IF(D166+E166*2-G166&lt;=2,"3",IF(D166+E166*2-G166&lt;=3,"4","5")))),IF(D166+E166*2-G166&lt;1.1,"1",IF(D166+E166*2-G3《=2,"2",IF(D166+E166*2-G166&lt;=3,"3",IF(D166+E166*2-G166&lt;=4,"4","5")))))</f>
        <v>#REF!</v>
      </c>
      <c r="I166" s="88"/>
    </row>
    <row r="167" spans="1:9">
      <c r="A167" s="86" t="e">
        <f>'【3-2】营销中心填-房间模型价 '!#REF!</f>
        <v>#REF!</v>
      </c>
      <c r="B167" s="86" t="e">
        <f>'【3-2】营销中心填-房间模型价 '!#REF!</f>
        <v>#REF!</v>
      </c>
      <c r="C167" s="87" t="e">
        <f>VLOOKUP(A167,'【3-2】营销中心填-房间模型价 '!B:D,3,0)</f>
        <v>#REF!</v>
      </c>
      <c r="D167" s="3"/>
      <c r="E167" s="3"/>
      <c r="F167" s="3"/>
      <c r="G167" s="3"/>
      <c r="H167" s="3" t="e">
        <f>IF(C167="开间",IF(D167+E167*2-G167&lt;=0,"1",IF(D167+E167*2-G167&lt;=1,"2",IF(D167+E167*2-G167&lt;=2,"3",IF(D167+E167*2-G167&lt;=3,"4","5")))),IF(D167+E167*2-G167&lt;1.1,"1",IF(D167+E167*2-G3《=2,"2",IF(D167+E167*2-G167&lt;=3,"3",IF(D167+E167*2-G167&lt;=4,"4","5")))))</f>
        <v>#REF!</v>
      </c>
      <c r="I167" s="88"/>
    </row>
    <row r="168" spans="1:9">
      <c r="A168" s="86" t="e">
        <f>'【3-2】营销中心填-房间模型价 '!#REF!</f>
        <v>#REF!</v>
      </c>
      <c r="B168" s="86" t="e">
        <f>'【3-2】营销中心填-房间模型价 '!#REF!</f>
        <v>#REF!</v>
      </c>
      <c r="C168" s="87" t="e">
        <f>VLOOKUP(A168,'【3-2】营销中心填-房间模型价 '!B:D,3,0)</f>
        <v>#REF!</v>
      </c>
      <c r="D168" s="3"/>
      <c r="E168" s="3"/>
      <c r="F168" s="3"/>
      <c r="G168" s="3"/>
      <c r="H168" s="3" t="e">
        <f>IF(C168="开间",IF(D168+E168*2-G168&lt;=0,"1",IF(D168+E168*2-G168&lt;=1,"2",IF(D168+E168*2-G168&lt;=2,"3",IF(D168+E168*2-G168&lt;=3,"4","5")))),IF(D168+E168*2-G168&lt;1.1,"1",IF(D168+E168*2-G3《=2,"2",IF(D168+E168*2-G168&lt;=3,"3",IF(D168+E168*2-G168&lt;=4,"4","5")))))</f>
        <v>#REF!</v>
      </c>
      <c r="I168" s="88"/>
    </row>
    <row r="169" spans="1:9">
      <c r="A169" s="86" t="e">
        <f>'【3-2】营销中心填-房间模型价 '!#REF!</f>
        <v>#REF!</v>
      </c>
      <c r="B169" s="86" t="e">
        <f>'【3-2】营销中心填-房间模型价 '!#REF!</f>
        <v>#REF!</v>
      </c>
      <c r="C169" s="87" t="e">
        <f>VLOOKUP(A169,'【3-2】营销中心填-房间模型价 '!B:D,3,0)</f>
        <v>#REF!</v>
      </c>
      <c r="D169" s="3"/>
      <c r="E169" s="3"/>
      <c r="F169" s="3"/>
      <c r="G169" s="3"/>
      <c r="H169" s="3" t="e">
        <f>IF(C169="开间",IF(D169+E169*2-G169&lt;=0,"1",IF(D169+E169*2-G169&lt;=1,"2",IF(D169+E169*2-G169&lt;=2,"3",IF(D169+E169*2-G169&lt;=3,"4","5")))),IF(D169+E169*2-G169&lt;1.1,"1",IF(D169+E169*2-G3《=2,"2",IF(D169+E169*2-G169&lt;=3,"3",IF(D169+E169*2-G169&lt;=4,"4","5")))))</f>
        <v>#REF!</v>
      </c>
      <c r="I169" s="88"/>
    </row>
    <row r="170" spans="1:9">
      <c r="A170" s="86" t="e">
        <f>'【3-2】营销中心填-房间模型价 '!#REF!</f>
        <v>#REF!</v>
      </c>
      <c r="B170" s="86" t="e">
        <f>'【3-2】营销中心填-房间模型价 '!#REF!</f>
        <v>#REF!</v>
      </c>
      <c r="C170" s="87" t="e">
        <f>VLOOKUP(A170,'【3-2】营销中心填-房间模型价 '!B:D,3,0)</f>
        <v>#REF!</v>
      </c>
      <c r="D170" s="3"/>
      <c r="E170" s="3"/>
      <c r="F170" s="3"/>
      <c r="G170" s="3"/>
      <c r="H170" s="3" t="e">
        <f>IF(C170="开间",IF(D170+E170*2-G170&lt;=0,"1",IF(D170+E170*2-G170&lt;=1,"2",IF(D170+E170*2-G170&lt;=2,"3",IF(D170+E170*2-G170&lt;=3,"4","5")))),IF(D170+E170*2-G170&lt;1.1,"1",IF(D170+E170*2-G3《=2,"2",IF(D170+E170*2-G170&lt;=3,"3",IF(D170+E170*2-G170&lt;=4,"4","5")))))</f>
        <v>#REF!</v>
      </c>
      <c r="I170" s="88"/>
    </row>
    <row r="171" spans="1:9">
      <c r="A171" s="86" t="e">
        <f>'【3-2】营销中心填-房间模型价 '!#REF!</f>
        <v>#REF!</v>
      </c>
      <c r="B171" s="86" t="e">
        <f>'【3-2】营销中心填-房间模型价 '!#REF!</f>
        <v>#REF!</v>
      </c>
      <c r="C171" s="87" t="e">
        <f>VLOOKUP(A171,'【3-2】营销中心填-房间模型价 '!B:D,3,0)</f>
        <v>#REF!</v>
      </c>
      <c r="D171" s="3"/>
      <c r="E171" s="3"/>
      <c r="F171" s="3"/>
      <c r="G171" s="3"/>
      <c r="H171" s="3" t="e">
        <f>IF(C171="开间",IF(D171+E171*2-G171&lt;=0,"1",IF(D171+E171*2-G171&lt;=1,"2",IF(D171+E171*2-G171&lt;=2,"3",IF(D171+E171*2-G171&lt;=3,"4","5")))),IF(D171+E171*2-G171&lt;1.1,"1",IF(D171+E171*2-G3《=2,"2",IF(D171+E171*2-G171&lt;=3,"3",IF(D171+E171*2-G171&lt;=4,"4","5")))))</f>
        <v>#REF!</v>
      </c>
      <c r="I171" s="88"/>
    </row>
    <row r="172" spans="1:9">
      <c r="A172" s="86" t="e">
        <f>'【3-2】营销中心填-房间模型价 '!#REF!</f>
        <v>#REF!</v>
      </c>
      <c r="B172" s="86" t="e">
        <f>'【3-2】营销中心填-房间模型价 '!#REF!</f>
        <v>#REF!</v>
      </c>
      <c r="C172" s="87" t="e">
        <f>VLOOKUP(A172,'【3-2】营销中心填-房间模型价 '!B:D,3,0)</f>
        <v>#REF!</v>
      </c>
      <c r="D172" s="3"/>
      <c r="E172" s="3"/>
      <c r="F172" s="3"/>
      <c r="G172" s="3"/>
      <c r="H172" s="3" t="e">
        <f>IF(C172="开间",IF(D172+E172*2-G172&lt;=0,"1",IF(D172+E172*2-G172&lt;=1,"2",IF(D172+E172*2-G172&lt;=2,"3",IF(D172+E172*2-G172&lt;=3,"4","5")))),IF(D172+E172*2-G172&lt;1.1,"1",IF(D172+E172*2-G3《=2,"2",IF(D172+E172*2-G172&lt;=3,"3",IF(D172+E172*2-G172&lt;=4,"4","5")))))</f>
        <v>#REF!</v>
      </c>
      <c r="I172" s="88"/>
    </row>
    <row r="173" spans="1:9">
      <c r="A173" s="86" t="e">
        <f>'【3-2】营销中心填-房间模型价 '!#REF!</f>
        <v>#REF!</v>
      </c>
      <c r="B173" s="86" t="e">
        <f>'【3-2】营销中心填-房间模型价 '!#REF!</f>
        <v>#REF!</v>
      </c>
      <c r="C173" s="87" t="e">
        <f>VLOOKUP(A173,'【3-2】营销中心填-房间模型价 '!B:D,3,0)</f>
        <v>#REF!</v>
      </c>
      <c r="D173" s="3"/>
      <c r="E173" s="3"/>
      <c r="F173" s="3"/>
      <c r="G173" s="3"/>
      <c r="H173" s="3" t="e">
        <f>IF(C173="开间",IF(D173+E173*2-G173&lt;=0,"1",IF(D173+E173*2-G173&lt;=1,"2",IF(D173+E173*2-G173&lt;=2,"3",IF(D173+E173*2-G173&lt;=3,"4","5")))),IF(D173+E173*2-G173&lt;1.1,"1",IF(D173+E173*2-G3《=2,"2",IF(D173+E173*2-G173&lt;=3,"3",IF(D173+E173*2-G173&lt;=4,"4","5")))))</f>
        <v>#REF!</v>
      </c>
      <c r="I173" s="88"/>
    </row>
    <row r="174" spans="1:9">
      <c r="A174" s="86" t="e">
        <f>'【3-2】营销中心填-房间模型价 '!#REF!</f>
        <v>#REF!</v>
      </c>
      <c r="B174" s="86" t="e">
        <f>'【3-2】营销中心填-房间模型价 '!#REF!</f>
        <v>#REF!</v>
      </c>
      <c r="C174" s="87" t="e">
        <f>VLOOKUP(A174,'【3-2】营销中心填-房间模型价 '!B:D,3,0)</f>
        <v>#REF!</v>
      </c>
      <c r="D174" s="3"/>
      <c r="E174" s="3"/>
      <c r="F174" s="3"/>
      <c r="G174" s="3"/>
      <c r="H174" s="3" t="e">
        <f>IF(C174="开间",IF(D174+E174*2-G174&lt;=0,"1",IF(D174+E174*2-G174&lt;=1,"2",IF(D174+E174*2-G174&lt;=2,"3",IF(D174+E174*2-G174&lt;=3,"4","5")))),IF(D174+E174*2-G174&lt;1.1,"1",IF(D174+E174*2-G3《=2,"2",IF(D174+E174*2-G174&lt;=3,"3",IF(D174+E174*2-G174&lt;=4,"4","5")))))</f>
        <v>#REF!</v>
      </c>
      <c r="I174" s="88"/>
    </row>
    <row r="175" spans="1:9">
      <c r="A175" s="86" t="e">
        <f>'【3-2】营销中心填-房间模型价 '!#REF!</f>
        <v>#REF!</v>
      </c>
      <c r="B175" s="86" t="e">
        <f>'【3-2】营销中心填-房间模型价 '!#REF!</f>
        <v>#REF!</v>
      </c>
      <c r="C175" s="87" t="e">
        <f>VLOOKUP(A175,'【3-2】营销中心填-房间模型价 '!B:D,3,0)</f>
        <v>#REF!</v>
      </c>
      <c r="D175" s="3"/>
      <c r="E175" s="3"/>
      <c r="F175" s="3"/>
      <c r="G175" s="3"/>
      <c r="H175" s="3" t="e">
        <f>IF(C175="开间",IF(D175+E175*2-G175&lt;=0,"1",IF(D175+E175*2-G175&lt;=1,"2",IF(D175+E175*2-G175&lt;=2,"3",IF(D175+E175*2-G175&lt;=3,"4","5")))),IF(D175+E175*2-G175&lt;1.1,"1",IF(D175+E175*2-G3《=2,"2",IF(D175+E175*2-G175&lt;=3,"3",IF(D175+E175*2-G175&lt;=4,"4","5")))))</f>
        <v>#REF!</v>
      </c>
      <c r="I175" s="88"/>
    </row>
    <row r="176" spans="1:9">
      <c r="A176" s="86" t="e">
        <f>'【3-2】营销中心填-房间模型价 '!#REF!</f>
        <v>#REF!</v>
      </c>
      <c r="B176" s="86" t="e">
        <f>'【3-2】营销中心填-房间模型价 '!#REF!</f>
        <v>#REF!</v>
      </c>
      <c r="C176" s="87" t="e">
        <f>VLOOKUP(A176,'【3-2】营销中心填-房间模型价 '!B:D,3,0)</f>
        <v>#REF!</v>
      </c>
      <c r="D176" s="3"/>
      <c r="E176" s="3"/>
      <c r="F176" s="3"/>
      <c r="G176" s="3"/>
      <c r="H176" s="3" t="e">
        <f>IF(C176="开间",IF(D176+E176*2-G176&lt;=0,"1",IF(D176+E176*2-G176&lt;=1,"2",IF(D176+E176*2-G176&lt;=2,"3",IF(D176+E176*2-G176&lt;=3,"4","5")))),IF(D176+E176*2-G176&lt;1.1,"1",IF(D176+E176*2-G3《=2,"2",IF(D176+E176*2-G176&lt;=3,"3",IF(D176+E176*2-G176&lt;=4,"4","5")))))</f>
        <v>#REF!</v>
      </c>
      <c r="I176" s="88"/>
    </row>
    <row r="177" spans="1:9">
      <c r="A177" s="86" t="e">
        <f>'【3-2】营销中心填-房间模型价 '!#REF!</f>
        <v>#REF!</v>
      </c>
      <c r="B177" s="86" t="e">
        <f>'【3-2】营销中心填-房间模型价 '!#REF!</f>
        <v>#REF!</v>
      </c>
      <c r="C177" s="87" t="e">
        <f>VLOOKUP(A177,'【3-2】营销中心填-房间模型价 '!B:D,3,0)</f>
        <v>#REF!</v>
      </c>
      <c r="D177" s="3"/>
      <c r="E177" s="3"/>
      <c r="F177" s="3"/>
      <c r="G177" s="3"/>
      <c r="H177" s="3" t="e">
        <f>IF(C177="开间",IF(D177+E177*2-G177&lt;=0,"1",IF(D177+E177*2-G177&lt;=1,"2",IF(D177+E177*2-G177&lt;=2,"3",IF(D177+E177*2-G177&lt;=3,"4","5")))),IF(D177+E177*2-G177&lt;1.1,"1",IF(D177+E177*2-G3《=2,"2",IF(D177+E177*2-G177&lt;=3,"3",IF(D177+E177*2-G177&lt;=4,"4","5")))))</f>
        <v>#REF!</v>
      </c>
      <c r="I177" s="88"/>
    </row>
    <row r="178" spans="1:9">
      <c r="A178" s="86" t="e">
        <f>'【3-2】营销中心填-房间模型价 '!#REF!</f>
        <v>#REF!</v>
      </c>
      <c r="B178" s="86" t="e">
        <f>'【3-2】营销中心填-房间模型价 '!#REF!</f>
        <v>#REF!</v>
      </c>
      <c r="C178" s="87" t="e">
        <f>VLOOKUP(A178,'【3-2】营销中心填-房间模型价 '!B:D,3,0)</f>
        <v>#REF!</v>
      </c>
      <c r="D178" s="3"/>
      <c r="E178" s="3"/>
      <c r="F178" s="3"/>
      <c r="G178" s="3"/>
      <c r="H178" s="3" t="e">
        <f>IF(C178="开间",IF(D178+E178*2-G178&lt;=0,"1",IF(D178+E178*2-G178&lt;=1,"2",IF(D178+E178*2-G178&lt;=2,"3",IF(D178+E178*2-G178&lt;=3,"4","5")))),IF(D178+E178*2-G178&lt;1.1,"1",IF(D178+E178*2-G3《=2,"2",IF(D178+E178*2-G178&lt;=3,"3",IF(D178+E178*2-G178&lt;=4,"4","5")))))</f>
        <v>#REF!</v>
      </c>
      <c r="I178" s="88"/>
    </row>
    <row r="179" spans="1:9">
      <c r="A179" s="86" t="e">
        <f>'【3-2】营销中心填-房间模型价 '!#REF!</f>
        <v>#REF!</v>
      </c>
      <c r="B179" s="86" t="e">
        <f>'【3-2】营销中心填-房间模型价 '!#REF!</f>
        <v>#REF!</v>
      </c>
      <c r="C179" s="87" t="e">
        <f>VLOOKUP(A179,'【3-2】营销中心填-房间模型价 '!B:D,3,0)</f>
        <v>#REF!</v>
      </c>
      <c r="D179" s="3"/>
      <c r="E179" s="3"/>
      <c r="F179" s="3"/>
      <c r="G179" s="3"/>
      <c r="H179" s="3" t="e">
        <f>IF(C179="开间",IF(D179+E179*2-G179&lt;=0,"1",IF(D179+E179*2-G179&lt;=1,"2",IF(D179+E179*2-G179&lt;=2,"3",IF(D179+E179*2-G179&lt;=3,"4","5")))),IF(D179+E179*2-G179&lt;1.1,"1",IF(D179+E179*2-G3《=2,"2",IF(D179+E179*2-G179&lt;=3,"3",IF(D179+E179*2-G179&lt;=4,"4","5")))))</f>
        <v>#REF!</v>
      </c>
      <c r="I179" s="88"/>
    </row>
    <row r="180" spans="1:9">
      <c r="A180" s="86" t="e">
        <f>'【3-2】营销中心填-房间模型价 '!#REF!</f>
        <v>#REF!</v>
      </c>
      <c r="B180" s="86" t="e">
        <f>'【3-2】营销中心填-房间模型价 '!#REF!</f>
        <v>#REF!</v>
      </c>
      <c r="C180" s="87" t="e">
        <f>VLOOKUP(A180,'【3-2】营销中心填-房间模型价 '!B:D,3,0)</f>
        <v>#REF!</v>
      </c>
      <c r="D180" s="3"/>
      <c r="E180" s="3"/>
      <c r="F180" s="3"/>
      <c r="G180" s="3"/>
      <c r="H180" s="3" t="e">
        <f>IF(C180="开间",IF(D180+E180*2-G180&lt;=0,"1",IF(D180+E180*2-G180&lt;=1,"2",IF(D180+E180*2-G180&lt;=2,"3",IF(D180+E180*2-G180&lt;=3,"4","5")))),IF(D180+E180*2-G180&lt;1.1,"1",IF(D180+E180*2-G3《=2,"2",IF(D180+E180*2-G180&lt;=3,"3",IF(D180+E180*2-G180&lt;=4,"4","5")))))</f>
        <v>#REF!</v>
      </c>
      <c r="I180" s="88"/>
    </row>
    <row r="181" spans="1:9">
      <c r="A181" s="86" t="e">
        <f>'【3-2】营销中心填-房间模型价 '!#REF!</f>
        <v>#REF!</v>
      </c>
      <c r="B181" s="86" t="e">
        <f>'【3-2】营销中心填-房间模型价 '!#REF!</f>
        <v>#REF!</v>
      </c>
      <c r="C181" s="87" t="e">
        <f>VLOOKUP(A181,'【3-2】营销中心填-房间模型价 '!B:D,3,0)</f>
        <v>#REF!</v>
      </c>
      <c r="D181" s="3"/>
      <c r="E181" s="3"/>
      <c r="F181" s="3"/>
      <c r="G181" s="3"/>
      <c r="H181" s="3" t="e">
        <f>IF(C181="开间",IF(D181+E181*2-G181&lt;=0,"1",IF(D181+E181*2-G181&lt;=1,"2",IF(D181+E181*2-G181&lt;=2,"3",IF(D181+E181*2-G181&lt;=3,"4","5")))),IF(D181+E181*2-G181&lt;1.1,"1",IF(D181+E181*2-G3《=2,"2",IF(D181+E181*2-G181&lt;=3,"3",IF(D181+E181*2-G181&lt;=4,"4","5")))))</f>
        <v>#REF!</v>
      </c>
      <c r="I181" s="88"/>
    </row>
    <row r="182" spans="1:9">
      <c r="A182" s="86" t="e">
        <f>'【3-2】营销中心填-房间模型价 '!#REF!</f>
        <v>#REF!</v>
      </c>
      <c r="B182" s="86" t="e">
        <f>'【3-2】营销中心填-房间模型价 '!#REF!</f>
        <v>#REF!</v>
      </c>
      <c r="C182" s="87" t="e">
        <f>VLOOKUP(A182,'【3-2】营销中心填-房间模型价 '!B:D,3,0)</f>
        <v>#REF!</v>
      </c>
      <c r="D182" s="3"/>
      <c r="E182" s="3"/>
      <c r="F182" s="3"/>
      <c r="G182" s="3"/>
      <c r="H182" s="3" t="e">
        <f>IF(C182="开间",IF(D182+E182*2-G182&lt;=0,"1",IF(D182+E182*2-G182&lt;=1,"2",IF(D182+E182*2-G182&lt;=2,"3",IF(D182+E182*2-G182&lt;=3,"4","5")))),IF(D182+E182*2-G182&lt;1.1,"1",IF(D182+E182*2-G3《=2,"2",IF(D182+E182*2-G182&lt;=3,"3",IF(D182+E182*2-G182&lt;=4,"4","5")))))</f>
        <v>#REF!</v>
      </c>
      <c r="I182" s="88"/>
    </row>
    <row r="183" spans="1:9">
      <c r="A183" s="86" t="e">
        <f>'【3-2】营销中心填-房间模型价 '!#REF!</f>
        <v>#REF!</v>
      </c>
      <c r="B183" s="86" t="e">
        <f>'【3-2】营销中心填-房间模型价 '!#REF!</f>
        <v>#REF!</v>
      </c>
      <c r="C183" s="87" t="e">
        <f>VLOOKUP(A183,'【3-2】营销中心填-房间模型价 '!B:D,3,0)</f>
        <v>#REF!</v>
      </c>
      <c r="D183" s="3"/>
      <c r="E183" s="3"/>
      <c r="F183" s="3"/>
      <c r="G183" s="3"/>
      <c r="H183" s="3" t="e">
        <f>IF(C183="开间",IF(D183+E183*2-G183&lt;=0,"1",IF(D183+E183*2-G183&lt;=1,"2",IF(D183+E183*2-G183&lt;=2,"3",IF(D183+E183*2-G183&lt;=3,"4","5")))),IF(D183+E183*2-G183&lt;1.1,"1",IF(D183+E183*2-G3《=2,"2",IF(D183+E183*2-G183&lt;=3,"3",IF(D183+E183*2-G183&lt;=4,"4","5")))))</f>
        <v>#REF!</v>
      </c>
      <c r="I183" s="88"/>
    </row>
    <row r="184" spans="1:9">
      <c r="A184" s="86" t="e">
        <f>'【3-2】营销中心填-房间模型价 '!#REF!</f>
        <v>#REF!</v>
      </c>
      <c r="B184" s="86" t="e">
        <f>'【3-2】营销中心填-房间模型价 '!#REF!</f>
        <v>#REF!</v>
      </c>
      <c r="C184" s="87" t="e">
        <f>VLOOKUP(A184,'【3-2】营销中心填-房间模型价 '!B:D,3,0)</f>
        <v>#REF!</v>
      </c>
      <c r="D184" s="3"/>
      <c r="E184" s="3"/>
      <c r="F184" s="3"/>
      <c r="G184" s="3"/>
      <c r="H184" s="3" t="e">
        <f>IF(C184="开间",IF(D184+E184*2-G184&lt;=0,"1",IF(D184+E184*2-G184&lt;=1,"2",IF(D184+E184*2-G184&lt;=2,"3",IF(D184+E184*2-G184&lt;=3,"4","5")))),IF(D184+E184*2-G184&lt;1.1,"1",IF(D184+E184*2-G3《=2,"2",IF(D184+E184*2-G184&lt;=3,"3",IF(D184+E184*2-G184&lt;=4,"4","5")))))</f>
        <v>#REF!</v>
      </c>
      <c r="I184" s="88"/>
    </row>
    <row r="185" spans="1:9">
      <c r="A185" s="86" t="e">
        <f>'【3-2】营销中心填-房间模型价 '!#REF!</f>
        <v>#REF!</v>
      </c>
      <c r="B185" s="86" t="e">
        <f>'【3-2】营销中心填-房间模型价 '!#REF!</f>
        <v>#REF!</v>
      </c>
      <c r="C185" s="87" t="e">
        <f>VLOOKUP(A185,'【3-2】营销中心填-房间模型价 '!B:D,3,0)</f>
        <v>#REF!</v>
      </c>
      <c r="D185" s="3"/>
      <c r="E185" s="3"/>
      <c r="F185" s="3"/>
      <c r="G185" s="3"/>
      <c r="H185" s="3" t="e">
        <f>IF(C185="开间",IF(D185+E185*2-G185&lt;=0,"1",IF(D185+E185*2-G185&lt;=1,"2",IF(D185+E185*2-G185&lt;=2,"3",IF(D185+E185*2-G185&lt;=3,"4","5")))),IF(D185+E185*2-G185&lt;1.1,"1",IF(D185+E185*2-G3《=2,"2",IF(D185+E185*2-G185&lt;=3,"3",IF(D185+E185*2-G185&lt;=4,"4","5")))))</f>
        <v>#REF!</v>
      </c>
      <c r="I185" s="88"/>
    </row>
    <row r="186" spans="1:9">
      <c r="A186" s="86" t="e">
        <f>'【3-2】营销中心填-房间模型价 '!#REF!</f>
        <v>#REF!</v>
      </c>
      <c r="B186" s="86" t="e">
        <f>'【3-2】营销中心填-房间模型价 '!#REF!</f>
        <v>#REF!</v>
      </c>
      <c r="C186" s="87" t="e">
        <f>VLOOKUP(A186,'【3-2】营销中心填-房间模型价 '!B:D,3,0)</f>
        <v>#REF!</v>
      </c>
      <c r="D186" s="3"/>
      <c r="E186" s="3"/>
      <c r="F186" s="3"/>
      <c r="G186" s="3"/>
      <c r="H186" s="3" t="e">
        <f>IF(C186="开间",IF(D186+E186*2-G186&lt;=0,"1",IF(D186+E186*2-G186&lt;=1,"2",IF(D186+E186*2-G186&lt;=2,"3",IF(D186+E186*2-G186&lt;=3,"4","5")))),IF(D186+E186*2-G186&lt;1.1,"1",IF(D186+E186*2-G3《=2,"2",IF(D186+E186*2-G186&lt;=3,"3",IF(D186+E186*2-G186&lt;=4,"4","5")))))</f>
        <v>#REF!</v>
      </c>
      <c r="I186" s="88"/>
    </row>
    <row r="187" spans="1:9">
      <c r="A187" s="86" t="e">
        <f>'【3-2】营销中心填-房间模型价 '!#REF!</f>
        <v>#REF!</v>
      </c>
      <c r="B187" s="86" t="e">
        <f>'【3-2】营销中心填-房间模型价 '!#REF!</f>
        <v>#REF!</v>
      </c>
      <c r="C187" s="87" t="e">
        <f>VLOOKUP(A187,'【3-2】营销中心填-房间模型价 '!B:D,3,0)</f>
        <v>#REF!</v>
      </c>
      <c r="D187" s="3"/>
      <c r="E187" s="3"/>
      <c r="F187" s="3"/>
      <c r="G187" s="3"/>
      <c r="H187" s="3" t="e">
        <f>IF(C187="开间",IF(D187+E187*2-G187&lt;=0,"1",IF(D187+E187*2-G187&lt;=1,"2",IF(D187+E187*2-G187&lt;=2,"3",IF(D187+E187*2-G187&lt;=3,"4","5")))),IF(D187+E187*2-G187&lt;1.1,"1",IF(D187+E187*2-G3《=2,"2",IF(D187+E187*2-G187&lt;=3,"3",IF(D187+E187*2-G187&lt;=4,"4","5")))))</f>
        <v>#REF!</v>
      </c>
      <c r="I187" s="88"/>
    </row>
    <row r="188" spans="1:9">
      <c r="A188" s="86" t="e">
        <f>'【3-2】营销中心填-房间模型价 '!#REF!</f>
        <v>#REF!</v>
      </c>
      <c r="B188" s="86" t="e">
        <f>'【3-2】营销中心填-房间模型价 '!#REF!</f>
        <v>#REF!</v>
      </c>
      <c r="C188" s="87" t="e">
        <f>VLOOKUP(A188,'【3-2】营销中心填-房间模型价 '!B:D,3,0)</f>
        <v>#REF!</v>
      </c>
      <c r="D188" s="3"/>
      <c r="E188" s="3"/>
      <c r="F188" s="3"/>
      <c r="G188" s="3"/>
      <c r="H188" s="3" t="e">
        <f>IF(C188="开间",IF(D188+E188*2-G188&lt;=0,"1",IF(D188+E188*2-G188&lt;=1,"2",IF(D188+E188*2-G188&lt;=2,"3",IF(D188+E188*2-G188&lt;=3,"4","5")))),IF(D188+E188*2-G188&lt;1.1,"1",IF(D188+E188*2-G3《=2,"2",IF(D188+E188*2-G188&lt;=3,"3",IF(D188+E188*2-G188&lt;=4,"4","5")))))</f>
        <v>#REF!</v>
      </c>
      <c r="I188" s="88"/>
    </row>
    <row r="189" spans="1:9">
      <c r="A189" s="86" t="e">
        <f>'【3-2】营销中心填-房间模型价 '!#REF!</f>
        <v>#REF!</v>
      </c>
      <c r="B189" s="86" t="e">
        <f>'【3-2】营销中心填-房间模型价 '!#REF!</f>
        <v>#REF!</v>
      </c>
      <c r="C189" s="87" t="e">
        <f>VLOOKUP(A189,'【3-2】营销中心填-房间模型价 '!B:D,3,0)</f>
        <v>#REF!</v>
      </c>
      <c r="D189" s="3"/>
      <c r="E189" s="3"/>
      <c r="F189" s="3"/>
      <c r="G189" s="3"/>
      <c r="H189" s="3" t="e">
        <f>IF(C189="开间",IF(D189+E189*2-G189&lt;=0,"1",IF(D189+E189*2-G189&lt;=1,"2",IF(D189+E189*2-G189&lt;=2,"3",IF(D189+E189*2-G189&lt;=3,"4","5")))),IF(D189+E189*2-G189&lt;1.1,"1",IF(D189+E189*2-G3《=2,"2",IF(D189+E189*2-G189&lt;=3,"3",IF(D189+E189*2-G189&lt;=4,"4","5")))))</f>
        <v>#REF!</v>
      </c>
      <c r="I189" s="88"/>
    </row>
    <row r="190" spans="1:9">
      <c r="A190" s="86" t="e">
        <f>'【3-2】营销中心填-房间模型价 '!#REF!</f>
        <v>#REF!</v>
      </c>
      <c r="B190" s="86" t="e">
        <f>'【3-2】营销中心填-房间模型价 '!#REF!</f>
        <v>#REF!</v>
      </c>
      <c r="C190" s="87" t="e">
        <f>VLOOKUP(A190,'【3-2】营销中心填-房间模型价 '!B:D,3,0)</f>
        <v>#REF!</v>
      </c>
      <c r="D190" s="3"/>
      <c r="E190" s="3"/>
      <c r="F190" s="3"/>
      <c r="G190" s="3"/>
      <c r="H190" s="3" t="e">
        <f>IF(C190="开间",IF(D190+E190*2-G190&lt;=0,"1",IF(D190+E190*2-G190&lt;=1,"2",IF(D190+E190*2-G190&lt;=2,"3",IF(D190+E190*2-G190&lt;=3,"4","5")))),IF(D190+E190*2-G190&lt;1.1,"1",IF(D190+E190*2-G3《=2,"2",IF(D190+E190*2-G190&lt;=3,"3",IF(D190+E190*2-G190&lt;=4,"4","5")))))</f>
        <v>#REF!</v>
      </c>
      <c r="I190" s="88"/>
    </row>
    <row r="191" spans="1:9">
      <c r="A191" s="86" t="e">
        <f>'【3-2】营销中心填-房间模型价 '!#REF!</f>
        <v>#REF!</v>
      </c>
      <c r="B191" s="86" t="e">
        <f>'【3-2】营销中心填-房间模型价 '!#REF!</f>
        <v>#REF!</v>
      </c>
      <c r="C191" s="87" t="e">
        <f>VLOOKUP(A191,'【3-2】营销中心填-房间模型价 '!B:D,3,0)</f>
        <v>#REF!</v>
      </c>
      <c r="D191" s="3"/>
      <c r="E191" s="3"/>
      <c r="F191" s="3"/>
      <c r="G191" s="3"/>
      <c r="H191" s="3" t="e">
        <f>IF(C191="开间",IF(D191+E191*2-G191&lt;=0,"1",IF(D191+E191*2-G191&lt;=1,"2",IF(D191+E191*2-G191&lt;=2,"3",IF(D191+E191*2-G191&lt;=3,"4","5")))),IF(D191+E191*2-G191&lt;1.1,"1",IF(D191+E191*2-G3《=2,"2",IF(D191+E191*2-G191&lt;=3,"3",IF(D191+E191*2-G191&lt;=4,"4","5")))))</f>
        <v>#REF!</v>
      </c>
      <c r="I191" s="88"/>
    </row>
    <row r="192" spans="1:9">
      <c r="A192" s="86" t="e">
        <f>'【3-2】营销中心填-房间模型价 '!#REF!</f>
        <v>#REF!</v>
      </c>
      <c r="B192" s="86" t="e">
        <f>'【3-2】营销中心填-房间模型价 '!#REF!</f>
        <v>#REF!</v>
      </c>
      <c r="C192" s="87" t="e">
        <f>VLOOKUP(A192,'【3-2】营销中心填-房间模型价 '!B:D,3,0)</f>
        <v>#REF!</v>
      </c>
      <c r="D192" s="3"/>
      <c r="E192" s="3"/>
      <c r="F192" s="3"/>
      <c r="G192" s="3"/>
      <c r="H192" s="3" t="e">
        <f>IF(C192="开间",IF(D192+E192*2-G192&lt;=0,"1",IF(D192+E192*2-G192&lt;=1,"2",IF(D192+E192*2-G192&lt;=2,"3",IF(D192+E192*2-G192&lt;=3,"4","5")))),IF(D192+E192*2-G192&lt;1.1,"1",IF(D192+E192*2-G3《=2,"2",IF(D192+E192*2-G192&lt;=3,"3",IF(D192+E192*2-G192&lt;=4,"4","5")))))</f>
        <v>#REF!</v>
      </c>
      <c r="I192" s="88"/>
    </row>
    <row r="193" spans="1:9">
      <c r="A193" s="86" t="e">
        <f>'【3-2】营销中心填-房间模型价 '!#REF!</f>
        <v>#REF!</v>
      </c>
      <c r="B193" s="86" t="e">
        <f>'【3-2】营销中心填-房间模型价 '!#REF!</f>
        <v>#REF!</v>
      </c>
      <c r="C193" s="87" t="e">
        <f>VLOOKUP(A193,'【3-2】营销中心填-房间模型价 '!B:D,3,0)</f>
        <v>#REF!</v>
      </c>
      <c r="D193" s="3"/>
      <c r="E193" s="3"/>
      <c r="F193" s="3"/>
      <c r="G193" s="3"/>
      <c r="H193" s="3" t="e">
        <f>IF(C193="开间",IF(D193+E193*2-G193&lt;=0,"1",IF(D193+E193*2-G193&lt;=1,"2",IF(D193+E193*2-G193&lt;=2,"3",IF(D193+E193*2-G193&lt;=3,"4","5")))),IF(D193+E193*2-G193&lt;1.1,"1",IF(D193+E193*2-G3《=2,"2",IF(D193+E193*2-G193&lt;=3,"3",IF(D193+E193*2-G193&lt;=4,"4","5")))))</f>
        <v>#REF!</v>
      </c>
      <c r="I193" s="88"/>
    </row>
    <row r="194" spans="1:9">
      <c r="A194" s="86" t="e">
        <f>'【3-2】营销中心填-房间模型价 '!#REF!</f>
        <v>#REF!</v>
      </c>
      <c r="B194" s="86" t="e">
        <f>'【3-2】营销中心填-房间模型价 '!#REF!</f>
        <v>#REF!</v>
      </c>
      <c r="C194" s="87" t="e">
        <f>VLOOKUP(A194,'【3-2】营销中心填-房间模型价 '!B:D,3,0)</f>
        <v>#REF!</v>
      </c>
      <c r="D194" s="3"/>
      <c r="E194" s="3"/>
      <c r="F194" s="3"/>
      <c r="G194" s="3"/>
      <c r="H194" s="3" t="e">
        <f>IF(C194="开间",IF(D194+E194*2-G194&lt;=0,"1",IF(D194+E194*2-G194&lt;=1,"2",IF(D194+E194*2-G194&lt;=2,"3",IF(D194+E194*2-G194&lt;=3,"4","5")))),IF(D194+E194*2-G194&lt;1.1,"1",IF(D194+E194*2-G3《=2,"2",IF(D194+E194*2-G194&lt;=3,"3",IF(D194+E194*2-G194&lt;=4,"4","5")))))</f>
        <v>#REF!</v>
      </c>
      <c r="I194" s="88"/>
    </row>
    <row r="195" spans="1:9">
      <c r="A195" s="86" t="e">
        <f>'【3-2】营销中心填-房间模型价 '!#REF!</f>
        <v>#REF!</v>
      </c>
      <c r="B195" s="86" t="e">
        <f>'【3-2】营销中心填-房间模型价 '!#REF!</f>
        <v>#REF!</v>
      </c>
      <c r="C195" s="87" t="e">
        <f>VLOOKUP(A195,'【3-2】营销中心填-房间模型价 '!B:D,3,0)</f>
        <v>#REF!</v>
      </c>
      <c r="D195" s="3"/>
      <c r="E195" s="3"/>
      <c r="F195" s="3"/>
      <c r="G195" s="3"/>
      <c r="H195" s="3" t="e">
        <f>IF(C195="开间",IF(D195+E195*2-G195&lt;=0,"1",IF(D195+E195*2-G195&lt;=1,"2",IF(D195+E195*2-G195&lt;=2,"3",IF(D195+E195*2-G195&lt;=3,"4","5")))),IF(D195+E195*2-G195&lt;1.1,"1",IF(D195+E195*2-G3《=2,"2",IF(D195+E195*2-G195&lt;=3,"3",IF(D195+E195*2-G195&lt;=4,"4","5")))))</f>
        <v>#REF!</v>
      </c>
      <c r="I195" s="88"/>
    </row>
    <row r="196" spans="1:9">
      <c r="A196" s="86" t="e">
        <f>'【3-2】营销中心填-房间模型价 '!#REF!</f>
        <v>#REF!</v>
      </c>
      <c r="B196" s="86" t="e">
        <f>'【3-2】营销中心填-房间模型价 '!#REF!</f>
        <v>#REF!</v>
      </c>
      <c r="C196" s="87" t="e">
        <f>VLOOKUP(A196,'【3-2】营销中心填-房间模型价 '!B:D,3,0)</f>
        <v>#REF!</v>
      </c>
      <c r="D196" s="3"/>
      <c r="E196" s="3"/>
      <c r="F196" s="3"/>
      <c r="G196" s="3"/>
      <c r="H196" s="3" t="e">
        <f>IF(C196="开间",IF(D196+E196*2-G196&lt;=0,"1",IF(D196+E196*2-G196&lt;=1,"2",IF(D196+E196*2-G196&lt;=2,"3",IF(D196+E196*2-G196&lt;=3,"4","5")))),IF(D196+E196*2-G196&lt;1.1,"1",IF(D196+E196*2-G3《=2,"2",IF(D196+E196*2-G196&lt;=3,"3",IF(D196+E196*2-G196&lt;=4,"4","5")))))</f>
        <v>#REF!</v>
      </c>
      <c r="I196" s="88"/>
    </row>
    <row r="197" spans="1:9">
      <c r="A197" s="86" t="e">
        <f>'【3-2】营销中心填-房间模型价 '!#REF!</f>
        <v>#REF!</v>
      </c>
      <c r="B197" s="86" t="e">
        <f>'【3-2】营销中心填-房间模型价 '!#REF!</f>
        <v>#REF!</v>
      </c>
      <c r="C197" s="87" t="e">
        <f>VLOOKUP(A197,'【3-2】营销中心填-房间模型价 '!B:D,3,0)</f>
        <v>#REF!</v>
      </c>
      <c r="D197" s="3"/>
      <c r="E197" s="3"/>
      <c r="F197" s="3"/>
      <c r="G197" s="3"/>
      <c r="H197" s="3" t="e">
        <f>IF(C197="开间",IF(D197+E197*2-G197&lt;=0,"1",IF(D197+E197*2-G197&lt;=1,"2",IF(D197+E197*2-G197&lt;=2,"3",IF(D197+E197*2-G197&lt;=3,"4","5")))),IF(D197+E197*2-G197&lt;1.1,"1",IF(D197+E197*2-G3《=2,"2",IF(D197+E197*2-G197&lt;=3,"3",IF(D197+E197*2-G197&lt;=4,"4","5")))))</f>
        <v>#REF!</v>
      </c>
      <c r="I197" s="88"/>
    </row>
    <row r="198" spans="1:9">
      <c r="A198" s="86" t="e">
        <f>'【3-2】营销中心填-房间模型价 '!#REF!</f>
        <v>#REF!</v>
      </c>
      <c r="B198" s="86" t="e">
        <f>'【3-2】营销中心填-房间模型价 '!#REF!</f>
        <v>#REF!</v>
      </c>
      <c r="C198" s="87" t="e">
        <f>VLOOKUP(A198,'【3-2】营销中心填-房间模型价 '!B:D,3,0)</f>
        <v>#REF!</v>
      </c>
      <c r="D198" s="3"/>
      <c r="E198" s="3"/>
      <c r="F198" s="3"/>
      <c r="G198" s="3"/>
      <c r="H198" s="3" t="e">
        <f>IF(C198="开间",IF(D198+E198*2-G198&lt;=0,"1",IF(D198+E198*2-G198&lt;=1,"2",IF(D198+E198*2-G198&lt;=2,"3",IF(D198+E198*2-G198&lt;=3,"4","5")))),IF(D198+E198*2-G198&lt;1.1,"1",IF(D198+E198*2-G3《=2,"2",IF(D198+E198*2-G198&lt;=3,"3",IF(D198+E198*2-G198&lt;=4,"4","5")))))</f>
        <v>#REF!</v>
      </c>
      <c r="I198" s="88"/>
    </row>
    <row r="199" spans="1:9">
      <c r="A199" s="86" t="e">
        <f>'【3-2】营销中心填-房间模型价 '!#REF!</f>
        <v>#REF!</v>
      </c>
      <c r="B199" s="86" t="e">
        <f>'【3-2】营销中心填-房间模型价 '!#REF!</f>
        <v>#REF!</v>
      </c>
      <c r="C199" s="87" t="e">
        <f>VLOOKUP(A199,'【3-2】营销中心填-房间模型价 '!B:D,3,0)</f>
        <v>#REF!</v>
      </c>
      <c r="D199" s="3"/>
      <c r="E199" s="3"/>
      <c r="F199" s="3"/>
      <c r="G199" s="3"/>
      <c r="H199" s="3" t="e">
        <f>IF(C199="开间",IF(D199+E199*2-G199&lt;=0,"1",IF(D199+E199*2-G199&lt;=1,"2",IF(D199+E199*2-G199&lt;=2,"3",IF(D199+E199*2-G199&lt;=3,"4","5")))),IF(D199+E199*2-G199&lt;1.1,"1",IF(D199+E199*2-G3《=2,"2",IF(D199+E199*2-G199&lt;=3,"3",IF(D199+E199*2-G199&lt;=4,"4","5")))))</f>
        <v>#REF!</v>
      </c>
      <c r="I199" s="88"/>
    </row>
    <row r="200" spans="1:9">
      <c r="A200" s="86" t="e">
        <f>'【3-2】营销中心填-房间模型价 '!#REF!</f>
        <v>#REF!</v>
      </c>
      <c r="B200" s="86" t="e">
        <f>'【3-2】营销中心填-房间模型价 '!#REF!</f>
        <v>#REF!</v>
      </c>
      <c r="C200" s="87" t="e">
        <f>VLOOKUP(A200,'【3-2】营销中心填-房间模型价 '!B:D,3,0)</f>
        <v>#REF!</v>
      </c>
      <c r="D200" s="3"/>
      <c r="E200" s="3"/>
      <c r="F200" s="3"/>
      <c r="G200" s="3"/>
      <c r="H200" s="3" t="e">
        <f>IF(C200="开间",IF(D200+E200*2-G200&lt;=0,"1",IF(D200+E200*2-G200&lt;=1,"2",IF(D200+E200*2-G200&lt;=2,"3",IF(D200+E200*2-G200&lt;=3,"4","5")))),IF(D200+E200*2-G200&lt;1.1,"1",IF(D200+E200*2-G3《=2,"2",IF(D200+E200*2-G200&lt;=3,"3",IF(D200+E200*2-G200&lt;=4,"4","5")))))</f>
        <v>#REF!</v>
      </c>
      <c r="I200" s="88"/>
    </row>
    <row r="201" spans="1:9">
      <c r="A201" s="86" t="e">
        <f>'【3-2】营销中心填-房间模型价 '!#REF!</f>
        <v>#REF!</v>
      </c>
      <c r="B201" s="86" t="e">
        <f>'【3-2】营销中心填-房间模型价 '!#REF!</f>
        <v>#REF!</v>
      </c>
      <c r="C201" s="87" t="e">
        <f>VLOOKUP(A201,'【3-2】营销中心填-房间模型价 '!B:D,3,0)</f>
        <v>#REF!</v>
      </c>
      <c r="D201" s="3"/>
      <c r="E201" s="3"/>
      <c r="F201" s="3"/>
      <c r="G201" s="3"/>
      <c r="H201" s="3" t="e">
        <f>IF(C201="开间",IF(D201+E201*2-G201&lt;=0,"1",IF(D201+E201*2-G201&lt;=1,"2",IF(D201+E201*2-G201&lt;=2,"3",IF(D201+E201*2-G201&lt;=3,"4","5")))),IF(D201+E201*2-G201&lt;1.1,"1",IF(D201+E201*2-G3《=2,"2",IF(D201+E201*2-G201&lt;=3,"3",IF(D201+E201*2-G201&lt;=4,"4","5")))))</f>
        <v>#REF!</v>
      </c>
      <c r="I201" s="88"/>
    </row>
    <row r="202" spans="1:9">
      <c r="A202" s="86" t="e">
        <f>'【3-2】营销中心填-房间模型价 '!#REF!</f>
        <v>#REF!</v>
      </c>
      <c r="B202" s="86" t="e">
        <f>'【3-2】营销中心填-房间模型价 '!#REF!</f>
        <v>#REF!</v>
      </c>
      <c r="C202" s="87" t="e">
        <f>VLOOKUP(A202,'【3-2】营销中心填-房间模型价 '!B:D,3,0)</f>
        <v>#REF!</v>
      </c>
      <c r="D202" s="3"/>
      <c r="E202" s="3"/>
      <c r="F202" s="3"/>
      <c r="G202" s="3"/>
      <c r="H202" s="3" t="e">
        <f>IF(C202="开间",IF(D202+E202*2-G202&lt;=0,"1",IF(D202+E202*2-G202&lt;=1,"2",IF(D202+E202*2-G202&lt;=2,"3",IF(D202+E202*2-G202&lt;=3,"4","5")))),IF(D202+E202*2-G202&lt;1.1,"1",IF(D202+E202*2-G3《=2,"2",IF(D202+E202*2-G202&lt;=3,"3",IF(D202+E202*2-G202&lt;=4,"4","5")))))</f>
        <v>#REF!</v>
      </c>
      <c r="I202" s="88"/>
    </row>
    <row r="203" spans="1:9">
      <c r="A203" s="86" t="e">
        <f>'【3-2】营销中心填-房间模型价 '!#REF!</f>
        <v>#REF!</v>
      </c>
      <c r="B203" s="86" t="e">
        <f>'【3-2】营销中心填-房间模型价 '!#REF!</f>
        <v>#REF!</v>
      </c>
      <c r="C203" s="87" t="e">
        <f>VLOOKUP(A203,'【3-2】营销中心填-房间模型价 '!B:D,3,0)</f>
        <v>#REF!</v>
      </c>
      <c r="D203" s="3"/>
      <c r="E203" s="3"/>
      <c r="F203" s="3"/>
      <c r="G203" s="3"/>
      <c r="H203" s="3" t="e">
        <f>IF(C203="开间",IF(D203+E203*2-G203&lt;=0,"1",IF(D203+E203*2-G203&lt;=1,"2",IF(D203+E203*2-G203&lt;=2,"3",IF(D203+E203*2-G203&lt;=3,"4","5")))),IF(D203+E203*2-G203&lt;1.1,"1",IF(D203+E203*2-G3《=2,"2",IF(D203+E203*2-G203&lt;=3,"3",IF(D203+E203*2-G203&lt;=4,"4","5")))))</f>
        <v>#REF!</v>
      </c>
      <c r="I203" s="88"/>
    </row>
    <row r="204" spans="1:9">
      <c r="A204" s="86" t="e">
        <f>'【3-2】营销中心填-房间模型价 '!#REF!</f>
        <v>#REF!</v>
      </c>
      <c r="B204" s="86" t="e">
        <f>'【3-2】营销中心填-房间模型价 '!#REF!</f>
        <v>#REF!</v>
      </c>
      <c r="C204" s="87" t="e">
        <f>VLOOKUP(A204,'【3-2】营销中心填-房间模型价 '!B:D,3,0)</f>
        <v>#REF!</v>
      </c>
      <c r="D204" s="3"/>
      <c r="E204" s="3"/>
      <c r="F204" s="3"/>
      <c r="G204" s="3"/>
      <c r="H204" s="3" t="e">
        <f>IF(C204="开间",IF(D204+E204*2-G204&lt;=0,"1",IF(D204+E204*2-G204&lt;=1,"2",IF(D204+E204*2-G204&lt;=2,"3",IF(D204+E204*2-G204&lt;=3,"4","5")))),IF(D204+E204*2-G204&lt;1.1,"1",IF(D204+E204*2-G3《=2,"2",IF(D204+E204*2-G204&lt;=3,"3",IF(D204+E204*2-G204&lt;=4,"4","5")))))</f>
        <v>#REF!</v>
      </c>
      <c r="I204" s="88"/>
    </row>
    <row r="205" spans="1:9">
      <c r="A205" s="86" t="e">
        <f>'【3-2】营销中心填-房间模型价 '!#REF!</f>
        <v>#REF!</v>
      </c>
      <c r="B205" s="86" t="e">
        <f>'【3-2】营销中心填-房间模型价 '!#REF!</f>
        <v>#REF!</v>
      </c>
      <c r="C205" s="87" t="e">
        <f>VLOOKUP(A205,'【3-2】营销中心填-房间模型价 '!B:D,3,0)</f>
        <v>#REF!</v>
      </c>
      <c r="D205" s="3"/>
      <c r="E205" s="3"/>
      <c r="F205" s="3"/>
      <c r="G205" s="3"/>
      <c r="H205" s="3" t="e">
        <f>IF(C205="开间",IF(D205+E205*2-G205&lt;=0,"1",IF(D205+E205*2-G205&lt;=1,"2",IF(D205+E205*2-G205&lt;=2,"3",IF(D205+E205*2-G205&lt;=3,"4","5")))),IF(D205+E205*2-G205&lt;1.1,"1",IF(D205+E205*2-G3《=2,"2",IF(D205+E205*2-G205&lt;=3,"3",IF(D205+E205*2-G205&lt;=4,"4","5")))))</f>
        <v>#REF!</v>
      </c>
      <c r="I205" s="88"/>
    </row>
    <row r="206" spans="1:9">
      <c r="A206" s="86" t="e">
        <f>'【3-2】营销中心填-房间模型价 '!#REF!</f>
        <v>#REF!</v>
      </c>
      <c r="B206" s="86" t="e">
        <f>'【3-2】营销中心填-房间模型价 '!#REF!</f>
        <v>#REF!</v>
      </c>
      <c r="C206" s="87" t="e">
        <f>VLOOKUP(A206,'【3-2】营销中心填-房间模型价 '!B:D,3,0)</f>
        <v>#REF!</v>
      </c>
      <c r="D206" s="3"/>
      <c r="E206" s="3"/>
      <c r="F206" s="3"/>
      <c r="G206" s="3"/>
      <c r="H206" s="3" t="e">
        <f>IF(C206="开间",IF(D206+E206*2-G206&lt;=0,"1",IF(D206+E206*2-G206&lt;=1,"2",IF(D206+E206*2-G206&lt;=2,"3",IF(D206+E206*2-G206&lt;=3,"4","5")))),IF(D206+E206*2-G206&lt;1.1,"1",IF(D206+E206*2-G3《=2,"2",IF(D206+E206*2-G206&lt;=3,"3",IF(D206+E206*2-G206&lt;=4,"4","5")))))</f>
        <v>#REF!</v>
      </c>
      <c r="I206" s="88"/>
    </row>
    <row r="207" spans="1:9">
      <c r="A207" s="86" t="e">
        <f>'【3-2】营销中心填-房间模型价 '!#REF!</f>
        <v>#REF!</v>
      </c>
      <c r="B207" s="86" t="e">
        <f>'【3-2】营销中心填-房间模型价 '!#REF!</f>
        <v>#REF!</v>
      </c>
      <c r="C207" s="87" t="e">
        <f>VLOOKUP(A207,'【3-2】营销中心填-房间模型价 '!B:D,3,0)</f>
        <v>#REF!</v>
      </c>
      <c r="D207" s="3"/>
      <c r="E207" s="3"/>
      <c r="F207" s="3"/>
      <c r="G207" s="3"/>
      <c r="H207" s="3" t="e">
        <f>IF(C207="开间",IF(D207+E207*2-G207&lt;=0,"1",IF(D207+E207*2-G207&lt;=1,"2",IF(D207+E207*2-G207&lt;=2,"3",IF(D207+E207*2-G207&lt;=3,"4","5")))),IF(D207+E207*2-G207&lt;1.1,"1",IF(D207+E207*2-G3《=2,"2",IF(D207+E207*2-G207&lt;=3,"3",IF(D207+E207*2-G207&lt;=4,"4","5")))))</f>
        <v>#REF!</v>
      </c>
      <c r="I207" s="88"/>
    </row>
    <row r="208" spans="1:9">
      <c r="A208" s="86" t="e">
        <f>'【3-2】营销中心填-房间模型价 '!#REF!</f>
        <v>#REF!</v>
      </c>
      <c r="B208" s="86" t="e">
        <f>'【3-2】营销中心填-房间模型价 '!#REF!</f>
        <v>#REF!</v>
      </c>
      <c r="C208" s="87" t="e">
        <f>VLOOKUP(A208,'【3-2】营销中心填-房间模型价 '!B:D,3,0)</f>
        <v>#REF!</v>
      </c>
      <c r="D208" s="3"/>
      <c r="E208" s="3"/>
      <c r="F208" s="3"/>
      <c r="G208" s="3"/>
      <c r="H208" s="3" t="e">
        <f>IF(C208="开间",IF(D208+E208*2-G208&lt;=0,"1",IF(D208+E208*2-G208&lt;=1,"2",IF(D208+E208*2-G208&lt;=2,"3",IF(D208+E208*2-G208&lt;=3,"4","5")))),IF(D208+E208*2-G208&lt;1.1,"1",IF(D208+E208*2-G3《=2,"2",IF(D208+E208*2-G208&lt;=3,"3",IF(D208+E208*2-G208&lt;=4,"4","5")))))</f>
        <v>#REF!</v>
      </c>
      <c r="I208" s="88"/>
    </row>
    <row r="209" spans="1:9">
      <c r="A209" s="86" t="e">
        <f>'【3-2】营销中心填-房间模型价 '!#REF!</f>
        <v>#REF!</v>
      </c>
      <c r="B209" s="86" t="e">
        <f>'【3-2】营销中心填-房间模型价 '!#REF!</f>
        <v>#REF!</v>
      </c>
      <c r="C209" s="87" t="e">
        <f>VLOOKUP(A209,'【3-2】营销中心填-房间模型价 '!B:D,3,0)</f>
        <v>#REF!</v>
      </c>
      <c r="D209" s="3"/>
      <c r="E209" s="3"/>
      <c r="F209" s="3"/>
      <c r="G209" s="3"/>
      <c r="H209" s="3" t="e">
        <f>IF(C209="开间",IF(D209+E209*2-G209&lt;=0,"1",IF(D209+E209*2-G209&lt;=1,"2",IF(D209+E209*2-G209&lt;=2,"3",IF(D209+E209*2-G209&lt;=3,"4","5")))),IF(D209+E209*2-G209&lt;1.1,"1",IF(D209+E209*2-G3《=2,"2",IF(D209+E209*2-G209&lt;=3,"3",IF(D209+E209*2-G209&lt;=4,"4","5")))))</f>
        <v>#REF!</v>
      </c>
      <c r="I209" s="88"/>
    </row>
    <row r="210" spans="1:9">
      <c r="A210" s="86" t="e">
        <f>'【3-2】营销中心填-房间模型价 '!#REF!</f>
        <v>#REF!</v>
      </c>
      <c r="B210" s="86" t="e">
        <f>'【3-2】营销中心填-房间模型价 '!#REF!</f>
        <v>#REF!</v>
      </c>
      <c r="C210" s="87" t="e">
        <f>VLOOKUP(A210,'【3-2】营销中心填-房间模型价 '!B:D,3,0)</f>
        <v>#REF!</v>
      </c>
      <c r="D210" s="3"/>
      <c r="E210" s="3"/>
      <c r="F210" s="3"/>
      <c r="G210" s="3"/>
      <c r="H210" s="3" t="e">
        <f>IF(C210="开间",IF(D210+E210*2-G210&lt;=0,"1",IF(D210+E210*2-G210&lt;=1,"2",IF(D210+E210*2-G210&lt;=2,"3",IF(D210+E210*2-G210&lt;=3,"4","5")))),IF(D210+E210*2-G210&lt;1.1,"1",IF(D210+E210*2-G3《=2,"2",IF(D210+E210*2-G210&lt;=3,"3",IF(D210+E210*2-G210&lt;=4,"4","5")))))</f>
        <v>#REF!</v>
      </c>
      <c r="I210" s="88"/>
    </row>
    <row r="211" spans="1:9">
      <c r="A211" s="86" t="e">
        <f>'【3-2】营销中心填-房间模型价 '!#REF!</f>
        <v>#REF!</v>
      </c>
      <c r="B211" s="86" t="e">
        <f>'【3-2】营销中心填-房间模型价 '!#REF!</f>
        <v>#REF!</v>
      </c>
      <c r="C211" s="87" t="e">
        <f>VLOOKUP(A211,'【3-2】营销中心填-房间模型价 '!B:D,3,0)</f>
        <v>#REF!</v>
      </c>
      <c r="D211" s="3"/>
      <c r="E211" s="3"/>
      <c r="F211" s="3"/>
      <c r="G211" s="3"/>
      <c r="H211" s="3" t="e">
        <f>IF(C211="开间",IF(D211+E211*2-G211&lt;=0,"1",IF(D211+E211*2-G211&lt;=1,"2",IF(D211+E211*2-G211&lt;=2,"3",IF(D211+E211*2-G211&lt;=3,"4","5")))),IF(D211+E211*2-G211&lt;1.1,"1",IF(D211+E211*2-G3《=2,"2",IF(D211+E211*2-G211&lt;=3,"3",IF(D211+E211*2-G211&lt;=4,"4","5")))))</f>
        <v>#REF!</v>
      </c>
      <c r="I211" s="88"/>
    </row>
    <row r="212" spans="1:9">
      <c r="A212" s="86" t="e">
        <f>'【3-2】营销中心填-房间模型价 '!#REF!</f>
        <v>#REF!</v>
      </c>
      <c r="B212" s="86" t="e">
        <f>'【3-2】营销中心填-房间模型价 '!#REF!</f>
        <v>#REF!</v>
      </c>
      <c r="C212" s="87" t="e">
        <f>VLOOKUP(A212,'【3-2】营销中心填-房间模型价 '!B:D,3,0)</f>
        <v>#REF!</v>
      </c>
      <c r="D212" s="3"/>
      <c r="E212" s="3"/>
      <c r="F212" s="3"/>
      <c r="G212" s="3"/>
      <c r="H212" s="3" t="e">
        <f>IF(C212="开间",IF(D212+E212*2-G212&lt;=0,"1",IF(D212+E212*2-G212&lt;=1,"2",IF(D212+E212*2-G212&lt;=2,"3",IF(D212+E212*2-G212&lt;=3,"4","5")))),IF(D212+E212*2-G212&lt;1.1,"1",IF(D212+E212*2-G3《=2,"2",IF(D212+E212*2-G212&lt;=3,"3",IF(D212+E212*2-G212&lt;=4,"4","5")))))</f>
        <v>#REF!</v>
      </c>
      <c r="I212" s="88"/>
    </row>
    <row r="213" spans="1:9">
      <c r="A213" s="86" t="e">
        <f>'【3-2】营销中心填-房间模型价 '!#REF!</f>
        <v>#REF!</v>
      </c>
      <c r="B213" s="86" t="e">
        <f>'【3-2】营销中心填-房间模型价 '!#REF!</f>
        <v>#REF!</v>
      </c>
      <c r="C213" s="87" t="e">
        <f>VLOOKUP(A213,'【3-2】营销中心填-房间模型价 '!B:D,3,0)</f>
        <v>#REF!</v>
      </c>
      <c r="D213" s="3"/>
      <c r="E213" s="3"/>
      <c r="F213" s="3"/>
      <c r="G213" s="3"/>
      <c r="H213" s="3" t="e">
        <f>IF(C213="开间",IF(D213+E213*2-G213&lt;=0,"1",IF(D213+E213*2-G213&lt;=1,"2",IF(D213+E213*2-G213&lt;=2,"3",IF(D213+E213*2-G213&lt;=3,"4","5")))),IF(D213+E213*2-G213&lt;1.1,"1",IF(D213+E213*2-G3《=2,"2",IF(D213+E213*2-G213&lt;=3,"3",IF(D213+E213*2-G213&lt;=4,"4","5")))))</f>
        <v>#REF!</v>
      </c>
      <c r="I213" s="88"/>
    </row>
    <row r="214" spans="1:9">
      <c r="A214" s="86" t="e">
        <f>'【3-2】营销中心填-房间模型价 '!#REF!</f>
        <v>#REF!</v>
      </c>
      <c r="B214" s="86" t="e">
        <f>'【3-2】营销中心填-房间模型价 '!#REF!</f>
        <v>#REF!</v>
      </c>
      <c r="C214" s="87" t="e">
        <f>VLOOKUP(A214,'【3-2】营销中心填-房间模型价 '!B:D,3,0)</f>
        <v>#REF!</v>
      </c>
      <c r="D214" s="3"/>
      <c r="E214" s="3"/>
      <c r="F214" s="3"/>
      <c r="G214" s="3"/>
      <c r="H214" s="3" t="e">
        <f>IF(C214="开间",IF(D214+E214*2-G214&lt;=0,"1",IF(D214+E214*2-G214&lt;=1,"2",IF(D214+E214*2-G214&lt;=2,"3",IF(D214+E214*2-G214&lt;=3,"4","5")))),IF(D214+E214*2-G214&lt;1.1,"1",IF(D214+E214*2-G3《=2,"2",IF(D214+E214*2-G214&lt;=3,"3",IF(D214+E214*2-G214&lt;=4,"4","5")))))</f>
        <v>#REF!</v>
      </c>
      <c r="I214" s="88"/>
    </row>
    <row r="215" spans="1:9">
      <c r="A215" s="86" t="e">
        <f>'【3-2】营销中心填-房间模型价 '!#REF!</f>
        <v>#REF!</v>
      </c>
      <c r="B215" s="86" t="e">
        <f>'【3-2】营销中心填-房间模型价 '!#REF!</f>
        <v>#REF!</v>
      </c>
      <c r="C215" s="87" t="e">
        <f>VLOOKUP(A215,'【3-2】营销中心填-房间模型价 '!B:D,3,0)</f>
        <v>#REF!</v>
      </c>
      <c r="D215" s="3"/>
      <c r="E215" s="3"/>
      <c r="F215" s="3"/>
      <c r="G215" s="3"/>
      <c r="H215" s="3" t="e">
        <f>IF(C215="开间",IF(D215+E215*2-G215&lt;=0,"1",IF(D215+E215*2-G215&lt;=1,"2",IF(D215+E215*2-G215&lt;=2,"3",IF(D215+E215*2-G215&lt;=3,"4","5")))),IF(D215+E215*2-G215&lt;1.1,"1",IF(D215+E215*2-G3《=2,"2",IF(D215+E215*2-G215&lt;=3,"3",IF(D215+E215*2-G215&lt;=4,"4","5")))))</f>
        <v>#REF!</v>
      </c>
      <c r="I215" s="88"/>
    </row>
    <row r="216" spans="1:9">
      <c r="A216" s="86" t="e">
        <f>'【3-2】营销中心填-房间模型价 '!#REF!</f>
        <v>#REF!</v>
      </c>
      <c r="B216" s="86" t="e">
        <f>'【3-2】营销中心填-房间模型价 '!#REF!</f>
        <v>#REF!</v>
      </c>
      <c r="C216" s="87" t="e">
        <f>VLOOKUP(A216,'【3-2】营销中心填-房间模型价 '!B:D,3,0)</f>
        <v>#REF!</v>
      </c>
      <c r="D216" s="3"/>
      <c r="E216" s="3"/>
      <c r="F216" s="3"/>
      <c r="G216" s="3"/>
      <c r="H216" s="3" t="e">
        <f>IF(C216="开间",IF(D216+E216*2-G216&lt;=0,"1",IF(D216+E216*2-G216&lt;=1,"2",IF(D216+E216*2-G216&lt;=2,"3",IF(D216+E216*2-G216&lt;=3,"4","5")))),IF(D216+E216*2-G216&lt;1.1,"1",IF(D216+E216*2-G3《=2,"2",IF(D216+E216*2-G216&lt;=3,"3",IF(D216+E216*2-G216&lt;=4,"4","5")))))</f>
        <v>#REF!</v>
      </c>
      <c r="I216" s="88"/>
    </row>
    <row r="217" spans="1:9">
      <c r="A217" s="86" t="e">
        <f>'【3-2】营销中心填-房间模型价 '!#REF!</f>
        <v>#REF!</v>
      </c>
      <c r="B217" s="86" t="e">
        <f>'【3-2】营销中心填-房间模型价 '!#REF!</f>
        <v>#REF!</v>
      </c>
      <c r="C217" s="87" t="e">
        <f>VLOOKUP(A217,'【3-2】营销中心填-房间模型价 '!B:D,3,0)</f>
        <v>#REF!</v>
      </c>
      <c r="D217" s="3"/>
      <c r="E217" s="3"/>
      <c r="F217" s="3"/>
      <c r="G217" s="3"/>
      <c r="H217" s="3" t="e">
        <f>IF(C217="开间",IF(D217+E217*2-G217&lt;=0,"1",IF(D217+E217*2-G217&lt;=1,"2",IF(D217+E217*2-G217&lt;=2,"3",IF(D217+E217*2-G217&lt;=3,"4","5")))),IF(D217+E217*2-G217&lt;1.1,"1",IF(D217+E217*2-G3《=2,"2",IF(D217+E217*2-G217&lt;=3,"3",IF(D217+E217*2-G217&lt;=4,"4","5")))))</f>
        <v>#REF!</v>
      </c>
      <c r="I217" s="88"/>
    </row>
    <row r="218" spans="1:9">
      <c r="A218" s="86" t="e">
        <f>'【3-2】营销中心填-房间模型价 '!#REF!</f>
        <v>#REF!</v>
      </c>
      <c r="B218" s="86" t="e">
        <f>'【3-2】营销中心填-房间模型价 '!#REF!</f>
        <v>#REF!</v>
      </c>
      <c r="C218" s="87" t="e">
        <f>VLOOKUP(A218,'【3-2】营销中心填-房间模型价 '!B:D,3,0)</f>
        <v>#REF!</v>
      </c>
      <c r="D218" s="3"/>
      <c r="E218" s="3"/>
      <c r="F218" s="3"/>
      <c r="G218" s="3"/>
      <c r="H218" s="3" t="e">
        <f>IF(C218="开间",IF(D218+E218*2-G218&lt;=0,"1",IF(D218+E218*2-G218&lt;=1,"2",IF(D218+E218*2-G218&lt;=2,"3",IF(D218+E218*2-G218&lt;=3,"4","5")))),IF(D218+E218*2-G218&lt;1.1,"1",IF(D218+E218*2-G3《=2,"2",IF(D218+E218*2-G218&lt;=3,"3",IF(D218+E218*2-G218&lt;=4,"4","5")))))</f>
        <v>#REF!</v>
      </c>
      <c r="I218" s="88"/>
    </row>
    <row r="219" spans="1:9">
      <c r="A219" s="86" t="e">
        <f>'【3-2】营销中心填-房间模型价 '!#REF!</f>
        <v>#REF!</v>
      </c>
      <c r="B219" s="86" t="e">
        <f>'【3-2】营销中心填-房间模型价 '!#REF!</f>
        <v>#REF!</v>
      </c>
      <c r="C219" s="87" t="e">
        <f>VLOOKUP(A219,'【3-2】营销中心填-房间模型价 '!B:D,3,0)</f>
        <v>#REF!</v>
      </c>
      <c r="D219" s="3"/>
      <c r="E219" s="3"/>
      <c r="F219" s="3"/>
      <c r="G219" s="3"/>
      <c r="H219" s="3" t="e">
        <f>IF(C219="开间",IF(D219+E219*2-G219&lt;=0,"1",IF(D219+E219*2-G219&lt;=1,"2",IF(D219+E219*2-G219&lt;=2,"3",IF(D219+E219*2-G219&lt;=3,"4","5")))),IF(D219+E219*2-G219&lt;1.1,"1",IF(D219+E219*2-G3《=2,"2",IF(D219+E219*2-G219&lt;=3,"3",IF(D219+E219*2-G219&lt;=4,"4","5")))))</f>
        <v>#REF!</v>
      </c>
      <c r="I219" s="88"/>
    </row>
    <row r="220" spans="1:9">
      <c r="A220" s="86" t="e">
        <f>'【3-2】营销中心填-房间模型价 '!#REF!</f>
        <v>#REF!</v>
      </c>
      <c r="B220" s="86" t="e">
        <f>'【3-2】营销中心填-房间模型价 '!#REF!</f>
        <v>#REF!</v>
      </c>
      <c r="C220" s="87" t="e">
        <f>VLOOKUP(A220,'【3-2】营销中心填-房间模型价 '!B:D,3,0)</f>
        <v>#REF!</v>
      </c>
      <c r="D220" s="3"/>
      <c r="E220" s="3"/>
      <c r="F220" s="3"/>
      <c r="G220" s="3"/>
      <c r="H220" s="3" t="e">
        <f>IF(C220="开间",IF(D220+E220*2-G220&lt;=0,"1",IF(D220+E220*2-G220&lt;=1,"2",IF(D220+E220*2-G220&lt;=2,"3",IF(D220+E220*2-G220&lt;=3,"4","5")))),IF(D220+E220*2-G220&lt;1.1,"1",IF(D220+E220*2-G3《=2,"2",IF(D220+E220*2-G220&lt;=3,"3",IF(D220+E220*2-G220&lt;=4,"4","5")))))</f>
        <v>#REF!</v>
      </c>
      <c r="I220" s="88"/>
    </row>
    <row r="221" spans="1:9">
      <c r="A221" s="86" t="e">
        <f>'【3-2】营销中心填-房间模型价 '!#REF!</f>
        <v>#REF!</v>
      </c>
      <c r="B221" s="86" t="e">
        <f>'【3-2】营销中心填-房间模型价 '!#REF!</f>
        <v>#REF!</v>
      </c>
      <c r="C221" s="87" t="e">
        <f>VLOOKUP(A221,'【3-2】营销中心填-房间模型价 '!B:D,3,0)</f>
        <v>#REF!</v>
      </c>
      <c r="D221" s="3"/>
      <c r="E221" s="3"/>
      <c r="F221" s="3"/>
      <c r="G221" s="3"/>
      <c r="H221" s="3" t="e">
        <f>IF(C221="开间",IF(D221+E221*2-G221&lt;=0,"1",IF(D221+E221*2-G221&lt;=1,"2",IF(D221+E221*2-G221&lt;=2,"3",IF(D221+E221*2-G221&lt;=3,"4","5")))),IF(D221+E221*2-G221&lt;1.1,"1",IF(D221+E221*2-G3《=2,"2",IF(D221+E221*2-G221&lt;=3,"3",IF(D221+E221*2-G221&lt;=4,"4","5")))))</f>
        <v>#REF!</v>
      </c>
      <c r="I221" s="88"/>
    </row>
    <row r="222" spans="1:9">
      <c r="A222" s="86" t="e">
        <f>'【3-2】营销中心填-房间模型价 '!#REF!</f>
        <v>#REF!</v>
      </c>
      <c r="B222" s="86" t="e">
        <f>'【3-2】营销中心填-房间模型价 '!#REF!</f>
        <v>#REF!</v>
      </c>
      <c r="C222" s="87" t="e">
        <f>VLOOKUP(A222,'【3-2】营销中心填-房间模型价 '!B:D,3,0)</f>
        <v>#REF!</v>
      </c>
      <c r="D222" s="3"/>
      <c r="E222" s="3"/>
      <c r="F222" s="3"/>
      <c r="G222" s="3"/>
      <c r="H222" s="3" t="e">
        <f>IF(C222="开间",IF(D222+E222*2-G222&lt;=0,"1",IF(D222+E222*2-G222&lt;=1,"2",IF(D222+E222*2-G222&lt;=2,"3",IF(D222+E222*2-G222&lt;=3,"4","5")))),IF(D222+E222*2-G222&lt;1.1,"1",IF(D222+E222*2-G3《=2,"2",IF(D222+E222*2-G222&lt;=3,"3",IF(D222+E222*2-G222&lt;=4,"4","5")))))</f>
        <v>#REF!</v>
      </c>
      <c r="I222" s="88"/>
    </row>
    <row r="223" spans="1:9">
      <c r="A223" s="86" t="e">
        <f>'【3-2】营销中心填-房间模型价 '!#REF!</f>
        <v>#REF!</v>
      </c>
      <c r="B223" s="86" t="e">
        <f>'【3-2】营销中心填-房间模型价 '!#REF!</f>
        <v>#REF!</v>
      </c>
      <c r="C223" s="87" t="e">
        <f>VLOOKUP(A223,'【3-2】营销中心填-房间模型价 '!B:D,3,0)</f>
        <v>#REF!</v>
      </c>
      <c r="D223" s="3"/>
      <c r="E223" s="3"/>
      <c r="F223" s="3"/>
      <c r="G223" s="3"/>
      <c r="H223" s="3" t="e">
        <f>IF(C223="开间",IF(D223+E223*2-G223&lt;=0,"1",IF(D223+E223*2-G223&lt;=1,"2",IF(D223+E223*2-G223&lt;=2,"3",IF(D223+E223*2-G223&lt;=3,"4","5")))),IF(D223+E223*2-G223&lt;1.1,"1",IF(D223+E223*2-G3《=2,"2",IF(D223+E223*2-G223&lt;=3,"3",IF(D223+E223*2-G223&lt;=4,"4","5")))))</f>
        <v>#REF!</v>
      </c>
      <c r="I223" s="88"/>
    </row>
    <row r="224" spans="1:9">
      <c r="A224" s="86" t="e">
        <f>'【3-2】营销中心填-房间模型价 '!#REF!</f>
        <v>#REF!</v>
      </c>
      <c r="B224" s="86" t="e">
        <f>'【3-2】营销中心填-房间模型价 '!#REF!</f>
        <v>#REF!</v>
      </c>
      <c r="C224" s="87" t="e">
        <f>VLOOKUP(A224,'【3-2】营销中心填-房间模型价 '!B:D,3,0)</f>
        <v>#REF!</v>
      </c>
      <c r="D224" s="3"/>
      <c r="E224" s="3"/>
      <c r="F224" s="3"/>
      <c r="G224" s="3"/>
      <c r="H224" s="3" t="e">
        <f>IF(C224="开间",IF(D224+E224*2-G224&lt;=0,"1",IF(D224+E224*2-G224&lt;=1,"2",IF(D224+E224*2-G224&lt;=2,"3",IF(D224+E224*2-G224&lt;=3,"4","5")))),IF(D224+E224*2-G224&lt;1.1,"1",IF(D224+E224*2-G3《=2,"2",IF(D224+E224*2-G224&lt;=3,"3",IF(D224+E224*2-G224&lt;=4,"4","5")))))</f>
        <v>#REF!</v>
      </c>
      <c r="I224" s="88"/>
    </row>
    <row r="225" spans="1:9">
      <c r="A225" s="86" t="e">
        <f>'【3-2】营销中心填-房间模型价 '!#REF!</f>
        <v>#REF!</v>
      </c>
      <c r="B225" s="86" t="e">
        <f>'【3-2】营销中心填-房间模型价 '!#REF!</f>
        <v>#REF!</v>
      </c>
      <c r="C225" s="87" t="e">
        <f>VLOOKUP(A225,'【3-2】营销中心填-房间模型价 '!B:D,3,0)</f>
        <v>#REF!</v>
      </c>
      <c r="D225" s="3"/>
      <c r="E225" s="3"/>
      <c r="F225" s="3"/>
      <c r="G225" s="3"/>
      <c r="H225" s="3" t="e">
        <f>IF(C225="开间",IF(D225+E225*2-G225&lt;=0,"1",IF(D225+E225*2-G225&lt;=1,"2",IF(D225+E225*2-G225&lt;=2,"3",IF(D225+E225*2-G225&lt;=3,"4","5")))),IF(D225+E225*2-G225&lt;1.1,"1",IF(D225+E225*2-G3《=2,"2",IF(D225+E225*2-G225&lt;=3,"3",IF(D225+E225*2-G225&lt;=4,"4","5")))))</f>
        <v>#REF!</v>
      </c>
      <c r="I225" s="88"/>
    </row>
    <row r="226" spans="1:9">
      <c r="A226" s="86" t="e">
        <f>'【3-2】营销中心填-房间模型价 '!#REF!</f>
        <v>#REF!</v>
      </c>
      <c r="B226" s="86" t="e">
        <f>'【3-2】营销中心填-房间模型价 '!#REF!</f>
        <v>#REF!</v>
      </c>
      <c r="C226" s="87" t="e">
        <f>VLOOKUP(A226,'【3-2】营销中心填-房间模型价 '!B:D,3,0)</f>
        <v>#REF!</v>
      </c>
      <c r="D226" s="3"/>
      <c r="E226" s="3"/>
      <c r="F226" s="3"/>
      <c r="G226" s="3"/>
      <c r="H226" s="3" t="e">
        <f>IF(C226="开间",IF(D226+E226*2-G226&lt;=0,"1",IF(D226+E226*2-G226&lt;=1,"2",IF(D226+E226*2-G226&lt;=2,"3",IF(D226+E226*2-G226&lt;=3,"4","5")))),IF(D226+E226*2-G226&lt;1.1,"1",IF(D226+E226*2-G3《=2,"2",IF(D226+E226*2-G226&lt;=3,"3",IF(D226+E226*2-G226&lt;=4,"4","5")))))</f>
        <v>#REF!</v>
      </c>
      <c r="I226" s="88"/>
    </row>
    <row r="227" spans="1:9">
      <c r="A227" s="86" t="e">
        <f>'【3-2】营销中心填-房间模型价 '!#REF!</f>
        <v>#REF!</v>
      </c>
      <c r="B227" s="86" t="e">
        <f>'【3-2】营销中心填-房间模型价 '!#REF!</f>
        <v>#REF!</v>
      </c>
      <c r="C227" s="87" t="e">
        <f>VLOOKUP(A227,'【3-2】营销中心填-房间模型价 '!B:D,3,0)</f>
        <v>#REF!</v>
      </c>
      <c r="D227" s="3"/>
      <c r="E227" s="3"/>
      <c r="F227" s="3"/>
      <c r="G227" s="3"/>
      <c r="H227" s="3" t="e">
        <f>IF(C227="开间",IF(D227+E227*2-G227&lt;=0,"1",IF(D227+E227*2-G227&lt;=1,"2",IF(D227+E227*2-G227&lt;=2,"3",IF(D227+E227*2-G227&lt;=3,"4","5")))),IF(D227+E227*2-G227&lt;1.1,"1",IF(D227+E227*2-G3《=2,"2",IF(D227+E227*2-G227&lt;=3,"3",IF(D227+E227*2-G227&lt;=4,"4","5")))))</f>
        <v>#REF!</v>
      </c>
      <c r="I227" s="88"/>
    </row>
    <row r="228" spans="1:9">
      <c r="A228" s="86" t="e">
        <f>'【3-2】营销中心填-房间模型价 '!#REF!</f>
        <v>#REF!</v>
      </c>
      <c r="B228" s="86" t="e">
        <f>'【3-2】营销中心填-房间模型价 '!#REF!</f>
        <v>#REF!</v>
      </c>
      <c r="C228" s="87" t="e">
        <f>VLOOKUP(A228,'【3-2】营销中心填-房间模型价 '!B:D,3,0)</f>
        <v>#REF!</v>
      </c>
      <c r="D228" s="3"/>
      <c r="E228" s="3"/>
      <c r="F228" s="3"/>
      <c r="G228" s="3"/>
      <c r="H228" s="3" t="e">
        <f>IF(C228="开间",IF(D228+E228*2-G228&lt;=0,"1",IF(D228+E228*2-G228&lt;=1,"2",IF(D228+E228*2-G228&lt;=2,"3",IF(D228+E228*2-G228&lt;=3,"4","5")))),IF(D228+E228*2-G228&lt;1.1,"1",IF(D228+E228*2-G3《=2,"2",IF(D228+E228*2-G228&lt;=3,"3",IF(D228+E228*2-G228&lt;=4,"4","5")))))</f>
        <v>#REF!</v>
      </c>
      <c r="I228" s="88"/>
    </row>
    <row r="229" spans="1:9">
      <c r="A229" s="86" t="e">
        <f>'【3-2】营销中心填-房间模型价 '!#REF!</f>
        <v>#REF!</v>
      </c>
      <c r="B229" s="86" t="e">
        <f>'【3-2】营销中心填-房间模型价 '!#REF!</f>
        <v>#REF!</v>
      </c>
      <c r="C229" s="87" t="e">
        <f>VLOOKUP(A229,'【3-2】营销中心填-房间模型价 '!B:D,3,0)</f>
        <v>#REF!</v>
      </c>
      <c r="D229" s="3"/>
      <c r="E229" s="3"/>
      <c r="F229" s="3"/>
      <c r="G229" s="3"/>
      <c r="H229" s="3" t="e">
        <f>IF(C229="开间",IF(D229+E229*2-G229&lt;=0,"1",IF(D229+E229*2-G229&lt;=1,"2",IF(D229+E229*2-G229&lt;=2,"3",IF(D229+E229*2-G229&lt;=3,"4","5")))),IF(D229+E229*2-G229&lt;1.1,"1",IF(D229+E229*2-G3《=2,"2",IF(D229+E229*2-G229&lt;=3,"3",IF(D229+E229*2-G229&lt;=4,"4","5")))))</f>
        <v>#REF!</v>
      </c>
      <c r="I229" s="88"/>
    </row>
    <row r="230" spans="1:9">
      <c r="A230" s="86" t="e">
        <f>'【3-2】营销中心填-房间模型价 '!#REF!</f>
        <v>#REF!</v>
      </c>
      <c r="B230" s="86" t="e">
        <f>'【3-2】营销中心填-房间模型价 '!#REF!</f>
        <v>#REF!</v>
      </c>
      <c r="C230" s="87" t="e">
        <f>VLOOKUP(A230,'【3-2】营销中心填-房间模型价 '!B:D,3,0)</f>
        <v>#REF!</v>
      </c>
      <c r="D230" s="3"/>
      <c r="E230" s="3"/>
      <c r="F230" s="3"/>
      <c r="G230" s="3"/>
      <c r="H230" s="3" t="e">
        <f>IF(C230="开间",IF(D230+E230*2-G230&lt;=0,"1",IF(D230+E230*2-G230&lt;=1,"2",IF(D230+E230*2-G230&lt;=2,"3",IF(D230+E230*2-G230&lt;=3,"4","5")))),IF(D230+E230*2-G230&lt;1.1,"1",IF(D230+E230*2-G3《=2,"2",IF(D230+E230*2-G230&lt;=3,"3",IF(D230+E230*2-G230&lt;=4,"4","5")))))</f>
        <v>#REF!</v>
      </c>
      <c r="I230" s="88"/>
    </row>
    <row r="231" spans="1:9">
      <c r="A231" s="86" t="e">
        <f>'【3-2】营销中心填-房间模型价 '!#REF!</f>
        <v>#REF!</v>
      </c>
      <c r="B231" s="86" t="e">
        <f>'【3-2】营销中心填-房间模型价 '!#REF!</f>
        <v>#REF!</v>
      </c>
      <c r="C231" s="87" t="e">
        <f>VLOOKUP(A231,'【3-2】营销中心填-房间模型价 '!B:D,3,0)</f>
        <v>#REF!</v>
      </c>
      <c r="D231" s="3"/>
      <c r="E231" s="3"/>
      <c r="F231" s="3"/>
      <c r="G231" s="3"/>
      <c r="H231" s="3" t="e">
        <f>IF(C231="开间",IF(D231+E231*2-G231&lt;=0,"1",IF(D231+E231*2-G231&lt;=1,"2",IF(D231+E231*2-G231&lt;=2,"3",IF(D231+E231*2-G231&lt;=3,"4","5")))),IF(D231+E231*2-G231&lt;1.1,"1",IF(D231+E231*2-G3《=2,"2",IF(D231+E231*2-G231&lt;=3,"3",IF(D231+E231*2-G231&lt;=4,"4","5")))))</f>
        <v>#REF!</v>
      </c>
      <c r="I231" s="88"/>
    </row>
    <row r="232" spans="1:9">
      <c r="A232" s="86" t="e">
        <f>'【3-2】营销中心填-房间模型价 '!#REF!</f>
        <v>#REF!</v>
      </c>
      <c r="B232" s="86" t="e">
        <f>'【3-2】营销中心填-房间模型价 '!#REF!</f>
        <v>#REF!</v>
      </c>
      <c r="C232" s="87" t="e">
        <f>VLOOKUP(A232,'【3-2】营销中心填-房间模型价 '!B:D,3,0)</f>
        <v>#REF!</v>
      </c>
      <c r="D232" s="3"/>
      <c r="E232" s="3"/>
      <c r="F232" s="3"/>
      <c r="G232" s="3"/>
      <c r="H232" s="3" t="e">
        <f>IF(C232="开间",IF(D232+E232*2-G232&lt;=0,"1",IF(D232+E232*2-G232&lt;=1,"2",IF(D232+E232*2-G232&lt;=2,"3",IF(D232+E232*2-G232&lt;=3,"4","5")))),IF(D232+E232*2-G232&lt;1.1,"1",IF(D232+E232*2-G3《=2,"2",IF(D232+E232*2-G232&lt;=3,"3",IF(D232+E232*2-G232&lt;=4,"4","5")))))</f>
        <v>#REF!</v>
      </c>
      <c r="I232" s="88"/>
    </row>
    <row r="233" spans="1:9">
      <c r="A233" s="86" t="e">
        <f>'【3-2】营销中心填-房间模型价 '!#REF!</f>
        <v>#REF!</v>
      </c>
      <c r="B233" s="86" t="e">
        <f>'【3-2】营销中心填-房间模型价 '!#REF!</f>
        <v>#REF!</v>
      </c>
      <c r="C233" s="87" t="e">
        <f>VLOOKUP(A233,'【3-2】营销中心填-房间模型价 '!B:D,3,0)</f>
        <v>#REF!</v>
      </c>
      <c r="D233" s="3"/>
      <c r="E233" s="3"/>
      <c r="F233" s="3"/>
      <c r="G233" s="3"/>
      <c r="H233" s="3" t="e">
        <f>IF(C233="开间",IF(D233+E233*2-G233&lt;=0,"1",IF(D233+E233*2-G233&lt;=1,"2",IF(D233+E233*2-G233&lt;=2,"3",IF(D233+E233*2-G233&lt;=3,"4","5")))),IF(D233+E233*2-G233&lt;1.1,"1",IF(D233+E233*2-G3《=2,"2",IF(D233+E233*2-G233&lt;=3,"3",IF(D233+E233*2-G233&lt;=4,"4","5")))))</f>
        <v>#REF!</v>
      </c>
      <c r="I233" s="88"/>
    </row>
    <row r="234" spans="1:9">
      <c r="A234" s="86" t="e">
        <f>'【3-2】营销中心填-房间模型价 '!#REF!</f>
        <v>#REF!</v>
      </c>
      <c r="B234" s="86" t="e">
        <f>'【3-2】营销中心填-房间模型价 '!#REF!</f>
        <v>#REF!</v>
      </c>
      <c r="C234" s="87" t="e">
        <f>VLOOKUP(A234,'【3-2】营销中心填-房间模型价 '!B:D,3,0)</f>
        <v>#REF!</v>
      </c>
      <c r="D234" s="3"/>
      <c r="E234" s="3"/>
      <c r="F234" s="3"/>
      <c r="G234" s="3"/>
      <c r="H234" s="3" t="e">
        <f>IF(C234="开间",IF(D234+E234*2-G234&lt;=0,"1",IF(D234+E234*2-G234&lt;=1,"2",IF(D234+E234*2-G234&lt;=2,"3",IF(D234+E234*2-G234&lt;=3,"4","5")))),IF(D234+E234*2-G234&lt;1.1,"1",IF(D234+E234*2-G3《=2,"2",IF(D234+E234*2-G234&lt;=3,"3",IF(D234+E234*2-G234&lt;=4,"4","5")))))</f>
        <v>#REF!</v>
      </c>
      <c r="I234" s="88"/>
    </row>
    <row r="235" spans="1:9">
      <c r="A235" s="86" t="e">
        <f>'【3-2】营销中心填-房间模型价 '!#REF!</f>
        <v>#REF!</v>
      </c>
      <c r="B235" s="86" t="e">
        <f>'【3-2】营销中心填-房间模型价 '!#REF!</f>
        <v>#REF!</v>
      </c>
      <c r="C235" s="87" t="e">
        <f>VLOOKUP(A235,'【3-2】营销中心填-房间模型价 '!B:D,3,0)</f>
        <v>#REF!</v>
      </c>
      <c r="D235" s="3"/>
      <c r="E235" s="3"/>
      <c r="F235" s="3"/>
      <c r="G235" s="3"/>
      <c r="H235" s="3" t="e">
        <f>IF(C235="开间",IF(D235+E235*2-G235&lt;=0,"1",IF(D235+E235*2-G235&lt;=1,"2",IF(D235+E235*2-G235&lt;=2,"3",IF(D235+E235*2-G235&lt;=3,"4","5")))),IF(D235+E235*2-G235&lt;1.1,"1",IF(D235+E235*2-G3《=2,"2",IF(D235+E235*2-G235&lt;=3,"3",IF(D235+E235*2-G235&lt;=4,"4","5")))))</f>
        <v>#REF!</v>
      </c>
      <c r="I235" s="88"/>
    </row>
    <row r="236" spans="1:9">
      <c r="A236" s="86" t="e">
        <f>'【3-2】营销中心填-房间模型价 '!#REF!</f>
        <v>#REF!</v>
      </c>
      <c r="B236" s="86" t="e">
        <f>'【3-2】营销中心填-房间模型价 '!#REF!</f>
        <v>#REF!</v>
      </c>
      <c r="C236" s="87" t="e">
        <f>VLOOKUP(A236,'【3-2】营销中心填-房间模型价 '!B:D,3,0)</f>
        <v>#REF!</v>
      </c>
      <c r="D236" s="3"/>
      <c r="E236" s="3"/>
      <c r="F236" s="3"/>
      <c r="G236" s="3"/>
      <c r="H236" s="3" t="e">
        <f>IF(C236="开间",IF(D236+E236*2-G236&lt;=0,"1",IF(D236+E236*2-G236&lt;=1,"2",IF(D236+E236*2-G236&lt;=2,"3",IF(D236+E236*2-G236&lt;=3,"4","5")))),IF(D236+E236*2-G236&lt;1.1,"1",IF(D236+E236*2-G3《=2,"2",IF(D236+E236*2-G236&lt;=3,"3",IF(D236+E236*2-G236&lt;=4,"4","5")))))</f>
        <v>#REF!</v>
      </c>
      <c r="I236" s="88"/>
    </row>
    <row r="237" spans="1:9">
      <c r="A237" s="86" t="e">
        <f>'【3-2】营销中心填-房间模型价 '!#REF!</f>
        <v>#REF!</v>
      </c>
      <c r="B237" s="86" t="e">
        <f>'【3-2】营销中心填-房间模型价 '!#REF!</f>
        <v>#REF!</v>
      </c>
      <c r="C237" s="87" t="e">
        <f>VLOOKUP(A237,'【3-2】营销中心填-房间模型价 '!B:D,3,0)</f>
        <v>#REF!</v>
      </c>
      <c r="D237" s="3"/>
      <c r="E237" s="3"/>
      <c r="F237" s="3"/>
      <c r="G237" s="3"/>
      <c r="H237" s="3" t="e">
        <f>IF(C237="开间",IF(D237+E237*2-G237&lt;=0,"1",IF(D237+E237*2-G237&lt;=1,"2",IF(D237+E237*2-G237&lt;=2,"3",IF(D237+E237*2-G237&lt;=3,"4","5")))),IF(D237+E237*2-G237&lt;1.1,"1",IF(D237+E237*2-G3《=2,"2",IF(D237+E237*2-G237&lt;=3,"3",IF(D237+E237*2-G237&lt;=4,"4","5")))))</f>
        <v>#REF!</v>
      </c>
      <c r="I237" s="88"/>
    </row>
    <row r="238" spans="1:9">
      <c r="A238" s="86" t="e">
        <f>'【3-2】营销中心填-房间模型价 '!#REF!</f>
        <v>#REF!</v>
      </c>
      <c r="B238" s="86" t="e">
        <f>'【3-2】营销中心填-房间模型价 '!#REF!</f>
        <v>#REF!</v>
      </c>
      <c r="C238" s="87" t="e">
        <f>VLOOKUP(A238,'【3-2】营销中心填-房间模型价 '!B:D,3,0)</f>
        <v>#REF!</v>
      </c>
      <c r="D238" s="3"/>
      <c r="E238" s="3"/>
      <c r="F238" s="3"/>
      <c r="G238" s="3"/>
      <c r="H238" s="3" t="e">
        <f>IF(C238="开间",IF(D238+E238*2-G238&lt;=0,"1",IF(D238+E238*2-G238&lt;=1,"2",IF(D238+E238*2-G238&lt;=2,"3",IF(D238+E238*2-G238&lt;=3,"4","5")))),IF(D238+E238*2-G238&lt;1.1,"1",IF(D238+E238*2-G3《=2,"2",IF(D238+E238*2-G238&lt;=3,"3",IF(D238+E238*2-G238&lt;=4,"4","5")))))</f>
        <v>#REF!</v>
      </c>
      <c r="I238" s="88"/>
    </row>
    <row r="239" spans="1:9">
      <c r="A239" s="86" t="e">
        <f>'【3-2】营销中心填-房间模型价 '!#REF!</f>
        <v>#REF!</v>
      </c>
      <c r="B239" s="86" t="e">
        <f>'【3-2】营销中心填-房间模型价 '!#REF!</f>
        <v>#REF!</v>
      </c>
      <c r="C239" s="87" t="e">
        <f>VLOOKUP(A239,'【3-2】营销中心填-房间模型价 '!B:D,3,0)</f>
        <v>#REF!</v>
      </c>
      <c r="D239" s="3"/>
      <c r="E239" s="3"/>
      <c r="F239" s="3"/>
      <c r="G239" s="3"/>
      <c r="H239" s="3" t="e">
        <f>IF(C239="开间",IF(D239+E239*2-G239&lt;=0,"1",IF(D239+E239*2-G239&lt;=1,"2",IF(D239+E239*2-G239&lt;=2,"3",IF(D239+E239*2-G239&lt;=3,"4","5")))),IF(D239+E239*2-G239&lt;1.1,"1",IF(D239+E239*2-G3《=2,"2",IF(D239+E239*2-G239&lt;=3,"3",IF(D239+E239*2-G239&lt;=4,"4","5")))))</f>
        <v>#REF!</v>
      </c>
      <c r="I239" s="88"/>
    </row>
    <row r="240" spans="1:9">
      <c r="A240" s="86" t="e">
        <f>'【3-2】营销中心填-房间模型价 '!#REF!</f>
        <v>#REF!</v>
      </c>
      <c r="B240" s="86" t="e">
        <f>'【3-2】营销中心填-房间模型价 '!#REF!</f>
        <v>#REF!</v>
      </c>
      <c r="C240" s="87" t="e">
        <f>VLOOKUP(A240,'【3-2】营销中心填-房间模型价 '!B:D,3,0)</f>
        <v>#REF!</v>
      </c>
      <c r="D240" s="3"/>
      <c r="E240" s="3"/>
      <c r="F240" s="3"/>
      <c r="G240" s="3"/>
      <c r="H240" s="3" t="e">
        <f>IF(C240="开间",IF(D240+E240*2-G240&lt;=0,"1",IF(D240+E240*2-G240&lt;=1,"2",IF(D240+E240*2-G240&lt;=2,"3",IF(D240+E240*2-G240&lt;=3,"4","5")))),IF(D240+E240*2-G240&lt;1.1,"1",IF(D240+E240*2-G3《=2,"2",IF(D240+E240*2-G240&lt;=3,"3",IF(D240+E240*2-G240&lt;=4,"4","5")))))</f>
        <v>#REF!</v>
      </c>
      <c r="I240" s="88"/>
    </row>
    <row r="241" spans="1:9">
      <c r="A241" s="86" t="e">
        <f>'【3-2】营销中心填-房间模型价 '!#REF!</f>
        <v>#REF!</v>
      </c>
      <c r="B241" s="86" t="e">
        <f>'【3-2】营销中心填-房间模型价 '!#REF!</f>
        <v>#REF!</v>
      </c>
      <c r="C241" s="87" t="e">
        <f>VLOOKUP(A241,'【3-2】营销中心填-房间模型价 '!B:D,3,0)</f>
        <v>#REF!</v>
      </c>
      <c r="D241" s="3"/>
      <c r="E241" s="3"/>
      <c r="F241" s="3"/>
      <c r="G241" s="3"/>
      <c r="H241" s="3" t="e">
        <f>IF(C241="开间",IF(D241+E241*2-G241&lt;=0,"1",IF(D241+E241*2-G241&lt;=1,"2",IF(D241+E241*2-G241&lt;=2,"3",IF(D241+E241*2-G241&lt;=3,"4","5")))),IF(D241+E241*2-G241&lt;1.1,"1",IF(D241+E241*2-G3《=2,"2",IF(D241+E241*2-G241&lt;=3,"3",IF(D241+E241*2-G241&lt;=4,"4","5")))))</f>
        <v>#REF!</v>
      </c>
      <c r="I241" s="88"/>
    </row>
    <row r="242" spans="1:9">
      <c r="A242" s="86" t="e">
        <f>'【3-2】营销中心填-房间模型价 '!#REF!</f>
        <v>#REF!</v>
      </c>
      <c r="B242" s="86" t="e">
        <f>'【3-2】营销中心填-房间模型价 '!#REF!</f>
        <v>#REF!</v>
      </c>
      <c r="C242" s="87" t="e">
        <f>VLOOKUP(A242,'【3-2】营销中心填-房间模型价 '!B:D,3,0)</f>
        <v>#REF!</v>
      </c>
      <c r="D242" s="3"/>
      <c r="E242" s="3"/>
      <c r="F242" s="3"/>
      <c r="G242" s="3"/>
      <c r="H242" s="3" t="e">
        <f>IF(C242="开间",IF(D242+E242*2-G242&lt;=0,"1",IF(D242+E242*2-G242&lt;=1,"2",IF(D242+E242*2-G242&lt;=2,"3",IF(D242+E242*2-G242&lt;=3,"4","5")))),IF(D242+E242*2-G242&lt;1.1,"1",IF(D242+E242*2-G3《=2,"2",IF(D242+E242*2-G242&lt;=3,"3",IF(D242+E242*2-G242&lt;=4,"4","5")))))</f>
        <v>#REF!</v>
      </c>
      <c r="I242" s="88"/>
    </row>
    <row r="243" spans="1:9">
      <c r="A243" s="86" t="e">
        <f>'【3-2】营销中心填-房间模型价 '!#REF!</f>
        <v>#REF!</v>
      </c>
      <c r="B243" s="86" t="e">
        <f>'【3-2】营销中心填-房间模型价 '!#REF!</f>
        <v>#REF!</v>
      </c>
      <c r="C243" s="87" t="e">
        <f>VLOOKUP(A243,'【3-2】营销中心填-房间模型价 '!B:D,3,0)</f>
        <v>#REF!</v>
      </c>
      <c r="D243" s="3"/>
      <c r="E243" s="3"/>
      <c r="F243" s="3"/>
      <c r="G243" s="3"/>
      <c r="H243" s="3" t="e">
        <f>IF(C243="开间",IF(D243+E243*2-G243&lt;=0,"1",IF(D243+E243*2-G243&lt;=1,"2",IF(D243+E243*2-G243&lt;=2,"3",IF(D243+E243*2-G243&lt;=3,"4","5")))),IF(D243+E243*2-G243&lt;1.1,"1",IF(D243+E243*2-G3《=2,"2",IF(D243+E243*2-G243&lt;=3,"3",IF(D243+E243*2-G243&lt;=4,"4","5")))))</f>
        <v>#REF!</v>
      </c>
      <c r="I243" s="88"/>
    </row>
    <row r="244" spans="1:9">
      <c r="A244" s="86" t="e">
        <f>'【3-2】营销中心填-房间模型价 '!#REF!</f>
        <v>#REF!</v>
      </c>
      <c r="B244" s="86" t="e">
        <f>'【3-2】营销中心填-房间模型价 '!#REF!</f>
        <v>#REF!</v>
      </c>
      <c r="C244" s="87" t="e">
        <f>VLOOKUP(A244,'【3-2】营销中心填-房间模型价 '!B:D,3,0)</f>
        <v>#REF!</v>
      </c>
      <c r="D244" s="3"/>
      <c r="E244" s="3"/>
      <c r="F244" s="3"/>
      <c r="G244" s="3"/>
      <c r="H244" s="3" t="e">
        <f>IF(C244="开间",IF(D244+E244*2-G244&lt;=0,"1",IF(D244+E244*2-G244&lt;=1,"2",IF(D244+E244*2-G244&lt;=2,"3",IF(D244+E244*2-G244&lt;=3,"4","5")))),IF(D244+E244*2-G244&lt;1.1,"1",IF(D244+E244*2-G3《=2,"2",IF(D244+E244*2-G244&lt;=3,"3",IF(D244+E244*2-G244&lt;=4,"4","5")))))</f>
        <v>#REF!</v>
      </c>
      <c r="I244" s="88"/>
    </row>
    <row r="245" spans="1:9">
      <c r="A245" s="86" t="e">
        <f>'【3-2】营销中心填-房间模型价 '!#REF!</f>
        <v>#REF!</v>
      </c>
      <c r="B245" s="86" t="e">
        <f>'【3-2】营销中心填-房间模型价 '!#REF!</f>
        <v>#REF!</v>
      </c>
      <c r="C245" s="87" t="e">
        <f>VLOOKUP(A245,'【3-2】营销中心填-房间模型价 '!B:D,3,0)</f>
        <v>#REF!</v>
      </c>
      <c r="D245" s="3"/>
      <c r="E245" s="3"/>
      <c r="F245" s="3"/>
      <c r="G245" s="3"/>
      <c r="H245" s="3" t="e">
        <f>IF(C245="开间",IF(D245+E245*2-G245&lt;=0,"1",IF(D245+E245*2-G245&lt;=1,"2",IF(D245+E245*2-G245&lt;=2,"3",IF(D245+E245*2-G245&lt;=3,"4","5")))),IF(D245+E245*2-G245&lt;1.1,"1",IF(D245+E245*2-G3《=2,"2",IF(D245+E245*2-G245&lt;=3,"3",IF(D245+E245*2-G245&lt;=4,"4","5")))))</f>
        <v>#REF!</v>
      </c>
      <c r="I245" s="88"/>
    </row>
    <row r="246" spans="1:9">
      <c r="A246" s="86" t="e">
        <f>'【3-2】营销中心填-房间模型价 '!#REF!</f>
        <v>#REF!</v>
      </c>
      <c r="B246" s="86" t="e">
        <f>'【3-2】营销中心填-房间模型价 '!#REF!</f>
        <v>#REF!</v>
      </c>
      <c r="C246" s="87" t="e">
        <f>VLOOKUP(A246,'【3-2】营销中心填-房间模型价 '!B:D,3,0)</f>
        <v>#REF!</v>
      </c>
      <c r="D246" s="3"/>
      <c r="E246" s="3"/>
      <c r="F246" s="3"/>
      <c r="G246" s="3"/>
      <c r="H246" s="3" t="e">
        <f>IF(C246="开间",IF(D246+E246*2-G246&lt;=0,"1",IF(D246+E246*2-G246&lt;=1,"2",IF(D246+E246*2-G246&lt;=2,"3",IF(D246+E246*2-G246&lt;=3,"4","5")))),IF(D246+E246*2-G246&lt;1.1,"1",IF(D246+E246*2-G3《=2,"2",IF(D246+E246*2-G246&lt;=3,"3",IF(D246+E246*2-G246&lt;=4,"4","5")))))</f>
        <v>#REF!</v>
      </c>
      <c r="I246" s="88"/>
    </row>
    <row r="247" spans="1:9">
      <c r="A247" s="86" t="e">
        <f>'【3-2】营销中心填-房间模型价 '!#REF!</f>
        <v>#REF!</v>
      </c>
      <c r="B247" s="86" t="e">
        <f>'【3-2】营销中心填-房间模型价 '!#REF!</f>
        <v>#REF!</v>
      </c>
      <c r="C247" s="87" t="e">
        <f>VLOOKUP(A247,'【3-2】营销中心填-房间模型价 '!B:D,3,0)</f>
        <v>#REF!</v>
      </c>
      <c r="D247" s="3"/>
      <c r="E247" s="3"/>
      <c r="F247" s="3"/>
      <c r="G247" s="3"/>
      <c r="H247" s="3" t="e">
        <f>IF(C247="开间",IF(D247+E247*2-G247&lt;=0,"1",IF(D247+E247*2-G247&lt;=1,"2",IF(D247+E247*2-G247&lt;=2,"3",IF(D247+E247*2-G247&lt;=3,"4","5")))),IF(D247+E247*2-G247&lt;1.1,"1",IF(D247+E247*2-G3《=2,"2",IF(D247+E247*2-G247&lt;=3,"3",IF(D247+E247*2-G247&lt;=4,"4","5")))))</f>
        <v>#REF!</v>
      </c>
      <c r="I247" s="88"/>
    </row>
    <row r="248" spans="1:9">
      <c r="A248" s="86" t="e">
        <f>'【3-2】营销中心填-房间模型价 '!#REF!</f>
        <v>#REF!</v>
      </c>
      <c r="B248" s="86" t="e">
        <f>'【3-2】营销中心填-房间模型价 '!#REF!</f>
        <v>#REF!</v>
      </c>
      <c r="C248" s="87" t="e">
        <f>VLOOKUP(A248,'【3-2】营销中心填-房间模型价 '!B:D,3,0)</f>
        <v>#REF!</v>
      </c>
      <c r="D248" s="3"/>
      <c r="E248" s="3"/>
      <c r="F248" s="3"/>
      <c r="G248" s="3"/>
      <c r="H248" s="3" t="e">
        <f>IF(C248="开间",IF(D248+E248*2-G248&lt;=0,"1",IF(D248+E248*2-G248&lt;=1,"2",IF(D248+E248*2-G248&lt;=2,"3",IF(D248+E248*2-G248&lt;=3,"4","5")))),IF(D248+E248*2-G248&lt;1.1,"1",IF(D248+E248*2-G3《=2,"2",IF(D248+E248*2-G248&lt;=3,"3",IF(D248+E248*2-G248&lt;=4,"4","5")))))</f>
        <v>#REF!</v>
      </c>
      <c r="I248" s="88"/>
    </row>
    <row r="249" spans="1:9">
      <c r="A249" s="86" t="e">
        <f>'【3-2】营销中心填-房间模型价 '!#REF!</f>
        <v>#REF!</v>
      </c>
      <c r="B249" s="86" t="e">
        <f>'【3-2】营销中心填-房间模型价 '!#REF!</f>
        <v>#REF!</v>
      </c>
      <c r="C249" s="87" t="e">
        <f>VLOOKUP(A249,'【3-2】营销中心填-房间模型价 '!B:D,3,0)</f>
        <v>#REF!</v>
      </c>
      <c r="D249" s="3"/>
      <c r="E249" s="3"/>
      <c r="F249" s="3"/>
      <c r="G249" s="3"/>
      <c r="H249" s="3" t="e">
        <f>IF(C249="开间",IF(D249+E249*2-G249&lt;=0,"1",IF(D249+E249*2-G249&lt;=1,"2",IF(D249+E249*2-G249&lt;=2,"3",IF(D249+E249*2-G249&lt;=3,"4","5")))),IF(D249+E249*2-G249&lt;1.1,"1",IF(D249+E249*2-G3《=2,"2",IF(D249+E249*2-G249&lt;=3,"3",IF(D249+E249*2-G249&lt;=4,"4","5")))))</f>
        <v>#REF!</v>
      </c>
      <c r="I249" s="88"/>
    </row>
    <row r="250" spans="1:9">
      <c r="A250" s="86" t="e">
        <f>'【3-2】营销中心填-房间模型价 '!#REF!</f>
        <v>#REF!</v>
      </c>
      <c r="B250" s="86" t="e">
        <f>'【3-2】营销中心填-房间模型价 '!#REF!</f>
        <v>#REF!</v>
      </c>
      <c r="C250" s="87" t="e">
        <f>VLOOKUP(A250,'【3-2】营销中心填-房间模型价 '!B:D,3,0)</f>
        <v>#REF!</v>
      </c>
      <c r="D250" s="3"/>
      <c r="E250" s="3"/>
      <c r="F250" s="3"/>
      <c r="G250" s="3"/>
      <c r="H250" s="3" t="e">
        <f>IF(C250="开间",IF(D250+E250*2-G250&lt;=0,"1",IF(D250+E250*2-G250&lt;=1,"2",IF(D250+E250*2-G250&lt;=2,"3",IF(D250+E250*2-G250&lt;=3,"4","5")))),IF(D250+E250*2-G250&lt;1.1,"1",IF(D250+E250*2-G3《=2,"2",IF(D250+E250*2-G250&lt;=3,"3",IF(D250+E250*2-G250&lt;=4,"4","5")))))</f>
        <v>#REF!</v>
      </c>
      <c r="I250" s="88"/>
    </row>
    <row r="251" spans="1:9">
      <c r="A251" s="86" t="e">
        <f>'【3-2】营销中心填-房间模型价 '!#REF!</f>
        <v>#REF!</v>
      </c>
      <c r="B251" s="86" t="e">
        <f>'【3-2】营销中心填-房间模型价 '!#REF!</f>
        <v>#REF!</v>
      </c>
      <c r="C251" s="87" t="e">
        <f>VLOOKUP(A251,'【3-2】营销中心填-房间模型价 '!B:D,3,0)</f>
        <v>#REF!</v>
      </c>
      <c r="D251" s="3"/>
      <c r="E251" s="3"/>
      <c r="F251" s="3"/>
      <c r="G251" s="3"/>
      <c r="H251" s="3" t="e">
        <f>IF(C251="开间",IF(D251+E251*2-G251&lt;=0,"1",IF(D251+E251*2-G251&lt;=1,"2",IF(D251+E251*2-G251&lt;=2,"3",IF(D251+E251*2-G251&lt;=3,"4","5")))),IF(D251+E251*2-G251&lt;1.1,"1",IF(D251+E251*2-G3《=2,"2",IF(D251+E251*2-G251&lt;=3,"3",IF(D251+E251*2-G251&lt;=4,"4","5")))))</f>
        <v>#REF!</v>
      </c>
      <c r="I251" s="88"/>
    </row>
    <row r="252" spans="1:9">
      <c r="A252" s="86" t="e">
        <f>'【3-2】营销中心填-房间模型价 '!#REF!</f>
        <v>#REF!</v>
      </c>
      <c r="B252" s="86" t="e">
        <f>'【3-2】营销中心填-房间模型价 '!#REF!</f>
        <v>#REF!</v>
      </c>
      <c r="C252" s="87" t="e">
        <f>VLOOKUP(A252,'【3-2】营销中心填-房间模型价 '!B:D,3,0)</f>
        <v>#REF!</v>
      </c>
      <c r="D252" s="3"/>
      <c r="E252" s="3"/>
      <c r="F252" s="3"/>
      <c r="G252" s="3"/>
      <c r="H252" s="3" t="e">
        <f>IF(C252="开间",IF(D252+E252*2-G252&lt;=0,"1",IF(D252+E252*2-G252&lt;=1,"2",IF(D252+E252*2-G252&lt;=2,"3",IF(D252+E252*2-G252&lt;=3,"4","5")))),IF(D252+E252*2-G252&lt;1.1,"1",IF(D252+E252*2-G3《=2,"2",IF(D252+E252*2-G252&lt;=3,"3",IF(D252+E252*2-G252&lt;=4,"4","5")))))</f>
        <v>#REF!</v>
      </c>
      <c r="I252" s="88"/>
    </row>
    <row r="253" spans="1:9">
      <c r="A253" s="86" t="e">
        <f>'【3-2】营销中心填-房间模型价 '!#REF!</f>
        <v>#REF!</v>
      </c>
      <c r="B253" s="86" t="e">
        <f>'【3-2】营销中心填-房间模型价 '!#REF!</f>
        <v>#REF!</v>
      </c>
      <c r="C253" s="87" t="e">
        <f>VLOOKUP(A253,'【3-2】营销中心填-房间模型价 '!B:D,3,0)</f>
        <v>#REF!</v>
      </c>
      <c r="D253" s="3"/>
      <c r="E253" s="3"/>
      <c r="F253" s="3"/>
      <c r="G253" s="3"/>
      <c r="H253" s="3" t="e">
        <f>IF(C253="开间",IF(D253+E253*2-G253&lt;=0,"1",IF(D253+E253*2-G253&lt;=1,"2",IF(D253+E253*2-G253&lt;=2,"3",IF(D253+E253*2-G253&lt;=3,"4","5")))),IF(D253+E253*2-G253&lt;1.1,"1",IF(D253+E253*2-G3《=2,"2",IF(D253+E253*2-G253&lt;=3,"3",IF(D253+E253*2-G253&lt;=4,"4","5")))))</f>
        <v>#REF!</v>
      </c>
      <c r="I253" s="88"/>
    </row>
    <row r="254" spans="1:9">
      <c r="A254" s="86" t="e">
        <f>'【3-2】营销中心填-房间模型价 '!#REF!</f>
        <v>#REF!</v>
      </c>
      <c r="B254" s="86" t="e">
        <f>'【3-2】营销中心填-房间模型价 '!#REF!</f>
        <v>#REF!</v>
      </c>
      <c r="C254" s="87" t="e">
        <f>VLOOKUP(A254,'【3-2】营销中心填-房间模型价 '!B:D,3,0)</f>
        <v>#REF!</v>
      </c>
      <c r="D254" s="3"/>
      <c r="E254" s="3"/>
      <c r="F254" s="3"/>
      <c r="G254" s="3"/>
      <c r="H254" s="3" t="e">
        <f>IF(C254="开间",IF(D254+E254*2-G254&lt;=0,"1",IF(D254+E254*2-G254&lt;=1,"2",IF(D254+E254*2-G254&lt;=2,"3",IF(D254+E254*2-G254&lt;=3,"4","5")))),IF(D254+E254*2-G254&lt;1.1,"1",IF(D254+E254*2-G3《=2,"2",IF(D254+E254*2-G254&lt;=3,"3",IF(D254+E254*2-G254&lt;=4,"4","5")))))</f>
        <v>#REF!</v>
      </c>
      <c r="I254" s="88"/>
    </row>
    <row r="255" spans="1:9">
      <c r="A255" s="86" t="e">
        <f>'【3-2】营销中心填-房间模型价 '!#REF!</f>
        <v>#REF!</v>
      </c>
      <c r="B255" s="86" t="e">
        <f>'【3-2】营销中心填-房间模型价 '!#REF!</f>
        <v>#REF!</v>
      </c>
      <c r="C255" s="87" t="e">
        <f>VLOOKUP(A255,'【3-2】营销中心填-房间模型价 '!B:D,3,0)</f>
        <v>#REF!</v>
      </c>
      <c r="D255" s="3"/>
      <c r="E255" s="3"/>
      <c r="F255" s="3"/>
      <c r="G255" s="3"/>
      <c r="H255" s="3" t="e">
        <f>IF(C255="开间",IF(D255+E255*2-G255&lt;=0,"1",IF(D255+E255*2-G255&lt;=1,"2",IF(D255+E255*2-G255&lt;=2,"3",IF(D255+E255*2-G255&lt;=3,"4","5")))),IF(D255+E255*2-G255&lt;1.1,"1",IF(D255+E255*2-G3《=2,"2",IF(D255+E255*2-G255&lt;=3,"3",IF(D255+E255*2-G255&lt;=4,"4","5")))))</f>
        <v>#REF!</v>
      </c>
      <c r="I255" s="88"/>
    </row>
    <row r="256" spans="1:9">
      <c r="A256" s="86" t="e">
        <f>'【3-2】营销中心填-房间模型价 '!#REF!</f>
        <v>#REF!</v>
      </c>
      <c r="B256" s="86" t="e">
        <f>'【3-2】营销中心填-房间模型价 '!#REF!</f>
        <v>#REF!</v>
      </c>
      <c r="C256" s="87" t="e">
        <f>VLOOKUP(A256,'【3-2】营销中心填-房间模型价 '!B:D,3,0)</f>
        <v>#REF!</v>
      </c>
      <c r="D256" s="3"/>
      <c r="E256" s="3"/>
      <c r="F256" s="3"/>
      <c r="G256" s="3"/>
      <c r="H256" s="3" t="e">
        <f>IF(C256="开间",IF(D256+E256*2-G256&lt;=0,"1",IF(D256+E256*2-G256&lt;=1,"2",IF(D256+E256*2-G256&lt;=2,"3",IF(D256+E256*2-G256&lt;=3,"4","5")))),IF(D256+E256*2-G256&lt;1.1,"1",IF(D256+E256*2-G3《=2,"2",IF(D256+E256*2-G256&lt;=3,"3",IF(D256+E256*2-G256&lt;=4,"4","5")))))</f>
        <v>#REF!</v>
      </c>
      <c r="I256" s="88"/>
    </row>
    <row r="257" spans="1:9">
      <c r="A257" s="86" t="e">
        <f>'【3-2】营销中心填-房间模型价 '!#REF!</f>
        <v>#REF!</v>
      </c>
      <c r="B257" s="86" t="e">
        <f>'【3-2】营销中心填-房间模型价 '!#REF!</f>
        <v>#REF!</v>
      </c>
      <c r="C257" s="87" t="e">
        <f>VLOOKUP(A257,'【3-2】营销中心填-房间模型价 '!B:D,3,0)</f>
        <v>#REF!</v>
      </c>
      <c r="D257" s="3"/>
      <c r="E257" s="3"/>
      <c r="F257" s="3"/>
      <c r="G257" s="3"/>
      <c r="H257" s="3" t="e">
        <f>IF(C257="开间",IF(D257+E257*2-G257&lt;=0,"1",IF(D257+E257*2-G257&lt;=1,"2",IF(D257+E257*2-G257&lt;=2,"3",IF(D257+E257*2-G257&lt;=3,"4","5")))),IF(D257+E257*2-G257&lt;1.1,"1",IF(D257+E257*2-G3《=2,"2",IF(D257+E257*2-G257&lt;=3,"3",IF(D257+E257*2-G257&lt;=4,"4","5")))))</f>
        <v>#REF!</v>
      </c>
      <c r="I257" s="88"/>
    </row>
    <row r="258" spans="1:9">
      <c r="A258" s="86" t="e">
        <f>'【3-2】营销中心填-房间模型价 '!#REF!</f>
        <v>#REF!</v>
      </c>
      <c r="B258" s="86" t="e">
        <f>'【3-2】营销中心填-房间模型价 '!#REF!</f>
        <v>#REF!</v>
      </c>
      <c r="C258" s="87" t="e">
        <f>VLOOKUP(A258,'【3-2】营销中心填-房间模型价 '!B:D,3,0)</f>
        <v>#REF!</v>
      </c>
      <c r="D258" s="3"/>
      <c r="E258" s="3"/>
      <c r="F258" s="3"/>
      <c r="G258" s="3"/>
      <c r="H258" s="3" t="e">
        <f>IF(C258="开间",IF(D258+E258*2-G258&lt;=0,"1",IF(D258+E258*2-G258&lt;=1,"2",IF(D258+E258*2-G258&lt;=2,"3",IF(D258+E258*2-G258&lt;=3,"4","5")))),IF(D258+E258*2-G258&lt;1.1,"1",IF(D258+E258*2-G3《=2,"2",IF(D258+E258*2-G258&lt;=3,"3",IF(D258+E258*2-G258&lt;=4,"4","5")))))</f>
        <v>#REF!</v>
      </c>
      <c r="I258" s="88"/>
    </row>
    <row r="259" spans="1:9">
      <c r="A259" s="86" t="e">
        <f>'【3-2】营销中心填-房间模型价 '!#REF!</f>
        <v>#REF!</v>
      </c>
      <c r="B259" s="86" t="e">
        <f>'【3-2】营销中心填-房间模型价 '!#REF!</f>
        <v>#REF!</v>
      </c>
      <c r="C259" s="87" t="e">
        <f>VLOOKUP(A259,'【3-2】营销中心填-房间模型价 '!B:D,3,0)</f>
        <v>#REF!</v>
      </c>
      <c r="D259" s="3"/>
      <c r="E259" s="3"/>
      <c r="F259" s="3"/>
      <c r="G259" s="3"/>
      <c r="H259" s="3" t="e">
        <f>IF(C259="开间",IF(D259+E259*2-G259&lt;=0,"1",IF(D259+E259*2-G259&lt;=1,"2",IF(D259+E259*2-G259&lt;=2,"3",IF(D259+E259*2-G259&lt;=3,"4","5")))),IF(D259+E259*2-G259&lt;1.1,"1",IF(D259+E259*2-G3《=2,"2",IF(D259+E259*2-G259&lt;=3,"3",IF(D259+E259*2-G259&lt;=4,"4","5")))))</f>
        <v>#REF!</v>
      </c>
      <c r="I259" s="88"/>
    </row>
    <row r="260" spans="1:9">
      <c r="A260" s="86" t="e">
        <f>'【3-2】营销中心填-房间模型价 '!#REF!</f>
        <v>#REF!</v>
      </c>
      <c r="B260" s="86" t="e">
        <f>'【3-2】营销中心填-房间模型价 '!#REF!</f>
        <v>#REF!</v>
      </c>
      <c r="C260" s="87" t="e">
        <f>VLOOKUP(A260,'【3-2】营销中心填-房间模型价 '!B:D,3,0)</f>
        <v>#REF!</v>
      </c>
      <c r="D260" s="3"/>
      <c r="E260" s="3"/>
      <c r="F260" s="3"/>
      <c r="G260" s="3"/>
      <c r="H260" s="3" t="e">
        <f>IF(C260="开间",IF(D260+E260*2-G260&lt;=0,"1",IF(D260+E260*2-G260&lt;=1,"2",IF(D260+E260*2-G260&lt;=2,"3",IF(D260+E260*2-G260&lt;=3,"4","5")))),IF(D260+E260*2-G260&lt;1.1,"1",IF(D260+E260*2-G3《=2,"2",IF(D260+E260*2-G260&lt;=3,"3",IF(D260+E260*2-G260&lt;=4,"4","5")))))</f>
        <v>#REF!</v>
      </c>
      <c r="I260" s="88"/>
    </row>
    <row r="261" spans="1:9">
      <c r="A261" s="86" t="e">
        <f>'【3-2】营销中心填-房间模型价 '!#REF!</f>
        <v>#REF!</v>
      </c>
      <c r="B261" s="86" t="e">
        <f>'【3-2】营销中心填-房间模型价 '!#REF!</f>
        <v>#REF!</v>
      </c>
      <c r="C261" s="87" t="e">
        <f>VLOOKUP(A261,'【3-2】营销中心填-房间模型价 '!B:D,3,0)</f>
        <v>#REF!</v>
      </c>
      <c r="D261" s="3"/>
      <c r="E261" s="3"/>
      <c r="F261" s="3"/>
      <c r="G261" s="3"/>
      <c r="H261" s="3" t="e">
        <f>IF(C261="开间",IF(D261+E261*2-G261&lt;=0,"1",IF(D261+E261*2-G261&lt;=1,"2",IF(D261+E261*2-G261&lt;=2,"3",IF(D261+E261*2-G261&lt;=3,"4","5")))),IF(D261+E261*2-G261&lt;1.1,"1",IF(D261+E261*2-G3《=2,"2",IF(D261+E261*2-G261&lt;=3,"3",IF(D261+E261*2-G261&lt;=4,"4","5")))))</f>
        <v>#REF!</v>
      </c>
      <c r="I261" s="88"/>
    </row>
    <row r="262" spans="1:9">
      <c r="A262" s="86" t="e">
        <f>'【3-2】营销中心填-房间模型价 '!#REF!</f>
        <v>#REF!</v>
      </c>
      <c r="B262" s="86" t="e">
        <f>'【3-2】营销中心填-房间模型价 '!#REF!</f>
        <v>#REF!</v>
      </c>
      <c r="C262" s="87" t="e">
        <f>VLOOKUP(A262,'【3-2】营销中心填-房间模型价 '!B:D,3,0)</f>
        <v>#REF!</v>
      </c>
      <c r="D262" s="3"/>
      <c r="E262" s="3"/>
      <c r="F262" s="3"/>
      <c r="G262" s="3"/>
      <c r="H262" s="3" t="e">
        <f>IF(C262="开间",IF(D262+E262*2-G262&lt;=0,"1",IF(D262+E262*2-G262&lt;=1,"2",IF(D262+E262*2-G262&lt;=2,"3",IF(D262+E262*2-G262&lt;=3,"4","5")))),IF(D262+E262*2-G262&lt;1.1,"1",IF(D262+E262*2-G3《=2,"2",IF(D262+E262*2-G262&lt;=3,"3",IF(D262+E262*2-G262&lt;=4,"4","5")))))</f>
        <v>#REF!</v>
      </c>
      <c r="I262" s="88"/>
    </row>
    <row r="263" spans="1:9">
      <c r="A263" s="86" t="e">
        <f>'【3-2】营销中心填-房间模型价 '!#REF!</f>
        <v>#REF!</v>
      </c>
      <c r="B263" s="86" t="e">
        <f>'【3-2】营销中心填-房间模型价 '!#REF!</f>
        <v>#REF!</v>
      </c>
      <c r="C263" s="87" t="e">
        <f>VLOOKUP(A263,'【3-2】营销中心填-房间模型价 '!B:D,3,0)</f>
        <v>#REF!</v>
      </c>
      <c r="D263" s="3"/>
      <c r="E263" s="3"/>
      <c r="F263" s="3"/>
      <c r="G263" s="3"/>
      <c r="H263" s="3" t="e">
        <f>IF(C263="开间",IF(D263+E263*2-G263&lt;=0,"1",IF(D263+E263*2-G263&lt;=1,"2",IF(D263+E263*2-G263&lt;=2,"3",IF(D263+E263*2-G263&lt;=3,"4","5")))),IF(D263+E263*2-G263&lt;1.1,"1",IF(D263+E263*2-G3《=2,"2",IF(D263+E263*2-G263&lt;=3,"3",IF(D263+E263*2-G263&lt;=4,"4","5")))))</f>
        <v>#REF!</v>
      </c>
      <c r="I263" s="88"/>
    </row>
    <row r="264" spans="1:9">
      <c r="A264" s="86" t="e">
        <f>'【3-2】营销中心填-房间模型价 '!#REF!</f>
        <v>#REF!</v>
      </c>
      <c r="B264" s="86" t="e">
        <f>'【3-2】营销中心填-房间模型价 '!#REF!</f>
        <v>#REF!</v>
      </c>
      <c r="C264" s="87" t="e">
        <f>VLOOKUP(A264,'【3-2】营销中心填-房间模型价 '!B:D,3,0)</f>
        <v>#REF!</v>
      </c>
      <c r="D264" s="3"/>
      <c r="E264" s="3"/>
      <c r="F264" s="3"/>
      <c r="G264" s="3"/>
      <c r="H264" s="3" t="e">
        <f>IF(C264="开间",IF(D264+E264*2-G264&lt;=0,"1",IF(D264+E264*2-G264&lt;=1,"2",IF(D264+E264*2-G264&lt;=2,"3",IF(D264+E264*2-G264&lt;=3,"4","5")))),IF(D264+E264*2-G264&lt;1.1,"1",IF(D264+E264*2-G3《=2,"2",IF(D264+E264*2-G264&lt;=3,"3",IF(D264+E264*2-G264&lt;=4,"4","5")))))</f>
        <v>#REF!</v>
      </c>
      <c r="I264" s="88"/>
    </row>
    <row r="265" spans="1:9">
      <c r="A265" s="86" t="e">
        <f>'【3-2】营销中心填-房间模型价 '!#REF!</f>
        <v>#REF!</v>
      </c>
      <c r="B265" s="86" t="e">
        <f>'【3-2】营销中心填-房间模型价 '!#REF!</f>
        <v>#REF!</v>
      </c>
      <c r="C265" s="87" t="e">
        <f>VLOOKUP(A265,'【3-2】营销中心填-房间模型价 '!B:D,3,0)</f>
        <v>#REF!</v>
      </c>
      <c r="D265" s="3"/>
      <c r="E265" s="3"/>
      <c r="F265" s="3"/>
      <c r="G265" s="3"/>
      <c r="H265" s="3" t="e">
        <f>IF(C265="开间",IF(D265+E265*2-G265&lt;=0,"1",IF(D265+E265*2-G265&lt;=1,"2",IF(D265+E265*2-G265&lt;=2,"3",IF(D265+E265*2-G265&lt;=3,"4","5")))),IF(D265+E265*2-G265&lt;1.1,"1",IF(D265+E265*2-G3《=2,"2",IF(D265+E265*2-G265&lt;=3,"3",IF(D265+E265*2-G265&lt;=4,"4","5")))))</f>
        <v>#REF!</v>
      </c>
      <c r="I265" s="88"/>
    </row>
    <row r="266" spans="1:9">
      <c r="A266" s="86" t="e">
        <f>'【3-2】营销中心填-房间模型价 '!#REF!</f>
        <v>#REF!</v>
      </c>
      <c r="B266" s="86" t="e">
        <f>'【3-2】营销中心填-房间模型价 '!#REF!</f>
        <v>#REF!</v>
      </c>
      <c r="C266" s="87" t="e">
        <f>VLOOKUP(A266,'【3-2】营销中心填-房间模型价 '!B:D,3,0)</f>
        <v>#REF!</v>
      </c>
      <c r="D266" s="3"/>
      <c r="E266" s="3"/>
      <c r="F266" s="3"/>
      <c r="G266" s="3"/>
      <c r="H266" s="3" t="e">
        <f>IF(C266="开间",IF(D266+E266*2-G266&lt;=0,"1",IF(D266+E266*2-G266&lt;=1,"2",IF(D266+E266*2-G266&lt;=2,"3",IF(D266+E266*2-G266&lt;=3,"4","5")))),IF(D266+E266*2-G266&lt;1.1,"1",IF(D266+E266*2-G3《=2,"2",IF(D266+E266*2-G266&lt;=3,"3",IF(D266+E266*2-G266&lt;=4,"4","5")))))</f>
        <v>#REF!</v>
      </c>
      <c r="I266" s="88"/>
    </row>
    <row r="267" spans="1:9">
      <c r="A267" s="86" t="e">
        <f>'【3-2】营销中心填-房间模型价 '!#REF!</f>
        <v>#REF!</v>
      </c>
      <c r="B267" s="86" t="e">
        <f>'【3-2】营销中心填-房间模型价 '!#REF!</f>
        <v>#REF!</v>
      </c>
      <c r="C267" s="87" t="e">
        <f>VLOOKUP(A267,'【3-2】营销中心填-房间模型价 '!B:D,3,0)</f>
        <v>#REF!</v>
      </c>
      <c r="D267" s="3"/>
      <c r="E267" s="3"/>
      <c r="F267" s="3"/>
      <c r="G267" s="3"/>
      <c r="H267" s="3" t="e">
        <f>IF(C267="开间",IF(D267+E267*2-G267&lt;=0,"1",IF(D267+E267*2-G267&lt;=1,"2",IF(D267+E267*2-G267&lt;=2,"3",IF(D267+E267*2-G267&lt;=3,"4","5")))),IF(D267+E267*2-G267&lt;1.1,"1",IF(D267+E267*2-G3《=2,"2",IF(D267+E267*2-G267&lt;=3,"3",IF(D267+E267*2-G267&lt;=4,"4","5")))))</f>
        <v>#REF!</v>
      </c>
      <c r="I267" s="88"/>
    </row>
    <row r="268" spans="1:9">
      <c r="A268" s="86" t="e">
        <f>'【3-2】营销中心填-房间模型价 '!#REF!</f>
        <v>#REF!</v>
      </c>
      <c r="B268" s="86" t="e">
        <f>'【3-2】营销中心填-房间模型价 '!#REF!</f>
        <v>#REF!</v>
      </c>
      <c r="C268" s="87" t="e">
        <f>VLOOKUP(A268,'【3-2】营销中心填-房间模型价 '!B:D,3,0)</f>
        <v>#REF!</v>
      </c>
      <c r="D268" s="3"/>
      <c r="E268" s="3"/>
      <c r="F268" s="3"/>
      <c r="G268" s="3"/>
      <c r="H268" s="3" t="e">
        <f>IF(C268="开间",IF(D268+E268*2-G268&lt;=0,"1",IF(D268+E268*2-G268&lt;=1,"2",IF(D268+E268*2-G268&lt;=2,"3",IF(D268+E268*2-G268&lt;=3,"4","5")))),IF(D268+E268*2-G268&lt;1.1,"1",IF(D268+E268*2-G3《=2,"2",IF(D268+E268*2-G268&lt;=3,"3",IF(D268+E268*2-G268&lt;=4,"4","5")))))</f>
        <v>#REF!</v>
      </c>
      <c r="I268" s="88"/>
    </row>
    <row r="269" spans="1:9">
      <c r="A269" s="86" t="e">
        <f>'【3-2】营销中心填-房间模型价 '!#REF!</f>
        <v>#REF!</v>
      </c>
      <c r="B269" s="86" t="e">
        <f>'【3-2】营销中心填-房间模型价 '!#REF!</f>
        <v>#REF!</v>
      </c>
      <c r="C269" s="87" t="e">
        <f>VLOOKUP(A269,'【3-2】营销中心填-房间模型价 '!B:D,3,0)</f>
        <v>#REF!</v>
      </c>
      <c r="D269" s="3"/>
      <c r="E269" s="3"/>
      <c r="F269" s="3"/>
      <c r="G269" s="3"/>
      <c r="H269" s="3" t="e">
        <f>IF(C269="开间",IF(D269+E269*2-G269&lt;=0,"1",IF(D269+E269*2-G269&lt;=1,"2",IF(D269+E269*2-G269&lt;=2,"3",IF(D269+E269*2-G269&lt;=3,"4","5")))),IF(D269+E269*2-G269&lt;1.1,"1",IF(D269+E269*2-G3《=2,"2",IF(D269+E269*2-G269&lt;=3,"3",IF(D269+E269*2-G269&lt;=4,"4","5")))))</f>
        <v>#REF!</v>
      </c>
      <c r="I269" s="88"/>
    </row>
    <row r="270" spans="1:9">
      <c r="A270" s="86" t="e">
        <f>'【3-2】营销中心填-房间模型价 '!#REF!</f>
        <v>#REF!</v>
      </c>
      <c r="B270" s="86" t="e">
        <f>'【3-2】营销中心填-房间模型价 '!#REF!</f>
        <v>#REF!</v>
      </c>
      <c r="C270" s="87" t="e">
        <f>VLOOKUP(A270,'【3-2】营销中心填-房间模型价 '!B:D,3,0)</f>
        <v>#REF!</v>
      </c>
      <c r="D270" s="3"/>
      <c r="E270" s="3"/>
      <c r="F270" s="3"/>
      <c r="G270" s="3"/>
      <c r="H270" s="3" t="e">
        <f>IF(C270="开间",IF(D270+E270*2-G270&lt;=0,"1",IF(D270+E270*2-G270&lt;=1,"2",IF(D270+E270*2-G270&lt;=2,"3",IF(D270+E270*2-G270&lt;=3,"4","5")))),IF(D270+E270*2-G270&lt;1.1,"1",IF(D270+E270*2-G3《=2,"2",IF(D270+E270*2-G270&lt;=3,"3",IF(D270+E270*2-G270&lt;=4,"4","5")))))</f>
        <v>#REF!</v>
      </c>
      <c r="I270" s="88"/>
    </row>
    <row r="271" spans="1:9">
      <c r="A271" s="86" t="e">
        <f>'【3-2】营销中心填-房间模型价 '!#REF!</f>
        <v>#REF!</v>
      </c>
      <c r="B271" s="86" t="e">
        <f>'【3-2】营销中心填-房间模型价 '!#REF!</f>
        <v>#REF!</v>
      </c>
      <c r="C271" s="87" t="e">
        <f>VLOOKUP(A271,'【3-2】营销中心填-房间模型价 '!B:D,3,0)</f>
        <v>#REF!</v>
      </c>
      <c r="D271" s="3"/>
      <c r="E271" s="3"/>
      <c r="F271" s="3"/>
      <c r="G271" s="3"/>
      <c r="H271" s="3" t="e">
        <f>IF(C271="开间",IF(D271+E271*2-G271&lt;=0,"1",IF(D271+E271*2-G271&lt;=1,"2",IF(D271+E271*2-G271&lt;=2,"3",IF(D271+E271*2-G271&lt;=3,"4","5")))),IF(D271+E271*2-G271&lt;1.1,"1",IF(D271+E271*2-G3《=2,"2",IF(D271+E271*2-G271&lt;=3,"3",IF(D271+E271*2-G271&lt;=4,"4","5")))))</f>
        <v>#REF!</v>
      </c>
      <c r="I271" s="88"/>
    </row>
    <row r="272" spans="1:9">
      <c r="A272" s="86" t="e">
        <f>'【3-2】营销中心填-房间模型价 '!#REF!</f>
        <v>#REF!</v>
      </c>
      <c r="B272" s="86" t="e">
        <f>'【3-2】营销中心填-房间模型价 '!#REF!</f>
        <v>#REF!</v>
      </c>
      <c r="C272" s="87" t="e">
        <f>VLOOKUP(A272,'【3-2】营销中心填-房间模型价 '!B:D,3,0)</f>
        <v>#REF!</v>
      </c>
      <c r="D272" s="3"/>
      <c r="E272" s="3"/>
      <c r="F272" s="3"/>
      <c r="G272" s="3"/>
      <c r="H272" s="3" t="e">
        <f>IF(C272="开间",IF(D272+E272*2-G272&lt;=0,"1",IF(D272+E272*2-G272&lt;=1,"2",IF(D272+E272*2-G272&lt;=2,"3",IF(D272+E272*2-G272&lt;=3,"4","5")))),IF(D272+E272*2-G272&lt;1.1,"1",IF(D272+E272*2-G3《=2,"2",IF(D272+E272*2-G272&lt;=3,"3",IF(D272+E272*2-G272&lt;=4,"4","5")))))</f>
        <v>#REF!</v>
      </c>
      <c r="I272" s="88"/>
    </row>
    <row r="273" spans="1:9">
      <c r="A273" s="86" t="e">
        <f>'【3-2】营销中心填-房间模型价 '!#REF!</f>
        <v>#REF!</v>
      </c>
      <c r="B273" s="86" t="e">
        <f>'【3-2】营销中心填-房间模型价 '!#REF!</f>
        <v>#REF!</v>
      </c>
      <c r="C273" s="87" t="e">
        <f>VLOOKUP(A273,'【3-2】营销中心填-房间模型价 '!B:D,3,0)</f>
        <v>#REF!</v>
      </c>
      <c r="D273" s="3"/>
      <c r="E273" s="3"/>
      <c r="F273" s="3"/>
      <c r="G273" s="3"/>
      <c r="H273" s="3" t="e">
        <f>IF(C273="开间",IF(D273+E273*2-G273&lt;=0,"1",IF(D273+E273*2-G273&lt;=1,"2",IF(D273+E273*2-G273&lt;=2,"3",IF(D273+E273*2-G273&lt;=3,"4","5")))),IF(D273+E273*2-G273&lt;1.1,"1",IF(D273+E273*2-G3《=2,"2",IF(D273+E273*2-G273&lt;=3,"3",IF(D273+E273*2-G273&lt;=4,"4","5")))))</f>
        <v>#REF!</v>
      </c>
      <c r="I273" s="88"/>
    </row>
    <row r="274" spans="1:9">
      <c r="A274" s="86" t="e">
        <f>'【3-2】营销中心填-房间模型价 '!#REF!</f>
        <v>#REF!</v>
      </c>
      <c r="B274" s="86" t="e">
        <f>'【3-2】营销中心填-房间模型价 '!#REF!</f>
        <v>#REF!</v>
      </c>
      <c r="C274" s="87" t="e">
        <f>VLOOKUP(A274,'【3-2】营销中心填-房间模型价 '!B:D,3,0)</f>
        <v>#REF!</v>
      </c>
      <c r="D274" s="3"/>
      <c r="E274" s="3"/>
      <c r="F274" s="3"/>
      <c r="G274" s="3"/>
      <c r="H274" s="3" t="e">
        <f>IF(C274="开间",IF(D274+E274*2-G274&lt;=0,"1",IF(D274+E274*2-G274&lt;=1,"2",IF(D274+E274*2-G274&lt;=2,"3",IF(D274+E274*2-G274&lt;=3,"4","5")))),IF(D274+E274*2-G274&lt;1.1,"1",IF(D274+E274*2-G3《=2,"2",IF(D274+E274*2-G274&lt;=3,"3",IF(D274+E274*2-G274&lt;=4,"4","5")))))</f>
        <v>#REF!</v>
      </c>
      <c r="I274" s="88"/>
    </row>
    <row r="275" spans="1:9">
      <c r="A275" s="86" t="e">
        <f>'【3-2】营销中心填-房间模型价 '!#REF!</f>
        <v>#REF!</v>
      </c>
      <c r="B275" s="86" t="e">
        <f>'【3-2】营销中心填-房间模型价 '!#REF!</f>
        <v>#REF!</v>
      </c>
      <c r="C275" s="87" t="e">
        <f>VLOOKUP(A275,'【3-2】营销中心填-房间模型价 '!B:D,3,0)</f>
        <v>#REF!</v>
      </c>
      <c r="D275" s="3"/>
      <c r="E275" s="3"/>
      <c r="F275" s="3"/>
      <c r="G275" s="3"/>
      <c r="H275" s="3" t="e">
        <f>IF(C275="开间",IF(D275+E275*2-G275&lt;=0,"1",IF(D275+E275*2-G275&lt;=1,"2",IF(D275+E275*2-G275&lt;=2,"3",IF(D275+E275*2-G275&lt;=3,"4","5")))),IF(D275+E275*2-G275&lt;1.1,"1",IF(D275+E275*2-G3《=2,"2",IF(D275+E275*2-G275&lt;=3,"3",IF(D275+E275*2-G275&lt;=4,"4","5")))))</f>
        <v>#REF!</v>
      </c>
      <c r="I275" s="88"/>
    </row>
    <row r="276" spans="1:9">
      <c r="A276" s="86" t="e">
        <f>'【3-2】营销中心填-房间模型价 '!#REF!</f>
        <v>#REF!</v>
      </c>
      <c r="B276" s="86" t="e">
        <f>'【3-2】营销中心填-房间模型价 '!#REF!</f>
        <v>#REF!</v>
      </c>
      <c r="C276" s="87" t="e">
        <f>VLOOKUP(A276,'【3-2】营销中心填-房间模型价 '!B:D,3,0)</f>
        <v>#REF!</v>
      </c>
      <c r="D276" s="3"/>
      <c r="E276" s="3"/>
      <c r="F276" s="3"/>
      <c r="G276" s="3"/>
      <c r="H276" s="3" t="e">
        <f>IF(C276="开间",IF(D276+E276*2-G276&lt;=0,"1",IF(D276+E276*2-G276&lt;=1,"2",IF(D276+E276*2-G276&lt;=2,"3",IF(D276+E276*2-G276&lt;=3,"4","5")))),IF(D276+E276*2-G276&lt;1.1,"1",IF(D276+E276*2-G3《=2,"2",IF(D276+E276*2-G276&lt;=3,"3",IF(D276+E276*2-G276&lt;=4,"4","5")))))</f>
        <v>#REF!</v>
      </c>
      <c r="I276" s="88"/>
    </row>
  </sheetData>
  <autoFilter xmlns:etc="http://www.wps.cn/officeDocument/2017/etCustomData" ref="A2:AI276" etc:filterBottomFollowUsedRange="0">
    <extLst/>
  </autoFilter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960"/>
  <sheetViews>
    <sheetView workbookViewId="0">
      <pane ySplit="1" topLeftCell="A2" activePane="bottomLeft" state="frozen"/>
      <selection/>
      <selection pane="bottomLeft" activeCell="U8" sqref="U8"/>
    </sheetView>
  </sheetViews>
  <sheetFormatPr defaultColWidth="8.55833333333333" defaultRowHeight="14.25"/>
  <cols>
    <col min="1" max="1" width="9.25" style="42" customWidth="1"/>
    <col min="2" max="2" width="10.75" style="42" customWidth="1"/>
    <col min="3" max="3" width="14" style="42" customWidth="1"/>
    <col min="4" max="4" width="11.6666666666667" style="42" customWidth="1"/>
    <col min="5" max="5" width="14.3333333333333" style="43" customWidth="1"/>
    <col min="6" max="6" width="13.375" style="42" customWidth="1" outlineLevel="1"/>
    <col min="7" max="7" width="9.775" hidden="1" customWidth="1" outlineLevel="1"/>
    <col min="8" max="8" width="11.375" style="1" customWidth="1" outlineLevel="1"/>
    <col min="9" max="9" width="9.775" style="1" hidden="1" customWidth="1" outlineLevel="1"/>
    <col min="10" max="10" width="12.75" style="1" customWidth="1" outlineLevel="1"/>
    <col min="11" max="11" width="9.775" hidden="1" customWidth="1" outlineLevel="1"/>
    <col min="12" max="12" width="12.625" customWidth="1" outlineLevel="1"/>
    <col min="13" max="13" width="9.775" hidden="1" customWidth="1" outlineLevel="1"/>
    <col min="14" max="14" width="18.8666666666667" customWidth="1" outlineLevel="1"/>
    <col min="15" max="15" width="17.875" hidden="1" customWidth="1" outlineLevel="1"/>
    <col min="16" max="16" width="18.25" customWidth="1" outlineLevel="1"/>
    <col min="17" max="17" width="9.775" hidden="1" customWidth="1" outlineLevel="1"/>
    <col min="18" max="18" width="13.625" customWidth="1" outlineLevel="1"/>
    <col min="19" max="19" width="9.775" hidden="1" customWidth="1" outlineLevel="1"/>
    <col min="20" max="20" width="10.5583333333333" style="11" customWidth="1"/>
    <col min="21" max="23" width="11" style="1" customWidth="1"/>
    <col min="24" max="24" width="8.75"/>
  </cols>
  <sheetData>
    <row r="1" ht="16.05" customHeight="1" spans="1:24">
      <c r="A1" s="44" t="s">
        <v>330</v>
      </c>
      <c r="B1" s="44" t="s">
        <v>336</v>
      </c>
      <c r="C1" s="44" t="s">
        <v>249</v>
      </c>
      <c r="D1" s="44" t="s">
        <v>30</v>
      </c>
      <c r="E1" s="45" t="s">
        <v>334</v>
      </c>
      <c r="F1" s="46" t="s">
        <v>51</v>
      </c>
      <c r="G1" s="46" t="s">
        <v>332</v>
      </c>
      <c r="H1" s="46" t="s">
        <v>61</v>
      </c>
      <c r="I1" s="46" t="s">
        <v>333</v>
      </c>
      <c r="J1" s="46" t="s">
        <v>75</v>
      </c>
      <c r="K1" s="46" t="s">
        <v>356</v>
      </c>
      <c r="L1" s="46" t="s">
        <v>98</v>
      </c>
      <c r="M1" s="46" t="s">
        <v>357</v>
      </c>
      <c r="N1" s="47" t="str">
        <f>定价因子!C38</f>
        <v>功能配置（开间）</v>
      </c>
      <c r="O1" s="46" t="s">
        <v>358</v>
      </c>
      <c r="P1" s="46" t="str">
        <f>定价因子!$C$51</f>
        <v>功能配置（一居）</v>
      </c>
      <c r="Q1" s="48" t="s">
        <v>359</v>
      </c>
      <c r="R1" s="46" t="s">
        <v>113</v>
      </c>
      <c r="S1" s="46" t="s">
        <v>360</v>
      </c>
      <c r="T1" s="49" t="s">
        <v>361</v>
      </c>
      <c r="U1" s="50" t="s">
        <v>362</v>
      </c>
      <c r="V1" s="50" t="s">
        <v>363</v>
      </c>
      <c r="W1" s="50" t="s">
        <v>364</v>
      </c>
      <c r="X1" s="51" t="s">
        <v>365</v>
      </c>
    </row>
    <row r="2" s="38" customFormat="1" ht="17.1" customHeight="1" spans="1:24">
      <c r="A2" s="52" t="str">
        <f>'【1】基本信息&amp;审核标准'!$E$2</f>
        <v>6-6栋</v>
      </c>
      <c r="B2" s="53">
        <v>101</v>
      </c>
      <c r="C2" s="54" t="s">
        <v>366</v>
      </c>
      <c r="D2" s="55" t="s">
        <v>34</v>
      </c>
      <c r="E2" s="56">
        <f>VLOOKUP(D2,'【2】运营中心填-楼栋基准格局定价'!B:H,7,0)</f>
        <v>1449.8</v>
      </c>
      <c r="F2" s="57" t="s">
        <v>57</v>
      </c>
      <c r="G2" s="46">
        <f>VLOOKUP($F$1&amp;F2,定价因子!E:F,2,0)</f>
        <v>1</v>
      </c>
      <c r="H2" s="46" t="s">
        <v>48</v>
      </c>
      <c r="I2" s="46">
        <f>VLOOKUP($H$1&amp;H2,定价因子!E:F,2,0)</f>
        <v>1</v>
      </c>
      <c r="J2" s="46" t="s">
        <v>81</v>
      </c>
      <c r="K2" s="46">
        <f>VLOOKUP(J2,定价因子!D:F,3,0)</f>
        <v>0.91</v>
      </c>
      <c r="L2" s="46" t="s">
        <v>48</v>
      </c>
      <c r="M2" s="46">
        <f>VLOOKUP($L$1&amp;L2,定价因子!E:F,2,0)</f>
        <v>1</v>
      </c>
      <c r="N2" s="57" t="s">
        <v>57</v>
      </c>
      <c r="O2" s="58">
        <f>VLOOKUP($N$1&amp;N2,定价因子!E:F,2,0)</f>
        <v>1</v>
      </c>
      <c r="P2" s="57" t="s">
        <v>57</v>
      </c>
      <c r="Q2" s="59">
        <f>VLOOKUP($P$1&amp;P2,定价因子!$E:$F,2,0)</f>
        <v>1</v>
      </c>
      <c r="R2" s="60" t="s">
        <v>367</v>
      </c>
      <c r="S2" s="46">
        <f>VLOOKUP($R$1&amp;R2,定价因子!$E:$F,2,0)</f>
        <v>0.91</v>
      </c>
      <c r="T2" s="61">
        <f>E2*PRODUCT(Q2,S2,O2,M2,K2,I2,G2)</f>
        <v>1200.57938</v>
      </c>
      <c r="U2" s="62">
        <v>950</v>
      </c>
      <c r="V2" s="63">
        <f>U2*0.85*0.9</f>
        <v>726.75</v>
      </c>
      <c r="W2" s="63">
        <f>V2+U2*0.09+99</f>
        <v>911.25</v>
      </c>
      <c r="X2" s="64">
        <f t="shared" ref="X2:X65" si="0">U2/T2-1</f>
        <v>-0.208715378736556</v>
      </c>
    </row>
    <row r="3" s="39" customFormat="1" spans="1:24">
      <c r="A3" s="52" t="str">
        <f>'【1】基本信息&amp;审核标准'!$E$2</f>
        <v>6-6栋</v>
      </c>
      <c r="B3" s="53">
        <v>102</v>
      </c>
      <c r="C3" s="54" t="s">
        <v>366</v>
      </c>
      <c r="D3" s="55" t="s">
        <v>34</v>
      </c>
      <c r="E3" s="56">
        <f>VLOOKUP(D3,'【2】运营中心填-楼栋基准格局定价'!B:H,7,0)</f>
        <v>1449.8</v>
      </c>
      <c r="F3" s="57" t="s">
        <v>57</v>
      </c>
      <c r="G3" s="46">
        <f>VLOOKUP($F$1&amp;F3,定价因子!E:F,2,0)</f>
        <v>1</v>
      </c>
      <c r="H3" s="46" t="s">
        <v>48</v>
      </c>
      <c r="I3" s="46">
        <f>VLOOKUP($H$1&amp;H3,定价因子!E:F,2,0)</f>
        <v>1</v>
      </c>
      <c r="J3" s="46" t="s">
        <v>81</v>
      </c>
      <c r="K3" s="46">
        <f>VLOOKUP(J3,定价因子!D:F,3,0)</f>
        <v>0.91</v>
      </c>
      <c r="L3" s="46" t="s">
        <v>48</v>
      </c>
      <c r="M3" s="46">
        <f>VLOOKUP($L$1&amp;L3,定价因子!E:F,2,0)</f>
        <v>1</v>
      </c>
      <c r="N3" s="57" t="s">
        <v>57</v>
      </c>
      <c r="O3" s="58">
        <f>VLOOKUP($N$1&amp;N3,定价因子!E:F,2,0)</f>
        <v>1</v>
      </c>
      <c r="P3" s="57" t="s">
        <v>57</v>
      </c>
      <c r="Q3" s="59">
        <f>VLOOKUP($P$1&amp;P3,定价因子!$E:$F,2,0)</f>
        <v>1</v>
      </c>
      <c r="R3" s="60" t="s">
        <v>367</v>
      </c>
      <c r="S3" s="46">
        <f>VLOOKUP($R$1&amp;R3,定价因子!$E:$F,2,0)</f>
        <v>0.91</v>
      </c>
      <c r="T3" s="61">
        <f t="shared" ref="T3:T27" si="1">E3*PRODUCT(Q3,S3,O3,M3,K3,I3,G3)</f>
        <v>1200.57938</v>
      </c>
      <c r="U3" s="62">
        <v>950</v>
      </c>
      <c r="V3" s="63">
        <f t="shared" ref="V3:V34" si="2">U3*0.85*0.9</f>
        <v>726.75</v>
      </c>
      <c r="W3" s="63">
        <f t="shared" ref="W3:W66" si="3">V3+U3*0.09+99</f>
        <v>911.25</v>
      </c>
      <c r="X3" s="64">
        <f t="shared" si="0"/>
        <v>-0.208715378736556</v>
      </c>
    </row>
    <row r="4" s="39" customFormat="1" spans="1:24">
      <c r="A4" s="52" t="str">
        <f>'【1】基本信息&amp;审核标准'!$E$2</f>
        <v>6-6栋</v>
      </c>
      <c r="B4" s="53">
        <v>103</v>
      </c>
      <c r="C4" s="54" t="s">
        <v>368</v>
      </c>
      <c r="D4" s="55" t="s">
        <v>34</v>
      </c>
      <c r="E4" s="56">
        <f>VLOOKUP(D4,'【2】运营中心填-楼栋基准格局定价'!B:H,7,0)</f>
        <v>1449.8</v>
      </c>
      <c r="F4" s="57" t="s">
        <v>55</v>
      </c>
      <c r="G4" s="46">
        <f>VLOOKUP($F$1&amp;F4,定价因子!E:F,2,0)</f>
        <v>1.06</v>
      </c>
      <c r="H4" s="46" t="s">
        <v>48</v>
      </c>
      <c r="I4" s="46">
        <f>VLOOKUP($H$1&amp;H4,定价因子!E:F,2,0)</f>
        <v>1</v>
      </c>
      <c r="J4" s="46" t="s">
        <v>81</v>
      </c>
      <c r="K4" s="46">
        <f>VLOOKUP(J4,定价因子!D:F,3,0)</f>
        <v>0.91</v>
      </c>
      <c r="L4" s="46" t="s">
        <v>48</v>
      </c>
      <c r="M4" s="46">
        <f>VLOOKUP($L$1&amp;L4,定价因子!E:F,2,0)</f>
        <v>1</v>
      </c>
      <c r="N4" s="57" t="s">
        <v>110</v>
      </c>
      <c r="O4" s="58">
        <f>VLOOKUP($N$1&amp;N4,定价因子!E:F,2,0)</f>
        <v>1.04</v>
      </c>
      <c r="P4" s="57" t="s">
        <v>57</v>
      </c>
      <c r="Q4" s="59">
        <f>VLOOKUP($P$1&amp;P4,定价因子!$E:$F,2,0)</f>
        <v>1</v>
      </c>
      <c r="R4" s="60" t="s">
        <v>367</v>
      </c>
      <c r="S4" s="46">
        <f>VLOOKUP($R$1&amp;R4,定价因子!$E:$F,2,0)</f>
        <v>0.91</v>
      </c>
      <c r="T4" s="61">
        <f t="shared" si="1"/>
        <v>1323.518708512</v>
      </c>
      <c r="U4" s="62">
        <v>1200</v>
      </c>
      <c r="V4" s="63">
        <f t="shared" si="2"/>
        <v>918</v>
      </c>
      <c r="W4" s="63">
        <f t="shared" si="3"/>
        <v>1125</v>
      </c>
      <c r="X4" s="64">
        <f t="shared" si="0"/>
        <v>-0.0933260011495185</v>
      </c>
    </row>
    <row r="5" s="39" customFormat="1" spans="1:24">
      <c r="A5" s="52" t="str">
        <f>'【1】基本信息&amp;审核标准'!$E$2</f>
        <v>6-6栋</v>
      </c>
      <c r="B5" s="53">
        <v>104</v>
      </c>
      <c r="C5" s="54" t="s">
        <v>369</v>
      </c>
      <c r="D5" s="55" t="s">
        <v>34</v>
      </c>
      <c r="E5" s="56">
        <f>VLOOKUP(D5,'【2】运营中心填-楼栋基准格局定价'!B:H,7,0)</f>
        <v>1449.8</v>
      </c>
      <c r="F5" s="57" t="s">
        <v>59</v>
      </c>
      <c r="G5" s="46">
        <f>VLOOKUP($F$1&amp;F5,定价因子!E:F,2,0)</f>
        <v>0.95</v>
      </c>
      <c r="H5" s="46" t="s">
        <v>48</v>
      </c>
      <c r="I5" s="46">
        <f>VLOOKUP($H$1&amp;H5,定价因子!E:F,2,0)</f>
        <v>1</v>
      </c>
      <c r="J5" s="46" t="s">
        <v>81</v>
      </c>
      <c r="K5" s="46">
        <f>VLOOKUP(J5,定价因子!D:F,3,0)</f>
        <v>0.91</v>
      </c>
      <c r="L5" s="46" t="s">
        <v>48</v>
      </c>
      <c r="M5" s="46">
        <f>VLOOKUP($L$1&amp;L5,定价因子!E:F,2,0)</f>
        <v>1</v>
      </c>
      <c r="N5" s="57" t="s">
        <v>57</v>
      </c>
      <c r="O5" s="58">
        <f>VLOOKUP($N$1&amp;N5,定价因子!E:F,2,0)</f>
        <v>1</v>
      </c>
      <c r="P5" s="57" t="s">
        <v>57</v>
      </c>
      <c r="Q5" s="59">
        <f>VLOOKUP($P$1&amp;P5,定价因子!$E:$F,2,0)</f>
        <v>1</v>
      </c>
      <c r="R5" s="60" t="s">
        <v>367</v>
      </c>
      <c r="S5" s="46">
        <f>VLOOKUP($R$1&amp;R5,定价因子!$E:$F,2,0)</f>
        <v>0.91</v>
      </c>
      <c r="T5" s="61">
        <f t="shared" si="1"/>
        <v>1140.550411</v>
      </c>
      <c r="U5" s="62">
        <v>950</v>
      </c>
      <c r="V5" s="63">
        <f t="shared" si="2"/>
        <v>726.75</v>
      </c>
      <c r="W5" s="63">
        <f t="shared" si="3"/>
        <v>911.25</v>
      </c>
      <c r="X5" s="64">
        <f t="shared" si="0"/>
        <v>-0.167068819722691</v>
      </c>
    </row>
    <row r="6" s="39" customFormat="1" spans="1:24">
      <c r="A6" s="52" t="str">
        <f>'【1】基本信息&amp;审核标准'!$E$2</f>
        <v>6-6栋</v>
      </c>
      <c r="B6" s="53">
        <v>105</v>
      </c>
      <c r="C6" s="54" t="s">
        <v>370</v>
      </c>
      <c r="D6" s="55" t="s">
        <v>34</v>
      </c>
      <c r="E6" s="56">
        <f>VLOOKUP(D6,'【2】运营中心填-楼栋基准格局定价'!B:H,7,0)</f>
        <v>1449.8</v>
      </c>
      <c r="F6" s="57" t="s">
        <v>59</v>
      </c>
      <c r="G6" s="46">
        <f>VLOOKUP($F$1&amp;F6,定价因子!E:F,2,0)</f>
        <v>0.95</v>
      </c>
      <c r="H6" s="46" t="s">
        <v>48</v>
      </c>
      <c r="I6" s="46">
        <f>VLOOKUP($H$1&amp;H6,定价因子!E:F,2,0)</f>
        <v>1</v>
      </c>
      <c r="J6" s="46" t="s">
        <v>81</v>
      </c>
      <c r="K6" s="46">
        <f>VLOOKUP(J6,定价因子!D:F,3,0)</f>
        <v>0.91</v>
      </c>
      <c r="L6" s="46" t="s">
        <v>48</v>
      </c>
      <c r="M6" s="46">
        <f>VLOOKUP($L$1&amp;L6,定价因子!E:F,2,0)</f>
        <v>1</v>
      </c>
      <c r="N6" s="57" t="s">
        <v>57</v>
      </c>
      <c r="O6" s="58">
        <f>VLOOKUP($N$1&amp;N6,定价因子!E:F,2,0)</f>
        <v>1</v>
      </c>
      <c r="P6" s="57" t="s">
        <v>57</v>
      </c>
      <c r="Q6" s="59">
        <f>VLOOKUP($P$1&amp;P6,定价因子!$E:$F,2,0)</f>
        <v>1</v>
      </c>
      <c r="R6" s="60" t="s">
        <v>367</v>
      </c>
      <c r="S6" s="46">
        <f>VLOOKUP($R$1&amp;R6,定价因子!$E:$F,2,0)</f>
        <v>0.91</v>
      </c>
      <c r="T6" s="61">
        <f t="shared" si="1"/>
        <v>1140.550411</v>
      </c>
      <c r="U6" s="62">
        <v>1030</v>
      </c>
      <c r="V6" s="63">
        <f t="shared" si="2"/>
        <v>787.95</v>
      </c>
      <c r="W6" s="63">
        <f t="shared" si="3"/>
        <v>979.65</v>
      </c>
      <c r="X6" s="64">
        <f t="shared" si="0"/>
        <v>-0.0969272466467069</v>
      </c>
    </row>
    <row r="7" s="39" customFormat="1" spans="1:24">
      <c r="A7" s="52" t="str">
        <f>'【1】基本信息&amp;审核标准'!$E$2</f>
        <v>6-6栋</v>
      </c>
      <c r="B7" s="53">
        <v>106</v>
      </c>
      <c r="C7" s="54" t="s">
        <v>370</v>
      </c>
      <c r="D7" s="55" t="s">
        <v>34</v>
      </c>
      <c r="E7" s="56">
        <f>VLOOKUP(D7,'【2】运营中心填-楼栋基准格局定价'!B:H,7,0)</f>
        <v>1449.8</v>
      </c>
      <c r="F7" s="57" t="s">
        <v>59</v>
      </c>
      <c r="G7" s="46">
        <f>VLOOKUP($F$1&amp;F7,定价因子!E:F,2,0)</f>
        <v>0.95</v>
      </c>
      <c r="H7" s="46" t="s">
        <v>48</v>
      </c>
      <c r="I7" s="46">
        <f>VLOOKUP($H$1&amp;H7,定价因子!E:F,2,0)</f>
        <v>1</v>
      </c>
      <c r="J7" s="46" t="s">
        <v>81</v>
      </c>
      <c r="K7" s="46">
        <f>VLOOKUP(J7,定价因子!D:F,3,0)</f>
        <v>0.91</v>
      </c>
      <c r="L7" s="46" t="s">
        <v>48</v>
      </c>
      <c r="M7" s="46">
        <f>VLOOKUP($L$1&amp;L7,定价因子!E:F,2,0)</f>
        <v>1</v>
      </c>
      <c r="N7" s="57" t="s">
        <v>57</v>
      </c>
      <c r="O7" s="58">
        <f>VLOOKUP($N$1&amp;N7,定价因子!E:F,2,0)</f>
        <v>1</v>
      </c>
      <c r="P7" s="57" t="s">
        <v>57</v>
      </c>
      <c r="Q7" s="59">
        <f>VLOOKUP($P$1&amp;P7,定价因子!$E:$F,2,0)</f>
        <v>1</v>
      </c>
      <c r="R7" s="60" t="s">
        <v>367</v>
      </c>
      <c r="S7" s="46">
        <f>VLOOKUP($R$1&amp;R7,定价因子!$E:$F,2,0)</f>
        <v>0.91</v>
      </c>
      <c r="T7" s="61">
        <f t="shared" si="1"/>
        <v>1140.550411</v>
      </c>
      <c r="U7" s="62">
        <v>1030</v>
      </c>
      <c r="V7" s="63">
        <f t="shared" si="2"/>
        <v>787.95</v>
      </c>
      <c r="W7" s="63">
        <f t="shared" si="3"/>
        <v>979.65</v>
      </c>
      <c r="X7" s="64">
        <f t="shared" si="0"/>
        <v>-0.0969272466467069</v>
      </c>
    </row>
    <row r="8" s="38" customFormat="1" spans="1:24">
      <c r="A8" s="52" t="str">
        <f>'【1】基本信息&amp;审核标准'!$E$2</f>
        <v>6-6栋</v>
      </c>
      <c r="B8" s="53">
        <v>107</v>
      </c>
      <c r="C8" s="54" t="s">
        <v>369</v>
      </c>
      <c r="D8" s="55" t="s">
        <v>34</v>
      </c>
      <c r="E8" s="56">
        <f>VLOOKUP(D8,'【2】运营中心填-楼栋基准格局定价'!B:H,7,0)</f>
        <v>1449.8</v>
      </c>
      <c r="F8" s="57" t="s">
        <v>59</v>
      </c>
      <c r="G8" s="46">
        <f>VLOOKUP($F$1&amp;F8,定价因子!E:F,2,0)</f>
        <v>0.95</v>
      </c>
      <c r="H8" s="46" t="s">
        <v>48</v>
      </c>
      <c r="I8" s="46">
        <f>VLOOKUP($H$1&amp;H8,定价因子!E:F,2,0)</f>
        <v>1</v>
      </c>
      <c r="J8" s="46" t="s">
        <v>81</v>
      </c>
      <c r="K8" s="46">
        <f>VLOOKUP(J8,定价因子!D:F,3,0)</f>
        <v>0.91</v>
      </c>
      <c r="L8" s="46" t="s">
        <v>48</v>
      </c>
      <c r="M8" s="46">
        <f>VLOOKUP($L$1&amp;L8,定价因子!E:F,2,0)</f>
        <v>1</v>
      </c>
      <c r="N8" s="57" t="s">
        <v>57</v>
      </c>
      <c r="O8" s="58">
        <f>VLOOKUP($N$1&amp;N8,定价因子!E:F,2,0)</f>
        <v>1</v>
      </c>
      <c r="P8" s="57" t="s">
        <v>57</v>
      </c>
      <c r="Q8" s="59">
        <f>VLOOKUP($P$1&amp;P8,定价因子!$E:$F,2,0)</f>
        <v>1</v>
      </c>
      <c r="R8" s="60" t="s">
        <v>371</v>
      </c>
      <c r="S8" s="46">
        <f>VLOOKUP($R$1&amp;R8,定价因子!$E:$F,2,0)</f>
        <v>0.96</v>
      </c>
      <c r="T8" s="61">
        <f t="shared" si="1"/>
        <v>1203.218016</v>
      </c>
      <c r="U8" s="62">
        <v>950</v>
      </c>
      <c r="V8" s="63">
        <f t="shared" si="2"/>
        <v>726.75</v>
      </c>
      <c r="W8" s="63">
        <f t="shared" si="3"/>
        <v>911.25</v>
      </c>
      <c r="X8" s="64">
        <f t="shared" si="0"/>
        <v>-0.210450652028801</v>
      </c>
    </row>
    <row r="9" s="40" customFormat="1" spans="1:24">
      <c r="A9" s="52" t="str">
        <f>'【1】基本信息&amp;审核标准'!$E$2</f>
        <v>6-6栋</v>
      </c>
      <c r="B9" s="53">
        <v>108</v>
      </c>
      <c r="C9" s="54" t="s">
        <v>372</v>
      </c>
      <c r="D9" s="55" t="s">
        <v>34</v>
      </c>
      <c r="E9" s="56">
        <f>VLOOKUP(D9,'【2】运营中心填-楼栋基准格局定价'!B:H,7,0)</f>
        <v>1449.8</v>
      </c>
      <c r="F9" s="57" t="s">
        <v>59</v>
      </c>
      <c r="G9" s="46">
        <f>VLOOKUP($F$1&amp;F9,定价因子!E:F,2,0)</f>
        <v>0.95</v>
      </c>
      <c r="H9" s="46" t="s">
        <v>48</v>
      </c>
      <c r="I9" s="46">
        <f>VLOOKUP($H$1&amp;H9,定价因子!E:F,2,0)</f>
        <v>1</v>
      </c>
      <c r="J9" s="46" t="s">
        <v>81</v>
      </c>
      <c r="K9" s="46">
        <f>VLOOKUP(J9,定价因子!D:F,3,0)</f>
        <v>0.91</v>
      </c>
      <c r="L9" s="46" t="s">
        <v>48</v>
      </c>
      <c r="M9" s="46">
        <f>VLOOKUP($L$1&amp;L9,定价因子!E:F,2,0)</f>
        <v>1</v>
      </c>
      <c r="N9" s="57" t="s">
        <v>57</v>
      </c>
      <c r="O9" s="58">
        <f>VLOOKUP($N$1&amp;N9,定价因子!E:F,2,0)</f>
        <v>1</v>
      </c>
      <c r="P9" s="57" t="s">
        <v>57</v>
      </c>
      <c r="Q9" s="59">
        <f>VLOOKUP($P$1&amp;P9,定价因子!$E:$F,2,0)</f>
        <v>1</v>
      </c>
      <c r="R9" s="60" t="s">
        <v>371</v>
      </c>
      <c r="S9" s="46">
        <f>VLOOKUP($R$1&amp;R9,定价因子!$E:$F,2,0)</f>
        <v>0.96</v>
      </c>
      <c r="T9" s="61">
        <f t="shared" si="1"/>
        <v>1203.218016</v>
      </c>
      <c r="U9" s="62">
        <v>950</v>
      </c>
      <c r="V9" s="63">
        <f t="shared" si="2"/>
        <v>726.75</v>
      </c>
      <c r="W9" s="63">
        <f t="shared" si="3"/>
        <v>911.25</v>
      </c>
      <c r="X9" s="64">
        <f t="shared" si="0"/>
        <v>-0.210450652028801</v>
      </c>
    </row>
    <row r="10" spans="1:24">
      <c r="A10" s="52" t="str">
        <f>'【1】基本信息&amp;审核标准'!$E$2</f>
        <v>6-6栋</v>
      </c>
      <c r="B10" s="65">
        <v>109</v>
      </c>
      <c r="C10" s="55" t="s">
        <v>370</v>
      </c>
      <c r="D10" s="55" t="s">
        <v>34</v>
      </c>
      <c r="E10" s="56">
        <f>VLOOKUP(D10,'【2】运营中心填-楼栋基准格局定价'!B:H,7,0)</f>
        <v>1449.8</v>
      </c>
      <c r="F10" s="57" t="s">
        <v>59</v>
      </c>
      <c r="G10" s="46">
        <f>VLOOKUP($F$1&amp;F10,定价因子!E:F,2,0)</f>
        <v>0.95</v>
      </c>
      <c r="H10" s="46" t="s">
        <v>48</v>
      </c>
      <c r="I10" s="46">
        <f>VLOOKUP($H$1&amp;H10,定价因子!E:F,2,0)</f>
        <v>1</v>
      </c>
      <c r="J10" s="46" t="s">
        <v>81</v>
      </c>
      <c r="K10" s="46">
        <f>VLOOKUP(J10,定价因子!D:F,3,0)</f>
        <v>0.91</v>
      </c>
      <c r="L10" s="46" t="s">
        <v>48</v>
      </c>
      <c r="M10" s="46">
        <f>VLOOKUP($L$1&amp;L10,定价因子!E:F,2,0)</f>
        <v>1</v>
      </c>
      <c r="N10" s="57" t="s">
        <v>57</v>
      </c>
      <c r="O10" s="58">
        <f>VLOOKUP($N$1&amp;N10,定价因子!E:F,2,0)</f>
        <v>1</v>
      </c>
      <c r="P10" s="57" t="s">
        <v>57</v>
      </c>
      <c r="Q10" s="59">
        <f>VLOOKUP($P$1&amp;P10,定价因子!$E:$F,2,0)</f>
        <v>1</v>
      </c>
      <c r="R10" s="60" t="s">
        <v>367</v>
      </c>
      <c r="S10" s="46">
        <f>VLOOKUP($R$1&amp;R10,定价因子!$E:$F,2,0)</f>
        <v>0.91</v>
      </c>
      <c r="T10" s="61">
        <f t="shared" si="1"/>
        <v>1140.550411</v>
      </c>
      <c r="U10" s="62">
        <v>1030</v>
      </c>
      <c r="V10" s="63">
        <f t="shared" si="2"/>
        <v>787.95</v>
      </c>
      <c r="W10" s="63">
        <f t="shared" si="3"/>
        <v>979.65</v>
      </c>
      <c r="X10" s="64">
        <f t="shared" si="0"/>
        <v>-0.0969272466467069</v>
      </c>
    </row>
    <row r="11" s="41" customFormat="1" spans="1:24">
      <c r="A11" s="66" t="str">
        <f>'【1】基本信息&amp;审核标准'!$E$2</f>
        <v>6-6栋</v>
      </c>
      <c r="B11" s="67">
        <v>201</v>
      </c>
      <c r="C11" s="68" t="s">
        <v>373</v>
      </c>
      <c r="D11" s="68" t="s">
        <v>37</v>
      </c>
      <c r="E11" s="69">
        <f>VLOOKUP(D11,'【2】运营中心填-楼栋基准格局定价'!B:H,7,0)</f>
        <v>2219.7</v>
      </c>
      <c r="F11" s="70" t="s">
        <v>57</v>
      </c>
      <c r="G11" s="68">
        <f>VLOOKUP($F$1&amp;F11,定价因子!E:F,2,0)</f>
        <v>1</v>
      </c>
      <c r="H11" s="68" t="s">
        <v>48</v>
      </c>
      <c r="I11" s="68">
        <f>VLOOKUP($H$1&amp;H11,定价因子!E:F,2,0)</f>
        <v>1</v>
      </c>
      <c r="J11" s="68" t="s">
        <v>86</v>
      </c>
      <c r="K11" s="68">
        <f>VLOOKUP(J11,定价因子!D:F,3,0)</f>
        <v>1.02</v>
      </c>
      <c r="L11" s="68" t="s">
        <v>48</v>
      </c>
      <c r="M11" s="68">
        <f>VLOOKUP($L$1&amp;L11,定价因子!E:F,2,0)</f>
        <v>1</v>
      </c>
      <c r="N11" s="70" t="s">
        <v>57</v>
      </c>
      <c r="O11" s="70">
        <f>VLOOKUP($N$1&amp;N11,定价因子!E:F,2,0)</f>
        <v>1</v>
      </c>
      <c r="P11" s="70" t="s">
        <v>127</v>
      </c>
      <c r="Q11" s="71">
        <f>VLOOKUP($P$1&amp;P11,定价因子!$E:$F,2,0)</f>
        <v>1.02</v>
      </c>
      <c r="R11" s="72" t="s">
        <v>367</v>
      </c>
      <c r="S11" s="68">
        <f>VLOOKUP($R$1&amp;R11,定价因子!$E:$F,2,0)</f>
        <v>0.91</v>
      </c>
      <c r="T11" s="73">
        <f t="shared" si="1"/>
        <v>2101.5320508</v>
      </c>
      <c r="U11" s="73">
        <v>2129</v>
      </c>
      <c r="V11" s="63">
        <f t="shared" si="2"/>
        <v>1628.685</v>
      </c>
      <c r="W11" s="73">
        <f t="shared" si="3"/>
        <v>1919.295</v>
      </c>
      <c r="X11" s="74">
        <f t="shared" si="0"/>
        <v>0.0130704402959467</v>
      </c>
    </row>
    <row r="12" s="41" customFormat="1" spans="1:24">
      <c r="A12" s="66" t="str">
        <f>'【1】基本信息&amp;审核标准'!$E$2</f>
        <v>6-6栋</v>
      </c>
      <c r="B12" s="67">
        <v>202</v>
      </c>
      <c r="C12" s="68" t="s">
        <v>374</v>
      </c>
      <c r="D12" s="68" t="s">
        <v>37</v>
      </c>
      <c r="E12" s="69">
        <f>VLOOKUP(D12,'【2】运营中心填-楼栋基准格局定价'!B:H,7,0)</f>
        <v>2219.7</v>
      </c>
      <c r="F12" s="70" t="s">
        <v>59</v>
      </c>
      <c r="G12" s="68">
        <f>VLOOKUP($F$1&amp;F12,定价因子!E:F,2,0)</f>
        <v>0.95</v>
      </c>
      <c r="H12" s="68" t="s">
        <v>48</v>
      </c>
      <c r="I12" s="68">
        <f>VLOOKUP($H$1&amp;H12,定价因子!E:F,2,0)</f>
        <v>1</v>
      </c>
      <c r="J12" s="68" t="s">
        <v>86</v>
      </c>
      <c r="K12" s="68">
        <f>VLOOKUP(J12,定价因子!D:F,3,0)</f>
        <v>1.02</v>
      </c>
      <c r="L12" s="68" t="s">
        <v>48</v>
      </c>
      <c r="M12" s="68">
        <f>VLOOKUP($L$1&amp;L12,定价因子!E:F,2,0)</f>
        <v>1</v>
      </c>
      <c r="N12" s="70" t="s">
        <v>57</v>
      </c>
      <c r="O12" s="70">
        <f>VLOOKUP($N$1&amp;N12,定价因子!E:F,2,0)</f>
        <v>1</v>
      </c>
      <c r="P12" s="70" t="s">
        <v>127</v>
      </c>
      <c r="Q12" s="71">
        <f>VLOOKUP($P$1&amp;P12,定价因子!$E:$F,2,0)</f>
        <v>1.02</v>
      </c>
      <c r="R12" s="72" t="s">
        <v>367</v>
      </c>
      <c r="S12" s="68">
        <f>VLOOKUP($R$1&amp;R12,定价因子!$E:$F,2,0)</f>
        <v>0.91</v>
      </c>
      <c r="T12" s="73">
        <f t="shared" si="1"/>
        <v>1996.45544826</v>
      </c>
      <c r="U12" s="73">
        <v>2059</v>
      </c>
      <c r="V12" s="63">
        <f t="shared" si="2"/>
        <v>1575.135</v>
      </c>
      <c r="W12" s="73">
        <f t="shared" si="3"/>
        <v>1859.445</v>
      </c>
      <c r="X12" s="74">
        <f t="shared" si="0"/>
        <v>0.031327797369338</v>
      </c>
    </row>
    <row r="13" s="41" customFormat="1" spans="1:24">
      <c r="A13" s="66" t="str">
        <f>'【1】基本信息&amp;审核标准'!$E$2</f>
        <v>6-6栋</v>
      </c>
      <c r="B13" s="67">
        <v>203</v>
      </c>
      <c r="C13" s="68" t="s">
        <v>375</v>
      </c>
      <c r="D13" s="68" t="s">
        <v>34</v>
      </c>
      <c r="E13" s="69">
        <f>VLOOKUP(D13,'【2】运营中心填-楼栋基准格局定价'!B:H,7,0)</f>
        <v>1449.8</v>
      </c>
      <c r="F13" s="70" t="s">
        <v>57</v>
      </c>
      <c r="G13" s="68">
        <f>VLOOKUP($F$1&amp;F13,定价因子!E:F,2,0)</f>
        <v>1</v>
      </c>
      <c r="H13" s="68" t="s">
        <v>48</v>
      </c>
      <c r="I13" s="68">
        <f>VLOOKUP($H$1&amp;H13,定价因子!E:F,2,0)</f>
        <v>1</v>
      </c>
      <c r="J13" s="68" t="s">
        <v>86</v>
      </c>
      <c r="K13" s="68">
        <f>VLOOKUP(J13,定价因子!D:F,3,0)</f>
        <v>1.02</v>
      </c>
      <c r="L13" s="68" t="s">
        <v>48</v>
      </c>
      <c r="M13" s="68">
        <f>VLOOKUP($L$1&amp;L13,定价因子!E:F,2,0)</f>
        <v>1</v>
      </c>
      <c r="N13" s="70" t="s">
        <v>57</v>
      </c>
      <c r="O13" s="70">
        <f>VLOOKUP($N$1&amp;N13,定价因子!E:F,2,0)</f>
        <v>1</v>
      </c>
      <c r="P13" s="70" t="s">
        <v>57</v>
      </c>
      <c r="Q13" s="71">
        <f>VLOOKUP($P$1&amp;P13,定价因子!$E:$F,2,0)</f>
        <v>1</v>
      </c>
      <c r="R13" s="72" t="s">
        <v>367</v>
      </c>
      <c r="S13" s="68">
        <f>VLOOKUP($R$1&amp;R13,定价因子!$E:$F,2,0)</f>
        <v>0.91</v>
      </c>
      <c r="T13" s="73">
        <f t="shared" si="1"/>
        <v>1345.70436</v>
      </c>
      <c r="U13" s="75">
        <v>1212</v>
      </c>
      <c r="V13" s="63">
        <f t="shared" si="2"/>
        <v>927.18</v>
      </c>
      <c r="W13" s="73">
        <f t="shared" si="3"/>
        <v>1135.26</v>
      </c>
      <c r="X13" s="74">
        <f t="shared" si="0"/>
        <v>-0.0993564143613237</v>
      </c>
    </row>
    <row r="14" s="41" customFormat="1" spans="1:24">
      <c r="A14" s="66" t="str">
        <f>'【1】基本信息&amp;审核标准'!$E$2</f>
        <v>6-6栋</v>
      </c>
      <c r="B14" s="67">
        <v>204</v>
      </c>
      <c r="C14" s="68" t="s">
        <v>376</v>
      </c>
      <c r="D14" s="68" t="s">
        <v>37</v>
      </c>
      <c r="E14" s="69">
        <f>VLOOKUP(D14,'【2】运营中心填-楼栋基准格局定价'!B:H,7,0)</f>
        <v>2219.7</v>
      </c>
      <c r="F14" s="70" t="s">
        <v>59</v>
      </c>
      <c r="G14" s="68">
        <f>VLOOKUP($F$1&amp;F14,定价因子!E:F,2,0)</f>
        <v>0.95</v>
      </c>
      <c r="H14" s="68" t="s">
        <v>48</v>
      </c>
      <c r="I14" s="68">
        <f>VLOOKUP($H$1&amp;H14,定价因子!E:F,2,0)</f>
        <v>1</v>
      </c>
      <c r="J14" s="68" t="s">
        <v>86</v>
      </c>
      <c r="K14" s="68">
        <f>VLOOKUP(J14,定价因子!D:F,3,0)</f>
        <v>1.02</v>
      </c>
      <c r="L14" s="68" t="s">
        <v>48</v>
      </c>
      <c r="M14" s="68">
        <f>VLOOKUP($L$1&amp;L14,定价因子!E:F,2,0)</f>
        <v>1</v>
      </c>
      <c r="N14" s="70" t="s">
        <v>57</v>
      </c>
      <c r="O14" s="70">
        <f>VLOOKUP($N$1&amp;N14,定价因子!E:F,2,0)</f>
        <v>1</v>
      </c>
      <c r="P14" s="70" t="s">
        <v>127</v>
      </c>
      <c r="Q14" s="71">
        <f>VLOOKUP($P$1&amp;P14,定价因子!$E:$F,2,0)</f>
        <v>1.02</v>
      </c>
      <c r="R14" s="72" t="s">
        <v>367</v>
      </c>
      <c r="S14" s="68">
        <f>VLOOKUP($R$1&amp;R14,定价因子!$E:$F,2,0)</f>
        <v>0.91</v>
      </c>
      <c r="T14" s="73">
        <f t="shared" si="1"/>
        <v>1996.45544826</v>
      </c>
      <c r="U14" s="75">
        <v>1797</v>
      </c>
      <c r="V14" s="63">
        <f t="shared" si="2"/>
        <v>1374.705</v>
      </c>
      <c r="W14" s="73">
        <f t="shared" si="3"/>
        <v>1635.435</v>
      </c>
      <c r="X14" s="74">
        <f t="shared" si="0"/>
        <v>-0.0999047829661485</v>
      </c>
    </row>
    <row r="15" s="41" customFormat="1" spans="1:24">
      <c r="A15" s="66" t="str">
        <f>'【1】基本信息&amp;审核标准'!$E$2</f>
        <v>6-6栋</v>
      </c>
      <c r="B15" s="67">
        <v>205</v>
      </c>
      <c r="C15" s="68" t="s">
        <v>377</v>
      </c>
      <c r="D15" s="68" t="s">
        <v>34</v>
      </c>
      <c r="E15" s="69">
        <f>VLOOKUP(D15,'【2】运营中心填-楼栋基准格局定价'!B:H,7,0)</f>
        <v>1449.8</v>
      </c>
      <c r="F15" s="70" t="s">
        <v>59</v>
      </c>
      <c r="G15" s="68">
        <f>VLOOKUP($F$1&amp;F15,定价因子!E:F,2,0)</f>
        <v>0.95</v>
      </c>
      <c r="H15" s="68" t="s">
        <v>48</v>
      </c>
      <c r="I15" s="68">
        <f>VLOOKUP($H$1&amp;H15,定价因子!E:F,2,0)</f>
        <v>1</v>
      </c>
      <c r="J15" s="68" t="s">
        <v>86</v>
      </c>
      <c r="K15" s="68">
        <f>VLOOKUP(J15,定价因子!D:F,3,0)</f>
        <v>1.02</v>
      </c>
      <c r="L15" s="68" t="s">
        <v>48</v>
      </c>
      <c r="M15" s="68">
        <f>VLOOKUP($L$1&amp;L15,定价因子!E:F,2,0)</f>
        <v>1</v>
      </c>
      <c r="N15" s="70" t="s">
        <v>57</v>
      </c>
      <c r="O15" s="70">
        <f>VLOOKUP($N$1&amp;N15,定价因子!E:F,2,0)</f>
        <v>1</v>
      </c>
      <c r="P15" s="70" t="s">
        <v>57</v>
      </c>
      <c r="Q15" s="71">
        <f>VLOOKUP($P$1&amp;P15,定价因子!$E:$F,2,0)</f>
        <v>1</v>
      </c>
      <c r="R15" s="72" t="s">
        <v>367</v>
      </c>
      <c r="S15" s="68">
        <f>VLOOKUP($R$1&amp;R15,定价因子!$E:$F,2,0)</f>
        <v>0.91</v>
      </c>
      <c r="T15" s="73">
        <f t="shared" si="1"/>
        <v>1278.419142</v>
      </c>
      <c r="U15" s="75">
        <v>1151</v>
      </c>
      <c r="V15" s="63">
        <f t="shared" si="2"/>
        <v>880.515</v>
      </c>
      <c r="W15" s="73">
        <f t="shared" si="3"/>
        <v>1083.105</v>
      </c>
      <c r="X15" s="74">
        <f t="shared" si="0"/>
        <v>-0.0996693007902412</v>
      </c>
    </row>
    <row r="16" s="41" customFormat="1" spans="1:24">
      <c r="A16" s="66" t="str">
        <f>'【1】基本信息&amp;审核标准'!$E$2</f>
        <v>6-6栋</v>
      </c>
      <c r="B16" s="67">
        <v>206</v>
      </c>
      <c r="C16" s="68" t="s">
        <v>378</v>
      </c>
      <c r="D16" s="68" t="s">
        <v>34</v>
      </c>
      <c r="E16" s="69">
        <f>VLOOKUP(D16,'【2】运营中心填-楼栋基准格局定价'!B:H,7,0)</f>
        <v>1449.8</v>
      </c>
      <c r="F16" s="70" t="s">
        <v>59</v>
      </c>
      <c r="G16" s="68">
        <f>VLOOKUP($F$1&amp;F16,定价因子!E:F,2,0)</f>
        <v>0.95</v>
      </c>
      <c r="H16" s="68" t="s">
        <v>48</v>
      </c>
      <c r="I16" s="68">
        <f>VLOOKUP($H$1&amp;H16,定价因子!E:F,2,0)</f>
        <v>1</v>
      </c>
      <c r="J16" s="68" t="s">
        <v>86</v>
      </c>
      <c r="K16" s="68">
        <f>VLOOKUP(J16,定价因子!D:F,3,0)</f>
        <v>1.02</v>
      </c>
      <c r="L16" s="68" t="s">
        <v>48</v>
      </c>
      <c r="M16" s="68">
        <f>VLOOKUP($L$1&amp;L16,定价因子!E:F,2,0)</f>
        <v>1</v>
      </c>
      <c r="N16" s="70" t="s">
        <v>57</v>
      </c>
      <c r="O16" s="70">
        <f>VLOOKUP($N$1&amp;N16,定价因子!E:F,2,0)</f>
        <v>1</v>
      </c>
      <c r="P16" s="70" t="s">
        <v>57</v>
      </c>
      <c r="Q16" s="71">
        <f>VLOOKUP($P$1&amp;P16,定价因子!$E:$F,2,0)</f>
        <v>1</v>
      </c>
      <c r="R16" s="72" t="s">
        <v>367</v>
      </c>
      <c r="S16" s="68">
        <f>VLOOKUP($R$1&amp;R16,定价因子!$E:$F,2,0)</f>
        <v>0.91</v>
      </c>
      <c r="T16" s="73">
        <f t="shared" si="1"/>
        <v>1278.419142</v>
      </c>
      <c r="U16" s="75">
        <v>1151</v>
      </c>
      <c r="V16" s="63">
        <f t="shared" si="2"/>
        <v>880.515</v>
      </c>
      <c r="W16" s="73">
        <f t="shared" si="3"/>
        <v>1083.105</v>
      </c>
      <c r="X16" s="74">
        <f t="shared" si="0"/>
        <v>-0.0996693007902412</v>
      </c>
    </row>
    <row r="17" s="41" customFormat="1" spans="1:24">
      <c r="A17" s="66" t="str">
        <f>'【1】基本信息&amp;审核标准'!$E$2</f>
        <v>6-6栋</v>
      </c>
      <c r="B17" s="67">
        <v>207</v>
      </c>
      <c r="C17" s="68" t="s">
        <v>379</v>
      </c>
      <c r="D17" s="68" t="s">
        <v>34</v>
      </c>
      <c r="E17" s="69">
        <f>VLOOKUP(D17,'【2】运营中心填-楼栋基准格局定价'!B:H,7,0)</f>
        <v>1449.8</v>
      </c>
      <c r="F17" s="70" t="s">
        <v>57</v>
      </c>
      <c r="G17" s="68">
        <f>VLOOKUP($F$1&amp;F17,定价因子!E:F,2,0)</f>
        <v>1</v>
      </c>
      <c r="H17" s="68" t="s">
        <v>48</v>
      </c>
      <c r="I17" s="68">
        <f>VLOOKUP($H$1&amp;H17,定价因子!E:F,2,0)</f>
        <v>1</v>
      </c>
      <c r="J17" s="68" t="s">
        <v>86</v>
      </c>
      <c r="K17" s="68">
        <f>VLOOKUP(J17,定价因子!D:F,3,0)</f>
        <v>1.02</v>
      </c>
      <c r="L17" s="68" t="s">
        <v>48</v>
      </c>
      <c r="M17" s="68">
        <f>VLOOKUP($L$1&amp;L17,定价因子!E:F,2,0)</f>
        <v>1</v>
      </c>
      <c r="N17" s="70" t="s">
        <v>111</v>
      </c>
      <c r="O17" s="70">
        <f>VLOOKUP($N$1&amp;N17,定价因子!E:F,2,0)</f>
        <v>1.03</v>
      </c>
      <c r="P17" s="70" t="s">
        <v>57</v>
      </c>
      <c r="Q17" s="71">
        <f>VLOOKUP($P$1&amp;P17,定价因子!$E:$F,2,0)</f>
        <v>1</v>
      </c>
      <c r="R17" s="72" t="s">
        <v>371</v>
      </c>
      <c r="S17" s="68">
        <f>VLOOKUP($R$1&amp;R17,定价因子!$E:$F,2,0)</f>
        <v>0.96</v>
      </c>
      <c r="T17" s="73">
        <f t="shared" si="1"/>
        <v>1462.2334848</v>
      </c>
      <c r="U17" s="73">
        <v>1450</v>
      </c>
      <c r="V17" s="63">
        <f t="shared" si="2"/>
        <v>1109.25</v>
      </c>
      <c r="W17" s="73">
        <f t="shared" si="3"/>
        <v>1338.75</v>
      </c>
      <c r="X17" s="74">
        <f t="shared" si="0"/>
        <v>-0.00836630054445331</v>
      </c>
    </row>
    <row r="18" s="41" customFormat="1" spans="1:24">
      <c r="A18" s="66" t="str">
        <f>'【1】基本信息&amp;审核标准'!$E$2</f>
        <v>6-6栋</v>
      </c>
      <c r="B18" s="67">
        <v>208</v>
      </c>
      <c r="C18" s="68" t="s">
        <v>380</v>
      </c>
      <c r="D18" s="68" t="s">
        <v>37</v>
      </c>
      <c r="E18" s="69">
        <f>VLOOKUP(D18,'【2】运营中心填-楼栋基准格局定价'!B:H,7,0)</f>
        <v>2219.7</v>
      </c>
      <c r="F18" s="70" t="s">
        <v>59</v>
      </c>
      <c r="G18" s="68">
        <f>VLOOKUP($F$1&amp;F18,定价因子!E:F,2,0)</f>
        <v>0.95</v>
      </c>
      <c r="H18" s="68" t="s">
        <v>48</v>
      </c>
      <c r="I18" s="68">
        <f>VLOOKUP($H$1&amp;H18,定价因子!E:F,2,0)</f>
        <v>1</v>
      </c>
      <c r="J18" s="68" t="s">
        <v>86</v>
      </c>
      <c r="K18" s="68">
        <f>VLOOKUP(J18,定价因子!D:F,3,0)</f>
        <v>1.02</v>
      </c>
      <c r="L18" s="68" t="s">
        <v>48</v>
      </c>
      <c r="M18" s="68">
        <f>VLOOKUP($L$1&amp;L18,定价因子!E:F,2,0)</f>
        <v>1</v>
      </c>
      <c r="N18" s="70" t="s">
        <v>57</v>
      </c>
      <c r="O18" s="70">
        <f>VLOOKUP($N$1&amp;N18,定价因子!E:F,2,0)</f>
        <v>1</v>
      </c>
      <c r="P18" s="70" t="s">
        <v>132</v>
      </c>
      <c r="Q18" s="71">
        <f>VLOOKUP($P$1&amp;P18,定价因子!$E:$F,2,0)</f>
        <v>1.04</v>
      </c>
      <c r="R18" s="72" t="s">
        <v>381</v>
      </c>
      <c r="S18" s="68">
        <f>VLOOKUP($R$1&amp;R18,定价因子!$E:$F,2,0)</f>
        <v>1.03</v>
      </c>
      <c r="T18" s="73">
        <f t="shared" si="1"/>
        <v>2304.03261816</v>
      </c>
      <c r="U18" s="73">
        <v>2279</v>
      </c>
      <c r="V18" s="63">
        <f t="shared" si="2"/>
        <v>1743.435</v>
      </c>
      <c r="W18" s="73">
        <f t="shared" si="3"/>
        <v>2047.545</v>
      </c>
      <c r="X18" s="74">
        <f t="shared" si="0"/>
        <v>-0.0108646978183803</v>
      </c>
    </row>
    <row r="19" spans="1:24">
      <c r="A19" s="52" t="str">
        <f>'【1】基本信息&amp;审核标准'!$E$2</f>
        <v>6-6栋</v>
      </c>
      <c r="B19" s="65">
        <v>301</v>
      </c>
      <c r="C19" s="55" t="s">
        <v>373</v>
      </c>
      <c r="D19" s="55" t="s">
        <v>37</v>
      </c>
      <c r="E19" s="56">
        <f>VLOOKUP(D19,'【2】运营中心填-楼栋基准格局定价'!B:H,7,0)</f>
        <v>2219.7</v>
      </c>
      <c r="F19" s="57" t="s">
        <v>57</v>
      </c>
      <c r="G19" s="46">
        <f>VLOOKUP($F$1&amp;F19,定价因子!E:F,2,0)</f>
        <v>1</v>
      </c>
      <c r="H19" s="46" t="s">
        <v>48</v>
      </c>
      <c r="I19" s="46">
        <f>VLOOKUP($H$1&amp;H19,定价因子!E:F,2,0)</f>
        <v>1</v>
      </c>
      <c r="J19" s="46" t="s">
        <v>91</v>
      </c>
      <c r="K19" s="46">
        <f>VLOOKUP(J19,定价因子!D:F,3,0)</f>
        <v>1.01</v>
      </c>
      <c r="L19" s="46" t="s">
        <v>48</v>
      </c>
      <c r="M19" s="46">
        <f>VLOOKUP($L$1&amp;L19,定价因子!E:F,2,0)</f>
        <v>1</v>
      </c>
      <c r="N19" s="57" t="s">
        <v>57</v>
      </c>
      <c r="O19" s="57">
        <f>VLOOKUP($N$1&amp;N19,定价因子!E:F,2,0)</f>
        <v>1</v>
      </c>
      <c r="P19" s="57" t="s">
        <v>127</v>
      </c>
      <c r="Q19" s="59">
        <f>VLOOKUP($P$1&amp;P19,定价因子!$E:$F,2,0)</f>
        <v>1.02</v>
      </c>
      <c r="R19" s="60" t="s">
        <v>367</v>
      </c>
      <c r="S19" s="46">
        <f>VLOOKUP($R$1&amp;R19,定价因子!$E:$F,2,0)</f>
        <v>0.91</v>
      </c>
      <c r="T19" s="61">
        <f t="shared" si="1"/>
        <v>2080.9287954</v>
      </c>
      <c r="U19" s="63">
        <f>U11</f>
        <v>2129</v>
      </c>
      <c r="V19" s="63">
        <f t="shared" si="2"/>
        <v>1628.685</v>
      </c>
      <c r="W19" s="63">
        <f t="shared" si="3"/>
        <v>1919.295</v>
      </c>
      <c r="X19" s="64">
        <f t="shared" si="0"/>
        <v>0.0231008406949165</v>
      </c>
    </row>
    <row r="20" s="38" customFormat="1" spans="1:24">
      <c r="A20" s="52" t="str">
        <f>'【1】基本信息&amp;审核标准'!$E$2</f>
        <v>6-6栋</v>
      </c>
      <c r="B20" s="65">
        <v>302</v>
      </c>
      <c r="C20" s="55" t="s">
        <v>374</v>
      </c>
      <c r="D20" s="55" t="s">
        <v>37</v>
      </c>
      <c r="E20" s="56">
        <f>VLOOKUP(D20,'【2】运营中心填-楼栋基准格局定价'!B:H,7,0)</f>
        <v>2219.7</v>
      </c>
      <c r="F20" s="57" t="s">
        <v>59</v>
      </c>
      <c r="G20" s="46">
        <f>VLOOKUP($F$1&amp;F20,定价因子!E:F,2,0)</f>
        <v>0.95</v>
      </c>
      <c r="H20" s="46" t="s">
        <v>48</v>
      </c>
      <c r="I20" s="46">
        <f>VLOOKUP($H$1&amp;H20,定价因子!E:F,2,0)</f>
        <v>1</v>
      </c>
      <c r="J20" s="46" t="s">
        <v>91</v>
      </c>
      <c r="K20" s="46">
        <f>VLOOKUP(J20,定价因子!D:F,3,0)</f>
        <v>1.01</v>
      </c>
      <c r="L20" s="46" t="s">
        <v>48</v>
      </c>
      <c r="M20" s="46">
        <f>VLOOKUP($L$1&amp;L20,定价因子!E:F,2,0)</f>
        <v>1</v>
      </c>
      <c r="N20" s="57" t="s">
        <v>57</v>
      </c>
      <c r="O20" s="57">
        <f>VLOOKUP($N$1&amp;N20,定价因子!E:F,2,0)</f>
        <v>1</v>
      </c>
      <c r="P20" s="57" t="s">
        <v>127</v>
      </c>
      <c r="Q20" s="59">
        <f>VLOOKUP($P$1&amp;P20,定价因子!$E:$F,2,0)</f>
        <v>1.02</v>
      </c>
      <c r="R20" s="60" t="s">
        <v>367</v>
      </c>
      <c r="S20" s="46">
        <f>VLOOKUP($R$1&amp;R20,定价因子!$E:$F,2,0)</f>
        <v>0.91</v>
      </c>
      <c r="T20" s="61">
        <f t="shared" si="1"/>
        <v>1976.88235563</v>
      </c>
      <c r="U20" s="63">
        <v>2059</v>
      </c>
      <c r="V20" s="63">
        <f t="shared" si="2"/>
        <v>1575.135</v>
      </c>
      <c r="W20" s="63">
        <f t="shared" si="3"/>
        <v>1859.445</v>
      </c>
      <c r="X20" s="64">
        <f t="shared" si="0"/>
        <v>0.0415389636799255</v>
      </c>
    </row>
    <row r="21" spans="1:24">
      <c r="A21" s="52" t="str">
        <f>'【1】基本信息&amp;审核标准'!$E$2</f>
        <v>6-6栋</v>
      </c>
      <c r="B21" s="65">
        <v>303</v>
      </c>
      <c r="C21" s="55" t="s">
        <v>375</v>
      </c>
      <c r="D21" s="55" t="s">
        <v>34</v>
      </c>
      <c r="E21" s="56">
        <f>VLOOKUP(D21,'【2】运营中心填-楼栋基准格局定价'!B:H,7,0)</f>
        <v>1449.8</v>
      </c>
      <c r="F21" s="57" t="s">
        <v>57</v>
      </c>
      <c r="G21" s="46">
        <f>VLOOKUP($F$1&amp;F21,定价因子!E:F,2,0)</f>
        <v>1</v>
      </c>
      <c r="H21" s="46" t="s">
        <v>48</v>
      </c>
      <c r="I21" s="46">
        <f>VLOOKUP($H$1&amp;H21,定价因子!E:F,2,0)</f>
        <v>1</v>
      </c>
      <c r="J21" s="46" t="s">
        <v>91</v>
      </c>
      <c r="K21" s="46">
        <f>VLOOKUP(J21,定价因子!D:F,3,0)</f>
        <v>1.01</v>
      </c>
      <c r="L21" s="46" t="s">
        <v>48</v>
      </c>
      <c r="M21" s="46">
        <f>VLOOKUP($L$1&amp;L21,定价因子!E:F,2,0)</f>
        <v>1</v>
      </c>
      <c r="N21" s="57" t="s">
        <v>57</v>
      </c>
      <c r="O21" s="57">
        <f>VLOOKUP($N$1&amp;N21,定价因子!E:F,2,0)</f>
        <v>1</v>
      </c>
      <c r="P21" s="57" t="s">
        <v>57</v>
      </c>
      <c r="Q21" s="59">
        <f>VLOOKUP($P$1&amp;P21,定价因子!$E:$F,2,0)</f>
        <v>1</v>
      </c>
      <c r="R21" s="60" t="s">
        <v>367</v>
      </c>
      <c r="S21" s="46">
        <f>VLOOKUP($R$1&amp;R21,定价因子!$E:$F,2,0)</f>
        <v>0.91</v>
      </c>
      <c r="T21" s="61">
        <f t="shared" si="1"/>
        <v>1332.51118</v>
      </c>
      <c r="U21" s="75">
        <v>1200</v>
      </c>
      <c r="V21" s="63">
        <f t="shared" si="2"/>
        <v>918</v>
      </c>
      <c r="W21" s="63">
        <f t="shared" si="3"/>
        <v>1125</v>
      </c>
      <c r="X21" s="64">
        <f t="shared" si="0"/>
        <v>-0.0994447040962163</v>
      </c>
    </row>
    <row r="22" spans="1:24">
      <c r="A22" s="52" t="str">
        <f>'【1】基本信息&amp;审核标准'!$E$2</f>
        <v>6-6栋</v>
      </c>
      <c r="B22" s="65">
        <v>304</v>
      </c>
      <c r="C22" s="55" t="s">
        <v>376</v>
      </c>
      <c r="D22" s="55" t="s">
        <v>37</v>
      </c>
      <c r="E22" s="56">
        <f>VLOOKUP(D22,'【2】运营中心填-楼栋基准格局定价'!B:H,7,0)</f>
        <v>2219.7</v>
      </c>
      <c r="F22" s="57" t="s">
        <v>59</v>
      </c>
      <c r="G22" s="46">
        <f>VLOOKUP($F$1&amp;F22,定价因子!E:F,2,0)</f>
        <v>0.95</v>
      </c>
      <c r="H22" s="46" t="s">
        <v>48</v>
      </c>
      <c r="I22" s="46">
        <f>VLOOKUP($H$1&amp;H22,定价因子!E:F,2,0)</f>
        <v>1</v>
      </c>
      <c r="J22" s="46" t="s">
        <v>91</v>
      </c>
      <c r="K22" s="46">
        <f>VLOOKUP(J22,定价因子!D:F,3,0)</f>
        <v>1.01</v>
      </c>
      <c r="L22" s="46" t="s">
        <v>48</v>
      </c>
      <c r="M22" s="46">
        <f>VLOOKUP($L$1&amp;L22,定价因子!E:F,2,0)</f>
        <v>1</v>
      </c>
      <c r="N22" s="57" t="s">
        <v>57</v>
      </c>
      <c r="O22" s="57">
        <f>VLOOKUP($N$1&amp;N22,定价因子!E:F,2,0)</f>
        <v>1</v>
      </c>
      <c r="P22" s="57" t="s">
        <v>127</v>
      </c>
      <c r="Q22" s="59">
        <f>VLOOKUP($P$1&amp;P22,定价因子!$E:$F,2,0)</f>
        <v>1.02</v>
      </c>
      <c r="R22" s="60" t="s">
        <v>367</v>
      </c>
      <c r="S22" s="46">
        <f>VLOOKUP($R$1&amp;R22,定价因子!$E:$F,2,0)</f>
        <v>0.91</v>
      </c>
      <c r="T22" s="61">
        <f t="shared" si="1"/>
        <v>1976.88235563</v>
      </c>
      <c r="U22" s="75">
        <v>1780</v>
      </c>
      <c r="V22" s="63">
        <f t="shared" si="2"/>
        <v>1361.7</v>
      </c>
      <c r="W22" s="63">
        <f t="shared" si="3"/>
        <v>1620.9</v>
      </c>
      <c r="X22" s="64">
        <f t="shared" si="0"/>
        <v>-0.0995923480571795</v>
      </c>
    </row>
    <row r="23" spans="1:24">
      <c r="A23" s="52" t="str">
        <f>'【1】基本信息&amp;审核标准'!$E$2</f>
        <v>6-6栋</v>
      </c>
      <c r="B23" s="65">
        <v>305</v>
      </c>
      <c r="C23" s="55" t="s">
        <v>377</v>
      </c>
      <c r="D23" s="55" t="s">
        <v>34</v>
      </c>
      <c r="E23" s="56">
        <f>VLOOKUP(D23,'【2】运营中心填-楼栋基准格局定价'!B:H,7,0)</f>
        <v>1449.8</v>
      </c>
      <c r="F23" s="57" t="s">
        <v>59</v>
      </c>
      <c r="G23" s="46">
        <f>VLOOKUP($F$1&amp;F23,定价因子!E:F,2,0)</f>
        <v>0.95</v>
      </c>
      <c r="H23" s="46" t="s">
        <v>48</v>
      </c>
      <c r="I23" s="46">
        <f>VLOOKUP($H$1&amp;H23,定价因子!E:F,2,0)</f>
        <v>1</v>
      </c>
      <c r="J23" s="46" t="s">
        <v>91</v>
      </c>
      <c r="K23" s="46">
        <f>VLOOKUP(J23,定价因子!D:F,3,0)</f>
        <v>1.01</v>
      </c>
      <c r="L23" s="46" t="s">
        <v>48</v>
      </c>
      <c r="M23" s="46">
        <f>VLOOKUP($L$1&amp;L23,定价因子!E:F,2,0)</f>
        <v>1</v>
      </c>
      <c r="N23" s="57" t="s">
        <v>57</v>
      </c>
      <c r="O23" s="57">
        <f>VLOOKUP($N$1&amp;N23,定价因子!E:F,2,0)</f>
        <v>1</v>
      </c>
      <c r="P23" s="57" t="s">
        <v>57</v>
      </c>
      <c r="Q23" s="59">
        <f>VLOOKUP($P$1&amp;P23,定价因子!$E:$F,2,0)</f>
        <v>1</v>
      </c>
      <c r="R23" s="60" t="s">
        <v>367</v>
      </c>
      <c r="S23" s="46">
        <f>VLOOKUP($R$1&amp;R23,定价因子!$E:$F,2,0)</f>
        <v>0.91</v>
      </c>
      <c r="T23" s="61">
        <f t="shared" si="1"/>
        <v>1265.885621</v>
      </c>
      <c r="U23" s="75">
        <v>1140</v>
      </c>
      <c r="V23" s="63">
        <f t="shared" si="2"/>
        <v>872.1</v>
      </c>
      <c r="W23" s="63">
        <f t="shared" si="3"/>
        <v>1073.7</v>
      </c>
      <c r="X23" s="64">
        <f t="shared" si="0"/>
        <v>-0.0994447040962162</v>
      </c>
    </row>
    <row r="24" spans="1:24">
      <c r="A24" s="52" t="str">
        <f>'【1】基本信息&amp;审核标准'!$E$2</f>
        <v>6-6栋</v>
      </c>
      <c r="B24" s="65">
        <v>306</v>
      </c>
      <c r="C24" s="55" t="s">
        <v>378</v>
      </c>
      <c r="D24" s="55" t="s">
        <v>34</v>
      </c>
      <c r="E24" s="56">
        <f>VLOOKUP(D24,'【2】运营中心填-楼栋基准格局定价'!B:H,7,0)</f>
        <v>1449.8</v>
      </c>
      <c r="F24" s="57" t="s">
        <v>59</v>
      </c>
      <c r="G24" s="46">
        <f>VLOOKUP($F$1&amp;F24,定价因子!E:F,2,0)</f>
        <v>0.95</v>
      </c>
      <c r="H24" s="46" t="s">
        <v>48</v>
      </c>
      <c r="I24" s="46">
        <f>VLOOKUP($H$1&amp;H24,定价因子!E:F,2,0)</f>
        <v>1</v>
      </c>
      <c r="J24" s="46" t="s">
        <v>91</v>
      </c>
      <c r="K24" s="46">
        <f>VLOOKUP(J24,定价因子!D:F,3,0)</f>
        <v>1.01</v>
      </c>
      <c r="L24" s="46" t="s">
        <v>48</v>
      </c>
      <c r="M24" s="46">
        <f>VLOOKUP($L$1&amp;L24,定价因子!E:F,2,0)</f>
        <v>1</v>
      </c>
      <c r="N24" s="57" t="s">
        <v>57</v>
      </c>
      <c r="O24" s="57">
        <f>VLOOKUP($N$1&amp;N24,定价因子!E:F,2,0)</f>
        <v>1</v>
      </c>
      <c r="P24" s="57" t="s">
        <v>57</v>
      </c>
      <c r="Q24" s="59">
        <f>VLOOKUP($P$1&amp;P24,定价因子!$E:$F,2,0)</f>
        <v>1</v>
      </c>
      <c r="R24" s="60" t="s">
        <v>367</v>
      </c>
      <c r="S24" s="46">
        <f>VLOOKUP($R$1&amp;R24,定价因子!$E:$F,2,0)</f>
        <v>0.91</v>
      </c>
      <c r="T24" s="61">
        <f t="shared" si="1"/>
        <v>1265.885621</v>
      </c>
      <c r="U24" s="75">
        <v>1140</v>
      </c>
      <c r="V24" s="63">
        <f t="shared" si="2"/>
        <v>872.1</v>
      </c>
      <c r="W24" s="63">
        <f t="shared" si="3"/>
        <v>1073.7</v>
      </c>
      <c r="X24" s="64">
        <f t="shared" si="0"/>
        <v>-0.0994447040962162</v>
      </c>
    </row>
    <row r="25" spans="1:24">
      <c r="A25" s="52" t="str">
        <f>'【1】基本信息&amp;审核标准'!$E$2</f>
        <v>6-6栋</v>
      </c>
      <c r="B25" s="65">
        <v>307</v>
      </c>
      <c r="C25" s="55" t="s">
        <v>379</v>
      </c>
      <c r="D25" s="55" t="s">
        <v>34</v>
      </c>
      <c r="E25" s="56">
        <f>VLOOKUP(D25,'【2】运营中心填-楼栋基准格局定价'!B:H,7,0)</f>
        <v>1449.8</v>
      </c>
      <c r="F25" s="57" t="s">
        <v>57</v>
      </c>
      <c r="G25" s="46">
        <f>VLOOKUP($F$1&amp;F25,定价因子!E:F,2,0)</f>
        <v>1</v>
      </c>
      <c r="H25" s="46" t="s">
        <v>48</v>
      </c>
      <c r="I25" s="46">
        <f>VLOOKUP($H$1&amp;H25,定价因子!E:F,2,0)</f>
        <v>1</v>
      </c>
      <c r="J25" s="46" t="s">
        <v>91</v>
      </c>
      <c r="K25" s="46">
        <f>VLOOKUP(J25,定价因子!D:F,3,0)</f>
        <v>1.01</v>
      </c>
      <c r="L25" s="46" t="s">
        <v>48</v>
      </c>
      <c r="M25" s="46">
        <f>VLOOKUP($L$1&amp;L25,定价因子!E:F,2,0)</f>
        <v>1</v>
      </c>
      <c r="N25" s="57" t="s">
        <v>111</v>
      </c>
      <c r="O25" s="57">
        <f>VLOOKUP($N$1&amp;N25,定价因子!E:F,2,0)</f>
        <v>1.03</v>
      </c>
      <c r="P25" s="57" t="s">
        <v>57</v>
      </c>
      <c r="Q25" s="59">
        <f>VLOOKUP($P$1&amp;P25,定价因子!$E:$F,2,0)</f>
        <v>1</v>
      </c>
      <c r="R25" s="60" t="s">
        <v>371</v>
      </c>
      <c r="S25" s="46">
        <f>VLOOKUP($R$1&amp;R25,定价因子!$E:$F,2,0)</f>
        <v>0.96</v>
      </c>
      <c r="T25" s="61">
        <f t="shared" si="1"/>
        <v>1447.8978624</v>
      </c>
      <c r="U25" s="63">
        <f>U17</f>
        <v>1450</v>
      </c>
      <c r="V25" s="63">
        <f t="shared" si="2"/>
        <v>1109.25</v>
      </c>
      <c r="W25" s="63">
        <f t="shared" si="3"/>
        <v>1338.75</v>
      </c>
      <c r="X25" s="64">
        <f t="shared" si="0"/>
        <v>0.00145185489570077</v>
      </c>
    </row>
    <row r="26" s="38" customFormat="1" spans="1:24">
      <c r="A26" s="52" t="str">
        <f>'【1】基本信息&amp;审核标准'!$E$2</f>
        <v>6-6栋</v>
      </c>
      <c r="B26" s="65">
        <v>308</v>
      </c>
      <c r="C26" s="55" t="s">
        <v>380</v>
      </c>
      <c r="D26" s="55" t="s">
        <v>37</v>
      </c>
      <c r="E26" s="56">
        <f>VLOOKUP(D26,'【2】运营中心填-楼栋基准格局定价'!B:H,7,0)</f>
        <v>2219.7</v>
      </c>
      <c r="F26" s="57" t="s">
        <v>59</v>
      </c>
      <c r="G26" s="46">
        <f>VLOOKUP($F$1&amp;F26,定价因子!E:F,2,0)</f>
        <v>0.95</v>
      </c>
      <c r="H26" s="46" t="s">
        <v>48</v>
      </c>
      <c r="I26" s="46">
        <f>VLOOKUP($H$1&amp;H26,定价因子!E:F,2,0)</f>
        <v>1</v>
      </c>
      <c r="J26" s="46" t="s">
        <v>91</v>
      </c>
      <c r="K26" s="46">
        <f>VLOOKUP(J26,定价因子!D:F,3,0)</f>
        <v>1.01</v>
      </c>
      <c r="L26" s="46" t="s">
        <v>48</v>
      </c>
      <c r="M26" s="46">
        <f>VLOOKUP($L$1&amp;L26,定价因子!E:F,2,0)</f>
        <v>1</v>
      </c>
      <c r="N26" s="57" t="s">
        <v>57</v>
      </c>
      <c r="O26" s="57">
        <f>VLOOKUP($N$1&amp;N26,定价因子!E:F,2,0)</f>
        <v>1</v>
      </c>
      <c r="P26" s="57" t="s">
        <v>132</v>
      </c>
      <c r="Q26" s="59">
        <f>VLOOKUP($P$1&amp;P26,定价因子!$E:$F,2,0)</f>
        <v>1.04</v>
      </c>
      <c r="R26" s="60" t="s">
        <v>381</v>
      </c>
      <c r="S26" s="46">
        <f>VLOOKUP($R$1&amp;R26,定价因子!$E:$F,2,0)</f>
        <v>1.03</v>
      </c>
      <c r="T26" s="61">
        <f t="shared" si="1"/>
        <v>2281.44406308</v>
      </c>
      <c r="U26" s="63">
        <v>2279</v>
      </c>
      <c r="V26" s="63">
        <f t="shared" si="2"/>
        <v>1743.435</v>
      </c>
      <c r="W26" s="63">
        <f t="shared" si="3"/>
        <v>2047.545</v>
      </c>
      <c r="X26" s="64">
        <f t="shared" si="0"/>
        <v>-0.00107127898489889</v>
      </c>
    </row>
    <row r="27" s="41" customFormat="1" spans="1:24">
      <c r="A27" s="66" t="str">
        <f>'【1】基本信息&amp;审核标准'!$E$2</f>
        <v>6-6栋</v>
      </c>
      <c r="B27" s="67">
        <v>401</v>
      </c>
      <c r="C27" s="68" t="s">
        <v>373</v>
      </c>
      <c r="D27" s="68" t="s">
        <v>37</v>
      </c>
      <c r="E27" s="69">
        <f>VLOOKUP(D27,'【2】运营中心填-楼栋基准格局定价'!B:H,7,0)</f>
        <v>2219.7</v>
      </c>
      <c r="F27" s="70" t="s">
        <v>57</v>
      </c>
      <c r="G27" s="68">
        <f>VLOOKUP($F$1&amp;F27,定价因子!E:F,2,0)</f>
        <v>1</v>
      </c>
      <c r="H27" s="68" t="s">
        <v>48</v>
      </c>
      <c r="I27" s="68">
        <f>VLOOKUP($H$1&amp;H27,定价因子!E:F,2,0)</f>
        <v>1</v>
      </c>
      <c r="J27" s="68" t="s">
        <v>92</v>
      </c>
      <c r="K27" s="68">
        <f>VLOOKUP(J27,定价因子!D:F,3,0)</f>
        <v>1</v>
      </c>
      <c r="L27" s="68" t="s">
        <v>48</v>
      </c>
      <c r="M27" s="68">
        <f>VLOOKUP($L$1&amp;L27,定价因子!E:F,2,0)</f>
        <v>1</v>
      </c>
      <c r="N27" s="70" t="s">
        <v>57</v>
      </c>
      <c r="O27" s="70">
        <f>VLOOKUP($N$1&amp;N27,定价因子!E:F,2,0)</f>
        <v>1</v>
      </c>
      <c r="P27" s="70" t="s">
        <v>127</v>
      </c>
      <c r="Q27" s="71">
        <f>VLOOKUP($P$1&amp;P27,定价因子!$E:$F,2,0)</f>
        <v>1.02</v>
      </c>
      <c r="R27" s="72" t="s">
        <v>367</v>
      </c>
      <c r="S27" s="68">
        <f>VLOOKUP($R$1&amp;R27,定价因子!$E:$F,2,0)</f>
        <v>0.91</v>
      </c>
      <c r="T27" s="73">
        <f t="shared" si="1"/>
        <v>2060.32554</v>
      </c>
      <c r="U27" s="73">
        <v>2079</v>
      </c>
      <c r="V27" s="63">
        <f t="shared" si="2"/>
        <v>1590.435</v>
      </c>
      <c r="W27" s="73">
        <f t="shared" si="3"/>
        <v>1876.545</v>
      </c>
      <c r="X27" s="74">
        <f t="shared" si="0"/>
        <v>0.00906383949402501</v>
      </c>
    </row>
    <row r="28" s="41" customFormat="1" spans="1:24">
      <c r="A28" s="66" t="str">
        <f>'【1】基本信息&amp;审核标准'!$E$2</f>
        <v>6-6栋</v>
      </c>
      <c r="B28" s="67">
        <v>402</v>
      </c>
      <c r="C28" s="68" t="s">
        <v>374</v>
      </c>
      <c r="D28" s="68" t="s">
        <v>37</v>
      </c>
      <c r="E28" s="69">
        <f>VLOOKUP(D28,'【2】运营中心填-楼栋基准格局定价'!B:H,7,0)</f>
        <v>2219.7</v>
      </c>
      <c r="F28" s="70" t="s">
        <v>59</v>
      </c>
      <c r="G28" s="68">
        <f>VLOOKUP($F$1&amp;F28,定价因子!E:F,2,0)</f>
        <v>0.95</v>
      </c>
      <c r="H28" s="68" t="s">
        <v>48</v>
      </c>
      <c r="I28" s="68">
        <f>VLOOKUP($H$1&amp;H28,定价因子!E:F,2,0)</f>
        <v>1</v>
      </c>
      <c r="J28" s="68" t="s">
        <v>92</v>
      </c>
      <c r="K28" s="68">
        <f>VLOOKUP(J28,定价因子!D:F,3,0)</f>
        <v>1</v>
      </c>
      <c r="L28" s="68" t="s">
        <v>48</v>
      </c>
      <c r="M28" s="68">
        <f>VLOOKUP($L$1&amp;L28,定价因子!E:F,2,0)</f>
        <v>1</v>
      </c>
      <c r="N28" s="70" t="s">
        <v>57</v>
      </c>
      <c r="O28" s="70">
        <f>VLOOKUP($N$1&amp;N28,定价因子!E:F,2,0)</f>
        <v>1</v>
      </c>
      <c r="P28" s="70" t="s">
        <v>127</v>
      </c>
      <c r="Q28" s="71">
        <f>VLOOKUP($P$1&amp;P28,定价因子!$E:$F,2,0)</f>
        <v>1.02</v>
      </c>
      <c r="R28" s="72" t="s">
        <v>367</v>
      </c>
      <c r="S28" s="68">
        <f>VLOOKUP($R$1&amp;R28,定价因子!$E:$F,2,0)</f>
        <v>0.91</v>
      </c>
      <c r="T28" s="73">
        <f t="shared" ref="T28:T37" si="4">E28*PRODUCT(Q28,S28,O28,M28,K28,I28,G28)</f>
        <v>1957.309263</v>
      </c>
      <c r="U28" s="73">
        <v>2009</v>
      </c>
      <c r="V28" s="63">
        <f t="shared" si="2"/>
        <v>1536.885</v>
      </c>
      <c r="W28" s="73">
        <f t="shared" si="3"/>
        <v>1816.695</v>
      </c>
      <c r="X28" s="74">
        <f t="shared" si="0"/>
        <v>0.0264090800453132</v>
      </c>
    </row>
    <row r="29" s="41" customFormat="1" spans="1:24">
      <c r="A29" s="66" t="str">
        <f>'【1】基本信息&amp;审核标准'!$E$2</f>
        <v>6-6栋</v>
      </c>
      <c r="B29" s="67">
        <v>403</v>
      </c>
      <c r="C29" s="68" t="s">
        <v>375</v>
      </c>
      <c r="D29" s="68" t="s">
        <v>34</v>
      </c>
      <c r="E29" s="69">
        <f>VLOOKUP(D29,'【2】运营中心填-楼栋基准格局定价'!B:H,7,0)</f>
        <v>1449.8</v>
      </c>
      <c r="F29" s="70" t="s">
        <v>57</v>
      </c>
      <c r="G29" s="68">
        <f>VLOOKUP($F$1&amp;F29,定价因子!E:F,2,0)</f>
        <v>1</v>
      </c>
      <c r="H29" s="68" t="s">
        <v>48</v>
      </c>
      <c r="I29" s="68">
        <f>VLOOKUP($H$1&amp;H29,定价因子!E:F,2,0)</f>
        <v>1</v>
      </c>
      <c r="J29" s="68" t="s">
        <v>92</v>
      </c>
      <c r="K29" s="68">
        <f>VLOOKUP(J29,定价因子!D:F,3,0)</f>
        <v>1</v>
      </c>
      <c r="L29" s="68" t="s">
        <v>48</v>
      </c>
      <c r="M29" s="68">
        <f>VLOOKUP($L$1&amp;L29,定价因子!E:F,2,0)</f>
        <v>1</v>
      </c>
      <c r="N29" s="70" t="s">
        <v>57</v>
      </c>
      <c r="O29" s="70">
        <f>VLOOKUP($N$1&amp;N29,定价因子!E:F,2,0)</f>
        <v>1</v>
      </c>
      <c r="P29" s="70" t="s">
        <v>57</v>
      </c>
      <c r="Q29" s="71">
        <f>VLOOKUP($P$1&amp;P29,定价因子!$E:$F,2,0)</f>
        <v>1</v>
      </c>
      <c r="R29" s="72" t="s">
        <v>367</v>
      </c>
      <c r="S29" s="68">
        <f>VLOOKUP($R$1&amp;R29,定价因子!$E:$F,2,0)</f>
        <v>0.91</v>
      </c>
      <c r="T29" s="73">
        <f t="shared" si="4"/>
        <v>1319.318</v>
      </c>
      <c r="U29" s="75">
        <v>1188</v>
      </c>
      <c r="V29" s="63">
        <f t="shared" si="2"/>
        <v>908.82</v>
      </c>
      <c r="W29" s="73">
        <f t="shared" si="3"/>
        <v>1114.74</v>
      </c>
      <c r="X29" s="74">
        <f t="shared" si="0"/>
        <v>-0.0995347596258066</v>
      </c>
    </row>
    <row r="30" s="41" customFormat="1" spans="1:24">
      <c r="A30" s="66" t="str">
        <f>'【1】基本信息&amp;审核标准'!$E$2</f>
        <v>6-6栋</v>
      </c>
      <c r="B30" s="67">
        <v>404</v>
      </c>
      <c r="C30" s="68" t="s">
        <v>376</v>
      </c>
      <c r="D30" s="68" t="s">
        <v>37</v>
      </c>
      <c r="E30" s="69">
        <f>VLOOKUP(D30,'【2】运营中心填-楼栋基准格局定价'!B:H,7,0)</f>
        <v>2219.7</v>
      </c>
      <c r="F30" s="70" t="s">
        <v>59</v>
      </c>
      <c r="G30" s="68">
        <f>VLOOKUP($F$1&amp;F30,定价因子!E:F,2,0)</f>
        <v>0.95</v>
      </c>
      <c r="H30" s="68" t="s">
        <v>48</v>
      </c>
      <c r="I30" s="68">
        <f>VLOOKUP($H$1&amp;H30,定价因子!E:F,2,0)</f>
        <v>1</v>
      </c>
      <c r="J30" s="68" t="s">
        <v>92</v>
      </c>
      <c r="K30" s="68">
        <f>VLOOKUP(J30,定价因子!D:F,3,0)</f>
        <v>1</v>
      </c>
      <c r="L30" s="68" t="s">
        <v>48</v>
      </c>
      <c r="M30" s="68">
        <f>VLOOKUP($L$1&amp;L30,定价因子!E:F,2,0)</f>
        <v>1</v>
      </c>
      <c r="N30" s="70" t="s">
        <v>57</v>
      </c>
      <c r="O30" s="70">
        <f>VLOOKUP($N$1&amp;N30,定价因子!E:F,2,0)</f>
        <v>1</v>
      </c>
      <c r="P30" s="70" t="s">
        <v>127</v>
      </c>
      <c r="Q30" s="71">
        <f>VLOOKUP($P$1&amp;P30,定价因子!$E:$F,2,0)</f>
        <v>1.02</v>
      </c>
      <c r="R30" s="72" t="s">
        <v>367</v>
      </c>
      <c r="S30" s="68">
        <f>VLOOKUP($R$1&amp;R30,定价因子!$E:$F,2,0)</f>
        <v>0.91</v>
      </c>
      <c r="T30" s="73">
        <f t="shared" si="4"/>
        <v>1957.309263</v>
      </c>
      <c r="U30" s="75">
        <v>1762</v>
      </c>
      <c r="V30" s="63">
        <f t="shared" si="2"/>
        <v>1347.93</v>
      </c>
      <c r="W30" s="73">
        <f t="shared" si="3"/>
        <v>1605.51</v>
      </c>
      <c r="X30" s="74">
        <f t="shared" si="0"/>
        <v>-0.0997845699154596</v>
      </c>
    </row>
    <row r="31" s="41" customFormat="1" spans="1:24">
      <c r="A31" s="66" t="str">
        <f>'【1】基本信息&amp;审核标准'!$E$2</f>
        <v>6-6栋</v>
      </c>
      <c r="B31" s="67">
        <v>405</v>
      </c>
      <c r="C31" s="68" t="s">
        <v>377</v>
      </c>
      <c r="D31" s="68" t="s">
        <v>34</v>
      </c>
      <c r="E31" s="69">
        <f>VLOOKUP(D31,'【2】运营中心填-楼栋基准格局定价'!B:H,7,0)</f>
        <v>1449.8</v>
      </c>
      <c r="F31" s="70" t="s">
        <v>59</v>
      </c>
      <c r="G31" s="68">
        <f>VLOOKUP($F$1&amp;F31,定价因子!E:F,2,0)</f>
        <v>0.95</v>
      </c>
      <c r="H31" s="68" t="s">
        <v>48</v>
      </c>
      <c r="I31" s="68">
        <f>VLOOKUP($H$1&amp;H31,定价因子!E:F,2,0)</f>
        <v>1</v>
      </c>
      <c r="J31" s="68" t="s">
        <v>92</v>
      </c>
      <c r="K31" s="68">
        <f>VLOOKUP(J31,定价因子!D:F,3,0)</f>
        <v>1</v>
      </c>
      <c r="L31" s="68" t="s">
        <v>48</v>
      </c>
      <c r="M31" s="68">
        <f>VLOOKUP($L$1&amp;L31,定价因子!E:F,2,0)</f>
        <v>1</v>
      </c>
      <c r="N31" s="70" t="s">
        <v>57</v>
      </c>
      <c r="O31" s="70">
        <f>VLOOKUP($N$1&amp;N31,定价因子!E:F,2,0)</f>
        <v>1</v>
      </c>
      <c r="P31" s="70" t="s">
        <v>57</v>
      </c>
      <c r="Q31" s="71">
        <f>VLOOKUP($P$1&amp;P31,定价因子!$E:$F,2,0)</f>
        <v>1</v>
      </c>
      <c r="R31" s="72" t="s">
        <v>367</v>
      </c>
      <c r="S31" s="68">
        <f>VLOOKUP($R$1&amp;R31,定价因子!$E:$F,2,0)</f>
        <v>0.91</v>
      </c>
      <c r="T31" s="73">
        <f t="shared" si="4"/>
        <v>1253.3521</v>
      </c>
      <c r="U31" s="75">
        <v>1128</v>
      </c>
      <c r="V31" s="63">
        <f t="shared" si="2"/>
        <v>862.92</v>
      </c>
      <c r="W31" s="73">
        <f t="shared" si="3"/>
        <v>1063.44</v>
      </c>
      <c r="X31" s="74">
        <f t="shared" si="0"/>
        <v>-0.10001347586205</v>
      </c>
    </row>
    <row r="32" s="41" customFormat="1" spans="1:24">
      <c r="A32" s="66" t="str">
        <f>'【1】基本信息&amp;审核标准'!$E$2</f>
        <v>6-6栋</v>
      </c>
      <c r="B32" s="67">
        <v>406</v>
      </c>
      <c r="C32" s="68" t="s">
        <v>378</v>
      </c>
      <c r="D32" s="68" t="s">
        <v>34</v>
      </c>
      <c r="E32" s="69">
        <f>VLOOKUP(D32,'【2】运营中心填-楼栋基准格局定价'!B:H,7,0)</f>
        <v>1449.8</v>
      </c>
      <c r="F32" s="70" t="s">
        <v>59</v>
      </c>
      <c r="G32" s="68">
        <f>VLOOKUP($F$1&amp;F32,定价因子!E:F,2,0)</f>
        <v>0.95</v>
      </c>
      <c r="H32" s="68" t="s">
        <v>48</v>
      </c>
      <c r="I32" s="68">
        <f>VLOOKUP($H$1&amp;H32,定价因子!E:F,2,0)</f>
        <v>1</v>
      </c>
      <c r="J32" s="68" t="s">
        <v>92</v>
      </c>
      <c r="K32" s="68">
        <f>VLOOKUP(J32,定价因子!D:F,3,0)</f>
        <v>1</v>
      </c>
      <c r="L32" s="68" t="s">
        <v>48</v>
      </c>
      <c r="M32" s="68">
        <f>VLOOKUP($L$1&amp;L32,定价因子!E:F,2,0)</f>
        <v>1</v>
      </c>
      <c r="N32" s="70" t="s">
        <v>57</v>
      </c>
      <c r="O32" s="70">
        <f>VLOOKUP($N$1&amp;N32,定价因子!E:F,2,0)</f>
        <v>1</v>
      </c>
      <c r="P32" s="70" t="s">
        <v>57</v>
      </c>
      <c r="Q32" s="71">
        <f>VLOOKUP($P$1&amp;P32,定价因子!$E:$F,2,0)</f>
        <v>1</v>
      </c>
      <c r="R32" s="72" t="s">
        <v>367</v>
      </c>
      <c r="S32" s="68">
        <f>VLOOKUP($R$1&amp;R32,定价因子!$E:$F,2,0)</f>
        <v>0.91</v>
      </c>
      <c r="T32" s="73">
        <f t="shared" si="4"/>
        <v>1253.3521</v>
      </c>
      <c r="U32" s="75">
        <v>1128</v>
      </c>
      <c r="V32" s="63">
        <f t="shared" si="2"/>
        <v>862.92</v>
      </c>
      <c r="W32" s="73">
        <f t="shared" si="3"/>
        <v>1063.44</v>
      </c>
      <c r="X32" s="74">
        <f t="shared" si="0"/>
        <v>-0.10001347586205</v>
      </c>
    </row>
    <row r="33" s="41" customFormat="1" spans="1:24">
      <c r="A33" s="66" t="str">
        <f>'【1】基本信息&amp;审核标准'!$E$2</f>
        <v>6-6栋</v>
      </c>
      <c r="B33" s="67">
        <v>407</v>
      </c>
      <c r="C33" s="68" t="s">
        <v>379</v>
      </c>
      <c r="D33" s="68" t="s">
        <v>34</v>
      </c>
      <c r="E33" s="69">
        <f>VLOOKUP(D33,'【2】运营中心填-楼栋基准格局定价'!B:H,7,0)</f>
        <v>1449.8</v>
      </c>
      <c r="F33" s="70" t="s">
        <v>57</v>
      </c>
      <c r="G33" s="68">
        <f>VLOOKUP($F$1&amp;F33,定价因子!E:F,2,0)</f>
        <v>1</v>
      </c>
      <c r="H33" s="68" t="s">
        <v>48</v>
      </c>
      <c r="I33" s="68">
        <f>VLOOKUP($H$1&amp;H33,定价因子!E:F,2,0)</f>
        <v>1</v>
      </c>
      <c r="J33" s="68" t="s">
        <v>92</v>
      </c>
      <c r="K33" s="68">
        <f>VLOOKUP(J33,定价因子!D:F,3,0)</f>
        <v>1</v>
      </c>
      <c r="L33" s="68" t="s">
        <v>48</v>
      </c>
      <c r="M33" s="68">
        <f>VLOOKUP($L$1&amp;L33,定价因子!E:F,2,0)</f>
        <v>1</v>
      </c>
      <c r="N33" s="70" t="s">
        <v>111</v>
      </c>
      <c r="O33" s="70">
        <f>VLOOKUP($N$1&amp;N33,定价因子!E:F,2,0)</f>
        <v>1.03</v>
      </c>
      <c r="P33" s="70" t="s">
        <v>57</v>
      </c>
      <c r="Q33" s="71">
        <f>VLOOKUP($P$1&amp;P33,定价因子!$E:$F,2,0)</f>
        <v>1</v>
      </c>
      <c r="R33" s="72" t="s">
        <v>371</v>
      </c>
      <c r="S33" s="68">
        <f>VLOOKUP($R$1&amp;R33,定价因子!$E:$F,2,0)</f>
        <v>0.96</v>
      </c>
      <c r="T33" s="73">
        <f t="shared" si="4"/>
        <v>1433.56224</v>
      </c>
      <c r="U33" s="73">
        <v>1400</v>
      </c>
      <c r="V33" s="63">
        <f t="shared" si="2"/>
        <v>1071</v>
      </c>
      <c r="W33" s="73">
        <f t="shared" si="3"/>
        <v>1296</v>
      </c>
      <c r="X33" s="74">
        <f t="shared" si="0"/>
        <v>-0.0234117773637788</v>
      </c>
    </row>
    <row r="34" s="41" customFormat="1" spans="1:24">
      <c r="A34" s="66" t="str">
        <f>'【1】基本信息&amp;审核标准'!$E$2</f>
        <v>6-6栋</v>
      </c>
      <c r="B34" s="67">
        <v>408</v>
      </c>
      <c r="C34" s="68" t="s">
        <v>380</v>
      </c>
      <c r="D34" s="68" t="s">
        <v>37</v>
      </c>
      <c r="E34" s="69">
        <f>VLOOKUP(D34,'【2】运营中心填-楼栋基准格局定价'!B:H,7,0)</f>
        <v>2219.7</v>
      </c>
      <c r="F34" s="70" t="s">
        <v>59</v>
      </c>
      <c r="G34" s="68">
        <f>VLOOKUP($F$1&amp;F34,定价因子!E:F,2,0)</f>
        <v>0.95</v>
      </c>
      <c r="H34" s="68" t="s">
        <v>48</v>
      </c>
      <c r="I34" s="68">
        <f>VLOOKUP($H$1&amp;H34,定价因子!E:F,2,0)</f>
        <v>1</v>
      </c>
      <c r="J34" s="68" t="s">
        <v>92</v>
      </c>
      <c r="K34" s="68">
        <f>VLOOKUP(J34,定价因子!D:F,3,0)</f>
        <v>1</v>
      </c>
      <c r="L34" s="68" t="s">
        <v>48</v>
      </c>
      <c r="M34" s="68">
        <f>VLOOKUP($L$1&amp;L34,定价因子!E:F,2,0)</f>
        <v>1</v>
      </c>
      <c r="N34" s="70" t="s">
        <v>57</v>
      </c>
      <c r="O34" s="70">
        <f>VLOOKUP($N$1&amp;N34,定价因子!E:F,2,0)</f>
        <v>1</v>
      </c>
      <c r="P34" s="70" t="s">
        <v>132</v>
      </c>
      <c r="Q34" s="71">
        <f>VLOOKUP($P$1&amp;P34,定价因子!$E:$F,2,0)</f>
        <v>1.04</v>
      </c>
      <c r="R34" s="72" t="s">
        <v>381</v>
      </c>
      <c r="S34" s="68">
        <f>VLOOKUP($R$1&amp;R34,定价因子!$E:$F,2,0)</f>
        <v>1.03</v>
      </c>
      <c r="T34" s="73">
        <f t="shared" si="4"/>
        <v>2258.855508</v>
      </c>
      <c r="U34" s="73">
        <f>U26-50</f>
        <v>2229</v>
      </c>
      <c r="V34" s="63">
        <f t="shared" si="2"/>
        <v>1705.185</v>
      </c>
      <c r="W34" s="73">
        <f t="shared" si="3"/>
        <v>2004.795</v>
      </c>
      <c r="X34" s="74">
        <f t="shared" si="0"/>
        <v>-0.013217095070607</v>
      </c>
    </row>
    <row r="35" spans="1:24">
      <c r="A35" s="52" t="str">
        <f>'【1】基本信息&amp;审核标准'!$E$2</f>
        <v>6-6栋</v>
      </c>
      <c r="B35" s="76">
        <v>501</v>
      </c>
      <c r="C35" s="3" t="s">
        <v>373</v>
      </c>
      <c r="D35" s="3" t="s">
        <v>37</v>
      </c>
      <c r="E35" s="56">
        <f>VLOOKUP(D35,'【2】运营中心填-楼栋基准格局定价'!B:H,7,0)</f>
        <v>2219.7</v>
      </c>
      <c r="F35" s="57" t="s">
        <v>57</v>
      </c>
      <c r="G35" s="77">
        <f>VLOOKUP($F$1&amp;F35,定价因子!E:F,2,0)</f>
        <v>1</v>
      </c>
      <c r="H35" s="46" t="s">
        <v>48</v>
      </c>
      <c r="I35" s="77">
        <f>VLOOKUP($H$1&amp;H35,定价因子!E:F,2,0)</f>
        <v>1</v>
      </c>
      <c r="J35" s="46" t="s">
        <v>93</v>
      </c>
      <c r="K35" s="46">
        <f>VLOOKUP(J35,定价因子!D:F,3,0)</f>
        <v>0.99</v>
      </c>
      <c r="L35" s="46" t="s">
        <v>48</v>
      </c>
      <c r="M35" s="77">
        <f>VLOOKUP($L$1&amp;L35,定价因子!E:F,2,0)</f>
        <v>1</v>
      </c>
      <c r="N35" s="57" t="s">
        <v>57</v>
      </c>
      <c r="O35" s="57">
        <f>VLOOKUP($N$1&amp;N35,定价因子!E:F,2,0)</f>
        <v>1</v>
      </c>
      <c r="P35" s="57" t="s">
        <v>127</v>
      </c>
      <c r="Q35" s="59">
        <f>VLOOKUP($P$1&amp;P35,定价因子!$E:$F,2,0)</f>
        <v>1.02</v>
      </c>
      <c r="R35" s="60" t="s">
        <v>367</v>
      </c>
      <c r="S35" s="77">
        <f>VLOOKUP($R$1&amp;R35,定价因子!$E:$F,2,0)</f>
        <v>0.91</v>
      </c>
      <c r="T35" s="61">
        <f t="shared" si="4"/>
        <v>2039.7222846</v>
      </c>
      <c r="U35" s="63">
        <v>2029</v>
      </c>
      <c r="V35" s="63">
        <f t="shared" ref="V35:V58" si="5">U35*0.85*0.9</f>
        <v>1552.185</v>
      </c>
      <c r="W35" s="63">
        <f t="shared" si="3"/>
        <v>1833.795</v>
      </c>
      <c r="X35" s="64">
        <f t="shared" si="0"/>
        <v>-0.00525673748870314</v>
      </c>
    </row>
    <row r="36" spans="1:24">
      <c r="A36" s="52" t="str">
        <f>'【1】基本信息&amp;审核标准'!$E$2</f>
        <v>6-6栋</v>
      </c>
      <c r="B36" s="76">
        <v>502</v>
      </c>
      <c r="C36" s="3" t="s">
        <v>374</v>
      </c>
      <c r="D36" s="3" t="s">
        <v>37</v>
      </c>
      <c r="E36" s="56">
        <f>VLOOKUP(D36,'【2】运营中心填-楼栋基准格局定价'!B:H,7,0)</f>
        <v>2219.7</v>
      </c>
      <c r="F36" s="57" t="s">
        <v>59</v>
      </c>
      <c r="G36" s="77">
        <f>VLOOKUP($F$1&amp;F36,定价因子!E:F,2,0)</f>
        <v>0.95</v>
      </c>
      <c r="H36" s="46" t="s">
        <v>48</v>
      </c>
      <c r="I36" s="77">
        <f>VLOOKUP($H$1&amp;H36,定价因子!E:F,2,0)</f>
        <v>1</v>
      </c>
      <c r="J36" s="46" t="s">
        <v>93</v>
      </c>
      <c r="K36" s="46">
        <f>VLOOKUP(J36,定价因子!D:F,3,0)</f>
        <v>0.99</v>
      </c>
      <c r="L36" s="46" t="s">
        <v>48</v>
      </c>
      <c r="M36" s="77">
        <f>VLOOKUP($L$1&amp;L36,定价因子!E:F,2,0)</f>
        <v>1</v>
      </c>
      <c r="N36" s="57" t="s">
        <v>57</v>
      </c>
      <c r="O36" s="57">
        <f>VLOOKUP($N$1&amp;N36,定价因子!E:F,2,0)</f>
        <v>1</v>
      </c>
      <c r="P36" s="57" t="s">
        <v>127</v>
      </c>
      <c r="Q36" s="59">
        <f>VLOOKUP($P$1&amp;P36,定价因子!$E:$F,2,0)</f>
        <v>1.02</v>
      </c>
      <c r="R36" s="60" t="s">
        <v>367</v>
      </c>
      <c r="S36" s="77">
        <f>VLOOKUP($R$1&amp;R36,定价因子!$E:$F,2,0)</f>
        <v>0.91</v>
      </c>
      <c r="T36" s="61">
        <f t="shared" si="4"/>
        <v>1937.73617037</v>
      </c>
      <c r="U36" s="63">
        <v>1959</v>
      </c>
      <c r="V36" s="63">
        <f t="shared" si="5"/>
        <v>1498.635</v>
      </c>
      <c r="W36" s="63">
        <f t="shared" si="3"/>
        <v>1773.945</v>
      </c>
      <c r="X36" s="64">
        <f t="shared" si="0"/>
        <v>0.0109735421958603</v>
      </c>
    </row>
    <row r="37" spans="1:24">
      <c r="A37" s="52" t="str">
        <f>'【1】基本信息&amp;审核标准'!$E$2</f>
        <v>6-6栋</v>
      </c>
      <c r="B37" s="76">
        <v>503</v>
      </c>
      <c r="C37" s="3" t="s">
        <v>375</v>
      </c>
      <c r="D37" s="3" t="s">
        <v>34</v>
      </c>
      <c r="E37" s="56">
        <f>VLOOKUP(D37,'【2】运营中心填-楼栋基准格局定价'!B:H,7,0)</f>
        <v>1449.8</v>
      </c>
      <c r="F37" s="57" t="s">
        <v>57</v>
      </c>
      <c r="G37" s="77">
        <f>VLOOKUP($F$1&amp;F37,定价因子!E:F,2,0)</f>
        <v>1</v>
      </c>
      <c r="H37" s="46" t="s">
        <v>48</v>
      </c>
      <c r="I37" s="77">
        <f>VLOOKUP($H$1&amp;H37,定价因子!E:F,2,0)</f>
        <v>1</v>
      </c>
      <c r="J37" s="46" t="s">
        <v>93</v>
      </c>
      <c r="K37" s="46">
        <f>VLOOKUP(J37,定价因子!D:F,3,0)</f>
        <v>0.99</v>
      </c>
      <c r="L37" s="46" t="s">
        <v>48</v>
      </c>
      <c r="M37" s="77">
        <f>VLOOKUP($L$1&amp;L37,定价因子!E:F,2,0)</f>
        <v>1</v>
      </c>
      <c r="N37" s="57" t="s">
        <v>57</v>
      </c>
      <c r="O37" s="57">
        <f>VLOOKUP($N$1&amp;N37,定价因子!E:F,2,0)</f>
        <v>1</v>
      </c>
      <c r="P37" s="57" t="s">
        <v>57</v>
      </c>
      <c r="Q37" s="59">
        <f>VLOOKUP($P$1&amp;P37,定价因子!$E:$F,2,0)</f>
        <v>1</v>
      </c>
      <c r="R37" s="60" t="s">
        <v>367</v>
      </c>
      <c r="S37" s="77">
        <f>VLOOKUP($R$1&amp;R37,定价因子!$E:$F,2,0)</f>
        <v>0.91</v>
      </c>
      <c r="T37" s="61">
        <f t="shared" si="4"/>
        <v>1306.12482</v>
      </c>
      <c r="U37" s="75">
        <v>1178</v>
      </c>
      <c r="V37" s="63">
        <f t="shared" si="5"/>
        <v>901.17</v>
      </c>
      <c r="W37" s="63">
        <f t="shared" si="3"/>
        <v>1106.19</v>
      </c>
      <c r="X37" s="64">
        <f t="shared" si="0"/>
        <v>-0.0980953872387174</v>
      </c>
    </row>
    <row r="38" spans="1:24">
      <c r="A38" s="52" t="str">
        <f>'【1】基本信息&amp;审核标准'!$E$2</f>
        <v>6-6栋</v>
      </c>
      <c r="B38" s="76">
        <v>504</v>
      </c>
      <c r="C38" s="3" t="s">
        <v>376</v>
      </c>
      <c r="D38" s="3" t="s">
        <v>37</v>
      </c>
      <c r="E38" s="56">
        <f>VLOOKUP(D38,'【2】运营中心填-楼栋基准格局定价'!B:H,7,0)</f>
        <v>2219.7</v>
      </c>
      <c r="F38" s="57" t="s">
        <v>59</v>
      </c>
      <c r="G38" s="77">
        <f>VLOOKUP($F$1&amp;F38,定价因子!E:F,2,0)</f>
        <v>0.95</v>
      </c>
      <c r="H38" s="46" t="s">
        <v>48</v>
      </c>
      <c r="I38" s="77">
        <f>VLOOKUP($H$1&amp;H38,定价因子!E:F,2,0)</f>
        <v>1</v>
      </c>
      <c r="J38" s="46" t="s">
        <v>93</v>
      </c>
      <c r="K38" s="77">
        <f>VLOOKUP($J$1&amp;J38,定价因子!E:F,2,0)</f>
        <v>0.99</v>
      </c>
      <c r="L38" s="46" t="s">
        <v>48</v>
      </c>
      <c r="M38" s="77">
        <f>VLOOKUP($L$1&amp;L38,定价因子!E:F,2,0)</f>
        <v>1</v>
      </c>
      <c r="N38" s="57" t="s">
        <v>57</v>
      </c>
      <c r="O38" s="57">
        <f>VLOOKUP($N$1&amp;N38,定价因子!E:F,2,0)</f>
        <v>1</v>
      </c>
      <c r="P38" s="57" t="s">
        <v>127</v>
      </c>
      <c r="Q38" s="59">
        <f>VLOOKUP($P$1&amp;P38,定价因子!$E:$F,2,0)</f>
        <v>1.02</v>
      </c>
      <c r="R38" s="78" t="s">
        <v>367</v>
      </c>
      <c r="S38" s="77">
        <f>VLOOKUP($R$1&amp;R38,定价因子!$E:$F,2,0)</f>
        <v>0.91</v>
      </c>
      <c r="T38" s="61">
        <f t="shared" ref="T38:T59" si="6">E38*PRODUCT(Q38,S38,O38,M38,K38,I38,G38)</f>
        <v>1937.73617037</v>
      </c>
      <c r="U38" s="75">
        <v>1745</v>
      </c>
      <c r="V38" s="63">
        <f t="shared" si="5"/>
        <v>1334.925</v>
      </c>
      <c r="W38" s="63">
        <f t="shared" si="3"/>
        <v>1590.975</v>
      </c>
      <c r="X38" s="64">
        <f t="shared" ref="X38:X59" si="7">U38/T38-1</f>
        <v>-0.0994646089169086</v>
      </c>
    </row>
    <row r="39" spans="1:24">
      <c r="A39" s="52" t="str">
        <f>'【1】基本信息&amp;审核标准'!$E$2</f>
        <v>6-6栋</v>
      </c>
      <c r="B39" s="76">
        <v>505</v>
      </c>
      <c r="C39" s="3" t="s">
        <v>377</v>
      </c>
      <c r="D39" s="3" t="s">
        <v>34</v>
      </c>
      <c r="E39" s="56">
        <f>VLOOKUP(D39,'【2】运营中心填-楼栋基准格局定价'!B:H,7,0)</f>
        <v>1449.8</v>
      </c>
      <c r="F39" s="57" t="s">
        <v>59</v>
      </c>
      <c r="G39" s="77">
        <f>VLOOKUP($F$1&amp;F39,定价因子!E:F,2,0)</f>
        <v>0.95</v>
      </c>
      <c r="H39" s="46" t="s">
        <v>48</v>
      </c>
      <c r="I39" s="77">
        <f>VLOOKUP($H$1&amp;H39,定价因子!E:F,2,0)</f>
        <v>1</v>
      </c>
      <c r="J39" s="46" t="s">
        <v>93</v>
      </c>
      <c r="K39" s="77">
        <f>VLOOKUP($J$1&amp;J39,定价因子!E:F,2,0)</f>
        <v>0.99</v>
      </c>
      <c r="L39" s="46" t="s">
        <v>48</v>
      </c>
      <c r="M39" s="77">
        <f>VLOOKUP($L$1&amp;L39,定价因子!E:F,2,0)</f>
        <v>1</v>
      </c>
      <c r="N39" s="57" t="s">
        <v>57</v>
      </c>
      <c r="O39" s="57">
        <f>VLOOKUP($N$1&amp;N39,定价因子!E:F,2,0)</f>
        <v>1</v>
      </c>
      <c r="P39" s="57" t="s">
        <v>57</v>
      </c>
      <c r="Q39" s="59">
        <f>VLOOKUP($P$1&amp;P39,定价因子!$E:$F,2,0)</f>
        <v>1</v>
      </c>
      <c r="R39" s="78" t="s">
        <v>367</v>
      </c>
      <c r="S39" s="77">
        <f>VLOOKUP($R$1&amp;R39,定价因子!$E:$F,2,0)</f>
        <v>0.91</v>
      </c>
      <c r="T39" s="61">
        <f t="shared" si="6"/>
        <v>1240.818579</v>
      </c>
      <c r="U39" s="75">
        <v>1117</v>
      </c>
      <c r="V39" s="63">
        <f t="shared" si="5"/>
        <v>854.505</v>
      </c>
      <c r="W39" s="63">
        <f t="shared" si="3"/>
        <v>1054.035</v>
      </c>
      <c r="X39" s="64">
        <f t="shared" si="7"/>
        <v>-0.0997878183769523</v>
      </c>
    </row>
    <row r="40" spans="1:24">
      <c r="A40" s="52" t="str">
        <f>'【1】基本信息&amp;审核标准'!$E$2</f>
        <v>6-6栋</v>
      </c>
      <c r="B40" s="76">
        <v>506</v>
      </c>
      <c r="C40" s="3" t="s">
        <v>378</v>
      </c>
      <c r="D40" s="3" t="s">
        <v>34</v>
      </c>
      <c r="E40" s="56">
        <f>VLOOKUP(D40,'【2】运营中心填-楼栋基准格局定价'!B:H,7,0)</f>
        <v>1449.8</v>
      </c>
      <c r="F40" s="57" t="s">
        <v>59</v>
      </c>
      <c r="G40" s="77">
        <f>VLOOKUP($F$1&amp;F40,定价因子!E:F,2,0)</f>
        <v>0.95</v>
      </c>
      <c r="H40" s="46" t="s">
        <v>48</v>
      </c>
      <c r="I40" s="77">
        <f>VLOOKUP($H$1&amp;H40,定价因子!E:F,2,0)</f>
        <v>1</v>
      </c>
      <c r="J40" s="46" t="s">
        <v>93</v>
      </c>
      <c r="K40" s="77">
        <f>VLOOKUP($J$1&amp;J40,定价因子!E:F,2,0)</f>
        <v>0.99</v>
      </c>
      <c r="L40" s="46" t="s">
        <v>48</v>
      </c>
      <c r="M40" s="77">
        <f>VLOOKUP($L$1&amp;L40,定价因子!E:F,2,0)</f>
        <v>1</v>
      </c>
      <c r="N40" s="57" t="s">
        <v>57</v>
      </c>
      <c r="O40" s="57">
        <f>VLOOKUP($N$1&amp;N40,定价因子!E:F,2,0)</f>
        <v>1</v>
      </c>
      <c r="P40" s="57" t="s">
        <v>57</v>
      </c>
      <c r="Q40" s="59">
        <f>VLOOKUP($P$1&amp;P40,定价因子!$E:$F,2,0)</f>
        <v>1</v>
      </c>
      <c r="R40" s="78" t="s">
        <v>367</v>
      </c>
      <c r="S40" s="77">
        <f>VLOOKUP($R$1&amp;R40,定价因子!$E:$F,2,0)</f>
        <v>0.91</v>
      </c>
      <c r="T40" s="61">
        <f t="shared" si="6"/>
        <v>1240.818579</v>
      </c>
      <c r="U40" s="75">
        <v>1117</v>
      </c>
      <c r="V40" s="63">
        <f t="shared" si="5"/>
        <v>854.505</v>
      </c>
      <c r="W40" s="63">
        <f t="shared" si="3"/>
        <v>1054.035</v>
      </c>
      <c r="X40" s="64">
        <f t="shared" si="7"/>
        <v>-0.0997878183769523</v>
      </c>
    </row>
    <row r="41" spans="1:24">
      <c r="A41" s="52" t="str">
        <f>'【1】基本信息&amp;审核标准'!$E$2</f>
        <v>6-6栋</v>
      </c>
      <c r="B41" s="76">
        <v>507</v>
      </c>
      <c r="C41" s="3" t="s">
        <v>379</v>
      </c>
      <c r="D41" s="3" t="s">
        <v>34</v>
      </c>
      <c r="E41" s="56">
        <f>VLOOKUP(D41,'【2】运营中心填-楼栋基准格局定价'!B:H,7,0)</f>
        <v>1449.8</v>
      </c>
      <c r="F41" s="57" t="s">
        <v>57</v>
      </c>
      <c r="G41" s="77">
        <f>VLOOKUP($F$1&amp;F41,定价因子!E:F,2,0)</f>
        <v>1</v>
      </c>
      <c r="H41" s="46" t="s">
        <v>48</v>
      </c>
      <c r="I41" s="77">
        <f>VLOOKUP($H$1&amp;H41,定价因子!E:F,2,0)</f>
        <v>1</v>
      </c>
      <c r="J41" s="46" t="s">
        <v>93</v>
      </c>
      <c r="K41" s="77">
        <f>VLOOKUP($J$1&amp;J41,定价因子!E:F,2,0)</f>
        <v>0.99</v>
      </c>
      <c r="L41" s="46" t="s">
        <v>48</v>
      </c>
      <c r="M41" s="77">
        <f>VLOOKUP($L$1&amp;L41,定价因子!E:F,2,0)</f>
        <v>1</v>
      </c>
      <c r="N41" s="57" t="s">
        <v>111</v>
      </c>
      <c r="O41" s="57">
        <f>VLOOKUP($N$1&amp;N41,定价因子!E:F,2,0)</f>
        <v>1.03</v>
      </c>
      <c r="P41" s="57" t="s">
        <v>57</v>
      </c>
      <c r="Q41" s="59">
        <f>VLOOKUP($P$1&amp;P41,定价因子!$E:$F,2,0)</f>
        <v>1</v>
      </c>
      <c r="R41" s="78" t="s">
        <v>371</v>
      </c>
      <c r="S41" s="77">
        <f>VLOOKUP($R$1&amp;R41,定价因子!$E:$F,2,0)</f>
        <v>0.96</v>
      </c>
      <c r="T41" s="61">
        <f t="shared" si="6"/>
        <v>1419.2266176</v>
      </c>
      <c r="U41" s="63">
        <v>1400</v>
      </c>
      <c r="V41" s="63">
        <f t="shared" si="5"/>
        <v>1071</v>
      </c>
      <c r="W41" s="63">
        <f t="shared" si="3"/>
        <v>1296</v>
      </c>
      <c r="X41" s="64">
        <f t="shared" si="7"/>
        <v>-0.0135472498624029</v>
      </c>
    </row>
    <row r="42" spans="1:24">
      <c r="A42" s="52" t="str">
        <f>'【1】基本信息&amp;审核标准'!$E$2</f>
        <v>6-6栋</v>
      </c>
      <c r="B42" s="76">
        <v>508</v>
      </c>
      <c r="C42" s="3" t="s">
        <v>380</v>
      </c>
      <c r="D42" s="3" t="s">
        <v>37</v>
      </c>
      <c r="E42" s="56">
        <f>VLOOKUP(D42,'【2】运营中心填-楼栋基准格局定价'!B:H,7,0)</f>
        <v>2219.7</v>
      </c>
      <c r="F42" s="57" t="s">
        <v>59</v>
      </c>
      <c r="G42" s="77">
        <f>VLOOKUP($F$1&amp;F42,定价因子!E:F,2,0)</f>
        <v>0.95</v>
      </c>
      <c r="H42" s="46" t="s">
        <v>48</v>
      </c>
      <c r="I42" s="77">
        <f>VLOOKUP($H$1&amp;H42,定价因子!E:F,2,0)</f>
        <v>1</v>
      </c>
      <c r="J42" s="46" t="s">
        <v>93</v>
      </c>
      <c r="K42" s="77">
        <f>VLOOKUP($J$1&amp;J42,定价因子!E:F,2,0)</f>
        <v>0.99</v>
      </c>
      <c r="L42" s="46" t="s">
        <v>48</v>
      </c>
      <c r="M42" s="77">
        <f>VLOOKUP($L$1&amp;L42,定价因子!E:F,2,0)</f>
        <v>1</v>
      </c>
      <c r="N42" s="57" t="s">
        <v>57</v>
      </c>
      <c r="O42" s="57">
        <f>VLOOKUP($N$1&amp;N42,定价因子!E:F,2,0)</f>
        <v>1</v>
      </c>
      <c r="P42" s="57" t="s">
        <v>132</v>
      </c>
      <c r="Q42" s="59">
        <f>VLOOKUP($P$1&amp;P42,定价因子!$E:$F,2,0)</f>
        <v>1.04</v>
      </c>
      <c r="R42" s="78" t="s">
        <v>381</v>
      </c>
      <c r="S42" s="77">
        <f>VLOOKUP($R$1&amp;R42,定价因子!$E:$F,2,0)</f>
        <v>1.03</v>
      </c>
      <c r="T42" s="61">
        <f t="shared" si="6"/>
        <v>2236.26695292</v>
      </c>
      <c r="U42" s="63">
        <f>U34-50</f>
        <v>2179</v>
      </c>
      <c r="V42" s="63">
        <f t="shared" si="5"/>
        <v>1666.935</v>
      </c>
      <c r="W42" s="63">
        <f t="shared" si="3"/>
        <v>1962.045</v>
      </c>
      <c r="X42" s="64">
        <f t="shared" si="7"/>
        <v>-0.0256082811782484</v>
      </c>
    </row>
    <row r="43" s="41" customFormat="1" spans="1:24">
      <c r="A43" s="66" t="str">
        <f>'【1】基本信息&amp;审核标准'!$E$2</f>
        <v>6-6栋</v>
      </c>
      <c r="B43" s="67">
        <v>601</v>
      </c>
      <c r="C43" s="68" t="s">
        <v>373</v>
      </c>
      <c r="D43" s="68" t="s">
        <v>37</v>
      </c>
      <c r="E43" s="69">
        <f>VLOOKUP(D43,'【2】运营中心填-楼栋基准格局定价'!B:H,7,0)</f>
        <v>2219.7</v>
      </c>
      <c r="F43" s="70" t="s">
        <v>57</v>
      </c>
      <c r="G43" s="68">
        <f>VLOOKUP($F$1&amp;F43,定价因子!E:F,2,0)</f>
        <v>1</v>
      </c>
      <c r="H43" s="68" t="s">
        <v>48</v>
      </c>
      <c r="I43" s="68">
        <f>VLOOKUP($H$1&amp;H43,定价因子!E:F,2,0)</f>
        <v>1</v>
      </c>
      <c r="J43" s="68" t="s">
        <v>94</v>
      </c>
      <c r="K43" s="68">
        <f>VLOOKUP($J$1&amp;J43,定价因子!E:F,2,0)</f>
        <v>0.98</v>
      </c>
      <c r="L43" s="68" t="s">
        <v>48</v>
      </c>
      <c r="M43" s="68">
        <f>VLOOKUP($L$1&amp;L43,定价因子!E:F,2,0)</f>
        <v>1</v>
      </c>
      <c r="N43" s="70" t="s">
        <v>57</v>
      </c>
      <c r="O43" s="70">
        <f>VLOOKUP($N$1&amp;N43,定价因子!E:F,2,0)</f>
        <v>1</v>
      </c>
      <c r="P43" s="70" t="s">
        <v>127</v>
      </c>
      <c r="Q43" s="71">
        <f>VLOOKUP($P$1&amp;P43,定价因子!$E:$F,2,0)</f>
        <v>1.02</v>
      </c>
      <c r="R43" s="72" t="s">
        <v>367</v>
      </c>
      <c r="S43" s="68">
        <f>VLOOKUP($R$1&amp;R43,定价因子!$E:$F,2,0)</f>
        <v>0.91</v>
      </c>
      <c r="T43" s="73">
        <f t="shared" si="6"/>
        <v>2019.1190292</v>
      </c>
      <c r="U43" s="73">
        <f>U35-50</f>
        <v>1979</v>
      </c>
      <c r="V43" s="63">
        <f t="shared" si="5"/>
        <v>1513.935</v>
      </c>
      <c r="W43" s="73">
        <f t="shared" si="3"/>
        <v>1791.045</v>
      </c>
      <c r="X43" s="74">
        <f t="shared" si="7"/>
        <v>-0.019869571144548</v>
      </c>
    </row>
    <row r="44" s="41" customFormat="1" spans="1:24">
      <c r="A44" s="66" t="str">
        <f>'【1】基本信息&amp;审核标准'!$E$2</f>
        <v>6-6栋</v>
      </c>
      <c r="B44" s="67">
        <v>602</v>
      </c>
      <c r="C44" s="68" t="s">
        <v>374</v>
      </c>
      <c r="D44" s="68" t="s">
        <v>37</v>
      </c>
      <c r="E44" s="69">
        <f>VLOOKUP(D44,'【2】运营中心填-楼栋基准格局定价'!B:H,7,0)</f>
        <v>2219.7</v>
      </c>
      <c r="F44" s="70" t="s">
        <v>59</v>
      </c>
      <c r="G44" s="68">
        <f>VLOOKUP($F$1&amp;F44,定价因子!E:F,2,0)</f>
        <v>0.95</v>
      </c>
      <c r="H44" s="68" t="s">
        <v>48</v>
      </c>
      <c r="I44" s="68">
        <f>VLOOKUP($H$1&amp;H44,定价因子!E:F,2,0)</f>
        <v>1</v>
      </c>
      <c r="J44" s="68" t="s">
        <v>94</v>
      </c>
      <c r="K44" s="68">
        <f>VLOOKUP($J$1&amp;J44,定价因子!E:F,2,0)</f>
        <v>0.98</v>
      </c>
      <c r="L44" s="68" t="s">
        <v>48</v>
      </c>
      <c r="M44" s="68">
        <f>VLOOKUP($L$1&amp;L44,定价因子!E:F,2,0)</f>
        <v>1</v>
      </c>
      <c r="N44" s="70" t="s">
        <v>57</v>
      </c>
      <c r="O44" s="70">
        <f>VLOOKUP($N$1&amp;N44,定价因子!E:F,2,0)</f>
        <v>1</v>
      </c>
      <c r="P44" s="70" t="s">
        <v>127</v>
      </c>
      <c r="Q44" s="71">
        <f>VLOOKUP($P$1&amp;P44,定价因子!$E:$F,2,0)</f>
        <v>1.02</v>
      </c>
      <c r="R44" s="72" t="s">
        <v>367</v>
      </c>
      <c r="S44" s="68">
        <f>VLOOKUP($R$1&amp;R44,定价因子!$E:$F,2,0)</f>
        <v>0.91</v>
      </c>
      <c r="T44" s="73">
        <f t="shared" si="6"/>
        <v>1918.16307774</v>
      </c>
      <c r="U44" s="73">
        <v>1909</v>
      </c>
      <c r="V44" s="63">
        <f t="shared" si="5"/>
        <v>1460.385</v>
      </c>
      <c r="W44" s="73">
        <f t="shared" si="3"/>
        <v>1731.195</v>
      </c>
      <c r="X44" s="74">
        <f t="shared" si="7"/>
        <v>-0.00477700663011205</v>
      </c>
    </row>
    <row r="45" s="41" customFormat="1" spans="1:24">
      <c r="A45" s="66" t="str">
        <f>'【1】基本信息&amp;审核标准'!$E$2</f>
        <v>6-6栋</v>
      </c>
      <c r="B45" s="67">
        <v>603</v>
      </c>
      <c r="C45" s="68" t="s">
        <v>375</v>
      </c>
      <c r="D45" s="68" t="s">
        <v>34</v>
      </c>
      <c r="E45" s="69">
        <f>VLOOKUP(D45,'【2】运营中心填-楼栋基准格局定价'!B:H,7,0)</f>
        <v>1449.8</v>
      </c>
      <c r="F45" s="70" t="s">
        <v>57</v>
      </c>
      <c r="G45" s="68">
        <f>VLOOKUP($F$1&amp;F45,定价因子!E:F,2,0)</f>
        <v>1</v>
      </c>
      <c r="H45" s="68" t="s">
        <v>48</v>
      </c>
      <c r="I45" s="68">
        <f>VLOOKUP($H$1&amp;H45,定价因子!E:F,2,0)</f>
        <v>1</v>
      </c>
      <c r="J45" s="68" t="s">
        <v>94</v>
      </c>
      <c r="K45" s="68">
        <f>VLOOKUP($J$1&amp;J45,定价因子!E:F,2,0)</f>
        <v>0.98</v>
      </c>
      <c r="L45" s="68" t="s">
        <v>48</v>
      </c>
      <c r="M45" s="68">
        <f>VLOOKUP($L$1&amp;L45,定价因子!E:F,2,0)</f>
        <v>1</v>
      </c>
      <c r="N45" s="70" t="s">
        <v>57</v>
      </c>
      <c r="O45" s="70">
        <f>VLOOKUP($N$1&amp;N45,定价因子!E:F,2,0)</f>
        <v>1</v>
      </c>
      <c r="P45" s="70" t="s">
        <v>57</v>
      </c>
      <c r="Q45" s="71">
        <f>VLOOKUP($P$1&amp;P45,定价因子!$E:$F,2,0)</f>
        <v>1</v>
      </c>
      <c r="R45" s="72" t="s">
        <v>367</v>
      </c>
      <c r="S45" s="68">
        <f>VLOOKUP($R$1&amp;R45,定价因子!$E:$F,2,0)</f>
        <v>0.91</v>
      </c>
      <c r="T45" s="73">
        <f t="shared" si="6"/>
        <v>1292.93164</v>
      </c>
      <c r="U45" s="75">
        <v>1164</v>
      </c>
      <c r="V45" s="63">
        <f t="shared" si="5"/>
        <v>890.46</v>
      </c>
      <c r="W45" s="73">
        <f t="shared" si="3"/>
        <v>1094.22</v>
      </c>
      <c r="X45" s="74">
        <f t="shared" si="7"/>
        <v>-0.0997203842888399</v>
      </c>
    </row>
    <row r="46" s="41" customFormat="1" spans="1:24">
      <c r="A46" s="66" t="str">
        <f>'【1】基本信息&amp;审核标准'!$E$2</f>
        <v>6-6栋</v>
      </c>
      <c r="B46" s="67">
        <v>604</v>
      </c>
      <c r="C46" s="68" t="s">
        <v>376</v>
      </c>
      <c r="D46" s="68" t="s">
        <v>37</v>
      </c>
      <c r="E46" s="69">
        <f>VLOOKUP(D46,'【2】运营中心填-楼栋基准格局定价'!B:H,7,0)</f>
        <v>2219.7</v>
      </c>
      <c r="F46" s="70" t="s">
        <v>59</v>
      </c>
      <c r="G46" s="68">
        <f>VLOOKUP($F$1&amp;F46,定价因子!E:F,2,0)</f>
        <v>0.95</v>
      </c>
      <c r="H46" s="68" t="s">
        <v>48</v>
      </c>
      <c r="I46" s="68">
        <f>VLOOKUP($H$1&amp;H46,定价因子!E:F,2,0)</f>
        <v>1</v>
      </c>
      <c r="J46" s="68" t="s">
        <v>94</v>
      </c>
      <c r="K46" s="68">
        <f>VLOOKUP($J$1&amp;J46,定价因子!E:F,2,0)</f>
        <v>0.98</v>
      </c>
      <c r="L46" s="68" t="s">
        <v>48</v>
      </c>
      <c r="M46" s="68">
        <f>VLOOKUP($L$1&amp;L46,定价因子!E:F,2,0)</f>
        <v>1</v>
      </c>
      <c r="N46" s="70" t="s">
        <v>57</v>
      </c>
      <c r="O46" s="70">
        <f>VLOOKUP($N$1&amp;N46,定价因子!E:F,2,0)</f>
        <v>1</v>
      </c>
      <c r="P46" s="70" t="s">
        <v>127</v>
      </c>
      <c r="Q46" s="71">
        <f>VLOOKUP($P$1&amp;P46,定价因子!$E:$F,2,0)</f>
        <v>1.02</v>
      </c>
      <c r="R46" s="72" t="s">
        <v>367</v>
      </c>
      <c r="S46" s="68">
        <f>VLOOKUP($R$1&amp;R46,定价因子!$E:$F,2,0)</f>
        <v>0.91</v>
      </c>
      <c r="T46" s="73">
        <f t="shared" si="6"/>
        <v>1918.16307774</v>
      </c>
      <c r="U46" s="75">
        <v>1727</v>
      </c>
      <c r="V46" s="63">
        <f t="shared" si="5"/>
        <v>1321.155</v>
      </c>
      <c r="W46" s="73">
        <f t="shared" si="3"/>
        <v>1575.585</v>
      </c>
      <c r="X46" s="74">
        <f t="shared" si="7"/>
        <v>-0.0996594502096404</v>
      </c>
    </row>
    <row r="47" s="41" customFormat="1" spans="1:24">
      <c r="A47" s="66" t="str">
        <f>'【1】基本信息&amp;审核标准'!$E$2</f>
        <v>6-6栋</v>
      </c>
      <c r="B47" s="67">
        <v>605</v>
      </c>
      <c r="C47" s="68" t="s">
        <v>377</v>
      </c>
      <c r="D47" s="68" t="s">
        <v>34</v>
      </c>
      <c r="E47" s="69">
        <f>VLOOKUP(D47,'【2】运营中心填-楼栋基准格局定价'!B:H,7,0)</f>
        <v>1449.8</v>
      </c>
      <c r="F47" s="70" t="s">
        <v>59</v>
      </c>
      <c r="G47" s="68">
        <f>VLOOKUP($F$1&amp;F47,定价因子!E:F,2,0)</f>
        <v>0.95</v>
      </c>
      <c r="H47" s="68" t="s">
        <v>48</v>
      </c>
      <c r="I47" s="68">
        <f>VLOOKUP($H$1&amp;H47,定价因子!E:F,2,0)</f>
        <v>1</v>
      </c>
      <c r="J47" s="68" t="s">
        <v>94</v>
      </c>
      <c r="K47" s="68">
        <f>VLOOKUP($J$1&amp;J47,定价因子!E:F,2,0)</f>
        <v>0.98</v>
      </c>
      <c r="L47" s="68" t="s">
        <v>48</v>
      </c>
      <c r="M47" s="68">
        <f>VLOOKUP($L$1&amp;L47,定价因子!E:F,2,0)</f>
        <v>1</v>
      </c>
      <c r="N47" s="70" t="s">
        <v>57</v>
      </c>
      <c r="O47" s="70">
        <f>VLOOKUP($N$1&amp;N47,定价因子!E:F,2,0)</f>
        <v>1</v>
      </c>
      <c r="P47" s="70" t="s">
        <v>57</v>
      </c>
      <c r="Q47" s="71">
        <f>VLOOKUP($P$1&amp;P47,定价因子!$E:$F,2,0)</f>
        <v>1</v>
      </c>
      <c r="R47" s="72" t="s">
        <v>367</v>
      </c>
      <c r="S47" s="68">
        <f>VLOOKUP($R$1&amp;R47,定价因子!$E:$F,2,0)</f>
        <v>0.91</v>
      </c>
      <c r="T47" s="73">
        <f t="shared" si="6"/>
        <v>1228.285058</v>
      </c>
      <c r="U47" s="75">
        <v>1106</v>
      </c>
      <c r="V47" s="63">
        <f t="shared" si="5"/>
        <v>846.09</v>
      </c>
      <c r="W47" s="73">
        <f t="shared" si="3"/>
        <v>1044.63</v>
      </c>
      <c r="X47" s="74">
        <f t="shared" si="7"/>
        <v>-0.0995575556370563</v>
      </c>
    </row>
    <row r="48" s="41" customFormat="1" spans="1:24">
      <c r="A48" s="66" t="str">
        <f>'【1】基本信息&amp;审核标准'!$E$2</f>
        <v>6-6栋</v>
      </c>
      <c r="B48" s="67">
        <v>606</v>
      </c>
      <c r="C48" s="68" t="s">
        <v>378</v>
      </c>
      <c r="D48" s="68" t="s">
        <v>34</v>
      </c>
      <c r="E48" s="69">
        <f>VLOOKUP(D48,'【2】运营中心填-楼栋基准格局定价'!B:H,7,0)</f>
        <v>1449.8</v>
      </c>
      <c r="F48" s="70" t="s">
        <v>59</v>
      </c>
      <c r="G48" s="68">
        <f>VLOOKUP($F$1&amp;F48,定价因子!E:F,2,0)</f>
        <v>0.95</v>
      </c>
      <c r="H48" s="68" t="s">
        <v>48</v>
      </c>
      <c r="I48" s="68">
        <f>VLOOKUP($H$1&amp;H48,定价因子!E:F,2,0)</f>
        <v>1</v>
      </c>
      <c r="J48" s="68" t="s">
        <v>94</v>
      </c>
      <c r="K48" s="68">
        <f>VLOOKUP($J$1&amp;J48,定价因子!E:F,2,0)</f>
        <v>0.98</v>
      </c>
      <c r="L48" s="68" t="s">
        <v>48</v>
      </c>
      <c r="M48" s="68">
        <f>VLOOKUP($L$1&amp;L48,定价因子!E:F,2,0)</f>
        <v>1</v>
      </c>
      <c r="N48" s="70" t="s">
        <v>57</v>
      </c>
      <c r="O48" s="70">
        <f>VLOOKUP($N$1&amp;N48,定价因子!E:F,2,0)</f>
        <v>1</v>
      </c>
      <c r="P48" s="70" t="s">
        <v>57</v>
      </c>
      <c r="Q48" s="71">
        <f>VLOOKUP($P$1&amp;P48,定价因子!$E:$F,2,0)</f>
        <v>1</v>
      </c>
      <c r="R48" s="72" t="s">
        <v>367</v>
      </c>
      <c r="S48" s="68">
        <f>VLOOKUP($R$1&amp;R48,定价因子!$E:$F,2,0)</f>
        <v>0.91</v>
      </c>
      <c r="T48" s="73">
        <f t="shared" si="6"/>
        <v>1228.285058</v>
      </c>
      <c r="U48" s="75">
        <v>1106</v>
      </c>
      <c r="V48" s="63">
        <f t="shared" si="5"/>
        <v>846.09</v>
      </c>
      <c r="W48" s="73">
        <f t="shared" si="3"/>
        <v>1044.63</v>
      </c>
      <c r="X48" s="74">
        <f t="shared" si="7"/>
        <v>-0.0995575556370563</v>
      </c>
    </row>
    <row r="49" s="41" customFormat="1" spans="1:24">
      <c r="A49" s="66" t="str">
        <f>'【1】基本信息&amp;审核标准'!$E$2</f>
        <v>6-6栋</v>
      </c>
      <c r="B49" s="67">
        <v>607</v>
      </c>
      <c r="C49" s="68" t="s">
        <v>379</v>
      </c>
      <c r="D49" s="68" t="s">
        <v>34</v>
      </c>
      <c r="E49" s="69">
        <f>VLOOKUP(D49,'【2】运营中心填-楼栋基准格局定价'!B:H,7,0)</f>
        <v>1449.8</v>
      </c>
      <c r="F49" s="70" t="s">
        <v>57</v>
      </c>
      <c r="G49" s="68">
        <f>VLOOKUP($F$1&amp;F49,定价因子!E:F,2,0)</f>
        <v>1</v>
      </c>
      <c r="H49" s="68" t="s">
        <v>48</v>
      </c>
      <c r="I49" s="68">
        <f>VLOOKUP($H$1&amp;H49,定价因子!E:F,2,0)</f>
        <v>1</v>
      </c>
      <c r="J49" s="68" t="s">
        <v>94</v>
      </c>
      <c r="K49" s="68">
        <f>VLOOKUP($J$1&amp;J49,定价因子!E:F,2,0)</f>
        <v>0.98</v>
      </c>
      <c r="L49" s="68" t="s">
        <v>48</v>
      </c>
      <c r="M49" s="68">
        <f>VLOOKUP($L$1&amp;L49,定价因子!E:F,2,0)</f>
        <v>1</v>
      </c>
      <c r="N49" s="70" t="s">
        <v>111</v>
      </c>
      <c r="O49" s="70">
        <f>VLOOKUP($N$1&amp;N49,定价因子!E:F,2,0)</f>
        <v>1.03</v>
      </c>
      <c r="P49" s="70" t="s">
        <v>57</v>
      </c>
      <c r="Q49" s="71">
        <f>VLOOKUP($P$1&amp;P49,定价因子!$E:$F,2,0)</f>
        <v>1</v>
      </c>
      <c r="R49" s="72" t="s">
        <v>371</v>
      </c>
      <c r="S49" s="68">
        <f>VLOOKUP($R$1&amp;R49,定价因子!$E:$F,2,0)</f>
        <v>0.96</v>
      </c>
      <c r="T49" s="73">
        <f t="shared" si="6"/>
        <v>1404.8909952</v>
      </c>
      <c r="U49" s="73">
        <v>1350</v>
      </c>
      <c r="V49" s="63">
        <f t="shared" si="5"/>
        <v>1032.75</v>
      </c>
      <c r="W49" s="73">
        <f t="shared" si="3"/>
        <v>1253.25</v>
      </c>
      <c r="X49" s="74">
        <f t="shared" si="7"/>
        <v>-0.0390713552777706</v>
      </c>
    </row>
    <row r="50" s="41" customFormat="1" spans="1:24">
      <c r="A50" s="66" t="str">
        <f>'【1】基本信息&amp;审核标准'!$E$2</f>
        <v>6-6栋</v>
      </c>
      <c r="B50" s="67">
        <v>608</v>
      </c>
      <c r="C50" s="68" t="s">
        <v>380</v>
      </c>
      <c r="D50" s="68" t="s">
        <v>37</v>
      </c>
      <c r="E50" s="69">
        <f>VLOOKUP(D50,'【2】运营中心填-楼栋基准格局定价'!B:H,7,0)</f>
        <v>2219.7</v>
      </c>
      <c r="F50" s="70" t="s">
        <v>59</v>
      </c>
      <c r="G50" s="68">
        <f>VLOOKUP($F$1&amp;F50,定价因子!E:F,2,0)</f>
        <v>0.95</v>
      </c>
      <c r="H50" s="68" t="s">
        <v>48</v>
      </c>
      <c r="I50" s="68">
        <f>VLOOKUP($H$1&amp;H50,定价因子!E:F,2,0)</f>
        <v>1</v>
      </c>
      <c r="J50" s="68" t="s">
        <v>94</v>
      </c>
      <c r="K50" s="68">
        <f>VLOOKUP($J$1&amp;J50,定价因子!E:F,2,0)</f>
        <v>0.98</v>
      </c>
      <c r="L50" s="68" t="s">
        <v>48</v>
      </c>
      <c r="M50" s="68">
        <f>VLOOKUP($L$1&amp;L50,定价因子!E:F,2,0)</f>
        <v>1</v>
      </c>
      <c r="N50" s="70" t="s">
        <v>57</v>
      </c>
      <c r="O50" s="70">
        <f>VLOOKUP($N$1&amp;N50,定价因子!E:F,2,0)</f>
        <v>1</v>
      </c>
      <c r="P50" s="70" t="s">
        <v>132</v>
      </c>
      <c r="Q50" s="71">
        <f>VLOOKUP($P$1&amp;P50,定价因子!$E:$F,2,0)</f>
        <v>1.04</v>
      </c>
      <c r="R50" s="72" t="s">
        <v>381</v>
      </c>
      <c r="S50" s="68">
        <f>VLOOKUP($R$1&amp;R50,定价因子!$E:$F,2,0)</f>
        <v>1.03</v>
      </c>
      <c r="T50" s="73">
        <f t="shared" si="6"/>
        <v>2213.67839784</v>
      </c>
      <c r="U50" s="73">
        <f t="shared" ref="U50:U52" si="8">U42-50</f>
        <v>2129</v>
      </c>
      <c r="V50" s="63">
        <f t="shared" si="5"/>
        <v>1628.685</v>
      </c>
      <c r="W50" s="73">
        <f t="shared" si="3"/>
        <v>1919.295</v>
      </c>
      <c r="X50" s="74">
        <f t="shared" si="7"/>
        <v>-0.0382523486350252</v>
      </c>
    </row>
    <row r="51" spans="1:24">
      <c r="A51" s="52" t="str">
        <f>'【1】基本信息&amp;审核标准'!$E$2</f>
        <v>6-6栋</v>
      </c>
      <c r="B51" s="76">
        <v>701</v>
      </c>
      <c r="C51" s="3" t="s">
        <v>373</v>
      </c>
      <c r="D51" s="3" t="s">
        <v>37</v>
      </c>
      <c r="E51" s="56">
        <f>VLOOKUP(D51,'【2】运营中心填-楼栋基准格局定价'!B:H,7,0)</f>
        <v>2219.7</v>
      </c>
      <c r="F51" s="57" t="s">
        <v>57</v>
      </c>
      <c r="G51" s="77">
        <f>VLOOKUP($F$1&amp;F51,定价因子!E:F,2,0)</f>
        <v>1</v>
      </c>
      <c r="H51" s="46" t="s">
        <v>48</v>
      </c>
      <c r="I51" s="77">
        <f>VLOOKUP($H$1&amp;H51,定价因子!E:F,2,0)</f>
        <v>1</v>
      </c>
      <c r="J51" s="46" t="s">
        <v>95</v>
      </c>
      <c r="K51" s="77">
        <f>VLOOKUP($J$1&amp;J51,定价因子!E:F,2,0)</f>
        <v>0.96</v>
      </c>
      <c r="L51" s="46" t="s">
        <v>48</v>
      </c>
      <c r="M51" s="77">
        <f>VLOOKUP($L$1&amp;L51,定价因子!E:F,2,0)</f>
        <v>1</v>
      </c>
      <c r="N51" s="57" t="s">
        <v>57</v>
      </c>
      <c r="O51" s="57">
        <f>VLOOKUP($N$1&amp;N51,定价因子!E:F,2,0)</f>
        <v>1</v>
      </c>
      <c r="P51" s="57" t="s">
        <v>127</v>
      </c>
      <c r="Q51" s="59">
        <f>VLOOKUP($P$1&amp;P51,定价因子!$E:$F,2,0)</f>
        <v>1.02</v>
      </c>
      <c r="R51" s="78" t="s">
        <v>382</v>
      </c>
      <c r="S51" s="77">
        <f>VLOOKUP($R$1&amp;R51,定价因子!$E:$F,2,0)</f>
        <v>1</v>
      </c>
      <c r="T51" s="61">
        <f t="shared" si="6"/>
        <v>2173.53024</v>
      </c>
      <c r="U51" s="75">
        <v>1979</v>
      </c>
      <c r="V51" s="63">
        <f t="shared" si="5"/>
        <v>1513.935</v>
      </c>
      <c r="W51" s="63">
        <f t="shared" si="3"/>
        <v>1791.045</v>
      </c>
      <c r="X51" s="64">
        <f t="shared" si="7"/>
        <v>-0.089499670361154</v>
      </c>
    </row>
    <row r="52" spans="1:24">
      <c r="A52" s="52" t="str">
        <f>'【1】基本信息&amp;审核标准'!$E$2</f>
        <v>6-6栋</v>
      </c>
      <c r="B52" s="76">
        <v>702</v>
      </c>
      <c r="C52" s="3" t="s">
        <v>374</v>
      </c>
      <c r="D52" s="3" t="s">
        <v>37</v>
      </c>
      <c r="E52" s="56">
        <f>VLOOKUP(D52,'【2】运营中心填-楼栋基准格局定价'!B:H,7,0)</f>
        <v>2219.7</v>
      </c>
      <c r="F52" s="57" t="s">
        <v>59</v>
      </c>
      <c r="G52" s="77">
        <f>VLOOKUP($F$1&amp;F52,定价因子!E:F,2,0)</f>
        <v>0.95</v>
      </c>
      <c r="H52" s="46" t="s">
        <v>48</v>
      </c>
      <c r="I52" s="77">
        <f>VLOOKUP($H$1&amp;H52,定价因子!E:F,2,0)</f>
        <v>1</v>
      </c>
      <c r="J52" s="46" t="s">
        <v>95</v>
      </c>
      <c r="K52" s="77">
        <f>VLOOKUP($J$1&amp;J52,定价因子!E:F,2,0)</f>
        <v>0.96</v>
      </c>
      <c r="L52" s="46" t="s">
        <v>48</v>
      </c>
      <c r="M52" s="77">
        <f>VLOOKUP($L$1&amp;L52,定价因子!E:F,2,0)</f>
        <v>1</v>
      </c>
      <c r="N52" s="57" t="s">
        <v>57</v>
      </c>
      <c r="O52" s="57">
        <f>VLOOKUP($N$1&amp;N52,定价因子!E:F,2,0)</f>
        <v>1</v>
      </c>
      <c r="P52" s="57" t="s">
        <v>127</v>
      </c>
      <c r="Q52" s="59">
        <f>VLOOKUP($P$1&amp;P52,定价因子!$E:$F,2,0)</f>
        <v>1.02</v>
      </c>
      <c r="R52" s="78" t="s">
        <v>367</v>
      </c>
      <c r="S52" s="77">
        <f>VLOOKUP($R$1&amp;R52,定价因子!$E:$F,2,0)</f>
        <v>0.91</v>
      </c>
      <c r="T52" s="61">
        <f t="shared" si="6"/>
        <v>1879.01689248</v>
      </c>
      <c r="U52" s="63">
        <f t="shared" si="8"/>
        <v>1859</v>
      </c>
      <c r="V52" s="63">
        <f t="shared" si="5"/>
        <v>1422.135</v>
      </c>
      <c r="W52" s="63">
        <f t="shared" si="3"/>
        <v>1688.445</v>
      </c>
      <c r="X52" s="64">
        <f t="shared" si="7"/>
        <v>-0.0106528539259596</v>
      </c>
    </row>
    <row r="53" spans="1:24">
      <c r="A53" s="52" t="str">
        <f>'【1】基本信息&amp;审核标准'!$E$2</f>
        <v>6-6栋</v>
      </c>
      <c r="B53" s="76">
        <v>703</v>
      </c>
      <c r="C53" s="3" t="s">
        <v>375</v>
      </c>
      <c r="D53" s="3" t="s">
        <v>34</v>
      </c>
      <c r="E53" s="56">
        <f>VLOOKUP(D53,'【2】运营中心填-楼栋基准格局定价'!B:H,7,0)</f>
        <v>1449.8</v>
      </c>
      <c r="F53" s="57" t="s">
        <v>57</v>
      </c>
      <c r="G53" s="77">
        <f>VLOOKUP($F$1&amp;F53,定价因子!E:F,2,0)</f>
        <v>1</v>
      </c>
      <c r="H53" s="46" t="s">
        <v>48</v>
      </c>
      <c r="I53" s="77">
        <f>VLOOKUP($H$1&amp;H53,定价因子!E:F,2,0)</f>
        <v>1</v>
      </c>
      <c r="J53" s="46" t="s">
        <v>95</v>
      </c>
      <c r="K53" s="77">
        <f>VLOOKUP($J$1&amp;J53,定价因子!E:F,2,0)</f>
        <v>0.96</v>
      </c>
      <c r="L53" s="46" t="s">
        <v>48</v>
      </c>
      <c r="M53" s="77">
        <f>VLOOKUP($L$1&amp;L53,定价因子!E:F,2,0)</f>
        <v>1</v>
      </c>
      <c r="N53" s="57" t="s">
        <v>57</v>
      </c>
      <c r="O53" s="57">
        <f>VLOOKUP($N$1&amp;N53,定价因子!E:F,2,0)</f>
        <v>1</v>
      </c>
      <c r="P53" s="57" t="s">
        <v>57</v>
      </c>
      <c r="Q53" s="59">
        <f>VLOOKUP($P$1&amp;P53,定价因子!$E:$F,2,0)</f>
        <v>1</v>
      </c>
      <c r="R53" s="78" t="s">
        <v>367</v>
      </c>
      <c r="S53" s="77">
        <f>VLOOKUP($R$1&amp;R53,定价因子!$E:$F,2,0)</f>
        <v>0.91</v>
      </c>
      <c r="T53" s="61">
        <f t="shared" si="6"/>
        <v>1266.54528</v>
      </c>
      <c r="U53" s="75">
        <v>1141</v>
      </c>
      <c r="V53" s="63">
        <f t="shared" si="5"/>
        <v>872.865</v>
      </c>
      <c r="W53" s="63">
        <f t="shared" si="3"/>
        <v>1074.555</v>
      </c>
      <c r="X53" s="64">
        <f t="shared" si="7"/>
        <v>-0.0991241939648617</v>
      </c>
    </row>
    <row r="54" spans="1:24">
      <c r="A54" s="52" t="str">
        <f>'【1】基本信息&amp;审核标准'!$E$2</f>
        <v>6-6栋</v>
      </c>
      <c r="B54" s="76">
        <v>704</v>
      </c>
      <c r="C54" s="3" t="s">
        <v>376</v>
      </c>
      <c r="D54" s="3" t="s">
        <v>37</v>
      </c>
      <c r="E54" s="56">
        <f>VLOOKUP(D54,'【2】运营中心填-楼栋基准格局定价'!B:H,7,0)</f>
        <v>2219.7</v>
      </c>
      <c r="F54" s="57" t="s">
        <v>59</v>
      </c>
      <c r="G54" s="77">
        <f>VLOOKUP($F$1&amp;F54,定价因子!E:F,2,0)</f>
        <v>0.95</v>
      </c>
      <c r="H54" s="46" t="s">
        <v>48</v>
      </c>
      <c r="I54" s="77">
        <f>VLOOKUP($H$1&amp;H54,定价因子!E:F,2,0)</f>
        <v>1</v>
      </c>
      <c r="J54" s="46" t="s">
        <v>95</v>
      </c>
      <c r="K54" s="77">
        <f>VLOOKUP($J$1&amp;J54,定价因子!E:F,2,0)</f>
        <v>0.96</v>
      </c>
      <c r="L54" s="46" t="s">
        <v>48</v>
      </c>
      <c r="M54" s="77">
        <f>VLOOKUP($L$1&amp;L54,定价因子!E:F,2,0)</f>
        <v>1</v>
      </c>
      <c r="N54" s="57" t="s">
        <v>57</v>
      </c>
      <c r="O54" s="57">
        <f>VLOOKUP($N$1&amp;N54,定价因子!E:F,2,0)</f>
        <v>1</v>
      </c>
      <c r="P54" s="57" t="s">
        <v>127</v>
      </c>
      <c r="Q54" s="59">
        <f>VLOOKUP($P$1&amp;P54,定价因子!$E:$F,2,0)</f>
        <v>1.02</v>
      </c>
      <c r="R54" s="78" t="s">
        <v>367</v>
      </c>
      <c r="S54" s="77">
        <f>VLOOKUP($R$1&amp;R54,定价因子!$E:$F,2,0)</f>
        <v>0.91</v>
      </c>
      <c r="T54" s="61">
        <f t="shared" si="6"/>
        <v>1879.01689248</v>
      </c>
      <c r="U54" s="75">
        <v>1692</v>
      </c>
      <c r="V54" s="63">
        <f t="shared" si="5"/>
        <v>1294.38</v>
      </c>
      <c r="W54" s="63">
        <f t="shared" si="3"/>
        <v>1545.66</v>
      </c>
      <c r="X54" s="64">
        <f t="shared" si="7"/>
        <v>-0.0995291171827454</v>
      </c>
    </row>
    <row r="55" spans="1:24">
      <c r="A55" s="52" t="str">
        <f>'【1】基本信息&amp;审核标准'!$E$2</f>
        <v>6-6栋</v>
      </c>
      <c r="B55" s="76">
        <v>705</v>
      </c>
      <c r="C55" s="3" t="s">
        <v>377</v>
      </c>
      <c r="D55" s="3" t="s">
        <v>34</v>
      </c>
      <c r="E55" s="56">
        <f>VLOOKUP(D55,'【2】运营中心填-楼栋基准格局定价'!B:H,7,0)</f>
        <v>1449.8</v>
      </c>
      <c r="F55" s="57" t="s">
        <v>59</v>
      </c>
      <c r="G55" s="77">
        <f>VLOOKUP($F$1&amp;F55,定价因子!E:F,2,0)</f>
        <v>0.95</v>
      </c>
      <c r="H55" s="46" t="s">
        <v>48</v>
      </c>
      <c r="I55" s="77">
        <f>VLOOKUP($H$1&amp;H55,定价因子!E:F,2,0)</f>
        <v>1</v>
      </c>
      <c r="J55" s="46" t="s">
        <v>95</v>
      </c>
      <c r="K55" s="77">
        <f>VLOOKUP($J$1&amp;J55,定价因子!E:F,2,0)</f>
        <v>0.96</v>
      </c>
      <c r="L55" s="46" t="s">
        <v>48</v>
      </c>
      <c r="M55" s="77">
        <f>VLOOKUP($L$1&amp;L55,定价因子!E:F,2,0)</f>
        <v>1</v>
      </c>
      <c r="N55" s="57" t="s">
        <v>57</v>
      </c>
      <c r="O55" s="57">
        <f>VLOOKUP($N$1&amp;N55,定价因子!E:F,2,0)</f>
        <v>1</v>
      </c>
      <c r="P55" s="57" t="s">
        <v>57</v>
      </c>
      <c r="Q55" s="59">
        <f>VLOOKUP($P$1&amp;P55,定价因子!$E:$F,2,0)</f>
        <v>1</v>
      </c>
      <c r="R55" s="78" t="s">
        <v>367</v>
      </c>
      <c r="S55" s="77">
        <f>VLOOKUP($R$1&amp;R55,定价因子!$E:$F,2,0)</f>
        <v>0.91</v>
      </c>
      <c r="T55" s="61">
        <f t="shared" si="6"/>
        <v>1203.218016</v>
      </c>
      <c r="U55" s="75">
        <v>1083</v>
      </c>
      <c r="V55" s="63">
        <f t="shared" si="5"/>
        <v>828.495</v>
      </c>
      <c r="W55" s="63">
        <f t="shared" si="3"/>
        <v>1024.965</v>
      </c>
      <c r="X55" s="64">
        <f t="shared" si="7"/>
        <v>-0.0999137433128329</v>
      </c>
    </row>
    <row r="56" spans="1:24">
      <c r="A56" s="52" t="str">
        <f>'【1】基本信息&amp;审核标准'!$E$2</f>
        <v>6-6栋</v>
      </c>
      <c r="B56" s="76">
        <v>706</v>
      </c>
      <c r="C56" s="3" t="s">
        <v>378</v>
      </c>
      <c r="D56" s="3" t="s">
        <v>34</v>
      </c>
      <c r="E56" s="56">
        <f>VLOOKUP(D56,'【2】运营中心填-楼栋基准格局定价'!B:H,7,0)</f>
        <v>1449.8</v>
      </c>
      <c r="F56" s="57" t="s">
        <v>59</v>
      </c>
      <c r="G56" s="77">
        <f>VLOOKUP($F$1&amp;F56,定价因子!E:F,2,0)</f>
        <v>0.95</v>
      </c>
      <c r="H56" s="46" t="s">
        <v>48</v>
      </c>
      <c r="I56" s="77">
        <f>VLOOKUP($H$1&amp;H56,定价因子!E:F,2,0)</f>
        <v>1</v>
      </c>
      <c r="J56" s="46" t="s">
        <v>95</v>
      </c>
      <c r="K56" s="77">
        <f>VLOOKUP($J$1&amp;J56,定价因子!E:F,2,0)</f>
        <v>0.96</v>
      </c>
      <c r="L56" s="46" t="s">
        <v>48</v>
      </c>
      <c r="M56" s="77">
        <f>VLOOKUP($L$1&amp;L56,定价因子!E:F,2,0)</f>
        <v>1</v>
      </c>
      <c r="N56" s="57" t="s">
        <v>57</v>
      </c>
      <c r="O56" s="57">
        <f>VLOOKUP($N$1&amp;N56,定价因子!E:F,2,0)</f>
        <v>1</v>
      </c>
      <c r="P56" s="57" t="s">
        <v>57</v>
      </c>
      <c r="Q56" s="59">
        <f>VLOOKUP($P$1&amp;P56,定价因子!$E:$F,2,0)</f>
        <v>1</v>
      </c>
      <c r="R56" s="78" t="s">
        <v>367</v>
      </c>
      <c r="S56" s="77">
        <f>VLOOKUP($R$1&amp;R56,定价因子!$E:$F,2,0)</f>
        <v>0.91</v>
      </c>
      <c r="T56" s="61">
        <f t="shared" si="6"/>
        <v>1203.218016</v>
      </c>
      <c r="U56" s="75">
        <v>1083</v>
      </c>
      <c r="V56" s="63">
        <f t="shared" si="5"/>
        <v>828.495</v>
      </c>
      <c r="W56" s="63">
        <f t="shared" si="3"/>
        <v>1024.965</v>
      </c>
      <c r="X56" s="64">
        <f t="shared" si="7"/>
        <v>-0.0999137433128329</v>
      </c>
    </row>
    <row r="57" spans="1:24">
      <c r="A57" s="52" t="str">
        <f>'【1】基本信息&amp;审核标准'!$E$2</f>
        <v>6-6栋</v>
      </c>
      <c r="B57" s="76">
        <v>707</v>
      </c>
      <c r="C57" s="3" t="s">
        <v>379</v>
      </c>
      <c r="D57" s="3" t="s">
        <v>34</v>
      </c>
      <c r="E57" s="56">
        <f>VLOOKUP(D57,'【2】运营中心填-楼栋基准格局定价'!B:H,7,0)</f>
        <v>1449.8</v>
      </c>
      <c r="F57" s="57" t="s">
        <v>57</v>
      </c>
      <c r="G57" s="77">
        <f>VLOOKUP($F$1&amp;F57,定价因子!E:F,2,0)</f>
        <v>1</v>
      </c>
      <c r="H57" s="46" t="s">
        <v>48</v>
      </c>
      <c r="I57" s="77">
        <f>VLOOKUP($H$1&amp;H57,定价因子!E:F,2,0)</f>
        <v>1</v>
      </c>
      <c r="J57" s="46" t="s">
        <v>95</v>
      </c>
      <c r="K57" s="77">
        <f>VLOOKUP($J$1&amp;J57,定价因子!E:F,2,0)</f>
        <v>0.96</v>
      </c>
      <c r="L57" s="46" t="s">
        <v>48</v>
      </c>
      <c r="M57" s="77">
        <f>VLOOKUP($L$1&amp;L57,定价因子!E:F,2,0)</f>
        <v>1</v>
      </c>
      <c r="N57" s="57" t="s">
        <v>111</v>
      </c>
      <c r="O57" s="57">
        <f>VLOOKUP($N$1&amp;N57,定价因子!E:F,2,0)</f>
        <v>1.03</v>
      </c>
      <c r="P57" s="57" t="s">
        <v>57</v>
      </c>
      <c r="Q57" s="59">
        <f>VLOOKUP($P$1&amp;P57,定价因子!$E:$F,2,0)</f>
        <v>1</v>
      </c>
      <c r="R57" s="78" t="s">
        <v>371</v>
      </c>
      <c r="S57" s="77">
        <f>VLOOKUP($R$1&amp;R57,定价因子!$E:$F,2,0)</f>
        <v>0.96</v>
      </c>
      <c r="T57" s="61">
        <f t="shared" si="6"/>
        <v>1376.2197504</v>
      </c>
      <c r="U57" s="63">
        <f>U49-50</f>
        <v>1300</v>
      </c>
      <c r="V57" s="63">
        <f t="shared" si="5"/>
        <v>994.5</v>
      </c>
      <c r="W57" s="63">
        <f t="shared" si="3"/>
        <v>1210.5</v>
      </c>
      <c r="X57" s="64">
        <f t="shared" si="7"/>
        <v>-0.0553834156048456</v>
      </c>
    </row>
    <row r="58" spans="1:24">
      <c r="A58" s="52" t="str">
        <f>'【1】基本信息&amp;审核标准'!$E$2</f>
        <v>6-6栋</v>
      </c>
      <c r="B58" s="76">
        <v>708</v>
      </c>
      <c r="C58" s="3" t="s">
        <v>380</v>
      </c>
      <c r="D58" s="3" t="s">
        <v>37</v>
      </c>
      <c r="E58" s="56">
        <f>VLOOKUP(D58,'【2】运营中心填-楼栋基准格局定价'!B:H,7,0)</f>
        <v>2219.7</v>
      </c>
      <c r="F58" s="57" t="s">
        <v>59</v>
      </c>
      <c r="G58" s="77">
        <f>VLOOKUP($F$1&amp;F58,定价因子!E:F,2,0)</f>
        <v>0.95</v>
      </c>
      <c r="H58" s="46" t="s">
        <v>48</v>
      </c>
      <c r="I58" s="77">
        <f>VLOOKUP($H$1&amp;H58,定价因子!E:F,2,0)</f>
        <v>1</v>
      </c>
      <c r="J58" s="46" t="s">
        <v>95</v>
      </c>
      <c r="K58" s="77">
        <f>VLOOKUP($J$1&amp;J58,定价因子!E:F,2,0)</f>
        <v>0.96</v>
      </c>
      <c r="L58" s="46" t="s">
        <v>48</v>
      </c>
      <c r="M58" s="77">
        <f>VLOOKUP($L$1&amp;L58,定价因子!E:F,2,0)</f>
        <v>1</v>
      </c>
      <c r="N58" s="57" t="s">
        <v>57</v>
      </c>
      <c r="O58" s="57">
        <f>VLOOKUP($N$1&amp;N58,定价因子!E:F,2,0)</f>
        <v>1</v>
      </c>
      <c r="P58" s="57" t="s">
        <v>132</v>
      </c>
      <c r="Q58" s="59">
        <f>VLOOKUP($P$1&amp;P58,定价因子!$E:$F,2,0)</f>
        <v>1.04</v>
      </c>
      <c r="R58" s="78" t="s">
        <v>381</v>
      </c>
      <c r="S58" s="77">
        <f>VLOOKUP($R$1&amp;R58,定价因子!$E:$F,2,0)</f>
        <v>1.03</v>
      </c>
      <c r="T58" s="61">
        <f t="shared" si="6"/>
        <v>2168.50128768</v>
      </c>
      <c r="U58" s="63">
        <f>U50-50</f>
        <v>2079</v>
      </c>
      <c r="V58" s="63">
        <f t="shared" si="5"/>
        <v>1590.435</v>
      </c>
      <c r="W58" s="63">
        <f t="shared" si="3"/>
        <v>1876.545</v>
      </c>
      <c r="X58" s="64">
        <f t="shared" si="7"/>
        <v>-0.0412733384981082</v>
      </c>
    </row>
    <row r="59" spans="1:24">
      <c r="A59" s="3"/>
      <c r="B59" s="3"/>
      <c r="C59" s="3"/>
      <c r="D59" s="3"/>
      <c r="E59" s="79"/>
      <c r="F59" s="3"/>
      <c r="G59" s="77" t="e">
        <f>VLOOKUP($F$1&amp;F59,定价因子!E:F,2,0)</f>
        <v>#N/A</v>
      </c>
      <c r="H59" s="3"/>
      <c r="I59" s="77" t="e">
        <f>VLOOKUP($H$1&amp;H59,定价因子!E:F,2,0)</f>
        <v>#N/A</v>
      </c>
      <c r="J59" s="3"/>
      <c r="K59" s="77" t="e">
        <f>VLOOKUP($J$1&amp;J59,定价因子!E:F,2,0)</f>
        <v>#N/A</v>
      </c>
      <c r="L59" s="3"/>
      <c r="M59" s="77" t="e">
        <f>VLOOKUP($L$1&amp;L59,定价因子!E:F,2,0)</f>
        <v>#N/A</v>
      </c>
      <c r="N59" s="3"/>
      <c r="O59" s="77" t="e">
        <f>VLOOKUP($N$1&amp;N59,定价因子!E:F,2,0)</f>
        <v>#N/A</v>
      </c>
      <c r="P59" s="3"/>
      <c r="Q59" s="55" t="e">
        <f>VLOOKUP($P$1&amp;P59,定价因子!$E:$F,2,0)</f>
        <v>#N/A</v>
      </c>
      <c r="R59" s="3"/>
      <c r="S59" s="77" t="e">
        <f>VLOOKUP($R$1&amp;R59,定价因子!$E:$F,2,0)</f>
        <v>#N/A</v>
      </c>
      <c r="T59" s="61"/>
      <c r="U59" s="63"/>
      <c r="V59" s="63"/>
      <c r="W59" s="63"/>
      <c r="X59" s="3"/>
    </row>
    <row r="60" spans="1:24">
      <c r="A60" s="3"/>
      <c r="B60" s="3"/>
      <c r="C60" s="3"/>
      <c r="D60" s="3"/>
      <c r="E60" s="79"/>
      <c r="F60" s="3"/>
      <c r="G60" s="77" t="e">
        <f>VLOOKUP($F$1&amp;F60,定价因子!E:F,2,0)</f>
        <v>#N/A</v>
      </c>
      <c r="H60" s="3"/>
      <c r="I60" s="77" t="e">
        <f>VLOOKUP($H$1&amp;H60,定价因子!E:F,2,0)</f>
        <v>#N/A</v>
      </c>
      <c r="J60" s="3"/>
      <c r="K60" s="77" t="e">
        <f>VLOOKUP($J$1&amp;J60,定价因子!E:F,2,0)</f>
        <v>#N/A</v>
      </c>
      <c r="L60" s="3"/>
      <c r="M60" s="77" t="e">
        <f>VLOOKUP($L$1&amp;L60,定价因子!E:F,2,0)</f>
        <v>#N/A</v>
      </c>
      <c r="N60" s="3"/>
      <c r="O60" s="77" t="e">
        <f>VLOOKUP($N$1&amp;N60,定价因子!E:F,2,0)</f>
        <v>#N/A</v>
      </c>
      <c r="P60" s="3"/>
      <c r="Q60" s="55" t="e">
        <f>VLOOKUP($P$1&amp;P60,定价因子!$E:$F,2,0)</f>
        <v>#N/A</v>
      </c>
      <c r="R60" s="3"/>
      <c r="S60" s="77" t="e">
        <f>VLOOKUP($R$1&amp;R60,定价因子!$E:$F,2,0)</f>
        <v>#N/A</v>
      </c>
      <c r="T60" s="61"/>
      <c r="U60" s="63"/>
      <c r="V60" s="63"/>
      <c r="W60" s="63"/>
      <c r="X60" s="3"/>
    </row>
    <row r="61" spans="1:24">
      <c r="A61" s="3"/>
      <c r="B61" s="3"/>
      <c r="C61" s="3"/>
      <c r="D61" s="3"/>
      <c r="E61" s="79"/>
      <c r="F61" s="3"/>
      <c r="G61" s="77" t="e">
        <f>VLOOKUP($F$1&amp;F61,定价因子!E:F,2,0)</f>
        <v>#N/A</v>
      </c>
      <c r="H61" s="3"/>
      <c r="I61" s="77" t="e">
        <f>VLOOKUP($H$1&amp;H61,定价因子!E:F,2,0)</f>
        <v>#N/A</v>
      </c>
      <c r="J61" s="3"/>
      <c r="K61" s="77" t="e">
        <f>VLOOKUP($J$1&amp;J61,定价因子!E:F,2,0)</f>
        <v>#N/A</v>
      </c>
      <c r="L61" s="3"/>
      <c r="M61" s="77" t="e">
        <f>VLOOKUP($L$1&amp;L61,定价因子!E:F,2,0)</f>
        <v>#N/A</v>
      </c>
      <c r="N61" s="3"/>
      <c r="O61" s="77" t="e">
        <f>VLOOKUP($N$1&amp;N61,定价因子!E:F,2,0)</f>
        <v>#N/A</v>
      </c>
      <c r="P61" s="3"/>
      <c r="Q61" s="55" t="e">
        <f>VLOOKUP($P$1&amp;P61,定价因子!$E:$F,2,0)</f>
        <v>#N/A</v>
      </c>
      <c r="R61" s="3"/>
      <c r="S61" s="77" t="e">
        <f>VLOOKUP($R$1&amp;R61,定价因子!$E:$F,2,0)</f>
        <v>#N/A</v>
      </c>
      <c r="T61" s="61"/>
      <c r="U61" s="63"/>
      <c r="V61" s="63"/>
      <c r="W61" s="63"/>
      <c r="X61" s="3"/>
    </row>
    <row r="62" spans="1:24">
      <c r="A62" s="3"/>
      <c r="B62" s="3"/>
      <c r="C62" s="3"/>
      <c r="D62" s="3"/>
      <c r="E62" s="79"/>
      <c r="F62" s="3"/>
      <c r="G62" s="77" t="e">
        <f>VLOOKUP($F$1&amp;F62,定价因子!E:F,2,0)</f>
        <v>#N/A</v>
      </c>
      <c r="H62" s="3"/>
      <c r="I62" s="77" t="e">
        <f>VLOOKUP($H$1&amp;H62,定价因子!E:F,2,0)</f>
        <v>#N/A</v>
      </c>
      <c r="J62" s="3"/>
      <c r="K62" s="77" t="e">
        <f>VLOOKUP($J$1&amp;J62,定价因子!E:F,2,0)</f>
        <v>#N/A</v>
      </c>
      <c r="L62" s="3"/>
      <c r="M62" s="77" t="e">
        <f>VLOOKUP($L$1&amp;L62,定价因子!E:F,2,0)</f>
        <v>#N/A</v>
      </c>
      <c r="N62" s="3"/>
      <c r="O62" s="77" t="e">
        <f>VLOOKUP($N$1&amp;N62,定价因子!E:F,2,0)</f>
        <v>#N/A</v>
      </c>
      <c r="P62" s="3"/>
      <c r="Q62" s="55" t="e">
        <f>VLOOKUP($P$1&amp;P62,定价因子!$E:$F,2,0)</f>
        <v>#N/A</v>
      </c>
      <c r="R62" s="3"/>
      <c r="S62" s="77" t="e">
        <f>VLOOKUP($R$1&amp;R62,定价因子!$E:$F,2,0)</f>
        <v>#N/A</v>
      </c>
      <c r="T62" s="61"/>
      <c r="U62" s="63"/>
      <c r="V62" s="63"/>
      <c r="W62" s="63"/>
      <c r="X62" s="3"/>
    </row>
    <row r="63" spans="1:24">
      <c r="A63" s="3"/>
      <c r="B63" s="3"/>
      <c r="C63" s="3"/>
      <c r="D63" s="3"/>
      <c r="E63" s="79"/>
      <c r="F63" s="3"/>
      <c r="G63" s="77" t="e">
        <f>VLOOKUP($F$1&amp;F63,定价因子!E:F,2,0)</f>
        <v>#N/A</v>
      </c>
      <c r="H63" s="3"/>
      <c r="I63" s="77" t="e">
        <f>VLOOKUP($H$1&amp;H63,定价因子!E:F,2,0)</f>
        <v>#N/A</v>
      </c>
      <c r="J63" s="3"/>
      <c r="K63" s="77" t="e">
        <f>VLOOKUP($J$1&amp;J63,定价因子!E:F,2,0)</f>
        <v>#N/A</v>
      </c>
      <c r="L63" s="3"/>
      <c r="M63" s="77" t="e">
        <f>VLOOKUP($L$1&amp;L63,定价因子!E:F,2,0)</f>
        <v>#N/A</v>
      </c>
      <c r="N63" s="3"/>
      <c r="O63" s="77" t="e">
        <f>VLOOKUP($N$1&amp;N63,定价因子!E:F,2,0)</f>
        <v>#N/A</v>
      </c>
      <c r="P63" s="3"/>
      <c r="Q63" s="55" t="e">
        <f>VLOOKUP($P$1&amp;P63,定价因子!$E:$F,2,0)</f>
        <v>#N/A</v>
      </c>
      <c r="R63" s="3"/>
      <c r="S63" s="77" t="e">
        <f>VLOOKUP($R$1&amp;R63,定价因子!$E:$F,2,0)</f>
        <v>#N/A</v>
      </c>
      <c r="T63" s="61"/>
      <c r="U63" s="63"/>
      <c r="V63" s="63"/>
      <c r="W63" s="63"/>
      <c r="X63" s="3"/>
    </row>
    <row r="64" spans="1:24">
      <c r="A64" s="3"/>
      <c r="B64" s="3"/>
      <c r="C64" s="3"/>
      <c r="D64" s="3"/>
      <c r="E64" s="79"/>
      <c r="F64" s="3"/>
      <c r="G64" s="77" t="e">
        <f>VLOOKUP($F$1&amp;F64,定价因子!E:F,2,0)</f>
        <v>#N/A</v>
      </c>
      <c r="H64" s="3"/>
      <c r="I64" s="77" t="e">
        <f>VLOOKUP($H$1&amp;H64,定价因子!E:F,2,0)</f>
        <v>#N/A</v>
      </c>
      <c r="J64" s="3"/>
      <c r="K64" s="77" t="e">
        <f>VLOOKUP($J$1&amp;J64,定价因子!E:F,2,0)</f>
        <v>#N/A</v>
      </c>
      <c r="L64" s="3"/>
      <c r="M64" s="77" t="e">
        <f>VLOOKUP($L$1&amp;L64,定价因子!E:F,2,0)</f>
        <v>#N/A</v>
      </c>
      <c r="N64" s="3"/>
      <c r="O64" s="77" t="e">
        <f>VLOOKUP($N$1&amp;N64,定价因子!E:F,2,0)</f>
        <v>#N/A</v>
      </c>
      <c r="P64" s="3"/>
      <c r="Q64" s="55" t="e">
        <f>VLOOKUP($P$1&amp;P64,定价因子!$E:$F,2,0)</f>
        <v>#N/A</v>
      </c>
      <c r="R64" s="3"/>
      <c r="S64" s="77" t="e">
        <f>VLOOKUP($R$1&amp;R64,定价因子!$E:$F,2,0)</f>
        <v>#N/A</v>
      </c>
      <c r="T64" s="61"/>
      <c r="U64" s="63"/>
      <c r="V64" s="63"/>
      <c r="W64" s="63"/>
      <c r="X64" s="3"/>
    </row>
    <row r="65" spans="1:24">
      <c r="A65" s="3"/>
      <c r="B65" s="3"/>
      <c r="C65" s="3"/>
      <c r="D65" s="3"/>
      <c r="E65" s="79"/>
      <c r="F65" s="3"/>
      <c r="G65" s="77" t="e">
        <f>VLOOKUP($F$1&amp;F65,定价因子!E:F,2,0)</f>
        <v>#N/A</v>
      </c>
      <c r="H65" s="3"/>
      <c r="I65" s="77" t="e">
        <f>VLOOKUP($H$1&amp;H65,定价因子!E:F,2,0)</f>
        <v>#N/A</v>
      </c>
      <c r="J65" s="3"/>
      <c r="K65" s="77" t="e">
        <f>VLOOKUP($J$1&amp;J65,定价因子!E:F,2,0)</f>
        <v>#N/A</v>
      </c>
      <c r="L65" s="3"/>
      <c r="M65" s="77" t="e">
        <f>VLOOKUP($L$1&amp;L65,定价因子!E:F,2,0)</f>
        <v>#N/A</v>
      </c>
      <c r="N65" s="3"/>
      <c r="O65" s="77" t="e">
        <f>VLOOKUP($N$1&amp;N65,定价因子!E:F,2,0)</f>
        <v>#N/A</v>
      </c>
      <c r="P65" s="3"/>
      <c r="Q65" s="55" t="e">
        <f>VLOOKUP($P$1&amp;P65,定价因子!$E:$F,2,0)</f>
        <v>#N/A</v>
      </c>
      <c r="R65" s="3"/>
      <c r="S65" s="77" t="e">
        <f>VLOOKUP($R$1&amp;R65,定价因子!$E:$F,2,0)</f>
        <v>#N/A</v>
      </c>
      <c r="T65" s="61"/>
      <c r="U65" s="63"/>
      <c r="V65" s="63"/>
      <c r="W65" s="63"/>
      <c r="X65" s="3"/>
    </row>
    <row r="66" spans="1:24">
      <c r="A66" s="3"/>
      <c r="B66" s="3"/>
      <c r="C66" s="3"/>
      <c r="D66" s="3"/>
      <c r="E66" s="79"/>
      <c r="F66" s="3"/>
      <c r="G66" s="77" t="e">
        <f>VLOOKUP($F$1&amp;F66,定价因子!E:F,2,0)</f>
        <v>#N/A</v>
      </c>
      <c r="H66" s="3"/>
      <c r="I66" s="77" t="e">
        <f>VLOOKUP($H$1&amp;H66,定价因子!E:F,2,0)</f>
        <v>#N/A</v>
      </c>
      <c r="J66" s="3"/>
      <c r="K66" s="77" t="e">
        <f>VLOOKUP($J$1&amp;J66,定价因子!E:F,2,0)</f>
        <v>#N/A</v>
      </c>
      <c r="L66" s="3"/>
      <c r="M66" s="77" t="e">
        <f>VLOOKUP($L$1&amp;L66,定价因子!E:F,2,0)</f>
        <v>#N/A</v>
      </c>
      <c r="N66" s="3"/>
      <c r="O66" s="77" t="e">
        <f>VLOOKUP($N$1&amp;N66,定价因子!E:F,2,0)</f>
        <v>#N/A</v>
      </c>
      <c r="P66" s="3"/>
      <c r="Q66" s="55" t="e">
        <f>VLOOKUP($P$1&amp;P66,定价因子!$E:$F,2,0)</f>
        <v>#N/A</v>
      </c>
      <c r="R66" s="3"/>
      <c r="S66" s="77" t="e">
        <f>VLOOKUP($R$1&amp;R66,定价因子!$E:$F,2,0)</f>
        <v>#N/A</v>
      </c>
      <c r="T66" s="61"/>
      <c r="U66" s="63"/>
      <c r="V66" s="63"/>
      <c r="W66" s="63"/>
      <c r="X66" s="3"/>
    </row>
    <row r="67" spans="1:24">
      <c r="A67" s="3"/>
      <c r="B67" s="3"/>
      <c r="C67" s="3"/>
      <c r="D67" s="3"/>
      <c r="E67" s="79"/>
      <c r="F67" s="3"/>
      <c r="G67" s="77" t="e">
        <f>VLOOKUP($F$1&amp;F67,定价因子!E:F,2,0)</f>
        <v>#N/A</v>
      </c>
      <c r="H67" s="3"/>
      <c r="I67" s="77" t="e">
        <f>VLOOKUP($H$1&amp;H67,定价因子!E:F,2,0)</f>
        <v>#N/A</v>
      </c>
      <c r="J67" s="3"/>
      <c r="K67" s="77" t="e">
        <f>VLOOKUP($J$1&amp;J67,定价因子!E:F,2,0)</f>
        <v>#N/A</v>
      </c>
      <c r="L67" s="3"/>
      <c r="M67" s="77" t="e">
        <f>VLOOKUP($L$1&amp;L67,定价因子!E:F,2,0)</f>
        <v>#N/A</v>
      </c>
      <c r="N67" s="3"/>
      <c r="O67" s="77" t="e">
        <f>VLOOKUP($N$1&amp;N67,定价因子!E:F,2,0)</f>
        <v>#N/A</v>
      </c>
      <c r="P67" s="3"/>
      <c r="Q67" s="55" t="e">
        <f>VLOOKUP($P$1&amp;P67,定价因子!$E:$F,2,0)</f>
        <v>#N/A</v>
      </c>
      <c r="R67" s="3"/>
      <c r="S67" s="77" t="e">
        <f>VLOOKUP($R$1&amp;R67,定价因子!$E:$F,2,0)</f>
        <v>#N/A</v>
      </c>
      <c r="T67" s="61"/>
      <c r="U67" s="63"/>
      <c r="V67" s="63"/>
      <c r="W67" s="63"/>
      <c r="X67" s="3"/>
    </row>
    <row r="68" spans="1:24">
      <c r="A68" s="3"/>
      <c r="B68" s="3"/>
      <c r="C68" s="3"/>
      <c r="D68" s="3"/>
      <c r="E68" s="79"/>
      <c r="F68" s="3"/>
      <c r="G68" s="77" t="e">
        <f>VLOOKUP($F$1&amp;F68,定价因子!E:F,2,0)</f>
        <v>#N/A</v>
      </c>
      <c r="H68" s="3"/>
      <c r="I68" s="77" t="e">
        <f>VLOOKUP($H$1&amp;H68,定价因子!E:F,2,0)</f>
        <v>#N/A</v>
      </c>
      <c r="J68" s="3"/>
      <c r="K68" s="77" t="e">
        <f>VLOOKUP($J$1&amp;J68,定价因子!E:F,2,0)</f>
        <v>#N/A</v>
      </c>
      <c r="L68" s="3"/>
      <c r="M68" s="77" t="e">
        <f>VLOOKUP($L$1&amp;L68,定价因子!E:F,2,0)</f>
        <v>#N/A</v>
      </c>
      <c r="N68" s="3"/>
      <c r="O68" s="77" t="e">
        <f>VLOOKUP($N$1&amp;N68,定价因子!E:F,2,0)</f>
        <v>#N/A</v>
      </c>
      <c r="P68" s="3"/>
      <c r="Q68" s="55" t="e">
        <f>VLOOKUP($P$1&amp;P68,定价因子!$E:$F,2,0)</f>
        <v>#N/A</v>
      </c>
      <c r="R68" s="3"/>
      <c r="S68" s="77" t="e">
        <f>VLOOKUP($R$1&amp;R68,定价因子!$E:$F,2,0)</f>
        <v>#N/A</v>
      </c>
      <c r="T68" s="61"/>
      <c r="U68" s="63"/>
      <c r="V68" s="63"/>
      <c r="W68" s="63"/>
      <c r="X68" s="3"/>
    </row>
    <row r="69" spans="1:24">
      <c r="A69" s="3"/>
      <c r="B69" s="3"/>
      <c r="C69" s="3"/>
      <c r="D69" s="3"/>
      <c r="E69" s="79"/>
      <c r="F69" s="3"/>
      <c r="G69" s="77" t="e">
        <f>VLOOKUP($F$1&amp;F69,定价因子!E:F,2,0)</f>
        <v>#N/A</v>
      </c>
      <c r="H69" s="3"/>
      <c r="I69" s="77" t="e">
        <f>VLOOKUP($H$1&amp;H69,定价因子!E:F,2,0)</f>
        <v>#N/A</v>
      </c>
      <c r="J69" s="3"/>
      <c r="K69" s="77" t="e">
        <f>VLOOKUP($J$1&amp;J69,定价因子!E:F,2,0)</f>
        <v>#N/A</v>
      </c>
      <c r="L69" s="3"/>
      <c r="M69" s="77" t="e">
        <f>VLOOKUP($L$1&amp;L69,定价因子!E:F,2,0)</f>
        <v>#N/A</v>
      </c>
      <c r="N69" s="3"/>
      <c r="O69" s="77" t="e">
        <f>VLOOKUP($N$1&amp;N69,定价因子!E:F,2,0)</f>
        <v>#N/A</v>
      </c>
      <c r="P69" s="3"/>
      <c r="Q69" s="55" t="e">
        <f>VLOOKUP($P$1&amp;P69,定价因子!$E:$F,2,0)</f>
        <v>#N/A</v>
      </c>
      <c r="R69" s="3"/>
      <c r="S69" s="77" t="e">
        <f>VLOOKUP($R$1&amp;R69,定价因子!$E:$F,2,0)</f>
        <v>#N/A</v>
      </c>
      <c r="T69" s="61"/>
      <c r="U69" s="63"/>
      <c r="V69" s="63"/>
      <c r="W69" s="63"/>
      <c r="X69" s="3"/>
    </row>
    <row r="70" spans="1:24">
      <c r="A70" s="3"/>
      <c r="B70" s="3"/>
      <c r="C70" s="3"/>
      <c r="D70" s="3"/>
      <c r="E70" s="79"/>
      <c r="F70" s="3"/>
      <c r="G70" s="77" t="e">
        <f>VLOOKUP($F$1&amp;F70,定价因子!E:F,2,0)</f>
        <v>#N/A</v>
      </c>
      <c r="H70" s="3"/>
      <c r="I70" s="77" t="e">
        <f>VLOOKUP($H$1&amp;H70,定价因子!E:F,2,0)</f>
        <v>#N/A</v>
      </c>
      <c r="J70" s="3"/>
      <c r="K70" s="77" t="e">
        <f>VLOOKUP($J$1&amp;J70,定价因子!E:F,2,0)</f>
        <v>#N/A</v>
      </c>
      <c r="L70" s="3"/>
      <c r="M70" s="77" t="e">
        <f>VLOOKUP($L$1&amp;L70,定价因子!E:F,2,0)</f>
        <v>#N/A</v>
      </c>
      <c r="N70" s="3"/>
      <c r="O70" s="77" t="e">
        <f>VLOOKUP($N$1&amp;N70,定价因子!E:F,2,0)</f>
        <v>#N/A</v>
      </c>
      <c r="P70" s="3"/>
      <c r="Q70" s="55" t="e">
        <f>VLOOKUP($P$1&amp;P70,定价因子!$E:$F,2,0)</f>
        <v>#N/A</v>
      </c>
      <c r="R70" s="3"/>
      <c r="S70" s="77" t="e">
        <f>VLOOKUP($R$1&amp;R70,定价因子!$E:$F,2,0)</f>
        <v>#N/A</v>
      </c>
      <c r="T70" s="61"/>
      <c r="U70" s="63"/>
      <c r="V70" s="63"/>
      <c r="W70" s="63"/>
      <c r="X70" s="3"/>
    </row>
    <row r="71" spans="1:24">
      <c r="A71" s="3"/>
      <c r="B71" s="3"/>
      <c r="C71" s="3"/>
      <c r="D71" s="3"/>
      <c r="E71" s="79"/>
      <c r="F71" s="3"/>
      <c r="G71" s="77" t="e">
        <f>VLOOKUP($F$1&amp;F71,定价因子!E:F,2,0)</f>
        <v>#N/A</v>
      </c>
      <c r="H71" s="3"/>
      <c r="I71" s="77" t="e">
        <f>VLOOKUP($H$1&amp;H71,定价因子!E:F,2,0)</f>
        <v>#N/A</v>
      </c>
      <c r="J71" s="3"/>
      <c r="K71" s="77" t="e">
        <f>VLOOKUP($J$1&amp;J71,定价因子!E:F,2,0)</f>
        <v>#N/A</v>
      </c>
      <c r="L71" s="3"/>
      <c r="M71" s="77" t="e">
        <f>VLOOKUP($L$1&amp;L71,定价因子!E:F,2,0)</f>
        <v>#N/A</v>
      </c>
      <c r="N71" s="3"/>
      <c r="O71" s="77" t="e">
        <f>VLOOKUP($N$1&amp;N71,定价因子!E:F,2,0)</f>
        <v>#N/A</v>
      </c>
      <c r="P71" s="3"/>
      <c r="Q71" s="55" t="e">
        <f>VLOOKUP($P$1&amp;P71,定价因子!$E:$F,2,0)</f>
        <v>#N/A</v>
      </c>
      <c r="R71" s="3"/>
      <c r="S71" s="77" t="e">
        <f>VLOOKUP($R$1&amp;R71,定价因子!$E:$F,2,0)</f>
        <v>#N/A</v>
      </c>
      <c r="T71" s="61"/>
      <c r="U71" s="63"/>
      <c r="V71" s="63"/>
      <c r="W71" s="63"/>
      <c r="X71" s="3"/>
    </row>
    <row r="72" spans="1:24">
      <c r="A72" s="3"/>
      <c r="B72" s="3"/>
      <c r="C72" s="3"/>
      <c r="D72" s="3"/>
      <c r="E72" s="79"/>
      <c r="F72" s="3"/>
      <c r="G72" s="77" t="e">
        <f>VLOOKUP($F$1&amp;F72,定价因子!E:F,2,0)</f>
        <v>#N/A</v>
      </c>
      <c r="H72" s="3"/>
      <c r="I72" s="77" t="e">
        <f>VLOOKUP($H$1&amp;H72,定价因子!E:F,2,0)</f>
        <v>#N/A</v>
      </c>
      <c r="J72" s="3"/>
      <c r="K72" s="77" t="e">
        <f>VLOOKUP($J$1&amp;J72,定价因子!E:F,2,0)</f>
        <v>#N/A</v>
      </c>
      <c r="L72" s="3"/>
      <c r="M72" s="77" t="e">
        <f>VLOOKUP($L$1&amp;L72,定价因子!E:F,2,0)</f>
        <v>#N/A</v>
      </c>
      <c r="N72" s="3"/>
      <c r="O72" s="77" t="e">
        <f>VLOOKUP($N$1&amp;N72,定价因子!E:F,2,0)</f>
        <v>#N/A</v>
      </c>
      <c r="P72" s="3"/>
      <c r="Q72" s="55" t="e">
        <f>VLOOKUP($P$1&amp;P72,定价因子!$E:$F,2,0)</f>
        <v>#N/A</v>
      </c>
      <c r="R72" s="3"/>
      <c r="S72" s="77" t="e">
        <f>VLOOKUP($R$1&amp;R72,定价因子!$E:$F,2,0)</f>
        <v>#N/A</v>
      </c>
      <c r="T72" s="61"/>
      <c r="U72" s="63"/>
      <c r="V72" s="63"/>
      <c r="W72" s="63"/>
      <c r="X72" s="3"/>
    </row>
    <row r="73" spans="1:24">
      <c r="A73" s="3"/>
      <c r="B73" s="3"/>
      <c r="C73" s="3"/>
      <c r="D73" s="3"/>
      <c r="E73" s="79"/>
      <c r="F73" s="3"/>
      <c r="G73" s="77" t="e">
        <f>VLOOKUP($F$1&amp;F73,定价因子!E:F,2,0)</f>
        <v>#N/A</v>
      </c>
      <c r="H73" s="3"/>
      <c r="I73" s="77" t="e">
        <f>VLOOKUP($H$1&amp;H73,定价因子!E:F,2,0)</f>
        <v>#N/A</v>
      </c>
      <c r="J73" s="3"/>
      <c r="K73" s="77" t="e">
        <f>VLOOKUP($J$1&amp;J73,定价因子!E:F,2,0)</f>
        <v>#N/A</v>
      </c>
      <c r="L73" s="3"/>
      <c r="M73" s="77" t="e">
        <f>VLOOKUP($L$1&amp;L73,定价因子!E:F,2,0)</f>
        <v>#N/A</v>
      </c>
      <c r="N73" s="3"/>
      <c r="O73" s="77" t="e">
        <f>VLOOKUP($N$1&amp;N73,定价因子!E:F,2,0)</f>
        <v>#N/A</v>
      </c>
      <c r="P73" s="3"/>
      <c r="Q73" s="55" t="e">
        <f>VLOOKUP($P$1&amp;P73,定价因子!$E:$F,2,0)</f>
        <v>#N/A</v>
      </c>
      <c r="R73" s="3"/>
      <c r="S73" s="77" t="e">
        <f>VLOOKUP($R$1&amp;R73,定价因子!$E:$F,2,0)</f>
        <v>#N/A</v>
      </c>
      <c r="T73" s="61"/>
      <c r="U73" s="63"/>
      <c r="V73" s="63"/>
      <c r="W73" s="63"/>
      <c r="X73" s="3"/>
    </row>
    <row r="74" spans="1:24">
      <c r="A74" s="3"/>
      <c r="B74" s="3"/>
      <c r="C74" s="3"/>
      <c r="D74" s="3"/>
      <c r="E74" s="79"/>
      <c r="F74" s="3"/>
      <c r="G74" s="77" t="e">
        <f>VLOOKUP($F$1&amp;F74,定价因子!E:F,2,0)</f>
        <v>#N/A</v>
      </c>
      <c r="H74" s="3"/>
      <c r="I74" s="77" t="e">
        <f>VLOOKUP($H$1&amp;H74,定价因子!E:F,2,0)</f>
        <v>#N/A</v>
      </c>
      <c r="J74" s="3"/>
      <c r="K74" s="77" t="e">
        <f>VLOOKUP($J$1&amp;J74,定价因子!E:F,2,0)</f>
        <v>#N/A</v>
      </c>
      <c r="L74" s="3"/>
      <c r="M74" s="77" t="e">
        <f>VLOOKUP($L$1&amp;L74,定价因子!E:F,2,0)</f>
        <v>#N/A</v>
      </c>
      <c r="N74" s="3"/>
      <c r="O74" s="77" t="e">
        <f>VLOOKUP($N$1&amp;N74,定价因子!E:F,2,0)</f>
        <v>#N/A</v>
      </c>
      <c r="P74" s="3"/>
      <c r="Q74" s="55" t="e">
        <f>VLOOKUP($P$1&amp;P74,定价因子!$E:$F,2,0)</f>
        <v>#N/A</v>
      </c>
      <c r="R74" s="3"/>
      <c r="S74" s="77" t="e">
        <f>VLOOKUP($R$1&amp;R74,定价因子!$E:$F,2,0)</f>
        <v>#N/A</v>
      </c>
      <c r="T74" s="61"/>
      <c r="U74" s="63"/>
      <c r="V74" s="63"/>
      <c r="W74" s="63"/>
      <c r="X74" s="3"/>
    </row>
    <row r="75" spans="1:24">
      <c r="A75" s="3"/>
      <c r="B75" s="3"/>
      <c r="C75" s="3"/>
      <c r="D75" s="3"/>
      <c r="E75" s="79"/>
      <c r="F75" s="3"/>
      <c r="G75" s="77" t="e">
        <f>VLOOKUP($F$1&amp;F75,定价因子!E:F,2,0)</f>
        <v>#N/A</v>
      </c>
      <c r="H75" s="3"/>
      <c r="I75" s="77" t="e">
        <f>VLOOKUP($H$1&amp;H75,定价因子!E:F,2,0)</f>
        <v>#N/A</v>
      </c>
      <c r="J75" s="3"/>
      <c r="K75" s="77" t="e">
        <f>VLOOKUP($J$1&amp;J75,定价因子!E:F,2,0)</f>
        <v>#N/A</v>
      </c>
      <c r="L75" s="3"/>
      <c r="M75" s="77" t="e">
        <f>VLOOKUP($L$1&amp;L75,定价因子!E:F,2,0)</f>
        <v>#N/A</v>
      </c>
      <c r="N75" s="3"/>
      <c r="O75" s="77" t="e">
        <f>VLOOKUP($N$1&amp;N75,定价因子!E:F,2,0)</f>
        <v>#N/A</v>
      </c>
      <c r="P75" s="3"/>
      <c r="Q75" s="55" t="e">
        <f>VLOOKUP($P$1&amp;P75,定价因子!$E:$F,2,0)</f>
        <v>#N/A</v>
      </c>
      <c r="R75" s="3"/>
      <c r="S75" s="77" t="e">
        <f>VLOOKUP($R$1&amp;R75,定价因子!$E:$F,2,0)</f>
        <v>#N/A</v>
      </c>
      <c r="T75" s="61"/>
      <c r="U75" s="63"/>
      <c r="V75" s="63"/>
      <c r="W75" s="63"/>
      <c r="X75" s="3"/>
    </row>
    <row r="76" spans="1:24">
      <c r="A76" s="3"/>
      <c r="B76" s="3"/>
      <c r="C76" s="3"/>
      <c r="D76" s="3"/>
      <c r="E76" s="79"/>
      <c r="F76" s="3"/>
      <c r="G76" s="77" t="e">
        <f>VLOOKUP($F$1&amp;F76,定价因子!E:F,2,0)</f>
        <v>#N/A</v>
      </c>
      <c r="H76" s="3"/>
      <c r="I76" s="77" t="e">
        <f>VLOOKUP($H$1&amp;H76,定价因子!E:F,2,0)</f>
        <v>#N/A</v>
      </c>
      <c r="J76" s="3"/>
      <c r="K76" s="77" t="e">
        <f>VLOOKUP($J$1&amp;J76,定价因子!E:F,2,0)</f>
        <v>#N/A</v>
      </c>
      <c r="L76" s="3"/>
      <c r="M76" s="77" t="e">
        <f>VLOOKUP($L$1&amp;L76,定价因子!E:F,2,0)</f>
        <v>#N/A</v>
      </c>
      <c r="N76" s="3"/>
      <c r="O76" s="77" t="e">
        <f>VLOOKUP($N$1&amp;N76,定价因子!E:F,2,0)</f>
        <v>#N/A</v>
      </c>
      <c r="P76" s="3"/>
      <c r="Q76" s="55" t="e">
        <f>VLOOKUP($P$1&amp;P76,定价因子!$E:$F,2,0)</f>
        <v>#N/A</v>
      </c>
      <c r="R76" s="3"/>
      <c r="S76" s="77" t="e">
        <f>VLOOKUP($R$1&amp;R76,定价因子!$E:$F,2,0)</f>
        <v>#N/A</v>
      </c>
      <c r="T76" s="61"/>
      <c r="U76" s="63"/>
      <c r="V76" s="63"/>
      <c r="W76" s="63"/>
      <c r="X76" s="3"/>
    </row>
    <row r="77" spans="1:24">
      <c r="A77" s="3"/>
      <c r="B77" s="3"/>
      <c r="C77" s="3"/>
      <c r="D77" s="3"/>
      <c r="E77" s="79"/>
      <c r="F77" s="3"/>
      <c r="G77" s="77" t="e">
        <f>VLOOKUP($F$1&amp;F77,定价因子!E:F,2,0)</f>
        <v>#N/A</v>
      </c>
      <c r="H77" s="3"/>
      <c r="I77" s="77" t="e">
        <f>VLOOKUP($H$1&amp;H77,定价因子!E:F,2,0)</f>
        <v>#N/A</v>
      </c>
      <c r="J77" s="3"/>
      <c r="K77" s="77" t="e">
        <f>VLOOKUP($J$1&amp;J77,定价因子!E:F,2,0)</f>
        <v>#N/A</v>
      </c>
      <c r="L77" s="3"/>
      <c r="M77" s="77" t="e">
        <f>VLOOKUP($L$1&amp;L77,定价因子!E:F,2,0)</f>
        <v>#N/A</v>
      </c>
      <c r="N77" s="3"/>
      <c r="O77" s="77" t="e">
        <f>VLOOKUP($N$1&amp;N77,定价因子!E:F,2,0)</f>
        <v>#N/A</v>
      </c>
      <c r="P77" s="3"/>
      <c r="Q77" s="55" t="e">
        <f>VLOOKUP($P$1&amp;P77,定价因子!$E:$F,2,0)</f>
        <v>#N/A</v>
      </c>
      <c r="R77" s="3"/>
      <c r="S77" s="77" t="e">
        <f>VLOOKUP($R$1&amp;R77,定价因子!$E:$F,2,0)</f>
        <v>#N/A</v>
      </c>
      <c r="T77" s="61"/>
      <c r="U77" s="63"/>
      <c r="V77" s="63"/>
      <c r="W77" s="63"/>
      <c r="X77" s="3"/>
    </row>
    <row r="78" spans="1:24">
      <c r="A78" s="3"/>
      <c r="B78" s="3"/>
      <c r="C78" s="3"/>
      <c r="D78" s="3"/>
      <c r="E78" s="79"/>
      <c r="F78" s="3"/>
      <c r="G78" s="77" t="e">
        <f>VLOOKUP($F$1&amp;F78,定价因子!E:F,2,0)</f>
        <v>#N/A</v>
      </c>
      <c r="H78" s="3"/>
      <c r="I78" s="77" t="e">
        <f>VLOOKUP($H$1&amp;H78,定价因子!E:F,2,0)</f>
        <v>#N/A</v>
      </c>
      <c r="J78" s="3"/>
      <c r="K78" s="77" t="e">
        <f>VLOOKUP($J$1&amp;J78,定价因子!E:F,2,0)</f>
        <v>#N/A</v>
      </c>
      <c r="L78" s="3"/>
      <c r="M78" s="77" t="e">
        <f>VLOOKUP($L$1&amp;L78,定价因子!E:F,2,0)</f>
        <v>#N/A</v>
      </c>
      <c r="N78" s="3"/>
      <c r="O78" s="77" t="e">
        <f>VLOOKUP($N$1&amp;N78,定价因子!E:F,2,0)</f>
        <v>#N/A</v>
      </c>
      <c r="P78" s="3"/>
      <c r="Q78" s="55" t="e">
        <f>VLOOKUP($P$1&amp;P78,定价因子!$E:$F,2,0)</f>
        <v>#N/A</v>
      </c>
      <c r="R78" s="3"/>
      <c r="S78" s="77" t="e">
        <f>VLOOKUP($R$1&amp;R78,定价因子!$E:$F,2,0)</f>
        <v>#N/A</v>
      </c>
      <c r="T78" s="61"/>
      <c r="U78" s="63"/>
      <c r="V78" s="63"/>
      <c r="W78" s="63"/>
      <c r="X78" s="3"/>
    </row>
    <row r="79" spans="1:24">
      <c r="A79" s="3"/>
      <c r="B79" s="3"/>
      <c r="C79" s="3"/>
      <c r="D79" s="3"/>
      <c r="E79" s="79"/>
      <c r="F79" s="3"/>
      <c r="G79" s="77" t="e">
        <f>VLOOKUP($F$1&amp;F79,定价因子!E:F,2,0)</f>
        <v>#N/A</v>
      </c>
      <c r="H79" s="3"/>
      <c r="I79" s="77" t="e">
        <f>VLOOKUP($H$1&amp;H79,定价因子!E:F,2,0)</f>
        <v>#N/A</v>
      </c>
      <c r="J79" s="3"/>
      <c r="K79" s="77" t="e">
        <f>VLOOKUP($J$1&amp;J79,定价因子!E:F,2,0)</f>
        <v>#N/A</v>
      </c>
      <c r="L79" s="3"/>
      <c r="M79" s="77" t="e">
        <f>VLOOKUP($L$1&amp;L79,定价因子!E:F,2,0)</f>
        <v>#N/A</v>
      </c>
      <c r="N79" s="3"/>
      <c r="O79" s="77" t="e">
        <f>VLOOKUP($N$1&amp;N79,定价因子!E:F,2,0)</f>
        <v>#N/A</v>
      </c>
      <c r="P79" s="3"/>
      <c r="Q79" s="55" t="e">
        <f>VLOOKUP($P$1&amp;P79,定价因子!$E:$F,2,0)</f>
        <v>#N/A</v>
      </c>
      <c r="R79" s="3"/>
      <c r="S79" s="77" t="e">
        <f>VLOOKUP($R$1&amp;R79,定价因子!$E:$F,2,0)</f>
        <v>#N/A</v>
      </c>
      <c r="T79" s="61"/>
      <c r="U79" s="63"/>
      <c r="V79" s="63"/>
      <c r="W79" s="63"/>
      <c r="X79" s="3"/>
    </row>
    <row r="80" spans="1:24">
      <c r="A80" s="3"/>
      <c r="B80" s="3"/>
      <c r="C80" s="3"/>
      <c r="D80" s="3"/>
      <c r="E80" s="79"/>
      <c r="F80" s="3"/>
      <c r="G80" s="77" t="e">
        <f>VLOOKUP($F$1&amp;F80,定价因子!E:F,2,0)</f>
        <v>#N/A</v>
      </c>
      <c r="H80" s="3"/>
      <c r="I80" s="77" t="e">
        <f>VLOOKUP($H$1&amp;H80,定价因子!E:F,2,0)</f>
        <v>#N/A</v>
      </c>
      <c r="J80" s="3"/>
      <c r="K80" s="77" t="e">
        <f>VLOOKUP($J$1&amp;J80,定价因子!E:F,2,0)</f>
        <v>#N/A</v>
      </c>
      <c r="L80" s="3"/>
      <c r="M80" s="77" t="e">
        <f>VLOOKUP($L$1&amp;L80,定价因子!E:F,2,0)</f>
        <v>#N/A</v>
      </c>
      <c r="N80" s="3"/>
      <c r="O80" s="77" t="e">
        <f>VLOOKUP($N$1&amp;N80,定价因子!E:F,2,0)</f>
        <v>#N/A</v>
      </c>
      <c r="P80" s="3"/>
      <c r="Q80" s="55" t="e">
        <f>VLOOKUP($P$1&amp;P80,定价因子!$E:$F,2,0)</f>
        <v>#N/A</v>
      </c>
      <c r="R80" s="3"/>
      <c r="S80" s="77" t="e">
        <f>VLOOKUP($R$1&amp;R80,定价因子!$E:$F,2,0)</f>
        <v>#N/A</v>
      </c>
      <c r="T80" s="61"/>
      <c r="U80" s="63"/>
      <c r="V80" s="63"/>
      <c r="W80" s="63"/>
      <c r="X80" s="3"/>
    </row>
    <row r="81" spans="1:24">
      <c r="A81" s="3"/>
      <c r="B81" s="3"/>
      <c r="C81" s="3"/>
      <c r="D81" s="3"/>
      <c r="E81" s="79"/>
      <c r="F81" s="3"/>
      <c r="G81" s="77" t="e">
        <f>VLOOKUP($F$1&amp;F81,定价因子!E:F,2,0)</f>
        <v>#N/A</v>
      </c>
      <c r="H81" s="3"/>
      <c r="I81" s="77" t="e">
        <f>VLOOKUP($H$1&amp;H81,定价因子!E:F,2,0)</f>
        <v>#N/A</v>
      </c>
      <c r="J81" s="3"/>
      <c r="K81" s="77" t="e">
        <f>VLOOKUP($J$1&amp;J81,定价因子!E:F,2,0)</f>
        <v>#N/A</v>
      </c>
      <c r="L81" s="3"/>
      <c r="M81" s="77" t="e">
        <f>VLOOKUP($L$1&amp;L81,定价因子!E:F,2,0)</f>
        <v>#N/A</v>
      </c>
      <c r="N81" s="3"/>
      <c r="O81" s="77" t="e">
        <f>VLOOKUP($N$1&amp;N81,定价因子!E:F,2,0)</f>
        <v>#N/A</v>
      </c>
      <c r="P81" s="3"/>
      <c r="Q81" s="55" t="e">
        <f>VLOOKUP($P$1&amp;P81,定价因子!$E:$F,2,0)</f>
        <v>#N/A</v>
      </c>
      <c r="R81" s="3"/>
      <c r="S81" s="77" t="e">
        <f>VLOOKUP($R$1&amp;R81,定价因子!$E:$F,2,0)</f>
        <v>#N/A</v>
      </c>
      <c r="T81" s="61"/>
      <c r="U81" s="63"/>
      <c r="V81" s="63"/>
      <c r="W81" s="63"/>
      <c r="X81" s="3"/>
    </row>
    <row r="82" spans="1:24">
      <c r="A82" s="3"/>
      <c r="B82" s="3"/>
      <c r="C82" s="3"/>
      <c r="D82" s="3"/>
      <c r="E82" s="79"/>
      <c r="F82" s="3"/>
      <c r="G82" s="77" t="e">
        <f>VLOOKUP($F$1&amp;F82,定价因子!E:F,2,0)</f>
        <v>#N/A</v>
      </c>
      <c r="H82" s="3"/>
      <c r="I82" s="77" t="e">
        <f>VLOOKUP($H$1&amp;H82,定价因子!E:F,2,0)</f>
        <v>#N/A</v>
      </c>
      <c r="J82" s="3"/>
      <c r="K82" s="77" t="e">
        <f>VLOOKUP($J$1&amp;J82,定价因子!E:F,2,0)</f>
        <v>#N/A</v>
      </c>
      <c r="L82" s="3"/>
      <c r="M82" s="77" t="e">
        <f>VLOOKUP($L$1&amp;L82,定价因子!E:F,2,0)</f>
        <v>#N/A</v>
      </c>
      <c r="N82" s="3"/>
      <c r="O82" s="77" t="e">
        <f>VLOOKUP($N$1&amp;N82,定价因子!E:F,2,0)</f>
        <v>#N/A</v>
      </c>
      <c r="P82" s="3"/>
      <c r="Q82" s="55" t="e">
        <f>VLOOKUP($P$1&amp;P82,定价因子!$E:$F,2,0)</f>
        <v>#N/A</v>
      </c>
      <c r="R82" s="3"/>
      <c r="S82" s="77" t="e">
        <f>VLOOKUP($R$1&amp;R82,定价因子!$E:$F,2,0)</f>
        <v>#N/A</v>
      </c>
      <c r="T82" s="61"/>
      <c r="U82" s="63"/>
      <c r="V82" s="63"/>
      <c r="W82" s="63"/>
      <c r="X82" s="3"/>
    </row>
    <row r="83" spans="1:24">
      <c r="A83" s="3"/>
      <c r="B83" s="3"/>
      <c r="C83" s="3"/>
      <c r="D83" s="3"/>
      <c r="E83" s="79"/>
      <c r="F83" s="3"/>
      <c r="G83" s="77" t="e">
        <f>VLOOKUP($F$1&amp;F83,定价因子!E:F,2,0)</f>
        <v>#N/A</v>
      </c>
      <c r="H83" s="3"/>
      <c r="I83" s="77" t="e">
        <f>VLOOKUP($H$1&amp;H83,定价因子!E:F,2,0)</f>
        <v>#N/A</v>
      </c>
      <c r="J83" s="3"/>
      <c r="K83" s="77" t="e">
        <f>VLOOKUP($J$1&amp;J83,定价因子!E:F,2,0)</f>
        <v>#N/A</v>
      </c>
      <c r="L83" s="3"/>
      <c r="M83" s="77" t="e">
        <f>VLOOKUP($L$1&amp;L83,定价因子!E:F,2,0)</f>
        <v>#N/A</v>
      </c>
      <c r="N83" s="3"/>
      <c r="O83" s="77" t="e">
        <f>VLOOKUP($N$1&amp;N83,定价因子!E:F,2,0)</f>
        <v>#N/A</v>
      </c>
      <c r="P83" s="3"/>
      <c r="Q83" s="55" t="e">
        <f>VLOOKUP($P$1&amp;P83,定价因子!$E:$F,2,0)</f>
        <v>#N/A</v>
      </c>
      <c r="R83" s="3"/>
      <c r="S83" s="77" t="e">
        <f>VLOOKUP($R$1&amp;R83,定价因子!$E:$F,2,0)</f>
        <v>#N/A</v>
      </c>
      <c r="T83" s="61"/>
      <c r="U83" s="63"/>
      <c r="V83" s="63"/>
      <c r="W83" s="63"/>
      <c r="X83" s="3"/>
    </row>
    <row r="84" spans="1:24">
      <c r="A84" s="3"/>
      <c r="B84" s="3"/>
      <c r="C84" s="3"/>
      <c r="D84" s="3"/>
      <c r="E84" s="79"/>
      <c r="F84" s="3"/>
      <c r="G84" s="77" t="e">
        <f>VLOOKUP($F$1&amp;F84,定价因子!E:F,2,0)</f>
        <v>#N/A</v>
      </c>
      <c r="H84" s="3"/>
      <c r="I84" s="77" t="e">
        <f>VLOOKUP($H$1&amp;H84,定价因子!E:F,2,0)</f>
        <v>#N/A</v>
      </c>
      <c r="J84" s="3"/>
      <c r="K84" s="77" t="e">
        <f>VLOOKUP($J$1&amp;J84,定价因子!E:F,2,0)</f>
        <v>#N/A</v>
      </c>
      <c r="L84" s="3"/>
      <c r="M84" s="77" t="e">
        <f>VLOOKUP($L$1&amp;L84,定价因子!E:F,2,0)</f>
        <v>#N/A</v>
      </c>
      <c r="N84" s="3"/>
      <c r="O84" s="77" t="e">
        <f>VLOOKUP($N$1&amp;N84,定价因子!E:F,2,0)</f>
        <v>#N/A</v>
      </c>
      <c r="P84" s="3"/>
      <c r="Q84" s="55" t="e">
        <f>VLOOKUP($P$1&amp;P84,定价因子!$E:$F,2,0)</f>
        <v>#N/A</v>
      </c>
      <c r="R84" s="3"/>
      <c r="S84" s="77" t="e">
        <f>VLOOKUP($R$1&amp;R84,定价因子!$E:$F,2,0)</f>
        <v>#N/A</v>
      </c>
      <c r="T84" s="61"/>
      <c r="U84" s="63"/>
      <c r="V84" s="63"/>
      <c r="W84" s="63"/>
      <c r="X84" s="3"/>
    </row>
    <row r="85" spans="1:24">
      <c r="A85" s="3"/>
      <c r="B85" s="3"/>
      <c r="C85" s="3"/>
      <c r="D85" s="3"/>
      <c r="E85" s="79"/>
      <c r="F85" s="3"/>
      <c r="G85" s="77" t="e">
        <f>VLOOKUP($F$1&amp;F85,定价因子!E:F,2,0)</f>
        <v>#N/A</v>
      </c>
      <c r="H85" s="3"/>
      <c r="I85" s="77" t="e">
        <f>VLOOKUP($H$1&amp;H85,定价因子!E:F,2,0)</f>
        <v>#N/A</v>
      </c>
      <c r="J85" s="3"/>
      <c r="K85" s="77" t="e">
        <f>VLOOKUP($J$1&amp;J85,定价因子!E:F,2,0)</f>
        <v>#N/A</v>
      </c>
      <c r="L85" s="3"/>
      <c r="M85" s="77" t="e">
        <f>VLOOKUP($L$1&amp;L85,定价因子!E:F,2,0)</f>
        <v>#N/A</v>
      </c>
      <c r="N85" s="3"/>
      <c r="O85" s="77" t="e">
        <f>VLOOKUP($N$1&amp;N85,定价因子!E:F,2,0)</f>
        <v>#N/A</v>
      </c>
      <c r="P85" s="3"/>
      <c r="Q85" s="55" t="e">
        <f>VLOOKUP($P$1&amp;P85,定价因子!$E:$F,2,0)</f>
        <v>#N/A</v>
      </c>
      <c r="R85" s="3"/>
      <c r="S85" s="77" t="e">
        <f>VLOOKUP($R$1&amp;R85,定价因子!$E:$F,2,0)</f>
        <v>#N/A</v>
      </c>
      <c r="T85" s="61"/>
      <c r="U85" s="63"/>
      <c r="V85" s="63"/>
      <c r="W85" s="63"/>
      <c r="X85" s="3"/>
    </row>
    <row r="86" spans="1:24">
      <c r="A86" s="3"/>
      <c r="B86" s="3"/>
      <c r="C86" s="3"/>
      <c r="D86" s="3"/>
      <c r="E86" s="79"/>
      <c r="F86" s="3"/>
      <c r="G86" s="77" t="e">
        <f>VLOOKUP($F$1&amp;F86,定价因子!E:F,2,0)</f>
        <v>#N/A</v>
      </c>
      <c r="H86" s="3"/>
      <c r="I86" s="77" t="e">
        <f>VLOOKUP($H$1&amp;H86,定价因子!E:F,2,0)</f>
        <v>#N/A</v>
      </c>
      <c r="J86" s="3"/>
      <c r="K86" s="77" t="e">
        <f>VLOOKUP($J$1&amp;J86,定价因子!E:F,2,0)</f>
        <v>#N/A</v>
      </c>
      <c r="L86" s="3"/>
      <c r="M86" s="77" t="e">
        <f>VLOOKUP($L$1&amp;L86,定价因子!E:F,2,0)</f>
        <v>#N/A</v>
      </c>
      <c r="N86" s="3"/>
      <c r="O86" s="77" t="e">
        <f>VLOOKUP($N$1&amp;N86,定价因子!E:F,2,0)</f>
        <v>#N/A</v>
      </c>
      <c r="P86" s="3"/>
      <c r="Q86" s="55" t="e">
        <f>VLOOKUP($P$1&amp;P86,定价因子!$E:$F,2,0)</f>
        <v>#N/A</v>
      </c>
      <c r="R86" s="3"/>
      <c r="S86" s="77" t="e">
        <f>VLOOKUP($R$1&amp;R86,定价因子!$E:$F,2,0)</f>
        <v>#N/A</v>
      </c>
      <c r="T86" s="61"/>
      <c r="U86" s="63"/>
      <c r="V86" s="63"/>
      <c r="W86" s="63"/>
      <c r="X86" s="3"/>
    </row>
    <row r="87" spans="1:24">
      <c r="A87" s="3"/>
      <c r="B87" s="3"/>
      <c r="C87" s="3"/>
      <c r="D87" s="3"/>
      <c r="E87" s="79"/>
      <c r="F87" s="3"/>
      <c r="G87" s="77" t="e">
        <f>VLOOKUP($F$1&amp;F87,定价因子!E:F,2,0)</f>
        <v>#N/A</v>
      </c>
      <c r="H87" s="3"/>
      <c r="I87" s="77" t="e">
        <f>VLOOKUP($H$1&amp;H87,定价因子!E:F,2,0)</f>
        <v>#N/A</v>
      </c>
      <c r="J87" s="3"/>
      <c r="K87" s="77" t="e">
        <f>VLOOKUP($J$1&amp;J87,定价因子!E:F,2,0)</f>
        <v>#N/A</v>
      </c>
      <c r="L87" s="3"/>
      <c r="M87" s="77" t="e">
        <f>VLOOKUP($L$1&amp;L87,定价因子!E:F,2,0)</f>
        <v>#N/A</v>
      </c>
      <c r="N87" s="3"/>
      <c r="O87" s="77" t="e">
        <f>VLOOKUP($N$1&amp;N87,定价因子!E:F,2,0)</f>
        <v>#N/A</v>
      </c>
      <c r="P87" s="3"/>
      <c r="Q87" s="55" t="e">
        <f>VLOOKUP($P$1&amp;P87,定价因子!$E:$F,2,0)</f>
        <v>#N/A</v>
      </c>
      <c r="R87" s="3"/>
      <c r="S87" s="77" t="e">
        <f>VLOOKUP($R$1&amp;R87,定价因子!$E:$F,2,0)</f>
        <v>#N/A</v>
      </c>
      <c r="T87" s="61"/>
      <c r="U87" s="63"/>
      <c r="V87" s="63"/>
      <c r="W87" s="63"/>
      <c r="X87" s="3"/>
    </row>
    <row r="88" spans="1:24">
      <c r="A88" s="3"/>
      <c r="B88" s="3"/>
      <c r="C88" s="3"/>
      <c r="D88" s="3"/>
      <c r="E88" s="79"/>
      <c r="F88" s="3"/>
      <c r="G88" s="77" t="e">
        <f>VLOOKUP($F$1&amp;F88,定价因子!E:F,2,0)</f>
        <v>#N/A</v>
      </c>
      <c r="H88" s="3"/>
      <c r="I88" s="77" t="e">
        <f>VLOOKUP($H$1&amp;H88,定价因子!E:F,2,0)</f>
        <v>#N/A</v>
      </c>
      <c r="J88" s="3"/>
      <c r="K88" s="77" t="e">
        <f>VLOOKUP($J$1&amp;J88,定价因子!E:F,2,0)</f>
        <v>#N/A</v>
      </c>
      <c r="L88" s="3"/>
      <c r="M88" s="77" t="e">
        <f>VLOOKUP($L$1&amp;L88,定价因子!E:F,2,0)</f>
        <v>#N/A</v>
      </c>
      <c r="N88" s="3"/>
      <c r="O88" s="77" t="e">
        <f>VLOOKUP($N$1&amp;N88,定价因子!E:F,2,0)</f>
        <v>#N/A</v>
      </c>
      <c r="P88" s="3"/>
      <c r="Q88" s="55" t="e">
        <f>VLOOKUP($P$1&amp;P88,定价因子!$E:$F,2,0)</f>
        <v>#N/A</v>
      </c>
      <c r="R88" s="3"/>
      <c r="S88" s="77" t="e">
        <f>VLOOKUP($R$1&amp;R88,定价因子!$E:$F,2,0)</f>
        <v>#N/A</v>
      </c>
      <c r="T88" s="61"/>
      <c r="U88" s="63"/>
      <c r="V88" s="63"/>
      <c r="W88" s="63"/>
      <c r="X88" s="3"/>
    </row>
    <row r="89" spans="1:24">
      <c r="A89" s="3"/>
      <c r="B89" s="3"/>
      <c r="C89" s="3"/>
      <c r="D89" s="3"/>
      <c r="E89" s="79"/>
      <c r="F89" s="3"/>
      <c r="G89" s="77" t="e">
        <f>VLOOKUP($F$1&amp;F89,定价因子!E:F,2,0)</f>
        <v>#N/A</v>
      </c>
      <c r="H89" s="3"/>
      <c r="I89" s="77" t="e">
        <f>VLOOKUP($H$1&amp;H89,定价因子!E:F,2,0)</f>
        <v>#N/A</v>
      </c>
      <c r="J89" s="3"/>
      <c r="K89" s="77" t="e">
        <f>VLOOKUP($J$1&amp;J89,定价因子!E:F,2,0)</f>
        <v>#N/A</v>
      </c>
      <c r="L89" s="3"/>
      <c r="M89" s="77" t="e">
        <f>VLOOKUP($L$1&amp;L89,定价因子!E:F,2,0)</f>
        <v>#N/A</v>
      </c>
      <c r="N89" s="3"/>
      <c r="O89" s="77" t="e">
        <f>VLOOKUP($N$1&amp;N89,定价因子!E:F,2,0)</f>
        <v>#N/A</v>
      </c>
      <c r="P89" s="3"/>
      <c r="Q89" s="55" t="e">
        <f>VLOOKUP($P$1&amp;P89,定价因子!$E:$F,2,0)</f>
        <v>#N/A</v>
      </c>
      <c r="R89" s="3"/>
      <c r="S89" s="77" t="e">
        <f>VLOOKUP($R$1&amp;R89,定价因子!$E:$F,2,0)</f>
        <v>#N/A</v>
      </c>
      <c r="T89" s="61"/>
      <c r="U89" s="63"/>
      <c r="V89" s="63"/>
      <c r="W89" s="63"/>
      <c r="X89" s="3"/>
    </row>
    <row r="90" spans="1:24">
      <c r="A90" s="3"/>
      <c r="B90" s="3"/>
      <c r="C90" s="3"/>
      <c r="D90" s="3"/>
      <c r="E90" s="79"/>
      <c r="F90" s="3"/>
      <c r="G90" s="77" t="e">
        <f>VLOOKUP($F$1&amp;F90,定价因子!E:F,2,0)</f>
        <v>#N/A</v>
      </c>
      <c r="H90" s="3"/>
      <c r="I90" s="77" t="e">
        <f>VLOOKUP($H$1&amp;H90,定价因子!E:F,2,0)</f>
        <v>#N/A</v>
      </c>
      <c r="J90" s="3"/>
      <c r="K90" s="77" t="e">
        <f>VLOOKUP($J$1&amp;J90,定价因子!E:F,2,0)</f>
        <v>#N/A</v>
      </c>
      <c r="L90" s="3"/>
      <c r="M90" s="77" t="e">
        <f>VLOOKUP($L$1&amp;L90,定价因子!E:F,2,0)</f>
        <v>#N/A</v>
      </c>
      <c r="N90" s="3"/>
      <c r="O90" s="77" t="e">
        <f>VLOOKUP($N$1&amp;N90,定价因子!E:F,2,0)</f>
        <v>#N/A</v>
      </c>
      <c r="P90" s="3"/>
      <c r="Q90" s="55" t="e">
        <f>VLOOKUP($P$1&amp;P90,定价因子!$E:$F,2,0)</f>
        <v>#N/A</v>
      </c>
      <c r="R90" s="3"/>
      <c r="S90" s="77" t="e">
        <f>VLOOKUP($R$1&amp;R90,定价因子!$E:$F,2,0)</f>
        <v>#N/A</v>
      </c>
      <c r="T90" s="61"/>
      <c r="U90" s="63"/>
      <c r="V90" s="63"/>
      <c r="W90" s="63"/>
      <c r="X90" s="3"/>
    </row>
    <row r="91" spans="1:24">
      <c r="A91" s="3"/>
      <c r="B91" s="3"/>
      <c r="C91" s="3"/>
      <c r="D91" s="3"/>
      <c r="E91" s="79"/>
      <c r="F91" s="3"/>
      <c r="G91" s="77" t="e">
        <f>VLOOKUP($F$1&amp;F91,定价因子!E:F,2,0)</f>
        <v>#N/A</v>
      </c>
      <c r="H91" s="3"/>
      <c r="I91" s="77" t="e">
        <f>VLOOKUP($H$1&amp;H91,定价因子!E:F,2,0)</f>
        <v>#N/A</v>
      </c>
      <c r="J91" s="3"/>
      <c r="K91" s="77" t="e">
        <f>VLOOKUP($J$1&amp;J91,定价因子!E:F,2,0)</f>
        <v>#N/A</v>
      </c>
      <c r="L91" s="3"/>
      <c r="M91" s="77" t="e">
        <f>VLOOKUP($L$1&amp;L91,定价因子!E:F,2,0)</f>
        <v>#N/A</v>
      </c>
      <c r="N91" s="3"/>
      <c r="O91" s="77" t="e">
        <f>VLOOKUP($N$1&amp;N91,定价因子!E:F,2,0)</f>
        <v>#N/A</v>
      </c>
      <c r="P91" s="3"/>
      <c r="Q91" s="55" t="e">
        <f>VLOOKUP($P$1&amp;P91,定价因子!$E:$F,2,0)</f>
        <v>#N/A</v>
      </c>
      <c r="R91" s="3"/>
      <c r="S91" s="77" t="e">
        <f>VLOOKUP($R$1&amp;R91,定价因子!$E:$F,2,0)</f>
        <v>#N/A</v>
      </c>
      <c r="T91" s="61"/>
      <c r="U91" s="63"/>
      <c r="V91" s="63"/>
      <c r="W91" s="63"/>
      <c r="X91" s="3"/>
    </row>
    <row r="92" spans="1:24">
      <c r="A92" s="3"/>
      <c r="B92" s="3"/>
      <c r="C92" s="3"/>
      <c r="D92" s="3"/>
      <c r="E92" s="79"/>
      <c r="F92" s="3"/>
      <c r="G92" s="77" t="e">
        <f>VLOOKUP($F$1&amp;F92,定价因子!E:F,2,0)</f>
        <v>#N/A</v>
      </c>
      <c r="H92" s="3"/>
      <c r="I92" s="77" t="e">
        <f>VLOOKUP($H$1&amp;H92,定价因子!E:F,2,0)</f>
        <v>#N/A</v>
      </c>
      <c r="J92" s="3"/>
      <c r="K92" s="77" t="e">
        <f>VLOOKUP($J$1&amp;J92,定价因子!E:F,2,0)</f>
        <v>#N/A</v>
      </c>
      <c r="L92" s="3"/>
      <c r="M92" s="77" t="e">
        <f>VLOOKUP($L$1&amp;L92,定价因子!E:F,2,0)</f>
        <v>#N/A</v>
      </c>
      <c r="N92" s="3"/>
      <c r="O92" s="77" t="e">
        <f>VLOOKUP($N$1&amp;N92,定价因子!E:F,2,0)</f>
        <v>#N/A</v>
      </c>
      <c r="P92" s="3"/>
      <c r="Q92" s="55" t="e">
        <f>VLOOKUP($P$1&amp;P92,定价因子!$E:$F,2,0)</f>
        <v>#N/A</v>
      </c>
      <c r="R92" s="3"/>
      <c r="S92" s="77" t="e">
        <f>VLOOKUP($R$1&amp;R92,定价因子!$E:$F,2,0)</f>
        <v>#N/A</v>
      </c>
      <c r="T92" s="61"/>
      <c r="U92" s="63"/>
      <c r="V92" s="63"/>
      <c r="W92" s="63"/>
      <c r="X92" s="3"/>
    </row>
    <row r="93" spans="1:24">
      <c r="A93" s="3"/>
      <c r="B93" s="3"/>
      <c r="C93" s="3"/>
      <c r="D93" s="3"/>
      <c r="E93" s="79"/>
      <c r="F93" s="3"/>
      <c r="G93" s="77" t="e">
        <f>VLOOKUP($F$1&amp;F93,定价因子!E:F,2,0)</f>
        <v>#N/A</v>
      </c>
      <c r="H93" s="3"/>
      <c r="I93" s="77" t="e">
        <f>VLOOKUP($H$1&amp;H93,定价因子!E:F,2,0)</f>
        <v>#N/A</v>
      </c>
      <c r="J93" s="3"/>
      <c r="K93" s="77" t="e">
        <f>VLOOKUP($J$1&amp;J93,定价因子!E:F,2,0)</f>
        <v>#N/A</v>
      </c>
      <c r="L93" s="3"/>
      <c r="M93" s="77" t="e">
        <f>VLOOKUP($L$1&amp;L93,定价因子!E:F,2,0)</f>
        <v>#N/A</v>
      </c>
      <c r="N93" s="3"/>
      <c r="O93" s="77" t="e">
        <f>VLOOKUP($N$1&amp;N93,定价因子!E:F,2,0)</f>
        <v>#N/A</v>
      </c>
      <c r="P93" s="3"/>
      <c r="Q93" s="55" t="e">
        <f>VLOOKUP($P$1&amp;P93,定价因子!$E:$F,2,0)</f>
        <v>#N/A</v>
      </c>
      <c r="R93" s="3"/>
      <c r="S93" s="77" t="e">
        <f>VLOOKUP($R$1&amp;R93,定价因子!$E:$F,2,0)</f>
        <v>#N/A</v>
      </c>
      <c r="T93" s="61"/>
      <c r="U93" s="63"/>
      <c r="V93" s="63"/>
      <c r="W93" s="63"/>
      <c r="X93" s="3"/>
    </row>
    <row r="94" spans="1:24">
      <c r="A94" s="3"/>
      <c r="B94" s="3"/>
      <c r="C94" s="3"/>
      <c r="D94" s="3"/>
      <c r="E94" s="79"/>
      <c r="F94" s="3"/>
      <c r="G94" s="77" t="e">
        <f>VLOOKUP($F$1&amp;F94,定价因子!E:F,2,0)</f>
        <v>#N/A</v>
      </c>
      <c r="H94" s="3"/>
      <c r="I94" s="77" t="e">
        <f>VLOOKUP($H$1&amp;H94,定价因子!E:F,2,0)</f>
        <v>#N/A</v>
      </c>
      <c r="J94" s="3"/>
      <c r="K94" s="77" t="e">
        <f>VLOOKUP($J$1&amp;J94,定价因子!E:F,2,0)</f>
        <v>#N/A</v>
      </c>
      <c r="L94" s="3"/>
      <c r="M94" s="77" t="e">
        <f>VLOOKUP($L$1&amp;L94,定价因子!E:F,2,0)</f>
        <v>#N/A</v>
      </c>
      <c r="N94" s="3"/>
      <c r="O94" s="77" t="e">
        <f>VLOOKUP($N$1&amp;N94,定价因子!E:F,2,0)</f>
        <v>#N/A</v>
      </c>
      <c r="P94" s="3"/>
      <c r="Q94" s="55" t="e">
        <f>VLOOKUP($P$1&amp;P94,定价因子!$E:$F,2,0)</f>
        <v>#N/A</v>
      </c>
      <c r="R94" s="3"/>
      <c r="S94" s="77" t="e">
        <f>VLOOKUP($R$1&amp;R94,定价因子!$E:$F,2,0)</f>
        <v>#N/A</v>
      </c>
      <c r="T94" s="61"/>
      <c r="U94" s="63"/>
      <c r="V94" s="63"/>
      <c r="W94" s="63"/>
      <c r="X94" s="3"/>
    </row>
    <row r="95" spans="1:24">
      <c r="A95" s="3"/>
      <c r="B95" s="3"/>
      <c r="C95" s="3"/>
      <c r="D95" s="3"/>
      <c r="E95" s="79"/>
      <c r="F95" s="3"/>
      <c r="G95" s="77" t="e">
        <f>VLOOKUP($F$1&amp;F95,定价因子!E:F,2,0)</f>
        <v>#N/A</v>
      </c>
      <c r="H95" s="3"/>
      <c r="I95" s="77" t="e">
        <f>VLOOKUP($H$1&amp;H95,定价因子!E:F,2,0)</f>
        <v>#N/A</v>
      </c>
      <c r="J95" s="3"/>
      <c r="K95" s="77" t="e">
        <f>VLOOKUP($J$1&amp;J95,定价因子!E:F,2,0)</f>
        <v>#N/A</v>
      </c>
      <c r="L95" s="3"/>
      <c r="M95" s="77" t="e">
        <f>VLOOKUP($L$1&amp;L95,定价因子!E:F,2,0)</f>
        <v>#N/A</v>
      </c>
      <c r="N95" s="3"/>
      <c r="O95" s="77" t="e">
        <f>VLOOKUP($N$1&amp;N95,定价因子!E:F,2,0)</f>
        <v>#N/A</v>
      </c>
      <c r="P95" s="3"/>
      <c r="Q95" s="55" t="e">
        <f>VLOOKUP($P$1&amp;P95,定价因子!$E:$F,2,0)</f>
        <v>#N/A</v>
      </c>
      <c r="R95" s="3"/>
      <c r="S95" s="77" t="e">
        <f>VLOOKUP($R$1&amp;R95,定价因子!$E:$F,2,0)</f>
        <v>#N/A</v>
      </c>
      <c r="T95" s="61"/>
      <c r="U95" s="63"/>
      <c r="V95" s="63"/>
      <c r="W95" s="63"/>
      <c r="X95" s="3"/>
    </row>
    <row r="96" spans="1:24">
      <c r="A96" s="3"/>
      <c r="B96" s="3"/>
      <c r="C96" s="3"/>
      <c r="D96" s="3"/>
      <c r="E96" s="79"/>
      <c r="F96" s="3"/>
      <c r="G96" s="77" t="e">
        <f>VLOOKUP($F$1&amp;F96,定价因子!E:F,2,0)</f>
        <v>#N/A</v>
      </c>
      <c r="H96" s="3"/>
      <c r="I96" s="77" t="e">
        <f>VLOOKUP($H$1&amp;H96,定价因子!E:F,2,0)</f>
        <v>#N/A</v>
      </c>
      <c r="J96" s="3"/>
      <c r="K96" s="77" t="e">
        <f>VLOOKUP($J$1&amp;J96,定价因子!E:F,2,0)</f>
        <v>#N/A</v>
      </c>
      <c r="L96" s="3"/>
      <c r="M96" s="77" t="e">
        <f>VLOOKUP($L$1&amp;L96,定价因子!E:F,2,0)</f>
        <v>#N/A</v>
      </c>
      <c r="N96" s="3"/>
      <c r="O96" s="77" t="e">
        <f>VLOOKUP($N$1&amp;N96,定价因子!E:F,2,0)</f>
        <v>#N/A</v>
      </c>
      <c r="P96" s="3"/>
      <c r="Q96" s="55" t="e">
        <f>VLOOKUP($P$1&amp;P96,定价因子!$E:$F,2,0)</f>
        <v>#N/A</v>
      </c>
      <c r="R96" s="3"/>
      <c r="S96" s="77" t="e">
        <f>VLOOKUP($R$1&amp;R96,定价因子!$E:$F,2,0)</f>
        <v>#N/A</v>
      </c>
      <c r="T96" s="61"/>
      <c r="U96" s="63"/>
      <c r="V96" s="63"/>
      <c r="W96" s="63"/>
      <c r="X96" s="3"/>
    </row>
    <row r="97" spans="1:24">
      <c r="A97" s="3"/>
      <c r="B97" s="3"/>
      <c r="C97" s="3"/>
      <c r="D97" s="3"/>
      <c r="E97" s="79"/>
      <c r="F97" s="3"/>
      <c r="G97" s="77" t="e">
        <f>VLOOKUP($F$1&amp;F97,定价因子!E:F,2,0)</f>
        <v>#N/A</v>
      </c>
      <c r="H97" s="3"/>
      <c r="I97" s="77" t="e">
        <f>VLOOKUP($H$1&amp;H97,定价因子!E:F,2,0)</f>
        <v>#N/A</v>
      </c>
      <c r="J97" s="3"/>
      <c r="K97" s="77" t="e">
        <f>VLOOKUP($J$1&amp;J97,定价因子!E:F,2,0)</f>
        <v>#N/A</v>
      </c>
      <c r="L97" s="3"/>
      <c r="M97" s="77" t="e">
        <f>VLOOKUP($L$1&amp;L97,定价因子!E:F,2,0)</f>
        <v>#N/A</v>
      </c>
      <c r="N97" s="3"/>
      <c r="O97" s="77" t="e">
        <f>VLOOKUP($N$1&amp;N97,定价因子!E:F,2,0)</f>
        <v>#N/A</v>
      </c>
      <c r="P97" s="3"/>
      <c r="Q97" s="55" t="e">
        <f>VLOOKUP($P$1&amp;P97,定价因子!$E:$F,2,0)</f>
        <v>#N/A</v>
      </c>
      <c r="R97" s="3"/>
      <c r="S97" s="77" t="e">
        <f>VLOOKUP($R$1&amp;R97,定价因子!$E:$F,2,0)</f>
        <v>#N/A</v>
      </c>
      <c r="T97" s="61"/>
      <c r="U97" s="63"/>
      <c r="V97" s="63"/>
      <c r="W97" s="63"/>
      <c r="X97" s="3"/>
    </row>
    <row r="98" spans="1:24">
      <c r="A98" s="3"/>
      <c r="B98" s="3"/>
      <c r="C98" s="3"/>
      <c r="D98" s="3"/>
      <c r="E98" s="79"/>
      <c r="F98" s="3"/>
      <c r="G98" s="77" t="e">
        <f>VLOOKUP($F$1&amp;F98,定价因子!E:F,2,0)</f>
        <v>#N/A</v>
      </c>
      <c r="H98" s="3"/>
      <c r="I98" s="77" t="e">
        <f>VLOOKUP($H$1&amp;H98,定价因子!E:F,2,0)</f>
        <v>#N/A</v>
      </c>
      <c r="J98" s="3"/>
      <c r="K98" s="77" t="e">
        <f>VLOOKUP($J$1&amp;J98,定价因子!E:F,2,0)</f>
        <v>#N/A</v>
      </c>
      <c r="L98" s="3"/>
      <c r="M98" s="77" t="e">
        <f>VLOOKUP($L$1&amp;L98,定价因子!E:F,2,0)</f>
        <v>#N/A</v>
      </c>
      <c r="N98" s="3"/>
      <c r="O98" s="77" t="e">
        <f>VLOOKUP($N$1&amp;N98,定价因子!E:F,2,0)</f>
        <v>#N/A</v>
      </c>
      <c r="P98" s="3"/>
      <c r="Q98" s="55" t="e">
        <f>VLOOKUP($P$1&amp;P98,定价因子!$E:$F,2,0)</f>
        <v>#N/A</v>
      </c>
      <c r="R98" s="3"/>
      <c r="S98" s="77" t="e">
        <f>VLOOKUP($R$1&amp;R98,定价因子!$E:$F,2,0)</f>
        <v>#N/A</v>
      </c>
      <c r="T98" s="61"/>
      <c r="U98" s="63"/>
      <c r="V98" s="63"/>
      <c r="W98" s="63"/>
      <c r="X98" s="3"/>
    </row>
    <row r="99" spans="1:24">
      <c r="A99" s="3"/>
      <c r="B99" s="3"/>
      <c r="C99" s="3"/>
      <c r="D99" s="3"/>
      <c r="E99" s="79"/>
      <c r="F99" s="3"/>
      <c r="G99" s="77" t="e">
        <f>VLOOKUP($F$1&amp;F99,定价因子!E:F,2,0)</f>
        <v>#N/A</v>
      </c>
      <c r="H99" s="3"/>
      <c r="I99" s="77" t="e">
        <f>VLOOKUP($H$1&amp;H99,定价因子!E:F,2,0)</f>
        <v>#N/A</v>
      </c>
      <c r="J99" s="3"/>
      <c r="K99" s="77" t="e">
        <f>VLOOKUP($J$1&amp;J99,定价因子!E:F,2,0)</f>
        <v>#N/A</v>
      </c>
      <c r="L99" s="3"/>
      <c r="M99" s="77" t="e">
        <f>VLOOKUP($L$1&amp;L99,定价因子!E:F,2,0)</f>
        <v>#N/A</v>
      </c>
      <c r="N99" s="3"/>
      <c r="O99" s="77" t="e">
        <f>VLOOKUP($N$1&amp;N99,定价因子!E:F,2,0)</f>
        <v>#N/A</v>
      </c>
      <c r="P99" s="3"/>
      <c r="Q99" s="55" t="e">
        <f>VLOOKUP($P$1&amp;P99,定价因子!$E:$F,2,0)</f>
        <v>#N/A</v>
      </c>
      <c r="R99" s="3"/>
      <c r="S99" s="77" t="e">
        <f>VLOOKUP($R$1&amp;R99,定价因子!$E:$F,2,0)</f>
        <v>#N/A</v>
      </c>
      <c r="T99" s="61"/>
      <c r="U99" s="63"/>
      <c r="V99" s="63"/>
      <c r="W99" s="63"/>
      <c r="X99" s="3"/>
    </row>
    <row r="100" spans="1:24">
      <c r="A100" s="3"/>
      <c r="B100" s="3"/>
      <c r="C100" s="3"/>
      <c r="D100" s="3"/>
      <c r="E100" s="79"/>
      <c r="F100" s="3"/>
      <c r="G100" s="77" t="e">
        <f>VLOOKUP($F$1&amp;F100,定价因子!E:F,2,0)</f>
        <v>#N/A</v>
      </c>
      <c r="H100" s="3"/>
      <c r="I100" s="77" t="e">
        <f>VLOOKUP($H$1&amp;H100,定价因子!E:F,2,0)</f>
        <v>#N/A</v>
      </c>
      <c r="J100" s="3"/>
      <c r="K100" s="77" t="e">
        <f>VLOOKUP($J$1&amp;J100,定价因子!E:F,2,0)</f>
        <v>#N/A</v>
      </c>
      <c r="L100" s="3"/>
      <c r="M100" s="77" t="e">
        <f>VLOOKUP($L$1&amp;L100,定价因子!E:F,2,0)</f>
        <v>#N/A</v>
      </c>
      <c r="N100" s="3"/>
      <c r="O100" s="77" t="e">
        <f>VLOOKUP($N$1&amp;N100,定价因子!E:F,2,0)</f>
        <v>#N/A</v>
      </c>
      <c r="P100" s="3"/>
      <c r="Q100" s="55" t="e">
        <f>VLOOKUP($P$1&amp;P100,定价因子!$E:$F,2,0)</f>
        <v>#N/A</v>
      </c>
      <c r="R100" s="3"/>
      <c r="S100" s="77" t="e">
        <f>VLOOKUP($R$1&amp;R100,定价因子!$E:$F,2,0)</f>
        <v>#N/A</v>
      </c>
      <c r="T100" s="61"/>
      <c r="U100" s="63"/>
      <c r="V100" s="63"/>
      <c r="W100" s="63"/>
      <c r="X100" s="3"/>
    </row>
    <row r="101" spans="1:24">
      <c r="A101" s="3"/>
      <c r="B101" s="3"/>
      <c r="C101" s="3"/>
      <c r="D101" s="3"/>
      <c r="E101" s="79"/>
      <c r="F101" s="3"/>
      <c r="G101" s="77" t="e">
        <f>VLOOKUP($F$1&amp;F101,定价因子!E:F,2,0)</f>
        <v>#N/A</v>
      </c>
      <c r="H101" s="3"/>
      <c r="I101" s="77" t="e">
        <f>VLOOKUP($H$1&amp;H101,定价因子!E:F,2,0)</f>
        <v>#N/A</v>
      </c>
      <c r="J101" s="3"/>
      <c r="K101" s="77" t="e">
        <f>VLOOKUP($J$1&amp;J101,定价因子!E:F,2,0)</f>
        <v>#N/A</v>
      </c>
      <c r="L101" s="3"/>
      <c r="M101" s="77" t="e">
        <f>VLOOKUP($L$1&amp;L101,定价因子!E:F,2,0)</f>
        <v>#N/A</v>
      </c>
      <c r="N101" s="3"/>
      <c r="O101" s="77" t="e">
        <f>VLOOKUP($N$1&amp;N101,定价因子!E:F,2,0)</f>
        <v>#N/A</v>
      </c>
      <c r="P101" s="3"/>
      <c r="Q101" s="55" t="e">
        <f>VLOOKUP($P$1&amp;P101,定价因子!$E:$F,2,0)</f>
        <v>#N/A</v>
      </c>
      <c r="R101" s="3"/>
      <c r="S101" s="77" t="e">
        <f>VLOOKUP($R$1&amp;R101,定价因子!$E:$F,2,0)</f>
        <v>#N/A</v>
      </c>
      <c r="T101" s="61"/>
      <c r="U101" s="63"/>
      <c r="V101" s="63"/>
      <c r="W101" s="63"/>
      <c r="X101" s="3"/>
    </row>
    <row r="102" spans="1:24">
      <c r="A102" s="3"/>
      <c r="B102" s="3"/>
      <c r="C102" s="3"/>
      <c r="D102" s="3"/>
      <c r="E102" s="79"/>
      <c r="F102" s="3"/>
      <c r="G102" s="77" t="e">
        <f>VLOOKUP($F$1&amp;F102,定价因子!E:F,2,0)</f>
        <v>#N/A</v>
      </c>
      <c r="H102" s="3"/>
      <c r="I102" s="77" t="e">
        <f>VLOOKUP($H$1&amp;H102,定价因子!E:F,2,0)</f>
        <v>#N/A</v>
      </c>
      <c r="J102" s="3"/>
      <c r="K102" s="77" t="e">
        <f>VLOOKUP($J$1&amp;J102,定价因子!E:F,2,0)</f>
        <v>#N/A</v>
      </c>
      <c r="L102" s="3"/>
      <c r="M102" s="77" t="e">
        <f>VLOOKUP($L$1&amp;L102,定价因子!E:F,2,0)</f>
        <v>#N/A</v>
      </c>
      <c r="N102" s="3"/>
      <c r="O102" s="77" t="e">
        <f>VLOOKUP($N$1&amp;N102,定价因子!E:F,2,0)</f>
        <v>#N/A</v>
      </c>
      <c r="P102" s="3"/>
      <c r="Q102" s="55" t="e">
        <f>VLOOKUP($P$1&amp;P102,定价因子!$E:$F,2,0)</f>
        <v>#N/A</v>
      </c>
      <c r="R102" s="3"/>
      <c r="S102" s="77" t="e">
        <f>VLOOKUP($R$1&amp;R102,定价因子!$E:$F,2,0)</f>
        <v>#N/A</v>
      </c>
      <c r="T102" s="61"/>
      <c r="U102" s="63"/>
      <c r="V102" s="63"/>
      <c r="W102" s="63"/>
      <c r="X102" s="3"/>
    </row>
    <row r="103" spans="1:24">
      <c r="A103" s="3"/>
      <c r="B103" s="3"/>
      <c r="C103" s="3"/>
      <c r="D103" s="3"/>
      <c r="E103" s="79"/>
      <c r="F103" s="3"/>
      <c r="G103" s="77" t="e">
        <f>VLOOKUP($F$1&amp;F103,定价因子!E:F,2,0)</f>
        <v>#N/A</v>
      </c>
      <c r="H103" s="3"/>
      <c r="I103" s="77" t="e">
        <f>VLOOKUP($H$1&amp;H103,定价因子!E:F,2,0)</f>
        <v>#N/A</v>
      </c>
      <c r="J103" s="3"/>
      <c r="K103" s="77" t="e">
        <f>VLOOKUP($J$1&amp;J103,定价因子!E:F,2,0)</f>
        <v>#N/A</v>
      </c>
      <c r="L103" s="3"/>
      <c r="M103" s="77" t="e">
        <f>VLOOKUP($L$1&amp;L103,定价因子!E:F,2,0)</f>
        <v>#N/A</v>
      </c>
      <c r="N103" s="3"/>
      <c r="O103" s="77" t="e">
        <f>VLOOKUP($N$1&amp;N103,定价因子!E:F,2,0)</f>
        <v>#N/A</v>
      </c>
      <c r="P103" s="3"/>
      <c r="Q103" s="55" t="e">
        <f>VLOOKUP($P$1&amp;P103,定价因子!$E:$F,2,0)</f>
        <v>#N/A</v>
      </c>
      <c r="R103" s="3"/>
      <c r="S103" s="77" t="e">
        <f>VLOOKUP($R$1&amp;R103,定价因子!$E:$F,2,0)</f>
        <v>#N/A</v>
      </c>
      <c r="T103" s="61"/>
      <c r="U103" s="63"/>
      <c r="V103" s="63"/>
      <c r="W103" s="63"/>
      <c r="X103" s="3"/>
    </row>
    <row r="104" spans="1:24">
      <c r="A104" s="3"/>
      <c r="B104" s="3"/>
      <c r="C104" s="3"/>
      <c r="D104" s="3"/>
      <c r="E104" s="79"/>
      <c r="F104" s="3"/>
      <c r="G104" s="77" t="e">
        <f>VLOOKUP($F$1&amp;F104,定价因子!E:F,2,0)</f>
        <v>#N/A</v>
      </c>
      <c r="H104" s="3"/>
      <c r="I104" s="77" t="e">
        <f>VLOOKUP($H$1&amp;H104,定价因子!E:F,2,0)</f>
        <v>#N/A</v>
      </c>
      <c r="J104" s="3"/>
      <c r="K104" s="77" t="e">
        <f>VLOOKUP($J$1&amp;J104,定价因子!E:F,2,0)</f>
        <v>#N/A</v>
      </c>
      <c r="L104" s="3"/>
      <c r="M104" s="77" t="e">
        <f>VLOOKUP($L$1&amp;L104,定价因子!E:F,2,0)</f>
        <v>#N/A</v>
      </c>
      <c r="N104" s="3"/>
      <c r="O104" s="77" t="e">
        <f>VLOOKUP($N$1&amp;N104,定价因子!E:F,2,0)</f>
        <v>#N/A</v>
      </c>
      <c r="P104" s="3"/>
      <c r="Q104" s="55" t="e">
        <f>VLOOKUP($P$1&amp;P104,定价因子!$E:$F,2,0)</f>
        <v>#N/A</v>
      </c>
      <c r="R104" s="3"/>
      <c r="S104" s="77" t="e">
        <f>VLOOKUP($R$1&amp;R104,定价因子!$E:$F,2,0)</f>
        <v>#N/A</v>
      </c>
      <c r="T104" s="61"/>
      <c r="U104" s="63"/>
      <c r="V104" s="63"/>
      <c r="W104" s="63"/>
      <c r="X104" s="3"/>
    </row>
    <row r="105" spans="1:24">
      <c r="A105" s="3"/>
      <c r="B105" s="3"/>
      <c r="C105" s="3"/>
      <c r="D105" s="3"/>
      <c r="E105" s="79"/>
      <c r="F105" s="3"/>
      <c r="G105" s="77" t="e">
        <f>VLOOKUP($F$1&amp;F105,定价因子!E:F,2,0)</f>
        <v>#N/A</v>
      </c>
      <c r="H105" s="3"/>
      <c r="I105" s="77" t="e">
        <f>VLOOKUP($H$1&amp;H105,定价因子!E:F,2,0)</f>
        <v>#N/A</v>
      </c>
      <c r="J105" s="3"/>
      <c r="K105" s="77" t="e">
        <f>VLOOKUP($J$1&amp;J105,定价因子!E:F,2,0)</f>
        <v>#N/A</v>
      </c>
      <c r="L105" s="3"/>
      <c r="M105" s="77" t="e">
        <f>VLOOKUP($L$1&amp;L105,定价因子!E:F,2,0)</f>
        <v>#N/A</v>
      </c>
      <c r="N105" s="3"/>
      <c r="O105" s="77" t="e">
        <f>VLOOKUP($N$1&amp;N105,定价因子!E:F,2,0)</f>
        <v>#N/A</v>
      </c>
      <c r="P105" s="3"/>
      <c r="Q105" s="55" t="e">
        <f>VLOOKUP($P$1&amp;P105,定价因子!$E:$F,2,0)</f>
        <v>#N/A</v>
      </c>
      <c r="R105" s="3"/>
      <c r="S105" s="77" t="e">
        <f>VLOOKUP($R$1&amp;R105,定价因子!$E:$F,2,0)</f>
        <v>#N/A</v>
      </c>
      <c r="T105" s="61"/>
      <c r="U105" s="63"/>
      <c r="V105" s="63"/>
      <c r="W105" s="63"/>
      <c r="X105" s="3"/>
    </row>
    <row r="106" spans="1:24">
      <c r="A106" s="3"/>
      <c r="B106" s="3"/>
      <c r="C106" s="3"/>
      <c r="D106" s="3"/>
      <c r="E106" s="79"/>
      <c r="F106" s="3"/>
      <c r="G106" s="77" t="e">
        <f>VLOOKUP($F$1&amp;F106,定价因子!E:F,2,0)</f>
        <v>#N/A</v>
      </c>
      <c r="H106" s="3"/>
      <c r="I106" s="77" t="e">
        <f>VLOOKUP($H$1&amp;H106,定价因子!E:F,2,0)</f>
        <v>#N/A</v>
      </c>
      <c r="J106" s="3"/>
      <c r="K106" s="77" t="e">
        <f>VLOOKUP($J$1&amp;J106,定价因子!E:F,2,0)</f>
        <v>#N/A</v>
      </c>
      <c r="L106" s="3"/>
      <c r="M106" s="77" t="e">
        <f>VLOOKUP($L$1&amp;L106,定价因子!E:F,2,0)</f>
        <v>#N/A</v>
      </c>
      <c r="N106" s="3"/>
      <c r="O106" s="77" t="e">
        <f>VLOOKUP($N$1&amp;N106,定价因子!E:F,2,0)</f>
        <v>#N/A</v>
      </c>
      <c r="P106" s="3"/>
      <c r="Q106" s="55" t="e">
        <f>VLOOKUP($P$1&amp;P106,定价因子!$E:$F,2,0)</f>
        <v>#N/A</v>
      </c>
      <c r="R106" s="3"/>
      <c r="S106" s="77" t="e">
        <f>VLOOKUP($R$1&amp;R106,定价因子!$E:$F,2,0)</f>
        <v>#N/A</v>
      </c>
      <c r="T106" s="61"/>
      <c r="U106" s="63"/>
      <c r="V106" s="63"/>
      <c r="W106" s="63"/>
      <c r="X106" s="3"/>
    </row>
    <row r="107" spans="1:24">
      <c r="A107" s="3"/>
      <c r="B107" s="3"/>
      <c r="C107" s="3"/>
      <c r="D107" s="3"/>
      <c r="E107" s="79"/>
      <c r="F107" s="3"/>
      <c r="G107" s="77" t="e">
        <f>VLOOKUP($F$1&amp;F107,定价因子!E:F,2,0)</f>
        <v>#N/A</v>
      </c>
      <c r="H107" s="3"/>
      <c r="I107" s="77" t="e">
        <f>VLOOKUP($H$1&amp;H107,定价因子!E:F,2,0)</f>
        <v>#N/A</v>
      </c>
      <c r="J107" s="3"/>
      <c r="K107" s="77" t="e">
        <f>VLOOKUP($J$1&amp;J107,定价因子!E:F,2,0)</f>
        <v>#N/A</v>
      </c>
      <c r="L107" s="3"/>
      <c r="M107" s="77" t="e">
        <f>VLOOKUP($L$1&amp;L107,定价因子!E:F,2,0)</f>
        <v>#N/A</v>
      </c>
      <c r="N107" s="3"/>
      <c r="O107" s="77" t="e">
        <f>VLOOKUP($N$1&amp;N107,定价因子!E:F,2,0)</f>
        <v>#N/A</v>
      </c>
      <c r="P107" s="3"/>
      <c r="Q107" s="55" t="e">
        <f>VLOOKUP($P$1&amp;P107,定价因子!$E:$F,2,0)</f>
        <v>#N/A</v>
      </c>
      <c r="R107" s="3"/>
      <c r="S107" s="77" t="e">
        <f>VLOOKUP($R$1&amp;R107,定价因子!$E:$F,2,0)</f>
        <v>#N/A</v>
      </c>
      <c r="T107" s="61"/>
      <c r="U107" s="63"/>
      <c r="V107" s="63"/>
      <c r="W107" s="63"/>
      <c r="X107" s="3"/>
    </row>
    <row r="108" spans="1:24">
      <c r="A108" s="3"/>
      <c r="B108" s="3"/>
      <c r="C108" s="3"/>
      <c r="D108" s="3"/>
      <c r="E108" s="79"/>
      <c r="F108" s="3"/>
      <c r="G108" s="77" t="e">
        <f>VLOOKUP($F$1&amp;F108,定价因子!E:F,2,0)</f>
        <v>#N/A</v>
      </c>
      <c r="H108" s="3"/>
      <c r="I108" s="77" t="e">
        <f>VLOOKUP($H$1&amp;H108,定价因子!E:F,2,0)</f>
        <v>#N/A</v>
      </c>
      <c r="J108" s="3"/>
      <c r="K108" s="77" t="e">
        <f>VLOOKUP($J$1&amp;J108,定价因子!E:F,2,0)</f>
        <v>#N/A</v>
      </c>
      <c r="L108" s="3"/>
      <c r="M108" s="77" t="e">
        <f>VLOOKUP($L$1&amp;L108,定价因子!E:F,2,0)</f>
        <v>#N/A</v>
      </c>
      <c r="N108" s="3"/>
      <c r="O108" s="77" t="e">
        <f>VLOOKUP($N$1&amp;N108,定价因子!E:F,2,0)</f>
        <v>#N/A</v>
      </c>
      <c r="P108" s="3"/>
      <c r="Q108" s="55" t="e">
        <f>VLOOKUP($P$1&amp;P108,定价因子!$E:$F,2,0)</f>
        <v>#N/A</v>
      </c>
      <c r="R108" s="3"/>
      <c r="S108" s="77" t="e">
        <f>VLOOKUP($R$1&amp;R108,定价因子!$E:$F,2,0)</f>
        <v>#N/A</v>
      </c>
      <c r="T108" s="61"/>
      <c r="U108" s="63"/>
      <c r="V108" s="63"/>
      <c r="W108" s="63"/>
      <c r="X108" s="3"/>
    </row>
    <row r="109" spans="1:24">
      <c r="A109" s="3"/>
      <c r="B109" s="3"/>
      <c r="C109" s="3"/>
      <c r="D109" s="3"/>
      <c r="E109" s="79"/>
      <c r="F109" s="3"/>
      <c r="G109" s="77" t="e">
        <f>VLOOKUP($F$1&amp;F109,定价因子!E:F,2,0)</f>
        <v>#N/A</v>
      </c>
      <c r="H109" s="3"/>
      <c r="I109" s="77" t="e">
        <f>VLOOKUP($H$1&amp;H109,定价因子!E:F,2,0)</f>
        <v>#N/A</v>
      </c>
      <c r="J109" s="3"/>
      <c r="K109" s="77" t="e">
        <f>VLOOKUP($J$1&amp;J109,定价因子!E:F,2,0)</f>
        <v>#N/A</v>
      </c>
      <c r="L109" s="3"/>
      <c r="M109" s="77" t="e">
        <f>VLOOKUP($L$1&amp;L109,定价因子!E:F,2,0)</f>
        <v>#N/A</v>
      </c>
      <c r="N109" s="3"/>
      <c r="O109" s="77" t="e">
        <f>VLOOKUP($N$1&amp;N109,定价因子!E:F,2,0)</f>
        <v>#N/A</v>
      </c>
      <c r="P109" s="3"/>
      <c r="Q109" s="55" t="e">
        <f>VLOOKUP($P$1&amp;P109,定价因子!$E:$F,2,0)</f>
        <v>#N/A</v>
      </c>
      <c r="R109" s="3"/>
      <c r="S109" s="77" t="e">
        <f>VLOOKUP($R$1&amp;R109,定价因子!$E:$F,2,0)</f>
        <v>#N/A</v>
      </c>
      <c r="T109" s="61"/>
      <c r="U109" s="63"/>
      <c r="V109" s="63"/>
      <c r="W109" s="63"/>
      <c r="X109" s="3"/>
    </row>
    <row r="110" spans="1:24">
      <c r="A110" s="3"/>
      <c r="B110" s="3"/>
      <c r="C110" s="3"/>
      <c r="D110" s="3"/>
      <c r="E110" s="79"/>
      <c r="F110" s="3"/>
      <c r="G110" s="77" t="e">
        <f>VLOOKUP($F$1&amp;F110,定价因子!E:F,2,0)</f>
        <v>#N/A</v>
      </c>
      <c r="H110" s="3"/>
      <c r="I110" s="77" t="e">
        <f>VLOOKUP($H$1&amp;H110,定价因子!E:F,2,0)</f>
        <v>#N/A</v>
      </c>
      <c r="J110" s="3"/>
      <c r="K110" s="77" t="e">
        <f>VLOOKUP($J$1&amp;J110,定价因子!E:F,2,0)</f>
        <v>#N/A</v>
      </c>
      <c r="L110" s="3"/>
      <c r="M110" s="77" t="e">
        <f>VLOOKUP($L$1&amp;L110,定价因子!E:F,2,0)</f>
        <v>#N/A</v>
      </c>
      <c r="N110" s="3"/>
      <c r="O110" s="77" t="e">
        <f>VLOOKUP($N$1&amp;N110,定价因子!E:F,2,0)</f>
        <v>#N/A</v>
      </c>
      <c r="P110" s="3"/>
      <c r="Q110" s="55" t="e">
        <f>VLOOKUP($P$1&amp;P110,定价因子!$E:$F,2,0)</f>
        <v>#N/A</v>
      </c>
      <c r="R110" s="3"/>
      <c r="S110" s="77" t="e">
        <f>VLOOKUP($R$1&amp;R110,定价因子!$E:$F,2,0)</f>
        <v>#N/A</v>
      </c>
      <c r="T110" s="61"/>
      <c r="U110" s="63"/>
      <c r="V110" s="63"/>
      <c r="W110" s="63"/>
      <c r="X110" s="3"/>
    </row>
    <row r="111" spans="1:24">
      <c r="A111" s="3"/>
      <c r="B111" s="3"/>
      <c r="C111" s="3"/>
      <c r="D111" s="3"/>
      <c r="E111" s="79"/>
      <c r="F111" s="3"/>
      <c r="G111" s="77" t="e">
        <f>VLOOKUP($F$1&amp;F111,定价因子!E:F,2,0)</f>
        <v>#N/A</v>
      </c>
      <c r="H111" s="3"/>
      <c r="I111" s="77" t="e">
        <f>VLOOKUP($H$1&amp;H111,定价因子!E:F,2,0)</f>
        <v>#N/A</v>
      </c>
      <c r="J111" s="3"/>
      <c r="K111" s="77" t="e">
        <f>VLOOKUP($J$1&amp;J111,定价因子!E:F,2,0)</f>
        <v>#N/A</v>
      </c>
      <c r="L111" s="3"/>
      <c r="M111" s="77" t="e">
        <f>VLOOKUP($L$1&amp;L111,定价因子!E:F,2,0)</f>
        <v>#N/A</v>
      </c>
      <c r="N111" s="3"/>
      <c r="O111" s="77" t="e">
        <f>VLOOKUP($N$1&amp;N111,定价因子!E:F,2,0)</f>
        <v>#N/A</v>
      </c>
      <c r="P111" s="3"/>
      <c r="Q111" s="55" t="e">
        <f>VLOOKUP($P$1&amp;P111,定价因子!$E:$F,2,0)</f>
        <v>#N/A</v>
      </c>
      <c r="R111" s="3"/>
      <c r="S111" s="77" t="e">
        <f>VLOOKUP($R$1&amp;R111,定价因子!$E:$F,2,0)</f>
        <v>#N/A</v>
      </c>
      <c r="T111" s="61"/>
      <c r="U111" s="63"/>
      <c r="V111" s="63"/>
      <c r="W111" s="63"/>
      <c r="X111" s="3"/>
    </row>
    <row r="112" spans="1:24">
      <c r="A112" s="3"/>
      <c r="B112" s="3"/>
      <c r="C112" s="3"/>
      <c r="D112" s="3"/>
      <c r="E112" s="79"/>
      <c r="F112" s="3"/>
      <c r="G112" s="77" t="e">
        <f>VLOOKUP($F$1&amp;F112,定价因子!E:F,2,0)</f>
        <v>#N/A</v>
      </c>
      <c r="H112" s="3"/>
      <c r="I112" s="77" t="e">
        <f>VLOOKUP($H$1&amp;H112,定价因子!E:F,2,0)</f>
        <v>#N/A</v>
      </c>
      <c r="J112" s="3"/>
      <c r="K112" s="77" t="e">
        <f>VLOOKUP($J$1&amp;J112,定价因子!E:F,2,0)</f>
        <v>#N/A</v>
      </c>
      <c r="L112" s="3"/>
      <c r="M112" s="77" t="e">
        <f>VLOOKUP($L$1&amp;L112,定价因子!E:F,2,0)</f>
        <v>#N/A</v>
      </c>
      <c r="N112" s="3"/>
      <c r="O112" s="77" t="e">
        <f>VLOOKUP($N$1&amp;N112,定价因子!E:F,2,0)</f>
        <v>#N/A</v>
      </c>
      <c r="P112" s="3"/>
      <c r="Q112" s="55" t="e">
        <f>VLOOKUP($P$1&amp;P112,定价因子!$E:$F,2,0)</f>
        <v>#N/A</v>
      </c>
      <c r="R112" s="3"/>
      <c r="S112" s="77" t="e">
        <f>VLOOKUP($R$1&amp;R112,定价因子!$E:$F,2,0)</f>
        <v>#N/A</v>
      </c>
      <c r="T112" s="61"/>
      <c r="U112" s="63"/>
      <c r="V112" s="63"/>
      <c r="W112" s="63"/>
      <c r="X112" s="3"/>
    </row>
    <row r="113" spans="1:24">
      <c r="A113" s="3"/>
      <c r="B113" s="3"/>
      <c r="C113" s="3"/>
      <c r="D113" s="3"/>
      <c r="E113" s="79"/>
      <c r="F113" s="3"/>
      <c r="G113" s="77" t="e">
        <f>VLOOKUP($F$1&amp;F113,定价因子!E:F,2,0)</f>
        <v>#N/A</v>
      </c>
      <c r="H113" s="3"/>
      <c r="I113" s="77" t="e">
        <f>VLOOKUP($H$1&amp;H113,定价因子!E:F,2,0)</f>
        <v>#N/A</v>
      </c>
      <c r="J113" s="3"/>
      <c r="K113" s="77" t="e">
        <f>VLOOKUP($J$1&amp;J113,定价因子!E:F,2,0)</f>
        <v>#N/A</v>
      </c>
      <c r="L113" s="3"/>
      <c r="M113" s="77" t="e">
        <f>VLOOKUP($L$1&amp;L113,定价因子!E:F,2,0)</f>
        <v>#N/A</v>
      </c>
      <c r="N113" s="3"/>
      <c r="O113" s="77" t="e">
        <f>VLOOKUP($N$1&amp;N113,定价因子!E:F,2,0)</f>
        <v>#N/A</v>
      </c>
      <c r="P113" s="3"/>
      <c r="Q113" s="55" t="e">
        <f>VLOOKUP($P$1&amp;P113,定价因子!$E:$F,2,0)</f>
        <v>#N/A</v>
      </c>
      <c r="R113" s="3"/>
      <c r="S113" s="77" t="e">
        <f>VLOOKUP($R$1&amp;R113,定价因子!$E:$F,2,0)</f>
        <v>#N/A</v>
      </c>
      <c r="T113" s="61"/>
      <c r="U113" s="63"/>
      <c r="V113" s="63"/>
      <c r="W113" s="63"/>
      <c r="X113" s="3"/>
    </row>
    <row r="114" spans="1:24">
      <c r="A114" s="3"/>
      <c r="B114" s="3"/>
      <c r="C114" s="3"/>
      <c r="D114" s="3"/>
      <c r="E114" s="79"/>
      <c r="F114" s="3"/>
      <c r="G114" s="77" t="e">
        <f>VLOOKUP($F$1&amp;F114,定价因子!E:F,2,0)</f>
        <v>#N/A</v>
      </c>
      <c r="H114" s="3"/>
      <c r="I114" s="77" t="e">
        <f>VLOOKUP($H$1&amp;H114,定价因子!E:F,2,0)</f>
        <v>#N/A</v>
      </c>
      <c r="J114" s="3"/>
      <c r="K114" s="77" t="e">
        <f>VLOOKUP($J$1&amp;J114,定价因子!E:F,2,0)</f>
        <v>#N/A</v>
      </c>
      <c r="L114" s="3"/>
      <c r="M114" s="77" t="e">
        <f>VLOOKUP($L$1&amp;L114,定价因子!E:F,2,0)</f>
        <v>#N/A</v>
      </c>
      <c r="N114" s="3"/>
      <c r="O114" s="77" t="e">
        <f>VLOOKUP($N$1&amp;N114,定价因子!E:F,2,0)</f>
        <v>#N/A</v>
      </c>
      <c r="P114" s="3"/>
      <c r="Q114" s="55" t="e">
        <f>VLOOKUP($P$1&amp;P114,定价因子!$E:$F,2,0)</f>
        <v>#N/A</v>
      </c>
      <c r="R114" s="3"/>
      <c r="S114" s="77" t="e">
        <f>VLOOKUP($R$1&amp;R114,定价因子!$E:$F,2,0)</f>
        <v>#N/A</v>
      </c>
      <c r="T114" s="61"/>
      <c r="U114" s="63"/>
      <c r="V114" s="63"/>
      <c r="W114" s="63"/>
      <c r="X114" s="3"/>
    </row>
    <row r="115" spans="1:24">
      <c r="A115" s="3"/>
      <c r="B115" s="3"/>
      <c r="C115" s="3"/>
      <c r="D115" s="3"/>
      <c r="E115" s="79"/>
      <c r="F115" s="3"/>
      <c r="G115" s="77" t="e">
        <f>VLOOKUP($F$1&amp;F115,定价因子!E:F,2,0)</f>
        <v>#N/A</v>
      </c>
      <c r="H115" s="3"/>
      <c r="I115" s="77" t="e">
        <f>VLOOKUP($H$1&amp;H115,定价因子!E:F,2,0)</f>
        <v>#N/A</v>
      </c>
      <c r="J115" s="3"/>
      <c r="K115" s="77" t="e">
        <f>VLOOKUP($J$1&amp;J115,定价因子!E:F,2,0)</f>
        <v>#N/A</v>
      </c>
      <c r="L115" s="3"/>
      <c r="M115" s="77" t="e">
        <f>VLOOKUP($L$1&amp;L115,定价因子!E:F,2,0)</f>
        <v>#N/A</v>
      </c>
      <c r="N115" s="3"/>
      <c r="O115" s="77" t="e">
        <f>VLOOKUP($N$1&amp;N115,定价因子!E:F,2,0)</f>
        <v>#N/A</v>
      </c>
      <c r="P115" s="3"/>
      <c r="Q115" s="55" t="e">
        <f>VLOOKUP($P$1&amp;P115,定价因子!$E:$F,2,0)</f>
        <v>#N/A</v>
      </c>
      <c r="R115" s="3"/>
      <c r="S115" s="77" t="e">
        <f>VLOOKUP($R$1&amp;R115,定价因子!$E:$F,2,0)</f>
        <v>#N/A</v>
      </c>
      <c r="T115" s="61"/>
      <c r="U115" s="63"/>
      <c r="V115" s="63"/>
      <c r="W115" s="63"/>
      <c r="X115" s="3"/>
    </row>
    <row r="116" spans="1:24">
      <c r="A116" s="3"/>
      <c r="B116" s="3"/>
      <c r="C116" s="3"/>
      <c r="D116" s="3"/>
      <c r="E116" s="79"/>
      <c r="F116" s="3"/>
      <c r="G116" s="77" t="e">
        <f>VLOOKUP($F$1&amp;F116,定价因子!E:F,2,0)</f>
        <v>#N/A</v>
      </c>
      <c r="H116" s="3"/>
      <c r="I116" s="77" t="e">
        <f>VLOOKUP($H$1&amp;H116,定价因子!E:F,2,0)</f>
        <v>#N/A</v>
      </c>
      <c r="J116" s="3"/>
      <c r="K116" s="77" t="e">
        <f>VLOOKUP($J$1&amp;J116,定价因子!E:F,2,0)</f>
        <v>#N/A</v>
      </c>
      <c r="L116" s="3"/>
      <c r="M116" s="77" t="e">
        <f>VLOOKUP($L$1&amp;L116,定价因子!E:F,2,0)</f>
        <v>#N/A</v>
      </c>
      <c r="N116" s="3"/>
      <c r="O116" s="77" t="e">
        <f>VLOOKUP($N$1&amp;N116,定价因子!E:F,2,0)</f>
        <v>#N/A</v>
      </c>
      <c r="P116" s="3"/>
      <c r="Q116" s="55" t="e">
        <f>VLOOKUP($P$1&amp;P116,定价因子!$E:$F,2,0)</f>
        <v>#N/A</v>
      </c>
      <c r="R116" s="3"/>
      <c r="S116" s="77" t="e">
        <f>VLOOKUP($R$1&amp;R116,定价因子!$E:$F,2,0)</f>
        <v>#N/A</v>
      </c>
      <c r="T116" s="61"/>
      <c r="U116" s="63"/>
      <c r="V116" s="63"/>
      <c r="W116" s="63"/>
      <c r="X116" s="3"/>
    </row>
    <row r="117" spans="1:24">
      <c r="A117" s="3"/>
      <c r="B117" s="3"/>
      <c r="C117" s="3"/>
      <c r="D117" s="3"/>
      <c r="E117" s="79"/>
      <c r="F117" s="3"/>
      <c r="G117" s="77" t="e">
        <f>VLOOKUP($F$1&amp;F117,定价因子!E:F,2,0)</f>
        <v>#N/A</v>
      </c>
      <c r="H117" s="3"/>
      <c r="I117" s="77" t="e">
        <f>VLOOKUP($H$1&amp;H117,定价因子!E:F,2,0)</f>
        <v>#N/A</v>
      </c>
      <c r="J117" s="3"/>
      <c r="K117" s="77" t="e">
        <f>VLOOKUP($J$1&amp;J117,定价因子!E:F,2,0)</f>
        <v>#N/A</v>
      </c>
      <c r="L117" s="3"/>
      <c r="M117" s="77" t="e">
        <f>VLOOKUP($L$1&amp;L117,定价因子!E:F,2,0)</f>
        <v>#N/A</v>
      </c>
      <c r="N117" s="3"/>
      <c r="O117" s="77" t="e">
        <f>VLOOKUP($N$1&amp;N117,定价因子!E:F,2,0)</f>
        <v>#N/A</v>
      </c>
      <c r="P117" s="3"/>
      <c r="Q117" s="55" t="e">
        <f>VLOOKUP($P$1&amp;P117,定价因子!$E:$F,2,0)</f>
        <v>#N/A</v>
      </c>
      <c r="R117" s="3"/>
      <c r="S117" s="77" t="e">
        <f>VLOOKUP($R$1&amp;R117,定价因子!$E:$F,2,0)</f>
        <v>#N/A</v>
      </c>
      <c r="T117" s="61"/>
      <c r="U117" s="63"/>
      <c r="V117" s="63"/>
      <c r="W117" s="63"/>
      <c r="X117" s="3"/>
    </row>
    <row r="118" spans="1:24">
      <c r="A118" s="3"/>
      <c r="B118" s="3"/>
      <c r="C118" s="3"/>
      <c r="D118" s="3"/>
      <c r="E118" s="79"/>
      <c r="F118" s="3"/>
      <c r="G118" s="77" t="e">
        <f>VLOOKUP($F$1&amp;F118,定价因子!E:F,2,0)</f>
        <v>#N/A</v>
      </c>
      <c r="H118" s="3"/>
      <c r="I118" s="77" t="e">
        <f>VLOOKUP($H$1&amp;H118,定价因子!E:F,2,0)</f>
        <v>#N/A</v>
      </c>
      <c r="J118" s="3"/>
      <c r="K118" s="77" t="e">
        <f>VLOOKUP($J$1&amp;J118,定价因子!E:F,2,0)</f>
        <v>#N/A</v>
      </c>
      <c r="L118" s="3"/>
      <c r="M118" s="77" t="e">
        <f>VLOOKUP($L$1&amp;L118,定价因子!E:F,2,0)</f>
        <v>#N/A</v>
      </c>
      <c r="N118" s="3"/>
      <c r="O118" s="77" t="e">
        <f>VLOOKUP($N$1&amp;N118,定价因子!E:F,2,0)</f>
        <v>#N/A</v>
      </c>
      <c r="P118" s="3"/>
      <c r="Q118" s="55" t="e">
        <f>VLOOKUP($P$1&amp;P118,定价因子!$E:$F,2,0)</f>
        <v>#N/A</v>
      </c>
      <c r="R118" s="3"/>
      <c r="S118" s="77" t="e">
        <f>VLOOKUP($R$1&amp;R118,定价因子!$E:$F,2,0)</f>
        <v>#N/A</v>
      </c>
      <c r="T118" s="61"/>
      <c r="U118" s="63"/>
      <c r="V118" s="63"/>
      <c r="W118" s="63"/>
      <c r="X118" s="3"/>
    </row>
    <row r="119" spans="1:24">
      <c r="A119" s="3"/>
      <c r="B119" s="3"/>
      <c r="C119" s="3"/>
      <c r="D119" s="3"/>
      <c r="E119" s="79"/>
      <c r="F119" s="3"/>
      <c r="G119" s="77" t="e">
        <f>VLOOKUP($F$1&amp;F119,定价因子!E:F,2,0)</f>
        <v>#N/A</v>
      </c>
      <c r="H119" s="3"/>
      <c r="I119" s="77" t="e">
        <f>VLOOKUP($H$1&amp;H119,定价因子!E:F,2,0)</f>
        <v>#N/A</v>
      </c>
      <c r="J119" s="3"/>
      <c r="K119" s="77" t="e">
        <f>VLOOKUP($J$1&amp;J119,定价因子!E:F,2,0)</f>
        <v>#N/A</v>
      </c>
      <c r="L119" s="3"/>
      <c r="M119" s="77" t="e">
        <f>VLOOKUP($L$1&amp;L119,定价因子!E:F,2,0)</f>
        <v>#N/A</v>
      </c>
      <c r="N119" s="3"/>
      <c r="O119" s="77" t="e">
        <f>VLOOKUP($N$1&amp;N119,定价因子!E:F,2,0)</f>
        <v>#N/A</v>
      </c>
      <c r="P119" s="3"/>
      <c r="Q119" s="55" t="e">
        <f>VLOOKUP($P$1&amp;P119,定价因子!$E:$F,2,0)</f>
        <v>#N/A</v>
      </c>
      <c r="R119" s="3"/>
      <c r="S119" s="77" t="e">
        <f>VLOOKUP($R$1&amp;R119,定价因子!$E:$F,2,0)</f>
        <v>#N/A</v>
      </c>
      <c r="T119" s="61"/>
      <c r="U119" s="63"/>
      <c r="V119" s="63"/>
      <c r="W119" s="63"/>
      <c r="X119" s="3"/>
    </row>
    <row r="120" spans="1:24">
      <c r="A120" s="3"/>
      <c r="B120" s="3"/>
      <c r="C120" s="3"/>
      <c r="D120" s="3"/>
      <c r="E120" s="79"/>
      <c r="F120" s="3"/>
      <c r="G120" s="77" t="e">
        <f>VLOOKUP($F$1&amp;F120,定价因子!E:F,2,0)</f>
        <v>#N/A</v>
      </c>
      <c r="H120" s="3"/>
      <c r="I120" s="77" t="e">
        <f>VLOOKUP($H$1&amp;H120,定价因子!E:F,2,0)</f>
        <v>#N/A</v>
      </c>
      <c r="J120" s="3"/>
      <c r="K120" s="77" t="e">
        <f>VLOOKUP($J$1&amp;J120,定价因子!E:F,2,0)</f>
        <v>#N/A</v>
      </c>
      <c r="L120" s="3"/>
      <c r="M120" s="77" t="e">
        <f>VLOOKUP($L$1&amp;L120,定价因子!E:F,2,0)</f>
        <v>#N/A</v>
      </c>
      <c r="N120" s="3"/>
      <c r="O120" s="77" t="e">
        <f>VLOOKUP($N$1&amp;N120,定价因子!E:F,2,0)</f>
        <v>#N/A</v>
      </c>
      <c r="P120" s="3"/>
      <c r="Q120" s="55" t="e">
        <f>VLOOKUP($P$1&amp;P120,定价因子!$E:$F,2,0)</f>
        <v>#N/A</v>
      </c>
      <c r="R120" s="3"/>
      <c r="S120" s="77" t="e">
        <f>VLOOKUP($R$1&amp;R120,定价因子!$E:$F,2,0)</f>
        <v>#N/A</v>
      </c>
      <c r="T120" s="61"/>
      <c r="U120" s="63"/>
      <c r="V120" s="63"/>
      <c r="W120" s="63"/>
      <c r="X120" s="3"/>
    </row>
    <row r="121" spans="1:24">
      <c r="A121" s="3"/>
      <c r="B121" s="3"/>
      <c r="C121" s="3"/>
      <c r="D121" s="3"/>
      <c r="E121" s="79"/>
      <c r="F121" s="3"/>
      <c r="G121" s="77" t="e">
        <f>VLOOKUP($F$1&amp;F121,定价因子!E:F,2,0)</f>
        <v>#N/A</v>
      </c>
      <c r="H121" s="3"/>
      <c r="I121" s="77" t="e">
        <f>VLOOKUP($H$1&amp;H121,定价因子!E:F,2,0)</f>
        <v>#N/A</v>
      </c>
      <c r="J121" s="3"/>
      <c r="K121" s="77" t="e">
        <f>VLOOKUP($J$1&amp;J121,定价因子!E:F,2,0)</f>
        <v>#N/A</v>
      </c>
      <c r="L121" s="3"/>
      <c r="M121" s="77" t="e">
        <f>VLOOKUP($L$1&amp;L121,定价因子!E:F,2,0)</f>
        <v>#N/A</v>
      </c>
      <c r="N121" s="3"/>
      <c r="O121" s="77" t="e">
        <f>VLOOKUP($N$1&amp;N121,定价因子!E:F,2,0)</f>
        <v>#N/A</v>
      </c>
      <c r="P121" s="3"/>
      <c r="Q121" s="55" t="e">
        <f>VLOOKUP($P$1&amp;P121,定价因子!$E:$F,2,0)</f>
        <v>#N/A</v>
      </c>
      <c r="R121" s="3"/>
      <c r="S121" s="77" t="e">
        <f>VLOOKUP($R$1&amp;R121,定价因子!$E:$F,2,0)</f>
        <v>#N/A</v>
      </c>
      <c r="T121" s="61"/>
      <c r="U121" s="63"/>
      <c r="V121" s="63"/>
      <c r="W121" s="63"/>
      <c r="X121" s="3"/>
    </row>
    <row r="122" spans="1:24">
      <c r="A122" s="3"/>
      <c r="B122" s="3"/>
      <c r="C122" s="3"/>
      <c r="D122" s="3"/>
      <c r="E122" s="79"/>
      <c r="F122" s="3"/>
      <c r="G122" s="77" t="e">
        <f>VLOOKUP($F$1&amp;F122,定价因子!E:F,2,0)</f>
        <v>#N/A</v>
      </c>
      <c r="H122" s="3"/>
      <c r="I122" s="77" t="e">
        <f>VLOOKUP($H$1&amp;H122,定价因子!E:F,2,0)</f>
        <v>#N/A</v>
      </c>
      <c r="J122" s="3"/>
      <c r="K122" s="77" t="e">
        <f>VLOOKUP($J$1&amp;J122,定价因子!E:F,2,0)</f>
        <v>#N/A</v>
      </c>
      <c r="L122" s="3"/>
      <c r="M122" s="77" t="e">
        <f>VLOOKUP($L$1&amp;L122,定价因子!E:F,2,0)</f>
        <v>#N/A</v>
      </c>
      <c r="N122" s="3"/>
      <c r="O122" s="77" t="e">
        <f>VLOOKUP($N$1&amp;N122,定价因子!E:F,2,0)</f>
        <v>#N/A</v>
      </c>
      <c r="P122" s="3"/>
      <c r="Q122" s="55" t="e">
        <f>VLOOKUP($P$1&amp;P122,定价因子!$E:$F,2,0)</f>
        <v>#N/A</v>
      </c>
      <c r="R122" s="3"/>
      <c r="S122" s="77" t="e">
        <f>VLOOKUP($R$1&amp;R122,定价因子!$E:$F,2,0)</f>
        <v>#N/A</v>
      </c>
      <c r="T122" s="61"/>
      <c r="U122" s="63"/>
      <c r="V122" s="63"/>
      <c r="W122" s="63"/>
      <c r="X122" s="3"/>
    </row>
    <row r="123" spans="1:24">
      <c r="A123" s="3"/>
      <c r="B123" s="3"/>
      <c r="C123" s="3"/>
      <c r="D123" s="3"/>
      <c r="E123" s="79"/>
      <c r="F123" s="3"/>
      <c r="G123" s="77" t="e">
        <f>VLOOKUP($F$1&amp;F123,定价因子!E:F,2,0)</f>
        <v>#N/A</v>
      </c>
      <c r="H123" s="3"/>
      <c r="I123" s="77" t="e">
        <f>VLOOKUP($H$1&amp;H123,定价因子!E:F,2,0)</f>
        <v>#N/A</v>
      </c>
      <c r="J123" s="3"/>
      <c r="K123" s="77" t="e">
        <f>VLOOKUP($J$1&amp;J123,定价因子!E:F,2,0)</f>
        <v>#N/A</v>
      </c>
      <c r="L123" s="3"/>
      <c r="M123" s="77" t="e">
        <f>VLOOKUP($L$1&amp;L123,定价因子!E:F,2,0)</f>
        <v>#N/A</v>
      </c>
      <c r="N123" s="3"/>
      <c r="O123" s="77" t="e">
        <f>VLOOKUP($N$1&amp;N123,定价因子!E:F,2,0)</f>
        <v>#N/A</v>
      </c>
      <c r="P123" s="3"/>
      <c r="Q123" s="55" t="e">
        <f>VLOOKUP($P$1&amp;P123,定价因子!$E:$F,2,0)</f>
        <v>#N/A</v>
      </c>
      <c r="R123" s="3"/>
      <c r="S123" s="77" t="e">
        <f>VLOOKUP($R$1&amp;R123,定价因子!$E:$F,2,0)</f>
        <v>#N/A</v>
      </c>
      <c r="T123" s="61"/>
      <c r="U123" s="63"/>
      <c r="V123" s="63"/>
      <c r="W123" s="63"/>
      <c r="X123" s="3"/>
    </row>
    <row r="124" spans="1:24">
      <c r="A124" s="3"/>
      <c r="B124" s="3"/>
      <c r="C124" s="3"/>
      <c r="D124" s="3"/>
      <c r="E124" s="79"/>
      <c r="F124" s="3"/>
      <c r="G124" s="77" t="e">
        <f>VLOOKUP($F$1&amp;F124,定价因子!E:F,2,0)</f>
        <v>#N/A</v>
      </c>
      <c r="H124" s="3"/>
      <c r="I124" s="77" t="e">
        <f>VLOOKUP($H$1&amp;H124,定价因子!E:F,2,0)</f>
        <v>#N/A</v>
      </c>
      <c r="J124" s="3"/>
      <c r="K124" s="77" t="e">
        <f>VLOOKUP($J$1&amp;J124,定价因子!E:F,2,0)</f>
        <v>#N/A</v>
      </c>
      <c r="L124" s="3"/>
      <c r="M124" s="77" t="e">
        <f>VLOOKUP($L$1&amp;L124,定价因子!E:F,2,0)</f>
        <v>#N/A</v>
      </c>
      <c r="N124" s="3"/>
      <c r="O124" s="77" t="e">
        <f>VLOOKUP($N$1&amp;N124,定价因子!E:F,2,0)</f>
        <v>#N/A</v>
      </c>
      <c r="P124" s="3"/>
      <c r="Q124" s="55" t="e">
        <f>VLOOKUP($P$1&amp;P124,定价因子!$E:$F,2,0)</f>
        <v>#N/A</v>
      </c>
      <c r="R124" s="3"/>
      <c r="S124" s="77" t="e">
        <f>VLOOKUP($R$1&amp;R124,定价因子!$E:$F,2,0)</f>
        <v>#N/A</v>
      </c>
      <c r="T124" s="61"/>
      <c r="U124" s="63"/>
      <c r="V124" s="63"/>
      <c r="W124" s="63"/>
      <c r="X124" s="3"/>
    </row>
    <row r="125" spans="1:24">
      <c r="A125" s="3"/>
      <c r="B125" s="3"/>
      <c r="C125" s="3"/>
      <c r="D125" s="3"/>
      <c r="E125" s="79"/>
      <c r="F125" s="3"/>
      <c r="G125" s="77" t="e">
        <f>VLOOKUP($F$1&amp;F125,定价因子!E:F,2,0)</f>
        <v>#N/A</v>
      </c>
      <c r="H125" s="3"/>
      <c r="I125" s="77" t="e">
        <f>VLOOKUP($H$1&amp;H125,定价因子!E:F,2,0)</f>
        <v>#N/A</v>
      </c>
      <c r="J125" s="3"/>
      <c r="K125" s="77" t="e">
        <f>VLOOKUP($J$1&amp;J125,定价因子!E:F,2,0)</f>
        <v>#N/A</v>
      </c>
      <c r="L125" s="3"/>
      <c r="M125" s="77" t="e">
        <f>VLOOKUP($L$1&amp;L125,定价因子!E:F,2,0)</f>
        <v>#N/A</v>
      </c>
      <c r="N125" s="3"/>
      <c r="O125" s="77" t="e">
        <f>VLOOKUP($N$1&amp;N125,定价因子!E:F,2,0)</f>
        <v>#N/A</v>
      </c>
      <c r="P125" s="3"/>
      <c r="Q125" s="55" t="e">
        <f>VLOOKUP($P$1&amp;P125,定价因子!$E:$F,2,0)</f>
        <v>#N/A</v>
      </c>
      <c r="R125" s="3"/>
      <c r="S125" s="77" t="e">
        <f>VLOOKUP($R$1&amp;R125,定价因子!$E:$F,2,0)</f>
        <v>#N/A</v>
      </c>
      <c r="T125" s="61"/>
      <c r="U125" s="63"/>
      <c r="V125" s="63"/>
      <c r="W125" s="63"/>
      <c r="X125" s="3"/>
    </row>
    <row r="126" spans="1:24">
      <c r="A126" s="3"/>
      <c r="B126" s="3"/>
      <c r="C126" s="3"/>
      <c r="D126" s="3"/>
      <c r="E126" s="79"/>
      <c r="F126" s="3"/>
      <c r="G126" s="77" t="e">
        <f>VLOOKUP($F$1&amp;F126,定价因子!E:F,2,0)</f>
        <v>#N/A</v>
      </c>
      <c r="H126" s="3"/>
      <c r="I126" s="77" t="e">
        <f>VLOOKUP($H$1&amp;H126,定价因子!E:F,2,0)</f>
        <v>#N/A</v>
      </c>
      <c r="J126" s="3"/>
      <c r="K126" s="77" t="e">
        <f>VLOOKUP($J$1&amp;J126,定价因子!E:F,2,0)</f>
        <v>#N/A</v>
      </c>
      <c r="L126" s="3"/>
      <c r="M126" s="77" t="e">
        <f>VLOOKUP($L$1&amp;L126,定价因子!E:F,2,0)</f>
        <v>#N/A</v>
      </c>
      <c r="N126" s="3"/>
      <c r="O126" s="77" t="e">
        <f>VLOOKUP($N$1&amp;N126,定价因子!E:F,2,0)</f>
        <v>#N/A</v>
      </c>
      <c r="P126" s="3"/>
      <c r="Q126" s="55" t="e">
        <f>VLOOKUP($P$1&amp;P126,定价因子!$E:$F,2,0)</f>
        <v>#N/A</v>
      </c>
      <c r="R126" s="3"/>
      <c r="S126" s="77" t="e">
        <f>VLOOKUP($R$1&amp;R126,定价因子!$E:$F,2,0)</f>
        <v>#N/A</v>
      </c>
      <c r="T126" s="61"/>
      <c r="U126" s="63"/>
      <c r="V126" s="63"/>
      <c r="W126" s="63"/>
      <c r="X126" s="3"/>
    </row>
    <row r="127" spans="1:24">
      <c r="A127" s="3"/>
      <c r="B127" s="3"/>
      <c r="C127" s="3"/>
      <c r="D127" s="3"/>
      <c r="E127" s="79"/>
      <c r="F127" s="3"/>
      <c r="G127" s="77" t="e">
        <f>VLOOKUP($F$1&amp;F127,定价因子!E:F,2,0)</f>
        <v>#N/A</v>
      </c>
      <c r="H127" s="3"/>
      <c r="I127" s="77" t="e">
        <f>VLOOKUP($H$1&amp;H127,定价因子!E:F,2,0)</f>
        <v>#N/A</v>
      </c>
      <c r="J127" s="3"/>
      <c r="K127" s="77" t="e">
        <f>VLOOKUP($J$1&amp;J127,定价因子!E:F,2,0)</f>
        <v>#N/A</v>
      </c>
      <c r="L127" s="3"/>
      <c r="M127" s="77" t="e">
        <f>VLOOKUP($L$1&amp;L127,定价因子!E:F,2,0)</f>
        <v>#N/A</v>
      </c>
      <c r="N127" s="3"/>
      <c r="O127" s="77" t="e">
        <f>VLOOKUP($N$1&amp;N127,定价因子!E:F,2,0)</f>
        <v>#N/A</v>
      </c>
      <c r="P127" s="3"/>
      <c r="Q127" s="55" t="e">
        <f>VLOOKUP($P$1&amp;P127,定价因子!$E:$F,2,0)</f>
        <v>#N/A</v>
      </c>
      <c r="R127" s="3"/>
      <c r="S127" s="77" t="e">
        <f>VLOOKUP($R$1&amp;R127,定价因子!$E:$F,2,0)</f>
        <v>#N/A</v>
      </c>
      <c r="T127" s="61"/>
      <c r="U127" s="63"/>
      <c r="V127" s="63"/>
      <c r="W127" s="63"/>
      <c r="X127" s="3"/>
    </row>
    <row r="128" spans="1:24">
      <c r="A128" s="3"/>
      <c r="B128" s="3"/>
      <c r="C128" s="3"/>
      <c r="D128" s="3"/>
      <c r="E128" s="79"/>
      <c r="F128" s="3"/>
      <c r="G128" s="77" t="e">
        <f>VLOOKUP($F$1&amp;F128,定价因子!E:F,2,0)</f>
        <v>#N/A</v>
      </c>
      <c r="H128" s="3"/>
      <c r="I128" s="77" t="e">
        <f>VLOOKUP($H$1&amp;H128,定价因子!E:F,2,0)</f>
        <v>#N/A</v>
      </c>
      <c r="J128" s="3"/>
      <c r="K128" s="77" t="e">
        <f>VLOOKUP($J$1&amp;J128,定价因子!E:F,2,0)</f>
        <v>#N/A</v>
      </c>
      <c r="L128" s="3"/>
      <c r="M128" s="77" t="e">
        <f>VLOOKUP($L$1&amp;L128,定价因子!E:F,2,0)</f>
        <v>#N/A</v>
      </c>
      <c r="N128" s="3"/>
      <c r="O128" s="77" t="e">
        <f>VLOOKUP($N$1&amp;N128,定价因子!E:F,2,0)</f>
        <v>#N/A</v>
      </c>
      <c r="P128" s="3"/>
      <c r="Q128" s="55" t="e">
        <f>VLOOKUP($P$1&amp;P128,定价因子!$E:$F,2,0)</f>
        <v>#N/A</v>
      </c>
      <c r="R128" s="3"/>
      <c r="S128" s="77" t="e">
        <f>VLOOKUP($R$1&amp;R128,定价因子!$E:$F,2,0)</f>
        <v>#N/A</v>
      </c>
      <c r="T128" s="61"/>
      <c r="U128" s="63"/>
      <c r="V128" s="63"/>
      <c r="W128" s="63"/>
      <c r="X128" s="3"/>
    </row>
    <row r="129" spans="1:24">
      <c r="A129" s="3"/>
      <c r="B129" s="3"/>
      <c r="C129" s="3"/>
      <c r="D129" s="3"/>
      <c r="E129" s="79"/>
      <c r="F129" s="3"/>
      <c r="G129" s="77" t="e">
        <f>VLOOKUP($F$1&amp;F129,定价因子!E:F,2,0)</f>
        <v>#N/A</v>
      </c>
      <c r="H129" s="3"/>
      <c r="I129" s="77" t="e">
        <f>VLOOKUP($H$1&amp;H129,定价因子!E:F,2,0)</f>
        <v>#N/A</v>
      </c>
      <c r="J129" s="3"/>
      <c r="K129" s="77" t="e">
        <f>VLOOKUP($J$1&amp;J129,定价因子!E:F,2,0)</f>
        <v>#N/A</v>
      </c>
      <c r="L129" s="3"/>
      <c r="M129" s="77" t="e">
        <f>VLOOKUP($L$1&amp;L129,定价因子!E:F,2,0)</f>
        <v>#N/A</v>
      </c>
      <c r="N129" s="3"/>
      <c r="O129" s="77" t="e">
        <f>VLOOKUP($N$1&amp;N129,定价因子!E:F,2,0)</f>
        <v>#N/A</v>
      </c>
      <c r="P129" s="3"/>
      <c r="Q129" s="55" t="e">
        <f>VLOOKUP($P$1&amp;P129,定价因子!$E:$F,2,0)</f>
        <v>#N/A</v>
      </c>
      <c r="R129" s="3"/>
      <c r="S129" s="77" t="e">
        <f>VLOOKUP($R$1&amp;R129,定价因子!$E:$F,2,0)</f>
        <v>#N/A</v>
      </c>
      <c r="T129" s="61"/>
      <c r="U129" s="63"/>
      <c r="V129" s="63"/>
      <c r="W129" s="63"/>
      <c r="X129" s="3"/>
    </row>
    <row r="130" spans="1:24">
      <c r="A130" s="3"/>
      <c r="B130" s="3"/>
      <c r="C130" s="3"/>
      <c r="D130" s="3"/>
      <c r="E130" s="79"/>
      <c r="F130" s="3"/>
      <c r="G130" s="77" t="e">
        <f>VLOOKUP($F$1&amp;F130,定价因子!E:F,2,0)</f>
        <v>#N/A</v>
      </c>
      <c r="H130" s="3"/>
      <c r="I130" s="77" t="e">
        <f>VLOOKUP($H$1&amp;H130,定价因子!E:F,2,0)</f>
        <v>#N/A</v>
      </c>
      <c r="J130" s="3"/>
      <c r="K130" s="77" t="e">
        <f>VLOOKUP($J$1&amp;J130,定价因子!E:F,2,0)</f>
        <v>#N/A</v>
      </c>
      <c r="L130" s="3"/>
      <c r="M130" s="77" t="e">
        <f>VLOOKUP($L$1&amp;L130,定价因子!E:F,2,0)</f>
        <v>#N/A</v>
      </c>
      <c r="N130" s="3"/>
      <c r="O130" s="77" t="e">
        <f>VLOOKUP($N$1&amp;N130,定价因子!E:F,2,0)</f>
        <v>#N/A</v>
      </c>
      <c r="P130" s="3"/>
      <c r="Q130" s="55" t="e">
        <f>VLOOKUP($P$1&amp;P130,定价因子!$E:$F,2,0)</f>
        <v>#N/A</v>
      </c>
      <c r="R130" s="3"/>
      <c r="S130" s="77" t="e">
        <f>VLOOKUP($R$1&amp;R130,定价因子!$E:$F,2,0)</f>
        <v>#N/A</v>
      </c>
      <c r="T130" s="61"/>
      <c r="U130" s="63"/>
      <c r="V130" s="63"/>
      <c r="W130" s="63"/>
      <c r="X130" s="3"/>
    </row>
    <row r="131" spans="1:24">
      <c r="A131" s="3"/>
      <c r="B131" s="3"/>
      <c r="C131" s="3"/>
      <c r="D131" s="3"/>
      <c r="E131" s="79"/>
      <c r="F131" s="3"/>
      <c r="G131" s="77" t="e">
        <f>VLOOKUP($F$1&amp;F131,定价因子!E:F,2,0)</f>
        <v>#N/A</v>
      </c>
      <c r="H131" s="3"/>
      <c r="I131" s="77" t="e">
        <f>VLOOKUP($H$1&amp;H131,定价因子!E:F,2,0)</f>
        <v>#N/A</v>
      </c>
      <c r="J131" s="3"/>
      <c r="K131" s="77" t="e">
        <f>VLOOKUP($J$1&amp;J131,定价因子!E:F,2,0)</f>
        <v>#N/A</v>
      </c>
      <c r="L131" s="3"/>
      <c r="M131" s="77" t="e">
        <f>VLOOKUP($L$1&amp;L131,定价因子!E:F,2,0)</f>
        <v>#N/A</v>
      </c>
      <c r="N131" s="3"/>
      <c r="O131" s="77" t="e">
        <f>VLOOKUP($N$1&amp;N131,定价因子!E:F,2,0)</f>
        <v>#N/A</v>
      </c>
      <c r="P131" s="3"/>
      <c r="Q131" s="55" t="e">
        <f>VLOOKUP($P$1&amp;P131,定价因子!$E:$F,2,0)</f>
        <v>#N/A</v>
      </c>
      <c r="R131" s="3"/>
      <c r="S131" s="77" t="e">
        <f>VLOOKUP($R$1&amp;R131,定价因子!$E:$F,2,0)</f>
        <v>#N/A</v>
      </c>
      <c r="T131" s="61"/>
      <c r="U131" s="63"/>
      <c r="V131" s="63"/>
      <c r="W131" s="63"/>
      <c r="X131" s="3"/>
    </row>
    <row r="132" spans="1:24">
      <c r="A132" s="3"/>
      <c r="B132" s="3"/>
      <c r="C132" s="3"/>
      <c r="D132" s="3"/>
      <c r="E132" s="79"/>
      <c r="F132" s="3"/>
      <c r="G132" s="77" t="e">
        <f>VLOOKUP($F$1&amp;F132,定价因子!E:F,2,0)</f>
        <v>#N/A</v>
      </c>
      <c r="H132" s="3"/>
      <c r="I132" s="77" t="e">
        <f>VLOOKUP($H$1&amp;H132,定价因子!E:F,2,0)</f>
        <v>#N/A</v>
      </c>
      <c r="J132" s="3"/>
      <c r="K132" s="77" t="e">
        <f>VLOOKUP($J$1&amp;J132,定价因子!E:F,2,0)</f>
        <v>#N/A</v>
      </c>
      <c r="L132" s="3"/>
      <c r="M132" s="77" t="e">
        <f>VLOOKUP($L$1&amp;L132,定价因子!E:F,2,0)</f>
        <v>#N/A</v>
      </c>
      <c r="N132" s="3"/>
      <c r="O132" s="77" t="e">
        <f>VLOOKUP($N$1&amp;N132,定价因子!E:F,2,0)</f>
        <v>#N/A</v>
      </c>
      <c r="P132" s="3"/>
      <c r="Q132" s="55" t="e">
        <f>VLOOKUP($P$1&amp;P132,定价因子!$E:$F,2,0)</f>
        <v>#N/A</v>
      </c>
      <c r="R132" s="3"/>
      <c r="S132" s="77" t="e">
        <f>VLOOKUP($R$1&amp;R132,定价因子!$E:$F,2,0)</f>
        <v>#N/A</v>
      </c>
      <c r="T132" s="61"/>
      <c r="U132" s="63"/>
      <c r="V132" s="63"/>
      <c r="W132" s="63"/>
      <c r="X132" s="3"/>
    </row>
    <row r="133" spans="1:24">
      <c r="A133" s="3"/>
      <c r="B133" s="3"/>
      <c r="C133" s="3"/>
      <c r="D133" s="3"/>
      <c r="E133" s="79"/>
      <c r="F133" s="3"/>
      <c r="G133" s="77" t="e">
        <f>VLOOKUP($F$1&amp;F133,定价因子!E:F,2,0)</f>
        <v>#N/A</v>
      </c>
      <c r="H133" s="3"/>
      <c r="I133" s="77" t="e">
        <f>VLOOKUP($H$1&amp;H133,定价因子!E:F,2,0)</f>
        <v>#N/A</v>
      </c>
      <c r="J133" s="3"/>
      <c r="K133" s="77" t="e">
        <f>VLOOKUP($J$1&amp;J133,定价因子!E:F,2,0)</f>
        <v>#N/A</v>
      </c>
      <c r="L133" s="3"/>
      <c r="M133" s="77" t="e">
        <f>VLOOKUP($L$1&amp;L133,定价因子!E:F,2,0)</f>
        <v>#N/A</v>
      </c>
      <c r="N133" s="3"/>
      <c r="O133" s="77" t="e">
        <f>VLOOKUP($N$1&amp;N133,定价因子!E:F,2,0)</f>
        <v>#N/A</v>
      </c>
      <c r="P133" s="3"/>
      <c r="Q133" s="55" t="e">
        <f>VLOOKUP($P$1&amp;P133,定价因子!$E:$F,2,0)</f>
        <v>#N/A</v>
      </c>
      <c r="R133" s="3"/>
      <c r="S133" s="77" t="e">
        <f>VLOOKUP($R$1&amp;R133,定价因子!$E:$F,2,0)</f>
        <v>#N/A</v>
      </c>
      <c r="T133" s="61"/>
      <c r="U133" s="63"/>
      <c r="V133" s="63"/>
      <c r="W133" s="63"/>
      <c r="X133" s="3"/>
    </row>
    <row r="134" spans="1:24">
      <c r="A134" s="3"/>
      <c r="B134" s="3"/>
      <c r="C134" s="3"/>
      <c r="D134" s="3"/>
      <c r="E134" s="79"/>
      <c r="F134" s="3"/>
      <c r="G134" s="77" t="e">
        <f>VLOOKUP($F$1&amp;F134,定价因子!E:F,2,0)</f>
        <v>#N/A</v>
      </c>
      <c r="H134" s="3"/>
      <c r="I134" s="77" t="e">
        <f>VLOOKUP($H$1&amp;H134,定价因子!E:F,2,0)</f>
        <v>#N/A</v>
      </c>
      <c r="J134" s="3"/>
      <c r="K134" s="77" t="e">
        <f>VLOOKUP($J$1&amp;J134,定价因子!E:F,2,0)</f>
        <v>#N/A</v>
      </c>
      <c r="L134" s="3"/>
      <c r="M134" s="77" t="e">
        <f>VLOOKUP($L$1&amp;L134,定价因子!E:F,2,0)</f>
        <v>#N/A</v>
      </c>
      <c r="N134" s="3"/>
      <c r="O134" s="77" t="e">
        <f>VLOOKUP($N$1&amp;N134,定价因子!E:F,2,0)</f>
        <v>#N/A</v>
      </c>
      <c r="P134" s="3"/>
      <c r="Q134" s="55" t="e">
        <f>VLOOKUP($P$1&amp;P134,定价因子!$E:$F,2,0)</f>
        <v>#N/A</v>
      </c>
      <c r="R134" s="3"/>
      <c r="S134" s="77" t="e">
        <f>VLOOKUP($R$1&amp;R134,定价因子!$E:$F,2,0)</f>
        <v>#N/A</v>
      </c>
      <c r="T134" s="61"/>
      <c r="U134" s="63"/>
      <c r="V134" s="63"/>
      <c r="W134" s="63"/>
      <c r="X134" s="3"/>
    </row>
    <row r="135" spans="1:24">
      <c r="A135" s="3"/>
      <c r="B135" s="3"/>
      <c r="C135" s="3"/>
      <c r="D135" s="3"/>
      <c r="E135" s="79"/>
      <c r="F135" s="3"/>
      <c r="G135" s="77" t="e">
        <f>VLOOKUP($F$1&amp;F135,定价因子!E:F,2,0)</f>
        <v>#N/A</v>
      </c>
      <c r="H135" s="3"/>
      <c r="I135" s="77" t="e">
        <f>VLOOKUP($H$1&amp;H135,定价因子!E:F,2,0)</f>
        <v>#N/A</v>
      </c>
      <c r="J135" s="3"/>
      <c r="K135" s="77" t="e">
        <f>VLOOKUP($J$1&amp;J135,定价因子!E:F,2,0)</f>
        <v>#N/A</v>
      </c>
      <c r="L135" s="3"/>
      <c r="M135" s="77" t="e">
        <f>VLOOKUP($L$1&amp;L135,定价因子!E:F,2,0)</f>
        <v>#N/A</v>
      </c>
      <c r="N135" s="3"/>
      <c r="O135" s="77" t="e">
        <f>VLOOKUP($N$1&amp;N135,定价因子!E:F,2,0)</f>
        <v>#N/A</v>
      </c>
      <c r="P135" s="3"/>
      <c r="Q135" s="55" t="e">
        <f>VLOOKUP($P$1&amp;P135,定价因子!$E:$F,2,0)</f>
        <v>#N/A</v>
      </c>
      <c r="R135" s="3"/>
      <c r="S135" s="77" t="e">
        <f>VLOOKUP($R$1&amp;R135,定价因子!$E:$F,2,0)</f>
        <v>#N/A</v>
      </c>
      <c r="T135" s="61"/>
      <c r="U135" s="63"/>
      <c r="V135" s="63"/>
      <c r="W135" s="63"/>
      <c r="X135" s="3"/>
    </row>
    <row r="136" spans="1:24">
      <c r="A136" s="3"/>
      <c r="B136" s="3"/>
      <c r="C136" s="3"/>
      <c r="D136" s="3"/>
      <c r="E136" s="79"/>
      <c r="F136" s="3"/>
      <c r="G136" s="77" t="e">
        <f>VLOOKUP($F$1&amp;F136,定价因子!E:F,2,0)</f>
        <v>#N/A</v>
      </c>
      <c r="H136" s="3"/>
      <c r="I136" s="77" t="e">
        <f>VLOOKUP($H$1&amp;H136,定价因子!E:F,2,0)</f>
        <v>#N/A</v>
      </c>
      <c r="J136" s="3"/>
      <c r="K136" s="77" t="e">
        <f>VLOOKUP($J$1&amp;J136,定价因子!E:F,2,0)</f>
        <v>#N/A</v>
      </c>
      <c r="L136" s="3"/>
      <c r="M136" s="77" t="e">
        <f>VLOOKUP($L$1&amp;L136,定价因子!E:F,2,0)</f>
        <v>#N/A</v>
      </c>
      <c r="N136" s="3"/>
      <c r="O136" s="77" t="e">
        <f>VLOOKUP($N$1&amp;N136,定价因子!E:F,2,0)</f>
        <v>#N/A</v>
      </c>
      <c r="P136" s="3"/>
      <c r="Q136" s="55" t="e">
        <f>VLOOKUP($P$1&amp;P136,定价因子!$E:$F,2,0)</f>
        <v>#N/A</v>
      </c>
      <c r="R136" s="3"/>
      <c r="S136" s="77" t="e">
        <f>VLOOKUP($R$1&amp;R136,定价因子!$E:$F,2,0)</f>
        <v>#N/A</v>
      </c>
      <c r="T136" s="61"/>
      <c r="U136" s="63"/>
      <c r="V136" s="63"/>
      <c r="W136" s="63"/>
      <c r="X136" s="3"/>
    </row>
    <row r="137" spans="1:24">
      <c r="A137" s="3"/>
      <c r="B137" s="3"/>
      <c r="C137" s="3"/>
      <c r="D137" s="3"/>
      <c r="E137" s="79"/>
      <c r="F137" s="3"/>
      <c r="G137" s="77" t="e">
        <f>VLOOKUP($F$1&amp;F137,定价因子!E:F,2,0)</f>
        <v>#N/A</v>
      </c>
      <c r="H137" s="3"/>
      <c r="I137" s="77" t="e">
        <f>VLOOKUP($H$1&amp;H137,定价因子!E:F,2,0)</f>
        <v>#N/A</v>
      </c>
      <c r="J137" s="3"/>
      <c r="K137" s="77" t="e">
        <f>VLOOKUP($J$1&amp;J137,定价因子!E:F,2,0)</f>
        <v>#N/A</v>
      </c>
      <c r="L137" s="3"/>
      <c r="M137" s="77" t="e">
        <f>VLOOKUP($L$1&amp;L137,定价因子!E:F,2,0)</f>
        <v>#N/A</v>
      </c>
      <c r="N137" s="3"/>
      <c r="O137" s="77" t="e">
        <f>VLOOKUP($N$1&amp;N137,定价因子!E:F,2,0)</f>
        <v>#N/A</v>
      </c>
      <c r="P137" s="3"/>
      <c r="Q137" s="55" t="e">
        <f>VLOOKUP($P$1&amp;P137,定价因子!$E:$F,2,0)</f>
        <v>#N/A</v>
      </c>
      <c r="R137" s="3"/>
      <c r="S137" s="77" t="e">
        <f>VLOOKUP($R$1&amp;R137,定价因子!$E:$F,2,0)</f>
        <v>#N/A</v>
      </c>
      <c r="T137" s="61"/>
      <c r="U137" s="63"/>
      <c r="V137" s="63"/>
      <c r="W137" s="63"/>
      <c r="X137" s="3"/>
    </row>
    <row r="138" spans="1:24">
      <c r="A138" s="3"/>
      <c r="B138" s="3"/>
      <c r="C138" s="3"/>
      <c r="D138" s="3"/>
      <c r="E138" s="79"/>
      <c r="F138" s="3"/>
      <c r="G138" s="77" t="e">
        <f>VLOOKUP($F$1&amp;F138,定价因子!E:F,2,0)</f>
        <v>#N/A</v>
      </c>
      <c r="H138" s="3"/>
      <c r="I138" s="77" t="e">
        <f>VLOOKUP($H$1&amp;H138,定价因子!E:F,2,0)</f>
        <v>#N/A</v>
      </c>
      <c r="J138" s="3"/>
      <c r="K138" s="77" t="e">
        <f>VLOOKUP($J$1&amp;J138,定价因子!E:F,2,0)</f>
        <v>#N/A</v>
      </c>
      <c r="L138" s="3"/>
      <c r="M138" s="77" t="e">
        <f>VLOOKUP($L$1&amp;L138,定价因子!E:F,2,0)</f>
        <v>#N/A</v>
      </c>
      <c r="N138" s="3"/>
      <c r="O138" s="77" t="e">
        <f>VLOOKUP($N$1&amp;N138,定价因子!E:F,2,0)</f>
        <v>#N/A</v>
      </c>
      <c r="P138" s="3"/>
      <c r="Q138" s="55" t="e">
        <f>VLOOKUP($P$1&amp;P138,定价因子!$E:$F,2,0)</f>
        <v>#N/A</v>
      </c>
      <c r="R138" s="3"/>
      <c r="S138" s="77" t="e">
        <f>VLOOKUP($R$1&amp;R138,定价因子!$E:$F,2,0)</f>
        <v>#N/A</v>
      </c>
      <c r="T138" s="61"/>
      <c r="U138" s="63"/>
      <c r="V138" s="63"/>
      <c r="W138" s="63"/>
      <c r="X138" s="3"/>
    </row>
    <row r="139" spans="1:24">
      <c r="A139" s="3"/>
      <c r="B139" s="3"/>
      <c r="C139" s="3"/>
      <c r="D139" s="3"/>
      <c r="E139" s="79"/>
      <c r="F139" s="3"/>
      <c r="G139" s="77" t="e">
        <f>VLOOKUP($F$1&amp;F139,定价因子!E:F,2,0)</f>
        <v>#N/A</v>
      </c>
      <c r="H139" s="3"/>
      <c r="I139" s="77" t="e">
        <f>VLOOKUP($H$1&amp;H139,定价因子!E:F,2,0)</f>
        <v>#N/A</v>
      </c>
      <c r="J139" s="3"/>
      <c r="K139" s="77" t="e">
        <f>VLOOKUP($J$1&amp;J139,定价因子!E:F,2,0)</f>
        <v>#N/A</v>
      </c>
      <c r="L139" s="3"/>
      <c r="M139" s="77" t="e">
        <f>VLOOKUP($L$1&amp;L139,定价因子!E:F,2,0)</f>
        <v>#N/A</v>
      </c>
      <c r="N139" s="3"/>
      <c r="O139" s="77" t="e">
        <f>VLOOKUP($N$1&amp;N139,定价因子!E:F,2,0)</f>
        <v>#N/A</v>
      </c>
      <c r="P139" s="3"/>
      <c r="Q139" s="55" t="e">
        <f>VLOOKUP($P$1&amp;P139,定价因子!$E:$F,2,0)</f>
        <v>#N/A</v>
      </c>
      <c r="R139" s="3"/>
      <c r="S139" s="77" t="e">
        <f>VLOOKUP($R$1&amp;R139,定价因子!$E:$F,2,0)</f>
        <v>#N/A</v>
      </c>
      <c r="T139" s="61"/>
      <c r="U139" s="63"/>
      <c r="V139" s="63"/>
      <c r="W139" s="63"/>
      <c r="X139" s="3"/>
    </row>
    <row r="140" spans="1:24">
      <c r="A140" s="3"/>
      <c r="B140" s="3"/>
      <c r="C140" s="3"/>
      <c r="D140" s="3"/>
      <c r="E140" s="79"/>
      <c r="F140" s="3"/>
      <c r="G140" s="77" t="e">
        <f>VLOOKUP($F$1&amp;F140,定价因子!E:F,2,0)</f>
        <v>#N/A</v>
      </c>
      <c r="H140" s="3"/>
      <c r="I140" s="77" t="e">
        <f>VLOOKUP($H$1&amp;H140,定价因子!E:F,2,0)</f>
        <v>#N/A</v>
      </c>
      <c r="J140" s="3"/>
      <c r="K140" s="77" t="e">
        <f>VLOOKUP($J$1&amp;J140,定价因子!E:F,2,0)</f>
        <v>#N/A</v>
      </c>
      <c r="L140" s="3"/>
      <c r="M140" s="77" t="e">
        <f>VLOOKUP($L$1&amp;L140,定价因子!E:F,2,0)</f>
        <v>#N/A</v>
      </c>
      <c r="N140" s="3"/>
      <c r="O140" s="77" t="e">
        <f>VLOOKUP($N$1&amp;N140,定价因子!E:F,2,0)</f>
        <v>#N/A</v>
      </c>
      <c r="P140" s="3"/>
      <c r="Q140" s="55" t="e">
        <f>VLOOKUP($P$1&amp;P140,定价因子!$E:$F,2,0)</f>
        <v>#N/A</v>
      </c>
      <c r="R140" s="3"/>
      <c r="S140" s="77" t="e">
        <f>VLOOKUP($R$1&amp;R140,定价因子!$E:$F,2,0)</f>
        <v>#N/A</v>
      </c>
      <c r="T140" s="61"/>
      <c r="U140" s="63"/>
      <c r="V140" s="63"/>
      <c r="W140" s="63"/>
      <c r="X140" s="3"/>
    </row>
    <row r="141" spans="1:24">
      <c r="A141" s="3"/>
      <c r="B141" s="3"/>
      <c r="C141" s="3"/>
      <c r="D141" s="3"/>
      <c r="E141" s="79"/>
      <c r="F141" s="3"/>
      <c r="G141" s="77" t="e">
        <f>VLOOKUP($F$1&amp;F141,定价因子!E:F,2,0)</f>
        <v>#N/A</v>
      </c>
      <c r="H141" s="3"/>
      <c r="I141" s="77" t="e">
        <f>VLOOKUP($H$1&amp;H141,定价因子!E:F,2,0)</f>
        <v>#N/A</v>
      </c>
      <c r="J141" s="3"/>
      <c r="K141" s="77" t="e">
        <f>VLOOKUP($J$1&amp;J141,定价因子!E:F,2,0)</f>
        <v>#N/A</v>
      </c>
      <c r="L141" s="3"/>
      <c r="M141" s="77" t="e">
        <f>VLOOKUP($L$1&amp;L141,定价因子!E:F,2,0)</f>
        <v>#N/A</v>
      </c>
      <c r="N141" s="3"/>
      <c r="O141" s="77" t="e">
        <f>VLOOKUP($N$1&amp;N141,定价因子!E:F,2,0)</f>
        <v>#N/A</v>
      </c>
      <c r="P141" s="3"/>
      <c r="Q141" s="55" t="e">
        <f>VLOOKUP($P$1&amp;P141,定价因子!$E:$F,2,0)</f>
        <v>#N/A</v>
      </c>
      <c r="R141" s="3"/>
      <c r="S141" s="77" t="e">
        <f>VLOOKUP($R$1&amp;R141,定价因子!$E:$F,2,0)</f>
        <v>#N/A</v>
      </c>
      <c r="T141" s="61"/>
      <c r="U141" s="63"/>
      <c r="V141" s="63"/>
      <c r="W141" s="63"/>
      <c r="X141" s="3"/>
    </row>
    <row r="142" spans="1:24">
      <c r="A142" s="3"/>
      <c r="B142" s="3"/>
      <c r="C142" s="3"/>
      <c r="D142" s="3"/>
      <c r="E142" s="79"/>
      <c r="F142" s="3"/>
      <c r="G142" s="77" t="e">
        <f>VLOOKUP($F$1&amp;F142,定价因子!E:F,2,0)</f>
        <v>#N/A</v>
      </c>
      <c r="H142" s="3"/>
      <c r="I142" s="77" t="e">
        <f>VLOOKUP($H$1&amp;H142,定价因子!E:F,2,0)</f>
        <v>#N/A</v>
      </c>
      <c r="J142" s="3"/>
      <c r="K142" s="77" t="e">
        <f>VLOOKUP($J$1&amp;J142,定价因子!E:F,2,0)</f>
        <v>#N/A</v>
      </c>
      <c r="L142" s="3"/>
      <c r="M142" s="77" t="e">
        <f>VLOOKUP($L$1&amp;L142,定价因子!E:F,2,0)</f>
        <v>#N/A</v>
      </c>
      <c r="N142" s="3"/>
      <c r="O142" s="77" t="e">
        <f>VLOOKUP($N$1&amp;N142,定价因子!E:F,2,0)</f>
        <v>#N/A</v>
      </c>
      <c r="P142" s="3"/>
      <c r="Q142" s="55" t="e">
        <f>VLOOKUP($P$1&amp;P142,定价因子!$E:$F,2,0)</f>
        <v>#N/A</v>
      </c>
      <c r="R142" s="3"/>
      <c r="S142" s="77" t="e">
        <f>VLOOKUP($R$1&amp;R142,定价因子!$E:$F,2,0)</f>
        <v>#N/A</v>
      </c>
      <c r="T142" s="61"/>
      <c r="U142" s="63"/>
      <c r="V142" s="63"/>
      <c r="W142" s="63"/>
      <c r="X142" s="3"/>
    </row>
    <row r="143" spans="1:24">
      <c r="A143" s="3"/>
      <c r="B143" s="3"/>
      <c r="C143" s="3"/>
      <c r="D143" s="3"/>
      <c r="E143" s="79"/>
      <c r="F143" s="3"/>
      <c r="G143" s="77" t="e">
        <f>VLOOKUP($F$1&amp;F143,定价因子!E:F,2,0)</f>
        <v>#N/A</v>
      </c>
      <c r="H143" s="3"/>
      <c r="I143" s="77" t="e">
        <f>VLOOKUP($H$1&amp;H143,定价因子!E:F,2,0)</f>
        <v>#N/A</v>
      </c>
      <c r="J143" s="3"/>
      <c r="K143" s="77" t="e">
        <f>VLOOKUP($J$1&amp;J143,定价因子!E:F,2,0)</f>
        <v>#N/A</v>
      </c>
      <c r="L143" s="3"/>
      <c r="M143" s="77" t="e">
        <f>VLOOKUP($L$1&amp;L143,定价因子!E:F,2,0)</f>
        <v>#N/A</v>
      </c>
      <c r="N143" s="3"/>
      <c r="O143" s="77" t="e">
        <f>VLOOKUP($N$1&amp;N143,定价因子!E:F,2,0)</f>
        <v>#N/A</v>
      </c>
      <c r="P143" s="3"/>
      <c r="Q143" s="55" t="e">
        <f>VLOOKUP($P$1&amp;P143,定价因子!$E:$F,2,0)</f>
        <v>#N/A</v>
      </c>
      <c r="R143" s="3"/>
      <c r="S143" s="77" t="e">
        <f>VLOOKUP($R$1&amp;R143,定价因子!$E:$F,2,0)</f>
        <v>#N/A</v>
      </c>
      <c r="T143" s="61"/>
      <c r="U143" s="63"/>
      <c r="V143" s="63"/>
      <c r="W143" s="63"/>
      <c r="X143" s="3"/>
    </row>
    <row r="144" spans="1:24">
      <c r="A144" s="3"/>
      <c r="B144" s="3"/>
      <c r="C144" s="3"/>
      <c r="D144" s="3"/>
      <c r="E144" s="79"/>
      <c r="F144" s="3"/>
      <c r="G144" s="77" t="e">
        <f>VLOOKUP($F$1&amp;F144,定价因子!E:F,2,0)</f>
        <v>#N/A</v>
      </c>
      <c r="H144" s="3"/>
      <c r="I144" s="77" t="e">
        <f>VLOOKUP($H$1&amp;H144,定价因子!E:F,2,0)</f>
        <v>#N/A</v>
      </c>
      <c r="J144" s="3"/>
      <c r="K144" s="77" t="e">
        <f>VLOOKUP($J$1&amp;J144,定价因子!E:F,2,0)</f>
        <v>#N/A</v>
      </c>
      <c r="L144" s="3"/>
      <c r="M144" s="77" t="e">
        <f>VLOOKUP($L$1&amp;L144,定价因子!E:F,2,0)</f>
        <v>#N/A</v>
      </c>
      <c r="N144" s="3"/>
      <c r="O144" s="77" t="e">
        <f>VLOOKUP($N$1&amp;N144,定价因子!E:F,2,0)</f>
        <v>#N/A</v>
      </c>
      <c r="P144" s="3"/>
      <c r="Q144" s="55" t="e">
        <f>VLOOKUP($P$1&amp;P144,定价因子!$E:$F,2,0)</f>
        <v>#N/A</v>
      </c>
      <c r="R144" s="3"/>
      <c r="S144" s="77" t="e">
        <f>VLOOKUP($R$1&amp;R144,定价因子!$E:$F,2,0)</f>
        <v>#N/A</v>
      </c>
      <c r="T144" s="61"/>
      <c r="U144" s="63"/>
      <c r="V144" s="63"/>
      <c r="W144" s="63"/>
      <c r="X144" s="3"/>
    </row>
    <row r="145" spans="1:24">
      <c r="A145" s="3"/>
      <c r="B145" s="3"/>
      <c r="C145" s="3"/>
      <c r="D145" s="3"/>
      <c r="E145" s="79"/>
      <c r="F145" s="3"/>
      <c r="G145" s="77" t="e">
        <f>VLOOKUP($F$1&amp;F145,定价因子!E:F,2,0)</f>
        <v>#N/A</v>
      </c>
      <c r="H145" s="3"/>
      <c r="I145" s="77" t="e">
        <f>VLOOKUP($H$1&amp;H145,定价因子!E:F,2,0)</f>
        <v>#N/A</v>
      </c>
      <c r="J145" s="3"/>
      <c r="K145" s="77" t="e">
        <f>VLOOKUP($J$1&amp;J145,定价因子!E:F,2,0)</f>
        <v>#N/A</v>
      </c>
      <c r="L145" s="3"/>
      <c r="M145" s="77" t="e">
        <f>VLOOKUP($L$1&amp;L145,定价因子!E:F,2,0)</f>
        <v>#N/A</v>
      </c>
      <c r="N145" s="3"/>
      <c r="O145" s="77" t="e">
        <f>VLOOKUP($N$1&amp;N145,定价因子!E:F,2,0)</f>
        <v>#N/A</v>
      </c>
      <c r="P145" s="3"/>
      <c r="Q145" s="55" t="e">
        <f>VLOOKUP($P$1&amp;P145,定价因子!$E:$F,2,0)</f>
        <v>#N/A</v>
      </c>
      <c r="R145" s="3"/>
      <c r="S145" s="77" t="e">
        <f>VLOOKUP($R$1&amp;R145,定价因子!$E:$F,2,0)</f>
        <v>#N/A</v>
      </c>
      <c r="T145" s="61"/>
      <c r="U145" s="63"/>
      <c r="V145" s="63"/>
      <c r="W145" s="63"/>
      <c r="X145" s="3"/>
    </row>
    <row r="146" spans="1:24">
      <c r="A146" s="3"/>
      <c r="B146" s="3"/>
      <c r="C146" s="3"/>
      <c r="D146" s="3"/>
      <c r="E146" s="79"/>
      <c r="F146" s="3"/>
      <c r="G146" s="77" t="e">
        <f>VLOOKUP($F$1&amp;F146,定价因子!E:F,2,0)</f>
        <v>#N/A</v>
      </c>
      <c r="H146" s="3"/>
      <c r="I146" s="77" t="e">
        <f>VLOOKUP($H$1&amp;H146,定价因子!E:F,2,0)</f>
        <v>#N/A</v>
      </c>
      <c r="J146" s="3"/>
      <c r="K146" s="77" t="e">
        <f>VLOOKUP($J$1&amp;J146,定价因子!E:F,2,0)</f>
        <v>#N/A</v>
      </c>
      <c r="L146" s="3"/>
      <c r="M146" s="77" t="e">
        <f>VLOOKUP($L$1&amp;L146,定价因子!E:F,2,0)</f>
        <v>#N/A</v>
      </c>
      <c r="N146" s="3"/>
      <c r="O146" s="77" t="e">
        <f>VLOOKUP($N$1&amp;N146,定价因子!E:F,2,0)</f>
        <v>#N/A</v>
      </c>
      <c r="P146" s="3"/>
      <c r="Q146" s="55" t="e">
        <f>VLOOKUP($P$1&amp;P146,定价因子!$E:$F,2,0)</f>
        <v>#N/A</v>
      </c>
      <c r="R146" s="3"/>
      <c r="S146" s="77" t="e">
        <f>VLOOKUP($R$1&amp;R146,定价因子!$E:$F,2,0)</f>
        <v>#N/A</v>
      </c>
      <c r="T146" s="61"/>
      <c r="U146" s="63"/>
      <c r="V146" s="63"/>
      <c r="W146" s="63"/>
      <c r="X146" s="3"/>
    </row>
    <row r="147" spans="1:24">
      <c r="A147" s="3"/>
      <c r="B147" s="3"/>
      <c r="C147" s="3"/>
      <c r="D147" s="3"/>
      <c r="E147" s="79"/>
      <c r="F147" s="3"/>
      <c r="G147" s="77" t="e">
        <f>VLOOKUP($F$1&amp;F147,定价因子!E:F,2,0)</f>
        <v>#N/A</v>
      </c>
      <c r="H147" s="3"/>
      <c r="I147" s="77" t="e">
        <f>VLOOKUP($H$1&amp;H147,定价因子!E:F,2,0)</f>
        <v>#N/A</v>
      </c>
      <c r="J147" s="3"/>
      <c r="K147" s="77" t="e">
        <f>VLOOKUP($J$1&amp;J147,定价因子!E:F,2,0)</f>
        <v>#N/A</v>
      </c>
      <c r="L147" s="3"/>
      <c r="M147" s="77" t="e">
        <f>VLOOKUP($L$1&amp;L147,定价因子!E:F,2,0)</f>
        <v>#N/A</v>
      </c>
      <c r="N147" s="3"/>
      <c r="O147" s="77" t="e">
        <f>VLOOKUP($N$1&amp;N147,定价因子!E:F,2,0)</f>
        <v>#N/A</v>
      </c>
      <c r="P147" s="3"/>
      <c r="Q147" s="55" t="e">
        <f>VLOOKUP($P$1&amp;P147,定价因子!$E:$F,2,0)</f>
        <v>#N/A</v>
      </c>
      <c r="R147" s="3"/>
      <c r="S147" s="77" t="e">
        <f>VLOOKUP($R$1&amp;R147,定价因子!$E:$F,2,0)</f>
        <v>#N/A</v>
      </c>
      <c r="T147" s="61"/>
      <c r="U147" s="63"/>
      <c r="V147" s="63"/>
      <c r="W147" s="63"/>
      <c r="X147" s="3"/>
    </row>
    <row r="148" spans="1:24">
      <c r="A148" s="3"/>
      <c r="B148" s="3"/>
      <c r="C148" s="3"/>
      <c r="D148" s="3"/>
      <c r="E148" s="79"/>
      <c r="F148" s="3"/>
      <c r="G148" s="77" t="e">
        <f>VLOOKUP($F$1&amp;F148,定价因子!E:F,2,0)</f>
        <v>#N/A</v>
      </c>
      <c r="H148" s="3"/>
      <c r="I148" s="77" t="e">
        <f>VLOOKUP($H$1&amp;H148,定价因子!E:F,2,0)</f>
        <v>#N/A</v>
      </c>
      <c r="J148" s="3"/>
      <c r="K148" s="77" t="e">
        <f>VLOOKUP($J$1&amp;J148,定价因子!E:F,2,0)</f>
        <v>#N/A</v>
      </c>
      <c r="L148" s="3"/>
      <c r="M148" s="77" t="e">
        <f>VLOOKUP($L$1&amp;L148,定价因子!E:F,2,0)</f>
        <v>#N/A</v>
      </c>
      <c r="N148" s="3"/>
      <c r="O148" s="77" t="e">
        <f>VLOOKUP($N$1&amp;N148,定价因子!E:F,2,0)</f>
        <v>#N/A</v>
      </c>
      <c r="P148" s="3"/>
      <c r="Q148" s="55" t="e">
        <f>VLOOKUP($P$1&amp;P148,定价因子!$E:$F,2,0)</f>
        <v>#N/A</v>
      </c>
      <c r="R148" s="3"/>
      <c r="S148" s="77" t="e">
        <f>VLOOKUP($R$1&amp;R148,定价因子!$E:$F,2,0)</f>
        <v>#N/A</v>
      </c>
      <c r="T148" s="61"/>
      <c r="U148" s="63"/>
      <c r="V148" s="63"/>
      <c r="W148" s="63"/>
      <c r="X148" s="3"/>
    </row>
    <row r="149" spans="1:24">
      <c r="A149" s="3"/>
      <c r="B149" s="3"/>
      <c r="C149" s="3"/>
      <c r="D149" s="3"/>
      <c r="E149" s="79"/>
      <c r="F149" s="3"/>
      <c r="G149" s="77" t="e">
        <f>VLOOKUP($F$1&amp;F149,定价因子!E:F,2,0)</f>
        <v>#N/A</v>
      </c>
      <c r="H149" s="3"/>
      <c r="I149" s="77" t="e">
        <f>VLOOKUP($H$1&amp;H149,定价因子!E:F,2,0)</f>
        <v>#N/A</v>
      </c>
      <c r="J149" s="3"/>
      <c r="K149" s="77" t="e">
        <f>VLOOKUP($J$1&amp;J149,定价因子!E:F,2,0)</f>
        <v>#N/A</v>
      </c>
      <c r="L149" s="3"/>
      <c r="M149" s="77" t="e">
        <f>VLOOKUP($L$1&amp;L149,定价因子!E:F,2,0)</f>
        <v>#N/A</v>
      </c>
      <c r="N149" s="3"/>
      <c r="O149" s="77" t="e">
        <f>VLOOKUP($N$1&amp;N149,定价因子!E:F,2,0)</f>
        <v>#N/A</v>
      </c>
      <c r="P149" s="3"/>
      <c r="Q149" s="55" t="e">
        <f>VLOOKUP($P$1&amp;P149,定价因子!$E:$F,2,0)</f>
        <v>#N/A</v>
      </c>
      <c r="R149" s="3"/>
      <c r="S149" s="77" t="e">
        <f>VLOOKUP($R$1&amp;R149,定价因子!$E:$F,2,0)</f>
        <v>#N/A</v>
      </c>
      <c r="T149" s="61"/>
      <c r="U149" s="63"/>
      <c r="V149" s="63"/>
      <c r="W149" s="63"/>
      <c r="X149" s="3"/>
    </row>
    <row r="150" spans="1:24">
      <c r="A150" s="3"/>
      <c r="B150" s="3"/>
      <c r="C150" s="3"/>
      <c r="D150" s="3"/>
      <c r="E150" s="79"/>
      <c r="F150" s="3"/>
      <c r="G150" s="77" t="e">
        <f>VLOOKUP($F$1&amp;F150,定价因子!E:F,2,0)</f>
        <v>#N/A</v>
      </c>
      <c r="H150" s="3"/>
      <c r="I150" s="77" t="e">
        <f>VLOOKUP($H$1&amp;H150,定价因子!E:F,2,0)</f>
        <v>#N/A</v>
      </c>
      <c r="J150" s="3"/>
      <c r="K150" s="77" t="e">
        <f>VLOOKUP($J$1&amp;J150,定价因子!E:F,2,0)</f>
        <v>#N/A</v>
      </c>
      <c r="L150" s="3"/>
      <c r="M150" s="77" t="e">
        <f>VLOOKUP($L$1&amp;L150,定价因子!E:F,2,0)</f>
        <v>#N/A</v>
      </c>
      <c r="N150" s="3"/>
      <c r="O150" s="77" t="e">
        <f>VLOOKUP($N$1&amp;N150,定价因子!E:F,2,0)</f>
        <v>#N/A</v>
      </c>
      <c r="P150" s="3"/>
      <c r="Q150" s="55" t="e">
        <f>VLOOKUP($P$1&amp;P150,定价因子!$E:$F,2,0)</f>
        <v>#N/A</v>
      </c>
      <c r="R150" s="3"/>
      <c r="S150" s="77" t="e">
        <f>VLOOKUP($R$1&amp;R150,定价因子!$E:$F,2,0)</f>
        <v>#N/A</v>
      </c>
      <c r="T150" s="61"/>
      <c r="U150" s="63"/>
      <c r="V150" s="63"/>
      <c r="W150" s="63"/>
      <c r="X150" s="3"/>
    </row>
    <row r="151" spans="1:24">
      <c r="A151" s="3"/>
      <c r="B151" s="3"/>
      <c r="C151" s="3"/>
      <c r="D151" s="3"/>
      <c r="E151" s="79"/>
      <c r="F151" s="3"/>
      <c r="G151" s="77" t="e">
        <f>VLOOKUP($F$1&amp;F151,定价因子!E:F,2,0)</f>
        <v>#N/A</v>
      </c>
      <c r="H151" s="3"/>
      <c r="I151" s="77" t="e">
        <f>VLOOKUP($H$1&amp;H151,定价因子!E:F,2,0)</f>
        <v>#N/A</v>
      </c>
      <c r="J151" s="3"/>
      <c r="K151" s="77" t="e">
        <f>VLOOKUP($J$1&amp;J151,定价因子!E:F,2,0)</f>
        <v>#N/A</v>
      </c>
      <c r="L151" s="3"/>
      <c r="M151" s="77" t="e">
        <f>VLOOKUP($L$1&amp;L151,定价因子!E:F,2,0)</f>
        <v>#N/A</v>
      </c>
      <c r="N151" s="3"/>
      <c r="O151" s="77" t="e">
        <f>VLOOKUP($N$1&amp;N151,定价因子!E:F,2,0)</f>
        <v>#N/A</v>
      </c>
      <c r="P151" s="3"/>
      <c r="Q151" s="55" t="e">
        <f>VLOOKUP($P$1&amp;P151,定价因子!$E:$F,2,0)</f>
        <v>#N/A</v>
      </c>
      <c r="R151" s="3"/>
      <c r="S151" s="77" t="e">
        <f>VLOOKUP($R$1&amp;R151,定价因子!$E:$F,2,0)</f>
        <v>#N/A</v>
      </c>
      <c r="T151" s="61"/>
      <c r="U151" s="63"/>
      <c r="V151" s="63"/>
      <c r="W151" s="63"/>
      <c r="X151" s="3"/>
    </row>
    <row r="152" spans="1:24">
      <c r="A152" s="3"/>
      <c r="B152" s="3"/>
      <c r="C152" s="3"/>
      <c r="D152" s="3"/>
      <c r="E152" s="79"/>
      <c r="F152" s="3"/>
      <c r="G152" s="77" t="e">
        <f>VLOOKUP($F$1&amp;F152,定价因子!E:F,2,0)</f>
        <v>#N/A</v>
      </c>
      <c r="H152" s="3"/>
      <c r="I152" s="77" t="e">
        <f>VLOOKUP($H$1&amp;H152,定价因子!E:F,2,0)</f>
        <v>#N/A</v>
      </c>
      <c r="J152" s="3"/>
      <c r="K152" s="77" t="e">
        <f>VLOOKUP($J$1&amp;J152,定价因子!E:F,2,0)</f>
        <v>#N/A</v>
      </c>
      <c r="L152" s="3"/>
      <c r="M152" s="77" t="e">
        <f>VLOOKUP($L$1&amp;L152,定价因子!E:F,2,0)</f>
        <v>#N/A</v>
      </c>
      <c r="N152" s="3"/>
      <c r="O152" s="77" t="e">
        <f>VLOOKUP($N$1&amp;N152,定价因子!E:F,2,0)</f>
        <v>#N/A</v>
      </c>
      <c r="P152" s="3"/>
      <c r="Q152" s="55" t="e">
        <f>VLOOKUP($P$1&amp;P152,定价因子!$E:$F,2,0)</f>
        <v>#N/A</v>
      </c>
      <c r="R152" s="3"/>
      <c r="S152" s="77" t="e">
        <f>VLOOKUP($R$1&amp;R152,定价因子!$E:$F,2,0)</f>
        <v>#N/A</v>
      </c>
      <c r="T152" s="61"/>
      <c r="U152" s="63"/>
      <c r="V152" s="63"/>
      <c r="W152" s="63"/>
      <c r="X152" s="3"/>
    </row>
    <row r="153" spans="1:24">
      <c r="A153" s="3"/>
      <c r="B153" s="3"/>
      <c r="C153" s="3"/>
      <c r="D153" s="3"/>
      <c r="E153" s="79"/>
      <c r="F153" s="3"/>
      <c r="G153" s="77" t="e">
        <f>VLOOKUP($F$1&amp;F153,定价因子!E:F,2,0)</f>
        <v>#N/A</v>
      </c>
      <c r="H153" s="3"/>
      <c r="I153" s="77" t="e">
        <f>VLOOKUP($H$1&amp;H153,定价因子!E:F,2,0)</f>
        <v>#N/A</v>
      </c>
      <c r="J153" s="3"/>
      <c r="K153" s="77" t="e">
        <f>VLOOKUP($J$1&amp;J153,定价因子!E:F,2,0)</f>
        <v>#N/A</v>
      </c>
      <c r="L153" s="3"/>
      <c r="M153" s="77" t="e">
        <f>VLOOKUP($L$1&amp;L153,定价因子!E:F,2,0)</f>
        <v>#N/A</v>
      </c>
      <c r="N153" s="3"/>
      <c r="O153" s="77" t="e">
        <f>VLOOKUP($N$1&amp;N153,定价因子!E:F,2,0)</f>
        <v>#N/A</v>
      </c>
      <c r="P153" s="3"/>
      <c r="Q153" s="55" t="e">
        <f>VLOOKUP($P$1&amp;P153,定价因子!$E:$F,2,0)</f>
        <v>#N/A</v>
      </c>
      <c r="R153" s="3"/>
      <c r="S153" s="77" t="e">
        <f>VLOOKUP($R$1&amp;R153,定价因子!$E:$F,2,0)</f>
        <v>#N/A</v>
      </c>
      <c r="T153" s="61"/>
      <c r="U153" s="63"/>
      <c r="V153" s="63"/>
      <c r="W153" s="63"/>
      <c r="X153" s="3"/>
    </row>
    <row r="154" spans="1:24">
      <c r="A154" s="3"/>
      <c r="B154" s="3"/>
      <c r="C154" s="3"/>
      <c r="D154" s="3"/>
      <c r="E154" s="79"/>
      <c r="F154" s="3"/>
      <c r="G154" s="77" t="e">
        <f>VLOOKUP($F$1&amp;F154,定价因子!E:F,2,0)</f>
        <v>#N/A</v>
      </c>
      <c r="H154" s="3"/>
      <c r="I154" s="77" t="e">
        <f>VLOOKUP($H$1&amp;H154,定价因子!E:F,2,0)</f>
        <v>#N/A</v>
      </c>
      <c r="J154" s="3"/>
      <c r="K154" s="77" t="e">
        <f>VLOOKUP($J$1&amp;J154,定价因子!E:F,2,0)</f>
        <v>#N/A</v>
      </c>
      <c r="L154" s="3"/>
      <c r="M154" s="77" t="e">
        <f>VLOOKUP($L$1&amp;L154,定价因子!E:F,2,0)</f>
        <v>#N/A</v>
      </c>
      <c r="N154" s="3"/>
      <c r="O154" s="77" t="e">
        <f>VLOOKUP($N$1&amp;N154,定价因子!E:F,2,0)</f>
        <v>#N/A</v>
      </c>
      <c r="P154" s="3"/>
      <c r="Q154" s="55" t="e">
        <f>VLOOKUP($P$1&amp;P154,定价因子!$E:$F,2,0)</f>
        <v>#N/A</v>
      </c>
      <c r="R154" s="3"/>
      <c r="S154" s="77" t="e">
        <f>VLOOKUP($R$1&amp;R154,定价因子!$E:$F,2,0)</f>
        <v>#N/A</v>
      </c>
      <c r="T154" s="61"/>
      <c r="U154" s="63"/>
      <c r="V154" s="63"/>
      <c r="W154" s="63"/>
      <c r="X154" s="3"/>
    </row>
    <row r="155" spans="1:24">
      <c r="A155" s="3"/>
      <c r="B155" s="3"/>
      <c r="C155" s="3"/>
      <c r="D155" s="3"/>
      <c r="E155" s="79"/>
      <c r="F155" s="3"/>
      <c r="G155" s="77" t="e">
        <f>VLOOKUP($F$1&amp;F155,定价因子!E:F,2,0)</f>
        <v>#N/A</v>
      </c>
      <c r="H155" s="3"/>
      <c r="I155" s="77" t="e">
        <f>VLOOKUP($H$1&amp;H155,定价因子!E:F,2,0)</f>
        <v>#N/A</v>
      </c>
      <c r="J155" s="3"/>
      <c r="K155" s="77" t="e">
        <f>VLOOKUP($J$1&amp;J155,定价因子!E:F,2,0)</f>
        <v>#N/A</v>
      </c>
      <c r="L155" s="3"/>
      <c r="M155" s="77" t="e">
        <f>VLOOKUP($L$1&amp;L155,定价因子!E:F,2,0)</f>
        <v>#N/A</v>
      </c>
      <c r="N155" s="3"/>
      <c r="O155" s="77" t="e">
        <f>VLOOKUP($N$1&amp;N155,定价因子!E:F,2,0)</f>
        <v>#N/A</v>
      </c>
      <c r="P155" s="3"/>
      <c r="Q155" s="55" t="e">
        <f>VLOOKUP($P$1&amp;P155,定价因子!$E:$F,2,0)</f>
        <v>#N/A</v>
      </c>
      <c r="R155" s="3"/>
      <c r="S155" s="77" t="e">
        <f>VLOOKUP($R$1&amp;R155,定价因子!$E:$F,2,0)</f>
        <v>#N/A</v>
      </c>
      <c r="T155" s="61"/>
      <c r="U155" s="63"/>
      <c r="V155" s="63"/>
      <c r="W155" s="63"/>
      <c r="X155" s="3"/>
    </row>
    <row r="156" spans="1:24">
      <c r="A156" s="3"/>
      <c r="B156" s="3"/>
      <c r="C156" s="3"/>
      <c r="D156" s="3"/>
      <c r="E156" s="79"/>
      <c r="F156" s="3"/>
      <c r="G156" s="77" t="e">
        <f>VLOOKUP($F$1&amp;F156,定价因子!E:F,2,0)</f>
        <v>#N/A</v>
      </c>
      <c r="H156" s="3"/>
      <c r="I156" s="77" t="e">
        <f>VLOOKUP($H$1&amp;H156,定价因子!E:F,2,0)</f>
        <v>#N/A</v>
      </c>
      <c r="J156" s="3"/>
      <c r="K156" s="77" t="e">
        <f>VLOOKUP($J$1&amp;J156,定价因子!E:F,2,0)</f>
        <v>#N/A</v>
      </c>
      <c r="L156" s="3"/>
      <c r="M156" s="77" t="e">
        <f>VLOOKUP($L$1&amp;L156,定价因子!E:F,2,0)</f>
        <v>#N/A</v>
      </c>
      <c r="N156" s="3"/>
      <c r="O156" s="77" t="e">
        <f>VLOOKUP($N$1&amp;N156,定价因子!E:F,2,0)</f>
        <v>#N/A</v>
      </c>
      <c r="P156" s="3"/>
      <c r="Q156" s="55" t="e">
        <f>VLOOKUP($P$1&amp;P156,定价因子!$E:$F,2,0)</f>
        <v>#N/A</v>
      </c>
      <c r="R156" s="3"/>
      <c r="S156" s="77" t="e">
        <f>VLOOKUP($R$1&amp;R156,定价因子!$E:$F,2,0)</f>
        <v>#N/A</v>
      </c>
      <c r="T156" s="61"/>
      <c r="U156" s="63"/>
      <c r="V156" s="63"/>
      <c r="W156" s="63"/>
      <c r="X156" s="3"/>
    </row>
    <row r="157" spans="1:24">
      <c r="A157" s="3"/>
      <c r="B157" s="3"/>
      <c r="C157" s="3"/>
      <c r="D157" s="3"/>
      <c r="E157" s="79"/>
      <c r="F157" s="3"/>
      <c r="G157" s="77" t="e">
        <f>VLOOKUP($F$1&amp;F157,定价因子!E:F,2,0)</f>
        <v>#N/A</v>
      </c>
      <c r="H157" s="3"/>
      <c r="I157" s="77" t="e">
        <f>VLOOKUP($H$1&amp;H157,定价因子!E:F,2,0)</f>
        <v>#N/A</v>
      </c>
      <c r="J157" s="3"/>
      <c r="K157" s="77" t="e">
        <f>VLOOKUP($J$1&amp;J157,定价因子!E:F,2,0)</f>
        <v>#N/A</v>
      </c>
      <c r="L157" s="3"/>
      <c r="M157" s="77" t="e">
        <f>VLOOKUP($L$1&amp;L157,定价因子!E:F,2,0)</f>
        <v>#N/A</v>
      </c>
      <c r="N157" s="3"/>
      <c r="O157" s="77" t="e">
        <f>VLOOKUP($N$1&amp;N157,定价因子!E:F,2,0)</f>
        <v>#N/A</v>
      </c>
      <c r="P157" s="3"/>
      <c r="Q157" s="55" t="e">
        <f>VLOOKUP($P$1&amp;P157,定价因子!$E:$F,2,0)</f>
        <v>#N/A</v>
      </c>
      <c r="R157" s="3"/>
      <c r="S157" s="77" t="e">
        <f>VLOOKUP($R$1&amp;R157,定价因子!$E:$F,2,0)</f>
        <v>#N/A</v>
      </c>
      <c r="T157" s="61"/>
      <c r="U157" s="63"/>
      <c r="V157" s="63"/>
      <c r="W157" s="63"/>
      <c r="X157" s="3"/>
    </row>
    <row r="158" spans="1:24">
      <c r="A158" s="3"/>
      <c r="B158" s="3"/>
      <c r="C158" s="3"/>
      <c r="D158" s="3"/>
      <c r="E158" s="79"/>
      <c r="F158" s="3"/>
      <c r="G158" s="77" t="e">
        <f>VLOOKUP($F$1&amp;F158,定价因子!E:F,2,0)</f>
        <v>#N/A</v>
      </c>
      <c r="H158" s="3"/>
      <c r="I158" s="77" t="e">
        <f>VLOOKUP($H$1&amp;H158,定价因子!E:F,2,0)</f>
        <v>#N/A</v>
      </c>
      <c r="J158" s="3"/>
      <c r="K158" s="77" t="e">
        <f>VLOOKUP($J$1&amp;J158,定价因子!E:F,2,0)</f>
        <v>#N/A</v>
      </c>
      <c r="L158" s="3"/>
      <c r="M158" s="77" t="e">
        <f>VLOOKUP($L$1&amp;L158,定价因子!E:F,2,0)</f>
        <v>#N/A</v>
      </c>
      <c r="N158" s="3"/>
      <c r="O158" s="77" t="e">
        <f>VLOOKUP($N$1&amp;N158,定价因子!E:F,2,0)</f>
        <v>#N/A</v>
      </c>
      <c r="P158" s="3"/>
      <c r="Q158" s="55" t="e">
        <f>VLOOKUP($P$1&amp;P158,定价因子!$E:$F,2,0)</f>
        <v>#N/A</v>
      </c>
      <c r="R158" s="3"/>
      <c r="S158" s="77" t="e">
        <f>VLOOKUP($R$1&amp;R158,定价因子!$E:$F,2,0)</f>
        <v>#N/A</v>
      </c>
      <c r="T158" s="61"/>
      <c r="U158" s="63"/>
      <c r="V158" s="63"/>
      <c r="W158" s="63"/>
      <c r="X158" s="3"/>
    </row>
    <row r="159" spans="1:24">
      <c r="A159" s="3"/>
      <c r="B159" s="3"/>
      <c r="C159" s="3"/>
      <c r="D159" s="3"/>
      <c r="E159" s="79"/>
      <c r="F159" s="3"/>
      <c r="G159" s="77" t="e">
        <f>VLOOKUP($F$1&amp;F159,定价因子!E:F,2,0)</f>
        <v>#N/A</v>
      </c>
      <c r="H159" s="3"/>
      <c r="I159" s="77" t="e">
        <f>VLOOKUP($H$1&amp;H159,定价因子!E:F,2,0)</f>
        <v>#N/A</v>
      </c>
      <c r="J159" s="3"/>
      <c r="K159" s="77" t="e">
        <f>VLOOKUP($J$1&amp;J159,定价因子!E:F,2,0)</f>
        <v>#N/A</v>
      </c>
      <c r="L159" s="3"/>
      <c r="M159" s="77" t="e">
        <f>VLOOKUP($L$1&amp;L159,定价因子!E:F,2,0)</f>
        <v>#N/A</v>
      </c>
      <c r="N159" s="3"/>
      <c r="O159" s="77" t="e">
        <f>VLOOKUP($N$1&amp;N159,定价因子!E:F,2,0)</f>
        <v>#N/A</v>
      </c>
      <c r="P159" s="3"/>
      <c r="Q159" s="55" t="e">
        <f>VLOOKUP($P$1&amp;P159,定价因子!$E:$F,2,0)</f>
        <v>#N/A</v>
      </c>
      <c r="R159" s="3"/>
      <c r="S159" s="77" t="e">
        <f>VLOOKUP($R$1&amp;R159,定价因子!$E:$F,2,0)</f>
        <v>#N/A</v>
      </c>
      <c r="T159" s="61"/>
      <c r="U159" s="63"/>
      <c r="V159" s="63"/>
      <c r="W159" s="63"/>
      <c r="X159" s="3"/>
    </row>
    <row r="160" spans="1:24">
      <c r="A160" s="3"/>
      <c r="B160" s="3"/>
      <c r="C160" s="3"/>
      <c r="D160" s="3"/>
      <c r="E160" s="79"/>
      <c r="F160" s="3"/>
      <c r="G160" s="77" t="e">
        <f>VLOOKUP($F$1&amp;F160,定价因子!E:F,2,0)</f>
        <v>#N/A</v>
      </c>
      <c r="H160" s="3"/>
      <c r="I160" s="77" t="e">
        <f>VLOOKUP($H$1&amp;H160,定价因子!E:F,2,0)</f>
        <v>#N/A</v>
      </c>
      <c r="J160" s="3"/>
      <c r="K160" s="77" t="e">
        <f>VLOOKUP($J$1&amp;J160,定价因子!E:F,2,0)</f>
        <v>#N/A</v>
      </c>
      <c r="L160" s="3"/>
      <c r="M160" s="77" t="e">
        <f>VLOOKUP($L$1&amp;L160,定价因子!E:F,2,0)</f>
        <v>#N/A</v>
      </c>
      <c r="N160" s="3"/>
      <c r="O160" s="77" t="e">
        <f>VLOOKUP($N$1&amp;N160,定价因子!E:F,2,0)</f>
        <v>#N/A</v>
      </c>
      <c r="P160" s="3"/>
      <c r="Q160" s="55" t="e">
        <f>VLOOKUP($P$1&amp;P160,定价因子!$E:$F,2,0)</f>
        <v>#N/A</v>
      </c>
      <c r="R160" s="3"/>
      <c r="S160" s="77" t="e">
        <f>VLOOKUP($R$1&amp;R160,定价因子!$E:$F,2,0)</f>
        <v>#N/A</v>
      </c>
      <c r="T160" s="61"/>
      <c r="U160" s="63"/>
      <c r="V160" s="63"/>
      <c r="W160" s="63"/>
      <c r="X160" s="3"/>
    </row>
    <row r="161" spans="1:24">
      <c r="A161" s="3"/>
      <c r="B161" s="3"/>
      <c r="C161" s="3"/>
      <c r="D161" s="3"/>
      <c r="E161" s="79"/>
      <c r="F161" s="3"/>
      <c r="G161" s="77" t="e">
        <f>VLOOKUP($F$1&amp;F161,定价因子!E:F,2,0)</f>
        <v>#N/A</v>
      </c>
      <c r="H161" s="3"/>
      <c r="I161" s="77" t="e">
        <f>VLOOKUP($H$1&amp;H161,定价因子!E:F,2,0)</f>
        <v>#N/A</v>
      </c>
      <c r="J161" s="3"/>
      <c r="K161" s="77" t="e">
        <f>VLOOKUP($J$1&amp;J161,定价因子!E:F,2,0)</f>
        <v>#N/A</v>
      </c>
      <c r="L161" s="3"/>
      <c r="M161" s="77" t="e">
        <f>VLOOKUP($L$1&amp;L161,定价因子!E:F,2,0)</f>
        <v>#N/A</v>
      </c>
      <c r="N161" s="3"/>
      <c r="O161" s="77" t="e">
        <f>VLOOKUP($N$1&amp;N161,定价因子!E:F,2,0)</f>
        <v>#N/A</v>
      </c>
      <c r="P161" s="3"/>
      <c r="Q161" s="55" t="e">
        <f>VLOOKUP($P$1&amp;P161,定价因子!$E:$F,2,0)</f>
        <v>#N/A</v>
      </c>
      <c r="R161" s="3"/>
      <c r="S161" s="77" t="e">
        <f>VLOOKUP($R$1&amp;R161,定价因子!$E:$F,2,0)</f>
        <v>#N/A</v>
      </c>
      <c r="T161" s="61"/>
      <c r="U161" s="63"/>
      <c r="V161" s="63"/>
      <c r="W161" s="63"/>
      <c r="X161" s="3"/>
    </row>
    <row r="162" spans="1:24">
      <c r="A162" s="3"/>
      <c r="B162" s="3"/>
      <c r="C162" s="3"/>
      <c r="D162" s="3"/>
      <c r="E162" s="79"/>
      <c r="F162" s="3"/>
      <c r="G162" s="77" t="e">
        <f>VLOOKUP($F$1&amp;F162,定价因子!E:F,2,0)</f>
        <v>#N/A</v>
      </c>
      <c r="H162" s="3"/>
      <c r="I162" s="77" t="e">
        <f>VLOOKUP($H$1&amp;H162,定价因子!E:F,2,0)</f>
        <v>#N/A</v>
      </c>
      <c r="J162" s="3"/>
      <c r="K162" s="77" t="e">
        <f>VLOOKUP($J$1&amp;J162,定价因子!E:F,2,0)</f>
        <v>#N/A</v>
      </c>
      <c r="L162" s="3"/>
      <c r="M162" s="77" t="e">
        <f>VLOOKUP($L$1&amp;L162,定价因子!E:F,2,0)</f>
        <v>#N/A</v>
      </c>
      <c r="N162" s="3"/>
      <c r="O162" s="77" t="e">
        <f>VLOOKUP($N$1&amp;N162,定价因子!E:F,2,0)</f>
        <v>#N/A</v>
      </c>
      <c r="P162" s="3"/>
      <c r="Q162" s="55" t="e">
        <f>VLOOKUP($P$1&amp;P162,定价因子!$E:$F,2,0)</f>
        <v>#N/A</v>
      </c>
      <c r="R162" s="3"/>
      <c r="S162" s="77" t="e">
        <f>VLOOKUP($R$1&amp;R162,定价因子!$E:$F,2,0)</f>
        <v>#N/A</v>
      </c>
      <c r="T162" s="61"/>
      <c r="U162" s="63"/>
      <c r="V162" s="63"/>
      <c r="W162" s="63"/>
      <c r="X162" s="3"/>
    </row>
    <row r="163" spans="1:24">
      <c r="A163" s="3"/>
      <c r="B163" s="3"/>
      <c r="C163" s="3"/>
      <c r="D163" s="3"/>
      <c r="E163" s="79"/>
      <c r="F163" s="3"/>
      <c r="G163" s="77" t="e">
        <f>VLOOKUP($F$1&amp;F163,定价因子!E:F,2,0)</f>
        <v>#N/A</v>
      </c>
      <c r="H163" s="3"/>
      <c r="I163" s="77" t="e">
        <f>VLOOKUP($H$1&amp;H163,定价因子!E:F,2,0)</f>
        <v>#N/A</v>
      </c>
      <c r="J163" s="3"/>
      <c r="K163" s="77" t="e">
        <f>VLOOKUP($J$1&amp;J163,定价因子!E:F,2,0)</f>
        <v>#N/A</v>
      </c>
      <c r="L163" s="3"/>
      <c r="M163" s="77" t="e">
        <f>VLOOKUP($L$1&amp;L163,定价因子!E:F,2,0)</f>
        <v>#N/A</v>
      </c>
      <c r="N163" s="3"/>
      <c r="O163" s="77" t="e">
        <f>VLOOKUP($N$1&amp;N163,定价因子!E:F,2,0)</f>
        <v>#N/A</v>
      </c>
      <c r="P163" s="3"/>
      <c r="Q163" s="55" t="e">
        <f>VLOOKUP($P$1&amp;P163,定价因子!$E:$F,2,0)</f>
        <v>#N/A</v>
      </c>
      <c r="R163" s="3"/>
      <c r="S163" s="77" t="e">
        <f>VLOOKUP($R$1&amp;R163,定价因子!$E:$F,2,0)</f>
        <v>#N/A</v>
      </c>
      <c r="T163" s="61"/>
      <c r="U163" s="63"/>
      <c r="V163" s="63"/>
      <c r="W163" s="63"/>
      <c r="X163" s="3"/>
    </row>
    <row r="164" spans="1:24">
      <c r="A164" s="3"/>
      <c r="B164" s="3"/>
      <c r="C164" s="3"/>
      <c r="D164" s="3"/>
      <c r="E164" s="79"/>
      <c r="F164" s="3"/>
      <c r="G164" s="77" t="e">
        <f>VLOOKUP($F$1&amp;F164,定价因子!E:F,2,0)</f>
        <v>#N/A</v>
      </c>
      <c r="H164" s="3"/>
      <c r="I164" s="77" t="e">
        <f>VLOOKUP($H$1&amp;H164,定价因子!E:F,2,0)</f>
        <v>#N/A</v>
      </c>
      <c r="J164" s="3"/>
      <c r="K164" s="77" t="e">
        <f>VLOOKUP($J$1&amp;J164,定价因子!E:F,2,0)</f>
        <v>#N/A</v>
      </c>
      <c r="L164" s="3"/>
      <c r="M164" s="77" t="e">
        <f>VLOOKUP($L$1&amp;L164,定价因子!E:F,2,0)</f>
        <v>#N/A</v>
      </c>
      <c r="N164" s="3"/>
      <c r="O164" s="77" t="e">
        <f>VLOOKUP($N$1&amp;N164,定价因子!E:F,2,0)</f>
        <v>#N/A</v>
      </c>
      <c r="P164" s="3"/>
      <c r="Q164" s="55" t="e">
        <f>VLOOKUP($P$1&amp;P164,定价因子!$E:$F,2,0)</f>
        <v>#N/A</v>
      </c>
      <c r="R164" s="3"/>
      <c r="S164" s="77" t="e">
        <f>VLOOKUP($R$1&amp;R164,定价因子!$E:$F,2,0)</f>
        <v>#N/A</v>
      </c>
      <c r="T164" s="61"/>
      <c r="U164" s="63"/>
      <c r="V164" s="63"/>
      <c r="W164" s="63"/>
      <c r="X164" s="3"/>
    </row>
    <row r="165" spans="1:24">
      <c r="A165" s="3"/>
      <c r="B165" s="3"/>
      <c r="C165" s="3"/>
      <c r="D165" s="3"/>
      <c r="E165" s="79"/>
      <c r="F165" s="3"/>
      <c r="G165" s="77" t="e">
        <f>VLOOKUP($F$1&amp;F165,定价因子!E:F,2,0)</f>
        <v>#N/A</v>
      </c>
      <c r="H165" s="3"/>
      <c r="I165" s="77" t="e">
        <f>VLOOKUP($H$1&amp;H165,定价因子!E:F,2,0)</f>
        <v>#N/A</v>
      </c>
      <c r="J165" s="3"/>
      <c r="K165" s="77" t="e">
        <f>VLOOKUP($J$1&amp;J165,定价因子!E:F,2,0)</f>
        <v>#N/A</v>
      </c>
      <c r="L165" s="3"/>
      <c r="M165" s="77" t="e">
        <f>VLOOKUP($L$1&amp;L165,定价因子!E:F,2,0)</f>
        <v>#N/A</v>
      </c>
      <c r="N165" s="3"/>
      <c r="O165" s="77" t="e">
        <f>VLOOKUP($N$1&amp;N165,定价因子!E:F,2,0)</f>
        <v>#N/A</v>
      </c>
      <c r="P165" s="3"/>
      <c r="Q165" s="55" t="e">
        <f>VLOOKUP($P$1&amp;P165,定价因子!$E:$F,2,0)</f>
        <v>#N/A</v>
      </c>
      <c r="R165" s="3"/>
      <c r="S165" s="77" t="e">
        <f>VLOOKUP($R$1&amp;R165,定价因子!$E:$F,2,0)</f>
        <v>#N/A</v>
      </c>
      <c r="T165" s="61"/>
      <c r="U165" s="63"/>
      <c r="V165" s="63"/>
      <c r="W165" s="63"/>
      <c r="X165" s="3"/>
    </row>
    <row r="166" spans="1:24">
      <c r="A166" s="3"/>
      <c r="B166" s="3"/>
      <c r="C166" s="3"/>
      <c r="D166" s="3"/>
      <c r="E166" s="79"/>
      <c r="F166" s="3"/>
      <c r="G166" s="77" t="e">
        <f>VLOOKUP($F$1&amp;F166,定价因子!E:F,2,0)</f>
        <v>#N/A</v>
      </c>
      <c r="H166" s="3"/>
      <c r="I166" s="77" t="e">
        <f>VLOOKUP($H$1&amp;H166,定价因子!E:F,2,0)</f>
        <v>#N/A</v>
      </c>
      <c r="J166" s="3"/>
      <c r="K166" s="77" t="e">
        <f>VLOOKUP($J$1&amp;J166,定价因子!E:F,2,0)</f>
        <v>#N/A</v>
      </c>
      <c r="L166" s="3"/>
      <c r="M166" s="77" t="e">
        <f>VLOOKUP($L$1&amp;L166,定价因子!E:F,2,0)</f>
        <v>#N/A</v>
      </c>
      <c r="N166" s="3"/>
      <c r="O166" s="77" t="e">
        <f>VLOOKUP($N$1&amp;N166,定价因子!E:F,2,0)</f>
        <v>#N/A</v>
      </c>
      <c r="P166" s="3"/>
      <c r="Q166" s="55" t="e">
        <f>VLOOKUP($P$1&amp;P166,定价因子!$E:$F,2,0)</f>
        <v>#N/A</v>
      </c>
      <c r="R166" s="3"/>
      <c r="S166" s="77" t="e">
        <f>VLOOKUP($R$1&amp;R166,定价因子!$E:$F,2,0)</f>
        <v>#N/A</v>
      </c>
      <c r="T166" s="61"/>
      <c r="U166" s="63"/>
      <c r="V166" s="63"/>
      <c r="W166" s="63"/>
      <c r="X166" s="3"/>
    </row>
    <row r="167" spans="1:24">
      <c r="A167" s="3"/>
      <c r="B167" s="3"/>
      <c r="C167" s="3"/>
      <c r="D167" s="3"/>
      <c r="E167" s="79"/>
      <c r="F167" s="3"/>
      <c r="G167" s="77" t="e">
        <f>VLOOKUP($F$1&amp;F167,定价因子!E:F,2,0)</f>
        <v>#N/A</v>
      </c>
      <c r="H167" s="3"/>
      <c r="I167" s="77" t="e">
        <f>VLOOKUP($H$1&amp;H167,定价因子!E:F,2,0)</f>
        <v>#N/A</v>
      </c>
      <c r="J167" s="3"/>
      <c r="K167" s="77" t="e">
        <f>VLOOKUP($J$1&amp;J167,定价因子!E:F,2,0)</f>
        <v>#N/A</v>
      </c>
      <c r="L167" s="3"/>
      <c r="M167" s="77" t="e">
        <f>VLOOKUP($L$1&amp;L167,定价因子!E:F,2,0)</f>
        <v>#N/A</v>
      </c>
      <c r="N167" s="3"/>
      <c r="O167" s="77" t="e">
        <f>VLOOKUP($N$1&amp;N167,定价因子!E:F,2,0)</f>
        <v>#N/A</v>
      </c>
      <c r="P167" s="3"/>
      <c r="Q167" s="55" t="e">
        <f>VLOOKUP($P$1&amp;P167,定价因子!$E:$F,2,0)</f>
        <v>#N/A</v>
      </c>
      <c r="R167" s="3"/>
      <c r="S167" s="77" t="e">
        <f>VLOOKUP($R$1&amp;R167,定价因子!$E:$F,2,0)</f>
        <v>#N/A</v>
      </c>
      <c r="T167" s="61"/>
      <c r="U167" s="63"/>
      <c r="V167" s="63"/>
      <c r="W167" s="63"/>
      <c r="X167" s="3"/>
    </row>
    <row r="168" spans="1:24">
      <c r="A168" s="3"/>
      <c r="B168" s="3"/>
      <c r="C168" s="3"/>
      <c r="D168" s="3"/>
      <c r="E168" s="79"/>
      <c r="F168" s="3"/>
      <c r="G168" s="77" t="e">
        <f>VLOOKUP($F$1&amp;F168,定价因子!E:F,2,0)</f>
        <v>#N/A</v>
      </c>
      <c r="H168" s="3"/>
      <c r="I168" s="77" t="e">
        <f>VLOOKUP($H$1&amp;H168,定价因子!E:F,2,0)</f>
        <v>#N/A</v>
      </c>
      <c r="J168" s="3"/>
      <c r="K168" s="77" t="e">
        <f>VLOOKUP($J$1&amp;J168,定价因子!E:F,2,0)</f>
        <v>#N/A</v>
      </c>
      <c r="L168" s="3"/>
      <c r="M168" s="77" t="e">
        <f>VLOOKUP($L$1&amp;L168,定价因子!E:F,2,0)</f>
        <v>#N/A</v>
      </c>
      <c r="N168" s="3"/>
      <c r="O168" s="77" t="e">
        <f>VLOOKUP($N$1&amp;N168,定价因子!E:F,2,0)</f>
        <v>#N/A</v>
      </c>
      <c r="P168" s="3"/>
      <c r="Q168" s="55" t="e">
        <f>VLOOKUP($P$1&amp;P168,定价因子!$E:$F,2,0)</f>
        <v>#N/A</v>
      </c>
      <c r="R168" s="3"/>
      <c r="S168" s="77" t="e">
        <f>VLOOKUP($R$1&amp;R168,定价因子!$E:$F,2,0)</f>
        <v>#N/A</v>
      </c>
      <c r="T168" s="61"/>
      <c r="U168" s="63"/>
      <c r="V168" s="63"/>
      <c r="W168" s="63"/>
      <c r="X168" s="3"/>
    </row>
    <row r="169" spans="1:24">
      <c r="A169" s="3"/>
      <c r="B169" s="3"/>
      <c r="C169" s="3"/>
      <c r="D169" s="3"/>
      <c r="E169" s="79"/>
      <c r="F169" s="3"/>
      <c r="G169" s="77" t="e">
        <f>VLOOKUP($F$1&amp;F169,定价因子!E:F,2,0)</f>
        <v>#N/A</v>
      </c>
      <c r="H169" s="3"/>
      <c r="I169" s="77" t="e">
        <f>VLOOKUP($H$1&amp;H169,定价因子!E:F,2,0)</f>
        <v>#N/A</v>
      </c>
      <c r="J169" s="3"/>
      <c r="K169" s="77" t="e">
        <f>VLOOKUP($J$1&amp;J169,定价因子!E:F,2,0)</f>
        <v>#N/A</v>
      </c>
      <c r="L169" s="3"/>
      <c r="M169" s="77" t="e">
        <f>VLOOKUP($L$1&amp;L169,定价因子!E:F,2,0)</f>
        <v>#N/A</v>
      </c>
      <c r="N169" s="3"/>
      <c r="O169" s="77" t="e">
        <f>VLOOKUP($N$1&amp;N169,定价因子!E:F,2,0)</f>
        <v>#N/A</v>
      </c>
      <c r="P169" s="3"/>
      <c r="Q169" s="55" t="e">
        <f>VLOOKUP($P$1&amp;P169,定价因子!$E:$F,2,0)</f>
        <v>#N/A</v>
      </c>
      <c r="R169" s="3"/>
      <c r="S169" s="77" t="e">
        <f>VLOOKUP($R$1&amp;R169,定价因子!$E:$F,2,0)</f>
        <v>#N/A</v>
      </c>
      <c r="T169" s="61"/>
      <c r="U169" s="63"/>
      <c r="V169" s="63"/>
      <c r="W169" s="63"/>
      <c r="X169" s="3"/>
    </row>
    <row r="170" spans="1:24">
      <c r="A170" s="3"/>
      <c r="B170" s="3"/>
      <c r="C170" s="3"/>
      <c r="D170" s="3"/>
      <c r="E170" s="79"/>
      <c r="F170" s="3"/>
      <c r="G170" s="77" t="e">
        <f>VLOOKUP($F$1&amp;F170,定价因子!E:F,2,0)</f>
        <v>#N/A</v>
      </c>
      <c r="H170" s="3"/>
      <c r="I170" s="77" t="e">
        <f>VLOOKUP($H$1&amp;H170,定价因子!E:F,2,0)</f>
        <v>#N/A</v>
      </c>
      <c r="J170" s="3"/>
      <c r="K170" s="77" t="e">
        <f>VLOOKUP($J$1&amp;J170,定价因子!E:F,2,0)</f>
        <v>#N/A</v>
      </c>
      <c r="L170" s="3"/>
      <c r="M170" s="77" t="e">
        <f>VLOOKUP($L$1&amp;L170,定价因子!E:F,2,0)</f>
        <v>#N/A</v>
      </c>
      <c r="N170" s="3"/>
      <c r="O170" s="77" t="e">
        <f>VLOOKUP($N$1&amp;N170,定价因子!E:F,2,0)</f>
        <v>#N/A</v>
      </c>
      <c r="P170" s="3"/>
      <c r="Q170" s="55" t="e">
        <f>VLOOKUP($P$1&amp;P170,定价因子!$E:$F,2,0)</f>
        <v>#N/A</v>
      </c>
      <c r="R170" s="3"/>
      <c r="S170" s="77" t="e">
        <f>VLOOKUP($R$1&amp;R170,定价因子!$E:$F,2,0)</f>
        <v>#N/A</v>
      </c>
      <c r="T170" s="61"/>
      <c r="U170" s="63"/>
      <c r="V170" s="63"/>
      <c r="W170" s="63"/>
      <c r="X170" s="3"/>
    </row>
    <row r="171" spans="1:24">
      <c r="A171" s="3"/>
      <c r="B171" s="3"/>
      <c r="C171" s="3"/>
      <c r="D171" s="3"/>
      <c r="E171" s="79"/>
      <c r="F171" s="3"/>
      <c r="G171" s="77" t="e">
        <f>VLOOKUP($F$1&amp;F171,定价因子!E:F,2,0)</f>
        <v>#N/A</v>
      </c>
      <c r="H171" s="3"/>
      <c r="I171" s="77" t="e">
        <f>VLOOKUP($H$1&amp;H171,定价因子!E:F,2,0)</f>
        <v>#N/A</v>
      </c>
      <c r="J171" s="3"/>
      <c r="K171" s="77" t="e">
        <f>VLOOKUP($J$1&amp;J171,定价因子!E:F,2,0)</f>
        <v>#N/A</v>
      </c>
      <c r="L171" s="3"/>
      <c r="M171" s="77" t="e">
        <f>VLOOKUP($L$1&amp;L171,定价因子!E:F,2,0)</f>
        <v>#N/A</v>
      </c>
      <c r="N171" s="3"/>
      <c r="O171" s="77" t="e">
        <f>VLOOKUP($N$1&amp;N171,定价因子!E:F,2,0)</f>
        <v>#N/A</v>
      </c>
      <c r="P171" s="3"/>
      <c r="Q171" s="55" t="e">
        <f>VLOOKUP($P$1&amp;P171,定价因子!$E:$F,2,0)</f>
        <v>#N/A</v>
      </c>
      <c r="R171" s="3"/>
      <c r="S171" s="77" t="e">
        <f>VLOOKUP($R$1&amp;R171,定价因子!$E:$F,2,0)</f>
        <v>#N/A</v>
      </c>
      <c r="T171" s="61"/>
      <c r="U171" s="63"/>
      <c r="V171" s="63"/>
      <c r="W171" s="63"/>
      <c r="X171" s="3"/>
    </row>
    <row r="172" spans="1:24">
      <c r="A172" s="3"/>
      <c r="B172" s="3"/>
      <c r="C172" s="3"/>
      <c r="D172" s="3"/>
      <c r="E172" s="79"/>
      <c r="F172" s="3"/>
      <c r="G172" s="77" t="e">
        <f>VLOOKUP($F$1&amp;F172,定价因子!E:F,2,0)</f>
        <v>#N/A</v>
      </c>
      <c r="H172" s="3"/>
      <c r="I172" s="77" t="e">
        <f>VLOOKUP($H$1&amp;H172,定价因子!E:F,2,0)</f>
        <v>#N/A</v>
      </c>
      <c r="J172" s="3"/>
      <c r="K172" s="77" t="e">
        <f>VLOOKUP($J$1&amp;J172,定价因子!E:F,2,0)</f>
        <v>#N/A</v>
      </c>
      <c r="L172" s="3"/>
      <c r="M172" s="77" t="e">
        <f>VLOOKUP($L$1&amp;L172,定价因子!E:F,2,0)</f>
        <v>#N/A</v>
      </c>
      <c r="N172" s="3"/>
      <c r="O172" s="77" t="e">
        <f>VLOOKUP($N$1&amp;N172,定价因子!E:F,2,0)</f>
        <v>#N/A</v>
      </c>
      <c r="P172" s="3"/>
      <c r="Q172" s="55" t="e">
        <f>VLOOKUP($P$1&amp;P172,定价因子!$E:$F,2,0)</f>
        <v>#N/A</v>
      </c>
      <c r="R172" s="3"/>
      <c r="S172" s="77" t="e">
        <f>VLOOKUP($R$1&amp;R172,定价因子!$E:$F,2,0)</f>
        <v>#N/A</v>
      </c>
      <c r="T172" s="61"/>
      <c r="U172" s="63"/>
      <c r="V172" s="63"/>
      <c r="W172" s="63"/>
      <c r="X172" s="3"/>
    </row>
    <row r="173" spans="1:24">
      <c r="A173" s="3"/>
      <c r="B173" s="3"/>
      <c r="C173" s="3"/>
      <c r="D173" s="3"/>
      <c r="E173" s="79"/>
      <c r="F173" s="3"/>
      <c r="G173" s="77" t="e">
        <f>VLOOKUP($F$1&amp;F173,定价因子!E:F,2,0)</f>
        <v>#N/A</v>
      </c>
      <c r="H173" s="3"/>
      <c r="I173" s="77" t="e">
        <f>VLOOKUP($H$1&amp;H173,定价因子!E:F,2,0)</f>
        <v>#N/A</v>
      </c>
      <c r="J173" s="3"/>
      <c r="K173" s="77" t="e">
        <f>VLOOKUP($J$1&amp;J173,定价因子!E:F,2,0)</f>
        <v>#N/A</v>
      </c>
      <c r="L173" s="3"/>
      <c r="M173" s="77" t="e">
        <f>VLOOKUP($L$1&amp;L173,定价因子!E:F,2,0)</f>
        <v>#N/A</v>
      </c>
      <c r="N173" s="3"/>
      <c r="O173" s="77" t="e">
        <f>VLOOKUP($N$1&amp;N173,定价因子!E:F,2,0)</f>
        <v>#N/A</v>
      </c>
      <c r="P173" s="3"/>
      <c r="Q173" s="55" t="e">
        <f>VLOOKUP($P$1&amp;P173,定价因子!$E:$F,2,0)</f>
        <v>#N/A</v>
      </c>
      <c r="R173" s="3"/>
      <c r="S173" s="77" t="e">
        <f>VLOOKUP($R$1&amp;R173,定价因子!$E:$F,2,0)</f>
        <v>#N/A</v>
      </c>
      <c r="T173" s="61"/>
      <c r="U173" s="63"/>
      <c r="V173" s="63"/>
      <c r="W173" s="63"/>
      <c r="X173" s="3"/>
    </row>
    <row r="174" spans="1:24">
      <c r="A174" s="3"/>
      <c r="B174" s="3"/>
      <c r="C174" s="3"/>
      <c r="D174" s="3"/>
      <c r="E174" s="79"/>
      <c r="F174" s="3"/>
      <c r="G174" s="77" t="e">
        <f>VLOOKUP($F$1&amp;F174,定价因子!E:F,2,0)</f>
        <v>#N/A</v>
      </c>
      <c r="H174" s="3"/>
      <c r="I174" s="77" t="e">
        <f>VLOOKUP($H$1&amp;H174,定价因子!E:F,2,0)</f>
        <v>#N/A</v>
      </c>
      <c r="J174" s="3"/>
      <c r="K174" s="77" t="e">
        <f>VLOOKUP($J$1&amp;J174,定价因子!E:F,2,0)</f>
        <v>#N/A</v>
      </c>
      <c r="L174" s="3"/>
      <c r="M174" s="77" t="e">
        <f>VLOOKUP($L$1&amp;L174,定价因子!E:F,2,0)</f>
        <v>#N/A</v>
      </c>
      <c r="N174" s="3"/>
      <c r="O174" s="77" t="e">
        <f>VLOOKUP($N$1&amp;N174,定价因子!E:F,2,0)</f>
        <v>#N/A</v>
      </c>
      <c r="P174" s="3"/>
      <c r="Q174" s="55" t="e">
        <f>VLOOKUP($P$1&amp;P174,定价因子!$E:$F,2,0)</f>
        <v>#N/A</v>
      </c>
      <c r="R174" s="3"/>
      <c r="S174" s="77" t="e">
        <f>VLOOKUP($R$1&amp;R174,定价因子!$E:$F,2,0)</f>
        <v>#N/A</v>
      </c>
      <c r="T174" s="61"/>
      <c r="U174" s="63"/>
      <c r="V174" s="63"/>
      <c r="W174" s="63"/>
      <c r="X174" s="3"/>
    </row>
    <row r="175" spans="1:24">
      <c r="A175" s="3"/>
      <c r="B175" s="3"/>
      <c r="C175" s="3"/>
      <c r="D175" s="3"/>
      <c r="E175" s="79"/>
      <c r="F175" s="3"/>
      <c r="G175" s="77" t="e">
        <f>VLOOKUP($F$1&amp;F175,定价因子!E:F,2,0)</f>
        <v>#N/A</v>
      </c>
      <c r="H175" s="3"/>
      <c r="I175" s="77" t="e">
        <f>VLOOKUP($H$1&amp;H175,定价因子!E:F,2,0)</f>
        <v>#N/A</v>
      </c>
      <c r="J175" s="3"/>
      <c r="K175" s="77" t="e">
        <f>VLOOKUP($J$1&amp;J175,定价因子!E:F,2,0)</f>
        <v>#N/A</v>
      </c>
      <c r="L175" s="3"/>
      <c r="M175" s="77" t="e">
        <f>VLOOKUP($L$1&amp;L175,定价因子!E:F,2,0)</f>
        <v>#N/A</v>
      </c>
      <c r="N175" s="3"/>
      <c r="O175" s="77" t="e">
        <f>VLOOKUP($N$1&amp;N175,定价因子!E:F,2,0)</f>
        <v>#N/A</v>
      </c>
      <c r="P175" s="3"/>
      <c r="Q175" s="55" t="e">
        <f>VLOOKUP($P$1&amp;P175,定价因子!$E:$F,2,0)</f>
        <v>#N/A</v>
      </c>
      <c r="R175" s="3"/>
      <c r="S175" s="77" t="e">
        <f>VLOOKUP($R$1&amp;R175,定价因子!$E:$F,2,0)</f>
        <v>#N/A</v>
      </c>
      <c r="T175" s="61"/>
      <c r="U175" s="63"/>
      <c r="V175" s="63"/>
      <c r="W175" s="63"/>
      <c r="X175" s="3"/>
    </row>
    <row r="176" spans="1:24">
      <c r="A176" s="3"/>
      <c r="B176" s="3"/>
      <c r="C176" s="3"/>
      <c r="D176" s="3"/>
      <c r="E176" s="79"/>
      <c r="F176" s="3"/>
      <c r="G176" s="77" t="e">
        <f>VLOOKUP($F$1&amp;F176,定价因子!E:F,2,0)</f>
        <v>#N/A</v>
      </c>
      <c r="H176" s="3"/>
      <c r="I176" s="77" t="e">
        <f>VLOOKUP($H$1&amp;H176,定价因子!E:F,2,0)</f>
        <v>#N/A</v>
      </c>
      <c r="J176" s="3"/>
      <c r="K176" s="77" t="e">
        <f>VLOOKUP($J$1&amp;J176,定价因子!E:F,2,0)</f>
        <v>#N/A</v>
      </c>
      <c r="L176" s="3"/>
      <c r="M176" s="77" t="e">
        <f>VLOOKUP($L$1&amp;L176,定价因子!E:F,2,0)</f>
        <v>#N/A</v>
      </c>
      <c r="N176" s="3"/>
      <c r="O176" s="77" t="e">
        <f>VLOOKUP($N$1&amp;N176,定价因子!E:F,2,0)</f>
        <v>#N/A</v>
      </c>
      <c r="P176" s="3"/>
      <c r="Q176" s="55" t="e">
        <f>VLOOKUP($P$1&amp;P176,定价因子!$E:$F,2,0)</f>
        <v>#N/A</v>
      </c>
      <c r="R176" s="3"/>
      <c r="S176" s="77" t="e">
        <f>VLOOKUP($R$1&amp;R176,定价因子!$E:$F,2,0)</f>
        <v>#N/A</v>
      </c>
      <c r="T176" s="61"/>
      <c r="U176" s="63"/>
      <c r="V176" s="63"/>
      <c r="W176" s="63"/>
      <c r="X176" s="3"/>
    </row>
    <row r="177" spans="1:24">
      <c r="A177" s="3"/>
      <c r="B177" s="3"/>
      <c r="C177" s="3"/>
      <c r="D177" s="3"/>
      <c r="E177" s="79"/>
      <c r="F177" s="3"/>
      <c r="G177" s="77" t="e">
        <f>VLOOKUP($F$1&amp;F177,定价因子!E:F,2,0)</f>
        <v>#N/A</v>
      </c>
      <c r="H177" s="3"/>
      <c r="I177" s="77" t="e">
        <f>VLOOKUP($H$1&amp;H177,定价因子!E:F,2,0)</f>
        <v>#N/A</v>
      </c>
      <c r="J177" s="3"/>
      <c r="K177" s="77" t="e">
        <f>VLOOKUP($J$1&amp;J177,定价因子!E:F,2,0)</f>
        <v>#N/A</v>
      </c>
      <c r="L177" s="3"/>
      <c r="M177" s="77" t="e">
        <f>VLOOKUP($L$1&amp;L177,定价因子!E:F,2,0)</f>
        <v>#N/A</v>
      </c>
      <c r="N177" s="3"/>
      <c r="O177" s="77" t="e">
        <f>VLOOKUP($N$1&amp;N177,定价因子!E:F,2,0)</f>
        <v>#N/A</v>
      </c>
      <c r="P177" s="3"/>
      <c r="Q177" s="55" t="e">
        <f>VLOOKUP($P$1&amp;P177,定价因子!$E:$F,2,0)</f>
        <v>#N/A</v>
      </c>
      <c r="R177" s="3"/>
      <c r="S177" s="77" t="e">
        <f>VLOOKUP($R$1&amp;R177,定价因子!$E:$F,2,0)</f>
        <v>#N/A</v>
      </c>
      <c r="T177" s="61"/>
      <c r="U177" s="63"/>
      <c r="V177" s="63"/>
      <c r="W177" s="63"/>
      <c r="X177" s="3"/>
    </row>
    <row r="178" spans="1:24">
      <c r="A178" s="3"/>
      <c r="B178" s="3"/>
      <c r="C178" s="3"/>
      <c r="D178" s="3"/>
      <c r="E178" s="79"/>
      <c r="F178" s="3"/>
      <c r="G178" s="77" t="e">
        <f>VLOOKUP($F$1&amp;F178,定价因子!E:F,2,0)</f>
        <v>#N/A</v>
      </c>
      <c r="H178" s="3"/>
      <c r="I178" s="77" t="e">
        <f>VLOOKUP($H$1&amp;H178,定价因子!E:F,2,0)</f>
        <v>#N/A</v>
      </c>
      <c r="J178" s="3"/>
      <c r="K178" s="77" t="e">
        <f>VLOOKUP($J$1&amp;J178,定价因子!E:F,2,0)</f>
        <v>#N/A</v>
      </c>
      <c r="L178" s="3"/>
      <c r="M178" s="77" t="e">
        <f>VLOOKUP($L$1&amp;L178,定价因子!E:F,2,0)</f>
        <v>#N/A</v>
      </c>
      <c r="N178" s="3"/>
      <c r="O178" s="77" t="e">
        <f>VLOOKUP($N$1&amp;N178,定价因子!E:F,2,0)</f>
        <v>#N/A</v>
      </c>
      <c r="P178" s="3"/>
      <c r="Q178" s="55" t="e">
        <f>VLOOKUP($P$1&amp;P178,定价因子!$E:$F,2,0)</f>
        <v>#N/A</v>
      </c>
      <c r="R178" s="3"/>
      <c r="S178" s="77" t="e">
        <f>VLOOKUP($R$1&amp;R178,定价因子!$E:$F,2,0)</f>
        <v>#N/A</v>
      </c>
      <c r="T178" s="61"/>
      <c r="U178" s="63"/>
      <c r="V178" s="63"/>
      <c r="W178" s="63"/>
      <c r="X178" s="3"/>
    </row>
    <row r="179" spans="1:24">
      <c r="A179" s="3"/>
      <c r="B179" s="3"/>
      <c r="C179" s="3"/>
      <c r="D179" s="3"/>
      <c r="E179" s="79"/>
      <c r="F179" s="3"/>
      <c r="G179" s="77" t="e">
        <f>VLOOKUP($F$1&amp;F179,定价因子!E:F,2,0)</f>
        <v>#N/A</v>
      </c>
      <c r="H179" s="3"/>
      <c r="I179" s="77" t="e">
        <f>VLOOKUP($H$1&amp;H179,定价因子!E:F,2,0)</f>
        <v>#N/A</v>
      </c>
      <c r="J179" s="3"/>
      <c r="K179" s="77" t="e">
        <f>VLOOKUP($J$1&amp;J179,定价因子!E:F,2,0)</f>
        <v>#N/A</v>
      </c>
      <c r="L179" s="3"/>
      <c r="M179" s="77" t="e">
        <f>VLOOKUP($L$1&amp;L179,定价因子!E:F,2,0)</f>
        <v>#N/A</v>
      </c>
      <c r="N179" s="3"/>
      <c r="O179" s="77" t="e">
        <f>VLOOKUP($N$1&amp;N179,定价因子!E:F,2,0)</f>
        <v>#N/A</v>
      </c>
      <c r="P179" s="3"/>
      <c r="Q179" s="55" t="e">
        <f>VLOOKUP($P$1&amp;P179,定价因子!$E:$F,2,0)</f>
        <v>#N/A</v>
      </c>
      <c r="R179" s="3"/>
      <c r="S179" s="77" t="e">
        <f>VLOOKUP($R$1&amp;R179,定价因子!$E:$F,2,0)</f>
        <v>#N/A</v>
      </c>
      <c r="T179" s="61"/>
      <c r="U179" s="63"/>
      <c r="V179" s="63"/>
      <c r="W179" s="63"/>
      <c r="X179" s="3"/>
    </row>
    <row r="180" spans="1:24">
      <c r="A180" s="3"/>
      <c r="B180" s="3"/>
      <c r="C180" s="3"/>
      <c r="D180" s="3"/>
      <c r="E180" s="79"/>
      <c r="F180" s="3"/>
      <c r="G180" s="77" t="e">
        <f>VLOOKUP($F$1&amp;F180,定价因子!E:F,2,0)</f>
        <v>#N/A</v>
      </c>
      <c r="H180" s="3"/>
      <c r="I180" s="77" t="e">
        <f>VLOOKUP($H$1&amp;H180,定价因子!E:F,2,0)</f>
        <v>#N/A</v>
      </c>
      <c r="J180" s="3"/>
      <c r="K180" s="77" t="e">
        <f>VLOOKUP($J$1&amp;J180,定价因子!E:F,2,0)</f>
        <v>#N/A</v>
      </c>
      <c r="L180" s="3"/>
      <c r="M180" s="77" t="e">
        <f>VLOOKUP($L$1&amp;L180,定价因子!E:F,2,0)</f>
        <v>#N/A</v>
      </c>
      <c r="N180" s="3"/>
      <c r="O180" s="77" t="e">
        <f>VLOOKUP($N$1&amp;N180,定价因子!E:F,2,0)</f>
        <v>#N/A</v>
      </c>
      <c r="P180" s="3"/>
      <c r="Q180" s="55" t="e">
        <f>VLOOKUP($P$1&amp;P180,定价因子!$E:$F,2,0)</f>
        <v>#N/A</v>
      </c>
      <c r="R180" s="3"/>
      <c r="S180" s="77" t="e">
        <f>VLOOKUP($R$1&amp;R180,定价因子!$E:$F,2,0)</f>
        <v>#N/A</v>
      </c>
      <c r="T180" s="61"/>
      <c r="U180" s="63"/>
      <c r="V180" s="63"/>
      <c r="W180" s="63"/>
      <c r="X180" s="3"/>
    </row>
    <row r="181" spans="1:24">
      <c r="A181" s="3"/>
      <c r="B181" s="3"/>
      <c r="C181" s="3"/>
      <c r="D181" s="3"/>
      <c r="E181" s="79"/>
      <c r="F181" s="3"/>
      <c r="G181" s="77" t="e">
        <f>VLOOKUP($F$1&amp;F181,定价因子!E:F,2,0)</f>
        <v>#N/A</v>
      </c>
      <c r="H181" s="3"/>
      <c r="I181" s="77" t="e">
        <f>VLOOKUP($H$1&amp;H181,定价因子!E:F,2,0)</f>
        <v>#N/A</v>
      </c>
      <c r="J181" s="3"/>
      <c r="K181" s="77" t="e">
        <f>VLOOKUP($J$1&amp;J181,定价因子!E:F,2,0)</f>
        <v>#N/A</v>
      </c>
      <c r="L181" s="3"/>
      <c r="M181" s="77" t="e">
        <f>VLOOKUP($L$1&amp;L181,定价因子!E:F,2,0)</f>
        <v>#N/A</v>
      </c>
      <c r="N181" s="3"/>
      <c r="O181" s="77" t="e">
        <f>VLOOKUP($N$1&amp;N181,定价因子!E:F,2,0)</f>
        <v>#N/A</v>
      </c>
      <c r="P181" s="3"/>
      <c r="Q181" s="55" t="e">
        <f>VLOOKUP($P$1&amp;P181,定价因子!$E:$F,2,0)</f>
        <v>#N/A</v>
      </c>
      <c r="R181" s="3"/>
      <c r="S181" s="77" t="e">
        <f>VLOOKUP($R$1&amp;R181,定价因子!$E:$F,2,0)</f>
        <v>#N/A</v>
      </c>
      <c r="T181" s="61"/>
      <c r="U181" s="63"/>
      <c r="V181" s="63"/>
      <c r="W181" s="63"/>
      <c r="X181" s="3"/>
    </row>
    <row r="182" spans="1:24">
      <c r="A182" s="3"/>
      <c r="B182" s="3"/>
      <c r="C182" s="3"/>
      <c r="D182" s="3"/>
      <c r="E182" s="79"/>
      <c r="F182" s="3"/>
      <c r="G182" s="77" t="e">
        <f>VLOOKUP($F$1&amp;F182,定价因子!E:F,2,0)</f>
        <v>#N/A</v>
      </c>
      <c r="H182" s="3"/>
      <c r="I182" s="77" t="e">
        <f>VLOOKUP($H$1&amp;H182,定价因子!E:F,2,0)</f>
        <v>#N/A</v>
      </c>
      <c r="J182" s="3"/>
      <c r="K182" s="77" t="e">
        <f>VLOOKUP($J$1&amp;J182,定价因子!E:F,2,0)</f>
        <v>#N/A</v>
      </c>
      <c r="L182" s="3"/>
      <c r="M182" s="77" t="e">
        <f>VLOOKUP($L$1&amp;L182,定价因子!E:F,2,0)</f>
        <v>#N/A</v>
      </c>
      <c r="N182" s="3"/>
      <c r="O182" s="77" t="e">
        <f>VLOOKUP($N$1&amp;N182,定价因子!E:F,2,0)</f>
        <v>#N/A</v>
      </c>
      <c r="P182" s="3"/>
      <c r="Q182" s="55" t="e">
        <f>VLOOKUP($P$1&amp;P182,定价因子!$E:$F,2,0)</f>
        <v>#N/A</v>
      </c>
      <c r="R182" s="3"/>
      <c r="S182" s="77" t="e">
        <f>VLOOKUP($R$1&amp;R182,定价因子!$E:$F,2,0)</f>
        <v>#N/A</v>
      </c>
      <c r="T182" s="61"/>
      <c r="U182" s="63"/>
      <c r="V182" s="63"/>
      <c r="W182" s="63"/>
      <c r="X182" s="3"/>
    </row>
    <row r="183" spans="1:24">
      <c r="A183" s="3"/>
      <c r="B183" s="3"/>
      <c r="C183" s="3"/>
      <c r="D183" s="3"/>
      <c r="E183" s="79"/>
      <c r="F183" s="3"/>
      <c r="G183" s="77" t="e">
        <f>VLOOKUP($F$1&amp;F183,定价因子!E:F,2,0)</f>
        <v>#N/A</v>
      </c>
      <c r="H183" s="3"/>
      <c r="I183" s="77" t="e">
        <f>VLOOKUP($H$1&amp;H183,定价因子!E:F,2,0)</f>
        <v>#N/A</v>
      </c>
      <c r="J183" s="3"/>
      <c r="K183" s="77" t="e">
        <f>VLOOKUP($J$1&amp;J183,定价因子!E:F,2,0)</f>
        <v>#N/A</v>
      </c>
      <c r="L183" s="3"/>
      <c r="M183" s="77" t="e">
        <f>VLOOKUP($L$1&amp;L183,定价因子!E:F,2,0)</f>
        <v>#N/A</v>
      </c>
      <c r="N183" s="3"/>
      <c r="O183" s="77" t="e">
        <f>VLOOKUP($N$1&amp;N183,定价因子!E:F,2,0)</f>
        <v>#N/A</v>
      </c>
      <c r="P183" s="3"/>
      <c r="Q183" s="55" t="e">
        <f>VLOOKUP($P$1&amp;P183,定价因子!$E:$F,2,0)</f>
        <v>#N/A</v>
      </c>
      <c r="R183" s="3"/>
      <c r="S183" s="77" t="e">
        <f>VLOOKUP($R$1&amp;R183,定价因子!$E:$F,2,0)</f>
        <v>#N/A</v>
      </c>
      <c r="T183" s="61"/>
      <c r="U183" s="63"/>
      <c r="V183" s="63"/>
      <c r="W183" s="63"/>
      <c r="X183" s="3"/>
    </row>
    <row r="184" spans="1:24">
      <c r="A184" s="3"/>
      <c r="B184" s="3"/>
      <c r="C184" s="3"/>
      <c r="D184" s="3"/>
      <c r="E184" s="79"/>
      <c r="F184" s="3"/>
      <c r="G184" s="77" t="e">
        <f>VLOOKUP($F$1&amp;F184,定价因子!E:F,2,0)</f>
        <v>#N/A</v>
      </c>
      <c r="H184" s="3"/>
      <c r="I184" s="77" t="e">
        <f>VLOOKUP($H$1&amp;H184,定价因子!E:F,2,0)</f>
        <v>#N/A</v>
      </c>
      <c r="J184" s="3"/>
      <c r="K184" s="77" t="e">
        <f>VLOOKUP($J$1&amp;J184,定价因子!E:F,2,0)</f>
        <v>#N/A</v>
      </c>
      <c r="L184" s="3"/>
      <c r="M184" s="77" t="e">
        <f>VLOOKUP($L$1&amp;L184,定价因子!E:F,2,0)</f>
        <v>#N/A</v>
      </c>
      <c r="N184" s="3"/>
      <c r="O184" s="77" t="e">
        <f>VLOOKUP($N$1&amp;N184,定价因子!E:F,2,0)</f>
        <v>#N/A</v>
      </c>
      <c r="P184" s="3"/>
      <c r="Q184" s="55" t="e">
        <f>VLOOKUP($P$1&amp;P184,定价因子!$E:$F,2,0)</f>
        <v>#N/A</v>
      </c>
      <c r="R184" s="3"/>
      <c r="S184" s="77" t="e">
        <f>VLOOKUP($R$1&amp;R184,定价因子!$E:$F,2,0)</f>
        <v>#N/A</v>
      </c>
      <c r="T184" s="61"/>
      <c r="U184" s="63"/>
      <c r="V184" s="63"/>
      <c r="W184" s="63"/>
      <c r="X184" s="3"/>
    </row>
    <row r="185" spans="1:24">
      <c r="A185" s="3"/>
      <c r="B185" s="3"/>
      <c r="C185" s="3"/>
      <c r="D185" s="3"/>
      <c r="E185" s="79"/>
      <c r="F185" s="3"/>
      <c r="G185" s="77" t="e">
        <f>VLOOKUP($F$1&amp;F185,定价因子!E:F,2,0)</f>
        <v>#N/A</v>
      </c>
      <c r="H185" s="3"/>
      <c r="I185" s="77" t="e">
        <f>VLOOKUP($H$1&amp;H185,定价因子!E:F,2,0)</f>
        <v>#N/A</v>
      </c>
      <c r="J185" s="3"/>
      <c r="K185" s="77" t="e">
        <f>VLOOKUP($J$1&amp;J185,定价因子!E:F,2,0)</f>
        <v>#N/A</v>
      </c>
      <c r="L185" s="3"/>
      <c r="M185" s="77" t="e">
        <f>VLOOKUP($L$1&amp;L185,定价因子!E:F,2,0)</f>
        <v>#N/A</v>
      </c>
      <c r="N185" s="3"/>
      <c r="O185" s="77" t="e">
        <f>VLOOKUP($N$1&amp;N185,定价因子!E:F,2,0)</f>
        <v>#N/A</v>
      </c>
      <c r="P185" s="3"/>
      <c r="Q185" s="55" t="e">
        <f>VLOOKUP($P$1&amp;P185,定价因子!$E:$F,2,0)</f>
        <v>#N/A</v>
      </c>
      <c r="R185" s="3"/>
      <c r="S185" s="77" t="e">
        <f>VLOOKUP($R$1&amp;R185,定价因子!$E:$F,2,0)</f>
        <v>#N/A</v>
      </c>
      <c r="T185" s="61"/>
      <c r="U185" s="63"/>
      <c r="V185" s="63"/>
      <c r="W185" s="63"/>
      <c r="X185" s="3"/>
    </row>
    <row r="186" spans="1:24">
      <c r="A186" s="3"/>
      <c r="B186" s="3"/>
      <c r="C186" s="3"/>
      <c r="D186" s="3"/>
      <c r="E186" s="79"/>
      <c r="F186" s="3"/>
      <c r="G186" s="77" t="e">
        <f>VLOOKUP($F$1&amp;F186,定价因子!E:F,2,0)</f>
        <v>#N/A</v>
      </c>
      <c r="H186" s="3"/>
      <c r="I186" s="77" t="e">
        <f>VLOOKUP($H$1&amp;H186,定价因子!E:F,2,0)</f>
        <v>#N/A</v>
      </c>
      <c r="J186" s="3"/>
      <c r="K186" s="77" t="e">
        <f>VLOOKUP($J$1&amp;J186,定价因子!E:F,2,0)</f>
        <v>#N/A</v>
      </c>
      <c r="L186" s="3"/>
      <c r="M186" s="77" t="e">
        <f>VLOOKUP($L$1&amp;L186,定价因子!E:F,2,0)</f>
        <v>#N/A</v>
      </c>
      <c r="N186" s="3"/>
      <c r="O186" s="77" t="e">
        <f>VLOOKUP($N$1&amp;N186,定价因子!E:F,2,0)</f>
        <v>#N/A</v>
      </c>
      <c r="P186" s="3"/>
      <c r="Q186" s="55" t="e">
        <f>VLOOKUP($P$1&amp;P186,定价因子!$E:$F,2,0)</f>
        <v>#N/A</v>
      </c>
      <c r="R186" s="3"/>
      <c r="S186" s="77" t="e">
        <f>VLOOKUP($R$1&amp;R186,定价因子!$E:$F,2,0)</f>
        <v>#N/A</v>
      </c>
      <c r="T186" s="61"/>
      <c r="U186" s="63"/>
      <c r="V186" s="63"/>
      <c r="W186" s="63"/>
      <c r="X186" s="3"/>
    </row>
    <row r="187" spans="1:24">
      <c r="A187" s="3"/>
      <c r="B187" s="3"/>
      <c r="C187" s="3"/>
      <c r="D187" s="3"/>
      <c r="E187" s="79"/>
      <c r="F187" s="3"/>
      <c r="G187" s="77" t="e">
        <f>VLOOKUP($F$1&amp;F187,定价因子!E:F,2,0)</f>
        <v>#N/A</v>
      </c>
      <c r="H187" s="3"/>
      <c r="I187" s="77" t="e">
        <f>VLOOKUP($H$1&amp;H187,定价因子!E:F,2,0)</f>
        <v>#N/A</v>
      </c>
      <c r="J187" s="3"/>
      <c r="K187" s="77" t="e">
        <f>VLOOKUP($J$1&amp;J187,定价因子!E:F,2,0)</f>
        <v>#N/A</v>
      </c>
      <c r="L187" s="3"/>
      <c r="M187" s="77" t="e">
        <f>VLOOKUP($L$1&amp;L187,定价因子!E:F,2,0)</f>
        <v>#N/A</v>
      </c>
      <c r="N187" s="3"/>
      <c r="O187" s="77" t="e">
        <f>VLOOKUP($N$1&amp;N187,定价因子!E:F,2,0)</f>
        <v>#N/A</v>
      </c>
      <c r="P187" s="3"/>
      <c r="Q187" s="55" t="e">
        <f>VLOOKUP($P$1&amp;P187,定价因子!$E:$F,2,0)</f>
        <v>#N/A</v>
      </c>
      <c r="R187" s="3"/>
      <c r="S187" s="77" t="e">
        <f>VLOOKUP($R$1&amp;R187,定价因子!$E:$F,2,0)</f>
        <v>#N/A</v>
      </c>
      <c r="T187" s="61"/>
      <c r="U187" s="63"/>
      <c r="V187" s="63"/>
      <c r="W187" s="63"/>
      <c r="X187" s="3"/>
    </row>
    <row r="188" spans="1:24">
      <c r="A188" s="3"/>
      <c r="B188" s="3"/>
      <c r="C188" s="3"/>
      <c r="D188" s="3"/>
      <c r="E188" s="79"/>
      <c r="F188" s="3"/>
      <c r="G188" s="77" t="e">
        <f>VLOOKUP($F$1&amp;F188,定价因子!E:F,2,0)</f>
        <v>#N/A</v>
      </c>
      <c r="H188" s="3"/>
      <c r="I188" s="77" t="e">
        <f>VLOOKUP($H$1&amp;H188,定价因子!E:F,2,0)</f>
        <v>#N/A</v>
      </c>
      <c r="J188" s="3"/>
      <c r="K188" s="77" t="e">
        <f>VLOOKUP($J$1&amp;J188,定价因子!E:F,2,0)</f>
        <v>#N/A</v>
      </c>
      <c r="L188" s="3"/>
      <c r="M188" s="77" t="e">
        <f>VLOOKUP($L$1&amp;L188,定价因子!E:F,2,0)</f>
        <v>#N/A</v>
      </c>
      <c r="N188" s="3"/>
      <c r="O188" s="77" t="e">
        <f>VLOOKUP($N$1&amp;N188,定价因子!E:F,2,0)</f>
        <v>#N/A</v>
      </c>
      <c r="P188" s="3"/>
      <c r="Q188" s="55" t="e">
        <f>VLOOKUP($P$1&amp;P188,定价因子!$E:$F,2,0)</f>
        <v>#N/A</v>
      </c>
      <c r="R188" s="3"/>
      <c r="S188" s="77" t="e">
        <f>VLOOKUP($R$1&amp;R188,定价因子!$E:$F,2,0)</f>
        <v>#N/A</v>
      </c>
      <c r="T188" s="61"/>
      <c r="U188" s="63"/>
      <c r="V188" s="63"/>
      <c r="W188" s="63"/>
      <c r="X188" s="3"/>
    </row>
    <row r="189" spans="1:24">
      <c r="A189" s="3"/>
      <c r="B189" s="3"/>
      <c r="C189" s="3"/>
      <c r="D189" s="3"/>
      <c r="E189" s="79"/>
      <c r="F189" s="3"/>
      <c r="G189" s="77" t="e">
        <f>VLOOKUP($F$1&amp;F189,定价因子!E:F,2,0)</f>
        <v>#N/A</v>
      </c>
      <c r="H189" s="3"/>
      <c r="I189" s="77" t="e">
        <f>VLOOKUP($H$1&amp;H189,定价因子!E:F,2,0)</f>
        <v>#N/A</v>
      </c>
      <c r="J189" s="3"/>
      <c r="K189" s="77" t="e">
        <f>VLOOKUP($J$1&amp;J189,定价因子!E:F,2,0)</f>
        <v>#N/A</v>
      </c>
      <c r="L189" s="3"/>
      <c r="M189" s="77" t="e">
        <f>VLOOKUP($L$1&amp;L189,定价因子!E:F,2,0)</f>
        <v>#N/A</v>
      </c>
      <c r="N189" s="3"/>
      <c r="O189" s="77" t="e">
        <f>VLOOKUP($N$1&amp;N189,定价因子!E:F,2,0)</f>
        <v>#N/A</v>
      </c>
      <c r="P189" s="3"/>
      <c r="Q189" s="55" t="e">
        <f>VLOOKUP($P$1&amp;P189,定价因子!$E:$F,2,0)</f>
        <v>#N/A</v>
      </c>
      <c r="R189" s="3"/>
      <c r="S189" s="77" t="e">
        <f>VLOOKUP($R$1&amp;R189,定价因子!$E:$F,2,0)</f>
        <v>#N/A</v>
      </c>
      <c r="T189" s="61"/>
      <c r="U189" s="63"/>
      <c r="V189" s="63"/>
      <c r="W189" s="63"/>
      <c r="X189" s="3"/>
    </row>
    <row r="190" spans="1:24">
      <c r="A190" s="3"/>
      <c r="B190" s="3"/>
      <c r="C190" s="3"/>
      <c r="D190" s="3"/>
      <c r="E190" s="79"/>
      <c r="F190" s="3"/>
      <c r="G190" s="77" t="e">
        <f>VLOOKUP($F$1&amp;F190,定价因子!E:F,2,0)</f>
        <v>#N/A</v>
      </c>
      <c r="H190" s="3"/>
      <c r="I190" s="77" t="e">
        <f>VLOOKUP($H$1&amp;H190,定价因子!E:F,2,0)</f>
        <v>#N/A</v>
      </c>
      <c r="J190" s="3"/>
      <c r="K190" s="77" t="e">
        <f>VLOOKUP($J$1&amp;J190,定价因子!E:F,2,0)</f>
        <v>#N/A</v>
      </c>
      <c r="L190" s="3"/>
      <c r="M190" s="77" t="e">
        <f>VLOOKUP($L$1&amp;L190,定价因子!E:F,2,0)</f>
        <v>#N/A</v>
      </c>
      <c r="N190" s="3"/>
      <c r="O190" s="77" t="e">
        <f>VLOOKUP($N$1&amp;N190,定价因子!E:F,2,0)</f>
        <v>#N/A</v>
      </c>
      <c r="P190" s="3"/>
      <c r="Q190" s="55" t="e">
        <f>VLOOKUP($P$1&amp;P190,定价因子!$E:$F,2,0)</f>
        <v>#N/A</v>
      </c>
      <c r="R190" s="3"/>
      <c r="S190" s="77" t="e">
        <f>VLOOKUP($R$1&amp;R190,定价因子!$E:$F,2,0)</f>
        <v>#N/A</v>
      </c>
      <c r="T190" s="61"/>
      <c r="U190" s="63"/>
      <c r="V190" s="63"/>
      <c r="W190" s="63"/>
      <c r="X190" s="3"/>
    </row>
    <row r="191" spans="1:24">
      <c r="A191" s="3"/>
      <c r="B191" s="3"/>
      <c r="C191" s="3"/>
      <c r="D191" s="3"/>
      <c r="E191" s="79"/>
      <c r="F191" s="3"/>
      <c r="G191" s="77" t="e">
        <f>VLOOKUP($F$1&amp;F191,定价因子!E:F,2,0)</f>
        <v>#N/A</v>
      </c>
      <c r="H191" s="3"/>
      <c r="I191" s="77" t="e">
        <f>VLOOKUP($H$1&amp;H191,定价因子!E:F,2,0)</f>
        <v>#N/A</v>
      </c>
      <c r="J191" s="3"/>
      <c r="K191" s="77" t="e">
        <f>VLOOKUP($J$1&amp;J191,定价因子!E:F,2,0)</f>
        <v>#N/A</v>
      </c>
      <c r="L191" s="3"/>
      <c r="M191" s="77" t="e">
        <f>VLOOKUP($L$1&amp;L191,定价因子!E:F,2,0)</f>
        <v>#N/A</v>
      </c>
      <c r="N191" s="3"/>
      <c r="O191" s="77" t="e">
        <f>VLOOKUP($N$1&amp;N191,定价因子!E:F,2,0)</f>
        <v>#N/A</v>
      </c>
      <c r="P191" s="3"/>
      <c r="Q191" s="55" t="e">
        <f>VLOOKUP($P$1&amp;P191,定价因子!$E:$F,2,0)</f>
        <v>#N/A</v>
      </c>
      <c r="R191" s="3"/>
      <c r="S191" s="77" t="e">
        <f>VLOOKUP($R$1&amp;R191,定价因子!$E:$F,2,0)</f>
        <v>#N/A</v>
      </c>
      <c r="T191" s="61"/>
      <c r="U191" s="63"/>
      <c r="V191" s="63"/>
      <c r="W191" s="63"/>
      <c r="X191" s="3"/>
    </row>
    <row r="192" spans="1:24">
      <c r="A192" s="3"/>
      <c r="B192" s="3"/>
      <c r="C192" s="3"/>
      <c r="D192" s="3"/>
      <c r="E192" s="79"/>
      <c r="F192" s="3"/>
      <c r="G192" s="77" t="e">
        <f>VLOOKUP($F$1&amp;F192,定价因子!E:F,2,0)</f>
        <v>#N/A</v>
      </c>
      <c r="H192" s="3"/>
      <c r="I192" s="77" t="e">
        <f>VLOOKUP($H$1&amp;H192,定价因子!E:F,2,0)</f>
        <v>#N/A</v>
      </c>
      <c r="J192" s="3"/>
      <c r="K192" s="77" t="e">
        <f>VLOOKUP($J$1&amp;J192,定价因子!E:F,2,0)</f>
        <v>#N/A</v>
      </c>
      <c r="L192" s="3"/>
      <c r="M192" s="77" t="e">
        <f>VLOOKUP($L$1&amp;L192,定价因子!E:F,2,0)</f>
        <v>#N/A</v>
      </c>
      <c r="N192" s="3"/>
      <c r="O192" s="77" t="e">
        <f>VLOOKUP($N$1&amp;N192,定价因子!E:F,2,0)</f>
        <v>#N/A</v>
      </c>
      <c r="P192" s="3"/>
      <c r="Q192" s="55" t="e">
        <f>VLOOKUP($P$1&amp;P192,定价因子!$E:$F,2,0)</f>
        <v>#N/A</v>
      </c>
      <c r="R192" s="3"/>
      <c r="S192" s="77" t="e">
        <f>VLOOKUP($R$1&amp;R192,定价因子!$E:$F,2,0)</f>
        <v>#N/A</v>
      </c>
      <c r="T192" s="61"/>
      <c r="U192" s="63"/>
      <c r="V192" s="63"/>
      <c r="W192" s="63"/>
      <c r="X192" s="3"/>
    </row>
    <row r="193" spans="1:24">
      <c r="A193" s="3"/>
      <c r="B193" s="3"/>
      <c r="C193" s="3"/>
      <c r="D193" s="3"/>
      <c r="E193" s="79"/>
      <c r="F193" s="3"/>
      <c r="G193" s="77" t="e">
        <f>VLOOKUP($F$1&amp;F193,定价因子!E:F,2,0)</f>
        <v>#N/A</v>
      </c>
      <c r="H193" s="3"/>
      <c r="I193" s="77" t="e">
        <f>VLOOKUP($H$1&amp;H193,定价因子!E:F,2,0)</f>
        <v>#N/A</v>
      </c>
      <c r="J193" s="3"/>
      <c r="K193" s="77" t="e">
        <f>VLOOKUP($J$1&amp;J193,定价因子!E:F,2,0)</f>
        <v>#N/A</v>
      </c>
      <c r="L193" s="3"/>
      <c r="M193" s="77" t="e">
        <f>VLOOKUP($L$1&amp;L193,定价因子!E:F,2,0)</f>
        <v>#N/A</v>
      </c>
      <c r="N193" s="3"/>
      <c r="O193" s="77" t="e">
        <f>VLOOKUP($N$1&amp;N193,定价因子!E:F,2,0)</f>
        <v>#N/A</v>
      </c>
      <c r="P193" s="3"/>
      <c r="Q193" s="55" t="e">
        <f>VLOOKUP($P$1&amp;P193,定价因子!$E:$F,2,0)</f>
        <v>#N/A</v>
      </c>
      <c r="R193" s="3"/>
      <c r="S193" s="77" t="e">
        <f>VLOOKUP($R$1&amp;R193,定价因子!$E:$F,2,0)</f>
        <v>#N/A</v>
      </c>
      <c r="T193" s="61"/>
      <c r="U193" s="63"/>
      <c r="V193" s="63"/>
      <c r="W193" s="63"/>
      <c r="X193" s="3"/>
    </row>
    <row r="194" spans="1:24">
      <c r="A194" s="3"/>
      <c r="B194" s="3"/>
      <c r="C194" s="3"/>
      <c r="D194" s="3"/>
      <c r="E194" s="79"/>
      <c r="F194" s="3"/>
      <c r="G194" s="77" t="e">
        <f>VLOOKUP($F$1&amp;F194,定价因子!E:F,2,0)</f>
        <v>#N/A</v>
      </c>
      <c r="H194" s="3"/>
      <c r="I194" s="77" t="e">
        <f>VLOOKUP($H$1&amp;H194,定价因子!E:F,2,0)</f>
        <v>#N/A</v>
      </c>
      <c r="J194" s="3"/>
      <c r="K194" s="77" t="e">
        <f>VLOOKUP($J$1&amp;J194,定价因子!E:F,2,0)</f>
        <v>#N/A</v>
      </c>
      <c r="L194" s="3"/>
      <c r="M194" s="77" t="e">
        <f>VLOOKUP($L$1&amp;L194,定价因子!E:F,2,0)</f>
        <v>#N/A</v>
      </c>
      <c r="N194" s="3"/>
      <c r="O194" s="77" t="e">
        <f>VLOOKUP($N$1&amp;N194,定价因子!E:F,2,0)</f>
        <v>#N/A</v>
      </c>
      <c r="P194" s="3"/>
      <c r="Q194" s="55" t="e">
        <f>VLOOKUP($P$1&amp;P194,定价因子!$E:$F,2,0)</f>
        <v>#N/A</v>
      </c>
      <c r="R194" s="3"/>
      <c r="S194" s="77" t="e">
        <f>VLOOKUP($R$1&amp;R194,定价因子!$E:$F,2,0)</f>
        <v>#N/A</v>
      </c>
      <c r="T194" s="61"/>
      <c r="U194" s="63"/>
      <c r="V194" s="63"/>
      <c r="W194" s="63"/>
      <c r="X194" s="3"/>
    </row>
    <row r="195" spans="1:24">
      <c r="A195" s="3"/>
      <c r="B195" s="3"/>
      <c r="C195" s="3"/>
      <c r="D195" s="3"/>
      <c r="E195" s="79"/>
      <c r="F195" s="3"/>
      <c r="G195" s="77" t="e">
        <f>VLOOKUP($F$1&amp;F195,定价因子!E:F,2,0)</f>
        <v>#N/A</v>
      </c>
      <c r="H195" s="3"/>
      <c r="I195" s="77" t="e">
        <f>VLOOKUP($H$1&amp;H195,定价因子!E:F,2,0)</f>
        <v>#N/A</v>
      </c>
      <c r="J195" s="3"/>
      <c r="K195" s="77" t="e">
        <f>VLOOKUP($J$1&amp;J195,定价因子!E:F,2,0)</f>
        <v>#N/A</v>
      </c>
      <c r="L195" s="3"/>
      <c r="M195" s="77" t="e">
        <f>VLOOKUP($L$1&amp;L195,定价因子!E:F,2,0)</f>
        <v>#N/A</v>
      </c>
      <c r="N195" s="3"/>
      <c r="O195" s="77" t="e">
        <f>VLOOKUP($N$1&amp;N195,定价因子!E:F,2,0)</f>
        <v>#N/A</v>
      </c>
      <c r="P195" s="3"/>
      <c r="Q195" s="55" t="e">
        <f>VLOOKUP($P$1&amp;P195,定价因子!$E:$F,2,0)</f>
        <v>#N/A</v>
      </c>
      <c r="R195" s="3"/>
      <c r="S195" s="77" t="e">
        <f>VLOOKUP($R$1&amp;R195,定价因子!$E:$F,2,0)</f>
        <v>#N/A</v>
      </c>
      <c r="T195" s="61"/>
      <c r="U195" s="63"/>
      <c r="V195" s="63"/>
      <c r="W195" s="63"/>
      <c r="X195" s="3"/>
    </row>
    <row r="196" spans="1:24">
      <c r="A196" s="3"/>
      <c r="B196" s="3"/>
      <c r="C196" s="3"/>
      <c r="D196" s="3"/>
      <c r="E196" s="79"/>
      <c r="F196" s="3"/>
      <c r="G196" s="77" t="e">
        <f>VLOOKUP($F$1&amp;F196,定价因子!E:F,2,0)</f>
        <v>#N/A</v>
      </c>
      <c r="H196" s="3"/>
      <c r="I196" s="77" t="e">
        <f>VLOOKUP($H$1&amp;H196,定价因子!E:F,2,0)</f>
        <v>#N/A</v>
      </c>
      <c r="J196" s="3"/>
      <c r="K196" s="77" t="e">
        <f>VLOOKUP($J$1&amp;J196,定价因子!E:F,2,0)</f>
        <v>#N/A</v>
      </c>
      <c r="L196" s="3"/>
      <c r="M196" s="77" t="e">
        <f>VLOOKUP($L$1&amp;L196,定价因子!E:F,2,0)</f>
        <v>#N/A</v>
      </c>
      <c r="N196" s="3"/>
      <c r="O196" s="77" t="e">
        <f>VLOOKUP($N$1&amp;N196,定价因子!E:F,2,0)</f>
        <v>#N/A</v>
      </c>
      <c r="P196" s="3"/>
      <c r="Q196" s="55" t="e">
        <f>VLOOKUP($P$1&amp;P196,定价因子!$E:$F,2,0)</f>
        <v>#N/A</v>
      </c>
      <c r="R196" s="3"/>
      <c r="S196" s="77" t="e">
        <f>VLOOKUP($R$1&amp;R196,定价因子!$E:$F,2,0)</f>
        <v>#N/A</v>
      </c>
      <c r="T196" s="61"/>
      <c r="U196" s="63"/>
      <c r="V196" s="63"/>
      <c r="W196" s="63"/>
      <c r="X196" s="3"/>
    </row>
    <row r="197" spans="1:24">
      <c r="A197" s="3"/>
      <c r="B197" s="3"/>
      <c r="C197" s="3"/>
      <c r="D197" s="3"/>
      <c r="E197" s="79"/>
      <c r="F197" s="3"/>
      <c r="G197" s="77" t="e">
        <f>VLOOKUP($F$1&amp;F197,定价因子!E:F,2,0)</f>
        <v>#N/A</v>
      </c>
      <c r="H197" s="3"/>
      <c r="I197" s="77" t="e">
        <f>VLOOKUP($H$1&amp;H197,定价因子!E:F,2,0)</f>
        <v>#N/A</v>
      </c>
      <c r="J197" s="3"/>
      <c r="K197" s="77" t="e">
        <f>VLOOKUP($J$1&amp;J197,定价因子!E:F,2,0)</f>
        <v>#N/A</v>
      </c>
      <c r="L197" s="3"/>
      <c r="M197" s="77" t="e">
        <f>VLOOKUP($L$1&amp;L197,定价因子!E:F,2,0)</f>
        <v>#N/A</v>
      </c>
      <c r="N197" s="3"/>
      <c r="O197" s="77" t="e">
        <f>VLOOKUP($N$1&amp;N197,定价因子!E:F,2,0)</f>
        <v>#N/A</v>
      </c>
      <c r="P197" s="3"/>
      <c r="Q197" s="55" t="e">
        <f>VLOOKUP($P$1&amp;P197,定价因子!$E:$F,2,0)</f>
        <v>#N/A</v>
      </c>
      <c r="R197" s="3"/>
      <c r="S197" s="77" t="e">
        <f>VLOOKUP($R$1&amp;R197,定价因子!$E:$F,2,0)</f>
        <v>#N/A</v>
      </c>
      <c r="T197" s="61"/>
      <c r="U197" s="63"/>
      <c r="V197" s="63"/>
      <c r="W197" s="63"/>
      <c r="X197" s="3"/>
    </row>
    <row r="198" spans="1:24">
      <c r="A198" s="3"/>
      <c r="B198" s="3"/>
      <c r="C198" s="3"/>
      <c r="D198" s="3"/>
      <c r="E198" s="79"/>
      <c r="F198" s="3"/>
      <c r="G198" s="77" t="e">
        <f>VLOOKUP($F$1&amp;F198,定价因子!E:F,2,0)</f>
        <v>#N/A</v>
      </c>
      <c r="H198" s="3"/>
      <c r="I198" s="77" t="e">
        <f>VLOOKUP($H$1&amp;H198,定价因子!E:F,2,0)</f>
        <v>#N/A</v>
      </c>
      <c r="J198" s="3"/>
      <c r="K198" s="77" t="e">
        <f>VLOOKUP($J$1&amp;J198,定价因子!E:F,2,0)</f>
        <v>#N/A</v>
      </c>
      <c r="L198" s="3"/>
      <c r="M198" s="77" t="e">
        <f>VLOOKUP($L$1&amp;L198,定价因子!E:F,2,0)</f>
        <v>#N/A</v>
      </c>
      <c r="N198" s="3"/>
      <c r="O198" s="77" t="e">
        <f>VLOOKUP($N$1&amp;N198,定价因子!E:F,2,0)</f>
        <v>#N/A</v>
      </c>
      <c r="P198" s="3"/>
      <c r="Q198" s="55" t="e">
        <f>VLOOKUP($P$1&amp;P198,定价因子!$E:$F,2,0)</f>
        <v>#N/A</v>
      </c>
      <c r="R198" s="3"/>
      <c r="S198" s="77" t="e">
        <f>VLOOKUP($R$1&amp;R198,定价因子!$E:$F,2,0)</f>
        <v>#N/A</v>
      </c>
      <c r="T198" s="61"/>
      <c r="U198" s="63"/>
      <c r="V198" s="63"/>
      <c r="W198" s="63"/>
      <c r="X198" s="3"/>
    </row>
    <row r="199" spans="1:24">
      <c r="A199" s="3"/>
      <c r="B199" s="3"/>
      <c r="C199" s="3"/>
      <c r="D199" s="3"/>
      <c r="E199" s="79"/>
      <c r="F199" s="3"/>
      <c r="G199" s="77" t="e">
        <f>VLOOKUP($F$1&amp;F199,定价因子!E:F,2,0)</f>
        <v>#N/A</v>
      </c>
      <c r="H199" s="3"/>
      <c r="I199" s="77" t="e">
        <f>VLOOKUP($H$1&amp;H199,定价因子!E:F,2,0)</f>
        <v>#N/A</v>
      </c>
      <c r="J199" s="3"/>
      <c r="K199" s="77" t="e">
        <f>VLOOKUP($J$1&amp;J199,定价因子!E:F,2,0)</f>
        <v>#N/A</v>
      </c>
      <c r="L199" s="3"/>
      <c r="M199" s="77" t="e">
        <f>VLOOKUP($L$1&amp;L199,定价因子!E:F,2,0)</f>
        <v>#N/A</v>
      </c>
      <c r="N199" s="3"/>
      <c r="O199" s="77" t="e">
        <f>VLOOKUP($N$1&amp;N199,定价因子!E:F,2,0)</f>
        <v>#N/A</v>
      </c>
      <c r="P199" s="3"/>
      <c r="Q199" s="55" t="e">
        <f>VLOOKUP($P$1&amp;P199,定价因子!$E:$F,2,0)</f>
        <v>#N/A</v>
      </c>
      <c r="R199" s="3"/>
      <c r="S199" s="77" t="e">
        <f>VLOOKUP($R$1&amp;R199,定价因子!$E:$F,2,0)</f>
        <v>#N/A</v>
      </c>
      <c r="T199" s="61"/>
      <c r="U199" s="63"/>
      <c r="V199" s="63"/>
      <c r="W199" s="63"/>
      <c r="X199" s="3"/>
    </row>
    <row r="200" spans="1:24">
      <c r="A200" s="3"/>
      <c r="B200" s="3"/>
      <c r="C200" s="3"/>
      <c r="D200" s="3"/>
      <c r="E200" s="79"/>
      <c r="F200" s="3"/>
      <c r="G200" s="77" t="e">
        <f>VLOOKUP($F$1&amp;F200,定价因子!E:F,2,0)</f>
        <v>#N/A</v>
      </c>
      <c r="H200" s="3"/>
      <c r="I200" s="77" t="e">
        <f>VLOOKUP($H$1&amp;H200,定价因子!E:F,2,0)</f>
        <v>#N/A</v>
      </c>
      <c r="J200" s="3"/>
      <c r="K200" s="77" t="e">
        <f>VLOOKUP($J$1&amp;J200,定价因子!E:F,2,0)</f>
        <v>#N/A</v>
      </c>
      <c r="L200" s="3"/>
      <c r="M200" s="77" t="e">
        <f>VLOOKUP($L$1&amp;L200,定价因子!E:F,2,0)</f>
        <v>#N/A</v>
      </c>
      <c r="N200" s="3"/>
      <c r="O200" s="77" t="e">
        <f>VLOOKUP($N$1&amp;N200,定价因子!E:F,2,0)</f>
        <v>#N/A</v>
      </c>
      <c r="P200" s="3"/>
      <c r="Q200" s="55" t="e">
        <f>VLOOKUP($P$1&amp;P200,定价因子!$E:$F,2,0)</f>
        <v>#N/A</v>
      </c>
      <c r="R200" s="3"/>
      <c r="S200" s="77" t="e">
        <f>VLOOKUP($R$1&amp;R200,定价因子!$E:$F,2,0)</f>
        <v>#N/A</v>
      </c>
      <c r="T200" s="61"/>
      <c r="U200" s="63"/>
      <c r="V200" s="63"/>
      <c r="W200" s="63"/>
      <c r="X200" s="3"/>
    </row>
    <row r="201" spans="1:24">
      <c r="A201" s="3"/>
      <c r="B201" s="3"/>
      <c r="C201" s="3"/>
      <c r="D201" s="3"/>
      <c r="E201" s="79"/>
      <c r="F201" s="3"/>
      <c r="G201" s="77" t="e">
        <f>VLOOKUP($F$1&amp;F201,定价因子!E:F,2,0)</f>
        <v>#N/A</v>
      </c>
      <c r="H201" s="3"/>
      <c r="I201" s="77" t="e">
        <f>VLOOKUP($H$1&amp;H201,定价因子!E:F,2,0)</f>
        <v>#N/A</v>
      </c>
      <c r="J201" s="3"/>
      <c r="K201" s="77" t="e">
        <f>VLOOKUP($J$1&amp;J201,定价因子!E:F,2,0)</f>
        <v>#N/A</v>
      </c>
      <c r="L201" s="3"/>
      <c r="M201" s="77" t="e">
        <f>VLOOKUP($L$1&amp;L201,定价因子!E:F,2,0)</f>
        <v>#N/A</v>
      </c>
      <c r="N201" s="3"/>
      <c r="O201" s="77" t="e">
        <f>VLOOKUP($N$1&amp;N201,定价因子!E:F,2,0)</f>
        <v>#N/A</v>
      </c>
      <c r="P201" s="3"/>
      <c r="Q201" s="55" t="e">
        <f>VLOOKUP($P$1&amp;P201,定价因子!$E:$F,2,0)</f>
        <v>#N/A</v>
      </c>
      <c r="R201" s="3"/>
      <c r="S201" s="77" t="e">
        <f>VLOOKUP($R$1&amp;R201,定价因子!$E:$F,2,0)</f>
        <v>#N/A</v>
      </c>
      <c r="T201" s="61"/>
      <c r="U201" s="63"/>
      <c r="V201" s="63"/>
      <c r="W201" s="63"/>
      <c r="X201" s="3"/>
    </row>
    <row r="202" spans="1:24">
      <c r="A202" s="3"/>
      <c r="B202" s="3"/>
      <c r="C202" s="3"/>
      <c r="D202" s="3"/>
      <c r="E202" s="79"/>
      <c r="F202" s="3"/>
      <c r="G202" s="77" t="e">
        <f>VLOOKUP($F$1&amp;F202,定价因子!E:F,2,0)</f>
        <v>#N/A</v>
      </c>
      <c r="H202" s="3"/>
      <c r="I202" s="77" t="e">
        <f>VLOOKUP($H$1&amp;H202,定价因子!E:F,2,0)</f>
        <v>#N/A</v>
      </c>
      <c r="J202" s="3"/>
      <c r="K202" s="77" t="e">
        <f>VLOOKUP($J$1&amp;J202,定价因子!E:F,2,0)</f>
        <v>#N/A</v>
      </c>
      <c r="L202" s="3"/>
      <c r="M202" s="77" t="e">
        <f>VLOOKUP($L$1&amp;L202,定价因子!E:F,2,0)</f>
        <v>#N/A</v>
      </c>
      <c r="N202" s="3"/>
      <c r="O202" s="77" t="e">
        <f>VLOOKUP($N$1&amp;N202,定价因子!E:F,2,0)</f>
        <v>#N/A</v>
      </c>
      <c r="P202" s="3"/>
      <c r="Q202" s="55" t="e">
        <f>VLOOKUP($P$1&amp;P202,定价因子!$E:$F,2,0)</f>
        <v>#N/A</v>
      </c>
      <c r="R202" s="3"/>
      <c r="S202" s="77" t="e">
        <f>VLOOKUP($R$1&amp;R202,定价因子!$E:$F,2,0)</f>
        <v>#N/A</v>
      </c>
      <c r="T202" s="61"/>
      <c r="U202" s="63"/>
      <c r="V202" s="63"/>
      <c r="W202" s="63"/>
      <c r="X202" s="3"/>
    </row>
    <row r="203" spans="1:24">
      <c r="A203" s="3"/>
      <c r="B203" s="3"/>
      <c r="C203" s="3"/>
      <c r="D203" s="3"/>
      <c r="E203" s="79"/>
      <c r="F203" s="3"/>
      <c r="G203" s="77" t="e">
        <f>VLOOKUP($F$1&amp;F203,定价因子!E:F,2,0)</f>
        <v>#N/A</v>
      </c>
      <c r="H203" s="3"/>
      <c r="I203" s="77" t="e">
        <f>VLOOKUP($H$1&amp;H203,定价因子!E:F,2,0)</f>
        <v>#N/A</v>
      </c>
      <c r="J203" s="3"/>
      <c r="K203" s="77" t="e">
        <f>VLOOKUP($J$1&amp;J203,定价因子!E:F,2,0)</f>
        <v>#N/A</v>
      </c>
      <c r="L203" s="3"/>
      <c r="M203" s="77" t="e">
        <f>VLOOKUP($L$1&amp;L203,定价因子!E:F,2,0)</f>
        <v>#N/A</v>
      </c>
      <c r="N203" s="3"/>
      <c r="O203" s="77" t="e">
        <f>VLOOKUP($N$1&amp;N203,定价因子!E:F,2,0)</f>
        <v>#N/A</v>
      </c>
      <c r="P203" s="3"/>
      <c r="Q203" s="55" t="e">
        <f>VLOOKUP($P$1&amp;P203,定价因子!$E:$F,2,0)</f>
        <v>#N/A</v>
      </c>
      <c r="R203" s="3"/>
      <c r="S203" s="77" t="e">
        <f>VLOOKUP($R$1&amp;R203,定价因子!$E:$F,2,0)</f>
        <v>#N/A</v>
      </c>
      <c r="T203" s="61"/>
      <c r="U203" s="63"/>
      <c r="V203" s="63"/>
      <c r="W203" s="63"/>
      <c r="X203" s="3"/>
    </row>
    <row r="204" spans="1:24">
      <c r="A204" s="3"/>
      <c r="B204" s="3"/>
      <c r="C204" s="3"/>
      <c r="D204" s="3"/>
      <c r="E204" s="79"/>
      <c r="F204" s="3"/>
      <c r="G204" s="77" t="e">
        <f>VLOOKUP($F$1&amp;F204,定价因子!E:F,2,0)</f>
        <v>#N/A</v>
      </c>
      <c r="H204" s="3"/>
      <c r="I204" s="77" t="e">
        <f>VLOOKUP($H$1&amp;H204,定价因子!E:F,2,0)</f>
        <v>#N/A</v>
      </c>
      <c r="J204" s="3"/>
      <c r="K204" s="77" t="e">
        <f>VLOOKUP($J$1&amp;J204,定价因子!E:F,2,0)</f>
        <v>#N/A</v>
      </c>
      <c r="L204" s="3"/>
      <c r="M204" s="77" t="e">
        <f>VLOOKUP($L$1&amp;L204,定价因子!E:F,2,0)</f>
        <v>#N/A</v>
      </c>
      <c r="N204" s="3"/>
      <c r="O204" s="77" t="e">
        <f>VLOOKUP($N$1&amp;N204,定价因子!E:F,2,0)</f>
        <v>#N/A</v>
      </c>
      <c r="P204" s="3"/>
      <c r="Q204" s="55" t="e">
        <f>VLOOKUP($P$1&amp;P204,定价因子!$E:$F,2,0)</f>
        <v>#N/A</v>
      </c>
      <c r="R204" s="3"/>
      <c r="S204" s="77" t="e">
        <f>VLOOKUP($R$1&amp;R204,定价因子!$E:$F,2,0)</f>
        <v>#N/A</v>
      </c>
      <c r="T204" s="61"/>
      <c r="U204" s="63"/>
      <c r="V204" s="63"/>
      <c r="W204" s="63"/>
      <c r="X204" s="3"/>
    </row>
    <row r="205" spans="1:24">
      <c r="A205" s="3"/>
      <c r="B205" s="3"/>
      <c r="C205" s="3"/>
      <c r="D205" s="3"/>
      <c r="E205" s="79"/>
      <c r="F205" s="3"/>
      <c r="G205" s="77" t="e">
        <f>VLOOKUP($F$1&amp;F205,定价因子!E:F,2,0)</f>
        <v>#N/A</v>
      </c>
      <c r="H205" s="3"/>
      <c r="I205" s="77" t="e">
        <f>VLOOKUP($H$1&amp;H205,定价因子!E:F,2,0)</f>
        <v>#N/A</v>
      </c>
      <c r="J205" s="3"/>
      <c r="K205" s="77" t="e">
        <f>VLOOKUP($J$1&amp;J205,定价因子!E:F,2,0)</f>
        <v>#N/A</v>
      </c>
      <c r="L205" s="3"/>
      <c r="M205" s="77" t="e">
        <f>VLOOKUP($L$1&amp;L205,定价因子!E:F,2,0)</f>
        <v>#N/A</v>
      </c>
      <c r="N205" s="3"/>
      <c r="O205" s="77" t="e">
        <f>VLOOKUP($N$1&amp;N205,定价因子!E:F,2,0)</f>
        <v>#N/A</v>
      </c>
      <c r="P205" s="3"/>
      <c r="Q205" s="55" t="e">
        <f>VLOOKUP($P$1&amp;P205,定价因子!$E:$F,2,0)</f>
        <v>#N/A</v>
      </c>
      <c r="R205" s="3"/>
      <c r="S205" s="77" t="e">
        <f>VLOOKUP($R$1&amp;R205,定价因子!$E:$F,2,0)</f>
        <v>#N/A</v>
      </c>
      <c r="T205" s="61"/>
      <c r="U205" s="63"/>
      <c r="V205" s="63"/>
      <c r="W205" s="63"/>
      <c r="X205" s="3"/>
    </row>
    <row r="206" spans="1:24">
      <c r="A206" s="3"/>
      <c r="B206" s="3"/>
      <c r="C206" s="3"/>
      <c r="D206" s="3"/>
      <c r="E206" s="79"/>
      <c r="F206" s="3"/>
      <c r="G206" s="77" t="e">
        <f>VLOOKUP($F$1&amp;F206,定价因子!E:F,2,0)</f>
        <v>#N/A</v>
      </c>
      <c r="H206" s="3"/>
      <c r="I206" s="77" t="e">
        <f>VLOOKUP($H$1&amp;H206,定价因子!E:F,2,0)</f>
        <v>#N/A</v>
      </c>
      <c r="J206" s="3"/>
      <c r="K206" s="77" t="e">
        <f>VLOOKUP($J$1&amp;J206,定价因子!E:F,2,0)</f>
        <v>#N/A</v>
      </c>
      <c r="L206" s="3"/>
      <c r="M206" s="77" t="e">
        <f>VLOOKUP($L$1&amp;L206,定价因子!E:F,2,0)</f>
        <v>#N/A</v>
      </c>
      <c r="N206" s="3"/>
      <c r="O206" s="77" t="e">
        <f>VLOOKUP($N$1&amp;N206,定价因子!E:F,2,0)</f>
        <v>#N/A</v>
      </c>
      <c r="P206" s="3"/>
      <c r="Q206" s="55" t="e">
        <f>VLOOKUP($P$1&amp;P206,定价因子!$E:$F,2,0)</f>
        <v>#N/A</v>
      </c>
      <c r="R206" s="3"/>
      <c r="S206" s="77" t="e">
        <f>VLOOKUP($R$1&amp;R206,定价因子!$E:$F,2,0)</f>
        <v>#N/A</v>
      </c>
      <c r="T206" s="61"/>
      <c r="U206" s="63"/>
      <c r="V206" s="63"/>
      <c r="W206" s="63"/>
      <c r="X206" s="3"/>
    </row>
    <row r="207" spans="1:24">
      <c r="A207" s="3"/>
      <c r="B207" s="3"/>
      <c r="C207" s="3"/>
      <c r="D207" s="3"/>
      <c r="E207" s="79"/>
      <c r="F207" s="3"/>
      <c r="G207" s="77" t="e">
        <f>VLOOKUP($F$1&amp;F207,定价因子!E:F,2,0)</f>
        <v>#N/A</v>
      </c>
      <c r="H207" s="3"/>
      <c r="I207" s="77" t="e">
        <f>VLOOKUP($H$1&amp;H207,定价因子!E:F,2,0)</f>
        <v>#N/A</v>
      </c>
      <c r="J207" s="3"/>
      <c r="K207" s="77" t="e">
        <f>VLOOKUP($J$1&amp;J207,定价因子!E:F,2,0)</f>
        <v>#N/A</v>
      </c>
      <c r="L207" s="3"/>
      <c r="M207" s="77" t="e">
        <f>VLOOKUP($L$1&amp;L207,定价因子!E:F,2,0)</f>
        <v>#N/A</v>
      </c>
      <c r="N207" s="3"/>
      <c r="O207" s="77" t="e">
        <f>VLOOKUP($N$1&amp;N207,定价因子!E:F,2,0)</f>
        <v>#N/A</v>
      </c>
      <c r="P207" s="3"/>
      <c r="Q207" s="55" t="e">
        <f>VLOOKUP($P$1&amp;P207,定价因子!$E:$F,2,0)</f>
        <v>#N/A</v>
      </c>
      <c r="R207" s="3"/>
      <c r="S207" s="77" t="e">
        <f>VLOOKUP($R$1&amp;R207,定价因子!$E:$F,2,0)</f>
        <v>#N/A</v>
      </c>
      <c r="T207" s="61"/>
      <c r="U207" s="63"/>
      <c r="V207" s="63"/>
      <c r="W207" s="63"/>
      <c r="X207" s="3"/>
    </row>
    <row r="208" spans="1:24">
      <c r="A208" s="3"/>
      <c r="B208" s="3"/>
      <c r="C208" s="3"/>
      <c r="D208" s="3"/>
      <c r="E208" s="79"/>
      <c r="F208" s="3"/>
      <c r="G208" s="77" t="e">
        <f>VLOOKUP($F$1&amp;F208,定价因子!E:F,2,0)</f>
        <v>#N/A</v>
      </c>
      <c r="H208" s="3"/>
      <c r="I208" s="77" t="e">
        <f>VLOOKUP($H$1&amp;H208,定价因子!E:F,2,0)</f>
        <v>#N/A</v>
      </c>
      <c r="J208" s="3"/>
      <c r="K208" s="77" t="e">
        <f>VLOOKUP($J$1&amp;J208,定价因子!E:F,2,0)</f>
        <v>#N/A</v>
      </c>
      <c r="L208" s="3"/>
      <c r="M208" s="77" t="e">
        <f>VLOOKUP($L$1&amp;L208,定价因子!E:F,2,0)</f>
        <v>#N/A</v>
      </c>
      <c r="N208" s="3"/>
      <c r="O208" s="77" t="e">
        <f>VLOOKUP($N$1&amp;N208,定价因子!E:F,2,0)</f>
        <v>#N/A</v>
      </c>
      <c r="P208" s="3"/>
      <c r="Q208" s="55" t="e">
        <f>VLOOKUP($P$1&amp;P208,定价因子!$E:$F,2,0)</f>
        <v>#N/A</v>
      </c>
      <c r="R208" s="3"/>
      <c r="S208" s="77" t="e">
        <f>VLOOKUP($R$1&amp;R208,定价因子!$E:$F,2,0)</f>
        <v>#N/A</v>
      </c>
      <c r="T208" s="61"/>
      <c r="U208" s="63"/>
      <c r="V208" s="63"/>
      <c r="W208" s="63"/>
      <c r="X208" s="3"/>
    </row>
    <row r="209" spans="1:24">
      <c r="A209" s="3"/>
      <c r="B209" s="3"/>
      <c r="C209" s="3"/>
      <c r="D209" s="3"/>
      <c r="E209" s="79"/>
      <c r="F209" s="3"/>
      <c r="G209" s="77" t="e">
        <f>VLOOKUP($F$1&amp;F209,定价因子!E:F,2,0)</f>
        <v>#N/A</v>
      </c>
      <c r="H209" s="3"/>
      <c r="I209" s="77" t="e">
        <f>VLOOKUP($H$1&amp;H209,定价因子!E:F,2,0)</f>
        <v>#N/A</v>
      </c>
      <c r="J209" s="3"/>
      <c r="K209" s="77" t="e">
        <f>VLOOKUP($J$1&amp;J209,定价因子!E:F,2,0)</f>
        <v>#N/A</v>
      </c>
      <c r="L209" s="3"/>
      <c r="M209" s="77" t="e">
        <f>VLOOKUP($L$1&amp;L209,定价因子!E:F,2,0)</f>
        <v>#N/A</v>
      </c>
      <c r="N209" s="3"/>
      <c r="O209" s="77" t="e">
        <f>VLOOKUP($N$1&amp;N209,定价因子!E:F,2,0)</f>
        <v>#N/A</v>
      </c>
      <c r="P209" s="3"/>
      <c r="Q209" s="55" t="e">
        <f>VLOOKUP($P$1&amp;P209,定价因子!$E:$F,2,0)</f>
        <v>#N/A</v>
      </c>
      <c r="R209" s="3"/>
      <c r="S209" s="77" t="e">
        <f>VLOOKUP($R$1&amp;R209,定价因子!$E:$F,2,0)</f>
        <v>#N/A</v>
      </c>
      <c r="T209" s="61"/>
      <c r="U209" s="63"/>
      <c r="V209" s="63"/>
      <c r="W209" s="63"/>
      <c r="X209" s="3"/>
    </row>
    <row r="210" spans="1:24">
      <c r="A210" s="3"/>
      <c r="B210" s="3"/>
      <c r="C210" s="3"/>
      <c r="D210" s="3"/>
      <c r="E210" s="79"/>
      <c r="F210" s="3"/>
      <c r="G210" s="77" t="e">
        <f>VLOOKUP($F$1&amp;F210,定价因子!E:F,2,0)</f>
        <v>#N/A</v>
      </c>
      <c r="H210" s="3"/>
      <c r="I210" s="77" t="e">
        <f>VLOOKUP($H$1&amp;H210,定价因子!E:F,2,0)</f>
        <v>#N/A</v>
      </c>
      <c r="J210" s="3"/>
      <c r="K210" s="77" t="e">
        <f>VLOOKUP($J$1&amp;J210,定价因子!E:F,2,0)</f>
        <v>#N/A</v>
      </c>
      <c r="L210" s="3"/>
      <c r="M210" s="77" t="e">
        <f>VLOOKUP($L$1&amp;L210,定价因子!E:F,2,0)</f>
        <v>#N/A</v>
      </c>
      <c r="N210" s="3"/>
      <c r="O210" s="77" t="e">
        <f>VLOOKUP($N$1&amp;N210,定价因子!E:F,2,0)</f>
        <v>#N/A</v>
      </c>
      <c r="P210" s="3"/>
      <c r="Q210" s="55" t="e">
        <f>VLOOKUP($P$1&amp;P210,定价因子!$E:$F,2,0)</f>
        <v>#N/A</v>
      </c>
      <c r="R210" s="3"/>
      <c r="S210" s="77" t="e">
        <f>VLOOKUP($R$1&amp;R210,定价因子!$E:$F,2,0)</f>
        <v>#N/A</v>
      </c>
      <c r="T210" s="61"/>
      <c r="U210" s="63"/>
      <c r="V210" s="63"/>
      <c r="W210" s="63"/>
      <c r="X210" s="3"/>
    </row>
    <row r="211" spans="1:24">
      <c r="A211" s="3"/>
      <c r="B211" s="3"/>
      <c r="C211" s="3"/>
      <c r="D211" s="3"/>
      <c r="E211" s="79"/>
      <c r="F211" s="3"/>
      <c r="G211" s="77" t="e">
        <f>VLOOKUP($F$1&amp;F211,定价因子!E:F,2,0)</f>
        <v>#N/A</v>
      </c>
      <c r="H211" s="3"/>
      <c r="I211" s="77" t="e">
        <f>VLOOKUP($H$1&amp;H211,定价因子!E:F,2,0)</f>
        <v>#N/A</v>
      </c>
      <c r="J211" s="3"/>
      <c r="K211" s="77" t="e">
        <f>VLOOKUP($J$1&amp;J211,定价因子!E:F,2,0)</f>
        <v>#N/A</v>
      </c>
      <c r="L211" s="3"/>
      <c r="M211" s="77" t="e">
        <f>VLOOKUP($L$1&amp;L211,定价因子!E:F,2,0)</f>
        <v>#N/A</v>
      </c>
      <c r="N211" s="3"/>
      <c r="O211" s="77" t="e">
        <f>VLOOKUP($N$1&amp;N211,定价因子!E:F,2,0)</f>
        <v>#N/A</v>
      </c>
      <c r="P211" s="3"/>
      <c r="Q211" s="55" t="e">
        <f>VLOOKUP($P$1&amp;P211,定价因子!$E:$F,2,0)</f>
        <v>#N/A</v>
      </c>
      <c r="R211" s="3"/>
      <c r="S211" s="77" t="e">
        <f>VLOOKUP($R$1&amp;R211,定价因子!$E:$F,2,0)</f>
        <v>#N/A</v>
      </c>
      <c r="T211" s="61"/>
      <c r="U211" s="63"/>
      <c r="V211" s="63"/>
      <c r="W211" s="63"/>
      <c r="X211" s="3"/>
    </row>
    <row r="212" spans="1:24">
      <c r="A212" s="3"/>
      <c r="B212" s="3"/>
      <c r="C212" s="3"/>
      <c r="D212" s="3"/>
      <c r="E212" s="79"/>
      <c r="F212" s="3"/>
      <c r="G212" s="77" t="e">
        <f>VLOOKUP($F$1&amp;F212,定价因子!E:F,2,0)</f>
        <v>#N/A</v>
      </c>
      <c r="H212" s="3"/>
      <c r="I212" s="77" t="e">
        <f>VLOOKUP($H$1&amp;H212,定价因子!E:F,2,0)</f>
        <v>#N/A</v>
      </c>
      <c r="J212" s="3"/>
      <c r="K212" s="77" t="e">
        <f>VLOOKUP($J$1&amp;J212,定价因子!E:F,2,0)</f>
        <v>#N/A</v>
      </c>
      <c r="L212" s="3"/>
      <c r="M212" s="77" t="e">
        <f>VLOOKUP($L$1&amp;L212,定价因子!E:F,2,0)</f>
        <v>#N/A</v>
      </c>
      <c r="N212" s="3"/>
      <c r="O212" s="77" t="e">
        <f>VLOOKUP($N$1&amp;N212,定价因子!E:F,2,0)</f>
        <v>#N/A</v>
      </c>
      <c r="P212" s="3"/>
      <c r="Q212" s="55" t="e">
        <f>VLOOKUP($P$1&amp;P212,定价因子!$E:$F,2,0)</f>
        <v>#N/A</v>
      </c>
      <c r="R212" s="3"/>
      <c r="S212" s="77" t="e">
        <f>VLOOKUP($R$1&amp;R212,定价因子!$E:$F,2,0)</f>
        <v>#N/A</v>
      </c>
      <c r="T212" s="61"/>
      <c r="U212" s="63"/>
      <c r="V212" s="63"/>
      <c r="W212" s="63"/>
      <c r="X212" s="3"/>
    </row>
    <row r="213" spans="1:24">
      <c r="A213" s="3"/>
      <c r="B213" s="3"/>
      <c r="C213" s="3"/>
      <c r="D213" s="3"/>
      <c r="E213" s="79"/>
      <c r="F213" s="3"/>
      <c r="G213" s="77" t="e">
        <f>VLOOKUP($F$1&amp;F213,定价因子!E:F,2,0)</f>
        <v>#N/A</v>
      </c>
      <c r="H213" s="3"/>
      <c r="I213" s="77" t="e">
        <f>VLOOKUP($H$1&amp;H213,定价因子!E:F,2,0)</f>
        <v>#N/A</v>
      </c>
      <c r="J213" s="3"/>
      <c r="K213" s="77" t="e">
        <f>VLOOKUP($J$1&amp;J213,定价因子!E:F,2,0)</f>
        <v>#N/A</v>
      </c>
      <c r="L213" s="3"/>
      <c r="M213" s="77" t="e">
        <f>VLOOKUP($L$1&amp;L213,定价因子!E:F,2,0)</f>
        <v>#N/A</v>
      </c>
      <c r="N213" s="3"/>
      <c r="O213" s="77" t="e">
        <f>VLOOKUP($N$1&amp;N213,定价因子!E:F,2,0)</f>
        <v>#N/A</v>
      </c>
      <c r="P213" s="3"/>
      <c r="Q213" s="55" t="e">
        <f>VLOOKUP($P$1&amp;P213,定价因子!$E:$F,2,0)</f>
        <v>#N/A</v>
      </c>
      <c r="R213" s="3"/>
      <c r="S213" s="77" t="e">
        <f>VLOOKUP($R$1&amp;R213,定价因子!$E:$F,2,0)</f>
        <v>#N/A</v>
      </c>
      <c r="T213" s="61"/>
      <c r="U213" s="63"/>
      <c r="V213" s="63"/>
      <c r="W213" s="63"/>
      <c r="X213" s="3"/>
    </row>
    <row r="214" spans="1:24">
      <c r="A214" s="3"/>
      <c r="B214" s="3"/>
      <c r="C214" s="3"/>
      <c r="D214" s="3"/>
      <c r="E214" s="79"/>
      <c r="F214" s="3"/>
      <c r="G214" s="77" t="e">
        <f>VLOOKUP($F$1&amp;F214,定价因子!E:F,2,0)</f>
        <v>#N/A</v>
      </c>
      <c r="H214" s="3"/>
      <c r="I214" s="77" t="e">
        <f>VLOOKUP($H$1&amp;H214,定价因子!E:F,2,0)</f>
        <v>#N/A</v>
      </c>
      <c r="J214" s="3"/>
      <c r="K214" s="77" t="e">
        <f>VLOOKUP($J$1&amp;J214,定价因子!E:F,2,0)</f>
        <v>#N/A</v>
      </c>
      <c r="L214" s="3"/>
      <c r="M214" s="77" t="e">
        <f>VLOOKUP($L$1&amp;L214,定价因子!E:F,2,0)</f>
        <v>#N/A</v>
      </c>
      <c r="N214" s="3"/>
      <c r="O214" s="77" t="e">
        <f>VLOOKUP($N$1&amp;N214,定价因子!E:F,2,0)</f>
        <v>#N/A</v>
      </c>
      <c r="P214" s="3"/>
      <c r="Q214" s="55" t="e">
        <f>VLOOKUP($P$1&amp;P214,定价因子!$E:$F,2,0)</f>
        <v>#N/A</v>
      </c>
      <c r="R214" s="3"/>
      <c r="S214" s="77" t="e">
        <f>VLOOKUP($R$1&amp;R214,定价因子!$E:$F,2,0)</f>
        <v>#N/A</v>
      </c>
      <c r="T214" s="61"/>
      <c r="U214" s="63"/>
      <c r="V214" s="63"/>
      <c r="W214" s="63"/>
      <c r="X214" s="3"/>
    </row>
    <row r="215" spans="1:24">
      <c r="A215" s="3"/>
      <c r="B215" s="3"/>
      <c r="C215" s="3"/>
      <c r="D215" s="3"/>
      <c r="E215" s="79"/>
      <c r="F215" s="3"/>
      <c r="G215" s="77" t="e">
        <f>VLOOKUP($F$1&amp;F215,定价因子!E:F,2,0)</f>
        <v>#N/A</v>
      </c>
      <c r="H215" s="3"/>
      <c r="I215" s="77" t="e">
        <f>VLOOKUP($H$1&amp;H215,定价因子!E:F,2,0)</f>
        <v>#N/A</v>
      </c>
      <c r="J215" s="3"/>
      <c r="K215" s="77" t="e">
        <f>VLOOKUP($J$1&amp;J215,定价因子!E:F,2,0)</f>
        <v>#N/A</v>
      </c>
      <c r="L215" s="3"/>
      <c r="M215" s="77" t="e">
        <f>VLOOKUP($L$1&amp;L215,定价因子!E:F,2,0)</f>
        <v>#N/A</v>
      </c>
      <c r="N215" s="3"/>
      <c r="O215" s="77" t="e">
        <f>VLOOKUP($N$1&amp;N215,定价因子!E:F,2,0)</f>
        <v>#N/A</v>
      </c>
      <c r="P215" s="3"/>
      <c r="Q215" s="55" t="e">
        <f>VLOOKUP($P$1&amp;P215,定价因子!$E:$F,2,0)</f>
        <v>#N/A</v>
      </c>
      <c r="R215" s="3"/>
      <c r="S215" s="77" t="e">
        <f>VLOOKUP($R$1&amp;R215,定价因子!$E:$F,2,0)</f>
        <v>#N/A</v>
      </c>
      <c r="T215" s="61"/>
      <c r="U215" s="63"/>
      <c r="V215" s="63"/>
      <c r="W215" s="63"/>
      <c r="X215" s="3"/>
    </row>
    <row r="216" spans="1:24">
      <c r="A216" s="3"/>
      <c r="B216" s="3"/>
      <c r="C216" s="3"/>
      <c r="D216" s="3"/>
      <c r="E216" s="79"/>
      <c r="F216" s="3"/>
      <c r="G216" s="77" t="e">
        <f>VLOOKUP($F$1&amp;F216,定价因子!E:F,2,0)</f>
        <v>#N/A</v>
      </c>
      <c r="H216" s="3"/>
      <c r="I216" s="77" t="e">
        <f>VLOOKUP($H$1&amp;H216,定价因子!E:F,2,0)</f>
        <v>#N/A</v>
      </c>
      <c r="J216" s="3"/>
      <c r="K216" s="77" t="e">
        <f>VLOOKUP($J$1&amp;J216,定价因子!E:F,2,0)</f>
        <v>#N/A</v>
      </c>
      <c r="L216" s="3"/>
      <c r="M216" s="77" t="e">
        <f>VLOOKUP($L$1&amp;L216,定价因子!E:F,2,0)</f>
        <v>#N/A</v>
      </c>
      <c r="N216" s="3"/>
      <c r="O216" s="77" t="e">
        <f>VLOOKUP($N$1&amp;N216,定价因子!E:F,2,0)</f>
        <v>#N/A</v>
      </c>
      <c r="P216" s="3"/>
      <c r="Q216" s="55" t="e">
        <f>VLOOKUP($P$1&amp;P216,定价因子!$E:$F,2,0)</f>
        <v>#N/A</v>
      </c>
      <c r="R216" s="3"/>
      <c r="S216" s="77" t="e">
        <f>VLOOKUP($R$1&amp;R216,定价因子!$E:$F,2,0)</f>
        <v>#N/A</v>
      </c>
      <c r="T216" s="61"/>
      <c r="U216" s="63"/>
      <c r="V216" s="63"/>
      <c r="W216" s="63"/>
      <c r="X216" s="3"/>
    </row>
    <row r="217" spans="1:24">
      <c r="A217" s="3"/>
      <c r="B217" s="3"/>
      <c r="C217" s="3"/>
      <c r="D217" s="3"/>
      <c r="E217" s="79"/>
      <c r="F217" s="3"/>
      <c r="G217" s="77" t="e">
        <f>VLOOKUP($F$1&amp;F217,定价因子!E:F,2,0)</f>
        <v>#N/A</v>
      </c>
      <c r="H217" s="3"/>
      <c r="I217" s="77" t="e">
        <f>VLOOKUP($H$1&amp;H217,定价因子!E:F,2,0)</f>
        <v>#N/A</v>
      </c>
      <c r="J217" s="3"/>
      <c r="K217" s="77" t="e">
        <f>VLOOKUP($J$1&amp;J217,定价因子!E:F,2,0)</f>
        <v>#N/A</v>
      </c>
      <c r="L217" s="3"/>
      <c r="M217" s="77" t="e">
        <f>VLOOKUP($L$1&amp;L217,定价因子!E:F,2,0)</f>
        <v>#N/A</v>
      </c>
      <c r="N217" s="3"/>
      <c r="O217" s="77" t="e">
        <f>VLOOKUP($N$1&amp;N217,定价因子!E:F,2,0)</f>
        <v>#N/A</v>
      </c>
      <c r="P217" s="3"/>
      <c r="Q217" s="55" t="e">
        <f>VLOOKUP($P$1&amp;P217,定价因子!$E:$F,2,0)</f>
        <v>#N/A</v>
      </c>
      <c r="R217" s="3"/>
      <c r="S217" s="77" t="e">
        <f>VLOOKUP($R$1&amp;R217,定价因子!$E:$F,2,0)</f>
        <v>#N/A</v>
      </c>
      <c r="T217" s="61"/>
      <c r="U217" s="63"/>
      <c r="V217" s="63"/>
      <c r="W217" s="63"/>
      <c r="X217" s="3"/>
    </row>
    <row r="218" spans="1:24">
      <c r="A218" s="3"/>
      <c r="B218" s="3"/>
      <c r="C218" s="3"/>
      <c r="D218" s="3"/>
      <c r="E218" s="79"/>
      <c r="F218" s="3"/>
      <c r="G218" s="77" t="e">
        <f>VLOOKUP($F$1&amp;F218,定价因子!E:F,2,0)</f>
        <v>#N/A</v>
      </c>
      <c r="H218" s="3"/>
      <c r="I218" s="77" t="e">
        <f>VLOOKUP($H$1&amp;H218,定价因子!E:F,2,0)</f>
        <v>#N/A</v>
      </c>
      <c r="J218" s="3"/>
      <c r="K218" s="77" t="e">
        <f>VLOOKUP($J$1&amp;J218,定价因子!E:F,2,0)</f>
        <v>#N/A</v>
      </c>
      <c r="L218" s="3"/>
      <c r="M218" s="77" t="e">
        <f>VLOOKUP($L$1&amp;L218,定价因子!E:F,2,0)</f>
        <v>#N/A</v>
      </c>
      <c r="N218" s="3"/>
      <c r="O218" s="77" t="e">
        <f>VLOOKUP($N$1&amp;N218,定价因子!E:F,2,0)</f>
        <v>#N/A</v>
      </c>
      <c r="P218" s="3"/>
      <c r="Q218" s="55" t="e">
        <f>VLOOKUP($P$1&amp;P218,定价因子!$E:$F,2,0)</f>
        <v>#N/A</v>
      </c>
      <c r="R218" s="3"/>
      <c r="S218" s="77" t="e">
        <f>VLOOKUP($R$1&amp;R218,定价因子!$E:$F,2,0)</f>
        <v>#N/A</v>
      </c>
      <c r="T218" s="61"/>
      <c r="U218" s="63"/>
      <c r="V218" s="63"/>
      <c r="W218" s="63"/>
      <c r="X218" s="3"/>
    </row>
    <row r="219" spans="1:24">
      <c r="A219" s="3"/>
      <c r="B219" s="3"/>
      <c r="C219" s="3"/>
      <c r="D219" s="3"/>
      <c r="E219" s="79"/>
      <c r="F219" s="3"/>
      <c r="G219" s="77" t="e">
        <f>VLOOKUP($F$1&amp;F219,定价因子!E:F,2,0)</f>
        <v>#N/A</v>
      </c>
      <c r="H219" s="3"/>
      <c r="I219" s="77" t="e">
        <f>VLOOKUP($H$1&amp;H219,定价因子!E:F,2,0)</f>
        <v>#N/A</v>
      </c>
      <c r="J219" s="3"/>
      <c r="K219" s="77" t="e">
        <f>VLOOKUP($J$1&amp;J219,定价因子!E:F,2,0)</f>
        <v>#N/A</v>
      </c>
      <c r="L219" s="3"/>
      <c r="M219" s="77" t="e">
        <f>VLOOKUP($L$1&amp;L219,定价因子!E:F,2,0)</f>
        <v>#N/A</v>
      </c>
      <c r="N219" s="3"/>
      <c r="O219" s="77" t="e">
        <f>VLOOKUP($N$1&amp;N219,定价因子!E:F,2,0)</f>
        <v>#N/A</v>
      </c>
      <c r="P219" s="3"/>
      <c r="Q219" s="55" t="e">
        <f>VLOOKUP($P$1&amp;P219,定价因子!$E:$F,2,0)</f>
        <v>#N/A</v>
      </c>
      <c r="R219" s="3"/>
      <c r="S219" s="77" t="e">
        <f>VLOOKUP($R$1&amp;R219,定价因子!$E:$F,2,0)</f>
        <v>#N/A</v>
      </c>
      <c r="T219" s="61"/>
      <c r="U219" s="63"/>
      <c r="V219" s="63"/>
      <c r="W219" s="63"/>
      <c r="X219" s="3"/>
    </row>
    <row r="220" spans="1:24">
      <c r="A220" s="3"/>
      <c r="B220" s="3"/>
      <c r="C220" s="3"/>
      <c r="D220" s="3"/>
      <c r="E220" s="79"/>
      <c r="F220" s="3"/>
      <c r="G220" s="77" t="e">
        <f>VLOOKUP($F$1&amp;F220,定价因子!E:F,2,0)</f>
        <v>#N/A</v>
      </c>
      <c r="H220" s="3"/>
      <c r="I220" s="77" t="e">
        <f>VLOOKUP($H$1&amp;H220,定价因子!E:F,2,0)</f>
        <v>#N/A</v>
      </c>
      <c r="J220" s="3"/>
      <c r="K220" s="77" t="e">
        <f>VLOOKUP($J$1&amp;J220,定价因子!E:F,2,0)</f>
        <v>#N/A</v>
      </c>
      <c r="L220" s="3"/>
      <c r="M220" s="77" t="e">
        <f>VLOOKUP($L$1&amp;L220,定价因子!E:F,2,0)</f>
        <v>#N/A</v>
      </c>
      <c r="N220" s="3"/>
      <c r="O220" s="77" t="e">
        <f>VLOOKUP($N$1&amp;N220,定价因子!E:F,2,0)</f>
        <v>#N/A</v>
      </c>
      <c r="P220" s="3"/>
      <c r="Q220" s="55" t="e">
        <f>VLOOKUP($P$1&amp;P220,定价因子!$E:$F,2,0)</f>
        <v>#N/A</v>
      </c>
      <c r="R220" s="3"/>
      <c r="S220" s="77" t="e">
        <f>VLOOKUP($R$1&amp;R220,定价因子!$E:$F,2,0)</f>
        <v>#N/A</v>
      </c>
      <c r="T220" s="61"/>
      <c r="U220" s="63"/>
      <c r="V220" s="63"/>
      <c r="W220" s="63"/>
      <c r="X220" s="3"/>
    </row>
    <row r="221" spans="1:24">
      <c r="A221" s="3"/>
      <c r="B221" s="3"/>
      <c r="C221" s="3"/>
      <c r="D221" s="3"/>
      <c r="E221" s="79"/>
      <c r="F221" s="3"/>
      <c r="G221" s="77" t="e">
        <f>VLOOKUP($F$1&amp;F221,定价因子!E:F,2,0)</f>
        <v>#N/A</v>
      </c>
      <c r="H221" s="3"/>
      <c r="I221" s="77" t="e">
        <f>VLOOKUP($H$1&amp;H221,定价因子!E:F,2,0)</f>
        <v>#N/A</v>
      </c>
      <c r="J221" s="3"/>
      <c r="K221" s="77" t="e">
        <f>VLOOKUP($J$1&amp;J221,定价因子!E:F,2,0)</f>
        <v>#N/A</v>
      </c>
      <c r="L221" s="3"/>
      <c r="M221" s="77" t="e">
        <f>VLOOKUP($L$1&amp;L221,定价因子!E:F,2,0)</f>
        <v>#N/A</v>
      </c>
      <c r="N221" s="3"/>
      <c r="O221" s="77" t="e">
        <f>VLOOKUP($N$1&amp;N221,定价因子!E:F,2,0)</f>
        <v>#N/A</v>
      </c>
      <c r="P221" s="3"/>
      <c r="Q221" s="55" t="e">
        <f>VLOOKUP($P$1&amp;P221,定价因子!$E:$F,2,0)</f>
        <v>#N/A</v>
      </c>
      <c r="R221" s="3"/>
      <c r="S221" s="77" t="e">
        <f>VLOOKUP($R$1&amp;R221,定价因子!$E:$F,2,0)</f>
        <v>#N/A</v>
      </c>
      <c r="T221" s="61"/>
      <c r="U221" s="63"/>
      <c r="V221" s="63"/>
      <c r="W221" s="63"/>
      <c r="X221" s="3"/>
    </row>
    <row r="222" spans="1:24">
      <c r="A222" s="3"/>
      <c r="B222" s="3"/>
      <c r="C222" s="3"/>
      <c r="D222" s="3"/>
      <c r="E222" s="79"/>
      <c r="F222" s="3"/>
      <c r="G222" s="77" t="e">
        <f>VLOOKUP($F$1&amp;F222,定价因子!E:F,2,0)</f>
        <v>#N/A</v>
      </c>
      <c r="H222" s="3"/>
      <c r="I222" s="77" t="e">
        <f>VLOOKUP($H$1&amp;H222,定价因子!E:F,2,0)</f>
        <v>#N/A</v>
      </c>
      <c r="J222" s="3"/>
      <c r="K222" s="77" t="e">
        <f>VLOOKUP($J$1&amp;J222,定价因子!E:F,2,0)</f>
        <v>#N/A</v>
      </c>
      <c r="L222" s="3"/>
      <c r="M222" s="77" t="e">
        <f>VLOOKUP($L$1&amp;L222,定价因子!E:F,2,0)</f>
        <v>#N/A</v>
      </c>
      <c r="N222" s="3"/>
      <c r="O222" s="77" t="e">
        <f>VLOOKUP($N$1&amp;N222,定价因子!E:F,2,0)</f>
        <v>#N/A</v>
      </c>
      <c r="P222" s="3"/>
      <c r="Q222" s="55" t="e">
        <f>VLOOKUP($P$1&amp;P222,定价因子!$E:$F,2,0)</f>
        <v>#N/A</v>
      </c>
      <c r="R222" s="3"/>
      <c r="S222" s="77" t="e">
        <f>VLOOKUP($R$1&amp;R222,定价因子!$E:$F,2,0)</f>
        <v>#N/A</v>
      </c>
      <c r="T222" s="61"/>
      <c r="U222" s="63"/>
      <c r="V222" s="63"/>
      <c r="W222" s="63"/>
      <c r="X222" s="3"/>
    </row>
    <row r="223" spans="1:24">
      <c r="A223" s="3"/>
      <c r="B223" s="3"/>
      <c r="C223" s="3"/>
      <c r="D223" s="3"/>
      <c r="E223" s="79"/>
      <c r="F223" s="3"/>
      <c r="G223" s="77" t="e">
        <f>VLOOKUP($F$1&amp;F223,定价因子!E:F,2,0)</f>
        <v>#N/A</v>
      </c>
      <c r="H223" s="3"/>
      <c r="I223" s="77" t="e">
        <f>VLOOKUP($H$1&amp;H223,定价因子!E:F,2,0)</f>
        <v>#N/A</v>
      </c>
      <c r="J223" s="3"/>
      <c r="K223" s="77" t="e">
        <f>VLOOKUP($J$1&amp;J223,定价因子!E:F,2,0)</f>
        <v>#N/A</v>
      </c>
      <c r="L223" s="3"/>
      <c r="M223" s="77" t="e">
        <f>VLOOKUP($L$1&amp;L223,定价因子!E:F,2,0)</f>
        <v>#N/A</v>
      </c>
      <c r="N223" s="3"/>
      <c r="O223" s="77" t="e">
        <f>VLOOKUP($N$1&amp;N223,定价因子!E:F,2,0)</f>
        <v>#N/A</v>
      </c>
      <c r="P223" s="3"/>
      <c r="Q223" s="55" t="e">
        <f>VLOOKUP($P$1&amp;P223,定价因子!$E:$F,2,0)</f>
        <v>#N/A</v>
      </c>
      <c r="R223" s="3"/>
      <c r="S223" s="77" t="e">
        <f>VLOOKUP($R$1&amp;R223,定价因子!$E:$F,2,0)</f>
        <v>#N/A</v>
      </c>
      <c r="T223" s="61"/>
      <c r="U223" s="63"/>
      <c r="V223" s="63"/>
      <c r="W223" s="63"/>
      <c r="X223" s="3"/>
    </row>
    <row r="224" spans="1:24">
      <c r="A224" s="3"/>
      <c r="B224" s="3"/>
      <c r="C224" s="3"/>
      <c r="D224" s="3"/>
      <c r="E224" s="79"/>
      <c r="F224" s="3"/>
      <c r="G224" s="77" t="e">
        <f>VLOOKUP($F$1&amp;F224,定价因子!E:F,2,0)</f>
        <v>#N/A</v>
      </c>
      <c r="H224" s="3"/>
      <c r="I224" s="77" t="e">
        <f>VLOOKUP($H$1&amp;H224,定价因子!E:F,2,0)</f>
        <v>#N/A</v>
      </c>
      <c r="J224" s="3"/>
      <c r="K224" s="77" t="e">
        <f>VLOOKUP($J$1&amp;J224,定价因子!E:F,2,0)</f>
        <v>#N/A</v>
      </c>
      <c r="L224" s="3"/>
      <c r="M224" s="77" t="e">
        <f>VLOOKUP($L$1&amp;L224,定价因子!E:F,2,0)</f>
        <v>#N/A</v>
      </c>
      <c r="N224" s="3"/>
      <c r="O224" s="77" t="e">
        <f>VLOOKUP($N$1&amp;N224,定价因子!E:F,2,0)</f>
        <v>#N/A</v>
      </c>
      <c r="P224" s="3"/>
      <c r="Q224" s="55" t="e">
        <f>VLOOKUP($P$1&amp;P224,定价因子!$E:$F,2,0)</f>
        <v>#N/A</v>
      </c>
      <c r="R224" s="3"/>
      <c r="S224" s="77" t="e">
        <f>VLOOKUP($R$1&amp;R224,定价因子!$E:$F,2,0)</f>
        <v>#N/A</v>
      </c>
      <c r="T224" s="61"/>
      <c r="U224" s="63"/>
      <c r="V224" s="63"/>
      <c r="W224" s="63"/>
      <c r="X224" s="3"/>
    </row>
    <row r="225" spans="1:24">
      <c r="A225" s="3"/>
      <c r="B225" s="3"/>
      <c r="C225" s="3"/>
      <c r="D225" s="3"/>
      <c r="E225" s="79"/>
      <c r="F225" s="3"/>
      <c r="G225" s="77" t="e">
        <f>VLOOKUP($F$1&amp;F225,定价因子!E:F,2,0)</f>
        <v>#N/A</v>
      </c>
      <c r="H225" s="3"/>
      <c r="I225" s="77" t="e">
        <f>VLOOKUP($H$1&amp;H225,定价因子!E:F,2,0)</f>
        <v>#N/A</v>
      </c>
      <c r="J225" s="3"/>
      <c r="K225" s="77" t="e">
        <f>VLOOKUP($J$1&amp;J225,定价因子!E:F,2,0)</f>
        <v>#N/A</v>
      </c>
      <c r="L225" s="3"/>
      <c r="M225" s="77" t="e">
        <f>VLOOKUP($L$1&amp;L225,定价因子!E:F,2,0)</f>
        <v>#N/A</v>
      </c>
      <c r="N225" s="3"/>
      <c r="O225" s="77" t="e">
        <f>VLOOKUP($N$1&amp;N225,定价因子!E:F,2,0)</f>
        <v>#N/A</v>
      </c>
      <c r="P225" s="3"/>
      <c r="Q225" s="55" t="e">
        <f>VLOOKUP($P$1&amp;P225,定价因子!$E:$F,2,0)</f>
        <v>#N/A</v>
      </c>
      <c r="R225" s="3"/>
      <c r="S225" s="77" t="e">
        <f>VLOOKUP($R$1&amp;R225,定价因子!$E:$F,2,0)</f>
        <v>#N/A</v>
      </c>
      <c r="T225" s="61"/>
      <c r="U225" s="63"/>
      <c r="V225" s="63"/>
      <c r="W225" s="63"/>
      <c r="X225" s="3"/>
    </row>
    <row r="226" spans="1:24">
      <c r="A226" s="3"/>
      <c r="B226" s="3"/>
      <c r="C226" s="3"/>
      <c r="D226" s="3"/>
      <c r="E226" s="79"/>
      <c r="F226" s="3"/>
      <c r="G226" s="77" t="e">
        <f>VLOOKUP($F$1&amp;F226,定价因子!E:F,2,0)</f>
        <v>#N/A</v>
      </c>
      <c r="H226" s="3"/>
      <c r="I226" s="77" t="e">
        <f>VLOOKUP($H$1&amp;H226,定价因子!E:F,2,0)</f>
        <v>#N/A</v>
      </c>
      <c r="J226" s="3"/>
      <c r="K226" s="77" t="e">
        <f>VLOOKUP($J$1&amp;J226,定价因子!E:F,2,0)</f>
        <v>#N/A</v>
      </c>
      <c r="L226" s="3"/>
      <c r="M226" s="77" t="e">
        <f>VLOOKUP($L$1&amp;L226,定价因子!E:F,2,0)</f>
        <v>#N/A</v>
      </c>
      <c r="N226" s="3"/>
      <c r="O226" s="77" t="e">
        <f>VLOOKUP($N$1&amp;N226,定价因子!E:F,2,0)</f>
        <v>#N/A</v>
      </c>
      <c r="P226" s="3"/>
      <c r="Q226" s="55" t="e">
        <f>VLOOKUP($P$1&amp;P226,定价因子!$E:$F,2,0)</f>
        <v>#N/A</v>
      </c>
      <c r="R226" s="3"/>
      <c r="S226" s="77" t="e">
        <f>VLOOKUP($R$1&amp;R226,定价因子!$E:$F,2,0)</f>
        <v>#N/A</v>
      </c>
      <c r="T226" s="61"/>
      <c r="U226" s="63"/>
      <c r="V226" s="63"/>
      <c r="W226" s="63"/>
      <c r="X226" s="3"/>
    </row>
    <row r="227" spans="1:24">
      <c r="A227" s="3"/>
      <c r="B227" s="3"/>
      <c r="C227" s="3"/>
      <c r="D227" s="3"/>
      <c r="E227" s="79"/>
      <c r="F227" s="3"/>
      <c r="G227" s="77" t="e">
        <f>VLOOKUP($F$1&amp;F227,定价因子!E:F,2,0)</f>
        <v>#N/A</v>
      </c>
      <c r="H227" s="3"/>
      <c r="I227" s="77" t="e">
        <f>VLOOKUP($H$1&amp;H227,定价因子!E:F,2,0)</f>
        <v>#N/A</v>
      </c>
      <c r="J227" s="3"/>
      <c r="K227" s="77" t="e">
        <f>VLOOKUP($J$1&amp;J227,定价因子!E:F,2,0)</f>
        <v>#N/A</v>
      </c>
      <c r="L227" s="3"/>
      <c r="M227" s="77" t="e">
        <f>VLOOKUP($L$1&amp;L227,定价因子!E:F,2,0)</f>
        <v>#N/A</v>
      </c>
      <c r="N227" s="3"/>
      <c r="O227" s="77" t="e">
        <f>VLOOKUP($N$1&amp;N227,定价因子!E:F,2,0)</f>
        <v>#N/A</v>
      </c>
      <c r="P227" s="3"/>
      <c r="Q227" s="55" t="e">
        <f>VLOOKUP($P$1&amp;P227,定价因子!$E:$F,2,0)</f>
        <v>#N/A</v>
      </c>
      <c r="R227" s="3"/>
      <c r="S227" s="77" t="e">
        <f>VLOOKUP($R$1&amp;R227,定价因子!$E:$F,2,0)</f>
        <v>#N/A</v>
      </c>
      <c r="T227" s="61"/>
      <c r="U227" s="63"/>
      <c r="V227" s="63"/>
      <c r="W227" s="63"/>
      <c r="X227" s="3"/>
    </row>
    <row r="228" spans="1:24">
      <c r="A228" s="3"/>
      <c r="B228" s="3"/>
      <c r="C228" s="3"/>
      <c r="D228" s="3"/>
      <c r="E228" s="79"/>
      <c r="F228" s="3"/>
      <c r="G228" s="77" t="e">
        <f>VLOOKUP($F$1&amp;F228,定价因子!E:F,2,0)</f>
        <v>#N/A</v>
      </c>
      <c r="H228" s="3"/>
      <c r="I228" s="77" t="e">
        <f>VLOOKUP($H$1&amp;H228,定价因子!E:F,2,0)</f>
        <v>#N/A</v>
      </c>
      <c r="J228" s="3"/>
      <c r="K228" s="77" t="e">
        <f>VLOOKUP($J$1&amp;J228,定价因子!E:F,2,0)</f>
        <v>#N/A</v>
      </c>
      <c r="L228" s="3"/>
      <c r="M228" s="77" t="e">
        <f>VLOOKUP($L$1&amp;L228,定价因子!E:F,2,0)</f>
        <v>#N/A</v>
      </c>
      <c r="N228" s="3"/>
      <c r="O228" s="77" t="e">
        <f>VLOOKUP($N$1&amp;N228,定价因子!E:F,2,0)</f>
        <v>#N/A</v>
      </c>
      <c r="P228" s="3"/>
      <c r="Q228" s="55" t="e">
        <f>VLOOKUP($P$1&amp;P228,定价因子!$E:$F,2,0)</f>
        <v>#N/A</v>
      </c>
      <c r="R228" s="3"/>
      <c r="S228" s="77" t="e">
        <f>VLOOKUP($R$1&amp;R228,定价因子!$E:$F,2,0)</f>
        <v>#N/A</v>
      </c>
      <c r="T228" s="61"/>
      <c r="U228" s="63"/>
      <c r="V228" s="63"/>
      <c r="W228" s="63"/>
      <c r="X228" s="3"/>
    </row>
    <row r="229" spans="1:24">
      <c r="A229" s="3"/>
      <c r="B229" s="3"/>
      <c r="C229" s="3"/>
      <c r="D229" s="3"/>
      <c r="E229" s="79"/>
      <c r="F229" s="3"/>
      <c r="G229" s="77" t="e">
        <f>VLOOKUP($F$1&amp;F229,定价因子!E:F,2,0)</f>
        <v>#N/A</v>
      </c>
      <c r="H229" s="3"/>
      <c r="I229" s="77" t="e">
        <f>VLOOKUP($H$1&amp;H229,定价因子!E:F,2,0)</f>
        <v>#N/A</v>
      </c>
      <c r="J229" s="3"/>
      <c r="K229" s="77" t="e">
        <f>VLOOKUP($J$1&amp;J229,定价因子!E:F,2,0)</f>
        <v>#N/A</v>
      </c>
      <c r="L229" s="3"/>
      <c r="M229" s="77" t="e">
        <f>VLOOKUP($L$1&amp;L229,定价因子!E:F,2,0)</f>
        <v>#N/A</v>
      </c>
      <c r="N229" s="3"/>
      <c r="O229" s="77" t="e">
        <f>VLOOKUP($N$1&amp;N229,定价因子!E:F,2,0)</f>
        <v>#N/A</v>
      </c>
      <c r="P229" s="3"/>
      <c r="Q229" s="55" t="e">
        <f>VLOOKUP($P$1&amp;P229,定价因子!$E:$F,2,0)</f>
        <v>#N/A</v>
      </c>
      <c r="R229" s="3"/>
      <c r="S229" s="77" t="e">
        <f>VLOOKUP($R$1&amp;R229,定价因子!$E:$F,2,0)</f>
        <v>#N/A</v>
      </c>
      <c r="T229" s="61"/>
      <c r="U229" s="63"/>
      <c r="V229" s="63"/>
      <c r="W229" s="63"/>
      <c r="X229" s="3"/>
    </row>
    <row r="230" spans="1:24">
      <c r="A230" s="3"/>
      <c r="B230" s="3"/>
      <c r="C230" s="3"/>
      <c r="D230" s="3"/>
      <c r="E230" s="79"/>
      <c r="F230" s="3"/>
      <c r="G230" s="77" t="e">
        <f>VLOOKUP($F$1&amp;F230,定价因子!E:F,2,0)</f>
        <v>#N/A</v>
      </c>
      <c r="H230" s="3"/>
      <c r="I230" s="77" t="e">
        <f>VLOOKUP($H$1&amp;H230,定价因子!E:F,2,0)</f>
        <v>#N/A</v>
      </c>
      <c r="J230" s="3"/>
      <c r="K230" s="77" t="e">
        <f>VLOOKUP($J$1&amp;J230,定价因子!E:F,2,0)</f>
        <v>#N/A</v>
      </c>
      <c r="L230" s="3"/>
      <c r="M230" s="77" t="e">
        <f>VLOOKUP($L$1&amp;L230,定价因子!E:F,2,0)</f>
        <v>#N/A</v>
      </c>
      <c r="N230" s="3"/>
      <c r="O230" s="77" t="e">
        <f>VLOOKUP($N$1&amp;N230,定价因子!E:F,2,0)</f>
        <v>#N/A</v>
      </c>
      <c r="P230" s="3"/>
      <c r="Q230" s="55" t="e">
        <f>VLOOKUP($P$1&amp;P230,定价因子!$E:$F,2,0)</f>
        <v>#N/A</v>
      </c>
      <c r="R230" s="3"/>
      <c r="S230" s="77" t="e">
        <f>VLOOKUP($R$1&amp;R230,定价因子!$E:$F,2,0)</f>
        <v>#N/A</v>
      </c>
      <c r="T230" s="61"/>
      <c r="U230" s="63"/>
      <c r="V230" s="63"/>
      <c r="W230" s="63"/>
      <c r="X230" s="3"/>
    </row>
    <row r="231" spans="1:24">
      <c r="A231" s="3"/>
      <c r="B231" s="3"/>
      <c r="C231" s="3"/>
      <c r="D231" s="3"/>
      <c r="E231" s="79"/>
      <c r="F231" s="3"/>
      <c r="G231" s="77" t="e">
        <f>VLOOKUP($F$1&amp;F231,定价因子!E:F,2,0)</f>
        <v>#N/A</v>
      </c>
      <c r="H231" s="3"/>
      <c r="I231" s="77" t="e">
        <f>VLOOKUP($H$1&amp;H231,定价因子!E:F,2,0)</f>
        <v>#N/A</v>
      </c>
      <c r="J231" s="3"/>
      <c r="K231" s="77" t="e">
        <f>VLOOKUP($J$1&amp;J231,定价因子!E:F,2,0)</f>
        <v>#N/A</v>
      </c>
      <c r="L231" s="3"/>
      <c r="M231" s="77" t="e">
        <f>VLOOKUP($L$1&amp;L231,定价因子!E:F,2,0)</f>
        <v>#N/A</v>
      </c>
      <c r="N231" s="3"/>
      <c r="O231" s="77" t="e">
        <f>VLOOKUP($N$1&amp;N231,定价因子!E:F,2,0)</f>
        <v>#N/A</v>
      </c>
      <c r="P231" s="3"/>
      <c r="Q231" s="55" t="e">
        <f>VLOOKUP($P$1&amp;P231,定价因子!$E:$F,2,0)</f>
        <v>#N/A</v>
      </c>
      <c r="R231" s="3"/>
      <c r="S231" s="77" t="e">
        <f>VLOOKUP($R$1&amp;R231,定价因子!$E:$F,2,0)</f>
        <v>#N/A</v>
      </c>
      <c r="T231" s="61"/>
      <c r="U231" s="63"/>
      <c r="V231" s="63"/>
      <c r="W231" s="63"/>
      <c r="X231" s="3"/>
    </row>
    <row r="232" spans="1:24">
      <c r="A232" s="3"/>
      <c r="B232" s="3"/>
      <c r="C232" s="3"/>
      <c r="D232" s="3"/>
      <c r="E232" s="79"/>
      <c r="F232" s="3"/>
      <c r="G232" s="77" t="e">
        <f>VLOOKUP($F$1&amp;F232,定价因子!E:F,2,0)</f>
        <v>#N/A</v>
      </c>
      <c r="H232" s="3"/>
      <c r="I232" s="77" t="e">
        <f>VLOOKUP($H$1&amp;H232,定价因子!E:F,2,0)</f>
        <v>#N/A</v>
      </c>
      <c r="J232" s="3"/>
      <c r="K232" s="77" t="e">
        <f>VLOOKUP($J$1&amp;J232,定价因子!E:F,2,0)</f>
        <v>#N/A</v>
      </c>
      <c r="L232" s="3"/>
      <c r="M232" s="77" t="e">
        <f>VLOOKUP($L$1&amp;L232,定价因子!E:F,2,0)</f>
        <v>#N/A</v>
      </c>
      <c r="N232" s="3"/>
      <c r="O232" s="77" t="e">
        <f>VLOOKUP($N$1&amp;N232,定价因子!E:F,2,0)</f>
        <v>#N/A</v>
      </c>
      <c r="P232" s="3"/>
      <c r="Q232" s="55" t="e">
        <f>VLOOKUP($P$1&amp;P232,定价因子!$E:$F,2,0)</f>
        <v>#N/A</v>
      </c>
      <c r="R232" s="3"/>
      <c r="S232" s="77" t="e">
        <f>VLOOKUP($R$1&amp;R232,定价因子!$E:$F,2,0)</f>
        <v>#N/A</v>
      </c>
      <c r="T232" s="61"/>
      <c r="U232" s="63"/>
      <c r="V232" s="63"/>
      <c r="W232" s="63"/>
      <c r="X232" s="3"/>
    </row>
    <row r="233" spans="1:24">
      <c r="A233" s="3"/>
      <c r="B233" s="3"/>
      <c r="C233" s="3"/>
      <c r="D233" s="3"/>
      <c r="E233" s="79"/>
      <c r="F233" s="3"/>
      <c r="G233" s="77" t="e">
        <f>VLOOKUP($F$1&amp;F233,定价因子!E:F,2,0)</f>
        <v>#N/A</v>
      </c>
      <c r="H233" s="3"/>
      <c r="I233" s="77" t="e">
        <f>VLOOKUP($H$1&amp;H233,定价因子!E:F,2,0)</f>
        <v>#N/A</v>
      </c>
      <c r="J233" s="3"/>
      <c r="K233" s="77" t="e">
        <f>VLOOKUP($J$1&amp;J233,定价因子!E:F,2,0)</f>
        <v>#N/A</v>
      </c>
      <c r="L233" s="3"/>
      <c r="M233" s="77" t="e">
        <f>VLOOKUP($L$1&amp;L233,定价因子!E:F,2,0)</f>
        <v>#N/A</v>
      </c>
      <c r="N233" s="3"/>
      <c r="O233" s="77" t="e">
        <f>VLOOKUP($N$1&amp;N233,定价因子!E:F,2,0)</f>
        <v>#N/A</v>
      </c>
      <c r="P233" s="3"/>
      <c r="Q233" s="55" t="e">
        <f>VLOOKUP($P$1&amp;P233,定价因子!$E:$F,2,0)</f>
        <v>#N/A</v>
      </c>
      <c r="R233" s="3"/>
      <c r="S233" s="77" t="e">
        <f>VLOOKUP($R$1&amp;R233,定价因子!$E:$F,2,0)</f>
        <v>#N/A</v>
      </c>
      <c r="T233" s="61"/>
      <c r="U233" s="63"/>
      <c r="V233" s="63"/>
      <c r="W233" s="63"/>
      <c r="X233" s="3"/>
    </row>
    <row r="234" spans="1:24">
      <c r="A234" s="3"/>
      <c r="B234" s="3"/>
      <c r="C234" s="3"/>
      <c r="D234" s="3"/>
      <c r="E234" s="79"/>
      <c r="F234" s="3"/>
      <c r="G234" s="77" t="e">
        <f>VLOOKUP($F$1&amp;F234,定价因子!E:F,2,0)</f>
        <v>#N/A</v>
      </c>
      <c r="H234" s="3"/>
      <c r="I234" s="77" t="e">
        <f>VLOOKUP($H$1&amp;H234,定价因子!E:F,2,0)</f>
        <v>#N/A</v>
      </c>
      <c r="J234" s="3"/>
      <c r="K234" s="77" t="e">
        <f>VLOOKUP($J$1&amp;J234,定价因子!E:F,2,0)</f>
        <v>#N/A</v>
      </c>
      <c r="L234" s="3"/>
      <c r="M234" s="77" t="e">
        <f>VLOOKUP($L$1&amp;L234,定价因子!E:F,2,0)</f>
        <v>#N/A</v>
      </c>
      <c r="N234" s="3"/>
      <c r="O234" s="77" t="e">
        <f>VLOOKUP($N$1&amp;N234,定价因子!E:F,2,0)</f>
        <v>#N/A</v>
      </c>
      <c r="P234" s="3"/>
      <c r="Q234" s="55" t="e">
        <f>VLOOKUP($P$1&amp;P234,定价因子!$E:$F,2,0)</f>
        <v>#N/A</v>
      </c>
      <c r="R234" s="3"/>
      <c r="S234" s="77" t="e">
        <f>VLOOKUP($R$1&amp;R234,定价因子!$E:$F,2,0)</f>
        <v>#N/A</v>
      </c>
      <c r="T234" s="61"/>
      <c r="U234" s="63"/>
      <c r="V234" s="63"/>
      <c r="W234" s="63"/>
      <c r="X234" s="3"/>
    </row>
    <row r="235" spans="1:24">
      <c r="A235" s="3"/>
      <c r="B235" s="3"/>
      <c r="C235" s="3"/>
      <c r="D235" s="3"/>
      <c r="E235" s="79"/>
      <c r="F235" s="3"/>
      <c r="G235" s="77" t="e">
        <f>VLOOKUP($F$1&amp;F235,定价因子!E:F,2,0)</f>
        <v>#N/A</v>
      </c>
      <c r="H235" s="3"/>
      <c r="I235" s="77" t="e">
        <f>VLOOKUP($H$1&amp;H235,定价因子!E:F,2,0)</f>
        <v>#N/A</v>
      </c>
      <c r="J235" s="3"/>
      <c r="K235" s="77" t="e">
        <f>VLOOKUP($J$1&amp;J235,定价因子!E:F,2,0)</f>
        <v>#N/A</v>
      </c>
      <c r="L235" s="3"/>
      <c r="M235" s="77" t="e">
        <f>VLOOKUP($L$1&amp;L235,定价因子!E:F,2,0)</f>
        <v>#N/A</v>
      </c>
      <c r="N235" s="3"/>
      <c r="O235" s="77" t="e">
        <f>VLOOKUP($N$1&amp;N235,定价因子!E:F,2,0)</f>
        <v>#N/A</v>
      </c>
      <c r="P235" s="3"/>
      <c r="Q235" s="55" t="e">
        <f>VLOOKUP($P$1&amp;P235,定价因子!$E:$F,2,0)</f>
        <v>#N/A</v>
      </c>
      <c r="R235" s="3"/>
      <c r="S235" s="77" t="e">
        <f>VLOOKUP($R$1&amp;R235,定价因子!$E:$F,2,0)</f>
        <v>#N/A</v>
      </c>
      <c r="T235" s="61"/>
      <c r="U235" s="63"/>
      <c r="V235" s="63"/>
      <c r="W235" s="63"/>
      <c r="X235" s="3"/>
    </row>
    <row r="236" spans="1:24">
      <c r="A236" s="3"/>
      <c r="B236" s="3"/>
      <c r="C236" s="3"/>
      <c r="D236" s="3"/>
      <c r="E236" s="79"/>
      <c r="F236" s="3"/>
      <c r="G236" s="77" t="e">
        <f>VLOOKUP($F$1&amp;F236,定价因子!E:F,2,0)</f>
        <v>#N/A</v>
      </c>
      <c r="H236" s="3"/>
      <c r="I236" s="77" t="e">
        <f>VLOOKUP($H$1&amp;H236,定价因子!E:F,2,0)</f>
        <v>#N/A</v>
      </c>
      <c r="J236" s="3"/>
      <c r="K236" s="77" t="e">
        <f>VLOOKUP($J$1&amp;J236,定价因子!E:F,2,0)</f>
        <v>#N/A</v>
      </c>
      <c r="L236" s="3"/>
      <c r="M236" s="77" t="e">
        <f>VLOOKUP($L$1&amp;L236,定价因子!E:F,2,0)</f>
        <v>#N/A</v>
      </c>
      <c r="N236" s="3"/>
      <c r="O236" s="77" t="e">
        <f>VLOOKUP($N$1&amp;N236,定价因子!E:F,2,0)</f>
        <v>#N/A</v>
      </c>
      <c r="P236" s="3"/>
      <c r="Q236" s="55" t="e">
        <f>VLOOKUP($P$1&amp;P236,定价因子!$E:$F,2,0)</f>
        <v>#N/A</v>
      </c>
      <c r="R236" s="3"/>
      <c r="S236" s="77" t="e">
        <f>VLOOKUP($R$1&amp;R236,定价因子!$E:$F,2,0)</f>
        <v>#N/A</v>
      </c>
      <c r="T236" s="61"/>
      <c r="U236" s="63"/>
      <c r="V236" s="63"/>
      <c r="W236" s="63"/>
      <c r="X236" s="3"/>
    </row>
    <row r="237" spans="1:24">
      <c r="A237" s="3"/>
      <c r="B237" s="3"/>
      <c r="C237" s="3"/>
      <c r="D237" s="3"/>
      <c r="E237" s="79"/>
      <c r="F237" s="3"/>
      <c r="G237" s="77" t="e">
        <f>VLOOKUP($F$1&amp;F237,定价因子!E:F,2,0)</f>
        <v>#N/A</v>
      </c>
      <c r="H237" s="3"/>
      <c r="I237" s="77" t="e">
        <f>VLOOKUP($H$1&amp;H237,定价因子!E:F,2,0)</f>
        <v>#N/A</v>
      </c>
      <c r="J237" s="3"/>
      <c r="K237" s="77" t="e">
        <f>VLOOKUP($J$1&amp;J237,定价因子!E:F,2,0)</f>
        <v>#N/A</v>
      </c>
      <c r="L237" s="3"/>
      <c r="M237" s="77" t="e">
        <f>VLOOKUP($L$1&amp;L237,定价因子!E:F,2,0)</f>
        <v>#N/A</v>
      </c>
      <c r="N237" s="3"/>
      <c r="O237" s="77" t="e">
        <f>VLOOKUP($N$1&amp;N237,定价因子!E:F,2,0)</f>
        <v>#N/A</v>
      </c>
      <c r="P237" s="3"/>
      <c r="Q237" s="55" t="e">
        <f>VLOOKUP($P$1&amp;P237,定价因子!$E:$F,2,0)</f>
        <v>#N/A</v>
      </c>
      <c r="R237" s="3"/>
      <c r="S237" s="77" t="e">
        <f>VLOOKUP($R$1&amp;R237,定价因子!$E:$F,2,0)</f>
        <v>#N/A</v>
      </c>
      <c r="T237" s="61"/>
      <c r="U237" s="63"/>
      <c r="V237" s="63"/>
      <c r="W237" s="63"/>
      <c r="X237" s="3"/>
    </row>
    <row r="238" spans="1:24">
      <c r="A238" s="3"/>
      <c r="B238" s="3"/>
      <c r="C238" s="3"/>
      <c r="D238" s="3"/>
      <c r="E238" s="79"/>
      <c r="F238" s="3"/>
      <c r="G238" s="77" t="e">
        <f>VLOOKUP($F$1&amp;F238,定价因子!E:F,2,0)</f>
        <v>#N/A</v>
      </c>
      <c r="H238" s="3"/>
      <c r="I238" s="77" t="e">
        <f>VLOOKUP($H$1&amp;H238,定价因子!E:F,2,0)</f>
        <v>#N/A</v>
      </c>
      <c r="J238" s="3"/>
      <c r="K238" s="77" t="e">
        <f>VLOOKUP($J$1&amp;J238,定价因子!E:F,2,0)</f>
        <v>#N/A</v>
      </c>
      <c r="L238" s="3"/>
      <c r="M238" s="77" t="e">
        <f>VLOOKUP($L$1&amp;L238,定价因子!E:F,2,0)</f>
        <v>#N/A</v>
      </c>
      <c r="N238" s="3"/>
      <c r="O238" s="77" t="e">
        <f>VLOOKUP($N$1&amp;N238,定价因子!E:F,2,0)</f>
        <v>#N/A</v>
      </c>
      <c r="P238" s="3"/>
      <c r="Q238" s="55" t="e">
        <f>VLOOKUP($P$1&amp;P238,定价因子!$E:$F,2,0)</f>
        <v>#N/A</v>
      </c>
      <c r="R238" s="3"/>
      <c r="S238" s="77" t="e">
        <f>VLOOKUP($R$1&amp;R238,定价因子!$E:$F,2,0)</f>
        <v>#N/A</v>
      </c>
      <c r="T238" s="61"/>
      <c r="U238" s="63"/>
      <c r="V238" s="63"/>
      <c r="W238" s="63"/>
      <c r="X238" s="3"/>
    </row>
    <row r="239" spans="1:24">
      <c r="A239" s="3"/>
      <c r="B239" s="3"/>
      <c r="C239" s="3"/>
      <c r="D239" s="3"/>
      <c r="E239" s="79"/>
      <c r="F239" s="3"/>
      <c r="G239" s="77" t="e">
        <f>VLOOKUP($F$1&amp;F239,定价因子!E:F,2,0)</f>
        <v>#N/A</v>
      </c>
      <c r="H239" s="3"/>
      <c r="I239" s="77" t="e">
        <f>VLOOKUP($H$1&amp;H239,定价因子!E:F,2,0)</f>
        <v>#N/A</v>
      </c>
      <c r="J239" s="3"/>
      <c r="K239" s="77" t="e">
        <f>VLOOKUP($J$1&amp;J239,定价因子!E:F,2,0)</f>
        <v>#N/A</v>
      </c>
      <c r="L239" s="3"/>
      <c r="M239" s="77" t="e">
        <f>VLOOKUP($L$1&amp;L239,定价因子!E:F,2,0)</f>
        <v>#N/A</v>
      </c>
      <c r="N239" s="3"/>
      <c r="O239" s="77" t="e">
        <f>VLOOKUP($N$1&amp;N239,定价因子!E:F,2,0)</f>
        <v>#N/A</v>
      </c>
      <c r="P239" s="3"/>
      <c r="Q239" s="55" t="e">
        <f>VLOOKUP($P$1&amp;P239,定价因子!$E:$F,2,0)</f>
        <v>#N/A</v>
      </c>
      <c r="R239" s="3"/>
      <c r="S239" s="77" t="e">
        <f>VLOOKUP($R$1&amp;R239,定价因子!$E:$F,2,0)</f>
        <v>#N/A</v>
      </c>
      <c r="T239" s="61"/>
      <c r="U239" s="63"/>
      <c r="V239" s="63"/>
      <c r="W239" s="63"/>
      <c r="X239" s="3"/>
    </row>
    <row r="240" spans="1:24">
      <c r="A240" s="3"/>
      <c r="B240" s="3"/>
      <c r="C240" s="3"/>
      <c r="D240" s="3"/>
      <c r="E240" s="79"/>
      <c r="F240" s="3"/>
      <c r="G240" s="77" t="e">
        <f>VLOOKUP($F$1&amp;F240,定价因子!E:F,2,0)</f>
        <v>#N/A</v>
      </c>
      <c r="H240" s="3"/>
      <c r="I240" s="77" t="e">
        <f>VLOOKUP($H$1&amp;H240,定价因子!E:F,2,0)</f>
        <v>#N/A</v>
      </c>
      <c r="J240" s="3"/>
      <c r="K240" s="77" t="e">
        <f>VLOOKUP($J$1&amp;J240,定价因子!E:F,2,0)</f>
        <v>#N/A</v>
      </c>
      <c r="L240" s="3"/>
      <c r="M240" s="77" t="e">
        <f>VLOOKUP($L$1&amp;L240,定价因子!E:F,2,0)</f>
        <v>#N/A</v>
      </c>
      <c r="N240" s="3"/>
      <c r="O240" s="77" t="e">
        <f>VLOOKUP($N$1&amp;N240,定价因子!E:F,2,0)</f>
        <v>#N/A</v>
      </c>
      <c r="P240" s="3"/>
      <c r="Q240" s="55" t="e">
        <f>VLOOKUP($P$1&amp;P240,定价因子!$E:$F,2,0)</f>
        <v>#N/A</v>
      </c>
      <c r="R240" s="3"/>
      <c r="S240" s="77" t="e">
        <f>VLOOKUP($R$1&amp;R240,定价因子!$E:$F,2,0)</f>
        <v>#N/A</v>
      </c>
      <c r="T240" s="61"/>
      <c r="U240" s="63"/>
      <c r="V240" s="63"/>
      <c r="W240" s="63"/>
      <c r="X240" s="3"/>
    </row>
    <row r="241" spans="1:24">
      <c r="A241" s="3"/>
      <c r="B241" s="3"/>
      <c r="C241" s="3"/>
      <c r="D241" s="3"/>
      <c r="E241" s="79"/>
      <c r="F241" s="3"/>
      <c r="G241" s="77" t="e">
        <f>VLOOKUP($F$1&amp;F241,定价因子!E:F,2,0)</f>
        <v>#N/A</v>
      </c>
      <c r="H241" s="3"/>
      <c r="I241" s="77" t="e">
        <f>VLOOKUP($H$1&amp;H241,定价因子!E:F,2,0)</f>
        <v>#N/A</v>
      </c>
      <c r="J241" s="3"/>
      <c r="K241" s="77" t="e">
        <f>VLOOKUP($J$1&amp;J241,定价因子!E:F,2,0)</f>
        <v>#N/A</v>
      </c>
      <c r="L241" s="3"/>
      <c r="M241" s="77" t="e">
        <f>VLOOKUP($L$1&amp;L241,定价因子!E:F,2,0)</f>
        <v>#N/A</v>
      </c>
      <c r="N241" s="3"/>
      <c r="O241" s="77" t="e">
        <f>VLOOKUP($N$1&amp;N241,定价因子!E:F,2,0)</f>
        <v>#N/A</v>
      </c>
      <c r="P241" s="3"/>
      <c r="Q241" s="55" t="e">
        <f>VLOOKUP($P$1&amp;P241,定价因子!$E:$F,2,0)</f>
        <v>#N/A</v>
      </c>
      <c r="R241" s="3"/>
      <c r="S241" s="77" t="e">
        <f>VLOOKUP($R$1&amp;R241,定价因子!$E:$F,2,0)</f>
        <v>#N/A</v>
      </c>
      <c r="T241" s="61"/>
      <c r="U241" s="63"/>
      <c r="V241" s="63"/>
      <c r="W241" s="63"/>
      <c r="X241" s="3"/>
    </row>
    <row r="242" spans="1:24">
      <c r="A242" s="3"/>
      <c r="B242" s="3"/>
      <c r="C242" s="3"/>
      <c r="D242" s="3"/>
      <c r="E242" s="79"/>
      <c r="F242" s="3"/>
      <c r="G242" s="77" t="e">
        <f>VLOOKUP($F$1&amp;F242,定价因子!E:F,2,0)</f>
        <v>#N/A</v>
      </c>
      <c r="H242" s="3"/>
      <c r="I242" s="77" t="e">
        <f>VLOOKUP($H$1&amp;H242,定价因子!E:F,2,0)</f>
        <v>#N/A</v>
      </c>
      <c r="J242" s="3"/>
      <c r="K242" s="77" t="e">
        <f>VLOOKUP($J$1&amp;J242,定价因子!E:F,2,0)</f>
        <v>#N/A</v>
      </c>
      <c r="L242" s="3"/>
      <c r="M242" s="77" t="e">
        <f>VLOOKUP($L$1&amp;L242,定价因子!E:F,2,0)</f>
        <v>#N/A</v>
      </c>
      <c r="N242" s="3"/>
      <c r="O242" s="77" t="e">
        <f>VLOOKUP($N$1&amp;N242,定价因子!E:F,2,0)</f>
        <v>#N/A</v>
      </c>
      <c r="P242" s="3"/>
      <c r="Q242" s="55" t="e">
        <f>VLOOKUP($P$1&amp;P242,定价因子!$E:$F,2,0)</f>
        <v>#N/A</v>
      </c>
      <c r="R242" s="3"/>
      <c r="S242" s="77" t="e">
        <f>VLOOKUP($R$1&amp;R242,定价因子!$E:$F,2,0)</f>
        <v>#N/A</v>
      </c>
      <c r="T242" s="61"/>
      <c r="U242" s="63"/>
      <c r="V242" s="63"/>
      <c r="W242" s="63"/>
      <c r="X242" s="3"/>
    </row>
    <row r="243" spans="1:24">
      <c r="A243" s="3"/>
      <c r="B243" s="3"/>
      <c r="C243" s="3"/>
      <c r="D243" s="3"/>
      <c r="E243" s="79"/>
      <c r="F243" s="3"/>
      <c r="G243" s="77" t="e">
        <f>VLOOKUP($F$1&amp;F243,定价因子!E:F,2,0)</f>
        <v>#N/A</v>
      </c>
      <c r="H243" s="3"/>
      <c r="I243" s="77" t="e">
        <f>VLOOKUP($H$1&amp;H243,定价因子!E:F,2,0)</f>
        <v>#N/A</v>
      </c>
      <c r="J243" s="3"/>
      <c r="K243" s="77" t="e">
        <f>VLOOKUP($J$1&amp;J243,定价因子!E:F,2,0)</f>
        <v>#N/A</v>
      </c>
      <c r="L243" s="3"/>
      <c r="M243" s="77" t="e">
        <f>VLOOKUP($L$1&amp;L243,定价因子!E:F,2,0)</f>
        <v>#N/A</v>
      </c>
      <c r="N243" s="3"/>
      <c r="O243" s="77" t="e">
        <f>VLOOKUP($N$1&amp;N243,定价因子!E:F,2,0)</f>
        <v>#N/A</v>
      </c>
      <c r="P243" s="3"/>
      <c r="Q243" s="55" t="e">
        <f>VLOOKUP($P$1&amp;P243,定价因子!$E:$F,2,0)</f>
        <v>#N/A</v>
      </c>
      <c r="R243" s="3"/>
      <c r="S243" s="77" t="e">
        <f>VLOOKUP($R$1&amp;R243,定价因子!$E:$F,2,0)</f>
        <v>#N/A</v>
      </c>
      <c r="T243" s="61"/>
      <c r="U243" s="63"/>
      <c r="V243" s="63"/>
      <c r="W243" s="63"/>
      <c r="X243" s="3"/>
    </row>
    <row r="244" spans="1:24">
      <c r="A244" s="3"/>
      <c r="B244" s="3"/>
      <c r="C244" s="3"/>
      <c r="D244" s="3"/>
      <c r="E244" s="79"/>
      <c r="F244" s="3"/>
      <c r="G244" s="77" t="e">
        <f>VLOOKUP($F$1&amp;F244,定价因子!E:F,2,0)</f>
        <v>#N/A</v>
      </c>
      <c r="H244" s="3"/>
      <c r="I244" s="77" t="e">
        <f>VLOOKUP($H$1&amp;H244,定价因子!E:F,2,0)</f>
        <v>#N/A</v>
      </c>
      <c r="J244" s="3"/>
      <c r="K244" s="77" t="e">
        <f>VLOOKUP($J$1&amp;J244,定价因子!E:F,2,0)</f>
        <v>#N/A</v>
      </c>
      <c r="L244" s="3"/>
      <c r="M244" s="77" t="e">
        <f>VLOOKUP($L$1&amp;L244,定价因子!E:F,2,0)</f>
        <v>#N/A</v>
      </c>
      <c r="N244" s="3"/>
      <c r="O244" s="77" t="e">
        <f>VLOOKUP($N$1&amp;N244,定价因子!E:F,2,0)</f>
        <v>#N/A</v>
      </c>
      <c r="P244" s="3"/>
      <c r="Q244" s="55" t="e">
        <f>VLOOKUP($P$1&amp;P244,定价因子!$E:$F,2,0)</f>
        <v>#N/A</v>
      </c>
      <c r="R244" s="3"/>
      <c r="S244" s="77" t="e">
        <f>VLOOKUP($R$1&amp;R244,定价因子!$E:$F,2,0)</f>
        <v>#N/A</v>
      </c>
      <c r="T244" s="61"/>
      <c r="U244" s="63"/>
      <c r="V244" s="63"/>
      <c r="W244" s="63"/>
      <c r="X244" s="3"/>
    </row>
    <row r="245" spans="1:24">
      <c r="A245" s="3"/>
      <c r="B245" s="3"/>
      <c r="C245" s="3"/>
      <c r="D245" s="3"/>
      <c r="E245" s="79"/>
      <c r="F245" s="3"/>
      <c r="G245" s="77" t="e">
        <f>VLOOKUP($F$1&amp;F245,定价因子!E:F,2,0)</f>
        <v>#N/A</v>
      </c>
      <c r="H245" s="3"/>
      <c r="I245" s="77" t="e">
        <f>VLOOKUP($H$1&amp;H245,定价因子!E:F,2,0)</f>
        <v>#N/A</v>
      </c>
      <c r="J245" s="3"/>
      <c r="K245" s="77" t="e">
        <f>VLOOKUP($J$1&amp;J245,定价因子!E:F,2,0)</f>
        <v>#N/A</v>
      </c>
      <c r="L245" s="3"/>
      <c r="M245" s="77" t="e">
        <f>VLOOKUP($L$1&amp;L245,定价因子!E:F,2,0)</f>
        <v>#N/A</v>
      </c>
      <c r="N245" s="3"/>
      <c r="O245" s="77" t="e">
        <f>VLOOKUP($N$1&amp;N245,定价因子!E:F,2,0)</f>
        <v>#N/A</v>
      </c>
      <c r="P245" s="3"/>
      <c r="Q245" s="55" t="e">
        <f>VLOOKUP($P$1&amp;P245,定价因子!$E:$F,2,0)</f>
        <v>#N/A</v>
      </c>
      <c r="R245" s="3"/>
      <c r="S245" s="77" t="e">
        <f>VLOOKUP($R$1&amp;R245,定价因子!$E:$F,2,0)</f>
        <v>#N/A</v>
      </c>
      <c r="T245" s="61"/>
      <c r="U245" s="63"/>
      <c r="V245" s="63"/>
      <c r="W245" s="63"/>
      <c r="X245" s="3"/>
    </row>
    <row r="246" spans="1:24">
      <c r="A246" s="3"/>
      <c r="B246" s="3"/>
      <c r="C246" s="3"/>
      <c r="D246" s="3"/>
      <c r="E246" s="79"/>
      <c r="F246" s="3"/>
      <c r="G246" s="77" t="e">
        <f>VLOOKUP($F$1&amp;F246,定价因子!E:F,2,0)</f>
        <v>#N/A</v>
      </c>
      <c r="H246" s="3"/>
      <c r="I246" s="77" t="e">
        <f>VLOOKUP($H$1&amp;H246,定价因子!E:F,2,0)</f>
        <v>#N/A</v>
      </c>
      <c r="J246" s="3"/>
      <c r="K246" s="77" t="e">
        <f>VLOOKUP($J$1&amp;J246,定价因子!E:F,2,0)</f>
        <v>#N/A</v>
      </c>
      <c r="L246" s="3"/>
      <c r="M246" s="77" t="e">
        <f>VLOOKUP($L$1&amp;L246,定价因子!E:F,2,0)</f>
        <v>#N/A</v>
      </c>
      <c r="N246" s="3"/>
      <c r="O246" s="77" t="e">
        <f>VLOOKUP($N$1&amp;N246,定价因子!E:F,2,0)</f>
        <v>#N/A</v>
      </c>
      <c r="P246" s="3"/>
      <c r="Q246" s="55" t="e">
        <f>VLOOKUP($P$1&amp;P246,定价因子!$E:$F,2,0)</f>
        <v>#N/A</v>
      </c>
      <c r="R246" s="3"/>
      <c r="S246" s="77" t="e">
        <f>VLOOKUP($R$1&amp;R246,定价因子!$E:$F,2,0)</f>
        <v>#N/A</v>
      </c>
      <c r="T246" s="61"/>
      <c r="U246" s="63"/>
      <c r="V246" s="63"/>
      <c r="W246" s="63"/>
      <c r="X246" s="3"/>
    </row>
    <row r="247" spans="1:24">
      <c r="A247" s="3"/>
      <c r="B247" s="3"/>
      <c r="C247" s="3"/>
      <c r="D247" s="3"/>
      <c r="E247" s="79"/>
      <c r="F247" s="3"/>
      <c r="G247" s="77" t="e">
        <f>VLOOKUP($F$1&amp;F247,定价因子!E:F,2,0)</f>
        <v>#N/A</v>
      </c>
      <c r="H247" s="3"/>
      <c r="I247" s="77" t="e">
        <f>VLOOKUP($H$1&amp;H247,定价因子!E:F,2,0)</f>
        <v>#N/A</v>
      </c>
      <c r="J247" s="3"/>
      <c r="K247" s="77" t="e">
        <f>VLOOKUP($J$1&amp;J247,定价因子!E:F,2,0)</f>
        <v>#N/A</v>
      </c>
      <c r="L247" s="3"/>
      <c r="M247" s="77" t="e">
        <f>VLOOKUP($L$1&amp;L247,定价因子!E:F,2,0)</f>
        <v>#N/A</v>
      </c>
      <c r="N247" s="3"/>
      <c r="O247" s="77" t="e">
        <f>VLOOKUP($N$1&amp;N247,定价因子!E:F,2,0)</f>
        <v>#N/A</v>
      </c>
      <c r="P247" s="3"/>
      <c r="Q247" s="55" t="e">
        <f>VLOOKUP($P$1&amp;P247,定价因子!$E:$F,2,0)</f>
        <v>#N/A</v>
      </c>
      <c r="R247" s="3"/>
      <c r="S247" s="77" t="e">
        <f>VLOOKUP($R$1&amp;R247,定价因子!$E:$F,2,0)</f>
        <v>#N/A</v>
      </c>
      <c r="T247" s="61"/>
      <c r="U247" s="63"/>
      <c r="V247" s="63"/>
      <c r="W247" s="63"/>
      <c r="X247" s="3"/>
    </row>
    <row r="248" spans="1:24">
      <c r="A248" s="3"/>
      <c r="B248" s="3"/>
      <c r="C248" s="3"/>
      <c r="D248" s="3"/>
      <c r="E248" s="79"/>
      <c r="F248" s="3"/>
      <c r="G248" s="77" t="e">
        <f>VLOOKUP($F$1&amp;F248,定价因子!E:F,2,0)</f>
        <v>#N/A</v>
      </c>
      <c r="H248" s="3"/>
      <c r="I248" s="77" t="e">
        <f>VLOOKUP($H$1&amp;H248,定价因子!E:F,2,0)</f>
        <v>#N/A</v>
      </c>
      <c r="J248" s="3"/>
      <c r="K248" s="77" t="e">
        <f>VLOOKUP($J$1&amp;J248,定价因子!E:F,2,0)</f>
        <v>#N/A</v>
      </c>
      <c r="L248" s="3"/>
      <c r="M248" s="77" t="e">
        <f>VLOOKUP($L$1&amp;L248,定价因子!E:F,2,0)</f>
        <v>#N/A</v>
      </c>
      <c r="N248" s="3"/>
      <c r="O248" s="77" t="e">
        <f>VLOOKUP($N$1&amp;N248,定价因子!E:F,2,0)</f>
        <v>#N/A</v>
      </c>
      <c r="P248" s="3"/>
      <c r="Q248" s="55" t="e">
        <f>VLOOKUP($P$1&amp;P248,定价因子!$E:$F,2,0)</f>
        <v>#N/A</v>
      </c>
      <c r="R248" s="3"/>
      <c r="S248" s="77" t="e">
        <f>VLOOKUP($R$1&amp;R248,定价因子!$E:$F,2,0)</f>
        <v>#N/A</v>
      </c>
      <c r="T248" s="61"/>
      <c r="U248" s="63"/>
      <c r="V248" s="63"/>
      <c r="W248" s="63"/>
      <c r="X248" s="3"/>
    </row>
    <row r="249" spans="1:24">
      <c r="A249" s="3"/>
      <c r="B249" s="3"/>
      <c r="C249" s="3"/>
      <c r="D249" s="3"/>
      <c r="E249" s="79"/>
      <c r="F249" s="3"/>
      <c r="G249" s="77" t="e">
        <f>VLOOKUP($F$1&amp;F249,定价因子!E:F,2,0)</f>
        <v>#N/A</v>
      </c>
      <c r="H249" s="3"/>
      <c r="I249" s="77" t="e">
        <f>VLOOKUP($H$1&amp;H249,定价因子!E:F,2,0)</f>
        <v>#N/A</v>
      </c>
      <c r="J249" s="3"/>
      <c r="K249" s="77" t="e">
        <f>VLOOKUP($J$1&amp;J249,定价因子!E:F,2,0)</f>
        <v>#N/A</v>
      </c>
      <c r="L249" s="3"/>
      <c r="M249" s="77" t="e">
        <f>VLOOKUP($L$1&amp;L249,定价因子!E:F,2,0)</f>
        <v>#N/A</v>
      </c>
      <c r="N249" s="3"/>
      <c r="O249" s="77" t="e">
        <f>VLOOKUP($N$1&amp;N249,定价因子!E:F,2,0)</f>
        <v>#N/A</v>
      </c>
      <c r="P249" s="3"/>
      <c r="Q249" s="55" t="e">
        <f>VLOOKUP($P$1&amp;P249,定价因子!$E:$F,2,0)</f>
        <v>#N/A</v>
      </c>
      <c r="R249" s="3"/>
      <c r="S249" s="77" t="e">
        <f>VLOOKUP($R$1&amp;R249,定价因子!$E:$F,2,0)</f>
        <v>#N/A</v>
      </c>
      <c r="T249" s="61"/>
      <c r="U249" s="63"/>
      <c r="V249" s="63"/>
      <c r="W249" s="63"/>
      <c r="X249" s="3"/>
    </row>
    <row r="250" spans="1:24">
      <c r="A250" s="3"/>
      <c r="B250" s="3"/>
      <c r="C250" s="3"/>
      <c r="D250" s="3"/>
      <c r="E250" s="79"/>
      <c r="F250" s="3"/>
      <c r="G250" s="77" t="e">
        <f>VLOOKUP($F$1&amp;F250,定价因子!E:F,2,0)</f>
        <v>#N/A</v>
      </c>
      <c r="H250" s="3"/>
      <c r="I250" s="77" t="e">
        <f>VLOOKUP($H$1&amp;H250,定价因子!E:F,2,0)</f>
        <v>#N/A</v>
      </c>
      <c r="J250" s="3"/>
      <c r="K250" s="77" t="e">
        <f>VLOOKUP($J$1&amp;J250,定价因子!E:F,2,0)</f>
        <v>#N/A</v>
      </c>
      <c r="L250" s="3"/>
      <c r="M250" s="77" t="e">
        <f>VLOOKUP($L$1&amp;L250,定价因子!E:F,2,0)</f>
        <v>#N/A</v>
      </c>
      <c r="N250" s="3"/>
      <c r="O250" s="77" t="e">
        <f>VLOOKUP($N$1&amp;N250,定价因子!E:F,2,0)</f>
        <v>#N/A</v>
      </c>
      <c r="P250" s="3"/>
      <c r="Q250" s="55" t="e">
        <f>VLOOKUP($P$1&amp;P250,定价因子!$E:$F,2,0)</f>
        <v>#N/A</v>
      </c>
      <c r="R250" s="3"/>
      <c r="S250" s="77" t="e">
        <f>VLOOKUP($R$1&amp;R250,定价因子!$E:$F,2,0)</f>
        <v>#N/A</v>
      </c>
      <c r="T250" s="61"/>
      <c r="U250" s="63"/>
      <c r="V250" s="63"/>
      <c r="W250" s="63"/>
      <c r="X250" s="3"/>
    </row>
    <row r="251" spans="1:24">
      <c r="A251" s="3"/>
      <c r="B251" s="3"/>
      <c r="C251" s="3"/>
      <c r="D251" s="3"/>
      <c r="E251" s="79"/>
      <c r="F251" s="3"/>
      <c r="G251" s="77" t="e">
        <f>VLOOKUP($F$1&amp;F251,定价因子!E:F,2,0)</f>
        <v>#N/A</v>
      </c>
      <c r="H251" s="3"/>
      <c r="I251" s="77" t="e">
        <f>VLOOKUP($H$1&amp;H251,定价因子!E:F,2,0)</f>
        <v>#N/A</v>
      </c>
      <c r="J251" s="3"/>
      <c r="K251" s="77" t="e">
        <f>VLOOKUP($J$1&amp;J251,定价因子!E:F,2,0)</f>
        <v>#N/A</v>
      </c>
      <c r="L251" s="3"/>
      <c r="M251" s="77" t="e">
        <f>VLOOKUP($L$1&amp;L251,定价因子!E:F,2,0)</f>
        <v>#N/A</v>
      </c>
      <c r="N251" s="3"/>
      <c r="O251" s="77" t="e">
        <f>VLOOKUP($N$1&amp;N251,定价因子!E:F,2,0)</f>
        <v>#N/A</v>
      </c>
      <c r="P251" s="3"/>
      <c r="Q251" s="55" t="e">
        <f>VLOOKUP($P$1&amp;P251,定价因子!$E:$F,2,0)</f>
        <v>#N/A</v>
      </c>
      <c r="R251" s="3"/>
      <c r="S251" s="77" t="e">
        <f>VLOOKUP($R$1&amp;R251,定价因子!$E:$F,2,0)</f>
        <v>#N/A</v>
      </c>
      <c r="T251" s="61"/>
      <c r="U251" s="63"/>
      <c r="V251" s="63"/>
      <c r="W251" s="63"/>
      <c r="X251" s="3"/>
    </row>
    <row r="252" spans="1:24">
      <c r="A252" s="3"/>
      <c r="B252" s="3"/>
      <c r="C252" s="3"/>
      <c r="D252" s="3"/>
      <c r="E252" s="79"/>
      <c r="F252" s="3"/>
      <c r="G252" s="77" t="e">
        <f>VLOOKUP($F$1&amp;F252,定价因子!E:F,2,0)</f>
        <v>#N/A</v>
      </c>
      <c r="H252" s="3"/>
      <c r="I252" s="77" t="e">
        <f>VLOOKUP($H$1&amp;H252,定价因子!E:F,2,0)</f>
        <v>#N/A</v>
      </c>
      <c r="J252" s="3"/>
      <c r="K252" s="77" t="e">
        <f>VLOOKUP($J$1&amp;J252,定价因子!E:F,2,0)</f>
        <v>#N/A</v>
      </c>
      <c r="L252" s="3"/>
      <c r="M252" s="77" t="e">
        <f>VLOOKUP($L$1&amp;L252,定价因子!E:F,2,0)</f>
        <v>#N/A</v>
      </c>
      <c r="N252" s="3"/>
      <c r="O252" s="77" t="e">
        <f>VLOOKUP($N$1&amp;N252,定价因子!E:F,2,0)</f>
        <v>#N/A</v>
      </c>
      <c r="P252" s="3"/>
      <c r="Q252" s="55" t="e">
        <f>VLOOKUP($P$1&amp;P252,定价因子!$E:$F,2,0)</f>
        <v>#N/A</v>
      </c>
      <c r="R252" s="3"/>
      <c r="S252" s="77" t="e">
        <f>VLOOKUP($R$1&amp;R252,定价因子!$E:$F,2,0)</f>
        <v>#N/A</v>
      </c>
      <c r="T252" s="61"/>
      <c r="U252" s="63"/>
      <c r="V252" s="63"/>
      <c r="W252" s="63"/>
      <c r="X252" s="3"/>
    </row>
    <row r="253" spans="1:24">
      <c r="A253" s="3"/>
      <c r="B253" s="3"/>
      <c r="C253" s="3"/>
      <c r="D253" s="3"/>
      <c r="E253" s="79"/>
      <c r="F253" s="3"/>
      <c r="G253" s="77" t="e">
        <f>VLOOKUP($F$1&amp;F253,定价因子!E:F,2,0)</f>
        <v>#N/A</v>
      </c>
      <c r="H253" s="3"/>
      <c r="I253" s="77" t="e">
        <f>VLOOKUP($H$1&amp;H253,定价因子!E:F,2,0)</f>
        <v>#N/A</v>
      </c>
      <c r="J253" s="3"/>
      <c r="K253" s="77" t="e">
        <f>VLOOKUP($J$1&amp;J253,定价因子!E:F,2,0)</f>
        <v>#N/A</v>
      </c>
      <c r="L253" s="3"/>
      <c r="M253" s="77" t="e">
        <f>VLOOKUP($L$1&amp;L253,定价因子!E:F,2,0)</f>
        <v>#N/A</v>
      </c>
      <c r="N253" s="3"/>
      <c r="O253" s="77" t="e">
        <f>VLOOKUP($N$1&amp;N253,定价因子!E:F,2,0)</f>
        <v>#N/A</v>
      </c>
      <c r="P253" s="3"/>
      <c r="Q253" s="55" t="e">
        <f>VLOOKUP($P$1&amp;P253,定价因子!$E:$F,2,0)</f>
        <v>#N/A</v>
      </c>
      <c r="R253" s="3"/>
      <c r="S253" s="77" t="e">
        <f>VLOOKUP($R$1&amp;R253,定价因子!$E:$F,2,0)</f>
        <v>#N/A</v>
      </c>
      <c r="T253" s="61"/>
      <c r="U253" s="63"/>
      <c r="V253" s="63"/>
      <c r="W253" s="63"/>
      <c r="X253" s="3"/>
    </row>
    <row r="254" spans="1:24">
      <c r="A254" s="3"/>
      <c r="B254" s="3"/>
      <c r="C254" s="3"/>
      <c r="D254" s="3"/>
      <c r="E254" s="79"/>
      <c r="F254" s="3"/>
      <c r="G254" s="77" t="e">
        <f>VLOOKUP($F$1&amp;F254,定价因子!E:F,2,0)</f>
        <v>#N/A</v>
      </c>
      <c r="H254" s="3"/>
      <c r="I254" s="77" t="e">
        <f>VLOOKUP($H$1&amp;H254,定价因子!E:F,2,0)</f>
        <v>#N/A</v>
      </c>
      <c r="J254" s="3"/>
      <c r="K254" s="77" t="e">
        <f>VLOOKUP($J$1&amp;J254,定价因子!E:F,2,0)</f>
        <v>#N/A</v>
      </c>
      <c r="L254" s="3"/>
      <c r="M254" s="77" t="e">
        <f>VLOOKUP($L$1&amp;L254,定价因子!E:F,2,0)</f>
        <v>#N/A</v>
      </c>
      <c r="N254" s="3"/>
      <c r="O254" s="77" t="e">
        <f>VLOOKUP($N$1&amp;N254,定价因子!E:F,2,0)</f>
        <v>#N/A</v>
      </c>
      <c r="P254" s="3"/>
      <c r="Q254" s="55" t="e">
        <f>VLOOKUP($P$1&amp;P254,定价因子!$E:$F,2,0)</f>
        <v>#N/A</v>
      </c>
      <c r="R254" s="3"/>
      <c r="S254" s="77" t="e">
        <f>VLOOKUP($R$1&amp;R254,定价因子!$E:$F,2,0)</f>
        <v>#N/A</v>
      </c>
      <c r="T254" s="61"/>
      <c r="U254" s="63"/>
      <c r="V254" s="63"/>
      <c r="W254" s="63"/>
      <c r="X254" s="3"/>
    </row>
    <row r="255" spans="1:24">
      <c r="A255" s="3"/>
      <c r="B255" s="3"/>
      <c r="C255" s="3"/>
      <c r="D255" s="3"/>
      <c r="E255" s="79"/>
      <c r="F255" s="3"/>
      <c r="G255" s="77" t="e">
        <f>VLOOKUP($F$1&amp;F255,定价因子!E:F,2,0)</f>
        <v>#N/A</v>
      </c>
      <c r="H255" s="3"/>
      <c r="I255" s="77" t="e">
        <f>VLOOKUP($H$1&amp;H255,定价因子!E:F,2,0)</f>
        <v>#N/A</v>
      </c>
      <c r="J255" s="3"/>
      <c r="K255" s="77" t="e">
        <f>VLOOKUP($J$1&amp;J255,定价因子!E:F,2,0)</f>
        <v>#N/A</v>
      </c>
      <c r="L255" s="3"/>
      <c r="M255" s="77" t="e">
        <f>VLOOKUP($L$1&amp;L255,定价因子!E:F,2,0)</f>
        <v>#N/A</v>
      </c>
      <c r="N255" s="3"/>
      <c r="O255" s="77" t="e">
        <f>VLOOKUP($N$1&amp;N255,定价因子!E:F,2,0)</f>
        <v>#N/A</v>
      </c>
      <c r="P255" s="3"/>
      <c r="Q255" s="55" t="e">
        <f>VLOOKUP($P$1&amp;P255,定价因子!$E:$F,2,0)</f>
        <v>#N/A</v>
      </c>
      <c r="R255" s="3"/>
      <c r="S255" s="77" t="e">
        <f>VLOOKUP($R$1&amp;R255,定价因子!$E:$F,2,0)</f>
        <v>#N/A</v>
      </c>
      <c r="T255" s="61"/>
      <c r="U255" s="63"/>
      <c r="V255" s="63"/>
      <c r="W255" s="63"/>
      <c r="X255" s="3"/>
    </row>
    <row r="256" spans="1:24">
      <c r="A256" s="3"/>
      <c r="B256" s="3"/>
      <c r="C256" s="3"/>
      <c r="D256" s="3"/>
      <c r="E256" s="79"/>
      <c r="F256" s="3"/>
      <c r="G256" s="77" t="e">
        <f>VLOOKUP($F$1&amp;F256,定价因子!E:F,2,0)</f>
        <v>#N/A</v>
      </c>
      <c r="H256" s="3"/>
      <c r="I256" s="77" t="e">
        <f>VLOOKUP($H$1&amp;H256,定价因子!E:F,2,0)</f>
        <v>#N/A</v>
      </c>
      <c r="J256" s="3"/>
      <c r="K256" s="77" t="e">
        <f>VLOOKUP($J$1&amp;J256,定价因子!E:F,2,0)</f>
        <v>#N/A</v>
      </c>
      <c r="L256" s="3"/>
      <c r="M256" s="77" t="e">
        <f>VLOOKUP($L$1&amp;L256,定价因子!E:F,2,0)</f>
        <v>#N/A</v>
      </c>
      <c r="N256" s="3"/>
      <c r="O256" s="77" t="e">
        <f>VLOOKUP($N$1&amp;N256,定价因子!E:F,2,0)</f>
        <v>#N/A</v>
      </c>
      <c r="P256" s="3"/>
      <c r="Q256" s="55" t="e">
        <f>VLOOKUP($P$1&amp;P256,定价因子!$E:$F,2,0)</f>
        <v>#N/A</v>
      </c>
      <c r="R256" s="3"/>
      <c r="S256" s="77" t="e">
        <f>VLOOKUP($R$1&amp;R256,定价因子!$E:$F,2,0)</f>
        <v>#N/A</v>
      </c>
      <c r="T256" s="61"/>
      <c r="U256" s="63"/>
      <c r="V256" s="63"/>
      <c r="W256" s="63"/>
      <c r="X256" s="3"/>
    </row>
    <row r="257" spans="1:24">
      <c r="A257" s="3"/>
      <c r="B257" s="3"/>
      <c r="C257" s="3"/>
      <c r="D257" s="3"/>
      <c r="E257" s="79"/>
      <c r="F257" s="3"/>
      <c r="G257" s="77" t="e">
        <f>VLOOKUP($F$1&amp;F257,定价因子!E:F,2,0)</f>
        <v>#N/A</v>
      </c>
      <c r="H257" s="3"/>
      <c r="I257" s="77" t="e">
        <f>VLOOKUP($H$1&amp;H257,定价因子!E:F,2,0)</f>
        <v>#N/A</v>
      </c>
      <c r="J257" s="3"/>
      <c r="K257" s="77" t="e">
        <f>VLOOKUP($J$1&amp;J257,定价因子!E:F,2,0)</f>
        <v>#N/A</v>
      </c>
      <c r="L257" s="3"/>
      <c r="M257" s="77" t="e">
        <f>VLOOKUP($L$1&amp;L257,定价因子!E:F,2,0)</f>
        <v>#N/A</v>
      </c>
      <c r="N257" s="3"/>
      <c r="O257" s="77" t="e">
        <f>VLOOKUP($N$1&amp;N257,定价因子!E:F,2,0)</f>
        <v>#N/A</v>
      </c>
      <c r="P257" s="3"/>
      <c r="Q257" s="55" t="e">
        <f>VLOOKUP($P$1&amp;P257,定价因子!$E:$F,2,0)</f>
        <v>#N/A</v>
      </c>
      <c r="R257" s="3"/>
      <c r="S257" s="77" t="e">
        <f>VLOOKUP($R$1&amp;R257,定价因子!$E:$F,2,0)</f>
        <v>#N/A</v>
      </c>
      <c r="T257" s="61"/>
      <c r="U257" s="63"/>
      <c r="V257" s="63"/>
      <c r="W257" s="63"/>
      <c r="X257" s="3"/>
    </row>
    <row r="258" spans="1:24">
      <c r="A258" s="3"/>
      <c r="B258" s="3"/>
      <c r="C258" s="3"/>
      <c r="D258" s="3"/>
      <c r="E258" s="79"/>
      <c r="F258" s="3"/>
      <c r="G258" s="77" t="e">
        <f>VLOOKUP($F$1&amp;F258,定价因子!E:F,2,0)</f>
        <v>#N/A</v>
      </c>
      <c r="H258" s="3"/>
      <c r="I258" s="77" t="e">
        <f>VLOOKUP($H$1&amp;H258,定价因子!E:F,2,0)</f>
        <v>#N/A</v>
      </c>
      <c r="J258" s="3"/>
      <c r="K258" s="77" t="e">
        <f>VLOOKUP($J$1&amp;J258,定价因子!E:F,2,0)</f>
        <v>#N/A</v>
      </c>
      <c r="L258" s="3"/>
      <c r="M258" s="77" t="e">
        <f>VLOOKUP($L$1&amp;L258,定价因子!E:F,2,0)</f>
        <v>#N/A</v>
      </c>
      <c r="N258" s="3"/>
      <c r="O258" s="77" t="e">
        <f>VLOOKUP($N$1&amp;N258,定价因子!E:F,2,0)</f>
        <v>#N/A</v>
      </c>
      <c r="P258" s="3"/>
      <c r="Q258" s="55" t="e">
        <f>VLOOKUP($P$1&amp;P258,定价因子!$E:$F,2,0)</f>
        <v>#N/A</v>
      </c>
      <c r="R258" s="3"/>
      <c r="S258" s="77" t="e">
        <f>VLOOKUP($R$1&amp;R258,定价因子!$E:$F,2,0)</f>
        <v>#N/A</v>
      </c>
      <c r="T258" s="61"/>
      <c r="U258" s="63"/>
      <c r="V258" s="63"/>
      <c r="W258" s="63"/>
      <c r="X258" s="3"/>
    </row>
    <row r="259" spans="1:24">
      <c r="A259" s="3"/>
      <c r="B259" s="3"/>
      <c r="C259" s="3"/>
      <c r="D259" s="3"/>
      <c r="E259" s="79"/>
      <c r="F259" s="3"/>
      <c r="G259" s="77" t="e">
        <f>VLOOKUP($F$1&amp;F259,定价因子!E:F,2,0)</f>
        <v>#N/A</v>
      </c>
      <c r="H259" s="3"/>
      <c r="I259" s="77" t="e">
        <f>VLOOKUP($H$1&amp;H259,定价因子!E:F,2,0)</f>
        <v>#N/A</v>
      </c>
      <c r="J259" s="3"/>
      <c r="K259" s="77" t="e">
        <f>VLOOKUP($J$1&amp;J259,定价因子!E:F,2,0)</f>
        <v>#N/A</v>
      </c>
      <c r="L259" s="3"/>
      <c r="M259" s="77" t="e">
        <f>VLOOKUP($L$1&amp;L259,定价因子!E:F,2,0)</f>
        <v>#N/A</v>
      </c>
      <c r="N259" s="3"/>
      <c r="O259" s="77" t="e">
        <f>VLOOKUP($N$1&amp;N259,定价因子!E:F,2,0)</f>
        <v>#N/A</v>
      </c>
      <c r="P259" s="3"/>
      <c r="Q259" s="55" t="e">
        <f>VLOOKUP($P$1&amp;P259,定价因子!$E:$F,2,0)</f>
        <v>#N/A</v>
      </c>
      <c r="R259" s="3"/>
      <c r="S259" s="77" t="e">
        <f>VLOOKUP($R$1&amp;R259,定价因子!$E:$F,2,0)</f>
        <v>#N/A</v>
      </c>
      <c r="T259" s="61"/>
      <c r="U259" s="63"/>
      <c r="V259" s="63"/>
      <c r="W259" s="63"/>
      <c r="X259" s="3"/>
    </row>
    <row r="260" spans="1:24">
      <c r="A260" s="3"/>
      <c r="B260" s="3"/>
      <c r="C260" s="3"/>
      <c r="D260" s="3"/>
      <c r="E260" s="79"/>
      <c r="F260" s="3"/>
      <c r="G260" s="77" t="e">
        <f>VLOOKUP($F$1&amp;F260,定价因子!E:F,2,0)</f>
        <v>#N/A</v>
      </c>
      <c r="H260" s="3"/>
      <c r="I260" s="77" t="e">
        <f>VLOOKUP($H$1&amp;H260,定价因子!E:F,2,0)</f>
        <v>#N/A</v>
      </c>
      <c r="J260" s="3"/>
      <c r="K260" s="77" t="e">
        <f>VLOOKUP($J$1&amp;J260,定价因子!E:F,2,0)</f>
        <v>#N/A</v>
      </c>
      <c r="L260" s="3"/>
      <c r="M260" s="77" t="e">
        <f>VLOOKUP($L$1&amp;L260,定价因子!E:F,2,0)</f>
        <v>#N/A</v>
      </c>
      <c r="N260" s="3"/>
      <c r="O260" s="77" t="e">
        <f>VLOOKUP($N$1&amp;N260,定价因子!E:F,2,0)</f>
        <v>#N/A</v>
      </c>
      <c r="P260" s="3"/>
      <c r="Q260" s="55" t="e">
        <f>VLOOKUP($P$1&amp;P260,定价因子!$E:$F,2,0)</f>
        <v>#N/A</v>
      </c>
      <c r="R260" s="3"/>
      <c r="S260" s="77" t="e">
        <f>VLOOKUP($R$1&amp;R260,定价因子!$E:$F,2,0)</f>
        <v>#N/A</v>
      </c>
      <c r="T260" s="61"/>
      <c r="U260" s="63"/>
      <c r="V260" s="63"/>
      <c r="W260" s="63"/>
      <c r="X260" s="3"/>
    </row>
    <row r="261" spans="1:24">
      <c r="A261" s="3"/>
      <c r="B261" s="3"/>
      <c r="C261" s="3"/>
      <c r="D261" s="3"/>
      <c r="E261" s="79"/>
      <c r="F261" s="3"/>
      <c r="G261" s="77" t="e">
        <f>VLOOKUP($F$1&amp;F261,定价因子!E:F,2,0)</f>
        <v>#N/A</v>
      </c>
      <c r="H261" s="3"/>
      <c r="I261" s="77" t="e">
        <f>VLOOKUP($H$1&amp;H261,定价因子!E:F,2,0)</f>
        <v>#N/A</v>
      </c>
      <c r="J261" s="3"/>
      <c r="K261" s="77" t="e">
        <f>VLOOKUP($J$1&amp;J261,定价因子!E:F,2,0)</f>
        <v>#N/A</v>
      </c>
      <c r="L261" s="3"/>
      <c r="M261" s="77" t="e">
        <f>VLOOKUP($L$1&amp;L261,定价因子!E:F,2,0)</f>
        <v>#N/A</v>
      </c>
      <c r="N261" s="3"/>
      <c r="O261" s="77" t="e">
        <f>VLOOKUP($N$1&amp;N261,定价因子!E:F,2,0)</f>
        <v>#N/A</v>
      </c>
      <c r="P261" s="3"/>
      <c r="Q261" s="55" t="e">
        <f>VLOOKUP($P$1&amp;P261,定价因子!$E:$F,2,0)</f>
        <v>#N/A</v>
      </c>
      <c r="R261" s="3"/>
      <c r="S261" s="77" t="e">
        <f>VLOOKUP($R$1&amp;R261,定价因子!$E:$F,2,0)</f>
        <v>#N/A</v>
      </c>
      <c r="T261" s="61"/>
      <c r="U261" s="63"/>
      <c r="V261" s="63"/>
      <c r="W261" s="63"/>
      <c r="X261" s="3"/>
    </row>
    <row r="262" spans="1:24">
      <c r="A262" s="3"/>
      <c r="B262" s="3"/>
      <c r="C262" s="3"/>
      <c r="D262" s="3"/>
      <c r="E262" s="79"/>
      <c r="F262" s="3"/>
      <c r="G262" s="77" t="e">
        <f>VLOOKUP($F$1&amp;F262,定价因子!E:F,2,0)</f>
        <v>#N/A</v>
      </c>
      <c r="H262" s="3"/>
      <c r="I262" s="77" t="e">
        <f>VLOOKUP($H$1&amp;H262,定价因子!E:F,2,0)</f>
        <v>#N/A</v>
      </c>
      <c r="J262" s="3"/>
      <c r="K262" s="77" t="e">
        <f>VLOOKUP($J$1&amp;J262,定价因子!E:F,2,0)</f>
        <v>#N/A</v>
      </c>
      <c r="L262" s="3"/>
      <c r="M262" s="77" t="e">
        <f>VLOOKUP($L$1&amp;L262,定价因子!E:F,2,0)</f>
        <v>#N/A</v>
      </c>
      <c r="N262" s="3"/>
      <c r="O262" s="77" t="e">
        <f>VLOOKUP($N$1&amp;N262,定价因子!E:F,2,0)</f>
        <v>#N/A</v>
      </c>
      <c r="P262" s="3"/>
      <c r="Q262" s="55" t="e">
        <f>VLOOKUP($P$1&amp;P262,定价因子!$E:$F,2,0)</f>
        <v>#N/A</v>
      </c>
      <c r="R262" s="3"/>
      <c r="S262" s="77" t="e">
        <f>VLOOKUP($R$1&amp;R262,定价因子!$E:$F,2,0)</f>
        <v>#N/A</v>
      </c>
      <c r="T262" s="61"/>
      <c r="U262" s="63"/>
      <c r="V262" s="63"/>
      <c r="W262" s="63"/>
      <c r="X262" s="3"/>
    </row>
    <row r="263" spans="1:24">
      <c r="A263" s="3"/>
      <c r="B263" s="3"/>
      <c r="C263" s="3"/>
      <c r="D263" s="3"/>
      <c r="E263" s="79"/>
      <c r="F263" s="3"/>
      <c r="G263" s="77" t="e">
        <f>VLOOKUP($F$1&amp;F263,定价因子!E:F,2,0)</f>
        <v>#N/A</v>
      </c>
      <c r="H263" s="3"/>
      <c r="I263" s="77" t="e">
        <f>VLOOKUP($H$1&amp;H263,定价因子!E:F,2,0)</f>
        <v>#N/A</v>
      </c>
      <c r="J263" s="3"/>
      <c r="K263" s="77" t="e">
        <f>VLOOKUP($J$1&amp;J263,定价因子!E:F,2,0)</f>
        <v>#N/A</v>
      </c>
      <c r="L263" s="3"/>
      <c r="M263" s="77" t="e">
        <f>VLOOKUP($L$1&amp;L263,定价因子!E:F,2,0)</f>
        <v>#N/A</v>
      </c>
      <c r="N263" s="3"/>
      <c r="O263" s="77" t="e">
        <f>VLOOKUP($N$1&amp;N263,定价因子!E:F,2,0)</f>
        <v>#N/A</v>
      </c>
      <c r="P263" s="3"/>
      <c r="Q263" s="55" t="e">
        <f>VLOOKUP($P$1&amp;P263,定价因子!$E:$F,2,0)</f>
        <v>#N/A</v>
      </c>
      <c r="R263" s="3"/>
      <c r="S263" s="77" t="e">
        <f>VLOOKUP($R$1&amp;R263,定价因子!$E:$F,2,0)</f>
        <v>#N/A</v>
      </c>
      <c r="T263" s="61"/>
      <c r="U263" s="63"/>
      <c r="V263" s="63"/>
      <c r="W263" s="63"/>
      <c r="X263" s="3"/>
    </row>
    <row r="264" spans="1:24">
      <c r="A264" s="3"/>
      <c r="B264" s="3"/>
      <c r="C264" s="3"/>
      <c r="D264" s="3"/>
      <c r="E264" s="79"/>
      <c r="F264" s="3"/>
      <c r="G264" s="77" t="e">
        <f>VLOOKUP($F$1&amp;F264,定价因子!E:F,2,0)</f>
        <v>#N/A</v>
      </c>
      <c r="H264" s="3"/>
      <c r="I264" s="77" t="e">
        <f>VLOOKUP($H$1&amp;H264,定价因子!E:F,2,0)</f>
        <v>#N/A</v>
      </c>
      <c r="J264" s="3"/>
      <c r="K264" s="77" t="e">
        <f>VLOOKUP($J$1&amp;J264,定价因子!E:F,2,0)</f>
        <v>#N/A</v>
      </c>
      <c r="L264" s="3"/>
      <c r="M264" s="77" t="e">
        <f>VLOOKUP($L$1&amp;L264,定价因子!E:F,2,0)</f>
        <v>#N/A</v>
      </c>
      <c r="N264" s="3"/>
      <c r="O264" s="77" t="e">
        <f>VLOOKUP($N$1&amp;N264,定价因子!E:F,2,0)</f>
        <v>#N/A</v>
      </c>
      <c r="P264" s="3"/>
      <c r="Q264" s="55" t="e">
        <f>VLOOKUP($P$1&amp;P264,定价因子!$E:$F,2,0)</f>
        <v>#N/A</v>
      </c>
      <c r="R264" s="3"/>
      <c r="S264" s="77" t="e">
        <f>VLOOKUP($R$1&amp;R264,定价因子!$E:$F,2,0)</f>
        <v>#N/A</v>
      </c>
      <c r="T264" s="61"/>
      <c r="U264" s="63"/>
      <c r="V264" s="63"/>
      <c r="W264" s="63"/>
      <c r="X264" s="3"/>
    </row>
    <row r="265" spans="1:24">
      <c r="A265" s="3"/>
      <c r="B265" s="3"/>
      <c r="C265" s="3"/>
      <c r="D265" s="3"/>
      <c r="E265" s="79"/>
      <c r="F265" s="3"/>
      <c r="G265" s="77" t="e">
        <f>VLOOKUP($F$1&amp;F265,定价因子!E:F,2,0)</f>
        <v>#N/A</v>
      </c>
      <c r="H265" s="3"/>
      <c r="I265" s="77" t="e">
        <f>VLOOKUP($H$1&amp;H265,定价因子!E:F,2,0)</f>
        <v>#N/A</v>
      </c>
      <c r="J265" s="3"/>
      <c r="K265" s="77" t="e">
        <f>VLOOKUP($J$1&amp;J265,定价因子!E:F,2,0)</f>
        <v>#N/A</v>
      </c>
      <c r="L265" s="3"/>
      <c r="M265" s="77" t="e">
        <f>VLOOKUP($L$1&amp;L265,定价因子!E:F,2,0)</f>
        <v>#N/A</v>
      </c>
      <c r="N265" s="3"/>
      <c r="O265" s="77" t="e">
        <f>VLOOKUP($N$1&amp;N265,定价因子!E:F,2,0)</f>
        <v>#N/A</v>
      </c>
      <c r="P265" s="3"/>
      <c r="Q265" s="55" t="e">
        <f>VLOOKUP($P$1&amp;P265,定价因子!$E:$F,2,0)</f>
        <v>#N/A</v>
      </c>
      <c r="R265" s="3"/>
      <c r="S265" s="77" t="e">
        <f>VLOOKUP($R$1&amp;R265,定价因子!$E:$F,2,0)</f>
        <v>#N/A</v>
      </c>
      <c r="T265" s="61"/>
      <c r="U265" s="63"/>
      <c r="V265" s="63"/>
      <c r="W265" s="63"/>
      <c r="X265" s="3"/>
    </row>
    <row r="266" spans="1:24">
      <c r="A266" s="3"/>
      <c r="B266" s="3"/>
      <c r="C266" s="3"/>
      <c r="D266" s="3"/>
      <c r="E266" s="79"/>
      <c r="F266" s="3"/>
      <c r="G266" s="77" t="e">
        <f>VLOOKUP($F$1&amp;F266,定价因子!E:F,2,0)</f>
        <v>#N/A</v>
      </c>
      <c r="H266" s="3"/>
      <c r="I266" s="77" t="e">
        <f>VLOOKUP($H$1&amp;H266,定价因子!E:F,2,0)</f>
        <v>#N/A</v>
      </c>
      <c r="J266" s="3"/>
      <c r="K266" s="77" t="e">
        <f>VLOOKUP($J$1&amp;J266,定价因子!E:F,2,0)</f>
        <v>#N/A</v>
      </c>
      <c r="L266" s="3"/>
      <c r="M266" s="77" t="e">
        <f>VLOOKUP($L$1&amp;L266,定价因子!E:F,2,0)</f>
        <v>#N/A</v>
      </c>
      <c r="N266" s="3"/>
      <c r="O266" s="77" t="e">
        <f>VLOOKUP($N$1&amp;N266,定价因子!E:F,2,0)</f>
        <v>#N/A</v>
      </c>
      <c r="P266" s="3"/>
      <c r="Q266" s="55" t="e">
        <f>VLOOKUP($P$1&amp;P266,定价因子!$E:$F,2,0)</f>
        <v>#N/A</v>
      </c>
      <c r="R266" s="3"/>
      <c r="S266" s="77" t="e">
        <f>VLOOKUP($R$1&amp;R266,定价因子!$E:$F,2,0)</f>
        <v>#N/A</v>
      </c>
      <c r="T266" s="61"/>
      <c r="U266" s="63"/>
      <c r="V266" s="63"/>
      <c r="W266" s="63"/>
      <c r="X266" s="3"/>
    </row>
    <row r="267" spans="1:24">
      <c r="A267" s="3"/>
      <c r="B267" s="3"/>
      <c r="C267" s="3"/>
      <c r="D267" s="3"/>
      <c r="E267" s="79"/>
      <c r="F267" s="3"/>
      <c r="G267" s="77" t="e">
        <f>VLOOKUP($F$1&amp;F267,定价因子!E:F,2,0)</f>
        <v>#N/A</v>
      </c>
      <c r="H267" s="3"/>
      <c r="I267" s="77" t="e">
        <f>VLOOKUP($H$1&amp;H267,定价因子!E:F,2,0)</f>
        <v>#N/A</v>
      </c>
      <c r="J267" s="3"/>
      <c r="K267" s="77" t="e">
        <f>VLOOKUP($J$1&amp;J267,定价因子!E:F,2,0)</f>
        <v>#N/A</v>
      </c>
      <c r="L267" s="3"/>
      <c r="M267" s="77" t="e">
        <f>VLOOKUP($L$1&amp;L267,定价因子!E:F,2,0)</f>
        <v>#N/A</v>
      </c>
      <c r="N267" s="3"/>
      <c r="O267" s="77" t="e">
        <f>VLOOKUP($N$1&amp;N267,定价因子!E:F,2,0)</f>
        <v>#N/A</v>
      </c>
      <c r="P267" s="3"/>
      <c r="Q267" s="55" t="e">
        <f>VLOOKUP($P$1&amp;P267,定价因子!$E:$F,2,0)</f>
        <v>#N/A</v>
      </c>
      <c r="R267" s="3"/>
      <c r="S267" s="77" t="e">
        <f>VLOOKUP($R$1&amp;R267,定价因子!$E:$F,2,0)</f>
        <v>#N/A</v>
      </c>
      <c r="T267" s="61"/>
      <c r="U267" s="63"/>
      <c r="V267" s="63"/>
      <c r="W267" s="63"/>
      <c r="X267" s="3"/>
    </row>
    <row r="268" spans="1:24">
      <c r="A268" s="3"/>
      <c r="B268" s="3"/>
      <c r="C268" s="3"/>
      <c r="D268" s="3"/>
      <c r="E268" s="79"/>
      <c r="F268" s="3"/>
      <c r="G268" s="77" t="e">
        <f>VLOOKUP($F$1&amp;F268,定价因子!E:F,2,0)</f>
        <v>#N/A</v>
      </c>
      <c r="H268" s="3"/>
      <c r="I268" s="77" t="e">
        <f>VLOOKUP($H$1&amp;H268,定价因子!E:F,2,0)</f>
        <v>#N/A</v>
      </c>
      <c r="J268" s="3"/>
      <c r="K268" s="77" t="e">
        <f>VLOOKUP($J$1&amp;J268,定价因子!E:F,2,0)</f>
        <v>#N/A</v>
      </c>
      <c r="L268" s="3"/>
      <c r="M268" s="77" t="e">
        <f>VLOOKUP($L$1&amp;L268,定价因子!E:F,2,0)</f>
        <v>#N/A</v>
      </c>
      <c r="N268" s="3"/>
      <c r="O268" s="77" t="e">
        <f>VLOOKUP($N$1&amp;N268,定价因子!E:F,2,0)</f>
        <v>#N/A</v>
      </c>
      <c r="P268" s="3"/>
      <c r="Q268" s="55" t="e">
        <f>VLOOKUP($P$1&amp;P268,定价因子!$E:$F,2,0)</f>
        <v>#N/A</v>
      </c>
      <c r="R268" s="3"/>
      <c r="S268" s="77" t="e">
        <f>VLOOKUP($R$1&amp;R268,定价因子!$E:$F,2,0)</f>
        <v>#N/A</v>
      </c>
      <c r="T268" s="61"/>
      <c r="U268" s="63"/>
      <c r="V268" s="63"/>
      <c r="W268" s="63"/>
      <c r="X268" s="3"/>
    </row>
    <row r="269" spans="1:24">
      <c r="A269" s="3"/>
      <c r="B269" s="3"/>
      <c r="C269" s="3"/>
      <c r="D269" s="3"/>
      <c r="E269" s="79"/>
      <c r="F269" s="3"/>
      <c r="G269" s="77" t="e">
        <f>VLOOKUP($F$1&amp;F269,定价因子!E:F,2,0)</f>
        <v>#N/A</v>
      </c>
      <c r="H269" s="3"/>
      <c r="I269" s="77" t="e">
        <f>VLOOKUP($H$1&amp;H269,定价因子!E:F,2,0)</f>
        <v>#N/A</v>
      </c>
      <c r="J269" s="3"/>
      <c r="K269" s="77" t="e">
        <f>VLOOKUP($J$1&amp;J269,定价因子!E:F,2,0)</f>
        <v>#N/A</v>
      </c>
      <c r="L269" s="3"/>
      <c r="M269" s="77" t="e">
        <f>VLOOKUP($L$1&amp;L269,定价因子!E:F,2,0)</f>
        <v>#N/A</v>
      </c>
      <c r="N269" s="3"/>
      <c r="O269" s="77" t="e">
        <f>VLOOKUP($N$1&amp;N269,定价因子!E:F,2,0)</f>
        <v>#N/A</v>
      </c>
      <c r="P269" s="3"/>
      <c r="Q269" s="55" t="e">
        <f>VLOOKUP($P$1&amp;P269,定价因子!$E:$F,2,0)</f>
        <v>#N/A</v>
      </c>
      <c r="R269" s="3"/>
      <c r="S269" s="77" t="e">
        <f>VLOOKUP($R$1&amp;R269,定价因子!$E:$F,2,0)</f>
        <v>#N/A</v>
      </c>
      <c r="T269" s="61"/>
      <c r="U269" s="63"/>
      <c r="V269" s="63"/>
      <c r="W269" s="63"/>
      <c r="X269" s="3"/>
    </row>
    <row r="270" spans="1:24">
      <c r="A270" s="3"/>
      <c r="B270" s="3"/>
      <c r="C270" s="3"/>
      <c r="D270" s="3"/>
      <c r="E270" s="79"/>
      <c r="F270" s="3"/>
      <c r="G270" s="77" t="e">
        <f>VLOOKUP($F$1&amp;F270,定价因子!E:F,2,0)</f>
        <v>#N/A</v>
      </c>
      <c r="H270" s="3"/>
      <c r="I270" s="77" t="e">
        <f>VLOOKUP($H$1&amp;H270,定价因子!E:F,2,0)</f>
        <v>#N/A</v>
      </c>
      <c r="J270" s="3"/>
      <c r="K270" s="77" t="e">
        <f>VLOOKUP($J$1&amp;J270,定价因子!E:F,2,0)</f>
        <v>#N/A</v>
      </c>
      <c r="L270" s="3"/>
      <c r="M270" s="77" t="e">
        <f>VLOOKUP($L$1&amp;L270,定价因子!E:F,2,0)</f>
        <v>#N/A</v>
      </c>
      <c r="N270" s="3"/>
      <c r="O270" s="77" t="e">
        <f>VLOOKUP($N$1&amp;N270,定价因子!E:F,2,0)</f>
        <v>#N/A</v>
      </c>
      <c r="P270" s="3"/>
      <c r="Q270" s="55" t="e">
        <f>VLOOKUP($P$1&amp;P270,定价因子!$E:$F,2,0)</f>
        <v>#N/A</v>
      </c>
      <c r="R270" s="3"/>
      <c r="S270" s="77" t="e">
        <f>VLOOKUP($R$1&amp;R270,定价因子!$E:$F,2,0)</f>
        <v>#N/A</v>
      </c>
      <c r="T270" s="61"/>
      <c r="U270" s="63"/>
      <c r="V270" s="63"/>
      <c r="W270" s="63"/>
      <c r="X270" s="3"/>
    </row>
    <row r="271" spans="1:24">
      <c r="A271" s="3"/>
      <c r="B271" s="3"/>
      <c r="C271" s="3"/>
      <c r="D271" s="3"/>
      <c r="E271" s="79"/>
      <c r="F271" s="3"/>
      <c r="G271" s="77" t="e">
        <f>VLOOKUP($F$1&amp;F271,定价因子!E:F,2,0)</f>
        <v>#N/A</v>
      </c>
      <c r="H271" s="3"/>
      <c r="I271" s="77" t="e">
        <f>VLOOKUP($H$1&amp;H271,定价因子!E:F,2,0)</f>
        <v>#N/A</v>
      </c>
      <c r="J271" s="3"/>
      <c r="K271" s="77" t="e">
        <f>VLOOKUP($J$1&amp;J271,定价因子!E:F,2,0)</f>
        <v>#N/A</v>
      </c>
      <c r="L271" s="3"/>
      <c r="M271" s="77" t="e">
        <f>VLOOKUP($L$1&amp;L271,定价因子!E:F,2,0)</f>
        <v>#N/A</v>
      </c>
      <c r="N271" s="3"/>
      <c r="O271" s="77" t="e">
        <f>VLOOKUP($N$1&amp;N271,定价因子!E:F,2,0)</f>
        <v>#N/A</v>
      </c>
      <c r="P271" s="3"/>
      <c r="Q271" s="55" t="e">
        <f>VLOOKUP($P$1&amp;P271,定价因子!$E:$F,2,0)</f>
        <v>#N/A</v>
      </c>
      <c r="R271" s="3"/>
      <c r="S271" s="77" t="e">
        <f>VLOOKUP($R$1&amp;R271,定价因子!$E:$F,2,0)</f>
        <v>#N/A</v>
      </c>
      <c r="T271" s="61"/>
      <c r="U271" s="63"/>
      <c r="V271" s="63"/>
      <c r="W271" s="63"/>
      <c r="X271" s="3"/>
    </row>
    <row r="272" spans="1:24">
      <c r="A272" s="3"/>
      <c r="B272" s="3"/>
      <c r="C272" s="3"/>
      <c r="D272" s="3"/>
      <c r="E272" s="79"/>
      <c r="F272" s="3"/>
      <c r="G272" s="77" t="e">
        <f>VLOOKUP($F$1&amp;F272,定价因子!E:F,2,0)</f>
        <v>#N/A</v>
      </c>
      <c r="H272" s="3"/>
      <c r="I272" s="77" t="e">
        <f>VLOOKUP($H$1&amp;H272,定价因子!E:F,2,0)</f>
        <v>#N/A</v>
      </c>
      <c r="J272" s="3"/>
      <c r="K272" s="77" t="e">
        <f>VLOOKUP($J$1&amp;J272,定价因子!E:F,2,0)</f>
        <v>#N/A</v>
      </c>
      <c r="L272" s="3"/>
      <c r="M272" s="77" t="e">
        <f>VLOOKUP($L$1&amp;L272,定价因子!E:F,2,0)</f>
        <v>#N/A</v>
      </c>
      <c r="N272" s="3"/>
      <c r="O272" s="77" t="e">
        <f>VLOOKUP($N$1&amp;N272,定价因子!E:F,2,0)</f>
        <v>#N/A</v>
      </c>
      <c r="P272" s="3"/>
      <c r="Q272" s="55" t="e">
        <f>VLOOKUP($P$1&amp;P272,定价因子!$E:$F,2,0)</f>
        <v>#N/A</v>
      </c>
      <c r="R272" s="3"/>
      <c r="S272" s="77" t="e">
        <f>VLOOKUP($R$1&amp;R272,定价因子!$E:$F,2,0)</f>
        <v>#N/A</v>
      </c>
      <c r="T272" s="61"/>
      <c r="U272" s="63"/>
      <c r="V272" s="63"/>
      <c r="W272" s="63"/>
      <c r="X272" s="3"/>
    </row>
    <row r="273" spans="1:24">
      <c r="A273" s="3"/>
      <c r="B273" s="3"/>
      <c r="C273" s="3"/>
      <c r="D273" s="3"/>
      <c r="E273" s="79"/>
      <c r="F273" s="3"/>
      <c r="G273" s="77" t="e">
        <f>VLOOKUP($F$1&amp;F273,定价因子!E:F,2,0)</f>
        <v>#N/A</v>
      </c>
      <c r="H273" s="3"/>
      <c r="I273" s="77" t="e">
        <f>VLOOKUP($H$1&amp;H273,定价因子!E:F,2,0)</f>
        <v>#N/A</v>
      </c>
      <c r="J273" s="3"/>
      <c r="K273" s="77" t="e">
        <f>VLOOKUP($J$1&amp;J273,定价因子!E:F,2,0)</f>
        <v>#N/A</v>
      </c>
      <c r="L273" s="3"/>
      <c r="M273" s="77" t="e">
        <f>VLOOKUP($L$1&amp;L273,定价因子!E:F,2,0)</f>
        <v>#N/A</v>
      </c>
      <c r="N273" s="3"/>
      <c r="O273" s="77" t="e">
        <f>VLOOKUP($N$1&amp;N273,定价因子!E:F,2,0)</f>
        <v>#N/A</v>
      </c>
      <c r="P273" s="3"/>
      <c r="Q273" s="55" t="e">
        <f>VLOOKUP($P$1&amp;P273,定价因子!$E:$F,2,0)</f>
        <v>#N/A</v>
      </c>
      <c r="R273" s="3"/>
      <c r="S273" s="77" t="e">
        <f>VLOOKUP($R$1&amp;R273,定价因子!$E:$F,2,0)</f>
        <v>#N/A</v>
      </c>
      <c r="T273" s="61"/>
      <c r="U273" s="63"/>
      <c r="V273" s="63"/>
      <c r="W273" s="63"/>
      <c r="X273" s="3"/>
    </row>
    <row r="274" spans="1:24">
      <c r="A274" s="3"/>
      <c r="B274" s="3"/>
      <c r="C274" s="3"/>
      <c r="D274" s="3"/>
      <c r="E274" s="79"/>
      <c r="F274" s="3"/>
      <c r="G274" s="77" t="e">
        <f>VLOOKUP($F$1&amp;F274,定价因子!E:F,2,0)</f>
        <v>#N/A</v>
      </c>
      <c r="H274" s="3"/>
      <c r="I274" s="77" t="e">
        <f>VLOOKUP($H$1&amp;H274,定价因子!E:F,2,0)</f>
        <v>#N/A</v>
      </c>
      <c r="J274" s="3"/>
      <c r="K274" s="77" t="e">
        <f>VLOOKUP($J$1&amp;J274,定价因子!E:F,2,0)</f>
        <v>#N/A</v>
      </c>
      <c r="L274" s="3"/>
      <c r="M274" s="77" t="e">
        <f>VLOOKUP($L$1&amp;L274,定价因子!E:F,2,0)</f>
        <v>#N/A</v>
      </c>
      <c r="N274" s="3"/>
      <c r="O274" s="77" t="e">
        <f>VLOOKUP($N$1&amp;N274,定价因子!E:F,2,0)</f>
        <v>#N/A</v>
      </c>
      <c r="P274" s="3"/>
      <c r="Q274" s="55" t="e">
        <f>VLOOKUP($P$1&amp;P274,定价因子!$E:$F,2,0)</f>
        <v>#N/A</v>
      </c>
      <c r="R274" s="3"/>
      <c r="S274" s="77" t="e">
        <f>VLOOKUP($R$1&amp;R274,定价因子!$E:$F,2,0)</f>
        <v>#N/A</v>
      </c>
      <c r="T274" s="61"/>
      <c r="U274" s="63"/>
      <c r="V274" s="63"/>
      <c r="W274" s="63"/>
      <c r="X274" s="3"/>
    </row>
    <row r="275" spans="1:24">
      <c r="A275" s="3"/>
      <c r="B275" s="3"/>
      <c r="C275" s="3"/>
      <c r="D275" s="3"/>
      <c r="E275" s="79"/>
      <c r="F275" s="3"/>
      <c r="G275" s="77" t="e">
        <f>VLOOKUP($F$1&amp;F275,定价因子!E:F,2,0)</f>
        <v>#N/A</v>
      </c>
      <c r="H275" s="3"/>
      <c r="I275" s="77" t="e">
        <f>VLOOKUP($H$1&amp;H275,定价因子!E:F,2,0)</f>
        <v>#N/A</v>
      </c>
      <c r="J275" s="3"/>
      <c r="K275" s="77" t="e">
        <f>VLOOKUP($J$1&amp;J275,定价因子!E:F,2,0)</f>
        <v>#N/A</v>
      </c>
      <c r="L275" s="3"/>
      <c r="M275" s="77" t="e">
        <f>VLOOKUP($L$1&amp;L275,定价因子!E:F,2,0)</f>
        <v>#N/A</v>
      </c>
      <c r="N275" s="3"/>
      <c r="O275" s="77" t="e">
        <f>VLOOKUP($N$1&amp;N275,定价因子!E:F,2,0)</f>
        <v>#N/A</v>
      </c>
      <c r="P275" s="3"/>
      <c r="Q275" s="55" t="e">
        <f>VLOOKUP($P$1&amp;P275,定价因子!$E:$F,2,0)</f>
        <v>#N/A</v>
      </c>
      <c r="R275" s="3"/>
      <c r="S275" s="77" t="e">
        <f>VLOOKUP($R$1&amp;R275,定价因子!$E:$F,2,0)</f>
        <v>#N/A</v>
      </c>
      <c r="T275" s="61"/>
      <c r="U275" s="63"/>
      <c r="V275" s="63"/>
      <c r="W275" s="63"/>
      <c r="X275" s="3"/>
    </row>
    <row r="276" spans="1:24">
      <c r="A276" s="3"/>
      <c r="B276" s="3"/>
      <c r="C276" s="3"/>
      <c r="D276" s="3"/>
      <c r="E276" s="79"/>
      <c r="F276" s="3"/>
      <c r="G276" s="77" t="e">
        <f>VLOOKUP($F$1&amp;F276,定价因子!E:F,2,0)</f>
        <v>#N/A</v>
      </c>
      <c r="H276" s="3"/>
      <c r="I276" s="77" t="e">
        <f>VLOOKUP($H$1&amp;H276,定价因子!E:F,2,0)</f>
        <v>#N/A</v>
      </c>
      <c r="J276" s="3"/>
      <c r="K276" s="77" t="e">
        <f>VLOOKUP($J$1&amp;J276,定价因子!E:F,2,0)</f>
        <v>#N/A</v>
      </c>
      <c r="L276" s="3"/>
      <c r="M276" s="77" t="e">
        <f>VLOOKUP($L$1&amp;L276,定价因子!E:F,2,0)</f>
        <v>#N/A</v>
      </c>
      <c r="N276" s="3"/>
      <c r="O276" s="77" t="e">
        <f>VLOOKUP($N$1&amp;N276,定价因子!E:F,2,0)</f>
        <v>#N/A</v>
      </c>
      <c r="P276" s="3"/>
      <c r="Q276" s="55" t="e">
        <f>VLOOKUP($P$1&amp;P276,定价因子!$E:$F,2,0)</f>
        <v>#N/A</v>
      </c>
      <c r="R276" s="3"/>
      <c r="S276" s="77" t="e">
        <f>VLOOKUP($R$1&amp;R276,定价因子!$E:$F,2,0)</f>
        <v>#N/A</v>
      </c>
      <c r="T276" s="61"/>
      <c r="U276" s="63"/>
      <c r="V276" s="63"/>
      <c r="W276" s="63"/>
      <c r="X276" s="3"/>
    </row>
    <row r="277" spans="1:24">
      <c r="A277" s="3"/>
      <c r="B277" s="3"/>
      <c r="C277" s="3"/>
      <c r="D277" s="3"/>
      <c r="E277" s="79"/>
      <c r="F277" s="3"/>
      <c r="G277" s="77" t="e">
        <f>VLOOKUP($F$1&amp;F277,定价因子!E:F,2,0)</f>
        <v>#N/A</v>
      </c>
      <c r="H277" s="3"/>
      <c r="I277" s="77" t="e">
        <f>VLOOKUP($H$1&amp;H277,定价因子!E:F,2,0)</f>
        <v>#N/A</v>
      </c>
      <c r="J277" s="3"/>
      <c r="K277" s="77" t="e">
        <f>VLOOKUP($J$1&amp;J277,定价因子!E:F,2,0)</f>
        <v>#N/A</v>
      </c>
      <c r="L277" s="3"/>
      <c r="M277" s="77" t="e">
        <f>VLOOKUP($L$1&amp;L277,定价因子!E:F,2,0)</f>
        <v>#N/A</v>
      </c>
      <c r="N277" s="3"/>
      <c r="O277" s="77" t="e">
        <f>VLOOKUP($N$1&amp;N277,定价因子!E:F,2,0)</f>
        <v>#N/A</v>
      </c>
      <c r="P277" s="3"/>
      <c r="Q277" s="55" t="e">
        <f>VLOOKUP($P$1&amp;P277,定价因子!$E:$F,2,0)</f>
        <v>#N/A</v>
      </c>
      <c r="R277" s="3"/>
      <c r="S277" s="77" t="e">
        <f>VLOOKUP($R$1&amp;R277,定价因子!$E:$F,2,0)</f>
        <v>#N/A</v>
      </c>
      <c r="T277" s="61"/>
      <c r="U277" s="63"/>
      <c r="V277" s="63"/>
      <c r="W277" s="63"/>
      <c r="X277" s="3"/>
    </row>
    <row r="278" spans="1:24">
      <c r="A278" s="3"/>
      <c r="B278" s="3"/>
      <c r="C278" s="3"/>
      <c r="D278" s="3"/>
      <c r="E278" s="79"/>
      <c r="F278" s="3"/>
      <c r="G278" s="77" t="e">
        <f>VLOOKUP($F$1&amp;F278,定价因子!E:F,2,0)</f>
        <v>#N/A</v>
      </c>
      <c r="H278" s="3"/>
      <c r="I278" s="77" t="e">
        <f>VLOOKUP($H$1&amp;H278,定价因子!E:F,2,0)</f>
        <v>#N/A</v>
      </c>
      <c r="J278" s="3"/>
      <c r="K278" s="77" t="e">
        <f>VLOOKUP($J$1&amp;J278,定价因子!E:F,2,0)</f>
        <v>#N/A</v>
      </c>
      <c r="L278" s="3"/>
      <c r="M278" s="77" t="e">
        <f>VLOOKUP($L$1&amp;L278,定价因子!E:F,2,0)</f>
        <v>#N/A</v>
      </c>
      <c r="N278" s="3"/>
      <c r="O278" s="77" t="e">
        <f>VLOOKUP($N$1&amp;N278,定价因子!E:F,2,0)</f>
        <v>#N/A</v>
      </c>
      <c r="P278" s="3"/>
      <c r="Q278" s="55" t="e">
        <f>VLOOKUP($P$1&amp;P278,定价因子!$E:$F,2,0)</f>
        <v>#N/A</v>
      </c>
      <c r="R278" s="3"/>
      <c r="S278" s="77" t="e">
        <f>VLOOKUP($R$1&amp;R278,定价因子!$E:$F,2,0)</f>
        <v>#N/A</v>
      </c>
      <c r="T278" s="61"/>
      <c r="U278" s="63"/>
      <c r="V278" s="63"/>
      <c r="W278" s="63"/>
      <c r="X278" s="3"/>
    </row>
    <row r="279" spans="1:24">
      <c r="A279" s="3"/>
      <c r="B279" s="3"/>
      <c r="C279" s="3"/>
      <c r="D279" s="3"/>
      <c r="E279" s="79"/>
      <c r="F279" s="3"/>
      <c r="G279" s="77" t="e">
        <f>VLOOKUP($F$1&amp;F279,定价因子!E:F,2,0)</f>
        <v>#N/A</v>
      </c>
      <c r="H279" s="3"/>
      <c r="I279" s="77" t="e">
        <f>VLOOKUP($H$1&amp;H279,定价因子!E:F,2,0)</f>
        <v>#N/A</v>
      </c>
      <c r="J279" s="3"/>
      <c r="K279" s="77" t="e">
        <f>VLOOKUP($J$1&amp;J279,定价因子!E:F,2,0)</f>
        <v>#N/A</v>
      </c>
      <c r="L279" s="3"/>
      <c r="M279" s="77" t="e">
        <f>VLOOKUP($L$1&amp;L279,定价因子!E:F,2,0)</f>
        <v>#N/A</v>
      </c>
      <c r="N279" s="3"/>
      <c r="O279" s="77" t="e">
        <f>VLOOKUP($N$1&amp;N279,定价因子!E:F,2,0)</f>
        <v>#N/A</v>
      </c>
      <c r="P279" s="3"/>
      <c r="Q279" s="55" t="e">
        <f>VLOOKUP($P$1&amp;P279,定价因子!$E:$F,2,0)</f>
        <v>#N/A</v>
      </c>
      <c r="R279" s="3"/>
      <c r="S279" s="77" t="e">
        <f>VLOOKUP($R$1&amp;R279,定价因子!$E:$F,2,0)</f>
        <v>#N/A</v>
      </c>
      <c r="T279" s="61"/>
      <c r="U279" s="63"/>
      <c r="V279" s="63"/>
      <c r="W279" s="63"/>
      <c r="X279" s="3"/>
    </row>
    <row r="280" spans="1:24">
      <c r="A280" s="3"/>
      <c r="B280" s="3"/>
      <c r="C280" s="3"/>
      <c r="D280" s="3"/>
      <c r="E280" s="79"/>
      <c r="F280" s="3"/>
      <c r="G280" s="77" t="e">
        <f>VLOOKUP($F$1&amp;F280,定价因子!E:F,2,0)</f>
        <v>#N/A</v>
      </c>
      <c r="H280" s="3"/>
      <c r="I280" s="77" t="e">
        <f>VLOOKUP($H$1&amp;H280,定价因子!E:F,2,0)</f>
        <v>#N/A</v>
      </c>
      <c r="J280" s="3"/>
      <c r="K280" s="77" t="e">
        <f>VLOOKUP($J$1&amp;J280,定价因子!E:F,2,0)</f>
        <v>#N/A</v>
      </c>
      <c r="L280" s="3"/>
      <c r="M280" s="77" t="e">
        <f>VLOOKUP($L$1&amp;L280,定价因子!E:F,2,0)</f>
        <v>#N/A</v>
      </c>
      <c r="N280" s="3"/>
      <c r="O280" s="77" t="e">
        <f>VLOOKUP($N$1&amp;N280,定价因子!E:F,2,0)</f>
        <v>#N/A</v>
      </c>
      <c r="P280" s="3"/>
      <c r="Q280" s="55" t="e">
        <f>VLOOKUP($P$1&amp;P280,定价因子!$E:$F,2,0)</f>
        <v>#N/A</v>
      </c>
      <c r="R280" s="3"/>
      <c r="S280" s="77" t="e">
        <f>VLOOKUP($R$1&amp;R280,定价因子!$E:$F,2,0)</f>
        <v>#N/A</v>
      </c>
      <c r="T280" s="61"/>
      <c r="U280" s="63"/>
      <c r="V280" s="63"/>
      <c r="W280" s="63"/>
      <c r="X280" s="3"/>
    </row>
    <row r="281" spans="1:24">
      <c r="A281" s="3"/>
      <c r="B281" s="3"/>
      <c r="C281" s="3"/>
      <c r="D281" s="3"/>
      <c r="E281" s="79"/>
      <c r="F281" s="3"/>
      <c r="G281" s="77" t="e">
        <f>VLOOKUP($F$1&amp;F281,定价因子!E:F,2,0)</f>
        <v>#N/A</v>
      </c>
      <c r="H281" s="3"/>
      <c r="I281" s="77" t="e">
        <f>VLOOKUP($H$1&amp;H281,定价因子!E:F,2,0)</f>
        <v>#N/A</v>
      </c>
      <c r="J281" s="3"/>
      <c r="K281" s="77" t="e">
        <f>VLOOKUP($J$1&amp;J281,定价因子!E:F,2,0)</f>
        <v>#N/A</v>
      </c>
      <c r="L281" s="3"/>
      <c r="M281" s="77" t="e">
        <f>VLOOKUP($L$1&amp;L281,定价因子!E:F,2,0)</f>
        <v>#N/A</v>
      </c>
      <c r="N281" s="3"/>
      <c r="O281" s="77" t="e">
        <f>VLOOKUP($N$1&amp;N281,定价因子!E:F,2,0)</f>
        <v>#N/A</v>
      </c>
      <c r="P281" s="3"/>
      <c r="Q281" s="55" t="e">
        <f>VLOOKUP($P$1&amp;P281,定价因子!$E:$F,2,0)</f>
        <v>#N/A</v>
      </c>
      <c r="R281" s="3"/>
      <c r="S281" s="77" t="e">
        <f>VLOOKUP($R$1&amp;R281,定价因子!$E:$F,2,0)</f>
        <v>#N/A</v>
      </c>
      <c r="T281" s="61"/>
      <c r="U281" s="63"/>
      <c r="V281" s="63"/>
      <c r="W281" s="63"/>
      <c r="X281" s="3"/>
    </row>
    <row r="282" spans="1:24">
      <c r="A282" s="3"/>
      <c r="B282" s="3"/>
      <c r="C282" s="3"/>
      <c r="D282" s="3"/>
      <c r="E282" s="79"/>
      <c r="F282" s="3"/>
      <c r="G282" s="77" t="e">
        <f>VLOOKUP($F$1&amp;F282,定价因子!E:F,2,0)</f>
        <v>#N/A</v>
      </c>
      <c r="H282" s="3"/>
      <c r="I282" s="77" t="e">
        <f>VLOOKUP($H$1&amp;H282,定价因子!E:F,2,0)</f>
        <v>#N/A</v>
      </c>
      <c r="J282" s="3"/>
      <c r="K282" s="77" t="e">
        <f>VLOOKUP($J$1&amp;J282,定价因子!E:F,2,0)</f>
        <v>#N/A</v>
      </c>
      <c r="L282" s="3"/>
      <c r="M282" s="77" t="e">
        <f>VLOOKUP($L$1&amp;L282,定价因子!E:F,2,0)</f>
        <v>#N/A</v>
      </c>
      <c r="N282" s="3"/>
      <c r="O282" s="77" t="e">
        <f>VLOOKUP($N$1&amp;N282,定价因子!E:F,2,0)</f>
        <v>#N/A</v>
      </c>
      <c r="P282" s="3"/>
      <c r="Q282" s="55" t="e">
        <f>VLOOKUP($P$1&amp;P282,定价因子!$E:$F,2,0)</f>
        <v>#N/A</v>
      </c>
      <c r="R282" s="3"/>
      <c r="S282" s="77" t="e">
        <f>VLOOKUP($R$1&amp;R282,定价因子!$E:$F,2,0)</f>
        <v>#N/A</v>
      </c>
      <c r="T282" s="61"/>
      <c r="U282" s="63"/>
      <c r="V282" s="63"/>
      <c r="W282" s="63"/>
      <c r="X282" s="3"/>
    </row>
    <row r="283" spans="1:24">
      <c r="A283" s="3"/>
      <c r="B283" s="3"/>
      <c r="C283" s="3"/>
      <c r="D283" s="3"/>
      <c r="E283" s="79"/>
      <c r="F283" s="3"/>
      <c r="G283" s="77" t="e">
        <f>VLOOKUP($F$1&amp;F283,定价因子!E:F,2,0)</f>
        <v>#N/A</v>
      </c>
      <c r="H283" s="3"/>
      <c r="I283" s="77" t="e">
        <f>VLOOKUP($H$1&amp;H283,定价因子!E:F,2,0)</f>
        <v>#N/A</v>
      </c>
      <c r="J283" s="3"/>
      <c r="K283" s="77" t="e">
        <f>VLOOKUP($J$1&amp;J283,定价因子!E:F,2,0)</f>
        <v>#N/A</v>
      </c>
      <c r="L283" s="3"/>
      <c r="M283" s="77" t="e">
        <f>VLOOKUP($L$1&amp;L283,定价因子!E:F,2,0)</f>
        <v>#N/A</v>
      </c>
      <c r="N283" s="3"/>
      <c r="O283" s="77" t="e">
        <f>VLOOKUP($N$1&amp;N283,定价因子!E:F,2,0)</f>
        <v>#N/A</v>
      </c>
      <c r="P283" s="3"/>
      <c r="Q283" s="55" t="e">
        <f>VLOOKUP($P$1&amp;P283,定价因子!$E:$F,2,0)</f>
        <v>#N/A</v>
      </c>
      <c r="R283" s="3"/>
      <c r="S283" s="77" t="e">
        <f>VLOOKUP($R$1&amp;R283,定价因子!$E:$F,2,0)</f>
        <v>#N/A</v>
      </c>
      <c r="T283" s="61"/>
      <c r="U283" s="63"/>
      <c r="V283" s="63"/>
      <c r="W283" s="63"/>
      <c r="X283" s="3"/>
    </row>
    <row r="284" spans="1:24">
      <c r="A284" s="3"/>
      <c r="B284" s="3"/>
      <c r="C284" s="3"/>
      <c r="D284" s="3"/>
      <c r="E284" s="79"/>
      <c r="F284" s="3"/>
      <c r="G284" s="77" t="e">
        <f>VLOOKUP($F$1&amp;F284,定价因子!E:F,2,0)</f>
        <v>#N/A</v>
      </c>
      <c r="H284" s="3"/>
      <c r="I284" s="77" t="e">
        <f>VLOOKUP($H$1&amp;H284,定价因子!E:F,2,0)</f>
        <v>#N/A</v>
      </c>
      <c r="J284" s="3"/>
      <c r="K284" s="77" t="e">
        <f>VLOOKUP($J$1&amp;J284,定价因子!E:F,2,0)</f>
        <v>#N/A</v>
      </c>
      <c r="L284" s="3"/>
      <c r="M284" s="77" t="e">
        <f>VLOOKUP($L$1&amp;L284,定价因子!E:F,2,0)</f>
        <v>#N/A</v>
      </c>
      <c r="N284" s="3"/>
      <c r="O284" s="77" t="e">
        <f>VLOOKUP($N$1&amp;N284,定价因子!E:F,2,0)</f>
        <v>#N/A</v>
      </c>
      <c r="P284" s="3"/>
      <c r="Q284" s="55" t="e">
        <f>VLOOKUP($P$1&amp;P284,定价因子!$E:$F,2,0)</f>
        <v>#N/A</v>
      </c>
      <c r="R284" s="3"/>
      <c r="S284" s="77" t="e">
        <f>VLOOKUP($R$1&amp;R284,定价因子!$E:$F,2,0)</f>
        <v>#N/A</v>
      </c>
      <c r="T284" s="61"/>
      <c r="U284" s="63"/>
      <c r="V284" s="63"/>
      <c r="W284" s="63"/>
      <c r="X284" s="3"/>
    </row>
    <row r="285" spans="1:24">
      <c r="A285" s="3"/>
      <c r="B285" s="3"/>
      <c r="C285" s="3"/>
      <c r="D285" s="3"/>
      <c r="E285" s="79"/>
      <c r="F285" s="3"/>
      <c r="G285" s="77" t="e">
        <f>VLOOKUP($F$1&amp;F285,定价因子!E:F,2,0)</f>
        <v>#N/A</v>
      </c>
      <c r="H285" s="3"/>
      <c r="I285" s="77" t="e">
        <f>VLOOKUP($H$1&amp;H285,定价因子!E:F,2,0)</f>
        <v>#N/A</v>
      </c>
      <c r="J285" s="3"/>
      <c r="K285" s="77" t="e">
        <f>VLOOKUP($J$1&amp;J285,定价因子!E:F,2,0)</f>
        <v>#N/A</v>
      </c>
      <c r="L285" s="3"/>
      <c r="M285" s="77" t="e">
        <f>VLOOKUP($L$1&amp;L285,定价因子!E:F,2,0)</f>
        <v>#N/A</v>
      </c>
      <c r="N285" s="3"/>
      <c r="O285" s="77" t="e">
        <f>VLOOKUP($N$1&amp;N285,定价因子!E:F,2,0)</f>
        <v>#N/A</v>
      </c>
      <c r="P285" s="3"/>
      <c r="Q285" s="55" t="e">
        <f>VLOOKUP($P$1&amp;P285,定价因子!$E:$F,2,0)</f>
        <v>#N/A</v>
      </c>
      <c r="R285" s="3"/>
      <c r="S285" s="77" t="e">
        <f>VLOOKUP($R$1&amp;R285,定价因子!$E:$F,2,0)</f>
        <v>#N/A</v>
      </c>
      <c r="T285" s="61"/>
      <c r="U285" s="63"/>
      <c r="V285" s="63"/>
      <c r="W285" s="63"/>
      <c r="X285" s="3"/>
    </row>
    <row r="286" spans="1:24">
      <c r="A286" s="3"/>
      <c r="B286" s="3"/>
      <c r="C286" s="3"/>
      <c r="D286" s="3"/>
      <c r="E286" s="79"/>
      <c r="F286" s="3"/>
      <c r="G286" s="77" t="e">
        <f>VLOOKUP($F$1&amp;F286,定价因子!E:F,2,0)</f>
        <v>#N/A</v>
      </c>
      <c r="H286" s="3"/>
      <c r="I286" s="77" t="e">
        <f>VLOOKUP($H$1&amp;H286,定价因子!E:F,2,0)</f>
        <v>#N/A</v>
      </c>
      <c r="J286" s="3"/>
      <c r="K286" s="77" t="e">
        <f>VLOOKUP($J$1&amp;J286,定价因子!E:F,2,0)</f>
        <v>#N/A</v>
      </c>
      <c r="L286" s="3"/>
      <c r="M286" s="77" t="e">
        <f>VLOOKUP($L$1&amp;L286,定价因子!E:F,2,0)</f>
        <v>#N/A</v>
      </c>
      <c r="N286" s="3"/>
      <c r="O286" s="77" t="e">
        <f>VLOOKUP($N$1&amp;N286,定价因子!E:F,2,0)</f>
        <v>#N/A</v>
      </c>
      <c r="P286" s="3"/>
      <c r="Q286" s="55" t="e">
        <f>VLOOKUP($P$1&amp;P286,定价因子!$E:$F,2,0)</f>
        <v>#N/A</v>
      </c>
      <c r="R286" s="3"/>
      <c r="S286" s="77" t="e">
        <f>VLOOKUP($R$1&amp;R286,定价因子!$E:$F,2,0)</f>
        <v>#N/A</v>
      </c>
      <c r="T286" s="61"/>
      <c r="U286" s="63"/>
      <c r="V286" s="63"/>
      <c r="W286" s="63"/>
      <c r="X286" s="3"/>
    </row>
    <row r="287" spans="1:24">
      <c r="A287" s="3"/>
      <c r="B287" s="3"/>
      <c r="C287" s="3"/>
      <c r="D287" s="3"/>
      <c r="E287" s="79"/>
      <c r="F287" s="3"/>
      <c r="G287" s="77" t="e">
        <f>VLOOKUP($F$1&amp;F287,定价因子!E:F,2,0)</f>
        <v>#N/A</v>
      </c>
      <c r="H287" s="3"/>
      <c r="I287" s="77" t="e">
        <f>VLOOKUP($H$1&amp;H287,定价因子!E:F,2,0)</f>
        <v>#N/A</v>
      </c>
      <c r="J287" s="3"/>
      <c r="K287" s="77" t="e">
        <f>VLOOKUP($J$1&amp;J287,定价因子!E:F,2,0)</f>
        <v>#N/A</v>
      </c>
      <c r="L287" s="3"/>
      <c r="M287" s="77" t="e">
        <f>VLOOKUP($L$1&amp;L287,定价因子!E:F,2,0)</f>
        <v>#N/A</v>
      </c>
      <c r="N287" s="3"/>
      <c r="O287" s="77" t="e">
        <f>VLOOKUP($N$1&amp;N287,定价因子!E:F,2,0)</f>
        <v>#N/A</v>
      </c>
      <c r="P287" s="3"/>
      <c r="Q287" s="55" t="e">
        <f>VLOOKUP($P$1&amp;P287,定价因子!$E:$F,2,0)</f>
        <v>#N/A</v>
      </c>
      <c r="R287" s="3"/>
      <c r="S287" s="77" t="e">
        <f>VLOOKUP($R$1&amp;R287,定价因子!$E:$F,2,0)</f>
        <v>#N/A</v>
      </c>
      <c r="T287" s="61"/>
      <c r="U287" s="63"/>
      <c r="V287" s="63"/>
      <c r="W287" s="63"/>
      <c r="X287" s="3"/>
    </row>
    <row r="288" spans="1:24">
      <c r="A288" s="3"/>
      <c r="B288" s="3"/>
      <c r="C288" s="3"/>
      <c r="D288" s="3"/>
      <c r="E288" s="79"/>
      <c r="F288" s="3"/>
      <c r="G288" s="77" t="e">
        <f>VLOOKUP($F$1&amp;F288,定价因子!E:F,2,0)</f>
        <v>#N/A</v>
      </c>
      <c r="H288" s="3"/>
      <c r="I288" s="77" t="e">
        <f>VLOOKUP($H$1&amp;H288,定价因子!E:F,2,0)</f>
        <v>#N/A</v>
      </c>
      <c r="J288" s="3"/>
      <c r="K288" s="77" t="e">
        <f>VLOOKUP($J$1&amp;J288,定价因子!E:F,2,0)</f>
        <v>#N/A</v>
      </c>
      <c r="L288" s="3"/>
      <c r="M288" s="77" t="e">
        <f>VLOOKUP($L$1&amp;L288,定价因子!E:F,2,0)</f>
        <v>#N/A</v>
      </c>
      <c r="N288" s="3"/>
      <c r="O288" s="77" t="e">
        <f>VLOOKUP($N$1&amp;N288,定价因子!E:F,2,0)</f>
        <v>#N/A</v>
      </c>
      <c r="P288" s="3"/>
      <c r="Q288" s="55" t="e">
        <f>VLOOKUP($P$1&amp;P288,定价因子!$E:$F,2,0)</f>
        <v>#N/A</v>
      </c>
      <c r="R288" s="3"/>
      <c r="S288" s="77" t="e">
        <f>VLOOKUP($R$1&amp;R288,定价因子!$E:$F,2,0)</f>
        <v>#N/A</v>
      </c>
      <c r="T288" s="61"/>
      <c r="U288" s="63"/>
      <c r="V288" s="63"/>
      <c r="W288" s="63"/>
      <c r="X288" s="3"/>
    </row>
    <row r="289" spans="1:24">
      <c r="A289" s="3"/>
      <c r="B289" s="3"/>
      <c r="C289" s="3"/>
      <c r="D289" s="3"/>
      <c r="E289" s="79"/>
      <c r="F289" s="3"/>
      <c r="G289" s="77" t="e">
        <f>VLOOKUP($F$1&amp;F289,定价因子!E:F,2,0)</f>
        <v>#N/A</v>
      </c>
      <c r="H289" s="3"/>
      <c r="I289" s="77" t="e">
        <f>VLOOKUP($H$1&amp;H289,定价因子!E:F,2,0)</f>
        <v>#N/A</v>
      </c>
      <c r="J289" s="3"/>
      <c r="K289" s="77" t="e">
        <f>VLOOKUP($J$1&amp;J289,定价因子!E:F,2,0)</f>
        <v>#N/A</v>
      </c>
      <c r="L289" s="3"/>
      <c r="M289" s="77" t="e">
        <f>VLOOKUP($L$1&amp;L289,定价因子!E:F,2,0)</f>
        <v>#N/A</v>
      </c>
      <c r="N289" s="3"/>
      <c r="O289" s="77" t="e">
        <f>VLOOKUP($N$1&amp;N289,定价因子!E:F,2,0)</f>
        <v>#N/A</v>
      </c>
      <c r="P289" s="3"/>
      <c r="Q289" s="55" t="e">
        <f>VLOOKUP($P$1&amp;P289,定价因子!$E:$F,2,0)</f>
        <v>#N/A</v>
      </c>
      <c r="R289" s="3"/>
      <c r="S289" s="77" t="e">
        <f>VLOOKUP($R$1&amp;R289,定价因子!$E:$F,2,0)</f>
        <v>#N/A</v>
      </c>
      <c r="T289" s="61"/>
      <c r="U289" s="63"/>
      <c r="V289" s="63"/>
      <c r="W289" s="63"/>
      <c r="X289" s="3"/>
    </row>
    <row r="290" spans="1:24">
      <c r="A290" s="3"/>
      <c r="B290" s="3"/>
      <c r="C290" s="3"/>
      <c r="D290" s="3"/>
      <c r="E290" s="79"/>
      <c r="F290" s="3"/>
      <c r="G290" s="77" t="e">
        <f>VLOOKUP($F$1&amp;F290,定价因子!E:F,2,0)</f>
        <v>#N/A</v>
      </c>
      <c r="H290" s="3"/>
      <c r="I290" s="77" t="e">
        <f>VLOOKUP($H$1&amp;H290,定价因子!E:F,2,0)</f>
        <v>#N/A</v>
      </c>
      <c r="J290" s="3"/>
      <c r="K290" s="77" t="e">
        <f>VLOOKUP($J$1&amp;J290,定价因子!E:F,2,0)</f>
        <v>#N/A</v>
      </c>
      <c r="L290" s="3"/>
      <c r="M290" s="77" t="e">
        <f>VLOOKUP($L$1&amp;L290,定价因子!E:F,2,0)</f>
        <v>#N/A</v>
      </c>
      <c r="N290" s="3"/>
      <c r="O290" s="77" t="e">
        <f>VLOOKUP($N$1&amp;N290,定价因子!E:F,2,0)</f>
        <v>#N/A</v>
      </c>
      <c r="P290" s="3"/>
      <c r="Q290" s="55" t="e">
        <f>VLOOKUP($P$1&amp;P290,定价因子!$E:$F,2,0)</f>
        <v>#N/A</v>
      </c>
      <c r="R290" s="3"/>
      <c r="S290" s="77" t="e">
        <f>VLOOKUP($R$1&amp;R290,定价因子!$E:$F,2,0)</f>
        <v>#N/A</v>
      </c>
      <c r="T290" s="61"/>
      <c r="U290" s="63"/>
      <c r="V290" s="63"/>
      <c r="W290" s="63"/>
      <c r="X290" s="3"/>
    </row>
    <row r="291" spans="1:24">
      <c r="A291" s="3"/>
      <c r="B291" s="3"/>
      <c r="C291" s="3"/>
      <c r="D291" s="3"/>
      <c r="E291" s="79"/>
      <c r="F291" s="3"/>
      <c r="G291" s="77" t="e">
        <f>VLOOKUP($F$1&amp;F291,定价因子!E:F,2,0)</f>
        <v>#N/A</v>
      </c>
      <c r="H291" s="3"/>
      <c r="I291" s="77" t="e">
        <f>VLOOKUP($H$1&amp;H291,定价因子!E:F,2,0)</f>
        <v>#N/A</v>
      </c>
      <c r="J291" s="3"/>
      <c r="K291" s="77" t="e">
        <f>VLOOKUP($J$1&amp;J291,定价因子!E:F,2,0)</f>
        <v>#N/A</v>
      </c>
      <c r="L291" s="3"/>
      <c r="M291" s="77" t="e">
        <f>VLOOKUP($L$1&amp;L291,定价因子!E:F,2,0)</f>
        <v>#N/A</v>
      </c>
      <c r="N291" s="3"/>
      <c r="O291" s="77" t="e">
        <f>VLOOKUP($N$1&amp;N291,定价因子!E:F,2,0)</f>
        <v>#N/A</v>
      </c>
      <c r="P291" s="3"/>
      <c r="Q291" s="55" t="e">
        <f>VLOOKUP($P$1&amp;P291,定价因子!$E:$F,2,0)</f>
        <v>#N/A</v>
      </c>
      <c r="R291" s="3"/>
      <c r="S291" s="77" t="e">
        <f>VLOOKUP($R$1&amp;R291,定价因子!$E:$F,2,0)</f>
        <v>#N/A</v>
      </c>
      <c r="T291" s="61"/>
      <c r="U291" s="63"/>
      <c r="V291" s="63"/>
      <c r="W291" s="63"/>
      <c r="X291" s="3"/>
    </row>
    <row r="292" spans="1:24">
      <c r="A292" s="3"/>
      <c r="B292" s="3"/>
      <c r="C292" s="3"/>
      <c r="D292" s="3"/>
      <c r="E292" s="79"/>
      <c r="F292" s="3"/>
      <c r="G292" s="77" t="e">
        <f>VLOOKUP($F$1&amp;F292,定价因子!E:F,2,0)</f>
        <v>#N/A</v>
      </c>
      <c r="H292" s="3"/>
      <c r="I292" s="77" t="e">
        <f>VLOOKUP($H$1&amp;H292,定价因子!E:F,2,0)</f>
        <v>#N/A</v>
      </c>
      <c r="J292" s="3"/>
      <c r="K292" s="77" t="e">
        <f>VLOOKUP($J$1&amp;J292,定价因子!E:F,2,0)</f>
        <v>#N/A</v>
      </c>
      <c r="L292" s="3"/>
      <c r="M292" s="77" t="e">
        <f>VLOOKUP($L$1&amp;L292,定价因子!E:F,2,0)</f>
        <v>#N/A</v>
      </c>
      <c r="N292" s="3"/>
      <c r="O292" s="77" t="e">
        <f>VLOOKUP($N$1&amp;N292,定价因子!E:F,2,0)</f>
        <v>#N/A</v>
      </c>
      <c r="P292" s="3"/>
      <c r="Q292" s="55" t="e">
        <f>VLOOKUP($P$1&amp;P292,定价因子!$E:$F,2,0)</f>
        <v>#N/A</v>
      </c>
      <c r="R292" s="3"/>
      <c r="S292" s="77" t="e">
        <f>VLOOKUP($R$1&amp;R292,定价因子!$E:$F,2,0)</f>
        <v>#N/A</v>
      </c>
      <c r="T292" s="61"/>
      <c r="U292" s="63"/>
      <c r="V292" s="63"/>
      <c r="W292" s="63"/>
      <c r="X292" s="3"/>
    </row>
    <row r="293" spans="1:24">
      <c r="A293" s="3"/>
      <c r="B293" s="3"/>
      <c r="C293" s="3"/>
      <c r="D293" s="3"/>
      <c r="E293" s="79"/>
      <c r="F293" s="3"/>
      <c r="G293" s="77" t="e">
        <f>VLOOKUP($F$1&amp;F293,定价因子!E:F,2,0)</f>
        <v>#N/A</v>
      </c>
      <c r="H293" s="3"/>
      <c r="I293" s="77" t="e">
        <f>VLOOKUP($H$1&amp;H293,定价因子!E:F,2,0)</f>
        <v>#N/A</v>
      </c>
      <c r="J293" s="3"/>
      <c r="K293" s="77" t="e">
        <f>VLOOKUP($J$1&amp;J293,定价因子!E:F,2,0)</f>
        <v>#N/A</v>
      </c>
      <c r="L293" s="3"/>
      <c r="M293" s="77" t="e">
        <f>VLOOKUP($L$1&amp;L293,定价因子!E:F,2,0)</f>
        <v>#N/A</v>
      </c>
      <c r="N293" s="3"/>
      <c r="O293" s="77" t="e">
        <f>VLOOKUP($N$1&amp;N293,定价因子!E:F,2,0)</f>
        <v>#N/A</v>
      </c>
      <c r="P293" s="3"/>
      <c r="Q293" s="55" t="e">
        <f>VLOOKUP($P$1&amp;P293,定价因子!$E:$F,2,0)</f>
        <v>#N/A</v>
      </c>
      <c r="R293" s="3"/>
      <c r="S293" s="77" t="e">
        <f>VLOOKUP($R$1&amp;R293,定价因子!$E:$F,2,0)</f>
        <v>#N/A</v>
      </c>
      <c r="T293" s="61"/>
      <c r="U293" s="63"/>
      <c r="V293" s="63"/>
      <c r="W293" s="63"/>
      <c r="X293" s="3"/>
    </row>
    <row r="294" spans="1:24">
      <c r="A294" s="3"/>
      <c r="B294" s="3"/>
      <c r="C294" s="3"/>
      <c r="D294" s="3"/>
      <c r="E294" s="79"/>
      <c r="F294" s="3"/>
      <c r="G294" s="77" t="e">
        <f>VLOOKUP($F$1&amp;F294,定价因子!E:F,2,0)</f>
        <v>#N/A</v>
      </c>
      <c r="H294" s="3"/>
      <c r="I294" s="77" t="e">
        <f>VLOOKUP($H$1&amp;H294,定价因子!E:F,2,0)</f>
        <v>#N/A</v>
      </c>
      <c r="J294" s="3"/>
      <c r="K294" s="77" t="e">
        <f>VLOOKUP($J$1&amp;J294,定价因子!E:F,2,0)</f>
        <v>#N/A</v>
      </c>
      <c r="L294" s="3"/>
      <c r="M294" s="77" t="e">
        <f>VLOOKUP($L$1&amp;L294,定价因子!E:F,2,0)</f>
        <v>#N/A</v>
      </c>
      <c r="N294" s="3"/>
      <c r="O294" s="77" t="e">
        <f>VLOOKUP($N$1&amp;N294,定价因子!E:F,2,0)</f>
        <v>#N/A</v>
      </c>
      <c r="P294" s="3"/>
      <c r="Q294" s="55" t="e">
        <f>VLOOKUP($P$1&amp;P294,定价因子!$E:$F,2,0)</f>
        <v>#N/A</v>
      </c>
      <c r="R294" s="3"/>
      <c r="S294" s="77" t="e">
        <f>VLOOKUP($R$1&amp;R294,定价因子!$E:$F,2,0)</f>
        <v>#N/A</v>
      </c>
      <c r="T294" s="61"/>
      <c r="U294" s="63"/>
      <c r="V294" s="63"/>
      <c r="W294" s="63"/>
      <c r="X294" s="3"/>
    </row>
    <row r="295" spans="1:24">
      <c r="A295" s="3"/>
      <c r="B295" s="3"/>
      <c r="C295" s="3"/>
      <c r="D295" s="3"/>
      <c r="E295" s="79"/>
      <c r="F295" s="3"/>
      <c r="G295" s="77" t="e">
        <f>VLOOKUP($F$1&amp;F295,定价因子!E:F,2,0)</f>
        <v>#N/A</v>
      </c>
      <c r="H295" s="3"/>
      <c r="I295" s="77" t="e">
        <f>VLOOKUP($H$1&amp;H295,定价因子!E:F,2,0)</f>
        <v>#N/A</v>
      </c>
      <c r="J295" s="3"/>
      <c r="K295" s="77" t="e">
        <f>VLOOKUP($J$1&amp;J295,定价因子!E:F,2,0)</f>
        <v>#N/A</v>
      </c>
      <c r="L295" s="3"/>
      <c r="M295" s="77" t="e">
        <f>VLOOKUP($L$1&amp;L295,定价因子!E:F,2,0)</f>
        <v>#N/A</v>
      </c>
      <c r="N295" s="3"/>
      <c r="O295" s="77" t="e">
        <f>VLOOKUP($N$1&amp;N295,定价因子!E:F,2,0)</f>
        <v>#N/A</v>
      </c>
      <c r="P295" s="3"/>
      <c r="Q295" s="55" t="e">
        <f>VLOOKUP($P$1&amp;P295,定价因子!$E:$F,2,0)</f>
        <v>#N/A</v>
      </c>
      <c r="R295" s="3"/>
      <c r="S295" s="77" t="e">
        <f>VLOOKUP($R$1&amp;R295,定价因子!$E:$F,2,0)</f>
        <v>#N/A</v>
      </c>
      <c r="T295" s="61"/>
      <c r="U295" s="63"/>
      <c r="V295" s="63"/>
      <c r="W295" s="63"/>
      <c r="X295" s="3"/>
    </row>
    <row r="296" spans="1:24">
      <c r="A296" s="3"/>
      <c r="B296" s="3"/>
      <c r="C296" s="3"/>
      <c r="D296" s="3"/>
      <c r="E296" s="79"/>
      <c r="F296" s="3"/>
      <c r="G296" s="77" t="e">
        <f>VLOOKUP($F$1&amp;F296,定价因子!E:F,2,0)</f>
        <v>#N/A</v>
      </c>
      <c r="H296" s="3"/>
      <c r="I296" s="77" t="e">
        <f>VLOOKUP($H$1&amp;H296,定价因子!E:F,2,0)</f>
        <v>#N/A</v>
      </c>
      <c r="J296" s="3"/>
      <c r="K296" s="77" t="e">
        <f>VLOOKUP($J$1&amp;J296,定价因子!E:F,2,0)</f>
        <v>#N/A</v>
      </c>
      <c r="L296" s="3"/>
      <c r="M296" s="77" t="e">
        <f>VLOOKUP($L$1&amp;L296,定价因子!E:F,2,0)</f>
        <v>#N/A</v>
      </c>
      <c r="N296" s="3"/>
      <c r="O296" s="77" t="e">
        <f>VLOOKUP($N$1&amp;N296,定价因子!E:F,2,0)</f>
        <v>#N/A</v>
      </c>
      <c r="P296" s="3"/>
      <c r="Q296" s="55" t="e">
        <f>VLOOKUP($P$1&amp;P296,定价因子!$E:$F,2,0)</f>
        <v>#N/A</v>
      </c>
      <c r="R296" s="3"/>
      <c r="S296" s="77" t="e">
        <f>VLOOKUP($R$1&amp;R296,定价因子!$E:$F,2,0)</f>
        <v>#N/A</v>
      </c>
      <c r="T296" s="61"/>
      <c r="U296" s="63"/>
      <c r="V296" s="63"/>
      <c r="W296" s="63"/>
      <c r="X296" s="3"/>
    </row>
    <row r="297" spans="1:24">
      <c r="A297" s="3"/>
      <c r="B297" s="3"/>
      <c r="C297" s="3"/>
      <c r="D297" s="3"/>
      <c r="E297" s="79"/>
      <c r="F297" s="3"/>
      <c r="G297" s="77" t="e">
        <f>VLOOKUP($F$1&amp;F297,定价因子!E:F,2,0)</f>
        <v>#N/A</v>
      </c>
      <c r="H297" s="3"/>
      <c r="I297" s="77" t="e">
        <f>VLOOKUP($H$1&amp;H297,定价因子!E:F,2,0)</f>
        <v>#N/A</v>
      </c>
      <c r="J297" s="3"/>
      <c r="K297" s="77" t="e">
        <f>VLOOKUP($J$1&amp;J297,定价因子!E:F,2,0)</f>
        <v>#N/A</v>
      </c>
      <c r="L297" s="3"/>
      <c r="M297" s="77" t="e">
        <f>VLOOKUP($L$1&amp;L297,定价因子!E:F,2,0)</f>
        <v>#N/A</v>
      </c>
      <c r="N297" s="3"/>
      <c r="O297" s="77" t="e">
        <f>VLOOKUP($N$1&amp;N297,定价因子!E:F,2,0)</f>
        <v>#N/A</v>
      </c>
      <c r="P297" s="3"/>
      <c r="Q297" s="55" t="e">
        <f>VLOOKUP($P$1&amp;P297,定价因子!$E:$F,2,0)</f>
        <v>#N/A</v>
      </c>
      <c r="R297" s="3"/>
      <c r="S297" s="77" t="e">
        <f>VLOOKUP($R$1&amp;R297,定价因子!$E:$F,2,0)</f>
        <v>#N/A</v>
      </c>
      <c r="T297" s="61"/>
      <c r="U297" s="63"/>
      <c r="V297" s="63"/>
      <c r="W297" s="63"/>
      <c r="X297" s="3"/>
    </row>
    <row r="298" spans="1:24">
      <c r="A298" s="3"/>
      <c r="B298" s="3"/>
      <c r="C298" s="3"/>
      <c r="D298" s="3"/>
      <c r="E298" s="79"/>
      <c r="F298" s="3"/>
      <c r="G298" s="77" t="e">
        <f>VLOOKUP($F$1&amp;F298,定价因子!E:F,2,0)</f>
        <v>#N/A</v>
      </c>
      <c r="H298" s="3"/>
      <c r="I298" s="77" t="e">
        <f>VLOOKUP($H$1&amp;H298,定价因子!E:F,2,0)</f>
        <v>#N/A</v>
      </c>
      <c r="J298" s="3"/>
      <c r="K298" s="77" t="e">
        <f>VLOOKUP($J$1&amp;J298,定价因子!E:F,2,0)</f>
        <v>#N/A</v>
      </c>
      <c r="L298" s="3"/>
      <c r="M298" s="77" t="e">
        <f>VLOOKUP($L$1&amp;L298,定价因子!E:F,2,0)</f>
        <v>#N/A</v>
      </c>
      <c r="N298" s="3"/>
      <c r="O298" s="77" t="e">
        <f>VLOOKUP($N$1&amp;N298,定价因子!E:F,2,0)</f>
        <v>#N/A</v>
      </c>
      <c r="P298" s="3"/>
      <c r="Q298" s="55" t="e">
        <f>VLOOKUP($P$1&amp;P298,定价因子!$E:$F,2,0)</f>
        <v>#N/A</v>
      </c>
      <c r="R298" s="3"/>
      <c r="S298" s="77" t="e">
        <f>VLOOKUP($R$1&amp;R298,定价因子!$E:$F,2,0)</f>
        <v>#N/A</v>
      </c>
      <c r="T298" s="61"/>
      <c r="U298" s="63"/>
      <c r="V298" s="63"/>
      <c r="W298" s="63"/>
      <c r="X298" s="3"/>
    </row>
    <row r="299" spans="1:24">
      <c r="A299" s="3"/>
      <c r="B299" s="3"/>
      <c r="C299" s="3"/>
      <c r="D299" s="3"/>
      <c r="E299" s="79"/>
      <c r="F299" s="3"/>
      <c r="G299" s="77" t="e">
        <f>VLOOKUP($F$1&amp;F299,定价因子!E:F,2,0)</f>
        <v>#N/A</v>
      </c>
      <c r="H299" s="3"/>
      <c r="I299" s="77" t="e">
        <f>VLOOKUP($H$1&amp;H299,定价因子!E:F,2,0)</f>
        <v>#N/A</v>
      </c>
      <c r="J299" s="3"/>
      <c r="K299" s="77" t="e">
        <f>VLOOKUP($J$1&amp;J299,定价因子!E:F,2,0)</f>
        <v>#N/A</v>
      </c>
      <c r="L299" s="3"/>
      <c r="M299" s="77" t="e">
        <f>VLOOKUP($L$1&amp;L299,定价因子!E:F,2,0)</f>
        <v>#N/A</v>
      </c>
      <c r="N299" s="3"/>
      <c r="O299" s="77" t="e">
        <f>VLOOKUP($N$1&amp;N299,定价因子!E:F,2,0)</f>
        <v>#N/A</v>
      </c>
      <c r="P299" s="3"/>
      <c r="Q299" s="55" t="e">
        <f>VLOOKUP($P$1&amp;P299,定价因子!$E:$F,2,0)</f>
        <v>#N/A</v>
      </c>
      <c r="R299" s="3"/>
      <c r="S299" s="77" t="e">
        <f>VLOOKUP($R$1&amp;R299,定价因子!$E:$F,2,0)</f>
        <v>#N/A</v>
      </c>
      <c r="T299" s="61"/>
      <c r="U299" s="63"/>
      <c r="V299" s="63"/>
      <c r="W299" s="63"/>
      <c r="X299" s="3"/>
    </row>
    <row r="300" spans="1:24">
      <c r="A300" s="3"/>
      <c r="B300" s="3"/>
      <c r="C300" s="3"/>
      <c r="D300" s="3"/>
      <c r="E300" s="79"/>
      <c r="F300" s="3"/>
      <c r="G300" s="77" t="e">
        <f>VLOOKUP($F$1&amp;F300,定价因子!E:F,2,0)</f>
        <v>#N/A</v>
      </c>
      <c r="H300" s="3"/>
      <c r="I300" s="77" t="e">
        <f>VLOOKUP($H$1&amp;H300,定价因子!E:F,2,0)</f>
        <v>#N/A</v>
      </c>
      <c r="J300" s="3"/>
      <c r="K300" s="77" t="e">
        <f>VLOOKUP($J$1&amp;J300,定价因子!E:F,2,0)</f>
        <v>#N/A</v>
      </c>
      <c r="L300" s="3"/>
      <c r="M300" s="77" t="e">
        <f>VLOOKUP($L$1&amp;L300,定价因子!E:F,2,0)</f>
        <v>#N/A</v>
      </c>
      <c r="N300" s="3"/>
      <c r="O300" s="77" t="e">
        <f>VLOOKUP($N$1&amp;N300,定价因子!E:F,2,0)</f>
        <v>#N/A</v>
      </c>
      <c r="P300" s="3"/>
      <c r="Q300" s="55" t="e">
        <f>VLOOKUP($P$1&amp;P300,定价因子!$E:$F,2,0)</f>
        <v>#N/A</v>
      </c>
      <c r="R300" s="3"/>
      <c r="S300" s="77" t="e">
        <f>VLOOKUP($R$1&amp;R300,定价因子!$E:$F,2,0)</f>
        <v>#N/A</v>
      </c>
      <c r="T300" s="61"/>
      <c r="U300" s="63"/>
      <c r="V300" s="63"/>
      <c r="W300" s="63"/>
      <c r="X300" s="3"/>
    </row>
    <row r="301" spans="1:24">
      <c r="A301" s="3"/>
      <c r="B301" s="3"/>
      <c r="C301" s="3"/>
      <c r="D301" s="3"/>
      <c r="E301" s="79"/>
      <c r="F301" s="3"/>
      <c r="G301" s="77" t="e">
        <f>VLOOKUP($F$1&amp;F301,定价因子!E:F,2,0)</f>
        <v>#N/A</v>
      </c>
      <c r="H301" s="3"/>
      <c r="I301" s="77" t="e">
        <f>VLOOKUP($H$1&amp;H301,定价因子!E:F,2,0)</f>
        <v>#N/A</v>
      </c>
      <c r="J301" s="3"/>
      <c r="K301" s="77" t="e">
        <f>VLOOKUP($J$1&amp;J301,定价因子!E:F,2,0)</f>
        <v>#N/A</v>
      </c>
      <c r="L301" s="3"/>
      <c r="M301" s="77" t="e">
        <f>VLOOKUP($L$1&amp;L301,定价因子!E:F,2,0)</f>
        <v>#N/A</v>
      </c>
      <c r="N301" s="3"/>
      <c r="O301" s="77" t="e">
        <f>VLOOKUP($N$1&amp;N301,定价因子!E:F,2,0)</f>
        <v>#N/A</v>
      </c>
      <c r="P301" s="3"/>
      <c r="Q301" s="55" t="e">
        <f>VLOOKUP($P$1&amp;P301,定价因子!$E:$F,2,0)</f>
        <v>#N/A</v>
      </c>
      <c r="R301" s="3"/>
      <c r="S301" s="77" t="e">
        <f>VLOOKUP($R$1&amp;R301,定价因子!$E:$F,2,0)</f>
        <v>#N/A</v>
      </c>
      <c r="T301" s="61"/>
      <c r="U301" s="63"/>
      <c r="V301" s="63"/>
      <c r="W301" s="63"/>
      <c r="X301" s="3"/>
    </row>
    <row r="302" spans="1:24">
      <c r="A302" s="3"/>
      <c r="B302" s="3"/>
      <c r="C302" s="3"/>
      <c r="D302" s="3"/>
      <c r="E302" s="79"/>
      <c r="F302" s="3"/>
      <c r="G302" s="77" t="e">
        <f>VLOOKUP($F$1&amp;F302,定价因子!E:F,2,0)</f>
        <v>#N/A</v>
      </c>
      <c r="H302" s="3"/>
      <c r="I302" s="77" t="e">
        <f>VLOOKUP($H$1&amp;H302,定价因子!E:F,2,0)</f>
        <v>#N/A</v>
      </c>
      <c r="J302" s="3"/>
      <c r="K302" s="77" t="e">
        <f>VLOOKUP($J$1&amp;J302,定价因子!E:F,2,0)</f>
        <v>#N/A</v>
      </c>
      <c r="L302" s="3"/>
      <c r="M302" s="77" t="e">
        <f>VLOOKUP($L$1&amp;L302,定价因子!E:F,2,0)</f>
        <v>#N/A</v>
      </c>
      <c r="N302" s="3"/>
      <c r="O302" s="77" t="e">
        <f>VLOOKUP($N$1&amp;N302,定价因子!E:F,2,0)</f>
        <v>#N/A</v>
      </c>
      <c r="P302" s="3"/>
      <c r="Q302" s="55" t="e">
        <f>VLOOKUP($P$1&amp;P302,定价因子!$E:$F,2,0)</f>
        <v>#N/A</v>
      </c>
      <c r="R302" s="3"/>
      <c r="S302" s="77" t="e">
        <f>VLOOKUP($R$1&amp;R302,定价因子!$E:$F,2,0)</f>
        <v>#N/A</v>
      </c>
      <c r="T302" s="61"/>
      <c r="U302" s="63"/>
      <c r="V302" s="63"/>
      <c r="W302" s="63"/>
      <c r="X302" s="3"/>
    </row>
    <row r="303" spans="1:24">
      <c r="A303" s="3"/>
      <c r="B303" s="3"/>
      <c r="C303" s="3"/>
      <c r="D303" s="3"/>
      <c r="E303" s="79"/>
      <c r="F303" s="3"/>
      <c r="G303" s="77" t="e">
        <f>VLOOKUP($F$1&amp;F303,定价因子!E:F,2,0)</f>
        <v>#N/A</v>
      </c>
      <c r="H303" s="3"/>
      <c r="I303" s="77" t="e">
        <f>VLOOKUP($H$1&amp;H303,定价因子!E:F,2,0)</f>
        <v>#N/A</v>
      </c>
      <c r="J303" s="3"/>
      <c r="K303" s="77" t="e">
        <f>VLOOKUP($J$1&amp;J303,定价因子!E:F,2,0)</f>
        <v>#N/A</v>
      </c>
      <c r="L303" s="3"/>
      <c r="M303" s="77" t="e">
        <f>VLOOKUP($L$1&amp;L303,定价因子!E:F,2,0)</f>
        <v>#N/A</v>
      </c>
      <c r="N303" s="3"/>
      <c r="O303" s="77" t="e">
        <f>VLOOKUP($N$1&amp;N303,定价因子!E:F,2,0)</f>
        <v>#N/A</v>
      </c>
      <c r="P303" s="3"/>
      <c r="Q303" s="55" t="e">
        <f>VLOOKUP($P$1&amp;P303,定价因子!$E:$F,2,0)</f>
        <v>#N/A</v>
      </c>
      <c r="R303" s="3"/>
      <c r="S303" s="77" t="e">
        <f>VLOOKUP($R$1&amp;R303,定价因子!$E:$F,2,0)</f>
        <v>#N/A</v>
      </c>
      <c r="T303" s="61"/>
      <c r="U303" s="63"/>
      <c r="V303" s="63"/>
      <c r="W303" s="63"/>
      <c r="X303" s="3"/>
    </row>
    <row r="304" spans="1:24">
      <c r="A304" s="3"/>
      <c r="B304" s="3"/>
      <c r="C304" s="3"/>
      <c r="D304" s="3"/>
      <c r="E304" s="79"/>
      <c r="F304" s="3"/>
      <c r="G304" s="77" t="e">
        <f>VLOOKUP($F$1&amp;F304,定价因子!E:F,2,0)</f>
        <v>#N/A</v>
      </c>
      <c r="H304" s="3"/>
      <c r="I304" s="77" t="e">
        <f>VLOOKUP($H$1&amp;H304,定价因子!E:F,2,0)</f>
        <v>#N/A</v>
      </c>
      <c r="J304" s="3"/>
      <c r="K304" s="77" t="e">
        <f>VLOOKUP($J$1&amp;J304,定价因子!E:F,2,0)</f>
        <v>#N/A</v>
      </c>
      <c r="L304" s="3"/>
      <c r="M304" s="77" t="e">
        <f>VLOOKUP($L$1&amp;L304,定价因子!E:F,2,0)</f>
        <v>#N/A</v>
      </c>
      <c r="N304" s="3"/>
      <c r="O304" s="77" t="e">
        <f>VLOOKUP($N$1&amp;N304,定价因子!E:F,2,0)</f>
        <v>#N/A</v>
      </c>
      <c r="P304" s="3"/>
      <c r="Q304" s="55" t="e">
        <f>VLOOKUP($P$1&amp;P304,定价因子!$E:$F,2,0)</f>
        <v>#N/A</v>
      </c>
      <c r="R304" s="3"/>
      <c r="S304" s="77" t="e">
        <f>VLOOKUP($R$1&amp;R304,定价因子!$E:$F,2,0)</f>
        <v>#N/A</v>
      </c>
      <c r="T304" s="61"/>
      <c r="U304" s="63"/>
      <c r="V304" s="63"/>
      <c r="W304" s="63"/>
      <c r="X304" s="3"/>
    </row>
    <row r="305" spans="1:24">
      <c r="A305" s="3"/>
      <c r="B305" s="3"/>
      <c r="C305" s="3"/>
      <c r="D305" s="3"/>
      <c r="E305" s="79"/>
      <c r="F305" s="3"/>
      <c r="G305" s="77" t="e">
        <f>VLOOKUP($F$1&amp;F305,定价因子!E:F,2,0)</f>
        <v>#N/A</v>
      </c>
      <c r="H305" s="3"/>
      <c r="I305" s="77" t="e">
        <f>VLOOKUP($H$1&amp;H305,定价因子!E:F,2,0)</f>
        <v>#N/A</v>
      </c>
      <c r="J305" s="3"/>
      <c r="K305" s="77" t="e">
        <f>VLOOKUP($J$1&amp;J305,定价因子!E:F,2,0)</f>
        <v>#N/A</v>
      </c>
      <c r="L305" s="3"/>
      <c r="M305" s="77" t="e">
        <f>VLOOKUP($L$1&amp;L305,定价因子!E:F,2,0)</f>
        <v>#N/A</v>
      </c>
      <c r="N305" s="3"/>
      <c r="O305" s="77" t="e">
        <f>VLOOKUP($N$1&amp;N305,定价因子!E:F,2,0)</f>
        <v>#N/A</v>
      </c>
      <c r="P305" s="3"/>
      <c r="Q305" s="55" t="e">
        <f>VLOOKUP($P$1&amp;P305,定价因子!$E:$F,2,0)</f>
        <v>#N/A</v>
      </c>
      <c r="R305" s="3"/>
      <c r="S305" s="77" t="e">
        <f>VLOOKUP($R$1&amp;R305,定价因子!$E:$F,2,0)</f>
        <v>#N/A</v>
      </c>
      <c r="T305" s="61"/>
      <c r="U305" s="63"/>
      <c r="V305" s="63"/>
      <c r="W305" s="63"/>
      <c r="X305" s="3"/>
    </row>
    <row r="306" spans="1:24">
      <c r="A306" s="3"/>
      <c r="B306" s="3"/>
      <c r="C306" s="3"/>
      <c r="D306" s="3"/>
      <c r="E306" s="79"/>
      <c r="F306" s="3"/>
      <c r="G306" s="77" t="e">
        <f>VLOOKUP($F$1&amp;F306,定价因子!E:F,2,0)</f>
        <v>#N/A</v>
      </c>
      <c r="H306" s="3"/>
      <c r="I306" s="77" t="e">
        <f>VLOOKUP($H$1&amp;H306,定价因子!E:F,2,0)</f>
        <v>#N/A</v>
      </c>
      <c r="J306" s="3"/>
      <c r="K306" s="77" t="e">
        <f>VLOOKUP($J$1&amp;J306,定价因子!E:F,2,0)</f>
        <v>#N/A</v>
      </c>
      <c r="L306" s="3"/>
      <c r="M306" s="77" t="e">
        <f>VLOOKUP($L$1&amp;L306,定价因子!E:F,2,0)</f>
        <v>#N/A</v>
      </c>
      <c r="N306" s="3"/>
      <c r="O306" s="77" t="e">
        <f>VLOOKUP($N$1&amp;N306,定价因子!E:F,2,0)</f>
        <v>#N/A</v>
      </c>
      <c r="P306" s="3"/>
      <c r="Q306" s="55" t="e">
        <f>VLOOKUP($P$1&amp;P306,定价因子!$E:$F,2,0)</f>
        <v>#N/A</v>
      </c>
      <c r="R306" s="3"/>
      <c r="S306" s="77" t="e">
        <f>VLOOKUP($R$1&amp;R306,定价因子!$E:$F,2,0)</f>
        <v>#N/A</v>
      </c>
      <c r="T306" s="61"/>
      <c r="U306" s="63"/>
      <c r="V306" s="63"/>
      <c r="W306" s="63"/>
      <c r="X306" s="3"/>
    </row>
    <row r="307" spans="1:24">
      <c r="A307" s="3"/>
      <c r="B307" s="3"/>
      <c r="C307" s="3"/>
      <c r="D307" s="3"/>
      <c r="E307" s="79"/>
      <c r="F307" s="3"/>
      <c r="G307" s="77" t="e">
        <f>VLOOKUP($F$1&amp;F307,定价因子!E:F,2,0)</f>
        <v>#N/A</v>
      </c>
      <c r="H307" s="3"/>
      <c r="I307" s="77" t="e">
        <f>VLOOKUP($H$1&amp;H307,定价因子!E:F,2,0)</f>
        <v>#N/A</v>
      </c>
      <c r="J307" s="3"/>
      <c r="K307" s="77" t="e">
        <f>VLOOKUP($J$1&amp;J307,定价因子!E:F,2,0)</f>
        <v>#N/A</v>
      </c>
      <c r="L307" s="3"/>
      <c r="M307" s="77" t="e">
        <f>VLOOKUP($L$1&amp;L307,定价因子!E:F,2,0)</f>
        <v>#N/A</v>
      </c>
      <c r="N307" s="3"/>
      <c r="O307" s="77" t="e">
        <f>VLOOKUP($N$1&amp;N307,定价因子!E:F,2,0)</f>
        <v>#N/A</v>
      </c>
      <c r="P307" s="3"/>
      <c r="Q307" s="55" t="e">
        <f>VLOOKUP($P$1&amp;P307,定价因子!$E:$F,2,0)</f>
        <v>#N/A</v>
      </c>
      <c r="R307" s="3"/>
      <c r="S307" s="77" t="e">
        <f>VLOOKUP($R$1&amp;R307,定价因子!$E:$F,2,0)</f>
        <v>#N/A</v>
      </c>
      <c r="T307" s="61"/>
      <c r="U307" s="63"/>
      <c r="V307" s="63"/>
      <c r="W307" s="63"/>
      <c r="X307" s="3"/>
    </row>
    <row r="308" spans="1:24">
      <c r="A308" s="3"/>
      <c r="B308" s="3"/>
      <c r="C308" s="3"/>
      <c r="D308" s="3"/>
      <c r="E308" s="79"/>
      <c r="F308" s="3"/>
      <c r="G308" s="77" t="e">
        <f>VLOOKUP($F$1&amp;F308,定价因子!E:F,2,0)</f>
        <v>#N/A</v>
      </c>
      <c r="H308" s="3"/>
      <c r="I308" s="77" t="e">
        <f>VLOOKUP($H$1&amp;H308,定价因子!E:F,2,0)</f>
        <v>#N/A</v>
      </c>
      <c r="J308" s="3"/>
      <c r="K308" s="77" t="e">
        <f>VLOOKUP($J$1&amp;J308,定价因子!E:F,2,0)</f>
        <v>#N/A</v>
      </c>
      <c r="L308" s="3"/>
      <c r="M308" s="77" t="e">
        <f>VLOOKUP($L$1&amp;L308,定价因子!E:F,2,0)</f>
        <v>#N/A</v>
      </c>
      <c r="N308" s="3"/>
      <c r="O308" s="77" t="e">
        <f>VLOOKUP($N$1&amp;N308,定价因子!E:F,2,0)</f>
        <v>#N/A</v>
      </c>
      <c r="P308" s="3"/>
      <c r="Q308" s="55" t="e">
        <f>VLOOKUP($P$1&amp;P308,定价因子!$E:$F,2,0)</f>
        <v>#N/A</v>
      </c>
      <c r="R308" s="3"/>
      <c r="S308" s="77" t="e">
        <f>VLOOKUP($R$1&amp;R308,定价因子!$E:$F,2,0)</f>
        <v>#N/A</v>
      </c>
      <c r="T308" s="61"/>
      <c r="U308" s="63"/>
      <c r="V308" s="63"/>
      <c r="W308" s="63"/>
      <c r="X308" s="3"/>
    </row>
    <row r="309" spans="1:24">
      <c r="A309" s="3"/>
      <c r="B309" s="3"/>
      <c r="C309" s="3"/>
      <c r="D309" s="3"/>
      <c r="E309" s="79"/>
      <c r="F309" s="3"/>
      <c r="G309" s="77" t="e">
        <f>VLOOKUP($F$1&amp;F309,定价因子!E:F,2,0)</f>
        <v>#N/A</v>
      </c>
      <c r="H309" s="3"/>
      <c r="I309" s="77" t="e">
        <f>VLOOKUP($H$1&amp;H309,定价因子!E:F,2,0)</f>
        <v>#N/A</v>
      </c>
      <c r="J309" s="3"/>
      <c r="K309" s="77" t="e">
        <f>VLOOKUP($J$1&amp;J309,定价因子!E:F,2,0)</f>
        <v>#N/A</v>
      </c>
      <c r="L309" s="3"/>
      <c r="M309" s="77" t="e">
        <f>VLOOKUP($L$1&amp;L309,定价因子!E:F,2,0)</f>
        <v>#N/A</v>
      </c>
      <c r="N309" s="3"/>
      <c r="O309" s="77" t="e">
        <f>VLOOKUP($N$1&amp;N309,定价因子!E:F,2,0)</f>
        <v>#N/A</v>
      </c>
      <c r="P309" s="3"/>
      <c r="Q309" s="55" t="e">
        <f>VLOOKUP($P$1&amp;P309,定价因子!$E:$F,2,0)</f>
        <v>#N/A</v>
      </c>
      <c r="R309" s="3"/>
      <c r="S309" s="77" t="e">
        <f>VLOOKUP($R$1&amp;R309,定价因子!$E:$F,2,0)</f>
        <v>#N/A</v>
      </c>
      <c r="T309" s="61"/>
      <c r="U309" s="63"/>
      <c r="V309" s="63"/>
      <c r="W309" s="63"/>
      <c r="X309" s="3"/>
    </row>
    <row r="310" spans="1:24">
      <c r="A310" s="3"/>
      <c r="B310" s="3"/>
      <c r="C310" s="3"/>
      <c r="D310" s="3"/>
      <c r="E310" s="79"/>
      <c r="F310" s="3"/>
      <c r="G310" s="77" t="e">
        <f>VLOOKUP($F$1&amp;F310,定价因子!E:F,2,0)</f>
        <v>#N/A</v>
      </c>
      <c r="H310" s="3"/>
      <c r="I310" s="77" t="e">
        <f>VLOOKUP($H$1&amp;H310,定价因子!E:F,2,0)</f>
        <v>#N/A</v>
      </c>
      <c r="J310" s="3"/>
      <c r="K310" s="77" t="e">
        <f>VLOOKUP($J$1&amp;J310,定价因子!E:F,2,0)</f>
        <v>#N/A</v>
      </c>
      <c r="L310" s="3"/>
      <c r="M310" s="77" t="e">
        <f>VLOOKUP($L$1&amp;L310,定价因子!E:F,2,0)</f>
        <v>#N/A</v>
      </c>
      <c r="N310" s="3"/>
      <c r="O310" s="77" t="e">
        <f>VLOOKUP($N$1&amp;N310,定价因子!E:F,2,0)</f>
        <v>#N/A</v>
      </c>
      <c r="P310" s="3"/>
      <c r="Q310" s="55" t="e">
        <f>VLOOKUP($P$1&amp;P310,定价因子!$E:$F,2,0)</f>
        <v>#N/A</v>
      </c>
      <c r="R310" s="3"/>
      <c r="S310" s="77" t="e">
        <f>VLOOKUP($R$1&amp;R310,定价因子!$E:$F,2,0)</f>
        <v>#N/A</v>
      </c>
      <c r="T310" s="61"/>
      <c r="U310" s="63"/>
      <c r="V310" s="63"/>
      <c r="W310" s="63"/>
      <c r="X310" s="3"/>
    </row>
    <row r="311" spans="1:24">
      <c r="A311" s="3"/>
      <c r="B311" s="3"/>
      <c r="C311" s="3"/>
      <c r="D311" s="3"/>
      <c r="E311" s="79"/>
      <c r="F311" s="3"/>
      <c r="G311" s="77" t="e">
        <f>VLOOKUP($F$1&amp;F311,定价因子!E:F,2,0)</f>
        <v>#N/A</v>
      </c>
      <c r="H311" s="3"/>
      <c r="I311" s="77" t="e">
        <f>VLOOKUP($H$1&amp;H311,定价因子!E:F,2,0)</f>
        <v>#N/A</v>
      </c>
      <c r="J311" s="3"/>
      <c r="K311" s="77" t="e">
        <f>VLOOKUP($J$1&amp;J311,定价因子!E:F,2,0)</f>
        <v>#N/A</v>
      </c>
      <c r="L311" s="3"/>
      <c r="M311" s="77" t="e">
        <f>VLOOKUP($L$1&amp;L311,定价因子!E:F,2,0)</f>
        <v>#N/A</v>
      </c>
      <c r="N311" s="3"/>
      <c r="O311" s="77" t="e">
        <f>VLOOKUP($N$1&amp;N311,定价因子!E:F,2,0)</f>
        <v>#N/A</v>
      </c>
      <c r="P311" s="3"/>
      <c r="Q311" s="55" t="e">
        <f>VLOOKUP($P$1&amp;P311,定价因子!$E:$F,2,0)</f>
        <v>#N/A</v>
      </c>
      <c r="R311" s="3"/>
      <c r="S311" s="77" t="e">
        <f>VLOOKUP($R$1&amp;R311,定价因子!$E:$F,2,0)</f>
        <v>#N/A</v>
      </c>
      <c r="T311" s="61"/>
      <c r="U311" s="63"/>
      <c r="V311" s="63"/>
      <c r="W311" s="63"/>
      <c r="X311" s="3"/>
    </row>
    <row r="312" spans="1:24">
      <c r="A312" s="3"/>
      <c r="B312" s="3"/>
      <c r="C312" s="3"/>
      <c r="D312" s="3"/>
      <c r="E312" s="79"/>
      <c r="F312" s="3"/>
      <c r="G312" s="77" t="e">
        <f>VLOOKUP($F$1&amp;F312,定价因子!E:F,2,0)</f>
        <v>#N/A</v>
      </c>
      <c r="H312" s="3"/>
      <c r="I312" s="77" t="e">
        <f>VLOOKUP($H$1&amp;H312,定价因子!E:F,2,0)</f>
        <v>#N/A</v>
      </c>
      <c r="J312" s="3"/>
      <c r="K312" s="77" t="e">
        <f>VLOOKUP($J$1&amp;J312,定价因子!E:F,2,0)</f>
        <v>#N/A</v>
      </c>
      <c r="L312" s="3"/>
      <c r="M312" s="77" t="e">
        <f>VLOOKUP($L$1&amp;L312,定价因子!E:F,2,0)</f>
        <v>#N/A</v>
      </c>
      <c r="N312" s="3"/>
      <c r="O312" s="77" t="e">
        <f>VLOOKUP($N$1&amp;N312,定价因子!E:F,2,0)</f>
        <v>#N/A</v>
      </c>
      <c r="P312" s="3"/>
      <c r="Q312" s="55" t="e">
        <f>VLOOKUP($P$1&amp;P312,定价因子!$E:$F,2,0)</f>
        <v>#N/A</v>
      </c>
      <c r="R312" s="3"/>
      <c r="S312" s="77" t="e">
        <f>VLOOKUP($R$1&amp;R312,定价因子!$E:$F,2,0)</f>
        <v>#N/A</v>
      </c>
      <c r="T312" s="61"/>
      <c r="U312" s="63"/>
      <c r="V312" s="63"/>
      <c r="W312" s="63"/>
      <c r="X312" s="3"/>
    </row>
    <row r="313" spans="1:24">
      <c r="A313" s="3"/>
      <c r="B313" s="3"/>
      <c r="C313" s="3"/>
      <c r="D313" s="3"/>
      <c r="E313" s="79"/>
      <c r="F313" s="3"/>
      <c r="G313" s="77" t="e">
        <f>VLOOKUP($F$1&amp;F313,定价因子!E:F,2,0)</f>
        <v>#N/A</v>
      </c>
      <c r="H313" s="3"/>
      <c r="I313" s="77" t="e">
        <f>VLOOKUP($H$1&amp;H313,定价因子!E:F,2,0)</f>
        <v>#N/A</v>
      </c>
      <c r="J313" s="3"/>
      <c r="K313" s="77" t="e">
        <f>VLOOKUP($J$1&amp;J313,定价因子!E:F,2,0)</f>
        <v>#N/A</v>
      </c>
      <c r="L313" s="3"/>
      <c r="M313" s="77" t="e">
        <f>VLOOKUP($L$1&amp;L313,定价因子!E:F,2,0)</f>
        <v>#N/A</v>
      </c>
      <c r="N313" s="3"/>
      <c r="O313" s="77" t="e">
        <f>VLOOKUP($N$1&amp;N313,定价因子!E:F,2,0)</f>
        <v>#N/A</v>
      </c>
      <c r="P313" s="3"/>
      <c r="Q313" s="55" t="e">
        <f>VLOOKUP($P$1&amp;P313,定价因子!$E:$F,2,0)</f>
        <v>#N/A</v>
      </c>
      <c r="R313" s="3"/>
      <c r="S313" s="77" t="e">
        <f>VLOOKUP($R$1&amp;R313,定价因子!$E:$F,2,0)</f>
        <v>#N/A</v>
      </c>
      <c r="T313" s="61"/>
      <c r="U313" s="63"/>
      <c r="V313" s="63"/>
      <c r="W313" s="63"/>
      <c r="X313" s="3"/>
    </row>
    <row r="314" spans="1:24">
      <c r="A314" s="3"/>
      <c r="B314" s="3"/>
      <c r="C314" s="3"/>
      <c r="D314" s="3"/>
      <c r="E314" s="79"/>
      <c r="F314" s="3"/>
      <c r="G314" s="77" t="e">
        <f>VLOOKUP($F$1&amp;F314,定价因子!E:F,2,0)</f>
        <v>#N/A</v>
      </c>
      <c r="H314" s="3"/>
      <c r="I314" s="77" t="e">
        <f>VLOOKUP($H$1&amp;H314,定价因子!E:F,2,0)</f>
        <v>#N/A</v>
      </c>
      <c r="J314" s="3"/>
      <c r="K314" s="77" t="e">
        <f>VLOOKUP($J$1&amp;J314,定价因子!E:F,2,0)</f>
        <v>#N/A</v>
      </c>
      <c r="L314" s="3"/>
      <c r="M314" s="77" t="e">
        <f>VLOOKUP($L$1&amp;L314,定价因子!E:F,2,0)</f>
        <v>#N/A</v>
      </c>
      <c r="N314" s="3"/>
      <c r="O314" s="77" t="e">
        <f>VLOOKUP($N$1&amp;N314,定价因子!E:F,2,0)</f>
        <v>#N/A</v>
      </c>
      <c r="P314" s="3"/>
      <c r="Q314" s="55" t="e">
        <f>VLOOKUP($P$1&amp;P314,定价因子!$E:$F,2,0)</f>
        <v>#N/A</v>
      </c>
      <c r="R314" s="3"/>
      <c r="S314" s="77" t="e">
        <f>VLOOKUP($R$1&amp;R314,定价因子!$E:$F,2,0)</f>
        <v>#N/A</v>
      </c>
      <c r="T314" s="61"/>
      <c r="U314" s="63"/>
      <c r="V314" s="63"/>
      <c r="W314" s="63"/>
      <c r="X314" s="3"/>
    </row>
    <row r="315" spans="1:24">
      <c r="A315" s="3"/>
      <c r="B315" s="3"/>
      <c r="C315" s="3"/>
      <c r="D315" s="3"/>
      <c r="E315" s="79"/>
      <c r="F315" s="3"/>
      <c r="G315" s="77" t="e">
        <f>VLOOKUP($F$1&amp;F315,定价因子!E:F,2,0)</f>
        <v>#N/A</v>
      </c>
      <c r="H315" s="3"/>
      <c r="I315" s="77" t="e">
        <f>VLOOKUP($H$1&amp;H315,定价因子!E:F,2,0)</f>
        <v>#N/A</v>
      </c>
      <c r="J315" s="3"/>
      <c r="K315" s="77" t="e">
        <f>VLOOKUP($J$1&amp;J315,定价因子!E:F,2,0)</f>
        <v>#N/A</v>
      </c>
      <c r="L315" s="3"/>
      <c r="M315" s="77" t="e">
        <f>VLOOKUP($L$1&amp;L315,定价因子!E:F,2,0)</f>
        <v>#N/A</v>
      </c>
      <c r="N315" s="3"/>
      <c r="O315" s="77" t="e">
        <f>VLOOKUP($N$1&amp;N315,定价因子!E:F,2,0)</f>
        <v>#N/A</v>
      </c>
      <c r="P315" s="3"/>
      <c r="Q315" s="55" t="e">
        <f>VLOOKUP($P$1&amp;P315,定价因子!$E:$F,2,0)</f>
        <v>#N/A</v>
      </c>
      <c r="R315" s="3"/>
      <c r="S315" s="77" t="e">
        <f>VLOOKUP($R$1&amp;R315,定价因子!$E:$F,2,0)</f>
        <v>#N/A</v>
      </c>
      <c r="T315" s="61"/>
      <c r="U315" s="63"/>
      <c r="V315" s="63"/>
      <c r="W315" s="63"/>
      <c r="X315" s="3"/>
    </row>
    <row r="316" spans="1:24">
      <c r="A316" s="3"/>
      <c r="B316" s="3"/>
      <c r="C316" s="3"/>
      <c r="D316" s="3"/>
      <c r="E316" s="79"/>
      <c r="F316" s="3"/>
      <c r="G316" s="77" t="e">
        <f>VLOOKUP($F$1&amp;F316,定价因子!E:F,2,0)</f>
        <v>#N/A</v>
      </c>
      <c r="H316" s="3"/>
      <c r="I316" s="77" t="e">
        <f>VLOOKUP($H$1&amp;H316,定价因子!E:F,2,0)</f>
        <v>#N/A</v>
      </c>
      <c r="J316" s="3"/>
      <c r="K316" s="77" t="e">
        <f>VLOOKUP($J$1&amp;J316,定价因子!E:F,2,0)</f>
        <v>#N/A</v>
      </c>
      <c r="L316" s="3"/>
      <c r="M316" s="77" t="e">
        <f>VLOOKUP($L$1&amp;L316,定价因子!E:F,2,0)</f>
        <v>#N/A</v>
      </c>
      <c r="N316" s="3"/>
      <c r="O316" s="77" t="e">
        <f>VLOOKUP($N$1&amp;N316,定价因子!E:F,2,0)</f>
        <v>#N/A</v>
      </c>
      <c r="P316" s="3"/>
      <c r="Q316" s="55" t="e">
        <f>VLOOKUP($P$1&amp;P316,定价因子!$E:$F,2,0)</f>
        <v>#N/A</v>
      </c>
      <c r="R316" s="3"/>
      <c r="S316" s="77" t="e">
        <f>VLOOKUP($R$1&amp;R316,定价因子!$E:$F,2,0)</f>
        <v>#N/A</v>
      </c>
      <c r="T316" s="61"/>
      <c r="U316" s="63"/>
      <c r="V316" s="63"/>
      <c r="W316" s="63"/>
      <c r="X316" s="3"/>
    </row>
    <row r="317" spans="1:24">
      <c r="A317" s="3"/>
      <c r="B317" s="3"/>
      <c r="C317" s="3"/>
      <c r="D317" s="3"/>
      <c r="E317" s="79"/>
      <c r="F317" s="3"/>
      <c r="G317" s="77" t="e">
        <f>VLOOKUP($F$1&amp;F317,定价因子!E:F,2,0)</f>
        <v>#N/A</v>
      </c>
      <c r="H317" s="3"/>
      <c r="I317" s="77" t="e">
        <f>VLOOKUP($H$1&amp;H317,定价因子!E:F,2,0)</f>
        <v>#N/A</v>
      </c>
      <c r="J317" s="3"/>
      <c r="K317" s="77" t="e">
        <f>VLOOKUP($J$1&amp;J317,定价因子!E:F,2,0)</f>
        <v>#N/A</v>
      </c>
      <c r="L317" s="3"/>
      <c r="M317" s="77" t="e">
        <f>VLOOKUP($L$1&amp;L317,定价因子!E:F,2,0)</f>
        <v>#N/A</v>
      </c>
      <c r="N317" s="3"/>
      <c r="O317" s="77" t="e">
        <f>VLOOKUP($N$1&amp;N317,定价因子!E:F,2,0)</f>
        <v>#N/A</v>
      </c>
      <c r="P317" s="3"/>
      <c r="Q317" s="55" t="e">
        <f>VLOOKUP($P$1&amp;P317,定价因子!$E:$F,2,0)</f>
        <v>#N/A</v>
      </c>
      <c r="R317" s="3"/>
      <c r="S317" s="77" t="e">
        <f>VLOOKUP($R$1&amp;R317,定价因子!$E:$F,2,0)</f>
        <v>#N/A</v>
      </c>
      <c r="T317" s="61"/>
      <c r="U317" s="63"/>
      <c r="V317" s="63"/>
      <c r="W317" s="63"/>
      <c r="X317" s="3"/>
    </row>
    <row r="318" spans="1:24">
      <c r="A318" s="3"/>
      <c r="B318" s="3"/>
      <c r="C318" s="3"/>
      <c r="D318" s="3"/>
      <c r="E318" s="79"/>
      <c r="F318" s="3"/>
      <c r="G318" s="77" t="e">
        <f>VLOOKUP($F$1&amp;F318,定价因子!E:F,2,0)</f>
        <v>#N/A</v>
      </c>
      <c r="H318" s="3"/>
      <c r="I318" s="77" t="e">
        <f>VLOOKUP($H$1&amp;H318,定价因子!E:F,2,0)</f>
        <v>#N/A</v>
      </c>
      <c r="J318" s="3"/>
      <c r="K318" s="77" t="e">
        <f>VLOOKUP($J$1&amp;J318,定价因子!E:F,2,0)</f>
        <v>#N/A</v>
      </c>
      <c r="L318" s="3"/>
      <c r="M318" s="77" t="e">
        <f>VLOOKUP($L$1&amp;L318,定价因子!E:F,2,0)</f>
        <v>#N/A</v>
      </c>
      <c r="N318" s="3"/>
      <c r="O318" s="77" t="e">
        <f>VLOOKUP($N$1&amp;N318,定价因子!E:F,2,0)</f>
        <v>#N/A</v>
      </c>
      <c r="P318" s="3"/>
      <c r="Q318" s="55" t="e">
        <f>VLOOKUP($P$1&amp;P318,定价因子!$E:$F,2,0)</f>
        <v>#N/A</v>
      </c>
      <c r="R318" s="3"/>
      <c r="S318" s="77" t="e">
        <f>VLOOKUP($R$1&amp;R318,定价因子!$E:$F,2,0)</f>
        <v>#N/A</v>
      </c>
      <c r="T318" s="61"/>
      <c r="U318" s="63"/>
      <c r="V318" s="63"/>
      <c r="W318" s="63"/>
      <c r="X318" s="3"/>
    </row>
    <row r="319" spans="1:24">
      <c r="A319" s="3"/>
      <c r="B319" s="3"/>
      <c r="C319" s="3"/>
      <c r="D319" s="3"/>
      <c r="E319" s="79"/>
      <c r="F319" s="3"/>
      <c r="G319" s="77" t="e">
        <f>VLOOKUP($F$1&amp;F319,定价因子!E:F,2,0)</f>
        <v>#N/A</v>
      </c>
      <c r="H319" s="3"/>
      <c r="I319" s="77" t="e">
        <f>VLOOKUP($H$1&amp;H319,定价因子!E:F,2,0)</f>
        <v>#N/A</v>
      </c>
      <c r="J319" s="3"/>
      <c r="K319" s="77" t="e">
        <f>VLOOKUP($J$1&amp;J319,定价因子!E:F,2,0)</f>
        <v>#N/A</v>
      </c>
      <c r="L319" s="3"/>
      <c r="M319" s="77" t="e">
        <f>VLOOKUP($L$1&amp;L319,定价因子!E:F,2,0)</f>
        <v>#N/A</v>
      </c>
      <c r="N319" s="3"/>
      <c r="O319" s="77" t="e">
        <f>VLOOKUP($N$1&amp;N319,定价因子!E:F,2,0)</f>
        <v>#N/A</v>
      </c>
      <c r="P319" s="3"/>
      <c r="Q319" s="55" t="e">
        <f>VLOOKUP($P$1&amp;P319,定价因子!$E:$F,2,0)</f>
        <v>#N/A</v>
      </c>
      <c r="R319" s="3"/>
      <c r="S319" s="77" t="e">
        <f>VLOOKUP($R$1&amp;R319,定价因子!$E:$F,2,0)</f>
        <v>#N/A</v>
      </c>
      <c r="T319" s="61"/>
      <c r="U319" s="63"/>
      <c r="V319" s="63"/>
      <c r="W319" s="63"/>
      <c r="X319" s="3"/>
    </row>
    <row r="320" spans="1:24">
      <c r="A320" s="3"/>
      <c r="B320" s="3"/>
      <c r="C320" s="3"/>
      <c r="D320" s="3"/>
      <c r="E320" s="79"/>
      <c r="F320" s="3"/>
      <c r="G320" s="77" t="e">
        <f>VLOOKUP($F$1&amp;F320,定价因子!E:F,2,0)</f>
        <v>#N/A</v>
      </c>
      <c r="H320" s="3"/>
      <c r="I320" s="77" t="e">
        <f>VLOOKUP($H$1&amp;H320,定价因子!E:F,2,0)</f>
        <v>#N/A</v>
      </c>
      <c r="J320" s="3"/>
      <c r="K320" s="77" t="e">
        <f>VLOOKUP($J$1&amp;J320,定价因子!E:F,2,0)</f>
        <v>#N/A</v>
      </c>
      <c r="L320" s="3"/>
      <c r="M320" s="77" t="e">
        <f>VLOOKUP($L$1&amp;L320,定价因子!E:F,2,0)</f>
        <v>#N/A</v>
      </c>
      <c r="N320" s="3"/>
      <c r="O320" s="77" t="e">
        <f>VLOOKUP($N$1&amp;N320,定价因子!E:F,2,0)</f>
        <v>#N/A</v>
      </c>
      <c r="P320" s="3"/>
      <c r="Q320" s="55" t="e">
        <f>VLOOKUP($P$1&amp;P320,定价因子!$E:$F,2,0)</f>
        <v>#N/A</v>
      </c>
      <c r="R320" s="3"/>
      <c r="S320" s="77" t="e">
        <f>VLOOKUP($R$1&amp;R320,定价因子!$E:$F,2,0)</f>
        <v>#N/A</v>
      </c>
      <c r="T320" s="61"/>
      <c r="U320" s="63"/>
      <c r="V320" s="63"/>
      <c r="W320" s="63"/>
      <c r="X320" s="3"/>
    </row>
    <row r="321" spans="1:24">
      <c r="A321" s="3"/>
      <c r="B321" s="3"/>
      <c r="C321" s="3"/>
      <c r="D321" s="3"/>
      <c r="E321" s="79"/>
      <c r="F321" s="3"/>
      <c r="G321" s="77" t="e">
        <f>VLOOKUP($F$1&amp;F321,定价因子!E:F,2,0)</f>
        <v>#N/A</v>
      </c>
      <c r="H321" s="3"/>
      <c r="I321" s="77" t="e">
        <f>VLOOKUP($H$1&amp;H321,定价因子!E:F,2,0)</f>
        <v>#N/A</v>
      </c>
      <c r="J321" s="3"/>
      <c r="K321" s="77" t="e">
        <f>VLOOKUP($J$1&amp;J321,定价因子!E:F,2,0)</f>
        <v>#N/A</v>
      </c>
      <c r="L321" s="3"/>
      <c r="M321" s="77" t="e">
        <f>VLOOKUP($L$1&amp;L321,定价因子!E:F,2,0)</f>
        <v>#N/A</v>
      </c>
      <c r="N321" s="3"/>
      <c r="O321" s="77" t="e">
        <f>VLOOKUP($N$1&amp;N321,定价因子!E:F,2,0)</f>
        <v>#N/A</v>
      </c>
      <c r="P321" s="3"/>
      <c r="Q321" s="55" t="e">
        <f>VLOOKUP($P$1&amp;P321,定价因子!$E:$F,2,0)</f>
        <v>#N/A</v>
      </c>
      <c r="R321" s="3"/>
      <c r="S321" s="77" t="e">
        <f>VLOOKUP($R$1&amp;R321,定价因子!$E:$F,2,0)</f>
        <v>#N/A</v>
      </c>
      <c r="T321" s="61"/>
      <c r="U321" s="63"/>
      <c r="V321" s="63"/>
      <c r="W321" s="63"/>
      <c r="X321" s="3"/>
    </row>
    <row r="322" spans="1:24">
      <c r="A322" s="3"/>
      <c r="B322" s="3"/>
      <c r="C322" s="3"/>
      <c r="D322" s="3"/>
      <c r="E322" s="79"/>
      <c r="F322" s="3"/>
      <c r="G322" s="77" t="e">
        <f>VLOOKUP($F$1&amp;F322,定价因子!E:F,2,0)</f>
        <v>#N/A</v>
      </c>
      <c r="H322" s="3"/>
      <c r="I322" s="77" t="e">
        <f>VLOOKUP($H$1&amp;H322,定价因子!E:F,2,0)</f>
        <v>#N/A</v>
      </c>
      <c r="J322" s="3"/>
      <c r="K322" s="77" t="e">
        <f>VLOOKUP($J$1&amp;J322,定价因子!E:F,2,0)</f>
        <v>#N/A</v>
      </c>
      <c r="L322" s="3"/>
      <c r="M322" s="77" t="e">
        <f>VLOOKUP($L$1&amp;L322,定价因子!E:F,2,0)</f>
        <v>#N/A</v>
      </c>
      <c r="N322" s="3"/>
      <c r="O322" s="77" t="e">
        <f>VLOOKUP($N$1&amp;N322,定价因子!E:F,2,0)</f>
        <v>#N/A</v>
      </c>
      <c r="P322" s="3"/>
      <c r="Q322" s="55" t="e">
        <f>VLOOKUP($P$1&amp;P322,定价因子!$E:$F,2,0)</f>
        <v>#N/A</v>
      </c>
      <c r="R322" s="3"/>
      <c r="S322" s="77" t="e">
        <f>VLOOKUP($R$1&amp;R322,定价因子!$E:$F,2,0)</f>
        <v>#N/A</v>
      </c>
      <c r="T322" s="61"/>
      <c r="U322" s="63"/>
      <c r="V322" s="63"/>
      <c r="W322" s="63"/>
      <c r="X322" s="3"/>
    </row>
    <row r="323" spans="1:24">
      <c r="A323" s="3"/>
      <c r="B323" s="3"/>
      <c r="C323" s="3"/>
      <c r="D323" s="3"/>
      <c r="E323" s="79"/>
      <c r="F323" s="3"/>
      <c r="G323" s="77" t="e">
        <f>VLOOKUP($F$1&amp;F323,定价因子!E:F,2,0)</f>
        <v>#N/A</v>
      </c>
      <c r="H323" s="3"/>
      <c r="I323" s="77" t="e">
        <f>VLOOKUP($H$1&amp;H323,定价因子!E:F,2,0)</f>
        <v>#N/A</v>
      </c>
      <c r="J323" s="3"/>
      <c r="K323" s="77" t="e">
        <f>VLOOKUP($J$1&amp;J323,定价因子!E:F,2,0)</f>
        <v>#N/A</v>
      </c>
      <c r="L323" s="3"/>
      <c r="M323" s="77" t="e">
        <f>VLOOKUP($L$1&amp;L323,定价因子!E:F,2,0)</f>
        <v>#N/A</v>
      </c>
      <c r="N323" s="3"/>
      <c r="O323" s="77" t="e">
        <f>VLOOKUP($N$1&amp;N323,定价因子!E:F,2,0)</f>
        <v>#N/A</v>
      </c>
      <c r="P323" s="3"/>
      <c r="Q323" s="55" t="e">
        <f>VLOOKUP($P$1&amp;P323,定价因子!$E:$F,2,0)</f>
        <v>#N/A</v>
      </c>
      <c r="R323" s="3"/>
      <c r="S323" s="77" t="e">
        <f>VLOOKUP($R$1&amp;R323,定价因子!$E:$F,2,0)</f>
        <v>#N/A</v>
      </c>
      <c r="T323" s="61"/>
      <c r="U323" s="63"/>
      <c r="V323" s="63"/>
      <c r="W323" s="63"/>
      <c r="X323" s="3"/>
    </row>
    <row r="324" spans="1:24">
      <c r="A324" s="3"/>
      <c r="B324" s="3"/>
      <c r="C324" s="3"/>
      <c r="D324" s="3"/>
      <c r="E324" s="79"/>
      <c r="F324" s="3"/>
      <c r="G324" s="77" t="e">
        <f>VLOOKUP($F$1&amp;F324,定价因子!E:F,2,0)</f>
        <v>#N/A</v>
      </c>
      <c r="H324" s="3"/>
      <c r="I324" s="77" t="e">
        <f>VLOOKUP($H$1&amp;H324,定价因子!E:F,2,0)</f>
        <v>#N/A</v>
      </c>
      <c r="J324" s="3"/>
      <c r="K324" s="77" t="e">
        <f>VLOOKUP($J$1&amp;J324,定价因子!E:F,2,0)</f>
        <v>#N/A</v>
      </c>
      <c r="L324" s="3"/>
      <c r="M324" s="77" t="e">
        <f>VLOOKUP($L$1&amp;L324,定价因子!E:F,2,0)</f>
        <v>#N/A</v>
      </c>
      <c r="N324" s="3"/>
      <c r="O324" s="77" t="e">
        <f>VLOOKUP($N$1&amp;N324,定价因子!E:F,2,0)</f>
        <v>#N/A</v>
      </c>
      <c r="P324" s="3"/>
      <c r="Q324" s="55" t="e">
        <f>VLOOKUP($P$1&amp;P324,定价因子!$E:$F,2,0)</f>
        <v>#N/A</v>
      </c>
      <c r="R324" s="3"/>
      <c r="S324" s="77" t="e">
        <f>VLOOKUP($R$1&amp;R324,定价因子!$E:$F,2,0)</f>
        <v>#N/A</v>
      </c>
      <c r="T324" s="61"/>
      <c r="U324" s="63"/>
      <c r="V324" s="63"/>
      <c r="W324" s="63"/>
      <c r="X324" s="3"/>
    </row>
    <row r="325" spans="1:24">
      <c r="A325" s="3"/>
      <c r="B325" s="3"/>
      <c r="C325" s="3"/>
      <c r="D325" s="3"/>
      <c r="E325" s="79"/>
      <c r="F325" s="3"/>
      <c r="G325" s="77" t="e">
        <f>VLOOKUP($F$1&amp;F325,定价因子!E:F,2,0)</f>
        <v>#N/A</v>
      </c>
      <c r="H325" s="3"/>
      <c r="I325" s="77" t="e">
        <f>VLOOKUP($H$1&amp;H325,定价因子!E:F,2,0)</f>
        <v>#N/A</v>
      </c>
      <c r="J325" s="3"/>
      <c r="K325" s="77" t="e">
        <f>VLOOKUP($J$1&amp;J325,定价因子!E:F,2,0)</f>
        <v>#N/A</v>
      </c>
      <c r="L325" s="3"/>
      <c r="M325" s="77" t="e">
        <f>VLOOKUP($L$1&amp;L325,定价因子!E:F,2,0)</f>
        <v>#N/A</v>
      </c>
      <c r="N325" s="3"/>
      <c r="O325" s="77" t="e">
        <f>VLOOKUP($N$1&amp;N325,定价因子!E:F,2,0)</f>
        <v>#N/A</v>
      </c>
      <c r="P325" s="3"/>
      <c r="Q325" s="55" t="e">
        <f>VLOOKUP($P$1&amp;P325,定价因子!$E:$F,2,0)</f>
        <v>#N/A</v>
      </c>
      <c r="R325" s="3"/>
      <c r="S325" s="77" t="e">
        <f>VLOOKUP($R$1&amp;R325,定价因子!$E:$F,2,0)</f>
        <v>#N/A</v>
      </c>
      <c r="T325" s="61"/>
      <c r="U325" s="63"/>
      <c r="V325" s="63"/>
      <c r="W325" s="63"/>
      <c r="X325" s="3"/>
    </row>
    <row r="326" spans="1:24">
      <c r="A326" s="3"/>
      <c r="B326" s="3"/>
      <c r="C326" s="3"/>
      <c r="D326" s="3"/>
      <c r="E326" s="79"/>
      <c r="F326" s="3"/>
      <c r="G326" s="77" t="e">
        <f>VLOOKUP($F$1&amp;F326,定价因子!E:F,2,0)</f>
        <v>#N/A</v>
      </c>
      <c r="H326" s="3"/>
      <c r="I326" s="77" t="e">
        <f>VLOOKUP($H$1&amp;H326,定价因子!E:F,2,0)</f>
        <v>#N/A</v>
      </c>
      <c r="J326" s="3"/>
      <c r="K326" s="77" t="e">
        <f>VLOOKUP($J$1&amp;J326,定价因子!E:F,2,0)</f>
        <v>#N/A</v>
      </c>
      <c r="L326" s="3"/>
      <c r="M326" s="77" t="e">
        <f>VLOOKUP($L$1&amp;L326,定价因子!E:F,2,0)</f>
        <v>#N/A</v>
      </c>
      <c r="N326" s="3"/>
      <c r="O326" s="77" t="e">
        <f>VLOOKUP($N$1&amp;N326,定价因子!E:F,2,0)</f>
        <v>#N/A</v>
      </c>
      <c r="P326" s="3"/>
      <c r="Q326" s="55" t="e">
        <f>VLOOKUP($P$1&amp;P326,定价因子!$E:$F,2,0)</f>
        <v>#N/A</v>
      </c>
      <c r="R326" s="3"/>
      <c r="S326" s="77" t="e">
        <f>VLOOKUP($R$1&amp;R326,定价因子!$E:$F,2,0)</f>
        <v>#N/A</v>
      </c>
      <c r="T326" s="61"/>
      <c r="U326" s="63"/>
      <c r="V326" s="63"/>
      <c r="W326" s="63"/>
      <c r="X326" s="3"/>
    </row>
    <row r="327" spans="1:24">
      <c r="A327" s="3"/>
      <c r="B327" s="3"/>
      <c r="C327" s="3"/>
      <c r="D327" s="3"/>
      <c r="E327" s="79"/>
      <c r="F327" s="3"/>
      <c r="G327" s="77" t="e">
        <f>VLOOKUP($F$1&amp;F327,定价因子!E:F,2,0)</f>
        <v>#N/A</v>
      </c>
      <c r="H327" s="3"/>
      <c r="I327" s="77" t="e">
        <f>VLOOKUP($H$1&amp;H327,定价因子!E:F,2,0)</f>
        <v>#N/A</v>
      </c>
      <c r="J327" s="3"/>
      <c r="K327" s="77" t="e">
        <f>VLOOKUP($J$1&amp;J327,定价因子!E:F,2,0)</f>
        <v>#N/A</v>
      </c>
      <c r="L327" s="3"/>
      <c r="M327" s="77" t="e">
        <f>VLOOKUP($L$1&amp;L327,定价因子!E:F,2,0)</f>
        <v>#N/A</v>
      </c>
      <c r="N327" s="3"/>
      <c r="O327" s="77" t="e">
        <f>VLOOKUP($N$1&amp;N327,定价因子!E:F,2,0)</f>
        <v>#N/A</v>
      </c>
      <c r="P327" s="3"/>
      <c r="Q327" s="55" t="e">
        <f>VLOOKUP($P$1&amp;P327,定价因子!$E:$F,2,0)</f>
        <v>#N/A</v>
      </c>
      <c r="R327" s="3"/>
      <c r="S327" s="77" t="e">
        <f>VLOOKUP($R$1&amp;R327,定价因子!$E:$F,2,0)</f>
        <v>#N/A</v>
      </c>
      <c r="T327" s="61"/>
      <c r="U327" s="63"/>
      <c r="V327" s="63"/>
      <c r="W327" s="63"/>
      <c r="X327" s="3"/>
    </row>
    <row r="328" spans="1:24">
      <c r="A328" s="3"/>
      <c r="B328" s="3"/>
      <c r="C328" s="3"/>
      <c r="D328" s="3"/>
      <c r="E328" s="79"/>
      <c r="F328" s="3"/>
      <c r="G328" s="77" t="e">
        <f>VLOOKUP($F$1&amp;F328,定价因子!E:F,2,0)</f>
        <v>#N/A</v>
      </c>
      <c r="H328" s="3"/>
      <c r="I328" s="77" t="e">
        <f>VLOOKUP($H$1&amp;H328,定价因子!E:F,2,0)</f>
        <v>#N/A</v>
      </c>
      <c r="J328" s="3"/>
      <c r="K328" s="77" t="e">
        <f>VLOOKUP($J$1&amp;J328,定价因子!E:F,2,0)</f>
        <v>#N/A</v>
      </c>
      <c r="L328" s="3"/>
      <c r="M328" s="77" t="e">
        <f>VLOOKUP($L$1&amp;L328,定价因子!E:F,2,0)</f>
        <v>#N/A</v>
      </c>
      <c r="N328" s="3"/>
      <c r="O328" s="77" t="e">
        <f>VLOOKUP($N$1&amp;N328,定价因子!E:F,2,0)</f>
        <v>#N/A</v>
      </c>
      <c r="P328" s="3"/>
      <c r="Q328" s="55" t="e">
        <f>VLOOKUP($P$1&amp;P328,定价因子!$E:$F,2,0)</f>
        <v>#N/A</v>
      </c>
      <c r="R328" s="3"/>
      <c r="S328" s="77" t="e">
        <f>VLOOKUP($R$1&amp;R328,定价因子!$E:$F,2,0)</f>
        <v>#N/A</v>
      </c>
      <c r="T328" s="61"/>
      <c r="U328" s="63"/>
      <c r="V328" s="63"/>
      <c r="W328" s="63"/>
      <c r="X328" s="3"/>
    </row>
    <row r="329" spans="1:24">
      <c r="A329" s="3"/>
      <c r="B329" s="3"/>
      <c r="C329" s="3"/>
      <c r="D329" s="3"/>
      <c r="E329" s="79"/>
      <c r="F329" s="3"/>
      <c r="G329" s="77" t="e">
        <f>VLOOKUP($F$1&amp;F329,定价因子!E:F,2,0)</f>
        <v>#N/A</v>
      </c>
      <c r="H329" s="3"/>
      <c r="I329" s="77" t="e">
        <f>VLOOKUP($H$1&amp;H329,定价因子!E:F,2,0)</f>
        <v>#N/A</v>
      </c>
      <c r="J329" s="3"/>
      <c r="K329" s="77" t="e">
        <f>VLOOKUP($J$1&amp;J329,定价因子!E:F,2,0)</f>
        <v>#N/A</v>
      </c>
      <c r="L329" s="3"/>
      <c r="M329" s="77" t="e">
        <f>VLOOKUP($L$1&amp;L329,定价因子!E:F,2,0)</f>
        <v>#N/A</v>
      </c>
      <c r="N329" s="3"/>
      <c r="O329" s="77" t="e">
        <f>VLOOKUP($N$1&amp;N329,定价因子!E:F,2,0)</f>
        <v>#N/A</v>
      </c>
      <c r="P329" s="3"/>
      <c r="Q329" s="55" t="e">
        <f>VLOOKUP($P$1&amp;P329,定价因子!$E:$F,2,0)</f>
        <v>#N/A</v>
      </c>
      <c r="R329" s="3"/>
      <c r="S329" s="77" t="e">
        <f>VLOOKUP($R$1&amp;R329,定价因子!$E:$F,2,0)</f>
        <v>#N/A</v>
      </c>
      <c r="T329" s="61"/>
      <c r="U329" s="63"/>
      <c r="V329" s="63"/>
      <c r="W329" s="63"/>
      <c r="X329" s="3"/>
    </row>
    <row r="330" spans="1:24">
      <c r="A330" s="3"/>
      <c r="B330" s="3"/>
      <c r="C330" s="3"/>
      <c r="D330" s="3"/>
      <c r="E330" s="79"/>
      <c r="F330" s="3"/>
      <c r="G330" s="77" t="e">
        <f>VLOOKUP($F$1&amp;F330,定价因子!E:F,2,0)</f>
        <v>#N/A</v>
      </c>
      <c r="H330" s="3"/>
      <c r="I330" s="77" t="e">
        <f>VLOOKUP($H$1&amp;H330,定价因子!E:F,2,0)</f>
        <v>#N/A</v>
      </c>
      <c r="J330" s="3"/>
      <c r="K330" s="77" t="e">
        <f>VLOOKUP($J$1&amp;J330,定价因子!E:F,2,0)</f>
        <v>#N/A</v>
      </c>
      <c r="L330" s="3"/>
      <c r="M330" s="77" t="e">
        <f>VLOOKUP($L$1&amp;L330,定价因子!E:F,2,0)</f>
        <v>#N/A</v>
      </c>
      <c r="N330" s="3"/>
      <c r="O330" s="77" t="e">
        <f>VLOOKUP($N$1&amp;N330,定价因子!E:F,2,0)</f>
        <v>#N/A</v>
      </c>
      <c r="P330" s="3"/>
      <c r="Q330" s="55" t="e">
        <f>VLOOKUP($P$1&amp;P330,定价因子!$E:$F,2,0)</f>
        <v>#N/A</v>
      </c>
      <c r="R330" s="3"/>
      <c r="S330" s="77" t="e">
        <f>VLOOKUP($R$1&amp;R330,定价因子!$E:$F,2,0)</f>
        <v>#N/A</v>
      </c>
      <c r="T330" s="61"/>
      <c r="U330" s="63"/>
      <c r="V330" s="63"/>
      <c r="W330" s="63"/>
      <c r="X330" s="3"/>
    </row>
    <row r="331" spans="1:24">
      <c r="A331" s="3"/>
      <c r="B331" s="3"/>
      <c r="C331" s="3"/>
      <c r="D331" s="3"/>
      <c r="E331" s="79"/>
      <c r="F331" s="3"/>
      <c r="G331" s="77" t="e">
        <f>VLOOKUP($F$1&amp;F331,定价因子!E:F,2,0)</f>
        <v>#N/A</v>
      </c>
      <c r="H331" s="3"/>
      <c r="I331" s="77" t="e">
        <f>VLOOKUP($H$1&amp;H331,定价因子!E:F,2,0)</f>
        <v>#N/A</v>
      </c>
      <c r="J331" s="3"/>
      <c r="K331" s="77" t="e">
        <f>VLOOKUP($J$1&amp;J331,定价因子!E:F,2,0)</f>
        <v>#N/A</v>
      </c>
      <c r="L331" s="3"/>
      <c r="M331" s="77" t="e">
        <f>VLOOKUP($L$1&amp;L331,定价因子!E:F,2,0)</f>
        <v>#N/A</v>
      </c>
      <c r="N331" s="3"/>
      <c r="O331" s="77" t="e">
        <f>VLOOKUP($N$1&amp;N331,定价因子!E:F,2,0)</f>
        <v>#N/A</v>
      </c>
      <c r="P331" s="3"/>
      <c r="Q331" s="55" t="e">
        <f>VLOOKUP($P$1&amp;P331,定价因子!$E:$F,2,0)</f>
        <v>#N/A</v>
      </c>
      <c r="R331" s="3"/>
      <c r="S331" s="77" t="e">
        <f>VLOOKUP($R$1&amp;R331,定价因子!$E:$F,2,0)</f>
        <v>#N/A</v>
      </c>
      <c r="T331" s="61"/>
      <c r="U331" s="63"/>
      <c r="V331" s="63"/>
      <c r="W331" s="63"/>
      <c r="X331" s="3"/>
    </row>
    <row r="332" spans="1:24">
      <c r="A332" s="3"/>
      <c r="B332" s="3"/>
      <c r="C332" s="3"/>
      <c r="D332" s="3"/>
      <c r="E332" s="79"/>
      <c r="F332" s="3"/>
      <c r="G332" s="77" t="e">
        <f>VLOOKUP($F$1&amp;F332,定价因子!E:F,2,0)</f>
        <v>#N/A</v>
      </c>
      <c r="H332" s="3"/>
      <c r="I332" s="77" t="e">
        <f>VLOOKUP($H$1&amp;H332,定价因子!E:F,2,0)</f>
        <v>#N/A</v>
      </c>
      <c r="J332" s="3"/>
      <c r="K332" s="77" t="e">
        <f>VLOOKUP($J$1&amp;J332,定价因子!E:F,2,0)</f>
        <v>#N/A</v>
      </c>
      <c r="L332" s="3"/>
      <c r="M332" s="77" t="e">
        <f>VLOOKUP($L$1&amp;L332,定价因子!E:F,2,0)</f>
        <v>#N/A</v>
      </c>
      <c r="N332" s="3"/>
      <c r="O332" s="77" t="e">
        <f>VLOOKUP($N$1&amp;N332,定价因子!E:F,2,0)</f>
        <v>#N/A</v>
      </c>
      <c r="P332" s="3"/>
      <c r="Q332" s="55" t="e">
        <f>VLOOKUP($P$1&amp;P332,定价因子!$E:$F,2,0)</f>
        <v>#N/A</v>
      </c>
      <c r="R332" s="3"/>
      <c r="S332" s="77" t="e">
        <f>VLOOKUP($R$1&amp;R332,定价因子!$E:$F,2,0)</f>
        <v>#N/A</v>
      </c>
      <c r="T332" s="61"/>
      <c r="U332" s="63"/>
      <c r="V332" s="63"/>
      <c r="W332" s="63"/>
      <c r="X332" s="3"/>
    </row>
    <row r="333" spans="1:24">
      <c r="A333" s="3"/>
      <c r="B333" s="3"/>
      <c r="C333" s="3"/>
      <c r="D333" s="3"/>
      <c r="E333" s="79"/>
      <c r="F333" s="3"/>
      <c r="G333" s="77" t="e">
        <f>VLOOKUP($F$1&amp;F333,定价因子!E:F,2,0)</f>
        <v>#N/A</v>
      </c>
      <c r="H333" s="3"/>
      <c r="I333" s="77" t="e">
        <f>VLOOKUP($H$1&amp;H333,定价因子!E:F,2,0)</f>
        <v>#N/A</v>
      </c>
      <c r="J333" s="3"/>
      <c r="K333" s="77" t="e">
        <f>VLOOKUP($J$1&amp;J333,定价因子!E:F,2,0)</f>
        <v>#N/A</v>
      </c>
      <c r="L333" s="3"/>
      <c r="M333" s="77" t="e">
        <f>VLOOKUP($L$1&amp;L333,定价因子!E:F,2,0)</f>
        <v>#N/A</v>
      </c>
      <c r="N333" s="3"/>
      <c r="O333" s="77" t="e">
        <f>VLOOKUP($N$1&amp;N333,定价因子!E:F,2,0)</f>
        <v>#N/A</v>
      </c>
      <c r="P333" s="3"/>
      <c r="Q333" s="55" t="e">
        <f>VLOOKUP($P$1&amp;P333,定价因子!$E:$F,2,0)</f>
        <v>#N/A</v>
      </c>
      <c r="R333" s="3"/>
      <c r="S333" s="77" t="e">
        <f>VLOOKUP($R$1&amp;R333,定价因子!$E:$F,2,0)</f>
        <v>#N/A</v>
      </c>
      <c r="T333" s="61"/>
      <c r="U333" s="63"/>
      <c r="V333" s="63"/>
      <c r="W333" s="63"/>
      <c r="X333" s="3"/>
    </row>
    <row r="334" spans="1:24">
      <c r="A334" s="3"/>
      <c r="B334" s="3"/>
      <c r="C334" s="3"/>
      <c r="D334" s="3"/>
      <c r="E334" s="79"/>
      <c r="F334" s="3"/>
      <c r="G334" s="77" t="e">
        <f>VLOOKUP($F$1&amp;F334,定价因子!E:F,2,0)</f>
        <v>#N/A</v>
      </c>
      <c r="H334" s="3"/>
      <c r="I334" s="77" t="e">
        <f>VLOOKUP($H$1&amp;H334,定价因子!E:F,2,0)</f>
        <v>#N/A</v>
      </c>
      <c r="J334" s="3"/>
      <c r="K334" s="77" t="e">
        <f>VLOOKUP($J$1&amp;J334,定价因子!E:F,2,0)</f>
        <v>#N/A</v>
      </c>
      <c r="L334" s="3"/>
      <c r="M334" s="77" t="e">
        <f>VLOOKUP($L$1&amp;L334,定价因子!E:F,2,0)</f>
        <v>#N/A</v>
      </c>
      <c r="N334" s="3"/>
      <c r="O334" s="77" t="e">
        <f>VLOOKUP($N$1&amp;N334,定价因子!E:F,2,0)</f>
        <v>#N/A</v>
      </c>
      <c r="P334" s="3"/>
      <c r="Q334" s="55" t="e">
        <f>VLOOKUP($P$1&amp;P334,定价因子!$E:$F,2,0)</f>
        <v>#N/A</v>
      </c>
      <c r="R334" s="3"/>
      <c r="S334" s="77" t="e">
        <f>VLOOKUP($R$1&amp;R334,定价因子!$E:$F,2,0)</f>
        <v>#N/A</v>
      </c>
      <c r="T334" s="61"/>
      <c r="U334" s="63"/>
      <c r="V334" s="63"/>
      <c r="W334" s="63"/>
      <c r="X334" s="3"/>
    </row>
    <row r="335" spans="1:24">
      <c r="A335" s="3"/>
      <c r="B335" s="3"/>
      <c r="C335" s="3"/>
      <c r="D335" s="3"/>
      <c r="E335" s="79"/>
      <c r="F335" s="3"/>
      <c r="G335" s="77" t="e">
        <f>VLOOKUP($F$1&amp;F335,定价因子!E:F,2,0)</f>
        <v>#N/A</v>
      </c>
      <c r="H335" s="3"/>
      <c r="I335" s="77" t="e">
        <f>VLOOKUP($H$1&amp;H335,定价因子!E:F,2,0)</f>
        <v>#N/A</v>
      </c>
      <c r="J335" s="3"/>
      <c r="K335" s="77" t="e">
        <f>VLOOKUP($J$1&amp;J335,定价因子!E:F,2,0)</f>
        <v>#N/A</v>
      </c>
      <c r="L335" s="3"/>
      <c r="M335" s="77" t="e">
        <f>VLOOKUP($L$1&amp;L335,定价因子!E:F,2,0)</f>
        <v>#N/A</v>
      </c>
      <c r="N335" s="3"/>
      <c r="O335" s="77" t="e">
        <f>VLOOKUP($N$1&amp;N335,定价因子!E:F,2,0)</f>
        <v>#N/A</v>
      </c>
      <c r="P335" s="3"/>
      <c r="Q335" s="55" t="e">
        <f>VLOOKUP($P$1&amp;P335,定价因子!$E:$F,2,0)</f>
        <v>#N/A</v>
      </c>
      <c r="R335" s="3"/>
      <c r="S335" s="77" t="e">
        <f>VLOOKUP($R$1&amp;R335,定价因子!$E:$F,2,0)</f>
        <v>#N/A</v>
      </c>
      <c r="T335" s="61"/>
      <c r="U335" s="63"/>
      <c r="V335" s="63"/>
      <c r="W335" s="63"/>
      <c r="X335" s="3"/>
    </row>
    <row r="336" spans="1:24">
      <c r="A336" s="3"/>
      <c r="B336" s="3"/>
      <c r="C336" s="3"/>
      <c r="D336" s="3"/>
      <c r="E336" s="79"/>
      <c r="F336" s="3"/>
      <c r="G336" s="77" t="e">
        <f>VLOOKUP($F$1&amp;F336,定价因子!E:F,2,0)</f>
        <v>#N/A</v>
      </c>
      <c r="H336" s="3"/>
      <c r="I336" s="77" t="e">
        <f>VLOOKUP($H$1&amp;H336,定价因子!E:F,2,0)</f>
        <v>#N/A</v>
      </c>
      <c r="J336" s="3"/>
      <c r="K336" s="77" t="e">
        <f>VLOOKUP($J$1&amp;J336,定价因子!E:F,2,0)</f>
        <v>#N/A</v>
      </c>
      <c r="L336" s="3"/>
      <c r="M336" s="77" t="e">
        <f>VLOOKUP($L$1&amp;L336,定价因子!E:F,2,0)</f>
        <v>#N/A</v>
      </c>
      <c r="N336" s="3"/>
      <c r="O336" s="77" t="e">
        <f>VLOOKUP($N$1&amp;N336,定价因子!E:F,2,0)</f>
        <v>#N/A</v>
      </c>
      <c r="P336" s="3"/>
      <c r="Q336" s="55" t="e">
        <f>VLOOKUP($P$1&amp;P336,定价因子!$E:$F,2,0)</f>
        <v>#N/A</v>
      </c>
      <c r="R336" s="3"/>
      <c r="S336" s="77" t="e">
        <f>VLOOKUP($R$1&amp;R336,定价因子!$E:$F,2,0)</f>
        <v>#N/A</v>
      </c>
      <c r="T336" s="61"/>
      <c r="U336" s="63"/>
      <c r="V336" s="63"/>
      <c r="W336" s="63"/>
      <c r="X336" s="3"/>
    </row>
    <row r="337" spans="1:24">
      <c r="A337" s="3"/>
      <c r="B337" s="3"/>
      <c r="C337" s="3"/>
      <c r="D337" s="3"/>
      <c r="E337" s="79"/>
      <c r="F337" s="3"/>
      <c r="G337" s="77" t="e">
        <f>VLOOKUP($F$1&amp;F337,定价因子!E:F,2,0)</f>
        <v>#N/A</v>
      </c>
      <c r="H337" s="3"/>
      <c r="I337" s="77" t="e">
        <f>VLOOKUP($H$1&amp;H337,定价因子!E:F,2,0)</f>
        <v>#N/A</v>
      </c>
      <c r="J337" s="3"/>
      <c r="K337" s="77" t="e">
        <f>VLOOKUP($J$1&amp;J337,定价因子!E:F,2,0)</f>
        <v>#N/A</v>
      </c>
      <c r="L337" s="3"/>
      <c r="M337" s="77" t="e">
        <f>VLOOKUP($L$1&amp;L337,定价因子!E:F,2,0)</f>
        <v>#N/A</v>
      </c>
      <c r="N337" s="3"/>
      <c r="O337" s="77" t="e">
        <f>VLOOKUP($N$1&amp;N337,定价因子!E:F,2,0)</f>
        <v>#N/A</v>
      </c>
      <c r="P337" s="3"/>
      <c r="Q337" s="55" t="e">
        <f>VLOOKUP($P$1&amp;P337,定价因子!$E:$F,2,0)</f>
        <v>#N/A</v>
      </c>
      <c r="R337" s="3"/>
      <c r="S337" s="77" t="e">
        <f>VLOOKUP($R$1&amp;R337,定价因子!$E:$F,2,0)</f>
        <v>#N/A</v>
      </c>
      <c r="T337" s="61"/>
      <c r="U337" s="63"/>
      <c r="V337" s="63"/>
      <c r="W337" s="63"/>
      <c r="X337" s="3"/>
    </row>
    <row r="338" spans="1:24">
      <c r="A338" s="3"/>
      <c r="B338" s="3"/>
      <c r="C338" s="3"/>
      <c r="D338" s="3"/>
      <c r="E338" s="79"/>
      <c r="F338" s="3"/>
      <c r="G338" s="77" t="e">
        <f>VLOOKUP($F$1&amp;F338,定价因子!E:F,2,0)</f>
        <v>#N/A</v>
      </c>
      <c r="H338" s="3"/>
      <c r="I338" s="77" t="e">
        <f>VLOOKUP($H$1&amp;H338,定价因子!E:F,2,0)</f>
        <v>#N/A</v>
      </c>
      <c r="J338" s="3"/>
      <c r="K338" s="77" t="e">
        <f>VLOOKUP($J$1&amp;J338,定价因子!E:F,2,0)</f>
        <v>#N/A</v>
      </c>
      <c r="L338" s="3"/>
      <c r="M338" s="77" t="e">
        <f>VLOOKUP($L$1&amp;L338,定价因子!E:F,2,0)</f>
        <v>#N/A</v>
      </c>
      <c r="N338" s="3"/>
      <c r="O338" s="77" t="e">
        <f>VLOOKUP($N$1&amp;N338,定价因子!E:F,2,0)</f>
        <v>#N/A</v>
      </c>
      <c r="P338" s="3"/>
      <c r="Q338" s="55" t="e">
        <f>VLOOKUP($P$1&amp;P338,定价因子!$E:$F,2,0)</f>
        <v>#N/A</v>
      </c>
      <c r="R338" s="3"/>
      <c r="S338" s="77" t="e">
        <f>VLOOKUP($R$1&amp;R338,定价因子!$E:$F,2,0)</f>
        <v>#N/A</v>
      </c>
      <c r="T338" s="61"/>
      <c r="U338" s="63"/>
      <c r="V338" s="63"/>
      <c r="W338" s="63"/>
      <c r="X338" s="3"/>
    </row>
    <row r="339" spans="1:24">
      <c r="A339" s="3"/>
      <c r="B339" s="3"/>
      <c r="C339" s="3"/>
      <c r="D339" s="3"/>
      <c r="E339" s="79"/>
      <c r="F339" s="3"/>
      <c r="G339" s="77" t="e">
        <f>VLOOKUP($F$1&amp;F339,定价因子!E:F,2,0)</f>
        <v>#N/A</v>
      </c>
      <c r="H339" s="3"/>
      <c r="I339" s="77" t="e">
        <f>VLOOKUP($H$1&amp;H339,定价因子!E:F,2,0)</f>
        <v>#N/A</v>
      </c>
      <c r="J339" s="3"/>
      <c r="K339" s="77" t="e">
        <f>VLOOKUP($J$1&amp;J339,定价因子!E:F,2,0)</f>
        <v>#N/A</v>
      </c>
      <c r="L339" s="3"/>
      <c r="M339" s="77" t="e">
        <f>VLOOKUP($L$1&amp;L339,定价因子!E:F,2,0)</f>
        <v>#N/A</v>
      </c>
      <c r="N339" s="3"/>
      <c r="O339" s="77" t="e">
        <f>VLOOKUP($N$1&amp;N339,定价因子!E:F,2,0)</f>
        <v>#N/A</v>
      </c>
      <c r="P339" s="3"/>
      <c r="Q339" s="55" t="e">
        <f>VLOOKUP($P$1&amp;P339,定价因子!$E:$F,2,0)</f>
        <v>#N/A</v>
      </c>
      <c r="R339" s="3"/>
      <c r="S339" s="77" t="e">
        <f>VLOOKUP($R$1&amp;R339,定价因子!$E:$F,2,0)</f>
        <v>#N/A</v>
      </c>
      <c r="T339" s="61"/>
      <c r="U339" s="63"/>
      <c r="V339" s="63"/>
      <c r="W339" s="63"/>
      <c r="X339" s="3"/>
    </row>
    <row r="340" spans="1:24">
      <c r="A340" s="3"/>
      <c r="B340" s="3"/>
      <c r="C340" s="3"/>
      <c r="D340" s="3"/>
      <c r="E340" s="79"/>
      <c r="F340" s="3"/>
      <c r="G340" s="77" t="e">
        <f>VLOOKUP($F$1&amp;F340,定价因子!E:F,2,0)</f>
        <v>#N/A</v>
      </c>
      <c r="H340" s="3"/>
      <c r="I340" s="77" t="e">
        <f>VLOOKUP($H$1&amp;H340,定价因子!E:F,2,0)</f>
        <v>#N/A</v>
      </c>
      <c r="J340" s="3"/>
      <c r="K340" s="77" t="e">
        <f>VLOOKUP($J$1&amp;J340,定价因子!E:F,2,0)</f>
        <v>#N/A</v>
      </c>
      <c r="L340" s="3"/>
      <c r="M340" s="77" t="e">
        <f>VLOOKUP($L$1&amp;L340,定价因子!E:F,2,0)</f>
        <v>#N/A</v>
      </c>
      <c r="N340" s="3"/>
      <c r="O340" s="77" t="e">
        <f>VLOOKUP($N$1&amp;N340,定价因子!E:F,2,0)</f>
        <v>#N/A</v>
      </c>
      <c r="P340" s="3"/>
      <c r="Q340" s="55" t="e">
        <f>VLOOKUP($P$1&amp;P340,定价因子!$E:$F,2,0)</f>
        <v>#N/A</v>
      </c>
      <c r="R340" s="3"/>
      <c r="S340" s="77" t="e">
        <f>VLOOKUP($R$1&amp;R340,定价因子!$E:$F,2,0)</f>
        <v>#N/A</v>
      </c>
      <c r="T340" s="61"/>
      <c r="U340" s="63"/>
      <c r="V340" s="63"/>
      <c r="W340" s="63"/>
      <c r="X340" s="3"/>
    </row>
    <row r="341" spans="1:24">
      <c r="A341" s="3"/>
      <c r="B341" s="3"/>
      <c r="C341" s="3"/>
      <c r="D341" s="3"/>
      <c r="E341" s="79"/>
      <c r="F341" s="3"/>
      <c r="G341" s="77" t="e">
        <f>VLOOKUP($F$1&amp;F341,定价因子!E:F,2,0)</f>
        <v>#N/A</v>
      </c>
      <c r="H341" s="3"/>
      <c r="I341" s="77" t="e">
        <f>VLOOKUP($H$1&amp;H341,定价因子!E:F,2,0)</f>
        <v>#N/A</v>
      </c>
      <c r="J341" s="3"/>
      <c r="K341" s="77" t="e">
        <f>VLOOKUP($J$1&amp;J341,定价因子!E:F,2,0)</f>
        <v>#N/A</v>
      </c>
      <c r="L341" s="3"/>
      <c r="M341" s="77" t="e">
        <f>VLOOKUP($L$1&amp;L341,定价因子!E:F,2,0)</f>
        <v>#N/A</v>
      </c>
      <c r="N341" s="3"/>
      <c r="O341" s="77" t="e">
        <f>VLOOKUP($N$1&amp;N341,定价因子!E:F,2,0)</f>
        <v>#N/A</v>
      </c>
      <c r="P341" s="3"/>
      <c r="Q341" s="55" t="e">
        <f>VLOOKUP($P$1&amp;P341,定价因子!$E:$F,2,0)</f>
        <v>#N/A</v>
      </c>
      <c r="R341" s="3"/>
      <c r="S341" s="77" t="e">
        <f>VLOOKUP($R$1&amp;R341,定价因子!$E:$F,2,0)</f>
        <v>#N/A</v>
      </c>
      <c r="T341" s="61"/>
      <c r="U341" s="63"/>
      <c r="V341" s="63"/>
      <c r="W341" s="63"/>
      <c r="X341" s="3"/>
    </row>
    <row r="342" spans="1:24">
      <c r="A342" s="3"/>
      <c r="B342" s="3"/>
      <c r="C342" s="3"/>
      <c r="D342" s="3"/>
      <c r="E342" s="79"/>
      <c r="F342" s="3"/>
      <c r="G342" s="77" t="e">
        <f>VLOOKUP($F$1&amp;F342,定价因子!E:F,2,0)</f>
        <v>#N/A</v>
      </c>
      <c r="H342" s="3"/>
      <c r="I342" s="77" t="e">
        <f>VLOOKUP($H$1&amp;H342,定价因子!E:F,2,0)</f>
        <v>#N/A</v>
      </c>
      <c r="J342" s="3"/>
      <c r="K342" s="77" t="e">
        <f>VLOOKUP($J$1&amp;J342,定价因子!E:F,2,0)</f>
        <v>#N/A</v>
      </c>
      <c r="L342" s="3"/>
      <c r="M342" s="77" t="e">
        <f>VLOOKUP($L$1&amp;L342,定价因子!E:F,2,0)</f>
        <v>#N/A</v>
      </c>
      <c r="N342" s="3"/>
      <c r="O342" s="77" t="e">
        <f>VLOOKUP($N$1&amp;N342,定价因子!E:F,2,0)</f>
        <v>#N/A</v>
      </c>
      <c r="P342" s="3"/>
      <c r="Q342" s="55" t="e">
        <f>VLOOKUP($P$1&amp;P342,定价因子!$E:$F,2,0)</f>
        <v>#N/A</v>
      </c>
      <c r="R342" s="3"/>
      <c r="S342" s="77" t="e">
        <f>VLOOKUP($R$1&amp;R342,定价因子!$E:$F,2,0)</f>
        <v>#N/A</v>
      </c>
      <c r="T342" s="61"/>
      <c r="U342" s="63"/>
      <c r="V342" s="63"/>
      <c r="W342" s="63"/>
      <c r="X342" s="3"/>
    </row>
    <row r="343" spans="1:24">
      <c r="A343" s="3"/>
      <c r="B343" s="3"/>
      <c r="C343" s="3"/>
      <c r="D343" s="3"/>
      <c r="E343" s="79"/>
      <c r="F343" s="3"/>
      <c r="G343" s="77" t="e">
        <f>VLOOKUP($F$1&amp;F343,定价因子!E:F,2,0)</f>
        <v>#N/A</v>
      </c>
      <c r="H343" s="3"/>
      <c r="I343" s="77" t="e">
        <f>VLOOKUP($H$1&amp;H343,定价因子!E:F,2,0)</f>
        <v>#N/A</v>
      </c>
      <c r="J343" s="3"/>
      <c r="K343" s="77" t="e">
        <f>VLOOKUP($J$1&amp;J343,定价因子!E:F,2,0)</f>
        <v>#N/A</v>
      </c>
      <c r="L343" s="3"/>
      <c r="M343" s="77" t="e">
        <f>VLOOKUP($L$1&amp;L343,定价因子!E:F,2,0)</f>
        <v>#N/A</v>
      </c>
      <c r="N343" s="3"/>
      <c r="O343" s="77" t="e">
        <f>VLOOKUP($N$1&amp;N343,定价因子!E:F,2,0)</f>
        <v>#N/A</v>
      </c>
      <c r="P343" s="3"/>
      <c r="Q343" s="55" t="e">
        <f>VLOOKUP($P$1&amp;P343,定价因子!$E:$F,2,0)</f>
        <v>#N/A</v>
      </c>
      <c r="R343" s="3"/>
      <c r="S343" s="77" t="e">
        <f>VLOOKUP($R$1&amp;R343,定价因子!$E:$F,2,0)</f>
        <v>#N/A</v>
      </c>
      <c r="T343" s="61"/>
      <c r="U343" s="63"/>
      <c r="V343" s="63"/>
      <c r="W343" s="63"/>
      <c r="X343" s="3"/>
    </row>
    <row r="344" spans="1:24">
      <c r="A344" s="3"/>
      <c r="B344" s="3"/>
      <c r="C344" s="3"/>
      <c r="D344" s="3"/>
      <c r="E344" s="79"/>
      <c r="F344" s="3"/>
      <c r="G344" s="77" t="e">
        <f>VLOOKUP($F$1&amp;F344,定价因子!E:F,2,0)</f>
        <v>#N/A</v>
      </c>
      <c r="H344" s="3"/>
      <c r="I344" s="77" t="e">
        <f>VLOOKUP($H$1&amp;H344,定价因子!E:F,2,0)</f>
        <v>#N/A</v>
      </c>
      <c r="J344" s="3"/>
      <c r="K344" s="77" t="e">
        <f>VLOOKUP($J$1&amp;J344,定价因子!E:F,2,0)</f>
        <v>#N/A</v>
      </c>
      <c r="L344" s="3"/>
      <c r="M344" s="77" t="e">
        <f>VLOOKUP($L$1&amp;L344,定价因子!E:F,2,0)</f>
        <v>#N/A</v>
      </c>
      <c r="N344" s="3"/>
      <c r="O344" s="77" t="e">
        <f>VLOOKUP($N$1&amp;N344,定价因子!E:F,2,0)</f>
        <v>#N/A</v>
      </c>
      <c r="P344" s="3"/>
      <c r="Q344" s="55" t="e">
        <f>VLOOKUP($P$1&amp;P344,定价因子!$E:$F,2,0)</f>
        <v>#N/A</v>
      </c>
      <c r="R344" s="3"/>
      <c r="S344" s="77" t="e">
        <f>VLOOKUP($R$1&amp;R344,定价因子!$E:$F,2,0)</f>
        <v>#N/A</v>
      </c>
      <c r="T344" s="61"/>
      <c r="U344" s="63"/>
      <c r="V344" s="63"/>
      <c r="W344" s="63"/>
      <c r="X344" s="3"/>
    </row>
    <row r="345" spans="1:24">
      <c r="A345" s="3"/>
      <c r="B345" s="3"/>
      <c r="C345" s="3"/>
      <c r="D345" s="3"/>
      <c r="E345" s="79"/>
      <c r="F345" s="3"/>
      <c r="G345" s="77" t="e">
        <f>VLOOKUP($F$1&amp;F345,定价因子!E:F,2,0)</f>
        <v>#N/A</v>
      </c>
      <c r="H345" s="3"/>
      <c r="I345" s="77" t="e">
        <f>VLOOKUP($H$1&amp;H345,定价因子!E:F,2,0)</f>
        <v>#N/A</v>
      </c>
      <c r="J345" s="3"/>
      <c r="K345" s="77" t="e">
        <f>VLOOKUP($J$1&amp;J345,定价因子!E:F,2,0)</f>
        <v>#N/A</v>
      </c>
      <c r="L345" s="3"/>
      <c r="M345" s="77" t="e">
        <f>VLOOKUP($L$1&amp;L345,定价因子!E:F,2,0)</f>
        <v>#N/A</v>
      </c>
      <c r="N345" s="3"/>
      <c r="O345" s="77" t="e">
        <f>VLOOKUP($N$1&amp;N345,定价因子!E:F,2,0)</f>
        <v>#N/A</v>
      </c>
      <c r="P345" s="3"/>
      <c r="Q345" s="55" t="e">
        <f>VLOOKUP($P$1&amp;P345,定价因子!$E:$F,2,0)</f>
        <v>#N/A</v>
      </c>
      <c r="R345" s="3"/>
      <c r="S345" s="77" t="e">
        <f>VLOOKUP($R$1&amp;R345,定价因子!$E:$F,2,0)</f>
        <v>#N/A</v>
      </c>
      <c r="T345" s="61"/>
      <c r="U345" s="63"/>
      <c r="V345" s="63"/>
      <c r="W345" s="63"/>
      <c r="X345" s="3"/>
    </row>
    <row r="346" spans="1:24">
      <c r="A346" s="3"/>
      <c r="B346" s="3"/>
      <c r="C346" s="3"/>
      <c r="D346" s="3"/>
      <c r="E346" s="79"/>
      <c r="F346" s="3"/>
      <c r="G346" s="77" t="e">
        <f>VLOOKUP($F$1&amp;F346,定价因子!E:F,2,0)</f>
        <v>#N/A</v>
      </c>
      <c r="H346" s="3"/>
      <c r="I346" s="77" t="e">
        <f>VLOOKUP($H$1&amp;H346,定价因子!E:F,2,0)</f>
        <v>#N/A</v>
      </c>
      <c r="J346" s="3"/>
      <c r="K346" s="77" t="e">
        <f>VLOOKUP($J$1&amp;J346,定价因子!E:F,2,0)</f>
        <v>#N/A</v>
      </c>
      <c r="L346" s="3"/>
      <c r="M346" s="77" t="e">
        <f>VLOOKUP($L$1&amp;L346,定价因子!E:F,2,0)</f>
        <v>#N/A</v>
      </c>
      <c r="N346" s="3"/>
      <c r="O346" s="77" t="e">
        <f>VLOOKUP($N$1&amp;N346,定价因子!E:F,2,0)</f>
        <v>#N/A</v>
      </c>
      <c r="P346" s="3"/>
      <c r="Q346" s="55" t="e">
        <f>VLOOKUP($P$1&amp;P346,定价因子!$E:$F,2,0)</f>
        <v>#N/A</v>
      </c>
      <c r="R346" s="3"/>
      <c r="S346" s="77" t="e">
        <f>VLOOKUP($R$1&amp;R346,定价因子!$E:$F,2,0)</f>
        <v>#N/A</v>
      </c>
      <c r="T346" s="61"/>
      <c r="U346" s="63"/>
      <c r="V346" s="63"/>
      <c r="W346" s="63"/>
      <c r="X346" s="3"/>
    </row>
    <row r="347" spans="1:24">
      <c r="A347" s="3"/>
      <c r="B347" s="3"/>
      <c r="C347" s="3"/>
      <c r="D347" s="3"/>
      <c r="E347" s="79"/>
      <c r="F347" s="3"/>
      <c r="G347" s="77" t="e">
        <f>VLOOKUP($F$1&amp;F347,定价因子!E:F,2,0)</f>
        <v>#N/A</v>
      </c>
      <c r="H347" s="3"/>
      <c r="I347" s="77" t="e">
        <f>VLOOKUP($H$1&amp;H347,定价因子!E:F,2,0)</f>
        <v>#N/A</v>
      </c>
      <c r="J347" s="3"/>
      <c r="K347" s="77" t="e">
        <f>VLOOKUP($J$1&amp;J347,定价因子!E:F,2,0)</f>
        <v>#N/A</v>
      </c>
      <c r="L347" s="3"/>
      <c r="M347" s="77" t="e">
        <f>VLOOKUP($L$1&amp;L347,定价因子!E:F,2,0)</f>
        <v>#N/A</v>
      </c>
      <c r="N347" s="3"/>
      <c r="O347" s="77" t="e">
        <f>VLOOKUP($N$1&amp;N347,定价因子!E:F,2,0)</f>
        <v>#N/A</v>
      </c>
      <c r="P347" s="3"/>
      <c r="Q347" s="55" t="e">
        <f>VLOOKUP($P$1&amp;P347,定价因子!$E:$F,2,0)</f>
        <v>#N/A</v>
      </c>
      <c r="R347" s="3"/>
      <c r="S347" s="77" t="e">
        <f>VLOOKUP($R$1&amp;R347,定价因子!$E:$F,2,0)</f>
        <v>#N/A</v>
      </c>
      <c r="T347" s="61"/>
      <c r="U347" s="63"/>
      <c r="V347" s="63"/>
      <c r="W347" s="63"/>
      <c r="X347" s="3"/>
    </row>
    <row r="348" spans="1:24">
      <c r="A348" s="3"/>
      <c r="B348" s="3"/>
      <c r="C348" s="3"/>
      <c r="D348" s="3"/>
      <c r="E348" s="79"/>
      <c r="F348" s="3"/>
      <c r="G348" s="77" t="e">
        <f>VLOOKUP($F$1&amp;F348,定价因子!E:F,2,0)</f>
        <v>#N/A</v>
      </c>
      <c r="H348" s="3"/>
      <c r="I348" s="77" t="e">
        <f>VLOOKUP($H$1&amp;H348,定价因子!E:F,2,0)</f>
        <v>#N/A</v>
      </c>
      <c r="J348" s="3"/>
      <c r="K348" s="77" t="e">
        <f>VLOOKUP($J$1&amp;J348,定价因子!E:F,2,0)</f>
        <v>#N/A</v>
      </c>
      <c r="L348" s="3"/>
      <c r="M348" s="77" t="e">
        <f>VLOOKUP($L$1&amp;L348,定价因子!E:F,2,0)</f>
        <v>#N/A</v>
      </c>
      <c r="N348" s="3"/>
      <c r="O348" s="77" t="e">
        <f>VLOOKUP($N$1&amp;N348,定价因子!E:F,2,0)</f>
        <v>#N/A</v>
      </c>
      <c r="P348" s="3"/>
      <c r="Q348" s="55" t="e">
        <f>VLOOKUP($P$1&amp;P348,定价因子!$E:$F,2,0)</f>
        <v>#N/A</v>
      </c>
      <c r="R348" s="3"/>
      <c r="S348" s="77" t="e">
        <f>VLOOKUP($R$1&amp;R348,定价因子!$E:$F,2,0)</f>
        <v>#N/A</v>
      </c>
      <c r="T348" s="61"/>
      <c r="U348" s="63"/>
      <c r="V348" s="63"/>
      <c r="W348" s="63"/>
      <c r="X348" s="3"/>
    </row>
    <row r="349" spans="1:24">
      <c r="A349" s="3"/>
      <c r="B349" s="3"/>
      <c r="C349" s="3"/>
      <c r="D349" s="3"/>
      <c r="E349" s="79"/>
      <c r="F349" s="3"/>
      <c r="G349" s="77" t="e">
        <f>VLOOKUP($F$1&amp;F349,定价因子!E:F,2,0)</f>
        <v>#N/A</v>
      </c>
      <c r="H349" s="3"/>
      <c r="I349" s="77" t="e">
        <f>VLOOKUP($H$1&amp;H349,定价因子!E:F,2,0)</f>
        <v>#N/A</v>
      </c>
      <c r="J349" s="3"/>
      <c r="K349" s="77" t="e">
        <f>VLOOKUP($J$1&amp;J349,定价因子!E:F,2,0)</f>
        <v>#N/A</v>
      </c>
      <c r="L349" s="3"/>
      <c r="M349" s="77" t="e">
        <f>VLOOKUP($L$1&amp;L349,定价因子!E:F,2,0)</f>
        <v>#N/A</v>
      </c>
      <c r="N349" s="3"/>
      <c r="O349" s="77" t="e">
        <f>VLOOKUP($N$1&amp;N349,定价因子!E:F,2,0)</f>
        <v>#N/A</v>
      </c>
      <c r="P349" s="3"/>
      <c r="Q349" s="55" t="e">
        <f>VLOOKUP($P$1&amp;P349,定价因子!$E:$F,2,0)</f>
        <v>#N/A</v>
      </c>
      <c r="R349" s="3"/>
      <c r="S349" s="77" t="e">
        <f>VLOOKUP($R$1&amp;R349,定价因子!$E:$F,2,0)</f>
        <v>#N/A</v>
      </c>
      <c r="T349" s="61"/>
      <c r="U349" s="63"/>
      <c r="V349" s="63"/>
      <c r="W349" s="63"/>
      <c r="X349" s="3"/>
    </row>
    <row r="350" spans="1:24">
      <c r="A350" s="3"/>
      <c r="B350" s="3"/>
      <c r="C350" s="3"/>
      <c r="D350" s="3"/>
      <c r="E350" s="79"/>
      <c r="F350" s="3"/>
      <c r="G350" s="77" t="e">
        <f>VLOOKUP($F$1&amp;F350,定价因子!E:F,2,0)</f>
        <v>#N/A</v>
      </c>
      <c r="H350" s="3"/>
      <c r="I350" s="77" t="e">
        <f>VLOOKUP($H$1&amp;H350,定价因子!E:F,2,0)</f>
        <v>#N/A</v>
      </c>
      <c r="J350" s="3"/>
      <c r="K350" s="77" t="e">
        <f>VLOOKUP($J$1&amp;J350,定价因子!E:F,2,0)</f>
        <v>#N/A</v>
      </c>
      <c r="L350" s="3"/>
      <c r="M350" s="77" t="e">
        <f>VLOOKUP($L$1&amp;L350,定价因子!E:F,2,0)</f>
        <v>#N/A</v>
      </c>
      <c r="N350" s="3"/>
      <c r="O350" s="77" t="e">
        <f>VLOOKUP($N$1&amp;N350,定价因子!E:F,2,0)</f>
        <v>#N/A</v>
      </c>
      <c r="P350" s="3"/>
      <c r="Q350" s="55" t="e">
        <f>VLOOKUP($P$1&amp;P350,定价因子!$E:$F,2,0)</f>
        <v>#N/A</v>
      </c>
      <c r="R350" s="3"/>
      <c r="S350" s="77" t="e">
        <f>VLOOKUP($R$1&amp;R350,定价因子!$E:$F,2,0)</f>
        <v>#N/A</v>
      </c>
      <c r="T350" s="61"/>
      <c r="U350" s="63"/>
      <c r="V350" s="63"/>
      <c r="W350" s="63"/>
      <c r="X350" s="3"/>
    </row>
    <row r="351" spans="1:24">
      <c r="A351" s="3"/>
      <c r="B351" s="3"/>
      <c r="C351" s="3"/>
      <c r="D351" s="3"/>
      <c r="E351" s="79"/>
      <c r="F351" s="3"/>
      <c r="G351" s="77" t="e">
        <f>VLOOKUP($F$1&amp;F351,定价因子!E:F,2,0)</f>
        <v>#N/A</v>
      </c>
      <c r="H351" s="3"/>
      <c r="I351" s="77" t="e">
        <f>VLOOKUP($H$1&amp;H351,定价因子!E:F,2,0)</f>
        <v>#N/A</v>
      </c>
      <c r="J351" s="3"/>
      <c r="K351" s="77" t="e">
        <f>VLOOKUP($J$1&amp;J351,定价因子!E:F,2,0)</f>
        <v>#N/A</v>
      </c>
      <c r="L351" s="3"/>
      <c r="M351" s="77" t="e">
        <f>VLOOKUP($L$1&amp;L351,定价因子!E:F,2,0)</f>
        <v>#N/A</v>
      </c>
      <c r="N351" s="3"/>
      <c r="O351" s="77" t="e">
        <f>VLOOKUP($N$1&amp;N351,定价因子!E:F,2,0)</f>
        <v>#N/A</v>
      </c>
      <c r="P351" s="3"/>
      <c r="Q351" s="55" t="e">
        <f>VLOOKUP($P$1&amp;P351,定价因子!$E:$F,2,0)</f>
        <v>#N/A</v>
      </c>
      <c r="R351" s="3"/>
      <c r="S351" s="77" t="e">
        <f>VLOOKUP($R$1&amp;R351,定价因子!$E:$F,2,0)</f>
        <v>#N/A</v>
      </c>
      <c r="T351" s="61"/>
      <c r="U351" s="63"/>
      <c r="V351" s="63"/>
      <c r="W351" s="63"/>
      <c r="X351" s="3"/>
    </row>
    <row r="352" spans="1:24">
      <c r="A352" s="3"/>
      <c r="B352" s="3"/>
      <c r="C352" s="3"/>
      <c r="D352" s="3"/>
      <c r="E352" s="79"/>
      <c r="F352" s="3"/>
      <c r="G352" s="77" t="e">
        <f>VLOOKUP($F$1&amp;F352,定价因子!E:F,2,0)</f>
        <v>#N/A</v>
      </c>
      <c r="H352" s="3"/>
      <c r="I352" s="77" t="e">
        <f>VLOOKUP($H$1&amp;H352,定价因子!E:F,2,0)</f>
        <v>#N/A</v>
      </c>
      <c r="J352" s="3"/>
      <c r="K352" s="77" t="e">
        <f>VLOOKUP($J$1&amp;J352,定价因子!E:F,2,0)</f>
        <v>#N/A</v>
      </c>
      <c r="L352" s="3"/>
      <c r="M352" s="77" t="e">
        <f>VLOOKUP($L$1&amp;L352,定价因子!E:F,2,0)</f>
        <v>#N/A</v>
      </c>
      <c r="N352" s="3"/>
      <c r="O352" s="77" t="e">
        <f>VLOOKUP($N$1&amp;N352,定价因子!E:F,2,0)</f>
        <v>#N/A</v>
      </c>
      <c r="P352" s="3"/>
      <c r="Q352" s="55" t="e">
        <f>VLOOKUP($P$1&amp;P352,定价因子!$E:$F,2,0)</f>
        <v>#N/A</v>
      </c>
      <c r="R352" s="3"/>
      <c r="S352" s="77" t="e">
        <f>VLOOKUP($R$1&amp;R352,定价因子!$E:$F,2,0)</f>
        <v>#N/A</v>
      </c>
      <c r="T352" s="61"/>
      <c r="U352" s="63"/>
      <c r="V352" s="63"/>
      <c r="W352" s="63"/>
      <c r="X352" s="3"/>
    </row>
    <row r="353" spans="1:24">
      <c r="A353" s="3"/>
      <c r="B353" s="3"/>
      <c r="C353" s="3"/>
      <c r="D353" s="3"/>
      <c r="E353" s="79"/>
      <c r="F353" s="3"/>
      <c r="G353" s="77" t="e">
        <f>VLOOKUP($F$1&amp;F353,定价因子!E:F,2,0)</f>
        <v>#N/A</v>
      </c>
      <c r="H353" s="3"/>
      <c r="I353" s="77" t="e">
        <f>VLOOKUP($H$1&amp;H353,定价因子!E:F,2,0)</f>
        <v>#N/A</v>
      </c>
      <c r="J353" s="3"/>
      <c r="K353" s="77" t="e">
        <f>VLOOKUP($J$1&amp;J353,定价因子!E:F,2,0)</f>
        <v>#N/A</v>
      </c>
      <c r="L353" s="3"/>
      <c r="M353" s="77" t="e">
        <f>VLOOKUP($L$1&amp;L353,定价因子!E:F,2,0)</f>
        <v>#N/A</v>
      </c>
      <c r="N353" s="3"/>
      <c r="O353" s="77" t="e">
        <f>VLOOKUP($N$1&amp;N353,定价因子!E:F,2,0)</f>
        <v>#N/A</v>
      </c>
      <c r="P353" s="3"/>
      <c r="Q353" s="55" t="e">
        <f>VLOOKUP($P$1&amp;P353,定价因子!$E:$F,2,0)</f>
        <v>#N/A</v>
      </c>
      <c r="R353" s="3"/>
      <c r="S353" s="77" t="e">
        <f>VLOOKUP($R$1&amp;R353,定价因子!$E:$F,2,0)</f>
        <v>#N/A</v>
      </c>
      <c r="T353" s="61"/>
      <c r="U353" s="63"/>
      <c r="V353" s="63"/>
      <c r="W353" s="63"/>
      <c r="X353" s="3"/>
    </row>
    <row r="354" spans="1:24">
      <c r="A354" s="3"/>
      <c r="B354" s="3"/>
      <c r="C354" s="3"/>
      <c r="D354" s="3"/>
      <c r="E354" s="79"/>
      <c r="F354" s="3"/>
      <c r="G354" s="77" t="e">
        <f>VLOOKUP($F$1&amp;F354,定价因子!E:F,2,0)</f>
        <v>#N/A</v>
      </c>
      <c r="H354" s="3"/>
      <c r="I354" s="77" t="e">
        <f>VLOOKUP($H$1&amp;H354,定价因子!E:F,2,0)</f>
        <v>#N/A</v>
      </c>
      <c r="J354" s="3"/>
      <c r="K354" s="77" t="e">
        <f>VLOOKUP($J$1&amp;J354,定价因子!E:F,2,0)</f>
        <v>#N/A</v>
      </c>
      <c r="L354" s="3"/>
      <c r="M354" s="77" t="e">
        <f>VLOOKUP($L$1&amp;L354,定价因子!E:F,2,0)</f>
        <v>#N/A</v>
      </c>
      <c r="N354" s="3"/>
      <c r="O354" s="77" t="e">
        <f>VLOOKUP($N$1&amp;N354,定价因子!E:F,2,0)</f>
        <v>#N/A</v>
      </c>
      <c r="P354" s="3"/>
      <c r="Q354" s="55" t="e">
        <f>VLOOKUP($P$1&amp;P354,定价因子!$E:$F,2,0)</f>
        <v>#N/A</v>
      </c>
      <c r="R354" s="3"/>
      <c r="S354" s="77" t="e">
        <f>VLOOKUP($R$1&amp;R354,定价因子!$E:$F,2,0)</f>
        <v>#N/A</v>
      </c>
      <c r="T354" s="61"/>
      <c r="U354" s="63"/>
      <c r="V354" s="63"/>
      <c r="W354" s="63"/>
      <c r="X354" s="3"/>
    </row>
    <row r="355" spans="1:24">
      <c r="A355" s="3"/>
      <c r="B355" s="3"/>
      <c r="C355" s="3"/>
      <c r="D355" s="3"/>
      <c r="E355" s="79"/>
      <c r="F355" s="3"/>
      <c r="G355" s="77" t="e">
        <f>VLOOKUP($F$1&amp;F355,定价因子!E:F,2,0)</f>
        <v>#N/A</v>
      </c>
      <c r="H355" s="3"/>
      <c r="I355" s="77" t="e">
        <f>VLOOKUP($H$1&amp;H355,定价因子!E:F,2,0)</f>
        <v>#N/A</v>
      </c>
      <c r="J355" s="3"/>
      <c r="K355" s="77" t="e">
        <f>VLOOKUP($J$1&amp;J355,定价因子!E:F,2,0)</f>
        <v>#N/A</v>
      </c>
      <c r="L355" s="3"/>
      <c r="M355" s="77" t="e">
        <f>VLOOKUP($L$1&amp;L355,定价因子!E:F,2,0)</f>
        <v>#N/A</v>
      </c>
      <c r="N355" s="3"/>
      <c r="O355" s="77" t="e">
        <f>VLOOKUP($N$1&amp;N355,定价因子!E:F,2,0)</f>
        <v>#N/A</v>
      </c>
      <c r="P355" s="3"/>
      <c r="Q355" s="55" t="e">
        <f>VLOOKUP($P$1&amp;P355,定价因子!$E:$F,2,0)</f>
        <v>#N/A</v>
      </c>
      <c r="R355" s="3"/>
      <c r="S355" s="77" t="e">
        <f>VLOOKUP($R$1&amp;R355,定价因子!$E:$F,2,0)</f>
        <v>#N/A</v>
      </c>
      <c r="T355" s="61"/>
      <c r="U355" s="63"/>
      <c r="V355" s="63"/>
      <c r="W355" s="63"/>
      <c r="X355" s="3"/>
    </row>
    <row r="356" spans="1:24">
      <c r="A356" s="3"/>
      <c r="B356" s="3"/>
      <c r="C356" s="3"/>
      <c r="D356" s="3"/>
      <c r="E356" s="79"/>
      <c r="F356" s="3"/>
      <c r="G356" s="77" t="e">
        <f>VLOOKUP($F$1&amp;F356,定价因子!E:F,2,0)</f>
        <v>#N/A</v>
      </c>
      <c r="H356" s="3"/>
      <c r="I356" s="77" t="e">
        <f>VLOOKUP($H$1&amp;H356,定价因子!E:F,2,0)</f>
        <v>#N/A</v>
      </c>
      <c r="J356" s="3"/>
      <c r="K356" s="77" t="e">
        <f>VLOOKUP($J$1&amp;J356,定价因子!E:F,2,0)</f>
        <v>#N/A</v>
      </c>
      <c r="L356" s="3"/>
      <c r="M356" s="77" t="e">
        <f>VLOOKUP($L$1&amp;L356,定价因子!E:F,2,0)</f>
        <v>#N/A</v>
      </c>
      <c r="N356" s="3"/>
      <c r="O356" s="77" t="e">
        <f>VLOOKUP($N$1&amp;N356,定价因子!E:F,2,0)</f>
        <v>#N/A</v>
      </c>
      <c r="P356" s="3"/>
      <c r="Q356" s="55" t="e">
        <f>VLOOKUP($P$1&amp;P356,定价因子!$E:$F,2,0)</f>
        <v>#N/A</v>
      </c>
      <c r="R356" s="3"/>
      <c r="S356" s="77" t="e">
        <f>VLOOKUP($R$1&amp;R356,定价因子!$E:$F,2,0)</f>
        <v>#N/A</v>
      </c>
      <c r="T356" s="61"/>
      <c r="U356" s="63"/>
      <c r="V356" s="63"/>
      <c r="W356" s="63"/>
      <c r="X356" s="3"/>
    </row>
    <row r="357" spans="1:24">
      <c r="A357" s="3"/>
      <c r="B357" s="3"/>
      <c r="C357" s="3"/>
      <c r="D357" s="3"/>
      <c r="E357" s="79"/>
      <c r="F357" s="3"/>
      <c r="G357" s="77" t="e">
        <f>VLOOKUP($F$1&amp;F357,定价因子!E:F,2,0)</f>
        <v>#N/A</v>
      </c>
      <c r="H357" s="3"/>
      <c r="I357" s="77" t="e">
        <f>VLOOKUP($H$1&amp;H357,定价因子!E:F,2,0)</f>
        <v>#N/A</v>
      </c>
      <c r="J357" s="3"/>
      <c r="K357" s="77" t="e">
        <f>VLOOKUP($J$1&amp;J357,定价因子!E:F,2,0)</f>
        <v>#N/A</v>
      </c>
      <c r="L357" s="3"/>
      <c r="M357" s="77" t="e">
        <f>VLOOKUP($L$1&amp;L357,定价因子!E:F,2,0)</f>
        <v>#N/A</v>
      </c>
      <c r="N357" s="3"/>
      <c r="O357" s="77" t="e">
        <f>VLOOKUP($N$1&amp;N357,定价因子!E:F,2,0)</f>
        <v>#N/A</v>
      </c>
      <c r="P357" s="3"/>
      <c r="Q357" s="55" t="e">
        <f>VLOOKUP($P$1&amp;P357,定价因子!$E:$F,2,0)</f>
        <v>#N/A</v>
      </c>
      <c r="R357" s="3"/>
      <c r="S357" s="77" t="e">
        <f>VLOOKUP($R$1&amp;R357,定价因子!$E:$F,2,0)</f>
        <v>#N/A</v>
      </c>
      <c r="T357" s="61"/>
      <c r="U357" s="63"/>
      <c r="V357" s="63"/>
      <c r="W357" s="63"/>
      <c r="X357" s="3"/>
    </row>
    <row r="358" spans="1:24">
      <c r="A358" s="3"/>
      <c r="B358" s="3"/>
      <c r="C358" s="3"/>
      <c r="D358" s="3"/>
      <c r="E358" s="79"/>
      <c r="F358" s="3"/>
      <c r="G358" s="77" t="e">
        <f>VLOOKUP($F$1&amp;F358,定价因子!E:F,2,0)</f>
        <v>#N/A</v>
      </c>
      <c r="H358" s="3"/>
      <c r="I358" s="77" t="e">
        <f>VLOOKUP($H$1&amp;H358,定价因子!E:F,2,0)</f>
        <v>#N/A</v>
      </c>
      <c r="J358" s="3"/>
      <c r="K358" s="77" t="e">
        <f>VLOOKUP($J$1&amp;J358,定价因子!E:F,2,0)</f>
        <v>#N/A</v>
      </c>
      <c r="L358" s="3"/>
      <c r="M358" s="77" t="e">
        <f>VLOOKUP($L$1&amp;L358,定价因子!E:F,2,0)</f>
        <v>#N/A</v>
      </c>
      <c r="N358" s="3"/>
      <c r="O358" s="77" t="e">
        <f>VLOOKUP($N$1&amp;N358,定价因子!E:F,2,0)</f>
        <v>#N/A</v>
      </c>
      <c r="P358" s="3"/>
      <c r="Q358" s="55" t="e">
        <f>VLOOKUP($P$1&amp;P358,定价因子!$E:$F,2,0)</f>
        <v>#N/A</v>
      </c>
      <c r="R358" s="3"/>
      <c r="S358" s="77" t="e">
        <f>VLOOKUP($R$1&amp;R358,定价因子!$E:$F,2,0)</f>
        <v>#N/A</v>
      </c>
      <c r="T358" s="61"/>
      <c r="U358" s="63"/>
      <c r="V358" s="63"/>
      <c r="W358" s="63"/>
      <c r="X358" s="3"/>
    </row>
    <row r="359" spans="1:24">
      <c r="A359" s="3"/>
      <c r="B359" s="3"/>
      <c r="C359" s="3"/>
      <c r="D359" s="3"/>
      <c r="E359" s="79"/>
      <c r="F359" s="3"/>
      <c r="G359" s="77" t="e">
        <f>VLOOKUP($F$1&amp;F359,定价因子!E:F,2,0)</f>
        <v>#N/A</v>
      </c>
      <c r="H359" s="3"/>
      <c r="I359" s="77" t="e">
        <f>VLOOKUP($H$1&amp;H359,定价因子!E:F,2,0)</f>
        <v>#N/A</v>
      </c>
      <c r="J359" s="3"/>
      <c r="K359" s="77" t="e">
        <f>VLOOKUP($J$1&amp;J359,定价因子!E:F,2,0)</f>
        <v>#N/A</v>
      </c>
      <c r="L359" s="3"/>
      <c r="M359" s="77" t="e">
        <f>VLOOKUP($L$1&amp;L359,定价因子!E:F,2,0)</f>
        <v>#N/A</v>
      </c>
      <c r="N359" s="3"/>
      <c r="O359" s="77" t="e">
        <f>VLOOKUP($N$1&amp;N359,定价因子!E:F,2,0)</f>
        <v>#N/A</v>
      </c>
      <c r="P359" s="3"/>
      <c r="Q359" s="55" t="e">
        <f>VLOOKUP($P$1&amp;P359,定价因子!$E:$F,2,0)</f>
        <v>#N/A</v>
      </c>
      <c r="R359" s="3"/>
      <c r="S359" s="77" t="e">
        <f>VLOOKUP($R$1&amp;R359,定价因子!$E:$F,2,0)</f>
        <v>#N/A</v>
      </c>
      <c r="T359" s="61"/>
      <c r="U359" s="63"/>
      <c r="V359" s="63"/>
      <c r="W359" s="63"/>
      <c r="X359" s="3"/>
    </row>
    <row r="360" spans="1:24">
      <c r="A360" s="3"/>
      <c r="B360" s="3"/>
      <c r="C360" s="3"/>
      <c r="D360" s="3"/>
      <c r="E360" s="79"/>
      <c r="F360" s="3"/>
      <c r="G360" s="77" t="e">
        <f>VLOOKUP($F$1&amp;F360,定价因子!E:F,2,0)</f>
        <v>#N/A</v>
      </c>
      <c r="H360" s="3"/>
      <c r="I360" s="77" t="e">
        <f>VLOOKUP($H$1&amp;H360,定价因子!E:F,2,0)</f>
        <v>#N/A</v>
      </c>
      <c r="J360" s="3"/>
      <c r="K360" s="77" t="e">
        <f>VLOOKUP($J$1&amp;J360,定价因子!E:F,2,0)</f>
        <v>#N/A</v>
      </c>
      <c r="L360" s="3"/>
      <c r="M360" s="77" t="e">
        <f>VLOOKUP($L$1&amp;L360,定价因子!E:F,2,0)</f>
        <v>#N/A</v>
      </c>
      <c r="N360" s="3"/>
      <c r="O360" s="77" t="e">
        <f>VLOOKUP($N$1&amp;N360,定价因子!E:F,2,0)</f>
        <v>#N/A</v>
      </c>
      <c r="P360" s="3"/>
      <c r="Q360" s="55" t="e">
        <f>VLOOKUP($P$1&amp;P360,定价因子!$E:$F,2,0)</f>
        <v>#N/A</v>
      </c>
      <c r="R360" s="3"/>
      <c r="S360" s="77" t="e">
        <f>VLOOKUP($R$1&amp;R360,定价因子!$E:$F,2,0)</f>
        <v>#N/A</v>
      </c>
      <c r="T360" s="61"/>
      <c r="U360" s="63"/>
      <c r="V360" s="63"/>
      <c r="W360" s="63"/>
      <c r="X360" s="3"/>
    </row>
    <row r="361" spans="1:24">
      <c r="A361" s="3"/>
      <c r="B361" s="3"/>
      <c r="C361" s="3"/>
      <c r="D361" s="3"/>
      <c r="E361" s="79"/>
      <c r="F361" s="3"/>
      <c r="G361" s="77" t="e">
        <f>VLOOKUP($F$1&amp;F361,定价因子!E:F,2,0)</f>
        <v>#N/A</v>
      </c>
      <c r="H361" s="3"/>
      <c r="I361" s="77" t="e">
        <f>VLOOKUP($H$1&amp;H361,定价因子!E:F,2,0)</f>
        <v>#N/A</v>
      </c>
      <c r="J361" s="3"/>
      <c r="K361" s="77" t="e">
        <f>VLOOKUP($J$1&amp;J361,定价因子!E:F,2,0)</f>
        <v>#N/A</v>
      </c>
      <c r="L361" s="3"/>
      <c r="M361" s="77" t="e">
        <f>VLOOKUP($L$1&amp;L361,定价因子!E:F,2,0)</f>
        <v>#N/A</v>
      </c>
      <c r="N361" s="3"/>
      <c r="O361" s="77" t="e">
        <f>VLOOKUP($N$1&amp;N361,定价因子!E:F,2,0)</f>
        <v>#N/A</v>
      </c>
      <c r="P361" s="3"/>
      <c r="Q361" s="55" t="e">
        <f>VLOOKUP($P$1&amp;P361,定价因子!$E:$F,2,0)</f>
        <v>#N/A</v>
      </c>
      <c r="R361" s="3"/>
      <c r="S361" s="77" t="e">
        <f>VLOOKUP($R$1&amp;R361,定价因子!$E:$F,2,0)</f>
        <v>#N/A</v>
      </c>
      <c r="T361" s="61"/>
      <c r="U361" s="63"/>
      <c r="V361" s="63"/>
      <c r="W361" s="63"/>
      <c r="X361" s="3"/>
    </row>
    <row r="362" spans="1:24">
      <c r="A362" s="3"/>
      <c r="B362" s="3"/>
      <c r="C362" s="3"/>
      <c r="D362" s="3"/>
      <c r="E362" s="79"/>
      <c r="F362" s="3"/>
      <c r="G362" s="77" t="e">
        <f>VLOOKUP($F$1&amp;F362,定价因子!E:F,2,0)</f>
        <v>#N/A</v>
      </c>
      <c r="H362" s="3"/>
      <c r="I362" s="77" t="e">
        <f>VLOOKUP($H$1&amp;H362,定价因子!E:F,2,0)</f>
        <v>#N/A</v>
      </c>
      <c r="J362" s="3"/>
      <c r="K362" s="77" t="e">
        <f>VLOOKUP($J$1&amp;J362,定价因子!E:F,2,0)</f>
        <v>#N/A</v>
      </c>
      <c r="L362" s="3"/>
      <c r="M362" s="77" t="e">
        <f>VLOOKUP($L$1&amp;L362,定价因子!E:F,2,0)</f>
        <v>#N/A</v>
      </c>
      <c r="N362" s="3"/>
      <c r="O362" s="77" t="e">
        <f>VLOOKUP($N$1&amp;N362,定价因子!E:F,2,0)</f>
        <v>#N/A</v>
      </c>
      <c r="P362" s="3"/>
      <c r="Q362" s="55" t="e">
        <f>VLOOKUP($P$1&amp;P362,定价因子!$E:$F,2,0)</f>
        <v>#N/A</v>
      </c>
      <c r="R362" s="3"/>
      <c r="S362" s="77" t="e">
        <f>VLOOKUP($R$1&amp;R362,定价因子!$E:$F,2,0)</f>
        <v>#N/A</v>
      </c>
      <c r="T362" s="61"/>
      <c r="U362" s="63"/>
      <c r="V362" s="63"/>
      <c r="W362" s="63"/>
      <c r="X362" s="3"/>
    </row>
    <row r="363" spans="1:24">
      <c r="A363" s="3"/>
      <c r="B363" s="3"/>
      <c r="C363" s="3"/>
      <c r="D363" s="3"/>
      <c r="E363" s="79"/>
      <c r="F363" s="3"/>
      <c r="G363" s="77" t="e">
        <f>VLOOKUP($F$1&amp;F363,定价因子!E:F,2,0)</f>
        <v>#N/A</v>
      </c>
      <c r="H363" s="3"/>
      <c r="I363" s="77" t="e">
        <f>VLOOKUP($H$1&amp;H363,定价因子!E:F,2,0)</f>
        <v>#N/A</v>
      </c>
      <c r="J363" s="3"/>
      <c r="K363" s="77" t="e">
        <f>VLOOKUP($J$1&amp;J363,定价因子!E:F,2,0)</f>
        <v>#N/A</v>
      </c>
      <c r="L363" s="3"/>
      <c r="M363" s="77" t="e">
        <f>VLOOKUP($L$1&amp;L363,定价因子!E:F,2,0)</f>
        <v>#N/A</v>
      </c>
      <c r="N363" s="3"/>
      <c r="O363" s="77" t="e">
        <f>VLOOKUP($N$1&amp;N363,定价因子!E:F,2,0)</f>
        <v>#N/A</v>
      </c>
      <c r="P363" s="3"/>
      <c r="Q363" s="55" t="e">
        <f>VLOOKUP($P$1&amp;P363,定价因子!$E:$F,2,0)</f>
        <v>#N/A</v>
      </c>
      <c r="R363" s="3"/>
      <c r="S363" s="77" t="e">
        <f>VLOOKUP($R$1&amp;R363,定价因子!$E:$F,2,0)</f>
        <v>#N/A</v>
      </c>
      <c r="T363" s="61"/>
      <c r="U363" s="63"/>
      <c r="V363" s="63"/>
      <c r="W363" s="63"/>
      <c r="X363" s="3"/>
    </row>
    <row r="364" spans="1:24">
      <c r="A364" s="3"/>
      <c r="B364" s="3"/>
      <c r="C364" s="3"/>
      <c r="D364" s="3"/>
      <c r="E364" s="79"/>
      <c r="F364" s="3"/>
      <c r="G364" s="77" t="e">
        <f>VLOOKUP($F$1&amp;F364,定价因子!E:F,2,0)</f>
        <v>#N/A</v>
      </c>
      <c r="H364" s="3"/>
      <c r="I364" s="77" t="e">
        <f>VLOOKUP($H$1&amp;H364,定价因子!E:F,2,0)</f>
        <v>#N/A</v>
      </c>
      <c r="J364" s="3"/>
      <c r="K364" s="77" t="e">
        <f>VLOOKUP($J$1&amp;J364,定价因子!E:F,2,0)</f>
        <v>#N/A</v>
      </c>
      <c r="L364" s="3"/>
      <c r="M364" s="77" t="e">
        <f>VLOOKUP($L$1&amp;L364,定价因子!E:F,2,0)</f>
        <v>#N/A</v>
      </c>
      <c r="N364" s="3"/>
      <c r="O364" s="77" t="e">
        <f>VLOOKUP($N$1&amp;N364,定价因子!E:F,2,0)</f>
        <v>#N/A</v>
      </c>
      <c r="P364" s="3"/>
      <c r="Q364" s="55" t="e">
        <f>VLOOKUP($P$1&amp;P364,定价因子!$E:$F,2,0)</f>
        <v>#N/A</v>
      </c>
      <c r="R364" s="3"/>
      <c r="S364" s="77" t="e">
        <f>VLOOKUP($R$1&amp;R364,定价因子!$E:$F,2,0)</f>
        <v>#N/A</v>
      </c>
      <c r="T364" s="61"/>
      <c r="U364" s="63"/>
      <c r="V364" s="63"/>
      <c r="W364" s="63"/>
      <c r="X364" s="3"/>
    </row>
    <row r="365" spans="1:24">
      <c r="A365" s="3"/>
      <c r="B365" s="3"/>
      <c r="C365" s="3"/>
      <c r="D365" s="3"/>
      <c r="E365" s="79"/>
      <c r="F365" s="3"/>
      <c r="G365" s="77" t="e">
        <f>VLOOKUP($F$1&amp;F365,定价因子!E:F,2,0)</f>
        <v>#N/A</v>
      </c>
      <c r="H365" s="3"/>
      <c r="I365" s="77" t="e">
        <f>VLOOKUP($H$1&amp;H365,定价因子!E:F,2,0)</f>
        <v>#N/A</v>
      </c>
      <c r="J365" s="3"/>
      <c r="K365" s="77" t="e">
        <f>VLOOKUP($J$1&amp;J365,定价因子!E:F,2,0)</f>
        <v>#N/A</v>
      </c>
      <c r="L365" s="3"/>
      <c r="M365" s="77" t="e">
        <f>VLOOKUP($L$1&amp;L365,定价因子!E:F,2,0)</f>
        <v>#N/A</v>
      </c>
      <c r="N365" s="3"/>
      <c r="O365" s="77" t="e">
        <f>VLOOKUP($N$1&amp;N365,定价因子!E:F,2,0)</f>
        <v>#N/A</v>
      </c>
      <c r="P365" s="3"/>
      <c r="Q365" s="55" t="e">
        <f>VLOOKUP($P$1&amp;P365,定价因子!$E:$F,2,0)</f>
        <v>#N/A</v>
      </c>
      <c r="R365" s="3"/>
      <c r="S365" s="77" t="e">
        <f>VLOOKUP($R$1&amp;R365,定价因子!$E:$F,2,0)</f>
        <v>#N/A</v>
      </c>
      <c r="T365" s="61"/>
      <c r="U365" s="63"/>
      <c r="V365" s="63"/>
      <c r="W365" s="63"/>
      <c r="X365" s="3"/>
    </row>
    <row r="366" spans="1:24">
      <c r="A366" s="3"/>
      <c r="B366" s="3"/>
      <c r="C366" s="3"/>
      <c r="D366" s="3"/>
      <c r="E366" s="79"/>
      <c r="F366" s="3"/>
      <c r="G366" s="77" t="e">
        <f>VLOOKUP($F$1&amp;F366,定价因子!E:F,2,0)</f>
        <v>#N/A</v>
      </c>
      <c r="H366" s="3"/>
      <c r="I366" s="77" t="e">
        <f>VLOOKUP($H$1&amp;H366,定价因子!E:F,2,0)</f>
        <v>#N/A</v>
      </c>
      <c r="J366" s="3"/>
      <c r="K366" s="77" t="e">
        <f>VLOOKUP($J$1&amp;J366,定价因子!E:F,2,0)</f>
        <v>#N/A</v>
      </c>
      <c r="L366" s="3"/>
      <c r="M366" s="77" t="e">
        <f>VLOOKUP($L$1&amp;L366,定价因子!E:F,2,0)</f>
        <v>#N/A</v>
      </c>
      <c r="N366" s="3"/>
      <c r="O366" s="77" t="e">
        <f>VLOOKUP($N$1&amp;N366,定价因子!E:F,2,0)</f>
        <v>#N/A</v>
      </c>
      <c r="P366" s="3"/>
      <c r="Q366" s="55" t="e">
        <f>VLOOKUP($P$1&amp;P366,定价因子!$E:$F,2,0)</f>
        <v>#N/A</v>
      </c>
      <c r="R366" s="3"/>
      <c r="S366" s="77" t="e">
        <f>VLOOKUP($R$1&amp;R366,定价因子!$E:$F,2,0)</f>
        <v>#N/A</v>
      </c>
      <c r="T366" s="61"/>
      <c r="U366" s="63"/>
      <c r="V366" s="63"/>
      <c r="W366" s="63"/>
      <c r="X366" s="3"/>
    </row>
    <row r="367" spans="1:24">
      <c r="A367" s="3"/>
      <c r="B367" s="3"/>
      <c r="C367" s="3"/>
      <c r="D367" s="3"/>
      <c r="E367" s="79"/>
      <c r="F367" s="3"/>
      <c r="G367" s="77" t="e">
        <f>VLOOKUP($F$1&amp;F367,定价因子!E:F,2,0)</f>
        <v>#N/A</v>
      </c>
      <c r="H367" s="3"/>
      <c r="I367" s="77" t="e">
        <f>VLOOKUP($H$1&amp;H367,定价因子!E:F,2,0)</f>
        <v>#N/A</v>
      </c>
      <c r="J367" s="3"/>
      <c r="K367" s="77" t="e">
        <f>VLOOKUP($J$1&amp;J367,定价因子!E:F,2,0)</f>
        <v>#N/A</v>
      </c>
      <c r="L367" s="3"/>
      <c r="M367" s="77" t="e">
        <f>VLOOKUP($L$1&amp;L367,定价因子!E:F,2,0)</f>
        <v>#N/A</v>
      </c>
      <c r="N367" s="3"/>
      <c r="O367" s="77" t="e">
        <f>VLOOKUP($N$1&amp;N367,定价因子!E:F,2,0)</f>
        <v>#N/A</v>
      </c>
      <c r="P367" s="3"/>
      <c r="Q367" s="55" t="e">
        <f>VLOOKUP($P$1&amp;P367,定价因子!$E:$F,2,0)</f>
        <v>#N/A</v>
      </c>
      <c r="R367" s="3"/>
      <c r="S367" s="77" t="e">
        <f>VLOOKUP($R$1&amp;R367,定价因子!$E:$F,2,0)</f>
        <v>#N/A</v>
      </c>
      <c r="T367" s="61"/>
      <c r="U367" s="63"/>
      <c r="V367" s="63"/>
      <c r="W367" s="63"/>
      <c r="X367" s="3"/>
    </row>
    <row r="368" spans="1:24">
      <c r="A368" s="3"/>
      <c r="B368" s="3"/>
      <c r="C368" s="3"/>
      <c r="D368" s="3"/>
      <c r="E368" s="79"/>
      <c r="F368" s="3"/>
      <c r="G368" s="77" t="e">
        <f>VLOOKUP($F$1&amp;F368,定价因子!E:F,2,0)</f>
        <v>#N/A</v>
      </c>
      <c r="H368" s="3"/>
      <c r="I368" s="77" t="e">
        <f>VLOOKUP($H$1&amp;H368,定价因子!E:F,2,0)</f>
        <v>#N/A</v>
      </c>
      <c r="J368" s="3"/>
      <c r="K368" s="77" t="e">
        <f>VLOOKUP($J$1&amp;J368,定价因子!E:F,2,0)</f>
        <v>#N/A</v>
      </c>
      <c r="L368" s="3"/>
      <c r="M368" s="77" t="e">
        <f>VLOOKUP($L$1&amp;L368,定价因子!E:F,2,0)</f>
        <v>#N/A</v>
      </c>
      <c r="N368" s="3"/>
      <c r="O368" s="77" t="e">
        <f>VLOOKUP($N$1&amp;N368,定价因子!E:F,2,0)</f>
        <v>#N/A</v>
      </c>
      <c r="P368" s="3"/>
      <c r="Q368" s="55" t="e">
        <f>VLOOKUP($P$1&amp;P368,定价因子!$E:$F,2,0)</f>
        <v>#N/A</v>
      </c>
      <c r="R368" s="3"/>
      <c r="S368" s="77" t="e">
        <f>VLOOKUP($R$1&amp;R368,定价因子!$E:$F,2,0)</f>
        <v>#N/A</v>
      </c>
      <c r="T368" s="61"/>
      <c r="U368" s="63"/>
      <c r="V368" s="63"/>
      <c r="W368" s="63"/>
      <c r="X368" s="3"/>
    </row>
    <row r="369" spans="1:24">
      <c r="A369" s="3"/>
      <c r="B369" s="3"/>
      <c r="C369" s="3"/>
      <c r="D369" s="3"/>
      <c r="E369" s="79"/>
      <c r="F369" s="3"/>
      <c r="G369" s="77" t="e">
        <f>VLOOKUP($F$1&amp;F369,定价因子!E:F,2,0)</f>
        <v>#N/A</v>
      </c>
      <c r="H369" s="3"/>
      <c r="I369" s="77" t="e">
        <f>VLOOKUP($H$1&amp;H369,定价因子!E:F,2,0)</f>
        <v>#N/A</v>
      </c>
      <c r="J369" s="3"/>
      <c r="K369" s="77" t="e">
        <f>VLOOKUP($J$1&amp;J369,定价因子!E:F,2,0)</f>
        <v>#N/A</v>
      </c>
      <c r="L369" s="3"/>
      <c r="M369" s="77" t="e">
        <f>VLOOKUP($L$1&amp;L369,定价因子!E:F,2,0)</f>
        <v>#N/A</v>
      </c>
      <c r="N369" s="3"/>
      <c r="O369" s="77" t="e">
        <f>VLOOKUP($N$1&amp;N369,定价因子!E:F,2,0)</f>
        <v>#N/A</v>
      </c>
      <c r="P369" s="3"/>
      <c r="Q369" s="55" t="e">
        <f>VLOOKUP($P$1&amp;P369,定价因子!$E:$F,2,0)</f>
        <v>#N/A</v>
      </c>
      <c r="R369" s="3"/>
      <c r="S369" s="77" t="e">
        <f>VLOOKUP($R$1&amp;R369,定价因子!$E:$F,2,0)</f>
        <v>#N/A</v>
      </c>
      <c r="T369" s="61"/>
      <c r="U369" s="63"/>
      <c r="V369" s="63"/>
      <c r="W369" s="63"/>
      <c r="X369" s="3"/>
    </row>
    <row r="370" spans="1:24">
      <c r="A370" s="3"/>
      <c r="B370" s="3"/>
      <c r="C370" s="3"/>
      <c r="D370" s="3"/>
      <c r="E370" s="79"/>
      <c r="F370" s="3"/>
      <c r="G370" s="77" t="e">
        <f>VLOOKUP($F$1&amp;F370,定价因子!E:F,2,0)</f>
        <v>#N/A</v>
      </c>
      <c r="H370" s="3"/>
      <c r="I370" s="77" t="e">
        <f>VLOOKUP($H$1&amp;H370,定价因子!E:F,2,0)</f>
        <v>#N/A</v>
      </c>
      <c r="J370" s="3"/>
      <c r="K370" s="77" t="e">
        <f>VLOOKUP($J$1&amp;J370,定价因子!E:F,2,0)</f>
        <v>#N/A</v>
      </c>
      <c r="L370" s="3"/>
      <c r="M370" s="77" t="e">
        <f>VLOOKUP($L$1&amp;L370,定价因子!E:F,2,0)</f>
        <v>#N/A</v>
      </c>
      <c r="N370" s="3"/>
      <c r="O370" s="77" t="e">
        <f>VLOOKUP($N$1&amp;N370,定价因子!E:F,2,0)</f>
        <v>#N/A</v>
      </c>
      <c r="P370" s="3"/>
      <c r="Q370" s="55" t="e">
        <f>VLOOKUP($P$1&amp;P370,定价因子!$E:$F,2,0)</f>
        <v>#N/A</v>
      </c>
      <c r="R370" s="3"/>
      <c r="S370" s="77" t="e">
        <f>VLOOKUP($R$1&amp;R370,定价因子!$E:$F,2,0)</f>
        <v>#N/A</v>
      </c>
      <c r="T370" s="61"/>
      <c r="U370" s="63"/>
      <c r="V370" s="63"/>
      <c r="W370" s="63"/>
      <c r="X370" s="3"/>
    </row>
    <row r="371" spans="1:24">
      <c r="A371" s="3"/>
      <c r="B371" s="3"/>
      <c r="C371" s="3"/>
      <c r="D371" s="3"/>
      <c r="E371" s="79"/>
      <c r="F371" s="3"/>
      <c r="G371" s="77" t="e">
        <f>VLOOKUP($F$1&amp;F371,定价因子!E:F,2,0)</f>
        <v>#N/A</v>
      </c>
      <c r="H371" s="3"/>
      <c r="I371" s="77" t="e">
        <f>VLOOKUP($H$1&amp;H371,定价因子!E:F,2,0)</f>
        <v>#N/A</v>
      </c>
      <c r="J371" s="3"/>
      <c r="K371" s="77" t="e">
        <f>VLOOKUP($J$1&amp;J371,定价因子!E:F,2,0)</f>
        <v>#N/A</v>
      </c>
      <c r="L371" s="3"/>
      <c r="M371" s="77" t="e">
        <f>VLOOKUP($L$1&amp;L371,定价因子!E:F,2,0)</f>
        <v>#N/A</v>
      </c>
      <c r="N371" s="3"/>
      <c r="O371" s="77" t="e">
        <f>VLOOKUP($N$1&amp;N371,定价因子!E:F,2,0)</f>
        <v>#N/A</v>
      </c>
      <c r="P371" s="3"/>
      <c r="Q371" s="55" t="e">
        <f>VLOOKUP($P$1&amp;P371,定价因子!$E:$F,2,0)</f>
        <v>#N/A</v>
      </c>
      <c r="R371" s="3"/>
      <c r="S371" s="77" t="e">
        <f>VLOOKUP($R$1&amp;R371,定价因子!$E:$F,2,0)</f>
        <v>#N/A</v>
      </c>
      <c r="T371" s="61"/>
      <c r="U371" s="63"/>
      <c r="V371" s="63"/>
      <c r="W371" s="63"/>
      <c r="X371" s="3"/>
    </row>
    <row r="372" spans="1:24">
      <c r="A372" s="3"/>
      <c r="B372" s="3"/>
      <c r="C372" s="3"/>
      <c r="D372" s="3"/>
      <c r="E372" s="79"/>
      <c r="F372" s="3"/>
      <c r="G372" s="77" t="e">
        <f>VLOOKUP($F$1&amp;F372,定价因子!E:F,2,0)</f>
        <v>#N/A</v>
      </c>
      <c r="H372" s="3"/>
      <c r="I372" s="77" t="e">
        <f>VLOOKUP($H$1&amp;H372,定价因子!E:F,2,0)</f>
        <v>#N/A</v>
      </c>
      <c r="J372" s="3"/>
      <c r="K372" s="77" t="e">
        <f>VLOOKUP($J$1&amp;J372,定价因子!E:F,2,0)</f>
        <v>#N/A</v>
      </c>
      <c r="L372" s="3"/>
      <c r="M372" s="77" t="e">
        <f>VLOOKUP($L$1&amp;L372,定价因子!E:F,2,0)</f>
        <v>#N/A</v>
      </c>
      <c r="N372" s="3"/>
      <c r="O372" s="77" t="e">
        <f>VLOOKUP($N$1&amp;N372,定价因子!E:F,2,0)</f>
        <v>#N/A</v>
      </c>
      <c r="P372" s="3"/>
      <c r="Q372" s="55" t="e">
        <f>VLOOKUP($P$1&amp;P372,定价因子!$E:$F,2,0)</f>
        <v>#N/A</v>
      </c>
      <c r="R372" s="3"/>
      <c r="S372" s="77" t="e">
        <f>VLOOKUP($R$1&amp;R372,定价因子!$E:$F,2,0)</f>
        <v>#N/A</v>
      </c>
      <c r="T372" s="61"/>
      <c r="U372" s="63"/>
      <c r="V372" s="63"/>
      <c r="W372" s="63"/>
      <c r="X372" s="3"/>
    </row>
    <row r="373" spans="1:24">
      <c r="A373" s="3"/>
      <c r="B373" s="3"/>
      <c r="C373" s="3"/>
      <c r="D373" s="3"/>
      <c r="E373" s="79"/>
      <c r="F373" s="3"/>
      <c r="G373" s="77" t="e">
        <f>VLOOKUP($F$1&amp;F373,定价因子!E:F,2,0)</f>
        <v>#N/A</v>
      </c>
      <c r="H373" s="3"/>
      <c r="I373" s="77" t="e">
        <f>VLOOKUP($H$1&amp;H373,定价因子!E:F,2,0)</f>
        <v>#N/A</v>
      </c>
      <c r="J373" s="3"/>
      <c r="K373" s="77" t="e">
        <f>VLOOKUP($J$1&amp;J373,定价因子!E:F,2,0)</f>
        <v>#N/A</v>
      </c>
      <c r="L373" s="3"/>
      <c r="M373" s="77" t="e">
        <f>VLOOKUP($L$1&amp;L373,定价因子!E:F,2,0)</f>
        <v>#N/A</v>
      </c>
      <c r="N373" s="3"/>
      <c r="O373" s="77" t="e">
        <f>VLOOKUP($N$1&amp;N373,定价因子!E:F,2,0)</f>
        <v>#N/A</v>
      </c>
      <c r="P373" s="3"/>
      <c r="Q373" s="55" t="e">
        <f>VLOOKUP($P$1&amp;P373,定价因子!$E:$F,2,0)</f>
        <v>#N/A</v>
      </c>
      <c r="R373" s="3"/>
      <c r="S373" s="77" t="e">
        <f>VLOOKUP($R$1&amp;R373,定价因子!$E:$F,2,0)</f>
        <v>#N/A</v>
      </c>
      <c r="T373" s="61"/>
      <c r="U373" s="63"/>
      <c r="V373" s="63"/>
      <c r="W373" s="63"/>
      <c r="X373" s="3"/>
    </row>
    <row r="374" spans="1:24">
      <c r="A374" s="3"/>
      <c r="B374" s="3"/>
      <c r="C374" s="3"/>
      <c r="D374" s="3"/>
      <c r="E374" s="79"/>
      <c r="F374" s="3"/>
      <c r="G374" s="77" t="e">
        <f>VLOOKUP($F$1&amp;F374,定价因子!E:F,2,0)</f>
        <v>#N/A</v>
      </c>
      <c r="H374" s="3"/>
      <c r="I374" s="77" t="e">
        <f>VLOOKUP($H$1&amp;H374,定价因子!E:F,2,0)</f>
        <v>#N/A</v>
      </c>
      <c r="J374" s="3"/>
      <c r="K374" s="77" t="e">
        <f>VLOOKUP($J$1&amp;J374,定价因子!E:F,2,0)</f>
        <v>#N/A</v>
      </c>
      <c r="L374" s="3"/>
      <c r="M374" s="77" t="e">
        <f>VLOOKUP($L$1&amp;L374,定价因子!E:F,2,0)</f>
        <v>#N/A</v>
      </c>
      <c r="N374" s="3"/>
      <c r="O374" s="77" t="e">
        <f>VLOOKUP($N$1&amp;N374,定价因子!E:F,2,0)</f>
        <v>#N/A</v>
      </c>
      <c r="P374" s="3"/>
      <c r="Q374" s="55" t="e">
        <f>VLOOKUP($P$1&amp;P374,定价因子!$E:$F,2,0)</f>
        <v>#N/A</v>
      </c>
      <c r="R374" s="3"/>
      <c r="S374" s="77" t="e">
        <f>VLOOKUP($R$1&amp;R374,定价因子!$E:$F,2,0)</f>
        <v>#N/A</v>
      </c>
      <c r="T374" s="61"/>
      <c r="U374" s="63"/>
      <c r="V374" s="63"/>
      <c r="W374" s="63"/>
      <c r="X374" s="3"/>
    </row>
    <row r="375" spans="1:24">
      <c r="A375" s="3"/>
      <c r="B375" s="3"/>
      <c r="C375" s="3"/>
      <c r="D375" s="3"/>
      <c r="E375" s="79"/>
      <c r="F375" s="3"/>
      <c r="G375" s="77" t="e">
        <f>VLOOKUP($F$1&amp;F375,定价因子!E:F,2,0)</f>
        <v>#N/A</v>
      </c>
      <c r="H375" s="3"/>
      <c r="I375" s="77" t="e">
        <f>VLOOKUP($H$1&amp;H375,定价因子!E:F,2,0)</f>
        <v>#N/A</v>
      </c>
      <c r="J375" s="3"/>
      <c r="K375" s="77" t="e">
        <f>VLOOKUP($J$1&amp;J375,定价因子!E:F,2,0)</f>
        <v>#N/A</v>
      </c>
      <c r="L375" s="3"/>
      <c r="M375" s="77" t="e">
        <f>VLOOKUP($L$1&amp;L375,定价因子!E:F,2,0)</f>
        <v>#N/A</v>
      </c>
      <c r="N375" s="3"/>
      <c r="O375" s="77" t="e">
        <f>VLOOKUP($N$1&amp;N375,定价因子!E:F,2,0)</f>
        <v>#N/A</v>
      </c>
      <c r="P375" s="3"/>
      <c r="Q375" s="55" t="e">
        <f>VLOOKUP($P$1&amp;P375,定价因子!$E:$F,2,0)</f>
        <v>#N/A</v>
      </c>
      <c r="R375" s="3"/>
      <c r="S375" s="77" t="e">
        <f>VLOOKUP($R$1&amp;R375,定价因子!$E:$F,2,0)</f>
        <v>#N/A</v>
      </c>
      <c r="T375" s="61"/>
      <c r="U375" s="63"/>
      <c r="V375" s="63"/>
      <c r="W375" s="63"/>
      <c r="X375" s="3"/>
    </row>
    <row r="376" spans="1:24">
      <c r="A376" s="3"/>
      <c r="B376" s="3"/>
      <c r="C376" s="3"/>
      <c r="D376" s="3"/>
      <c r="E376" s="79"/>
      <c r="F376" s="3"/>
      <c r="G376" s="77" t="e">
        <f>VLOOKUP($F$1&amp;F376,定价因子!E:F,2,0)</f>
        <v>#N/A</v>
      </c>
      <c r="H376" s="3"/>
      <c r="I376" s="77" t="e">
        <f>VLOOKUP($H$1&amp;H376,定价因子!E:F,2,0)</f>
        <v>#N/A</v>
      </c>
      <c r="J376" s="3"/>
      <c r="K376" s="77" t="e">
        <f>VLOOKUP($J$1&amp;J376,定价因子!E:F,2,0)</f>
        <v>#N/A</v>
      </c>
      <c r="L376" s="3"/>
      <c r="M376" s="77" t="e">
        <f>VLOOKUP($L$1&amp;L376,定价因子!E:F,2,0)</f>
        <v>#N/A</v>
      </c>
      <c r="N376" s="3"/>
      <c r="O376" s="77" t="e">
        <f>VLOOKUP($N$1&amp;N376,定价因子!E:F,2,0)</f>
        <v>#N/A</v>
      </c>
      <c r="P376" s="3"/>
      <c r="Q376" s="55" t="e">
        <f>VLOOKUP($P$1&amp;P376,定价因子!$E:$F,2,0)</f>
        <v>#N/A</v>
      </c>
      <c r="R376" s="3"/>
      <c r="S376" s="77" t="e">
        <f>VLOOKUP($R$1&amp;R376,定价因子!$E:$F,2,0)</f>
        <v>#N/A</v>
      </c>
      <c r="T376" s="61"/>
      <c r="U376" s="63"/>
      <c r="V376" s="63"/>
      <c r="W376" s="63"/>
      <c r="X376" s="3"/>
    </row>
    <row r="377" spans="1:24">
      <c r="A377" s="3"/>
      <c r="B377" s="3"/>
      <c r="C377" s="3"/>
      <c r="D377" s="3"/>
      <c r="E377" s="79"/>
      <c r="F377" s="3"/>
      <c r="G377" s="77" t="e">
        <f>VLOOKUP($F$1&amp;F377,定价因子!E:F,2,0)</f>
        <v>#N/A</v>
      </c>
      <c r="H377" s="3"/>
      <c r="I377" s="77" t="e">
        <f>VLOOKUP($H$1&amp;H377,定价因子!E:F,2,0)</f>
        <v>#N/A</v>
      </c>
      <c r="J377" s="3"/>
      <c r="K377" s="77" t="e">
        <f>VLOOKUP($J$1&amp;J377,定价因子!E:F,2,0)</f>
        <v>#N/A</v>
      </c>
      <c r="L377" s="3"/>
      <c r="M377" s="77" t="e">
        <f>VLOOKUP($L$1&amp;L377,定价因子!E:F,2,0)</f>
        <v>#N/A</v>
      </c>
      <c r="N377" s="3"/>
      <c r="O377" s="77" t="e">
        <f>VLOOKUP($N$1&amp;N377,定价因子!E:F,2,0)</f>
        <v>#N/A</v>
      </c>
      <c r="P377" s="3"/>
      <c r="Q377" s="55" t="e">
        <f>VLOOKUP($P$1&amp;P377,定价因子!$E:$F,2,0)</f>
        <v>#N/A</v>
      </c>
      <c r="R377" s="3"/>
      <c r="S377" s="77" t="e">
        <f>VLOOKUP($R$1&amp;R377,定价因子!$E:$F,2,0)</f>
        <v>#N/A</v>
      </c>
      <c r="T377" s="61"/>
      <c r="U377" s="63"/>
      <c r="V377" s="63"/>
      <c r="W377" s="63"/>
      <c r="X377" s="3"/>
    </row>
    <row r="378" spans="1:24">
      <c r="A378" s="3"/>
      <c r="B378" s="3"/>
      <c r="C378" s="3"/>
      <c r="D378" s="3"/>
      <c r="E378" s="79"/>
      <c r="F378" s="3"/>
      <c r="G378" s="77" t="e">
        <f>VLOOKUP($F$1&amp;F378,定价因子!E:F,2,0)</f>
        <v>#N/A</v>
      </c>
      <c r="H378" s="3"/>
      <c r="I378" s="77" t="e">
        <f>VLOOKUP($H$1&amp;H378,定价因子!E:F,2,0)</f>
        <v>#N/A</v>
      </c>
      <c r="J378" s="3"/>
      <c r="K378" s="77" t="e">
        <f>VLOOKUP($J$1&amp;J378,定价因子!E:F,2,0)</f>
        <v>#N/A</v>
      </c>
      <c r="L378" s="3"/>
      <c r="M378" s="77" t="e">
        <f>VLOOKUP($L$1&amp;L378,定价因子!E:F,2,0)</f>
        <v>#N/A</v>
      </c>
      <c r="N378" s="3"/>
      <c r="O378" s="77" t="e">
        <f>VLOOKUP($N$1&amp;N378,定价因子!E:F,2,0)</f>
        <v>#N/A</v>
      </c>
      <c r="P378" s="3"/>
      <c r="Q378" s="55" t="e">
        <f>VLOOKUP($P$1&amp;P378,定价因子!$E:$F,2,0)</f>
        <v>#N/A</v>
      </c>
      <c r="R378" s="3"/>
      <c r="S378" s="77" t="e">
        <f>VLOOKUP($R$1&amp;R378,定价因子!$E:$F,2,0)</f>
        <v>#N/A</v>
      </c>
      <c r="T378" s="61"/>
      <c r="U378" s="63"/>
      <c r="V378" s="63"/>
      <c r="W378" s="63"/>
      <c r="X378" s="3"/>
    </row>
    <row r="379" spans="1:24">
      <c r="A379" s="3"/>
      <c r="B379" s="3"/>
      <c r="C379" s="3"/>
      <c r="D379" s="3"/>
      <c r="E379" s="79"/>
      <c r="F379" s="3"/>
      <c r="G379" s="77" t="e">
        <f>VLOOKUP($F$1&amp;F379,定价因子!E:F,2,0)</f>
        <v>#N/A</v>
      </c>
      <c r="H379" s="3"/>
      <c r="I379" s="77" t="e">
        <f>VLOOKUP($H$1&amp;H379,定价因子!E:F,2,0)</f>
        <v>#N/A</v>
      </c>
      <c r="J379" s="3"/>
      <c r="K379" s="77" t="e">
        <f>VLOOKUP($J$1&amp;J379,定价因子!E:F,2,0)</f>
        <v>#N/A</v>
      </c>
      <c r="L379" s="3"/>
      <c r="M379" s="77" t="e">
        <f>VLOOKUP($L$1&amp;L379,定价因子!E:F,2,0)</f>
        <v>#N/A</v>
      </c>
      <c r="N379" s="3"/>
      <c r="O379" s="77" t="e">
        <f>VLOOKUP($N$1&amp;N379,定价因子!E:F,2,0)</f>
        <v>#N/A</v>
      </c>
      <c r="P379" s="3"/>
      <c r="Q379" s="55" t="e">
        <f>VLOOKUP($P$1&amp;P379,定价因子!$E:$F,2,0)</f>
        <v>#N/A</v>
      </c>
      <c r="R379" s="3"/>
      <c r="S379" s="77" t="e">
        <f>VLOOKUP($R$1&amp;R379,定价因子!$E:$F,2,0)</f>
        <v>#N/A</v>
      </c>
      <c r="T379" s="61"/>
      <c r="U379" s="63"/>
      <c r="V379" s="63"/>
      <c r="W379" s="63"/>
      <c r="X379" s="3"/>
    </row>
    <row r="380" spans="1:24">
      <c r="A380" s="3"/>
      <c r="B380" s="3"/>
      <c r="C380" s="3"/>
      <c r="D380" s="3"/>
      <c r="E380" s="79"/>
      <c r="F380" s="3"/>
      <c r="G380" s="77" t="e">
        <f>VLOOKUP($F$1&amp;F380,定价因子!E:F,2,0)</f>
        <v>#N/A</v>
      </c>
      <c r="H380" s="3"/>
      <c r="I380" s="77" t="e">
        <f>VLOOKUP($H$1&amp;H380,定价因子!E:F,2,0)</f>
        <v>#N/A</v>
      </c>
      <c r="J380" s="3"/>
      <c r="K380" s="77" t="e">
        <f>VLOOKUP($J$1&amp;J380,定价因子!E:F,2,0)</f>
        <v>#N/A</v>
      </c>
      <c r="L380" s="3"/>
      <c r="M380" s="77" t="e">
        <f>VLOOKUP($L$1&amp;L380,定价因子!E:F,2,0)</f>
        <v>#N/A</v>
      </c>
      <c r="N380" s="3"/>
      <c r="O380" s="77" t="e">
        <f>VLOOKUP($N$1&amp;N380,定价因子!E:F,2,0)</f>
        <v>#N/A</v>
      </c>
      <c r="P380" s="3"/>
      <c r="Q380" s="55" t="e">
        <f>VLOOKUP($P$1&amp;P380,定价因子!$E:$F,2,0)</f>
        <v>#N/A</v>
      </c>
      <c r="R380" s="3"/>
      <c r="S380" s="77" t="e">
        <f>VLOOKUP($R$1&amp;R380,定价因子!$E:$F,2,0)</f>
        <v>#N/A</v>
      </c>
      <c r="T380" s="61"/>
      <c r="U380" s="63"/>
      <c r="V380" s="63"/>
      <c r="W380" s="63"/>
      <c r="X380" s="3"/>
    </row>
    <row r="381" spans="1:24">
      <c r="A381" s="3"/>
      <c r="B381" s="3"/>
      <c r="C381" s="3"/>
      <c r="D381" s="3"/>
      <c r="E381" s="79"/>
      <c r="F381" s="3"/>
      <c r="G381" s="77" t="e">
        <f>VLOOKUP($F$1&amp;F381,定价因子!E:F,2,0)</f>
        <v>#N/A</v>
      </c>
      <c r="H381" s="3"/>
      <c r="I381" s="77" t="e">
        <f>VLOOKUP($H$1&amp;H381,定价因子!E:F,2,0)</f>
        <v>#N/A</v>
      </c>
      <c r="J381" s="3"/>
      <c r="K381" s="77" t="e">
        <f>VLOOKUP($J$1&amp;J381,定价因子!E:F,2,0)</f>
        <v>#N/A</v>
      </c>
      <c r="L381" s="3"/>
      <c r="M381" s="77" t="e">
        <f>VLOOKUP($L$1&amp;L381,定价因子!E:F,2,0)</f>
        <v>#N/A</v>
      </c>
      <c r="N381" s="3"/>
      <c r="O381" s="77" t="e">
        <f>VLOOKUP($N$1&amp;N381,定价因子!E:F,2,0)</f>
        <v>#N/A</v>
      </c>
      <c r="P381" s="3"/>
      <c r="Q381" s="55" t="e">
        <f>VLOOKUP($P$1&amp;P381,定价因子!$E:$F,2,0)</f>
        <v>#N/A</v>
      </c>
      <c r="R381" s="3"/>
      <c r="S381" s="77" t="e">
        <f>VLOOKUP($R$1&amp;R381,定价因子!$E:$F,2,0)</f>
        <v>#N/A</v>
      </c>
      <c r="T381" s="61"/>
      <c r="U381" s="63"/>
      <c r="V381" s="63"/>
      <c r="W381" s="63"/>
      <c r="X381" s="3"/>
    </row>
    <row r="382" spans="1:24">
      <c r="A382" s="3"/>
      <c r="B382" s="3"/>
      <c r="C382" s="3"/>
      <c r="D382" s="3"/>
      <c r="E382" s="79"/>
      <c r="F382" s="3"/>
      <c r="G382" s="77" t="e">
        <f>VLOOKUP($F$1&amp;F382,定价因子!E:F,2,0)</f>
        <v>#N/A</v>
      </c>
      <c r="H382" s="3"/>
      <c r="I382" s="77" t="e">
        <f>VLOOKUP($H$1&amp;H382,定价因子!E:F,2,0)</f>
        <v>#N/A</v>
      </c>
      <c r="J382" s="3"/>
      <c r="K382" s="77" t="e">
        <f>VLOOKUP($J$1&amp;J382,定价因子!E:F,2,0)</f>
        <v>#N/A</v>
      </c>
      <c r="L382" s="3"/>
      <c r="M382" s="77" t="e">
        <f>VLOOKUP($L$1&amp;L382,定价因子!E:F,2,0)</f>
        <v>#N/A</v>
      </c>
      <c r="N382" s="3"/>
      <c r="O382" s="77" t="e">
        <f>VLOOKUP($N$1&amp;N382,定价因子!E:F,2,0)</f>
        <v>#N/A</v>
      </c>
      <c r="P382" s="3"/>
      <c r="Q382" s="55" t="e">
        <f>VLOOKUP($P$1&amp;P382,定价因子!$E:$F,2,0)</f>
        <v>#N/A</v>
      </c>
      <c r="R382" s="3"/>
      <c r="S382" s="77" t="e">
        <f>VLOOKUP($R$1&amp;R382,定价因子!$E:$F,2,0)</f>
        <v>#N/A</v>
      </c>
      <c r="T382" s="61"/>
      <c r="U382" s="63"/>
      <c r="V382" s="63"/>
      <c r="W382" s="63"/>
      <c r="X382" s="3"/>
    </row>
    <row r="383" spans="1:24">
      <c r="A383" s="3"/>
      <c r="B383" s="3"/>
      <c r="C383" s="3"/>
      <c r="D383" s="3"/>
      <c r="E383" s="79"/>
      <c r="F383" s="3"/>
      <c r="G383" s="77" t="e">
        <f>VLOOKUP($F$1&amp;F383,定价因子!E:F,2,0)</f>
        <v>#N/A</v>
      </c>
      <c r="H383" s="3"/>
      <c r="I383" s="77" t="e">
        <f>VLOOKUP($H$1&amp;H383,定价因子!E:F,2,0)</f>
        <v>#N/A</v>
      </c>
      <c r="J383" s="3"/>
      <c r="K383" s="77" t="e">
        <f>VLOOKUP($J$1&amp;J383,定价因子!E:F,2,0)</f>
        <v>#N/A</v>
      </c>
      <c r="L383" s="3"/>
      <c r="M383" s="77" t="e">
        <f>VLOOKUP($L$1&amp;L383,定价因子!E:F,2,0)</f>
        <v>#N/A</v>
      </c>
      <c r="N383" s="3"/>
      <c r="O383" s="77" t="e">
        <f>VLOOKUP($N$1&amp;N383,定价因子!E:F,2,0)</f>
        <v>#N/A</v>
      </c>
      <c r="P383" s="3"/>
      <c r="Q383" s="55" t="e">
        <f>VLOOKUP($P$1&amp;P383,定价因子!$E:$F,2,0)</f>
        <v>#N/A</v>
      </c>
      <c r="R383" s="3"/>
      <c r="S383" s="77" t="e">
        <f>VLOOKUP($R$1&amp;R383,定价因子!$E:$F,2,0)</f>
        <v>#N/A</v>
      </c>
      <c r="T383" s="61"/>
      <c r="U383" s="63"/>
      <c r="V383" s="63"/>
      <c r="W383" s="63"/>
      <c r="X383" s="3"/>
    </row>
    <row r="384" spans="1:24">
      <c r="A384" s="3"/>
      <c r="B384" s="3"/>
      <c r="C384" s="3"/>
      <c r="D384" s="3"/>
      <c r="E384" s="79"/>
      <c r="F384" s="3"/>
      <c r="G384" s="77" t="e">
        <f>VLOOKUP($F$1&amp;F384,定价因子!E:F,2,0)</f>
        <v>#N/A</v>
      </c>
      <c r="H384" s="3"/>
      <c r="I384" s="77" t="e">
        <f>VLOOKUP($H$1&amp;H384,定价因子!E:F,2,0)</f>
        <v>#N/A</v>
      </c>
      <c r="J384" s="3"/>
      <c r="K384" s="77" t="e">
        <f>VLOOKUP($J$1&amp;J384,定价因子!E:F,2,0)</f>
        <v>#N/A</v>
      </c>
      <c r="L384" s="3"/>
      <c r="M384" s="77" t="e">
        <f>VLOOKUP($L$1&amp;L384,定价因子!E:F,2,0)</f>
        <v>#N/A</v>
      </c>
      <c r="N384" s="3"/>
      <c r="O384" s="77" t="e">
        <f>VLOOKUP($N$1&amp;N384,定价因子!E:F,2,0)</f>
        <v>#N/A</v>
      </c>
      <c r="P384" s="3"/>
      <c r="Q384" s="55" t="e">
        <f>VLOOKUP($P$1&amp;P384,定价因子!$E:$F,2,0)</f>
        <v>#N/A</v>
      </c>
      <c r="R384" s="3"/>
      <c r="S384" s="77" t="e">
        <f>VLOOKUP($R$1&amp;R384,定价因子!$E:$F,2,0)</f>
        <v>#N/A</v>
      </c>
      <c r="T384" s="61"/>
      <c r="U384" s="63"/>
      <c r="V384" s="63"/>
      <c r="W384" s="63"/>
      <c r="X384" s="3"/>
    </row>
    <row r="385" spans="1:24">
      <c r="A385" s="3"/>
      <c r="B385" s="3"/>
      <c r="C385" s="3"/>
      <c r="D385" s="3"/>
      <c r="E385" s="79"/>
      <c r="F385" s="3"/>
      <c r="G385" s="77" t="e">
        <f>VLOOKUP($F$1&amp;F385,定价因子!E:F,2,0)</f>
        <v>#N/A</v>
      </c>
      <c r="H385" s="3"/>
      <c r="I385" s="77" t="e">
        <f>VLOOKUP($H$1&amp;H385,定价因子!E:F,2,0)</f>
        <v>#N/A</v>
      </c>
      <c r="J385" s="3"/>
      <c r="K385" s="77" t="e">
        <f>VLOOKUP($J$1&amp;J385,定价因子!E:F,2,0)</f>
        <v>#N/A</v>
      </c>
      <c r="L385" s="3"/>
      <c r="M385" s="77" t="e">
        <f>VLOOKUP($L$1&amp;L385,定价因子!E:F,2,0)</f>
        <v>#N/A</v>
      </c>
      <c r="N385" s="3"/>
      <c r="O385" s="77" t="e">
        <f>VLOOKUP($N$1&amp;N385,定价因子!E:F,2,0)</f>
        <v>#N/A</v>
      </c>
      <c r="P385" s="3"/>
      <c r="Q385" s="55" t="e">
        <f>VLOOKUP($P$1&amp;P385,定价因子!$E:$F,2,0)</f>
        <v>#N/A</v>
      </c>
      <c r="R385" s="3"/>
      <c r="S385" s="77" t="e">
        <f>VLOOKUP($R$1&amp;R385,定价因子!$E:$F,2,0)</f>
        <v>#N/A</v>
      </c>
      <c r="T385" s="61"/>
      <c r="U385" s="63"/>
      <c r="V385" s="63"/>
      <c r="W385" s="63"/>
      <c r="X385" s="3"/>
    </row>
    <row r="386" spans="1:24">
      <c r="A386" s="3"/>
      <c r="B386" s="3"/>
      <c r="C386" s="3"/>
      <c r="D386" s="3"/>
      <c r="E386" s="79"/>
      <c r="F386" s="3"/>
      <c r="G386" s="77" t="e">
        <f>VLOOKUP($F$1&amp;F386,定价因子!E:F,2,0)</f>
        <v>#N/A</v>
      </c>
      <c r="H386" s="3"/>
      <c r="I386" s="77" t="e">
        <f>VLOOKUP($H$1&amp;H386,定价因子!E:F,2,0)</f>
        <v>#N/A</v>
      </c>
      <c r="J386" s="3"/>
      <c r="K386" s="77" t="e">
        <f>VLOOKUP($J$1&amp;J386,定价因子!E:F,2,0)</f>
        <v>#N/A</v>
      </c>
      <c r="L386" s="3"/>
      <c r="M386" s="77" t="e">
        <f>VLOOKUP($L$1&amp;L386,定价因子!E:F,2,0)</f>
        <v>#N/A</v>
      </c>
      <c r="N386" s="3"/>
      <c r="O386" s="77" t="e">
        <f>VLOOKUP($N$1&amp;N386,定价因子!E:F,2,0)</f>
        <v>#N/A</v>
      </c>
      <c r="P386" s="3"/>
      <c r="Q386" s="55" t="e">
        <f>VLOOKUP($P$1&amp;P386,定价因子!$E:$F,2,0)</f>
        <v>#N/A</v>
      </c>
      <c r="R386" s="3"/>
      <c r="S386" s="77" t="e">
        <f>VLOOKUP($R$1&amp;R386,定价因子!$E:$F,2,0)</f>
        <v>#N/A</v>
      </c>
      <c r="T386" s="61"/>
      <c r="U386" s="63"/>
      <c r="V386" s="63"/>
      <c r="W386" s="63"/>
      <c r="X386" s="3"/>
    </row>
    <row r="387" spans="1:24">
      <c r="A387" s="3"/>
      <c r="B387" s="3"/>
      <c r="C387" s="3"/>
      <c r="D387" s="3"/>
      <c r="E387" s="79"/>
      <c r="F387" s="3"/>
      <c r="G387" s="77" t="e">
        <f>VLOOKUP($F$1&amp;F387,定价因子!E:F,2,0)</f>
        <v>#N/A</v>
      </c>
      <c r="H387" s="3"/>
      <c r="I387" s="77" t="e">
        <f>VLOOKUP($H$1&amp;H387,定价因子!E:F,2,0)</f>
        <v>#N/A</v>
      </c>
      <c r="J387" s="3"/>
      <c r="K387" s="77" t="e">
        <f>VLOOKUP($J$1&amp;J387,定价因子!E:F,2,0)</f>
        <v>#N/A</v>
      </c>
      <c r="L387" s="3"/>
      <c r="M387" s="77" t="e">
        <f>VLOOKUP($L$1&amp;L387,定价因子!E:F,2,0)</f>
        <v>#N/A</v>
      </c>
      <c r="N387" s="3"/>
      <c r="O387" s="77" t="e">
        <f>VLOOKUP($N$1&amp;N387,定价因子!E:F,2,0)</f>
        <v>#N/A</v>
      </c>
      <c r="P387" s="3"/>
      <c r="Q387" s="55" t="e">
        <f>VLOOKUP($P$1&amp;P387,定价因子!$E:$F,2,0)</f>
        <v>#N/A</v>
      </c>
      <c r="R387" s="3"/>
      <c r="S387" s="77" t="e">
        <f>VLOOKUP($R$1&amp;R387,定价因子!$E:$F,2,0)</f>
        <v>#N/A</v>
      </c>
      <c r="T387" s="61"/>
      <c r="U387" s="63"/>
      <c r="V387" s="63"/>
      <c r="W387" s="63"/>
      <c r="X387" s="3"/>
    </row>
    <row r="388" spans="1:24">
      <c r="A388" s="3"/>
      <c r="B388" s="3"/>
      <c r="C388" s="3"/>
      <c r="D388" s="3"/>
      <c r="E388" s="79"/>
      <c r="F388" s="3"/>
      <c r="G388" s="77" t="e">
        <f>VLOOKUP($F$1&amp;F388,定价因子!E:F,2,0)</f>
        <v>#N/A</v>
      </c>
      <c r="H388" s="3"/>
      <c r="I388" s="77" t="e">
        <f>VLOOKUP($H$1&amp;H388,定价因子!E:F,2,0)</f>
        <v>#N/A</v>
      </c>
      <c r="J388" s="3"/>
      <c r="K388" s="77" t="e">
        <f>VLOOKUP($J$1&amp;J388,定价因子!E:F,2,0)</f>
        <v>#N/A</v>
      </c>
      <c r="L388" s="3"/>
      <c r="M388" s="77" t="e">
        <f>VLOOKUP($L$1&amp;L388,定价因子!E:F,2,0)</f>
        <v>#N/A</v>
      </c>
      <c r="N388" s="3"/>
      <c r="O388" s="77" t="e">
        <f>VLOOKUP($N$1&amp;N388,定价因子!E:F,2,0)</f>
        <v>#N/A</v>
      </c>
      <c r="P388" s="3"/>
      <c r="Q388" s="55" t="e">
        <f>VLOOKUP($P$1&amp;P388,定价因子!$E:$F,2,0)</f>
        <v>#N/A</v>
      </c>
      <c r="R388" s="3"/>
      <c r="S388" s="77" t="e">
        <f>VLOOKUP($R$1&amp;R388,定价因子!$E:$F,2,0)</f>
        <v>#N/A</v>
      </c>
      <c r="T388" s="61"/>
      <c r="U388" s="63"/>
      <c r="V388" s="63"/>
      <c r="W388" s="63"/>
      <c r="X388" s="3"/>
    </row>
    <row r="389" spans="1:24">
      <c r="A389" s="3"/>
      <c r="B389" s="3"/>
      <c r="C389" s="3"/>
      <c r="D389" s="3"/>
      <c r="E389" s="79"/>
      <c r="F389" s="3"/>
      <c r="G389" s="77" t="e">
        <f>VLOOKUP($F$1&amp;F389,定价因子!E:F,2,0)</f>
        <v>#N/A</v>
      </c>
      <c r="H389" s="3"/>
      <c r="I389" s="77" t="e">
        <f>VLOOKUP($H$1&amp;H389,定价因子!E:F,2,0)</f>
        <v>#N/A</v>
      </c>
      <c r="J389" s="3"/>
      <c r="K389" s="77" t="e">
        <f>VLOOKUP($J$1&amp;J389,定价因子!E:F,2,0)</f>
        <v>#N/A</v>
      </c>
      <c r="L389" s="3"/>
      <c r="M389" s="77" t="e">
        <f>VLOOKUP($L$1&amp;L389,定价因子!E:F,2,0)</f>
        <v>#N/A</v>
      </c>
      <c r="N389" s="3"/>
      <c r="O389" s="77" t="e">
        <f>VLOOKUP($N$1&amp;N389,定价因子!E:F,2,0)</f>
        <v>#N/A</v>
      </c>
      <c r="P389" s="3"/>
      <c r="Q389" s="55" t="e">
        <f>VLOOKUP($P$1&amp;P389,定价因子!$E:$F,2,0)</f>
        <v>#N/A</v>
      </c>
      <c r="R389" s="3"/>
      <c r="S389" s="77" t="e">
        <f>VLOOKUP($R$1&amp;R389,定价因子!$E:$F,2,0)</f>
        <v>#N/A</v>
      </c>
      <c r="T389" s="61"/>
      <c r="U389" s="63"/>
      <c r="V389" s="63"/>
      <c r="W389" s="63"/>
      <c r="X389" s="3"/>
    </row>
    <row r="390" spans="1:24">
      <c r="A390" s="3"/>
      <c r="B390" s="3"/>
      <c r="C390" s="3"/>
      <c r="D390" s="3"/>
      <c r="E390" s="79"/>
      <c r="F390" s="3"/>
      <c r="G390" s="77" t="e">
        <f>VLOOKUP($F$1&amp;F390,定价因子!E:F,2,0)</f>
        <v>#N/A</v>
      </c>
      <c r="H390" s="3"/>
      <c r="I390" s="77" t="e">
        <f>VLOOKUP($H$1&amp;H390,定价因子!E:F,2,0)</f>
        <v>#N/A</v>
      </c>
      <c r="J390" s="3"/>
      <c r="K390" s="77" t="e">
        <f>VLOOKUP($J$1&amp;J390,定价因子!E:F,2,0)</f>
        <v>#N/A</v>
      </c>
      <c r="L390" s="3"/>
      <c r="M390" s="77" t="e">
        <f>VLOOKUP($L$1&amp;L390,定价因子!E:F,2,0)</f>
        <v>#N/A</v>
      </c>
      <c r="N390" s="3"/>
      <c r="O390" s="77" t="e">
        <f>VLOOKUP($N$1&amp;N390,定价因子!E:F,2,0)</f>
        <v>#N/A</v>
      </c>
      <c r="P390" s="3"/>
      <c r="Q390" s="55" t="e">
        <f>VLOOKUP($P$1&amp;P390,定价因子!$E:$F,2,0)</f>
        <v>#N/A</v>
      </c>
      <c r="R390" s="3"/>
      <c r="S390" s="77" t="e">
        <f>VLOOKUP($R$1&amp;R390,定价因子!$E:$F,2,0)</f>
        <v>#N/A</v>
      </c>
      <c r="T390" s="61"/>
      <c r="U390" s="63"/>
      <c r="V390" s="63"/>
      <c r="W390" s="63"/>
      <c r="X390" s="3"/>
    </row>
    <row r="391" spans="1:24">
      <c r="A391" s="3"/>
      <c r="B391" s="3"/>
      <c r="C391" s="3"/>
      <c r="D391" s="3"/>
      <c r="E391" s="79"/>
      <c r="F391" s="3"/>
      <c r="G391" s="77" t="e">
        <f>VLOOKUP($F$1&amp;F391,定价因子!E:F,2,0)</f>
        <v>#N/A</v>
      </c>
      <c r="H391" s="3"/>
      <c r="I391" s="77" t="e">
        <f>VLOOKUP($H$1&amp;H391,定价因子!E:F,2,0)</f>
        <v>#N/A</v>
      </c>
      <c r="J391" s="3"/>
      <c r="K391" s="77" t="e">
        <f>VLOOKUP($J$1&amp;J391,定价因子!E:F,2,0)</f>
        <v>#N/A</v>
      </c>
      <c r="L391" s="3"/>
      <c r="M391" s="77" t="e">
        <f>VLOOKUP($L$1&amp;L391,定价因子!E:F,2,0)</f>
        <v>#N/A</v>
      </c>
      <c r="N391" s="3"/>
      <c r="O391" s="77" t="e">
        <f>VLOOKUP($N$1&amp;N391,定价因子!E:F,2,0)</f>
        <v>#N/A</v>
      </c>
      <c r="P391" s="3"/>
      <c r="Q391" s="55" t="e">
        <f>VLOOKUP($P$1&amp;P391,定价因子!$E:$F,2,0)</f>
        <v>#N/A</v>
      </c>
      <c r="R391" s="3"/>
      <c r="S391" s="77" t="e">
        <f>VLOOKUP($R$1&amp;R391,定价因子!$E:$F,2,0)</f>
        <v>#N/A</v>
      </c>
      <c r="T391" s="61"/>
      <c r="U391" s="63"/>
      <c r="V391" s="63"/>
      <c r="W391" s="63"/>
      <c r="X391" s="3"/>
    </row>
    <row r="392" spans="1:24">
      <c r="A392" s="3"/>
      <c r="B392" s="3"/>
      <c r="C392" s="3"/>
      <c r="D392" s="3"/>
      <c r="E392" s="79"/>
      <c r="F392" s="3"/>
      <c r="G392" s="77" t="e">
        <f>VLOOKUP($F$1&amp;F392,定价因子!E:F,2,0)</f>
        <v>#N/A</v>
      </c>
      <c r="H392" s="3"/>
      <c r="I392" s="77" t="e">
        <f>VLOOKUP($H$1&amp;H392,定价因子!E:F,2,0)</f>
        <v>#N/A</v>
      </c>
      <c r="J392" s="3"/>
      <c r="K392" s="77" t="e">
        <f>VLOOKUP($J$1&amp;J392,定价因子!E:F,2,0)</f>
        <v>#N/A</v>
      </c>
      <c r="L392" s="3"/>
      <c r="M392" s="77" t="e">
        <f>VLOOKUP($L$1&amp;L392,定价因子!E:F,2,0)</f>
        <v>#N/A</v>
      </c>
      <c r="N392" s="3"/>
      <c r="O392" s="77" t="e">
        <f>VLOOKUP($N$1&amp;N392,定价因子!E:F,2,0)</f>
        <v>#N/A</v>
      </c>
      <c r="P392" s="3"/>
      <c r="Q392" s="55" t="e">
        <f>VLOOKUP($P$1&amp;P392,定价因子!$E:$F,2,0)</f>
        <v>#N/A</v>
      </c>
      <c r="R392" s="3"/>
      <c r="S392" s="77" t="e">
        <f>VLOOKUP($R$1&amp;R392,定价因子!$E:$F,2,0)</f>
        <v>#N/A</v>
      </c>
      <c r="T392" s="61"/>
      <c r="U392" s="63"/>
      <c r="V392" s="63"/>
      <c r="W392" s="63"/>
      <c r="X392" s="3"/>
    </row>
    <row r="393" spans="1:24">
      <c r="A393" s="3"/>
      <c r="B393" s="3"/>
      <c r="C393" s="3"/>
      <c r="D393" s="3"/>
      <c r="E393" s="79"/>
      <c r="F393" s="3"/>
      <c r="G393" s="77" t="e">
        <f>VLOOKUP($F$1&amp;F393,定价因子!E:F,2,0)</f>
        <v>#N/A</v>
      </c>
      <c r="H393" s="3"/>
      <c r="I393" s="77" t="e">
        <f>VLOOKUP($H$1&amp;H393,定价因子!E:F,2,0)</f>
        <v>#N/A</v>
      </c>
      <c r="J393" s="3"/>
      <c r="K393" s="77" t="e">
        <f>VLOOKUP($J$1&amp;J393,定价因子!E:F,2,0)</f>
        <v>#N/A</v>
      </c>
      <c r="L393" s="3"/>
      <c r="M393" s="77" t="e">
        <f>VLOOKUP($L$1&amp;L393,定价因子!E:F,2,0)</f>
        <v>#N/A</v>
      </c>
      <c r="N393" s="3"/>
      <c r="O393" s="77" t="e">
        <f>VLOOKUP($N$1&amp;N393,定价因子!E:F,2,0)</f>
        <v>#N/A</v>
      </c>
      <c r="P393" s="3"/>
      <c r="Q393" s="55" t="e">
        <f>VLOOKUP($P$1&amp;P393,定价因子!$E:$F,2,0)</f>
        <v>#N/A</v>
      </c>
      <c r="R393" s="3"/>
      <c r="S393" s="77" t="e">
        <f>VLOOKUP($R$1&amp;R393,定价因子!$E:$F,2,0)</f>
        <v>#N/A</v>
      </c>
      <c r="T393" s="61"/>
      <c r="U393" s="63"/>
      <c r="V393" s="63"/>
      <c r="W393" s="63"/>
      <c r="X393" s="3"/>
    </row>
    <row r="394" spans="1:24">
      <c r="A394" s="3"/>
      <c r="B394" s="3"/>
      <c r="C394" s="3"/>
      <c r="D394" s="3"/>
      <c r="E394" s="79"/>
      <c r="F394" s="3"/>
      <c r="G394" s="77" t="e">
        <f>VLOOKUP($F$1&amp;F394,定价因子!E:F,2,0)</f>
        <v>#N/A</v>
      </c>
      <c r="H394" s="3"/>
      <c r="I394" s="77" t="e">
        <f>VLOOKUP($H$1&amp;H394,定价因子!E:F,2,0)</f>
        <v>#N/A</v>
      </c>
      <c r="J394" s="3"/>
      <c r="K394" s="77" t="e">
        <f>VLOOKUP($J$1&amp;J394,定价因子!E:F,2,0)</f>
        <v>#N/A</v>
      </c>
      <c r="L394" s="3"/>
      <c r="M394" s="77" t="e">
        <f>VLOOKUP($L$1&amp;L394,定价因子!E:F,2,0)</f>
        <v>#N/A</v>
      </c>
      <c r="N394" s="3"/>
      <c r="O394" s="77" t="e">
        <f>VLOOKUP($N$1&amp;N394,定价因子!E:F,2,0)</f>
        <v>#N/A</v>
      </c>
      <c r="P394" s="3"/>
      <c r="Q394" s="55" t="e">
        <f>VLOOKUP($P$1&amp;P394,定价因子!$E:$F,2,0)</f>
        <v>#N/A</v>
      </c>
      <c r="R394" s="3"/>
      <c r="S394" s="77" t="e">
        <f>VLOOKUP($R$1&amp;R394,定价因子!$E:$F,2,0)</f>
        <v>#N/A</v>
      </c>
      <c r="T394" s="61"/>
      <c r="U394" s="63"/>
      <c r="V394" s="63"/>
      <c r="W394" s="63"/>
      <c r="X394" s="3"/>
    </row>
    <row r="395" spans="1:24">
      <c r="A395" s="3"/>
      <c r="B395" s="3"/>
      <c r="C395" s="3"/>
      <c r="D395" s="3"/>
      <c r="E395" s="79"/>
      <c r="F395" s="3"/>
      <c r="G395" s="77" t="e">
        <f>VLOOKUP($F$1&amp;F395,定价因子!E:F,2,0)</f>
        <v>#N/A</v>
      </c>
      <c r="H395" s="3"/>
      <c r="I395" s="77" t="e">
        <f>VLOOKUP($H$1&amp;H395,定价因子!E:F,2,0)</f>
        <v>#N/A</v>
      </c>
      <c r="J395" s="3"/>
      <c r="K395" s="77" t="e">
        <f>VLOOKUP($J$1&amp;J395,定价因子!E:F,2,0)</f>
        <v>#N/A</v>
      </c>
      <c r="L395" s="3"/>
      <c r="M395" s="77" t="e">
        <f>VLOOKUP($L$1&amp;L395,定价因子!E:F,2,0)</f>
        <v>#N/A</v>
      </c>
      <c r="N395" s="3"/>
      <c r="O395" s="77" t="e">
        <f>VLOOKUP($N$1&amp;N395,定价因子!E:F,2,0)</f>
        <v>#N/A</v>
      </c>
      <c r="P395" s="3"/>
      <c r="Q395" s="55" t="e">
        <f>VLOOKUP($P$1&amp;P395,定价因子!$E:$F,2,0)</f>
        <v>#N/A</v>
      </c>
      <c r="R395" s="3"/>
      <c r="S395" s="77" t="e">
        <f>VLOOKUP($R$1&amp;R395,定价因子!$E:$F,2,0)</f>
        <v>#N/A</v>
      </c>
      <c r="T395" s="61"/>
      <c r="U395" s="63"/>
      <c r="V395" s="63"/>
      <c r="W395" s="63"/>
      <c r="X395" s="3"/>
    </row>
    <row r="396" spans="1:24">
      <c r="A396" s="3"/>
      <c r="B396" s="3"/>
      <c r="C396" s="3"/>
      <c r="D396" s="3"/>
      <c r="E396" s="79"/>
      <c r="F396" s="3"/>
      <c r="G396" s="77" t="e">
        <f>VLOOKUP($F$1&amp;F396,定价因子!E:F,2,0)</f>
        <v>#N/A</v>
      </c>
      <c r="H396" s="3"/>
      <c r="I396" s="77" t="e">
        <f>VLOOKUP($H$1&amp;H396,定价因子!E:F,2,0)</f>
        <v>#N/A</v>
      </c>
      <c r="J396" s="3"/>
      <c r="K396" s="77" t="e">
        <f>VLOOKUP($J$1&amp;J396,定价因子!E:F,2,0)</f>
        <v>#N/A</v>
      </c>
      <c r="L396" s="3"/>
      <c r="M396" s="77" t="e">
        <f>VLOOKUP($L$1&amp;L396,定价因子!E:F,2,0)</f>
        <v>#N/A</v>
      </c>
      <c r="N396" s="3"/>
      <c r="O396" s="77" t="e">
        <f>VLOOKUP($N$1&amp;N396,定价因子!E:F,2,0)</f>
        <v>#N/A</v>
      </c>
      <c r="P396" s="3"/>
      <c r="Q396" s="55" t="e">
        <f>VLOOKUP($P$1&amp;P396,定价因子!$E:$F,2,0)</f>
        <v>#N/A</v>
      </c>
      <c r="R396" s="3"/>
      <c r="S396" s="77" t="e">
        <f>VLOOKUP($R$1&amp;R396,定价因子!$E:$F,2,0)</f>
        <v>#N/A</v>
      </c>
      <c r="T396" s="61"/>
      <c r="U396" s="63"/>
      <c r="V396" s="63"/>
      <c r="W396" s="63"/>
      <c r="X396" s="3"/>
    </row>
    <row r="397" spans="1:24">
      <c r="A397" s="3"/>
      <c r="B397" s="3"/>
      <c r="C397" s="3"/>
      <c r="D397" s="3"/>
      <c r="E397" s="79"/>
      <c r="F397" s="3"/>
      <c r="G397" s="77" t="e">
        <f>VLOOKUP($F$1&amp;F397,定价因子!E:F,2,0)</f>
        <v>#N/A</v>
      </c>
      <c r="H397" s="3"/>
      <c r="I397" s="77" t="e">
        <f>VLOOKUP($H$1&amp;H397,定价因子!E:F,2,0)</f>
        <v>#N/A</v>
      </c>
      <c r="J397" s="3"/>
      <c r="K397" s="77" t="e">
        <f>VLOOKUP($J$1&amp;J397,定价因子!E:F,2,0)</f>
        <v>#N/A</v>
      </c>
      <c r="L397" s="3"/>
      <c r="M397" s="77" t="e">
        <f>VLOOKUP($L$1&amp;L397,定价因子!E:F,2,0)</f>
        <v>#N/A</v>
      </c>
      <c r="N397" s="3"/>
      <c r="O397" s="77" t="e">
        <f>VLOOKUP($N$1&amp;N397,定价因子!E:F,2,0)</f>
        <v>#N/A</v>
      </c>
      <c r="P397" s="3"/>
      <c r="Q397" s="55" t="e">
        <f>VLOOKUP($P$1&amp;P397,定价因子!$E:$F,2,0)</f>
        <v>#N/A</v>
      </c>
      <c r="R397" s="3"/>
      <c r="S397" s="77" t="e">
        <f>VLOOKUP($R$1&amp;R397,定价因子!$E:$F,2,0)</f>
        <v>#N/A</v>
      </c>
      <c r="T397" s="61"/>
      <c r="U397" s="63"/>
      <c r="V397" s="63"/>
      <c r="W397" s="63"/>
      <c r="X397" s="3"/>
    </row>
    <row r="398" spans="1:24">
      <c r="A398" s="3"/>
      <c r="B398" s="3"/>
      <c r="C398" s="3"/>
      <c r="D398" s="3"/>
      <c r="E398" s="79"/>
      <c r="F398" s="3"/>
      <c r="G398" s="77" t="e">
        <f>VLOOKUP($F$1&amp;F398,定价因子!E:F,2,0)</f>
        <v>#N/A</v>
      </c>
      <c r="H398" s="3"/>
      <c r="I398" s="77" t="e">
        <f>VLOOKUP($H$1&amp;H398,定价因子!E:F,2,0)</f>
        <v>#N/A</v>
      </c>
      <c r="J398" s="3"/>
      <c r="K398" s="77" t="e">
        <f>VLOOKUP($J$1&amp;J398,定价因子!E:F,2,0)</f>
        <v>#N/A</v>
      </c>
      <c r="L398" s="3"/>
      <c r="M398" s="77" t="e">
        <f>VLOOKUP($L$1&amp;L398,定价因子!E:F,2,0)</f>
        <v>#N/A</v>
      </c>
      <c r="N398" s="3"/>
      <c r="O398" s="77" t="e">
        <f>VLOOKUP($N$1&amp;N398,定价因子!E:F,2,0)</f>
        <v>#N/A</v>
      </c>
      <c r="P398" s="3"/>
      <c r="Q398" s="55" t="e">
        <f>VLOOKUP($P$1&amp;P398,定价因子!$E:$F,2,0)</f>
        <v>#N/A</v>
      </c>
      <c r="R398" s="3"/>
      <c r="S398" s="77" t="e">
        <f>VLOOKUP($R$1&amp;R398,定价因子!$E:$F,2,0)</f>
        <v>#N/A</v>
      </c>
      <c r="T398" s="61"/>
      <c r="U398" s="63"/>
      <c r="V398" s="63"/>
      <c r="W398" s="63"/>
      <c r="X398" s="3"/>
    </row>
    <row r="399" spans="1:24">
      <c r="A399" s="3"/>
      <c r="B399" s="3"/>
      <c r="C399" s="3"/>
      <c r="D399" s="3"/>
      <c r="E399" s="79"/>
      <c r="F399" s="3"/>
      <c r="G399" s="77" t="e">
        <f>VLOOKUP($F$1&amp;F399,定价因子!E:F,2,0)</f>
        <v>#N/A</v>
      </c>
      <c r="H399" s="3"/>
      <c r="I399" s="77" t="e">
        <f>VLOOKUP($H$1&amp;H399,定价因子!E:F,2,0)</f>
        <v>#N/A</v>
      </c>
      <c r="J399" s="3"/>
      <c r="K399" s="77" t="e">
        <f>VLOOKUP($J$1&amp;J399,定价因子!E:F,2,0)</f>
        <v>#N/A</v>
      </c>
      <c r="L399" s="3"/>
      <c r="M399" s="77" t="e">
        <f>VLOOKUP($L$1&amp;L399,定价因子!E:F,2,0)</f>
        <v>#N/A</v>
      </c>
      <c r="N399" s="3"/>
      <c r="O399" s="77" t="e">
        <f>VLOOKUP($N$1&amp;N399,定价因子!E:F,2,0)</f>
        <v>#N/A</v>
      </c>
      <c r="P399" s="3"/>
      <c r="Q399" s="55" t="e">
        <f>VLOOKUP($P$1&amp;P399,定价因子!$E:$F,2,0)</f>
        <v>#N/A</v>
      </c>
      <c r="R399" s="3"/>
      <c r="S399" s="77" t="e">
        <f>VLOOKUP($R$1&amp;R399,定价因子!$E:$F,2,0)</f>
        <v>#N/A</v>
      </c>
      <c r="T399" s="61"/>
      <c r="U399" s="63"/>
      <c r="V399" s="63"/>
      <c r="W399" s="63"/>
      <c r="X399" s="3"/>
    </row>
    <row r="400" spans="1:24">
      <c r="A400" s="3"/>
      <c r="B400" s="3"/>
      <c r="C400" s="3"/>
      <c r="D400" s="3"/>
      <c r="E400" s="79"/>
      <c r="F400" s="3"/>
      <c r="G400" s="77" t="e">
        <f>VLOOKUP($F$1&amp;F400,定价因子!E:F,2,0)</f>
        <v>#N/A</v>
      </c>
      <c r="H400" s="3"/>
      <c r="I400" s="77" t="e">
        <f>VLOOKUP($H$1&amp;H400,定价因子!E:F,2,0)</f>
        <v>#N/A</v>
      </c>
      <c r="J400" s="3"/>
      <c r="K400" s="77" t="e">
        <f>VLOOKUP($J$1&amp;J400,定价因子!E:F,2,0)</f>
        <v>#N/A</v>
      </c>
      <c r="L400" s="3"/>
      <c r="M400" s="77" t="e">
        <f>VLOOKUP($L$1&amp;L400,定价因子!E:F,2,0)</f>
        <v>#N/A</v>
      </c>
      <c r="N400" s="3"/>
      <c r="O400" s="77" t="e">
        <f>VLOOKUP($N$1&amp;N400,定价因子!E:F,2,0)</f>
        <v>#N/A</v>
      </c>
      <c r="P400" s="3"/>
      <c r="Q400" s="55" t="e">
        <f>VLOOKUP($P$1&amp;P400,定价因子!$E:$F,2,0)</f>
        <v>#N/A</v>
      </c>
      <c r="R400" s="3"/>
      <c r="S400" s="77" t="e">
        <f>VLOOKUP($R$1&amp;R400,定价因子!$E:$F,2,0)</f>
        <v>#N/A</v>
      </c>
      <c r="T400" s="61"/>
      <c r="U400" s="63"/>
      <c r="V400" s="63"/>
      <c r="W400" s="63"/>
      <c r="X400" s="3"/>
    </row>
    <row r="401" spans="1:24">
      <c r="A401" s="3"/>
      <c r="B401" s="3"/>
      <c r="C401" s="3"/>
      <c r="D401" s="3"/>
      <c r="E401" s="79"/>
      <c r="F401" s="3"/>
      <c r="G401" s="77" t="e">
        <f>VLOOKUP($F$1&amp;F401,定价因子!E:F,2,0)</f>
        <v>#N/A</v>
      </c>
      <c r="H401" s="3"/>
      <c r="I401" s="77" t="e">
        <f>VLOOKUP($H$1&amp;H401,定价因子!E:F,2,0)</f>
        <v>#N/A</v>
      </c>
      <c r="J401" s="3"/>
      <c r="K401" s="77" t="e">
        <f>VLOOKUP($J$1&amp;J401,定价因子!E:F,2,0)</f>
        <v>#N/A</v>
      </c>
      <c r="L401" s="3"/>
      <c r="M401" s="77" t="e">
        <f>VLOOKUP($L$1&amp;L401,定价因子!E:F,2,0)</f>
        <v>#N/A</v>
      </c>
      <c r="N401" s="3"/>
      <c r="O401" s="77" t="e">
        <f>VLOOKUP($N$1&amp;N401,定价因子!E:F,2,0)</f>
        <v>#N/A</v>
      </c>
      <c r="P401" s="3"/>
      <c r="Q401" s="55" t="e">
        <f>VLOOKUP($P$1&amp;P401,定价因子!$E:$F,2,0)</f>
        <v>#N/A</v>
      </c>
      <c r="R401" s="3"/>
      <c r="S401" s="77" t="e">
        <f>VLOOKUP($R$1&amp;R401,定价因子!$E:$F,2,0)</f>
        <v>#N/A</v>
      </c>
      <c r="T401" s="61"/>
      <c r="U401" s="63"/>
      <c r="V401" s="63"/>
      <c r="W401" s="63"/>
      <c r="X401" s="3"/>
    </row>
    <row r="402" spans="1:24">
      <c r="A402" s="3"/>
      <c r="B402" s="3"/>
      <c r="C402" s="3"/>
      <c r="D402" s="3"/>
      <c r="E402" s="79"/>
      <c r="F402" s="3"/>
      <c r="G402" s="77" t="e">
        <f>VLOOKUP($F$1&amp;F402,定价因子!E:F,2,0)</f>
        <v>#N/A</v>
      </c>
      <c r="H402" s="3"/>
      <c r="I402" s="77" t="e">
        <f>VLOOKUP($H$1&amp;H402,定价因子!E:F,2,0)</f>
        <v>#N/A</v>
      </c>
      <c r="J402" s="3"/>
      <c r="K402" s="77" t="e">
        <f>VLOOKUP($J$1&amp;J402,定价因子!E:F,2,0)</f>
        <v>#N/A</v>
      </c>
      <c r="L402" s="3"/>
      <c r="M402" s="77" t="e">
        <f>VLOOKUP($L$1&amp;L402,定价因子!E:F,2,0)</f>
        <v>#N/A</v>
      </c>
      <c r="N402" s="3"/>
      <c r="O402" s="77" t="e">
        <f>VLOOKUP($N$1&amp;N402,定价因子!E:F,2,0)</f>
        <v>#N/A</v>
      </c>
      <c r="P402" s="3"/>
      <c r="Q402" s="55" t="e">
        <f>VLOOKUP($P$1&amp;P402,定价因子!$E:$F,2,0)</f>
        <v>#N/A</v>
      </c>
      <c r="R402" s="3"/>
      <c r="S402" s="77" t="e">
        <f>VLOOKUP($R$1&amp;R402,定价因子!$E:$F,2,0)</f>
        <v>#N/A</v>
      </c>
      <c r="T402" s="61"/>
      <c r="U402" s="63"/>
      <c r="V402" s="63"/>
      <c r="W402" s="63"/>
      <c r="X402" s="3"/>
    </row>
    <row r="403" spans="1:24">
      <c r="A403" s="3"/>
      <c r="B403" s="3"/>
      <c r="C403" s="3"/>
      <c r="D403" s="3"/>
      <c r="E403" s="79"/>
      <c r="F403" s="3"/>
      <c r="G403" s="77" t="e">
        <f>VLOOKUP($F$1&amp;F403,定价因子!E:F,2,0)</f>
        <v>#N/A</v>
      </c>
      <c r="H403" s="3"/>
      <c r="I403" s="77" t="e">
        <f>VLOOKUP($H$1&amp;H403,定价因子!E:F,2,0)</f>
        <v>#N/A</v>
      </c>
      <c r="J403" s="3"/>
      <c r="K403" s="77" t="e">
        <f>VLOOKUP($J$1&amp;J403,定价因子!E:F,2,0)</f>
        <v>#N/A</v>
      </c>
      <c r="L403" s="3"/>
      <c r="M403" s="77" t="e">
        <f>VLOOKUP($L$1&amp;L403,定价因子!E:F,2,0)</f>
        <v>#N/A</v>
      </c>
      <c r="N403" s="3"/>
      <c r="O403" s="77" t="e">
        <f>VLOOKUP($N$1&amp;N403,定价因子!E:F,2,0)</f>
        <v>#N/A</v>
      </c>
      <c r="P403" s="3"/>
      <c r="Q403" s="55" t="e">
        <f>VLOOKUP($P$1&amp;P403,定价因子!$E:$F,2,0)</f>
        <v>#N/A</v>
      </c>
      <c r="R403" s="3"/>
      <c r="S403" s="77" t="e">
        <f>VLOOKUP($R$1&amp;R403,定价因子!$E:$F,2,0)</f>
        <v>#N/A</v>
      </c>
      <c r="T403" s="61"/>
      <c r="U403" s="63"/>
      <c r="V403" s="63"/>
      <c r="W403" s="63"/>
      <c r="X403" s="3"/>
    </row>
    <row r="404" spans="1:24">
      <c r="A404" s="3"/>
      <c r="B404" s="3"/>
      <c r="C404" s="3"/>
      <c r="D404" s="3"/>
      <c r="E404" s="79"/>
      <c r="F404" s="3"/>
      <c r="G404" s="77" t="e">
        <f>VLOOKUP($F$1&amp;F404,定价因子!E:F,2,0)</f>
        <v>#N/A</v>
      </c>
      <c r="H404" s="3"/>
      <c r="I404" s="77" t="e">
        <f>VLOOKUP($H$1&amp;H404,定价因子!E:F,2,0)</f>
        <v>#N/A</v>
      </c>
      <c r="J404" s="3"/>
      <c r="K404" s="77" t="e">
        <f>VLOOKUP($J$1&amp;J404,定价因子!E:F,2,0)</f>
        <v>#N/A</v>
      </c>
      <c r="L404" s="3"/>
      <c r="M404" s="77" t="e">
        <f>VLOOKUP($L$1&amp;L404,定价因子!E:F,2,0)</f>
        <v>#N/A</v>
      </c>
      <c r="N404" s="3"/>
      <c r="O404" s="77" t="e">
        <f>VLOOKUP($N$1&amp;N404,定价因子!E:F,2,0)</f>
        <v>#N/A</v>
      </c>
      <c r="P404" s="3"/>
      <c r="Q404" s="55" t="e">
        <f>VLOOKUP($P$1&amp;P404,定价因子!$E:$F,2,0)</f>
        <v>#N/A</v>
      </c>
      <c r="R404" s="3"/>
      <c r="S404" s="77" t="e">
        <f>VLOOKUP($R$1&amp;R404,定价因子!$E:$F,2,0)</f>
        <v>#N/A</v>
      </c>
      <c r="T404" s="61"/>
      <c r="U404" s="63"/>
      <c r="V404" s="63"/>
      <c r="W404" s="63"/>
      <c r="X404" s="3"/>
    </row>
    <row r="405" spans="1:24">
      <c r="A405" s="3"/>
      <c r="B405" s="3"/>
      <c r="C405" s="3"/>
      <c r="D405" s="3"/>
      <c r="E405" s="79"/>
      <c r="F405" s="3"/>
      <c r="G405" s="77" t="e">
        <f>VLOOKUP($F$1&amp;F405,定价因子!E:F,2,0)</f>
        <v>#N/A</v>
      </c>
      <c r="H405" s="3"/>
      <c r="I405" s="77" t="e">
        <f>VLOOKUP($H$1&amp;H405,定价因子!E:F,2,0)</f>
        <v>#N/A</v>
      </c>
      <c r="J405" s="3"/>
      <c r="K405" s="77" t="e">
        <f>VLOOKUP($J$1&amp;J405,定价因子!E:F,2,0)</f>
        <v>#N/A</v>
      </c>
      <c r="L405" s="3"/>
      <c r="M405" s="77" t="e">
        <f>VLOOKUP($L$1&amp;L405,定价因子!E:F,2,0)</f>
        <v>#N/A</v>
      </c>
      <c r="N405" s="3"/>
      <c r="O405" s="77" t="e">
        <f>VLOOKUP($N$1&amp;N405,定价因子!E:F,2,0)</f>
        <v>#N/A</v>
      </c>
      <c r="P405" s="3"/>
      <c r="Q405" s="55" t="e">
        <f>VLOOKUP($P$1&amp;P405,定价因子!$E:$F,2,0)</f>
        <v>#N/A</v>
      </c>
      <c r="R405" s="3"/>
      <c r="S405" s="77" t="e">
        <f>VLOOKUP($R$1&amp;R405,定价因子!$E:$F,2,0)</f>
        <v>#N/A</v>
      </c>
      <c r="T405" s="61"/>
      <c r="U405" s="63"/>
      <c r="V405" s="63"/>
      <c r="W405" s="63"/>
      <c r="X405" s="3"/>
    </row>
    <row r="406" spans="1:24">
      <c r="A406" s="3"/>
      <c r="B406" s="3"/>
      <c r="C406" s="3"/>
      <c r="D406" s="3"/>
      <c r="E406" s="79"/>
      <c r="F406" s="3"/>
      <c r="G406" s="77" t="e">
        <f>VLOOKUP($F$1&amp;F406,定价因子!E:F,2,0)</f>
        <v>#N/A</v>
      </c>
      <c r="H406" s="3"/>
      <c r="I406" s="77" t="e">
        <f>VLOOKUP($H$1&amp;H406,定价因子!E:F,2,0)</f>
        <v>#N/A</v>
      </c>
      <c r="J406" s="3"/>
      <c r="K406" s="77" t="e">
        <f>VLOOKUP($J$1&amp;J406,定价因子!E:F,2,0)</f>
        <v>#N/A</v>
      </c>
      <c r="L406" s="3"/>
      <c r="M406" s="77" t="e">
        <f>VLOOKUP($L$1&amp;L406,定价因子!E:F,2,0)</f>
        <v>#N/A</v>
      </c>
      <c r="N406" s="3"/>
      <c r="O406" s="77" t="e">
        <f>VLOOKUP($N$1&amp;N406,定价因子!E:F,2,0)</f>
        <v>#N/A</v>
      </c>
      <c r="P406" s="3"/>
      <c r="Q406" s="55" t="e">
        <f>VLOOKUP($P$1&amp;P406,定价因子!$E:$F,2,0)</f>
        <v>#N/A</v>
      </c>
      <c r="R406" s="3"/>
      <c r="S406" s="77" t="e">
        <f>VLOOKUP($R$1&amp;R406,定价因子!$E:$F,2,0)</f>
        <v>#N/A</v>
      </c>
      <c r="T406" s="61"/>
      <c r="U406" s="63"/>
      <c r="V406" s="63"/>
      <c r="W406" s="63"/>
      <c r="X406" s="3"/>
    </row>
    <row r="407" spans="1:24">
      <c r="A407" s="3"/>
      <c r="B407" s="3"/>
      <c r="C407" s="3"/>
      <c r="D407" s="3"/>
      <c r="E407" s="79"/>
      <c r="F407" s="3"/>
      <c r="G407" s="77" t="e">
        <f>VLOOKUP($F$1&amp;F407,定价因子!E:F,2,0)</f>
        <v>#N/A</v>
      </c>
      <c r="H407" s="3"/>
      <c r="I407" s="77" t="e">
        <f>VLOOKUP($H$1&amp;H407,定价因子!E:F,2,0)</f>
        <v>#N/A</v>
      </c>
      <c r="J407" s="3"/>
      <c r="K407" s="77" t="e">
        <f>VLOOKUP($J$1&amp;J407,定价因子!E:F,2,0)</f>
        <v>#N/A</v>
      </c>
      <c r="L407" s="3"/>
      <c r="M407" s="77" t="e">
        <f>VLOOKUP($L$1&amp;L407,定价因子!E:F,2,0)</f>
        <v>#N/A</v>
      </c>
      <c r="N407" s="3"/>
      <c r="O407" s="77" t="e">
        <f>VLOOKUP($N$1&amp;N407,定价因子!E:F,2,0)</f>
        <v>#N/A</v>
      </c>
      <c r="P407" s="3"/>
      <c r="Q407" s="55" t="e">
        <f>VLOOKUP($P$1&amp;P407,定价因子!$E:$F,2,0)</f>
        <v>#N/A</v>
      </c>
      <c r="R407" s="3"/>
      <c r="S407" s="77" t="e">
        <f>VLOOKUP($R$1&amp;R407,定价因子!$E:$F,2,0)</f>
        <v>#N/A</v>
      </c>
      <c r="T407" s="61"/>
      <c r="U407" s="63"/>
      <c r="V407" s="63"/>
      <c r="W407" s="63"/>
      <c r="X407" s="3"/>
    </row>
    <row r="408" spans="1:24">
      <c r="A408" s="3"/>
      <c r="B408" s="3"/>
      <c r="C408" s="3"/>
      <c r="D408" s="3"/>
      <c r="E408" s="79"/>
      <c r="F408" s="3"/>
      <c r="G408" s="77" t="e">
        <f>VLOOKUP($F$1&amp;F408,定价因子!E:F,2,0)</f>
        <v>#N/A</v>
      </c>
      <c r="H408" s="3"/>
      <c r="I408" s="77" t="e">
        <f>VLOOKUP($H$1&amp;H408,定价因子!E:F,2,0)</f>
        <v>#N/A</v>
      </c>
      <c r="J408" s="3"/>
      <c r="K408" s="77" t="e">
        <f>VLOOKUP($J$1&amp;J408,定价因子!E:F,2,0)</f>
        <v>#N/A</v>
      </c>
      <c r="L408" s="3"/>
      <c r="M408" s="77" t="e">
        <f>VLOOKUP($L$1&amp;L408,定价因子!E:F,2,0)</f>
        <v>#N/A</v>
      </c>
      <c r="N408" s="3"/>
      <c r="O408" s="77" t="e">
        <f>VLOOKUP($N$1&amp;N408,定价因子!E:F,2,0)</f>
        <v>#N/A</v>
      </c>
      <c r="P408" s="3"/>
      <c r="Q408" s="55" t="e">
        <f>VLOOKUP($P$1&amp;P408,定价因子!$E:$F,2,0)</f>
        <v>#N/A</v>
      </c>
      <c r="R408" s="3"/>
      <c r="S408" s="77" t="e">
        <f>VLOOKUP($R$1&amp;R408,定价因子!$E:$F,2,0)</f>
        <v>#N/A</v>
      </c>
      <c r="T408" s="61"/>
      <c r="U408" s="63"/>
      <c r="V408" s="63"/>
      <c r="W408" s="63"/>
      <c r="X408" s="3"/>
    </row>
    <row r="409" spans="1:24">
      <c r="A409" s="3"/>
      <c r="B409" s="3"/>
      <c r="C409" s="3"/>
      <c r="D409" s="3"/>
      <c r="E409" s="79"/>
      <c r="F409" s="3"/>
      <c r="G409" s="77" t="e">
        <f>VLOOKUP($F$1&amp;F409,定价因子!E:F,2,0)</f>
        <v>#N/A</v>
      </c>
      <c r="H409" s="3"/>
      <c r="I409" s="77" t="e">
        <f>VLOOKUP($H$1&amp;H409,定价因子!E:F,2,0)</f>
        <v>#N/A</v>
      </c>
      <c r="J409" s="3"/>
      <c r="K409" s="77" t="e">
        <f>VLOOKUP($J$1&amp;J409,定价因子!E:F,2,0)</f>
        <v>#N/A</v>
      </c>
      <c r="L409" s="3"/>
      <c r="M409" s="77" t="e">
        <f>VLOOKUP($L$1&amp;L409,定价因子!E:F,2,0)</f>
        <v>#N/A</v>
      </c>
      <c r="N409" s="3"/>
      <c r="O409" s="77" t="e">
        <f>VLOOKUP($N$1&amp;N409,定价因子!E:F,2,0)</f>
        <v>#N/A</v>
      </c>
      <c r="P409" s="3"/>
      <c r="Q409" s="55" t="e">
        <f>VLOOKUP($P$1&amp;P409,定价因子!$E:$F,2,0)</f>
        <v>#N/A</v>
      </c>
      <c r="R409" s="3"/>
      <c r="S409" s="77" t="e">
        <f>VLOOKUP($R$1&amp;R409,定价因子!$E:$F,2,0)</f>
        <v>#N/A</v>
      </c>
      <c r="T409" s="61"/>
      <c r="U409" s="63"/>
      <c r="V409" s="63"/>
      <c r="W409" s="63"/>
      <c r="X409" s="3"/>
    </row>
    <row r="410" spans="1:24">
      <c r="A410" s="3"/>
      <c r="B410" s="3"/>
      <c r="C410" s="3"/>
      <c r="D410" s="3"/>
      <c r="E410" s="79"/>
      <c r="F410" s="3"/>
      <c r="G410" s="77" t="e">
        <f>VLOOKUP($F$1&amp;F410,定价因子!E:F,2,0)</f>
        <v>#N/A</v>
      </c>
      <c r="H410" s="3"/>
      <c r="I410" s="77" t="e">
        <f>VLOOKUP($H$1&amp;H410,定价因子!E:F,2,0)</f>
        <v>#N/A</v>
      </c>
      <c r="J410" s="3"/>
      <c r="K410" s="77" t="e">
        <f>VLOOKUP($J$1&amp;J410,定价因子!E:F,2,0)</f>
        <v>#N/A</v>
      </c>
      <c r="L410" s="3"/>
      <c r="M410" s="77" t="e">
        <f>VLOOKUP($L$1&amp;L410,定价因子!E:F,2,0)</f>
        <v>#N/A</v>
      </c>
      <c r="N410" s="3"/>
      <c r="O410" s="77" t="e">
        <f>VLOOKUP($N$1&amp;N410,定价因子!E:F,2,0)</f>
        <v>#N/A</v>
      </c>
      <c r="P410" s="3"/>
      <c r="Q410" s="55" t="e">
        <f>VLOOKUP($P$1&amp;P410,定价因子!$E:$F,2,0)</f>
        <v>#N/A</v>
      </c>
      <c r="R410" s="3"/>
      <c r="S410" s="77" t="e">
        <f>VLOOKUP($R$1&amp;R410,定价因子!$E:$F,2,0)</f>
        <v>#N/A</v>
      </c>
      <c r="T410" s="61"/>
      <c r="U410" s="63"/>
      <c r="V410" s="63"/>
      <c r="W410" s="63"/>
      <c r="X410" s="3"/>
    </row>
    <row r="411" spans="1:24">
      <c r="A411" s="3"/>
      <c r="B411" s="3"/>
      <c r="C411" s="3"/>
      <c r="D411" s="3"/>
      <c r="E411" s="79"/>
      <c r="F411" s="3"/>
      <c r="G411" s="77" t="e">
        <f>VLOOKUP($F$1&amp;F411,定价因子!E:F,2,0)</f>
        <v>#N/A</v>
      </c>
      <c r="H411" s="3"/>
      <c r="I411" s="77" t="e">
        <f>VLOOKUP($H$1&amp;H411,定价因子!E:F,2,0)</f>
        <v>#N/A</v>
      </c>
      <c r="J411" s="3"/>
      <c r="K411" s="77" t="e">
        <f>VLOOKUP($J$1&amp;J411,定价因子!E:F,2,0)</f>
        <v>#N/A</v>
      </c>
      <c r="L411" s="3"/>
      <c r="M411" s="77" t="e">
        <f>VLOOKUP($L$1&amp;L411,定价因子!E:F,2,0)</f>
        <v>#N/A</v>
      </c>
      <c r="N411" s="3"/>
      <c r="O411" s="77" t="e">
        <f>VLOOKUP($N$1&amp;N411,定价因子!E:F,2,0)</f>
        <v>#N/A</v>
      </c>
      <c r="P411" s="3"/>
      <c r="Q411" s="55" t="e">
        <f>VLOOKUP($P$1&amp;P411,定价因子!$E:$F,2,0)</f>
        <v>#N/A</v>
      </c>
      <c r="R411" s="3"/>
      <c r="S411" s="77" t="e">
        <f>VLOOKUP($R$1&amp;R411,定价因子!$E:$F,2,0)</f>
        <v>#N/A</v>
      </c>
      <c r="T411" s="61"/>
      <c r="U411" s="63"/>
      <c r="V411" s="63"/>
      <c r="W411" s="63"/>
      <c r="X411" s="3"/>
    </row>
    <row r="412" spans="1:24">
      <c r="A412" s="3"/>
      <c r="B412" s="3"/>
      <c r="C412" s="3"/>
      <c r="D412" s="3"/>
      <c r="E412" s="79"/>
      <c r="F412" s="3"/>
      <c r="G412" s="77" t="e">
        <f>VLOOKUP($F$1&amp;F412,定价因子!E:F,2,0)</f>
        <v>#N/A</v>
      </c>
      <c r="H412" s="3"/>
      <c r="I412" s="77" t="e">
        <f>VLOOKUP($H$1&amp;H412,定价因子!E:F,2,0)</f>
        <v>#N/A</v>
      </c>
      <c r="J412" s="3"/>
      <c r="K412" s="77" t="e">
        <f>VLOOKUP($J$1&amp;J412,定价因子!E:F,2,0)</f>
        <v>#N/A</v>
      </c>
      <c r="L412" s="3"/>
      <c r="M412" s="77" t="e">
        <f>VLOOKUP($L$1&amp;L412,定价因子!E:F,2,0)</f>
        <v>#N/A</v>
      </c>
      <c r="N412" s="3"/>
      <c r="O412" s="77" t="e">
        <f>VLOOKUP($N$1&amp;N412,定价因子!E:F,2,0)</f>
        <v>#N/A</v>
      </c>
      <c r="P412" s="3"/>
      <c r="Q412" s="55" t="e">
        <f>VLOOKUP($P$1&amp;P412,定价因子!$E:$F,2,0)</f>
        <v>#N/A</v>
      </c>
      <c r="R412" s="3"/>
      <c r="S412" s="77" t="e">
        <f>VLOOKUP($R$1&amp;R412,定价因子!$E:$F,2,0)</f>
        <v>#N/A</v>
      </c>
      <c r="T412" s="61"/>
      <c r="U412" s="63"/>
      <c r="V412" s="63"/>
      <c r="W412" s="63"/>
      <c r="X412" s="3"/>
    </row>
    <row r="413" spans="1:24">
      <c r="A413" s="3"/>
      <c r="B413" s="3"/>
      <c r="C413" s="3"/>
      <c r="D413" s="3"/>
      <c r="E413" s="79"/>
      <c r="F413" s="3"/>
      <c r="G413" s="77" t="e">
        <f>VLOOKUP($F$1&amp;F413,定价因子!E:F,2,0)</f>
        <v>#N/A</v>
      </c>
      <c r="H413" s="3"/>
      <c r="I413" s="77" t="e">
        <f>VLOOKUP($H$1&amp;H413,定价因子!E:F,2,0)</f>
        <v>#N/A</v>
      </c>
      <c r="J413" s="3"/>
      <c r="K413" s="77" t="e">
        <f>VLOOKUP($J$1&amp;J413,定价因子!E:F,2,0)</f>
        <v>#N/A</v>
      </c>
      <c r="L413" s="3"/>
      <c r="M413" s="77" t="e">
        <f>VLOOKUP($L$1&amp;L413,定价因子!E:F,2,0)</f>
        <v>#N/A</v>
      </c>
      <c r="N413" s="3"/>
      <c r="O413" s="77" t="e">
        <f>VLOOKUP($N$1&amp;N413,定价因子!E:F,2,0)</f>
        <v>#N/A</v>
      </c>
      <c r="P413" s="3"/>
      <c r="Q413" s="55" t="e">
        <f>VLOOKUP($P$1&amp;P413,定价因子!$E:$F,2,0)</f>
        <v>#N/A</v>
      </c>
      <c r="R413" s="3"/>
      <c r="S413" s="77" t="e">
        <f>VLOOKUP($R$1&amp;R413,定价因子!$E:$F,2,0)</f>
        <v>#N/A</v>
      </c>
      <c r="T413" s="61"/>
      <c r="U413" s="63"/>
      <c r="V413" s="63"/>
      <c r="W413" s="63"/>
      <c r="X413" s="3"/>
    </row>
    <row r="414" spans="1:24">
      <c r="A414" s="3"/>
      <c r="B414" s="3"/>
      <c r="C414" s="3"/>
      <c r="D414" s="3"/>
      <c r="E414" s="79"/>
      <c r="F414" s="3"/>
      <c r="G414" s="77" t="e">
        <f>VLOOKUP($F$1&amp;F414,定价因子!E:F,2,0)</f>
        <v>#N/A</v>
      </c>
      <c r="H414" s="3"/>
      <c r="I414" s="77" t="e">
        <f>VLOOKUP($H$1&amp;H414,定价因子!E:F,2,0)</f>
        <v>#N/A</v>
      </c>
      <c r="J414" s="3"/>
      <c r="K414" s="77" t="e">
        <f>VLOOKUP($J$1&amp;J414,定价因子!E:F,2,0)</f>
        <v>#N/A</v>
      </c>
      <c r="L414" s="3"/>
      <c r="M414" s="77" t="e">
        <f>VLOOKUP($L$1&amp;L414,定价因子!E:F,2,0)</f>
        <v>#N/A</v>
      </c>
      <c r="N414" s="3"/>
      <c r="O414" s="77" t="e">
        <f>VLOOKUP($N$1&amp;N414,定价因子!E:F,2,0)</f>
        <v>#N/A</v>
      </c>
      <c r="P414" s="3"/>
      <c r="Q414" s="55" t="e">
        <f>VLOOKUP($P$1&amp;P414,定价因子!$E:$F,2,0)</f>
        <v>#N/A</v>
      </c>
      <c r="R414" s="3"/>
      <c r="S414" s="77" t="e">
        <f>VLOOKUP($R$1&amp;R414,定价因子!$E:$F,2,0)</f>
        <v>#N/A</v>
      </c>
      <c r="T414" s="61"/>
      <c r="U414" s="63"/>
      <c r="V414" s="63"/>
      <c r="W414" s="63"/>
      <c r="X414" s="3"/>
    </row>
    <row r="415" spans="1:24">
      <c r="A415" s="3"/>
      <c r="B415" s="3"/>
      <c r="C415" s="3"/>
      <c r="D415" s="3"/>
      <c r="E415" s="79"/>
      <c r="F415" s="3"/>
      <c r="G415" s="77" t="e">
        <f>VLOOKUP($F$1&amp;F415,定价因子!E:F,2,0)</f>
        <v>#N/A</v>
      </c>
      <c r="H415" s="3"/>
      <c r="I415" s="77" t="e">
        <f>VLOOKUP($H$1&amp;H415,定价因子!E:F,2,0)</f>
        <v>#N/A</v>
      </c>
      <c r="J415" s="3"/>
      <c r="K415" s="77" t="e">
        <f>VLOOKUP($J$1&amp;J415,定价因子!E:F,2,0)</f>
        <v>#N/A</v>
      </c>
      <c r="L415" s="3"/>
      <c r="M415" s="77" t="e">
        <f>VLOOKUP($L$1&amp;L415,定价因子!E:F,2,0)</f>
        <v>#N/A</v>
      </c>
      <c r="N415" s="3"/>
      <c r="O415" s="77" t="e">
        <f>VLOOKUP($N$1&amp;N415,定价因子!E:F,2,0)</f>
        <v>#N/A</v>
      </c>
      <c r="P415" s="3"/>
      <c r="Q415" s="55" t="e">
        <f>VLOOKUP($P$1&amp;P415,定价因子!$E:$F,2,0)</f>
        <v>#N/A</v>
      </c>
      <c r="R415" s="3"/>
      <c r="S415" s="77" t="e">
        <f>VLOOKUP($R$1&amp;R415,定价因子!$E:$F,2,0)</f>
        <v>#N/A</v>
      </c>
      <c r="T415" s="61"/>
      <c r="U415" s="63"/>
      <c r="V415" s="63"/>
      <c r="W415" s="63"/>
      <c r="X415" s="3"/>
    </row>
    <row r="416" spans="1:24">
      <c r="A416" s="3"/>
      <c r="B416" s="3"/>
      <c r="C416" s="3"/>
      <c r="D416" s="3"/>
      <c r="E416" s="79"/>
      <c r="F416" s="3"/>
      <c r="G416" s="77" t="e">
        <f>VLOOKUP($F$1&amp;F416,定价因子!E:F,2,0)</f>
        <v>#N/A</v>
      </c>
      <c r="H416" s="3"/>
      <c r="I416" s="77" t="e">
        <f>VLOOKUP($H$1&amp;H416,定价因子!E:F,2,0)</f>
        <v>#N/A</v>
      </c>
      <c r="J416" s="3"/>
      <c r="K416" s="77" t="e">
        <f>VLOOKUP($J$1&amp;J416,定价因子!E:F,2,0)</f>
        <v>#N/A</v>
      </c>
      <c r="L416" s="3"/>
      <c r="M416" s="77" t="e">
        <f>VLOOKUP($L$1&amp;L416,定价因子!E:F,2,0)</f>
        <v>#N/A</v>
      </c>
      <c r="N416" s="3"/>
      <c r="O416" s="77" t="e">
        <f>VLOOKUP($N$1&amp;N416,定价因子!E:F,2,0)</f>
        <v>#N/A</v>
      </c>
      <c r="P416" s="3"/>
      <c r="Q416" s="55" t="e">
        <f>VLOOKUP($P$1&amp;P416,定价因子!$E:$F,2,0)</f>
        <v>#N/A</v>
      </c>
      <c r="R416" s="3"/>
      <c r="S416" s="77" t="e">
        <f>VLOOKUP($R$1&amp;R416,定价因子!$E:$F,2,0)</f>
        <v>#N/A</v>
      </c>
      <c r="T416" s="61"/>
      <c r="U416" s="63"/>
      <c r="V416" s="63"/>
      <c r="W416" s="63"/>
      <c r="X416" s="3"/>
    </row>
    <row r="417" spans="1:24">
      <c r="A417" s="3"/>
      <c r="B417" s="3"/>
      <c r="C417" s="3"/>
      <c r="D417" s="3"/>
      <c r="E417" s="79"/>
      <c r="F417" s="3"/>
      <c r="G417" s="77" t="e">
        <f>VLOOKUP($F$1&amp;F417,定价因子!E:F,2,0)</f>
        <v>#N/A</v>
      </c>
      <c r="H417" s="3"/>
      <c r="I417" s="77" t="e">
        <f>VLOOKUP($H$1&amp;H417,定价因子!E:F,2,0)</f>
        <v>#N/A</v>
      </c>
      <c r="J417" s="3"/>
      <c r="K417" s="77" t="e">
        <f>VLOOKUP($J$1&amp;J417,定价因子!E:F,2,0)</f>
        <v>#N/A</v>
      </c>
      <c r="L417" s="3"/>
      <c r="M417" s="77" t="e">
        <f>VLOOKUP($L$1&amp;L417,定价因子!E:F,2,0)</f>
        <v>#N/A</v>
      </c>
      <c r="N417" s="3"/>
      <c r="O417" s="77" t="e">
        <f>VLOOKUP($N$1&amp;N417,定价因子!E:F,2,0)</f>
        <v>#N/A</v>
      </c>
      <c r="P417" s="3"/>
      <c r="Q417" s="55" t="e">
        <f>VLOOKUP($P$1&amp;P417,定价因子!$E:$F,2,0)</f>
        <v>#N/A</v>
      </c>
      <c r="R417" s="3"/>
      <c r="S417" s="77" t="e">
        <f>VLOOKUP($R$1&amp;R417,定价因子!$E:$F,2,0)</f>
        <v>#N/A</v>
      </c>
      <c r="T417" s="61"/>
      <c r="U417" s="63"/>
      <c r="V417" s="63"/>
      <c r="W417" s="63"/>
      <c r="X417" s="3"/>
    </row>
    <row r="418" spans="1:24">
      <c r="A418" s="3"/>
      <c r="B418" s="3"/>
      <c r="C418" s="3"/>
      <c r="D418" s="3"/>
      <c r="E418" s="79"/>
      <c r="F418" s="3"/>
      <c r="G418" s="77" t="e">
        <f>VLOOKUP($F$1&amp;F418,定价因子!E:F,2,0)</f>
        <v>#N/A</v>
      </c>
      <c r="H418" s="3"/>
      <c r="I418" s="77" t="e">
        <f>VLOOKUP($H$1&amp;H418,定价因子!E:F,2,0)</f>
        <v>#N/A</v>
      </c>
      <c r="J418" s="3"/>
      <c r="K418" s="77" t="e">
        <f>VLOOKUP($J$1&amp;J418,定价因子!E:F,2,0)</f>
        <v>#N/A</v>
      </c>
      <c r="L418" s="3"/>
      <c r="M418" s="77" t="e">
        <f>VLOOKUP($L$1&amp;L418,定价因子!E:F,2,0)</f>
        <v>#N/A</v>
      </c>
      <c r="N418" s="3"/>
      <c r="O418" s="77" t="e">
        <f>VLOOKUP($N$1&amp;N418,定价因子!E:F,2,0)</f>
        <v>#N/A</v>
      </c>
      <c r="P418" s="3"/>
      <c r="Q418" s="55" t="e">
        <f>VLOOKUP($P$1&amp;P418,定价因子!$E:$F,2,0)</f>
        <v>#N/A</v>
      </c>
      <c r="R418" s="3"/>
      <c r="S418" s="77" t="e">
        <f>VLOOKUP($R$1&amp;R418,定价因子!$E:$F,2,0)</f>
        <v>#N/A</v>
      </c>
      <c r="T418" s="61"/>
      <c r="U418" s="63"/>
      <c r="V418" s="63"/>
      <c r="W418" s="63"/>
      <c r="X418" s="3"/>
    </row>
    <row r="419" spans="1:24">
      <c r="A419" s="3"/>
      <c r="B419" s="3"/>
      <c r="C419" s="3"/>
      <c r="D419" s="3"/>
      <c r="E419" s="79"/>
      <c r="F419" s="3"/>
      <c r="G419" s="77" t="e">
        <f>VLOOKUP($F$1&amp;F419,定价因子!E:F,2,0)</f>
        <v>#N/A</v>
      </c>
      <c r="H419" s="3"/>
      <c r="I419" s="77" t="e">
        <f>VLOOKUP($H$1&amp;H419,定价因子!E:F,2,0)</f>
        <v>#N/A</v>
      </c>
      <c r="J419" s="3"/>
      <c r="K419" s="77" t="e">
        <f>VLOOKUP($J$1&amp;J419,定价因子!E:F,2,0)</f>
        <v>#N/A</v>
      </c>
      <c r="L419" s="3"/>
      <c r="M419" s="77" t="e">
        <f>VLOOKUP($L$1&amp;L419,定价因子!E:F,2,0)</f>
        <v>#N/A</v>
      </c>
      <c r="N419" s="3"/>
      <c r="O419" s="77" t="e">
        <f>VLOOKUP($N$1&amp;N419,定价因子!E:F,2,0)</f>
        <v>#N/A</v>
      </c>
      <c r="P419" s="3"/>
      <c r="Q419" s="55" t="e">
        <f>VLOOKUP($P$1&amp;P419,定价因子!$E:$F,2,0)</f>
        <v>#N/A</v>
      </c>
      <c r="R419" s="3"/>
      <c r="S419" s="77" t="e">
        <f>VLOOKUP($R$1&amp;R419,定价因子!$E:$F,2,0)</f>
        <v>#N/A</v>
      </c>
      <c r="T419" s="61"/>
      <c r="U419" s="63"/>
      <c r="V419" s="63"/>
      <c r="W419" s="63"/>
      <c r="X419" s="3"/>
    </row>
    <row r="420" spans="1:24">
      <c r="A420" s="3"/>
      <c r="B420" s="3"/>
      <c r="C420" s="3"/>
      <c r="D420" s="3"/>
      <c r="E420" s="79"/>
      <c r="F420" s="3"/>
      <c r="G420" s="77" t="e">
        <f>VLOOKUP($F$1&amp;F420,定价因子!E:F,2,0)</f>
        <v>#N/A</v>
      </c>
      <c r="H420" s="3"/>
      <c r="I420" s="77" t="e">
        <f>VLOOKUP($H$1&amp;H420,定价因子!E:F,2,0)</f>
        <v>#N/A</v>
      </c>
      <c r="J420" s="3"/>
      <c r="K420" s="77" t="e">
        <f>VLOOKUP($J$1&amp;J420,定价因子!E:F,2,0)</f>
        <v>#N/A</v>
      </c>
      <c r="L420" s="3"/>
      <c r="M420" s="77" t="e">
        <f>VLOOKUP($L$1&amp;L420,定价因子!E:F,2,0)</f>
        <v>#N/A</v>
      </c>
      <c r="N420" s="3"/>
      <c r="O420" s="77" t="e">
        <f>VLOOKUP($N$1&amp;N420,定价因子!E:F,2,0)</f>
        <v>#N/A</v>
      </c>
      <c r="P420" s="3"/>
      <c r="Q420" s="55" t="e">
        <f>VLOOKUP($P$1&amp;P420,定价因子!$E:$F,2,0)</f>
        <v>#N/A</v>
      </c>
      <c r="R420" s="3"/>
      <c r="S420" s="77" t="e">
        <f>VLOOKUP($R$1&amp;R420,定价因子!$E:$F,2,0)</f>
        <v>#N/A</v>
      </c>
      <c r="T420" s="61"/>
      <c r="U420" s="63"/>
      <c r="V420" s="63"/>
      <c r="W420" s="63"/>
      <c r="X420" s="3"/>
    </row>
    <row r="421" spans="1:24">
      <c r="A421" s="3"/>
      <c r="B421" s="3"/>
      <c r="C421" s="3"/>
      <c r="D421" s="3"/>
      <c r="E421" s="79"/>
      <c r="F421" s="3"/>
      <c r="G421" s="77" t="e">
        <f>VLOOKUP($F$1&amp;F421,定价因子!E:F,2,0)</f>
        <v>#N/A</v>
      </c>
      <c r="H421" s="3"/>
      <c r="I421" s="77" t="e">
        <f>VLOOKUP($H$1&amp;H421,定价因子!E:F,2,0)</f>
        <v>#N/A</v>
      </c>
      <c r="J421" s="3"/>
      <c r="K421" s="77" t="e">
        <f>VLOOKUP($J$1&amp;J421,定价因子!E:F,2,0)</f>
        <v>#N/A</v>
      </c>
      <c r="L421" s="3"/>
      <c r="M421" s="77" t="e">
        <f>VLOOKUP($L$1&amp;L421,定价因子!E:F,2,0)</f>
        <v>#N/A</v>
      </c>
      <c r="N421" s="3"/>
      <c r="O421" s="77" t="e">
        <f>VLOOKUP($N$1&amp;N421,定价因子!E:F,2,0)</f>
        <v>#N/A</v>
      </c>
      <c r="P421" s="3"/>
      <c r="Q421" s="55" t="e">
        <f>VLOOKUP($P$1&amp;P421,定价因子!$E:$F,2,0)</f>
        <v>#N/A</v>
      </c>
      <c r="R421" s="3"/>
      <c r="S421" s="77" t="e">
        <f>VLOOKUP($R$1&amp;R421,定价因子!$E:$F,2,0)</f>
        <v>#N/A</v>
      </c>
      <c r="T421" s="61"/>
      <c r="U421" s="63"/>
      <c r="V421" s="63"/>
      <c r="W421" s="63"/>
      <c r="X421" s="3"/>
    </row>
    <row r="422" spans="1:24">
      <c r="A422" s="3"/>
      <c r="B422" s="3"/>
      <c r="C422" s="3"/>
      <c r="D422" s="3"/>
      <c r="E422" s="79"/>
      <c r="F422" s="3"/>
      <c r="G422" s="77" t="e">
        <f>VLOOKUP($F$1&amp;F422,定价因子!E:F,2,0)</f>
        <v>#N/A</v>
      </c>
      <c r="H422" s="3"/>
      <c r="I422" s="77" t="e">
        <f>VLOOKUP($H$1&amp;H422,定价因子!E:F,2,0)</f>
        <v>#N/A</v>
      </c>
      <c r="J422" s="3"/>
      <c r="K422" s="77" t="e">
        <f>VLOOKUP($J$1&amp;J422,定价因子!E:F,2,0)</f>
        <v>#N/A</v>
      </c>
      <c r="L422" s="3"/>
      <c r="M422" s="77" t="e">
        <f>VLOOKUP($L$1&amp;L422,定价因子!E:F,2,0)</f>
        <v>#N/A</v>
      </c>
      <c r="N422" s="3"/>
      <c r="O422" s="77" t="e">
        <f>VLOOKUP($N$1&amp;N422,定价因子!E:F,2,0)</f>
        <v>#N/A</v>
      </c>
      <c r="P422" s="3"/>
      <c r="Q422" s="55" t="e">
        <f>VLOOKUP($P$1&amp;P422,定价因子!$E:$F,2,0)</f>
        <v>#N/A</v>
      </c>
      <c r="R422" s="3"/>
      <c r="S422" s="77" t="e">
        <f>VLOOKUP($R$1&amp;R422,定价因子!$E:$F,2,0)</f>
        <v>#N/A</v>
      </c>
      <c r="T422" s="61"/>
      <c r="U422" s="63"/>
      <c r="V422" s="63"/>
      <c r="W422" s="63"/>
      <c r="X422" s="3"/>
    </row>
    <row r="423" spans="1:24">
      <c r="A423" s="3"/>
      <c r="B423" s="3"/>
      <c r="C423" s="3"/>
      <c r="D423" s="3"/>
      <c r="E423" s="79"/>
      <c r="F423" s="3"/>
      <c r="G423" s="77" t="e">
        <f>VLOOKUP($F$1&amp;F423,定价因子!E:F,2,0)</f>
        <v>#N/A</v>
      </c>
      <c r="H423" s="3"/>
      <c r="I423" s="77" t="e">
        <f>VLOOKUP($H$1&amp;H423,定价因子!E:F,2,0)</f>
        <v>#N/A</v>
      </c>
      <c r="J423" s="3"/>
      <c r="K423" s="77" t="e">
        <f>VLOOKUP($J$1&amp;J423,定价因子!E:F,2,0)</f>
        <v>#N/A</v>
      </c>
      <c r="L423" s="3"/>
      <c r="M423" s="77" t="e">
        <f>VLOOKUP($L$1&amp;L423,定价因子!E:F,2,0)</f>
        <v>#N/A</v>
      </c>
      <c r="N423" s="3"/>
      <c r="O423" s="77" t="e">
        <f>VLOOKUP($N$1&amp;N423,定价因子!E:F,2,0)</f>
        <v>#N/A</v>
      </c>
      <c r="P423" s="3"/>
      <c r="Q423" s="55" t="e">
        <f>VLOOKUP($P$1&amp;P423,定价因子!$E:$F,2,0)</f>
        <v>#N/A</v>
      </c>
      <c r="R423" s="3"/>
      <c r="S423" s="77" t="e">
        <f>VLOOKUP($R$1&amp;R423,定价因子!$E:$F,2,0)</f>
        <v>#N/A</v>
      </c>
      <c r="T423" s="61"/>
      <c r="U423" s="63"/>
      <c r="V423" s="63"/>
      <c r="W423" s="63"/>
      <c r="X423" s="3"/>
    </row>
    <row r="424" spans="1:24">
      <c r="A424" s="3"/>
      <c r="B424" s="3"/>
      <c r="C424" s="3"/>
      <c r="D424" s="3"/>
      <c r="E424" s="79"/>
      <c r="F424" s="3"/>
      <c r="G424" s="77" t="e">
        <f>VLOOKUP($F$1&amp;F424,定价因子!E:F,2,0)</f>
        <v>#N/A</v>
      </c>
      <c r="H424" s="3"/>
      <c r="I424" s="77" t="e">
        <f>VLOOKUP($H$1&amp;H424,定价因子!E:F,2,0)</f>
        <v>#N/A</v>
      </c>
      <c r="J424" s="3"/>
      <c r="K424" s="77" t="e">
        <f>VLOOKUP($J$1&amp;J424,定价因子!E:F,2,0)</f>
        <v>#N/A</v>
      </c>
      <c r="L424" s="3"/>
      <c r="M424" s="77" t="e">
        <f>VLOOKUP($L$1&amp;L424,定价因子!E:F,2,0)</f>
        <v>#N/A</v>
      </c>
      <c r="N424" s="3"/>
      <c r="O424" s="77" t="e">
        <f>VLOOKUP($N$1&amp;N424,定价因子!E:F,2,0)</f>
        <v>#N/A</v>
      </c>
      <c r="P424" s="3"/>
      <c r="Q424" s="55" t="e">
        <f>VLOOKUP($P$1&amp;P424,定价因子!$E:$F,2,0)</f>
        <v>#N/A</v>
      </c>
      <c r="R424" s="3"/>
      <c r="S424" s="77" t="e">
        <f>VLOOKUP($R$1&amp;R424,定价因子!$E:$F,2,0)</f>
        <v>#N/A</v>
      </c>
      <c r="T424" s="61"/>
      <c r="U424" s="63"/>
      <c r="V424" s="63"/>
      <c r="W424" s="63"/>
      <c r="X424" s="3"/>
    </row>
    <row r="425" spans="1:24">
      <c r="A425" s="3"/>
      <c r="B425" s="3"/>
      <c r="C425" s="3"/>
      <c r="D425" s="3"/>
      <c r="E425" s="79"/>
      <c r="F425" s="3"/>
      <c r="G425" s="77" t="e">
        <f>VLOOKUP($F$1&amp;F425,定价因子!E:F,2,0)</f>
        <v>#N/A</v>
      </c>
      <c r="H425" s="3"/>
      <c r="I425" s="77" t="e">
        <f>VLOOKUP($H$1&amp;H425,定价因子!E:F,2,0)</f>
        <v>#N/A</v>
      </c>
      <c r="J425" s="3"/>
      <c r="K425" s="77" t="e">
        <f>VLOOKUP($J$1&amp;J425,定价因子!E:F,2,0)</f>
        <v>#N/A</v>
      </c>
      <c r="L425" s="3"/>
      <c r="M425" s="77" t="e">
        <f>VLOOKUP($L$1&amp;L425,定价因子!E:F,2,0)</f>
        <v>#N/A</v>
      </c>
      <c r="N425" s="3"/>
      <c r="O425" s="77" t="e">
        <f>VLOOKUP($N$1&amp;N425,定价因子!E:F,2,0)</f>
        <v>#N/A</v>
      </c>
      <c r="P425" s="3"/>
      <c r="Q425" s="55" t="e">
        <f>VLOOKUP($P$1&amp;P425,定价因子!$E:$F,2,0)</f>
        <v>#N/A</v>
      </c>
      <c r="R425" s="3"/>
      <c r="S425" s="77" t="e">
        <f>VLOOKUP($R$1&amp;R425,定价因子!$E:$F,2,0)</f>
        <v>#N/A</v>
      </c>
      <c r="T425" s="61"/>
      <c r="U425" s="63"/>
      <c r="V425" s="63"/>
      <c r="W425" s="63"/>
      <c r="X425" s="3"/>
    </row>
    <row r="426" spans="1:24">
      <c r="A426" s="3"/>
      <c r="B426" s="3"/>
      <c r="C426" s="3"/>
      <c r="D426" s="3"/>
      <c r="E426" s="79"/>
      <c r="F426" s="3"/>
      <c r="G426" s="77" t="e">
        <f>VLOOKUP($F$1&amp;F426,定价因子!E:F,2,0)</f>
        <v>#N/A</v>
      </c>
      <c r="H426" s="3"/>
      <c r="I426" s="77" t="e">
        <f>VLOOKUP($H$1&amp;H426,定价因子!E:F,2,0)</f>
        <v>#N/A</v>
      </c>
      <c r="J426" s="3"/>
      <c r="K426" s="77" t="e">
        <f>VLOOKUP($J$1&amp;J426,定价因子!E:F,2,0)</f>
        <v>#N/A</v>
      </c>
      <c r="L426" s="3"/>
      <c r="M426" s="77" t="e">
        <f>VLOOKUP($L$1&amp;L426,定价因子!E:F,2,0)</f>
        <v>#N/A</v>
      </c>
      <c r="N426" s="3"/>
      <c r="O426" s="77" t="e">
        <f>VLOOKUP($N$1&amp;N426,定价因子!E:F,2,0)</f>
        <v>#N/A</v>
      </c>
      <c r="P426" s="3"/>
      <c r="Q426" s="55" t="e">
        <f>VLOOKUP($P$1&amp;P426,定价因子!$E:$F,2,0)</f>
        <v>#N/A</v>
      </c>
      <c r="R426" s="3"/>
      <c r="S426" s="77" t="e">
        <f>VLOOKUP($R$1&amp;R426,定价因子!$E:$F,2,0)</f>
        <v>#N/A</v>
      </c>
      <c r="T426" s="61"/>
      <c r="U426" s="63"/>
      <c r="V426" s="63"/>
      <c r="W426" s="63"/>
      <c r="X426" s="3"/>
    </row>
    <row r="427" spans="1:24">
      <c r="A427" s="3"/>
      <c r="B427" s="3"/>
      <c r="C427" s="3"/>
      <c r="D427" s="3"/>
      <c r="E427" s="79"/>
      <c r="F427" s="3"/>
      <c r="G427" s="77" t="e">
        <f>VLOOKUP($F$1&amp;F427,定价因子!E:F,2,0)</f>
        <v>#N/A</v>
      </c>
      <c r="H427" s="3"/>
      <c r="I427" s="77" t="e">
        <f>VLOOKUP($H$1&amp;H427,定价因子!E:F,2,0)</f>
        <v>#N/A</v>
      </c>
      <c r="J427" s="3"/>
      <c r="K427" s="77" t="e">
        <f>VLOOKUP($J$1&amp;J427,定价因子!E:F,2,0)</f>
        <v>#N/A</v>
      </c>
      <c r="L427" s="3"/>
      <c r="M427" s="77" t="e">
        <f>VLOOKUP($L$1&amp;L427,定价因子!E:F,2,0)</f>
        <v>#N/A</v>
      </c>
      <c r="N427" s="3"/>
      <c r="O427" s="77" t="e">
        <f>VLOOKUP($N$1&amp;N427,定价因子!E:F,2,0)</f>
        <v>#N/A</v>
      </c>
      <c r="P427" s="3"/>
      <c r="Q427" s="55" t="e">
        <f>VLOOKUP($P$1&amp;P427,定价因子!$E:$F,2,0)</f>
        <v>#N/A</v>
      </c>
      <c r="R427" s="3"/>
      <c r="S427" s="77" t="e">
        <f>VLOOKUP($R$1&amp;R427,定价因子!$E:$F,2,0)</f>
        <v>#N/A</v>
      </c>
      <c r="T427" s="61"/>
      <c r="U427" s="63"/>
      <c r="V427" s="63"/>
      <c r="W427" s="63"/>
      <c r="X427" s="3"/>
    </row>
    <row r="428" spans="1:24">
      <c r="A428" s="3"/>
      <c r="B428" s="3"/>
      <c r="C428" s="3"/>
      <c r="D428" s="3"/>
      <c r="E428" s="79"/>
      <c r="F428" s="3"/>
      <c r="G428" s="77" t="e">
        <f>VLOOKUP($F$1&amp;F428,定价因子!E:F,2,0)</f>
        <v>#N/A</v>
      </c>
      <c r="H428" s="3"/>
      <c r="I428" s="77" t="e">
        <f>VLOOKUP($H$1&amp;H428,定价因子!E:F,2,0)</f>
        <v>#N/A</v>
      </c>
      <c r="J428" s="3"/>
      <c r="K428" s="77" t="e">
        <f>VLOOKUP($J$1&amp;J428,定价因子!E:F,2,0)</f>
        <v>#N/A</v>
      </c>
      <c r="L428" s="3"/>
      <c r="M428" s="77" t="e">
        <f>VLOOKUP($L$1&amp;L428,定价因子!E:F,2,0)</f>
        <v>#N/A</v>
      </c>
      <c r="N428" s="3"/>
      <c r="O428" s="77" t="e">
        <f>VLOOKUP($N$1&amp;N428,定价因子!E:F,2,0)</f>
        <v>#N/A</v>
      </c>
      <c r="P428" s="3"/>
      <c r="Q428" s="55" t="e">
        <f>VLOOKUP($P$1&amp;P428,定价因子!$E:$F,2,0)</f>
        <v>#N/A</v>
      </c>
      <c r="R428" s="3"/>
      <c r="S428" s="77" t="e">
        <f>VLOOKUP($R$1&amp;R428,定价因子!$E:$F,2,0)</f>
        <v>#N/A</v>
      </c>
      <c r="T428" s="61"/>
      <c r="U428" s="63"/>
      <c r="V428" s="63"/>
      <c r="W428" s="63"/>
      <c r="X428" s="3"/>
    </row>
    <row r="429" spans="1:24">
      <c r="A429" s="3"/>
      <c r="B429" s="3"/>
      <c r="C429" s="3"/>
      <c r="D429" s="3"/>
      <c r="E429" s="79"/>
      <c r="F429" s="3"/>
      <c r="G429" s="77" t="e">
        <f>VLOOKUP($F$1&amp;F429,定价因子!E:F,2,0)</f>
        <v>#N/A</v>
      </c>
      <c r="H429" s="3"/>
      <c r="I429" s="77" t="e">
        <f>VLOOKUP($H$1&amp;H429,定价因子!E:F,2,0)</f>
        <v>#N/A</v>
      </c>
      <c r="J429" s="3"/>
      <c r="K429" s="77" t="e">
        <f>VLOOKUP($J$1&amp;J429,定价因子!E:F,2,0)</f>
        <v>#N/A</v>
      </c>
      <c r="L429" s="3"/>
      <c r="M429" s="77" t="e">
        <f>VLOOKUP($L$1&amp;L429,定价因子!E:F,2,0)</f>
        <v>#N/A</v>
      </c>
      <c r="N429" s="3"/>
      <c r="O429" s="77" t="e">
        <f>VLOOKUP($N$1&amp;N429,定价因子!E:F,2,0)</f>
        <v>#N/A</v>
      </c>
      <c r="P429" s="3"/>
      <c r="Q429" s="55" t="e">
        <f>VLOOKUP($P$1&amp;P429,定价因子!$E:$F,2,0)</f>
        <v>#N/A</v>
      </c>
      <c r="R429" s="3"/>
      <c r="S429" s="77" t="e">
        <f>VLOOKUP($R$1&amp;R429,定价因子!$E:$F,2,0)</f>
        <v>#N/A</v>
      </c>
      <c r="T429" s="61"/>
      <c r="U429" s="63"/>
      <c r="V429" s="63"/>
      <c r="W429" s="63"/>
      <c r="X429" s="3"/>
    </row>
    <row r="430" spans="1:24">
      <c r="A430" s="3"/>
      <c r="B430" s="3"/>
      <c r="C430" s="3"/>
      <c r="D430" s="3"/>
      <c r="E430" s="79"/>
      <c r="F430" s="3"/>
      <c r="G430" s="77" t="e">
        <f>VLOOKUP($F$1&amp;F430,定价因子!E:F,2,0)</f>
        <v>#N/A</v>
      </c>
      <c r="H430" s="3"/>
      <c r="I430" s="77" t="e">
        <f>VLOOKUP($H$1&amp;H430,定价因子!E:F,2,0)</f>
        <v>#N/A</v>
      </c>
      <c r="J430" s="3"/>
      <c r="K430" s="77" t="e">
        <f>VLOOKUP($J$1&amp;J430,定价因子!E:F,2,0)</f>
        <v>#N/A</v>
      </c>
      <c r="L430" s="3"/>
      <c r="M430" s="77" t="e">
        <f>VLOOKUP($L$1&amp;L430,定价因子!E:F,2,0)</f>
        <v>#N/A</v>
      </c>
      <c r="N430" s="3"/>
      <c r="O430" s="77" t="e">
        <f>VLOOKUP($N$1&amp;N430,定价因子!E:F,2,0)</f>
        <v>#N/A</v>
      </c>
      <c r="P430" s="3"/>
      <c r="Q430" s="55" t="e">
        <f>VLOOKUP($P$1&amp;P430,定价因子!$E:$F,2,0)</f>
        <v>#N/A</v>
      </c>
      <c r="R430" s="3"/>
      <c r="S430" s="77" t="e">
        <f>VLOOKUP($R$1&amp;R430,定价因子!$E:$F,2,0)</f>
        <v>#N/A</v>
      </c>
      <c r="T430" s="61"/>
      <c r="U430" s="63"/>
      <c r="V430" s="63"/>
      <c r="W430" s="63"/>
      <c r="X430" s="3"/>
    </row>
    <row r="431" spans="1:24">
      <c r="A431" s="3"/>
      <c r="B431" s="3"/>
      <c r="C431" s="3"/>
      <c r="D431" s="3"/>
      <c r="E431" s="79"/>
      <c r="F431" s="3"/>
      <c r="G431" s="77" t="e">
        <f>VLOOKUP($F$1&amp;F431,定价因子!E:F,2,0)</f>
        <v>#N/A</v>
      </c>
      <c r="H431" s="3"/>
      <c r="I431" s="77" t="e">
        <f>VLOOKUP($H$1&amp;H431,定价因子!E:F,2,0)</f>
        <v>#N/A</v>
      </c>
      <c r="J431" s="3"/>
      <c r="K431" s="77" t="e">
        <f>VLOOKUP($J$1&amp;J431,定价因子!E:F,2,0)</f>
        <v>#N/A</v>
      </c>
      <c r="L431" s="3"/>
      <c r="M431" s="77" t="e">
        <f>VLOOKUP($L$1&amp;L431,定价因子!E:F,2,0)</f>
        <v>#N/A</v>
      </c>
      <c r="N431" s="3"/>
      <c r="O431" s="77" t="e">
        <f>VLOOKUP($N$1&amp;N431,定价因子!E:F,2,0)</f>
        <v>#N/A</v>
      </c>
      <c r="P431" s="3"/>
      <c r="Q431" s="55" t="e">
        <f>VLOOKUP($P$1&amp;P431,定价因子!$E:$F,2,0)</f>
        <v>#N/A</v>
      </c>
      <c r="R431" s="3"/>
      <c r="S431" s="77" t="e">
        <f>VLOOKUP($R$1&amp;R431,定价因子!$E:$F,2,0)</f>
        <v>#N/A</v>
      </c>
      <c r="T431" s="61"/>
      <c r="U431" s="63"/>
      <c r="V431" s="63"/>
      <c r="W431" s="63"/>
      <c r="X431" s="3"/>
    </row>
    <row r="432" spans="1:24">
      <c r="A432" s="3"/>
      <c r="B432" s="3"/>
      <c r="C432" s="3"/>
      <c r="D432" s="3"/>
      <c r="E432" s="79"/>
      <c r="F432" s="3"/>
      <c r="G432" s="77" t="e">
        <f>VLOOKUP($F$1&amp;F432,定价因子!E:F,2,0)</f>
        <v>#N/A</v>
      </c>
      <c r="H432" s="3"/>
      <c r="I432" s="77" t="e">
        <f>VLOOKUP($H$1&amp;H432,定价因子!E:F,2,0)</f>
        <v>#N/A</v>
      </c>
      <c r="J432" s="3"/>
      <c r="K432" s="77" t="e">
        <f>VLOOKUP($J$1&amp;J432,定价因子!E:F,2,0)</f>
        <v>#N/A</v>
      </c>
      <c r="L432" s="3"/>
      <c r="M432" s="77" t="e">
        <f>VLOOKUP($L$1&amp;L432,定价因子!E:F,2,0)</f>
        <v>#N/A</v>
      </c>
      <c r="N432" s="3"/>
      <c r="O432" s="77" t="e">
        <f>VLOOKUP($N$1&amp;N432,定价因子!E:F,2,0)</f>
        <v>#N/A</v>
      </c>
      <c r="P432" s="3"/>
      <c r="Q432" s="55" t="e">
        <f>VLOOKUP($P$1&amp;P432,定价因子!$E:$F,2,0)</f>
        <v>#N/A</v>
      </c>
      <c r="R432" s="3"/>
      <c r="S432" s="77" t="e">
        <f>VLOOKUP($R$1&amp;R432,定价因子!$E:$F,2,0)</f>
        <v>#N/A</v>
      </c>
      <c r="T432" s="61"/>
      <c r="U432" s="63"/>
      <c r="V432" s="63"/>
      <c r="W432" s="63"/>
      <c r="X432" s="3"/>
    </row>
    <row r="433" spans="1:24">
      <c r="A433" s="3"/>
      <c r="B433" s="3"/>
      <c r="C433" s="3"/>
      <c r="D433" s="3"/>
      <c r="E433" s="79"/>
      <c r="F433" s="3"/>
      <c r="G433" s="77" t="e">
        <f>VLOOKUP($F$1&amp;F433,定价因子!E:F,2,0)</f>
        <v>#N/A</v>
      </c>
      <c r="H433" s="3"/>
      <c r="I433" s="77" t="e">
        <f>VLOOKUP($H$1&amp;H433,定价因子!E:F,2,0)</f>
        <v>#N/A</v>
      </c>
      <c r="J433" s="3"/>
      <c r="K433" s="77" t="e">
        <f>VLOOKUP($J$1&amp;J433,定价因子!E:F,2,0)</f>
        <v>#N/A</v>
      </c>
      <c r="L433" s="3"/>
      <c r="M433" s="77" t="e">
        <f>VLOOKUP($L$1&amp;L433,定价因子!E:F,2,0)</f>
        <v>#N/A</v>
      </c>
      <c r="N433" s="3"/>
      <c r="O433" s="77" t="e">
        <f>VLOOKUP($N$1&amp;N433,定价因子!E:F,2,0)</f>
        <v>#N/A</v>
      </c>
      <c r="P433" s="3"/>
      <c r="Q433" s="55" t="e">
        <f>VLOOKUP($P$1&amp;P433,定价因子!$E:$F,2,0)</f>
        <v>#N/A</v>
      </c>
      <c r="R433" s="3"/>
      <c r="S433" s="77" t="e">
        <f>VLOOKUP($R$1&amp;R433,定价因子!$E:$F,2,0)</f>
        <v>#N/A</v>
      </c>
      <c r="T433" s="61"/>
      <c r="U433" s="63"/>
      <c r="V433" s="63"/>
      <c r="W433" s="63"/>
      <c r="X433" s="3"/>
    </row>
    <row r="434" spans="1:24">
      <c r="A434" s="3"/>
      <c r="B434" s="3"/>
      <c r="C434" s="3"/>
      <c r="D434" s="3"/>
      <c r="E434" s="79"/>
      <c r="F434" s="3"/>
      <c r="G434" s="77" t="e">
        <f>VLOOKUP($F$1&amp;F434,定价因子!E:F,2,0)</f>
        <v>#N/A</v>
      </c>
      <c r="H434" s="3"/>
      <c r="I434" s="77" t="e">
        <f>VLOOKUP($H$1&amp;H434,定价因子!E:F,2,0)</f>
        <v>#N/A</v>
      </c>
      <c r="J434" s="3"/>
      <c r="K434" s="77" t="e">
        <f>VLOOKUP($J$1&amp;J434,定价因子!E:F,2,0)</f>
        <v>#N/A</v>
      </c>
      <c r="L434" s="3"/>
      <c r="M434" s="77" t="e">
        <f>VLOOKUP($L$1&amp;L434,定价因子!E:F,2,0)</f>
        <v>#N/A</v>
      </c>
      <c r="N434" s="3"/>
      <c r="O434" s="77" t="e">
        <f>VLOOKUP($N$1&amp;N434,定价因子!E:F,2,0)</f>
        <v>#N/A</v>
      </c>
      <c r="P434" s="3"/>
      <c r="Q434" s="55" t="e">
        <f>VLOOKUP($P$1&amp;P434,定价因子!$E:$F,2,0)</f>
        <v>#N/A</v>
      </c>
      <c r="R434" s="3"/>
      <c r="S434" s="77" t="e">
        <f>VLOOKUP($R$1&amp;R434,定价因子!$E:$F,2,0)</f>
        <v>#N/A</v>
      </c>
      <c r="T434" s="61"/>
      <c r="U434" s="63"/>
      <c r="V434" s="63"/>
      <c r="W434" s="63"/>
      <c r="X434" s="3"/>
    </row>
    <row r="435" spans="1:24">
      <c r="A435" s="3"/>
      <c r="B435" s="3"/>
      <c r="C435" s="3"/>
      <c r="D435" s="3"/>
      <c r="E435" s="79"/>
      <c r="F435" s="3"/>
      <c r="G435" s="77" t="e">
        <f>VLOOKUP($F$1&amp;F435,定价因子!E:F,2,0)</f>
        <v>#N/A</v>
      </c>
      <c r="H435" s="3"/>
      <c r="I435" s="77" t="e">
        <f>VLOOKUP($H$1&amp;H435,定价因子!E:F,2,0)</f>
        <v>#N/A</v>
      </c>
      <c r="J435" s="3"/>
      <c r="K435" s="77" t="e">
        <f>VLOOKUP($J$1&amp;J435,定价因子!E:F,2,0)</f>
        <v>#N/A</v>
      </c>
      <c r="L435" s="3"/>
      <c r="M435" s="77" t="e">
        <f>VLOOKUP($L$1&amp;L435,定价因子!E:F,2,0)</f>
        <v>#N/A</v>
      </c>
      <c r="N435" s="3"/>
      <c r="O435" s="77" t="e">
        <f>VLOOKUP($N$1&amp;N435,定价因子!E:F,2,0)</f>
        <v>#N/A</v>
      </c>
      <c r="P435" s="3"/>
      <c r="Q435" s="55" t="e">
        <f>VLOOKUP($P$1&amp;P435,定价因子!$E:$F,2,0)</f>
        <v>#N/A</v>
      </c>
      <c r="R435" s="3"/>
      <c r="S435" s="77" t="e">
        <f>VLOOKUP($R$1&amp;R435,定价因子!$E:$F,2,0)</f>
        <v>#N/A</v>
      </c>
      <c r="T435" s="61"/>
      <c r="U435" s="63"/>
      <c r="V435" s="63"/>
      <c r="W435" s="63"/>
      <c r="X435" s="3"/>
    </row>
    <row r="436" spans="1:24">
      <c r="A436" s="3"/>
      <c r="B436" s="3"/>
      <c r="C436" s="3"/>
      <c r="D436" s="3"/>
      <c r="E436" s="79"/>
      <c r="F436" s="3"/>
      <c r="G436" s="77" t="e">
        <f>VLOOKUP($F$1&amp;F436,定价因子!E:F,2,0)</f>
        <v>#N/A</v>
      </c>
      <c r="H436" s="3"/>
      <c r="I436" s="77" t="e">
        <f>VLOOKUP($H$1&amp;H436,定价因子!E:F,2,0)</f>
        <v>#N/A</v>
      </c>
      <c r="J436" s="3"/>
      <c r="K436" s="77" t="e">
        <f>VLOOKUP($J$1&amp;J436,定价因子!E:F,2,0)</f>
        <v>#N/A</v>
      </c>
      <c r="L436" s="3"/>
      <c r="M436" s="77" t="e">
        <f>VLOOKUP($L$1&amp;L436,定价因子!E:F,2,0)</f>
        <v>#N/A</v>
      </c>
      <c r="N436" s="3"/>
      <c r="O436" s="77" t="e">
        <f>VLOOKUP($N$1&amp;N436,定价因子!E:F,2,0)</f>
        <v>#N/A</v>
      </c>
      <c r="P436" s="3"/>
      <c r="Q436" s="55" t="e">
        <f>VLOOKUP($P$1&amp;P436,定价因子!$E:$F,2,0)</f>
        <v>#N/A</v>
      </c>
      <c r="R436" s="3"/>
      <c r="S436" s="77" t="e">
        <f>VLOOKUP($R$1&amp;R436,定价因子!$E:$F,2,0)</f>
        <v>#N/A</v>
      </c>
      <c r="T436" s="61"/>
      <c r="U436" s="63"/>
      <c r="V436" s="63"/>
      <c r="W436" s="63"/>
      <c r="X436" s="3"/>
    </row>
    <row r="437" spans="1:24">
      <c r="A437" s="3"/>
      <c r="B437" s="3"/>
      <c r="C437" s="3"/>
      <c r="D437" s="3"/>
      <c r="E437" s="79"/>
      <c r="F437" s="3"/>
      <c r="G437" s="77" t="e">
        <f>VLOOKUP($F$1&amp;F437,定价因子!E:F,2,0)</f>
        <v>#N/A</v>
      </c>
      <c r="H437" s="3"/>
      <c r="I437" s="77" t="e">
        <f>VLOOKUP($H$1&amp;H437,定价因子!E:F,2,0)</f>
        <v>#N/A</v>
      </c>
      <c r="J437" s="3"/>
      <c r="K437" s="77" t="e">
        <f>VLOOKUP($J$1&amp;J437,定价因子!E:F,2,0)</f>
        <v>#N/A</v>
      </c>
      <c r="L437" s="3"/>
      <c r="M437" s="77" t="e">
        <f>VLOOKUP($L$1&amp;L437,定价因子!E:F,2,0)</f>
        <v>#N/A</v>
      </c>
      <c r="N437" s="3"/>
      <c r="O437" s="77" t="e">
        <f>VLOOKUP($N$1&amp;N437,定价因子!E:F,2,0)</f>
        <v>#N/A</v>
      </c>
      <c r="P437" s="3"/>
      <c r="Q437" s="55" t="e">
        <f>VLOOKUP($P$1&amp;P437,定价因子!$E:$F,2,0)</f>
        <v>#N/A</v>
      </c>
      <c r="R437" s="3"/>
      <c r="S437" s="77" t="e">
        <f>VLOOKUP($R$1&amp;R437,定价因子!$E:$F,2,0)</f>
        <v>#N/A</v>
      </c>
      <c r="T437" s="61"/>
      <c r="U437" s="63"/>
      <c r="V437" s="63"/>
      <c r="W437" s="63"/>
      <c r="X437" s="3"/>
    </row>
    <row r="438" spans="1:24">
      <c r="A438" s="3"/>
      <c r="B438" s="3"/>
      <c r="C438" s="3"/>
      <c r="D438" s="3"/>
      <c r="E438" s="79"/>
      <c r="F438" s="3"/>
      <c r="G438" s="77" t="e">
        <f>VLOOKUP($F$1&amp;F438,定价因子!E:F,2,0)</f>
        <v>#N/A</v>
      </c>
      <c r="H438" s="3"/>
      <c r="I438" s="77" t="e">
        <f>VLOOKUP($H$1&amp;H438,定价因子!E:F,2,0)</f>
        <v>#N/A</v>
      </c>
      <c r="J438" s="3"/>
      <c r="K438" s="77" t="e">
        <f>VLOOKUP($J$1&amp;J438,定价因子!E:F,2,0)</f>
        <v>#N/A</v>
      </c>
      <c r="L438" s="3"/>
      <c r="M438" s="77" t="e">
        <f>VLOOKUP($L$1&amp;L438,定价因子!E:F,2,0)</f>
        <v>#N/A</v>
      </c>
      <c r="N438" s="3"/>
      <c r="O438" s="77" t="e">
        <f>VLOOKUP($N$1&amp;N438,定价因子!E:F,2,0)</f>
        <v>#N/A</v>
      </c>
      <c r="P438" s="3"/>
      <c r="Q438" s="55" t="e">
        <f>VLOOKUP($P$1&amp;P438,定价因子!$E:$F,2,0)</f>
        <v>#N/A</v>
      </c>
      <c r="R438" s="3"/>
      <c r="S438" s="77" t="e">
        <f>VLOOKUP($R$1&amp;R438,定价因子!$E:$F,2,0)</f>
        <v>#N/A</v>
      </c>
      <c r="T438" s="61"/>
      <c r="U438" s="63"/>
      <c r="V438" s="63"/>
      <c r="W438" s="63"/>
      <c r="X438" s="3"/>
    </row>
    <row r="439" spans="1:24">
      <c r="A439" s="3"/>
      <c r="B439" s="3"/>
      <c r="C439" s="3"/>
      <c r="D439" s="3"/>
      <c r="E439" s="79"/>
      <c r="F439" s="3"/>
      <c r="G439" s="77" t="e">
        <f>VLOOKUP($F$1&amp;F439,定价因子!E:F,2,0)</f>
        <v>#N/A</v>
      </c>
      <c r="H439" s="3"/>
      <c r="I439" s="77" t="e">
        <f>VLOOKUP($H$1&amp;H439,定价因子!E:F,2,0)</f>
        <v>#N/A</v>
      </c>
      <c r="J439" s="3"/>
      <c r="K439" s="77" t="e">
        <f>VLOOKUP($J$1&amp;J439,定价因子!E:F,2,0)</f>
        <v>#N/A</v>
      </c>
      <c r="L439" s="3"/>
      <c r="M439" s="77" t="e">
        <f>VLOOKUP($L$1&amp;L439,定价因子!E:F,2,0)</f>
        <v>#N/A</v>
      </c>
      <c r="N439" s="3"/>
      <c r="O439" s="77" t="e">
        <f>VLOOKUP($N$1&amp;N439,定价因子!E:F,2,0)</f>
        <v>#N/A</v>
      </c>
      <c r="P439" s="3"/>
      <c r="Q439" s="55" t="e">
        <f>VLOOKUP($P$1&amp;P439,定价因子!$E:$F,2,0)</f>
        <v>#N/A</v>
      </c>
      <c r="R439" s="3"/>
      <c r="S439" s="77" t="e">
        <f>VLOOKUP($R$1&amp;R439,定价因子!$E:$F,2,0)</f>
        <v>#N/A</v>
      </c>
      <c r="T439" s="61"/>
      <c r="U439" s="63"/>
      <c r="V439" s="63"/>
      <c r="W439" s="63"/>
      <c r="X439" s="3"/>
    </row>
    <row r="440" spans="1:24">
      <c r="A440" s="3"/>
      <c r="B440" s="3"/>
      <c r="C440" s="3"/>
      <c r="D440" s="3"/>
      <c r="E440" s="79"/>
      <c r="F440" s="3"/>
      <c r="G440" s="77" t="e">
        <f>VLOOKUP($F$1&amp;F440,定价因子!E:F,2,0)</f>
        <v>#N/A</v>
      </c>
      <c r="H440" s="3"/>
      <c r="I440" s="77" t="e">
        <f>VLOOKUP($H$1&amp;H440,定价因子!E:F,2,0)</f>
        <v>#N/A</v>
      </c>
      <c r="J440" s="3"/>
      <c r="K440" s="77" t="e">
        <f>VLOOKUP($J$1&amp;J440,定价因子!E:F,2,0)</f>
        <v>#N/A</v>
      </c>
      <c r="L440" s="3"/>
      <c r="M440" s="77" t="e">
        <f>VLOOKUP($L$1&amp;L440,定价因子!E:F,2,0)</f>
        <v>#N/A</v>
      </c>
      <c r="N440" s="3"/>
      <c r="O440" s="77" t="e">
        <f>VLOOKUP($N$1&amp;N440,定价因子!E:F,2,0)</f>
        <v>#N/A</v>
      </c>
      <c r="P440" s="3"/>
      <c r="Q440" s="55" t="e">
        <f>VLOOKUP($P$1&amp;P440,定价因子!$E:$F,2,0)</f>
        <v>#N/A</v>
      </c>
      <c r="R440" s="3"/>
      <c r="S440" s="77" t="e">
        <f>VLOOKUP($R$1&amp;R440,定价因子!$E:$F,2,0)</f>
        <v>#N/A</v>
      </c>
      <c r="T440" s="61"/>
      <c r="U440" s="63"/>
      <c r="V440" s="63"/>
      <c r="W440" s="63"/>
      <c r="X440" s="3"/>
    </row>
    <row r="441" spans="1:24">
      <c r="A441" s="3"/>
      <c r="B441" s="3"/>
      <c r="C441" s="3"/>
      <c r="D441" s="3"/>
      <c r="E441" s="79"/>
      <c r="F441" s="3"/>
      <c r="G441" s="77" t="e">
        <f>VLOOKUP($F$1&amp;F441,定价因子!E:F,2,0)</f>
        <v>#N/A</v>
      </c>
      <c r="H441" s="3"/>
      <c r="I441" s="77" t="e">
        <f>VLOOKUP($H$1&amp;H441,定价因子!E:F,2,0)</f>
        <v>#N/A</v>
      </c>
      <c r="J441" s="3"/>
      <c r="K441" s="77" t="e">
        <f>VLOOKUP($J$1&amp;J441,定价因子!E:F,2,0)</f>
        <v>#N/A</v>
      </c>
      <c r="L441" s="3"/>
      <c r="M441" s="77" t="e">
        <f>VLOOKUP($L$1&amp;L441,定价因子!E:F,2,0)</f>
        <v>#N/A</v>
      </c>
      <c r="N441" s="3"/>
      <c r="O441" s="77" t="e">
        <f>VLOOKUP($N$1&amp;N441,定价因子!E:F,2,0)</f>
        <v>#N/A</v>
      </c>
      <c r="P441" s="3"/>
      <c r="Q441" s="55" t="e">
        <f>VLOOKUP($P$1&amp;P441,定价因子!$E:$F,2,0)</f>
        <v>#N/A</v>
      </c>
      <c r="R441" s="3"/>
      <c r="S441" s="77" t="e">
        <f>VLOOKUP($R$1&amp;R441,定价因子!$E:$F,2,0)</f>
        <v>#N/A</v>
      </c>
      <c r="T441" s="61"/>
      <c r="U441" s="63"/>
      <c r="V441" s="63"/>
      <c r="W441" s="63"/>
      <c r="X441" s="3"/>
    </row>
    <row r="442" spans="1:24">
      <c r="A442" s="3"/>
      <c r="B442" s="3"/>
      <c r="C442" s="3"/>
      <c r="D442" s="3"/>
      <c r="E442" s="79"/>
      <c r="F442" s="3"/>
      <c r="G442" s="77" t="e">
        <f>VLOOKUP($F$1&amp;F442,定价因子!E:F,2,0)</f>
        <v>#N/A</v>
      </c>
      <c r="H442" s="3"/>
      <c r="I442" s="77" t="e">
        <f>VLOOKUP($H$1&amp;H442,定价因子!E:F,2,0)</f>
        <v>#N/A</v>
      </c>
      <c r="J442" s="3"/>
      <c r="K442" s="77" t="e">
        <f>VLOOKUP($J$1&amp;J442,定价因子!E:F,2,0)</f>
        <v>#N/A</v>
      </c>
      <c r="L442" s="3"/>
      <c r="M442" s="77" t="e">
        <f>VLOOKUP($L$1&amp;L442,定价因子!E:F,2,0)</f>
        <v>#N/A</v>
      </c>
      <c r="N442" s="3"/>
      <c r="O442" s="77" t="e">
        <f>VLOOKUP($N$1&amp;N442,定价因子!E:F,2,0)</f>
        <v>#N/A</v>
      </c>
      <c r="P442" s="3"/>
      <c r="Q442" s="55" t="e">
        <f>VLOOKUP($P$1&amp;P442,定价因子!$E:$F,2,0)</f>
        <v>#N/A</v>
      </c>
      <c r="R442" s="3"/>
      <c r="S442" s="77" t="e">
        <f>VLOOKUP($R$1&amp;R442,定价因子!$E:$F,2,0)</f>
        <v>#N/A</v>
      </c>
      <c r="T442" s="61"/>
      <c r="U442" s="63"/>
      <c r="V442" s="63"/>
      <c r="W442" s="63"/>
      <c r="X442" s="3"/>
    </row>
    <row r="443" spans="1:24">
      <c r="A443" s="3"/>
      <c r="B443" s="3"/>
      <c r="C443" s="3"/>
      <c r="D443" s="3"/>
      <c r="E443" s="79"/>
      <c r="F443" s="3"/>
      <c r="G443" s="77" t="e">
        <f>VLOOKUP($F$1&amp;F443,定价因子!E:F,2,0)</f>
        <v>#N/A</v>
      </c>
      <c r="H443" s="3"/>
      <c r="I443" s="77" t="e">
        <f>VLOOKUP($H$1&amp;H443,定价因子!E:F,2,0)</f>
        <v>#N/A</v>
      </c>
      <c r="J443" s="3"/>
      <c r="K443" s="77" t="e">
        <f>VLOOKUP($J$1&amp;J443,定价因子!E:F,2,0)</f>
        <v>#N/A</v>
      </c>
      <c r="L443" s="3"/>
      <c r="M443" s="77" t="e">
        <f>VLOOKUP($L$1&amp;L443,定价因子!E:F,2,0)</f>
        <v>#N/A</v>
      </c>
      <c r="N443" s="3"/>
      <c r="O443" s="77" t="e">
        <f>VLOOKUP($N$1&amp;N443,定价因子!E:F,2,0)</f>
        <v>#N/A</v>
      </c>
      <c r="P443" s="3"/>
      <c r="Q443" s="55" t="e">
        <f>VLOOKUP($P$1&amp;P443,定价因子!$E:$F,2,0)</f>
        <v>#N/A</v>
      </c>
      <c r="R443" s="3"/>
      <c r="S443" s="77" t="e">
        <f>VLOOKUP($R$1&amp;R443,定价因子!$E:$F,2,0)</f>
        <v>#N/A</v>
      </c>
      <c r="T443" s="61"/>
      <c r="U443" s="63"/>
      <c r="V443" s="63"/>
      <c r="W443" s="63"/>
      <c r="X443" s="3"/>
    </row>
    <row r="444" spans="1:24">
      <c r="A444" s="3"/>
      <c r="B444" s="3"/>
      <c r="C444" s="3"/>
      <c r="D444" s="3"/>
      <c r="E444" s="79"/>
      <c r="F444" s="3"/>
      <c r="G444" s="77" t="e">
        <f>VLOOKUP($F$1&amp;F444,定价因子!E:F,2,0)</f>
        <v>#N/A</v>
      </c>
      <c r="H444" s="3"/>
      <c r="I444" s="77" t="e">
        <f>VLOOKUP($H$1&amp;H444,定价因子!E:F,2,0)</f>
        <v>#N/A</v>
      </c>
      <c r="J444" s="3"/>
      <c r="K444" s="77" t="e">
        <f>VLOOKUP($J$1&amp;J444,定价因子!E:F,2,0)</f>
        <v>#N/A</v>
      </c>
      <c r="L444" s="3"/>
      <c r="M444" s="77" t="e">
        <f>VLOOKUP($L$1&amp;L444,定价因子!E:F,2,0)</f>
        <v>#N/A</v>
      </c>
      <c r="N444" s="3"/>
      <c r="O444" s="77" t="e">
        <f>VLOOKUP($N$1&amp;N444,定价因子!E:F,2,0)</f>
        <v>#N/A</v>
      </c>
      <c r="P444" s="3"/>
      <c r="Q444" s="55" t="e">
        <f>VLOOKUP($P$1&amp;P444,定价因子!$E:$F,2,0)</f>
        <v>#N/A</v>
      </c>
      <c r="R444" s="3"/>
      <c r="S444" s="77" t="e">
        <f>VLOOKUP($R$1&amp;R444,定价因子!$E:$F,2,0)</f>
        <v>#N/A</v>
      </c>
      <c r="T444" s="61"/>
      <c r="U444" s="63"/>
      <c r="V444" s="63"/>
      <c r="W444" s="63"/>
      <c r="X444" s="3"/>
    </row>
    <row r="445" spans="1:24">
      <c r="A445" s="3"/>
      <c r="B445" s="3"/>
      <c r="C445" s="3"/>
      <c r="D445" s="3"/>
      <c r="E445" s="79"/>
      <c r="F445" s="3"/>
      <c r="G445" s="77" t="e">
        <f>VLOOKUP($F$1&amp;F445,定价因子!E:F,2,0)</f>
        <v>#N/A</v>
      </c>
      <c r="H445" s="3"/>
      <c r="I445" s="77" t="e">
        <f>VLOOKUP($H$1&amp;H445,定价因子!E:F,2,0)</f>
        <v>#N/A</v>
      </c>
      <c r="J445" s="3"/>
      <c r="K445" s="77" t="e">
        <f>VLOOKUP($J$1&amp;J445,定价因子!E:F,2,0)</f>
        <v>#N/A</v>
      </c>
      <c r="L445" s="3"/>
      <c r="M445" s="77" t="e">
        <f>VLOOKUP($L$1&amp;L445,定价因子!E:F,2,0)</f>
        <v>#N/A</v>
      </c>
      <c r="N445" s="3"/>
      <c r="O445" s="77" t="e">
        <f>VLOOKUP($N$1&amp;N445,定价因子!E:F,2,0)</f>
        <v>#N/A</v>
      </c>
      <c r="P445" s="3"/>
      <c r="Q445" s="55" t="e">
        <f>VLOOKUP($P$1&amp;P445,定价因子!$E:$F,2,0)</f>
        <v>#N/A</v>
      </c>
      <c r="R445" s="3"/>
      <c r="S445" s="77" t="e">
        <f>VLOOKUP($R$1&amp;R445,定价因子!$E:$F,2,0)</f>
        <v>#N/A</v>
      </c>
      <c r="T445" s="61"/>
      <c r="U445" s="63"/>
      <c r="V445" s="63"/>
      <c r="W445" s="63"/>
      <c r="X445" s="3"/>
    </row>
    <row r="446" spans="1:24">
      <c r="A446" s="3"/>
      <c r="B446" s="3"/>
      <c r="C446" s="3"/>
      <c r="D446" s="3"/>
      <c r="E446" s="79"/>
      <c r="F446" s="3"/>
      <c r="G446" s="77" t="e">
        <f>VLOOKUP($F$1&amp;F446,定价因子!E:F,2,0)</f>
        <v>#N/A</v>
      </c>
      <c r="H446" s="3"/>
      <c r="I446" s="77" t="e">
        <f>VLOOKUP($H$1&amp;H446,定价因子!E:F,2,0)</f>
        <v>#N/A</v>
      </c>
      <c r="J446" s="3"/>
      <c r="K446" s="77" t="e">
        <f>VLOOKUP($J$1&amp;J446,定价因子!E:F,2,0)</f>
        <v>#N/A</v>
      </c>
      <c r="L446" s="3"/>
      <c r="M446" s="77" t="e">
        <f>VLOOKUP($L$1&amp;L446,定价因子!E:F,2,0)</f>
        <v>#N/A</v>
      </c>
      <c r="N446" s="3"/>
      <c r="O446" s="77" t="e">
        <f>VLOOKUP($N$1&amp;N446,定价因子!E:F,2,0)</f>
        <v>#N/A</v>
      </c>
      <c r="P446" s="3"/>
      <c r="Q446" s="55" t="e">
        <f>VLOOKUP($P$1&amp;P446,定价因子!$E:$F,2,0)</f>
        <v>#N/A</v>
      </c>
      <c r="R446" s="3"/>
      <c r="S446" s="77" t="e">
        <f>VLOOKUP($R$1&amp;R446,定价因子!$E:$F,2,0)</f>
        <v>#N/A</v>
      </c>
      <c r="T446" s="61"/>
      <c r="U446" s="63"/>
      <c r="V446" s="63"/>
      <c r="W446" s="63"/>
      <c r="X446" s="3"/>
    </row>
    <row r="447" spans="1:24">
      <c r="A447" s="3"/>
      <c r="B447" s="3"/>
      <c r="C447" s="3"/>
      <c r="D447" s="3"/>
      <c r="E447" s="79"/>
      <c r="F447" s="3"/>
      <c r="G447" s="77" t="e">
        <f>VLOOKUP($F$1&amp;F447,定价因子!E:F,2,0)</f>
        <v>#N/A</v>
      </c>
      <c r="H447" s="3"/>
      <c r="I447" s="77" t="e">
        <f>VLOOKUP($H$1&amp;H447,定价因子!E:F,2,0)</f>
        <v>#N/A</v>
      </c>
      <c r="J447" s="3"/>
      <c r="K447" s="77" t="e">
        <f>VLOOKUP($J$1&amp;J447,定价因子!E:F,2,0)</f>
        <v>#N/A</v>
      </c>
      <c r="L447" s="3"/>
      <c r="M447" s="77" t="e">
        <f>VLOOKUP($L$1&amp;L447,定价因子!E:F,2,0)</f>
        <v>#N/A</v>
      </c>
      <c r="N447" s="3"/>
      <c r="O447" s="77" t="e">
        <f>VLOOKUP($N$1&amp;N447,定价因子!E:F,2,0)</f>
        <v>#N/A</v>
      </c>
      <c r="P447" s="3"/>
      <c r="Q447" s="55" t="e">
        <f>VLOOKUP($P$1&amp;P447,定价因子!$E:$F,2,0)</f>
        <v>#N/A</v>
      </c>
      <c r="R447" s="3"/>
      <c r="S447" s="77" t="e">
        <f>VLOOKUP($R$1&amp;R447,定价因子!$E:$F,2,0)</f>
        <v>#N/A</v>
      </c>
      <c r="T447" s="61"/>
      <c r="U447" s="63"/>
      <c r="V447" s="63"/>
      <c r="W447" s="63"/>
      <c r="X447" s="3"/>
    </row>
    <row r="448" spans="1:24">
      <c r="A448" s="3"/>
      <c r="B448" s="3"/>
      <c r="C448" s="3"/>
      <c r="D448" s="3"/>
      <c r="E448" s="79"/>
      <c r="F448" s="3"/>
      <c r="G448" s="77" t="e">
        <f>VLOOKUP($F$1&amp;F448,定价因子!E:F,2,0)</f>
        <v>#N/A</v>
      </c>
      <c r="H448" s="3"/>
      <c r="I448" s="77" t="e">
        <f>VLOOKUP($H$1&amp;H448,定价因子!E:F,2,0)</f>
        <v>#N/A</v>
      </c>
      <c r="J448" s="3"/>
      <c r="K448" s="77" t="e">
        <f>VLOOKUP($J$1&amp;J448,定价因子!E:F,2,0)</f>
        <v>#N/A</v>
      </c>
      <c r="L448" s="3"/>
      <c r="M448" s="77" t="e">
        <f>VLOOKUP($L$1&amp;L448,定价因子!E:F,2,0)</f>
        <v>#N/A</v>
      </c>
      <c r="N448" s="3"/>
      <c r="O448" s="77" t="e">
        <f>VLOOKUP($N$1&amp;N448,定价因子!E:F,2,0)</f>
        <v>#N/A</v>
      </c>
      <c r="P448" s="3"/>
      <c r="Q448" s="55" t="e">
        <f>VLOOKUP($P$1&amp;P448,定价因子!$E:$F,2,0)</f>
        <v>#N/A</v>
      </c>
      <c r="R448" s="3"/>
      <c r="S448" s="77" t="e">
        <f>VLOOKUP($R$1&amp;R448,定价因子!$E:$F,2,0)</f>
        <v>#N/A</v>
      </c>
      <c r="T448" s="61"/>
      <c r="U448" s="63"/>
      <c r="V448" s="63"/>
      <c r="W448" s="63"/>
      <c r="X448" s="3"/>
    </row>
    <row r="449" spans="1:24">
      <c r="A449" s="3"/>
      <c r="B449" s="3"/>
      <c r="C449" s="3"/>
      <c r="D449" s="3"/>
      <c r="E449" s="79"/>
      <c r="F449" s="3"/>
      <c r="G449" s="77" t="e">
        <f>VLOOKUP($F$1&amp;F449,定价因子!E:F,2,0)</f>
        <v>#N/A</v>
      </c>
      <c r="H449" s="3"/>
      <c r="I449" s="77" t="e">
        <f>VLOOKUP($H$1&amp;H449,定价因子!E:F,2,0)</f>
        <v>#N/A</v>
      </c>
      <c r="J449" s="3"/>
      <c r="K449" s="77" t="e">
        <f>VLOOKUP($J$1&amp;J449,定价因子!E:F,2,0)</f>
        <v>#N/A</v>
      </c>
      <c r="L449" s="3"/>
      <c r="M449" s="77" t="e">
        <f>VLOOKUP($L$1&amp;L449,定价因子!E:F,2,0)</f>
        <v>#N/A</v>
      </c>
      <c r="N449" s="3"/>
      <c r="O449" s="77" t="e">
        <f>VLOOKUP($N$1&amp;N449,定价因子!E:F,2,0)</f>
        <v>#N/A</v>
      </c>
      <c r="P449" s="3"/>
      <c r="Q449" s="55" t="e">
        <f>VLOOKUP($P$1&amp;P449,定价因子!$E:$F,2,0)</f>
        <v>#N/A</v>
      </c>
      <c r="R449" s="3"/>
      <c r="S449" s="77" t="e">
        <f>VLOOKUP($R$1&amp;R449,定价因子!$E:$F,2,0)</f>
        <v>#N/A</v>
      </c>
      <c r="T449" s="61"/>
      <c r="U449" s="63"/>
      <c r="V449" s="63"/>
      <c r="W449" s="63"/>
      <c r="X449" s="3"/>
    </row>
    <row r="450" spans="1:24">
      <c r="A450" s="3"/>
      <c r="B450" s="3"/>
      <c r="C450" s="3"/>
      <c r="D450" s="3"/>
      <c r="E450" s="79"/>
      <c r="F450" s="3"/>
      <c r="G450" s="77" t="e">
        <f>VLOOKUP($F$1&amp;F450,定价因子!E:F,2,0)</f>
        <v>#N/A</v>
      </c>
      <c r="H450" s="3"/>
      <c r="I450" s="77" t="e">
        <f>VLOOKUP($H$1&amp;H450,定价因子!E:F,2,0)</f>
        <v>#N/A</v>
      </c>
      <c r="J450" s="3"/>
      <c r="K450" s="77" t="e">
        <f>VLOOKUP($J$1&amp;J450,定价因子!E:F,2,0)</f>
        <v>#N/A</v>
      </c>
      <c r="L450" s="3"/>
      <c r="M450" s="77" t="e">
        <f>VLOOKUP($L$1&amp;L450,定价因子!E:F,2,0)</f>
        <v>#N/A</v>
      </c>
      <c r="N450" s="3"/>
      <c r="O450" s="77" t="e">
        <f>VLOOKUP($N$1&amp;N450,定价因子!E:F,2,0)</f>
        <v>#N/A</v>
      </c>
      <c r="P450" s="3"/>
      <c r="Q450" s="55" t="e">
        <f>VLOOKUP($P$1&amp;P450,定价因子!$E:$F,2,0)</f>
        <v>#N/A</v>
      </c>
      <c r="R450" s="3"/>
      <c r="S450" s="77" t="e">
        <f>VLOOKUP($R$1&amp;R450,定价因子!$E:$F,2,0)</f>
        <v>#N/A</v>
      </c>
      <c r="T450" s="61"/>
      <c r="U450" s="63"/>
      <c r="V450" s="63"/>
      <c r="W450" s="63"/>
      <c r="X450" s="3"/>
    </row>
    <row r="451" spans="1:24">
      <c r="A451" s="3"/>
      <c r="B451" s="3"/>
      <c r="C451" s="3"/>
      <c r="D451" s="3"/>
      <c r="E451" s="79"/>
      <c r="F451" s="3"/>
      <c r="G451" s="77" t="e">
        <f>VLOOKUP($F$1&amp;F451,定价因子!E:F,2,0)</f>
        <v>#N/A</v>
      </c>
      <c r="H451" s="3"/>
      <c r="I451" s="77" t="e">
        <f>VLOOKUP($H$1&amp;H451,定价因子!E:F,2,0)</f>
        <v>#N/A</v>
      </c>
      <c r="J451" s="3"/>
      <c r="K451" s="77" t="e">
        <f>VLOOKUP($J$1&amp;J451,定价因子!E:F,2,0)</f>
        <v>#N/A</v>
      </c>
      <c r="L451" s="3"/>
      <c r="M451" s="77" t="e">
        <f>VLOOKUP($L$1&amp;L451,定价因子!E:F,2,0)</f>
        <v>#N/A</v>
      </c>
      <c r="N451" s="3"/>
      <c r="O451" s="77" t="e">
        <f>VLOOKUP($N$1&amp;N451,定价因子!E:F,2,0)</f>
        <v>#N/A</v>
      </c>
      <c r="P451" s="3"/>
      <c r="Q451" s="55" t="e">
        <f>VLOOKUP($P$1&amp;P451,定价因子!$E:$F,2,0)</f>
        <v>#N/A</v>
      </c>
      <c r="R451" s="3"/>
      <c r="S451" s="77" t="e">
        <f>VLOOKUP($R$1&amp;R451,定价因子!$E:$F,2,0)</f>
        <v>#N/A</v>
      </c>
      <c r="T451" s="61"/>
      <c r="U451" s="63"/>
      <c r="V451" s="63"/>
      <c r="W451" s="63"/>
      <c r="X451" s="3"/>
    </row>
    <row r="452" spans="1:24">
      <c r="A452" s="3"/>
      <c r="B452" s="3"/>
      <c r="C452" s="3"/>
      <c r="D452" s="3"/>
      <c r="E452" s="79"/>
      <c r="F452" s="3"/>
      <c r="G452" s="77" t="e">
        <f>VLOOKUP($F$1&amp;F452,定价因子!E:F,2,0)</f>
        <v>#N/A</v>
      </c>
      <c r="H452" s="3"/>
      <c r="I452" s="77" t="e">
        <f>VLOOKUP($H$1&amp;H452,定价因子!E:F,2,0)</f>
        <v>#N/A</v>
      </c>
      <c r="J452" s="3"/>
      <c r="K452" s="77" t="e">
        <f>VLOOKUP($J$1&amp;J452,定价因子!E:F,2,0)</f>
        <v>#N/A</v>
      </c>
      <c r="L452" s="3"/>
      <c r="M452" s="77" t="e">
        <f>VLOOKUP($L$1&amp;L452,定价因子!E:F,2,0)</f>
        <v>#N/A</v>
      </c>
      <c r="N452" s="3"/>
      <c r="O452" s="77" t="e">
        <f>VLOOKUP($N$1&amp;N452,定价因子!E:F,2,0)</f>
        <v>#N/A</v>
      </c>
      <c r="P452" s="3"/>
      <c r="Q452" s="55" t="e">
        <f>VLOOKUP($P$1&amp;P452,定价因子!$E:$F,2,0)</f>
        <v>#N/A</v>
      </c>
      <c r="R452" s="3"/>
      <c r="S452" s="77" t="e">
        <f>VLOOKUP($R$1&amp;R452,定价因子!$E:$F,2,0)</f>
        <v>#N/A</v>
      </c>
      <c r="T452" s="61"/>
      <c r="U452" s="63"/>
      <c r="V452" s="63"/>
      <c r="W452" s="63"/>
      <c r="X452" s="3"/>
    </row>
    <row r="453" spans="1:24">
      <c r="A453" s="3"/>
      <c r="B453" s="3"/>
      <c r="C453" s="3"/>
      <c r="D453" s="3"/>
      <c r="E453" s="79"/>
      <c r="F453" s="3"/>
      <c r="G453" s="77" t="e">
        <f>VLOOKUP($F$1&amp;F453,定价因子!E:F,2,0)</f>
        <v>#N/A</v>
      </c>
      <c r="H453" s="3"/>
      <c r="I453" s="77" t="e">
        <f>VLOOKUP($H$1&amp;H453,定价因子!E:F,2,0)</f>
        <v>#N/A</v>
      </c>
      <c r="J453" s="3"/>
      <c r="K453" s="77" t="e">
        <f>VLOOKUP($J$1&amp;J453,定价因子!E:F,2,0)</f>
        <v>#N/A</v>
      </c>
      <c r="L453" s="3"/>
      <c r="M453" s="77" t="e">
        <f>VLOOKUP($L$1&amp;L453,定价因子!E:F,2,0)</f>
        <v>#N/A</v>
      </c>
      <c r="N453" s="3"/>
      <c r="O453" s="77" t="e">
        <f>VLOOKUP($N$1&amp;N453,定价因子!E:F,2,0)</f>
        <v>#N/A</v>
      </c>
      <c r="P453" s="3"/>
      <c r="Q453" s="55" t="e">
        <f>VLOOKUP($P$1&amp;P453,定价因子!$E:$F,2,0)</f>
        <v>#N/A</v>
      </c>
      <c r="R453" s="3"/>
      <c r="S453" s="77" t="e">
        <f>VLOOKUP($R$1&amp;R453,定价因子!$E:$F,2,0)</f>
        <v>#N/A</v>
      </c>
      <c r="T453" s="61"/>
      <c r="U453" s="63"/>
      <c r="V453" s="63"/>
      <c r="W453" s="63"/>
      <c r="X453" s="3"/>
    </row>
    <row r="454" spans="1:24">
      <c r="A454" s="3"/>
      <c r="B454" s="3"/>
      <c r="C454" s="3"/>
      <c r="D454" s="3"/>
      <c r="E454" s="79"/>
      <c r="F454" s="3"/>
      <c r="G454" s="77" t="e">
        <f>VLOOKUP($F$1&amp;F454,定价因子!E:F,2,0)</f>
        <v>#N/A</v>
      </c>
      <c r="H454" s="3"/>
      <c r="I454" s="77" t="e">
        <f>VLOOKUP($H$1&amp;H454,定价因子!E:F,2,0)</f>
        <v>#N/A</v>
      </c>
      <c r="J454" s="3"/>
      <c r="K454" s="77" t="e">
        <f>VLOOKUP($J$1&amp;J454,定价因子!E:F,2,0)</f>
        <v>#N/A</v>
      </c>
      <c r="L454" s="3"/>
      <c r="M454" s="77" t="e">
        <f>VLOOKUP($L$1&amp;L454,定价因子!E:F,2,0)</f>
        <v>#N/A</v>
      </c>
      <c r="N454" s="3"/>
      <c r="O454" s="77" t="e">
        <f>VLOOKUP($N$1&amp;N454,定价因子!E:F,2,0)</f>
        <v>#N/A</v>
      </c>
      <c r="P454" s="3"/>
      <c r="Q454" s="55" t="e">
        <f>VLOOKUP($P$1&amp;P454,定价因子!$E:$F,2,0)</f>
        <v>#N/A</v>
      </c>
      <c r="R454" s="3"/>
      <c r="S454" s="77" t="e">
        <f>VLOOKUP($R$1&amp;R454,定价因子!$E:$F,2,0)</f>
        <v>#N/A</v>
      </c>
      <c r="T454" s="61"/>
      <c r="U454" s="63"/>
      <c r="V454" s="63"/>
      <c r="W454" s="63"/>
      <c r="X454" s="3"/>
    </row>
    <row r="455" spans="1:24">
      <c r="A455" s="3"/>
      <c r="B455" s="3"/>
      <c r="C455" s="3"/>
      <c r="D455" s="3"/>
      <c r="E455" s="79"/>
      <c r="F455" s="3"/>
      <c r="G455" s="77" t="e">
        <f>VLOOKUP($F$1&amp;F455,定价因子!E:F,2,0)</f>
        <v>#N/A</v>
      </c>
      <c r="H455" s="3"/>
      <c r="I455" s="77" t="e">
        <f>VLOOKUP($H$1&amp;H455,定价因子!E:F,2,0)</f>
        <v>#N/A</v>
      </c>
      <c r="J455" s="3"/>
      <c r="K455" s="77" t="e">
        <f>VLOOKUP($J$1&amp;J455,定价因子!E:F,2,0)</f>
        <v>#N/A</v>
      </c>
      <c r="L455" s="3"/>
      <c r="M455" s="77" t="e">
        <f>VLOOKUP($L$1&amp;L455,定价因子!E:F,2,0)</f>
        <v>#N/A</v>
      </c>
      <c r="N455" s="3"/>
      <c r="O455" s="77" t="e">
        <f>VLOOKUP($N$1&amp;N455,定价因子!E:F,2,0)</f>
        <v>#N/A</v>
      </c>
      <c r="P455" s="3"/>
      <c r="Q455" s="55" t="e">
        <f>VLOOKUP($P$1&amp;P455,定价因子!$E:$F,2,0)</f>
        <v>#N/A</v>
      </c>
      <c r="R455" s="3"/>
      <c r="S455" s="77" t="e">
        <f>VLOOKUP($R$1&amp;R455,定价因子!$E:$F,2,0)</f>
        <v>#N/A</v>
      </c>
      <c r="T455" s="61"/>
      <c r="U455" s="63"/>
      <c r="V455" s="63"/>
      <c r="W455" s="63"/>
      <c r="X455" s="3"/>
    </row>
    <row r="456" spans="1:24">
      <c r="A456" s="3"/>
      <c r="B456" s="3"/>
      <c r="C456" s="3"/>
      <c r="D456" s="3"/>
      <c r="E456" s="79"/>
      <c r="F456" s="3"/>
      <c r="G456" s="77" t="e">
        <f>VLOOKUP($F$1&amp;F456,定价因子!E:F,2,0)</f>
        <v>#N/A</v>
      </c>
      <c r="H456" s="3"/>
      <c r="I456" s="77" t="e">
        <f>VLOOKUP($H$1&amp;H456,定价因子!E:F,2,0)</f>
        <v>#N/A</v>
      </c>
      <c r="J456" s="3"/>
      <c r="K456" s="77" t="e">
        <f>VLOOKUP($J$1&amp;J456,定价因子!E:F,2,0)</f>
        <v>#N/A</v>
      </c>
      <c r="L456" s="3"/>
      <c r="M456" s="77" t="e">
        <f>VLOOKUP($L$1&amp;L456,定价因子!E:F,2,0)</f>
        <v>#N/A</v>
      </c>
      <c r="N456" s="3"/>
      <c r="O456" s="77" t="e">
        <f>VLOOKUP($N$1&amp;N456,定价因子!E:F,2,0)</f>
        <v>#N/A</v>
      </c>
      <c r="P456" s="3"/>
      <c r="Q456" s="55" t="e">
        <f>VLOOKUP($P$1&amp;P456,定价因子!$E:$F,2,0)</f>
        <v>#N/A</v>
      </c>
      <c r="R456" s="3"/>
      <c r="S456" s="77" t="e">
        <f>VLOOKUP($R$1&amp;R456,定价因子!$E:$F,2,0)</f>
        <v>#N/A</v>
      </c>
      <c r="T456" s="61"/>
      <c r="U456" s="63"/>
      <c r="V456" s="63"/>
      <c r="W456" s="63"/>
      <c r="X456" s="3"/>
    </row>
    <row r="457" spans="1:24">
      <c r="A457" s="3"/>
      <c r="B457" s="3"/>
      <c r="C457" s="3"/>
      <c r="D457" s="3"/>
      <c r="E457" s="79"/>
      <c r="F457" s="3"/>
      <c r="G457" s="77" t="e">
        <f>VLOOKUP($F$1&amp;F457,定价因子!E:F,2,0)</f>
        <v>#N/A</v>
      </c>
      <c r="H457" s="3"/>
      <c r="I457" s="77" t="e">
        <f>VLOOKUP($H$1&amp;H457,定价因子!E:F,2,0)</f>
        <v>#N/A</v>
      </c>
      <c r="J457" s="3"/>
      <c r="K457" s="77" t="e">
        <f>VLOOKUP($J$1&amp;J457,定价因子!E:F,2,0)</f>
        <v>#N/A</v>
      </c>
      <c r="L457" s="3"/>
      <c r="M457" s="77" t="e">
        <f>VLOOKUP($L$1&amp;L457,定价因子!E:F,2,0)</f>
        <v>#N/A</v>
      </c>
      <c r="N457" s="3"/>
      <c r="O457" s="77" t="e">
        <f>VLOOKUP($N$1&amp;N457,定价因子!E:F,2,0)</f>
        <v>#N/A</v>
      </c>
      <c r="P457" s="3"/>
      <c r="Q457" s="55" t="e">
        <f>VLOOKUP($P$1&amp;P457,定价因子!$E:$F,2,0)</f>
        <v>#N/A</v>
      </c>
      <c r="R457" s="3"/>
      <c r="S457" s="77" t="e">
        <f>VLOOKUP($R$1&amp;R457,定价因子!$E:$F,2,0)</f>
        <v>#N/A</v>
      </c>
      <c r="T457" s="61"/>
      <c r="U457" s="63"/>
      <c r="V457" s="63"/>
      <c r="W457" s="63"/>
      <c r="X457" s="3"/>
    </row>
    <row r="458" spans="1:24">
      <c r="A458" s="3"/>
      <c r="B458" s="3"/>
      <c r="C458" s="3"/>
      <c r="D458" s="3"/>
      <c r="E458" s="79"/>
      <c r="F458" s="3"/>
      <c r="G458" s="77" t="e">
        <f>VLOOKUP($F$1&amp;F458,定价因子!E:F,2,0)</f>
        <v>#N/A</v>
      </c>
      <c r="H458" s="3"/>
      <c r="I458" s="77" t="e">
        <f>VLOOKUP($H$1&amp;H458,定价因子!E:F,2,0)</f>
        <v>#N/A</v>
      </c>
      <c r="J458" s="3"/>
      <c r="K458" s="77" t="e">
        <f>VLOOKUP($J$1&amp;J458,定价因子!E:F,2,0)</f>
        <v>#N/A</v>
      </c>
      <c r="L458" s="3"/>
      <c r="M458" s="77" t="e">
        <f>VLOOKUP($L$1&amp;L458,定价因子!E:F,2,0)</f>
        <v>#N/A</v>
      </c>
      <c r="N458" s="3"/>
      <c r="O458" s="77" t="e">
        <f>VLOOKUP($N$1&amp;N458,定价因子!E:F,2,0)</f>
        <v>#N/A</v>
      </c>
      <c r="P458" s="3"/>
      <c r="Q458" s="55" t="e">
        <f>VLOOKUP($P$1&amp;P458,定价因子!$E:$F,2,0)</f>
        <v>#N/A</v>
      </c>
      <c r="R458" s="3"/>
      <c r="S458" s="77" t="e">
        <f>VLOOKUP($R$1&amp;R458,定价因子!$E:$F,2,0)</f>
        <v>#N/A</v>
      </c>
      <c r="T458" s="61"/>
      <c r="U458" s="63"/>
      <c r="V458" s="63"/>
      <c r="W458" s="63"/>
      <c r="X458" s="3"/>
    </row>
    <row r="459" spans="1:24">
      <c r="A459" s="3"/>
      <c r="B459" s="3"/>
      <c r="C459" s="3"/>
      <c r="D459" s="3"/>
      <c r="E459" s="79"/>
      <c r="F459" s="3"/>
      <c r="G459" s="77" t="e">
        <f>VLOOKUP($F$1&amp;F459,定价因子!E:F,2,0)</f>
        <v>#N/A</v>
      </c>
      <c r="H459" s="3"/>
      <c r="I459" s="77" t="e">
        <f>VLOOKUP($H$1&amp;H459,定价因子!E:F,2,0)</f>
        <v>#N/A</v>
      </c>
      <c r="J459" s="3"/>
      <c r="K459" s="77" t="e">
        <f>VLOOKUP($J$1&amp;J459,定价因子!E:F,2,0)</f>
        <v>#N/A</v>
      </c>
      <c r="L459" s="3"/>
      <c r="M459" s="77" t="e">
        <f>VLOOKUP($L$1&amp;L459,定价因子!E:F,2,0)</f>
        <v>#N/A</v>
      </c>
      <c r="N459" s="3"/>
      <c r="O459" s="77" t="e">
        <f>VLOOKUP($N$1&amp;N459,定价因子!E:F,2,0)</f>
        <v>#N/A</v>
      </c>
      <c r="P459" s="3"/>
      <c r="Q459" s="55" t="e">
        <f>VLOOKUP($P$1&amp;P459,定价因子!$E:$F,2,0)</f>
        <v>#N/A</v>
      </c>
      <c r="R459" s="3"/>
      <c r="S459" s="77" t="e">
        <f>VLOOKUP($R$1&amp;R459,定价因子!$E:$F,2,0)</f>
        <v>#N/A</v>
      </c>
      <c r="T459" s="61"/>
      <c r="U459" s="63"/>
      <c r="V459" s="63"/>
      <c r="W459" s="63"/>
      <c r="X459" s="3"/>
    </row>
    <row r="460" spans="1:24">
      <c r="A460" s="3"/>
      <c r="B460" s="3"/>
      <c r="C460" s="3"/>
      <c r="D460" s="3"/>
      <c r="E460" s="79"/>
      <c r="F460" s="3"/>
      <c r="G460" s="77" t="e">
        <f>VLOOKUP($F$1&amp;F460,定价因子!E:F,2,0)</f>
        <v>#N/A</v>
      </c>
      <c r="H460" s="3"/>
      <c r="I460" s="77" t="e">
        <f>VLOOKUP($H$1&amp;H460,定价因子!E:F,2,0)</f>
        <v>#N/A</v>
      </c>
      <c r="J460" s="3"/>
      <c r="K460" s="77" t="e">
        <f>VLOOKUP($J$1&amp;J460,定价因子!E:F,2,0)</f>
        <v>#N/A</v>
      </c>
      <c r="L460" s="3"/>
      <c r="M460" s="77" t="e">
        <f>VLOOKUP($L$1&amp;L460,定价因子!E:F,2,0)</f>
        <v>#N/A</v>
      </c>
      <c r="N460" s="3"/>
      <c r="O460" s="77" t="e">
        <f>VLOOKUP($N$1&amp;N460,定价因子!E:F,2,0)</f>
        <v>#N/A</v>
      </c>
      <c r="P460" s="3"/>
      <c r="Q460" s="55" t="e">
        <f>VLOOKUP($P$1&amp;P460,定价因子!$E:$F,2,0)</f>
        <v>#N/A</v>
      </c>
      <c r="R460" s="3"/>
      <c r="S460" s="77" t="e">
        <f>VLOOKUP($R$1&amp;R460,定价因子!$E:$F,2,0)</f>
        <v>#N/A</v>
      </c>
      <c r="T460" s="61"/>
      <c r="U460" s="63"/>
      <c r="V460" s="63"/>
      <c r="W460" s="63"/>
      <c r="X460" s="3"/>
    </row>
    <row r="461" spans="1:24">
      <c r="A461" s="3"/>
      <c r="B461" s="3"/>
      <c r="C461" s="3"/>
      <c r="D461" s="3"/>
      <c r="E461" s="79"/>
      <c r="F461" s="3"/>
      <c r="G461" s="77" t="e">
        <f>VLOOKUP($F$1&amp;F461,定价因子!E:F,2,0)</f>
        <v>#N/A</v>
      </c>
      <c r="H461" s="3"/>
      <c r="I461" s="77" t="e">
        <f>VLOOKUP($H$1&amp;H461,定价因子!E:F,2,0)</f>
        <v>#N/A</v>
      </c>
      <c r="J461" s="3"/>
      <c r="K461" s="77" t="e">
        <f>VLOOKUP($J$1&amp;J461,定价因子!E:F,2,0)</f>
        <v>#N/A</v>
      </c>
      <c r="L461" s="3"/>
      <c r="M461" s="77" t="e">
        <f>VLOOKUP($L$1&amp;L461,定价因子!E:F,2,0)</f>
        <v>#N/A</v>
      </c>
      <c r="N461" s="3"/>
      <c r="O461" s="77" t="e">
        <f>VLOOKUP($N$1&amp;N461,定价因子!E:F,2,0)</f>
        <v>#N/A</v>
      </c>
      <c r="P461" s="3"/>
      <c r="Q461" s="55" t="e">
        <f>VLOOKUP($P$1&amp;P461,定价因子!$E:$F,2,0)</f>
        <v>#N/A</v>
      </c>
      <c r="R461" s="3"/>
      <c r="S461" s="77" t="e">
        <f>VLOOKUP($R$1&amp;R461,定价因子!$E:$F,2,0)</f>
        <v>#N/A</v>
      </c>
      <c r="T461" s="61"/>
      <c r="U461" s="63"/>
      <c r="V461" s="63"/>
      <c r="W461" s="63"/>
      <c r="X461" s="3"/>
    </row>
    <row r="462" spans="1:24">
      <c r="A462" s="3"/>
      <c r="B462" s="3"/>
      <c r="C462" s="3"/>
      <c r="D462" s="3"/>
      <c r="E462" s="79"/>
      <c r="F462" s="3"/>
      <c r="G462" s="77" t="e">
        <f>VLOOKUP($F$1&amp;F462,定价因子!E:F,2,0)</f>
        <v>#N/A</v>
      </c>
      <c r="H462" s="3"/>
      <c r="I462" s="77" t="e">
        <f>VLOOKUP($H$1&amp;H462,定价因子!E:F,2,0)</f>
        <v>#N/A</v>
      </c>
      <c r="J462" s="3"/>
      <c r="K462" s="77" t="e">
        <f>VLOOKUP($J$1&amp;J462,定价因子!E:F,2,0)</f>
        <v>#N/A</v>
      </c>
      <c r="L462" s="3"/>
      <c r="M462" s="77" t="e">
        <f>VLOOKUP($L$1&amp;L462,定价因子!E:F,2,0)</f>
        <v>#N/A</v>
      </c>
      <c r="N462" s="3"/>
      <c r="O462" s="77" t="e">
        <f>VLOOKUP($N$1&amp;N462,定价因子!E:F,2,0)</f>
        <v>#N/A</v>
      </c>
      <c r="P462" s="3"/>
      <c r="Q462" s="55" t="e">
        <f>VLOOKUP($P$1&amp;P462,定价因子!$E:$F,2,0)</f>
        <v>#N/A</v>
      </c>
      <c r="R462" s="3"/>
      <c r="S462" s="77" t="e">
        <f>VLOOKUP($R$1&amp;R462,定价因子!$E:$F,2,0)</f>
        <v>#N/A</v>
      </c>
      <c r="T462" s="61"/>
      <c r="U462" s="63"/>
      <c r="V462" s="63"/>
      <c r="W462" s="63"/>
      <c r="X462" s="3"/>
    </row>
    <row r="463" spans="1:24">
      <c r="A463" s="3"/>
      <c r="B463" s="3"/>
      <c r="C463" s="3"/>
      <c r="D463" s="3"/>
      <c r="E463" s="79"/>
      <c r="F463" s="3"/>
      <c r="G463" s="77" t="e">
        <f>VLOOKUP($F$1&amp;F463,定价因子!E:F,2,0)</f>
        <v>#N/A</v>
      </c>
      <c r="H463" s="3"/>
      <c r="I463" s="77" t="e">
        <f>VLOOKUP($H$1&amp;H463,定价因子!E:F,2,0)</f>
        <v>#N/A</v>
      </c>
      <c r="J463" s="3"/>
      <c r="K463" s="77" t="e">
        <f>VLOOKUP($J$1&amp;J463,定价因子!E:F,2,0)</f>
        <v>#N/A</v>
      </c>
      <c r="L463" s="3"/>
      <c r="M463" s="77" t="e">
        <f>VLOOKUP($L$1&amp;L463,定价因子!E:F,2,0)</f>
        <v>#N/A</v>
      </c>
      <c r="N463" s="3"/>
      <c r="O463" s="77" t="e">
        <f>VLOOKUP($N$1&amp;N463,定价因子!E:F,2,0)</f>
        <v>#N/A</v>
      </c>
      <c r="P463" s="3"/>
      <c r="Q463" s="55" t="e">
        <f>VLOOKUP($P$1&amp;P463,定价因子!$E:$F,2,0)</f>
        <v>#N/A</v>
      </c>
      <c r="R463" s="3"/>
      <c r="S463" s="77" t="e">
        <f>VLOOKUP($R$1&amp;R463,定价因子!$E:$F,2,0)</f>
        <v>#N/A</v>
      </c>
      <c r="T463" s="61"/>
      <c r="U463" s="63"/>
      <c r="V463" s="63"/>
      <c r="W463" s="63"/>
      <c r="X463" s="3"/>
    </row>
    <row r="464" spans="1:24">
      <c r="A464" s="3"/>
      <c r="B464" s="3"/>
      <c r="C464" s="3"/>
      <c r="D464" s="3"/>
      <c r="E464" s="79"/>
      <c r="F464" s="3"/>
      <c r="G464" s="77" t="e">
        <f>VLOOKUP($F$1&amp;F464,定价因子!E:F,2,0)</f>
        <v>#N/A</v>
      </c>
      <c r="H464" s="3"/>
      <c r="I464" s="77" t="e">
        <f>VLOOKUP($H$1&amp;H464,定价因子!E:F,2,0)</f>
        <v>#N/A</v>
      </c>
      <c r="J464" s="3"/>
      <c r="K464" s="77" t="e">
        <f>VLOOKUP($J$1&amp;J464,定价因子!E:F,2,0)</f>
        <v>#N/A</v>
      </c>
      <c r="L464" s="3"/>
      <c r="M464" s="77" t="e">
        <f>VLOOKUP($L$1&amp;L464,定价因子!E:F,2,0)</f>
        <v>#N/A</v>
      </c>
      <c r="N464" s="3"/>
      <c r="O464" s="77" t="e">
        <f>VLOOKUP($N$1&amp;N464,定价因子!E:F,2,0)</f>
        <v>#N/A</v>
      </c>
      <c r="P464" s="3"/>
      <c r="Q464" s="55" t="e">
        <f>VLOOKUP($P$1&amp;P464,定价因子!$E:$F,2,0)</f>
        <v>#N/A</v>
      </c>
      <c r="R464" s="3"/>
      <c r="S464" s="77" t="e">
        <f>VLOOKUP($R$1&amp;R464,定价因子!$E:$F,2,0)</f>
        <v>#N/A</v>
      </c>
      <c r="T464" s="61"/>
      <c r="U464" s="63"/>
      <c r="V464" s="63"/>
      <c r="W464" s="63"/>
      <c r="X464" s="3"/>
    </row>
    <row r="465" spans="1:24">
      <c r="A465" s="3"/>
      <c r="B465" s="3"/>
      <c r="C465" s="3"/>
      <c r="D465" s="3"/>
      <c r="E465" s="79"/>
      <c r="F465" s="3"/>
      <c r="G465" s="77" t="e">
        <f>VLOOKUP($F$1&amp;F465,定价因子!E:F,2,0)</f>
        <v>#N/A</v>
      </c>
      <c r="H465" s="3"/>
      <c r="I465" s="77" t="e">
        <f>VLOOKUP($H$1&amp;H465,定价因子!E:F,2,0)</f>
        <v>#N/A</v>
      </c>
      <c r="J465" s="3"/>
      <c r="K465" s="77" t="e">
        <f>VLOOKUP($J$1&amp;J465,定价因子!E:F,2,0)</f>
        <v>#N/A</v>
      </c>
      <c r="L465" s="3"/>
      <c r="M465" s="77" t="e">
        <f>VLOOKUP($L$1&amp;L465,定价因子!E:F,2,0)</f>
        <v>#N/A</v>
      </c>
      <c r="N465" s="3"/>
      <c r="O465" s="77" t="e">
        <f>VLOOKUP($N$1&amp;N465,定价因子!E:F,2,0)</f>
        <v>#N/A</v>
      </c>
      <c r="P465" s="3"/>
      <c r="Q465" s="55" t="e">
        <f>VLOOKUP($P$1&amp;P465,定价因子!$E:$F,2,0)</f>
        <v>#N/A</v>
      </c>
      <c r="R465" s="3"/>
      <c r="S465" s="77" t="e">
        <f>VLOOKUP($R$1&amp;R465,定价因子!$E:$F,2,0)</f>
        <v>#N/A</v>
      </c>
      <c r="T465" s="61"/>
      <c r="U465" s="63"/>
      <c r="V465" s="63"/>
      <c r="W465" s="63"/>
      <c r="X465" s="3"/>
    </row>
    <row r="466" spans="1:24">
      <c r="A466" s="3"/>
      <c r="B466" s="3"/>
      <c r="C466" s="3"/>
      <c r="D466" s="3"/>
      <c r="E466" s="79"/>
      <c r="F466" s="3"/>
      <c r="G466" s="77" t="e">
        <f>VLOOKUP($F$1&amp;F466,定价因子!E:F,2,0)</f>
        <v>#N/A</v>
      </c>
      <c r="H466" s="3"/>
      <c r="I466" s="77" t="e">
        <f>VLOOKUP($H$1&amp;H466,定价因子!E:F,2,0)</f>
        <v>#N/A</v>
      </c>
      <c r="J466" s="3"/>
      <c r="K466" s="77" t="e">
        <f>VLOOKUP($J$1&amp;J466,定价因子!E:F,2,0)</f>
        <v>#N/A</v>
      </c>
      <c r="L466" s="3"/>
      <c r="M466" s="77" t="e">
        <f>VLOOKUP($L$1&amp;L466,定价因子!E:F,2,0)</f>
        <v>#N/A</v>
      </c>
      <c r="N466" s="3"/>
      <c r="O466" s="77" t="e">
        <f>VLOOKUP($N$1&amp;N466,定价因子!E:F,2,0)</f>
        <v>#N/A</v>
      </c>
      <c r="P466" s="3"/>
      <c r="Q466" s="55" t="e">
        <f>VLOOKUP($P$1&amp;P466,定价因子!$E:$F,2,0)</f>
        <v>#N/A</v>
      </c>
      <c r="R466" s="3"/>
      <c r="S466" s="77" t="e">
        <f>VLOOKUP($R$1&amp;R466,定价因子!$E:$F,2,0)</f>
        <v>#N/A</v>
      </c>
      <c r="T466" s="61"/>
      <c r="U466" s="63"/>
      <c r="V466" s="63"/>
      <c r="W466" s="63"/>
      <c r="X466" s="3"/>
    </row>
    <row r="467" spans="1:24">
      <c r="A467" s="3"/>
      <c r="B467" s="3"/>
      <c r="C467" s="3"/>
      <c r="D467" s="3"/>
      <c r="E467" s="79"/>
      <c r="F467" s="3"/>
      <c r="G467" s="77" t="e">
        <f>VLOOKUP($F$1&amp;F467,定价因子!E:F,2,0)</f>
        <v>#N/A</v>
      </c>
      <c r="H467" s="3"/>
      <c r="I467" s="77" t="e">
        <f>VLOOKUP($H$1&amp;H467,定价因子!E:F,2,0)</f>
        <v>#N/A</v>
      </c>
      <c r="J467" s="3"/>
      <c r="K467" s="77" t="e">
        <f>VLOOKUP($J$1&amp;J467,定价因子!E:F,2,0)</f>
        <v>#N/A</v>
      </c>
      <c r="L467" s="3"/>
      <c r="M467" s="77" t="e">
        <f>VLOOKUP($L$1&amp;L467,定价因子!E:F,2,0)</f>
        <v>#N/A</v>
      </c>
      <c r="N467" s="3"/>
      <c r="O467" s="77" t="e">
        <f>VLOOKUP($N$1&amp;N467,定价因子!E:F,2,0)</f>
        <v>#N/A</v>
      </c>
      <c r="P467" s="3"/>
      <c r="Q467" s="55" t="e">
        <f>VLOOKUP($P$1&amp;P467,定价因子!$E:$F,2,0)</f>
        <v>#N/A</v>
      </c>
      <c r="R467" s="3"/>
      <c r="S467" s="77" t="e">
        <f>VLOOKUP($R$1&amp;R467,定价因子!$E:$F,2,0)</f>
        <v>#N/A</v>
      </c>
      <c r="T467" s="61"/>
      <c r="U467" s="63"/>
      <c r="V467" s="63"/>
      <c r="W467" s="63"/>
      <c r="X467" s="3"/>
    </row>
    <row r="468" spans="1:24">
      <c r="A468" s="3"/>
      <c r="B468" s="3"/>
      <c r="C468" s="3"/>
      <c r="D468" s="3"/>
      <c r="E468" s="79"/>
      <c r="F468" s="3"/>
      <c r="G468" s="77" t="e">
        <f>VLOOKUP($F$1&amp;F468,定价因子!E:F,2,0)</f>
        <v>#N/A</v>
      </c>
      <c r="H468" s="3"/>
      <c r="I468" s="77" t="e">
        <f>VLOOKUP($H$1&amp;H468,定价因子!E:F,2,0)</f>
        <v>#N/A</v>
      </c>
      <c r="J468" s="3"/>
      <c r="K468" s="77" t="e">
        <f>VLOOKUP($J$1&amp;J468,定价因子!E:F,2,0)</f>
        <v>#N/A</v>
      </c>
      <c r="L468" s="3"/>
      <c r="M468" s="77" t="e">
        <f>VLOOKUP($L$1&amp;L468,定价因子!E:F,2,0)</f>
        <v>#N/A</v>
      </c>
      <c r="N468" s="3"/>
      <c r="O468" s="77" t="e">
        <f>VLOOKUP($N$1&amp;N468,定价因子!E:F,2,0)</f>
        <v>#N/A</v>
      </c>
      <c r="P468" s="3"/>
      <c r="Q468" s="55" t="e">
        <f>VLOOKUP($P$1&amp;P468,定价因子!$E:$F,2,0)</f>
        <v>#N/A</v>
      </c>
      <c r="R468" s="3"/>
      <c r="S468" s="77" t="e">
        <f>VLOOKUP($R$1&amp;R468,定价因子!$E:$F,2,0)</f>
        <v>#N/A</v>
      </c>
      <c r="T468" s="61"/>
      <c r="U468" s="63"/>
      <c r="V468" s="63"/>
      <c r="W468" s="63"/>
      <c r="X468" s="3"/>
    </row>
    <row r="469" spans="1:24">
      <c r="A469" s="3"/>
      <c r="B469" s="3"/>
      <c r="C469" s="3"/>
      <c r="D469" s="3"/>
      <c r="E469" s="79"/>
      <c r="F469" s="3"/>
      <c r="G469" s="77" t="e">
        <f>VLOOKUP($F$1&amp;F469,定价因子!E:F,2,0)</f>
        <v>#N/A</v>
      </c>
      <c r="H469" s="3"/>
      <c r="I469" s="77" t="e">
        <f>VLOOKUP($H$1&amp;H469,定价因子!E:F,2,0)</f>
        <v>#N/A</v>
      </c>
      <c r="J469" s="3"/>
      <c r="K469" s="77" t="e">
        <f>VLOOKUP($J$1&amp;J469,定价因子!E:F,2,0)</f>
        <v>#N/A</v>
      </c>
      <c r="L469" s="3"/>
      <c r="M469" s="77" t="e">
        <f>VLOOKUP($L$1&amp;L469,定价因子!E:F,2,0)</f>
        <v>#N/A</v>
      </c>
      <c r="N469" s="3"/>
      <c r="O469" s="77" t="e">
        <f>VLOOKUP($N$1&amp;N469,定价因子!E:F,2,0)</f>
        <v>#N/A</v>
      </c>
      <c r="P469" s="3"/>
      <c r="Q469" s="55" t="e">
        <f>VLOOKUP($P$1&amp;P469,定价因子!$E:$F,2,0)</f>
        <v>#N/A</v>
      </c>
      <c r="R469" s="3"/>
      <c r="S469" s="77" t="e">
        <f>VLOOKUP($R$1&amp;R469,定价因子!$E:$F,2,0)</f>
        <v>#N/A</v>
      </c>
      <c r="T469" s="61"/>
      <c r="U469" s="63"/>
      <c r="V469" s="63"/>
      <c r="W469" s="63"/>
      <c r="X469" s="3"/>
    </row>
    <row r="470" spans="1:24">
      <c r="A470" s="3"/>
      <c r="B470" s="3"/>
      <c r="C470" s="3"/>
      <c r="D470" s="3"/>
      <c r="E470" s="79"/>
      <c r="F470" s="3"/>
      <c r="G470" s="77" t="e">
        <f>VLOOKUP($F$1&amp;F470,定价因子!E:F,2,0)</f>
        <v>#N/A</v>
      </c>
      <c r="H470" s="3"/>
      <c r="I470" s="77" t="e">
        <f>VLOOKUP($H$1&amp;H470,定价因子!E:F,2,0)</f>
        <v>#N/A</v>
      </c>
      <c r="J470" s="3"/>
      <c r="K470" s="77" t="e">
        <f>VLOOKUP($J$1&amp;J470,定价因子!E:F,2,0)</f>
        <v>#N/A</v>
      </c>
      <c r="L470" s="3"/>
      <c r="M470" s="77" t="e">
        <f>VLOOKUP($L$1&amp;L470,定价因子!E:F,2,0)</f>
        <v>#N/A</v>
      </c>
      <c r="N470" s="3"/>
      <c r="O470" s="77" t="e">
        <f>VLOOKUP($N$1&amp;N470,定价因子!E:F,2,0)</f>
        <v>#N/A</v>
      </c>
      <c r="P470" s="3"/>
      <c r="Q470" s="55" t="e">
        <f>VLOOKUP($P$1&amp;P470,定价因子!$E:$F,2,0)</f>
        <v>#N/A</v>
      </c>
      <c r="R470" s="3"/>
      <c r="S470" s="77" t="e">
        <f>VLOOKUP($R$1&amp;R470,定价因子!$E:$F,2,0)</f>
        <v>#N/A</v>
      </c>
      <c r="T470" s="61"/>
      <c r="U470" s="63"/>
      <c r="V470" s="63"/>
      <c r="W470" s="63"/>
      <c r="X470" s="3"/>
    </row>
    <row r="471" spans="1:24">
      <c r="A471" s="3"/>
      <c r="B471" s="3"/>
      <c r="C471" s="3"/>
      <c r="D471" s="3"/>
      <c r="E471" s="79"/>
      <c r="F471" s="3"/>
      <c r="G471" s="77" t="e">
        <f>VLOOKUP($F$1&amp;F471,定价因子!E:F,2,0)</f>
        <v>#N/A</v>
      </c>
      <c r="H471" s="3"/>
      <c r="I471" s="77" t="e">
        <f>VLOOKUP($H$1&amp;H471,定价因子!E:F,2,0)</f>
        <v>#N/A</v>
      </c>
      <c r="J471" s="3"/>
      <c r="K471" s="77" t="e">
        <f>VLOOKUP($J$1&amp;J471,定价因子!E:F,2,0)</f>
        <v>#N/A</v>
      </c>
      <c r="L471" s="3"/>
      <c r="M471" s="77" t="e">
        <f>VLOOKUP($L$1&amp;L471,定价因子!E:F,2,0)</f>
        <v>#N/A</v>
      </c>
      <c r="N471" s="3"/>
      <c r="O471" s="77" t="e">
        <f>VLOOKUP($N$1&amp;N471,定价因子!E:F,2,0)</f>
        <v>#N/A</v>
      </c>
      <c r="P471" s="3"/>
      <c r="Q471" s="55" t="e">
        <f>VLOOKUP($P$1&amp;P471,定价因子!$E:$F,2,0)</f>
        <v>#N/A</v>
      </c>
      <c r="R471" s="3"/>
      <c r="S471" s="77" t="e">
        <f>VLOOKUP($R$1&amp;R471,定价因子!$E:$F,2,0)</f>
        <v>#N/A</v>
      </c>
      <c r="T471" s="61"/>
      <c r="U471" s="63"/>
      <c r="V471" s="63"/>
      <c r="W471" s="63"/>
      <c r="X471" s="3"/>
    </row>
    <row r="472" spans="1:24">
      <c r="A472" s="3"/>
      <c r="B472" s="3"/>
      <c r="C472" s="3"/>
      <c r="D472" s="3"/>
      <c r="E472" s="79"/>
      <c r="F472" s="3"/>
      <c r="G472" s="77" t="e">
        <f>VLOOKUP($F$1&amp;F472,定价因子!E:F,2,0)</f>
        <v>#N/A</v>
      </c>
      <c r="H472" s="3"/>
      <c r="I472" s="77" t="e">
        <f>VLOOKUP($H$1&amp;H472,定价因子!E:F,2,0)</f>
        <v>#N/A</v>
      </c>
      <c r="J472" s="3"/>
      <c r="K472" s="77" t="e">
        <f>VLOOKUP($J$1&amp;J472,定价因子!E:F,2,0)</f>
        <v>#N/A</v>
      </c>
      <c r="L472" s="3"/>
      <c r="M472" s="77" t="e">
        <f>VLOOKUP($L$1&amp;L472,定价因子!E:F,2,0)</f>
        <v>#N/A</v>
      </c>
      <c r="N472" s="3"/>
      <c r="O472" s="77" t="e">
        <f>VLOOKUP($N$1&amp;N472,定价因子!E:F,2,0)</f>
        <v>#N/A</v>
      </c>
      <c r="P472" s="3"/>
      <c r="Q472" s="55" t="e">
        <f>VLOOKUP($P$1&amp;P472,定价因子!$E:$F,2,0)</f>
        <v>#N/A</v>
      </c>
      <c r="R472" s="3"/>
      <c r="S472" s="77" t="e">
        <f>VLOOKUP($R$1&amp;R472,定价因子!$E:$F,2,0)</f>
        <v>#N/A</v>
      </c>
      <c r="T472" s="61"/>
      <c r="U472" s="63"/>
      <c r="V472" s="63"/>
      <c r="W472" s="63"/>
      <c r="X472" s="3"/>
    </row>
    <row r="473" spans="1:24">
      <c r="A473" s="3"/>
      <c r="B473" s="3"/>
      <c r="C473" s="3"/>
      <c r="D473" s="3"/>
      <c r="E473" s="79"/>
      <c r="F473" s="3"/>
      <c r="G473" s="77" t="e">
        <f>VLOOKUP($F$1&amp;F473,定价因子!E:F,2,0)</f>
        <v>#N/A</v>
      </c>
      <c r="H473" s="3"/>
      <c r="I473" s="77" t="e">
        <f>VLOOKUP($H$1&amp;H473,定价因子!E:F,2,0)</f>
        <v>#N/A</v>
      </c>
      <c r="J473" s="3"/>
      <c r="K473" s="77" t="e">
        <f>VLOOKUP($J$1&amp;J473,定价因子!E:F,2,0)</f>
        <v>#N/A</v>
      </c>
      <c r="L473" s="3"/>
      <c r="M473" s="77" t="e">
        <f>VLOOKUP($L$1&amp;L473,定价因子!E:F,2,0)</f>
        <v>#N/A</v>
      </c>
      <c r="N473" s="3"/>
      <c r="O473" s="77" t="e">
        <f>VLOOKUP($N$1&amp;N473,定价因子!E:F,2,0)</f>
        <v>#N/A</v>
      </c>
      <c r="P473" s="3"/>
      <c r="Q473" s="55" t="e">
        <f>VLOOKUP($P$1&amp;P473,定价因子!$E:$F,2,0)</f>
        <v>#N/A</v>
      </c>
      <c r="R473" s="3"/>
      <c r="S473" s="77" t="e">
        <f>VLOOKUP($R$1&amp;R473,定价因子!$E:$F,2,0)</f>
        <v>#N/A</v>
      </c>
      <c r="T473" s="61"/>
      <c r="U473" s="63"/>
      <c r="V473" s="63"/>
      <c r="W473" s="63"/>
      <c r="X473" s="3"/>
    </row>
    <row r="474" spans="1:24">
      <c r="A474" s="3"/>
      <c r="B474" s="3"/>
      <c r="C474" s="3"/>
      <c r="D474" s="3"/>
      <c r="E474" s="79"/>
      <c r="F474" s="3"/>
      <c r="G474" s="77" t="e">
        <f>VLOOKUP($F$1&amp;F474,定价因子!E:F,2,0)</f>
        <v>#N/A</v>
      </c>
      <c r="H474" s="3"/>
      <c r="I474" s="77" t="e">
        <f>VLOOKUP($H$1&amp;H474,定价因子!E:F,2,0)</f>
        <v>#N/A</v>
      </c>
      <c r="J474" s="3"/>
      <c r="K474" s="77" t="e">
        <f>VLOOKUP($J$1&amp;J474,定价因子!E:F,2,0)</f>
        <v>#N/A</v>
      </c>
      <c r="L474" s="3"/>
      <c r="M474" s="77" t="e">
        <f>VLOOKUP($L$1&amp;L474,定价因子!E:F,2,0)</f>
        <v>#N/A</v>
      </c>
      <c r="N474" s="3"/>
      <c r="O474" s="77" t="e">
        <f>VLOOKUP($N$1&amp;N474,定价因子!E:F,2,0)</f>
        <v>#N/A</v>
      </c>
      <c r="P474" s="3"/>
      <c r="Q474" s="55" t="e">
        <f>VLOOKUP($P$1&amp;P474,定价因子!$E:$F,2,0)</f>
        <v>#N/A</v>
      </c>
      <c r="R474" s="3"/>
      <c r="S474" s="77" t="e">
        <f>VLOOKUP($R$1&amp;R474,定价因子!$E:$F,2,0)</f>
        <v>#N/A</v>
      </c>
      <c r="T474" s="61"/>
      <c r="U474" s="63"/>
      <c r="V474" s="63"/>
      <c r="W474" s="63"/>
      <c r="X474" s="3"/>
    </row>
    <row r="475" spans="1:24">
      <c r="A475" s="3"/>
      <c r="B475" s="3"/>
      <c r="C475" s="3"/>
      <c r="D475" s="3"/>
      <c r="E475" s="79"/>
      <c r="F475" s="3"/>
      <c r="G475" s="77" t="e">
        <f>VLOOKUP($F$1&amp;F475,定价因子!E:F,2,0)</f>
        <v>#N/A</v>
      </c>
      <c r="H475" s="3"/>
      <c r="I475" s="77" t="e">
        <f>VLOOKUP($H$1&amp;H475,定价因子!E:F,2,0)</f>
        <v>#N/A</v>
      </c>
      <c r="J475" s="3"/>
      <c r="K475" s="77" t="e">
        <f>VLOOKUP($J$1&amp;J475,定价因子!E:F,2,0)</f>
        <v>#N/A</v>
      </c>
      <c r="L475" s="3"/>
      <c r="M475" s="77" t="e">
        <f>VLOOKUP($L$1&amp;L475,定价因子!E:F,2,0)</f>
        <v>#N/A</v>
      </c>
      <c r="N475" s="3"/>
      <c r="O475" s="77" t="e">
        <f>VLOOKUP($N$1&amp;N475,定价因子!E:F,2,0)</f>
        <v>#N/A</v>
      </c>
      <c r="P475" s="3"/>
      <c r="Q475" s="55" t="e">
        <f>VLOOKUP($P$1&amp;P475,定价因子!$E:$F,2,0)</f>
        <v>#N/A</v>
      </c>
      <c r="R475" s="3"/>
      <c r="S475" s="77" t="e">
        <f>VLOOKUP($R$1&amp;R475,定价因子!$E:$F,2,0)</f>
        <v>#N/A</v>
      </c>
      <c r="T475" s="61"/>
      <c r="U475" s="63"/>
      <c r="V475" s="63"/>
      <c r="W475" s="63"/>
      <c r="X475" s="3"/>
    </row>
    <row r="476" spans="1:24">
      <c r="A476" s="3"/>
      <c r="B476" s="3"/>
      <c r="C476" s="3"/>
      <c r="D476" s="3"/>
      <c r="E476" s="79"/>
      <c r="F476" s="3"/>
      <c r="G476" s="77" t="e">
        <f>VLOOKUP($F$1&amp;F476,定价因子!E:F,2,0)</f>
        <v>#N/A</v>
      </c>
      <c r="H476" s="3"/>
      <c r="I476" s="77" t="e">
        <f>VLOOKUP($H$1&amp;H476,定价因子!E:F,2,0)</f>
        <v>#N/A</v>
      </c>
      <c r="J476" s="3"/>
      <c r="K476" s="77" t="e">
        <f>VLOOKUP($J$1&amp;J476,定价因子!E:F,2,0)</f>
        <v>#N/A</v>
      </c>
      <c r="L476" s="3"/>
      <c r="M476" s="77" t="e">
        <f>VLOOKUP($L$1&amp;L476,定价因子!E:F,2,0)</f>
        <v>#N/A</v>
      </c>
      <c r="N476" s="3"/>
      <c r="O476" s="77" t="e">
        <f>VLOOKUP($N$1&amp;N476,定价因子!E:F,2,0)</f>
        <v>#N/A</v>
      </c>
      <c r="P476" s="3"/>
      <c r="Q476" s="55" t="e">
        <f>VLOOKUP($P$1&amp;P476,定价因子!$E:$F,2,0)</f>
        <v>#N/A</v>
      </c>
      <c r="R476" s="3"/>
      <c r="S476" s="77" t="e">
        <f>VLOOKUP($R$1&amp;R476,定价因子!$E:$F,2,0)</f>
        <v>#N/A</v>
      </c>
      <c r="T476" s="61"/>
      <c r="U476" s="63"/>
      <c r="V476" s="63"/>
      <c r="W476" s="63"/>
      <c r="X476" s="3"/>
    </row>
    <row r="477" spans="1:24">
      <c r="A477" s="3"/>
      <c r="B477" s="3"/>
      <c r="C477" s="3"/>
      <c r="D477" s="3"/>
      <c r="E477" s="79"/>
      <c r="F477" s="3"/>
      <c r="G477" s="77" t="e">
        <f>VLOOKUP($F$1&amp;F477,定价因子!E:F,2,0)</f>
        <v>#N/A</v>
      </c>
      <c r="H477" s="3"/>
      <c r="I477" s="77" t="e">
        <f>VLOOKUP($H$1&amp;H477,定价因子!E:F,2,0)</f>
        <v>#N/A</v>
      </c>
      <c r="J477" s="3"/>
      <c r="K477" s="77" t="e">
        <f>VLOOKUP($J$1&amp;J477,定价因子!E:F,2,0)</f>
        <v>#N/A</v>
      </c>
      <c r="L477" s="3"/>
      <c r="M477" s="77" t="e">
        <f>VLOOKUP($L$1&amp;L477,定价因子!E:F,2,0)</f>
        <v>#N/A</v>
      </c>
      <c r="N477" s="3"/>
      <c r="O477" s="77" t="e">
        <f>VLOOKUP($N$1&amp;N477,定价因子!E:F,2,0)</f>
        <v>#N/A</v>
      </c>
      <c r="P477" s="3"/>
      <c r="Q477" s="55" t="e">
        <f>VLOOKUP($P$1&amp;P477,定价因子!$E:$F,2,0)</f>
        <v>#N/A</v>
      </c>
      <c r="R477" s="3"/>
      <c r="S477" s="77" t="e">
        <f>VLOOKUP($R$1&amp;R477,定价因子!$E:$F,2,0)</f>
        <v>#N/A</v>
      </c>
      <c r="T477" s="61"/>
      <c r="U477" s="63"/>
      <c r="V477" s="63"/>
      <c r="W477" s="63"/>
      <c r="X477" s="3"/>
    </row>
    <row r="478" spans="1:24">
      <c r="A478" s="3"/>
      <c r="B478" s="3"/>
      <c r="C478" s="3"/>
      <c r="D478" s="3"/>
      <c r="E478" s="79"/>
      <c r="F478" s="3"/>
      <c r="G478" s="77" t="e">
        <f>VLOOKUP($F$1&amp;F478,定价因子!E:F,2,0)</f>
        <v>#N/A</v>
      </c>
      <c r="H478" s="3"/>
      <c r="I478" s="77" t="e">
        <f>VLOOKUP($H$1&amp;H478,定价因子!E:F,2,0)</f>
        <v>#N/A</v>
      </c>
      <c r="J478" s="3"/>
      <c r="K478" s="77" t="e">
        <f>VLOOKUP($J$1&amp;J478,定价因子!E:F,2,0)</f>
        <v>#N/A</v>
      </c>
      <c r="L478" s="3"/>
      <c r="M478" s="77" t="e">
        <f>VLOOKUP($L$1&amp;L478,定价因子!E:F,2,0)</f>
        <v>#N/A</v>
      </c>
      <c r="N478" s="3"/>
      <c r="O478" s="77" t="e">
        <f>VLOOKUP($N$1&amp;N478,定价因子!E:F,2,0)</f>
        <v>#N/A</v>
      </c>
      <c r="P478" s="3"/>
      <c r="Q478" s="55" t="e">
        <f>VLOOKUP($P$1&amp;P478,定价因子!$E:$F,2,0)</f>
        <v>#N/A</v>
      </c>
      <c r="R478" s="3"/>
      <c r="S478" s="77" t="e">
        <f>VLOOKUP($R$1&amp;R478,定价因子!$E:$F,2,0)</f>
        <v>#N/A</v>
      </c>
      <c r="T478" s="61"/>
      <c r="U478" s="63"/>
      <c r="V478" s="63"/>
      <c r="W478" s="63"/>
      <c r="X478" s="3"/>
    </row>
    <row r="479" spans="1:24">
      <c r="A479" s="3"/>
      <c r="B479" s="3"/>
      <c r="C479" s="3"/>
      <c r="D479" s="3"/>
      <c r="E479" s="79"/>
      <c r="F479" s="3"/>
      <c r="G479" s="77" t="e">
        <f>VLOOKUP($F$1&amp;F479,定价因子!E:F,2,0)</f>
        <v>#N/A</v>
      </c>
      <c r="H479" s="3"/>
      <c r="I479" s="77" t="e">
        <f>VLOOKUP($H$1&amp;H479,定价因子!E:F,2,0)</f>
        <v>#N/A</v>
      </c>
      <c r="J479" s="3"/>
      <c r="K479" s="77" t="e">
        <f>VLOOKUP($J$1&amp;J479,定价因子!E:F,2,0)</f>
        <v>#N/A</v>
      </c>
      <c r="L479" s="3"/>
      <c r="M479" s="77" t="e">
        <f>VLOOKUP($L$1&amp;L479,定价因子!E:F,2,0)</f>
        <v>#N/A</v>
      </c>
      <c r="N479" s="3"/>
      <c r="O479" s="77" t="e">
        <f>VLOOKUP($N$1&amp;N479,定价因子!E:F,2,0)</f>
        <v>#N/A</v>
      </c>
      <c r="P479" s="3"/>
      <c r="Q479" s="55" t="e">
        <f>VLOOKUP($P$1&amp;P479,定价因子!$E:$F,2,0)</f>
        <v>#N/A</v>
      </c>
      <c r="R479" s="3"/>
      <c r="S479" s="77" t="e">
        <f>VLOOKUP($R$1&amp;R479,定价因子!$E:$F,2,0)</f>
        <v>#N/A</v>
      </c>
      <c r="T479" s="61"/>
      <c r="U479" s="63"/>
      <c r="V479" s="63"/>
      <c r="W479" s="63"/>
      <c r="X479" s="3"/>
    </row>
    <row r="480" spans="1:24">
      <c r="A480" s="3"/>
      <c r="B480" s="3"/>
      <c r="C480" s="3"/>
      <c r="D480" s="3"/>
      <c r="E480" s="79"/>
      <c r="F480" s="3"/>
      <c r="G480" s="77" t="e">
        <f>VLOOKUP($F$1&amp;F480,定价因子!E:F,2,0)</f>
        <v>#N/A</v>
      </c>
      <c r="H480" s="3"/>
      <c r="I480" s="77" t="e">
        <f>VLOOKUP($H$1&amp;H480,定价因子!E:F,2,0)</f>
        <v>#N/A</v>
      </c>
      <c r="J480" s="3"/>
      <c r="K480" s="77" t="e">
        <f>VLOOKUP($J$1&amp;J480,定价因子!E:F,2,0)</f>
        <v>#N/A</v>
      </c>
      <c r="L480" s="3"/>
      <c r="M480" s="77" t="e">
        <f>VLOOKUP($L$1&amp;L480,定价因子!E:F,2,0)</f>
        <v>#N/A</v>
      </c>
      <c r="N480" s="3"/>
      <c r="O480" s="77" t="e">
        <f>VLOOKUP($N$1&amp;N480,定价因子!E:F,2,0)</f>
        <v>#N/A</v>
      </c>
      <c r="P480" s="3"/>
      <c r="Q480" s="55" t="e">
        <f>VLOOKUP($P$1&amp;P480,定价因子!$E:$F,2,0)</f>
        <v>#N/A</v>
      </c>
      <c r="R480" s="3"/>
      <c r="S480" s="77" t="e">
        <f>VLOOKUP($R$1&amp;R480,定价因子!$E:$F,2,0)</f>
        <v>#N/A</v>
      </c>
      <c r="T480" s="61"/>
      <c r="U480" s="63"/>
      <c r="V480" s="63"/>
      <c r="W480" s="63"/>
      <c r="X480" s="3"/>
    </row>
    <row r="481" spans="1:24">
      <c r="A481" s="3"/>
      <c r="B481" s="3"/>
      <c r="C481" s="3"/>
      <c r="D481" s="3"/>
      <c r="E481" s="79"/>
      <c r="F481" s="3"/>
      <c r="G481" s="77" t="e">
        <f>VLOOKUP($F$1&amp;F481,定价因子!E:F,2,0)</f>
        <v>#N/A</v>
      </c>
      <c r="H481" s="3"/>
      <c r="I481" s="77" t="e">
        <f>VLOOKUP($H$1&amp;H481,定价因子!E:F,2,0)</f>
        <v>#N/A</v>
      </c>
      <c r="J481" s="3"/>
      <c r="K481" s="77" t="e">
        <f>VLOOKUP($J$1&amp;J481,定价因子!E:F,2,0)</f>
        <v>#N/A</v>
      </c>
      <c r="L481" s="3"/>
      <c r="M481" s="77" t="e">
        <f>VLOOKUP($L$1&amp;L481,定价因子!E:F,2,0)</f>
        <v>#N/A</v>
      </c>
      <c r="N481" s="3"/>
      <c r="O481" s="77" t="e">
        <f>VLOOKUP($N$1&amp;N481,定价因子!E:F,2,0)</f>
        <v>#N/A</v>
      </c>
      <c r="P481" s="3"/>
      <c r="Q481" s="55" t="e">
        <f>VLOOKUP($P$1&amp;P481,定价因子!$E:$F,2,0)</f>
        <v>#N/A</v>
      </c>
      <c r="R481" s="3"/>
      <c r="S481" s="77" t="e">
        <f>VLOOKUP($R$1&amp;R481,定价因子!$E:$F,2,0)</f>
        <v>#N/A</v>
      </c>
      <c r="T481" s="61"/>
      <c r="U481" s="63"/>
      <c r="V481" s="63"/>
      <c r="W481" s="63"/>
      <c r="X481" s="3"/>
    </row>
    <row r="482" spans="1:24">
      <c r="A482" s="3"/>
      <c r="B482" s="3"/>
      <c r="C482" s="3"/>
      <c r="D482" s="3"/>
      <c r="E482" s="79"/>
      <c r="F482" s="3"/>
      <c r="G482" s="77" t="e">
        <f>VLOOKUP($F$1&amp;F482,定价因子!E:F,2,0)</f>
        <v>#N/A</v>
      </c>
      <c r="H482" s="3"/>
      <c r="I482" s="77" t="e">
        <f>VLOOKUP($H$1&amp;H482,定价因子!E:F,2,0)</f>
        <v>#N/A</v>
      </c>
      <c r="J482" s="3"/>
      <c r="K482" s="77" t="e">
        <f>VLOOKUP($J$1&amp;J482,定价因子!E:F,2,0)</f>
        <v>#N/A</v>
      </c>
      <c r="L482" s="3"/>
      <c r="M482" s="77" t="e">
        <f>VLOOKUP($L$1&amp;L482,定价因子!E:F,2,0)</f>
        <v>#N/A</v>
      </c>
      <c r="N482" s="3"/>
      <c r="O482" s="77" t="e">
        <f>VLOOKUP($N$1&amp;N482,定价因子!E:F,2,0)</f>
        <v>#N/A</v>
      </c>
      <c r="P482" s="3"/>
      <c r="Q482" s="55" t="e">
        <f>VLOOKUP($P$1&amp;P482,定价因子!$E:$F,2,0)</f>
        <v>#N/A</v>
      </c>
      <c r="R482" s="3"/>
      <c r="S482" s="77" t="e">
        <f>VLOOKUP($R$1&amp;R482,定价因子!$E:$F,2,0)</f>
        <v>#N/A</v>
      </c>
      <c r="T482" s="61"/>
      <c r="U482" s="63"/>
      <c r="V482" s="63"/>
      <c r="W482" s="63"/>
      <c r="X482" s="3"/>
    </row>
    <row r="483" spans="1:24">
      <c r="A483" s="3"/>
      <c r="B483" s="3"/>
      <c r="C483" s="3"/>
      <c r="D483" s="3"/>
      <c r="E483" s="79"/>
      <c r="F483" s="3"/>
      <c r="G483" s="77" t="e">
        <f>VLOOKUP($F$1&amp;F483,定价因子!E:F,2,0)</f>
        <v>#N/A</v>
      </c>
      <c r="H483" s="3"/>
      <c r="I483" s="77" t="e">
        <f>VLOOKUP($H$1&amp;H483,定价因子!E:F,2,0)</f>
        <v>#N/A</v>
      </c>
      <c r="J483" s="3"/>
      <c r="K483" s="77" t="e">
        <f>VLOOKUP($J$1&amp;J483,定价因子!E:F,2,0)</f>
        <v>#N/A</v>
      </c>
      <c r="L483" s="3"/>
      <c r="M483" s="77" t="e">
        <f>VLOOKUP($L$1&amp;L483,定价因子!E:F,2,0)</f>
        <v>#N/A</v>
      </c>
      <c r="N483" s="3"/>
      <c r="O483" s="77" t="e">
        <f>VLOOKUP($N$1&amp;N483,定价因子!E:F,2,0)</f>
        <v>#N/A</v>
      </c>
      <c r="P483" s="3"/>
      <c r="Q483" s="55" t="e">
        <f>VLOOKUP($P$1&amp;P483,定价因子!$E:$F,2,0)</f>
        <v>#N/A</v>
      </c>
      <c r="R483" s="3"/>
      <c r="S483" s="77" t="e">
        <f>VLOOKUP($R$1&amp;R483,定价因子!$E:$F,2,0)</f>
        <v>#N/A</v>
      </c>
      <c r="T483" s="61"/>
      <c r="U483" s="63"/>
      <c r="V483" s="63"/>
      <c r="W483" s="63"/>
      <c r="X483" s="3"/>
    </row>
    <row r="484" spans="1:24">
      <c r="A484" s="3"/>
      <c r="B484" s="3"/>
      <c r="C484" s="3"/>
      <c r="D484" s="3"/>
      <c r="E484" s="79"/>
      <c r="F484" s="3"/>
      <c r="G484" s="77" t="e">
        <f>VLOOKUP($F$1&amp;F484,定价因子!E:F,2,0)</f>
        <v>#N/A</v>
      </c>
      <c r="H484" s="3"/>
      <c r="I484" s="77" t="e">
        <f>VLOOKUP($H$1&amp;H484,定价因子!E:F,2,0)</f>
        <v>#N/A</v>
      </c>
      <c r="J484" s="3"/>
      <c r="K484" s="77" t="e">
        <f>VLOOKUP($J$1&amp;J484,定价因子!E:F,2,0)</f>
        <v>#N/A</v>
      </c>
      <c r="L484" s="3"/>
      <c r="M484" s="77" t="e">
        <f>VLOOKUP($L$1&amp;L484,定价因子!E:F,2,0)</f>
        <v>#N/A</v>
      </c>
      <c r="N484" s="3"/>
      <c r="O484" s="77" t="e">
        <f>VLOOKUP($N$1&amp;N484,定价因子!E:F,2,0)</f>
        <v>#N/A</v>
      </c>
      <c r="P484" s="3"/>
      <c r="Q484" s="55" t="e">
        <f>VLOOKUP($P$1&amp;P484,定价因子!$E:$F,2,0)</f>
        <v>#N/A</v>
      </c>
      <c r="R484" s="3"/>
      <c r="S484" s="77" t="e">
        <f>VLOOKUP($R$1&amp;R484,定价因子!$E:$F,2,0)</f>
        <v>#N/A</v>
      </c>
      <c r="T484" s="61"/>
      <c r="U484" s="63"/>
      <c r="V484" s="63"/>
      <c r="W484" s="63"/>
      <c r="X484" s="3"/>
    </row>
    <row r="485" spans="1:24">
      <c r="A485" s="3"/>
      <c r="B485" s="3"/>
      <c r="C485" s="3"/>
      <c r="D485" s="3"/>
      <c r="E485" s="79"/>
      <c r="F485" s="3"/>
      <c r="G485" s="77" t="e">
        <f>VLOOKUP($F$1&amp;F485,定价因子!E:F,2,0)</f>
        <v>#N/A</v>
      </c>
      <c r="H485" s="3"/>
      <c r="I485" s="77" t="e">
        <f>VLOOKUP($H$1&amp;H485,定价因子!E:F,2,0)</f>
        <v>#N/A</v>
      </c>
      <c r="J485" s="3"/>
      <c r="K485" s="77" t="e">
        <f>VLOOKUP($J$1&amp;J485,定价因子!E:F,2,0)</f>
        <v>#N/A</v>
      </c>
      <c r="L485" s="3"/>
      <c r="M485" s="77" t="e">
        <f>VLOOKUP($L$1&amp;L485,定价因子!E:F,2,0)</f>
        <v>#N/A</v>
      </c>
      <c r="N485" s="3"/>
      <c r="O485" s="77" t="e">
        <f>VLOOKUP($N$1&amp;N485,定价因子!E:F,2,0)</f>
        <v>#N/A</v>
      </c>
      <c r="P485" s="3"/>
      <c r="Q485" s="55" t="e">
        <f>VLOOKUP($P$1&amp;P485,定价因子!$E:$F,2,0)</f>
        <v>#N/A</v>
      </c>
      <c r="R485" s="3"/>
      <c r="S485" s="77" t="e">
        <f>VLOOKUP($R$1&amp;R485,定价因子!$E:$F,2,0)</f>
        <v>#N/A</v>
      </c>
      <c r="T485" s="61"/>
      <c r="U485" s="63"/>
      <c r="V485" s="63"/>
      <c r="W485" s="63"/>
      <c r="X485" s="3"/>
    </row>
    <row r="486" spans="1:24">
      <c r="A486" s="3"/>
      <c r="B486" s="3"/>
      <c r="C486" s="3"/>
      <c r="D486" s="3"/>
      <c r="E486" s="79"/>
      <c r="F486" s="3"/>
      <c r="G486" s="77" t="e">
        <f>VLOOKUP($F$1&amp;F486,定价因子!E:F,2,0)</f>
        <v>#N/A</v>
      </c>
      <c r="H486" s="3"/>
      <c r="I486" s="77" t="e">
        <f>VLOOKUP($H$1&amp;H486,定价因子!E:F,2,0)</f>
        <v>#N/A</v>
      </c>
      <c r="J486" s="3"/>
      <c r="K486" s="77" t="e">
        <f>VLOOKUP($J$1&amp;J486,定价因子!E:F,2,0)</f>
        <v>#N/A</v>
      </c>
      <c r="L486" s="3"/>
      <c r="M486" s="77" t="e">
        <f>VLOOKUP($L$1&amp;L486,定价因子!E:F,2,0)</f>
        <v>#N/A</v>
      </c>
      <c r="N486" s="3"/>
      <c r="O486" s="77" t="e">
        <f>VLOOKUP($N$1&amp;N486,定价因子!E:F,2,0)</f>
        <v>#N/A</v>
      </c>
      <c r="P486" s="3"/>
      <c r="Q486" s="55" t="e">
        <f>VLOOKUP($P$1&amp;P486,定价因子!$E:$F,2,0)</f>
        <v>#N/A</v>
      </c>
      <c r="R486" s="3"/>
      <c r="S486" s="77" t="e">
        <f>VLOOKUP($R$1&amp;R486,定价因子!$E:$F,2,0)</f>
        <v>#N/A</v>
      </c>
      <c r="T486" s="61"/>
      <c r="U486" s="63"/>
      <c r="V486" s="63"/>
      <c r="W486" s="63"/>
      <c r="X486" s="3"/>
    </row>
    <row r="487" spans="1:24">
      <c r="A487" s="3"/>
      <c r="B487" s="3"/>
      <c r="C487" s="3"/>
      <c r="D487" s="3"/>
      <c r="E487" s="79"/>
      <c r="F487" s="3"/>
      <c r="G487" s="77" t="e">
        <f>VLOOKUP($F$1&amp;F487,定价因子!E:F,2,0)</f>
        <v>#N/A</v>
      </c>
      <c r="H487" s="3"/>
      <c r="I487" s="77" t="e">
        <f>VLOOKUP($H$1&amp;H487,定价因子!E:F,2,0)</f>
        <v>#N/A</v>
      </c>
      <c r="J487" s="3"/>
      <c r="K487" s="77" t="e">
        <f>VLOOKUP($J$1&amp;J487,定价因子!E:F,2,0)</f>
        <v>#N/A</v>
      </c>
      <c r="L487" s="3"/>
      <c r="M487" s="77" t="e">
        <f>VLOOKUP($L$1&amp;L487,定价因子!E:F,2,0)</f>
        <v>#N/A</v>
      </c>
      <c r="N487" s="3"/>
      <c r="O487" s="77" t="e">
        <f>VLOOKUP($N$1&amp;N487,定价因子!E:F,2,0)</f>
        <v>#N/A</v>
      </c>
      <c r="P487" s="3"/>
      <c r="Q487" s="55" t="e">
        <f>VLOOKUP($P$1&amp;P487,定价因子!$E:$F,2,0)</f>
        <v>#N/A</v>
      </c>
      <c r="R487" s="3"/>
      <c r="S487" s="77" t="e">
        <f>VLOOKUP($R$1&amp;R487,定价因子!$E:$F,2,0)</f>
        <v>#N/A</v>
      </c>
      <c r="T487" s="61"/>
      <c r="U487" s="63"/>
      <c r="V487" s="63"/>
      <c r="W487" s="63"/>
      <c r="X487" s="3"/>
    </row>
    <row r="488" spans="1:24">
      <c r="A488" s="3"/>
      <c r="B488" s="3"/>
      <c r="C488" s="3"/>
      <c r="D488" s="3"/>
      <c r="E488" s="79"/>
      <c r="F488" s="3"/>
      <c r="G488" s="77" t="e">
        <f>VLOOKUP($F$1&amp;F488,定价因子!E:F,2,0)</f>
        <v>#N/A</v>
      </c>
      <c r="H488" s="3"/>
      <c r="I488" s="77" t="e">
        <f>VLOOKUP($H$1&amp;H488,定价因子!E:F,2,0)</f>
        <v>#N/A</v>
      </c>
      <c r="J488" s="3"/>
      <c r="K488" s="77" t="e">
        <f>VLOOKUP($J$1&amp;J488,定价因子!E:F,2,0)</f>
        <v>#N/A</v>
      </c>
      <c r="L488" s="3"/>
      <c r="M488" s="77" t="e">
        <f>VLOOKUP($L$1&amp;L488,定价因子!E:F,2,0)</f>
        <v>#N/A</v>
      </c>
      <c r="N488" s="3"/>
      <c r="O488" s="77" t="e">
        <f>VLOOKUP($N$1&amp;N488,定价因子!E:F,2,0)</f>
        <v>#N/A</v>
      </c>
      <c r="P488" s="3"/>
      <c r="Q488" s="55" t="e">
        <f>VLOOKUP($P$1&amp;P488,定价因子!$E:$F,2,0)</f>
        <v>#N/A</v>
      </c>
      <c r="R488" s="3"/>
      <c r="S488" s="77" t="e">
        <f>VLOOKUP($R$1&amp;R488,定价因子!$E:$F,2,0)</f>
        <v>#N/A</v>
      </c>
      <c r="T488" s="61"/>
      <c r="U488" s="63"/>
      <c r="V488" s="63"/>
      <c r="W488" s="63"/>
      <c r="X488" s="3"/>
    </row>
    <row r="489" spans="1:24">
      <c r="A489" s="3"/>
      <c r="B489" s="3"/>
      <c r="C489" s="3"/>
      <c r="D489" s="3"/>
      <c r="E489" s="79"/>
      <c r="F489" s="3"/>
      <c r="G489" s="77" t="e">
        <f>VLOOKUP($F$1&amp;F489,定价因子!E:F,2,0)</f>
        <v>#N/A</v>
      </c>
      <c r="H489" s="3"/>
      <c r="I489" s="77" t="e">
        <f>VLOOKUP($H$1&amp;H489,定价因子!E:F,2,0)</f>
        <v>#N/A</v>
      </c>
      <c r="J489" s="3"/>
      <c r="K489" s="77" t="e">
        <f>VLOOKUP($J$1&amp;J489,定价因子!E:F,2,0)</f>
        <v>#N/A</v>
      </c>
      <c r="L489" s="3"/>
      <c r="M489" s="77" t="e">
        <f>VLOOKUP($L$1&amp;L489,定价因子!E:F,2,0)</f>
        <v>#N/A</v>
      </c>
      <c r="N489" s="3"/>
      <c r="O489" s="77" t="e">
        <f>VLOOKUP($N$1&amp;N489,定价因子!E:F,2,0)</f>
        <v>#N/A</v>
      </c>
      <c r="P489" s="3"/>
      <c r="Q489" s="55" t="e">
        <f>VLOOKUP($P$1&amp;P489,定价因子!$E:$F,2,0)</f>
        <v>#N/A</v>
      </c>
      <c r="R489" s="3"/>
      <c r="S489" s="77" t="e">
        <f>VLOOKUP($R$1&amp;R489,定价因子!$E:$F,2,0)</f>
        <v>#N/A</v>
      </c>
      <c r="T489" s="61"/>
      <c r="U489" s="63"/>
      <c r="V489" s="63"/>
      <c r="W489" s="63"/>
      <c r="X489" s="3"/>
    </row>
    <row r="490" spans="1:24">
      <c r="A490" s="3"/>
      <c r="B490" s="3"/>
      <c r="C490" s="3"/>
      <c r="D490" s="3"/>
      <c r="E490" s="79"/>
      <c r="F490" s="3"/>
      <c r="G490" s="77" t="e">
        <f>VLOOKUP($F$1&amp;F490,定价因子!E:F,2,0)</f>
        <v>#N/A</v>
      </c>
      <c r="H490" s="3"/>
      <c r="I490" s="77" t="e">
        <f>VLOOKUP($H$1&amp;H490,定价因子!E:F,2,0)</f>
        <v>#N/A</v>
      </c>
      <c r="J490" s="3"/>
      <c r="K490" s="77" t="e">
        <f>VLOOKUP($J$1&amp;J490,定价因子!E:F,2,0)</f>
        <v>#N/A</v>
      </c>
      <c r="L490" s="3"/>
      <c r="M490" s="77" t="e">
        <f>VLOOKUP($L$1&amp;L490,定价因子!E:F,2,0)</f>
        <v>#N/A</v>
      </c>
      <c r="N490" s="3"/>
      <c r="O490" s="77" t="e">
        <f>VLOOKUP($N$1&amp;N490,定价因子!E:F,2,0)</f>
        <v>#N/A</v>
      </c>
      <c r="P490" s="3"/>
      <c r="Q490" s="55" t="e">
        <f>VLOOKUP($P$1&amp;P490,定价因子!$E:$F,2,0)</f>
        <v>#N/A</v>
      </c>
      <c r="R490" s="3"/>
      <c r="S490" s="77" t="e">
        <f>VLOOKUP($R$1&amp;R490,定价因子!$E:$F,2,0)</f>
        <v>#N/A</v>
      </c>
      <c r="T490" s="61"/>
      <c r="U490" s="63"/>
      <c r="V490" s="63"/>
      <c r="W490" s="63"/>
      <c r="X490" s="3"/>
    </row>
    <row r="491" spans="1:24">
      <c r="A491" s="3"/>
      <c r="B491" s="3"/>
      <c r="C491" s="3"/>
      <c r="D491" s="3"/>
      <c r="E491" s="79"/>
      <c r="F491" s="3"/>
      <c r="G491" s="77" t="e">
        <f>VLOOKUP($F$1&amp;F491,定价因子!E:F,2,0)</f>
        <v>#N/A</v>
      </c>
      <c r="H491" s="3"/>
      <c r="I491" s="77" t="e">
        <f>VLOOKUP($H$1&amp;H491,定价因子!E:F,2,0)</f>
        <v>#N/A</v>
      </c>
      <c r="J491" s="3"/>
      <c r="K491" s="77" t="e">
        <f>VLOOKUP($J$1&amp;J491,定价因子!E:F,2,0)</f>
        <v>#N/A</v>
      </c>
      <c r="L491" s="3"/>
      <c r="M491" s="77" t="e">
        <f>VLOOKUP($L$1&amp;L491,定价因子!E:F,2,0)</f>
        <v>#N/A</v>
      </c>
      <c r="N491" s="3"/>
      <c r="O491" s="77" t="e">
        <f>VLOOKUP($N$1&amp;N491,定价因子!E:F,2,0)</f>
        <v>#N/A</v>
      </c>
      <c r="P491" s="3"/>
      <c r="Q491" s="55" t="e">
        <f>VLOOKUP($P$1&amp;P491,定价因子!$E:$F,2,0)</f>
        <v>#N/A</v>
      </c>
      <c r="R491" s="3"/>
      <c r="S491" s="77" t="e">
        <f>VLOOKUP($R$1&amp;R491,定价因子!$E:$F,2,0)</f>
        <v>#N/A</v>
      </c>
      <c r="T491" s="61"/>
      <c r="U491" s="63"/>
      <c r="V491" s="63"/>
      <c r="W491" s="63"/>
      <c r="X491" s="3"/>
    </row>
    <row r="492" spans="1:24">
      <c r="A492" s="3"/>
      <c r="B492" s="3"/>
      <c r="C492" s="3"/>
      <c r="D492" s="3"/>
      <c r="E492" s="79"/>
      <c r="F492" s="3"/>
      <c r="G492" s="77" t="e">
        <f>VLOOKUP($F$1&amp;F492,定价因子!E:F,2,0)</f>
        <v>#N/A</v>
      </c>
      <c r="H492" s="3"/>
      <c r="I492" s="77" t="e">
        <f>VLOOKUP($H$1&amp;H492,定价因子!E:F,2,0)</f>
        <v>#N/A</v>
      </c>
      <c r="J492" s="3"/>
      <c r="K492" s="77" t="e">
        <f>VLOOKUP($J$1&amp;J492,定价因子!E:F,2,0)</f>
        <v>#N/A</v>
      </c>
      <c r="L492" s="3"/>
      <c r="M492" s="77" t="e">
        <f>VLOOKUP($L$1&amp;L492,定价因子!E:F,2,0)</f>
        <v>#N/A</v>
      </c>
      <c r="N492" s="3"/>
      <c r="O492" s="77" t="e">
        <f>VLOOKUP($N$1&amp;N492,定价因子!E:F,2,0)</f>
        <v>#N/A</v>
      </c>
      <c r="P492" s="3"/>
      <c r="Q492" s="55" t="e">
        <f>VLOOKUP($P$1&amp;P492,定价因子!$E:$F,2,0)</f>
        <v>#N/A</v>
      </c>
      <c r="R492" s="3"/>
      <c r="S492" s="77" t="e">
        <f>VLOOKUP($R$1&amp;R492,定价因子!$E:$F,2,0)</f>
        <v>#N/A</v>
      </c>
      <c r="T492" s="61"/>
      <c r="U492" s="63"/>
      <c r="V492" s="63"/>
      <c r="W492" s="63"/>
      <c r="X492" s="3"/>
    </row>
    <row r="493" spans="1:24">
      <c r="A493" s="3"/>
      <c r="B493" s="3"/>
      <c r="C493" s="3"/>
      <c r="D493" s="3"/>
      <c r="E493" s="79"/>
      <c r="F493" s="3"/>
      <c r="G493" s="77" t="e">
        <f>VLOOKUP($F$1&amp;F493,定价因子!E:F,2,0)</f>
        <v>#N/A</v>
      </c>
      <c r="H493" s="3"/>
      <c r="I493" s="77" t="e">
        <f>VLOOKUP($H$1&amp;H493,定价因子!E:F,2,0)</f>
        <v>#N/A</v>
      </c>
      <c r="J493" s="3"/>
      <c r="K493" s="77" t="e">
        <f>VLOOKUP($J$1&amp;J493,定价因子!E:F,2,0)</f>
        <v>#N/A</v>
      </c>
      <c r="L493" s="3"/>
      <c r="M493" s="77" t="e">
        <f>VLOOKUP($L$1&amp;L493,定价因子!E:F,2,0)</f>
        <v>#N/A</v>
      </c>
      <c r="N493" s="3"/>
      <c r="O493" s="77" t="e">
        <f>VLOOKUP($N$1&amp;N493,定价因子!E:F,2,0)</f>
        <v>#N/A</v>
      </c>
      <c r="P493" s="3"/>
      <c r="Q493" s="55" t="e">
        <f>VLOOKUP($P$1&amp;P493,定价因子!$E:$F,2,0)</f>
        <v>#N/A</v>
      </c>
      <c r="R493" s="3"/>
      <c r="S493" s="77" t="e">
        <f>VLOOKUP($R$1&amp;R493,定价因子!$E:$F,2,0)</f>
        <v>#N/A</v>
      </c>
      <c r="T493" s="61"/>
      <c r="U493" s="63"/>
      <c r="V493" s="63"/>
      <c r="W493" s="63"/>
      <c r="X493" s="3"/>
    </row>
    <row r="494" spans="1:24">
      <c r="A494" s="3"/>
      <c r="B494" s="3"/>
      <c r="C494" s="3"/>
      <c r="D494" s="3"/>
      <c r="E494" s="79"/>
      <c r="F494" s="3"/>
      <c r="G494" s="77" t="e">
        <f>VLOOKUP($F$1&amp;F494,定价因子!E:F,2,0)</f>
        <v>#N/A</v>
      </c>
      <c r="H494" s="3"/>
      <c r="I494" s="77" t="e">
        <f>VLOOKUP($H$1&amp;H494,定价因子!E:F,2,0)</f>
        <v>#N/A</v>
      </c>
      <c r="J494" s="3"/>
      <c r="K494" s="77" t="e">
        <f>VLOOKUP($J$1&amp;J494,定价因子!E:F,2,0)</f>
        <v>#N/A</v>
      </c>
      <c r="L494" s="3"/>
      <c r="M494" s="77" t="e">
        <f>VLOOKUP($L$1&amp;L494,定价因子!E:F,2,0)</f>
        <v>#N/A</v>
      </c>
      <c r="N494" s="3"/>
      <c r="O494" s="77" t="e">
        <f>VLOOKUP($N$1&amp;N494,定价因子!E:F,2,0)</f>
        <v>#N/A</v>
      </c>
      <c r="P494" s="3"/>
      <c r="Q494" s="55" t="e">
        <f>VLOOKUP($P$1&amp;P494,定价因子!$E:$F,2,0)</f>
        <v>#N/A</v>
      </c>
      <c r="R494" s="3"/>
      <c r="S494" s="77" t="e">
        <f>VLOOKUP($R$1&amp;R494,定价因子!$E:$F,2,0)</f>
        <v>#N/A</v>
      </c>
      <c r="T494" s="61"/>
      <c r="U494" s="63"/>
      <c r="V494" s="63"/>
      <c r="W494" s="63"/>
      <c r="X494" s="3"/>
    </row>
    <row r="495" spans="1:24">
      <c r="A495" s="3"/>
      <c r="B495" s="3"/>
      <c r="C495" s="3"/>
      <c r="D495" s="3"/>
      <c r="E495" s="79"/>
      <c r="F495" s="3"/>
      <c r="G495" s="77" t="e">
        <f>VLOOKUP($F$1&amp;F495,定价因子!E:F,2,0)</f>
        <v>#N/A</v>
      </c>
      <c r="H495" s="3"/>
      <c r="I495" s="77" t="e">
        <f>VLOOKUP($H$1&amp;H495,定价因子!E:F,2,0)</f>
        <v>#N/A</v>
      </c>
      <c r="J495" s="3"/>
      <c r="K495" s="77" t="e">
        <f>VLOOKUP($J$1&amp;J495,定价因子!E:F,2,0)</f>
        <v>#N/A</v>
      </c>
      <c r="L495" s="3"/>
      <c r="M495" s="77" t="e">
        <f>VLOOKUP($L$1&amp;L495,定价因子!E:F,2,0)</f>
        <v>#N/A</v>
      </c>
      <c r="N495" s="3"/>
      <c r="O495" s="77" t="e">
        <f>VLOOKUP($N$1&amp;N495,定价因子!E:F,2,0)</f>
        <v>#N/A</v>
      </c>
      <c r="P495" s="3"/>
      <c r="Q495" s="55" t="e">
        <f>VLOOKUP($P$1&amp;P495,定价因子!$E:$F,2,0)</f>
        <v>#N/A</v>
      </c>
      <c r="R495" s="3"/>
      <c r="S495" s="77" t="e">
        <f>VLOOKUP($R$1&amp;R495,定价因子!$E:$F,2,0)</f>
        <v>#N/A</v>
      </c>
      <c r="T495" s="61"/>
      <c r="U495" s="63"/>
      <c r="V495" s="63"/>
      <c r="W495" s="63"/>
      <c r="X495" s="3"/>
    </row>
    <row r="496" spans="1:24">
      <c r="A496" s="3"/>
      <c r="B496" s="3"/>
      <c r="C496" s="3"/>
      <c r="D496" s="3"/>
      <c r="E496" s="79"/>
      <c r="F496" s="3"/>
      <c r="G496" s="77" t="e">
        <f>VLOOKUP($F$1&amp;F496,定价因子!E:F,2,0)</f>
        <v>#N/A</v>
      </c>
      <c r="H496" s="3"/>
      <c r="I496" s="77" t="e">
        <f>VLOOKUP($H$1&amp;H496,定价因子!E:F,2,0)</f>
        <v>#N/A</v>
      </c>
      <c r="J496" s="3"/>
      <c r="K496" s="77" t="e">
        <f>VLOOKUP($J$1&amp;J496,定价因子!E:F,2,0)</f>
        <v>#N/A</v>
      </c>
      <c r="L496" s="3"/>
      <c r="M496" s="77" t="e">
        <f>VLOOKUP($L$1&amp;L496,定价因子!E:F,2,0)</f>
        <v>#N/A</v>
      </c>
      <c r="N496" s="3"/>
      <c r="O496" s="77" t="e">
        <f>VLOOKUP($N$1&amp;N496,定价因子!E:F,2,0)</f>
        <v>#N/A</v>
      </c>
      <c r="P496" s="3"/>
      <c r="Q496" s="55" t="e">
        <f>VLOOKUP($P$1&amp;P496,定价因子!$E:$F,2,0)</f>
        <v>#N/A</v>
      </c>
      <c r="R496" s="3"/>
      <c r="S496" s="77" t="e">
        <f>VLOOKUP($R$1&amp;R496,定价因子!$E:$F,2,0)</f>
        <v>#N/A</v>
      </c>
      <c r="T496" s="61"/>
      <c r="U496" s="63"/>
      <c r="V496" s="63"/>
      <c r="W496" s="63"/>
      <c r="X496" s="3"/>
    </row>
    <row r="497" spans="1:24">
      <c r="A497" s="3"/>
      <c r="B497" s="3"/>
      <c r="C497" s="3"/>
      <c r="D497" s="3"/>
      <c r="E497" s="79"/>
      <c r="F497" s="3"/>
      <c r="G497" s="77" t="e">
        <f>VLOOKUP($F$1&amp;F497,定价因子!E:F,2,0)</f>
        <v>#N/A</v>
      </c>
      <c r="H497" s="3"/>
      <c r="I497" s="77" t="e">
        <f>VLOOKUP($H$1&amp;H497,定价因子!E:F,2,0)</f>
        <v>#N/A</v>
      </c>
      <c r="J497" s="3"/>
      <c r="K497" s="77" t="e">
        <f>VLOOKUP($J$1&amp;J497,定价因子!E:F,2,0)</f>
        <v>#N/A</v>
      </c>
      <c r="L497" s="3"/>
      <c r="M497" s="77" t="e">
        <f>VLOOKUP($L$1&amp;L497,定价因子!E:F,2,0)</f>
        <v>#N/A</v>
      </c>
      <c r="N497" s="3"/>
      <c r="O497" s="77" t="e">
        <f>VLOOKUP($N$1&amp;N497,定价因子!E:F,2,0)</f>
        <v>#N/A</v>
      </c>
      <c r="P497" s="3"/>
      <c r="Q497" s="55" t="e">
        <f>VLOOKUP($P$1&amp;P497,定价因子!$E:$F,2,0)</f>
        <v>#N/A</v>
      </c>
      <c r="R497" s="3"/>
      <c r="S497" s="77" t="e">
        <f>VLOOKUP($R$1&amp;R497,定价因子!$E:$F,2,0)</f>
        <v>#N/A</v>
      </c>
      <c r="T497" s="61"/>
      <c r="U497" s="63"/>
      <c r="V497" s="63"/>
      <c r="W497" s="63"/>
      <c r="X497" s="3"/>
    </row>
    <row r="498" spans="1:24">
      <c r="A498" s="3"/>
      <c r="B498" s="3"/>
      <c r="C498" s="3"/>
      <c r="D498" s="3"/>
      <c r="E498" s="79"/>
      <c r="F498" s="3"/>
      <c r="G498" s="77" t="e">
        <f>VLOOKUP($F$1&amp;F498,定价因子!E:F,2,0)</f>
        <v>#N/A</v>
      </c>
      <c r="H498" s="3"/>
      <c r="I498" s="77" t="e">
        <f>VLOOKUP($H$1&amp;H498,定价因子!E:F,2,0)</f>
        <v>#N/A</v>
      </c>
      <c r="J498" s="3"/>
      <c r="K498" s="77" t="e">
        <f>VLOOKUP($J$1&amp;J498,定价因子!E:F,2,0)</f>
        <v>#N/A</v>
      </c>
      <c r="L498" s="3"/>
      <c r="M498" s="77" t="e">
        <f>VLOOKUP($L$1&amp;L498,定价因子!E:F,2,0)</f>
        <v>#N/A</v>
      </c>
      <c r="N498" s="3"/>
      <c r="O498" s="77" t="e">
        <f>VLOOKUP($N$1&amp;N498,定价因子!E:F,2,0)</f>
        <v>#N/A</v>
      </c>
      <c r="P498" s="3"/>
      <c r="Q498" s="55" t="e">
        <f>VLOOKUP($P$1&amp;P498,定价因子!$E:$F,2,0)</f>
        <v>#N/A</v>
      </c>
      <c r="R498" s="3"/>
      <c r="S498" s="77" t="e">
        <f>VLOOKUP($R$1&amp;R498,定价因子!$E:$F,2,0)</f>
        <v>#N/A</v>
      </c>
      <c r="T498" s="61"/>
      <c r="U498" s="63"/>
      <c r="V498" s="63"/>
      <c r="W498" s="63"/>
      <c r="X498" s="3"/>
    </row>
    <row r="499" spans="1:24">
      <c r="A499" s="3"/>
      <c r="B499" s="3"/>
      <c r="C499" s="3"/>
      <c r="D499" s="3"/>
      <c r="E499" s="79"/>
      <c r="F499" s="3"/>
      <c r="G499" s="77" t="e">
        <f>VLOOKUP($F$1&amp;F499,定价因子!E:F,2,0)</f>
        <v>#N/A</v>
      </c>
      <c r="H499" s="3"/>
      <c r="I499" s="77" t="e">
        <f>VLOOKUP($H$1&amp;H499,定价因子!E:F,2,0)</f>
        <v>#N/A</v>
      </c>
      <c r="J499" s="3"/>
      <c r="K499" s="77" t="e">
        <f>VLOOKUP($J$1&amp;J499,定价因子!E:F,2,0)</f>
        <v>#N/A</v>
      </c>
      <c r="L499" s="3"/>
      <c r="M499" s="77" t="e">
        <f>VLOOKUP($L$1&amp;L499,定价因子!E:F,2,0)</f>
        <v>#N/A</v>
      </c>
      <c r="N499" s="3"/>
      <c r="O499" s="77" t="e">
        <f>VLOOKUP($N$1&amp;N499,定价因子!E:F,2,0)</f>
        <v>#N/A</v>
      </c>
      <c r="P499" s="3"/>
      <c r="Q499" s="55" t="e">
        <f>VLOOKUP($P$1&amp;P499,定价因子!$E:$F,2,0)</f>
        <v>#N/A</v>
      </c>
      <c r="R499" s="3"/>
      <c r="S499" s="77" t="e">
        <f>VLOOKUP($R$1&amp;R499,定价因子!$E:$F,2,0)</f>
        <v>#N/A</v>
      </c>
      <c r="T499" s="61"/>
      <c r="U499" s="63"/>
      <c r="V499" s="63"/>
      <c r="W499" s="63"/>
      <c r="X499" s="3"/>
    </row>
    <row r="500" spans="1:24">
      <c r="A500" s="3"/>
      <c r="B500" s="3"/>
      <c r="C500" s="3"/>
      <c r="D500" s="3"/>
      <c r="E500" s="79"/>
      <c r="F500" s="3"/>
      <c r="G500" s="77" t="e">
        <f>VLOOKUP($F$1&amp;F500,定价因子!E:F,2,0)</f>
        <v>#N/A</v>
      </c>
      <c r="H500" s="3"/>
      <c r="I500" s="77" t="e">
        <f>VLOOKUP($H$1&amp;H500,定价因子!E:F,2,0)</f>
        <v>#N/A</v>
      </c>
      <c r="J500" s="3"/>
      <c r="K500" s="77" t="e">
        <f>VLOOKUP($J$1&amp;J500,定价因子!E:F,2,0)</f>
        <v>#N/A</v>
      </c>
      <c r="L500" s="3"/>
      <c r="M500" s="77" t="e">
        <f>VLOOKUP($L$1&amp;L500,定价因子!E:F,2,0)</f>
        <v>#N/A</v>
      </c>
      <c r="N500" s="3"/>
      <c r="O500" s="77" t="e">
        <f>VLOOKUP($N$1&amp;N500,定价因子!E:F,2,0)</f>
        <v>#N/A</v>
      </c>
      <c r="P500" s="3"/>
      <c r="Q500" s="55" t="e">
        <f>VLOOKUP($P$1&amp;P500,定价因子!$E:$F,2,0)</f>
        <v>#N/A</v>
      </c>
      <c r="R500" s="3"/>
      <c r="S500" s="77" t="e">
        <f>VLOOKUP($R$1&amp;R500,定价因子!$E:$F,2,0)</f>
        <v>#N/A</v>
      </c>
      <c r="T500" s="61"/>
      <c r="U500" s="63"/>
      <c r="V500" s="63"/>
      <c r="W500" s="63"/>
      <c r="X500" s="3"/>
    </row>
    <row r="501" spans="1:24">
      <c r="A501" s="3"/>
      <c r="B501" s="3"/>
      <c r="C501" s="3"/>
      <c r="D501" s="3"/>
      <c r="E501" s="79"/>
      <c r="F501" s="3"/>
      <c r="G501" s="77" t="e">
        <f>VLOOKUP($F$1&amp;F501,定价因子!E:F,2,0)</f>
        <v>#N/A</v>
      </c>
      <c r="H501" s="3"/>
      <c r="I501" s="77" t="e">
        <f>VLOOKUP($H$1&amp;H501,定价因子!E:F,2,0)</f>
        <v>#N/A</v>
      </c>
      <c r="J501" s="3"/>
      <c r="K501" s="77" t="e">
        <f>VLOOKUP($J$1&amp;J501,定价因子!E:F,2,0)</f>
        <v>#N/A</v>
      </c>
      <c r="L501" s="3"/>
      <c r="M501" s="77" t="e">
        <f>VLOOKUP($L$1&amp;L501,定价因子!E:F,2,0)</f>
        <v>#N/A</v>
      </c>
      <c r="N501" s="3"/>
      <c r="O501" s="77" t="e">
        <f>VLOOKUP($N$1&amp;N501,定价因子!E:F,2,0)</f>
        <v>#N/A</v>
      </c>
      <c r="P501" s="3"/>
      <c r="Q501" s="55" t="e">
        <f>VLOOKUP($P$1&amp;P501,定价因子!$E:$F,2,0)</f>
        <v>#N/A</v>
      </c>
      <c r="R501" s="3"/>
      <c r="S501" s="77" t="e">
        <f>VLOOKUP($R$1&amp;R501,定价因子!$E:$F,2,0)</f>
        <v>#N/A</v>
      </c>
      <c r="T501" s="61"/>
      <c r="U501" s="63"/>
      <c r="V501" s="63"/>
      <c r="W501" s="63"/>
      <c r="X501" s="3"/>
    </row>
    <row r="502" spans="1:24">
      <c r="A502" s="3"/>
      <c r="B502" s="3"/>
      <c r="C502" s="3"/>
      <c r="D502" s="3"/>
      <c r="E502" s="79"/>
      <c r="F502" s="3"/>
      <c r="G502" s="77" t="e">
        <f>VLOOKUP($F$1&amp;F502,定价因子!E:F,2,0)</f>
        <v>#N/A</v>
      </c>
      <c r="H502" s="3"/>
      <c r="I502" s="77" t="e">
        <f>VLOOKUP($H$1&amp;H502,定价因子!E:F,2,0)</f>
        <v>#N/A</v>
      </c>
      <c r="J502" s="3"/>
      <c r="K502" s="77" t="e">
        <f>VLOOKUP($J$1&amp;J502,定价因子!E:F,2,0)</f>
        <v>#N/A</v>
      </c>
      <c r="L502" s="3"/>
      <c r="M502" s="77" t="e">
        <f>VLOOKUP($L$1&amp;L502,定价因子!E:F,2,0)</f>
        <v>#N/A</v>
      </c>
      <c r="N502" s="3"/>
      <c r="O502" s="77" t="e">
        <f>VLOOKUP($N$1&amp;N502,定价因子!E:F,2,0)</f>
        <v>#N/A</v>
      </c>
      <c r="P502" s="3"/>
      <c r="Q502" s="55" t="e">
        <f>VLOOKUP($P$1&amp;P502,定价因子!$E:$F,2,0)</f>
        <v>#N/A</v>
      </c>
      <c r="R502" s="3"/>
      <c r="S502" s="77" t="e">
        <f>VLOOKUP($R$1&amp;R502,定价因子!$E:$F,2,0)</f>
        <v>#N/A</v>
      </c>
      <c r="T502" s="61"/>
      <c r="U502" s="63"/>
      <c r="V502" s="63"/>
      <c r="W502" s="63"/>
      <c r="X502" s="3"/>
    </row>
    <row r="503" spans="1:24">
      <c r="A503" s="3"/>
      <c r="B503" s="3"/>
      <c r="C503" s="3"/>
      <c r="D503" s="3"/>
      <c r="E503" s="79"/>
      <c r="F503" s="3"/>
      <c r="G503" s="77" t="e">
        <f>VLOOKUP($F$1&amp;F503,定价因子!E:F,2,0)</f>
        <v>#N/A</v>
      </c>
      <c r="H503" s="3"/>
      <c r="I503" s="77" t="e">
        <f>VLOOKUP($H$1&amp;H503,定价因子!E:F,2,0)</f>
        <v>#N/A</v>
      </c>
      <c r="J503" s="3"/>
      <c r="K503" s="77" t="e">
        <f>VLOOKUP($J$1&amp;J503,定价因子!E:F,2,0)</f>
        <v>#N/A</v>
      </c>
      <c r="L503" s="3"/>
      <c r="M503" s="77" t="e">
        <f>VLOOKUP($L$1&amp;L503,定价因子!E:F,2,0)</f>
        <v>#N/A</v>
      </c>
      <c r="N503" s="3"/>
      <c r="O503" s="77" t="e">
        <f>VLOOKUP($N$1&amp;N503,定价因子!E:F,2,0)</f>
        <v>#N/A</v>
      </c>
      <c r="P503" s="3"/>
      <c r="Q503" s="55" t="e">
        <f>VLOOKUP($P$1&amp;P503,定价因子!$E:$F,2,0)</f>
        <v>#N/A</v>
      </c>
      <c r="R503" s="3"/>
      <c r="S503" s="77" t="e">
        <f>VLOOKUP($R$1&amp;R503,定价因子!$E:$F,2,0)</f>
        <v>#N/A</v>
      </c>
      <c r="T503" s="61"/>
      <c r="U503" s="63"/>
      <c r="V503" s="63"/>
      <c r="W503" s="63"/>
      <c r="X503" s="3"/>
    </row>
    <row r="504" spans="1:24">
      <c r="A504" s="3"/>
      <c r="B504" s="3"/>
      <c r="C504" s="3"/>
      <c r="D504" s="3"/>
      <c r="E504" s="79"/>
      <c r="F504" s="3"/>
      <c r="G504" s="77" t="e">
        <f>VLOOKUP($F$1&amp;F504,定价因子!E:F,2,0)</f>
        <v>#N/A</v>
      </c>
      <c r="H504" s="3"/>
      <c r="I504" s="77" t="e">
        <f>VLOOKUP($H$1&amp;H504,定价因子!E:F,2,0)</f>
        <v>#N/A</v>
      </c>
      <c r="J504" s="3"/>
      <c r="K504" s="77" t="e">
        <f>VLOOKUP($J$1&amp;J504,定价因子!E:F,2,0)</f>
        <v>#N/A</v>
      </c>
      <c r="L504" s="3"/>
      <c r="M504" s="77" t="e">
        <f>VLOOKUP($L$1&amp;L504,定价因子!E:F,2,0)</f>
        <v>#N/A</v>
      </c>
      <c r="N504" s="3"/>
      <c r="O504" s="77" t="e">
        <f>VLOOKUP($N$1&amp;N504,定价因子!E:F,2,0)</f>
        <v>#N/A</v>
      </c>
      <c r="P504" s="3"/>
      <c r="Q504" s="55" t="e">
        <f>VLOOKUP($P$1&amp;P504,定价因子!$E:$F,2,0)</f>
        <v>#N/A</v>
      </c>
      <c r="R504" s="3"/>
      <c r="S504" s="77" t="e">
        <f>VLOOKUP($R$1&amp;R504,定价因子!$E:$F,2,0)</f>
        <v>#N/A</v>
      </c>
      <c r="T504" s="61"/>
      <c r="U504" s="63"/>
      <c r="V504" s="63"/>
      <c r="W504" s="63"/>
      <c r="X504" s="3"/>
    </row>
    <row r="505" spans="1:24">
      <c r="A505" s="3"/>
      <c r="B505" s="3"/>
      <c r="C505" s="3"/>
      <c r="D505" s="3"/>
      <c r="E505" s="79"/>
      <c r="F505" s="3"/>
      <c r="G505" s="77" t="e">
        <f>VLOOKUP($F$1&amp;F505,定价因子!E:F,2,0)</f>
        <v>#N/A</v>
      </c>
      <c r="H505" s="3"/>
      <c r="I505" s="77" t="e">
        <f>VLOOKUP($H$1&amp;H505,定价因子!E:F,2,0)</f>
        <v>#N/A</v>
      </c>
      <c r="J505" s="3"/>
      <c r="K505" s="77" t="e">
        <f>VLOOKUP($J$1&amp;J505,定价因子!E:F,2,0)</f>
        <v>#N/A</v>
      </c>
      <c r="L505" s="3"/>
      <c r="M505" s="77" t="e">
        <f>VLOOKUP($L$1&amp;L505,定价因子!E:F,2,0)</f>
        <v>#N/A</v>
      </c>
      <c r="N505" s="3"/>
      <c r="O505" s="77" t="e">
        <f>VLOOKUP($N$1&amp;N505,定价因子!E:F,2,0)</f>
        <v>#N/A</v>
      </c>
      <c r="P505" s="3"/>
      <c r="Q505" s="55" t="e">
        <f>VLOOKUP($P$1&amp;P505,定价因子!$E:$F,2,0)</f>
        <v>#N/A</v>
      </c>
      <c r="R505" s="3"/>
      <c r="S505" s="77" t="e">
        <f>VLOOKUP($R$1&amp;R505,定价因子!$E:$F,2,0)</f>
        <v>#N/A</v>
      </c>
      <c r="T505" s="61"/>
      <c r="U505" s="63"/>
      <c r="V505" s="63"/>
      <c r="W505" s="63"/>
      <c r="X505" s="3"/>
    </row>
    <row r="506" spans="1:24">
      <c r="A506" s="3"/>
      <c r="B506" s="3"/>
      <c r="C506" s="3"/>
      <c r="D506" s="3"/>
      <c r="E506" s="79"/>
      <c r="F506" s="3"/>
      <c r="G506" s="77" t="e">
        <f>VLOOKUP($F$1&amp;F506,定价因子!E:F,2,0)</f>
        <v>#N/A</v>
      </c>
      <c r="H506" s="3"/>
      <c r="I506" s="77" t="e">
        <f>VLOOKUP($H$1&amp;H506,定价因子!E:F,2,0)</f>
        <v>#N/A</v>
      </c>
      <c r="J506" s="3"/>
      <c r="K506" s="77" t="e">
        <f>VLOOKUP($J$1&amp;J506,定价因子!E:F,2,0)</f>
        <v>#N/A</v>
      </c>
      <c r="L506" s="3"/>
      <c r="M506" s="77" t="e">
        <f>VLOOKUP($L$1&amp;L506,定价因子!E:F,2,0)</f>
        <v>#N/A</v>
      </c>
      <c r="N506" s="3"/>
      <c r="O506" s="77" t="e">
        <f>VLOOKUP($N$1&amp;N506,定价因子!E:F,2,0)</f>
        <v>#N/A</v>
      </c>
      <c r="P506" s="3"/>
      <c r="Q506" s="55" t="e">
        <f>VLOOKUP($P$1&amp;P506,定价因子!$E:$F,2,0)</f>
        <v>#N/A</v>
      </c>
      <c r="R506" s="3"/>
      <c r="S506" s="77" t="e">
        <f>VLOOKUP($R$1&amp;R506,定价因子!$E:$F,2,0)</f>
        <v>#N/A</v>
      </c>
      <c r="T506" s="61"/>
      <c r="U506" s="63"/>
      <c r="V506" s="63"/>
      <c r="W506" s="63"/>
      <c r="X506" s="3"/>
    </row>
    <row r="507" spans="1:24">
      <c r="A507" s="3"/>
      <c r="B507" s="3"/>
      <c r="C507" s="3"/>
      <c r="D507" s="3"/>
      <c r="E507" s="79"/>
      <c r="F507" s="3"/>
      <c r="G507" s="77" t="e">
        <f>VLOOKUP($F$1&amp;F507,定价因子!E:F,2,0)</f>
        <v>#N/A</v>
      </c>
      <c r="H507" s="3"/>
      <c r="I507" s="77" t="e">
        <f>VLOOKUP($H$1&amp;H507,定价因子!E:F,2,0)</f>
        <v>#N/A</v>
      </c>
      <c r="J507" s="3"/>
      <c r="K507" s="77" t="e">
        <f>VLOOKUP($J$1&amp;J507,定价因子!E:F,2,0)</f>
        <v>#N/A</v>
      </c>
      <c r="L507" s="3"/>
      <c r="M507" s="77" t="e">
        <f>VLOOKUP($L$1&amp;L507,定价因子!E:F,2,0)</f>
        <v>#N/A</v>
      </c>
      <c r="N507" s="3"/>
      <c r="O507" s="77" t="e">
        <f>VLOOKUP($N$1&amp;N507,定价因子!E:F,2,0)</f>
        <v>#N/A</v>
      </c>
      <c r="P507" s="3"/>
      <c r="Q507" s="55" t="e">
        <f>VLOOKUP($P$1&amp;P507,定价因子!$E:$F,2,0)</f>
        <v>#N/A</v>
      </c>
      <c r="R507" s="3"/>
      <c r="S507" s="77" t="e">
        <f>VLOOKUP($R$1&amp;R507,定价因子!$E:$F,2,0)</f>
        <v>#N/A</v>
      </c>
      <c r="T507" s="61"/>
      <c r="U507" s="63"/>
      <c r="V507" s="63"/>
      <c r="W507" s="63"/>
      <c r="X507" s="3"/>
    </row>
    <row r="508" spans="1:24">
      <c r="A508" s="3"/>
      <c r="B508" s="3"/>
      <c r="C508" s="3"/>
      <c r="D508" s="3"/>
      <c r="E508" s="79"/>
      <c r="F508" s="3"/>
      <c r="G508" s="77" t="e">
        <f>VLOOKUP($F$1&amp;F508,定价因子!E:F,2,0)</f>
        <v>#N/A</v>
      </c>
      <c r="H508" s="3"/>
      <c r="I508" s="77" t="e">
        <f>VLOOKUP($H$1&amp;H508,定价因子!E:F,2,0)</f>
        <v>#N/A</v>
      </c>
      <c r="J508" s="3"/>
      <c r="K508" s="77" t="e">
        <f>VLOOKUP($J$1&amp;J508,定价因子!E:F,2,0)</f>
        <v>#N/A</v>
      </c>
      <c r="L508" s="3"/>
      <c r="M508" s="77" t="e">
        <f>VLOOKUP($L$1&amp;L508,定价因子!E:F,2,0)</f>
        <v>#N/A</v>
      </c>
      <c r="N508" s="3"/>
      <c r="O508" s="77" t="e">
        <f>VLOOKUP($N$1&amp;N508,定价因子!E:F,2,0)</f>
        <v>#N/A</v>
      </c>
      <c r="P508" s="3"/>
      <c r="Q508" s="55" t="e">
        <f>VLOOKUP($P$1&amp;P508,定价因子!$E:$F,2,0)</f>
        <v>#N/A</v>
      </c>
      <c r="R508" s="3"/>
      <c r="S508" s="77" t="e">
        <f>VLOOKUP($R$1&amp;R508,定价因子!$E:$F,2,0)</f>
        <v>#N/A</v>
      </c>
      <c r="T508" s="61"/>
      <c r="U508" s="63"/>
      <c r="V508" s="63"/>
      <c r="W508" s="63"/>
      <c r="X508" s="3"/>
    </row>
    <row r="509" spans="1:24">
      <c r="A509" s="3"/>
      <c r="B509" s="3"/>
      <c r="C509" s="3"/>
      <c r="D509" s="3"/>
      <c r="E509" s="79"/>
      <c r="F509" s="3"/>
      <c r="G509" s="77" t="e">
        <f>VLOOKUP($F$1&amp;F509,定价因子!E:F,2,0)</f>
        <v>#N/A</v>
      </c>
      <c r="H509" s="3"/>
      <c r="I509" s="77" t="e">
        <f>VLOOKUP($H$1&amp;H509,定价因子!E:F,2,0)</f>
        <v>#N/A</v>
      </c>
      <c r="J509" s="3"/>
      <c r="K509" s="77" t="e">
        <f>VLOOKUP($J$1&amp;J509,定价因子!E:F,2,0)</f>
        <v>#N/A</v>
      </c>
      <c r="L509" s="3"/>
      <c r="M509" s="77" t="e">
        <f>VLOOKUP($L$1&amp;L509,定价因子!E:F,2,0)</f>
        <v>#N/A</v>
      </c>
      <c r="N509" s="3"/>
      <c r="O509" s="77" t="e">
        <f>VLOOKUP($N$1&amp;N509,定价因子!E:F,2,0)</f>
        <v>#N/A</v>
      </c>
      <c r="P509" s="3"/>
      <c r="Q509" s="55" t="e">
        <f>VLOOKUP($P$1&amp;P509,定价因子!$E:$F,2,0)</f>
        <v>#N/A</v>
      </c>
      <c r="R509" s="3"/>
      <c r="S509" s="77" t="e">
        <f>VLOOKUP($R$1&amp;R509,定价因子!$E:$F,2,0)</f>
        <v>#N/A</v>
      </c>
      <c r="T509" s="61"/>
      <c r="U509" s="63"/>
      <c r="V509" s="63"/>
      <c r="W509" s="63"/>
      <c r="X509" s="3"/>
    </row>
    <row r="510" spans="1:24">
      <c r="A510" s="3"/>
      <c r="B510" s="3"/>
      <c r="C510" s="3"/>
      <c r="D510" s="3"/>
      <c r="E510" s="79"/>
      <c r="F510" s="3"/>
      <c r="G510" s="77" t="e">
        <f>VLOOKUP($F$1&amp;F510,定价因子!E:F,2,0)</f>
        <v>#N/A</v>
      </c>
      <c r="H510" s="3"/>
      <c r="I510" s="77" t="e">
        <f>VLOOKUP($H$1&amp;H510,定价因子!E:F,2,0)</f>
        <v>#N/A</v>
      </c>
      <c r="J510" s="3"/>
      <c r="K510" s="77" t="e">
        <f>VLOOKUP($J$1&amp;J510,定价因子!E:F,2,0)</f>
        <v>#N/A</v>
      </c>
      <c r="L510" s="3"/>
      <c r="M510" s="77" t="e">
        <f>VLOOKUP($L$1&amp;L510,定价因子!E:F,2,0)</f>
        <v>#N/A</v>
      </c>
      <c r="N510" s="3"/>
      <c r="O510" s="77" t="e">
        <f>VLOOKUP($N$1&amp;N510,定价因子!E:F,2,0)</f>
        <v>#N/A</v>
      </c>
      <c r="P510" s="3"/>
      <c r="Q510" s="55" t="e">
        <f>VLOOKUP($P$1&amp;P510,定价因子!$E:$F,2,0)</f>
        <v>#N/A</v>
      </c>
      <c r="R510" s="3"/>
      <c r="S510" s="77" t="e">
        <f>VLOOKUP($R$1&amp;R510,定价因子!$E:$F,2,0)</f>
        <v>#N/A</v>
      </c>
      <c r="T510" s="61"/>
      <c r="U510" s="63"/>
      <c r="V510" s="63"/>
      <c r="W510" s="63"/>
      <c r="X510" s="3"/>
    </row>
    <row r="511" spans="1:24">
      <c r="A511" s="3"/>
      <c r="B511" s="3"/>
      <c r="C511" s="3"/>
      <c r="D511" s="3"/>
      <c r="E511" s="79"/>
      <c r="F511" s="3"/>
      <c r="G511" s="77" t="e">
        <f>VLOOKUP($F$1&amp;F511,定价因子!E:F,2,0)</f>
        <v>#N/A</v>
      </c>
      <c r="H511" s="3"/>
      <c r="I511" s="77" t="e">
        <f>VLOOKUP($H$1&amp;H511,定价因子!E:F,2,0)</f>
        <v>#N/A</v>
      </c>
      <c r="J511" s="3"/>
      <c r="K511" s="77" t="e">
        <f>VLOOKUP($J$1&amp;J511,定价因子!E:F,2,0)</f>
        <v>#N/A</v>
      </c>
      <c r="L511" s="3"/>
      <c r="M511" s="77" t="e">
        <f>VLOOKUP($L$1&amp;L511,定价因子!E:F,2,0)</f>
        <v>#N/A</v>
      </c>
      <c r="N511" s="3"/>
      <c r="O511" s="77" t="e">
        <f>VLOOKUP($N$1&amp;N511,定价因子!E:F,2,0)</f>
        <v>#N/A</v>
      </c>
      <c r="P511" s="3"/>
      <c r="Q511" s="55" t="e">
        <f>VLOOKUP($P$1&amp;P511,定价因子!$E:$F,2,0)</f>
        <v>#N/A</v>
      </c>
      <c r="R511" s="3"/>
      <c r="S511" s="77" t="e">
        <f>VLOOKUP($R$1&amp;R511,定价因子!$E:$F,2,0)</f>
        <v>#N/A</v>
      </c>
      <c r="T511" s="61"/>
      <c r="U511" s="63"/>
      <c r="V511" s="63"/>
      <c r="W511" s="63"/>
      <c r="X511" s="3"/>
    </row>
    <row r="512" spans="1:24">
      <c r="A512" s="3"/>
      <c r="B512" s="3"/>
      <c r="C512" s="3"/>
      <c r="D512" s="3"/>
      <c r="E512" s="79"/>
      <c r="F512" s="3"/>
      <c r="G512" s="77" t="e">
        <f>VLOOKUP($F$1&amp;F512,定价因子!E:F,2,0)</f>
        <v>#N/A</v>
      </c>
      <c r="H512" s="3"/>
      <c r="I512" s="77" t="e">
        <f>VLOOKUP($H$1&amp;H512,定价因子!E:F,2,0)</f>
        <v>#N/A</v>
      </c>
      <c r="J512" s="3"/>
      <c r="K512" s="77" t="e">
        <f>VLOOKUP($J$1&amp;J512,定价因子!E:F,2,0)</f>
        <v>#N/A</v>
      </c>
      <c r="L512" s="3"/>
      <c r="M512" s="77" t="e">
        <f>VLOOKUP($L$1&amp;L512,定价因子!E:F,2,0)</f>
        <v>#N/A</v>
      </c>
      <c r="N512" s="3"/>
      <c r="O512" s="77" t="e">
        <f>VLOOKUP($N$1&amp;N512,定价因子!E:F,2,0)</f>
        <v>#N/A</v>
      </c>
      <c r="P512" s="3"/>
      <c r="Q512" s="55" t="e">
        <f>VLOOKUP($P$1&amp;P512,定价因子!$E:$F,2,0)</f>
        <v>#N/A</v>
      </c>
      <c r="R512" s="3"/>
      <c r="S512" s="77" t="e">
        <f>VLOOKUP($R$1&amp;R512,定价因子!$E:$F,2,0)</f>
        <v>#N/A</v>
      </c>
      <c r="T512" s="61"/>
      <c r="U512" s="63"/>
      <c r="V512" s="63"/>
      <c r="W512" s="63"/>
      <c r="X512" s="3"/>
    </row>
    <row r="513" spans="1:24">
      <c r="A513" s="3"/>
      <c r="B513" s="3"/>
      <c r="C513" s="3"/>
      <c r="D513" s="3"/>
      <c r="E513" s="79"/>
      <c r="F513" s="3"/>
      <c r="G513" s="77" t="e">
        <f>VLOOKUP($F$1&amp;F513,定价因子!E:F,2,0)</f>
        <v>#N/A</v>
      </c>
      <c r="H513" s="3"/>
      <c r="I513" s="77" t="e">
        <f>VLOOKUP($H$1&amp;H513,定价因子!E:F,2,0)</f>
        <v>#N/A</v>
      </c>
      <c r="J513" s="3"/>
      <c r="K513" s="77" t="e">
        <f>VLOOKUP($J$1&amp;J513,定价因子!E:F,2,0)</f>
        <v>#N/A</v>
      </c>
      <c r="L513" s="3"/>
      <c r="M513" s="77" t="e">
        <f>VLOOKUP($L$1&amp;L513,定价因子!E:F,2,0)</f>
        <v>#N/A</v>
      </c>
      <c r="N513" s="3"/>
      <c r="O513" s="77" t="e">
        <f>VLOOKUP($N$1&amp;N513,定价因子!E:F,2,0)</f>
        <v>#N/A</v>
      </c>
      <c r="P513" s="3"/>
      <c r="Q513" s="55" t="e">
        <f>VLOOKUP($P$1&amp;P513,定价因子!$E:$F,2,0)</f>
        <v>#N/A</v>
      </c>
      <c r="R513" s="3"/>
      <c r="S513" s="77" t="e">
        <f>VLOOKUP($R$1&amp;R513,定价因子!$E:$F,2,0)</f>
        <v>#N/A</v>
      </c>
      <c r="T513" s="61"/>
      <c r="U513" s="63"/>
      <c r="V513" s="63"/>
      <c r="W513" s="63"/>
      <c r="X513" s="3"/>
    </row>
    <row r="514" spans="1:24">
      <c r="A514" s="3"/>
      <c r="B514" s="3"/>
      <c r="C514" s="3"/>
      <c r="D514" s="3"/>
      <c r="E514" s="79"/>
      <c r="F514" s="3"/>
      <c r="G514" s="77" t="e">
        <f>VLOOKUP($F$1&amp;F514,定价因子!E:F,2,0)</f>
        <v>#N/A</v>
      </c>
      <c r="H514" s="3"/>
      <c r="I514" s="77" t="e">
        <f>VLOOKUP($H$1&amp;H514,定价因子!E:F,2,0)</f>
        <v>#N/A</v>
      </c>
      <c r="J514" s="3"/>
      <c r="K514" s="77" t="e">
        <f>VLOOKUP($J$1&amp;J514,定价因子!E:F,2,0)</f>
        <v>#N/A</v>
      </c>
      <c r="L514" s="3"/>
      <c r="M514" s="77" t="e">
        <f>VLOOKUP($L$1&amp;L514,定价因子!E:F,2,0)</f>
        <v>#N/A</v>
      </c>
      <c r="N514" s="3"/>
      <c r="O514" s="77" t="e">
        <f>VLOOKUP($N$1&amp;N514,定价因子!E:F,2,0)</f>
        <v>#N/A</v>
      </c>
      <c r="P514" s="3"/>
      <c r="Q514" s="55" t="e">
        <f>VLOOKUP($P$1&amp;P514,定价因子!$E:$F,2,0)</f>
        <v>#N/A</v>
      </c>
      <c r="R514" s="3"/>
      <c r="S514" s="77" t="e">
        <f>VLOOKUP($R$1&amp;R514,定价因子!$E:$F,2,0)</f>
        <v>#N/A</v>
      </c>
      <c r="T514" s="61"/>
      <c r="U514" s="63"/>
      <c r="V514" s="63"/>
      <c r="W514" s="63"/>
      <c r="X514" s="3"/>
    </row>
    <row r="515" spans="1:24">
      <c r="A515" s="3"/>
      <c r="B515" s="3"/>
      <c r="C515" s="3"/>
      <c r="D515" s="3"/>
      <c r="E515" s="79"/>
      <c r="F515" s="3"/>
      <c r="G515" s="77" t="e">
        <f>VLOOKUP($F$1&amp;F515,定价因子!E:F,2,0)</f>
        <v>#N/A</v>
      </c>
      <c r="H515" s="3"/>
      <c r="I515" s="77" t="e">
        <f>VLOOKUP($H$1&amp;H515,定价因子!E:F,2,0)</f>
        <v>#N/A</v>
      </c>
      <c r="J515" s="3"/>
      <c r="K515" s="77" t="e">
        <f>VLOOKUP($J$1&amp;J515,定价因子!E:F,2,0)</f>
        <v>#N/A</v>
      </c>
      <c r="L515" s="3"/>
      <c r="M515" s="77" t="e">
        <f>VLOOKUP($L$1&amp;L515,定价因子!E:F,2,0)</f>
        <v>#N/A</v>
      </c>
      <c r="N515" s="3"/>
      <c r="O515" s="77" t="e">
        <f>VLOOKUP($N$1&amp;N515,定价因子!E:F,2,0)</f>
        <v>#N/A</v>
      </c>
      <c r="P515" s="3"/>
      <c r="Q515" s="55" t="e">
        <f>VLOOKUP($P$1&amp;P515,定价因子!$E:$F,2,0)</f>
        <v>#N/A</v>
      </c>
      <c r="R515" s="3"/>
      <c r="S515" s="77" t="e">
        <f>VLOOKUP($R$1&amp;R515,定价因子!$E:$F,2,0)</f>
        <v>#N/A</v>
      </c>
      <c r="T515" s="61"/>
      <c r="U515" s="63"/>
      <c r="V515" s="63"/>
      <c r="W515" s="63"/>
      <c r="X515" s="3"/>
    </row>
    <row r="516" spans="1:24">
      <c r="A516" s="3"/>
      <c r="B516" s="3"/>
      <c r="C516" s="3"/>
      <c r="D516" s="3"/>
      <c r="E516" s="79"/>
      <c r="F516" s="3"/>
      <c r="G516" s="77" t="e">
        <f>VLOOKUP($F$1&amp;F516,定价因子!E:F,2,0)</f>
        <v>#N/A</v>
      </c>
      <c r="H516" s="3"/>
      <c r="I516" s="77" t="e">
        <f>VLOOKUP($H$1&amp;H516,定价因子!E:F,2,0)</f>
        <v>#N/A</v>
      </c>
      <c r="J516" s="3"/>
      <c r="K516" s="77" t="e">
        <f>VLOOKUP($J$1&amp;J516,定价因子!E:F,2,0)</f>
        <v>#N/A</v>
      </c>
      <c r="L516" s="3"/>
      <c r="M516" s="77" t="e">
        <f>VLOOKUP($L$1&amp;L516,定价因子!E:F,2,0)</f>
        <v>#N/A</v>
      </c>
      <c r="N516" s="3"/>
      <c r="O516" s="77" t="e">
        <f>VLOOKUP($N$1&amp;N516,定价因子!E:F,2,0)</f>
        <v>#N/A</v>
      </c>
      <c r="P516" s="3"/>
      <c r="Q516" s="55" t="e">
        <f>VLOOKUP($P$1&amp;P516,定价因子!$E:$F,2,0)</f>
        <v>#N/A</v>
      </c>
      <c r="R516" s="3"/>
      <c r="S516" s="77" t="e">
        <f>VLOOKUP($R$1&amp;R516,定价因子!$E:$F,2,0)</f>
        <v>#N/A</v>
      </c>
      <c r="T516" s="61"/>
      <c r="U516" s="63"/>
      <c r="V516" s="63"/>
      <c r="W516" s="63"/>
      <c r="X516" s="3"/>
    </row>
    <row r="517" spans="1:24">
      <c r="A517" s="3"/>
      <c r="B517" s="3"/>
      <c r="C517" s="3"/>
      <c r="D517" s="3"/>
      <c r="E517" s="79"/>
      <c r="F517" s="3"/>
      <c r="G517" s="77" t="e">
        <f>VLOOKUP($F$1&amp;F517,定价因子!E:F,2,0)</f>
        <v>#N/A</v>
      </c>
      <c r="H517" s="3"/>
      <c r="I517" s="77" t="e">
        <f>VLOOKUP($H$1&amp;H517,定价因子!E:F,2,0)</f>
        <v>#N/A</v>
      </c>
      <c r="J517" s="3"/>
      <c r="K517" s="77" t="e">
        <f>VLOOKUP($J$1&amp;J517,定价因子!E:F,2,0)</f>
        <v>#N/A</v>
      </c>
      <c r="L517" s="3"/>
      <c r="M517" s="77" t="e">
        <f>VLOOKUP($L$1&amp;L517,定价因子!E:F,2,0)</f>
        <v>#N/A</v>
      </c>
      <c r="N517" s="3"/>
      <c r="O517" s="77" t="e">
        <f>VLOOKUP($N$1&amp;N517,定价因子!E:F,2,0)</f>
        <v>#N/A</v>
      </c>
      <c r="P517" s="3"/>
      <c r="Q517" s="55" t="e">
        <f>VLOOKUP($P$1&amp;P517,定价因子!$E:$F,2,0)</f>
        <v>#N/A</v>
      </c>
      <c r="R517" s="3"/>
      <c r="S517" s="77" t="e">
        <f>VLOOKUP($R$1&amp;R517,定价因子!$E:$F,2,0)</f>
        <v>#N/A</v>
      </c>
      <c r="T517" s="61"/>
      <c r="U517" s="63"/>
      <c r="V517" s="63"/>
      <c r="W517" s="63"/>
      <c r="X517" s="3"/>
    </row>
    <row r="518" spans="1:24">
      <c r="A518" s="3"/>
      <c r="B518" s="3"/>
      <c r="C518" s="3"/>
      <c r="D518" s="3"/>
      <c r="E518" s="79"/>
      <c r="F518" s="3"/>
      <c r="G518" s="77" t="e">
        <f>VLOOKUP($F$1&amp;F518,定价因子!E:F,2,0)</f>
        <v>#N/A</v>
      </c>
      <c r="H518" s="3"/>
      <c r="I518" s="77" t="e">
        <f>VLOOKUP($H$1&amp;H518,定价因子!E:F,2,0)</f>
        <v>#N/A</v>
      </c>
      <c r="J518" s="3"/>
      <c r="K518" s="77" t="e">
        <f>VLOOKUP($J$1&amp;J518,定价因子!E:F,2,0)</f>
        <v>#N/A</v>
      </c>
      <c r="L518" s="3"/>
      <c r="M518" s="77" t="e">
        <f>VLOOKUP($L$1&amp;L518,定价因子!E:F,2,0)</f>
        <v>#N/A</v>
      </c>
      <c r="N518" s="3"/>
      <c r="O518" s="77" t="e">
        <f>VLOOKUP($N$1&amp;N518,定价因子!E:F,2,0)</f>
        <v>#N/A</v>
      </c>
      <c r="P518" s="3"/>
      <c r="Q518" s="55" t="e">
        <f>VLOOKUP($P$1&amp;P518,定价因子!$E:$F,2,0)</f>
        <v>#N/A</v>
      </c>
      <c r="R518" s="3"/>
      <c r="S518" s="77" t="e">
        <f>VLOOKUP($R$1&amp;R518,定价因子!$E:$F,2,0)</f>
        <v>#N/A</v>
      </c>
      <c r="T518" s="61"/>
      <c r="U518" s="63"/>
      <c r="V518" s="63"/>
      <c r="W518" s="63"/>
      <c r="X518" s="3"/>
    </row>
    <row r="519" spans="1:24">
      <c r="A519" s="3"/>
      <c r="B519" s="3"/>
      <c r="C519" s="3"/>
      <c r="D519" s="3"/>
      <c r="E519" s="79"/>
      <c r="F519" s="3"/>
      <c r="G519" s="77" t="e">
        <f>VLOOKUP($F$1&amp;F519,定价因子!E:F,2,0)</f>
        <v>#N/A</v>
      </c>
      <c r="H519" s="3"/>
      <c r="I519" s="77" t="e">
        <f>VLOOKUP($H$1&amp;H519,定价因子!E:F,2,0)</f>
        <v>#N/A</v>
      </c>
      <c r="J519" s="3"/>
      <c r="K519" s="77" t="e">
        <f>VLOOKUP($J$1&amp;J519,定价因子!E:F,2,0)</f>
        <v>#N/A</v>
      </c>
      <c r="L519" s="3"/>
      <c r="M519" s="77" t="e">
        <f>VLOOKUP($L$1&amp;L519,定价因子!E:F,2,0)</f>
        <v>#N/A</v>
      </c>
      <c r="N519" s="3"/>
      <c r="O519" s="77" t="e">
        <f>VLOOKUP($N$1&amp;N519,定价因子!E:F,2,0)</f>
        <v>#N/A</v>
      </c>
      <c r="P519" s="3"/>
      <c r="Q519" s="55" t="e">
        <f>VLOOKUP($P$1&amp;P519,定价因子!$E:$F,2,0)</f>
        <v>#N/A</v>
      </c>
      <c r="R519" s="3"/>
      <c r="S519" s="77" t="e">
        <f>VLOOKUP($R$1&amp;R519,定价因子!$E:$F,2,0)</f>
        <v>#N/A</v>
      </c>
      <c r="T519" s="61"/>
      <c r="U519" s="63"/>
      <c r="V519" s="63"/>
      <c r="W519" s="63"/>
      <c r="X519" s="3"/>
    </row>
    <row r="520" spans="1:24">
      <c r="A520" s="3"/>
      <c r="B520" s="3"/>
      <c r="C520" s="3"/>
      <c r="D520" s="3"/>
      <c r="E520" s="79"/>
      <c r="F520" s="3"/>
      <c r="G520" s="77" t="e">
        <f>VLOOKUP($F$1&amp;F520,定价因子!E:F,2,0)</f>
        <v>#N/A</v>
      </c>
      <c r="H520" s="3"/>
      <c r="I520" s="77" t="e">
        <f>VLOOKUP($H$1&amp;H520,定价因子!E:F,2,0)</f>
        <v>#N/A</v>
      </c>
      <c r="J520" s="3"/>
      <c r="K520" s="77" t="e">
        <f>VLOOKUP($J$1&amp;J520,定价因子!E:F,2,0)</f>
        <v>#N/A</v>
      </c>
      <c r="L520" s="3"/>
      <c r="M520" s="77" t="e">
        <f>VLOOKUP($L$1&amp;L520,定价因子!E:F,2,0)</f>
        <v>#N/A</v>
      </c>
      <c r="N520" s="3"/>
      <c r="O520" s="77" t="e">
        <f>VLOOKUP($N$1&amp;N520,定价因子!E:F,2,0)</f>
        <v>#N/A</v>
      </c>
      <c r="P520" s="3"/>
      <c r="Q520" s="55" t="e">
        <f>VLOOKUP($P$1&amp;P520,定价因子!$E:$F,2,0)</f>
        <v>#N/A</v>
      </c>
      <c r="R520" s="3"/>
      <c r="S520" s="77" t="e">
        <f>VLOOKUP($R$1&amp;R520,定价因子!$E:$F,2,0)</f>
        <v>#N/A</v>
      </c>
      <c r="T520" s="61"/>
      <c r="U520" s="63"/>
      <c r="V520" s="63"/>
      <c r="W520" s="63"/>
      <c r="X520" s="3"/>
    </row>
    <row r="521" spans="1:24">
      <c r="A521" s="3"/>
      <c r="B521" s="3"/>
      <c r="C521" s="3"/>
      <c r="D521" s="3"/>
      <c r="E521" s="79"/>
      <c r="F521" s="3"/>
      <c r="G521" s="77" t="e">
        <f>VLOOKUP($F$1&amp;F521,定价因子!E:F,2,0)</f>
        <v>#N/A</v>
      </c>
      <c r="H521" s="3"/>
      <c r="I521" s="77" t="e">
        <f>VLOOKUP($H$1&amp;H521,定价因子!E:F,2,0)</f>
        <v>#N/A</v>
      </c>
      <c r="J521" s="3"/>
      <c r="K521" s="77" t="e">
        <f>VLOOKUP($J$1&amp;J521,定价因子!E:F,2,0)</f>
        <v>#N/A</v>
      </c>
      <c r="L521" s="3"/>
      <c r="M521" s="77" t="e">
        <f>VLOOKUP($L$1&amp;L521,定价因子!E:F,2,0)</f>
        <v>#N/A</v>
      </c>
      <c r="N521" s="3"/>
      <c r="O521" s="77" t="e">
        <f>VLOOKUP($N$1&amp;N521,定价因子!E:F,2,0)</f>
        <v>#N/A</v>
      </c>
      <c r="P521" s="3"/>
      <c r="Q521" s="55" t="e">
        <f>VLOOKUP($P$1&amp;P521,定价因子!$E:$F,2,0)</f>
        <v>#N/A</v>
      </c>
      <c r="R521" s="3"/>
      <c r="S521" s="77" t="e">
        <f>VLOOKUP($R$1&amp;R521,定价因子!$E:$F,2,0)</f>
        <v>#N/A</v>
      </c>
      <c r="T521" s="61"/>
      <c r="U521" s="63"/>
      <c r="V521" s="63"/>
      <c r="W521" s="63"/>
      <c r="X521" s="3"/>
    </row>
    <row r="522" spans="1:24">
      <c r="A522" s="3"/>
      <c r="B522" s="3"/>
      <c r="C522" s="3"/>
      <c r="D522" s="3"/>
      <c r="E522" s="79"/>
      <c r="F522" s="3"/>
      <c r="G522" s="77" t="e">
        <f>VLOOKUP($F$1&amp;F522,定价因子!E:F,2,0)</f>
        <v>#N/A</v>
      </c>
      <c r="H522" s="3"/>
      <c r="I522" s="77" t="e">
        <f>VLOOKUP($H$1&amp;H522,定价因子!E:F,2,0)</f>
        <v>#N/A</v>
      </c>
      <c r="J522" s="3"/>
      <c r="K522" s="77" t="e">
        <f>VLOOKUP($J$1&amp;J522,定价因子!E:F,2,0)</f>
        <v>#N/A</v>
      </c>
      <c r="L522" s="3"/>
      <c r="M522" s="77" t="e">
        <f>VLOOKUP($L$1&amp;L522,定价因子!E:F,2,0)</f>
        <v>#N/A</v>
      </c>
      <c r="N522" s="3"/>
      <c r="O522" s="77" t="e">
        <f>VLOOKUP($N$1&amp;N522,定价因子!E:F,2,0)</f>
        <v>#N/A</v>
      </c>
      <c r="P522" s="3"/>
      <c r="Q522" s="55" t="e">
        <f>VLOOKUP($P$1&amp;P522,定价因子!$E:$F,2,0)</f>
        <v>#N/A</v>
      </c>
      <c r="R522" s="3"/>
      <c r="S522" s="77" t="e">
        <f>VLOOKUP($R$1&amp;R522,定价因子!$E:$F,2,0)</f>
        <v>#N/A</v>
      </c>
      <c r="T522" s="61"/>
      <c r="U522" s="63"/>
      <c r="V522" s="63"/>
      <c r="W522" s="63"/>
      <c r="X522" s="3"/>
    </row>
    <row r="523" spans="1:24">
      <c r="A523" s="3"/>
      <c r="B523" s="3"/>
      <c r="C523" s="3"/>
      <c r="D523" s="3"/>
      <c r="E523" s="79"/>
      <c r="F523" s="3"/>
      <c r="G523" s="77" t="e">
        <f>VLOOKUP($F$1&amp;F523,定价因子!E:F,2,0)</f>
        <v>#N/A</v>
      </c>
      <c r="H523" s="3"/>
      <c r="I523" s="77" t="e">
        <f>VLOOKUP($H$1&amp;H523,定价因子!E:F,2,0)</f>
        <v>#N/A</v>
      </c>
      <c r="J523" s="3"/>
      <c r="K523" s="77" t="e">
        <f>VLOOKUP($J$1&amp;J523,定价因子!E:F,2,0)</f>
        <v>#N/A</v>
      </c>
      <c r="L523" s="3"/>
      <c r="M523" s="77" t="e">
        <f>VLOOKUP($L$1&amp;L523,定价因子!E:F,2,0)</f>
        <v>#N/A</v>
      </c>
      <c r="N523" s="3"/>
      <c r="O523" s="77" t="e">
        <f>VLOOKUP($N$1&amp;N523,定价因子!E:F,2,0)</f>
        <v>#N/A</v>
      </c>
      <c r="P523" s="3"/>
      <c r="Q523" s="55" t="e">
        <f>VLOOKUP($P$1&amp;P523,定价因子!$E:$F,2,0)</f>
        <v>#N/A</v>
      </c>
      <c r="R523" s="3"/>
      <c r="S523" s="77" t="e">
        <f>VLOOKUP($R$1&amp;R523,定价因子!$E:$F,2,0)</f>
        <v>#N/A</v>
      </c>
      <c r="T523" s="61"/>
      <c r="U523" s="63"/>
      <c r="V523" s="63"/>
      <c r="W523" s="63"/>
      <c r="X523" s="3"/>
    </row>
    <row r="524" spans="1:24">
      <c r="A524" s="3"/>
      <c r="B524" s="3"/>
      <c r="C524" s="3"/>
      <c r="D524" s="3"/>
      <c r="E524" s="79"/>
      <c r="F524" s="3"/>
      <c r="G524" s="77" t="e">
        <f>VLOOKUP($F$1&amp;F524,定价因子!E:F,2,0)</f>
        <v>#N/A</v>
      </c>
      <c r="H524" s="3"/>
      <c r="I524" s="77" t="e">
        <f>VLOOKUP($H$1&amp;H524,定价因子!E:F,2,0)</f>
        <v>#N/A</v>
      </c>
      <c r="J524" s="3"/>
      <c r="K524" s="77" t="e">
        <f>VLOOKUP($J$1&amp;J524,定价因子!E:F,2,0)</f>
        <v>#N/A</v>
      </c>
      <c r="L524" s="3"/>
      <c r="M524" s="77" t="e">
        <f>VLOOKUP($L$1&amp;L524,定价因子!E:F,2,0)</f>
        <v>#N/A</v>
      </c>
      <c r="N524" s="3"/>
      <c r="O524" s="77" t="e">
        <f>VLOOKUP($N$1&amp;N524,定价因子!E:F,2,0)</f>
        <v>#N/A</v>
      </c>
      <c r="P524" s="3"/>
      <c r="Q524" s="55" t="e">
        <f>VLOOKUP($P$1&amp;P524,定价因子!$E:$F,2,0)</f>
        <v>#N/A</v>
      </c>
      <c r="R524" s="3"/>
      <c r="S524" s="77" t="e">
        <f>VLOOKUP($R$1&amp;R524,定价因子!$E:$F,2,0)</f>
        <v>#N/A</v>
      </c>
      <c r="T524" s="61"/>
      <c r="U524" s="63"/>
      <c r="V524" s="63"/>
      <c r="W524" s="63"/>
      <c r="X524" s="3"/>
    </row>
    <row r="525" spans="1:24">
      <c r="A525" s="3"/>
      <c r="B525" s="3"/>
      <c r="C525" s="3"/>
      <c r="D525" s="3"/>
      <c r="E525" s="79"/>
      <c r="F525" s="3"/>
      <c r="G525" s="77" t="e">
        <f>VLOOKUP($F$1&amp;F525,定价因子!E:F,2,0)</f>
        <v>#N/A</v>
      </c>
      <c r="H525" s="3"/>
      <c r="I525" s="77" t="e">
        <f>VLOOKUP($H$1&amp;H525,定价因子!E:F,2,0)</f>
        <v>#N/A</v>
      </c>
      <c r="J525" s="3"/>
      <c r="K525" s="77" t="e">
        <f>VLOOKUP($J$1&amp;J525,定价因子!E:F,2,0)</f>
        <v>#N/A</v>
      </c>
      <c r="L525" s="3"/>
      <c r="M525" s="77" t="e">
        <f>VLOOKUP($L$1&amp;L525,定价因子!E:F,2,0)</f>
        <v>#N/A</v>
      </c>
      <c r="N525" s="3"/>
      <c r="O525" s="77" t="e">
        <f>VLOOKUP($N$1&amp;N525,定价因子!E:F,2,0)</f>
        <v>#N/A</v>
      </c>
      <c r="P525" s="3"/>
      <c r="Q525" s="55" t="e">
        <f>VLOOKUP($P$1&amp;P525,定价因子!$E:$F,2,0)</f>
        <v>#N/A</v>
      </c>
      <c r="R525" s="3"/>
      <c r="S525" s="77" t="e">
        <f>VLOOKUP($R$1&amp;R525,定价因子!$E:$F,2,0)</f>
        <v>#N/A</v>
      </c>
      <c r="T525" s="61"/>
      <c r="U525" s="63"/>
      <c r="V525" s="63"/>
      <c r="W525" s="63"/>
      <c r="X525" s="3"/>
    </row>
    <row r="526" spans="1:24">
      <c r="A526" s="3"/>
      <c r="B526" s="3"/>
      <c r="C526" s="3"/>
      <c r="D526" s="3"/>
      <c r="E526" s="79"/>
      <c r="F526" s="3"/>
      <c r="G526" s="77" t="e">
        <f>VLOOKUP($F$1&amp;F526,定价因子!E:F,2,0)</f>
        <v>#N/A</v>
      </c>
      <c r="H526" s="3"/>
      <c r="I526" s="77" t="e">
        <f>VLOOKUP($H$1&amp;H526,定价因子!E:F,2,0)</f>
        <v>#N/A</v>
      </c>
      <c r="J526" s="3"/>
      <c r="K526" s="77" t="e">
        <f>VLOOKUP($J$1&amp;J526,定价因子!E:F,2,0)</f>
        <v>#N/A</v>
      </c>
      <c r="L526" s="3"/>
      <c r="M526" s="77" t="e">
        <f>VLOOKUP($L$1&amp;L526,定价因子!E:F,2,0)</f>
        <v>#N/A</v>
      </c>
      <c r="N526" s="3"/>
      <c r="O526" s="77" t="e">
        <f>VLOOKUP($N$1&amp;N526,定价因子!E:F,2,0)</f>
        <v>#N/A</v>
      </c>
      <c r="P526" s="3"/>
      <c r="Q526" s="55" t="e">
        <f>VLOOKUP($P$1&amp;P526,定价因子!$E:$F,2,0)</f>
        <v>#N/A</v>
      </c>
      <c r="R526" s="3"/>
      <c r="S526" s="77" t="e">
        <f>VLOOKUP($R$1&amp;R526,定价因子!$E:$F,2,0)</f>
        <v>#N/A</v>
      </c>
      <c r="T526" s="61"/>
      <c r="U526" s="63"/>
      <c r="V526" s="63"/>
      <c r="W526" s="63"/>
      <c r="X526" s="3"/>
    </row>
    <row r="527" spans="1:24">
      <c r="A527" s="3"/>
      <c r="B527" s="3"/>
      <c r="C527" s="3"/>
      <c r="D527" s="3"/>
      <c r="E527" s="79"/>
      <c r="F527" s="3"/>
      <c r="G527" s="77" t="e">
        <f>VLOOKUP($F$1&amp;F527,定价因子!E:F,2,0)</f>
        <v>#N/A</v>
      </c>
      <c r="H527" s="3"/>
      <c r="I527" s="77" t="e">
        <f>VLOOKUP($H$1&amp;H527,定价因子!E:F,2,0)</f>
        <v>#N/A</v>
      </c>
      <c r="J527" s="3"/>
      <c r="K527" s="77" t="e">
        <f>VLOOKUP($J$1&amp;J527,定价因子!E:F,2,0)</f>
        <v>#N/A</v>
      </c>
      <c r="L527" s="3"/>
      <c r="M527" s="77" t="e">
        <f>VLOOKUP($L$1&amp;L527,定价因子!E:F,2,0)</f>
        <v>#N/A</v>
      </c>
      <c r="N527" s="3"/>
      <c r="O527" s="77" t="e">
        <f>VLOOKUP($N$1&amp;N527,定价因子!E:F,2,0)</f>
        <v>#N/A</v>
      </c>
      <c r="P527" s="3"/>
      <c r="Q527" s="55" t="e">
        <f>VLOOKUP($P$1&amp;P527,定价因子!$E:$F,2,0)</f>
        <v>#N/A</v>
      </c>
      <c r="R527" s="3"/>
      <c r="S527" s="77" t="e">
        <f>VLOOKUP($R$1&amp;R527,定价因子!$E:$F,2,0)</f>
        <v>#N/A</v>
      </c>
      <c r="T527" s="61"/>
      <c r="U527" s="63"/>
      <c r="V527" s="63"/>
      <c r="W527" s="63"/>
      <c r="X527" s="3"/>
    </row>
    <row r="528" spans="1:24">
      <c r="A528" s="3"/>
      <c r="B528" s="3"/>
      <c r="C528" s="3"/>
      <c r="D528" s="3"/>
      <c r="E528" s="79"/>
      <c r="F528" s="3"/>
      <c r="G528" s="77" t="e">
        <f>VLOOKUP($F$1&amp;F528,定价因子!E:F,2,0)</f>
        <v>#N/A</v>
      </c>
      <c r="H528" s="3"/>
      <c r="I528" s="77" t="e">
        <f>VLOOKUP($H$1&amp;H528,定价因子!E:F,2,0)</f>
        <v>#N/A</v>
      </c>
      <c r="J528" s="3"/>
      <c r="K528" s="77" t="e">
        <f>VLOOKUP($J$1&amp;J528,定价因子!E:F,2,0)</f>
        <v>#N/A</v>
      </c>
      <c r="L528" s="3"/>
      <c r="M528" s="77" t="e">
        <f>VLOOKUP($L$1&amp;L528,定价因子!E:F,2,0)</f>
        <v>#N/A</v>
      </c>
      <c r="N528" s="3"/>
      <c r="O528" s="77" t="e">
        <f>VLOOKUP($N$1&amp;N528,定价因子!E:F,2,0)</f>
        <v>#N/A</v>
      </c>
      <c r="P528" s="3"/>
      <c r="Q528" s="55" t="e">
        <f>VLOOKUP($P$1&amp;P528,定价因子!$E:$F,2,0)</f>
        <v>#N/A</v>
      </c>
      <c r="R528" s="3"/>
      <c r="S528" s="77" t="e">
        <f>VLOOKUP($R$1&amp;R528,定价因子!$E:$F,2,0)</f>
        <v>#N/A</v>
      </c>
      <c r="T528" s="61"/>
      <c r="U528" s="63"/>
      <c r="V528" s="63"/>
      <c r="W528" s="63"/>
      <c r="X528" s="3"/>
    </row>
    <row r="529" spans="1:24">
      <c r="A529" s="3"/>
      <c r="B529" s="3"/>
      <c r="C529" s="3"/>
      <c r="D529" s="3"/>
      <c r="E529" s="79"/>
      <c r="F529" s="3"/>
      <c r="G529" s="77" t="e">
        <f>VLOOKUP($F$1&amp;F529,定价因子!E:F,2,0)</f>
        <v>#N/A</v>
      </c>
      <c r="H529" s="3"/>
      <c r="I529" s="77" t="e">
        <f>VLOOKUP($H$1&amp;H529,定价因子!E:F,2,0)</f>
        <v>#N/A</v>
      </c>
      <c r="J529" s="3"/>
      <c r="K529" s="77" t="e">
        <f>VLOOKUP($J$1&amp;J529,定价因子!E:F,2,0)</f>
        <v>#N/A</v>
      </c>
      <c r="L529" s="3"/>
      <c r="M529" s="77" t="e">
        <f>VLOOKUP($L$1&amp;L529,定价因子!E:F,2,0)</f>
        <v>#N/A</v>
      </c>
      <c r="N529" s="3"/>
      <c r="O529" s="77" t="e">
        <f>VLOOKUP($N$1&amp;N529,定价因子!E:F,2,0)</f>
        <v>#N/A</v>
      </c>
      <c r="P529" s="3"/>
      <c r="Q529" s="55" t="e">
        <f>VLOOKUP($P$1&amp;P529,定价因子!$E:$F,2,0)</f>
        <v>#N/A</v>
      </c>
      <c r="R529" s="3"/>
      <c r="S529" s="77" t="e">
        <f>VLOOKUP($R$1&amp;R529,定价因子!$E:$F,2,0)</f>
        <v>#N/A</v>
      </c>
      <c r="T529" s="61"/>
      <c r="U529" s="63"/>
      <c r="V529" s="63"/>
      <c r="W529" s="63"/>
      <c r="X529" s="3"/>
    </row>
    <row r="530" spans="1:24">
      <c r="A530" s="3"/>
      <c r="B530" s="3"/>
      <c r="C530" s="3"/>
      <c r="D530" s="3"/>
      <c r="E530" s="79"/>
      <c r="F530" s="3"/>
      <c r="G530" s="77" t="e">
        <f>VLOOKUP($F$1&amp;F530,定价因子!E:F,2,0)</f>
        <v>#N/A</v>
      </c>
      <c r="H530" s="3"/>
      <c r="I530" s="77" t="e">
        <f>VLOOKUP($H$1&amp;H530,定价因子!E:F,2,0)</f>
        <v>#N/A</v>
      </c>
      <c r="J530" s="3"/>
      <c r="K530" s="77" t="e">
        <f>VLOOKUP($J$1&amp;J530,定价因子!E:F,2,0)</f>
        <v>#N/A</v>
      </c>
      <c r="L530" s="3"/>
      <c r="M530" s="77" t="e">
        <f>VLOOKUP($L$1&amp;L530,定价因子!E:F,2,0)</f>
        <v>#N/A</v>
      </c>
      <c r="N530" s="3"/>
      <c r="O530" s="77" t="e">
        <f>VLOOKUP($N$1&amp;N530,定价因子!E:F,2,0)</f>
        <v>#N/A</v>
      </c>
      <c r="P530" s="3"/>
      <c r="Q530" s="55" t="e">
        <f>VLOOKUP($P$1&amp;P530,定价因子!$E:$F,2,0)</f>
        <v>#N/A</v>
      </c>
      <c r="R530" s="3"/>
      <c r="S530" s="77" t="e">
        <f>VLOOKUP($R$1&amp;R530,定价因子!$E:$F,2,0)</f>
        <v>#N/A</v>
      </c>
      <c r="T530" s="61"/>
      <c r="U530" s="63"/>
      <c r="V530" s="63"/>
      <c r="W530" s="63"/>
      <c r="X530" s="3"/>
    </row>
    <row r="531" spans="1:24">
      <c r="A531" s="3"/>
      <c r="B531" s="3"/>
      <c r="C531" s="3"/>
      <c r="D531" s="3"/>
      <c r="E531" s="79"/>
      <c r="F531" s="3"/>
      <c r="G531" s="77" t="e">
        <f>VLOOKUP($F$1&amp;F531,定价因子!E:F,2,0)</f>
        <v>#N/A</v>
      </c>
      <c r="H531" s="3"/>
      <c r="I531" s="77" t="e">
        <f>VLOOKUP($H$1&amp;H531,定价因子!E:F,2,0)</f>
        <v>#N/A</v>
      </c>
      <c r="J531" s="3"/>
      <c r="K531" s="77" t="e">
        <f>VLOOKUP($J$1&amp;J531,定价因子!E:F,2,0)</f>
        <v>#N/A</v>
      </c>
      <c r="L531" s="3"/>
      <c r="M531" s="77" t="e">
        <f>VLOOKUP($L$1&amp;L531,定价因子!E:F,2,0)</f>
        <v>#N/A</v>
      </c>
      <c r="N531" s="3"/>
      <c r="O531" s="77" t="e">
        <f>VLOOKUP($N$1&amp;N531,定价因子!E:F,2,0)</f>
        <v>#N/A</v>
      </c>
      <c r="P531" s="3"/>
      <c r="Q531" s="55" t="e">
        <f>VLOOKUP($P$1&amp;P531,定价因子!$E:$F,2,0)</f>
        <v>#N/A</v>
      </c>
      <c r="R531" s="3"/>
      <c r="S531" s="77" t="e">
        <f>VLOOKUP($R$1&amp;R531,定价因子!$E:$F,2,0)</f>
        <v>#N/A</v>
      </c>
      <c r="T531" s="61"/>
      <c r="U531" s="63"/>
      <c r="V531" s="63"/>
      <c r="W531" s="63"/>
      <c r="X531" s="3"/>
    </row>
    <row r="532" spans="1:24">
      <c r="A532" s="3"/>
      <c r="B532" s="3"/>
      <c r="C532" s="3"/>
      <c r="D532" s="3"/>
      <c r="E532" s="79"/>
      <c r="F532" s="3"/>
      <c r="G532" s="77" t="e">
        <f>VLOOKUP($F$1&amp;F532,定价因子!E:F,2,0)</f>
        <v>#N/A</v>
      </c>
      <c r="H532" s="3"/>
      <c r="I532" s="77" t="e">
        <f>VLOOKUP($H$1&amp;H532,定价因子!E:F,2,0)</f>
        <v>#N/A</v>
      </c>
      <c r="J532" s="3"/>
      <c r="K532" s="77" t="e">
        <f>VLOOKUP($J$1&amp;J532,定价因子!E:F,2,0)</f>
        <v>#N/A</v>
      </c>
      <c r="L532" s="3"/>
      <c r="M532" s="77" t="e">
        <f>VLOOKUP($L$1&amp;L532,定价因子!E:F,2,0)</f>
        <v>#N/A</v>
      </c>
      <c r="N532" s="3"/>
      <c r="O532" s="77" t="e">
        <f>VLOOKUP($N$1&amp;N532,定价因子!E:F,2,0)</f>
        <v>#N/A</v>
      </c>
      <c r="P532" s="3"/>
      <c r="Q532" s="55" t="e">
        <f>VLOOKUP($P$1&amp;P532,定价因子!$E:$F,2,0)</f>
        <v>#N/A</v>
      </c>
      <c r="R532" s="3"/>
      <c r="S532" s="77" t="e">
        <f>VLOOKUP($R$1&amp;R532,定价因子!$E:$F,2,0)</f>
        <v>#N/A</v>
      </c>
      <c r="T532" s="61"/>
      <c r="U532" s="63"/>
      <c r="V532" s="63"/>
      <c r="W532" s="63"/>
      <c r="X532" s="3"/>
    </row>
    <row r="533" spans="1:24">
      <c r="A533" s="3"/>
      <c r="B533" s="3"/>
      <c r="C533" s="3"/>
      <c r="D533" s="3"/>
      <c r="E533" s="79"/>
      <c r="F533" s="3"/>
      <c r="G533" s="77" t="e">
        <f>VLOOKUP($F$1&amp;F533,定价因子!E:F,2,0)</f>
        <v>#N/A</v>
      </c>
      <c r="H533" s="3"/>
      <c r="I533" s="77" t="e">
        <f>VLOOKUP($H$1&amp;H533,定价因子!E:F,2,0)</f>
        <v>#N/A</v>
      </c>
      <c r="J533" s="3"/>
      <c r="K533" s="77" t="e">
        <f>VLOOKUP($J$1&amp;J533,定价因子!E:F,2,0)</f>
        <v>#N/A</v>
      </c>
      <c r="L533" s="3"/>
      <c r="M533" s="77" t="e">
        <f>VLOOKUP($L$1&amp;L533,定价因子!E:F,2,0)</f>
        <v>#N/A</v>
      </c>
      <c r="N533" s="3"/>
      <c r="O533" s="77" t="e">
        <f>VLOOKUP($N$1&amp;N533,定价因子!E:F,2,0)</f>
        <v>#N/A</v>
      </c>
      <c r="P533" s="3"/>
      <c r="Q533" s="55" t="e">
        <f>VLOOKUP($P$1&amp;P533,定价因子!$E:$F,2,0)</f>
        <v>#N/A</v>
      </c>
      <c r="R533" s="3"/>
      <c r="S533" s="77" t="e">
        <f>VLOOKUP($R$1&amp;R533,定价因子!$E:$F,2,0)</f>
        <v>#N/A</v>
      </c>
      <c r="T533" s="61"/>
      <c r="U533" s="63"/>
      <c r="V533" s="63"/>
      <c r="W533" s="63"/>
      <c r="X533" s="3"/>
    </row>
    <row r="534" spans="1:24">
      <c r="A534" s="3"/>
      <c r="B534" s="3"/>
      <c r="C534" s="3"/>
      <c r="D534" s="3"/>
      <c r="E534" s="79"/>
      <c r="F534" s="3"/>
      <c r="G534" s="77" t="e">
        <f>VLOOKUP($F$1&amp;F534,定价因子!E:F,2,0)</f>
        <v>#N/A</v>
      </c>
      <c r="H534" s="3"/>
      <c r="I534" s="77" t="e">
        <f>VLOOKUP($H$1&amp;H534,定价因子!E:F,2,0)</f>
        <v>#N/A</v>
      </c>
      <c r="J534" s="3"/>
      <c r="K534" s="77" t="e">
        <f>VLOOKUP($J$1&amp;J534,定价因子!E:F,2,0)</f>
        <v>#N/A</v>
      </c>
      <c r="L534" s="3"/>
      <c r="M534" s="77" t="e">
        <f>VLOOKUP($L$1&amp;L534,定价因子!E:F,2,0)</f>
        <v>#N/A</v>
      </c>
      <c r="N534" s="3"/>
      <c r="O534" s="77" t="e">
        <f>VLOOKUP($N$1&amp;N534,定价因子!E:F,2,0)</f>
        <v>#N/A</v>
      </c>
      <c r="P534" s="3"/>
      <c r="Q534" s="55" t="e">
        <f>VLOOKUP($P$1&amp;P534,定价因子!$E:$F,2,0)</f>
        <v>#N/A</v>
      </c>
      <c r="R534" s="3"/>
      <c r="S534" s="77" t="e">
        <f>VLOOKUP($R$1&amp;R534,定价因子!$E:$F,2,0)</f>
        <v>#N/A</v>
      </c>
      <c r="T534" s="61"/>
      <c r="U534" s="63"/>
      <c r="V534" s="63"/>
      <c r="W534" s="63"/>
      <c r="X534" s="3"/>
    </row>
    <row r="535" spans="1:24">
      <c r="A535" s="3"/>
      <c r="B535" s="3"/>
      <c r="C535" s="3"/>
      <c r="D535" s="3"/>
      <c r="E535" s="79"/>
      <c r="F535" s="3"/>
      <c r="G535" s="77" t="e">
        <f>VLOOKUP($F$1&amp;F535,定价因子!E:F,2,0)</f>
        <v>#N/A</v>
      </c>
      <c r="H535" s="3"/>
      <c r="I535" s="77" t="e">
        <f>VLOOKUP($H$1&amp;H535,定价因子!E:F,2,0)</f>
        <v>#N/A</v>
      </c>
      <c r="J535" s="3"/>
      <c r="K535" s="77" t="e">
        <f>VLOOKUP($J$1&amp;J535,定价因子!E:F,2,0)</f>
        <v>#N/A</v>
      </c>
      <c r="L535" s="3"/>
      <c r="M535" s="77" t="e">
        <f>VLOOKUP($L$1&amp;L535,定价因子!E:F,2,0)</f>
        <v>#N/A</v>
      </c>
      <c r="N535" s="3"/>
      <c r="O535" s="77" t="e">
        <f>VLOOKUP($N$1&amp;N535,定价因子!E:F,2,0)</f>
        <v>#N/A</v>
      </c>
      <c r="P535" s="3"/>
      <c r="Q535" s="55" t="e">
        <f>VLOOKUP($P$1&amp;P535,定价因子!$E:$F,2,0)</f>
        <v>#N/A</v>
      </c>
      <c r="R535" s="3"/>
      <c r="S535" s="77" t="e">
        <f>VLOOKUP($R$1&amp;R535,定价因子!$E:$F,2,0)</f>
        <v>#N/A</v>
      </c>
      <c r="T535" s="61"/>
      <c r="U535" s="63"/>
      <c r="V535" s="63"/>
      <c r="W535" s="63"/>
      <c r="X535" s="3"/>
    </row>
    <row r="536" spans="1:24">
      <c r="A536" s="3"/>
      <c r="B536" s="3"/>
      <c r="C536" s="3"/>
      <c r="D536" s="3"/>
      <c r="E536" s="79"/>
      <c r="F536" s="3"/>
      <c r="G536" s="77" t="e">
        <f>VLOOKUP($F$1&amp;F536,定价因子!E:F,2,0)</f>
        <v>#N/A</v>
      </c>
      <c r="H536" s="3"/>
      <c r="I536" s="77" t="e">
        <f>VLOOKUP($H$1&amp;H536,定价因子!E:F,2,0)</f>
        <v>#N/A</v>
      </c>
      <c r="J536" s="3"/>
      <c r="K536" s="77" t="e">
        <f>VLOOKUP($J$1&amp;J536,定价因子!E:F,2,0)</f>
        <v>#N/A</v>
      </c>
      <c r="L536" s="3"/>
      <c r="M536" s="77" t="e">
        <f>VLOOKUP($L$1&amp;L536,定价因子!E:F,2,0)</f>
        <v>#N/A</v>
      </c>
      <c r="N536" s="3"/>
      <c r="O536" s="77" t="e">
        <f>VLOOKUP($N$1&amp;N536,定价因子!E:F,2,0)</f>
        <v>#N/A</v>
      </c>
      <c r="P536" s="3"/>
      <c r="Q536" s="55" t="e">
        <f>VLOOKUP($P$1&amp;P536,定价因子!$E:$F,2,0)</f>
        <v>#N/A</v>
      </c>
      <c r="R536" s="3"/>
      <c r="S536" s="77" t="e">
        <f>VLOOKUP($R$1&amp;R536,定价因子!$E:$F,2,0)</f>
        <v>#N/A</v>
      </c>
      <c r="T536" s="61"/>
      <c r="U536" s="63"/>
      <c r="V536" s="63"/>
      <c r="W536" s="63"/>
      <c r="X536" s="3"/>
    </row>
    <row r="537" spans="1:24">
      <c r="A537" s="3"/>
      <c r="B537" s="3"/>
      <c r="C537" s="3"/>
      <c r="D537" s="3"/>
      <c r="E537" s="79"/>
      <c r="F537" s="3"/>
      <c r="G537" s="77" t="e">
        <f>VLOOKUP($F$1&amp;F537,定价因子!E:F,2,0)</f>
        <v>#N/A</v>
      </c>
      <c r="H537" s="3"/>
      <c r="I537" s="77" t="e">
        <f>VLOOKUP($H$1&amp;H537,定价因子!E:F,2,0)</f>
        <v>#N/A</v>
      </c>
      <c r="J537" s="3"/>
      <c r="K537" s="77" t="e">
        <f>VLOOKUP($J$1&amp;J537,定价因子!E:F,2,0)</f>
        <v>#N/A</v>
      </c>
      <c r="L537" s="3"/>
      <c r="M537" s="77" t="e">
        <f>VLOOKUP($L$1&amp;L537,定价因子!E:F,2,0)</f>
        <v>#N/A</v>
      </c>
      <c r="N537" s="3"/>
      <c r="O537" s="77" t="e">
        <f>VLOOKUP($N$1&amp;N537,定价因子!E:F,2,0)</f>
        <v>#N/A</v>
      </c>
      <c r="P537" s="3"/>
      <c r="Q537" s="55" t="e">
        <f>VLOOKUP($P$1&amp;P537,定价因子!$E:$F,2,0)</f>
        <v>#N/A</v>
      </c>
      <c r="R537" s="3"/>
      <c r="S537" s="77" t="e">
        <f>VLOOKUP($R$1&amp;R537,定价因子!$E:$F,2,0)</f>
        <v>#N/A</v>
      </c>
      <c r="T537" s="61"/>
      <c r="U537" s="63"/>
      <c r="V537" s="63"/>
      <c r="W537" s="63"/>
      <c r="X537" s="3"/>
    </row>
    <row r="538" spans="1:24">
      <c r="A538" s="3"/>
      <c r="B538" s="3"/>
      <c r="C538" s="3"/>
      <c r="D538" s="3"/>
      <c r="E538" s="79"/>
      <c r="F538" s="3"/>
      <c r="G538" s="77" t="e">
        <f>VLOOKUP($F$1&amp;F538,定价因子!E:F,2,0)</f>
        <v>#N/A</v>
      </c>
      <c r="H538" s="3"/>
      <c r="I538" s="77" t="e">
        <f>VLOOKUP($H$1&amp;H538,定价因子!E:F,2,0)</f>
        <v>#N/A</v>
      </c>
      <c r="J538" s="3"/>
      <c r="K538" s="77" t="e">
        <f>VLOOKUP($J$1&amp;J538,定价因子!E:F,2,0)</f>
        <v>#N/A</v>
      </c>
      <c r="L538" s="3"/>
      <c r="M538" s="77" t="e">
        <f>VLOOKUP($L$1&amp;L538,定价因子!E:F,2,0)</f>
        <v>#N/A</v>
      </c>
      <c r="N538" s="3"/>
      <c r="O538" s="77" t="e">
        <f>VLOOKUP($N$1&amp;N538,定价因子!E:F,2,0)</f>
        <v>#N/A</v>
      </c>
      <c r="P538" s="3"/>
      <c r="Q538" s="55" t="e">
        <f>VLOOKUP($P$1&amp;P538,定价因子!$E:$F,2,0)</f>
        <v>#N/A</v>
      </c>
      <c r="R538" s="3"/>
      <c r="S538" s="77" t="e">
        <f>VLOOKUP($R$1&amp;R538,定价因子!$E:$F,2,0)</f>
        <v>#N/A</v>
      </c>
      <c r="T538" s="61"/>
      <c r="U538" s="63"/>
      <c r="V538" s="63"/>
      <c r="W538" s="63"/>
      <c r="X538" s="3"/>
    </row>
    <row r="539" spans="1:24">
      <c r="A539" s="3"/>
      <c r="B539" s="3"/>
      <c r="C539" s="3"/>
      <c r="D539" s="3"/>
      <c r="E539" s="79"/>
      <c r="F539" s="3"/>
      <c r="G539" s="77" t="e">
        <f>VLOOKUP($F$1&amp;F539,定价因子!E:F,2,0)</f>
        <v>#N/A</v>
      </c>
      <c r="H539" s="3"/>
      <c r="I539" s="77" t="e">
        <f>VLOOKUP($H$1&amp;H539,定价因子!E:F,2,0)</f>
        <v>#N/A</v>
      </c>
      <c r="J539" s="3"/>
      <c r="K539" s="77" t="e">
        <f>VLOOKUP($J$1&amp;J539,定价因子!E:F,2,0)</f>
        <v>#N/A</v>
      </c>
      <c r="L539" s="3"/>
      <c r="M539" s="77" t="e">
        <f>VLOOKUP($L$1&amp;L539,定价因子!E:F,2,0)</f>
        <v>#N/A</v>
      </c>
      <c r="N539" s="3"/>
      <c r="O539" s="77" t="e">
        <f>VLOOKUP($N$1&amp;N539,定价因子!E:F,2,0)</f>
        <v>#N/A</v>
      </c>
      <c r="P539" s="3"/>
      <c r="Q539" s="55" t="e">
        <f>VLOOKUP($P$1&amp;P539,定价因子!$E:$F,2,0)</f>
        <v>#N/A</v>
      </c>
      <c r="R539" s="3"/>
      <c r="S539" s="77" t="e">
        <f>VLOOKUP($R$1&amp;R539,定价因子!$E:$F,2,0)</f>
        <v>#N/A</v>
      </c>
      <c r="T539" s="61"/>
      <c r="U539" s="63"/>
      <c r="V539" s="63"/>
      <c r="W539" s="63"/>
      <c r="X539" s="3"/>
    </row>
    <row r="540" spans="1:24">
      <c r="A540" s="3"/>
      <c r="B540" s="3"/>
      <c r="C540" s="3"/>
      <c r="D540" s="3"/>
      <c r="E540" s="79"/>
      <c r="F540" s="3"/>
      <c r="G540" s="77" t="e">
        <f>VLOOKUP($F$1&amp;F540,定价因子!E:F,2,0)</f>
        <v>#N/A</v>
      </c>
      <c r="H540" s="3"/>
      <c r="I540" s="77" t="e">
        <f>VLOOKUP($H$1&amp;H540,定价因子!E:F,2,0)</f>
        <v>#N/A</v>
      </c>
      <c r="J540" s="3"/>
      <c r="K540" s="77" t="e">
        <f>VLOOKUP($J$1&amp;J540,定价因子!E:F,2,0)</f>
        <v>#N/A</v>
      </c>
      <c r="L540" s="3"/>
      <c r="M540" s="77" t="e">
        <f>VLOOKUP($L$1&amp;L540,定价因子!E:F,2,0)</f>
        <v>#N/A</v>
      </c>
      <c r="N540" s="3"/>
      <c r="O540" s="77" t="e">
        <f>VLOOKUP($N$1&amp;N540,定价因子!E:F,2,0)</f>
        <v>#N/A</v>
      </c>
      <c r="P540" s="3"/>
      <c r="Q540" s="55" t="e">
        <f>VLOOKUP($P$1&amp;P540,定价因子!$E:$F,2,0)</f>
        <v>#N/A</v>
      </c>
      <c r="R540" s="3"/>
      <c r="S540" s="77" t="e">
        <f>VLOOKUP($R$1&amp;R540,定价因子!$E:$F,2,0)</f>
        <v>#N/A</v>
      </c>
      <c r="T540" s="61"/>
      <c r="U540" s="63"/>
      <c r="V540" s="63"/>
      <c r="W540" s="63"/>
      <c r="X540" s="3"/>
    </row>
    <row r="541" spans="1:24">
      <c r="A541" s="3"/>
      <c r="B541" s="3"/>
      <c r="C541" s="3"/>
      <c r="D541" s="3"/>
      <c r="E541" s="79"/>
      <c r="F541" s="3"/>
      <c r="G541" s="77" t="e">
        <f>VLOOKUP($F$1&amp;F541,定价因子!E:F,2,0)</f>
        <v>#N/A</v>
      </c>
      <c r="H541" s="3"/>
      <c r="I541" s="77" t="e">
        <f>VLOOKUP($H$1&amp;H541,定价因子!E:F,2,0)</f>
        <v>#N/A</v>
      </c>
      <c r="J541" s="3"/>
      <c r="K541" s="77" t="e">
        <f>VLOOKUP($J$1&amp;J541,定价因子!E:F,2,0)</f>
        <v>#N/A</v>
      </c>
      <c r="L541" s="3"/>
      <c r="M541" s="77" t="e">
        <f>VLOOKUP($L$1&amp;L541,定价因子!E:F,2,0)</f>
        <v>#N/A</v>
      </c>
      <c r="N541" s="3"/>
      <c r="O541" s="77" t="e">
        <f>VLOOKUP($N$1&amp;N541,定价因子!E:F,2,0)</f>
        <v>#N/A</v>
      </c>
      <c r="P541" s="3"/>
      <c r="Q541" s="55" t="e">
        <f>VLOOKUP($P$1&amp;P541,定价因子!$E:$F,2,0)</f>
        <v>#N/A</v>
      </c>
      <c r="R541" s="3"/>
      <c r="S541" s="77" t="e">
        <f>VLOOKUP($R$1&amp;R541,定价因子!$E:$F,2,0)</f>
        <v>#N/A</v>
      </c>
      <c r="T541" s="61"/>
      <c r="U541" s="63"/>
      <c r="V541" s="63"/>
      <c r="W541" s="63"/>
      <c r="X541" s="3"/>
    </row>
    <row r="542" spans="1:24">
      <c r="A542" s="3"/>
      <c r="B542" s="3"/>
      <c r="C542" s="3"/>
      <c r="D542" s="3"/>
      <c r="E542" s="79"/>
      <c r="F542" s="3"/>
      <c r="G542" s="77" t="e">
        <f>VLOOKUP($F$1&amp;F542,定价因子!E:F,2,0)</f>
        <v>#N/A</v>
      </c>
      <c r="H542" s="3"/>
      <c r="I542" s="77" t="e">
        <f>VLOOKUP($H$1&amp;H542,定价因子!E:F,2,0)</f>
        <v>#N/A</v>
      </c>
      <c r="J542" s="3"/>
      <c r="K542" s="77" t="e">
        <f>VLOOKUP($J$1&amp;J542,定价因子!E:F,2,0)</f>
        <v>#N/A</v>
      </c>
      <c r="L542" s="3"/>
      <c r="M542" s="77" t="e">
        <f>VLOOKUP($L$1&amp;L542,定价因子!E:F,2,0)</f>
        <v>#N/A</v>
      </c>
      <c r="N542" s="3"/>
      <c r="O542" s="77" t="e">
        <f>VLOOKUP($N$1&amp;N542,定价因子!E:F,2,0)</f>
        <v>#N/A</v>
      </c>
      <c r="P542" s="3"/>
      <c r="Q542" s="55" t="e">
        <f>VLOOKUP($P$1&amp;P542,定价因子!$E:$F,2,0)</f>
        <v>#N/A</v>
      </c>
      <c r="R542" s="3"/>
      <c r="S542" s="77" t="e">
        <f>VLOOKUP($R$1&amp;R542,定价因子!$E:$F,2,0)</f>
        <v>#N/A</v>
      </c>
      <c r="T542" s="61"/>
      <c r="U542" s="63"/>
      <c r="V542" s="63"/>
      <c r="W542" s="63"/>
      <c r="X542" s="3"/>
    </row>
    <row r="543" spans="1:24">
      <c r="A543" s="3"/>
      <c r="B543" s="3"/>
      <c r="C543" s="3"/>
      <c r="D543" s="3"/>
      <c r="E543" s="79"/>
      <c r="F543" s="3"/>
      <c r="G543" s="77" t="e">
        <f>VLOOKUP($F$1&amp;F543,定价因子!E:F,2,0)</f>
        <v>#N/A</v>
      </c>
      <c r="H543" s="3"/>
      <c r="I543" s="77" t="e">
        <f>VLOOKUP($H$1&amp;H543,定价因子!E:F,2,0)</f>
        <v>#N/A</v>
      </c>
      <c r="J543" s="3"/>
      <c r="K543" s="77" t="e">
        <f>VLOOKUP($J$1&amp;J543,定价因子!E:F,2,0)</f>
        <v>#N/A</v>
      </c>
      <c r="L543" s="3"/>
      <c r="M543" s="77" t="e">
        <f>VLOOKUP($L$1&amp;L543,定价因子!E:F,2,0)</f>
        <v>#N/A</v>
      </c>
      <c r="N543" s="3"/>
      <c r="O543" s="77" t="e">
        <f>VLOOKUP($N$1&amp;N543,定价因子!E:F,2,0)</f>
        <v>#N/A</v>
      </c>
      <c r="P543" s="3"/>
      <c r="Q543" s="55" t="e">
        <f>VLOOKUP($P$1&amp;P543,定价因子!$E:$F,2,0)</f>
        <v>#N/A</v>
      </c>
      <c r="R543" s="3"/>
      <c r="S543" s="77" t="e">
        <f>VLOOKUP($R$1&amp;R543,定价因子!$E:$F,2,0)</f>
        <v>#N/A</v>
      </c>
      <c r="T543" s="61"/>
      <c r="U543" s="63"/>
      <c r="V543" s="63"/>
      <c r="W543" s="63"/>
      <c r="X543" s="3"/>
    </row>
    <row r="544" spans="1:24">
      <c r="A544" s="3"/>
      <c r="B544" s="3"/>
      <c r="C544" s="3"/>
      <c r="D544" s="3"/>
      <c r="E544" s="79"/>
      <c r="F544" s="3"/>
      <c r="G544" s="77" t="e">
        <f>VLOOKUP($F$1&amp;F544,定价因子!E:F,2,0)</f>
        <v>#N/A</v>
      </c>
      <c r="H544" s="3"/>
      <c r="I544" s="77" t="e">
        <f>VLOOKUP($H$1&amp;H544,定价因子!E:F,2,0)</f>
        <v>#N/A</v>
      </c>
      <c r="J544" s="3"/>
      <c r="K544" s="77" t="e">
        <f>VLOOKUP($J$1&amp;J544,定价因子!E:F,2,0)</f>
        <v>#N/A</v>
      </c>
      <c r="L544" s="3"/>
      <c r="M544" s="77" t="e">
        <f>VLOOKUP($L$1&amp;L544,定价因子!E:F,2,0)</f>
        <v>#N/A</v>
      </c>
      <c r="N544" s="3"/>
      <c r="O544" s="77" t="e">
        <f>VLOOKUP($N$1&amp;N544,定价因子!E:F,2,0)</f>
        <v>#N/A</v>
      </c>
      <c r="P544" s="3"/>
      <c r="Q544" s="55" t="e">
        <f>VLOOKUP($P$1&amp;P544,定价因子!$E:$F,2,0)</f>
        <v>#N/A</v>
      </c>
      <c r="R544" s="3"/>
      <c r="S544" s="77" t="e">
        <f>VLOOKUP($R$1&amp;R544,定价因子!$E:$F,2,0)</f>
        <v>#N/A</v>
      </c>
      <c r="T544" s="61"/>
      <c r="U544" s="63"/>
      <c r="V544" s="63"/>
      <c r="W544" s="63"/>
      <c r="X544" s="3"/>
    </row>
    <row r="545" spans="1:24">
      <c r="A545" s="3"/>
      <c r="B545" s="3"/>
      <c r="C545" s="3"/>
      <c r="D545" s="3"/>
      <c r="E545" s="79"/>
      <c r="F545" s="3"/>
      <c r="G545" s="77" t="e">
        <f>VLOOKUP($F$1&amp;F545,定价因子!E:F,2,0)</f>
        <v>#N/A</v>
      </c>
      <c r="H545" s="3"/>
      <c r="I545" s="77" t="e">
        <f>VLOOKUP($H$1&amp;H545,定价因子!E:F,2,0)</f>
        <v>#N/A</v>
      </c>
      <c r="J545" s="3"/>
      <c r="K545" s="77" t="e">
        <f>VLOOKUP($J$1&amp;J545,定价因子!E:F,2,0)</f>
        <v>#N/A</v>
      </c>
      <c r="L545" s="3"/>
      <c r="M545" s="77" t="e">
        <f>VLOOKUP($L$1&amp;L545,定价因子!E:F,2,0)</f>
        <v>#N/A</v>
      </c>
      <c r="N545" s="3"/>
      <c r="O545" s="77" t="e">
        <f>VLOOKUP($N$1&amp;N545,定价因子!E:F,2,0)</f>
        <v>#N/A</v>
      </c>
      <c r="P545" s="3"/>
      <c r="Q545" s="55" t="e">
        <f>VLOOKUP($P$1&amp;P545,定价因子!$E:$F,2,0)</f>
        <v>#N/A</v>
      </c>
      <c r="R545" s="3"/>
      <c r="S545" s="77" t="e">
        <f>VLOOKUP($R$1&amp;R545,定价因子!$E:$F,2,0)</f>
        <v>#N/A</v>
      </c>
      <c r="T545" s="61"/>
      <c r="U545" s="63"/>
      <c r="V545" s="63"/>
      <c r="W545" s="63"/>
      <c r="X545" s="3"/>
    </row>
    <row r="546" spans="1:24">
      <c r="A546" s="3"/>
      <c r="B546" s="3"/>
      <c r="C546" s="3"/>
      <c r="D546" s="3"/>
      <c r="E546" s="79"/>
      <c r="F546" s="3"/>
      <c r="G546" s="77" t="e">
        <f>VLOOKUP($F$1&amp;F546,定价因子!E:F,2,0)</f>
        <v>#N/A</v>
      </c>
      <c r="H546" s="3"/>
      <c r="I546" s="77" t="e">
        <f>VLOOKUP($H$1&amp;H546,定价因子!E:F,2,0)</f>
        <v>#N/A</v>
      </c>
      <c r="J546" s="3"/>
      <c r="K546" s="77" t="e">
        <f>VLOOKUP($J$1&amp;J546,定价因子!E:F,2,0)</f>
        <v>#N/A</v>
      </c>
      <c r="L546" s="3"/>
      <c r="M546" s="77" t="e">
        <f>VLOOKUP($L$1&amp;L546,定价因子!E:F,2,0)</f>
        <v>#N/A</v>
      </c>
      <c r="N546" s="3"/>
      <c r="O546" s="77" t="e">
        <f>VLOOKUP($N$1&amp;N546,定价因子!E:F,2,0)</f>
        <v>#N/A</v>
      </c>
      <c r="P546" s="3"/>
      <c r="Q546" s="55" t="e">
        <f>VLOOKUP($P$1&amp;P546,定价因子!$E:$F,2,0)</f>
        <v>#N/A</v>
      </c>
      <c r="R546" s="3"/>
      <c r="S546" s="77" t="e">
        <f>VLOOKUP($R$1&amp;R546,定价因子!$E:$F,2,0)</f>
        <v>#N/A</v>
      </c>
      <c r="T546" s="61"/>
      <c r="U546" s="63"/>
      <c r="V546" s="63"/>
      <c r="W546" s="63"/>
      <c r="X546" s="3"/>
    </row>
    <row r="547" spans="1:24">
      <c r="A547" s="3"/>
      <c r="B547" s="3"/>
      <c r="C547" s="3"/>
      <c r="D547" s="3"/>
      <c r="E547" s="79"/>
      <c r="F547" s="3"/>
      <c r="G547" s="77" t="e">
        <f>VLOOKUP($F$1&amp;F547,定价因子!E:F,2,0)</f>
        <v>#N/A</v>
      </c>
      <c r="H547" s="3"/>
      <c r="I547" s="77" t="e">
        <f>VLOOKUP($H$1&amp;H547,定价因子!E:F,2,0)</f>
        <v>#N/A</v>
      </c>
      <c r="J547" s="3"/>
      <c r="K547" s="77" t="e">
        <f>VLOOKUP($J$1&amp;J547,定价因子!E:F,2,0)</f>
        <v>#N/A</v>
      </c>
      <c r="L547" s="3"/>
      <c r="M547" s="77" t="e">
        <f>VLOOKUP($L$1&amp;L547,定价因子!E:F,2,0)</f>
        <v>#N/A</v>
      </c>
      <c r="N547" s="3"/>
      <c r="O547" s="77" t="e">
        <f>VLOOKUP($N$1&amp;N547,定价因子!E:F,2,0)</f>
        <v>#N/A</v>
      </c>
      <c r="P547" s="3"/>
      <c r="Q547" s="55" t="e">
        <f>VLOOKUP($P$1&amp;P547,定价因子!$E:$F,2,0)</f>
        <v>#N/A</v>
      </c>
      <c r="R547" s="3"/>
      <c r="S547" s="77" t="e">
        <f>VLOOKUP($R$1&amp;R547,定价因子!$E:$F,2,0)</f>
        <v>#N/A</v>
      </c>
      <c r="T547" s="61"/>
      <c r="U547" s="63"/>
      <c r="V547" s="63"/>
      <c r="W547" s="63"/>
      <c r="X547" s="3"/>
    </row>
    <row r="548" spans="1:24">
      <c r="A548" s="3"/>
      <c r="B548" s="3"/>
      <c r="C548" s="3"/>
      <c r="D548" s="3"/>
      <c r="E548" s="79"/>
      <c r="F548" s="3"/>
      <c r="G548" s="77" t="e">
        <f>VLOOKUP($F$1&amp;F548,定价因子!E:F,2,0)</f>
        <v>#N/A</v>
      </c>
      <c r="H548" s="3"/>
      <c r="I548" s="77" t="e">
        <f>VLOOKUP($H$1&amp;H548,定价因子!E:F,2,0)</f>
        <v>#N/A</v>
      </c>
      <c r="J548" s="3"/>
      <c r="K548" s="77" t="e">
        <f>VLOOKUP($J$1&amp;J548,定价因子!E:F,2,0)</f>
        <v>#N/A</v>
      </c>
      <c r="L548" s="3"/>
      <c r="M548" s="77" t="e">
        <f>VLOOKUP($L$1&amp;L548,定价因子!E:F,2,0)</f>
        <v>#N/A</v>
      </c>
      <c r="N548" s="3"/>
      <c r="O548" s="77" t="e">
        <f>VLOOKUP($N$1&amp;N548,定价因子!E:F,2,0)</f>
        <v>#N/A</v>
      </c>
      <c r="P548" s="3"/>
      <c r="Q548" s="55" t="e">
        <f>VLOOKUP($P$1&amp;P548,定价因子!$E:$F,2,0)</f>
        <v>#N/A</v>
      </c>
      <c r="R548" s="3"/>
      <c r="S548" s="77" t="e">
        <f>VLOOKUP($R$1&amp;R548,定价因子!$E:$F,2,0)</f>
        <v>#N/A</v>
      </c>
      <c r="T548" s="61"/>
      <c r="U548" s="63"/>
      <c r="V548" s="63"/>
      <c r="W548" s="63"/>
      <c r="X548" s="3"/>
    </row>
    <row r="549" spans="1:24">
      <c r="A549" s="3"/>
      <c r="B549" s="3"/>
      <c r="C549" s="3"/>
      <c r="D549" s="3"/>
      <c r="E549" s="79"/>
      <c r="F549" s="3"/>
      <c r="G549" s="77" t="e">
        <f>VLOOKUP($F$1&amp;F549,定价因子!E:F,2,0)</f>
        <v>#N/A</v>
      </c>
      <c r="H549" s="3"/>
      <c r="I549" s="77" t="e">
        <f>VLOOKUP($H$1&amp;H549,定价因子!E:F,2,0)</f>
        <v>#N/A</v>
      </c>
      <c r="J549" s="3"/>
      <c r="K549" s="77" t="e">
        <f>VLOOKUP($J$1&amp;J549,定价因子!E:F,2,0)</f>
        <v>#N/A</v>
      </c>
      <c r="L549" s="3"/>
      <c r="M549" s="77" t="e">
        <f>VLOOKUP($L$1&amp;L549,定价因子!E:F,2,0)</f>
        <v>#N/A</v>
      </c>
      <c r="N549" s="3"/>
      <c r="O549" s="77" t="e">
        <f>VLOOKUP($N$1&amp;N549,定价因子!E:F,2,0)</f>
        <v>#N/A</v>
      </c>
      <c r="P549" s="3"/>
      <c r="Q549" s="55" t="e">
        <f>VLOOKUP($P$1&amp;P549,定价因子!$E:$F,2,0)</f>
        <v>#N/A</v>
      </c>
      <c r="R549" s="3"/>
      <c r="S549" s="77" t="e">
        <f>VLOOKUP($R$1&amp;R549,定价因子!$E:$F,2,0)</f>
        <v>#N/A</v>
      </c>
      <c r="T549" s="61"/>
      <c r="U549" s="63"/>
      <c r="V549" s="63"/>
      <c r="W549" s="63"/>
      <c r="X549" s="3"/>
    </row>
    <row r="550" spans="1:24">
      <c r="A550" s="3"/>
      <c r="B550" s="3"/>
      <c r="C550" s="3"/>
      <c r="D550" s="3"/>
      <c r="E550" s="79"/>
      <c r="F550" s="3"/>
      <c r="G550" s="77" t="e">
        <f>VLOOKUP($F$1&amp;F550,定价因子!E:F,2,0)</f>
        <v>#N/A</v>
      </c>
      <c r="H550" s="3"/>
      <c r="I550" s="77" t="e">
        <f>VLOOKUP($H$1&amp;H550,定价因子!E:F,2,0)</f>
        <v>#N/A</v>
      </c>
      <c r="J550" s="3"/>
      <c r="K550" s="77" t="e">
        <f>VLOOKUP($J$1&amp;J550,定价因子!E:F,2,0)</f>
        <v>#N/A</v>
      </c>
      <c r="L550" s="3"/>
      <c r="M550" s="77" t="e">
        <f>VLOOKUP($L$1&amp;L550,定价因子!E:F,2,0)</f>
        <v>#N/A</v>
      </c>
      <c r="N550" s="3"/>
      <c r="O550" s="77" t="e">
        <f>VLOOKUP($N$1&amp;N550,定价因子!E:F,2,0)</f>
        <v>#N/A</v>
      </c>
      <c r="P550" s="3"/>
      <c r="Q550" s="55" t="e">
        <f>VLOOKUP($P$1&amp;P550,定价因子!$E:$F,2,0)</f>
        <v>#N/A</v>
      </c>
      <c r="R550" s="3"/>
      <c r="S550" s="77" t="e">
        <f>VLOOKUP($R$1&amp;R550,定价因子!$E:$F,2,0)</f>
        <v>#N/A</v>
      </c>
      <c r="T550" s="61"/>
      <c r="U550" s="63"/>
      <c r="V550" s="63"/>
      <c r="W550" s="63"/>
      <c r="X550" s="3"/>
    </row>
    <row r="551" spans="1:24">
      <c r="A551" s="3"/>
      <c r="B551" s="3"/>
      <c r="C551" s="3"/>
      <c r="D551" s="3"/>
      <c r="E551" s="79"/>
      <c r="F551" s="3"/>
      <c r="G551" s="77" t="e">
        <f>VLOOKUP($F$1&amp;F551,定价因子!E:F,2,0)</f>
        <v>#N/A</v>
      </c>
      <c r="H551" s="3"/>
      <c r="I551" s="77" t="e">
        <f>VLOOKUP($H$1&amp;H551,定价因子!E:F,2,0)</f>
        <v>#N/A</v>
      </c>
      <c r="J551" s="3"/>
      <c r="K551" s="77" t="e">
        <f>VLOOKUP($J$1&amp;J551,定价因子!E:F,2,0)</f>
        <v>#N/A</v>
      </c>
      <c r="L551" s="3"/>
      <c r="M551" s="77" t="e">
        <f>VLOOKUP($L$1&amp;L551,定价因子!E:F,2,0)</f>
        <v>#N/A</v>
      </c>
      <c r="N551" s="3"/>
      <c r="O551" s="77" t="e">
        <f>VLOOKUP($N$1&amp;N551,定价因子!E:F,2,0)</f>
        <v>#N/A</v>
      </c>
      <c r="P551" s="3"/>
      <c r="Q551" s="55" t="e">
        <f>VLOOKUP($P$1&amp;P551,定价因子!$E:$F,2,0)</f>
        <v>#N/A</v>
      </c>
      <c r="R551" s="3"/>
      <c r="S551" s="77" t="e">
        <f>VLOOKUP($R$1&amp;R551,定价因子!$E:$F,2,0)</f>
        <v>#N/A</v>
      </c>
      <c r="T551" s="61"/>
      <c r="U551" s="63"/>
      <c r="V551" s="63"/>
      <c r="W551" s="63"/>
      <c r="X551" s="3"/>
    </row>
    <row r="552" spans="1:24">
      <c r="A552" s="3"/>
      <c r="B552" s="3"/>
      <c r="C552" s="3"/>
      <c r="D552" s="3"/>
      <c r="E552" s="79"/>
      <c r="F552" s="3"/>
      <c r="G552" s="77" t="e">
        <f>VLOOKUP($F$1&amp;F552,定价因子!E:F,2,0)</f>
        <v>#N/A</v>
      </c>
      <c r="H552" s="3"/>
      <c r="I552" s="77" t="e">
        <f>VLOOKUP($H$1&amp;H552,定价因子!E:F,2,0)</f>
        <v>#N/A</v>
      </c>
      <c r="J552" s="3"/>
      <c r="K552" s="77" t="e">
        <f>VLOOKUP($J$1&amp;J552,定价因子!E:F,2,0)</f>
        <v>#N/A</v>
      </c>
      <c r="L552" s="3"/>
      <c r="M552" s="77" t="e">
        <f>VLOOKUP($L$1&amp;L552,定价因子!E:F,2,0)</f>
        <v>#N/A</v>
      </c>
      <c r="N552" s="3"/>
      <c r="O552" s="77" t="e">
        <f>VLOOKUP($N$1&amp;N552,定价因子!E:F,2,0)</f>
        <v>#N/A</v>
      </c>
      <c r="P552" s="3"/>
      <c r="Q552" s="55" t="e">
        <f>VLOOKUP($P$1&amp;P552,定价因子!$E:$F,2,0)</f>
        <v>#N/A</v>
      </c>
      <c r="R552" s="3"/>
      <c r="S552" s="77" t="e">
        <f>VLOOKUP($R$1&amp;R552,定价因子!$E:$F,2,0)</f>
        <v>#N/A</v>
      </c>
      <c r="T552" s="61"/>
      <c r="U552" s="63"/>
      <c r="V552" s="63"/>
      <c r="W552" s="63"/>
      <c r="X552" s="3"/>
    </row>
    <row r="553" spans="1:24">
      <c r="A553" s="3"/>
      <c r="B553" s="3"/>
      <c r="C553" s="3"/>
      <c r="D553" s="3"/>
      <c r="E553" s="79"/>
      <c r="F553" s="3"/>
      <c r="G553" s="77" t="e">
        <f>VLOOKUP($F$1&amp;F553,定价因子!E:F,2,0)</f>
        <v>#N/A</v>
      </c>
      <c r="H553" s="3"/>
      <c r="I553" s="77" t="e">
        <f>VLOOKUP($H$1&amp;H553,定价因子!E:F,2,0)</f>
        <v>#N/A</v>
      </c>
      <c r="J553" s="3"/>
      <c r="K553" s="77" t="e">
        <f>VLOOKUP($J$1&amp;J553,定价因子!E:F,2,0)</f>
        <v>#N/A</v>
      </c>
      <c r="L553" s="3"/>
      <c r="M553" s="77" t="e">
        <f>VLOOKUP($L$1&amp;L553,定价因子!E:F,2,0)</f>
        <v>#N/A</v>
      </c>
      <c r="N553" s="3"/>
      <c r="O553" s="77" t="e">
        <f>VLOOKUP($N$1&amp;N553,定价因子!E:F,2,0)</f>
        <v>#N/A</v>
      </c>
      <c r="P553" s="3"/>
      <c r="Q553" s="55" t="e">
        <f>VLOOKUP($P$1&amp;P553,定价因子!$E:$F,2,0)</f>
        <v>#N/A</v>
      </c>
      <c r="R553" s="3"/>
      <c r="S553" s="77" t="e">
        <f>VLOOKUP($R$1&amp;R553,定价因子!$E:$F,2,0)</f>
        <v>#N/A</v>
      </c>
      <c r="T553" s="61"/>
      <c r="U553" s="63"/>
      <c r="V553" s="63"/>
      <c r="W553" s="63"/>
      <c r="X553" s="3"/>
    </row>
    <row r="554" spans="1:24">
      <c r="A554" s="3"/>
      <c r="B554" s="3"/>
      <c r="C554" s="3"/>
      <c r="D554" s="3"/>
      <c r="E554" s="79"/>
      <c r="F554" s="3"/>
      <c r="G554" s="77" t="e">
        <f>VLOOKUP($F$1&amp;F554,定价因子!E:F,2,0)</f>
        <v>#N/A</v>
      </c>
      <c r="H554" s="3"/>
      <c r="I554" s="77" t="e">
        <f>VLOOKUP($H$1&amp;H554,定价因子!E:F,2,0)</f>
        <v>#N/A</v>
      </c>
      <c r="J554" s="3"/>
      <c r="K554" s="77" t="e">
        <f>VLOOKUP($J$1&amp;J554,定价因子!E:F,2,0)</f>
        <v>#N/A</v>
      </c>
      <c r="L554" s="3"/>
      <c r="M554" s="77" t="e">
        <f>VLOOKUP($L$1&amp;L554,定价因子!E:F,2,0)</f>
        <v>#N/A</v>
      </c>
      <c r="N554" s="3"/>
      <c r="O554" s="77" t="e">
        <f>VLOOKUP($N$1&amp;N554,定价因子!E:F,2,0)</f>
        <v>#N/A</v>
      </c>
      <c r="P554" s="3"/>
      <c r="Q554" s="55" t="e">
        <f>VLOOKUP($P$1&amp;P554,定价因子!$E:$F,2,0)</f>
        <v>#N/A</v>
      </c>
      <c r="R554" s="3"/>
      <c r="S554" s="77" t="e">
        <f>VLOOKUP($R$1&amp;R554,定价因子!$E:$F,2,0)</f>
        <v>#N/A</v>
      </c>
      <c r="T554" s="61"/>
      <c r="U554" s="63"/>
      <c r="V554" s="63"/>
      <c r="W554" s="63"/>
      <c r="X554" s="3"/>
    </row>
    <row r="555" spans="1:24">
      <c r="A555" s="3"/>
      <c r="B555" s="3"/>
      <c r="C555" s="3"/>
      <c r="D555" s="3"/>
      <c r="E555" s="79"/>
      <c r="F555" s="3"/>
      <c r="G555" s="77" t="e">
        <f>VLOOKUP($F$1&amp;F555,定价因子!E:F,2,0)</f>
        <v>#N/A</v>
      </c>
      <c r="H555" s="3"/>
      <c r="I555" s="77" t="e">
        <f>VLOOKUP($H$1&amp;H555,定价因子!E:F,2,0)</f>
        <v>#N/A</v>
      </c>
      <c r="J555" s="3"/>
      <c r="K555" s="77" t="e">
        <f>VLOOKUP($J$1&amp;J555,定价因子!E:F,2,0)</f>
        <v>#N/A</v>
      </c>
      <c r="L555" s="3"/>
      <c r="M555" s="77" t="e">
        <f>VLOOKUP($L$1&amp;L555,定价因子!E:F,2,0)</f>
        <v>#N/A</v>
      </c>
      <c r="N555" s="3"/>
      <c r="O555" s="77" t="e">
        <f>VLOOKUP($N$1&amp;N555,定价因子!E:F,2,0)</f>
        <v>#N/A</v>
      </c>
      <c r="P555" s="3"/>
      <c r="Q555" s="55" t="e">
        <f>VLOOKUP($P$1&amp;P555,定价因子!$E:$F,2,0)</f>
        <v>#N/A</v>
      </c>
      <c r="R555" s="3"/>
      <c r="S555" s="77" t="e">
        <f>VLOOKUP($R$1&amp;R555,定价因子!$E:$F,2,0)</f>
        <v>#N/A</v>
      </c>
      <c r="T555" s="61"/>
      <c r="U555" s="63"/>
      <c r="V555" s="63"/>
      <c r="W555" s="63"/>
      <c r="X555" s="3"/>
    </row>
    <row r="556" spans="1:24">
      <c r="A556" s="3"/>
      <c r="B556" s="3"/>
      <c r="C556" s="3"/>
      <c r="D556" s="3"/>
      <c r="E556" s="79"/>
      <c r="F556" s="3"/>
      <c r="G556" s="77" t="e">
        <f>VLOOKUP($F$1&amp;F556,定价因子!E:F,2,0)</f>
        <v>#N/A</v>
      </c>
      <c r="H556" s="3"/>
      <c r="I556" s="77" t="e">
        <f>VLOOKUP($H$1&amp;H556,定价因子!E:F,2,0)</f>
        <v>#N/A</v>
      </c>
      <c r="J556" s="3"/>
      <c r="K556" s="77" t="e">
        <f>VLOOKUP($J$1&amp;J556,定价因子!E:F,2,0)</f>
        <v>#N/A</v>
      </c>
      <c r="L556" s="3"/>
      <c r="M556" s="77" t="e">
        <f>VLOOKUP($L$1&amp;L556,定价因子!E:F,2,0)</f>
        <v>#N/A</v>
      </c>
      <c r="N556" s="3"/>
      <c r="O556" s="77" t="e">
        <f>VLOOKUP($N$1&amp;N556,定价因子!E:F,2,0)</f>
        <v>#N/A</v>
      </c>
      <c r="P556" s="3"/>
      <c r="Q556" s="55" t="e">
        <f>VLOOKUP($P$1&amp;P556,定价因子!$E:$F,2,0)</f>
        <v>#N/A</v>
      </c>
      <c r="R556" s="3"/>
      <c r="S556" s="77" t="e">
        <f>VLOOKUP($R$1&amp;R556,定价因子!$E:$F,2,0)</f>
        <v>#N/A</v>
      </c>
      <c r="T556" s="61"/>
      <c r="U556" s="63"/>
      <c r="V556" s="63"/>
      <c r="W556" s="63"/>
      <c r="X556" s="3"/>
    </row>
    <row r="557" spans="1:24">
      <c r="A557" s="3"/>
      <c r="B557" s="3"/>
      <c r="C557" s="3"/>
      <c r="D557" s="3"/>
      <c r="E557" s="79"/>
      <c r="F557" s="3"/>
      <c r="G557" s="77" t="e">
        <f>VLOOKUP($F$1&amp;F557,定价因子!E:F,2,0)</f>
        <v>#N/A</v>
      </c>
      <c r="H557" s="3"/>
      <c r="I557" s="77" t="e">
        <f>VLOOKUP($H$1&amp;H557,定价因子!E:F,2,0)</f>
        <v>#N/A</v>
      </c>
      <c r="J557" s="3"/>
      <c r="K557" s="77" t="e">
        <f>VLOOKUP($J$1&amp;J557,定价因子!E:F,2,0)</f>
        <v>#N/A</v>
      </c>
      <c r="L557" s="3"/>
      <c r="M557" s="77" t="e">
        <f>VLOOKUP($L$1&amp;L557,定价因子!E:F,2,0)</f>
        <v>#N/A</v>
      </c>
      <c r="N557" s="3"/>
      <c r="O557" s="77" t="e">
        <f>VLOOKUP($N$1&amp;N557,定价因子!E:F,2,0)</f>
        <v>#N/A</v>
      </c>
      <c r="P557" s="3"/>
      <c r="Q557" s="55" t="e">
        <f>VLOOKUP($P$1&amp;P557,定价因子!$E:$F,2,0)</f>
        <v>#N/A</v>
      </c>
      <c r="R557" s="3"/>
      <c r="S557" s="77" t="e">
        <f>VLOOKUP($R$1&amp;R557,定价因子!$E:$F,2,0)</f>
        <v>#N/A</v>
      </c>
      <c r="T557" s="61"/>
      <c r="U557" s="63"/>
      <c r="V557" s="63"/>
      <c r="W557" s="63"/>
      <c r="X557" s="3"/>
    </row>
    <row r="558" spans="1:24">
      <c r="A558" s="3"/>
      <c r="B558" s="3"/>
      <c r="C558" s="3"/>
      <c r="D558" s="3"/>
      <c r="E558" s="79"/>
      <c r="F558" s="3"/>
      <c r="G558" s="77" t="e">
        <f>VLOOKUP($F$1&amp;F558,定价因子!E:F,2,0)</f>
        <v>#N/A</v>
      </c>
      <c r="H558" s="3"/>
      <c r="I558" s="77" t="e">
        <f>VLOOKUP($H$1&amp;H558,定价因子!E:F,2,0)</f>
        <v>#N/A</v>
      </c>
      <c r="J558" s="3"/>
      <c r="K558" s="77" t="e">
        <f>VLOOKUP($J$1&amp;J558,定价因子!E:F,2,0)</f>
        <v>#N/A</v>
      </c>
      <c r="L558" s="3"/>
      <c r="M558" s="77" t="e">
        <f>VLOOKUP($L$1&amp;L558,定价因子!E:F,2,0)</f>
        <v>#N/A</v>
      </c>
      <c r="N558" s="3"/>
      <c r="O558" s="77" t="e">
        <f>VLOOKUP($N$1&amp;N558,定价因子!E:F,2,0)</f>
        <v>#N/A</v>
      </c>
      <c r="P558" s="3"/>
      <c r="Q558" s="55" t="e">
        <f>VLOOKUP($P$1&amp;P558,定价因子!$E:$F,2,0)</f>
        <v>#N/A</v>
      </c>
      <c r="R558" s="3"/>
      <c r="S558" s="77" t="e">
        <f>VLOOKUP($R$1&amp;R558,定价因子!$E:$F,2,0)</f>
        <v>#N/A</v>
      </c>
      <c r="T558" s="61"/>
      <c r="U558" s="63"/>
      <c r="V558" s="63"/>
      <c r="W558" s="63"/>
      <c r="X558" s="3"/>
    </row>
    <row r="559" spans="1:24">
      <c r="A559" s="3"/>
      <c r="B559" s="3"/>
      <c r="C559" s="3"/>
      <c r="D559" s="3"/>
      <c r="E559" s="79"/>
      <c r="F559" s="3"/>
      <c r="G559" s="77" t="e">
        <f>VLOOKUP($F$1&amp;F559,定价因子!E:F,2,0)</f>
        <v>#N/A</v>
      </c>
      <c r="H559" s="3"/>
      <c r="I559" s="77" t="e">
        <f>VLOOKUP($H$1&amp;H559,定价因子!E:F,2,0)</f>
        <v>#N/A</v>
      </c>
      <c r="J559" s="3"/>
      <c r="K559" s="77" t="e">
        <f>VLOOKUP($J$1&amp;J559,定价因子!E:F,2,0)</f>
        <v>#N/A</v>
      </c>
      <c r="L559" s="3"/>
      <c r="M559" s="77" t="e">
        <f>VLOOKUP($L$1&amp;L559,定价因子!E:F,2,0)</f>
        <v>#N/A</v>
      </c>
      <c r="N559" s="3"/>
      <c r="O559" s="77" t="e">
        <f>VLOOKUP($N$1&amp;N559,定价因子!E:F,2,0)</f>
        <v>#N/A</v>
      </c>
      <c r="P559" s="3"/>
      <c r="Q559" s="55" t="e">
        <f>VLOOKUP($P$1&amp;P559,定价因子!$E:$F,2,0)</f>
        <v>#N/A</v>
      </c>
      <c r="R559" s="3"/>
      <c r="S559" s="77" t="e">
        <f>VLOOKUP($R$1&amp;R559,定价因子!$E:$F,2,0)</f>
        <v>#N/A</v>
      </c>
      <c r="T559" s="61"/>
      <c r="U559" s="63"/>
      <c r="V559" s="63"/>
      <c r="W559" s="63"/>
      <c r="X559" s="3"/>
    </row>
    <row r="560" spans="1:24">
      <c r="A560" s="3"/>
      <c r="B560" s="3"/>
      <c r="C560" s="3"/>
      <c r="D560" s="3"/>
      <c r="E560" s="79"/>
      <c r="F560" s="3"/>
      <c r="G560" s="77" t="e">
        <f>VLOOKUP($F$1&amp;F560,定价因子!E:F,2,0)</f>
        <v>#N/A</v>
      </c>
      <c r="H560" s="3"/>
      <c r="I560" s="77" t="e">
        <f>VLOOKUP($H$1&amp;H560,定价因子!E:F,2,0)</f>
        <v>#N/A</v>
      </c>
      <c r="J560" s="3"/>
      <c r="K560" s="77" t="e">
        <f>VLOOKUP($J$1&amp;J560,定价因子!E:F,2,0)</f>
        <v>#N/A</v>
      </c>
      <c r="L560" s="3"/>
      <c r="M560" s="77" t="e">
        <f>VLOOKUP($L$1&amp;L560,定价因子!E:F,2,0)</f>
        <v>#N/A</v>
      </c>
      <c r="N560" s="3"/>
      <c r="O560" s="77" t="e">
        <f>VLOOKUP($N$1&amp;N560,定价因子!E:F,2,0)</f>
        <v>#N/A</v>
      </c>
      <c r="P560" s="3"/>
      <c r="Q560" s="55" t="e">
        <f>VLOOKUP($P$1&amp;P560,定价因子!$E:$F,2,0)</f>
        <v>#N/A</v>
      </c>
      <c r="R560" s="3"/>
      <c r="S560" s="77" t="e">
        <f>VLOOKUP($R$1&amp;R560,定价因子!$E:$F,2,0)</f>
        <v>#N/A</v>
      </c>
      <c r="T560" s="61"/>
      <c r="U560" s="63"/>
      <c r="V560" s="63"/>
      <c r="W560" s="63"/>
      <c r="X560" s="3"/>
    </row>
    <row r="561" spans="1:24">
      <c r="A561" s="3"/>
      <c r="B561" s="3"/>
      <c r="C561" s="3"/>
      <c r="D561" s="3"/>
      <c r="E561" s="79"/>
      <c r="F561" s="3"/>
      <c r="G561" s="77" t="e">
        <f>VLOOKUP($F$1&amp;F561,定价因子!E:F,2,0)</f>
        <v>#N/A</v>
      </c>
      <c r="H561" s="3"/>
      <c r="I561" s="77" t="e">
        <f>VLOOKUP($H$1&amp;H561,定价因子!E:F,2,0)</f>
        <v>#N/A</v>
      </c>
      <c r="J561" s="3"/>
      <c r="K561" s="77" t="e">
        <f>VLOOKUP($J$1&amp;J561,定价因子!E:F,2,0)</f>
        <v>#N/A</v>
      </c>
      <c r="L561" s="3"/>
      <c r="M561" s="77" t="e">
        <f>VLOOKUP($L$1&amp;L561,定价因子!E:F,2,0)</f>
        <v>#N/A</v>
      </c>
      <c r="N561" s="3"/>
      <c r="O561" s="77" t="e">
        <f>VLOOKUP($N$1&amp;N561,定价因子!E:F,2,0)</f>
        <v>#N/A</v>
      </c>
      <c r="P561" s="3"/>
      <c r="Q561" s="55" t="e">
        <f>VLOOKUP($P$1&amp;P561,定价因子!$E:$F,2,0)</f>
        <v>#N/A</v>
      </c>
      <c r="R561" s="3"/>
      <c r="S561" s="77" t="e">
        <f>VLOOKUP($R$1&amp;R561,定价因子!$E:$F,2,0)</f>
        <v>#N/A</v>
      </c>
      <c r="T561" s="61"/>
      <c r="U561" s="63"/>
      <c r="V561" s="63"/>
      <c r="W561" s="63"/>
      <c r="X561" s="3"/>
    </row>
    <row r="562" spans="1:24">
      <c r="A562" s="3"/>
      <c r="B562" s="3"/>
      <c r="C562" s="3"/>
      <c r="D562" s="3"/>
      <c r="E562" s="79"/>
      <c r="F562" s="3"/>
      <c r="G562" s="77" t="e">
        <f>VLOOKUP($F$1&amp;F562,定价因子!E:F,2,0)</f>
        <v>#N/A</v>
      </c>
      <c r="H562" s="3"/>
      <c r="I562" s="77" t="e">
        <f>VLOOKUP($H$1&amp;H562,定价因子!E:F,2,0)</f>
        <v>#N/A</v>
      </c>
      <c r="J562" s="3"/>
      <c r="K562" s="77" t="e">
        <f>VLOOKUP($J$1&amp;J562,定价因子!E:F,2,0)</f>
        <v>#N/A</v>
      </c>
      <c r="L562" s="3"/>
      <c r="M562" s="77" t="e">
        <f>VLOOKUP($L$1&amp;L562,定价因子!E:F,2,0)</f>
        <v>#N/A</v>
      </c>
      <c r="N562" s="3"/>
      <c r="O562" s="77" t="e">
        <f>VLOOKUP($N$1&amp;N562,定价因子!E:F,2,0)</f>
        <v>#N/A</v>
      </c>
      <c r="P562" s="3"/>
      <c r="Q562" s="55" t="e">
        <f>VLOOKUP($P$1&amp;P562,定价因子!$E:$F,2,0)</f>
        <v>#N/A</v>
      </c>
      <c r="R562" s="3"/>
      <c r="S562" s="77" t="e">
        <f>VLOOKUP($R$1&amp;R562,定价因子!$E:$F,2,0)</f>
        <v>#N/A</v>
      </c>
      <c r="T562" s="61"/>
      <c r="U562" s="63"/>
      <c r="V562" s="63"/>
      <c r="W562" s="63"/>
      <c r="X562" s="3"/>
    </row>
    <row r="563" spans="1:24">
      <c r="A563" s="3"/>
      <c r="B563" s="3"/>
      <c r="C563" s="3"/>
      <c r="D563" s="3"/>
      <c r="E563" s="79"/>
      <c r="F563" s="3"/>
      <c r="G563" s="77" t="e">
        <f>VLOOKUP($F$1&amp;F563,定价因子!E:F,2,0)</f>
        <v>#N/A</v>
      </c>
      <c r="H563" s="3"/>
      <c r="I563" s="77" t="e">
        <f>VLOOKUP($H$1&amp;H563,定价因子!E:F,2,0)</f>
        <v>#N/A</v>
      </c>
      <c r="J563" s="3"/>
      <c r="K563" s="77" t="e">
        <f>VLOOKUP($J$1&amp;J563,定价因子!E:F,2,0)</f>
        <v>#N/A</v>
      </c>
      <c r="L563" s="3"/>
      <c r="M563" s="77" t="e">
        <f>VLOOKUP($L$1&amp;L563,定价因子!E:F,2,0)</f>
        <v>#N/A</v>
      </c>
      <c r="N563" s="3"/>
      <c r="O563" s="77" t="e">
        <f>VLOOKUP($N$1&amp;N563,定价因子!E:F,2,0)</f>
        <v>#N/A</v>
      </c>
      <c r="P563" s="3"/>
      <c r="Q563" s="55" t="e">
        <f>VLOOKUP($P$1&amp;P563,定价因子!$E:$F,2,0)</f>
        <v>#N/A</v>
      </c>
      <c r="R563" s="3"/>
      <c r="S563" s="77" t="e">
        <f>VLOOKUP($R$1&amp;R563,定价因子!$E:$F,2,0)</f>
        <v>#N/A</v>
      </c>
      <c r="T563" s="61"/>
      <c r="U563" s="63"/>
      <c r="V563" s="63"/>
      <c r="W563" s="63"/>
      <c r="X563" s="3"/>
    </row>
    <row r="564" spans="1:24">
      <c r="A564" s="3"/>
      <c r="B564" s="3"/>
      <c r="C564" s="3"/>
      <c r="D564" s="3"/>
      <c r="E564" s="79"/>
      <c r="F564" s="3"/>
      <c r="G564" s="77" t="e">
        <f>VLOOKUP($F$1&amp;F564,定价因子!E:F,2,0)</f>
        <v>#N/A</v>
      </c>
      <c r="H564" s="3"/>
      <c r="I564" s="77" t="e">
        <f>VLOOKUP($H$1&amp;H564,定价因子!E:F,2,0)</f>
        <v>#N/A</v>
      </c>
      <c r="J564" s="3"/>
      <c r="K564" s="77" t="e">
        <f>VLOOKUP($J$1&amp;J564,定价因子!E:F,2,0)</f>
        <v>#N/A</v>
      </c>
      <c r="L564" s="3"/>
      <c r="M564" s="77" t="e">
        <f>VLOOKUP($L$1&amp;L564,定价因子!E:F,2,0)</f>
        <v>#N/A</v>
      </c>
      <c r="N564" s="3"/>
      <c r="O564" s="77" t="e">
        <f>VLOOKUP($N$1&amp;N564,定价因子!E:F,2,0)</f>
        <v>#N/A</v>
      </c>
      <c r="P564" s="3"/>
      <c r="Q564" s="55" t="e">
        <f>VLOOKUP($P$1&amp;P564,定价因子!$E:$F,2,0)</f>
        <v>#N/A</v>
      </c>
      <c r="R564" s="3"/>
      <c r="S564" s="77" t="e">
        <f>VLOOKUP($R$1&amp;R564,定价因子!$E:$F,2,0)</f>
        <v>#N/A</v>
      </c>
      <c r="T564" s="61"/>
      <c r="U564" s="63"/>
      <c r="V564" s="63"/>
      <c r="W564" s="63"/>
      <c r="X564" s="3"/>
    </row>
    <row r="565" spans="1:24">
      <c r="A565" s="3"/>
      <c r="B565" s="3"/>
      <c r="C565" s="3"/>
      <c r="D565" s="3"/>
      <c r="E565" s="79"/>
      <c r="F565" s="3"/>
      <c r="G565" s="77" t="e">
        <f>VLOOKUP($F$1&amp;F565,定价因子!E:F,2,0)</f>
        <v>#N/A</v>
      </c>
      <c r="H565" s="3"/>
      <c r="I565" s="77" t="e">
        <f>VLOOKUP($H$1&amp;H565,定价因子!E:F,2,0)</f>
        <v>#N/A</v>
      </c>
      <c r="J565" s="3"/>
      <c r="K565" s="77" t="e">
        <f>VLOOKUP($J$1&amp;J565,定价因子!E:F,2,0)</f>
        <v>#N/A</v>
      </c>
      <c r="L565" s="3"/>
      <c r="M565" s="77" t="e">
        <f>VLOOKUP($L$1&amp;L565,定价因子!E:F,2,0)</f>
        <v>#N/A</v>
      </c>
      <c r="N565" s="3"/>
      <c r="O565" s="77" t="e">
        <f>VLOOKUP($N$1&amp;N565,定价因子!E:F,2,0)</f>
        <v>#N/A</v>
      </c>
      <c r="P565" s="3"/>
      <c r="Q565" s="55" t="e">
        <f>VLOOKUP($P$1&amp;P565,定价因子!$E:$F,2,0)</f>
        <v>#N/A</v>
      </c>
      <c r="R565" s="3"/>
      <c r="S565" s="77" t="e">
        <f>VLOOKUP($R$1&amp;R565,定价因子!$E:$F,2,0)</f>
        <v>#N/A</v>
      </c>
      <c r="T565" s="61"/>
      <c r="U565" s="63"/>
      <c r="V565" s="63"/>
      <c r="W565" s="63"/>
      <c r="X565" s="3"/>
    </row>
    <row r="566" spans="1:24">
      <c r="A566" s="3"/>
      <c r="B566" s="3"/>
      <c r="C566" s="3"/>
      <c r="D566" s="3"/>
      <c r="E566" s="79"/>
      <c r="F566" s="3"/>
      <c r="G566" s="77" t="e">
        <f>VLOOKUP($F$1&amp;F566,定价因子!E:F,2,0)</f>
        <v>#N/A</v>
      </c>
      <c r="H566" s="3"/>
      <c r="I566" s="77" t="e">
        <f>VLOOKUP($H$1&amp;H566,定价因子!E:F,2,0)</f>
        <v>#N/A</v>
      </c>
      <c r="J566" s="3"/>
      <c r="K566" s="77" t="e">
        <f>VLOOKUP($J$1&amp;J566,定价因子!E:F,2,0)</f>
        <v>#N/A</v>
      </c>
      <c r="L566" s="3"/>
      <c r="M566" s="77" t="e">
        <f>VLOOKUP($L$1&amp;L566,定价因子!E:F,2,0)</f>
        <v>#N/A</v>
      </c>
      <c r="N566" s="3"/>
      <c r="O566" s="77" t="e">
        <f>VLOOKUP($N$1&amp;N566,定价因子!E:F,2,0)</f>
        <v>#N/A</v>
      </c>
      <c r="P566" s="3"/>
      <c r="Q566" s="55" t="e">
        <f>VLOOKUP($P$1&amp;P566,定价因子!$E:$F,2,0)</f>
        <v>#N/A</v>
      </c>
      <c r="R566" s="3"/>
      <c r="S566" s="77" t="e">
        <f>VLOOKUP($R$1&amp;R566,定价因子!$E:$F,2,0)</f>
        <v>#N/A</v>
      </c>
      <c r="T566" s="61"/>
      <c r="U566" s="63"/>
      <c r="V566" s="63"/>
      <c r="W566" s="63"/>
      <c r="X566" s="3"/>
    </row>
    <row r="567" spans="1:24">
      <c r="A567" s="3"/>
      <c r="B567" s="3"/>
      <c r="C567" s="3"/>
      <c r="D567" s="3"/>
      <c r="E567" s="79"/>
      <c r="F567" s="3"/>
      <c r="G567" s="77" t="e">
        <f>VLOOKUP($F$1&amp;F567,定价因子!E:F,2,0)</f>
        <v>#N/A</v>
      </c>
      <c r="H567" s="3"/>
      <c r="I567" s="77" t="e">
        <f>VLOOKUP($H$1&amp;H567,定价因子!E:F,2,0)</f>
        <v>#N/A</v>
      </c>
      <c r="J567" s="3"/>
      <c r="K567" s="77" t="e">
        <f>VLOOKUP($J$1&amp;J567,定价因子!E:F,2,0)</f>
        <v>#N/A</v>
      </c>
      <c r="L567" s="3"/>
      <c r="M567" s="77" t="e">
        <f>VLOOKUP($L$1&amp;L567,定价因子!E:F,2,0)</f>
        <v>#N/A</v>
      </c>
      <c r="N567" s="3"/>
      <c r="O567" s="77" t="e">
        <f>VLOOKUP($N$1&amp;N567,定价因子!E:F,2,0)</f>
        <v>#N/A</v>
      </c>
      <c r="P567" s="3"/>
      <c r="Q567" s="55" t="e">
        <f>VLOOKUP($P$1&amp;P567,定价因子!$E:$F,2,0)</f>
        <v>#N/A</v>
      </c>
      <c r="R567" s="3"/>
      <c r="S567" s="77" t="e">
        <f>VLOOKUP($R$1&amp;R567,定价因子!$E:$F,2,0)</f>
        <v>#N/A</v>
      </c>
      <c r="T567" s="61"/>
      <c r="U567" s="63"/>
      <c r="V567" s="63"/>
      <c r="W567" s="63"/>
      <c r="X567" s="3"/>
    </row>
    <row r="568" spans="1:24">
      <c r="A568" s="3"/>
      <c r="B568" s="3"/>
      <c r="C568" s="3"/>
      <c r="D568" s="3"/>
      <c r="E568" s="79"/>
      <c r="F568" s="3"/>
      <c r="G568" s="77" t="e">
        <f>VLOOKUP($F$1&amp;F568,定价因子!E:F,2,0)</f>
        <v>#N/A</v>
      </c>
      <c r="H568" s="3"/>
      <c r="I568" s="77" t="e">
        <f>VLOOKUP($H$1&amp;H568,定价因子!E:F,2,0)</f>
        <v>#N/A</v>
      </c>
      <c r="J568" s="3"/>
      <c r="K568" s="77" t="e">
        <f>VLOOKUP($J$1&amp;J568,定价因子!E:F,2,0)</f>
        <v>#N/A</v>
      </c>
      <c r="L568" s="3"/>
      <c r="M568" s="77" t="e">
        <f>VLOOKUP($L$1&amp;L568,定价因子!E:F,2,0)</f>
        <v>#N/A</v>
      </c>
      <c r="N568" s="3"/>
      <c r="O568" s="77" t="e">
        <f>VLOOKUP($N$1&amp;N568,定价因子!E:F,2,0)</f>
        <v>#N/A</v>
      </c>
      <c r="P568" s="3"/>
      <c r="Q568" s="55" t="e">
        <f>VLOOKUP($P$1&amp;P568,定价因子!$E:$F,2,0)</f>
        <v>#N/A</v>
      </c>
      <c r="R568" s="3"/>
      <c r="S568" s="77" t="e">
        <f>VLOOKUP($R$1&amp;R568,定价因子!$E:$F,2,0)</f>
        <v>#N/A</v>
      </c>
      <c r="T568" s="61"/>
      <c r="U568" s="63"/>
      <c r="V568" s="63"/>
      <c r="W568" s="63"/>
      <c r="X568" s="3"/>
    </row>
    <row r="569" spans="1:24">
      <c r="A569" s="3"/>
      <c r="B569" s="3"/>
      <c r="C569" s="3"/>
      <c r="D569" s="3"/>
      <c r="E569" s="79"/>
      <c r="F569" s="3"/>
      <c r="G569" s="77" t="e">
        <f>VLOOKUP($F$1&amp;F569,定价因子!E:F,2,0)</f>
        <v>#N/A</v>
      </c>
      <c r="H569" s="3"/>
      <c r="I569" s="77" t="e">
        <f>VLOOKUP($H$1&amp;H569,定价因子!E:F,2,0)</f>
        <v>#N/A</v>
      </c>
      <c r="J569" s="3"/>
      <c r="K569" s="77" t="e">
        <f>VLOOKUP($J$1&amp;J569,定价因子!E:F,2,0)</f>
        <v>#N/A</v>
      </c>
      <c r="L569" s="3"/>
      <c r="M569" s="77" t="e">
        <f>VLOOKUP($L$1&amp;L569,定价因子!E:F,2,0)</f>
        <v>#N/A</v>
      </c>
      <c r="N569" s="3"/>
      <c r="O569" s="77" t="e">
        <f>VLOOKUP($N$1&amp;N569,定价因子!E:F,2,0)</f>
        <v>#N/A</v>
      </c>
      <c r="P569" s="3"/>
      <c r="Q569" s="55" t="e">
        <f>VLOOKUP($P$1&amp;P569,定价因子!$E:$F,2,0)</f>
        <v>#N/A</v>
      </c>
      <c r="R569" s="3"/>
      <c r="S569" s="77" t="e">
        <f>VLOOKUP($R$1&amp;R569,定价因子!$E:$F,2,0)</f>
        <v>#N/A</v>
      </c>
      <c r="T569" s="61"/>
      <c r="U569" s="63"/>
      <c r="V569" s="63"/>
      <c r="W569" s="63"/>
      <c r="X569" s="3"/>
    </row>
    <row r="570" spans="1:24">
      <c r="A570" s="3"/>
      <c r="B570" s="3"/>
      <c r="C570" s="3"/>
      <c r="D570" s="3"/>
      <c r="E570" s="79"/>
      <c r="F570" s="3"/>
      <c r="G570" s="77" t="e">
        <f>VLOOKUP($F$1&amp;F570,定价因子!E:F,2,0)</f>
        <v>#N/A</v>
      </c>
      <c r="H570" s="3"/>
      <c r="I570" s="77" t="e">
        <f>VLOOKUP($H$1&amp;H570,定价因子!E:F,2,0)</f>
        <v>#N/A</v>
      </c>
      <c r="J570" s="3"/>
      <c r="K570" s="77" t="e">
        <f>VLOOKUP($J$1&amp;J570,定价因子!E:F,2,0)</f>
        <v>#N/A</v>
      </c>
      <c r="L570" s="3"/>
      <c r="M570" s="77" t="e">
        <f>VLOOKUP($L$1&amp;L570,定价因子!E:F,2,0)</f>
        <v>#N/A</v>
      </c>
      <c r="N570" s="3"/>
      <c r="O570" s="77" t="e">
        <f>VLOOKUP($N$1&amp;N570,定价因子!E:F,2,0)</f>
        <v>#N/A</v>
      </c>
      <c r="P570" s="3"/>
      <c r="Q570" s="55" t="e">
        <f>VLOOKUP($P$1&amp;P570,定价因子!$E:$F,2,0)</f>
        <v>#N/A</v>
      </c>
      <c r="R570" s="3"/>
      <c r="S570" s="77" t="e">
        <f>VLOOKUP($R$1&amp;R570,定价因子!$E:$F,2,0)</f>
        <v>#N/A</v>
      </c>
      <c r="T570" s="61"/>
      <c r="U570" s="63"/>
      <c r="V570" s="63"/>
      <c r="W570" s="63"/>
      <c r="X570" s="3"/>
    </row>
    <row r="571" spans="1:24">
      <c r="A571" s="3"/>
      <c r="B571" s="3"/>
      <c r="C571" s="3"/>
      <c r="D571" s="3"/>
      <c r="E571" s="79"/>
      <c r="F571" s="3"/>
      <c r="G571" s="77" t="e">
        <f>VLOOKUP($F$1&amp;F571,定价因子!E:F,2,0)</f>
        <v>#N/A</v>
      </c>
      <c r="H571" s="3"/>
      <c r="I571" s="77" t="e">
        <f>VLOOKUP($H$1&amp;H571,定价因子!E:F,2,0)</f>
        <v>#N/A</v>
      </c>
      <c r="J571" s="3"/>
      <c r="K571" s="77" t="e">
        <f>VLOOKUP($J$1&amp;J571,定价因子!E:F,2,0)</f>
        <v>#N/A</v>
      </c>
      <c r="L571" s="3"/>
      <c r="M571" s="77" t="e">
        <f>VLOOKUP($L$1&amp;L571,定价因子!E:F,2,0)</f>
        <v>#N/A</v>
      </c>
      <c r="N571" s="3"/>
      <c r="O571" s="77" t="e">
        <f>VLOOKUP($N$1&amp;N571,定价因子!E:F,2,0)</f>
        <v>#N/A</v>
      </c>
      <c r="P571" s="3"/>
      <c r="Q571" s="55" t="e">
        <f>VLOOKUP($P$1&amp;P571,定价因子!$E:$F,2,0)</f>
        <v>#N/A</v>
      </c>
      <c r="R571" s="3"/>
      <c r="S571" s="77" t="e">
        <f>VLOOKUP($R$1&amp;R571,定价因子!$E:$F,2,0)</f>
        <v>#N/A</v>
      </c>
      <c r="T571" s="61"/>
      <c r="U571" s="63"/>
      <c r="V571" s="63"/>
      <c r="W571" s="63"/>
      <c r="X571" s="3"/>
    </row>
    <row r="572" spans="1:24">
      <c r="A572" s="3"/>
      <c r="B572" s="3"/>
      <c r="C572" s="3"/>
      <c r="D572" s="3"/>
      <c r="E572" s="79"/>
      <c r="F572" s="3"/>
      <c r="G572" s="77" t="e">
        <f>VLOOKUP($F$1&amp;F572,定价因子!E:F,2,0)</f>
        <v>#N/A</v>
      </c>
      <c r="H572" s="3"/>
      <c r="I572" s="77" t="e">
        <f>VLOOKUP($H$1&amp;H572,定价因子!E:F,2,0)</f>
        <v>#N/A</v>
      </c>
      <c r="J572" s="3"/>
      <c r="K572" s="77" t="e">
        <f>VLOOKUP($J$1&amp;J572,定价因子!E:F,2,0)</f>
        <v>#N/A</v>
      </c>
      <c r="L572" s="3"/>
      <c r="M572" s="77" t="e">
        <f>VLOOKUP($L$1&amp;L572,定价因子!E:F,2,0)</f>
        <v>#N/A</v>
      </c>
      <c r="N572" s="3"/>
      <c r="O572" s="77" t="e">
        <f>VLOOKUP($N$1&amp;N572,定价因子!E:F,2,0)</f>
        <v>#N/A</v>
      </c>
      <c r="P572" s="3"/>
      <c r="Q572" s="55" t="e">
        <f>VLOOKUP($P$1&amp;P572,定价因子!$E:$F,2,0)</f>
        <v>#N/A</v>
      </c>
      <c r="R572" s="3"/>
      <c r="S572" s="77" t="e">
        <f>VLOOKUP($R$1&amp;R572,定价因子!$E:$F,2,0)</f>
        <v>#N/A</v>
      </c>
      <c r="T572" s="61"/>
      <c r="U572" s="63"/>
      <c r="V572" s="63"/>
      <c r="W572" s="63"/>
      <c r="X572" s="3"/>
    </row>
    <row r="573" spans="1:24">
      <c r="A573" s="3"/>
      <c r="B573" s="3"/>
      <c r="C573" s="3"/>
      <c r="D573" s="3"/>
      <c r="E573" s="79"/>
      <c r="F573" s="3"/>
      <c r="G573" s="77" t="e">
        <f>VLOOKUP($F$1&amp;F573,定价因子!E:F,2,0)</f>
        <v>#N/A</v>
      </c>
      <c r="H573" s="3"/>
      <c r="I573" s="77" t="e">
        <f>VLOOKUP($H$1&amp;H573,定价因子!E:F,2,0)</f>
        <v>#N/A</v>
      </c>
      <c r="J573" s="3"/>
      <c r="K573" s="77" t="e">
        <f>VLOOKUP($J$1&amp;J573,定价因子!E:F,2,0)</f>
        <v>#N/A</v>
      </c>
      <c r="L573" s="3"/>
      <c r="M573" s="77" t="e">
        <f>VLOOKUP($L$1&amp;L573,定价因子!E:F,2,0)</f>
        <v>#N/A</v>
      </c>
      <c r="N573" s="3"/>
      <c r="O573" s="77" t="e">
        <f>VLOOKUP($N$1&amp;N573,定价因子!E:F,2,0)</f>
        <v>#N/A</v>
      </c>
      <c r="P573" s="3"/>
      <c r="Q573" s="55" t="e">
        <f>VLOOKUP($P$1&amp;P573,定价因子!$E:$F,2,0)</f>
        <v>#N/A</v>
      </c>
      <c r="R573" s="3"/>
      <c r="S573" s="77" t="e">
        <f>VLOOKUP($R$1&amp;R573,定价因子!$E:$F,2,0)</f>
        <v>#N/A</v>
      </c>
      <c r="T573" s="61"/>
      <c r="U573" s="63"/>
      <c r="V573" s="63"/>
      <c r="W573" s="63"/>
      <c r="X573" s="3"/>
    </row>
    <row r="574" spans="1:24">
      <c r="A574" s="3"/>
      <c r="B574" s="3"/>
      <c r="C574" s="3"/>
      <c r="D574" s="3"/>
      <c r="E574" s="79"/>
      <c r="F574" s="3"/>
      <c r="G574" s="77" t="e">
        <f>VLOOKUP($F$1&amp;F574,定价因子!E:F,2,0)</f>
        <v>#N/A</v>
      </c>
      <c r="H574" s="3"/>
      <c r="I574" s="77" t="e">
        <f>VLOOKUP($H$1&amp;H574,定价因子!E:F,2,0)</f>
        <v>#N/A</v>
      </c>
      <c r="J574" s="3"/>
      <c r="K574" s="77" t="e">
        <f>VLOOKUP($J$1&amp;J574,定价因子!E:F,2,0)</f>
        <v>#N/A</v>
      </c>
      <c r="L574" s="3"/>
      <c r="M574" s="77" t="e">
        <f>VLOOKUP($L$1&amp;L574,定价因子!E:F,2,0)</f>
        <v>#N/A</v>
      </c>
      <c r="N574" s="3"/>
      <c r="O574" s="77" t="e">
        <f>VLOOKUP($N$1&amp;N574,定价因子!E:F,2,0)</f>
        <v>#N/A</v>
      </c>
      <c r="P574" s="3"/>
      <c r="Q574" s="55" t="e">
        <f>VLOOKUP($P$1&amp;P574,定价因子!$E:$F,2,0)</f>
        <v>#N/A</v>
      </c>
      <c r="R574" s="3"/>
      <c r="S574" s="77" t="e">
        <f>VLOOKUP($R$1&amp;R574,定价因子!$E:$F,2,0)</f>
        <v>#N/A</v>
      </c>
      <c r="T574" s="61"/>
      <c r="U574" s="63"/>
      <c r="V574" s="63"/>
      <c r="W574" s="63"/>
      <c r="X574" s="3"/>
    </row>
    <row r="575" spans="1:24">
      <c r="A575" s="3"/>
      <c r="B575" s="3"/>
      <c r="C575" s="3"/>
      <c r="D575" s="3"/>
      <c r="E575" s="79"/>
      <c r="F575" s="3"/>
      <c r="G575" s="77" t="e">
        <f>VLOOKUP($F$1&amp;F575,定价因子!E:F,2,0)</f>
        <v>#N/A</v>
      </c>
      <c r="H575" s="3"/>
      <c r="I575" s="77" t="e">
        <f>VLOOKUP($H$1&amp;H575,定价因子!E:F,2,0)</f>
        <v>#N/A</v>
      </c>
      <c r="J575" s="3"/>
      <c r="K575" s="77" t="e">
        <f>VLOOKUP($J$1&amp;J575,定价因子!E:F,2,0)</f>
        <v>#N/A</v>
      </c>
      <c r="L575" s="3"/>
      <c r="M575" s="77" t="e">
        <f>VLOOKUP($L$1&amp;L575,定价因子!E:F,2,0)</f>
        <v>#N/A</v>
      </c>
      <c r="N575" s="3"/>
      <c r="O575" s="77" t="e">
        <f>VLOOKUP($N$1&amp;N575,定价因子!E:F,2,0)</f>
        <v>#N/A</v>
      </c>
      <c r="P575" s="3"/>
      <c r="Q575" s="55" t="e">
        <f>VLOOKUP($P$1&amp;P575,定价因子!$E:$F,2,0)</f>
        <v>#N/A</v>
      </c>
      <c r="R575" s="3"/>
      <c r="S575" s="77" t="e">
        <f>VLOOKUP($R$1&amp;R575,定价因子!$E:$F,2,0)</f>
        <v>#N/A</v>
      </c>
      <c r="T575" s="61"/>
      <c r="U575" s="63"/>
      <c r="V575" s="63"/>
      <c r="W575" s="63"/>
      <c r="X575" s="3"/>
    </row>
    <row r="576" spans="1:24">
      <c r="A576" s="3"/>
      <c r="B576" s="3"/>
      <c r="C576" s="3"/>
      <c r="D576" s="3"/>
      <c r="E576" s="79"/>
      <c r="F576" s="3"/>
      <c r="G576" s="77" t="e">
        <f>VLOOKUP($F$1&amp;F576,定价因子!E:F,2,0)</f>
        <v>#N/A</v>
      </c>
      <c r="H576" s="3"/>
      <c r="I576" s="77" t="e">
        <f>VLOOKUP($H$1&amp;H576,定价因子!E:F,2,0)</f>
        <v>#N/A</v>
      </c>
      <c r="J576" s="3"/>
      <c r="K576" s="77" t="e">
        <f>VLOOKUP($J$1&amp;J576,定价因子!E:F,2,0)</f>
        <v>#N/A</v>
      </c>
      <c r="L576" s="3"/>
      <c r="M576" s="77" t="e">
        <f>VLOOKUP($L$1&amp;L576,定价因子!E:F,2,0)</f>
        <v>#N/A</v>
      </c>
      <c r="N576" s="3"/>
      <c r="O576" s="77" t="e">
        <f>VLOOKUP($N$1&amp;N576,定价因子!E:F,2,0)</f>
        <v>#N/A</v>
      </c>
      <c r="P576" s="3"/>
      <c r="Q576" s="55" t="e">
        <f>VLOOKUP($P$1&amp;P576,定价因子!$E:$F,2,0)</f>
        <v>#N/A</v>
      </c>
      <c r="R576" s="3"/>
      <c r="S576" s="77" t="e">
        <f>VLOOKUP($R$1&amp;R576,定价因子!$E:$F,2,0)</f>
        <v>#N/A</v>
      </c>
      <c r="T576" s="61"/>
      <c r="U576" s="63"/>
      <c r="V576" s="63"/>
      <c r="W576" s="63"/>
      <c r="X576" s="3"/>
    </row>
    <row r="577" spans="1:24">
      <c r="A577" s="3"/>
      <c r="B577" s="3"/>
      <c r="C577" s="3"/>
      <c r="D577" s="3"/>
      <c r="E577" s="79"/>
      <c r="F577" s="3"/>
      <c r="G577" s="77" t="e">
        <f>VLOOKUP($F$1&amp;F577,定价因子!E:F,2,0)</f>
        <v>#N/A</v>
      </c>
      <c r="H577" s="3"/>
      <c r="I577" s="77" t="e">
        <f>VLOOKUP($H$1&amp;H577,定价因子!E:F,2,0)</f>
        <v>#N/A</v>
      </c>
      <c r="J577" s="3"/>
      <c r="K577" s="77" t="e">
        <f>VLOOKUP($J$1&amp;J577,定价因子!E:F,2,0)</f>
        <v>#N/A</v>
      </c>
      <c r="L577" s="3"/>
      <c r="M577" s="77" t="e">
        <f>VLOOKUP($L$1&amp;L577,定价因子!E:F,2,0)</f>
        <v>#N/A</v>
      </c>
      <c r="N577" s="3"/>
      <c r="O577" s="77" t="e">
        <f>VLOOKUP($N$1&amp;N577,定价因子!E:F,2,0)</f>
        <v>#N/A</v>
      </c>
      <c r="P577" s="3"/>
      <c r="Q577" s="55" t="e">
        <f>VLOOKUP($P$1&amp;P577,定价因子!$E:$F,2,0)</f>
        <v>#N/A</v>
      </c>
      <c r="R577" s="3"/>
      <c r="S577" s="77" t="e">
        <f>VLOOKUP($R$1&amp;R577,定价因子!$E:$F,2,0)</f>
        <v>#N/A</v>
      </c>
      <c r="T577" s="61"/>
      <c r="U577" s="63"/>
      <c r="V577" s="63"/>
      <c r="W577" s="63"/>
      <c r="X577" s="3"/>
    </row>
    <row r="578" spans="1:24">
      <c r="A578" s="3"/>
      <c r="B578" s="3"/>
      <c r="C578" s="3"/>
      <c r="D578" s="3"/>
      <c r="E578" s="79"/>
      <c r="F578" s="3"/>
      <c r="G578" s="77" t="e">
        <f>VLOOKUP($F$1&amp;F578,定价因子!E:F,2,0)</f>
        <v>#N/A</v>
      </c>
      <c r="H578" s="3"/>
      <c r="I578" s="77" t="e">
        <f>VLOOKUP($H$1&amp;H578,定价因子!E:F,2,0)</f>
        <v>#N/A</v>
      </c>
      <c r="J578" s="3"/>
      <c r="K578" s="77" t="e">
        <f>VLOOKUP($J$1&amp;J578,定价因子!E:F,2,0)</f>
        <v>#N/A</v>
      </c>
      <c r="L578" s="3"/>
      <c r="M578" s="77" t="e">
        <f>VLOOKUP($L$1&amp;L578,定价因子!E:F,2,0)</f>
        <v>#N/A</v>
      </c>
      <c r="N578" s="3"/>
      <c r="O578" s="77" t="e">
        <f>VLOOKUP($N$1&amp;N578,定价因子!E:F,2,0)</f>
        <v>#N/A</v>
      </c>
      <c r="P578" s="3"/>
      <c r="Q578" s="55" t="e">
        <f>VLOOKUP($P$1&amp;P578,定价因子!$E:$F,2,0)</f>
        <v>#N/A</v>
      </c>
      <c r="R578" s="3"/>
      <c r="S578" s="77" t="e">
        <f>VLOOKUP($R$1&amp;R578,定价因子!$E:$F,2,0)</f>
        <v>#N/A</v>
      </c>
      <c r="T578" s="61"/>
      <c r="U578" s="63"/>
      <c r="V578" s="63"/>
      <c r="W578" s="63"/>
      <c r="X578" s="3"/>
    </row>
    <row r="579" spans="1:24">
      <c r="A579" s="3"/>
      <c r="B579" s="3"/>
      <c r="C579" s="3"/>
      <c r="D579" s="3"/>
      <c r="E579" s="79"/>
      <c r="F579" s="3"/>
      <c r="G579" s="77" t="e">
        <f>VLOOKUP($F$1&amp;F579,定价因子!E:F,2,0)</f>
        <v>#N/A</v>
      </c>
      <c r="H579" s="3"/>
      <c r="I579" s="77" t="e">
        <f>VLOOKUP($H$1&amp;H579,定价因子!E:F,2,0)</f>
        <v>#N/A</v>
      </c>
      <c r="J579" s="3"/>
      <c r="K579" s="77" t="e">
        <f>VLOOKUP($J$1&amp;J579,定价因子!E:F,2,0)</f>
        <v>#N/A</v>
      </c>
      <c r="L579" s="3"/>
      <c r="M579" s="77" t="e">
        <f>VLOOKUP($L$1&amp;L579,定价因子!E:F,2,0)</f>
        <v>#N/A</v>
      </c>
      <c r="N579" s="3"/>
      <c r="O579" s="77" t="e">
        <f>VLOOKUP($N$1&amp;N579,定价因子!E:F,2,0)</f>
        <v>#N/A</v>
      </c>
      <c r="P579" s="3"/>
      <c r="Q579" s="55" t="e">
        <f>VLOOKUP($P$1&amp;P579,定价因子!$E:$F,2,0)</f>
        <v>#N/A</v>
      </c>
      <c r="R579" s="3"/>
      <c r="S579" s="77" t="e">
        <f>VLOOKUP($R$1&amp;R579,定价因子!$E:$F,2,0)</f>
        <v>#N/A</v>
      </c>
      <c r="T579" s="61"/>
      <c r="U579" s="63"/>
      <c r="V579" s="63"/>
      <c r="W579" s="63"/>
      <c r="X579" s="3"/>
    </row>
    <row r="580" spans="1:24">
      <c r="A580" s="3"/>
      <c r="B580" s="3"/>
      <c r="C580" s="3"/>
      <c r="D580" s="3"/>
      <c r="E580" s="79"/>
      <c r="F580" s="3"/>
      <c r="G580" s="77" t="e">
        <f>VLOOKUP($F$1&amp;F580,定价因子!E:F,2,0)</f>
        <v>#N/A</v>
      </c>
      <c r="H580" s="3"/>
      <c r="I580" s="77" t="e">
        <f>VLOOKUP($H$1&amp;H580,定价因子!E:F,2,0)</f>
        <v>#N/A</v>
      </c>
      <c r="J580" s="3"/>
      <c r="K580" s="77" t="e">
        <f>VLOOKUP($J$1&amp;J580,定价因子!E:F,2,0)</f>
        <v>#N/A</v>
      </c>
      <c r="L580" s="3"/>
      <c r="M580" s="77" t="e">
        <f>VLOOKUP($L$1&amp;L580,定价因子!E:F,2,0)</f>
        <v>#N/A</v>
      </c>
      <c r="N580" s="3"/>
      <c r="O580" s="77" t="e">
        <f>VLOOKUP($N$1&amp;N580,定价因子!E:F,2,0)</f>
        <v>#N/A</v>
      </c>
      <c r="P580" s="3"/>
      <c r="Q580" s="55" t="e">
        <f>VLOOKUP($P$1&amp;P580,定价因子!$E:$F,2,0)</f>
        <v>#N/A</v>
      </c>
      <c r="R580" s="3"/>
      <c r="S580" s="77" t="e">
        <f>VLOOKUP($R$1&amp;R580,定价因子!$E:$F,2,0)</f>
        <v>#N/A</v>
      </c>
      <c r="T580" s="61"/>
      <c r="U580" s="63"/>
      <c r="V580" s="63"/>
      <c r="W580" s="63"/>
      <c r="X580" s="3"/>
    </row>
    <row r="581" spans="1:24">
      <c r="A581" s="3"/>
      <c r="B581" s="3"/>
      <c r="C581" s="3"/>
      <c r="D581" s="3"/>
      <c r="E581" s="79"/>
      <c r="F581" s="3"/>
      <c r="G581" s="77" t="e">
        <f>VLOOKUP($F$1&amp;F581,定价因子!E:F,2,0)</f>
        <v>#N/A</v>
      </c>
      <c r="H581" s="3"/>
      <c r="I581" s="77" t="e">
        <f>VLOOKUP($H$1&amp;H581,定价因子!E:F,2,0)</f>
        <v>#N/A</v>
      </c>
      <c r="J581" s="3"/>
      <c r="K581" s="77" t="e">
        <f>VLOOKUP($J$1&amp;J581,定价因子!E:F,2,0)</f>
        <v>#N/A</v>
      </c>
      <c r="L581" s="3"/>
      <c r="M581" s="77" t="e">
        <f>VLOOKUP($L$1&amp;L581,定价因子!E:F,2,0)</f>
        <v>#N/A</v>
      </c>
      <c r="N581" s="3"/>
      <c r="O581" s="77" t="e">
        <f>VLOOKUP($N$1&amp;N581,定价因子!E:F,2,0)</f>
        <v>#N/A</v>
      </c>
      <c r="P581" s="3"/>
      <c r="Q581" s="55" t="e">
        <f>VLOOKUP($P$1&amp;P581,定价因子!$E:$F,2,0)</f>
        <v>#N/A</v>
      </c>
      <c r="R581" s="3"/>
      <c r="S581" s="77" t="e">
        <f>VLOOKUP($R$1&amp;R581,定价因子!$E:$F,2,0)</f>
        <v>#N/A</v>
      </c>
      <c r="T581" s="61"/>
      <c r="U581" s="63"/>
      <c r="V581" s="63"/>
      <c r="W581" s="63"/>
      <c r="X581" s="3"/>
    </row>
    <row r="582" spans="1:24">
      <c r="A582" s="3"/>
      <c r="B582" s="3"/>
      <c r="C582" s="3"/>
      <c r="D582" s="3"/>
      <c r="E582" s="79"/>
      <c r="F582" s="3"/>
      <c r="G582" s="77" t="e">
        <f>VLOOKUP($F$1&amp;F582,定价因子!E:F,2,0)</f>
        <v>#N/A</v>
      </c>
      <c r="H582" s="3"/>
      <c r="I582" s="77" t="e">
        <f>VLOOKUP($H$1&amp;H582,定价因子!E:F,2,0)</f>
        <v>#N/A</v>
      </c>
      <c r="J582" s="3"/>
      <c r="K582" s="77" t="e">
        <f>VLOOKUP($J$1&amp;J582,定价因子!E:F,2,0)</f>
        <v>#N/A</v>
      </c>
      <c r="L582" s="3"/>
      <c r="M582" s="77" t="e">
        <f>VLOOKUP($L$1&amp;L582,定价因子!E:F,2,0)</f>
        <v>#N/A</v>
      </c>
      <c r="N582" s="3"/>
      <c r="O582" s="77" t="e">
        <f>VLOOKUP($N$1&amp;N582,定价因子!E:F,2,0)</f>
        <v>#N/A</v>
      </c>
      <c r="P582" s="3"/>
      <c r="Q582" s="55" t="e">
        <f>VLOOKUP($P$1&amp;P582,定价因子!$E:$F,2,0)</f>
        <v>#N/A</v>
      </c>
      <c r="R582" s="3"/>
      <c r="S582" s="77" t="e">
        <f>VLOOKUP($R$1&amp;R582,定价因子!$E:$F,2,0)</f>
        <v>#N/A</v>
      </c>
      <c r="T582" s="61"/>
      <c r="U582" s="63"/>
      <c r="V582" s="63"/>
      <c r="W582" s="63"/>
      <c r="X582" s="3"/>
    </row>
    <row r="583" spans="1:24">
      <c r="A583" s="3"/>
      <c r="B583" s="3"/>
      <c r="C583" s="3"/>
      <c r="D583" s="3"/>
      <c r="E583" s="79"/>
      <c r="F583" s="3"/>
      <c r="G583" s="77" t="e">
        <f>VLOOKUP($F$1&amp;F583,定价因子!E:F,2,0)</f>
        <v>#N/A</v>
      </c>
      <c r="H583" s="3"/>
      <c r="I583" s="77" t="e">
        <f>VLOOKUP($H$1&amp;H583,定价因子!E:F,2,0)</f>
        <v>#N/A</v>
      </c>
      <c r="J583" s="3"/>
      <c r="K583" s="77" t="e">
        <f>VLOOKUP($J$1&amp;J583,定价因子!E:F,2,0)</f>
        <v>#N/A</v>
      </c>
      <c r="L583" s="3"/>
      <c r="M583" s="77" t="e">
        <f>VLOOKUP($L$1&amp;L583,定价因子!E:F,2,0)</f>
        <v>#N/A</v>
      </c>
      <c r="N583" s="3"/>
      <c r="O583" s="77" t="e">
        <f>VLOOKUP($N$1&amp;N583,定价因子!E:F,2,0)</f>
        <v>#N/A</v>
      </c>
      <c r="P583" s="3"/>
      <c r="Q583" s="55" t="e">
        <f>VLOOKUP($P$1&amp;P583,定价因子!$E:$F,2,0)</f>
        <v>#N/A</v>
      </c>
      <c r="R583" s="3"/>
      <c r="S583" s="77" t="e">
        <f>VLOOKUP($R$1&amp;R583,定价因子!$E:$F,2,0)</f>
        <v>#N/A</v>
      </c>
      <c r="T583" s="61"/>
      <c r="U583" s="63"/>
      <c r="V583" s="63"/>
      <c r="W583" s="63"/>
      <c r="X583" s="3"/>
    </row>
    <row r="584" spans="1:24">
      <c r="A584" s="3"/>
      <c r="B584" s="3"/>
      <c r="C584" s="3"/>
      <c r="D584" s="3"/>
      <c r="E584" s="79"/>
      <c r="F584" s="3"/>
      <c r="G584" s="77" t="e">
        <f>VLOOKUP($F$1&amp;F584,定价因子!E:F,2,0)</f>
        <v>#N/A</v>
      </c>
      <c r="H584" s="3"/>
      <c r="I584" s="77" t="e">
        <f>VLOOKUP($H$1&amp;H584,定价因子!E:F,2,0)</f>
        <v>#N/A</v>
      </c>
      <c r="J584" s="3"/>
      <c r="K584" s="77" t="e">
        <f>VLOOKUP($J$1&amp;J584,定价因子!E:F,2,0)</f>
        <v>#N/A</v>
      </c>
      <c r="L584" s="3"/>
      <c r="M584" s="77" t="e">
        <f>VLOOKUP($L$1&amp;L584,定价因子!E:F,2,0)</f>
        <v>#N/A</v>
      </c>
      <c r="N584" s="3"/>
      <c r="O584" s="77" t="e">
        <f>VLOOKUP($N$1&amp;N584,定价因子!E:F,2,0)</f>
        <v>#N/A</v>
      </c>
      <c r="P584" s="3"/>
      <c r="Q584" s="55" t="e">
        <f>VLOOKUP($P$1&amp;P584,定价因子!$E:$F,2,0)</f>
        <v>#N/A</v>
      </c>
      <c r="R584" s="3"/>
      <c r="S584" s="77" t="e">
        <f>VLOOKUP($R$1&amp;R584,定价因子!$E:$F,2,0)</f>
        <v>#N/A</v>
      </c>
      <c r="T584" s="61"/>
      <c r="U584" s="63"/>
      <c r="V584" s="63"/>
      <c r="W584" s="63"/>
      <c r="X584" s="3"/>
    </row>
    <row r="585" spans="1:24">
      <c r="A585" s="3"/>
      <c r="B585" s="3"/>
      <c r="C585" s="3"/>
      <c r="D585" s="3"/>
      <c r="E585" s="79"/>
      <c r="F585" s="3"/>
      <c r="G585" s="77" t="e">
        <f>VLOOKUP($F$1&amp;F585,定价因子!E:F,2,0)</f>
        <v>#N/A</v>
      </c>
      <c r="H585" s="3"/>
      <c r="I585" s="77" t="e">
        <f>VLOOKUP($H$1&amp;H585,定价因子!E:F,2,0)</f>
        <v>#N/A</v>
      </c>
      <c r="J585" s="3"/>
      <c r="K585" s="77" t="e">
        <f>VLOOKUP($J$1&amp;J585,定价因子!E:F,2,0)</f>
        <v>#N/A</v>
      </c>
      <c r="L585" s="3"/>
      <c r="M585" s="77" t="e">
        <f>VLOOKUP($L$1&amp;L585,定价因子!E:F,2,0)</f>
        <v>#N/A</v>
      </c>
      <c r="N585" s="3"/>
      <c r="O585" s="77" t="e">
        <f>VLOOKUP($N$1&amp;N585,定价因子!E:F,2,0)</f>
        <v>#N/A</v>
      </c>
      <c r="P585" s="3"/>
      <c r="Q585" s="55" t="e">
        <f>VLOOKUP($P$1&amp;P585,定价因子!$E:$F,2,0)</f>
        <v>#N/A</v>
      </c>
      <c r="R585" s="3"/>
      <c r="S585" s="77" t="e">
        <f>VLOOKUP($R$1&amp;R585,定价因子!$E:$F,2,0)</f>
        <v>#N/A</v>
      </c>
      <c r="T585" s="61"/>
      <c r="U585" s="63"/>
      <c r="V585" s="63"/>
      <c r="W585" s="63"/>
      <c r="X585" s="3"/>
    </row>
    <row r="586" spans="1:24">
      <c r="A586" s="3"/>
      <c r="B586" s="3"/>
      <c r="C586" s="3"/>
      <c r="D586" s="3"/>
      <c r="E586" s="79"/>
      <c r="F586" s="3"/>
      <c r="G586" s="77" t="e">
        <f>VLOOKUP($F$1&amp;F586,定价因子!E:F,2,0)</f>
        <v>#N/A</v>
      </c>
      <c r="H586" s="3"/>
      <c r="I586" s="77" t="e">
        <f>VLOOKUP($H$1&amp;H586,定价因子!E:F,2,0)</f>
        <v>#N/A</v>
      </c>
      <c r="J586" s="3"/>
      <c r="K586" s="77" t="e">
        <f>VLOOKUP($J$1&amp;J586,定价因子!E:F,2,0)</f>
        <v>#N/A</v>
      </c>
      <c r="L586" s="3"/>
      <c r="M586" s="77" t="e">
        <f>VLOOKUP($L$1&amp;L586,定价因子!E:F,2,0)</f>
        <v>#N/A</v>
      </c>
      <c r="N586" s="3"/>
      <c r="O586" s="77" t="e">
        <f>VLOOKUP($N$1&amp;N586,定价因子!E:F,2,0)</f>
        <v>#N/A</v>
      </c>
      <c r="P586" s="3"/>
      <c r="Q586" s="55" t="e">
        <f>VLOOKUP($P$1&amp;P586,定价因子!$E:$F,2,0)</f>
        <v>#N/A</v>
      </c>
      <c r="R586" s="3"/>
      <c r="S586" s="77" t="e">
        <f>VLOOKUP($R$1&amp;R586,定价因子!$E:$F,2,0)</f>
        <v>#N/A</v>
      </c>
      <c r="T586" s="61"/>
      <c r="U586" s="63"/>
      <c r="V586" s="63"/>
      <c r="W586" s="63"/>
      <c r="X586" s="3"/>
    </row>
    <row r="587" spans="1:24">
      <c r="A587" s="3"/>
      <c r="B587" s="3"/>
      <c r="C587" s="3"/>
      <c r="D587" s="3"/>
      <c r="E587" s="79"/>
      <c r="F587" s="3"/>
      <c r="G587" s="77" t="e">
        <f>VLOOKUP($F$1&amp;F587,定价因子!E:F,2,0)</f>
        <v>#N/A</v>
      </c>
      <c r="H587" s="3"/>
      <c r="I587" s="77" t="e">
        <f>VLOOKUP($H$1&amp;H587,定价因子!E:F,2,0)</f>
        <v>#N/A</v>
      </c>
      <c r="J587" s="3"/>
      <c r="K587" s="77" t="e">
        <f>VLOOKUP($J$1&amp;J587,定价因子!E:F,2,0)</f>
        <v>#N/A</v>
      </c>
      <c r="L587" s="3"/>
      <c r="M587" s="77" t="e">
        <f>VLOOKUP($L$1&amp;L587,定价因子!E:F,2,0)</f>
        <v>#N/A</v>
      </c>
      <c r="N587" s="3"/>
      <c r="O587" s="77" t="e">
        <f>VLOOKUP($N$1&amp;N587,定价因子!E:F,2,0)</f>
        <v>#N/A</v>
      </c>
      <c r="P587" s="3"/>
      <c r="Q587" s="55" t="e">
        <f>VLOOKUP($P$1&amp;P587,定价因子!$E:$F,2,0)</f>
        <v>#N/A</v>
      </c>
      <c r="R587" s="3"/>
      <c r="S587" s="77" t="e">
        <f>VLOOKUP($R$1&amp;R587,定价因子!$E:$F,2,0)</f>
        <v>#N/A</v>
      </c>
      <c r="T587" s="61"/>
      <c r="U587" s="63"/>
      <c r="V587" s="63"/>
      <c r="W587" s="63"/>
      <c r="X587" s="3"/>
    </row>
    <row r="588" spans="1:24">
      <c r="A588" s="3"/>
      <c r="B588" s="3"/>
      <c r="C588" s="3"/>
      <c r="D588" s="3"/>
      <c r="E588" s="79"/>
      <c r="F588" s="3"/>
      <c r="G588" s="77" t="e">
        <f>VLOOKUP($F$1&amp;F588,定价因子!E:F,2,0)</f>
        <v>#N/A</v>
      </c>
      <c r="H588" s="3"/>
      <c r="I588" s="77" t="e">
        <f>VLOOKUP($H$1&amp;H588,定价因子!E:F,2,0)</f>
        <v>#N/A</v>
      </c>
      <c r="J588" s="3"/>
      <c r="K588" s="77" t="e">
        <f>VLOOKUP($J$1&amp;J588,定价因子!E:F,2,0)</f>
        <v>#N/A</v>
      </c>
      <c r="L588" s="3"/>
      <c r="M588" s="77" t="e">
        <f>VLOOKUP($L$1&amp;L588,定价因子!E:F,2,0)</f>
        <v>#N/A</v>
      </c>
      <c r="N588" s="3"/>
      <c r="O588" s="77" t="e">
        <f>VLOOKUP($N$1&amp;N588,定价因子!E:F,2,0)</f>
        <v>#N/A</v>
      </c>
      <c r="P588" s="3"/>
      <c r="Q588" s="55" t="e">
        <f>VLOOKUP($P$1&amp;P588,定价因子!$E:$F,2,0)</f>
        <v>#N/A</v>
      </c>
      <c r="R588" s="3"/>
      <c r="S588" s="77" t="e">
        <f>VLOOKUP($R$1&amp;R588,定价因子!$E:$F,2,0)</f>
        <v>#N/A</v>
      </c>
      <c r="T588" s="61"/>
      <c r="U588" s="63"/>
      <c r="V588" s="63"/>
      <c r="W588" s="63"/>
      <c r="X588" s="3"/>
    </row>
    <row r="589" spans="1:24">
      <c r="A589" s="3"/>
      <c r="B589" s="3"/>
      <c r="C589" s="3"/>
      <c r="D589" s="3"/>
      <c r="E589" s="79"/>
      <c r="F589" s="3"/>
      <c r="G589" s="77" t="e">
        <f>VLOOKUP($F$1&amp;F589,定价因子!E:F,2,0)</f>
        <v>#N/A</v>
      </c>
      <c r="H589" s="3"/>
      <c r="I589" s="77" t="e">
        <f>VLOOKUP($H$1&amp;H589,定价因子!E:F,2,0)</f>
        <v>#N/A</v>
      </c>
      <c r="J589" s="3"/>
      <c r="K589" s="77" t="e">
        <f>VLOOKUP($J$1&amp;J589,定价因子!E:F,2,0)</f>
        <v>#N/A</v>
      </c>
      <c r="L589" s="3"/>
      <c r="M589" s="77" t="e">
        <f>VLOOKUP($L$1&amp;L589,定价因子!E:F,2,0)</f>
        <v>#N/A</v>
      </c>
      <c r="N589" s="3"/>
      <c r="O589" s="77" t="e">
        <f>VLOOKUP($N$1&amp;N589,定价因子!E:F,2,0)</f>
        <v>#N/A</v>
      </c>
      <c r="P589" s="3"/>
      <c r="Q589" s="55" t="e">
        <f>VLOOKUP($P$1&amp;P589,定价因子!$E:$F,2,0)</f>
        <v>#N/A</v>
      </c>
      <c r="R589" s="3"/>
      <c r="S589" s="77" t="e">
        <f>VLOOKUP($R$1&amp;R589,定价因子!$E:$F,2,0)</f>
        <v>#N/A</v>
      </c>
      <c r="T589" s="61"/>
      <c r="U589" s="63"/>
      <c r="V589" s="63"/>
      <c r="W589" s="63"/>
      <c r="X589" s="3"/>
    </row>
    <row r="590" spans="1:24">
      <c r="A590" s="3"/>
      <c r="B590" s="3"/>
      <c r="C590" s="3"/>
      <c r="D590" s="3"/>
      <c r="E590" s="79"/>
      <c r="F590" s="3"/>
      <c r="G590" s="77" t="e">
        <f>VLOOKUP($F$1&amp;F590,定价因子!E:F,2,0)</f>
        <v>#N/A</v>
      </c>
      <c r="H590" s="3"/>
      <c r="I590" s="77" t="e">
        <f>VLOOKUP($H$1&amp;H590,定价因子!E:F,2,0)</f>
        <v>#N/A</v>
      </c>
      <c r="J590" s="3"/>
      <c r="K590" s="77" t="e">
        <f>VLOOKUP($J$1&amp;J590,定价因子!E:F,2,0)</f>
        <v>#N/A</v>
      </c>
      <c r="L590" s="3"/>
      <c r="M590" s="77" t="e">
        <f>VLOOKUP($L$1&amp;L590,定价因子!E:F,2,0)</f>
        <v>#N/A</v>
      </c>
      <c r="N590" s="3"/>
      <c r="O590" s="77" t="e">
        <f>VLOOKUP($N$1&amp;N590,定价因子!E:F,2,0)</f>
        <v>#N/A</v>
      </c>
      <c r="P590" s="3"/>
      <c r="Q590" s="55" t="e">
        <f>VLOOKUP($P$1&amp;P590,定价因子!$E:$F,2,0)</f>
        <v>#N/A</v>
      </c>
      <c r="R590" s="3"/>
      <c r="S590" s="77" t="e">
        <f>VLOOKUP($R$1&amp;R590,定价因子!$E:$F,2,0)</f>
        <v>#N/A</v>
      </c>
      <c r="T590" s="61"/>
      <c r="U590" s="63"/>
      <c r="V590" s="63"/>
      <c r="W590" s="63"/>
      <c r="X590" s="3"/>
    </row>
    <row r="591" spans="1:24">
      <c r="A591" s="3"/>
      <c r="B591" s="3"/>
      <c r="C591" s="3"/>
      <c r="D591" s="3"/>
      <c r="E591" s="79"/>
      <c r="F591" s="3"/>
      <c r="G591" s="77" t="e">
        <f>VLOOKUP($F$1&amp;F591,定价因子!E:F,2,0)</f>
        <v>#N/A</v>
      </c>
      <c r="H591" s="3"/>
      <c r="I591" s="77" t="e">
        <f>VLOOKUP($H$1&amp;H591,定价因子!E:F,2,0)</f>
        <v>#N/A</v>
      </c>
      <c r="J591" s="3"/>
      <c r="K591" s="77" t="e">
        <f>VLOOKUP($J$1&amp;J591,定价因子!E:F,2,0)</f>
        <v>#N/A</v>
      </c>
      <c r="L591" s="3"/>
      <c r="M591" s="77" t="e">
        <f>VLOOKUP($L$1&amp;L591,定价因子!E:F,2,0)</f>
        <v>#N/A</v>
      </c>
      <c r="N591" s="3"/>
      <c r="O591" s="77" t="e">
        <f>VLOOKUP($N$1&amp;N591,定价因子!E:F,2,0)</f>
        <v>#N/A</v>
      </c>
      <c r="P591" s="3"/>
      <c r="Q591" s="55" t="e">
        <f>VLOOKUP($P$1&amp;P591,定价因子!$E:$F,2,0)</f>
        <v>#N/A</v>
      </c>
      <c r="R591" s="3"/>
      <c r="S591" s="77" t="e">
        <f>VLOOKUP($R$1&amp;R591,定价因子!$E:$F,2,0)</f>
        <v>#N/A</v>
      </c>
      <c r="T591" s="61"/>
      <c r="U591" s="63"/>
      <c r="V591" s="63"/>
      <c r="W591" s="63"/>
      <c r="X591" s="3"/>
    </row>
    <row r="592" spans="1:24">
      <c r="A592" s="3"/>
      <c r="B592" s="3"/>
      <c r="C592" s="3"/>
      <c r="D592" s="3"/>
      <c r="E592" s="79"/>
      <c r="F592" s="3"/>
      <c r="G592" s="77" t="e">
        <f>VLOOKUP($F$1&amp;F592,定价因子!E:F,2,0)</f>
        <v>#N/A</v>
      </c>
      <c r="H592" s="3"/>
      <c r="I592" s="77" t="e">
        <f>VLOOKUP($H$1&amp;H592,定价因子!E:F,2,0)</f>
        <v>#N/A</v>
      </c>
      <c r="J592" s="3"/>
      <c r="K592" s="77" t="e">
        <f>VLOOKUP($J$1&amp;J592,定价因子!E:F,2,0)</f>
        <v>#N/A</v>
      </c>
      <c r="L592" s="3"/>
      <c r="M592" s="77" t="e">
        <f>VLOOKUP($L$1&amp;L592,定价因子!E:F,2,0)</f>
        <v>#N/A</v>
      </c>
      <c r="N592" s="3"/>
      <c r="O592" s="77" t="e">
        <f>VLOOKUP($N$1&amp;N592,定价因子!E:F,2,0)</f>
        <v>#N/A</v>
      </c>
      <c r="P592" s="3"/>
      <c r="Q592" s="55" t="e">
        <f>VLOOKUP($P$1&amp;P592,定价因子!$E:$F,2,0)</f>
        <v>#N/A</v>
      </c>
      <c r="R592" s="3"/>
      <c r="S592" s="77" t="e">
        <f>VLOOKUP($R$1&amp;R592,定价因子!$E:$F,2,0)</f>
        <v>#N/A</v>
      </c>
      <c r="T592" s="61"/>
      <c r="U592" s="63"/>
      <c r="V592" s="63"/>
      <c r="W592" s="63"/>
      <c r="X592" s="3"/>
    </row>
    <row r="593" spans="1:24">
      <c r="A593" s="3"/>
      <c r="B593" s="3"/>
      <c r="C593" s="3"/>
      <c r="D593" s="3"/>
      <c r="E593" s="79"/>
      <c r="F593" s="3"/>
      <c r="G593" s="77" t="e">
        <f>VLOOKUP($F$1&amp;F593,定价因子!E:F,2,0)</f>
        <v>#N/A</v>
      </c>
      <c r="H593" s="3"/>
      <c r="I593" s="77" t="e">
        <f>VLOOKUP($H$1&amp;H593,定价因子!E:F,2,0)</f>
        <v>#N/A</v>
      </c>
      <c r="J593" s="3"/>
      <c r="K593" s="77" t="e">
        <f>VLOOKUP($J$1&amp;J593,定价因子!E:F,2,0)</f>
        <v>#N/A</v>
      </c>
      <c r="L593" s="3"/>
      <c r="M593" s="77" t="e">
        <f>VLOOKUP($L$1&amp;L593,定价因子!E:F,2,0)</f>
        <v>#N/A</v>
      </c>
      <c r="N593" s="3"/>
      <c r="O593" s="77" t="e">
        <f>VLOOKUP($N$1&amp;N593,定价因子!E:F,2,0)</f>
        <v>#N/A</v>
      </c>
      <c r="P593" s="3"/>
      <c r="Q593" s="55" t="e">
        <f>VLOOKUP($P$1&amp;P593,定价因子!$E:$F,2,0)</f>
        <v>#N/A</v>
      </c>
      <c r="R593" s="3"/>
      <c r="S593" s="77" t="e">
        <f>VLOOKUP($R$1&amp;R593,定价因子!$E:$F,2,0)</f>
        <v>#N/A</v>
      </c>
      <c r="T593" s="61"/>
      <c r="U593" s="63"/>
      <c r="V593" s="63"/>
      <c r="W593" s="63"/>
      <c r="X593" s="3"/>
    </row>
    <row r="594" spans="1:24">
      <c r="A594" s="3"/>
      <c r="B594" s="3"/>
      <c r="C594" s="3"/>
      <c r="D594" s="3"/>
      <c r="E594" s="79"/>
      <c r="F594" s="3"/>
      <c r="G594" s="77" t="e">
        <f>VLOOKUP($F$1&amp;F594,定价因子!E:F,2,0)</f>
        <v>#N/A</v>
      </c>
      <c r="H594" s="3"/>
      <c r="I594" s="77" t="e">
        <f>VLOOKUP($H$1&amp;H594,定价因子!E:F,2,0)</f>
        <v>#N/A</v>
      </c>
      <c r="J594" s="3"/>
      <c r="K594" s="77" t="e">
        <f>VLOOKUP($J$1&amp;J594,定价因子!E:F,2,0)</f>
        <v>#N/A</v>
      </c>
      <c r="L594" s="3"/>
      <c r="M594" s="77" t="e">
        <f>VLOOKUP($L$1&amp;L594,定价因子!E:F,2,0)</f>
        <v>#N/A</v>
      </c>
      <c r="N594" s="3"/>
      <c r="O594" s="77" t="e">
        <f>VLOOKUP($N$1&amp;N594,定价因子!E:F,2,0)</f>
        <v>#N/A</v>
      </c>
      <c r="P594" s="3"/>
      <c r="Q594" s="55" t="e">
        <f>VLOOKUP($P$1&amp;P594,定价因子!$E:$F,2,0)</f>
        <v>#N/A</v>
      </c>
      <c r="R594" s="3"/>
      <c r="S594" s="77" t="e">
        <f>VLOOKUP($R$1&amp;R594,定价因子!$E:$F,2,0)</f>
        <v>#N/A</v>
      </c>
      <c r="T594" s="61"/>
      <c r="U594" s="63"/>
      <c r="V594" s="63"/>
      <c r="W594" s="63"/>
      <c r="X594" s="3"/>
    </row>
    <row r="595" spans="1:24">
      <c r="A595" s="3"/>
      <c r="B595" s="3"/>
      <c r="C595" s="3"/>
      <c r="D595" s="3"/>
      <c r="E595" s="79"/>
      <c r="F595" s="3"/>
      <c r="G595" s="77" t="e">
        <f>VLOOKUP($F$1&amp;F595,定价因子!E:F,2,0)</f>
        <v>#N/A</v>
      </c>
      <c r="H595" s="3"/>
      <c r="I595" s="77" t="e">
        <f>VLOOKUP($H$1&amp;H595,定价因子!E:F,2,0)</f>
        <v>#N/A</v>
      </c>
      <c r="J595" s="3"/>
      <c r="K595" s="77" t="e">
        <f>VLOOKUP($J$1&amp;J595,定价因子!E:F,2,0)</f>
        <v>#N/A</v>
      </c>
      <c r="L595" s="3"/>
      <c r="M595" s="77" t="e">
        <f>VLOOKUP($L$1&amp;L595,定价因子!E:F,2,0)</f>
        <v>#N/A</v>
      </c>
      <c r="N595" s="3"/>
      <c r="O595" s="77" t="e">
        <f>VLOOKUP($N$1&amp;N595,定价因子!E:F,2,0)</f>
        <v>#N/A</v>
      </c>
      <c r="P595" s="3"/>
      <c r="Q595" s="55" t="e">
        <f>VLOOKUP($P$1&amp;P595,定价因子!$E:$F,2,0)</f>
        <v>#N/A</v>
      </c>
      <c r="R595" s="3"/>
      <c r="S595" s="77" t="e">
        <f>VLOOKUP($R$1&amp;R595,定价因子!$E:$F,2,0)</f>
        <v>#N/A</v>
      </c>
      <c r="T595" s="61"/>
      <c r="U595" s="63"/>
      <c r="V595" s="63"/>
      <c r="W595" s="63"/>
      <c r="X595" s="3"/>
    </row>
    <row r="596" spans="1:24">
      <c r="A596" s="3"/>
      <c r="B596" s="3"/>
      <c r="C596" s="3"/>
      <c r="D596" s="3"/>
      <c r="E596" s="79"/>
      <c r="F596" s="3"/>
      <c r="G596" s="77" t="e">
        <f>VLOOKUP($F$1&amp;F596,定价因子!E:F,2,0)</f>
        <v>#N/A</v>
      </c>
      <c r="H596" s="3"/>
      <c r="I596" s="77" t="e">
        <f>VLOOKUP($H$1&amp;H596,定价因子!E:F,2,0)</f>
        <v>#N/A</v>
      </c>
      <c r="J596" s="3"/>
      <c r="K596" s="77" t="e">
        <f>VLOOKUP($J$1&amp;J596,定价因子!E:F,2,0)</f>
        <v>#N/A</v>
      </c>
      <c r="L596" s="3"/>
      <c r="M596" s="77" t="e">
        <f>VLOOKUP($L$1&amp;L596,定价因子!E:F,2,0)</f>
        <v>#N/A</v>
      </c>
      <c r="N596" s="3"/>
      <c r="O596" s="77" t="e">
        <f>VLOOKUP($N$1&amp;N596,定价因子!E:F,2,0)</f>
        <v>#N/A</v>
      </c>
      <c r="P596" s="3"/>
      <c r="Q596" s="55" t="e">
        <f>VLOOKUP($P$1&amp;P596,定价因子!$E:$F,2,0)</f>
        <v>#N/A</v>
      </c>
      <c r="R596" s="3"/>
      <c r="S596" s="77" t="e">
        <f>VLOOKUP($R$1&amp;R596,定价因子!$E:$F,2,0)</f>
        <v>#N/A</v>
      </c>
      <c r="T596" s="61"/>
      <c r="U596" s="63"/>
      <c r="V596" s="63"/>
      <c r="W596" s="63"/>
      <c r="X596" s="3"/>
    </row>
    <row r="597" spans="1:24">
      <c r="A597" s="3"/>
      <c r="B597" s="3"/>
      <c r="C597" s="3"/>
      <c r="D597" s="3"/>
      <c r="E597" s="79"/>
      <c r="F597" s="3"/>
      <c r="G597" s="77" t="e">
        <f>VLOOKUP($F$1&amp;F597,定价因子!E:F,2,0)</f>
        <v>#N/A</v>
      </c>
      <c r="H597" s="3"/>
      <c r="I597" s="77" t="e">
        <f>VLOOKUP($H$1&amp;H597,定价因子!E:F,2,0)</f>
        <v>#N/A</v>
      </c>
      <c r="J597" s="3"/>
      <c r="K597" s="77" t="e">
        <f>VLOOKUP($J$1&amp;J597,定价因子!E:F,2,0)</f>
        <v>#N/A</v>
      </c>
      <c r="L597" s="3"/>
      <c r="M597" s="77" t="e">
        <f>VLOOKUP($L$1&amp;L597,定价因子!E:F,2,0)</f>
        <v>#N/A</v>
      </c>
      <c r="N597" s="3"/>
      <c r="O597" s="77" t="e">
        <f>VLOOKUP($N$1&amp;N597,定价因子!E:F,2,0)</f>
        <v>#N/A</v>
      </c>
      <c r="P597" s="3"/>
      <c r="Q597" s="55" t="e">
        <f>VLOOKUP($P$1&amp;P597,定价因子!$E:$F,2,0)</f>
        <v>#N/A</v>
      </c>
      <c r="R597" s="3"/>
      <c r="S597" s="77" t="e">
        <f>VLOOKUP($R$1&amp;R597,定价因子!$E:$F,2,0)</f>
        <v>#N/A</v>
      </c>
      <c r="T597" s="61"/>
      <c r="U597" s="63"/>
      <c r="V597" s="63"/>
      <c r="W597" s="63"/>
      <c r="X597" s="3"/>
    </row>
    <row r="598" spans="1:24">
      <c r="A598" s="3"/>
      <c r="B598" s="3"/>
      <c r="C598" s="3"/>
      <c r="D598" s="3"/>
      <c r="E598" s="79"/>
      <c r="F598" s="3"/>
      <c r="G598" s="77" t="e">
        <f>VLOOKUP($F$1&amp;F598,定价因子!E:F,2,0)</f>
        <v>#N/A</v>
      </c>
      <c r="H598" s="3"/>
      <c r="I598" s="77" t="e">
        <f>VLOOKUP($H$1&amp;H598,定价因子!E:F,2,0)</f>
        <v>#N/A</v>
      </c>
      <c r="J598" s="3"/>
      <c r="K598" s="77" t="e">
        <f>VLOOKUP($J$1&amp;J598,定价因子!E:F,2,0)</f>
        <v>#N/A</v>
      </c>
      <c r="L598" s="3"/>
      <c r="M598" s="77" t="e">
        <f>VLOOKUP($L$1&amp;L598,定价因子!E:F,2,0)</f>
        <v>#N/A</v>
      </c>
      <c r="N598" s="3"/>
      <c r="O598" s="77" t="e">
        <f>VLOOKUP($N$1&amp;N598,定价因子!E:F,2,0)</f>
        <v>#N/A</v>
      </c>
      <c r="P598" s="3"/>
      <c r="Q598" s="55" t="e">
        <f>VLOOKUP($P$1&amp;P598,定价因子!$E:$F,2,0)</f>
        <v>#N/A</v>
      </c>
      <c r="R598" s="3"/>
      <c r="S598" s="77" t="e">
        <f>VLOOKUP($R$1&amp;R598,定价因子!$E:$F,2,0)</f>
        <v>#N/A</v>
      </c>
      <c r="T598" s="61"/>
      <c r="U598" s="63"/>
      <c r="V598" s="63"/>
      <c r="W598" s="63"/>
      <c r="X598" s="3"/>
    </row>
    <row r="599" spans="1:24">
      <c r="A599" s="3"/>
      <c r="B599" s="3"/>
      <c r="C599" s="3"/>
      <c r="D599" s="3"/>
      <c r="E599" s="79"/>
      <c r="F599" s="3"/>
      <c r="G599" s="77" t="e">
        <f>VLOOKUP($F$1&amp;F599,定价因子!E:F,2,0)</f>
        <v>#N/A</v>
      </c>
      <c r="H599" s="3"/>
      <c r="I599" s="77" t="e">
        <f>VLOOKUP($H$1&amp;H599,定价因子!E:F,2,0)</f>
        <v>#N/A</v>
      </c>
      <c r="J599" s="3"/>
      <c r="K599" s="77" t="e">
        <f>VLOOKUP($J$1&amp;J599,定价因子!E:F,2,0)</f>
        <v>#N/A</v>
      </c>
      <c r="L599" s="3"/>
      <c r="M599" s="77" t="e">
        <f>VLOOKUP($L$1&amp;L599,定价因子!E:F,2,0)</f>
        <v>#N/A</v>
      </c>
      <c r="N599" s="3"/>
      <c r="O599" s="77" t="e">
        <f>VLOOKUP($N$1&amp;N599,定价因子!E:F,2,0)</f>
        <v>#N/A</v>
      </c>
      <c r="P599" s="3"/>
      <c r="Q599" s="55" t="e">
        <f>VLOOKUP($P$1&amp;P599,定价因子!$E:$F,2,0)</f>
        <v>#N/A</v>
      </c>
      <c r="R599" s="3"/>
      <c r="S599" s="77" t="e">
        <f>VLOOKUP($R$1&amp;R599,定价因子!$E:$F,2,0)</f>
        <v>#N/A</v>
      </c>
      <c r="T599" s="61"/>
      <c r="U599" s="63"/>
      <c r="V599" s="63"/>
      <c r="W599" s="63"/>
      <c r="X599" s="3"/>
    </row>
    <row r="600" spans="1:24">
      <c r="A600" s="3"/>
      <c r="B600" s="3"/>
      <c r="C600" s="3"/>
      <c r="D600" s="3"/>
      <c r="E600" s="79"/>
      <c r="F600" s="3"/>
      <c r="G600" s="77" t="e">
        <f>VLOOKUP($F$1&amp;F600,定价因子!E:F,2,0)</f>
        <v>#N/A</v>
      </c>
      <c r="H600" s="3"/>
      <c r="I600" s="77" t="e">
        <f>VLOOKUP($H$1&amp;H600,定价因子!E:F,2,0)</f>
        <v>#N/A</v>
      </c>
      <c r="J600" s="3"/>
      <c r="K600" s="77" t="e">
        <f>VLOOKUP($J$1&amp;J600,定价因子!E:F,2,0)</f>
        <v>#N/A</v>
      </c>
      <c r="L600" s="3"/>
      <c r="M600" s="77" t="e">
        <f>VLOOKUP($L$1&amp;L600,定价因子!E:F,2,0)</f>
        <v>#N/A</v>
      </c>
      <c r="N600" s="3"/>
      <c r="O600" s="77" t="e">
        <f>VLOOKUP($N$1&amp;N600,定价因子!E:F,2,0)</f>
        <v>#N/A</v>
      </c>
      <c r="P600" s="3"/>
      <c r="Q600" s="55" t="e">
        <f>VLOOKUP($P$1&amp;P600,定价因子!$E:$F,2,0)</f>
        <v>#N/A</v>
      </c>
      <c r="R600" s="3"/>
      <c r="S600" s="77" t="e">
        <f>VLOOKUP($R$1&amp;R600,定价因子!$E:$F,2,0)</f>
        <v>#N/A</v>
      </c>
      <c r="T600" s="61"/>
      <c r="U600" s="63"/>
      <c r="V600" s="63"/>
      <c r="W600" s="63"/>
      <c r="X600" s="3"/>
    </row>
    <row r="601" spans="1:24">
      <c r="A601" s="3"/>
      <c r="B601" s="3"/>
      <c r="C601" s="3"/>
      <c r="D601" s="3"/>
      <c r="E601" s="79"/>
      <c r="F601" s="3"/>
      <c r="G601" s="77" t="e">
        <f>VLOOKUP($F$1&amp;F601,定价因子!E:F,2,0)</f>
        <v>#N/A</v>
      </c>
      <c r="H601" s="3"/>
      <c r="I601" s="77" t="e">
        <f>VLOOKUP($H$1&amp;H601,定价因子!E:F,2,0)</f>
        <v>#N/A</v>
      </c>
      <c r="J601" s="3"/>
      <c r="K601" s="77" t="e">
        <f>VLOOKUP($J$1&amp;J601,定价因子!E:F,2,0)</f>
        <v>#N/A</v>
      </c>
      <c r="L601" s="3"/>
      <c r="M601" s="77" t="e">
        <f>VLOOKUP($L$1&amp;L601,定价因子!E:F,2,0)</f>
        <v>#N/A</v>
      </c>
      <c r="N601" s="3"/>
      <c r="O601" s="77" t="e">
        <f>VLOOKUP($N$1&amp;N601,定价因子!E:F,2,0)</f>
        <v>#N/A</v>
      </c>
      <c r="P601" s="3"/>
      <c r="Q601" s="55" t="e">
        <f>VLOOKUP($P$1&amp;P601,定价因子!$E:$F,2,0)</f>
        <v>#N/A</v>
      </c>
      <c r="R601" s="3"/>
      <c r="S601" s="77" t="e">
        <f>VLOOKUP($R$1&amp;R601,定价因子!$E:$F,2,0)</f>
        <v>#N/A</v>
      </c>
      <c r="T601" s="61"/>
      <c r="U601" s="63"/>
      <c r="V601" s="63"/>
      <c r="W601" s="63"/>
      <c r="X601" s="3"/>
    </row>
    <row r="602" spans="1:24">
      <c r="A602" s="3"/>
      <c r="B602" s="3"/>
      <c r="C602" s="3"/>
      <c r="D602" s="3"/>
      <c r="E602" s="79"/>
      <c r="F602" s="3"/>
      <c r="G602" s="77" t="e">
        <f>VLOOKUP($F$1&amp;F602,定价因子!E:F,2,0)</f>
        <v>#N/A</v>
      </c>
      <c r="H602" s="3"/>
      <c r="I602" s="77" t="e">
        <f>VLOOKUP($H$1&amp;H602,定价因子!E:F,2,0)</f>
        <v>#N/A</v>
      </c>
      <c r="J602" s="3"/>
      <c r="K602" s="77" t="e">
        <f>VLOOKUP($J$1&amp;J602,定价因子!E:F,2,0)</f>
        <v>#N/A</v>
      </c>
      <c r="L602" s="3"/>
      <c r="M602" s="77" t="e">
        <f>VLOOKUP($L$1&amp;L602,定价因子!E:F,2,0)</f>
        <v>#N/A</v>
      </c>
      <c r="N602" s="3"/>
      <c r="O602" s="77" t="e">
        <f>VLOOKUP($N$1&amp;N602,定价因子!E:F,2,0)</f>
        <v>#N/A</v>
      </c>
      <c r="P602" s="3"/>
      <c r="Q602" s="55" t="e">
        <f>VLOOKUP($P$1&amp;P602,定价因子!$E:$F,2,0)</f>
        <v>#N/A</v>
      </c>
      <c r="R602" s="3"/>
      <c r="S602" s="77" t="e">
        <f>VLOOKUP($R$1&amp;R602,定价因子!$E:$F,2,0)</f>
        <v>#N/A</v>
      </c>
      <c r="T602" s="61"/>
      <c r="U602" s="63"/>
      <c r="V602" s="63"/>
      <c r="W602" s="63"/>
      <c r="X602" s="3"/>
    </row>
    <row r="603" spans="1:24">
      <c r="A603" s="3"/>
      <c r="B603" s="3"/>
      <c r="C603" s="3"/>
      <c r="D603" s="3"/>
      <c r="E603" s="79"/>
      <c r="F603" s="3"/>
      <c r="G603" s="77" t="e">
        <f>VLOOKUP($F$1&amp;F603,定价因子!E:F,2,0)</f>
        <v>#N/A</v>
      </c>
      <c r="H603" s="3"/>
      <c r="I603" s="77" t="e">
        <f>VLOOKUP($H$1&amp;H603,定价因子!E:F,2,0)</f>
        <v>#N/A</v>
      </c>
      <c r="J603" s="3"/>
      <c r="K603" s="77" t="e">
        <f>VLOOKUP($J$1&amp;J603,定价因子!E:F,2,0)</f>
        <v>#N/A</v>
      </c>
      <c r="L603" s="3"/>
      <c r="M603" s="77" t="e">
        <f>VLOOKUP($L$1&amp;L603,定价因子!E:F,2,0)</f>
        <v>#N/A</v>
      </c>
      <c r="N603" s="3"/>
      <c r="O603" s="77" t="e">
        <f>VLOOKUP($N$1&amp;N603,定价因子!E:F,2,0)</f>
        <v>#N/A</v>
      </c>
      <c r="P603" s="3"/>
      <c r="Q603" s="55" t="e">
        <f>VLOOKUP($P$1&amp;P603,定价因子!$E:$F,2,0)</f>
        <v>#N/A</v>
      </c>
      <c r="R603" s="3"/>
      <c r="S603" s="77" t="e">
        <f>VLOOKUP($R$1&amp;R603,定价因子!$E:$F,2,0)</f>
        <v>#N/A</v>
      </c>
      <c r="T603" s="61"/>
      <c r="U603" s="63"/>
      <c r="V603" s="63"/>
      <c r="W603" s="63"/>
      <c r="X603" s="3"/>
    </row>
    <row r="604" spans="1:24">
      <c r="A604" s="3"/>
      <c r="B604" s="3"/>
      <c r="C604" s="3"/>
      <c r="D604" s="3"/>
      <c r="E604" s="79"/>
      <c r="F604" s="3"/>
      <c r="G604" s="77" t="e">
        <f>VLOOKUP($F$1&amp;F604,定价因子!E:F,2,0)</f>
        <v>#N/A</v>
      </c>
      <c r="H604" s="3"/>
      <c r="I604" s="77" t="e">
        <f>VLOOKUP($H$1&amp;H604,定价因子!E:F,2,0)</f>
        <v>#N/A</v>
      </c>
      <c r="J604" s="3"/>
      <c r="K604" s="77" t="e">
        <f>VLOOKUP($J$1&amp;J604,定价因子!E:F,2,0)</f>
        <v>#N/A</v>
      </c>
      <c r="L604" s="3"/>
      <c r="M604" s="77" t="e">
        <f>VLOOKUP($L$1&amp;L604,定价因子!E:F,2,0)</f>
        <v>#N/A</v>
      </c>
      <c r="N604" s="3"/>
      <c r="O604" s="77" t="e">
        <f>VLOOKUP($N$1&amp;N604,定价因子!E:F,2,0)</f>
        <v>#N/A</v>
      </c>
      <c r="P604" s="3"/>
      <c r="Q604" s="55" t="e">
        <f>VLOOKUP($P$1&amp;P604,定价因子!$E:$F,2,0)</f>
        <v>#N/A</v>
      </c>
      <c r="R604" s="3"/>
      <c r="S604" s="77" t="e">
        <f>VLOOKUP($R$1&amp;R604,定价因子!$E:$F,2,0)</f>
        <v>#N/A</v>
      </c>
      <c r="T604" s="61"/>
      <c r="U604" s="63"/>
      <c r="V604" s="63"/>
      <c r="W604" s="63"/>
      <c r="X604" s="3"/>
    </row>
    <row r="605" spans="1:24">
      <c r="A605" s="3"/>
      <c r="B605" s="3"/>
      <c r="C605" s="3"/>
      <c r="D605" s="3"/>
      <c r="E605" s="79"/>
      <c r="F605" s="3"/>
      <c r="G605" s="77" t="e">
        <f>VLOOKUP($F$1&amp;F605,定价因子!E:F,2,0)</f>
        <v>#N/A</v>
      </c>
      <c r="H605" s="3"/>
      <c r="I605" s="77" t="e">
        <f>VLOOKUP($H$1&amp;H605,定价因子!E:F,2,0)</f>
        <v>#N/A</v>
      </c>
      <c r="J605" s="3"/>
      <c r="K605" s="77" t="e">
        <f>VLOOKUP($J$1&amp;J605,定价因子!E:F,2,0)</f>
        <v>#N/A</v>
      </c>
      <c r="L605" s="3"/>
      <c r="M605" s="77" t="e">
        <f>VLOOKUP($L$1&amp;L605,定价因子!E:F,2,0)</f>
        <v>#N/A</v>
      </c>
      <c r="N605" s="3"/>
      <c r="O605" s="77" t="e">
        <f>VLOOKUP($N$1&amp;N605,定价因子!E:F,2,0)</f>
        <v>#N/A</v>
      </c>
      <c r="P605" s="3"/>
      <c r="Q605" s="55" t="e">
        <f>VLOOKUP($P$1&amp;P605,定价因子!$E:$F,2,0)</f>
        <v>#N/A</v>
      </c>
      <c r="R605" s="3"/>
      <c r="S605" s="77" t="e">
        <f>VLOOKUP($R$1&amp;R605,定价因子!$E:$F,2,0)</f>
        <v>#N/A</v>
      </c>
      <c r="T605" s="61"/>
      <c r="U605" s="63"/>
      <c r="V605" s="63"/>
      <c r="W605" s="63"/>
      <c r="X605" s="3"/>
    </row>
    <row r="606" spans="1:24">
      <c r="A606" s="3"/>
      <c r="B606" s="3"/>
      <c r="C606" s="3"/>
      <c r="D606" s="3"/>
      <c r="E606" s="79"/>
      <c r="F606" s="3"/>
      <c r="G606" s="77" t="e">
        <f>VLOOKUP($F$1&amp;F606,定价因子!E:F,2,0)</f>
        <v>#N/A</v>
      </c>
      <c r="H606" s="3"/>
      <c r="I606" s="77" t="e">
        <f>VLOOKUP($H$1&amp;H606,定价因子!E:F,2,0)</f>
        <v>#N/A</v>
      </c>
      <c r="J606" s="3"/>
      <c r="K606" s="77" t="e">
        <f>VLOOKUP($J$1&amp;J606,定价因子!E:F,2,0)</f>
        <v>#N/A</v>
      </c>
      <c r="L606" s="3"/>
      <c r="M606" s="77" t="e">
        <f>VLOOKUP($L$1&amp;L606,定价因子!E:F,2,0)</f>
        <v>#N/A</v>
      </c>
      <c r="N606" s="3"/>
      <c r="O606" s="77" t="e">
        <f>VLOOKUP($N$1&amp;N606,定价因子!E:F,2,0)</f>
        <v>#N/A</v>
      </c>
      <c r="P606" s="3"/>
      <c r="Q606" s="55" t="e">
        <f>VLOOKUP($P$1&amp;P606,定价因子!$E:$F,2,0)</f>
        <v>#N/A</v>
      </c>
      <c r="R606" s="3"/>
      <c r="S606" s="77" t="e">
        <f>VLOOKUP($R$1&amp;R606,定价因子!$E:$F,2,0)</f>
        <v>#N/A</v>
      </c>
      <c r="T606" s="61"/>
      <c r="U606" s="63"/>
      <c r="V606" s="63"/>
      <c r="W606" s="63"/>
      <c r="X606" s="3"/>
    </row>
    <row r="607" spans="1:24">
      <c r="A607" s="3"/>
      <c r="B607" s="3"/>
      <c r="C607" s="3"/>
      <c r="D607" s="3"/>
      <c r="E607" s="79"/>
      <c r="F607" s="3"/>
      <c r="G607" s="77" t="e">
        <f>VLOOKUP($F$1&amp;F607,定价因子!E:F,2,0)</f>
        <v>#N/A</v>
      </c>
      <c r="H607" s="3"/>
      <c r="I607" s="77" t="e">
        <f>VLOOKUP($H$1&amp;H607,定价因子!E:F,2,0)</f>
        <v>#N/A</v>
      </c>
      <c r="J607" s="3"/>
      <c r="K607" s="77" t="e">
        <f>VLOOKUP($J$1&amp;J607,定价因子!E:F,2,0)</f>
        <v>#N/A</v>
      </c>
      <c r="L607" s="3"/>
      <c r="M607" s="77" t="e">
        <f>VLOOKUP($L$1&amp;L607,定价因子!E:F,2,0)</f>
        <v>#N/A</v>
      </c>
      <c r="N607" s="3"/>
      <c r="O607" s="77" t="e">
        <f>VLOOKUP($N$1&amp;N607,定价因子!E:F,2,0)</f>
        <v>#N/A</v>
      </c>
      <c r="P607" s="3"/>
      <c r="Q607" s="55" t="e">
        <f>VLOOKUP($P$1&amp;P607,定价因子!$E:$F,2,0)</f>
        <v>#N/A</v>
      </c>
      <c r="R607" s="3"/>
      <c r="S607" s="77" t="e">
        <f>VLOOKUP($R$1&amp;R607,定价因子!$E:$F,2,0)</f>
        <v>#N/A</v>
      </c>
      <c r="T607" s="61"/>
      <c r="U607" s="63"/>
      <c r="V607" s="63"/>
      <c r="W607" s="63"/>
      <c r="X607" s="3"/>
    </row>
    <row r="608" spans="1:24">
      <c r="A608" s="3"/>
      <c r="B608" s="3"/>
      <c r="C608" s="3"/>
      <c r="D608" s="3"/>
      <c r="E608" s="79"/>
      <c r="F608" s="3"/>
      <c r="G608" s="77" t="e">
        <f>VLOOKUP($F$1&amp;F608,定价因子!E:F,2,0)</f>
        <v>#N/A</v>
      </c>
      <c r="H608" s="3"/>
      <c r="I608" s="77" t="e">
        <f>VLOOKUP($H$1&amp;H608,定价因子!E:F,2,0)</f>
        <v>#N/A</v>
      </c>
      <c r="J608" s="3"/>
      <c r="K608" s="77" t="e">
        <f>VLOOKUP($J$1&amp;J608,定价因子!E:F,2,0)</f>
        <v>#N/A</v>
      </c>
      <c r="L608" s="3"/>
      <c r="M608" s="77" t="e">
        <f>VLOOKUP($L$1&amp;L608,定价因子!E:F,2,0)</f>
        <v>#N/A</v>
      </c>
      <c r="N608" s="3"/>
      <c r="O608" s="77" t="e">
        <f>VLOOKUP($N$1&amp;N608,定价因子!E:F,2,0)</f>
        <v>#N/A</v>
      </c>
      <c r="P608" s="3"/>
      <c r="Q608" s="55" t="e">
        <f>VLOOKUP($P$1&amp;P608,定价因子!$E:$F,2,0)</f>
        <v>#N/A</v>
      </c>
      <c r="R608" s="3"/>
      <c r="S608" s="77" t="e">
        <f>VLOOKUP($R$1&amp;R608,定价因子!$E:$F,2,0)</f>
        <v>#N/A</v>
      </c>
      <c r="T608" s="61"/>
      <c r="U608" s="63"/>
      <c r="V608" s="63"/>
      <c r="W608" s="63"/>
      <c r="X608" s="3"/>
    </row>
    <row r="609" spans="1:24">
      <c r="A609" s="3"/>
      <c r="B609" s="3"/>
      <c r="C609" s="3"/>
      <c r="D609" s="3"/>
      <c r="E609" s="79"/>
      <c r="F609" s="3"/>
      <c r="G609" s="77" t="e">
        <f>VLOOKUP($F$1&amp;F609,定价因子!E:F,2,0)</f>
        <v>#N/A</v>
      </c>
      <c r="H609" s="3"/>
      <c r="I609" s="77" t="e">
        <f>VLOOKUP($H$1&amp;H609,定价因子!E:F,2,0)</f>
        <v>#N/A</v>
      </c>
      <c r="J609" s="3"/>
      <c r="K609" s="77" t="e">
        <f>VLOOKUP($J$1&amp;J609,定价因子!E:F,2,0)</f>
        <v>#N/A</v>
      </c>
      <c r="L609" s="3"/>
      <c r="M609" s="77" t="e">
        <f>VLOOKUP($L$1&amp;L609,定价因子!E:F,2,0)</f>
        <v>#N/A</v>
      </c>
      <c r="N609" s="3"/>
      <c r="O609" s="77" t="e">
        <f>VLOOKUP($N$1&amp;N609,定价因子!E:F,2,0)</f>
        <v>#N/A</v>
      </c>
      <c r="P609" s="3"/>
      <c r="Q609" s="55" t="e">
        <f>VLOOKUP($P$1&amp;P609,定价因子!$E:$F,2,0)</f>
        <v>#N/A</v>
      </c>
      <c r="R609" s="3"/>
      <c r="S609" s="77" t="e">
        <f>VLOOKUP($R$1&amp;R609,定价因子!$E:$F,2,0)</f>
        <v>#N/A</v>
      </c>
      <c r="T609" s="61"/>
      <c r="U609" s="63"/>
      <c r="V609" s="63"/>
      <c r="W609" s="63"/>
      <c r="X609" s="3"/>
    </row>
    <row r="610" spans="1:24">
      <c r="A610" s="3"/>
      <c r="B610" s="3"/>
      <c r="C610" s="3"/>
      <c r="D610" s="3"/>
      <c r="E610" s="79"/>
      <c r="F610" s="3"/>
      <c r="G610" s="77" t="e">
        <f>VLOOKUP($F$1&amp;F610,定价因子!E:F,2,0)</f>
        <v>#N/A</v>
      </c>
      <c r="H610" s="3"/>
      <c r="I610" s="77" t="e">
        <f>VLOOKUP($H$1&amp;H610,定价因子!E:F,2,0)</f>
        <v>#N/A</v>
      </c>
      <c r="J610" s="3"/>
      <c r="K610" s="77" t="e">
        <f>VLOOKUP($J$1&amp;J610,定价因子!E:F,2,0)</f>
        <v>#N/A</v>
      </c>
      <c r="L610" s="3"/>
      <c r="M610" s="77" t="e">
        <f>VLOOKUP($L$1&amp;L610,定价因子!E:F,2,0)</f>
        <v>#N/A</v>
      </c>
      <c r="N610" s="3"/>
      <c r="O610" s="77" t="e">
        <f>VLOOKUP($N$1&amp;N610,定价因子!E:F,2,0)</f>
        <v>#N/A</v>
      </c>
      <c r="P610" s="3"/>
      <c r="Q610" s="55" t="e">
        <f>VLOOKUP($P$1&amp;P610,定价因子!$E:$F,2,0)</f>
        <v>#N/A</v>
      </c>
      <c r="R610" s="3"/>
      <c r="S610" s="77" t="e">
        <f>VLOOKUP($R$1&amp;R610,定价因子!$E:$F,2,0)</f>
        <v>#N/A</v>
      </c>
      <c r="T610" s="61"/>
      <c r="U610" s="63"/>
      <c r="V610" s="63"/>
      <c r="W610" s="63"/>
      <c r="X610" s="3"/>
    </row>
    <row r="611" spans="1:24">
      <c r="A611" s="3"/>
      <c r="B611" s="3"/>
      <c r="C611" s="3"/>
      <c r="D611" s="3"/>
      <c r="E611" s="79"/>
      <c r="F611" s="3"/>
      <c r="G611" s="77" t="e">
        <f>VLOOKUP($F$1&amp;F611,定价因子!E:F,2,0)</f>
        <v>#N/A</v>
      </c>
      <c r="H611" s="3"/>
      <c r="I611" s="77" t="e">
        <f>VLOOKUP($H$1&amp;H611,定价因子!E:F,2,0)</f>
        <v>#N/A</v>
      </c>
      <c r="J611" s="3"/>
      <c r="K611" s="77" t="e">
        <f>VLOOKUP($J$1&amp;J611,定价因子!E:F,2,0)</f>
        <v>#N/A</v>
      </c>
      <c r="L611" s="3"/>
      <c r="M611" s="77" t="e">
        <f>VLOOKUP($L$1&amp;L611,定价因子!E:F,2,0)</f>
        <v>#N/A</v>
      </c>
      <c r="N611" s="3"/>
      <c r="O611" s="77" t="e">
        <f>VLOOKUP($N$1&amp;N611,定价因子!E:F,2,0)</f>
        <v>#N/A</v>
      </c>
      <c r="P611" s="3"/>
      <c r="Q611" s="55" t="e">
        <f>VLOOKUP($P$1&amp;P611,定价因子!$E:$F,2,0)</f>
        <v>#N/A</v>
      </c>
      <c r="R611" s="3"/>
      <c r="S611" s="77" t="e">
        <f>VLOOKUP($R$1&amp;R611,定价因子!$E:$F,2,0)</f>
        <v>#N/A</v>
      </c>
      <c r="T611" s="61"/>
      <c r="U611" s="63"/>
      <c r="V611" s="63"/>
      <c r="W611" s="63"/>
      <c r="X611" s="3"/>
    </row>
    <row r="612" spans="1:24">
      <c r="A612" s="3"/>
      <c r="B612" s="3"/>
      <c r="C612" s="3"/>
      <c r="D612" s="3"/>
      <c r="E612" s="79"/>
      <c r="F612" s="3"/>
      <c r="G612" s="77" t="e">
        <f>VLOOKUP($F$1&amp;F612,定价因子!E:F,2,0)</f>
        <v>#N/A</v>
      </c>
      <c r="H612" s="3"/>
      <c r="I612" s="77" t="e">
        <f>VLOOKUP($H$1&amp;H612,定价因子!E:F,2,0)</f>
        <v>#N/A</v>
      </c>
      <c r="J612" s="3"/>
      <c r="K612" s="77" t="e">
        <f>VLOOKUP($J$1&amp;J612,定价因子!E:F,2,0)</f>
        <v>#N/A</v>
      </c>
      <c r="L612" s="3"/>
      <c r="M612" s="77" t="e">
        <f>VLOOKUP($L$1&amp;L612,定价因子!E:F,2,0)</f>
        <v>#N/A</v>
      </c>
      <c r="N612" s="3"/>
      <c r="O612" s="77" t="e">
        <f>VLOOKUP($N$1&amp;N612,定价因子!E:F,2,0)</f>
        <v>#N/A</v>
      </c>
      <c r="P612" s="3"/>
      <c r="Q612" s="55" t="e">
        <f>VLOOKUP($P$1&amp;P612,定价因子!$E:$F,2,0)</f>
        <v>#N/A</v>
      </c>
      <c r="R612" s="3"/>
      <c r="S612" s="77" t="e">
        <f>VLOOKUP($R$1&amp;R612,定价因子!$E:$F,2,0)</f>
        <v>#N/A</v>
      </c>
      <c r="T612" s="61"/>
      <c r="U612" s="63"/>
      <c r="V612" s="63"/>
      <c r="W612" s="63"/>
      <c r="X612" s="3"/>
    </row>
    <row r="613" spans="1:24">
      <c r="A613" s="3"/>
      <c r="B613" s="3"/>
      <c r="C613" s="3"/>
      <c r="D613" s="3"/>
      <c r="E613" s="79"/>
      <c r="F613" s="3"/>
      <c r="G613" s="77" t="e">
        <f>VLOOKUP($F$1&amp;F613,定价因子!E:F,2,0)</f>
        <v>#N/A</v>
      </c>
      <c r="H613" s="3"/>
      <c r="I613" s="77" t="e">
        <f>VLOOKUP($H$1&amp;H613,定价因子!E:F,2,0)</f>
        <v>#N/A</v>
      </c>
      <c r="J613" s="3"/>
      <c r="K613" s="77" t="e">
        <f>VLOOKUP($J$1&amp;J613,定价因子!E:F,2,0)</f>
        <v>#N/A</v>
      </c>
      <c r="L613" s="3"/>
      <c r="M613" s="77" t="e">
        <f>VLOOKUP($L$1&amp;L613,定价因子!E:F,2,0)</f>
        <v>#N/A</v>
      </c>
      <c r="N613" s="3"/>
      <c r="O613" s="77" t="e">
        <f>VLOOKUP($N$1&amp;N613,定价因子!E:F,2,0)</f>
        <v>#N/A</v>
      </c>
      <c r="P613" s="3"/>
      <c r="Q613" s="55" t="e">
        <f>VLOOKUP($P$1&amp;P613,定价因子!$E:$F,2,0)</f>
        <v>#N/A</v>
      </c>
      <c r="R613" s="3"/>
      <c r="S613" s="77" t="e">
        <f>VLOOKUP($R$1&amp;R613,定价因子!$E:$F,2,0)</f>
        <v>#N/A</v>
      </c>
      <c r="T613" s="61"/>
      <c r="U613" s="63"/>
      <c r="V613" s="63"/>
      <c r="W613" s="63"/>
      <c r="X613" s="3"/>
    </row>
    <row r="614" spans="1:24">
      <c r="A614" s="3"/>
      <c r="B614" s="3"/>
      <c r="C614" s="3"/>
      <c r="D614" s="3"/>
      <c r="E614" s="79"/>
      <c r="F614" s="3"/>
      <c r="G614" s="77" t="e">
        <f>VLOOKUP($F$1&amp;F614,定价因子!E:F,2,0)</f>
        <v>#N/A</v>
      </c>
      <c r="H614" s="3"/>
      <c r="I614" s="77" t="e">
        <f>VLOOKUP($H$1&amp;H614,定价因子!E:F,2,0)</f>
        <v>#N/A</v>
      </c>
      <c r="J614" s="3"/>
      <c r="K614" s="77" t="e">
        <f>VLOOKUP($J$1&amp;J614,定价因子!E:F,2,0)</f>
        <v>#N/A</v>
      </c>
      <c r="L614" s="3"/>
      <c r="M614" s="77" t="e">
        <f>VLOOKUP($L$1&amp;L614,定价因子!E:F,2,0)</f>
        <v>#N/A</v>
      </c>
      <c r="N614" s="3"/>
      <c r="O614" s="77" t="e">
        <f>VLOOKUP($N$1&amp;N614,定价因子!E:F,2,0)</f>
        <v>#N/A</v>
      </c>
      <c r="P614" s="3"/>
      <c r="Q614" s="55" t="e">
        <f>VLOOKUP($P$1&amp;P614,定价因子!$E:$F,2,0)</f>
        <v>#N/A</v>
      </c>
      <c r="R614" s="3"/>
      <c r="S614" s="77" t="e">
        <f>VLOOKUP($R$1&amp;R614,定价因子!$E:$F,2,0)</f>
        <v>#N/A</v>
      </c>
      <c r="T614" s="61"/>
      <c r="U614" s="63"/>
      <c r="V614" s="63"/>
      <c r="W614" s="63"/>
      <c r="X614" s="3"/>
    </row>
    <row r="615" spans="1:24">
      <c r="A615" s="3"/>
      <c r="B615" s="3"/>
      <c r="C615" s="3"/>
      <c r="D615" s="3"/>
      <c r="E615" s="79"/>
      <c r="F615" s="3"/>
      <c r="G615" s="77" t="e">
        <f>VLOOKUP($F$1&amp;F615,定价因子!E:F,2,0)</f>
        <v>#N/A</v>
      </c>
      <c r="H615" s="3"/>
      <c r="I615" s="77" t="e">
        <f>VLOOKUP($H$1&amp;H615,定价因子!E:F,2,0)</f>
        <v>#N/A</v>
      </c>
      <c r="J615" s="3"/>
      <c r="K615" s="77" t="e">
        <f>VLOOKUP($J$1&amp;J615,定价因子!E:F,2,0)</f>
        <v>#N/A</v>
      </c>
      <c r="L615" s="3"/>
      <c r="M615" s="77" t="e">
        <f>VLOOKUP($L$1&amp;L615,定价因子!E:F,2,0)</f>
        <v>#N/A</v>
      </c>
      <c r="N615" s="3"/>
      <c r="O615" s="77" t="e">
        <f>VLOOKUP($N$1&amp;N615,定价因子!E:F,2,0)</f>
        <v>#N/A</v>
      </c>
      <c r="P615" s="3"/>
      <c r="Q615" s="55" t="e">
        <f>VLOOKUP($P$1&amp;P615,定价因子!$E:$F,2,0)</f>
        <v>#N/A</v>
      </c>
      <c r="R615" s="3"/>
      <c r="S615" s="77" t="e">
        <f>VLOOKUP($R$1&amp;R615,定价因子!$E:$F,2,0)</f>
        <v>#N/A</v>
      </c>
      <c r="T615" s="61"/>
      <c r="U615" s="63"/>
      <c r="V615" s="63"/>
      <c r="W615" s="63"/>
      <c r="X615" s="3"/>
    </row>
    <row r="616" spans="1:24">
      <c r="A616" s="3"/>
      <c r="B616" s="3"/>
      <c r="C616" s="3"/>
      <c r="D616" s="3"/>
      <c r="E616" s="79"/>
      <c r="F616" s="3"/>
      <c r="G616" s="77" t="e">
        <f>VLOOKUP($F$1&amp;F616,定价因子!E:F,2,0)</f>
        <v>#N/A</v>
      </c>
      <c r="H616" s="3"/>
      <c r="I616" s="77" t="e">
        <f>VLOOKUP($H$1&amp;H616,定价因子!E:F,2,0)</f>
        <v>#N/A</v>
      </c>
      <c r="J616" s="3"/>
      <c r="K616" s="77" t="e">
        <f>VLOOKUP($J$1&amp;J616,定价因子!E:F,2,0)</f>
        <v>#N/A</v>
      </c>
      <c r="L616" s="3"/>
      <c r="M616" s="77" t="e">
        <f>VLOOKUP($L$1&amp;L616,定价因子!E:F,2,0)</f>
        <v>#N/A</v>
      </c>
      <c r="N616" s="3"/>
      <c r="O616" s="77" t="e">
        <f>VLOOKUP($N$1&amp;N616,定价因子!E:F,2,0)</f>
        <v>#N/A</v>
      </c>
      <c r="P616" s="3"/>
      <c r="Q616" s="55" t="e">
        <f>VLOOKUP($P$1&amp;P616,定价因子!$E:$F,2,0)</f>
        <v>#N/A</v>
      </c>
      <c r="R616" s="3"/>
      <c r="S616" s="77" t="e">
        <f>VLOOKUP($R$1&amp;R616,定价因子!$E:$F,2,0)</f>
        <v>#N/A</v>
      </c>
      <c r="T616" s="61"/>
      <c r="U616" s="63"/>
      <c r="V616" s="63"/>
      <c r="W616" s="63"/>
      <c r="X616" s="3"/>
    </row>
    <row r="617" spans="1:24">
      <c r="A617" s="3"/>
      <c r="B617" s="3"/>
      <c r="C617" s="3"/>
      <c r="D617" s="3"/>
      <c r="E617" s="79"/>
      <c r="F617" s="3"/>
      <c r="G617" s="77" t="e">
        <f>VLOOKUP($F$1&amp;F617,定价因子!E:F,2,0)</f>
        <v>#N/A</v>
      </c>
      <c r="H617" s="3"/>
      <c r="I617" s="77" t="e">
        <f>VLOOKUP($H$1&amp;H617,定价因子!E:F,2,0)</f>
        <v>#N/A</v>
      </c>
      <c r="J617" s="3"/>
      <c r="K617" s="77" t="e">
        <f>VLOOKUP($J$1&amp;J617,定价因子!E:F,2,0)</f>
        <v>#N/A</v>
      </c>
      <c r="L617" s="3"/>
      <c r="M617" s="77" t="e">
        <f>VLOOKUP($L$1&amp;L617,定价因子!E:F,2,0)</f>
        <v>#N/A</v>
      </c>
      <c r="N617" s="3"/>
      <c r="O617" s="77" t="e">
        <f>VLOOKUP($N$1&amp;N617,定价因子!E:F,2,0)</f>
        <v>#N/A</v>
      </c>
      <c r="P617" s="3"/>
      <c r="Q617" s="55" t="e">
        <f>VLOOKUP($P$1&amp;P617,定价因子!$E:$F,2,0)</f>
        <v>#N/A</v>
      </c>
      <c r="R617" s="3"/>
      <c r="S617" s="77" t="e">
        <f>VLOOKUP($R$1&amp;R617,定价因子!$E:$F,2,0)</f>
        <v>#N/A</v>
      </c>
      <c r="T617" s="61"/>
      <c r="U617" s="63"/>
      <c r="V617" s="63"/>
      <c r="W617" s="63"/>
      <c r="X617" s="3"/>
    </row>
    <row r="618" spans="1:24">
      <c r="A618" s="3"/>
      <c r="B618" s="3"/>
      <c r="C618" s="3"/>
      <c r="D618" s="3"/>
      <c r="E618" s="79"/>
      <c r="F618" s="3"/>
      <c r="G618" s="77" t="e">
        <f>VLOOKUP($F$1&amp;F618,定价因子!E:F,2,0)</f>
        <v>#N/A</v>
      </c>
      <c r="H618" s="3"/>
      <c r="I618" s="77" t="e">
        <f>VLOOKUP($H$1&amp;H618,定价因子!E:F,2,0)</f>
        <v>#N/A</v>
      </c>
      <c r="J618" s="3"/>
      <c r="K618" s="77" t="e">
        <f>VLOOKUP($J$1&amp;J618,定价因子!E:F,2,0)</f>
        <v>#N/A</v>
      </c>
      <c r="L618" s="3"/>
      <c r="M618" s="77" t="e">
        <f>VLOOKUP($L$1&amp;L618,定价因子!E:F,2,0)</f>
        <v>#N/A</v>
      </c>
      <c r="N618" s="3"/>
      <c r="O618" s="77" t="e">
        <f>VLOOKUP($N$1&amp;N618,定价因子!E:F,2,0)</f>
        <v>#N/A</v>
      </c>
      <c r="P618" s="3"/>
      <c r="Q618" s="55" t="e">
        <f>VLOOKUP($P$1&amp;P618,定价因子!$E:$F,2,0)</f>
        <v>#N/A</v>
      </c>
      <c r="R618" s="3"/>
      <c r="S618" s="77" t="e">
        <f>VLOOKUP($R$1&amp;R618,定价因子!$E:$F,2,0)</f>
        <v>#N/A</v>
      </c>
      <c r="T618" s="61"/>
      <c r="U618" s="63"/>
      <c r="V618" s="63"/>
      <c r="W618" s="63"/>
      <c r="X618" s="3"/>
    </row>
    <row r="619" spans="1:24">
      <c r="A619" s="3"/>
      <c r="B619" s="3"/>
      <c r="C619" s="3"/>
      <c r="D619" s="3"/>
      <c r="E619" s="79"/>
      <c r="F619" s="3"/>
      <c r="G619" s="77" t="e">
        <f>VLOOKUP($F$1&amp;F619,定价因子!E:F,2,0)</f>
        <v>#N/A</v>
      </c>
      <c r="H619" s="3"/>
      <c r="I619" s="77" t="e">
        <f>VLOOKUP($H$1&amp;H619,定价因子!E:F,2,0)</f>
        <v>#N/A</v>
      </c>
      <c r="J619" s="3"/>
      <c r="K619" s="77" t="e">
        <f>VLOOKUP($J$1&amp;J619,定价因子!E:F,2,0)</f>
        <v>#N/A</v>
      </c>
      <c r="L619" s="3"/>
      <c r="M619" s="77" t="e">
        <f>VLOOKUP($L$1&amp;L619,定价因子!E:F,2,0)</f>
        <v>#N/A</v>
      </c>
      <c r="N619" s="3"/>
      <c r="O619" s="77" t="e">
        <f>VLOOKUP($N$1&amp;N619,定价因子!E:F,2,0)</f>
        <v>#N/A</v>
      </c>
      <c r="P619" s="3"/>
      <c r="Q619" s="55" t="e">
        <f>VLOOKUP($P$1&amp;P619,定价因子!$E:$F,2,0)</f>
        <v>#N/A</v>
      </c>
      <c r="R619" s="3"/>
      <c r="S619" s="77" t="e">
        <f>VLOOKUP($R$1&amp;R619,定价因子!$E:$F,2,0)</f>
        <v>#N/A</v>
      </c>
      <c r="T619" s="61"/>
      <c r="U619" s="63"/>
      <c r="V619" s="63"/>
      <c r="W619" s="63"/>
      <c r="X619" s="3"/>
    </row>
    <row r="620" spans="1:24">
      <c r="A620" s="3"/>
      <c r="B620" s="3"/>
      <c r="C620" s="3"/>
      <c r="D620" s="3"/>
      <c r="E620" s="79"/>
      <c r="F620" s="3"/>
      <c r="G620" s="77" t="e">
        <f>VLOOKUP($F$1&amp;F620,定价因子!E:F,2,0)</f>
        <v>#N/A</v>
      </c>
      <c r="H620" s="3"/>
      <c r="I620" s="77" t="e">
        <f>VLOOKUP($H$1&amp;H620,定价因子!E:F,2,0)</f>
        <v>#N/A</v>
      </c>
      <c r="J620" s="3"/>
      <c r="K620" s="77" t="e">
        <f>VLOOKUP($J$1&amp;J620,定价因子!E:F,2,0)</f>
        <v>#N/A</v>
      </c>
      <c r="L620" s="3"/>
      <c r="M620" s="77" t="e">
        <f>VLOOKUP($L$1&amp;L620,定价因子!E:F,2,0)</f>
        <v>#N/A</v>
      </c>
      <c r="N620" s="3"/>
      <c r="O620" s="77" t="e">
        <f>VLOOKUP($N$1&amp;N620,定价因子!E:F,2,0)</f>
        <v>#N/A</v>
      </c>
      <c r="P620" s="3"/>
      <c r="Q620" s="55" t="e">
        <f>VLOOKUP($P$1&amp;P620,定价因子!$E:$F,2,0)</f>
        <v>#N/A</v>
      </c>
      <c r="R620" s="3"/>
      <c r="S620" s="77" t="e">
        <f>VLOOKUP($R$1&amp;R620,定价因子!$E:$F,2,0)</f>
        <v>#N/A</v>
      </c>
      <c r="T620" s="61"/>
      <c r="U620" s="63"/>
      <c r="V620" s="63"/>
      <c r="W620" s="63"/>
      <c r="X620" s="3"/>
    </row>
    <row r="621" spans="1:24">
      <c r="A621" s="3"/>
      <c r="B621" s="3"/>
      <c r="C621" s="3"/>
      <c r="D621" s="3"/>
      <c r="E621" s="79"/>
      <c r="F621" s="3"/>
      <c r="G621" s="77" t="e">
        <f>VLOOKUP($F$1&amp;F621,定价因子!E:F,2,0)</f>
        <v>#N/A</v>
      </c>
      <c r="H621" s="3"/>
      <c r="I621" s="77" t="e">
        <f>VLOOKUP($H$1&amp;H621,定价因子!E:F,2,0)</f>
        <v>#N/A</v>
      </c>
      <c r="J621" s="3"/>
      <c r="K621" s="77" t="e">
        <f>VLOOKUP($J$1&amp;J621,定价因子!E:F,2,0)</f>
        <v>#N/A</v>
      </c>
      <c r="L621" s="3"/>
      <c r="M621" s="77" t="e">
        <f>VLOOKUP($L$1&amp;L621,定价因子!E:F,2,0)</f>
        <v>#N/A</v>
      </c>
      <c r="N621" s="3"/>
      <c r="O621" s="77" t="e">
        <f>VLOOKUP($N$1&amp;N621,定价因子!E:F,2,0)</f>
        <v>#N/A</v>
      </c>
      <c r="P621" s="3"/>
      <c r="Q621" s="55" t="e">
        <f>VLOOKUP($P$1&amp;P621,定价因子!$E:$F,2,0)</f>
        <v>#N/A</v>
      </c>
      <c r="R621" s="3"/>
      <c r="S621" s="77" t="e">
        <f>VLOOKUP($R$1&amp;R621,定价因子!$E:$F,2,0)</f>
        <v>#N/A</v>
      </c>
      <c r="T621" s="61"/>
      <c r="U621" s="63"/>
      <c r="V621" s="63"/>
      <c r="W621" s="63"/>
      <c r="X621" s="3"/>
    </row>
    <row r="622" spans="1:24">
      <c r="A622" s="3"/>
      <c r="B622" s="3"/>
      <c r="C622" s="3"/>
      <c r="D622" s="3"/>
      <c r="E622" s="79"/>
      <c r="F622" s="3"/>
      <c r="G622" s="77" t="e">
        <f>VLOOKUP($F$1&amp;F622,定价因子!E:F,2,0)</f>
        <v>#N/A</v>
      </c>
      <c r="H622" s="3"/>
      <c r="I622" s="77" t="e">
        <f>VLOOKUP($H$1&amp;H622,定价因子!E:F,2,0)</f>
        <v>#N/A</v>
      </c>
      <c r="J622" s="3"/>
      <c r="K622" s="77" t="e">
        <f>VLOOKUP($J$1&amp;J622,定价因子!E:F,2,0)</f>
        <v>#N/A</v>
      </c>
      <c r="L622" s="3"/>
      <c r="M622" s="77" t="e">
        <f>VLOOKUP($L$1&amp;L622,定价因子!E:F,2,0)</f>
        <v>#N/A</v>
      </c>
      <c r="N622" s="3"/>
      <c r="O622" s="77" t="e">
        <f>VLOOKUP($N$1&amp;N622,定价因子!E:F,2,0)</f>
        <v>#N/A</v>
      </c>
      <c r="P622" s="3"/>
      <c r="Q622" s="55" t="e">
        <f>VLOOKUP($P$1&amp;P622,定价因子!$E:$F,2,0)</f>
        <v>#N/A</v>
      </c>
      <c r="R622" s="3"/>
      <c r="S622" s="77" t="e">
        <f>VLOOKUP($R$1&amp;R622,定价因子!$E:$F,2,0)</f>
        <v>#N/A</v>
      </c>
      <c r="T622" s="61"/>
      <c r="U622" s="63"/>
      <c r="V622" s="63"/>
      <c r="W622" s="63"/>
      <c r="X622" s="3"/>
    </row>
    <row r="623" spans="1:24">
      <c r="A623" s="3"/>
      <c r="B623" s="3"/>
      <c r="C623" s="3"/>
      <c r="D623" s="3"/>
      <c r="E623" s="79"/>
      <c r="F623" s="3"/>
      <c r="G623" s="77" t="e">
        <f>VLOOKUP($F$1&amp;F623,定价因子!E:F,2,0)</f>
        <v>#N/A</v>
      </c>
      <c r="H623" s="3"/>
      <c r="I623" s="77" t="e">
        <f>VLOOKUP($H$1&amp;H623,定价因子!E:F,2,0)</f>
        <v>#N/A</v>
      </c>
      <c r="J623" s="3"/>
      <c r="K623" s="77" t="e">
        <f>VLOOKUP($J$1&amp;J623,定价因子!E:F,2,0)</f>
        <v>#N/A</v>
      </c>
      <c r="L623" s="3"/>
      <c r="M623" s="77" t="e">
        <f>VLOOKUP($L$1&amp;L623,定价因子!E:F,2,0)</f>
        <v>#N/A</v>
      </c>
      <c r="N623" s="3"/>
      <c r="O623" s="77" t="e">
        <f>VLOOKUP($N$1&amp;N623,定价因子!E:F,2,0)</f>
        <v>#N/A</v>
      </c>
      <c r="P623" s="3"/>
      <c r="Q623" s="55" t="e">
        <f>VLOOKUP($P$1&amp;P623,定价因子!$E:$F,2,0)</f>
        <v>#N/A</v>
      </c>
      <c r="R623" s="3"/>
      <c r="S623" s="77" t="e">
        <f>VLOOKUP($R$1&amp;R623,定价因子!$E:$F,2,0)</f>
        <v>#N/A</v>
      </c>
      <c r="T623" s="61"/>
      <c r="U623" s="63"/>
      <c r="V623" s="63"/>
      <c r="W623" s="63"/>
      <c r="X623" s="3"/>
    </row>
    <row r="624" spans="1:24">
      <c r="A624" s="3"/>
      <c r="B624" s="3"/>
      <c r="C624" s="3"/>
      <c r="D624" s="3"/>
      <c r="E624" s="79"/>
      <c r="F624" s="3"/>
      <c r="G624" s="77" t="e">
        <f>VLOOKUP($F$1&amp;F624,定价因子!E:F,2,0)</f>
        <v>#N/A</v>
      </c>
      <c r="H624" s="3"/>
      <c r="I624" s="77" t="e">
        <f>VLOOKUP($H$1&amp;H624,定价因子!E:F,2,0)</f>
        <v>#N/A</v>
      </c>
      <c r="J624" s="3"/>
      <c r="K624" s="77" t="e">
        <f>VLOOKUP($J$1&amp;J624,定价因子!E:F,2,0)</f>
        <v>#N/A</v>
      </c>
      <c r="L624" s="3"/>
      <c r="M624" s="77" t="e">
        <f>VLOOKUP($L$1&amp;L624,定价因子!E:F,2,0)</f>
        <v>#N/A</v>
      </c>
      <c r="N624" s="3"/>
      <c r="O624" s="77" t="e">
        <f>VLOOKUP($N$1&amp;N624,定价因子!E:F,2,0)</f>
        <v>#N/A</v>
      </c>
      <c r="P624" s="3"/>
      <c r="Q624" s="55" t="e">
        <f>VLOOKUP($P$1&amp;P624,定价因子!$E:$F,2,0)</f>
        <v>#N/A</v>
      </c>
      <c r="R624" s="3"/>
      <c r="S624" s="77" t="e">
        <f>VLOOKUP($R$1&amp;R624,定价因子!$E:$F,2,0)</f>
        <v>#N/A</v>
      </c>
      <c r="T624" s="61"/>
      <c r="U624" s="63"/>
      <c r="V624" s="63"/>
      <c r="W624" s="63"/>
      <c r="X624" s="3"/>
    </row>
    <row r="625" spans="1:24">
      <c r="A625" s="3"/>
      <c r="B625" s="3"/>
      <c r="C625" s="3"/>
      <c r="D625" s="3"/>
      <c r="E625" s="79"/>
      <c r="F625" s="3"/>
      <c r="G625" s="77" t="e">
        <f>VLOOKUP($F$1&amp;F625,定价因子!E:F,2,0)</f>
        <v>#N/A</v>
      </c>
      <c r="H625" s="3"/>
      <c r="I625" s="77" t="e">
        <f>VLOOKUP($H$1&amp;H625,定价因子!E:F,2,0)</f>
        <v>#N/A</v>
      </c>
      <c r="J625" s="3"/>
      <c r="K625" s="77" t="e">
        <f>VLOOKUP($J$1&amp;J625,定价因子!E:F,2,0)</f>
        <v>#N/A</v>
      </c>
      <c r="L625" s="3"/>
      <c r="M625" s="77" t="e">
        <f>VLOOKUP($L$1&amp;L625,定价因子!E:F,2,0)</f>
        <v>#N/A</v>
      </c>
      <c r="N625" s="3"/>
      <c r="O625" s="77" t="e">
        <f>VLOOKUP($N$1&amp;N625,定价因子!E:F,2,0)</f>
        <v>#N/A</v>
      </c>
      <c r="P625" s="3"/>
      <c r="Q625" s="55" t="e">
        <f>VLOOKUP($P$1&amp;P625,定价因子!$E:$F,2,0)</f>
        <v>#N/A</v>
      </c>
      <c r="R625" s="3"/>
      <c r="S625" s="77" t="e">
        <f>VLOOKUP($R$1&amp;R625,定价因子!$E:$F,2,0)</f>
        <v>#N/A</v>
      </c>
      <c r="T625" s="61"/>
      <c r="U625" s="63"/>
      <c r="V625" s="63"/>
      <c r="W625" s="63"/>
      <c r="X625" s="3"/>
    </row>
    <row r="626" spans="1:24">
      <c r="A626" s="3"/>
      <c r="B626" s="3"/>
      <c r="C626" s="3"/>
      <c r="D626" s="3"/>
      <c r="E626" s="79"/>
      <c r="F626" s="3"/>
      <c r="G626" s="77" t="e">
        <f>VLOOKUP($F$1&amp;F626,定价因子!E:F,2,0)</f>
        <v>#N/A</v>
      </c>
      <c r="H626" s="3"/>
      <c r="I626" s="77" t="e">
        <f>VLOOKUP($H$1&amp;H626,定价因子!E:F,2,0)</f>
        <v>#N/A</v>
      </c>
      <c r="J626" s="3"/>
      <c r="K626" s="77" t="e">
        <f>VLOOKUP($J$1&amp;J626,定价因子!E:F,2,0)</f>
        <v>#N/A</v>
      </c>
      <c r="L626" s="3"/>
      <c r="M626" s="77" t="e">
        <f>VLOOKUP($L$1&amp;L626,定价因子!E:F,2,0)</f>
        <v>#N/A</v>
      </c>
      <c r="N626" s="3"/>
      <c r="O626" s="77" t="e">
        <f>VLOOKUP($N$1&amp;N626,定价因子!E:F,2,0)</f>
        <v>#N/A</v>
      </c>
      <c r="P626" s="3"/>
      <c r="Q626" s="55" t="e">
        <f>VLOOKUP($P$1&amp;P626,定价因子!$E:$F,2,0)</f>
        <v>#N/A</v>
      </c>
      <c r="R626" s="3"/>
      <c r="S626" s="77" t="e">
        <f>VLOOKUP($R$1&amp;R626,定价因子!$E:$F,2,0)</f>
        <v>#N/A</v>
      </c>
      <c r="T626" s="61"/>
      <c r="U626" s="63"/>
      <c r="V626" s="63"/>
      <c r="W626" s="63"/>
      <c r="X626" s="3"/>
    </row>
    <row r="627" spans="1:24">
      <c r="A627" s="3"/>
      <c r="B627" s="3"/>
      <c r="C627" s="3"/>
      <c r="D627" s="3"/>
      <c r="E627" s="79"/>
      <c r="F627" s="3"/>
      <c r="G627" s="77" t="e">
        <f>VLOOKUP($F$1&amp;F627,定价因子!E:F,2,0)</f>
        <v>#N/A</v>
      </c>
      <c r="H627" s="3"/>
      <c r="I627" s="77" t="e">
        <f>VLOOKUP($H$1&amp;H627,定价因子!E:F,2,0)</f>
        <v>#N/A</v>
      </c>
      <c r="J627" s="3"/>
      <c r="K627" s="77" t="e">
        <f>VLOOKUP($J$1&amp;J627,定价因子!E:F,2,0)</f>
        <v>#N/A</v>
      </c>
      <c r="L627" s="3"/>
      <c r="M627" s="77" t="e">
        <f>VLOOKUP($L$1&amp;L627,定价因子!E:F,2,0)</f>
        <v>#N/A</v>
      </c>
      <c r="N627" s="3"/>
      <c r="O627" s="77" t="e">
        <f>VLOOKUP($N$1&amp;N627,定价因子!E:F,2,0)</f>
        <v>#N/A</v>
      </c>
      <c r="P627" s="3"/>
      <c r="Q627" s="55" t="e">
        <f>VLOOKUP($P$1&amp;P627,定价因子!$E:$F,2,0)</f>
        <v>#N/A</v>
      </c>
      <c r="R627" s="3"/>
      <c r="S627" s="77" t="e">
        <f>VLOOKUP($R$1&amp;R627,定价因子!$E:$F,2,0)</f>
        <v>#N/A</v>
      </c>
      <c r="T627" s="61"/>
      <c r="U627" s="63"/>
      <c r="V627" s="63"/>
      <c r="W627" s="63"/>
      <c r="X627" s="3"/>
    </row>
    <row r="628" spans="1:24">
      <c r="A628" s="3"/>
      <c r="B628" s="3"/>
      <c r="C628" s="3"/>
      <c r="D628" s="3"/>
      <c r="E628" s="79"/>
      <c r="F628" s="3"/>
      <c r="G628" s="77" t="e">
        <f>VLOOKUP($F$1&amp;F628,定价因子!E:F,2,0)</f>
        <v>#N/A</v>
      </c>
      <c r="H628" s="3"/>
      <c r="I628" s="77" t="e">
        <f>VLOOKUP($H$1&amp;H628,定价因子!E:F,2,0)</f>
        <v>#N/A</v>
      </c>
      <c r="J628" s="3"/>
      <c r="K628" s="77" t="e">
        <f>VLOOKUP($J$1&amp;J628,定价因子!E:F,2,0)</f>
        <v>#N/A</v>
      </c>
      <c r="L628" s="3"/>
      <c r="M628" s="77" t="e">
        <f>VLOOKUP($L$1&amp;L628,定价因子!E:F,2,0)</f>
        <v>#N/A</v>
      </c>
      <c r="N628" s="3"/>
      <c r="O628" s="77" t="e">
        <f>VLOOKUP($N$1&amp;N628,定价因子!E:F,2,0)</f>
        <v>#N/A</v>
      </c>
      <c r="P628" s="3"/>
      <c r="Q628" s="55" t="e">
        <f>VLOOKUP($P$1&amp;P628,定价因子!$E:$F,2,0)</f>
        <v>#N/A</v>
      </c>
      <c r="R628" s="3"/>
      <c r="S628" s="77" t="e">
        <f>VLOOKUP($R$1&amp;R628,定价因子!$E:$F,2,0)</f>
        <v>#N/A</v>
      </c>
      <c r="T628" s="61"/>
      <c r="U628" s="63"/>
      <c r="V628" s="63"/>
      <c r="W628" s="63"/>
      <c r="X628" s="3"/>
    </row>
    <row r="629" spans="1:24">
      <c r="A629" s="3"/>
      <c r="B629" s="3"/>
      <c r="C629" s="3"/>
      <c r="D629" s="3"/>
      <c r="E629" s="79"/>
      <c r="F629" s="3"/>
      <c r="G629" s="77" t="e">
        <f>VLOOKUP($F$1&amp;F629,定价因子!E:F,2,0)</f>
        <v>#N/A</v>
      </c>
      <c r="H629" s="3"/>
      <c r="I629" s="77" t="e">
        <f>VLOOKUP($H$1&amp;H629,定价因子!E:F,2,0)</f>
        <v>#N/A</v>
      </c>
      <c r="J629" s="3"/>
      <c r="K629" s="77" t="e">
        <f>VLOOKUP($J$1&amp;J629,定价因子!E:F,2,0)</f>
        <v>#N/A</v>
      </c>
      <c r="L629" s="3"/>
      <c r="M629" s="77" t="e">
        <f>VLOOKUP($L$1&amp;L629,定价因子!E:F,2,0)</f>
        <v>#N/A</v>
      </c>
      <c r="N629" s="3"/>
      <c r="O629" s="77" t="e">
        <f>VLOOKUP($N$1&amp;N629,定价因子!E:F,2,0)</f>
        <v>#N/A</v>
      </c>
      <c r="P629" s="3"/>
      <c r="Q629" s="55" t="e">
        <f>VLOOKUP($P$1&amp;P629,定价因子!$E:$F,2,0)</f>
        <v>#N/A</v>
      </c>
      <c r="R629" s="3"/>
      <c r="S629" s="77" t="e">
        <f>VLOOKUP($R$1&amp;R629,定价因子!$E:$F,2,0)</f>
        <v>#N/A</v>
      </c>
      <c r="T629" s="61"/>
      <c r="U629" s="63"/>
      <c r="V629" s="63"/>
      <c r="W629" s="63"/>
      <c r="X629" s="3"/>
    </row>
    <row r="630" spans="1:24">
      <c r="A630" s="3"/>
      <c r="B630" s="3"/>
      <c r="C630" s="3"/>
      <c r="D630" s="3"/>
      <c r="E630" s="79"/>
      <c r="F630" s="3"/>
      <c r="G630" s="77" t="e">
        <f>VLOOKUP($F$1&amp;F630,定价因子!E:F,2,0)</f>
        <v>#N/A</v>
      </c>
      <c r="H630" s="3"/>
      <c r="I630" s="77" t="e">
        <f>VLOOKUP($H$1&amp;H630,定价因子!E:F,2,0)</f>
        <v>#N/A</v>
      </c>
      <c r="J630" s="3"/>
      <c r="K630" s="77" t="e">
        <f>VLOOKUP($J$1&amp;J630,定价因子!E:F,2,0)</f>
        <v>#N/A</v>
      </c>
      <c r="L630" s="3"/>
      <c r="M630" s="77" t="e">
        <f>VLOOKUP($L$1&amp;L630,定价因子!E:F,2,0)</f>
        <v>#N/A</v>
      </c>
      <c r="N630" s="3"/>
      <c r="O630" s="77" t="e">
        <f>VLOOKUP($N$1&amp;N630,定价因子!E:F,2,0)</f>
        <v>#N/A</v>
      </c>
      <c r="P630" s="3"/>
      <c r="Q630" s="55" t="e">
        <f>VLOOKUP($P$1&amp;P630,定价因子!$E:$F,2,0)</f>
        <v>#N/A</v>
      </c>
      <c r="R630" s="3"/>
      <c r="S630" s="77" t="e">
        <f>VLOOKUP($R$1&amp;R630,定价因子!$E:$F,2,0)</f>
        <v>#N/A</v>
      </c>
      <c r="T630" s="61"/>
      <c r="U630" s="63"/>
      <c r="V630" s="63"/>
      <c r="W630" s="63"/>
      <c r="X630" s="3"/>
    </row>
    <row r="631" spans="1:24">
      <c r="A631" s="3"/>
      <c r="B631" s="3"/>
      <c r="C631" s="3"/>
      <c r="D631" s="3"/>
      <c r="E631" s="79"/>
      <c r="F631" s="3"/>
      <c r="G631" s="77" t="e">
        <f>VLOOKUP($F$1&amp;F631,定价因子!E:F,2,0)</f>
        <v>#N/A</v>
      </c>
      <c r="H631" s="3"/>
      <c r="I631" s="77" t="e">
        <f>VLOOKUP($H$1&amp;H631,定价因子!E:F,2,0)</f>
        <v>#N/A</v>
      </c>
      <c r="J631" s="3"/>
      <c r="K631" s="77" t="e">
        <f>VLOOKUP($J$1&amp;J631,定价因子!E:F,2,0)</f>
        <v>#N/A</v>
      </c>
      <c r="L631" s="3"/>
      <c r="M631" s="77" t="e">
        <f>VLOOKUP($L$1&amp;L631,定价因子!E:F,2,0)</f>
        <v>#N/A</v>
      </c>
      <c r="N631" s="3"/>
      <c r="O631" s="77" t="e">
        <f>VLOOKUP($N$1&amp;N631,定价因子!E:F,2,0)</f>
        <v>#N/A</v>
      </c>
      <c r="P631" s="3"/>
      <c r="Q631" s="55" t="e">
        <f>VLOOKUP($P$1&amp;P631,定价因子!$E:$F,2,0)</f>
        <v>#N/A</v>
      </c>
      <c r="R631" s="3"/>
      <c r="S631" s="77" t="e">
        <f>VLOOKUP($R$1&amp;R631,定价因子!$E:$F,2,0)</f>
        <v>#N/A</v>
      </c>
      <c r="T631" s="61"/>
      <c r="U631" s="63"/>
      <c r="V631" s="63"/>
      <c r="W631" s="63"/>
      <c r="X631" s="3"/>
    </row>
    <row r="632" spans="1:24">
      <c r="A632" s="3"/>
      <c r="B632" s="3"/>
      <c r="C632" s="3"/>
      <c r="D632" s="3"/>
      <c r="E632" s="79"/>
      <c r="F632" s="3"/>
      <c r="G632" s="77" t="e">
        <f>VLOOKUP($F$1&amp;F632,定价因子!E:F,2,0)</f>
        <v>#N/A</v>
      </c>
      <c r="H632" s="3"/>
      <c r="I632" s="77" t="e">
        <f>VLOOKUP($H$1&amp;H632,定价因子!E:F,2,0)</f>
        <v>#N/A</v>
      </c>
      <c r="J632" s="3"/>
      <c r="K632" s="77" t="e">
        <f>VLOOKUP($J$1&amp;J632,定价因子!E:F,2,0)</f>
        <v>#N/A</v>
      </c>
      <c r="L632" s="3"/>
      <c r="M632" s="77" t="e">
        <f>VLOOKUP($L$1&amp;L632,定价因子!E:F,2,0)</f>
        <v>#N/A</v>
      </c>
      <c r="N632" s="3"/>
      <c r="O632" s="77" t="e">
        <f>VLOOKUP($N$1&amp;N632,定价因子!E:F,2,0)</f>
        <v>#N/A</v>
      </c>
      <c r="P632" s="3"/>
      <c r="Q632" s="55" t="e">
        <f>VLOOKUP($P$1&amp;P632,定价因子!$E:$F,2,0)</f>
        <v>#N/A</v>
      </c>
      <c r="R632" s="3"/>
      <c r="S632" s="77" t="e">
        <f>VLOOKUP($R$1&amp;R632,定价因子!$E:$F,2,0)</f>
        <v>#N/A</v>
      </c>
      <c r="T632" s="61"/>
      <c r="U632" s="63"/>
      <c r="V632" s="63"/>
      <c r="W632" s="63"/>
      <c r="X632" s="3"/>
    </row>
    <row r="633" spans="1:24">
      <c r="A633" s="3"/>
      <c r="B633" s="3"/>
      <c r="C633" s="3"/>
      <c r="D633" s="3"/>
      <c r="E633" s="79"/>
      <c r="F633" s="3"/>
      <c r="G633" s="77" t="e">
        <f>VLOOKUP($F$1&amp;F633,定价因子!E:F,2,0)</f>
        <v>#N/A</v>
      </c>
      <c r="H633" s="3"/>
      <c r="I633" s="77" t="e">
        <f>VLOOKUP($H$1&amp;H633,定价因子!E:F,2,0)</f>
        <v>#N/A</v>
      </c>
      <c r="J633" s="3"/>
      <c r="K633" s="77" t="e">
        <f>VLOOKUP($J$1&amp;J633,定价因子!E:F,2,0)</f>
        <v>#N/A</v>
      </c>
      <c r="L633" s="3"/>
      <c r="M633" s="77" t="e">
        <f>VLOOKUP($L$1&amp;L633,定价因子!E:F,2,0)</f>
        <v>#N/A</v>
      </c>
      <c r="N633" s="3"/>
      <c r="O633" s="77" t="e">
        <f>VLOOKUP($N$1&amp;N633,定价因子!E:F,2,0)</f>
        <v>#N/A</v>
      </c>
      <c r="P633" s="3"/>
      <c r="Q633" s="55" t="e">
        <f>VLOOKUP($P$1&amp;P633,定价因子!$E:$F,2,0)</f>
        <v>#N/A</v>
      </c>
      <c r="R633" s="3"/>
      <c r="S633" s="77" t="e">
        <f>VLOOKUP($R$1&amp;R633,定价因子!$E:$F,2,0)</f>
        <v>#N/A</v>
      </c>
      <c r="T633" s="61"/>
      <c r="U633" s="63"/>
      <c r="V633" s="63"/>
      <c r="W633" s="63"/>
      <c r="X633" s="3"/>
    </row>
    <row r="634" spans="1:24">
      <c r="A634" s="3"/>
      <c r="B634" s="3"/>
      <c r="C634" s="3"/>
      <c r="D634" s="3"/>
      <c r="E634" s="79"/>
      <c r="F634" s="3"/>
      <c r="G634" s="77" t="e">
        <f>VLOOKUP($F$1&amp;F634,定价因子!E:F,2,0)</f>
        <v>#N/A</v>
      </c>
      <c r="H634" s="3"/>
      <c r="I634" s="77" t="e">
        <f>VLOOKUP($H$1&amp;H634,定价因子!E:F,2,0)</f>
        <v>#N/A</v>
      </c>
      <c r="J634" s="3"/>
      <c r="K634" s="77" t="e">
        <f>VLOOKUP($J$1&amp;J634,定价因子!E:F,2,0)</f>
        <v>#N/A</v>
      </c>
      <c r="L634" s="3"/>
      <c r="M634" s="77" t="e">
        <f>VLOOKUP($L$1&amp;L634,定价因子!E:F,2,0)</f>
        <v>#N/A</v>
      </c>
      <c r="N634" s="3"/>
      <c r="O634" s="77" t="e">
        <f>VLOOKUP($N$1&amp;N634,定价因子!E:F,2,0)</f>
        <v>#N/A</v>
      </c>
      <c r="P634" s="3"/>
      <c r="Q634" s="55" t="e">
        <f>VLOOKUP($P$1&amp;P634,定价因子!$E:$F,2,0)</f>
        <v>#N/A</v>
      </c>
      <c r="R634" s="3"/>
      <c r="S634" s="77" t="e">
        <f>VLOOKUP($R$1&amp;R634,定价因子!$E:$F,2,0)</f>
        <v>#N/A</v>
      </c>
      <c r="T634" s="61"/>
      <c r="U634" s="63"/>
      <c r="V634" s="63"/>
      <c r="W634" s="63"/>
      <c r="X634" s="3"/>
    </row>
    <row r="635" spans="1:24">
      <c r="A635" s="3"/>
      <c r="B635" s="3"/>
      <c r="C635" s="3"/>
      <c r="D635" s="3"/>
      <c r="E635" s="79"/>
      <c r="F635" s="3"/>
      <c r="G635" s="77" t="e">
        <f>VLOOKUP($F$1&amp;F635,定价因子!E:F,2,0)</f>
        <v>#N/A</v>
      </c>
      <c r="H635" s="3"/>
      <c r="I635" s="77" t="e">
        <f>VLOOKUP($H$1&amp;H635,定价因子!E:F,2,0)</f>
        <v>#N/A</v>
      </c>
      <c r="J635" s="3"/>
      <c r="K635" s="77" t="e">
        <f>VLOOKUP($J$1&amp;J635,定价因子!E:F,2,0)</f>
        <v>#N/A</v>
      </c>
      <c r="L635" s="3"/>
      <c r="M635" s="77" t="e">
        <f>VLOOKUP($L$1&amp;L635,定价因子!E:F,2,0)</f>
        <v>#N/A</v>
      </c>
      <c r="N635" s="3"/>
      <c r="O635" s="77" t="e">
        <f>VLOOKUP($N$1&amp;N635,定价因子!E:F,2,0)</f>
        <v>#N/A</v>
      </c>
      <c r="P635" s="3"/>
      <c r="Q635" s="55" t="e">
        <f>VLOOKUP($P$1&amp;P635,定价因子!$E:$F,2,0)</f>
        <v>#N/A</v>
      </c>
      <c r="R635" s="3"/>
      <c r="S635" s="77" t="e">
        <f>VLOOKUP($R$1&amp;R635,定价因子!$E:$F,2,0)</f>
        <v>#N/A</v>
      </c>
      <c r="T635" s="61"/>
      <c r="U635" s="63"/>
      <c r="V635" s="63"/>
      <c r="W635" s="63"/>
      <c r="X635" s="3"/>
    </row>
    <row r="636" spans="1:24">
      <c r="A636" s="3"/>
      <c r="B636" s="3"/>
      <c r="C636" s="3"/>
      <c r="D636" s="3"/>
      <c r="E636" s="79"/>
      <c r="F636" s="3"/>
      <c r="G636" s="77" t="e">
        <f>VLOOKUP($F$1&amp;F636,定价因子!E:F,2,0)</f>
        <v>#N/A</v>
      </c>
      <c r="H636" s="3"/>
      <c r="I636" s="77" t="e">
        <f>VLOOKUP($H$1&amp;H636,定价因子!E:F,2,0)</f>
        <v>#N/A</v>
      </c>
      <c r="J636" s="3"/>
      <c r="K636" s="77" t="e">
        <f>VLOOKUP($J$1&amp;J636,定价因子!E:F,2,0)</f>
        <v>#N/A</v>
      </c>
      <c r="L636" s="3"/>
      <c r="M636" s="77" t="e">
        <f>VLOOKUP($L$1&amp;L636,定价因子!E:F,2,0)</f>
        <v>#N/A</v>
      </c>
      <c r="N636" s="3"/>
      <c r="O636" s="77" t="e">
        <f>VLOOKUP($N$1&amp;N636,定价因子!E:F,2,0)</f>
        <v>#N/A</v>
      </c>
      <c r="P636" s="3"/>
      <c r="Q636" s="55" t="e">
        <f>VLOOKUP($P$1&amp;P636,定价因子!$E:$F,2,0)</f>
        <v>#N/A</v>
      </c>
      <c r="R636" s="3"/>
      <c r="S636" s="77" t="e">
        <f>VLOOKUP($R$1&amp;R636,定价因子!$E:$F,2,0)</f>
        <v>#N/A</v>
      </c>
      <c r="T636" s="61"/>
      <c r="U636" s="63"/>
      <c r="V636" s="63"/>
      <c r="W636" s="63"/>
      <c r="X636" s="3"/>
    </row>
    <row r="637" spans="1:24">
      <c r="A637" s="3"/>
      <c r="B637" s="3"/>
      <c r="C637" s="3"/>
      <c r="D637" s="3"/>
      <c r="E637" s="79"/>
      <c r="F637" s="3"/>
      <c r="G637" s="77" t="e">
        <f>VLOOKUP($F$1&amp;F637,定价因子!E:F,2,0)</f>
        <v>#N/A</v>
      </c>
      <c r="H637" s="3"/>
      <c r="I637" s="77" t="e">
        <f>VLOOKUP($H$1&amp;H637,定价因子!E:F,2,0)</f>
        <v>#N/A</v>
      </c>
      <c r="J637" s="3"/>
      <c r="K637" s="77" t="e">
        <f>VLOOKUP($J$1&amp;J637,定价因子!E:F,2,0)</f>
        <v>#N/A</v>
      </c>
      <c r="L637" s="3"/>
      <c r="M637" s="77" t="e">
        <f>VLOOKUP($L$1&amp;L637,定价因子!E:F,2,0)</f>
        <v>#N/A</v>
      </c>
      <c r="N637" s="3"/>
      <c r="O637" s="77" t="e">
        <f>VLOOKUP($N$1&amp;N637,定价因子!E:F,2,0)</f>
        <v>#N/A</v>
      </c>
      <c r="P637" s="3"/>
      <c r="Q637" s="55" t="e">
        <f>VLOOKUP($P$1&amp;P637,定价因子!$E:$F,2,0)</f>
        <v>#N/A</v>
      </c>
      <c r="R637" s="3"/>
      <c r="S637" s="77" t="e">
        <f>VLOOKUP($R$1&amp;R637,定价因子!$E:$F,2,0)</f>
        <v>#N/A</v>
      </c>
      <c r="T637" s="61"/>
      <c r="U637" s="63"/>
      <c r="V637" s="63"/>
      <c r="W637" s="63"/>
      <c r="X637" s="3"/>
    </row>
    <row r="638" spans="1:24">
      <c r="A638" s="3"/>
      <c r="B638" s="3"/>
      <c r="C638" s="3"/>
      <c r="D638" s="3"/>
      <c r="E638" s="79"/>
      <c r="F638" s="3"/>
      <c r="G638" s="77" t="e">
        <f>VLOOKUP($F$1&amp;F638,定价因子!E:F,2,0)</f>
        <v>#N/A</v>
      </c>
      <c r="H638" s="3"/>
      <c r="I638" s="77" t="e">
        <f>VLOOKUP($H$1&amp;H638,定价因子!E:F,2,0)</f>
        <v>#N/A</v>
      </c>
      <c r="J638" s="3"/>
      <c r="K638" s="77" t="e">
        <f>VLOOKUP($J$1&amp;J638,定价因子!E:F,2,0)</f>
        <v>#N/A</v>
      </c>
      <c r="L638" s="3"/>
      <c r="M638" s="77" t="e">
        <f>VLOOKUP($L$1&amp;L638,定价因子!E:F,2,0)</f>
        <v>#N/A</v>
      </c>
      <c r="N638" s="3"/>
      <c r="O638" s="77" t="e">
        <f>VLOOKUP($N$1&amp;N638,定价因子!E:F,2,0)</f>
        <v>#N/A</v>
      </c>
      <c r="P638" s="3"/>
      <c r="Q638" s="55" t="e">
        <f>VLOOKUP($P$1&amp;P638,定价因子!$E:$F,2,0)</f>
        <v>#N/A</v>
      </c>
      <c r="R638" s="3"/>
      <c r="S638" s="77" t="e">
        <f>VLOOKUP($R$1&amp;R638,定价因子!$E:$F,2,0)</f>
        <v>#N/A</v>
      </c>
      <c r="T638" s="61"/>
      <c r="U638" s="63"/>
      <c r="V638" s="63"/>
      <c r="W638" s="63"/>
      <c r="X638" s="3"/>
    </row>
    <row r="639" spans="1:24">
      <c r="A639" s="3"/>
      <c r="B639" s="3"/>
      <c r="C639" s="3"/>
      <c r="D639" s="3"/>
      <c r="E639" s="79"/>
      <c r="F639" s="3"/>
      <c r="G639" s="77" t="e">
        <f>VLOOKUP($F$1&amp;F639,定价因子!E:F,2,0)</f>
        <v>#N/A</v>
      </c>
      <c r="H639" s="3"/>
      <c r="I639" s="77" t="e">
        <f>VLOOKUP($H$1&amp;H639,定价因子!E:F,2,0)</f>
        <v>#N/A</v>
      </c>
      <c r="J639" s="3"/>
      <c r="K639" s="77" t="e">
        <f>VLOOKUP($J$1&amp;J639,定价因子!E:F,2,0)</f>
        <v>#N/A</v>
      </c>
      <c r="L639" s="3"/>
      <c r="M639" s="77" t="e">
        <f>VLOOKUP($L$1&amp;L639,定价因子!E:F,2,0)</f>
        <v>#N/A</v>
      </c>
      <c r="N639" s="3"/>
      <c r="O639" s="77" t="e">
        <f>VLOOKUP($N$1&amp;N639,定价因子!E:F,2,0)</f>
        <v>#N/A</v>
      </c>
      <c r="P639" s="3"/>
      <c r="Q639" s="55" t="e">
        <f>VLOOKUP($P$1&amp;P639,定价因子!$E:$F,2,0)</f>
        <v>#N/A</v>
      </c>
      <c r="R639" s="3"/>
      <c r="S639" s="77" t="e">
        <f>VLOOKUP($R$1&amp;R639,定价因子!$E:$F,2,0)</f>
        <v>#N/A</v>
      </c>
      <c r="T639" s="61"/>
      <c r="U639" s="63"/>
      <c r="V639" s="63"/>
      <c r="W639" s="63"/>
      <c r="X639" s="3"/>
    </row>
    <row r="640" spans="1:24">
      <c r="A640" s="3"/>
      <c r="B640" s="3"/>
      <c r="C640" s="3"/>
      <c r="D640" s="3"/>
      <c r="E640" s="79"/>
      <c r="F640" s="3"/>
      <c r="G640" s="77" t="e">
        <f>VLOOKUP($F$1&amp;F640,定价因子!E:F,2,0)</f>
        <v>#N/A</v>
      </c>
      <c r="H640" s="3"/>
      <c r="I640" s="77" t="e">
        <f>VLOOKUP($H$1&amp;H640,定价因子!E:F,2,0)</f>
        <v>#N/A</v>
      </c>
      <c r="J640" s="3"/>
      <c r="K640" s="77" t="e">
        <f>VLOOKUP($J$1&amp;J640,定价因子!E:F,2,0)</f>
        <v>#N/A</v>
      </c>
      <c r="L640" s="3"/>
      <c r="M640" s="77" t="e">
        <f>VLOOKUP($L$1&amp;L640,定价因子!E:F,2,0)</f>
        <v>#N/A</v>
      </c>
      <c r="N640" s="3"/>
      <c r="O640" s="77" t="e">
        <f>VLOOKUP($N$1&amp;N640,定价因子!E:F,2,0)</f>
        <v>#N/A</v>
      </c>
      <c r="P640" s="3"/>
      <c r="Q640" s="55" t="e">
        <f>VLOOKUP($P$1&amp;P640,定价因子!$E:$F,2,0)</f>
        <v>#N/A</v>
      </c>
      <c r="R640" s="3"/>
      <c r="S640" s="77" t="e">
        <f>VLOOKUP($R$1&amp;R640,定价因子!$E:$F,2,0)</f>
        <v>#N/A</v>
      </c>
      <c r="T640" s="61"/>
      <c r="U640" s="63"/>
      <c r="V640" s="63"/>
      <c r="W640" s="63"/>
      <c r="X640" s="3"/>
    </row>
    <row r="641" spans="1:24">
      <c r="A641" s="3"/>
      <c r="B641" s="3"/>
      <c r="C641" s="3"/>
      <c r="D641" s="3"/>
      <c r="E641" s="79"/>
      <c r="F641" s="3"/>
      <c r="G641" s="77" t="e">
        <f>VLOOKUP($F$1&amp;F641,定价因子!E:F,2,0)</f>
        <v>#N/A</v>
      </c>
      <c r="H641" s="3"/>
      <c r="I641" s="77" t="e">
        <f>VLOOKUP($H$1&amp;H641,定价因子!E:F,2,0)</f>
        <v>#N/A</v>
      </c>
      <c r="J641" s="3"/>
      <c r="K641" s="77" t="e">
        <f>VLOOKUP($J$1&amp;J641,定价因子!E:F,2,0)</f>
        <v>#N/A</v>
      </c>
      <c r="L641" s="3"/>
      <c r="M641" s="77" t="e">
        <f>VLOOKUP($L$1&amp;L641,定价因子!E:F,2,0)</f>
        <v>#N/A</v>
      </c>
      <c r="N641" s="3"/>
      <c r="O641" s="77" t="e">
        <f>VLOOKUP($N$1&amp;N641,定价因子!E:F,2,0)</f>
        <v>#N/A</v>
      </c>
      <c r="P641" s="3"/>
      <c r="Q641" s="55" t="e">
        <f>VLOOKUP($P$1&amp;P641,定价因子!$E:$F,2,0)</f>
        <v>#N/A</v>
      </c>
      <c r="R641" s="3"/>
      <c r="S641" s="77" t="e">
        <f>VLOOKUP($R$1&amp;R641,定价因子!$E:$F,2,0)</f>
        <v>#N/A</v>
      </c>
      <c r="T641" s="61"/>
      <c r="U641" s="63"/>
      <c r="V641" s="63"/>
      <c r="W641" s="63"/>
      <c r="X641" s="3"/>
    </row>
    <row r="642" spans="1:24">
      <c r="A642" s="3"/>
      <c r="B642" s="3"/>
      <c r="C642" s="3"/>
      <c r="D642" s="3"/>
      <c r="E642" s="79"/>
      <c r="F642" s="3"/>
      <c r="G642" s="77" t="e">
        <f>VLOOKUP($F$1&amp;F642,定价因子!E:F,2,0)</f>
        <v>#N/A</v>
      </c>
      <c r="H642" s="3"/>
      <c r="I642" s="77" t="e">
        <f>VLOOKUP($H$1&amp;H642,定价因子!E:F,2,0)</f>
        <v>#N/A</v>
      </c>
      <c r="J642" s="3"/>
      <c r="K642" s="77" t="e">
        <f>VLOOKUP($J$1&amp;J642,定价因子!E:F,2,0)</f>
        <v>#N/A</v>
      </c>
      <c r="L642" s="3"/>
      <c r="M642" s="77" t="e">
        <f>VLOOKUP($L$1&amp;L642,定价因子!E:F,2,0)</f>
        <v>#N/A</v>
      </c>
      <c r="N642" s="3"/>
      <c r="O642" s="77" t="e">
        <f>VLOOKUP($N$1&amp;N642,定价因子!E:F,2,0)</f>
        <v>#N/A</v>
      </c>
      <c r="P642" s="3"/>
      <c r="Q642" s="55" t="e">
        <f>VLOOKUP($P$1&amp;P642,定价因子!$E:$F,2,0)</f>
        <v>#N/A</v>
      </c>
      <c r="R642" s="3"/>
      <c r="S642" s="77" t="e">
        <f>VLOOKUP($R$1&amp;R642,定价因子!$E:$F,2,0)</f>
        <v>#N/A</v>
      </c>
      <c r="T642" s="61"/>
      <c r="U642" s="63"/>
      <c r="V642" s="63"/>
      <c r="W642" s="63"/>
      <c r="X642" s="3"/>
    </row>
    <row r="643" spans="1:24">
      <c r="A643" s="3"/>
      <c r="B643" s="3"/>
      <c r="C643" s="3"/>
      <c r="D643" s="3"/>
      <c r="E643" s="79"/>
      <c r="F643" s="3"/>
      <c r="G643" s="77" t="e">
        <f>VLOOKUP($F$1&amp;F643,定价因子!E:F,2,0)</f>
        <v>#N/A</v>
      </c>
      <c r="H643" s="3"/>
      <c r="I643" s="77" t="e">
        <f>VLOOKUP($H$1&amp;H643,定价因子!E:F,2,0)</f>
        <v>#N/A</v>
      </c>
      <c r="J643" s="3"/>
      <c r="K643" s="77" t="e">
        <f>VLOOKUP($J$1&amp;J643,定价因子!E:F,2,0)</f>
        <v>#N/A</v>
      </c>
      <c r="L643" s="3"/>
      <c r="M643" s="77" t="e">
        <f>VLOOKUP($L$1&amp;L643,定价因子!E:F,2,0)</f>
        <v>#N/A</v>
      </c>
      <c r="N643" s="3"/>
      <c r="O643" s="77" t="e">
        <f>VLOOKUP($N$1&amp;N643,定价因子!E:F,2,0)</f>
        <v>#N/A</v>
      </c>
      <c r="P643" s="3"/>
      <c r="Q643" s="55" t="e">
        <f>VLOOKUP($P$1&amp;P643,定价因子!$E:$F,2,0)</f>
        <v>#N/A</v>
      </c>
      <c r="R643" s="3"/>
      <c r="S643" s="77" t="e">
        <f>VLOOKUP($R$1&amp;R643,定价因子!$E:$F,2,0)</f>
        <v>#N/A</v>
      </c>
      <c r="T643" s="61"/>
      <c r="U643" s="63"/>
      <c r="V643" s="63"/>
      <c r="W643" s="63"/>
      <c r="X643" s="3"/>
    </row>
    <row r="644" spans="1:24">
      <c r="A644" s="3"/>
      <c r="B644" s="3"/>
      <c r="C644" s="3"/>
      <c r="D644" s="3"/>
      <c r="E644" s="79"/>
      <c r="F644" s="3"/>
      <c r="G644" s="77" t="e">
        <f>VLOOKUP($F$1&amp;F644,定价因子!E:F,2,0)</f>
        <v>#N/A</v>
      </c>
      <c r="H644" s="3"/>
      <c r="I644" s="77" t="e">
        <f>VLOOKUP($H$1&amp;H644,定价因子!E:F,2,0)</f>
        <v>#N/A</v>
      </c>
      <c r="J644" s="3"/>
      <c r="K644" s="77" t="e">
        <f>VLOOKUP($J$1&amp;J644,定价因子!E:F,2,0)</f>
        <v>#N/A</v>
      </c>
      <c r="L644" s="3"/>
      <c r="M644" s="77" t="e">
        <f>VLOOKUP($L$1&amp;L644,定价因子!E:F,2,0)</f>
        <v>#N/A</v>
      </c>
      <c r="N644" s="3"/>
      <c r="O644" s="77" t="e">
        <f>VLOOKUP($N$1&amp;N644,定价因子!E:F,2,0)</f>
        <v>#N/A</v>
      </c>
      <c r="P644" s="3"/>
      <c r="Q644" s="55" t="e">
        <f>VLOOKUP($P$1&amp;P644,定价因子!$E:$F,2,0)</f>
        <v>#N/A</v>
      </c>
      <c r="R644" s="3"/>
      <c r="S644" s="77" t="e">
        <f>VLOOKUP($R$1&amp;R644,定价因子!$E:$F,2,0)</f>
        <v>#N/A</v>
      </c>
      <c r="T644" s="61"/>
      <c r="U644" s="63"/>
      <c r="V644" s="63"/>
      <c r="W644" s="63"/>
      <c r="X644" s="3"/>
    </row>
    <row r="645" spans="1:24">
      <c r="A645" s="3"/>
      <c r="B645" s="3"/>
      <c r="C645" s="3"/>
      <c r="D645" s="3"/>
      <c r="E645" s="79"/>
      <c r="F645" s="3"/>
      <c r="G645" s="77" t="e">
        <f>VLOOKUP($F$1&amp;F645,定价因子!E:F,2,0)</f>
        <v>#N/A</v>
      </c>
      <c r="H645" s="3"/>
      <c r="I645" s="77" t="e">
        <f>VLOOKUP($H$1&amp;H645,定价因子!E:F,2,0)</f>
        <v>#N/A</v>
      </c>
      <c r="J645" s="3"/>
      <c r="K645" s="77" t="e">
        <f>VLOOKUP($J$1&amp;J645,定价因子!E:F,2,0)</f>
        <v>#N/A</v>
      </c>
      <c r="L645" s="3"/>
      <c r="M645" s="77" t="e">
        <f>VLOOKUP($L$1&amp;L645,定价因子!E:F,2,0)</f>
        <v>#N/A</v>
      </c>
      <c r="N645" s="3"/>
      <c r="O645" s="77" t="e">
        <f>VLOOKUP($N$1&amp;N645,定价因子!E:F,2,0)</f>
        <v>#N/A</v>
      </c>
      <c r="P645" s="3"/>
      <c r="Q645" s="55" t="e">
        <f>VLOOKUP($P$1&amp;P645,定价因子!$E:$F,2,0)</f>
        <v>#N/A</v>
      </c>
      <c r="R645" s="3"/>
      <c r="S645" s="77" t="e">
        <f>VLOOKUP($R$1&amp;R645,定价因子!$E:$F,2,0)</f>
        <v>#N/A</v>
      </c>
      <c r="T645" s="61"/>
      <c r="U645" s="63"/>
      <c r="V645" s="63"/>
      <c r="W645" s="63"/>
      <c r="X645" s="3"/>
    </row>
    <row r="646" spans="1:24">
      <c r="A646" s="3"/>
      <c r="B646" s="3"/>
      <c r="C646" s="3"/>
      <c r="D646" s="3"/>
      <c r="E646" s="79"/>
      <c r="F646" s="3"/>
      <c r="G646" s="77" t="e">
        <f>VLOOKUP($F$1&amp;F646,定价因子!E:F,2,0)</f>
        <v>#N/A</v>
      </c>
      <c r="H646" s="3"/>
      <c r="I646" s="77" t="e">
        <f>VLOOKUP($H$1&amp;H646,定价因子!E:F,2,0)</f>
        <v>#N/A</v>
      </c>
      <c r="J646" s="3"/>
      <c r="K646" s="77" t="e">
        <f>VLOOKUP($J$1&amp;J646,定价因子!E:F,2,0)</f>
        <v>#N/A</v>
      </c>
      <c r="L646" s="3"/>
      <c r="M646" s="77" t="e">
        <f>VLOOKUP($L$1&amp;L646,定价因子!E:F,2,0)</f>
        <v>#N/A</v>
      </c>
      <c r="N646" s="3"/>
      <c r="O646" s="77" t="e">
        <f>VLOOKUP($N$1&amp;N646,定价因子!E:F,2,0)</f>
        <v>#N/A</v>
      </c>
      <c r="P646" s="3"/>
      <c r="Q646" s="55" t="e">
        <f>VLOOKUP($P$1&amp;P646,定价因子!$E:$F,2,0)</f>
        <v>#N/A</v>
      </c>
      <c r="R646" s="3"/>
      <c r="S646" s="77" t="e">
        <f>VLOOKUP($R$1&amp;R646,定价因子!$E:$F,2,0)</f>
        <v>#N/A</v>
      </c>
      <c r="T646" s="61"/>
      <c r="U646" s="63"/>
      <c r="V646" s="63"/>
      <c r="W646" s="63"/>
      <c r="X646" s="3"/>
    </row>
    <row r="647" spans="1:24">
      <c r="A647" s="3"/>
      <c r="B647" s="3"/>
      <c r="C647" s="3"/>
      <c r="D647" s="3"/>
      <c r="E647" s="79"/>
      <c r="F647" s="3"/>
      <c r="G647" s="77" t="e">
        <f>VLOOKUP($F$1&amp;F647,定价因子!E:F,2,0)</f>
        <v>#N/A</v>
      </c>
      <c r="H647" s="3"/>
      <c r="I647" s="77" t="e">
        <f>VLOOKUP($H$1&amp;H647,定价因子!E:F,2,0)</f>
        <v>#N/A</v>
      </c>
      <c r="J647" s="3"/>
      <c r="K647" s="77" t="e">
        <f>VLOOKUP($J$1&amp;J647,定价因子!E:F,2,0)</f>
        <v>#N/A</v>
      </c>
      <c r="L647" s="3"/>
      <c r="M647" s="77" t="e">
        <f>VLOOKUP($L$1&amp;L647,定价因子!E:F,2,0)</f>
        <v>#N/A</v>
      </c>
      <c r="N647" s="3"/>
      <c r="O647" s="77" t="e">
        <f>VLOOKUP($N$1&amp;N647,定价因子!E:F,2,0)</f>
        <v>#N/A</v>
      </c>
      <c r="P647" s="3"/>
      <c r="Q647" s="55" t="e">
        <f>VLOOKUP($P$1&amp;P647,定价因子!$E:$F,2,0)</f>
        <v>#N/A</v>
      </c>
      <c r="R647" s="3"/>
      <c r="S647" s="77" t="e">
        <f>VLOOKUP($R$1&amp;R647,定价因子!$E:$F,2,0)</f>
        <v>#N/A</v>
      </c>
      <c r="T647" s="61"/>
      <c r="U647" s="63"/>
      <c r="V647" s="63"/>
      <c r="W647" s="63"/>
      <c r="X647" s="3"/>
    </row>
    <row r="648" spans="1:24">
      <c r="A648" s="3"/>
      <c r="B648" s="3"/>
      <c r="C648" s="3"/>
      <c r="D648" s="3"/>
      <c r="E648" s="79"/>
      <c r="F648" s="3"/>
      <c r="G648" s="77" t="e">
        <f>VLOOKUP($F$1&amp;F648,定价因子!E:F,2,0)</f>
        <v>#N/A</v>
      </c>
      <c r="H648" s="3"/>
      <c r="I648" s="77" t="e">
        <f>VLOOKUP($H$1&amp;H648,定价因子!E:F,2,0)</f>
        <v>#N/A</v>
      </c>
      <c r="J648" s="3"/>
      <c r="K648" s="77" t="e">
        <f>VLOOKUP($J$1&amp;J648,定价因子!E:F,2,0)</f>
        <v>#N/A</v>
      </c>
      <c r="L648" s="3"/>
      <c r="M648" s="77" t="e">
        <f>VLOOKUP($L$1&amp;L648,定价因子!E:F,2,0)</f>
        <v>#N/A</v>
      </c>
      <c r="N648" s="3"/>
      <c r="O648" s="77" t="e">
        <f>VLOOKUP($N$1&amp;N648,定价因子!E:F,2,0)</f>
        <v>#N/A</v>
      </c>
      <c r="P648" s="3"/>
      <c r="Q648" s="55" t="e">
        <f>VLOOKUP($P$1&amp;P648,定价因子!$E:$F,2,0)</f>
        <v>#N/A</v>
      </c>
      <c r="R648" s="3"/>
      <c r="S648" s="77" t="e">
        <f>VLOOKUP($R$1&amp;R648,定价因子!$E:$F,2,0)</f>
        <v>#N/A</v>
      </c>
      <c r="T648" s="61"/>
      <c r="U648" s="63"/>
      <c r="V648" s="63"/>
      <c r="W648" s="63"/>
      <c r="X648" s="3"/>
    </row>
    <row r="649" spans="1:24">
      <c r="A649" s="3"/>
      <c r="B649" s="3"/>
      <c r="C649" s="3"/>
      <c r="D649" s="3"/>
      <c r="E649" s="79"/>
      <c r="F649" s="3"/>
      <c r="G649" s="77" t="e">
        <f>VLOOKUP($F$1&amp;F649,定价因子!E:F,2,0)</f>
        <v>#N/A</v>
      </c>
      <c r="H649" s="3"/>
      <c r="I649" s="77" t="e">
        <f>VLOOKUP($H$1&amp;H649,定价因子!E:F,2,0)</f>
        <v>#N/A</v>
      </c>
      <c r="J649" s="3"/>
      <c r="K649" s="77" t="e">
        <f>VLOOKUP($J$1&amp;J649,定价因子!E:F,2,0)</f>
        <v>#N/A</v>
      </c>
      <c r="L649" s="3"/>
      <c r="M649" s="77" t="e">
        <f>VLOOKUP($L$1&amp;L649,定价因子!E:F,2,0)</f>
        <v>#N/A</v>
      </c>
      <c r="N649" s="3"/>
      <c r="O649" s="77" t="e">
        <f>VLOOKUP($N$1&amp;N649,定价因子!E:F,2,0)</f>
        <v>#N/A</v>
      </c>
      <c r="P649" s="3"/>
      <c r="Q649" s="55" t="e">
        <f>VLOOKUP($P$1&amp;P649,定价因子!$E:$F,2,0)</f>
        <v>#N/A</v>
      </c>
      <c r="R649" s="3"/>
      <c r="S649" s="77" t="e">
        <f>VLOOKUP($R$1&amp;R649,定价因子!$E:$F,2,0)</f>
        <v>#N/A</v>
      </c>
      <c r="T649" s="61"/>
      <c r="U649" s="63"/>
      <c r="V649" s="63"/>
      <c r="W649" s="63"/>
      <c r="X649" s="3"/>
    </row>
    <row r="650" spans="1:24">
      <c r="A650" s="3"/>
      <c r="B650" s="3"/>
      <c r="C650" s="3"/>
      <c r="D650" s="3"/>
      <c r="E650" s="79"/>
      <c r="F650" s="3"/>
      <c r="G650" s="77" t="e">
        <f>VLOOKUP($F$1&amp;F650,定价因子!E:F,2,0)</f>
        <v>#N/A</v>
      </c>
      <c r="H650" s="3"/>
      <c r="I650" s="77" t="e">
        <f>VLOOKUP($H$1&amp;H650,定价因子!E:F,2,0)</f>
        <v>#N/A</v>
      </c>
      <c r="J650" s="3"/>
      <c r="K650" s="77" t="e">
        <f>VLOOKUP($J$1&amp;J650,定价因子!E:F,2,0)</f>
        <v>#N/A</v>
      </c>
      <c r="L650" s="3"/>
      <c r="M650" s="77" t="e">
        <f>VLOOKUP($L$1&amp;L650,定价因子!E:F,2,0)</f>
        <v>#N/A</v>
      </c>
      <c r="N650" s="3"/>
      <c r="O650" s="77" t="e">
        <f>VLOOKUP($N$1&amp;N650,定价因子!E:F,2,0)</f>
        <v>#N/A</v>
      </c>
      <c r="P650" s="3"/>
      <c r="Q650" s="55" t="e">
        <f>VLOOKUP($P$1&amp;P650,定价因子!$E:$F,2,0)</f>
        <v>#N/A</v>
      </c>
      <c r="R650" s="3"/>
      <c r="S650" s="77" t="e">
        <f>VLOOKUP($R$1&amp;R650,定价因子!$E:$F,2,0)</f>
        <v>#N/A</v>
      </c>
      <c r="T650" s="61"/>
      <c r="U650" s="63"/>
      <c r="V650" s="63"/>
      <c r="W650" s="63"/>
      <c r="X650" s="3"/>
    </row>
    <row r="651" spans="1:24">
      <c r="A651" s="3"/>
      <c r="B651" s="3"/>
      <c r="C651" s="3"/>
      <c r="D651" s="3"/>
      <c r="E651" s="79"/>
      <c r="F651" s="3"/>
      <c r="G651" s="77" t="e">
        <f>VLOOKUP($F$1&amp;F651,定价因子!E:F,2,0)</f>
        <v>#N/A</v>
      </c>
      <c r="H651" s="3"/>
      <c r="I651" s="77" t="e">
        <f>VLOOKUP($H$1&amp;H651,定价因子!E:F,2,0)</f>
        <v>#N/A</v>
      </c>
      <c r="J651" s="3"/>
      <c r="K651" s="77" t="e">
        <f>VLOOKUP($J$1&amp;J651,定价因子!E:F,2,0)</f>
        <v>#N/A</v>
      </c>
      <c r="L651" s="3"/>
      <c r="M651" s="77" t="e">
        <f>VLOOKUP($L$1&amp;L651,定价因子!E:F,2,0)</f>
        <v>#N/A</v>
      </c>
      <c r="N651" s="3"/>
      <c r="O651" s="77" t="e">
        <f>VLOOKUP($N$1&amp;N651,定价因子!E:F,2,0)</f>
        <v>#N/A</v>
      </c>
      <c r="P651" s="3"/>
      <c r="Q651" s="55" t="e">
        <f>VLOOKUP($P$1&amp;P651,定价因子!$E:$F,2,0)</f>
        <v>#N/A</v>
      </c>
      <c r="R651" s="3"/>
      <c r="S651" s="77" t="e">
        <f>VLOOKUP($R$1&amp;R651,定价因子!$E:$F,2,0)</f>
        <v>#N/A</v>
      </c>
      <c r="T651" s="61"/>
      <c r="U651" s="63"/>
      <c r="V651" s="63"/>
      <c r="W651" s="63"/>
      <c r="X651" s="3"/>
    </row>
    <row r="652" spans="1:24">
      <c r="A652" s="3"/>
      <c r="B652" s="3"/>
      <c r="C652" s="3"/>
      <c r="D652" s="3"/>
      <c r="E652" s="79"/>
      <c r="F652" s="3"/>
      <c r="G652" s="77" t="e">
        <f>VLOOKUP($F$1&amp;F652,定价因子!E:F,2,0)</f>
        <v>#N/A</v>
      </c>
      <c r="H652" s="3"/>
      <c r="I652" s="77" t="e">
        <f>VLOOKUP($H$1&amp;H652,定价因子!E:F,2,0)</f>
        <v>#N/A</v>
      </c>
      <c r="J652" s="3"/>
      <c r="K652" s="77" t="e">
        <f>VLOOKUP($J$1&amp;J652,定价因子!E:F,2,0)</f>
        <v>#N/A</v>
      </c>
      <c r="L652" s="3"/>
      <c r="M652" s="77" t="e">
        <f>VLOOKUP($L$1&amp;L652,定价因子!E:F,2,0)</f>
        <v>#N/A</v>
      </c>
      <c r="N652" s="3"/>
      <c r="O652" s="77" t="e">
        <f>VLOOKUP($N$1&amp;N652,定价因子!E:F,2,0)</f>
        <v>#N/A</v>
      </c>
      <c r="P652" s="3"/>
      <c r="Q652" s="55" t="e">
        <f>VLOOKUP($P$1&amp;P652,定价因子!$E:$F,2,0)</f>
        <v>#N/A</v>
      </c>
      <c r="R652" s="3"/>
      <c r="S652" s="77" t="e">
        <f>VLOOKUP($R$1&amp;R652,定价因子!$E:$F,2,0)</f>
        <v>#N/A</v>
      </c>
      <c r="T652" s="61"/>
      <c r="U652" s="63"/>
      <c r="V652" s="63"/>
      <c r="W652" s="63"/>
      <c r="X652" s="3"/>
    </row>
    <row r="653" spans="1:24">
      <c r="A653" s="3"/>
      <c r="B653" s="3"/>
      <c r="C653" s="3"/>
      <c r="D653" s="3"/>
      <c r="E653" s="79"/>
      <c r="F653" s="3"/>
      <c r="G653" s="77" t="e">
        <f>VLOOKUP($F$1&amp;F653,定价因子!E:F,2,0)</f>
        <v>#N/A</v>
      </c>
      <c r="H653" s="3"/>
      <c r="I653" s="77" t="e">
        <f>VLOOKUP($H$1&amp;H653,定价因子!E:F,2,0)</f>
        <v>#N/A</v>
      </c>
      <c r="J653" s="3"/>
      <c r="K653" s="77" t="e">
        <f>VLOOKUP($J$1&amp;J653,定价因子!E:F,2,0)</f>
        <v>#N/A</v>
      </c>
      <c r="L653" s="3"/>
      <c r="M653" s="77" t="e">
        <f>VLOOKUP($L$1&amp;L653,定价因子!E:F,2,0)</f>
        <v>#N/A</v>
      </c>
      <c r="N653" s="3"/>
      <c r="O653" s="77" t="e">
        <f>VLOOKUP($N$1&amp;N653,定价因子!E:F,2,0)</f>
        <v>#N/A</v>
      </c>
      <c r="P653" s="3"/>
      <c r="Q653" s="55" t="e">
        <f>VLOOKUP($P$1&amp;P653,定价因子!$E:$F,2,0)</f>
        <v>#N/A</v>
      </c>
      <c r="R653" s="3"/>
      <c r="S653" s="77" t="e">
        <f>VLOOKUP($R$1&amp;R653,定价因子!$E:$F,2,0)</f>
        <v>#N/A</v>
      </c>
      <c r="T653" s="61"/>
      <c r="U653" s="63"/>
      <c r="V653" s="63"/>
      <c r="W653" s="63"/>
      <c r="X653" s="3"/>
    </row>
    <row r="654" spans="1:24">
      <c r="A654" s="3"/>
      <c r="B654" s="3"/>
      <c r="C654" s="3"/>
      <c r="D654" s="3"/>
      <c r="E654" s="79"/>
      <c r="F654" s="3"/>
      <c r="G654" s="77" t="e">
        <f>VLOOKUP($F$1&amp;F654,定价因子!E:F,2,0)</f>
        <v>#N/A</v>
      </c>
      <c r="H654" s="3"/>
      <c r="I654" s="77" t="e">
        <f>VLOOKUP($H$1&amp;H654,定价因子!E:F,2,0)</f>
        <v>#N/A</v>
      </c>
      <c r="J654" s="3"/>
      <c r="K654" s="77" t="e">
        <f>VLOOKUP($J$1&amp;J654,定价因子!E:F,2,0)</f>
        <v>#N/A</v>
      </c>
      <c r="L654" s="3"/>
      <c r="M654" s="77" t="e">
        <f>VLOOKUP($L$1&amp;L654,定价因子!E:F,2,0)</f>
        <v>#N/A</v>
      </c>
      <c r="N654" s="3"/>
      <c r="O654" s="77" t="e">
        <f>VLOOKUP($N$1&amp;N654,定价因子!E:F,2,0)</f>
        <v>#N/A</v>
      </c>
      <c r="P654" s="3"/>
      <c r="Q654" s="55" t="e">
        <f>VLOOKUP($P$1&amp;P654,定价因子!$E:$F,2,0)</f>
        <v>#N/A</v>
      </c>
      <c r="R654" s="3"/>
      <c r="S654" s="77" t="e">
        <f>VLOOKUP($R$1&amp;R654,定价因子!$E:$F,2,0)</f>
        <v>#N/A</v>
      </c>
      <c r="T654" s="61"/>
      <c r="U654" s="63"/>
      <c r="V654" s="63"/>
      <c r="W654" s="63"/>
      <c r="X654" s="3"/>
    </row>
    <row r="655" spans="1:24">
      <c r="A655" s="3"/>
      <c r="B655" s="3"/>
      <c r="C655" s="3"/>
      <c r="D655" s="3"/>
      <c r="E655" s="79"/>
      <c r="F655" s="3"/>
      <c r="G655" s="77" t="e">
        <f>VLOOKUP($F$1&amp;F655,定价因子!E:F,2,0)</f>
        <v>#N/A</v>
      </c>
      <c r="H655" s="3"/>
      <c r="I655" s="77" t="e">
        <f>VLOOKUP($H$1&amp;H655,定价因子!E:F,2,0)</f>
        <v>#N/A</v>
      </c>
      <c r="J655" s="3"/>
      <c r="K655" s="77" t="e">
        <f>VLOOKUP($J$1&amp;J655,定价因子!E:F,2,0)</f>
        <v>#N/A</v>
      </c>
      <c r="L655" s="3"/>
      <c r="M655" s="77" t="e">
        <f>VLOOKUP($L$1&amp;L655,定价因子!E:F,2,0)</f>
        <v>#N/A</v>
      </c>
      <c r="N655" s="3"/>
      <c r="O655" s="77" t="e">
        <f>VLOOKUP($N$1&amp;N655,定价因子!E:F,2,0)</f>
        <v>#N/A</v>
      </c>
      <c r="P655" s="3"/>
      <c r="Q655" s="55" t="e">
        <f>VLOOKUP($P$1&amp;P655,定价因子!$E:$F,2,0)</f>
        <v>#N/A</v>
      </c>
      <c r="R655" s="3"/>
      <c r="S655" s="77" t="e">
        <f>VLOOKUP($R$1&amp;R655,定价因子!$E:$F,2,0)</f>
        <v>#N/A</v>
      </c>
      <c r="T655" s="61"/>
      <c r="U655" s="63"/>
      <c r="V655" s="63"/>
      <c r="W655" s="63"/>
      <c r="X655" s="3"/>
    </row>
    <row r="656" spans="1:24">
      <c r="A656" s="3"/>
      <c r="B656" s="3"/>
      <c r="C656" s="3"/>
      <c r="D656" s="3"/>
      <c r="E656" s="79"/>
      <c r="F656" s="3"/>
      <c r="G656" s="77" t="e">
        <f>VLOOKUP($F$1&amp;F656,定价因子!E:F,2,0)</f>
        <v>#N/A</v>
      </c>
      <c r="H656" s="3"/>
      <c r="I656" s="77" t="e">
        <f>VLOOKUP($H$1&amp;H656,定价因子!E:F,2,0)</f>
        <v>#N/A</v>
      </c>
      <c r="J656" s="3"/>
      <c r="K656" s="77" t="e">
        <f>VLOOKUP($J$1&amp;J656,定价因子!E:F,2,0)</f>
        <v>#N/A</v>
      </c>
      <c r="L656" s="3"/>
      <c r="M656" s="77" t="e">
        <f>VLOOKUP($L$1&amp;L656,定价因子!E:F,2,0)</f>
        <v>#N/A</v>
      </c>
      <c r="N656" s="3"/>
      <c r="O656" s="77" t="e">
        <f>VLOOKUP($N$1&amp;N656,定价因子!E:F,2,0)</f>
        <v>#N/A</v>
      </c>
      <c r="P656" s="3"/>
      <c r="Q656" s="55" t="e">
        <f>VLOOKUP($P$1&amp;P656,定价因子!$E:$F,2,0)</f>
        <v>#N/A</v>
      </c>
      <c r="R656" s="3"/>
      <c r="S656" s="77" t="e">
        <f>VLOOKUP($R$1&amp;R656,定价因子!$E:$F,2,0)</f>
        <v>#N/A</v>
      </c>
      <c r="T656" s="61"/>
      <c r="U656" s="63"/>
      <c r="V656" s="63"/>
      <c r="W656" s="63"/>
      <c r="X656" s="3"/>
    </row>
    <row r="657" spans="1:24">
      <c r="A657" s="3"/>
      <c r="B657" s="3"/>
      <c r="C657" s="3"/>
      <c r="D657" s="3"/>
      <c r="E657" s="79"/>
      <c r="F657" s="3"/>
      <c r="G657" s="77" t="e">
        <f>VLOOKUP($F$1&amp;F657,定价因子!E:F,2,0)</f>
        <v>#N/A</v>
      </c>
      <c r="H657" s="3"/>
      <c r="I657" s="77" t="e">
        <f>VLOOKUP($H$1&amp;H657,定价因子!E:F,2,0)</f>
        <v>#N/A</v>
      </c>
      <c r="J657" s="3"/>
      <c r="K657" s="77" t="e">
        <f>VLOOKUP($J$1&amp;J657,定价因子!E:F,2,0)</f>
        <v>#N/A</v>
      </c>
      <c r="L657" s="3"/>
      <c r="M657" s="77" t="e">
        <f>VLOOKUP($L$1&amp;L657,定价因子!E:F,2,0)</f>
        <v>#N/A</v>
      </c>
      <c r="N657" s="3"/>
      <c r="O657" s="77" t="e">
        <f>VLOOKUP($N$1&amp;N657,定价因子!E:F,2,0)</f>
        <v>#N/A</v>
      </c>
      <c r="P657" s="3"/>
      <c r="Q657" s="55" t="e">
        <f>VLOOKUP($P$1&amp;P657,定价因子!$E:$F,2,0)</f>
        <v>#N/A</v>
      </c>
      <c r="R657" s="3"/>
      <c r="S657" s="77" t="e">
        <f>VLOOKUP($R$1&amp;R657,定价因子!$E:$F,2,0)</f>
        <v>#N/A</v>
      </c>
      <c r="T657" s="61"/>
      <c r="U657" s="63"/>
      <c r="V657" s="63"/>
      <c r="W657" s="63"/>
      <c r="X657" s="3"/>
    </row>
    <row r="658" spans="1:24">
      <c r="A658" s="3"/>
      <c r="B658" s="3"/>
      <c r="C658" s="3"/>
      <c r="D658" s="3"/>
      <c r="E658" s="79"/>
      <c r="F658" s="3"/>
      <c r="G658" s="77" t="e">
        <f>VLOOKUP($F$1&amp;F658,定价因子!E:F,2,0)</f>
        <v>#N/A</v>
      </c>
      <c r="H658" s="3"/>
      <c r="I658" s="77" t="e">
        <f>VLOOKUP($H$1&amp;H658,定价因子!E:F,2,0)</f>
        <v>#N/A</v>
      </c>
      <c r="J658" s="3"/>
      <c r="K658" s="77" t="e">
        <f>VLOOKUP($J$1&amp;J658,定价因子!E:F,2,0)</f>
        <v>#N/A</v>
      </c>
      <c r="L658" s="3"/>
      <c r="M658" s="77" t="e">
        <f>VLOOKUP($L$1&amp;L658,定价因子!E:F,2,0)</f>
        <v>#N/A</v>
      </c>
      <c r="N658" s="3"/>
      <c r="O658" s="77" t="e">
        <f>VLOOKUP($N$1&amp;N658,定价因子!E:F,2,0)</f>
        <v>#N/A</v>
      </c>
      <c r="P658" s="3"/>
      <c r="Q658" s="55" t="e">
        <f>VLOOKUP($P$1&amp;P658,定价因子!$E:$F,2,0)</f>
        <v>#N/A</v>
      </c>
      <c r="R658" s="3"/>
      <c r="S658" s="77" t="e">
        <f>VLOOKUP($R$1&amp;R658,定价因子!$E:$F,2,0)</f>
        <v>#N/A</v>
      </c>
      <c r="T658" s="61"/>
      <c r="U658" s="63"/>
      <c r="V658" s="63"/>
      <c r="W658" s="63"/>
      <c r="X658" s="3"/>
    </row>
    <row r="659" spans="1:24">
      <c r="A659" s="3"/>
      <c r="B659" s="3"/>
      <c r="C659" s="3"/>
      <c r="D659" s="3"/>
      <c r="E659" s="79"/>
      <c r="F659" s="3"/>
      <c r="G659" s="77" t="e">
        <f>VLOOKUP($F$1&amp;F659,定价因子!E:F,2,0)</f>
        <v>#N/A</v>
      </c>
      <c r="H659" s="3"/>
      <c r="I659" s="77" t="e">
        <f>VLOOKUP($H$1&amp;H659,定价因子!E:F,2,0)</f>
        <v>#N/A</v>
      </c>
      <c r="J659" s="3"/>
      <c r="K659" s="77" t="e">
        <f>VLOOKUP($J$1&amp;J659,定价因子!E:F,2,0)</f>
        <v>#N/A</v>
      </c>
      <c r="L659" s="3"/>
      <c r="M659" s="77" t="e">
        <f>VLOOKUP($L$1&amp;L659,定价因子!E:F,2,0)</f>
        <v>#N/A</v>
      </c>
      <c r="N659" s="3"/>
      <c r="O659" s="77" t="e">
        <f>VLOOKUP($N$1&amp;N659,定价因子!E:F,2,0)</f>
        <v>#N/A</v>
      </c>
      <c r="P659" s="3"/>
      <c r="Q659" s="55" t="e">
        <f>VLOOKUP($P$1&amp;P659,定价因子!$E:$F,2,0)</f>
        <v>#N/A</v>
      </c>
      <c r="R659" s="3"/>
      <c r="S659" s="77" t="e">
        <f>VLOOKUP($R$1&amp;R659,定价因子!$E:$F,2,0)</f>
        <v>#N/A</v>
      </c>
      <c r="T659" s="61"/>
      <c r="U659" s="63"/>
      <c r="V659" s="63"/>
      <c r="W659" s="63"/>
      <c r="X659" s="3"/>
    </row>
    <row r="660" spans="1:24">
      <c r="A660" s="3"/>
      <c r="B660" s="3"/>
      <c r="C660" s="3"/>
      <c r="D660" s="3"/>
      <c r="E660" s="79"/>
      <c r="F660" s="3"/>
      <c r="G660" s="77" t="e">
        <f>VLOOKUP($F$1&amp;F660,定价因子!E:F,2,0)</f>
        <v>#N/A</v>
      </c>
      <c r="H660" s="3"/>
      <c r="I660" s="77" t="e">
        <f>VLOOKUP($H$1&amp;H660,定价因子!E:F,2,0)</f>
        <v>#N/A</v>
      </c>
      <c r="J660" s="3"/>
      <c r="K660" s="77" t="e">
        <f>VLOOKUP($J$1&amp;J660,定价因子!E:F,2,0)</f>
        <v>#N/A</v>
      </c>
      <c r="L660" s="3"/>
      <c r="M660" s="77" t="e">
        <f>VLOOKUP($L$1&amp;L660,定价因子!E:F,2,0)</f>
        <v>#N/A</v>
      </c>
      <c r="N660" s="3"/>
      <c r="O660" s="77" t="e">
        <f>VLOOKUP($N$1&amp;N660,定价因子!E:F,2,0)</f>
        <v>#N/A</v>
      </c>
      <c r="P660" s="3"/>
      <c r="Q660" s="55" t="e">
        <f>VLOOKUP($P$1&amp;P660,定价因子!$E:$F,2,0)</f>
        <v>#N/A</v>
      </c>
      <c r="R660" s="3"/>
      <c r="S660" s="77" t="e">
        <f>VLOOKUP($R$1&amp;R660,定价因子!$E:$F,2,0)</f>
        <v>#N/A</v>
      </c>
      <c r="T660" s="61"/>
      <c r="U660" s="63"/>
      <c r="V660" s="63"/>
      <c r="W660" s="63"/>
      <c r="X660" s="3"/>
    </row>
    <row r="661" spans="1:24">
      <c r="A661" s="3"/>
      <c r="B661" s="3"/>
      <c r="C661" s="3"/>
      <c r="D661" s="3"/>
      <c r="E661" s="79"/>
      <c r="F661" s="3"/>
      <c r="G661" s="77" t="e">
        <f>VLOOKUP($F$1&amp;F661,定价因子!E:F,2,0)</f>
        <v>#N/A</v>
      </c>
      <c r="H661" s="3"/>
      <c r="I661" s="77" t="e">
        <f>VLOOKUP($H$1&amp;H661,定价因子!E:F,2,0)</f>
        <v>#N/A</v>
      </c>
      <c r="J661" s="3"/>
      <c r="K661" s="77" t="e">
        <f>VLOOKUP($J$1&amp;J661,定价因子!E:F,2,0)</f>
        <v>#N/A</v>
      </c>
      <c r="L661" s="3"/>
      <c r="M661" s="77" t="e">
        <f>VLOOKUP($L$1&amp;L661,定价因子!E:F,2,0)</f>
        <v>#N/A</v>
      </c>
      <c r="N661" s="3"/>
      <c r="O661" s="77" t="e">
        <f>VLOOKUP($N$1&amp;N661,定价因子!E:F,2,0)</f>
        <v>#N/A</v>
      </c>
      <c r="P661" s="3"/>
      <c r="Q661" s="55" t="e">
        <f>VLOOKUP($P$1&amp;P661,定价因子!$E:$F,2,0)</f>
        <v>#N/A</v>
      </c>
      <c r="R661" s="3"/>
      <c r="S661" s="77" t="e">
        <f>VLOOKUP($R$1&amp;R661,定价因子!$E:$F,2,0)</f>
        <v>#N/A</v>
      </c>
      <c r="T661" s="61"/>
      <c r="U661" s="63"/>
      <c r="V661" s="63"/>
      <c r="W661" s="63"/>
      <c r="X661" s="3"/>
    </row>
    <row r="662" spans="1:24">
      <c r="A662" s="3"/>
      <c r="B662" s="3"/>
      <c r="C662" s="3"/>
      <c r="D662" s="3"/>
      <c r="E662" s="79"/>
      <c r="F662" s="3"/>
      <c r="G662" s="77" t="e">
        <f>VLOOKUP($F$1&amp;F662,定价因子!E:F,2,0)</f>
        <v>#N/A</v>
      </c>
      <c r="H662" s="3"/>
      <c r="I662" s="77" t="e">
        <f>VLOOKUP($H$1&amp;H662,定价因子!E:F,2,0)</f>
        <v>#N/A</v>
      </c>
      <c r="J662" s="3"/>
      <c r="K662" s="77" t="e">
        <f>VLOOKUP($J$1&amp;J662,定价因子!E:F,2,0)</f>
        <v>#N/A</v>
      </c>
      <c r="L662" s="3"/>
      <c r="M662" s="77" t="e">
        <f>VLOOKUP($L$1&amp;L662,定价因子!E:F,2,0)</f>
        <v>#N/A</v>
      </c>
      <c r="N662" s="3"/>
      <c r="O662" s="77" t="e">
        <f>VLOOKUP($N$1&amp;N662,定价因子!E:F,2,0)</f>
        <v>#N/A</v>
      </c>
      <c r="P662" s="3"/>
      <c r="Q662" s="55" t="e">
        <f>VLOOKUP($P$1&amp;P662,定价因子!$E:$F,2,0)</f>
        <v>#N/A</v>
      </c>
      <c r="R662" s="3"/>
      <c r="S662" s="77" t="e">
        <f>VLOOKUP($R$1&amp;R662,定价因子!$E:$F,2,0)</f>
        <v>#N/A</v>
      </c>
      <c r="T662" s="61"/>
      <c r="U662" s="63"/>
      <c r="V662" s="63"/>
      <c r="W662" s="63"/>
      <c r="X662" s="3"/>
    </row>
    <row r="663" spans="1:24">
      <c r="A663" s="3"/>
      <c r="B663" s="3"/>
      <c r="C663" s="3"/>
      <c r="D663" s="3"/>
      <c r="E663" s="79"/>
      <c r="F663" s="3"/>
      <c r="G663" s="77" t="e">
        <f>VLOOKUP($F$1&amp;F663,定价因子!E:F,2,0)</f>
        <v>#N/A</v>
      </c>
      <c r="H663" s="3"/>
      <c r="I663" s="77" t="e">
        <f>VLOOKUP($H$1&amp;H663,定价因子!E:F,2,0)</f>
        <v>#N/A</v>
      </c>
      <c r="J663" s="3"/>
      <c r="K663" s="77" t="e">
        <f>VLOOKUP($J$1&amp;J663,定价因子!E:F,2,0)</f>
        <v>#N/A</v>
      </c>
      <c r="L663" s="3"/>
      <c r="M663" s="77" t="e">
        <f>VLOOKUP($L$1&amp;L663,定价因子!E:F,2,0)</f>
        <v>#N/A</v>
      </c>
      <c r="N663" s="3"/>
      <c r="O663" s="77" t="e">
        <f>VLOOKUP($N$1&amp;N663,定价因子!E:F,2,0)</f>
        <v>#N/A</v>
      </c>
      <c r="P663" s="3"/>
      <c r="Q663" s="55" t="e">
        <f>VLOOKUP($P$1&amp;P663,定价因子!$E:$F,2,0)</f>
        <v>#N/A</v>
      </c>
      <c r="R663" s="3"/>
      <c r="S663" s="77" t="e">
        <f>VLOOKUP($R$1&amp;R663,定价因子!$E:$F,2,0)</f>
        <v>#N/A</v>
      </c>
      <c r="T663" s="61"/>
      <c r="U663" s="63"/>
      <c r="V663" s="63"/>
      <c r="W663" s="63"/>
      <c r="X663" s="3"/>
    </row>
    <row r="664" spans="1:24">
      <c r="A664" s="3"/>
      <c r="B664" s="3"/>
      <c r="C664" s="3"/>
      <c r="D664" s="3"/>
      <c r="E664" s="79"/>
      <c r="F664" s="3"/>
      <c r="G664" s="77" t="e">
        <f>VLOOKUP($F$1&amp;F664,定价因子!E:F,2,0)</f>
        <v>#N/A</v>
      </c>
      <c r="H664" s="3"/>
      <c r="I664" s="77" t="e">
        <f>VLOOKUP($H$1&amp;H664,定价因子!E:F,2,0)</f>
        <v>#N/A</v>
      </c>
      <c r="J664" s="3"/>
      <c r="K664" s="77" t="e">
        <f>VLOOKUP($J$1&amp;J664,定价因子!E:F,2,0)</f>
        <v>#N/A</v>
      </c>
      <c r="L664" s="3"/>
      <c r="M664" s="77" t="e">
        <f>VLOOKUP($L$1&amp;L664,定价因子!E:F,2,0)</f>
        <v>#N/A</v>
      </c>
      <c r="N664" s="3"/>
      <c r="O664" s="77" t="e">
        <f>VLOOKUP($N$1&amp;N664,定价因子!E:F,2,0)</f>
        <v>#N/A</v>
      </c>
      <c r="P664" s="3"/>
      <c r="Q664" s="55" t="e">
        <f>VLOOKUP($P$1&amp;P664,定价因子!$E:$F,2,0)</f>
        <v>#N/A</v>
      </c>
      <c r="R664" s="3"/>
      <c r="S664" s="77" t="e">
        <f>VLOOKUP($R$1&amp;R664,定价因子!$E:$F,2,0)</f>
        <v>#N/A</v>
      </c>
      <c r="T664" s="61"/>
      <c r="U664" s="63"/>
      <c r="V664" s="63"/>
      <c r="W664" s="63"/>
      <c r="X664" s="3"/>
    </row>
    <row r="665" spans="1:24">
      <c r="A665" s="3"/>
      <c r="B665" s="3"/>
      <c r="C665" s="3"/>
      <c r="D665" s="3"/>
      <c r="E665" s="79"/>
      <c r="F665" s="3"/>
      <c r="G665" s="77" t="e">
        <f>VLOOKUP($F$1&amp;F665,定价因子!E:F,2,0)</f>
        <v>#N/A</v>
      </c>
      <c r="H665" s="3"/>
      <c r="I665" s="77" t="e">
        <f>VLOOKUP($H$1&amp;H665,定价因子!E:F,2,0)</f>
        <v>#N/A</v>
      </c>
      <c r="J665" s="3"/>
      <c r="K665" s="77" t="e">
        <f>VLOOKUP($J$1&amp;J665,定价因子!E:F,2,0)</f>
        <v>#N/A</v>
      </c>
      <c r="L665" s="3"/>
      <c r="M665" s="77" t="e">
        <f>VLOOKUP($L$1&amp;L665,定价因子!E:F,2,0)</f>
        <v>#N/A</v>
      </c>
      <c r="N665" s="3"/>
      <c r="O665" s="77" t="e">
        <f>VLOOKUP($N$1&amp;N665,定价因子!E:F,2,0)</f>
        <v>#N/A</v>
      </c>
      <c r="P665" s="3"/>
      <c r="Q665" s="55" t="e">
        <f>VLOOKUP($P$1&amp;P665,定价因子!$E:$F,2,0)</f>
        <v>#N/A</v>
      </c>
      <c r="R665" s="3"/>
      <c r="S665" s="77" t="e">
        <f>VLOOKUP($R$1&amp;R665,定价因子!$E:$F,2,0)</f>
        <v>#N/A</v>
      </c>
      <c r="T665" s="61"/>
      <c r="U665" s="63"/>
      <c r="V665" s="63"/>
      <c r="W665" s="63"/>
      <c r="X665" s="3"/>
    </row>
    <row r="666" spans="1:24">
      <c r="A666" s="3"/>
      <c r="B666" s="3"/>
      <c r="C666" s="3"/>
      <c r="D666" s="3"/>
      <c r="E666" s="79"/>
      <c r="F666" s="3"/>
      <c r="G666" s="77" t="e">
        <f>VLOOKUP($F$1&amp;F666,定价因子!E:F,2,0)</f>
        <v>#N/A</v>
      </c>
      <c r="H666" s="3"/>
      <c r="I666" s="77" t="e">
        <f>VLOOKUP($H$1&amp;H666,定价因子!E:F,2,0)</f>
        <v>#N/A</v>
      </c>
      <c r="J666" s="3"/>
      <c r="K666" s="77" t="e">
        <f>VLOOKUP($J$1&amp;J666,定价因子!E:F,2,0)</f>
        <v>#N/A</v>
      </c>
      <c r="L666" s="3"/>
      <c r="M666" s="77" t="e">
        <f>VLOOKUP($L$1&amp;L666,定价因子!E:F,2,0)</f>
        <v>#N/A</v>
      </c>
      <c r="N666" s="3"/>
      <c r="O666" s="77" t="e">
        <f>VLOOKUP($N$1&amp;N666,定价因子!E:F,2,0)</f>
        <v>#N/A</v>
      </c>
      <c r="P666" s="3"/>
      <c r="Q666" s="55" t="e">
        <f>VLOOKUP($P$1&amp;P666,定价因子!$E:$F,2,0)</f>
        <v>#N/A</v>
      </c>
      <c r="R666" s="3"/>
      <c r="S666" s="77" t="e">
        <f>VLOOKUP($R$1&amp;R666,定价因子!$E:$F,2,0)</f>
        <v>#N/A</v>
      </c>
      <c r="T666" s="61"/>
      <c r="U666" s="63"/>
      <c r="V666" s="63"/>
      <c r="W666" s="63"/>
      <c r="X666" s="3"/>
    </row>
    <row r="667" spans="1:24">
      <c r="A667" s="3"/>
      <c r="B667" s="3"/>
      <c r="C667" s="3"/>
      <c r="D667" s="3"/>
      <c r="E667" s="79"/>
      <c r="F667" s="3"/>
      <c r="G667" s="77" t="e">
        <f>VLOOKUP($F$1&amp;F667,定价因子!E:F,2,0)</f>
        <v>#N/A</v>
      </c>
      <c r="H667" s="3"/>
      <c r="I667" s="77" t="e">
        <f>VLOOKUP($H$1&amp;H667,定价因子!E:F,2,0)</f>
        <v>#N/A</v>
      </c>
      <c r="J667" s="3"/>
      <c r="K667" s="77" t="e">
        <f>VLOOKUP($J$1&amp;J667,定价因子!E:F,2,0)</f>
        <v>#N/A</v>
      </c>
      <c r="L667" s="3"/>
      <c r="M667" s="77" t="e">
        <f>VLOOKUP($L$1&amp;L667,定价因子!E:F,2,0)</f>
        <v>#N/A</v>
      </c>
      <c r="N667" s="3"/>
      <c r="O667" s="77" t="e">
        <f>VLOOKUP($N$1&amp;N667,定价因子!E:F,2,0)</f>
        <v>#N/A</v>
      </c>
      <c r="P667" s="3"/>
      <c r="Q667" s="55" t="e">
        <f>VLOOKUP($P$1&amp;P667,定价因子!$E:$F,2,0)</f>
        <v>#N/A</v>
      </c>
      <c r="R667" s="3"/>
      <c r="S667" s="77" t="e">
        <f>VLOOKUP($R$1&amp;R667,定价因子!$E:$F,2,0)</f>
        <v>#N/A</v>
      </c>
      <c r="T667" s="61"/>
      <c r="U667" s="63"/>
      <c r="V667" s="63"/>
      <c r="W667" s="63"/>
      <c r="X667" s="3"/>
    </row>
    <row r="668" spans="1:24">
      <c r="A668" s="3"/>
      <c r="B668" s="3"/>
      <c r="C668" s="3"/>
      <c r="D668" s="3"/>
      <c r="E668" s="79"/>
      <c r="F668" s="3"/>
      <c r="G668" s="77" t="e">
        <f>VLOOKUP($F$1&amp;F668,定价因子!E:F,2,0)</f>
        <v>#N/A</v>
      </c>
      <c r="H668" s="3"/>
      <c r="I668" s="77" t="e">
        <f>VLOOKUP($H$1&amp;H668,定价因子!E:F,2,0)</f>
        <v>#N/A</v>
      </c>
      <c r="J668" s="3"/>
      <c r="K668" s="77" t="e">
        <f>VLOOKUP($J$1&amp;J668,定价因子!E:F,2,0)</f>
        <v>#N/A</v>
      </c>
      <c r="L668" s="3"/>
      <c r="M668" s="77" t="e">
        <f>VLOOKUP($L$1&amp;L668,定价因子!E:F,2,0)</f>
        <v>#N/A</v>
      </c>
      <c r="N668" s="3"/>
      <c r="O668" s="77" t="e">
        <f>VLOOKUP($N$1&amp;N668,定价因子!E:F,2,0)</f>
        <v>#N/A</v>
      </c>
      <c r="P668" s="3"/>
      <c r="Q668" s="55" t="e">
        <f>VLOOKUP($P$1&amp;P668,定价因子!$E:$F,2,0)</f>
        <v>#N/A</v>
      </c>
      <c r="R668" s="3"/>
      <c r="S668" s="77" t="e">
        <f>VLOOKUP($R$1&amp;R668,定价因子!$E:$F,2,0)</f>
        <v>#N/A</v>
      </c>
      <c r="T668" s="61"/>
      <c r="U668" s="63"/>
      <c r="V668" s="63"/>
      <c r="W668" s="63"/>
      <c r="X668" s="3"/>
    </row>
    <row r="669" spans="1:24">
      <c r="A669" s="3"/>
      <c r="B669" s="3"/>
      <c r="C669" s="3"/>
      <c r="D669" s="3"/>
      <c r="E669" s="79"/>
      <c r="F669" s="3"/>
      <c r="G669" s="77" t="e">
        <f>VLOOKUP($F$1&amp;F669,定价因子!E:F,2,0)</f>
        <v>#N/A</v>
      </c>
      <c r="H669" s="3"/>
      <c r="I669" s="77" t="e">
        <f>VLOOKUP($H$1&amp;H669,定价因子!E:F,2,0)</f>
        <v>#N/A</v>
      </c>
      <c r="J669" s="3"/>
      <c r="K669" s="77" t="e">
        <f>VLOOKUP($J$1&amp;J669,定价因子!E:F,2,0)</f>
        <v>#N/A</v>
      </c>
      <c r="L669" s="3"/>
      <c r="M669" s="77" t="e">
        <f>VLOOKUP($L$1&amp;L669,定价因子!E:F,2,0)</f>
        <v>#N/A</v>
      </c>
      <c r="N669" s="3"/>
      <c r="O669" s="77" t="e">
        <f>VLOOKUP($N$1&amp;N669,定价因子!E:F,2,0)</f>
        <v>#N/A</v>
      </c>
      <c r="P669" s="3"/>
      <c r="Q669" s="55" t="e">
        <f>VLOOKUP($P$1&amp;P669,定价因子!$E:$F,2,0)</f>
        <v>#N/A</v>
      </c>
      <c r="R669" s="3"/>
      <c r="S669" s="77" t="e">
        <f>VLOOKUP($R$1&amp;R669,定价因子!$E:$F,2,0)</f>
        <v>#N/A</v>
      </c>
      <c r="T669" s="61"/>
      <c r="U669" s="63"/>
      <c r="V669" s="63"/>
      <c r="W669" s="63"/>
      <c r="X669" s="3"/>
    </row>
    <row r="670" spans="1:24">
      <c r="A670" s="3"/>
      <c r="B670" s="3"/>
      <c r="C670" s="3"/>
      <c r="D670" s="3"/>
      <c r="E670" s="79"/>
      <c r="F670" s="3"/>
      <c r="G670" s="77" t="e">
        <f>VLOOKUP($F$1&amp;F670,定价因子!E:F,2,0)</f>
        <v>#N/A</v>
      </c>
      <c r="H670" s="3"/>
      <c r="I670" s="77" t="e">
        <f>VLOOKUP($H$1&amp;H670,定价因子!E:F,2,0)</f>
        <v>#N/A</v>
      </c>
      <c r="J670" s="3"/>
      <c r="K670" s="77" t="e">
        <f>VLOOKUP($J$1&amp;J670,定价因子!E:F,2,0)</f>
        <v>#N/A</v>
      </c>
      <c r="L670" s="3"/>
      <c r="M670" s="77" t="e">
        <f>VLOOKUP($L$1&amp;L670,定价因子!E:F,2,0)</f>
        <v>#N/A</v>
      </c>
      <c r="N670" s="3"/>
      <c r="O670" s="77" t="e">
        <f>VLOOKUP($N$1&amp;N670,定价因子!E:F,2,0)</f>
        <v>#N/A</v>
      </c>
      <c r="P670" s="3"/>
      <c r="Q670" s="55" t="e">
        <f>VLOOKUP($P$1&amp;P670,定价因子!$E:$F,2,0)</f>
        <v>#N/A</v>
      </c>
      <c r="R670" s="3"/>
      <c r="S670" s="77" t="e">
        <f>VLOOKUP($R$1&amp;R670,定价因子!$E:$F,2,0)</f>
        <v>#N/A</v>
      </c>
      <c r="T670" s="61"/>
      <c r="U670" s="63"/>
      <c r="V670" s="63"/>
      <c r="W670" s="63"/>
      <c r="X670" s="3"/>
    </row>
    <row r="671" spans="1:24">
      <c r="A671" s="3"/>
      <c r="B671" s="3"/>
      <c r="C671" s="3"/>
      <c r="D671" s="3"/>
      <c r="E671" s="79"/>
      <c r="F671" s="3"/>
      <c r="G671" s="77" t="e">
        <f>VLOOKUP($F$1&amp;F671,定价因子!E:F,2,0)</f>
        <v>#N/A</v>
      </c>
      <c r="H671" s="3"/>
      <c r="I671" s="77" t="e">
        <f>VLOOKUP($H$1&amp;H671,定价因子!E:F,2,0)</f>
        <v>#N/A</v>
      </c>
      <c r="J671" s="3"/>
      <c r="K671" s="77" t="e">
        <f>VLOOKUP($J$1&amp;J671,定价因子!E:F,2,0)</f>
        <v>#N/A</v>
      </c>
      <c r="L671" s="3"/>
      <c r="M671" s="77" t="e">
        <f>VLOOKUP($L$1&amp;L671,定价因子!E:F,2,0)</f>
        <v>#N/A</v>
      </c>
      <c r="N671" s="3"/>
      <c r="O671" s="77" t="e">
        <f>VLOOKUP($N$1&amp;N671,定价因子!E:F,2,0)</f>
        <v>#N/A</v>
      </c>
      <c r="P671" s="3"/>
      <c r="Q671" s="55" t="e">
        <f>VLOOKUP($P$1&amp;P671,定价因子!$E:$F,2,0)</f>
        <v>#N/A</v>
      </c>
      <c r="R671" s="3"/>
      <c r="S671" s="77" t="e">
        <f>VLOOKUP($R$1&amp;R671,定价因子!$E:$F,2,0)</f>
        <v>#N/A</v>
      </c>
      <c r="T671" s="61"/>
      <c r="U671" s="63"/>
      <c r="V671" s="63"/>
      <c r="W671" s="63"/>
      <c r="X671" s="3"/>
    </row>
    <row r="672" spans="1:24">
      <c r="A672" s="3"/>
      <c r="B672" s="3"/>
      <c r="C672" s="3"/>
      <c r="D672" s="3"/>
      <c r="E672" s="79"/>
      <c r="F672" s="3"/>
      <c r="G672" s="77" t="e">
        <f>VLOOKUP($F$1&amp;F672,定价因子!E:F,2,0)</f>
        <v>#N/A</v>
      </c>
      <c r="H672" s="3"/>
      <c r="I672" s="77" t="e">
        <f>VLOOKUP($H$1&amp;H672,定价因子!E:F,2,0)</f>
        <v>#N/A</v>
      </c>
      <c r="J672" s="3"/>
      <c r="K672" s="77" t="e">
        <f>VLOOKUP($J$1&amp;J672,定价因子!E:F,2,0)</f>
        <v>#N/A</v>
      </c>
      <c r="L672" s="3"/>
      <c r="M672" s="77" t="e">
        <f>VLOOKUP($L$1&amp;L672,定价因子!E:F,2,0)</f>
        <v>#N/A</v>
      </c>
      <c r="N672" s="3"/>
      <c r="O672" s="77" t="e">
        <f>VLOOKUP($N$1&amp;N672,定价因子!E:F,2,0)</f>
        <v>#N/A</v>
      </c>
      <c r="P672" s="3"/>
      <c r="Q672" s="55" t="e">
        <f>VLOOKUP($P$1&amp;P672,定价因子!$E:$F,2,0)</f>
        <v>#N/A</v>
      </c>
      <c r="R672" s="3"/>
      <c r="S672" s="77" t="e">
        <f>VLOOKUP($R$1&amp;R672,定价因子!$E:$F,2,0)</f>
        <v>#N/A</v>
      </c>
      <c r="T672" s="61"/>
      <c r="U672" s="63"/>
      <c r="V672" s="63"/>
      <c r="W672" s="63"/>
      <c r="X672" s="3"/>
    </row>
    <row r="673" spans="1:24">
      <c r="A673" s="3"/>
      <c r="B673" s="3"/>
      <c r="C673" s="3"/>
      <c r="D673" s="3"/>
      <c r="E673" s="79"/>
      <c r="F673" s="3"/>
      <c r="G673" s="77" t="e">
        <f>VLOOKUP($F$1&amp;F673,定价因子!E:F,2,0)</f>
        <v>#N/A</v>
      </c>
      <c r="H673" s="3"/>
      <c r="I673" s="77" t="e">
        <f>VLOOKUP($H$1&amp;H673,定价因子!E:F,2,0)</f>
        <v>#N/A</v>
      </c>
      <c r="J673" s="3"/>
      <c r="K673" s="77" t="e">
        <f>VLOOKUP($J$1&amp;J673,定价因子!E:F,2,0)</f>
        <v>#N/A</v>
      </c>
      <c r="L673" s="3"/>
      <c r="M673" s="77" t="e">
        <f>VLOOKUP($L$1&amp;L673,定价因子!E:F,2,0)</f>
        <v>#N/A</v>
      </c>
      <c r="N673" s="3"/>
      <c r="O673" s="77" t="e">
        <f>VLOOKUP($N$1&amp;N673,定价因子!E:F,2,0)</f>
        <v>#N/A</v>
      </c>
      <c r="P673" s="3"/>
      <c r="Q673" s="55" t="e">
        <f>VLOOKUP($P$1&amp;P673,定价因子!$E:$F,2,0)</f>
        <v>#N/A</v>
      </c>
      <c r="R673" s="3"/>
      <c r="S673" s="77" t="e">
        <f>VLOOKUP($R$1&amp;R673,定价因子!$E:$F,2,0)</f>
        <v>#N/A</v>
      </c>
      <c r="T673" s="61"/>
      <c r="U673" s="63"/>
      <c r="V673" s="63"/>
      <c r="W673" s="63"/>
      <c r="X673" s="3"/>
    </row>
    <row r="674" spans="1:24">
      <c r="A674" s="3"/>
      <c r="B674" s="3"/>
      <c r="C674" s="3"/>
      <c r="D674" s="3"/>
      <c r="E674" s="79"/>
      <c r="F674" s="3"/>
      <c r="G674" s="77" t="e">
        <f>VLOOKUP($F$1&amp;F674,定价因子!E:F,2,0)</f>
        <v>#N/A</v>
      </c>
      <c r="H674" s="3"/>
      <c r="I674" s="77" t="e">
        <f>VLOOKUP($H$1&amp;H674,定价因子!E:F,2,0)</f>
        <v>#N/A</v>
      </c>
      <c r="J674" s="3"/>
      <c r="K674" s="77" t="e">
        <f>VLOOKUP($J$1&amp;J674,定价因子!E:F,2,0)</f>
        <v>#N/A</v>
      </c>
      <c r="L674" s="3"/>
      <c r="M674" s="77" t="e">
        <f>VLOOKUP($L$1&amp;L674,定价因子!E:F,2,0)</f>
        <v>#N/A</v>
      </c>
      <c r="N674" s="3"/>
      <c r="O674" s="77" t="e">
        <f>VLOOKUP($N$1&amp;N674,定价因子!E:F,2,0)</f>
        <v>#N/A</v>
      </c>
      <c r="P674" s="3"/>
      <c r="Q674" s="55" t="e">
        <f>VLOOKUP($P$1&amp;P674,定价因子!$E:$F,2,0)</f>
        <v>#N/A</v>
      </c>
      <c r="R674" s="3"/>
      <c r="S674" s="77" t="e">
        <f>VLOOKUP($R$1&amp;R674,定价因子!$E:$F,2,0)</f>
        <v>#N/A</v>
      </c>
      <c r="T674" s="61"/>
      <c r="U674" s="63"/>
      <c r="V674" s="63"/>
      <c r="W674" s="63"/>
      <c r="X674" s="3"/>
    </row>
    <row r="675" spans="1:24">
      <c r="A675" s="3"/>
      <c r="B675" s="3"/>
      <c r="C675" s="3"/>
      <c r="D675" s="3"/>
      <c r="E675" s="79"/>
      <c r="F675" s="3"/>
      <c r="G675" s="77" t="e">
        <f>VLOOKUP($F$1&amp;F675,定价因子!E:F,2,0)</f>
        <v>#N/A</v>
      </c>
      <c r="H675" s="3"/>
      <c r="I675" s="77" t="e">
        <f>VLOOKUP($H$1&amp;H675,定价因子!E:F,2,0)</f>
        <v>#N/A</v>
      </c>
      <c r="J675" s="3"/>
      <c r="K675" s="77" t="e">
        <f>VLOOKUP($J$1&amp;J675,定价因子!E:F,2,0)</f>
        <v>#N/A</v>
      </c>
      <c r="L675" s="3"/>
      <c r="M675" s="77" t="e">
        <f>VLOOKUP($L$1&amp;L675,定价因子!E:F,2,0)</f>
        <v>#N/A</v>
      </c>
      <c r="N675" s="3"/>
      <c r="O675" s="77" t="e">
        <f>VLOOKUP($N$1&amp;N675,定价因子!E:F,2,0)</f>
        <v>#N/A</v>
      </c>
      <c r="P675" s="3"/>
      <c r="Q675" s="55" t="e">
        <f>VLOOKUP($P$1&amp;P675,定价因子!$E:$F,2,0)</f>
        <v>#N/A</v>
      </c>
      <c r="R675" s="3"/>
      <c r="S675" s="77" t="e">
        <f>VLOOKUP($R$1&amp;R675,定价因子!$E:$F,2,0)</f>
        <v>#N/A</v>
      </c>
      <c r="T675" s="61"/>
      <c r="U675" s="63"/>
      <c r="V675" s="63"/>
      <c r="W675" s="63"/>
      <c r="X675" s="3"/>
    </row>
    <row r="676" spans="1:24">
      <c r="A676" s="3"/>
      <c r="B676" s="3"/>
      <c r="C676" s="3"/>
      <c r="D676" s="3"/>
      <c r="E676" s="79"/>
      <c r="F676" s="3"/>
      <c r="G676" s="77" t="e">
        <f>VLOOKUP($F$1&amp;F676,定价因子!E:F,2,0)</f>
        <v>#N/A</v>
      </c>
      <c r="H676" s="3"/>
      <c r="I676" s="77" t="e">
        <f>VLOOKUP($H$1&amp;H676,定价因子!E:F,2,0)</f>
        <v>#N/A</v>
      </c>
      <c r="J676" s="3"/>
      <c r="K676" s="77" t="e">
        <f>VLOOKUP($J$1&amp;J676,定价因子!E:F,2,0)</f>
        <v>#N/A</v>
      </c>
      <c r="L676" s="3"/>
      <c r="M676" s="77" t="e">
        <f>VLOOKUP($L$1&amp;L676,定价因子!E:F,2,0)</f>
        <v>#N/A</v>
      </c>
      <c r="N676" s="3"/>
      <c r="O676" s="77" t="e">
        <f>VLOOKUP($N$1&amp;N676,定价因子!E:F,2,0)</f>
        <v>#N/A</v>
      </c>
      <c r="P676" s="3"/>
      <c r="Q676" s="55" t="e">
        <f>VLOOKUP($P$1&amp;P676,定价因子!$E:$F,2,0)</f>
        <v>#N/A</v>
      </c>
      <c r="R676" s="3"/>
      <c r="S676" s="77" t="e">
        <f>VLOOKUP($R$1&amp;R676,定价因子!$E:$F,2,0)</f>
        <v>#N/A</v>
      </c>
      <c r="T676" s="61"/>
      <c r="U676" s="63"/>
      <c r="V676" s="63"/>
      <c r="W676" s="63"/>
      <c r="X676" s="3"/>
    </row>
    <row r="677" spans="1:24">
      <c r="A677" s="3"/>
      <c r="B677" s="3"/>
      <c r="C677" s="3"/>
      <c r="D677" s="3"/>
      <c r="E677" s="79"/>
      <c r="F677" s="3"/>
      <c r="G677" s="77" t="e">
        <f>VLOOKUP($F$1&amp;F677,定价因子!E:F,2,0)</f>
        <v>#N/A</v>
      </c>
      <c r="H677" s="3"/>
      <c r="I677" s="77" t="e">
        <f>VLOOKUP($H$1&amp;H677,定价因子!E:F,2,0)</f>
        <v>#N/A</v>
      </c>
      <c r="J677" s="3"/>
      <c r="K677" s="77" t="e">
        <f>VLOOKUP($J$1&amp;J677,定价因子!E:F,2,0)</f>
        <v>#N/A</v>
      </c>
      <c r="L677" s="3"/>
      <c r="M677" s="77" t="e">
        <f>VLOOKUP($L$1&amp;L677,定价因子!E:F,2,0)</f>
        <v>#N/A</v>
      </c>
      <c r="N677" s="3"/>
      <c r="O677" s="77" t="e">
        <f>VLOOKUP($N$1&amp;N677,定价因子!E:F,2,0)</f>
        <v>#N/A</v>
      </c>
      <c r="P677" s="3"/>
      <c r="Q677" s="55" t="e">
        <f>VLOOKUP($P$1&amp;P677,定价因子!$E:$F,2,0)</f>
        <v>#N/A</v>
      </c>
      <c r="R677" s="3"/>
      <c r="S677" s="77" t="e">
        <f>VLOOKUP($R$1&amp;R677,定价因子!$E:$F,2,0)</f>
        <v>#N/A</v>
      </c>
      <c r="T677" s="61"/>
      <c r="U677" s="63"/>
      <c r="V677" s="63"/>
      <c r="W677" s="63"/>
      <c r="X677" s="3"/>
    </row>
    <row r="678" spans="1:24">
      <c r="A678" s="3"/>
      <c r="B678" s="3"/>
      <c r="C678" s="3"/>
      <c r="D678" s="3"/>
      <c r="E678" s="79"/>
      <c r="F678" s="3"/>
      <c r="G678" s="77" t="e">
        <f>VLOOKUP($F$1&amp;F678,定价因子!E:F,2,0)</f>
        <v>#N/A</v>
      </c>
      <c r="H678" s="3"/>
      <c r="I678" s="77" t="e">
        <f>VLOOKUP($H$1&amp;H678,定价因子!E:F,2,0)</f>
        <v>#N/A</v>
      </c>
      <c r="J678" s="3"/>
      <c r="K678" s="77" t="e">
        <f>VLOOKUP($J$1&amp;J678,定价因子!E:F,2,0)</f>
        <v>#N/A</v>
      </c>
      <c r="L678" s="3"/>
      <c r="M678" s="77" t="e">
        <f>VLOOKUP($L$1&amp;L678,定价因子!E:F,2,0)</f>
        <v>#N/A</v>
      </c>
      <c r="N678" s="3"/>
      <c r="O678" s="77" t="e">
        <f>VLOOKUP($N$1&amp;N678,定价因子!E:F,2,0)</f>
        <v>#N/A</v>
      </c>
      <c r="P678" s="3"/>
      <c r="Q678" s="55" t="e">
        <f>VLOOKUP($P$1&amp;P678,定价因子!$E:$F,2,0)</f>
        <v>#N/A</v>
      </c>
      <c r="R678" s="3"/>
      <c r="S678" s="77" t="e">
        <f>VLOOKUP($R$1&amp;R678,定价因子!$E:$F,2,0)</f>
        <v>#N/A</v>
      </c>
      <c r="T678" s="61"/>
      <c r="U678" s="63"/>
      <c r="V678" s="63"/>
      <c r="W678" s="63"/>
      <c r="X678" s="3"/>
    </row>
    <row r="679" spans="1:24">
      <c r="A679" s="3"/>
      <c r="B679" s="3"/>
      <c r="C679" s="3"/>
      <c r="D679" s="3"/>
      <c r="E679" s="79"/>
      <c r="F679" s="3"/>
      <c r="G679" s="77" t="e">
        <f>VLOOKUP($F$1&amp;F679,定价因子!E:F,2,0)</f>
        <v>#N/A</v>
      </c>
      <c r="H679" s="3"/>
      <c r="I679" s="77" t="e">
        <f>VLOOKUP($H$1&amp;H679,定价因子!E:F,2,0)</f>
        <v>#N/A</v>
      </c>
      <c r="J679" s="3"/>
      <c r="K679" s="77" t="e">
        <f>VLOOKUP($J$1&amp;J679,定价因子!E:F,2,0)</f>
        <v>#N/A</v>
      </c>
      <c r="L679" s="3"/>
      <c r="M679" s="77" t="e">
        <f>VLOOKUP($L$1&amp;L679,定价因子!E:F,2,0)</f>
        <v>#N/A</v>
      </c>
      <c r="N679" s="3"/>
      <c r="O679" s="77" t="e">
        <f>VLOOKUP($N$1&amp;N679,定价因子!E:F,2,0)</f>
        <v>#N/A</v>
      </c>
      <c r="P679" s="3"/>
      <c r="Q679" s="55" t="e">
        <f>VLOOKUP($P$1&amp;P679,定价因子!$E:$F,2,0)</f>
        <v>#N/A</v>
      </c>
      <c r="R679" s="3"/>
      <c r="S679" s="77" t="e">
        <f>VLOOKUP($R$1&amp;R679,定价因子!$E:$F,2,0)</f>
        <v>#N/A</v>
      </c>
      <c r="T679" s="61"/>
      <c r="U679" s="63"/>
      <c r="V679" s="63"/>
      <c r="W679" s="63"/>
      <c r="X679" s="3"/>
    </row>
    <row r="680" spans="1:24">
      <c r="A680" s="3"/>
      <c r="B680" s="3"/>
      <c r="C680" s="3"/>
      <c r="D680" s="3"/>
      <c r="E680" s="79"/>
      <c r="F680" s="3"/>
      <c r="G680" s="77" t="e">
        <f>VLOOKUP($F$1&amp;F680,定价因子!E:F,2,0)</f>
        <v>#N/A</v>
      </c>
      <c r="H680" s="3"/>
      <c r="I680" s="77" t="e">
        <f>VLOOKUP($H$1&amp;H680,定价因子!E:F,2,0)</f>
        <v>#N/A</v>
      </c>
      <c r="J680" s="3"/>
      <c r="K680" s="77" t="e">
        <f>VLOOKUP($J$1&amp;J680,定价因子!E:F,2,0)</f>
        <v>#N/A</v>
      </c>
      <c r="L680" s="3"/>
      <c r="M680" s="77" t="e">
        <f>VLOOKUP($L$1&amp;L680,定价因子!E:F,2,0)</f>
        <v>#N/A</v>
      </c>
      <c r="N680" s="3"/>
      <c r="O680" s="77" t="e">
        <f>VLOOKUP($N$1&amp;N680,定价因子!E:F,2,0)</f>
        <v>#N/A</v>
      </c>
      <c r="P680" s="3"/>
      <c r="Q680" s="55" t="e">
        <f>VLOOKUP($P$1&amp;P680,定价因子!$E:$F,2,0)</f>
        <v>#N/A</v>
      </c>
      <c r="R680" s="3"/>
      <c r="S680" s="77" t="e">
        <f>VLOOKUP($R$1&amp;R680,定价因子!$E:$F,2,0)</f>
        <v>#N/A</v>
      </c>
      <c r="T680" s="61"/>
      <c r="U680" s="63"/>
      <c r="V680" s="63"/>
      <c r="W680" s="63"/>
      <c r="X680" s="3"/>
    </row>
    <row r="681" spans="1:24">
      <c r="A681" s="3"/>
      <c r="B681" s="3"/>
      <c r="C681" s="3"/>
      <c r="D681" s="3"/>
      <c r="E681" s="79"/>
      <c r="F681" s="3"/>
      <c r="G681" s="77" t="e">
        <f>VLOOKUP($F$1&amp;F681,定价因子!E:F,2,0)</f>
        <v>#N/A</v>
      </c>
      <c r="H681" s="3"/>
      <c r="I681" s="77" t="e">
        <f>VLOOKUP($H$1&amp;H681,定价因子!E:F,2,0)</f>
        <v>#N/A</v>
      </c>
      <c r="J681" s="3"/>
      <c r="K681" s="77" t="e">
        <f>VLOOKUP($J$1&amp;J681,定价因子!E:F,2,0)</f>
        <v>#N/A</v>
      </c>
      <c r="L681" s="3"/>
      <c r="M681" s="77" t="e">
        <f>VLOOKUP($L$1&amp;L681,定价因子!E:F,2,0)</f>
        <v>#N/A</v>
      </c>
      <c r="N681" s="3"/>
      <c r="O681" s="77" t="e">
        <f>VLOOKUP($N$1&amp;N681,定价因子!E:F,2,0)</f>
        <v>#N/A</v>
      </c>
      <c r="P681" s="3"/>
      <c r="Q681" s="55" t="e">
        <f>VLOOKUP($P$1&amp;P681,定价因子!$E:$F,2,0)</f>
        <v>#N/A</v>
      </c>
      <c r="R681" s="3"/>
      <c r="S681" s="77" t="e">
        <f>VLOOKUP($R$1&amp;R681,定价因子!$E:$F,2,0)</f>
        <v>#N/A</v>
      </c>
      <c r="T681" s="61"/>
      <c r="U681" s="63"/>
      <c r="V681" s="63"/>
      <c r="W681" s="63"/>
      <c r="X681" s="3"/>
    </row>
    <row r="682" spans="1:24">
      <c r="A682" s="3"/>
      <c r="B682" s="3"/>
      <c r="C682" s="3"/>
      <c r="D682" s="3"/>
      <c r="E682" s="79"/>
      <c r="F682" s="3"/>
      <c r="G682" s="77" t="e">
        <f>VLOOKUP($F$1&amp;F682,定价因子!E:F,2,0)</f>
        <v>#N/A</v>
      </c>
      <c r="H682" s="3"/>
      <c r="I682" s="77" t="e">
        <f>VLOOKUP($H$1&amp;H682,定价因子!E:F,2,0)</f>
        <v>#N/A</v>
      </c>
      <c r="J682" s="3"/>
      <c r="K682" s="77" t="e">
        <f>VLOOKUP($J$1&amp;J682,定价因子!E:F,2,0)</f>
        <v>#N/A</v>
      </c>
      <c r="L682" s="3"/>
      <c r="M682" s="77" t="e">
        <f>VLOOKUP($L$1&amp;L682,定价因子!E:F,2,0)</f>
        <v>#N/A</v>
      </c>
      <c r="N682" s="3"/>
      <c r="O682" s="77" t="e">
        <f>VLOOKUP($N$1&amp;N682,定价因子!E:F,2,0)</f>
        <v>#N/A</v>
      </c>
      <c r="P682" s="3"/>
      <c r="Q682" s="55" t="e">
        <f>VLOOKUP($P$1&amp;P682,定价因子!$E:$F,2,0)</f>
        <v>#N/A</v>
      </c>
      <c r="R682" s="3"/>
      <c r="S682" s="77" t="e">
        <f>VLOOKUP($R$1&amp;R682,定价因子!$E:$F,2,0)</f>
        <v>#N/A</v>
      </c>
      <c r="T682" s="61"/>
      <c r="U682" s="63"/>
      <c r="V682" s="63"/>
      <c r="W682" s="63"/>
      <c r="X682" s="3"/>
    </row>
    <row r="683" spans="1:24">
      <c r="A683" s="3"/>
      <c r="B683" s="3"/>
      <c r="C683" s="3"/>
      <c r="D683" s="3"/>
      <c r="E683" s="79"/>
      <c r="F683" s="3"/>
      <c r="G683" s="77" t="e">
        <f>VLOOKUP($F$1&amp;F683,定价因子!E:F,2,0)</f>
        <v>#N/A</v>
      </c>
      <c r="H683" s="3"/>
      <c r="I683" s="77" t="e">
        <f>VLOOKUP($H$1&amp;H683,定价因子!E:F,2,0)</f>
        <v>#N/A</v>
      </c>
      <c r="J683" s="3"/>
      <c r="K683" s="77" t="e">
        <f>VLOOKUP($J$1&amp;J683,定价因子!E:F,2,0)</f>
        <v>#N/A</v>
      </c>
      <c r="L683" s="3"/>
      <c r="M683" s="77" t="e">
        <f>VLOOKUP($L$1&amp;L683,定价因子!E:F,2,0)</f>
        <v>#N/A</v>
      </c>
      <c r="N683" s="3"/>
      <c r="O683" s="77" t="e">
        <f>VLOOKUP($N$1&amp;N683,定价因子!E:F,2,0)</f>
        <v>#N/A</v>
      </c>
      <c r="P683" s="3"/>
      <c r="Q683" s="55" t="e">
        <f>VLOOKUP($P$1&amp;P683,定价因子!$E:$F,2,0)</f>
        <v>#N/A</v>
      </c>
      <c r="R683" s="3"/>
      <c r="S683" s="77" t="e">
        <f>VLOOKUP($R$1&amp;R683,定价因子!$E:$F,2,0)</f>
        <v>#N/A</v>
      </c>
      <c r="T683" s="61"/>
      <c r="U683" s="63"/>
      <c r="V683" s="63"/>
      <c r="W683" s="63"/>
      <c r="X683" s="3"/>
    </row>
    <row r="684" spans="1:24">
      <c r="A684" s="3"/>
      <c r="B684" s="3"/>
      <c r="C684" s="3"/>
      <c r="D684" s="3"/>
      <c r="E684" s="79"/>
      <c r="F684" s="3"/>
      <c r="G684" s="77" t="e">
        <f>VLOOKUP($F$1&amp;F684,定价因子!E:F,2,0)</f>
        <v>#N/A</v>
      </c>
      <c r="H684" s="3"/>
      <c r="I684" s="77" t="e">
        <f>VLOOKUP($H$1&amp;H684,定价因子!E:F,2,0)</f>
        <v>#N/A</v>
      </c>
      <c r="J684" s="3"/>
      <c r="K684" s="77" t="e">
        <f>VLOOKUP($J$1&amp;J684,定价因子!E:F,2,0)</f>
        <v>#N/A</v>
      </c>
      <c r="L684" s="3"/>
      <c r="M684" s="77" t="e">
        <f>VLOOKUP($L$1&amp;L684,定价因子!E:F,2,0)</f>
        <v>#N/A</v>
      </c>
      <c r="N684" s="3"/>
      <c r="O684" s="77" t="e">
        <f>VLOOKUP($N$1&amp;N684,定价因子!E:F,2,0)</f>
        <v>#N/A</v>
      </c>
      <c r="P684" s="3"/>
      <c r="Q684" s="55" t="e">
        <f>VLOOKUP($P$1&amp;P684,定价因子!$E:$F,2,0)</f>
        <v>#N/A</v>
      </c>
      <c r="R684" s="3"/>
      <c r="S684" s="77" t="e">
        <f>VLOOKUP($R$1&amp;R684,定价因子!$E:$F,2,0)</f>
        <v>#N/A</v>
      </c>
      <c r="T684" s="61"/>
      <c r="U684" s="63"/>
      <c r="V684" s="63"/>
      <c r="W684" s="63"/>
      <c r="X684" s="3"/>
    </row>
    <row r="685" spans="1:24">
      <c r="A685" s="3"/>
      <c r="B685" s="3"/>
      <c r="C685" s="3"/>
      <c r="D685" s="3"/>
      <c r="E685" s="79"/>
      <c r="F685" s="3"/>
      <c r="G685" s="77" t="e">
        <f>VLOOKUP($F$1&amp;F685,定价因子!E:F,2,0)</f>
        <v>#N/A</v>
      </c>
      <c r="H685" s="3"/>
      <c r="I685" s="77" t="e">
        <f>VLOOKUP($H$1&amp;H685,定价因子!E:F,2,0)</f>
        <v>#N/A</v>
      </c>
      <c r="J685" s="3"/>
      <c r="K685" s="77" t="e">
        <f>VLOOKUP($J$1&amp;J685,定价因子!E:F,2,0)</f>
        <v>#N/A</v>
      </c>
      <c r="L685" s="3"/>
      <c r="M685" s="77" t="e">
        <f>VLOOKUP($L$1&amp;L685,定价因子!E:F,2,0)</f>
        <v>#N/A</v>
      </c>
      <c r="N685" s="3"/>
      <c r="O685" s="77" t="e">
        <f>VLOOKUP($N$1&amp;N685,定价因子!E:F,2,0)</f>
        <v>#N/A</v>
      </c>
      <c r="P685" s="3"/>
      <c r="Q685" s="55" t="e">
        <f>VLOOKUP($P$1&amp;P685,定价因子!$E:$F,2,0)</f>
        <v>#N/A</v>
      </c>
      <c r="R685" s="3"/>
      <c r="S685" s="77" t="e">
        <f>VLOOKUP($R$1&amp;R685,定价因子!$E:$F,2,0)</f>
        <v>#N/A</v>
      </c>
      <c r="T685" s="61"/>
      <c r="U685" s="63"/>
      <c r="V685" s="63"/>
      <c r="W685" s="63"/>
      <c r="X685" s="3"/>
    </row>
    <row r="686" spans="1:24">
      <c r="A686" s="3"/>
      <c r="B686" s="3"/>
      <c r="C686" s="3"/>
      <c r="D686" s="3"/>
      <c r="E686" s="79"/>
      <c r="F686" s="3"/>
      <c r="G686" s="77" t="e">
        <f>VLOOKUP($F$1&amp;F686,定价因子!E:F,2,0)</f>
        <v>#N/A</v>
      </c>
      <c r="H686" s="3"/>
      <c r="I686" s="77" t="e">
        <f>VLOOKUP($H$1&amp;H686,定价因子!E:F,2,0)</f>
        <v>#N/A</v>
      </c>
      <c r="J686" s="3"/>
      <c r="K686" s="77" t="e">
        <f>VLOOKUP($J$1&amp;J686,定价因子!E:F,2,0)</f>
        <v>#N/A</v>
      </c>
      <c r="L686" s="3"/>
      <c r="M686" s="77" t="e">
        <f>VLOOKUP($L$1&amp;L686,定价因子!E:F,2,0)</f>
        <v>#N/A</v>
      </c>
      <c r="N686" s="3"/>
      <c r="O686" s="77" t="e">
        <f>VLOOKUP($N$1&amp;N686,定价因子!E:F,2,0)</f>
        <v>#N/A</v>
      </c>
      <c r="P686" s="3"/>
      <c r="Q686" s="55" t="e">
        <f>VLOOKUP($P$1&amp;P686,定价因子!$E:$F,2,0)</f>
        <v>#N/A</v>
      </c>
      <c r="R686" s="3"/>
      <c r="S686" s="77" t="e">
        <f>VLOOKUP($R$1&amp;R686,定价因子!$E:$F,2,0)</f>
        <v>#N/A</v>
      </c>
      <c r="T686" s="61"/>
      <c r="U686" s="63"/>
      <c r="V686" s="63"/>
      <c r="W686" s="63"/>
      <c r="X686" s="3"/>
    </row>
    <row r="687" spans="1:24">
      <c r="A687" s="3"/>
      <c r="B687" s="3"/>
      <c r="C687" s="3"/>
      <c r="D687" s="3"/>
      <c r="E687" s="79"/>
      <c r="F687" s="3"/>
      <c r="G687" s="77" t="e">
        <f>VLOOKUP($F$1&amp;F687,定价因子!E:F,2,0)</f>
        <v>#N/A</v>
      </c>
      <c r="H687" s="3"/>
      <c r="I687" s="77" t="e">
        <f>VLOOKUP($H$1&amp;H687,定价因子!E:F,2,0)</f>
        <v>#N/A</v>
      </c>
      <c r="J687" s="3"/>
      <c r="K687" s="77" t="e">
        <f>VLOOKUP($J$1&amp;J687,定价因子!E:F,2,0)</f>
        <v>#N/A</v>
      </c>
      <c r="L687" s="3"/>
      <c r="M687" s="77" t="e">
        <f>VLOOKUP($L$1&amp;L687,定价因子!E:F,2,0)</f>
        <v>#N/A</v>
      </c>
      <c r="N687" s="3"/>
      <c r="O687" s="77" t="e">
        <f>VLOOKUP($N$1&amp;N687,定价因子!E:F,2,0)</f>
        <v>#N/A</v>
      </c>
      <c r="P687" s="3"/>
      <c r="Q687" s="55" t="e">
        <f>VLOOKUP($P$1&amp;P687,定价因子!$E:$F,2,0)</f>
        <v>#N/A</v>
      </c>
      <c r="R687" s="3"/>
      <c r="S687" s="77" t="e">
        <f>VLOOKUP($R$1&amp;R687,定价因子!$E:$F,2,0)</f>
        <v>#N/A</v>
      </c>
      <c r="T687" s="61"/>
      <c r="U687" s="63"/>
      <c r="V687" s="63"/>
      <c r="W687" s="63"/>
      <c r="X687" s="3"/>
    </row>
    <row r="688" spans="1:24">
      <c r="A688" s="3"/>
      <c r="B688" s="3"/>
      <c r="C688" s="3"/>
      <c r="D688" s="3"/>
      <c r="E688" s="79"/>
      <c r="F688" s="3"/>
      <c r="G688" s="77" t="e">
        <f>VLOOKUP($F$1&amp;F688,定价因子!E:F,2,0)</f>
        <v>#N/A</v>
      </c>
      <c r="H688" s="3"/>
      <c r="I688" s="77" t="e">
        <f>VLOOKUP($H$1&amp;H688,定价因子!E:F,2,0)</f>
        <v>#N/A</v>
      </c>
      <c r="J688" s="3"/>
      <c r="K688" s="77" t="e">
        <f>VLOOKUP($J$1&amp;J688,定价因子!E:F,2,0)</f>
        <v>#N/A</v>
      </c>
      <c r="L688" s="3"/>
      <c r="M688" s="77" t="e">
        <f>VLOOKUP($L$1&amp;L688,定价因子!E:F,2,0)</f>
        <v>#N/A</v>
      </c>
      <c r="N688" s="3"/>
      <c r="O688" s="77" t="e">
        <f>VLOOKUP($N$1&amp;N688,定价因子!E:F,2,0)</f>
        <v>#N/A</v>
      </c>
      <c r="P688" s="3"/>
      <c r="Q688" s="55" t="e">
        <f>VLOOKUP($P$1&amp;P688,定价因子!$E:$F,2,0)</f>
        <v>#N/A</v>
      </c>
      <c r="R688" s="3"/>
      <c r="S688" s="77" t="e">
        <f>VLOOKUP($R$1&amp;R688,定价因子!$E:$F,2,0)</f>
        <v>#N/A</v>
      </c>
      <c r="T688" s="61"/>
      <c r="U688" s="63"/>
      <c r="V688" s="63"/>
      <c r="W688" s="63"/>
      <c r="X688" s="3"/>
    </row>
    <row r="689" spans="1:24">
      <c r="A689" s="3"/>
      <c r="B689" s="3"/>
      <c r="C689" s="3"/>
      <c r="D689" s="3"/>
      <c r="E689" s="79"/>
      <c r="F689" s="3"/>
      <c r="G689" s="77" t="e">
        <f>VLOOKUP($F$1&amp;F689,定价因子!E:F,2,0)</f>
        <v>#N/A</v>
      </c>
      <c r="H689" s="3"/>
      <c r="I689" s="77" t="e">
        <f>VLOOKUP($H$1&amp;H689,定价因子!E:F,2,0)</f>
        <v>#N/A</v>
      </c>
      <c r="J689" s="3"/>
      <c r="K689" s="77" t="e">
        <f>VLOOKUP($J$1&amp;J689,定价因子!E:F,2,0)</f>
        <v>#N/A</v>
      </c>
      <c r="L689" s="3"/>
      <c r="M689" s="77" t="e">
        <f>VLOOKUP($L$1&amp;L689,定价因子!E:F,2,0)</f>
        <v>#N/A</v>
      </c>
      <c r="N689" s="3"/>
      <c r="O689" s="77" t="e">
        <f>VLOOKUP($N$1&amp;N689,定价因子!E:F,2,0)</f>
        <v>#N/A</v>
      </c>
      <c r="P689" s="3"/>
      <c r="Q689" s="55" t="e">
        <f>VLOOKUP($P$1&amp;P689,定价因子!$E:$F,2,0)</f>
        <v>#N/A</v>
      </c>
      <c r="R689" s="3"/>
      <c r="S689" s="77" t="e">
        <f>VLOOKUP($R$1&amp;R689,定价因子!$E:$F,2,0)</f>
        <v>#N/A</v>
      </c>
      <c r="T689" s="61"/>
      <c r="U689" s="63"/>
      <c r="V689" s="63"/>
      <c r="W689" s="63"/>
      <c r="X689" s="3"/>
    </row>
    <row r="690" spans="1:24">
      <c r="A690" s="3"/>
      <c r="B690" s="3"/>
      <c r="C690" s="3"/>
      <c r="D690" s="3"/>
      <c r="E690" s="79"/>
      <c r="F690" s="3"/>
      <c r="G690" s="77" t="e">
        <f>VLOOKUP($F$1&amp;F690,定价因子!E:F,2,0)</f>
        <v>#N/A</v>
      </c>
      <c r="H690" s="3"/>
      <c r="I690" s="77" t="e">
        <f>VLOOKUP($H$1&amp;H690,定价因子!E:F,2,0)</f>
        <v>#N/A</v>
      </c>
      <c r="J690" s="3"/>
      <c r="K690" s="77" t="e">
        <f>VLOOKUP($J$1&amp;J690,定价因子!E:F,2,0)</f>
        <v>#N/A</v>
      </c>
      <c r="L690" s="3"/>
      <c r="M690" s="77" t="e">
        <f>VLOOKUP($L$1&amp;L690,定价因子!E:F,2,0)</f>
        <v>#N/A</v>
      </c>
      <c r="N690" s="3"/>
      <c r="O690" s="77" t="e">
        <f>VLOOKUP($N$1&amp;N690,定价因子!E:F,2,0)</f>
        <v>#N/A</v>
      </c>
      <c r="P690" s="3"/>
      <c r="Q690" s="55" t="e">
        <f>VLOOKUP($P$1&amp;P690,定价因子!$E:$F,2,0)</f>
        <v>#N/A</v>
      </c>
      <c r="R690" s="3"/>
      <c r="S690" s="77" t="e">
        <f>VLOOKUP($R$1&amp;R690,定价因子!$E:$F,2,0)</f>
        <v>#N/A</v>
      </c>
      <c r="T690" s="61"/>
      <c r="U690" s="63"/>
      <c r="V690" s="63"/>
      <c r="W690" s="63"/>
      <c r="X690" s="3"/>
    </row>
    <row r="691" spans="1:24">
      <c r="A691" s="3"/>
      <c r="B691" s="3"/>
      <c r="C691" s="3"/>
      <c r="D691" s="3"/>
      <c r="E691" s="79"/>
      <c r="F691" s="3"/>
      <c r="G691" s="77" t="e">
        <f>VLOOKUP($F$1&amp;F691,定价因子!E:F,2,0)</f>
        <v>#N/A</v>
      </c>
      <c r="H691" s="3"/>
      <c r="I691" s="77" t="e">
        <f>VLOOKUP($H$1&amp;H691,定价因子!E:F,2,0)</f>
        <v>#N/A</v>
      </c>
      <c r="J691" s="3"/>
      <c r="K691" s="77" t="e">
        <f>VLOOKUP($J$1&amp;J691,定价因子!E:F,2,0)</f>
        <v>#N/A</v>
      </c>
      <c r="L691" s="3"/>
      <c r="M691" s="77" t="e">
        <f>VLOOKUP($L$1&amp;L691,定价因子!E:F,2,0)</f>
        <v>#N/A</v>
      </c>
      <c r="N691" s="3"/>
      <c r="O691" s="77" t="e">
        <f>VLOOKUP($N$1&amp;N691,定价因子!E:F,2,0)</f>
        <v>#N/A</v>
      </c>
      <c r="P691" s="3"/>
      <c r="Q691" s="55" t="e">
        <f>VLOOKUP($P$1&amp;P691,定价因子!$E:$F,2,0)</f>
        <v>#N/A</v>
      </c>
      <c r="R691" s="3"/>
      <c r="S691" s="77" t="e">
        <f>VLOOKUP($R$1&amp;R691,定价因子!$E:$F,2,0)</f>
        <v>#N/A</v>
      </c>
      <c r="T691" s="61"/>
      <c r="U691" s="63"/>
      <c r="V691" s="63"/>
      <c r="W691" s="63"/>
      <c r="X691" s="3"/>
    </row>
    <row r="692" spans="1:24">
      <c r="A692" s="3"/>
      <c r="B692" s="3"/>
      <c r="C692" s="3"/>
      <c r="D692" s="3"/>
      <c r="E692" s="79"/>
      <c r="F692" s="3"/>
      <c r="G692" s="77" t="e">
        <f>VLOOKUP($F$1&amp;F692,定价因子!E:F,2,0)</f>
        <v>#N/A</v>
      </c>
      <c r="H692" s="3"/>
      <c r="I692" s="77" t="e">
        <f>VLOOKUP($H$1&amp;H692,定价因子!E:F,2,0)</f>
        <v>#N/A</v>
      </c>
      <c r="J692" s="3"/>
      <c r="K692" s="77" t="e">
        <f>VLOOKUP($J$1&amp;J692,定价因子!E:F,2,0)</f>
        <v>#N/A</v>
      </c>
      <c r="L692" s="3"/>
      <c r="M692" s="77" t="e">
        <f>VLOOKUP($L$1&amp;L692,定价因子!E:F,2,0)</f>
        <v>#N/A</v>
      </c>
      <c r="N692" s="3"/>
      <c r="O692" s="77" t="e">
        <f>VLOOKUP($N$1&amp;N692,定价因子!E:F,2,0)</f>
        <v>#N/A</v>
      </c>
      <c r="P692" s="3"/>
      <c r="Q692" s="55" t="e">
        <f>VLOOKUP($P$1&amp;P692,定价因子!$E:$F,2,0)</f>
        <v>#N/A</v>
      </c>
      <c r="R692" s="3"/>
      <c r="S692" s="77" t="e">
        <f>VLOOKUP($R$1&amp;R692,定价因子!$E:$F,2,0)</f>
        <v>#N/A</v>
      </c>
      <c r="T692" s="61"/>
      <c r="U692" s="63"/>
      <c r="V692" s="63"/>
      <c r="W692" s="63"/>
      <c r="X692" s="3"/>
    </row>
    <row r="693" spans="1:24">
      <c r="A693" s="3"/>
      <c r="B693" s="3"/>
      <c r="C693" s="3"/>
      <c r="D693" s="3"/>
      <c r="E693" s="79"/>
      <c r="F693" s="3"/>
      <c r="G693" s="77" t="e">
        <f>VLOOKUP($F$1&amp;F693,定价因子!E:F,2,0)</f>
        <v>#N/A</v>
      </c>
      <c r="H693" s="3"/>
      <c r="I693" s="77" t="e">
        <f>VLOOKUP($H$1&amp;H693,定价因子!E:F,2,0)</f>
        <v>#N/A</v>
      </c>
      <c r="J693" s="3"/>
      <c r="K693" s="77" t="e">
        <f>VLOOKUP($J$1&amp;J693,定价因子!E:F,2,0)</f>
        <v>#N/A</v>
      </c>
      <c r="L693" s="3"/>
      <c r="M693" s="77" t="e">
        <f>VLOOKUP($L$1&amp;L693,定价因子!E:F,2,0)</f>
        <v>#N/A</v>
      </c>
      <c r="N693" s="3"/>
      <c r="O693" s="77" t="e">
        <f>VLOOKUP($N$1&amp;N693,定价因子!E:F,2,0)</f>
        <v>#N/A</v>
      </c>
      <c r="P693" s="3"/>
      <c r="Q693" s="55" t="e">
        <f>VLOOKUP($P$1&amp;P693,定价因子!$E:$F,2,0)</f>
        <v>#N/A</v>
      </c>
      <c r="R693" s="3"/>
      <c r="S693" s="77" t="e">
        <f>VLOOKUP($R$1&amp;R693,定价因子!$E:$F,2,0)</f>
        <v>#N/A</v>
      </c>
      <c r="T693" s="61"/>
      <c r="U693" s="63"/>
      <c r="V693" s="63"/>
      <c r="W693" s="63"/>
      <c r="X693" s="3"/>
    </row>
    <row r="694" spans="1:24">
      <c r="A694" s="3"/>
      <c r="B694" s="3"/>
      <c r="C694" s="3"/>
      <c r="D694" s="3"/>
      <c r="E694" s="79"/>
      <c r="F694" s="3"/>
      <c r="G694" s="77" t="e">
        <f>VLOOKUP($F$1&amp;F694,定价因子!E:F,2,0)</f>
        <v>#N/A</v>
      </c>
      <c r="H694" s="3"/>
      <c r="I694" s="77" t="e">
        <f>VLOOKUP($H$1&amp;H694,定价因子!E:F,2,0)</f>
        <v>#N/A</v>
      </c>
      <c r="J694" s="3"/>
      <c r="K694" s="77" t="e">
        <f>VLOOKUP($J$1&amp;J694,定价因子!E:F,2,0)</f>
        <v>#N/A</v>
      </c>
      <c r="L694" s="3"/>
      <c r="M694" s="77" t="e">
        <f>VLOOKUP($L$1&amp;L694,定价因子!E:F,2,0)</f>
        <v>#N/A</v>
      </c>
      <c r="N694" s="3"/>
      <c r="O694" s="77" t="e">
        <f>VLOOKUP($N$1&amp;N694,定价因子!E:F,2,0)</f>
        <v>#N/A</v>
      </c>
      <c r="P694" s="3"/>
      <c r="Q694" s="55" t="e">
        <f>VLOOKUP($P$1&amp;P694,定价因子!$E:$F,2,0)</f>
        <v>#N/A</v>
      </c>
      <c r="R694" s="3"/>
      <c r="S694" s="77" t="e">
        <f>VLOOKUP($R$1&amp;R694,定价因子!$E:$F,2,0)</f>
        <v>#N/A</v>
      </c>
      <c r="T694" s="61"/>
      <c r="U694" s="63"/>
      <c r="V694" s="63"/>
      <c r="W694" s="63"/>
      <c r="X694" s="3"/>
    </row>
    <row r="695" spans="1:24">
      <c r="A695" s="3"/>
      <c r="B695" s="3"/>
      <c r="C695" s="3"/>
      <c r="D695" s="3"/>
      <c r="E695" s="79"/>
      <c r="F695" s="3"/>
      <c r="G695" s="77" t="e">
        <f>VLOOKUP($F$1&amp;F695,定价因子!E:F,2,0)</f>
        <v>#N/A</v>
      </c>
      <c r="H695" s="3"/>
      <c r="I695" s="77" t="e">
        <f>VLOOKUP($H$1&amp;H695,定价因子!E:F,2,0)</f>
        <v>#N/A</v>
      </c>
      <c r="J695" s="3"/>
      <c r="K695" s="77" t="e">
        <f>VLOOKUP($J$1&amp;J695,定价因子!E:F,2,0)</f>
        <v>#N/A</v>
      </c>
      <c r="L695" s="3"/>
      <c r="M695" s="77" t="e">
        <f>VLOOKUP($L$1&amp;L695,定价因子!E:F,2,0)</f>
        <v>#N/A</v>
      </c>
      <c r="N695" s="3"/>
      <c r="O695" s="77" t="e">
        <f>VLOOKUP($N$1&amp;N695,定价因子!E:F,2,0)</f>
        <v>#N/A</v>
      </c>
      <c r="P695" s="3"/>
      <c r="Q695" s="55" t="e">
        <f>VLOOKUP($P$1&amp;P695,定价因子!$E:$F,2,0)</f>
        <v>#N/A</v>
      </c>
      <c r="R695" s="3"/>
      <c r="S695" s="77" t="e">
        <f>VLOOKUP($R$1&amp;R695,定价因子!$E:$F,2,0)</f>
        <v>#N/A</v>
      </c>
      <c r="T695" s="61"/>
      <c r="U695" s="63"/>
      <c r="V695" s="63"/>
      <c r="W695" s="63"/>
      <c r="X695" s="3"/>
    </row>
    <row r="696" spans="1:24">
      <c r="A696" s="3"/>
      <c r="B696" s="3"/>
      <c r="C696" s="3"/>
      <c r="D696" s="3"/>
      <c r="E696" s="79"/>
      <c r="F696" s="3"/>
      <c r="G696" s="77" t="e">
        <f>VLOOKUP($F$1&amp;F696,定价因子!E:F,2,0)</f>
        <v>#N/A</v>
      </c>
      <c r="H696" s="3"/>
      <c r="I696" s="77" t="e">
        <f>VLOOKUP($H$1&amp;H696,定价因子!E:F,2,0)</f>
        <v>#N/A</v>
      </c>
      <c r="J696" s="3"/>
      <c r="K696" s="77" t="e">
        <f>VLOOKUP($J$1&amp;J696,定价因子!E:F,2,0)</f>
        <v>#N/A</v>
      </c>
      <c r="L696" s="3"/>
      <c r="M696" s="77" t="e">
        <f>VLOOKUP($L$1&amp;L696,定价因子!E:F,2,0)</f>
        <v>#N/A</v>
      </c>
      <c r="N696" s="3"/>
      <c r="O696" s="77" t="e">
        <f>VLOOKUP($N$1&amp;N696,定价因子!E:F,2,0)</f>
        <v>#N/A</v>
      </c>
      <c r="P696" s="3"/>
      <c r="Q696" s="55" t="e">
        <f>VLOOKUP($P$1&amp;P696,定价因子!$E:$F,2,0)</f>
        <v>#N/A</v>
      </c>
      <c r="R696" s="3"/>
      <c r="S696" s="77" t="e">
        <f>VLOOKUP($R$1&amp;R696,定价因子!$E:$F,2,0)</f>
        <v>#N/A</v>
      </c>
      <c r="T696" s="61"/>
      <c r="U696" s="63"/>
      <c r="V696" s="63"/>
      <c r="W696" s="63"/>
      <c r="X696" s="3"/>
    </row>
    <row r="697" spans="1:24">
      <c r="A697" s="3"/>
      <c r="B697" s="3"/>
      <c r="C697" s="3"/>
      <c r="D697" s="3"/>
      <c r="E697" s="79"/>
      <c r="F697" s="3"/>
      <c r="G697" s="77" t="e">
        <f>VLOOKUP($F$1&amp;F697,定价因子!E:F,2,0)</f>
        <v>#N/A</v>
      </c>
      <c r="H697" s="3"/>
      <c r="I697" s="77" t="e">
        <f>VLOOKUP($H$1&amp;H697,定价因子!E:F,2,0)</f>
        <v>#N/A</v>
      </c>
      <c r="J697" s="3"/>
      <c r="K697" s="77" t="e">
        <f>VLOOKUP($J$1&amp;J697,定价因子!E:F,2,0)</f>
        <v>#N/A</v>
      </c>
      <c r="L697" s="3"/>
      <c r="M697" s="77" t="e">
        <f>VLOOKUP($L$1&amp;L697,定价因子!E:F,2,0)</f>
        <v>#N/A</v>
      </c>
      <c r="N697" s="3"/>
      <c r="O697" s="77" t="e">
        <f>VLOOKUP($N$1&amp;N697,定价因子!E:F,2,0)</f>
        <v>#N/A</v>
      </c>
      <c r="P697" s="3"/>
      <c r="Q697" s="55" t="e">
        <f>VLOOKUP($P$1&amp;P697,定价因子!$E:$F,2,0)</f>
        <v>#N/A</v>
      </c>
      <c r="R697" s="3"/>
      <c r="S697" s="77" t="e">
        <f>VLOOKUP($R$1&amp;R697,定价因子!$E:$F,2,0)</f>
        <v>#N/A</v>
      </c>
      <c r="T697" s="61"/>
      <c r="U697" s="63"/>
      <c r="V697" s="63"/>
      <c r="W697" s="63"/>
      <c r="X697" s="3"/>
    </row>
    <row r="698" spans="1:24">
      <c r="A698" s="3"/>
      <c r="B698" s="3"/>
      <c r="C698" s="3"/>
      <c r="D698" s="3"/>
      <c r="E698" s="79"/>
      <c r="F698" s="3"/>
      <c r="G698" s="77" t="e">
        <f>VLOOKUP($F$1&amp;F698,定价因子!E:F,2,0)</f>
        <v>#N/A</v>
      </c>
      <c r="H698" s="3"/>
      <c r="I698" s="77" t="e">
        <f>VLOOKUP($H$1&amp;H698,定价因子!E:F,2,0)</f>
        <v>#N/A</v>
      </c>
      <c r="J698" s="3"/>
      <c r="K698" s="77" t="e">
        <f>VLOOKUP($J$1&amp;J698,定价因子!E:F,2,0)</f>
        <v>#N/A</v>
      </c>
      <c r="L698" s="3"/>
      <c r="M698" s="77" t="e">
        <f>VLOOKUP($L$1&amp;L698,定价因子!E:F,2,0)</f>
        <v>#N/A</v>
      </c>
      <c r="N698" s="3"/>
      <c r="O698" s="77" t="e">
        <f>VLOOKUP($N$1&amp;N698,定价因子!E:F,2,0)</f>
        <v>#N/A</v>
      </c>
      <c r="P698" s="3"/>
      <c r="Q698" s="55" t="e">
        <f>VLOOKUP($P$1&amp;P698,定价因子!$E:$F,2,0)</f>
        <v>#N/A</v>
      </c>
      <c r="R698" s="3"/>
      <c r="S698" s="77" t="e">
        <f>VLOOKUP($R$1&amp;R698,定价因子!$E:$F,2,0)</f>
        <v>#N/A</v>
      </c>
      <c r="T698" s="61"/>
      <c r="U698" s="63"/>
      <c r="V698" s="63"/>
      <c r="W698" s="63"/>
      <c r="X698" s="3"/>
    </row>
    <row r="699" spans="1:24">
      <c r="A699" s="3"/>
      <c r="B699" s="3"/>
      <c r="C699" s="3"/>
      <c r="D699" s="3"/>
      <c r="E699" s="79"/>
      <c r="F699" s="3"/>
      <c r="G699" s="77" t="e">
        <f>VLOOKUP($F$1&amp;F699,定价因子!E:F,2,0)</f>
        <v>#N/A</v>
      </c>
      <c r="H699" s="3"/>
      <c r="I699" s="77" t="e">
        <f>VLOOKUP($H$1&amp;H699,定价因子!E:F,2,0)</f>
        <v>#N/A</v>
      </c>
      <c r="J699" s="3"/>
      <c r="K699" s="77" t="e">
        <f>VLOOKUP($J$1&amp;J699,定价因子!E:F,2,0)</f>
        <v>#N/A</v>
      </c>
      <c r="L699" s="3"/>
      <c r="M699" s="77" t="e">
        <f>VLOOKUP($L$1&amp;L699,定价因子!E:F,2,0)</f>
        <v>#N/A</v>
      </c>
      <c r="N699" s="3"/>
      <c r="O699" s="77" t="e">
        <f>VLOOKUP($N$1&amp;N699,定价因子!E:F,2,0)</f>
        <v>#N/A</v>
      </c>
      <c r="P699" s="3"/>
      <c r="Q699" s="55" t="e">
        <f>VLOOKUP($P$1&amp;P699,定价因子!$E:$F,2,0)</f>
        <v>#N/A</v>
      </c>
      <c r="R699" s="3"/>
      <c r="S699" s="77" t="e">
        <f>VLOOKUP($R$1&amp;R699,定价因子!$E:$F,2,0)</f>
        <v>#N/A</v>
      </c>
      <c r="T699" s="61"/>
      <c r="U699" s="63"/>
      <c r="V699" s="63"/>
      <c r="W699" s="63"/>
      <c r="X699" s="3"/>
    </row>
    <row r="700" spans="1:24">
      <c r="A700" s="3"/>
      <c r="B700" s="3"/>
      <c r="C700" s="3"/>
      <c r="D700" s="3"/>
      <c r="E700" s="79"/>
      <c r="F700" s="3"/>
      <c r="G700" s="77" t="e">
        <f>VLOOKUP($F$1&amp;F700,定价因子!E:F,2,0)</f>
        <v>#N/A</v>
      </c>
      <c r="H700" s="3"/>
      <c r="I700" s="77" t="e">
        <f>VLOOKUP($H$1&amp;H700,定价因子!E:F,2,0)</f>
        <v>#N/A</v>
      </c>
      <c r="J700" s="3"/>
      <c r="K700" s="77" t="e">
        <f>VLOOKUP($J$1&amp;J700,定价因子!E:F,2,0)</f>
        <v>#N/A</v>
      </c>
      <c r="L700" s="3"/>
      <c r="M700" s="77" t="e">
        <f>VLOOKUP($L$1&amp;L700,定价因子!E:F,2,0)</f>
        <v>#N/A</v>
      </c>
      <c r="N700" s="3"/>
      <c r="O700" s="77" t="e">
        <f>VLOOKUP($N$1&amp;N700,定价因子!E:F,2,0)</f>
        <v>#N/A</v>
      </c>
      <c r="P700" s="3"/>
      <c r="Q700" s="55" t="e">
        <f>VLOOKUP($P$1&amp;P700,定价因子!$E:$F,2,0)</f>
        <v>#N/A</v>
      </c>
      <c r="R700" s="3"/>
      <c r="S700" s="77" t="e">
        <f>VLOOKUP($R$1&amp;R700,定价因子!$E:$F,2,0)</f>
        <v>#N/A</v>
      </c>
      <c r="T700" s="61"/>
      <c r="U700" s="63"/>
      <c r="V700" s="63"/>
      <c r="W700" s="63"/>
      <c r="X700" s="3"/>
    </row>
    <row r="701" spans="1:24">
      <c r="A701" s="3"/>
      <c r="B701" s="3"/>
      <c r="C701" s="3"/>
      <c r="D701" s="3"/>
      <c r="E701" s="79"/>
      <c r="F701" s="3"/>
      <c r="G701" s="77" t="e">
        <f>VLOOKUP($F$1&amp;F701,定价因子!E:F,2,0)</f>
        <v>#N/A</v>
      </c>
      <c r="H701" s="3"/>
      <c r="I701" s="77" t="e">
        <f>VLOOKUP($H$1&amp;H701,定价因子!E:F,2,0)</f>
        <v>#N/A</v>
      </c>
      <c r="J701" s="3"/>
      <c r="K701" s="77" t="e">
        <f>VLOOKUP($J$1&amp;J701,定价因子!E:F,2,0)</f>
        <v>#N/A</v>
      </c>
      <c r="L701" s="3"/>
      <c r="M701" s="77" t="e">
        <f>VLOOKUP($L$1&amp;L701,定价因子!E:F,2,0)</f>
        <v>#N/A</v>
      </c>
      <c r="N701" s="3"/>
      <c r="O701" s="77" t="e">
        <f>VLOOKUP($N$1&amp;N701,定价因子!E:F,2,0)</f>
        <v>#N/A</v>
      </c>
      <c r="P701" s="3"/>
      <c r="Q701" s="55" t="e">
        <f>VLOOKUP($P$1&amp;P701,定价因子!$E:$F,2,0)</f>
        <v>#N/A</v>
      </c>
      <c r="R701" s="3"/>
      <c r="S701" s="77" t="e">
        <f>VLOOKUP($R$1&amp;R701,定价因子!$E:$F,2,0)</f>
        <v>#N/A</v>
      </c>
      <c r="T701" s="61"/>
      <c r="U701" s="63"/>
      <c r="V701" s="63"/>
      <c r="W701" s="63"/>
      <c r="X701" s="3"/>
    </row>
    <row r="702" spans="1:24">
      <c r="A702" s="3"/>
      <c r="B702" s="3"/>
      <c r="C702" s="3"/>
      <c r="D702" s="3"/>
      <c r="E702" s="79"/>
      <c r="F702" s="3"/>
      <c r="G702" s="77" t="e">
        <f>VLOOKUP($F$1&amp;F702,定价因子!E:F,2,0)</f>
        <v>#N/A</v>
      </c>
      <c r="H702" s="3"/>
      <c r="I702" s="77" t="e">
        <f>VLOOKUP($H$1&amp;H702,定价因子!E:F,2,0)</f>
        <v>#N/A</v>
      </c>
      <c r="J702" s="3"/>
      <c r="K702" s="77" t="e">
        <f>VLOOKUP($J$1&amp;J702,定价因子!E:F,2,0)</f>
        <v>#N/A</v>
      </c>
      <c r="L702" s="3"/>
      <c r="M702" s="77" t="e">
        <f>VLOOKUP($L$1&amp;L702,定价因子!E:F,2,0)</f>
        <v>#N/A</v>
      </c>
      <c r="N702" s="3"/>
      <c r="O702" s="77" t="e">
        <f>VLOOKUP($N$1&amp;N702,定价因子!E:F,2,0)</f>
        <v>#N/A</v>
      </c>
      <c r="P702" s="3"/>
      <c r="Q702" s="55" t="e">
        <f>VLOOKUP($P$1&amp;P702,定价因子!$E:$F,2,0)</f>
        <v>#N/A</v>
      </c>
      <c r="R702" s="3"/>
      <c r="S702" s="77" t="e">
        <f>VLOOKUP($R$1&amp;R702,定价因子!$E:$F,2,0)</f>
        <v>#N/A</v>
      </c>
      <c r="T702" s="61"/>
      <c r="U702" s="63"/>
      <c r="V702" s="63"/>
      <c r="W702" s="63"/>
      <c r="X702" s="3"/>
    </row>
    <row r="703" spans="1:24">
      <c r="A703" s="3"/>
      <c r="B703" s="3"/>
      <c r="C703" s="3"/>
      <c r="D703" s="3"/>
      <c r="E703" s="79"/>
      <c r="F703" s="3"/>
      <c r="G703" s="77" t="e">
        <f>VLOOKUP($F$1&amp;F703,定价因子!E:F,2,0)</f>
        <v>#N/A</v>
      </c>
      <c r="H703" s="3"/>
      <c r="I703" s="77" t="e">
        <f>VLOOKUP($H$1&amp;H703,定价因子!E:F,2,0)</f>
        <v>#N/A</v>
      </c>
      <c r="J703" s="3"/>
      <c r="K703" s="77" t="e">
        <f>VLOOKUP($J$1&amp;J703,定价因子!E:F,2,0)</f>
        <v>#N/A</v>
      </c>
      <c r="L703" s="3"/>
      <c r="M703" s="77" t="e">
        <f>VLOOKUP($L$1&amp;L703,定价因子!E:F,2,0)</f>
        <v>#N/A</v>
      </c>
      <c r="N703" s="3"/>
      <c r="O703" s="77" t="e">
        <f>VLOOKUP($N$1&amp;N703,定价因子!E:F,2,0)</f>
        <v>#N/A</v>
      </c>
      <c r="P703" s="3"/>
      <c r="Q703" s="55" t="e">
        <f>VLOOKUP($P$1&amp;P703,定价因子!$E:$F,2,0)</f>
        <v>#N/A</v>
      </c>
      <c r="R703" s="3"/>
      <c r="S703" s="77" t="e">
        <f>VLOOKUP($R$1&amp;R703,定价因子!$E:$F,2,0)</f>
        <v>#N/A</v>
      </c>
      <c r="T703" s="61"/>
      <c r="U703" s="63"/>
      <c r="V703" s="63"/>
      <c r="W703" s="63"/>
      <c r="X703" s="3"/>
    </row>
    <row r="704" spans="1:24">
      <c r="A704" s="3"/>
      <c r="B704" s="3"/>
      <c r="C704" s="3"/>
      <c r="D704" s="3"/>
      <c r="E704" s="79"/>
      <c r="F704" s="3"/>
      <c r="G704" s="77" t="e">
        <f>VLOOKUP($F$1&amp;F704,定价因子!E:F,2,0)</f>
        <v>#N/A</v>
      </c>
      <c r="H704" s="3"/>
      <c r="I704" s="77" t="e">
        <f>VLOOKUP($H$1&amp;H704,定价因子!E:F,2,0)</f>
        <v>#N/A</v>
      </c>
      <c r="J704" s="3"/>
      <c r="K704" s="77" t="e">
        <f>VLOOKUP($J$1&amp;J704,定价因子!E:F,2,0)</f>
        <v>#N/A</v>
      </c>
      <c r="L704" s="3"/>
      <c r="M704" s="77" t="e">
        <f>VLOOKUP($L$1&amp;L704,定价因子!E:F,2,0)</f>
        <v>#N/A</v>
      </c>
      <c r="N704" s="3"/>
      <c r="O704" s="77" t="e">
        <f>VLOOKUP($N$1&amp;N704,定价因子!E:F,2,0)</f>
        <v>#N/A</v>
      </c>
      <c r="P704" s="3"/>
      <c r="Q704" s="55" t="e">
        <f>VLOOKUP($P$1&amp;P704,定价因子!$E:$F,2,0)</f>
        <v>#N/A</v>
      </c>
      <c r="R704" s="3"/>
      <c r="S704" s="77" t="e">
        <f>VLOOKUP($R$1&amp;R704,定价因子!$E:$F,2,0)</f>
        <v>#N/A</v>
      </c>
      <c r="T704" s="61"/>
      <c r="U704" s="63"/>
      <c r="V704" s="63"/>
      <c r="W704" s="63"/>
      <c r="X704" s="3"/>
    </row>
    <row r="705" spans="1:24">
      <c r="A705" s="3"/>
      <c r="B705" s="3"/>
      <c r="C705" s="3"/>
      <c r="D705" s="3"/>
      <c r="E705" s="79"/>
      <c r="F705" s="3"/>
      <c r="G705" s="77" t="e">
        <f>VLOOKUP($F$1&amp;F705,定价因子!E:F,2,0)</f>
        <v>#N/A</v>
      </c>
      <c r="H705" s="3"/>
      <c r="I705" s="77" t="e">
        <f>VLOOKUP($H$1&amp;H705,定价因子!E:F,2,0)</f>
        <v>#N/A</v>
      </c>
      <c r="J705" s="3"/>
      <c r="K705" s="77" t="e">
        <f>VLOOKUP($J$1&amp;J705,定价因子!E:F,2,0)</f>
        <v>#N/A</v>
      </c>
      <c r="L705" s="3"/>
      <c r="M705" s="77" t="e">
        <f>VLOOKUP($L$1&amp;L705,定价因子!E:F,2,0)</f>
        <v>#N/A</v>
      </c>
      <c r="N705" s="3"/>
      <c r="O705" s="77" t="e">
        <f>VLOOKUP($N$1&amp;N705,定价因子!E:F,2,0)</f>
        <v>#N/A</v>
      </c>
      <c r="P705" s="3"/>
      <c r="Q705" s="55" t="e">
        <f>VLOOKUP($P$1&amp;P705,定价因子!$E:$F,2,0)</f>
        <v>#N/A</v>
      </c>
      <c r="R705" s="3"/>
      <c r="S705" s="77" t="e">
        <f>VLOOKUP($R$1&amp;R705,定价因子!$E:$F,2,0)</f>
        <v>#N/A</v>
      </c>
      <c r="T705" s="61"/>
      <c r="U705" s="63"/>
      <c r="V705" s="63"/>
      <c r="W705" s="63"/>
      <c r="X705" s="3"/>
    </row>
    <row r="706" spans="1:24">
      <c r="A706" s="3"/>
      <c r="B706" s="3"/>
      <c r="C706" s="3"/>
      <c r="D706" s="3"/>
      <c r="E706" s="79"/>
      <c r="F706" s="3"/>
      <c r="G706" s="77" t="e">
        <f>VLOOKUP($F$1&amp;F706,定价因子!E:F,2,0)</f>
        <v>#N/A</v>
      </c>
      <c r="H706" s="3"/>
      <c r="I706" s="77" t="e">
        <f>VLOOKUP($H$1&amp;H706,定价因子!E:F,2,0)</f>
        <v>#N/A</v>
      </c>
      <c r="J706" s="3"/>
      <c r="K706" s="77" t="e">
        <f>VLOOKUP($J$1&amp;J706,定价因子!E:F,2,0)</f>
        <v>#N/A</v>
      </c>
      <c r="L706" s="3"/>
      <c r="M706" s="77" t="e">
        <f>VLOOKUP($L$1&amp;L706,定价因子!E:F,2,0)</f>
        <v>#N/A</v>
      </c>
      <c r="N706" s="3"/>
      <c r="O706" s="77" t="e">
        <f>VLOOKUP($N$1&amp;N706,定价因子!E:F,2,0)</f>
        <v>#N/A</v>
      </c>
      <c r="P706" s="3"/>
      <c r="Q706" s="55" t="e">
        <f>VLOOKUP($P$1&amp;P706,定价因子!$E:$F,2,0)</f>
        <v>#N/A</v>
      </c>
      <c r="R706" s="3"/>
      <c r="S706" s="77" t="e">
        <f>VLOOKUP($R$1&amp;R706,定价因子!$E:$F,2,0)</f>
        <v>#N/A</v>
      </c>
      <c r="T706" s="61"/>
      <c r="U706" s="63"/>
      <c r="V706" s="63"/>
      <c r="W706" s="63"/>
      <c r="X706" s="3"/>
    </row>
    <row r="707" spans="1:24">
      <c r="A707" s="3"/>
      <c r="B707" s="3"/>
      <c r="C707" s="3"/>
      <c r="D707" s="3"/>
      <c r="E707" s="79"/>
      <c r="F707" s="3"/>
      <c r="G707" s="77" t="e">
        <f>VLOOKUP($F$1&amp;F707,定价因子!E:F,2,0)</f>
        <v>#N/A</v>
      </c>
      <c r="H707" s="3"/>
      <c r="I707" s="77" t="e">
        <f>VLOOKUP($H$1&amp;H707,定价因子!E:F,2,0)</f>
        <v>#N/A</v>
      </c>
      <c r="J707" s="3"/>
      <c r="K707" s="77" t="e">
        <f>VLOOKUP($J$1&amp;J707,定价因子!E:F,2,0)</f>
        <v>#N/A</v>
      </c>
      <c r="L707" s="3"/>
      <c r="M707" s="77" t="e">
        <f>VLOOKUP($L$1&amp;L707,定价因子!E:F,2,0)</f>
        <v>#N/A</v>
      </c>
      <c r="N707" s="3"/>
      <c r="O707" s="77" t="e">
        <f>VLOOKUP($N$1&amp;N707,定价因子!E:F,2,0)</f>
        <v>#N/A</v>
      </c>
      <c r="P707" s="3"/>
      <c r="Q707" s="55" t="e">
        <f>VLOOKUP($P$1&amp;P707,定价因子!$E:$F,2,0)</f>
        <v>#N/A</v>
      </c>
      <c r="R707" s="3"/>
      <c r="S707" s="77" t="e">
        <f>VLOOKUP($R$1&amp;R707,定价因子!$E:$F,2,0)</f>
        <v>#N/A</v>
      </c>
      <c r="T707" s="61"/>
      <c r="U707" s="63"/>
      <c r="V707" s="63"/>
      <c r="W707" s="63"/>
      <c r="X707" s="3"/>
    </row>
    <row r="708" spans="1:24">
      <c r="A708" s="3"/>
      <c r="B708" s="3"/>
      <c r="C708" s="3"/>
      <c r="D708" s="3"/>
      <c r="E708" s="79"/>
      <c r="F708" s="3"/>
      <c r="G708" s="77" t="e">
        <f>VLOOKUP($F$1&amp;F708,定价因子!E:F,2,0)</f>
        <v>#N/A</v>
      </c>
      <c r="H708" s="3"/>
      <c r="I708" s="77" t="e">
        <f>VLOOKUP($H$1&amp;H708,定价因子!E:F,2,0)</f>
        <v>#N/A</v>
      </c>
      <c r="J708" s="3"/>
      <c r="K708" s="77" t="e">
        <f>VLOOKUP($J$1&amp;J708,定价因子!E:F,2,0)</f>
        <v>#N/A</v>
      </c>
      <c r="L708" s="3"/>
      <c r="M708" s="77" t="e">
        <f>VLOOKUP($L$1&amp;L708,定价因子!E:F,2,0)</f>
        <v>#N/A</v>
      </c>
      <c r="N708" s="3"/>
      <c r="O708" s="77" t="e">
        <f>VLOOKUP($N$1&amp;N708,定价因子!E:F,2,0)</f>
        <v>#N/A</v>
      </c>
      <c r="P708" s="3"/>
      <c r="Q708" s="55" t="e">
        <f>VLOOKUP($P$1&amp;P708,定价因子!$E:$F,2,0)</f>
        <v>#N/A</v>
      </c>
      <c r="R708" s="3"/>
      <c r="S708" s="77" t="e">
        <f>VLOOKUP($R$1&amp;R708,定价因子!$E:$F,2,0)</f>
        <v>#N/A</v>
      </c>
      <c r="T708" s="61"/>
      <c r="U708" s="63"/>
      <c r="V708" s="63"/>
      <c r="W708" s="63"/>
      <c r="X708" s="3"/>
    </row>
    <row r="709" spans="1:24">
      <c r="A709" s="3"/>
      <c r="B709" s="3"/>
      <c r="C709" s="3"/>
      <c r="D709" s="3"/>
      <c r="E709" s="79"/>
      <c r="F709" s="3"/>
      <c r="G709" s="77" t="e">
        <f>VLOOKUP($F$1&amp;F709,定价因子!E:F,2,0)</f>
        <v>#N/A</v>
      </c>
      <c r="H709" s="3"/>
      <c r="I709" s="77" t="e">
        <f>VLOOKUP($H$1&amp;H709,定价因子!E:F,2,0)</f>
        <v>#N/A</v>
      </c>
      <c r="J709" s="3"/>
      <c r="K709" s="77" t="e">
        <f>VLOOKUP($J$1&amp;J709,定价因子!E:F,2,0)</f>
        <v>#N/A</v>
      </c>
      <c r="L709" s="3"/>
      <c r="M709" s="77" t="e">
        <f>VLOOKUP($L$1&amp;L709,定价因子!E:F,2,0)</f>
        <v>#N/A</v>
      </c>
      <c r="N709" s="3"/>
      <c r="O709" s="77" t="e">
        <f>VLOOKUP($N$1&amp;N709,定价因子!E:F,2,0)</f>
        <v>#N/A</v>
      </c>
      <c r="P709" s="3"/>
      <c r="Q709" s="55" t="e">
        <f>VLOOKUP($P$1&amp;P709,定价因子!$E:$F,2,0)</f>
        <v>#N/A</v>
      </c>
      <c r="R709" s="3"/>
      <c r="S709" s="77" t="e">
        <f>VLOOKUP($R$1&amp;R709,定价因子!$E:$F,2,0)</f>
        <v>#N/A</v>
      </c>
      <c r="T709" s="61"/>
      <c r="U709" s="63"/>
      <c r="V709" s="63"/>
      <c r="W709" s="63"/>
      <c r="X709" s="3"/>
    </row>
    <row r="710" spans="1:24">
      <c r="A710" s="3"/>
      <c r="B710" s="3"/>
      <c r="C710" s="3"/>
      <c r="D710" s="3"/>
      <c r="E710" s="79"/>
      <c r="F710" s="3"/>
      <c r="G710" s="77" t="e">
        <f>VLOOKUP($F$1&amp;F710,定价因子!E:F,2,0)</f>
        <v>#N/A</v>
      </c>
      <c r="H710" s="3"/>
      <c r="I710" s="77" t="e">
        <f>VLOOKUP($H$1&amp;H710,定价因子!E:F,2,0)</f>
        <v>#N/A</v>
      </c>
      <c r="J710" s="3"/>
      <c r="K710" s="77" t="e">
        <f>VLOOKUP($J$1&amp;J710,定价因子!E:F,2,0)</f>
        <v>#N/A</v>
      </c>
      <c r="L710" s="3"/>
      <c r="M710" s="77" t="e">
        <f>VLOOKUP($L$1&amp;L710,定价因子!E:F,2,0)</f>
        <v>#N/A</v>
      </c>
      <c r="N710" s="3"/>
      <c r="O710" s="77" t="e">
        <f>VLOOKUP($N$1&amp;N710,定价因子!E:F,2,0)</f>
        <v>#N/A</v>
      </c>
      <c r="P710" s="3"/>
      <c r="Q710" s="55" t="e">
        <f>VLOOKUP($P$1&amp;P710,定价因子!$E:$F,2,0)</f>
        <v>#N/A</v>
      </c>
      <c r="R710" s="3"/>
      <c r="S710" s="77" t="e">
        <f>VLOOKUP($R$1&amp;R710,定价因子!$E:$F,2,0)</f>
        <v>#N/A</v>
      </c>
      <c r="T710" s="61"/>
      <c r="U710" s="63"/>
      <c r="V710" s="63"/>
      <c r="W710" s="63"/>
      <c r="X710" s="3"/>
    </row>
    <row r="711" spans="1:24">
      <c r="A711" s="3"/>
      <c r="B711" s="3"/>
      <c r="C711" s="3"/>
      <c r="D711" s="3"/>
      <c r="E711" s="79"/>
      <c r="F711" s="3"/>
      <c r="G711" s="77" t="e">
        <f>VLOOKUP($F$1&amp;F711,定价因子!E:F,2,0)</f>
        <v>#N/A</v>
      </c>
      <c r="H711" s="3"/>
      <c r="I711" s="77" t="e">
        <f>VLOOKUP($H$1&amp;H711,定价因子!E:F,2,0)</f>
        <v>#N/A</v>
      </c>
      <c r="J711" s="3"/>
      <c r="K711" s="77" t="e">
        <f>VLOOKUP($J$1&amp;J711,定价因子!E:F,2,0)</f>
        <v>#N/A</v>
      </c>
      <c r="L711" s="3"/>
      <c r="M711" s="77" t="e">
        <f>VLOOKUP($L$1&amp;L711,定价因子!E:F,2,0)</f>
        <v>#N/A</v>
      </c>
      <c r="N711" s="3"/>
      <c r="O711" s="77" t="e">
        <f>VLOOKUP($N$1&amp;N711,定价因子!E:F,2,0)</f>
        <v>#N/A</v>
      </c>
      <c r="P711" s="3"/>
      <c r="Q711" s="55" t="e">
        <f>VLOOKUP($P$1&amp;P711,定价因子!$E:$F,2,0)</f>
        <v>#N/A</v>
      </c>
      <c r="R711" s="3"/>
      <c r="S711" s="77" t="e">
        <f>VLOOKUP($R$1&amp;R711,定价因子!$E:$F,2,0)</f>
        <v>#N/A</v>
      </c>
      <c r="T711" s="61"/>
      <c r="U711" s="63"/>
      <c r="V711" s="63"/>
      <c r="W711" s="63"/>
      <c r="X711" s="3"/>
    </row>
    <row r="712" spans="1:24">
      <c r="A712" s="3"/>
      <c r="B712" s="3"/>
      <c r="C712" s="3"/>
      <c r="D712" s="3"/>
      <c r="E712" s="79"/>
      <c r="F712" s="3"/>
      <c r="G712" s="77" t="e">
        <f>VLOOKUP($F$1&amp;F712,定价因子!E:F,2,0)</f>
        <v>#N/A</v>
      </c>
      <c r="H712" s="3"/>
      <c r="I712" s="77" t="e">
        <f>VLOOKUP($H$1&amp;H712,定价因子!E:F,2,0)</f>
        <v>#N/A</v>
      </c>
      <c r="J712" s="3"/>
      <c r="K712" s="77" t="e">
        <f>VLOOKUP($J$1&amp;J712,定价因子!E:F,2,0)</f>
        <v>#N/A</v>
      </c>
      <c r="L712" s="3"/>
      <c r="M712" s="77" t="e">
        <f>VLOOKUP($L$1&amp;L712,定价因子!E:F,2,0)</f>
        <v>#N/A</v>
      </c>
      <c r="N712" s="3"/>
      <c r="O712" s="77" t="e">
        <f>VLOOKUP($N$1&amp;N712,定价因子!E:F,2,0)</f>
        <v>#N/A</v>
      </c>
      <c r="P712" s="3"/>
      <c r="Q712" s="55" t="e">
        <f>VLOOKUP($P$1&amp;P712,定价因子!$E:$F,2,0)</f>
        <v>#N/A</v>
      </c>
      <c r="R712" s="3"/>
      <c r="S712" s="77" t="e">
        <f>VLOOKUP($R$1&amp;R712,定价因子!$E:$F,2,0)</f>
        <v>#N/A</v>
      </c>
      <c r="T712" s="61"/>
      <c r="U712" s="63"/>
      <c r="V712" s="63"/>
      <c r="W712" s="63"/>
      <c r="X712" s="3"/>
    </row>
    <row r="713" spans="1:24">
      <c r="A713" s="3"/>
      <c r="B713" s="3"/>
      <c r="C713" s="3"/>
      <c r="D713" s="3"/>
      <c r="E713" s="79"/>
      <c r="F713" s="3"/>
      <c r="G713" s="77" t="e">
        <f>VLOOKUP($F$1&amp;F713,定价因子!E:F,2,0)</f>
        <v>#N/A</v>
      </c>
      <c r="H713" s="3"/>
      <c r="I713" s="77" t="e">
        <f>VLOOKUP($H$1&amp;H713,定价因子!E:F,2,0)</f>
        <v>#N/A</v>
      </c>
      <c r="J713" s="3"/>
      <c r="K713" s="77" t="e">
        <f>VLOOKUP($J$1&amp;J713,定价因子!E:F,2,0)</f>
        <v>#N/A</v>
      </c>
      <c r="L713" s="3"/>
      <c r="M713" s="77" t="e">
        <f>VLOOKUP($L$1&amp;L713,定价因子!E:F,2,0)</f>
        <v>#N/A</v>
      </c>
      <c r="N713" s="3"/>
      <c r="O713" s="77" t="e">
        <f>VLOOKUP($N$1&amp;N713,定价因子!E:F,2,0)</f>
        <v>#N/A</v>
      </c>
      <c r="P713" s="3"/>
      <c r="Q713" s="55" t="e">
        <f>VLOOKUP($P$1&amp;P713,定价因子!$E:$F,2,0)</f>
        <v>#N/A</v>
      </c>
      <c r="R713" s="3"/>
      <c r="S713" s="77" t="e">
        <f>VLOOKUP($R$1&amp;R713,定价因子!$E:$F,2,0)</f>
        <v>#N/A</v>
      </c>
      <c r="T713" s="61"/>
      <c r="U713" s="63"/>
      <c r="V713" s="63"/>
      <c r="W713" s="63"/>
      <c r="X713" s="3"/>
    </row>
    <row r="714" spans="1:24">
      <c r="A714" s="3"/>
      <c r="B714" s="3"/>
      <c r="C714" s="3"/>
      <c r="D714" s="3"/>
      <c r="E714" s="79"/>
      <c r="F714" s="3"/>
      <c r="G714" s="77" t="e">
        <f>VLOOKUP($F$1&amp;F714,定价因子!E:F,2,0)</f>
        <v>#N/A</v>
      </c>
      <c r="H714" s="3"/>
      <c r="I714" s="77" t="e">
        <f>VLOOKUP($H$1&amp;H714,定价因子!E:F,2,0)</f>
        <v>#N/A</v>
      </c>
      <c r="J714" s="3"/>
      <c r="K714" s="77" t="e">
        <f>VLOOKUP($J$1&amp;J714,定价因子!E:F,2,0)</f>
        <v>#N/A</v>
      </c>
      <c r="L714" s="3"/>
      <c r="M714" s="77" t="e">
        <f>VLOOKUP($L$1&amp;L714,定价因子!E:F,2,0)</f>
        <v>#N/A</v>
      </c>
      <c r="N714" s="3"/>
      <c r="O714" s="77" t="e">
        <f>VLOOKUP($N$1&amp;N714,定价因子!E:F,2,0)</f>
        <v>#N/A</v>
      </c>
      <c r="P714" s="3"/>
      <c r="Q714" s="55" t="e">
        <f>VLOOKUP($P$1&amp;P714,定价因子!$E:$F,2,0)</f>
        <v>#N/A</v>
      </c>
      <c r="R714" s="3"/>
      <c r="S714" s="77" t="e">
        <f>VLOOKUP($R$1&amp;R714,定价因子!$E:$F,2,0)</f>
        <v>#N/A</v>
      </c>
      <c r="T714" s="61"/>
      <c r="U714" s="63"/>
      <c r="V714" s="63"/>
      <c r="W714" s="63"/>
      <c r="X714" s="3"/>
    </row>
    <row r="715" spans="1:24">
      <c r="A715" s="3"/>
      <c r="B715" s="3"/>
      <c r="C715" s="3"/>
      <c r="D715" s="3"/>
      <c r="E715" s="79"/>
      <c r="F715" s="3"/>
      <c r="G715" s="77" t="e">
        <f>VLOOKUP($F$1&amp;F715,定价因子!E:F,2,0)</f>
        <v>#N/A</v>
      </c>
      <c r="H715" s="3"/>
      <c r="I715" s="77" t="e">
        <f>VLOOKUP($H$1&amp;H715,定价因子!E:F,2,0)</f>
        <v>#N/A</v>
      </c>
      <c r="J715" s="3"/>
      <c r="K715" s="77" t="e">
        <f>VLOOKUP($J$1&amp;J715,定价因子!E:F,2,0)</f>
        <v>#N/A</v>
      </c>
      <c r="L715" s="3"/>
      <c r="M715" s="77" t="e">
        <f>VLOOKUP($L$1&amp;L715,定价因子!E:F,2,0)</f>
        <v>#N/A</v>
      </c>
      <c r="N715" s="3"/>
      <c r="O715" s="77" t="e">
        <f>VLOOKUP($N$1&amp;N715,定价因子!E:F,2,0)</f>
        <v>#N/A</v>
      </c>
      <c r="P715" s="3"/>
      <c r="Q715" s="55" t="e">
        <f>VLOOKUP($P$1&amp;P715,定价因子!$E:$F,2,0)</f>
        <v>#N/A</v>
      </c>
      <c r="R715" s="3"/>
      <c r="S715" s="77" t="e">
        <f>VLOOKUP($R$1&amp;R715,定价因子!$E:$F,2,0)</f>
        <v>#N/A</v>
      </c>
      <c r="T715" s="61"/>
      <c r="U715" s="63"/>
      <c r="V715" s="63"/>
      <c r="W715" s="63"/>
      <c r="X715" s="3"/>
    </row>
    <row r="716" spans="1:24">
      <c r="A716" s="3"/>
      <c r="B716" s="3"/>
      <c r="C716" s="3"/>
      <c r="D716" s="3"/>
      <c r="E716" s="79"/>
      <c r="F716" s="3"/>
      <c r="G716" s="77" t="e">
        <f>VLOOKUP($F$1&amp;F716,定价因子!E:F,2,0)</f>
        <v>#N/A</v>
      </c>
      <c r="H716" s="3"/>
      <c r="I716" s="77" t="e">
        <f>VLOOKUP($H$1&amp;H716,定价因子!E:F,2,0)</f>
        <v>#N/A</v>
      </c>
      <c r="J716" s="3"/>
      <c r="K716" s="77" t="e">
        <f>VLOOKUP($J$1&amp;J716,定价因子!E:F,2,0)</f>
        <v>#N/A</v>
      </c>
      <c r="L716" s="3"/>
      <c r="M716" s="77" t="e">
        <f>VLOOKUP($L$1&amp;L716,定价因子!E:F,2,0)</f>
        <v>#N/A</v>
      </c>
      <c r="N716" s="3"/>
      <c r="O716" s="77" t="e">
        <f>VLOOKUP($N$1&amp;N716,定价因子!E:F,2,0)</f>
        <v>#N/A</v>
      </c>
      <c r="P716" s="3"/>
      <c r="Q716" s="55" t="e">
        <f>VLOOKUP($P$1&amp;P716,定价因子!$E:$F,2,0)</f>
        <v>#N/A</v>
      </c>
      <c r="R716" s="3"/>
      <c r="S716" s="77" t="e">
        <f>VLOOKUP($R$1&amp;R716,定价因子!$E:$F,2,0)</f>
        <v>#N/A</v>
      </c>
      <c r="T716" s="61"/>
      <c r="U716" s="63"/>
      <c r="V716" s="63"/>
      <c r="W716" s="63"/>
      <c r="X716" s="3"/>
    </row>
    <row r="717" spans="1:24">
      <c r="A717" s="3"/>
      <c r="B717" s="3"/>
      <c r="C717" s="3"/>
      <c r="D717" s="3"/>
      <c r="E717" s="79"/>
      <c r="F717" s="3"/>
      <c r="G717" s="77" t="e">
        <f>VLOOKUP($F$1&amp;F717,定价因子!E:F,2,0)</f>
        <v>#N/A</v>
      </c>
      <c r="H717" s="3"/>
      <c r="I717" s="77" t="e">
        <f>VLOOKUP($H$1&amp;H717,定价因子!E:F,2,0)</f>
        <v>#N/A</v>
      </c>
      <c r="J717" s="3"/>
      <c r="K717" s="77" t="e">
        <f>VLOOKUP($J$1&amp;J717,定价因子!E:F,2,0)</f>
        <v>#N/A</v>
      </c>
      <c r="L717" s="3"/>
      <c r="M717" s="77" t="e">
        <f>VLOOKUP($L$1&amp;L717,定价因子!E:F,2,0)</f>
        <v>#N/A</v>
      </c>
      <c r="N717" s="3"/>
      <c r="O717" s="77" t="e">
        <f>VLOOKUP($N$1&amp;N717,定价因子!E:F,2,0)</f>
        <v>#N/A</v>
      </c>
      <c r="P717" s="3"/>
      <c r="Q717" s="55" t="e">
        <f>VLOOKUP($P$1&amp;P717,定价因子!$E:$F,2,0)</f>
        <v>#N/A</v>
      </c>
      <c r="R717" s="3"/>
      <c r="S717" s="77" t="e">
        <f>VLOOKUP($R$1&amp;R717,定价因子!$E:$F,2,0)</f>
        <v>#N/A</v>
      </c>
      <c r="T717" s="61"/>
      <c r="U717" s="63"/>
      <c r="V717" s="63"/>
      <c r="W717" s="63"/>
      <c r="X717" s="3"/>
    </row>
    <row r="718" spans="1:24">
      <c r="A718" s="3"/>
      <c r="B718" s="3"/>
      <c r="C718" s="3"/>
      <c r="D718" s="3"/>
      <c r="E718" s="79"/>
      <c r="F718" s="3"/>
      <c r="G718" s="77" t="e">
        <f>VLOOKUP($F$1&amp;F718,定价因子!E:F,2,0)</f>
        <v>#N/A</v>
      </c>
      <c r="H718" s="3"/>
      <c r="I718" s="77" t="e">
        <f>VLOOKUP($H$1&amp;H718,定价因子!E:F,2,0)</f>
        <v>#N/A</v>
      </c>
      <c r="J718" s="3"/>
      <c r="K718" s="77" t="e">
        <f>VLOOKUP($J$1&amp;J718,定价因子!E:F,2,0)</f>
        <v>#N/A</v>
      </c>
      <c r="L718" s="3"/>
      <c r="M718" s="77" t="e">
        <f>VLOOKUP($L$1&amp;L718,定价因子!E:F,2,0)</f>
        <v>#N/A</v>
      </c>
      <c r="N718" s="3"/>
      <c r="O718" s="77" t="e">
        <f>VLOOKUP($N$1&amp;N718,定价因子!E:F,2,0)</f>
        <v>#N/A</v>
      </c>
      <c r="P718" s="3"/>
      <c r="Q718" s="55" t="e">
        <f>VLOOKUP($P$1&amp;P718,定价因子!$E:$F,2,0)</f>
        <v>#N/A</v>
      </c>
      <c r="R718" s="3"/>
      <c r="S718" s="77" t="e">
        <f>VLOOKUP($R$1&amp;R718,定价因子!$E:$F,2,0)</f>
        <v>#N/A</v>
      </c>
      <c r="T718" s="61"/>
      <c r="U718" s="63"/>
      <c r="V718" s="63"/>
      <c r="W718" s="63"/>
      <c r="X718" s="3"/>
    </row>
    <row r="719" spans="1:24">
      <c r="A719" s="3"/>
      <c r="B719" s="3"/>
      <c r="C719" s="3"/>
      <c r="D719" s="3"/>
      <c r="E719" s="79"/>
      <c r="F719" s="3"/>
      <c r="G719" s="77" t="e">
        <f>VLOOKUP($F$1&amp;F719,定价因子!E:F,2,0)</f>
        <v>#N/A</v>
      </c>
      <c r="H719" s="3"/>
      <c r="I719" s="77" t="e">
        <f>VLOOKUP($H$1&amp;H719,定价因子!E:F,2,0)</f>
        <v>#N/A</v>
      </c>
      <c r="J719" s="3"/>
      <c r="K719" s="77" t="e">
        <f>VLOOKUP($J$1&amp;J719,定价因子!E:F,2,0)</f>
        <v>#N/A</v>
      </c>
      <c r="L719" s="3"/>
      <c r="M719" s="77" t="e">
        <f>VLOOKUP($L$1&amp;L719,定价因子!E:F,2,0)</f>
        <v>#N/A</v>
      </c>
      <c r="N719" s="3"/>
      <c r="O719" s="77" t="e">
        <f>VLOOKUP($N$1&amp;N719,定价因子!E:F,2,0)</f>
        <v>#N/A</v>
      </c>
      <c r="P719" s="3"/>
      <c r="Q719" s="55" t="e">
        <f>VLOOKUP($P$1&amp;P719,定价因子!$E:$F,2,0)</f>
        <v>#N/A</v>
      </c>
      <c r="R719" s="3"/>
      <c r="S719" s="77" t="e">
        <f>VLOOKUP($R$1&amp;R719,定价因子!$E:$F,2,0)</f>
        <v>#N/A</v>
      </c>
      <c r="T719" s="61"/>
      <c r="U719" s="63"/>
      <c r="V719" s="63"/>
      <c r="W719" s="63"/>
      <c r="X719" s="3"/>
    </row>
    <row r="720" spans="1:24">
      <c r="A720" s="3"/>
      <c r="B720" s="3"/>
      <c r="C720" s="3"/>
      <c r="D720" s="3"/>
      <c r="E720" s="79"/>
      <c r="F720" s="3"/>
      <c r="G720" s="77" t="e">
        <f>VLOOKUP($F$1&amp;F720,定价因子!E:F,2,0)</f>
        <v>#N/A</v>
      </c>
      <c r="H720" s="3"/>
      <c r="I720" s="77" t="e">
        <f>VLOOKUP($H$1&amp;H720,定价因子!E:F,2,0)</f>
        <v>#N/A</v>
      </c>
      <c r="J720" s="3"/>
      <c r="K720" s="77" t="e">
        <f>VLOOKUP($J$1&amp;J720,定价因子!E:F,2,0)</f>
        <v>#N/A</v>
      </c>
      <c r="L720" s="3"/>
      <c r="M720" s="77" t="e">
        <f>VLOOKUP($L$1&amp;L720,定价因子!E:F,2,0)</f>
        <v>#N/A</v>
      </c>
      <c r="N720" s="3"/>
      <c r="O720" s="77" t="e">
        <f>VLOOKUP($N$1&amp;N720,定价因子!E:F,2,0)</f>
        <v>#N/A</v>
      </c>
      <c r="P720" s="3"/>
      <c r="Q720" s="55" t="e">
        <f>VLOOKUP($P$1&amp;P720,定价因子!$E:$F,2,0)</f>
        <v>#N/A</v>
      </c>
      <c r="R720" s="3"/>
      <c r="S720" s="77" t="e">
        <f>VLOOKUP($R$1&amp;R720,定价因子!$E:$F,2,0)</f>
        <v>#N/A</v>
      </c>
      <c r="T720" s="61"/>
      <c r="U720" s="63"/>
      <c r="V720" s="63"/>
      <c r="W720" s="63"/>
      <c r="X720" s="3"/>
    </row>
    <row r="721" spans="1:24">
      <c r="A721" s="3"/>
      <c r="B721" s="3"/>
      <c r="C721" s="3"/>
      <c r="D721" s="3"/>
      <c r="E721" s="79"/>
      <c r="F721" s="3"/>
      <c r="G721" s="77" t="e">
        <f>VLOOKUP($F$1&amp;F721,定价因子!E:F,2,0)</f>
        <v>#N/A</v>
      </c>
      <c r="H721" s="3"/>
      <c r="I721" s="77" t="e">
        <f>VLOOKUP($H$1&amp;H721,定价因子!E:F,2,0)</f>
        <v>#N/A</v>
      </c>
      <c r="J721" s="3"/>
      <c r="K721" s="77" t="e">
        <f>VLOOKUP($J$1&amp;J721,定价因子!E:F,2,0)</f>
        <v>#N/A</v>
      </c>
      <c r="L721" s="3"/>
      <c r="M721" s="77" t="e">
        <f>VLOOKUP($L$1&amp;L721,定价因子!E:F,2,0)</f>
        <v>#N/A</v>
      </c>
      <c r="N721" s="3"/>
      <c r="O721" s="77" t="e">
        <f>VLOOKUP($N$1&amp;N721,定价因子!E:F,2,0)</f>
        <v>#N/A</v>
      </c>
      <c r="P721" s="3"/>
      <c r="Q721" s="55" t="e">
        <f>VLOOKUP($P$1&amp;P721,定价因子!$E:$F,2,0)</f>
        <v>#N/A</v>
      </c>
      <c r="R721" s="3"/>
      <c r="S721" s="77" t="e">
        <f>VLOOKUP($R$1&amp;R721,定价因子!$E:$F,2,0)</f>
        <v>#N/A</v>
      </c>
      <c r="T721" s="61"/>
      <c r="U721" s="63"/>
      <c r="V721" s="63"/>
      <c r="W721" s="63"/>
      <c r="X721" s="3"/>
    </row>
    <row r="722" spans="1:24">
      <c r="A722" s="3"/>
      <c r="B722" s="3"/>
      <c r="C722" s="3"/>
      <c r="D722" s="3"/>
      <c r="E722" s="79"/>
      <c r="F722" s="3"/>
      <c r="G722" s="77" t="e">
        <f>VLOOKUP($F$1&amp;F722,定价因子!E:F,2,0)</f>
        <v>#N/A</v>
      </c>
      <c r="H722" s="3"/>
      <c r="I722" s="77" t="e">
        <f>VLOOKUP($H$1&amp;H722,定价因子!E:F,2,0)</f>
        <v>#N/A</v>
      </c>
      <c r="J722" s="3"/>
      <c r="K722" s="77" t="e">
        <f>VLOOKUP($J$1&amp;J722,定价因子!E:F,2,0)</f>
        <v>#N/A</v>
      </c>
      <c r="L722" s="3"/>
      <c r="M722" s="77" t="e">
        <f>VLOOKUP($L$1&amp;L722,定价因子!E:F,2,0)</f>
        <v>#N/A</v>
      </c>
      <c r="N722" s="3"/>
      <c r="O722" s="77" t="e">
        <f>VLOOKUP($N$1&amp;N722,定价因子!E:F,2,0)</f>
        <v>#N/A</v>
      </c>
      <c r="P722" s="3"/>
      <c r="Q722" s="55" t="e">
        <f>VLOOKUP($P$1&amp;P722,定价因子!$E:$F,2,0)</f>
        <v>#N/A</v>
      </c>
      <c r="R722" s="3"/>
      <c r="S722" s="77" t="e">
        <f>VLOOKUP($R$1&amp;R722,定价因子!$E:$F,2,0)</f>
        <v>#N/A</v>
      </c>
      <c r="T722" s="61"/>
      <c r="U722" s="63"/>
      <c r="V722" s="63"/>
      <c r="W722" s="63"/>
      <c r="X722" s="3"/>
    </row>
    <row r="723" spans="1:24">
      <c r="A723" s="3"/>
      <c r="B723" s="3"/>
      <c r="C723" s="3"/>
      <c r="D723" s="3"/>
      <c r="E723" s="79"/>
      <c r="F723" s="3"/>
      <c r="G723" s="77" t="e">
        <f>VLOOKUP($F$1&amp;F723,定价因子!E:F,2,0)</f>
        <v>#N/A</v>
      </c>
      <c r="H723" s="3"/>
      <c r="I723" s="77" t="e">
        <f>VLOOKUP($H$1&amp;H723,定价因子!E:F,2,0)</f>
        <v>#N/A</v>
      </c>
      <c r="J723" s="3"/>
      <c r="K723" s="77" t="e">
        <f>VLOOKUP($J$1&amp;J723,定价因子!E:F,2,0)</f>
        <v>#N/A</v>
      </c>
      <c r="L723" s="3"/>
      <c r="M723" s="77" t="e">
        <f>VLOOKUP($L$1&amp;L723,定价因子!E:F,2,0)</f>
        <v>#N/A</v>
      </c>
      <c r="N723" s="3"/>
      <c r="O723" s="77" t="e">
        <f>VLOOKUP($N$1&amp;N723,定价因子!E:F,2,0)</f>
        <v>#N/A</v>
      </c>
      <c r="P723" s="3"/>
      <c r="Q723" s="55" t="e">
        <f>VLOOKUP($P$1&amp;P723,定价因子!$E:$F,2,0)</f>
        <v>#N/A</v>
      </c>
      <c r="R723" s="3"/>
      <c r="S723" s="77" t="e">
        <f>VLOOKUP($R$1&amp;R723,定价因子!$E:$F,2,0)</f>
        <v>#N/A</v>
      </c>
      <c r="T723" s="61"/>
      <c r="U723" s="63"/>
      <c r="V723" s="63"/>
      <c r="W723" s="63"/>
      <c r="X723" s="3"/>
    </row>
    <row r="724" spans="1:24">
      <c r="A724" s="3"/>
      <c r="B724" s="3"/>
      <c r="C724" s="3"/>
      <c r="D724" s="3"/>
      <c r="E724" s="79"/>
      <c r="F724" s="3"/>
      <c r="G724" s="77" t="e">
        <f>VLOOKUP($F$1&amp;F724,定价因子!E:F,2,0)</f>
        <v>#N/A</v>
      </c>
      <c r="H724" s="3"/>
      <c r="I724" s="77" t="e">
        <f>VLOOKUP($H$1&amp;H724,定价因子!E:F,2,0)</f>
        <v>#N/A</v>
      </c>
      <c r="J724" s="3"/>
      <c r="K724" s="77" t="e">
        <f>VLOOKUP($J$1&amp;J724,定价因子!E:F,2,0)</f>
        <v>#N/A</v>
      </c>
      <c r="L724" s="3"/>
      <c r="M724" s="77" t="e">
        <f>VLOOKUP($L$1&amp;L724,定价因子!E:F,2,0)</f>
        <v>#N/A</v>
      </c>
      <c r="N724" s="3"/>
      <c r="O724" s="77" t="e">
        <f>VLOOKUP($N$1&amp;N724,定价因子!E:F,2,0)</f>
        <v>#N/A</v>
      </c>
      <c r="P724" s="3"/>
      <c r="Q724" s="55" t="e">
        <f>VLOOKUP($P$1&amp;P724,定价因子!$E:$F,2,0)</f>
        <v>#N/A</v>
      </c>
      <c r="R724" s="3"/>
      <c r="S724" s="77" t="e">
        <f>VLOOKUP($R$1&amp;R724,定价因子!$E:$F,2,0)</f>
        <v>#N/A</v>
      </c>
      <c r="T724" s="61"/>
      <c r="U724" s="63"/>
      <c r="V724" s="63"/>
      <c r="W724" s="63"/>
      <c r="X724" s="3"/>
    </row>
    <row r="725" spans="1:24">
      <c r="A725" s="3"/>
      <c r="B725" s="3"/>
      <c r="C725" s="3"/>
      <c r="D725" s="3"/>
      <c r="E725" s="79"/>
      <c r="F725" s="3"/>
      <c r="G725" s="77" t="e">
        <f>VLOOKUP($F$1&amp;F725,定价因子!E:F,2,0)</f>
        <v>#N/A</v>
      </c>
      <c r="H725" s="3"/>
      <c r="I725" s="77" t="e">
        <f>VLOOKUP($H$1&amp;H725,定价因子!E:F,2,0)</f>
        <v>#N/A</v>
      </c>
      <c r="J725" s="3"/>
      <c r="K725" s="77" t="e">
        <f>VLOOKUP($J$1&amp;J725,定价因子!E:F,2,0)</f>
        <v>#N/A</v>
      </c>
      <c r="L725" s="3"/>
      <c r="M725" s="77" t="e">
        <f>VLOOKUP($L$1&amp;L725,定价因子!E:F,2,0)</f>
        <v>#N/A</v>
      </c>
      <c r="N725" s="3"/>
      <c r="O725" s="77" t="e">
        <f>VLOOKUP($N$1&amp;N725,定价因子!E:F,2,0)</f>
        <v>#N/A</v>
      </c>
      <c r="P725" s="3"/>
      <c r="Q725" s="55" t="e">
        <f>VLOOKUP($P$1&amp;P725,定价因子!$E:$F,2,0)</f>
        <v>#N/A</v>
      </c>
      <c r="R725" s="3"/>
      <c r="S725" s="77" t="e">
        <f>VLOOKUP($R$1&amp;R725,定价因子!$E:$F,2,0)</f>
        <v>#N/A</v>
      </c>
      <c r="T725" s="61"/>
      <c r="U725" s="63"/>
      <c r="V725" s="63"/>
      <c r="W725" s="63"/>
      <c r="X725" s="3"/>
    </row>
    <row r="726" spans="1:24">
      <c r="A726" s="3"/>
      <c r="B726" s="3"/>
      <c r="C726" s="3"/>
      <c r="D726" s="3"/>
      <c r="E726" s="79"/>
      <c r="F726" s="3"/>
      <c r="G726" s="77" t="e">
        <f>VLOOKUP($F$1&amp;F726,定价因子!E:F,2,0)</f>
        <v>#N/A</v>
      </c>
      <c r="H726" s="3"/>
      <c r="I726" s="77" t="e">
        <f>VLOOKUP($H$1&amp;H726,定价因子!E:F,2,0)</f>
        <v>#N/A</v>
      </c>
      <c r="J726" s="3"/>
      <c r="K726" s="77" t="e">
        <f>VLOOKUP($J$1&amp;J726,定价因子!E:F,2,0)</f>
        <v>#N/A</v>
      </c>
      <c r="L726" s="3"/>
      <c r="M726" s="77" t="e">
        <f>VLOOKUP($L$1&amp;L726,定价因子!E:F,2,0)</f>
        <v>#N/A</v>
      </c>
      <c r="N726" s="3"/>
      <c r="O726" s="77" t="e">
        <f>VLOOKUP($N$1&amp;N726,定价因子!E:F,2,0)</f>
        <v>#N/A</v>
      </c>
      <c r="P726" s="3"/>
      <c r="Q726" s="55" t="e">
        <f>VLOOKUP($P$1&amp;P726,定价因子!$E:$F,2,0)</f>
        <v>#N/A</v>
      </c>
      <c r="R726" s="3"/>
      <c r="S726" s="77" t="e">
        <f>VLOOKUP($R$1&amp;R726,定价因子!$E:$F,2,0)</f>
        <v>#N/A</v>
      </c>
      <c r="T726" s="61"/>
      <c r="U726" s="63"/>
      <c r="V726" s="63"/>
      <c r="W726" s="63"/>
      <c r="X726" s="3"/>
    </row>
    <row r="727" spans="1:24">
      <c r="A727" s="3"/>
      <c r="B727" s="3"/>
      <c r="C727" s="3"/>
      <c r="D727" s="3"/>
      <c r="E727" s="79"/>
      <c r="F727" s="3"/>
      <c r="G727" s="77" t="e">
        <f>VLOOKUP($F$1&amp;F727,定价因子!E:F,2,0)</f>
        <v>#N/A</v>
      </c>
      <c r="H727" s="3"/>
      <c r="I727" s="77" t="e">
        <f>VLOOKUP($H$1&amp;H727,定价因子!E:F,2,0)</f>
        <v>#N/A</v>
      </c>
      <c r="J727" s="3"/>
      <c r="K727" s="77" t="e">
        <f>VLOOKUP($J$1&amp;J727,定价因子!E:F,2,0)</f>
        <v>#N/A</v>
      </c>
      <c r="L727" s="3"/>
      <c r="M727" s="77" t="e">
        <f>VLOOKUP($L$1&amp;L727,定价因子!E:F,2,0)</f>
        <v>#N/A</v>
      </c>
      <c r="N727" s="3"/>
      <c r="O727" s="77" t="e">
        <f>VLOOKUP($N$1&amp;N727,定价因子!E:F,2,0)</f>
        <v>#N/A</v>
      </c>
      <c r="P727" s="3"/>
      <c r="Q727" s="55" t="e">
        <f>VLOOKUP($P$1&amp;P727,定价因子!$E:$F,2,0)</f>
        <v>#N/A</v>
      </c>
      <c r="R727" s="3"/>
      <c r="S727" s="77" t="e">
        <f>VLOOKUP($R$1&amp;R727,定价因子!$E:$F,2,0)</f>
        <v>#N/A</v>
      </c>
      <c r="T727" s="61"/>
      <c r="U727" s="63"/>
      <c r="V727" s="63"/>
      <c r="W727" s="63"/>
      <c r="X727" s="3"/>
    </row>
    <row r="728" spans="1:24">
      <c r="A728" s="3"/>
      <c r="B728" s="3"/>
      <c r="C728" s="3"/>
      <c r="D728" s="3"/>
      <c r="E728" s="79"/>
      <c r="F728" s="3"/>
      <c r="G728" s="77" t="e">
        <f>VLOOKUP($F$1&amp;F728,定价因子!E:F,2,0)</f>
        <v>#N/A</v>
      </c>
      <c r="H728" s="3"/>
      <c r="I728" s="77" t="e">
        <f>VLOOKUP($H$1&amp;H728,定价因子!E:F,2,0)</f>
        <v>#N/A</v>
      </c>
      <c r="J728" s="3"/>
      <c r="K728" s="77" t="e">
        <f>VLOOKUP($J$1&amp;J728,定价因子!E:F,2,0)</f>
        <v>#N/A</v>
      </c>
      <c r="L728" s="3"/>
      <c r="M728" s="77" t="e">
        <f>VLOOKUP($L$1&amp;L728,定价因子!E:F,2,0)</f>
        <v>#N/A</v>
      </c>
      <c r="N728" s="3"/>
      <c r="O728" s="77" t="e">
        <f>VLOOKUP($N$1&amp;N728,定价因子!E:F,2,0)</f>
        <v>#N/A</v>
      </c>
      <c r="P728" s="3"/>
      <c r="Q728" s="55" t="e">
        <f>VLOOKUP($P$1&amp;P728,定价因子!$E:$F,2,0)</f>
        <v>#N/A</v>
      </c>
      <c r="R728" s="3"/>
      <c r="S728" s="77" t="e">
        <f>VLOOKUP($R$1&amp;R728,定价因子!$E:$F,2,0)</f>
        <v>#N/A</v>
      </c>
      <c r="T728" s="61"/>
      <c r="U728" s="63"/>
      <c r="V728" s="63"/>
      <c r="W728" s="63"/>
      <c r="X728" s="3"/>
    </row>
    <row r="729" spans="1:24">
      <c r="A729" s="3"/>
      <c r="B729" s="3"/>
      <c r="C729" s="3"/>
      <c r="D729" s="3"/>
      <c r="E729" s="79"/>
      <c r="F729" s="3"/>
      <c r="G729" s="77" t="e">
        <f>VLOOKUP($F$1&amp;F729,定价因子!E:F,2,0)</f>
        <v>#N/A</v>
      </c>
      <c r="H729" s="3"/>
      <c r="I729" s="77" t="e">
        <f>VLOOKUP($H$1&amp;H729,定价因子!E:F,2,0)</f>
        <v>#N/A</v>
      </c>
      <c r="J729" s="3"/>
      <c r="K729" s="77" t="e">
        <f>VLOOKUP($J$1&amp;J729,定价因子!E:F,2,0)</f>
        <v>#N/A</v>
      </c>
      <c r="L729" s="3"/>
      <c r="M729" s="77" t="e">
        <f>VLOOKUP($L$1&amp;L729,定价因子!E:F,2,0)</f>
        <v>#N/A</v>
      </c>
      <c r="N729" s="3"/>
      <c r="O729" s="77" t="e">
        <f>VLOOKUP($N$1&amp;N729,定价因子!E:F,2,0)</f>
        <v>#N/A</v>
      </c>
      <c r="P729" s="3"/>
      <c r="Q729" s="55" t="e">
        <f>VLOOKUP($P$1&amp;P729,定价因子!$E:$F,2,0)</f>
        <v>#N/A</v>
      </c>
      <c r="R729" s="3"/>
      <c r="S729" s="77" t="e">
        <f>VLOOKUP($R$1&amp;R729,定价因子!$E:$F,2,0)</f>
        <v>#N/A</v>
      </c>
      <c r="T729" s="61"/>
      <c r="U729" s="63"/>
      <c r="V729" s="63"/>
      <c r="W729" s="63"/>
      <c r="X729" s="3"/>
    </row>
    <row r="730" spans="1:24">
      <c r="A730" s="3"/>
      <c r="B730" s="3"/>
      <c r="C730" s="3"/>
      <c r="D730" s="3"/>
      <c r="E730" s="79"/>
      <c r="F730" s="3"/>
      <c r="G730" s="77" t="e">
        <f>VLOOKUP($F$1&amp;F730,定价因子!E:F,2,0)</f>
        <v>#N/A</v>
      </c>
      <c r="H730" s="3"/>
      <c r="I730" s="77" t="e">
        <f>VLOOKUP($H$1&amp;H730,定价因子!E:F,2,0)</f>
        <v>#N/A</v>
      </c>
      <c r="J730" s="3"/>
      <c r="K730" s="77" t="e">
        <f>VLOOKUP($J$1&amp;J730,定价因子!E:F,2,0)</f>
        <v>#N/A</v>
      </c>
      <c r="L730" s="3"/>
      <c r="M730" s="77" t="e">
        <f>VLOOKUP($L$1&amp;L730,定价因子!E:F,2,0)</f>
        <v>#N/A</v>
      </c>
      <c r="N730" s="3"/>
      <c r="O730" s="77" t="e">
        <f>VLOOKUP($N$1&amp;N730,定价因子!E:F,2,0)</f>
        <v>#N/A</v>
      </c>
      <c r="P730" s="3"/>
      <c r="Q730" s="55" t="e">
        <f>VLOOKUP($P$1&amp;P730,定价因子!$E:$F,2,0)</f>
        <v>#N/A</v>
      </c>
      <c r="R730" s="3"/>
      <c r="S730" s="77" t="e">
        <f>VLOOKUP($R$1&amp;R730,定价因子!$E:$F,2,0)</f>
        <v>#N/A</v>
      </c>
      <c r="T730" s="61"/>
      <c r="U730" s="63"/>
      <c r="V730" s="63"/>
      <c r="W730" s="63"/>
      <c r="X730" s="3"/>
    </row>
    <row r="731" spans="1:24">
      <c r="A731" s="3"/>
      <c r="B731" s="3"/>
      <c r="C731" s="3"/>
      <c r="D731" s="3"/>
      <c r="E731" s="79"/>
      <c r="F731" s="3"/>
      <c r="G731" s="77" t="e">
        <f>VLOOKUP($F$1&amp;F731,定价因子!E:F,2,0)</f>
        <v>#N/A</v>
      </c>
      <c r="H731" s="3"/>
      <c r="I731" s="77" t="e">
        <f>VLOOKUP($H$1&amp;H731,定价因子!E:F,2,0)</f>
        <v>#N/A</v>
      </c>
      <c r="J731" s="3"/>
      <c r="K731" s="77" t="e">
        <f>VLOOKUP($J$1&amp;J731,定价因子!E:F,2,0)</f>
        <v>#N/A</v>
      </c>
      <c r="L731" s="3"/>
      <c r="M731" s="77" t="e">
        <f>VLOOKUP($L$1&amp;L731,定价因子!E:F,2,0)</f>
        <v>#N/A</v>
      </c>
      <c r="N731" s="3"/>
      <c r="O731" s="77" t="e">
        <f>VLOOKUP($N$1&amp;N731,定价因子!E:F,2,0)</f>
        <v>#N/A</v>
      </c>
      <c r="P731" s="3"/>
      <c r="Q731" s="55" t="e">
        <f>VLOOKUP($P$1&amp;P731,定价因子!$E:$F,2,0)</f>
        <v>#N/A</v>
      </c>
      <c r="R731" s="3"/>
      <c r="S731" s="77" t="e">
        <f>VLOOKUP($R$1&amp;R731,定价因子!$E:$F,2,0)</f>
        <v>#N/A</v>
      </c>
      <c r="T731" s="61"/>
      <c r="U731" s="63"/>
      <c r="V731" s="63"/>
      <c r="W731" s="63"/>
      <c r="X731" s="3"/>
    </row>
    <row r="732" spans="1:24">
      <c r="A732" s="3"/>
      <c r="B732" s="3"/>
      <c r="C732" s="3"/>
      <c r="D732" s="3"/>
      <c r="E732" s="79"/>
      <c r="F732" s="3"/>
      <c r="G732" s="77" t="e">
        <f>VLOOKUP($F$1&amp;F732,定价因子!E:F,2,0)</f>
        <v>#N/A</v>
      </c>
      <c r="H732" s="3"/>
      <c r="I732" s="77" t="e">
        <f>VLOOKUP($H$1&amp;H732,定价因子!E:F,2,0)</f>
        <v>#N/A</v>
      </c>
      <c r="J732" s="3"/>
      <c r="K732" s="77" t="e">
        <f>VLOOKUP($J$1&amp;J732,定价因子!E:F,2,0)</f>
        <v>#N/A</v>
      </c>
      <c r="L732" s="3"/>
      <c r="M732" s="77" t="e">
        <f>VLOOKUP($L$1&amp;L732,定价因子!E:F,2,0)</f>
        <v>#N/A</v>
      </c>
      <c r="N732" s="3"/>
      <c r="O732" s="77" t="e">
        <f>VLOOKUP($N$1&amp;N732,定价因子!E:F,2,0)</f>
        <v>#N/A</v>
      </c>
      <c r="P732" s="3"/>
      <c r="Q732" s="55" t="e">
        <f>VLOOKUP($P$1&amp;P732,定价因子!$E:$F,2,0)</f>
        <v>#N/A</v>
      </c>
      <c r="R732" s="3"/>
      <c r="S732" s="77" t="e">
        <f>VLOOKUP($R$1&amp;R732,定价因子!$E:$F,2,0)</f>
        <v>#N/A</v>
      </c>
      <c r="T732" s="61"/>
      <c r="U732" s="63"/>
      <c r="V732" s="63"/>
      <c r="W732" s="63"/>
      <c r="X732" s="3"/>
    </row>
    <row r="733" spans="1:24">
      <c r="A733" s="3"/>
      <c r="B733" s="3"/>
      <c r="C733" s="3"/>
      <c r="D733" s="3"/>
      <c r="E733" s="79"/>
      <c r="F733" s="3"/>
      <c r="G733" s="77" t="e">
        <f>VLOOKUP($F$1&amp;F733,定价因子!E:F,2,0)</f>
        <v>#N/A</v>
      </c>
      <c r="H733" s="3"/>
      <c r="I733" s="77" t="e">
        <f>VLOOKUP($H$1&amp;H733,定价因子!E:F,2,0)</f>
        <v>#N/A</v>
      </c>
      <c r="J733" s="3"/>
      <c r="K733" s="77" t="e">
        <f>VLOOKUP($J$1&amp;J733,定价因子!E:F,2,0)</f>
        <v>#N/A</v>
      </c>
      <c r="L733" s="3"/>
      <c r="M733" s="77" t="e">
        <f>VLOOKUP($L$1&amp;L733,定价因子!E:F,2,0)</f>
        <v>#N/A</v>
      </c>
      <c r="N733" s="3"/>
      <c r="O733" s="77" t="e">
        <f>VLOOKUP($N$1&amp;N733,定价因子!E:F,2,0)</f>
        <v>#N/A</v>
      </c>
      <c r="P733" s="3"/>
      <c r="Q733" s="55" t="e">
        <f>VLOOKUP($P$1&amp;P733,定价因子!$E:$F,2,0)</f>
        <v>#N/A</v>
      </c>
      <c r="R733" s="3"/>
      <c r="S733" s="77" t="e">
        <f>VLOOKUP($R$1&amp;R733,定价因子!$E:$F,2,0)</f>
        <v>#N/A</v>
      </c>
      <c r="T733" s="61"/>
      <c r="U733" s="63"/>
      <c r="V733" s="63"/>
      <c r="W733" s="63"/>
      <c r="X733" s="3"/>
    </row>
    <row r="734" spans="1:24">
      <c r="A734" s="3"/>
      <c r="B734" s="3"/>
      <c r="C734" s="3"/>
      <c r="D734" s="3"/>
      <c r="E734" s="79"/>
      <c r="F734" s="3"/>
      <c r="G734" s="77" t="e">
        <f>VLOOKUP($F$1&amp;F734,定价因子!E:F,2,0)</f>
        <v>#N/A</v>
      </c>
      <c r="H734" s="3"/>
      <c r="I734" s="77" t="e">
        <f>VLOOKUP($H$1&amp;H734,定价因子!E:F,2,0)</f>
        <v>#N/A</v>
      </c>
      <c r="J734" s="3"/>
      <c r="K734" s="77" t="e">
        <f>VLOOKUP($J$1&amp;J734,定价因子!E:F,2,0)</f>
        <v>#N/A</v>
      </c>
      <c r="L734" s="3"/>
      <c r="M734" s="77" t="e">
        <f>VLOOKUP($L$1&amp;L734,定价因子!E:F,2,0)</f>
        <v>#N/A</v>
      </c>
      <c r="N734" s="3"/>
      <c r="O734" s="77" t="e">
        <f>VLOOKUP($N$1&amp;N734,定价因子!E:F,2,0)</f>
        <v>#N/A</v>
      </c>
      <c r="P734" s="3"/>
      <c r="Q734" s="55" t="e">
        <f>VLOOKUP($P$1&amp;P734,定价因子!$E:$F,2,0)</f>
        <v>#N/A</v>
      </c>
      <c r="R734" s="3"/>
      <c r="S734" s="77" t="e">
        <f>VLOOKUP($R$1&amp;R734,定价因子!$E:$F,2,0)</f>
        <v>#N/A</v>
      </c>
      <c r="T734" s="61"/>
      <c r="U734" s="63"/>
      <c r="V734" s="63"/>
      <c r="W734" s="63"/>
      <c r="X734" s="3"/>
    </row>
    <row r="735" spans="1:24">
      <c r="A735" s="3"/>
      <c r="B735" s="3"/>
      <c r="C735" s="3"/>
      <c r="D735" s="3"/>
      <c r="E735" s="79"/>
      <c r="F735" s="3"/>
      <c r="G735" s="77" t="e">
        <f>VLOOKUP($F$1&amp;F735,定价因子!E:F,2,0)</f>
        <v>#N/A</v>
      </c>
      <c r="H735" s="3"/>
      <c r="I735" s="77" t="e">
        <f>VLOOKUP($H$1&amp;H735,定价因子!E:F,2,0)</f>
        <v>#N/A</v>
      </c>
      <c r="J735" s="3"/>
      <c r="K735" s="77" t="e">
        <f>VLOOKUP($J$1&amp;J735,定价因子!E:F,2,0)</f>
        <v>#N/A</v>
      </c>
      <c r="L735" s="3"/>
      <c r="M735" s="77" t="e">
        <f>VLOOKUP($L$1&amp;L735,定价因子!E:F,2,0)</f>
        <v>#N/A</v>
      </c>
      <c r="N735" s="3"/>
      <c r="O735" s="77" t="e">
        <f>VLOOKUP($N$1&amp;N735,定价因子!E:F,2,0)</f>
        <v>#N/A</v>
      </c>
      <c r="P735" s="3"/>
      <c r="Q735" s="55" t="e">
        <f>VLOOKUP($P$1&amp;P735,定价因子!$E:$F,2,0)</f>
        <v>#N/A</v>
      </c>
      <c r="R735" s="3"/>
      <c r="S735" s="77" t="e">
        <f>VLOOKUP($R$1&amp;R735,定价因子!$E:$F,2,0)</f>
        <v>#N/A</v>
      </c>
      <c r="T735" s="61"/>
      <c r="U735" s="63"/>
      <c r="V735" s="63"/>
      <c r="W735" s="63"/>
      <c r="X735" s="3"/>
    </row>
    <row r="736" spans="1:24">
      <c r="A736" s="3"/>
      <c r="B736" s="3"/>
      <c r="C736" s="3"/>
      <c r="D736" s="3"/>
      <c r="E736" s="79"/>
      <c r="F736" s="3"/>
      <c r="G736" s="77" t="e">
        <f>VLOOKUP($F$1&amp;F736,定价因子!E:F,2,0)</f>
        <v>#N/A</v>
      </c>
      <c r="H736" s="3"/>
      <c r="I736" s="77" t="e">
        <f>VLOOKUP($H$1&amp;H736,定价因子!E:F,2,0)</f>
        <v>#N/A</v>
      </c>
      <c r="J736" s="3"/>
      <c r="K736" s="77" t="e">
        <f>VLOOKUP($J$1&amp;J736,定价因子!E:F,2,0)</f>
        <v>#N/A</v>
      </c>
      <c r="L736" s="3"/>
      <c r="M736" s="77" t="e">
        <f>VLOOKUP($L$1&amp;L736,定价因子!E:F,2,0)</f>
        <v>#N/A</v>
      </c>
      <c r="N736" s="3"/>
      <c r="O736" s="77" t="e">
        <f>VLOOKUP($N$1&amp;N736,定价因子!E:F,2,0)</f>
        <v>#N/A</v>
      </c>
      <c r="P736" s="3"/>
      <c r="Q736" s="55" t="e">
        <f>VLOOKUP($P$1&amp;P736,定价因子!$E:$F,2,0)</f>
        <v>#N/A</v>
      </c>
      <c r="R736" s="3"/>
      <c r="S736" s="77" t="e">
        <f>VLOOKUP($R$1&amp;R736,定价因子!$E:$F,2,0)</f>
        <v>#N/A</v>
      </c>
      <c r="T736" s="61"/>
      <c r="U736" s="63"/>
      <c r="V736" s="63"/>
      <c r="W736" s="63"/>
      <c r="X736" s="3"/>
    </row>
    <row r="737" spans="1:24">
      <c r="A737" s="3"/>
      <c r="B737" s="3"/>
      <c r="C737" s="3"/>
      <c r="D737" s="3"/>
      <c r="E737" s="79"/>
      <c r="F737" s="3"/>
      <c r="G737" s="77" t="e">
        <f>VLOOKUP($F$1&amp;F737,定价因子!E:F,2,0)</f>
        <v>#N/A</v>
      </c>
      <c r="H737" s="3"/>
      <c r="I737" s="77" t="e">
        <f>VLOOKUP($H$1&amp;H737,定价因子!E:F,2,0)</f>
        <v>#N/A</v>
      </c>
      <c r="J737" s="3"/>
      <c r="K737" s="77" t="e">
        <f>VLOOKUP($J$1&amp;J737,定价因子!E:F,2,0)</f>
        <v>#N/A</v>
      </c>
      <c r="L737" s="3"/>
      <c r="M737" s="77" t="e">
        <f>VLOOKUP($L$1&amp;L737,定价因子!E:F,2,0)</f>
        <v>#N/A</v>
      </c>
      <c r="N737" s="3"/>
      <c r="O737" s="77" t="e">
        <f>VLOOKUP($N$1&amp;N737,定价因子!E:F,2,0)</f>
        <v>#N/A</v>
      </c>
      <c r="P737" s="3"/>
      <c r="Q737" s="55" t="e">
        <f>VLOOKUP($P$1&amp;P737,定价因子!$E:$F,2,0)</f>
        <v>#N/A</v>
      </c>
      <c r="R737" s="3"/>
      <c r="S737" s="77" t="e">
        <f>VLOOKUP($R$1&amp;R737,定价因子!$E:$F,2,0)</f>
        <v>#N/A</v>
      </c>
      <c r="T737" s="61"/>
      <c r="U737" s="63"/>
      <c r="V737" s="63"/>
      <c r="W737" s="63"/>
      <c r="X737" s="3"/>
    </row>
    <row r="738" spans="1:24">
      <c r="A738" s="3"/>
      <c r="B738" s="3"/>
      <c r="C738" s="3"/>
      <c r="D738" s="3"/>
      <c r="E738" s="79"/>
      <c r="F738" s="3"/>
      <c r="G738" s="77" t="e">
        <f>VLOOKUP($F$1&amp;F738,定价因子!E:F,2,0)</f>
        <v>#N/A</v>
      </c>
      <c r="H738" s="3"/>
      <c r="I738" s="77" t="e">
        <f>VLOOKUP($H$1&amp;H738,定价因子!E:F,2,0)</f>
        <v>#N/A</v>
      </c>
      <c r="J738" s="3"/>
      <c r="K738" s="77" t="e">
        <f>VLOOKUP($J$1&amp;J738,定价因子!E:F,2,0)</f>
        <v>#N/A</v>
      </c>
      <c r="L738" s="3"/>
      <c r="M738" s="77" t="e">
        <f>VLOOKUP($L$1&amp;L738,定价因子!E:F,2,0)</f>
        <v>#N/A</v>
      </c>
      <c r="N738" s="3"/>
      <c r="O738" s="77" t="e">
        <f>VLOOKUP($N$1&amp;N738,定价因子!E:F,2,0)</f>
        <v>#N/A</v>
      </c>
      <c r="P738" s="3"/>
      <c r="Q738" s="55" t="e">
        <f>VLOOKUP($P$1&amp;P738,定价因子!$E:$F,2,0)</f>
        <v>#N/A</v>
      </c>
      <c r="R738" s="3"/>
      <c r="S738" s="77" t="e">
        <f>VLOOKUP($R$1&amp;R738,定价因子!$E:$F,2,0)</f>
        <v>#N/A</v>
      </c>
      <c r="T738" s="61"/>
      <c r="U738" s="63"/>
      <c r="V738" s="63"/>
      <c r="W738" s="63"/>
      <c r="X738" s="3"/>
    </row>
    <row r="739" spans="1:24">
      <c r="A739" s="3"/>
      <c r="B739" s="3"/>
      <c r="C739" s="3"/>
      <c r="D739" s="3"/>
      <c r="E739" s="79"/>
      <c r="F739" s="3"/>
      <c r="G739" s="77" t="e">
        <f>VLOOKUP($F$1&amp;F739,定价因子!E:F,2,0)</f>
        <v>#N/A</v>
      </c>
      <c r="H739" s="3"/>
      <c r="I739" s="77" t="e">
        <f>VLOOKUP($H$1&amp;H739,定价因子!E:F,2,0)</f>
        <v>#N/A</v>
      </c>
      <c r="J739" s="3"/>
      <c r="K739" s="77" t="e">
        <f>VLOOKUP($J$1&amp;J739,定价因子!E:F,2,0)</f>
        <v>#N/A</v>
      </c>
      <c r="L739" s="3"/>
      <c r="M739" s="77" t="e">
        <f>VLOOKUP($L$1&amp;L739,定价因子!E:F,2,0)</f>
        <v>#N/A</v>
      </c>
      <c r="N739" s="3"/>
      <c r="O739" s="77" t="e">
        <f>VLOOKUP($N$1&amp;N739,定价因子!E:F,2,0)</f>
        <v>#N/A</v>
      </c>
      <c r="P739" s="3"/>
      <c r="Q739" s="55" t="e">
        <f>VLOOKUP($P$1&amp;P739,定价因子!$E:$F,2,0)</f>
        <v>#N/A</v>
      </c>
      <c r="R739" s="3"/>
      <c r="S739" s="77" t="e">
        <f>VLOOKUP($R$1&amp;R739,定价因子!$E:$F,2,0)</f>
        <v>#N/A</v>
      </c>
      <c r="T739" s="61"/>
      <c r="U739" s="63"/>
      <c r="V739" s="63"/>
      <c r="W739" s="63"/>
      <c r="X739" s="3"/>
    </row>
    <row r="740" spans="1:24">
      <c r="A740" s="3"/>
      <c r="B740" s="3"/>
      <c r="C740" s="3"/>
      <c r="D740" s="3"/>
      <c r="E740" s="79"/>
      <c r="F740" s="3"/>
      <c r="G740" s="77" t="e">
        <f>VLOOKUP($F$1&amp;F740,定价因子!E:F,2,0)</f>
        <v>#N/A</v>
      </c>
      <c r="H740" s="3"/>
      <c r="I740" s="77" t="e">
        <f>VLOOKUP($H$1&amp;H740,定价因子!E:F,2,0)</f>
        <v>#N/A</v>
      </c>
      <c r="J740" s="3"/>
      <c r="K740" s="77" t="e">
        <f>VLOOKUP($J$1&amp;J740,定价因子!E:F,2,0)</f>
        <v>#N/A</v>
      </c>
      <c r="L740" s="3"/>
      <c r="M740" s="77" t="e">
        <f>VLOOKUP($L$1&amp;L740,定价因子!E:F,2,0)</f>
        <v>#N/A</v>
      </c>
      <c r="N740" s="3"/>
      <c r="O740" s="77" t="e">
        <f>VLOOKUP($N$1&amp;N740,定价因子!E:F,2,0)</f>
        <v>#N/A</v>
      </c>
      <c r="P740" s="3"/>
      <c r="Q740" s="55" t="e">
        <f>VLOOKUP($P$1&amp;P740,定价因子!$E:$F,2,0)</f>
        <v>#N/A</v>
      </c>
      <c r="R740" s="3"/>
      <c r="S740" s="77" t="e">
        <f>VLOOKUP($R$1&amp;R740,定价因子!$E:$F,2,0)</f>
        <v>#N/A</v>
      </c>
      <c r="T740" s="61"/>
      <c r="U740" s="63"/>
      <c r="V740" s="63"/>
      <c r="W740" s="63"/>
      <c r="X740" s="3"/>
    </row>
    <row r="741" spans="1:24">
      <c r="A741" s="3"/>
      <c r="B741" s="3"/>
      <c r="C741" s="3"/>
      <c r="D741" s="3"/>
      <c r="E741" s="79"/>
      <c r="F741" s="3"/>
      <c r="G741" s="77" t="e">
        <f>VLOOKUP($F$1&amp;F741,定价因子!E:F,2,0)</f>
        <v>#N/A</v>
      </c>
      <c r="H741" s="3"/>
      <c r="I741" s="77" t="e">
        <f>VLOOKUP($H$1&amp;H741,定价因子!E:F,2,0)</f>
        <v>#N/A</v>
      </c>
      <c r="J741" s="3"/>
      <c r="K741" s="77" t="e">
        <f>VLOOKUP($J$1&amp;J741,定价因子!E:F,2,0)</f>
        <v>#N/A</v>
      </c>
      <c r="L741" s="3"/>
      <c r="M741" s="77" t="e">
        <f>VLOOKUP($L$1&amp;L741,定价因子!E:F,2,0)</f>
        <v>#N/A</v>
      </c>
      <c r="N741" s="3"/>
      <c r="O741" s="77" t="e">
        <f>VLOOKUP($N$1&amp;N741,定价因子!E:F,2,0)</f>
        <v>#N/A</v>
      </c>
      <c r="P741" s="3"/>
      <c r="Q741" s="55" t="e">
        <f>VLOOKUP($P$1&amp;P741,定价因子!$E:$F,2,0)</f>
        <v>#N/A</v>
      </c>
      <c r="R741" s="3"/>
      <c r="S741" s="77" t="e">
        <f>VLOOKUP($R$1&amp;R741,定价因子!$E:$F,2,0)</f>
        <v>#N/A</v>
      </c>
      <c r="T741" s="61"/>
      <c r="U741" s="63"/>
      <c r="V741" s="63"/>
      <c r="W741" s="63"/>
      <c r="X741" s="3"/>
    </row>
    <row r="742" spans="1:24">
      <c r="A742" s="3"/>
      <c r="B742" s="3"/>
      <c r="C742" s="3"/>
      <c r="D742" s="3"/>
      <c r="E742" s="79"/>
      <c r="F742" s="3"/>
      <c r="G742" s="77" t="e">
        <f>VLOOKUP($F$1&amp;F742,定价因子!E:F,2,0)</f>
        <v>#N/A</v>
      </c>
      <c r="H742" s="3"/>
      <c r="I742" s="77" t="e">
        <f>VLOOKUP($H$1&amp;H742,定价因子!E:F,2,0)</f>
        <v>#N/A</v>
      </c>
      <c r="J742" s="3"/>
      <c r="K742" s="77" t="e">
        <f>VLOOKUP($J$1&amp;J742,定价因子!E:F,2,0)</f>
        <v>#N/A</v>
      </c>
      <c r="L742" s="3"/>
      <c r="M742" s="77" t="e">
        <f>VLOOKUP($L$1&amp;L742,定价因子!E:F,2,0)</f>
        <v>#N/A</v>
      </c>
      <c r="N742" s="3"/>
      <c r="O742" s="77" t="e">
        <f>VLOOKUP($N$1&amp;N742,定价因子!E:F,2,0)</f>
        <v>#N/A</v>
      </c>
      <c r="P742" s="3"/>
      <c r="Q742" s="55" t="e">
        <f>VLOOKUP($P$1&amp;P742,定价因子!$E:$F,2,0)</f>
        <v>#N/A</v>
      </c>
      <c r="R742" s="3"/>
      <c r="S742" s="77" t="e">
        <f>VLOOKUP($R$1&amp;R742,定价因子!$E:$F,2,0)</f>
        <v>#N/A</v>
      </c>
      <c r="T742" s="61"/>
      <c r="U742" s="63"/>
      <c r="V742" s="63"/>
      <c r="W742" s="63"/>
      <c r="X742" s="3"/>
    </row>
    <row r="743" spans="1:24">
      <c r="A743" s="3"/>
      <c r="B743" s="3"/>
      <c r="C743" s="3"/>
      <c r="D743" s="3"/>
      <c r="E743" s="79"/>
      <c r="F743" s="3"/>
      <c r="G743" s="77" t="e">
        <f>VLOOKUP($F$1&amp;F743,定价因子!E:F,2,0)</f>
        <v>#N/A</v>
      </c>
      <c r="H743" s="3"/>
      <c r="I743" s="77" t="e">
        <f>VLOOKUP($H$1&amp;H743,定价因子!E:F,2,0)</f>
        <v>#N/A</v>
      </c>
      <c r="J743" s="3"/>
      <c r="K743" s="77" t="e">
        <f>VLOOKUP($J$1&amp;J743,定价因子!E:F,2,0)</f>
        <v>#N/A</v>
      </c>
      <c r="L743" s="3"/>
      <c r="M743" s="77" t="e">
        <f>VLOOKUP($L$1&amp;L743,定价因子!E:F,2,0)</f>
        <v>#N/A</v>
      </c>
      <c r="N743" s="3"/>
      <c r="O743" s="77" t="e">
        <f>VLOOKUP($N$1&amp;N743,定价因子!E:F,2,0)</f>
        <v>#N/A</v>
      </c>
      <c r="P743" s="3"/>
      <c r="Q743" s="55" t="e">
        <f>VLOOKUP($P$1&amp;P743,定价因子!$E:$F,2,0)</f>
        <v>#N/A</v>
      </c>
      <c r="R743" s="3"/>
      <c r="S743" s="77" t="e">
        <f>VLOOKUP($R$1&amp;R743,定价因子!$E:$F,2,0)</f>
        <v>#N/A</v>
      </c>
      <c r="T743" s="61"/>
      <c r="U743" s="63"/>
      <c r="V743" s="63"/>
      <c r="W743" s="63"/>
      <c r="X743" s="3"/>
    </row>
    <row r="744" spans="1:24">
      <c r="A744" s="3"/>
      <c r="B744" s="3"/>
      <c r="C744" s="3"/>
      <c r="D744" s="3"/>
      <c r="E744" s="79"/>
      <c r="F744" s="3"/>
      <c r="G744" s="77" t="e">
        <f>VLOOKUP($F$1&amp;F744,定价因子!E:F,2,0)</f>
        <v>#N/A</v>
      </c>
      <c r="H744" s="3"/>
      <c r="I744" s="77" t="e">
        <f>VLOOKUP($H$1&amp;H744,定价因子!E:F,2,0)</f>
        <v>#N/A</v>
      </c>
      <c r="J744" s="3"/>
      <c r="K744" s="77" t="e">
        <f>VLOOKUP($J$1&amp;J744,定价因子!E:F,2,0)</f>
        <v>#N/A</v>
      </c>
      <c r="L744" s="3"/>
      <c r="M744" s="77" t="e">
        <f>VLOOKUP($L$1&amp;L744,定价因子!E:F,2,0)</f>
        <v>#N/A</v>
      </c>
      <c r="N744" s="3"/>
      <c r="O744" s="77" t="e">
        <f>VLOOKUP($N$1&amp;N744,定价因子!E:F,2,0)</f>
        <v>#N/A</v>
      </c>
      <c r="P744" s="3"/>
      <c r="Q744" s="55" t="e">
        <f>VLOOKUP($P$1&amp;P744,定价因子!$E:$F,2,0)</f>
        <v>#N/A</v>
      </c>
      <c r="R744" s="3"/>
      <c r="S744" s="77" t="e">
        <f>VLOOKUP($R$1&amp;R744,定价因子!$E:$F,2,0)</f>
        <v>#N/A</v>
      </c>
      <c r="T744" s="61"/>
      <c r="U744" s="63"/>
      <c r="V744" s="63"/>
      <c r="W744" s="63"/>
      <c r="X744" s="3"/>
    </row>
    <row r="745" spans="1:24">
      <c r="A745" s="3"/>
      <c r="B745" s="3"/>
      <c r="C745" s="3"/>
      <c r="D745" s="3"/>
      <c r="E745" s="79"/>
      <c r="F745" s="3"/>
      <c r="G745" s="77" t="e">
        <f>VLOOKUP($F$1&amp;F745,定价因子!E:F,2,0)</f>
        <v>#N/A</v>
      </c>
      <c r="H745" s="3"/>
      <c r="I745" s="77" t="e">
        <f>VLOOKUP($H$1&amp;H745,定价因子!E:F,2,0)</f>
        <v>#N/A</v>
      </c>
      <c r="J745" s="3"/>
      <c r="K745" s="77" t="e">
        <f>VLOOKUP($J$1&amp;J745,定价因子!E:F,2,0)</f>
        <v>#N/A</v>
      </c>
      <c r="L745" s="3"/>
      <c r="M745" s="77" t="e">
        <f>VLOOKUP($L$1&amp;L745,定价因子!E:F,2,0)</f>
        <v>#N/A</v>
      </c>
      <c r="N745" s="3"/>
      <c r="O745" s="77" t="e">
        <f>VLOOKUP($N$1&amp;N745,定价因子!E:F,2,0)</f>
        <v>#N/A</v>
      </c>
      <c r="P745" s="3"/>
      <c r="Q745" s="55" t="e">
        <f>VLOOKUP($P$1&amp;P745,定价因子!$E:$F,2,0)</f>
        <v>#N/A</v>
      </c>
      <c r="R745" s="3"/>
      <c r="S745" s="77" t="e">
        <f>VLOOKUP($R$1&amp;R745,定价因子!$E:$F,2,0)</f>
        <v>#N/A</v>
      </c>
      <c r="T745" s="61"/>
      <c r="U745" s="63"/>
      <c r="V745" s="63"/>
      <c r="W745" s="63"/>
      <c r="X745" s="3"/>
    </row>
    <row r="746" spans="1:24">
      <c r="A746" s="3"/>
      <c r="B746" s="3"/>
      <c r="C746" s="3"/>
      <c r="D746" s="3"/>
      <c r="E746" s="79"/>
      <c r="F746" s="3"/>
      <c r="G746" s="77" t="e">
        <f>VLOOKUP($F$1&amp;F746,定价因子!E:F,2,0)</f>
        <v>#N/A</v>
      </c>
      <c r="H746" s="3"/>
      <c r="I746" s="77" t="e">
        <f>VLOOKUP($H$1&amp;H746,定价因子!E:F,2,0)</f>
        <v>#N/A</v>
      </c>
      <c r="J746" s="3"/>
      <c r="K746" s="77" t="e">
        <f>VLOOKUP($J$1&amp;J746,定价因子!E:F,2,0)</f>
        <v>#N/A</v>
      </c>
      <c r="L746" s="3"/>
      <c r="M746" s="77" t="e">
        <f>VLOOKUP($L$1&amp;L746,定价因子!E:F,2,0)</f>
        <v>#N/A</v>
      </c>
      <c r="N746" s="3"/>
      <c r="O746" s="77" t="e">
        <f>VLOOKUP($N$1&amp;N746,定价因子!E:F,2,0)</f>
        <v>#N/A</v>
      </c>
      <c r="P746" s="3"/>
      <c r="Q746" s="55" t="e">
        <f>VLOOKUP($P$1&amp;P746,定价因子!$E:$F,2,0)</f>
        <v>#N/A</v>
      </c>
      <c r="R746" s="3"/>
      <c r="S746" s="77" t="e">
        <f>VLOOKUP($R$1&amp;R746,定价因子!$E:$F,2,0)</f>
        <v>#N/A</v>
      </c>
      <c r="T746" s="61"/>
      <c r="U746" s="63"/>
      <c r="V746" s="63"/>
      <c r="W746" s="63"/>
      <c r="X746" s="3"/>
    </row>
    <row r="747" spans="1:24">
      <c r="A747" s="3"/>
      <c r="B747" s="3"/>
      <c r="C747" s="3"/>
      <c r="D747" s="3"/>
      <c r="E747" s="79"/>
      <c r="F747" s="3"/>
      <c r="G747" s="77" t="e">
        <f>VLOOKUP($F$1&amp;F747,定价因子!E:F,2,0)</f>
        <v>#N/A</v>
      </c>
      <c r="H747" s="3"/>
      <c r="I747" s="77" t="e">
        <f>VLOOKUP($H$1&amp;H747,定价因子!E:F,2,0)</f>
        <v>#N/A</v>
      </c>
      <c r="J747" s="3"/>
      <c r="K747" s="77" t="e">
        <f>VLOOKUP($J$1&amp;J747,定价因子!E:F,2,0)</f>
        <v>#N/A</v>
      </c>
      <c r="L747" s="3"/>
      <c r="M747" s="77" t="e">
        <f>VLOOKUP($L$1&amp;L747,定价因子!E:F,2,0)</f>
        <v>#N/A</v>
      </c>
      <c r="N747" s="3"/>
      <c r="O747" s="77" t="e">
        <f>VLOOKUP($N$1&amp;N747,定价因子!E:F,2,0)</f>
        <v>#N/A</v>
      </c>
      <c r="P747" s="3"/>
      <c r="Q747" s="55" t="e">
        <f>VLOOKUP($P$1&amp;P747,定价因子!$E:$F,2,0)</f>
        <v>#N/A</v>
      </c>
      <c r="R747" s="3"/>
      <c r="S747" s="77" t="e">
        <f>VLOOKUP($R$1&amp;R747,定价因子!$E:$F,2,0)</f>
        <v>#N/A</v>
      </c>
      <c r="T747" s="61"/>
      <c r="U747" s="63"/>
      <c r="V747" s="63"/>
      <c r="W747" s="63"/>
      <c r="X747" s="3"/>
    </row>
    <row r="748" spans="1:24">
      <c r="A748" s="3"/>
      <c r="B748" s="3"/>
      <c r="C748" s="3"/>
      <c r="D748" s="3"/>
      <c r="E748" s="79"/>
      <c r="F748" s="3"/>
      <c r="G748" s="77" t="e">
        <f>VLOOKUP($F$1&amp;F748,定价因子!E:F,2,0)</f>
        <v>#N/A</v>
      </c>
      <c r="H748" s="3"/>
      <c r="I748" s="77" t="e">
        <f>VLOOKUP($H$1&amp;H748,定价因子!E:F,2,0)</f>
        <v>#N/A</v>
      </c>
      <c r="J748" s="3"/>
      <c r="K748" s="77" t="e">
        <f>VLOOKUP($J$1&amp;J748,定价因子!E:F,2,0)</f>
        <v>#N/A</v>
      </c>
      <c r="L748" s="3"/>
      <c r="M748" s="77" t="e">
        <f>VLOOKUP($L$1&amp;L748,定价因子!E:F,2,0)</f>
        <v>#N/A</v>
      </c>
      <c r="N748" s="3"/>
      <c r="O748" s="77" t="e">
        <f>VLOOKUP($N$1&amp;N748,定价因子!E:F,2,0)</f>
        <v>#N/A</v>
      </c>
      <c r="P748" s="3"/>
      <c r="Q748" s="55" t="e">
        <f>VLOOKUP($P$1&amp;P748,定价因子!$E:$F,2,0)</f>
        <v>#N/A</v>
      </c>
      <c r="R748" s="3"/>
      <c r="S748" s="77" t="e">
        <f>VLOOKUP($R$1&amp;R748,定价因子!$E:$F,2,0)</f>
        <v>#N/A</v>
      </c>
      <c r="T748" s="61"/>
      <c r="U748" s="63"/>
      <c r="V748" s="63"/>
      <c r="W748" s="63"/>
      <c r="X748" s="3"/>
    </row>
    <row r="749" spans="1:24">
      <c r="A749" s="3"/>
      <c r="B749" s="3"/>
      <c r="C749" s="3"/>
      <c r="D749" s="3"/>
      <c r="E749" s="79"/>
      <c r="F749" s="3"/>
      <c r="G749" s="77" t="e">
        <f>VLOOKUP($F$1&amp;F749,定价因子!E:F,2,0)</f>
        <v>#N/A</v>
      </c>
      <c r="H749" s="3"/>
      <c r="I749" s="77" t="e">
        <f>VLOOKUP($H$1&amp;H749,定价因子!E:F,2,0)</f>
        <v>#N/A</v>
      </c>
      <c r="J749" s="3"/>
      <c r="K749" s="77" t="e">
        <f>VLOOKUP($J$1&amp;J749,定价因子!E:F,2,0)</f>
        <v>#N/A</v>
      </c>
      <c r="L749" s="3"/>
      <c r="M749" s="77" t="e">
        <f>VLOOKUP($L$1&amp;L749,定价因子!E:F,2,0)</f>
        <v>#N/A</v>
      </c>
      <c r="N749" s="3"/>
      <c r="O749" s="77" t="e">
        <f>VLOOKUP($N$1&amp;N749,定价因子!E:F,2,0)</f>
        <v>#N/A</v>
      </c>
      <c r="P749" s="3"/>
      <c r="Q749" s="55" t="e">
        <f>VLOOKUP($P$1&amp;P749,定价因子!$E:$F,2,0)</f>
        <v>#N/A</v>
      </c>
      <c r="R749" s="3"/>
      <c r="S749" s="77" t="e">
        <f>VLOOKUP($R$1&amp;R749,定价因子!$E:$F,2,0)</f>
        <v>#N/A</v>
      </c>
      <c r="T749" s="61"/>
      <c r="U749" s="63"/>
      <c r="V749" s="63"/>
      <c r="W749" s="63"/>
      <c r="X749" s="3"/>
    </row>
    <row r="750" spans="1:24">
      <c r="A750" s="3"/>
      <c r="B750" s="3"/>
      <c r="C750" s="3"/>
      <c r="D750" s="3"/>
      <c r="E750" s="79"/>
      <c r="F750" s="3"/>
      <c r="G750" s="77" t="e">
        <f>VLOOKUP($F$1&amp;F750,定价因子!E:F,2,0)</f>
        <v>#N/A</v>
      </c>
      <c r="H750" s="3"/>
      <c r="I750" s="77" t="e">
        <f>VLOOKUP($H$1&amp;H750,定价因子!E:F,2,0)</f>
        <v>#N/A</v>
      </c>
      <c r="J750" s="3"/>
      <c r="K750" s="77" t="e">
        <f>VLOOKUP($J$1&amp;J750,定价因子!E:F,2,0)</f>
        <v>#N/A</v>
      </c>
      <c r="L750" s="3"/>
      <c r="M750" s="77" t="e">
        <f>VLOOKUP($L$1&amp;L750,定价因子!E:F,2,0)</f>
        <v>#N/A</v>
      </c>
      <c r="N750" s="3"/>
      <c r="O750" s="77" t="e">
        <f>VLOOKUP($N$1&amp;N750,定价因子!E:F,2,0)</f>
        <v>#N/A</v>
      </c>
      <c r="P750" s="3"/>
      <c r="Q750" s="55" t="e">
        <f>VLOOKUP($P$1&amp;P750,定价因子!$E:$F,2,0)</f>
        <v>#N/A</v>
      </c>
      <c r="R750" s="3"/>
      <c r="S750" s="77" t="e">
        <f>VLOOKUP($R$1&amp;R750,定价因子!$E:$F,2,0)</f>
        <v>#N/A</v>
      </c>
      <c r="T750" s="61"/>
      <c r="U750" s="63"/>
      <c r="V750" s="63"/>
      <c r="W750" s="63"/>
      <c r="X750" s="3"/>
    </row>
    <row r="751" spans="1:24">
      <c r="A751" s="3"/>
      <c r="B751" s="3"/>
      <c r="C751" s="3"/>
      <c r="D751" s="3"/>
      <c r="E751" s="79"/>
      <c r="F751" s="3"/>
      <c r="G751" s="77" t="e">
        <f>VLOOKUP($F$1&amp;F751,定价因子!E:F,2,0)</f>
        <v>#N/A</v>
      </c>
      <c r="H751" s="3"/>
      <c r="I751" s="77" t="e">
        <f>VLOOKUP($H$1&amp;H751,定价因子!E:F,2,0)</f>
        <v>#N/A</v>
      </c>
      <c r="J751" s="3"/>
      <c r="K751" s="77" t="e">
        <f>VLOOKUP($J$1&amp;J751,定价因子!E:F,2,0)</f>
        <v>#N/A</v>
      </c>
      <c r="L751" s="3"/>
      <c r="M751" s="77" t="e">
        <f>VLOOKUP($L$1&amp;L751,定价因子!E:F,2,0)</f>
        <v>#N/A</v>
      </c>
      <c r="N751" s="3"/>
      <c r="O751" s="77" t="e">
        <f>VLOOKUP($N$1&amp;N751,定价因子!E:F,2,0)</f>
        <v>#N/A</v>
      </c>
      <c r="P751" s="3"/>
      <c r="Q751" s="55" t="e">
        <f>VLOOKUP($P$1&amp;P751,定价因子!$E:$F,2,0)</f>
        <v>#N/A</v>
      </c>
      <c r="R751" s="3"/>
      <c r="S751" s="77" t="e">
        <f>VLOOKUP($R$1&amp;R751,定价因子!$E:$F,2,0)</f>
        <v>#N/A</v>
      </c>
      <c r="T751" s="61"/>
      <c r="U751" s="63"/>
      <c r="V751" s="63"/>
      <c r="W751" s="63"/>
      <c r="X751" s="3"/>
    </row>
    <row r="752" spans="1:24">
      <c r="A752" s="3"/>
      <c r="B752" s="3"/>
      <c r="C752" s="3"/>
      <c r="D752" s="3"/>
      <c r="E752" s="79"/>
      <c r="F752" s="3"/>
      <c r="G752" s="77" t="e">
        <f>VLOOKUP($F$1&amp;F752,定价因子!E:F,2,0)</f>
        <v>#N/A</v>
      </c>
      <c r="H752" s="3"/>
      <c r="I752" s="77" t="e">
        <f>VLOOKUP($H$1&amp;H752,定价因子!E:F,2,0)</f>
        <v>#N/A</v>
      </c>
      <c r="J752" s="3"/>
      <c r="K752" s="77" t="e">
        <f>VLOOKUP($J$1&amp;J752,定价因子!E:F,2,0)</f>
        <v>#N/A</v>
      </c>
      <c r="L752" s="3"/>
      <c r="M752" s="77" t="e">
        <f>VLOOKUP($L$1&amp;L752,定价因子!E:F,2,0)</f>
        <v>#N/A</v>
      </c>
      <c r="N752" s="3"/>
      <c r="O752" s="77" t="e">
        <f>VLOOKUP($N$1&amp;N752,定价因子!E:F,2,0)</f>
        <v>#N/A</v>
      </c>
      <c r="P752" s="3"/>
      <c r="Q752" s="55" t="e">
        <f>VLOOKUP($P$1&amp;P752,定价因子!$E:$F,2,0)</f>
        <v>#N/A</v>
      </c>
      <c r="R752" s="3"/>
      <c r="S752" s="77" t="e">
        <f>VLOOKUP($R$1&amp;R752,定价因子!$E:$F,2,0)</f>
        <v>#N/A</v>
      </c>
      <c r="T752" s="61"/>
      <c r="U752" s="63"/>
      <c r="V752" s="63"/>
      <c r="W752" s="63"/>
      <c r="X752" s="3"/>
    </row>
    <row r="753" spans="1:24">
      <c r="A753" s="3"/>
      <c r="B753" s="3"/>
      <c r="C753" s="3"/>
      <c r="D753" s="3"/>
      <c r="E753" s="79"/>
      <c r="F753" s="3"/>
      <c r="G753" s="77" t="e">
        <f>VLOOKUP($F$1&amp;F753,定价因子!E:F,2,0)</f>
        <v>#N/A</v>
      </c>
      <c r="H753" s="3"/>
      <c r="I753" s="77" t="e">
        <f>VLOOKUP($H$1&amp;H753,定价因子!E:F,2,0)</f>
        <v>#N/A</v>
      </c>
      <c r="J753" s="3"/>
      <c r="K753" s="77" t="e">
        <f>VLOOKUP($J$1&amp;J753,定价因子!E:F,2,0)</f>
        <v>#N/A</v>
      </c>
      <c r="L753" s="3"/>
      <c r="M753" s="77" t="e">
        <f>VLOOKUP($L$1&amp;L753,定价因子!E:F,2,0)</f>
        <v>#N/A</v>
      </c>
      <c r="N753" s="3"/>
      <c r="O753" s="77" t="e">
        <f>VLOOKUP($N$1&amp;N753,定价因子!E:F,2,0)</f>
        <v>#N/A</v>
      </c>
      <c r="P753" s="3"/>
      <c r="Q753" s="55" t="e">
        <f>VLOOKUP($P$1&amp;P753,定价因子!$E:$F,2,0)</f>
        <v>#N/A</v>
      </c>
      <c r="R753" s="3"/>
      <c r="S753" s="77" t="e">
        <f>VLOOKUP($R$1&amp;R753,定价因子!$E:$F,2,0)</f>
        <v>#N/A</v>
      </c>
      <c r="T753" s="61"/>
      <c r="U753" s="63"/>
      <c r="V753" s="63"/>
      <c r="W753" s="63"/>
      <c r="X753" s="3"/>
    </row>
    <row r="754" spans="1:24">
      <c r="A754" s="3"/>
      <c r="B754" s="3"/>
      <c r="C754" s="3"/>
      <c r="D754" s="3"/>
      <c r="E754" s="79"/>
      <c r="F754" s="3"/>
      <c r="G754" s="77" t="e">
        <f>VLOOKUP($F$1&amp;F754,定价因子!E:F,2,0)</f>
        <v>#N/A</v>
      </c>
      <c r="H754" s="3"/>
      <c r="I754" s="77" t="e">
        <f>VLOOKUP($H$1&amp;H754,定价因子!E:F,2,0)</f>
        <v>#N/A</v>
      </c>
      <c r="J754" s="3"/>
      <c r="K754" s="77" t="e">
        <f>VLOOKUP($J$1&amp;J754,定价因子!E:F,2,0)</f>
        <v>#N/A</v>
      </c>
      <c r="L754" s="3"/>
      <c r="M754" s="77" t="e">
        <f>VLOOKUP($L$1&amp;L754,定价因子!E:F,2,0)</f>
        <v>#N/A</v>
      </c>
      <c r="N754" s="3"/>
      <c r="O754" s="77" t="e">
        <f>VLOOKUP($N$1&amp;N754,定价因子!E:F,2,0)</f>
        <v>#N/A</v>
      </c>
      <c r="P754" s="3"/>
      <c r="Q754" s="55" t="e">
        <f>VLOOKUP($P$1&amp;P754,定价因子!$E:$F,2,0)</f>
        <v>#N/A</v>
      </c>
      <c r="R754" s="3"/>
      <c r="S754" s="77" t="e">
        <f>VLOOKUP($R$1&amp;R754,定价因子!$E:$F,2,0)</f>
        <v>#N/A</v>
      </c>
      <c r="T754" s="61"/>
      <c r="U754" s="63"/>
      <c r="V754" s="63"/>
      <c r="W754" s="63"/>
      <c r="X754" s="3"/>
    </row>
    <row r="755" spans="1:24">
      <c r="A755" s="3"/>
      <c r="B755" s="3"/>
      <c r="C755" s="3"/>
      <c r="D755" s="3"/>
      <c r="E755" s="79"/>
      <c r="F755" s="3"/>
      <c r="G755" s="77" t="e">
        <f>VLOOKUP($F$1&amp;F755,定价因子!E:F,2,0)</f>
        <v>#N/A</v>
      </c>
      <c r="H755" s="3"/>
      <c r="I755" s="77" t="e">
        <f>VLOOKUP($H$1&amp;H755,定价因子!E:F,2,0)</f>
        <v>#N/A</v>
      </c>
      <c r="J755" s="3"/>
      <c r="K755" s="77" t="e">
        <f>VLOOKUP($J$1&amp;J755,定价因子!E:F,2,0)</f>
        <v>#N/A</v>
      </c>
      <c r="L755" s="3"/>
      <c r="M755" s="77" t="e">
        <f>VLOOKUP($L$1&amp;L755,定价因子!E:F,2,0)</f>
        <v>#N/A</v>
      </c>
      <c r="N755" s="3"/>
      <c r="O755" s="77" t="e">
        <f>VLOOKUP($N$1&amp;N755,定价因子!E:F,2,0)</f>
        <v>#N/A</v>
      </c>
      <c r="P755" s="3"/>
      <c r="Q755" s="55" t="e">
        <f>VLOOKUP($P$1&amp;P755,定价因子!$E:$F,2,0)</f>
        <v>#N/A</v>
      </c>
      <c r="R755" s="3"/>
      <c r="S755" s="77" t="e">
        <f>VLOOKUP($R$1&amp;R755,定价因子!$E:$F,2,0)</f>
        <v>#N/A</v>
      </c>
      <c r="T755" s="61"/>
      <c r="U755" s="63"/>
      <c r="V755" s="63"/>
      <c r="W755" s="63"/>
      <c r="X755" s="3"/>
    </row>
    <row r="756" spans="1:24">
      <c r="A756" s="3"/>
      <c r="B756" s="3"/>
      <c r="C756" s="3"/>
      <c r="D756" s="3"/>
      <c r="E756" s="79"/>
      <c r="F756" s="3"/>
      <c r="G756" s="77" t="e">
        <f>VLOOKUP($F$1&amp;F756,定价因子!E:F,2,0)</f>
        <v>#N/A</v>
      </c>
      <c r="H756" s="3"/>
      <c r="I756" s="77" t="e">
        <f>VLOOKUP($H$1&amp;H756,定价因子!E:F,2,0)</f>
        <v>#N/A</v>
      </c>
      <c r="J756" s="3"/>
      <c r="K756" s="77" t="e">
        <f>VLOOKUP($J$1&amp;J756,定价因子!E:F,2,0)</f>
        <v>#N/A</v>
      </c>
      <c r="L756" s="3"/>
      <c r="M756" s="77" t="e">
        <f>VLOOKUP($L$1&amp;L756,定价因子!E:F,2,0)</f>
        <v>#N/A</v>
      </c>
      <c r="N756" s="3"/>
      <c r="O756" s="77" t="e">
        <f>VLOOKUP($N$1&amp;N756,定价因子!E:F,2,0)</f>
        <v>#N/A</v>
      </c>
      <c r="P756" s="3"/>
      <c r="Q756" s="55" t="e">
        <f>VLOOKUP($P$1&amp;P756,定价因子!$E:$F,2,0)</f>
        <v>#N/A</v>
      </c>
      <c r="R756" s="3"/>
      <c r="S756" s="77" t="e">
        <f>VLOOKUP($R$1&amp;R756,定价因子!$E:$F,2,0)</f>
        <v>#N/A</v>
      </c>
      <c r="T756" s="61"/>
      <c r="U756" s="63"/>
      <c r="V756" s="63"/>
      <c r="W756" s="63"/>
      <c r="X756" s="3"/>
    </row>
    <row r="757" spans="1:24">
      <c r="A757" s="3"/>
      <c r="B757" s="3"/>
      <c r="C757" s="3"/>
      <c r="D757" s="3"/>
      <c r="E757" s="79"/>
      <c r="F757" s="3"/>
      <c r="G757" s="77" t="e">
        <f>VLOOKUP($F$1&amp;F757,定价因子!E:F,2,0)</f>
        <v>#N/A</v>
      </c>
      <c r="H757" s="3"/>
      <c r="I757" s="77" t="e">
        <f>VLOOKUP($H$1&amp;H757,定价因子!E:F,2,0)</f>
        <v>#N/A</v>
      </c>
      <c r="J757" s="3"/>
      <c r="K757" s="77" t="e">
        <f>VLOOKUP($J$1&amp;J757,定价因子!E:F,2,0)</f>
        <v>#N/A</v>
      </c>
      <c r="L757" s="3"/>
      <c r="M757" s="77" t="e">
        <f>VLOOKUP($L$1&amp;L757,定价因子!E:F,2,0)</f>
        <v>#N/A</v>
      </c>
      <c r="N757" s="3"/>
      <c r="O757" s="77" t="e">
        <f>VLOOKUP($N$1&amp;N757,定价因子!E:F,2,0)</f>
        <v>#N/A</v>
      </c>
      <c r="P757" s="3"/>
      <c r="Q757" s="55" t="e">
        <f>VLOOKUP($P$1&amp;P757,定价因子!$E:$F,2,0)</f>
        <v>#N/A</v>
      </c>
      <c r="R757" s="3"/>
      <c r="S757" s="77" t="e">
        <f>VLOOKUP($R$1&amp;R757,定价因子!$E:$F,2,0)</f>
        <v>#N/A</v>
      </c>
      <c r="T757" s="61"/>
      <c r="U757" s="63"/>
      <c r="V757" s="63"/>
      <c r="W757" s="63"/>
      <c r="X757" s="3"/>
    </row>
    <row r="758" spans="1:24">
      <c r="A758" s="3"/>
      <c r="B758" s="3"/>
      <c r="C758" s="3"/>
      <c r="D758" s="3"/>
      <c r="E758" s="79"/>
      <c r="F758" s="3"/>
      <c r="G758" s="77" t="e">
        <f>VLOOKUP($F$1&amp;F758,定价因子!E:F,2,0)</f>
        <v>#N/A</v>
      </c>
      <c r="H758" s="3"/>
      <c r="I758" s="77" t="e">
        <f>VLOOKUP($H$1&amp;H758,定价因子!E:F,2,0)</f>
        <v>#N/A</v>
      </c>
      <c r="J758" s="3"/>
      <c r="K758" s="77" t="e">
        <f>VLOOKUP($J$1&amp;J758,定价因子!E:F,2,0)</f>
        <v>#N/A</v>
      </c>
      <c r="L758" s="3"/>
      <c r="M758" s="77" t="e">
        <f>VLOOKUP($L$1&amp;L758,定价因子!E:F,2,0)</f>
        <v>#N/A</v>
      </c>
      <c r="N758" s="3"/>
      <c r="O758" s="77" t="e">
        <f>VLOOKUP($N$1&amp;N758,定价因子!E:F,2,0)</f>
        <v>#N/A</v>
      </c>
      <c r="P758" s="3"/>
      <c r="Q758" s="55" t="e">
        <f>VLOOKUP($P$1&amp;P758,定价因子!$E:$F,2,0)</f>
        <v>#N/A</v>
      </c>
      <c r="R758" s="3"/>
      <c r="S758" s="77" t="e">
        <f>VLOOKUP($R$1&amp;R758,定价因子!$E:$F,2,0)</f>
        <v>#N/A</v>
      </c>
      <c r="T758" s="61"/>
      <c r="U758" s="63"/>
      <c r="V758" s="63"/>
      <c r="W758" s="63"/>
      <c r="X758" s="3"/>
    </row>
    <row r="759" spans="1:24">
      <c r="A759" s="3"/>
      <c r="B759" s="3"/>
      <c r="C759" s="3"/>
      <c r="D759" s="3"/>
      <c r="E759" s="79"/>
      <c r="F759" s="3"/>
      <c r="G759" s="77" t="e">
        <f>VLOOKUP($F$1&amp;F759,定价因子!E:F,2,0)</f>
        <v>#N/A</v>
      </c>
      <c r="H759" s="3"/>
      <c r="I759" s="77" t="e">
        <f>VLOOKUP($H$1&amp;H759,定价因子!E:F,2,0)</f>
        <v>#N/A</v>
      </c>
      <c r="J759" s="3"/>
      <c r="K759" s="77" t="e">
        <f>VLOOKUP($J$1&amp;J759,定价因子!E:F,2,0)</f>
        <v>#N/A</v>
      </c>
      <c r="L759" s="3"/>
      <c r="M759" s="77" t="e">
        <f>VLOOKUP($L$1&amp;L759,定价因子!E:F,2,0)</f>
        <v>#N/A</v>
      </c>
      <c r="N759" s="3"/>
      <c r="O759" s="77" t="e">
        <f>VLOOKUP($N$1&amp;N759,定价因子!E:F,2,0)</f>
        <v>#N/A</v>
      </c>
      <c r="P759" s="3"/>
      <c r="Q759" s="55" t="e">
        <f>VLOOKUP($P$1&amp;P759,定价因子!$E:$F,2,0)</f>
        <v>#N/A</v>
      </c>
      <c r="R759" s="3"/>
      <c r="S759" s="77" t="e">
        <f>VLOOKUP($R$1&amp;R759,定价因子!$E:$F,2,0)</f>
        <v>#N/A</v>
      </c>
      <c r="T759" s="61"/>
      <c r="U759" s="63"/>
      <c r="V759" s="63"/>
      <c r="W759" s="63"/>
      <c r="X759" s="3"/>
    </row>
    <row r="760" spans="1:24">
      <c r="A760" s="3"/>
      <c r="B760" s="3"/>
      <c r="C760" s="3"/>
      <c r="D760" s="3"/>
      <c r="E760" s="79"/>
      <c r="F760" s="3"/>
      <c r="G760" s="77" t="e">
        <f>VLOOKUP($F$1&amp;F760,定价因子!E:F,2,0)</f>
        <v>#N/A</v>
      </c>
      <c r="H760" s="3"/>
      <c r="I760" s="77" t="e">
        <f>VLOOKUP($H$1&amp;H760,定价因子!E:F,2,0)</f>
        <v>#N/A</v>
      </c>
      <c r="J760" s="3"/>
      <c r="K760" s="77" t="e">
        <f>VLOOKUP($J$1&amp;J760,定价因子!E:F,2,0)</f>
        <v>#N/A</v>
      </c>
      <c r="L760" s="3"/>
      <c r="M760" s="77" t="e">
        <f>VLOOKUP($L$1&amp;L760,定价因子!E:F,2,0)</f>
        <v>#N/A</v>
      </c>
      <c r="N760" s="3"/>
      <c r="O760" s="77" t="e">
        <f>VLOOKUP($N$1&amp;N760,定价因子!E:F,2,0)</f>
        <v>#N/A</v>
      </c>
      <c r="P760" s="3"/>
      <c r="Q760" s="55" t="e">
        <f>VLOOKUP($P$1&amp;P760,定价因子!$E:$F,2,0)</f>
        <v>#N/A</v>
      </c>
      <c r="R760" s="3"/>
      <c r="S760" s="77" t="e">
        <f>VLOOKUP($R$1&amp;R760,定价因子!$E:$F,2,0)</f>
        <v>#N/A</v>
      </c>
      <c r="T760" s="61"/>
      <c r="U760" s="63"/>
      <c r="V760" s="63"/>
      <c r="W760" s="63"/>
      <c r="X760" s="3"/>
    </row>
    <row r="761" spans="1:24">
      <c r="A761" s="3"/>
      <c r="B761" s="3"/>
      <c r="C761" s="3"/>
      <c r="D761" s="3"/>
      <c r="E761" s="79"/>
      <c r="F761" s="3"/>
      <c r="G761" s="77" t="e">
        <f>VLOOKUP($F$1&amp;F761,定价因子!E:F,2,0)</f>
        <v>#N/A</v>
      </c>
      <c r="H761" s="3"/>
      <c r="I761" s="77" t="e">
        <f>VLOOKUP($H$1&amp;H761,定价因子!E:F,2,0)</f>
        <v>#N/A</v>
      </c>
      <c r="J761" s="3"/>
      <c r="K761" s="77" t="e">
        <f>VLOOKUP($J$1&amp;J761,定价因子!E:F,2,0)</f>
        <v>#N/A</v>
      </c>
      <c r="L761" s="3"/>
      <c r="M761" s="77" t="e">
        <f>VLOOKUP($L$1&amp;L761,定价因子!E:F,2,0)</f>
        <v>#N/A</v>
      </c>
      <c r="N761" s="3"/>
      <c r="O761" s="77" t="e">
        <f>VLOOKUP($N$1&amp;N761,定价因子!E:F,2,0)</f>
        <v>#N/A</v>
      </c>
      <c r="P761" s="3"/>
      <c r="Q761" s="55" t="e">
        <f>VLOOKUP($P$1&amp;P761,定价因子!$E:$F,2,0)</f>
        <v>#N/A</v>
      </c>
      <c r="R761" s="3"/>
      <c r="S761" s="77" t="e">
        <f>VLOOKUP($R$1&amp;R761,定价因子!$E:$F,2,0)</f>
        <v>#N/A</v>
      </c>
      <c r="T761" s="61"/>
      <c r="U761" s="63"/>
      <c r="V761" s="63"/>
      <c r="W761" s="63"/>
      <c r="X761" s="3"/>
    </row>
    <row r="762" spans="1:24">
      <c r="A762" s="3"/>
      <c r="B762" s="3"/>
      <c r="C762" s="3"/>
      <c r="D762" s="3"/>
      <c r="E762" s="79"/>
      <c r="F762" s="3"/>
      <c r="G762" s="77" t="e">
        <f>VLOOKUP($F$1&amp;F762,定价因子!E:F,2,0)</f>
        <v>#N/A</v>
      </c>
      <c r="H762" s="3"/>
      <c r="I762" s="77" t="e">
        <f>VLOOKUP($H$1&amp;H762,定价因子!E:F,2,0)</f>
        <v>#N/A</v>
      </c>
      <c r="J762" s="3"/>
      <c r="K762" s="77" t="e">
        <f>VLOOKUP($J$1&amp;J762,定价因子!E:F,2,0)</f>
        <v>#N/A</v>
      </c>
      <c r="L762" s="3"/>
      <c r="M762" s="77" t="e">
        <f>VLOOKUP($L$1&amp;L762,定价因子!E:F,2,0)</f>
        <v>#N/A</v>
      </c>
      <c r="N762" s="3"/>
      <c r="O762" s="77" t="e">
        <f>VLOOKUP($N$1&amp;N762,定价因子!E:F,2,0)</f>
        <v>#N/A</v>
      </c>
      <c r="P762" s="3"/>
      <c r="Q762" s="55" t="e">
        <f>VLOOKUP($P$1&amp;P762,定价因子!$E:$F,2,0)</f>
        <v>#N/A</v>
      </c>
      <c r="R762" s="3"/>
      <c r="S762" s="77" t="e">
        <f>VLOOKUP($R$1&amp;R762,定价因子!$E:$F,2,0)</f>
        <v>#N/A</v>
      </c>
      <c r="T762" s="61"/>
      <c r="U762" s="63"/>
      <c r="V762" s="63"/>
      <c r="W762" s="63"/>
      <c r="X762" s="3"/>
    </row>
    <row r="763" spans="1:24">
      <c r="A763" s="3"/>
      <c r="B763" s="3"/>
      <c r="C763" s="3"/>
      <c r="D763" s="3"/>
      <c r="E763" s="79"/>
      <c r="F763" s="3"/>
      <c r="G763" s="77" t="e">
        <f>VLOOKUP($F$1&amp;F763,定价因子!E:F,2,0)</f>
        <v>#N/A</v>
      </c>
      <c r="H763" s="3"/>
      <c r="I763" s="77" t="e">
        <f>VLOOKUP($H$1&amp;H763,定价因子!E:F,2,0)</f>
        <v>#N/A</v>
      </c>
      <c r="J763" s="3"/>
      <c r="K763" s="77" t="e">
        <f>VLOOKUP($J$1&amp;J763,定价因子!E:F,2,0)</f>
        <v>#N/A</v>
      </c>
      <c r="L763" s="3"/>
      <c r="M763" s="77" t="e">
        <f>VLOOKUP($L$1&amp;L763,定价因子!E:F,2,0)</f>
        <v>#N/A</v>
      </c>
      <c r="N763" s="3"/>
      <c r="O763" s="77" t="e">
        <f>VLOOKUP($N$1&amp;N763,定价因子!E:F,2,0)</f>
        <v>#N/A</v>
      </c>
      <c r="P763" s="3"/>
      <c r="Q763" s="55" t="e">
        <f>VLOOKUP($P$1&amp;P763,定价因子!$E:$F,2,0)</f>
        <v>#N/A</v>
      </c>
      <c r="R763" s="3"/>
      <c r="S763" s="77" t="e">
        <f>VLOOKUP($R$1&amp;R763,定价因子!$E:$F,2,0)</f>
        <v>#N/A</v>
      </c>
      <c r="T763" s="61"/>
      <c r="U763" s="63"/>
      <c r="V763" s="63"/>
      <c r="W763" s="63"/>
      <c r="X763" s="3"/>
    </row>
    <row r="764" spans="1:24">
      <c r="A764" s="3"/>
      <c r="B764" s="3"/>
      <c r="C764" s="3"/>
      <c r="D764" s="3"/>
      <c r="E764" s="79"/>
      <c r="F764" s="3"/>
      <c r="G764" s="77" t="e">
        <f>VLOOKUP($F$1&amp;F764,定价因子!E:F,2,0)</f>
        <v>#N/A</v>
      </c>
      <c r="H764" s="3"/>
      <c r="I764" s="77" t="e">
        <f>VLOOKUP($H$1&amp;H764,定价因子!E:F,2,0)</f>
        <v>#N/A</v>
      </c>
      <c r="J764" s="3"/>
      <c r="K764" s="77" t="e">
        <f>VLOOKUP($J$1&amp;J764,定价因子!E:F,2,0)</f>
        <v>#N/A</v>
      </c>
      <c r="L764" s="3"/>
      <c r="M764" s="77" t="e">
        <f>VLOOKUP($L$1&amp;L764,定价因子!E:F,2,0)</f>
        <v>#N/A</v>
      </c>
      <c r="N764" s="3"/>
      <c r="O764" s="77" t="e">
        <f>VLOOKUP($N$1&amp;N764,定价因子!E:F,2,0)</f>
        <v>#N/A</v>
      </c>
      <c r="P764" s="3"/>
      <c r="Q764" s="55" t="e">
        <f>VLOOKUP($P$1&amp;P764,定价因子!$E:$F,2,0)</f>
        <v>#N/A</v>
      </c>
      <c r="R764" s="3"/>
      <c r="S764" s="77" t="e">
        <f>VLOOKUP($R$1&amp;R764,定价因子!$E:$F,2,0)</f>
        <v>#N/A</v>
      </c>
      <c r="T764" s="61"/>
      <c r="U764" s="63"/>
      <c r="V764" s="63"/>
      <c r="W764" s="63"/>
      <c r="X764" s="3"/>
    </row>
    <row r="765" spans="1:24">
      <c r="A765" s="3"/>
      <c r="B765" s="3"/>
      <c r="C765" s="3"/>
      <c r="D765" s="3"/>
      <c r="E765" s="79"/>
      <c r="F765" s="3"/>
      <c r="G765" s="77" t="e">
        <f>VLOOKUP($F$1&amp;F765,定价因子!E:F,2,0)</f>
        <v>#N/A</v>
      </c>
      <c r="H765" s="3"/>
      <c r="I765" s="77" t="e">
        <f>VLOOKUP($H$1&amp;H765,定价因子!E:F,2,0)</f>
        <v>#N/A</v>
      </c>
      <c r="J765" s="3"/>
      <c r="K765" s="77" t="e">
        <f>VLOOKUP($J$1&amp;J765,定价因子!E:F,2,0)</f>
        <v>#N/A</v>
      </c>
      <c r="L765" s="3"/>
      <c r="M765" s="77" t="e">
        <f>VLOOKUP($L$1&amp;L765,定价因子!E:F,2,0)</f>
        <v>#N/A</v>
      </c>
      <c r="N765" s="3"/>
      <c r="O765" s="77" t="e">
        <f>VLOOKUP($N$1&amp;N765,定价因子!E:F,2,0)</f>
        <v>#N/A</v>
      </c>
      <c r="P765" s="3"/>
      <c r="Q765" s="55" t="e">
        <f>VLOOKUP($P$1&amp;P765,定价因子!$E:$F,2,0)</f>
        <v>#N/A</v>
      </c>
      <c r="R765" s="3"/>
      <c r="S765" s="77" t="e">
        <f>VLOOKUP($R$1&amp;R765,定价因子!$E:$F,2,0)</f>
        <v>#N/A</v>
      </c>
      <c r="T765" s="61"/>
      <c r="U765" s="63"/>
      <c r="V765" s="63"/>
      <c r="W765" s="63"/>
      <c r="X765" s="3"/>
    </row>
    <row r="766" spans="1:24">
      <c r="A766" s="3"/>
      <c r="B766" s="3"/>
      <c r="C766" s="3"/>
      <c r="D766" s="3"/>
      <c r="E766" s="79"/>
      <c r="F766" s="3"/>
      <c r="G766" s="77" t="e">
        <f>VLOOKUP($F$1&amp;F766,定价因子!E:F,2,0)</f>
        <v>#N/A</v>
      </c>
      <c r="H766" s="3"/>
      <c r="I766" s="77" t="e">
        <f>VLOOKUP($H$1&amp;H766,定价因子!E:F,2,0)</f>
        <v>#N/A</v>
      </c>
      <c r="J766" s="3"/>
      <c r="K766" s="77" t="e">
        <f>VLOOKUP($J$1&amp;J766,定价因子!E:F,2,0)</f>
        <v>#N/A</v>
      </c>
      <c r="L766" s="3"/>
      <c r="M766" s="77" t="e">
        <f>VLOOKUP($L$1&amp;L766,定价因子!E:F,2,0)</f>
        <v>#N/A</v>
      </c>
      <c r="N766" s="3"/>
      <c r="O766" s="77" t="e">
        <f>VLOOKUP($N$1&amp;N766,定价因子!E:F,2,0)</f>
        <v>#N/A</v>
      </c>
      <c r="P766" s="3"/>
      <c r="Q766" s="55" t="e">
        <f>VLOOKUP($P$1&amp;P766,定价因子!$E:$F,2,0)</f>
        <v>#N/A</v>
      </c>
      <c r="R766" s="3"/>
      <c r="S766" s="77" t="e">
        <f>VLOOKUP($R$1&amp;R766,定价因子!$E:$F,2,0)</f>
        <v>#N/A</v>
      </c>
      <c r="T766" s="61"/>
      <c r="U766" s="63"/>
      <c r="V766" s="63"/>
      <c r="W766" s="63"/>
      <c r="X766" s="3"/>
    </row>
    <row r="767" spans="1:24">
      <c r="A767" s="3"/>
      <c r="B767" s="3"/>
      <c r="C767" s="3"/>
      <c r="D767" s="3"/>
      <c r="E767" s="79"/>
      <c r="F767" s="3"/>
      <c r="G767" s="77" t="e">
        <f>VLOOKUP($F$1&amp;F767,定价因子!E:F,2,0)</f>
        <v>#N/A</v>
      </c>
      <c r="H767" s="3"/>
      <c r="I767" s="77" t="e">
        <f>VLOOKUP($H$1&amp;H767,定价因子!E:F,2,0)</f>
        <v>#N/A</v>
      </c>
      <c r="J767" s="3"/>
      <c r="K767" s="77" t="e">
        <f>VLOOKUP($J$1&amp;J767,定价因子!E:F,2,0)</f>
        <v>#N/A</v>
      </c>
      <c r="L767" s="3"/>
      <c r="M767" s="77" t="e">
        <f>VLOOKUP($L$1&amp;L767,定价因子!E:F,2,0)</f>
        <v>#N/A</v>
      </c>
      <c r="N767" s="3"/>
      <c r="O767" s="77" t="e">
        <f>VLOOKUP($N$1&amp;N767,定价因子!E:F,2,0)</f>
        <v>#N/A</v>
      </c>
      <c r="P767" s="3"/>
      <c r="Q767" s="55" t="e">
        <f>VLOOKUP($P$1&amp;P767,定价因子!$E:$F,2,0)</f>
        <v>#N/A</v>
      </c>
      <c r="R767" s="3"/>
      <c r="S767" s="77" t="e">
        <f>VLOOKUP($R$1&amp;R767,定价因子!$E:$F,2,0)</f>
        <v>#N/A</v>
      </c>
      <c r="T767" s="61"/>
      <c r="U767" s="63"/>
      <c r="V767" s="63"/>
      <c r="W767" s="63"/>
      <c r="X767" s="3"/>
    </row>
    <row r="768" spans="1:24">
      <c r="A768" s="3"/>
      <c r="B768" s="3"/>
      <c r="C768" s="3"/>
      <c r="D768" s="3"/>
      <c r="E768" s="79"/>
      <c r="F768" s="3"/>
      <c r="G768" s="77" t="e">
        <f>VLOOKUP($F$1&amp;F768,定价因子!E:F,2,0)</f>
        <v>#N/A</v>
      </c>
      <c r="H768" s="3"/>
      <c r="I768" s="77" t="e">
        <f>VLOOKUP($H$1&amp;H768,定价因子!E:F,2,0)</f>
        <v>#N/A</v>
      </c>
      <c r="J768" s="3"/>
      <c r="K768" s="77" t="e">
        <f>VLOOKUP($J$1&amp;J768,定价因子!E:F,2,0)</f>
        <v>#N/A</v>
      </c>
      <c r="L768" s="3"/>
      <c r="M768" s="77" t="e">
        <f>VLOOKUP($L$1&amp;L768,定价因子!E:F,2,0)</f>
        <v>#N/A</v>
      </c>
      <c r="N768" s="3"/>
      <c r="O768" s="77" t="e">
        <f>VLOOKUP($N$1&amp;N768,定价因子!E:F,2,0)</f>
        <v>#N/A</v>
      </c>
      <c r="P768" s="3"/>
      <c r="Q768" s="55" t="e">
        <f>VLOOKUP($P$1&amp;P768,定价因子!$E:$F,2,0)</f>
        <v>#N/A</v>
      </c>
      <c r="R768" s="3"/>
      <c r="S768" s="77" t="e">
        <f>VLOOKUP($R$1&amp;R768,定价因子!$E:$F,2,0)</f>
        <v>#N/A</v>
      </c>
      <c r="T768" s="61"/>
      <c r="U768" s="63"/>
      <c r="V768" s="63"/>
      <c r="W768" s="63"/>
      <c r="X768" s="3"/>
    </row>
    <row r="769" spans="1:24">
      <c r="A769" s="3"/>
      <c r="B769" s="3"/>
      <c r="C769" s="3"/>
      <c r="D769" s="3"/>
      <c r="E769" s="79"/>
      <c r="F769" s="3"/>
      <c r="G769" s="77" t="e">
        <f>VLOOKUP($F$1&amp;F769,定价因子!E:F,2,0)</f>
        <v>#N/A</v>
      </c>
      <c r="H769" s="3"/>
      <c r="I769" s="77" t="e">
        <f>VLOOKUP($H$1&amp;H769,定价因子!E:F,2,0)</f>
        <v>#N/A</v>
      </c>
      <c r="J769" s="3"/>
      <c r="K769" s="77" t="e">
        <f>VLOOKUP($J$1&amp;J769,定价因子!E:F,2,0)</f>
        <v>#N/A</v>
      </c>
      <c r="L769" s="3"/>
      <c r="M769" s="77" t="e">
        <f>VLOOKUP($L$1&amp;L769,定价因子!E:F,2,0)</f>
        <v>#N/A</v>
      </c>
      <c r="N769" s="3"/>
      <c r="O769" s="77" t="e">
        <f>VLOOKUP($N$1&amp;N769,定价因子!E:F,2,0)</f>
        <v>#N/A</v>
      </c>
      <c r="P769" s="3"/>
      <c r="Q769" s="55" t="e">
        <f>VLOOKUP($P$1&amp;P769,定价因子!$E:$F,2,0)</f>
        <v>#N/A</v>
      </c>
      <c r="R769" s="3"/>
      <c r="S769" s="77" t="e">
        <f>VLOOKUP($R$1&amp;R769,定价因子!$E:$F,2,0)</f>
        <v>#N/A</v>
      </c>
      <c r="T769" s="61"/>
      <c r="U769" s="63"/>
      <c r="V769" s="63"/>
      <c r="W769" s="63"/>
      <c r="X769" s="3"/>
    </row>
    <row r="770" spans="1:24">
      <c r="A770" s="3"/>
      <c r="B770" s="3"/>
      <c r="C770" s="3"/>
      <c r="D770" s="3"/>
      <c r="E770" s="79"/>
      <c r="F770" s="3"/>
      <c r="G770" s="77" t="e">
        <f>VLOOKUP($F$1&amp;F770,定价因子!E:F,2,0)</f>
        <v>#N/A</v>
      </c>
      <c r="H770" s="3"/>
      <c r="I770" s="77" t="e">
        <f>VLOOKUP($H$1&amp;H770,定价因子!E:F,2,0)</f>
        <v>#N/A</v>
      </c>
      <c r="J770" s="3"/>
      <c r="K770" s="77" t="e">
        <f>VLOOKUP($J$1&amp;J770,定价因子!E:F,2,0)</f>
        <v>#N/A</v>
      </c>
      <c r="L770" s="3"/>
      <c r="M770" s="77" t="e">
        <f>VLOOKUP($L$1&amp;L770,定价因子!E:F,2,0)</f>
        <v>#N/A</v>
      </c>
      <c r="N770" s="3"/>
      <c r="O770" s="77" t="e">
        <f>VLOOKUP($N$1&amp;N770,定价因子!E:F,2,0)</f>
        <v>#N/A</v>
      </c>
      <c r="P770" s="3"/>
      <c r="Q770" s="55" t="e">
        <f>VLOOKUP($P$1&amp;P770,定价因子!$E:$F,2,0)</f>
        <v>#N/A</v>
      </c>
      <c r="R770" s="3"/>
      <c r="S770" s="77" t="e">
        <f>VLOOKUP($R$1&amp;R770,定价因子!$E:$F,2,0)</f>
        <v>#N/A</v>
      </c>
      <c r="T770" s="61"/>
      <c r="U770" s="63"/>
      <c r="V770" s="63"/>
      <c r="W770" s="63"/>
      <c r="X770" s="3"/>
    </row>
    <row r="771" spans="1:24">
      <c r="A771" s="3"/>
      <c r="B771" s="3"/>
      <c r="C771" s="3"/>
      <c r="D771" s="3"/>
      <c r="E771" s="79"/>
      <c r="F771" s="3"/>
      <c r="G771" s="77" t="e">
        <f>VLOOKUP($F$1&amp;F771,定价因子!E:F,2,0)</f>
        <v>#N/A</v>
      </c>
      <c r="H771" s="3"/>
      <c r="I771" s="77" t="e">
        <f>VLOOKUP($H$1&amp;H771,定价因子!E:F,2,0)</f>
        <v>#N/A</v>
      </c>
      <c r="J771" s="3"/>
      <c r="K771" s="77" t="e">
        <f>VLOOKUP($J$1&amp;J771,定价因子!E:F,2,0)</f>
        <v>#N/A</v>
      </c>
      <c r="L771" s="3"/>
      <c r="M771" s="77" t="e">
        <f>VLOOKUP($L$1&amp;L771,定价因子!E:F,2,0)</f>
        <v>#N/A</v>
      </c>
      <c r="N771" s="3"/>
      <c r="O771" s="77" t="e">
        <f>VLOOKUP($N$1&amp;N771,定价因子!E:F,2,0)</f>
        <v>#N/A</v>
      </c>
      <c r="P771" s="3"/>
      <c r="Q771" s="55" t="e">
        <f>VLOOKUP($P$1&amp;P771,定价因子!$E:$F,2,0)</f>
        <v>#N/A</v>
      </c>
      <c r="R771" s="3"/>
      <c r="S771" s="77" t="e">
        <f>VLOOKUP($R$1&amp;R771,定价因子!$E:$F,2,0)</f>
        <v>#N/A</v>
      </c>
      <c r="T771" s="61"/>
      <c r="U771" s="63"/>
      <c r="V771" s="63"/>
      <c r="W771" s="63"/>
      <c r="X771" s="3"/>
    </row>
    <row r="772" spans="1:24">
      <c r="A772" s="3"/>
      <c r="B772" s="3"/>
      <c r="C772" s="3"/>
      <c r="D772" s="3"/>
      <c r="E772" s="79"/>
      <c r="F772" s="3"/>
      <c r="G772" s="77" t="e">
        <f>VLOOKUP($F$1&amp;F772,定价因子!E:F,2,0)</f>
        <v>#N/A</v>
      </c>
      <c r="H772" s="3"/>
      <c r="I772" s="77" t="e">
        <f>VLOOKUP($H$1&amp;H772,定价因子!E:F,2,0)</f>
        <v>#N/A</v>
      </c>
      <c r="J772" s="3"/>
      <c r="K772" s="77" t="e">
        <f>VLOOKUP($J$1&amp;J772,定价因子!E:F,2,0)</f>
        <v>#N/A</v>
      </c>
      <c r="L772" s="3"/>
      <c r="M772" s="77" t="e">
        <f>VLOOKUP($L$1&amp;L772,定价因子!E:F,2,0)</f>
        <v>#N/A</v>
      </c>
      <c r="N772" s="3"/>
      <c r="O772" s="77" t="e">
        <f>VLOOKUP($N$1&amp;N772,定价因子!E:F,2,0)</f>
        <v>#N/A</v>
      </c>
      <c r="P772" s="3"/>
      <c r="Q772" s="55" t="e">
        <f>VLOOKUP($P$1&amp;P772,定价因子!$E:$F,2,0)</f>
        <v>#N/A</v>
      </c>
      <c r="R772" s="3"/>
      <c r="S772" s="77" t="e">
        <f>VLOOKUP($R$1&amp;R772,定价因子!$E:$F,2,0)</f>
        <v>#N/A</v>
      </c>
      <c r="T772" s="61"/>
      <c r="U772" s="63"/>
      <c r="V772" s="63"/>
      <c r="W772" s="63"/>
      <c r="X772" s="3"/>
    </row>
    <row r="773" spans="1:24">
      <c r="A773" s="3"/>
      <c r="B773" s="3"/>
      <c r="C773" s="3"/>
      <c r="D773" s="3"/>
      <c r="E773" s="79"/>
      <c r="F773" s="3"/>
      <c r="G773" s="77" t="e">
        <f>VLOOKUP($F$1&amp;F773,定价因子!E:F,2,0)</f>
        <v>#N/A</v>
      </c>
      <c r="H773" s="3"/>
      <c r="I773" s="77" t="e">
        <f>VLOOKUP($H$1&amp;H773,定价因子!E:F,2,0)</f>
        <v>#N/A</v>
      </c>
      <c r="J773" s="3"/>
      <c r="K773" s="77" t="e">
        <f>VLOOKUP($J$1&amp;J773,定价因子!E:F,2,0)</f>
        <v>#N/A</v>
      </c>
      <c r="L773" s="3"/>
      <c r="M773" s="77" t="e">
        <f>VLOOKUP($L$1&amp;L773,定价因子!E:F,2,0)</f>
        <v>#N/A</v>
      </c>
      <c r="N773" s="3"/>
      <c r="O773" s="77" t="e">
        <f>VLOOKUP($N$1&amp;N773,定价因子!E:F,2,0)</f>
        <v>#N/A</v>
      </c>
      <c r="P773" s="3"/>
      <c r="Q773" s="55" t="e">
        <f>VLOOKUP($P$1&amp;P773,定价因子!$E:$F,2,0)</f>
        <v>#N/A</v>
      </c>
      <c r="R773" s="3"/>
      <c r="S773" s="77" t="e">
        <f>VLOOKUP($R$1&amp;R773,定价因子!$E:$F,2,0)</f>
        <v>#N/A</v>
      </c>
      <c r="T773" s="61"/>
      <c r="U773" s="63"/>
      <c r="V773" s="63"/>
      <c r="W773" s="63"/>
      <c r="X773" s="3"/>
    </row>
    <row r="774" spans="1:24">
      <c r="A774" s="3"/>
      <c r="B774" s="3"/>
      <c r="C774" s="3"/>
      <c r="D774" s="3"/>
      <c r="E774" s="79"/>
      <c r="F774" s="3"/>
      <c r="G774" s="77" t="e">
        <f>VLOOKUP($F$1&amp;F774,定价因子!E:F,2,0)</f>
        <v>#N/A</v>
      </c>
      <c r="H774" s="3"/>
      <c r="I774" s="77" t="e">
        <f>VLOOKUP($H$1&amp;H774,定价因子!E:F,2,0)</f>
        <v>#N/A</v>
      </c>
      <c r="J774" s="3"/>
      <c r="K774" s="77" t="e">
        <f>VLOOKUP($J$1&amp;J774,定价因子!E:F,2,0)</f>
        <v>#N/A</v>
      </c>
      <c r="L774" s="3"/>
      <c r="M774" s="77" t="e">
        <f>VLOOKUP($L$1&amp;L774,定价因子!E:F,2,0)</f>
        <v>#N/A</v>
      </c>
      <c r="N774" s="3"/>
      <c r="O774" s="77" t="e">
        <f>VLOOKUP($N$1&amp;N774,定价因子!E:F,2,0)</f>
        <v>#N/A</v>
      </c>
      <c r="P774" s="3"/>
      <c r="Q774" s="55" t="e">
        <f>VLOOKUP($P$1&amp;P774,定价因子!$E:$F,2,0)</f>
        <v>#N/A</v>
      </c>
      <c r="R774" s="3"/>
      <c r="S774" s="77" t="e">
        <f>VLOOKUP($R$1&amp;R774,定价因子!$E:$F,2,0)</f>
        <v>#N/A</v>
      </c>
      <c r="T774" s="61"/>
      <c r="U774" s="63"/>
      <c r="V774" s="63"/>
      <c r="W774" s="63"/>
      <c r="X774" s="3"/>
    </row>
    <row r="775" spans="1:24">
      <c r="A775" s="3"/>
      <c r="B775" s="3"/>
      <c r="C775" s="3"/>
      <c r="D775" s="3"/>
      <c r="E775" s="79"/>
      <c r="F775" s="3"/>
      <c r="G775" s="77" t="e">
        <f>VLOOKUP($F$1&amp;F775,定价因子!E:F,2,0)</f>
        <v>#N/A</v>
      </c>
      <c r="H775" s="3"/>
      <c r="I775" s="77" t="e">
        <f>VLOOKUP($H$1&amp;H775,定价因子!E:F,2,0)</f>
        <v>#N/A</v>
      </c>
      <c r="J775" s="3"/>
      <c r="K775" s="77" t="e">
        <f>VLOOKUP($J$1&amp;J775,定价因子!E:F,2,0)</f>
        <v>#N/A</v>
      </c>
      <c r="L775" s="3"/>
      <c r="M775" s="77" t="e">
        <f>VLOOKUP($L$1&amp;L775,定价因子!E:F,2,0)</f>
        <v>#N/A</v>
      </c>
      <c r="N775" s="3"/>
      <c r="O775" s="77" t="e">
        <f>VLOOKUP($N$1&amp;N775,定价因子!E:F,2,0)</f>
        <v>#N/A</v>
      </c>
      <c r="P775" s="3"/>
      <c r="Q775" s="55" t="e">
        <f>VLOOKUP($P$1&amp;P775,定价因子!$E:$F,2,0)</f>
        <v>#N/A</v>
      </c>
      <c r="R775" s="3"/>
      <c r="S775" s="77" t="e">
        <f>VLOOKUP($R$1&amp;R775,定价因子!$E:$F,2,0)</f>
        <v>#N/A</v>
      </c>
      <c r="T775" s="61"/>
      <c r="U775" s="63"/>
      <c r="V775" s="63"/>
      <c r="W775" s="63"/>
      <c r="X775" s="3"/>
    </row>
    <row r="776" spans="1:24">
      <c r="A776" s="3"/>
      <c r="B776" s="3"/>
      <c r="C776" s="3"/>
      <c r="D776" s="3"/>
      <c r="E776" s="79"/>
      <c r="F776" s="3"/>
      <c r="G776" s="77" t="e">
        <f>VLOOKUP($F$1&amp;F776,定价因子!E:F,2,0)</f>
        <v>#N/A</v>
      </c>
      <c r="H776" s="3"/>
      <c r="I776" s="77" t="e">
        <f>VLOOKUP($H$1&amp;H776,定价因子!E:F,2,0)</f>
        <v>#N/A</v>
      </c>
      <c r="J776" s="3"/>
      <c r="K776" s="77" t="e">
        <f>VLOOKUP($J$1&amp;J776,定价因子!E:F,2,0)</f>
        <v>#N/A</v>
      </c>
      <c r="L776" s="3"/>
      <c r="M776" s="77" t="e">
        <f>VLOOKUP($L$1&amp;L776,定价因子!E:F,2,0)</f>
        <v>#N/A</v>
      </c>
      <c r="N776" s="3"/>
      <c r="O776" s="77" t="e">
        <f>VLOOKUP($N$1&amp;N776,定价因子!E:F,2,0)</f>
        <v>#N/A</v>
      </c>
      <c r="P776" s="3"/>
      <c r="Q776" s="55" t="e">
        <f>VLOOKUP($P$1&amp;P776,定价因子!$E:$F,2,0)</f>
        <v>#N/A</v>
      </c>
      <c r="R776" s="3"/>
      <c r="S776" s="77" t="e">
        <f>VLOOKUP($R$1&amp;R776,定价因子!$E:$F,2,0)</f>
        <v>#N/A</v>
      </c>
      <c r="T776" s="61"/>
      <c r="U776" s="63"/>
      <c r="V776" s="63"/>
      <c r="W776" s="63"/>
      <c r="X776" s="3"/>
    </row>
    <row r="777" spans="1:24">
      <c r="A777" s="3"/>
      <c r="B777" s="3"/>
      <c r="C777" s="3"/>
      <c r="D777" s="3"/>
      <c r="E777" s="79"/>
      <c r="F777" s="3"/>
      <c r="G777" s="77" t="e">
        <f>VLOOKUP($F$1&amp;F777,定价因子!E:F,2,0)</f>
        <v>#N/A</v>
      </c>
      <c r="H777" s="3"/>
      <c r="I777" s="77" t="e">
        <f>VLOOKUP($H$1&amp;H777,定价因子!E:F,2,0)</f>
        <v>#N/A</v>
      </c>
      <c r="J777" s="3"/>
      <c r="K777" s="77" t="e">
        <f>VLOOKUP($J$1&amp;J777,定价因子!E:F,2,0)</f>
        <v>#N/A</v>
      </c>
      <c r="L777" s="3"/>
      <c r="M777" s="77" t="e">
        <f>VLOOKUP($L$1&amp;L777,定价因子!E:F,2,0)</f>
        <v>#N/A</v>
      </c>
      <c r="N777" s="3"/>
      <c r="O777" s="77" t="e">
        <f>VLOOKUP($N$1&amp;N777,定价因子!E:F,2,0)</f>
        <v>#N/A</v>
      </c>
      <c r="P777" s="3"/>
      <c r="Q777" s="55" t="e">
        <f>VLOOKUP($P$1&amp;P777,定价因子!$E:$F,2,0)</f>
        <v>#N/A</v>
      </c>
      <c r="R777" s="3"/>
      <c r="S777" s="77" t="e">
        <f>VLOOKUP($R$1&amp;R777,定价因子!$E:$F,2,0)</f>
        <v>#N/A</v>
      </c>
      <c r="T777" s="61"/>
      <c r="U777" s="63"/>
      <c r="V777" s="63"/>
      <c r="W777" s="63"/>
      <c r="X777" s="3"/>
    </row>
    <row r="778" spans="1:24">
      <c r="A778" s="3"/>
      <c r="B778" s="3"/>
      <c r="C778" s="3"/>
      <c r="D778" s="3"/>
      <c r="E778" s="79"/>
      <c r="F778" s="3"/>
      <c r="G778" s="77" t="e">
        <f>VLOOKUP($F$1&amp;F778,定价因子!E:F,2,0)</f>
        <v>#N/A</v>
      </c>
      <c r="H778" s="3"/>
      <c r="I778" s="77" t="e">
        <f>VLOOKUP($H$1&amp;H778,定价因子!E:F,2,0)</f>
        <v>#N/A</v>
      </c>
      <c r="J778" s="3"/>
      <c r="K778" s="77" t="e">
        <f>VLOOKUP($J$1&amp;J778,定价因子!E:F,2,0)</f>
        <v>#N/A</v>
      </c>
      <c r="L778" s="3"/>
      <c r="M778" s="77" t="e">
        <f>VLOOKUP($L$1&amp;L778,定价因子!E:F,2,0)</f>
        <v>#N/A</v>
      </c>
      <c r="N778" s="3"/>
      <c r="O778" s="77" t="e">
        <f>VLOOKUP($N$1&amp;N778,定价因子!E:F,2,0)</f>
        <v>#N/A</v>
      </c>
      <c r="P778" s="3"/>
      <c r="Q778" s="55" t="e">
        <f>VLOOKUP($P$1&amp;P778,定价因子!$E:$F,2,0)</f>
        <v>#N/A</v>
      </c>
      <c r="R778" s="3"/>
      <c r="S778" s="77" t="e">
        <f>VLOOKUP($R$1&amp;R778,定价因子!$E:$F,2,0)</f>
        <v>#N/A</v>
      </c>
      <c r="T778" s="61"/>
      <c r="U778" s="63"/>
      <c r="V778" s="63"/>
      <c r="W778" s="63"/>
      <c r="X778" s="3"/>
    </row>
    <row r="779" spans="1:24">
      <c r="A779" s="3"/>
      <c r="B779" s="3"/>
      <c r="C779" s="3"/>
      <c r="D779" s="3"/>
      <c r="E779" s="79"/>
      <c r="F779" s="3"/>
      <c r="G779" s="77" t="e">
        <f>VLOOKUP($F$1&amp;F779,定价因子!E:F,2,0)</f>
        <v>#N/A</v>
      </c>
      <c r="H779" s="3"/>
      <c r="I779" s="77" t="e">
        <f>VLOOKUP($H$1&amp;H779,定价因子!E:F,2,0)</f>
        <v>#N/A</v>
      </c>
      <c r="J779" s="3"/>
      <c r="K779" s="77" t="e">
        <f>VLOOKUP($J$1&amp;J779,定价因子!E:F,2,0)</f>
        <v>#N/A</v>
      </c>
      <c r="L779" s="3"/>
      <c r="M779" s="77" t="e">
        <f>VLOOKUP($L$1&amp;L779,定价因子!E:F,2,0)</f>
        <v>#N/A</v>
      </c>
      <c r="N779" s="3"/>
      <c r="O779" s="77" t="e">
        <f>VLOOKUP($N$1&amp;N779,定价因子!E:F,2,0)</f>
        <v>#N/A</v>
      </c>
      <c r="P779" s="3"/>
      <c r="Q779" s="55" t="e">
        <f>VLOOKUP($P$1&amp;P779,定价因子!$E:$F,2,0)</f>
        <v>#N/A</v>
      </c>
      <c r="R779" s="3"/>
      <c r="S779" s="77" t="e">
        <f>VLOOKUP($R$1&amp;R779,定价因子!$E:$F,2,0)</f>
        <v>#N/A</v>
      </c>
      <c r="T779" s="61"/>
      <c r="U779" s="63"/>
      <c r="V779" s="63"/>
      <c r="W779" s="63"/>
      <c r="X779" s="3"/>
    </row>
    <row r="780" spans="1:24">
      <c r="A780" s="3"/>
      <c r="B780" s="3"/>
      <c r="C780" s="3"/>
      <c r="D780" s="3"/>
      <c r="E780" s="79"/>
      <c r="F780" s="3"/>
      <c r="G780" s="77" t="e">
        <f>VLOOKUP($F$1&amp;F780,定价因子!E:F,2,0)</f>
        <v>#N/A</v>
      </c>
      <c r="H780" s="3"/>
      <c r="I780" s="77" t="e">
        <f>VLOOKUP($H$1&amp;H780,定价因子!E:F,2,0)</f>
        <v>#N/A</v>
      </c>
      <c r="J780" s="3"/>
      <c r="K780" s="77" t="e">
        <f>VLOOKUP($J$1&amp;J780,定价因子!E:F,2,0)</f>
        <v>#N/A</v>
      </c>
      <c r="L780" s="3"/>
      <c r="M780" s="77" t="e">
        <f>VLOOKUP($L$1&amp;L780,定价因子!E:F,2,0)</f>
        <v>#N/A</v>
      </c>
      <c r="N780" s="3"/>
      <c r="O780" s="77" t="e">
        <f>VLOOKUP($N$1&amp;N780,定价因子!E:F,2,0)</f>
        <v>#N/A</v>
      </c>
      <c r="P780" s="3"/>
      <c r="Q780" s="55" t="e">
        <f>VLOOKUP($P$1&amp;P780,定价因子!$E:$F,2,0)</f>
        <v>#N/A</v>
      </c>
      <c r="R780" s="3"/>
      <c r="S780" s="77" t="e">
        <f>VLOOKUP($R$1&amp;R780,定价因子!$E:$F,2,0)</f>
        <v>#N/A</v>
      </c>
      <c r="T780" s="61"/>
      <c r="U780" s="63"/>
      <c r="V780" s="63"/>
      <c r="W780" s="63"/>
      <c r="X780" s="3"/>
    </row>
    <row r="781" spans="1:24">
      <c r="A781" s="3"/>
      <c r="B781" s="3"/>
      <c r="C781" s="3"/>
      <c r="D781" s="3"/>
      <c r="E781" s="79"/>
      <c r="F781" s="3"/>
      <c r="G781" s="77" t="e">
        <f>VLOOKUP($F$1&amp;F781,定价因子!E:F,2,0)</f>
        <v>#N/A</v>
      </c>
      <c r="H781" s="3"/>
      <c r="I781" s="77" t="e">
        <f>VLOOKUP($H$1&amp;H781,定价因子!E:F,2,0)</f>
        <v>#N/A</v>
      </c>
      <c r="J781" s="3"/>
      <c r="K781" s="77" t="e">
        <f>VLOOKUP($J$1&amp;J781,定价因子!E:F,2,0)</f>
        <v>#N/A</v>
      </c>
      <c r="L781" s="3"/>
      <c r="M781" s="77" t="e">
        <f>VLOOKUP($L$1&amp;L781,定价因子!E:F,2,0)</f>
        <v>#N/A</v>
      </c>
      <c r="N781" s="3"/>
      <c r="O781" s="77" t="e">
        <f>VLOOKUP($N$1&amp;N781,定价因子!E:F,2,0)</f>
        <v>#N/A</v>
      </c>
      <c r="P781" s="3"/>
      <c r="Q781" s="55" t="e">
        <f>VLOOKUP($P$1&amp;P781,定价因子!$E:$F,2,0)</f>
        <v>#N/A</v>
      </c>
      <c r="R781" s="3"/>
      <c r="S781" s="77" t="e">
        <f>VLOOKUP($R$1&amp;R781,定价因子!$E:$F,2,0)</f>
        <v>#N/A</v>
      </c>
      <c r="T781" s="61"/>
      <c r="U781" s="63"/>
      <c r="V781" s="63"/>
      <c r="W781" s="63"/>
      <c r="X781" s="3"/>
    </row>
    <row r="782" spans="1:24">
      <c r="A782" s="3"/>
      <c r="B782" s="3"/>
      <c r="C782" s="3"/>
      <c r="D782" s="3"/>
      <c r="E782" s="79"/>
      <c r="F782" s="3"/>
      <c r="G782" s="77" t="e">
        <f>VLOOKUP($F$1&amp;F782,定价因子!E:F,2,0)</f>
        <v>#N/A</v>
      </c>
      <c r="H782" s="3"/>
      <c r="I782" s="77" t="e">
        <f>VLOOKUP($H$1&amp;H782,定价因子!E:F,2,0)</f>
        <v>#N/A</v>
      </c>
      <c r="J782" s="3"/>
      <c r="K782" s="77" t="e">
        <f>VLOOKUP($J$1&amp;J782,定价因子!E:F,2,0)</f>
        <v>#N/A</v>
      </c>
      <c r="L782" s="3"/>
      <c r="M782" s="77" t="e">
        <f>VLOOKUP($L$1&amp;L782,定价因子!E:F,2,0)</f>
        <v>#N/A</v>
      </c>
      <c r="N782" s="3"/>
      <c r="O782" s="77" t="e">
        <f>VLOOKUP($N$1&amp;N782,定价因子!E:F,2,0)</f>
        <v>#N/A</v>
      </c>
      <c r="P782" s="3"/>
      <c r="Q782" s="55" t="e">
        <f>VLOOKUP($P$1&amp;P782,定价因子!$E:$F,2,0)</f>
        <v>#N/A</v>
      </c>
      <c r="R782" s="3"/>
      <c r="S782" s="77" t="e">
        <f>VLOOKUP($R$1&amp;R782,定价因子!$E:$F,2,0)</f>
        <v>#N/A</v>
      </c>
      <c r="T782" s="61"/>
      <c r="U782" s="63"/>
      <c r="V782" s="63"/>
      <c r="W782" s="63"/>
      <c r="X782" s="3"/>
    </row>
    <row r="783" spans="1:24">
      <c r="A783" s="3"/>
      <c r="B783" s="3"/>
      <c r="C783" s="3"/>
      <c r="D783" s="3"/>
      <c r="E783" s="79"/>
      <c r="F783" s="3"/>
      <c r="G783" s="77" t="e">
        <f>VLOOKUP($F$1&amp;F783,定价因子!E:F,2,0)</f>
        <v>#N/A</v>
      </c>
      <c r="H783" s="3"/>
      <c r="I783" s="77" t="e">
        <f>VLOOKUP($H$1&amp;H783,定价因子!E:F,2,0)</f>
        <v>#N/A</v>
      </c>
      <c r="J783" s="3"/>
      <c r="K783" s="77" t="e">
        <f>VLOOKUP($J$1&amp;J783,定价因子!E:F,2,0)</f>
        <v>#N/A</v>
      </c>
      <c r="L783" s="3"/>
      <c r="M783" s="77" t="e">
        <f>VLOOKUP($L$1&amp;L783,定价因子!E:F,2,0)</f>
        <v>#N/A</v>
      </c>
      <c r="N783" s="3"/>
      <c r="O783" s="77" t="e">
        <f>VLOOKUP($N$1&amp;N783,定价因子!E:F,2,0)</f>
        <v>#N/A</v>
      </c>
      <c r="P783" s="3"/>
      <c r="Q783" s="55" t="e">
        <f>VLOOKUP($P$1&amp;P783,定价因子!$E:$F,2,0)</f>
        <v>#N/A</v>
      </c>
      <c r="R783" s="3"/>
      <c r="S783" s="77" t="e">
        <f>VLOOKUP($R$1&amp;R783,定价因子!$E:$F,2,0)</f>
        <v>#N/A</v>
      </c>
      <c r="T783" s="61"/>
      <c r="U783" s="63"/>
      <c r="V783" s="63"/>
      <c r="W783" s="63"/>
      <c r="X783" s="3"/>
    </row>
    <row r="784" spans="1:24">
      <c r="A784" s="3"/>
      <c r="B784" s="3"/>
      <c r="C784" s="3"/>
      <c r="D784" s="3"/>
      <c r="E784" s="79"/>
      <c r="F784" s="3"/>
      <c r="G784" s="77" t="e">
        <f>VLOOKUP($F$1&amp;F784,定价因子!E:F,2,0)</f>
        <v>#N/A</v>
      </c>
      <c r="H784" s="3"/>
      <c r="I784" s="77" t="e">
        <f>VLOOKUP($H$1&amp;H784,定价因子!E:F,2,0)</f>
        <v>#N/A</v>
      </c>
      <c r="J784" s="3"/>
      <c r="K784" s="77" t="e">
        <f>VLOOKUP($J$1&amp;J784,定价因子!E:F,2,0)</f>
        <v>#N/A</v>
      </c>
      <c r="L784" s="3"/>
      <c r="M784" s="77" t="e">
        <f>VLOOKUP($L$1&amp;L784,定价因子!E:F,2,0)</f>
        <v>#N/A</v>
      </c>
      <c r="N784" s="3"/>
      <c r="O784" s="77" t="e">
        <f>VLOOKUP($N$1&amp;N784,定价因子!E:F,2,0)</f>
        <v>#N/A</v>
      </c>
      <c r="P784" s="3"/>
      <c r="Q784" s="55" t="e">
        <f>VLOOKUP($P$1&amp;P784,定价因子!$E:$F,2,0)</f>
        <v>#N/A</v>
      </c>
      <c r="R784" s="3"/>
      <c r="S784" s="77" t="e">
        <f>VLOOKUP($R$1&amp;R784,定价因子!$E:$F,2,0)</f>
        <v>#N/A</v>
      </c>
      <c r="T784" s="61"/>
      <c r="U784" s="63"/>
      <c r="V784" s="63"/>
      <c r="W784" s="63"/>
      <c r="X784" s="3"/>
    </row>
    <row r="785" spans="1:24">
      <c r="A785" s="3"/>
      <c r="B785" s="3"/>
      <c r="C785" s="3"/>
      <c r="D785" s="3"/>
      <c r="E785" s="79"/>
      <c r="F785" s="3"/>
      <c r="G785" s="77" t="e">
        <f>VLOOKUP($F$1&amp;F785,定价因子!E:F,2,0)</f>
        <v>#N/A</v>
      </c>
      <c r="H785" s="3"/>
      <c r="I785" s="77" t="e">
        <f>VLOOKUP($H$1&amp;H785,定价因子!E:F,2,0)</f>
        <v>#N/A</v>
      </c>
      <c r="J785" s="3"/>
      <c r="K785" s="77" t="e">
        <f>VLOOKUP($J$1&amp;J785,定价因子!E:F,2,0)</f>
        <v>#N/A</v>
      </c>
      <c r="L785" s="3"/>
      <c r="M785" s="77" t="e">
        <f>VLOOKUP($L$1&amp;L785,定价因子!E:F,2,0)</f>
        <v>#N/A</v>
      </c>
      <c r="N785" s="3"/>
      <c r="O785" s="77" t="e">
        <f>VLOOKUP($N$1&amp;N785,定价因子!E:F,2,0)</f>
        <v>#N/A</v>
      </c>
      <c r="P785" s="3"/>
      <c r="Q785" s="55" t="e">
        <f>VLOOKUP($P$1&amp;P785,定价因子!$E:$F,2,0)</f>
        <v>#N/A</v>
      </c>
      <c r="R785" s="3"/>
      <c r="S785" s="77" t="e">
        <f>VLOOKUP($R$1&amp;R785,定价因子!$E:$F,2,0)</f>
        <v>#N/A</v>
      </c>
      <c r="T785" s="61"/>
      <c r="U785" s="63"/>
      <c r="V785" s="63"/>
      <c r="W785" s="63"/>
      <c r="X785" s="3"/>
    </row>
    <row r="786" spans="1:24">
      <c r="A786" s="3"/>
      <c r="B786" s="3"/>
      <c r="C786" s="3"/>
      <c r="D786" s="3"/>
      <c r="E786" s="79"/>
      <c r="F786" s="3"/>
      <c r="G786" s="77" t="e">
        <f>VLOOKUP($F$1&amp;F786,定价因子!E:F,2,0)</f>
        <v>#N/A</v>
      </c>
      <c r="H786" s="3"/>
      <c r="I786" s="77" t="e">
        <f>VLOOKUP($H$1&amp;H786,定价因子!E:F,2,0)</f>
        <v>#N/A</v>
      </c>
      <c r="J786" s="3"/>
      <c r="K786" s="77" t="e">
        <f>VLOOKUP($J$1&amp;J786,定价因子!E:F,2,0)</f>
        <v>#N/A</v>
      </c>
      <c r="L786" s="3"/>
      <c r="M786" s="77" t="e">
        <f>VLOOKUP($L$1&amp;L786,定价因子!E:F,2,0)</f>
        <v>#N/A</v>
      </c>
      <c r="N786" s="3"/>
      <c r="O786" s="77" t="e">
        <f>VLOOKUP($N$1&amp;N786,定价因子!E:F,2,0)</f>
        <v>#N/A</v>
      </c>
      <c r="P786" s="3"/>
      <c r="Q786" s="55" t="e">
        <f>VLOOKUP($P$1&amp;P786,定价因子!$E:$F,2,0)</f>
        <v>#N/A</v>
      </c>
      <c r="R786" s="3"/>
      <c r="S786" s="77" t="e">
        <f>VLOOKUP($R$1&amp;R786,定价因子!$E:$F,2,0)</f>
        <v>#N/A</v>
      </c>
      <c r="T786" s="61"/>
      <c r="U786" s="63"/>
      <c r="V786" s="63"/>
      <c r="W786" s="63"/>
      <c r="X786" s="3"/>
    </row>
    <row r="787" spans="1:24">
      <c r="A787" s="3"/>
      <c r="B787" s="3"/>
      <c r="C787" s="3"/>
      <c r="D787" s="3"/>
      <c r="E787" s="79"/>
      <c r="F787" s="3"/>
      <c r="G787" s="77" t="e">
        <f>VLOOKUP($F$1&amp;F787,定价因子!E:F,2,0)</f>
        <v>#N/A</v>
      </c>
      <c r="H787" s="3"/>
      <c r="I787" s="77" t="e">
        <f>VLOOKUP($H$1&amp;H787,定价因子!E:F,2,0)</f>
        <v>#N/A</v>
      </c>
      <c r="J787" s="3"/>
      <c r="K787" s="77" t="e">
        <f>VLOOKUP($J$1&amp;J787,定价因子!E:F,2,0)</f>
        <v>#N/A</v>
      </c>
      <c r="L787" s="3"/>
      <c r="M787" s="77" t="e">
        <f>VLOOKUP($L$1&amp;L787,定价因子!E:F,2,0)</f>
        <v>#N/A</v>
      </c>
      <c r="N787" s="3"/>
      <c r="O787" s="77" t="e">
        <f>VLOOKUP($N$1&amp;N787,定价因子!E:F,2,0)</f>
        <v>#N/A</v>
      </c>
      <c r="P787" s="3"/>
      <c r="Q787" s="55" t="e">
        <f>VLOOKUP($P$1&amp;P787,定价因子!$E:$F,2,0)</f>
        <v>#N/A</v>
      </c>
      <c r="R787" s="3"/>
      <c r="S787" s="77" t="e">
        <f>VLOOKUP($R$1&amp;R787,定价因子!$E:$F,2,0)</f>
        <v>#N/A</v>
      </c>
      <c r="T787" s="61"/>
      <c r="U787" s="63"/>
      <c r="V787" s="63"/>
      <c r="W787" s="63"/>
      <c r="X787" s="3"/>
    </row>
    <row r="788" spans="1:24">
      <c r="A788" s="3"/>
      <c r="B788" s="3"/>
      <c r="C788" s="3"/>
      <c r="D788" s="3"/>
      <c r="E788" s="79"/>
      <c r="F788" s="3"/>
      <c r="G788" s="77" t="e">
        <f>VLOOKUP($F$1&amp;F788,定价因子!E:F,2,0)</f>
        <v>#N/A</v>
      </c>
      <c r="H788" s="3"/>
      <c r="I788" s="77" t="e">
        <f>VLOOKUP($H$1&amp;H788,定价因子!E:F,2,0)</f>
        <v>#N/A</v>
      </c>
      <c r="J788" s="3"/>
      <c r="K788" s="77" t="e">
        <f>VLOOKUP($J$1&amp;J788,定价因子!E:F,2,0)</f>
        <v>#N/A</v>
      </c>
      <c r="L788" s="3"/>
      <c r="M788" s="77" t="e">
        <f>VLOOKUP($L$1&amp;L788,定价因子!E:F,2,0)</f>
        <v>#N/A</v>
      </c>
      <c r="N788" s="3"/>
      <c r="O788" s="77" t="e">
        <f>VLOOKUP($N$1&amp;N788,定价因子!E:F,2,0)</f>
        <v>#N/A</v>
      </c>
      <c r="P788" s="3"/>
      <c r="Q788" s="55" t="e">
        <f>VLOOKUP($P$1&amp;P788,定价因子!$E:$F,2,0)</f>
        <v>#N/A</v>
      </c>
      <c r="R788" s="3"/>
      <c r="S788" s="77" t="e">
        <f>VLOOKUP($R$1&amp;R788,定价因子!$E:$F,2,0)</f>
        <v>#N/A</v>
      </c>
      <c r="T788" s="61"/>
      <c r="U788" s="63"/>
      <c r="V788" s="63"/>
      <c r="W788" s="63"/>
      <c r="X788" s="3"/>
    </row>
    <row r="789" spans="1:24">
      <c r="A789" s="3"/>
      <c r="B789" s="3"/>
      <c r="C789" s="3"/>
      <c r="D789" s="3"/>
      <c r="E789" s="79"/>
      <c r="F789" s="3"/>
      <c r="G789" s="77" t="e">
        <f>VLOOKUP($F$1&amp;F789,定价因子!E:F,2,0)</f>
        <v>#N/A</v>
      </c>
      <c r="H789" s="3"/>
      <c r="I789" s="77" t="e">
        <f>VLOOKUP($H$1&amp;H789,定价因子!E:F,2,0)</f>
        <v>#N/A</v>
      </c>
      <c r="J789" s="3"/>
      <c r="K789" s="77" t="e">
        <f>VLOOKUP($J$1&amp;J789,定价因子!E:F,2,0)</f>
        <v>#N/A</v>
      </c>
      <c r="L789" s="3"/>
      <c r="M789" s="77" t="e">
        <f>VLOOKUP($L$1&amp;L789,定价因子!E:F,2,0)</f>
        <v>#N/A</v>
      </c>
      <c r="N789" s="3"/>
      <c r="O789" s="77" t="e">
        <f>VLOOKUP($N$1&amp;N789,定价因子!E:F,2,0)</f>
        <v>#N/A</v>
      </c>
      <c r="P789" s="3"/>
      <c r="Q789" s="55" t="e">
        <f>VLOOKUP($P$1&amp;P789,定价因子!$E:$F,2,0)</f>
        <v>#N/A</v>
      </c>
      <c r="R789" s="3"/>
      <c r="S789" s="77" t="e">
        <f>VLOOKUP($R$1&amp;R789,定价因子!$E:$F,2,0)</f>
        <v>#N/A</v>
      </c>
      <c r="T789" s="61"/>
      <c r="U789" s="63"/>
      <c r="V789" s="63"/>
      <c r="W789" s="63"/>
      <c r="X789" s="3"/>
    </row>
    <row r="790" spans="1:24">
      <c r="A790" s="3"/>
      <c r="B790" s="3"/>
      <c r="C790" s="3"/>
      <c r="D790" s="3"/>
      <c r="E790" s="79"/>
      <c r="F790" s="3"/>
      <c r="G790" s="77" t="e">
        <f>VLOOKUP($F$1&amp;F790,定价因子!E:F,2,0)</f>
        <v>#N/A</v>
      </c>
      <c r="H790" s="3"/>
      <c r="I790" s="77" t="e">
        <f>VLOOKUP($H$1&amp;H790,定价因子!E:F,2,0)</f>
        <v>#N/A</v>
      </c>
      <c r="J790" s="3"/>
      <c r="K790" s="77" t="e">
        <f>VLOOKUP($J$1&amp;J790,定价因子!E:F,2,0)</f>
        <v>#N/A</v>
      </c>
      <c r="L790" s="3"/>
      <c r="M790" s="77" t="e">
        <f>VLOOKUP($L$1&amp;L790,定价因子!E:F,2,0)</f>
        <v>#N/A</v>
      </c>
      <c r="N790" s="3"/>
      <c r="O790" s="77" t="e">
        <f>VLOOKUP($N$1&amp;N790,定价因子!E:F,2,0)</f>
        <v>#N/A</v>
      </c>
      <c r="P790" s="3"/>
      <c r="Q790" s="55" t="e">
        <f>VLOOKUP($P$1&amp;P790,定价因子!$E:$F,2,0)</f>
        <v>#N/A</v>
      </c>
      <c r="R790" s="3"/>
      <c r="S790" s="77" t="e">
        <f>VLOOKUP($R$1&amp;R790,定价因子!$E:$F,2,0)</f>
        <v>#N/A</v>
      </c>
      <c r="T790" s="61"/>
      <c r="U790" s="63"/>
      <c r="V790" s="63"/>
      <c r="W790" s="63"/>
      <c r="X790" s="3"/>
    </row>
    <row r="791" spans="1:24">
      <c r="A791" s="3"/>
      <c r="B791" s="3"/>
      <c r="C791" s="3"/>
      <c r="D791" s="3"/>
      <c r="E791" s="79"/>
      <c r="F791" s="3"/>
      <c r="G791" s="77" t="e">
        <f>VLOOKUP($F$1&amp;F791,定价因子!E:F,2,0)</f>
        <v>#N/A</v>
      </c>
      <c r="H791" s="3"/>
      <c r="I791" s="77" t="e">
        <f>VLOOKUP($H$1&amp;H791,定价因子!E:F,2,0)</f>
        <v>#N/A</v>
      </c>
      <c r="J791" s="3"/>
      <c r="K791" s="77" t="e">
        <f>VLOOKUP($J$1&amp;J791,定价因子!E:F,2,0)</f>
        <v>#N/A</v>
      </c>
      <c r="L791" s="3"/>
      <c r="M791" s="77" t="e">
        <f>VLOOKUP($L$1&amp;L791,定价因子!E:F,2,0)</f>
        <v>#N/A</v>
      </c>
      <c r="N791" s="3"/>
      <c r="O791" s="77" t="e">
        <f>VLOOKUP($N$1&amp;N791,定价因子!E:F,2,0)</f>
        <v>#N/A</v>
      </c>
      <c r="P791" s="3"/>
      <c r="Q791" s="55" t="e">
        <f>VLOOKUP($P$1&amp;P791,定价因子!$E:$F,2,0)</f>
        <v>#N/A</v>
      </c>
      <c r="R791" s="3"/>
      <c r="S791" s="77" t="e">
        <f>VLOOKUP($R$1&amp;R791,定价因子!$E:$F,2,0)</f>
        <v>#N/A</v>
      </c>
      <c r="T791" s="61"/>
      <c r="U791" s="63"/>
      <c r="V791" s="63"/>
      <c r="W791" s="63"/>
      <c r="X791" s="3"/>
    </row>
    <row r="792" spans="1:24">
      <c r="A792" s="3"/>
      <c r="B792" s="3"/>
      <c r="C792" s="3"/>
      <c r="D792" s="3"/>
      <c r="E792" s="79"/>
      <c r="F792" s="3"/>
      <c r="G792" s="77" t="e">
        <f>VLOOKUP($F$1&amp;F792,定价因子!E:F,2,0)</f>
        <v>#N/A</v>
      </c>
      <c r="H792" s="3"/>
      <c r="I792" s="77" t="e">
        <f>VLOOKUP($H$1&amp;H792,定价因子!E:F,2,0)</f>
        <v>#N/A</v>
      </c>
      <c r="J792" s="3"/>
      <c r="K792" s="77" t="e">
        <f>VLOOKUP($J$1&amp;J792,定价因子!E:F,2,0)</f>
        <v>#N/A</v>
      </c>
      <c r="L792" s="3"/>
      <c r="M792" s="77" t="e">
        <f>VLOOKUP($L$1&amp;L792,定价因子!E:F,2,0)</f>
        <v>#N/A</v>
      </c>
      <c r="N792" s="3"/>
      <c r="O792" s="77" t="e">
        <f>VLOOKUP($N$1&amp;N792,定价因子!E:F,2,0)</f>
        <v>#N/A</v>
      </c>
      <c r="P792" s="3"/>
      <c r="Q792" s="55" t="e">
        <f>VLOOKUP($P$1&amp;P792,定价因子!$E:$F,2,0)</f>
        <v>#N/A</v>
      </c>
      <c r="R792" s="3"/>
      <c r="S792" s="77" t="e">
        <f>VLOOKUP($R$1&amp;R792,定价因子!$E:$F,2,0)</f>
        <v>#N/A</v>
      </c>
      <c r="T792" s="61"/>
      <c r="U792" s="63"/>
      <c r="V792" s="63"/>
      <c r="W792" s="63"/>
      <c r="X792" s="3"/>
    </row>
    <row r="793" spans="1:24">
      <c r="A793" s="3"/>
      <c r="B793" s="3"/>
      <c r="C793" s="3"/>
      <c r="D793" s="3"/>
      <c r="E793" s="79"/>
      <c r="F793" s="3"/>
      <c r="G793" s="77" t="e">
        <f>VLOOKUP($F$1&amp;F793,定价因子!E:F,2,0)</f>
        <v>#N/A</v>
      </c>
      <c r="H793" s="3"/>
      <c r="I793" s="77" t="e">
        <f>VLOOKUP($H$1&amp;H793,定价因子!E:F,2,0)</f>
        <v>#N/A</v>
      </c>
      <c r="J793" s="3"/>
      <c r="K793" s="77" t="e">
        <f>VLOOKUP($J$1&amp;J793,定价因子!E:F,2,0)</f>
        <v>#N/A</v>
      </c>
      <c r="L793" s="3"/>
      <c r="M793" s="77" t="e">
        <f>VLOOKUP($L$1&amp;L793,定价因子!E:F,2,0)</f>
        <v>#N/A</v>
      </c>
      <c r="N793" s="3"/>
      <c r="O793" s="77" t="e">
        <f>VLOOKUP($N$1&amp;N793,定价因子!E:F,2,0)</f>
        <v>#N/A</v>
      </c>
      <c r="P793" s="3"/>
      <c r="Q793" s="55" t="e">
        <f>VLOOKUP($P$1&amp;P793,定价因子!$E:$F,2,0)</f>
        <v>#N/A</v>
      </c>
      <c r="R793" s="3"/>
      <c r="S793" s="77" t="e">
        <f>VLOOKUP($R$1&amp;R793,定价因子!$E:$F,2,0)</f>
        <v>#N/A</v>
      </c>
      <c r="T793" s="61"/>
      <c r="U793" s="63"/>
      <c r="V793" s="63"/>
      <c r="W793" s="63"/>
      <c r="X793" s="3"/>
    </row>
    <row r="794" spans="1:24">
      <c r="A794" s="3"/>
      <c r="B794" s="3"/>
      <c r="C794" s="3"/>
      <c r="D794" s="3"/>
      <c r="E794" s="79"/>
      <c r="F794" s="3"/>
      <c r="G794" s="77" t="e">
        <f>VLOOKUP($F$1&amp;F794,定价因子!E:F,2,0)</f>
        <v>#N/A</v>
      </c>
      <c r="H794" s="3"/>
      <c r="I794" s="77" t="e">
        <f>VLOOKUP($H$1&amp;H794,定价因子!E:F,2,0)</f>
        <v>#N/A</v>
      </c>
      <c r="J794" s="3"/>
      <c r="K794" s="77" t="e">
        <f>VLOOKUP($J$1&amp;J794,定价因子!E:F,2,0)</f>
        <v>#N/A</v>
      </c>
      <c r="L794" s="3"/>
      <c r="M794" s="77" t="e">
        <f>VLOOKUP($L$1&amp;L794,定价因子!E:F,2,0)</f>
        <v>#N/A</v>
      </c>
      <c r="N794" s="3"/>
      <c r="O794" s="77" t="e">
        <f>VLOOKUP($N$1&amp;N794,定价因子!E:F,2,0)</f>
        <v>#N/A</v>
      </c>
      <c r="P794" s="3"/>
      <c r="Q794" s="55" t="e">
        <f>VLOOKUP($P$1&amp;P794,定价因子!$E:$F,2,0)</f>
        <v>#N/A</v>
      </c>
      <c r="R794" s="3"/>
      <c r="S794" s="77" t="e">
        <f>VLOOKUP($R$1&amp;R794,定价因子!$E:$F,2,0)</f>
        <v>#N/A</v>
      </c>
      <c r="T794" s="61"/>
      <c r="U794" s="63"/>
      <c r="V794" s="63"/>
      <c r="W794" s="63"/>
      <c r="X794" s="3"/>
    </row>
    <row r="795" spans="1:24">
      <c r="A795" s="3"/>
      <c r="B795" s="3"/>
      <c r="C795" s="3"/>
      <c r="D795" s="3"/>
      <c r="E795" s="79"/>
      <c r="F795" s="3"/>
      <c r="G795" s="77" t="e">
        <f>VLOOKUP($F$1&amp;F795,定价因子!E:F,2,0)</f>
        <v>#N/A</v>
      </c>
      <c r="H795" s="3"/>
      <c r="I795" s="77" t="e">
        <f>VLOOKUP($H$1&amp;H795,定价因子!E:F,2,0)</f>
        <v>#N/A</v>
      </c>
      <c r="J795" s="3"/>
      <c r="K795" s="77" t="e">
        <f>VLOOKUP($J$1&amp;J795,定价因子!E:F,2,0)</f>
        <v>#N/A</v>
      </c>
      <c r="L795" s="3"/>
      <c r="M795" s="77" t="e">
        <f>VLOOKUP($L$1&amp;L795,定价因子!E:F,2,0)</f>
        <v>#N/A</v>
      </c>
      <c r="N795" s="3"/>
      <c r="O795" s="77" t="e">
        <f>VLOOKUP($N$1&amp;N795,定价因子!E:F,2,0)</f>
        <v>#N/A</v>
      </c>
      <c r="P795" s="3"/>
      <c r="Q795" s="55" t="e">
        <f>VLOOKUP($P$1&amp;P795,定价因子!$E:$F,2,0)</f>
        <v>#N/A</v>
      </c>
      <c r="R795" s="3"/>
      <c r="S795" s="77" t="e">
        <f>VLOOKUP($R$1&amp;R795,定价因子!$E:$F,2,0)</f>
        <v>#N/A</v>
      </c>
      <c r="T795" s="61"/>
      <c r="U795" s="63"/>
      <c r="V795" s="63"/>
      <c r="W795" s="63"/>
      <c r="X795" s="3"/>
    </row>
    <row r="796" spans="1:24">
      <c r="A796" s="3"/>
      <c r="B796" s="3"/>
      <c r="C796" s="3"/>
      <c r="D796" s="3"/>
      <c r="E796" s="79"/>
      <c r="F796" s="3"/>
      <c r="G796" s="77" t="e">
        <f>VLOOKUP($F$1&amp;F796,定价因子!E:F,2,0)</f>
        <v>#N/A</v>
      </c>
      <c r="H796" s="3"/>
      <c r="I796" s="77" t="e">
        <f>VLOOKUP($H$1&amp;H796,定价因子!E:F,2,0)</f>
        <v>#N/A</v>
      </c>
      <c r="J796" s="3"/>
      <c r="K796" s="77" t="e">
        <f>VLOOKUP($J$1&amp;J796,定价因子!E:F,2,0)</f>
        <v>#N/A</v>
      </c>
      <c r="L796" s="3"/>
      <c r="M796" s="77" t="e">
        <f>VLOOKUP($L$1&amp;L796,定价因子!E:F,2,0)</f>
        <v>#N/A</v>
      </c>
      <c r="N796" s="3"/>
      <c r="O796" s="77" t="e">
        <f>VLOOKUP($N$1&amp;N796,定价因子!E:F,2,0)</f>
        <v>#N/A</v>
      </c>
      <c r="P796" s="3"/>
      <c r="Q796" s="55" t="e">
        <f>VLOOKUP($P$1&amp;P796,定价因子!$E:$F,2,0)</f>
        <v>#N/A</v>
      </c>
      <c r="R796" s="3"/>
      <c r="S796" s="77" t="e">
        <f>VLOOKUP($R$1&amp;R796,定价因子!$E:$F,2,0)</f>
        <v>#N/A</v>
      </c>
      <c r="T796" s="61"/>
      <c r="U796" s="63"/>
      <c r="V796" s="63"/>
      <c r="W796" s="63"/>
      <c r="X796" s="3"/>
    </row>
    <row r="797" spans="1:24">
      <c r="A797" s="3"/>
      <c r="B797" s="3"/>
      <c r="C797" s="3"/>
      <c r="D797" s="3"/>
      <c r="E797" s="79"/>
      <c r="F797" s="3"/>
      <c r="G797" s="77" t="e">
        <f>VLOOKUP($F$1&amp;F797,定价因子!E:F,2,0)</f>
        <v>#N/A</v>
      </c>
      <c r="H797" s="3"/>
      <c r="I797" s="77" t="e">
        <f>VLOOKUP($H$1&amp;H797,定价因子!E:F,2,0)</f>
        <v>#N/A</v>
      </c>
      <c r="J797" s="3"/>
      <c r="K797" s="77" t="e">
        <f>VLOOKUP($J$1&amp;J797,定价因子!E:F,2,0)</f>
        <v>#N/A</v>
      </c>
      <c r="L797" s="3"/>
      <c r="M797" s="77" t="e">
        <f>VLOOKUP($L$1&amp;L797,定价因子!E:F,2,0)</f>
        <v>#N/A</v>
      </c>
      <c r="N797" s="3"/>
      <c r="O797" s="77" t="e">
        <f>VLOOKUP($N$1&amp;N797,定价因子!E:F,2,0)</f>
        <v>#N/A</v>
      </c>
      <c r="P797" s="3"/>
      <c r="Q797" s="55" t="e">
        <f>VLOOKUP($P$1&amp;P797,定价因子!$E:$F,2,0)</f>
        <v>#N/A</v>
      </c>
      <c r="R797" s="3"/>
      <c r="S797" s="77" t="e">
        <f>VLOOKUP($R$1&amp;R797,定价因子!$E:$F,2,0)</f>
        <v>#N/A</v>
      </c>
      <c r="T797" s="61"/>
      <c r="U797" s="63"/>
      <c r="V797" s="63"/>
      <c r="W797" s="63"/>
      <c r="X797" s="3"/>
    </row>
    <row r="798" spans="1:24">
      <c r="A798" s="3"/>
      <c r="B798" s="3"/>
      <c r="C798" s="3"/>
      <c r="D798" s="3"/>
      <c r="E798" s="79"/>
      <c r="F798" s="3"/>
      <c r="G798" s="77" t="e">
        <f>VLOOKUP($F$1&amp;F798,定价因子!E:F,2,0)</f>
        <v>#N/A</v>
      </c>
      <c r="H798" s="3"/>
      <c r="I798" s="77" t="e">
        <f>VLOOKUP($H$1&amp;H798,定价因子!E:F,2,0)</f>
        <v>#N/A</v>
      </c>
      <c r="J798" s="3"/>
      <c r="K798" s="77" t="e">
        <f>VLOOKUP($J$1&amp;J798,定价因子!E:F,2,0)</f>
        <v>#N/A</v>
      </c>
      <c r="L798" s="3"/>
      <c r="M798" s="77" t="e">
        <f>VLOOKUP($L$1&amp;L798,定价因子!E:F,2,0)</f>
        <v>#N/A</v>
      </c>
      <c r="N798" s="3"/>
      <c r="O798" s="77" t="e">
        <f>VLOOKUP($N$1&amp;N798,定价因子!E:F,2,0)</f>
        <v>#N/A</v>
      </c>
      <c r="P798" s="3"/>
      <c r="Q798" s="55" t="e">
        <f>VLOOKUP($P$1&amp;P798,定价因子!$E:$F,2,0)</f>
        <v>#N/A</v>
      </c>
      <c r="R798" s="3"/>
      <c r="S798" s="77" t="e">
        <f>VLOOKUP($R$1&amp;R798,定价因子!$E:$F,2,0)</f>
        <v>#N/A</v>
      </c>
      <c r="T798" s="61"/>
      <c r="U798" s="63"/>
      <c r="V798" s="63"/>
      <c r="W798" s="63"/>
      <c r="X798" s="3"/>
    </row>
    <row r="799" spans="1:24">
      <c r="A799" s="3"/>
      <c r="B799" s="3"/>
      <c r="C799" s="3"/>
      <c r="D799" s="3"/>
      <c r="E799" s="79"/>
      <c r="F799" s="3"/>
      <c r="G799" s="77" t="e">
        <f>VLOOKUP($F$1&amp;F799,定价因子!E:F,2,0)</f>
        <v>#N/A</v>
      </c>
      <c r="H799" s="3"/>
      <c r="I799" s="77" t="e">
        <f>VLOOKUP($H$1&amp;H799,定价因子!E:F,2,0)</f>
        <v>#N/A</v>
      </c>
      <c r="J799" s="3"/>
      <c r="K799" s="77" t="e">
        <f>VLOOKUP($J$1&amp;J799,定价因子!E:F,2,0)</f>
        <v>#N/A</v>
      </c>
      <c r="L799" s="3"/>
      <c r="M799" s="77" t="e">
        <f>VLOOKUP($L$1&amp;L799,定价因子!E:F,2,0)</f>
        <v>#N/A</v>
      </c>
      <c r="N799" s="3"/>
      <c r="O799" s="77" t="e">
        <f>VLOOKUP($N$1&amp;N799,定价因子!E:F,2,0)</f>
        <v>#N/A</v>
      </c>
      <c r="P799" s="3"/>
      <c r="Q799" s="55" t="e">
        <f>VLOOKUP($P$1&amp;P799,定价因子!$E:$F,2,0)</f>
        <v>#N/A</v>
      </c>
      <c r="R799" s="3"/>
      <c r="S799" s="77" t="e">
        <f>VLOOKUP($R$1&amp;R799,定价因子!$E:$F,2,0)</f>
        <v>#N/A</v>
      </c>
      <c r="T799" s="61"/>
      <c r="U799" s="63"/>
      <c r="V799" s="63"/>
      <c r="W799" s="63"/>
      <c r="X799" s="3"/>
    </row>
    <row r="800" spans="1:24">
      <c r="A800" s="3"/>
      <c r="B800" s="3"/>
      <c r="C800" s="3"/>
      <c r="D800" s="3"/>
      <c r="E800" s="79"/>
      <c r="F800" s="3"/>
      <c r="G800" s="77" t="e">
        <f>VLOOKUP($F$1&amp;F800,定价因子!E:F,2,0)</f>
        <v>#N/A</v>
      </c>
      <c r="H800" s="3"/>
      <c r="I800" s="77" t="e">
        <f>VLOOKUP($H$1&amp;H800,定价因子!E:F,2,0)</f>
        <v>#N/A</v>
      </c>
      <c r="J800" s="3"/>
      <c r="K800" s="77" t="e">
        <f>VLOOKUP($J$1&amp;J800,定价因子!E:F,2,0)</f>
        <v>#N/A</v>
      </c>
      <c r="L800" s="3"/>
      <c r="M800" s="77" t="e">
        <f>VLOOKUP($L$1&amp;L800,定价因子!E:F,2,0)</f>
        <v>#N/A</v>
      </c>
      <c r="N800" s="3"/>
      <c r="O800" s="77" t="e">
        <f>VLOOKUP($N$1&amp;N800,定价因子!E:F,2,0)</f>
        <v>#N/A</v>
      </c>
      <c r="P800" s="3"/>
      <c r="Q800" s="55" t="e">
        <f>VLOOKUP($P$1&amp;P800,定价因子!$E:$F,2,0)</f>
        <v>#N/A</v>
      </c>
      <c r="R800" s="3"/>
      <c r="S800" s="77" t="e">
        <f>VLOOKUP($R$1&amp;R800,定价因子!$E:$F,2,0)</f>
        <v>#N/A</v>
      </c>
      <c r="T800" s="61"/>
      <c r="U800" s="63"/>
      <c r="V800" s="63"/>
      <c r="W800" s="63"/>
      <c r="X800" s="3"/>
    </row>
    <row r="801" spans="1:24">
      <c r="A801" s="3"/>
      <c r="B801" s="3"/>
      <c r="C801" s="3"/>
      <c r="D801" s="3"/>
      <c r="E801" s="79"/>
      <c r="F801" s="3"/>
      <c r="G801" s="77" t="e">
        <f>VLOOKUP($F$1&amp;F801,定价因子!E:F,2,0)</f>
        <v>#N/A</v>
      </c>
      <c r="H801" s="3"/>
      <c r="I801" s="77" t="e">
        <f>VLOOKUP($H$1&amp;H801,定价因子!E:F,2,0)</f>
        <v>#N/A</v>
      </c>
      <c r="J801" s="3"/>
      <c r="K801" s="77" t="e">
        <f>VLOOKUP($J$1&amp;J801,定价因子!E:F,2,0)</f>
        <v>#N/A</v>
      </c>
      <c r="L801" s="3"/>
      <c r="M801" s="77" t="e">
        <f>VLOOKUP($L$1&amp;L801,定价因子!E:F,2,0)</f>
        <v>#N/A</v>
      </c>
      <c r="N801" s="3"/>
      <c r="O801" s="77" t="e">
        <f>VLOOKUP($N$1&amp;N801,定价因子!E:F,2,0)</f>
        <v>#N/A</v>
      </c>
      <c r="P801" s="3"/>
      <c r="Q801" s="55" t="e">
        <f>VLOOKUP($P$1&amp;P801,定价因子!$E:$F,2,0)</f>
        <v>#N/A</v>
      </c>
      <c r="R801" s="3"/>
      <c r="S801" s="77" t="e">
        <f>VLOOKUP($R$1&amp;R801,定价因子!$E:$F,2,0)</f>
        <v>#N/A</v>
      </c>
      <c r="T801" s="61"/>
      <c r="U801" s="63"/>
      <c r="V801" s="63"/>
      <c r="W801" s="63"/>
      <c r="X801" s="3"/>
    </row>
    <row r="802" spans="1:24">
      <c r="A802" s="3"/>
      <c r="B802" s="3"/>
      <c r="C802" s="3"/>
      <c r="D802" s="3"/>
      <c r="E802" s="79"/>
      <c r="F802" s="3"/>
      <c r="G802" s="77" t="e">
        <f>VLOOKUP($F$1&amp;F802,定价因子!E:F,2,0)</f>
        <v>#N/A</v>
      </c>
      <c r="H802" s="3"/>
      <c r="I802" s="77" t="e">
        <f>VLOOKUP($H$1&amp;H802,定价因子!E:F,2,0)</f>
        <v>#N/A</v>
      </c>
      <c r="J802" s="3"/>
      <c r="K802" s="77" t="e">
        <f>VLOOKUP($J$1&amp;J802,定价因子!E:F,2,0)</f>
        <v>#N/A</v>
      </c>
      <c r="L802" s="3"/>
      <c r="M802" s="77" t="e">
        <f>VLOOKUP($L$1&amp;L802,定价因子!E:F,2,0)</f>
        <v>#N/A</v>
      </c>
      <c r="N802" s="3"/>
      <c r="O802" s="77" t="e">
        <f>VLOOKUP($N$1&amp;N802,定价因子!E:F,2,0)</f>
        <v>#N/A</v>
      </c>
      <c r="P802" s="3"/>
      <c r="Q802" s="55" t="e">
        <f>VLOOKUP($P$1&amp;P802,定价因子!$E:$F,2,0)</f>
        <v>#N/A</v>
      </c>
      <c r="R802" s="3"/>
      <c r="S802" s="77" t="e">
        <f>VLOOKUP($R$1&amp;R802,定价因子!$E:$F,2,0)</f>
        <v>#N/A</v>
      </c>
      <c r="T802" s="61"/>
      <c r="U802" s="63"/>
      <c r="V802" s="63"/>
      <c r="W802" s="63"/>
      <c r="X802" s="3"/>
    </row>
    <row r="803" spans="1:24">
      <c r="A803" s="3"/>
      <c r="B803" s="3"/>
      <c r="C803" s="3"/>
      <c r="D803" s="3"/>
      <c r="E803" s="79"/>
      <c r="F803" s="3"/>
      <c r="G803" s="77" t="e">
        <f>VLOOKUP($F$1&amp;F803,定价因子!E:F,2,0)</f>
        <v>#N/A</v>
      </c>
      <c r="H803" s="3"/>
      <c r="I803" s="77" t="e">
        <f>VLOOKUP($H$1&amp;H803,定价因子!E:F,2,0)</f>
        <v>#N/A</v>
      </c>
      <c r="J803" s="3"/>
      <c r="K803" s="77" t="e">
        <f>VLOOKUP($J$1&amp;J803,定价因子!E:F,2,0)</f>
        <v>#N/A</v>
      </c>
      <c r="L803" s="3"/>
      <c r="M803" s="77" t="e">
        <f>VLOOKUP($L$1&amp;L803,定价因子!E:F,2,0)</f>
        <v>#N/A</v>
      </c>
      <c r="N803" s="3"/>
      <c r="O803" s="77" t="e">
        <f>VLOOKUP($N$1&amp;N803,定价因子!E:F,2,0)</f>
        <v>#N/A</v>
      </c>
      <c r="P803" s="3"/>
      <c r="Q803" s="55" t="e">
        <f>VLOOKUP($P$1&amp;P803,定价因子!$E:$F,2,0)</f>
        <v>#N/A</v>
      </c>
      <c r="R803" s="3"/>
      <c r="S803" s="77" t="e">
        <f>VLOOKUP($R$1&amp;R803,定价因子!$E:$F,2,0)</f>
        <v>#N/A</v>
      </c>
      <c r="T803" s="61"/>
      <c r="U803" s="63"/>
      <c r="V803" s="63"/>
      <c r="W803" s="63"/>
      <c r="X803" s="3"/>
    </row>
    <row r="804" spans="1:24">
      <c r="A804" s="3"/>
      <c r="B804" s="3"/>
      <c r="C804" s="3"/>
      <c r="D804" s="3"/>
      <c r="E804" s="79"/>
      <c r="F804" s="3"/>
      <c r="G804" s="77" t="e">
        <f>VLOOKUP($F$1&amp;F804,定价因子!E:F,2,0)</f>
        <v>#N/A</v>
      </c>
      <c r="H804" s="3"/>
      <c r="I804" s="77" t="e">
        <f>VLOOKUP($H$1&amp;H804,定价因子!E:F,2,0)</f>
        <v>#N/A</v>
      </c>
      <c r="J804" s="3"/>
      <c r="K804" s="77" t="e">
        <f>VLOOKUP($J$1&amp;J804,定价因子!E:F,2,0)</f>
        <v>#N/A</v>
      </c>
      <c r="L804" s="3"/>
      <c r="M804" s="77" t="e">
        <f>VLOOKUP($L$1&amp;L804,定价因子!E:F,2,0)</f>
        <v>#N/A</v>
      </c>
      <c r="N804" s="3"/>
      <c r="O804" s="77" t="e">
        <f>VLOOKUP($N$1&amp;N804,定价因子!E:F,2,0)</f>
        <v>#N/A</v>
      </c>
      <c r="P804" s="3"/>
      <c r="Q804" s="55" t="e">
        <f>VLOOKUP($P$1&amp;P804,定价因子!$E:$F,2,0)</f>
        <v>#N/A</v>
      </c>
      <c r="R804" s="3"/>
      <c r="S804" s="77" t="e">
        <f>VLOOKUP($R$1&amp;R804,定价因子!$E:$F,2,0)</f>
        <v>#N/A</v>
      </c>
      <c r="T804" s="61"/>
      <c r="U804" s="63"/>
      <c r="V804" s="63"/>
      <c r="W804" s="63"/>
      <c r="X804" s="3"/>
    </row>
    <row r="805" spans="1:24">
      <c r="A805" s="3"/>
      <c r="B805" s="3"/>
      <c r="C805" s="3"/>
      <c r="D805" s="3"/>
      <c r="E805" s="79"/>
      <c r="F805" s="3"/>
      <c r="G805" s="77" t="e">
        <f>VLOOKUP($F$1&amp;F805,定价因子!E:F,2,0)</f>
        <v>#N/A</v>
      </c>
      <c r="H805" s="3"/>
      <c r="I805" s="77" t="e">
        <f>VLOOKUP($H$1&amp;H805,定价因子!E:F,2,0)</f>
        <v>#N/A</v>
      </c>
      <c r="J805" s="3"/>
      <c r="K805" s="77" t="e">
        <f>VLOOKUP($J$1&amp;J805,定价因子!E:F,2,0)</f>
        <v>#N/A</v>
      </c>
      <c r="L805" s="3"/>
      <c r="M805" s="77" t="e">
        <f>VLOOKUP($L$1&amp;L805,定价因子!E:F,2,0)</f>
        <v>#N/A</v>
      </c>
      <c r="N805" s="3"/>
      <c r="O805" s="77" t="e">
        <f>VLOOKUP($N$1&amp;N805,定价因子!E:F,2,0)</f>
        <v>#N/A</v>
      </c>
      <c r="P805" s="3"/>
      <c r="Q805" s="55" t="e">
        <f>VLOOKUP($P$1&amp;P805,定价因子!$E:$F,2,0)</f>
        <v>#N/A</v>
      </c>
      <c r="R805" s="3"/>
      <c r="S805" s="77" t="e">
        <f>VLOOKUP($R$1&amp;R805,定价因子!$E:$F,2,0)</f>
        <v>#N/A</v>
      </c>
      <c r="T805" s="61"/>
      <c r="U805" s="63"/>
      <c r="V805" s="63"/>
      <c r="W805" s="63"/>
      <c r="X805" s="3"/>
    </row>
    <row r="806" spans="1:24">
      <c r="A806" s="3"/>
      <c r="B806" s="3"/>
      <c r="C806" s="3"/>
      <c r="D806" s="3"/>
      <c r="E806" s="79"/>
      <c r="F806" s="3"/>
      <c r="G806" s="77" t="e">
        <f>VLOOKUP($F$1&amp;F806,定价因子!E:F,2,0)</f>
        <v>#N/A</v>
      </c>
      <c r="H806" s="3"/>
      <c r="I806" s="77" t="e">
        <f>VLOOKUP($H$1&amp;H806,定价因子!E:F,2,0)</f>
        <v>#N/A</v>
      </c>
      <c r="J806" s="3"/>
      <c r="K806" s="77" t="e">
        <f>VLOOKUP($J$1&amp;J806,定价因子!E:F,2,0)</f>
        <v>#N/A</v>
      </c>
      <c r="L806" s="3"/>
      <c r="M806" s="77" t="e">
        <f>VLOOKUP($L$1&amp;L806,定价因子!E:F,2,0)</f>
        <v>#N/A</v>
      </c>
      <c r="N806" s="3"/>
      <c r="O806" s="77" t="e">
        <f>VLOOKUP($N$1&amp;N806,定价因子!E:F,2,0)</f>
        <v>#N/A</v>
      </c>
      <c r="P806" s="3"/>
      <c r="Q806" s="55" t="e">
        <f>VLOOKUP($P$1&amp;P806,定价因子!$E:$F,2,0)</f>
        <v>#N/A</v>
      </c>
      <c r="R806" s="3"/>
      <c r="S806" s="77" t="e">
        <f>VLOOKUP($R$1&amp;R806,定价因子!$E:$F,2,0)</f>
        <v>#N/A</v>
      </c>
      <c r="T806" s="61"/>
      <c r="U806" s="63"/>
      <c r="V806" s="63"/>
      <c r="W806" s="63"/>
      <c r="X806" s="3"/>
    </row>
    <row r="807" spans="1:24">
      <c r="A807" s="3"/>
      <c r="B807" s="3"/>
      <c r="C807" s="3"/>
      <c r="D807" s="3"/>
      <c r="E807" s="79"/>
      <c r="F807" s="3"/>
      <c r="G807" s="77" t="e">
        <f>VLOOKUP($F$1&amp;F807,定价因子!E:F,2,0)</f>
        <v>#N/A</v>
      </c>
      <c r="H807" s="3"/>
      <c r="I807" s="77" t="e">
        <f>VLOOKUP($H$1&amp;H807,定价因子!E:F,2,0)</f>
        <v>#N/A</v>
      </c>
      <c r="J807" s="3"/>
      <c r="K807" s="77" t="e">
        <f>VLOOKUP($J$1&amp;J807,定价因子!E:F,2,0)</f>
        <v>#N/A</v>
      </c>
      <c r="L807" s="3"/>
      <c r="M807" s="77" t="e">
        <f>VLOOKUP($L$1&amp;L807,定价因子!E:F,2,0)</f>
        <v>#N/A</v>
      </c>
      <c r="N807" s="3"/>
      <c r="O807" s="77" t="e">
        <f>VLOOKUP($N$1&amp;N807,定价因子!E:F,2,0)</f>
        <v>#N/A</v>
      </c>
      <c r="P807" s="3"/>
      <c r="Q807" s="55" t="e">
        <f>VLOOKUP($P$1&amp;P807,定价因子!$E:$F,2,0)</f>
        <v>#N/A</v>
      </c>
      <c r="R807" s="3"/>
      <c r="S807" s="77" t="e">
        <f>VLOOKUP($R$1&amp;R807,定价因子!$E:$F,2,0)</f>
        <v>#N/A</v>
      </c>
      <c r="T807" s="61"/>
      <c r="U807" s="63"/>
      <c r="V807" s="63"/>
      <c r="W807" s="63"/>
      <c r="X807" s="3"/>
    </row>
    <row r="808" spans="1:24">
      <c r="A808" s="3"/>
      <c r="B808" s="3"/>
      <c r="C808" s="3"/>
      <c r="D808" s="3"/>
      <c r="E808" s="79"/>
      <c r="F808" s="3"/>
      <c r="G808" s="77" t="e">
        <f>VLOOKUP($F$1&amp;F808,定价因子!E:F,2,0)</f>
        <v>#N/A</v>
      </c>
      <c r="H808" s="3"/>
      <c r="I808" s="77" t="e">
        <f>VLOOKUP($H$1&amp;H808,定价因子!E:F,2,0)</f>
        <v>#N/A</v>
      </c>
      <c r="J808" s="3"/>
      <c r="K808" s="77" t="e">
        <f>VLOOKUP($J$1&amp;J808,定价因子!E:F,2,0)</f>
        <v>#N/A</v>
      </c>
      <c r="L808" s="3"/>
      <c r="M808" s="77" t="e">
        <f>VLOOKUP($L$1&amp;L808,定价因子!E:F,2,0)</f>
        <v>#N/A</v>
      </c>
      <c r="N808" s="3"/>
      <c r="O808" s="77" t="e">
        <f>VLOOKUP($N$1&amp;N808,定价因子!E:F,2,0)</f>
        <v>#N/A</v>
      </c>
      <c r="P808" s="3"/>
      <c r="Q808" s="55" t="e">
        <f>VLOOKUP($P$1&amp;P808,定价因子!$E:$F,2,0)</f>
        <v>#N/A</v>
      </c>
      <c r="R808" s="3"/>
      <c r="S808" s="77" t="e">
        <f>VLOOKUP($R$1&amp;R808,定价因子!$E:$F,2,0)</f>
        <v>#N/A</v>
      </c>
      <c r="T808" s="61"/>
      <c r="U808" s="63"/>
      <c r="V808" s="63"/>
      <c r="W808" s="63"/>
      <c r="X808" s="3"/>
    </row>
    <row r="809" spans="1:24">
      <c r="A809" s="3"/>
      <c r="B809" s="3"/>
      <c r="C809" s="3"/>
      <c r="D809" s="3"/>
      <c r="E809" s="79"/>
      <c r="F809" s="3"/>
      <c r="G809" s="77" t="e">
        <f>VLOOKUP($F$1&amp;F809,定价因子!E:F,2,0)</f>
        <v>#N/A</v>
      </c>
      <c r="H809" s="3"/>
      <c r="I809" s="77" t="e">
        <f>VLOOKUP($H$1&amp;H809,定价因子!E:F,2,0)</f>
        <v>#N/A</v>
      </c>
      <c r="J809" s="3"/>
      <c r="K809" s="77" t="e">
        <f>VLOOKUP($J$1&amp;J809,定价因子!E:F,2,0)</f>
        <v>#N/A</v>
      </c>
      <c r="L809" s="3"/>
      <c r="M809" s="77" t="e">
        <f>VLOOKUP($L$1&amp;L809,定价因子!E:F,2,0)</f>
        <v>#N/A</v>
      </c>
      <c r="N809" s="3"/>
      <c r="O809" s="77" t="e">
        <f>VLOOKUP($N$1&amp;N809,定价因子!E:F,2,0)</f>
        <v>#N/A</v>
      </c>
      <c r="P809" s="3"/>
      <c r="Q809" s="55" t="e">
        <f>VLOOKUP($P$1&amp;P809,定价因子!$E:$F,2,0)</f>
        <v>#N/A</v>
      </c>
      <c r="R809" s="3"/>
      <c r="S809" s="77" t="e">
        <f>VLOOKUP($R$1&amp;R809,定价因子!$E:$F,2,0)</f>
        <v>#N/A</v>
      </c>
      <c r="T809" s="61"/>
      <c r="U809" s="63"/>
      <c r="V809" s="63"/>
      <c r="W809" s="63"/>
      <c r="X809" s="3"/>
    </row>
    <row r="810" spans="1:24">
      <c r="A810" s="3"/>
      <c r="B810" s="3"/>
      <c r="C810" s="3"/>
      <c r="D810" s="3"/>
      <c r="E810" s="79"/>
      <c r="F810" s="3"/>
      <c r="G810" s="77" t="e">
        <f>VLOOKUP($F$1&amp;F810,定价因子!E:F,2,0)</f>
        <v>#N/A</v>
      </c>
      <c r="H810" s="3"/>
      <c r="I810" s="77" t="e">
        <f>VLOOKUP($H$1&amp;H810,定价因子!E:F,2,0)</f>
        <v>#N/A</v>
      </c>
      <c r="J810" s="3"/>
      <c r="K810" s="77" t="e">
        <f>VLOOKUP($J$1&amp;J810,定价因子!E:F,2,0)</f>
        <v>#N/A</v>
      </c>
      <c r="L810" s="3"/>
      <c r="M810" s="77" t="e">
        <f>VLOOKUP($L$1&amp;L810,定价因子!E:F,2,0)</f>
        <v>#N/A</v>
      </c>
      <c r="N810" s="3"/>
      <c r="O810" s="77" t="e">
        <f>VLOOKUP($N$1&amp;N810,定价因子!E:F,2,0)</f>
        <v>#N/A</v>
      </c>
      <c r="P810" s="3"/>
      <c r="Q810" s="55" t="e">
        <f>VLOOKUP($P$1&amp;P810,定价因子!$E:$F,2,0)</f>
        <v>#N/A</v>
      </c>
      <c r="R810" s="3"/>
      <c r="S810" s="77" t="e">
        <f>VLOOKUP($R$1&amp;R810,定价因子!$E:$F,2,0)</f>
        <v>#N/A</v>
      </c>
      <c r="T810" s="61"/>
      <c r="U810" s="63"/>
      <c r="V810" s="63"/>
      <c r="W810" s="63"/>
      <c r="X810" s="3"/>
    </row>
    <row r="811" spans="1:24">
      <c r="A811" s="3"/>
      <c r="B811" s="3"/>
      <c r="C811" s="3"/>
      <c r="D811" s="3"/>
      <c r="E811" s="79"/>
      <c r="F811" s="3"/>
      <c r="G811" s="77" t="e">
        <f>VLOOKUP($F$1&amp;F811,定价因子!E:F,2,0)</f>
        <v>#N/A</v>
      </c>
      <c r="H811" s="3"/>
      <c r="I811" s="77" t="e">
        <f>VLOOKUP($H$1&amp;H811,定价因子!E:F,2,0)</f>
        <v>#N/A</v>
      </c>
      <c r="J811" s="3"/>
      <c r="K811" s="77" t="e">
        <f>VLOOKUP($J$1&amp;J811,定价因子!E:F,2,0)</f>
        <v>#N/A</v>
      </c>
      <c r="L811" s="3"/>
      <c r="M811" s="77" t="e">
        <f>VLOOKUP($L$1&amp;L811,定价因子!E:F,2,0)</f>
        <v>#N/A</v>
      </c>
      <c r="N811" s="3"/>
      <c r="O811" s="77" t="e">
        <f>VLOOKUP($N$1&amp;N811,定价因子!E:F,2,0)</f>
        <v>#N/A</v>
      </c>
      <c r="P811" s="3"/>
      <c r="Q811" s="55" t="e">
        <f>VLOOKUP($P$1&amp;P811,定价因子!$E:$F,2,0)</f>
        <v>#N/A</v>
      </c>
      <c r="R811" s="3"/>
      <c r="S811" s="77" t="e">
        <f>VLOOKUP($R$1&amp;R811,定价因子!$E:$F,2,0)</f>
        <v>#N/A</v>
      </c>
      <c r="T811" s="61"/>
      <c r="U811" s="63"/>
      <c r="V811" s="63"/>
      <c r="W811" s="63"/>
      <c r="X811" s="3"/>
    </row>
    <row r="812" spans="1:24">
      <c r="A812" s="3"/>
      <c r="B812" s="3"/>
      <c r="C812" s="3"/>
      <c r="D812" s="3"/>
      <c r="E812" s="79"/>
      <c r="F812" s="3"/>
      <c r="G812" s="77" t="e">
        <f>VLOOKUP($F$1&amp;F812,定价因子!E:F,2,0)</f>
        <v>#N/A</v>
      </c>
      <c r="H812" s="3"/>
      <c r="I812" s="77" t="e">
        <f>VLOOKUP($H$1&amp;H812,定价因子!E:F,2,0)</f>
        <v>#N/A</v>
      </c>
      <c r="J812" s="3"/>
      <c r="K812" s="77" t="e">
        <f>VLOOKUP($J$1&amp;J812,定价因子!E:F,2,0)</f>
        <v>#N/A</v>
      </c>
      <c r="L812" s="3"/>
      <c r="M812" s="77" t="e">
        <f>VLOOKUP($L$1&amp;L812,定价因子!E:F,2,0)</f>
        <v>#N/A</v>
      </c>
      <c r="N812" s="3"/>
      <c r="O812" s="77" t="e">
        <f>VLOOKUP($N$1&amp;N812,定价因子!E:F,2,0)</f>
        <v>#N/A</v>
      </c>
      <c r="P812" s="3"/>
      <c r="Q812" s="55" t="e">
        <f>VLOOKUP($P$1&amp;P812,定价因子!$E:$F,2,0)</f>
        <v>#N/A</v>
      </c>
      <c r="R812" s="3"/>
      <c r="S812" s="77" t="e">
        <f>VLOOKUP($R$1&amp;R812,定价因子!$E:$F,2,0)</f>
        <v>#N/A</v>
      </c>
      <c r="T812" s="61"/>
      <c r="U812" s="63"/>
      <c r="V812" s="63"/>
      <c r="W812" s="63"/>
      <c r="X812" s="3"/>
    </row>
    <row r="813" spans="1:24">
      <c r="A813" s="3"/>
      <c r="B813" s="3"/>
      <c r="C813" s="3"/>
      <c r="D813" s="3"/>
      <c r="E813" s="79"/>
      <c r="F813" s="3"/>
      <c r="G813" s="77" t="e">
        <f>VLOOKUP($F$1&amp;F813,定价因子!E:F,2,0)</f>
        <v>#N/A</v>
      </c>
      <c r="H813" s="3"/>
      <c r="I813" s="77" t="e">
        <f>VLOOKUP($H$1&amp;H813,定价因子!E:F,2,0)</f>
        <v>#N/A</v>
      </c>
      <c r="J813" s="3"/>
      <c r="K813" s="77" t="e">
        <f>VLOOKUP($J$1&amp;J813,定价因子!E:F,2,0)</f>
        <v>#N/A</v>
      </c>
      <c r="L813" s="3"/>
      <c r="M813" s="77" t="e">
        <f>VLOOKUP($L$1&amp;L813,定价因子!E:F,2,0)</f>
        <v>#N/A</v>
      </c>
      <c r="N813" s="3"/>
      <c r="O813" s="77" t="e">
        <f>VLOOKUP($N$1&amp;N813,定价因子!E:F,2,0)</f>
        <v>#N/A</v>
      </c>
      <c r="P813" s="3"/>
      <c r="Q813" s="55" t="e">
        <f>VLOOKUP($P$1&amp;P813,定价因子!$E:$F,2,0)</f>
        <v>#N/A</v>
      </c>
      <c r="R813" s="3"/>
      <c r="S813" s="77" t="e">
        <f>VLOOKUP($R$1&amp;R813,定价因子!$E:$F,2,0)</f>
        <v>#N/A</v>
      </c>
      <c r="T813" s="61"/>
      <c r="U813" s="63"/>
      <c r="V813" s="63"/>
      <c r="W813" s="63"/>
      <c r="X813" s="3"/>
    </row>
    <row r="814" spans="1:24">
      <c r="A814" s="3"/>
      <c r="B814" s="3"/>
      <c r="C814" s="3"/>
      <c r="D814" s="3"/>
      <c r="E814" s="79"/>
      <c r="F814" s="3"/>
      <c r="G814" s="77" t="e">
        <f>VLOOKUP($F$1&amp;F814,定价因子!E:F,2,0)</f>
        <v>#N/A</v>
      </c>
      <c r="H814" s="3"/>
      <c r="I814" s="77" t="e">
        <f>VLOOKUP($H$1&amp;H814,定价因子!E:F,2,0)</f>
        <v>#N/A</v>
      </c>
      <c r="J814" s="3"/>
      <c r="K814" s="77" t="e">
        <f>VLOOKUP($J$1&amp;J814,定价因子!E:F,2,0)</f>
        <v>#N/A</v>
      </c>
      <c r="L814" s="3"/>
      <c r="M814" s="77" t="e">
        <f>VLOOKUP($L$1&amp;L814,定价因子!E:F,2,0)</f>
        <v>#N/A</v>
      </c>
      <c r="N814" s="3"/>
      <c r="O814" s="77" t="e">
        <f>VLOOKUP($N$1&amp;N814,定价因子!E:F,2,0)</f>
        <v>#N/A</v>
      </c>
      <c r="P814" s="3"/>
      <c r="Q814" s="55" t="e">
        <f>VLOOKUP($P$1&amp;P814,定价因子!$E:$F,2,0)</f>
        <v>#N/A</v>
      </c>
      <c r="R814" s="3"/>
      <c r="S814" s="77" t="e">
        <f>VLOOKUP($R$1&amp;R814,定价因子!$E:$F,2,0)</f>
        <v>#N/A</v>
      </c>
      <c r="T814" s="61"/>
      <c r="U814" s="63"/>
      <c r="V814" s="63"/>
      <c r="W814" s="63"/>
      <c r="X814" s="3"/>
    </row>
    <row r="815" spans="1:24">
      <c r="A815" s="3"/>
      <c r="B815" s="3"/>
      <c r="C815" s="3"/>
      <c r="D815" s="3"/>
      <c r="E815" s="79"/>
      <c r="F815" s="3"/>
      <c r="G815" s="77" t="e">
        <f>VLOOKUP($F$1&amp;F815,定价因子!E:F,2,0)</f>
        <v>#N/A</v>
      </c>
      <c r="H815" s="3"/>
      <c r="I815" s="77" t="e">
        <f>VLOOKUP($H$1&amp;H815,定价因子!E:F,2,0)</f>
        <v>#N/A</v>
      </c>
      <c r="J815" s="3"/>
      <c r="K815" s="77" t="e">
        <f>VLOOKUP($J$1&amp;J815,定价因子!E:F,2,0)</f>
        <v>#N/A</v>
      </c>
      <c r="L815" s="3"/>
      <c r="M815" s="77" t="e">
        <f>VLOOKUP($L$1&amp;L815,定价因子!E:F,2,0)</f>
        <v>#N/A</v>
      </c>
      <c r="N815" s="3"/>
      <c r="O815" s="77" t="e">
        <f>VLOOKUP($N$1&amp;N815,定价因子!E:F,2,0)</f>
        <v>#N/A</v>
      </c>
      <c r="P815" s="3"/>
      <c r="Q815" s="55" t="e">
        <f>VLOOKUP($P$1&amp;P815,定价因子!$E:$F,2,0)</f>
        <v>#N/A</v>
      </c>
      <c r="R815" s="3"/>
      <c r="S815" s="77" t="e">
        <f>VLOOKUP($R$1&amp;R815,定价因子!$E:$F,2,0)</f>
        <v>#N/A</v>
      </c>
      <c r="T815" s="61"/>
      <c r="U815" s="63"/>
      <c r="V815" s="63"/>
      <c r="W815" s="63"/>
      <c r="X815" s="3"/>
    </row>
    <row r="816" spans="1:24">
      <c r="A816" s="3"/>
      <c r="B816" s="3"/>
      <c r="C816" s="3"/>
      <c r="D816" s="3"/>
      <c r="E816" s="79"/>
      <c r="F816" s="3"/>
      <c r="G816" s="77" t="e">
        <f>VLOOKUP($F$1&amp;F816,定价因子!E:F,2,0)</f>
        <v>#N/A</v>
      </c>
      <c r="H816" s="3"/>
      <c r="I816" s="77" t="e">
        <f>VLOOKUP($H$1&amp;H816,定价因子!E:F,2,0)</f>
        <v>#N/A</v>
      </c>
      <c r="J816" s="3"/>
      <c r="K816" s="77" t="e">
        <f>VLOOKUP($J$1&amp;J816,定价因子!E:F,2,0)</f>
        <v>#N/A</v>
      </c>
      <c r="L816" s="3"/>
      <c r="M816" s="77" t="e">
        <f>VLOOKUP($L$1&amp;L816,定价因子!E:F,2,0)</f>
        <v>#N/A</v>
      </c>
      <c r="N816" s="3"/>
      <c r="O816" s="77" t="e">
        <f>VLOOKUP($N$1&amp;N816,定价因子!E:F,2,0)</f>
        <v>#N/A</v>
      </c>
      <c r="P816" s="3"/>
      <c r="Q816" s="55" t="e">
        <f>VLOOKUP($P$1&amp;P816,定价因子!$E:$F,2,0)</f>
        <v>#N/A</v>
      </c>
      <c r="R816" s="3"/>
      <c r="S816" s="77" t="e">
        <f>VLOOKUP($R$1&amp;R816,定价因子!$E:$F,2,0)</f>
        <v>#N/A</v>
      </c>
      <c r="T816" s="61"/>
      <c r="U816" s="63"/>
      <c r="V816" s="63"/>
      <c r="W816" s="63"/>
      <c r="X816" s="3"/>
    </row>
    <row r="817" spans="1:24">
      <c r="A817" s="3"/>
      <c r="B817" s="3"/>
      <c r="C817" s="3"/>
      <c r="D817" s="3"/>
      <c r="E817" s="79"/>
      <c r="F817" s="3"/>
      <c r="G817" s="77" t="e">
        <f>VLOOKUP($F$1&amp;F817,定价因子!E:F,2,0)</f>
        <v>#N/A</v>
      </c>
      <c r="H817" s="3"/>
      <c r="I817" s="77" t="e">
        <f>VLOOKUP($H$1&amp;H817,定价因子!E:F,2,0)</f>
        <v>#N/A</v>
      </c>
      <c r="J817" s="3"/>
      <c r="K817" s="77" t="e">
        <f>VLOOKUP($J$1&amp;J817,定价因子!E:F,2,0)</f>
        <v>#N/A</v>
      </c>
      <c r="L817" s="3"/>
      <c r="M817" s="77" t="e">
        <f>VLOOKUP($L$1&amp;L817,定价因子!E:F,2,0)</f>
        <v>#N/A</v>
      </c>
      <c r="N817" s="3"/>
      <c r="O817" s="77" t="e">
        <f>VLOOKUP($N$1&amp;N817,定价因子!E:F,2,0)</f>
        <v>#N/A</v>
      </c>
      <c r="P817" s="3"/>
      <c r="Q817" s="55" t="e">
        <f>VLOOKUP($P$1&amp;P817,定价因子!$E:$F,2,0)</f>
        <v>#N/A</v>
      </c>
      <c r="R817" s="3"/>
      <c r="S817" s="77" t="e">
        <f>VLOOKUP($R$1&amp;R817,定价因子!$E:$F,2,0)</f>
        <v>#N/A</v>
      </c>
      <c r="T817" s="61"/>
      <c r="U817" s="63"/>
      <c r="V817" s="63"/>
      <c r="W817" s="63"/>
      <c r="X817" s="3"/>
    </row>
    <row r="818" spans="1:24">
      <c r="A818" s="3"/>
      <c r="B818" s="3"/>
      <c r="C818" s="3"/>
      <c r="D818" s="3"/>
      <c r="E818" s="79"/>
      <c r="F818" s="3"/>
      <c r="G818" s="77" t="e">
        <f>VLOOKUP($F$1&amp;F818,定价因子!E:F,2,0)</f>
        <v>#N/A</v>
      </c>
      <c r="H818" s="3"/>
      <c r="I818" s="77" t="e">
        <f>VLOOKUP($H$1&amp;H818,定价因子!E:F,2,0)</f>
        <v>#N/A</v>
      </c>
      <c r="J818" s="3"/>
      <c r="K818" s="77" t="e">
        <f>VLOOKUP($J$1&amp;J818,定价因子!E:F,2,0)</f>
        <v>#N/A</v>
      </c>
      <c r="L818" s="3"/>
      <c r="M818" s="77" t="e">
        <f>VLOOKUP($L$1&amp;L818,定价因子!E:F,2,0)</f>
        <v>#N/A</v>
      </c>
      <c r="N818" s="3"/>
      <c r="O818" s="77" t="e">
        <f>VLOOKUP($N$1&amp;N818,定价因子!E:F,2,0)</f>
        <v>#N/A</v>
      </c>
      <c r="P818" s="3"/>
      <c r="Q818" s="55" t="e">
        <f>VLOOKUP($P$1&amp;P818,定价因子!$E:$F,2,0)</f>
        <v>#N/A</v>
      </c>
      <c r="R818" s="3"/>
      <c r="S818" s="77" t="e">
        <f>VLOOKUP($R$1&amp;R818,定价因子!$E:$F,2,0)</f>
        <v>#N/A</v>
      </c>
      <c r="T818" s="61"/>
      <c r="U818" s="63"/>
      <c r="V818" s="63"/>
      <c r="W818" s="63"/>
      <c r="X818" s="3"/>
    </row>
    <row r="819" spans="1:24">
      <c r="A819" s="3"/>
      <c r="B819" s="3"/>
      <c r="C819" s="3"/>
      <c r="D819" s="3"/>
      <c r="E819" s="79"/>
      <c r="F819" s="3"/>
      <c r="G819" s="77" t="e">
        <f>VLOOKUP($F$1&amp;F819,定价因子!E:F,2,0)</f>
        <v>#N/A</v>
      </c>
      <c r="H819" s="3"/>
      <c r="I819" s="77" t="e">
        <f>VLOOKUP($H$1&amp;H819,定价因子!E:F,2,0)</f>
        <v>#N/A</v>
      </c>
      <c r="J819" s="3"/>
      <c r="K819" s="77" t="e">
        <f>VLOOKUP($J$1&amp;J819,定价因子!E:F,2,0)</f>
        <v>#N/A</v>
      </c>
      <c r="L819" s="3"/>
      <c r="M819" s="77" t="e">
        <f>VLOOKUP($L$1&amp;L819,定价因子!E:F,2,0)</f>
        <v>#N/A</v>
      </c>
      <c r="N819" s="3"/>
      <c r="O819" s="77" t="e">
        <f>VLOOKUP($N$1&amp;N819,定价因子!E:F,2,0)</f>
        <v>#N/A</v>
      </c>
      <c r="P819" s="3"/>
      <c r="Q819" s="55" t="e">
        <f>VLOOKUP($P$1&amp;P819,定价因子!$E:$F,2,0)</f>
        <v>#N/A</v>
      </c>
      <c r="R819" s="3"/>
      <c r="S819" s="77" t="e">
        <f>VLOOKUP($R$1&amp;R819,定价因子!$E:$F,2,0)</f>
        <v>#N/A</v>
      </c>
      <c r="T819" s="61"/>
      <c r="U819" s="63"/>
      <c r="V819" s="63"/>
      <c r="W819" s="63"/>
      <c r="X819" s="3"/>
    </row>
    <row r="820" spans="1:24">
      <c r="A820" s="3"/>
      <c r="B820" s="3"/>
      <c r="C820" s="3"/>
      <c r="D820" s="3"/>
      <c r="E820" s="79"/>
      <c r="F820" s="3"/>
      <c r="G820" s="77" t="e">
        <f>VLOOKUP($F$1&amp;F820,定价因子!E:F,2,0)</f>
        <v>#N/A</v>
      </c>
      <c r="H820" s="3"/>
      <c r="I820" s="77" t="e">
        <f>VLOOKUP($H$1&amp;H820,定价因子!E:F,2,0)</f>
        <v>#N/A</v>
      </c>
      <c r="J820" s="3"/>
      <c r="K820" s="77" t="e">
        <f>VLOOKUP($J$1&amp;J820,定价因子!E:F,2,0)</f>
        <v>#N/A</v>
      </c>
      <c r="L820" s="3"/>
      <c r="M820" s="77" t="e">
        <f>VLOOKUP($L$1&amp;L820,定价因子!E:F,2,0)</f>
        <v>#N/A</v>
      </c>
      <c r="N820" s="3"/>
      <c r="O820" s="77" t="e">
        <f>VLOOKUP($N$1&amp;N820,定价因子!E:F,2,0)</f>
        <v>#N/A</v>
      </c>
      <c r="P820" s="3"/>
      <c r="Q820" s="55" t="e">
        <f>VLOOKUP($P$1&amp;P820,定价因子!$E:$F,2,0)</f>
        <v>#N/A</v>
      </c>
      <c r="R820" s="3"/>
      <c r="S820" s="77" t="e">
        <f>VLOOKUP($R$1&amp;R820,定价因子!$E:$F,2,0)</f>
        <v>#N/A</v>
      </c>
      <c r="T820" s="61"/>
      <c r="U820" s="63"/>
      <c r="V820" s="63"/>
      <c r="W820" s="63"/>
      <c r="X820" s="3"/>
    </row>
    <row r="821" spans="1:24">
      <c r="A821" s="3"/>
      <c r="B821" s="3"/>
      <c r="C821" s="3"/>
      <c r="D821" s="3"/>
      <c r="E821" s="79"/>
      <c r="F821" s="3"/>
      <c r="G821" s="77" t="e">
        <f>VLOOKUP($F$1&amp;F821,定价因子!E:F,2,0)</f>
        <v>#N/A</v>
      </c>
      <c r="H821" s="3"/>
      <c r="I821" s="77" t="e">
        <f>VLOOKUP($H$1&amp;H821,定价因子!E:F,2,0)</f>
        <v>#N/A</v>
      </c>
      <c r="J821" s="3"/>
      <c r="K821" s="77" t="e">
        <f>VLOOKUP($J$1&amp;J821,定价因子!E:F,2,0)</f>
        <v>#N/A</v>
      </c>
      <c r="L821" s="3"/>
      <c r="M821" s="77" t="e">
        <f>VLOOKUP($L$1&amp;L821,定价因子!E:F,2,0)</f>
        <v>#N/A</v>
      </c>
      <c r="N821" s="3"/>
      <c r="O821" s="77" t="e">
        <f>VLOOKUP($N$1&amp;N821,定价因子!E:F,2,0)</f>
        <v>#N/A</v>
      </c>
      <c r="P821" s="3"/>
      <c r="Q821" s="55" t="e">
        <f>VLOOKUP($P$1&amp;P821,定价因子!$E:$F,2,0)</f>
        <v>#N/A</v>
      </c>
      <c r="R821" s="3"/>
      <c r="S821" s="77" t="e">
        <f>VLOOKUP($R$1&amp;R821,定价因子!$E:$F,2,0)</f>
        <v>#N/A</v>
      </c>
      <c r="T821" s="61"/>
      <c r="U821" s="63"/>
      <c r="V821" s="63"/>
      <c r="W821" s="63"/>
      <c r="X821" s="3"/>
    </row>
    <row r="822" spans="1:24">
      <c r="A822" s="3"/>
      <c r="B822" s="3"/>
      <c r="C822" s="3"/>
      <c r="D822" s="3"/>
      <c r="E822" s="79"/>
      <c r="F822" s="3"/>
      <c r="G822" s="77" t="e">
        <f>VLOOKUP($F$1&amp;F822,定价因子!E:F,2,0)</f>
        <v>#N/A</v>
      </c>
      <c r="H822" s="3"/>
      <c r="I822" s="77" t="e">
        <f>VLOOKUP($H$1&amp;H822,定价因子!E:F,2,0)</f>
        <v>#N/A</v>
      </c>
      <c r="J822" s="3"/>
      <c r="K822" s="77" t="e">
        <f>VLOOKUP($J$1&amp;J822,定价因子!E:F,2,0)</f>
        <v>#N/A</v>
      </c>
      <c r="L822" s="3"/>
      <c r="M822" s="77" t="e">
        <f>VLOOKUP($L$1&amp;L822,定价因子!E:F,2,0)</f>
        <v>#N/A</v>
      </c>
      <c r="N822" s="3"/>
      <c r="O822" s="77" t="e">
        <f>VLOOKUP($N$1&amp;N822,定价因子!E:F,2,0)</f>
        <v>#N/A</v>
      </c>
      <c r="P822" s="3"/>
      <c r="Q822" s="55" t="e">
        <f>VLOOKUP($P$1&amp;P822,定价因子!$E:$F,2,0)</f>
        <v>#N/A</v>
      </c>
      <c r="R822" s="3"/>
      <c r="S822" s="77" t="e">
        <f>VLOOKUP($R$1&amp;R822,定价因子!$E:$F,2,0)</f>
        <v>#N/A</v>
      </c>
      <c r="T822" s="61"/>
      <c r="U822" s="63"/>
      <c r="V822" s="63"/>
      <c r="W822" s="63"/>
      <c r="X822" s="3"/>
    </row>
    <row r="823" spans="1:24">
      <c r="A823" s="3"/>
      <c r="B823" s="3"/>
      <c r="C823" s="3"/>
      <c r="D823" s="3"/>
      <c r="E823" s="79"/>
      <c r="F823" s="3"/>
      <c r="G823" s="77" t="e">
        <f>VLOOKUP($F$1&amp;F823,定价因子!E:F,2,0)</f>
        <v>#N/A</v>
      </c>
      <c r="H823" s="3"/>
      <c r="I823" s="77" t="e">
        <f>VLOOKUP($H$1&amp;H823,定价因子!E:F,2,0)</f>
        <v>#N/A</v>
      </c>
      <c r="J823" s="3"/>
      <c r="K823" s="77" t="e">
        <f>VLOOKUP($J$1&amp;J823,定价因子!E:F,2,0)</f>
        <v>#N/A</v>
      </c>
      <c r="L823" s="3"/>
      <c r="M823" s="77" t="e">
        <f>VLOOKUP($L$1&amp;L823,定价因子!E:F,2,0)</f>
        <v>#N/A</v>
      </c>
      <c r="N823" s="3"/>
      <c r="O823" s="77" t="e">
        <f>VLOOKUP($N$1&amp;N823,定价因子!E:F,2,0)</f>
        <v>#N/A</v>
      </c>
      <c r="P823" s="3"/>
      <c r="Q823" s="55" t="e">
        <f>VLOOKUP($P$1&amp;P823,定价因子!$E:$F,2,0)</f>
        <v>#N/A</v>
      </c>
      <c r="R823" s="3"/>
      <c r="S823" s="77" t="e">
        <f>VLOOKUP($R$1&amp;R823,定价因子!$E:$F,2,0)</f>
        <v>#N/A</v>
      </c>
      <c r="T823" s="61"/>
      <c r="U823" s="63"/>
      <c r="V823" s="63"/>
      <c r="W823" s="63"/>
      <c r="X823" s="3"/>
    </row>
    <row r="824" spans="1:24">
      <c r="A824" s="3"/>
      <c r="B824" s="3"/>
      <c r="C824" s="3"/>
      <c r="D824" s="3"/>
      <c r="E824" s="79"/>
      <c r="F824" s="3"/>
      <c r="G824" s="77" t="e">
        <f>VLOOKUP($F$1&amp;F824,定价因子!E:F,2,0)</f>
        <v>#N/A</v>
      </c>
      <c r="H824" s="3"/>
      <c r="I824" s="77" t="e">
        <f>VLOOKUP($H$1&amp;H824,定价因子!E:F,2,0)</f>
        <v>#N/A</v>
      </c>
      <c r="J824" s="3"/>
      <c r="K824" s="77" t="e">
        <f>VLOOKUP($J$1&amp;J824,定价因子!E:F,2,0)</f>
        <v>#N/A</v>
      </c>
      <c r="L824" s="3"/>
      <c r="M824" s="77" t="e">
        <f>VLOOKUP($L$1&amp;L824,定价因子!E:F,2,0)</f>
        <v>#N/A</v>
      </c>
      <c r="N824" s="3"/>
      <c r="O824" s="77" t="e">
        <f>VLOOKUP($N$1&amp;N824,定价因子!E:F,2,0)</f>
        <v>#N/A</v>
      </c>
      <c r="P824" s="3"/>
      <c r="Q824" s="55" t="e">
        <f>VLOOKUP($P$1&amp;P824,定价因子!$E:$F,2,0)</f>
        <v>#N/A</v>
      </c>
      <c r="R824" s="3"/>
      <c r="S824" s="77" t="e">
        <f>VLOOKUP($R$1&amp;R824,定价因子!$E:$F,2,0)</f>
        <v>#N/A</v>
      </c>
      <c r="T824" s="61"/>
      <c r="U824" s="63"/>
      <c r="V824" s="63"/>
      <c r="W824" s="63"/>
      <c r="X824" s="3"/>
    </row>
    <row r="825" spans="1:24">
      <c r="A825" s="3"/>
      <c r="B825" s="3"/>
      <c r="C825" s="3"/>
      <c r="D825" s="3"/>
      <c r="E825" s="79"/>
      <c r="F825" s="3"/>
      <c r="G825" s="77" t="e">
        <f>VLOOKUP($F$1&amp;F825,定价因子!E:F,2,0)</f>
        <v>#N/A</v>
      </c>
      <c r="H825" s="3"/>
      <c r="I825" s="77" t="e">
        <f>VLOOKUP($H$1&amp;H825,定价因子!E:F,2,0)</f>
        <v>#N/A</v>
      </c>
      <c r="J825" s="3"/>
      <c r="K825" s="77" t="e">
        <f>VLOOKUP($J$1&amp;J825,定价因子!E:F,2,0)</f>
        <v>#N/A</v>
      </c>
      <c r="L825" s="3"/>
      <c r="M825" s="77" t="e">
        <f>VLOOKUP($L$1&amp;L825,定价因子!E:F,2,0)</f>
        <v>#N/A</v>
      </c>
      <c r="N825" s="3"/>
      <c r="O825" s="77" t="e">
        <f>VLOOKUP($N$1&amp;N825,定价因子!E:F,2,0)</f>
        <v>#N/A</v>
      </c>
      <c r="P825" s="3"/>
      <c r="Q825" s="55" t="e">
        <f>VLOOKUP($P$1&amp;P825,定价因子!$E:$F,2,0)</f>
        <v>#N/A</v>
      </c>
      <c r="R825" s="3"/>
      <c r="S825" s="77" t="e">
        <f>VLOOKUP($R$1&amp;R825,定价因子!$E:$F,2,0)</f>
        <v>#N/A</v>
      </c>
      <c r="T825" s="61"/>
      <c r="U825" s="63"/>
      <c r="V825" s="63"/>
      <c r="W825" s="63"/>
      <c r="X825" s="3"/>
    </row>
    <row r="826" spans="1:24">
      <c r="A826" s="3"/>
      <c r="B826" s="3"/>
      <c r="C826" s="3"/>
      <c r="D826" s="3"/>
      <c r="E826" s="79"/>
      <c r="F826" s="3"/>
      <c r="G826" s="77" t="e">
        <f>VLOOKUP($F$1&amp;F826,定价因子!E:F,2,0)</f>
        <v>#N/A</v>
      </c>
      <c r="H826" s="3"/>
      <c r="I826" s="77" t="e">
        <f>VLOOKUP($H$1&amp;H826,定价因子!E:F,2,0)</f>
        <v>#N/A</v>
      </c>
      <c r="J826" s="3"/>
      <c r="K826" s="77" t="e">
        <f>VLOOKUP($J$1&amp;J826,定价因子!E:F,2,0)</f>
        <v>#N/A</v>
      </c>
      <c r="L826" s="3"/>
      <c r="M826" s="77" t="e">
        <f>VLOOKUP($L$1&amp;L826,定价因子!E:F,2,0)</f>
        <v>#N/A</v>
      </c>
      <c r="N826" s="3"/>
      <c r="O826" s="77" t="e">
        <f>VLOOKUP($N$1&amp;N826,定价因子!E:F,2,0)</f>
        <v>#N/A</v>
      </c>
      <c r="P826" s="3"/>
      <c r="Q826" s="55" t="e">
        <f>VLOOKUP($P$1&amp;P826,定价因子!$E:$F,2,0)</f>
        <v>#N/A</v>
      </c>
      <c r="R826" s="3"/>
      <c r="S826" s="77" t="e">
        <f>VLOOKUP($R$1&amp;R826,定价因子!$E:$F,2,0)</f>
        <v>#N/A</v>
      </c>
      <c r="T826" s="61"/>
      <c r="U826" s="63"/>
      <c r="V826" s="63"/>
      <c r="W826" s="63"/>
      <c r="X826" s="3"/>
    </row>
    <row r="827" spans="1:24">
      <c r="A827" s="3"/>
      <c r="B827" s="3"/>
      <c r="C827" s="3"/>
      <c r="D827" s="3"/>
      <c r="E827" s="79"/>
      <c r="F827" s="3"/>
      <c r="G827" s="77" t="e">
        <f>VLOOKUP($F$1&amp;F827,定价因子!E:F,2,0)</f>
        <v>#N/A</v>
      </c>
      <c r="H827" s="3"/>
      <c r="I827" s="77" t="e">
        <f>VLOOKUP($H$1&amp;H827,定价因子!E:F,2,0)</f>
        <v>#N/A</v>
      </c>
      <c r="J827" s="3"/>
      <c r="K827" s="77" t="e">
        <f>VLOOKUP($J$1&amp;J827,定价因子!E:F,2,0)</f>
        <v>#N/A</v>
      </c>
      <c r="L827" s="3"/>
      <c r="M827" s="77" t="e">
        <f>VLOOKUP($L$1&amp;L827,定价因子!E:F,2,0)</f>
        <v>#N/A</v>
      </c>
      <c r="N827" s="3"/>
      <c r="O827" s="77" t="e">
        <f>VLOOKUP($N$1&amp;N827,定价因子!E:F,2,0)</f>
        <v>#N/A</v>
      </c>
      <c r="P827" s="3"/>
      <c r="Q827" s="55" t="e">
        <f>VLOOKUP($P$1&amp;P827,定价因子!$E:$F,2,0)</f>
        <v>#N/A</v>
      </c>
      <c r="R827" s="3"/>
      <c r="S827" s="77" t="e">
        <f>VLOOKUP($R$1&amp;R827,定价因子!$E:$F,2,0)</f>
        <v>#N/A</v>
      </c>
      <c r="T827" s="61"/>
      <c r="U827" s="63"/>
      <c r="V827" s="63"/>
      <c r="W827" s="63"/>
      <c r="X827" s="3"/>
    </row>
    <row r="828" spans="1:24">
      <c r="A828" s="3"/>
      <c r="B828" s="3"/>
      <c r="C828" s="3"/>
      <c r="D828" s="3"/>
      <c r="E828" s="79"/>
      <c r="F828" s="3"/>
      <c r="G828" s="77" t="e">
        <f>VLOOKUP($F$1&amp;F828,定价因子!E:F,2,0)</f>
        <v>#N/A</v>
      </c>
      <c r="H828" s="3"/>
      <c r="I828" s="77" t="e">
        <f>VLOOKUP($H$1&amp;H828,定价因子!E:F,2,0)</f>
        <v>#N/A</v>
      </c>
      <c r="J828" s="3"/>
      <c r="K828" s="77" t="e">
        <f>VLOOKUP($J$1&amp;J828,定价因子!E:F,2,0)</f>
        <v>#N/A</v>
      </c>
      <c r="L828" s="3"/>
      <c r="M828" s="77" t="e">
        <f>VLOOKUP($L$1&amp;L828,定价因子!E:F,2,0)</f>
        <v>#N/A</v>
      </c>
      <c r="N828" s="3"/>
      <c r="O828" s="77" t="e">
        <f>VLOOKUP($N$1&amp;N828,定价因子!E:F,2,0)</f>
        <v>#N/A</v>
      </c>
      <c r="P828" s="3"/>
      <c r="Q828" s="55" t="e">
        <f>VLOOKUP($P$1&amp;P828,定价因子!$E:$F,2,0)</f>
        <v>#N/A</v>
      </c>
      <c r="R828" s="3"/>
      <c r="S828" s="77" t="e">
        <f>VLOOKUP($R$1&amp;R828,定价因子!$E:$F,2,0)</f>
        <v>#N/A</v>
      </c>
      <c r="T828" s="61"/>
      <c r="U828" s="63"/>
      <c r="V828" s="63"/>
      <c r="W828" s="63"/>
      <c r="X828" s="3"/>
    </row>
    <row r="829" spans="1:24">
      <c r="A829" s="3"/>
      <c r="B829" s="3"/>
      <c r="C829" s="3"/>
      <c r="D829" s="3"/>
      <c r="E829" s="79"/>
      <c r="F829" s="3"/>
      <c r="G829" s="77" t="e">
        <f>VLOOKUP($F$1&amp;F829,定价因子!E:F,2,0)</f>
        <v>#N/A</v>
      </c>
      <c r="H829" s="3"/>
      <c r="I829" s="77" t="e">
        <f>VLOOKUP($H$1&amp;H829,定价因子!E:F,2,0)</f>
        <v>#N/A</v>
      </c>
      <c r="J829" s="3"/>
      <c r="K829" s="77" t="e">
        <f>VLOOKUP($J$1&amp;J829,定价因子!E:F,2,0)</f>
        <v>#N/A</v>
      </c>
      <c r="L829" s="3"/>
      <c r="M829" s="77" t="e">
        <f>VLOOKUP($L$1&amp;L829,定价因子!E:F,2,0)</f>
        <v>#N/A</v>
      </c>
      <c r="N829" s="3"/>
      <c r="O829" s="77" t="e">
        <f>VLOOKUP($N$1&amp;N829,定价因子!E:F,2,0)</f>
        <v>#N/A</v>
      </c>
      <c r="P829" s="3"/>
      <c r="Q829" s="55" t="e">
        <f>VLOOKUP($P$1&amp;P829,定价因子!$E:$F,2,0)</f>
        <v>#N/A</v>
      </c>
      <c r="R829" s="3"/>
      <c r="S829" s="77" t="e">
        <f>VLOOKUP($R$1&amp;R829,定价因子!$E:$F,2,0)</f>
        <v>#N/A</v>
      </c>
      <c r="T829" s="61"/>
      <c r="U829" s="63"/>
      <c r="V829" s="63"/>
      <c r="W829" s="63"/>
      <c r="X829" s="3"/>
    </row>
    <row r="830" spans="1:24">
      <c r="A830" s="3"/>
      <c r="B830" s="3"/>
      <c r="C830" s="3"/>
      <c r="D830" s="3"/>
      <c r="E830" s="79"/>
      <c r="F830" s="3"/>
      <c r="G830" s="77" t="e">
        <f>VLOOKUP($F$1&amp;F830,定价因子!E:F,2,0)</f>
        <v>#N/A</v>
      </c>
      <c r="H830" s="3"/>
      <c r="I830" s="77" t="e">
        <f>VLOOKUP($H$1&amp;H830,定价因子!E:F,2,0)</f>
        <v>#N/A</v>
      </c>
      <c r="J830" s="3"/>
      <c r="K830" s="77" t="e">
        <f>VLOOKUP($J$1&amp;J830,定价因子!E:F,2,0)</f>
        <v>#N/A</v>
      </c>
      <c r="L830" s="3"/>
      <c r="M830" s="77" t="e">
        <f>VLOOKUP($L$1&amp;L830,定价因子!E:F,2,0)</f>
        <v>#N/A</v>
      </c>
      <c r="N830" s="3"/>
      <c r="O830" s="77" t="e">
        <f>VLOOKUP($N$1&amp;N830,定价因子!E:F,2,0)</f>
        <v>#N/A</v>
      </c>
      <c r="P830" s="3"/>
      <c r="Q830" s="55" t="e">
        <f>VLOOKUP($P$1&amp;P830,定价因子!$E:$F,2,0)</f>
        <v>#N/A</v>
      </c>
      <c r="R830" s="3"/>
      <c r="S830" s="77" t="e">
        <f>VLOOKUP($R$1&amp;R830,定价因子!$E:$F,2,0)</f>
        <v>#N/A</v>
      </c>
      <c r="T830" s="61"/>
      <c r="U830" s="63"/>
      <c r="V830" s="63"/>
      <c r="W830" s="63"/>
      <c r="X830" s="3"/>
    </row>
    <row r="831" spans="1:24">
      <c r="A831" s="3"/>
      <c r="B831" s="3"/>
      <c r="C831" s="3"/>
      <c r="D831" s="3"/>
      <c r="E831" s="79"/>
      <c r="F831" s="3"/>
      <c r="G831" s="77" t="e">
        <f>VLOOKUP($F$1&amp;F831,定价因子!E:F,2,0)</f>
        <v>#N/A</v>
      </c>
      <c r="H831" s="3"/>
      <c r="I831" s="77" t="e">
        <f>VLOOKUP($H$1&amp;H831,定价因子!E:F,2,0)</f>
        <v>#N/A</v>
      </c>
      <c r="J831" s="3"/>
      <c r="K831" s="77" t="e">
        <f>VLOOKUP($J$1&amp;J831,定价因子!E:F,2,0)</f>
        <v>#N/A</v>
      </c>
      <c r="L831" s="3"/>
      <c r="M831" s="77" t="e">
        <f>VLOOKUP($L$1&amp;L831,定价因子!E:F,2,0)</f>
        <v>#N/A</v>
      </c>
      <c r="N831" s="3"/>
      <c r="O831" s="77" t="e">
        <f>VLOOKUP($N$1&amp;N831,定价因子!E:F,2,0)</f>
        <v>#N/A</v>
      </c>
      <c r="P831" s="3"/>
      <c r="Q831" s="55" t="e">
        <f>VLOOKUP($P$1&amp;P831,定价因子!$E:$F,2,0)</f>
        <v>#N/A</v>
      </c>
      <c r="R831" s="3"/>
      <c r="S831" s="77" t="e">
        <f>VLOOKUP($R$1&amp;R831,定价因子!$E:$F,2,0)</f>
        <v>#N/A</v>
      </c>
      <c r="T831" s="61"/>
      <c r="U831" s="63"/>
      <c r="V831" s="63"/>
      <c r="W831" s="63"/>
      <c r="X831" s="3"/>
    </row>
    <row r="832" spans="1:24">
      <c r="A832" s="3"/>
      <c r="B832" s="3"/>
      <c r="C832" s="3"/>
      <c r="D832" s="3"/>
      <c r="E832" s="79"/>
      <c r="F832" s="3"/>
      <c r="G832" s="77" t="e">
        <f>VLOOKUP($F$1&amp;F832,定价因子!E:F,2,0)</f>
        <v>#N/A</v>
      </c>
      <c r="H832" s="3"/>
      <c r="I832" s="77" t="e">
        <f>VLOOKUP($H$1&amp;H832,定价因子!E:F,2,0)</f>
        <v>#N/A</v>
      </c>
      <c r="J832" s="3"/>
      <c r="K832" s="77" t="e">
        <f>VLOOKUP($J$1&amp;J832,定价因子!E:F,2,0)</f>
        <v>#N/A</v>
      </c>
      <c r="L832" s="3"/>
      <c r="M832" s="77" t="e">
        <f>VLOOKUP($L$1&amp;L832,定价因子!E:F,2,0)</f>
        <v>#N/A</v>
      </c>
      <c r="N832" s="3"/>
      <c r="O832" s="77" t="e">
        <f>VLOOKUP($N$1&amp;N832,定价因子!E:F,2,0)</f>
        <v>#N/A</v>
      </c>
      <c r="P832" s="3"/>
      <c r="Q832" s="55" t="e">
        <f>VLOOKUP($P$1&amp;P832,定价因子!$E:$F,2,0)</f>
        <v>#N/A</v>
      </c>
      <c r="R832" s="3"/>
      <c r="S832" s="77" t="e">
        <f>VLOOKUP($R$1&amp;R832,定价因子!$E:$F,2,0)</f>
        <v>#N/A</v>
      </c>
      <c r="T832" s="61"/>
      <c r="U832" s="63"/>
      <c r="V832" s="63"/>
      <c r="W832" s="63"/>
      <c r="X832" s="3"/>
    </row>
    <row r="833" spans="1:24">
      <c r="A833" s="3"/>
      <c r="B833" s="3"/>
      <c r="C833" s="3"/>
      <c r="D833" s="3"/>
      <c r="E833" s="79"/>
      <c r="F833" s="3"/>
      <c r="G833" s="77" t="e">
        <f>VLOOKUP($F$1&amp;F833,定价因子!E:F,2,0)</f>
        <v>#N/A</v>
      </c>
      <c r="H833" s="3"/>
      <c r="I833" s="77" t="e">
        <f>VLOOKUP($H$1&amp;H833,定价因子!E:F,2,0)</f>
        <v>#N/A</v>
      </c>
      <c r="J833" s="3"/>
      <c r="K833" s="77" t="e">
        <f>VLOOKUP($J$1&amp;J833,定价因子!E:F,2,0)</f>
        <v>#N/A</v>
      </c>
      <c r="L833" s="3"/>
      <c r="M833" s="77" t="e">
        <f>VLOOKUP($L$1&amp;L833,定价因子!E:F,2,0)</f>
        <v>#N/A</v>
      </c>
      <c r="N833" s="3"/>
      <c r="O833" s="77" t="e">
        <f>VLOOKUP($N$1&amp;N833,定价因子!E:F,2,0)</f>
        <v>#N/A</v>
      </c>
      <c r="P833" s="3"/>
      <c r="Q833" s="55" t="e">
        <f>VLOOKUP($P$1&amp;P833,定价因子!$E:$F,2,0)</f>
        <v>#N/A</v>
      </c>
      <c r="R833" s="3"/>
      <c r="S833" s="77" t="e">
        <f>VLOOKUP($R$1&amp;R833,定价因子!$E:$F,2,0)</f>
        <v>#N/A</v>
      </c>
      <c r="T833" s="61"/>
      <c r="U833" s="63"/>
      <c r="V833" s="63"/>
      <c r="W833" s="63"/>
      <c r="X833" s="3"/>
    </row>
    <row r="834" spans="1:24">
      <c r="A834" s="3"/>
      <c r="B834" s="3"/>
      <c r="C834" s="3"/>
      <c r="D834" s="3"/>
      <c r="E834" s="79"/>
      <c r="F834" s="3"/>
      <c r="G834" s="77" t="e">
        <f>VLOOKUP($F$1&amp;F834,定价因子!E:F,2,0)</f>
        <v>#N/A</v>
      </c>
      <c r="H834" s="3"/>
      <c r="I834" s="77" t="e">
        <f>VLOOKUP($H$1&amp;H834,定价因子!E:F,2,0)</f>
        <v>#N/A</v>
      </c>
      <c r="J834" s="3"/>
      <c r="K834" s="77" t="e">
        <f>VLOOKUP($J$1&amp;J834,定价因子!E:F,2,0)</f>
        <v>#N/A</v>
      </c>
      <c r="L834" s="3"/>
      <c r="M834" s="77" t="e">
        <f>VLOOKUP($L$1&amp;L834,定价因子!E:F,2,0)</f>
        <v>#N/A</v>
      </c>
      <c r="N834" s="3"/>
      <c r="O834" s="77" t="e">
        <f>VLOOKUP($N$1&amp;N834,定价因子!E:F,2,0)</f>
        <v>#N/A</v>
      </c>
      <c r="P834" s="3"/>
      <c r="Q834" s="55" t="e">
        <f>VLOOKUP($P$1&amp;P834,定价因子!$E:$F,2,0)</f>
        <v>#N/A</v>
      </c>
      <c r="R834" s="3"/>
      <c r="S834" s="77" t="e">
        <f>VLOOKUP($R$1&amp;R834,定价因子!$E:$F,2,0)</f>
        <v>#N/A</v>
      </c>
      <c r="T834" s="61"/>
      <c r="U834" s="63"/>
      <c r="V834" s="63"/>
      <c r="W834" s="63"/>
      <c r="X834" s="3"/>
    </row>
    <row r="835" spans="1:24">
      <c r="A835" s="3"/>
      <c r="B835" s="3"/>
      <c r="C835" s="3"/>
      <c r="D835" s="3"/>
      <c r="E835" s="79"/>
      <c r="F835" s="3"/>
      <c r="G835" s="77" t="e">
        <f>VLOOKUP($F$1&amp;F835,定价因子!E:F,2,0)</f>
        <v>#N/A</v>
      </c>
      <c r="H835" s="3"/>
      <c r="I835" s="77" t="e">
        <f>VLOOKUP($H$1&amp;H835,定价因子!E:F,2,0)</f>
        <v>#N/A</v>
      </c>
      <c r="J835" s="3"/>
      <c r="K835" s="77" t="e">
        <f>VLOOKUP($J$1&amp;J835,定价因子!E:F,2,0)</f>
        <v>#N/A</v>
      </c>
      <c r="L835" s="3"/>
      <c r="M835" s="77" t="e">
        <f>VLOOKUP($L$1&amp;L835,定价因子!E:F,2,0)</f>
        <v>#N/A</v>
      </c>
      <c r="N835" s="3"/>
      <c r="O835" s="77" t="e">
        <f>VLOOKUP($N$1&amp;N835,定价因子!E:F,2,0)</f>
        <v>#N/A</v>
      </c>
      <c r="P835" s="3"/>
      <c r="Q835" s="55" t="e">
        <f>VLOOKUP($P$1&amp;P835,定价因子!$E:$F,2,0)</f>
        <v>#N/A</v>
      </c>
      <c r="R835" s="3"/>
      <c r="S835" s="77" t="e">
        <f>VLOOKUP($R$1&amp;R835,定价因子!$E:$F,2,0)</f>
        <v>#N/A</v>
      </c>
      <c r="T835" s="61"/>
      <c r="U835" s="63"/>
      <c r="V835" s="63"/>
      <c r="W835" s="63"/>
      <c r="X835" s="3"/>
    </row>
    <row r="836" spans="1:24">
      <c r="A836" s="3"/>
      <c r="B836" s="3"/>
      <c r="C836" s="3"/>
      <c r="D836" s="3"/>
      <c r="E836" s="79"/>
      <c r="F836" s="3"/>
      <c r="G836" s="77" t="e">
        <f>VLOOKUP($F$1&amp;F836,定价因子!E:F,2,0)</f>
        <v>#N/A</v>
      </c>
      <c r="H836" s="3"/>
      <c r="I836" s="77" t="e">
        <f>VLOOKUP($H$1&amp;H836,定价因子!E:F,2,0)</f>
        <v>#N/A</v>
      </c>
      <c r="J836" s="3"/>
      <c r="K836" s="77" t="e">
        <f>VLOOKUP($J$1&amp;J836,定价因子!E:F,2,0)</f>
        <v>#N/A</v>
      </c>
      <c r="L836" s="3"/>
      <c r="M836" s="77" t="e">
        <f>VLOOKUP($L$1&amp;L836,定价因子!E:F,2,0)</f>
        <v>#N/A</v>
      </c>
      <c r="N836" s="3"/>
      <c r="O836" s="77" t="e">
        <f>VLOOKUP($N$1&amp;N836,定价因子!E:F,2,0)</f>
        <v>#N/A</v>
      </c>
      <c r="P836" s="3"/>
      <c r="Q836" s="55" t="e">
        <f>VLOOKUP($P$1&amp;P836,定价因子!$E:$F,2,0)</f>
        <v>#N/A</v>
      </c>
      <c r="R836" s="3"/>
      <c r="S836" s="77" t="e">
        <f>VLOOKUP($R$1&amp;R836,定价因子!$E:$F,2,0)</f>
        <v>#N/A</v>
      </c>
      <c r="T836" s="61"/>
      <c r="U836" s="63"/>
      <c r="V836" s="63"/>
      <c r="W836" s="63"/>
      <c r="X836" s="3"/>
    </row>
    <row r="837" spans="1:24">
      <c r="A837" s="3"/>
      <c r="B837" s="3"/>
      <c r="C837" s="3"/>
      <c r="D837" s="3"/>
      <c r="E837" s="79"/>
      <c r="F837" s="3"/>
      <c r="G837" s="77" t="e">
        <f>VLOOKUP($F$1&amp;F837,定价因子!E:F,2,0)</f>
        <v>#N/A</v>
      </c>
      <c r="H837" s="3"/>
      <c r="I837" s="77" t="e">
        <f>VLOOKUP($H$1&amp;H837,定价因子!E:F,2,0)</f>
        <v>#N/A</v>
      </c>
      <c r="J837" s="3"/>
      <c r="K837" s="77" t="e">
        <f>VLOOKUP($J$1&amp;J837,定价因子!E:F,2,0)</f>
        <v>#N/A</v>
      </c>
      <c r="L837" s="3"/>
      <c r="M837" s="77" t="e">
        <f>VLOOKUP($L$1&amp;L837,定价因子!E:F,2,0)</f>
        <v>#N/A</v>
      </c>
      <c r="N837" s="3"/>
      <c r="O837" s="77" t="e">
        <f>VLOOKUP($N$1&amp;N837,定价因子!E:F,2,0)</f>
        <v>#N/A</v>
      </c>
      <c r="P837" s="3"/>
      <c r="Q837" s="55" t="e">
        <f>VLOOKUP($P$1&amp;P837,定价因子!$E:$F,2,0)</f>
        <v>#N/A</v>
      </c>
      <c r="R837" s="3"/>
      <c r="S837" s="77" t="e">
        <f>VLOOKUP($R$1&amp;R837,定价因子!$E:$F,2,0)</f>
        <v>#N/A</v>
      </c>
      <c r="T837" s="61"/>
      <c r="U837" s="63"/>
      <c r="V837" s="63"/>
      <c r="W837" s="63"/>
      <c r="X837" s="3"/>
    </row>
    <row r="838" spans="1:24">
      <c r="A838" s="3"/>
      <c r="B838" s="3"/>
      <c r="C838" s="3"/>
      <c r="D838" s="3"/>
      <c r="E838" s="79"/>
      <c r="F838" s="3"/>
      <c r="G838" s="77" t="e">
        <f>VLOOKUP($F$1&amp;F838,定价因子!E:F,2,0)</f>
        <v>#N/A</v>
      </c>
      <c r="H838" s="3"/>
      <c r="I838" s="77" t="e">
        <f>VLOOKUP($H$1&amp;H838,定价因子!E:F,2,0)</f>
        <v>#N/A</v>
      </c>
      <c r="J838" s="3"/>
      <c r="K838" s="77" t="e">
        <f>VLOOKUP($J$1&amp;J838,定价因子!E:F,2,0)</f>
        <v>#N/A</v>
      </c>
      <c r="L838" s="3"/>
      <c r="M838" s="77" t="e">
        <f>VLOOKUP($L$1&amp;L838,定价因子!E:F,2,0)</f>
        <v>#N/A</v>
      </c>
      <c r="N838" s="3"/>
      <c r="O838" s="77" t="e">
        <f>VLOOKUP($N$1&amp;N838,定价因子!E:F,2,0)</f>
        <v>#N/A</v>
      </c>
      <c r="P838" s="3"/>
      <c r="Q838" s="55" t="e">
        <f>VLOOKUP($P$1&amp;P838,定价因子!$E:$F,2,0)</f>
        <v>#N/A</v>
      </c>
      <c r="R838" s="3"/>
      <c r="S838" s="77" t="e">
        <f>VLOOKUP($R$1&amp;R838,定价因子!$E:$F,2,0)</f>
        <v>#N/A</v>
      </c>
      <c r="T838" s="61"/>
      <c r="U838" s="63"/>
      <c r="V838" s="63"/>
      <c r="W838" s="63"/>
      <c r="X838" s="3"/>
    </row>
    <row r="839" spans="1:24">
      <c r="A839" s="3"/>
      <c r="B839" s="3"/>
      <c r="C839" s="3"/>
      <c r="D839" s="3"/>
      <c r="E839" s="79"/>
      <c r="F839" s="3"/>
      <c r="G839" s="77" t="e">
        <f>VLOOKUP($F$1&amp;F839,定价因子!E:F,2,0)</f>
        <v>#N/A</v>
      </c>
      <c r="H839" s="3"/>
      <c r="I839" s="77" t="e">
        <f>VLOOKUP($H$1&amp;H839,定价因子!E:F,2,0)</f>
        <v>#N/A</v>
      </c>
      <c r="J839" s="3"/>
      <c r="K839" s="77" t="e">
        <f>VLOOKUP($J$1&amp;J839,定价因子!E:F,2,0)</f>
        <v>#N/A</v>
      </c>
      <c r="L839" s="3"/>
      <c r="M839" s="77" t="e">
        <f>VLOOKUP($L$1&amp;L839,定价因子!E:F,2,0)</f>
        <v>#N/A</v>
      </c>
      <c r="N839" s="3"/>
      <c r="O839" s="77" t="e">
        <f>VLOOKUP($N$1&amp;N839,定价因子!E:F,2,0)</f>
        <v>#N/A</v>
      </c>
      <c r="P839" s="3"/>
      <c r="Q839" s="55" t="e">
        <f>VLOOKUP($P$1&amp;P839,定价因子!$E:$F,2,0)</f>
        <v>#N/A</v>
      </c>
      <c r="R839" s="3"/>
      <c r="S839" s="77" t="e">
        <f>VLOOKUP($R$1&amp;R839,定价因子!$E:$F,2,0)</f>
        <v>#N/A</v>
      </c>
      <c r="T839" s="61"/>
      <c r="U839" s="63"/>
      <c r="V839" s="63"/>
      <c r="W839" s="63"/>
      <c r="X839" s="3"/>
    </row>
    <row r="840" spans="1:24">
      <c r="A840" s="3"/>
      <c r="B840" s="3"/>
      <c r="C840" s="3"/>
      <c r="D840" s="3"/>
      <c r="E840" s="79"/>
      <c r="F840" s="3"/>
      <c r="G840" s="77" t="e">
        <f>VLOOKUP($F$1&amp;F840,定价因子!E:F,2,0)</f>
        <v>#N/A</v>
      </c>
      <c r="H840" s="3"/>
      <c r="I840" s="77" t="e">
        <f>VLOOKUP($H$1&amp;H840,定价因子!E:F,2,0)</f>
        <v>#N/A</v>
      </c>
      <c r="J840" s="3"/>
      <c r="K840" s="77" t="e">
        <f>VLOOKUP($J$1&amp;J840,定价因子!E:F,2,0)</f>
        <v>#N/A</v>
      </c>
      <c r="L840" s="3"/>
      <c r="M840" s="77" t="e">
        <f>VLOOKUP($L$1&amp;L840,定价因子!E:F,2,0)</f>
        <v>#N/A</v>
      </c>
      <c r="N840" s="3"/>
      <c r="O840" s="77" t="e">
        <f>VLOOKUP($N$1&amp;N840,定价因子!E:F,2,0)</f>
        <v>#N/A</v>
      </c>
      <c r="P840" s="3"/>
      <c r="Q840" s="55" t="e">
        <f>VLOOKUP($P$1&amp;P840,定价因子!$E:$F,2,0)</f>
        <v>#N/A</v>
      </c>
      <c r="R840" s="3"/>
      <c r="S840" s="77" t="e">
        <f>VLOOKUP($R$1&amp;R840,定价因子!$E:$F,2,0)</f>
        <v>#N/A</v>
      </c>
      <c r="T840" s="61"/>
      <c r="U840" s="63"/>
      <c r="V840" s="63"/>
      <c r="W840" s="63"/>
      <c r="X840" s="3"/>
    </row>
    <row r="841" spans="1:24">
      <c r="A841" s="3"/>
      <c r="B841" s="3"/>
      <c r="C841" s="3"/>
      <c r="D841" s="3"/>
      <c r="E841" s="79"/>
      <c r="F841" s="3"/>
      <c r="G841" s="77" t="e">
        <f>VLOOKUP($F$1&amp;F841,定价因子!E:F,2,0)</f>
        <v>#N/A</v>
      </c>
      <c r="H841" s="3"/>
      <c r="I841" s="77" t="e">
        <f>VLOOKUP($H$1&amp;H841,定价因子!E:F,2,0)</f>
        <v>#N/A</v>
      </c>
      <c r="J841" s="3"/>
      <c r="K841" s="77" t="e">
        <f>VLOOKUP($J$1&amp;J841,定价因子!E:F,2,0)</f>
        <v>#N/A</v>
      </c>
      <c r="L841" s="3"/>
      <c r="M841" s="77" t="e">
        <f>VLOOKUP($L$1&amp;L841,定价因子!E:F,2,0)</f>
        <v>#N/A</v>
      </c>
      <c r="N841" s="3"/>
      <c r="O841" s="77" t="e">
        <f>VLOOKUP($N$1&amp;N841,定价因子!E:F,2,0)</f>
        <v>#N/A</v>
      </c>
      <c r="P841" s="3"/>
      <c r="Q841" s="55" t="e">
        <f>VLOOKUP($P$1&amp;P841,定价因子!$E:$F,2,0)</f>
        <v>#N/A</v>
      </c>
      <c r="R841" s="3"/>
      <c r="S841" s="77" t="e">
        <f>VLOOKUP($R$1&amp;R841,定价因子!$E:$F,2,0)</f>
        <v>#N/A</v>
      </c>
      <c r="T841" s="61"/>
      <c r="U841" s="63"/>
      <c r="V841" s="63"/>
      <c r="W841" s="63"/>
      <c r="X841" s="3"/>
    </row>
    <row r="842" spans="1:24">
      <c r="A842" s="3"/>
      <c r="B842" s="3"/>
      <c r="C842" s="3"/>
      <c r="D842" s="3"/>
      <c r="E842" s="79"/>
      <c r="F842" s="3"/>
      <c r="G842" s="77" t="e">
        <f>VLOOKUP($F$1&amp;F842,定价因子!E:F,2,0)</f>
        <v>#N/A</v>
      </c>
      <c r="H842" s="3"/>
      <c r="I842" s="77" t="e">
        <f>VLOOKUP($H$1&amp;H842,定价因子!E:F,2,0)</f>
        <v>#N/A</v>
      </c>
      <c r="J842" s="3"/>
      <c r="K842" s="77" t="e">
        <f>VLOOKUP($J$1&amp;J842,定价因子!E:F,2,0)</f>
        <v>#N/A</v>
      </c>
      <c r="L842" s="3"/>
      <c r="M842" s="77" t="e">
        <f>VLOOKUP($L$1&amp;L842,定价因子!E:F,2,0)</f>
        <v>#N/A</v>
      </c>
      <c r="N842" s="3"/>
      <c r="O842" s="77" t="e">
        <f>VLOOKUP($N$1&amp;N842,定价因子!E:F,2,0)</f>
        <v>#N/A</v>
      </c>
      <c r="P842" s="3"/>
      <c r="Q842" s="55" t="e">
        <f>VLOOKUP($P$1&amp;P842,定价因子!$E:$F,2,0)</f>
        <v>#N/A</v>
      </c>
      <c r="R842" s="3"/>
      <c r="S842" s="77" t="e">
        <f>VLOOKUP($R$1&amp;R842,定价因子!$E:$F,2,0)</f>
        <v>#N/A</v>
      </c>
      <c r="T842" s="61"/>
      <c r="U842" s="63"/>
      <c r="V842" s="63"/>
      <c r="W842" s="63"/>
      <c r="X842" s="3"/>
    </row>
    <row r="843" spans="1:24">
      <c r="A843" s="3"/>
      <c r="B843" s="3"/>
      <c r="C843" s="3"/>
      <c r="D843" s="3"/>
      <c r="E843" s="79"/>
      <c r="F843" s="3"/>
      <c r="G843" s="77" t="e">
        <f>VLOOKUP($F$1&amp;F843,定价因子!E:F,2,0)</f>
        <v>#N/A</v>
      </c>
      <c r="H843" s="3"/>
      <c r="I843" s="77" t="e">
        <f>VLOOKUP($H$1&amp;H843,定价因子!E:F,2,0)</f>
        <v>#N/A</v>
      </c>
      <c r="J843" s="3"/>
      <c r="K843" s="77" t="e">
        <f>VLOOKUP($J$1&amp;J843,定价因子!E:F,2,0)</f>
        <v>#N/A</v>
      </c>
      <c r="L843" s="3"/>
      <c r="M843" s="77" t="e">
        <f>VLOOKUP($L$1&amp;L843,定价因子!E:F,2,0)</f>
        <v>#N/A</v>
      </c>
      <c r="N843" s="3"/>
      <c r="O843" s="77" t="e">
        <f>VLOOKUP($N$1&amp;N843,定价因子!E:F,2,0)</f>
        <v>#N/A</v>
      </c>
      <c r="P843" s="3"/>
      <c r="Q843" s="55" t="e">
        <f>VLOOKUP($P$1&amp;P843,定价因子!$E:$F,2,0)</f>
        <v>#N/A</v>
      </c>
      <c r="R843" s="3"/>
      <c r="S843" s="77" t="e">
        <f>VLOOKUP($R$1&amp;R843,定价因子!$E:$F,2,0)</f>
        <v>#N/A</v>
      </c>
      <c r="T843" s="61"/>
      <c r="U843" s="63"/>
      <c r="V843" s="63"/>
      <c r="W843" s="63"/>
      <c r="X843" s="3"/>
    </row>
    <row r="844" spans="1:24">
      <c r="A844" s="3"/>
      <c r="B844" s="3"/>
      <c r="C844" s="3"/>
      <c r="D844" s="3"/>
      <c r="E844" s="79"/>
      <c r="F844" s="3"/>
      <c r="G844" s="77" t="e">
        <f>VLOOKUP($F$1&amp;F844,定价因子!E:F,2,0)</f>
        <v>#N/A</v>
      </c>
      <c r="H844" s="3"/>
      <c r="I844" s="77" t="e">
        <f>VLOOKUP($H$1&amp;H844,定价因子!E:F,2,0)</f>
        <v>#N/A</v>
      </c>
      <c r="J844" s="3"/>
      <c r="K844" s="77" t="e">
        <f>VLOOKUP($J$1&amp;J844,定价因子!E:F,2,0)</f>
        <v>#N/A</v>
      </c>
      <c r="L844" s="3"/>
      <c r="M844" s="77" t="e">
        <f>VLOOKUP($L$1&amp;L844,定价因子!E:F,2,0)</f>
        <v>#N/A</v>
      </c>
      <c r="N844" s="3"/>
      <c r="O844" s="77" t="e">
        <f>VLOOKUP($N$1&amp;N844,定价因子!E:F,2,0)</f>
        <v>#N/A</v>
      </c>
      <c r="P844" s="3"/>
      <c r="Q844" s="55" t="e">
        <f>VLOOKUP($P$1&amp;P844,定价因子!$E:$F,2,0)</f>
        <v>#N/A</v>
      </c>
      <c r="R844" s="3"/>
      <c r="S844" s="77" t="e">
        <f>VLOOKUP($R$1&amp;R844,定价因子!$E:$F,2,0)</f>
        <v>#N/A</v>
      </c>
      <c r="T844" s="61"/>
      <c r="U844" s="63"/>
      <c r="V844" s="63"/>
      <c r="W844" s="63"/>
      <c r="X844" s="3"/>
    </row>
    <row r="845" spans="1:24">
      <c r="A845" s="3"/>
      <c r="B845" s="3"/>
      <c r="C845" s="3"/>
      <c r="D845" s="3"/>
      <c r="E845" s="79"/>
      <c r="F845" s="3"/>
      <c r="G845" s="77" t="e">
        <f>VLOOKUP($F$1&amp;F845,定价因子!E:F,2,0)</f>
        <v>#N/A</v>
      </c>
      <c r="H845" s="3"/>
      <c r="I845" s="77" t="e">
        <f>VLOOKUP($H$1&amp;H845,定价因子!E:F,2,0)</f>
        <v>#N/A</v>
      </c>
      <c r="J845" s="3"/>
      <c r="K845" s="77" t="e">
        <f>VLOOKUP($J$1&amp;J845,定价因子!E:F,2,0)</f>
        <v>#N/A</v>
      </c>
      <c r="L845" s="3"/>
      <c r="M845" s="77" t="e">
        <f>VLOOKUP($L$1&amp;L845,定价因子!E:F,2,0)</f>
        <v>#N/A</v>
      </c>
      <c r="N845" s="3"/>
      <c r="O845" s="77" t="e">
        <f>VLOOKUP($N$1&amp;N845,定价因子!E:F,2,0)</f>
        <v>#N/A</v>
      </c>
      <c r="P845" s="3"/>
      <c r="Q845" s="55" t="e">
        <f>VLOOKUP($P$1&amp;P845,定价因子!$E:$F,2,0)</f>
        <v>#N/A</v>
      </c>
      <c r="R845" s="3"/>
      <c r="S845" s="77" t="e">
        <f>VLOOKUP($R$1&amp;R845,定价因子!$E:$F,2,0)</f>
        <v>#N/A</v>
      </c>
      <c r="T845" s="61"/>
      <c r="U845" s="63"/>
      <c r="V845" s="63"/>
      <c r="W845" s="63"/>
      <c r="X845" s="3"/>
    </row>
    <row r="846" spans="1:24">
      <c r="A846" s="3"/>
      <c r="B846" s="3"/>
      <c r="C846" s="3"/>
      <c r="D846" s="3"/>
      <c r="E846" s="79"/>
      <c r="F846" s="3"/>
      <c r="G846" s="77" t="e">
        <f>VLOOKUP($F$1&amp;F846,定价因子!E:F,2,0)</f>
        <v>#N/A</v>
      </c>
      <c r="H846" s="3"/>
      <c r="I846" s="77" t="e">
        <f>VLOOKUP($H$1&amp;H846,定价因子!E:F,2,0)</f>
        <v>#N/A</v>
      </c>
      <c r="J846" s="3"/>
      <c r="K846" s="77" t="e">
        <f>VLOOKUP($J$1&amp;J846,定价因子!E:F,2,0)</f>
        <v>#N/A</v>
      </c>
      <c r="L846" s="3"/>
      <c r="M846" s="77" t="e">
        <f>VLOOKUP($L$1&amp;L846,定价因子!E:F,2,0)</f>
        <v>#N/A</v>
      </c>
      <c r="N846" s="3"/>
      <c r="O846" s="77" t="e">
        <f>VLOOKUP($N$1&amp;N846,定价因子!E:F,2,0)</f>
        <v>#N/A</v>
      </c>
      <c r="P846" s="3"/>
      <c r="Q846" s="55" t="e">
        <f>VLOOKUP($P$1&amp;P846,定价因子!$E:$F,2,0)</f>
        <v>#N/A</v>
      </c>
      <c r="R846" s="3"/>
      <c r="S846" s="77" t="e">
        <f>VLOOKUP($R$1&amp;R846,定价因子!$E:$F,2,0)</f>
        <v>#N/A</v>
      </c>
      <c r="T846" s="61"/>
      <c r="U846" s="63"/>
      <c r="V846" s="63"/>
      <c r="W846" s="63"/>
      <c r="X846" s="3"/>
    </row>
    <row r="847" spans="1:24">
      <c r="A847" s="3"/>
      <c r="B847" s="3"/>
      <c r="C847" s="3"/>
      <c r="D847" s="3"/>
      <c r="E847" s="79"/>
      <c r="F847" s="3"/>
      <c r="G847" s="77" t="e">
        <f>VLOOKUP($F$1&amp;F847,定价因子!E:F,2,0)</f>
        <v>#N/A</v>
      </c>
      <c r="H847" s="3"/>
      <c r="I847" s="77" t="e">
        <f>VLOOKUP($H$1&amp;H847,定价因子!E:F,2,0)</f>
        <v>#N/A</v>
      </c>
      <c r="J847" s="3"/>
      <c r="K847" s="77" t="e">
        <f>VLOOKUP($J$1&amp;J847,定价因子!E:F,2,0)</f>
        <v>#N/A</v>
      </c>
      <c r="L847" s="3"/>
      <c r="M847" s="77" t="e">
        <f>VLOOKUP($L$1&amp;L847,定价因子!E:F,2,0)</f>
        <v>#N/A</v>
      </c>
      <c r="N847" s="3"/>
      <c r="O847" s="77" t="e">
        <f>VLOOKUP($N$1&amp;N847,定价因子!E:F,2,0)</f>
        <v>#N/A</v>
      </c>
      <c r="P847" s="3"/>
      <c r="Q847" s="55" t="e">
        <f>VLOOKUP($P$1&amp;P847,定价因子!$E:$F,2,0)</f>
        <v>#N/A</v>
      </c>
      <c r="R847" s="3"/>
      <c r="S847" s="77" t="e">
        <f>VLOOKUP($R$1&amp;R847,定价因子!$E:$F,2,0)</f>
        <v>#N/A</v>
      </c>
      <c r="T847" s="61"/>
      <c r="U847" s="63"/>
      <c r="V847" s="63"/>
      <c r="W847" s="63"/>
      <c r="X847" s="3"/>
    </row>
    <row r="848" spans="1:24">
      <c r="A848" s="3"/>
      <c r="B848" s="3"/>
      <c r="C848" s="3"/>
      <c r="D848" s="3"/>
      <c r="E848" s="79"/>
      <c r="F848" s="3"/>
      <c r="G848" s="77" t="e">
        <f>VLOOKUP($F$1&amp;F848,定价因子!E:F,2,0)</f>
        <v>#N/A</v>
      </c>
      <c r="H848" s="3"/>
      <c r="I848" s="77" t="e">
        <f>VLOOKUP($H$1&amp;H848,定价因子!E:F,2,0)</f>
        <v>#N/A</v>
      </c>
      <c r="J848" s="3"/>
      <c r="K848" s="77" t="e">
        <f>VLOOKUP($J$1&amp;J848,定价因子!E:F,2,0)</f>
        <v>#N/A</v>
      </c>
      <c r="L848" s="3"/>
      <c r="M848" s="77" t="e">
        <f>VLOOKUP($L$1&amp;L848,定价因子!E:F,2,0)</f>
        <v>#N/A</v>
      </c>
      <c r="N848" s="3"/>
      <c r="O848" s="77" t="e">
        <f>VLOOKUP($N$1&amp;N848,定价因子!E:F,2,0)</f>
        <v>#N/A</v>
      </c>
      <c r="P848" s="3"/>
      <c r="Q848" s="55" t="e">
        <f>VLOOKUP($P$1&amp;P848,定价因子!$E:$F,2,0)</f>
        <v>#N/A</v>
      </c>
      <c r="R848" s="3"/>
      <c r="S848" s="77" t="e">
        <f>VLOOKUP($R$1&amp;R848,定价因子!$E:$F,2,0)</f>
        <v>#N/A</v>
      </c>
      <c r="T848" s="61"/>
      <c r="U848" s="63"/>
      <c r="V848" s="63"/>
      <c r="W848" s="63"/>
      <c r="X848" s="3"/>
    </row>
    <row r="849" spans="1:24">
      <c r="A849" s="3"/>
      <c r="B849" s="3"/>
      <c r="C849" s="3"/>
      <c r="D849" s="3"/>
      <c r="E849" s="79"/>
      <c r="F849" s="3"/>
      <c r="G849" s="77" t="e">
        <f>VLOOKUP($F$1&amp;F849,定价因子!E:F,2,0)</f>
        <v>#N/A</v>
      </c>
      <c r="H849" s="3"/>
      <c r="I849" s="77" t="e">
        <f>VLOOKUP($H$1&amp;H849,定价因子!E:F,2,0)</f>
        <v>#N/A</v>
      </c>
      <c r="J849" s="3"/>
      <c r="K849" s="77" t="e">
        <f>VLOOKUP($J$1&amp;J849,定价因子!E:F,2,0)</f>
        <v>#N/A</v>
      </c>
      <c r="L849" s="3"/>
      <c r="M849" s="77" t="e">
        <f>VLOOKUP($L$1&amp;L849,定价因子!E:F,2,0)</f>
        <v>#N/A</v>
      </c>
      <c r="N849" s="3"/>
      <c r="O849" s="77" t="e">
        <f>VLOOKUP($N$1&amp;N849,定价因子!E:F,2,0)</f>
        <v>#N/A</v>
      </c>
      <c r="P849" s="3"/>
      <c r="Q849" s="55" t="e">
        <f>VLOOKUP($P$1&amp;P849,定价因子!$E:$F,2,0)</f>
        <v>#N/A</v>
      </c>
      <c r="R849" s="3"/>
      <c r="S849" s="77" t="e">
        <f>VLOOKUP($R$1&amp;R849,定价因子!$E:$F,2,0)</f>
        <v>#N/A</v>
      </c>
      <c r="T849" s="61"/>
      <c r="U849" s="63"/>
      <c r="V849" s="63"/>
      <c r="W849" s="63"/>
      <c r="X849" s="3"/>
    </row>
    <row r="850" spans="1:24">
      <c r="A850" s="3"/>
      <c r="B850" s="3"/>
      <c r="C850" s="3"/>
      <c r="D850" s="3"/>
      <c r="E850" s="79"/>
      <c r="F850" s="3"/>
      <c r="G850" s="77" t="e">
        <f>VLOOKUP($F$1&amp;F850,定价因子!E:F,2,0)</f>
        <v>#N/A</v>
      </c>
      <c r="H850" s="3"/>
      <c r="I850" s="77" t="e">
        <f>VLOOKUP($H$1&amp;H850,定价因子!E:F,2,0)</f>
        <v>#N/A</v>
      </c>
      <c r="J850" s="3"/>
      <c r="K850" s="77" t="e">
        <f>VLOOKUP($J$1&amp;J850,定价因子!E:F,2,0)</f>
        <v>#N/A</v>
      </c>
      <c r="L850" s="3"/>
      <c r="M850" s="77" t="e">
        <f>VLOOKUP($L$1&amp;L850,定价因子!E:F,2,0)</f>
        <v>#N/A</v>
      </c>
      <c r="N850" s="3"/>
      <c r="O850" s="77" t="e">
        <f>VLOOKUP($N$1&amp;N850,定价因子!E:F,2,0)</f>
        <v>#N/A</v>
      </c>
      <c r="P850" s="3"/>
      <c r="Q850" s="55" t="e">
        <f>VLOOKUP($P$1&amp;P850,定价因子!$E:$F,2,0)</f>
        <v>#N/A</v>
      </c>
      <c r="R850" s="3"/>
      <c r="S850" s="77" t="e">
        <f>VLOOKUP($R$1&amp;R850,定价因子!$E:$F,2,0)</f>
        <v>#N/A</v>
      </c>
      <c r="T850" s="61"/>
      <c r="U850" s="63"/>
      <c r="V850" s="63"/>
      <c r="W850" s="63"/>
      <c r="X850" s="3"/>
    </row>
    <row r="851" spans="1:24">
      <c r="A851" s="3"/>
      <c r="B851" s="3"/>
      <c r="C851" s="3"/>
      <c r="D851" s="3"/>
      <c r="E851" s="79"/>
      <c r="F851" s="3"/>
      <c r="G851" s="77" t="e">
        <f>VLOOKUP($F$1&amp;F851,定价因子!E:F,2,0)</f>
        <v>#N/A</v>
      </c>
      <c r="H851" s="3"/>
      <c r="I851" s="77" t="e">
        <f>VLOOKUP($H$1&amp;H851,定价因子!E:F,2,0)</f>
        <v>#N/A</v>
      </c>
      <c r="J851" s="3"/>
      <c r="K851" s="77" t="e">
        <f>VLOOKUP($J$1&amp;J851,定价因子!E:F,2,0)</f>
        <v>#N/A</v>
      </c>
      <c r="L851" s="3"/>
      <c r="M851" s="77" t="e">
        <f>VLOOKUP($L$1&amp;L851,定价因子!E:F,2,0)</f>
        <v>#N/A</v>
      </c>
      <c r="N851" s="3"/>
      <c r="O851" s="77" t="e">
        <f>VLOOKUP($N$1&amp;N851,定价因子!E:F,2,0)</f>
        <v>#N/A</v>
      </c>
      <c r="P851" s="3"/>
      <c r="Q851" s="55" t="e">
        <f>VLOOKUP($P$1&amp;P851,定价因子!$E:$F,2,0)</f>
        <v>#N/A</v>
      </c>
      <c r="R851" s="3"/>
      <c r="S851" s="77" t="e">
        <f>VLOOKUP($R$1&amp;R851,定价因子!$E:$F,2,0)</f>
        <v>#N/A</v>
      </c>
      <c r="T851" s="61"/>
      <c r="U851" s="63"/>
      <c r="V851" s="63"/>
      <c r="W851" s="63"/>
      <c r="X851" s="3"/>
    </row>
    <row r="852" spans="1:24">
      <c r="A852" s="3"/>
      <c r="B852" s="3"/>
      <c r="C852" s="3"/>
      <c r="D852" s="3"/>
      <c r="E852" s="79"/>
      <c r="F852" s="3"/>
      <c r="G852" s="77" t="e">
        <f>VLOOKUP($F$1&amp;F852,定价因子!E:F,2,0)</f>
        <v>#N/A</v>
      </c>
      <c r="H852" s="3"/>
      <c r="I852" s="77" t="e">
        <f>VLOOKUP($H$1&amp;H852,定价因子!E:F,2,0)</f>
        <v>#N/A</v>
      </c>
      <c r="J852" s="3"/>
      <c r="K852" s="77" t="e">
        <f>VLOOKUP($J$1&amp;J852,定价因子!E:F,2,0)</f>
        <v>#N/A</v>
      </c>
      <c r="L852" s="3"/>
      <c r="M852" s="77" t="e">
        <f>VLOOKUP($L$1&amp;L852,定价因子!E:F,2,0)</f>
        <v>#N/A</v>
      </c>
      <c r="N852" s="3"/>
      <c r="O852" s="77" t="e">
        <f>VLOOKUP($N$1&amp;N852,定价因子!E:F,2,0)</f>
        <v>#N/A</v>
      </c>
      <c r="P852" s="3"/>
      <c r="Q852" s="55" t="e">
        <f>VLOOKUP($P$1&amp;P852,定价因子!$E:$F,2,0)</f>
        <v>#N/A</v>
      </c>
      <c r="R852" s="3"/>
      <c r="S852" s="77" t="e">
        <f>VLOOKUP($R$1&amp;R852,定价因子!$E:$F,2,0)</f>
        <v>#N/A</v>
      </c>
      <c r="T852" s="61"/>
      <c r="U852" s="63"/>
      <c r="V852" s="63"/>
      <c r="W852" s="63"/>
      <c r="X852" s="3"/>
    </row>
    <row r="853" spans="1:24">
      <c r="A853" s="3"/>
      <c r="B853" s="3"/>
      <c r="C853" s="3"/>
      <c r="D853" s="3"/>
      <c r="E853" s="79"/>
      <c r="F853" s="3"/>
      <c r="G853" s="77" t="e">
        <f>VLOOKUP($F$1&amp;F853,定价因子!E:F,2,0)</f>
        <v>#N/A</v>
      </c>
      <c r="H853" s="3"/>
      <c r="I853" s="77" t="e">
        <f>VLOOKUP($H$1&amp;H853,定价因子!E:F,2,0)</f>
        <v>#N/A</v>
      </c>
      <c r="J853" s="3"/>
      <c r="K853" s="77" t="e">
        <f>VLOOKUP($J$1&amp;J853,定价因子!E:F,2,0)</f>
        <v>#N/A</v>
      </c>
      <c r="L853" s="3"/>
      <c r="M853" s="77" t="e">
        <f>VLOOKUP($L$1&amp;L853,定价因子!E:F,2,0)</f>
        <v>#N/A</v>
      </c>
      <c r="N853" s="3"/>
      <c r="O853" s="77" t="e">
        <f>VLOOKUP($N$1&amp;N853,定价因子!E:F,2,0)</f>
        <v>#N/A</v>
      </c>
      <c r="P853" s="3"/>
      <c r="Q853" s="55" t="e">
        <f>VLOOKUP($P$1&amp;P853,定价因子!$E:$F,2,0)</f>
        <v>#N/A</v>
      </c>
      <c r="R853" s="3"/>
      <c r="S853" s="77" t="e">
        <f>VLOOKUP($R$1&amp;R853,定价因子!$E:$F,2,0)</f>
        <v>#N/A</v>
      </c>
      <c r="T853" s="61"/>
      <c r="U853" s="63"/>
      <c r="V853" s="63"/>
      <c r="W853" s="63"/>
      <c r="X853" s="3"/>
    </row>
    <row r="854" spans="1:24">
      <c r="A854" s="3"/>
      <c r="B854" s="3"/>
      <c r="C854" s="3"/>
      <c r="D854" s="3"/>
      <c r="E854" s="79"/>
      <c r="F854" s="3"/>
      <c r="G854" s="77" t="e">
        <f>VLOOKUP($F$1&amp;F854,定价因子!E:F,2,0)</f>
        <v>#N/A</v>
      </c>
      <c r="H854" s="3"/>
      <c r="I854" s="77" t="e">
        <f>VLOOKUP($H$1&amp;H854,定价因子!E:F,2,0)</f>
        <v>#N/A</v>
      </c>
      <c r="J854" s="3"/>
      <c r="K854" s="77" t="e">
        <f>VLOOKUP($J$1&amp;J854,定价因子!E:F,2,0)</f>
        <v>#N/A</v>
      </c>
      <c r="L854" s="3"/>
      <c r="M854" s="77" t="e">
        <f>VLOOKUP($L$1&amp;L854,定价因子!E:F,2,0)</f>
        <v>#N/A</v>
      </c>
      <c r="N854" s="3"/>
      <c r="O854" s="77" t="e">
        <f>VLOOKUP($N$1&amp;N854,定价因子!E:F,2,0)</f>
        <v>#N/A</v>
      </c>
      <c r="P854" s="3"/>
      <c r="Q854" s="55" t="e">
        <f>VLOOKUP($P$1&amp;P854,定价因子!$E:$F,2,0)</f>
        <v>#N/A</v>
      </c>
      <c r="R854" s="3"/>
      <c r="S854" s="77" t="e">
        <f>VLOOKUP($R$1&amp;R854,定价因子!$E:$F,2,0)</f>
        <v>#N/A</v>
      </c>
      <c r="T854" s="61"/>
      <c r="U854" s="63"/>
      <c r="V854" s="63"/>
      <c r="W854" s="63"/>
      <c r="X854" s="3"/>
    </row>
    <row r="855" spans="1:24">
      <c r="A855" s="3"/>
      <c r="B855" s="3"/>
      <c r="C855" s="3"/>
      <c r="D855" s="3"/>
      <c r="E855" s="79"/>
      <c r="F855" s="3"/>
      <c r="G855" s="77" t="e">
        <f>VLOOKUP($F$1&amp;F855,定价因子!E:F,2,0)</f>
        <v>#N/A</v>
      </c>
      <c r="H855" s="3"/>
      <c r="I855" s="77" t="e">
        <f>VLOOKUP($H$1&amp;H855,定价因子!E:F,2,0)</f>
        <v>#N/A</v>
      </c>
      <c r="J855" s="3"/>
      <c r="K855" s="77" t="e">
        <f>VLOOKUP($J$1&amp;J855,定价因子!E:F,2,0)</f>
        <v>#N/A</v>
      </c>
      <c r="L855" s="3"/>
      <c r="M855" s="77" t="e">
        <f>VLOOKUP($L$1&amp;L855,定价因子!E:F,2,0)</f>
        <v>#N/A</v>
      </c>
      <c r="N855" s="3"/>
      <c r="O855" s="77" t="e">
        <f>VLOOKUP($N$1&amp;N855,定价因子!E:F,2,0)</f>
        <v>#N/A</v>
      </c>
      <c r="P855" s="3"/>
      <c r="Q855" s="55" t="e">
        <f>VLOOKUP($P$1&amp;P855,定价因子!$E:$F,2,0)</f>
        <v>#N/A</v>
      </c>
      <c r="R855" s="3"/>
      <c r="S855" s="77" t="e">
        <f>VLOOKUP($R$1&amp;R855,定价因子!$E:$F,2,0)</f>
        <v>#N/A</v>
      </c>
      <c r="T855" s="61"/>
      <c r="U855" s="63"/>
      <c r="V855" s="63"/>
      <c r="W855" s="63"/>
      <c r="X855" s="3"/>
    </row>
    <row r="856" spans="1:24">
      <c r="A856" s="3"/>
      <c r="B856" s="3"/>
      <c r="C856" s="3"/>
      <c r="D856" s="3"/>
      <c r="E856" s="79"/>
      <c r="F856" s="3"/>
      <c r="G856" s="77" t="e">
        <f>VLOOKUP($F$1&amp;F856,定价因子!E:F,2,0)</f>
        <v>#N/A</v>
      </c>
      <c r="H856" s="3"/>
      <c r="I856" s="77" t="e">
        <f>VLOOKUP($H$1&amp;H856,定价因子!E:F,2,0)</f>
        <v>#N/A</v>
      </c>
      <c r="J856" s="3"/>
      <c r="K856" s="77" t="e">
        <f>VLOOKUP($J$1&amp;J856,定价因子!E:F,2,0)</f>
        <v>#N/A</v>
      </c>
      <c r="L856" s="3"/>
      <c r="M856" s="77" t="e">
        <f>VLOOKUP($L$1&amp;L856,定价因子!E:F,2,0)</f>
        <v>#N/A</v>
      </c>
      <c r="N856" s="3"/>
      <c r="O856" s="77" t="e">
        <f>VLOOKUP($N$1&amp;N856,定价因子!E:F,2,0)</f>
        <v>#N/A</v>
      </c>
      <c r="P856" s="3"/>
      <c r="Q856" s="55" t="e">
        <f>VLOOKUP($P$1&amp;P856,定价因子!$E:$F,2,0)</f>
        <v>#N/A</v>
      </c>
      <c r="R856" s="3"/>
      <c r="S856" s="77" t="e">
        <f>VLOOKUP($R$1&amp;R856,定价因子!$E:$F,2,0)</f>
        <v>#N/A</v>
      </c>
      <c r="T856" s="61"/>
      <c r="U856" s="63"/>
      <c r="V856" s="63"/>
      <c r="W856" s="63"/>
      <c r="X856" s="3"/>
    </row>
    <row r="857" spans="1:24">
      <c r="A857" s="3"/>
      <c r="B857" s="3"/>
      <c r="C857" s="3"/>
      <c r="D857" s="3"/>
      <c r="E857" s="79"/>
      <c r="F857" s="3"/>
      <c r="G857" s="77" t="e">
        <f>VLOOKUP($F$1&amp;F857,定价因子!E:F,2,0)</f>
        <v>#N/A</v>
      </c>
      <c r="H857" s="3"/>
      <c r="I857" s="77" t="e">
        <f>VLOOKUP($H$1&amp;H857,定价因子!E:F,2,0)</f>
        <v>#N/A</v>
      </c>
      <c r="J857" s="3"/>
      <c r="K857" s="77" t="e">
        <f>VLOOKUP($J$1&amp;J857,定价因子!E:F,2,0)</f>
        <v>#N/A</v>
      </c>
      <c r="L857" s="3"/>
      <c r="M857" s="77" t="e">
        <f>VLOOKUP($L$1&amp;L857,定价因子!E:F,2,0)</f>
        <v>#N/A</v>
      </c>
      <c r="N857" s="3"/>
      <c r="O857" s="77" t="e">
        <f>VLOOKUP($N$1&amp;N857,定价因子!E:F,2,0)</f>
        <v>#N/A</v>
      </c>
      <c r="P857" s="3"/>
      <c r="Q857" s="55" t="e">
        <f>VLOOKUP($P$1&amp;P857,定价因子!$E:$F,2,0)</f>
        <v>#N/A</v>
      </c>
      <c r="R857" s="3"/>
      <c r="S857" s="77" t="e">
        <f>VLOOKUP($R$1&amp;R857,定价因子!$E:$F,2,0)</f>
        <v>#N/A</v>
      </c>
      <c r="T857" s="61"/>
      <c r="U857" s="63"/>
      <c r="V857" s="63"/>
      <c r="W857" s="63"/>
      <c r="X857" s="3"/>
    </row>
    <row r="858" spans="1:24">
      <c r="A858" s="3"/>
      <c r="B858" s="3"/>
      <c r="C858" s="3"/>
      <c r="D858" s="3"/>
      <c r="E858" s="79"/>
      <c r="F858" s="3"/>
      <c r="G858" s="77" t="e">
        <f>VLOOKUP($F$1&amp;F858,定价因子!E:F,2,0)</f>
        <v>#N/A</v>
      </c>
      <c r="H858" s="3"/>
      <c r="I858" s="77" t="e">
        <f>VLOOKUP($H$1&amp;H858,定价因子!E:F,2,0)</f>
        <v>#N/A</v>
      </c>
      <c r="J858" s="3"/>
      <c r="K858" s="77" t="e">
        <f>VLOOKUP($J$1&amp;J858,定价因子!E:F,2,0)</f>
        <v>#N/A</v>
      </c>
      <c r="L858" s="3"/>
      <c r="M858" s="77" t="e">
        <f>VLOOKUP($L$1&amp;L858,定价因子!E:F,2,0)</f>
        <v>#N/A</v>
      </c>
      <c r="N858" s="3"/>
      <c r="O858" s="77" t="e">
        <f>VLOOKUP($N$1&amp;N858,定价因子!E:F,2,0)</f>
        <v>#N/A</v>
      </c>
      <c r="P858" s="3"/>
      <c r="Q858" s="55" t="e">
        <f>VLOOKUP($P$1&amp;P858,定价因子!$E:$F,2,0)</f>
        <v>#N/A</v>
      </c>
      <c r="R858" s="3"/>
      <c r="S858" s="77" t="e">
        <f>VLOOKUP($R$1&amp;R858,定价因子!$E:$F,2,0)</f>
        <v>#N/A</v>
      </c>
      <c r="T858" s="61"/>
      <c r="U858" s="63"/>
      <c r="V858" s="63"/>
      <c r="W858" s="63"/>
      <c r="X858" s="3"/>
    </row>
    <row r="859" spans="1:24">
      <c r="A859" s="3"/>
      <c r="B859" s="3"/>
      <c r="C859" s="3"/>
      <c r="D859" s="3"/>
      <c r="E859" s="79"/>
      <c r="F859" s="3"/>
      <c r="G859" s="77" t="e">
        <f>VLOOKUP($F$1&amp;F859,定价因子!E:F,2,0)</f>
        <v>#N/A</v>
      </c>
      <c r="H859" s="3"/>
      <c r="I859" s="77" t="e">
        <f>VLOOKUP($H$1&amp;H859,定价因子!E:F,2,0)</f>
        <v>#N/A</v>
      </c>
      <c r="J859" s="3"/>
      <c r="K859" s="77" t="e">
        <f>VLOOKUP($J$1&amp;J859,定价因子!E:F,2,0)</f>
        <v>#N/A</v>
      </c>
      <c r="L859" s="3"/>
      <c r="M859" s="77" t="e">
        <f>VLOOKUP($L$1&amp;L859,定价因子!E:F,2,0)</f>
        <v>#N/A</v>
      </c>
      <c r="N859" s="3"/>
      <c r="O859" s="77" t="e">
        <f>VLOOKUP($N$1&amp;N859,定价因子!E:F,2,0)</f>
        <v>#N/A</v>
      </c>
      <c r="P859" s="3"/>
      <c r="Q859" s="55" t="e">
        <f>VLOOKUP($P$1&amp;P859,定价因子!$E:$F,2,0)</f>
        <v>#N/A</v>
      </c>
      <c r="R859" s="3"/>
      <c r="S859" s="77" t="e">
        <f>VLOOKUP($R$1&amp;R859,定价因子!$E:$F,2,0)</f>
        <v>#N/A</v>
      </c>
      <c r="T859" s="61"/>
      <c r="U859" s="63"/>
      <c r="V859" s="63"/>
      <c r="W859" s="63"/>
      <c r="X859" s="3"/>
    </row>
    <row r="860" spans="1:24">
      <c r="A860" s="3"/>
      <c r="B860" s="3"/>
      <c r="C860" s="3"/>
      <c r="D860" s="3"/>
      <c r="E860" s="79"/>
      <c r="F860" s="3"/>
      <c r="G860" s="77" t="e">
        <f>VLOOKUP($F$1&amp;F860,定价因子!E:F,2,0)</f>
        <v>#N/A</v>
      </c>
      <c r="H860" s="3"/>
      <c r="I860" s="77" t="e">
        <f>VLOOKUP($H$1&amp;H860,定价因子!E:F,2,0)</f>
        <v>#N/A</v>
      </c>
      <c r="J860" s="3"/>
      <c r="K860" s="77" t="e">
        <f>VLOOKUP($J$1&amp;J860,定价因子!E:F,2,0)</f>
        <v>#N/A</v>
      </c>
      <c r="L860" s="3"/>
      <c r="M860" s="77" t="e">
        <f>VLOOKUP($L$1&amp;L860,定价因子!E:F,2,0)</f>
        <v>#N/A</v>
      </c>
      <c r="N860" s="3"/>
      <c r="O860" s="77" t="e">
        <f>VLOOKUP($N$1&amp;N860,定价因子!E:F,2,0)</f>
        <v>#N/A</v>
      </c>
      <c r="P860" s="3"/>
      <c r="Q860" s="55" t="e">
        <f>VLOOKUP($P$1&amp;P860,定价因子!$E:$F,2,0)</f>
        <v>#N/A</v>
      </c>
      <c r="R860" s="3"/>
      <c r="S860" s="77" t="e">
        <f>VLOOKUP($R$1&amp;R860,定价因子!$E:$F,2,0)</f>
        <v>#N/A</v>
      </c>
      <c r="T860" s="61"/>
      <c r="U860" s="63"/>
      <c r="V860" s="63"/>
      <c r="W860" s="63"/>
      <c r="X860" s="3"/>
    </row>
    <row r="861" spans="1:24">
      <c r="A861" s="3"/>
      <c r="B861" s="3"/>
      <c r="C861" s="3"/>
      <c r="D861" s="3"/>
      <c r="E861" s="79"/>
      <c r="F861" s="3"/>
      <c r="G861" s="77" t="e">
        <f>VLOOKUP($F$1&amp;F861,定价因子!E:F,2,0)</f>
        <v>#N/A</v>
      </c>
      <c r="H861" s="3"/>
      <c r="I861" s="77" t="e">
        <f>VLOOKUP($H$1&amp;H861,定价因子!E:F,2,0)</f>
        <v>#N/A</v>
      </c>
      <c r="J861" s="3"/>
      <c r="K861" s="77" t="e">
        <f>VLOOKUP($J$1&amp;J861,定价因子!E:F,2,0)</f>
        <v>#N/A</v>
      </c>
      <c r="L861" s="3"/>
      <c r="M861" s="77" t="e">
        <f>VLOOKUP($L$1&amp;L861,定价因子!E:F,2,0)</f>
        <v>#N/A</v>
      </c>
      <c r="N861" s="3"/>
      <c r="O861" s="77" t="e">
        <f>VLOOKUP($N$1&amp;N861,定价因子!E:F,2,0)</f>
        <v>#N/A</v>
      </c>
      <c r="P861" s="3"/>
      <c r="Q861" s="55" t="e">
        <f>VLOOKUP($P$1&amp;P861,定价因子!$E:$F,2,0)</f>
        <v>#N/A</v>
      </c>
      <c r="R861" s="3"/>
      <c r="S861" s="77" t="e">
        <f>VLOOKUP($R$1&amp;R861,定价因子!$E:$F,2,0)</f>
        <v>#N/A</v>
      </c>
      <c r="T861" s="61"/>
      <c r="U861" s="63"/>
      <c r="V861" s="63"/>
      <c r="W861" s="63"/>
      <c r="X861" s="3"/>
    </row>
    <row r="862" spans="1:24">
      <c r="A862" s="3"/>
      <c r="B862" s="3"/>
      <c r="C862" s="3"/>
      <c r="D862" s="3"/>
      <c r="E862" s="79"/>
      <c r="F862" s="3"/>
      <c r="G862" s="77" t="e">
        <f>VLOOKUP($F$1&amp;F862,定价因子!E:F,2,0)</f>
        <v>#N/A</v>
      </c>
      <c r="H862" s="3"/>
      <c r="I862" s="77" t="e">
        <f>VLOOKUP($H$1&amp;H862,定价因子!E:F,2,0)</f>
        <v>#N/A</v>
      </c>
      <c r="J862" s="3"/>
      <c r="K862" s="77" t="e">
        <f>VLOOKUP($J$1&amp;J862,定价因子!E:F,2,0)</f>
        <v>#N/A</v>
      </c>
      <c r="L862" s="3"/>
      <c r="M862" s="77" t="e">
        <f>VLOOKUP($L$1&amp;L862,定价因子!E:F,2,0)</f>
        <v>#N/A</v>
      </c>
      <c r="N862" s="3"/>
      <c r="O862" s="77" t="e">
        <f>VLOOKUP($N$1&amp;N862,定价因子!E:F,2,0)</f>
        <v>#N/A</v>
      </c>
      <c r="P862" s="3"/>
      <c r="Q862" s="55" t="e">
        <f>VLOOKUP($P$1&amp;P862,定价因子!$E:$F,2,0)</f>
        <v>#N/A</v>
      </c>
      <c r="R862" s="3"/>
      <c r="S862" s="77" t="e">
        <f>VLOOKUP($R$1&amp;R862,定价因子!$E:$F,2,0)</f>
        <v>#N/A</v>
      </c>
      <c r="T862" s="61"/>
      <c r="U862" s="63"/>
      <c r="V862" s="63"/>
      <c r="W862" s="63"/>
      <c r="X862" s="3"/>
    </row>
    <row r="863" spans="1:24">
      <c r="A863" s="3"/>
      <c r="B863" s="3"/>
      <c r="C863" s="3"/>
      <c r="D863" s="3"/>
      <c r="E863" s="79"/>
      <c r="F863" s="3"/>
      <c r="G863" s="77" t="e">
        <f>VLOOKUP($F$1&amp;F863,定价因子!E:F,2,0)</f>
        <v>#N/A</v>
      </c>
      <c r="H863" s="3"/>
      <c r="I863" s="77" t="e">
        <f>VLOOKUP($H$1&amp;H863,定价因子!E:F,2,0)</f>
        <v>#N/A</v>
      </c>
      <c r="J863" s="3"/>
      <c r="K863" s="77" t="e">
        <f>VLOOKUP($J$1&amp;J863,定价因子!E:F,2,0)</f>
        <v>#N/A</v>
      </c>
      <c r="L863" s="3"/>
      <c r="M863" s="77" t="e">
        <f>VLOOKUP($L$1&amp;L863,定价因子!E:F,2,0)</f>
        <v>#N/A</v>
      </c>
      <c r="N863" s="3"/>
      <c r="O863" s="77" t="e">
        <f>VLOOKUP($N$1&amp;N863,定价因子!E:F,2,0)</f>
        <v>#N/A</v>
      </c>
      <c r="P863" s="3"/>
      <c r="Q863" s="55" t="e">
        <f>VLOOKUP($P$1&amp;P863,定价因子!$E:$F,2,0)</f>
        <v>#N/A</v>
      </c>
      <c r="R863" s="3"/>
      <c r="S863" s="77" t="e">
        <f>VLOOKUP($R$1&amp;R863,定价因子!$E:$F,2,0)</f>
        <v>#N/A</v>
      </c>
      <c r="T863" s="61"/>
      <c r="U863" s="63"/>
      <c r="V863" s="63"/>
      <c r="W863" s="63"/>
      <c r="X863" s="3"/>
    </row>
    <row r="864" spans="1:24">
      <c r="A864" s="3"/>
      <c r="B864" s="3"/>
      <c r="C864" s="3"/>
      <c r="D864" s="3"/>
      <c r="E864" s="79"/>
      <c r="F864" s="3"/>
      <c r="G864" s="77" t="e">
        <f>VLOOKUP($F$1&amp;F864,定价因子!E:F,2,0)</f>
        <v>#N/A</v>
      </c>
      <c r="H864" s="3"/>
      <c r="I864" s="77" t="e">
        <f>VLOOKUP($H$1&amp;H864,定价因子!E:F,2,0)</f>
        <v>#N/A</v>
      </c>
      <c r="J864" s="3"/>
      <c r="K864" s="77" t="e">
        <f>VLOOKUP($J$1&amp;J864,定价因子!E:F,2,0)</f>
        <v>#N/A</v>
      </c>
      <c r="L864" s="3"/>
      <c r="M864" s="77" t="e">
        <f>VLOOKUP($L$1&amp;L864,定价因子!E:F,2,0)</f>
        <v>#N/A</v>
      </c>
      <c r="N864" s="3"/>
      <c r="O864" s="77" t="e">
        <f>VLOOKUP($N$1&amp;N864,定价因子!E:F,2,0)</f>
        <v>#N/A</v>
      </c>
      <c r="P864" s="3"/>
      <c r="Q864" s="55" t="e">
        <f>VLOOKUP($P$1&amp;P864,定价因子!$E:$F,2,0)</f>
        <v>#N/A</v>
      </c>
      <c r="R864" s="3"/>
      <c r="S864" s="77" t="e">
        <f>VLOOKUP($R$1&amp;R864,定价因子!$E:$F,2,0)</f>
        <v>#N/A</v>
      </c>
      <c r="T864" s="61"/>
      <c r="U864" s="63"/>
      <c r="V864" s="63"/>
      <c r="W864" s="63"/>
      <c r="X864" s="3"/>
    </row>
    <row r="865" spans="1:24">
      <c r="A865" s="3"/>
      <c r="B865" s="3"/>
      <c r="C865" s="3"/>
      <c r="D865" s="3"/>
      <c r="E865" s="79"/>
      <c r="F865" s="3"/>
      <c r="G865" s="77" t="e">
        <f>VLOOKUP($F$1&amp;F865,定价因子!E:F,2,0)</f>
        <v>#N/A</v>
      </c>
      <c r="H865" s="3"/>
      <c r="I865" s="77" t="e">
        <f>VLOOKUP($H$1&amp;H865,定价因子!E:F,2,0)</f>
        <v>#N/A</v>
      </c>
      <c r="J865" s="3"/>
      <c r="K865" s="77" t="e">
        <f>VLOOKUP($J$1&amp;J865,定价因子!E:F,2,0)</f>
        <v>#N/A</v>
      </c>
      <c r="L865" s="3"/>
      <c r="M865" s="77" t="e">
        <f>VLOOKUP($L$1&amp;L865,定价因子!E:F,2,0)</f>
        <v>#N/A</v>
      </c>
      <c r="N865" s="3"/>
      <c r="O865" s="77" t="e">
        <f>VLOOKUP($N$1&amp;N865,定价因子!E:F,2,0)</f>
        <v>#N/A</v>
      </c>
      <c r="P865" s="3"/>
      <c r="Q865" s="55" t="e">
        <f>VLOOKUP($P$1&amp;P865,定价因子!$E:$F,2,0)</f>
        <v>#N/A</v>
      </c>
      <c r="R865" s="3"/>
      <c r="S865" s="77" t="e">
        <f>VLOOKUP($R$1&amp;R865,定价因子!$E:$F,2,0)</f>
        <v>#N/A</v>
      </c>
      <c r="T865" s="61"/>
      <c r="U865" s="63"/>
      <c r="V865" s="63"/>
      <c r="W865" s="63"/>
      <c r="X865" s="3"/>
    </row>
    <row r="866" spans="1:24">
      <c r="A866" s="3"/>
      <c r="B866" s="3"/>
      <c r="C866" s="3"/>
      <c r="D866" s="3"/>
      <c r="E866" s="79"/>
      <c r="F866" s="3"/>
      <c r="G866" s="77" t="e">
        <f>VLOOKUP($F$1&amp;F866,定价因子!E:F,2,0)</f>
        <v>#N/A</v>
      </c>
      <c r="H866" s="3"/>
      <c r="I866" s="77" t="e">
        <f>VLOOKUP($H$1&amp;H866,定价因子!E:F,2,0)</f>
        <v>#N/A</v>
      </c>
      <c r="J866" s="3"/>
      <c r="K866" s="77" t="e">
        <f>VLOOKUP($J$1&amp;J866,定价因子!E:F,2,0)</f>
        <v>#N/A</v>
      </c>
      <c r="L866" s="3"/>
      <c r="M866" s="77" t="e">
        <f>VLOOKUP($L$1&amp;L866,定价因子!E:F,2,0)</f>
        <v>#N/A</v>
      </c>
      <c r="N866" s="3"/>
      <c r="O866" s="77" t="e">
        <f>VLOOKUP($N$1&amp;N866,定价因子!E:F,2,0)</f>
        <v>#N/A</v>
      </c>
      <c r="P866" s="3"/>
      <c r="Q866" s="55" t="e">
        <f>VLOOKUP($P$1&amp;P866,定价因子!$E:$F,2,0)</f>
        <v>#N/A</v>
      </c>
      <c r="R866" s="3"/>
      <c r="S866" s="77" t="e">
        <f>VLOOKUP($R$1&amp;R866,定价因子!$E:$F,2,0)</f>
        <v>#N/A</v>
      </c>
      <c r="T866" s="61"/>
      <c r="U866" s="63"/>
      <c r="V866" s="63"/>
      <c r="W866" s="63"/>
      <c r="X866" s="3"/>
    </row>
    <row r="867" spans="1:24">
      <c r="A867" s="3"/>
      <c r="B867" s="3"/>
      <c r="C867" s="3"/>
      <c r="D867" s="3"/>
      <c r="E867" s="79"/>
      <c r="F867" s="3"/>
      <c r="G867" s="77" t="e">
        <f>VLOOKUP($F$1&amp;F867,定价因子!E:F,2,0)</f>
        <v>#N/A</v>
      </c>
      <c r="H867" s="3"/>
      <c r="I867" s="77" t="e">
        <f>VLOOKUP($H$1&amp;H867,定价因子!E:F,2,0)</f>
        <v>#N/A</v>
      </c>
      <c r="J867" s="3"/>
      <c r="K867" s="77" t="e">
        <f>VLOOKUP($J$1&amp;J867,定价因子!E:F,2,0)</f>
        <v>#N/A</v>
      </c>
      <c r="L867" s="3"/>
      <c r="M867" s="77" t="e">
        <f>VLOOKUP($L$1&amp;L867,定价因子!E:F,2,0)</f>
        <v>#N/A</v>
      </c>
      <c r="N867" s="3"/>
      <c r="O867" s="77" t="e">
        <f>VLOOKUP($N$1&amp;N867,定价因子!E:F,2,0)</f>
        <v>#N/A</v>
      </c>
      <c r="P867" s="3"/>
      <c r="Q867" s="55" t="e">
        <f>VLOOKUP($P$1&amp;P867,定价因子!$E:$F,2,0)</f>
        <v>#N/A</v>
      </c>
      <c r="R867" s="3"/>
      <c r="S867" s="77" t="e">
        <f>VLOOKUP($R$1&amp;R867,定价因子!$E:$F,2,0)</f>
        <v>#N/A</v>
      </c>
      <c r="T867" s="61"/>
      <c r="U867" s="63"/>
      <c r="V867" s="63"/>
      <c r="W867" s="63"/>
      <c r="X867" s="3"/>
    </row>
    <row r="868" spans="1:24">
      <c r="A868" s="3"/>
      <c r="B868" s="3"/>
      <c r="C868" s="3"/>
      <c r="D868" s="3"/>
      <c r="E868" s="79"/>
      <c r="F868" s="3"/>
      <c r="G868" s="77" t="e">
        <f>VLOOKUP($F$1&amp;F868,定价因子!E:F,2,0)</f>
        <v>#N/A</v>
      </c>
      <c r="H868" s="3"/>
      <c r="I868" s="77" t="e">
        <f>VLOOKUP($H$1&amp;H868,定价因子!E:F,2,0)</f>
        <v>#N/A</v>
      </c>
      <c r="J868" s="3"/>
      <c r="K868" s="77" t="e">
        <f>VLOOKUP($J$1&amp;J868,定价因子!E:F,2,0)</f>
        <v>#N/A</v>
      </c>
      <c r="L868" s="3"/>
      <c r="M868" s="77" t="e">
        <f>VLOOKUP($L$1&amp;L868,定价因子!E:F,2,0)</f>
        <v>#N/A</v>
      </c>
      <c r="N868" s="3"/>
      <c r="O868" s="77" t="e">
        <f>VLOOKUP($N$1&amp;N868,定价因子!E:F,2,0)</f>
        <v>#N/A</v>
      </c>
      <c r="P868" s="3"/>
      <c r="Q868" s="55" t="e">
        <f>VLOOKUP($P$1&amp;P868,定价因子!$E:$F,2,0)</f>
        <v>#N/A</v>
      </c>
      <c r="R868" s="3"/>
      <c r="S868" s="77" t="e">
        <f>VLOOKUP($R$1&amp;R868,定价因子!$E:$F,2,0)</f>
        <v>#N/A</v>
      </c>
      <c r="T868" s="61"/>
      <c r="U868" s="63"/>
      <c r="V868" s="63"/>
      <c r="W868" s="63"/>
      <c r="X868" s="3"/>
    </row>
    <row r="869" spans="1:24">
      <c r="A869" s="3"/>
      <c r="B869" s="3"/>
      <c r="C869" s="3"/>
      <c r="D869" s="3"/>
      <c r="E869" s="79"/>
      <c r="F869" s="3"/>
      <c r="G869" s="77" t="e">
        <f>VLOOKUP($F$1&amp;F869,定价因子!E:F,2,0)</f>
        <v>#N/A</v>
      </c>
      <c r="H869" s="3"/>
      <c r="I869" s="77" t="e">
        <f>VLOOKUP($H$1&amp;H869,定价因子!E:F,2,0)</f>
        <v>#N/A</v>
      </c>
      <c r="J869" s="3"/>
      <c r="K869" s="77" t="e">
        <f>VLOOKUP($J$1&amp;J869,定价因子!E:F,2,0)</f>
        <v>#N/A</v>
      </c>
      <c r="L869" s="3"/>
      <c r="M869" s="77" t="e">
        <f>VLOOKUP($L$1&amp;L869,定价因子!E:F,2,0)</f>
        <v>#N/A</v>
      </c>
      <c r="N869" s="3"/>
      <c r="O869" s="77" t="e">
        <f>VLOOKUP($N$1&amp;N869,定价因子!E:F,2,0)</f>
        <v>#N/A</v>
      </c>
      <c r="P869" s="3"/>
      <c r="Q869" s="55" t="e">
        <f>VLOOKUP($P$1&amp;P869,定价因子!$E:$F,2,0)</f>
        <v>#N/A</v>
      </c>
      <c r="R869" s="3"/>
      <c r="S869" s="77" t="e">
        <f>VLOOKUP($R$1&amp;R869,定价因子!$E:$F,2,0)</f>
        <v>#N/A</v>
      </c>
      <c r="T869" s="61"/>
      <c r="U869" s="63"/>
      <c r="V869" s="63"/>
      <c r="W869" s="63"/>
      <c r="X869" s="3"/>
    </row>
    <row r="870" spans="1:24">
      <c r="A870" s="3"/>
      <c r="B870" s="3"/>
      <c r="C870" s="3"/>
      <c r="D870" s="3"/>
      <c r="E870" s="79"/>
      <c r="F870" s="3"/>
      <c r="G870" s="77" t="e">
        <f>VLOOKUP($F$1&amp;F870,定价因子!E:F,2,0)</f>
        <v>#N/A</v>
      </c>
      <c r="H870" s="3"/>
      <c r="I870" s="77" t="e">
        <f>VLOOKUP($H$1&amp;H870,定价因子!E:F,2,0)</f>
        <v>#N/A</v>
      </c>
      <c r="J870" s="3"/>
      <c r="K870" s="77" t="e">
        <f>VLOOKUP($J$1&amp;J870,定价因子!E:F,2,0)</f>
        <v>#N/A</v>
      </c>
      <c r="L870" s="3"/>
      <c r="M870" s="77" t="e">
        <f>VLOOKUP($L$1&amp;L870,定价因子!E:F,2,0)</f>
        <v>#N/A</v>
      </c>
      <c r="N870" s="3"/>
      <c r="O870" s="77" t="e">
        <f>VLOOKUP($N$1&amp;N870,定价因子!E:F,2,0)</f>
        <v>#N/A</v>
      </c>
      <c r="P870" s="3"/>
      <c r="Q870" s="55" t="e">
        <f>VLOOKUP($P$1&amp;P870,定价因子!$E:$F,2,0)</f>
        <v>#N/A</v>
      </c>
      <c r="R870" s="3"/>
      <c r="S870" s="77" t="e">
        <f>VLOOKUP($R$1&amp;R870,定价因子!$E:$F,2,0)</f>
        <v>#N/A</v>
      </c>
      <c r="T870" s="61"/>
      <c r="U870" s="63"/>
      <c r="V870" s="63"/>
      <c r="W870" s="63"/>
      <c r="X870" s="3"/>
    </row>
    <row r="871" spans="1:24">
      <c r="A871" s="3"/>
      <c r="B871" s="3"/>
      <c r="C871" s="3"/>
      <c r="D871" s="3"/>
      <c r="E871" s="79"/>
      <c r="F871" s="3"/>
      <c r="G871" s="77" t="e">
        <f>VLOOKUP($F$1&amp;F871,定价因子!E:F,2,0)</f>
        <v>#N/A</v>
      </c>
      <c r="H871" s="3"/>
      <c r="I871" s="77" t="e">
        <f>VLOOKUP($H$1&amp;H871,定价因子!E:F,2,0)</f>
        <v>#N/A</v>
      </c>
      <c r="J871" s="3"/>
      <c r="K871" s="77" t="e">
        <f>VLOOKUP($J$1&amp;J871,定价因子!E:F,2,0)</f>
        <v>#N/A</v>
      </c>
      <c r="L871" s="3"/>
      <c r="M871" s="77" t="e">
        <f>VLOOKUP($L$1&amp;L871,定价因子!E:F,2,0)</f>
        <v>#N/A</v>
      </c>
      <c r="N871" s="3"/>
      <c r="O871" s="77" t="e">
        <f>VLOOKUP($N$1&amp;N871,定价因子!E:F,2,0)</f>
        <v>#N/A</v>
      </c>
      <c r="P871" s="3"/>
      <c r="Q871" s="55" t="e">
        <f>VLOOKUP($P$1&amp;P871,定价因子!$E:$F,2,0)</f>
        <v>#N/A</v>
      </c>
      <c r="R871" s="3"/>
      <c r="S871" s="77" t="e">
        <f>VLOOKUP($R$1&amp;R871,定价因子!$E:$F,2,0)</f>
        <v>#N/A</v>
      </c>
      <c r="T871" s="61"/>
      <c r="U871" s="63"/>
      <c r="V871" s="63"/>
      <c r="W871" s="63"/>
      <c r="X871" s="3"/>
    </row>
    <row r="872" spans="1:24">
      <c r="A872" s="3"/>
      <c r="B872" s="3"/>
      <c r="C872" s="3"/>
      <c r="D872" s="3"/>
      <c r="E872" s="79"/>
      <c r="F872" s="3"/>
      <c r="G872" s="77" t="e">
        <f>VLOOKUP($F$1&amp;F872,定价因子!E:F,2,0)</f>
        <v>#N/A</v>
      </c>
      <c r="H872" s="3"/>
      <c r="I872" s="77" t="e">
        <f>VLOOKUP($H$1&amp;H872,定价因子!E:F,2,0)</f>
        <v>#N/A</v>
      </c>
      <c r="J872" s="3"/>
      <c r="K872" s="77" t="e">
        <f>VLOOKUP($J$1&amp;J872,定价因子!E:F,2,0)</f>
        <v>#N/A</v>
      </c>
      <c r="L872" s="3"/>
      <c r="M872" s="77" t="e">
        <f>VLOOKUP($L$1&amp;L872,定价因子!E:F,2,0)</f>
        <v>#N/A</v>
      </c>
      <c r="N872" s="3"/>
      <c r="O872" s="77" t="e">
        <f>VLOOKUP($N$1&amp;N872,定价因子!E:F,2,0)</f>
        <v>#N/A</v>
      </c>
      <c r="P872" s="3"/>
      <c r="Q872" s="55" t="e">
        <f>VLOOKUP($P$1&amp;P872,定价因子!$E:$F,2,0)</f>
        <v>#N/A</v>
      </c>
      <c r="R872" s="3"/>
      <c r="S872" s="77" t="e">
        <f>VLOOKUP($R$1&amp;R872,定价因子!$E:$F,2,0)</f>
        <v>#N/A</v>
      </c>
      <c r="T872" s="61"/>
      <c r="U872" s="63"/>
      <c r="V872" s="63"/>
      <c r="W872" s="63"/>
      <c r="X872" s="3"/>
    </row>
    <row r="873" spans="1:24">
      <c r="A873" s="3"/>
      <c r="B873" s="3"/>
      <c r="C873" s="3"/>
      <c r="D873" s="3"/>
      <c r="E873" s="79"/>
      <c r="F873" s="3"/>
      <c r="G873" s="77" t="e">
        <f>VLOOKUP($F$1&amp;F873,定价因子!E:F,2,0)</f>
        <v>#N/A</v>
      </c>
      <c r="H873" s="3"/>
      <c r="I873" s="77" t="e">
        <f>VLOOKUP($H$1&amp;H873,定价因子!E:F,2,0)</f>
        <v>#N/A</v>
      </c>
      <c r="J873" s="3"/>
      <c r="K873" s="77" t="e">
        <f>VLOOKUP($J$1&amp;J873,定价因子!E:F,2,0)</f>
        <v>#N/A</v>
      </c>
      <c r="L873" s="3"/>
      <c r="M873" s="77" t="e">
        <f>VLOOKUP($L$1&amp;L873,定价因子!E:F,2,0)</f>
        <v>#N/A</v>
      </c>
      <c r="N873" s="3"/>
      <c r="O873" s="77" t="e">
        <f>VLOOKUP($N$1&amp;N873,定价因子!E:F,2,0)</f>
        <v>#N/A</v>
      </c>
      <c r="P873" s="3"/>
      <c r="Q873" s="55" t="e">
        <f>VLOOKUP($P$1&amp;P873,定价因子!$E:$F,2,0)</f>
        <v>#N/A</v>
      </c>
      <c r="R873" s="3"/>
      <c r="S873" s="77" t="e">
        <f>VLOOKUP($R$1&amp;R873,定价因子!$E:$F,2,0)</f>
        <v>#N/A</v>
      </c>
      <c r="T873" s="61"/>
      <c r="U873" s="63"/>
      <c r="V873" s="63"/>
      <c r="W873" s="63"/>
      <c r="X873" s="3"/>
    </row>
    <row r="874" spans="1:24">
      <c r="A874" s="3"/>
      <c r="B874" s="3"/>
      <c r="C874" s="3"/>
      <c r="D874" s="3"/>
      <c r="E874" s="79"/>
      <c r="F874" s="3"/>
      <c r="G874" s="77" t="e">
        <f>VLOOKUP($F$1&amp;F874,定价因子!E:F,2,0)</f>
        <v>#N/A</v>
      </c>
      <c r="H874" s="3"/>
      <c r="I874" s="77" t="e">
        <f>VLOOKUP($H$1&amp;H874,定价因子!E:F,2,0)</f>
        <v>#N/A</v>
      </c>
      <c r="J874" s="3"/>
      <c r="K874" s="77" t="e">
        <f>VLOOKUP($J$1&amp;J874,定价因子!E:F,2,0)</f>
        <v>#N/A</v>
      </c>
      <c r="L874" s="3"/>
      <c r="M874" s="77" t="e">
        <f>VLOOKUP($L$1&amp;L874,定价因子!E:F,2,0)</f>
        <v>#N/A</v>
      </c>
      <c r="N874" s="3"/>
      <c r="O874" s="77" t="e">
        <f>VLOOKUP($N$1&amp;N874,定价因子!E:F,2,0)</f>
        <v>#N/A</v>
      </c>
      <c r="P874" s="3"/>
      <c r="Q874" s="55" t="e">
        <f>VLOOKUP($P$1&amp;P874,定价因子!$E:$F,2,0)</f>
        <v>#N/A</v>
      </c>
      <c r="R874" s="3"/>
      <c r="S874" s="77" t="e">
        <f>VLOOKUP($R$1&amp;R874,定价因子!$E:$F,2,0)</f>
        <v>#N/A</v>
      </c>
      <c r="T874" s="61"/>
      <c r="U874" s="63"/>
      <c r="V874" s="63"/>
      <c r="W874" s="63"/>
      <c r="X874" s="3"/>
    </row>
    <row r="875" spans="1:24">
      <c r="A875" s="3"/>
      <c r="B875" s="3"/>
      <c r="C875" s="3"/>
      <c r="D875" s="3"/>
      <c r="E875" s="79"/>
      <c r="F875" s="3"/>
      <c r="G875" s="77" t="e">
        <f>VLOOKUP($F$1&amp;F875,定价因子!E:F,2,0)</f>
        <v>#N/A</v>
      </c>
      <c r="H875" s="3"/>
      <c r="I875" s="77" t="e">
        <f>VLOOKUP($H$1&amp;H875,定价因子!E:F,2,0)</f>
        <v>#N/A</v>
      </c>
      <c r="J875" s="3"/>
      <c r="K875" s="77" t="e">
        <f>VLOOKUP($J$1&amp;J875,定价因子!E:F,2,0)</f>
        <v>#N/A</v>
      </c>
      <c r="L875" s="3"/>
      <c r="M875" s="77" t="e">
        <f>VLOOKUP($L$1&amp;L875,定价因子!E:F,2,0)</f>
        <v>#N/A</v>
      </c>
      <c r="N875" s="3"/>
      <c r="O875" s="77" t="e">
        <f>VLOOKUP($N$1&amp;N875,定价因子!E:F,2,0)</f>
        <v>#N/A</v>
      </c>
      <c r="P875" s="3"/>
      <c r="Q875" s="55" t="e">
        <f>VLOOKUP($P$1&amp;P875,定价因子!$E:$F,2,0)</f>
        <v>#N/A</v>
      </c>
      <c r="R875" s="3"/>
      <c r="S875" s="77" t="e">
        <f>VLOOKUP($R$1&amp;R875,定价因子!$E:$F,2,0)</f>
        <v>#N/A</v>
      </c>
      <c r="T875" s="61"/>
      <c r="U875" s="63"/>
      <c r="V875" s="63"/>
      <c r="W875" s="63"/>
      <c r="X875" s="3"/>
    </row>
    <row r="876" spans="1:24">
      <c r="A876" s="3"/>
      <c r="B876" s="3"/>
      <c r="C876" s="3"/>
      <c r="D876" s="3"/>
      <c r="E876" s="79"/>
      <c r="F876" s="3"/>
      <c r="G876" s="77" t="e">
        <f>VLOOKUP($F$1&amp;F876,定价因子!E:F,2,0)</f>
        <v>#N/A</v>
      </c>
      <c r="H876" s="3"/>
      <c r="I876" s="77" t="e">
        <f>VLOOKUP($H$1&amp;H876,定价因子!E:F,2,0)</f>
        <v>#N/A</v>
      </c>
      <c r="J876" s="3"/>
      <c r="K876" s="77" t="e">
        <f>VLOOKUP($J$1&amp;J876,定价因子!E:F,2,0)</f>
        <v>#N/A</v>
      </c>
      <c r="L876" s="3"/>
      <c r="M876" s="77" t="e">
        <f>VLOOKUP($L$1&amp;L876,定价因子!E:F,2,0)</f>
        <v>#N/A</v>
      </c>
      <c r="N876" s="3"/>
      <c r="O876" s="77" t="e">
        <f>VLOOKUP($N$1&amp;N876,定价因子!E:F,2,0)</f>
        <v>#N/A</v>
      </c>
      <c r="P876" s="3"/>
      <c r="Q876" s="55" t="e">
        <f>VLOOKUP($P$1&amp;P876,定价因子!$E:$F,2,0)</f>
        <v>#N/A</v>
      </c>
      <c r="R876" s="3"/>
      <c r="S876" s="77" t="e">
        <f>VLOOKUP($R$1&amp;R876,定价因子!$E:$F,2,0)</f>
        <v>#N/A</v>
      </c>
      <c r="T876" s="61"/>
      <c r="U876" s="63"/>
      <c r="V876" s="63"/>
      <c r="W876" s="63"/>
      <c r="X876" s="3"/>
    </row>
    <row r="877" spans="1:24">
      <c r="A877" s="3"/>
      <c r="B877" s="3"/>
      <c r="C877" s="3"/>
      <c r="D877" s="3"/>
      <c r="E877" s="79"/>
      <c r="F877" s="3"/>
      <c r="G877" s="77" t="e">
        <f>VLOOKUP($F$1&amp;F877,定价因子!E:F,2,0)</f>
        <v>#N/A</v>
      </c>
      <c r="H877" s="3"/>
      <c r="I877" s="77" t="e">
        <f>VLOOKUP($H$1&amp;H877,定价因子!E:F,2,0)</f>
        <v>#N/A</v>
      </c>
      <c r="J877" s="3"/>
      <c r="K877" s="77" t="e">
        <f>VLOOKUP($J$1&amp;J877,定价因子!E:F,2,0)</f>
        <v>#N/A</v>
      </c>
      <c r="L877" s="3"/>
      <c r="M877" s="77" t="e">
        <f>VLOOKUP($L$1&amp;L877,定价因子!E:F,2,0)</f>
        <v>#N/A</v>
      </c>
      <c r="N877" s="3"/>
      <c r="O877" s="77" t="e">
        <f>VLOOKUP($N$1&amp;N877,定价因子!E:F,2,0)</f>
        <v>#N/A</v>
      </c>
      <c r="P877" s="3"/>
      <c r="Q877" s="55" t="e">
        <f>VLOOKUP($P$1&amp;P877,定价因子!$E:$F,2,0)</f>
        <v>#N/A</v>
      </c>
      <c r="R877" s="3"/>
      <c r="S877" s="77" t="e">
        <f>VLOOKUP($R$1&amp;R877,定价因子!$E:$F,2,0)</f>
        <v>#N/A</v>
      </c>
      <c r="T877" s="61"/>
      <c r="U877" s="63"/>
      <c r="V877" s="63"/>
      <c r="W877" s="63"/>
      <c r="X877" s="3"/>
    </row>
    <row r="878" spans="1:24">
      <c r="A878" s="3"/>
      <c r="B878" s="3"/>
      <c r="C878" s="3"/>
      <c r="D878" s="3"/>
      <c r="E878" s="79"/>
      <c r="F878" s="3"/>
      <c r="G878" s="77" t="e">
        <f>VLOOKUP($F$1&amp;F878,定价因子!E:F,2,0)</f>
        <v>#N/A</v>
      </c>
      <c r="H878" s="3"/>
      <c r="I878" s="77" t="e">
        <f>VLOOKUP($H$1&amp;H878,定价因子!E:F,2,0)</f>
        <v>#N/A</v>
      </c>
      <c r="J878" s="3"/>
      <c r="K878" s="77" t="e">
        <f>VLOOKUP($J$1&amp;J878,定价因子!E:F,2,0)</f>
        <v>#N/A</v>
      </c>
      <c r="L878" s="3"/>
      <c r="M878" s="77" t="e">
        <f>VLOOKUP($L$1&amp;L878,定价因子!E:F,2,0)</f>
        <v>#N/A</v>
      </c>
      <c r="N878" s="3"/>
      <c r="O878" s="77" t="e">
        <f>VLOOKUP($N$1&amp;N878,定价因子!E:F,2,0)</f>
        <v>#N/A</v>
      </c>
      <c r="P878" s="3"/>
      <c r="Q878" s="55" t="e">
        <f>VLOOKUP($P$1&amp;P878,定价因子!$E:$F,2,0)</f>
        <v>#N/A</v>
      </c>
      <c r="R878" s="3"/>
      <c r="S878" s="77" t="e">
        <f>VLOOKUP($R$1&amp;R878,定价因子!$E:$F,2,0)</f>
        <v>#N/A</v>
      </c>
      <c r="T878" s="61"/>
      <c r="U878" s="63"/>
      <c r="V878" s="63"/>
      <c r="W878" s="63"/>
      <c r="X878" s="3"/>
    </row>
    <row r="879" spans="1:24">
      <c r="A879" s="3"/>
      <c r="B879" s="3"/>
      <c r="C879" s="3"/>
      <c r="D879" s="3"/>
      <c r="E879" s="79"/>
      <c r="F879" s="3"/>
      <c r="G879" s="77" t="e">
        <f>VLOOKUP($F$1&amp;F879,定价因子!E:F,2,0)</f>
        <v>#N/A</v>
      </c>
      <c r="H879" s="3"/>
      <c r="I879" s="77" t="e">
        <f>VLOOKUP($H$1&amp;H879,定价因子!E:F,2,0)</f>
        <v>#N/A</v>
      </c>
      <c r="J879" s="3"/>
      <c r="K879" s="77" t="e">
        <f>VLOOKUP($J$1&amp;J879,定价因子!E:F,2,0)</f>
        <v>#N/A</v>
      </c>
      <c r="L879" s="3"/>
      <c r="M879" s="77" t="e">
        <f>VLOOKUP($L$1&amp;L879,定价因子!E:F,2,0)</f>
        <v>#N/A</v>
      </c>
      <c r="N879" s="3"/>
      <c r="O879" s="77" t="e">
        <f>VLOOKUP($N$1&amp;N879,定价因子!E:F,2,0)</f>
        <v>#N/A</v>
      </c>
      <c r="P879" s="3"/>
      <c r="Q879" s="55" t="e">
        <f>VLOOKUP($P$1&amp;P879,定价因子!$E:$F,2,0)</f>
        <v>#N/A</v>
      </c>
      <c r="R879" s="3"/>
      <c r="S879" s="77" t="e">
        <f>VLOOKUP($R$1&amp;R879,定价因子!$E:$F,2,0)</f>
        <v>#N/A</v>
      </c>
      <c r="T879" s="61"/>
      <c r="U879" s="63"/>
      <c r="V879" s="63"/>
      <c r="W879" s="63"/>
      <c r="X879" s="3"/>
    </row>
    <row r="880" spans="1:24">
      <c r="A880" s="3"/>
      <c r="B880" s="3"/>
      <c r="C880" s="3"/>
      <c r="D880" s="3"/>
      <c r="E880" s="79"/>
      <c r="F880" s="3"/>
      <c r="G880" s="77" t="e">
        <f>VLOOKUP($F$1&amp;F880,定价因子!E:F,2,0)</f>
        <v>#N/A</v>
      </c>
      <c r="H880" s="3"/>
      <c r="I880" s="77" t="e">
        <f>VLOOKUP($H$1&amp;H880,定价因子!E:F,2,0)</f>
        <v>#N/A</v>
      </c>
      <c r="J880" s="3"/>
      <c r="K880" s="77" t="e">
        <f>VLOOKUP($J$1&amp;J880,定价因子!E:F,2,0)</f>
        <v>#N/A</v>
      </c>
      <c r="L880" s="3"/>
      <c r="M880" s="77" t="e">
        <f>VLOOKUP($L$1&amp;L880,定价因子!E:F,2,0)</f>
        <v>#N/A</v>
      </c>
      <c r="N880" s="3"/>
      <c r="O880" s="77" t="e">
        <f>VLOOKUP($N$1&amp;N880,定价因子!E:F,2,0)</f>
        <v>#N/A</v>
      </c>
      <c r="P880" s="3"/>
      <c r="Q880" s="55" t="e">
        <f>VLOOKUP($P$1&amp;P880,定价因子!$E:$F,2,0)</f>
        <v>#N/A</v>
      </c>
      <c r="R880" s="3"/>
      <c r="S880" s="77" t="e">
        <f>VLOOKUP($R$1&amp;R880,定价因子!$E:$F,2,0)</f>
        <v>#N/A</v>
      </c>
      <c r="T880" s="61"/>
      <c r="U880" s="63"/>
      <c r="V880" s="63"/>
      <c r="W880" s="63"/>
      <c r="X880" s="3"/>
    </row>
    <row r="881" spans="1:24">
      <c r="A881" s="3"/>
      <c r="B881" s="3"/>
      <c r="C881" s="3"/>
      <c r="D881" s="3"/>
      <c r="E881" s="79"/>
      <c r="F881" s="3"/>
      <c r="G881" s="77" t="e">
        <f>VLOOKUP($F$1&amp;F881,定价因子!E:F,2,0)</f>
        <v>#N/A</v>
      </c>
      <c r="H881" s="3"/>
      <c r="I881" s="77" t="e">
        <f>VLOOKUP($H$1&amp;H881,定价因子!E:F,2,0)</f>
        <v>#N/A</v>
      </c>
      <c r="J881" s="3"/>
      <c r="K881" s="77" t="e">
        <f>VLOOKUP($J$1&amp;J881,定价因子!E:F,2,0)</f>
        <v>#N/A</v>
      </c>
      <c r="L881" s="3"/>
      <c r="M881" s="77" t="e">
        <f>VLOOKUP($L$1&amp;L881,定价因子!E:F,2,0)</f>
        <v>#N/A</v>
      </c>
      <c r="N881" s="3"/>
      <c r="O881" s="77" t="e">
        <f>VLOOKUP($N$1&amp;N881,定价因子!E:F,2,0)</f>
        <v>#N/A</v>
      </c>
      <c r="P881" s="3"/>
      <c r="Q881" s="55" t="e">
        <f>VLOOKUP($P$1&amp;P881,定价因子!$E:$F,2,0)</f>
        <v>#N/A</v>
      </c>
      <c r="R881" s="3"/>
      <c r="S881" s="77" t="e">
        <f>VLOOKUP($R$1&amp;R881,定价因子!$E:$F,2,0)</f>
        <v>#N/A</v>
      </c>
      <c r="T881" s="61"/>
      <c r="U881" s="63"/>
      <c r="V881" s="63"/>
      <c r="W881" s="63"/>
      <c r="X881" s="3"/>
    </row>
    <row r="882" spans="1:24">
      <c r="A882" s="3"/>
      <c r="B882" s="3"/>
      <c r="C882" s="3"/>
      <c r="D882" s="3"/>
      <c r="E882" s="79"/>
      <c r="F882" s="3"/>
      <c r="G882" s="77" t="e">
        <f>VLOOKUP($F$1&amp;F882,定价因子!E:F,2,0)</f>
        <v>#N/A</v>
      </c>
      <c r="H882" s="3"/>
      <c r="I882" s="77" t="e">
        <f>VLOOKUP($H$1&amp;H882,定价因子!E:F,2,0)</f>
        <v>#N/A</v>
      </c>
      <c r="J882" s="3"/>
      <c r="K882" s="77" t="e">
        <f>VLOOKUP($J$1&amp;J882,定价因子!E:F,2,0)</f>
        <v>#N/A</v>
      </c>
      <c r="L882" s="3"/>
      <c r="M882" s="77" t="e">
        <f>VLOOKUP($L$1&amp;L882,定价因子!E:F,2,0)</f>
        <v>#N/A</v>
      </c>
      <c r="N882" s="3"/>
      <c r="O882" s="77" t="e">
        <f>VLOOKUP($N$1&amp;N882,定价因子!E:F,2,0)</f>
        <v>#N/A</v>
      </c>
      <c r="P882" s="3"/>
      <c r="Q882" s="55" t="e">
        <f>VLOOKUP($P$1&amp;P882,定价因子!$E:$F,2,0)</f>
        <v>#N/A</v>
      </c>
      <c r="R882" s="3"/>
      <c r="S882" s="77" t="e">
        <f>VLOOKUP($R$1&amp;R882,定价因子!$E:$F,2,0)</f>
        <v>#N/A</v>
      </c>
      <c r="T882" s="61"/>
      <c r="U882" s="63"/>
      <c r="V882" s="63"/>
      <c r="W882" s="63"/>
      <c r="X882" s="3"/>
    </row>
    <row r="883" spans="1:24">
      <c r="A883" s="3"/>
      <c r="B883" s="3"/>
      <c r="C883" s="3"/>
      <c r="D883" s="3"/>
      <c r="E883" s="79"/>
      <c r="F883" s="3"/>
      <c r="G883" s="77" t="e">
        <f>VLOOKUP($F$1&amp;F883,定价因子!E:F,2,0)</f>
        <v>#N/A</v>
      </c>
      <c r="H883" s="3"/>
      <c r="I883" s="77" t="e">
        <f>VLOOKUP($H$1&amp;H883,定价因子!E:F,2,0)</f>
        <v>#N/A</v>
      </c>
      <c r="J883" s="3"/>
      <c r="K883" s="77" t="e">
        <f>VLOOKUP($J$1&amp;J883,定价因子!E:F,2,0)</f>
        <v>#N/A</v>
      </c>
      <c r="L883" s="3"/>
      <c r="M883" s="77" t="e">
        <f>VLOOKUP($L$1&amp;L883,定价因子!E:F,2,0)</f>
        <v>#N/A</v>
      </c>
      <c r="N883" s="3"/>
      <c r="O883" s="77" t="e">
        <f>VLOOKUP($N$1&amp;N883,定价因子!E:F,2,0)</f>
        <v>#N/A</v>
      </c>
      <c r="P883" s="3"/>
      <c r="Q883" s="55" t="e">
        <f>VLOOKUP($P$1&amp;P883,定价因子!$E:$F,2,0)</f>
        <v>#N/A</v>
      </c>
      <c r="R883" s="3"/>
      <c r="S883" s="77" t="e">
        <f>VLOOKUP($R$1&amp;R883,定价因子!$E:$F,2,0)</f>
        <v>#N/A</v>
      </c>
      <c r="T883" s="61"/>
      <c r="U883" s="63"/>
      <c r="V883" s="63"/>
      <c r="W883" s="63"/>
      <c r="X883" s="3"/>
    </row>
    <row r="884" spans="1:24">
      <c r="A884" s="3"/>
      <c r="B884" s="3"/>
      <c r="C884" s="3"/>
      <c r="D884" s="3"/>
      <c r="E884" s="79"/>
      <c r="F884" s="3"/>
      <c r="G884" s="77" t="e">
        <f>VLOOKUP($F$1&amp;F884,定价因子!E:F,2,0)</f>
        <v>#N/A</v>
      </c>
      <c r="H884" s="3"/>
      <c r="I884" s="77" t="e">
        <f>VLOOKUP($H$1&amp;H884,定价因子!E:F,2,0)</f>
        <v>#N/A</v>
      </c>
      <c r="J884" s="3"/>
      <c r="K884" s="77" t="e">
        <f>VLOOKUP($J$1&amp;J884,定价因子!E:F,2,0)</f>
        <v>#N/A</v>
      </c>
      <c r="L884" s="3"/>
      <c r="M884" s="77" t="e">
        <f>VLOOKUP($L$1&amp;L884,定价因子!E:F,2,0)</f>
        <v>#N/A</v>
      </c>
      <c r="N884" s="3"/>
      <c r="O884" s="77" t="e">
        <f>VLOOKUP($N$1&amp;N884,定价因子!E:F,2,0)</f>
        <v>#N/A</v>
      </c>
      <c r="P884" s="3"/>
      <c r="Q884" s="55" t="e">
        <f>VLOOKUP($P$1&amp;P884,定价因子!$E:$F,2,0)</f>
        <v>#N/A</v>
      </c>
      <c r="R884" s="3"/>
      <c r="S884" s="77" t="e">
        <f>VLOOKUP($R$1&amp;R884,定价因子!$E:$F,2,0)</f>
        <v>#N/A</v>
      </c>
      <c r="T884" s="61"/>
      <c r="U884" s="63"/>
      <c r="V884" s="63"/>
      <c r="W884" s="63"/>
      <c r="X884" s="3"/>
    </row>
    <row r="885" spans="1:24">
      <c r="A885" s="3"/>
      <c r="B885" s="3"/>
      <c r="C885" s="3"/>
      <c r="D885" s="3"/>
      <c r="E885" s="79"/>
      <c r="F885" s="3"/>
      <c r="G885" s="77" t="e">
        <f>VLOOKUP($F$1&amp;F885,定价因子!E:F,2,0)</f>
        <v>#N/A</v>
      </c>
      <c r="H885" s="3"/>
      <c r="I885" s="77" t="e">
        <f>VLOOKUP($H$1&amp;H885,定价因子!E:F,2,0)</f>
        <v>#N/A</v>
      </c>
      <c r="J885" s="3"/>
      <c r="K885" s="77" t="e">
        <f>VLOOKUP($J$1&amp;J885,定价因子!E:F,2,0)</f>
        <v>#N/A</v>
      </c>
      <c r="L885" s="3"/>
      <c r="M885" s="77" t="e">
        <f>VLOOKUP($L$1&amp;L885,定价因子!E:F,2,0)</f>
        <v>#N/A</v>
      </c>
      <c r="N885" s="3"/>
      <c r="O885" s="77" t="e">
        <f>VLOOKUP($N$1&amp;N885,定价因子!E:F,2,0)</f>
        <v>#N/A</v>
      </c>
      <c r="P885" s="3"/>
      <c r="Q885" s="55" t="e">
        <f>VLOOKUP($P$1&amp;P885,定价因子!$E:$F,2,0)</f>
        <v>#N/A</v>
      </c>
      <c r="R885" s="3"/>
      <c r="S885" s="77" t="e">
        <f>VLOOKUP($R$1&amp;R885,定价因子!$E:$F,2,0)</f>
        <v>#N/A</v>
      </c>
      <c r="T885" s="61"/>
      <c r="U885" s="63"/>
      <c r="V885" s="63"/>
      <c r="W885" s="63"/>
      <c r="X885" s="3"/>
    </row>
    <row r="886" spans="1:24">
      <c r="A886" s="3"/>
      <c r="B886" s="3"/>
      <c r="C886" s="3"/>
      <c r="D886" s="3"/>
      <c r="E886" s="79"/>
      <c r="F886" s="3"/>
      <c r="G886" s="77" t="e">
        <f>VLOOKUP($F$1&amp;F886,定价因子!E:F,2,0)</f>
        <v>#N/A</v>
      </c>
      <c r="H886" s="3"/>
      <c r="I886" s="77" t="e">
        <f>VLOOKUP($H$1&amp;H886,定价因子!E:F,2,0)</f>
        <v>#N/A</v>
      </c>
      <c r="J886" s="3"/>
      <c r="K886" s="77" t="e">
        <f>VLOOKUP($J$1&amp;J886,定价因子!E:F,2,0)</f>
        <v>#N/A</v>
      </c>
      <c r="L886" s="3"/>
      <c r="M886" s="77" t="e">
        <f>VLOOKUP($L$1&amp;L886,定价因子!E:F,2,0)</f>
        <v>#N/A</v>
      </c>
      <c r="N886" s="3"/>
      <c r="O886" s="77" t="e">
        <f>VLOOKUP($N$1&amp;N886,定价因子!E:F,2,0)</f>
        <v>#N/A</v>
      </c>
      <c r="P886" s="3"/>
      <c r="Q886" s="55" t="e">
        <f>VLOOKUP($P$1&amp;P886,定价因子!$E:$F,2,0)</f>
        <v>#N/A</v>
      </c>
      <c r="R886" s="3"/>
      <c r="S886" s="77" t="e">
        <f>VLOOKUP($R$1&amp;R886,定价因子!$E:$F,2,0)</f>
        <v>#N/A</v>
      </c>
      <c r="T886" s="61"/>
      <c r="U886" s="63"/>
      <c r="V886" s="63"/>
      <c r="W886" s="63"/>
      <c r="X886" s="3"/>
    </row>
    <row r="887" spans="1:24">
      <c r="A887" s="3"/>
      <c r="B887" s="3"/>
      <c r="C887" s="3"/>
      <c r="D887" s="3"/>
      <c r="E887" s="79"/>
      <c r="F887" s="3"/>
      <c r="G887" s="77" t="e">
        <f>VLOOKUP($F$1&amp;F887,定价因子!E:F,2,0)</f>
        <v>#N/A</v>
      </c>
      <c r="H887" s="3"/>
      <c r="I887" s="77" t="e">
        <f>VLOOKUP($H$1&amp;H887,定价因子!E:F,2,0)</f>
        <v>#N/A</v>
      </c>
      <c r="J887" s="3"/>
      <c r="K887" s="77" t="e">
        <f>VLOOKUP($J$1&amp;J887,定价因子!E:F,2,0)</f>
        <v>#N/A</v>
      </c>
      <c r="L887" s="3"/>
      <c r="M887" s="77" t="e">
        <f>VLOOKUP($L$1&amp;L887,定价因子!E:F,2,0)</f>
        <v>#N/A</v>
      </c>
      <c r="N887" s="3"/>
      <c r="O887" s="77" t="e">
        <f>VLOOKUP($N$1&amp;N887,定价因子!E:F,2,0)</f>
        <v>#N/A</v>
      </c>
      <c r="P887" s="3"/>
      <c r="Q887" s="55" t="e">
        <f>VLOOKUP($P$1&amp;P887,定价因子!$E:$F,2,0)</f>
        <v>#N/A</v>
      </c>
      <c r="R887" s="3"/>
      <c r="S887" s="77" t="e">
        <f>VLOOKUP($R$1&amp;R887,定价因子!$E:$F,2,0)</f>
        <v>#N/A</v>
      </c>
      <c r="T887" s="61"/>
      <c r="U887" s="63"/>
      <c r="V887" s="63"/>
      <c r="W887" s="63"/>
      <c r="X887" s="3"/>
    </row>
    <row r="888" spans="1:24">
      <c r="A888" s="3"/>
      <c r="B888" s="3"/>
      <c r="C888" s="3"/>
      <c r="D888" s="3"/>
      <c r="E888" s="79"/>
      <c r="F888" s="3"/>
      <c r="G888" s="77" t="e">
        <f>VLOOKUP($F$1&amp;F888,定价因子!E:F,2,0)</f>
        <v>#N/A</v>
      </c>
      <c r="H888" s="3"/>
      <c r="I888" s="77" t="e">
        <f>VLOOKUP($H$1&amp;H888,定价因子!E:F,2,0)</f>
        <v>#N/A</v>
      </c>
      <c r="J888" s="3"/>
      <c r="K888" s="77" t="e">
        <f>VLOOKUP($J$1&amp;J888,定价因子!E:F,2,0)</f>
        <v>#N/A</v>
      </c>
      <c r="L888" s="3"/>
      <c r="M888" s="77" t="e">
        <f>VLOOKUP($L$1&amp;L888,定价因子!E:F,2,0)</f>
        <v>#N/A</v>
      </c>
      <c r="N888" s="3"/>
      <c r="O888" s="77" t="e">
        <f>VLOOKUP($N$1&amp;N888,定价因子!E:F,2,0)</f>
        <v>#N/A</v>
      </c>
      <c r="P888" s="3"/>
      <c r="Q888" s="55" t="e">
        <f>VLOOKUP($P$1&amp;P888,定价因子!$E:$F,2,0)</f>
        <v>#N/A</v>
      </c>
      <c r="R888" s="3"/>
      <c r="S888" s="77" t="e">
        <f>VLOOKUP($R$1&amp;R888,定价因子!$E:$F,2,0)</f>
        <v>#N/A</v>
      </c>
      <c r="T888" s="61"/>
      <c r="U888" s="63"/>
      <c r="V888" s="63"/>
      <c r="W888" s="63"/>
      <c r="X888" s="3"/>
    </row>
    <row r="889" spans="1:24">
      <c r="A889" s="3"/>
      <c r="B889" s="3"/>
      <c r="C889" s="3"/>
      <c r="D889" s="3"/>
      <c r="E889" s="79"/>
      <c r="F889" s="3"/>
      <c r="G889" s="77" t="e">
        <f>VLOOKUP($F$1&amp;F889,定价因子!E:F,2,0)</f>
        <v>#N/A</v>
      </c>
      <c r="H889" s="3"/>
      <c r="I889" s="77" t="e">
        <f>VLOOKUP($H$1&amp;H889,定价因子!E:F,2,0)</f>
        <v>#N/A</v>
      </c>
      <c r="J889" s="3"/>
      <c r="K889" s="77" t="e">
        <f>VLOOKUP($J$1&amp;J889,定价因子!E:F,2,0)</f>
        <v>#N/A</v>
      </c>
      <c r="L889" s="3"/>
      <c r="M889" s="77" t="e">
        <f>VLOOKUP($L$1&amp;L889,定价因子!E:F,2,0)</f>
        <v>#N/A</v>
      </c>
      <c r="N889" s="3"/>
      <c r="O889" s="77" t="e">
        <f>VLOOKUP($N$1&amp;N889,定价因子!E:F,2,0)</f>
        <v>#N/A</v>
      </c>
      <c r="P889" s="3"/>
      <c r="Q889" s="55" t="e">
        <f>VLOOKUP($P$1&amp;P889,定价因子!$E:$F,2,0)</f>
        <v>#N/A</v>
      </c>
      <c r="R889" s="3"/>
      <c r="S889" s="77" t="e">
        <f>VLOOKUP($R$1&amp;R889,定价因子!$E:$F,2,0)</f>
        <v>#N/A</v>
      </c>
      <c r="T889" s="61"/>
      <c r="U889" s="63"/>
      <c r="V889" s="63"/>
      <c r="W889" s="63"/>
      <c r="X889" s="3"/>
    </row>
    <row r="890" spans="1:24">
      <c r="A890" s="3"/>
      <c r="B890" s="3"/>
      <c r="C890" s="3"/>
      <c r="D890" s="3"/>
      <c r="E890" s="79"/>
      <c r="F890" s="3"/>
      <c r="G890" s="77" t="e">
        <f>VLOOKUP($F$1&amp;F890,定价因子!E:F,2,0)</f>
        <v>#N/A</v>
      </c>
      <c r="H890" s="3"/>
      <c r="I890" s="77" t="e">
        <f>VLOOKUP($H$1&amp;H890,定价因子!E:F,2,0)</f>
        <v>#N/A</v>
      </c>
      <c r="J890" s="3"/>
      <c r="K890" s="77" t="e">
        <f>VLOOKUP($J$1&amp;J890,定价因子!E:F,2,0)</f>
        <v>#N/A</v>
      </c>
      <c r="L890" s="3"/>
      <c r="M890" s="77" t="e">
        <f>VLOOKUP($L$1&amp;L890,定价因子!E:F,2,0)</f>
        <v>#N/A</v>
      </c>
      <c r="N890" s="3"/>
      <c r="O890" s="77" t="e">
        <f>VLOOKUP($N$1&amp;N890,定价因子!E:F,2,0)</f>
        <v>#N/A</v>
      </c>
      <c r="P890" s="3"/>
      <c r="Q890" s="55" t="e">
        <f>VLOOKUP($P$1&amp;P890,定价因子!$E:$F,2,0)</f>
        <v>#N/A</v>
      </c>
      <c r="R890" s="3"/>
      <c r="S890" s="77" t="e">
        <f>VLOOKUP($R$1&amp;R890,定价因子!$E:$F,2,0)</f>
        <v>#N/A</v>
      </c>
      <c r="T890" s="61"/>
      <c r="U890" s="63"/>
      <c r="V890" s="63"/>
      <c r="W890" s="63"/>
      <c r="X890" s="3"/>
    </row>
    <row r="891" spans="1:24">
      <c r="A891" s="3"/>
      <c r="B891" s="3"/>
      <c r="C891" s="3"/>
      <c r="D891" s="3"/>
      <c r="E891" s="79"/>
      <c r="F891" s="3"/>
      <c r="G891" s="77" t="e">
        <f>VLOOKUP($F$1&amp;F891,定价因子!E:F,2,0)</f>
        <v>#N/A</v>
      </c>
      <c r="H891" s="3"/>
      <c r="I891" s="77" t="e">
        <f>VLOOKUP($H$1&amp;H891,定价因子!E:F,2,0)</f>
        <v>#N/A</v>
      </c>
      <c r="J891" s="3"/>
      <c r="K891" s="77" t="e">
        <f>VLOOKUP($J$1&amp;J891,定价因子!E:F,2,0)</f>
        <v>#N/A</v>
      </c>
      <c r="L891" s="3"/>
      <c r="M891" s="77" t="e">
        <f>VLOOKUP($L$1&amp;L891,定价因子!E:F,2,0)</f>
        <v>#N/A</v>
      </c>
      <c r="N891" s="3"/>
      <c r="O891" s="77" t="e">
        <f>VLOOKUP($N$1&amp;N891,定价因子!E:F,2,0)</f>
        <v>#N/A</v>
      </c>
      <c r="P891" s="3"/>
      <c r="Q891" s="55" t="e">
        <f>VLOOKUP($P$1&amp;P891,定价因子!$E:$F,2,0)</f>
        <v>#N/A</v>
      </c>
      <c r="R891" s="3"/>
      <c r="S891" s="77" t="e">
        <f>VLOOKUP($R$1&amp;R891,定价因子!$E:$F,2,0)</f>
        <v>#N/A</v>
      </c>
      <c r="T891" s="61"/>
      <c r="U891" s="63"/>
      <c r="V891" s="63"/>
      <c r="W891" s="63"/>
      <c r="X891" s="3"/>
    </row>
    <row r="892" spans="1:24">
      <c r="A892" s="3"/>
      <c r="B892" s="3"/>
      <c r="C892" s="3"/>
      <c r="D892" s="3"/>
      <c r="E892" s="79"/>
      <c r="F892" s="3"/>
      <c r="G892" s="77" t="e">
        <f>VLOOKUP($F$1&amp;F892,定价因子!E:F,2,0)</f>
        <v>#N/A</v>
      </c>
      <c r="H892" s="3"/>
      <c r="I892" s="77" t="e">
        <f>VLOOKUP($H$1&amp;H892,定价因子!E:F,2,0)</f>
        <v>#N/A</v>
      </c>
      <c r="J892" s="3"/>
      <c r="K892" s="77" t="e">
        <f>VLOOKUP($J$1&amp;J892,定价因子!E:F,2,0)</f>
        <v>#N/A</v>
      </c>
      <c r="L892" s="3"/>
      <c r="M892" s="77" t="e">
        <f>VLOOKUP($L$1&amp;L892,定价因子!E:F,2,0)</f>
        <v>#N/A</v>
      </c>
      <c r="N892" s="3"/>
      <c r="O892" s="77" t="e">
        <f>VLOOKUP($N$1&amp;N892,定价因子!E:F,2,0)</f>
        <v>#N/A</v>
      </c>
      <c r="P892" s="3"/>
      <c r="Q892" s="55" t="e">
        <f>VLOOKUP($P$1&amp;P892,定价因子!$E:$F,2,0)</f>
        <v>#N/A</v>
      </c>
      <c r="R892" s="3"/>
      <c r="S892" s="77" t="e">
        <f>VLOOKUP($R$1&amp;R892,定价因子!$E:$F,2,0)</f>
        <v>#N/A</v>
      </c>
      <c r="T892" s="61"/>
      <c r="U892" s="63"/>
      <c r="V892" s="63"/>
      <c r="W892" s="63"/>
      <c r="X892" s="3"/>
    </row>
    <row r="893" spans="1:24">
      <c r="A893" s="3"/>
      <c r="B893" s="3"/>
      <c r="C893" s="3"/>
      <c r="D893" s="3"/>
      <c r="E893" s="79"/>
      <c r="F893" s="3"/>
      <c r="G893" s="77" t="e">
        <f>VLOOKUP($F$1&amp;F893,定价因子!E:F,2,0)</f>
        <v>#N/A</v>
      </c>
      <c r="H893" s="3"/>
      <c r="I893" s="77" t="e">
        <f>VLOOKUP($H$1&amp;H893,定价因子!E:F,2,0)</f>
        <v>#N/A</v>
      </c>
      <c r="J893" s="3"/>
      <c r="K893" s="77" t="e">
        <f>VLOOKUP($J$1&amp;J893,定价因子!E:F,2,0)</f>
        <v>#N/A</v>
      </c>
      <c r="L893" s="3"/>
      <c r="M893" s="77" t="e">
        <f>VLOOKUP($L$1&amp;L893,定价因子!E:F,2,0)</f>
        <v>#N/A</v>
      </c>
      <c r="N893" s="3"/>
      <c r="O893" s="77" t="e">
        <f>VLOOKUP($N$1&amp;N893,定价因子!E:F,2,0)</f>
        <v>#N/A</v>
      </c>
      <c r="P893" s="3"/>
      <c r="Q893" s="55" t="e">
        <f>VLOOKUP($P$1&amp;P893,定价因子!$E:$F,2,0)</f>
        <v>#N/A</v>
      </c>
      <c r="R893" s="3"/>
      <c r="S893" s="77" t="e">
        <f>VLOOKUP($R$1&amp;R893,定价因子!$E:$F,2,0)</f>
        <v>#N/A</v>
      </c>
      <c r="T893" s="61"/>
      <c r="U893" s="63"/>
      <c r="V893" s="63"/>
      <c r="W893" s="63"/>
      <c r="X893" s="3"/>
    </row>
    <row r="894" spans="1:24">
      <c r="A894" s="3"/>
      <c r="B894" s="3"/>
      <c r="C894" s="3"/>
      <c r="D894" s="3"/>
      <c r="E894" s="79"/>
      <c r="F894" s="3"/>
      <c r="G894" s="77" t="e">
        <f>VLOOKUP($F$1&amp;F894,定价因子!E:F,2,0)</f>
        <v>#N/A</v>
      </c>
      <c r="H894" s="3"/>
      <c r="I894" s="77" t="e">
        <f>VLOOKUP($H$1&amp;H894,定价因子!E:F,2,0)</f>
        <v>#N/A</v>
      </c>
      <c r="J894" s="3"/>
      <c r="K894" s="77" t="e">
        <f>VLOOKUP($J$1&amp;J894,定价因子!E:F,2,0)</f>
        <v>#N/A</v>
      </c>
      <c r="L894" s="3"/>
      <c r="M894" s="77" t="e">
        <f>VLOOKUP($L$1&amp;L894,定价因子!E:F,2,0)</f>
        <v>#N/A</v>
      </c>
      <c r="N894" s="3"/>
      <c r="O894" s="77" t="e">
        <f>VLOOKUP($N$1&amp;N894,定价因子!E:F,2,0)</f>
        <v>#N/A</v>
      </c>
      <c r="P894" s="3"/>
      <c r="Q894" s="55" t="e">
        <f>VLOOKUP($P$1&amp;P894,定价因子!$E:$F,2,0)</f>
        <v>#N/A</v>
      </c>
      <c r="R894" s="3"/>
      <c r="S894" s="77" t="e">
        <f>VLOOKUP($R$1&amp;R894,定价因子!$E:$F,2,0)</f>
        <v>#N/A</v>
      </c>
      <c r="T894" s="61"/>
      <c r="U894" s="63"/>
      <c r="V894" s="63"/>
      <c r="W894" s="63"/>
      <c r="X894" s="3"/>
    </row>
    <row r="895" spans="1:24">
      <c r="A895" s="3"/>
      <c r="B895" s="3"/>
      <c r="C895" s="3"/>
      <c r="D895" s="3"/>
      <c r="E895" s="79"/>
      <c r="F895" s="3"/>
      <c r="G895" s="77" t="e">
        <f>VLOOKUP($F$1&amp;F895,定价因子!E:F,2,0)</f>
        <v>#N/A</v>
      </c>
      <c r="H895" s="3"/>
      <c r="I895" s="77" t="e">
        <f>VLOOKUP($H$1&amp;H895,定价因子!E:F,2,0)</f>
        <v>#N/A</v>
      </c>
      <c r="J895" s="3"/>
      <c r="K895" s="77" t="e">
        <f>VLOOKUP($J$1&amp;J895,定价因子!E:F,2,0)</f>
        <v>#N/A</v>
      </c>
      <c r="L895" s="3"/>
      <c r="M895" s="77" t="e">
        <f>VLOOKUP($L$1&amp;L895,定价因子!E:F,2,0)</f>
        <v>#N/A</v>
      </c>
      <c r="N895" s="3"/>
      <c r="O895" s="77" t="e">
        <f>VLOOKUP($N$1&amp;N895,定价因子!E:F,2,0)</f>
        <v>#N/A</v>
      </c>
      <c r="P895" s="3"/>
      <c r="Q895" s="55" t="e">
        <f>VLOOKUP($P$1&amp;P895,定价因子!$E:$F,2,0)</f>
        <v>#N/A</v>
      </c>
      <c r="R895" s="3"/>
      <c r="S895" s="77" t="e">
        <f>VLOOKUP($R$1&amp;R895,定价因子!$E:$F,2,0)</f>
        <v>#N/A</v>
      </c>
      <c r="T895" s="61"/>
      <c r="U895" s="63"/>
      <c r="V895" s="63"/>
      <c r="W895" s="63"/>
      <c r="X895" s="3"/>
    </row>
    <row r="896" spans="1:24">
      <c r="A896" s="3"/>
      <c r="B896" s="3"/>
      <c r="C896" s="3"/>
      <c r="D896" s="3"/>
      <c r="E896" s="79"/>
      <c r="F896" s="3"/>
      <c r="G896" s="77" t="e">
        <f>VLOOKUP($F$1&amp;F896,定价因子!E:F,2,0)</f>
        <v>#N/A</v>
      </c>
      <c r="H896" s="3"/>
      <c r="I896" s="77" t="e">
        <f>VLOOKUP($H$1&amp;H896,定价因子!E:F,2,0)</f>
        <v>#N/A</v>
      </c>
      <c r="J896" s="3"/>
      <c r="K896" s="77" t="e">
        <f>VLOOKUP($J$1&amp;J896,定价因子!E:F,2,0)</f>
        <v>#N/A</v>
      </c>
      <c r="L896" s="3"/>
      <c r="M896" s="77" t="e">
        <f>VLOOKUP($L$1&amp;L896,定价因子!E:F,2,0)</f>
        <v>#N/A</v>
      </c>
      <c r="N896" s="3"/>
      <c r="O896" s="77" t="e">
        <f>VLOOKUP($N$1&amp;N896,定价因子!E:F,2,0)</f>
        <v>#N/A</v>
      </c>
      <c r="P896" s="3"/>
      <c r="Q896" s="55" t="e">
        <f>VLOOKUP($P$1&amp;P896,定价因子!$E:$F,2,0)</f>
        <v>#N/A</v>
      </c>
      <c r="R896" s="3"/>
      <c r="S896" s="77" t="e">
        <f>VLOOKUP($R$1&amp;R896,定价因子!$E:$F,2,0)</f>
        <v>#N/A</v>
      </c>
      <c r="T896" s="61"/>
      <c r="U896" s="63"/>
      <c r="V896" s="63"/>
      <c r="W896" s="63"/>
      <c r="X896" s="3"/>
    </row>
    <row r="897" spans="1:24">
      <c r="A897" s="3"/>
      <c r="B897" s="3"/>
      <c r="C897" s="3"/>
      <c r="D897" s="3"/>
      <c r="E897" s="79"/>
      <c r="F897" s="3"/>
      <c r="G897" s="77" t="e">
        <f>VLOOKUP($F$1&amp;F897,定价因子!E:F,2,0)</f>
        <v>#N/A</v>
      </c>
      <c r="H897" s="3"/>
      <c r="I897" s="77" t="e">
        <f>VLOOKUP($H$1&amp;H897,定价因子!E:F,2,0)</f>
        <v>#N/A</v>
      </c>
      <c r="J897" s="3"/>
      <c r="K897" s="77" t="e">
        <f>VLOOKUP($J$1&amp;J897,定价因子!E:F,2,0)</f>
        <v>#N/A</v>
      </c>
      <c r="L897" s="3"/>
      <c r="M897" s="77" t="e">
        <f>VLOOKUP($L$1&amp;L897,定价因子!E:F,2,0)</f>
        <v>#N/A</v>
      </c>
      <c r="N897" s="3"/>
      <c r="O897" s="77" t="e">
        <f>VLOOKUP($N$1&amp;N897,定价因子!E:F,2,0)</f>
        <v>#N/A</v>
      </c>
      <c r="P897" s="3"/>
      <c r="Q897" s="55" t="e">
        <f>VLOOKUP($P$1&amp;P897,定价因子!$E:$F,2,0)</f>
        <v>#N/A</v>
      </c>
      <c r="R897" s="3"/>
      <c r="S897" s="77" t="e">
        <f>VLOOKUP($R$1&amp;R897,定价因子!$E:$F,2,0)</f>
        <v>#N/A</v>
      </c>
      <c r="T897" s="61"/>
      <c r="U897" s="63"/>
      <c r="V897" s="63"/>
      <c r="W897" s="63"/>
      <c r="X897" s="3"/>
    </row>
    <row r="898" spans="1:24">
      <c r="A898" s="3"/>
      <c r="B898" s="3"/>
      <c r="C898" s="3"/>
      <c r="D898" s="3"/>
      <c r="E898" s="79"/>
      <c r="F898" s="3"/>
      <c r="G898" s="77" t="e">
        <f>VLOOKUP($F$1&amp;F898,定价因子!E:F,2,0)</f>
        <v>#N/A</v>
      </c>
      <c r="H898" s="3"/>
      <c r="I898" s="77" t="e">
        <f>VLOOKUP($H$1&amp;H898,定价因子!E:F,2,0)</f>
        <v>#N/A</v>
      </c>
      <c r="J898" s="3"/>
      <c r="K898" s="77" t="e">
        <f>VLOOKUP($J$1&amp;J898,定价因子!E:F,2,0)</f>
        <v>#N/A</v>
      </c>
      <c r="L898" s="3"/>
      <c r="M898" s="77" t="e">
        <f>VLOOKUP($L$1&amp;L898,定价因子!E:F,2,0)</f>
        <v>#N/A</v>
      </c>
      <c r="N898" s="3"/>
      <c r="O898" s="77" t="e">
        <f>VLOOKUP($N$1&amp;N898,定价因子!E:F,2,0)</f>
        <v>#N/A</v>
      </c>
      <c r="P898" s="3"/>
      <c r="Q898" s="55" t="e">
        <f>VLOOKUP($P$1&amp;P898,定价因子!$E:$F,2,0)</f>
        <v>#N/A</v>
      </c>
      <c r="R898" s="3"/>
      <c r="S898" s="77" t="e">
        <f>VLOOKUP($R$1&amp;R898,定价因子!$E:$F,2,0)</f>
        <v>#N/A</v>
      </c>
      <c r="T898" s="61"/>
      <c r="U898" s="63"/>
      <c r="V898" s="63"/>
      <c r="W898" s="63"/>
      <c r="X898" s="3"/>
    </row>
    <row r="899" spans="1:24">
      <c r="A899" s="3"/>
      <c r="B899" s="3"/>
      <c r="C899" s="3"/>
      <c r="D899" s="3"/>
      <c r="E899" s="79"/>
      <c r="F899" s="3"/>
      <c r="G899" s="77" t="e">
        <f>VLOOKUP($F$1&amp;F899,定价因子!E:F,2,0)</f>
        <v>#N/A</v>
      </c>
      <c r="H899" s="3"/>
      <c r="I899" s="77" t="e">
        <f>VLOOKUP($H$1&amp;H899,定价因子!E:F,2,0)</f>
        <v>#N/A</v>
      </c>
      <c r="J899" s="3"/>
      <c r="K899" s="77" t="e">
        <f>VLOOKUP($J$1&amp;J899,定价因子!E:F,2,0)</f>
        <v>#N/A</v>
      </c>
      <c r="L899" s="3"/>
      <c r="M899" s="77" t="e">
        <f>VLOOKUP($L$1&amp;L899,定价因子!E:F,2,0)</f>
        <v>#N/A</v>
      </c>
      <c r="N899" s="3"/>
      <c r="O899" s="77" t="e">
        <f>VLOOKUP($N$1&amp;N899,定价因子!E:F,2,0)</f>
        <v>#N/A</v>
      </c>
      <c r="P899" s="3"/>
      <c r="Q899" s="55" t="e">
        <f>VLOOKUP($P$1&amp;P899,定价因子!$E:$F,2,0)</f>
        <v>#N/A</v>
      </c>
      <c r="R899" s="3"/>
      <c r="S899" s="77" t="e">
        <f>VLOOKUP($R$1&amp;R899,定价因子!$E:$F,2,0)</f>
        <v>#N/A</v>
      </c>
      <c r="T899" s="61"/>
      <c r="U899" s="63"/>
      <c r="V899" s="63"/>
      <c r="W899" s="63"/>
      <c r="X899" s="3"/>
    </row>
    <row r="900" spans="1:24">
      <c r="A900" s="3"/>
      <c r="B900" s="3"/>
      <c r="C900" s="3"/>
      <c r="D900" s="3"/>
      <c r="E900" s="79"/>
      <c r="F900" s="3"/>
      <c r="G900" s="77" t="e">
        <f>VLOOKUP($F$1&amp;F900,定价因子!E:F,2,0)</f>
        <v>#N/A</v>
      </c>
      <c r="H900" s="3"/>
      <c r="I900" s="77" t="e">
        <f>VLOOKUP($H$1&amp;H900,定价因子!E:F,2,0)</f>
        <v>#N/A</v>
      </c>
      <c r="J900" s="3"/>
      <c r="K900" s="77" t="e">
        <f>VLOOKUP($J$1&amp;J900,定价因子!E:F,2,0)</f>
        <v>#N/A</v>
      </c>
      <c r="L900" s="3"/>
      <c r="M900" s="77" t="e">
        <f>VLOOKUP($L$1&amp;L900,定价因子!E:F,2,0)</f>
        <v>#N/A</v>
      </c>
      <c r="N900" s="3"/>
      <c r="O900" s="77" t="e">
        <f>VLOOKUP($N$1&amp;N900,定价因子!E:F,2,0)</f>
        <v>#N/A</v>
      </c>
      <c r="P900" s="3"/>
      <c r="Q900" s="55" t="e">
        <f>VLOOKUP($P$1&amp;P900,定价因子!$E:$F,2,0)</f>
        <v>#N/A</v>
      </c>
      <c r="R900" s="3"/>
      <c r="S900" s="77" t="e">
        <f>VLOOKUP($R$1&amp;R900,定价因子!$E:$F,2,0)</f>
        <v>#N/A</v>
      </c>
      <c r="T900" s="61"/>
      <c r="U900" s="63"/>
      <c r="V900" s="63"/>
      <c r="W900" s="63"/>
      <c r="X900" s="3"/>
    </row>
    <row r="901" spans="1:24">
      <c r="A901" s="3"/>
      <c r="B901" s="3"/>
      <c r="C901" s="3"/>
      <c r="D901" s="3"/>
      <c r="E901" s="79"/>
      <c r="F901" s="3"/>
      <c r="G901" s="77" t="e">
        <f>VLOOKUP($F$1&amp;F901,定价因子!E:F,2,0)</f>
        <v>#N/A</v>
      </c>
      <c r="H901" s="3"/>
      <c r="I901" s="77" t="e">
        <f>VLOOKUP($H$1&amp;H901,定价因子!E:F,2,0)</f>
        <v>#N/A</v>
      </c>
      <c r="J901" s="3"/>
      <c r="K901" s="77" t="e">
        <f>VLOOKUP($J$1&amp;J901,定价因子!E:F,2,0)</f>
        <v>#N/A</v>
      </c>
      <c r="L901" s="3"/>
      <c r="M901" s="77" t="e">
        <f>VLOOKUP($L$1&amp;L901,定价因子!E:F,2,0)</f>
        <v>#N/A</v>
      </c>
      <c r="N901" s="3"/>
      <c r="O901" s="77" t="e">
        <f>VLOOKUP($N$1&amp;N901,定价因子!E:F,2,0)</f>
        <v>#N/A</v>
      </c>
      <c r="P901" s="3"/>
      <c r="Q901" s="55" t="e">
        <f>VLOOKUP($P$1&amp;P901,定价因子!$E:$F,2,0)</f>
        <v>#N/A</v>
      </c>
      <c r="R901" s="3"/>
      <c r="S901" s="77" t="e">
        <f>VLOOKUP($R$1&amp;R901,定价因子!$E:$F,2,0)</f>
        <v>#N/A</v>
      </c>
      <c r="T901" s="61"/>
      <c r="U901" s="63"/>
      <c r="V901" s="63"/>
      <c r="W901" s="63"/>
      <c r="X901" s="3"/>
    </row>
    <row r="902" spans="1:24">
      <c r="A902" s="3"/>
      <c r="B902" s="3"/>
      <c r="C902" s="3"/>
      <c r="D902" s="3"/>
      <c r="E902" s="79"/>
      <c r="F902" s="3"/>
      <c r="G902" s="77" t="e">
        <f>VLOOKUP($F$1&amp;F902,定价因子!E:F,2,0)</f>
        <v>#N/A</v>
      </c>
      <c r="H902" s="3"/>
      <c r="I902" s="77" t="e">
        <f>VLOOKUP($H$1&amp;H902,定价因子!E:F,2,0)</f>
        <v>#N/A</v>
      </c>
      <c r="J902" s="3"/>
      <c r="K902" s="77" t="e">
        <f>VLOOKUP($J$1&amp;J902,定价因子!E:F,2,0)</f>
        <v>#N/A</v>
      </c>
      <c r="L902" s="3"/>
      <c r="M902" s="77" t="e">
        <f>VLOOKUP($L$1&amp;L902,定价因子!E:F,2,0)</f>
        <v>#N/A</v>
      </c>
      <c r="N902" s="3"/>
      <c r="O902" s="77" t="e">
        <f>VLOOKUP($N$1&amp;N902,定价因子!E:F,2,0)</f>
        <v>#N/A</v>
      </c>
      <c r="P902" s="3"/>
      <c r="Q902" s="55" t="e">
        <f>VLOOKUP($P$1&amp;P902,定价因子!$E:$F,2,0)</f>
        <v>#N/A</v>
      </c>
      <c r="R902" s="3"/>
      <c r="S902" s="77" t="e">
        <f>VLOOKUP($R$1&amp;R902,定价因子!$E:$F,2,0)</f>
        <v>#N/A</v>
      </c>
      <c r="T902" s="61"/>
      <c r="U902" s="63"/>
      <c r="V902" s="63"/>
      <c r="W902" s="63"/>
      <c r="X902" s="3"/>
    </row>
    <row r="903" spans="1:24">
      <c r="A903" s="3"/>
      <c r="B903" s="3"/>
      <c r="C903" s="3"/>
      <c r="D903" s="3"/>
      <c r="E903" s="79"/>
      <c r="F903" s="3"/>
      <c r="G903" s="77" t="e">
        <f>VLOOKUP($F$1&amp;F903,定价因子!E:F,2,0)</f>
        <v>#N/A</v>
      </c>
      <c r="H903" s="3"/>
      <c r="I903" s="77" t="e">
        <f>VLOOKUP($H$1&amp;H903,定价因子!E:F,2,0)</f>
        <v>#N/A</v>
      </c>
      <c r="J903" s="3"/>
      <c r="K903" s="77" t="e">
        <f>VLOOKUP($J$1&amp;J903,定价因子!E:F,2,0)</f>
        <v>#N/A</v>
      </c>
      <c r="L903" s="3"/>
      <c r="M903" s="77" t="e">
        <f>VLOOKUP($L$1&amp;L903,定价因子!E:F,2,0)</f>
        <v>#N/A</v>
      </c>
      <c r="N903" s="3"/>
      <c r="O903" s="77" t="e">
        <f>VLOOKUP($N$1&amp;N903,定价因子!E:F,2,0)</f>
        <v>#N/A</v>
      </c>
      <c r="P903" s="3"/>
      <c r="Q903" s="55" t="e">
        <f>VLOOKUP($P$1&amp;P903,定价因子!$E:$F,2,0)</f>
        <v>#N/A</v>
      </c>
      <c r="R903" s="3"/>
      <c r="S903" s="77" t="e">
        <f>VLOOKUP($R$1&amp;R903,定价因子!$E:$F,2,0)</f>
        <v>#N/A</v>
      </c>
      <c r="T903" s="61"/>
      <c r="U903" s="63"/>
      <c r="V903" s="63"/>
      <c r="W903" s="63"/>
      <c r="X903" s="3"/>
    </row>
    <row r="904" spans="1:24">
      <c r="A904" s="3"/>
      <c r="B904" s="3"/>
      <c r="C904" s="3"/>
      <c r="D904" s="3"/>
      <c r="E904" s="79"/>
      <c r="F904" s="3"/>
      <c r="G904" s="77" t="e">
        <f>VLOOKUP($F$1&amp;F904,定价因子!E:F,2,0)</f>
        <v>#N/A</v>
      </c>
      <c r="H904" s="3"/>
      <c r="I904" s="77" t="e">
        <f>VLOOKUP($H$1&amp;H904,定价因子!E:F,2,0)</f>
        <v>#N/A</v>
      </c>
      <c r="J904" s="3"/>
      <c r="K904" s="77" t="e">
        <f>VLOOKUP($J$1&amp;J904,定价因子!E:F,2,0)</f>
        <v>#N/A</v>
      </c>
      <c r="L904" s="3"/>
      <c r="M904" s="77" t="e">
        <f>VLOOKUP($L$1&amp;L904,定价因子!E:F,2,0)</f>
        <v>#N/A</v>
      </c>
      <c r="N904" s="3"/>
      <c r="O904" s="77" t="e">
        <f>VLOOKUP($N$1&amp;N904,定价因子!E:F,2,0)</f>
        <v>#N/A</v>
      </c>
      <c r="P904" s="3"/>
      <c r="Q904" s="55" t="e">
        <f>VLOOKUP($P$1&amp;P904,定价因子!$E:$F,2,0)</f>
        <v>#N/A</v>
      </c>
      <c r="R904" s="3"/>
      <c r="S904" s="77" t="e">
        <f>VLOOKUP($R$1&amp;R904,定价因子!$E:$F,2,0)</f>
        <v>#N/A</v>
      </c>
      <c r="T904" s="61"/>
      <c r="U904" s="63"/>
      <c r="V904" s="63"/>
      <c r="W904" s="63"/>
      <c r="X904" s="3"/>
    </row>
    <row r="905" spans="1:24">
      <c r="A905" s="3"/>
      <c r="B905" s="3"/>
      <c r="C905" s="3"/>
      <c r="D905" s="3"/>
      <c r="E905" s="79"/>
      <c r="F905" s="3"/>
      <c r="G905" s="77" t="e">
        <f>VLOOKUP($F$1&amp;F905,定价因子!E:F,2,0)</f>
        <v>#N/A</v>
      </c>
      <c r="H905" s="3"/>
      <c r="I905" s="77" t="e">
        <f>VLOOKUP($H$1&amp;H905,定价因子!E:F,2,0)</f>
        <v>#N/A</v>
      </c>
      <c r="J905" s="3"/>
      <c r="K905" s="77" t="e">
        <f>VLOOKUP($J$1&amp;J905,定价因子!E:F,2,0)</f>
        <v>#N/A</v>
      </c>
      <c r="L905" s="3"/>
      <c r="M905" s="77" t="e">
        <f>VLOOKUP($L$1&amp;L905,定价因子!E:F,2,0)</f>
        <v>#N/A</v>
      </c>
      <c r="N905" s="3"/>
      <c r="O905" s="77" t="e">
        <f>VLOOKUP($N$1&amp;N905,定价因子!E:F,2,0)</f>
        <v>#N/A</v>
      </c>
      <c r="P905" s="3"/>
      <c r="Q905" s="55" t="e">
        <f>VLOOKUP($P$1&amp;P905,定价因子!$E:$F,2,0)</f>
        <v>#N/A</v>
      </c>
      <c r="R905" s="3"/>
      <c r="S905" s="77" t="e">
        <f>VLOOKUP($R$1&amp;R905,定价因子!$E:$F,2,0)</f>
        <v>#N/A</v>
      </c>
      <c r="T905" s="61"/>
      <c r="U905" s="63"/>
      <c r="V905" s="63"/>
      <c r="W905" s="63"/>
      <c r="X905" s="3"/>
    </row>
    <row r="906" spans="1:24">
      <c r="A906" s="3"/>
      <c r="B906" s="3"/>
      <c r="C906" s="3"/>
      <c r="D906" s="3"/>
      <c r="E906" s="79"/>
      <c r="F906" s="3"/>
      <c r="G906" s="77" t="e">
        <f>VLOOKUP($F$1&amp;F906,定价因子!E:F,2,0)</f>
        <v>#N/A</v>
      </c>
      <c r="H906" s="3"/>
      <c r="I906" s="77" t="e">
        <f>VLOOKUP($H$1&amp;H906,定价因子!E:F,2,0)</f>
        <v>#N/A</v>
      </c>
      <c r="J906" s="3"/>
      <c r="K906" s="77" t="e">
        <f>VLOOKUP($J$1&amp;J906,定价因子!E:F,2,0)</f>
        <v>#N/A</v>
      </c>
      <c r="L906" s="3"/>
      <c r="M906" s="77" t="e">
        <f>VLOOKUP($L$1&amp;L906,定价因子!E:F,2,0)</f>
        <v>#N/A</v>
      </c>
      <c r="N906" s="3"/>
      <c r="O906" s="77" t="e">
        <f>VLOOKUP($N$1&amp;N906,定价因子!E:F,2,0)</f>
        <v>#N/A</v>
      </c>
      <c r="P906" s="3"/>
      <c r="Q906" s="55" t="e">
        <f>VLOOKUP($P$1&amp;P906,定价因子!$E:$F,2,0)</f>
        <v>#N/A</v>
      </c>
      <c r="R906" s="3"/>
      <c r="S906" s="77" t="e">
        <f>VLOOKUP($R$1&amp;R906,定价因子!$E:$F,2,0)</f>
        <v>#N/A</v>
      </c>
      <c r="T906" s="61"/>
      <c r="U906" s="63"/>
      <c r="V906" s="63"/>
      <c r="W906" s="63"/>
      <c r="X906" s="3"/>
    </row>
    <row r="907" spans="1:24">
      <c r="A907" s="3"/>
      <c r="B907" s="3"/>
      <c r="C907" s="3"/>
      <c r="D907" s="3"/>
      <c r="E907" s="79"/>
      <c r="F907" s="3"/>
      <c r="G907" s="77" t="e">
        <f>VLOOKUP($F$1&amp;F907,定价因子!E:F,2,0)</f>
        <v>#N/A</v>
      </c>
      <c r="H907" s="3"/>
      <c r="I907" s="77" t="e">
        <f>VLOOKUP($H$1&amp;H907,定价因子!E:F,2,0)</f>
        <v>#N/A</v>
      </c>
      <c r="J907" s="3"/>
      <c r="K907" s="77" t="e">
        <f>VLOOKUP($J$1&amp;J907,定价因子!E:F,2,0)</f>
        <v>#N/A</v>
      </c>
      <c r="L907" s="3"/>
      <c r="M907" s="77" t="e">
        <f>VLOOKUP($L$1&amp;L907,定价因子!E:F,2,0)</f>
        <v>#N/A</v>
      </c>
      <c r="N907" s="3"/>
      <c r="O907" s="77" t="e">
        <f>VLOOKUP($N$1&amp;N907,定价因子!E:F,2,0)</f>
        <v>#N/A</v>
      </c>
      <c r="P907" s="3"/>
      <c r="Q907" s="55" t="e">
        <f>VLOOKUP($P$1&amp;P907,定价因子!$E:$F,2,0)</f>
        <v>#N/A</v>
      </c>
      <c r="R907" s="3"/>
      <c r="S907" s="77" t="e">
        <f>VLOOKUP($R$1&amp;R907,定价因子!$E:$F,2,0)</f>
        <v>#N/A</v>
      </c>
      <c r="T907" s="61"/>
      <c r="U907" s="63"/>
      <c r="V907" s="63"/>
      <c r="W907" s="63"/>
      <c r="X907" s="3"/>
    </row>
    <row r="908" spans="1:24">
      <c r="A908" s="3"/>
      <c r="B908" s="3"/>
      <c r="C908" s="3"/>
      <c r="D908" s="3"/>
      <c r="E908" s="79"/>
      <c r="F908" s="3"/>
      <c r="G908" s="77" t="e">
        <f>VLOOKUP($F$1&amp;F908,定价因子!E:F,2,0)</f>
        <v>#N/A</v>
      </c>
      <c r="H908" s="3"/>
      <c r="I908" s="77" t="e">
        <f>VLOOKUP($H$1&amp;H908,定价因子!E:F,2,0)</f>
        <v>#N/A</v>
      </c>
      <c r="J908" s="3"/>
      <c r="K908" s="77" t="e">
        <f>VLOOKUP($J$1&amp;J908,定价因子!E:F,2,0)</f>
        <v>#N/A</v>
      </c>
      <c r="L908" s="3"/>
      <c r="M908" s="77" t="e">
        <f>VLOOKUP($L$1&amp;L908,定价因子!E:F,2,0)</f>
        <v>#N/A</v>
      </c>
      <c r="N908" s="3"/>
      <c r="O908" s="77" t="e">
        <f>VLOOKUP($N$1&amp;N908,定价因子!E:F,2,0)</f>
        <v>#N/A</v>
      </c>
      <c r="P908" s="3"/>
      <c r="Q908" s="55" t="e">
        <f>VLOOKUP($P$1&amp;P908,定价因子!$E:$F,2,0)</f>
        <v>#N/A</v>
      </c>
      <c r="R908" s="3"/>
      <c r="S908" s="77" t="e">
        <f>VLOOKUP($R$1&amp;R908,定价因子!$E:$F,2,0)</f>
        <v>#N/A</v>
      </c>
      <c r="T908" s="61"/>
      <c r="U908" s="63"/>
      <c r="V908" s="63"/>
      <c r="W908" s="63"/>
      <c r="X908" s="3"/>
    </row>
    <row r="909" spans="1:24">
      <c r="A909" s="3"/>
      <c r="B909" s="3"/>
      <c r="C909" s="3"/>
      <c r="D909" s="3"/>
      <c r="E909" s="79"/>
      <c r="F909" s="3"/>
      <c r="G909" s="77" t="e">
        <f>VLOOKUP($F$1&amp;F909,定价因子!E:F,2,0)</f>
        <v>#N/A</v>
      </c>
      <c r="H909" s="3"/>
      <c r="I909" s="77" t="e">
        <f>VLOOKUP($H$1&amp;H909,定价因子!E:F,2,0)</f>
        <v>#N/A</v>
      </c>
      <c r="J909" s="3"/>
      <c r="K909" s="77" t="e">
        <f>VLOOKUP($J$1&amp;J909,定价因子!E:F,2,0)</f>
        <v>#N/A</v>
      </c>
      <c r="L909" s="3"/>
      <c r="M909" s="77" t="e">
        <f>VLOOKUP($L$1&amp;L909,定价因子!E:F,2,0)</f>
        <v>#N/A</v>
      </c>
      <c r="N909" s="3"/>
      <c r="O909" s="77" t="e">
        <f>VLOOKUP($N$1&amp;N909,定价因子!E:F,2,0)</f>
        <v>#N/A</v>
      </c>
      <c r="P909" s="3"/>
      <c r="Q909" s="55" t="e">
        <f>VLOOKUP($P$1&amp;P909,定价因子!$E:$F,2,0)</f>
        <v>#N/A</v>
      </c>
      <c r="R909" s="3"/>
      <c r="S909" s="77" t="e">
        <f>VLOOKUP($R$1&amp;R909,定价因子!$E:$F,2,0)</f>
        <v>#N/A</v>
      </c>
      <c r="T909" s="61"/>
      <c r="U909" s="63"/>
      <c r="V909" s="63"/>
      <c r="W909" s="63"/>
      <c r="X909" s="3"/>
    </row>
    <row r="910" spans="1:24">
      <c r="A910" s="3"/>
      <c r="B910" s="3"/>
      <c r="C910" s="3"/>
      <c r="D910" s="3"/>
      <c r="E910" s="79"/>
      <c r="F910" s="3"/>
      <c r="G910" s="77" t="e">
        <f>VLOOKUP($F$1&amp;F910,定价因子!E:F,2,0)</f>
        <v>#N/A</v>
      </c>
      <c r="H910" s="3"/>
      <c r="I910" s="77" t="e">
        <f>VLOOKUP($H$1&amp;H910,定价因子!E:F,2,0)</f>
        <v>#N/A</v>
      </c>
      <c r="J910" s="3"/>
      <c r="K910" s="77" t="e">
        <f>VLOOKUP($J$1&amp;J910,定价因子!E:F,2,0)</f>
        <v>#N/A</v>
      </c>
      <c r="L910" s="3"/>
      <c r="M910" s="77" t="e">
        <f>VLOOKUP($L$1&amp;L910,定价因子!E:F,2,0)</f>
        <v>#N/A</v>
      </c>
      <c r="N910" s="3"/>
      <c r="O910" s="77" t="e">
        <f>VLOOKUP($N$1&amp;N910,定价因子!E:F,2,0)</f>
        <v>#N/A</v>
      </c>
      <c r="P910" s="3"/>
      <c r="Q910" s="55" t="e">
        <f>VLOOKUP($P$1&amp;P910,定价因子!$E:$F,2,0)</f>
        <v>#N/A</v>
      </c>
      <c r="R910" s="3"/>
      <c r="S910" s="77" t="e">
        <f>VLOOKUP($R$1&amp;R910,定价因子!$E:$F,2,0)</f>
        <v>#N/A</v>
      </c>
      <c r="T910" s="61"/>
      <c r="U910" s="63"/>
      <c r="V910" s="63"/>
      <c r="W910" s="63"/>
      <c r="X910" s="3"/>
    </row>
    <row r="911" spans="1:24">
      <c r="A911" s="3"/>
      <c r="B911" s="3"/>
      <c r="C911" s="3"/>
      <c r="D911" s="3"/>
      <c r="E911" s="79"/>
      <c r="F911" s="3"/>
      <c r="G911" s="77" t="e">
        <f>VLOOKUP($F$1&amp;F911,定价因子!E:F,2,0)</f>
        <v>#N/A</v>
      </c>
      <c r="H911" s="3"/>
      <c r="I911" s="77" t="e">
        <f>VLOOKUP($H$1&amp;H911,定价因子!E:F,2,0)</f>
        <v>#N/A</v>
      </c>
      <c r="J911" s="3"/>
      <c r="K911" s="77" t="e">
        <f>VLOOKUP($J$1&amp;J911,定价因子!E:F,2,0)</f>
        <v>#N/A</v>
      </c>
      <c r="L911" s="3"/>
      <c r="M911" s="77" t="e">
        <f>VLOOKUP($L$1&amp;L911,定价因子!E:F,2,0)</f>
        <v>#N/A</v>
      </c>
      <c r="N911" s="3"/>
      <c r="O911" s="77" t="e">
        <f>VLOOKUP($N$1&amp;N911,定价因子!E:F,2,0)</f>
        <v>#N/A</v>
      </c>
      <c r="P911" s="3"/>
      <c r="Q911" s="55" t="e">
        <f>VLOOKUP($P$1&amp;P911,定价因子!$E:$F,2,0)</f>
        <v>#N/A</v>
      </c>
      <c r="R911" s="3"/>
      <c r="S911" s="77" t="e">
        <f>VLOOKUP($R$1&amp;R911,定价因子!$E:$F,2,0)</f>
        <v>#N/A</v>
      </c>
      <c r="T911" s="61"/>
      <c r="U911" s="63"/>
      <c r="V911" s="63"/>
      <c r="W911" s="63"/>
      <c r="X911" s="3"/>
    </row>
    <row r="912" spans="1:24">
      <c r="A912" s="3"/>
      <c r="B912" s="3"/>
      <c r="C912" s="3"/>
      <c r="D912" s="3"/>
      <c r="E912" s="79"/>
      <c r="F912" s="3"/>
      <c r="G912" s="77" t="e">
        <f>VLOOKUP($F$1&amp;F912,定价因子!E:F,2,0)</f>
        <v>#N/A</v>
      </c>
      <c r="H912" s="3"/>
      <c r="I912" s="77" t="e">
        <f>VLOOKUP($H$1&amp;H912,定价因子!E:F,2,0)</f>
        <v>#N/A</v>
      </c>
      <c r="J912" s="3"/>
      <c r="K912" s="77" t="e">
        <f>VLOOKUP($J$1&amp;J912,定价因子!E:F,2,0)</f>
        <v>#N/A</v>
      </c>
      <c r="L912" s="3"/>
      <c r="M912" s="77" t="e">
        <f>VLOOKUP($L$1&amp;L912,定价因子!E:F,2,0)</f>
        <v>#N/A</v>
      </c>
      <c r="N912" s="3"/>
      <c r="O912" s="77" t="e">
        <f>VLOOKUP($N$1&amp;N912,定价因子!E:F,2,0)</f>
        <v>#N/A</v>
      </c>
      <c r="P912" s="3"/>
      <c r="Q912" s="55" t="e">
        <f>VLOOKUP($P$1&amp;P912,定价因子!$E:$F,2,0)</f>
        <v>#N/A</v>
      </c>
      <c r="R912" s="3"/>
      <c r="S912" s="77" t="e">
        <f>VLOOKUP($R$1&amp;R912,定价因子!$E:$F,2,0)</f>
        <v>#N/A</v>
      </c>
      <c r="T912" s="61"/>
      <c r="U912" s="63"/>
      <c r="V912" s="63"/>
      <c r="W912" s="63"/>
      <c r="X912" s="3"/>
    </row>
    <row r="913" spans="1:24">
      <c r="A913" s="3"/>
      <c r="B913" s="3"/>
      <c r="C913" s="3"/>
      <c r="D913" s="3"/>
      <c r="E913" s="79"/>
      <c r="F913" s="3"/>
      <c r="G913" s="77" t="e">
        <f>VLOOKUP($F$1&amp;F913,定价因子!E:F,2,0)</f>
        <v>#N/A</v>
      </c>
      <c r="H913" s="3"/>
      <c r="I913" s="77" t="e">
        <f>VLOOKUP($H$1&amp;H913,定价因子!E:F,2,0)</f>
        <v>#N/A</v>
      </c>
      <c r="J913" s="3"/>
      <c r="K913" s="77" t="e">
        <f>VLOOKUP($J$1&amp;J913,定价因子!E:F,2,0)</f>
        <v>#N/A</v>
      </c>
      <c r="L913" s="3"/>
      <c r="M913" s="77" t="e">
        <f>VLOOKUP($L$1&amp;L913,定价因子!E:F,2,0)</f>
        <v>#N/A</v>
      </c>
      <c r="N913" s="3"/>
      <c r="O913" s="77" t="e">
        <f>VLOOKUP($N$1&amp;N913,定价因子!E:F,2,0)</f>
        <v>#N/A</v>
      </c>
      <c r="P913" s="3"/>
      <c r="Q913" s="55" t="e">
        <f>VLOOKUP($P$1&amp;P913,定价因子!$E:$F,2,0)</f>
        <v>#N/A</v>
      </c>
      <c r="R913" s="3"/>
      <c r="S913" s="77" t="e">
        <f>VLOOKUP($R$1&amp;R913,定价因子!$E:$F,2,0)</f>
        <v>#N/A</v>
      </c>
      <c r="T913" s="61"/>
      <c r="U913" s="63"/>
      <c r="V913" s="63"/>
      <c r="W913" s="63"/>
      <c r="X913" s="3"/>
    </row>
    <row r="914" spans="1:24">
      <c r="A914" s="3"/>
      <c r="B914" s="3"/>
      <c r="C914" s="3"/>
      <c r="D914" s="3"/>
      <c r="E914" s="79"/>
      <c r="F914" s="3"/>
      <c r="G914" s="77" t="e">
        <f>VLOOKUP($F$1&amp;F914,定价因子!E:F,2,0)</f>
        <v>#N/A</v>
      </c>
      <c r="H914" s="3"/>
      <c r="I914" s="77" t="e">
        <f>VLOOKUP($H$1&amp;H914,定价因子!E:F,2,0)</f>
        <v>#N/A</v>
      </c>
      <c r="J914" s="3"/>
      <c r="K914" s="77" t="e">
        <f>VLOOKUP($J$1&amp;J914,定价因子!E:F,2,0)</f>
        <v>#N/A</v>
      </c>
      <c r="L914" s="3"/>
      <c r="M914" s="77" t="e">
        <f>VLOOKUP($L$1&amp;L914,定价因子!E:F,2,0)</f>
        <v>#N/A</v>
      </c>
      <c r="N914" s="3"/>
      <c r="O914" s="77" t="e">
        <f>VLOOKUP($N$1&amp;N914,定价因子!E:F,2,0)</f>
        <v>#N/A</v>
      </c>
      <c r="P914" s="3"/>
      <c r="Q914" s="55" t="e">
        <f>VLOOKUP($P$1&amp;P914,定价因子!$E:$F,2,0)</f>
        <v>#N/A</v>
      </c>
      <c r="R914" s="3"/>
      <c r="S914" s="77" t="e">
        <f>VLOOKUP($R$1&amp;R914,定价因子!$E:$F,2,0)</f>
        <v>#N/A</v>
      </c>
      <c r="T914" s="61"/>
      <c r="U914" s="63"/>
      <c r="V914" s="63"/>
      <c r="W914" s="63"/>
      <c r="X914" s="3"/>
    </row>
    <row r="915" spans="1:24">
      <c r="A915" s="3"/>
      <c r="B915" s="3"/>
      <c r="C915" s="3"/>
      <c r="D915" s="3"/>
      <c r="E915" s="79"/>
      <c r="F915" s="3"/>
      <c r="G915" s="77" t="e">
        <f>VLOOKUP($F$1&amp;F915,定价因子!E:F,2,0)</f>
        <v>#N/A</v>
      </c>
      <c r="H915" s="3"/>
      <c r="I915" s="77" t="e">
        <f>VLOOKUP($H$1&amp;H915,定价因子!E:F,2,0)</f>
        <v>#N/A</v>
      </c>
      <c r="J915" s="3"/>
      <c r="K915" s="77" t="e">
        <f>VLOOKUP($J$1&amp;J915,定价因子!E:F,2,0)</f>
        <v>#N/A</v>
      </c>
      <c r="L915" s="3"/>
      <c r="M915" s="77" t="e">
        <f>VLOOKUP($L$1&amp;L915,定价因子!E:F,2,0)</f>
        <v>#N/A</v>
      </c>
      <c r="N915" s="3"/>
      <c r="O915" s="77" t="e">
        <f>VLOOKUP($N$1&amp;N915,定价因子!E:F,2,0)</f>
        <v>#N/A</v>
      </c>
      <c r="P915" s="3"/>
      <c r="Q915" s="55" t="e">
        <f>VLOOKUP($P$1&amp;P915,定价因子!$E:$F,2,0)</f>
        <v>#N/A</v>
      </c>
      <c r="R915" s="3"/>
      <c r="S915" s="77" t="e">
        <f>VLOOKUP($R$1&amp;R915,定价因子!$E:$F,2,0)</f>
        <v>#N/A</v>
      </c>
      <c r="T915" s="61"/>
      <c r="U915" s="63"/>
      <c r="V915" s="63"/>
      <c r="W915" s="63"/>
      <c r="X915" s="3"/>
    </row>
    <row r="916" spans="1:24">
      <c r="A916" s="3"/>
      <c r="B916" s="3"/>
      <c r="C916" s="3"/>
      <c r="D916" s="3"/>
      <c r="E916" s="79"/>
      <c r="F916" s="3"/>
      <c r="G916" s="77" t="e">
        <f>VLOOKUP($F$1&amp;F916,定价因子!E:F,2,0)</f>
        <v>#N/A</v>
      </c>
      <c r="H916" s="3"/>
      <c r="I916" s="77" t="e">
        <f>VLOOKUP($H$1&amp;H916,定价因子!E:F,2,0)</f>
        <v>#N/A</v>
      </c>
      <c r="J916" s="3"/>
      <c r="K916" s="77" t="e">
        <f>VLOOKUP($J$1&amp;J916,定价因子!E:F,2,0)</f>
        <v>#N/A</v>
      </c>
      <c r="L916" s="3"/>
      <c r="M916" s="77" t="e">
        <f>VLOOKUP($L$1&amp;L916,定价因子!E:F,2,0)</f>
        <v>#N/A</v>
      </c>
      <c r="N916" s="3"/>
      <c r="O916" s="77" t="e">
        <f>VLOOKUP($N$1&amp;N916,定价因子!E:F,2,0)</f>
        <v>#N/A</v>
      </c>
      <c r="P916" s="3"/>
      <c r="Q916" s="55" t="e">
        <f>VLOOKUP($P$1&amp;P916,定价因子!$E:$F,2,0)</f>
        <v>#N/A</v>
      </c>
      <c r="R916" s="3"/>
      <c r="S916" s="77" t="e">
        <f>VLOOKUP($R$1&amp;R916,定价因子!$E:$F,2,0)</f>
        <v>#N/A</v>
      </c>
      <c r="T916" s="61"/>
      <c r="U916" s="63"/>
      <c r="V916" s="63"/>
      <c r="W916" s="63"/>
      <c r="X916" s="3"/>
    </row>
    <row r="917" spans="1:24">
      <c r="A917" s="3"/>
      <c r="B917" s="3"/>
      <c r="C917" s="3"/>
      <c r="D917" s="3"/>
      <c r="E917" s="79"/>
      <c r="F917" s="3"/>
      <c r="G917" s="77" t="e">
        <f>VLOOKUP($F$1&amp;F917,定价因子!E:F,2,0)</f>
        <v>#N/A</v>
      </c>
      <c r="H917" s="3"/>
      <c r="I917" s="77" t="e">
        <f>VLOOKUP($H$1&amp;H917,定价因子!E:F,2,0)</f>
        <v>#N/A</v>
      </c>
      <c r="J917" s="3"/>
      <c r="K917" s="77" t="e">
        <f>VLOOKUP($J$1&amp;J917,定价因子!E:F,2,0)</f>
        <v>#N/A</v>
      </c>
      <c r="L917" s="3"/>
      <c r="M917" s="77" t="e">
        <f>VLOOKUP($L$1&amp;L917,定价因子!E:F,2,0)</f>
        <v>#N/A</v>
      </c>
      <c r="N917" s="3"/>
      <c r="O917" s="77" t="e">
        <f>VLOOKUP($N$1&amp;N917,定价因子!E:F,2,0)</f>
        <v>#N/A</v>
      </c>
      <c r="P917" s="3"/>
      <c r="Q917" s="55" t="e">
        <f>VLOOKUP($P$1&amp;P917,定价因子!$E:$F,2,0)</f>
        <v>#N/A</v>
      </c>
      <c r="R917" s="3"/>
      <c r="S917" s="77" t="e">
        <f>VLOOKUP($R$1&amp;R917,定价因子!$E:$F,2,0)</f>
        <v>#N/A</v>
      </c>
      <c r="T917" s="61"/>
      <c r="U917" s="63"/>
      <c r="V917" s="63"/>
      <c r="W917" s="63"/>
      <c r="X917" s="3"/>
    </row>
    <row r="918" spans="1:24">
      <c r="A918" s="3"/>
      <c r="B918" s="3"/>
      <c r="C918" s="3"/>
      <c r="D918" s="3"/>
      <c r="E918" s="79"/>
      <c r="F918" s="3"/>
      <c r="G918" s="77" t="e">
        <f>VLOOKUP($F$1&amp;F918,定价因子!E:F,2,0)</f>
        <v>#N/A</v>
      </c>
      <c r="H918" s="3"/>
      <c r="I918" s="77" t="e">
        <f>VLOOKUP($H$1&amp;H918,定价因子!E:F,2,0)</f>
        <v>#N/A</v>
      </c>
      <c r="J918" s="3"/>
      <c r="K918" s="77" t="e">
        <f>VLOOKUP($J$1&amp;J918,定价因子!E:F,2,0)</f>
        <v>#N/A</v>
      </c>
      <c r="L918" s="3"/>
      <c r="M918" s="77" t="e">
        <f>VLOOKUP($L$1&amp;L918,定价因子!E:F,2,0)</f>
        <v>#N/A</v>
      </c>
      <c r="N918" s="3"/>
      <c r="O918" s="77" t="e">
        <f>VLOOKUP($N$1&amp;N918,定价因子!E:F,2,0)</f>
        <v>#N/A</v>
      </c>
      <c r="P918" s="3"/>
      <c r="Q918" s="55" t="e">
        <f>VLOOKUP($P$1&amp;P918,定价因子!$E:$F,2,0)</f>
        <v>#N/A</v>
      </c>
      <c r="R918" s="3"/>
      <c r="S918" s="77" t="e">
        <f>VLOOKUP($R$1&amp;R918,定价因子!$E:$F,2,0)</f>
        <v>#N/A</v>
      </c>
      <c r="T918" s="61"/>
      <c r="U918" s="63"/>
      <c r="V918" s="63"/>
      <c r="W918" s="63"/>
      <c r="X918" s="3"/>
    </row>
    <row r="919" spans="1:24">
      <c r="A919" s="3"/>
      <c r="B919" s="3"/>
      <c r="C919" s="3"/>
      <c r="D919" s="3"/>
      <c r="E919" s="79"/>
      <c r="F919" s="3"/>
      <c r="G919" s="77" t="e">
        <f>VLOOKUP($F$1&amp;F919,定价因子!E:F,2,0)</f>
        <v>#N/A</v>
      </c>
      <c r="H919" s="3"/>
      <c r="I919" s="77" t="e">
        <f>VLOOKUP($H$1&amp;H919,定价因子!E:F,2,0)</f>
        <v>#N/A</v>
      </c>
      <c r="J919" s="3"/>
      <c r="K919" s="77" t="e">
        <f>VLOOKUP($J$1&amp;J919,定价因子!E:F,2,0)</f>
        <v>#N/A</v>
      </c>
      <c r="L919" s="3"/>
      <c r="M919" s="77" t="e">
        <f>VLOOKUP($L$1&amp;L919,定价因子!E:F,2,0)</f>
        <v>#N/A</v>
      </c>
      <c r="N919" s="3"/>
      <c r="O919" s="77" t="e">
        <f>VLOOKUP($N$1&amp;N919,定价因子!E:F,2,0)</f>
        <v>#N/A</v>
      </c>
      <c r="P919" s="3"/>
      <c r="Q919" s="55" t="e">
        <f>VLOOKUP($P$1&amp;P919,定价因子!$E:$F,2,0)</f>
        <v>#N/A</v>
      </c>
      <c r="R919" s="3"/>
      <c r="S919" s="77" t="e">
        <f>VLOOKUP($R$1&amp;R919,定价因子!$E:$F,2,0)</f>
        <v>#N/A</v>
      </c>
      <c r="T919" s="61"/>
      <c r="U919" s="63"/>
      <c r="V919" s="63"/>
      <c r="W919" s="63"/>
      <c r="X919" s="3"/>
    </row>
    <row r="920" spans="1:24">
      <c r="A920" s="3"/>
      <c r="B920" s="3"/>
      <c r="C920" s="3"/>
      <c r="D920" s="3"/>
      <c r="E920" s="79"/>
      <c r="F920" s="3"/>
      <c r="G920" s="77" t="e">
        <f>VLOOKUP($F$1&amp;F920,定价因子!E:F,2,0)</f>
        <v>#N/A</v>
      </c>
      <c r="H920" s="3"/>
      <c r="I920" s="77" t="e">
        <f>VLOOKUP($H$1&amp;H920,定价因子!E:F,2,0)</f>
        <v>#N/A</v>
      </c>
      <c r="J920" s="3"/>
      <c r="K920" s="77" t="e">
        <f>VLOOKUP($J$1&amp;J920,定价因子!E:F,2,0)</f>
        <v>#N/A</v>
      </c>
      <c r="L920" s="3"/>
      <c r="M920" s="77" t="e">
        <f>VLOOKUP($L$1&amp;L920,定价因子!E:F,2,0)</f>
        <v>#N/A</v>
      </c>
      <c r="N920" s="3"/>
      <c r="O920" s="77" t="e">
        <f>VLOOKUP($N$1&amp;N920,定价因子!E:F,2,0)</f>
        <v>#N/A</v>
      </c>
      <c r="P920" s="3"/>
      <c r="Q920" s="55" t="e">
        <f>VLOOKUP($P$1&amp;P920,定价因子!$E:$F,2,0)</f>
        <v>#N/A</v>
      </c>
      <c r="R920" s="3"/>
      <c r="S920" s="77" t="e">
        <f>VLOOKUP($R$1&amp;R920,定价因子!$E:$F,2,0)</f>
        <v>#N/A</v>
      </c>
      <c r="T920" s="61"/>
      <c r="U920" s="63"/>
      <c r="V920" s="63"/>
      <c r="W920" s="63"/>
      <c r="X920" s="3"/>
    </row>
    <row r="921" spans="1:24">
      <c r="A921" s="3"/>
      <c r="B921" s="3"/>
      <c r="C921" s="3"/>
      <c r="D921" s="3"/>
      <c r="E921" s="79"/>
      <c r="F921" s="3"/>
      <c r="G921" s="77" t="e">
        <f>VLOOKUP($F$1&amp;F921,定价因子!E:F,2,0)</f>
        <v>#N/A</v>
      </c>
      <c r="H921" s="3"/>
      <c r="I921" s="77" t="e">
        <f>VLOOKUP($H$1&amp;H921,定价因子!E:F,2,0)</f>
        <v>#N/A</v>
      </c>
      <c r="J921" s="3"/>
      <c r="K921" s="77" t="e">
        <f>VLOOKUP($J$1&amp;J921,定价因子!E:F,2,0)</f>
        <v>#N/A</v>
      </c>
      <c r="L921" s="3"/>
      <c r="M921" s="77" t="e">
        <f>VLOOKUP($L$1&amp;L921,定价因子!E:F,2,0)</f>
        <v>#N/A</v>
      </c>
      <c r="N921" s="3"/>
      <c r="O921" s="77" t="e">
        <f>VLOOKUP($N$1&amp;N921,定价因子!E:F,2,0)</f>
        <v>#N/A</v>
      </c>
      <c r="P921" s="3"/>
      <c r="Q921" s="55" t="e">
        <f>VLOOKUP($P$1&amp;P921,定价因子!$E:$F,2,0)</f>
        <v>#N/A</v>
      </c>
      <c r="R921" s="3"/>
      <c r="S921" s="77" t="e">
        <f>VLOOKUP($R$1&amp;R921,定价因子!$E:$F,2,0)</f>
        <v>#N/A</v>
      </c>
      <c r="T921" s="61"/>
      <c r="U921" s="63"/>
      <c r="V921" s="63"/>
      <c r="W921" s="63"/>
      <c r="X921" s="3"/>
    </row>
    <row r="922" spans="1:24">
      <c r="A922" s="3"/>
      <c r="B922" s="3"/>
      <c r="C922" s="3"/>
      <c r="D922" s="3"/>
      <c r="E922" s="79"/>
      <c r="F922" s="3"/>
      <c r="G922" s="77" t="e">
        <f>VLOOKUP($F$1&amp;F922,定价因子!E:F,2,0)</f>
        <v>#N/A</v>
      </c>
      <c r="H922" s="3"/>
      <c r="I922" s="77" t="e">
        <f>VLOOKUP($H$1&amp;H922,定价因子!E:F,2,0)</f>
        <v>#N/A</v>
      </c>
      <c r="J922" s="3"/>
      <c r="K922" s="77" t="e">
        <f>VLOOKUP($J$1&amp;J922,定价因子!E:F,2,0)</f>
        <v>#N/A</v>
      </c>
      <c r="L922" s="3"/>
      <c r="M922" s="77" t="e">
        <f>VLOOKUP($L$1&amp;L922,定价因子!E:F,2,0)</f>
        <v>#N/A</v>
      </c>
      <c r="N922" s="3"/>
      <c r="O922" s="77" t="e">
        <f>VLOOKUP($N$1&amp;N922,定价因子!E:F,2,0)</f>
        <v>#N/A</v>
      </c>
      <c r="P922" s="3"/>
      <c r="Q922" s="55" t="e">
        <f>VLOOKUP($P$1&amp;P922,定价因子!$E:$F,2,0)</f>
        <v>#N/A</v>
      </c>
      <c r="R922" s="3"/>
      <c r="S922" s="77" t="e">
        <f>VLOOKUP($R$1&amp;R922,定价因子!$E:$F,2,0)</f>
        <v>#N/A</v>
      </c>
      <c r="T922" s="61"/>
      <c r="U922" s="63"/>
      <c r="V922" s="63"/>
      <c r="W922" s="63"/>
      <c r="X922" s="3"/>
    </row>
    <row r="923" spans="1:24">
      <c r="A923" s="3"/>
      <c r="B923" s="3"/>
      <c r="C923" s="3"/>
      <c r="D923" s="3"/>
      <c r="E923" s="79"/>
      <c r="F923" s="3"/>
      <c r="G923" s="77" t="e">
        <f>VLOOKUP($F$1&amp;F923,定价因子!E:F,2,0)</f>
        <v>#N/A</v>
      </c>
      <c r="H923" s="3"/>
      <c r="I923" s="77" t="e">
        <f>VLOOKUP($H$1&amp;H923,定价因子!E:F,2,0)</f>
        <v>#N/A</v>
      </c>
      <c r="J923" s="3"/>
      <c r="K923" s="77" t="e">
        <f>VLOOKUP($J$1&amp;J923,定价因子!E:F,2,0)</f>
        <v>#N/A</v>
      </c>
      <c r="L923" s="3"/>
      <c r="M923" s="77" t="e">
        <f>VLOOKUP($L$1&amp;L923,定价因子!E:F,2,0)</f>
        <v>#N/A</v>
      </c>
      <c r="N923" s="3"/>
      <c r="O923" s="77" t="e">
        <f>VLOOKUP($N$1&amp;N923,定价因子!E:F,2,0)</f>
        <v>#N/A</v>
      </c>
      <c r="P923" s="3"/>
      <c r="Q923" s="55" t="e">
        <f>VLOOKUP($P$1&amp;P923,定价因子!$E:$F,2,0)</f>
        <v>#N/A</v>
      </c>
      <c r="R923" s="3"/>
      <c r="S923" s="77" t="e">
        <f>VLOOKUP($R$1&amp;R923,定价因子!$E:$F,2,0)</f>
        <v>#N/A</v>
      </c>
      <c r="T923" s="61"/>
      <c r="U923" s="63"/>
      <c r="V923" s="63"/>
      <c r="W923" s="63"/>
      <c r="X923" s="3"/>
    </row>
    <row r="924" spans="1:24">
      <c r="A924" s="3"/>
      <c r="B924" s="3"/>
      <c r="C924" s="3"/>
      <c r="D924" s="3"/>
      <c r="E924" s="79"/>
      <c r="F924" s="3"/>
      <c r="G924" s="77" t="e">
        <f>VLOOKUP($F$1&amp;F924,定价因子!E:F,2,0)</f>
        <v>#N/A</v>
      </c>
      <c r="H924" s="3"/>
      <c r="I924" s="77" t="e">
        <f>VLOOKUP($H$1&amp;H924,定价因子!E:F,2,0)</f>
        <v>#N/A</v>
      </c>
      <c r="J924" s="3"/>
      <c r="K924" s="77" t="e">
        <f>VLOOKUP($J$1&amp;J924,定价因子!E:F,2,0)</f>
        <v>#N/A</v>
      </c>
      <c r="L924" s="3"/>
      <c r="M924" s="77" t="e">
        <f>VLOOKUP($L$1&amp;L924,定价因子!E:F,2,0)</f>
        <v>#N/A</v>
      </c>
      <c r="N924" s="3"/>
      <c r="O924" s="77" t="e">
        <f>VLOOKUP($N$1&amp;N924,定价因子!E:F,2,0)</f>
        <v>#N/A</v>
      </c>
      <c r="P924" s="3"/>
      <c r="Q924" s="55" t="e">
        <f>VLOOKUP($P$1&amp;P924,定价因子!$E:$F,2,0)</f>
        <v>#N/A</v>
      </c>
      <c r="R924" s="3"/>
      <c r="S924" s="77" t="e">
        <f>VLOOKUP($R$1&amp;R924,定价因子!$E:$F,2,0)</f>
        <v>#N/A</v>
      </c>
      <c r="T924" s="61"/>
      <c r="U924" s="63"/>
      <c r="V924" s="63"/>
      <c r="W924" s="63"/>
      <c r="X924" s="3"/>
    </row>
    <row r="925" spans="1:24">
      <c r="A925" s="3"/>
      <c r="B925" s="3"/>
      <c r="C925" s="3"/>
      <c r="D925" s="3"/>
      <c r="E925" s="79"/>
      <c r="F925" s="3"/>
      <c r="G925" s="77" t="e">
        <f>VLOOKUP($F$1&amp;F925,定价因子!E:F,2,0)</f>
        <v>#N/A</v>
      </c>
      <c r="H925" s="3"/>
      <c r="I925" s="77" t="e">
        <f>VLOOKUP($H$1&amp;H925,定价因子!E:F,2,0)</f>
        <v>#N/A</v>
      </c>
      <c r="J925" s="3"/>
      <c r="K925" s="77" t="e">
        <f>VLOOKUP($J$1&amp;J925,定价因子!E:F,2,0)</f>
        <v>#N/A</v>
      </c>
      <c r="L925" s="3"/>
      <c r="M925" s="77" t="e">
        <f>VLOOKUP($L$1&amp;L925,定价因子!E:F,2,0)</f>
        <v>#N/A</v>
      </c>
      <c r="N925" s="3"/>
      <c r="O925" s="77" t="e">
        <f>VLOOKUP($N$1&amp;N925,定价因子!E:F,2,0)</f>
        <v>#N/A</v>
      </c>
      <c r="P925" s="3"/>
      <c r="Q925" s="55" t="e">
        <f>VLOOKUP($P$1&amp;P925,定价因子!$E:$F,2,0)</f>
        <v>#N/A</v>
      </c>
      <c r="R925" s="3"/>
      <c r="S925" s="77" t="e">
        <f>VLOOKUP($R$1&amp;R925,定价因子!$E:$F,2,0)</f>
        <v>#N/A</v>
      </c>
      <c r="T925" s="61"/>
      <c r="U925" s="63"/>
      <c r="V925" s="63"/>
      <c r="W925" s="63"/>
      <c r="X925" s="3"/>
    </row>
    <row r="926" spans="1:24">
      <c r="A926" s="3"/>
      <c r="B926" s="3"/>
      <c r="C926" s="3"/>
      <c r="D926" s="3"/>
      <c r="E926" s="79"/>
      <c r="F926" s="3"/>
      <c r="G926" s="77" t="e">
        <f>VLOOKUP($F$1&amp;F926,定价因子!E:F,2,0)</f>
        <v>#N/A</v>
      </c>
      <c r="H926" s="3"/>
      <c r="I926" s="77" t="e">
        <f>VLOOKUP($H$1&amp;H926,定价因子!E:F,2,0)</f>
        <v>#N/A</v>
      </c>
      <c r="J926" s="3"/>
      <c r="K926" s="77" t="e">
        <f>VLOOKUP($J$1&amp;J926,定价因子!E:F,2,0)</f>
        <v>#N/A</v>
      </c>
      <c r="L926" s="3"/>
      <c r="M926" s="77" t="e">
        <f>VLOOKUP($L$1&amp;L926,定价因子!E:F,2,0)</f>
        <v>#N/A</v>
      </c>
      <c r="N926" s="3"/>
      <c r="O926" s="77" t="e">
        <f>VLOOKUP($N$1&amp;N926,定价因子!E:F,2,0)</f>
        <v>#N/A</v>
      </c>
      <c r="P926" s="3"/>
      <c r="Q926" s="55" t="e">
        <f>VLOOKUP($P$1&amp;P926,定价因子!$E:$F,2,0)</f>
        <v>#N/A</v>
      </c>
      <c r="R926" s="3"/>
      <c r="S926" s="77" t="e">
        <f>VLOOKUP($R$1&amp;R926,定价因子!$E:$F,2,0)</f>
        <v>#N/A</v>
      </c>
      <c r="T926" s="61"/>
      <c r="U926" s="63"/>
      <c r="V926" s="63"/>
      <c r="W926" s="63"/>
      <c r="X926" s="3"/>
    </row>
    <row r="927" spans="1:24">
      <c r="A927" s="3"/>
      <c r="B927" s="3"/>
      <c r="C927" s="3"/>
      <c r="D927" s="3"/>
      <c r="E927" s="79"/>
      <c r="F927" s="3"/>
      <c r="G927" s="77" t="e">
        <f>VLOOKUP($F$1&amp;F927,定价因子!E:F,2,0)</f>
        <v>#N/A</v>
      </c>
      <c r="H927" s="3"/>
      <c r="I927" s="77" t="e">
        <f>VLOOKUP($H$1&amp;H927,定价因子!E:F,2,0)</f>
        <v>#N/A</v>
      </c>
      <c r="J927" s="3"/>
      <c r="K927" s="77" t="e">
        <f>VLOOKUP($J$1&amp;J927,定价因子!E:F,2,0)</f>
        <v>#N/A</v>
      </c>
      <c r="L927" s="3"/>
      <c r="M927" s="77" t="e">
        <f>VLOOKUP($L$1&amp;L927,定价因子!E:F,2,0)</f>
        <v>#N/A</v>
      </c>
      <c r="N927" s="3"/>
      <c r="O927" s="77" t="e">
        <f>VLOOKUP($N$1&amp;N927,定价因子!E:F,2,0)</f>
        <v>#N/A</v>
      </c>
      <c r="P927" s="3"/>
      <c r="Q927" s="55" t="e">
        <f>VLOOKUP($P$1&amp;P927,定价因子!$E:$F,2,0)</f>
        <v>#N/A</v>
      </c>
      <c r="R927" s="3"/>
      <c r="S927" s="77" t="e">
        <f>VLOOKUP($R$1&amp;R927,定价因子!$E:$F,2,0)</f>
        <v>#N/A</v>
      </c>
      <c r="T927" s="61"/>
      <c r="U927" s="63"/>
      <c r="V927" s="63"/>
      <c r="W927" s="63"/>
      <c r="X927" s="3"/>
    </row>
    <row r="928" spans="1:24">
      <c r="A928" s="3"/>
      <c r="B928" s="3"/>
      <c r="C928" s="3"/>
      <c r="D928" s="3"/>
      <c r="E928" s="79"/>
      <c r="F928" s="3"/>
      <c r="G928" s="77" t="e">
        <f>VLOOKUP($F$1&amp;F928,定价因子!E:F,2,0)</f>
        <v>#N/A</v>
      </c>
      <c r="H928" s="3"/>
      <c r="I928" s="77" t="e">
        <f>VLOOKUP($H$1&amp;H928,定价因子!E:F,2,0)</f>
        <v>#N/A</v>
      </c>
      <c r="J928" s="3"/>
      <c r="K928" s="77" t="e">
        <f>VLOOKUP($J$1&amp;J928,定价因子!E:F,2,0)</f>
        <v>#N/A</v>
      </c>
      <c r="L928" s="3"/>
      <c r="M928" s="77" t="e">
        <f>VLOOKUP($L$1&amp;L928,定价因子!E:F,2,0)</f>
        <v>#N/A</v>
      </c>
      <c r="N928" s="3"/>
      <c r="O928" s="77" t="e">
        <f>VLOOKUP($N$1&amp;N928,定价因子!E:F,2,0)</f>
        <v>#N/A</v>
      </c>
      <c r="P928" s="3"/>
      <c r="Q928" s="55" t="e">
        <f>VLOOKUP($P$1&amp;P928,定价因子!$E:$F,2,0)</f>
        <v>#N/A</v>
      </c>
      <c r="R928" s="3"/>
      <c r="S928" s="77" t="e">
        <f>VLOOKUP($R$1&amp;R928,定价因子!$E:$F,2,0)</f>
        <v>#N/A</v>
      </c>
      <c r="T928" s="61"/>
      <c r="U928" s="63"/>
      <c r="V928" s="63"/>
      <c r="W928" s="63"/>
      <c r="X928" s="3"/>
    </row>
    <row r="929" spans="1:24">
      <c r="A929" s="3"/>
      <c r="B929" s="3"/>
      <c r="C929" s="3"/>
      <c r="D929" s="3"/>
      <c r="E929" s="79"/>
      <c r="F929" s="3"/>
      <c r="G929" s="77" t="e">
        <f>VLOOKUP($F$1&amp;F929,定价因子!E:F,2,0)</f>
        <v>#N/A</v>
      </c>
      <c r="H929" s="3"/>
      <c r="I929" s="77" t="e">
        <f>VLOOKUP($H$1&amp;H929,定价因子!E:F,2,0)</f>
        <v>#N/A</v>
      </c>
      <c r="J929" s="3"/>
      <c r="K929" s="77" t="e">
        <f>VLOOKUP($J$1&amp;J929,定价因子!E:F,2,0)</f>
        <v>#N/A</v>
      </c>
      <c r="L929" s="3"/>
      <c r="M929" s="77" t="e">
        <f>VLOOKUP($L$1&amp;L929,定价因子!E:F,2,0)</f>
        <v>#N/A</v>
      </c>
      <c r="N929" s="3"/>
      <c r="O929" s="77" t="e">
        <f>VLOOKUP($N$1&amp;N929,定价因子!E:F,2,0)</f>
        <v>#N/A</v>
      </c>
      <c r="P929" s="3"/>
      <c r="Q929" s="55" t="e">
        <f>VLOOKUP($P$1&amp;P929,定价因子!$E:$F,2,0)</f>
        <v>#N/A</v>
      </c>
      <c r="R929" s="3"/>
      <c r="S929" s="77" t="e">
        <f>VLOOKUP($R$1&amp;R929,定价因子!$E:$F,2,0)</f>
        <v>#N/A</v>
      </c>
      <c r="T929" s="61"/>
      <c r="U929" s="63"/>
      <c r="V929" s="63"/>
      <c r="W929" s="63"/>
      <c r="X929" s="3"/>
    </row>
    <row r="930" spans="1:24">
      <c r="A930" s="3"/>
      <c r="B930" s="3"/>
      <c r="C930" s="3"/>
      <c r="D930" s="3"/>
      <c r="E930" s="79"/>
      <c r="F930" s="3"/>
      <c r="G930" s="77" t="e">
        <f>VLOOKUP($F$1&amp;F930,定价因子!E:F,2,0)</f>
        <v>#N/A</v>
      </c>
      <c r="H930" s="3"/>
      <c r="I930" s="77" t="e">
        <f>VLOOKUP($H$1&amp;H930,定价因子!E:F,2,0)</f>
        <v>#N/A</v>
      </c>
      <c r="J930" s="3"/>
      <c r="K930" s="77" t="e">
        <f>VLOOKUP($J$1&amp;J930,定价因子!E:F,2,0)</f>
        <v>#N/A</v>
      </c>
      <c r="L930" s="3"/>
      <c r="M930" s="77" t="e">
        <f>VLOOKUP($L$1&amp;L930,定价因子!E:F,2,0)</f>
        <v>#N/A</v>
      </c>
      <c r="N930" s="3"/>
      <c r="O930" s="77" t="e">
        <f>VLOOKUP($N$1&amp;N930,定价因子!E:F,2,0)</f>
        <v>#N/A</v>
      </c>
      <c r="P930" s="3"/>
      <c r="Q930" s="55" t="e">
        <f>VLOOKUP($P$1&amp;P930,定价因子!$E:$F,2,0)</f>
        <v>#N/A</v>
      </c>
      <c r="R930" s="3"/>
      <c r="S930" s="77" t="e">
        <f>VLOOKUP($R$1&amp;R930,定价因子!$E:$F,2,0)</f>
        <v>#N/A</v>
      </c>
      <c r="T930" s="61"/>
      <c r="U930" s="63"/>
      <c r="V930" s="63"/>
      <c r="W930" s="63"/>
      <c r="X930" s="3"/>
    </row>
    <row r="931" spans="1:24">
      <c r="A931" s="3"/>
      <c r="B931" s="3"/>
      <c r="C931" s="3"/>
      <c r="D931" s="3"/>
      <c r="E931" s="79"/>
      <c r="F931" s="3"/>
      <c r="G931" s="77" t="e">
        <f>VLOOKUP($F$1&amp;F931,定价因子!E:F,2,0)</f>
        <v>#N/A</v>
      </c>
      <c r="H931" s="3"/>
      <c r="I931" s="77" t="e">
        <f>VLOOKUP($H$1&amp;H931,定价因子!E:F,2,0)</f>
        <v>#N/A</v>
      </c>
      <c r="J931" s="3"/>
      <c r="K931" s="77" t="e">
        <f>VLOOKUP($J$1&amp;J931,定价因子!E:F,2,0)</f>
        <v>#N/A</v>
      </c>
      <c r="L931" s="3"/>
      <c r="M931" s="77" t="e">
        <f>VLOOKUP($L$1&amp;L931,定价因子!E:F,2,0)</f>
        <v>#N/A</v>
      </c>
      <c r="N931" s="3"/>
      <c r="O931" s="77" t="e">
        <f>VLOOKUP($N$1&amp;N931,定价因子!E:F,2,0)</f>
        <v>#N/A</v>
      </c>
      <c r="P931" s="3"/>
      <c r="Q931" s="55" t="e">
        <f>VLOOKUP($P$1&amp;P931,定价因子!$E:$F,2,0)</f>
        <v>#N/A</v>
      </c>
      <c r="R931" s="3"/>
      <c r="S931" s="77" t="e">
        <f>VLOOKUP($R$1&amp;R931,定价因子!$E:$F,2,0)</f>
        <v>#N/A</v>
      </c>
      <c r="T931" s="61"/>
      <c r="U931" s="63"/>
      <c r="V931" s="63"/>
      <c r="W931" s="63"/>
      <c r="X931" s="3"/>
    </row>
    <row r="932" spans="1:24">
      <c r="A932" s="3"/>
      <c r="B932" s="3"/>
      <c r="C932" s="3"/>
      <c r="D932" s="3"/>
      <c r="E932" s="79"/>
      <c r="F932" s="3"/>
      <c r="G932" s="77" t="e">
        <f>VLOOKUP($F$1&amp;F932,定价因子!E:F,2,0)</f>
        <v>#N/A</v>
      </c>
      <c r="H932" s="3"/>
      <c r="I932" s="77" t="e">
        <f>VLOOKUP($H$1&amp;H932,定价因子!E:F,2,0)</f>
        <v>#N/A</v>
      </c>
      <c r="J932" s="3"/>
      <c r="K932" s="77" t="e">
        <f>VLOOKUP($J$1&amp;J932,定价因子!E:F,2,0)</f>
        <v>#N/A</v>
      </c>
      <c r="L932" s="3"/>
      <c r="M932" s="77" t="e">
        <f>VLOOKUP($L$1&amp;L932,定价因子!E:F,2,0)</f>
        <v>#N/A</v>
      </c>
      <c r="N932" s="3"/>
      <c r="O932" s="77" t="e">
        <f>VLOOKUP($N$1&amp;N932,定价因子!E:F,2,0)</f>
        <v>#N/A</v>
      </c>
      <c r="P932" s="3"/>
      <c r="Q932" s="55" t="e">
        <f>VLOOKUP($P$1&amp;P932,定价因子!$E:$F,2,0)</f>
        <v>#N/A</v>
      </c>
      <c r="R932" s="3"/>
      <c r="S932" s="77" t="e">
        <f>VLOOKUP($R$1&amp;R932,定价因子!$E:$F,2,0)</f>
        <v>#N/A</v>
      </c>
      <c r="T932" s="61"/>
      <c r="U932" s="63"/>
      <c r="V932" s="63"/>
      <c r="W932" s="63"/>
      <c r="X932" s="3"/>
    </row>
    <row r="933" spans="1:24">
      <c r="A933" s="3"/>
      <c r="B933" s="3"/>
      <c r="C933" s="3"/>
      <c r="D933" s="3"/>
      <c r="E933" s="79"/>
      <c r="F933" s="3"/>
      <c r="G933" s="77" t="e">
        <f>VLOOKUP($F$1&amp;F933,定价因子!E:F,2,0)</f>
        <v>#N/A</v>
      </c>
      <c r="H933" s="3"/>
      <c r="I933" s="77" t="e">
        <f>VLOOKUP($H$1&amp;H933,定价因子!E:F,2,0)</f>
        <v>#N/A</v>
      </c>
      <c r="J933" s="3"/>
      <c r="K933" s="77" t="e">
        <f>VLOOKUP($J$1&amp;J933,定价因子!E:F,2,0)</f>
        <v>#N/A</v>
      </c>
      <c r="L933" s="3"/>
      <c r="M933" s="77" t="e">
        <f>VLOOKUP($L$1&amp;L933,定价因子!E:F,2,0)</f>
        <v>#N/A</v>
      </c>
      <c r="N933" s="3"/>
      <c r="O933" s="77" t="e">
        <f>VLOOKUP($N$1&amp;N933,定价因子!E:F,2,0)</f>
        <v>#N/A</v>
      </c>
      <c r="P933" s="3"/>
      <c r="Q933" s="55" t="e">
        <f>VLOOKUP($P$1&amp;P933,定价因子!$E:$F,2,0)</f>
        <v>#N/A</v>
      </c>
      <c r="R933" s="3"/>
      <c r="S933" s="77" t="e">
        <f>VLOOKUP($R$1&amp;R933,定价因子!$E:$F,2,0)</f>
        <v>#N/A</v>
      </c>
      <c r="T933" s="61"/>
      <c r="U933" s="63"/>
      <c r="V933" s="63"/>
      <c r="W933" s="63"/>
      <c r="X933" s="3"/>
    </row>
    <row r="934" spans="1:24">
      <c r="A934" s="3"/>
      <c r="B934" s="3"/>
      <c r="C934" s="3"/>
      <c r="D934" s="3"/>
      <c r="E934" s="79"/>
      <c r="F934" s="3"/>
      <c r="G934" s="77" t="e">
        <f>VLOOKUP($F$1&amp;F934,定价因子!E:F,2,0)</f>
        <v>#N/A</v>
      </c>
      <c r="H934" s="3"/>
      <c r="I934" s="77" t="e">
        <f>VLOOKUP($H$1&amp;H934,定价因子!E:F,2,0)</f>
        <v>#N/A</v>
      </c>
      <c r="J934" s="3"/>
      <c r="K934" s="77" t="e">
        <f>VLOOKUP($J$1&amp;J934,定价因子!E:F,2,0)</f>
        <v>#N/A</v>
      </c>
      <c r="L934" s="3"/>
      <c r="M934" s="77" t="e">
        <f>VLOOKUP($L$1&amp;L934,定价因子!E:F,2,0)</f>
        <v>#N/A</v>
      </c>
      <c r="N934" s="3"/>
      <c r="O934" s="77" t="e">
        <f>VLOOKUP($N$1&amp;N934,定价因子!E:F,2,0)</f>
        <v>#N/A</v>
      </c>
      <c r="P934" s="3"/>
      <c r="Q934" s="55" t="e">
        <f>VLOOKUP($P$1&amp;P934,定价因子!$E:$F,2,0)</f>
        <v>#N/A</v>
      </c>
      <c r="R934" s="3"/>
      <c r="S934" s="77" t="e">
        <f>VLOOKUP($R$1&amp;R934,定价因子!$E:$F,2,0)</f>
        <v>#N/A</v>
      </c>
      <c r="T934" s="61"/>
      <c r="U934" s="63"/>
      <c r="V934" s="63"/>
      <c r="W934" s="63"/>
      <c r="X934" s="3"/>
    </row>
    <row r="935" spans="1:24">
      <c r="A935" s="3"/>
      <c r="B935" s="3"/>
      <c r="C935" s="3"/>
      <c r="D935" s="3"/>
      <c r="E935" s="79"/>
      <c r="F935" s="3"/>
      <c r="G935" s="77" t="e">
        <f>VLOOKUP($F$1&amp;F935,定价因子!E:F,2,0)</f>
        <v>#N/A</v>
      </c>
      <c r="H935" s="3"/>
      <c r="I935" s="77" t="e">
        <f>VLOOKUP($H$1&amp;H935,定价因子!E:F,2,0)</f>
        <v>#N/A</v>
      </c>
      <c r="J935" s="3"/>
      <c r="K935" s="77" t="e">
        <f>VLOOKUP($J$1&amp;J935,定价因子!E:F,2,0)</f>
        <v>#N/A</v>
      </c>
      <c r="L935" s="3"/>
      <c r="M935" s="77" t="e">
        <f>VLOOKUP($L$1&amp;L935,定价因子!E:F,2,0)</f>
        <v>#N/A</v>
      </c>
      <c r="N935" s="3"/>
      <c r="O935" s="77" t="e">
        <f>VLOOKUP($N$1&amp;N935,定价因子!E:F,2,0)</f>
        <v>#N/A</v>
      </c>
      <c r="P935" s="3"/>
      <c r="Q935" s="55" t="e">
        <f>VLOOKUP($P$1&amp;P935,定价因子!$E:$F,2,0)</f>
        <v>#N/A</v>
      </c>
      <c r="R935" s="3"/>
      <c r="S935" s="77" t="e">
        <f>VLOOKUP($R$1&amp;R935,定价因子!$E:$F,2,0)</f>
        <v>#N/A</v>
      </c>
      <c r="T935" s="61"/>
      <c r="U935" s="63"/>
      <c r="V935" s="63"/>
      <c r="W935" s="63"/>
      <c r="X935" s="3"/>
    </row>
    <row r="936" spans="1:24">
      <c r="A936" s="3"/>
      <c r="B936" s="3"/>
      <c r="C936" s="3"/>
      <c r="D936" s="3"/>
      <c r="E936" s="79"/>
      <c r="F936" s="3"/>
      <c r="G936" s="77" t="e">
        <f>VLOOKUP($F$1&amp;F936,定价因子!E:F,2,0)</f>
        <v>#N/A</v>
      </c>
      <c r="H936" s="3"/>
      <c r="I936" s="77" t="e">
        <f>VLOOKUP($H$1&amp;H936,定价因子!E:F,2,0)</f>
        <v>#N/A</v>
      </c>
      <c r="J936" s="3"/>
      <c r="K936" s="77" t="e">
        <f>VLOOKUP($J$1&amp;J936,定价因子!E:F,2,0)</f>
        <v>#N/A</v>
      </c>
      <c r="L936" s="3"/>
      <c r="M936" s="77" t="e">
        <f>VLOOKUP($L$1&amp;L936,定价因子!E:F,2,0)</f>
        <v>#N/A</v>
      </c>
      <c r="N936" s="3"/>
      <c r="O936" s="77" t="e">
        <f>VLOOKUP($N$1&amp;N936,定价因子!E:F,2,0)</f>
        <v>#N/A</v>
      </c>
      <c r="P936" s="3"/>
      <c r="Q936" s="55" t="e">
        <f>VLOOKUP($P$1&amp;P936,定价因子!$E:$F,2,0)</f>
        <v>#N/A</v>
      </c>
      <c r="R936" s="3"/>
      <c r="S936" s="77" t="e">
        <f>VLOOKUP($R$1&amp;R936,定价因子!$E:$F,2,0)</f>
        <v>#N/A</v>
      </c>
      <c r="T936" s="61"/>
      <c r="U936" s="63"/>
      <c r="V936" s="63"/>
      <c r="W936" s="63"/>
      <c r="X936" s="3"/>
    </row>
    <row r="937" spans="1:24">
      <c r="A937" s="3"/>
      <c r="B937" s="3"/>
      <c r="C937" s="3"/>
      <c r="D937" s="3"/>
      <c r="E937" s="79"/>
      <c r="F937" s="3"/>
      <c r="G937" s="77" t="e">
        <f>VLOOKUP($F$1&amp;F937,定价因子!E:F,2,0)</f>
        <v>#N/A</v>
      </c>
      <c r="H937" s="3"/>
      <c r="I937" s="77" t="e">
        <f>VLOOKUP($H$1&amp;H937,定价因子!E:F,2,0)</f>
        <v>#N/A</v>
      </c>
      <c r="J937" s="3"/>
      <c r="K937" s="77" t="e">
        <f>VLOOKUP($J$1&amp;J937,定价因子!E:F,2,0)</f>
        <v>#N/A</v>
      </c>
      <c r="L937" s="3"/>
      <c r="M937" s="77" t="e">
        <f>VLOOKUP($L$1&amp;L937,定价因子!E:F,2,0)</f>
        <v>#N/A</v>
      </c>
      <c r="N937" s="3"/>
      <c r="O937" s="77" t="e">
        <f>VLOOKUP($N$1&amp;N937,定价因子!E:F,2,0)</f>
        <v>#N/A</v>
      </c>
      <c r="P937" s="3"/>
      <c r="Q937" s="55" t="e">
        <f>VLOOKUP($P$1&amp;P937,定价因子!$E:$F,2,0)</f>
        <v>#N/A</v>
      </c>
      <c r="R937" s="3"/>
      <c r="S937" s="77" t="e">
        <f>VLOOKUP($R$1&amp;R937,定价因子!$E:$F,2,0)</f>
        <v>#N/A</v>
      </c>
      <c r="T937" s="61"/>
      <c r="U937" s="63"/>
      <c r="V937" s="63"/>
      <c r="W937" s="63"/>
      <c r="X937" s="3"/>
    </row>
    <row r="938" spans="1:24">
      <c r="A938" s="3"/>
      <c r="B938" s="3"/>
      <c r="C938" s="3"/>
      <c r="D938" s="3"/>
      <c r="E938" s="79"/>
      <c r="F938" s="3"/>
      <c r="G938" s="77" t="e">
        <f>VLOOKUP($F$1&amp;F938,定价因子!E:F,2,0)</f>
        <v>#N/A</v>
      </c>
      <c r="H938" s="3"/>
      <c r="I938" s="77" t="e">
        <f>VLOOKUP($H$1&amp;H938,定价因子!E:F,2,0)</f>
        <v>#N/A</v>
      </c>
      <c r="J938" s="3"/>
      <c r="K938" s="77" t="e">
        <f>VLOOKUP($J$1&amp;J938,定价因子!E:F,2,0)</f>
        <v>#N/A</v>
      </c>
      <c r="L938" s="3"/>
      <c r="M938" s="77" t="e">
        <f>VLOOKUP($L$1&amp;L938,定价因子!E:F,2,0)</f>
        <v>#N/A</v>
      </c>
      <c r="N938" s="3"/>
      <c r="O938" s="77" t="e">
        <f>VLOOKUP($N$1&amp;N938,定价因子!E:F,2,0)</f>
        <v>#N/A</v>
      </c>
      <c r="P938" s="3"/>
      <c r="Q938" s="55" t="e">
        <f>VLOOKUP($P$1&amp;P938,定价因子!$E:$F,2,0)</f>
        <v>#N/A</v>
      </c>
      <c r="R938" s="3"/>
      <c r="S938" s="77" t="e">
        <f>VLOOKUP($R$1&amp;R938,定价因子!$E:$F,2,0)</f>
        <v>#N/A</v>
      </c>
      <c r="T938" s="61"/>
      <c r="U938" s="63"/>
      <c r="V938" s="63"/>
      <c r="W938" s="63"/>
      <c r="X938" s="3"/>
    </row>
    <row r="939" spans="1:24">
      <c r="A939" s="3"/>
      <c r="B939" s="3"/>
      <c r="C939" s="3"/>
      <c r="D939" s="3"/>
      <c r="E939" s="79"/>
      <c r="F939" s="3"/>
      <c r="G939" s="77" t="e">
        <f>VLOOKUP($F$1&amp;F939,定价因子!E:F,2,0)</f>
        <v>#N/A</v>
      </c>
      <c r="H939" s="3"/>
      <c r="I939" s="77" t="e">
        <f>VLOOKUP($H$1&amp;H939,定价因子!E:F,2,0)</f>
        <v>#N/A</v>
      </c>
      <c r="J939" s="3"/>
      <c r="K939" s="77" t="e">
        <f>VLOOKUP($J$1&amp;J939,定价因子!E:F,2,0)</f>
        <v>#N/A</v>
      </c>
      <c r="L939" s="3"/>
      <c r="M939" s="77" t="e">
        <f>VLOOKUP($L$1&amp;L939,定价因子!E:F,2,0)</f>
        <v>#N/A</v>
      </c>
      <c r="N939" s="3"/>
      <c r="O939" s="77" t="e">
        <f>VLOOKUP($N$1&amp;N939,定价因子!E:F,2,0)</f>
        <v>#N/A</v>
      </c>
      <c r="P939" s="3"/>
      <c r="Q939" s="55" t="e">
        <f>VLOOKUP($P$1&amp;P939,定价因子!$E:$F,2,0)</f>
        <v>#N/A</v>
      </c>
      <c r="R939" s="3"/>
      <c r="S939" s="77" t="e">
        <f>VLOOKUP($R$1&amp;R939,定价因子!$E:$F,2,0)</f>
        <v>#N/A</v>
      </c>
      <c r="T939" s="61"/>
      <c r="U939" s="63"/>
      <c r="V939" s="63"/>
      <c r="W939" s="63"/>
      <c r="X939" s="3"/>
    </row>
    <row r="940" spans="1:24">
      <c r="A940" s="3"/>
      <c r="B940" s="3"/>
      <c r="C940" s="3"/>
      <c r="D940" s="3"/>
      <c r="E940" s="79"/>
      <c r="F940" s="3"/>
      <c r="G940" s="77" t="e">
        <f>VLOOKUP($F$1&amp;F940,定价因子!E:F,2,0)</f>
        <v>#N/A</v>
      </c>
      <c r="H940" s="3"/>
      <c r="I940" s="77" t="e">
        <f>VLOOKUP($H$1&amp;H940,定价因子!E:F,2,0)</f>
        <v>#N/A</v>
      </c>
      <c r="J940" s="3"/>
      <c r="K940" s="77" t="e">
        <f>VLOOKUP($J$1&amp;J940,定价因子!E:F,2,0)</f>
        <v>#N/A</v>
      </c>
      <c r="L940" s="3"/>
      <c r="M940" s="77" t="e">
        <f>VLOOKUP($L$1&amp;L940,定价因子!E:F,2,0)</f>
        <v>#N/A</v>
      </c>
      <c r="N940" s="3"/>
      <c r="O940" s="77" t="e">
        <f>VLOOKUP($N$1&amp;N940,定价因子!E:F,2,0)</f>
        <v>#N/A</v>
      </c>
      <c r="P940" s="3"/>
      <c r="Q940" s="55" t="e">
        <f>VLOOKUP($P$1&amp;P940,定价因子!$E:$F,2,0)</f>
        <v>#N/A</v>
      </c>
      <c r="R940" s="3"/>
      <c r="S940" s="77" t="e">
        <f>VLOOKUP($R$1&amp;R940,定价因子!$E:$F,2,0)</f>
        <v>#N/A</v>
      </c>
      <c r="T940" s="61"/>
      <c r="U940" s="63"/>
      <c r="V940" s="63"/>
      <c r="W940" s="63"/>
      <c r="X940" s="3"/>
    </row>
    <row r="941" spans="1:24">
      <c r="A941" s="3"/>
      <c r="B941" s="3"/>
      <c r="C941" s="3"/>
      <c r="D941" s="3"/>
      <c r="E941" s="79"/>
      <c r="F941" s="3"/>
      <c r="G941" s="77" t="e">
        <f>VLOOKUP($F$1&amp;F941,定价因子!E:F,2,0)</f>
        <v>#N/A</v>
      </c>
      <c r="H941" s="3"/>
      <c r="I941" s="77" t="e">
        <f>VLOOKUP($H$1&amp;H941,定价因子!E:F,2,0)</f>
        <v>#N/A</v>
      </c>
      <c r="J941" s="3"/>
      <c r="K941" s="77" t="e">
        <f>VLOOKUP($J$1&amp;J941,定价因子!E:F,2,0)</f>
        <v>#N/A</v>
      </c>
      <c r="L941" s="3"/>
      <c r="M941" s="77" t="e">
        <f>VLOOKUP($L$1&amp;L941,定价因子!E:F,2,0)</f>
        <v>#N/A</v>
      </c>
      <c r="N941" s="3"/>
      <c r="O941" s="77" t="e">
        <f>VLOOKUP($N$1&amp;N941,定价因子!E:F,2,0)</f>
        <v>#N/A</v>
      </c>
      <c r="P941" s="3"/>
      <c r="Q941" s="55" t="e">
        <f>VLOOKUP($P$1&amp;P941,定价因子!$E:$F,2,0)</f>
        <v>#N/A</v>
      </c>
      <c r="R941" s="3"/>
      <c r="S941" s="77" t="e">
        <f>VLOOKUP($R$1&amp;R941,定价因子!$E:$F,2,0)</f>
        <v>#N/A</v>
      </c>
      <c r="T941" s="61"/>
      <c r="U941" s="63"/>
      <c r="V941" s="63"/>
      <c r="W941" s="63"/>
      <c r="X941" s="3"/>
    </row>
    <row r="942" spans="1:24">
      <c r="A942" s="3"/>
      <c r="B942" s="3"/>
      <c r="C942" s="3"/>
      <c r="D942" s="3"/>
      <c r="E942" s="79"/>
      <c r="F942" s="3"/>
      <c r="G942" s="77" t="e">
        <f>VLOOKUP($F$1&amp;F942,定价因子!E:F,2,0)</f>
        <v>#N/A</v>
      </c>
      <c r="H942" s="3"/>
      <c r="I942" s="77" t="e">
        <f>VLOOKUP($H$1&amp;H942,定价因子!E:F,2,0)</f>
        <v>#N/A</v>
      </c>
      <c r="J942" s="3"/>
      <c r="K942" s="77" t="e">
        <f>VLOOKUP($J$1&amp;J942,定价因子!E:F,2,0)</f>
        <v>#N/A</v>
      </c>
      <c r="L942" s="3"/>
      <c r="M942" s="77" t="e">
        <f>VLOOKUP($L$1&amp;L942,定价因子!E:F,2,0)</f>
        <v>#N/A</v>
      </c>
      <c r="N942" s="3"/>
      <c r="O942" s="77" t="e">
        <f>VLOOKUP($N$1&amp;N942,定价因子!E:F,2,0)</f>
        <v>#N/A</v>
      </c>
      <c r="P942" s="3"/>
      <c r="Q942" s="55" t="e">
        <f>VLOOKUP($P$1&amp;P942,定价因子!$E:$F,2,0)</f>
        <v>#N/A</v>
      </c>
      <c r="R942" s="3"/>
      <c r="S942" s="77" t="e">
        <f>VLOOKUP($R$1&amp;R942,定价因子!$E:$F,2,0)</f>
        <v>#N/A</v>
      </c>
      <c r="T942" s="61"/>
      <c r="U942" s="63"/>
      <c r="V942" s="63"/>
      <c r="W942" s="63"/>
      <c r="X942" s="3"/>
    </row>
    <row r="943" spans="1:24">
      <c r="A943" s="3"/>
      <c r="B943" s="3"/>
      <c r="C943" s="3"/>
      <c r="D943" s="3"/>
      <c r="E943" s="79"/>
      <c r="F943" s="3"/>
      <c r="G943" s="77" t="e">
        <f>VLOOKUP($F$1&amp;F943,定价因子!E:F,2,0)</f>
        <v>#N/A</v>
      </c>
      <c r="H943" s="3"/>
      <c r="I943" s="77" t="e">
        <f>VLOOKUP($H$1&amp;H943,定价因子!E:F,2,0)</f>
        <v>#N/A</v>
      </c>
      <c r="J943" s="3"/>
      <c r="K943" s="77" t="e">
        <f>VLOOKUP($J$1&amp;J943,定价因子!E:F,2,0)</f>
        <v>#N/A</v>
      </c>
      <c r="L943" s="3"/>
      <c r="M943" s="77" t="e">
        <f>VLOOKUP($L$1&amp;L943,定价因子!E:F,2,0)</f>
        <v>#N/A</v>
      </c>
      <c r="N943" s="3"/>
      <c r="O943" s="77" t="e">
        <f>VLOOKUP($N$1&amp;N943,定价因子!E:F,2,0)</f>
        <v>#N/A</v>
      </c>
      <c r="P943" s="3"/>
      <c r="Q943" s="55" t="e">
        <f>VLOOKUP($P$1&amp;P943,定价因子!$E:$F,2,0)</f>
        <v>#N/A</v>
      </c>
      <c r="R943" s="3"/>
      <c r="S943" s="77" t="e">
        <f>VLOOKUP($R$1&amp;R943,定价因子!$E:$F,2,0)</f>
        <v>#N/A</v>
      </c>
      <c r="T943" s="61"/>
      <c r="U943" s="63"/>
      <c r="V943" s="63"/>
      <c r="W943" s="63"/>
      <c r="X943" s="3"/>
    </row>
    <row r="944" spans="1:24">
      <c r="A944" s="3"/>
      <c r="B944" s="3"/>
      <c r="C944" s="3"/>
      <c r="D944" s="3"/>
      <c r="E944" s="79"/>
      <c r="F944" s="3"/>
      <c r="G944" s="77" t="e">
        <f>VLOOKUP($F$1&amp;F944,定价因子!E:F,2,0)</f>
        <v>#N/A</v>
      </c>
      <c r="H944" s="3"/>
      <c r="I944" s="77" t="e">
        <f>VLOOKUP($H$1&amp;H944,定价因子!E:F,2,0)</f>
        <v>#N/A</v>
      </c>
      <c r="J944" s="3"/>
      <c r="K944" s="77" t="e">
        <f>VLOOKUP($J$1&amp;J944,定价因子!E:F,2,0)</f>
        <v>#N/A</v>
      </c>
      <c r="L944" s="3"/>
      <c r="M944" s="77" t="e">
        <f>VLOOKUP($L$1&amp;L944,定价因子!E:F,2,0)</f>
        <v>#N/A</v>
      </c>
      <c r="N944" s="3"/>
      <c r="O944" s="77" t="e">
        <f>VLOOKUP($N$1&amp;N944,定价因子!E:F,2,0)</f>
        <v>#N/A</v>
      </c>
      <c r="P944" s="3"/>
      <c r="Q944" s="55" t="e">
        <f>VLOOKUP($P$1&amp;P944,定价因子!$E:$F,2,0)</f>
        <v>#N/A</v>
      </c>
      <c r="R944" s="3"/>
      <c r="S944" s="77" t="e">
        <f>VLOOKUP($R$1&amp;R944,定价因子!$E:$F,2,0)</f>
        <v>#N/A</v>
      </c>
      <c r="T944" s="61"/>
      <c r="U944" s="63"/>
      <c r="V944" s="63"/>
      <c r="W944" s="63"/>
      <c r="X944" s="3"/>
    </row>
    <row r="945" spans="1:24">
      <c r="A945" s="3"/>
      <c r="B945" s="3"/>
      <c r="C945" s="3"/>
      <c r="D945" s="3"/>
      <c r="E945" s="79"/>
      <c r="F945" s="3"/>
      <c r="G945" s="77" t="e">
        <f>VLOOKUP($F$1&amp;F945,定价因子!E:F,2,0)</f>
        <v>#N/A</v>
      </c>
      <c r="H945" s="3"/>
      <c r="I945" s="77" t="e">
        <f>VLOOKUP($H$1&amp;H945,定价因子!E:F,2,0)</f>
        <v>#N/A</v>
      </c>
      <c r="J945" s="3"/>
      <c r="K945" s="77" t="e">
        <f>VLOOKUP($J$1&amp;J945,定价因子!E:F,2,0)</f>
        <v>#N/A</v>
      </c>
      <c r="L945" s="3"/>
      <c r="M945" s="77" t="e">
        <f>VLOOKUP($L$1&amp;L945,定价因子!E:F,2,0)</f>
        <v>#N/A</v>
      </c>
      <c r="N945" s="3"/>
      <c r="O945" s="77" t="e">
        <f>VLOOKUP($N$1&amp;N945,定价因子!E:F,2,0)</f>
        <v>#N/A</v>
      </c>
      <c r="P945" s="3"/>
      <c r="Q945" s="55" t="e">
        <f>VLOOKUP($P$1&amp;P945,定价因子!$E:$F,2,0)</f>
        <v>#N/A</v>
      </c>
      <c r="R945" s="3"/>
      <c r="S945" s="77" t="e">
        <f>VLOOKUP($R$1&amp;R945,定价因子!$E:$F,2,0)</f>
        <v>#N/A</v>
      </c>
      <c r="T945" s="61"/>
      <c r="U945" s="63"/>
      <c r="V945" s="63"/>
      <c r="W945" s="63"/>
      <c r="X945" s="3"/>
    </row>
    <row r="946" spans="1:24">
      <c r="A946" s="3"/>
      <c r="B946" s="3"/>
      <c r="C946" s="3"/>
      <c r="D946" s="3"/>
      <c r="E946" s="79"/>
      <c r="F946" s="3"/>
      <c r="G946" s="77" t="e">
        <f>VLOOKUP($F$1&amp;F946,定价因子!E:F,2,0)</f>
        <v>#N/A</v>
      </c>
      <c r="H946" s="3"/>
      <c r="I946" s="77" t="e">
        <f>VLOOKUP($H$1&amp;H946,定价因子!E:F,2,0)</f>
        <v>#N/A</v>
      </c>
      <c r="J946" s="3"/>
      <c r="K946" s="77" t="e">
        <f>VLOOKUP($J$1&amp;J946,定价因子!E:F,2,0)</f>
        <v>#N/A</v>
      </c>
      <c r="L946" s="3"/>
      <c r="M946" s="77" t="e">
        <f>VLOOKUP($L$1&amp;L946,定价因子!E:F,2,0)</f>
        <v>#N/A</v>
      </c>
      <c r="N946" s="3"/>
      <c r="O946" s="77" t="e">
        <f>VLOOKUP($N$1&amp;N946,定价因子!E:F,2,0)</f>
        <v>#N/A</v>
      </c>
      <c r="P946" s="3"/>
      <c r="Q946" s="55" t="e">
        <f>VLOOKUP($P$1&amp;P946,定价因子!$E:$F,2,0)</f>
        <v>#N/A</v>
      </c>
      <c r="R946" s="3"/>
      <c r="S946" s="77" t="e">
        <f>VLOOKUP($R$1&amp;R946,定价因子!$E:$F,2,0)</f>
        <v>#N/A</v>
      </c>
      <c r="T946" s="61"/>
      <c r="U946" s="63"/>
      <c r="V946" s="63"/>
      <c r="W946" s="63"/>
      <c r="X946" s="3"/>
    </row>
    <row r="947" spans="1:24">
      <c r="A947" s="3"/>
      <c r="B947" s="3"/>
      <c r="C947" s="3"/>
      <c r="D947" s="3"/>
      <c r="E947" s="79"/>
      <c r="F947" s="3"/>
      <c r="G947" s="77" t="e">
        <f>VLOOKUP($F$1&amp;F947,定价因子!E:F,2,0)</f>
        <v>#N/A</v>
      </c>
      <c r="H947" s="3"/>
      <c r="I947" s="77" t="e">
        <f>VLOOKUP($H$1&amp;H947,定价因子!E:F,2,0)</f>
        <v>#N/A</v>
      </c>
      <c r="J947" s="3"/>
      <c r="K947" s="77" t="e">
        <f>VLOOKUP($J$1&amp;J947,定价因子!E:F,2,0)</f>
        <v>#N/A</v>
      </c>
      <c r="L947" s="3"/>
      <c r="M947" s="77" t="e">
        <f>VLOOKUP($L$1&amp;L947,定价因子!E:F,2,0)</f>
        <v>#N/A</v>
      </c>
      <c r="N947" s="3"/>
      <c r="O947" s="77" t="e">
        <f>VLOOKUP($N$1&amp;N947,定价因子!E:F,2,0)</f>
        <v>#N/A</v>
      </c>
      <c r="P947" s="3"/>
      <c r="Q947" s="55" t="e">
        <f>VLOOKUP($P$1&amp;P947,定价因子!$E:$F,2,0)</f>
        <v>#N/A</v>
      </c>
      <c r="R947" s="3"/>
      <c r="S947" s="77" t="e">
        <f>VLOOKUP($R$1&amp;R947,定价因子!$E:$F,2,0)</f>
        <v>#N/A</v>
      </c>
      <c r="T947" s="61"/>
      <c r="U947" s="63"/>
      <c r="V947" s="63"/>
      <c r="W947" s="63"/>
      <c r="X947" s="3"/>
    </row>
    <row r="948" spans="1:24">
      <c r="A948" s="3"/>
      <c r="B948" s="3"/>
      <c r="C948" s="3"/>
      <c r="D948" s="3"/>
      <c r="E948" s="79"/>
      <c r="F948" s="3"/>
      <c r="G948" s="77" t="e">
        <f>VLOOKUP($F$1&amp;F948,定价因子!E:F,2,0)</f>
        <v>#N/A</v>
      </c>
      <c r="H948" s="3"/>
      <c r="I948" s="77" t="e">
        <f>VLOOKUP($H$1&amp;H948,定价因子!E:F,2,0)</f>
        <v>#N/A</v>
      </c>
      <c r="J948" s="3"/>
      <c r="K948" s="77" t="e">
        <f>VLOOKUP($J$1&amp;J948,定价因子!E:F,2,0)</f>
        <v>#N/A</v>
      </c>
      <c r="L948" s="3"/>
      <c r="M948" s="77" t="e">
        <f>VLOOKUP($L$1&amp;L948,定价因子!E:F,2,0)</f>
        <v>#N/A</v>
      </c>
      <c r="N948" s="3"/>
      <c r="O948" s="77" t="e">
        <f>VLOOKUP($N$1&amp;N948,定价因子!E:F,2,0)</f>
        <v>#N/A</v>
      </c>
      <c r="P948" s="3"/>
      <c r="Q948" s="55" t="e">
        <f>VLOOKUP($P$1&amp;P948,定价因子!$E:$F,2,0)</f>
        <v>#N/A</v>
      </c>
      <c r="R948" s="3"/>
      <c r="S948" s="77" t="e">
        <f>VLOOKUP($R$1&amp;R948,定价因子!$E:$F,2,0)</f>
        <v>#N/A</v>
      </c>
      <c r="T948" s="61"/>
      <c r="U948" s="63"/>
      <c r="V948" s="63"/>
      <c r="W948" s="63"/>
      <c r="X948" s="3"/>
    </row>
    <row r="949" spans="1:24">
      <c r="A949" s="3"/>
      <c r="B949" s="3"/>
      <c r="C949" s="3"/>
      <c r="D949" s="3"/>
      <c r="E949" s="79"/>
      <c r="F949" s="3"/>
      <c r="G949" s="77" t="e">
        <f>VLOOKUP($F$1&amp;F949,定价因子!E:F,2,0)</f>
        <v>#N/A</v>
      </c>
      <c r="H949" s="3"/>
      <c r="I949" s="77" t="e">
        <f>VLOOKUP($H$1&amp;H949,定价因子!E:F,2,0)</f>
        <v>#N/A</v>
      </c>
      <c r="J949" s="3"/>
      <c r="K949" s="77" t="e">
        <f>VLOOKUP($J$1&amp;J949,定价因子!E:F,2,0)</f>
        <v>#N/A</v>
      </c>
      <c r="L949" s="3"/>
      <c r="M949" s="77" t="e">
        <f>VLOOKUP($L$1&amp;L949,定价因子!E:F,2,0)</f>
        <v>#N/A</v>
      </c>
      <c r="N949" s="3"/>
      <c r="O949" s="77" t="e">
        <f>VLOOKUP($N$1&amp;N949,定价因子!E:F,2,0)</f>
        <v>#N/A</v>
      </c>
      <c r="P949" s="3"/>
      <c r="Q949" s="55" t="e">
        <f>VLOOKUP($P$1&amp;P949,定价因子!$E:$F,2,0)</f>
        <v>#N/A</v>
      </c>
      <c r="R949" s="3"/>
      <c r="S949" s="77" t="e">
        <f>VLOOKUP($R$1&amp;R949,定价因子!$E:$F,2,0)</f>
        <v>#N/A</v>
      </c>
      <c r="T949" s="61"/>
      <c r="U949" s="63"/>
      <c r="V949" s="63"/>
      <c r="W949" s="63"/>
      <c r="X949" s="3"/>
    </row>
    <row r="950" spans="1:24">
      <c r="A950" s="3"/>
      <c r="B950" s="3"/>
      <c r="C950" s="3"/>
      <c r="D950" s="3"/>
      <c r="E950" s="79"/>
      <c r="F950" s="3"/>
      <c r="G950" s="77" t="e">
        <f>VLOOKUP($F$1&amp;F950,定价因子!E:F,2,0)</f>
        <v>#N/A</v>
      </c>
      <c r="H950" s="3"/>
      <c r="I950" s="77" t="e">
        <f>VLOOKUP($H$1&amp;H950,定价因子!E:F,2,0)</f>
        <v>#N/A</v>
      </c>
      <c r="J950" s="3"/>
      <c r="K950" s="77" t="e">
        <f>VLOOKUP($J$1&amp;J950,定价因子!E:F,2,0)</f>
        <v>#N/A</v>
      </c>
      <c r="L950" s="3"/>
      <c r="M950" s="77" t="e">
        <f>VLOOKUP($L$1&amp;L950,定价因子!E:F,2,0)</f>
        <v>#N/A</v>
      </c>
      <c r="N950" s="3"/>
      <c r="O950" s="77" t="e">
        <f>VLOOKUP($N$1&amp;N950,定价因子!E:F,2,0)</f>
        <v>#N/A</v>
      </c>
      <c r="P950" s="3"/>
      <c r="Q950" s="55" t="e">
        <f>VLOOKUP($P$1&amp;P950,定价因子!$E:$F,2,0)</f>
        <v>#N/A</v>
      </c>
      <c r="R950" s="3"/>
      <c r="S950" s="77" t="e">
        <f>VLOOKUP($R$1&amp;R950,定价因子!$E:$F,2,0)</f>
        <v>#N/A</v>
      </c>
      <c r="T950" s="61"/>
      <c r="U950" s="63"/>
      <c r="V950" s="63"/>
      <c r="W950" s="63"/>
      <c r="X950" s="3"/>
    </row>
    <row r="951" spans="1:24">
      <c r="A951" s="3"/>
      <c r="B951" s="3"/>
      <c r="C951" s="3"/>
      <c r="D951" s="3"/>
      <c r="E951" s="79"/>
      <c r="F951" s="3"/>
      <c r="G951" s="77" t="e">
        <f>VLOOKUP($F$1&amp;F951,定价因子!E:F,2,0)</f>
        <v>#N/A</v>
      </c>
      <c r="H951" s="3"/>
      <c r="I951" s="77" t="e">
        <f>VLOOKUP($H$1&amp;H951,定价因子!E:F,2,0)</f>
        <v>#N/A</v>
      </c>
      <c r="J951" s="3"/>
      <c r="K951" s="77" t="e">
        <f>VLOOKUP($J$1&amp;J951,定价因子!E:F,2,0)</f>
        <v>#N/A</v>
      </c>
      <c r="L951" s="3"/>
      <c r="M951" s="77" t="e">
        <f>VLOOKUP($L$1&amp;L951,定价因子!E:F,2,0)</f>
        <v>#N/A</v>
      </c>
      <c r="N951" s="3"/>
      <c r="O951" s="77" t="e">
        <f>VLOOKUP($N$1&amp;N951,定价因子!E:F,2,0)</f>
        <v>#N/A</v>
      </c>
      <c r="P951" s="3"/>
      <c r="Q951" s="55" t="e">
        <f>VLOOKUP($P$1&amp;P951,定价因子!$E:$F,2,0)</f>
        <v>#N/A</v>
      </c>
      <c r="R951" s="3"/>
      <c r="S951" s="77" t="e">
        <f>VLOOKUP($R$1&amp;R951,定价因子!$E:$F,2,0)</f>
        <v>#N/A</v>
      </c>
      <c r="T951" s="61"/>
      <c r="U951" s="63"/>
      <c r="V951" s="63"/>
      <c r="W951" s="63"/>
      <c r="X951" s="3"/>
    </row>
    <row r="952" spans="1:24">
      <c r="A952" s="3"/>
      <c r="B952" s="3"/>
      <c r="C952" s="3"/>
      <c r="D952" s="3"/>
      <c r="E952" s="79"/>
      <c r="F952" s="3"/>
      <c r="G952" s="77" t="e">
        <f>VLOOKUP($F$1&amp;F952,定价因子!E:F,2,0)</f>
        <v>#N/A</v>
      </c>
      <c r="H952" s="3"/>
      <c r="I952" s="77" t="e">
        <f>VLOOKUP($H$1&amp;H952,定价因子!E:F,2,0)</f>
        <v>#N/A</v>
      </c>
      <c r="J952" s="3"/>
      <c r="K952" s="77" t="e">
        <f>VLOOKUP($J$1&amp;J952,定价因子!E:F,2,0)</f>
        <v>#N/A</v>
      </c>
      <c r="L952" s="3"/>
      <c r="M952" s="77" t="e">
        <f>VLOOKUP($L$1&amp;L952,定价因子!E:F,2,0)</f>
        <v>#N/A</v>
      </c>
      <c r="N952" s="3"/>
      <c r="O952" s="77" t="e">
        <f>VLOOKUP($N$1&amp;N952,定价因子!E:F,2,0)</f>
        <v>#N/A</v>
      </c>
      <c r="P952" s="3"/>
      <c r="Q952" s="55" t="e">
        <f>VLOOKUP($P$1&amp;P952,定价因子!$E:$F,2,0)</f>
        <v>#N/A</v>
      </c>
      <c r="R952" s="3"/>
      <c r="S952" s="77" t="e">
        <f>VLOOKUP($R$1&amp;R952,定价因子!$E:$F,2,0)</f>
        <v>#N/A</v>
      </c>
      <c r="T952" s="61"/>
      <c r="U952" s="63"/>
      <c r="V952" s="63"/>
      <c r="W952" s="63"/>
      <c r="X952" s="3"/>
    </row>
    <row r="953" spans="1:24">
      <c r="A953" s="3"/>
      <c r="B953" s="3"/>
      <c r="C953" s="3"/>
      <c r="D953" s="3"/>
      <c r="E953" s="79"/>
      <c r="F953" s="3"/>
      <c r="G953" s="77" t="e">
        <f>VLOOKUP($F$1&amp;F953,定价因子!E:F,2,0)</f>
        <v>#N/A</v>
      </c>
      <c r="H953" s="3"/>
      <c r="I953" s="77" t="e">
        <f>VLOOKUP($H$1&amp;H953,定价因子!E:F,2,0)</f>
        <v>#N/A</v>
      </c>
      <c r="J953" s="3"/>
      <c r="K953" s="77" t="e">
        <f>VLOOKUP($J$1&amp;J953,定价因子!E:F,2,0)</f>
        <v>#N/A</v>
      </c>
      <c r="L953" s="3"/>
      <c r="M953" s="77" t="e">
        <f>VLOOKUP($L$1&amp;L953,定价因子!E:F,2,0)</f>
        <v>#N/A</v>
      </c>
      <c r="N953" s="3"/>
      <c r="O953" s="77" t="e">
        <f>VLOOKUP($N$1&amp;N953,定价因子!E:F,2,0)</f>
        <v>#N/A</v>
      </c>
      <c r="P953" s="3"/>
      <c r="Q953" s="55" t="e">
        <f>VLOOKUP($P$1&amp;P953,定价因子!$E:$F,2,0)</f>
        <v>#N/A</v>
      </c>
      <c r="R953" s="3"/>
      <c r="S953" s="77" t="e">
        <f>VLOOKUP($R$1&amp;R953,定价因子!$E:$F,2,0)</f>
        <v>#N/A</v>
      </c>
      <c r="T953" s="61"/>
      <c r="U953" s="63"/>
      <c r="V953" s="63"/>
      <c r="W953" s="63"/>
      <c r="X953" s="3"/>
    </row>
    <row r="954" spans="1:24">
      <c r="A954" s="3"/>
      <c r="B954" s="3"/>
      <c r="C954" s="3"/>
      <c r="D954" s="3"/>
      <c r="E954" s="79"/>
      <c r="F954" s="3"/>
      <c r="G954" s="77" t="e">
        <f>VLOOKUP($F$1&amp;F954,定价因子!E:F,2,0)</f>
        <v>#N/A</v>
      </c>
      <c r="H954" s="3"/>
      <c r="I954" s="77" t="e">
        <f>VLOOKUP($H$1&amp;H954,定价因子!E:F,2,0)</f>
        <v>#N/A</v>
      </c>
      <c r="J954" s="3"/>
      <c r="K954" s="77" t="e">
        <f>VLOOKUP($J$1&amp;J954,定价因子!E:F,2,0)</f>
        <v>#N/A</v>
      </c>
      <c r="L954" s="3"/>
      <c r="M954" s="77" t="e">
        <f>VLOOKUP($L$1&amp;L954,定价因子!E:F,2,0)</f>
        <v>#N/A</v>
      </c>
      <c r="N954" s="3"/>
      <c r="O954" s="77" t="e">
        <f>VLOOKUP($N$1&amp;N954,定价因子!E:F,2,0)</f>
        <v>#N/A</v>
      </c>
      <c r="P954" s="3"/>
      <c r="Q954" s="55" t="e">
        <f>VLOOKUP($P$1&amp;P954,定价因子!$E:$F,2,0)</f>
        <v>#N/A</v>
      </c>
      <c r="R954" s="3"/>
      <c r="S954" s="77" t="e">
        <f>VLOOKUP($R$1&amp;R954,定价因子!$E:$F,2,0)</f>
        <v>#N/A</v>
      </c>
      <c r="T954" s="61"/>
      <c r="U954" s="63"/>
      <c r="V954" s="63"/>
      <c r="W954" s="63"/>
      <c r="X954" s="3"/>
    </row>
    <row r="955" spans="1:24">
      <c r="A955" s="3"/>
      <c r="B955" s="3"/>
      <c r="C955" s="3"/>
      <c r="D955" s="3"/>
      <c r="E955" s="79"/>
      <c r="F955" s="3"/>
      <c r="G955" s="77" t="e">
        <f>VLOOKUP($F$1&amp;F955,定价因子!E:F,2,0)</f>
        <v>#N/A</v>
      </c>
      <c r="H955" s="3"/>
      <c r="I955" s="77" t="e">
        <f>VLOOKUP($H$1&amp;H955,定价因子!E:F,2,0)</f>
        <v>#N/A</v>
      </c>
      <c r="J955" s="3"/>
      <c r="K955" s="77" t="e">
        <f>VLOOKUP($J$1&amp;J955,定价因子!E:F,2,0)</f>
        <v>#N/A</v>
      </c>
      <c r="L955" s="3"/>
      <c r="M955" s="77" t="e">
        <f>VLOOKUP($L$1&amp;L955,定价因子!E:F,2,0)</f>
        <v>#N/A</v>
      </c>
      <c r="N955" s="3"/>
      <c r="O955" s="77" t="e">
        <f>VLOOKUP($N$1&amp;N955,定价因子!E:F,2,0)</f>
        <v>#N/A</v>
      </c>
      <c r="P955" s="3"/>
      <c r="Q955" s="55" t="e">
        <f>VLOOKUP($P$1&amp;P955,定价因子!$E:$F,2,0)</f>
        <v>#N/A</v>
      </c>
      <c r="R955" s="3"/>
      <c r="S955" s="77" t="e">
        <f>VLOOKUP($R$1&amp;R955,定价因子!$E:$F,2,0)</f>
        <v>#N/A</v>
      </c>
      <c r="T955" s="61"/>
      <c r="U955" s="63"/>
      <c r="V955" s="63"/>
      <c r="W955" s="63"/>
      <c r="X955" s="3"/>
    </row>
    <row r="956" spans="1:24">
      <c r="A956" s="3"/>
      <c r="B956" s="3"/>
      <c r="C956" s="3"/>
      <c r="D956" s="3"/>
      <c r="E956" s="79"/>
      <c r="F956" s="3"/>
      <c r="G956" s="77" t="e">
        <f>VLOOKUP($F$1&amp;F956,定价因子!E:F,2,0)</f>
        <v>#N/A</v>
      </c>
      <c r="H956" s="3"/>
      <c r="I956" s="77" t="e">
        <f>VLOOKUP($H$1&amp;H956,定价因子!E:F,2,0)</f>
        <v>#N/A</v>
      </c>
      <c r="J956" s="3"/>
      <c r="K956" s="77" t="e">
        <f>VLOOKUP($J$1&amp;J956,定价因子!E:F,2,0)</f>
        <v>#N/A</v>
      </c>
      <c r="L956" s="3"/>
      <c r="M956" s="77" t="e">
        <f>VLOOKUP($L$1&amp;L956,定价因子!E:F,2,0)</f>
        <v>#N/A</v>
      </c>
      <c r="N956" s="3"/>
      <c r="O956" s="77" t="e">
        <f>VLOOKUP($N$1&amp;N956,定价因子!E:F,2,0)</f>
        <v>#N/A</v>
      </c>
      <c r="P956" s="3"/>
      <c r="Q956" s="55" t="e">
        <f>VLOOKUP($P$1&amp;P956,定价因子!$E:$F,2,0)</f>
        <v>#N/A</v>
      </c>
      <c r="R956" s="3"/>
      <c r="S956" s="77" t="e">
        <f>VLOOKUP($R$1&amp;R956,定价因子!$E:$F,2,0)</f>
        <v>#N/A</v>
      </c>
      <c r="T956" s="61"/>
      <c r="U956" s="63"/>
      <c r="V956" s="63"/>
      <c r="W956" s="63"/>
      <c r="X956" s="3"/>
    </row>
    <row r="957" spans="1:24">
      <c r="A957" s="3"/>
      <c r="B957" s="3"/>
      <c r="C957" s="3"/>
      <c r="D957" s="3"/>
      <c r="E957" s="79"/>
      <c r="F957" s="3"/>
      <c r="G957" s="77" t="e">
        <f>VLOOKUP($F$1&amp;F957,定价因子!E:F,2,0)</f>
        <v>#N/A</v>
      </c>
      <c r="H957" s="3"/>
      <c r="I957" s="77" t="e">
        <f>VLOOKUP($H$1&amp;H957,定价因子!E:F,2,0)</f>
        <v>#N/A</v>
      </c>
      <c r="J957" s="3"/>
      <c r="K957" s="77" t="e">
        <f>VLOOKUP($J$1&amp;J957,定价因子!E:F,2,0)</f>
        <v>#N/A</v>
      </c>
      <c r="L957" s="3"/>
      <c r="M957" s="77" t="e">
        <f>VLOOKUP($L$1&amp;L957,定价因子!E:F,2,0)</f>
        <v>#N/A</v>
      </c>
      <c r="N957" s="3"/>
      <c r="O957" s="77" t="e">
        <f>VLOOKUP($N$1&amp;N957,定价因子!E:F,2,0)</f>
        <v>#N/A</v>
      </c>
      <c r="P957" s="3"/>
      <c r="Q957" s="55" t="e">
        <f>VLOOKUP($P$1&amp;P957,定价因子!$E:$F,2,0)</f>
        <v>#N/A</v>
      </c>
      <c r="R957" s="3"/>
      <c r="S957" s="77" t="e">
        <f>VLOOKUP($R$1&amp;R957,定价因子!$E:$F,2,0)</f>
        <v>#N/A</v>
      </c>
      <c r="T957" s="61"/>
      <c r="U957" s="63"/>
      <c r="V957" s="63"/>
      <c r="W957" s="63"/>
      <c r="X957" s="3"/>
    </row>
    <row r="958" spans="1:24">
      <c r="A958" s="3"/>
      <c r="B958" s="3"/>
      <c r="C958" s="3"/>
      <c r="D958" s="3"/>
      <c r="E958" s="79"/>
      <c r="F958" s="3"/>
      <c r="G958" s="77" t="e">
        <f>VLOOKUP($F$1&amp;F958,定价因子!E:F,2,0)</f>
        <v>#N/A</v>
      </c>
      <c r="H958" s="3"/>
      <c r="I958" s="77" t="e">
        <f>VLOOKUP($H$1&amp;H958,定价因子!E:F,2,0)</f>
        <v>#N/A</v>
      </c>
      <c r="J958" s="3"/>
      <c r="K958" s="77" t="e">
        <f>VLOOKUP($J$1&amp;J958,定价因子!E:F,2,0)</f>
        <v>#N/A</v>
      </c>
      <c r="L958" s="3"/>
      <c r="M958" s="77" t="e">
        <f>VLOOKUP($L$1&amp;L958,定价因子!E:F,2,0)</f>
        <v>#N/A</v>
      </c>
      <c r="N958" s="3"/>
      <c r="O958" s="77" t="e">
        <f>VLOOKUP($N$1&amp;N958,定价因子!E:F,2,0)</f>
        <v>#N/A</v>
      </c>
      <c r="P958" s="3"/>
      <c r="Q958" s="55" t="e">
        <f>VLOOKUP($P$1&amp;P958,定价因子!$E:$F,2,0)</f>
        <v>#N/A</v>
      </c>
      <c r="R958" s="3"/>
      <c r="S958" s="77" t="e">
        <f>VLOOKUP($R$1&amp;R958,定价因子!$E:$F,2,0)</f>
        <v>#N/A</v>
      </c>
      <c r="T958" s="61"/>
      <c r="U958" s="63"/>
      <c r="V958" s="63"/>
      <c r="W958" s="63"/>
      <c r="X958" s="3"/>
    </row>
    <row r="959" spans="1:24">
      <c r="A959" s="3"/>
      <c r="B959" s="3"/>
      <c r="C959" s="3"/>
      <c r="D959" s="3"/>
      <c r="E959" s="79"/>
      <c r="F959" s="3"/>
      <c r="G959" s="77" t="e">
        <f>VLOOKUP($F$1&amp;F959,定价因子!E:F,2,0)</f>
        <v>#N/A</v>
      </c>
      <c r="H959" s="3"/>
      <c r="I959" s="77" t="e">
        <f>VLOOKUP($H$1&amp;H959,定价因子!E:F,2,0)</f>
        <v>#N/A</v>
      </c>
      <c r="J959" s="3"/>
      <c r="K959" s="77" t="e">
        <f>VLOOKUP($J$1&amp;J959,定价因子!E:F,2,0)</f>
        <v>#N/A</v>
      </c>
      <c r="L959" s="3"/>
      <c r="M959" s="77" t="e">
        <f>VLOOKUP($L$1&amp;L959,定价因子!E:F,2,0)</f>
        <v>#N/A</v>
      </c>
      <c r="N959" s="3"/>
      <c r="O959" s="77" t="e">
        <f>VLOOKUP($N$1&amp;N959,定价因子!E:F,2,0)</f>
        <v>#N/A</v>
      </c>
      <c r="P959" s="3"/>
      <c r="Q959" s="55" t="e">
        <f>VLOOKUP($P$1&amp;P959,定价因子!$E:$F,2,0)</f>
        <v>#N/A</v>
      </c>
      <c r="R959" s="3"/>
      <c r="S959" s="77" t="e">
        <f>VLOOKUP($R$1&amp;R959,定价因子!$E:$F,2,0)</f>
        <v>#N/A</v>
      </c>
      <c r="T959" s="61"/>
      <c r="U959" s="63"/>
      <c r="V959" s="63"/>
      <c r="W959" s="63"/>
      <c r="X959" s="3"/>
    </row>
    <row r="960" spans="1:24">
      <c r="A960" s="3"/>
      <c r="B960" s="3"/>
      <c r="C960" s="3"/>
      <c r="D960" s="3"/>
      <c r="E960" s="79"/>
      <c r="F960" s="3"/>
      <c r="G960" s="77" t="e">
        <f>VLOOKUP($F$1&amp;F960,定价因子!E:F,2,0)</f>
        <v>#N/A</v>
      </c>
      <c r="H960" s="3"/>
      <c r="I960" s="77" t="e">
        <f>VLOOKUP($H$1&amp;H960,定价因子!E:F,2,0)</f>
        <v>#N/A</v>
      </c>
      <c r="J960" s="3"/>
      <c r="K960" s="77" t="e">
        <f>VLOOKUP($J$1&amp;J960,定价因子!E:F,2,0)</f>
        <v>#N/A</v>
      </c>
      <c r="L960" s="3"/>
      <c r="M960" s="77" t="e">
        <f>VLOOKUP($L$1&amp;L960,定价因子!E:F,2,0)</f>
        <v>#N/A</v>
      </c>
      <c r="N960" s="3"/>
      <c r="O960" s="77" t="e">
        <f>VLOOKUP($N$1&amp;N960,定价因子!E:F,2,0)</f>
        <v>#N/A</v>
      </c>
      <c r="P960" s="3"/>
      <c r="Q960" s="55" t="e">
        <f>VLOOKUP($P$1&amp;P960,定价因子!$E:$F,2,0)</f>
        <v>#N/A</v>
      </c>
      <c r="R960" s="3"/>
      <c r="S960" s="77" t="e">
        <f>VLOOKUP($R$1&amp;R960,定价因子!$E:$F,2,0)</f>
        <v>#N/A</v>
      </c>
      <c r="T960" s="61"/>
      <c r="U960" s="63"/>
      <c r="V960" s="63"/>
      <c r="W960" s="63"/>
      <c r="X960" s="3"/>
    </row>
    <row r="961" spans="1:24">
      <c r="A961" s="3"/>
      <c r="B961" s="3"/>
      <c r="C961" s="3"/>
      <c r="D961" s="3"/>
      <c r="E961" s="79"/>
      <c r="F961" s="3"/>
      <c r="G961" s="77" t="e">
        <f>VLOOKUP($F$1&amp;F961,定价因子!E:F,2,0)</f>
        <v>#N/A</v>
      </c>
      <c r="H961" s="3"/>
      <c r="I961" s="77" t="e">
        <f>VLOOKUP($H$1&amp;H961,定价因子!E:F,2,0)</f>
        <v>#N/A</v>
      </c>
      <c r="J961" s="3"/>
      <c r="K961" s="77" t="e">
        <f>VLOOKUP($J$1&amp;J961,定价因子!E:F,2,0)</f>
        <v>#N/A</v>
      </c>
      <c r="L961" s="3"/>
      <c r="M961" s="77" t="e">
        <f>VLOOKUP($L$1&amp;L961,定价因子!E:F,2,0)</f>
        <v>#N/A</v>
      </c>
      <c r="N961" s="3"/>
      <c r="O961" s="77" t="e">
        <f>VLOOKUP($N$1&amp;N961,定价因子!E:F,2,0)</f>
        <v>#N/A</v>
      </c>
      <c r="P961" s="3"/>
      <c r="Q961" s="55" t="e">
        <f>VLOOKUP($P$1&amp;P961,定价因子!$E:$F,2,0)</f>
        <v>#N/A</v>
      </c>
      <c r="R961" s="3"/>
      <c r="S961" s="77" t="e">
        <f>VLOOKUP($R$1&amp;R961,定价因子!$E:$F,2,0)</f>
        <v>#N/A</v>
      </c>
      <c r="T961" s="61"/>
      <c r="U961" s="63"/>
      <c r="V961" s="63"/>
      <c r="W961" s="63"/>
      <c r="X961" s="3"/>
    </row>
    <row r="962" spans="1:24">
      <c r="A962" s="3"/>
      <c r="B962" s="3"/>
      <c r="C962" s="3"/>
      <c r="D962" s="3"/>
      <c r="E962" s="79"/>
      <c r="F962" s="3"/>
      <c r="G962" s="77" t="e">
        <f>VLOOKUP($F$1&amp;F962,定价因子!E:F,2,0)</f>
        <v>#N/A</v>
      </c>
      <c r="H962" s="3"/>
      <c r="I962" s="77" t="e">
        <f>VLOOKUP($H$1&amp;H962,定价因子!E:F,2,0)</f>
        <v>#N/A</v>
      </c>
      <c r="J962" s="3"/>
      <c r="K962" s="77" t="e">
        <f>VLOOKUP($J$1&amp;J962,定价因子!E:F,2,0)</f>
        <v>#N/A</v>
      </c>
      <c r="L962" s="3"/>
      <c r="M962" s="77" t="e">
        <f>VLOOKUP($L$1&amp;L962,定价因子!E:F,2,0)</f>
        <v>#N/A</v>
      </c>
      <c r="N962" s="3"/>
      <c r="O962" s="77" t="e">
        <f>VLOOKUP($N$1&amp;N962,定价因子!E:F,2,0)</f>
        <v>#N/A</v>
      </c>
      <c r="P962" s="3"/>
      <c r="Q962" s="55" t="e">
        <f>VLOOKUP($P$1&amp;P962,定价因子!$E:$F,2,0)</f>
        <v>#N/A</v>
      </c>
      <c r="R962" s="3"/>
      <c r="S962" s="77" t="e">
        <f>VLOOKUP($R$1&amp;R962,定价因子!$E:$F,2,0)</f>
        <v>#N/A</v>
      </c>
      <c r="T962" s="61"/>
      <c r="U962" s="63"/>
      <c r="V962" s="63"/>
      <c r="W962" s="63"/>
      <c r="X962" s="3"/>
    </row>
    <row r="963" spans="1:24">
      <c r="A963" s="3"/>
      <c r="B963" s="3"/>
      <c r="C963" s="3"/>
      <c r="D963" s="3"/>
      <c r="E963" s="79"/>
      <c r="F963" s="3"/>
      <c r="G963" s="77" t="e">
        <f>VLOOKUP($F$1&amp;F963,定价因子!E:F,2,0)</f>
        <v>#N/A</v>
      </c>
      <c r="H963" s="3"/>
      <c r="I963" s="77" t="e">
        <f>VLOOKUP($H$1&amp;H963,定价因子!E:F,2,0)</f>
        <v>#N/A</v>
      </c>
      <c r="J963" s="3"/>
      <c r="K963" s="77" t="e">
        <f>VLOOKUP($J$1&amp;J963,定价因子!E:F,2,0)</f>
        <v>#N/A</v>
      </c>
      <c r="L963" s="3"/>
      <c r="M963" s="77" t="e">
        <f>VLOOKUP($L$1&amp;L963,定价因子!E:F,2,0)</f>
        <v>#N/A</v>
      </c>
      <c r="N963" s="3"/>
      <c r="O963" s="77" t="e">
        <f>VLOOKUP($N$1&amp;N963,定价因子!E:F,2,0)</f>
        <v>#N/A</v>
      </c>
      <c r="P963" s="3"/>
      <c r="Q963" s="55" t="e">
        <f>VLOOKUP($P$1&amp;P963,定价因子!$E:$F,2,0)</f>
        <v>#N/A</v>
      </c>
      <c r="R963" s="3"/>
      <c r="S963" s="77" t="e">
        <f>VLOOKUP($R$1&amp;R963,定价因子!$E:$F,2,0)</f>
        <v>#N/A</v>
      </c>
      <c r="T963" s="61"/>
      <c r="U963" s="63"/>
      <c r="V963" s="63"/>
      <c r="W963" s="63"/>
      <c r="X963" s="3"/>
    </row>
    <row r="964" spans="1:24">
      <c r="A964" s="3"/>
      <c r="B964" s="3"/>
      <c r="C964" s="3"/>
      <c r="D964" s="3"/>
      <c r="E964" s="79"/>
      <c r="F964" s="3"/>
      <c r="G964" s="77" t="e">
        <f>VLOOKUP($F$1&amp;F964,定价因子!E:F,2,0)</f>
        <v>#N/A</v>
      </c>
      <c r="H964" s="3"/>
      <c r="I964" s="77" t="e">
        <f>VLOOKUP($H$1&amp;H964,定价因子!E:F,2,0)</f>
        <v>#N/A</v>
      </c>
      <c r="J964" s="3"/>
      <c r="K964" s="77" t="e">
        <f>VLOOKUP($J$1&amp;J964,定价因子!E:F,2,0)</f>
        <v>#N/A</v>
      </c>
      <c r="L964" s="3"/>
      <c r="M964" s="77" t="e">
        <f>VLOOKUP($L$1&amp;L964,定价因子!E:F,2,0)</f>
        <v>#N/A</v>
      </c>
      <c r="N964" s="3"/>
      <c r="O964" s="77" t="e">
        <f>VLOOKUP($N$1&amp;N964,定价因子!E:F,2,0)</f>
        <v>#N/A</v>
      </c>
      <c r="P964" s="3"/>
      <c r="Q964" s="55" t="e">
        <f>VLOOKUP($P$1&amp;P964,定价因子!$E:$F,2,0)</f>
        <v>#N/A</v>
      </c>
      <c r="R964" s="3"/>
      <c r="S964" s="77" t="e">
        <f>VLOOKUP($R$1&amp;R964,定价因子!$E:$F,2,0)</f>
        <v>#N/A</v>
      </c>
      <c r="T964" s="61"/>
      <c r="U964" s="63"/>
      <c r="V964" s="63"/>
      <c r="W964" s="63"/>
      <c r="X964" s="3"/>
    </row>
    <row r="965" spans="1:24">
      <c r="A965" s="3"/>
      <c r="B965" s="3"/>
      <c r="C965" s="3"/>
      <c r="D965" s="3"/>
      <c r="E965" s="79"/>
      <c r="F965" s="3"/>
      <c r="G965" s="77" t="e">
        <f>VLOOKUP($F$1&amp;F965,定价因子!E:F,2,0)</f>
        <v>#N/A</v>
      </c>
      <c r="H965" s="3"/>
      <c r="I965" s="77" t="e">
        <f>VLOOKUP($H$1&amp;H965,定价因子!E:F,2,0)</f>
        <v>#N/A</v>
      </c>
      <c r="J965" s="3"/>
      <c r="K965" s="77" t="e">
        <f>VLOOKUP($J$1&amp;J965,定价因子!E:F,2,0)</f>
        <v>#N/A</v>
      </c>
      <c r="L965" s="3"/>
      <c r="M965" s="77" t="e">
        <f>VLOOKUP($L$1&amp;L965,定价因子!E:F,2,0)</f>
        <v>#N/A</v>
      </c>
      <c r="N965" s="3"/>
      <c r="O965" s="77" t="e">
        <f>VLOOKUP($N$1&amp;N965,定价因子!E:F,2,0)</f>
        <v>#N/A</v>
      </c>
      <c r="P965" s="3"/>
      <c r="Q965" s="55" t="e">
        <f>VLOOKUP($P$1&amp;P965,定价因子!$E:$F,2,0)</f>
        <v>#N/A</v>
      </c>
      <c r="R965" s="3"/>
      <c r="S965" s="77" t="e">
        <f>VLOOKUP($R$1&amp;R965,定价因子!$E:$F,2,0)</f>
        <v>#N/A</v>
      </c>
      <c r="T965" s="61"/>
      <c r="U965" s="63"/>
      <c r="V965" s="63"/>
      <c r="W965" s="63"/>
      <c r="X965" s="3"/>
    </row>
    <row r="966" spans="1:24">
      <c r="A966" s="3"/>
      <c r="B966" s="3"/>
      <c r="C966" s="3"/>
      <c r="D966" s="3"/>
      <c r="E966" s="79"/>
      <c r="F966" s="3"/>
      <c r="G966" s="77" t="e">
        <f>VLOOKUP($F$1&amp;F966,定价因子!E:F,2,0)</f>
        <v>#N/A</v>
      </c>
      <c r="H966" s="3"/>
      <c r="I966" s="77" t="e">
        <f>VLOOKUP($H$1&amp;H966,定价因子!E:F,2,0)</f>
        <v>#N/A</v>
      </c>
      <c r="J966" s="3"/>
      <c r="K966" s="77" t="e">
        <f>VLOOKUP($J$1&amp;J966,定价因子!E:F,2,0)</f>
        <v>#N/A</v>
      </c>
      <c r="L966" s="3"/>
      <c r="M966" s="77" t="e">
        <f>VLOOKUP($L$1&amp;L966,定价因子!E:F,2,0)</f>
        <v>#N/A</v>
      </c>
      <c r="N966" s="3"/>
      <c r="O966" s="77" t="e">
        <f>VLOOKUP($N$1&amp;N966,定价因子!E:F,2,0)</f>
        <v>#N/A</v>
      </c>
      <c r="P966" s="3"/>
      <c r="Q966" s="55" t="e">
        <f>VLOOKUP($P$1&amp;P966,定价因子!$E:$F,2,0)</f>
        <v>#N/A</v>
      </c>
      <c r="R966" s="3"/>
      <c r="S966" s="77" t="e">
        <f>VLOOKUP($R$1&amp;R966,定价因子!$E:$F,2,0)</f>
        <v>#N/A</v>
      </c>
      <c r="T966" s="61"/>
      <c r="U966" s="63"/>
      <c r="V966" s="63"/>
      <c r="W966" s="63"/>
      <c r="X966" s="3"/>
    </row>
    <row r="967" spans="1:24">
      <c r="A967" s="3"/>
      <c r="B967" s="3"/>
      <c r="C967" s="3"/>
      <c r="D967" s="3"/>
      <c r="E967" s="79"/>
      <c r="F967" s="3"/>
      <c r="G967" s="77" t="e">
        <f>VLOOKUP($F$1&amp;F967,定价因子!E:F,2,0)</f>
        <v>#N/A</v>
      </c>
      <c r="H967" s="3"/>
      <c r="I967" s="77" t="e">
        <f>VLOOKUP($H$1&amp;H967,定价因子!E:F,2,0)</f>
        <v>#N/A</v>
      </c>
      <c r="J967" s="3"/>
      <c r="K967" s="77" t="e">
        <f>VLOOKUP($J$1&amp;J967,定价因子!E:F,2,0)</f>
        <v>#N/A</v>
      </c>
      <c r="L967" s="3"/>
      <c r="M967" s="77" t="e">
        <f>VLOOKUP($L$1&amp;L967,定价因子!E:F,2,0)</f>
        <v>#N/A</v>
      </c>
      <c r="N967" s="3"/>
      <c r="O967" s="77" t="e">
        <f>VLOOKUP($N$1&amp;N967,定价因子!E:F,2,0)</f>
        <v>#N/A</v>
      </c>
      <c r="P967" s="3"/>
      <c r="Q967" s="55" t="e">
        <f>VLOOKUP($P$1&amp;P967,定价因子!$E:$F,2,0)</f>
        <v>#N/A</v>
      </c>
      <c r="R967" s="3"/>
      <c r="S967" s="77" t="e">
        <f>VLOOKUP($R$1&amp;R967,定价因子!$E:$F,2,0)</f>
        <v>#N/A</v>
      </c>
      <c r="T967" s="61"/>
      <c r="U967" s="63"/>
      <c r="V967" s="63"/>
      <c r="W967" s="63"/>
      <c r="X967" s="3"/>
    </row>
    <row r="968" spans="1:24">
      <c r="A968" s="3"/>
      <c r="B968" s="3"/>
      <c r="C968" s="3"/>
      <c r="D968" s="3"/>
      <c r="E968" s="79"/>
      <c r="F968" s="3"/>
      <c r="G968" s="77" t="e">
        <f>VLOOKUP($F$1&amp;F968,定价因子!E:F,2,0)</f>
        <v>#N/A</v>
      </c>
      <c r="H968" s="3"/>
      <c r="I968" s="77" t="e">
        <f>VLOOKUP($H$1&amp;H968,定价因子!E:F,2,0)</f>
        <v>#N/A</v>
      </c>
      <c r="J968" s="3"/>
      <c r="K968" s="77" t="e">
        <f>VLOOKUP($J$1&amp;J968,定价因子!E:F,2,0)</f>
        <v>#N/A</v>
      </c>
      <c r="L968" s="3"/>
      <c r="M968" s="77" t="e">
        <f>VLOOKUP($L$1&amp;L968,定价因子!E:F,2,0)</f>
        <v>#N/A</v>
      </c>
      <c r="N968" s="3"/>
      <c r="O968" s="77" t="e">
        <f>VLOOKUP($N$1&amp;N968,定价因子!E:F,2,0)</f>
        <v>#N/A</v>
      </c>
      <c r="P968" s="3"/>
      <c r="Q968" s="55" t="e">
        <f>VLOOKUP($P$1&amp;P968,定价因子!$E:$F,2,0)</f>
        <v>#N/A</v>
      </c>
      <c r="R968" s="3"/>
      <c r="S968" s="77" t="e">
        <f>VLOOKUP($R$1&amp;R968,定价因子!$E:$F,2,0)</f>
        <v>#N/A</v>
      </c>
      <c r="T968" s="61"/>
      <c r="U968" s="63"/>
      <c r="V968" s="63"/>
      <c r="W968" s="63"/>
      <c r="X968" s="3"/>
    </row>
    <row r="969" spans="1:24">
      <c r="A969" s="3"/>
      <c r="B969" s="3"/>
      <c r="C969" s="3"/>
      <c r="D969" s="3"/>
      <c r="E969" s="79"/>
      <c r="F969" s="3"/>
      <c r="G969" s="77" t="e">
        <f>VLOOKUP($F$1&amp;F969,定价因子!E:F,2,0)</f>
        <v>#N/A</v>
      </c>
      <c r="H969" s="3"/>
      <c r="I969" s="77" t="e">
        <f>VLOOKUP($H$1&amp;H969,定价因子!E:F,2,0)</f>
        <v>#N/A</v>
      </c>
      <c r="J969" s="3"/>
      <c r="K969" s="77" t="e">
        <f>VLOOKUP($J$1&amp;J969,定价因子!E:F,2,0)</f>
        <v>#N/A</v>
      </c>
      <c r="L969" s="3"/>
      <c r="M969" s="77" t="e">
        <f>VLOOKUP($L$1&amp;L969,定价因子!E:F,2,0)</f>
        <v>#N/A</v>
      </c>
      <c r="N969" s="3"/>
      <c r="O969" s="77" t="e">
        <f>VLOOKUP($N$1&amp;N969,定价因子!E:F,2,0)</f>
        <v>#N/A</v>
      </c>
      <c r="P969" s="3"/>
      <c r="Q969" s="55" t="e">
        <f>VLOOKUP($P$1&amp;P969,定价因子!$E:$F,2,0)</f>
        <v>#N/A</v>
      </c>
      <c r="R969" s="3"/>
      <c r="S969" s="77" t="e">
        <f>VLOOKUP($R$1&amp;R969,定价因子!$E:$F,2,0)</f>
        <v>#N/A</v>
      </c>
      <c r="T969" s="61"/>
      <c r="U969" s="63"/>
      <c r="V969" s="63"/>
      <c r="W969" s="63"/>
      <c r="X969" s="3"/>
    </row>
    <row r="970" spans="1:24">
      <c r="A970" s="3"/>
      <c r="B970" s="3"/>
      <c r="C970" s="3"/>
      <c r="D970" s="3"/>
      <c r="E970" s="79"/>
      <c r="F970" s="3"/>
      <c r="G970" s="77" t="e">
        <f>VLOOKUP($F$1&amp;F970,定价因子!E:F,2,0)</f>
        <v>#N/A</v>
      </c>
      <c r="H970" s="3"/>
      <c r="I970" s="77" t="e">
        <f>VLOOKUP($H$1&amp;H970,定价因子!E:F,2,0)</f>
        <v>#N/A</v>
      </c>
      <c r="J970" s="3"/>
      <c r="K970" s="77" t="e">
        <f>VLOOKUP($J$1&amp;J970,定价因子!E:F,2,0)</f>
        <v>#N/A</v>
      </c>
      <c r="L970" s="3"/>
      <c r="M970" s="77" t="e">
        <f>VLOOKUP($L$1&amp;L970,定价因子!E:F,2,0)</f>
        <v>#N/A</v>
      </c>
      <c r="N970" s="3"/>
      <c r="O970" s="77" t="e">
        <f>VLOOKUP($N$1&amp;N970,定价因子!E:F,2,0)</f>
        <v>#N/A</v>
      </c>
      <c r="P970" s="3"/>
      <c r="Q970" s="55" t="e">
        <f>VLOOKUP($P$1&amp;P970,定价因子!$E:$F,2,0)</f>
        <v>#N/A</v>
      </c>
      <c r="R970" s="3"/>
      <c r="S970" s="77" t="e">
        <f>VLOOKUP($R$1&amp;R970,定价因子!$E:$F,2,0)</f>
        <v>#N/A</v>
      </c>
      <c r="T970" s="61"/>
      <c r="U970" s="63"/>
      <c r="V970" s="63"/>
      <c r="W970" s="63"/>
      <c r="X970" s="3"/>
    </row>
    <row r="971" spans="1:24">
      <c r="A971" s="3"/>
      <c r="B971" s="3"/>
      <c r="C971" s="3"/>
      <c r="D971" s="3"/>
      <c r="E971" s="79"/>
      <c r="F971" s="3"/>
      <c r="G971" s="77" t="e">
        <f>VLOOKUP($F$1&amp;F971,定价因子!E:F,2,0)</f>
        <v>#N/A</v>
      </c>
      <c r="H971" s="3"/>
      <c r="I971" s="77" t="e">
        <f>VLOOKUP($H$1&amp;H971,定价因子!E:F,2,0)</f>
        <v>#N/A</v>
      </c>
      <c r="J971" s="3"/>
      <c r="K971" s="77" t="e">
        <f>VLOOKUP($J$1&amp;J971,定价因子!E:F,2,0)</f>
        <v>#N/A</v>
      </c>
      <c r="L971" s="3"/>
      <c r="M971" s="77" t="e">
        <f>VLOOKUP($L$1&amp;L971,定价因子!E:F,2,0)</f>
        <v>#N/A</v>
      </c>
      <c r="N971" s="3"/>
      <c r="O971" s="77" t="e">
        <f>VLOOKUP($N$1&amp;N971,定价因子!E:F,2,0)</f>
        <v>#N/A</v>
      </c>
      <c r="P971" s="3"/>
      <c r="Q971" s="55" t="e">
        <f>VLOOKUP($P$1&amp;P971,定价因子!$E:$F,2,0)</f>
        <v>#N/A</v>
      </c>
      <c r="R971" s="3"/>
      <c r="S971" s="77" t="e">
        <f>VLOOKUP($R$1&amp;R971,定价因子!$E:$F,2,0)</f>
        <v>#N/A</v>
      </c>
      <c r="T971" s="61"/>
      <c r="U971" s="63"/>
      <c r="V971" s="63"/>
      <c r="W971" s="63"/>
      <c r="X971" s="3"/>
    </row>
    <row r="972" spans="1:24">
      <c r="A972" s="3"/>
      <c r="B972" s="3"/>
      <c r="C972" s="3"/>
      <c r="D972" s="3"/>
      <c r="E972" s="79"/>
      <c r="F972" s="3"/>
      <c r="G972" s="77" t="e">
        <f>VLOOKUP($F$1&amp;F972,定价因子!E:F,2,0)</f>
        <v>#N/A</v>
      </c>
      <c r="H972" s="3"/>
      <c r="I972" s="77" t="e">
        <f>VLOOKUP($H$1&amp;H972,定价因子!E:F,2,0)</f>
        <v>#N/A</v>
      </c>
      <c r="J972" s="3"/>
      <c r="K972" s="77" t="e">
        <f>VLOOKUP($J$1&amp;J972,定价因子!E:F,2,0)</f>
        <v>#N/A</v>
      </c>
      <c r="L972" s="3"/>
      <c r="M972" s="77" t="e">
        <f>VLOOKUP($L$1&amp;L972,定价因子!E:F,2,0)</f>
        <v>#N/A</v>
      </c>
      <c r="N972" s="3"/>
      <c r="O972" s="77" t="e">
        <f>VLOOKUP($N$1&amp;N972,定价因子!E:F,2,0)</f>
        <v>#N/A</v>
      </c>
      <c r="P972" s="3"/>
      <c r="Q972" s="55" t="e">
        <f>VLOOKUP($P$1&amp;P972,定价因子!$E:$F,2,0)</f>
        <v>#N/A</v>
      </c>
      <c r="R972" s="3"/>
      <c r="S972" s="77" t="e">
        <f>VLOOKUP($R$1&amp;R972,定价因子!$E:$F,2,0)</f>
        <v>#N/A</v>
      </c>
      <c r="T972" s="61"/>
      <c r="U972" s="63"/>
      <c r="V972" s="63"/>
      <c r="W972" s="63"/>
      <c r="X972" s="3"/>
    </row>
    <row r="973" spans="1:24">
      <c r="A973" s="3"/>
      <c r="B973" s="3"/>
      <c r="C973" s="3"/>
      <c r="D973" s="3"/>
      <c r="E973" s="79"/>
      <c r="F973" s="3"/>
      <c r="G973" s="77" t="e">
        <f>VLOOKUP($F$1&amp;F973,定价因子!E:F,2,0)</f>
        <v>#N/A</v>
      </c>
      <c r="H973" s="3"/>
      <c r="I973" s="77" t="e">
        <f>VLOOKUP($H$1&amp;H973,定价因子!E:F,2,0)</f>
        <v>#N/A</v>
      </c>
      <c r="J973" s="3"/>
      <c r="K973" s="77" t="e">
        <f>VLOOKUP($J$1&amp;J973,定价因子!E:F,2,0)</f>
        <v>#N/A</v>
      </c>
      <c r="L973" s="3"/>
      <c r="M973" s="77" t="e">
        <f>VLOOKUP($L$1&amp;L973,定价因子!E:F,2,0)</f>
        <v>#N/A</v>
      </c>
      <c r="N973" s="3"/>
      <c r="O973" s="77" t="e">
        <f>VLOOKUP($N$1&amp;N973,定价因子!E:F,2,0)</f>
        <v>#N/A</v>
      </c>
      <c r="P973" s="3"/>
      <c r="Q973" s="55" t="e">
        <f>VLOOKUP($P$1&amp;P973,定价因子!$E:$F,2,0)</f>
        <v>#N/A</v>
      </c>
      <c r="R973" s="3"/>
      <c r="S973" s="77" t="e">
        <f>VLOOKUP($R$1&amp;R973,定价因子!$E:$F,2,0)</f>
        <v>#N/A</v>
      </c>
      <c r="T973" s="61"/>
      <c r="U973" s="63"/>
      <c r="V973" s="63"/>
      <c r="W973" s="63"/>
      <c r="X973" s="3"/>
    </row>
    <row r="974" spans="1:24">
      <c r="A974" s="3"/>
      <c r="B974" s="3"/>
      <c r="C974" s="3"/>
      <c r="D974" s="3"/>
      <c r="E974" s="79"/>
      <c r="F974" s="3"/>
      <c r="G974" s="77" t="e">
        <f>VLOOKUP($F$1&amp;F974,定价因子!E:F,2,0)</f>
        <v>#N/A</v>
      </c>
      <c r="H974" s="3"/>
      <c r="I974" s="77" t="e">
        <f>VLOOKUP($H$1&amp;H974,定价因子!E:F,2,0)</f>
        <v>#N/A</v>
      </c>
      <c r="J974" s="3"/>
      <c r="K974" s="77" t="e">
        <f>VLOOKUP($J$1&amp;J974,定价因子!E:F,2,0)</f>
        <v>#N/A</v>
      </c>
      <c r="L974" s="3"/>
      <c r="M974" s="77" t="e">
        <f>VLOOKUP($L$1&amp;L974,定价因子!E:F,2,0)</f>
        <v>#N/A</v>
      </c>
      <c r="N974" s="3"/>
      <c r="O974" s="77" t="e">
        <f>VLOOKUP($N$1&amp;N974,定价因子!E:F,2,0)</f>
        <v>#N/A</v>
      </c>
      <c r="P974" s="3"/>
      <c r="Q974" s="55" t="e">
        <f>VLOOKUP($P$1&amp;P974,定价因子!$E:$F,2,0)</f>
        <v>#N/A</v>
      </c>
      <c r="R974" s="3"/>
      <c r="S974" s="77" t="e">
        <f>VLOOKUP($R$1&amp;R974,定价因子!$E:$F,2,0)</f>
        <v>#N/A</v>
      </c>
      <c r="T974" s="61"/>
      <c r="U974" s="63"/>
      <c r="V974" s="63"/>
      <c r="W974" s="63"/>
      <c r="X974" s="3"/>
    </row>
    <row r="975" spans="1:24">
      <c r="A975" s="3"/>
      <c r="B975" s="3"/>
      <c r="C975" s="3"/>
      <c r="D975" s="3"/>
      <c r="E975" s="79"/>
      <c r="F975" s="3"/>
      <c r="G975" s="77" t="e">
        <f>VLOOKUP($F$1&amp;F975,定价因子!E:F,2,0)</f>
        <v>#N/A</v>
      </c>
      <c r="H975" s="3"/>
      <c r="I975" s="77" t="e">
        <f>VLOOKUP($H$1&amp;H975,定价因子!E:F,2,0)</f>
        <v>#N/A</v>
      </c>
      <c r="J975" s="3"/>
      <c r="K975" s="77" t="e">
        <f>VLOOKUP($J$1&amp;J975,定价因子!E:F,2,0)</f>
        <v>#N/A</v>
      </c>
      <c r="L975" s="3"/>
      <c r="M975" s="77" t="e">
        <f>VLOOKUP($L$1&amp;L975,定价因子!E:F,2,0)</f>
        <v>#N/A</v>
      </c>
      <c r="N975" s="3"/>
      <c r="O975" s="77" t="e">
        <f>VLOOKUP($N$1&amp;N975,定价因子!E:F,2,0)</f>
        <v>#N/A</v>
      </c>
      <c r="P975" s="3"/>
      <c r="Q975" s="55" t="e">
        <f>VLOOKUP($P$1&amp;P975,定价因子!$E:$F,2,0)</f>
        <v>#N/A</v>
      </c>
      <c r="R975" s="3"/>
      <c r="S975" s="77" t="e">
        <f>VLOOKUP($R$1&amp;R975,定价因子!$E:$F,2,0)</f>
        <v>#N/A</v>
      </c>
      <c r="T975" s="61"/>
      <c r="U975" s="63"/>
      <c r="V975" s="63"/>
      <c r="W975" s="63"/>
      <c r="X975" s="3"/>
    </row>
    <row r="976" spans="1:24">
      <c r="A976" s="3"/>
      <c r="B976" s="3"/>
      <c r="C976" s="3"/>
      <c r="D976" s="3"/>
      <c r="E976" s="79"/>
      <c r="F976" s="3"/>
      <c r="G976" s="77" t="e">
        <f>VLOOKUP($F$1&amp;F976,定价因子!E:F,2,0)</f>
        <v>#N/A</v>
      </c>
      <c r="H976" s="3"/>
      <c r="I976" s="77" t="e">
        <f>VLOOKUP($H$1&amp;H976,定价因子!E:F,2,0)</f>
        <v>#N/A</v>
      </c>
      <c r="J976" s="3"/>
      <c r="K976" s="77" t="e">
        <f>VLOOKUP($J$1&amp;J976,定价因子!E:F,2,0)</f>
        <v>#N/A</v>
      </c>
      <c r="L976" s="3"/>
      <c r="M976" s="77" t="e">
        <f>VLOOKUP($L$1&amp;L976,定价因子!E:F,2,0)</f>
        <v>#N/A</v>
      </c>
      <c r="N976" s="3"/>
      <c r="O976" s="77" t="e">
        <f>VLOOKUP($N$1&amp;N976,定价因子!E:F,2,0)</f>
        <v>#N/A</v>
      </c>
      <c r="P976" s="3"/>
      <c r="Q976" s="55" t="e">
        <f>VLOOKUP($P$1&amp;P976,定价因子!$E:$F,2,0)</f>
        <v>#N/A</v>
      </c>
      <c r="R976" s="3"/>
      <c r="S976" s="77" t="e">
        <f>VLOOKUP($R$1&amp;R976,定价因子!$E:$F,2,0)</f>
        <v>#N/A</v>
      </c>
      <c r="T976" s="61"/>
      <c r="U976" s="63"/>
      <c r="V976" s="63"/>
      <c r="W976" s="63"/>
      <c r="X976" s="3"/>
    </row>
    <row r="977" spans="1:24">
      <c r="A977" s="3"/>
      <c r="B977" s="3"/>
      <c r="C977" s="3"/>
      <c r="D977" s="3"/>
      <c r="E977" s="79"/>
      <c r="F977" s="3"/>
      <c r="G977" s="77" t="e">
        <f>VLOOKUP($F$1&amp;F977,定价因子!E:F,2,0)</f>
        <v>#N/A</v>
      </c>
      <c r="H977" s="3"/>
      <c r="I977" s="77" t="e">
        <f>VLOOKUP($H$1&amp;H977,定价因子!E:F,2,0)</f>
        <v>#N/A</v>
      </c>
      <c r="J977" s="3"/>
      <c r="K977" s="77" t="e">
        <f>VLOOKUP($J$1&amp;J977,定价因子!E:F,2,0)</f>
        <v>#N/A</v>
      </c>
      <c r="L977" s="3"/>
      <c r="M977" s="77" t="e">
        <f>VLOOKUP($L$1&amp;L977,定价因子!E:F,2,0)</f>
        <v>#N/A</v>
      </c>
      <c r="N977" s="3"/>
      <c r="O977" s="77" t="e">
        <f>VLOOKUP($N$1&amp;N977,定价因子!E:F,2,0)</f>
        <v>#N/A</v>
      </c>
      <c r="P977" s="3"/>
      <c r="Q977" s="55" t="e">
        <f>VLOOKUP($P$1&amp;P977,定价因子!$E:$F,2,0)</f>
        <v>#N/A</v>
      </c>
      <c r="R977" s="3"/>
      <c r="S977" s="77" t="e">
        <f>VLOOKUP($R$1&amp;R977,定价因子!$E:$F,2,0)</f>
        <v>#N/A</v>
      </c>
      <c r="T977" s="61"/>
      <c r="U977" s="63"/>
      <c r="V977" s="63"/>
      <c r="W977" s="63"/>
      <c r="X977" s="3"/>
    </row>
    <row r="978" spans="1:24">
      <c r="A978" s="3"/>
      <c r="B978" s="3"/>
      <c r="C978" s="3"/>
      <c r="D978" s="3"/>
      <c r="E978" s="79"/>
      <c r="F978" s="3"/>
      <c r="G978" s="77" t="e">
        <f>VLOOKUP($F$1&amp;F978,定价因子!E:F,2,0)</f>
        <v>#N/A</v>
      </c>
      <c r="H978" s="3"/>
      <c r="I978" s="77" t="e">
        <f>VLOOKUP($H$1&amp;H978,定价因子!E:F,2,0)</f>
        <v>#N/A</v>
      </c>
      <c r="J978" s="3"/>
      <c r="K978" s="77" t="e">
        <f>VLOOKUP($J$1&amp;J978,定价因子!E:F,2,0)</f>
        <v>#N/A</v>
      </c>
      <c r="L978" s="3"/>
      <c r="M978" s="77" t="e">
        <f>VLOOKUP($L$1&amp;L978,定价因子!E:F,2,0)</f>
        <v>#N/A</v>
      </c>
      <c r="N978" s="3"/>
      <c r="O978" s="77" t="e">
        <f>VLOOKUP($N$1&amp;N978,定价因子!E:F,2,0)</f>
        <v>#N/A</v>
      </c>
      <c r="P978" s="3"/>
      <c r="Q978" s="55" t="e">
        <f>VLOOKUP($P$1&amp;P978,定价因子!$E:$F,2,0)</f>
        <v>#N/A</v>
      </c>
      <c r="R978" s="3"/>
      <c r="S978" s="77" t="e">
        <f>VLOOKUP($R$1&amp;R978,定价因子!$E:$F,2,0)</f>
        <v>#N/A</v>
      </c>
      <c r="T978" s="61"/>
      <c r="U978" s="63"/>
      <c r="V978" s="63"/>
      <c r="W978" s="63"/>
      <c r="X978" s="3"/>
    </row>
    <row r="979" spans="1:24">
      <c r="A979" s="3"/>
      <c r="B979" s="3"/>
      <c r="C979" s="3"/>
      <c r="D979" s="3"/>
      <c r="E979" s="79"/>
      <c r="F979" s="3"/>
      <c r="G979" s="77" t="e">
        <f>VLOOKUP($F$1&amp;F979,定价因子!E:F,2,0)</f>
        <v>#N/A</v>
      </c>
      <c r="H979" s="3"/>
      <c r="I979" s="77" t="e">
        <f>VLOOKUP($H$1&amp;H979,定价因子!E:F,2,0)</f>
        <v>#N/A</v>
      </c>
      <c r="J979" s="3"/>
      <c r="K979" s="77" t="e">
        <f>VLOOKUP($J$1&amp;J979,定价因子!E:F,2,0)</f>
        <v>#N/A</v>
      </c>
      <c r="L979" s="3"/>
      <c r="M979" s="77" t="e">
        <f>VLOOKUP($L$1&amp;L979,定价因子!E:F,2,0)</f>
        <v>#N/A</v>
      </c>
      <c r="N979" s="3"/>
      <c r="O979" s="77" t="e">
        <f>VLOOKUP($N$1&amp;N979,定价因子!E:F,2,0)</f>
        <v>#N/A</v>
      </c>
      <c r="P979" s="3"/>
      <c r="Q979" s="55" t="e">
        <f>VLOOKUP($P$1&amp;P979,定价因子!$E:$F,2,0)</f>
        <v>#N/A</v>
      </c>
      <c r="R979" s="3"/>
      <c r="S979" s="77" t="e">
        <f>VLOOKUP($R$1&amp;R979,定价因子!$E:$F,2,0)</f>
        <v>#N/A</v>
      </c>
      <c r="T979" s="61"/>
      <c r="U979" s="63"/>
      <c r="V979" s="63"/>
      <c r="W979" s="63"/>
      <c r="X979" s="3"/>
    </row>
    <row r="980" spans="1:24">
      <c r="A980" s="3"/>
      <c r="B980" s="3"/>
      <c r="C980" s="3"/>
      <c r="D980" s="3"/>
      <c r="E980" s="79"/>
      <c r="F980" s="3"/>
      <c r="G980" s="77" t="e">
        <f>VLOOKUP($F$1&amp;F980,定价因子!E:F,2,0)</f>
        <v>#N/A</v>
      </c>
      <c r="H980" s="3"/>
      <c r="I980" s="77" t="e">
        <f>VLOOKUP($H$1&amp;H980,定价因子!E:F,2,0)</f>
        <v>#N/A</v>
      </c>
      <c r="J980" s="3"/>
      <c r="K980" s="77" t="e">
        <f>VLOOKUP($J$1&amp;J980,定价因子!E:F,2,0)</f>
        <v>#N/A</v>
      </c>
      <c r="L980" s="3"/>
      <c r="M980" s="77" t="e">
        <f>VLOOKUP($L$1&amp;L980,定价因子!E:F,2,0)</f>
        <v>#N/A</v>
      </c>
      <c r="N980" s="3"/>
      <c r="O980" s="77" t="e">
        <f>VLOOKUP($N$1&amp;N980,定价因子!E:F,2,0)</f>
        <v>#N/A</v>
      </c>
      <c r="P980" s="3"/>
      <c r="Q980" s="55" t="e">
        <f>VLOOKUP($P$1&amp;P980,定价因子!$E:$F,2,0)</f>
        <v>#N/A</v>
      </c>
      <c r="R980" s="3"/>
      <c r="S980" s="77" t="e">
        <f>VLOOKUP($R$1&amp;R980,定价因子!$E:$F,2,0)</f>
        <v>#N/A</v>
      </c>
      <c r="T980" s="61"/>
      <c r="U980" s="63"/>
      <c r="V980" s="63"/>
      <c r="W980" s="63"/>
      <c r="X980" s="3"/>
    </row>
    <row r="981" spans="1:24">
      <c r="A981" s="3"/>
      <c r="B981" s="3"/>
      <c r="C981" s="3"/>
      <c r="D981" s="3"/>
      <c r="E981" s="79"/>
      <c r="F981" s="3"/>
      <c r="G981" s="77" t="e">
        <f>VLOOKUP($F$1&amp;F981,定价因子!E:F,2,0)</f>
        <v>#N/A</v>
      </c>
      <c r="H981" s="3"/>
      <c r="I981" s="77" t="e">
        <f>VLOOKUP($H$1&amp;H981,定价因子!E:F,2,0)</f>
        <v>#N/A</v>
      </c>
      <c r="J981" s="3"/>
      <c r="K981" s="77" t="e">
        <f>VLOOKUP($J$1&amp;J981,定价因子!E:F,2,0)</f>
        <v>#N/A</v>
      </c>
      <c r="L981" s="3"/>
      <c r="M981" s="77" t="e">
        <f>VLOOKUP($L$1&amp;L981,定价因子!E:F,2,0)</f>
        <v>#N/A</v>
      </c>
      <c r="N981" s="3"/>
      <c r="O981" s="77" t="e">
        <f>VLOOKUP($N$1&amp;N981,定价因子!E:F,2,0)</f>
        <v>#N/A</v>
      </c>
      <c r="P981" s="3"/>
      <c r="Q981" s="55" t="e">
        <f>VLOOKUP($P$1&amp;P981,定价因子!$E:$F,2,0)</f>
        <v>#N/A</v>
      </c>
      <c r="R981" s="3"/>
      <c r="S981" s="77" t="e">
        <f>VLOOKUP($R$1&amp;R981,定价因子!$E:$F,2,0)</f>
        <v>#N/A</v>
      </c>
      <c r="T981" s="61"/>
      <c r="U981" s="63"/>
      <c r="V981" s="63"/>
      <c r="W981" s="63"/>
      <c r="X981" s="3"/>
    </row>
    <row r="982" spans="1:24">
      <c r="A982" s="3"/>
      <c r="B982" s="3"/>
      <c r="C982" s="3"/>
      <c r="D982" s="3"/>
      <c r="E982" s="79"/>
      <c r="F982" s="3"/>
      <c r="G982" s="77" t="e">
        <f>VLOOKUP($F$1&amp;F982,定价因子!E:F,2,0)</f>
        <v>#N/A</v>
      </c>
      <c r="H982" s="3"/>
      <c r="I982" s="77" t="e">
        <f>VLOOKUP($H$1&amp;H982,定价因子!E:F,2,0)</f>
        <v>#N/A</v>
      </c>
      <c r="J982" s="3"/>
      <c r="K982" s="77" t="e">
        <f>VLOOKUP($J$1&amp;J982,定价因子!E:F,2,0)</f>
        <v>#N/A</v>
      </c>
      <c r="L982" s="3"/>
      <c r="M982" s="77" t="e">
        <f>VLOOKUP($L$1&amp;L982,定价因子!E:F,2,0)</f>
        <v>#N/A</v>
      </c>
      <c r="N982" s="3"/>
      <c r="O982" s="77" t="e">
        <f>VLOOKUP($N$1&amp;N982,定价因子!E:F,2,0)</f>
        <v>#N/A</v>
      </c>
      <c r="P982" s="3"/>
      <c r="Q982" s="55" t="e">
        <f>VLOOKUP($P$1&amp;P982,定价因子!$E:$F,2,0)</f>
        <v>#N/A</v>
      </c>
      <c r="R982" s="3"/>
      <c r="S982" s="77" t="e">
        <f>VLOOKUP($R$1&amp;R982,定价因子!$E:$F,2,0)</f>
        <v>#N/A</v>
      </c>
      <c r="T982" s="61"/>
      <c r="U982" s="63"/>
      <c r="V982" s="63"/>
      <c r="W982" s="63"/>
      <c r="X982" s="3"/>
    </row>
    <row r="983" spans="1:24">
      <c r="A983" s="3"/>
      <c r="B983" s="3"/>
      <c r="C983" s="3"/>
      <c r="D983" s="3"/>
      <c r="E983" s="79"/>
      <c r="F983" s="3"/>
      <c r="G983" s="77" t="e">
        <f>VLOOKUP($F$1&amp;F983,定价因子!E:F,2,0)</f>
        <v>#N/A</v>
      </c>
      <c r="H983" s="3"/>
      <c r="I983" s="77" t="e">
        <f>VLOOKUP($H$1&amp;H983,定价因子!E:F,2,0)</f>
        <v>#N/A</v>
      </c>
      <c r="J983" s="3"/>
      <c r="K983" s="77" t="e">
        <f>VLOOKUP($J$1&amp;J983,定价因子!E:F,2,0)</f>
        <v>#N/A</v>
      </c>
      <c r="L983" s="3"/>
      <c r="M983" s="77" t="e">
        <f>VLOOKUP($L$1&amp;L983,定价因子!E:F,2,0)</f>
        <v>#N/A</v>
      </c>
      <c r="N983" s="3"/>
      <c r="O983" s="77" t="e">
        <f>VLOOKUP($N$1&amp;N983,定价因子!E:F,2,0)</f>
        <v>#N/A</v>
      </c>
      <c r="P983" s="3"/>
      <c r="Q983" s="55" t="e">
        <f>VLOOKUP($P$1&amp;P983,定价因子!$E:$F,2,0)</f>
        <v>#N/A</v>
      </c>
      <c r="R983" s="3"/>
      <c r="S983" s="77" t="e">
        <f>VLOOKUP($R$1&amp;R983,定价因子!$E:$F,2,0)</f>
        <v>#N/A</v>
      </c>
      <c r="T983" s="61"/>
      <c r="U983" s="63"/>
      <c r="V983" s="63"/>
      <c r="W983" s="63"/>
      <c r="X983" s="3"/>
    </row>
    <row r="984" spans="1:24">
      <c r="A984" s="3"/>
      <c r="B984" s="3"/>
      <c r="C984" s="3"/>
      <c r="D984" s="3"/>
      <c r="E984" s="79"/>
      <c r="F984" s="3"/>
      <c r="G984" s="77" t="e">
        <f>VLOOKUP($F$1&amp;F984,定价因子!E:F,2,0)</f>
        <v>#N/A</v>
      </c>
      <c r="H984" s="3"/>
      <c r="I984" s="77" t="e">
        <f>VLOOKUP($H$1&amp;H984,定价因子!E:F,2,0)</f>
        <v>#N/A</v>
      </c>
      <c r="J984" s="3"/>
      <c r="K984" s="77" t="e">
        <f>VLOOKUP($J$1&amp;J984,定价因子!E:F,2,0)</f>
        <v>#N/A</v>
      </c>
      <c r="L984" s="3"/>
      <c r="M984" s="77" t="e">
        <f>VLOOKUP($L$1&amp;L984,定价因子!E:F,2,0)</f>
        <v>#N/A</v>
      </c>
      <c r="N984" s="3"/>
      <c r="O984" s="77" t="e">
        <f>VLOOKUP($N$1&amp;N984,定价因子!E:F,2,0)</f>
        <v>#N/A</v>
      </c>
      <c r="P984" s="3"/>
      <c r="Q984" s="55" t="e">
        <f>VLOOKUP($P$1&amp;P984,定价因子!$E:$F,2,0)</f>
        <v>#N/A</v>
      </c>
      <c r="R984" s="3"/>
      <c r="S984" s="77" t="e">
        <f>VLOOKUP($R$1&amp;R984,定价因子!$E:$F,2,0)</f>
        <v>#N/A</v>
      </c>
      <c r="T984" s="61"/>
      <c r="U984" s="63"/>
      <c r="V984" s="63"/>
      <c r="W984" s="63"/>
      <c r="X984" s="3"/>
    </row>
    <row r="985" spans="1:24">
      <c r="A985" s="3"/>
      <c r="B985" s="3"/>
      <c r="C985" s="3"/>
      <c r="D985" s="3"/>
      <c r="E985" s="79"/>
      <c r="F985" s="3"/>
      <c r="G985" s="77" t="e">
        <f>VLOOKUP($F$1&amp;F985,定价因子!E:F,2,0)</f>
        <v>#N/A</v>
      </c>
      <c r="H985" s="3"/>
      <c r="I985" s="77" t="e">
        <f>VLOOKUP($H$1&amp;H985,定价因子!E:F,2,0)</f>
        <v>#N/A</v>
      </c>
      <c r="J985" s="3"/>
      <c r="K985" s="77" t="e">
        <f>VLOOKUP($J$1&amp;J985,定价因子!E:F,2,0)</f>
        <v>#N/A</v>
      </c>
      <c r="L985" s="3"/>
      <c r="M985" s="77" t="e">
        <f>VLOOKUP($L$1&amp;L985,定价因子!E:F,2,0)</f>
        <v>#N/A</v>
      </c>
      <c r="N985" s="3"/>
      <c r="O985" s="77" t="e">
        <f>VLOOKUP($N$1&amp;N985,定价因子!E:F,2,0)</f>
        <v>#N/A</v>
      </c>
      <c r="P985" s="3"/>
      <c r="Q985" s="55" t="e">
        <f>VLOOKUP($P$1&amp;P985,定价因子!$E:$F,2,0)</f>
        <v>#N/A</v>
      </c>
      <c r="R985" s="3"/>
      <c r="S985" s="77" t="e">
        <f>VLOOKUP($R$1&amp;R985,定价因子!$E:$F,2,0)</f>
        <v>#N/A</v>
      </c>
      <c r="T985" s="61"/>
      <c r="U985" s="63"/>
      <c r="V985" s="63"/>
      <c r="W985" s="63"/>
      <c r="X985" s="3"/>
    </row>
    <row r="986" spans="1:24">
      <c r="A986" s="3"/>
      <c r="B986" s="3"/>
      <c r="C986" s="3"/>
      <c r="D986" s="3"/>
      <c r="E986" s="79"/>
      <c r="F986" s="3"/>
      <c r="G986" s="77" t="e">
        <f>VLOOKUP($F$1&amp;F986,定价因子!E:F,2,0)</f>
        <v>#N/A</v>
      </c>
      <c r="H986" s="3"/>
      <c r="I986" s="77" t="e">
        <f>VLOOKUP($H$1&amp;H986,定价因子!E:F,2,0)</f>
        <v>#N/A</v>
      </c>
      <c r="J986" s="3"/>
      <c r="K986" s="77" t="e">
        <f>VLOOKUP($J$1&amp;J986,定价因子!E:F,2,0)</f>
        <v>#N/A</v>
      </c>
      <c r="L986" s="3"/>
      <c r="M986" s="77" t="e">
        <f>VLOOKUP($L$1&amp;L986,定价因子!E:F,2,0)</f>
        <v>#N/A</v>
      </c>
      <c r="N986" s="3"/>
      <c r="O986" s="77" t="e">
        <f>VLOOKUP($N$1&amp;N986,定价因子!E:F,2,0)</f>
        <v>#N/A</v>
      </c>
      <c r="P986" s="3"/>
      <c r="Q986" s="55" t="e">
        <f>VLOOKUP($P$1&amp;P986,定价因子!$E:$F,2,0)</f>
        <v>#N/A</v>
      </c>
      <c r="R986" s="3"/>
      <c r="S986" s="77" t="e">
        <f>VLOOKUP($R$1&amp;R986,定价因子!$E:$F,2,0)</f>
        <v>#N/A</v>
      </c>
      <c r="T986" s="61"/>
      <c r="U986" s="63"/>
      <c r="V986" s="63"/>
      <c r="W986" s="63"/>
      <c r="X986" s="3"/>
    </row>
    <row r="987" spans="1:24">
      <c r="A987" s="3"/>
      <c r="B987" s="3"/>
      <c r="C987" s="3"/>
      <c r="D987" s="3"/>
      <c r="E987" s="79"/>
      <c r="F987" s="3"/>
      <c r="G987" s="77" t="e">
        <f>VLOOKUP($F$1&amp;F987,定价因子!E:F,2,0)</f>
        <v>#N/A</v>
      </c>
      <c r="H987" s="3"/>
      <c r="I987" s="77" t="e">
        <f>VLOOKUP($H$1&amp;H987,定价因子!E:F,2,0)</f>
        <v>#N/A</v>
      </c>
      <c r="J987" s="3"/>
      <c r="K987" s="77" t="e">
        <f>VLOOKUP($J$1&amp;J987,定价因子!E:F,2,0)</f>
        <v>#N/A</v>
      </c>
      <c r="L987" s="3"/>
      <c r="M987" s="77" t="e">
        <f>VLOOKUP($L$1&amp;L987,定价因子!E:F,2,0)</f>
        <v>#N/A</v>
      </c>
      <c r="N987" s="3"/>
      <c r="O987" s="77" t="e">
        <f>VLOOKUP($N$1&amp;N987,定价因子!E:F,2,0)</f>
        <v>#N/A</v>
      </c>
      <c r="P987" s="3"/>
      <c r="Q987" s="55" t="e">
        <f>VLOOKUP($P$1&amp;P987,定价因子!$E:$F,2,0)</f>
        <v>#N/A</v>
      </c>
      <c r="R987" s="3"/>
      <c r="S987" s="77" t="e">
        <f>VLOOKUP($R$1&amp;R987,定价因子!$E:$F,2,0)</f>
        <v>#N/A</v>
      </c>
      <c r="T987" s="61"/>
      <c r="U987" s="63"/>
      <c r="V987" s="63"/>
      <c r="W987" s="63"/>
      <c r="X987" s="3"/>
    </row>
    <row r="988" spans="1:24">
      <c r="A988" s="3"/>
      <c r="B988" s="3"/>
      <c r="C988" s="3"/>
      <c r="D988" s="3"/>
      <c r="E988" s="79"/>
      <c r="F988" s="3"/>
      <c r="G988" s="77" t="e">
        <f>VLOOKUP($F$1&amp;F988,定价因子!E:F,2,0)</f>
        <v>#N/A</v>
      </c>
      <c r="H988" s="3"/>
      <c r="I988" s="77" t="e">
        <f>VLOOKUP($H$1&amp;H988,定价因子!E:F,2,0)</f>
        <v>#N/A</v>
      </c>
      <c r="J988" s="3"/>
      <c r="K988" s="77" t="e">
        <f>VLOOKUP($J$1&amp;J988,定价因子!E:F,2,0)</f>
        <v>#N/A</v>
      </c>
      <c r="L988" s="3"/>
      <c r="M988" s="77" t="e">
        <f>VLOOKUP($L$1&amp;L988,定价因子!E:F,2,0)</f>
        <v>#N/A</v>
      </c>
      <c r="N988" s="3"/>
      <c r="O988" s="77" t="e">
        <f>VLOOKUP($N$1&amp;N988,定价因子!E:F,2,0)</f>
        <v>#N/A</v>
      </c>
      <c r="P988" s="3"/>
      <c r="Q988" s="55" t="e">
        <f>VLOOKUP($P$1&amp;P988,定价因子!$E:$F,2,0)</f>
        <v>#N/A</v>
      </c>
      <c r="R988" s="3"/>
      <c r="S988" s="77" t="e">
        <f>VLOOKUP($R$1&amp;R988,定价因子!$E:$F,2,0)</f>
        <v>#N/A</v>
      </c>
      <c r="T988" s="61"/>
      <c r="U988" s="63"/>
      <c r="V988" s="63"/>
      <c r="W988" s="63"/>
      <c r="X988" s="3"/>
    </row>
    <row r="989" spans="1:24">
      <c r="A989" s="3"/>
      <c r="B989" s="3"/>
      <c r="C989" s="3"/>
      <c r="D989" s="3"/>
      <c r="E989" s="79"/>
      <c r="F989" s="3"/>
      <c r="G989" s="77" t="e">
        <f>VLOOKUP($F$1&amp;F989,定价因子!E:F,2,0)</f>
        <v>#N/A</v>
      </c>
      <c r="H989" s="3"/>
      <c r="I989" s="77" t="e">
        <f>VLOOKUP($H$1&amp;H989,定价因子!E:F,2,0)</f>
        <v>#N/A</v>
      </c>
      <c r="J989" s="3"/>
      <c r="K989" s="77" t="e">
        <f>VLOOKUP($J$1&amp;J989,定价因子!E:F,2,0)</f>
        <v>#N/A</v>
      </c>
      <c r="L989" s="3"/>
      <c r="M989" s="77" t="e">
        <f>VLOOKUP($L$1&amp;L989,定价因子!E:F,2,0)</f>
        <v>#N/A</v>
      </c>
      <c r="N989" s="3"/>
      <c r="O989" s="77" t="e">
        <f>VLOOKUP($N$1&amp;N989,定价因子!E:F,2,0)</f>
        <v>#N/A</v>
      </c>
      <c r="P989" s="3"/>
      <c r="Q989" s="55" t="e">
        <f>VLOOKUP($P$1&amp;P989,定价因子!$E:$F,2,0)</f>
        <v>#N/A</v>
      </c>
      <c r="R989" s="3"/>
      <c r="S989" s="77" t="e">
        <f>VLOOKUP($R$1&amp;R989,定价因子!$E:$F,2,0)</f>
        <v>#N/A</v>
      </c>
      <c r="T989" s="61"/>
      <c r="U989" s="63"/>
      <c r="V989" s="63"/>
      <c r="W989" s="63"/>
      <c r="X989" s="3"/>
    </row>
    <row r="990" spans="1:24">
      <c r="A990" s="3"/>
      <c r="B990" s="3"/>
      <c r="C990" s="3"/>
      <c r="D990" s="3"/>
      <c r="E990" s="79"/>
      <c r="F990" s="3"/>
      <c r="G990" s="77" t="e">
        <f>VLOOKUP($F$1&amp;F990,定价因子!E:F,2,0)</f>
        <v>#N/A</v>
      </c>
      <c r="H990" s="3"/>
      <c r="I990" s="77" t="e">
        <f>VLOOKUP($H$1&amp;H990,定价因子!E:F,2,0)</f>
        <v>#N/A</v>
      </c>
      <c r="J990" s="3"/>
      <c r="K990" s="77" t="e">
        <f>VLOOKUP($J$1&amp;J990,定价因子!E:F,2,0)</f>
        <v>#N/A</v>
      </c>
      <c r="L990" s="3"/>
      <c r="M990" s="77" t="e">
        <f>VLOOKUP($L$1&amp;L990,定价因子!E:F,2,0)</f>
        <v>#N/A</v>
      </c>
      <c r="N990" s="3"/>
      <c r="O990" s="77" t="e">
        <f>VLOOKUP($N$1&amp;N990,定价因子!E:F,2,0)</f>
        <v>#N/A</v>
      </c>
      <c r="P990" s="3"/>
      <c r="Q990" s="55" t="e">
        <f>VLOOKUP($P$1&amp;P990,定价因子!$E:$F,2,0)</f>
        <v>#N/A</v>
      </c>
      <c r="R990" s="3"/>
      <c r="S990" s="77" t="e">
        <f>VLOOKUP($R$1&amp;R990,定价因子!$E:$F,2,0)</f>
        <v>#N/A</v>
      </c>
      <c r="T990" s="61"/>
      <c r="U990" s="63"/>
      <c r="V990" s="63"/>
      <c r="W990" s="63"/>
      <c r="X990" s="3"/>
    </row>
    <row r="991" spans="1:24">
      <c r="A991" s="3"/>
      <c r="B991" s="3"/>
      <c r="C991" s="3"/>
      <c r="D991" s="3"/>
      <c r="E991" s="79"/>
      <c r="F991" s="3"/>
      <c r="G991" s="77" t="e">
        <f>VLOOKUP($F$1&amp;F991,定价因子!E:F,2,0)</f>
        <v>#N/A</v>
      </c>
      <c r="H991" s="3"/>
      <c r="I991" s="77" t="e">
        <f>VLOOKUP($H$1&amp;H991,定价因子!E:F,2,0)</f>
        <v>#N/A</v>
      </c>
      <c r="J991" s="3"/>
      <c r="K991" s="77" t="e">
        <f>VLOOKUP($J$1&amp;J991,定价因子!E:F,2,0)</f>
        <v>#N/A</v>
      </c>
      <c r="L991" s="3"/>
      <c r="M991" s="77" t="e">
        <f>VLOOKUP($L$1&amp;L991,定价因子!E:F,2,0)</f>
        <v>#N/A</v>
      </c>
      <c r="N991" s="3"/>
      <c r="O991" s="77" t="e">
        <f>VLOOKUP($N$1&amp;N991,定价因子!E:F,2,0)</f>
        <v>#N/A</v>
      </c>
      <c r="P991" s="3"/>
      <c r="Q991" s="55" t="e">
        <f>VLOOKUP($P$1&amp;P991,定价因子!$E:$F,2,0)</f>
        <v>#N/A</v>
      </c>
      <c r="R991" s="3"/>
      <c r="S991" s="77" t="e">
        <f>VLOOKUP($R$1&amp;R991,定价因子!$E:$F,2,0)</f>
        <v>#N/A</v>
      </c>
      <c r="T991" s="61"/>
      <c r="U991" s="63"/>
      <c r="V991" s="63"/>
      <c r="W991" s="63"/>
      <c r="X991" s="3"/>
    </row>
    <row r="992" spans="1:24">
      <c r="A992" s="3"/>
      <c r="B992" s="3"/>
      <c r="C992" s="3"/>
      <c r="D992" s="3"/>
      <c r="E992" s="79"/>
      <c r="F992" s="3"/>
      <c r="G992" s="77" t="e">
        <f>VLOOKUP($F$1&amp;F992,定价因子!E:F,2,0)</f>
        <v>#N/A</v>
      </c>
      <c r="H992" s="3"/>
      <c r="I992" s="77" t="e">
        <f>VLOOKUP($H$1&amp;H992,定价因子!E:F,2,0)</f>
        <v>#N/A</v>
      </c>
      <c r="J992" s="3"/>
      <c r="K992" s="77" t="e">
        <f>VLOOKUP($J$1&amp;J992,定价因子!E:F,2,0)</f>
        <v>#N/A</v>
      </c>
      <c r="L992" s="3"/>
      <c r="M992" s="77" t="e">
        <f>VLOOKUP($L$1&amp;L992,定价因子!E:F,2,0)</f>
        <v>#N/A</v>
      </c>
      <c r="N992" s="3"/>
      <c r="O992" s="77" t="e">
        <f>VLOOKUP($N$1&amp;N992,定价因子!E:F,2,0)</f>
        <v>#N/A</v>
      </c>
      <c r="P992" s="3"/>
      <c r="Q992" s="55" t="e">
        <f>VLOOKUP($P$1&amp;P992,定价因子!$E:$F,2,0)</f>
        <v>#N/A</v>
      </c>
      <c r="R992" s="3"/>
      <c r="S992" s="77" t="e">
        <f>VLOOKUP($R$1&amp;R992,定价因子!$E:$F,2,0)</f>
        <v>#N/A</v>
      </c>
      <c r="T992" s="61"/>
      <c r="U992" s="63"/>
      <c r="V992" s="63"/>
      <c r="W992" s="63"/>
      <c r="X992" s="3"/>
    </row>
    <row r="993" spans="1:24">
      <c r="A993" s="3"/>
      <c r="B993" s="3"/>
      <c r="C993" s="3"/>
      <c r="D993" s="3"/>
      <c r="E993" s="79"/>
      <c r="F993" s="3"/>
      <c r="G993" s="77" t="e">
        <f>VLOOKUP($F$1&amp;F993,定价因子!E:F,2,0)</f>
        <v>#N/A</v>
      </c>
      <c r="H993" s="3"/>
      <c r="I993" s="77" t="e">
        <f>VLOOKUP($H$1&amp;H993,定价因子!E:F,2,0)</f>
        <v>#N/A</v>
      </c>
      <c r="J993" s="3"/>
      <c r="K993" s="77" t="e">
        <f>VLOOKUP($J$1&amp;J993,定价因子!E:F,2,0)</f>
        <v>#N/A</v>
      </c>
      <c r="L993" s="3"/>
      <c r="M993" s="77" t="e">
        <f>VLOOKUP($L$1&amp;L993,定价因子!E:F,2,0)</f>
        <v>#N/A</v>
      </c>
      <c r="N993" s="3"/>
      <c r="O993" s="77" t="e">
        <f>VLOOKUP($N$1&amp;N993,定价因子!E:F,2,0)</f>
        <v>#N/A</v>
      </c>
      <c r="P993" s="3"/>
      <c r="Q993" s="55" t="e">
        <f>VLOOKUP($P$1&amp;P993,定价因子!$E:$F,2,0)</f>
        <v>#N/A</v>
      </c>
      <c r="R993" s="3"/>
      <c r="S993" s="77" t="e">
        <f>VLOOKUP($R$1&amp;R993,定价因子!$E:$F,2,0)</f>
        <v>#N/A</v>
      </c>
      <c r="T993" s="61"/>
      <c r="U993" s="63"/>
      <c r="V993" s="63"/>
      <c r="W993" s="63"/>
      <c r="X993" s="3"/>
    </row>
    <row r="994" spans="1:24">
      <c r="A994" s="3"/>
      <c r="B994" s="3"/>
      <c r="C994" s="3"/>
      <c r="D994" s="3"/>
      <c r="E994" s="79"/>
      <c r="F994" s="3"/>
      <c r="G994" s="77" t="e">
        <f>VLOOKUP($F$1&amp;F994,定价因子!E:F,2,0)</f>
        <v>#N/A</v>
      </c>
      <c r="H994" s="3"/>
      <c r="I994" s="77" t="e">
        <f>VLOOKUP($H$1&amp;H994,定价因子!E:F,2,0)</f>
        <v>#N/A</v>
      </c>
      <c r="J994" s="3"/>
      <c r="K994" s="77" t="e">
        <f>VLOOKUP($J$1&amp;J994,定价因子!E:F,2,0)</f>
        <v>#N/A</v>
      </c>
      <c r="L994" s="3"/>
      <c r="M994" s="77" t="e">
        <f>VLOOKUP($L$1&amp;L994,定价因子!E:F,2,0)</f>
        <v>#N/A</v>
      </c>
      <c r="N994" s="3"/>
      <c r="O994" s="77" t="e">
        <f>VLOOKUP($N$1&amp;N994,定价因子!E:F,2,0)</f>
        <v>#N/A</v>
      </c>
      <c r="P994" s="3"/>
      <c r="Q994" s="55" t="e">
        <f>VLOOKUP($P$1&amp;P994,定价因子!$E:$F,2,0)</f>
        <v>#N/A</v>
      </c>
      <c r="R994" s="3"/>
      <c r="S994" s="77" t="e">
        <f>VLOOKUP($R$1&amp;R994,定价因子!$E:$F,2,0)</f>
        <v>#N/A</v>
      </c>
      <c r="T994" s="61"/>
      <c r="U994" s="63"/>
      <c r="V994" s="63"/>
      <c r="W994" s="63"/>
      <c r="X994" s="3"/>
    </row>
    <row r="995" spans="1:24">
      <c r="A995" s="3"/>
      <c r="B995" s="3"/>
      <c r="C995" s="3"/>
      <c r="D995" s="3"/>
      <c r="E995" s="79"/>
      <c r="F995" s="3"/>
      <c r="G995" s="77" t="e">
        <f>VLOOKUP($F$1&amp;F995,定价因子!E:F,2,0)</f>
        <v>#N/A</v>
      </c>
      <c r="H995" s="3"/>
      <c r="I995" s="77" t="e">
        <f>VLOOKUP($H$1&amp;H995,定价因子!E:F,2,0)</f>
        <v>#N/A</v>
      </c>
      <c r="J995" s="3"/>
      <c r="K995" s="77" t="e">
        <f>VLOOKUP($J$1&amp;J995,定价因子!E:F,2,0)</f>
        <v>#N/A</v>
      </c>
      <c r="L995" s="3"/>
      <c r="M995" s="77" t="e">
        <f>VLOOKUP($L$1&amp;L995,定价因子!E:F,2,0)</f>
        <v>#N/A</v>
      </c>
      <c r="N995" s="3"/>
      <c r="O995" s="77" t="e">
        <f>VLOOKUP($N$1&amp;N995,定价因子!E:F,2,0)</f>
        <v>#N/A</v>
      </c>
      <c r="P995" s="3"/>
      <c r="Q995" s="55" t="e">
        <f>VLOOKUP($P$1&amp;P995,定价因子!$E:$F,2,0)</f>
        <v>#N/A</v>
      </c>
      <c r="R995" s="3"/>
      <c r="S995" s="77" t="e">
        <f>VLOOKUP($R$1&amp;R995,定价因子!$E:$F,2,0)</f>
        <v>#N/A</v>
      </c>
      <c r="T995" s="61"/>
      <c r="U995" s="63"/>
      <c r="V995" s="63"/>
      <c r="W995" s="63"/>
      <c r="X995" s="3"/>
    </row>
    <row r="996" spans="1:24">
      <c r="A996" s="3"/>
      <c r="B996" s="3"/>
      <c r="C996" s="3"/>
      <c r="D996" s="3"/>
      <c r="E996" s="79"/>
      <c r="F996" s="3"/>
      <c r="G996" s="77" t="e">
        <f>VLOOKUP($F$1&amp;F996,定价因子!E:F,2,0)</f>
        <v>#N/A</v>
      </c>
      <c r="H996" s="3"/>
      <c r="I996" s="77" t="e">
        <f>VLOOKUP($H$1&amp;H996,定价因子!E:F,2,0)</f>
        <v>#N/A</v>
      </c>
      <c r="J996" s="3"/>
      <c r="K996" s="77" t="e">
        <f>VLOOKUP($J$1&amp;J996,定价因子!E:F,2,0)</f>
        <v>#N/A</v>
      </c>
      <c r="L996" s="3"/>
      <c r="M996" s="77" t="e">
        <f>VLOOKUP($L$1&amp;L996,定价因子!E:F,2,0)</f>
        <v>#N/A</v>
      </c>
      <c r="N996" s="3"/>
      <c r="O996" s="77" t="e">
        <f>VLOOKUP($N$1&amp;N996,定价因子!E:F,2,0)</f>
        <v>#N/A</v>
      </c>
      <c r="P996" s="3"/>
      <c r="Q996" s="55" t="e">
        <f>VLOOKUP($P$1&amp;P996,定价因子!$E:$F,2,0)</f>
        <v>#N/A</v>
      </c>
      <c r="R996" s="3"/>
      <c r="S996" s="77" t="e">
        <f>VLOOKUP($R$1&amp;R996,定价因子!$E:$F,2,0)</f>
        <v>#N/A</v>
      </c>
      <c r="T996" s="61"/>
      <c r="U996" s="63"/>
      <c r="V996" s="63"/>
      <c r="W996" s="63"/>
      <c r="X996" s="3"/>
    </row>
    <row r="997" spans="1:24">
      <c r="A997" s="3"/>
      <c r="B997" s="3"/>
      <c r="C997" s="3"/>
      <c r="D997" s="3"/>
      <c r="E997" s="79"/>
      <c r="F997" s="3"/>
      <c r="G997" s="77" t="e">
        <f>VLOOKUP($F$1&amp;F997,定价因子!E:F,2,0)</f>
        <v>#N/A</v>
      </c>
      <c r="H997" s="3"/>
      <c r="I997" s="77" t="e">
        <f>VLOOKUP($H$1&amp;H997,定价因子!E:F,2,0)</f>
        <v>#N/A</v>
      </c>
      <c r="J997" s="3"/>
      <c r="K997" s="77" t="e">
        <f>VLOOKUP($J$1&amp;J997,定价因子!E:F,2,0)</f>
        <v>#N/A</v>
      </c>
      <c r="L997" s="3"/>
      <c r="M997" s="77" t="e">
        <f>VLOOKUP($L$1&amp;L997,定价因子!E:F,2,0)</f>
        <v>#N/A</v>
      </c>
      <c r="N997" s="3"/>
      <c r="O997" s="77" t="e">
        <f>VLOOKUP($N$1&amp;N997,定价因子!E:F,2,0)</f>
        <v>#N/A</v>
      </c>
      <c r="P997" s="3"/>
      <c r="Q997" s="55" t="e">
        <f>VLOOKUP($P$1&amp;P997,定价因子!$E:$F,2,0)</f>
        <v>#N/A</v>
      </c>
      <c r="R997" s="3"/>
      <c r="S997" s="77" t="e">
        <f>VLOOKUP($R$1&amp;R997,定价因子!$E:$F,2,0)</f>
        <v>#N/A</v>
      </c>
      <c r="T997" s="61"/>
      <c r="U997" s="63"/>
      <c r="V997" s="63"/>
      <c r="W997" s="63"/>
      <c r="X997" s="3"/>
    </row>
    <row r="998" spans="1:24">
      <c r="A998" s="3"/>
      <c r="B998" s="3"/>
      <c r="C998" s="3"/>
      <c r="D998" s="3"/>
      <c r="E998" s="79"/>
      <c r="F998" s="3"/>
      <c r="G998" s="77" t="e">
        <f>VLOOKUP($F$1&amp;F998,定价因子!E:F,2,0)</f>
        <v>#N/A</v>
      </c>
      <c r="H998" s="3"/>
      <c r="I998" s="77" t="e">
        <f>VLOOKUP($H$1&amp;H998,定价因子!E:F,2,0)</f>
        <v>#N/A</v>
      </c>
      <c r="J998" s="3"/>
      <c r="K998" s="77" t="e">
        <f>VLOOKUP($J$1&amp;J998,定价因子!E:F,2,0)</f>
        <v>#N/A</v>
      </c>
      <c r="L998" s="3"/>
      <c r="M998" s="77" t="e">
        <f>VLOOKUP($L$1&amp;L998,定价因子!E:F,2,0)</f>
        <v>#N/A</v>
      </c>
      <c r="N998" s="3"/>
      <c r="O998" s="77" t="e">
        <f>VLOOKUP($N$1&amp;N998,定价因子!E:F,2,0)</f>
        <v>#N/A</v>
      </c>
      <c r="P998" s="3"/>
      <c r="Q998" s="55" t="e">
        <f>VLOOKUP($P$1&amp;P998,定价因子!$E:$F,2,0)</f>
        <v>#N/A</v>
      </c>
      <c r="R998" s="3"/>
      <c r="S998" s="77" t="e">
        <f>VLOOKUP($R$1&amp;R998,定价因子!$E:$F,2,0)</f>
        <v>#N/A</v>
      </c>
      <c r="T998" s="61"/>
      <c r="U998" s="63"/>
      <c r="V998" s="63"/>
      <c r="W998" s="63"/>
      <c r="X998" s="3"/>
    </row>
    <row r="999" spans="1:24">
      <c r="A999" s="3"/>
      <c r="B999" s="3"/>
      <c r="C999" s="3"/>
      <c r="D999" s="3"/>
      <c r="E999" s="79"/>
      <c r="F999" s="3"/>
      <c r="G999" s="77" t="e">
        <f>VLOOKUP($F$1&amp;F999,定价因子!E:F,2,0)</f>
        <v>#N/A</v>
      </c>
      <c r="H999" s="3"/>
      <c r="I999" s="77" t="e">
        <f>VLOOKUP($H$1&amp;H999,定价因子!E:F,2,0)</f>
        <v>#N/A</v>
      </c>
      <c r="J999" s="3"/>
      <c r="K999" s="77" t="e">
        <f>VLOOKUP($J$1&amp;J999,定价因子!E:F,2,0)</f>
        <v>#N/A</v>
      </c>
      <c r="L999" s="3"/>
      <c r="M999" s="77" t="e">
        <f>VLOOKUP($L$1&amp;L999,定价因子!E:F,2,0)</f>
        <v>#N/A</v>
      </c>
      <c r="N999" s="3"/>
      <c r="O999" s="77" t="e">
        <f>VLOOKUP($N$1&amp;N999,定价因子!E:F,2,0)</f>
        <v>#N/A</v>
      </c>
      <c r="P999" s="3"/>
      <c r="Q999" s="55" t="e">
        <f>VLOOKUP($P$1&amp;P999,定价因子!$E:$F,2,0)</f>
        <v>#N/A</v>
      </c>
      <c r="R999" s="3"/>
      <c r="S999" s="77" t="e">
        <f>VLOOKUP($R$1&amp;R999,定价因子!$E:$F,2,0)</f>
        <v>#N/A</v>
      </c>
      <c r="T999" s="61"/>
      <c r="U999" s="63"/>
      <c r="V999" s="63"/>
      <c r="W999" s="63"/>
      <c r="X999" s="3"/>
    </row>
    <row r="1000" spans="1:24">
      <c r="A1000" s="3"/>
      <c r="B1000" s="3"/>
      <c r="C1000" s="3"/>
      <c r="D1000" s="3"/>
      <c r="E1000" s="79"/>
      <c r="F1000" s="3"/>
      <c r="G1000" s="77" t="e">
        <f>VLOOKUP($F$1&amp;F1000,定价因子!E:F,2,0)</f>
        <v>#N/A</v>
      </c>
      <c r="H1000" s="3"/>
      <c r="I1000" s="77" t="e">
        <f>VLOOKUP($H$1&amp;H1000,定价因子!E:F,2,0)</f>
        <v>#N/A</v>
      </c>
      <c r="J1000" s="3"/>
      <c r="K1000" s="77" t="e">
        <f>VLOOKUP($J$1&amp;J1000,定价因子!E:F,2,0)</f>
        <v>#N/A</v>
      </c>
      <c r="L1000" s="3"/>
      <c r="M1000" s="77" t="e">
        <f>VLOOKUP($L$1&amp;L1000,定价因子!E:F,2,0)</f>
        <v>#N/A</v>
      </c>
      <c r="N1000" s="3"/>
      <c r="O1000" s="77" t="e">
        <f>VLOOKUP($N$1&amp;N1000,定价因子!E:F,2,0)</f>
        <v>#N/A</v>
      </c>
      <c r="P1000" s="3"/>
      <c r="Q1000" s="55" t="e">
        <f>VLOOKUP($P$1&amp;P1000,定价因子!$E:$F,2,0)</f>
        <v>#N/A</v>
      </c>
      <c r="R1000" s="3"/>
      <c r="S1000" s="77" t="e">
        <f>VLOOKUP($R$1&amp;R1000,定价因子!$E:$F,2,0)</f>
        <v>#N/A</v>
      </c>
      <c r="T1000" s="61"/>
      <c r="U1000" s="63"/>
      <c r="V1000" s="63"/>
      <c r="W1000" s="63"/>
      <c r="X1000" s="3"/>
    </row>
    <row r="1001" spans="1:24">
      <c r="A1001" s="3"/>
      <c r="B1001" s="3"/>
      <c r="C1001" s="3"/>
      <c r="D1001" s="3"/>
      <c r="E1001" s="79"/>
      <c r="F1001" s="3"/>
      <c r="G1001" s="77" t="e">
        <f>VLOOKUP($F$1&amp;F1001,定价因子!E:F,2,0)</f>
        <v>#N/A</v>
      </c>
      <c r="H1001" s="3"/>
      <c r="I1001" s="77" t="e">
        <f>VLOOKUP($H$1&amp;H1001,定价因子!E:F,2,0)</f>
        <v>#N/A</v>
      </c>
      <c r="J1001" s="3"/>
      <c r="K1001" s="77" t="e">
        <f>VLOOKUP($J$1&amp;J1001,定价因子!E:F,2,0)</f>
        <v>#N/A</v>
      </c>
      <c r="L1001" s="3"/>
      <c r="M1001" s="77" t="e">
        <f>VLOOKUP($L$1&amp;L1001,定价因子!E:F,2,0)</f>
        <v>#N/A</v>
      </c>
      <c r="N1001" s="3"/>
      <c r="O1001" s="77" t="e">
        <f>VLOOKUP($N$1&amp;N1001,定价因子!E:F,2,0)</f>
        <v>#N/A</v>
      </c>
      <c r="P1001" s="3"/>
      <c r="Q1001" s="55" t="e">
        <f>VLOOKUP($P$1&amp;P1001,定价因子!$E:$F,2,0)</f>
        <v>#N/A</v>
      </c>
      <c r="R1001" s="3"/>
      <c r="S1001" s="77" t="e">
        <f>VLOOKUP($R$1&amp;R1001,定价因子!$E:$F,2,0)</f>
        <v>#N/A</v>
      </c>
      <c r="T1001" s="61"/>
      <c r="U1001" s="63"/>
      <c r="V1001" s="63"/>
      <c r="W1001" s="63"/>
      <c r="X1001" s="3"/>
    </row>
    <row r="1002" spans="1:24">
      <c r="A1002" s="3"/>
      <c r="B1002" s="3"/>
      <c r="C1002" s="3"/>
      <c r="D1002" s="3"/>
      <c r="E1002" s="79"/>
      <c r="F1002" s="3"/>
      <c r="G1002" s="77" t="e">
        <f>VLOOKUP($F$1&amp;F1002,定价因子!E:F,2,0)</f>
        <v>#N/A</v>
      </c>
      <c r="H1002" s="3"/>
      <c r="I1002" s="77" t="e">
        <f>VLOOKUP($H$1&amp;H1002,定价因子!E:F,2,0)</f>
        <v>#N/A</v>
      </c>
      <c r="J1002" s="3"/>
      <c r="K1002" s="77" t="e">
        <f>VLOOKUP($J$1&amp;J1002,定价因子!E:F,2,0)</f>
        <v>#N/A</v>
      </c>
      <c r="L1002" s="3"/>
      <c r="M1002" s="77" t="e">
        <f>VLOOKUP($L$1&amp;L1002,定价因子!E:F,2,0)</f>
        <v>#N/A</v>
      </c>
      <c r="N1002" s="3"/>
      <c r="O1002" s="77" t="e">
        <f>VLOOKUP($N$1&amp;N1002,定价因子!E:F,2,0)</f>
        <v>#N/A</v>
      </c>
      <c r="P1002" s="3"/>
      <c r="Q1002" s="55" t="e">
        <f>VLOOKUP($P$1&amp;P1002,定价因子!$E:$F,2,0)</f>
        <v>#N/A</v>
      </c>
      <c r="R1002" s="3"/>
      <c r="S1002" s="77" t="e">
        <f>VLOOKUP($R$1&amp;R1002,定价因子!$E:$F,2,0)</f>
        <v>#N/A</v>
      </c>
      <c r="T1002" s="61"/>
      <c r="U1002" s="63"/>
      <c r="V1002" s="63"/>
      <c r="W1002" s="63"/>
      <c r="X1002" s="3"/>
    </row>
    <row r="1003" spans="1:24">
      <c r="A1003" s="3"/>
      <c r="B1003" s="3"/>
      <c r="C1003" s="3"/>
      <c r="D1003" s="3"/>
      <c r="E1003" s="79"/>
      <c r="F1003" s="3"/>
      <c r="G1003" s="77" t="e">
        <f>VLOOKUP($F$1&amp;F1003,定价因子!E:F,2,0)</f>
        <v>#N/A</v>
      </c>
      <c r="H1003" s="3"/>
      <c r="I1003" s="77" t="e">
        <f>VLOOKUP($H$1&amp;H1003,定价因子!E:F,2,0)</f>
        <v>#N/A</v>
      </c>
      <c r="J1003" s="3"/>
      <c r="K1003" s="77" t="e">
        <f>VLOOKUP($J$1&amp;J1003,定价因子!E:F,2,0)</f>
        <v>#N/A</v>
      </c>
      <c r="L1003" s="3"/>
      <c r="M1003" s="77" t="e">
        <f>VLOOKUP($L$1&amp;L1003,定价因子!E:F,2,0)</f>
        <v>#N/A</v>
      </c>
      <c r="N1003" s="3"/>
      <c r="O1003" s="77" t="e">
        <f>VLOOKUP($N$1&amp;N1003,定价因子!E:F,2,0)</f>
        <v>#N/A</v>
      </c>
      <c r="P1003" s="3"/>
      <c r="Q1003" s="55" t="e">
        <f>VLOOKUP($P$1&amp;P1003,定价因子!$E:$F,2,0)</f>
        <v>#N/A</v>
      </c>
      <c r="R1003" s="3"/>
      <c r="S1003" s="77" t="e">
        <f>VLOOKUP($R$1&amp;R1003,定价因子!$E:$F,2,0)</f>
        <v>#N/A</v>
      </c>
      <c r="T1003" s="61"/>
      <c r="U1003" s="63"/>
      <c r="V1003" s="63"/>
      <c r="W1003" s="63"/>
      <c r="X1003" s="3"/>
    </row>
    <row r="1004" spans="1:24">
      <c r="A1004" s="3"/>
      <c r="B1004" s="3"/>
      <c r="C1004" s="3"/>
      <c r="D1004" s="3"/>
      <c r="E1004" s="79"/>
      <c r="F1004" s="3"/>
      <c r="G1004" s="77" t="e">
        <f>VLOOKUP($F$1&amp;F1004,定价因子!E:F,2,0)</f>
        <v>#N/A</v>
      </c>
      <c r="H1004" s="3"/>
      <c r="I1004" s="77" t="e">
        <f>VLOOKUP($H$1&amp;H1004,定价因子!E:F,2,0)</f>
        <v>#N/A</v>
      </c>
      <c r="J1004" s="3"/>
      <c r="K1004" s="77" t="e">
        <f>VLOOKUP($J$1&amp;J1004,定价因子!E:F,2,0)</f>
        <v>#N/A</v>
      </c>
      <c r="L1004" s="3"/>
      <c r="M1004" s="77" t="e">
        <f>VLOOKUP($L$1&amp;L1004,定价因子!E:F,2,0)</f>
        <v>#N/A</v>
      </c>
      <c r="N1004" s="3"/>
      <c r="O1004" s="77" t="e">
        <f>VLOOKUP($N$1&amp;N1004,定价因子!E:F,2,0)</f>
        <v>#N/A</v>
      </c>
      <c r="P1004" s="3"/>
      <c r="Q1004" s="55" t="e">
        <f>VLOOKUP($P$1&amp;P1004,定价因子!$E:$F,2,0)</f>
        <v>#N/A</v>
      </c>
      <c r="R1004" s="3"/>
      <c r="S1004" s="77" t="e">
        <f>VLOOKUP($R$1&amp;R1004,定价因子!$E:$F,2,0)</f>
        <v>#N/A</v>
      </c>
      <c r="T1004" s="61"/>
      <c r="U1004" s="63"/>
      <c r="V1004" s="63"/>
      <c r="W1004" s="63"/>
      <c r="X1004" s="3"/>
    </row>
    <row r="1005" spans="1:24">
      <c r="A1005" s="3"/>
      <c r="B1005" s="3"/>
      <c r="C1005" s="3"/>
      <c r="D1005" s="3"/>
      <c r="E1005" s="79"/>
      <c r="F1005" s="3"/>
      <c r="G1005" s="77" t="e">
        <f>VLOOKUP($F$1&amp;F1005,定价因子!E:F,2,0)</f>
        <v>#N/A</v>
      </c>
      <c r="H1005" s="3"/>
      <c r="I1005" s="77" t="e">
        <f>VLOOKUP($H$1&amp;H1005,定价因子!E:F,2,0)</f>
        <v>#N/A</v>
      </c>
      <c r="J1005" s="3"/>
      <c r="K1005" s="77" t="e">
        <f>VLOOKUP($J$1&amp;J1005,定价因子!E:F,2,0)</f>
        <v>#N/A</v>
      </c>
      <c r="L1005" s="3"/>
      <c r="M1005" s="77" t="e">
        <f>VLOOKUP($L$1&amp;L1005,定价因子!E:F,2,0)</f>
        <v>#N/A</v>
      </c>
      <c r="N1005" s="3"/>
      <c r="O1005" s="77" t="e">
        <f>VLOOKUP($N$1&amp;N1005,定价因子!E:F,2,0)</f>
        <v>#N/A</v>
      </c>
      <c r="P1005" s="3"/>
      <c r="Q1005" s="55" t="e">
        <f>VLOOKUP($P$1&amp;P1005,定价因子!$E:$F,2,0)</f>
        <v>#N/A</v>
      </c>
      <c r="R1005" s="3"/>
      <c r="S1005" s="77" t="e">
        <f>VLOOKUP($R$1&amp;R1005,定价因子!$E:$F,2,0)</f>
        <v>#N/A</v>
      </c>
      <c r="T1005" s="61"/>
      <c r="U1005" s="63"/>
      <c r="V1005" s="63"/>
      <c r="W1005" s="63"/>
      <c r="X1005" s="3"/>
    </row>
    <row r="1006" spans="1:24">
      <c r="A1006" s="3"/>
      <c r="B1006" s="3"/>
      <c r="C1006" s="3"/>
      <c r="D1006" s="3"/>
      <c r="E1006" s="79"/>
      <c r="F1006" s="3"/>
      <c r="G1006" s="77" t="e">
        <f>VLOOKUP($F$1&amp;F1006,定价因子!E:F,2,0)</f>
        <v>#N/A</v>
      </c>
      <c r="H1006" s="3"/>
      <c r="I1006" s="77" t="e">
        <f>VLOOKUP($H$1&amp;H1006,定价因子!E:F,2,0)</f>
        <v>#N/A</v>
      </c>
      <c r="J1006" s="3"/>
      <c r="K1006" s="77" t="e">
        <f>VLOOKUP($J$1&amp;J1006,定价因子!E:F,2,0)</f>
        <v>#N/A</v>
      </c>
      <c r="L1006" s="3"/>
      <c r="M1006" s="77" t="e">
        <f>VLOOKUP($L$1&amp;L1006,定价因子!E:F,2,0)</f>
        <v>#N/A</v>
      </c>
      <c r="N1006" s="3"/>
      <c r="O1006" s="77" t="e">
        <f>VLOOKUP($N$1&amp;N1006,定价因子!E:F,2,0)</f>
        <v>#N/A</v>
      </c>
      <c r="P1006" s="3"/>
      <c r="Q1006" s="55" t="e">
        <f>VLOOKUP($P$1&amp;P1006,定价因子!$E:$F,2,0)</f>
        <v>#N/A</v>
      </c>
      <c r="R1006" s="3"/>
      <c r="S1006" s="77" t="e">
        <f>VLOOKUP($R$1&amp;R1006,定价因子!$E:$F,2,0)</f>
        <v>#N/A</v>
      </c>
      <c r="T1006" s="61"/>
      <c r="U1006" s="63"/>
      <c r="V1006" s="63"/>
      <c r="W1006" s="63"/>
      <c r="X1006" s="3"/>
    </row>
    <row r="1007" spans="1:24">
      <c r="A1007" s="3"/>
      <c r="B1007" s="3"/>
      <c r="C1007" s="3"/>
      <c r="D1007" s="3"/>
      <c r="E1007" s="79"/>
      <c r="F1007" s="3"/>
      <c r="G1007" s="77" t="e">
        <f>VLOOKUP($F$1&amp;F1007,定价因子!E:F,2,0)</f>
        <v>#N/A</v>
      </c>
      <c r="H1007" s="3"/>
      <c r="I1007" s="77" t="e">
        <f>VLOOKUP($H$1&amp;H1007,定价因子!E:F,2,0)</f>
        <v>#N/A</v>
      </c>
      <c r="J1007" s="3"/>
      <c r="K1007" s="77" t="e">
        <f>VLOOKUP($J$1&amp;J1007,定价因子!E:F,2,0)</f>
        <v>#N/A</v>
      </c>
      <c r="L1007" s="3"/>
      <c r="M1007" s="77" t="e">
        <f>VLOOKUP($L$1&amp;L1007,定价因子!E:F,2,0)</f>
        <v>#N/A</v>
      </c>
      <c r="N1007" s="3"/>
      <c r="O1007" s="77" t="e">
        <f>VLOOKUP($N$1&amp;N1007,定价因子!E:F,2,0)</f>
        <v>#N/A</v>
      </c>
      <c r="P1007" s="3"/>
      <c r="Q1007" s="55" t="e">
        <f>VLOOKUP($P$1&amp;P1007,定价因子!$E:$F,2,0)</f>
        <v>#N/A</v>
      </c>
      <c r="R1007" s="3"/>
      <c r="S1007" s="77" t="e">
        <f>VLOOKUP($R$1&amp;R1007,定价因子!$E:$F,2,0)</f>
        <v>#N/A</v>
      </c>
      <c r="T1007" s="61"/>
      <c r="U1007" s="63"/>
      <c r="V1007" s="63"/>
      <c r="W1007" s="63"/>
      <c r="X1007" s="3"/>
    </row>
    <row r="1008" spans="1:24">
      <c r="A1008" s="3"/>
      <c r="B1008" s="3"/>
      <c r="C1008" s="3"/>
      <c r="D1008" s="3"/>
      <c r="E1008" s="79"/>
      <c r="F1008" s="3"/>
      <c r="G1008" s="77" t="e">
        <f>VLOOKUP($F$1&amp;F1008,定价因子!E:F,2,0)</f>
        <v>#N/A</v>
      </c>
      <c r="H1008" s="3"/>
      <c r="I1008" s="77" t="e">
        <f>VLOOKUP($H$1&amp;H1008,定价因子!E:F,2,0)</f>
        <v>#N/A</v>
      </c>
      <c r="J1008" s="3"/>
      <c r="K1008" s="77" t="e">
        <f>VLOOKUP($J$1&amp;J1008,定价因子!E:F,2,0)</f>
        <v>#N/A</v>
      </c>
      <c r="L1008" s="3"/>
      <c r="M1008" s="77" t="e">
        <f>VLOOKUP($L$1&amp;L1008,定价因子!E:F,2,0)</f>
        <v>#N/A</v>
      </c>
      <c r="N1008" s="3"/>
      <c r="O1008" s="77" t="e">
        <f>VLOOKUP($N$1&amp;N1008,定价因子!E:F,2,0)</f>
        <v>#N/A</v>
      </c>
      <c r="P1008" s="3"/>
      <c r="Q1008" s="55" t="e">
        <f>VLOOKUP($P$1&amp;P1008,定价因子!$E:$F,2,0)</f>
        <v>#N/A</v>
      </c>
      <c r="R1008" s="3"/>
      <c r="S1008" s="77" t="e">
        <f>VLOOKUP($R$1&amp;R1008,定价因子!$E:$F,2,0)</f>
        <v>#N/A</v>
      </c>
      <c r="T1008" s="61"/>
      <c r="U1008" s="63"/>
      <c r="V1008" s="63"/>
      <c r="W1008" s="63"/>
      <c r="X1008" s="3"/>
    </row>
    <row r="1009" spans="1:24">
      <c r="A1009" s="3"/>
      <c r="B1009" s="3"/>
      <c r="C1009" s="3"/>
      <c r="D1009" s="3"/>
      <c r="E1009" s="79"/>
      <c r="F1009" s="3"/>
      <c r="G1009" s="77" t="e">
        <f>VLOOKUP($F$1&amp;F1009,定价因子!E:F,2,0)</f>
        <v>#N/A</v>
      </c>
      <c r="H1009" s="3"/>
      <c r="I1009" s="77" t="e">
        <f>VLOOKUP($H$1&amp;H1009,定价因子!E:F,2,0)</f>
        <v>#N/A</v>
      </c>
      <c r="J1009" s="3"/>
      <c r="K1009" s="77" t="e">
        <f>VLOOKUP($J$1&amp;J1009,定价因子!E:F,2,0)</f>
        <v>#N/A</v>
      </c>
      <c r="L1009" s="3"/>
      <c r="M1009" s="77" t="e">
        <f>VLOOKUP($L$1&amp;L1009,定价因子!E:F,2,0)</f>
        <v>#N/A</v>
      </c>
      <c r="N1009" s="3"/>
      <c r="O1009" s="77" t="e">
        <f>VLOOKUP($N$1&amp;N1009,定价因子!E:F,2,0)</f>
        <v>#N/A</v>
      </c>
      <c r="P1009" s="3"/>
      <c r="Q1009" s="55" t="e">
        <f>VLOOKUP($P$1&amp;P1009,定价因子!$E:$F,2,0)</f>
        <v>#N/A</v>
      </c>
      <c r="R1009" s="3"/>
      <c r="S1009" s="77" t="e">
        <f>VLOOKUP($R$1&amp;R1009,定价因子!$E:$F,2,0)</f>
        <v>#N/A</v>
      </c>
      <c r="T1009" s="61"/>
      <c r="U1009" s="63"/>
      <c r="V1009" s="63"/>
      <c r="W1009" s="63"/>
      <c r="X1009" s="3"/>
    </row>
    <row r="1010" spans="1:24">
      <c r="A1010" s="3"/>
      <c r="B1010" s="3"/>
      <c r="C1010" s="3"/>
      <c r="D1010" s="3"/>
      <c r="E1010" s="79"/>
      <c r="F1010" s="3"/>
      <c r="G1010" s="77" t="e">
        <f>VLOOKUP($F$1&amp;F1010,定价因子!E:F,2,0)</f>
        <v>#N/A</v>
      </c>
      <c r="H1010" s="3"/>
      <c r="I1010" s="77" t="e">
        <f>VLOOKUP($H$1&amp;H1010,定价因子!E:F,2,0)</f>
        <v>#N/A</v>
      </c>
      <c r="J1010" s="3"/>
      <c r="K1010" s="77" t="e">
        <f>VLOOKUP($J$1&amp;J1010,定价因子!E:F,2,0)</f>
        <v>#N/A</v>
      </c>
      <c r="L1010" s="3"/>
      <c r="M1010" s="77" t="e">
        <f>VLOOKUP($L$1&amp;L1010,定价因子!E:F,2,0)</f>
        <v>#N/A</v>
      </c>
      <c r="N1010" s="3"/>
      <c r="O1010" s="77" t="e">
        <f>VLOOKUP($N$1&amp;N1010,定价因子!E:F,2,0)</f>
        <v>#N/A</v>
      </c>
      <c r="P1010" s="3"/>
      <c r="Q1010" s="55" t="e">
        <f>VLOOKUP($P$1&amp;P1010,定价因子!$E:$F,2,0)</f>
        <v>#N/A</v>
      </c>
      <c r="R1010" s="3"/>
      <c r="S1010" s="77" t="e">
        <f>VLOOKUP($R$1&amp;R1010,定价因子!$E:$F,2,0)</f>
        <v>#N/A</v>
      </c>
      <c r="T1010" s="61"/>
      <c r="U1010" s="63"/>
      <c r="V1010" s="63"/>
      <c r="W1010" s="63"/>
      <c r="X1010" s="3"/>
    </row>
    <row r="1011" spans="1:24">
      <c r="A1011" s="3"/>
      <c r="B1011" s="3"/>
      <c r="C1011" s="3"/>
      <c r="D1011" s="3"/>
      <c r="E1011" s="79"/>
      <c r="F1011" s="3"/>
      <c r="G1011" s="77" t="e">
        <f>VLOOKUP($F$1&amp;F1011,定价因子!E:F,2,0)</f>
        <v>#N/A</v>
      </c>
      <c r="H1011" s="3"/>
      <c r="I1011" s="77" t="e">
        <f>VLOOKUP($H$1&amp;H1011,定价因子!E:F,2,0)</f>
        <v>#N/A</v>
      </c>
      <c r="J1011" s="3"/>
      <c r="K1011" s="77" t="e">
        <f>VLOOKUP($J$1&amp;J1011,定价因子!E:F,2,0)</f>
        <v>#N/A</v>
      </c>
      <c r="L1011" s="3"/>
      <c r="M1011" s="77" t="e">
        <f>VLOOKUP($L$1&amp;L1011,定价因子!E:F,2,0)</f>
        <v>#N/A</v>
      </c>
      <c r="N1011" s="3"/>
      <c r="O1011" s="77" t="e">
        <f>VLOOKUP($N$1&amp;N1011,定价因子!E:F,2,0)</f>
        <v>#N/A</v>
      </c>
      <c r="P1011" s="3"/>
      <c r="Q1011" s="55" t="e">
        <f>VLOOKUP($P$1&amp;P1011,定价因子!$E:$F,2,0)</f>
        <v>#N/A</v>
      </c>
      <c r="R1011" s="3"/>
      <c r="S1011" s="77" t="e">
        <f>VLOOKUP($R$1&amp;R1011,定价因子!$E:$F,2,0)</f>
        <v>#N/A</v>
      </c>
      <c r="T1011" s="61"/>
      <c r="U1011" s="63"/>
      <c r="V1011" s="63"/>
      <c r="W1011" s="63"/>
      <c r="X1011" s="3"/>
    </row>
    <row r="1012" spans="1:24">
      <c r="A1012" s="3"/>
      <c r="B1012" s="3"/>
      <c r="C1012" s="3"/>
      <c r="D1012" s="3"/>
      <c r="E1012" s="79"/>
      <c r="F1012" s="3"/>
      <c r="G1012" s="77" t="e">
        <f>VLOOKUP($F$1&amp;F1012,定价因子!E:F,2,0)</f>
        <v>#N/A</v>
      </c>
      <c r="H1012" s="3"/>
      <c r="I1012" s="77" t="e">
        <f>VLOOKUP($H$1&amp;H1012,定价因子!E:F,2,0)</f>
        <v>#N/A</v>
      </c>
      <c r="J1012" s="3"/>
      <c r="K1012" s="77" t="e">
        <f>VLOOKUP($J$1&amp;J1012,定价因子!E:F,2,0)</f>
        <v>#N/A</v>
      </c>
      <c r="L1012" s="3"/>
      <c r="M1012" s="77" t="e">
        <f>VLOOKUP($L$1&amp;L1012,定价因子!E:F,2,0)</f>
        <v>#N/A</v>
      </c>
      <c r="N1012" s="3"/>
      <c r="O1012" s="77" t="e">
        <f>VLOOKUP($N$1&amp;N1012,定价因子!E:F,2,0)</f>
        <v>#N/A</v>
      </c>
      <c r="P1012" s="3"/>
      <c r="Q1012" s="55" t="e">
        <f>VLOOKUP($P$1&amp;P1012,定价因子!$E:$F,2,0)</f>
        <v>#N/A</v>
      </c>
      <c r="R1012" s="3"/>
      <c r="S1012" s="77" t="e">
        <f>VLOOKUP($R$1&amp;R1012,定价因子!$E:$F,2,0)</f>
        <v>#N/A</v>
      </c>
      <c r="T1012" s="61"/>
      <c r="U1012" s="63"/>
      <c r="V1012" s="63"/>
      <c r="W1012" s="63"/>
      <c r="X1012" s="3"/>
    </row>
    <row r="1013" spans="1:24">
      <c r="A1013" s="3"/>
      <c r="B1013" s="3"/>
      <c r="C1013" s="3"/>
      <c r="D1013" s="3"/>
      <c r="E1013" s="79"/>
      <c r="F1013" s="3"/>
      <c r="G1013" s="77" t="e">
        <f>VLOOKUP($F$1&amp;F1013,定价因子!E:F,2,0)</f>
        <v>#N/A</v>
      </c>
      <c r="H1013" s="3"/>
      <c r="I1013" s="77" t="e">
        <f>VLOOKUP($H$1&amp;H1013,定价因子!E:F,2,0)</f>
        <v>#N/A</v>
      </c>
      <c r="J1013" s="3"/>
      <c r="K1013" s="77" t="e">
        <f>VLOOKUP($J$1&amp;J1013,定价因子!E:F,2,0)</f>
        <v>#N/A</v>
      </c>
      <c r="L1013" s="3"/>
      <c r="M1013" s="77" t="e">
        <f>VLOOKUP($L$1&amp;L1013,定价因子!E:F,2,0)</f>
        <v>#N/A</v>
      </c>
      <c r="N1013" s="3"/>
      <c r="O1013" s="77" t="e">
        <f>VLOOKUP($N$1&amp;N1013,定价因子!E:F,2,0)</f>
        <v>#N/A</v>
      </c>
      <c r="P1013" s="3"/>
      <c r="Q1013" s="55" t="e">
        <f>VLOOKUP($P$1&amp;P1013,定价因子!$E:$F,2,0)</f>
        <v>#N/A</v>
      </c>
      <c r="R1013" s="3"/>
      <c r="S1013" s="77" t="e">
        <f>VLOOKUP($R$1&amp;R1013,定价因子!$E:$F,2,0)</f>
        <v>#N/A</v>
      </c>
      <c r="T1013" s="61"/>
      <c r="U1013" s="63"/>
      <c r="V1013" s="63"/>
      <c r="W1013" s="63"/>
      <c r="X1013" s="3"/>
    </row>
    <row r="1014" spans="1:24">
      <c r="A1014" s="3"/>
      <c r="B1014" s="3"/>
      <c r="C1014" s="3"/>
      <c r="D1014" s="3"/>
      <c r="E1014" s="79"/>
      <c r="F1014" s="3"/>
      <c r="G1014" s="77" t="e">
        <f>VLOOKUP($F$1&amp;F1014,定价因子!E:F,2,0)</f>
        <v>#N/A</v>
      </c>
      <c r="H1014" s="3"/>
      <c r="I1014" s="77" t="e">
        <f>VLOOKUP($H$1&amp;H1014,定价因子!E:F,2,0)</f>
        <v>#N/A</v>
      </c>
      <c r="J1014" s="3"/>
      <c r="K1014" s="77" t="e">
        <f>VLOOKUP($J$1&amp;J1014,定价因子!E:F,2,0)</f>
        <v>#N/A</v>
      </c>
      <c r="L1014" s="3"/>
      <c r="M1014" s="77" t="e">
        <f>VLOOKUP($L$1&amp;L1014,定价因子!E:F,2,0)</f>
        <v>#N/A</v>
      </c>
      <c r="N1014" s="3"/>
      <c r="O1014" s="77" t="e">
        <f>VLOOKUP($N$1&amp;N1014,定价因子!E:F,2,0)</f>
        <v>#N/A</v>
      </c>
      <c r="P1014" s="3"/>
      <c r="Q1014" s="55" t="e">
        <f>VLOOKUP($P$1&amp;P1014,定价因子!$E:$F,2,0)</f>
        <v>#N/A</v>
      </c>
      <c r="R1014" s="3"/>
      <c r="S1014" s="77" t="e">
        <f>VLOOKUP($R$1&amp;R1014,定价因子!$E:$F,2,0)</f>
        <v>#N/A</v>
      </c>
      <c r="T1014" s="61"/>
      <c r="U1014" s="63"/>
      <c r="V1014" s="63"/>
      <c r="W1014" s="63"/>
      <c r="X1014" s="3"/>
    </row>
    <row r="1015" spans="1:24">
      <c r="A1015" s="3"/>
      <c r="B1015" s="3"/>
      <c r="C1015" s="3"/>
      <c r="D1015" s="3"/>
      <c r="E1015" s="79"/>
      <c r="F1015" s="3"/>
      <c r="G1015" s="77" t="e">
        <f>VLOOKUP($F$1&amp;F1015,定价因子!E:F,2,0)</f>
        <v>#N/A</v>
      </c>
      <c r="H1015" s="3"/>
      <c r="I1015" s="77" t="e">
        <f>VLOOKUP($H$1&amp;H1015,定价因子!E:F,2,0)</f>
        <v>#N/A</v>
      </c>
      <c r="J1015" s="3"/>
      <c r="K1015" s="77" t="e">
        <f>VLOOKUP($J$1&amp;J1015,定价因子!E:F,2,0)</f>
        <v>#N/A</v>
      </c>
      <c r="L1015" s="3"/>
      <c r="M1015" s="77" t="e">
        <f>VLOOKUP($L$1&amp;L1015,定价因子!E:F,2,0)</f>
        <v>#N/A</v>
      </c>
      <c r="N1015" s="3"/>
      <c r="O1015" s="77" t="e">
        <f>VLOOKUP($N$1&amp;N1015,定价因子!E:F,2,0)</f>
        <v>#N/A</v>
      </c>
      <c r="P1015" s="3"/>
      <c r="Q1015" s="55" t="e">
        <f>VLOOKUP($P$1&amp;P1015,定价因子!$E:$F,2,0)</f>
        <v>#N/A</v>
      </c>
      <c r="R1015" s="3"/>
      <c r="S1015" s="77" t="e">
        <f>VLOOKUP($R$1&amp;R1015,定价因子!$E:$F,2,0)</f>
        <v>#N/A</v>
      </c>
      <c r="T1015" s="61"/>
      <c r="U1015" s="63"/>
      <c r="V1015" s="63"/>
      <c r="W1015" s="63"/>
      <c r="X1015" s="3"/>
    </row>
    <row r="1016" spans="1:24">
      <c r="A1016" s="3"/>
      <c r="B1016" s="3"/>
      <c r="C1016" s="3"/>
      <c r="D1016" s="3"/>
      <c r="E1016" s="79"/>
      <c r="F1016" s="3"/>
      <c r="G1016" s="77" t="e">
        <f>VLOOKUP($F$1&amp;F1016,定价因子!E:F,2,0)</f>
        <v>#N/A</v>
      </c>
      <c r="H1016" s="3"/>
      <c r="I1016" s="77" t="e">
        <f>VLOOKUP($H$1&amp;H1016,定价因子!E:F,2,0)</f>
        <v>#N/A</v>
      </c>
      <c r="J1016" s="3"/>
      <c r="K1016" s="77" t="e">
        <f>VLOOKUP($J$1&amp;J1016,定价因子!E:F,2,0)</f>
        <v>#N/A</v>
      </c>
      <c r="L1016" s="3"/>
      <c r="M1016" s="77" t="e">
        <f>VLOOKUP($L$1&amp;L1016,定价因子!E:F,2,0)</f>
        <v>#N/A</v>
      </c>
      <c r="N1016" s="3"/>
      <c r="O1016" s="77" t="e">
        <f>VLOOKUP($N$1&amp;N1016,定价因子!E:F,2,0)</f>
        <v>#N/A</v>
      </c>
      <c r="P1016" s="3"/>
      <c r="Q1016" s="55" t="e">
        <f>VLOOKUP($P$1&amp;P1016,定价因子!$E:$F,2,0)</f>
        <v>#N/A</v>
      </c>
      <c r="R1016" s="3"/>
      <c r="S1016" s="77" t="e">
        <f>VLOOKUP($R$1&amp;R1016,定价因子!$E:$F,2,0)</f>
        <v>#N/A</v>
      </c>
      <c r="T1016" s="61"/>
      <c r="U1016" s="63"/>
      <c r="V1016" s="63"/>
      <c r="W1016" s="63"/>
      <c r="X1016" s="3"/>
    </row>
    <row r="1017" spans="1:24">
      <c r="A1017" s="3"/>
      <c r="B1017" s="3"/>
      <c r="C1017" s="3"/>
      <c r="D1017" s="3"/>
      <c r="E1017" s="79"/>
      <c r="F1017" s="3"/>
      <c r="G1017" s="77" t="e">
        <f>VLOOKUP($F$1&amp;F1017,定价因子!E:F,2,0)</f>
        <v>#N/A</v>
      </c>
      <c r="H1017" s="3"/>
      <c r="I1017" s="77" t="e">
        <f>VLOOKUP($H$1&amp;H1017,定价因子!E:F,2,0)</f>
        <v>#N/A</v>
      </c>
      <c r="J1017" s="3"/>
      <c r="K1017" s="77" t="e">
        <f>VLOOKUP($J$1&amp;J1017,定价因子!E:F,2,0)</f>
        <v>#N/A</v>
      </c>
      <c r="L1017" s="3"/>
      <c r="M1017" s="77" t="e">
        <f>VLOOKUP($L$1&amp;L1017,定价因子!E:F,2,0)</f>
        <v>#N/A</v>
      </c>
      <c r="N1017" s="3"/>
      <c r="O1017" s="77" t="e">
        <f>VLOOKUP($N$1&amp;N1017,定价因子!E:F,2,0)</f>
        <v>#N/A</v>
      </c>
      <c r="P1017" s="3"/>
      <c r="Q1017" s="55" t="e">
        <f>VLOOKUP($P$1&amp;P1017,定价因子!$E:$F,2,0)</f>
        <v>#N/A</v>
      </c>
      <c r="R1017" s="3"/>
      <c r="S1017" s="77" t="e">
        <f>VLOOKUP($R$1&amp;R1017,定价因子!$E:$F,2,0)</f>
        <v>#N/A</v>
      </c>
      <c r="T1017" s="61"/>
      <c r="U1017" s="63"/>
      <c r="V1017" s="63"/>
      <c r="W1017" s="63"/>
      <c r="X1017" s="3"/>
    </row>
    <row r="1018" spans="1:24">
      <c r="A1018" s="3"/>
      <c r="B1018" s="3"/>
      <c r="C1018" s="3"/>
      <c r="D1018" s="3"/>
      <c r="E1018" s="79"/>
      <c r="F1018" s="3"/>
      <c r="G1018" s="77" t="e">
        <f>VLOOKUP($F$1&amp;F1018,定价因子!E:F,2,0)</f>
        <v>#N/A</v>
      </c>
      <c r="H1018" s="3"/>
      <c r="I1018" s="77" t="e">
        <f>VLOOKUP($H$1&amp;H1018,定价因子!E:F,2,0)</f>
        <v>#N/A</v>
      </c>
      <c r="J1018" s="3"/>
      <c r="K1018" s="77" t="e">
        <f>VLOOKUP($J$1&amp;J1018,定价因子!E:F,2,0)</f>
        <v>#N/A</v>
      </c>
      <c r="L1018" s="3"/>
      <c r="M1018" s="77" t="e">
        <f>VLOOKUP($L$1&amp;L1018,定价因子!E:F,2,0)</f>
        <v>#N/A</v>
      </c>
      <c r="N1018" s="3"/>
      <c r="O1018" s="77" t="e">
        <f>VLOOKUP($N$1&amp;N1018,定价因子!E:F,2,0)</f>
        <v>#N/A</v>
      </c>
      <c r="P1018" s="3"/>
      <c r="Q1018" s="55" t="e">
        <f>VLOOKUP($P$1&amp;P1018,定价因子!$E:$F,2,0)</f>
        <v>#N/A</v>
      </c>
      <c r="R1018" s="3"/>
      <c r="S1018" s="77" t="e">
        <f>VLOOKUP($R$1&amp;R1018,定价因子!$E:$F,2,0)</f>
        <v>#N/A</v>
      </c>
      <c r="T1018" s="61"/>
      <c r="U1018" s="63"/>
      <c r="V1018" s="63"/>
      <c r="W1018" s="63"/>
      <c r="X1018" s="3"/>
    </row>
    <row r="1019" spans="1:24">
      <c r="A1019" s="3"/>
      <c r="B1019" s="3"/>
      <c r="C1019" s="3"/>
      <c r="D1019" s="3"/>
      <c r="E1019" s="79"/>
      <c r="F1019" s="3"/>
      <c r="G1019" s="77" t="e">
        <f>VLOOKUP($F$1&amp;F1019,定价因子!E:F,2,0)</f>
        <v>#N/A</v>
      </c>
      <c r="H1019" s="3"/>
      <c r="I1019" s="77" t="e">
        <f>VLOOKUP($H$1&amp;H1019,定价因子!E:F,2,0)</f>
        <v>#N/A</v>
      </c>
      <c r="J1019" s="3"/>
      <c r="K1019" s="77" t="e">
        <f>VLOOKUP($J$1&amp;J1019,定价因子!E:F,2,0)</f>
        <v>#N/A</v>
      </c>
      <c r="L1019" s="3"/>
      <c r="M1019" s="77" t="e">
        <f>VLOOKUP($L$1&amp;L1019,定价因子!E:F,2,0)</f>
        <v>#N/A</v>
      </c>
      <c r="N1019" s="3"/>
      <c r="O1019" s="77" t="e">
        <f>VLOOKUP($N$1&amp;N1019,定价因子!E:F,2,0)</f>
        <v>#N/A</v>
      </c>
      <c r="P1019" s="3"/>
      <c r="Q1019" s="55" t="e">
        <f>VLOOKUP($P$1&amp;P1019,定价因子!$E:$F,2,0)</f>
        <v>#N/A</v>
      </c>
      <c r="R1019" s="3"/>
      <c r="S1019" s="77" t="e">
        <f>VLOOKUP($R$1&amp;R1019,定价因子!$E:$F,2,0)</f>
        <v>#N/A</v>
      </c>
      <c r="T1019" s="61"/>
      <c r="U1019" s="63"/>
      <c r="V1019" s="63"/>
      <c r="W1019" s="63"/>
      <c r="X1019" s="3"/>
    </row>
    <row r="1020" spans="1:24">
      <c r="A1020" s="3"/>
      <c r="B1020" s="3"/>
      <c r="C1020" s="3"/>
      <c r="D1020" s="3"/>
      <c r="E1020" s="79"/>
      <c r="F1020" s="3"/>
      <c r="G1020" s="77" t="e">
        <f>VLOOKUP($F$1&amp;F1020,定价因子!E:F,2,0)</f>
        <v>#N/A</v>
      </c>
      <c r="H1020" s="3"/>
      <c r="I1020" s="77" t="e">
        <f>VLOOKUP($H$1&amp;H1020,定价因子!E:F,2,0)</f>
        <v>#N/A</v>
      </c>
      <c r="J1020" s="3"/>
      <c r="K1020" s="77" t="e">
        <f>VLOOKUP($J$1&amp;J1020,定价因子!E:F,2,0)</f>
        <v>#N/A</v>
      </c>
      <c r="L1020" s="3"/>
      <c r="M1020" s="77" t="e">
        <f>VLOOKUP($L$1&amp;L1020,定价因子!E:F,2,0)</f>
        <v>#N/A</v>
      </c>
      <c r="N1020" s="3"/>
      <c r="O1020" s="77" t="e">
        <f>VLOOKUP($N$1&amp;N1020,定价因子!E:F,2,0)</f>
        <v>#N/A</v>
      </c>
      <c r="P1020" s="3"/>
      <c r="Q1020" s="55" t="e">
        <f>VLOOKUP($P$1&amp;P1020,定价因子!$E:$F,2,0)</f>
        <v>#N/A</v>
      </c>
      <c r="R1020" s="3"/>
      <c r="S1020" s="77" t="e">
        <f>VLOOKUP($R$1&amp;R1020,定价因子!$E:$F,2,0)</f>
        <v>#N/A</v>
      </c>
      <c r="T1020" s="61"/>
      <c r="U1020" s="63"/>
      <c r="V1020" s="63"/>
      <c r="W1020" s="63"/>
      <c r="X1020" s="3"/>
    </row>
    <row r="1021" spans="1:24">
      <c r="A1021" s="3"/>
      <c r="B1021" s="3"/>
      <c r="C1021" s="3"/>
      <c r="D1021" s="3"/>
      <c r="E1021" s="79"/>
      <c r="F1021" s="3"/>
      <c r="G1021" s="77" t="e">
        <f>VLOOKUP($F$1&amp;F1021,定价因子!E:F,2,0)</f>
        <v>#N/A</v>
      </c>
      <c r="H1021" s="3"/>
      <c r="I1021" s="77" t="e">
        <f>VLOOKUP($H$1&amp;H1021,定价因子!E:F,2,0)</f>
        <v>#N/A</v>
      </c>
      <c r="J1021" s="3"/>
      <c r="K1021" s="77" t="e">
        <f>VLOOKUP($J$1&amp;J1021,定价因子!E:F,2,0)</f>
        <v>#N/A</v>
      </c>
      <c r="L1021" s="3"/>
      <c r="M1021" s="77" t="e">
        <f>VLOOKUP($L$1&amp;L1021,定价因子!E:F,2,0)</f>
        <v>#N/A</v>
      </c>
      <c r="N1021" s="3"/>
      <c r="O1021" s="77" t="e">
        <f>VLOOKUP($N$1&amp;N1021,定价因子!E:F,2,0)</f>
        <v>#N/A</v>
      </c>
      <c r="P1021" s="3"/>
      <c r="Q1021" s="55" t="e">
        <f>VLOOKUP($P$1&amp;P1021,定价因子!$E:$F,2,0)</f>
        <v>#N/A</v>
      </c>
      <c r="R1021" s="3"/>
      <c r="S1021" s="77" t="e">
        <f>VLOOKUP($R$1&amp;R1021,定价因子!$E:$F,2,0)</f>
        <v>#N/A</v>
      </c>
      <c r="T1021" s="61"/>
      <c r="U1021" s="63"/>
      <c r="V1021" s="63"/>
      <c r="W1021" s="63"/>
      <c r="X1021" s="3"/>
    </row>
    <row r="1022" spans="1:24">
      <c r="A1022" s="3"/>
      <c r="B1022" s="3"/>
      <c r="C1022" s="3"/>
      <c r="D1022" s="3"/>
      <c r="E1022" s="79"/>
      <c r="F1022" s="3"/>
      <c r="G1022" s="77" t="e">
        <f>VLOOKUP($F$1&amp;F1022,定价因子!E:F,2,0)</f>
        <v>#N/A</v>
      </c>
      <c r="H1022" s="3"/>
      <c r="I1022" s="77" t="e">
        <f>VLOOKUP($H$1&amp;H1022,定价因子!E:F,2,0)</f>
        <v>#N/A</v>
      </c>
      <c r="J1022" s="3"/>
      <c r="K1022" s="77" t="e">
        <f>VLOOKUP($J$1&amp;J1022,定价因子!E:F,2,0)</f>
        <v>#N/A</v>
      </c>
      <c r="L1022" s="3"/>
      <c r="M1022" s="77" t="e">
        <f>VLOOKUP($L$1&amp;L1022,定价因子!E:F,2,0)</f>
        <v>#N/A</v>
      </c>
      <c r="N1022" s="3"/>
      <c r="O1022" s="77" t="e">
        <f>VLOOKUP($N$1&amp;N1022,定价因子!E:F,2,0)</f>
        <v>#N/A</v>
      </c>
      <c r="P1022" s="3"/>
      <c r="Q1022" s="55" t="e">
        <f>VLOOKUP($P$1&amp;P1022,定价因子!$E:$F,2,0)</f>
        <v>#N/A</v>
      </c>
      <c r="R1022" s="3"/>
      <c r="S1022" s="77" t="e">
        <f>VLOOKUP($R$1&amp;R1022,定价因子!$E:$F,2,0)</f>
        <v>#N/A</v>
      </c>
      <c r="T1022" s="61"/>
      <c r="U1022" s="63"/>
      <c r="V1022" s="63"/>
      <c r="W1022" s="63"/>
      <c r="X1022" s="3"/>
    </row>
    <row r="1023" spans="1:24">
      <c r="A1023" s="3"/>
      <c r="B1023" s="3"/>
      <c r="C1023" s="3"/>
      <c r="D1023" s="3"/>
      <c r="E1023" s="79"/>
      <c r="F1023" s="3"/>
      <c r="G1023" s="77" t="e">
        <f>VLOOKUP($F$1&amp;F1023,定价因子!E:F,2,0)</f>
        <v>#N/A</v>
      </c>
      <c r="H1023" s="3"/>
      <c r="I1023" s="77" t="e">
        <f>VLOOKUP($H$1&amp;H1023,定价因子!E:F,2,0)</f>
        <v>#N/A</v>
      </c>
      <c r="J1023" s="3"/>
      <c r="K1023" s="77" t="e">
        <f>VLOOKUP($J$1&amp;J1023,定价因子!E:F,2,0)</f>
        <v>#N/A</v>
      </c>
      <c r="L1023" s="3"/>
      <c r="M1023" s="77" t="e">
        <f>VLOOKUP($L$1&amp;L1023,定价因子!E:F,2,0)</f>
        <v>#N/A</v>
      </c>
      <c r="N1023" s="3"/>
      <c r="O1023" s="77" t="e">
        <f>VLOOKUP($N$1&amp;N1023,定价因子!E:F,2,0)</f>
        <v>#N/A</v>
      </c>
      <c r="P1023" s="3"/>
      <c r="Q1023" s="55" t="e">
        <f>VLOOKUP($P$1&amp;P1023,定价因子!$E:$F,2,0)</f>
        <v>#N/A</v>
      </c>
      <c r="R1023" s="3"/>
      <c r="S1023" s="77" t="e">
        <f>VLOOKUP($R$1&amp;R1023,定价因子!$E:$F,2,0)</f>
        <v>#N/A</v>
      </c>
      <c r="T1023" s="61"/>
      <c r="U1023" s="63"/>
      <c r="V1023" s="63"/>
      <c r="W1023" s="63"/>
      <c r="X1023" s="3"/>
    </row>
    <row r="1024" spans="1:24">
      <c r="A1024" s="3"/>
      <c r="B1024" s="3"/>
      <c r="C1024" s="3"/>
      <c r="D1024" s="3"/>
      <c r="E1024" s="79"/>
      <c r="F1024" s="3"/>
      <c r="G1024" s="77" t="e">
        <f>VLOOKUP($F$1&amp;F1024,定价因子!E:F,2,0)</f>
        <v>#N/A</v>
      </c>
      <c r="H1024" s="3"/>
      <c r="I1024" s="77" t="e">
        <f>VLOOKUP($H$1&amp;H1024,定价因子!E:F,2,0)</f>
        <v>#N/A</v>
      </c>
      <c r="J1024" s="3"/>
      <c r="K1024" s="77" t="e">
        <f>VLOOKUP($J$1&amp;J1024,定价因子!E:F,2,0)</f>
        <v>#N/A</v>
      </c>
      <c r="L1024" s="3"/>
      <c r="M1024" s="77" t="e">
        <f>VLOOKUP($L$1&amp;L1024,定价因子!E:F,2,0)</f>
        <v>#N/A</v>
      </c>
      <c r="N1024" s="3"/>
      <c r="O1024" s="77" t="e">
        <f>VLOOKUP($N$1&amp;N1024,定价因子!E:F,2,0)</f>
        <v>#N/A</v>
      </c>
      <c r="P1024" s="3"/>
      <c r="Q1024" s="55" t="e">
        <f>VLOOKUP($P$1&amp;P1024,定价因子!$E:$F,2,0)</f>
        <v>#N/A</v>
      </c>
      <c r="R1024" s="3"/>
      <c r="S1024" s="77" t="e">
        <f>VLOOKUP($R$1&amp;R1024,定价因子!$E:$F,2,0)</f>
        <v>#N/A</v>
      </c>
      <c r="T1024" s="61"/>
      <c r="U1024" s="63"/>
      <c r="V1024" s="63"/>
      <c r="W1024" s="63"/>
      <c r="X1024" s="3"/>
    </row>
    <row r="1025" spans="1:24">
      <c r="A1025" s="3"/>
      <c r="B1025" s="3"/>
      <c r="C1025" s="3"/>
      <c r="D1025" s="3"/>
      <c r="E1025" s="79"/>
      <c r="F1025" s="3"/>
      <c r="G1025" s="77" t="e">
        <f>VLOOKUP($F$1&amp;F1025,定价因子!E:F,2,0)</f>
        <v>#N/A</v>
      </c>
      <c r="H1025" s="3"/>
      <c r="I1025" s="77" t="e">
        <f>VLOOKUP($H$1&amp;H1025,定价因子!E:F,2,0)</f>
        <v>#N/A</v>
      </c>
      <c r="J1025" s="3"/>
      <c r="K1025" s="77" t="e">
        <f>VLOOKUP($J$1&amp;J1025,定价因子!E:F,2,0)</f>
        <v>#N/A</v>
      </c>
      <c r="L1025" s="3"/>
      <c r="M1025" s="77" t="e">
        <f>VLOOKUP($L$1&amp;L1025,定价因子!E:F,2,0)</f>
        <v>#N/A</v>
      </c>
      <c r="N1025" s="3"/>
      <c r="O1025" s="77" t="e">
        <f>VLOOKUP($N$1&amp;N1025,定价因子!E:F,2,0)</f>
        <v>#N/A</v>
      </c>
      <c r="P1025" s="3"/>
      <c r="Q1025" s="55" t="e">
        <f>VLOOKUP($P$1&amp;P1025,定价因子!$E:$F,2,0)</f>
        <v>#N/A</v>
      </c>
      <c r="R1025" s="3"/>
      <c r="S1025" s="77" t="e">
        <f>VLOOKUP($R$1&amp;R1025,定价因子!$E:$F,2,0)</f>
        <v>#N/A</v>
      </c>
      <c r="T1025" s="61"/>
      <c r="U1025" s="63"/>
      <c r="V1025" s="63"/>
      <c r="W1025" s="63"/>
      <c r="X1025" s="3"/>
    </row>
    <row r="1026" spans="1:24">
      <c r="A1026" s="3"/>
      <c r="B1026" s="3"/>
      <c r="C1026" s="3"/>
      <c r="D1026" s="3"/>
      <c r="E1026" s="79"/>
      <c r="F1026" s="3"/>
      <c r="G1026" s="77" t="e">
        <f>VLOOKUP($F$1&amp;F1026,定价因子!E:F,2,0)</f>
        <v>#N/A</v>
      </c>
      <c r="H1026" s="3"/>
      <c r="I1026" s="77" t="e">
        <f>VLOOKUP($H$1&amp;H1026,定价因子!E:F,2,0)</f>
        <v>#N/A</v>
      </c>
      <c r="J1026" s="3"/>
      <c r="K1026" s="77" t="e">
        <f>VLOOKUP($J$1&amp;J1026,定价因子!E:F,2,0)</f>
        <v>#N/A</v>
      </c>
      <c r="L1026" s="3"/>
      <c r="M1026" s="77" t="e">
        <f>VLOOKUP($L$1&amp;L1026,定价因子!E:F,2,0)</f>
        <v>#N/A</v>
      </c>
      <c r="N1026" s="3"/>
      <c r="O1026" s="77" t="e">
        <f>VLOOKUP($N$1&amp;N1026,定价因子!E:F,2,0)</f>
        <v>#N/A</v>
      </c>
      <c r="P1026" s="3"/>
      <c r="Q1026" s="55" t="e">
        <f>VLOOKUP($P$1&amp;P1026,定价因子!$E:$F,2,0)</f>
        <v>#N/A</v>
      </c>
      <c r="R1026" s="3"/>
      <c r="S1026" s="77" t="e">
        <f>VLOOKUP($R$1&amp;R1026,定价因子!$E:$F,2,0)</f>
        <v>#N/A</v>
      </c>
      <c r="T1026" s="61"/>
      <c r="U1026" s="63"/>
      <c r="V1026" s="63"/>
      <c r="W1026" s="63"/>
      <c r="X1026" s="3"/>
    </row>
    <row r="1027" spans="1:24">
      <c r="A1027" s="3"/>
      <c r="B1027" s="3"/>
      <c r="C1027" s="3"/>
      <c r="D1027" s="3"/>
      <c r="E1027" s="79"/>
      <c r="F1027" s="3"/>
      <c r="G1027" s="77" t="e">
        <f>VLOOKUP($F$1&amp;F1027,定价因子!E:F,2,0)</f>
        <v>#N/A</v>
      </c>
      <c r="H1027" s="3"/>
      <c r="I1027" s="77" t="e">
        <f>VLOOKUP($H$1&amp;H1027,定价因子!E:F,2,0)</f>
        <v>#N/A</v>
      </c>
      <c r="J1027" s="3"/>
      <c r="K1027" s="77" t="e">
        <f>VLOOKUP($J$1&amp;J1027,定价因子!E:F,2,0)</f>
        <v>#N/A</v>
      </c>
      <c r="L1027" s="3"/>
      <c r="M1027" s="77" t="e">
        <f>VLOOKUP($L$1&amp;L1027,定价因子!E:F,2,0)</f>
        <v>#N/A</v>
      </c>
      <c r="N1027" s="3"/>
      <c r="O1027" s="77" t="e">
        <f>VLOOKUP($N$1&amp;N1027,定价因子!E:F,2,0)</f>
        <v>#N/A</v>
      </c>
      <c r="P1027" s="3"/>
      <c r="Q1027" s="55" t="e">
        <f>VLOOKUP($P$1&amp;P1027,定价因子!$E:$F,2,0)</f>
        <v>#N/A</v>
      </c>
      <c r="R1027" s="3"/>
      <c r="S1027" s="77" t="e">
        <f>VLOOKUP($R$1&amp;R1027,定价因子!$E:$F,2,0)</f>
        <v>#N/A</v>
      </c>
      <c r="T1027" s="61"/>
      <c r="U1027" s="63"/>
      <c r="V1027" s="63"/>
      <c r="W1027" s="63"/>
      <c r="X1027" s="3"/>
    </row>
    <row r="1028" spans="1:24">
      <c r="A1028" s="3"/>
      <c r="B1028" s="3"/>
      <c r="C1028" s="3"/>
      <c r="D1028" s="3"/>
      <c r="E1028" s="79"/>
      <c r="F1028" s="3"/>
      <c r="G1028" s="77" t="e">
        <f>VLOOKUP($F$1&amp;F1028,定价因子!E:F,2,0)</f>
        <v>#N/A</v>
      </c>
      <c r="H1028" s="3"/>
      <c r="I1028" s="77" t="e">
        <f>VLOOKUP($H$1&amp;H1028,定价因子!E:F,2,0)</f>
        <v>#N/A</v>
      </c>
      <c r="J1028" s="3"/>
      <c r="K1028" s="77" t="e">
        <f>VLOOKUP($J$1&amp;J1028,定价因子!E:F,2,0)</f>
        <v>#N/A</v>
      </c>
      <c r="L1028" s="3"/>
      <c r="M1028" s="77" t="e">
        <f>VLOOKUP($L$1&amp;L1028,定价因子!E:F,2,0)</f>
        <v>#N/A</v>
      </c>
      <c r="N1028" s="3"/>
      <c r="O1028" s="77" t="e">
        <f>VLOOKUP($N$1&amp;N1028,定价因子!E:F,2,0)</f>
        <v>#N/A</v>
      </c>
      <c r="P1028" s="3"/>
      <c r="Q1028" s="55" t="e">
        <f>VLOOKUP($P$1&amp;P1028,定价因子!$E:$F,2,0)</f>
        <v>#N/A</v>
      </c>
      <c r="R1028" s="3"/>
      <c r="S1028" s="77" t="e">
        <f>VLOOKUP($R$1&amp;R1028,定价因子!$E:$F,2,0)</f>
        <v>#N/A</v>
      </c>
      <c r="T1028" s="61"/>
      <c r="U1028" s="63"/>
      <c r="V1028" s="63"/>
      <c r="W1028" s="63"/>
      <c r="X1028" s="3"/>
    </row>
    <row r="1029" spans="1:24">
      <c r="A1029" s="3"/>
      <c r="B1029" s="3"/>
      <c r="C1029" s="3"/>
      <c r="D1029" s="3"/>
      <c r="E1029" s="79"/>
      <c r="F1029" s="3"/>
      <c r="G1029" s="77" t="e">
        <f>VLOOKUP($F$1&amp;F1029,定价因子!E:F,2,0)</f>
        <v>#N/A</v>
      </c>
      <c r="H1029" s="3"/>
      <c r="I1029" s="77" t="e">
        <f>VLOOKUP($H$1&amp;H1029,定价因子!E:F,2,0)</f>
        <v>#N/A</v>
      </c>
      <c r="J1029" s="3"/>
      <c r="K1029" s="77" t="e">
        <f>VLOOKUP($J$1&amp;J1029,定价因子!E:F,2,0)</f>
        <v>#N/A</v>
      </c>
      <c r="L1029" s="3"/>
      <c r="M1029" s="77" t="e">
        <f>VLOOKUP($L$1&amp;L1029,定价因子!E:F,2,0)</f>
        <v>#N/A</v>
      </c>
      <c r="N1029" s="3"/>
      <c r="O1029" s="77" t="e">
        <f>VLOOKUP($N$1&amp;N1029,定价因子!E:F,2,0)</f>
        <v>#N/A</v>
      </c>
      <c r="P1029" s="3"/>
      <c r="Q1029" s="55" t="e">
        <f>VLOOKUP($P$1&amp;P1029,定价因子!$E:$F,2,0)</f>
        <v>#N/A</v>
      </c>
      <c r="R1029" s="3"/>
      <c r="S1029" s="77" t="e">
        <f>VLOOKUP($R$1&amp;R1029,定价因子!$E:$F,2,0)</f>
        <v>#N/A</v>
      </c>
      <c r="T1029" s="61"/>
      <c r="U1029" s="63"/>
      <c r="V1029" s="63"/>
      <c r="W1029" s="63"/>
      <c r="X1029" s="3"/>
    </row>
    <row r="1030" spans="1:24">
      <c r="A1030" s="3"/>
      <c r="B1030" s="3"/>
      <c r="C1030" s="3"/>
      <c r="D1030" s="3"/>
      <c r="E1030" s="79"/>
      <c r="F1030" s="3"/>
      <c r="G1030" s="77" t="e">
        <f>VLOOKUP($F$1&amp;F1030,定价因子!E:F,2,0)</f>
        <v>#N/A</v>
      </c>
      <c r="H1030" s="3"/>
      <c r="I1030" s="77" t="e">
        <f>VLOOKUP($H$1&amp;H1030,定价因子!E:F,2,0)</f>
        <v>#N/A</v>
      </c>
      <c r="J1030" s="3"/>
      <c r="K1030" s="77" t="e">
        <f>VLOOKUP($J$1&amp;J1030,定价因子!E:F,2,0)</f>
        <v>#N/A</v>
      </c>
      <c r="L1030" s="3"/>
      <c r="M1030" s="77" t="e">
        <f>VLOOKUP($L$1&amp;L1030,定价因子!E:F,2,0)</f>
        <v>#N/A</v>
      </c>
      <c r="N1030" s="3"/>
      <c r="O1030" s="77" t="e">
        <f>VLOOKUP($N$1&amp;N1030,定价因子!E:F,2,0)</f>
        <v>#N/A</v>
      </c>
      <c r="P1030" s="3"/>
      <c r="Q1030" s="55" t="e">
        <f>VLOOKUP($P$1&amp;P1030,定价因子!$E:$F,2,0)</f>
        <v>#N/A</v>
      </c>
      <c r="R1030" s="3"/>
      <c r="S1030" s="77" t="e">
        <f>VLOOKUP($R$1&amp;R1030,定价因子!$E:$F,2,0)</f>
        <v>#N/A</v>
      </c>
      <c r="T1030" s="61"/>
      <c r="U1030" s="63"/>
      <c r="V1030" s="63"/>
      <c r="W1030" s="63"/>
      <c r="X1030" s="3"/>
    </row>
    <row r="1031" spans="1:24">
      <c r="A1031" s="3"/>
      <c r="B1031" s="3"/>
      <c r="C1031" s="3"/>
      <c r="D1031" s="3"/>
      <c r="E1031" s="79"/>
      <c r="F1031" s="3"/>
      <c r="G1031" s="77" t="e">
        <f>VLOOKUP($F$1&amp;F1031,定价因子!E:F,2,0)</f>
        <v>#N/A</v>
      </c>
      <c r="H1031" s="3"/>
      <c r="I1031" s="77" t="e">
        <f>VLOOKUP($H$1&amp;H1031,定价因子!E:F,2,0)</f>
        <v>#N/A</v>
      </c>
      <c r="J1031" s="3"/>
      <c r="K1031" s="77" t="e">
        <f>VLOOKUP($J$1&amp;J1031,定价因子!E:F,2,0)</f>
        <v>#N/A</v>
      </c>
      <c r="L1031" s="3"/>
      <c r="M1031" s="77" t="e">
        <f>VLOOKUP($L$1&amp;L1031,定价因子!E:F,2,0)</f>
        <v>#N/A</v>
      </c>
      <c r="N1031" s="3"/>
      <c r="O1031" s="77" t="e">
        <f>VLOOKUP($N$1&amp;N1031,定价因子!E:F,2,0)</f>
        <v>#N/A</v>
      </c>
      <c r="P1031" s="3"/>
      <c r="Q1031" s="55" t="e">
        <f>VLOOKUP($P$1&amp;P1031,定价因子!$E:$F,2,0)</f>
        <v>#N/A</v>
      </c>
      <c r="R1031" s="3"/>
      <c r="S1031" s="77" t="e">
        <f>VLOOKUP($R$1&amp;R1031,定价因子!$E:$F,2,0)</f>
        <v>#N/A</v>
      </c>
      <c r="T1031" s="61"/>
      <c r="U1031" s="63"/>
      <c r="V1031" s="63"/>
      <c r="W1031" s="63"/>
      <c r="X1031" s="3"/>
    </row>
    <row r="1032" spans="1:24">
      <c r="A1032" s="3"/>
      <c r="B1032" s="3"/>
      <c r="C1032" s="3"/>
      <c r="D1032" s="3"/>
      <c r="E1032" s="79"/>
      <c r="F1032" s="3"/>
      <c r="G1032" s="77" t="e">
        <f>VLOOKUP($F$1&amp;F1032,定价因子!E:F,2,0)</f>
        <v>#N/A</v>
      </c>
      <c r="H1032" s="3"/>
      <c r="I1032" s="77" t="e">
        <f>VLOOKUP($H$1&amp;H1032,定价因子!E:F,2,0)</f>
        <v>#N/A</v>
      </c>
      <c r="J1032" s="3"/>
      <c r="K1032" s="77" t="e">
        <f>VLOOKUP($J$1&amp;J1032,定价因子!E:F,2,0)</f>
        <v>#N/A</v>
      </c>
      <c r="L1032" s="3"/>
      <c r="M1032" s="77" t="e">
        <f>VLOOKUP($L$1&amp;L1032,定价因子!E:F,2,0)</f>
        <v>#N/A</v>
      </c>
      <c r="N1032" s="3"/>
      <c r="O1032" s="77" t="e">
        <f>VLOOKUP($N$1&amp;N1032,定价因子!E:F,2,0)</f>
        <v>#N/A</v>
      </c>
      <c r="P1032" s="3"/>
      <c r="Q1032" s="55" t="e">
        <f>VLOOKUP($P$1&amp;P1032,定价因子!$E:$F,2,0)</f>
        <v>#N/A</v>
      </c>
      <c r="R1032" s="3"/>
      <c r="S1032" s="77" t="e">
        <f>VLOOKUP($R$1&amp;R1032,定价因子!$E:$F,2,0)</f>
        <v>#N/A</v>
      </c>
      <c r="T1032" s="61"/>
      <c r="U1032" s="63"/>
      <c r="V1032" s="63"/>
      <c r="W1032" s="63"/>
      <c r="X1032" s="3"/>
    </row>
    <row r="1033" spans="1:24">
      <c r="A1033" s="3"/>
      <c r="B1033" s="3"/>
      <c r="C1033" s="3"/>
      <c r="D1033" s="3"/>
      <c r="E1033" s="79"/>
      <c r="F1033" s="3"/>
      <c r="G1033" s="77" t="e">
        <f>VLOOKUP($F$1&amp;F1033,定价因子!E:F,2,0)</f>
        <v>#N/A</v>
      </c>
      <c r="H1033" s="3"/>
      <c r="I1033" s="77" t="e">
        <f>VLOOKUP($H$1&amp;H1033,定价因子!E:F,2,0)</f>
        <v>#N/A</v>
      </c>
      <c r="J1033" s="3"/>
      <c r="K1033" s="77" t="e">
        <f>VLOOKUP($J$1&amp;J1033,定价因子!E:F,2,0)</f>
        <v>#N/A</v>
      </c>
      <c r="L1033" s="3"/>
      <c r="M1033" s="77" t="e">
        <f>VLOOKUP($L$1&amp;L1033,定价因子!E:F,2,0)</f>
        <v>#N/A</v>
      </c>
      <c r="N1033" s="3"/>
      <c r="O1033" s="77" t="e">
        <f>VLOOKUP($N$1&amp;N1033,定价因子!E:F,2,0)</f>
        <v>#N/A</v>
      </c>
      <c r="P1033" s="3"/>
      <c r="Q1033" s="55" t="e">
        <f>VLOOKUP($P$1&amp;P1033,定价因子!$E:$F,2,0)</f>
        <v>#N/A</v>
      </c>
      <c r="R1033" s="3"/>
      <c r="S1033" s="77" t="e">
        <f>VLOOKUP($R$1&amp;R1033,定价因子!$E:$F,2,0)</f>
        <v>#N/A</v>
      </c>
      <c r="T1033" s="61"/>
      <c r="U1033" s="63"/>
      <c r="V1033" s="63"/>
      <c r="W1033" s="63"/>
      <c r="X1033" s="3"/>
    </row>
    <row r="1034" spans="1:24">
      <c r="A1034" s="3"/>
      <c r="B1034" s="3"/>
      <c r="C1034" s="3"/>
      <c r="D1034" s="3"/>
      <c r="E1034" s="79"/>
      <c r="F1034" s="3"/>
      <c r="G1034" s="77" t="e">
        <f>VLOOKUP($F$1&amp;F1034,定价因子!E:F,2,0)</f>
        <v>#N/A</v>
      </c>
      <c r="H1034" s="3"/>
      <c r="I1034" s="77" t="e">
        <f>VLOOKUP($H$1&amp;H1034,定价因子!E:F,2,0)</f>
        <v>#N/A</v>
      </c>
      <c r="J1034" s="3"/>
      <c r="K1034" s="77" t="e">
        <f>VLOOKUP($J$1&amp;J1034,定价因子!E:F,2,0)</f>
        <v>#N/A</v>
      </c>
      <c r="L1034" s="3"/>
      <c r="M1034" s="77" t="e">
        <f>VLOOKUP($L$1&amp;L1034,定价因子!E:F,2,0)</f>
        <v>#N/A</v>
      </c>
      <c r="N1034" s="3"/>
      <c r="O1034" s="77" t="e">
        <f>VLOOKUP($N$1&amp;N1034,定价因子!E:F,2,0)</f>
        <v>#N/A</v>
      </c>
      <c r="P1034" s="3"/>
      <c r="Q1034" s="55" t="e">
        <f>VLOOKUP($P$1&amp;P1034,定价因子!$E:$F,2,0)</f>
        <v>#N/A</v>
      </c>
      <c r="R1034" s="3"/>
      <c r="S1034" s="77" t="e">
        <f>VLOOKUP($R$1&amp;R1034,定价因子!$E:$F,2,0)</f>
        <v>#N/A</v>
      </c>
      <c r="T1034" s="61"/>
      <c r="U1034" s="63"/>
      <c r="V1034" s="63"/>
      <c r="W1034" s="63"/>
      <c r="X1034" s="3"/>
    </row>
    <row r="1035" spans="1:24">
      <c r="A1035" s="3"/>
      <c r="B1035" s="3"/>
      <c r="C1035" s="3"/>
      <c r="D1035" s="3"/>
      <c r="E1035" s="79"/>
      <c r="F1035" s="3"/>
      <c r="G1035" s="77" t="e">
        <f>VLOOKUP($F$1&amp;F1035,定价因子!E:F,2,0)</f>
        <v>#N/A</v>
      </c>
      <c r="H1035" s="3"/>
      <c r="I1035" s="77" t="e">
        <f>VLOOKUP($H$1&amp;H1035,定价因子!E:F,2,0)</f>
        <v>#N/A</v>
      </c>
      <c r="J1035" s="3"/>
      <c r="K1035" s="77" t="e">
        <f>VLOOKUP($J$1&amp;J1035,定价因子!E:F,2,0)</f>
        <v>#N/A</v>
      </c>
      <c r="L1035" s="3"/>
      <c r="M1035" s="77" t="e">
        <f>VLOOKUP($L$1&amp;L1035,定价因子!E:F,2,0)</f>
        <v>#N/A</v>
      </c>
      <c r="N1035" s="3"/>
      <c r="O1035" s="77" t="e">
        <f>VLOOKUP($N$1&amp;N1035,定价因子!E:F,2,0)</f>
        <v>#N/A</v>
      </c>
      <c r="P1035" s="3"/>
      <c r="Q1035" s="55" t="e">
        <f>VLOOKUP($P$1&amp;P1035,定价因子!$E:$F,2,0)</f>
        <v>#N/A</v>
      </c>
      <c r="R1035" s="3"/>
      <c r="S1035" s="77" t="e">
        <f>VLOOKUP($R$1&amp;R1035,定价因子!$E:$F,2,0)</f>
        <v>#N/A</v>
      </c>
      <c r="T1035" s="61"/>
      <c r="U1035" s="63"/>
      <c r="V1035" s="63"/>
      <c r="W1035" s="63"/>
      <c r="X1035" s="3"/>
    </row>
    <row r="1036" spans="1:24">
      <c r="A1036" s="3"/>
      <c r="B1036" s="3"/>
      <c r="C1036" s="3"/>
      <c r="D1036" s="3"/>
      <c r="E1036" s="79"/>
      <c r="F1036" s="3"/>
      <c r="G1036" s="77" t="e">
        <f>VLOOKUP($F$1&amp;F1036,定价因子!E:F,2,0)</f>
        <v>#N/A</v>
      </c>
      <c r="H1036" s="3"/>
      <c r="I1036" s="77" t="e">
        <f>VLOOKUP($H$1&amp;H1036,定价因子!E:F,2,0)</f>
        <v>#N/A</v>
      </c>
      <c r="J1036" s="3"/>
      <c r="K1036" s="77" t="e">
        <f>VLOOKUP($J$1&amp;J1036,定价因子!E:F,2,0)</f>
        <v>#N/A</v>
      </c>
      <c r="L1036" s="3"/>
      <c r="M1036" s="77" t="e">
        <f>VLOOKUP($L$1&amp;L1036,定价因子!E:F,2,0)</f>
        <v>#N/A</v>
      </c>
      <c r="N1036" s="3"/>
      <c r="O1036" s="77" t="e">
        <f>VLOOKUP($N$1&amp;N1036,定价因子!E:F,2,0)</f>
        <v>#N/A</v>
      </c>
      <c r="P1036" s="3"/>
      <c r="Q1036" s="55" t="e">
        <f>VLOOKUP($P$1&amp;P1036,定价因子!$E:$F,2,0)</f>
        <v>#N/A</v>
      </c>
      <c r="R1036" s="3"/>
      <c r="S1036" s="77" t="e">
        <f>VLOOKUP($R$1&amp;R1036,定价因子!$E:$F,2,0)</f>
        <v>#N/A</v>
      </c>
      <c r="T1036" s="61"/>
      <c r="U1036" s="63"/>
      <c r="V1036" s="63"/>
      <c r="W1036" s="63"/>
      <c r="X1036" s="3"/>
    </row>
    <row r="1037" spans="1:24">
      <c r="A1037" s="3"/>
      <c r="B1037" s="3"/>
      <c r="C1037" s="3"/>
      <c r="D1037" s="3"/>
      <c r="E1037" s="79"/>
      <c r="F1037" s="3"/>
      <c r="G1037" s="77" t="e">
        <f>VLOOKUP($F$1&amp;F1037,定价因子!E:F,2,0)</f>
        <v>#N/A</v>
      </c>
      <c r="H1037" s="3"/>
      <c r="I1037" s="77" t="e">
        <f>VLOOKUP($H$1&amp;H1037,定价因子!E:F,2,0)</f>
        <v>#N/A</v>
      </c>
      <c r="J1037" s="3"/>
      <c r="K1037" s="77" t="e">
        <f>VLOOKUP($J$1&amp;J1037,定价因子!E:F,2,0)</f>
        <v>#N/A</v>
      </c>
      <c r="L1037" s="3"/>
      <c r="M1037" s="77" t="e">
        <f>VLOOKUP($L$1&amp;L1037,定价因子!E:F,2,0)</f>
        <v>#N/A</v>
      </c>
      <c r="N1037" s="3"/>
      <c r="O1037" s="77" t="e">
        <f>VLOOKUP($N$1&amp;N1037,定价因子!E:F,2,0)</f>
        <v>#N/A</v>
      </c>
      <c r="P1037" s="3"/>
      <c r="Q1037" s="55" t="e">
        <f>VLOOKUP($P$1&amp;P1037,定价因子!$E:$F,2,0)</f>
        <v>#N/A</v>
      </c>
      <c r="R1037" s="3"/>
      <c r="S1037" s="77" t="e">
        <f>VLOOKUP($R$1&amp;R1037,定价因子!$E:$F,2,0)</f>
        <v>#N/A</v>
      </c>
      <c r="T1037" s="61"/>
      <c r="U1037" s="63"/>
      <c r="V1037" s="63"/>
      <c r="W1037" s="63"/>
      <c r="X1037" s="3"/>
    </row>
    <row r="1038" spans="1:24">
      <c r="A1038" s="3"/>
      <c r="B1038" s="3"/>
      <c r="C1038" s="3"/>
      <c r="D1038" s="3"/>
      <c r="E1038" s="79"/>
      <c r="F1038" s="3"/>
      <c r="G1038" s="77" t="e">
        <f>VLOOKUP($F$1&amp;F1038,定价因子!E:F,2,0)</f>
        <v>#N/A</v>
      </c>
      <c r="H1038" s="3"/>
      <c r="I1038" s="77" t="e">
        <f>VLOOKUP($H$1&amp;H1038,定价因子!E:F,2,0)</f>
        <v>#N/A</v>
      </c>
      <c r="J1038" s="3"/>
      <c r="K1038" s="77" t="e">
        <f>VLOOKUP($J$1&amp;J1038,定价因子!E:F,2,0)</f>
        <v>#N/A</v>
      </c>
      <c r="L1038" s="3"/>
      <c r="M1038" s="77" t="e">
        <f>VLOOKUP($L$1&amp;L1038,定价因子!E:F,2,0)</f>
        <v>#N/A</v>
      </c>
      <c r="N1038" s="3"/>
      <c r="O1038" s="77" t="e">
        <f>VLOOKUP($N$1&amp;N1038,定价因子!E:F,2,0)</f>
        <v>#N/A</v>
      </c>
      <c r="P1038" s="3"/>
      <c r="Q1038" s="55" t="e">
        <f>VLOOKUP($P$1&amp;P1038,定价因子!$E:$F,2,0)</f>
        <v>#N/A</v>
      </c>
      <c r="R1038" s="3"/>
      <c r="S1038" s="77" t="e">
        <f>VLOOKUP($R$1&amp;R1038,定价因子!$E:$F,2,0)</f>
        <v>#N/A</v>
      </c>
      <c r="T1038" s="61"/>
      <c r="U1038" s="63"/>
      <c r="V1038" s="63"/>
      <c r="W1038" s="63"/>
      <c r="X1038" s="3"/>
    </row>
    <row r="1039" spans="1:24">
      <c r="A1039" s="3"/>
      <c r="B1039" s="3"/>
      <c r="C1039" s="3"/>
      <c r="D1039" s="3"/>
      <c r="E1039" s="79"/>
      <c r="F1039" s="3"/>
      <c r="G1039" s="77" t="e">
        <f>VLOOKUP($F$1&amp;F1039,定价因子!E:F,2,0)</f>
        <v>#N/A</v>
      </c>
      <c r="H1039" s="3"/>
      <c r="I1039" s="77" t="e">
        <f>VLOOKUP($H$1&amp;H1039,定价因子!E:F,2,0)</f>
        <v>#N/A</v>
      </c>
      <c r="J1039" s="3"/>
      <c r="K1039" s="77" t="e">
        <f>VLOOKUP($J$1&amp;J1039,定价因子!E:F,2,0)</f>
        <v>#N/A</v>
      </c>
      <c r="L1039" s="3"/>
      <c r="M1039" s="77" t="e">
        <f>VLOOKUP($L$1&amp;L1039,定价因子!E:F,2,0)</f>
        <v>#N/A</v>
      </c>
      <c r="N1039" s="3"/>
      <c r="O1039" s="77" t="e">
        <f>VLOOKUP($N$1&amp;N1039,定价因子!E:F,2,0)</f>
        <v>#N/A</v>
      </c>
      <c r="P1039" s="3"/>
      <c r="Q1039" s="55" t="e">
        <f>VLOOKUP($P$1&amp;P1039,定价因子!$E:$F,2,0)</f>
        <v>#N/A</v>
      </c>
      <c r="R1039" s="3"/>
      <c r="S1039" s="77" t="e">
        <f>VLOOKUP($R$1&amp;R1039,定价因子!$E:$F,2,0)</f>
        <v>#N/A</v>
      </c>
      <c r="T1039" s="61"/>
      <c r="U1039" s="63"/>
      <c r="V1039" s="63"/>
      <c r="W1039" s="63"/>
      <c r="X1039" s="3"/>
    </row>
    <row r="1040" spans="1:24">
      <c r="A1040" s="3"/>
      <c r="B1040" s="3"/>
      <c r="C1040" s="3"/>
      <c r="D1040" s="3"/>
      <c r="E1040" s="79"/>
      <c r="F1040" s="3"/>
      <c r="G1040" s="77" t="e">
        <f>VLOOKUP($F$1&amp;F1040,定价因子!E:F,2,0)</f>
        <v>#N/A</v>
      </c>
      <c r="H1040" s="3"/>
      <c r="I1040" s="77" t="e">
        <f>VLOOKUP($H$1&amp;H1040,定价因子!E:F,2,0)</f>
        <v>#N/A</v>
      </c>
      <c r="J1040" s="3"/>
      <c r="K1040" s="77" t="e">
        <f>VLOOKUP($J$1&amp;J1040,定价因子!E:F,2,0)</f>
        <v>#N/A</v>
      </c>
      <c r="L1040" s="3"/>
      <c r="M1040" s="77" t="e">
        <f>VLOOKUP($L$1&amp;L1040,定价因子!E:F,2,0)</f>
        <v>#N/A</v>
      </c>
      <c r="N1040" s="3"/>
      <c r="O1040" s="77" t="e">
        <f>VLOOKUP($N$1&amp;N1040,定价因子!E:F,2,0)</f>
        <v>#N/A</v>
      </c>
      <c r="P1040" s="3"/>
      <c r="Q1040" s="55" t="e">
        <f>VLOOKUP($P$1&amp;P1040,定价因子!$E:$F,2,0)</f>
        <v>#N/A</v>
      </c>
      <c r="R1040" s="3"/>
      <c r="S1040" s="77" t="e">
        <f>VLOOKUP($R$1&amp;R1040,定价因子!$E:$F,2,0)</f>
        <v>#N/A</v>
      </c>
      <c r="T1040" s="61"/>
      <c r="U1040" s="63"/>
      <c r="V1040" s="63"/>
      <c r="W1040" s="63"/>
      <c r="X1040" s="3"/>
    </row>
    <row r="1041" spans="1:24">
      <c r="A1041" s="3"/>
      <c r="B1041" s="3"/>
      <c r="C1041" s="3"/>
      <c r="D1041" s="3"/>
      <c r="E1041" s="79"/>
      <c r="F1041" s="3"/>
      <c r="G1041" s="77" t="e">
        <f>VLOOKUP($F$1&amp;F1041,定价因子!E:F,2,0)</f>
        <v>#N/A</v>
      </c>
      <c r="H1041" s="3"/>
      <c r="I1041" s="77" t="e">
        <f>VLOOKUP($H$1&amp;H1041,定价因子!E:F,2,0)</f>
        <v>#N/A</v>
      </c>
      <c r="J1041" s="3"/>
      <c r="K1041" s="77" t="e">
        <f>VLOOKUP($J$1&amp;J1041,定价因子!E:F,2,0)</f>
        <v>#N/A</v>
      </c>
      <c r="L1041" s="3"/>
      <c r="M1041" s="77" t="e">
        <f>VLOOKUP($L$1&amp;L1041,定价因子!E:F,2,0)</f>
        <v>#N/A</v>
      </c>
      <c r="N1041" s="3"/>
      <c r="O1041" s="77" t="e">
        <f>VLOOKUP($N$1&amp;N1041,定价因子!E:F,2,0)</f>
        <v>#N/A</v>
      </c>
      <c r="P1041" s="3"/>
      <c r="Q1041" s="55" t="e">
        <f>VLOOKUP($P$1&amp;P1041,定价因子!$E:$F,2,0)</f>
        <v>#N/A</v>
      </c>
      <c r="R1041" s="3"/>
      <c r="S1041" s="77" t="e">
        <f>VLOOKUP($R$1&amp;R1041,定价因子!$E:$F,2,0)</f>
        <v>#N/A</v>
      </c>
      <c r="T1041" s="61"/>
      <c r="U1041" s="63"/>
      <c r="V1041" s="63"/>
      <c r="W1041" s="63"/>
      <c r="X1041" s="3"/>
    </row>
    <row r="1042" spans="1:24">
      <c r="A1042" s="3"/>
      <c r="B1042" s="3"/>
      <c r="C1042" s="3"/>
      <c r="D1042" s="3"/>
      <c r="E1042" s="79"/>
      <c r="F1042" s="3"/>
      <c r="G1042" s="77" t="e">
        <f>VLOOKUP($F$1&amp;F1042,定价因子!E:F,2,0)</f>
        <v>#N/A</v>
      </c>
      <c r="H1042" s="3"/>
      <c r="I1042" s="77" t="e">
        <f>VLOOKUP($H$1&amp;H1042,定价因子!E:F,2,0)</f>
        <v>#N/A</v>
      </c>
      <c r="J1042" s="3"/>
      <c r="K1042" s="77" t="e">
        <f>VLOOKUP($J$1&amp;J1042,定价因子!E:F,2,0)</f>
        <v>#N/A</v>
      </c>
      <c r="L1042" s="3"/>
      <c r="M1042" s="77" t="e">
        <f>VLOOKUP($L$1&amp;L1042,定价因子!E:F,2,0)</f>
        <v>#N/A</v>
      </c>
      <c r="N1042" s="3"/>
      <c r="O1042" s="77" t="e">
        <f>VLOOKUP($N$1&amp;N1042,定价因子!E:F,2,0)</f>
        <v>#N/A</v>
      </c>
      <c r="P1042" s="3"/>
      <c r="Q1042" s="55" t="e">
        <f>VLOOKUP($P$1&amp;P1042,定价因子!$E:$F,2,0)</f>
        <v>#N/A</v>
      </c>
      <c r="R1042" s="3"/>
      <c r="S1042" s="77" t="e">
        <f>VLOOKUP($R$1&amp;R1042,定价因子!$E:$F,2,0)</f>
        <v>#N/A</v>
      </c>
      <c r="T1042" s="61"/>
      <c r="U1042" s="63"/>
      <c r="V1042" s="63"/>
      <c r="W1042" s="63"/>
      <c r="X1042" s="3"/>
    </row>
    <row r="1043" spans="1:24">
      <c r="A1043" s="3"/>
      <c r="B1043" s="3"/>
      <c r="C1043" s="3"/>
      <c r="D1043" s="3"/>
      <c r="E1043" s="79"/>
      <c r="F1043" s="3"/>
      <c r="G1043" s="77" t="e">
        <f>VLOOKUP($F$1&amp;F1043,定价因子!E:F,2,0)</f>
        <v>#N/A</v>
      </c>
      <c r="H1043" s="3"/>
      <c r="I1043" s="77" t="e">
        <f>VLOOKUP($H$1&amp;H1043,定价因子!E:F,2,0)</f>
        <v>#N/A</v>
      </c>
      <c r="J1043" s="3"/>
      <c r="K1043" s="77" t="e">
        <f>VLOOKUP($J$1&amp;J1043,定价因子!E:F,2,0)</f>
        <v>#N/A</v>
      </c>
      <c r="L1043" s="3"/>
      <c r="M1043" s="77" t="e">
        <f>VLOOKUP($L$1&amp;L1043,定价因子!E:F,2,0)</f>
        <v>#N/A</v>
      </c>
      <c r="N1043" s="3"/>
      <c r="O1043" s="77" t="e">
        <f>VLOOKUP($N$1&amp;N1043,定价因子!E:F,2,0)</f>
        <v>#N/A</v>
      </c>
      <c r="P1043" s="3"/>
      <c r="Q1043" s="55" t="e">
        <f>VLOOKUP($P$1&amp;P1043,定价因子!$E:$F,2,0)</f>
        <v>#N/A</v>
      </c>
      <c r="R1043" s="3"/>
      <c r="S1043" s="77" t="e">
        <f>VLOOKUP($R$1&amp;R1043,定价因子!$E:$F,2,0)</f>
        <v>#N/A</v>
      </c>
      <c r="T1043" s="61"/>
      <c r="U1043" s="63"/>
      <c r="V1043" s="63"/>
      <c r="W1043" s="63"/>
      <c r="X1043" s="3"/>
    </row>
    <row r="1044" spans="1:24">
      <c r="A1044" s="3"/>
      <c r="B1044" s="3"/>
      <c r="C1044" s="3"/>
      <c r="D1044" s="3"/>
      <c r="E1044" s="79"/>
      <c r="F1044" s="3"/>
      <c r="G1044" s="77" t="e">
        <f>VLOOKUP($F$1&amp;F1044,定价因子!E:F,2,0)</f>
        <v>#N/A</v>
      </c>
      <c r="H1044" s="3"/>
      <c r="I1044" s="77" t="e">
        <f>VLOOKUP($H$1&amp;H1044,定价因子!E:F,2,0)</f>
        <v>#N/A</v>
      </c>
      <c r="J1044" s="3"/>
      <c r="K1044" s="77" t="e">
        <f>VLOOKUP($J$1&amp;J1044,定价因子!E:F,2,0)</f>
        <v>#N/A</v>
      </c>
      <c r="L1044" s="3"/>
      <c r="M1044" s="77" t="e">
        <f>VLOOKUP($L$1&amp;L1044,定价因子!E:F,2,0)</f>
        <v>#N/A</v>
      </c>
      <c r="N1044" s="3"/>
      <c r="O1044" s="77" t="e">
        <f>VLOOKUP($N$1&amp;N1044,定价因子!E:F,2,0)</f>
        <v>#N/A</v>
      </c>
      <c r="P1044" s="3"/>
      <c r="Q1044" s="55" t="e">
        <f>VLOOKUP($P$1&amp;P1044,定价因子!$E:$F,2,0)</f>
        <v>#N/A</v>
      </c>
      <c r="R1044" s="3"/>
      <c r="S1044" s="77" t="e">
        <f>VLOOKUP($R$1&amp;R1044,定价因子!$E:$F,2,0)</f>
        <v>#N/A</v>
      </c>
      <c r="T1044" s="61"/>
      <c r="U1044" s="63"/>
      <c r="V1044" s="63"/>
      <c r="W1044" s="63"/>
      <c r="X1044" s="3"/>
    </row>
    <row r="1045" spans="1:24">
      <c r="A1045" s="3"/>
      <c r="B1045" s="3"/>
      <c r="C1045" s="3"/>
      <c r="D1045" s="3"/>
      <c r="E1045" s="79"/>
      <c r="F1045" s="3"/>
      <c r="G1045" s="77" t="e">
        <f>VLOOKUP($F$1&amp;F1045,定价因子!E:F,2,0)</f>
        <v>#N/A</v>
      </c>
      <c r="H1045" s="3"/>
      <c r="I1045" s="77" t="e">
        <f>VLOOKUP($H$1&amp;H1045,定价因子!E:F,2,0)</f>
        <v>#N/A</v>
      </c>
      <c r="J1045" s="3"/>
      <c r="K1045" s="77" t="e">
        <f>VLOOKUP($J$1&amp;J1045,定价因子!E:F,2,0)</f>
        <v>#N/A</v>
      </c>
      <c r="L1045" s="3"/>
      <c r="M1045" s="77" t="e">
        <f>VLOOKUP($L$1&amp;L1045,定价因子!E:F,2,0)</f>
        <v>#N/A</v>
      </c>
      <c r="N1045" s="3"/>
      <c r="O1045" s="77" t="e">
        <f>VLOOKUP($N$1&amp;N1045,定价因子!E:F,2,0)</f>
        <v>#N/A</v>
      </c>
      <c r="P1045" s="3"/>
      <c r="Q1045" s="55" t="e">
        <f>VLOOKUP($P$1&amp;P1045,定价因子!$E:$F,2,0)</f>
        <v>#N/A</v>
      </c>
      <c r="R1045" s="3"/>
      <c r="S1045" s="77" t="e">
        <f>VLOOKUP($R$1&amp;R1045,定价因子!$E:$F,2,0)</f>
        <v>#N/A</v>
      </c>
      <c r="T1045" s="61"/>
      <c r="U1045" s="63"/>
      <c r="V1045" s="63"/>
      <c r="W1045" s="63"/>
      <c r="X1045" s="3"/>
    </row>
    <row r="1046" spans="1:24">
      <c r="A1046" s="3"/>
      <c r="B1046" s="3"/>
      <c r="C1046" s="3"/>
      <c r="D1046" s="3"/>
      <c r="E1046" s="79"/>
      <c r="F1046" s="3"/>
      <c r="G1046" s="77" t="e">
        <f>VLOOKUP($F$1&amp;F1046,定价因子!E:F,2,0)</f>
        <v>#N/A</v>
      </c>
      <c r="H1046" s="3"/>
      <c r="I1046" s="77" t="e">
        <f>VLOOKUP($H$1&amp;H1046,定价因子!E:F,2,0)</f>
        <v>#N/A</v>
      </c>
      <c r="J1046" s="3"/>
      <c r="K1046" s="77" t="e">
        <f>VLOOKUP($J$1&amp;J1046,定价因子!E:F,2,0)</f>
        <v>#N/A</v>
      </c>
      <c r="L1046" s="3"/>
      <c r="M1046" s="77" t="e">
        <f>VLOOKUP($L$1&amp;L1046,定价因子!E:F,2,0)</f>
        <v>#N/A</v>
      </c>
      <c r="N1046" s="3"/>
      <c r="O1046" s="77" t="e">
        <f>VLOOKUP($N$1&amp;N1046,定价因子!E:F,2,0)</f>
        <v>#N/A</v>
      </c>
      <c r="P1046" s="3"/>
      <c r="Q1046" s="55" t="e">
        <f>VLOOKUP($P$1&amp;P1046,定价因子!$E:$F,2,0)</f>
        <v>#N/A</v>
      </c>
      <c r="R1046" s="3"/>
      <c r="S1046" s="77" t="e">
        <f>VLOOKUP($R$1&amp;R1046,定价因子!$E:$F,2,0)</f>
        <v>#N/A</v>
      </c>
      <c r="T1046" s="61"/>
      <c r="U1046" s="63"/>
      <c r="V1046" s="63"/>
      <c r="W1046" s="63"/>
      <c r="X1046" s="3"/>
    </row>
    <row r="1047" spans="1:24">
      <c r="A1047" s="3"/>
      <c r="B1047" s="3"/>
      <c r="C1047" s="3"/>
      <c r="D1047" s="3"/>
      <c r="E1047" s="79"/>
      <c r="F1047" s="3"/>
      <c r="G1047" s="77" t="e">
        <f>VLOOKUP($F$1&amp;F1047,定价因子!E:F,2,0)</f>
        <v>#N/A</v>
      </c>
      <c r="H1047" s="3"/>
      <c r="I1047" s="77" t="e">
        <f>VLOOKUP($H$1&amp;H1047,定价因子!E:F,2,0)</f>
        <v>#N/A</v>
      </c>
      <c r="J1047" s="3"/>
      <c r="K1047" s="77" t="e">
        <f>VLOOKUP($J$1&amp;J1047,定价因子!E:F,2,0)</f>
        <v>#N/A</v>
      </c>
      <c r="L1047" s="3"/>
      <c r="M1047" s="77" t="e">
        <f>VLOOKUP($L$1&amp;L1047,定价因子!E:F,2,0)</f>
        <v>#N/A</v>
      </c>
      <c r="N1047" s="3"/>
      <c r="O1047" s="77" t="e">
        <f>VLOOKUP($N$1&amp;N1047,定价因子!E:F,2,0)</f>
        <v>#N/A</v>
      </c>
      <c r="P1047" s="3"/>
      <c r="Q1047" s="55" t="e">
        <f>VLOOKUP($P$1&amp;P1047,定价因子!$E:$F,2,0)</f>
        <v>#N/A</v>
      </c>
      <c r="R1047" s="3"/>
      <c r="S1047" s="77" t="e">
        <f>VLOOKUP($R$1&amp;R1047,定价因子!$E:$F,2,0)</f>
        <v>#N/A</v>
      </c>
      <c r="T1047" s="61"/>
      <c r="U1047" s="63"/>
      <c r="V1047" s="63"/>
      <c r="W1047" s="63"/>
      <c r="X1047" s="3"/>
    </row>
    <row r="1048" spans="1:24">
      <c r="A1048" s="3"/>
      <c r="B1048" s="3"/>
      <c r="C1048" s="3"/>
      <c r="D1048" s="3"/>
      <c r="E1048" s="79"/>
      <c r="F1048" s="3"/>
      <c r="G1048" s="77" t="e">
        <f>VLOOKUP($F$1&amp;F1048,定价因子!E:F,2,0)</f>
        <v>#N/A</v>
      </c>
      <c r="H1048" s="3"/>
      <c r="I1048" s="77" t="e">
        <f>VLOOKUP($H$1&amp;H1048,定价因子!E:F,2,0)</f>
        <v>#N/A</v>
      </c>
      <c r="J1048" s="3"/>
      <c r="K1048" s="77" t="e">
        <f>VLOOKUP($J$1&amp;J1048,定价因子!E:F,2,0)</f>
        <v>#N/A</v>
      </c>
      <c r="L1048" s="3"/>
      <c r="M1048" s="77" t="e">
        <f>VLOOKUP($L$1&amp;L1048,定价因子!E:F,2,0)</f>
        <v>#N/A</v>
      </c>
      <c r="N1048" s="3"/>
      <c r="O1048" s="77" t="e">
        <f>VLOOKUP($N$1&amp;N1048,定价因子!E:F,2,0)</f>
        <v>#N/A</v>
      </c>
      <c r="P1048" s="3"/>
      <c r="Q1048" s="55" t="e">
        <f>VLOOKUP($P$1&amp;P1048,定价因子!$E:$F,2,0)</f>
        <v>#N/A</v>
      </c>
      <c r="R1048" s="3"/>
      <c r="S1048" s="77" t="e">
        <f>VLOOKUP($R$1&amp;R1048,定价因子!$E:$F,2,0)</f>
        <v>#N/A</v>
      </c>
      <c r="T1048" s="61"/>
      <c r="U1048" s="63"/>
      <c r="V1048" s="63"/>
      <c r="W1048" s="63"/>
      <c r="X1048" s="3"/>
    </row>
    <row r="1049" spans="1:24">
      <c r="A1049" s="3"/>
      <c r="B1049" s="3"/>
      <c r="C1049" s="3"/>
      <c r="D1049" s="3"/>
      <c r="E1049" s="79"/>
      <c r="F1049" s="3"/>
      <c r="G1049" s="77" t="e">
        <f>VLOOKUP($F$1&amp;F1049,定价因子!E:F,2,0)</f>
        <v>#N/A</v>
      </c>
      <c r="H1049" s="3"/>
      <c r="I1049" s="77" t="e">
        <f>VLOOKUP($H$1&amp;H1049,定价因子!E:F,2,0)</f>
        <v>#N/A</v>
      </c>
      <c r="J1049" s="3"/>
      <c r="K1049" s="77" t="e">
        <f>VLOOKUP($J$1&amp;J1049,定价因子!E:F,2,0)</f>
        <v>#N/A</v>
      </c>
      <c r="L1049" s="3"/>
      <c r="M1049" s="77" t="e">
        <f>VLOOKUP($L$1&amp;L1049,定价因子!E:F,2,0)</f>
        <v>#N/A</v>
      </c>
      <c r="N1049" s="3"/>
      <c r="O1049" s="77" t="e">
        <f>VLOOKUP($N$1&amp;N1049,定价因子!E:F,2,0)</f>
        <v>#N/A</v>
      </c>
      <c r="P1049" s="3"/>
      <c r="Q1049" s="55" t="e">
        <f>VLOOKUP($P$1&amp;P1049,定价因子!$E:$F,2,0)</f>
        <v>#N/A</v>
      </c>
      <c r="R1049" s="3"/>
      <c r="S1049" s="77" t="e">
        <f>VLOOKUP($R$1&amp;R1049,定价因子!$E:$F,2,0)</f>
        <v>#N/A</v>
      </c>
      <c r="T1049" s="61"/>
      <c r="U1049" s="63"/>
      <c r="V1049" s="63"/>
      <c r="W1049" s="63"/>
      <c r="X1049" s="3"/>
    </row>
    <row r="1050" spans="1:24">
      <c r="A1050" s="3"/>
      <c r="B1050" s="3"/>
      <c r="C1050" s="3"/>
      <c r="D1050" s="3"/>
      <c r="E1050" s="79"/>
      <c r="F1050" s="3"/>
      <c r="G1050" s="77" t="e">
        <f>VLOOKUP($F$1&amp;F1050,定价因子!E:F,2,0)</f>
        <v>#N/A</v>
      </c>
      <c r="H1050" s="3"/>
      <c r="I1050" s="77" t="e">
        <f>VLOOKUP($H$1&amp;H1050,定价因子!E:F,2,0)</f>
        <v>#N/A</v>
      </c>
      <c r="J1050" s="3"/>
      <c r="K1050" s="77" t="e">
        <f>VLOOKUP($J$1&amp;J1050,定价因子!E:F,2,0)</f>
        <v>#N/A</v>
      </c>
      <c r="L1050" s="3"/>
      <c r="M1050" s="77" t="e">
        <f>VLOOKUP($L$1&amp;L1050,定价因子!E:F,2,0)</f>
        <v>#N/A</v>
      </c>
      <c r="N1050" s="3"/>
      <c r="O1050" s="77" t="e">
        <f>VLOOKUP($N$1&amp;N1050,定价因子!E:F,2,0)</f>
        <v>#N/A</v>
      </c>
      <c r="P1050" s="3"/>
      <c r="Q1050" s="55" t="e">
        <f>VLOOKUP($P$1&amp;P1050,定价因子!$E:$F,2,0)</f>
        <v>#N/A</v>
      </c>
      <c r="R1050" s="3"/>
      <c r="S1050" s="77" t="e">
        <f>VLOOKUP($R$1&amp;R1050,定价因子!$E:$F,2,0)</f>
        <v>#N/A</v>
      </c>
      <c r="T1050" s="61"/>
      <c r="U1050" s="63"/>
      <c r="V1050" s="63"/>
      <c r="W1050" s="63"/>
      <c r="X1050" s="3"/>
    </row>
    <row r="1051" spans="1:24">
      <c r="A1051" s="3"/>
      <c r="B1051" s="3"/>
      <c r="C1051" s="3"/>
      <c r="D1051" s="3"/>
      <c r="E1051" s="79"/>
      <c r="F1051" s="3"/>
      <c r="G1051" s="77" t="e">
        <f>VLOOKUP($F$1&amp;F1051,定价因子!E:F,2,0)</f>
        <v>#N/A</v>
      </c>
      <c r="H1051" s="3"/>
      <c r="I1051" s="77" t="e">
        <f>VLOOKUP($H$1&amp;H1051,定价因子!E:F,2,0)</f>
        <v>#N/A</v>
      </c>
      <c r="J1051" s="3"/>
      <c r="K1051" s="77" t="e">
        <f>VLOOKUP($J$1&amp;J1051,定价因子!E:F,2,0)</f>
        <v>#N/A</v>
      </c>
      <c r="L1051" s="3"/>
      <c r="M1051" s="77" t="e">
        <f>VLOOKUP($L$1&amp;L1051,定价因子!E:F,2,0)</f>
        <v>#N/A</v>
      </c>
      <c r="N1051" s="3"/>
      <c r="O1051" s="77" t="e">
        <f>VLOOKUP($N$1&amp;N1051,定价因子!E:F,2,0)</f>
        <v>#N/A</v>
      </c>
      <c r="P1051" s="3"/>
      <c r="Q1051" s="55" t="e">
        <f>VLOOKUP($P$1&amp;P1051,定价因子!$E:$F,2,0)</f>
        <v>#N/A</v>
      </c>
      <c r="R1051" s="3"/>
      <c r="S1051" s="77" t="e">
        <f>VLOOKUP($R$1&amp;R1051,定价因子!$E:$F,2,0)</f>
        <v>#N/A</v>
      </c>
      <c r="T1051" s="61"/>
      <c r="U1051" s="63"/>
      <c r="V1051" s="63"/>
      <c r="W1051" s="63"/>
      <c r="X1051" s="3"/>
    </row>
    <row r="1052" spans="1:24">
      <c r="A1052" s="3"/>
      <c r="B1052" s="3"/>
      <c r="C1052" s="3"/>
      <c r="D1052" s="3"/>
      <c r="E1052" s="79"/>
      <c r="F1052" s="3"/>
      <c r="G1052" s="77" t="e">
        <f>VLOOKUP($F$1&amp;F1052,定价因子!E:F,2,0)</f>
        <v>#N/A</v>
      </c>
      <c r="H1052" s="3"/>
      <c r="I1052" s="77" t="e">
        <f>VLOOKUP($H$1&amp;H1052,定价因子!E:F,2,0)</f>
        <v>#N/A</v>
      </c>
      <c r="J1052" s="3"/>
      <c r="K1052" s="77" t="e">
        <f>VLOOKUP($J$1&amp;J1052,定价因子!E:F,2,0)</f>
        <v>#N/A</v>
      </c>
      <c r="L1052" s="3"/>
      <c r="M1052" s="77" t="e">
        <f>VLOOKUP($L$1&amp;L1052,定价因子!E:F,2,0)</f>
        <v>#N/A</v>
      </c>
      <c r="N1052" s="3"/>
      <c r="O1052" s="77" t="e">
        <f>VLOOKUP($N$1&amp;N1052,定价因子!E:F,2,0)</f>
        <v>#N/A</v>
      </c>
      <c r="P1052" s="3"/>
      <c r="Q1052" s="55" t="e">
        <f>VLOOKUP($P$1&amp;P1052,定价因子!$E:$F,2,0)</f>
        <v>#N/A</v>
      </c>
      <c r="R1052" s="3"/>
      <c r="S1052" s="77" t="e">
        <f>VLOOKUP($R$1&amp;R1052,定价因子!$E:$F,2,0)</f>
        <v>#N/A</v>
      </c>
      <c r="T1052" s="61"/>
      <c r="U1052" s="63"/>
      <c r="V1052" s="63"/>
      <c r="W1052" s="63"/>
      <c r="X1052" s="3"/>
    </row>
    <row r="1053" spans="1:24">
      <c r="A1053" s="3"/>
      <c r="B1053" s="3"/>
      <c r="C1053" s="3"/>
      <c r="D1053" s="3"/>
      <c r="E1053" s="79"/>
      <c r="F1053" s="3"/>
      <c r="G1053" s="77" t="e">
        <f>VLOOKUP($F$1&amp;F1053,定价因子!E:F,2,0)</f>
        <v>#N/A</v>
      </c>
      <c r="H1053" s="3"/>
      <c r="I1053" s="77" t="e">
        <f>VLOOKUP($H$1&amp;H1053,定价因子!E:F,2,0)</f>
        <v>#N/A</v>
      </c>
      <c r="J1053" s="3"/>
      <c r="K1053" s="77" t="e">
        <f>VLOOKUP($J$1&amp;J1053,定价因子!E:F,2,0)</f>
        <v>#N/A</v>
      </c>
      <c r="L1053" s="3"/>
      <c r="M1053" s="77" t="e">
        <f>VLOOKUP($L$1&amp;L1053,定价因子!E:F,2,0)</f>
        <v>#N/A</v>
      </c>
      <c r="N1053" s="3"/>
      <c r="O1053" s="77" t="e">
        <f>VLOOKUP($N$1&amp;N1053,定价因子!E:F,2,0)</f>
        <v>#N/A</v>
      </c>
      <c r="P1053" s="3"/>
      <c r="Q1053" s="55" t="e">
        <f>VLOOKUP($P$1&amp;P1053,定价因子!$E:$F,2,0)</f>
        <v>#N/A</v>
      </c>
      <c r="R1053" s="3"/>
      <c r="S1053" s="77" t="e">
        <f>VLOOKUP($R$1&amp;R1053,定价因子!$E:$F,2,0)</f>
        <v>#N/A</v>
      </c>
      <c r="T1053" s="61"/>
      <c r="U1053" s="63"/>
      <c r="V1053" s="63"/>
      <c r="W1053" s="63"/>
      <c r="X1053" s="3"/>
    </row>
    <row r="1054" spans="1:24">
      <c r="A1054" s="3"/>
      <c r="B1054" s="3"/>
      <c r="C1054" s="3"/>
      <c r="D1054" s="3"/>
      <c r="E1054" s="79"/>
      <c r="F1054" s="3"/>
      <c r="G1054" s="77" t="e">
        <f>VLOOKUP($F$1&amp;F1054,定价因子!E:F,2,0)</f>
        <v>#N/A</v>
      </c>
      <c r="H1054" s="3"/>
      <c r="I1054" s="77" t="e">
        <f>VLOOKUP($H$1&amp;H1054,定价因子!E:F,2,0)</f>
        <v>#N/A</v>
      </c>
      <c r="J1054" s="3"/>
      <c r="K1054" s="77" t="e">
        <f>VLOOKUP($J$1&amp;J1054,定价因子!E:F,2,0)</f>
        <v>#N/A</v>
      </c>
      <c r="L1054" s="3"/>
      <c r="M1054" s="77" t="e">
        <f>VLOOKUP($L$1&amp;L1054,定价因子!E:F,2,0)</f>
        <v>#N/A</v>
      </c>
      <c r="N1054" s="3"/>
      <c r="O1054" s="77" t="e">
        <f>VLOOKUP($N$1&amp;N1054,定价因子!E:F,2,0)</f>
        <v>#N/A</v>
      </c>
      <c r="P1054" s="3"/>
      <c r="Q1054" s="55" t="e">
        <f>VLOOKUP($P$1&amp;P1054,定价因子!$E:$F,2,0)</f>
        <v>#N/A</v>
      </c>
      <c r="R1054" s="3"/>
      <c r="S1054" s="77" t="e">
        <f>VLOOKUP($R$1&amp;R1054,定价因子!$E:$F,2,0)</f>
        <v>#N/A</v>
      </c>
      <c r="T1054" s="61"/>
      <c r="U1054" s="63"/>
      <c r="V1054" s="63"/>
      <c r="W1054" s="63"/>
      <c r="X1054" s="3"/>
    </row>
    <row r="1055" spans="1:24">
      <c r="A1055" s="3"/>
      <c r="B1055" s="3"/>
      <c r="C1055" s="3"/>
      <c r="D1055" s="3"/>
      <c r="E1055" s="79"/>
      <c r="F1055" s="3"/>
      <c r="G1055" s="77" t="e">
        <f>VLOOKUP($F$1&amp;F1055,定价因子!E:F,2,0)</f>
        <v>#N/A</v>
      </c>
      <c r="H1055" s="3"/>
      <c r="I1055" s="77" t="e">
        <f>VLOOKUP($H$1&amp;H1055,定价因子!E:F,2,0)</f>
        <v>#N/A</v>
      </c>
      <c r="J1055" s="3"/>
      <c r="K1055" s="77" t="e">
        <f>VLOOKUP($J$1&amp;J1055,定价因子!E:F,2,0)</f>
        <v>#N/A</v>
      </c>
      <c r="L1055" s="3"/>
      <c r="M1055" s="77" t="e">
        <f>VLOOKUP($L$1&amp;L1055,定价因子!E:F,2,0)</f>
        <v>#N/A</v>
      </c>
      <c r="N1055" s="3"/>
      <c r="O1055" s="77" t="e">
        <f>VLOOKUP($N$1&amp;N1055,定价因子!E:F,2,0)</f>
        <v>#N/A</v>
      </c>
      <c r="P1055" s="3"/>
      <c r="Q1055" s="55" t="e">
        <f>VLOOKUP($P$1&amp;P1055,定价因子!$E:$F,2,0)</f>
        <v>#N/A</v>
      </c>
      <c r="R1055" s="3"/>
      <c r="S1055" s="77" t="e">
        <f>VLOOKUP($R$1&amp;R1055,定价因子!$E:$F,2,0)</f>
        <v>#N/A</v>
      </c>
      <c r="T1055" s="61"/>
      <c r="U1055" s="63"/>
      <c r="V1055" s="63"/>
      <c r="W1055" s="63"/>
      <c r="X1055" s="3"/>
    </row>
    <row r="1056" spans="1:24">
      <c r="A1056" s="3"/>
      <c r="B1056" s="3"/>
      <c r="C1056" s="3"/>
      <c r="D1056" s="3"/>
      <c r="E1056" s="79"/>
      <c r="F1056" s="3"/>
      <c r="G1056" s="77" t="e">
        <f>VLOOKUP($F$1&amp;F1056,定价因子!E:F,2,0)</f>
        <v>#N/A</v>
      </c>
      <c r="H1056" s="3"/>
      <c r="I1056" s="77" t="e">
        <f>VLOOKUP($H$1&amp;H1056,定价因子!E:F,2,0)</f>
        <v>#N/A</v>
      </c>
      <c r="J1056" s="3"/>
      <c r="K1056" s="77" t="e">
        <f>VLOOKUP($J$1&amp;J1056,定价因子!E:F,2,0)</f>
        <v>#N/A</v>
      </c>
      <c r="L1056" s="3"/>
      <c r="M1056" s="77" t="e">
        <f>VLOOKUP($L$1&amp;L1056,定价因子!E:F,2,0)</f>
        <v>#N/A</v>
      </c>
      <c r="N1056" s="3"/>
      <c r="O1056" s="77" t="e">
        <f>VLOOKUP($N$1&amp;N1056,定价因子!E:F,2,0)</f>
        <v>#N/A</v>
      </c>
      <c r="P1056" s="3"/>
      <c r="Q1056" s="55" t="e">
        <f>VLOOKUP($P$1&amp;P1056,定价因子!$E:$F,2,0)</f>
        <v>#N/A</v>
      </c>
      <c r="R1056" s="3"/>
      <c r="S1056" s="77" t="e">
        <f>VLOOKUP($R$1&amp;R1056,定价因子!$E:$F,2,0)</f>
        <v>#N/A</v>
      </c>
      <c r="T1056" s="61"/>
      <c r="U1056" s="63"/>
      <c r="V1056" s="63"/>
      <c r="W1056" s="63"/>
      <c r="X1056" s="3"/>
    </row>
    <row r="1057" spans="1:24">
      <c r="A1057" s="3"/>
      <c r="B1057" s="3"/>
      <c r="C1057" s="3"/>
      <c r="D1057" s="3"/>
      <c r="E1057" s="79"/>
      <c r="F1057" s="3"/>
      <c r="G1057" s="77" t="e">
        <f>VLOOKUP($F$1&amp;F1057,定价因子!E:F,2,0)</f>
        <v>#N/A</v>
      </c>
      <c r="H1057" s="3"/>
      <c r="I1057" s="77" t="e">
        <f>VLOOKUP($H$1&amp;H1057,定价因子!E:F,2,0)</f>
        <v>#N/A</v>
      </c>
      <c r="J1057" s="3"/>
      <c r="K1057" s="77" t="e">
        <f>VLOOKUP($J$1&amp;J1057,定价因子!E:F,2,0)</f>
        <v>#N/A</v>
      </c>
      <c r="L1057" s="3"/>
      <c r="M1057" s="77" t="e">
        <f>VLOOKUP($L$1&amp;L1057,定价因子!E:F,2,0)</f>
        <v>#N/A</v>
      </c>
      <c r="N1057" s="3"/>
      <c r="O1057" s="77" t="e">
        <f>VLOOKUP($N$1&amp;N1057,定价因子!E:F,2,0)</f>
        <v>#N/A</v>
      </c>
      <c r="P1057" s="3"/>
      <c r="Q1057" s="55" t="e">
        <f>VLOOKUP($P$1&amp;P1057,定价因子!$E:$F,2,0)</f>
        <v>#N/A</v>
      </c>
      <c r="R1057" s="3"/>
      <c r="S1057" s="77" t="e">
        <f>VLOOKUP($R$1&amp;R1057,定价因子!$E:$F,2,0)</f>
        <v>#N/A</v>
      </c>
      <c r="T1057" s="61"/>
      <c r="U1057" s="63"/>
      <c r="V1057" s="63"/>
      <c r="W1057" s="63"/>
      <c r="X1057" s="3"/>
    </row>
    <row r="1058" spans="1:24">
      <c r="A1058" s="3"/>
      <c r="B1058" s="3"/>
      <c r="C1058" s="3"/>
      <c r="D1058" s="3"/>
      <c r="E1058" s="79"/>
      <c r="F1058" s="3"/>
      <c r="G1058" s="77" t="e">
        <f>VLOOKUP($F$1&amp;F1058,定价因子!E:F,2,0)</f>
        <v>#N/A</v>
      </c>
      <c r="H1058" s="3"/>
      <c r="I1058" s="77" t="e">
        <f>VLOOKUP($H$1&amp;H1058,定价因子!E:F,2,0)</f>
        <v>#N/A</v>
      </c>
      <c r="J1058" s="3"/>
      <c r="K1058" s="77" t="e">
        <f>VLOOKUP($J$1&amp;J1058,定价因子!E:F,2,0)</f>
        <v>#N/A</v>
      </c>
      <c r="L1058" s="3"/>
      <c r="M1058" s="77" t="e">
        <f>VLOOKUP($L$1&amp;L1058,定价因子!E:F,2,0)</f>
        <v>#N/A</v>
      </c>
      <c r="N1058" s="3"/>
      <c r="O1058" s="77" t="e">
        <f>VLOOKUP($N$1&amp;N1058,定价因子!E:F,2,0)</f>
        <v>#N/A</v>
      </c>
      <c r="P1058" s="3"/>
      <c r="Q1058" s="55" t="e">
        <f>VLOOKUP($P$1&amp;P1058,定价因子!$E:$F,2,0)</f>
        <v>#N/A</v>
      </c>
      <c r="R1058" s="3"/>
      <c r="S1058" s="77" t="e">
        <f>VLOOKUP($R$1&amp;R1058,定价因子!$E:$F,2,0)</f>
        <v>#N/A</v>
      </c>
      <c r="T1058" s="61"/>
      <c r="U1058" s="63"/>
      <c r="V1058" s="63"/>
      <c r="W1058" s="63"/>
      <c r="X1058" s="3"/>
    </row>
    <row r="1059" spans="1:24">
      <c r="A1059" s="3"/>
      <c r="B1059" s="3"/>
      <c r="C1059" s="3"/>
      <c r="D1059" s="3"/>
      <c r="E1059" s="79"/>
      <c r="F1059" s="3"/>
      <c r="G1059" s="77" t="e">
        <f>VLOOKUP($F$1&amp;F1059,定价因子!E:F,2,0)</f>
        <v>#N/A</v>
      </c>
      <c r="H1059" s="3"/>
      <c r="I1059" s="77" t="e">
        <f>VLOOKUP($H$1&amp;H1059,定价因子!E:F,2,0)</f>
        <v>#N/A</v>
      </c>
      <c r="J1059" s="3"/>
      <c r="K1059" s="77" t="e">
        <f>VLOOKUP($J$1&amp;J1059,定价因子!E:F,2,0)</f>
        <v>#N/A</v>
      </c>
      <c r="L1059" s="3"/>
      <c r="M1059" s="77" t="e">
        <f>VLOOKUP($L$1&amp;L1059,定价因子!E:F,2,0)</f>
        <v>#N/A</v>
      </c>
      <c r="N1059" s="3"/>
      <c r="O1059" s="77" t="e">
        <f>VLOOKUP($N$1&amp;N1059,定价因子!E:F,2,0)</f>
        <v>#N/A</v>
      </c>
      <c r="P1059" s="3"/>
      <c r="Q1059" s="55" t="e">
        <f>VLOOKUP($P$1&amp;P1059,定价因子!$E:$F,2,0)</f>
        <v>#N/A</v>
      </c>
      <c r="R1059" s="3"/>
      <c r="S1059" s="77" t="e">
        <f>VLOOKUP($R$1&amp;R1059,定价因子!$E:$F,2,0)</f>
        <v>#N/A</v>
      </c>
      <c r="T1059" s="61"/>
      <c r="U1059" s="63"/>
      <c r="V1059" s="63"/>
      <c r="W1059" s="63"/>
      <c r="X1059" s="3"/>
    </row>
    <row r="1060" spans="1:24">
      <c r="A1060" s="3"/>
      <c r="B1060" s="3"/>
      <c r="C1060" s="3"/>
      <c r="D1060" s="3"/>
      <c r="E1060" s="79"/>
      <c r="F1060" s="3"/>
      <c r="G1060" s="77" t="e">
        <f>VLOOKUP($F$1&amp;F1060,定价因子!E:F,2,0)</f>
        <v>#N/A</v>
      </c>
      <c r="H1060" s="3"/>
      <c r="I1060" s="77" t="e">
        <f>VLOOKUP($H$1&amp;H1060,定价因子!E:F,2,0)</f>
        <v>#N/A</v>
      </c>
      <c r="J1060" s="3"/>
      <c r="K1060" s="77" t="e">
        <f>VLOOKUP($J$1&amp;J1060,定价因子!E:F,2,0)</f>
        <v>#N/A</v>
      </c>
      <c r="L1060" s="3"/>
      <c r="M1060" s="77" t="e">
        <f>VLOOKUP($L$1&amp;L1060,定价因子!E:F,2,0)</f>
        <v>#N/A</v>
      </c>
      <c r="N1060" s="3"/>
      <c r="O1060" s="77" t="e">
        <f>VLOOKUP($N$1&amp;N1060,定价因子!E:F,2,0)</f>
        <v>#N/A</v>
      </c>
      <c r="P1060" s="3"/>
      <c r="Q1060" s="55" t="e">
        <f>VLOOKUP($P$1&amp;P1060,定价因子!$E:$F,2,0)</f>
        <v>#N/A</v>
      </c>
      <c r="R1060" s="3"/>
      <c r="S1060" s="77" t="e">
        <f>VLOOKUP($R$1&amp;R1060,定价因子!$E:$F,2,0)</f>
        <v>#N/A</v>
      </c>
      <c r="T1060" s="61"/>
      <c r="U1060" s="63"/>
      <c r="V1060" s="63"/>
      <c r="W1060" s="63"/>
      <c r="X1060" s="3"/>
    </row>
    <row r="1061" spans="1:24">
      <c r="A1061" s="3"/>
      <c r="B1061" s="3"/>
      <c r="C1061" s="3"/>
      <c r="D1061" s="3"/>
      <c r="E1061" s="79"/>
      <c r="F1061" s="3"/>
      <c r="G1061" s="77" t="e">
        <f>VLOOKUP($F$1&amp;F1061,定价因子!E:F,2,0)</f>
        <v>#N/A</v>
      </c>
      <c r="H1061" s="3"/>
      <c r="I1061" s="77" t="e">
        <f>VLOOKUP($H$1&amp;H1061,定价因子!E:F,2,0)</f>
        <v>#N/A</v>
      </c>
      <c r="J1061" s="3"/>
      <c r="K1061" s="77" t="e">
        <f>VLOOKUP($J$1&amp;J1061,定价因子!E:F,2,0)</f>
        <v>#N/A</v>
      </c>
      <c r="L1061" s="3"/>
      <c r="M1061" s="77" t="e">
        <f>VLOOKUP($L$1&amp;L1061,定价因子!E:F,2,0)</f>
        <v>#N/A</v>
      </c>
      <c r="N1061" s="3"/>
      <c r="O1061" s="77" t="e">
        <f>VLOOKUP($N$1&amp;N1061,定价因子!E:F,2,0)</f>
        <v>#N/A</v>
      </c>
      <c r="P1061" s="3"/>
      <c r="Q1061" s="55" t="e">
        <f>VLOOKUP($P$1&amp;P1061,定价因子!$E:$F,2,0)</f>
        <v>#N/A</v>
      </c>
      <c r="R1061" s="3"/>
      <c r="S1061" s="77" t="e">
        <f>VLOOKUP($R$1&amp;R1061,定价因子!$E:$F,2,0)</f>
        <v>#N/A</v>
      </c>
      <c r="T1061" s="61"/>
      <c r="U1061" s="63"/>
      <c r="V1061" s="63"/>
      <c r="W1061" s="63"/>
      <c r="X1061" s="3"/>
    </row>
    <row r="1062" spans="1:24">
      <c r="A1062" s="3"/>
      <c r="B1062" s="3"/>
      <c r="C1062" s="3"/>
      <c r="D1062" s="3"/>
      <c r="E1062" s="79"/>
      <c r="F1062" s="3"/>
      <c r="G1062" s="77" t="e">
        <f>VLOOKUP($F$1&amp;F1062,定价因子!E:F,2,0)</f>
        <v>#N/A</v>
      </c>
      <c r="H1062" s="3"/>
      <c r="I1062" s="77" t="e">
        <f>VLOOKUP($H$1&amp;H1062,定价因子!E:F,2,0)</f>
        <v>#N/A</v>
      </c>
      <c r="J1062" s="3"/>
      <c r="K1062" s="77" t="e">
        <f>VLOOKUP($J$1&amp;J1062,定价因子!E:F,2,0)</f>
        <v>#N/A</v>
      </c>
      <c r="L1062" s="3"/>
      <c r="M1062" s="77" t="e">
        <f>VLOOKUP($L$1&amp;L1062,定价因子!E:F,2,0)</f>
        <v>#N/A</v>
      </c>
      <c r="N1062" s="3"/>
      <c r="O1062" s="77" t="e">
        <f>VLOOKUP($N$1&amp;N1062,定价因子!E:F,2,0)</f>
        <v>#N/A</v>
      </c>
      <c r="P1062" s="3"/>
      <c r="Q1062" s="55" t="e">
        <f>VLOOKUP($P$1&amp;P1062,定价因子!$E:$F,2,0)</f>
        <v>#N/A</v>
      </c>
      <c r="R1062" s="3"/>
      <c r="S1062" s="77" t="e">
        <f>VLOOKUP($R$1&amp;R1062,定价因子!$E:$F,2,0)</f>
        <v>#N/A</v>
      </c>
      <c r="T1062" s="61"/>
      <c r="U1062" s="63"/>
      <c r="V1062" s="63"/>
      <c r="W1062" s="63"/>
      <c r="X1062" s="3"/>
    </row>
    <row r="1063" spans="1:24">
      <c r="A1063" s="3"/>
      <c r="B1063" s="3"/>
      <c r="C1063" s="3"/>
      <c r="D1063" s="3"/>
      <c r="E1063" s="79"/>
      <c r="F1063" s="3"/>
      <c r="G1063" s="77" t="e">
        <f>VLOOKUP($F$1&amp;F1063,定价因子!E:F,2,0)</f>
        <v>#N/A</v>
      </c>
      <c r="H1063" s="3"/>
      <c r="I1063" s="77" t="e">
        <f>VLOOKUP($H$1&amp;H1063,定价因子!E:F,2,0)</f>
        <v>#N/A</v>
      </c>
      <c r="J1063" s="3"/>
      <c r="K1063" s="77" t="e">
        <f>VLOOKUP($J$1&amp;J1063,定价因子!E:F,2,0)</f>
        <v>#N/A</v>
      </c>
      <c r="L1063" s="3"/>
      <c r="M1063" s="77" t="e">
        <f>VLOOKUP($L$1&amp;L1063,定价因子!E:F,2,0)</f>
        <v>#N/A</v>
      </c>
      <c r="N1063" s="3"/>
      <c r="O1063" s="77" t="e">
        <f>VLOOKUP($N$1&amp;N1063,定价因子!E:F,2,0)</f>
        <v>#N/A</v>
      </c>
      <c r="P1063" s="3"/>
      <c r="Q1063" s="55" t="e">
        <f>VLOOKUP($P$1&amp;P1063,定价因子!$E:$F,2,0)</f>
        <v>#N/A</v>
      </c>
      <c r="R1063" s="3"/>
      <c r="S1063" s="77" t="e">
        <f>VLOOKUP($R$1&amp;R1063,定价因子!$E:$F,2,0)</f>
        <v>#N/A</v>
      </c>
      <c r="T1063" s="61"/>
      <c r="U1063" s="63"/>
      <c r="V1063" s="63"/>
      <c r="W1063" s="63"/>
      <c r="X1063" s="3"/>
    </row>
    <row r="1064" spans="1:24">
      <c r="A1064" s="3"/>
      <c r="B1064" s="3"/>
      <c r="C1064" s="3"/>
      <c r="D1064" s="3"/>
      <c r="E1064" s="79"/>
      <c r="F1064" s="3"/>
      <c r="G1064" s="77" t="e">
        <f>VLOOKUP($F$1&amp;F1064,定价因子!E:F,2,0)</f>
        <v>#N/A</v>
      </c>
      <c r="H1064" s="3"/>
      <c r="I1064" s="77" t="e">
        <f>VLOOKUP($H$1&amp;H1064,定价因子!E:F,2,0)</f>
        <v>#N/A</v>
      </c>
      <c r="J1064" s="3"/>
      <c r="K1064" s="77" t="e">
        <f>VLOOKUP($J$1&amp;J1064,定价因子!E:F,2,0)</f>
        <v>#N/A</v>
      </c>
      <c r="L1064" s="3"/>
      <c r="M1064" s="77" t="e">
        <f>VLOOKUP($L$1&amp;L1064,定价因子!E:F,2,0)</f>
        <v>#N/A</v>
      </c>
      <c r="N1064" s="3"/>
      <c r="O1064" s="77" t="e">
        <f>VLOOKUP($N$1&amp;N1064,定价因子!E:F,2,0)</f>
        <v>#N/A</v>
      </c>
      <c r="P1064" s="3"/>
      <c r="Q1064" s="55" t="e">
        <f>VLOOKUP($P$1&amp;P1064,定价因子!$E:$F,2,0)</f>
        <v>#N/A</v>
      </c>
      <c r="R1064" s="3"/>
      <c r="S1064" s="77" t="e">
        <f>VLOOKUP($R$1&amp;R1064,定价因子!$E:$F,2,0)</f>
        <v>#N/A</v>
      </c>
      <c r="T1064" s="61"/>
      <c r="U1064" s="63"/>
      <c r="V1064" s="63"/>
      <c r="W1064" s="63"/>
      <c r="X1064" s="3"/>
    </row>
    <row r="1065" spans="1:24">
      <c r="A1065" s="3"/>
      <c r="B1065" s="3"/>
      <c r="C1065" s="3"/>
      <c r="D1065" s="3"/>
      <c r="E1065" s="79"/>
      <c r="F1065" s="3"/>
      <c r="G1065" s="77" t="e">
        <f>VLOOKUP($F$1&amp;F1065,定价因子!E:F,2,0)</f>
        <v>#N/A</v>
      </c>
      <c r="H1065" s="3"/>
      <c r="I1065" s="77" t="e">
        <f>VLOOKUP($H$1&amp;H1065,定价因子!E:F,2,0)</f>
        <v>#N/A</v>
      </c>
      <c r="J1065" s="3"/>
      <c r="K1065" s="77" t="e">
        <f>VLOOKUP($J$1&amp;J1065,定价因子!E:F,2,0)</f>
        <v>#N/A</v>
      </c>
      <c r="L1065" s="3"/>
      <c r="M1065" s="77" t="e">
        <f>VLOOKUP($L$1&amp;L1065,定价因子!E:F,2,0)</f>
        <v>#N/A</v>
      </c>
      <c r="N1065" s="3"/>
      <c r="O1065" s="77" t="e">
        <f>VLOOKUP($N$1&amp;N1065,定价因子!E:F,2,0)</f>
        <v>#N/A</v>
      </c>
      <c r="P1065" s="3"/>
      <c r="Q1065" s="55" t="e">
        <f>VLOOKUP($P$1&amp;P1065,定价因子!$E:$F,2,0)</f>
        <v>#N/A</v>
      </c>
      <c r="R1065" s="3"/>
      <c r="S1065" s="77" t="e">
        <f>VLOOKUP($R$1&amp;R1065,定价因子!$E:$F,2,0)</f>
        <v>#N/A</v>
      </c>
      <c r="T1065" s="61"/>
      <c r="U1065" s="63"/>
      <c r="V1065" s="63"/>
      <c r="W1065" s="63"/>
      <c r="X1065" s="3"/>
    </row>
    <row r="1066" spans="1:24">
      <c r="A1066" s="3"/>
      <c r="B1066" s="3"/>
      <c r="C1066" s="3"/>
      <c r="D1066" s="3"/>
      <c r="E1066" s="79"/>
      <c r="F1066" s="3"/>
      <c r="G1066" s="77" t="e">
        <f>VLOOKUP($F$1&amp;F1066,定价因子!E:F,2,0)</f>
        <v>#N/A</v>
      </c>
      <c r="H1066" s="3"/>
      <c r="I1066" s="77" t="e">
        <f>VLOOKUP($H$1&amp;H1066,定价因子!E:F,2,0)</f>
        <v>#N/A</v>
      </c>
      <c r="J1066" s="3"/>
      <c r="K1066" s="77" t="e">
        <f>VLOOKUP($J$1&amp;J1066,定价因子!E:F,2,0)</f>
        <v>#N/A</v>
      </c>
      <c r="L1066" s="3"/>
      <c r="M1066" s="77" t="e">
        <f>VLOOKUP($L$1&amp;L1066,定价因子!E:F,2,0)</f>
        <v>#N/A</v>
      </c>
      <c r="N1066" s="3"/>
      <c r="O1066" s="77" t="e">
        <f>VLOOKUP($N$1&amp;N1066,定价因子!E:F,2,0)</f>
        <v>#N/A</v>
      </c>
      <c r="P1066" s="3"/>
      <c r="Q1066" s="55" t="e">
        <f>VLOOKUP($P$1&amp;P1066,定价因子!$E:$F,2,0)</f>
        <v>#N/A</v>
      </c>
      <c r="R1066" s="3"/>
      <c r="S1066" s="77" t="e">
        <f>VLOOKUP($R$1&amp;R1066,定价因子!$E:$F,2,0)</f>
        <v>#N/A</v>
      </c>
      <c r="T1066" s="61"/>
      <c r="U1066" s="63"/>
      <c r="V1066" s="63"/>
      <c r="W1066" s="63"/>
      <c r="X1066" s="3"/>
    </row>
    <row r="1067" spans="1:24">
      <c r="A1067" s="3"/>
      <c r="B1067" s="3"/>
      <c r="C1067" s="3"/>
      <c r="D1067" s="3"/>
      <c r="E1067" s="79"/>
      <c r="F1067" s="3"/>
      <c r="G1067" s="77" t="e">
        <f>VLOOKUP($F$1&amp;F1067,定价因子!E:F,2,0)</f>
        <v>#N/A</v>
      </c>
      <c r="H1067" s="3"/>
      <c r="I1067" s="77" t="e">
        <f>VLOOKUP($H$1&amp;H1067,定价因子!E:F,2,0)</f>
        <v>#N/A</v>
      </c>
      <c r="J1067" s="3"/>
      <c r="K1067" s="77" t="e">
        <f>VLOOKUP($J$1&amp;J1067,定价因子!E:F,2,0)</f>
        <v>#N/A</v>
      </c>
      <c r="L1067" s="3"/>
      <c r="M1067" s="77" t="e">
        <f>VLOOKUP($L$1&amp;L1067,定价因子!E:F,2,0)</f>
        <v>#N/A</v>
      </c>
      <c r="N1067" s="3"/>
      <c r="O1067" s="77" t="e">
        <f>VLOOKUP($N$1&amp;N1067,定价因子!E:F,2,0)</f>
        <v>#N/A</v>
      </c>
      <c r="P1067" s="3"/>
      <c r="Q1067" s="55" t="e">
        <f>VLOOKUP($P$1&amp;P1067,定价因子!$E:$F,2,0)</f>
        <v>#N/A</v>
      </c>
      <c r="R1067" s="3"/>
      <c r="S1067" s="77" t="e">
        <f>VLOOKUP($R$1&amp;R1067,定价因子!$E:$F,2,0)</f>
        <v>#N/A</v>
      </c>
      <c r="T1067" s="61"/>
      <c r="U1067" s="63"/>
      <c r="V1067" s="63"/>
      <c r="W1067" s="63"/>
      <c r="X1067" s="3"/>
    </row>
    <row r="1068" spans="1:24">
      <c r="A1068" s="3"/>
      <c r="B1068" s="3"/>
      <c r="C1068" s="3"/>
      <c r="D1068" s="3"/>
      <c r="E1068" s="79"/>
      <c r="F1068" s="3"/>
      <c r="G1068" s="77" t="e">
        <f>VLOOKUP($F$1&amp;F1068,定价因子!E:F,2,0)</f>
        <v>#N/A</v>
      </c>
      <c r="H1068" s="3"/>
      <c r="I1068" s="77" t="e">
        <f>VLOOKUP($H$1&amp;H1068,定价因子!E:F,2,0)</f>
        <v>#N/A</v>
      </c>
      <c r="J1068" s="3"/>
      <c r="K1068" s="77" t="e">
        <f>VLOOKUP($J$1&amp;J1068,定价因子!E:F,2,0)</f>
        <v>#N/A</v>
      </c>
      <c r="L1068" s="3"/>
      <c r="M1068" s="77" t="e">
        <f>VLOOKUP($L$1&amp;L1068,定价因子!E:F,2,0)</f>
        <v>#N/A</v>
      </c>
      <c r="N1068" s="3"/>
      <c r="O1068" s="77" t="e">
        <f>VLOOKUP($N$1&amp;N1068,定价因子!E:F,2,0)</f>
        <v>#N/A</v>
      </c>
      <c r="P1068" s="3"/>
      <c r="Q1068" s="55" t="e">
        <f>VLOOKUP($P$1&amp;P1068,定价因子!$E:$F,2,0)</f>
        <v>#N/A</v>
      </c>
      <c r="R1068" s="3"/>
      <c r="S1068" s="77" t="e">
        <f>VLOOKUP($R$1&amp;R1068,定价因子!$E:$F,2,0)</f>
        <v>#N/A</v>
      </c>
      <c r="T1068" s="61"/>
      <c r="U1068" s="63"/>
      <c r="V1068" s="63"/>
      <c r="W1068" s="63"/>
      <c r="X1068" s="3"/>
    </row>
    <row r="1069" spans="1:24">
      <c r="A1069" s="3"/>
      <c r="B1069" s="3"/>
      <c r="C1069" s="3"/>
      <c r="D1069" s="3"/>
      <c r="E1069" s="79"/>
      <c r="F1069" s="3"/>
      <c r="G1069" s="77" t="e">
        <f>VLOOKUP($F$1&amp;F1069,定价因子!E:F,2,0)</f>
        <v>#N/A</v>
      </c>
      <c r="H1069" s="3"/>
      <c r="I1069" s="77" t="e">
        <f>VLOOKUP($H$1&amp;H1069,定价因子!E:F,2,0)</f>
        <v>#N/A</v>
      </c>
      <c r="J1069" s="3"/>
      <c r="K1069" s="77" t="e">
        <f>VLOOKUP($J$1&amp;J1069,定价因子!E:F,2,0)</f>
        <v>#N/A</v>
      </c>
      <c r="L1069" s="3"/>
      <c r="M1069" s="77" t="e">
        <f>VLOOKUP($L$1&amp;L1069,定价因子!E:F,2,0)</f>
        <v>#N/A</v>
      </c>
      <c r="N1069" s="3"/>
      <c r="O1069" s="77" t="e">
        <f>VLOOKUP($N$1&amp;N1069,定价因子!E:F,2,0)</f>
        <v>#N/A</v>
      </c>
      <c r="P1069" s="3"/>
      <c r="Q1069" s="55" t="e">
        <f>VLOOKUP($P$1&amp;P1069,定价因子!$E:$F,2,0)</f>
        <v>#N/A</v>
      </c>
      <c r="R1069" s="3"/>
      <c r="S1069" s="77" t="e">
        <f>VLOOKUP($R$1&amp;R1069,定价因子!$E:$F,2,0)</f>
        <v>#N/A</v>
      </c>
      <c r="T1069" s="61"/>
      <c r="U1069" s="63"/>
      <c r="V1069" s="63"/>
      <c r="W1069" s="63"/>
      <c r="X1069" s="3"/>
    </row>
    <row r="1070" spans="1:24">
      <c r="A1070" s="3"/>
      <c r="B1070" s="3"/>
      <c r="C1070" s="3"/>
      <c r="D1070" s="3"/>
      <c r="E1070" s="79"/>
      <c r="F1070" s="3"/>
      <c r="G1070" s="77" t="e">
        <f>VLOOKUP($F$1&amp;F1070,定价因子!E:F,2,0)</f>
        <v>#N/A</v>
      </c>
      <c r="H1070" s="3"/>
      <c r="I1070" s="77" t="e">
        <f>VLOOKUP($H$1&amp;H1070,定价因子!E:F,2,0)</f>
        <v>#N/A</v>
      </c>
      <c r="J1070" s="3"/>
      <c r="K1070" s="77" t="e">
        <f>VLOOKUP($J$1&amp;J1070,定价因子!E:F,2,0)</f>
        <v>#N/A</v>
      </c>
      <c r="L1070" s="3"/>
      <c r="M1070" s="77" t="e">
        <f>VLOOKUP($L$1&amp;L1070,定价因子!E:F,2,0)</f>
        <v>#N/A</v>
      </c>
      <c r="N1070" s="3"/>
      <c r="O1070" s="77" t="e">
        <f>VLOOKUP($N$1&amp;N1070,定价因子!E:F,2,0)</f>
        <v>#N/A</v>
      </c>
      <c r="P1070" s="3"/>
      <c r="Q1070" s="55" t="e">
        <f>VLOOKUP($P$1&amp;P1070,定价因子!$E:$F,2,0)</f>
        <v>#N/A</v>
      </c>
      <c r="R1070" s="3"/>
      <c r="S1070" s="77" t="e">
        <f>VLOOKUP($R$1&amp;R1070,定价因子!$E:$F,2,0)</f>
        <v>#N/A</v>
      </c>
      <c r="T1070" s="61"/>
      <c r="U1070" s="63"/>
      <c r="V1070" s="63"/>
      <c r="W1070" s="63"/>
      <c r="X1070" s="3"/>
    </row>
    <row r="1071" spans="1:24">
      <c r="A1071" s="3"/>
      <c r="B1071" s="3"/>
      <c r="C1071" s="3"/>
      <c r="D1071" s="3"/>
      <c r="E1071" s="79"/>
      <c r="F1071" s="3"/>
      <c r="G1071" s="77" t="e">
        <f>VLOOKUP($F$1&amp;F1071,定价因子!E:F,2,0)</f>
        <v>#N/A</v>
      </c>
      <c r="H1071" s="3"/>
      <c r="I1071" s="77" t="e">
        <f>VLOOKUP($H$1&amp;H1071,定价因子!E:F,2,0)</f>
        <v>#N/A</v>
      </c>
      <c r="J1071" s="3"/>
      <c r="K1071" s="77" t="e">
        <f>VLOOKUP($J$1&amp;J1071,定价因子!E:F,2,0)</f>
        <v>#N/A</v>
      </c>
      <c r="L1071" s="3"/>
      <c r="M1071" s="77" t="e">
        <f>VLOOKUP($L$1&amp;L1071,定价因子!E:F,2,0)</f>
        <v>#N/A</v>
      </c>
      <c r="N1071" s="3"/>
      <c r="O1071" s="77" t="e">
        <f>VLOOKUP($N$1&amp;N1071,定价因子!E:F,2,0)</f>
        <v>#N/A</v>
      </c>
      <c r="P1071" s="3"/>
      <c r="Q1071" s="55" t="e">
        <f>VLOOKUP($P$1&amp;P1071,定价因子!$E:$F,2,0)</f>
        <v>#N/A</v>
      </c>
      <c r="R1071" s="3"/>
      <c r="S1071" s="77" t="e">
        <f>VLOOKUP($R$1&amp;R1071,定价因子!$E:$F,2,0)</f>
        <v>#N/A</v>
      </c>
      <c r="T1071" s="61"/>
      <c r="U1071" s="63"/>
      <c r="V1071" s="63"/>
      <c r="W1071" s="63"/>
      <c r="X1071" s="3"/>
    </row>
    <row r="1072" spans="1:24">
      <c r="A1072" s="3"/>
      <c r="B1072" s="3"/>
      <c r="C1072" s="3"/>
      <c r="D1072" s="3"/>
      <c r="E1072" s="79"/>
      <c r="F1072" s="3"/>
      <c r="G1072" s="77" t="e">
        <f>VLOOKUP($F$1&amp;F1072,定价因子!E:F,2,0)</f>
        <v>#N/A</v>
      </c>
      <c r="H1072" s="3"/>
      <c r="I1072" s="77" t="e">
        <f>VLOOKUP($H$1&amp;H1072,定价因子!E:F,2,0)</f>
        <v>#N/A</v>
      </c>
      <c r="J1072" s="3"/>
      <c r="K1072" s="77" t="e">
        <f>VLOOKUP($J$1&amp;J1072,定价因子!E:F,2,0)</f>
        <v>#N/A</v>
      </c>
      <c r="L1072" s="3"/>
      <c r="M1072" s="77" t="e">
        <f>VLOOKUP($L$1&amp;L1072,定价因子!E:F,2,0)</f>
        <v>#N/A</v>
      </c>
      <c r="N1072" s="3"/>
      <c r="O1072" s="77" t="e">
        <f>VLOOKUP($N$1&amp;N1072,定价因子!E:F,2,0)</f>
        <v>#N/A</v>
      </c>
      <c r="P1072" s="3"/>
      <c r="Q1072" s="55" t="e">
        <f>VLOOKUP($P$1&amp;P1072,定价因子!$E:$F,2,0)</f>
        <v>#N/A</v>
      </c>
      <c r="R1072" s="3"/>
      <c r="S1072" s="77" t="e">
        <f>VLOOKUP($R$1&amp;R1072,定价因子!$E:$F,2,0)</f>
        <v>#N/A</v>
      </c>
      <c r="T1072" s="61"/>
      <c r="U1072" s="63"/>
      <c r="V1072" s="63"/>
      <c r="W1072" s="63"/>
      <c r="X1072" s="3"/>
    </row>
    <row r="1073" spans="1:24">
      <c r="A1073" s="3"/>
      <c r="B1073" s="3"/>
      <c r="C1073" s="3"/>
      <c r="D1073" s="3"/>
      <c r="E1073" s="79"/>
      <c r="F1073" s="3"/>
      <c r="G1073" s="77" t="e">
        <f>VLOOKUP($F$1&amp;F1073,定价因子!E:F,2,0)</f>
        <v>#N/A</v>
      </c>
      <c r="H1073" s="3"/>
      <c r="I1073" s="77" t="e">
        <f>VLOOKUP($H$1&amp;H1073,定价因子!E:F,2,0)</f>
        <v>#N/A</v>
      </c>
      <c r="J1073" s="3"/>
      <c r="K1073" s="77" t="e">
        <f>VLOOKUP($J$1&amp;J1073,定价因子!E:F,2,0)</f>
        <v>#N/A</v>
      </c>
      <c r="L1073" s="3"/>
      <c r="M1073" s="77" t="e">
        <f>VLOOKUP($L$1&amp;L1073,定价因子!E:F,2,0)</f>
        <v>#N/A</v>
      </c>
      <c r="N1073" s="3"/>
      <c r="O1073" s="77" t="e">
        <f>VLOOKUP($N$1&amp;N1073,定价因子!E:F,2,0)</f>
        <v>#N/A</v>
      </c>
      <c r="P1073" s="3"/>
      <c r="Q1073" s="55" t="e">
        <f>VLOOKUP($P$1&amp;P1073,定价因子!$E:$F,2,0)</f>
        <v>#N/A</v>
      </c>
      <c r="R1073" s="3"/>
      <c r="S1073" s="77" t="e">
        <f>VLOOKUP($R$1&amp;R1073,定价因子!$E:$F,2,0)</f>
        <v>#N/A</v>
      </c>
      <c r="T1073" s="61"/>
      <c r="U1073" s="63"/>
      <c r="V1073" s="63"/>
      <c r="W1073" s="63"/>
      <c r="X1073" s="3"/>
    </row>
    <row r="1074" spans="1:24">
      <c r="A1074" s="3"/>
      <c r="B1074" s="3"/>
      <c r="C1074" s="3"/>
      <c r="D1074" s="3"/>
      <c r="E1074" s="79"/>
      <c r="F1074" s="3"/>
      <c r="G1074" s="77" t="e">
        <f>VLOOKUP($F$1&amp;F1074,定价因子!E:F,2,0)</f>
        <v>#N/A</v>
      </c>
      <c r="H1074" s="3"/>
      <c r="I1074" s="77" t="e">
        <f>VLOOKUP($H$1&amp;H1074,定价因子!E:F,2,0)</f>
        <v>#N/A</v>
      </c>
      <c r="J1074" s="3"/>
      <c r="K1074" s="77" t="e">
        <f>VLOOKUP($J$1&amp;J1074,定价因子!E:F,2,0)</f>
        <v>#N/A</v>
      </c>
      <c r="L1074" s="3"/>
      <c r="M1074" s="77" t="e">
        <f>VLOOKUP($L$1&amp;L1074,定价因子!E:F,2,0)</f>
        <v>#N/A</v>
      </c>
      <c r="N1074" s="3"/>
      <c r="O1074" s="77" t="e">
        <f>VLOOKUP($N$1&amp;N1074,定价因子!E:F,2,0)</f>
        <v>#N/A</v>
      </c>
      <c r="P1074" s="3"/>
      <c r="Q1074" s="55" t="e">
        <f>VLOOKUP($P$1&amp;P1074,定价因子!$E:$F,2,0)</f>
        <v>#N/A</v>
      </c>
      <c r="R1074" s="3"/>
      <c r="S1074" s="77" t="e">
        <f>VLOOKUP($R$1&amp;R1074,定价因子!$E:$F,2,0)</f>
        <v>#N/A</v>
      </c>
      <c r="T1074" s="61"/>
      <c r="U1074" s="63"/>
      <c r="V1074" s="63"/>
      <c r="W1074" s="63"/>
      <c r="X1074" s="3"/>
    </row>
    <row r="1075" spans="1:24">
      <c r="A1075" s="3"/>
      <c r="B1075" s="3"/>
      <c r="C1075" s="3"/>
      <c r="D1075" s="3"/>
      <c r="E1075" s="79"/>
      <c r="F1075" s="3"/>
      <c r="G1075" s="77" t="e">
        <f>VLOOKUP($F$1&amp;F1075,定价因子!E:F,2,0)</f>
        <v>#N/A</v>
      </c>
      <c r="H1075" s="3"/>
      <c r="I1075" s="77" t="e">
        <f>VLOOKUP($H$1&amp;H1075,定价因子!E:F,2,0)</f>
        <v>#N/A</v>
      </c>
      <c r="J1075" s="3"/>
      <c r="K1075" s="77" t="e">
        <f>VLOOKUP($J$1&amp;J1075,定价因子!E:F,2,0)</f>
        <v>#N/A</v>
      </c>
      <c r="L1075" s="3"/>
      <c r="M1075" s="77" t="e">
        <f>VLOOKUP($L$1&amp;L1075,定价因子!E:F,2,0)</f>
        <v>#N/A</v>
      </c>
      <c r="N1075" s="3"/>
      <c r="O1075" s="77" t="e">
        <f>VLOOKUP($N$1&amp;N1075,定价因子!E:F,2,0)</f>
        <v>#N/A</v>
      </c>
      <c r="P1075" s="3"/>
      <c r="Q1075" s="55" t="e">
        <f>VLOOKUP($P$1&amp;P1075,定价因子!$E:$F,2,0)</f>
        <v>#N/A</v>
      </c>
      <c r="R1075" s="3"/>
      <c r="S1075" s="77" t="e">
        <f>VLOOKUP($R$1&amp;R1075,定价因子!$E:$F,2,0)</f>
        <v>#N/A</v>
      </c>
      <c r="T1075" s="61"/>
      <c r="U1075" s="63"/>
      <c r="V1075" s="63"/>
      <c r="W1075" s="63"/>
      <c r="X1075" s="3"/>
    </row>
    <row r="1076" spans="1:24">
      <c r="A1076" s="3"/>
      <c r="B1076" s="3"/>
      <c r="C1076" s="3"/>
      <c r="D1076" s="3"/>
      <c r="E1076" s="79"/>
      <c r="F1076" s="3"/>
      <c r="G1076" s="77" t="e">
        <f>VLOOKUP($F$1&amp;F1076,定价因子!E:F,2,0)</f>
        <v>#N/A</v>
      </c>
      <c r="H1076" s="3"/>
      <c r="I1076" s="77" t="e">
        <f>VLOOKUP($H$1&amp;H1076,定价因子!E:F,2,0)</f>
        <v>#N/A</v>
      </c>
      <c r="J1076" s="3"/>
      <c r="K1076" s="77" t="e">
        <f>VLOOKUP($J$1&amp;J1076,定价因子!E:F,2,0)</f>
        <v>#N/A</v>
      </c>
      <c r="L1076" s="3"/>
      <c r="M1076" s="77" t="e">
        <f>VLOOKUP($L$1&amp;L1076,定价因子!E:F,2,0)</f>
        <v>#N/A</v>
      </c>
      <c r="N1076" s="3"/>
      <c r="O1076" s="77" t="e">
        <f>VLOOKUP($N$1&amp;N1076,定价因子!E:F,2,0)</f>
        <v>#N/A</v>
      </c>
      <c r="P1076" s="3"/>
      <c r="Q1076" s="55" t="e">
        <f>VLOOKUP($P$1&amp;P1076,定价因子!$E:$F,2,0)</f>
        <v>#N/A</v>
      </c>
      <c r="R1076" s="3"/>
      <c r="S1076" s="77" t="e">
        <f>VLOOKUP($R$1&amp;R1076,定价因子!$E:$F,2,0)</f>
        <v>#N/A</v>
      </c>
      <c r="T1076" s="61"/>
      <c r="U1076" s="63"/>
      <c r="V1076" s="63"/>
      <c r="W1076" s="63"/>
      <c r="X1076" s="3"/>
    </row>
    <row r="1077" spans="1:24">
      <c r="A1077" s="3"/>
      <c r="B1077" s="3"/>
      <c r="C1077" s="3"/>
      <c r="D1077" s="3"/>
      <c r="E1077" s="79"/>
      <c r="F1077" s="3"/>
      <c r="G1077" s="77" t="e">
        <f>VLOOKUP($F$1&amp;F1077,定价因子!E:F,2,0)</f>
        <v>#N/A</v>
      </c>
      <c r="H1077" s="3"/>
      <c r="I1077" s="77" t="e">
        <f>VLOOKUP($H$1&amp;H1077,定价因子!E:F,2,0)</f>
        <v>#N/A</v>
      </c>
      <c r="J1077" s="3"/>
      <c r="K1077" s="77" t="e">
        <f>VLOOKUP($J$1&amp;J1077,定价因子!E:F,2,0)</f>
        <v>#N/A</v>
      </c>
      <c r="L1077" s="3"/>
      <c r="M1077" s="77" t="e">
        <f>VLOOKUP($L$1&amp;L1077,定价因子!E:F,2,0)</f>
        <v>#N/A</v>
      </c>
      <c r="N1077" s="3"/>
      <c r="O1077" s="77" t="e">
        <f>VLOOKUP($N$1&amp;N1077,定价因子!E:F,2,0)</f>
        <v>#N/A</v>
      </c>
      <c r="P1077" s="3"/>
      <c r="Q1077" s="55" t="e">
        <f>VLOOKUP($P$1&amp;P1077,定价因子!$E:$F,2,0)</f>
        <v>#N/A</v>
      </c>
      <c r="R1077" s="3"/>
      <c r="S1077" s="77" t="e">
        <f>VLOOKUP($R$1&amp;R1077,定价因子!$E:$F,2,0)</f>
        <v>#N/A</v>
      </c>
      <c r="T1077" s="61"/>
      <c r="U1077" s="63"/>
      <c r="V1077" s="63"/>
      <c r="W1077" s="63"/>
      <c r="X1077" s="3"/>
    </row>
    <row r="1078" spans="1:24">
      <c r="A1078" s="3"/>
      <c r="B1078" s="3"/>
      <c r="C1078" s="3"/>
      <c r="D1078" s="3"/>
      <c r="E1078" s="79"/>
      <c r="F1078" s="3"/>
      <c r="G1078" s="77" t="e">
        <f>VLOOKUP($F$1&amp;F1078,定价因子!E:F,2,0)</f>
        <v>#N/A</v>
      </c>
      <c r="H1078" s="3"/>
      <c r="I1078" s="77" t="e">
        <f>VLOOKUP($H$1&amp;H1078,定价因子!E:F,2,0)</f>
        <v>#N/A</v>
      </c>
      <c r="J1078" s="3"/>
      <c r="K1078" s="77" t="e">
        <f>VLOOKUP($J$1&amp;J1078,定价因子!E:F,2,0)</f>
        <v>#N/A</v>
      </c>
      <c r="L1078" s="3"/>
      <c r="M1078" s="77" t="e">
        <f>VLOOKUP($L$1&amp;L1078,定价因子!E:F,2,0)</f>
        <v>#N/A</v>
      </c>
      <c r="N1078" s="3"/>
      <c r="O1078" s="77" t="e">
        <f>VLOOKUP($N$1&amp;N1078,定价因子!E:F,2,0)</f>
        <v>#N/A</v>
      </c>
      <c r="P1078" s="3"/>
      <c r="Q1078" s="55" t="e">
        <f>VLOOKUP($P$1&amp;P1078,定价因子!$E:$F,2,0)</f>
        <v>#N/A</v>
      </c>
      <c r="R1078" s="3"/>
      <c r="S1078" s="77" t="e">
        <f>VLOOKUP($R$1&amp;R1078,定价因子!$E:$F,2,0)</f>
        <v>#N/A</v>
      </c>
      <c r="T1078" s="61"/>
      <c r="U1078" s="63"/>
      <c r="V1078" s="63"/>
      <c r="W1078" s="63"/>
      <c r="X1078" s="3"/>
    </row>
    <row r="1079" spans="1:24">
      <c r="A1079" s="3"/>
      <c r="B1079" s="3"/>
      <c r="C1079" s="3"/>
      <c r="D1079" s="3"/>
      <c r="E1079" s="79"/>
      <c r="F1079" s="3"/>
      <c r="G1079" s="77" t="e">
        <f>VLOOKUP($F$1&amp;F1079,定价因子!E:F,2,0)</f>
        <v>#N/A</v>
      </c>
      <c r="H1079" s="3"/>
      <c r="I1079" s="77" t="e">
        <f>VLOOKUP($H$1&amp;H1079,定价因子!E:F,2,0)</f>
        <v>#N/A</v>
      </c>
      <c r="J1079" s="3"/>
      <c r="K1079" s="77" t="e">
        <f>VLOOKUP($J$1&amp;J1079,定价因子!E:F,2,0)</f>
        <v>#N/A</v>
      </c>
      <c r="L1079" s="3"/>
      <c r="M1079" s="77" t="e">
        <f>VLOOKUP($L$1&amp;L1079,定价因子!E:F,2,0)</f>
        <v>#N/A</v>
      </c>
      <c r="N1079" s="3"/>
      <c r="O1079" s="77" t="e">
        <f>VLOOKUP($N$1&amp;N1079,定价因子!E:F,2,0)</f>
        <v>#N/A</v>
      </c>
      <c r="P1079" s="3"/>
      <c r="Q1079" s="55" t="e">
        <f>VLOOKUP($P$1&amp;P1079,定价因子!$E:$F,2,0)</f>
        <v>#N/A</v>
      </c>
      <c r="R1079" s="3"/>
      <c r="S1079" s="77" t="e">
        <f>VLOOKUP($R$1&amp;R1079,定价因子!$E:$F,2,0)</f>
        <v>#N/A</v>
      </c>
      <c r="T1079" s="61"/>
      <c r="U1079" s="63"/>
      <c r="V1079" s="63"/>
      <c r="W1079" s="63"/>
      <c r="X1079" s="3"/>
    </row>
    <row r="1080" spans="1:24">
      <c r="A1080" s="3"/>
      <c r="B1080" s="3"/>
      <c r="C1080" s="3"/>
      <c r="D1080" s="3"/>
      <c r="E1080" s="79"/>
      <c r="F1080" s="3"/>
      <c r="G1080" s="77" t="e">
        <f>VLOOKUP($F$1&amp;F1080,定价因子!E:F,2,0)</f>
        <v>#N/A</v>
      </c>
      <c r="H1080" s="3"/>
      <c r="I1080" s="77" t="e">
        <f>VLOOKUP($H$1&amp;H1080,定价因子!E:F,2,0)</f>
        <v>#N/A</v>
      </c>
      <c r="J1080" s="3"/>
      <c r="K1080" s="77" t="e">
        <f>VLOOKUP($J$1&amp;J1080,定价因子!E:F,2,0)</f>
        <v>#N/A</v>
      </c>
      <c r="L1080" s="3"/>
      <c r="M1080" s="77" t="e">
        <f>VLOOKUP($L$1&amp;L1080,定价因子!E:F,2,0)</f>
        <v>#N/A</v>
      </c>
      <c r="N1080" s="3"/>
      <c r="O1080" s="77" t="e">
        <f>VLOOKUP($N$1&amp;N1080,定价因子!E:F,2,0)</f>
        <v>#N/A</v>
      </c>
      <c r="P1080" s="3"/>
      <c r="Q1080" s="55" t="e">
        <f>VLOOKUP($P$1&amp;P1080,定价因子!$E:$F,2,0)</f>
        <v>#N/A</v>
      </c>
      <c r="R1080" s="3"/>
      <c r="S1080" s="77" t="e">
        <f>VLOOKUP($R$1&amp;R1080,定价因子!$E:$F,2,0)</f>
        <v>#N/A</v>
      </c>
      <c r="T1080" s="61"/>
      <c r="U1080" s="63"/>
      <c r="V1080" s="63"/>
      <c r="W1080" s="63"/>
      <c r="X1080" s="3"/>
    </row>
    <row r="1081" spans="1:24">
      <c r="A1081" s="3"/>
      <c r="B1081" s="3"/>
      <c r="C1081" s="3"/>
      <c r="D1081" s="3"/>
      <c r="E1081" s="79"/>
      <c r="F1081" s="3"/>
      <c r="G1081" s="77" t="e">
        <f>VLOOKUP($F$1&amp;F1081,定价因子!E:F,2,0)</f>
        <v>#N/A</v>
      </c>
      <c r="H1081" s="3"/>
      <c r="I1081" s="77" t="e">
        <f>VLOOKUP($H$1&amp;H1081,定价因子!E:F,2,0)</f>
        <v>#N/A</v>
      </c>
      <c r="J1081" s="3"/>
      <c r="K1081" s="77" t="e">
        <f>VLOOKUP($J$1&amp;J1081,定价因子!E:F,2,0)</f>
        <v>#N/A</v>
      </c>
      <c r="L1081" s="3"/>
      <c r="M1081" s="77" t="e">
        <f>VLOOKUP($L$1&amp;L1081,定价因子!E:F,2,0)</f>
        <v>#N/A</v>
      </c>
      <c r="N1081" s="3"/>
      <c r="O1081" s="77" t="e">
        <f>VLOOKUP($N$1&amp;N1081,定价因子!E:F,2,0)</f>
        <v>#N/A</v>
      </c>
      <c r="P1081" s="3"/>
      <c r="Q1081" s="55" t="e">
        <f>VLOOKUP($P$1&amp;P1081,定价因子!$E:$F,2,0)</f>
        <v>#N/A</v>
      </c>
      <c r="R1081" s="3"/>
      <c r="S1081" s="77" t="e">
        <f>VLOOKUP($R$1&amp;R1081,定价因子!$E:$F,2,0)</f>
        <v>#N/A</v>
      </c>
      <c r="T1081" s="61"/>
      <c r="U1081" s="63"/>
      <c r="V1081" s="63"/>
      <c r="W1081" s="63"/>
      <c r="X1081" s="3"/>
    </row>
    <row r="1082" spans="1:24">
      <c r="A1082" s="3"/>
      <c r="B1082" s="3"/>
      <c r="C1082" s="3"/>
      <c r="D1082" s="3"/>
      <c r="E1082" s="79"/>
      <c r="F1082" s="3"/>
      <c r="G1082" s="77" t="e">
        <f>VLOOKUP($F$1&amp;F1082,定价因子!E:F,2,0)</f>
        <v>#N/A</v>
      </c>
      <c r="H1082" s="3"/>
      <c r="I1082" s="77" t="e">
        <f>VLOOKUP($H$1&amp;H1082,定价因子!E:F,2,0)</f>
        <v>#N/A</v>
      </c>
      <c r="J1082" s="3"/>
      <c r="K1082" s="77" t="e">
        <f>VLOOKUP($J$1&amp;J1082,定价因子!E:F,2,0)</f>
        <v>#N/A</v>
      </c>
      <c r="L1082" s="3"/>
      <c r="M1082" s="77" t="e">
        <f>VLOOKUP($L$1&amp;L1082,定价因子!E:F,2,0)</f>
        <v>#N/A</v>
      </c>
      <c r="N1082" s="3"/>
      <c r="O1082" s="77" t="e">
        <f>VLOOKUP($N$1&amp;N1082,定价因子!E:F,2,0)</f>
        <v>#N/A</v>
      </c>
      <c r="P1082" s="3"/>
      <c r="Q1082" s="55" t="e">
        <f>VLOOKUP($P$1&amp;P1082,定价因子!$E:$F,2,0)</f>
        <v>#N/A</v>
      </c>
      <c r="R1082" s="3"/>
      <c r="S1082" s="77" t="e">
        <f>VLOOKUP($R$1&amp;R1082,定价因子!$E:$F,2,0)</f>
        <v>#N/A</v>
      </c>
      <c r="T1082" s="61"/>
      <c r="U1082" s="63"/>
      <c r="V1082" s="63"/>
      <c r="W1082" s="63"/>
      <c r="X1082" s="3"/>
    </row>
    <row r="1083" spans="1:24">
      <c r="A1083" s="3"/>
      <c r="B1083" s="3"/>
      <c r="C1083" s="3"/>
      <c r="D1083" s="3"/>
      <c r="E1083" s="79"/>
      <c r="F1083" s="3"/>
      <c r="G1083" s="77" t="e">
        <f>VLOOKUP($F$1&amp;F1083,定价因子!E:F,2,0)</f>
        <v>#N/A</v>
      </c>
      <c r="H1083" s="3"/>
      <c r="I1083" s="77" t="e">
        <f>VLOOKUP($H$1&amp;H1083,定价因子!E:F,2,0)</f>
        <v>#N/A</v>
      </c>
      <c r="J1083" s="3"/>
      <c r="K1083" s="77" t="e">
        <f>VLOOKUP($J$1&amp;J1083,定价因子!E:F,2,0)</f>
        <v>#N/A</v>
      </c>
      <c r="L1083" s="3"/>
      <c r="M1083" s="77" t="e">
        <f>VLOOKUP($L$1&amp;L1083,定价因子!E:F,2,0)</f>
        <v>#N/A</v>
      </c>
      <c r="N1083" s="3"/>
      <c r="O1083" s="77" t="e">
        <f>VLOOKUP($N$1&amp;N1083,定价因子!E:F,2,0)</f>
        <v>#N/A</v>
      </c>
      <c r="P1083" s="3"/>
      <c r="Q1083" s="55" t="e">
        <f>VLOOKUP($P$1&amp;P1083,定价因子!$E:$F,2,0)</f>
        <v>#N/A</v>
      </c>
      <c r="R1083" s="3"/>
      <c r="S1083" s="77" t="e">
        <f>VLOOKUP($R$1&amp;R1083,定价因子!$E:$F,2,0)</f>
        <v>#N/A</v>
      </c>
      <c r="T1083" s="61"/>
      <c r="U1083" s="63"/>
      <c r="V1083" s="63"/>
      <c r="W1083" s="63"/>
      <c r="X1083" s="3"/>
    </row>
    <row r="1084" spans="1:24">
      <c r="A1084" s="3"/>
      <c r="B1084" s="3"/>
      <c r="C1084" s="3"/>
      <c r="D1084" s="3"/>
      <c r="E1084" s="79"/>
      <c r="F1084" s="3"/>
      <c r="G1084" s="77" t="e">
        <f>VLOOKUP($F$1&amp;F1084,定价因子!E:F,2,0)</f>
        <v>#N/A</v>
      </c>
      <c r="H1084" s="3"/>
      <c r="I1084" s="77" t="e">
        <f>VLOOKUP($H$1&amp;H1084,定价因子!E:F,2,0)</f>
        <v>#N/A</v>
      </c>
      <c r="J1084" s="3"/>
      <c r="K1084" s="77" t="e">
        <f>VLOOKUP($J$1&amp;J1084,定价因子!E:F,2,0)</f>
        <v>#N/A</v>
      </c>
      <c r="L1084" s="3"/>
      <c r="M1084" s="77" t="e">
        <f>VLOOKUP($L$1&amp;L1084,定价因子!E:F,2,0)</f>
        <v>#N/A</v>
      </c>
      <c r="N1084" s="3"/>
      <c r="O1084" s="77" t="e">
        <f>VLOOKUP($N$1&amp;N1084,定价因子!E:F,2,0)</f>
        <v>#N/A</v>
      </c>
      <c r="P1084" s="3"/>
      <c r="Q1084" s="55" t="e">
        <f>VLOOKUP($P$1&amp;P1084,定价因子!$E:$F,2,0)</f>
        <v>#N/A</v>
      </c>
      <c r="R1084" s="3"/>
      <c r="S1084" s="77" t="e">
        <f>VLOOKUP($R$1&amp;R1084,定价因子!$E:$F,2,0)</f>
        <v>#N/A</v>
      </c>
      <c r="T1084" s="61"/>
      <c r="U1084" s="63"/>
      <c r="V1084" s="63"/>
      <c r="W1084" s="63"/>
      <c r="X1084" s="3"/>
    </row>
    <row r="1085" spans="1:24">
      <c r="A1085" s="3"/>
      <c r="B1085" s="3"/>
      <c r="C1085" s="3"/>
      <c r="D1085" s="3"/>
      <c r="E1085" s="79"/>
      <c r="F1085" s="3"/>
      <c r="G1085" s="77" t="e">
        <f>VLOOKUP($F$1&amp;F1085,定价因子!E:F,2,0)</f>
        <v>#N/A</v>
      </c>
      <c r="H1085" s="3"/>
      <c r="I1085" s="77" t="e">
        <f>VLOOKUP($H$1&amp;H1085,定价因子!E:F,2,0)</f>
        <v>#N/A</v>
      </c>
      <c r="J1085" s="3"/>
      <c r="K1085" s="77" t="e">
        <f>VLOOKUP($J$1&amp;J1085,定价因子!E:F,2,0)</f>
        <v>#N/A</v>
      </c>
      <c r="L1085" s="3"/>
      <c r="M1085" s="77" t="e">
        <f>VLOOKUP($L$1&amp;L1085,定价因子!E:F,2,0)</f>
        <v>#N/A</v>
      </c>
      <c r="N1085" s="3"/>
      <c r="O1085" s="77" t="e">
        <f>VLOOKUP($N$1&amp;N1085,定价因子!E:F,2,0)</f>
        <v>#N/A</v>
      </c>
      <c r="P1085" s="3"/>
      <c r="Q1085" s="55" t="e">
        <f>VLOOKUP($P$1&amp;P1085,定价因子!$E:$F,2,0)</f>
        <v>#N/A</v>
      </c>
      <c r="R1085" s="3"/>
      <c r="S1085" s="77" t="e">
        <f>VLOOKUP($R$1&amp;R1085,定价因子!$E:$F,2,0)</f>
        <v>#N/A</v>
      </c>
      <c r="T1085" s="61"/>
      <c r="U1085" s="63"/>
      <c r="V1085" s="63"/>
      <c r="W1085" s="63"/>
      <c r="X1085" s="3"/>
    </row>
    <row r="1086" spans="1:24">
      <c r="A1086" s="3"/>
      <c r="B1086" s="3"/>
      <c r="C1086" s="3"/>
      <c r="D1086" s="3"/>
      <c r="E1086" s="79"/>
      <c r="F1086" s="3"/>
      <c r="G1086" s="77" t="e">
        <f>VLOOKUP($F$1&amp;F1086,定价因子!E:F,2,0)</f>
        <v>#N/A</v>
      </c>
      <c r="H1086" s="3"/>
      <c r="I1086" s="77" t="e">
        <f>VLOOKUP($H$1&amp;H1086,定价因子!E:F,2,0)</f>
        <v>#N/A</v>
      </c>
      <c r="J1086" s="3"/>
      <c r="K1086" s="77" t="e">
        <f>VLOOKUP($J$1&amp;J1086,定价因子!E:F,2,0)</f>
        <v>#N/A</v>
      </c>
      <c r="L1086" s="3"/>
      <c r="M1086" s="77" t="e">
        <f>VLOOKUP($L$1&amp;L1086,定价因子!E:F,2,0)</f>
        <v>#N/A</v>
      </c>
      <c r="N1086" s="3"/>
      <c r="O1086" s="77" t="e">
        <f>VLOOKUP($N$1&amp;N1086,定价因子!E:F,2,0)</f>
        <v>#N/A</v>
      </c>
      <c r="P1086" s="3"/>
      <c r="Q1086" s="55" t="e">
        <f>VLOOKUP($P$1&amp;P1086,定价因子!$E:$F,2,0)</f>
        <v>#N/A</v>
      </c>
      <c r="R1086" s="3"/>
      <c r="S1086" s="77" t="e">
        <f>VLOOKUP($R$1&amp;R1086,定价因子!$E:$F,2,0)</f>
        <v>#N/A</v>
      </c>
      <c r="T1086" s="61"/>
      <c r="U1086" s="63"/>
      <c r="V1086" s="63"/>
      <c r="W1086" s="63"/>
      <c r="X1086" s="3"/>
    </row>
    <row r="1087" spans="1:24">
      <c r="A1087" s="3"/>
      <c r="B1087" s="3"/>
      <c r="C1087" s="3"/>
      <c r="D1087" s="3"/>
      <c r="E1087" s="79"/>
      <c r="F1087" s="3"/>
      <c r="G1087" s="77" t="e">
        <f>VLOOKUP($F$1&amp;F1087,定价因子!E:F,2,0)</f>
        <v>#N/A</v>
      </c>
      <c r="H1087" s="3"/>
      <c r="I1087" s="77" t="e">
        <f>VLOOKUP($H$1&amp;H1087,定价因子!E:F,2,0)</f>
        <v>#N/A</v>
      </c>
      <c r="J1087" s="3"/>
      <c r="K1087" s="77" t="e">
        <f>VLOOKUP($J$1&amp;J1087,定价因子!E:F,2,0)</f>
        <v>#N/A</v>
      </c>
      <c r="L1087" s="3"/>
      <c r="M1087" s="77" t="e">
        <f>VLOOKUP($L$1&amp;L1087,定价因子!E:F,2,0)</f>
        <v>#N/A</v>
      </c>
      <c r="N1087" s="3"/>
      <c r="O1087" s="77" t="e">
        <f>VLOOKUP($N$1&amp;N1087,定价因子!E:F,2,0)</f>
        <v>#N/A</v>
      </c>
      <c r="P1087" s="3"/>
      <c r="Q1087" s="55" t="e">
        <f>VLOOKUP($P$1&amp;P1087,定价因子!$E:$F,2,0)</f>
        <v>#N/A</v>
      </c>
      <c r="R1087" s="3"/>
      <c r="S1087" s="77" t="e">
        <f>VLOOKUP($R$1&amp;R1087,定价因子!$E:$F,2,0)</f>
        <v>#N/A</v>
      </c>
      <c r="T1087" s="61"/>
      <c r="U1087" s="63"/>
      <c r="V1087" s="63"/>
      <c r="W1087" s="63"/>
      <c r="X1087" s="3"/>
    </row>
    <row r="1088" spans="1:24">
      <c r="A1088" s="3"/>
      <c r="B1088" s="3"/>
      <c r="C1088" s="3"/>
      <c r="D1088" s="3"/>
      <c r="E1088" s="79"/>
      <c r="F1088" s="3"/>
      <c r="G1088" s="77" t="e">
        <f>VLOOKUP($F$1&amp;F1088,定价因子!E:F,2,0)</f>
        <v>#N/A</v>
      </c>
      <c r="H1088" s="3"/>
      <c r="I1088" s="77" t="e">
        <f>VLOOKUP($H$1&amp;H1088,定价因子!E:F,2,0)</f>
        <v>#N/A</v>
      </c>
      <c r="J1088" s="3"/>
      <c r="K1088" s="77" t="e">
        <f>VLOOKUP($J$1&amp;J1088,定价因子!E:F,2,0)</f>
        <v>#N/A</v>
      </c>
      <c r="L1088" s="3"/>
      <c r="M1088" s="77" t="e">
        <f>VLOOKUP($L$1&amp;L1088,定价因子!E:F,2,0)</f>
        <v>#N/A</v>
      </c>
      <c r="N1088" s="3"/>
      <c r="O1088" s="77" t="e">
        <f>VLOOKUP($N$1&amp;N1088,定价因子!E:F,2,0)</f>
        <v>#N/A</v>
      </c>
      <c r="P1088" s="3"/>
      <c r="Q1088" s="55" t="e">
        <f>VLOOKUP($P$1&amp;P1088,定价因子!$E:$F,2,0)</f>
        <v>#N/A</v>
      </c>
      <c r="R1088" s="3"/>
      <c r="S1088" s="77" t="e">
        <f>VLOOKUP($R$1&amp;R1088,定价因子!$E:$F,2,0)</f>
        <v>#N/A</v>
      </c>
      <c r="T1088" s="61"/>
      <c r="U1088" s="63"/>
      <c r="V1088" s="63"/>
      <c r="W1088" s="63"/>
      <c r="X1088" s="3"/>
    </row>
    <row r="1089" spans="1:24">
      <c r="A1089" s="3"/>
      <c r="B1089" s="3"/>
      <c r="C1089" s="3"/>
      <c r="D1089" s="3"/>
      <c r="E1089" s="79"/>
      <c r="F1089" s="3"/>
      <c r="G1089" s="77" t="e">
        <f>VLOOKUP($F$1&amp;F1089,定价因子!E:F,2,0)</f>
        <v>#N/A</v>
      </c>
      <c r="H1089" s="3"/>
      <c r="I1089" s="77" t="e">
        <f>VLOOKUP($H$1&amp;H1089,定价因子!E:F,2,0)</f>
        <v>#N/A</v>
      </c>
      <c r="J1089" s="3"/>
      <c r="K1089" s="77" t="e">
        <f>VLOOKUP($J$1&amp;J1089,定价因子!E:F,2,0)</f>
        <v>#N/A</v>
      </c>
      <c r="L1089" s="3"/>
      <c r="M1089" s="77" t="e">
        <f>VLOOKUP($L$1&amp;L1089,定价因子!E:F,2,0)</f>
        <v>#N/A</v>
      </c>
      <c r="N1089" s="3"/>
      <c r="O1089" s="77" t="e">
        <f>VLOOKUP($N$1&amp;N1089,定价因子!E:F,2,0)</f>
        <v>#N/A</v>
      </c>
      <c r="P1089" s="3"/>
      <c r="Q1089" s="55" t="e">
        <f>VLOOKUP($P$1&amp;P1089,定价因子!$E:$F,2,0)</f>
        <v>#N/A</v>
      </c>
      <c r="R1089" s="3"/>
      <c r="S1089" s="77" t="e">
        <f>VLOOKUP($R$1&amp;R1089,定价因子!$E:$F,2,0)</f>
        <v>#N/A</v>
      </c>
      <c r="T1089" s="61"/>
      <c r="U1089" s="63"/>
      <c r="V1089" s="63"/>
      <c r="W1089" s="63"/>
      <c r="X1089" s="3"/>
    </row>
    <row r="1090" spans="1:24">
      <c r="A1090" s="3"/>
      <c r="B1090" s="3"/>
      <c r="C1090" s="3"/>
      <c r="D1090" s="3"/>
      <c r="E1090" s="79"/>
      <c r="F1090" s="3"/>
      <c r="G1090" s="77" t="e">
        <f>VLOOKUP($F$1&amp;F1090,定价因子!E:F,2,0)</f>
        <v>#N/A</v>
      </c>
      <c r="H1090" s="3"/>
      <c r="I1090" s="77" t="e">
        <f>VLOOKUP($H$1&amp;H1090,定价因子!E:F,2,0)</f>
        <v>#N/A</v>
      </c>
      <c r="J1090" s="3"/>
      <c r="K1090" s="77" t="e">
        <f>VLOOKUP($J$1&amp;J1090,定价因子!E:F,2,0)</f>
        <v>#N/A</v>
      </c>
      <c r="L1090" s="3"/>
      <c r="M1090" s="77" t="e">
        <f>VLOOKUP($L$1&amp;L1090,定价因子!E:F,2,0)</f>
        <v>#N/A</v>
      </c>
      <c r="N1090" s="3"/>
      <c r="O1090" s="77" t="e">
        <f>VLOOKUP($N$1&amp;N1090,定价因子!E:F,2,0)</f>
        <v>#N/A</v>
      </c>
      <c r="P1090" s="3"/>
      <c r="Q1090" s="55" t="e">
        <f>VLOOKUP($P$1&amp;P1090,定价因子!$E:$F,2,0)</f>
        <v>#N/A</v>
      </c>
      <c r="R1090" s="3"/>
      <c r="S1090" s="77" t="e">
        <f>VLOOKUP($R$1&amp;R1090,定价因子!$E:$F,2,0)</f>
        <v>#N/A</v>
      </c>
      <c r="T1090" s="61"/>
      <c r="U1090" s="63"/>
      <c r="V1090" s="63"/>
      <c r="W1090" s="63"/>
      <c r="X1090" s="3"/>
    </row>
    <row r="1091" spans="1:24">
      <c r="A1091" s="3"/>
      <c r="B1091" s="3"/>
      <c r="C1091" s="3"/>
      <c r="D1091" s="3"/>
      <c r="E1091" s="79"/>
      <c r="F1091" s="3"/>
      <c r="G1091" s="77" t="e">
        <f>VLOOKUP($F$1&amp;F1091,定价因子!E:F,2,0)</f>
        <v>#N/A</v>
      </c>
      <c r="H1091" s="3"/>
      <c r="I1091" s="77" t="e">
        <f>VLOOKUP($H$1&amp;H1091,定价因子!E:F,2,0)</f>
        <v>#N/A</v>
      </c>
      <c r="J1091" s="3"/>
      <c r="K1091" s="77" t="e">
        <f>VLOOKUP($J$1&amp;J1091,定价因子!E:F,2,0)</f>
        <v>#N/A</v>
      </c>
      <c r="L1091" s="3"/>
      <c r="M1091" s="77" t="e">
        <f>VLOOKUP($L$1&amp;L1091,定价因子!E:F,2,0)</f>
        <v>#N/A</v>
      </c>
      <c r="N1091" s="3"/>
      <c r="O1091" s="77" t="e">
        <f>VLOOKUP($N$1&amp;N1091,定价因子!E:F,2,0)</f>
        <v>#N/A</v>
      </c>
      <c r="P1091" s="3"/>
      <c r="Q1091" s="55" t="e">
        <f>VLOOKUP($P$1&amp;P1091,定价因子!$E:$F,2,0)</f>
        <v>#N/A</v>
      </c>
      <c r="R1091" s="3"/>
      <c r="S1091" s="77" t="e">
        <f>VLOOKUP($R$1&amp;R1091,定价因子!$E:$F,2,0)</f>
        <v>#N/A</v>
      </c>
      <c r="T1091" s="61"/>
      <c r="U1091" s="63"/>
      <c r="V1091" s="63"/>
      <c r="W1091" s="63"/>
      <c r="X1091" s="3"/>
    </row>
    <row r="1092" spans="1:24">
      <c r="A1092" s="3"/>
      <c r="B1092" s="3"/>
      <c r="C1092" s="3"/>
      <c r="D1092" s="3"/>
      <c r="E1092" s="79"/>
      <c r="F1092" s="3"/>
      <c r="G1092" s="77" t="e">
        <f>VLOOKUP($F$1&amp;F1092,定价因子!E:F,2,0)</f>
        <v>#N/A</v>
      </c>
      <c r="H1092" s="3"/>
      <c r="I1092" s="77" t="e">
        <f>VLOOKUP($H$1&amp;H1092,定价因子!E:F,2,0)</f>
        <v>#N/A</v>
      </c>
      <c r="J1092" s="3"/>
      <c r="K1092" s="77" t="e">
        <f>VLOOKUP($J$1&amp;J1092,定价因子!E:F,2,0)</f>
        <v>#N/A</v>
      </c>
      <c r="L1092" s="3"/>
      <c r="M1092" s="77" t="e">
        <f>VLOOKUP($L$1&amp;L1092,定价因子!E:F,2,0)</f>
        <v>#N/A</v>
      </c>
      <c r="N1092" s="3"/>
      <c r="O1092" s="77" t="e">
        <f>VLOOKUP($N$1&amp;N1092,定价因子!E:F,2,0)</f>
        <v>#N/A</v>
      </c>
      <c r="P1092" s="3"/>
      <c r="Q1092" s="55" t="e">
        <f>VLOOKUP($P$1&amp;P1092,定价因子!$E:$F,2,0)</f>
        <v>#N/A</v>
      </c>
      <c r="R1092" s="3"/>
      <c r="S1092" s="77" t="e">
        <f>VLOOKUP($R$1&amp;R1092,定价因子!$E:$F,2,0)</f>
        <v>#N/A</v>
      </c>
      <c r="T1092" s="61"/>
      <c r="U1092" s="63"/>
      <c r="V1092" s="63"/>
      <c r="W1092" s="63"/>
      <c r="X1092" s="3"/>
    </row>
    <row r="1093" spans="1:24">
      <c r="A1093" s="3"/>
      <c r="B1093" s="3"/>
      <c r="C1093" s="3"/>
      <c r="D1093" s="3"/>
      <c r="E1093" s="79"/>
      <c r="F1093" s="3"/>
      <c r="G1093" s="77" t="e">
        <f>VLOOKUP($F$1&amp;F1093,定价因子!E:F,2,0)</f>
        <v>#N/A</v>
      </c>
      <c r="H1093" s="3"/>
      <c r="I1093" s="77" t="e">
        <f>VLOOKUP($H$1&amp;H1093,定价因子!E:F,2,0)</f>
        <v>#N/A</v>
      </c>
      <c r="J1093" s="3"/>
      <c r="K1093" s="77" t="e">
        <f>VLOOKUP($J$1&amp;J1093,定价因子!E:F,2,0)</f>
        <v>#N/A</v>
      </c>
      <c r="L1093" s="3"/>
      <c r="M1093" s="77" t="e">
        <f>VLOOKUP($L$1&amp;L1093,定价因子!E:F,2,0)</f>
        <v>#N/A</v>
      </c>
      <c r="N1093" s="3"/>
      <c r="O1093" s="77" t="e">
        <f>VLOOKUP($N$1&amp;N1093,定价因子!E:F,2,0)</f>
        <v>#N/A</v>
      </c>
      <c r="P1093" s="3"/>
      <c r="Q1093" s="55" t="e">
        <f>VLOOKUP($P$1&amp;P1093,定价因子!$E:$F,2,0)</f>
        <v>#N/A</v>
      </c>
      <c r="R1093" s="3"/>
      <c r="S1093" s="77" t="e">
        <f>VLOOKUP($R$1&amp;R1093,定价因子!$E:$F,2,0)</f>
        <v>#N/A</v>
      </c>
      <c r="T1093" s="61"/>
      <c r="U1093" s="63"/>
      <c r="V1093" s="63"/>
      <c r="W1093" s="63"/>
      <c r="X1093" s="3"/>
    </row>
    <row r="1094" spans="1:24">
      <c r="A1094" s="3"/>
      <c r="B1094" s="3"/>
      <c r="C1094" s="3"/>
      <c r="D1094" s="3"/>
      <c r="E1094" s="79"/>
      <c r="F1094" s="3"/>
      <c r="G1094" s="77" t="e">
        <f>VLOOKUP($F$1&amp;F1094,定价因子!E:F,2,0)</f>
        <v>#N/A</v>
      </c>
      <c r="H1094" s="3"/>
      <c r="I1094" s="77" t="e">
        <f>VLOOKUP($H$1&amp;H1094,定价因子!E:F,2,0)</f>
        <v>#N/A</v>
      </c>
      <c r="J1094" s="3"/>
      <c r="K1094" s="77" t="e">
        <f>VLOOKUP($J$1&amp;J1094,定价因子!E:F,2,0)</f>
        <v>#N/A</v>
      </c>
      <c r="L1094" s="3"/>
      <c r="M1094" s="77" t="e">
        <f>VLOOKUP($L$1&amp;L1094,定价因子!E:F,2,0)</f>
        <v>#N/A</v>
      </c>
      <c r="N1094" s="3"/>
      <c r="O1094" s="77" t="e">
        <f>VLOOKUP($N$1&amp;N1094,定价因子!E:F,2,0)</f>
        <v>#N/A</v>
      </c>
      <c r="P1094" s="3"/>
      <c r="Q1094" s="55" t="e">
        <f>VLOOKUP($P$1&amp;P1094,定价因子!$E:$F,2,0)</f>
        <v>#N/A</v>
      </c>
      <c r="R1094" s="3"/>
      <c r="S1094" s="77" t="e">
        <f>VLOOKUP($R$1&amp;R1094,定价因子!$E:$F,2,0)</f>
        <v>#N/A</v>
      </c>
      <c r="T1094" s="61"/>
      <c r="U1094" s="63"/>
      <c r="V1094" s="63"/>
      <c r="W1094" s="63"/>
      <c r="X1094" s="3"/>
    </row>
    <row r="1095" spans="1:24">
      <c r="A1095" s="3"/>
      <c r="B1095" s="3"/>
      <c r="C1095" s="3"/>
      <c r="D1095" s="3"/>
      <c r="E1095" s="79"/>
      <c r="F1095" s="3"/>
      <c r="G1095" s="77" t="e">
        <f>VLOOKUP($F$1&amp;F1095,定价因子!E:F,2,0)</f>
        <v>#N/A</v>
      </c>
      <c r="H1095" s="3"/>
      <c r="I1095" s="77" t="e">
        <f>VLOOKUP($H$1&amp;H1095,定价因子!E:F,2,0)</f>
        <v>#N/A</v>
      </c>
      <c r="J1095" s="3"/>
      <c r="K1095" s="77" t="e">
        <f>VLOOKUP($J$1&amp;J1095,定价因子!E:F,2,0)</f>
        <v>#N/A</v>
      </c>
      <c r="L1095" s="3"/>
      <c r="M1095" s="77" t="e">
        <f>VLOOKUP($L$1&amp;L1095,定价因子!E:F,2,0)</f>
        <v>#N/A</v>
      </c>
      <c r="N1095" s="3"/>
      <c r="O1095" s="77" t="e">
        <f>VLOOKUP($N$1&amp;N1095,定价因子!E:F,2,0)</f>
        <v>#N/A</v>
      </c>
      <c r="P1095" s="3"/>
      <c r="Q1095" s="55" t="e">
        <f>VLOOKUP($P$1&amp;P1095,定价因子!$E:$F,2,0)</f>
        <v>#N/A</v>
      </c>
      <c r="R1095" s="3"/>
      <c r="S1095" s="77" t="e">
        <f>VLOOKUP($R$1&amp;R1095,定价因子!$E:$F,2,0)</f>
        <v>#N/A</v>
      </c>
      <c r="T1095" s="61"/>
      <c r="U1095" s="63"/>
      <c r="V1095" s="63"/>
      <c r="W1095" s="63"/>
      <c r="X1095" s="3"/>
    </row>
    <row r="1096" spans="1:24">
      <c r="A1096" s="3"/>
      <c r="B1096" s="3"/>
      <c r="C1096" s="3"/>
      <c r="D1096" s="3"/>
      <c r="E1096" s="79"/>
      <c r="F1096" s="3"/>
      <c r="G1096" s="77" t="e">
        <f>VLOOKUP($F$1&amp;F1096,定价因子!E:F,2,0)</f>
        <v>#N/A</v>
      </c>
      <c r="H1096" s="3"/>
      <c r="I1096" s="77" t="e">
        <f>VLOOKUP($H$1&amp;H1096,定价因子!E:F,2,0)</f>
        <v>#N/A</v>
      </c>
      <c r="J1096" s="3"/>
      <c r="K1096" s="77" t="e">
        <f>VLOOKUP($J$1&amp;J1096,定价因子!E:F,2,0)</f>
        <v>#N/A</v>
      </c>
      <c r="L1096" s="3"/>
      <c r="M1096" s="77" t="e">
        <f>VLOOKUP($L$1&amp;L1096,定价因子!E:F,2,0)</f>
        <v>#N/A</v>
      </c>
      <c r="N1096" s="3"/>
      <c r="O1096" s="77" t="e">
        <f>VLOOKUP($N$1&amp;N1096,定价因子!E:F,2,0)</f>
        <v>#N/A</v>
      </c>
      <c r="P1096" s="3"/>
      <c r="Q1096" s="55" t="e">
        <f>VLOOKUP($P$1&amp;P1096,定价因子!$E:$F,2,0)</f>
        <v>#N/A</v>
      </c>
      <c r="R1096" s="3"/>
      <c r="S1096" s="77" t="e">
        <f>VLOOKUP($R$1&amp;R1096,定价因子!$E:$F,2,0)</f>
        <v>#N/A</v>
      </c>
      <c r="T1096" s="61"/>
      <c r="U1096" s="63"/>
      <c r="V1096" s="63"/>
      <c r="W1096" s="63"/>
      <c r="X1096" s="3"/>
    </row>
    <row r="1097" spans="1:24">
      <c r="A1097" s="3"/>
      <c r="B1097" s="3"/>
      <c r="C1097" s="3"/>
      <c r="D1097" s="3"/>
      <c r="E1097" s="79"/>
      <c r="F1097" s="3"/>
      <c r="G1097" s="77" t="e">
        <f>VLOOKUP($F$1&amp;F1097,定价因子!E:F,2,0)</f>
        <v>#N/A</v>
      </c>
      <c r="H1097" s="3"/>
      <c r="I1097" s="77" t="e">
        <f>VLOOKUP($H$1&amp;H1097,定价因子!E:F,2,0)</f>
        <v>#N/A</v>
      </c>
      <c r="J1097" s="3"/>
      <c r="K1097" s="77" t="e">
        <f>VLOOKUP($J$1&amp;J1097,定价因子!E:F,2,0)</f>
        <v>#N/A</v>
      </c>
      <c r="L1097" s="3"/>
      <c r="M1097" s="77" t="e">
        <f>VLOOKUP($L$1&amp;L1097,定价因子!E:F,2,0)</f>
        <v>#N/A</v>
      </c>
      <c r="N1097" s="3"/>
      <c r="O1097" s="77" t="e">
        <f>VLOOKUP($N$1&amp;N1097,定价因子!E:F,2,0)</f>
        <v>#N/A</v>
      </c>
      <c r="P1097" s="3"/>
      <c r="Q1097" s="55" t="e">
        <f>VLOOKUP($P$1&amp;P1097,定价因子!$E:$F,2,0)</f>
        <v>#N/A</v>
      </c>
      <c r="R1097" s="3"/>
      <c r="S1097" s="77" t="e">
        <f>VLOOKUP($R$1&amp;R1097,定价因子!$E:$F,2,0)</f>
        <v>#N/A</v>
      </c>
      <c r="T1097" s="61"/>
      <c r="U1097" s="63"/>
      <c r="V1097" s="63"/>
      <c r="W1097" s="63"/>
      <c r="X1097" s="3"/>
    </row>
    <row r="1098" spans="1:24">
      <c r="A1098" s="3"/>
      <c r="B1098" s="3"/>
      <c r="C1098" s="3"/>
      <c r="D1098" s="3"/>
      <c r="E1098" s="79"/>
      <c r="F1098" s="3"/>
      <c r="G1098" s="77" t="e">
        <f>VLOOKUP($F$1&amp;F1098,定价因子!E:F,2,0)</f>
        <v>#N/A</v>
      </c>
      <c r="H1098" s="3"/>
      <c r="I1098" s="77" t="e">
        <f>VLOOKUP($H$1&amp;H1098,定价因子!E:F,2,0)</f>
        <v>#N/A</v>
      </c>
      <c r="J1098" s="3"/>
      <c r="K1098" s="77" t="e">
        <f>VLOOKUP($J$1&amp;J1098,定价因子!E:F,2,0)</f>
        <v>#N/A</v>
      </c>
      <c r="L1098" s="3"/>
      <c r="M1098" s="77" t="e">
        <f>VLOOKUP($L$1&amp;L1098,定价因子!E:F,2,0)</f>
        <v>#N/A</v>
      </c>
      <c r="N1098" s="3"/>
      <c r="O1098" s="77" t="e">
        <f>VLOOKUP($N$1&amp;N1098,定价因子!E:F,2,0)</f>
        <v>#N/A</v>
      </c>
      <c r="P1098" s="3"/>
      <c r="Q1098" s="55" t="e">
        <f>VLOOKUP($P$1&amp;P1098,定价因子!$E:$F,2,0)</f>
        <v>#N/A</v>
      </c>
      <c r="R1098" s="3"/>
      <c r="S1098" s="77" t="e">
        <f>VLOOKUP($R$1&amp;R1098,定价因子!$E:$F,2,0)</f>
        <v>#N/A</v>
      </c>
      <c r="T1098" s="61"/>
      <c r="U1098" s="63"/>
      <c r="V1098" s="63"/>
      <c r="W1098" s="63"/>
      <c r="X1098" s="3"/>
    </row>
    <row r="1099" spans="1:24">
      <c r="A1099" s="3"/>
      <c r="B1099" s="3"/>
      <c r="C1099" s="3"/>
      <c r="D1099" s="3"/>
      <c r="E1099" s="79"/>
      <c r="F1099" s="3"/>
      <c r="G1099" s="77" t="e">
        <f>VLOOKUP($F$1&amp;F1099,定价因子!E:F,2,0)</f>
        <v>#N/A</v>
      </c>
      <c r="H1099" s="3"/>
      <c r="I1099" s="77" t="e">
        <f>VLOOKUP($H$1&amp;H1099,定价因子!E:F,2,0)</f>
        <v>#N/A</v>
      </c>
      <c r="J1099" s="3"/>
      <c r="K1099" s="77" t="e">
        <f>VLOOKUP($J$1&amp;J1099,定价因子!E:F,2,0)</f>
        <v>#N/A</v>
      </c>
      <c r="L1099" s="3"/>
      <c r="M1099" s="77" t="e">
        <f>VLOOKUP($L$1&amp;L1099,定价因子!E:F,2,0)</f>
        <v>#N/A</v>
      </c>
      <c r="N1099" s="3"/>
      <c r="O1099" s="77" t="e">
        <f>VLOOKUP($N$1&amp;N1099,定价因子!E:F,2,0)</f>
        <v>#N/A</v>
      </c>
      <c r="P1099" s="3"/>
      <c r="Q1099" s="55" t="e">
        <f>VLOOKUP($P$1&amp;P1099,定价因子!$E:$F,2,0)</f>
        <v>#N/A</v>
      </c>
      <c r="R1099" s="3"/>
      <c r="S1099" s="77" t="e">
        <f>VLOOKUP($R$1&amp;R1099,定价因子!$E:$F,2,0)</f>
        <v>#N/A</v>
      </c>
      <c r="T1099" s="61"/>
      <c r="U1099" s="63"/>
      <c r="V1099" s="63"/>
      <c r="W1099" s="63"/>
      <c r="X1099" s="3"/>
    </row>
    <row r="1100" spans="1:24">
      <c r="A1100" s="3"/>
      <c r="B1100" s="3"/>
      <c r="C1100" s="3"/>
      <c r="D1100" s="3"/>
      <c r="E1100" s="79"/>
      <c r="F1100" s="3"/>
      <c r="G1100" s="77" t="e">
        <f>VLOOKUP($F$1&amp;F1100,定价因子!E:F,2,0)</f>
        <v>#N/A</v>
      </c>
      <c r="H1100" s="3"/>
      <c r="I1100" s="77" t="e">
        <f>VLOOKUP($H$1&amp;H1100,定价因子!E:F,2,0)</f>
        <v>#N/A</v>
      </c>
      <c r="J1100" s="3"/>
      <c r="K1100" s="77" t="e">
        <f>VLOOKUP($J$1&amp;J1100,定价因子!E:F,2,0)</f>
        <v>#N/A</v>
      </c>
      <c r="L1100" s="3"/>
      <c r="M1100" s="77" t="e">
        <f>VLOOKUP($L$1&amp;L1100,定价因子!E:F,2,0)</f>
        <v>#N/A</v>
      </c>
      <c r="N1100" s="3"/>
      <c r="O1100" s="77" t="e">
        <f>VLOOKUP($N$1&amp;N1100,定价因子!E:F,2,0)</f>
        <v>#N/A</v>
      </c>
      <c r="P1100" s="3"/>
      <c r="Q1100" s="55" t="e">
        <f>VLOOKUP($P$1&amp;P1100,定价因子!$E:$F,2,0)</f>
        <v>#N/A</v>
      </c>
      <c r="R1100" s="3"/>
      <c r="S1100" s="77" t="e">
        <f>VLOOKUP($R$1&amp;R1100,定价因子!$E:$F,2,0)</f>
        <v>#N/A</v>
      </c>
      <c r="T1100" s="61"/>
      <c r="U1100" s="63"/>
      <c r="V1100" s="63"/>
      <c r="W1100" s="63"/>
      <c r="X1100" s="3"/>
    </row>
    <row r="1101" spans="1:24">
      <c r="A1101" s="3"/>
      <c r="B1101" s="3"/>
      <c r="C1101" s="3"/>
      <c r="D1101" s="3"/>
      <c r="E1101" s="79"/>
      <c r="F1101" s="3"/>
      <c r="G1101" s="77" t="e">
        <f>VLOOKUP($F$1&amp;F1101,定价因子!E:F,2,0)</f>
        <v>#N/A</v>
      </c>
      <c r="H1101" s="3"/>
      <c r="I1101" s="77" t="e">
        <f>VLOOKUP($H$1&amp;H1101,定价因子!E:F,2,0)</f>
        <v>#N/A</v>
      </c>
      <c r="J1101" s="3"/>
      <c r="K1101" s="77" t="e">
        <f>VLOOKUP($J$1&amp;J1101,定价因子!E:F,2,0)</f>
        <v>#N/A</v>
      </c>
      <c r="L1101" s="3"/>
      <c r="M1101" s="77" t="e">
        <f>VLOOKUP($L$1&amp;L1101,定价因子!E:F,2,0)</f>
        <v>#N/A</v>
      </c>
      <c r="N1101" s="3"/>
      <c r="O1101" s="77" t="e">
        <f>VLOOKUP($N$1&amp;N1101,定价因子!E:F,2,0)</f>
        <v>#N/A</v>
      </c>
      <c r="P1101" s="3"/>
      <c r="Q1101" s="55" t="e">
        <f>VLOOKUP($P$1&amp;P1101,定价因子!$E:$F,2,0)</f>
        <v>#N/A</v>
      </c>
      <c r="R1101" s="3"/>
      <c r="S1101" s="77" t="e">
        <f>VLOOKUP($R$1&amp;R1101,定价因子!$E:$F,2,0)</f>
        <v>#N/A</v>
      </c>
      <c r="T1101" s="61"/>
      <c r="U1101" s="63"/>
      <c r="V1101" s="63"/>
      <c r="W1101" s="63"/>
      <c r="X1101" s="3"/>
    </row>
    <row r="1102" spans="1:24">
      <c r="A1102" s="3"/>
      <c r="B1102" s="3"/>
      <c r="C1102" s="3"/>
      <c r="D1102" s="3"/>
      <c r="E1102" s="79"/>
      <c r="F1102" s="3"/>
      <c r="G1102" s="77" t="e">
        <f>VLOOKUP($F$1&amp;F1102,定价因子!E:F,2,0)</f>
        <v>#N/A</v>
      </c>
      <c r="H1102" s="3"/>
      <c r="I1102" s="77" t="e">
        <f>VLOOKUP($H$1&amp;H1102,定价因子!E:F,2,0)</f>
        <v>#N/A</v>
      </c>
      <c r="J1102" s="3"/>
      <c r="K1102" s="77" t="e">
        <f>VLOOKUP($J$1&amp;J1102,定价因子!E:F,2,0)</f>
        <v>#N/A</v>
      </c>
      <c r="L1102" s="3"/>
      <c r="M1102" s="77" t="e">
        <f>VLOOKUP($L$1&amp;L1102,定价因子!E:F,2,0)</f>
        <v>#N/A</v>
      </c>
      <c r="N1102" s="3"/>
      <c r="O1102" s="77" t="e">
        <f>VLOOKUP($N$1&amp;N1102,定价因子!E:F,2,0)</f>
        <v>#N/A</v>
      </c>
      <c r="P1102" s="3"/>
      <c r="Q1102" s="55" t="e">
        <f>VLOOKUP($P$1&amp;P1102,定价因子!$E:$F,2,0)</f>
        <v>#N/A</v>
      </c>
      <c r="R1102" s="3"/>
      <c r="S1102" s="77" t="e">
        <f>VLOOKUP($R$1&amp;R1102,定价因子!$E:$F,2,0)</f>
        <v>#N/A</v>
      </c>
      <c r="T1102" s="61"/>
      <c r="U1102" s="63"/>
      <c r="V1102" s="63"/>
      <c r="W1102" s="63"/>
      <c r="X1102" s="3"/>
    </row>
    <row r="1103" spans="1:24">
      <c r="A1103" s="3"/>
      <c r="B1103" s="3"/>
      <c r="C1103" s="3"/>
      <c r="D1103" s="3"/>
      <c r="E1103" s="79"/>
      <c r="F1103" s="3"/>
      <c r="G1103" s="77" t="e">
        <f>VLOOKUP($F$1&amp;F1103,定价因子!E:F,2,0)</f>
        <v>#N/A</v>
      </c>
      <c r="H1103" s="3"/>
      <c r="I1103" s="77" t="e">
        <f>VLOOKUP($H$1&amp;H1103,定价因子!E:F,2,0)</f>
        <v>#N/A</v>
      </c>
      <c r="J1103" s="3"/>
      <c r="K1103" s="77" t="e">
        <f>VLOOKUP($J$1&amp;J1103,定价因子!E:F,2,0)</f>
        <v>#N/A</v>
      </c>
      <c r="L1103" s="3"/>
      <c r="M1103" s="77" t="e">
        <f>VLOOKUP($L$1&amp;L1103,定价因子!E:F,2,0)</f>
        <v>#N/A</v>
      </c>
      <c r="N1103" s="3"/>
      <c r="O1103" s="77" t="e">
        <f>VLOOKUP($N$1&amp;N1103,定价因子!E:F,2,0)</f>
        <v>#N/A</v>
      </c>
      <c r="P1103" s="3"/>
      <c r="Q1103" s="55" t="e">
        <f>VLOOKUP($P$1&amp;P1103,定价因子!$E:$F,2,0)</f>
        <v>#N/A</v>
      </c>
      <c r="R1103" s="3"/>
      <c r="S1103" s="77" t="e">
        <f>VLOOKUP($R$1&amp;R1103,定价因子!$E:$F,2,0)</f>
        <v>#N/A</v>
      </c>
      <c r="T1103" s="61"/>
      <c r="U1103" s="63"/>
      <c r="V1103" s="63"/>
      <c r="W1103" s="63"/>
      <c r="X1103" s="3"/>
    </row>
    <row r="1104" spans="1:24">
      <c r="A1104" s="3"/>
      <c r="B1104" s="3"/>
      <c r="C1104" s="3"/>
      <c r="D1104" s="3"/>
      <c r="E1104" s="79"/>
      <c r="F1104" s="3"/>
      <c r="G1104" s="77" t="e">
        <f>VLOOKUP($F$1&amp;F1104,定价因子!E:F,2,0)</f>
        <v>#N/A</v>
      </c>
      <c r="H1104" s="3"/>
      <c r="I1104" s="77" t="e">
        <f>VLOOKUP($H$1&amp;H1104,定价因子!E:F,2,0)</f>
        <v>#N/A</v>
      </c>
      <c r="J1104" s="3"/>
      <c r="K1104" s="77" t="e">
        <f>VLOOKUP($J$1&amp;J1104,定价因子!E:F,2,0)</f>
        <v>#N/A</v>
      </c>
      <c r="L1104" s="3"/>
      <c r="M1104" s="77" t="e">
        <f>VLOOKUP($L$1&amp;L1104,定价因子!E:F,2,0)</f>
        <v>#N/A</v>
      </c>
      <c r="N1104" s="3"/>
      <c r="O1104" s="77" t="e">
        <f>VLOOKUP($N$1&amp;N1104,定价因子!E:F,2,0)</f>
        <v>#N/A</v>
      </c>
      <c r="P1104" s="3"/>
      <c r="Q1104" s="55" t="e">
        <f>VLOOKUP($P$1&amp;P1104,定价因子!$E:$F,2,0)</f>
        <v>#N/A</v>
      </c>
      <c r="R1104" s="3"/>
      <c r="S1104" s="77" t="e">
        <f>VLOOKUP($R$1&amp;R1104,定价因子!$E:$F,2,0)</f>
        <v>#N/A</v>
      </c>
      <c r="T1104" s="61"/>
      <c r="U1104" s="63"/>
      <c r="V1104" s="63"/>
      <c r="W1104" s="63"/>
      <c r="X1104" s="3"/>
    </row>
    <row r="1105" spans="1:24">
      <c r="A1105" s="3"/>
      <c r="B1105" s="3"/>
      <c r="C1105" s="3"/>
      <c r="D1105" s="3"/>
      <c r="E1105" s="79"/>
      <c r="F1105" s="3"/>
      <c r="G1105" s="77" t="e">
        <f>VLOOKUP($F$1&amp;F1105,定价因子!E:F,2,0)</f>
        <v>#N/A</v>
      </c>
      <c r="H1105" s="3"/>
      <c r="I1105" s="77" t="e">
        <f>VLOOKUP($H$1&amp;H1105,定价因子!E:F,2,0)</f>
        <v>#N/A</v>
      </c>
      <c r="J1105" s="3"/>
      <c r="K1105" s="77" t="e">
        <f>VLOOKUP($J$1&amp;J1105,定价因子!E:F,2,0)</f>
        <v>#N/A</v>
      </c>
      <c r="L1105" s="3"/>
      <c r="M1105" s="77" t="e">
        <f>VLOOKUP($L$1&amp;L1105,定价因子!E:F,2,0)</f>
        <v>#N/A</v>
      </c>
      <c r="N1105" s="3"/>
      <c r="O1105" s="77" t="e">
        <f>VLOOKUP($N$1&amp;N1105,定价因子!E:F,2,0)</f>
        <v>#N/A</v>
      </c>
      <c r="P1105" s="3"/>
      <c r="Q1105" s="55" t="e">
        <f>VLOOKUP($P$1&amp;P1105,定价因子!$E:$F,2,0)</f>
        <v>#N/A</v>
      </c>
      <c r="R1105" s="3"/>
      <c r="S1105" s="77" t="e">
        <f>VLOOKUP($R$1&amp;R1105,定价因子!$E:$F,2,0)</f>
        <v>#N/A</v>
      </c>
      <c r="T1105" s="61"/>
      <c r="U1105" s="63"/>
      <c r="V1105" s="63"/>
      <c r="W1105" s="63"/>
      <c r="X1105" s="3"/>
    </row>
    <row r="1106" spans="1:24">
      <c r="A1106" s="3"/>
      <c r="B1106" s="3"/>
      <c r="C1106" s="3"/>
      <c r="D1106" s="3"/>
      <c r="E1106" s="79"/>
      <c r="F1106" s="3"/>
      <c r="G1106" s="77" t="e">
        <f>VLOOKUP($F$1&amp;F1106,定价因子!E:F,2,0)</f>
        <v>#N/A</v>
      </c>
      <c r="H1106" s="3"/>
      <c r="I1106" s="77" t="e">
        <f>VLOOKUP($H$1&amp;H1106,定价因子!E:F,2,0)</f>
        <v>#N/A</v>
      </c>
      <c r="J1106" s="3"/>
      <c r="K1106" s="77" t="e">
        <f>VLOOKUP($J$1&amp;J1106,定价因子!E:F,2,0)</f>
        <v>#N/A</v>
      </c>
      <c r="L1106" s="3"/>
      <c r="M1106" s="77" t="e">
        <f>VLOOKUP($L$1&amp;L1106,定价因子!E:F,2,0)</f>
        <v>#N/A</v>
      </c>
      <c r="N1106" s="3"/>
      <c r="O1106" s="77" t="e">
        <f>VLOOKUP($N$1&amp;N1106,定价因子!E:F,2,0)</f>
        <v>#N/A</v>
      </c>
      <c r="P1106" s="3"/>
      <c r="Q1106" s="55" t="e">
        <f>VLOOKUP($P$1&amp;P1106,定价因子!$E:$F,2,0)</f>
        <v>#N/A</v>
      </c>
      <c r="R1106" s="3"/>
      <c r="S1106" s="77" t="e">
        <f>VLOOKUP($R$1&amp;R1106,定价因子!$E:$F,2,0)</f>
        <v>#N/A</v>
      </c>
      <c r="T1106" s="61"/>
      <c r="U1106" s="63"/>
      <c r="V1106" s="63"/>
      <c r="W1106" s="63"/>
      <c r="X1106" s="3"/>
    </row>
    <row r="1107" spans="1:24">
      <c r="A1107" s="3"/>
      <c r="B1107" s="3"/>
      <c r="C1107" s="3"/>
      <c r="D1107" s="3"/>
      <c r="E1107" s="79"/>
      <c r="F1107" s="3"/>
      <c r="G1107" s="77" t="e">
        <f>VLOOKUP($F$1&amp;F1107,定价因子!E:F,2,0)</f>
        <v>#N/A</v>
      </c>
      <c r="H1107" s="3"/>
      <c r="I1107" s="77" t="e">
        <f>VLOOKUP($H$1&amp;H1107,定价因子!E:F,2,0)</f>
        <v>#N/A</v>
      </c>
      <c r="J1107" s="3"/>
      <c r="K1107" s="77" t="e">
        <f>VLOOKUP($J$1&amp;J1107,定价因子!E:F,2,0)</f>
        <v>#N/A</v>
      </c>
      <c r="L1107" s="3"/>
      <c r="M1107" s="77" t="e">
        <f>VLOOKUP($L$1&amp;L1107,定价因子!E:F,2,0)</f>
        <v>#N/A</v>
      </c>
      <c r="N1107" s="3"/>
      <c r="O1107" s="77" t="e">
        <f>VLOOKUP($N$1&amp;N1107,定价因子!E:F,2,0)</f>
        <v>#N/A</v>
      </c>
      <c r="P1107" s="3"/>
      <c r="Q1107" s="55" t="e">
        <f>VLOOKUP($P$1&amp;P1107,定价因子!$E:$F,2,0)</f>
        <v>#N/A</v>
      </c>
      <c r="R1107" s="3"/>
      <c r="S1107" s="77" t="e">
        <f>VLOOKUP($R$1&amp;R1107,定价因子!$E:$F,2,0)</f>
        <v>#N/A</v>
      </c>
      <c r="T1107" s="61"/>
      <c r="U1107" s="63"/>
      <c r="V1107" s="63"/>
      <c r="W1107" s="63"/>
      <c r="X1107" s="3"/>
    </row>
    <row r="1108" spans="1:24">
      <c r="A1108" s="3"/>
      <c r="B1108" s="3"/>
      <c r="C1108" s="3"/>
      <c r="D1108" s="3"/>
      <c r="E1108" s="79"/>
      <c r="F1108" s="3"/>
      <c r="G1108" s="77" t="e">
        <f>VLOOKUP($F$1&amp;F1108,定价因子!E:F,2,0)</f>
        <v>#N/A</v>
      </c>
      <c r="H1108" s="3"/>
      <c r="I1108" s="77" t="e">
        <f>VLOOKUP($H$1&amp;H1108,定价因子!E:F,2,0)</f>
        <v>#N/A</v>
      </c>
      <c r="J1108" s="3"/>
      <c r="K1108" s="77" t="e">
        <f>VLOOKUP($J$1&amp;J1108,定价因子!E:F,2,0)</f>
        <v>#N/A</v>
      </c>
      <c r="L1108" s="3"/>
      <c r="M1108" s="77" t="e">
        <f>VLOOKUP($L$1&amp;L1108,定价因子!E:F,2,0)</f>
        <v>#N/A</v>
      </c>
      <c r="N1108" s="3"/>
      <c r="O1108" s="77" t="e">
        <f>VLOOKUP($N$1&amp;N1108,定价因子!E:F,2,0)</f>
        <v>#N/A</v>
      </c>
      <c r="P1108" s="3"/>
      <c r="Q1108" s="55" t="e">
        <f>VLOOKUP($P$1&amp;P1108,定价因子!$E:$F,2,0)</f>
        <v>#N/A</v>
      </c>
      <c r="R1108" s="3"/>
      <c r="S1108" s="77" t="e">
        <f>VLOOKUP($R$1&amp;R1108,定价因子!$E:$F,2,0)</f>
        <v>#N/A</v>
      </c>
      <c r="T1108" s="61"/>
      <c r="U1108" s="63"/>
      <c r="V1108" s="63"/>
      <c r="W1108" s="63"/>
      <c r="X1108" s="3"/>
    </row>
    <row r="1109" spans="1:24">
      <c r="A1109" s="3"/>
      <c r="B1109" s="3"/>
      <c r="C1109" s="3"/>
      <c r="D1109" s="3"/>
      <c r="E1109" s="79"/>
      <c r="F1109" s="3"/>
      <c r="G1109" s="77" t="e">
        <f>VLOOKUP($F$1&amp;F1109,定价因子!E:F,2,0)</f>
        <v>#N/A</v>
      </c>
      <c r="H1109" s="3"/>
      <c r="I1109" s="77" t="e">
        <f>VLOOKUP($H$1&amp;H1109,定价因子!E:F,2,0)</f>
        <v>#N/A</v>
      </c>
      <c r="J1109" s="3"/>
      <c r="K1109" s="77" t="e">
        <f>VLOOKUP($J$1&amp;J1109,定价因子!E:F,2,0)</f>
        <v>#N/A</v>
      </c>
      <c r="L1109" s="3"/>
      <c r="M1109" s="77" t="e">
        <f>VLOOKUP($L$1&amp;L1109,定价因子!E:F,2,0)</f>
        <v>#N/A</v>
      </c>
      <c r="N1109" s="3"/>
      <c r="O1109" s="77" t="e">
        <f>VLOOKUP($N$1&amp;N1109,定价因子!E:F,2,0)</f>
        <v>#N/A</v>
      </c>
      <c r="P1109" s="3"/>
      <c r="Q1109" s="55" t="e">
        <f>VLOOKUP($P$1&amp;P1109,定价因子!$E:$F,2,0)</f>
        <v>#N/A</v>
      </c>
      <c r="R1109" s="3"/>
      <c r="S1109" s="77" t="e">
        <f>VLOOKUP($R$1&amp;R1109,定价因子!$E:$F,2,0)</f>
        <v>#N/A</v>
      </c>
      <c r="T1109" s="61"/>
      <c r="U1109" s="63"/>
      <c r="V1109" s="63"/>
      <c r="W1109" s="63"/>
      <c r="X1109" s="3"/>
    </row>
    <row r="1110" spans="1:24">
      <c r="A1110" s="3"/>
      <c r="B1110" s="3"/>
      <c r="C1110" s="3"/>
      <c r="D1110" s="3"/>
      <c r="E1110" s="79"/>
      <c r="F1110" s="3"/>
      <c r="G1110" s="77" t="e">
        <f>VLOOKUP($F$1&amp;F1110,定价因子!E:F,2,0)</f>
        <v>#N/A</v>
      </c>
      <c r="H1110" s="3"/>
      <c r="I1110" s="77" t="e">
        <f>VLOOKUP($H$1&amp;H1110,定价因子!E:F,2,0)</f>
        <v>#N/A</v>
      </c>
      <c r="J1110" s="3"/>
      <c r="K1110" s="77" t="e">
        <f>VLOOKUP($J$1&amp;J1110,定价因子!E:F,2,0)</f>
        <v>#N/A</v>
      </c>
      <c r="L1110" s="3"/>
      <c r="M1110" s="77" t="e">
        <f>VLOOKUP($L$1&amp;L1110,定价因子!E:F,2,0)</f>
        <v>#N/A</v>
      </c>
      <c r="N1110" s="3"/>
      <c r="O1110" s="77" t="e">
        <f>VLOOKUP($N$1&amp;N1110,定价因子!E:F,2,0)</f>
        <v>#N/A</v>
      </c>
      <c r="P1110" s="3"/>
      <c r="Q1110" s="55" t="e">
        <f>VLOOKUP($P$1&amp;P1110,定价因子!$E:$F,2,0)</f>
        <v>#N/A</v>
      </c>
      <c r="R1110" s="3"/>
      <c r="S1110" s="77" t="e">
        <f>VLOOKUP($R$1&amp;R1110,定价因子!$E:$F,2,0)</f>
        <v>#N/A</v>
      </c>
      <c r="T1110" s="61"/>
      <c r="U1110" s="63"/>
      <c r="V1110" s="63"/>
      <c r="W1110" s="63"/>
      <c r="X1110" s="3"/>
    </row>
    <row r="1111" spans="1:24">
      <c r="A1111" s="3"/>
      <c r="B1111" s="3"/>
      <c r="C1111" s="3"/>
      <c r="D1111" s="3"/>
      <c r="E1111" s="79"/>
      <c r="F1111" s="3"/>
      <c r="G1111" s="77" t="e">
        <f>VLOOKUP($F$1&amp;F1111,定价因子!E:F,2,0)</f>
        <v>#N/A</v>
      </c>
      <c r="H1111" s="3"/>
      <c r="I1111" s="77" t="e">
        <f>VLOOKUP($H$1&amp;H1111,定价因子!E:F,2,0)</f>
        <v>#N/A</v>
      </c>
      <c r="J1111" s="3"/>
      <c r="K1111" s="77" t="e">
        <f>VLOOKUP($J$1&amp;J1111,定价因子!E:F,2,0)</f>
        <v>#N/A</v>
      </c>
      <c r="L1111" s="3"/>
      <c r="M1111" s="77" t="e">
        <f>VLOOKUP($L$1&amp;L1111,定价因子!E:F,2,0)</f>
        <v>#N/A</v>
      </c>
      <c r="N1111" s="3"/>
      <c r="O1111" s="77" t="e">
        <f>VLOOKUP($N$1&amp;N1111,定价因子!E:F,2,0)</f>
        <v>#N/A</v>
      </c>
      <c r="P1111" s="3"/>
      <c r="Q1111" s="55" t="e">
        <f>VLOOKUP($P$1&amp;P1111,定价因子!$E:$F,2,0)</f>
        <v>#N/A</v>
      </c>
      <c r="R1111" s="3"/>
      <c r="S1111" s="77" t="e">
        <f>VLOOKUP($R$1&amp;R1111,定价因子!$E:$F,2,0)</f>
        <v>#N/A</v>
      </c>
      <c r="T1111" s="61"/>
      <c r="U1111" s="63"/>
      <c r="V1111" s="63"/>
      <c r="W1111" s="63"/>
      <c r="X1111" s="3"/>
    </row>
    <row r="1112" spans="1:24">
      <c r="A1112" s="3"/>
      <c r="B1112" s="3"/>
      <c r="C1112" s="3"/>
      <c r="D1112" s="3"/>
      <c r="E1112" s="79"/>
      <c r="F1112" s="3"/>
      <c r="G1112" s="77" t="e">
        <f>VLOOKUP($F$1&amp;F1112,定价因子!E:F,2,0)</f>
        <v>#N/A</v>
      </c>
      <c r="H1112" s="3"/>
      <c r="I1112" s="77" t="e">
        <f>VLOOKUP($H$1&amp;H1112,定价因子!E:F,2,0)</f>
        <v>#N/A</v>
      </c>
      <c r="J1112" s="3"/>
      <c r="K1112" s="77" t="e">
        <f>VLOOKUP($J$1&amp;J1112,定价因子!E:F,2,0)</f>
        <v>#N/A</v>
      </c>
      <c r="L1112" s="3"/>
      <c r="M1112" s="77" t="e">
        <f>VLOOKUP($L$1&amp;L1112,定价因子!E:F,2,0)</f>
        <v>#N/A</v>
      </c>
      <c r="N1112" s="3"/>
      <c r="O1112" s="77" t="e">
        <f>VLOOKUP($N$1&amp;N1112,定价因子!E:F,2,0)</f>
        <v>#N/A</v>
      </c>
      <c r="P1112" s="3"/>
      <c r="Q1112" s="55" t="e">
        <f>VLOOKUP($P$1&amp;P1112,定价因子!$E:$F,2,0)</f>
        <v>#N/A</v>
      </c>
      <c r="R1112" s="3"/>
      <c r="S1112" s="77" t="e">
        <f>VLOOKUP($R$1&amp;R1112,定价因子!$E:$F,2,0)</f>
        <v>#N/A</v>
      </c>
      <c r="T1112" s="61"/>
      <c r="U1112" s="63"/>
      <c r="V1112" s="63"/>
      <c r="W1112" s="63"/>
      <c r="X1112" s="3"/>
    </row>
    <row r="1113" spans="1:24">
      <c r="A1113" s="3"/>
      <c r="B1113" s="3"/>
      <c r="C1113" s="3"/>
      <c r="D1113" s="3"/>
      <c r="E1113" s="79"/>
      <c r="F1113" s="3"/>
      <c r="G1113" s="77" t="e">
        <f>VLOOKUP($F$1&amp;F1113,定价因子!E:F,2,0)</f>
        <v>#N/A</v>
      </c>
      <c r="H1113" s="3"/>
      <c r="I1113" s="77" t="e">
        <f>VLOOKUP($H$1&amp;H1113,定价因子!E:F,2,0)</f>
        <v>#N/A</v>
      </c>
      <c r="J1113" s="3"/>
      <c r="K1113" s="77" t="e">
        <f>VLOOKUP($J$1&amp;J1113,定价因子!E:F,2,0)</f>
        <v>#N/A</v>
      </c>
      <c r="L1113" s="3"/>
      <c r="M1113" s="77" t="e">
        <f>VLOOKUP($L$1&amp;L1113,定价因子!E:F,2,0)</f>
        <v>#N/A</v>
      </c>
      <c r="N1113" s="3"/>
      <c r="O1113" s="77" t="e">
        <f>VLOOKUP($N$1&amp;N1113,定价因子!E:F,2,0)</f>
        <v>#N/A</v>
      </c>
      <c r="P1113" s="3"/>
      <c r="Q1113" s="55" t="e">
        <f>VLOOKUP($P$1&amp;P1113,定价因子!$E:$F,2,0)</f>
        <v>#N/A</v>
      </c>
      <c r="R1113" s="3"/>
      <c r="S1113" s="77" t="e">
        <f>VLOOKUP($R$1&amp;R1113,定价因子!$E:$F,2,0)</f>
        <v>#N/A</v>
      </c>
      <c r="T1113" s="61"/>
      <c r="U1113" s="63"/>
      <c r="V1113" s="63"/>
      <c r="W1113" s="63"/>
      <c r="X1113" s="3"/>
    </row>
    <row r="1114" spans="1:24">
      <c r="A1114" s="3"/>
      <c r="B1114" s="3"/>
      <c r="C1114" s="3"/>
      <c r="D1114" s="3"/>
      <c r="E1114" s="79"/>
      <c r="F1114" s="3"/>
      <c r="G1114" s="77" t="e">
        <f>VLOOKUP($F$1&amp;F1114,定价因子!E:F,2,0)</f>
        <v>#N/A</v>
      </c>
      <c r="H1114" s="3"/>
      <c r="I1114" s="77" t="e">
        <f>VLOOKUP($H$1&amp;H1114,定价因子!E:F,2,0)</f>
        <v>#N/A</v>
      </c>
      <c r="J1114" s="3"/>
      <c r="K1114" s="77" t="e">
        <f>VLOOKUP($J$1&amp;J1114,定价因子!E:F,2,0)</f>
        <v>#N/A</v>
      </c>
      <c r="L1114" s="3"/>
      <c r="M1114" s="77" t="e">
        <f>VLOOKUP($L$1&amp;L1114,定价因子!E:F,2,0)</f>
        <v>#N/A</v>
      </c>
      <c r="N1114" s="3"/>
      <c r="O1114" s="77" t="e">
        <f>VLOOKUP($N$1&amp;N1114,定价因子!E:F,2,0)</f>
        <v>#N/A</v>
      </c>
      <c r="P1114" s="3"/>
      <c r="Q1114" s="55" t="e">
        <f>VLOOKUP($P$1&amp;P1114,定价因子!$E:$F,2,0)</f>
        <v>#N/A</v>
      </c>
      <c r="R1114" s="3"/>
      <c r="S1114" s="77" t="e">
        <f>VLOOKUP($R$1&amp;R1114,定价因子!$E:$F,2,0)</f>
        <v>#N/A</v>
      </c>
      <c r="T1114" s="61"/>
      <c r="U1114" s="63"/>
      <c r="V1114" s="63"/>
      <c r="W1114" s="63"/>
      <c r="X1114" s="3"/>
    </row>
    <row r="1115" spans="1:24">
      <c r="A1115" s="3"/>
      <c r="B1115" s="3"/>
      <c r="C1115" s="3"/>
      <c r="D1115" s="3"/>
      <c r="E1115" s="79"/>
      <c r="F1115" s="3"/>
      <c r="G1115" s="77" t="e">
        <f>VLOOKUP($F$1&amp;F1115,定价因子!E:F,2,0)</f>
        <v>#N/A</v>
      </c>
      <c r="H1115" s="3"/>
      <c r="I1115" s="77" t="e">
        <f>VLOOKUP($H$1&amp;H1115,定价因子!E:F,2,0)</f>
        <v>#N/A</v>
      </c>
      <c r="J1115" s="3"/>
      <c r="K1115" s="77" t="e">
        <f>VLOOKUP($J$1&amp;J1115,定价因子!E:F,2,0)</f>
        <v>#N/A</v>
      </c>
      <c r="L1115" s="3"/>
      <c r="M1115" s="77" t="e">
        <f>VLOOKUP($L$1&amp;L1115,定价因子!E:F,2,0)</f>
        <v>#N/A</v>
      </c>
      <c r="N1115" s="3"/>
      <c r="O1115" s="77" t="e">
        <f>VLOOKUP($N$1&amp;N1115,定价因子!E:F,2,0)</f>
        <v>#N/A</v>
      </c>
      <c r="P1115" s="3"/>
      <c r="Q1115" s="55" t="e">
        <f>VLOOKUP($P$1&amp;P1115,定价因子!$E:$F,2,0)</f>
        <v>#N/A</v>
      </c>
      <c r="R1115" s="3"/>
      <c r="S1115" s="77" t="e">
        <f>VLOOKUP($R$1&amp;R1115,定价因子!$E:$F,2,0)</f>
        <v>#N/A</v>
      </c>
      <c r="T1115" s="61"/>
      <c r="U1115" s="63"/>
      <c r="V1115" s="63"/>
      <c r="W1115" s="63"/>
      <c r="X1115" s="3"/>
    </row>
    <row r="1116" spans="1:24">
      <c r="A1116" s="3"/>
      <c r="B1116" s="3"/>
      <c r="C1116" s="3"/>
      <c r="D1116" s="3"/>
      <c r="E1116" s="79"/>
      <c r="F1116" s="3"/>
      <c r="G1116" s="77" t="e">
        <f>VLOOKUP($F$1&amp;F1116,定价因子!E:F,2,0)</f>
        <v>#N/A</v>
      </c>
      <c r="H1116" s="3"/>
      <c r="I1116" s="77" t="e">
        <f>VLOOKUP($H$1&amp;H1116,定价因子!E:F,2,0)</f>
        <v>#N/A</v>
      </c>
      <c r="J1116" s="3"/>
      <c r="K1116" s="77" t="e">
        <f>VLOOKUP($J$1&amp;J1116,定价因子!E:F,2,0)</f>
        <v>#N/A</v>
      </c>
      <c r="L1116" s="3"/>
      <c r="M1116" s="77" t="e">
        <f>VLOOKUP($L$1&amp;L1116,定价因子!E:F,2,0)</f>
        <v>#N/A</v>
      </c>
      <c r="N1116" s="3"/>
      <c r="O1116" s="77" t="e">
        <f>VLOOKUP($N$1&amp;N1116,定价因子!E:F,2,0)</f>
        <v>#N/A</v>
      </c>
      <c r="P1116" s="3"/>
      <c r="Q1116" s="55" t="e">
        <f>VLOOKUP($P$1&amp;P1116,定价因子!$E:$F,2,0)</f>
        <v>#N/A</v>
      </c>
      <c r="R1116" s="3"/>
      <c r="S1116" s="77" t="e">
        <f>VLOOKUP($R$1&amp;R1116,定价因子!$E:$F,2,0)</f>
        <v>#N/A</v>
      </c>
      <c r="T1116" s="61"/>
      <c r="U1116" s="63"/>
      <c r="V1116" s="63"/>
      <c r="W1116" s="63"/>
      <c r="X1116" s="3"/>
    </row>
    <row r="1117" spans="1:24">
      <c r="A1117" s="3"/>
      <c r="B1117" s="3"/>
      <c r="C1117" s="3"/>
      <c r="D1117" s="3"/>
      <c r="E1117" s="79"/>
      <c r="F1117" s="3"/>
      <c r="G1117" s="77" t="e">
        <f>VLOOKUP($F$1&amp;F1117,定价因子!E:F,2,0)</f>
        <v>#N/A</v>
      </c>
      <c r="H1117" s="3"/>
      <c r="I1117" s="77" t="e">
        <f>VLOOKUP($H$1&amp;H1117,定价因子!E:F,2,0)</f>
        <v>#N/A</v>
      </c>
      <c r="J1117" s="3"/>
      <c r="K1117" s="77" t="e">
        <f>VLOOKUP($J$1&amp;J1117,定价因子!E:F,2,0)</f>
        <v>#N/A</v>
      </c>
      <c r="L1117" s="3"/>
      <c r="M1117" s="77" t="e">
        <f>VLOOKUP($L$1&amp;L1117,定价因子!E:F,2,0)</f>
        <v>#N/A</v>
      </c>
      <c r="N1117" s="3"/>
      <c r="O1117" s="77" t="e">
        <f>VLOOKUP($N$1&amp;N1117,定价因子!E:F,2,0)</f>
        <v>#N/A</v>
      </c>
      <c r="P1117" s="3"/>
      <c r="Q1117" s="55" t="e">
        <f>VLOOKUP($P$1&amp;P1117,定价因子!$E:$F,2,0)</f>
        <v>#N/A</v>
      </c>
      <c r="R1117" s="3"/>
      <c r="S1117" s="77" t="e">
        <f>VLOOKUP($R$1&amp;R1117,定价因子!$E:$F,2,0)</f>
        <v>#N/A</v>
      </c>
      <c r="T1117" s="61"/>
      <c r="U1117" s="63"/>
      <c r="V1117" s="63"/>
      <c r="W1117" s="63"/>
      <c r="X1117" s="3"/>
    </row>
    <row r="1118" spans="1:24">
      <c r="A1118" s="3"/>
      <c r="B1118" s="3"/>
      <c r="C1118" s="3"/>
      <c r="D1118" s="3"/>
      <c r="E1118" s="79"/>
      <c r="F1118" s="3"/>
      <c r="G1118" s="77" t="e">
        <f>VLOOKUP($F$1&amp;F1118,定价因子!E:F,2,0)</f>
        <v>#N/A</v>
      </c>
      <c r="H1118" s="3"/>
      <c r="I1118" s="77" t="e">
        <f>VLOOKUP($H$1&amp;H1118,定价因子!E:F,2,0)</f>
        <v>#N/A</v>
      </c>
      <c r="J1118" s="3"/>
      <c r="K1118" s="77" t="e">
        <f>VLOOKUP($J$1&amp;J1118,定价因子!E:F,2,0)</f>
        <v>#N/A</v>
      </c>
      <c r="L1118" s="3"/>
      <c r="M1118" s="77" t="e">
        <f>VLOOKUP($L$1&amp;L1118,定价因子!E:F,2,0)</f>
        <v>#N/A</v>
      </c>
      <c r="N1118" s="3"/>
      <c r="O1118" s="77" t="e">
        <f>VLOOKUP($N$1&amp;N1118,定价因子!E:F,2,0)</f>
        <v>#N/A</v>
      </c>
      <c r="P1118" s="3"/>
      <c r="Q1118" s="55" t="e">
        <f>VLOOKUP($P$1&amp;P1118,定价因子!$E:$F,2,0)</f>
        <v>#N/A</v>
      </c>
      <c r="R1118" s="3"/>
      <c r="S1118" s="77" t="e">
        <f>VLOOKUP($R$1&amp;R1118,定价因子!$E:$F,2,0)</f>
        <v>#N/A</v>
      </c>
      <c r="T1118" s="61"/>
      <c r="U1118" s="63"/>
      <c r="V1118" s="63"/>
      <c r="W1118" s="63"/>
      <c r="X1118" s="3"/>
    </row>
    <row r="1119" spans="1:24">
      <c r="A1119" s="3"/>
      <c r="B1119" s="3"/>
      <c r="C1119" s="3"/>
      <c r="D1119" s="3"/>
      <c r="E1119" s="79"/>
      <c r="F1119" s="3"/>
      <c r="G1119" s="77" t="e">
        <f>VLOOKUP($F$1&amp;F1119,定价因子!E:F,2,0)</f>
        <v>#N/A</v>
      </c>
      <c r="H1119" s="3"/>
      <c r="I1119" s="77" t="e">
        <f>VLOOKUP($H$1&amp;H1119,定价因子!E:F,2,0)</f>
        <v>#N/A</v>
      </c>
      <c r="J1119" s="3"/>
      <c r="K1119" s="77" t="e">
        <f>VLOOKUP($J$1&amp;J1119,定价因子!E:F,2,0)</f>
        <v>#N/A</v>
      </c>
      <c r="L1119" s="3"/>
      <c r="M1119" s="77" t="e">
        <f>VLOOKUP($L$1&amp;L1119,定价因子!E:F,2,0)</f>
        <v>#N/A</v>
      </c>
      <c r="N1119" s="3"/>
      <c r="O1119" s="77" t="e">
        <f>VLOOKUP($N$1&amp;N1119,定价因子!E:F,2,0)</f>
        <v>#N/A</v>
      </c>
      <c r="P1119" s="3"/>
      <c r="Q1119" s="55" t="e">
        <f>VLOOKUP($P$1&amp;P1119,定价因子!$E:$F,2,0)</f>
        <v>#N/A</v>
      </c>
      <c r="R1119" s="3"/>
      <c r="S1119" s="77" t="e">
        <f>VLOOKUP($R$1&amp;R1119,定价因子!$E:$F,2,0)</f>
        <v>#N/A</v>
      </c>
      <c r="T1119" s="61"/>
      <c r="U1119" s="63"/>
      <c r="V1119" s="63"/>
      <c r="W1119" s="63"/>
      <c r="X1119" s="3"/>
    </row>
    <row r="1120" spans="1:24">
      <c r="A1120" s="3"/>
      <c r="B1120" s="3"/>
      <c r="C1120" s="3"/>
      <c r="D1120" s="3"/>
      <c r="E1120" s="79"/>
      <c r="F1120" s="3"/>
      <c r="G1120" s="77" t="e">
        <f>VLOOKUP($F$1&amp;F1120,定价因子!E:F,2,0)</f>
        <v>#N/A</v>
      </c>
      <c r="H1120" s="3"/>
      <c r="I1120" s="77" t="e">
        <f>VLOOKUP($H$1&amp;H1120,定价因子!E:F,2,0)</f>
        <v>#N/A</v>
      </c>
      <c r="J1120" s="3"/>
      <c r="K1120" s="77" t="e">
        <f>VLOOKUP($J$1&amp;J1120,定价因子!E:F,2,0)</f>
        <v>#N/A</v>
      </c>
      <c r="L1120" s="3"/>
      <c r="M1120" s="77" t="e">
        <f>VLOOKUP($L$1&amp;L1120,定价因子!E:F,2,0)</f>
        <v>#N/A</v>
      </c>
      <c r="N1120" s="3"/>
      <c r="O1120" s="77" t="e">
        <f>VLOOKUP($N$1&amp;N1120,定价因子!E:F,2,0)</f>
        <v>#N/A</v>
      </c>
      <c r="P1120" s="3"/>
      <c r="Q1120" s="55" t="e">
        <f>VLOOKUP($P$1&amp;P1120,定价因子!$E:$F,2,0)</f>
        <v>#N/A</v>
      </c>
      <c r="R1120" s="3"/>
      <c r="S1120" s="77" t="e">
        <f>VLOOKUP($R$1&amp;R1120,定价因子!$E:$F,2,0)</f>
        <v>#N/A</v>
      </c>
      <c r="T1120" s="61"/>
      <c r="U1120" s="63"/>
      <c r="V1120" s="63"/>
      <c r="W1120" s="63"/>
      <c r="X1120" s="3"/>
    </row>
    <row r="1121" spans="1:24">
      <c r="A1121" s="3"/>
      <c r="B1121" s="3"/>
      <c r="C1121" s="3"/>
      <c r="D1121" s="3"/>
      <c r="E1121" s="79"/>
      <c r="F1121" s="3"/>
      <c r="G1121" s="77" t="e">
        <f>VLOOKUP($F$1&amp;F1121,定价因子!E:F,2,0)</f>
        <v>#N/A</v>
      </c>
      <c r="H1121" s="3"/>
      <c r="I1121" s="77" t="e">
        <f>VLOOKUP($H$1&amp;H1121,定价因子!E:F,2,0)</f>
        <v>#N/A</v>
      </c>
      <c r="J1121" s="3"/>
      <c r="K1121" s="77" t="e">
        <f>VLOOKUP($J$1&amp;J1121,定价因子!E:F,2,0)</f>
        <v>#N/A</v>
      </c>
      <c r="L1121" s="3"/>
      <c r="M1121" s="77" t="e">
        <f>VLOOKUP($L$1&amp;L1121,定价因子!E:F,2,0)</f>
        <v>#N/A</v>
      </c>
      <c r="N1121" s="3"/>
      <c r="O1121" s="77" t="e">
        <f>VLOOKUP($N$1&amp;N1121,定价因子!E:F,2,0)</f>
        <v>#N/A</v>
      </c>
      <c r="P1121" s="3"/>
      <c r="Q1121" s="55" t="e">
        <f>VLOOKUP($P$1&amp;P1121,定价因子!$E:$F,2,0)</f>
        <v>#N/A</v>
      </c>
      <c r="R1121" s="3"/>
      <c r="S1121" s="77" t="e">
        <f>VLOOKUP($R$1&amp;R1121,定价因子!$E:$F,2,0)</f>
        <v>#N/A</v>
      </c>
      <c r="T1121" s="61"/>
      <c r="U1121" s="63"/>
      <c r="V1121" s="63"/>
      <c r="W1121" s="63"/>
      <c r="X1121" s="3"/>
    </row>
    <row r="1122" spans="1:24">
      <c r="A1122" s="3"/>
      <c r="B1122" s="3"/>
      <c r="C1122" s="3"/>
      <c r="D1122" s="3"/>
      <c r="E1122" s="79"/>
      <c r="F1122" s="3"/>
      <c r="G1122" s="77" t="e">
        <f>VLOOKUP($F$1&amp;F1122,定价因子!E:F,2,0)</f>
        <v>#N/A</v>
      </c>
      <c r="H1122" s="3"/>
      <c r="I1122" s="77" t="e">
        <f>VLOOKUP($H$1&amp;H1122,定价因子!E:F,2,0)</f>
        <v>#N/A</v>
      </c>
      <c r="J1122" s="3"/>
      <c r="K1122" s="77" t="e">
        <f>VLOOKUP($J$1&amp;J1122,定价因子!E:F,2,0)</f>
        <v>#N/A</v>
      </c>
      <c r="L1122" s="3"/>
      <c r="M1122" s="77" t="e">
        <f>VLOOKUP($L$1&amp;L1122,定价因子!E:F,2,0)</f>
        <v>#N/A</v>
      </c>
      <c r="N1122" s="3"/>
      <c r="O1122" s="77" t="e">
        <f>VLOOKUP($N$1&amp;N1122,定价因子!E:F,2,0)</f>
        <v>#N/A</v>
      </c>
      <c r="P1122" s="3"/>
      <c r="Q1122" s="55" t="e">
        <f>VLOOKUP($P$1&amp;P1122,定价因子!$E:$F,2,0)</f>
        <v>#N/A</v>
      </c>
      <c r="R1122" s="3"/>
      <c r="S1122" s="77" t="e">
        <f>VLOOKUP($R$1&amp;R1122,定价因子!$E:$F,2,0)</f>
        <v>#N/A</v>
      </c>
      <c r="T1122" s="61"/>
      <c r="U1122" s="63"/>
      <c r="V1122" s="63"/>
      <c r="W1122" s="63"/>
      <c r="X1122" s="3"/>
    </row>
    <row r="1123" spans="1:24">
      <c r="A1123" s="3"/>
      <c r="B1123" s="3"/>
      <c r="C1123" s="3"/>
      <c r="D1123" s="3"/>
      <c r="E1123" s="79"/>
      <c r="F1123" s="3"/>
      <c r="G1123" s="77" t="e">
        <f>VLOOKUP($F$1&amp;F1123,定价因子!E:F,2,0)</f>
        <v>#N/A</v>
      </c>
      <c r="H1123" s="3"/>
      <c r="I1123" s="77" t="e">
        <f>VLOOKUP($H$1&amp;H1123,定价因子!E:F,2,0)</f>
        <v>#N/A</v>
      </c>
      <c r="J1123" s="3"/>
      <c r="K1123" s="77" t="e">
        <f>VLOOKUP($J$1&amp;J1123,定价因子!E:F,2,0)</f>
        <v>#N/A</v>
      </c>
      <c r="L1123" s="3"/>
      <c r="M1123" s="77" t="e">
        <f>VLOOKUP($L$1&amp;L1123,定价因子!E:F,2,0)</f>
        <v>#N/A</v>
      </c>
      <c r="N1123" s="3"/>
      <c r="O1123" s="77" t="e">
        <f>VLOOKUP($N$1&amp;N1123,定价因子!E:F,2,0)</f>
        <v>#N/A</v>
      </c>
      <c r="P1123" s="3"/>
      <c r="Q1123" s="55" t="e">
        <f>VLOOKUP($P$1&amp;P1123,定价因子!$E:$F,2,0)</f>
        <v>#N/A</v>
      </c>
      <c r="R1123" s="3"/>
      <c r="S1123" s="77" t="e">
        <f>VLOOKUP($R$1&amp;R1123,定价因子!$E:$F,2,0)</f>
        <v>#N/A</v>
      </c>
      <c r="T1123" s="61"/>
      <c r="U1123" s="63"/>
      <c r="V1123" s="63"/>
      <c r="W1123" s="63"/>
      <c r="X1123" s="3"/>
    </row>
    <row r="1124" spans="1:24">
      <c r="A1124" s="3"/>
      <c r="B1124" s="3"/>
      <c r="C1124" s="3"/>
      <c r="D1124" s="3"/>
      <c r="E1124" s="79"/>
      <c r="F1124" s="3"/>
      <c r="G1124" s="77" t="e">
        <f>VLOOKUP($F$1&amp;F1124,定价因子!E:F,2,0)</f>
        <v>#N/A</v>
      </c>
      <c r="H1124" s="3"/>
      <c r="I1124" s="77" t="e">
        <f>VLOOKUP($H$1&amp;H1124,定价因子!E:F,2,0)</f>
        <v>#N/A</v>
      </c>
      <c r="J1124" s="3"/>
      <c r="K1124" s="77" t="e">
        <f>VLOOKUP($J$1&amp;J1124,定价因子!E:F,2,0)</f>
        <v>#N/A</v>
      </c>
      <c r="L1124" s="3"/>
      <c r="M1124" s="77" t="e">
        <f>VLOOKUP($L$1&amp;L1124,定价因子!E:F,2,0)</f>
        <v>#N/A</v>
      </c>
      <c r="N1124" s="3"/>
      <c r="O1124" s="77" t="e">
        <f>VLOOKUP($N$1&amp;N1124,定价因子!E:F,2,0)</f>
        <v>#N/A</v>
      </c>
      <c r="P1124" s="3"/>
      <c r="Q1124" s="55" t="e">
        <f>VLOOKUP($P$1&amp;P1124,定价因子!$E:$F,2,0)</f>
        <v>#N/A</v>
      </c>
      <c r="R1124" s="3"/>
      <c r="S1124" s="77" t="e">
        <f>VLOOKUP($R$1&amp;R1124,定价因子!$E:$F,2,0)</f>
        <v>#N/A</v>
      </c>
      <c r="T1124" s="61"/>
      <c r="U1124" s="63"/>
      <c r="V1124" s="63"/>
      <c r="W1124" s="63"/>
      <c r="X1124" s="3"/>
    </row>
    <row r="1125" spans="1:24">
      <c r="A1125" s="3"/>
      <c r="B1125" s="3"/>
      <c r="C1125" s="3"/>
      <c r="D1125" s="3"/>
      <c r="E1125" s="79"/>
      <c r="F1125" s="3"/>
      <c r="G1125" s="77" t="e">
        <f>VLOOKUP($F$1&amp;F1125,定价因子!E:F,2,0)</f>
        <v>#N/A</v>
      </c>
      <c r="H1125" s="3"/>
      <c r="I1125" s="77" t="e">
        <f>VLOOKUP($H$1&amp;H1125,定价因子!E:F,2,0)</f>
        <v>#N/A</v>
      </c>
      <c r="J1125" s="3"/>
      <c r="K1125" s="77" t="e">
        <f>VLOOKUP($J$1&amp;J1125,定价因子!E:F,2,0)</f>
        <v>#N/A</v>
      </c>
      <c r="L1125" s="3"/>
      <c r="M1125" s="77" t="e">
        <f>VLOOKUP($L$1&amp;L1125,定价因子!E:F,2,0)</f>
        <v>#N/A</v>
      </c>
      <c r="N1125" s="3"/>
      <c r="O1125" s="77" t="e">
        <f>VLOOKUP($N$1&amp;N1125,定价因子!E:F,2,0)</f>
        <v>#N/A</v>
      </c>
      <c r="P1125" s="3"/>
      <c r="Q1125" s="55" t="e">
        <f>VLOOKUP($P$1&amp;P1125,定价因子!$E:$F,2,0)</f>
        <v>#N/A</v>
      </c>
      <c r="R1125" s="3"/>
      <c r="S1125" s="77" t="e">
        <f>VLOOKUP($R$1&amp;R1125,定价因子!$E:$F,2,0)</f>
        <v>#N/A</v>
      </c>
      <c r="T1125" s="61"/>
      <c r="U1125" s="63"/>
      <c r="V1125" s="63"/>
      <c r="W1125" s="63"/>
      <c r="X1125" s="3"/>
    </row>
    <row r="1126" spans="1:24">
      <c r="A1126" s="3"/>
      <c r="B1126" s="3"/>
      <c r="C1126" s="3"/>
      <c r="D1126" s="3"/>
      <c r="E1126" s="79"/>
      <c r="F1126" s="3"/>
      <c r="G1126" s="77" t="e">
        <f>VLOOKUP($F$1&amp;F1126,定价因子!E:F,2,0)</f>
        <v>#N/A</v>
      </c>
      <c r="H1126" s="3"/>
      <c r="I1126" s="77" t="e">
        <f>VLOOKUP($H$1&amp;H1126,定价因子!E:F,2,0)</f>
        <v>#N/A</v>
      </c>
      <c r="J1126" s="3"/>
      <c r="K1126" s="77" t="e">
        <f>VLOOKUP($J$1&amp;J1126,定价因子!E:F,2,0)</f>
        <v>#N/A</v>
      </c>
      <c r="L1126" s="3"/>
      <c r="M1126" s="77" t="e">
        <f>VLOOKUP($L$1&amp;L1126,定价因子!E:F,2,0)</f>
        <v>#N/A</v>
      </c>
      <c r="N1126" s="3"/>
      <c r="O1126" s="77" t="e">
        <f>VLOOKUP($N$1&amp;N1126,定价因子!E:F,2,0)</f>
        <v>#N/A</v>
      </c>
      <c r="P1126" s="3"/>
      <c r="Q1126" s="55" t="e">
        <f>VLOOKUP($P$1&amp;P1126,定价因子!$E:$F,2,0)</f>
        <v>#N/A</v>
      </c>
      <c r="R1126" s="3"/>
      <c r="S1126" s="77" t="e">
        <f>VLOOKUP($R$1&amp;R1126,定价因子!$E:$F,2,0)</f>
        <v>#N/A</v>
      </c>
      <c r="T1126" s="61"/>
      <c r="U1126" s="63"/>
      <c r="V1126" s="63"/>
      <c r="W1126" s="63"/>
      <c r="X1126" s="3"/>
    </row>
    <row r="1127" spans="1:24">
      <c r="A1127" s="3"/>
      <c r="B1127" s="3"/>
      <c r="C1127" s="3"/>
      <c r="D1127" s="3"/>
      <c r="E1127" s="79"/>
      <c r="F1127" s="3"/>
      <c r="G1127" s="77" t="e">
        <f>VLOOKUP($F$1&amp;F1127,定价因子!E:F,2,0)</f>
        <v>#N/A</v>
      </c>
      <c r="H1127" s="3"/>
      <c r="I1127" s="77" t="e">
        <f>VLOOKUP($H$1&amp;H1127,定价因子!E:F,2,0)</f>
        <v>#N/A</v>
      </c>
      <c r="J1127" s="3"/>
      <c r="K1127" s="77" t="e">
        <f>VLOOKUP($J$1&amp;J1127,定价因子!E:F,2,0)</f>
        <v>#N/A</v>
      </c>
      <c r="L1127" s="3"/>
      <c r="M1127" s="77" t="e">
        <f>VLOOKUP($L$1&amp;L1127,定价因子!E:F,2,0)</f>
        <v>#N/A</v>
      </c>
      <c r="N1127" s="3"/>
      <c r="O1127" s="77" t="e">
        <f>VLOOKUP($N$1&amp;N1127,定价因子!E:F,2,0)</f>
        <v>#N/A</v>
      </c>
      <c r="P1127" s="3"/>
      <c r="Q1127" s="55" t="e">
        <f>VLOOKUP($P$1&amp;P1127,定价因子!$E:$F,2,0)</f>
        <v>#N/A</v>
      </c>
      <c r="R1127" s="3"/>
      <c r="S1127" s="77" t="e">
        <f>VLOOKUP($R$1&amp;R1127,定价因子!$E:$F,2,0)</f>
        <v>#N/A</v>
      </c>
      <c r="T1127" s="61"/>
      <c r="U1127" s="63"/>
      <c r="V1127" s="63"/>
      <c r="W1127" s="63"/>
      <c r="X1127" s="3"/>
    </row>
    <row r="1128" spans="1:24">
      <c r="A1128" s="3"/>
      <c r="B1128" s="3"/>
      <c r="C1128" s="3"/>
      <c r="D1128" s="3"/>
      <c r="E1128" s="79"/>
      <c r="F1128" s="3"/>
      <c r="G1128" s="77" t="e">
        <f>VLOOKUP($F$1&amp;F1128,定价因子!E:F,2,0)</f>
        <v>#N/A</v>
      </c>
      <c r="H1128" s="3"/>
      <c r="I1128" s="77" t="e">
        <f>VLOOKUP($H$1&amp;H1128,定价因子!E:F,2,0)</f>
        <v>#N/A</v>
      </c>
      <c r="J1128" s="3"/>
      <c r="K1128" s="77" t="e">
        <f>VLOOKUP($J$1&amp;J1128,定价因子!E:F,2,0)</f>
        <v>#N/A</v>
      </c>
      <c r="L1128" s="3"/>
      <c r="M1128" s="77" t="e">
        <f>VLOOKUP($L$1&amp;L1128,定价因子!E:F,2,0)</f>
        <v>#N/A</v>
      </c>
      <c r="N1128" s="3"/>
      <c r="O1128" s="77" t="e">
        <f>VLOOKUP($N$1&amp;N1128,定价因子!E:F,2,0)</f>
        <v>#N/A</v>
      </c>
      <c r="P1128" s="3"/>
      <c r="Q1128" s="55" t="e">
        <f>VLOOKUP($P$1&amp;P1128,定价因子!$E:$F,2,0)</f>
        <v>#N/A</v>
      </c>
      <c r="R1128" s="3"/>
      <c r="S1128" s="77" t="e">
        <f>VLOOKUP($R$1&amp;R1128,定价因子!$E:$F,2,0)</f>
        <v>#N/A</v>
      </c>
      <c r="T1128" s="61"/>
      <c r="U1128" s="63"/>
      <c r="V1128" s="63"/>
      <c r="W1128" s="63"/>
      <c r="X1128" s="3"/>
    </row>
    <row r="1129" spans="1:24">
      <c r="A1129" s="3"/>
      <c r="B1129" s="3"/>
      <c r="C1129" s="3"/>
      <c r="D1129" s="3"/>
      <c r="E1129" s="79"/>
      <c r="F1129" s="3"/>
      <c r="G1129" s="77" t="e">
        <f>VLOOKUP($F$1&amp;F1129,定价因子!E:F,2,0)</f>
        <v>#N/A</v>
      </c>
      <c r="H1129" s="3"/>
      <c r="I1129" s="77" t="e">
        <f>VLOOKUP($H$1&amp;H1129,定价因子!E:F,2,0)</f>
        <v>#N/A</v>
      </c>
      <c r="J1129" s="3"/>
      <c r="K1129" s="77" t="e">
        <f>VLOOKUP($J$1&amp;J1129,定价因子!E:F,2,0)</f>
        <v>#N/A</v>
      </c>
      <c r="L1129" s="3"/>
      <c r="M1129" s="77" t="e">
        <f>VLOOKUP($L$1&amp;L1129,定价因子!E:F,2,0)</f>
        <v>#N/A</v>
      </c>
      <c r="N1129" s="3"/>
      <c r="O1129" s="77" t="e">
        <f>VLOOKUP($N$1&amp;N1129,定价因子!E:F,2,0)</f>
        <v>#N/A</v>
      </c>
      <c r="P1129" s="3"/>
      <c r="Q1129" s="55" t="e">
        <f>VLOOKUP($P$1&amp;P1129,定价因子!$E:$F,2,0)</f>
        <v>#N/A</v>
      </c>
      <c r="R1129" s="3"/>
      <c r="S1129" s="77" t="e">
        <f>VLOOKUP($R$1&amp;R1129,定价因子!$E:$F,2,0)</f>
        <v>#N/A</v>
      </c>
      <c r="T1129" s="61"/>
      <c r="U1129" s="63"/>
      <c r="V1129" s="63"/>
      <c r="W1129" s="63"/>
      <c r="X1129" s="3"/>
    </row>
    <row r="1130" spans="1:24">
      <c r="A1130" s="3"/>
      <c r="B1130" s="3"/>
      <c r="C1130" s="3"/>
      <c r="D1130" s="3"/>
      <c r="E1130" s="79"/>
      <c r="F1130" s="3"/>
      <c r="G1130" s="77" t="e">
        <f>VLOOKUP($F$1&amp;F1130,定价因子!E:F,2,0)</f>
        <v>#N/A</v>
      </c>
      <c r="H1130" s="3"/>
      <c r="I1130" s="77" t="e">
        <f>VLOOKUP($H$1&amp;H1130,定价因子!E:F,2,0)</f>
        <v>#N/A</v>
      </c>
      <c r="J1130" s="3"/>
      <c r="K1130" s="77" t="e">
        <f>VLOOKUP($J$1&amp;J1130,定价因子!E:F,2,0)</f>
        <v>#N/A</v>
      </c>
      <c r="L1130" s="3"/>
      <c r="M1130" s="77" t="e">
        <f>VLOOKUP($L$1&amp;L1130,定价因子!E:F,2,0)</f>
        <v>#N/A</v>
      </c>
      <c r="N1130" s="3"/>
      <c r="O1130" s="77" t="e">
        <f>VLOOKUP($N$1&amp;N1130,定价因子!E:F,2,0)</f>
        <v>#N/A</v>
      </c>
      <c r="P1130" s="3"/>
      <c r="Q1130" s="55" t="e">
        <f>VLOOKUP($P$1&amp;P1130,定价因子!$E:$F,2,0)</f>
        <v>#N/A</v>
      </c>
      <c r="R1130" s="3"/>
      <c r="S1130" s="77" t="e">
        <f>VLOOKUP($R$1&amp;R1130,定价因子!$E:$F,2,0)</f>
        <v>#N/A</v>
      </c>
      <c r="T1130" s="61"/>
      <c r="U1130" s="63"/>
      <c r="V1130" s="63"/>
      <c r="W1130" s="63"/>
      <c r="X1130" s="3"/>
    </row>
    <row r="1131" spans="1:24">
      <c r="A1131" s="3"/>
      <c r="B1131" s="3"/>
      <c r="C1131" s="3"/>
      <c r="D1131" s="3"/>
      <c r="E1131" s="79"/>
      <c r="F1131" s="3"/>
      <c r="G1131" s="77" t="e">
        <f>VLOOKUP($F$1&amp;F1131,定价因子!E:F,2,0)</f>
        <v>#N/A</v>
      </c>
      <c r="H1131" s="3"/>
      <c r="I1131" s="77" t="e">
        <f>VLOOKUP($H$1&amp;H1131,定价因子!E:F,2,0)</f>
        <v>#N/A</v>
      </c>
      <c r="J1131" s="3"/>
      <c r="K1131" s="77" t="e">
        <f>VLOOKUP($J$1&amp;J1131,定价因子!E:F,2,0)</f>
        <v>#N/A</v>
      </c>
      <c r="L1131" s="3"/>
      <c r="M1131" s="77" t="e">
        <f>VLOOKUP($L$1&amp;L1131,定价因子!E:F,2,0)</f>
        <v>#N/A</v>
      </c>
      <c r="N1131" s="3"/>
      <c r="O1131" s="77" t="e">
        <f>VLOOKUP($N$1&amp;N1131,定价因子!E:F,2,0)</f>
        <v>#N/A</v>
      </c>
      <c r="P1131" s="3"/>
      <c r="Q1131" s="55" t="e">
        <f>VLOOKUP($P$1&amp;P1131,定价因子!$E:$F,2,0)</f>
        <v>#N/A</v>
      </c>
      <c r="R1131" s="3"/>
      <c r="S1131" s="77" t="e">
        <f>VLOOKUP($R$1&amp;R1131,定价因子!$E:$F,2,0)</f>
        <v>#N/A</v>
      </c>
      <c r="T1131" s="61"/>
      <c r="U1131" s="63"/>
      <c r="V1131" s="63"/>
      <c r="W1131" s="63"/>
      <c r="X1131" s="3"/>
    </row>
    <row r="1132" spans="1:24">
      <c r="A1132" s="3"/>
      <c r="B1132" s="3"/>
      <c r="C1132" s="3"/>
      <c r="D1132" s="3"/>
      <c r="E1132" s="79"/>
      <c r="F1132" s="3"/>
      <c r="G1132" s="77" t="e">
        <f>VLOOKUP($F$1&amp;F1132,定价因子!E:F,2,0)</f>
        <v>#N/A</v>
      </c>
      <c r="H1132" s="3"/>
      <c r="I1132" s="77" t="e">
        <f>VLOOKUP($H$1&amp;H1132,定价因子!E:F,2,0)</f>
        <v>#N/A</v>
      </c>
      <c r="J1132" s="3"/>
      <c r="K1132" s="77" t="e">
        <f>VLOOKUP($J$1&amp;J1132,定价因子!E:F,2,0)</f>
        <v>#N/A</v>
      </c>
      <c r="L1132" s="3"/>
      <c r="M1132" s="77" t="e">
        <f>VLOOKUP($L$1&amp;L1132,定价因子!E:F,2,0)</f>
        <v>#N/A</v>
      </c>
      <c r="N1132" s="3"/>
      <c r="O1132" s="77" t="e">
        <f>VLOOKUP($N$1&amp;N1132,定价因子!E:F,2,0)</f>
        <v>#N/A</v>
      </c>
      <c r="P1132" s="3"/>
      <c r="Q1132" s="55" t="e">
        <f>VLOOKUP($P$1&amp;P1132,定价因子!$E:$F,2,0)</f>
        <v>#N/A</v>
      </c>
      <c r="R1132" s="3"/>
      <c r="S1132" s="77" t="e">
        <f>VLOOKUP($R$1&amp;R1132,定价因子!$E:$F,2,0)</f>
        <v>#N/A</v>
      </c>
      <c r="T1132" s="61"/>
      <c r="U1132" s="63"/>
      <c r="V1132" s="63"/>
      <c r="W1132" s="63"/>
      <c r="X1132" s="3"/>
    </row>
    <row r="1133" spans="1:24">
      <c r="A1133" s="3"/>
      <c r="B1133" s="3"/>
      <c r="C1133" s="3"/>
      <c r="D1133" s="3"/>
      <c r="E1133" s="79"/>
      <c r="F1133" s="3"/>
      <c r="G1133" s="77" t="e">
        <f>VLOOKUP($F$1&amp;F1133,定价因子!E:F,2,0)</f>
        <v>#N/A</v>
      </c>
      <c r="H1133" s="3"/>
      <c r="I1133" s="77" t="e">
        <f>VLOOKUP($H$1&amp;H1133,定价因子!E:F,2,0)</f>
        <v>#N/A</v>
      </c>
      <c r="J1133" s="3"/>
      <c r="K1133" s="77" t="e">
        <f>VLOOKUP($J$1&amp;J1133,定价因子!E:F,2,0)</f>
        <v>#N/A</v>
      </c>
      <c r="L1133" s="3"/>
      <c r="M1133" s="77" t="e">
        <f>VLOOKUP($L$1&amp;L1133,定价因子!E:F,2,0)</f>
        <v>#N/A</v>
      </c>
      <c r="N1133" s="3"/>
      <c r="O1133" s="77" t="e">
        <f>VLOOKUP($N$1&amp;N1133,定价因子!E:F,2,0)</f>
        <v>#N/A</v>
      </c>
      <c r="P1133" s="3"/>
      <c r="Q1133" s="55" t="e">
        <f>VLOOKUP($P$1&amp;P1133,定价因子!$E:$F,2,0)</f>
        <v>#N/A</v>
      </c>
      <c r="R1133" s="3"/>
      <c r="S1133" s="77" t="e">
        <f>VLOOKUP($R$1&amp;R1133,定价因子!$E:$F,2,0)</f>
        <v>#N/A</v>
      </c>
      <c r="T1133" s="61"/>
      <c r="U1133" s="63"/>
      <c r="V1133" s="63"/>
      <c r="W1133" s="63"/>
      <c r="X1133" s="3"/>
    </row>
    <row r="1134" spans="1:24">
      <c r="A1134" s="3"/>
      <c r="B1134" s="3"/>
      <c r="C1134" s="3"/>
      <c r="D1134" s="3"/>
      <c r="E1134" s="79"/>
      <c r="F1134" s="3"/>
      <c r="G1134" s="77" t="e">
        <f>VLOOKUP($F$1&amp;F1134,定价因子!E:F,2,0)</f>
        <v>#N/A</v>
      </c>
      <c r="H1134" s="3"/>
      <c r="I1134" s="77" t="e">
        <f>VLOOKUP($H$1&amp;H1134,定价因子!E:F,2,0)</f>
        <v>#N/A</v>
      </c>
      <c r="J1134" s="3"/>
      <c r="K1134" s="77" t="e">
        <f>VLOOKUP($J$1&amp;J1134,定价因子!E:F,2,0)</f>
        <v>#N/A</v>
      </c>
      <c r="L1134" s="3"/>
      <c r="M1134" s="77" t="e">
        <f>VLOOKUP($L$1&amp;L1134,定价因子!E:F,2,0)</f>
        <v>#N/A</v>
      </c>
      <c r="N1134" s="3"/>
      <c r="O1134" s="77" t="e">
        <f>VLOOKUP($N$1&amp;N1134,定价因子!E:F,2,0)</f>
        <v>#N/A</v>
      </c>
      <c r="P1134" s="3"/>
      <c r="Q1134" s="55" t="e">
        <f>VLOOKUP($P$1&amp;P1134,定价因子!$E:$F,2,0)</f>
        <v>#N/A</v>
      </c>
      <c r="R1134" s="3"/>
      <c r="S1134" s="77" t="e">
        <f>VLOOKUP($R$1&amp;R1134,定价因子!$E:$F,2,0)</f>
        <v>#N/A</v>
      </c>
      <c r="T1134" s="61"/>
      <c r="U1134" s="63"/>
      <c r="V1134" s="63"/>
      <c r="W1134" s="63"/>
      <c r="X1134" s="3"/>
    </row>
    <row r="1135" spans="1:24">
      <c r="A1135" s="3"/>
      <c r="B1135" s="3"/>
      <c r="C1135" s="3"/>
      <c r="D1135" s="3"/>
      <c r="E1135" s="79"/>
      <c r="F1135" s="3"/>
      <c r="G1135" s="77" t="e">
        <f>VLOOKUP($F$1&amp;F1135,定价因子!E:F,2,0)</f>
        <v>#N/A</v>
      </c>
      <c r="H1135" s="3"/>
      <c r="I1135" s="77" t="e">
        <f>VLOOKUP($H$1&amp;H1135,定价因子!E:F,2,0)</f>
        <v>#N/A</v>
      </c>
      <c r="J1135" s="3"/>
      <c r="K1135" s="77" t="e">
        <f>VLOOKUP($J$1&amp;J1135,定价因子!E:F,2,0)</f>
        <v>#N/A</v>
      </c>
      <c r="L1135" s="3"/>
      <c r="M1135" s="77" t="e">
        <f>VLOOKUP($L$1&amp;L1135,定价因子!E:F,2,0)</f>
        <v>#N/A</v>
      </c>
      <c r="N1135" s="3"/>
      <c r="O1135" s="77" t="e">
        <f>VLOOKUP($N$1&amp;N1135,定价因子!E:F,2,0)</f>
        <v>#N/A</v>
      </c>
      <c r="P1135" s="3"/>
      <c r="Q1135" s="55" t="e">
        <f>VLOOKUP($P$1&amp;P1135,定价因子!$E:$F,2,0)</f>
        <v>#N/A</v>
      </c>
      <c r="R1135" s="3"/>
      <c r="S1135" s="77" t="e">
        <f>VLOOKUP($R$1&amp;R1135,定价因子!$E:$F,2,0)</f>
        <v>#N/A</v>
      </c>
      <c r="T1135" s="61"/>
      <c r="U1135" s="63"/>
      <c r="V1135" s="63"/>
      <c r="W1135" s="63"/>
      <c r="X1135" s="3"/>
    </row>
    <row r="1136" spans="1:24">
      <c r="A1136" s="3"/>
      <c r="B1136" s="3"/>
      <c r="C1136" s="3"/>
      <c r="D1136" s="3"/>
      <c r="E1136" s="79"/>
      <c r="F1136" s="3"/>
      <c r="G1136" s="77" t="e">
        <f>VLOOKUP($F$1&amp;F1136,定价因子!E:F,2,0)</f>
        <v>#N/A</v>
      </c>
      <c r="H1136" s="3"/>
      <c r="I1136" s="77" t="e">
        <f>VLOOKUP($H$1&amp;H1136,定价因子!E:F,2,0)</f>
        <v>#N/A</v>
      </c>
      <c r="J1136" s="3"/>
      <c r="K1136" s="77" t="e">
        <f>VLOOKUP($J$1&amp;J1136,定价因子!E:F,2,0)</f>
        <v>#N/A</v>
      </c>
      <c r="L1136" s="3"/>
      <c r="M1136" s="77" t="e">
        <f>VLOOKUP($L$1&amp;L1136,定价因子!E:F,2,0)</f>
        <v>#N/A</v>
      </c>
      <c r="N1136" s="3"/>
      <c r="O1136" s="77" t="e">
        <f>VLOOKUP($N$1&amp;N1136,定价因子!E:F,2,0)</f>
        <v>#N/A</v>
      </c>
      <c r="P1136" s="3"/>
      <c r="Q1136" s="55" t="e">
        <f>VLOOKUP($P$1&amp;P1136,定价因子!$E:$F,2,0)</f>
        <v>#N/A</v>
      </c>
      <c r="R1136" s="3"/>
      <c r="S1136" s="77" t="e">
        <f>VLOOKUP($R$1&amp;R1136,定价因子!$E:$F,2,0)</f>
        <v>#N/A</v>
      </c>
      <c r="T1136" s="61"/>
      <c r="U1136" s="63"/>
      <c r="V1136" s="63"/>
      <c r="W1136" s="63"/>
      <c r="X1136" s="3"/>
    </row>
    <row r="1137" spans="1:24">
      <c r="A1137" s="3"/>
      <c r="B1137" s="3"/>
      <c r="C1137" s="3"/>
      <c r="D1137" s="3"/>
      <c r="E1137" s="79"/>
      <c r="F1137" s="3"/>
      <c r="G1137" s="77" t="e">
        <f>VLOOKUP($F$1&amp;F1137,定价因子!E:F,2,0)</f>
        <v>#N/A</v>
      </c>
      <c r="H1137" s="3"/>
      <c r="I1137" s="77" t="e">
        <f>VLOOKUP($H$1&amp;H1137,定价因子!E:F,2,0)</f>
        <v>#N/A</v>
      </c>
      <c r="J1137" s="3"/>
      <c r="K1137" s="77" t="e">
        <f>VLOOKUP($J$1&amp;J1137,定价因子!E:F,2,0)</f>
        <v>#N/A</v>
      </c>
      <c r="L1137" s="3"/>
      <c r="M1137" s="77" t="e">
        <f>VLOOKUP($L$1&amp;L1137,定价因子!E:F,2,0)</f>
        <v>#N/A</v>
      </c>
      <c r="N1137" s="3"/>
      <c r="O1137" s="77" t="e">
        <f>VLOOKUP($N$1&amp;N1137,定价因子!E:F,2,0)</f>
        <v>#N/A</v>
      </c>
      <c r="P1137" s="3"/>
      <c r="Q1137" s="55" t="e">
        <f>VLOOKUP($P$1&amp;P1137,定价因子!$E:$F,2,0)</f>
        <v>#N/A</v>
      </c>
      <c r="R1137" s="3"/>
      <c r="S1137" s="77" t="e">
        <f>VLOOKUP($R$1&amp;R1137,定价因子!$E:$F,2,0)</f>
        <v>#N/A</v>
      </c>
      <c r="T1137" s="61"/>
      <c r="U1137" s="63"/>
      <c r="V1137" s="63"/>
      <c r="W1137" s="63"/>
      <c r="X1137" s="3"/>
    </row>
    <row r="1138" spans="1:24">
      <c r="A1138" s="3"/>
      <c r="B1138" s="3"/>
      <c r="C1138" s="3"/>
      <c r="D1138" s="3"/>
      <c r="E1138" s="79"/>
      <c r="F1138" s="3"/>
      <c r="G1138" s="77" t="e">
        <f>VLOOKUP($F$1&amp;F1138,定价因子!E:F,2,0)</f>
        <v>#N/A</v>
      </c>
      <c r="H1138" s="3"/>
      <c r="I1138" s="77" t="e">
        <f>VLOOKUP($H$1&amp;H1138,定价因子!E:F,2,0)</f>
        <v>#N/A</v>
      </c>
      <c r="J1138" s="3"/>
      <c r="K1138" s="77" t="e">
        <f>VLOOKUP($J$1&amp;J1138,定价因子!E:F,2,0)</f>
        <v>#N/A</v>
      </c>
      <c r="L1138" s="3"/>
      <c r="M1138" s="77" t="e">
        <f>VLOOKUP($L$1&amp;L1138,定价因子!E:F,2,0)</f>
        <v>#N/A</v>
      </c>
      <c r="N1138" s="3"/>
      <c r="O1138" s="77" t="e">
        <f>VLOOKUP($N$1&amp;N1138,定价因子!E:F,2,0)</f>
        <v>#N/A</v>
      </c>
      <c r="P1138" s="3"/>
      <c r="Q1138" s="55" t="e">
        <f>VLOOKUP($P$1&amp;P1138,定价因子!$E:$F,2,0)</f>
        <v>#N/A</v>
      </c>
      <c r="R1138" s="3"/>
      <c r="S1138" s="77" t="e">
        <f>VLOOKUP($R$1&amp;R1138,定价因子!$E:$F,2,0)</f>
        <v>#N/A</v>
      </c>
      <c r="T1138" s="61"/>
      <c r="U1138" s="63"/>
      <c r="V1138" s="63"/>
      <c r="W1138" s="63"/>
      <c r="X1138" s="3"/>
    </row>
    <row r="1139" spans="1:24">
      <c r="A1139" s="3"/>
      <c r="B1139" s="3"/>
      <c r="C1139" s="3"/>
      <c r="D1139" s="3"/>
      <c r="E1139" s="79"/>
      <c r="F1139" s="3"/>
      <c r="G1139" s="77" t="e">
        <f>VLOOKUP($F$1&amp;F1139,定价因子!E:F,2,0)</f>
        <v>#N/A</v>
      </c>
      <c r="H1139" s="3"/>
      <c r="I1139" s="77" t="e">
        <f>VLOOKUP($H$1&amp;H1139,定价因子!E:F,2,0)</f>
        <v>#N/A</v>
      </c>
      <c r="J1139" s="3"/>
      <c r="K1139" s="77" t="e">
        <f>VLOOKUP($J$1&amp;J1139,定价因子!E:F,2,0)</f>
        <v>#N/A</v>
      </c>
      <c r="L1139" s="3"/>
      <c r="M1139" s="77" t="e">
        <f>VLOOKUP($L$1&amp;L1139,定价因子!E:F,2,0)</f>
        <v>#N/A</v>
      </c>
      <c r="N1139" s="3"/>
      <c r="O1139" s="77" t="e">
        <f>VLOOKUP($N$1&amp;N1139,定价因子!E:F,2,0)</f>
        <v>#N/A</v>
      </c>
      <c r="P1139" s="3"/>
      <c r="Q1139" s="55" t="e">
        <f>VLOOKUP($P$1&amp;P1139,定价因子!$E:$F,2,0)</f>
        <v>#N/A</v>
      </c>
      <c r="R1139" s="3"/>
      <c r="S1139" s="77" t="e">
        <f>VLOOKUP($R$1&amp;R1139,定价因子!$E:$F,2,0)</f>
        <v>#N/A</v>
      </c>
      <c r="T1139" s="61"/>
      <c r="U1139" s="63"/>
      <c r="V1139" s="63"/>
      <c r="W1139" s="63"/>
      <c r="X1139" s="3"/>
    </row>
    <row r="1140" spans="1:24">
      <c r="A1140" s="3"/>
      <c r="B1140" s="3"/>
      <c r="C1140" s="3"/>
      <c r="D1140" s="3"/>
      <c r="E1140" s="79"/>
      <c r="F1140" s="3"/>
      <c r="G1140" s="77" t="e">
        <f>VLOOKUP($F$1&amp;F1140,定价因子!E:F,2,0)</f>
        <v>#N/A</v>
      </c>
      <c r="H1140" s="3"/>
      <c r="I1140" s="77" t="e">
        <f>VLOOKUP($H$1&amp;H1140,定价因子!E:F,2,0)</f>
        <v>#N/A</v>
      </c>
      <c r="J1140" s="3"/>
      <c r="K1140" s="77" t="e">
        <f>VLOOKUP($J$1&amp;J1140,定价因子!E:F,2,0)</f>
        <v>#N/A</v>
      </c>
      <c r="L1140" s="3"/>
      <c r="M1140" s="77" t="e">
        <f>VLOOKUP($L$1&amp;L1140,定价因子!E:F,2,0)</f>
        <v>#N/A</v>
      </c>
      <c r="N1140" s="3"/>
      <c r="O1140" s="77" t="e">
        <f>VLOOKUP($N$1&amp;N1140,定价因子!E:F,2,0)</f>
        <v>#N/A</v>
      </c>
      <c r="P1140" s="3"/>
      <c r="Q1140" s="55" t="e">
        <f>VLOOKUP($P$1&amp;P1140,定价因子!$E:$F,2,0)</f>
        <v>#N/A</v>
      </c>
      <c r="R1140" s="3"/>
      <c r="S1140" s="77" t="e">
        <f>VLOOKUP($R$1&amp;R1140,定价因子!$E:$F,2,0)</f>
        <v>#N/A</v>
      </c>
      <c r="T1140" s="61"/>
      <c r="U1140" s="63"/>
      <c r="V1140" s="63"/>
      <c r="W1140" s="63"/>
      <c r="X1140" s="3"/>
    </row>
    <row r="1141" spans="1:24">
      <c r="A1141" s="3"/>
      <c r="B1141" s="3"/>
      <c r="C1141" s="3"/>
      <c r="D1141" s="3"/>
      <c r="E1141" s="79"/>
      <c r="F1141" s="3"/>
      <c r="G1141" s="77" t="e">
        <f>VLOOKUP($F$1&amp;F1141,定价因子!E:F,2,0)</f>
        <v>#N/A</v>
      </c>
      <c r="H1141" s="3"/>
      <c r="I1141" s="77" t="e">
        <f>VLOOKUP($H$1&amp;H1141,定价因子!E:F,2,0)</f>
        <v>#N/A</v>
      </c>
      <c r="J1141" s="3"/>
      <c r="K1141" s="77" t="e">
        <f>VLOOKUP($J$1&amp;J1141,定价因子!E:F,2,0)</f>
        <v>#N/A</v>
      </c>
      <c r="L1141" s="3"/>
      <c r="M1141" s="77" t="e">
        <f>VLOOKUP($L$1&amp;L1141,定价因子!E:F,2,0)</f>
        <v>#N/A</v>
      </c>
      <c r="N1141" s="3"/>
      <c r="O1141" s="77" t="e">
        <f>VLOOKUP($N$1&amp;N1141,定价因子!E:F,2,0)</f>
        <v>#N/A</v>
      </c>
      <c r="P1141" s="3"/>
      <c r="Q1141" s="55" t="e">
        <f>VLOOKUP($P$1&amp;P1141,定价因子!$E:$F,2,0)</f>
        <v>#N/A</v>
      </c>
      <c r="R1141" s="3"/>
      <c r="S1141" s="77" t="e">
        <f>VLOOKUP($R$1&amp;R1141,定价因子!$E:$F,2,0)</f>
        <v>#N/A</v>
      </c>
      <c r="T1141" s="61"/>
      <c r="U1141" s="63"/>
      <c r="V1141" s="63"/>
      <c r="W1141" s="63"/>
      <c r="X1141" s="3"/>
    </row>
    <row r="1142" spans="1:24">
      <c r="A1142" s="3"/>
      <c r="B1142" s="3"/>
      <c r="C1142" s="3"/>
      <c r="D1142" s="3"/>
      <c r="E1142" s="79"/>
      <c r="F1142" s="3"/>
      <c r="G1142" s="77" t="e">
        <f>VLOOKUP($F$1&amp;F1142,定价因子!E:F,2,0)</f>
        <v>#N/A</v>
      </c>
      <c r="H1142" s="3"/>
      <c r="I1142" s="77" t="e">
        <f>VLOOKUP($H$1&amp;H1142,定价因子!E:F,2,0)</f>
        <v>#N/A</v>
      </c>
      <c r="J1142" s="3"/>
      <c r="K1142" s="77" t="e">
        <f>VLOOKUP($J$1&amp;J1142,定价因子!E:F,2,0)</f>
        <v>#N/A</v>
      </c>
      <c r="L1142" s="3"/>
      <c r="M1142" s="77" t="e">
        <f>VLOOKUP($L$1&amp;L1142,定价因子!E:F,2,0)</f>
        <v>#N/A</v>
      </c>
      <c r="N1142" s="3"/>
      <c r="O1142" s="77" t="e">
        <f>VLOOKUP($N$1&amp;N1142,定价因子!E:F,2,0)</f>
        <v>#N/A</v>
      </c>
      <c r="P1142" s="3"/>
      <c r="Q1142" s="55" t="e">
        <f>VLOOKUP($P$1&amp;P1142,定价因子!$E:$F,2,0)</f>
        <v>#N/A</v>
      </c>
      <c r="R1142" s="3"/>
      <c r="S1142" s="77" t="e">
        <f>VLOOKUP($R$1&amp;R1142,定价因子!$E:$F,2,0)</f>
        <v>#N/A</v>
      </c>
      <c r="T1142" s="61"/>
      <c r="U1142" s="63"/>
      <c r="V1142" s="63"/>
      <c r="W1142" s="63"/>
      <c r="X1142" s="3"/>
    </row>
    <row r="1143" spans="1:24">
      <c r="A1143" s="3"/>
      <c r="B1143" s="3"/>
      <c r="C1143" s="3"/>
      <c r="D1143" s="3"/>
      <c r="E1143" s="79"/>
      <c r="F1143" s="3"/>
      <c r="G1143" s="77" t="e">
        <f>VLOOKUP($F$1&amp;F1143,定价因子!E:F,2,0)</f>
        <v>#N/A</v>
      </c>
      <c r="H1143" s="3"/>
      <c r="I1143" s="77" t="e">
        <f>VLOOKUP($H$1&amp;H1143,定价因子!E:F,2,0)</f>
        <v>#N/A</v>
      </c>
      <c r="J1143" s="3"/>
      <c r="K1143" s="77" t="e">
        <f>VLOOKUP($J$1&amp;J1143,定价因子!E:F,2,0)</f>
        <v>#N/A</v>
      </c>
      <c r="L1143" s="3"/>
      <c r="M1143" s="77" t="e">
        <f>VLOOKUP($L$1&amp;L1143,定价因子!E:F,2,0)</f>
        <v>#N/A</v>
      </c>
      <c r="N1143" s="3"/>
      <c r="O1143" s="77" t="e">
        <f>VLOOKUP($N$1&amp;N1143,定价因子!E:F,2,0)</f>
        <v>#N/A</v>
      </c>
      <c r="P1143" s="3"/>
      <c r="Q1143" s="55" t="e">
        <f>VLOOKUP($P$1&amp;P1143,定价因子!$E:$F,2,0)</f>
        <v>#N/A</v>
      </c>
      <c r="R1143" s="3"/>
      <c r="S1143" s="77" t="e">
        <f>VLOOKUP($R$1&amp;R1143,定价因子!$E:$F,2,0)</f>
        <v>#N/A</v>
      </c>
      <c r="T1143" s="61"/>
      <c r="U1143" s="63"/>
      <c r="V1143" s="63"/>
      <c r="W1143" s="63"/>
      <c r="X1143" s="3"/>
    </row>
    <row r="1144" spans="1:24">
      <c r="A1144" s="3"/>
      <c r="B1144" s="3"/>
      <c r="C1144" s="3"/>
      <c r="D1144" s="3"/>
      <c r="E1144" s="79"/>
      <c r="F1144" s="3"/>
      <c r="G1144" s="77" t="e">
        <f>VLOOKUP($F$1&amp;F1144,定价因子!E:F,2,0)</f>
        <v>#N/A</v>
      </c>
      <c r="H1144" s="3"/>
      <c r="I1144" s="77" t="e">
        <f>VLOOKUP($H$1&amp;H1144,定价因子!E:F,2,0)</f>
        <v>#N/A</v>
      </c>
      <c r="J1144" s="3"/>
      <c r="K1144" s="77" t="e">
        <f>VLOOKUP($J$1&amp;J1144,定价因子!E:F,2,0)</f>
        <v>#N/A</v>
      </c>
      <c r="L1144" s="3"/>
      <c r="M1144" s="77" t="e">
        <f>VLOOKUP($L$1&amp;L1144,定价因子!E:F,2,0)</f>
        <v>#N/A</v>
      </c>
      <c r="N1144" s="3"/>
      <c r="O1144" s="77" t="e">
        <f>VLOOKUP($N$1&amp;N1144,定价因子!E:F,2,0)</f>
        <v>#N/A</v>
      </c>
      <c r="P1144" s="3"/>
      <c r="Q1144" s="55" t="e">
        <f>VLOOKUP($P$1&amp;P1144,定价因子!$E:$F,2,0)</f>
        <v>#N/A</v>
      </c>
      <c r="R1144" s="3"/>
      <c r="S1144" s="77" t="e">
        <f>VLOOKUP($R$1&amp;R1144,定价因子!$E:$F,2,0)</f>
        <v>#N/A</v>
      </c>
      <c r="T1144" s="61"/>
      <c r="U1144" s="63"/>
      <c r="V1144" s="63"/>
      <c r="W1144" s="63"/>
      <c r="X1144" s="3"/>
    </row>
    <row r="1145" spans="1:24">
      <c r="A1145" s="3"/>
      <c r="B1145" s="3"/>
      <c r="C1145" s="3"/>
      <c r="D1145" s="3"/>
      <c r="E1145" s="79"/>
      <c r="F1145" s="3"/>
      <c r="G1145" s="77" t="e">
        <f>VLOOKUP($F$1&amp;F1145,定价因子!E:F,2,0)</f>
        <v>#N/A</v>
      </c>
      <c r="H1145" s="3"/>
      <c r="I1145" s="77" t="e">
        <f>VLOOKUP($H$1&amp;H1145,定价因子!E:F,2,0)</f>
        <v>#N/A</v>
      </c>
      <c r="J1145" s="3"/>
      <c r="K1145" s="77" t="e">
        <f>VLOOKUP($J$1&amp;J1145,定价因子!E:F,2,0)</f>
        <v>#N/A</v>
      </c>
      <c r="L1145" s="3"/>
      <c r="M1145" s="77" t="e">
        <f>VLOOKUP($L$1&amp;L1145,定价因子!E:F,2,0)</f>
        <v>#N/A</v>
      </c>
      <c r="N1145" s="3"/>
      <c r="O1145" s="77" t="e">
        <f>VLOOKUP($N$1&amp;N1145,定价因子!E:F,2,0)</f>
        <v>#N/A</v>
      </c>
      <c r="P1145" s="3"/>
      <c r="Q1145" s="55" t="e">
        <f>VLOOKUP($P$1&amp;P1145,定价因子!$E:$F,2,0)</f>
        <v>#N/A</v>
      </c>
      <c r="R1145" s="3"/>
      <c r="S1145" s="77" t="e">
        <f>VLOOKUP($R$1&amp;R1145,定价因子!$E:$F,2,0)</f>
        <v>#N/A</v>
      </c>
      <c r="T1145" s="61"/>
      <c r="U1145" s="63"/>
      <c r="V1145" s="63"/>
      <c r="W1145" s="63"/>
      <c r="X1145" s="3"/>
    </row>
    <row r="1146" spans="1:24">
      <c r="A1146" s="3"/>
      <c r="B1146" s="3"/>
      <c r="C1146" s="3"/>
      <c r="D1146" s="3"/>
      <c r="E1146" s="79"/>
      <c r="F1146" s="3"/>
      <c r="G1146" s="77" t="e">
        <f>VLOOKUP($F$1&amp;F1146,定价因子!E:F,2,0)</f>
        <v>#N/A</v>
      </c>
      <c r="H1146" s="3"/>
      <c r="I1146" s="77" t="e">
        <f>VLOOKUP($H$1&amp;H1146,定价因子!E:F,2,0)</f>
        <v>#N/A</v>
      </c>
      <c r="J1146" s="3"/>
      <c r="K1146" s="77" t="e">
        <f>VLOOKUP($J$1&amp;J1146,定价因子!E:F,2,0)</f>
        <v>#N/A</v>
      </c>
      <c r="L1146" s="3"/>
      <c r="M1146" s="77" t="e">
        <f>VLOOKUP($L$1&amp;L1146,定价因子!E:F,2,0)</f>
        <v>#N/A</v>
      </c>
      <c r="N1146" s="3"/>
      <c r="O1146" s="77" t="e">
        <f>VLOOKUP($N$1&amp;N1146,定价因子!E:F,2,0)</f>
        <v>#N/A</v>
      </c>
      <c r="P1146" s="3"/>
      <c r="Q1146" s="55" t="e">
        <f>VLOOKUP($P$1&amp;P1146,定价因子!$E:$F,2,0)</f>
        <v>#N/A</v>
      </c>
      <c r="R1146" s="3"/>
      <c r="S1146" s="77" t="e">
        <f>VLOOKUP($R$1&amp;R1146,定价因子!$E:$F,2,0)</f>
        <v>#N/A</v>
      </c>
      <c r="T1146" s="61"/>
      <c r="U1146" s="63"/>
      <c r="V1146" s="63"/>
      <c r="W1146" s="63"/>
      <c r="X1146" s="3"/>
    </row>
    <row r="1147" spans="1:24">
      <c r="A1147" s="3"/>
      <c r="B1147" s="3"/>
      <c r="C1147" s="3"/>
      <c r="D1147" s="3"/>
      <c r="E1147" s="79"/>
      <c r="F1147" s="3"/>
      <c r="G1147" s="77" t="e">
        <f>VLOOKUP($F$1&amp;F1147,定价因子!E:F,2,0)</f>
        <v>#N/A</v>
      </c>
      <c r="H1147" s="3"/>
      <c r="I1147" s="77" t="e">
        <f>VLOOKUP($H$1&amp;H1147,定价因子!E:F,2,0)</f>
        <v>#N/A</v>
      </c>
      <c r="J1147" s="3"/>
      <c r="K1147" s="77" t="e">
        <f>VLOOKUP($J$1&amp;J1147,定价因子!E:F,2,0)</f>
        <v>#N/A</v>
      </c>
      <c r="L1147" s="3"/>
      <c r="M1147" s="77" t="e">
        <f>VLOOKUP($L$1&amp;L1147,定价因子!E:F,2,0)</f>
        <v>#N/A</v>
      </c>
      <c r="N1147" s="3"/>
      <c r="O1147" s="77" t="e">
        <f>VLOOKUP($N$1&amp;N1147,定价因子!E:F,2,0)</f>
        <v>#N/A</v>
      </c>
      <c r="P1147" s="3"/>
      <c r="Q1147" s="55" t="e">
        <f>VLOOKUP($P$1&amp;P1147,定价因子!$E:$F,2,0)</f>
        <v>#N/A</v>
      </c>
      <c r="R1147" s="3"/>
      <c r="S1147" s="77" t="e">
        <f>VLOOKUP($R$1&amp;R1147,定价因子!$E:$F,2,0)</f>
        <v>#N/A</v>
      </c>
      <c r="T1147" s="61"/>
      <c r="U1147" s="63"/>
      <c r="V1147" s="63"/>
      <c r="W1147" s="63"/>
      <c r="X1147" s="3"/>
    </row>
    <row r="1148" spans="1:24">
      <c r="A1148" s="3"/>
      <c r="B1148" s="3"/>
      <c r="C1148" s="3"/>
      <c r="D1148" s="3"/>
      <c r="E1148" s="79"/>
      <c r="F1148" s="3"/>
      <c r="G1148" s="77" t="e">
        <f>VLOOKUP($F$1&amp;F1148,定价因子!E:F,2,0)</f>
        <v>#N/A</v>
      </c>
      <c r="H1148" s="3"/>
      <c r="I1148" s="77" t="e">
        <f>VLOOKUP($H$1&amp;H1148,定价因子!E:F,2,0)</f>
        <v>#N/A</v>
      </c>
      <c r="J1148" s="3"/>
      <c r="K1148" s="77" t="e">
        <f>VLOOKUP($J$1&amp;J1148,定价因子!E:F,2,0)</f>
        <v>#N/A</v>
      </c>
      <c r="L1148" s="3"/>
      <c r="M1148" s="77" t="e">
        <f>VLOOKUP($L$1&amp;L1148,定价因子!E:F,2,0)</f>
        <v>#N/A</v>
      </c>
      <c r="N1148" s="3"/>
      <c r="O1148" s="77" t="e">
        <f>VLOOKUP($N$1&amp;N1148,定价因子!E:F,2,0)</f>
        <v>#N/A</v>
      </c>
      <c r="P1148" s="3"/>
      <c r="Q1148" s="55" t="e">
        <f>VLOOKUP($P$1&amp;P1148,定价因子!$E:$F,2,0)</f>
        <v>#N/A</v>
      </c>
      <c r="R1148" s="3"/>
      <c r="S1148" s="77" t="e">
        <f>VLOOKUP($R$1&amp;R1148,定价因子!$E:$F,2,0)</f>
        <v>#N/A</v>
      </c>
      <c r="T1148" s="61"/>
      <c r="U1148" s="63"/>
      <c r="V1148" s="63"/>
      <c r="W1148" s="63"/>
      <c r="X1148" s="3"/>
    </row>
    <row r="1149" spans="1:24">
      <c r="A1149" s="3"/>
      <c r="B1149" s="3"/>
      <c r="C1149" s="3"/>
      <c r="D1149" s="3"/>
      <c r="E1149" s="79"/>
      <c r="F1149" s="3"/>
      <c r="G1149" s="77" t="e">
        <f>VLOOKUP($F$1&amp;F1149,定价因子!E:F,2,0)</f>
        <v>#N/A</v>
      </c>
      <c r="H1149" s="3"/>
      <c r="I1149" s="77" t="e">
        <f>VLOOKUP($H$1&amp;H1149,定价因子!E:F,2,0)</f>
        <v>#N/A</v>
      </c>
      <c r="J1149" s="3"/>
      <c r="K1149" s="77" t="e">
        <f>VLOOKUP($J$1&amp;J1149,定价因子!E:F,2,0)</f>
        <v>#N/A</v>
      </c>
      <c r="L1149" s="3"/>
      <c r="M1149" s="77" t="e">
        <f>VLOOKUP($L$1&amp;L1149,定价因子!E:F,2,0)</f>
        <v>#N/A</v>
      </c>
      <c r="N1149" s="3"/>
      <c r="O1149" s="77" t="e">
        <f>VLOOKUP($N$1&amp;N1149,定价因子!E:F,2,0)</f>
        <v>#N/A</v>
      </c>
      <c r="P1149" s="3"/>
      <c r="Q1149" s="55" t="e">
        <f>VLOOKUP($P$1&amp;P1149,定价因子!$E:$F,2,0)</f>
        <v>#N/A</v>
      </c>
      <c r="R1149" s="3"/>
      <c r="S1149" s="77" t="e">
        <f>VLOOKUP($R$1&amp;R1149,定价因子!$E:$F,2,0)</f>
        <v>#N/A</v>
      </c>
      <c r="T1149" s="61"/>
      <c r="U1149" s="63"/>
      <c r="V1149" s="63"/>
      <c r="W1149" s="63"/>
      <c r="X1149" s="3"/>
    </row>
    <row r="1150" spans="1:24">
      <c r="A1150" s="3"/>
      <c r="B1150" s="3"/>
      <c r="C1150" s="3"/>
      <c r="D1150" s="3"/>
      <c r="E1150" s="79"/>
      <c r="F1150" s="3"/>
      <c r="G1150" s="77" t="e">
        <f>VLOOKUP($F$1&amp;F1150,定价因子!E:F,2,0)</f>
        <v>#N/A</v>
      </c>
      <c r="H1150" s="3"/>
      <c r="I1150" s="77" t="e">
        <f>VLOOKUP($H$1&amp;H1150,定价因子!E:F,2,0)</f>
        <v>#N/A</v>
      </c>
      <c r="J1150" s="3"/>
      <c r="K1150" s="77" t="e">
        <f>VLOOKUP($J$1&amp;J1150,定价因子!E:F,2,0)</f>
        <v>#N/A</v>
      </c>
      <c r="L1150" s="3"/>
      <c r="M1150" s="77" t="e">
        <f>VLOOKUP($L$1&amp;L1150,定价因子!E:F,2,0)</f>
        <v>#N/A</v>
      </c>
      <c r="N1150" s="3"/>
      <c r="O1150" s="77" t="e">
        <f>VLOOKUP($N$1&amp;N1150,定价因子!E:F,2,0)</f>
        <v>#N/A</v>
      </c>
      <c r="P1150" s="3"/>
      <c r="Q1150" s="55" t="e">
        <f>VLOOKUP($P$1&amp;P1150,定价因子!$E:$F,2,0)</f>
        <v>#N/A</v>
      </c>
      <c r="R1150" s="3"/>
      <c r="S1150" s="77" t="e">
        <f>VLOOKUP($R$1&amp;R1150,定价因子!$E:$F,2,0)</f>
        <v>#N/A</v>
      </c>
      <c r="T1150" s="61"/>
      <c r="U1150" s="63"/>
      <c r="V1150" s="63"/>
      <c r="W1150" s="63"/>
      <c r="X1150" s="3"/>
    </row>
    <row r="1151" spans="1:24">
      <c r="A1151" s="3"/>
      <c r="B1151" s="3"/>
      <c r="C1151" s="3"/>
      <c r="D1151" s="3"/>
      <c r="E1151" s="79"/>
      <c r="F1151" s="3"/>
      <c r="G1151" s="77" t="e">
        <f>VLOOKUP($F$1&amp;F1151,定价因子!E:F,2,0)</f>
        <v>#N/A</v>
      </c>
      <c r="H1151" s="3"/>
      <c r="I1151" s="77" t="e">
        <f>VLOOKUP($H$1&amp;H1151,定价因子!E:F,2,0)</f>
        <v>#N/A</v>
      </c>
      <c r="J1151" s="3"/>
      <c r="K1151" s="77" t="e">
        <f>VLOOKUP($J$1&amp;J1151,定价因子!E:F,2,0)</f>
        <v>#N/A</v>
      </c>
      <c r="L1151" s="3"/>
      <c r="M1151" s="77" t="e">
        <f>VLOOKUP($L$1&amp;L1151,定价因子!E:F,2,0)</f>
        <v>#N/A</v>
      </c>
      <c r="N1151" s="3"/>
      <c r="O1151" s="77" t="e">
        <f>VLOOKUP($N$1&amp;N1151,定价因子!E:F,2,0)</f>
        <v>#N/A</v>
      </c>
      <c r="P1151" s="3"/>
      <c r="Q1151" s="55" t="e">
        <f>VLOOKUP($P$1&amp;P1151,定价因子!$E:$F,2,0)</f>
        <v>#N/A</v>
      </c>
      <c r="R1151" s="3"/>
      <c r="S1151" s="77" t="e">
        <f>VLOOKUP($R$1&amp;R1151,定价因子!$E:$F,2,0)</f>
        <v>#N/A</v>
      </c>
      <c r="T1151" s="61"/>
      <c r="U1151" s="63"/>
      <c r="V1151" s="63"/>
      <c r="W1151" s="63"/>
      <c r="X1151" s="3"/>
    </row>
    <row r="1152" spans="1:24">
      <c r="A1152" s="3"/>
      <c r="B1152" s="3"/>
      <c r="C1152" s="3"/>
      <c r="D1152" s="3"/>
      <c r="E1152" s="79"/>
      <c r="F1152" s="3"/>
      <c r="G1152" s="77" t="e">
        <f>VLOOKUP($F$1&amp;F1152,定价因子!E:F,2,0)</f>
        <v>#N/A</v>
      </c>
      <c r="H1152" s="3"/>
      <c r="I1152" s="77" t="e">
        <f>VLOOKUP($H$1&amp;H1152,定价因子!E:F,2,0)</f>
        <v>#N/A</v>
      </c>
      <c r="J1152" s="3"/>
      <c r="K1152" s="77" t="e">
        <f>VLOOKUP($J$1&amp;J1152,定价因子!E:F,2,0)</f>
        <v>#N/A</v>
      </c>
      <c r="L1152" s="3"/>
      <c r="M1152" s="77" t="e">
        <f>VLOOKUP($L$1&amp;L1152,定价因子!E:F,2,0)</f>
        <v>#N/A</v>
      </c>
      <c r="N1152" s="3"/>
      <c r="O1152" s="77" t="e">
        <f>VLOOKUP($N$1&amp;N1152,定价因子!E:F,2,0)</f>
        <v>#N/A</v>
      </c>
      <c r="P1152" s="3"/>
      <c r="Q1152" s="55" t="e">
        <f>VLOOKUP($P$1&amp;P1152,定价因子!$E:$F,2,0)</f>
        <v>#N/A</v>
      </c>
      <c r="R1152" s="3"/>
      <c r="S1152" s="77" t="e">
        <f>VLOOKUP($R$1&amp;R1152,定价因子!$E:$F,2,0)</f>
        <v>#N/A</v>
      </c>
      <c r="T1152" s="61"/>
      <c r="U1152" s="63"/>
      <c r="V1152" s="63"/>
      <c r="W1152" s="63"/>
      <c r="X1152" s="3"/>
    </row>
    <row r="1153" spans="1:24">
      <c r="A1153" s="3"/>
      <c r="B1153" s="3"/>
      <c r="C1153" s="3"/>
      <c r="D1153" s="3"/>
      <c r="E1153" s="79"/>
      <c r="F1153" s="3"/>
      <c r="G1153" s="77" t="e">
        <f>VLOOKUP($F$1&amp;F1153,定价因子!E:F,2,0)</f>
        <v>#N/A</v>
      </c>
      <c r="H1153" s="3"/>
      <c r="I1153" s="77" t="e">
        <f>VLOOKUP($H$1&amp;H1153,定价因子!E:F,2,0)</f>
        <v>#N/A</v>
      </c>
      <c r="J1153" s="3"/>
      <c r="K1153" s="77" t="e">
        <f>VLOOKUP($J$1&amp;J1153,定价因子!E:F,2,0)</f>
        <v>#N/A</v>
      </c>
      <c r="L1153" s="3"/>
      <c r="M1153" s="77" t="e">
        <f>VLOOKUP($L$1&amp;L1153,定价因子!E:F,2,0)</f>
        <v>#N/A</v>
      </c>
      <c r="N1153" s="3"/>
      <c r="O1153" s="77" t="e">
        <f>VLOOKUP($N$1&amp;N1153,定价因子!E:F,2,0)</f>
        <v>#N/A</v>
      </c>
      <c r="P1153" s="3"/>
      <c r="Q1153" s="55" t="e">
        <f>VLOOKUP($P$1&amp;P1153,定价因子!$E:$F,2,0)</f>
        <v>#N/A</v>
      </c>
      <c r="R1153" s="3"/>
      <c r="S1153" s="77" t="e">
        <f>VLOOKUP($R$1&amp;R1153,定价因子!$E:$F,2,0)</f>
        <v>#N/A</v>
      </c>
      <c r="T1153" s="61"/>
      <c r="U1153" s="63"/>
      <c r="V1153" s="63"/>
      <c r="W1153" s="63"/>
      <c r="X1153" s="3"/>
    </row>
    <row r="1154" spans="1:24">
      <c r="A1154" s="3"/>
      <c r="B1154" s="3"/>
      <c r="C1154" s="3"/>
      <c r="D1154" s="3"/>
      <c r="E1154" s="79"/>
      <c r="F1154" s="3"/>
      <c r="G1154" s="77" t="e">
        <f>VLOOKUP($F$1&amp;F1154,定价因子!E:F,2,0)</f>
        <v>#N/A</v>
      </c>
      <c r="H1154" s="3"/>
      <c r="I1154" s="77" t="e">
        <f>VLOOKUP($H$1&amp;H1154,定价因子!E:F,2,0)</f>
        <v>#N/A</v>
      </c>
      <c r="J1154" s="3"/>
      <c r="K1154" s="77" t="e">
        <f>VLOOKUP($J$1&amp;J1154,定价因子!E:F,2,0)</f>
        <v>#N/A</v>
      </c>
      <c r="L1154" s="3"/>
      <c r="M1154" s="77" t="e">
        <f>VLOOKUP($L$1&amp;L1154,定价因子!E:F,2,0)</f>
        <v>#N/A</v>
      </c>
      <c r="N1154" s="3"/>
      <c r="O1154" s="77" t="e">
        <f>VLOOKUP($N$1&amp;N1154,定价因子!E:F,2,0)</f>
        <v>#N/A</v>
      </c>
      <c r="P1154" s="3"/>
      <c r="Q1154" s="55" t="e">
        <f>VLOOKUP($P$1&amp;P1154,定价因子!$E:$F,2,0)</f>
        <v>#N/A</v>
      </c>
      <c r="R1154" s="3"/>
      <c r="S1154" s="77" t="e">
        <f>VLOOKUP($R$1&amp;R1154,定价因子!$E:$F,2,0)</f>
        <v>#N/A</v>
      </c>
      <c r="T1154" s="61"/>
      <c r="U1154" s="63"/>
      <c r="V1154" s="63"/>
      <c r="W1154" s="63"/>
      <c r="X1154" s="3"/>
    </row>
    <row r="1155" spans="1:24">
      <c r="A1155" s="3"/>
      <c r="B1155" s="3"/>
      <c r="C1155" s="3"/>
      <c r="D1155" s="3"/>
      <c r="E1155" s="79"/>
      <c r="F1155" s="3"/>
      <c r="G1155" s="77" t="e">
        <f>VLOOKUP($F$1&amp;F1155,定价因子!E:F,2,0)</f>
        <v>#N/A</v>
      </c>
      <c r="H1155" s="3"/>
      <c r="I1155" s="77" t="e">
        <f>VLOOKUP($H$1&amp;H1155,定价因子!E:F,2,0)</f>
        <v>#N/A</v>
      </c>
      <c r="J1155" s="3"/>
      <c r="K1155" s="77" t="e">
        <f>VLOOKUP($J$1&amp;J1155,定价因子!E:F,2,0)</f>
        <v>#N/A</v>
      </c>
      <c r="L1155" s="3"/>
      <c r="M1155" s="77" t="e">
        <f>VLOOKUP($L$1&amp;L1155,定价因子!E:F,2,0)</f>
        <v>#N/A</v>
      </c>
      <c r="N1155" s="3"/>
      <c r="O1155" s="77" t="e">
        <f>VLOOKUP($N$1&amp;N1155,定价因子!E:F,2,0)</f>
        <v>#N/A</v>
      </c>
      <c r="P1155" s="3"/>
      <c r="Q1155" s="55" t="e">
        <f>VLOOKUP($P$1&amp;P1155,定价因子!$E:$F,2,0)</f>
        <v>#N/A</v>
      </c>
      <c r="R1155" s="3"/>
      <c r="S1155" s="77" t="e">
        <f>VLOOKUP($R$1&amp;R1155,定价因子!$E:$F,2,0)</f>
        <v>#N/A</v>
      </c>
      <c r="T1155" s="61"/>
      <c r="U1155" s="63"/>
      <c r="V1155" s="63"/>
      <c r="W1155" s="63"/>
      <c r="X1155" s="3"/>
    </row>
    <row r="1156" spans="1:24">
      <c r="A1156" s="3"/>
      <c r="B1156" s="3"/>
      <c r="C1156" s="3"/>
      <c r="D1156" s="3"/>
      <c r="E1156" s="79"/>
      <c r="F1156" s="3"/>
      <c r="G1156" s="77" t="e">
        <f>VLOOKUP($F$1&amp;F1156,定价因子!E:F,2,0)</f>
        <v>#N/A</v>
      </c>
      <c r="H1156" s="3"/>
      <c r="I1156" s="77" t="e">
        <f>VLOOKUP($H$1&amp;H1156,定价因子!E:F,2,0)</f>
        <v>#N/A</v>
      </c>
      <c r="J1156" s="3"/>
      <c r="K1156" s="77" t="e">
        <f>VLOOKUP($J$1&amp;J1156,定价因子!E:F,2,0)</f>
        <v>#N/A</v>
      </c>
      <c r="L1156" s="3"/>
      <c r="M1156" s="77" t="e">
        <f>VLOOKUP($L$1&amp;L1156,定价因子!E:F,2,0)</f>
        <v>#N/A</v>
      </c>
      <c r="N1156" s="3"/>
      <c r="O1156" s="77" t="e">
        <f>VLOOKUP($N$1&amp;N1156,定价因子!E:F,2,0)</f>
        <v>#N/A</v>
      </c>
      <c r="P1156" s="3"/>
      <c r="Q1156" s="55" t="e">
        <f>VLOOKUP($P$1&amp;P1156,定价因子!$E:$F,2,0)</f>
        <v>#N/A</v>
      </c>
      <c r="R1156" s="3"/>
      <c r="S1156" s="77" t="e">
        <f>VLOOKUP($R$1&amp;R1156,定价因子!$E:$F,2,0)</f>
        <v>#N/A</v>
      </c>
      <c r="T1156" s="61"/>
      <c r="U1156" s="63"/>
      <c r="V1156" s="63"/>
      <c r="W1156" s="63"/>
      <c r="X1156" s="3"/>
    </row>
    <row r="1157" spans="1:24">
      <c r="A1157" s="3"/>
      <c r="B1157" s="3"/>
      <c r="C1157" s="3"/>
      <c r="D1157" s="3"/>
      <c r="E1157" s="79"/>
      <c r="F1157" s="3"/>
      <c r="G1157" s="77" t="e">
        <f>VLOOKUP($F$1&amp;F1157,定价因子!E:F,2,0)</f>
        <v>#N/A</v>
      </c>
      <c r="H1157" s="3"/>
      <c r="I1157" s="77" t="e">
        <f>VLOOKUP($H$1&amp;H1157,定价因子!E:F,2,0)</f>
        <v>#N/A</v>
      </c>
      <c r="J1157" s="3"/>
      <c r="K1157" s="77" t="e">
        <f>VLOOKUP($J$1&amp;J1157,定价因子!E:F,2,0)</f>
        <v>#N/A</v>
      </c>
      <c r="L1157" s="3"/>
      <c r="M1157" s="77" t="e">
        <f>VLOOKUP($L$1&amp;L1157,定价因子!E:F,2,0)</f>
        <v>#N/A</v>
      </c>
      <c r="N1157" s="3"/>
      <c r="O1157" s="77" t="e">
        <f>VLOOKUP($N$1&amp;N1157,定价因子!E:F,2,0)</f>
        <v>#N/A</v>
      </c>
      <c r="P1157" s="3"/>
      <c r="Q1157" s="55" t="e">
        <f>VLOOKUP($P$1&amp;P1157,定价因子!$E:$F,2,0)</f>
        <v>#N/A</v>
      </c>
      <c r="R1157" s="3"/>
      <c r="S1157" s="77" t="e">
        <f>VLOOKUP($R$1&amp;R1157,定价因子!$E:$F,2,0)</f>
        <v>#N/A</v>
      </c>
      <c r="T1157" s="61"/>
      <c r="U1157" s="63"/>
      <c r="V1157" s="63"/>
      <c r="W1157" s="63"/>
      <c r="X1157" s="3"/>
    </row>
    <row r="1158" spans="1:24">
      <c r="A1158" s="3"/>
      <c r="B1158" s="3"/>
      <c r="C1158" s="3"/>
      <c r="D1158" s="3"/>
      <c r="E1158" s="79"/>
      <c r="F1158" s="3"/>
      <c r="G1158" s="77" t="e">
        <f>VLOOKUP($F$1&amp;F1158,定价因子!E:F,2,0)</f>
        <v>#N/A</v>
      </c>
      <c r="H1158" s="3"/>
      <c r="I1158" s="77" t="e">
        <f>VLOOKUP($H$1&amp;H1158,定价因子!E:F,2,0)</f>
        <v>#N/A</v>
      </c>
      <c r="J1158" s="3"/>
      <c r="K1158" s="77" t="e">
        <f>VLOOKUP($J$1&amp;J1158,定价因子!E:F,2,0)</f>
        <v>#N/A</v>
      </c>
      <c r="L1158" s="3"/>
      <c r="M1158" s="77" t="e">
        <f>VLOOKUP($L$1&amp;L1158,定价因子!E:F,2,0)</f>
        <v>#N/A</v>
      </c>
      <c r="N1158" s="3"/>
      <c r="O1158" s="77" t="e">
        <f>VLOOKUP($N$1&amp;N1158,定价因子!E:F,2,0)</f>
        <v>#N/A</v>
      </c>
      <c r="P1158" s="3"/>
      <c r="Q1158" s="55" t="e">
        <f>VLOOKUP($P$1&amp;P1158,定价因子!$E:$F,2,0)</f>
        <v>#N/A</v>
      </c>
      <c r="R1158" s="3"/>
      <c r="S1158" s="77" t="e">
        <f>VLOOKUP($R$1&amp;R1158,定价因子!$E:$F,2,0)</f>
        <v>#N/A</v>
      </c>
      <c r="T1158" s="61"/>
      <c r="U1158" s="63"/>
      <c r="V1158" s="63"/>
      <c r="W1158" s="63"/>
      <c r="X1158" s="3"/>
    </row>
    <row r="1159" spans="1:24">
      <c r="A1159" s="3"/>
      <c r="B1159" s="3"/>
      <c r="C1159" s="3"/>
      <c r="D1159" s="3"/>
      <c r="E1159" s="79"/>
      <c r="F1159" s="3"/>
      <c r="G1159" s="77" t="e">
        <f>VLOOKUP($F$1&amp;F1159,定价因子!E:F,2,0)</f>
        <v>#N/A</v>
      </c>
      <c r="H1159" s="3"/>
      <c r="I1159" s="77" t="e">
        <f>VLOOKUP($H$1&amp;H1159,定价因子!E:F,2,0)</f>
        <v>#N/A</v>
      </c>
      <c r="J1159" s="3"/>
      <c r="K1159" s="77" t="e">
        <f>VLOOKUP($J$1&amp;J1159,定价因子!E:F,2,0)</f>
        <v>#N/A</v>
      </c>
      <c r="L1159" s="3"/>
      <c r="M1159" s="77" t="e">
        <f>VLOOKUP($L$1&amp;L1159,定价因子!E:F,2,0)</f>
        <v>#N/A</v>
      </c>
      <c r="N1159" s="3"/>
      <c r="O1159" s="77" t="e">
        <f>VLOOKUP($N$1&amp;N1159,定价因子!E:F,2,0)</f>
        <v>#N/A</v>
      </c>
      <c r="P1159" s="3"/>
      <c r="Q1159" s="55" t="e">
        <f>VLOOKUP($P$1&amp;P1159,定价因子!$E:$F,2,0)</f>
        <v>#N/A</v>
      </c>
      <c r="R1159" s="3"/>
      <c r="S1159" s="77" t="e">
        <f>VLOOKUP($R$1&amp;R1159,定价因子!$E:$F,2,0)</f>
        <v>#N/A</v>
      </c>
      <c r="T1159" s="61"/>
      <c r="U1159" s="63"/>
      <c r="V1159" s="63"/>
      <c r="W1159" s="63"/>
      <c r="X1159" s="3"/>
    </row>
    <row r="1160" spans="1:24">
      <c r="A1160" s="3"/>
      <c r="B1160" s="3"/>
      <c r="C1160" s="3"/>
      <c r="D1160" s="3"/>
      <c r="E1160" s="79"/>
      <c r="F1160" s="3"/>
      <c r="G1160" s="77" t="e">
        <f>VLOOKUP($F$1&amp;F1160,定价因子!E:F,2,0)</f>
        <v>#N/A</v>
      </c>
      <c r="H1160" s="3"/>
      <c r="I1160" s="77" t="e">
        <f>VLOOKUP($H$1&amp;H1160,定价因子!E:F,2,0)</f>
        <v>#N/A</v>
      </c>
      <c r="J1160" s="3"/>
      <c r="K1160" s="77" t="e">
        <f>VLOOKUP($J$1&amp;J1160,定价因子!E:F,2,0)</f>
        <v>#N/A</v>
      </c>
      <c r="L1160" s="3"/>
      <c r="M1160" s="77" t="e">
        <f>VLOOKUP($L$1&amp;L1160,定价因子!E:F,2,0)</f>
        <v>#N/A</v>
      </c>
      <c r="N1160" s="3"/>
      <c r="O1160" s="77" t="e">
        <f>VLOOKUP($N$1&amp;N1160,定价因子!E:F,2,0)</f>
        <v>#N/A</v>
      </c>
      <c r="P1160" s="3"/>
      <c r="Q1160" s="55" t="e">
        <f>VLOOKUP($P$1&amp;P1160,定价因子!$E:$F,2,0)</f>
        <v>#N/A</v>
      </c>
      <c r="R1160" s="3"/>
      <c r="S1160" s="77" t="e">
        <f>VLOOKUP($R$1&amp;R1160,定价因子!$E:$F,2,0)</f>
        <v>#N/A</v>
      </c>
      <c r="T1160" s="61"/>
      <c r="U1160" s="63"/>
      <c r="V1160" s="63"/>
      <c r="W1160" s="63"/>
      <c r="X1160" s="3"/>
    </row>
    <row r="1161" spans="1:24">
      <c r="A1161" s="3"/>
      <c r="B1161" s="3"/>
      <c r="C1161" s="3"/>
      <c r="D1161" s="3"/>
      <c r="E1161" s="79"/>
      <c r="F1161" s="3"/>
      <c r="G1161" s="77" t="e">
        <f>VLOOKUP($F$1&amp;F1161,定价因子!E:F,2,0)</f>
        <v>#N/A</v>
      </c>
      <c r="H1161" s="3"/>
      <c r="I1161" s="77" t="e">
        <f>VLOOKUP($H$1&amp;H1161,定价因子!E:F,2,0)</f>
        <v>#N/A</v>
      </c>
      <c r="J1161" s="3"/>
      <c r="K1161" s="77" t="e">
        <f>VLOOKUP($J$1&amp;J1161,定价因子!E:F,2,0)</f>
        <v>#N/A</v>
      </c>
      <c r="L1161" s="3"/>
      <c r="M1161" s="77" t="e">
        <f>VLOOKUP($L$1&amp;L1161,定价因子!E:F,2,0)</f>
        <v>#N/A</v>
      </c>
      <c r="N1161" s="3"/>
      <c r="O1161" s="77" t="e">
        <f>VLOOKUP($N$1&amp;N1161,定价因子!E:F,2,0)</f>
        <v>#N/A</v>
      </c>
      <c r="P1161" s="3"/>
      <c r="Q1161" s="55" t="e">
        <f>VLOOKUP($P$1&amp;P1161,定价因子!$E:$F,2,0)</f>
        <v>#N/A</v>
      </c>
      <c r="R1161" s="3"/>
      <c r="S1161" s="77" t="e">
        <f>VLOOKUP($R$1&amp;R1161,定价因子!$E:$F,2,0)</f>
        <v>#N/A</v>
      </c>
      <c r="T1161" s="61"/>
      <c r="U1161" s="63"/>
      <c r="V1161" s="63"/>
      <c r="W1161" s="63"/>
      <c r="X1161" s="3"/>
    </row>
    <row r="1162" spans="1:24">
      <c r="A1162" s="3"/>
      <c r="B1162" s="3"/>
      <c r="C1162" s="3"/>
      <c r="D1162" s="3"/>
      <c r="E1162" s="79"/>
      <c r="F1162" s="3"/>
      <c r="G1162" s="77" t="e">
        <f>VLOOKUP($F$1&amp;F1162,定价因子!E:F,2,0)</f>
        <v>#N/A</v>
      </c>
      <c r="H1162" s="3"/>
      <c r="I1162" s="77" t="e">
        <f>VLOOKUP($H$1&amp;H1162,定价因子!E:F,2,0)</f>
        <v>#N/A</v>
      </c>
      <c r="J1162" s="3"/>
      <c r="K1162" s="77" t="e">
        <f>VLOOKUP($J$1&amp;J1162,定价因子!E:F,2,0)</f>
        <v>#N/A</v>
      </c>
      <c r="L1162" s="3"/>
      <c r="M1162" s="77" t="e">
        <f>VLOOKUP($L$1&amp;L1162,定价因子!E:F,2,0)</f>
        <v>#N/A</v>
      </c>
      <c r="N1162" s="3"/>
      <c r="O1162" s="77" t="e">
        <f>VLOOKUP($N$1&amp;N1162,定价因子!E:F,2,0)</f>
        <v>#N/A</v>
      </c>
      <c r="P1162" s="3"/>
      <c r="Q1162" s="55" t="e">
        <f>VLOOKUP($P$1&amp;P1162,定价因子!$E:$F,2,0)</f>
        <v>#N/A</v>
      </c>
      <c r="R1162" s="3"/>
      <c r="S1162" s="77" t="e">
        <f>VLOOKUP($R$1&amp;R1162,定价因子!$E:$F,2,0)</f>
        <v>#N/A</v>
      </c>
      <c r="T1162" s="61"/>
      <c r="U1162" s="63"/>
      <c r="V1162" s="63"/>
      <c r="W1162" s="63"/>
      <c r="X1162" s="3"/>
    </row>
    <row r="1163" spans="1:24">
      <c r="A1163" s="3"/>
      <c r="B1163" s="3"/>
      <c r="C1163" s="3"/>
      <c r="D1163" s="3"/>
      <c r="E1163" s="79"/>
      <c r="F1163" s="3"/>
      <c r="G1163" s="77" t="e">
        <f>VLOOKUP($F$1&amp;F1163,定价因子!E:F,2,0)</f>
        <v>#N/A</v>
      </c>
      <c r="H1163" s="3"/>
      <c r="I1163" s="77" t="e">
        <f>VLOOKUP($H$1&amp;H1163,定价因子!E:F,2,0)</f>
        <v>#N/A</v>
      </c>
      <c r="J1163" s="3"/>
      <c r="K1163" s="77" t="e">
        <f>VLOOKUP($J$1&amp;J1163,定价因子!E:F,2,0)</f>
        <v>#N/A</v>
      </c>
      <c r="L1163" s="3"/>
      <c r="M1163" s="77" t="e">
        <f>VLOOKUP($L$1&amp;L1163,定价因子!E:F,2,0)</f>
        <v>#N/A</v>
      </c>
      <c r="N1163" s="3"/>
      <c r="O1163" s="77" t="e">
        <f>VLOOKUP($N$1&amp;N1163,定价因子!E:F,2,0)</f>
        <v>#N/A</v>
      </c>
      <c r="P1163" s="3"/>
      <c r="Q1163" s="55" t="e">
        <f>VLOOKUP($P$1&amp;P1163,定价因子!$E:$F,2,0)</f>
        <v>#N/A</v>
      </c>
      <c r="R1163" s="3"/>
      <c r="S1163" s="77" t="e">
        <f>VLOOKUP($R$1&amp;R1163,定价因子!$E:$F,2,0)</f>
        <v>#N/A</v>
      </c>
      <c r="T1163" s="61"/>
      <c r="U1163" s="63"/>
      <c r="V1163" s="63"/>
      <c r="W1163" s="63"/>
      <c r="X1163" s="3"/>
    </row>
    <row r="1164" spans="1:24">
      <c r="A1164" s="3"/>
      <c r="B1164" s="3"/>
      <c r="C1164" s="3"/>
      <c r="D1164" s="3"/>
      <c r="E1164" s="79"/>
      <c r="F1164" s="3"/>
      <c r="G1164" s="77" t="e">
        <f>VLOOKUP($F$1&amp;F1164,定价因子!E:F,2,0)</f>
        <v>#N/A</v>
      </c>
      <c r="H1164" s="3"/>
      <c r="I1164" s="77" t="e">
        <f>VLOOKUP($H$1&amp;H1164,定价因子!E:F,2,0)</f>
        <v>#N/A</v>
      </c>
      <c r="J1164" s="3"/>
      <c r="K1164" s="77" t="e">
        <f>VLOOKUP($J$1&amp;J1164,定价因子!E:F,2,0)</f>
        <v>#N/A</v>
      </c>
      <c r="L1164" s="3"/>
      <c r="M1164" s="77" t="e">
        <f>VLOOKUP($L$1&amp;L1164,定价因子!E:F,2,0)</f>
        <v>#N/A</v>
      </c>
      <c r="N1164" s="3"/>
      <c r="O1164" s="77" t="e">
        <f>VLOOKUP($N$1&amp;N1164,定价因子!E:F,2,0)</f>
        <v>#N/A</v>
      </c>
      <c r="P1164" s="3"/>
      <c r="Q1164" s="55" t="e">
        <f>VLOOKUP($P$1&amp;P1164,定价因子!$E:$F,2,0)</f>
        <v>#N/A</v>
      </c>
      <c r="R1164" s="3"/>
      <c r="S1164" s="77" t="e">
        <f>VLOOKUP($R$1&amp;R1164,定价因子!$E:$F,2,0)</f>
        <v>#N/A</v>
      </c>
      <c r="T1164" s="61"/>
      <c r="U1164" s="63"/>
      <c r="V1164" s="63"/>
      <c r="W1164" s="63"/>
      <c r="X1164" s="3"/>
    </row>
    <row r="1165" spans="1:24">
      <c r="A1165" s="3"/>
      <c r="B1165" s="3"/>
      <c r="C1165" s="3"/>
      <c r="D1165" s="3"/>
      <c r="E1165" s="79"/>
      <c r="F1165" s="3"/>
      <c r="G1165" s="77" t="e">
        <f>VLOOKUP($F$1&amp;F1165,定价因子!E:F,2,0)</f>
        <v>#N/A</v>
      </c>
      <c r="H1165" s="3"/>
      <c r="I1165" s="77" t="e">
        <f>VLOOKUP($H$1&amp;H1165,定价因子!E:F,2,0)</f>
        <v>#N/A</v>
      </c>
      <c r="J1165" s="3"/>
      <c r="K1165" s="77" t="e">
        <f>VLOOKUP($J$1&amp;J1165,定价因子!E:F,2,0)</f>
        <v>#N/A</v>
      </c>
      <c r="L1165" s="3"/>
      <c r="M1165" s="77" t="e">
        <f>VLOOKUP($L$1&amp;L1165,定价因子!E:F,2,0)</f>
        <v>#N/A</v>
      </c>
      <c r="N1165" s="3"/>
      <c r="O1165" s="77" t="e">
        <f>VLOOKUP($N$1&amp;N1165,定价因子!E:F,2,0)</f>
        <v>#N/A</v>
      </c>
      <c r="P1165" s="3"/>
      <c r="Q1165" s="55" t="e">
        <f>VLOOKUP($P$1&amp;P1165,定价因子!$E:$F,2,0)</f>
        <v>#N/A</v>
      </c>
      <c r="R1165" s="3"/>
      <c r="S1165" s="77" t="e">
        <f>VLOOKUP($R$1&amp;R1165,定价因子!$E:$F,2,0)</f>
        <v>#N/A</v>
      </c>
      <c r="T1165" s="61"/>
      <c r="U1165" s="63"/>
      <c r="V1165" s="63"/>
      <c r="W1165" s="63"/>
      <c r="X1165" s="3"/>
    </row>
    <row r="1166" spans="1:24">
      <c r="A1166" s="3"/>
      <c r="B1166" s="3"/>
      <c r="C1166" s="3"/>
      <c r="D1166" s="3"/>
      <c r="E1166" s="79"/>
      <c r="F1166" s="3"/>
      <c r="G1166" s="77" t="e">
        <f>VLOOKUP($F$1&amp;F1166,定价因子!E:F,2,0)</f>
        <v>#N/A</v>
      </c>
      <c r="H1166" s="3"/>
      <c r="I1166" s="77" t="e">
        <f>VLOOKUP($H$1&amp;H1166,定价因子!E:F,2,0)</f>
        <v>#N/A</v>
      </c>
      <c r="J1166" s="3"/>
      <c r="K1166" s="77" t="e">
        <f>VLOOKUP($J$1&amp;J1166,定价因子!E:F,2,0)</f>
        <v>#N/A</v>
      </c>
      <c r="L1166" s="3"/>
      <c r="M1166" s="77" t="e">
        <f>VLOOKUP($L$1&amp;L1166,定价因子!E:F,2,0)</f>
        <v>#N/A</v>
      </c>
      <c r="N1166" s="3"/>
      <c r="O1166" s="77" t="e">
        <f>VLOOKUP($N$1&amp;N1166,定价因子!E:F,2,0)</f>
        <v>#N/A</v>
      </c>
      <c r="P1166" s="3"/>
      <c r="Q1166" s="55" t="e">
        <f>VLOOKUP($P$1&amp;P1166,定价因子!$E:$F,2,0)</f>
        <v>#N/A</v>
      </c>
      <c r="R1166" s="3"/>
      <c r="S1166" s="77" t="e">
        <f>VLOOKUP($R$1&amp;R1166,定价因子!$E:$F,2,0)</f>
        <v>#N/A</v>
      </c>
      <c r="T1166" s="61"/>
      <c r="U1166" s="63"/>
      <c r="V1166" s="63"/>
      <c r="W1166" s="63"/>
      <c r="X1166" s="3"/>
    </row>
    <row r="1167" spans="1:24">
      <c r="A1167" s="3"/>
      <c r="B1167" s="3"/>
      <c r="C1167" s="3"/>
      <c r="D1167" s="3"/>
      <c r="E1167" s="79"/>
      <c r="F1167" s="3"/>
      <c r="G1167" s="77" t="e">
        <f>VLOOKUP($F$1&amp;F1167,定价因子!E:F,2,0)</f>
        <v>#N/A</v>
      </c>
      <c r="H1167" s="3"/>
      <c r="I1167" s="77" t="e">
        <f>VLOOKUP($H$1&amp;H1167,定价因子!E:F,2,0)</f>
        <v>#N/A</v>
      </c>
      <c r="J1167" s="3"/>
      <c r="K1167" s="77" t="e">
        <f>VLOOKUP($J$1&amp;J1167,定价因子!E:F,2,0)</f>
        <v>#N/A</v>
      </c>
      <c r="L1167" s="3"/>
      <c r="M1167" s="77" t="e">
        <f>VLOOKUP($L$1&amp;L1167,定价因子!E:F,2,0)</f>
        <v>#N/A</v>
      </c>
      <c r="N1167" s="3"/>
      <c r="O1167" s="77" t="e">
        <f>VLOOKUP($N$1&amp;N1167,定价因子!E:F,2,0)</f>
        <v>#N/A</v>
      </c>
      <c r="P1167" s="3"/>
      <c r="Q1167" s="55" t="e">
        <f>VLOOKUP($P$1&amp;P1167,定价因子!$E:$F,2,0)</f>
        <v>#N/A</v>
      </c>
      <c r="R1167" s="3"/>
      <c r="S1167" s="77" t="e">
        <f>VLOOKUP($R$1&amp;R1167,定价因子!$E:$F,2,0)</f>
        <v>#N/A</v>
      </c>
      <c r="T1167" s="61"/>
      <c r="U1167" s="63"/>
      <c r="V1167" s="63"/>
      <c r="W1167" s="63"/>
      <c r="X1167" s="3"/>
    </row>
    <row r="1168" spans="1:24">
      <c r="A1168" s="3"/>
      <c r="B1168" s="3"/>
      <c r="C1168" s="3"/>
      <c r="D1168" s="3"/>
      <c r="E1168" s="79"/>
      <c r="F1168" s="3"/>
      <c r="G1168" s="77" t="e">
        <f>VLOOKUP($F$1&amp;F1168,定价因子!E:F,2,0)</f>
        <v>#N/A</v>
      </c>
      <c r="H1168" s="3"/>
      <c r="I1168" s="77" t="e">
        <f>VLOOKUP($H$1&amp;H1168,定价因子!E:F,2,0)</f>
        <v>#N/A</v>
      </c>
      <c r="J1168" s="3"/>
      <c r="K1168" s="77" t="e">
        <f>VLOOKUP($J$1&amp;J1168,定价因子!E:F,2,0)</f>
        <v>#N/A</v>
      </c>
      <c r="L1168" s="3"/>
      <c r="M1168" s="77" t="e">
        <f>VLOOKUP($L$1&amp;L1168,定价因子!E:F,2,0)</f>
        <v>#N/A</v>
      </c>
      <c r="N1168" s="3"/>
      <c r="O1168" s="77" t="e">
        <f>VLOOKUP($N$1&amp;N1168,定价因子!E:F,2,0)</f>
        <v>#N/A</v>
      </c>
      <c r="P1168" s="3"/>
      <c r="Q1168" s="55" t="e">
        <f>VLOOKUP($P$1&amp;P1168,定价因子!$E:$F,2,0)</f>
        <v>#N/A</v>
      </c>
      <c r="R1168" s="3"/>
      <c r="S1168" s="77" t="e">
        <f>VLOOKUP($R$1&amp;R1168,定价因子!$E:$F,2,0)</f>
        <v>#N/A</v>
      </c>
      <c r="T1168" s="61"/>
      <c r="U1168" s="63"/>
      <c r="V1168" s="63"/>
      <c r="W1168" s="63"/>
      <c r="X1168" s="3"/>
    </row>
    <row r="1169" spans="1:24">
      <c r="A1169" s="3"/>
      <c r="B1169" s="3"/>
      <c r="C1169" s="3"/>
      <c r="D1169" s="3"/>
      <c r="E1169" s="79"/>
      <c r="F1169" s="3"/>
      <c r="G1169" s="77" t="e">
        <f>VLOOKUP($F$1&amp;F1169,定价因子!E:F,2,0)</f>
        <v>#N/A</v>
      </c>
      <c r="H1169" s="3"/>
      <c r="I1169" s="77" t="e">
        <f>VLOOKUP($H$1&amp;H1169,定价因子!E:F,2,0)</f>
        <v>#N/A</v>
      </c>
      <c r="J1169" s="3"/>
      <c r="K1169" s="77" t="e">
        <f>VLOOKUP($J$1&amp;J1169,定价因子!E:F,2,0)</f>
        <v>#N/A</v>
      </c>
      <c r="L1169" s="3"/>
      <c r="M1169" s="77" t="e">
        <f>VLOOKUP($L$1&amp;L1169,定价因子!E:F,2,0)</f>
        <v>#N/A</v>
      </c>
      <c r="N1169" s="3"/>
      <c r="O1169" s="77" t="e">
        <f>VLOOKUP($N$1&amp;N1169,定价因子!E:F,2,0)</f>
        <v>#N/A</v>
      </c>
      <c r="P1169" s="3"/>
      <c r="Q1169" s="55" t="e">
        <f>VLOOKUP($P$1&amp;P1169,定价因子!$E:$F,2,0)</f>
        <v>#N/A</v>
      </c>
      <c r="R1169" s="3"/>
      <c r="S1169" s="77" t="e">
        <f>VLOOKUP($R$1&amp;R1169,定价因子!$E:$F,2,0)</f>
        <v>#N/A</v>
      </c>
      <c r="T1169" s="61"/>
      <c r="U1169" s="63"/>
      <c r="V1169" s="63"/>
      <c r="W1169" s="63"/>
      <c r="X1169" s="3"/>
    </row>
    <row r="1170" spans="1:24">
      <c r="A1170" s="3"/>
      <c r="B1170" s="3"/>
      <c r="C1170" s="3"/>
      <c r="D1170" s="3"/>
      <c r="E1170" s="79"/>
      <c r="F1170" s="3"/>
      <c r="G1170" s="77" t="e">
        <f>VLOOKUP($F$1&amp;F1170,定价因子!E:F,2,0)</f>
        <v>#N/A</v>
      </c>
      <c r="H1170" s="3"/>
      <c r="I1170" s="77" t="e">
        <f>VLOOKUP($H$1&amp;H1170,定价因子!E:F,2,0)</f>
        <v>#N/A</v>
      </c>
      <c r="J1170" s="3"/>
      <c r="K1170" s="77" t="e">
        <f>VLOOKUP($J$1&amp;J1170,定价因子!E:F,2,0)</f>
        <v>#N/A</v>
      </c>
      <c r="L1170" s="3"/>
      <c r="M1170" s="77" t="e">
        <f>VLOOKUP($L$1&amp;L1170,定价因子!E:F,2,0)</f>
        <v>#N/A</v>
      </c>
      <c r="N1170" s="3"/>
      <c r="O1170" s="77" t="e">
        <f>VLOOKUP($N$1&amp;N1170,定价因子!E:F,2,0)</f>
        <v>#N/A</v>
      </c>
      <c r="P1170" s="3"/>
      <c r="Q1170" s="55" t="e">
        <f>VLOOKUP($P$1&amp;P1170,定价因子!$E:$F,2,0)</f>
        <v>#N/A</v>
      </c>
      <c r="R1170" s="3"/>
      <c r="S1170" s="77" t="e">
        <f>VLOOKUP($R$1&amp;R1170,定价因子!$E:$F,2,0)</f>
        <v>#N/A</v>
      </c>
      <c r="T1170" s="61"/>
      <c r="U1170" s="63"/>
      <c r="V1170" s="63"/>
      <c r="W1170" s="63"/>
      <c r="X1170" s="3"/>
    </row>
    <row r="1171" spans="1:24">
      <c r="A1171" s="3"/>
      <c r="B1171" s="3"/>
      <c r="C1171" s="3"/>
      <c r="D1171" s="3"/>
      <c r="E1171" s="79"/>
      <c r="F1171" s="3"/>
      <c r="G1171" s="77" t="e">
        <f>VLOOKUP($F$1&amp;F1171,定价因子!E:F,2,0)</f>
        <v>#N/A</v>
      </c>
      <c r="H1171" s="3"/>
      <c r="I1171" s="77" t="e">
        <f>VLOOKUP($H$1&amp;H1171,定价因子!E:F,2,0)</f>
        <v>#N/A</v>
      </c>
      <c r="J1171" s="3"/>
      <c r="K1171" s="77" t="e">
        <f>VLOOKUP($J$1&amp;J1171,定价因子!E:F,2,0)</f>
        <v>#N/A</v>
      </c>
      <c r="L1171" s="3"/>
      <c r="M1171" s="77" t="e">
        <f>VLOOKUP($L$1&amp;L1171,定价因子!E:F,2,0)</f>
        <v>#N/A</v>
      </c>
      <c r="N1171" s="3"/>
      <c r="O1171" s="77" t="e">
        <f>VLOOKUP($N$1&amp;N1171,定价因子!E:F,2,0)</f>
        <v>#N/A</v>
      </c>
      <c r="P1171" s="3"/>
      <c r="Q1171" s="55" t="e">
        <f>VLOOKUP($P$1&amp;P1171,定价因子!$E:$F,2,0)</f>
        <v>#N/A</v>
      </c>
      <c r="R1171" s="3"/>
      <c r="S1171" s="77" t="e">
        <f>VLOOKUP($R$1&amp;R1171,定价因子!$E:$F,2,0)</f>
        <v>#N/A</v>
      </c>
      <c r="T1171" s="61"/>
      <c r="U1171" s="63"/>
      <c r="V1171" s="63"/>
      <c r="W1171" s="63"/>
      <c r="X1171" s="3"/>
    </row>
    <row r="1172" spans="1:24">
      <c r="A1172" s="3"/>
      <c r="B1172" s="3"/>
      <c r="C1172" s="3"/>
      <c r="D1172" s="3"/>
      <c r="E1172" s="79"/>
      <c r="F1172" s="3"/>
      <c r="G1172" s="77" t="e">
        <f>VLOOKUP($F$1&amp;F1172,定价因子!E:F,2,0)</f>
        <v>#N/A</v>
      </c>
      <c r="H1172" s="3"/>
      <c r="I1172" s="77" t="e">
        <f>VLOOKUP($H$1&amp;H1172,定价因子!E:F,2,0)</f>
        <v>#N/A</v>
      </c>
      <c r="J1172" s="3"/>
      <c r="K1172" s="77" t="e">
        <f>VLOOKUP($J$1&amp;J1172,定价因子!E:F,2,0)</f>
        <v>#N/A</v>
      </c>
      <c r="L1172" s="3"/>
      <c r="M1172" s="77" t="e">
        <f>VLOOKUP($L$1&amp;L1172,定价因子!E:F,2,0)</f>
        <v>#N/A</v>
      </c>
      <c r="N1172" s="3"/>
      <c r="O1172" s="77" t="e">
        <f>VLOOKUP($N$1&amp;N1172,定价因子!E:F,2,0)</f>
        <v>#N/A</v>
      </c>
      <c r="P1172" s="3"/>
      <c r="Q1172" s="55" t="e">
        <f>VLOOKUP($P$1&amp;P1172,定价因子!$E:$F,2,0)</f>
        <v>#N/A</v>
      </c>
      <c r="R1172" s="3"/>
      <c r="S1172" s="77" t="e">
        <f>VLOOKUP($R$1&amp;R1172,定价因子!$E:$F,2,0)</f>
        <v>#N/A</v>
      </c>
      <c r="T1172" s="61"/>
      <c r="U1172" s="63"/>
      <c r="V1172" s="63"/>
      <c r="W1172" s="63"/>
      <c r="X1172" s="3"/>
    </row>
    <row r="1173" spans="1:24">
      <c r="A1173" s="3"/>
      <c r="B1173" s="3"/>
      <c r="C1173" s="3"/>
      <c r="D1173" s="3"/>
      <c r="E1173" s="79"/>
      <c r="F1173" s="3"/>
      <c r="G1173" s="77" t="e">
        <f>VLOOKUP($F$1&amp;F1173,定价因子!E:F,2,0)</f>
        <v>#N/A</v>
      </c>
      <c r="H1173" s="3"/>
      <c r="I1173" s="77" t="e">
        <f>VLOOKUP($H$1&amp;H1173,定价因子!E:F,2,0)</f>
        <v>#N/A</v>
      </c>
      <c r="J1173" s="3"/>
      <c r="K1173" s="77" t="e">
        <f>VLOOKUP($J$1&amp;J1173,定价因子!E:F,2,0)</f>
        <v>#N/A</v>
      </c>
      <c r="L1173" s="3"/>
      <c r="M1173" s="77" t="e">
        <f>VLOOKUP($L$1&amp;L1173,定价因子!E:F,2,0)</f>
        <v>#N/A</v>
      </c>
      <c r="N1173" s="3"/>
      <c r="O1173" s="77" t="e">
        <f>VLOOKUP($N$1&amp;N1173,定价因子!E:F,2,0)</f>
        <v>#N/A</v>
      </c>
      <c r="P1173" s="3"/>
      <c r="Q1173" s="55" t="e">
        <f>VLOOKUP($P$1&amp;P1173,定价因子!$E:$F,2,0)</f>
        <v>#N/A</v>
      </c>
      <c r="R1173" s="3"/>
      <c r="S1173" s="77" t="e">
        <f>VLOOKUP($R$1&amp;R1173,定价因子!$E:$F,2,0)</f>
        <v>#N/A</v>
      </c>
      <c r="T1173" s="61"/>
      <c r="U1173" s="63"/>
      <c r="V1173" s="63"/>
      <c r="W1173" s="63"/>
      <c r="X1173" s="3"/>
    </row>
    <row r="1174" spans="1:24">
      <c r="A1174" s="3"/>
      <c r="B1174" s="3"/>
      <c r="C1174" s="3"/>
      <c r="D1174" s="3"/>
      <c r="E1174" s="79"/>
      <c r="F1174" s="3"/>
      <c r="G1174" s="77" t="e">
        <f>VLOOKUP($F$1&amp;F1174,定价因子!E:F,2,0)</f>
        <v>#N/A</v>
      </c>
      <c r="H1174" s="3"/>
      <c r="I1174" s="77" t="e">
        <f>VLOOKUP($H$1&amp;H1174,定价因子!E:F,2,0)</f>
        <v>#N/A</v>
      </c>
      <c r="J1174" s="3"/>
      <c r="K1174" s="77" t="e">
        <f>VLOOKUP($J$1&amp;J1174,定价因子!E:F,2,0)</f>
        <v>#N/A</v>
      </c>
      <c r="L1174" s="3"/>
      <c r="M1174" s="77" t="e">
        <f>VLOOKUP($L$1&amp;L1174,定价因子!E:F,2,0)</f>
        <v>#N/A</v>
      </c>
      <c r="N1174" s="3"/>
      <c r="O1174" s="77" t="e">
        <f>VLOOKUP($N$1&amp;N1174,定价因子!E:F,2,0)</f>
        <v>#N/A</v>
      </c>
      <c r="P1174" s="3"/>
      <c r="Q1174" s="55" t="e">
        <f>VLOOKUP($P$1&amp;P1174,定价因子!$E:$F,2,0)</f>
        <v>#N/A</v>
      </c>
      <c r="R1174" s="3"/>
      <c r="S1174" s="77" t="e">
        <f>VLOOKUP($R$1&amp;R1174,定价因子!$E:$F,2,0)</f>
        <v>#N/A</v>
      </c>
      <c r="T1174" s="61"/>
      <c r="U1174" s="63"/>
      <c r="V1174" s="63"/>
      <c r="W1174" s="63"/>
      <c r="X1174" s="3"/>
    </row>
    <row r="1175" spans="1:24">
      <c r="A1175" s="3"/>
      <c r="B1175" s="3"/>
      <c r="C1175" s="3"/>
      <c r="D1175" s="3"/>
      <c r="E1175" s="79"/>
      <c r="F1175" s="3"/>
      <c r="G1175" s="77" t="e">
        <f>VLOOKUP($F$1&amp;F1175,定价因子!E:F,2,0)</f>
        <v>#N/A</v>
      </c>
      <c r="H1175" s="3"/>
      <c r="I1175" s="77" t="e">
        <f>VLOOKUP($H$1&amp;H1175,定价因子!E:F,2,0)</f>
        <v>#N/A</v>
      </c>
      <c r="J1175" s="3"/>
      <c r="K1175" s="77" t="e">
        <f>VLOOKUP($J$1&amp;J1175,定价因子!E:F,2,0)</f>
        <v>#N/A</v>
      </c>
      <c r="L1175" s="3"/>
      <c r="M1175" s="77" t="e">
        <f>VLOOKUP($L$1&amp;L1175,定价因子!E:F,2,0)</f>
        <v>#N/A</v>
      </c>
      <c r="N1175" s="3"/>
      <c r="O1175" s="77" t="e">
        <f>VLOOKUP($N$1&amp;N1175,定价因子!E:F,2,0)</f>
        <v>#N/A</v>
      </c>
      <c r="P1175" s="3"/>
      <c r="Q1175" s="55" t="e">
        <f>VLOOKUP($P$1&amp;P1175,定价因子!$E:$F,2,0)</f>
        <v>#N/A</v>
      </c>
      <c r="R1175" s="3"/>
      <c r="S1175" s="77" t="e">
        <f>VLOOKUP($R$1&amp;R1175,定价因子!$E:$F,2,0)</f>
        <v>#N/A</v>
      </c>
      <c r="T1175" s="61"/>
      <c r="U1175" s="63"/>
      <c r="V1175" s="63"/>
      <c r="W1175" s="63"/>
      <c r="X1175" s="3"/>
    </row>
    <row r="1176" spans="1:24">
      <c r="A1176" s="3"/>
      <c r="B1176" s="3"/>
      <c r="C1176" s="3"/>
      <c r="D1176" s="3"/>
      <c r="E1176" s="79"/>
      <c r="F1176" s="3"/>
      <c r="G1176" s="77" t="e">
        <f>VLOOKUP($F$1&amp;F1176,定价因子!E:F,2,0)</f>
        <v>#N/A</v>
      </c>
      <c r="H1176" s="3"/>
      <c r="I1176" s="77" t="e">
        <f>VLOOKUP($H$1&amp;H1176,定价因子!E:F,2,0)</f>
        <v>#N/A</v>
      </c>
      <c r="J1176" s="3"/>
      <c r="K1176" s="77" t="e">
        <f>VLOOKUP($J$1&amp;J1176,定价因子!E:F,2,0)</f>
        <v>#N/A</v>
      </c>
      <c r="L1176" s="3"/>
      <c r="M1176" s="77" t="e">
        <f>VLOOKUP($L$1&amp;L1176,定价因子!E:F,2,0)</f>
        <v>#N/A</v>
      </c>
      <c r="N1176" s="3"/>
      <c r="O1176" s="77" t="e">
        <f>VLOOKUP($N$1&amp;N1176,定价因子!E:F,2,0)</f>
        <v>#N/A</v>
      </c>
      <c r="P1176" s="3"/>
      <c r="Q1176" s="55" t="e">
        <f>VLOOKUP($P$1&amp;P1176,定价因子!$E:$F,2,0)</f>
        <v>#N/A</v>
      </c>
      <c r="R1176" s="3"/>
      <c r="S1176" s="77" t="e">
        <f>VLOOKUP($R$1&amp;R1176,定价因子!$E:$F,2,0)</f>
        <v>#N/A</v>
      </c>
      <c r="T1176" s="61"/>
      <c r="U1176" s="63"/>
      <c r="V1176" s="63"/>
      <c r="W1176" s="63"/>
      <c r="X1176" s="3"/>
    </row>
    <row r="1177" spans="1:24">
      <c r="A1177" s="3"/>
      <c r="B1177" s="3"/>
      <c r="C1177" s="3"/>
      <c r="D1177" s="3"/>
      <c r="E1177" s="79"/>
      <c r="F1177" s="3"/>
      <c r="G1177" s="77" t="e">
        <f>VLOOKUP($F$1&amp;F1177,定价因子!E:F,2,0)</f>
        <v>#N/A</v>
      </c>
      <c r="H1177" s="3"/>
      <c r="I1177" s="77" t="e">
        <f>VLOOKUP($H$1&amp;H1177,定价因子!E:F,2,0)</f>
        <v>#N/A</v>
      </c>
      <c r="J1177" s="3"/>
      <c r="K1177" s="77" t="e">
        <f>VLOOKUP($J$1&amp;J1177,定价因子!E:F,2,0)</f>
        <v>#N/A</v>
      </c>
      <c r="L1177" s="3"/>
      <c r="M1177" s="77" t="e">
        <f>VLOOKUP($L$1&amp;L1177,定价因子!E:F,2,0)</f>
        <v>#N/A</v>
      </c>
      <c r="N1177" s="3"/>
      <c r="O1177" s="77" t="e">
        <f>VLOOKUP($N$1&amp;N1177,定价因子!E:F,2,0)</f>
        <v>#N/A</v>
      </c>
      <c r="P1177" s="3"/>
      <c r="Q1177" s="55" t="e">
        <f>VLOOKUP($P$1&amp;P1177,定价因子!$E:$F,2,0)</f>
        <v>#N/A</v>
      </c>
      <c r="R1177" s="3"/>
      <c r="S1177" s="77" t="e">
        <f>VLOOKUP($R$1&amp;R1177,定价因子!$E:$F,2,0)</f>
        <v>#N/A</v>
      </c>
      <c r="T1177" s="61"/>
      <c r="U1177" s="63"/>
      <c r="V1177" s="63"/>
      <c r="W1177" s="63"/>
      <c r="X1177" s="3"/>
    </row>
    <row r="1178" spans="1:24">
      <c r="A1178" s="3"/>
      <c r="B1178" s="3"/>
      <c r="C1178" s="3"/>
      <c r="D1178" s="3"/>
      <c r="E1178" s="79"/>
      <c r="F1178" s="3"/>
      <c r="G1178" s="77" t="e">
        <f>VLOOKUP($F$1&amp;F1178,定价因子!E:F,2,0)</f>
        <v>#N/A</v>
      </c>
      <c r="H1178" s="3"/>
      <c r="I1178" s="77" t="e">
        <f>VLOOKUP($H$1&amp;H1178,定价因子!E:F,2,0)</f>
        <v>#N/A</v>
      </c>
      <c r="J1178" s="3"/>
      <c r="K1178" s="77" t="e">
        <f>VLOOKUP($J$1&amp;J1178,定价因子!E:F,2,0)</f>
        <v>#N/A</v>
      </c>
      <c r="L1178" s="3"/>
      <c r="M1178" s="77" t="e">
        <f>VLOOKUP($L$1&amp;L1178,定价因子!E:F,2,0)</f>
        <v>#N/A</v>
      </c>
      <c r="N1178" s="3"/>
      <c r="O1178" s="77" t="e">
        <f>VLOOKUP($N$1&amp;N1178,定价因子!E:F,2,0)</f>
        <v>#N/A</v>
      </c>
      <c r="P1178" s="3"/>
      <c r="Q1178" s="55" t="e">
        <f>VLOOKUP($P$1&amp;P1178,定价因子!$E:$F,2,0)</f>
        <v>#N/A</v>
      </c>
      <c r="R1178" s="3"/>
      <c r="S1178" s="77" t="e">
        <f>VLOOKUP($R$1&amp;R1178,定价因子!$E:$F,2,0)</f>
        <v>#N/A</v>
      </c>
      <c r="T1178" s="61"/>
      <c r="U1178" s="63"/>
      <c r="V1178" s="63"/>
      <c r="W1178" s="63"/>
      <c r="X1178" s="3"/>
    </row>
    <row r="1179" spans="1:24">
      <c r="A1179" s="3"/>
      <c r="B1179" s="3"/>
      <c r="C1179" s="3"/>
      <c r="D1179" s="3"/>
      <c r="E1179" s="79"/>
      <c r="F1179" s="3"/>
      <c r="G1179" s="77" t="e">
        <f>VLOOKUP($F$1&amp;F1179,定价因子!E:F,2,0)</f>
        <v>#N/A</v>
      </c>
      <c r="H1179" s="3"/>
      <c r="I1179" s="77" t="e">
        <f>VLOOKUP($H$1&amp;H1179,定价因子!E:F,2,0)</f>
        <v>#N/A</v>
      </c>
      <c r="J1179" s="3"/>
      <c r="K1179" s="77" t="e">
        <f>VLOOKUP($J$1&amp;J1179,定价因子!E:F,2,0)</f>
        <v>#N/A</v>
      </c>
      <c r="L1179" s="3"/>
      <c r="M1179" s="77" t="e">
        <f>VLOOKUP($L$1&amp;L1179,定价因子!E:F,2,0)</f>
        <v>#N/A</v>
      </c>
      <c r="N1179" s="3"/>
      <c r="O1179" s="77" t="e">
        <f>VLOOKUP($N$1&amp;N1179,定价因子!E:F,2,0)</f>
        <v>#N/A</v>
      </c>
      <c r="P1179" s="3"/>
      <c r="Q1179" s="55" t="e">
        <f>VLOOKUP($P$1&amp;P1179,定价因子!$E:$F,2,0)</f>
        <v>#N/A</v>
      </c>
      <c r="R1179" s="3"/>
      <c r="S1179" s="77" t="e">
        <f>VLOOKUP($R$1&amp;R1179,定价因子!$E:$F,2,0)</f>
        <v>#N/A</v>
      </c>
      <c r="T1179" s="61"/>
      <c r="U1179" s="63"/>
      <c r="V1179" s="63"/>
      <c r="W1179" s="63"/>
      <c r="X1179" s="3"/>
    </row>
    <row r="1180" spans="1:24">
      <c r="A1180" s="3"/>
      <c r="B1180" s="3"/>
      <c r="C1180" s="3"/>
      <c r="D1180" s="3"/>
      <c r="E1180" s="79"/>
      <c r="F1180" s="3"/>
      <c r="G1180" s="77" t="e">
        <f>VLOOKUP($F$1&amp;F1180,定价因子!E:F,2,0)</f>
        <v>#N/A</v>
      </c>
      <c r="H1180" s="3"/>
      <c r="I1180" s="77" t="e">
        <f>VLOOKUP($H$1&amp;H1180,定价因子!E:F,2,0)</f>
        <v>#N/A</v>
      </c>
      <c r="J1180" s="3"/>
      <c r="K1180" s="77" t="e">
        <f>VLOOKUP($J$1&amp;J1180,定价因子!E:F,2,0)</f>
        <v>#N/A</v>
      </c>
      <c r="L1180" s="3"/>
      <c r="M1180" s="77" t="e">
        <f>VLOOKUP($L$1&amp;L1180,定价因子!E:F,2,0)</f>
        <v>#N/A</v>
      </c>
      <c r="N1180" s="3"/>
      <c r="O1180" s="77" t="e">
        <f>VLOOKUP($N$1&amp;N1180,定价因子!E:F,2,0)</f>
        <v>#N/A</v>
      </c>
      <c r="P1180" s="3"/>
      <c r="Q1180" s="55" t="e">
        <f>VLOOKUP($P$1&amp;P1180,定价因子!$E:$F,2,0)</f>
        <v>#N/A</v>
      </c>
      <c r="R1180" s="3"/>
      <c r="S1180" s="77" t="e">
        <f>VLOOKUP($R$1&amp;R1180,定价因子!$E:$F,2,0)</f>
        <v>#N/A</v>
      </c>
      <c r="T1180" s="61"/>
      <c r="U1180" s="63"/>
      <c r="V1180" s="63"/>
      <c r="W1180" s="63"/>
      <c r="X1180" s="3"/>
    </row>
    <row r="1181" spans="1:24">
      <c r="A1181" s="3"/>
      <c r="B1181" s="3"/>
      <c r="C1181" s="3"/>
      <c r="D1181" s="3"/>
      <c r="E1181" s="79"/>
      <c r="F1181" s="3"/>
      <c r="G1181" s="77" t="e">
        <f>VLOOKUP($F$1&amp;F1181,定价因子!E:F,2,0)</f>
        <v>#N/A</v>
      </c>
      <c r="H1181" s="3"/>
      <c r="I1181" s="77" t="e">
        <f>VLOOKUP($H$1&amp;H1181,定价因子!E:F,2,0)</f>
        <v>#N/A</v>
      </c>
      <c r="J1181" s="3"/>
      <c r="K1181" s="77" t="e">
        <f>VLOOKUP($J$1&amp;J1181,定价因子!E:F,2,0)</f>
        <v>#N/A</v>
      </c>
      <c r="L1181" s="3"/>
      <c r="M1181" s="77" t="e">
        <f>VLOOKUP($L$1&amp;L1181,定价因子!E:F,2,0)</f>
        <v>#N/A</v>
      </c>
      <c r="N1181" s="3"/>
      <c r="O1181" s="77" t="e">
        <f>VLOOKUP($N$1&amp;N1181,定价因子!E:F,2,0)</f>
        <v>#N/A</v>
      </c>
      <c r="P1181" s="3"/>
      <c r="Q1181" s="55" t="e">
        <f>VLOOKUP($P$1&amp;P1181,定价因子!$E:$F,2,0)</f>
        <v>#N/A</v>
      </c>
      <c r="R1181" s="3"/>
      <c r="S1181" s="77" t="e">
        <f>VLOOKUP($R$1&amp;R1181,定价因子!$E:$F,2,0)</f>
        <v>#N/A</v>
      </c>
      <c r="T1181" s="61"/>
      <c r="U1181" s="63"/>
      <c r="V1181" s="63"/>
      <c r="W1181" s="63"/>
      <c r="X1181" s="3"/>
    </row>
    <row r="1182" spans="1:24">
      <c r="A1182" s="3"/>
      <c r="B1182" s="3"/>
      <c r="C1182" s="3"/>
      <c r="D1182" s="3"/>
      <c r="E1182" s="79"/>
      <c r="F1182" s="3"/>
      <c r="G1182" s="77" t="e">
        <f>VLOOKUP($F$1&amp;F1182,定价因子!E:F,2,0)</f>
        <v>#N/A</v>
      </c>
      <c r="H1182" s="3"/>
      <c r="I1182" s="77" t="e">
        <f>VLOOKUP($H$1&amp;H1182,定价因子!E:F,2,0)</f>
        <v>#N/A</v>
      </c>
      <c r="J1182" s="3"/>
      <c r="K1182" s="77" t="e">
        <f>VLOOKUP($J$1&amp;J1182,定价因子!E:F,2,0)</f>
        <v>#N/A</v>
      </c>
      <c r="L1182" s="3"/>
      <c r="M1182" s="77" t="e">
        <f>VLOOKUP($L$1&amp;L1182,定价因子!E:F,2,0)</f>
        <v>#N/A</v>
      </c>
      <c r="N1182" s="3"/>
      <c r="O1182" s="77" t="e">
        <f>VLOOKUP($N$1&amp;N1182,定价因子!E:F,2,0)</f>
        <v>#N/A</v>
      </c>
      <c r="P1182" s="3"/>
      <c r="Q1182" s="55" t="e">
        <f>VLOOKUP($P$1&amp;P1182,定价因子!$E:$F,2,0)</f>
        <v>#N/A</v>
      </c>
      <c r="R1182" s="3"/>
      <c r="S1182" s="77" t="e">
        <f>VLOOKUP($R$1&amp;R1182,定价因子!$E:$F,2,0)</f>
        <v>#N/A</v>
      </c>
      <c r="T1182" s="61"/>
      <c r="U1182" s="63"/>
      <c r="V1182" s="63"/>
      <c r="W1182" s="63"/>
      <c r="X1182" s="3"/>
    </row>
    <row r="1183" spans="1:24">
      <c r="A1183" s="3"/>
      <c r="B1183" s="3"/>
      <c r="C1183" s="3"/>
      <c r="D1183" s="3"/>
      <c r="E1183" s="79"/>
      <c r="F1183" s="3"/>
      <c r="G1183" s="77" t="e">
        <f>VLOOKUP($F$1&amp;F1183,定价因子!E:F,2,0)</f>
        <v>#N/A</v>
      </c>
      <c r="H1183" s="3"/>
      <c r="I1183" s="77" t="e">
        <f>VLOOKUP($H$1&amp;H1183,定价因子!E:F,2,0)</f>
        <v>#N/A</v>
      </c>
      <c r="J1183" s="3"/>
      <c r="K1183" s="77" t="e">
        <f>VLOOKUP($J$1&amp;J1183,定价因子!E:F,2,0)</f>
        <v>#N/A</v>
      </c>
      <c r="L1183" s="3"/>
      <c r="M1183" s="77" t="e">
        <f>VLOOKUP($L$1&amp;L1183,定价因子!E:F,2,0)</f>
        <v>#N/A</v>
      </c>
      <c r="N1183" s="3"/>
      <c r="O1183" s="77" t="e">
        <f>VLOOKUP($N$1&amp;N1183,定价因子!E:F,2,0)</f>
        <v>#N/A</v>
      </c>
      <c r="P1183" s="3"/>
      <c r="Q1183" s="55" t="e">
        <f>VLOOKUP($P$1&amp;P1183,定价因子!$E:$F,2,0)</f>
        <v>#N/A</v>
      </c>
      <c r="R1183" s="3"/>
      <c r="S1183" s="77" t="e">
        <f>VLOOKUP($R$1&amp;R1183,定价因子!$E:$F,2,0)</f>
        <v>#N/A</v>
      </c>
      <c r="T1183" s="61"/>
      <c r="U1183" s="63"/>
      <c r="V1183" s="63"/>
      <c r="W1183" s="63"/>
      <c r="X1183" s="3"/>
    </row>
    <row r="1184" spans="1:24">
      <c r="A1184" s="3"/>
      <c r="B1184" s="3"/>
      <c r="C1184" s="3"/>
      <c r="D1184" s="3"/>
      <c r="E1184" s="79"/>
      <c r="F1184" s="3"/>
      <c r="G1184" s="77" t="e">
        <f>VLOOKUP($F$1&amp;F1184,定价因子!E:F,2,0)</f>
        <v>#N/A</v>
      </c>
      <c r="H1184" s="3"/>
      <c r="I1184" s="77" t="e">
        <f>VLOOKUP($H$1&amp;H1184,定价因子!E:F,2,0)</f>
        <v>#N/A</v>
      </c>
      <c r="J1184" s="3"/>
      <c r="K1184" s="77" t="e">
        <f>VLOOKUP($J$1&amp;J1184,定价因子!E:F,2,0)</f>
        <v>#N/A</v>
      </c>
      <c r="L1184" s="3"/>
      <c r="M1184" s="77" t="e">
        <f>VLOOKUP($L$1&amp;L1184,定价因子!E:F,2,0)</f>
        <v>#N/A</v>
      </c>
      <c r="N1184" s="3"/>
      <c r="O1184" s="77" t="e">
        <f>VLOOKUP($N$1&amp;N1184,定价因子!E:F,2,0)</f>
        <v>#N/A</v>
      </c>
      <c r="P1184" s="3"/>
      <c r="Q1184" s="55" t="e">
        <f>VLOOKUP($P$1&amp;P1184,定价因子!$E:$F,2,0)</f>
        <v>#N/A</v>
      </c>
      <c r="R1184" s="3"/>
      <c r="S1184" s="77" t="e">
        <f>VLOOKUP($R$1&amp;R1184,定价因子!$E:$F,2,0)</f>
        <v>#N/A</v>
      </c>
      <c r="T1184" s="61"/>
      <c r="U1184" s="63"/>
      <c r="V1184" s="63"/>
      <c r="W1184" s="63"/>
      <c r="X1184" s="3"/>
    </row>
    <row r="1185" spans="1:24">
      <c r="A1185" s="3"/>
      <c r="B1185" s="3"/>
      <c r="C1185" s="3"/>
      <c r="D1185" s="3"/>
      <c r="E1185" s="79"/>
      <c r="F1185" s="3"/>
      <c r="G1185" s="77" t="e">
        <f>VLOOKUP($F$1&amp;F1185,定价因子!E:F,2,0)</f>
        <v>#N/A</v>
      </c>
      <c r="H1185" s="3"/>
      <c r="I1185" s="77" t="e">
        <f>VLOOKUP($H$1&amp;H1185,定价因子!E:F,2,0)</f>
        <v>#N/A</v>
      </c>
      <c r="J1185" s="3"/>
      <c r="K1185" s="77" t="e">
        <f>VLOOKUP($J$1&amp;J1185,定价因子!E:F,2,0)</f>
        <v>#N/A</v>
      </c>
      <c r="L1185" s="3"/>
      <c r="M1185" s="77" t="e">
        <f>VLOOKUP($L$1&amp;L1185,定价因子!E:F,2,0)</f>
        <v>#N/A</v>
      </c>
      <c r="N1185" s="3"/>
      <c r="O1185" s="77" t="e">
        <f>VLOOKUP($N$1&amp;N1185,定价因子!E:F,2,0)</f>
        <v>#N/A</v>
      </c>
      <c r="P1185" s="3"/>
      <c r="Q1185" s="55" t="e">
        <f>VLOOKUP($P$1&amp;P1185,定价因子!$E:$F,2,0)</f>
        <v>#N/A</v>
      </c>
      <c r="R1185" s="3"/>
      <c r="S1185" s="77" t="e">
        <f>VLOOKUP($R$1&amp;R1185,定价因子!$E:$F,2,0)</f>
        <v>#N/A</v>
      </c>
      <c r="T1185" s="61"/>
      <c r="U1185" s="63"/>
      <c r="V1185" s="63"/>
      <c r="W1185" s="63"/>
      <c r="X1185" s="3"/>
    </row>
    <row r="1186" spans="1:24">
      <c r="A1186" s="3"/>
      <c r="B1186" s="3"/>
      <c r="C1186" s="3"/>
      <c r="D1186" s="3"/>
      <c r="E1186" s="79"/>
      <c r="F1186" s="3"/>
      <c r="G1186" s="77" t="e">
        <f>VLOOKUP($F$1&amp;F1186,定价因子!E:F,2,0)</f>
        <v>#N/A</v>
      </c>
      <c r="H1186" s="3"/>
      <c r="I1186" s="77" t="e">
        <f>VLOOKUP($H$1&amp;H1186,定价因子!E:F,2,0)</f>
        <v>#N/A</v>
      </c>
      <c r="J1186" s="3"/>
      <c r="K1186" s="77" t="e">
        <f>VLOOKUP($J$1&amp;J1186,定价因子!E:F,2,0)</f>
        <v>#N/A</v>
      </c>
      <c r="L1186" s="3"/>
      <c r="M1186" s="77" t="e">
        <f>VLOOKUP($L$1&amp;L1186,定价因子!E:F,2,0)</f>
        <v>#N/A</v>
      </c>
      <c r="N1186" s="3"/>
      <c r="O1186" s="77" t="e">
        <f>VLOOKUP($N$1&amp;N1186,定价因子!E:F,2,0)</f>
        <v>#N/A</v>
      </c>
      <c r="P1186" s="3"/>
      <c r="Q1186" s="55" t="e">
        <f>VLOOKUP($P$1&amp;P1186,定价因子!$E:$F,2,0)</f>
        <v>#N/A</v>
      </c>
      <c r="R1186" s="3"/>
      <c r="S1186" s="77" t="e">
        <f>VLOOKUP($R$1&amp;R1186,定价因子!$E:$F,2,0)</f>
        <v>#N/A</v>
      </c>
      <c r="T1186" s="61"/>
      <c r="U1186" s="63"/>
      <c r="V1186" s="63"/>
      <c r="W1186" s="63"/>
      <c r="X1186" s="3"/>
    </row>
    <row r="1187" spans="1:24">
      <c r="A1187" s="3"/>
      <c r="B1187" s="3"/>
      <c r="C1187" s="3"/>
      <c r="D1187" s="3"/>
      <c r="E1187" s="79"/>
      <c r="F1187" s="3"/>
      <c r="G1187" s="77" t="e">
        <f>VLOOKUP($F$1&amp;F1187,定价因子!E:F,2,0)</f>
        <v>#N/A</v>
      </c>
      <c r="H1187" s="3"/>
      <c r="I1187" s="77" t="e">
        <f>VLOOKUP($H$1&amp;H1187,定价因子!E:F,2,0)</f>
        <v>#N/A</v>
      </c>
      <c r="J1187" s="3"/>
      <c r="K1187" s="77" t="e">
        <f>VLOOKUP($J$1&amp;J1187,定价因子!E:F,2,0)</f>
        <v>#N/A</v>
      </c>
      <c r="L1187" s="3"/>
      <c r="M1187" s="77" t="e">
        <f>VLOOKUP($L$1&amp;L1187,定价因子!E:F,2,0)</f>
        <v>#N/A</v>
      </c>
      <c r="N1187" s="3"/>
      <c r="O1187" s="77" t="e">
        <f>VLOOKUP($N$1&amp;N1187,定价因子!E:F,2,0)</f>
        <v>#N/A</v>
      </c>
      <c r="P1187" s="3"/>
      <c r="Q1187" s="55" t="e">
        <f>VLOOKUP($P$1&amp;P1187,定价因子!$E:$F,2,0)</f>
        <v>#N/A</v>
      </c>
      <c r="R1187" s="3"/>
      <c r="S1187" s="77" t="e">
        <f>VLOOKUP($R$1&amp;R1187,定价因子!$E:$F,2,0)</f>
        <v>#N/A</v>
      </c>
      <c r="T1187" s="61"/>
      <c r="U1187" s="63"/>
      <c r="V1187" s="63"/>
      <c r="W1187" s="63"/>
      <c r="X1187" s="3"/>
    </row>
    <row r="1188" spans="1:24">
      <c r="A1188" s="3"/>
      <c r="B1188" s="3"/>
      <c r="C1188" s="3"/>
      <c r="D1188" s="3"/>
      <c r="E1188" s="79"/>
      <c r="F1188" s="3"/>
      <c r="G1188" s="77" t="e">
        <f>VLOOKUP($F$1&amp;F1188,定价因子!E:F,2,0)</f>
        <v>#N/A</v>
      </c>
      <c r="H1188" s="3"/>
      <c r="I1188" s="77" t="e">
        <f>VLOOKUP($H$1&amp;H1188,定价因子!E:F,2,0)</f>
        <v>#N/A</v>
      </c>
      <c r="J1188" s="3"/>
      <c r="K1188" s="77" t="e">
        <f>VLOOKUP($J$1&amp;J1188,定价因子!E:F,2,0)</f>
        <v>#N/A</v>
      </c>
      <c r="L1188" s="3"/>
      <c r="M1188" s="77" t="e">
        <f>VLOOKUP($L$1&amp;L1188,定价因子!E:F,2,0)</f>
        <v>#N/A</v>
      </c>
      <c r="N1188" s="3"/>
      <c r="O1188" s="77" t="e">
        <f>VLOOKUP($N$1&amp;N1188,定价因子!E:F,2,0)</f>
        <v>#N/A</v>
      </c>
      <c r="P1188" s="3"/>
      <c r="Q1188" s="55" t="e">
        <f>VLOOKUP($P$1&amp;P1188,定价因子!$E:$F,2,0)</f>
        <v>#N/A</v>
      </c>
      <c r="R1188" s="3"/>
      <c r="S1188" s="77" t="e">
        <f>VLOOKUP($R$1&amp;R1188,定价因子!$E:$F,2,0)</f>
        <v>#N/A</v>
      </c>
      <c r="T1188" s="61"/>
      <c r="U1188" s="63"/>
      <c r="V1188" s="63"/>
      <c r="W1188" s="63"/>
      <c r="X1188" s="3"/>
    </row>
    <row r="1189" spans="1:24">
      <c r="A1189" s="3"/>
      <c r="B1189" s="3"/>
      <c r="C1189" s="3"/>
      <c r="D1189" s="3"/>
      <c r="E1189" s="79"/>
      <c r="F1189" s="3"/>
      <c r="G1189" s="77" t="e">
        <f>VLOOKUP($F$1&amp;F1189,定价因子!E:F,2,0)</f>
        <v>#N/A</v>
      </c>
      <c r="H1189" s="3"/>
      <c r="I1189" s="77" t="e">
        <f>VLOOKUP($H$1&amp;H1189,定价因子!E:F,2,0)</f>
        <v>#N/A</v>
      </c>
      <c r="J1189" s="3"/>
      <c r="K1189" s="77" t="e">
        <f>VLOOKUP($J$1&amp;J1189,定价因子!E:F,2,0)</f>
        <v>#N/A</v>
      </c>
      <c r="L1189" s="3"/>
      <c r="M1189" s="77" t="e">
        <f>VLOOKUP($L$1&amp;L1189,定价因子!E:F,2,0)</f>
        <v>#N/A</v>
      </c>
      <c r="N1189" s="3"/>
      <c r="O1189" s="77" t="e">
        <f>VLOOKUP($N$1&amp;N1189,定价因子!E:F,2,0)</f>
        <v>#N/A</v>
      </c>
      <c r="P1189" s="3"/>
      <c r="Q1189" s="55" t="e">
        <f>VLOOKUP($P$1&amp;P1189,定价因子!$E:$F,2,0)</f>
        <v>#N/A</v>
      </c>
      <c r="R1189" s="3"/>
      <c r="S1189" s="77" t="e">
        <f>VLOOKUP($R$1&amp;R1189,定价因子!$E:$F,2,0)</f>
        <v>#N/A</v>
      </c>
      <c r="T1189" s="61"/>
      <c r="U1189" s="63"/>
      <c r="V1189" s="63"/>
      <c r="W1189" s="63"/>
      <c r="X1189" s="3"/>
    </row>
    <row r="1190" spans="1:24">
      <c r="A1190" s="3"/>
      <c r="B1190" s="3"/>
      <c r="C1190" s="3"/>
      <c r="D1190" s="3"/>
      <c r="E1190" s="79"/>
      <c r="F1190" s="3"/>
      <c r="G1190" s="77" t="e">
        <f>VLOOKUP($F$1&amp;F1190,定价因子!E:F,2,0)</f>
        <v>#N/A</v>
      </c>
      <c r="H1190" s="3"/>
      <c r="I1190" s="77" t="e">
        <f>VLOOKUP($H$1&amp;H1190,定价因子!E:F,2,0)</f>
        <v>#N/A</v>
      </c>
      <c r="J1190" s="3"/>
      <c r="K1190" s="77" t="e">
        <f>VLOOKUP($J$1&amp;J1190,定价因子!E:F,2,0)</f>
        <v>#N/A</v>
      </c>
      <c r="L1190" s="3"/>
      <c r="M1190" s="77" t="e">
        <f>VLOOKUP($L$1&amp;L1190,定价因子!E:F,2,0)</f>
        <v>#N/A</v>
      </c>
      <c r="N1190" s="3"/>
      <c r="O1190" s="77" t="e">
        <f>VLOOKUP($N$1&amp;N1190,定价因子!E:F,2,0)</f>
        <v>#N/A</v>
      </c>
      <c r="P1190" s="3"/>
      <c r="Q1190" s="55" t="e">
        <f>VLOOKUP($P$1&amp;P1190,定价因子!$E:$F,2,0)</f>
        <v>#N/A</v>
      </c>
      <c r="R1190" s="3"/>
      <c r="S1190" s="77" t="e">
        <f>VLOOKUP($R$1&amp;R1190,定价因子!$E:$F,2,0)</f>
        <v>#N/A</v>
      </c>
      <c r="T1190" s="61"/>
      <c r="U1190" s="63"/>
      <c r="V1190" s="63"/>
      <c r="W1190" s="63"/>
      <c r="X1190" s="3"/>
    </row>
    <row r="1191" spans="1:24">
      <c r="A1191" s="3"/>
      <c r="B1191" s="3"/>
      <c r="C1191" s="3"/>
      <c r="D1191" s="3"/>
      <c r="E1191" s="79"/>
      <c r="F1191" s="3"/>
      <c r="G1191" s="77" t="e">
        <f>VLOOKUP($F$1&amp;F1191,定价因子!E:F,2,0)</f>
        <v>#N/A</v>
      </c>
      <c r="H1191" s="3"/>
      <c r="I1191" s="77" t="e">
        <f>VLOOKUP($H$1&amp;H1191,定价因子!E:F,2,0)</f>
        <v>#N/A</v>
      </c>
      <c r="J1191" s="3"/>
      <c r="K1191" s="77" t="e">
        <f>VLOOKUP($J$1&amp;J1191,定价因子!E:F,2,0)</f>
        <v>#N/A</v>
      </c>
      <c r="L1191" s="3"/>
      <c r="M1191" s="77" t="e">
        <f>VLOOKUP($L$1&amp;L1191,定价因子!E:F,2,0)</f>
        <v>#N/A</v>
      </c>
      <c r="N1191" s="3"/>
      <c r="O1191" s="77" t="e">
        <f>VLOOKUP($N$1&amp;N1191,定价因子!E:F,2,0)</f>
        <v>#N/A</v>
      </c>
      <c r="P1191" s="3"/>
      <c r="Q1191" s="55" t="e">
        <f>VLOOKUP($P$1&amp;P1191,定价因子!$E:$F,2,0)</f>
        <v>#N/A</v>
      </c>
      <c r="R1191" s="3"/>
      <c r="S1191" s="77" t="e">
        <f>VLOOKUP($R$1&amp;R1191,定价因子!$E:$F,2,0)</f>
        <v>#N/A</v>
      </c>
      <c r="T1191" s="61"/>
      <c r="U1191" s="63"/>
      <c r="V1191" s="63"/>
      <c r="W1191" s="63"/>
      <c r="X1191" s="3"/>
    </row>
    <row r="1192" spans="1:24">
      <c r="A1192" s="3"/>
      <c r="B1192" s="3"/>
      <c r="C1192" s="3"/>
      <c r="D1192" s="3"/>
      <c r="E1192" s="79"/>
      <c r="F1192" s="3"/>
      <c r="G1192" s="77" t="e">
        <f>VLOOKUP($F$1&amp;F1192,定价因子!E:F,2,0)</f>
        <v>#N/A</v>
      </c>
      <c r="H1192" s="3"/>
      <c r="I1192" s="77" t="e">
        <f>VLOOKUP($H$1&amp;H1192,定价因子!E:F,2,0)</f>
        <v>#N/A</v>
      </c>
      <c r="J1192" s="3"/>
      <c r="K1192" s="77" t="e">
        <f>VLOOKUP($J$1&amp;J1192,定价因子!E:F,2,0)</f>
        <v>#N/A</v>
      </c>
      <c r="L1192" s="3"/>
      <c r="M1192" s="77" t="e">
        <f>VLOOKUP($L$1&amp;L1192,定价因子!E:F,2,0)</f>
        <v>#N/A</v>
      </c>
      <c r="N1192" s="3"/>
      <c r="O1192" s="77" t="e">
        <f>VLOOKUP($N$1&amp;N1192,定价因子!E:F,2,0)</f>
        <v>#N/A</v>
      </c>
      <c r="P1192" s="3"/>
      <c r="Q1192" s="55" t="e">
        <f>VLOOKUP($P$1&amp;P1192,定价因子!$E:$F,2,0)</f>
        <v>#N/A</v>
      </c>
      <c r="R1192" s="3"/>
      <c r="S1192" s="77" t="e">
        <f>VLOOKUP($R$1&amp;R1192,定价因子!$E:$F,2,0)</f>
        <v>#N/A</v>
      </c>
      <c r="T1192" s="61"/>
      <c r="U1192" s="63"/>
      <c r="V1192" s="63"/>
      <c r="W1192" s="63"/>
      <c r="X1192" s="3"/>
    </row>
    <row r="1193" spans="1:24">
      <c r="A1193" s="3"/>
      <c r="B1193" s="3"/>
      <c r="C1193" s="3"/>
      <c r="D1193" s="3"/>
      <c r="E1193" s="79"/>
      <c r="F1193" s="3"/>
      <c r="G1193" s="77" t="e">
        <f>VLOOKUP($F$1&amp;F1193,定价因子!E:F,2,0)</f>
        <v>#N/A</v>
      </c>
      <c r="H1193" s="3"/>
      <c r="I1193" s="77" t="e">
        <f>VLOOKUP($H$1&amp;H1193,定价因子!E:F,2,0)</f>
        <v>#N/A</v>
      </c>
      <c r="J1193" s="3"/>
      <c r="K1193" s="77" t="e">
        <f>VLOOKUP($J$1&amp;J1193,定价因子!E:F,2,0)</f>
        <v>#N/A</v>
      </c>
      <c r="L1193" s="3"/>
      <c r="M1193" s="77" t="e">
        <f>VLOOKUP($L$1&amp;L1193,定价因子!E:F,2,0)</f>
        <v>#N/A</v>
      </c>
      <c r="N1193" s="3"/>
      <c r="O1193" s="77" t="e">
        <f>VLOOKUP($N$1&amp;N1193,定价因子!E:F,2,0)</f>
        <v>#N/A</v>
      </c>
      <c r="P1193" s="3"/>
      <c r="Q1193" s="55" t="e">
        <f>VLOOKUP($P$1&amp;P1193,定价因子!$E:$F,2,0)</f>
        <v>#N/A</v>
      </c>
      <c r="R1193" s="3"/>
      <c r="S1193" s="77" t="e">
        <f>VLOOKUP($R$1&amp;R1193,定价因子!$E:$F,2,0)</f>
        <v>#N/A</v>
      </c>
      <c r="T1193" s="61"/>
      <c r="U1193" s="63"/>
      <c r="V1193" s="63"/>
      <c r="W1193" s="63"/>
      <c r="X1193" s="3"/>
    </row>
    <row r="1194" spans="1:24">
      <c r="A1194" s="3"/>
      <c r="B1194" s="3"/>
      <c r="C1194" s="3"/>
      <c r="D1194" s="3"/>
      <c r="E1194" s="79"/>
      <c r="F1194" s="3"/>
      <c r="G1194" s="77" t="e">
        <f>VLOOKUP($F$1&amp;F1194,定价因子!E:F,2,0)</f>
        <v>#N/A</v>
      </c>
      <c r="H1194" s="3"/>
      <c r="I1194" s="77" t="e">
        <f>VLOOKUP($H$1&amp;H1194,定价因子!E:F,2,0)</f>
        <v>#N/A</v>
      </c>
      <c r="J1194" s="3"/>
      <c r="K1194" s="77" t="e">
        <f>VLOOKUP($J$1&amp;J1194,定价因子!E:F,2,0)</f>
        <v>#N/A</v>
      </c>
      <c r="L1194" s="3"/>
      <c r="M1194" s="77" t="e">
        <f>VLOOKUP($L$1&amp;L1194,定价因子!E:F,2,0)</f>
        <v>#N/A</v>
      </c>
      <c r="N1194" s="3"/>
      <c r="O1194" s="77" t="e">
        <f>VLOOKUP($N$1&amp;N1194,定价因子!E:F,2,0)</f>
        <v>#N/A</v>
      </c>
      <c r="P1194" s="3"/>
      <c r="Q1194" s="55" t="e">
        <f>VLOOKUP($P$1&amp;P1194,定价因子!$E:$F,2,0)</f>
        <v>#N/A</v>
      </c>
      <c r="R1194" s="3"/>
      <c r="S1194" s="77" t="e">
        <f>VLOOKUP($R$1&amp;R1194,定价因子!$E:$F,2,0)</f>
        <v>#N/A</v>
      </c>
      <c r="T1194" s="61"/>
      <c r="U1194" s="63"/>
      <c r="V1194" s="63"/>
      <c r="W1194" s="63"/>
      <c r="X1194" s="3"/>
    </row>
    <row r="1195" spans="1:24">
      <c r="A1195" s="3"/>
      <c r="B1195" s="3"/>
      <c r="C1195" s="3"/>
      <c r="D1195" s="3"/>
      <c r="E1195" s="79"/>
      <c r="F1195" s="3"/>
      <c r="G1195" s="77" t="e">
        <f>VLOOKUP($F$1&amp;F1195,定价因子!E:F,2,0)</f>
        <v>#N/A</v>
      </c>
      <c r="H1195" s="3"/>
      <c r="I1195" s="77" t="e">
        <f>VLOOKUP($H$1&amp;H1195,定价因子!E:F,2,0)</f>
        <v>#N/A</v>
      </c>
      <c r="J1195" s="3"/>
      <c r="K1195" s="77" t="e">
        <f>VLOOKUP($J$1&amp;J1195,定价因子!E:F,2,0)</f>
        <v>#N/A</v>
      </c>
      <c r="L1195" s="3"/>
      <c r="M1195" s="77" t="e">
        <f>VLOOKUP($L$1&amp;L1195,定价因子!E:F,2,0)</f>
        <v>#N/A</v>
      </c>
      <c r="N1195" s="3"/>
      <c r="O1195" s="77" t="e">
        <f>VLOOKUP($N$1&amp;N1195,定价因子!E:F,2,0)</f>
        <v>#N/A</v>
      </c>
      <c r="P1195" s="3"/>
      <c r="Q1195" s="55" t="e">
        <f>VLOOKUP($P$1&amp;P1195,定价因子!$E:$F,2,0)</f>
        <v>#N/A</v>
      </c>
      <c r="R1195" s="3"/>
      <c r="S1195" s="77" t="e">
        <f>VLOOKUP($R$1&amp;R1195,定价因子!$E:$F,2,0)</f>
        <v>#N/A</v>
      </c>
      <c r="T1195" s="61"/>
      <c r="U1195" s="63"/>
      <c r="V1195" s="63"/>
      <c r="W1195" s="63"/>
      <c r="X1195" s="3"/>
    </row>
    <row r="1196" spans="1:24">
      <c r="A1196" s="3"/>
      <c r="B1196" s="3"/>
      <c r="C1196" s="3"/>
      <c r="D1196" s="3"/>
      <c r="E1196" s="79"/>
      <c r="F1196" s="3"/>
      <c r="G1196" s="77" t="e">
        <f>VLOOKUP($F$1&amp;F1196,定价因子!E:F,2,0)</f>
        <v>#N/A</v>
      </c>
      <c r="H1196" s="3"/>
      <c r="I1196" s="77" t="e">
        <f>VLOOKUP($H$1&amp;H1196,定价因子!E:F,2,0)</f>
        <v>#N/A</v>
      </c>
      <c r="J1196" s="3"/>
      <c r="K1196" s="77" t="e">
        <f>VLOOKUP($J$1&amp;J1196,定价因子!E:F,2,0)</f>
        <v>#N/A</v>
      </c>
      <c r="L1196" s="3"/>
      <c r="M1196" s="77" t="e">
        <f>VLOOKUP($L$1&amp;L1196,定价因子!E:F,2,0)</f>
        <v>#N/A</v>
      </c>
      <c r="N1196" s="3"/>
      <c r="O1196" s="77" t="e">
        <f>VLOOKUP($N$1&amp;N1196,定价因子!E:F,2,0)</f>
        <v>#N/A</v>
      </c>
      <c r="P1196" s="3"/>
      <c r="Q1196" s="55" t="e">
        <f>VLOOKUP($P$1&amp;P1196,定价因子!$E:$F,2,0)</f>
        <v>#N/A</v>
      </c>
      <c r="R1196" s="3"/>
      <c r="S1196" s="77" t="e">
        <f>VLOOKUP($R$1&amp;R1196,定价因子!$E:$F,2,0)</f>
        <v>#N/A</v>
      </c>
      <c r="T1196" s="61"/>
      <c r="U1196" s="63"/>
      <c r="V1196" s="63"/>
      <c r="W1196" s="63"/>
      <c r="X1196" s="3"/>
    </row>
    <row r="1197" spans="1:24">
      <c r="A1197" s="3"/>
      <c r="B1197" s="3"/>
      <c r="C1197" s="3"/>
      <c r="D1197" s="3"/>
      <c r="E1197" s="79"/>
      <c r="F1197" s="3"/>
      <c r="G1197" s="77" t="e">
        <f>VLOOKUP($F$1&amp;F1197,定价因子!E:F,2,0)</f>
        <v>#N/A</v>
      </c>
      <c r="H1197" s="3"/>
      <c r="I1197" s="77" t="e">
        <f>VLOOKUP($H$1&amp;H1197,定价因子!E:F,2,0)</f>
        <v>#N/A</v>
      </c>
      <c r="J1197" s="3"/>
      <c r="K1197" s="77" t="e">
        <f>VLOOKUP($J$1&amp;J1197,定价因子!E:F,2,0)</f>
        <v>#N/A</v>
      </c>
      <c r="L1197" s="3"/>
      <c r="M1197" s="77" t="e">
        <f>VLOOKUP($L$1&amp;L1197,定价因子!E:F,2,0)</f>
        <v>#N/A</v>
      </c>
      <c r="N1197" s="3"/>
      <c r="O1197" s="77" t="e">
        <f>VLOOKUP($N$1&amp;N1197,定价因子!E:F,2,0)</f>
        <v>#N/A</v>
      </c>
      <c r="P1197" s="3"/>
      <c r="Q1197" s="55" t="e">
        <f>VLOOKUP($P$1&amp;P1197,定价因子!$E:$F,2,0)</f>
        <v>#N/A</v>
      </c>
      <c r="R1197" s="3"/>
      <c r="S1197" s="77" t="e">
        <f>VLOOKUP($R$1&amp;R1197,定价因子!$E:$F,2,0)</f>
        <v>#N/A</v>
      </c>
      <c r="T1197" s="61"/>
      <c r="U1197" s="63"/>
      <c r="V1197" s="63"/>
      <c r="W1197" s="63"/>
      <c r="X1197" s="3"/>
    </row>
    <row r="1198" spans="1:24">
      <c r="A1198" s="3"/>
      <c r="B1198" s="3"/>
      <c r="C1198" s="3"/>
      <c r="D1198" s="3"/>
      <c r="E1198" s="79"/>
      <c r="F1198" s="3"/>
      <c r="G1198" s="77" t="e">
        <f>VLOOKUP($F$1&amp;F1198,定价因子!E:F,2,0)</f>
        <v>#N/A</v>
      </c>
      <c r="H1198" s="3"/>
      <c r="I1198" s="77" t="e">
        <f>VLOOKUP($H$1&amp;H1198,定价因子!E:F,2,0)</f>
        <v>#N/A</v>
      </c>
      <c r="J1198" s="3"/>
      <c r="K1198" s="77" t="e">
        <f>VLOOKUP($J$1&amp;J1198,定价因子!E:F,2,0)</f>
        <v>#N/A</v>
      </c>
      <c r="L1198" s="3"/>
      <c r="M1198" s="77" t="e">
        <f>VLOOKUP($L$1&amp;L1198,定价因子!E:F,2,0)</f>
        <v>#N/A</v>
      </c>
      <c r="N1198" s="3"/>
      <c r="O1198" s="77" t="e">
        <f>VLOOKUP($N$1&amp;N1198,定价因子!E:F,2,0)</f>
        <v>#N/A</v>
      </c>
      <c r="P1198" s="3"/>
      <c r="Q1198" s="55" t="e">
        <f>VLOOKUP($P$1&amp;P1198,定价因子!$E:$F,2,0)</f>
        <v>#N/A</v>
      </c>
      <c r="R1198" s="3"/>
      <c r="S1198" s="77" t="e">
        <f>VLOOKUP($R$1&amp;R1198,定价因子!$E:$F,2,0)</f>
        <v>#N/A</v>
      </c>
      <c r="T1198" s="61"/>
      <c r="U1198" s="63"/>
      <c r="V1198" s="63"/>
      <c r="W1198" s="63"/>
      <c r="X1198" s="3"/>
    </row>
    <row r="1199" spans="1:24">
      <c r="A1199" s="3"/>
      <c r="B1199" s="3"/>
      <c r="C1199" s="3"/>
      <c r="D1199" s="3"/>
      <c r="E1199" s="79"/>
      <c r="F1199" s="3"/>
      <c r="G1199" s="77" t="e">
        <f>VLOOKUP($F$1&amp;F1199,定价因子!E:F,2,0)</f>
        <v>#N/A</v>
      </c>
      <c r="H1199" s="3"/>
      <c r="I1199" s="77" t="e">
        <f>VLOOKUP($H$1&amp;H1199,定价因子!E:F,2,0)</f>
        <v>#N/A</v>
      </c>
      <c r="J1199" s="3"/>
      <c r="K1199" s="77" t="e">
        <f>VLOOKUP($J$1&amp;J1199,定价因子!E:F,2,0)</f>
        <v>#N/A</v>
      </c>
      <c r="L1199" s="3"/>
      <c r="M1199" s="77" t="e">
        <f>VLOOKUP($L$1&amp;L1199,定价因子!E:F,2,0)</f>
        <v>#N/A</v>
      </c>
      <c r="N1199" s="3"/>
      <c r="O1199" s="77" t="e">
        <f>VLOOKUP($N$1&amp;N1199,定价因子!E:F,2,0)</f>
        <v>#N/A</v>
      </c>
      <c r="P1199" s="3"/>
      <c r="Q1199" s="55" t="e">
        <f>VLOOKUP($P$1&amp;P1199,定价因子!$E:$F,2,0)</f>
        <v>#N/A</v>
      </c>
      <c r="R1199" s="3"/>
      <c r="S1199" s="77" t="e">
        <f>VLOOKUP($R$1&amp;R1199,定价因子!$E:$F,2,0)</f>
        <v>#N/A</v>
      </c>
      <c r="T1199" s="61"/>
      <c r="U1199" s="63"/>
      <c r="V1199" s="63"/>
      <c r="W1199" s="63"/>
      <c r="X1199" s="3"/>
    </row>
    <row r="1200" spans="1:24">
      <c r="A1200" s="3"/>
      <c r="B1200" s="3"/>
      <c r="C1200" s="3"/>
      <c r="D1200" s="3"/>
      <c r="E1200" s="79"/>
      <c r="F1200" s="3"/>
      <c r="G1200" s="77" t="e">
        <f>VLOOKUP($F$1&amp;F1200,定价因子!E:F,2,0)</f>
        <v>#N/A</v>
      </c>
      <c r="H1200" s="3"/>
      <c r="I1200" s="77" t="e">
        <f>VLOOKUP($H$1&amp;H1200,定价因子!E:F,2,0)</f>
        <v>#N/A</v>
      </c>
      <c r="J1200" s="3"/>
      <c r="K1200" s="77" t="e">
        <f>VLOOKUP($J$1&amp;J1200,定价因子!E:F,2,0)</f>
        <v>#N/A</v>
      </c>
      <c r="L1200" s="3"/>
      <c r="M1200" s="77" t="e">
        <f>VLOOKUP($L$1&amp;L1200,定价因子!E:F,2,0)</f>
        <v>#N/A</v>
      </c>
      <c r="N1200" s="3"/>
      <c r="O1200" s="77" t="e">
        <f>VLOOKUP($N$1&amp;N1200,定价因子!E:F,2,0)</f>
        <v>#N/A</v>
      </c>
      <c r="P1200" s="3"/>
      <c r="Q1200" s="55" t="e">
        <f>VLOOKUP($P$1&amp;P1200,定价因子!$E:$F,2,0)</f>
        <v>#N/A</v>
      </c>
      <c r="R1200" s="3"/>
      <c r="S1200" s="77" t="e">
        <f>VLOOKUP($R$1&amp;R1200,定价因子!$E:$F,2,0)</f>
        <v>#N/A</v>
      </c>
      <c r="T1200" s="61"/>
      <c r="U1200" s="63"/>
      <c r="V1200" s="63"/>
      <c r="W1200" s="63"/>
      <c r="X1200" s="3"/>
    </row>
    <row r="1201" spans="1:24">
      <c r="A1201" s="3"/>
      <c r="B1201" s="3"/>
      <c r="C1201" s="3"/>
      <c r="D1201" s="3"/>
      <c r="E1201" s="79"/>
      <c r="F1201" s="3"/>
      <c r="G1201" s="77" t="e">
        <f>VLOOKUP($F$1&amp;F1201,定价因子!E:F,2,0)</f>
        <v>#N/A</v>
      </c>
      <c r="H1201" s="3"/>
      <c r="I1201" s="77" t="e">
        <f>VLOOKUP($H$1&amp;H1201,定价因子!E:F,2,0)</f>
        <v>#N/A</v>
      </c>
      <c r="J1201" s="3"/>
      <c r="K1201" s="77" t="e">
        <f>VLOOKUP($J$1&amp;J1201,定价因子!E:F,2,0)</f>
        <v>#N/A</v>
      </c>
      <c r="L1201" s="3"/>
      <c r="M1201" s="77" t="e">
        <f>VLOOKUP($L$1&amp;L1201,定价因子!E:F,2,0)</f>
        <v>#N/A</v>
      </c>
      <c r="N1201" s="3"/>
      <c r="O1201" s="77" t="e">
        <f>VLOOKUP($N$1&amp;N1201,定价因子!E:F,2,0)</f>
        <v>#N/A</v>
      </c>
      <c r="P1201" s="3"/>
      <c r="Q1201" s="55" t="e">
        <f>VLOOKUP($P$1&amp;P1201,定价因子!$E:$F,2,0)</f>
        <v>#N/A</v>
      </c>
      <c r="R1201" s="3"/>
      <c r="S1201" s="77" t="e">
        <f>VLOOKUP($R$1&amp;R1201,定价因子!$E:$F,2,0)</f>
        <v>#N/A</v>
      </c>
      <c r="T1201" s="61"/>
      <c r="U1201" s="63"/>
      <c r="V1201" s="63"/>
      <c r="W1201" s="63"/>
      <c r="X1201" s="3"/>
    </row>
    <row r="1202" spans="1:24">
      <c r="A1202" s="3"/>
      <c r="B1202" s="3"/>
      <c r="C1202" s="3"/>
      <c r="D1202" s="3"/>
      <c r="E1202" s="79"/>
      <c r="F1202" s="3"/>
      <c r="G1202" s="77" t="e">
        <f>VLOOKUP($F$1&amp;F1202,定价因子!E:F,2,0)</f>
        <v>#N/A</v>
      </c>
      <c r="H1202" s="3"/>
      <c r="I1202" s="77" t="e">
        <f>VLOOKUP($H$1&amp;H1202,定价因子!E:F,2,0)</f>
        <v>#N/A</v>
      </c>
      <c r="J1202" s="3"/>
      <c r="K1202" s="77" t="e">
        <f>VLOOKUP($J$1&amp;J1202,定价因子!E:F,2,0)</f>
        <v>#N/A</v>
      </c>
      <c r="L1202" s="3"/>
      <c r="M1202" s="77" t="e">
        <f>VLOOKUP($L$1&amp;L1202,定价因子!E:F,2,0)</f>
        <v>#N/A</v>
      </c>
      <c r="N1202" s="3"/>
      <c r="O1202" s="77" t="e">
        <f>VLOOKUP($N$1&amp;N1202,定价因子!E:F,2,0)</f>
        <v>#N/A</v>
      </c>
      <c r="P1202" s="3"/>
      <c r="Q1202" s="55" t="e">
        <f>VLOOKUP($P$1&amp;P1202,定价因子!$E:$F,2,0)</f>
        <v>#N/A</v>
      </c>
      <c r="R1202" s="3"/>
      <c r="S1202" s="77" t="e">
        <f>VLOOKUP($R$1&amp;R1202,定价因子!$E:$F,2,0)</f>
        <v>#N/A</v>
      </c>
      <c r="T1202" s="61"/>
      <c r="U1202" s="63"/>
      <c r="V1202" s="63"/>
      <c r="W1202" s="63"/>
      <c r="X1202" s="3"/>
    </row>
    <row r="1203" spans="1:24">
      <c r="A1203" s="3"/>
      <c r="B1203" s="3"/>
      <c r="C1203" s="3"/>
      <c r="D1203" s="3"/>
      <c r="E1203" s="79"/>
      <c r="F1203" s="3"/>
      <c r="G1203" s="77" t="e">
        <f>VLOOKUP($F$1&amp;F1203,定价因子!E:F,2,0)</f>
        <v>#N/A</v>
      </c>
      <c r="H1203" s="3"/>
      <c r="I1203" s="77" t="e">
        <f>VLOOKUP($H$1&amp;H1203,定价因子!E:F,2,0)</f>
        <v>#N/A</v>
      </c>
      <c r="J1203" s="3"/>
      <c r="K1203" s="77" t="e">
        <f>VLOOKUP($J$1&amp;J1203,定价因子!E:F,2,0)</f>
        <v>#N/A</v>
      </c>
      <c r="L1203" s="3"/>
      <c r="M1203" s="77" t="e">
        <f>VLOOKUP($L$1&amp;L1203,定价因子!E:F,2,0)</f>
        <v>#N/A</v>
      </c>
      <c r="N1203" s="3"/>
      <c r="O1203" s="77" t="e">
        <f>VLOOKUP($N$1&amp;N1203,定价因子!E:F,2,0)</f>
        <v>#N/A</v>
      </c>
      <c r="P1203" s="3"/>
      <c r="Q1203" s="55" t="e">
        <f>VLOOKUP($P$1&amp;P1203,定价因子!$E:$F,2,0)</f>
        <v>#N/A</v>
      </c>
      <c r="R1203" s="3"/>
      <c r="S1203" s="77" t="e">
        <f>VLOOKUP($R$1&amp;R1203,定价因子!$E:$F,2,0)</f>
        <v>#N/A</v>
      </c>
      <c r="T1203" s="61"/>
      <c r="U1203" s="63"/>
      <c r="V1203" s="63"/>
      <c r="W1203" s="63"/>
      <c r="X1203" s="3"/>
    </row>
    <row r="1204" spans="1:24">
      <c r="A1204" s="3"/>
      <c r="B1204" s="3"/>
      <c r="C1204" s="3"/>
      <c r="D1204" s="3"/>
      <c r="E1204" s="79"/>
      <c r="F1204" s="3"/>
      <c r="G1204" s="77" t="e">
        <f>VLOOKUP($F$1&amp;F1204,定价因子!E:F,2,0)</f>
        <v>#N/A</v>
      </c>
      <c r="H1204" s="3"/>
      <c r="I1204" s="77" t="e">
        <f>VLOOKUP($H$1&amp;H1204,定价因子!E:F,2,0)</f>
        <v>#N/A</v>
      </c>
      <c r="J1204" s="3"/>
      <c r="K1204" s="77" t="e">
        <f>VLOOKUP($J$1&amp;J1204,定价因子!E:F,2,0)</f>
        <v>#N/A</v>
      </c>
      <c r="L1204" s="3"/>
      <c r="M1204" s="77" t="e">
        <f>VLOOKUP($L$1&amp;L1204,定价因子!E:F,2,0)</f>
        <v>#N/A</v>
      </c>
      <c r="N1204" s="3"/>
      <c r="O1204" s="77" t="e">
        <f>VLOOKUP($N$1&amp;N1204,定价因子!E:F,2,0)</f>
        <v>#N/A</v>
      </c>
      <c r="P1204" s="3"/>
      <c r="Q1204" s="55" t="e">
        <f>VLOOKUP($P$1&amp;P1204,定价因子!$E:$F,2,0)</f>
        <v>#N/A</v>
      </c>
      <c r="R1204" s="3"/>
      <c r="S1204" s="77" t="e">
        <f>VLOOKUP($R$1&amp;R1204,定价因子!$E:$F,2,0)</f>
        <v>#N/A</v>
      </c>
      <c r="T1204" s="61"/>
      <c r="U1204" s="63"/>
      <c r="V1204" s="63"/>
      <c r="W1204" s="63"/>
      <c r="X1204" s="3"/>
    </row>
    <row r="1205" spans="1:24">
      <c r="A1205" s="3"/>
      <c r="B1205" s="3"/>
      <c r="C1205" s="3"/>
      <c r="D1205" s="3"/>
      <c r="E1205" s="79"/>
      <c r="F1205" s="3"/>
      <c r="G1205" s="77" t="e">
        <f>VLOOKUP($F$1&amp;F1205,定价因子!E:F,2,0)</f>
        <v>#N/A</v>
      </c>
      <c r="H1205" s="3"/>
      <c r="I1205" s="77" t="e">
        <f>VLOOKUP($H$1&amp;H1205,定价因子!E:F,2,0)</f>
        <v>#N/A</v>
      </c>
      <c r="J1205" s="3"/>
      <c r="K1205" s="77" t="e">
        <f>VLOOKUP($J$1&amp;J1205,定价因子!E:F,2,0)</f>
        <v>#N/A</v>
      </c>
      <c r="L1205" s="3"/>
      <c r="M1205" s="77" t="e">
        <f>VLOOKUP($L$1&amp;L1205,定价因子!E:F,2,0)</f>
        <v>#N/A</v>
      </c>
      <c r="N1205" s="3"/>
      <c r="O1205" s="77" t="e">
        <f>VLOOKUP($N$1&amp;N1205,定价因子!E:F,2,0)</f>
        <v>#N/A</v>
      </c>
      <c r="P1205" s="3"/>
      <c r="Q1205" s="55" t="e">
        <f>VLOOKUP($P$1&amp;P1205,定价因子!$E:$F,2,0)</f>
        <v>#N/A</v>
      </c>
      <c r="R1205" s="3"/>
      <c r="S1205" s="77" t="e">
        <f>VLOOKUP($R$1&amp;R1205,定价因子!$E:$F,2,0)</f>
        <v>#N/A</v>
      </c>
      <c r="T1205" s="61"/>
      <c r="U1205" s="63"/>
      <c r="V1205" s="63"/>
      <c r="W1205" s="63"/>
      <c r="X1205" s="3"/>
    </row>
    <row r="1206" spans="1:24">
      <c r="A1206" s="3"/>
      <c r="B1206" s="3"/>
      <c r="C1206" s="3"/>
      <c r="D1206" s="3"/>
      <c r="E1206" s="79"/>
      <c r="F1206" s="3"/>
      <c r="G1206" s="77" t="e">
        <f>VLOOKUP($F$1&amp;F1206,定价因子!E:F,2,0)</f>
        <v>#N/A</v>
      </c>
      <c r="H1206" s="3"/>
      <c r="I1206" s="77" t="e">
        <f>VLOOKUP($H$1&amp;H1206,定价因子!E:F,2,0)</f>
        <v>#N/A</v>
      </c>
      <c r="J1206" s="3"/>
      <c r="K1206" s="77" t="e">
        <f>VLOOKUP($J$1&amp;J1206,定价因子!E:F,2,0)</f>
        <v>#N/A</v>
      </c>
      <c r="L1206" s="3"/>
      <c r="M1206" s="77" t="e">
        <f>VLOOKUP($L$1&amp;L1206,定价因子!E:F,2,0)</f>
        <v>#N/A</v>
      </c>
      <c r="N1206" s="3"/>
      <c r="O1206" s="77" t="e">
        <f>VLOOKUP($N$1&amp;N1206,定价因子!E:F,2,0)</f>
        <v>#N/A</v>
      </c>
      <c r="P1206" s="3"/>
      <c r="Q1206" s="55" t="e">
        <f>VLOOKUP($P$1&amp;P1206,定价因子!$E:$F,2,0)</f>
        <v>#N/A</v>
      </c>
      <c r="R1206" s="3"/>
      <c r="S1206" s="77" t="e">
        <f>VLOOKUP($R$1&amp;R1206,定价因子!$E:$F,2,0)</f>
        <v>#N/A</v>
      </c>
      <c r="T1206" s="61"/>
      <c r="U1206" s="63"/>
      <c r="V1206" s="63"/>
      <c r="W1206" s="63"/>
      <c r="X1206" s="3"/>
    </row>
    <row r="1207" spans="1:24">
      <c r="A1207" s="3"/>
      <c r="B1207" s="3"/>
      <c r="C1207" s="3"/>
      <c r="D1207" s="3"/>
      <c r="E1207" s="79"/>
      <c r="F1207" s="3"/>
      <c r="G1207" s="77" t="e">
        <f>VLOOKUP($F$1&amp;F1207,定价因子!E:F,2,0)</f>
        <v>#N/A</v>
      </c>
      <c r="H1207" s="3"/>
      <c r="I1207" s="77" t="e">
        <f>VLOOKUP($H$1&amp;H1207,定价因子!E:F,2,0)</f>
        <v>#N/A</v>
      </c>
      <c r="J1207" s="3"/>
      <c r="K1207" s="77" t="e">
        <f>VLOOKUP($J$1&amp;J1207,定价因子!E:F,2,0)</f>
        <v>#N/A</v>
      </c>
      <c r="L1207" s="3"/>
      <c r="M1207" s="77" t="e">
        <f>VLOOKUP($L$1&amp;L1207,定价因子!E:F,2,0)</f>
        <v>#N/A</v>
      </c>
      <c r="N1207" s="3"/>
      <c r="O1207" s="77" t="e">
        <f>VLOOKUP($N$1&amp;N1207,定价因子!E:F,2,0)</f>
        <v>#N/A</v>
      </c>
      <c r="P1207" s="3"/>
      <c r="Q1207" s="55" t="e">
        <f>VLOOKUP($P$1&amp;P1207,定价因子!$E:$F,2,0)</f>
        <v>#N/A</v>
      </c>
      <c r="R1207" s="3"/>
      <c r="S1207" s="77" t="e">
        <f>VLOOKUP($R$1&amp;R1207,定价因子!$E:$F,2,0)</f>
        <v>#N/A</v>
      </c>
      <c r="T1207" s="61"/>
      <c r="U1207" s="63"/>
      <c r="V1207" s="63"/>
      <c r="W1207" s="63"/>
      <c r="X1207" s="3"/>
    </row>
    <row r="1208" spans="1:24">
      <c r="A1208" s="3"/>
      <c r="B1208" s="3"/>
      <c r="C1208" s="3"/>
      <c r="D1208" s="3"/>
      <c r="E1208" s="79"/>
      <c r="F1208" s="3"/>
      <c r="G1208" s="77" t="e">
        <f>VLOOKUP($F$1&amp;F1208,定价因子!E:F,2,0)</f>
        <v>#N/A</v>
      </c>
      <c r="H1208" s="3"/>
      <c r="I1208" s="77" t="e">
        <f>VLOOKUP($H$1&amp;H1208,定价因子!E:F,2,0)</f>
        <v>#N/A</v>
      </c>
      <c r="J1208" s="3"/>
      <c r="K1208" s="77" t="e">
        <f>VLOOKUP($J$1&amp;J1208,定价因子!E:F,2,0)</f>
        <v>#N/A</v>
      </c>
      <c r="L1208" s="3"/>
      <c r="M1208" s="77" t="e">
        <f>VLOOKUP($L$1&amp;L1208,定价因子!E:F,2,0)</f>
        <v>#N/A</v>
      </c>
      <c r="N1208" s="3"/>
      <c r="O1208" s="77" t="e">
        <f>VLOOKUP($N$1&amp;N1208,定价因子!E:F,2,0)</f>
        <v>#N/A</v>
      </c>
      <c r="P1208" s="3"/>
      <c r="Q1208" s="55" t="e">
        <f>VLOOKUP($P$1&amp;P1208,定价因子!$E:$F,2,0)</f>
        <v>#N/A</v>
      </c>
      <c r="R1208" s="3"/>
      <c r="S1208" s="77" t="e">
        <f>VLOOKUP($R$1&amp;R1208,定价因子!$E:$F,2,0)</f>
        <v>#N/A</v>
      </c>
      <c r="T1208" s="61"/>
      <c r="U1208" s="63"/>
      <c r="V1208" s="63"/>
      <c r="W1208" s="63"/>
      <c r="X1208" s="3"/>
    </row>
    <row r="1209" spans="1:24">
      <c r="A1209" s="3"/>
      <c r="B1209" s="3"/>
      <c r="C1209" s="3"/>
      <c r="D1209" s="3"/>
      <c r="E1209" s="79"/>
      <c r="F1209" s="3"/>
      <c r="G1209" s="77" t="e">
        <f>VLOOKUP($F$1&amp;F1209,定价因子!E:F,2,0)</f>
        <v>#N/A</v>
      </c>
      <c r="H1209" s="3"/>
      <c r="I1209" s="77" t="e">
        <f>VLOOKUP($H$1&amp;H1209,定价因子!E:F,2,0)</f>
        <v>#N/A</v>
      </c>
      <c r="J1209" s="3"/>
      <c r="K1209" s="77" t="e">
        <f>VLOOKUP($J$1&amp;J1209,定价因子!E:F,2,0)</f>
        <v>#N/A</v>
      </c>
      <c r="L1209" s="3"/>
      <c r="M1209" s="77" t="e">
        <f>VLOOKUP($L$1&amp;L1209,定价因子!E:F,2,0)</f>
        <v>#N/A</v>
      </c>
      <c r="N1209" s="3"/>
      <c r="O1209" s="77" t="e">
        <f>VLOOKUP($N$1&amp;N1209,定价因子!E:F,2,0)</f>
        <v>#N/A</v>
      </c>
      <c r="P1209" s="3"/>
      <c r="Q1209" s="55" t="e">
        <f>VLOOKUP($P$1&amp;P1209,定价因子!$E:$F,2,0)</f>
        <v>#N/A</v>
      </c>
      <c r="R1209" s="3"/>
      <c r="S1209" s="77" t="e">
        <f>VLOOKUP($R$1&amp;R1209,定价因子!$E:$F,2,0)</f>
        <v>#N/A</v>
      </c>
      <c r="T1209" s="61"/>
      <c r="U1209" s="63"/>
      <c r="V1209" s="63"/>
      <c r="W1209" s="63"/>
      <c r="X1209" s="3"/>
    </row>
    <row r="1210" spans="1:24">
      <c r="A1210" s="3"/>
      <c r="B1210" s="3"/>
      <c r="C1210" s="3"/>
      <c r="D1210" s="3"/>
      <c r="E1210" s="79"/>
      <c r="F1210" s="3"/>
      <c r="G1210" s="77" t="e">
        <f>VLOOKUP($F$1&amp;F1210,定价因子!E:F,2,0)</f>
        <v>#N/A</v>
      </c>
      <c r="H1210" s="3"/>
      <c r="I1210" s="77" t="e">
        <f>VLOOKUP($H$1&amp;H1210,定价因子!E:F,2,0)</f>
        <v>#N/A</v>
      </c>
      <c r="J1210" s="3"/>
      <c r="K1210" s="77" t="e">
        <f>VLOOKUP($J$1&amp;J1210,定价因子!E:F,2,0)</f>
        <v>#N/A</v>
      </c>
      <c r="L1210" s="3"/>
      <c r="M1210" s="77" t="e">
        <f>VLOOKUP($L$1&amp;L1210,定价因子!E:F,2,0)</f>
        <v>#N/A</v>
      </c>
      <c r="N1210" s="3"/>
      <c r="O1210" s="77" t="e">
        <f>VLOOKUP($N$1&amp;N1210,定价因子!E:F,2,0)</f>
        <v>#N/A</v>
      </c>
      <c r="P1210" s="3"/>
      <c r="Q1210" s="55" t="e">
        <f>VLOOKUP($P$1&amp;P1210,定价因子!$E:$F,2,0)</f>
        <v>#N/A</v>
      </c>
      <c r="R1210" s="3"/>
      <c r="S1210" s="77" t="e">
        <f>VLOOKUP($R$1&amp;R1210,定价因子!$E:$F,2,0)</f>
        <v>#N/A</v>
      </c>
      <c r="T1210" s="61"/>
      <c r="U1210" s="63"/>
      <c r="V1210" s="63"/>
      <c r="W1210" s="63"/>
      <c r="X1210" s="3"/>
    </row>
    <row r="1211" spans="1:24">
      <c r="A1211" s="3"/>
      <c r="B1211" s="3"/>
      <c r="C1211" s="3"/>
      <c r="D1211" s="3"/>
      <c r="E1211" s="79"/>
      <c r="F1211" s="3"/>
      <c r="G1211" s="77" t="e">
        <f>VLOOKUP($F$1&amp;F1211,定价因子!E:F,2,0)</f>
        <v>#N/A</v>
      </c>
      <c r="H1211" s="3"/>
      <c r="I1211" s="77" t="e">
        <f>VLOOKUP($H$1&amp;H1211,定价因子!E:F,2,0)</f>
        <v>#N/A</v>
      </c>
      <c r="J1211" s="3"/>
      <c r="K1211" s="77" t="e">
        <f>VLOOKUP($J$1&amp;J1211,定价因子!E:F,2,0)</f>
        <v>#N/A</v>
      </c>
      <c r="L1211" s="3"/>
      <c r="M1211" s="77" t="e">
        <f>VLOOKUP($L$1&amp;L1211,定价因子!E:F,2,0)</f>
        <v>#N/A</v>
      </c>
      <c r="N1211" s="3"/>
      <c r="O1211" s="77" t="e">
        <f>VLOOKUP($N$1&amp;N1211,定价因子!E:F,2,0)</f>
        <v>#N/A</v>
      </c>
      <c r="P1211" s="3"/>
      <c r="Q1211" s="55" t="e">
        <f>VLOOKUP($P$1&amp;P1211,定价因子!$E:$F,2,0)</f>
        <v>#N/A</v>
      </c>
      <c r="R1211" s="3"/>
      <c r="S1211" s="77" t="e">
        <f>VLOOKUP($R$1&amp;R1211,定价因子!$E:$F,2,0)</f>
        <v>#N/A</v>
      </c>
      <c r="T1211" s="61"/>
      <c r="U1211" s="63"/>
      <c r="V1211" s="63"/>
      <c r="W1211" s="63"/>
      <c r="X1211" s="3"/>
    </row>
    <row r="1212" spans="1:24">
      <c r="A1212" s="3"/>
      <c r="B1212" s="3"/>
      <c r="C1212" s="3"/>
      <c r="D1212" s="3"/>
      <c r="E1212" s="79"/>
      <c r="F1212" s="3"/>
      <c r="G1212" s="77" t="e">
        <f>VLOOKUP($F$1&amp;F1212,定价因子!E:F,2,0)</f>
        <v>#N/A</v>
      </c>
      <c r="H1212" s="3"/>
      <c r="I1212" s="77" t="e">
        <f>VLOOKUP($H$1&amp;H1212,定价因子!E:F,2,0)</f>
        <v>#N/A</v>
      </c>
      <c r="J1212" s="3"/>
      <c r="K1212" s="77" t="e">
        <f>VLOOKUP($J$1&amp;J1212,定价因子!E:F,2,0)</f>
        <v>#N/A</v>
      </c>
      <c r="L1212" s="3"/>
      <c r="M1212" s="77" t="e">
        <f>VLOOKUP($L$1&amp;L1212,定价因子!E:F,2,0)</f>
        <v>#N/A</v>
      </c>
      <c r="N1212" s="3"/>
      <c r="O1212" s="77" t="e">
        <f>VLOOKUP($N$1&amp;N1212,定价因子!E:F,2,0)</f>
        <v>#N/A</v>
      </c>
      <c r="P1212" s="3"/>
      <c r="Q1212" s="55" t="e">
        <f>VLOOKUP($P$1&amp;P1212,定价因子!$E:$F,2,0)</f>
        <v>#N/A</v>
      </c>
      <c r="R1212" s="3"/>
      <c r="S1212" s="77" t="e">
        <f>VLOOKUP($R$1&amp;R1212,定价因子!$E:$F,2,0)</f>
        <v>#N/A</v>
      </c>
      <c r="T1212" s="61"/>
      <c r="U1212" s="63"/>
      <c r="V1212" s="63"/>
      <c r="W1212" s="63"/>
      <c r="X1212" s="3"/>
    </row>
    <row r="1213" spans="1:24">
      <c r="A1213" s="3"/>
      <c r="B1213" s="3"/>
      <c r="C1213" s="3"/>
      <c r="D1213" s="3"/>
      <c r="E1213" s="79"/>
      <c r="F1213" s="3"/>
      <c r="G1213" s="77" t="e">
        <f>VLOOKUP($F$1&amp;F1213,定价因子!E:F,2,0)</f>
        <v>#N/A</v>
      </c>
      <c r="H1213" s="3"/>
      <c r="I1213" s="77" t="e">
        <f>VLOOKUP($H$1&amp;H1213,定价因子!E:F,2,0)</f>
        <v>#N/A</v>
      </c>
      <c r="J1213" s="3"/>
      <c r="K1213" s="77" t="e">
        <f>VLOOKUP($J$1&amp;J1213,定价因子!E:F,2,0)</f>
        <v>#N/A</v>
      </c>
      <c r="L1213" s="3"/>
      <c r="M1213" s="77" t="e">
        <f>VLOOKUP($L$1&amp;L1213,定价因子!E:F,2,0)</f>
        <v>#N/A</v>
      </c>
      <c r="N1213" s="3"/>
      <c r="O1213" s="77" t="e">
        <f>VLOOKUP($N$1&amp;N1213,定价因子!E:F,2,0)</f>
        <v>#N/A</v>
      </c>
      <c r="P1213" s="3"/>
      <c r="Q1213" s="55" t="e">
        <f>VLOOKUP($P$1&amp;P1213,定价因子!$E:$F,2,0)</f>
        <v>#N/A</v>
      </c>
      <c r="R1213" s="3"/>
      <c r="S1213" s="77" t="e">
        <f>VLOOKUP($R$1&amp;R1213,定价因子!$E:$F,2,0)</f>
        <v>#N/A</v>
      </c>
      <c r="T1213" s="61"/>
      <c r="U1213" s="63"/>
      <c r="V1213" s="63"/>
      <c r="W1213" s="63"/>
      <c r="X1213" s="3"/>
    </row>
    <row r="1214" spans="1:24">
      <c r="A1214" s="3"/>
      <c r="B1214" s="3"/>
      <c r="C1214" s="3"/>
      <c r="D1214" s="3"/>
      <c r="E1214" s="79"/>
      <c r="F1214" s="3"/>
      <c r="G1214" s="77" t="e">
        <f>VLOOKUP($F$1&amp;F1214,定价因子!E:F,2,0)</f>
        <v>#N/A</v>
      </c>
      <c r="H1214" s="3"/>
      <c r="I1214" s="77" t="e">
        <f>VLOOKUP($H$1&amp;H1214,定价因子!E:F,2,0)</f>
        <v>#N/A</v>
      </c>
      <c r="J1214" s="3"/>
      <c r="K1214" s="77" t="e">
        <f>VLOOKUP($J$1&amp;J1214,定价因子!E:F,2,0)</f>
        <v>#N/A</v>
      </c>
      <c r="L1214" s="3"/>
      <c r="M1214" s="77" t="e">
        <f>VLOOKUP($L$1&amp;L1214,定价因子!E:F,2,0)</f>
        <v>#N/A</v>
      </c>
      <c r="N1214" s="3"/>
      <c r="O1214" s="77" t="e">
        <f>VLOOKUP($N$1&amp;N1214,定价因子!E:F,2,0)</f>
        <v>#N/A</v>
      </c>
      <c r="P1214" s="3"/>
      <c r="Q1214" s="55" t="e">
        <f>VLOOKUP($P$1&amp;P1214,定价因子!$E:$F,2,0)</f>
        <v>#N/A</v>
      </c>
      <c r="R1214" s="3"/>
      <c r="S1214" s="77" t="e">
        <f>VLOOKUP($R$1&amp;R1214,定价因子!$E:$F,2,0)</f>
        <v>#N/A</v>
      </c>
      <c r="T1214" s="61"/>
      <c r="U1214" s="63"/>
      <c r="V1214" s="63"/>
      <c r="W1214" s="63"/>
      <c r="X1214" s="3"/>
    </row>
    <row r="1215" spans="1:24">
      <c r="A1215" s="3"/>
      <c r="B1215" s="3"/>
      <c r="C1215" s="3"/>
      <c r="D1215" s="3"/>
      <c r="E1215" s="79"/>
      <c r="F1215" s="3"/>
      <c r="G1215" s="77" t="e">
        <f>VLOOKUP($F$1&amp;F1215,定价因子!E:F,2,0)</f>
        <v>#N/A</v>
      </c>
      <c r="H1215" s="3"/>
      <c r="I1215" s="77" t="e">
        <f>VLOOKUP($H$1&amp;H1215,定价因子!E:F,2,0)</f>
        <v>#N/A</v>
      </c>
      <c r="J1215" s="3"/>
      <c r="K1215" s="77" t="e">
        <f>VLOOKUP($J$1&amp;J1215,定价因子!E:F,2,0)</f>
        <v>#N/A</v>
      </c>
      <c r="L1215" s="3"/>
      <c r="M1215" s="77" t="e">
        <f>VLOOKUP($L$1&amp;L1215,定价因子!E:F,2,0)</f>
        <v>#N/A</v>
      </c>
      <c r="N1215" s="3"/>
      <c r="O1215" s="77" t="e">
        <f>VLOOKUP($N$1&amp;N1215,定价因子!E:F,2,0)</f>
        <v>#N/A</v>
      </c>
      <c r="P1215" s="3"/>
      <c r="Q1215" s="55" t="e">
        <f>VLOOKUP($P$1&amp;P1215,定价因子!$E:$F,2,0)</f>
        <v>#N/A</v>
      </c>
      <c r="R1215" s="3"/>
      <c r="S1215" s="77" t="e">
        <f>VLOOKUP($R$1&amp;R1215,定价因子!$E:$F,2,0)</f>
        <v>#N/A</v>
      </c>
      <c r="T1215" s="61"/>
      <c r="U1215" s="63"/>
      <c r="V1215" s="63"/>
      <c r="W1215" s="63"/>
      <c r="X1215" s="3"/>
    </row>
    <row r="1216" spans="1:24">
      <c r="A1216" s="3"/>
      <c r="B1216" s="3"/>
      <c r="C1216" s="3"/>
      <c r="D1216" s="3"/>
      <c r="E1216" s="79"/>
      <c r="F1216" s="3"/>
      <c r="G1216" s="77" t="e">
        <f>VLOOKUP($F$1&amp;F1216,定价因子!E:F,2,0)</f>
        <v>#N/A</v>
      </c>
      <c r="H1216" s="3"/>
      <c r="I1216" s="77" t="e">
        <f>VLOOKUP($H$1&amp;H1216,定价因子!E:F,2,0)</f>
        <v>#N/A</v>
      </c>
      <c r="J1216" s="3"/>
      <c r="K1216" s="77" t="e">
        <f>VLOOKUP($J$1&amp;J1216,定价因子!E:F,2,0)</f>
        <v>#N/A</v>
      </c>
      <c r="L1216" s="3"/>
      <c r="M1216" s="77" t="e">
        <f>VLOOKUP($L$1&amp;L1216,定价因子!E:F,2,0)</f>
        <v>#N/A</v>
      </c>
      <c r="N1216" s="3"/>
      <c r="O1216" s="77" t="e">
        <f>VLOOKUP($N$1&amp;N1216,定价因子!E:F,2,0)</f>
        <v>#N/A</v>
      </c>
      <c r="P1216" s="3"/>
      <c r="Q1216" s="55" t="e">
        <f>VLOOKUP($P$1&amp;P1216,定价因子!$E:$F,2,0)</f>
        <v>#N/A</v>
      </c>
      <c r="R1216" s="3"/>
      <c r="S1216" s="77" t="e">
        <f>VLOOKUP($R$1&amp;R1216,定价因子!$E:$F,2,0)</f>
        <v>#N/A</v>
      </c>
      <c r="T1216" s="61"/>
      <c r="U1216" s="63"/>
      <c r="V1216" s="63"/>
      <c r="W1216" s="63"/>
      <c r="X1216" s="3"/>
    </row>
    <row r="1217" spans="1:24">
      <c r="A1217" s="3"/>
      <c r="B1217" s="3"/>
      <c r="C1217" s="3"/>
      <c r="D1217" s="3"/>
      <c r="E1217" s="79"/>
      <c r="F1217" s="3"/>
      <c r="G1217" s="77" t="e">
        <f>VLOOKUP($F$1&amp;F1217,定价因子!E:F,2,0)</f>
        <v>#N/A</v>
      </c>
      <c r="H1217" s="3"/>
      <c r="I1217" s="77" t="e">
        <f>VLOOKUP($H$1&amp;H1217,定价因子!E:F,2,0)</f>
        <v>#N/A</v>
      </c>
      <c r="J1217" s="3"/>
      <c r="K1217" s="77" t="e">
        <f>VLOOKUP($J$1&amp;J1217,定价因子!E:F,2,0)</f>
        <v>#N/A</v>
      </c>
      <c r="L1217" s="3"/>
      <c r="M1217" s="77" t="e">
        <f>VLOOKUP($L$1&amp;L1217,定价因子!E:F,2,0)</f>
        <v>#N/A</v>
      </c>
      <c r="N1217" s="3"/>
      <c r="O1217" s="77" t="e">
        <f>VLOOKUP($N$1&amp;N1217,定价因子!E:F,2,0)</f>
        <v>#N/A</v>
      </c>
      <c r="P1217" s="3"/>
      <c r="Q1217" s="55" t="e">
        <f>VLOOKUP($P$1&amp;P1217,定价因子!$E:$F,2,0)</f>
        <v>#N/A</v>
      </c>
      <c r="R1217" s="3"/>
      <c r="S1217" s="77" t="e">
        <f>VLOOKUP($R$1&amp;R1217,定价因子!$E:$F,2,0)</f>
        <v>#N/A</v>
      </c>
      <c r="T1217" s="61"/>
      <c r="U1217" s="63"/>
      <c r="V1217" s="63"/>
      <c r="W1217" s="63"/>
      <c r="X1217" s="3"/>
    </row>
    <row r="1218" spans="1:24">
      <c r="A1218" s="3"/>
      <c r="B1218" s="3"/>
      <c r="C1218" s="3"/>
      <c r="D1218" s="3"/>
      <c r="E1218" s="79"/>
      <c r="F1218" s="3"/>
      <c r="G1218" s="77" t="e">
        <f>VLOOKUP($F$1&amp;F1218,定价因子!E:F,2,0)</f>
        <v>#N/A</v>
      </c>
      <c r="H1218" s="3"/>
      <c r="I1218" s="77" t="e">
        <f>VLOOKUP($H$1&amp;H1218,定价因子!E:F,2,0)</f>
        <v>#N/A</v>
      </c>
      <c r="J1218" s="3"/>
      <c r="K1218" s="77" t="e">
        <f>VLOOKUP($J$1&amp;J1218,定价因子!E:F,2,0)</f>
        <v>#N/A</v>
      </c>
      <c r="L1218" s="3"/>
      <c r="M1218" s="77" t="e">
        <f>VLOOKUP($L$1&amp;L1218,定价因子!E:F,2,0)</f>
        <v>#N/A</v>
      </c>
      <c r="N1218" s="3"/>
      <c r="O1218" s="77" t="e">
        <f>VLOOKUP($N$1&amp;N1218,定价因子!E:F,2,0)</f>
        <v>#N/A</v>
      </c>
      <c r="P1218" s="3"/>
      <c r="Q1218" s="55" t="e">
        <f>VLOOKUP($P$1&amp;P1218,定价因子!$E:$F,2,0)</f>
        <v>#N/A</v>
      </c>
      <c r="R1218" s="3"/>
      <c r="S1218" s="77" t="e">
        <f>VLOOKUP($R$1&amp;R1218,定价因子!$E:$F,2,0)</f>
        <v>#N/A</v>
      </c>
      <c r="T1218" s="61"/>
      <c r="U1218" s="63"/>
      <c r="V1218" s="63"/>
      <c r="W1218" s="63"/>
      <c r="X1218" s="3"/>
    </row>
    <row r="1219" spans="1:24">
      <c r="A1219" s="3"/>
      <c r="B1219" s="3"/>
      <c r="C1219" s="3"/>
      <c r="D1219" s="3"/>
      <c r="E1219" s="79"/>
      <c r="F1219" s="3"/>
      <c r="G1219" s="77" t="e">
        <f>VLOOKUP($F$1&amp;F1219,定价因子!E:F,2,0)</f>
        <v>#N/A</v>
      </c>
      <c r="H1219" s="3"/>
      <c r="I1219" s="77" t="e">
        <f>VLOOKUP($H$1&amp;H1219,定价因子!E:F,2,0)</f>
        <v>#N/A</v>
      </c>
      <c r="J1219" s="3"/>
      <c r="K1219" s="77" t="e">
        <f>VLOOKUP($J$1&amp;J1219,定价因子!E:F,2,0)</f>
        <v>#N/A</v>
      </c>
      <c r="L1219" s="3"/>
      <c r="M1219" s="77" t="e">
        <f>VLOOKUP($L$1&amp;L1219,定价因子!E:F,2,0)</f>
        <v>#N/A</v>
      </c>
      <c r="N1219" s="3"/>
      <c r="O1219" s="77" t="e">
        <f>VLOOKUP($N$1&amp;N1219,定价因子!E:F,2,0)</f>
        <v>#N/A</v>
      </c>
      <c r="P1219" s="3"/>
      <c r="Q1219" s="55" t="e">
        <f>VLOOKUP($P$1&amp;P1219,定价因子!$E:$F,2,0)</f>
        <v>#N/A</v>
      </c>
      <c r="R1219" s="3"/>
      <c r="S1219" s="77" t="e">
        <f>VLOOKUP($R$1&amp;R1219,定价因子!$E:$F,2,0)</f>
        <v>#N/A</v>
      </c>
      <c r="T1219" s="61"/>
      <c r="U1219" s="63"/>
      <c r="V1219" s="63"/>
      <c r="W1219" s="63"/>
      <c r="X1219" s="3"/>
    </row>
    <row r="1220" spans="1:24">
      <c r="A1220" s="3"/>
      <c r="B1220" s="3"/>
      <c r="C1220" s="3"/>
      <c r="D1220" s="3"/>
      <c r="E1220" s="79"/>
      <c r="F1220" s="3"/>
      <c r="G1220" s="77" t="e">
        <f>VLOOKUP($F$1&amp;F1220,定价因子!E:F,2,0)</f>
        <v>#N/A</v>
      </c>
      <c r="H1220" s="3"/>
      <c r="I1220" s="77" t="e">
        <f>VLOOKUP($H$1&amp;H1220,定价因子!E:F,2,0)</f>
        <v>#N/A</v>
      </c>
      <c r="J1220" s="3"/>
      <c r="K1220" s="77" t="e">
        <f>VLOOKUP($J$1&amp;J1220,定价因子!E:F,2,0)</f>
        <v>#N/A</v>
      </c>
      <c r="L1220" s="3"/>
      <c r="M1220" s="77" t="e">
        <f>VLOOKUP($L$1&amp;L1220,定价因子!E:F,2,0)</f>
        <v>#N/A</v>
      </c>
      <c r="N1220" s="3"/>
      <c r="O1220" s="77" t="e">
        <f>VLOOKUP($N$1&amp;N1220,定价因子!E:F,2,0)</f>
        <v>#N/A</v>
      </c>
      <c r="P1220" s="3"/>
      <c r="Q1220" s="55" t="e">
        <f>VLOOKUP($P$1&amp;P1220,定价因子!$E:$F,2,0)</f>
        <v>#N/A</v>
      </c>
      <c r="R1220" s="3"/>
      <c r="S1220" s="77" t="e">
        <f>VLOOKUP($R$1&amp;R1220,定价因子!$E:$F,2,0)</f>
        <v>#N/A</v>
      </c>
      <c r="T1220" s="61"/>
      <c r="U1220" s="63"/>
      <c r="V1220" s="63"/>
      <c r="W1220" s="63"/>
      <c r="X1220" s="3"/>
    </row>
    <row r="1221" spans="1:24">
      <c r="A1221" s="3"/>
      <c r="B1221" s="3"/>
      <c r="C1221" s="3"/>
      <c r="D1221" s="3"/>
      <c r="E1221" s="79"/>
      <c r="F1221" s="3"/>
      <c r="G1221" s="77" t="e">
        <f>VLOOKUP($F$1&amp;F1221,定价因子!E:F,2,0)</f>
        <v>#N/A</v>
      </c>
      <c r="H1221" s="3"/>
      <c r="I1221" s="77" t="e">
        <f>VLOOKUP($H$1&amp;H1221,定价因子!E:F,2,0)</f>
        <v>#N/A</v>
      </c>
      <c r="J1221" s="3"/>
      <c r="K1221" s="77" t="e">
        <f>VLOOKUP($J$1&amp;J1221,定价因子!E:F,2,0)</f>
        <v>#N/A</v>
      </c>
      <c r="L1221" s="3"/>
      <c r="M1221" s="77" t="e">
        <f>VLOOKUP($L$1&amp;L1221,定价因子!E:F,2,0)</f>
        <v>#N/A</v>
      </c>
      <c r="N1221" s="3"/>
      <c r="O1221" s="77" t="e">
        <f>VLOOKUP($N$1&amp;N1221,定价因子!E:F,2,0)</f>
        <v>#N/A</v>
      </c>
      <c r="P1221" s="3"/>
      <c r="Q1221" s="55" t="e">
        <f>VLOOKUP($P$1&amp;P1221,定价因子!$E:$F,2,0)</f>
        <v>#N/A</v>
      </c>
      <c r="R1221" s="3"/>
      <c r="S1221" s="77" t="e">
        <f>VLOOKUP($R$1&amp;R1221,定价因子!$E:$F,2,0)</f>
        <v>#N/A</v>
      </c>
      <c r="T1221" s="61"/>
      <c r="U1221" s="63"/>
      <c r="V1221" s="63"/>
      <c r="W1221" s="63"/>
      <c r="X1221" s="3"/>
    </row>
    <row r="1222" spans="1:24">
      <c r="A1222" s="3"/>
      <c r="B1222" s="3"/>
      <c r="C1222" s="3"/>
      <c r="D1222" s="3"/>
      <c r="E1222" s="79"/>
      <c r="F1222" s="3"/>
      <c r="G1222" s="77" t="e">
        <f>VLOOKUP($F$1&amp;F1222,定价因子!E:F,2,0)</f>
        <v>#N/A</v>
      </c>
      <c r="H1222" s="3"/>
      <c r="I1222" s="77" t="e">
        <f>VLOOKUP($H$1&amp;H1222,定价因子!E:F,2,0)</f>
        <v>#N/A</v>
      </c>
      <c r="J1222" s="3"/>
      <c r="K1222" s="77" t="e">
        <f>VLOOKUP($J$1&amp;J1222,定价因子!E:F,2,0)</f>
        <v>#N/A</v>
      </c>
      <c r="L1222" s="3"/>
      <c r="M1222" s="77" t="e">
        <f>VLOOKUP($L$1&amp;L1222,定价因子!E:F,2,0)</f>
        <v>#N/A</v>
      </c>
      <c r="N1222" s="3"/>
      <c r="O1222" s="77" t="e">
        <f>VLOOKUP($N$1&amp;N1222,定价因子!E:F,2,0)</f>
        <v>#N/A</v>
      </c>
      <c r="P1222" s="3"/>
      <c r="Q1222" s="55" t="e">
        <f>VLOOKUP($P$1&amp;P1222,定价因子!$E:$F,2,0)</f>
        <v>#N/A</v>
      </c>
      <c r="R1222" s="3"/>
      <c r="S1222" s="77" t="e">
        <f>VLOOKUP($R$1&amp;R1222,定价因子!$E:$F,2,0)</f>
        <v>#N/A</v>
      </c>
      <c r="T1222" s="61"/>
      <c r="U1222" s="63"/>
      <c r="V1222" s="63"/>
      <c r="W1222" s="63"/>
      <c r="X1222" s="3"/>
    </row>
    <row r="1223" spans="1:24">
      <c r="A1223" s="3"/>
      <c r="B1223" s="3"/>
      <c r="C1223" s="3"/>
      <c r="D1223" s="3"/>
      <c r="E1223" s="79"/>
      <c r="F1223" s="3"/>
      <c r="G1223" s="77" t="e">
        <f>VLOOKUP($F$1&amp;F1223,定价因子!E:F,2,0)</f>
        <v>#N/A</v>
      </c>
      <c r="H1223" s="3"/>
      <c r="I1223" s="77" t="e">
        <f>VLOOKUP($H$1&amp;H1223,定价因子!E:F,2,0)</f>
        <v>#N/A</v>
      </c>
      <c r="J1223" s="3"/>
      <c r="K1223" s="77" t="e">
        <f>VLOOKUP($J$1&amp;J1223,定价因子!E:F,2,0)</f>
        <v>#N/A</v>
      </c>
      <c r="L1223" s="3"/>
      <c r="M1223" s="77" t="e">
        <f>VLOOKUP($L$1&amp;L1223,定价因子!E:F,2,0)</f>
        <v>#N/A</v>
      </c>
      <c r="N1223" s="3"/>
      <c r="O1223" s="77" t="e">
        <f>VLOOKUP($N$1&amp;N1223,定价因子!E:F,2,0)</f>
        <v>#N/A</v>
      </c>
      <c r="P1223" s="3"/>
      <c r="Q1223" s="55" t="e">
        <f>VLOOKUP($P$1&amp;P1223,定价因子!$E:$F,2,0)</f>
        <v>#N/A</v>
      </c>
      <c r="R1223" s="3"/>
      <c r="S1223" s="77" t="e">
        <f>VLOOKUP($R$1&amp;R1223,定价因子!$E:$F,2,0)</f>
        <v>#N/A</v>
      </c>
      <c r="T1223" s="61"/>
      <c r="U1223" s="63"/>
      <c r="V1223" s="63"/>
      <c r="W1223" s="63"/>
      <c r="X1223" s="3"/>
    </row>
    <row r="1224" spans="1:24">
      <c r="A1224" s="3"/>
      <c r="B1224" s="3"/>
      <c r="C1224" s="3"/>
      <c r="D1224" s="3"/>
      <c r="E1224" s="79"/>
      <c r="F1224" s="3"/>
      <c r="G1224" s="77" t="e">
        <f>VLOOKUP($F$1&amp;F1224,定价因子!E:F,2,0)</f>
        <v>#N/A</v>
      </c>
      <c r="H1224" s="3"/>
      <c r="I1224" s="77" t="e">
        <f>VLOOKUP($H$1&amp;H1224,定价因子!E:F,2,0)</f>
        <v>#N/A</v>
      </c>
      <c r="J1224" s="3"/>
      <c r="K1224" s="77" t="e">
        <f>VLOOKUP($J$1&amp;J1224,定价因子!E:F,2,0)</f>
        <v>#N/A</v>
      </c>
      <c r="L1224" s="3"/>
      <c r="M1224" s="77" t="e">
        <f>VLOOKUP($L$1&amp;L1224,定价因子!E:F,2,0)</f>
        <v>#N/A</v>
      </c>
      <c r="N1224" s="3"/>
      <c r="O1224" s="77" t="e">
        <f>VLOOKUP($N$1&amp;N1224,定价因子!E:F,2,0)</f>
        <v>#N/A</v>
      </c>
      <c r="P1224" s="3"/>
      <c r="Q1224" s="55" t="e">
        <f>VLOOKUP($P$1&amp;P1224,定价因子!$E:$F,2,0)</f>
        <v>#N/A</v>
      </c>
      <c r="R1224" s="3"/>
      <c r="S1224" s="77" t="e">
        <f>VLOOKUP($R$1&amp;R1224,定价因子!$E:$F,2,0)</f>
        <v>#N/A</v>
      </c>
      <c r="T1224" s="61"/>
      <c r="U1224" s="63"/>
      <c r="V1224" s="63"/>
      <c r="W1224" s="63"/>
      <c r="X1224" s="3"/>
    </row>
    <row r="1225" spans="1:24">
      <c r="A1225" s="3"/>
      <c r="B1225" s="3"/>
      <c r="C1225" s="3"/>
      <c r="D1225" s="3"/>
      <c r="E1225" s="79"/>
      <c r="F1225" s="3"/>
      <c r="G1225" s="77" t="e">
        <f>VLOOKUP($F$1&amp;F1225,定价因子!E:F,2,0)</f>
        <v>#N/A</v>
      </c>
      <c r="H1225" s="3"/>
      <c r="I1225" s="77" t="e">
        <f>VLOOKUP($H$1&amp;H1225,定价因子!E:F,2,0)</f>
        <v>#N/A</v>
      </c>
      <c r="J1225" s="3"/>
      <c r="K1225" s="77" t="e">
        <f>VLOOKUP($J$1&amp;J1225,定价因子!E:F,2,0)</f>
        <v>#N/A</v>
      </c>
      <c r="L1225" s="3"/>
      <c r="M1225" s="77" t="e">
        <f>VLOOKUP($L$1&amp;L1225,定价因子!E:F,2,0)</f>
        <v>#N/A</v>
      </c>
      <c r="N1225" s="3"/>
      <c r="O1225" s="77" t="e">
        <f>VLOOKUP($N$1&amp;N1225,定价因子!E:F,2,0)</f>
        <v>#N/A</v>
      </c>
      <c r="P1225" s="3"/>
      <c r="Q1225" s="55" t="e">
        <f>VLOOKUP($P$1&amp;P1225,定价因子!$E:$F,2,0)</f>
        <v>#N/A</v>
      </c>
      <c r="R1225" s="3"/>
      <c r="S1225" s="77" t="e">
        <f>VLOOKUP($R$1&amp;R1225,定价因子!$E:$F,2,0)</f>
        <v>#N/A</v>
      </c>
      <c r="T1225" s="61"/>
      <c r="U1225" s="63"/>
      <c r="V1225" s="63"/>
      <c r="W1225" s="63"/>
      <c r="X1225" s="3"/>
    </row>
    <row r="1226" spans="1:24">
      <c r="A1226" s="3"/>
      <c r="B1226" s="3"/>
      <c r="C1226" s="3"/>
      <c r="D1226" s="3"/>
      <c r="E1226" s="79"/>
      <c r="F1226" s="3"/>
      <c r="G1226" s="77" t="e">
        <f>VLOOKUP($F$1&amp;F1226,定价因子!E:F,2,0)</f>
        <v>#N/A</v>
      </c>
      <c r="H1226" s="3"/>
      <c r="I1226" s="77" t="e">
        <f>VLOOKUP($H$1&amp;H1226,定价因子!E:F,2,0)</f>
        <v>#N/A</v>
      </c>
      <c r="J1226" s="3"/>
      <c r="K1226" s="77" t="e">
        <f>VLOOKUP($J$1&amp;J1226,定价因子!E:F,2,0)</f>
        <v>#N/A</v>
      </c>
      <c r="L1226" s="3"/>
      <c r="M1226" s="77" t="e">
        <f>VLOOKUP($L$1&amp;L1226,定价因子!E:F,2,0)</f>
        <v>#N/A</v>
      </c>
      <c r="N1226" s="3"/>
      <c r="O1226" s="77" t="e">
        <f>VLOOKUP($N$1&amp;N1226,定价因子!E:F,2,0)</f>
        <v>#N/A</v>
      </c>
      <c r="P1226" s="3"/>
      <c r="Q1226" s="55" t="e">
        <f>VLOOKUP($P$1&amp;P1226,定价因子!$E:$F,2,0)</f>
        <v>#N/A</v>
      </c>
      <c r="R1226" s="3"/>
      <c r="S1226" s="77" t="e">
        <f>VLOOKUP($R$1&amp;R1226,定价因子!$E:$F,2,0)</f>
        <v>#N/A</v>
      </c>
      <c r="T1226" s="61"/>
      <c r="U1226" s="63"/>
      <c r="V1226" s="63"/>
      <c r="W1226" s="63"/>
      <c r="X1226" s="3"/>
    </row>
    <row r="1227" spans="1:24">
      <c r="A1227" s="3"/>
      <c r="B1227" s="3"/>
      <c r="C1227" s="3"/>
      <c r="D1227" s="3"/>
      <c r="E1227" s="79"/>
      <c r="F1227" s="3"/>
      <c r="G1227" s="77" t="e">
        <f>VLOOKUP($F$1&amp;F1227,定价因子!E:F,2,0)</f>
        <v>#N/A</v>
      </c>
      <c r="H1227" s="3"/>
      <c r="I1227" s="77" t="e">
        <f>VLOOKUP($H$1&amp;H1227,定价因子!E:F,2,0)</f>
        <v>#N/A</v>
      </c>
      <c r="J1227" s="3"/>
      <c r="K1227" s="77" t="e">
        <f>VLOOKUP($J$1&amp;J1227,定价因子!E:F,2,0)</f>
        <v>#N/A</v>
      </c>
      <c r="L1227" s="3"/>
      <c r="M1227" s="77" t="e">
        <f>VLOOKUP($L$1&amp;L1227,定价因子!E:F,2,0)</f>
        <v>#N/A</v>
      </c>
      <c r="N1227" s="3"/>
      <c r="O1227" s="77" t="e">
        <f>VLOOKUP($N$1&amp;N1227,定价因子!E:F,2,0)</f>
        <v>#N/A</v>
      </c>
      <c r="P1227" s="3"/>
      <c r="Q1227" s="55" t="e">
        <f>VLOOKUP($P$1&amp;P1227,定价因子!$E:$F,2,0)</f>
        <v>#N/A</v>
      </c>
      <c r="R1227" s="3"/>
      <c r="S1227" s="77" t="e">
        <f>VLOOKUP($R$1&amp;R1227,定价因子!$E:$F,2,0)</f>
        <v>#N/A</v>
      </c>
      <c r="T1227" s="61"/>
      <c r="U1227" s="63"/>
      <c r="V1227" s="63"/>
      <c r="W1227" s="63"/>
      <c r="X1227" s="3"/>
    </row>
    <row r="1228" spans="1:24">
      <c r="A1228" s="3"/>
      <c r="B1228" s="3"/>
      <c r="C1228" s="3"/>
      <c r="D1228" s="3"/>
      <c r="E1228" s="79"/>
      <c r="F1228" s="3"/>
      <c r="G1228" s="77" t="e">
        <f>VLOOKUP($F$1&amp;F1228,定价因子!E:F,2,0)</f>
        <v>#N/A</v>
      </c>
      <c r="H1228" s="3"/>
      <c r="I1228" s="77" t="e">
        <f>VLOOKUP($H$1&amp;H1228,定价因子!E:F,2,0)</f>
        <v>#N/A</v>
      </c>
      <c r="J1228" s="3"/>
      <c r="K1228" s="77" t="e">
        <f>VLOOKUP($J$1&amp;J1228,定价因子!E:F,2,0)</f>
        <v>#N/A</v>
      </c>
      <c r="L1228" s="3"/>
      <c r="M1228" s="77" t="e">
        <f>VLOOKUP($L$1&amp;L1228,定价因子!E:F,2,0)</f>
        <v>#N/A</v>
      </c>
      <c r="N1228" s="3"/>
      <c r="O1228" s="77" t="e">
        <f>VLOOKUP($N$1&amp;N1228,定价因子!E:F,2,0)</f>
        <v>#N/A</v>
      </c>
      <c r="P1228" s="3"/>
      <c r="Q1228" s="55" t="e">
        <f>VLOOKUP($P$1&amp;P1228,定价因子!$E:$F,2,0)</f>
        <v>#N/A</v>
      </c>
      <c r="R1228" s="3"/>
      <c r="S1228" s="77" t="e">
        <f>VLOOKUP($R$1&amp;R1228,定价因子!$E:$F,2,0)</f>
        <v>#N/A</v>
      </c>
      <c r="T1228" s="61"/>
      <c r="U1228" s="63"/>
      <c r="V1228" s="63"/>
      <c r="W1228" s="63"/>
      <c r="X1228" s="3"/>
    </row>
    <row r="1229" spans="1:24">
      <c r="A1229" s="3"/>
      <c r="B1229" s="3"/>
      <c r="C1229" s="3"/>
      <c r="D1229" s="3"/>
      <c r="E1229" s="79"/>
      <c r="F1229" s="3"/>
      <c r="G1229" s="77" t="e">
        <f>VLOOKUP($F$1&amp;F1229,定价因子!E:F,2,0)</f>
        <v>#N/A</v>
      </c>
      <c r="H1229" s="3"/>
      <c r="I1229" s="77" t="e">
        <f>VLOOKUP($H$1&amp;H1229,定价因子!E:F,2,0)</f>
        <v>#N/A</v>
      </c>
      <c r="J1229" s="3"/>
      <c r="K1229" s="77" t="e">
        <f>VLOOKUP($J$1&amp;J1229,定价因子!E:F,2,0)</f>
        <v>#N/A</v>
      </c>
      <c r="L1229" s="3"/>
      <c r="M1229" s="77" t="e">
        <f>VLOOKUP($L$1&amp;L1229,定价因子!E:F,2,0)</f>
        <v>#N/A</v>
      </c>
      <c r="N1229" s="3"/>
      <c r="O1229" s="77" t="e">
        <f>VLOOKUP($N$1&amp;N1229,定价因子!E:F,2,0)</f>
        <v>#N/A</v>
      </c>
      <c r="P1229" s="3"/>
      <c r="Q1229" s="55" t="e">
        <f>VLOOKUP($P$1&amp;P1229,定价因子!$E:$F,2,0)</f>
        <v>#N/A</v>
      </c>
      <c r="R1229" s="3"/>
      <c r="S1229" s="77" t="e">
        <f>VLOOKUP($R$1&amp;R1229,定价因子!$E:$F,2,0)</f>
        <v>#N/A</v>
      </c>
      <c r="T1229" s="61"/>
      <c r="U1229" s="63"/>
      <c r="V1229" s="63"/>
      <c r="W1229" s="63"/>
      <c r="X1229" s="3"/>
    </row>
    <row r="1230" spans="1:24">
      <c r="A1230" s="3"/>
      <c r="B1230" s="3"/>
      <c r="C1230" s="3"/>
      <c r="D1230" s="3"/>
      <c r="E1230" s="79"/>
      <c r="F1230" s="3"/>
      <c r="G1230" s="77" t="e">
        <f>VLOOKUP($F$1&amp;F1230,定价因子!E:F,2,0)</f>
        <v>#N/A</v>
      </c>
      <c r="H1230" s="3"/>
      <c r="I1230" s="77" t="e">
        <f>VLOOKUP($H$1&amp;H1230,定价因子!E:F,2,0)</f>
        <v>#N/A</v>
      </c>
      <c r="J1230" s="3"/>
      <c r="K1230" s="77" t="e">
        <f>VLOOKUP($J$1&amp;J1230,定价因子!E:F,2,0)</f>
        <v>#N/A</v>
      </c>
      <c r="L1230" s="3"/>
      <c r="M1230" s="77" t="e">
        <f>VLOOKUP($L$1&amp;L1230,定价因子!E:F,2,0)</f>
        <v>#N/A</v>
      </c>
      <c r="N1230" s="3"/>
      <c r="O1230" s="77" t="e">
        <f>VLOOKUP($N$1&amp;N1230,定价因子!E:F,2,0)</f>
        <v>#N/A</v>
      </c>
      <c r="P1230" s="3"/>
      <c r="Q1230" s="55" t="e">
        <f>VLOOKUP($P$1&amp;P1230,定价因子!$E:$F,2,0)</f>
        <v>#N/A</v>
      </c>
      <c r="R1230" s="3"/>
      <c r="S1230" s="77" t="e">
        <f>VLOOKUP($R$1&amp;R1230,定价因子!$E:$F,2,0)</f>
        <v>#N/A</v>
      </c>
      <c r="T1230" s="61"/>
      <c r="U1230" s="63"/>
      <c r="V1230" s="63"/>
      <c r="W1230" s="63"/>
      <c r="X1230" s="3"/>
    </row>
    <row r="1231" spans="1:24">
      <c r="A1231" s="3"/>
      <c r="B1231" s="3"/>
      <c r="C1231" s="3"/>
      <c r="D1231" s="3"/>
      <c r="E1231" s="79"/>
      <c r="F1231" s="3"/>
      <c r="G1231" s="77" t="e">
        <f>VLOOKUP($F$1&amp;F1231,定价因子!E:F,2,0)</f>
        <v>#N/A</v>
      </c>
      <c r="H1231" s="3"/>
      <c r="I1231" s="77" t="e">
        <f>VLOOKUP($H$1&amp;H1231,定价因子!E:F,2,0)</f>
        <v>#N/A</v>
      </c>
      <c r="J1231" s="3"/>
      <c r="K1231" s="77" t="e">
        <f>VLOOKUP($J$1&amp;J1231,定价因子!E:F,2,0)</f>
        <v>#N/A</v>
      </c>
      <c r="L1231" s="3"/>
      <c r="M1231" s="77" t="e">
        <f>VLOOKUP($L$1&amp;L1231,定价因子!E:F,2,0)</f>
        <v>#N/A</v>
      </c>
      <c r="N1231" s="3"/>
      <c r="O1231" s="77" t="e">
        <f>VLOOKUP($N$1&amp;N1231,定价因子!E:F,2,0)</f>
        <v>#N/A</v>
      </c>
      <c r="P1231" s="3"/>
      <c r="Q1231" s="55" t="e">
        <f>VLOOKUP($P$1&amp;P1231,定价因子!$E:$F,2,0)</f>
        <v>#N/A</v>
      </c>
      <c r="R1231" s="3"/>
      <c r="S1231" s="77" t="e">
        <f>VLOOKUP($R$1&amp;R1231,定价因子!$E:$F,2,0)</f>
        <v>#N/A</v>
      </c>
      <c r="T1231" s="61"/>
      <c r="U1231" s="63"/>
      <c r="V1231" s="63"/>
      <c r="W1231" s="63"/>
      <c r="X1231" s="3"/>
    </row>
    <row r="1232" spans="1:24">
      <c r="A1232" s="3"/>
      <c r="B1232" s="3"/>
      <c r="C1232" s="3"/>
      <c r="D1232" s="3"/>
      <c r="E1232" s="79"/>
      <c r="F1232" s="3"/>
      <c r="G1232" s="77" t="e">
        <f>VLOOKUP($F$1&amp;F1232,定价因子!E:F,2,0)</f>
        <v>#N/A</v>
      </c>
      <c r="H1232" s="3"/>
      <c r="I1232" s="77" t="e">
        <f>VLOOKUP($H$1&amp;H1232,定价因子!E:F,2,0)</f>
        <v>#N/A</v>
      </c>
      <c r="J1232" s="3"/>
      <c r="K1232" s="77" t="e">
        <f>VLOOKUP($J$1&amp;J1232,定价因子!E:F,2,0)</f>
        <v>#N/A</v>
      </c>
      <c r="L1232" s="3"/>
      <c r="M1232" s="77" t="e">
        <f>VLOOKUP($L$1&amp;L1232,定价因子!E:F,2,0)</f>
        <v>#N/A</v>
      </c>
      <c r="N1232" s="3"/>
      <c r="O1232" s="77" t="e">
        <f>VLOOKUP($N$1&amp;N1232,定价因子!E:F,2,0)</f>
        <v>#N/A</v>
      </c>
      <c r="P1232" s="3"/>
      <c r="Q1232" s="55" t="e">
        <f>VLOOKUP($P$1&amp;P1232,定价因子!$E:$F,2,0)</f>
        <v>#N/A</v>
      </c>
      <c r="R1232" s="3"/>
      <c r="S1232" s="77" t="e">
        <f>VLOOKUP($R$1&amp;R1232,定价因子!$E:$F,2,0)</f>
        <v>#N/A</v>
      </c>
      <c r="T1232" s="61"/>
      <c r="U1232" s="63"/>
      <c r="V1232" s="63"/>
      <c r="W1232" s="63"/>
      <c r="X1232" s="3"/>
    </row>
    <row r="1233" spans="1:24">
      <c r="A1233" s="3"/>
      <c r="B1233" s="3"/>
      <c r="C1233" s="3"/>
      <c r="D1233" s="3"/>
      <c r="E1233" s="79"/>
      <c r="F1233" s="3"/>
      <c r="G1233" s="77" t="e">
        <f>VLOOKUP($F$1&amp;F1233,定价因子!E:F,2,0)</f>
        <v>#N/A</v>
      </c>
      <c r="H1233" s="3"/>
      <c r="I1233" s="77" t="e">
        <f>VLOOKUP($H$1&amp;H1233,定价因子!E:F,2,0)</f>
        <v>#N/A</v>
      </c>
      <c r="J1233" s="3"/>
      <c r="K1233" s="77" t="e">
        <f>VLOOKUP($J$1&amp;J1233,定价因子!E:F,2,0)</f>
        <v>#N/A</v>
      </c>
      <c r="L1233" s="3"/>
      <c r="M1233" s="77" t="e">
        <f>VLOOKUP($L$1&amp;L1233,定价因子!E:F,2,0)</f>
        <v>#N/A</v>
      </c>
      <c r="N1233" s="3"/>
      <c r="O1233" s="77" t="e">
        <f>VLOOKUP($N$1&amp;N1233,定价因子!E:F,2,0)</f>
        <v>#N/A</v>
      </c>
      <c r="P1233" s="3"/>
      <c r="Q1233" s="55" t="e">
        <f>VLOOKUP($P$1&amp;P1233,定价因子!$E:$F,2,0)</f>
        <v>#N/A</v>
      </c>
      <c r="R1233" s="3"/>
      <c r="S1233" s="77" t="e">
        <f>VLOOKUP($R$1&amp;R1233,定价因子!$E:$F,2,0)</f>
        <v>#N/A</v>
      </c>
      <c r="T1233" s="61"/>
      <c r="U1233" s="63"/>
      <c r="V1233" s="63"/>
      <c r="W1233" s="63"/>
      <c r="X1233" s="3"/>
    </row>
    <row r="1234" spans="1:24">
      <c r="A1234" s="3"/>
      <c r="B1234" s="3"/>
      <c r="C1234" s="3"/>
      <c r="D1234" s="3"/>
      <c r="E1234" s="79"/>
      <c r="F1234" s="3"/>
      <c r="G1234" s="77" t="e">
        <f>VLOOKUP($F$1&amp;F1234,定价因子!E:F,2,0)</f>
        <v>#N/A</v>
      </c>
      <c r="H1234" s="3"/>
      <c r="I1234" s="77" t="e">
        <f>VLOOKUP($H$1&amp;H1234,定价因子!E:F,2,0)</f>
        <v>#N/A</v>
      </c>
      <c r="J1234" s="3"/>
      <c r="K1234" s="77" t="e">
        <f>VLOOKUP($J$1&amp;J1234,定价因子!E:F,2,0)</f>
        <v>#N/A</v>
      </c>
      <c r="L1234" s="3"/>
      <c r="M1234" s="77" t="e">
        <f>VLOOKUP($L$1&amp;L1234,定价因子!E:F,2,0)</f>
        <v>#N/A</v>
      </c>
      <c r="N1234" s="3"/>
      <c r="O1234" s="77" t="e">
        <f>VLOOKUP($N$1&amp;N1234,定价因子!E:F,2,0)</f>
        <v>#N/A</v>
      </c>
      <c r="P1234" s="3"/>
      <c r="Q1234" s="55" t="e">
        <f>VLOOKUP($P$1&amp;P1234,定价因子!$E:$F,2,0)</f>
        <v>#N/A</v>
      </c>
      <c r="R1234" s="3"/>
      <c r="S1234" s="77" t="e">
        <f>VLOOKUP($R$1&amp;R1234,定价因子!$E:$F,2,0)</f>
        <v>#N/A</v>
      </c>
      <c r="T1234" s="61"/>
      <c r="U1234" s="63"/>
      <c r="V1234" s="63"/>
      <c r="W1234" s="63"/>
      <c r="X1234" s="3"/>
    </row>
    <row r="1235" spans="1:24">
      <c r="A1235" s="3"/>
      <c r="B1235" s="3"/>
      <c r="C1235" s="3"/>
      <c r="D1235" s="3"/>
      <c r="E1235" s="79"/>
      <c r="F1235" s="3"/>
      <c r="G1235" s="77" t="e">
        <f>VLOOKUP($F$1&amp;F1235,定价因子!E:F,2,0)</f>
        <v>#N/A</v>
      </c>
      <c r="H1235" s="3"/>
      <c r="I1235" s="77" t="e">
        <f>VLOOKUP($H$1&amp;H1235,定价因子!E:F,2,0)</f>
        <v>#N/A</v>
      </c>
      <c r="J1235" s="3"/>
      <c r="K1235" s="77" t="e">
        <f>VLOOKUP($J$1&amp;J1235,定价因子!E:F,2,0)</f>
        <v>#N/A</v>
      </c>
      <c r="L1235" s="3"/>
      <c r="M1235" s="77" t="e">
        <f>VLOOKUP($L$1&amp;L1235,定价因子!E:F,2,0)</f>
        <v>#N/A</v>
      </c>
      <c r="N1235" s="3"/>
      <c r="O1235" s="77" t="e">
        <f>VLOOKUP($N$1&amp;N1235,定价因子!E:F,2,0)</f>
        <v>#N/A</v>
      </c>
      <c r="P1235" s="3"/>
      <c r="Q1235" s="55" t="e">
        <f>VLOOKUP($P$1&amp;P1235,定价因子!$E:$F,2,0)</f>
        <v>#N/A</v>
      </c>
      <c r="R1235" s="3"/>
      <c r="S1235" s="77" t="e">
        <f>VLOOKUP($R$1&amp;R1235,定价因子!$E:$F,2,0)</f>
        <v>#N/A</v>
      </c>
      <c r="T1235" s="61"/>
      <c r="U1235" s="63"/>
      <c r="V1235" s="63"/>
      <c r="W1235" s="63"/>
      <c r="X1235" s="3"/>
    </row>
    <row r="1236" spans="1:24">
      <c r="A1236" s="3"/>
      <c r="B1236" s="3"/>
      <c r="C1236" s="3"/>
      <c r="D1236" s="3"/>
      <c r="E1236" s="79"/>
      <c r="F1236" s="3"/>
      <c r="G1236" s="77" t="e">
        <f>VLOOKUP($F$1&amp;F1236,定价因子!E:F,2,0)</f>
        <v>#N/A</v>
      </c>
      <c r="H1236" s="3"/>
      <c r="I1236" s="77" t="e">
        <f>VLOOKUP($H$1&amp;H1236,定价因子!E:F,2,0)</f>
        <v>#N/A</v>
      </c>
      <c r="J1236" s="3"/>
      <c r="K1236" s="77" t="e">
        <f>VLOOKUP($J$1&amp;J1236,定价因子!E:F,2,0)</f>
        <v>#N/A</v>
      </c>
      <c r="L1236" s="3"/>
      <c r="M1236" s="77" t="e">
        <f>VLOOKUP($L$1&amp;L1236,定价因子!E:F,2,0)</f>
        <v>#N/A</v>
      </c>
      <c r="N1236" s="3"/>
      <c r="O1236" s="77" t="e">
        <f>VLOOKUP($N$1&amp;N1236,定价因子!E:F,2,0)</f>
        <v>#N/A</v>
      </c>
      <c r="P1236" s="3"/>
      <c r="Q1236" s="55" t="e">
        <f>VLOOKUP($P$1&amp;P1236,定价因子!$E:$F,2,0)</f>
        <v>#N/A</v>
      </c>
      <c r="R1236" s="3"/>
      <c r="S1236" s="77" t="e">
        <f>VLOOKUP($R$1&amp;R1236,定价因子!$E:$F,2,0)</f>
        <v>#N/A</v>
      </c>
      <c r="T1236" s="61"/>
      <c r="U1236" s="63"/>
      <c r="V1236" s="63"/>
      <c r="W1236" s="63"/>
      <c r="X1236" s="3"/>
    </row>
    <row r="1237" spans="1:24">
      <c r="A1237" s="3"/>
      <c r="B1237" s="3"/>
      <c r="C1237" s="3"/>
      <c r="D1237" s="3"/>
      <c r="E1237" s="79"/>
      <c r="F1237" s="3"/>
      <c r="G1237" s="77" t="e">
        <f>VLOOKUP($F$1&amp;F1237,定价因子!E:F,2,0)</f>
        <v>#N/A</v>
      </c>
      <c r="H1237" s="3"/>
      <c r="I1237" s="77" t="e">
        <f>VLOOKUP($H$1&amp;H1237,定价因子!E:F,2,0)</f>
        <v>#N/A</v>
      </c>
      <c r="J1237" s="3"/>
      <c r="K1237" s="77" t="e">
        <f>VLOOKUP($J$1&amp;J1237,定价因子!E:F,2,0)</f>
        <v>#N/A</v>
      </c>
      <c r="L1237" s="3"/>
      <c r="M1237" s="77" t="e">
        <f>VLOOKUP($L$1&amp;L1237,定价因子!E:F,2,0)</f>
        <v>#N/A</v>
      </c>
      <c r="N1237" s="3"/>
      <c r="O1237" s="77" t="e">
        <f>VLOOKUP($N$1&amp;N1237,定价因子!E:F,2,0)</f>
        <v>#N/A</v>
      </c>
      <c r="P1237" s="3"/>
      <c r="Q1237" s="55" t="e">
        <f>VLOOKUP($P$1&amp;P1237,定价因子!$E:$F,2,0)</f>
        <v>#N/A</v>
      </c>
      <c r="R1237" s="3"/>
      <c r="S1237" s="77" t="e">
        <f>VLOOKUP($R$1&amp;R1237,定价因子!$E:$F,2,0)</f>
        <v>#N/A</v>
      </c>
      <c r="T1237" s="61"/>
      <c r="U1237" s="63"/>
      <c r="V1237" s="63"/>
      <c r="W1237" s="63"/>
      <c r="X1237" s="3"/>
    </row>
    <row r="1238" spans="1:24">
      <c r="A1238" s="3"/>
      <c r="B1238" s="3"/>
      <c r="C1238" s="3"/>
      <c r="D1238" s="3"/>
      <c r="E1238" s="79"/>
      <c r="F1238" s="3"/>
      <c r="G1238" s="77" t="e">
        <f>VLOOKUP($F$1&amp;F1238,定价因子!E:F,2,0)</f>
        <v>#N/A</v>
      </c>
      <c r="H1238" s="3"/>
      <c r="I1238" s="77" t="e">
        <f>VLOOKUP($H$1&amp;H1238,定价因子!E:F,2,0)</f>
        <v>#N/A</v>
      </c>
      <c r="J1238" s="3"/>
      <c r="K1238" s="77" t="e">
        <f>VLOOKUP($J$1&amp;J1238,定价因子!E:F,2,0)</f>
        <v>#N/A</v>
      </c>
      <c r="L1238" s="3"/>
      <c r="M1238" s="77" t="e">
        <f>VLOOKUP($L$1&amp;L1238,定价因子!E:F,2,0)</f>
        <v>#N/A</v>
      </c>
      <c r="N1238" s="3"/>
      <c r="O1238" s="77" t="e">
        <f>VLOOKUP($N$1&amp;N1238,定价因子!E:F,2,0)</f>
        <v>#N/A</v>
      </c>
      <c r="P1238" s="3"/>
      <c r="Q1238" s="55" t="e">
        <f>VLOOKUP($P$1&amp;P1238,定价因子!$E:$F,2,0)</f>
        <v>#N/A</v>
      </c>
      <c r="R1238" s="3"/>
      <c r="S1238" s="77" t="e">
        <f>VLOOKUP($R$1&amp;R1238,定价因子!$E:$F,2,0)</f>
        <v>#N/A</v>
      </c>
      <c r="T1238" s="61"/>
      <c r="U1238" s="63"/>
      <c r="V1238" s="63"/>
      <c r="W1238" s="63"/>
      <c r="X1238" s="3"/>
    </row>
    <row r="1239" spans="1:24">
      <c r="A1239" s="3"/>
      <c r="B1239" s="3"/>
      <c r="C1239" s="3"/>
      <c r="D1239" s="3"/>
      <c r="E1239" s="79"/>
      <c r="F1239" s="3"/>
      <c r="G1239" s="77" t="e">
        <f>VLOOKUP($F$1&amp;F1239,定价因子!E:F,2,0)</f>
        <v>#N/A</v>
      </c>
      <c r="H1239" s="3"/>
      <c r="I1239" s="77" t="e">
        <f>VLOOKUP($H$1&amp;H1239,定价因子!E:F,2,0)</f>
        <v>#N/A</v>
      </c>
      <c r="J1239" s="3"/>
      <c r="K1239" s="77" t="e">
        <f>VLOOKUP($J$1&amp;J1239,定价因子!E:F,2,0)</f>
        <v>#N/A</v>
      </c>
      <c r="L1239" s="3"/>
      <c r="M1239" s="77" t="e">
        <f>VLOOKUP($L$1&amp;L1239,定价因子!E:F,2,0)</f>
        <v>#N/A</v>
      </c>
      <c r="N1239" s="3"/>
      <c r="O1239" s="77" t="e">
        <f>VLOOKUP($N$1&amp;N1239,定价因子!E:F,2,0)</f>
        <v>#N/A</v>
      </c>
      <c r="P1239" s="3"/>
      <c r="Q1239" s="55" t="e">
        <f>VLOOKUP($P$1&amp;P1239,定价因子!$E:$F,2,0)</f>
        <v>#N/A</v>
      </c>
      <c r="R1239" s="3"/>
      <c r="S1239" s="77" t="e">
        <f>VLOOKUP($R$1&amp;R1239,定价因子!$E:$F,2,0)</f>
        <v>#N/A</v>
      </c>
      <c r="T1239" s="61"/>
      <c r="U1239" s="63"/>
      <c r="V1239" s="63"/>
      <c r="W1239" s="63"/>
      <c r="X1239" s="3"/>
    </row>
    <row r="1240" spans="1:24">
      <c r="A1240" s="3"/>
      <c r="B1240" s="3"/>
      <c r="C1240" s="3"/>
      <c r="D1240" s="3"/>
      <c r="E1240" s="79"/>
      <c r="F1240" s="3"/>
      <c r="G1240" s="77" t="e">
        <f>VLOOKUP($F$1&amp;F1240,定价因子!E:F,2,0)</f>
        <v>#N/A</v>
      </c>
      <c r="H1240" s="3"/>
      <c r="I1240" s="77" t="e">
        <f>VLOOKUP($H$1&amp;H1240,定价因子!E:F,2,0)</f>
        <v>#N/A</v>
      </c>
      <c r="J1240" s="3"/>
      <c r="K1240" s="77" t="e">
        <f>VLOOKUP($J$1&amp;J1240,定价因子!E:F,2,0)</f>
        <v>#N/A</v>
      </c>
      <c r="L1240" s="3"/>
      <c r="M1240" s="77" t="e">
        <f>VLOOKUP($L$1&amp;L1240,定价因子!E:F,2,0)</f>
        <v>#N/A</v>
      </c>
      <c r="N1240" s="3"/>
      <c r="O1240" s="77" t="e">
        <f>VLOOKUP($N$1&amp;N1240,定价因子!E:F,2,0)</f>
        <v>#N/A</v>
      </c>
      <c r="P1240" s="3"/>
      <c r="Q1240" s="55" t="e">
        <f>VLOOKUP($P$1&amp;P1240,定价因子!$E:$F,2,0)</f>
        <v>#N/A</v>
      </c>
      <c r="R1240" s="3"/>
      <c r="S1240" s="77" t="e">
        <f>VLOOKUP($R$1&amp;R1240,定价因子!$E:$F,2,0)</f>
        <v>#N/A</v>
      </c>
      <c r="T1240" s="61"/>
      <c r="U1240" s="63"/>
      <c r="V1240" s="63"/>
      <c r="W1240" s="63"/>
      <c r="X1240" s="3"/>
    </row>
    <row r="1241" spans="1:24">
      <c r="A1241" s="3"/>
      <c r="B1241" s="3"/>
      <c r="C1241" s="3"/>
      <c r="D1241" s="3"/>
      <c r="E1241" s="79"/>
      <c r="F1241" s="3"/>
      <c r="G1241" s="77" t="e">
        <f>VLOOKUP($F$1&amp;F1241,定价因子!E:F,2,0)</f>
        <v>#N/A</v>
      </c>
      <c r="H1241" s="3"/>
      <c r="I1241" s="77" t="e">
        <f>VLOOKUP($H$1&amp;H1241,定价因子!E:F,2,0)</f>
        <v>#N/A</v>
      </c>
      <c r="J1241" s="3"/>
      <c r="K1241" s="77" t="e">
        <f>VLOOKUP($J$1&amp;J1241,定价因子!E:F,2,0)</f>
        <v>#N/A</v>
      </c>
      <c r="L1241" s="3"/>
      <c r="M1241" s="77" t="e">
        <f>VLOOKUP($L$1&amp;L1241,定价因子!E:F,2,0)</f>
        <v>#N/A</v>
      </c>
      <c r="N1241" s="3"/>
      <c r="O1241" s="77" t="e">
        <f>VLOOKUP($N$1&amp;N1241,定价因子!E:F,2,0)</f>
        <v>#N/A</v>
      </c>
      <c r="P1241" s="3"/>
      <c r="Q1241" s="55" t="e">
        <f>VLOOKUP($P$1&amp;P1241,定价因子!$E:$F,2,0)</f>
        <v>#N/A</v>
      </c>
      <c r="R1241" s="3"/>
      <c r="S1241" s="77" t="e">
        <f>VLOOKUP($R$1&amp;R1241,定价因子!$E:$F,2,0)</f>
        <v>#N/A</v>
      </c>
      <c r="T1241" s="61"/>
      <c r="U1241" s="63"/>
      <c r="V1241" s="63"/>
      <c r="W1241" s="63"/>
      <c r="X1241" s="3"/>
    </row>
    <row r="1242" spans="1:24">
      <c r="A1242" s="3"/>
      <c r="B1242" s="3"/>
      <c r="C1242" s="3"/>
      <c r="D1242" s="3"/>
      <c r="E1242" s="79"/>
      <c r="F1242" s="3"/>
      <c r="G1242" s="77" t="e">
        <f>VLOOKUP($F$1&amp;F1242,定价因子!E:F,2,0)</f>
        <v>#N/A</v>
      </c>
      <c r="H1242" s="3"/>
      <c r="I1242" s="77" t="e">
        <f>VLOOKUP($H$1&amp;H1242,定价因子!E:F,2,0)</f>
        <v>#N/A</v>
      </c>
      <c r="J1242" s="3"/>
      <c r="K1242" s="77" t="e">
        <f>VLOOKUP($J$1&amp;J1242,定价因子!E:F,2,0)</f>
        <v>#N/A</v>
      </c>
      <c r="L1242" s="3"/>
      <c r="M1242" s="77" t="e">
        <f>VLOOKUP($L$1&amp;L1242,定价因子!E:F,2,0)</f>
        <v>#N/A</v>
      </c>
      <c r="N1242" s="3"/>
      <c r="O1242" s="77" t="e">
        <f>VLOOKUP($N$1&amp;N1242,定价因子!E:F,2,0)</f>
        <v>#N/A</v>
      </c>
      <c r="P1242" s="3"/>
      <c r="Q1242" s="55" t="e">
        <f>VLOOKUP($P$1&amp;P1242,定价因子!$E:$F,2,0)</f>
        <v>#N/A</v>
      </c>
      <c r="R1242" s="3"/>
      <c r="S1242" s="77" t="e">
        <f>VLOOKUP($R$1&amp;R1242,定价因子!$E:$F,2,0)</f>
        <v>#N/A</v>
      </c>
      <c r="T1242" s="61"/>
      <c r="U1242" s="63"/>
      <c r="V1242" s="63"/>
      <c r="W1242" s="63"/>
      <c r="X1242" s="3"/>
    </row>
    <row r="1243" spans="1:24">
      <c r="A1243" s="3"/>
      <c r="B1243" s="3"/>
      <c r="C1243" s="3"/>
      <c r="D1243" s="3"/>
      <c r="E1243" s="79"/>
      <c r="F1243" s="3"/>
      <c r="G1243" s="77" t="e">
        <f>VLOOKUP($F$1&amp;F1243,定价因子!E:F,2,0)</f>
        <v>#N/A</v>
      </c>
      <c r="H1243" s="3"/>
      <c r="I1243" s="77" t="e">
        <f>VLOOKUP($H$1&amp;H1243,定价因子!E:F,2,0)</f>
        <v>#N/A</v>
      </c>
      <c r="J1243" s="3"/>
      <c r="K1243" s="77" t="e">
        <f>VLOOKUP($J$1&amp;J1243,定价因子!E:F,2,0)</f>
        <v>#N/A</v>
      </c>
      <c r="L1243" s="3"/>
      <c r="M1243" s="77" t="e">
        <f>VLOOKUP($L$1&amp;L1243,定价因子!E:F,2,0)</f>
        <v>#N/A</v>
      </c>
      <c r="N1243" s="3"/>
      <c r="O1243" s="77" t="e">
        <f>VLOOKUP($N$1&amp;N1243,定价因子!E:F,2,0)</f>
        <v>#N/A</v>
      </c>
      <c r="P1243" s="3"/>
      <c r="Q1243" s="55" t="e">
        <f>VLOOKUP($P$1&amp;P1243,定价因子!$E:$F,2,0)</f>
        <v>#N/A</v>
      </c>
      <c r="R1243" s="3"/>
      <c r="S1243" s="77" t="e">
        <f>VLOOKUP($R$1&amp;R1243,定价因子!$E:$F,2,0)</f>
        <v>#N/A</v>
      </c>
      <c r="T1243" s="61"/>
      <c r="U1243" s="63"/>
      <c r="V1243" s="63"/>
      <c r="W1243" s="63"/>
      <c r="X1243" s="3"/>
    </row>
    <row r="1244" spans="1:24">
      <c r="A1244" s="3"/>
      <c r="B1244" s="3"/>
      <c r="C1244" s="3"/>
      <c r="D1244" s="3"/>
      <c r="E1244" s="79"/>
      <c r="F1244" s="3"/>
      <c r="G1244" s="77" t="e">
        <f>VLOOKUP($F$1&amp;F1244,定价因子!E:F,2,0)</f>
        <v>#N/A</v>
      </c>
      <c r="H1244" s="3"/>
      <c r="I1244" s="77" t="e">
        <f>VLOOKUP($H$1&amp;H1244,定价因子!E:F,2,0)</f>
        <v>#N/A</v>
      </c>
      <c r="J1244" s="3"/>
      <c r="K1244" s="77" t="e">
        <f>VLOOKUP($J$1&amp;J1244,定价因子!E:F,2,0)</f>
        <v>#N/A</v>
      </c>
      <c r="L1244" s="3"/>
      <c r="M1244" s="77" t="e">
        <f>VLOOKUP($L$1&amp;L1244,定价因子!E:F,2,0)</f>
        <v>#N/A</v>
      </c>
      <c r="N1244" s="3"/>
      <c r="O1244" s="77" t="e">
        <f>VLOOKUP($N$1&amp;N1244,定价因子!E:F,2,0)</f>
        <v>#N/A</v>
      </c>
      <c r="P1244" s="3"/>
      <c r="Q1244" s="55" t="e">
        <f>VLOOKUP($P$1&amp;P1244,定价因子!$E:$F,2,0)</f>
        <v>#N/A</v>
      </c>
      <c r="R1244" s="3"/>
      <c r="S1244" s="77" t="e">
        <f>VLOOKUP($R$1&amp;R1244,定价因子!$E:$F,2,0)</f>
        <v>#N/A</v>
      </c>
      <c r="T1244" s="61"/>
      <c r="U1244" s="63"/>
      <c r="V1244" s="63"/>
      <c r="W1244" s="63"/>
      <c r="X1244" s="3"/>
    </row>
    <row r="1245" spans="1:24">
      <c r="A1245" s="3"/>
      <c r="B1245" s="3"/>
      <c r="C1245" s="3"/>
      <c r="D1245" s="3"/>
      <c r="E1245" s="79"/>
      <c r="F1245" s="3"/>
      <c r="G1245" s="77" t="e">
        <f>VLOOKUP($F$1&amp;F1245,定价因子!E:F,2,0)</f>
        <v>#N/A</v>
      </c>
      <c r="H1245" s="3"/>
      <c r="I1245" s="77" t="e">
        <f>VLOOKUP($H$1&amp;H1245,定价因子!E:F,2,0)</f>
        <v>#N/A</v>
      </c>
      <c r="J1245" s="3"/>
      <c r="K1245" s="77" t="e">
        <f>VLOOKUP($J$1&amp;J1245,定价因子!E:F,2,0)</f>
        <v>#N/A</v>
      </c>
      <c r="L1245" s="3"/>
      <c r="M1245" s="77" t="e">
        <f>VLOOKUP($L$1&amp;L1245,定价因子!E:F,2,0)</f>
        <v>#N/A</v>
      </c>
      <c r="N1245" s="3"/>
      <c r="O1245" s="77" t="e">
        <f>VLOOKUP($N$1&amp;N1245,定价因子!E:F,2,0)</f>
        <v>#N/A</v>
      </c>
      <c r="P1245" s="3"/>
      <c r="Q1245" s="55" t="e">
        <f>VLOOKUP($P$1&amp;P1245,定价因子!$E:$F,2,0)</f>
        <v>#N/A</v>
      </c>
      <c r="R1245" s="3"/>
      <c r="S1245" s="77" t="e">
        <f>VLOOKUP($R$1&amp;R1245,定价因子!$E:$F,2,0)</f>
        <v>#N/A</v>
      </c>
      <c r="T1245" s="61"/>
      <c r="U1245" s="63"/>
      <c r="V1245" s="63"/>
      <c r="W1245" s="63"/>
      <c r="X1245" s="3"/>
    </row>
    <row r="1246" spans="1:24">
      <c r="A1246" s="3"/>
      <c r="B1246" s="3"/>
      <c r="C1246" s="3"/>
      <c r="D1246" s="3"/>
      <c r="E1246" s="79"/>
      <c r="F1246" s="3"/>
      <c r="G1246" s="77" t="e">
        <f>VLOOKUP($F$1&amp;F1246,定价因子!E:F,2,0)</f>
        <v>#N/A</v>
      </c>
      <c r="H1246" s="3"/>
      <c r="I1246" s="77" t="e">
        <f>VLOOKUP($H$1&amp;H1246,定价因子!E:F,2,0)</f>
        <v>#N/A</v>
      </c>
      <c r="J1246" s="3"/>
      <c r="K1246" s="77" t="e">
        <f>VLOOKUP($J$1&amp;J1246,定价因子!E:F,2,0)</f>
        <v>#N/A</v>
      </c>
      <c r="L1246" s="3"/>
      <c r="M1246" s="77" t="e">
        <f>VLOOKUP($L$1&amp;L1246,定价因子!E:F,2,0)</f>
        <v>#N/A</v>
      </c>
      <c r="N1246" s="3"/>
      <c r="O1246" s="77" t="e">
        <f>VLOOKUP($N$1&amp;N1246,定价因子!E:F,2,0)</f>
        <v>#N/A</v>
      </c>
      <c r="P1246" s="3"/>
      <c r="Q1246" s="55" t="e">
        <f>VLOOKUP($P$1&amp;P1246,定价因子!$E:$F,2,0)</f>
        <v>#N/A</v>
      </c>
      <c r="R1246" s="3"/>
      <c r="S1246" s="77" t="e">
        <f>VLOOKUP($R$1&amp;R1246,定价因子!$E:$F,2,0)</f>
        <v>#N/A</v>
      </c>
      <c r="T1246" s="61"/>
      <c r="U1246" s="63"/>
      <c r="V1246" s="63"/>
      <c r="W1246" s="63"/>
      <c r="X1246" s="3"/>
    </row>
    <row r="1247" spans="1:24">
      <c r="A1247" s="3"/>
      <c r="B1247" s="3"/>
      <c r="C1247" s="3"/>
      <c r="D1247" s="3"/>
      <c r="E1247" s="79"/>
      <c r="F1247" s="3"/>
      <c r="G1247" s="77" t="e">
        <f>VLOOKUP($F$1&amp;F1247,定价因子!E:F,2,0)</f>
        <v>#N/A</v>
      </c>
      <c r="H1247" s="3"/>
      <c r="I1247" s="77" t="e">
        <f>VLOOKUP($H$1&amp;H1247,定价因子!E:F,2,0)</f>
        <v>#N/A</v>
      </c>
      <c r="J1247" s="3"/>
      <c r="K1247" s="77" t="e">
        <f>VLOOKUP($J$1&amp;J1247,定价因子!E:F,2,0)</f>
        <v>#N/A</v>
      </c>
      <c r="L1247" s="3"/>
      <c r="M1247" s="77" t="e">
        <f>VLOOKUP($L$1&amp;L1247,定价因子!E:F,2,0)</f>
        <v>#N/A</v>
      </c>
      <c r="N1247" s="3"/>
      <c r="O1247" s="77" t="e">
        <f>VLOOKUP($N$1&amp;N1247,定价因子!E:F,2,0)</f>
        <v>#N/A</v>
      </c>
      <c r="P1247" s="3"/>
      <c r="Q1247" s="55" t="e">
        <f>VLOOKUP($P$1&amp;P1247,定价因子!$E:$F,2,0)</f>
        <v>#N/A</v>
      </c>
      <c r="R1247" s="3"/>
      <c r="S1247" s="77" t="e">
        <f>VLOOKUP($R$1&amp;R1247,定价因子!$E:$F,2,0)</f>
        <v>#N/A</v>
      </c>
      <c r="T1247" s="61"/>
      <c r="U1247" s="63"/>
      <c r="V1247" s="63"/>
      <c r="W1247" s="63"/>
      <c r="X1247" s="3"/>
    </row>
    <row r="1248" spans="1:24">
      <c r="A1248" s="3"/>
      <c r="B1248" s="3"/>
      <c r="C1248" s="3"/>
      <c r="D1248" s="3"/>
      <c r="E1248" s="79"/>
      <c r="F1248" s="3"/>
      <c r="G1248" s="77" t="e">
        <f>VLOOKUP($F$1&amp;F1248,定价因子!E:F,2,0)</f>
        <v>#N/A</v>
      </c>
      <c r="H1248" s="3"/>
      <c r="I1248" s="77" t="e">
        <f>VLOOKUP($H$1&amp;H1248,定价因子!E:F,2,0)</f>
        <v>#N/A</v>
      </c>
      <c r="J1248" s="3"/>
      <c r="K1248" s="77" t="e">
        <f>VLOOKUP($J$1&amp;J1248,定价因子!E:F,2,0)</f>
        <v>#N/A</v>
      </c>
      <c r="L1248" s="3"/>
      <c r="M1248" s="77" t="e">
        <f>VLOOKUP($L$1&amp;L1248,定价因子!E:F,2,0)</f>
        <v>#N/A</v>
      </c>
      <c r="N1248" s="3"/>
      <c r="O1248" s="77" t="e">
        <f>VLOOKUP($N$1&amp;N1248,定价因子!E:F,2,0)</f>
        <v>#N/A</v>
      </c>
      <c r="P1248" s="3"/>
      <c r="Q1248" s="55" t="e">
        <f>VLOOKUP($P$1&amp;P1248,定价因子!$E:$F,2,0)</f>
        <v>#N/A</v>
      </c>
      <c r="R1248" s="3"/>
      <c r="S1248" s="77" t="e">
        <f>VLOOKUP($R$1&amp;R1248,定价因子!$E:$F,2,0)</f>
        <v>#N/A</v>
      </c>
      <c r="T1248" s="61"/>
      <c r="U1248" s="63"/>
      <c r="V1248" s="63"/>
      <c r="W1248" s="63"/>
      <c r="X1248" s="3"/>
    </row>
    <row r="1249" spans="1:24">
      <c r="A1249" s="3"/>
      <c r="B1249" s="3"/>
      <c r="C1249" s="3"/>
      <c r="D1249" s="3"/>
      <c r="E1249" s="79"/>
      <c r="F1249" s="3"/>
      <c r="G1249" s="77" t="e">
        <f>VLOOKUP($F$1&amp;F1249,定价因子!E:F,2,0)</f>
        <v>#N/A</v>
      </c>
      <c r="H1249" s="3"/>
      <c r="I1249" s="77" t="e">
        <f>VLOOKUP($H$1&amp;H1249,定价因子!E:F,2,0)</f>
        <v>#N/A</v>
      </c>
      <c r="J1249" s="3"/>
      <c r="K1249" s="77" t="e">
        <f>VLOOKUP($J$1&amp;J1249,定价因子!E:F,2,0)</f>
        <v>#N/A</v>
      </c>
      <c r="L1249" s="3"/>
      <c r="M1249" s="77" t="e">
        <f>VLOOKUP($L$1&amp;L1249,定价因子!E:F,2,0)</f>
        <v>#N/A</v>
      </c>
      <c r="N1249" s="3"/>
      <c r="O1249" s="77" t="e">
        <f>VLOOKUP($N$1&amp;N1249,定价因子!E:F,2,0)</f>
        <v>#N/A</v>
      </c>
      <c r="P1249" s="3"/>
      <c r="Q1249" s="55" t="e">
        <f>VLOOKUP($P$1&amp;P1249,定价因子!$E:$F,2,0)</f>
        <v>#N/A</v>
      </c>
      <c r="R1249" s="3"/>
      <c r="S1249" s="77" t="e">
        <f>VLOOKUP($R$1&amp;R1249,定价因子!$E:$F,2,0)</f>
        <v>#N/A</v>
      </c>
      <c r="T1249" s="61"/>
      <c r="U1249" s="63"/>
      <c r="V1249" s="63"/>
      <c r="W1249" s="63"/>
      <c r="X1249" s="3"/>
    </row>
    <row r="1250" spans="1:24">
      <c r="A1250" s="3"/>
      <c r="B1250" s="3"/>
      <c r="C1250" s="3"/>
      <c r="D1250" s="3"/>
      <c r="E1250" s="79"/>
      <c r="F1250" s="3"/>
      <c r="G1250" s="77" t="e">
        <f>VLOOKUP($F$1&amp;F1250,定价因子!E:F,2,0)</f>
        <v>#N/A</v>
      </c>
      <c r="H1250" s="3"/>
      <c r="I1250" s="77" t="e">
        <f>VLOOKUP($H$1&amp;H1250,定价因子!E:F,2,0)</f>
        <v>#N/A</v>
      </c>
      <c r="J1250" s="3"/>
      <c r="K1250" s="77" t="e">
        <f>VLOOKUP($J$1&amp;J1250,定价因子!E:F,2,0)</f>
        <v>#N/A</v>
      </c>
      <c r="L1250" s="3"/>
      <c r="M1250" s="77" t="e">
        <f>VLOOKUP($L$1&amp;L1250,定价因子!E:F,2,0)</f>
        <v>#N/A</v>
      </c>
      <c r="N1250" s="3"/>
      <c r="O1250" s="77" t="e">
        <f>VLOOKUP($N$1&amp;N1250,定价因子!E:F,2,0)</f>
        <v>#N/A</v>
      </c>
      <c r="P1250" s="3"/>
      <c r="Q1250" s="55" t="e">
        <f>VLOOKUP($P$1&amp;P1250,定价因子!$E:$F,2,0)</f>
        <v>#N/A</v>
      </c>
      <c r="R1250" s="3"/>
      <c r="S1250" s="77" t="e">
        <f>VLOOKUP($R$1&amp;R1250,定价因子!$E:$F,2,0)</f>
        <v>#N/A</v>
      </c>
      <c r="T1250" s="61"/>
      <c r="U1250" s="63"/>
      <c r="V1250" s="63"/>
      <c r="W1250" s="63"/>
      <c r="X1250" s="3"/>
    </row>
    <row r="1251" spans="1:24">
      <c r="A1251" s="3"/>
      <c r="B1251" s="3"/>
      <c r="C1251" s="3"/>
      <c r="D1251" s="3"/>
      <c r="E1251" s="79"/>
      <c r="F1251" s="3"/>
      <c r="G1251" s="77" t="e">
        <f>VLOOKUP($F$1&amp;F1251,定价因子!E:F,2,0)</f>
        <v>#N/A</v>
      </c>
      <c r="H1251" s="3"/>
      <c r="I1251" s="77" t="e">
        <f>VLOOKUP($H$1&amp;H1251,定价因子!E:F,2,0)</f>
        <v>#N/A</v>
      </c>
      <c r="J1251" s="3"/>
      <c r="K1251" s="77" t="e">
        <f>VLOOKUP($J$1&amp;J1251,定价因子!E:F,2,0)</f>
        <v>#N/A</v>
      </c>
      <c r="L1251" s="3"/>
      <c r="M1251" s="77" t="e">
        <f>VLOOKUP($L$1&amp;L1251,定价因子!E:F,2,0)</f>
        <v>#N/A</v>
      </c>
      <c r="N1251" s="3"/>
      <c r="O1251" s="77" t="e">
        <f>VLOOKUP($N$1&amp;N1251,定价因子!E:F,2,0)</f>
        <v>#N/A</v>
      </c>
      <c r="P1251" s="3"/>
      <c r="Q1251" s="55" t="e">
        <f>VLOOKUP($P$1&amp;P1251,定价因子!$E:$F,2,0)</f>
        <v>#N/A</v>
      </c>
      <c r="R1251" s="3"/>
      <c r="S1251" s="77" t="e">
        <f>VLOOKUP($R$1&amp;R1251,定价因子!$E:$F,2,0)</f>
        <v>#N/A</v>
      </c>
      <c r="T1251" s="61"/>
      <c r="U1251" s="63"/>
      <c r="V1251" s="63"/>
      <c r="W1251" s="63"/>
      <c r="X1251" s="3"/>
    </row>
    <row r="1252" spans="1:24">
      <c r="A1252" s="3"/>
      <c r="B1252" s="3"/>
      <c r="C1252" s="3"/>
      <c r="D1252" s="3"/>
      <c r="E1252" s="79"/>
      <c r="F1252" s="3"/>
      <c r="G1252" s="77" t="e">
        <f>VLOOKUP($F$1&amp;F1252,定价因子!E:F,2,0)</f>
        <v>#N/A</v>
      </c>
      <c r="H1252" s="3"/>
      <c r="I1252" s="77" t="e">
        <f>VLOOKUP($H$1&amp;H1252,定价因子!E:F,2,0)</f>
        <v>#N/A</v>
      </c>
      <c r="J1252" s="3"/>
      <c r="K1252" s="77" t="e">
        <f>VLOOKUP($J$1&amp;J1252,定价因子!E:F,2,0)</f>
        <v>#N/A</v>
      </c>
      <c r="L1252" s="3"/>
      <c r="M1252" s="77" t="e">
        <f>VLOOKUP($L$1&amp;L1252,定价因子!E:F,2,0)</f>
        <v>#N/A</v>
      </c>
      <c r="N1252" s="3"/>
      <c r="O1252" s="77" t="e">
        <f>VLOOKUP($N$1&amp;N1252,定价因子!E:F,2,0)</f>
        <v>#N/A</v>
      </c>
      <c r="P1252" s="3"/>
      <c r="Q1252" s="55" t="e">
        <f>VLOOKUP($P$1&amp;P1252,定价因子!$E:$F,2,0)</f>
        <v>#N/A</v>
      </c>
      <c r="R1252" s="3"/>
      <c r="S1252" s="77" t="e">
        <f>VLOOKUP($R$1&amp;R1252,定价因子!$E:$F,2,0)</f>
        <v>#N/A</v>
      </c>
      <c r="T1252" s="61"/>
      <c r="U1252" s="63"/>
      <c r="V1252" s="63"/>
      <c r="W1252" s="63"/>
      <c r="X1252" s="3"/>
    </row>
    <row r="1253" spans="1:24">
      <c r="A1253" s="3"/>
      <c r="B1253" s="3"/>
      <c r="C1253" s="3"/>
      <c r="D1253" s="3"/>
      <c r="E1253" s="79"/>
      <c r="F1253" s="3"/>
      <c r="G1253" s="77" t="e">
        <f>VLOOKUP($F$1&amp;F1253,定价因子!E:F,2,0)</f>
        <v>#N/A</v>
      </c>
      <c r="H1253" s="3"/>
      <c r="I1253" s="77" t="e">
        <f>VLOOKUP($H$1&amp;H1253,定价因子!E:F,2,0)</f>
        <v>#N/A</v>
      </c>
      <c r="J1253" s="3"/>
      <c r="K1253" s="77" t="e">
        <f>VLOOKUP($J$1&amp;J1253,定价因子!E:F,2,0)</f>
        <v>#N/A</v>
      </c>
      <c r="L1253" s="3"/>
      <c r="M1253" s="77" t="e">
        <f>VLOOKUP($L$1&amp;L1253,定价因子!E:F,2,0)</f>
        <v>#N/A</v>
      </c>
      <c r="N1253" s="3"/>
      <c r="O1253" s="77" t="e">
        <f>VLOOKUP($N$1&amp;N1253,定价因子!E:F,2,0)</f>
        <v>#N/A</v>
      </c>
      <c r="P1253" s="3"/>
      <c r="Q1253" s="55" t="e">
        <f>VLOOKUP($P$1&amp;P1253,定价因子!$E:$F,2,0)</f>
        <v>#N/A</v>
      </c>
      <c r="R1253" s="3"/>
      <c r="S1253" s="77" t="e">
        <f>VLOOKUP($R$1&amp;R1253,定价因子!$E:$F,2,0)</f>
        <v>#N/A</v>
      </c>
      <c r="T1253" s="61"/>
      <c r="U1253" s="63"/>
      <c r="V1253" s="63"/>
      <c r="W1253" s="63"/>
      <c r="X1253" s="3"/>
    </row>
    <row r="1254" spans="1:24">
      <c r="A1254" s="3"/>
      <c r="B1254" s="3"/>
      <c r="C1254" s="3"/>
      <c r="D1254" s="3"/>
      <c r="E1254" s="79"/>
      <c r="F1254" s="3"/>
      <c r="G1254" s="77" t="e">
        <f>VLOOKUP($F$1&amp;F1254,定价因子!E:F,2,0)</f>
        <v>#N/A</v>
      </c>
      <c r="H1254" s="3"/>
      <c r="I1254" s="77" t="e">
        <f>VLOOKUP($H$1&amp;H1254,定价因子!E:F,2,0)</f>
        <v>#N/A</v>
      </c>
      <c r="J1254" s="3"/>
      <c r="K1254" s="77" t="e">
        <f>VLOOKUP($J$1&amp;J1254,定价因子!E:F,2,0)</f>
        <v>#N/A</v>
      </c>
      <c r="L1254" s="3"/>
      <c r="M1254" s="77" t="e">
        <f>VLOOKUP($L$1&amp;L1254,定价因子!E:F,2,0)</f>
        <v>#N/A</v>
      </c>
      <c r="N1254" s="3"/>
      <c r="O1254" s="77" t="e">
        <f>VLOOKUP($N$1&amp;N1254,定价因子!E:F,2,0)</f>
        <v>#N/A</v>
      </c>
      <c r="P1254" s="3"/>
      <c r="Q1254" s="55" t="e">
        <f>VLOOKUP($P$1&amp;P1254,定价因子!$E:$F,2,0)</f>
        <v>#N/A</v>
      </c>
      <c r="R1254" s="3"/>
      <c r="S1254" s="77" t="e">
        <f>VLOOKUP($R$1&amp;R1254,定价因子!$E:$F,2,0)</f>
        <v>#N/A</v>
      </c>
      <c r="T1254" s="61"/>
      <c r="U1254" s="63"/>
      <c r="V1254" s="63"/>
      <c r="W1254" s="63"/>
      <c r="X1254" s="3"/>
    </row>
    <row r="1255" spans="1:24">
      <c r="A1255" s="3"/>
      <c r="B1255" s="3"/>
      <c r="C1255" s="3"/>
      <c r="D1255" s="3"/>
      <c r="E1255" s="79"/>
      <c r="F1255" s="3"/>
      <c r="G1255" s="77" t="e">
        <f>VLOOKUP($F$1&amp;F1255,定价因子!E:F,2,0)</f>
        <v>#N/A</v>
      </c>
      <c r="H1255" s="3"/>
      <c r="I1255" s="77" t="e">
        <f>VLOOKUP($H$1&amp;H1255,定价因子!E:F,2,0)</f>
        <v>#N/A</v>
      </c>
      <c r="J1255" s="3"/>
      <c r="K1255" s="77" t="e">
        <f>VLOOKUP($J$1&amp;J1255,定价因子!E:F,2,0)</f>
        <v>#N/A</v>
      </c>
      <c r="L1255" s="3"/>
      <c r="M1255" s="77" t="e">
        <f>VLOOKUP($L$1&amp;L1255,定价因子!E:F,2,0)</f>
        <v>#N/A</v>
      </c>
      <c r="N1255" s="3"/>
      <c r="O1255" s="77" t="e">
        <f>VLOOKUP($N$1&amp;N1255,定价因子!E:F,2,0)</f>
        <v>#N/A</v>
      </c>
      <c r="P1255" s="3"/>
      <c r="Q1255" s="55" t="e">
        <f>VLOOKUP($P$1&amp;P1255,定价因子!$E:$F,2,0)</f>
        <v>#N/A</v>
      </c>
      <c r="R1255" s="3"/>
      <c r="S1255" s="77" t="e">
        <f>VLOOKUP($R$1&amp;R1255,定价因子!$E:$F,2,0)</f>
        <v>#N/A</v>
      </c>
      <c r="T1255" s="61"/>
      <c r="U1255" s="63"/>
      <c r="V1255" s="63"/>
      <c r="W1255" s="63"/>
      <c r="X1255" s="3"/>
    </row>
    <row r="1256" spans="1:24">
      <c r="A1256" s="3"/>
      <c r="B1256" s="3"/>
      <c r="C1256" s="3"/>
      <c r="D1256" s="3"/>
      <c r="E1256" s="79"/>
      <c r="F1256" s="3"/>
      <c r="G1256" s="77" t="e">
        <f>VLOOKUP($F$1&amp;F1256,定价因子!E:F,2,0)</f>
        <v>#N/A</v>
      </c>
      <c r="H1256" s="3"/>
      <c r="I1256" s="77" t="e">
        <f>VLOOKUP($H$1&amp;H1256,定价因子!E:F,2,0)</f>
        <v>#N/A</v>
      </c>
      <c r="J1256" s="3"/>
      <c r="K1256" s="77" t="e">
        <f>VLOOKUP($J$1&amp;J1256,定价因子!E:F,2,0)</f>
        <v>#N/A</v>
      </c>
      <c r="L1256" s="3"/>
      <c r="M1256" s="77" t="e">
        <f>VLOOKUP($L$1&amp;L1256,定价因子!E:F,2,0)</f>
        <v>#N/A</v>
      </c>
      <c r="N1256" s="3"/>
      <c r="O1256" s="77" t="e">
        <f>VLOOKUP($N$1&amp;N1256,定价因子!E:F,2,0)</f>
        <v>#N/A</v>
      </c>
      <c r="P1256" s="3"/>
      <c r="Q1256" s="55" t="e">
        <f>VLOOKUP($P$1&amp;P1256,定价因子!$E:$F,2,0)</f>
        <v>#N/A</v>
      </c>
      <c r="R1256" s="3"/>
      <c r="S1256" s="77" t="e">
        <f>VLOOKUP($R$1&amp;R1256,定价因子!$E:$F,2,0)</f>
        <v>#N/A</v>
      </c>
      <c r="T1256" s="61"/>
      <c r="U1256" s="63"/>
      <c r="V1256" s="63"/>
      <c r="W1256" s="63"/>
      <c r="X1256" s="3"/>
    </row>
    <row r="1257" spans="1:24">
      <c r="A1257" s="3"/>
      <c r="B1257" s="3"/>
      <c r="C1257" s="3"/>
      <c r="D1257" s="3"/>
      <c r="E1257" s="79"/>
      <c r="F1257" s="3"/>
      <c r="G1257" s="77" t="e">
        <f>VLOOKUP($F$1&amp;F1257,定价因子!E:F,2,0)</f>
        <v>#N/A</v>
      </c>
      <c r="H1257" s="3"/>
      <c r="I1257" s="77" t="e">
        <f>VLOOKUP($H$1&amp;H1257,定价因子!E:F,2,0)</f>
        <v>#N/A</v>
      </c>
      <c r="J1257" s="3"/>
      <c r="K1257" s="77" t="e">
        <f>VLOOKUP($J$1&amp;J1257,定价因子!E:F,2,0)</f>
        <v>#N/A</v>
      </c>
      <c r="L1257" s="3"/>
      <c r="M1257" s="77" t="e">
        <f>VLOOKUP($L$1&amp;L1257,定价因子!E:F,2,0)</f>
        <v>#N/A</v>
      </c>
      <c r="N1257" s="3"/>
      <c r="O1257" s="77" t="e">
        <f>VLOOKUP($N$1&amp;N1257,定价因子!E:F,2,0)</f>
        <v>#N/A</v>
      </c>
      <c r="P1257" s="3"/>
      <c r="Q1257" s="55" t="e">
        <f>VLOOKUP($P$1&amp;P1257,定价因子!$E:$F,2,0)</f>
        <v>#N/A</v>
      </c>
      <c r="R1257" s="3"/>
      <c r="S1257" s="77" t="e">
        <f>VLOOKUP($R$1&amp;R1257,定价因子!$E:$F,2,0)</f>
        <v>#N/A</v>
      </c>
      <c r="T1257" s="61"/>
      <c r="U1257" s="63"/>
      <c r="V1257" s="63"/>
      <c r="W1257" s="63"/>
      <c r="X1257" s="3"/>
    </row>
    <row r="1258" spans="1:24">
      <c r="A1258" s="3"/>
      <c r="B1258" s="3"/>
      <c r="C1258" s="3"/>
      <c r="D1258" s="3"/>
      <c r="E1258" s="79"/>
      <c r="F1258" s="3"/>
      <c r="G1258" s="77" t="e">
        <f>VLOOKUP($F$1&amp;F1258,定价因子!E:F,2,0)</f>
        <v>#N/A</v>
      </c>
      <c r="H1258" s="3"/>
      <c r="I1258" s="77" t="e">
        <f>VLOOKUP($H$1&amp;H1258,定价因子!E:F,2,0)</f>
        <v>#N/A</v>
      </c>
      <c r="J1258" s="3"/>
      <c r="K1258" s="77" t="e">
        <f>VLOOKUP($J$1&amp;J1258,定价因子!E:F,2,0)</f>
        <v>#N/A</v>
      </c>
      <c r="L1258" s="3"/>
      <c r="M1258" s="77" t="e">
        <f>VLOOKUP($L$1&amp;L1258,定价因子!E:F,2,0)</f>
        <v>#N/A</v>
      </c>
      <c r="N1258" s="3"/>
      <c r="O1258" s="77" t="e">
        <f>VLOOKUP($N$1&amp;N1258,定价因子!E:F,2,0)</f>
        <v>#N/A</v>
      </c>
      <c r="P1258" s="3"/>
      <c r="Q1258" s="55" t="e">
        <f>VLOOKUP($P$1&amp;P1258,定价因子!$E:$F,2,0)</f>
        <v>#N/A</v>
      </c>
      <c r="R1258" s="3"/>
      <c r="S1258" s="77" t="e">
        <f>VLOOKUP($R$1&amp;R1258,定价因子!$E:$F,2,0)</f>
        <v>#N/A</v>
      </c>
      <c r="T1258" s="61"/>
      <c r="U1258" s="63"/>
      <c r="V1258" s="63"/>
      <c r="W1258" s="63"/>
      <c r="X1258" s="3"/>
    </row>
    <row r="1259" spans="1:24">
      <c r="A1259" s="3"/>
      <c r="B1259" s="3"/>
      <c r="C1259" s="3"/>
      <c r="D1259" s="3"/>
      <c r="E1259" s="79"/>
      <c r="F1259" s="3"/>
      <c r="G1259" s="77" t="e">
        <f>VLOOKUP($F$1&amp;F1259,定价因子!E:F,2,0)</f>
        <v>#N/A</v>
      </c>
      <c r="H1259" s="3"/>
      <c r="I1259" s="77" t="e">
        <f>VLOOKUP($H$1&amp;H1259,定价因子!E:F,2,0)</f>
        <v>#N/A</v>
      </c>
      <c r="J1259" s="3"/>
      <c r="K1259" s="77" t="e">
        <f>VLOOKUP($J$1&amp;J1259,定价因子!E:F,2,0)</f>
        <v>#N/A</v>
      </c>
      <c r="L1259" s="3"/>
      <c r="M1259" s="77" t="e">
        <f>VLOOKUP($L$1&amp;L1259,定价因子!E:F,2,0)</f>
        <v>#N/A</v>
      </c>
      <c r="N1259" s="3"/>
      <c r="O1259" s="77" t="e">
        <f>VLOOKUP($N$1&amp;N1259,定价因子!E:F,2,0)</f>
        <v>#N/A</v>
      </c>
      <c r="P1259" s="3"/>
      <c r="Q1259" s="55" t="e">
        <f>VLOOKUP($P$1&amp;P1259,定价因子!$E:$F,2,0)</f>
        <v>#N/A</v>
      </c>
      <c r="R1259" s="3"/>
      <c r="S1259" s="77" t="e">
        <f>VLOOKUP($R$1&amp;R1259,定价因子!$E:$F,2,0)</f>
        <v>#N/A</v>
      </c>
      <c r="T1259" s="61"/>
      <c r="U1259" s="63"/>
      <c r="V1259" s="63"/>
      <c r="W1259" s="63"/>
      <c r="X1259" s="3"/>
    </row>
    <row r="1260" spans="1:24">
      <c r="A1260" s="3"/>
      <c r="B1260" s="3"/>
      <c r="C1260" s="3"/>
      <c r="D1260" s="3"/>
      <c r="E1260" s="79"/>
      <c r="F1260" s="3"/>
      <c r="G1260" s="77" t="e">
        <f>VLOOKUP($F$1&amp;F1260,定价因子!E:F,2,0)</f>
        <v>#N/A</v>
      </c>
      <c r="H1260" s="3"/>
      <c r="I1260" s="77" t="e">
        <f>VLOOKUP($H$1&amp;H1260,定价因子!E:F,2,0)</f>
        <v>#N/A</v>
      </c>
      <c r="J1260" s="3"/>
      <c r="K1260" s="77" t="e">
        <f>VLOOKUP($J$1&amp;J1260,定价因子!E:F,2,0)</f>
        <v>#N/A</v>
      </c>
      <c r="L1260" s="3"/>
      <c r="M1260" s="77" t="e">
        <f>VLOOKUP($L$1&amp;L1260,定价因子!E:F,2,0)</f>
        <v>#N/A</v>
      </c>
      <c r="N1260" s="3"/>
      <c r="O1260" s="77" t="e">
        <f>VLOOKUP($N$1&amp;N1260,定价因子!E:F,2,0)</f>
        <v>#N/A</v>
      </c>
      <c r="P1260" s="3"/>
      <c r="Q1260" s="55" t="e">
        <f>VLOOKUP($P$1&amp;P1260,定价因子!$E:$F,2,0)</f>
        <v>#N/A</v>
      </c>
      <c r="R1260" s="3"/>
      <c r="S1260" s="77" t="e">
        <f>VLOOKUP($R$1&amp;R1260,定价因子!$E:$F,2,0)</f>
        <v>#N/A</v>
      </c>
      <c r="T1260" s="61"/>
      <c r="U1260" s="63"/>
      <c r="V1260" s="63"/>
      <c r="W1260" s="63"/>
      <c r="X1260" s="3"/>
    </row>
    <row r="1261" spans="1:24">
      <c r="A1261" s="3"/>
      <c r="B1261" s="3"/>
      <c r="C1261" s="3"/>
      <c r="D1261" s="3"/>
      <c r="E1261" s="79"/>
      <c r="F1261" s="3"/>
      <c r="G1261" s="77" t="e">
        <f>VLOOKUP($F$1&amp;F1261,定价因子!E:F,2,0)</f>
        <v>#N/A</v>
      </c>
      <c r="H1261" s="3"/>
      <c r="I1261" s="77" t="e">
        <f>VLOOKUP($H$1&amp;H1261,定价因子!E:F,2,0)</f>
        <v>#N/A</v>
      </c>
      <c r="J1261" s="3"/>
      <c r="K1261" s="77" t="e">
        <f>VLOOKUP($J$1&amp;J1261,定价因子!E:F,2,0)</f>
        <v>#N/A</v>
      </c>
      <c r="L1261" s="3"/>
      <c r="M1261" s="77" t="e">
        <f>VLOOKUP($L$1&amp;L1261,定价因子!E:F,2,0)</f>
        <v>#N/A</v>
      </c>
      <c r="N1261" s="3"/>
      <c r="O1261" s="77" t="e">
        <f>VLOOKUP($N$1&amp;N1261,定价因子!E:F,2,0)</f>
        <v>#N/A</v>
      </c>
      <c r="P1261" s="3"/>
      <c r="Q1261" s="55" t="e">
        <f>VLOOKUP($P$1&amp;P1261,定价因子!$E:$F,2,0)</f>
        <v>#N/A</v>
      </c>
      <c r="R1261" s="3"/>
      <c r="S1261" s="77" t="e">
        <f>VLOOKUP($R$1&amp;R1261,定价因子!$E:$F,2,0)</f>
        <v>#N/A</v>
      </c>
      <c r="T1261" s="61"/>
      <c r="U1261" s="63"/>
      <c r="V1261" s="63"/>
      <c r="W1261" s="63"/>
      <c r="X1261" s="3"/>
    </row>
    <row r="1262" spans="1:24">
      <c r="A1262" s="3"/>
      <c r="B1262" s="3"/>
      <c r="C1262" s="3"/>
      <c r="D1262" s="3"/>
      <c r="E1262" s="79"/>
      <c r="F1262" s="3"/>
      <c r="G1262" s="77" t="e">
        <f>VLOOKUP($F$1&amp;F1262,定价因子!E:F,2,0)</f>
        <v>#N/A</v>
      </c>
      <c r="H1262" s="3"/>
      <c r="I1262" s="77" t="e">
        <f>VLOOKUP($H$1&amp;H1262,定价因子!E:F,2,0)</f>
        <v>#N/A</v>
      </c>
      <c r="J1262" s="3"/>
      <c r="K1262" s="77" t="e">
        <f>VLOOKUP($J$1&amp;J1262,定价因子!E:F,2,0)</f>
        <v>#N/A</v>
      </c>
      <c r="L1262" s="3"/>
      <c r="M1262" s="77" t="e">
        <f>VLOOKUP($L$1&amp;L1262,定价因子!E:F,2,0)</f>
        <v>#N/A</v>
      </c>
      <c r="N1262" s="3"/>
      <c r="O1262" s="77" t="e">
        <f>VLOOKUP($N$1&amp;N1262,定价因子!E:F,2,0)</f>
        <v>#N/A</v>
      </c>
      <c r="P1262" s="3"/>
      <c r="Q1262" s="55" t="e">
        <f>VLOOKUP($P$1&amp;P1262,定价因子!$E:$F,2,0)</f>
        <v>#N/A</v>
      </c>
      <c r="R1262" s="3"/>
      <c r="S1262" s="77" t="e">
        <f>VLOOKUP($R$1&amp;R1262,定价因子!$E:$F,2,0)</f>
        <v>#N/A</v>
      </c>
      <c r="T1262" s="61"/>
      <c r="U1262" s="63"/>
      <c r="V1262" s="63"/>
      <c r="W1262" s="63"/>
      <c r="X1262" s="3"/>
    </row>
    <row r="1263" spans="1:24">
      <c r="A1263" s="3"/>
      <c r="B1263" s="3"/>
      <c r="C1263" s="3"/>
      <c r="D1263" s="3"/>
      <c r="E1263" s="79"/>
      <c r="F1263" s="3"/>
      <c r="G1263" s="77" t="e">
        <f>VLOOKUP($F$1&amp;F1263,定价因子!E:F,2,0)</f>
        <v>#N/A</v>
      </c>
      <c r="H1263" s="3"/>
      <c r="I1263" s="77" t="e">
        <f>VLOOKUP($H$1&amp;H1263,定价因子!E:F,2,0)</f>
        <v>#N/A</v>
      </c>
      <c r="J1263" s="3"/>
      <c r="K1263" s="77" t="e">
        <f>VLOOKUP($J$1&amp;J1263,定价因子!E:F,2,0)</f>
        <v>#N/A</v>
      </c>
      <c r="L1263" s="3"/>
      <c r="M1263" s="77" t="e">
        <f>VLOOKUP($L$1&amp;L1263,定价因子!E:F,2,0)</f>
        <v>#N/A</v>
      </c>
      <c r="N1263" s="3"/>
      <c r="O1263" s="77" t="e">
        <f>VLOOKUP($N$1&amp;N1263,定价因子!E:F,2,0)</f>
        <v>#N/A</v>
      </c>
      <c r="P1263" s="3"/>
      <c r="Q1263" s="55" t="e">
        <f>VLOOKUP($P$1&amp;P1263,定价因子!$E:$F,2,0)</f>
        <v>#N/A</v>
      </c>
      <c r="R1263" s="3"/>
      <c r="S1263" s="77" t="e">
        <f>VLOOKUP($R$1&amp;R1263,定价因子!$E:$F,2,0)</f>
        <v>#N/A</v>
      </c>
      <c r="T1263" s="61"/>
      <c r="U1263" s="63"/>
      <c r="V1263" s="63"/>
      <c r="W1263" s="63"/>
      <c r="X1263" s="3"/>
    </row>
    <row r="1264" spans="1:24">
      <c r="A1264" s="3"/>
      <c r="B1264" s="3"/>
      <c r="C1264" s="3"/>
      <c r="D1264" s="3"/>
      <c r="E1264" s="79"/>
      <c r="F1264" s="3"/>
      <c r="G1264" s="77" t="e">
        <f>VLOOKUP($F$1&amp;F1264,定价因子!E:F,2,0)</f>
        <v>#N/A</v>
      </c>
      <c r="H1264" s="3"/>
      <c r="I1264" s="77" t="e">
        <f>VLOOKUP($H$1&amp;H1264,定价因子!E:F,2,0)</f>
        <v>#N/A</v>
      </c>
      <c r="J1264" s="3"/>
      <c r="K1264" s="77" t="e">
        <f>VLOOKUP($J$1&amp;J1264,定价因子!E:F,2,0)</f>
        <v>#N/A</v>
      </c>
      <c r="L1264" s="3"/>
      <c r="M1264" s="77" t="e">
        <f>VLOOKUP($L$1&amp;L1264,定价因子!E:F,2,0)</f>
        <v>#N/A</v>
      </c>
      <c r="N1264" s="3"/>
      <c r="O1264" s="77" t="e">
        <f>VLOOKUP($N$1&amp;N1264,定价因子!E:F,2,0)</f>
        <v>#N/A</v>
      </c>
      <c r="P1264" s="3"/>
      <c r="Q1264" s="55" t="e">
        <f>VLOOKUP($P$1&amp;P1264,定价因子!$E:$F,2,0)</f>
        <v>#N/A</v>
      </c>
      <c r="R1264" s="3"/>
      <c r="S1264" s="77" t="e">
        <f>VLOOKUP($R$1&amp;R1264,定价因子!$E:$F,2,0)</f>
        <v>#N/A</v>
      </c>
      <c r="T1264" s="61"/>
      <c r="U1264" s="63"/>
      <c r="V1264" s="63"/>
      <c r="W1264" s="63"/>
      <c r="X1264" s="3"/>
    </row>
    <row r="1265" spans="1:24">
      <c r="A1265" s="3"/>
      <c r="B1265" s="3"/>
      <c r="C1265" s="3"/>
      <c r="D1265" s="3"/>
      <c r="E1265" s="79"/>
      <c r="F1265" s="3"/>
      <c r="G1265" s="77" t="e">
        <f>VLOOKUP($F$1&amp;F1265,定价因子!E:F,2,0)</f>
        <v>#N/A</v>
      </c>
      <c r="H1265" s="3"/>
      <c r="I1265" s="77" t="e">
        <f>VLOOKUP($H$1&amp;H1265,定价因子!E:F,2,0)</f>
        <v>#N/A</v>
      </c>
      <c r="J1265" s="3"/>
      <c r="K1265" s="77" t="e">
        <f>VLOOKUP($J$1&amp;J1265,定价因子!E:F,2,0)</f>
        <v>#N/A</v>
      </c>
      <c r="L1265" s="3"/>
      <c r="M1265" s="77" t="e">
        <f>VLOOKUP($L$1&amp;L1265,定价因子!E:F,2,0)</f>
        <v>#N/A</v>
      </c>
      <c r="N1265" s="3"/>
      <c r="O1265" s="77" t="e">
        <f>VLOOKUP($N$1&amp;N1265,定价因子!E:F,2,0)</f>
        <v>#N/A</v>
      </c>
      <c r="P1265" s="3"/>
      <c r="Q1265" s="55" t="e">
        <f>VLOOKUP($P$1&amp;P1265,定价因子!$E:$F,2,0)</f>
        <v>#N/A</v>
      </c>
      <c r="R1265" s="3"/>
      <c r="S1265" s="77" t="e">
        <f>VLOOKUP($R$1&amp;R1265,定价因子!$E:$F,2,0)</f>
        <v>#N/A</v>
      </c>
      <c r="T1265" s="61"/>
      <c r="U1265" s="63"/>
      <c r="V1265" s="63"/>
      <c r="W1265" s="63"/>
      <c r="X1265" s="3"/>
    </row>
    <row r="1266" spans="1:24">
      <c r="A1266" s="3"/>
      <c r="B1266" s="3"/>
      <c r="C1266" s="3"/>
      <c r="D1266" s="3"/>
      <c r="E1266" s="79"/>
      <c r="F1266" s="3"/>
      <c r="G1266" s="77" t="e">
        <f>VLOOKUP($F$1&amp;F1266,定价因子!E:F,2,0)</f>
        <v>#N/A</v>
      </c>
      <c r="H1266" s="3"/>
      <c r="I1266" s="77" t="e">
        <f>VLOOKUP($H$1&amp;H1266,定价因子!E:F,2,0)</f>
        <v>#N/A</v>
      </c>
      <c r="J1266" s="3"/>
      <c r="K1266" s="77" t="e">
        <f>VLOOKUP($J$1&amp;J1266,定价因子!E:F,2,0)</f>
        <v>#N/A</v>
      </c>
      <c r="L1266" s="3"/>
      <c r="M1266" s="77" t="e">
        <f>VLOOKUP($L$1&amp;L1266,定价因子!E:F,2,0)</f>
        <v>#N/A</v>
      </c>
      <c r="N1266" s="3"/>
      <c r="O1266" s="77" t="e">
        <f>VLOOKUP($N$1&amp;N1266,定价因子!E:F,2,0)</f>
        <v>#N/A</v>
      </c>
      <c r="P1266" s="3"/>
      <c r="Q1266" s="55" t="e">
        <f>VLOOKUP($P$1&amp;P1266,定价因子!$E:$F,2,0)</f>
        <v>#N/A</v>
      </c>
      <c r="R1266" s="3"/>
      <c r="S1266" s="77" t="e">
        <f>VLOOKUP($R$1&amp;R1266,定价因子!$E:$F,2,0)</f>
        <v>#N/A</v>
      </c>
      <c r="T1266" s="61"/>
      <c r="U1266" s="63"/>
      <c r="V1266" s="63"/>
      <c r="W1266" s="63"/>
      <c r="X1266" s="3"/>
    </row>
    <row r="1267" spans="1:24">
      <c r="A1267" s="3"/>
      <c r="B1267" s="3"/>
      <c r="C1267" s="3"/>
      <c r="D1267" s="3"/>
      <c r="E1267" s="79"/>
      <c r="F1267" s="3"/>
      <c r="G1267" s="77" t="e">
        <f>VLOOKUP($F$1&amp;F1267,定价因子!E:F,2,0)</f>
        <v>#N/A</v>
      </c>
      <c r="H1267" s="3"/>
      <c r="I1267" s="77" t="e">
        <f>VLOOKUP($H$1&amp;H1267,定价因子!E:F,2,0)</f>
        <v>#N/A</v>
      </c>
      <c r="J1267" s="3"/>
      <c r="K1267" s="77" t="e">
        <f>VLOOKUP($J$1&amp;J1267,定价因子!E:F,2,0)</f>
        <v>#N/A</v>
      </c>
      <c r="L1267" s="3"/>
      <c r="M1267" s="77" t="e">
        <f>VLOOKUP($L$1&amp;L1267,定价因子!E:F,2,0)</f>
        <v>#N/A</v>
      </c>
      <c r="N1267" s="3"/>
      <c r="O1267" s="77" t="e">
        <f>VLOOKUP($N$1&amp;N1267,定价因子!E:F,2,0)</f>
        <v>#N/A</v>
      </c>
      <c r="P1267" s="3"/>
      <c r="Q1267" s="55" t="e">
        <f>VLOOKUP($P$1&amp;P1267,定价因子!$E:$F,2,0)</f>
        <v>#N/A</v>
      </c>
      <c r="R1267" s="3"/>
      <c r="S1267" s="77" t="e">
        <f>VLOOKUP($R$1&amp;R1267,定价因子!$E:$F,2,0)</f>
        <v>#N/A</v>
      </c>
      <c r="T1267" s="61"/>
      <c r="U1267" s="63"/>
      <c r="V1267" s="63"/>
      <c r="W1267" s="63"/>
      <c r="X1267" s="3"/>
    </row>
    <row r="1268" spans="1:24">
      <c r="A1268" s="3"/>
      <c r="B1268" s="3"/>
      <c r="C1268" s="3"/>
      <c r="D1268" s="3"/>
      <c r="E1268" s="79"/>
      <c r="F1268" s="3"/>
      <c r="G1268" s="77" t="e">
        <f>VLOOKUP($F$1&amp;F1268,定价因子!E:F,2,0)</f>
        <v>#N/A</v>
      </c>
      <c r="H1268" s="3"/>
      <c r="I1268" s="77" t="e">
        <f>VLOOKUP($H$1&amp;H1268,定价因子!E:F,2,0)</f>
        <v>#N/A</v>
      </c>
      <c r="J1268" s="3"/>
      <c r="K1268" s="77" t="e">
        <f>VLOOKUP($J$1&amp;J1268,定价因子!E:F,2,0)</f>
        <v>#N/A</v>
      </c>
      <c r="L1268" s="3"/>
      <c r="M1268" s="77" t="e">
        <f>VLOOKUP($L$1&amp;L1268,定价因子!E:F,2,0)</f>
        <v>#N/A</v>
      </c>
      <c r="N1268" s="3"/>
      <c r="O1268" s="77" t="e">
        <f>VLOOKUP($N$1&amp;N1268,定价因子!E:F,2,0)</f>
        <v>#N/A</v>
      </c>
      <c r="P1268" s="3"/>
      <c r="Q1268" s="55" t="e">
        <f>VLOOKUP($P$1&amp;P1268,定价因子!$E:$F,2,0)</f>
        <v>#N/A</v>
      </c>
      <c r="R1268" s="3"/>
      <c r="S1268" s="77" t="e">
        <f>VLOOKUP($R$1&amp;R1268,定价因子!$E:$F,2,0)</f>
        <v>#N/A</v>
      </c>
      <c r="T1268" s="61"/>
      <c r="U1268" s="63"/>
      <c r="V1268" s="63"/>
      <c r="W1268" s="63"/>
      <c r="X1268" s="3"/>
    </row>
    <row r="1269" spans="1:24">
      <c r="A1269" s="3"/>
      <c r="B1269" s="3"/>
      <c r="C1269" s="3"/>
      <c r="D1269" s="3"/>
      <c r="E1269" s="79"/>
      <c r="F1269" s="3"/>
      <c r="G1269" s="77" t="e">
        <f>VLOOKUP($F$1&amp;F1269,定价因子!E:F,2,0)</f>
        <v>#N/A</v>
      </c>
      <c r="H1269" s="3"/>
      <c r="I1269" s="77" t="e">
        <f>VLOOKUP($H$1&amp;H1269,定价因子!E:F,2,0)</f>
        <v>#N/A</v>
      </c>
      <c r="J1269" s="3"/>
      <c r="K1269" s="77" t="e">
        <f>VLOOKUP($J$1&amp;J1269,定价因子!E:F,2,0)</f>
        <v>#N/A</v>
      </c>
      <c r="L1269" s="3"/>
      <c r="M1269" s="77" t="e">
        <f>VLOOKUP($L$1&amp;L1269,定价因子!E:F,2,0)</f>
        <v>#N/A</v>
      </c>
      <c r="N1269" s="3"/>
      <c r="O1269" s="77" t="e">
        <f>VLOOKUP($N$1&amp;N1269,定价因子!E:F,2,0)</f>
        <v>#N/A</v>
      </c>
      <c r="P1269" s="3"/>
      <c r="Q1269" s="55" t="e">
        <f>VLOOKUP($P$1&amp;P1269,定价因子!$E:$F,2,0)</f>
        <v>#N/A</v>
      </c>
      <c r="R1269" s="3"/>
      <c r="S1269" s="77" t="e">
        <f>VLOOKUP($R$1&amp;R1269,定价因子!$E:$F,2,0)</f>
        <v>#N/A</v>
      </c>
      <c r="T1269" s="61"/>
      <c r="U1269" s="63"/>
      <c r="V1269" s="63"/>
      <c r="W1269" s="63"/>
      <c r="X1269" s="3"/>
    </row>
    <row r="1270" spans="1:24">
      <c r="A1270" s="3"/>
      <c r="B1270" s="3"/>
      <c r="C1270" s="3"/>
      <c r="D1270" s="3"/>
      <c r="E1270" s="79"/>
      <c r="F1270" s="3"/>
      <c r="G1270" s="77" t="e">
        <f>VLOOKUP($F$1&amp;F1270,定价因子!E:F,2,0)</f>
        <v>#N/A</v>
      </c>
      <c r="H1270" s="3"/>
      <c r="I1270" s="77" t="e">
        <f>VLOOKUP($H$1&amp;H1270,定价因子!E:F,2,0)</f>
        <v>#N/A</v>
      </c>
      <c r="J1270" s="3"/>
      <c r="K1270" s="77" t="e">
        <f>VLOOKUP($J$1&amp;J1270,定价因子!E:F,2,0)</f>
        <v>#N/A</v>
      </c>
      <c r="L1270" s="3"/>
      <c r="M1270" s="77" t="e">
        <f>VLOOKUP($L$1&amp;L1270,定价因子!E:F,2,0)</f>
        <v>#N/A</v>
      </c>
      <c r="N1270" s="3"/>
      <c r="O1270" s="77" t="e">
        <f>VLOOKUP($N$1&amp;N1270,定价因子!E:F,2,0)</f>
        <v>#N/A</v>
      </c>
      <c r="P1270" s="3"/>
      <c r="Q1270" s="55" t="e">
        <f>VLOOKUP($P$1&amp;P1270,定价因子!$E:$F,2,0)</f>
        <v>#N/A</v>
      </c>
      <c r="R1270" s="3"/>
      <c r="S1270" s="77" t="e">
        <f>VLOOKUP($R$1&amp;R1270,定价因子!$E:$F,2,0)</f>
        <v>#N/A</v>
      </c>
      <c r="T1270" s="61"/>
      <c r="U1270" s="63"/>
      <c r="V1270" s="63"/>
      <c r="W1270" s="63"/>
      <c r="X1270" s="3"/>
    </row>
    <row r="1271" spans="1:24">
      <c r="A1271" s="3"/>
      <c r="B1271" s="3"/>
      <c r="C1271" s="3"/>
      <c r="D1271" s="3"/>
      <c r="E1271" s="79"/>
      <c r="F1271" s="3"/>
      <c r="G1271" s="77" t="e">
        <f>VLOOKUP($F$1&amp;F1271,定价因子!E:F,2,0)</f>
        <v>#N/A</v>
      </c>
      <c r="H1271" s="3"/>
      <c r="I1271" s="77" t="e">
        <f>VLOOKUP($H$1&amp;H1271,定价因子!E:F,2,0)</f>
        <v>#N/A</v>
      </c>
      <c r="J1271" s="3"/>
      <c r="K1271" s="77" t="e">
        <f>VLOOKUP($J$1&amp;J1271,定价因子!E:F,2,0)</f>
        <v>#N/A</v>
      </c>
      <c r="L1271" s="3"/>
      <c r="M1271" s="77" t="e">
        <f>VLOOKUP($L$1&amp;L1271,定价因子!E:F,2,0)</f>
        <v>#N/A</v>
      </c>
      <c r="N1271" s="3"/>
      <c r="O1271" s="77" t="e">
        <f>VLOOKUP($N$1&amp;N1271,定价因子!E:F,2,0)</f>
        <v>#N/A</v>
      </c>
      <c r="P1271" s="3"/>
      <c r="Q1271" s="55" t="e">
        <f>VLOOKUP($P$1&amp;P1271,定价因子!$E:$F,2,0)</f>
        <v>#N/A</v>
      </c>
      <c r="R1271" s="3"/>
      <c r="S1271" s="77" t="e">
        <f>VLOOKUP($R$1&amp;R1271,定价因子!$E:$F,2,0)</f>
        <v>#N/A</v>
      </c>
      <c r="T1271" s="61"/>
      <c r="U1271" s="63"/>
      <c r="V1271" s="63"/>
      <c r="W1271" s="63"/>
      <c r="X1271" s="3"/>
    </row>
    <row r="1272" spans="1:24">
      <c r="A1272" s="3"/>
      <c r="B1272" s="3"/>
      <c r="C1272" s="3"/>
      <c r="D1272" s="3"/>
      <c r="E1272" s="79"/>
      <c r="F1272" s="3"/>
      <c r="G1272" s="77" t="e">
        <f>VLOOKUP($F$1&amp;F1272,定价因子!E:F,2,0)</f>
        <v>#N/A</v>
      </c>
      <c r="H1272" s="3"/>
      <c r="I1272" s="77" t="e">
        <f>VLOOKUP($H$1&amp;H1272,定价因子!E:F,2,0)</f>
        <v>#N/A</v>
      </c>
      <c r="J1272" s="3"/>
      <c r="K1272" s="77" t="e">
        <f>VLOOKUP($J$1&amp;J1272,定价因子!E:F,2,0)</f>
        <v>#N/A</v>
      </c>
      <c r="L1272" s="3"/>
      <c r="M1272" s="77" t="e">
        <f>VLOOKUP($L$1&amp;L1272,定价因子!E:F,2,0)</f>
        <v>#N/A</v>
      </c>
      <c r="N1272" s="3"/>
      <c r="O1272" s="77" t="e">
        <f>VLOOKUP($N$1&amp;N1272,定价因子!E:F,2,0)</f>
        <v>#N/A</v>
      </c>
      <c r="P1272" s="3"/>
      <c r="Q1272" s="55" t="e">
        <f>VLOOKUP($P$1&amp;P1272,定价因子!$E:$F,2,0)</f>
        <v>#N/A</v>
      </c>
      <c r="R1272" s="3"/>
      <c r="S1272" s="77" t="e">
        <f>VLOOKUP($R$1&amp;R1272,定价因子!$E:$F,2,0)</f>
        <v>#N/A</v>
      </c>
      <c r="T1272" s="61"/>
      <c r="U1272" s="63"/>
      <c r="V1272" s="63"/>
      <c r="W1272" s="63"/>
      <c r="X1272" s="3"/>
    </row>
    <row r="1273" spans="1:24">
      <c r="A1273" s="3"/>
      <c r="B1273" s="3"/>
      <c r="C1273" s="3"/>
      <c r="D1273" s="3"/>
      <c r="E1273" s="79"/>
      <c r="F1273" s="3"/>
      <c r="G1273" s="77" t="e">
        <f>VLOOKUP($F$1&amp;F1273,定价因子!E:F,2,0)</f>
        <v>#N/A</v>
      </c>
      <c r="H1273" s="3"/>
      <c r="I1273" s="77" t="e">
        <f>VLOOKUP($H$1&amp;H1273,定价因子!E:F,2,0)</f>
        <v>#N/A</v>
      </c>
      <c r="J1273" s="3"/>
      <c r="K1273" s="77" t="e">
        <f>VLOOKUP($J$1&amp;J1273,定价因子!E:F,2,0)</f>
        <v>#N/A</v>
      </c>
      <c r="L1273" s="3"/>
      <c r="M1273" s="77" t="e">
        <f>VLOOKUP($L$1&amp;L1273,定价因子!E:F,2,0)</f>
        <v>#N/A</v>
      </c>
      <c r="N1273" s="3"/>
      <c r="O1273" s="77" t="e">
        <f>VLOOKUP($N$1&amp;N1273,定价因子!E:F,2,0)</f>
        <v>#N/A</v>
      </c>
      <c r="P1273" s="3"/>
      <c r="Q1273" s="55" t="e">
        <f>VLOOKUP($P$1&amp;P1273,定价因子!$E:$F,2,0)</f>
        <v>#N/A</v>
      </c>
      <c r="R1273" s="3"/>
      <c r="S1273" s="77" t="e">
        <f>VLOOKUP($R$1&amp;R1273,定价因子!$E:$F,2,0)</f>
        <v>#N/A</v>
      </c>
      <c r="T1273" s="61"/>
      <c r="U1273" s="63"/>
      <c r="V1273" s="63"/>
      <c r="W1273" s="63"/>
      <c r="X1273" s="3"/>
    </row>
    <row r="1274" spans="1:24">
      <c r="A1274" s="3"/>
      <c r="B1274" s="3"/>
      <c r="C1274" s="3"/>
      <c r="D1274" s="3"/>
      <c r="E1274" s="79"/>
      <c r="F1274" s="3"/>
      <c r="G1274" s="77" t="e">
        <f>VLOOKUP($F$1&amp;F1274,定价因子!E:F,2,0)</f>
        <v>#N/A</v>
      </c>
      <c r="H1274" s="3"/>
      <c r="I1274" s="77" t="e">
        <f>VLOOKUP($H$1&amp;H1274,定价因子!E:F,2,0)</f>
        <v>#N/A</v>
      </c>
      <c r="J1274" s="3"/>
      <c r="K1274" s="77" t="e">
        <f>VLOOKUP($J$1&amp;J1274,定价因子!E:F,2,0)</f>
        <v>#N/A</v>
      </c>
      <c r="L1274" s="3"/>
      <c r="M1274" s="77" t="e">
        <f>VLOOKUP($L$1&amp;L1274,定价因子!E:F,2,0)</f>
        <v>#N/A</v>
      </c>
      <c r="N1274" s="3"/>
      <c r="O1274" s="77" t="e">
        <f>VLOOKUP($N$1&amp;N1274,定价因子!E:F,2,0)</f>
        <v>#N/A</v>
      </c>
      <c r="P1274" s="3"/>
      <c r="Q1274" s="55" t="e">
        <f>VLOOKUP($P$1&amp;P1274,定价因子!$E:$F,2,0)</f>
        <v>#N/A</v>
      </c>
      <c r="R1274" s="3"/>
      <c r="S1274" s="77" t="e">
        <f>VLOOKUP($R$1&amp;R1274,定价因子!$E:$F,2,0)</f>
        <v>#N/A</v>
      </c>
      <c r="T1274" s="61"/>
      <c r="U1274" s="63"/>
      <c r="V1274" s="63"/>
      <c r="W1274" s="63"/>
      <c r="X1274" s="3"/>
    </row>
    <row r="1275" spans="1:24">
      <c r="A1275" s="3"/>
      <c r="B1275" s="3"/>
      <c r="C1275" s="3"/>
      <c r="D1275" s="3"/>
      <c r="E1275" s="79"/>
      <c r="F1275" s="3"/>
      <c r="G1275" s="77" t="e">
        <f>VLOOKUP($F$1&amp;F1275,定价因子!E:F,2,0)</f>
        <v>#N/A</v>
      </c>
      <c r="H1275" s="3"/>
      <c r="I1275" s="77" t="e">
        <f>VLOOKUP($H$1&amp;H1275,定价因子!E:F,2,0)</f>
        <v>#N/A</v>
      </c>
      <c r="J1275" s="3"/>
      <c r="K1275" s="77" t="e">
        <f>VLOOKUP($J$1&amp;J1275,定价因子!E:F,2,0)</f>
        <v>#N/A</v>
      </c>
      <c r="L1275" s="3"/>
      <c r="M1275" s="77" t="e">
        <f>VLOOKUP($L$1&amp;L1275,定价因子!E:F,2,0)</f>
        <v>#N/A</v>
      </c>
      <c r="N1275" s="3"/>
      <c r="O1275" s="77" t="e">
        <f>VLOOKUP($N$1&amp;N1275,定价因子!E:F,2,0)</f>
        <v>#N/A</v>
      </c>
      <c r="P1275" s="3"/>
      <c r="Q1275" s="55" t="e">
        <f>VLOOKUP($P$1&amp;P1275,定价因子!$E:$F,2,0)</f>
        <v>#N/A</v>
      </c>
      <c r="R1275" s="3"/>
      <c r="S1275" s="77" t="e">
        <f>VLOOKUP($R$1&amp;R1275,定价因子!$E:$F,2,0)</f>
        <v>#N/A</v>
      </c>
      <c r="T1275" s="61"/>
      <c r="U1275" s="63"/>
      <c r="V1275" s="63"/>
      <c r="W1275" s="63"/>
      <c r="X1275" s="3"/>
    </row>
    <row r="1276" spans="1:24">
      <c r="A1276" s="3"/>
      <c r="B1276" s="3"/>
      <c r="C1276" s="3"/>
      <c r="D1276" s="3"/>
      <c r="E1276" s="79"/>
      <c r="F1276" s="3"/>
      <c r="G1276" s="77" t="e">
        <f>VLOOKUP($F$1&amp;F1276,定价因子!E:F,2,0)</f>
        <v>#N/A</v>
      </c>
      <c r="H1276" s="3"/>
      <c r="I1276" s="77" t="e">
        <f>VLOOKUP($H$1&amp;H1276,定价因子!E:F,2,0)</f>
        <v>#N/A</v>
      </c>
      <c r="J1276" s="3"/>
      <c r="K1276" s="77" t="e">
        <f>VLOOKUP($J$1&amp;J1276,定价因子!E:F,2,0)</f>
        <v>#N/A</v>
      </c>
      <c r="L1276" s="3"/>
      <c r="M1276" s="77" t="e">
        <f>VLOOKUP($L$1&amp;L1276,定价因子!E:F,2,0)</f>
        <v>#N/A</v>
      </c>
      <c r="N1276" s="3"/>
      <c r="O1276" s="77" t="e">
        <f>VLOOKUP($N$1&amp;N1276,定价因子!E:F,2,0)</f>
        <v>#N/A</v>
      </c>
      <c r="P1276" s="3"/>
      <c r="Q1276" s="55" t="e">
        <f>VLOOKUP($P$1&amp;P1276,定价因子!$E:$F,2,0)</f>
        <v>#N/A</v>
      </c>
      <c r="R1276" s="3"/>
      <c r="S1276" s="77" t="e">
        <f>VLOOKUP($R$1&amp;R1276,定价因子!$E:$F,2,0)</f>
        <v>#N/A</v>
      </c>
      <c r="T1276" s="61"/>
      <c r="U1276" s="63"/>
      <c r="V1276" s="63"/>
      <c r="W1276" s="63"/>
      <c r="X1276" s="3"/>
    </row>
    <row r="1277" spans="1:24">
      <c r="A1277" s="3"/>
      <c r="B1277" s="3"/>
      <c r="C1277" s="3"/>
      <c r="D1277" s="3"/>
      <c r="E1277" s="79"/>
      <c r="F1277" s="3"/>
      <c r="G1277" s="77" t="e">
        <f>VLOOKUP($F$1&amp;F1277,定价因子!E:F,2,0)</f>
        <v>#N/A</v>
      </c>
      <c r="H1277" s="3"/>
      <c r="I1277" s="77" t="e">
        <f>VLOOKUP($H$1&amp;H1277,定价因子!E:F,2,0)</f>
        <v>#N/A</v>
      </c>
      <c r="J1277" s="3"/>
      <c r="K1277" s="77" t="e">
        <f>VLOOKUP($J$1&amp;J1277,定价因子!E:F,2,0)</f>
        <v>#N/A</v>
      </c>
      <c r="L1277" s="3"/>
      <c r="M1277" s="77" t="e">
        <f>VLOOKUP($L$1&amp;L1277,定价因子!E:F,2,0)</f>
        <v>#N/A</v>
      </c>
      <c r="N1277" s="3"/>
      <c r="O1277" s="77" t="e">
        <f>VLOOKUP($N$1&amp;N1277,定价因子!E:F,2,0)</f>
        <v>#N/A</v>
      </c>
      <c r="P1277" s="3"/>
      <c r="Q1277" s="55" t="e">
        <f>VLOOKUP($P$1&amp;P1277,定价因子!$E:$F,2,0)</f>
        <v>#N/A</v>
      </c>
      <c r="R1277" s="3"/>
      <c r="S1277" s="77" t="e">
        <f>VLOOKUP($R$1&amp;R1277,定价因子!$E:$F,2,0)</f>
        <v>#N/A</v>
      </c>
      <c r="T1277" s="61"/>
      <c r="U1277" s="63"/>
      <c r="V1277" s="63"/>
      <c r="W1277" s="63"/>
      <c r="X1277" s="3"/>
    </row>
    <row r="1278" spans="1:24">
      <c r="A1278" s="3"/>
      <c r="B1278" s="3"/>
      <c r="C1278" s="3"/>
      <c r="D1278" s="3"/>
      <c r="E1278" s="79"/>
      <c r="F1278" s="3"/>
      <c r="G1278" s="77" t="e">
        <f>VLOOKUP($F$1&amp;F1278,定价因子!E:F,2,0)</f>
        <v>#N/A</v>
      </c>
      <c r="H1278" s="3"/>
      <c r="I1278" s="77" t="e">
        <f>VLOOKUP($H$1&amp;H1278,定价因子!E:F,2,0)</f>
        <v>#N/A</v>
      </c>
      <c r="J1278" s="3"/>
      <c r="K1278" s="77" t="e">
        <f>VLOOKUP($J$1&amp;J1278,定价因子!E:F,2,0)</f>
        <v>#N/A</v>
      </c>
      <c r="L1278" s="3"/>
      <c r="M1278" s="77" t="e">
        <f>VLOOKUP($L$1&amp;L1278,定价因子!E:F,2,0)</f>
        <v>#N/A</v>
      </c>
      <c r="N1278" s="3"/>
      <c r="O1278" s="77" t="e">
        <f>VLOOKUP($N$1&amp;N1278,定价因子!E:F,2,0)</f>
        <v>#N/A</v>
      </c>
      <c r="P1278" s="3"/>
      <c r="Q1278" s="55" t="e">
        <f>VLOOKUP($P$1&amp;P1278,定价因子!$E:$F,2,0)</f>
        <v>#N/A</v>
      </c>
      <c r="R1278" s="3"/>
      <c r="S1278" s="77" t="e">
        <f>VLOOKUP($R$1&amp;R1278,定价因子!$E:$F,2,0)</f>
        <v>#N/A</v>
      </c>
      <c r="T1278" s="61"/>
      <c r="U1278" s="63"/>
      <c r="V1278" s="63"/>
      <c r="W1278" s="63"/>
      <c r="X1278" s="3"/>
    </row>
    <row r="1279" spans="1:24">
      <c r="A1279" s="3"/>
      <c r="B1279" s="3"/>
      <c r="C1279" s="3"/>
      <c r="D1279" s="3"/>
      <c r="E1279" s="79"/>
      <c r="F1279" s="3"/>
      <c r="G1279" s="77" t="e">
        <f>VLOOKUP($F$1&amp;F1279,定价因子!E:F,2,0)</f>
        <v>#N/A</v>
      </c>
      <c r="H1279" s="3"/>
      <c r="I1279" s="77" t="e">
        <f>VLOOKUP($H$1&amp;H1279,定价因子!E:F,2,0)</f>
        <v>#N/A</v>
      </c>
      <c r="J1279" s="3"/>
      <c r="K1279" s="77" t="e">
        <f>VLOOKUP($J$1&amp;J1279,定价因子!E:F,2,0)</f>
        <v>#N/A</v>
      </c>
      <c r="L1279" s="3"/>
      <c r="M1279" s="77" t="e">
        <f>VLOOKUP($L$1&amp;L1279,定价因子!E:F,2,0)</f>
        <v>#N/A</v>
      </c>
      <c r="N1279" s="3"/>
      <c r="O1279" s="77" t="e">
        <f>VLOOKUP($N$1&amp;N1279,定价因子!E:F,2,0)</f>
        <v>#N/A</v>
      </c>
      <c r="P1279" s="3"/>
      <c r="Q1279" s="55" t="e">
        <f>VLOOKUP($P$1&amp;P1279,定价因子!$E:$F,2,0)</f>
        <v>#N/A</v>
      </c>
      <c r="R1279" s="3"/>
      <c r="S1279" s="77" t="e">
        <f>VLOOKUP($R$1&amp;R1279,定价因子!$E:$F,2,0)</f>
        <v>#N/A</v>
      </c>
      <c r="T1279" s="61"/>
      <c r="U1279" s="63"/>
      <c r="V1279" s="63"/>
      <c r="W1279" s="63"/>
      <c r="X1279" s="3"/>
    </row>
    <row r="1280" spans="1:24">
      <c r="A1280" s="3"/>
      <c r="B1280" s="3"/>
      <c r="C1280" s="3"/>
      <c r="D1280" s="3"/>
      <c r="E1280" s="79"/>
      <c r="F1280" s="3"/>
      <c r="G1280" s="77" t="e">
        <f>VLOOKUP($F$1&amp;F1280,定价因子!E:F,2,0)</f>
        <v>#N/A</v>
      </c>
      <c r="H1280" s="3"/>
      <c r="I1280" s="77" t="e">
        <f>VLOOKUP($H$1&amp;H1280,定价因子!E:F,2,0)</f>
        <v>#N/A</v>
      </c>
      <c r="J1280" s="3"/>
      <c r="K1280" s="77" t="e">
        <f>VLOOKUP($J$1&amp;J1280,定价因子!E:F,2,0)</f>
        <v>#N/A</v>
      </c>
      <c r="L1280" s="3"/>
      <c r="M1280" s="77" t="e">
        <f>VLOOKUP($L$1&amp;L1280,定价因子!E:F,2,0)</f>
        <v>#N/A</v>
      </c>
      <c r="N1280" s="3"/>
      <c r="O1280" s="77" t="e">
        <f>VLOOKUP($N$1&amp;N1280,定价因子!E:F,2,0)</f>
        <v>#N/A</v>
      </c>
      <c r="P1280" s="3"/>
      <c r="Q1280" s="55" t="e">
        <f>VLOOKUP($P$1&amp;P1280,定价因子!$E:$F,2,0)</f>
        <v>#N/A</v>
      </c>
      <c r="R1280" s="3"/>
      <c r="S1280" s="77" t="e">
        <f>VLOOKUP($R$1&amp;R1280,定价因子!$E:$F,2,0)</f>
        <v>#N/A</v>
      </c>
      <c r="T1280" s="61"/>
      <c r="U1280" s="63"/>
      <c r="V1280" s="63"/>
      <c r="W1280" s="63"/>
      <c r="X1280" s="3"/>
    </row>
    <row r="1281" spans="1:24">
      <c r="A1281" s="3"/>
      <c r="B1281" s="3"/>
      <c r="C1281" s="3"/>
      <c r="D1281" s="3"/>
      <c r="E1281" s="79"/>
      <c r="F1281" s="3"/>
      <c r="G1281" s="77" t="e">
        <f>VLOOKUP($F$1&amp;F1281,定价因子!E:F,2,0)</f>
        <v>#N/A</v>
      </c>
      <c r="H1281" s="3"/>
      <c r="I1281" s="77" t="e">
        <f>VLOOKUP($H$1&amp;H1281,定价因子!E:F,2,0)</f>
        <v>#N/A</v>
      </c>
      <c r="J1281" s="3"/>
      <c r="K1281" s="77" t="e">
        <f>VLOOKUP($J$1&amp;J1281,定价因子!E:F,2,0)</f>
        <v>#N/A</v>
      </c>
      <c r="L1281" s="3"/>
      <c r="M1281" s="77" t="e">
        <f>VLOOKUP($L$1&amp;L1281,定价因子!E:F,2,0)</f>
        <v>#N/A</v>
      </c>
      <c r="N1281" s="3"/>
      <c r="O1281" s="77" t="e">
        <f>VLOOKUP($N$1&amp;N1281,定价因子!E:F,2,0)</f>
        <v>#N/A</v>
      </c>
      <c r="P1281" s="3"/>
      <c r="Q1281" s="55" t="e">
        <f>VLOOKUP($P$1&amp;P1281,定价因子!$E:$F,2,0)</f>
        <v>#N/A</v>
      </c>
      <c r="R1281" s="3"/>
      <c r="S1281" s="77" t="e">
        <f>VLOOKUP($R$1&amp;R1281,定价因子!$E:$F,2,0)</f>
        <v>#N/A</v>
      </c>
      <c r="T1281" s="61"/>
      <c r="U1281" s="63"/>
      <c r="V1281" s="63"/>
      <c r="W1281" s="63"/>
      <c r="X1281" s="3"/>
    </row>
    <row r="1282" spans="1:24">
      <c r="A1282" s="3"/>
      <c r="B1282" s="3"/>
      <c r="C1282" s="3"/>
      <c r="D1282" s="3"/>
      <c r="E1282" s="79"/>
      <c r="F1282" s="3"/>
      <c r="G1282" s="77" t="e">
        <f>VLOOKUP($F$1&amp;F1282,定价因子!E:F,2,0)</f>
        <v>#N/A</v>
      </c>
      <c r="H1282" s="3"/>
      <c r="I1282" s="77" t="e">
        <f>VLOOKUP($H$1&amp;H1282,定价因子!E:F,2,0)</f>
        <v>#N/A</v>
      </c>
      <c r="J1282" s="3"/>
      <c r="K1282" s="77" t="e">
        <f>VLOOKUP($J$1&amp;J1282,定价因子!E:F,2,0)</f>
        <v>#N/A</v>
      </c>
      <c r="L1282" s="3"/>
      <c r="M1282" s="77" t="e">
        <f>VLOOKUP($L$1&amp;L1282,定价因子!E:F,2,0)</f>
        <v>#N/A</v>
      </c>
      <c r="N1282" s="3"/>
      <c r="O1282" s="77" t="e">
        <f>VLOOKUP($N$1&amp;N1282,定价因子!E:F,2,0)</f>
        <v>#N/A</v>
      </c>
      <c r="P1282" s="3"/>
      <c r="Q1282" s="55" t="e">
        <f>VLOOKUP($P$1&amp;P1282,定价因子!$E:$F,2,0)</f>
        <v>#N/A</v>
      </c>
      <c r="R1282" s="3"/>
      <c r="S1282" s="77" t="e">
        <f>VLOOKUP($R$1&amp;R1282,定价因子!$E:$F,2,0)</f>
        <v>#N/A</v>
      </c>
      <c r="T1282" s="61"/>
      <c r="U1282" s="63"/>
      <c r="V1282" s="63"/>
      <c r="W1282" s="63"/>
      <c r="X1282" s="3"/>
    </row>
    <row r="1283" spans="1:24">
      <c r="A1283" s="3"/>
      <c r="B1283" s="3"/>
      <c r="C1283" s="3"/>
      <c r="D1283" s="3"/>
      <c r="E1283" s="79"/>
      <c r="F1283" s="3"/>
      <c r="G1283" s="77" t="e">
        <f>VLOOKUP($F$1&amp;F1283,定价因子!E:F,2,0)</f>
        <v>#N/A</v>
      </c>
      <c r="H1283" s="3"/>
      <c r="I1283" s="77" t="e">
        <f>VLOOKUP($H$1&amp;H1283,定价因子!E:F,2,0)</f>
        <v>#N/A</v>
      </c>
      <c r="J1283" s="3"/>
      <c r="K1283" s="77" t="e">
        <f>VLOOKUP($J$1&amp;J1283,定价因子!E:F,2,0)</f>
        <v>#N/A</v>
      </c>
      <c r="L1283" s="3"/>
      <c r="M1283" s="77" t="e">
        <f>VLOOKUP($L$1&amp;L1283,定价因子!E:F,2,0)</f>
        <v>#N/A</v>
      </c>
      <c r="N1283" s="3"/>
      <c r="O1283" s="77" t="e">
        <f>VLOOKUP($N$1&amp;N1283,定价因子!E:F,2,0)</f>
        <v>#N/A</v>
      </c>
      <c r="P1283" s="3"/>
      <c r="Q1283" s="55" t="e">
        <f>VLOOKUP($P$1&amp;P1283,定价因子!$E:$F,2,0)</f>
        <v>#N/A</v>
      </c>
      <c r="R1283" s="3"/>
      <c r="S1283" s="77" t="e">
        <f>VLOOKUP($R$1&amp;R1283,定价因子!$E:$F,2,0)</f>
        <v>#N/A</v>
      </c>
      <c r="T1283" s="61"/>
      <c r="U1283" s="63"/>
      <c r="V1283" s="63"/>
      <c r="W1283" s="63"/>
      <c r="X1283" s="3"/>
    </row>
    <row r="1284" spans="1:24">
      <c r="A1284" s="3"/>
      <c r="B1284" s="3"/>
      <c r="C1284" s="3"/>
      <c r="D1284" s="3"/>
      <c r="E1284" s="79"/>
      <c r="F1284" s="3"/>
      <c r="G1284" s="77" t="e">
        <f>VLOOKUP($F$1&amp;F1284,定价因子!E:F,2,0)</f>
        <v>#N/A</v>
      </c>
      <c r="H1284" s="3"/>
      <c r="I1284" s="77" t="e">
        <f>VLOOKUP($H$1&amp;H1284,定价因子!E:F,2,0)</f>
        <v>#N/A</v>
      </c>
      <c r="J1284" s="3"/>
      <c r="K1284" s="77" t="e">
        <f>VLOOKUP($J$1&amp;J1284,定价因子!E:F,2,0)</f>
        <v>#N/A</v>
      </c>
      <c r="L1284" s="3"/>
      <c r="M1284" s="77" t="e">
        <f>VLOOKUP($L$1&amp;L1284,定价因子!E:F,2,0)</f>
        <v>#N/A</v>
      </c>
      <c r="N1284" s="3"/>
      <c r="O1284" s="77" t="e">
        <f>VLOOKUP($N$1&amp;N1284,定价因子!E:F,2,0)</f>
        <v>#N/A</v>
      </c>
      <c r="P1284" s="3"/>
      <c r="Q1284" s="55" t="e">
        <f>VLOOKUP($P$1&amp;P1284,定价因子!$E:$F,2,0)</f>
        <v>#N/A</v>
      </c>
      <c r="R1284" s="3"/>
      <c r="S1284" s="77" t="e">
        <f>VLOOKUP($R$1&amp;R1284,定价因子!$E:$F,2,0)</f>
        <v>#N/A</v>
      </c>
      <c r="T1284" s="61"/>
      <c r="U1284" s="63"/>
      <c r="V1284" s="63"/>
      <c r="W1284" s="63"/>
      <c r="X1284" s="3"/>
    </row>
    <row r="1285" spans="1:24">
      <c r="A1285" s="3"/>
      <c r="B1285" s="3"/>
      <c r="C1285" s="3"/>
      <c r="D1285" s="3"/>
      <c r="E1285" s="79"/>
      <c r="F1285" s="3"/>
      <c r="G1285" s="77" t="e">
        <f>VLOOKUP($F$1&amp;F1285,定价因子!E:F,2,0)</f>
        <v>#N/A</v>
      </c>
      <c r="H1285" s="3"/>
      <c r="I1285" s="77" t="e">
        <f>VLOOKUP($H$1&amp;H1285,定价因子!E:F,2,0)</f>
        <v>#N/A</v>
      </c>
      <c r="J1285" s="3"/>
      <c r="K1285" s="77" t="e">
        <f>VLOOKUP($J$1&amp;J1285,定价因子!E:F,2,0)</f>
        <v>#N/A</v>
      </c>
      <c r="L1285" s="3"/>
      <c r="M1285" s="77" t="e">
        <f>VLOOKUP($L$1&amp;L1285,定价因子!E:F,2,0)</f>
        <v>#N/A</v>
      </c>
      <c r="N1285" s="3"/>
      <c r="O1285" s="77" t="e">
        <f>VLOOKUP($N$1&amp;N1285,定价因子!E:F,2,0)</f>
        <v>#N/A</v>
      </c>
      <c r="P1285" s="3"/>
      <c r="Q1285" s="55" t="e">
        <f>VLOOKUP($P$1&amp;P1285,定价因子!$E:$F,2,0)</f>
        <v>#N/A</v>
      </c>
      <c r="R1285" s="3"/>
      <c r="S1285" s="77" t="e">
        <f>VLOOKUP($R$1&amp;R1285,定价因子!$E:$F,2,0)</f>
        <v>#N/A</v>
      </c>
      <c r="T1285" s="61"/>
      <c r="U1285" s="63"/>
      <c r="V1285" s="63"/>
      <c r="W1285" s="63"/>
      <c r="X1285" s="3"/>
    </row>
    <row r="1286" spans="1:24">
      <c r="A1286" s="3"/>
      <c r="B1286" s="3"/>
      <c r="C1286" s="3"/>
      <c r="D1286" s="3"/>
      <c r="E1286" s="79"/>
      <c r="F1286" s="3"/>
      <c r="G1286" s="77" t="e">
        <f>VLOOKUP($F$1&amp;F1286,定价因子!E:F,2,0)</f>
        <v>#N/A</v>
      </c>
      <c r="H1286" s="3"/>
      <c r="I1286" s="77" t="e">
        <f>VLOOKUP($H$1&amp;H1286,定价因子!E:F,2,0)</f>
        <v>#N/A</v>
      </c>
      <c r="J1286" s="3"/>
      <c r="K1286" s="77" t="e">
        <f>VLOOKUP($J$1&amp;J1286,定价因子!E:F,2,0)</f>
        <v>#N/A</v>
      </c>
      <c r="L1286" s="3"/>
      <c r="M1286" s="77" t="e">
        <f>VLOOKUP($L$1&amp;L1286,定价因子!E:F,2,0)</f>
        <v>#N/A</v>
      </c>
      <c r="N1286" s="3"/>
      <c r="O1286" s="77" t="e">
        <f>VLOOKUP($N$1&amp;N1286,定价因子!E:F,2,0)</f>
        <v>#N/A</v>
      </c>
      <c r="P1286" s="3"/>
      <c r="Q1286" s="55" t="e">
        <f>VLOOKUP($P$1&amp;P1286,定价因子!$E:$F,2,0)</f>
        <v>#N/A</v>
      </c>
      <c r="R1286" s="3"/>
      <c r="S1286" s="77" t="e">
        <f>VLOOKUP($R$1&amp;R1286,定价因子!$E:$F,2,0)</f>
        <v>#N/A</v>
      </c>
      <c r="T1286" s="61"/>
      <c r="U1286" s="63"/>
      <c r="V1286" s="63"/>
      <c r="W1286" s="63"/>
      <c r="X1286" s="3"/>
    </row>
    <row r="1287" spans="1:24">
      <c r="A1287" s="3"/>
      <c r="B1287" s="3"/>
      <c r="C1287" s="3"/>
      <c r="D1287" s="3"/>
      <c r="E1287" s="79"/>
      <c r="F1287" s="3"/>
      <c r="G1287" s="77" t="e">
        <f>VLOOKUP($F$1&amp;F1287,定价因子!E:F,2,0)</f>
        <v>#N/A</v>
      </c>
      <c r="H1287" s="3"/>
      <c r="I1287" s="77" t="e">
        <f>VLOOKUP($H$1&amp;H1287,定价因子!E:F,2,0)</f>
        <v>#N/A</v>
      </c>
      <c r="J1287" s="3"/>
      <c r="K1287" s="77" t="e">
        <f>VLOOKUP($J$1&amp;J1287,定价因子!E:F,2,0)</f>
        <v>#N/A</v>
      </c>
      <c r="L1287" s="3"/>
      <c r="M1287" s="77" t="e">
        <f>VLOOKUP($L$1&amp;L1287,定价因子!E:F,2,0)</f>
        <v>#N/A</v>
      </c>
      <c r="N1287" s="3"/>
      <c r="O1287" s="77" t="e">
        <f>VLOOKUP($N$1&amp;N1287,定价因子!E:F,2,0)</f>
        <v>#N/A</v>
      </c>
      <c r="P1287" s="3"/>
      <c r="Q1287" s="55" t="e">
        <f>VLOOKUP($P$1&amp;P1287,定价因子!$E:$F,2,0)</f>
        <v>#N/A</v>
      </c>
      <c r="R1287" s="3"/>
      <c r="S1287" s="77" t="e">
        <f>VLOOKUP($R$1&amp;R1287,定价因子!$E:$F,2,0)</f>
        <v>#N/A</v>
      </c>
      <c r="T1287" s="61"/>
      <c r="U1287" s="63"/>
      <c r="V1287" s="63"/>
      <c r="W1287" s="63"/>
      <c r="X1287" s="3"/>
    </row>
    <row r="1288" spans="1:24">
      <c r="A1288" s="3"/>
      <c r="B1288" s="3"/>
      <c r="C1288" s="3"/>
      <c r="D1288" s="3"/>
      <c r="E1288" s="79"/>
      <c r="F1288" s="3"/>
      <c r="G1288" s="77" t="e">
        <f>VLOOKUP($F$1&amp;F1288,定价因子!E:F,2,0)</f>
        <v>#N/A</v>
      </c>
      <c r="H1288" s="3"/>
      <c r="I1288" s="77" t="e">
        <f>VLOOKUP($H$1&amp;H1288,定价因子!E:F,2,0)</f>
        <v>#N/A</v>
      </c>
      <c r="J1288" s="3"/>
      <c r="K1288" s="77" t="e">
        <f>VLOOKUP($J$1&amp;J1288,定价因子!E:F,2,0)</f>
        <v>#N/A</v>
      </c>
      <c r="L1288" s="3"/>
      <c r="M1288" s="77" t="e">
        <f>VLOOKUP($L$1&amp;L1288,定价因子!E:F,2,0)</f>
        <v>#N/A</v>
      </c>
      <c r="N1288" s="3"/>
      <c r="O1288" s="77" t="e">
        <f>VLOOKUP($N$1&amp;N1288,定价因子!E:F,2,0)</f>
        <v>#N/A</v>
      </c>
      <c r="P1288" s="3"/>
      <c r="Q1288" s="55" t="e">
        <f>VLOOKUP($P$1&amp;P1288,定价因子!$E:$F,2,0)</f>
        <v>#N/A</v>
      </c>
      <c r="R1288" s="3"/>
      <c r="S1288" s="77" t="e">
        <f>VLOOKUP($R$1&amp;R1288,定价因子!$E:$F,2,0)</f>
        <v>#N/A</v>
      </c>
      <c r="T1288" s="61"/>
      <c r="U1288" s="63"/>
      <c r="V1288" s="63"/>
      <c r="W1288" s="63"/>
      <c r="X1288" s="3"/>
    </row>
    <row r="1289" spans="1:24">
      <c r="A1289" s="3"/>
      <c r="B1289" s="3"/>
      <c r="C1289" s="3"/>
      <c r="D1289" s="3"/>
      <c r="E1289" s="79"/>
      <c r="F1289" s="3"/>
      <c r="G1289" s="77" t="e">
        <f>VLOOKUP($F$1&amp;F1289,定价因子!E:F,2,0)</f>
        <v>#N/A</v>
      </c>
      <c r="H1289" s="3"/>
      <c r="I1289" s="77" t="e">
        <f>VLOOKUP($H$1&amp;H1289,定价因子!E:F,2,0)</f>
        <v>#N/A</v>
      </c>
      <c r="J1289" s="3"/>
      <c r="K1289" s="77" t="e">
        <f>VLOOKUP($J$1&amp;J1289,定价因子!E:F,2,0)</f>
        <v>#N/A</v>
      </c>
      <c r="L1289" s="3"/>
      <c r="M1289" s="77" t="e">
        <f>VLOOKUP($L$1&amp;L1289,定价因子!E:F,2,0)</f>
        <v>#N/A</v>
      </c>
      <c r="N1289" s="3"/>
      <c r="O1289" s="77" t="e">
        <f>VLOOKUP($N$1&amp;N1289,定价因子!E:F,2,0)</f>
        <v>#N/A</v>
      </c>
      <c r="P1289" s="3"/>
      <c r="Q1289" s="55" t="e">
        <f>VLOOKUP($P$1&amp;P1289,定价因子!$E:$F,2,0)</f>
        <v>#N/A</v>
      </c>
      <c r="R1289" s="3"/>
      <c r="S1289" s="77" t="e">
        <f>VLOOKUP($R$1&amp;R1289,定价因子!$E:$F,2,0)</f>
        <v>#N/A</v>
      </c>
      <c r="T1289" s="61"/>
      <c r="U1289" s="63"/>
      <c r="V1289" s="63"/>
      <c r="W1289" s="63"/>
      <c r="X1289" s="3"/>
    </row>
    <row r="1290" spans="1:24">
      <c r="A1290" s="3"/>
      <c r="B1290" s="3"/>
      <c r="C1290" s="3"/>
      <c r="D1290" s="3"/>
      <c r="E1290" s="79"/>
      <c r="F1290" s="3"/>
      <c r="G1290" s="77" t="e">
        <f>VLOOKUP($F$1&amp;F1290,定价因子!E:F,2,0)</f>
        <v>#N/A</v>
      </c>
      <c r="H1290" s="3"/>
      <c r="I1290" s="77" t="e">
        <f>VLOOKUP($H$1&amp;H1290,定价因子!E:F,2,0)</f>
        <v>#N/A</v>
      </c>
      <c r="J1290" s="3"/>
      <c r="K1290" s="77" t="e">
        <f>VLOOKUP($J$1&amp;J1290,定价因子!E:F,2,0)</f>
        <v>#N/A</v>
      </c>
      <c r="L1290" s="3"/>
      <c r="M1290" s="77" t="e">
        <f>VLOOKUP($L$1&amp;L1290,定价因子!E:F,2,0)</f>
        <v>#N/A</v>
      </c>
      <c r="N1290" s="3"/>
      <c r="O1290" s="77" t="e">
        <f>VLOOKUP($N$1&amp;N1290,定价因子!E:F,2,0)</f>
        <v>#N/A</v>
      </c>
      <c r="P1290" s="3"/>
      <c r="Q1290" s="55" t="e">
        <f>VLOOKUP($P$1&amp;P1290,定价因子!$E:$F,2,0)</f>
        <v>#N/A</v>
      </c>
      <c r="R1290" s="3"/>
      <c r="S1290" s="77" t="e">
        <f>VLOOKUP($R$1&amp;R1290,定价因子!$E:$F,2,0)</f>
        <v>#N/A</v>
      </c>
      <c r="T1290" s="61"/>
      <c r="U1290" s="63"/>
      <c r="V1290" s="63"/>
      <c r="W1290" s="63"/>
      <c r="X1290" s="3"/>
    </row>
    <row r="1291" spans="1:24">
      <c r="A1291" s="3"/>
      <c r="B1291" s="3"/>
      <c r="C1291" s="3"/>
      <c r="D1291" s="3"/>
      <c r="E1291" s="79"/>
      <c r="F1291" s="3"/>
      <c r="G1291" s="77" t="e">
        <f>VLOOKUP($F$1&amp;F1291,定价因子!E:F,2,0)</f>
        <v>#N/A</v>
      </c>
      <c r="H1291" s="3"/>
      <c r="I1291" s="77" t="e">
        <f>VLOOKUP($H$1&amp;H1291,定价因子!E:F,2,0)</f>
        <v>#N/A</v>
      </c>
      <c r="J1291" s="3"/>
      <c r="K1291" s="77" t="e">
        <f>VLOOKUP($J$1&amp;J1291,定价因子!E:F,2,0)</f>
        <v>#N/A</v>
      </c>
      <c r="L1291" s="3"/>
      <c r="M1291" s="77" t="e">
        <f>VLOOKUP($L$1&amp;L1291,定价因子!E:F,2,0)</f>
        <v>#N/A</v>
      </c>
      <c r="N1291" s="3"/>
      <c r="O1291" s="77" t="e">
        <f>VLOOKUP($N$1&amp;N1291,定价因子!E:F,2,0)</f>
        <v>#N/A</v>
      </c>
      <c r="P1291" s="3"/>
      <c r="Q1291" s="55" t="e">
        <f>VLOOKUP($P$1&amp;P1291,定价因子!$E:$F,2,0)</f>
        <v>#N/A</v>
      </c>
      <c r="R1291" s="3"/>
      <c r="S1291" s="77" t="e">
        <f>VLOOKUP($R$1&amp;R1291,定价因子!$E:$F,2,0)</f>
        <v>#N/A</v>
      </c>
      <c r="T1291" s="61"/>
      <c r="U1291" s="63"/>
      <c r="V1291" s="63"/>
      <c r="W1291" s="63"/>
      <c r="X1291" s="3"/>
    </row>
    <row r="1292" spans="1:24">
      <c r="A1292" s="3"/>
      <c r="B1292" s="3"/>
      <c r="C1292" s="3"/>
      <c r="D1292" s="3"/>
      <c r="E1292" s="79"/>
      <c r="F1292" s="3"/>
      <c r="G1292" s="77" t="e">
        <f>VLOOKUP($F$1&amp;F1292,定价因子!E:F,2,0)</f>
        <v>#N/A</v>
      </c>
      <c r="H1292" s="3"/>
      <c r="I1292" s="77" t="e">
        <f>VLOOKUP($H$1&amp;H1292,定价因子!E:F,2,0)</f>
        <v>#N/A</v>
      </c>
      <c r="J1292" s="3"/>
      <c r="K1292" s="77" t="e">
        <f>VLOOKUP($J$1&amp;J1292,定价因子!E:F,2,0)</f>
        <v>#N/A</v>
      </c>
      <c r="L1292" s="3"/>
      <c r="M1292" s="77" t="e">
        <f>VLOOKUP($L$1&amp;L1292,定价因子!E:F,2,0)</f>
        <v>#N/A</v>
      </c>
      <c r="N1292" s="3"/>
      <c r="O1292" s="77" t="e">
        <f>VLOOKUP($N$1&amp;N1292,定价因子!E:F,2,0)</f>
        <v>#N/A</v>
      </c>
      <c r="P1292" s="3"/>
      <c r="Q1292" s="55" t="e">
        <f>VLOOKUP($P$1&amp;P1292,定价因子!$E:$F,2,0)</f>
        <v>#N/A</v>
      </c>
      <c r="R1292" s="3"/>
      <c r="S1292" s="77" t="e">
        <f>VLOOKUP($R$1&amp;R1292,定价因子!$E:$F,2,0)</f>
        <v>#N/A</v>
      </c>
      <c r="T1292" s="61"/>
      <c r="U1292" s="63"/>
      <c r="V1292" s="63"/>
      <c r="W1292" s="63"/>
      <c r="X1292" s="3"/>
    </row>
    <row r="1293" spans="1:24">
      <c r="A1293" s="3"/>
      <c r="B1293" s="3"/>
      <c r="C1293" s="3"/>
      <c r="D1293" s="3"/>
      <c r="E1293" s="79"/>
      <c r="F1293" s="3"/>
      <c r="G1293" s="77" t="e">
        <f>VLOOKUP($F$1&amp;F1293,定价因子!E:F,2,0)</f>
        <v>#N/A</v>
      </c>
      <c r="H1293" s="3"/>
      <c r="I1293" s="77" t="e">
        <f>VLOOKUP($H$1&amp;H1293,定价因子!E:F,2,0)</f>
        <v>#N/A</v>
      </c>
      <c r="J1293" s="3"/>
      <c r="K1293" s="77" t="e">
        <f>VLOOKUP($J$1&amp;J1293,定价因子!E:F,2,0)</f>
        <v>#N/A</v>
      </c>
      <c r="L1293" s="3"/>
      <c r="M1293" s="77" t="e">
        <f>VLOOKUP($L$1&amp;L1293,定价因子!E:F,2,0)</f>
        <v>#N/A</v>
      </c>
      <c r="N1293" s="3"/>
      <c r="O1293" s="77" t="e">
        <f>VLOOKUP($N$1&amp;N1293,定价因子!E:F,2,0)</f>
        <v>#N/A</v>
      </c>
      <c r="P1293" s="3"/>
      <c r="Q1293" s="55" t="e">
        <f>VLOOKUP($P$1&amp;P1293,定价因子!$E:$F,2,0)</f>
        <v>#N/A</v>
      </c>
      <c r="R1293" s="3"/>
      <c r="S1293" s="77" t="e">
        <f>VLOOKUP($R$1&amp;R1293,定价因子!$E:$F,2,0)</f>
        <v>#N/A</v>
      </c>
      <c r="T1293" s="61"/>
      <c r="U1293" s="63"/>
      <c r="V1293" s="63"/>
      <c r="W1293" s="63"/>
      <c r="X1293" s="3"/>
    </row>
    <row r="1294" spans="1:24">
      <c r="A1294" s="3"/>
      <c r="B1294" s="3"/>
      <c r="C1294" s="3"/>
      <c r="D1294" s="3"/>
      <c r="E1294" s="79"/>
      <c r="F1294" s="3"/>
      <c r="G1294" s="77" t="e">
        <f>VLOOKUP($F$1&amp;F1294,定价因子!E:F,2,0)</f>
        <v>#N/A</v>
      </c>
      <c r="H1294" s="3"/>
      <c r="I1294" s="77" t="e">
        <f>VLOOKUP($H$1&amp;H1294,定价因子!E:F,2,0)</f>
        <v>#N/A</v>
      </c>
      <c r="J1294" s="3"/>
      <c r="K1294" s="77" t="e">
        <f>VLOOKUP($J$1&amp;J1294,定价因子!E:F,2,0)</f>
        <v>#N/A</v>
      </c>
      <c r="L1294" s="3"/>
      <c r="M1294" s="77" t="e">
        <f>VLOOKUP($L$1&amp;L1294,定价因子!E:F,2,0)</f>
        <v>#N/A</v>
      </c>
      <c r="N1294" s="3"/>
      <c r="O1294" s="77" t="e">
        <f>VLOOKUP($N$1&amp;N1294,定价因子!E:F,2,0)</f>
        <v>#N/A</v>
      </c>
      <c r="P1294" s="3"/>
      <c r="Q1294" s="55" t="e">
        <f>VLOOKUP($P$1&amp;P1294,定价因子!$E:$F,2,0)</f>
        <v>#N/A</v>
      </c>
      <c r="R1294" s="3"/>
      <c r="S1294" s="77" t="e">
        <f>VLOOKUP($R$1&amp;R1294,定价因子!$E:$F,2,0)</f>
        <v>#N/A</v>
      </c>
      <c r="T1294" s="61"/>
      <c r="U1294" s="63"/>
      <c r="V1294" s="63"/>
      <c r="W1294" s="63"/>
      <c r="X1294" s="3"/>
    </row>
    <row r="1295" spans="1:24">
      <c r="A1295" s="3"/>
      <c r="B1295" s="3"/>
      <c r="C1295" s="3"/>
      <c r="D1295" s="3"/>
      <c r="E1295" s="79"/>
      <c r="F1295" s="3"/>
      <c r="G1295" s="77" t="e">
        <f>VLOOKUP($F$1&amp;F1295,定价因子!E:F,2,0)</f>
        <v>#N/A</v>
      </c>
      <c r="H1295" s="3"/>
      <c r="I1295" s="77" t="e">
        <f>VLOOKUP($H$1&amp;H1295,定价因子!E:F,2,0)</f>
        <v>#N/A</v>
      </c>
      <c r="J1295" s="3"/>
      <c r="K1295" s="77" t="e">
        <f>VLOOKUP($J$1&amp;J1295,定价因子!E:F,2,0)</f>
        <v>#N/A</v>
      </c>
      <c r="L1295" s="3"/>
      <c r="M1295" s="77" t="e">
        <f>VLOOKUP($L$1&amp;L1295,定价因子!E:F,2,0)</f>
        <v>#N/A</v>
      </c>
      <c r="N1295" s="3"/>
      <c r="O1295" s="77" t="e">
        <f>VLOOKUP($N$1&amp;N1295,定价因子!E:F,2,0)</f>
        <v>#N/A</v>
      </c>
      <c r="P1295" s="3"/>
      <c r="Q1295" s="55" t="e">
        <f>VLOOKUP($P$1&amp;P1295,定价因子!$E:$F,2,0)</f>
        <v>#N/A</v>
      </c>
      <c r="R1295" s="3"/>
      <c r="S1295" s="77" t="e">
        <f>VLOOKUP($R$1&amp;R1295,定价因子!$E:$F,2,0)</f>
        <v>#N/A</v>
      </c>
      <c r="T1295" s="61"/>
      <c r="U1295" s="63"/>
      <c r="V1295" s="63"/>
      <c r="W1295" s="63"/>
      <c r="X1295" s="3"/>
    </row>
    <row r="1296" spans="1:24">
      <c r="A1296" s="3"/>
      <c r="B1296" s="3"/>
      <c r="C1296" s="3"/>
      <c r="D1296" s="3"/>
      <c r="E1296" s="79"/>
      <c r="F1296" s="3"/>
      <c r="G1296" s="77" t="e">
        <f>VLOOKUP($F$1&amp;F1296,定价因子!E:F,2,0)</f>
        <v>#N/A</v>
      </c>
      <c r="H1296" s="3"/>
      <c r="I1296" s="77" t="e">
        <f>VLOOKUP($H$1&amp;H1296,定价因子!E:F,2,0)</f>
        <v>#N/A</v>
      </c>
      <c r="J1296" s="3"/>
      <c r="K1296" s="77" t="e">
        <f>VLOOKUP($J$1&amp;J1296,定价因子!E:F,2,0)</f>
        <v>#N/A</v>
      </c>
      <c r="L1296" s="3"/>
      <c r="M1296" s="77" t="e">
        <f>VLOOKUP($L$1&amp;L1296,定价因子!E:F,2,0)</f>
        <v>#N/A</v>
      </c>
      <c r="N1296" s="3"/>
      <c r="O1296" s="77" t="e">
        <f>VLOOKUP($N$1&amp;N1296,定价因子!E:F,2,0)</f>
        <v>#N/A</v>
      </c>
      <c r="P1296" s="3"/>
      <c r="Q1296" s="55" t="e">
        <f>VLOOKUP($P$1&amp;P1296,定价因子!$E:$F,2,0)</f>
        <v>#N/A</v>
      </c>
      <c r="R1296" s="3"/>
      <c r="S1296" s="77" t="e">
        <f>VLOOKUP($R$1&amp;R1296,定价因子!$E:$F,2,0)</f>
        <v>#N/A</v>
      </c>
      <c r="T1296" s="61"/>
      <c r="U1296" s="63"/>
      <c r="V1296" s="63"/>
      <c r="W1296" s="63"/>
      <c r="X1296" s="3"/>
    </row>
    <row r="1297" spans="1:24">
      <c r="A1297" s="3"/>
      <c r="B1297" s="3"/>
      <c r="C1297" s="3"/>
      <c r="D1297" s="3"/>
      <c r="E1297" s="79"/>
      <c r="F1297" s="3"/>
      <c r="G1297" s="77" t="e">
        <f>VLOOKUP($F$1&amp;F1297,定价因子!E:F,2,0)</f>
        <v>#N/A</v>
      </c>
      <c r="H1297" s="3"/>
      <c r="I1297" s="77" t="e">
        <f>VLOOKUP($H$1&amp;H1297,定价因子!E:F,2,0)</f>
        <v>#N/A</v>
      </c>
      <c r="J1297" s="3"/>
      <c r="K1297" s="77" t="e">
        <f>VLOOKUP($J$1&amp;J1297,定价因子!E:F,2,0)</f>
        <v>#N/A</v>
      </c>
      <c r="L1297" s="3"/>
      <c r="M1297" s="77" t="e">
        <f>VLOOKUP($L$1&amp;L1297,定价因子!E:F,2,0)</f>
        <v>#N/A</v>
      </c>
      <c r="N1297" s="3"/>
      <c r="O1297" s="77" t="e">
        <f>VLOOKUP($N$1&amp;N1297,定价因子!E:F,2,0)</f>
        <v>#N/A</v>
      </c>
      <c r="P1297" s="3"/>
      <c r="Q1297" s="55" t="e">
        <f>VLOOKUP($P$1&amp;P1297,定价因子!$E:$F,2,0)</f>
        <v>#N/A</v>
      </c>
      <c r="R1297" s="3"/>
      <c r="S1297" s="77" t="e">
        <f>VLOOKUP($R$1&amp;R1297,定价因子!$E:$F,2,0)</f>
        <v>#N/A</v>
      </c>
      <c r="T1297" s="61"/>
      <c r="U1297" s="63"/>
      <c r="V1297" s="63"/>
      <c r="W1297" s="63"/>
      <c r="X1297" s="3"/>
    </row>
    <row r="1298" spans="1:24">
      <c r="A1298" s="3"/>
      <c r="B1298" s="3"/>
      <c r="C1298" s="3"/>
      <c r="D1298" s="3"/>
      <c r="E1298" s="79"/>
      <c r="F1298" s="3"/>
      <c r="G1298" s="77" t="e">
        <f>VLOOKUP($F$1&amp;F1298,定价因子!E:F,2,0)</f>
        <v>#N/A</v>
      </c>
      <c r="H1298" s="3"/>
      <c r="I1298" s="77" t="e">
        <f>VLOOKUP($H$1&amp;H1298,定价因子!E:F,2,0)</f>
        <v>#N/A</v>
      </c>
      <c r="J1298" s="3"/>
      <c r="K1298" s="77" t="e">
        <f>VLOOKUP($J$1&amp;J1298,定价因子!E:F,2,0)</f>
        <v>#N/A</v>
      </c>
      <c r="L1298" s="3"/>
      <c r="M1298" s="77" t="e">
        <f>VLOOKUP($L$1&amp;L1298,定价因子!E:F,2,0)</f>
        <v>#N/A</v>
      </c>
      <c r="N1298" s="3"/>
      <c r="O1298" s="77" t="e">
        <f>VLOOKUP($N$1&amp;N1298,定价因子!E:F,2,0)</f>
        <v>#N/A</v>
      </c>
      <c r="P1298" s="3"/>
      <c r="Q1298" s="55" t="e">
        <f>VLOOKUP($P$1&amp;P1298,定价因子!$E:$F,2,0)</f>
        <v>#N/A</v>
      </c>
      <c r="R1298" s="3"/>
      <c r="S1298" s="77" t="e">
        <f>VLOOKUP($R$1&amp;R1298,定价因子!$E:$F,2,0)</f>
        <v>#N/A</v>
      </c>
      <c r="T1298" s="61"/>
      <c r="U1298" s="63"/>
      <c r="V1298" s="63"/>
      <c r="W1298" s="63"/>
      <c r="X1298" s="3"/>
    </row>
    <row r="1299" spans="1:24">
      <c r="A1299" s="3"/>
      <c r="B1299" s="3"/>
      <c r="C1299" s="3"/>
      <c r="D1299" s="3"/>
      <c r="E1299" s="79"/>
      <c r="F1299" s="3"/>
      <c r="G1299" s="77" t="e">
        <f>VLOOKUP($F$1&amp;F1299,定价因子!E:F,2,0)</f>
        <v>#N/A</v>
      </c>
      <c r="H1299" s="3"/>
      <c r="I1299" s="77" t="e">
        <f>VLOOKUP($H$1&amp;H1299,定价因子!E:F,2,0)</f>
        <v>#N/A</v>
      </c>
      <c r="J1299" s="3"/>
      <c r="K1299" s="77" t="e">
        <f>VLOOKUP($J$1&amp;J1299,定价因子!E:F,2,0)</f>
        <v>#N/A</v>
      </c>
      <c r="L1299" s="3"/>
      <c r="M1299" s="77" t="e">
        <f>VLOOKUP($L$1&amp;L1299,定价因子!E:F,2,0)</f>
        <v>#N/A</v>
      </c>
      <c r="N1299" s="3"/>
      <c r="O1299" s="77" t="e">
        <f>VLOOKUP($N$1&amp;N1299,定价因子!E:F,2,0)</f>
        <v>#N/A</v>
      </c>
      <c r="P1299" s="3"/>
      <c r="Q1299" s="55" t="e">
        <f>VLOOKUP($P$1&amp;P1299,定价因子!$E:$F,2,0)</f>
        <v>#N/A</v>
      </c>
      <c r="R1299" s="3"/>
      <c r="S1299" s="77" t="e">
        <f>VLOOKUP($R$1&amp;R1299,定价因子!$E:$F,2,0)</f>
        <v>#N/A</v>
      </c>
      <c r="T1299" s="61"/>
      <c r="U1299" s="63"/>
      <c r="V1299" s="63"/>
      <c r="W1299" s="63"/>
      <c r="X1299" s="3"/>
    </row>
    <row r="1300" spans="1:24">
      <c r="A1300" s="3"/>
      <c r="B1300" s="3"/>
      <c r="C1300" s="3"/>
      <c r="D1300" s="3"/>
      <c r="E1300" s="79"/>
      <c r="F1300" s="3"/>
      <c r="G1300" s="77" t="e">
        <f>VLOOKUP($F$1&amp;F1300,定价因子!E:F,2,0)</f>
        <v>#N/A</v>
      </c>
      <c r="H1300" s="3"/>
      <c r="I1300" s="77" t="e">
        <f>VLOOKUP($H$1&amp;H1300,定价因子!E:F,2,0)</f>
        <v>#N/A</v>
      </c>
      <c r="J1300" s="3"/>
      <c r="K1300" s="77" t="e">
        <f>VLOOKUP($J$1&amp;J1300,定价因子!E:F,2,0)</f>
        <v>#N/A</v>
      </c>
      <c r="L1300" s="3"/>
      <c r="M1300" s="77" t="e">
        <f>VLOOKUP($L$1&amp;L1300,定价因子!E:F,2,0)</f>
        <v>#N/A</v>
      </c>
      <c r="N1300" s="3"/>
      <c r="O1300" s="77" t="e">
        <f>VLOOKUP($N$1&amp;N1300,定价因子!E:F,2,0)</f>
        <v>#N/A</v>
      </c>
      <c r="P1300" s="3"/>
      <c r="Q1300" s="55" t="e">
        <f>VLOOKUP($P$1&amp;P1300,定价因子!$E:$F,2,0)</f>
        <v>#N/A</v>
      </c>
      <c r="R1300" s="3"/>
      <c r="S1300" s="77" t="e">
        <f>VLOOKUP($R$1&amp;R1300,定价因子!$E:$F,2,0)</f>
        <v>#N/A</v>
      </c>
      <c r="T1300" s="61"/>
      <c r="U1300" s="63"/>
      <c r="V1300" s="63"/>
      <c r="W1300" s="63"/>
      <c r="X1300" s="3"/>
    </row>
    <row r="1301" spans="1:24">
      <c r="A1301" s="3"/>
      <c r="B1301" s="3"/>
      <c r="C1301" s="3"/>
      <c r="D1301" s="3"/>
      <c r="E1301" s="79"/>
      <c r="F1301" s="3"/>
      <c r="G1301" s="77" t="e">
        <f>VLOOKUP($F$1&amp;F1301,定价因子!E:F,2,0)</f>
        <v>#N/A</v>
      </c>
      <c r="H1301" s="3"/>
      <c r="I1301" s="77" t="e">
        <f>VLOOKUP($H$1&amp;H1301,定价因子!E:F,2,0)</f>
        <v>#N/A</v>
      </c>
      <c r="J1301" s="3"/>
      <c r="K1301" s="77" t="e">
        <f>VLOOKUP($J$1&amp;J1301,定价因子!E:F,2,0)</f>
        <v>#N/A</v>
      </c>
      <c r="L1301" s="3"/>
      <c r="M1301" s="77" t="e">
        <f>VLOOKUP($L$1&amp;L1301,定价因子!E:F,2,0)</f>
        <v>#N/A</v>
      </c>
      <c r="N1301" s="3"/>
      <c r="O1301" s="77" t="e">
        <f>VLOOKUP($N$1&amp;N1301,定价因子!E:F,2,0)</f>
        <v>#N/A</v>
      </c>
      <c r="P1301" s="3"/>
      <c r="Q1301" s="55" t="e">
        <f>VLOOKUP($P$1&amp;P1301,定价因子!$E:$F,2,0)</f>
        <v>#N/A</v>
      </c>
      <c r="R1301" s="3"/>
      <c r="S1301" s="77" t="e">
        <f>VLOOKUP($R$1&amp;R1301,定价因子!$E:$F,2,0)</f>
        <v>#N/A</v>
      </c>
      <c r="T1301" s="61"/>
      <c r="U1301" s="63"/>
      <c r="V1301" s="63"/>
      <c r="W1301" s="63"/>
      <c r="X1301" s="3"/>
    </row>
    <row r="1302" spans="1:24">
      <c r="A1302" s="3"/>
      <c r="B1302" s="3"/>
      <c r="C1302" s="3"/>
      <c r="D1302" s="3"/>
      <c r="E1302" s="79"/>
      <c r="F1302" s="3"/>
      <c r="G1302" s="77" t="e">
        <f>VLOOKUP($F$1&amp;F1302,定价因子!E:F,2,0)</f>
        <v>#N/A</v>
      </c>
      <c r="H1302" s="3"/>
      <c r="I1302" s="77" t="e">
        <f>VLOOKUP($H$1&amp;H1302,定价因子!E:F,2,0)</f>
        <v>#N/A</v>
      </c>
      <c r="J1302" s="3"/>
      <c r="K1302" s="77" t="e">
        <f>VLOOKUP($J$1&amp;J1302,定价因子!E:F,2,0)</f>
        <v>#N/A</v>
      </c>
      <c r="L1302" s="3"/>
      <c r="M1302" s="77" t="e">
        <f>VLOOKUP($L$1&amp;L1302,定价因子!E:F,2,0)</f>
        <v>#N/A</v>
      </c>
      <c r="N1302" s="3"/>
      <c r="O1302" s="77" t="e">
        <f>VLOOKUP($N$1&amp;N1302,定价因子!E:F,2,0)</f>
        <v>#N/A</v>
      </c>
      <c r="P1302" s="3"/>
      <c r="Q1302" s="55" t="e">
        <f>VLOOKUP($P$1&amp;P1302,定价因子!$E:$F,2,0)</f>
        <v>#N/A</v>
      </c>
      <c r="R1302" s="3"/>
      <c r="S1302" s="77" t="e">
        <f>VLOOKUP($R$1&amp;R1302,定价因子!$E:$F,2,0)</f>
        <v>#N/A</v>
      </c>
      <c r="T1302" s="61"/>
      <c r="U1302" s="63"/>
      <c r="V1302" s="63"/>
      <c r="W1302" s="63"/>
      <c r="X1302" s="3"/>
    </row>
    <row r="1303" spans="1:24">
      <c r="A1303" s="3"/>
      <c r="B1303" s="3"/>
      <c r="C1303" s="3"/>
      <c r="D1303" s="3"/>
      <c r="E1303" s="79"/>
      <c r="F1303" s="3"/>
      <c r="G1303" s="77" t="e">
        <f>VLOOKUP($F$1&amp;F1303,定价因子!E:F,2,0)</f>
        <v>#N/A</v>
      </c>
      <c r="H1303" s="3"/>
      <c r="I1303" s="77" t="e">
        <f>VLOOKUP($H$1&amp;H1303,定价因子!E:F,2,0)</f>
        <v>#N/A</v>
      </c>
      <c r="J1303" s="3"/>
      <c r="K1303" s="77" t="e">
        <f>VLOOKUP($J$1&amp;J1303,定价因子!E:F,2,0)</f>
        <v>#N/A</v>
      </c>
      <c r="L1303" s="3"/>
      <c r="M1303" s="77" t="e">
        <f>VLOOKUP($L$1&amp;L1303,定价因子!E:F,2,0)</f>
        <v>#N/A</v>
      </c>
      <c r="N1303" s="3"/>
      <c r="O1303" s="77" t="e">
        <f>VLOOKUP($N$1&amp;N1303,定价因子!E:F,2,0)</f>
        <v>#N/A</v>
      </c>
      <c r="P1303" s="3"/>
      <c r="Q1303" s="55" t="e">
        <f>VLOOKUP($P$1&amp;P1303,定价因子!$E:$F,2,0)</f>
        <v>#N/A</v>
      </c>
      <c r="R1303" s="3"/>
      <c r="S1303" s="77" t="e">
        <f>VLOOKUP($R$1&amp;R1303,定价因子!$E:$F,2,0)</f>
        <v>#N/A</v>
      </c>
      <c r="T1303" s="61"/>
      <c r="U1303" s="63"/>
      <c r="V1303" s="63"/>
      <c r="W1303" s="63"/>
      <c r="X1303" s="3"/>
    </row>
    <row r="1304" spans="1:24">
      <c r="A1304" s="3"/>
      <c r="B1304" s="3"/>
      <c r="C1304" s="3"/>
      <c r="D1304" s="3"/>
      <c r="E1304" s="79"/>
      <c r="F1304" s="3"/>
      <c r="G1304" s="77" t="e">
        <f>VLOOKUP($F$1&amp;F1304,定价因子!E:F,2,0)</f>
        <v>#N/A</v>
      </c>
      <c r="H1304" s="3"/>
      <c r="I1304" s="77" t="e">
        <f>VLOOKUP($H$1&amp;H1304,定价因子!E:F,2,0)</f>
        <v>#N/A</v>
      </c>
      <c r="J1304" s="3"/>
      <c r="K1304" s="77" t="e">
        <f>VLOOKUP($J$1&amp;J1304,定价因子!E:F,2,0)</f>
        <v>#N/A</v>
      </c>
      <c r="L1304" s="3"/>
      <c r="M1304" s="77" t="e">
        <f>VLOOKUP($L$1&amp;L1304,定价因子!E:F,2,0)</f>
        <v>#N/A</v>
      </c>
      <c r="N1304" s="3"/>
      <c r="O1304" s="77" t="e">
        <f>VLOOKUP($N$1&amp;N1304,定价因子!E:F,2,0)</f>
        <v>#N/A</v>
      </c>
      <c r="P1304" s="3"/>
      <c r="Q1304" s="55" t="e">
        <f>VLOOKUP($P$1&amp;P1304,定价因子!$E:$F,2,0)</f>
        <v>#N/A</v>
      </c>
      <c r="R1304" s="3"/>
      <c r="S1304" s="77" t="e">
        <f>VLOOKUP($R$1&amp;R1304,定价因子!$E:$F,2,0)</f>
        <v>#N/A</v>
      </c>
      <c r="T1304" s="61"/>
      <c r="U1304" s="63"/>
      <c r="V1304" s="63"/>
      <c r="W1304" s="63"/>
      <c r="X1304" s="3"/>
    </row>
    <row r="1305" spans="1:24">
      <c r="A1305" s="3"/>
      <c r="B1305" s="3"/>
      <c r="C1305" s="3"/>
      <c r="D1305" s="3"/>
      <c r="E1305" s="79"/>
      <c r="F1305" s="3"/>
      <c r="G1305" s="77" t="e">
        <f>VLOOKUP($F$1&amp;F1305,定价因子!E:F,2,0)</f>
        <v>#N/A</v>
      </c>
      <c r="H1305" s="3"/>
      <c r="I1305" s="77" t="e">
        <f>VLOOKUP($H$1&amp;H1305,定价因子!E:F,2,0)</f>
        <v>#N/A</v>
      </c>
      <c r="J1305" s="3"/>
      <c r="K1305" s="77" t="e">
        <f>VLOOKUP($J$1&amp;J1305,定价因子!E:F,2,0)</f>
        <v>#N/A</v>
      </c>
      <c r="L1305" s="3"/>
      <c r="M1305" s="77" t="e">
        <f>VLOOKUP($L$1&amp;L1305,定价因子!E:F,2,0)</f>
        <v>#N/A</v>
      </c>
      <c r="N1305" s="3"/>
      <c r="O1305" s="77" t="e">
        <f>VLOOKUP($N$1&amp;N1305,定价因子!E:F,2,0)</f>
        <v>#N/A</v>
      </c>
      <c r="P1305" s="3"/>
      <c r="Q1305" s="55" t="e">
        <f>VLOOKUP($P$1&amp;P1305,定价因子!$E:$F,2,0)</f>
        <v>#N/A</v>
      </c>
      <c r="R1305" s="3"/>
      <c r="S1305" s="77" t="e">
        <f>VLOOKUP($R$1&amp;R1305,定价因子!$E:$F,2,0)</f>
        <v>#N/A</v>
      </c>
      <c r="T1305" s="61"/>
      <c r="U1305" s="63"/>
      <c r="V1305" s="63"/>
      <c r="W1305" s="63"/>
      <c r="X1305" s="3"/>
    </row>
    <row r="1306" spans="1:24">
      <c r="A1306" s="3"/>
      <c r="B1306" s="3"/>
      <c r="C1306" s="3"/>
      <c r="D1306" s="3"/>
      <c r="E1306" s="79"/>
      <c r="F1306" s="3"/>
      <c r="G1306" s="77" t="e">
        <f>VLOOKUP($F$1&amp;F1306,定价因子!E:F,2,0)</f>
        <v>#N/A</v>
      </c>
      <c r="H1306" s="3"/>
      <c r="I1306" s="77" t="e">
        <f>VLOOKUP($H$1&amp;H1306,定价因子!E:F,2,0)</f>
        <v>#N/A</v>
      </c>
      <c r="J1306" s="3"/>
      <c r="K1306" s="77" t="e">
        <f>VLOOKUP($J$1&amp;J1306,定价因子!E:F,2,0)</f>
        <v>#N/A</v>
      </c>
      <c r="L1306" s="3"/>
      <c r="M1306" s="77" t="e">
        <f>VLOOKUP($L$1&amp;L1306,定价因子!E:F,2,0)</f>
        <v>#N/A</v>
      </c>
      <c r="N1306" s="3"/>
      <c r="O1306" s="77" t="e">
        <f>VLOOKUP($N$1&amp;N1306,定价因子!E:F,2,0)</f>
        <v>#N/A</v>
      </c>
      <c r="P1306" s="3"/>
      <c r="Q1306" s="55" t="e">
        <f>VLOOKUP($P$1&amp;P1306,定价因子!$E:$F,2,0)</f>
        <v>#N/A</v>
      </c>
      <c r="R1306" s="3"/>
      <c r="S1306" s="77" t="e">
        <f>VLOOKUP($R$1&amp;R1306,定价因子!$E:$F,2,0)</f>
        <v>#N/A</v>
      </c>
      <c r="T1306" s="61"/>
      <c r="U1306" s="63"/>
      <c r="V1306" s="63"/>
      <c r="W1306" s="63"/>
      <c r="X1306" s="3"/>
    </row>
    <row r="1307" spans="1:24">
      <c r="A1307" s="3"/>
      <c r="B1307" s="3"/>
      <c r="C1307" s="3"/>
      <c r="D1307" s="3"/>
      <c r="E1307" s="79"/>
      <c r="F1307" s="3"/>
      <c r="G1307" s="77" t="e">
        <f>VLOOKUP($F$1&amp;F1307,定价因子!E:F,2,0)</f>
        <v>#N/A</v>
      </c>
      <c r="H1307" s="3"/>
      <c r="I1307" s="77" t="e">
        <f>VLOOKUP($H$1&amp;H1307,定价因子!E:F,2,0)</f>
        <v>#N/A</v>
      </c>
      <c r="J1307" s="3"/>
      <c r="K1307" s="77" t="e">
        <f>VLOOKUP($J$1&amp;J1307,定价因子!E:F,2,0)</f>
        <v>#N/A</v>
      </c>
      <c r="L1307" s="3"/>
      <c r="M1307" s="77" t="e">
        <f>VLOOKUP($L$1&amp;L1307,定价因子!E:F,2,0)</f>
        <v>#N/A</v>
      </c>
      <c r="N1307" s="3"/>
      <c r="O1307" s="77" t="e">
        <f>VLOOKUP($N$1&amp;N1307,定价因子!E:F,2,0)</f>
        <v>#N/A</v>
      </c>
      <c r="P1307" s="3"/>
      <c r="Q1307" s="55" t="e">
        <f>VLOOKUP($P$1&amp;P1307,定价因子!$E:$F,2,0)</f>
        <v>#N/A</v>
      </c>
      <c r="R1307" s="3"/>
      <c r="S1307" s="77" t="e">
        <f>VLOOKUP($R$1&amp;R1307,定价因子!$E:$F,2,0)</f>
        <v>#N/A</v>
      </c>
      <c r="T1307" s="61"/>
      <c r="U1307" s="63"/>
      <c r="V1307" s="63"/>
      <c r="W1307" s="63"/>
      <c r="X1307" s="3"/>
    </row>
    <row r="1308" spans="1:24">
      <c r="A1308" s="3"/>
      <c r="B1308" s="3"/>
      <c r="C1308" s="3"/>
      <c r="D1308" s="3"/>
      <c r="E1308" s="79"/>
      <c r="F1308" s="3"/>
      <c r="G1308" s="77" t="e">
        <f>VLOOKUP($F$1&amp;F1308,定价因子!E:F,2,0)</f>
        <v>#N/A</v>
      </c>
      <c r="H1308" s="3"/>
      <c r="I1308" s="77" t="e">
        <f>VLOOKUP($H$1&amp;H1308,定价因子!E:F,2,0)</f>
        <v>#N/A</v>
      </c>
      <c r="J1308" s="3"/>
      <c r="K1308" s="77" t="e">
        <f>VLOOKUP($J$1&amp;J1308,定价因子!E:F,2,0)</f>
        <v>#N/A</v>
      </c>
      <c r="L1308" s="3"/>
      <c r="M1308" s="77" t="e">
        <f>VLOOKUP($L$1&amp;L1308,定价因子!E:F,2,0)</f>
        <v>#N/A</v>
      </c>
      <c r="N1308" s="3"/>
      <c r="O1308" s="77" t="e">
        <f>VLOOKUP($N$1&amp;N1308,定价因子!E:F,2,0)</f>
        <v>#N/A</v>
      </c>
      <c r="P1308" s="3"/>
      <c r="Q1308" s="55" t="e">
        <f>VLOOKUP($P$1&amp;P1308,定价因子!$E:$F,2,0)</f>
        <v>#N/A</v>
      </c>
      <c r="R1308" s="3"/>
      <c r="S1308" s="77" t="e">
        <f>VLOOKUP($R$1&amp;R1308,定价因子!$E:$F,2,0)</f>
        <v>#N/A</v>
      </c>
      <c r="T1308" s="61"/>
      <c r="U1308" s="63"/>
      <c r="V1308" s="63"/>
      <c r="W1308" s="63"/>
      <c r="X1308" s="3"/>
    </row>
    <row r="1309" spans="1:24">
      <c r="A1309" s="3"/>
      <c r="B1309" s="3"/>
      <c r="C1309" s="3"/>
      <c r="D1309" s="3"/>
      <c r="E1309" s="79"/>
      <c r="F1309" s="3"/>
      <c r="G1309" s="77" t="e">
        <f>VLOOKUP($F$1&amp;F1309,定价因子!E:F,2,0)</f>
        <v>#N/A</v>
      </c>
      <c r="H1309" s="3"/>
      <c r="I1309" s="77" t="e">
        <f>VLOOKUP($H$1&amp;H1309,定价因子!E:F,2,0)</f>
        <v>#N/A</v>
      </c>
      <c r="J1309" s="3"/>
      <c r="K1309" s="77" t="e">
        <f>VLOOKUP($J$1&amp;J1309,定价因子!E:F,2,0)</f>
        <v>#N/A</v>
      </c>
      <c r="L1309" s="3"/>
      <c r="M1309" s="77" t="e">
        <f>VLOOKUP($L$1&amp;L1309,定价因子!E:F,2,0)</f>
        <v>#N/A</v>
      </c>
      <c r="N1309" s="3"/>
      <c r="O1309" s="77" t="e">
        <f>VLOOKUP($N$1&amp;N1309,定价因子!E:F,2,0)</f>
        <v>#N/A</v>
      </c>
      <c r="P1309" s="3"/>
      <c r="Q1309" s="55" t="e">
        <f>VLOOKUP($P$1&amp;P1309,定价因子!$E:$F,2,0)</f>
        <v>#N/A</v>
      </c>
      <c r="R1309" s="3"/>
      <c r="S1309" s="77" t="e">
        <f>VLOOKUP($R$1&amp;R1309,定价因子!$E:$F,2,0)</f>
        <v>#N/A</v>
      </c>
      <c r="T1309" s="61"/>
      <c r="U1309" s="63"/>
      <c r="V1309" s="63"/>
      <c r="W1309" s="63"/>
      <c r="X1309" s="3"/>
    </row>
    <row r="1310" spans="1:24">
      <c r="A1310" s="3"/>
      <c r="B1310" s="3"/>
      <c r="C1310" s="3"/>
      <c r="D1310" s="3"/>
      <c r="E1310" s="79"/>
      <c r="F1310" s="3"/>
      <c r="G1310" s="77" t="e">
        <f>VLOOKUP($F$1&amp;F1310,定价因子!E:F,2,0)</f>
        <v>#N/A</v>
      </c>
      <c r="H1310" s="3"/>
      <c r="I1310" s="77" t="e">
        <f>VLOOKUP($H$1&amp;H1310,定价因子!E:F,2,0)</f>
        <v>#N/A</v>
      </c>
      <c r="J1310" s="3"/>
      <c r="K1310" s="77" t="e">
        <f>VLOOKUP($J$1&amp;J1310,定价因子!E:F,2,0)</f>
        <v>#N/A</v>
      </c>
      <c r="L1310" s="3"/>
      <c r="M1310" s="77" t="e">
        <f>VLOOKUP($L$1&amp;L1310,定价因子!E:F,2,0)</f>
        <v>#N/A</v>
      </c>
      <c r="N1310" s="3"/>
      <c r="O1310" s="77" t="e">
        <f>VLOOKUP($N$1&amp;N1310,定价因子!E:F,2,0)</f>
        <v>#N/A</v>
      </c>
      <c r="P1310" s="3"/>
      <c r="Q1310" s="55" t="e">
        <f>VLOOKUP($P$1&amp;P1310,定价因子!$E:$F,2,0)</f>
        <v>#N/A</v>
      </c>
      <c r="R1310" s="3"/>
      <c r="S1310" s="77" t="e">
        <f>VLOOKUP($R$1&amp;R1310,定价因子!$E:$F,2,0)</f>
        <v>#N/A</v>
      </c>
      <c r="T1310" s="61"/>
      <c r="U1310" s="63"/>
      <c r="V1310" s="63"/>
      <c r="W1310" s="63"/>
      <c r="X1310" s="3"/>
    </row>
    <row r="1311" spans="1:24">
      <c r="A1311" s="3"/>
      <c r="B1311" s="3"/>
      <c r="C1311" s="3"/>
      <c r="D1311" s="3"/>
      <c r="E1311" s="79"/>
      <c r="F1311" s="3"/>
      <c r="G1311" s="77" t="e">
        <f>VLOOKUP($F$1&amp;F1311,定价因子!E:F,2,0)</f>
        <v>#N/A</v>
      </c>
      <c r="H1311" s="3"/>
      <c r="I1311" s="77" t="e">
        <f>VLOOKUP($H$1&amp;H1311,定价因子!E:F,2,0)</f>
        <v>#N/A</v>
      </c>
      <c r="J1311" s="3"/>
      <c r="K1311" s="77" t="e">
        <f>VLOOKUP($J$1&amp;J1311,定价因子!E:F,2,0)</f>
        <v>#N/A</v>
      </c>
      <c r="L1311" s="3"/>
      <c r="M1311" s="77" t="e">
        <f>VLOOKUP($L$1&amp;L1311,定价因子!E:F,2,0)</f>
        <v>#N/A</v>
      </c>
      <c r="N1311" s="3"/>
      <c r="O1311" s="77" t="e">
        <f>VLOOKUP($N$1&amp;N1311,定价因子!E:F,2,0)</f>
        <v>#N/A</v>
      </c>
      <c r="P1311" s="3"/>
      <c r="Q1311" s="55" t="e">
        <f>VLOOKUP($P$1&amp;P1311,定价因子!$E:$F,2,0)</f>
        <v>#N/A</v>
      </c>
      <c r="R1311" s="3"/>
      <c r="S1311" s="77" t="e">
        <f>VLOOKUP($R$1&amp;R1311,定价因子!$E:$F,2,0)</f>
        <v>#N/A</v>
      </c>
      <c r="T1311" s="61"/>
      <c r="U1311" s="63"/>
      <c r="V1311" s="63"/>
      <c r="W1311" s="63"/>
      <c r="X1311" s="3"/>
    </row>
    <row r="1312" spans="1:24">
      <c r="A1312" s="3"/>
      <c r="B1312" s="3"/>
      <c r="C1312" s="3"/>
      <c r="D1312" s="3"/>
      <c r="E1312" s="79"/>
      <c r="F1312" s="3"/>
      <c r="G1312" s="77" t="e">
        <f>VLOOKUP($F$1&amp;F1312,定价因子!E:F,2,0)</f>
        <v>#N/A</v>
      </c>
      <c r="H1312" s="3"/>
      <c r="I1312" s="77" t="e">
        <f>VLOOKUP($H$1&amp;H1312,定价因子!E:F,2,0)</f>
        <v>#N/A</v>
      </c>
      <c r="J1312" s="3"/>
      <c r="K1312" s="77" t="e">
        <f>VLOOKUP($J$1&amp;J1312,定价因子!E:F,2,0)</f>
        <v>#N/A</v>
      </c>
      <c r="L1312" s="3"/>
      <c r="M1312" s="77" t="e">
        <f>VLOOKUP($L$1&amp;L1312,定价因子!E:F,2,0)</f>
        <v>#N/A</v>
      </c>
      <c r="N1312" s="3"/>
      <c r="O1312" s="77" t="e">
        <f>VLOOKUP($N$1&amp;N1312,定价因子!E:F,2,0)</f>
        <v>#N/A</v>
      </c>
      <c r="P1312" s="3"/>
      <c r="Q1312" s="55" t="e">
        <f>VLOOKUP($P$1&amp;P1312,定价因子!$E:$F,2,0)</f>
        <v>#N/A</v>
      </c>
      <c r="R1312" s="3"/>
      <c r="S1312" s="77" t="e">
        <f>VLOOKUP($R$1&amp;R1312,定价因子!$E:$F,2,0)</f>
        <v>#N/A</v>
      </c>
      <c r="T1312" s="61"/>
      <c r="U1312" s="63"/>
      <c r="V1312" s="63"/>
      <c r="W1312" s="63"/>
      <c r="X1312" s="3"/>
    </row>
    <row r="1313" spans="1:24">
      <c r="A1313" s="3"/>
      <c r="B1313" s="3"/>
      <c r="C1313" s="3"/>
      <c r="D1313" s="3"/>
      <c r="E1313" s="79"/>
      <c r="F1313" s="3"/>
      <c r="G1313" s="77" t="e">
        <f>VLOOKUP($F$1&amp;F1313,定价因子!E:F,2,0)</f>
        <v>#N/A</v>
      </c>
      <c r="H1313" s="3"/>
      <c r="I1313" s="77" t="e">
        <f>VLOOKUP($H$1&amp;H1313,定价因子!E:F,2,0)</f>
        <v>#N/A</v>
      </c>
      <c r="J1313" s="3"/>
      <c r="K1313" s="77" t="e">
        <f>VLOOKUP($J$1&amp;J1313,定价因子!E:F,2,0)</f>
        <v>#N/A</v>
      </c>
      <c r="L1313" s="3"/>
      <c r="M1313" s="77" t="e">
        <f>VLOOKUP($L$1&amp;L1313,定价因子!E:F,2,0)</f>
        <v>#N/A</v>
      </c>
      <c r="N1313" s="3"/>
      <c r="O1313" s="77" t="e">
        <f>VLOOKUP($N$1&amp;N1313,定价因子!E:F,2,0)</f>
        <v>#N/A</v>
      </c>
      <c r="P1313" s="3"/>
      <c r="Q1313" s="55" t="e">
        <f>VLOOKUP($P$1&amp;P1313,定价因子!$E:$F,2,0)</f>
        <v>#N/A</v>
      </c>
      <c r="R1313" s="3"/>
      <c r="S1313" s="77" t="e">
        <f>VLOOKUP($R$1&amp;R1313,定价因子!$E:$F,2,0)</f>
        <v>#N/A</v>
      </c>
      <c r="T1313" s="61"/>
      <c r="U1313" s="63"/>
      <c r="V1313" s="63"/>
      <c r="W1313" s="63"/>
      <c r="X1313" s="3"/>
    </row>
    <row r="1314" spans="1:24">
      <c r="A1314" s="3"/>
      <c r="B1314" s="3"/>
      <c r="C1314" s="3"/>
      <c r="D1314" s="3"/>
      <c r="E1314" s="79"/>
      <c r="F1314" s="3"/>
      <c r="G1314" s="77" t="e">
        <f>VLOOKUP($F$1&amp;F1314,定价因子!E:F,2,0)</f>
        <v>#N/A</v>
      </c>
      <c r="H1314" s="3"/>
      <c r="I1314" s="77" t="e">
        <f>VLOOKUP($H$1&amp;H1314,定价因子!E:F,2,0)</f>
        <v>#N/A</v>
      </c>
      <c r="J1314" s="3"/>
      <c r="K1314" s="77" t="e">
        <f>VLOOKUP($J$1&amp;J1314,定价因子!E:F,2,0)</f>
        <v>#N/A</v>
      </c>
      <c r="L1314" s="3"/>
      <c r="M1314" s="77" t="e">
        <f>VLOOKUP($L$1&amp;L1314,定价因子!E:F,2,0)</f>
        <v>#N/A</v>
      </c>
      <c r="N1314" s="3"/>
      <c r="O1314" s="77" t="e">
        <f>VLOOKUP($N$1&amp;N1314,定价因子!E:F,2,0)</f>
        <v>#N/A</v>
      </c>
      <c r="P1314" s="3"/>
      <c r="Q1314" s="55" t="e">
        <f>VLOOKUP($P$1&amp;P1314,定价因子!$E:$F,2,0)</f>
        <v>#N/A</v>
      </c>
      <c r="R1314" s="3"/>
      <c r="S1314" s="77" t="e">
        <f>VLOOKUP($R$1&amp;R1314,定价因子!$E:$F,2,0)</f>
        <v>#N/A</v>
      </c>
      <c r="T1314" s="61"/>
      <c r="U1314" s="63"/>
      <c r="V1314" s="63"/>
      <c r="W1314" s="63"/>
      <c r="X1314" s="3"/>
    </row>
    <row r="1315" spans="1:24">
      <c r="A1315" s="3"/>
      <c r="B1315" s="3"/>
      <c r="C1315" s="3"/>
      <c r="D1315" s="3"/>
      <c r="E1315" s="79"/>
      <c r="F1315" s="3"/>
      <c r="G1315" s="77" t="e">
        <f>VLOOKUP($F$1&amp;F1315,定价因子!E:F,2,0)</f>
        <v>#N/A</v>
      </c>
      <c r="H1315" s="3"/>
      <c r="I1315" s="77" t="e">
        <f>VLOOKUP($H$1&amp;H1315,定价因子!E:F,2,0)</f>
        <v>#N/A</v>
      </c>
      <c r="J1315" s="3"/>
      <c r="K1315" s="77" t="e">
        <f>VLOOKUP($J$1&amp;J1315,定价因子!E:F,2,0)</f>
        <v>#N/A</v>
      </c>
      <c r="L1315" s="3"/>
      <c r="M1315" s="77" t="e">
        <f>VLOOKUP($L$1&amp;L1315,定价因子!E:F,2,0)</f>
        <v>#N/A</v>
      </c>
      <c r="N1315" s="3"/>
      <c r="O1315" s="77" t="e">
        <f>VLOOKUP($N$1&amp;N1315,定价因子!E:F,2,0)</f>
        <v>#N/A</v>
      </c>
      <c r="P1315" s="3"/>
      <c r="Q1315" s="55" t="e">
        <f>VLOOKUP($P$1&amp;P1315,定价因子!$E:$F,2,0)</f>
        <v>#N/A</v>
      </c>
      <c r="R1315" s="3"/>
      <c r="S1315" s="77" t="e">
        <f>VLOOKUP($R$1&amp;R1315,定价因子!$E:$F,2,0)</f>
        <v>#N/A</v>
      </c>
      <c r="T1315" s="61"/>
      <c r="U1315" s="63"/>
      <c r="V1315" s="63"/>
      <c r="W1315" s="63"/>
      <c r="X1315" s="3"/>
    </row>
    <row r="1316" spans="1:24">
      <c r="A1316" s="3"/>
      <c r="B1316" s="3"/>
      <c r="C1316" s="3"/>
      <c r="D1316" s="3"/>
      <c r="E1316" s="79"/>
      <c r="F1316" s="3"/>
      <c r="G1316" s="77" t="e">
        <f>VLOOKUP($F$1&amp;F1316,定价因子!E:F,2,0)</f>
        <v>#N/A</v>
      </c>
      <c r="H1316" s="3"/>
      <c r="I1316" s="77" t="e">
        <f>VLOOKUP($H$1&amp;H1316,定价因子!E:F,2,0)</f>
        <v>#N/A</v>
      </c>
      <c r="J1316" s="3"/>
      <c r="K1316" s="77" t="e">
        <f>VLOOKUP($J$1&amp;J1316,定价因子!E:F,2,0)</f>
        <v>#N/A</v>
      </c>
      <c r="L1316" s="3"/>
      <c r="M1316" s="77" t="e">
        <f>VLOOKUP($L$1&amp;L1316,定价因子!E:F,2,0)</f>
        <v>#N/A</v>
      </c>
      <c r="N1316" s="3"/>
      <c r="O1316" s="77" t="e">
        <f>VLOOKUP($N$1&amp;N1316,定价因子!E:F,2,0)</f>
        <v>#N/A</v>
      </c>
      <c r="P1316" s="3"/>
      <c r="Q1316" s="55" t="e">
        <f>VLOOKUP($P$1&amp;P1316,定价因子!$E:$F,2,0)</f>
        <v>#N/A</v>
      </c>
      <c r="R1316" s="3"/>
      <c r="S1316" s="77" t="e">
        <f>VLOOKUP($R$1&amp;R1316,定价因子!$E:$F,2,0)</f>
        <v>#N/A</v>
      </c>
      <c r="T1316" s="61"/>
      <c r="U1316" s="63"/>
      <c r="V1316" s="63"/>
      <c r="W1316" s="63"/>
      <c r="X1316" s="3"/>
    </row>
    <row r="1317" spans="1:24">
      <c r="A1317" s="3"/>
      <c r="B1317" s="3"/>
      <c r="C1317" s="3"/>
      <c r="D1317" s="3"/>
      <c r="E1317" s="79"/>
      <c r="F1317" s="3"/>
      <c r="G1317" s="77" t="e">
        <f>VLOOKUP($F$1&amp;F1317,定价因子!E:F,2,0)</f>
        <v>#N/A</v>
      </c>
      <c r="H1317" s="3"/>
      <c r="I1317" s="77" t="e">
        <f>VLOOKUP($H$1&amp;H1317,定价因子!E:F,2,0)</f>
        <v>#N/A</v>
      </c>
      <c r="J1317" s="3"/>
      <c r="K1317" s="77" t="e">
        <f>VLOOKUP($J$1&amp;J1317,定价因子!E:F,2,0)</f>
        <v>#N/A</v>
      </c>
      <c r="L1317" s="3"/>
      <c r="M1317" s="77" t="e">
        <f>VLOOKUP($L$1&amp;L1317,定价因子!E:F,2,0)</f>
        <v>#N/A</v>
      </c>
      <c r="N1317" s="3"/>
      <c r="O1317" s="77" t="e">
        <f>VLOOKUP($N$1&amp;N1317,定价因子!E:F,2,0)</f>
        <v>#N/A</v>
      </c>
      <c r="P1317" s="3"/>
      <c r="Q1317" s="55" t="e">
        <f>VLOOKUP($P$1&amp;P1317,定价因子!$E:$F,2,0)</f>
        <v>#N/A</v>
      </c>
      <c r="R1317" s="3"/>
      <c r="S1317" s="77" t="e">
        <f>VLOOKUP($R$1&amp;R1317,定价因子!$E:$F,2,0)</f>
        <v>#N/A</v>
      </c>
      <c r="T1317" s="61"/>
      <c r="U1317" s="63"/>
      <c r="V1317" s="63"/>
      <c r="W1317" s="63"/>
      <c r="X1317" s="3"/>
    </row>
    <row r="1318" spans="1:24">
      <c r="A1318" s="3"/>
      <c r="B1318" s="3"/>
      <c r="C1318" s="3"/>
      <c r="D1318" s="3"/>
      <c r="E1318" s="79"/>
      <c r="F1318" s="3"/>
      <c r="G1318" s="77" t="e">
        <f>VLOOKUP($F$1&amp;F1318,定价因子!E:F,2,0)</f>
        <v>#N/A</v>
      </c>
      <c r="H1318" s="3"/>
      <c r="I1318" s="77" t="e">
        <f>VLOOKUP($H$1&amp;H1318,定价因子!E:F,2,0)</f>
        <v>#N/A</v>
      </c>
      <c r="J1318" s="3"/>
      <c r="K1318" s="77" t="e">
        <f>VLOOKUP($J$1&amp;J1318,定价因子!E:F,2,0)</f>
        <v>#N/A</v>
      </c>
      <c r="L1318" s="3"/>
      <c r="M1318" s="77" t="e">
        <f>VLOOKUP($L$1&amp;L1318,定价因子!E:F,2,0)</f>
        <v>#N/A</v>
      </c>
      <c r="N1318" s="3"/>
      <c r="O1318" s="77" t="e">
        <f>VLOOKUP($N$1&amp;N1318,定价因子!E:F,2,0)</f>
        <v>#N/A</v>
      </c>
      <c r="P1318" s="3"/>
      <c r="Q1318" s="55" t="e">
        <f>VLOOKUP($P$1&amp;P1318,定价因子!$E:$F,2,0)</f>
        <v>#N/A</v>
      </c>
      <c r="R1318" s="3"/>
      <c r="S1318" s="77" t="e">
        <f>VLOOKUP($R$1&amp;R1318,定价因子!$E:$F,2,0)</f>
        <v>#N/A</v>
      </c>
      <c r="T1318" s="61"/>
      <c r="U1318" s="63"/>
      <c r="V1318" s="63"/>
      <c r="W1318" s="63"/>
      <c r="X1318" s="3"/>
    </row>
    <row r="1319" spans="1:24">
      <c r="A1319" s="3"/>
      <c r="B1319" s="3"/>
      <c r="C1319" s="3"/>
      <c r="D1319" s="3"/>
      <c r="E1319" s="79"/>
      <c r="F1319" s="3"/>
      <c r="G1319" s="77" t="e">
        <f>VLOOKUP($F$1&amp;F1319,定价因子!E:F,2,0)</f>
        <v>#N/A</v>
      </c>
      <c r="H1319" s="3"/>
      <c r="I1319" s="77" t="e">
        <f>VLOOKUP($H$1&amp;H1319,定价因子!E:F,2,0)</f>
        <v>#N/A</v>
      </c>
      <c r="J1319" s="3"/>
      <c r="K1319" s="77" t="e">
        <f>VLOOKUP($J$1&amp;J1319,定价因子!E:F,2,0)</f>
        <v>#N/A</v>
      </c>
      <c r="L1319" s="3"/>
      <c r="M1319" s="77" t="e">
        <f>VLOOKUP($L$1&amp;L1319,定价因子!E:F,2,0)</f>
        <v>#N/A</v>
      </c>
      <c r="N1319" s="3"/>
      <c r="O1319" s="77" t="e">
        <f>VLOOKUP($N$1&amp;N1319,定价因子!E:F,2,0)</f>
        <v>#N/A</v>
      </c>
      <c r="P1319" s="3"/>
      <c r="Q1319" s="55" t="e">
        <f>VLOOKUP($P$1&amp;P1319,定价因子!$E:$F,2,0)</f>
        <v>#N/A</v>
      </c>
      <c r="R1319" s="3"/>
      <c r="S1319" s="77" t="e">
        <f>VLOOKUP($R$1&amp;R1319,定价因子!$E:$F,2,0)</f>
        <v>#N/A</v>
      </c>
      <c r="T1319" s="61"/>
      <c r="U1319" s="63"/>
      <c r="V1319" s="63"/>
      <c r="W1319" s="63"/>
      <c r="X1319" s="3"/>
    </row>
    <row r="1320" spans="1:24">
      <c r="A1320" s="3"/>
      <c r="B1320" s="3"/>
      <c r="C1320" s="3"/>
      <c r="D1320" s="3"/>
      <c r="E1320" s="79"/>
      <c r="F1320" s="3"/>
      <c r="G1320" s="77" t="e">
        <f>VLOOKUP($F$1&amp;F1320,定价因子!E:F,2,0)</f>
        <v>#N/A</v>
      </c>
      <c r="H1320" s="3"/>
      <c r="I1320" s="77" t="e">
        <f>VLOOKUP($H$1&amp;H1320,定价因子!E:F,2,0)</f>
        <v>#N/A</v>
      </c>
      <c r="J1320" s="3"/>
      <c r="K1320" s="77" t="e">
        <f>VLOOKUP($J$1&amp;J1320,定价因子!E:F,2,0)</f>
        <v>#N/A</v>
      </c>
      <c r="L1320" s="3"/>
      <c r="M1320" s="77" t="e">
        <f>VLOOKUP($L$1&amp;L1320,定价因子!E:F,2,0)</f>
        <v>#N/A</v>
      </c>
      <c r="N1320" s="3"/>
      <c r="O1320" s="77" t="e">
        <f>VLOOKUP($N$1&amp;N1320,定价因子!E:F,2,0)</f>
        <v>#N/A</v>
      </c>
      <c r="P1320" s="3"/>
      <c r="Q1320" s="55" t="e">
        <f>VLOOKUP($P$1&amp;P1320,定价因子!$E:$F,2,0)</f>
        <v>#N/A</v>
      </c>
      <c r="R1320" s="3"/>
      <c r="S1320" s="77" t="e">
        <f>VLOOKUP($R$1&amp;R1320,定价因子!$E:$F,2,0)</f>
        <v>#N/A</v>
      </c>
      <c r="T1320" s="61"/>
      <c r="U1320" s="63"/>
      <c r="V1320" s="63"/>
      <c r="W1320" s="63"/>
      <c r="X1320" s="3"/>
    </row>
    <row r="1321" spans="1:24">
      <c r="A1321" s="3"/>
      <c r="B1321" s="3"/>
      <c r="C1321" s="3"/>
      <c r="D1321" s="3"/>
      <c r="E1321" s="79"/>
      <c r="F1321" s="3"/>
      <c r="G1321" s="77" t="e">
        <f>VLOOKUP($F$1&amp;F1321,定价因子!E:F,2,0)</f>
        <v>#N/A</v>
      </c>
      <c r="H1321" s="3"/>
      <c r="I1321" s="77" t="e">
        <f>VLOOKUP($H$1&amp;H1321,定价因子!E:F,2,0)</f>
        <v>#N/A</v>
      </c>
      <c r="J1321" s="3"/>
      <c r="K1321" s="77" t="e">
        <f>VLOOKUP($J$1&amp;J1321,定价因子!E:F,2,0)</f>
        <v>#N/A</v>
      </c>
      <c r="L1321" s="3"/>
      <c r="M1321" s="77" t="e">
        <f>VLOOKUP($L$1&amp;L1321,定价因子!E:F,2,0)</f>
        <v>#N/A</v>
      </c>
      <c r="N1321" s="3"/>
      <c r="O1321" s="77" t="e">
        <f>VLOOKUP($N$1&amp;N1321,定价因子!E:F,2,0)</f>
        <v>#N/A</v>
      </c>
      <c r="P1321" s="3"/>
      <c r="Q1321" s="55" t="e">
        <f>VLOOKUP($P$1&amp;P1321,定价因子!$E:$F,2,0)</f>
        <v>#N/A</v>
      </c>
      <c r="R1321" s="3"/>
      <c r="S1321" s="77" t="e">
        <f>VLOOKUP($R$1&amp;R1321,定价因子!$E:$F,2,0)</f>
        <v>#N/A</v>
      </c>
      <c r="T1321" s="61"/>
      <c r="U1321" s="63"/>
      <c r="V1321" s="63"/>
      <c r="W1321" s="63"/>
      <c r="X1321" s="3"/>
    </row>
    <row r="1322" spans="1:24">
      <c r="A1322" s="3"/>
      <c r="B1322" s="3"/>
      <c r="C1322" s="3"/>
      <c r="D1322" s="3"/>
      <c r="E1322" s="79"/>
      <c r="F1322" s="3"/>
      <c r="G1322" s="77" t="e">
        <f>VLOOKUP($F$1&amp;F1322,定价因子!E:F,2,0)</f>
        <v>#N/A</v>
      </c>
      <c r="H1322" s="3"/>
      <c r="I1322" s="77" t="e">
        <f>VLOOKUP($H$1&amp;H1322,定价因子!E:F,2,0)</f>
        <v>#N/A</v>
      </c>
      <c r="J1322" s="3"/>
      <c r="K1322" s="77" t="e">
        <f>VLOOKUP($J$1&amp;J1322,定价因子!E:F,2,0)</f>
        <v>#N/A</v>
      </c>
      <c r="L1322" s="3"/>
      <c r="M1322" s="77" t="e">
        <f>VLOOKUP($L$1&amp;L1322,定价因子!E:F,2,0)</f>
        <v>#N/A</v>
      </c>
      <c r="N1322" s="3"/>
      <c r="O1322" s="77" t="e">
        <f>VLOOKUP($N$1&amp;N1322,定价因子!E:F,2,0)</f>
        <v>#N/A</v>
      </c>
      <c r="P1322" s="3"/>
      <c r="Q1322" s="55" t="e">
        <f>VLOOKUP($P$1&amp;P1322,定价因子!$E:$F,2,0)</f>
        <v>#N/A</v>
      </c>
      <c r="R1322" s="3"/>
      <c r="S1322" s="77" t="e">
        <f>VLOOKUP($R$1&amp;R1322,定价因子!$E:$F,2,0)</f>
        <v>#N/A</v>
      </c>
      <c r="T1322" s="61"/>
      <c r="U1322" s="63"/>
      <c r="V1322" s="63"/>
      <c r="W1322" s="63"/>
      <c r="X1322" s="3"/>
    </row>
    <row r="1323" spans="1:24">
      <c r="A1323" s="3"/>
      <c r="B1323" s="3"/>
      <c r="C1323" s="3"/>
      <c r="D1323" s="3"/>
      <c r="E1323" s="79"/>
      <c r="F1323" s="3"/>
      <c r="G1323" s="77" t="e">
        <f>VLOOKUP($F$1&amp;F1323,定价因子!E:F,2,0)</f>
        <v>#N/A</v>
      </c>
      <c r="H1323" s="3"/>
      <c r="I1323" s="77" t="e">
        <f>VLOOKUP($H$1&amp;H1323,定价因子!E:F,2,0)</f>
        <v>#N/A</v>
      </c>
      <c r="J1323" s="3"/>
      <c r="K1323" s="77" t="e">
        <f>VLOOKUP($J$1&amp;J1323,定价因子!E:F,2,0)</f>
        <v>#N/A</v>
      </c>
      <c r="L1323" s="3"/>
      <c r="M1323" s="77" t="e">
        <f>VLOOKUP($L$1&amp;L1323,定价因子!E:F,2,0)</f>
        <v>#N/A</v>
      </c>
      <c r="N1323" s="3"/>
      <c r="O1323" s="77" t="e">
        <f>VLOOKUP($N$1&amp;N1323,定价因子!E:F,2,0)</f>
        <v>#N/A</v>
      </c>
      <c r="P1323" s="3"/>
      <c r="Q1323" s="55" t="e">
        <f>VLOOKUP($P$1&amp;P1323,定价因子!$E:$F,2,0)</f>
        <v>#N/A</v>
      </c>
      <c r="R1323" s="3"/>
      <c r="S1323" s="77" t="e">
        <f>VLOOKUP($R$1&amp;R1323,定价因子!$E:$F,2,0)</f>
        <v>#N/A</v>
      </c>
      <c r="T1323" s="61"/>
      <c r="U1323" s="63"/>
      <c r="V1323" s="63"/>
      <c r="W1323" s="63"/>
      <c r="X1323" s="3"/>
    </row>
    <row r="1324" spans="1:24">
      <c r="A1324" s="3"/>
      <c r="B1324" s="3"/>
      <c r="C1324" s="3"/>
      <c r="D1324" s="3"/>
      <c r="E1324" s="79"/>
      <c r="F1324" s="3"/>
      <c r="G1324" s="77" t="e">
        <f>VLOOKUP($F$1&amp;F1324,定价因子!E:F,2,0)</f>
        <v>#N/A</v>
      </c>
      <c r="H1324" s="3"/>
      <c r="I1324" s="77" t="e">
        <f>VLOOKUP($H$1&amp;H1324,定价因子!E:F,2,0)</f>
        <v>#N/A</v>
      </c>
      <c r="J1324" s="3"/>
      <c r="K1324" s="77" t="e">
        <f>VLOOKUP($J$1&amp;J1324,定价因子!E:F,2,0)</f>
        <v>#N/A</v>
      </c>
      <c r="L1324" s="3"/>
      <c r="M1324" s="77" t="e">
        <f>VLOOKUP($L$1&amp;L1324,定价因子!E:F,2,0)</f>
        <v>#N/A</v>
      </c>
      <c r="N1324" s="3"/>
      <c r="O1324" s="77" t="e">
        <f>VLOOKUP($N$1&amp;N1324,定价因子!E:F,2,0)</f>
        <v>#N/A</v>
      </c>
      <c r="P1324" s="3"/>
      <c r="Q1324" s="55" t="e">
        <f>VLOOKUP($P$1&amp;P1324,定价因子!$E:$F,2,0)</f>
        <v>#N/A</v>
      </c>
      <c r="R1324" s="3"/>
      <c r="S1324" s="77" t="e">
        <f>VLOOKUP($R$1&amp;R1324,定价因子!$E:$F,2,0)</f>
        <v>#N/A</v>
      </c>
      <c r="T1324" s="61"/>
      <c r="U1324" s="63"/>
      <c r="V1324" s="63"/>
      <c r="W1324" s="63"/>
      <c r="X1324" s="3"/>
    </row>
    <row r="1325" spans="1:24">
      <c r="A1325" s="3"/>
      <c r="B1325" s="3"/>
      <c r="C1325" s="3"/>
      <c r="D1325" s="3"/>
      <c r="E1325" s="79"/>
      <c r="F1325" s="3"/>
      <c r="G1325" s="77" t="e">
        <f>VLOOKUP($F$1&amp;F1325,定价因子!E:F,2,0)</f>
        <v>#N/A</v>
      </c>
      <c r="H1325" s="3"/>
      <c r="I1325" s="77" t="e">
        <f>VLOOKUP($H$1&amp;H1325,定价因子!E:F,2,0)</f>
        <v>#N/A</v>
      </c>
      <c r="J1325" s="3"/>
      <c r="K1325" s="77" t="e">
        <f>VLOOKUP($J$1&amp;J1325,定价因子!E:F,2,0)</f>
        <v>#N/A</v>
      </c>
      <c r="L1325" s="3"/>
      <c r="M1325" s="77" t="e">
        <f>VLOOKUP($L$1&amp;L1325,定价因子!E:F,2,0)</f>
        <v>#N/A</v>
      </c>
      <c r="N1325" s="3"/>
      <c r="O1325" s="77" t="e">
        <f>VLOOKUP($N$1&amp;N1325,定价因子!E:F,2,0)</f>
        <v>#N/A</v>
      </c>
      <c r="P1325" s="3"/>
      <c r="Q1325" s="55" t="e">
        <f>VLOOKUP($P$1&amp;P1325,定价因子!$E:$F,2,0)</f>
        <v>#N/A</v>
      </c>
      <c r="R1325" s="3"/>
      <c r="S1325" s="77" t="e">
        <f>VLOOKUP($R$1&amp;R1325,定价因子!$E:$F,2,0)</f>
        <v>#N/A</v>
      </c>
      <c r="T1325" s="61"/>
      <c r="U1325" s="63"/>
      <c r="V1325" s="63"/>
      <c r="W1325" s="63"/>
      <c r="X1325" s="3"/>
    </row>
    <row r="1326" spans="1:24">
      <c r="A1326" s="3"/>
      <c r="B1326" s="3"/>
      <c r="C1326" s="3"/>
      <c r="D1326" s="3"/>
      <c r="E1326" s="79"/>
      <c r="F1326" s="3"/>
      <c r="G1326" s="77" t="e">
        <f>VLOOKUP($F$1&amp;F1326,定价因子!E:F,2,0)</f>
        <v>#N/A</v>
      </c>
      <c r="H1326" s="3"/>
      <c r="I1326" s="77" t="e">
        <f>VLOOKUP($H$1&amp;H1326,定价因子!E:F,2,0)</f>
        <v>#N/A</v>
      </c>
      <c r="J1326" s="3"/>
      <c r="K1326" s="77" t="e">
        <f>VLOOKUP($J$1&amp;J1326,定价因子!E:F,2,0)</f>
        <v>#N/A</v>
      </c>
      <c r="L1326" s="3"/>
      <c r="M1326" s="77" t="e">
        <f>VLOOKUP($L$1&amp;L1326,定价因子!E:F,2,0)</f>
        <v>#N/A</v>
      </c>
      <c r="N1326" s="3"/>
      <c r="O1326" s="77" t="e">
        <f>VLOOKUP($N$1&amp;N1326,定价因子!E:F,2,0)</f>
        <v>#N/A</v>
      </c>
      <c r="P1326" s="3"/>
      <c r="Q1326" s="55" t="e">
        <f>VLOOKUP($P$1&amp;P1326,定价因子!$E:$F,2,0)</f>
        <v>#N/A</v>
      </c>
      <c r="R1326" s="3"/>
      <c r="S1326" s="77" t="e">
        <f>VLOOKUP($R$1&amp;R1326,定价因子!$E:$F,2,0)</f>
        <v>#N/A</v>
      </c>
      <c r="T1326" s="61"/>
      <c r="U1326" s="63"/>
      <c r="V1326" s="63"/>
      <c r="W1326" s="63"/>
      <c r="X1326" s="3"/>
    </row>
    <row r="1327" spans="1:24">
      <c r="A1327" s="3"/>
      <c r="B1327" s="3"/>
      <c r="C1327" s="3"/>
      <c r="D1327" s="3"/>
      <c r="E1327" s="79"/>
      <c r="F1327" s="3"/>
      <c r="G1327" s="77" t="e">
        <f>VLOOKUP($F$1&amp;F1327,定价因子!E:F,2,0)</f>
        <v>#N/A</v>
      </c>
      <c r="H1327" s="3"/>
      <c r="I1327" s="77" t="e">
        <f>VLOOKUP($H$1&amp;H1327,定价因子!E:F,2,0)</f>
        <v>#N/A</v>
      </c>
      <c r="J1327" s="3"/>
      <c r="K1327" s="77" t="e">
        <f>VLOOKUP($J$1&amp;J1327,定价因子!E:F,2,0)</f>
        <v>#N/A</v>
      </c>
      <c r="L1327" s="3"/>
      <c r="M1327" s="77" t="e">
        <f>VLOOKUP($L$1&amp;L1327,定价因子!E:F,2,0)</f>
        <v>#N/A</v>
      </c>
      <c r="N1327" s="3"/>
      <c r="O1327" s="77" t="e">
        <f>VLOOKUP($N$1&amp;N1327,定价因子!E:F,2,0)</f>
        <v>#N/A</v>
      </c>
      <c r="P1327" s="3"/>
      <c r="Q1327" s="55" t="e">
        <f>VLOOKUP($P$1&amp;P1327,定价因子!$E:$F,2,0)</f>
        <v>#N/A</v>
      </c>
      <c r="R1327" s="3"/>
      <c r="S1327" s="77" t="e">
        <f>VLOOKUP($R$1&amp;R1327,定价因子!$E:$F,2,0)</f>
        <v>#N/A</v>
      </c>
      <c r="T1327" s="61"/>
      <c r="U1327" s="63"/>
      <c r="V1327" s="63"/>
      <c r="W1327" s="63"/>
      <c r="X1327" s="3"/>
    </row>
    <row r="1328" spans="1:24">
      <c r="A1328" s="3"/>
      <c r="B1328" s="3"/>
      <c r="C1328" s="3"/>
      <c r="D1328" s="3"/>
      <c r="E1328" s="79"/>
      <c r="F1328" s="3"/>
      <c r="G1328" s="77" t="e">
        <f>VLOOKUP($F$1&amp;F1328,定价因子!E:F,2,0)</f>
        <v>#N/A</v>
      </c>
      <c r="H1328" s="3"/>
      <c r="I1328" s="77" t="e">
        <f>VLOOKUP($H$1&amp;H1328,定价因子!E:F,2,0)</f>
        <v>#N/A</v>
      </c>
      <c r="J1328" s="3"/>
      <c r="K1328" s="77" t="e">
        <f>VLOOKUP($J$1&amp;J1328,定价因子!E:F,2,0)</f>
        <v>#N/A</v>
      </c>
      <c r="L1328" s="3"/>
      <c r="M1328" s="77" t="e">
        <f>VLOOKUP($L$1&amp;L1328,定价因子!E:F,2,0)</f>
        <v>#N/A</v>
      </c>
      <c r="N1328" s="3"/>
      <c r="O1328" s="77" t="e">
        <f>VLOOKUP($N$1&amp;N1328,定价因子!E:F,2,0)</f>
        <v>#N/A</v>
      </c>
      <c r="P1328" s="3"/>
      <c r="Q1328" s="55" t="e">
        <f>VLOOKUP($P$1&amp;P1328,定价因子!$E:$F,2,0)</f>
        <v>#N/A</v>
      </c>
      <c r="R1328" s="3"/>
      <c r="S1328" s="77" t="e">
        <f>VLOOKUP($R$1&amp;R1328,定价因子!$E:$F,2,0)</f>
        <v>#N/A</v>
      </c>
      <c r="T1328" s="61"/>
      <c r="U1328" s="63"/>
      <c r="V1328" s="63"/>
      <c r="W1328" s="63"/>
      <c r="X1328" s="3"/>
    </row>
    <row r="1329" spans="1:24">
      <c r="A1329" s="3"/>
      <c r="B1329" s="3"/>
      <c r="C1329" s="3"/>
      <c r="D1329" s="3"/>
      <c r="E1329" s="79"/>
      <c r="F1329" s="3"/>
      <c r="G1329" s="77" t="e">
        <f>VLOOKUP($F$1&amp;F1329,定价因子!E:F,2,0)</f>
        <v>#N/A</v>
      </c>
      <c r="H1329" s="3"/>
      <c r="I1329" s="77" t="e">
        <f>VLOOKUP($H$1&amp;H1329,定价因子!E:F,2,0)</f>
        <v>#N/A</v>
      </c>
      <c r="J1329" s="3"/>
      <c r="K1329" s="77" t="e">
        <f>VLOOKUP($J$1&amp;J1329,定价因子!E:F,2,0)</f>
        <v>#N/A</v>
      </c>
      <c r="L1329" s="3"/>
      <c r="M1329" s="77" t="e">
        <f>VLOOKUP($L$1&amp;L1329,定价因子!E:F,2,0)</f>
        <v>#N/A</v>
      </c>
      <c r="N1329" s="3"/>
      <c r="O1329" s="77" t="e">
        <f>VLOOKUP($N$1&amp;N1329,定价因子!E:F,2,0)</f>
        <v>#N/A</v>
      </c>
      <c r="P1329" s="3"/>
      <c r="Q1329" s="55" t="e">
        <f>VLOOKUP($P$1&amp;P1329,定价因子!$E:$F,2,0)</f>
        <v>#N/A</v>
      </c>
      <c r="R1329" s="3"/>
      <c r="S1329" s="77" t="e">
        <f>VLOOKUP($R$1&amp;R1329,定价因子!$E:$F,2,0)</f>
        <v>#N/A</v>
      </c>
      <c r="T1329" s="61"/>
      <c r="U1329" s="63"/>
      <c r="V1329" s="63"/>
      <c r="W1329" s="63"/>
      <c r="X1329" s="3"/>
    </row>
    <row r="1330" spans="1:24">
      <c r="A1330" s="3"/>
      <c r="B1330" s="3"/>
      <c r="C1330" s="3"/>
      <c r="D1330" s="3"/>
      <c r="E1330" s="79"/>
      <c r="F1330" s="3"/>
      <c r="G1330" s="77" t="e">
        <f>VLOOKUP($F$1&amp;F1330,定价因子!E:F,2,0)</f>
        <v>#N/A</v>
      </c>
      <c r="H1330" s="3"/>
      <c r="I1330" s="77" t="e">
        <f>VLOOKUP($H$1&amp;H1330,定价因子!E:F,2,0)</f>
        <v>#N/A</v>
      </c>
      <c r="J1330" s="3"/>
      <c r="K1330" s="77" t="e">
        <f>VLOOKUP($J$1&amp;J1330,定价因子!E:F,2,0)</f>
        <v>#N/A</v>
      </c>
      <c r="L1330" s="3"/>
      <c r="M1330" s="77" t="e">
        <f>VLOOKUP($L$1&amp;L1330,定价因子!E:F,2,0)</f>
        <v>#N/A</v>
      </c>
      <c r="N1330" s="3"/>
      <c r="O1330" s="77" t="e">
        <f>VLOOKUP($N$1&amp;N1330,定价因子!E:F,2,0)</f>
        <v>#N/A</v>
      </c>
      <c r="P1330" s="3"/>
      <c r="Q1330" s="55" t="e">
        <f>VLOOKUP($P$1&amp;P1330,定价因子!$E:$F,2,0)</f>
        <v>#N/A</v>
      </c>
      <c r="R1330" s="3"/>
      <c r="S1330" s="77" t="e">
        <f>VLOOKUP($R$1&amp;R1330,定价因子!$E:$F,2,0)</f>
        <v>#N/A</v>
      </c>
      <c r="T1330" s="61"/>
      <c r="U1330" s="63"/>
      <c r="V1330" s="63"/>
      <c r="W1330" s="63"/>
      <c r="X1330" s="3"/>
    </row>
    <row r="1331" spans="1:24">
      <c r="A1331" s="3"/>
      <c r="B1331" s="3"/>
      <c r="C1331" s="3"/>
      <c r="D1331" s="3"/>
      <c r="E1331" s="79"/>
      <c r="F1331" s="3"/>
      <c r="G1331" s="77" t="e">
        <f>VLOOKUP($F$1&amp;F1331,定价因子!E:F,2,0)</f>
        <v>#N/A</v>
      </c>
      <c r="H1331" s="3"/>
      <c r="I1331" s="77" t="e">
        <f>VLOOKUP($H$1&amp;H1331,定价因子!E:F,2,0)</f>
        <v>#N/A</v>
      </c>
      <c r="J1331" s="3"/>
      <c r="K1331" s="77" t="e">
        <f>VLOOKUP($J$1&amp;J1331,定价因子!E:F,2,0)</f>
        <v>#N/A</v>
      </c>
      <c r="L1331" s="3"/>
      <c r="M1331" s="77" t="e">
        <f>VLOOKUP($L$1&amp;L1331,定价因子!E:F,2,0)</f>
        <v>#N/A</v>
      </c>
      <c r="N1331" s="3"/>
      <c r="O1331" s="77" t="e">
        <f>VLOOKUP($N$1&amp;N1331,定价因子!E:F,2,0)</f>
        <v>#N/A</v>
      </c>
      <c r="P1331" s="3"/>
      <c r="Q1331" s="55" t="e">
        <f>VLOOKUP($P$1&amp;P1331,定价因子!$E:$F,2,0)</f>
        <v>#N/A</v>
      </c>
      <c r="R1331" s="3"/>
      <c r="S1331" s="77" t="e">
        <f>VLOOKUP($R$1&amp;R1331,定价因子!$E:$F,2,0)</f>
        <v>#N/A</v>
      </c>
      <c r="T1331" s="61"/>
      <c r="U1331" s="63"/>
      <c r="V1331" s="63"/>
      <c r="W1331" s="63"/>
      <c r="X1331" s="3"/>
    </row>
    <row r="1332" spans="1:24">
      <c r="A1332" s="3"/>
      <c r="B1332" s="3"/>
      <c r="C1332" s="3"/>
      <c r="D1332" s="3"/>
      <c r="E1332" s="79"/>
      <c r="F1332" s="3"/>
      <c r="G1332" s="77" t="e">
        <f>VLOOKUP($F$1&amp;F1332,定价因子!E:F,2,0)</f>
        <v>#N/A</v>
      </c>
      <c r="H1332" s="3"/>
      <c r="I1332" s="77" t="e">
        <f>VLOOKUP($H$1&amp;H1332,定价因子!E:F,2,0)</f>
        <v>#N/A</v>
      </c>
      <c r="J1332" s="3"/>
      <c r="K1332" s="77" t="e">
        <f>VLOOKUP($J$1&amp;J1332,定价因子!E:F,2,0)</f>
        <v>#N/A</v>
      </c>
      <c r="L1332" s="3"/>
      <c r="M1332" s="77" t="e">
        <f>VLOOKUP($L$1&amp;L1332,定价因子!E:F,2,0)</f>
        <v>#N/A</v>
      </c>
      <c r="N1332" s="3"/>
      <c r="O1332" s="77" t="e">
        <f>VLOOKUP($N$1&amp;N1332,定价因子!E:F,2,0)</f>
        <v>#N/A</v>
      </c>
      <c r="P1332" s="3"/>
      <c r="Q1332" s="55" t="e">
        <f>VLOOKUP($P$1&amp;P1332,定价因子!$E:$F,2,0)</f>
        <v>#N/A</v>
      </c>
      <c r="R1332" s="3"/>
      <c r="S1332" s="77" t="e">
        <f>VLOOKUP($R$1&amp;R1332,定价因子!$E:$F,2,0)</f>
        <v>#N/A</v>
      </c>
      <c r="T1332" s="61"/>
      <c r="U1332" s="63"/>
      <c r="V1332" s="63"/>
      <c r="W1332" s="63"/>
      <c r="X1332" s="3"/>
    </row>
    <row r="1333" spans="1:24">
      <c r="A1333" s="3"/>
      <c r="B1333" s="3"/>
      <c r="C1333" s="3"/>
      <c r="D1333" s="3"/>
      <c r="E1333" s="79"/>
      <c r="F1333" s="3"/>
      <c r="G1333" s="77" t="e">
        <f>VLOOKUP($F$1&amp;F1333,定价因子!E:F,2,0)</f>
        <v>#N/A</v>
      </c>
      <c r="H1333" s="3"/>
      <c r="I1333" s="77" t="e">
        <f>VLOOKUP($H$1&amp;H1333,定价因子!E:F,2,0)</f>
        <v>#N/A</v>
      </c>
      <c r="J1333" s="3"/>
      <c r="K1333" s="77" t="e">
        <f>VLOOKUP($J$1&amp;J1333,定价因子!E:F,2,0)</f>
        <v>#N/A</v>
      </c>
      <c r="L1333" s="3"/>
      <c r="M1333" s="77" t="e">
        <f>VLOOKUP($L$1&amp;L1333,定价因子!E:F,2,0)</f>
        <v>#N/A</v>
      </c>
      <c r="N1333" s="3"/>
      <c r="O1333" s="77" t="e">
        <f>VLOOKUP($N$1&amp;N1333,定价因子!E:F,2,0)</f>
        <v>#N/A</v>
      </c>
      <c r="P1333" s="3"/>
      <c r="Q1333" s="55" t="e">
        <f>VLOOKUP($P$1&amp;P1333,定价因子!$E:$F,2,0)</f>
        <v>#N/A</v>
      </c>
      <c r="R1333" s="3"/>
      <c r="S1333" s="77" t="e">
        <f>VLOOKUP($R$1&amp;R1333,定价因子!$E:$F,2,0)</f>
        <v>#N/A</v>
      </c>
      <c r="T1333" s="61"/>
      <c r="U1333" s="63"/>
      <c r="V1333" s="63"/>
      <c r="W1333" s="63"/>
      <c r="X1333" s="3"/>
    </row>
    <row r="1334" spans="1:24">
      <c r="A1334" s="3"/>
      <c r="B1334" s="3"/>
      <c r="C1334" s="3"/>
      <c r="D1334" s="3"/>
      <c r="E1334" s="79"/>
      <c r="F1334" s="3"/>
      <c r="G1334" s="77" t="e">
        <f>VLOOKUP($F$1&amp;F1334,定价因子!E:F,2,0)</f>
        <v>#N/A</v>
      </c>
      <c r="H1334" s="3"/>
      <c r="I1334" s="77" t="e">
        <f>VLOOKUP($H$1&amp;H1334,定价因子!E:F,2,0)</f>
        <v>#N/A</v>
      </c>
      <c r="J1334" s="3"/>
      <c r="K1334" s="77" t="e">
        <f>VLOOKUP($J$1&amp;J1334,定价因子!E:F,2,0)</f>
        <v>#N/A</v>
      </c>
      <c r="L1334" s="3"/>
      <c r="M1334" s="77" t="e">
        <f>VLOOKUP($L$1&amp;L1334,定价因子!E:F,2,0)</f>
        <v>#N/A</v>
      </c>
      <c r="N1334" s="3"/>
      <c r="O1334" s="77" t="e">
        <f>VLOOKUP($N$1&amp;N1334,定价因子!E:F,2,0)</f>
        <v>#N/A</v>
      </c>
      <c r="P1334" s="3"/>
      <c r="Q1334" s="55" t="e">
        <f>VLOOKUP($P$1&amp;P1334,定价因子!$E:$F,2,0)</f>
        <v>#N/A</v>
      </c>
      <c r="R1334" s="3"/>
      <c r="S1334" s="77" t="e">
        <f>VLOOKUP($R$1&amp;R1334,定价因子!$E:$F,2,0)</f>
        <v>#N/A</v>
      </c>
      <c r="T1334" s="61"/>
      <c r="U1334" s="63"/>
      <c r="V1334" s="63"/>
      <c r="W1334" s="63"/>
      <c r="X1334" s="3"/>
    </row>
    <row r="1335" spans="1:24">
      <c r="A1335" s="3"/>
      <c r="B1335" s="3"/>
      <c r="C1335" s="3"/>
      <c r="D1335" s="3"/>
      <c r="E1335" s="79"/>
      <c r="F1335" s="3"/>
      <c r="G1335" s="77" t="e">
        <f>VLOOKUP($F$1&amp;F1335,定价因子!E:F,2,0)</f>
        <v>#N/A</v>
      </c>
      <c r="H1335" s="3"/>
      <c r="I1335" s="77" t="e">
        <f>VLOOKUP($H$1&amp;H1335,定价因子!E:F,2,0)</f>
        <v>#N/A</v>
      </c>
      <c r="J1335" s="3"/>
      <c r="K1335" s="77" t="e">
        <f>VLOOKUP($J$1&amp;J1335,定价因子!E:F,2,0)</f>
        <v>#N/A</v>
      </c>
      <c r="L1335" s="3"/>
      <c r="M1335" s="77" t="e">
        <f>VLOOKUP($L$1&amp;L1335,定价因子!E:F,2,0)</f>
        <v>#N/A</v>
      </c>
      <c r="N1335" s="3"/>
      <c r="O1335" s="77" t="e">
        <f>VLOOKUP($N$1&amp;N1335,定价因子!E:F,2,0)</f>
        <v>#N/A</v>
      </c>
      <c r="P1335" s="3"/>
      <c r="Q1335" s="55" t="e">
        <f>VLOOKUP($P$1&amp;P1335,定价因子!$E:$F,2,0)</f>
        <v>#N/A</v>
      </c>
      <c r="R1335" s="3"/>
      <c r="S1335" s="77" t="e">
        <f>VLOOKUP($R$1&amp;R1335,定价因子!$E:$F,2,0)</f>
        <v>#N/A</v>
      </c>
      <c r="T1335" s="61"/>
      <c r="U1335" s="63"/>
      <c r="V1335" s="63"/>
      <c r="W1335" s="63"/>
      <c r="X1335" s="3"/>
    </row>
    <row r="1336" spans="1:24">
      <c r="A1336" s="3"/>
      <c r="B1336" s="3"/>
      <c r="C1336" s="3"/>
      <c r="D1336" s="3"/>
      <c r="E1336" s="79"/>
      <c r="F1336" s="3"/>
      <c r="G1336" s="77" t="e">
        <f>VLOOKUP($F$1&amp;F1336,定价因子!E:F,2,0)</f>
        <v>#N/A</v>
      </c>
      <c r="H1336" s="3"/>
      <c r="I1336" s="77" t="e">
        <f>VLOOKUP($H$1&amp;H1336,定价因子!E:F,2,0)</f>
        <v>#N/A</v>
      </c>
      <c r="J1336" s="3"/>
      <c r="K1336" s="77" t="e">
        <f>VLOOKUP($J$1&amp;J1336,定价因子!E:F,2,0)</f>
        <v>#N/A</v>
      </c>
      <c r="L1336" s="3"/>
      <c r="M1336" s="77" t="e">
        <f>VLOOKUP($L$1&amp;L1336,定价因子!E:F,2,0)</f>
        <v>#N/A</v>
      </c>
      <c r="N1336" s="3"/>
      <c r="O1336" s="77" t="e">
        <f>VLOOKUP($N$1&amp;N1336,定价因子!E:F,2,0)</f>
        <v>#N/A</v>
      </c>
      <c r="P1336" s="3"/>
      <c r="Q1336" s="55" t="e">
        <f>VLOOKUP($P$1&amp;P1336,定价因子!$E:$F,2,0)</f>
        <v>#N/A</v>
      </c>
      <c r="R1336" s="3"/>
      <c r="S1336" s="77" t="e">
        <f>VLOOKUP($R$1&amp;R1336,定价因子!$E:$F,2,0)</f>
        <v>#N/A</v>
      </c>
      <c r="T1336" s="61"/>
      <c r="U1336" s="63"/>
      <c r="V1336" s="63"/>
      <c r="W1336" s="63"/>
      <c r="X1336" s="3"/>
    </row>
    <row r="1337" spans="1:24">
      <c r="A1337" s="3"/>
      <c r="B1337" s="3"/>
      <c r="C1337" s="3"/>
      <c r="D1337" s="3"/>
      <c r="E1337" s="79"/>
      <c r="F1337" s="3"/>
      <c r="G1337" s="77" t="e">
        <f>VLOOKUP($F$1&amp;F1337,定价因子!E:F,2,0)</f>
        <v>#N/A</v>
      </c>
      <c r="H1337" s="3"/>
      <c r="I1337" s="77" t="e">
        <f>VLOOKUP($H$1&amp;H1337,定价因子!E:F,2,0)</f>
        <v>#N/A</v>
      </c>
      <c r="J1337" s="3"/>
      <c r="K1337" s="77" t="e">
        <f>VLOOKUP($J$1&amp;J1337,定价因子!E:F,2,0)</f>
        <v>#N/A</v>
      </c>
      <c r="L1337" s="3"/>
      <c r="M1337" s="77" t="e">
        <f>VLOOKUP($L$1&amp;L1337,定价因子!E:F,2,0)</f>
        <v>#N/A</v>
      </c>
      <c r="N1337" s="3"/>
      <c r="O1337" s="77" t="e">
        <f>VLOOKUP($N$1&amp;N1337,定价因子!E:F,2,0)</f>
        <v>#N/A</v>
      </c>
      <c r="P1337" s="3"/>
      <c r="Q1337" s="55" t="e">
        <f>VLOOKUP($P$1&amp;P1337,定价因子!$E:$F,2,0)</f>
        <v>#N/A</v>
      </c>
      <c r="R1337" s="3"/>
      <c r="S1337" s="77" t="e">
        <f>VLOOKUP($R$1&amp;R1337,定价因子!$E:$F,2,0)</f>
        <v>#N/A</v>
      </c>
      <c r="T1337" s="61"/>
      <c r="U1337" s="63"/>
      <c r="V1337" s="63"/>
      <c r="W1337" s="63"/>
      <c r="X1337" s="3"/>
    </row>
    <row r="1338" spans="1:24">
      <c r="A1338" s="3"/>
      <c r="B1338" s="3"/>
      <c r="C1338" s="3"/>
      <c r="D1338" s="3"/>
      <c r="E1338" s="79"/>
      <c r="F1338" s="3"/>
      <c r="G1338" s="77" t="e">
        <f>VLOOKUP($F$1&amp;F1338,定价因子!E:F,2,0)</f>
        <v>#N/A</v>
      </c>
      <c r="H1338" s="3"/>
      <c r="I1338" s="77" t="e">
        <f>VLOOKUP($H$1&amp;H1338,定价因子!E:F,2,0)</f>
        <v>#N/A</v>
      </c>
      <c r="J1338" s="3"/>
      <c r="K1338" s="77" t="e">
        <f>VLOOKUP($J$1&amp;J1338,定价因子!E:F,2,0)</f>
        <v>#N/A</v>
      </c>
      <c r="L1338" s="3"/>
      <c r="M1338" s="77" t="e">
        <f>VLOOKUP($L$1&amp;L1338,定价因子!E:F,2,0)</f>
        <v>#N/A</v>
      </c>
      <c r="N1338" s="3"/>
      <c r="O1338" s="77" t="e">
        <f>VLOOKUP($N$1&amp;N1338,定价因子!E:F,2,0)</f>
        <v>#N/A</v>
      </c>
      <c r="P1338" s="3"/>
      <c r="Q1338" s="55" t="e">
        <f>VLOOKUP($P$1&amp;P1338,定价因子!$E:$F,2,0)</f>
        <v>#N/A</v>
      </c>
      <c r="R1338" s="3"/>
      <c r="S1338" s="77" t="e">
        <f>VLOOKUP($R$1&amp;R1338,定价因子!$E:$F,2,0)</f>
        <v>#N/A</v>
      </c>
      <c r="T1338" s="61"/>
      <c r="U1338" s="63"/>
      <c r="V1338" s="63"/>
      <c r="W1338" s="63"/>
      <c r="X1338" s="3"/>
    </row>
    <row r="1339" spans="1:24">
      <c r="A1339" s="3"/>
      <c r="B1339" s="3"/>
      <c r="C1339" s="3"/>
      <c r="D1339" s="3"/>
      <c r="E1339" s="79"/>
      <c r="F1339" s="3"/>
      <c r="G1339" s="77" t="e">
        <f>VLOOKUP($F$1&amp;F1339,定价因子!E:F,2,0)</f>
        <v>#N/A</v>
      </c>
      <c r="H1339" s="3"/>
      <c r="I1339" s="77" t="e">
        <f>VLOOKUP($H$1&amp;H1339,定价因子!E:F,2,0)</f>
        <v>#N/A</v>
      </c>
      <c r="J1339" s="3"/>
      <c r="K1339" s="77" t="e">
        <f>VLOOKUP($J$1&amp;J1339,定价因子!E:F,2,0)</f>
        <v>#N/A</v>
      </c>
      <c r="L1339" s="3"/>
      <c r="M1339" s="77" t="e">
        <f>VLOOKUP($L$1&amp;L1339,定价因子!E:F,2,0)</f>
        <v>#N/A</v>
      </c>
      <c r="N1339" s="3"/>
      <c r="O1339" s="77" t="e">
        <f>VLOOKUP($N$1&amp;N1339,定价因子!E:F,2,0)</f>
        <v>#N/A</v>
      </c>
      <c r="P1339" s="3"/>
      <c r="Q1339" s="55" t="e">
        <f>VLOOKUP($P$1&amp;P1339,定价因子!$E:$F,2,0)</f>
        <v>#N/A</v>
      </c>
      <c r="R1339" s="3"/>
      <c r="S1339" s="77" t="e">
        <f>VLOOKUP($R$1&amp;R1339,定价因子!$E:$F,2,0)</f>
        <v>#N/A</v>
      </c>
      <c r="T1339" s="61"/>
      <c r="U1339" s="63"/>
      <c r="V1339" s="63"/>
      <c r="W1339" s="63"/>
      <c r="X1339" s="3"/>
    </row>
    <row r="1340" spans="1:24">
      <c r="A1340" s="3"/>
      <c r="B1340" s="3"/>
      <c r="C1340" s="3"/>
      <c r="D1340" s="3"/>
      <c r="E1340" s="79"/>
      <c r="F1340" s="3"/>
      <c r="G1340" s="77" t="e">
        <f>VLOOKUP($F$1&amp;F1340,定价因子!E:F,2,0)</f>
        <v>#N/A</v>
      </c>
      <c r="H1340" s="3"/>
      <c r="I1340" s="77" t="e">
        <f>VLOOKUP($H$1&amp;H1340,定价因子!E:F,2,0)</f>
        <v>#N/A</v>
      </c>
      <c r="J1340" s="3"/>
      <c r="K1340" s="77" t="e">
        <f>VLOOKUP($J$1&amp;J1340,定价因子!E:F,2,0)</f>
        <v>#N/A</v>
      </c>
      <c r="L1340" s="3"/>
      <c r="M1340" s="77" t="e">
        <f>VLOOKUP($L$1&amp;L1340,定价因子!E:F,2,0)</f>
        <v>#N/A</v>
      </c>
      <c r="N1340" s="3"/>
      <c r="O1340" s="77" t="e">
        <f>VLOOKUP($N$1&amp;N1340,定价因子!E:F,2,0)</f>
        <v>#N/A</v>
      </c>
      <c r="P1340" s="3"/>
      <c r="Q1340" s="55" t="e">
        <f>VLOOKUP($P$1&amp;P1340,定价因子!$E:$F,2,0)</f>
        <v>#N/A</v>
      </c>
      <c r="R1340" s="3"/>
      <c r="S1340" s="77" t="e">
        <f>VLOOKUP($R$1&amp;R1340,定价因子!$E:$F,2,0)</f>
        <v>#N/A</v>
      </c>
      <c r="T1340" s="61"/>
      <c r="U1340" s="63"/>
      <c r="V1340" s="63"/>
      <c r="W1340" s="63"/>
      <c r="X1340" s="3"/>
    </row>
    <row r="1341" spans="1:24">
      <c r="A1341" s="3"/>
      <c r="B1341" s="3"/>
      <c r="C1341" s="3"/>
      <c r="D1341" s="3"/>
      <c r="E1341" s="79"/>
      <c r="F1341" s="3"/>
      <c r="G1341" s="77" t="e">
        <f>VLOOKUP($F$1&amp;F1341,定价因子!E:F,2,0)</f>
        <v>#N/A</v>
      </c>
      <c r="H1341" s="3"/>
      <c r="I1341" s="77" t="e">
        <f>VLOOKUP($H$1&amp;H1341,定价因子!E:F,2,0)</f>
        <v>#N/A</v>
      </c>
      <c r="J1341" s="3"/>
      <c r="K1341" s="77" t="e">
        <f>VLOOKUP($J$1&amp;J1341,定价因子!E:F,2,0)</f>
        <v>#N/A</v>
      </c>
      <c r="L1341" s="3"/>
      <c r="M1341" s="77" t="e">
        <f>VLOOKUP($L$1&amp;L1341,定价因子!E:F,2,0)</f>
        <v>#N/A</v>
      </c>
      <c r="N1341" s="3"/>
      <c r="O1341" s="77" t="e">
        <f>VLOOKUP($N$1&amp;N1341,定价因子!E:F,2,0)</f>
        <v>#N/A</v>
      </c>
      <c r="P1341" s="3"/>
      <c r="Q1341" s="55" t="e">
        <f>VLOOKUP($P$1&amp;P1341,定价因子!$E:$F,2,0)</f>
        <v>#N/A</v>
      </c>
      <c r="R1341" s="3"/>
      <c r="S1341" s="77" t="e">
        <f>VLOOKUP($R$1&amp;R1341,定价因子!$E:$F,2,0)</f>
        <v>#N/A</v>
      </c>
      <c r="T1341" s="61"/>
      <c r="U1341" s="63"/>
      <c r="V1341" s="63"/>
      <c r="W1341" s="63"/>
      <c r="X1341" s="3"/>
    </row>
    <row r="1342" spans="1:24">
      <c r="A1342" s="3"/>
      <c r="B1342" s="3"/>
      <c r="C1342" s="3"/>
      <c r="D1342" s="3"/>
      <c r="E1342" s="79"/>
      <c r="F1342" s="3"/>
      <c r="G1342" s="77" t="e">
        <f>VLOOKUP($F$1&amp;F1342,定价因子!E:F,2,0)</f>
        <v>#N/A</v>
      </c>
      <c r="H1342" s="3"/>
      <c r="I1342" s="77" t="e">
        <f>VLOOKUP($H$1&amp;H1342,定价因子!E:F,2,0)</f>
        <v>#N/A</v>
      </c>
      <c r="J1342" s="3"/>
      <c r="K1342" s="77" t="e">
        <f>VLOOKUP($J$1&amp;J1342,定价因子!E:F,2,0)</f>
        <v>#N/A</v>
      </c>
      <c r="L1342" s="3"/>
      <c r="M1342" s="77" t="e">
        <f>VLOOKUP($L$1&amp;L1342,定价因子!E:F,2,0)</f>
        <v>#N/A</v>
      </c>
      <c r="N1342" s="3"/>
      <c r="O1342" s="77" t="e">
        <f>VLOOKUP($N$1&amp;N1342,定价因子!E:F,2,0)</f>
        <v>#N/A</v>
      </c>
      <c r="P1342" s="3"/>
      <c r="Q1342" s="55" t="e">
        <f>VLOOKUP($P$1&amp;P1342,定价因子!$E:$F,2,0)</f>
        <v>#N/A</v>
      </c>
      <c r="R1342" s="3"/>
      <c r="S1342" s="77" t="e">
        <f>VLOOKUP($R$1&amp;R1342,定价因子!$E:$F,2,0)</f>
        <v>#N/A</v>
      </c>
      <c r="T1342" s="61"/>
      <c r="U1342" s="63"/>
      <c r="V1342" s="63"/>
      <c r="W1342" s="63"/>
      <c r="X1342" s="3"/>
    </row>
    <row r="1343" spans="1:24">
      <c r="A1343" s="3"/>
      <c r="B1343" s="3"/>
      <c r="C1343" s="3"/>
      <c r="D1343" s="3"/>
      <c r="E1343" s="79"/>
      <c r="F1343" s="3"/>
      <c r="G1343" s="77" t="e">
        <f>VLOOKUP($F$1&amp;F1343,定价因子!E:F,2,0)</f>
        <v>#N/A</v>
      </c>
      <c r="H1343" s="3"/>
      <c r="I1343" s="77" t="e">
        <f>VLOOKUP($H$1&amp;H1343,定价因子!E:F,2,0)</f>
        <v>#N/A</v>
      </c>
      <c r="J1343" s="3"/>
      <c r="K1343" s="77" t="e">
        <f>VLOOKUP($J$1&amp;J1343,定价因子!E:F,2,0)</f>
        <v>#N/A</v>
      </c>
      <c r="L1343" s="3"/>
      <c r="M1343" s="77" t="e">
        <f>VLOOKUP($L$1&amp;L1343,定价因子!E:F,2,0)</f>
        <v>#N/A</v>
      </c>
      <c r="N1343" s="3"/>
      <c r="O1343" s="77" t="e">
        <f>VLOOKUP($N$1&amp;N1343,定价因子!E:F,2,0)</f>
        <v>#N/A</v>
      </c>
      <c r="P1343" s="3"/>
      <c r="Q1343" s="55" t="e">
        <f>VLOOKUP($P$1&amp;P1343,定价因子!$E:$F,2,0)</f>
        <v>#N/A</v>
      </c>
      <c r="R1343" s="3"/>
      <c r="S1343" s="77" t="e">
        <f>VLOOKUP($R$1&amp;R1343,定价因子!$E:$F,2,0)</f>
        <v>#N/A</v>
      </c>
      <c r="T1343" s="61"/>
      <c r="U1343" s="63"/>
      <c r="V1343" s="63"/>
      <c r="W1343" s="63"/>
      <c r="X1343" s="3"/>
    </row>
    <row r="1344" spans="1:24">
      <c r="A1344" s="3"/>
      <c r="B1344" s="3"/>
      <c r="C1344" s="3"/>
      <c r="D1344" s="3"/>
      <c r="E1344" s="79"/>
      <c r="F1344" s="3"/>
      <c r="G1344" s="77" t="e">
        <f>VLOOKUP($F$1&amp;F1344,定价因子!E:F,2,0)</f>
        <v>#N/A</v>
      </c>
      <c r="H1344" s="3"/>
      <c r="I1344" s="77" t="e">
        <f>VLOOKUP($H$1&amp;H1344,定价因子!E:F,2,0)</f>
        <v>#N/A</v>
      </c>
      <c r="J1344" s="3"/>
      <c r="K1344" s="77" t="e">
        <f>VLOOKUP($J$1&amp;J1344,定价因子!E:F,2,0)</f>
        <v>#N/A</v>
      </c>
      <c r="L1344" s="3"/>
      <c r="M1344" s="77" t="e">
        <f>VLOOKUP($L$1&amp;L1344,定价因子!E:F,2,0)</f>
        <v>#N/A</v>
      </c>
      <c r="N1344" s="3"/>
      <c r="O1344" s="77" t="e">
        <f>VLOOKUP($N$1&amp;N1344,定价因子!E:F,2,0)</f>
        <v>#N/A</v>
      </c>
      <c r="P1344" s="3"/>
      <c r="Q1344" s="55" t="e">
        <f>VLOOKUP($P$1&amp;P1344,定价因子!$E:$F,2,0)</f>
        <v>#N/A</v>
      </c>
      <c r="R1344" s="3"/>
      <c r="S1344" s="77" t="e">
        <f>VLOOKUP($R$1&amp;R1344,定价因子!$E:$F,2,0)</f>
        <v>#N/A</v>
      </c>
      <c r="T1344" s="61"/>
      <c r="U1344" s="63"/>
      <c r="V1344" s="63"/>
      <c r="W1344" s="63"/>
      <c r="X1344" s="3"/>
    </row>
    <row r="1345" spans="1:24">
      <c r="A1345" s="3"/>
      <c r="B1345" s="3"/>
      <c r="C1345" s="3"/>
      <c r="D1345" s="3"/>
      <c r="E1345" s="79"/>
      <c r="F1345" s="3"/>
      <c r="G1345" s="77" t="e">
        <f>VLOOKUP($F$1&amp;F1345,定价因子!E:F,2,0)</f>
        <v>#N/A</v>
      </c>
      <c r="H1345" s="3"/>
      <c r="I1345" s="77" t="e">
        <f>VLOOKUP($H$1&amp;H1345,定价因子!E:F,2,0)</f>
        <v>#N/A</v>
      </c>
      <c r="J1345" s="3"/>
      <c r="K1345" s="77" t="e">
        <f>VLOOKUP($J$1&amp;J1345,定价因子!E:F,2,0)</f>
        <v>#N/A</v>
      </c>
      <c r="L1345" s="3"/>
      <c r="M1345" s="77" t="e">
        <f>VLOOKUP($L$1&amp;L1345,定价因子!E:F,2,0)</f>
        <v>#N/A</v>
      </c>
      <c r="N1345" s="3"/>
      <c r="O1345" s="77" t="e">
        <f>VLOOKUP($N$1&amp;N1345,定价因子!E:F,2,0)</f>
        <v>#N/A</v>
      </c>
      <c r="P1345" s="3"/>
      <c r="Q1345" s="55" t="e">
        <f>VLOOKUP($P$1&amp;P1345,定价因子!$E:$F,2,0)</f>
        <v>#N/A</v>
      </c>
      <c r="R1345" s="3"/>
      <c r="S1345" s="77" t="e">
        <f>VLOOKUP($R$1&amp;R1345,定价因子!$E:$F,2,0)</f>
        <v>#N/A</v>
      </c>
      <c r="T1345" s="61"/>
      <c r="U1345" s="63"/>
      <c r="V1345" s="63"/>
      <c r="W1345" s="63"/>
      <c r="X1345" s="3"/>
    </row>
    <row r="1346" spans="1:24">
      <c r="A1346" s="3"/>
      <c r="B1346" s="3"/>
      <c r="C1346" s="3"/>
      <c r="D1346" s="3"/>
      <c r="E1346" s="79"/>
      <c r="F1346" s="3"/>
      <c r="G1346" s="77" t="e">
        <f>VLOOKUP($F$1&amp;F1346,定价因子!E:F,2,0)</f>
        <v>#N/A</v>
      </c>
      <c r="H1346" s="3"/>
      <c r="I1346" s="77" t="e">
        <f>VLOOKUP($H$1&amp;H1346,定价因子!E:F,2,0)</f>
        <v>#N/A</v>
      </c>
      <c r="J1346" s="3"/>
      <c r="K1346" s="77" t="e">
        <f>VLOOKUP($J$1&amp;J1346,定价因子!E:F,2,0)</f>
        <v>#N/A</v>
      </c>
      <c r="L1346" s="3"/>
      <c r="M1346" s="77" t="e">
        <f>VLOOKUP($L$1&amp;L1346,定价因子!E:F,2,0)</f>
        <v>#N/A</v>
      </c>
      <c r="N1346" s="3"/>
      <c r="O1346" s="77" t="e">
        <f>VLOOKUP($N$1&amp;N1346,定价因子!E:F,2,0)</f>
        <v>#N/A</v>
      </c>
      <c r="P1346" s="3"/>
      <c r="Q1346" s="55" t="e">
        <f>VLOOKUP($P$1&amp;P1346,定价因子!$E:$F,2,0)</f>
        <v>#N/A</v>
      </c>
      <c r="R1346" s="3"/>
      <c r="S1346" s="77" t="e">
        <f>VLOOKUP($R$1&amp;R1346,定价因子!$E:$F,2,0)</f>
        <v>#N/A</v>
      </c>
      <c r="T1346" s="61"/>
      <c r="U1346" s="63"/>
      <c r="V1346" s="63"/>
      <c r="W1346" s="63"/>
      <c r="X1346" s="3"/>
    </row>
    <row r="1347" spans="1:24">
      <c r="A1347" s="3"/>
      <c r="B1347" s="3"/>
      <c r="C1347" s="3"/>
      <c r="D1347" s="3"/>
      <c r="E1347" s="79"/>
      <c r="F1347" s="3"/>
      <c r="G1347" s="77" t="e">
        <f>VLOOKUP($F$1&amp;F1347,定价因子!E:F,2,0)</f>
        <v>#N/A</v>
      </c>
      <c r="H1347" s="3"/>
      <c r="I1347" s="77" t="e">
        <f>VLOOKUP($H$1&amp;H1347,定价因子!E:F,2,0)</f>
        <v>#N/A</v>
      </c>
      <c r="J1347" s="3"/>
      <c r="K1347" s="77" t="e">
        <f>VLOOKUP($J$1&amp;J1347,定价因子!E:F,2,0)</f>
        <v>#N/A</v>
      </c>
      <c r="L1347" s="3"/>
      <c r="M1347" s="77" t="e">
        <f>VLOOKUP($L$1&amp;L1347,定价因子!E:F,2,0)</f>
        <v>#N/A</v>
      </c>
      <c r="N1347" s="3"/>
      <c r="O1347" s="77" t="e">
        <f>VLOOKUP($N$1&amp;N1347,定价因子!E:F,2,0)</f>
        <v>#N/A</v>
      </c>
      <c r="P1347" s="3"/>
      <c r="Q1347" s="55" t="e">
        <f>VLOOKUP($P$1&amp;P1347,定价因子!$E:$F,2,0)</f>
        <v>#N/A</v>
      </c>
      <c r="R1347" s="3"/>
      <c r="S1347" s="77" t="e">
        <f>VLOOKUP($R$1&amp;R1347,定价因子!$E:$F,2,0)</f>
        <v>#N/A</v>
      </c>
      <c r="T1347" s="61"/>
      <c r="U1347" s="63"/>
      <c r="V1347" s="63"/>
      <c r="W1347" s="63"/>
      <c r="X1347" s="3"/>
    </row>
    <row r="1348" spans="1:24">
      <c r="A1348" s="3"/>
      <c r="B1348" s="3"/>
      <c r="C1348" s="3"/>
      <c r="D1348" s="3"/>
      <c r="E1348" s="79"/>
      <c r="F1348" s="3"/>
      <c r="G1348" s="77" t="e">
        <f>VLOOKUP($F$1&amp;F1348,定价因子!E:F,2,0)</f>
        <v>#N/A</v>
      </c>
      <c r="H1348" s="3"/>
      <c r="I1348" s="77" t="e">
        <f>VLOOKUP($H$1&amp;H1348,定价因子!E:F,2,0)</f>
        <v>#N/A</v>
      </c>
      <c r="J1348" s="3"/>
      <c r="K1348" s="77" t="e">
        <f>VLOOKUP($J$1&amp;J1348,定价因子!E:F,2,0)</f>
        <v>#N/A</v>
      </c>
      <c r="L1348" s="3"/>
      <c r="M1348" s="77" t="e">
        <f>VLOOKUP($L$1&amp;L1348,定价因子!E:F,2,0)</f>
        <v>#N/A</v>
      </c>
      <c r="N1348" s="3"/>
      <c r="O1348" s="77" t="e">
        <f>VLOOKUP($N$1&amp;N1348,定价因子!E:F,2,0)</f>
        <v>#N/A</v>
      </c>
      <c r="P1348" s="3"/>
      <c r="Q1348" s="55" t="e">
        <f>VLOOKUP($P$1&amp;P1348,定价因子!$E:$F,2,0)</f>
        <v>#N/A</v>
      </c>
      <c r="R1348" s="3"/>
      <c r="S1348" s="77" t="e">
        <f>VLOOKUP($R$1&amp;R1348,定价因子!$E:$F,2,0)</f>
        <v>#N/A</v>
      </c>
      <c r="T1348" s="61"/>
      <c r="U1348" s="63"/>
      <c r="V1348" s="63"/>
      <c r="W1348" s="63"/>
      <c r="X1348" s="3"/>
    </row>
    <row r="1349" spans="1:24">
      <c r="A1349" s="3"/>
      <c r="B1349" s="3"/>
      <c r="C1349" s="3"/>
      <c r="D1349" s="3"/>
      <c r="E1349" s="79"/>
      <c r="F1349" s="3"/>
      <c r="G1349" s="77" t="e">
        <f>VLOOKUP($F$1&amp;F1349,定价因子!E:F,2,0)</f>
        <v>#N/A</v>
      </c>
      <c r="H1349" s="3"/>
      <c r="I1349" s="77" t="e">
        <f>VLOOKUP($H$1&amp;H1349,定价因子!E:F,2,0)</f>
        <v>#N/A</v>
      </c>
      <c r="J1349" s="3"/>
      <c r="K1349" s="77" t="e">
        <f>VLOOKUP($J$1&amp;J1349,定价因子!E:F,2,0)</f>
        <v>#N/A</v>
      </c>
      <c r="L1349" s="3"/>
      <c r="M1349" s="77" t="e">
        <f>VLOOKUP($L$1&amp;L1349,定价因子!E:F,2,0)</f>
        <v>#N/A</v>
      </c>
      <c r="N1349" s="3"/>
      <c r="O1349" s="77" t="e">
        <f>VLOOKUP($N$1&amp;N1349,定价因子!E:F,2,0)</f>
        <v>#N/A</v>
      </c>
      <c r="P1349" s="3"/>
      <c r="Q1349" s="55" t="e">
        <f>VLOOKUP($P$1&amp;P1349,定价因子!$E:$F,2,0)</f>
        <v>#N/A</v>
      </c>
      <c r="R1349" s="3"/>
      <c r="S1349" s="77" t="e">
        <f>VLOOKUP($R$1&amp;R1349,定价因子!$E:$F,2,0)</f>
        <v>#N/A</v>
      </c>
      <c r="T1349" s="61"/>
      <c r="U1349" s="63"/>
      <c r="V1349" s="63"/>
      <c r="W1349" s="63"/>
      <c r="X1349" s="3"/>
    </row>
    <row r="1350" spans="1:24">
      <c r="A1350" s="3"/>
      <c r="B1350" s="3"/>
      <c r="C1350" s="3"/>
      <c r="D1350" s="3"/>
      <c r="E1350" s="79"/>
      <c r="F1350" s="3"/>
      <c r="G1350" s="77" t="e">
        <f>VLOOKUP($F$1&amp;F1350,定价因子!E:F,2,0)</f>
        <v>#N/A</v>
      </c>
      <c r="H1350" s="3"/>
      <c r="I1350" s="77" t="e">
        <f>VLOOKUP($H$1&amp;H1350,定价因子!E:F,2,0)</f>
        <v>#N/A</v>
      </c>
      <c r="J1350" s="3"/>
      <c r="K1350" s="77" t="e">
        <f>VLOOKUP($J$1&amp;J1350,定价因子!E:F,2,0)</f>
        <v>#N/A</v>
      </c>
      <c r="L1350" s="3"/>
      <c r="M1350" s="77" t="e">
        <f>VLOOKUP($L$1&amp;L1350,定价因子!E:F,2,0)</f>
        <v>#N/A</v>
      </c>
      <c r="N1350" s="3"/>
      <c r="O1350" s="77" t="e">
        <f>VLOOKUP($N$1&amp;N1350,定价因子!E:F,2,0)</f>
        <v>#N/A</v>
      </c>
      <c r="P1350" s="3"/>
      <c r="Q1350" s="55" t="e">
        <f>VLOOKUP($P$1&amp;P1350,定价因子!$E:$F,2,0)</f>
        <v>#N/A</v>
      </c>
      <c r="R1350" s="3"/>
      <c r="S1350" s="77" t="e">
        <f>VLOOKUP($R$1&amp;R1350,定价因子!$E:$F,2,0)</f>
        <v>#N/A</v>
      </c>
      <c r="T1350" s="61"/>
      <c r="U1350" s="63"/>
      <c r="V1350" s="63"/>
      <c r="W1350" s="63"/>
      <c r="X1350" s="3"/>
    </row>
    <row r="1351" spans="1:24">
      <c r="A1351" s="3"/>
      <c r="B1351" s="3"/>
      <c r="C1351" s="3"/>
      <c r="D1351" s="3"/>
      <c r="E1351" s="79"/>
      <c r="F1351" s="3"/>
      <c r="G1351" s="77" t="e">
        <f>VLOOKUP($F$1&amp;F1351,定价因子!E:F,2,0)</f>
        <v>#N/A</v>
      </c>
      <c r="H1351" s="3"/>
      <c r="I1351" s="77" t="e">
        <f>VLOOKUP($H$1&amp;H1351,定价因子!E:F,2,0)</f>
        <v>#N/A</v>
      </c>
      <c r="J1351" s="3"/>
      <c r="K1351" s="77" t="e">
        <f>VLOOKUP($J$1&amp;J1351,定价因子!E:F,2,0)</f>
        <v>#N/A</v>
      </c>
      <c r="L1351" s="3"/>
      <c r="M1351" s="77" t="e">
        <f>VLOOKUP($L$1&amp;L1351,定价因子!E:F,2,0)</f>
        <v>#N/A</v>
      </c>
      <c r="N1351" s="3"/>
      <c r="O1351" s="77" t="e">
        <f>VLOOKUP($N$1&amp;N1351,定价因子!E:F,2,0)</f>
        <v>#N/A</v>
      </c>
      <c r="P1351" s="3"/>
      <c r="Q1351" s="55" t="e">
        <f>VLOOKUP($P$1&amp;P1351,定价因子!$E:$F,2,0)</f>
        <v>#N/A</v>
      </c>
      <c r="R1351" s="3"/>
      <c r="S1351" s="77" t="e">
        <f>VLOOKUP($R$1&amp;R1351,定价因子!$E:$F,2,0)</f>
        <v>#N/A</v>
      </c>
      <c r="T1351" s="61"/>
      <c r="U1351" s="63"/>
      <c r="V1351" s="63"/>
      <c r="W1351" s="63"/>
      <c r="X1351" s="3"/>
    </row>
    <row r="1352" spans="1:24">
      <c r="A1352" s="3"/>
      <c r="B1352" s="3"/>
      <c r="C1352" s="3"/>
      <c r="D1352" s="3"/>
      <c r="E1352" s="79"/>
      <c r="F1352" s="3"/>
      <c r="G1352" s="77" t="e">
        <f>VLOOKUP($F$1&amp;F1352,定价因子!E:F,2,0)</f>
        <v>#N/A</v>
      </c>
      <c r="H1352" s="3"/>
      <c r="I1352" s="77" t="e">
        <f>VLOOKUP($H$1&amp;H1352,定价因子!E:F,2,0)</f>
        <v>#N/A</v>
      </c>
      <c r="J1352" s="3"/>
      <c r="K1352" s="77" t="e">
        <f>VLOOKUP($J$1&amp;J1352,定价因子!E:F,2,0)</f>
        <v>#N/A</v>
      </c>
      <c r="L1352" s="3"/>
      <c r="M1352" s="77" t="e">
        <f>VLOOKUP($L$1&amp;L1352,定价因子!E:F,2,0)</f>
        <v>#N/A</v>
      </c>
      <c r="N1352" s="3"/>
      <c r="O1352" s="77" t="e">
        <f>VLOOKUP($N$1&amp;N1352,定价因子!E:F,2,0)</f>
        <v>#N/A</v>
      </c>
      <c r="P1352" s="3"/>
      <c r="Q1352" s="55" t="e">
        <f>VLOOKUP($P$1&amp;P1352,定价因子!$E:$F,2,0)</f>
        <v>#N/A</v>
      </c>
      <c r="R1352" s="3"/>
      <c r="S1352" s="77" t="e">
        <f>VLOOKUP($R$1&amp;R1352,定价因子!$E:$F,2,0)</f>
        <v>#N/A</v>
      </c>
      <c r="T1352" s="61"/>
      <c r="U1352" s="63"/>
      <c r="V1352" s="63"/>
      <c r="W1352" s="63"/>
      <c r="X1352" s="3"/>
    </row>
    <row r="1353" spans="1:24">
      <c r="A1353" s="3"/>
      <c r="B1353" s="3"/>
      <c r="C1353" s="3"/>
      <c r="D1353" s="3"/>
      <c r="E1353" s="79"/>
      <c r="F1353" s="3"/>
      <c r="G1353" s="77" t="e">
        <f>VLOOKUP($F$1&amp;F1353,定价因子!E:F,2,0)</f>
        <v>#N/A</v>
      </c>
      <c r="H1353" s="3"/>
      <c r="I1353" s="77" t="e">
        <f>VLOOKUP($H$1&amp;H1353,定价因子!E:F,2,0)</f>
        <v>#N/A</v>
      </c>
      <c r="J1353" s="3"/>
      <c r="K1353" s="77" t="e">
        <f>VLOOKUP($J$1&amp;J1353,定价因子!E:F,2,0)</f>
        <v>#N/A</v>
      </c>
      <c r="L1353" s="3"/>
      <c r="M1353" s="77" t="e">
        <f>VLOOKUP($L$1&amp;L1353,定价因子!E:F,2,0)</f>
        <v>#N/A</v>
      </c>
      <c r="N1353" s="3"/>
      <c r="O1353" s="77" t="e">
        <f>VLOOKUP($N$1&amp;N1353,定价因子!E:F,2,0)</f>
        <v>#N/A</v>
      </c>
      <c r="P1353" s="3"/>
      <c r="Q1353" s="55" t="e">
        <f>VLOOKUP($P$1&amp;P1353,定价因子!$E:$F,2,0)</f>
        <v>#N/A</v>
      </c>
      <c r="R1353" s="3"/>
      <c r="S1353" s="77" t="e">
        <f>VLOOKUP($R$1&amp;R1353,定价因子!$E:$F,2,0)</f>
        <v>#N/A</v>
      </c>
      <c r="T1353" s="61"/>
      <c r="U1353" s="63"/>
      <c r="V1353" s="63"/>
      <c r="W1353" s="63"/>
      <c r="X1353" s="3"/>
    </row>
    <row r="1354" spans="1:24">
      <c r="A1354" s="3"/>
      <c r="B1354" s="3"/>
      <c r="C1354" s="3"/>
      <c r="D1354" s="3"/>
      <c r="E1354" s="79"/>
      <c r="F1354" s="3"/>
      <c r="G1354" s="77" t="e">
        <f>VLOOKUP($F$1&amp;F1354,定价因子!E:F,2,0)</f>
        <v>#N/A</v>
      </c>
      <c r="H1354" s="3"/>
      <c r="I1354" s="77" t="e">
        <f>VLOOKUP($H$1&amp;H1354,定价因子!E:F,2,0)</f>
        <v>#N/A</v>
      </c>
      <c r="J1354" s="3"/>
      <c r="K1354" s="77" t="e">
        <f>VLOOKUP($J$1&amp;J1354,定价因子!E:F,2,0)</f>
        <v>#N/A</v>
      </c>
      <c r="L1354" s="3"/>
      <c r="M1354" s="77" t="e">
        <f>VLOOKUP($L$1&amp;L1354,定价因子!E:F,2,0)</f>
        <v>#N/A</v>
      </c>
      <c r="N1354" s="3"/>
      <c r="O1354" s="77" t="e">
        <f>VLOOKUP($N$1&amp;N1354,定价因子!E:F,2,0)</f>
        <v>#N/A</v>
      </c>
      <c r="P1354" s="3"/>
      <c r="Q1354" s="55" t="e">
        <f>VLOOKUP($P$1&amp;P1354,定价因子!$E:$F,2,0)</f>
        <v>#N/A</v>
      </c>
      <c r="R1354" s="3"/>
      <c r="S1354" s="77" t="e">
        <f>VLOOKUP($R$1&amp;R1354,定价因子!$E:$F,2,0)</f>
        <v>#N/A</v>
      </c>
      <c r="T1354" s="61"/>
      <c r="U1354" s="63"/>
      <c r="V1354" s="63"/>
      <c r="W1354" s="63"/>
      <c r="X1354" s="3"/>
    </row>
    <row r="1355" spans="1:24">
      <c r="A1355" s="3"/>
      <c r="B1355" s="3"/>
      <c r="C1355" s="3"/>
      <c r="D1355" s="3"/>
      <c r="E1355" s="79"/>
      <c r="F1355" s="3"/>
      <c r="G1355" s="77" t="e">
        <f>VLOOKUP($F$1&amp;F1355,定价因子!E:F,2,0)</f>
        <v>#N/A</v>
      </c>
      <c r="H1355" s="3"/>
      <c r="I1355" s="77" t="e">
        <f>VLOOKUP($H$1&amp;H1355,定价因子!E:F,2,0)</f>
        <v>#N/A</v>
      </c>
      <c r="J1355" s="3"/>
      <c r="K1355" s="77" t="e">
        <f>VLOOKUP($J$1&amp;J1355,定价因子!E:F,2,0)</f>
        <v>#N/A</v>
      </c>
      <c r="L1355" s="3"/>
      <c r="M1355" s="77" t="e">
        <f>VLOOKUP($L$1&amp;L1355,定价因子!E:F,2,0)</f>
        <v>#N/A</v>
      </c>
      <c r="N1355" s="3"/>
      <c r="O1355" s="77" t="e">
        <f>VLOOKUP($N$1&amp;N1355,定价因子!E:F,2,0)</f>
        <v>#N/A</v>
      </c>
      <c r="P1355" s="3"/>
      <c r="Q1355" s="55" t="e">
        <f>VLOOKUP($P$1&amp;P1355,定价因子!$E:$F,2,0)</f>
        <v>#N/A</v>
      </c>
      <c r="R1355" s="3"/>
      <c r="S1355" s="77" t="e">
        <f>VLOOKUP($R$1&amp;R1355,定价因子!$E:$F,2,0)</f>
        <v>#N/A</v>
      </c>
      <c r="T1355" s="61"/>
      <c r="U1355" s="63"/>
      <c r="V1355" s="63"/>
      <c r="W1355" s="63"/>
      <c r="X1355" s="3"/>
    </row>
    <row r="1356" spans="1:24">
      <c r="A1356" s="3"/>
      <c r="B1356" s="3"/>
      <c r="C1356" s="3"/>
      <c r="D1356" s="3"/>
      <c r="E1356" s="79"/>
      <c r="F1356" s="3"/>
      <c r="G1356" s="77" t="e">
        <f>VLOOKUP($F$1&amp;F1356,定价因子!E:F,2,0)</f>
        <v>#N/A</v>
      </c>
      <c r="H1356" s="3"/>
      <c r="I1356" s="77" t="e">
        <f>VLOOKUP($H$1&amp;H1356,定价因子!E:F,2,0)</f>
        <v>#N/A</v>
      </c>
      <c r="J1356" s="3"/>
      <c r="K1356" s="77" t="e">
        <f>VLOOKUP($J$1&amp;J1356,定价因子!E:F,2,0)</f>
        <v>#N/A</v>
      </c>
      <c r="L1356" s="3"/>
      <c r="M1356" s="77" t="e">
        <f>VLOOKUP($L$1&amp;L1356,定价因子!E:F,2,0)</f>
        <v>#N/A</v>
      </c>
      <c r="N1356" s="3"/>
      <c r="O1356" s="77" t="e">
        <f>VLOOKUP($N$1&amp;N1356,定价因子!E:F,2,0)</f>
        <v>#N/A</v>
      </c>
      <c r="P1356" s="3"/>
      <c r="Q1356" s="55" t="e">
        <f>VLOOKUP($P$1&amp;P1356,定价因子!$E:$F,2,0)</f>
        <v>#N/A</v>
      </c>
      <c r="R1356" s="3"/>
      <c r="S1356" s="77" t="e">
        <f>VLOOKUP($R$1&amp;R1356,定价因子!$E:$F,2,0)</f>
        <v>#N/A</v>
      </c>
      <c r="T1356" s="61"/>
      <c r="U1356" s="63"/>
      <c r="V1356" s="63"/>
      <c r="W1356" s="63"/>
      <c r="X1356" s="3"/>
    </row>
    <row r="1357" spans="1:24">
      <c r="A1357" s="3"/>
      <c r="B1357" s="3"/>
      <c r="C1357" s="3"/>
      <c r="D1357" s="3"/>
      <c r="E1357" s="79"/>
      <c r="F1357" s="3"/>
      <c r="G1357" s="77" t="e">
        <f>VLOOKUP($F$1&amp;F1357,定价因子!E:F,2,0)</f>
        <v>#N/A</v>
      </c>
      <c r="H1357" s="3"/>
      <c r="I1357" s="77" t="e">
        <f>VLOOKUP($H$1&amp;H1357,定价因子!E:F,2,0)</f>
        <v>#N/A</v>
      </c>
      <c r="J1357" s="3"/>
      <c r="K1357" s="77" t="e">
        <f>VLOOKUP($J$1&amp;J1357,定价因子!E:F,2,0)</f>
        <v>#N/A</v>
      </c>
      <c r="L1357" s="3"/>
      <c r="M1357" s="77" t="e">
        <f>VLOOKUP($L$1&amp;L1357,定价因子!E:F,2,0)</f>
        <v>#N/A</v>
      </c>
      <c r="N1357" s="3"/>
      <c r="O1357" s="77" t="e">
        <f>VLOOKUP($N$1&amp;N1357,定价因子!E:F,2,0)</f>
        <v>#N/A</v>
      </c>
      <c r="P1357" s="3"/>
      <c r="Q1357" s="55" t="e">
        <f>VLOOKUP($P$1&amp;P1357,定价因子!$E:$F,2,0)</f>
        <v>#N/A</v>
      </c>
      <c r="R1357" s="3"/>
      <c r="S1357" s="77" t="e">
        <f>VLOOKUP($R$1&amp;R1357,定价因子!$E:$F,2,0)</f>
        <v>#N/A</v>
      </c>
      <c r="T1357" s="61"/>
      <c r="U1357" s="63"/>
      <c r="V1357" s="63"/>
      <c r="W1357" s="63"/>
      <c r="X1357" s="3"/>
    </row>
    <row r="1358" spans="1:24">
      <c r="A1358" s="3"/>
      <c r="B1358" s="3"/>
      <c r="C1358" s="3"/>
      <c r="D1358" s="3"/>
      <c r="E1358" s="79"/>
      <c r="F1358" s="3"/>
      <c r="G1358" s="77" t="e">
        <f>VLOOKUP($F$1&amp;F1358,定价因子!E:F,2,0)</f>
        <v>#N/A</v>
      </c>
      <c r="H1358" s="3"/>
      <c r="I1358" s="77" t="e">
        <f>VLOOKUP($H$1&amp;H1358,定价因子!E:F,2,0)</f>
        <v>#N/A</v>
      </c>
      <c r="J1358" s="3"/>
      <c r="K1358" s="77" t="e">
        <f>VLOOKUP($J$1&amp;J1358,定价因子!E:F,2,0)</f>
        <v>#N/A</v>
      </c>
      <c r="L1358" s="3"/>
      <c r="M1358" s="77" t="e">
        <f>VLOOKUP($L$1&amp;L1358,定价因子!E:F,2,0)</f>
        <v>#N/A</v>
      </c>
      <c r="N1358" s="3"/>
      <c r="O1358" s="77" t="e">
        <f>VLOOKUP($N$1&amp;N1358,定价因子!E:F,2,0)</f>
        <v>#N/A</v>
      </c>
      <c r="P1358" s="3"/>
      <c r="Q1358" s="55" t="e">
        <f>VLOOKUP($P$1&amp;P1358,定价因子!$E:$F,2,0)</f>
        <v>#N/A</v>
      </c>
      <c r="R1358" s="3"/>
      <c r="S1358" s="77" t="e">
        <f>VLOOKUP($R$1&amp;R1358,定价因子!$E:$F,2,0)</f>
        <v>#N/A</v>
      </c>
      <c r="T1358" s="61"/>
      <c r="U1358" s="63"/>
      <c r="V1358" s="63"/>
      <c r="W1358" s="63"/>
      <c r="X1358" s="3"/>
    </row>
    <row r="1359" spans="1:24">
      <c r="A1359" s="3"/>
      <c r="B1359" s="3"/>
      <c r="C1359" s="3"/>
      <c r="D1359" s="3"/>
      <c r="E1359" s="79"/>
      <c r="F1359" s="3"/>
      <c r="G1359" s="77" t="e">
        <f>VLOOKUP($F$1&amp;F1359,定价因子!E:F,2,0)</f>
        <v>#N/A</v>
      </c>
      <c r="H1359" s="3"/>
      <c r="I1359" s="77" t="e">
        <f>VLOOKUP($H$1&amp;H1359,定价因子!E:F,2,0)</f>
        <v>#N/A</v>
      </c>
      <c r="J1359" s="3"/>
      <c r="K1359" s="77" t="e">
        <f>VLOOKUP($J$1&amp;J1359,定价因子!E:F,2,0)</f>
        <v>#N/A</v>
      </c>
      <c r="L1359" s="3"/>
      <c r="M1359" s="77" t="e">
        <f>VLOOKUP($L$1&amp;L1359,定价因子!E:F,2,0)</f>
        <v>#N/A</v>
      </c>
      <c r="N1359" s="3"/>
      <c r="O1359" s="77" t="e">
        <f>VLOOKUP($N$1&amp;N1359,定价因子!E:F,2,0)</f>
        <v>#N/A</v>
      </c>
      <c r="P1359" s="3"/>
      <c r="Q1359" s="55" t="e">
        <f>VLOOKUP($P$1&amp;P1359,定价因子!$E:$F,2,0)</f>
        <v>#N/A</v>
      </c>
      <c r="R1359" s="3"/>
      <c r="S1359" s="77" t="e">
        <f>VLOOKUP($R$1&amp;R1359,定价因子!$E:$F,2,0)</f>
        <v>#N/A</v>
      </c>
      <c r="T1359" s="61"/>
      <c r="U1359" s="63"/>
      <c r="V1359" s="63"/>
      <c r="W1359" s="63"/>
      <c r="X1359" s="3"/>
    </row>
    <row r="1360" spans="1:24">
      <c r="A1360" s="3"/>
      <c r="B1360" s="3"/>
      <c r="C1360" s="3"/>
      <c r="D1360" s="3"/>
      <c r="E1360" s="79"/>
      <c r="F1360" s="3"/>
      <c r="G1360" s="77" t="e">
        <f>VLOOKUP($F$1&amp;F1360,定价因子!E:F,2,0)</f>
        <v>#N/A</v>
      </c>
      <c r="H1360" s="3"/>
      <c r="I1360" s="77" t="e">
        <f>VLOOKUP($H$1&amp;H1360,定价因子!E:F,2,0)</f>
        <v>#N/A</v>
      </c>
      <c r="J1360" s="3"/>
      <c r="K1360" s="77" t="e">
        <f>VLOOKUP($J$1&amp;J1360,定价因子!E:F,2,0)</f>
        <v>#N/A</v>
      </c>
      <c r="L1360" s="3"/>
      <c r="M1360" s="77" t="e">
        <f>VLOOKUP($L$1&amp;L1360,定价因子!E:F,2,0)</f>
        <v>#N/A</v>
      </c>
      <c r="N1360" s="3"/>
      <c r="O1360" s="77" t="e">
        <f>VLOOKUP($N$1&amp;N1360,定价因子!E:F,2,0)</f>
        <v>#N/A</v>
      </c>
      <c r="P1360" s="3"/>
      <c r="Q1360" s="55" t="e">
        <f>VLOOKUP($P$1&amp;P1360,定价因子!$E:$F,2,0)</f>
        <v>#N/A</v>
      </c>
      <c r="R1360" s="3"/>
      <c r="S1360" s="77" t="e">
        <f>VLOOKUP($R$1&amp;R1360,定价因子!$E:$F,2,0)</f>
        <v>#N/A</v>
      </c>
      <c r="T1360" s="61"/>
      <c r="U1360" s="63"/>
      <c r="V1360" s="63"/>
      <c r="W1360" s="63"/>
      <c r="X1360" s="3"/>
    </row>
    <row r="1361" spans="1:24">
      <c r="A1361" s="3"/>
      <c r="B1361" s="3"/>
      <c r="C1361" s="3"/>
      <c r="D1361" s="3"/>
      <c r="E1361" s="79"/>
      <c r="F1361" s="3"/>
      <c r="G1361" s="77" t="e">
        <f>VLOOKUP($F$1&amp;F1361,定价因子!E:F,2,0)</f>
        <v>#N/A</v>
      </c>
      <c r="H1361" s="3"/>
      <c r="I1361" s="77" t="e">
        <f>VLOOKUP($H$1&amp;H1361,定价因子!E:F,2,0)</f>
        <v>#N/A</v>
      </c>
      <c r="J1361" s="3"/>
      <c r="K1361" s="77" t="e">
        <f>VLOOKUP($J$1&amp;J1361,定价因子!E:F,2,0)</f>
        <v>#N/A</v>
      </c>
      <c r="L1361" s="3"/>
      <c r="M1361" s="77" t="e">
        <f>VLOOKUP($L$1&amp;L1361,定价因子!E:F,2,0)</f>
        <v>#N/A</v>
      </c>
      <c r="N1361" s="3"/>
      <c r="O1361" s="77" t="e">
        <f>VLOOKUP($N$1&amp;N1361,定价因子!E:F,2,0)</f>
        <v>#N/A</v>
      </c>
      <c r="P1361" s="3"/>
      <c r="Q1361" s="55" t="e">
        <f>VLOOKUP($P$1&amp;P1361,定价因子!$E:$F,2,0)</f>
        <v>#N/A</v>
      </c>
      <c r="R1361" s="3"/>
      <c r="S1361" s="77" t="e">
        <f>VLOOKUP($R$1&amp;R1361,定价因子!$E:$F,2,0)</f>
        <v>#N/A</v>
      </c>
      <c r="T1361" s="61"/>
      <c r="U1361" s="63"/>
      <c r="V1361" s="63"/>
      <c r="W1361" s="63"/>
      <c r="X1361" s="3"/>
    </row>
    <row r="1362" spans="1:24">
      <c r="A1362" s="3"/>
      <c r="B1362" s="3"/>
      <c r="C1362" s="3"/>
      <c r="D1362" s="3"/>
      <c r="E1362" s="79"/>
      <c r="F1362" s="3"/>
      <c r="G1362" s="77" t="e">
        <f>VLOOKUP($F$1&amp;F1362,定价因子!E:F,2,0)</f>
        <v>#N/A</v>
      </c>
      <c r="H1362" s="3"/>
      <c r="I1362" s="77" t="e">
        <f>VLOOKUP($H$1&amp;H1362,定价因子!E:F,2,0)</f>
        <v>#N/A</v>
      </c>
      <c r="J1362" s="3"/>
      <c r="K1362" s="77" t="e">
        <f>VLOOKUP($J$1&amp;J1362,定价因子!E:F,2,0)</f>
        <v>#N/A</v>
      </c>
      <c r="L1362" s="3"/>
      <c r="M1362" s="77" t="e">
        <f>VLOOKUP($L$1&amp;L1362,定价因子!E:F,2,0)</f>
        <v>#N/A</v>
      </c>
      <c r="N1362" s="3"/>
      <c r="O1362" s="77" t="e">
        <f>VLOOKUP($N$1&amp;N1362,定价因子!E:F,2,0)</f>
        <v>#N/A</v>
      </c>
      <c r="P1362" s="3"/>
      <c r="Q1362" s="55" t="e">
        <f>VLOOKUP($P$1&amp;P1362,定价因子!$E:$F,2,0)</f>
        <v>#N/A</v>
      </c>
      <c r="R1362" s="3"/>
      <c r="S1362" s="77" t="e">
        <f>VLOOKUP($R$1&amp;R1362,定价因子!$E:$F,2,0)</f>
        <v>#N/A</v>
      </c>
      <c r="T1362" s="61"/>
      <c r="U1362" s="63"/>
      <c r="V1362" s="63"/>
      <c r="W1362" s="63"/>
      <c r="X1362" s="3"/>
    </row>
    <row r="1363" spans="1:24">
      <c r="A1363" s="3"/>
      <c r="B1363" s="3"/>
      <c r="C1363" s="3"/>
      <c r="D1363" s="3"/>
      <c r="E1363" s="79"/>
      <c r="F1363" s="3"/>
      <c r="G1363" s="77" t="e">
        <f>VLOOKUP($F$1&amp;F1363,定价因子!E:F,2,0)</f>
        <v>#N/A</v>
      </c>
      <c r="H1363" s="3"/>
      <c r="I1363" s="77" t="e">
        <f>VLOOKUP($H$1&amp;H1363,定价因子!E:F,2,0)</f>
        <v>#N/A</v>
      </c>
      <c r="J1363" s="3"/>
      <c r="K1363" s="77" t="e">
        <f>VLOOKUP($J$1&amp;J1363,定价因子!E:F,2,0)</f>
        <v>#N/A</v>
      </c>
      <c r="L1363" s="3"/>
      <c r="M1363" s="77" t="e">
        <f>VLOOKUP($L$1&amp;L1363,定价因子!E:F,2,0)</f>
        <v>#N/A</v>
      </c>
      <c r="N1363" s="3"/>
      <c r="O1363" s="77" t="e">
        <f>VLOOKUP($N$1&amp;N1363,定价因子!E:F,2,0)</f>
        <v>#N/A</v>
      </c>
      <c r="P1363" s="3"/>
      <c r="Q1363" s="55" t="e">
        <f>VLOOKUP($P$1&amp;P1363,定价因子!$E:$F,2,0)</f>
        <v>#N/A</v>
      </c>
      <c r="R1363" s="3"/>
      <c r="S1363" s="77" t="e">
        <f>VLOOKUP($R$1&amp;R1363,定价因子!$E:$F,2,0)</f>
        <v>#N/A</v>
      </c>
      <c r="T1363" s="61"/>
      <c r="U1363" s="63"/>
      <c r="V1363" s="63"/>
      <c r="W1363" s="63"/>
      <c r="X1363" s="3"/>
    </row>
    <row r="1364" spans="1:24">
      <c r="A1364" s="3"/>
      <c r="B1364" s="3"/>
      <c r="C1364" s="3"/>
      <c r="D1364" s="3"/>
      <c r="E1364" s="79"/>
      <c r="F1364" s="3"/>
      <c r="G1364" s="77" t="e">
        <f>VLOOKUP($F$1&amp;F1364,定价因子!E:F,2,0)</f>
        <v>#N/A</v>
      </c>
      <c r="H1364" s="3"/>
      <c r="I1364" s="77" t="e">
        <f>VLOOKUP($H$1&amp;H1364,定价因子!E:F,2,0)</f>
        <v>#N/A</v>
      </c>
      <c r="J1364" s="3"/>
      <c r="K1364" s="77" t="e">
        <f>VLOOKUP($J$1&amp;J1364,定价因子!E:F,2,0)</f>
        <v>#N/A</v>
      </c>
      <c r="L1364" s="3"/>
      <c r="M1364" s="77" t="e">
        <f>VLOOKUP($L$1&amp;L1364,定价因子!E:F,2,0)</f>
        <v>#N/A</v>
      </c>
      <c r="N1364" s="3"/>
      <c r="O1364" s="77" t="e">
        <f>VLOOKUP($N$1&amp;N1364,定价因子!E:F,2,0)</f>
        <v>#N/A</v>
      </c>
      <c r="P1364" s="3"/>
      <c r="Q1364" s="55" t="e">
        <f>VLOOKUP($P$1&amp;P1364,定价因子!$E:$F,2,0)</f>
        <v>#N/A</v>
      </c>
      <c r="R1364" s="3"/>
      <c r="S1364" s="77" t="e">
        <f>VLOOKUP($R$1&amp;R1364,定价因子!$E:$F,2,0)</f>
        <v>#N/A</v>
      </c>
      <c r="T1364" s="61"/>
      <c r="U1364" s="63"/>
      <c r="V1364" s="63"/>
      <c r="W1364" s="63"/>
      <c r="X1364" s="3"/>
    </row>
    <row r="1365" spans="1:24">
      <c r="A1365" s="3"/>
      <c r="B1365" s="3"/>
      <c r="C1365" s="3"/>
      <c r="D1365" s="3"/>
      <c r="E1365" s="79"/>
      <c r="F1365" s="3"/>
      <c r="G1365" s="77" t="e">
        <f>VLOOKUP($F$1&amp;F1365,定价因子!E:F,2,0)</f>
        <v>#N/A</v>
      </c>
      <c r="H1365" s="3"/>
      <c r="I1365" s="77" t="e">
        <f>VLOOKUP($H$1&amp;H1365,定价因子!E:F,2,0)</f>
        <v>#N/A</v>
      </c>
      <c r="J1365" s="3"/>
      <c r="K1365" s="77" t="e">
        <f>VLOOKUP($J$1&amp;J1365,定价因子!E:F,2,0)</f>
        <v>#N/A</v>
      </c>
      <c r="L1365" s="3"/>
      <c r="M1365" s="77" t="e">
        <f>VLOOKUP($L$1&amp;L1365,定价因子!E:F,2,0)</f>
        <v>#N/A</v>
      </c>
      <c r="N1365" s="3"/>
      <c r="O1365" s="77" t="e">
        <f>VLOOKUP($N$1&amp;N1365,定价因子!E:F,2,0)</f>
        <v>#N/A</v>
      </c>
      <c r="P1365" s="3"/>
      <c r="Q1365" s="55" t="e">
        <f>VLOOKUP($P$1&amp;P1365,定价因子!$E:$F,2,0)</f>
        <v>#N/A</v>
      </c>
      <c r="R1365" s="3"/>
      <c r="S1365" s="77" t="e">
        <f>VLOOKUP($R$1&amp;R1365,定价因子!$E:$F,2,0)</f>
        <v>#N/A</v>
      </c>
      <c r="T1365" s="61"/>
      <c r="U1365" s="63"/>
      <c r="V1365" s="63"/>
      <c r="W1365" s="63"/>
      <c r="X1365" s="3"/>
    </row>
    <row r="1366" spans="1:24">
      <c r="A1366" s="3"/>
      <c r="B1366" s="3"/>
      <c r="C1366" s="3"/>
      <c r="D1366" s="3"/>
      <c r="E1366" s="79"/>
      <c r="F1366" s="3"/>
      <c r="G1366" s="77" t="e">
        <f>VLOOKUP($F$1&amp;F1366,定价因子!E:F,2,0)</f>
        <v>#N/A</v>
      </c>
      <c r="H1366" s="3"/>
      <c r="I1366" s="77" t="e">
        <f>VLOOKUP($H$1&amp;H1366,定价因子!E:F,2,0)</f>
        <v>#N/A</v>
      </c>
      <c r="J1366" s="3"/>
      <c r="K1366" s="77" t="e">
        <f>VLOOKUP($J$1&amp;J1366,定价因子!E:F,2,0)</f>
        <v>#N/A</v>
      </c>
      <c r="L1366" s="3"/>
      <c r="M1366" s="77" t="e">
        <f>VLOOKUP($L$1&amp;L1366,定价因子!E:F,2,0)</f>
        <v>#N/A</v>
      </c>
      <c r="N1366" s="3"/>
      <c r="O1366" s="77" t="e">
        <f>VLOOKUP($N$1&amp;N1366,定价因子!E:F,2,0)</f>
        <v>#N/A</v>
      </c>
      <c r="P1366" s="3"/>
      <c r="Q1366" s="55" t="e">
        <f>VLOOKUP($P$1&amp;P1366,定价因子!$E:$F,2,0)</f>
        <v>#N/A</v>
      </c>
      <c r="R1366" s="3"/>
      <c r="S1366" s="77" t="e">
        <f>VLOOKUP($R$1&amp;R1366,定价因子!$E:$F,2,0)</f>
        <v>#N/A</v>
      </c>
      <c r="T1366" s="61"/>
      <c r="U1366" s="63"/>
      <c r="V1366" s="63"/>
      <c r="W1366" s="63"/>
      <c r="X1366" s="3"/>
    </row>
    <row r="1367" spans="1:24">
      <c r="A1367" s="3"/>
      <c r="B1367" s="3"/>
      <c r="C1367" s="3"/>
      <c r="D1367" s="3"/>
      <c r="E1367" s="79"/>
      <c r="F1367" s="3"/>
      <c r="G1367" s="77" t="e">
        <f>VLOOKUP($F$1&amp;F1367,定价因子!E:F,2,0)</f>
        <v>#N/A</v>
      </c>
      <c r="H1367" s="3"/>
      <c r="I1367" s="77" t="e">
        <f>VLOOKUP($H$1&amp;H1367,定价因子!E:F,2,0)</f>
        <v>#N/A</v>
      </c>
      <c r="J1367" s="3"/>
      <c r="K1367" s="77" t="e">
        <f>VLOOKUP($J$1&amp;J1367,定价因子!E:F,2,0)</f>
        <v>#N/A</v>
      </c>
      <c r="L1367" s="3"/>
      <c r="M1367" s="77" t="e">
        <f>VLOOKUP($L$1&amp;L1367,定价因子!E:F,2,0)</f>
        <v>#N/A</v>
      </c>
      <c r="N1367" s="3"/>
      <c r="O1367" s="77" t="e">
        <f>VLOOKUP($N$1&amp;N1367,定价因子!E:F,2,0)</f>
        <v>#N/A</v>
      </c>
      <c r="P1367" s="3"/>
      <c r="Q1367" s="55" t="e">
        <f>VLOOKUP($P$1&amp;P1367,定价因子!$E:$F,2,0)</f>
        <v>#N/A</v>
      </c>
      <c r="R1367" s="3"/>
      <c r="S1367" s="77" t="e">
        <f>VLOOKUP($R$1&amp;R1367,定价因子!$E:$F,2,0)</f>
        <v>#N/A</v>
      </c>
      <c r="T1367" s="61"/>
      <c r="U1367" s="63"/>
      <c r="V1367" s="63"/>
      <c r="W1367" s="63"/>
      <c r="X1367" s="3"/>
    </row>
    <row r="1368" spans="1:24">
      <c r="A1368" s="3"/>
      <c r="B1368" s="3"/>
      <c r="C1368" s="3"/>
      <c r="D1368" s="3"/>
      <c r="E1368" s="79"/>
      <c r="F1368" s="3"/>
      <c r="G1368" s="77" t="e">
        <f>VLOOKUP($F$1&amp;F1368,定价因子!E:F,2,0)</f>
        <v>#N/A</v>
      </c>
      <c r="H1368" s="3"/>
      <c r="I1368" s="77" t="e">
        <f>VLOOKUP($H$1&amp;H1368,定价因子!E:F,2,0)</f>
        <v>#N/A</v>
      </c>
      <c r="J1368" s="3"/>
      <c r="K1368" s="77" t="e">
        <f>VLOOKUP($J$1&amp;J1368,定价因子!E:F,2,0)</f>
        <v>#N/A</v>
      </c>
      <c r="L1368" s="3"/>
      <c r="M1368" s="77" t="e">
        <f>VLOOKUP($L$1&amp;L1368,定价因子!E:F,2,0)</f>
        <v>#N/A</v>
      </c>
      <c r="N1368" s="3"/>
      <c r="O1368" s="77" t="e">
        <f>VLOOKUP($N$1&amp;N1368,定价因子!E:F,2,0)</f>
        <v>#N/A</v>
      </c>
      <c r="P1368" s="3"/>
      <c r="Q1368" s="55" t="e">
        <f>VLOOKUP($P$1&amp;P1368,定价因子!$E:$F,2,0)</f>
        <v>#N/A</v>
      </c>
      <c r="R1368" s="3"/>
      <c r="S1368" s="77" t="e">
        <f>VLOOKUP($R$1&amp;R1368,定价因子!$E:$F,2,0)</f>
        <v>#N/A</v>
      </c>
      <c r="T1368" s="61"/>
      <c r="U1368" s="63"/>
      <c r="V1368" s="63"/>
      <c r="W1368" s="63"/>
      <c r="X1368" s="3"/>
    </row>
    <row r="1369" spans="1:24">
      <c r="A1369" s="3"/>
      <c r="B1369" s="3"/>
      <c r="C1369" s="3"/>
      <c r="D1369" s="3"/>
      <c r="E1369" s="79"/>
      <c r="F1369" s="3"/>
      <c r="G1369" s="77" t="e">
        <f>VLOOKUP($F$1&amp;F1369,定价因子!E:F,2,0)</f>
        <v>#N/A</v>
      </c>
      <c r="H1369" s="3"/>
      <c r="I1369" s="77" t="e">
        <f>VLOOKUP($H$1&amp;H1369,定价因子!E:F,2,0)</f>
        <v>#N/A</v>
      </c>
      <c r="J1369" s="3"/>
      <c r="K1369" s="77" t="e">
        <f>VLOOKUP($J$1&amp;J1369,定价因子!E:F,2,0)</f>
        <v>#N/A</v>
      </c>
      <c r="L1369" s="3"/>
      <c r="M1369" s="77" t="e">
        <f>VLOOKUP($L$1&amp;L1369,定价因子!E:F,2,0)</f>
        <v>#N/A</v>
      </c>
      <c r="N1369" s="3"/>
      <c r="O1369" s="77" t="e">
        <f>VLOOKUP($N$1&amp;N1369,定价因子!E:F,2,0)</f>
        <v>#N/A</v>
      </c>
      <c r="P1369" s="3"/>
      <c r="Q1369" s="55" t="e">
        <f>VLOOKUP($P$1&amp;P1369,定价因子!$E:$F,2,0)</f>
        <v>#N/A</v>
      </c>
      <c r="R1369" s="3"/>
      <c r="S1369" s="77" t="e">
        <f>VLOOKUP($R$1&amp;R1369,定价因子!$E:$F,2,0)</f>
        <v>#N/A</v>
      </c>
      <c r="T1369" s="61"/>
      <c r="U1369" s="63"/>
      <c r="V1369" s="63"/>
      <c r="W1369" s="63"/>
      <c r="X1369" s="3"/>
    </row>
    <row r="1370" spans="1:24">
      <c r="A1370" s="3"/>
      <c r="B1370" s="3"/>
      <c r="C1370" s="3"/>
      <c r="D1370" s="3"/>
      <c r="E1370" s="79"/>
      <c r="F1370" s="3"/>
      <c r="G1370" s="77" t="e">
        <f>VLOOKUP($F$1&amp;F1370,定价因子!E:F,2,0)</f>
        <v>#N/A</v>
      </c>
      <c r="H1370" s="3"/>
      <c r="I1370" s="77" t="e">
        <f>VLOOKUP($H$1&amp;H1370,定价因子!E:F,2,0)</f>
        <v>#N/A</v>
      </c>
      <c r="J1370" s="3"/>
      <c r="K1370" s="77" t="e">
        <f>VLOOKUP($J$1&amp;J1370,定价因子!E:F,2,0)</f>
        <v>#N/A</v>
      </c>
      <c r="L1370" s="3"/>
      <c r="M1370" s="77" t="e">
        <f>VLOOKUP($L$1&amp;L1370,定价因子!E:F,2,0)</f>
        <v>#N/A</v>
      </c>
      <c r="N1370" s="3"/>
      <c r="O1370" s="77" t="e">
        <f>VLOOKUP($N$1&amp;N1370,定价因子!E:F,2,0)</f>
        <v>#N/A</v>
      </c>
      <c r="P1370" s="3"/>
      <c r="Q1370" s="55" t="e">
        <f>VLOOKUP($P$1&amp;P1370,定价因子!$E:$F,2,0)</f>
        <v>#N/A</v>
      </c>
      <c r="R1370" s="3"/>
      <c r="S1370" s="77" t="e">
        <f>VLOOKUP($R$1&amp;R1370,定价因子!$E:$F,2,0)</f>
        <v>#N/A</v>
      </c>
      <c r="T1370" s="61"/>
      <c r="U1370" s="63"/>
      <c r="V1370" s="63"/>
      <c r="W1370" s="63"/>
      <c r="X1370" s="3"/>
    </row>
    <row r="1371" spans="1:24">
      <c r="A1371" s="3"/>
      <c r="B1371" s="3"/>
      <c r="C1371" s="3"/>
      <c r="D1371" s="3"/>
      <c r="E1371" s="79"/>
      <c r="F1371" s="3"/>
      <c r="G1371" s="77" t="e">
        <f>VLOOKUP($F$1&amp;F1371,定价因子!E:F,2,0)</f>
        <v>#N/A</v>
      </c>
      <c r="H1371" s="3"/>
      <c r="I1371" s="77" t="e">
        <f>VLOOKUP($H$1&amp;H1371,定价因子!E:F,2,0)</f>
        <v>#N/A</v>
      </c>
      <c r="J1371" s="3"/>
      <c r="K1371" s="77" t="e">
        <f>VLOOKUP($J$1&amp;J1371,定价因子!E:F,2,0)</f>
        <v>#N/A</v>
      </c>
      <c r="L1371" s="3"/>
      <c r="M1371" s="77" t="e">
        <f>VLOOKUP($L$1&amp;L1371,定价因子!E:F,2,0)</f>
        <v>#N/A</v>
      </c>
      <c r="N1371" s="3"/>
      <c r="O1371" s="77" t="e">
        <f>VLOOKUP($N$1&amp;N1371,定价因子!E:F,2,0)</f>
        <v>#N/A</v>
      </c>
      <c r="P1371" s="3"/>
      <c r="Q1371" s="55" t="e">
        <f>VLOOKUP($P$1&amp;P1371,定价因子!$E:$F,2,0)</f>
        <v>#N/A</v>
      </c>
      <c r="R1371" s="3"/>
      <c r="S1371" s="77" t="e">
        <f>VLOOKUP($R$1&amp;R1371,定价因子!$E:$F,2,0)</f>
        <v>#N/A</v>
      </c>
      <c r="T1371" s="61"/>
      <c r="U1371" s="63"/>
      <c r="V1371" s="63"/>
      <c r="W1371" s="63"/>
      <c r="X1371" s="3"/>
    </row>
    <row r="1372" spans="1:24">
      <c r="A1372" s="3"/>
      <c r="B1372" s="3"/>
      <c r="C1372" s="3"/>
      <c r="D1372" s="3"/>
      <c r="E1372" s="79"/>
      <c r="F1372" s="3"/>
      <c r="G1372" s="77" t="e">
        <f>VLOOKUP($F$1&amp;F1372,定价因子!E:F,2,0)</f>
        <v>#N/A</v>
      </c>
      <c r="H1372" s="3"/>
      <c r="I1372" s="77" t="e">
        <f>VLOOKUP($H$1&amp;H1372,定价因子!E:F,2,0)</f>
        <v>#N/A</v>
      </c>
      <c r="J1372" s="3"/>
      <c r="K1372" s="77" t="e">
        <f>VLOOKUP($J$1&amp;J1372,定价因子!E:F,2,0)</f>
        <v>#N/A</v>
      </c>
      <c r="L1372" s="3"/>
      <c r="M1372" s="77" t="e">
        <f>VLOOKUP($L$1&amp;L1372,定价因子!E:F,2,0)</f>
        <v>#N/A</v>
      </c>
      <c r="N1372" s="3"/>
      <c r="O1372" s="77" t="e">
        <f>VLOOKUP($N$1&amp;N1372,定价因子!E:F,2,0)</f>
        <v>#N/A</v>
      </c>
      <c r="P1372" s="3"/>
      <c r="Q1372" s="55" t="e">
        <f>VLOOKUP($P$1&amp;P1372,定价因子!$E:$F,2,0)</f>
        <v>#N/A</v>
      </c>
      <c r="R1372" s="3"/>
      <c r="S1372" s="77" t="e">
        <f>VLOOKUP($R$1&amp;R1372,定价因子!$E:$F,2,0)</f>
        <v>#N/A</v>
      </c>
      <c r="T1372" s="61"/>
      <c r="U1372" s="63"/>
      <c r="V1372" s="63"/>
      <c r="W1372" s="63"/>
      <c r="X1372" s="3"/>
    </row>
    <row r="1373" spans="1:24">
      <c r="A1373" s="3"/>
      <c r="B1373" s="3"/>
      <c r="C1373" s="3"/>
      <c r="D1373" s="3"/>
      <c r="E1373" s="79"/>
      <c r="F1373" s="3"/>
      <c r="G1373" s="77" t="e">
        <f>VLOOKUP($F$1&amp;F1373,定价因子!E:F,2,0)</f>
        <v>#N/A</v>
      </c>
      <c r="H1373" s="3"/>
      <c r="I1373" s="77" t="e">
        <f>VLOOKUP($H$1&amp;H1373,定价因子!E:F,2,0)</f>
        <v>#N/A</v>
      </c>
      <c r="J1373" s="3"/>
      <c r="K1373" s="77" t="e">
        <f>VLOOKUP($J$1&amp;J1373,定价因子!E:F,2,0)</f>
        <v>#N/A</v>
      </c>
      <c r="L1373" s="3"/>
      <c r="M1373" s="77" t="e">
        <f>VLOOKUP($L$1&amp;L1373,定价因子!E:F,2,0)</f>
        <v>#N/A</v>
      </c>
      <c r="N1373" s="3"/>
      <c r="O1373" s="77" t="e">
        <f>VLOOKUP($N$1&amp;N1373,定价因子!E:F,2,0)</f>
        <v>#N/A</v>
      </c>
      <c r="P1373" s="3"/>
      <c r="Q1373" s="55" t="e">
        <f>VLOOKUP($P$1&amp;P1373,定价因子!$E:$F,2,0)</f>
        <v>#N/A</v>
      </c>
      <c r="R1373" s="3"/>
      <c r="S1373" s="77" t="e">
        <f>VLOOKUP($R$1&amp;R1373,定价因子!$E:$F,2,0)</f>
        <v>#N/A</v>
      </c>
      <c r="T1373" s="61"/>
      <c r="U1373" s="63"/>
      <c r="V1373" s="63"/>
      <c r="W1373" s="63"/>
      <c r="X1373" s="3"/>
    </row>
    <row r="1374" spans="1:24">
      <c r="A1374" s="3"/>
      <c r="B1374" s="3"/>
      <c r="C1374" s="3"/>
      <c r="D1374" s="3"/>
      <c r="E1374" s="79"/>
      <c r="F1374" s="3"/>
      <c r="G1374" s="77" t="e">
        <f>VLOOKUP($F$1&amp;F1374,定价因子!E:F,2,0)</f>
        <v>#N/A</v>
      </c>
      <c r="H1374" s="3"/>
      <c r="I1374" s="77" t="e">
        <f>VLOOKUP($H$1&amp;H1374,定价因子!E:F,2,0)</f>
        <v>#N/A</v>
      </c>
      <c r="J1374" s="3"/>
      <c r="K1374" s="77" t="e">
        <f>VLOOKUP($J$1&amp;J1374,定价因子!E:F,2,0)</f>
        <v>#N/A</v>
      </c>
      <c r="L1374" s="3"/>
      <c r="M1374" s="77" t="e">
        <f>VLOOKUP($L$1&amp;L1374,定价因子!E:F,2,0)</f>
        <v>#N/A</v>
      </c>
      <c r="N1374" s="3"/>
      <c r="O1374" s="77" t="e">
        <f>VLOOKUP($N$1&amp;N1374,定价因子!E:F,2,0)</f>
        <v>#N/A</v>
      </c>
      <c r="P1374" s="3"/>
      <c r="Q1374" s="55" t="e">
        <f>VLOOKUP($P$1&amp;P1374,定价因子!$E:$F,2,0)</f>
        <v>#N/A</v>
      </c>
      <c r="R1374" s="3"/>
      <c r="S1374" s="77" t="e">
        <f>VLOOKUP($R$1&amp;R1374,定价因子!$E:$F,2,0)</f>
        <v>#N/A</v>
      </c>
      <c r="T1374" s="61"/>
      <c r="U1374" s="63"/>
      <c r="V1374" s="63"/>
      <c r="W1374" s="63"/>
      <c r="X1374" s="3"/>
    </row>
    <row r="1375" spans="1:24">
      <c r="A1375" s="3"/>
      <c r="B1375" s="3"/>
      <c r="C1375" s="3"/>
      <c r="D1375" s="3"/>
      <c r="E1375" s="79"/>
      <c r="F1375" s="3"/>
      <c r="G1375" s="77" t="e">
        <f>VLOOKUP($F$1&amp;F1375,定价因子!E:F,2,0)</f>
        <v>#N/A</v>
      </c>
      <c r="H1375" s="3"/>
      <c r="I1375" s="77" t="e">
        <f>VLOOKUP($H$1&amp;H1375,定价因子!E:F,2,0)</f>
        <v>#N/A</v>
      </c>
      <c r="J1375" s="3"/>
      <c r="K1375" s="77" t="e">
        <f>VLOOKUP($J$1&amp;J1375,定价因子!E:F,2,0)</f>
        <v>#N/A</v>
      </c>
      <c r="L1375" s="3"/>
      <c r="M1375" s="77" t="e">
        <f>VLOOKUP($L$1&amp;L1375,定价因子!E:F,2,0)</f>
        <v>#N/A</v>
      </c>
      <c r="N1375" s="3"/>
      <c r="O1375" s="77" t="e">
        <f>VLOOKUP($N$1&amp;N1375,定价因子!E:F,2,0)</f>
        <v>#N/A</v>
      </c>
      <c r="P1375" s="3"/>
      <c r="Q1375" s="55" t="e">
        <f>VLOOKUP($P$1&amp;P1375,定价因子!$E:$F,2,0)</f>
        <v>#N/A</v>
      </c>
      <c r="R1375" s="3"/>
      <c r="S1375" s="77" t="e">
        <f>VLOOKUP($R$1&amp;R1375,定价因子!$E:$F,2,0)</f>
        <v>#N/A</v>
      </c>
      <c r="T1375" s="61"/>
      <c r="U1375" s="63"/>
      <c r="V1375" s="63"/>
      <c r="W1375" s="63"/>
      <c r="X1375" s="3"/>
    </row>
    <row r="1376" spans="1:24">
      <c r="A1376" s="3"/>
      <c r="B1376" s="3"/>
      <c r="C1376" s="3"/>
      <c r="D1376" s="3"/>
      <c r="E1376" s="79"/>
      <c r="F1376" s="3"/>
      <c r="G1376" s="77" t="e">
        <f>VLOOKUP($F$1&amp;F1376,定价因子!E:F,2,0)</f>
        <v>#N/A</v>
      </c>
      <c r="H1376" s="3"/>
      <c r="I1376" s="77" t="e">
        <f>VLOOKUP($H$1&amp;H1376,定价因子!E:F,2,0)</f>
        <v>#N/A</v>
      </c>
      <c r="J1376" s="3"/>
      <c r="K1376" s="77" t="e">
        <f>VLOOKUP($J$1&amp;J1376,定价因子!E:F,2,0)</f>
        <v>#N/A</v>
      </c>
      <c r="L1376" s="3"/>
      <c r="M1376" s="77" t="e">
        <f>VLOOKUP($L$1&amp;L1376,定价因子!E:F,2,0)</f>
        <v>#N/A</v>
      </c>
      <c r="N1376" s="3"/>
      <c r="O1376" s="77" t="e">
        <f>VLOOKUP($N$1&amp;N1376,定价因子!E:F,2,0)</f>
        <v>#N/A</v>
      </c>
      <c r="P1376" s="3"/>
      <c r="Q1376" s="55" t="e">
        <f>VLOOKUP($P$1&amp;P1376,定价因子!$E:$F,2,0)</f>
        <v>#N/A</v>
      </c>
      <c r="R1376" s="3"/>
      <c r="S1376" s="77" t="e">
        <f>VLOOKUP($R$1&amp;R1376,定价因子!$E:$F,2,0)</f>
        <v>#N/A</v>
      </c>
      <c r="T1376" s="61"/>
      <c r="U1376" s="63"/>
      <c r="V1376" s="63"/>
      <c r="W1376" s="63"/>
      <c r="X1376" s="3"/>
    </row>
    <row r="1377" spans="1:24">
      <c r="A1377" s="3"/>
      <c r="B1377" s="3"/>
      <c r="C1377" s="3"/>
      <c r="D1377" s="3"/>
      <c r="E1377" s="79"/>
      <c r="F1377" s="3"/>
      <c r="G1377" s="77" t="e">
        <f>VLOOKUP($F$1&amp;F1377,定价因子!E:F,2,0)</f>
        <v>#N/A</v>
      </c>
      <c r="H1377" s="3"/>
      <c r="I1377" s="77" t="e">
        <f>VLOOKUP($H$1&amp;H1377,定价因子!E:F,2,0)</f>
        <v>#N/A</v>
      </c>
      <c r="J1377" s="3"/>
      <c r="K1377" s="77" t="e">
        <f>VLOOKUP($J$1&amp;J1377,定价因子!E:F,2,0)</f>
        <v>#N/A</v>
      </c>
      <c r="L1377" s="3"/>
      <c r="M1377" s="77" t="e">
        <f>VLOOKUP($L$1&amp;L1377,定价因子!E:F,2,0)</f>
        <v>#N/A</v>
      </c>
      <c r="N1377" s="3"/>
      <c r="O1377" s="77" t="e">
        <f>VLOOKUP($N$1&amp;N1377,定价因子!E:F,2,0)</f>
        <v>#N/A</v>
      </c>
      <c r="P1377" s="3"/>
      <c r="Q1377" s="55" t="e">
        <f>VLOOKUP($P$1&amp;P1377,定价因子!$E:$F,2,0)</f>
        <v>#N/A</v>
      </c>
      <c r="R1377" s="3"/>
      <c r="S1377" s="77" t="e">
        <f>VLOOKUP($R$1&amp;R1377,定价因子!$E:$F,2,0)</f>
        <v>#N/A</v>
      </c>
      <c r="T1377" s="61"/>
      <c r="U1377" s="63"/>
      <c r="V1377" s="63"/>
      <c r="W1377" s="63"/>
      <c r="X1377" s="3"/>
    </row>
    <row r="1378" spans="1:24">
      <c r="A1378" s="3"/>
      <c r="B1378" s="3"/>
      <c r="C1378" s="3"/>
      <c r="D1378" s="3"/>
      <c r="E1378" s="79"/>
      <c r="F1378" s="3"/>
      <c r="G1378" s="77" t="e">
        <f>VLOOKUP($F$1&amp;F1378,定价因子!E:F,2,0)</f>
        <v>#N/A</v>
      </c>
      <c r="H1378" s="3"/>
      <c r="I1378" s="77" t="e">
        <f>VLOOKUP($H$1&amp;H1378,定价因子!E:F,2,0)</f>
        <v>#N/A</v>
      </c>
      <c r="J1378" s="3"/>
      <c r="K1378" s="77" t="e">
        <f>VLOOKUP($J$1&amp;J1378,定价因子!E:F,2,0)</f>
        <v>#N/A</v>
      </c>
      <c r="L1378" s="3"/>
      <c r="M1378" s="77" t="e">
        <f>VLOOKUP($L$1&amp;L1378,定价因子!E:F,2,0)</f>
        <v>#N/A</v>
      </c>
      <c r="N1378" s="3"/>
      <c r="O1378" s="77" t="e">
        <f>VLOOKUP($N$1&amp;N1378,定价因子!E:F,2,0)</f>
        <v>#N/A</v>
      </c>
      <c r="P1378" s="3"/>
      <c r="Q1378" s="55" t="e">
        <f>VLOOKUP($P$1&amp;P1378,定价因子!$E:$F,2,0)</f>
        <v>#N/A</v>
      </c>
      <c r="R1378" s="3"/>
      <c r="S1378" s="77" t="e">
        <f>VLOOKUP($R$1&amp;R1378,定价因子!$E:$F,2,0)</f>
        <v>#N/A</v>
      </c>
      <c r="T1378" s="61"/>
      <c r="U1378" s="63"/>
      <c r="V1378" s="63"/>
      <c r="W1378" s="63"/>
      <c r="X1378" s="3"/>
    </row>
    <row r="1379" spans="1:24">
      <c r="A1379" s="3"/>
      <c r="B1379" s="3"/>
      <c r="C1379" s="3"/>
      <c r="D1379" s="3"/>
      <c r="E1379" s="79"/>
      <c r="F1379" s="3"/>
      <c r="G1379" s="77" t="e">
        <f>VLOOKUP($F$1&amp;F1379,定价因子!E:F,2,0)</f>
        <v>#N/A</v>
      </c>
      <c r="H1379" s="3"/>
      <c r="I1379" s="77" t="e">
        <f>VLOOKUP($H$1&amp;H1379,定价因子!E:F,2,0)</f>
        <v>#N/A</v>
      </c>
      <c r="J1379" s="3"/>
      <c r="K1379" s="77" t="e">
        <f>VLOOKUP($J$1&amp;J1379,定价因子!E:F,2,0)</f>
        <v>#N/A</v>
      </c>
      <c r="L1379" s="3"/>
      <c r="M1379" s="77" t="e">
        <f>VLOOKUP($L$1&amp;L1379,定价因子!E:F,2,0)</f>
        <v>#N/A</v>
      </c>
      <c r="N1379" s="3"/>
      <c r="O1379" s="77" t="e">
        <f>VLOOKUP($N$1&amp;N1379,定价因子!E:F,2,0)</f>
        <v>#N/A</v>
      </c>
      <c r="P1379" s="3"/>
      <c r="Q1379" s="55" t="e">
        <f>VLOOKUP($P$1&amp;P1379,定价因子!$E:$F,2,0)</f>
        <v>#N/A</v>
      </c>
      <c r="R1379" s="3"/>
      <c r="S1379" s="77" t="e">
        <f>VLOOKUP($R$1&amp;R1379,定价因子!$E:$F,2,0)</f>
        <v>#N/A</v>
      </c>
      <c r="T1379" s="61"/>
      <c r="U1379" s="63"/>
      <c r="V1379" s="63"/>
      <c r="W1379" s="63"/>
      <c r="X1379" s="3"/>
    </row>
    <row r="1380" spans="1:24">
      <c r="A1380" s="3"/>
      <c r="B1380" s="3"/>
      <c r="C1380" s="3"/>
      <c r="D1380" s="3"/>
      <c r="E1380" s="79"/>
      <c r="F1380" s="3"/>
      <c r="G1380" s="77" t="e">
        <f>VLOOKUP($F$1&amp;F1380,定价因子!E:F,2,0)</f>
        <v>#N/A</v>
      </c>
      <c r="H1380" s="3"/>
      <c r="I1380" s="77" t="e">
        <f>VLOOKUP($H$1&amp;H1380,定价因子!E:F,2,0)</f>
        <v>#N/A</v>
      </c>
      <c r="J1380" s="3"/>
      <c r="K1380" s="77" t="e">
        <f>VLOOKUP($J$1&amp;J1380,定价因子!E:F,2,0)</f>
        <v>#N/A</v>
      </c>
      <c r="L1380" s="3"/>
      <c r="M1380" s="77" t="e">
        <f>VLOOKUP($L$1&amp;L1380,定价因子!E:F,2,0)</f>
        <v>#N/A</v>
      </c>
      <c r="N1380" s="3"/>
      <c r="O1380" s="77" t="e">
        <f>VLOOKUP($N$1&amp;N1380,定价因子!E:F,2,0)</f>
        <v>#N/A</v>
      </c>
      <c r="P1380" s="3"/>
      <c r="Q1380" s="55" t="e">
        <f>VLOOKUP($P$1&amp;P1380,定价因子!$E:$F,2,0)</f>
        <v>#N/A</v>
      </c>
      <c r="R1380" s="3"/>
      <c r="S1380" s="77" t="e">
        <f>VLOOKUP($R$1&amp;R1380,定价因子!$E:$F,2,0)</f>
        <v>#N/A</v>
      </c>
      <c r="T1380" s="61"/>
      <c r="U1380" s="63"/>
      <c r="V1380" s="63"/>
      <c r="W1380" s="63"/>
      <c r="X1380" s="3"/>
    </row>
    <row r="1381" spans="1:24">
      <c r="A1381" s="3"/>
      <c r="B1381" s="3"/>
      <c r="C1381" s="3"/>
      <c r="D1381" s="3"/>
      <c r="E1381" s="79"/>
      <c r="F1381" s="3"/>
      <c r="G1381" s="77" t="e">
        <f>VLOOKUP($F$1&amp;F1381,定价因子!E:F,2,0)</f>
        <v>#N/A</v>
      </c>
      <c r="H1381" s="3"/>
      <c r="I1381" s="77" t="e">
        <f>VLOOKUP($H$1&amp;H1381,定价因子!E:F,2,0)</f>
        <v>#N/A</v>
      </c>
      <c r="J1381" s="3"/>
      <c r="K1381" s="77" t="e">
        <f>VLOOKUP($J$1&amp;J1381,定价因子!E:F,2,0)</f>
        <v>#N/A</v>
      </c>
      <c r="L1381" s="3"/>
      <c r="M1381" s="77" t="e">
        <f>VLOOKUP($L$1&amp;L1381,定价因子!E:F,2,0)</f>
        <v>#N/A</v>
      </c>
      <c r="N1381" s="3"/>
      <c r="O1381" s="77" t="e">
        <f>VLOOKUP($N$1&amp;N1381,定价因子!E:F,2,0)</f>
        <v>#N/A</v>
      </c>
      <c r="P1381" s="3"/>
      <c r="Q1381" s="55" t="e">
        <f>VLOOKUP($P$1&amp;P1381,定价因子!$E:$F,2,0)</f>
        <v>#N/A</v>
      </c>
      <c r="R1381" s="3"/>
      <c r="S1381" s="77" t="e">
        <f>VLOOKUP($R$1&amp;R1381,定价因子!$E:$F,2,0)</f>
        <v>#N/A</v>
      </c>
      <c r="T1381" s="61"/>
      <c r="U1381" s="63"/>
      <c r="V1381" s="63"/>
      <c r="W1381" s="63"/>
      <c r="X1381" s="3"/>
    </row>
    <row r="1382" spans="1:24">
      <c r="A1382" s="3"/>
      <c r="B1382" s="3"/>
      <c r="C1382" s="3"/>
      <c r="D1382" s="3"/>
      <c r="E1382" s="79"/>
      <c r="F1382" s="3"/>
      <c r="G1382" s="77" t="e">
        <f>VLOOKUP($F$1&amp;F1382,定价因子!E:F,2,0)</f>
        <v>#N/A</v>
      </c>
      <c r="H1382" s="3"/>
      <c r="I1382" s="77" t="e">
        <f>VLOOKUP($H$1&amp;H1382,定价因子!E:F,2,0)</f>
        <v>#N/A</v>
      </c>
      <c r="J1382" s="3"/>
      <c r="K1382" s="77" t="e">
        <f>VLOOKUP($J$1&amp;J1382,定价因子!E:F,2,0)</f>
        <v>#N/A</v>
      </c>
      <c r="L1382" s="3"/>
      <c r="M1382" s="77" t="e">
        <f>VLOOKUP($L$1&amp;L1382,定价因子!E:F,2,0)</f>
        <v>#N/A</v>
      </c>
      <c r="N1382" s="3"/>
      <c r="O1382" s="77" t="e">
        <f>VLOOKUP($N$1&amp;N1382,定价因子!E:F,2,0)</f>
        <v>#N/A</v>
      </c>
      <c r="P1382" s="3"/>
      <c r="Q1382" s="55" t="e">
        <f>VLOOKUP($P$1&amp;P1382,定价因子!$E:$F,2,0)</f>
        <v>#N/A</v>
      </c>
      <c r="R1382" s="3"/>
      <c r="S1382" s="77" t="e">
        <f>VLOOKUP($R$1&amp;R1382,定价因子!$E:$F,2,0)</f>
        <v>#N/A</v>
      </c>
      <c r="T1382" s="61"/>
      <c r="U1382" s="63"/>
      <c r="V1382" s="63"/>
      <c r="W1382" s="63"/>
      <c r="X1382" s="3"/>
    </row>
    <row r="1383" spans="1:24">
      <c r="A1383" s="3"/>
      <c r="B1383" s="3"/>
      <c r="C1383" s="3"/>
      <c r="D1383" s="3"/>
      <c r="E1383" s="79"/>
      <c r="F1383" s="3"/>
      <c r="G1383" s="77" t="e">
        <f>VLOOKUP($F$1&amp;F1383,定价因子!E:F,2,0)</f>
        <v>#N/A</v>
      </c>
      <c r="H1383" s="3"/>
      <c r="I1383" s="77" t="e">
        <f>VLOOKUP($H$1&amp;H1383,定价因子!E:F,2,0)</f>
        <v>#N/A</v>
      </c>
      <c r="J1383" s="3"/>
      <c r="K1383" s="77" t="e">
        <f>VLOOKUP($J$1&amp;J1383,定价因子!E:F,2,0)</f>
        <v>#N/A</v>
      </c>
      <c r="L1383" s="3"/>
      <c r="M1383" s="77" t="e">
        <f>VLOOKUP($L$1&amp;L1383,定价因子!E:F,2,0)</f>
        <v>#N/A</v>
      </c>
      <c r="N1383" s="3"/>
      <c r="O1383" s="77" t="e">
        <f>VLOOKUP($N$1&amp;N1383,定价因子!E:F,2,0)</f>
        <v>#N/A</v>
      </c>
      <c r="P1383" s="3"/>
      <c r="Q1383" s="55" t="e">
        <f>VLOOKUP($P$1&amp;P1383,定价因子!$E:$F,2,0)</f>
        <v>#N/A</v>
      </c>
      <c r="R1383" s="3"/>
      <c r="S1383" s="77" t="e">
        <f>VLOOKUP($R$1&amp;R1383,定价因子!$E:$F,2,0)</f>
        <v>#N/A</v>
      </c>
      <c r="T1383" s="61"/>
      <c r="U1383" s="63"/>
      <c r="V1383" s="63"/>
      <c r="W1383" s="63"/>
      <c r="X1383" s="3"/>
    </row>
    <row r="1384" spans="1:24">
      <c r="A1384" s="3"/>
      <c r="B1384" s="3"/>
      <c r="C1384" s="3"/>
      <c r="D1384" s="3"/>
      <c r="E1384" s="79"/>
      <c r="F1384" s="3"/>
      <c r="G1384" s="77" t="e">
        <f>VLOOKUP($F$1&amp;F1384,定价因子!E:F,2,0)</f>
        <v>#N/A</v>
      </c>
      <c r="H1384" s="3"/>
      <c r="I1384" s="77" t="e">
        <f>VLOOKUP($H$1&amp;H1384,定价因子!E:F,2,0)</f>
        <v>#N/A</v>
      </c>
      <c r="J1384" s="3"/>
      <c r="K1384" s="77" t="e">
        <f>VLOOKUP($J$1&amp;J1384,定价因子!E:F,2,0)</f>
        <v>#N/A</v>
      </c>
      <c r="L1384" s="3"/>
      <c r="M1384" s="77" t="e">
        <f>VLOOKUP($L$1&amp;L1384,定价因子!E:F,2,0)</f>
        <v>#N/A</v>
      </c>
      <c r="N1384" s="3"/>
      <c r="O1384" s="77" t="e">
        <f>VLOOKUP($N$1&amp;N1384,定价因子!E:F,2,0)</f>
        <v>#N/A</v>
      </c>
      <c r="P1384" s="3"/>
      <c r="Q1384" s="55" t="e">
        <f>VLOOKUP($P$1&amp;P1384,定价因子!$E:$F,2,0)</f>
        <v>#N/A</v>
      </c>
      <c r="R1384" s="3"/>
      <c r="S1384" s="77" t="e">
        <f>VLOOKUP($R$1&amp;R1384,定价因子!$E:$F,2,0)</f>
        <v>#N/A</v>
      </c>
      <c r="T1384" s="61"/>
      <c r="U1384" s="63"/>
      <c r="V1384" s="63"/>
      <c r="W1384" s="63"/>
      <c r="X1384" s="3"/>
    </row>
    <row r="1385" spans="1:24">
      <c r="A1385" s="3"/>
      <c r="B1385" s="3"/>
      <c r="C1385" s="3"/>
      <c r="D1385" s="3"/>
      <c r="E1385" s="79"/>
      <c r="F1385" s="3"/>
      <c r="G1385" s="77" t="e">
        <f>VLOOKUP($F$1&amp;F1385,定价因子!E:F,2,0)</f>
        <v>#N/A</v>
      </c>
      <c r="H1385" s="3"/>
      <c r="I1385" s="77" t="e">
        <f>VLOOKUP($H$1&amp;H1385,定价因子!E:F,2,0)</f>
        <v>#N/A</v>
      </c>
      <c r="J1385" s="3"/>
      <c r="K1385" s="77" t="e">
        <f>VLOOKUP($J$1&amp;J1385,定价因子!E:F,2,0)</f>
        <v>#N/A</v>
      </c>
      <c r="L1385" s="3"/>
      <c r="M1385" s="77" t="e">
        <f>VLOOKUP($L$1&amp;L1385,定价因子!E:F,2,0)</f>
        <v>#N/A</v>
      </c>
      <c r="N1385" s="3"/>
      <c r="O1385" s="77" t="e">
        <f>VLOOKUP($N$1&amp;N1385,定价因子!E:F,2,0)</f>
        <v>#N/A</v>
      </c>
      <c r="P1385" s="3"/>
      <c r="Q1385" s="55" t="e">
        <f>VLOOKUP($P$1&amp;P1385,定价因子!$E:$F,2,0)</f>
        <v>#N/A</v>
      </c>
      <c r="R1385" s="3"/>
      <c r="S1385" s="77" t="e">
        <f>VLOOKUP($R$1&amp;R1385,定价因子!$E:$F,2,0)</f>
        <v>#N/A</v>
      </c>
      <c r="T1385" s="61"/>
      <c r="U1385" s="63"/>
      <c r="V1385" s="63"/>
      <c r="W1385" s="63"/>
      <c r="X1385" s="3"/>
    </row>
    <row r="1386" spans="1:24">
      <c r="A1386" s="3"/>
      <c r="B1386" s="3"/>
      <c r="C1386" s="3"/>
      <c r="D1386" s="3"/>
      <c r="E1386" s="79"/>
      <c r="F1386" s="3"/>
      <c r="G1386" s="77" t="e">
        <f>VLOOKUP($F$1&amp;F1386,定价因子!E:F,2,0)</f>
        <v>#N/A</v>
      </c>
      <c r="H1386" s="3"/>
      <c r="I1386" s="77" t="e">
        <f>VLOOKUP($H$1&amp;H1386,定价因子!E:F,2,0)</f>
        <v>#N/A</v>
      </c>
      <c r="J1386" s="3"/>
      <c r="K1386" s="77" t="e">
        <f>VLOOKUP($J$1&amp;J1386,定价因子!E:F,2,0)</f>
        <v>#N/A</v>
      </c>
      <c r="L1386" s="3"/>
      <c r="M1386" s="77" t="e">
        <f>VLOOKUP($L$1&amp;L1386,定价因子!E:F,2,0)</f>
        <v>#N/A</v>
      </c>
      <c r="N1386" s="3"/>
      <c r="O1386" s="77" t="e">
        <f>VLOOKUP($N$1&amp;N1386,定价因子!E:F,2,0)</f>
        <v>#N/A</v>
      </c>
      <c r="P1386" s="3"/>
      <c r="Q1386" s="55" t="e">
        <f>VLOOKUP($P$1&amp;P1386,定价因子!$E:$F,2,0)</f>
        <v>#N/A</v>
      </c>
      <c r="R1386" s="3"/>
      <c r="S1386" s="77" t="e">
        <f>VLOOKUP($R$1&amp;R1386,定价因子!$E:$F,2,0)</f>
        <v>#N/A</v>
      </c>
      <c r="T1386" s="61"/>
      <c r="U1386" s="63"/>
      <c r="V1386" s="63"/>
      <c r="W1386" s="63"/>
      <c r="X1386" s="3"/>
    </row>
    <row r="1387" spans="1:24">
      <c r="A1387" s="3"/>
      <c r="B1387" s="3"/>
      <c r="C1387" s="3"/>
      <c r="D1387" s="3"/>
      <c r="E1387" s="79"/>
      <c r="F1387" s="3"/>
      <c r="G1387" s="77" t="e">
        <f>VLOOKUP($F$1&amp;F1387,定价因子!E:F,2,0)</f>
        <v>#N/A</v>
      </c>
      <c r="H1387" s="3"/>
      <c r="I1387" s="77" t="e">
        <f>VLOOKUP($H$1&amp;H1387,定价因子!E:F,2,0)</f>
        <v>#N/A</v>
      </c>
      <c r="J1387" s="3"/>
      <c r="K1387" s="77" t="e">
        <f>VLOOKUP($J$1&amp;J1387,定价因子!E:F,2,0)</f>
        <v>#N/A</v>
      </c>
      <c r="L1387" s="3"/>
      <c r="M1387" s="77" t="e">
        <f>VLOOKUP($L$1&amp;L1387,定价因子!E:F,2,0)</f>
        <v>#N/A</v>
      </c>
      <c r="N1387" s="3"/>
      <c r="O1387" s="77" t="e">
        <f>VLOOKUP($N$1&amp;N1387,定价因子!E:F,2,0)</f>
        <v>#N/A</v>
      </c>
      <c r="P1387" s="3"/>
      <c r="Q1387" s="55" t="e">
        <f>VLOOKUP($P$1&amp;P1387,定价因子!$E:$F,2,0)</f>
        <v>#N/A</v>
      </c>
      <c r="R1387" s="3"/>
      <c r="S1387" s="77" t="e">
        <f>VLOOKUP($R$1&amp;R1387,定价因子!$E:$F,2,0)</f>
        <v>#N/A</v>
      </c>
      <c r="T1387" s="61"/>
      <c r="U1387" s="63"/>
      <c r="V1387" s="63"/>
      <c r="W1387" s="63"/>
      <c r="X1387" s="3"/>
    </row>
    <row r="1388" spans="1:24">
      <c r="A1388" s="3"/>
      <c r="B1388" s="3"/>
      <c r="C1388" s="3"/>
      <c r="D1388" s="3"/>
      <c r="E1388" s="79"/>
      <c r="F1388" s="3"/>
      <c r="G1388" s="77" t="e">
        <f>VLOOKUP($F$1&amp;F1388,定价因子!E:F,2,0)</f>
        <v>#N/A</v>
      </c>
      <c r="H1388" s="3"/>
      <c r="I1388" s="77" t="e">
        <f>VLOOKUP($H$1&amp;H1388,定价因子!E:F,2,0)</f>
        <v>#N/A</v>
      </c>
      <c r="J1388" s="3"/>
      <c r="K1388" s="77" t="e">
        <f>VLOOKUP($J$1&amp;J1388,定价因子!E:F,2,0)</f>
        <v>#N/A</v>
      </c>
      <c r="L1388" s="3"/>
      <c r="M1388" s="77" t="e">
        <f>VLOOKUP($L$1&amp;L1388,定价因子!E:F,2,0)</f>
        <v>#N/A</v>
      </c>
      <c r="N1388" s="3"/>
      <c r="O1388" s="77" t="e">
        <f>VLOOKUP($N$1&amp;N1388,定价因子!E:F,2,0)</f>
        <v>#N/A</v>
      </c>
      <c r="P1388" s="3"/>
      <c r="Q1388" s="55" t="e">
        <f>VLOOKUP($P$1&amp;P1388,定价因子!$E:$F,2,0)</f>
        <v>#N/A</v>
      </c>
      <c r="R1388" s="3"/>
      <c r="S1388" s="77" t="e">
        <f>VLOOKUP($R$1&amp;R1388,定价因子!$E:$F,2,0)</f>
        <v>#N/A</v>
      </c>
      <c r="T1388" s="61"/>
      <c r="U1388" s="63"/>
      <c r="V1388" s="63"/>
      <c r="W1388" s="63"/>
      <c r="X1388" s="3"/>
    </row>
    <row r="1389" spans="1:24">
      <c r="A1389" s="3"/>
      <c r="B1389" s="3"/>
      <c r="C1389" s="3"/>
      <c r="D1389" s="3"/>
      <c r="E1389" s="79"/>
      <c r="F1389" s="3"/>
      <c r="G1389" s="77" t="e">
        <f>VLOOKUP($F$1&amp;F1389,定价因子!E:F,2,0)</f>
        <v>#N/A</v>
      </c>
      <c r="H1389" s="3"/>
      <c r="I1389" s="77" t="e">
        <f>VLOOKUP($H$1&amp;H1389,定价因子!E:F,2,0)</f>
        <v>#N/A</v>
      </c>
      <c r="J1389" s="3"/>
      <c r="K1389" s="77" t="e">
        <f>VLOOKUP($J$1&amp;J1389,定价因子!E:F,2,0)</f>
        <v>#N/A</v>
      </c>
      <c r="L1389" s="3"/>
      <c r="M1389" s="77" t="e">
        <f>VLOOKUP($L$1&amp;L1389,定价因子!E:F,2,0)</f>
        <v>#N/A</v>
      </c>
      <c r="N1389" s="3"/>
      <c r="O1389" s="77" t="e">
        <f>VLOOKUP($N$1&amp;N1389,定价因子!E:F,2,0)</f>
        <v>#N/A</v>
      </c>
      <c r="P1389" s="3"/>
      <c r="Q1389" s="55" t="e">
        <f>VLOOKUP($P$1&amp;P1389,定价因子!$E:$F,2,0)</f>
        <v>#N/A</v>
      </c>
      <c r="R1389" s="3"/>
      <c r="S1389" s="77" t="e">
        <f>VLOOKUP($R$1&amp;R1389,定价因子!$E:$F,2,0)</f>
        <v>#N/A</v>
      </c>
      <c r="T1389" s="61"/>
      <c r="U1389" s="63"/>
      <c r="V1389" s="63"/>
      <c r="W1389" s="63"/>
      <c r="X1389" s="3"/>
    </row>
    <row r="1390" spans="1:24">
      <c r="A1390" s="3"/>
      <c r="B1390" s="3"/>
      <c r="C1390" s="3"/>
      <c r="D1390" s="3"/>
      <c r="E1390" s="79"/>
      <c r="F1390" s="3"/>
      <c r="G1390" s="77" t="e">
        <f>VLOOKUP($F$1&amp;F1390,定价因子!E:F,2,0)</f>
        <v>#N/A</v>
      </c>
      <c r="H1390" s="3"/>
      <c r="I1390" s="77" t="e">
        <f>VLOOKUP($H$1&amp;H1390,定价因子!E:F,2,0)</f>
        <v>#N/A</v>
      </c>
      <c r="J1390" s="3"/>
      <c r="K1390" s="77" t="e">
        <f>VLOOKUP($J$1&amp;J1390,定价因子!E:F,2,0)</f>
        <v>#N/A</v>
      </c>
      <c r="L1390" s="3"/>
      <c r="M1390" s="77" t="e">
        <f>VLOOKUP($L$1&amp;L1390,定价因子!E:F,2,0)</f>
        <v>#N/A</v>
      </c>
      <c r="N1390" s="3"/>
      <c r="O1390" s="77" t="e">
        <f>VLOOKUP($N$1&amp;N1390,定价因子!E:F,2,0)</f>
        <v>#N/A</v>
      </c>
      <c r="P1390" s="3"/>
      <c r="Q1390" s="55" t="e">
        <f>VLOOKUP($P$1&amp;P1390,定价因子!$E:$F,2,0)</f>
        <v>#N/A</v>
      </c>
      <c r="R1390" s="3"/>
      <c r="S1390" s="77" t="e">
        <f>VLOOKUP($R$1&amp;R1390,定价因子!$E:$F,2,0)</f>
        <v>#N/A</v>
      </c>
      <c r="T1390" s="61"/>
      <c r="U1390" s="63"/>
      <c r="V1390" s="63"/>
      <c r="W1390" s="63"/>
      <c r="X1390" s="3"/>
    </row>
    <row r="1391" spans="1:24">
      <c r="A1391" s="3"/>
      <c r="B1391" s="3"/>
      <c r="C1391" s="3"/>
      <c r="D1391" s="3"/>
      <c r="E1391" s="79"/>
      <c r="F1391" s="3"/>
      <c r="G1391" s="77" t="e">
        <f>VLOOKUP($F$1&amp;F1391,定价因子!E:F,2,0)</f>
        <v>#N/A</v>
      </c>
      <c r="H1391" s="3"/>
      <c r="I1391" s="77" t="e">
        <f>VLOOKUP($H$1&amp;H1391,定价因子!E:F,2,0)</f>
        <v>#N/A</v>
      </c>
      <c r="J1391" s="3"/>
      <c r="K1391" s="77" t="e">
        <f>VLOOKUP($J$1&amp;J1391,定价因子!E:F,2,0)</f>
        <v>#N/A</v>
      </c>
      <c r="L1391" s="3"/>
      <c r="M1391" s="77" t="e">
        <f>VLOOKUP($L$1&amp;L1391,定价因子!E:F,2,0)</f>
        <v>#N/A</v>
      </c>
      <c r="N1391" s="3"/>
      <c r="O1391" s="77" t="e">
        <f>VLOOKUP($N$1&amp;N1391,定价因子!E:F,2,0)</f>
        <v>#N/A</v>
      </c>
      <c r="P1391" s="3"/>
      <c r="Q1391" s="55" t="e">
        <f>VLOOKUP($P$1&amp;P1391,定价因子!$E:$F,2,0)</f>
        <v>#N/A</v>
      </c>
      <c r="R1391" s="3"/>
      <c r="S1391" s="77" t="e">
        <f>VLOOKUP($R$1&amp;R1391,定价因子!$E:$F,2,0)</f>
        <v>#N/A</v>
      </c>
      <c r="T1391" s="61"/>
      <c r="U1391" s="63"/>
      <c r="V1391" s="63"/>
      <c r="W1391" s="63"/>
      <c r="X1391" s="3"/>
    </row>
    <row r="1392" spans="1:24">
      <c r="A1392" s="3"/>
      <c r="B1392" s="3"/>
      <c r="C1392" s="3"/>
      <c r="D1392" s="3"/>
      <c r="E1392" s="79"/>
      <c r="F1392" s="3"/>
      <c r="G1392" s="77" t="e">
        <f>VLOOKUP($F$1&amp;F1392,定价因子!E:F,2,0)</f>
        <v>#N/A</v>
      </c>
      <c r="H1392" s="3"/>
      <c r="I1392" s="77" t="e">
        <f>VLOOKUP($H$1&amp;H1392,定价因子!E:F,2,0)</f>
        <v>#N/A</v>
      </c>
      <c r="J1392" s="3"/>
      <c r="K1392" s="77" t="e">
        <f>VLOOKUP($J$1&amp;J1392,定价因子!E:F,2,0)</f>
        <v>#N/A</v>
      </c>
      <c r="L1392" s="3"/>
      <c r="M1392" s="77" t="e">
        <f>VLOOKUP($L$1&amp;L1392,定价因子!E:F,2,0)</f>
        <v>#N/A</v>
      </c>
      <c r="N1392" s="3"/>
      <c r="O1392" s="77" t="e">
        <f>VLOOKUP($N$1&amp;N1392,定价因子!E:F,2,0)</f>
        <v>#N/A</v>
      </c>
      <c r="P1392" s="3"/>
      <c r="Q1392" s="55" t="e">
        <f>VLOOKUP($P$1&amp;P1392,定价因子!$E:$F,2,0)</f>
        <v>#N/A</v>
      </c>
      <c r="R1392" s="3"/>
      <c r="S1392" s="77" t="e">
        <f>VLOOKUP($R$1&amp;R1392,定价因子!$E:$F,2,0)</f>
        <v>#N/A</v>
      </c>
      <c r="T1392" s="61"/>
      <c r="U1392" s="63"/>
      <c r="V1392" s="63"/>
      <c r="W1392" s="63"/>
      <c r="X1392" s="3"/>
    </row>
    <row r="1393" spans="1:24">
      <c r="A1393" s="3"/>
      <c r="B1393" s="3"/>
      <c r="C1393" s="3"/>
      <c r="D1393" s="3"/>
      <c r="E1393" s="79"/>
      <c r="F1393" s="3"/>
      <c r="G1393" s="77" t="e">
        <f>VLOOKUP($F$1&amp;F1393,定价因子!E:F,2,0)</f>
        <v>#N/A</v>
      </c>
      <c r="H1393" s="3"/>
      <c r="I1393" s="77" t="e">
        <f>VLOOKUP($H$1&amp;H1393,定价因子!E:F,2,0)</f>
        <v>#N/A</v>
      </c>
      <c r="J1393" s="3"/>
      <c r="K1393" s="77" t="e">
        <f>VLOOKUP($J$1&amp;J1393,定价因子!E:F,2,0)</f>
        <v>#N/A</v>
      </c>
      <c r="L1393" s="3"/>
      <c r="M1393" s="77" t="e">
        <f>VLOOKUP($L$1&amp;L1393,定价因子!E:F,2,0)</f>
        <v>#N/A</v>
      </c>
      <c r="N1393" s="3"/>
      <c r="O1393" s="77" t="e">
        <f>VLOOKUP($N$1&amp;N1393,定价因子!E:F,2,0)</f>
        <v>#N/A</v>
      </c>
      <c r="P1393" s="3"/>
      <c r="Q1393" s="55" t="e">
        <f>VLOOKUP($P$1&amp;P1393,定价因子!$E:$F,2,0)</f>
        <v>#N/A</v>
      </c>
      <c r="R1393" s="3"/>
      <c r="S1393" s="77" t="e">
        <f>VLOOKUP($R$1&amp;R1393,定价因子!$E:$F,2,0)</f>
        <v>#N/A</v>
      </c>
      <c r="T1393" s="61"/>
      <c r="U1393" s="63"/>
      <c r="V1393" s="63"/>
      <c r="W1393" s="63"/>
      <c r="X1393" s="3"/>
    </row>
    <row r="1394" spans="1:24">
      <c r="A1394" s="3"/>
      <c r="B1394" s="3"/>
      <c r="C1394" s="3"/>
      <c r="D1394" s="3"/>
      <c r="E1394" s="79"/>
      <c r="F1394" s="3"/>
      <c r="G1394" s="77" t="e">
        <f>VLOOKUP($F$1&amp;F1394,定价因子!E:F,2,0)</f>
        <v>#N/A</v>
      </c>
      <c r="H1394" s="3"/>
      <c r="I1394" s="77" t="e">
        <f>VLOOKUP($H$1&amp;H1394,定价因子!E:F,2,0)</f>
        <v>#N/A</v>
      </c>
      <c r="J1394" s="3"/>
      <c r="K1394" s="77" t="e">
        <f>VLOOKUP($J$1&amp;J1394,定价因子!E:F,2,0)</f>
        <v>#N/A</v>
      </c>
      <c r="L1394" s="3"/>
      <c r="M1394" s="77" t="e">
        <f>VLOOKUP($L$1&amp;L1394,定价因子!E:F,2,0)</f>
        <v>#N/A</v>
      </c>
      <c r="N1394" s="3"/>
      <c r="O1394" s="77" t="e">
        <f>VLOOKUP($N$1&amp;N1394,定价因子!E:F,2,0)</f>
        <v>#N/A</v>
      </c>
      <c r="P1394" s="3"/>
      <c r="Q1394" s="55" t="e">
        <f>VLOOKUP($P$1&amp;P1394,定价因子!$E:$F,2,0)</f>
        <v>#N/A</v>
      </c>
      <c r="R1394" s="3"/>
      <c r="S1394" s="77" t="e">
        <f>VLOOKUP($R$1&amp;R1394,定价因子!$E:$F,2,0)</f>
        <v>#N/A</v>
      </c>
      <c r="T1394" s="61"/>
      <c r="U1394" s="63"/>
      <c r="V1394" s="63"/>
      <c r="W1394" s="63"/>
      <c r="X1394" s="3"/>
    </row>
    <row r="1395" spans="1:24">
      <c r="A1395" s="3"/>
      <c r="B1395" s="3"/>
      <c r="C1395" s="3"/>
      <c r="D1395" s="3"/>
      <c r="E1395" s="79"/>
      <c r="F1395" s="3"/>
      <c r="G1395" s="77" t="e">
        <f>VLOOKUP($F$1&amp;F1395,定价因子!E:F,2,0)</f>
        <v>#N/A</v>
      </c>
      <c r="H1395" s="3"/>
      <c r="I1395" s="77" t="e">
        <f>VLOOKUP($H$1&amp;H1395,定价因子!E:F,2,0)</f>
        <v>#N/A</v>
      </c>
      <c r="J1395" s="3"/>
      <c r="K1395" s="77" t="e">
        <f>VLOOKUP($J$1&amp;J1395,定价因子!E:F,2,0)</f>
        <v>#N/A</v>
      </c>
      <c r="L1395" s="3"/>
      <c r="M1395" s="77" t="e">
        <f>VLOOKUP($L$1&amp;L1395,定价因子!E:F,2,0)</f>
        <v>#N/A</v>
      </c>
      <c r="N1395" s="3"/>
      <c r="O1395" s="77" t="e">
        <f>VLOOKUP($N$1&amp;N1395,定价因子!E:F,2,0)</f>
        <v>#N/A</v>
      </c>
      <c r="P1395" s="3"/>
      <c r="Q1395" s="55" t="e">
        <f>VLOOKUP($P$1&amp;P1395,定价因子!$E:$F,2,0)</f>
        <v>#N/A</v>
      </c>
      <c r="R1395" s="3"/>
      <c r="S1395" s="77" t="e">
        <f>VLOOKUP($R$1&amp;R1395,定价因子!$E:$F,2,0)</f>
        <v>#N/A</v>
      </c>
      <c r="T1395" s="61"/>
      <c r="U1395" s="63"/>
      <c r="V1395" s="63"/>
      <c r="W1395" s="63"/>
      <c r="X1395" s="3"/>
    </row>
    <row r="1396" spans="1:24">
      <c r="A1396" s="3"/>
      <c r="B1396" s="3"/>
      <c r="C1396" s="3"/>
      <c r="D1396" s="3"/>
      <c r="E1396" s="79"/>
      <c r="F1396" s="3"/>
      <c r="G1396" s="77" t="e">
        <f>VLOOKUP($F$1&amp;F1396,定价因子!E:F,2,0)</f>
        <v>#N/A</v>
      </c>
      <c r="H1396" s="3"/>
      <c r="I1396" s="77" t="e">
        <f>VLOOKUP($H$1&amp;H1396,定价因子!E:F,2,0)</f>
        <v>#N/A</v>
      </c>
      <c r="J1396" s="3"/>
      <c r="K1396" s="77" t="e">
        <f>VLOOKUP($J$1&amp;J1396,定价因子!E:F,2,0)</f>
        <v>#N/A</v>
      </c>
      <c r="L1396" s="3"/>
      <c r="M1396" s="77" t="e">
        <f>VLOOKUP($L$1&amp;L1396,定价因子!E:F,2,0)</f>
        <v>#N/A</v>
      </c>
      <c r="N1396" s="3"/>
      <c r="O1396" s="77" t="e">
        <f>VLOOKUP($N$1&amp;N1396,定价因子!E:F,2,0)</f>
        <v>#N/A</v>
      </c>
      <c r="P1396" s="3"/>
      <c r="Q1396" s="55" t="e">
        <f>VLOOKUP($P$1&amp;P1396,定价因子!$E:$F,2,0)</f>
        <v>#N/A</v>
      </c>
      <c r="R1396" s="3"/>
      <c r="S1396" s="77" t="e">
        <f>VLOOKUP($R$1&amp;R1396,定价因子!$E:$F,2,0)</f>
        <v>#N/A</v>
      </c>
      <c r="T1396" s="61"/>
      <c r="U1396" s="63"/>
      <c r="V1396" s="63"/>
      <c r="W1396" s="63"/>
      <c r="X1396" s="3"/>
    </row>
    <row r="1397" spans="1:24">
      <c r="A1397" s="3"/>
      <c r="B1397" s="3"/>
      <c r="C1397" s="3"/>
      <c r="D1397" s="3"/>
      <c r="E1397" s="79"/>
      <c r="F1397" s="3"/>
      <c r="G1397" s="77" t="e">
        <f>VLOOKUP($F$1&amp;F1397,定价因子!E:F,2,0)</f>
        <v>#N/A</v>
      </c>
      <c r="H1397" s="3"/>
      <c r="I1397" s="77" t="e">
        <f>VLOOKUP($H$1&amp;H1397,定价因子!E:F,2,0)</f>
        <v>#N/A</v>
      </c>
      <c r="J1397" s="3"/>
      <c r="K1397" s="77" t="e">
        <f>VLOOKUP($J$1&amp;J1397,定价因子!E:F,2,0)</f>
        <v>#N/A</v>
      </c>
      <c r="L1397" s="3"/>
      <c r="M1397" s="77" t="e">
        <f>VLOOKUP($L$1&amp;L1397,定价因子!E:F,2,0)</f>
        <v>#N/A</v>
      </c>
      <c r="N1397" s="3"/>
      <c r="O1397" s="77" t="e">
        <f>VLOOKUP($N$1&amp;N1397,定价因子!E:F,2,0)</f>
        <v>#N/A</v>
      </c>
      <c r="P1397" s="3"/>
      <c r="Q1397" s="55" t="e">
        <f>VLOOKUP($P$1&amp;P1397,定价因子!$E:$F,2,0)</f>
        <v>#N/A</v>
      </c>
      <c r="R1397" s="3"/>
      <c r="S1397" s="77" t="e">
        <f>VLOOKUP($R$1&amp;R1397,定价因子!$E:$F,2,0)</f>
        <v>#N/A</v>
      </c>
      <c r="T1397" s="61"/>
      <c r="U1397" s="63"/>
      <c r="V1397" s="63"/>
      <c r="W1397" s="63"/>
      <c r="X1397" s="3"/>
    </row>
    <row r="1398" spans="1:24">
      <c r="A1398" s="3"/>
      <c r="B1398" s="3"/>
      <c r="C1398" s="3"/>
      <c r="D1398" s="3"/>
      <c r="E1398" s="79"/>
      <c r="F1398" s="3"/>
      <c r="G1398" s="77" t="e">
        <f>VLOOKUP($F$1&amp;F1398,定价因子!E:F,2,0)</f>
        <v>#N/A</v>
      </c>
      <c r="H1398" s="3"/>
      <c r="I1398" s="77" t="e">
        <f>VLOOKUP($H$1&amp;H1398,定价因子!E:F,2,0)</f>
        <v>#N/A</v>
      </c>
      <c r="J1398" s="3"/>
      <c r="K1398" s="77" t="e">
        <f>VLOOKUP($J$1&amp;J1398,定价因子!E:F,2,0)</f>
        <v>#N/A</v>
      </c>
      <c r="L1398" s="3"/>
      <c r="M1398" s="77" t="e">
        <f>VLOOKUP($L$1&amp;L1398,定价因子!E:F,2,0)</f>
        <v>#N/A</v>
      </c>
      <c r="N1398" s="3"/>
      <c r="O1398" s="77" t="e">
        <f>VLOOKUP($N$1&amp;N1398,定价因子!E:F,2,0)</f>
        <v>#N/A</v>
      </c>
      <c r="P1398" s="3"/>
      <c r="Q1398" s="55" t="e">
        <f>VLOOKUP($P$1&amp;P1398,定价因子!$E:$F,2,0)</f>
        <v>#N/A</v>
      </c>
      <c r="R1398" s="3"/>
      <c r="S1398" s="77" t="e">
        <f>VLOOKUP($R$1&amp;R1398,定价因子!$E:$F,2,0)</f>
        <v>#N/A</v>
      </c>
      <c r="T1398" s="61"/>
      <c r="U1398" s="63"/>
      <c r="V1398" s="63"/>
      <c r="W1398" s="63"/>
      <c r="X1398" s="3"/>
    </row>
    <row r="1399" spans="1:24">
      <c r="A1399" s="3"/>
      <c r="B1399" s="3"/>
      <c r="C1399" s="3"/>
      <c r="D1399" s="3"/>
      <c r="E1399" s="79"/>
      <c r="F1399" s="3"/>
      <c r="G1399" s="77" t="e">
        <f>VLOOKUP($F$1&amp;F1399,定价因子!E:F,2,0)</f>
        <v>#N/A</v>
      </c>
      <c r="H1399" s="3"/>
      <c r="I1399" s="77" t="e">
        <f>VLOOKUP($H$1&amp;H1399,定价因子!E:F,2,0)</f>
        <v>#N/A</v>
      </c>
      <c r="J1399" s="3"/>
      <c r="K1399" s="77" t="e">
        <f>VLOOKUP($J$1&amp;J1399,定价因子!E:F,2,0)</f>
        <v>#N/A</v>
      </c>
      <c r="L1399" s="3"/>
      <c r="M1399" s="77" t="e">
        <f>VLOOKUP($L$1&amp;L1399,定价因子!E:F,2,0)</f>
        <v>#N/A</v>
      </c>
      <c r="N1399" s="3"/>
      <c r="O1399" s="77" t="e">
        <f>VLOOKUP($N$1&amp;N1399,定价因子!E:F,2,0)</f>
        <v>#N/A</v>
      </c>
      <c r="P1399" s="3"/>
      <c r="Q1399" s="55" t="e">
        <f>VLOOKUP($P$1&amp;P1399,定价因子!$E:$F,2,0)</f>
        <v>#N/A</v>
      </c>
      <c r="R1399" s="3"/>
      <c r="S1399" s="77" t="e">
        <f>VLOOKUP($R$1&amp;R1399,定价因子!$E:$F,2,0)</f>
        <v>#N/A</v>
      </c>
      <c r="T1399" s="61"/>
      <c r="U1399" s="63"/>
      <c r="V1399" s="63"/>
      <c r="W1399" s="63"/>
      <c r="X1399" s="3"/>
    </row>
    <row r="1400" spans="1:24">
      <c r="A1400" s="3"/>
      <c r="B1400" s="3"/>
      <c r="C1400" s="3"/>
      <c r="D1400" s="3"/>
      <c r="E1400" s="79"/>
      <c r="F1400" s="3"/>
      <c r="G1400" s="77" t="e">
        <f>VLOOKUP($F$1&amp;F1400,定价因子!E:F,2,0)</f>
        <v>#N/A</v>
      </c>
      <c r="H1400" s="3"/>
      <c r="I1400" s="77" t="e">
        <f>VLOOKUP($H$1&amp;H1400,定价因子!E:F,2,0)</f>
        <v>#N/A</v>
      </c>
      <c r="J1400" s="3"/>
      <c r="K1400" s="77" t="e">
        <f>VLOOKUP($J$1&amp;J1400,定价因子!E:F,2,0)</f>
        <v>#N/A</v>
      </c>
      <c r="L1400" s="3"/>
      <c r="M1400" s="77" t="e">
        <f>VLOOKUP($L$1&amp;L1400,定价因子!E:F,2,0)</f>
        <v>#N/A</v>
      </c>
      <c r="N1400" s="3"/>
      <c r="O1400" s="77" t="e">
        <f>VLOOKUP($N$1&amp;N1400,定价因子!E:F,2,0)</f>
        <v>#N/A</v>
      </c>
      <c r="P1400" s="3"/>
      <c r="Q1400" s="55" t="e">
        <f>VLOOKUP($P$1&amp;P1400,定价因子!$E:$F,2,0)</f>
        <v>#N/A</v>
      </c>
      <c r="R1400" s="3"/>
      <c r="S1400" s="77" t="e">
        <f>VLOOKUP($R$1&amp;R1400,定价因子!$E:$F,2,0)</f>
        <v>#N/A</v>
      </c>
      <c r="T1400" s="61"/>
      <c r="U1400" s="63"/>
      <c r="V1400" s="63"/>
      <c r="W1400" s="63"/>
      <c r="X1400" s="3"/>
    </row>
    <row r="1401" spans="1:24">
      <c r="A1401" s="3"/>
      <c r="B1401" s="3"/>
      <c r="C1401" s="3"/>
      <c r="D1401" s="3"/>
      <c r="E1401" s="79"/>
      <c r="F1401" s="3"/>
      <c r="G1401" s="77" t="e">
        <f>VLOOKUP($F$1&amp;F1401,定价因子!E:F,2,0)</f>
        <v>#N/A</v>
      </c>
      <c r="H1401" s="3"/>
      <c r="I1401" s="77" t="e">
        <f>VLOOKUP($H$1&amp;H1401,定价因子!E:F,2,0)</f>
        <v>#N/A</v>
      </c>
      <c r="J1401" s="3"/>
      <c r="K1401" s="77" t="e">
        <f>VLOOKUP($J$1&amp;J1401,定价因子!E:F,2,0)</f>
        <v>#N/A</v>
      </c>
      <c r="L1401" s="3"/>
      <c r="M1401" s="77" t="e">
        <f>VLOOKUP($L$1&amp;L1401,定价因子!E:F,2,0)</f>
        <v>#N/A</v>
      </c>
      <c r="N1401" s="3"/>
      <c r="O1401" s="77" t="e">
        <f>VLOOKUP($N$1&amp;N1401,定价因子!E:F,2,0)</f>
        <v>#N/A</v>
      </c>
      <c r="P1401" s="3"/>
      <c r="Q1401" s="55" t="e">
        <f>VLOOKUP($P$1&amp;P1401,定价因子!$E:$F,2,0)</f>
        <v>#N/A</v>
      </c>
      <c r="R1401" s="3"/>
      <c r="S1401" s="77" t="e">
        <f>VLOOKUP($R$1&amp;R1401,定价因子!$E:$F,2,0)</f>
        <v>#N/A</v>
      </c>
      <c r="T1401" s="61"/>
      <c r="U1401" s="63"/>
      <c r="V1401" s="63"/>
      <c r="W1401" s="63"/>
      <c r="X1401" s="3"/>
    </row>
    <row r="1402" spans="1:24">
      <c r="A1402" s="3"/>
      <c r="B1402" s="3"/>
      <c r="C1402" s="3"/>
      <c r="D1402" s="3"/>
      <c r="E1402" s="79"/>
      <c r="F1402" s="3"/>
      <c r="G1402" s="77" t="e">
        <f>VLOOKUP($F$1&amp;F1402,定价因子!E:F,2,0)</f>
        <v>#N/A</v>
      </c>
      <c r="H1402" s="3"/>
      <c r="I1402" s="77" t="e">
        <f>VLOOKUP($H$1&amp;H1402,定价因子!E:F,2,0)</f>
        <v>#N/A</v>
      </c>
      <c r="J1402" s="3"/>
      <c r="K1402" s="77" t="e">
        <f>VLOOKUP($J$1&amp;J1402,定价因子!E:F,2,0)</f>
        <v>#N/A</v>
      </c>
      <c r="L1402" s="3"/>
      <c r="M1402" s="77" t="e">
        <f>VLOOKUP($L$1&amp;L1402,定价因子!E:F,2,0)</f>
        <v>#N/A</v>
      </c>
      <c r="N1402" s="3"/>
      <c r="O1402" s="77" t="e">
        <f>VLOOKUP($N$1&amp;N1402,定价因子!E:F,2,0)</f>
        <v>#N/A</v>
      </c>
      <c r="P1402" s="3"/>
      <c r="Q1402" s="55" t="e">
        <f>VLOOKUP($P$1&amp;P1402,定价因子!$E:$F,2,0)</f>
        <v>#N/A</v>
      </c>
      <c r="R1402" s="3"/>
      <c r="S1402" s="77" t="e">
        <f>VLOOKUP($R$1&amp;R1402,定价因子!$E:$F,2,0)</f>
        <v>#N/A</v>
      </c>
      <c r="T1402" s="61"/>
      <c r="U1402" s="63"/>
      <c r="V1402" s="63"/>
      <c r="W1402" s="63"/>
      <c r="X1402" s="3"/>
    </row>
    <row r="1403" spans="1:24">
      <c r="A1403" s="3"/>
      <c r="B1403" s="3"/>
      <c r="C1403" s="3"/>
      <c r="D1403" s="3"/>
      <c r="E1403" s="79"/>
      <c r="F1403" s="3"/>
      <c r="G1403" s="77" t="e">
        <f>VLOOKUP($F$1&amp;F1403,定价因子!E:F,2,0)</f>
        <v>#N/A</v>
      </c>
      <c r="H1403" s="3"/>
      <c r="I1403" s="77" t="e">
        <f>VLOOKUP($H$1&amp;H1403,定价因子!E:F,2,0)</f>
        <v>#N/A</v>
      </c>
      <c r="J1403" s="3"/>
      <c r="K1403" s="77" t="e">
        <f>VLOOKUP($J$1&amp;J1403,定价因子!E:F,2,0)</f>
        <v>#N/A</v>
      </c>
      <c r="L1403" s="3"/>
      <c r="M1403" s="77" t="e">
        <f>VLOOKUP($L$1&amp;L1403,定价因子!E:F,2,0)</f>
        <v>#N/A</v>
      </c>
      <c r="N1403" s="3"/>
      <c r="O1403" s="77" t="e">
        <f>VLOOKUP($N$1&amp;N1403,定价因子!E:F,2,0)</f>
        <v>#N/A</v>
      </c>
      <c r="P1403" s="3"/>
      <c r="Q1403" s="55" t="e">
        <f>VLOOKUP($P$1&amp;P1403,定价因子!$E:$F,2,0)</f>
        <v>#N/A</v>
      </c>
      <c r="R1403" s="3"/>
      <c r="S1403" s="77" t="e">
        <f>VLOOKUP($R$1&amp;R1403,定价因子!$E:$F,2,0)</f>
        <v>#N/A</v>
      </c>
      <c r="T1403" s="61"/>
      <c r="U1403" s="63"/>
      <c r="V1403" s="63"/>
      <c r="W1403" s="63"/>
      <c r="X1403" s="3"/>
    </row>
    <row r="1404" spans="1:24">
      <c r="A1404" s="3"/>
      <c r="B1404" s="3"/>
      <c r="C1404" s="3"/>
      <c r="D1404" s="3"/>
      <c r="E1404" s="79"/>
      <c r="F1404" s="3"/>
      <c r="G1404" s="77" t="e">
        <f>VLOOKUP($F$1&amp;F1404,定价因子!E:F,2,0)</f>
        <v>#N/A</v>
      </c>
      <c r="H1404" s="3"/>
      <c r="I1404" s="77" t="e">
        <f>VLOOKUP($H$1&amp;H1404,定价因子!E:F,2,0)</f>
        <v>#N/A</v>
      </c>
      <c r="J1404" s="3"/>
      <c r="K1404" s="77" t="e">
        <f>VLOOKUP($J$1&amp;J1404,定价因子!E:F,2,0)</f>
        <v>#N/A</v>
      </c>
      <c r="L1404" s="3"/>
      <c r="M1404" s="77" t="e">
        <f>VLOOKUP($L$1&amp;L1404,定价因子!E:F,2,0)</f>
        <v>#N/A</v>
      </c>
      <c r="N1404" s="3"/>
      <c r="O1404" s="77" t="e">
        <f>VLOOKUP($N$1&amp;N1404,定价因子!E:F,2,0)</f>
        <v>#N/A</v>
      </c>
      <c r="P1404" s="3"/>
      <c r="Q1404" s="55" t="e">
        <f>VLOOKUP($P$1&amp;P1404,定价因子!$E:$F,2,0)</f>
        <v>#N/A</v>
      </c>
      <c r="R1404" s="3"/>
      <c r="S1404" s="77" t="e">
        <f>VLOOKUP($R$1&amp;R1404,定价因子!$E:$F,2,0)</f>
        <v>#N/A</v>
      </c>
      <c r="T1404" s="61"/>
      <c r="U1404" s="63"/>
      <c r="V1404" s="63"/>
      <c r="W1404" s="63"/>
      <c r="X1404" s="3"/>
    </row>
    <row r="1405" spans="1:24">
      <c r="A1405" s="3"/>
      <c r="B1405" s="3"/>
      <c r="C1405" s="3"/>
      <c r="D1405" s="3"/>
      <c r="E1405" s="79"/>
      <c r="F1405" s="3"/>
      <c r="G1405" s="77" t="e">
        <f>VLOOKUP($F$1&amp;F1405,定价因子!E:F,2,0)</f>
        <v>#N/A</v>
      </c>
      <c r="H1405" s="3"/>
      <c r="I1405" s="77" t="e">
        <f>VLOOKUP($H$1&amp;H1405,定价因子!E:F,2,0)</f>
        <v>#N/A</v>
      </c>
      <c r="J1405" s="3"/>
      <c r="K1405" s="77" t="e">
        <f>VLOOKUP($J$1&amp;J1405,定价因子!E:F,2,0)</f>
        <v>#N/A</v>
      </c>
      <c r="L1405" s="3"/>
      <c r="M1405" s="77" t="e">
        <f>VLOOKUP($L$1&amp;L1405,定价因子!E:F,2,0)</f>
        <v>#N/A</v>
      </c>
      <c r="N1405" s="3"/>
      <c r="O1405" s="77" t="e">
        <f>VLOOKUP($N$1&amp;N1405,定价因子!E:F,2,0)</f>
        <v>#N/A</v>
      </c>
      <c r="P1405" s="3"/>
      <c r="Q1405" s="55" t="e">
        <f>VLOOKUP($P$1&amp;P1405,定价因子!$E:$F,2,0)</f>
        <v>#N/A</v>
      </c>
      <c r="R1405" s="3"/>
      <c r="S1405" s="77" t="e">
        <f>VLOOKUP($R$1&amp;R1405,定价因子!$E:$F,2,0)</f>
        <v>#N/A</v>
      </c>
      <c r="T1405" s="61"/>
      <c r="U1405" s="63"/>
      <c r="V1405" s="63"/>
      <c r="W1405" s="63"/>
      <c r="X1405" s="3"/>
    </row>
    <row r="1406" spans="1:24">
      <c r="A1406" s="3"/>
      <c r="B1406" s="3"/>
      <c r="C1406" s="3"/>
      <c r="D1406" s="3"/>
      <c r="E1406" s="79"/>
      <c r="F1406" s="3"/>
      <c r="G1406" s="77" t="e">
        <f>VLOOKUP($F$1&amp;F1406,定价因子!E:F,2,0)</f>
        <v>#N/A</v>
      </c>
      <c r="H1406" s="3"/>
      <c r="I1406" s="77" t="e">
        <f>VLOOKUP($H$1&amp;H1406,定价因子!E:F,2,0)</f>
        <v>#N/A</v>
      </c>
      <c r="J1406" s="3"/>
      <c r="K1406" s="77" t="e">
        <f>VLOOKUP($J$1&amp;J1406,定价因子!E:F,2,0)</f>
        <v>#N/A</v>
      </c>
      <c r="L1406" s="3"/>
      <c r="M1406" s="77" t="e">
        <f>VLOOKUP($L$1&amp;L1406,定价因子!E:F,2,0)</f>
        <v>#N/A</v>
      </c>
      <c r="N1406" s="3"/>
      <c r="O1406" s="77" t="e">
        <f>VLOOKUP($N$1&amp;N1406,定价因子!E:F,2,0)</f>
        <v>#N/A</v>
      </c>
      <c r="P1406" s="3"/>
      <c r="Q1406" s="55" t="e">
        <f>VLOOKUP($P$1&amp;P1406,定价因子!$E:$F,2,0)</f>
        <v>#N/A</v>
      </c>
      <c r="R1406" s="3"/>
      <c r="S1406" s="77" t="e">
        <f>VLOOKUP($R$1&amp;R1406,定价因子!$E:$F,2,0)</f>
        <v>#N/A</v>
      </c>
      <c r="T1406" s="61"/>
      <c r="U1406" s="63"/>
      <c r="V1406" s="63"/>
      <c r="W1406" s="63"/>
      <c r="X1406" s="3"/>
    </row>
    <row r="1407" spans="1:24">
      <c r="A1407" s="3"/>
      <c r="B1407" s="3"/>
      <c r="C1407" s="3"/>
      <c r="D1407" s="3"/>
      <c r="E1407" s="79"/>
      <c r="F1407" s="3"/>
      <c r="G1407" s="77" t="e">
        <f>VLOOKUP($F$1&amp;F1407,定价因子!E:F,2,0)</f>
        <v>#N/A</v>
      </c>
      <c r="H1407" s="3"/>
      <c r="I1407" s="77" t="e">
        <f>VLOOKUP($H$1&amp;H1407,定价因子!E:F,2,0)</f>
        <v>#N/A</v>
      </c>
      <c r="J1407" s="3"/>
      <c r="K1407" s="77" t="e">
        <f>VLOOKUP($J$1&amp;J1407,定价因子!E:F,2,0)</f>
        <v>#N/A</v>
      </c>
      <c r="L1407" s="3"/>
      <c r="M1407" s="77" t="e">
        <f>VLOOKUP($L$1&amp;L1407,定价因子!E:F,2,0)</f>
        <v>#N/A</v>
      </c>
      <c r="N1407" s="3"/>
      <c r="O1407" s="77" t="e">
        <f>VLOOKUP($N$1&amp;N1407,定价因子!E:F,2,0)</f>
        <v>#N/A</v>
      </c>
      <c r="P1407" s="3"/>
      <c r="Q1407" s="55" t="e">
        <f>VLOOKUP($P$1&amp;P1407,定价因子!$E:$F,2,0)</f>
        <v>#N/A</v>
      </c>
      <c r="R1407" s="3"/>
      <c r="S1407" s="77" t="e">
        <f>VLOOKUP($R$1&amp;R1407,定价因子!$E:$F,2,0)</f>
        <v>#N/A</v>
      </c>
      <c r="T1407" s="61"/>
      <c r="U1407" s="63"/>
      <c r="V1407" s="63"/>
      <c r="W1407" s="63"/>
      <c r="X1407" s="3"/>
    </row>
    <row r="1408" spans="1:24">
      <c r="A1408" s="3"/>
      <c r="B1408" s="3"/>
      <c r="C1408" s="3"/>
      <c r="D1408" s="3"/>
      <c r="E1408" s="79"/>
      <c r="F1408" s="3"/>
      <c r="G1408" s="77" t="e">
        <f>VLOOKUP($F$1&amp;F1408,定价因子!E:F,2,0)</f>
        <v>#N/A</v>
      </c>
      <c r="H1408" s="3"/>
      <c r="I1408" s="77" t="e">
        <f>VLOOKUP($H$1&amp;H1408,定价因子!E:F,2,0)</f>
        <v>#N/A</v>
      </c>
      <c r="J1408" s="3"/>
      <c r="K1408" s="77" t="e">
        <f>VLOOKUP($J$1&amp;J1408,定价因子!E:F,2,0)</f>
        <v>#N/A</v>
      </c>
      <c r="L1408" s="3"/>
      <c r="M1408" s="77" t="e">
        <f>VLOOKUP($L$1&amp;L1408,定价因子!E:F,2,0)</f>
        <v>#N/A</v>
      </c>
      <c r="N1408" s="3"/>
      <c r="O1408" s="77" t="e">
        <f>VLOOKUP($N$1&amp;N1408,定价因子!E:F,2,0)</f>
        <v>#N/A</v>
      </c>
      <c r="P1408" s="3"/>
      <c r="Q1408" s="55" t="e">
        <f>VLOOKUP($P$1&amp;P1408,定价因子!$E:$F,2,0)</f>
        <v>#N/A</v>
      </c>
      <c r="R1408" s="3"/>
      <c r="S1408" s="77" t="e">
        <f>VLOOKUP($R$1&amp;R1408,定价因子!$E:$F,2,0)</f>
        <v>#N/A</v>
      </c>
      <c r="T1408" s="61"/>
      <c r="U1408" s="63"/>
      <c r="V1408" s="63"/>
      <c r="W1408" s="63"/>
      <c r="X1408" s="3"/>
    </row>
    <row r="1409" spans="1:24">
      <c r="A1409" s="3"/>
      <c r="B1409" s="3"/>
      <c r="C1409" s="3"/>
      <c r="D1409" s="3"/>
      <c r="E1409" s="79"/>
      <c r="F1409" s="3"/>
      <c r="G1409" s="77" t="e">
        <f>VLOOKUP($F$1&amp;F1409,定价因子!E:F,2,0)</f>
        <v>#N/A</v>
      </c>
      <c r="H1409" s="3"/>
      <c r="I1409" s="77" t="e">
        <f>VLOOKUP($H$1&amp;H1409,定价因子!E:F,2,0)</f>
        <v>#N/A</v>
      </c>
      <c r="J1409" s="3"/>
      <c r="K1409" s="77" t="e">
        <f>VLOOKUP($J$1&amp;J1409,定价因子!E:F,2,0)</f>
        <v>#N/A</v>
      </c>
      <c r="L1409" s="3"/>
      <c r="M1409" s="77" t="e">
        <f>VLOOKUP($L$1&amp;L1409,定价因子!E:F,2,0)</f>
        <v>#N/A</v>
      </c>
      <c r="N1409" s="3"/>
      <c r="O1409" s="77" t="e">
        <f>VLOOKUP($N$1&amp;N1409,定价因子!E:F,2,0)</f>
        <v>#N/A</v>
      </c>
      <c r="P1409" s="3"/>
      <c r="Q1409" s="55" t="e">
        <f>VLOOKUP($P$1&amp;P1409,定价因子!$E:$F,2,0)</f>
        <v>#N/A</v>
      </c>
      <c r="R1409" s="3"/>
      <c r="S1409" s="77" t="e">
        <f>VLOOKUP($R$1&amp;R1409,定价因子!$E:$F,2,0)</f>
        <v>#N/A</v>
      </c>
      <c r="T1409" s="61"/>
      <c r="U1409" s="63"/>
      <c r="V1409" s="63"/>
      <c r="W1409" s="63"/>
      <c r="X1409" s="3"/>
    </row>
    <row r="1410" spans="1:24">
      <c r="A1410" s="3"/>
      <c r="B1410" s="3"/>
      <c r="C1410" s="3"/>
      <c r="D1410" s="3"/>
      <c r="E1410" s="79"/>
      <c r="F1410" s="3"/>
      <c r="G1410" s="77" t="e">
        <f>VLOOKUP($F$1&amp;F1410,定价因子!E:F,2,0)</f>
        <v>#N/A</v>
      </c>
      <c r="H1410" s="3"/>
      <c r="I1410" s="77" t="e">
        <f>VLOOKUP($H$1&amp;H1410,定价因子!E:F,2,0)</f>
        <v>#N/A</v>
      </c>
      <c r="J1410" s="3"/>
      <c r="K1410" s="77" t="e">
        <f>VLOOKUP($J$1&amp;J1410,定价因子!E:F,2,0)</f>
        <v>#N/A</v>
      </c>
      <c r="L1410" s="3"/>
      <c r="M1410" s="77" t="e">
        <f>VLOOKUP($L$1&amp;L1410,定价因子!E:F,2,0)</f>
        <v>#N/A</v>
      </c>
      <c r="N1410" s="3"/>
      <c r="O1410" s="77" t="e">
        <f>VLOOKUP($N$1&amp;N1410,定价因子!E:F,2,0)</f>
        <v>#N/A</v>
      </c>
      <c r="P1410" s="3"/>
      <c r="Q1410" s="55" t="e">
        <f>VLOOKUP($P$1&amp;P1410,定价因子!$E:$F,2,0)</f>
        <v>#N/A</v>
      </c>
      <c r="R1410" s="3"/>
      <c r="S1410" s="77" t="e">
        <f>VLOOKUP($R$1&amp;R1410,定价因子!$E:$F,2,0)</f>
        <v>#N/A</v>
      </c>
      <c r="T1410" s="61"/>
      <c r="U1410" s="63"/>
      <c r="V1410" s="63"/>
      <c r="W1410" s="63"/>
      <c r="X1410" s="3"/>
    </row>
    <row r="1411" spans="1:24">
      <c r="A1411" s="3"/>
      <c r="B1411" s="3"/>
      <c r="C1411" s="3"/>
      <c r="D1411" s="3"/>
      <c r="E1411" s="79"/>
      <c r="F1411" s="3"/>
      <c r="G1411" s="77" t="e">
        <f>VLOOKUP($F$1&amp;F1411,定价因子!E:F,2,0)</f>
        <v>#N/A</v>
      </c>
      <c r="H1411" s="3"/>
      <c r="I1411" s="77" t="e">
        <f>VLOOKUP($H$1&amp;H1411,定价因子!E:F,2,0)</f>
        <v>#N/A</v>
      </c>
      <c r="J1411" s="3"/>
      <c r="K1411" s="77" t="e">
        <f>VLOOKUP($J$1&amp;J1411,定价因子!E:F,2,0)</f>
        <v>#N/A</v>
      </c>
      <c r="L1411" s="3"/>
      <c r="M1411" s="77" t="e">
        <f>VLOOKUP($L$1&amp;L1411,定价因子!E:F,2,0)</f>
        <v>#N/A</v>
      </c>
      <c r="N1411" s="3"/>
      <c r="O1411" s="77" t="e">
        <f>VLOOKUP($N$1&amp;N1411,定价因子!E:F,2,0)</f>
        <v>#N/A</v>
      </c>
      <c r="P1411" s="3"/>
      <c r="Q1411" s="55" t="e">
        <f>VLOOKUP($P$1&amp;P1411,定价因子!$E:$F,2,0)</f>
        <v>#N/A</v>
      </c>
      <c r="R1411" s="3"/>
      <c r="S1411" s="77" t="e">
        <f>VLOOKUP($R$1&amp;R1411,定价因子!$E:$F,2,0)</f>
        <v>#N/A</v>
      </c>
      <c r="T1411" s="61"/>
      <c r="U1411" s="63"/>
      <c r="V1411" s="63"/>
      <c r="W1411" s="63"/>
      <c r="X1411" s="3"/>
    </row>
    <row r="1412" spans="1:24">
      <c r="A1412" s="3"/>
      <c r="B1412" s="3"/>
      <c r="C1412" s="3"/>
      <c r="D1412" s="3"/>
      <c r="E1412" s="79"/>
      <c r="F1412" s="3"/>
      <c r="G1412" s="77" t="e">
        <f>VLOOKUP($F$1&amp;F1412,定价因子!E:F,2,0)</f>
        <v>#N/A</v>
      </c>
      <c r="H1412" s="3"/>
      <c r="I1412" s="77" t="e">
        <f>VLOOKUP($H$1&amp;H1412,定价因子!E:F,2,0)</f>
        <v>#N/A</v>
      </c>
      <c r="J1412" s="3"/>
      <c r="K1412" s="77" t="e">
        <f>VLOOKUP($J$1&amp;J1412,定价因子!E:F,2,0)</f>
        <v>#N/A</v>
      </c>
      <c r="L1412" s="3"/>
      <c r="M1412" s="77" t="e">
        <f>VLOOKUP($L$1&amp;L1412,定价因子!E:F,2,0)</f>
        <v>#N/A</v>
      </c>
      <c r="N1412" s="3"/>
      <c r="O1412" s="77" t="e">
        <f>VLOOKUP($N$1&amp;N1412,定价因子!E:F,2,0)</f>
        <v>#N/A</v>
      </c>
      <c r="P1412" s="3"/>
      <c r="Q1412" s="55" t="e">
        <f>VLOOKUP($P$1&amp;P1412,定价因子!$E:$F,2,0)</f>
        <v>#N/A</v>
      </c>
      <c r="R1412" s="3"/>
      <c r="S1412" s="77" t="e">
        <f>VLOOKUP($R$1&amp;R1412,定价因子!$E:$F,2,0)</f>
        <v>#N/A</v>
      </c>
      <c r="T1412" s="61"/>
      <c r="U1412" s="63"/>
      <c r="V1412" s="63"/>
      <c r="W1412" s="63"/>
      <c r="X1412" s="3"/>
    </row>
    <row r="1413" spans="1:24">
      <c r="A1413" s="3"/>
      <c r="B1413" s="3"/>
      <c r="C1413" s="3"/>
      <c r="D1413" s="3"/>
      <c r="E1413" s="79"/>
      <c r="F1413" s="3"/>
      <c r="G1413" s="77" t="e">
        <f>VLOOKUP($F$1&amp;F1413,定价因子!E:F,2,0)</f>
        <v>#N/A</v>
      </c>
      <c r="H1413" s="3"/>
      <c r="I1413" s="77" t="e">
        <f>VLOOKUP($H$1&amp;H1413,定价因子!E:F,2,0)</f>
        <v>#N/A</v>
      </c>
      <c r="J1413" s="3"/>
      <c r="K1413" s="77" t="e">
        <f>VLOOKUP($J$1&amp;J1413,定价因子!E:F,2,0)</f>
        <v>#N/A</v>
      </c>
      <c r="L1413" s="3"/>
      <c r="M1413" s="77" t="e">
        <f>VLOOKUP($L$1&amp;L1413,定价因子!E:F,2,0)</f>
        <v>#N/A</v>
      </c>
      <c r="N1413" s="3"/>
      <c r="O1413" s="77" t="e">
        <f>VLOOKUP($N$1&amp;N1413,定价因子!E:F,2,0)</f>
        <v>#N/A</v>
      </c>
      <c r="P1413" s="3"/>
      <c r="Q1413" s="55" t="e">
        <f>VLOOKUP($P$1&amp;P1413,定价因子!$E:$F,2,0)</f>
        <v>#N/A</v>
      </c>
      <c r="R1413" s="3"/>
      <c r="S1413" s="77" t="e">
        <f>VLOOKUP($R$1&amp;R1413,定价因子!$E:$F,2,0)</f>
        <v>#N/A</v>
      </c>
      <c r="T1413" s="61"/>
      <c r="U1413" s="63"/>
      <c r="V1413" s="63"/>
      <c r="W1413" s="63"/>
      <c r="X1413" s="3"/>
    </row>
    <row r="1414" spans="1:24">
      <c r="A1414" s="3"/>
      <c r="B1414" s="3"/>
      <c r="C1414" s="3"/>
      <c r="D1414" s="3"/>
      <c r="E1414" s="79"/>
      <c r="F1414" s="3"/>
      <c r="G1414" s="77" t="e">
        <f>VLOOKUP($F$1&amp;F1414,定价因子!E:F,2,0)</f>
        <v>#N/A</v>
      </c>
      <c r="H1414" s="3"/>
      <c r="I1414" s="77" t="e">
        <f>VLOOKUP($H$1&amp;H1414,定价因子!E:F,2,0)</f>
        <v>#N/A</v>
      </c>
      <c r="J1414" s="3"/>
      <c r="K1414" s="77" t="e">
        <f>VLOOKUP($J$1&amp;J1414,定价因子!E:F,2,0)</f>
        <v>#N/A</v>
      </c>
      <c r="L1414" s="3"/>
      <c r="M1414" s="77" t="e">
        <f>VLOOKUP($L$1&amp;L1414,定价因子!E:F,2,0)</f>
        <v>#N/A</v>
      </c>
      <c r="N1414" s="3"/>
      <c r="O1414" s="77" t="e">
        <f>VLOOKUP($N$1&amp;N1414,定价因子!E:F,2,0)</f>
        <v>#N/A</v>
      </c>
      <c r="P1414" s="3"/>
      <c r="Q1414" s="55" t="e">
        <f>VLOOKUP($P$1&amp;P1414,定价因子!$E:$F,2,0)</f>
        <v>#N/A</v>
      </c>
      <c r="R1414" s="3"/>
      <c r="S1414" s="77" t="e">
        <f>VLOOKUP($R$1&amp;R1414,定价因子!$E:$F,2,0)</f>
        <v>#N/A</v>
      </c>
      <c r="T1414" s="61"/>
      <c r="U1414" s="63"/>
      <c r="V1414" s="63"/>
      <c r="W1414" s="63"/>
      <c r="X1414" s="3"/>
    </row>
    <row r="1415" spans="1:24">
      <c r="A1415" s="3"/>
      <c r="B1415" s="3"/>
      <c r="C1415" s="3"/>
      <c r="D1415" s="3"/>
      <c r="E1415" s="79"/>
      <c r="F1415" s="3"/>
      <c r="G1415" s="77" t="e">
        <f>VLOOKUP($F$1&amp;F1415,定价因子!E:F,2,0)</f>
        <v>#N/A</v>
      </c>
      <c r="H1415" s="3"/>
      <c r="I1415" s="77" t="e">
        <f>VLOOKUP($H$1&amp;H1415,定价因子!E:F,2,0)</f>
        <v>#N/A</v>
      </c>
      <c r="J1415" s="3"/>
      <c r="K1415" s="77" t="e">
        <f>VLOOKUP($J$1&amp;J1415,定价因子!E:F,2,0)</f>
        <v>#N/A</v>
      </c>
      <c r="L1415" s="3"/>
      <c r="M1415" s="77" t="e">
        <f>VLOOKUP($L$1&amp;L1415,定价因子!E:F,2,0)</f>
        <v>#N/A</v>
      </c>
      <c r="N1415" s="3"/>
      <c r="O1415" s="77" t="e">
        <f>VLOOKUP($N$1&amp;N1415,定价因子!E:F,2,0)</f>
        <v>#N/A</v>
      </c>
      <c r="P1415" s="3"/>
      <c r="Q1415" s="55" t="e">
        <f>VLOOKUP($P$1&amp;P1415,定价因子!$E:$F,2,0)</f>
        <v>#N/A</v>
      </c>
      <c r="R1415" s="3"/>
      <c r="S1415" s="77" t="e">
        <f>VLOOKUP($R$1&amp;R1415,定价因子!$E:$F,2,0)</f>
        <v>#N/A</v>
      </c>
      <c r="T1415" s="61"/>
      <c r="U1415" s="63"/>
      <c r="V1415" s="63"/>
      <c r="W1415" s="63"/>
      <c r="X1415" s="3"/>
    </row>
    <row r="1416" spans="1:24">
      <c r="A1416" s="3"/>
      <c r="B1416" s="3"/>
      <c r="C1416" s="3"/>
      <c r="D1416" s="3"/>
      <c r="E1416" s="79"/>
      <c r="F1416" s="3"/>
      <c r="G1416" s="77" t="e">
        <f>VLOOKUP($F$1&amp;F1416,定价因子!E:F,2,0)</f>
        <v>#N/A</v>
      </c>
      <c r="H1416" s="3"/>
      <c r="I1416" s="77" t="e">
        <f>VLOOKUP($H$1&amp;H1416,定价因子!E:F,2,0)</f>
        <v>#N/A</v>
      </c>
      <c r="J1416" s="3"/>
      <c r="K1416" s="77" t="e">
        <f>VLOOKUP($J$1&amp;J1416,定价因子!E:F,2,0)</f>
        <v>#N/A</v>
      </c>
      <c r="L1416" s="3"/>
      <c r="M1416" s="77" t="e">
        <f>VLOOKUP($L$1&amp;L1416,定价因子!E:F,2,0)</f>
        <v>#N/A</v>
      </c>
      <c r="N1416" s="3"/>
      <c r="O1416" s="77" t="e">
        <f>VLOOKUP($N$1&amp;N1416,定价因子!E:F,2,0)</f>
        <v>#N/A</v>
      </c>
      <c r="P1416" s="3"/>
      <c r="Q1416" s="55" t="e">
        <f>VLOOKUP($P$1&amp;P1416,定价因子!$E:$F,2,0)</f>
        <v>#N/A</v>
      </c>
      <c r="R1416" s="3"/>
      <c r="S1416" s="77" t="e">
        <f>VLOOKUP($R$1&amp;R1416,定价因子!$E:$F,2,0)</f>
        <v>#N/A</v>
      </c>
      <c r="T1416" s="61"/>
      <c r="U1416" s="63"/>
      <c r="V1416" s="63"/>
      <c r="W1416" s="63"/>
      <c r="X1416" s="3"/>
    </row>
    <row r="1417" spans="1:24">
      <c r="A1417" s="3"/>
      <c r="B1417" s="3"/>
      <c r="C1417" s="3"/>
      <c r="D1417" s="3"/>
      <c r="E1417" s="79"/>
      <c r="F1417" s="3"/>
      <c r="G1417" s="77" t="e">
        <f>VLOOKUP($F$1&amp;F1417,定价因子!E:F,2,0)</f>
        <v>#N/A</v>
      </c>
      <c r="H1417" s="3"/>
      <c r="I1417" s="77" t="e">
        <f>VLOOKUP($H$1&amp;H1417,定价因子!E:F,2,0)</f>
        <v>#N/A</v>
      </c>
      <c r="J1417" s="3"/>
      <c r="K1417" s="77" t="e">
        <f>VLOOKUP($J$1&amp;J1417,定价因子!E:F,2,0)</f>
        <v>#N/A</v>
      </c>
      <c r="L1417" s="3"/>
      <c r="M1417" s="77" t="e">
        <f>VLOOKUP($L$1&amp;L1417,定价因子!E:F,2,0)</f>
        <v>#N/A</v>
      </c>
      <c r="N1417" s="3"/>
      <c r="O1417" s="77" t="e">
        <f>VLOOKUP($N$1&amp;N1417,定价因子!E:F,2,0)</f>
        <v>#N/A</v>
      </c>
      <c r="P1417" s="3"/>
      <c r="Q1417" s="55" t="e">
        <f>VLOOKUP($P$1&amp;P1417,定价因子!$E:$F,2,0)</f>
        <v>#N/A</v>
      </c>
      <c r="R1417" s="3"/>
      <c r="S1417" s="77" t="e">
        <f>VLOOKUP($R$1&amp;R1417,定价因子!$E:$F,2,0)</f>
        <v>#N/A</v>
      </c>
      <c r="T1417" s="61"/>
      <c r="U1417" s="63"/>
      <c r="V1417" s="63"/>
      <c r="W1417" s="63"/>
      <c r="X1417" s="3"/>
    </row>
    <row r="1418" spans="1:24">
      <c r="A1418" s="3"/>
      <c r="B1418" s="3"/>
      <c r="C1418" s="3"/>
      <c r="D1418" s="3"/>
      <c r="E1418" s="79"/>
      <c r="F1418" s="3"/>
      <c r="G1418" s="77" t="e">
        <f>VLOOKUP($F$1&amp;F1418,定价因子!E:F,2,0)</f>
        <v>#N/A</v>
      </c>
      <c r="H1418" s="3"/>
      <c r="I1418" s="77" t="e">
        <f>VLOOKUP($H$1&amp;H1418,定价因子!E:F,2,0)</f>
        <v>#N/A</v>
      </c>
      <c r="J1418" s="3"/>
      <c r="K1418" s="77" t="e">
        <f>VLOOKUP($J$1&amp;J1418,定价因子!E:F,2,0)</f>
        <v>#N/A</v>
      </c>
      <c r="L1418" s="3"/>
      <c r="M1418" s="77" t="e">
        <f>VLOOKUP($L$1&amp;L1418,定价因子!E:F,2,0)</f>
        <v>#N/A</v>
      </c>
      <c r="N1418" s="3"/>
      <c r="O1418" s="77" t="e">
        <f>VLOOKUP($N$1&amp;N1418,定价因子!E:F,2,0)</f>
        <v>#N/A</v>
      </c>
      <c r="P1418" s="3"/>
      <c r="Q1418" s="55" t="e">
        <f>VLOOKUP($P$1&amp;P1418,定价因子!$E:$F,2,0)</f>
        <v>#N/A</v>
      </c>
      <c r="R1418" s="3"/>
      <c r="S1418" s="77" t="e">
        <f>VLOOKUP($R$1&amp;R1418,定价因子!$E:$F,2,0)</f>
        <v>#N/A</v>
      </c>
      <c r="T1418" s="61"/>
      <c r="U1418" s="63"/>
      <c r="V1418" s="63"/>
      <c r="W1418" s="63"/>
      <c r="X1418" s="3"/>
    </row>
    <row r="1419" spans="1:24">
      <c r="A1419" s="3"/>
      <c r="B1419" s="3"/>
      <c r="C1419" s="3"/>
      <c r="D1419" s="3"/>
      <c r="E1419" s="79"/>
      <c r="F1419" s="3"/>
      <c r="G1419" s="77" t="e">
        <f>VLOOKUP($F$1&amp;F1419,定价因子!E:F,2,0)</f>
        <v>#N/A</v>
      </c>
      <c r="H1419" s="3"/>
      <c r="I1419" s="77" t="e">
        <f>VLOOKUP($H$1&amp;H1419,定价因子!E:F,2,0)</f>
        <v>#N/A</v>
      </c>
      <c r="J1419" s="3"/>
      <c r="K1419" s="77" t="e">
        <f>VLOOKUP($J$1&amp;J1419,定价因子!E:F,2,0)</f>
        <v>#N/A</v>
      </c>
      <c r="L1419" s="3"/>
      <c r="M1419" s="77" t="e">
        <f>VLOOKUP($L$1&amp;L1419,定价因子!E:F,2,0)</f>
        <v>#N/A</v>
      </c>
      <c r="N1419" s="3"/>
      <c r="O1419" s="77" t="e">
        <f>VLOOKUP($N$1&amp;N1419,定价因子!E:F,2,0)</f>
        <v>#N/A</v>
      </c>
      <c r="P1419" s="3"/>
      <c r="Q1419" s="55" t="e">
        <f>VLOOKUP($P$1&amp;P1419,定价因子!$E:$F,2,0)</f>
        <v>#N/A</v>
      </c>
      <c r="R1419" s="3"/>
      <c r="S1419" s="77" t="e">
        <f>VLOOKUP($R$1&amp;R1419,定价因子!$E:$F,2,0)</f>
        <v>#N/A</v>
      </c>
      <c r="T1419" s="61"/>
      <c r="U1419" s="63"/>
      <c r="V1419" s="63"/>
      <c r="W1419" s="63"/>
      <c r="X1419" s="3"/>
    </row>
    <row r="1420" spans="1:24">
      <c r="A1420" s="3"/>
      <c r="B1420" s="3"/>
      <c r="C1420" s="3"/>
      <c r="D1420" s="3"/>
      <c r="E1420" s="79"/>
      <c r="F1420" s="3"/>
      <c r="G1420" s="77" t="e">
        <f>VLOOKUP($F$1&amp;F1420,定价因子!E:F,2,0)</f>
        <v>#N/A</v>
      </c>
      <c r="H1420" s="3"/>
      <c r="I1420" s="77" t="e">
        <f>VLOOKUP($H$1&amp;H1420,定价因子!E:F,2,0)</f>
        <v>#N/A</v>
      </c>
      <c r="J1420" s="3"/>
      <c r="K1420" s="77" t="e">
        <f>VLOOKUP($J$1&amp;J1420,定价因子!E:F,2,0)</f>
        <v>#N/A</v>
      </c>
      <c r="L1420" s="3"/>
      <c r="M1420" s="77" t="e">
        <f>VLOOKUP($L$1&amp;L1420,定价因子!E:F,2,0)</f>
        <v>#N/A</v>
      </c>
      <c r="N1420" s="3"/>
      <c r="O1420" s="77" t="e">
        <f>VLOOKUP($N$1&amp;N1420,定价因子!E:F,2,0)</f>
        <v>#N/A</v>
      </c>
      <c r="P1420" s="3"/>
      <c r="Q1420" s="55" t="e">
        <f>VLOOKUP($P$1&amp;P1420,定价因子!$E:$F,2,0)</f>
        <v>#N/A</v>
      </c>
      <c r="R1420" s="3"/>
      <c r="S1420" s="77" t="e">
        <f>VLOOKUP($R$1&amp;R1420,定价因子!$E:$F,2,0)</f>
        <v>#N/A</v>
      </c>
      <c r="T1420" s="61"/>
      <c r="U1420" s="63"/>
      <c r="V1420" s="63"/>
      <c r="W1420" s="63"/>
      <c r="X1420" s="3"/>
    </row>
    <row r="1421" spans="1:24">
      <c r="A1421" s="3"/>
      <c r="B1421" s="3"/>
      <c r="C1421" s="3"/>
      <c r="D1421" s="3"/>
      <c r="E1421" s="79"/>
      <c r="F1421" s="3"/>
      <c r="G1421" s="77" t="e">
        <f>VLOOKUP($F$1&amp;F1421,定价因子!E:F,2,0)</f>
        <v>#N/A</v>
      </c>
      <c r="H1421" s="3"/>
      <c r="I1421" s="77" t="e">
        <f>VLOOKUP($H$1&amp;H1421,定价因子!E:F,2,0)</f>
        <v>#N/A</v>
      </c>
      <c r="J1421" s="3"/>
      <c r="K1421" s="77" t="e">
        <f>VLOOKUP($J$1&amp;J1421,定价因子!E:F,2,0)</f>
        <v>#N/A</v>
      </c>
      <c r="L1421" s="3"/>
      <c r="M1421" s="77" t="e">
        <f>VLOOKUP($L$1&amp;L1421,定价因子!E:F,2,0)</f>
        <v>#N/A</v>
      </c>
      <c r="N1421" s="3"/>
      <c r="O1421" s="77" t="e">
        <f>VLOOKUP($N$1&amp;N1421,定价因子!E:F,2,0)</f>
        <v>#N/A</v>
      </c>
      <c r="P1421" s="3"/>
      <c r="Q1421" s="55" t="e">
        <f>VLOOKUP($P$1&amp;P1421,定价因子!$E:$F,2,0)</f>
        <v>#N/A</v>
      </c>
      <c r="R1421" s="3"/>
      <c r="S1421" s="77" t="e">
        <f>VLOOKUP($R$1&amp;R1421,定价因子!$E:$F,2,0)</f>
        <v>#N/A</v>
      </c>
      <c r="T1421" s="61"/>
      <c r="U1421" s="63"/>
      <c r="V1421" s="63"/>
      <c r="W1421" s="63"/>
      <c r="X1421" s="3"/>
    </row>
    <row r="1422" spans="1:24">
      <c r="A1422" s="3"/>
      <c r="B1422" s="3"/>
      <c r="C1422" s="3"/>
      <c r="D1422" s="3"/>
      <c r="E1422" s="79"/>
      <c r="F1422" s="3"/>
      <c r="G1422" s="77" t="e">
        <f>VLOOKUP($F$1&amp;F1422,定价因子!E:F,2,0)</f>
        <v>#N/A</v>
      </c>
      <c r="H1422" s="3"/>
      <c r="I1422" s="77" t="e">
        <f>VLOOKUP($H$1&amp;H1422,定价因子!E:F,2,0)</f>
        <v>#N/A</v>
      </c>
      <c r="J1422" s="3"/>
      <c r="K1422" s="77" t="e">
        <f>VLOOKUP($J$1&amp;J1422,定价因子!E:F,2,0)</f>
        <v>#N/A</v>
      </c>
      <c r="L1422" s="3"/>
      <c r="M1422" s="77" t="e">
        <f>VLOOKUP($L$1&amp;L1422,定价因子!E:F,2,0)</f>
        <v>#N/A</v>
      </c>
      <c r="N1422" s="3"/>
      <c r="O1422" s="77" t="e">
        <f>VLOOKUP($N$1&amp;N1422,定价因子!E:F,2,0)</f>
        <v>#N/A</v>
      </c>
      <c r="P1422" s="3"/>
      <c r="Q1422" s="55" t="e">
        <f>VLOOKUP($P$1&amp;P1422,定价因子!$E:$F,2,0)</f>
        <v>#N/A</v>
      </c>
      <c r="R1422" s="3"/>
      <c r="S1422" s="77" t="e">
        <f>VLOOKUP($R$1&amp;R1422,定价因子!$E:$F,2,0)</f>
        <v>#N/A</v>
      </c>
      <c r="T1422" s="61"/>
      <c r="U1422" s="63"/>
      <c r="V1422" s="63"/>
      <c r="W1422" s="63"/>
      <c r="X1422" s="3"/>
    </row>
    <row r="1423" spans="1:24">
      <c r="A1423" s="3"/>
      <c r="B1423" s="3"/>
      <c r="C1423" s="3"/>
      <c r="D1423" s="3"/>
      <c r="E1423" s="79"/>
      <c r="F1423" s="3"/>
      <c r="G1423" s="77" t="e">
        <f>VLOOKUP($F$1&amp;F1423,定价因子!E:F,2,0)</f>
        <v>#N/A</v>
      </c>
      <c r="H1423" s="3"/>
      <c r="I1423" s="77" t="e">
        <f>VLOOKUP($H$1&amp;H1423,定价因子!E:F,2,0)</f>
        <v>#N/A</v>
      </c>
      <c r="J1423" s="3"/>
      <c r="K1423" s="77" t="e">
        <f>VLOOKUP($J$1&amp;J1423,定价因子!E:F,2,0)</f>
        <v>#N/A</v>
      </c>
      <c r="L1423" s="3"/>
      <c r="M1423" s="77" t="e">
        <f>VLOOKUP($L$1&amp;L1423,定价因子!E:F,2,0)</f>
        <v>#N/A</v>
      </c>
      <c r="N1423" s="3"/>
      <c r="O1423" s="77" t="e">
        <f>VLOOKUP($N$1&amp;N1423,定价因子!E:F,2,0)</f>
        <v>#N/A</v>
      </c>
      <c r="P1423" s="3"/>
      <c r="Q1423" s="55" t="e">
        <f>VLOOKUP($P$1&amp;P1423,定价因子!$E:$F,2,0)</f>
        <v>#N/A</v>
      </c>
      <c r="R1423" s="3"/>
      <c r="S1423" s="77" t="e">
        <f>VLOOKUP($R$1&amp;R1423,定价因子!$E:$F,2,0)</f>
        <v>#N/A</v>
      </c>
      <c r="T1423" s="61"/>
      <c r="U1423" s="63"/>
      <c r="V1423" s="63"/>
      <c r="W1423" s="63"/>
      <c r="X1423" s="3"/>
    </row>
    <row r="1424" spans="1:24">
      <c r="A1424" s="3"/>
      <c r="B1424" s="3"/>
      <c r="C1424" s="3"/>
      <c r="D1424" s="3"/>
      <c r="E1424" s="79"/>
      <c r="F1424" s="3"/>
      <c r="G1424" s="77" t="e">
        <f>VLOOKUP($F$1&amp;F1424,定价因子!E:F,2,0)</f>
        <v>#N/A</v>
      </c>
      <c r="H1424" s="3"/>
      <c r="I1424" s="77" t="e">
        <f>VLOOKUP($H$1&amp;H1424,定价因子!E:F,2,0)</f>
        <v>#N/A</v>
      </c>
      <c r="J1424" s="3"/>
      <c r="K1424" s="77" t="e">
        <f>VLOOKUP($J$1&amp;J1424,定价因子!E:F,2,0)</f>
        <v>#N/A</v>
      </c>
      <c r="L1424" s="3"/>
      <c r="M1424" s="77" t="e">
        <f>VLOOKUP($L$1&amp;L1424,定价因子!E:F,2,0)</f>
        <v>#N/A</v>
      </c>
      <c r="N1424" s="3"/>
      <c r="O1424" s="77" t="e">
        <f>VLOOKUP($N$1&amp;N1424,定价因子!E:F,2,0)</f>
        <v>#N/A</v>
      </c>
      <c r="P1424" s="3"/>
      <c r="Q1424" s="55" t="e">
        <f>VLOOKUP($P$1&amp;P1424,定价因子!$E:$F,2,0)</f>
        <v>#N/A</v>
      </c>
      <c r="R1424" s="3"/>
      <c r="S1424" s="77" t="e">
        <f>VLOOKUP($R$1&amp;R1424,定价因子!$E:$F,2,0)</f>
        <v>#N/A</v>
      </c>
      <c r="T1424" s="61"/>
      <c r="U1424" s="63"/>
      <c r="V1424" s="63"/>
      <c r="W1424" s="63"/>
      <c r="X1424" s="3"/>
    </row>
    <row r="1425" spans="1:24">
      <c r="A1425" s="3"/>
      <c r="B1425" s="3"/>
      <c r="C1425" s="3"/>
      <c r="D1425" s="3"/>
      <c r="E1425" s="79"/>
      <c r="F1425" s="3"/>
      <c r="G1425" s="77" t="e">
        <f>VLOOKUP($F$1&amp;F1425,定价因子!E:F,2,0)</f>
        <v>#N/A</v>
      </c>
      <c r="H1425" s="3"/>
      <c r="I1425" s="77" t="e">
        <f>VLOOKUP($H$1&amp;H1425,定价因子!E:F,2,0)</f>
        <v>#N/A</v>
      </c>
      <c r="J1425" s="3"/>
      <c r="K1425" s="77" t="e">
        <f>VLOOKUP($J$1&amp;J1425,定价因子!E:F,2,0)</f>
        <v>#N/A</v>
      </c>
      <c r="L1425" s="3"/>
      <c r="M1425" s="77" t="e">
        <f>VLOOKUP($L$1&amp;L1425,定价因子!E:F,2,0)</f>
        <v>#N/A</v>
      </c>
      <c r="N1425" s="3"/>
      <c r="O1425" s="77" t="e">
        <f>VLOOKUP($N$1&amp;N1425,定价因子!E:F,2,0)</f>
        <v>#N/A</v>
      </c>
      <c r="P1425" s="3"/>
      <c r="Q1425" s="55" t="e">
        <f>VLOOKUP($P$1&amp;P1425,定价因子!$E:$F,2,0)</f>
        <v>#N/A</v>
      </c>
      <c r="R1425" s="3"/>
      <c r="S1425" s="77" t="e">
        <f>VLOOKUP($R$1&amp;R1425,定价因子!$E:$F,2,0)</f>
        <v>#N/A</v>
      </c>
      <c r="T1425" s="61"/>
      <c r="U1425" s="63"/>
      <c r="V1425" s="63"/>
      <c r="W1425" s="63"/>
      <c r="X1425" s="3"/>
    </row>
    <row r="1426" spans="1:24">
      <c r="A1426" s="3"/>
      <c r="B1426" s="3"/>
      <c r="C1426" s="3"/>
      <c r="D1426" s="3"/>
      <c r="E1426" s="79"/>
      <c r="F1426" s="3"/>
      <c r="G1426" s="77" t="e">
        <f>VLOOKUP($F$1&amp;F1426,定价因子!E:F,2,0)</f>
        <v>#N/A</v>
      </c>
      <c r="H1426" s="3"/>
      <c r="I1426" s="77" t="e">
        <f>VLOOKUP($H$1&amp;H1426,定价因子!E:F,2,0)</f>
        <v>#N/A</v>
      </c>
      <c r="J1426" s="3"/>
      <c r="K1426" s="77" t="e">
        <f>VLOOKUP($J$1&amp;J1426,定价因子!E:F,2,0)</f>
        <v>#N/A</v>
      </c>
      <c r="L1426" s="3"/>
      <c r="M1426" s="77" t="e">
        <f>VLOOKUP($L$1&amp;L1426,定价因子!E:F,2,0)</f>
        <v>#N/A</v>
      </c>
      <c r="N1426" s="3"/>
      <c r="O1426" s="77" t="e">
        <f>VLOOKUP($N$1&amp;N1426,定价因子!E:F,2,0)</f>
        <v>#N/A</v>
      </c>
      <c r="P1426" s="3"/>
      <c r="Q1426" s="55" t="e">
        <f>VLOOKUP($P$1&amp;P1426,定价因子!$E:$F,2,0)</f>
        <v>#N/A</v>
      </c>
      <c r="R1426" s="3"/>
      <c r="S1426" s="77" t="e">
        <f>VLOOKUP($R$1&amp;R1426,定价因子!$E:$F,2,0)</f>
        <v>#N/A</v>
      </c>
      <c r="T1426" s="61"/>
      <c r="U1426" s="63"/>
      <c r="V1426" s="63"/>
      <c r="W1426" s="63"/>
      <c r="X1426" s="3"/>
    </row>
    <row r="1427" spans="1:24">
      <c r="A1427" s="3"/>
      <c r="B1427" s="3"/>
      <c r="C1427" s="3"/>
      <c r="D1427" s="3"/>
      <c r="E1427" s="79"/>
      <c r="F1427" s="3"/>
      <c r="G1427" s="77" t="e">
        <f>VLOOKUP($F$1&amp;F1427,定价因子!E:F,2,0)</f>
        <v>#N/A</v>
      </c>
      <c r="H1427" s="3"/>
      <c r="I1427" s="77" t="e">
        <f>VLOOKUP($H$1&amp;H1427,定价因子!E:F,2,0)</f>
        <v>#N/A</v>
      </c>
      <c r="J1427" s="3"/>
      <c r="K1427" s="77" t="e">
        <f>VLOOKUP($J$1&amp;J1427,定价因子!E:F,2,0)</f>
        <v>#N/A</v>
      </c>
      <c r="L1427" s="3"/>
      <c r="M1427" s="77" t="e">
        <f>VLOOKUP($L$1&amp;L1427,定价因子!E:F,2,0)</f>
        <v>#N/A</v>
      </c>
      <c r="N1427" s="3"/>
      <c r="O1427" s="77" t="e">
        <f>VLOOKUP($N$1&amp;N1427,定价因子!E:F,2,0)</f>
        <v>#N/A</v>
      </c>
      <c r="P1427" s="3"/>
      <c r="Q1427" s="55" t="e">
        <f>VLOOKUP($P$1&amp;P1427,定价因子!$E:$F,2,0)</f>
        <v>#N/A</v>
      </c>
      <c r="R1427" s="3"/>
      <c r="S1427" s="77" t="e">
        <f>VLOOKUP($R$1&amp;R1427,定价因子!$E:$F,2,0)</f>
        <v>#N/A</v>
      </c>
      <c r="T1427" s="61"/>
      <c r="U1427" s="63"/>
      <c r="V1427" s="63"/>
      <c r="W1427" s="63"/>
      <c r="X1427" s="3"/>
    </row>
    <row r="1428" spans="1:24">
      <c r="A1428" s="3"/>
      <c r="B1428" s="3"/>
      <c r="C1428" s="3"/>
      <c r="D1428" s="3"/>
      <c r="E1428" s="79"/>
      <c r="F1428" s="3"/>
      <c r="G1428" s="77" t="e">
        <f>VLOOKUP($F$1&amp;F1428,定价因子!E:F,2,0)</f>
        <v>#N/A</v>
      </c>
      <c r="H1428" s="3"/>
      <c r="I1428" s="77" t="e">
        <f>VLOOKUP($H$1&amp;H1428,定价因子!E:F,2,0)</f>
        <v>#N/A</v>
      </c>
      <c r="J1428" s="3"/>
      <c r="K1428" s="77" t="e">
        <f>VLOOKUP($J$1&amp;J1428,定价因子!E:F,2,0)</f>
        <v>#N/A</v>
      </c>
      <c r="L1428" s="3"/>
      <c r="M1428" s="77" t="e">
        <f>VLOOKUP($L$1&amp;L1428,定价因子!E:F,2,0)</f>
        <v>#N/A</v>
      </c>
      <c r="N1428" s="3"/>
      <c r="O1428" s="77" t="e">
        <f>VLOOKUP($N$1&amp;N1428,定价因子!E:F,2,0)</f>
        <v>#N/A</v>
      </c>
      <c r="P1428" s="3"/>
      <c r="Q1428" s="55" t="e">
        <f>VLOOKUP($P$1&amp;P1428,定价因子!$E:$F,2,0)</f>
        <v>#N/A</v>
      </c>
      <c r="R1428" s="3"/>
      <c r="S1428" s="77" t="e">
        <f>VLOOKUP($R$1&amp;R1428,定价因子!$E:$F,2,0)</f>
        <v>#N/A</v>
      </c>
      <c r="T1428" s="61"/>
      <c r="U1428" s="63"/>
      <c r="V1428" s="63"/>
      <c r="W1428" s="63"/>
      <c r="X1428" s="3"/>
    </row>
    <row r="1429" spans="1:24">
      <c r="A1429" s="3"/>
      <c r="B1429" s="3"/>
      <c r="C1429" s="3"/>
      <c r="D1429" s="3"/>
      <c r="E1429" s="79"/>
      <c r="F1429" s="3"/>
      <c r="G1429" s="77" t="e">
        <f>VLOOKUP($F$1&amp;F1429,定价因子!E:F,2,0)</f>
        <v>#N/A</v>
      </c>
      <c r="H1429" s="3"/>
      <c r="I1429" s="77" t="e">
        <f>VLOOKUP($H$1&amp;H1429,定价因子!E:F,2,0)</f>
        <v>#N/A</v>
      </c>
      <c r="J1429" s="3"/>
      <c r="K1429" s="77" t="e">
        <f>VLOOKUP($J$1&amp;J1429,定价因子!E:F,2,0)</f>
        <v>#N/A</v>
      </c>
      <c r="L1429" s="3"/>
      <c r="M1429" s="77" t="e">
        <f>VLOOKUP($L$1&amp;L1429,定价因子!E:F,2,0)</f>
        <v>#N/A</v>
      </c>
      <c r="N1429" s="3"/>
      <c r="O1429" s="77" t="e">
        <f>VLOOKUP($N$1&amp;N1429,定价因子!E:F,2,0)</f>
        <v>#N/A</v>
      </c>
      <c r="P1429" s="3"/>
      <c r="Q1429" s="55" t="e">
        <f>VLOOKUP($P$1&amp;P1429,定价因子!$E:$F,2,0)</f>
        <v>#N/A</v>
      </c>
      <c r="R1429" s="3"/>
      <c r="S1429" s="77" t="e">
        <f>VLOOKUP($R$1&amp;R1429,定价因子!$E:$F,2,0)</f>
        <v>#N/A</v>
      </c>
      <c r="T1429" s="61"/>
      <c r="U1429" s="63"/>
      <c r="V1429" s="63"/>
      <c r="W1429" s="63"/>
      <c r="X1429" s="3"/>
    </row>
    <row r="1430" spans="1:24">
      <c r="A1430" s="3"/>
      <c r="B1430" s="3"/>
      <c r="C1430" s="3"/>
      <c r="D1430" s="3"/>
      <c r="E1430" s="79"/>
      <c r="F1430" s="3"/>
      <c r="G1430" s="77" t="e">
        <f>VLOOKUP($F$1&amp;F1430,定价因子!E:F,2,0)</f>
        <v>#N/A</v>
      </c>
      <c r="H1430" s="3"/>
      <c r="I1430" s="77" t="e">
        <f>VLOOKUP($H$1&amp;H1430,定价因子!E:F,2,0)</f>
        <v>#N/A</v>
      </c>
      <c r="J1430" s="3"/>
      <c r="K1430" s="77" t="e">
        <f>VLOOKUP($J$1&amp;J1430,定价因子!E:F,2,0)</f>
        <v>#N/A</v>
      </c>
      <c r="L1430" s="3"/>
      <c r="M1430" s="77" t="e">
        <f>VLOOKUP($L$1&amp;L1430,定价因子!E:F,2,0)</f>
        <v>#N/A</v>
      </c>
      <c r="N1430" s="3"/>
      <c r="O1430" s="77" t="e">
        <f>VLOOKUP($N$1&amp;N1430,定价因子!E:F,2,0)</f>
        <v>#N/A</v>
      </c>
      <c r="P1430" s="3"/>
      <c r="Q1430" s="55" t="e">
        <f>VLOOKUP($P$1&amp;P1430,定价因子!$E:$F,2,0)</f>
        <v>#N/A</v>
      </c>
      <c r="R1430" s="3"/>
      <c r="S1430" s="77" t="e">
        <f>VLOOKUP($R$1&amp;R1430,定价因子!$E:$F,2,0)</f>
        <v>#N/A</v>
      </c>
      <c r="T1430" s="61"/>
      <c r="U1430" s="63"/>
      <c r="V1430" s="63"/>
      <c r="W1430" s="63"/>
      <c r="X1430" s="3"/>
    </row>
    <row r="1431" spans="1:24">
      <c r="A1431" s="3"/>
      <c r="B1431" s="3"/>
      <c r="C1431" s="3"/>
      <c r="D1431" s="3"/>
      <c r="E1431" s="79"/>
      <c r="F1431" s="3"/>
      <c r="G1431" s="77" t="e">
        <f>VLOOKUP($F$1&amp;F1431,定价因子!E:F,2,0)</f>
        <v>#N/A</v>
      </c>
      <c r="H1431" s="3"/>
      <c r="I1431" s="77" t="e">
        <f>VLOOKUP($H$1&amp;H1431,定价因子!E:F,2,0)</f>
        <v>#N/A</v>
      </c>
      <c r="J1431" s="3"/>
      <c r="K1431" s="77" t="e">
        <f>VLOOKUP($J$1&amp;J1431,定价因子!E:F,2,0)</f>
        <v>#N/A</v>
      </c>
      <c r="L1431" s="3"/>
      <c r="M1431" s="77" t="e">
        <f>VLOOKUP($L$1&amp;L1431,定价因子!E:F,2,0)</f>
        <v>#N/A</v>
      </c>
      <c r="N1431" s="3"/>
      <c r="O1431" s="77" t="e">
        <f>VLOOKUP($N$1&amp;N1431,定价因子!E:F,2,0)</f>
        <v>#N/A</v>
      </c>
      <c r="P1431" s="3"/>
      <c r="Q1431" s="55" t="e">
        <f>VLOOKUP($P$1&amp;P1431,定价因子!$E:$F,2,0)</f>
        <v>#N/A</v>
      </c>
      <c r="R1431" s="3"/>
      <c r="S1431" s="77" t="e">
        <f>VLOOKUP($R$1&amp;R1431,定价因子!$E:$F,2,0)</f>
        <v>#N/A</v>
      </c>
      <c r="T1431" s="61"/>
      <c r="U1431" s="63"/>
      <c r="V1431" s="63"/>
      <c r="W1431" s="63"/>
      <c r="X1431" s="3"/>
    </row>
    <row r="1432" spans="1:24">
      <c r="A1432" s="3"/>
      <c r="B1432" s="3"/>
      <c r="C1432" s="3"/>
      <c r="D1432" s="3"/>
      <c r="E1432" s="79"/>
      <c r="F1432" s="3"/>
      <c r="G1432" s="77" t="e">
        <f>VLOOKUP($F$1&amp;F1432,定价因子!E:F,2,0)</f>
        <v>#N/A</v>
      </c>
      <c r="H1432" s="3"/>
      <c r="I1432" s="77" t="e">
        <f>VLOOKUP($H$1&amp;H1432,定价因子!E:F,2,0)</f>
        <v>#N/A</v>
      </c>
      <c r="J1432" s="3"/>
      <c r="K1432" s="77" t="e">
        <f>VLOOKUP($J$1&amp;J1432,定价因子!E:F,2,0)</f>
        <v>#N/A</v>
      </c>
      <c r="L1432" s="3"/>
      <c r="M1432" s="77" t="e">
        <f>VLOOKUP($L$1&amp;L1432,定价因子!E:F,2,0)</f>
        <v>#N/A</v>
      </c>
      <c r="N1432" s="3"/>
      <c r="O1432" s="77" t="e">
        <f>VLOOKUP($N$1&amp;N1432,定价因子!E:F,2,0)</f>
        <v>#N/A</v>
      </c>
      <c r="P1432" s="3"/>
      <c r="Q1432" s="55" t="e">
        <f>VLOOKUP($P$1&amp;P1432,定价因子!$E:$F,2,0)</f>
        <v>#N/A</v>
      </c>
      <c r="R1432" s="3"/>
      <c r="S1432" s="77" t="e">
        <f>VLOOKUP($R$1&amp;R1432,定价因子!$E:$F,2,0)</f>
        <v>#N/A</v>
      </c>
      <c r="T1432" s="61"/>
      <c r="U1432" s="63"/>
      <c r="V1432" s="63"/>
      <c r="W1432" s="63"/>
      <c r="X1432" s="3"/>
    </row>
    <row r="1433" spans="1:24">
      <c r="A1433" s="3"/>
      <c r="B1433" s="3"/>
      <c r="C1433" s="3"/>
      <c r="D1433" s="3"/>
      <c r="E1433" s="79"/>
      <c r="F1433" s="3"/>
      <c r="G1433" s="77" t="e">
        <f>VLOOKUP($F$1&amp;F1433,定价因子!E:F,2,0)</f>
        <v>#N/A</v>
      </c>
      <c r="H1433" s="3"/>
      <c r="I1433" s="77" t="e">
        <f>VLOOKUP($H$1&amp;H1433,定价因子!E:F,2,0)</f>
        <v>#N/A</v>
      </c>
      <c r="J1433" s="3"/>
      <c r="K1433" s="77" t="e">
        <f>VLOOKUP($J$1&amp;J1433,定价因子!E:F,2,0)</f>
        <v>#N/A</v>
      </c>
      <c r="L1433" s="3"/>
      <c r="M1433" s="77" t="e">
        <f>VLOOKUP($L$1&amp;L1433,定价因子!E:F,2,0)</f>
        <v>#N/A</v>
      </c>
      <c r="N1433" s="3"/>
      <c r="O1433" s="77" t="e">
        <f>VLOOKUP($N$1&amp;N1433,定价因子!E:F,2,0)</f>
        <v>#N/A</v>
      </c>
      <c r="P1433" s="3"/>
      <c r="Q1433" s="55" t="e">
        <f>VLOOKUP($P$1&amp;P1433,定价因子!$E:$F,2,0)</f>
        <v>#N/A</v>
      </c>
      <c r="R1433" s="3"/>
      <c r="S1433" s="77" t="e">
        <f>VLOOKUP($R$1&amp;R1433,定价因子!$E:$F,2,0)</f>
        <v>#N/A</v>
      </c>
      <c r="T1433" s="61"/>
      <c r="U1433" s="63"/>
      <c r="V1433" s="63"/>
      <c r="W1433" s="63"/>
      <c r="X1433" s="3"/>
    </row>
    <row r="1434" spans="1:24">
      <c r="A1434" s="3"/>
      <c r="B1434" s="3"/>
      <c r="C1434" s="3"/>
      <c r="D1434" s="3"/>
      <c r="E1434" s="79"/>
      <c r="F1434" s="3"/>
      <c r="G1434" s="77" t="e">
        <f>VLOOKUP($F$1&amp;F1434,定价因子!E:F,2,0)</f>
        <v>#N/A</v>
      </c>
      <c r="H1434" s="3"/>
      <c r="I1434" s="77" t="e">
        <f>VLOOKUP($H$1&amp;H1434,定价因子!E:F,2,0)</f>
        <v>#N/A</v>
      </c>
      <c r="J1434" s="3"/>
      <c r="K1434" s="77" t="e">
        <f>VLOOKUP($J$1&amp;J1434,定价因子!E:F,2,0)</f>
        <v>#N/A</v>
      </c>
      <c r="L1434" s="3"/>
      <c r="M1434" s="77" t="e">
        <f>VLOOKUP($L$1&amp;L1434,定价因子!E:F,2,0)</f>
        <v>#N/A</v>
      </c>
      <c r="N1434" s="3"/>
      <c r="O1434" s="77" t="e">
        <f>VLOOKUP($N$1&amp;N1434,定价因子!E:F,2,0)</f>
        <v>#N/A</v>
      </c>
      <c r="P1434" s="3"/>
      <c r="Q1434" s="55" t="e">
        <f>VLOOKUP($P$1&amp;P1434,定价因子!$E:$F,2,0)</f>
        <v>#N/A</v>
      </c>
      <c r="R1434" s="3"/>
      <c r="S1434" s="77" t="e">
        <f>VLOOKUP($R$1&amp;R1434,定价因子!$E:$F,2,0)</f>
        <v>#N/A</v>
      </c>
      <c r="T1434" s="61"/>
      <c r="U1434" s="63"/>
      <c r="V1434" s="63"/>
      <c r="W1434" s="63"/>
      <c r="X1434" s="3"/>
    </row>
    <row r="1435" spans="1:24">
      <c r="A1435" s="3"/>
      <c r="B1435" s="3"/>
      <c r="C1435" s="3"/>
      <c r="D1435" s="3"/>
      <c r="E1435" s="79"/>
      <c r="F1435" s="3"/>
      <c r="G1435" s="77" t="e">
        <f>VLOOKUP($F$1&amp;F1435,定价因子!E:F,2,0)</f>
        <v>#N/A</v>
      </c>
      <c r="H1435" s="3"/>
      <c r="I1435" s="77" t="e">
        <f>VLOOKUP($H$1&amp;H1435,定价因子!E:F,2,0)</f>
        <v>#N/A</v>
      </c>
      <c r="J1435" s="3"/>
      <c r="K1435" s="77" t="e">
        <f>VLOOKUP($J$1&amp;J1435,定价因子!E:F,2,0)</f>
        <v>#N/A</v>
      </c>
      <c r="L1435" s="3"/>
      <c r="M1435" s="77" t="e">
        <f>VLOOKUP($L$1&amp;L1435,定价因子!E:F,2,0)</f>
        <v>#N/A</v>
      </c>
      <c r="N1435" s="3"/>
      <c r="O1435" s="77" t="e">
        <f>VLOOKUP($N$1&amp;N1435,定价因子!E:F,2,0)</f>
        <v>#N/A</v>
      </c>
      <c r="P1435" s="3"/>
      <c r="Q1435" s="55" t="e">
        <f>VLOOKUP($P$1&amp;P1435,定价因子!$E:$F,2,0)</f>
        <v>#N/A</v>
      </c>
      <c r="R1435" s="3"/>
      <c r="S1435" s="77" t="e">
        <f>VLOOKUP($R$1&amp;R1435,定价因子!$E:$F,2,0)</f>
        <v>#N/A</v>
      </c>
      <c r="T1435" s="61"/>
      <c r="U1435" s="63"/>
      <c r="V1435" s="63"/>
      <c r="W1435" s="63"/>
      <c r="X1435" s="3"/>
    </row>
    <row r="1436" spans="1:24">
      <c r="A1436" s="3"/>
      <c r="B1436" s="3"/>
      <c r="C1436" s="3"/>
      <c r="D1436" s="3"/>
      <c r="E1436" s="79"/>
      <c r="F1436" s="3"/>
      <c r="G1436" s="77" t="e">
        <f>VLOOKUP($F$1&amp;F1436,定价因子!E:F,2,0)</f>
        <v>#N/A</v>
      </c>
      <c r="H1436" s="3"/>
      <c r="I1436" s="77" t="e">
        <f>VLOOKUP($H$1&amp;H1436,定价因子!E:F,2,0)</f>
        <v>#N/A</v>
      </c>
      <c r="J1436" s="3"/>
      <c r="K1436" s="77" t="e">
        <f>VLOOKUP($J$1&amp;J1436,定价因子!E:F,2,0)</f>
        <v>#N/A</v>
      </c>
      <c r="L1436" s="3"/>
      <c r="M1436" s="77" t="e">
        <f>VLOOKUP($L$1&amp;L1436,定价因子!E:F,2,0)</f>
        <v>#N/A</v>
      </c>
      <c r="N1436" s="3"/>
      <c r="O1436" s="77" t="e">
        <f>VLOOKUP($N$1&amp;N1436,定价因子!E:F,2,0)</f>
        <v>#N/A</v>
      </c>
      <c r="P1436" s="3"/>
      <c r="Q1436" s="55" t="e">
        <f>VLOOKUP($P$1&amp;P1436,定价因子!$E:$F,2,0)</f>
        <v>#N/A</v>
      </c>
      <c r="R1436" s="3"/>
      <c r="S1436" s="77" t="e">
        <f>VLOOKUP($R$1&amp;R1436,定价因子!$E:$F,2,0)</f>
        <v>#N/A</v>
      </c>
      <c r="T1436" s="61"/>
      <c r="U1436" s="63"/>
      <c r="V1436" s="63"/>
      <c r="W1436" s="63"/>
      <c r="X1436" s="3"/>
    </row>
    <row r="1437" spans="1:24">
      <c r="A1437" s="3"/>
      <c r="B1437" s="3"/>
      <c r="C1437" s="3"/>
      <c r="D1437" s="3"/>
      <c r="E1437" s="79"/>
      <c r="F1437" s="3"/>
      <c r="G1437" s="77" t="e">
        <f>VLOOKUP($F$1&amp;F1437,定价因子!E:F,2,0)</f>
        <v>#N/A</v>
      </c>
      <c r="H1437" s="3"/>
      <c r="I1437" s="77" t="e">
        <f>VLOOKUP($H$1&amp;H1437,定价因子!E:F,2,0)</f>
        <v>#N/A</v>
      </c>
      <c r="J1437" s="3"/>
      <c r="K1437" s="77" t="e">
        <f>VLOOKUP($J$1&amp;J1437,定价因子!E:F,2,0)</f>
        <v>#N/A</v>
      </c>
      <c r="L1437" s="3"/>
      <c r="M1437" s="77" t="e">
        <f>VLOOKUP($L$1&amp;L1437,定价因子!E:F,2,0)</f>
        <v>#N/A</v>
      </c>
      <c r="N1437" s="3"/>
      <c r="O1437" s="77" t="e">
        <f>VLOOKUP($N$1&amp;N1437,定价因子!E:F,2,0)</f>
        <v>#N/A</v>
      </c>
      <c r="P1437" s="3"/>
      <c r="Q1437" s="55" t="e">
        <f>VLOOKUP($P$1&amp;P1437,定价因子!$E:$F,2,0)</f>
        <v>#N/A</v>
      </c>
      <c r="R1437" s="3"/>
      <c r="S1437" s="77" t="e">
        <f>VLOOKUP($R$1&amp;R1437,定价因子!$E:$F,2,0)</f>
        <v>#N/A</v>
      </c>
      <c r="T1437" s="61"/>
      <c r="U1437" s="63"/>
      <c r="V1437" s="63"/>
      <c r="W1437" s="63"/>
      <c r="X1437" s="3"/>
    </row>
    <row r="1438" spans="1:24">
      <c r="A1438" s="3"/>
      <c r="B1438" s="3"/>
      <c r="C1438" s="3"/>
      <c r="D1438" s="3"/>
      <c r="E1438" s="79"/>
      <c r="F1438" s="3"/>
      <c r="G1438" s="77" t="e">
        <f>VLOOKUP($F$1&amp;F1438,定价因子!E:F,2,0)</f>
        <v>#N/A</v>
      </c>
      <c r="H1438" s="3"/>
      <c r="I1438" s="77" t="e">
        <f>VLOOKUP($H$1&amp;H1438,定价因子!E:F,2,0)</f>
        <v>#N/A</v>
      </c>
      <c r="J1438" s="3"/>
      <c r="K1438" s="77" t="e">
        <f>VLOOKUP($J$1&amp;J1438,定价因子!E:F,2,0)</f>
        <v>#N/A</v>
      </c>
      <c r="L1438" s="3"/>
      <c r="M1438" s="77" t="e">
        <f>VLOOKUP($L$1&amp;L1438,定价因子!E:F,2,0)</f>
        <v>#N/A</v>
      </c>
      <c r="N1438" s="3"/>
      <c r="O1438" s="77" t="e">
        <f>VLOOKUP($N$1&amp;N1438,定价因子!E:F,2,0)</f>
        <v>#N/A</v>
      </c>
      <c r="P1438" s="3"/>
      <c r="Q1438" s="55" t="e">
        <f>VLOOKUP($P$1&amp;P1438,定价因子!$E:$F,2,0)</f>
        <v>#N/A</v>
      </c>
      <c r="R1438" s="3"/>
      <c r="S1438" s="77" t="e">
        <f>VLOOKUP($R$1&amp;R1438,定价因子!$E:$F,2,0)</f>
        <v>#N/A</v>
      </c>
      <c r="T1438" s="61"/>
      <c r="U1438" s="63"/>
      <c r="V1438" s="63"/>
      <c r="W1438" s="63"/>
      <c r="X1438" s="3"/>
    </row>
    <row r="1439" spans="1:24">
      <c r="A1439" s="3"/>
      <c r="B1439" s="3"/>
      <c r="C1439" s="3"/>
      <c r="D1439" s="3"/>
      <c r="E1439" s="79"/>
      <c r="F1439" s="3"/>
      <c r="G1439" s="77" t="e">
        <f>VLOOKUP($F$1&amp;F1439,定价因子!E:F,2,0)</f>
        <v>#N/A</v>
      </c>
      <c r="H1439" s="3"/>
      <c r="I1439" s="77" t="e">
        <f>VLOOKUP($H$1&amp;H1439,定价因子!E:F,2,0)</f>
        <v>#N/A</v>
      </c>
      <c r="J1439" s="3"/>
      <c r="K1439" s="77" t="e">
        <f>VLOOKUP($J$1&amp;J1439,定价因子!E:F,2,0)</f>
        <v>#N/A</v>
      </c>
      <c r="L1439" s="3"/>
      <c r="M1439" s="77" t="e">
        <f>VLOOKUP($L$1&amp;L1439,定价因子!E:F,2,0)</f>
        <v>#N/A</v>
      </c>
      <c r="N1439" s="3"/>
      <c r="O1439" s="77" t="e">
        <f>VLOOKUP($N$1&amp;N1439,定价因子!E:F,2,0)</f>
        <v>#N/A</v>
      </c>
      <c r="P1439" s="3"/>
      <c r="Q1439" s="55" t="e">
        <f>VLOOKUP($P$1&amp;P1439,定价因子!$E:$F,2,0)</f>
        <v>#N/A</v>
      </c>
      <c r="R1439" s="3"/>
      <c r="S1439" s="77" t="e">
        <f>VLOOKUP($R$1&amp;R1439,定价因子!$E:$F,2,0)</f>
        <v>#N/A</v>
      </c>
      <c r="T1439" s="61"/>
      <c r="U1439" s="63"/>
      <c r="V1439" s="63"/>
      <c r="W1439" s="63"/>
      <c r="X1439" s="3"/>
    </row>
    <row r="1440" spans="1:24">
      <c r="A1440" s="3"/>
      <c r="B1440" s="3"/>
      <c r="C1440" s="3"/>
      <c r="D1440" s="3"/>
      <c r="E1440" s="79"/>
      <c r="F1440" s="3"/>
      <c r="G1440" s="77" t="e">
        <f>VLOOKUP($F$1&amp;F1440,定价因子!E:F,2,0)</f>
        <v>#N/A</v>
      </c>
      <c r="H1440" s="3"/>
      <c r="I1440" s="77" t="e">
        <f>VLOOKUP($H$1&amp;H1440,定价因子!E:F,2,0)</f>
        <v>#N/A</v>
      </c>
      <c r="J1440" s="3"/>
      <c r="K1440" s="77" t="e">
        <f>VLOOKUP($J$1&amp;J1440,定价因子!E:F,2,0)</f>
        <v>#N/A</v>
      </c>
      <c r="L1440" s="3"/>
      <c r="M1440" s="77" t="e">
        <f>VLOOKUP($L$1&amp;L1440,定价因子!E:F,2,0)</f>
        <v>#N/A</v>
      </c>
      <c r="N1440" s="3"/>
      <c r="O1440" s="77" t="e">
        <f>VLOOKUP($N$1&amp;N1440,定价因子!E:F,2,0)</f>
        <v>#N/A</v>
      </c>
      <c r="P1440" s="3"/>
      <c r="Q1440" s="55" t="e">
        <f>VLOOKUP($P$1&amp;P1440,定价因子!$E:$F,2,0)</f>
        <v>#N/A</v>
      </c>
      <c r="R1440" s="3"/>
      <c r="S1440" s="77" t="e">
        <f>VLOOKUP($R$1&amp;R1440,定价因子!$E:$F,2,0)</f>
        <v>#N/A</v>
      </c>
      <c r="T1440" s="61"/>
      <c r="U1440" s="63"/>
      <c r="V1440" s="63"/>
      <c r="W1440" s="63"/>
      <c r="X1440" s="3"/>
    </row>
    <row r="1441" spans="1:24">
      <c r="A1441" s="3"/>
      <c r="B1441" s="3"/>
      <c r="C1441" s="3"/>
      <c r="D1441" s="3"/>
      <c r="E1441" s="79"/>
      <c r="F1441" s="3"/>
      <c r="G1441" s="77" t="e">
        <f>VLOOKUP($F$1&amp;F1441,定价因子!E:F,2,0)</f>
        <v>#N/A</v>
      </c>
      <c r="H1441" s="3"/>
      <c r="I1441" s="77" t="e">
        <f>VLOOKUP($H$1&amp;H1441,定价因子!E:F,2,0)</f>
        <v>#N/A</v>
      </c>
      <c r="J1441" s="3"/>
      <c r="K1441" s="77" t="e">
        <f>VLOOKUP($J$1&amp;J1441,定价因子!E:F,2,0)</f>
        <v>#N/A</v>
      </c>
      <c r="L1441" s="3"/>
      <c r="M1441" s="77" t="e">
        <f>VLOOKUP($L$1&amp;L1441,定价因子!E:F,2,0)</f>
        <v>#N/A</v>
      </c>
      <c r="N1441" s="3"/>
      <c r="O1441" s="77" t="e">
        <f>VLOOKUP($N$1&amp;N1441,定价因子!E:F,2,0)</f>
        <v>#N/A</v>
      </c>
      <c r="P1441" s="3"/>
      <c r="Q1441" s="55" t="e">
        <f>VLOOKUP($P$1&amp;P1441,定价因子!$E:$F,2,0)</f>
        <v>#N/A</v>
      </c>
      <c r="R1441" s="3"/>
      <c r="S1441" s="77" t="e">
        <f>VLOOKUP($R$1&amp;R1441,定价因子!$E:$F,2,0)</f>
        <v>#N/A</v>
      </c>
      <c r="T1441" s="61"/>
      <c r="U1441" s="63"/>
      <c r="V1441" s="63"/>
      <c r="W1441" s="63"/>
      <c r="X1441" s="3"/>
    </row>
    <row r="1442" spans="1:24">
      <c r="A1442" s="3"/>
      <c r="B1442" s="3"/>
      <c r="C1442" s="3"/>
      <c r="D1442" s="3"/>
      <c r="E1442" s="79"/>
      <c r="F1442" s="3"/>
      <c r="G1442" s="77" t="e">
        <f>VLOOKUP($F$1&amp;F1442,定价因子!E:F,2,0)</f>
        <v>#N/A</v>
      </c>
      <c r="H1442" s="3"/>
      <c r="I1442" s="77" t="e">
        <f>VLOOKUP($H$1&amp;H1442,定价因子!E:F,2,0)</f>
        <v>#N/A</v>
      </c>
      <c r="J1442" s="3"/>
      <c r="K1442" s="77" t="e">
        <f>VLOOKUP($J$1&amp;J1442,定价因子!E:F,2,0)</f>
        <v>#N/A</v>
      </c>
      <c r="L1442" s="3"/>
      <c r="M1442" s="77" t="e">
        <f>VLOOKUP($L$1&amp;L1442,定价因子!E:F,2,0)</f>
        <v>#N/A</v>
      </c>
      <c r="N1442" s="3"/>
      <c r="O1442" s="77" t="e">
        <f>VLOOKUP($N$1&amp;N1442,定价因子!E:F,2,0)</f>
        <v>#N/A</v>
      </c>
      <c r="P1442" s="3"/>
      <c r="Q1442" s="55" t="e">
        <f>VLOOKUP($P$1&amp;P1442,定价因子!$E:$F,2,0)</f>
        <v>#N/A</v>
      </c>
      <c r="R1442" s="3"/>
      <c r="S1442" s="77" t="e">
        <f>VLOOKUP($R$1&amp;R1442,定价因子!$E:$F,2,0)</f>
        <v>#N/A</v>
      </c>
      <c r="T1442" s="61"/>
      <c r="U1442" s="63"/>
      <c r="V1442" s="63"/>
      <c r="W1442" s="63"/>
      <c r="X1442" s="3"/>
    </row>
    <row r="1443" spans="1:24">
      <c r="A1443" s="3"/>
      <c r="B1443" s="3"/>
      <c r="C1443" s="3"/>
      <c r="D1443" s="3"/>
      <c r="E1443" s="79"/>
      <c r="F1443" s="3"/>
      <c r="G1443" s="77" t="e">
        <f>VLOOKUP($F$1&amp;F1443,定价因子!E:F,2,0)</f>
        <v>#N/A</v>
      </c>
      <c r="H1443" s="3"/>
      <c r="I1443" s="77" t="e">
        <f>VLOOKUP($H$1&amp;H1443,定价因子!E:F,2,0)</f>
        <v>#N/A</v>
      </c>
      <c r="J1443" s="3"/>
      <c r="K1443" s="77" t="e">
        <f>VLOOKUP($J$1&amp;J1443,定价因子!E:F,2,0)</f>
        <v>#N/A</v>
      </c>
      <c r="L1443" s="3"/>
      <c r="M1443" s="77" t="e">
        <f>VLOOKUP($L$1&amp;L1443,定价因子!E:F,2,0)</f>
        <v>#N/A</v>
      </c>
      <c r="N1443" s="3"/>
      <c r="O1443" s="77" t="e">
        <f>VLOOKUP($N$1&amp;N1443,定价因子!E:F,2,0)</f>
        <v>#N/A</v>
      </c>
      <c r="P1443" s="3"/>
      <c r="Q1443" s="55" t="e">
        <f>VLOOKUP($P$1&amp;P1443,定价因子!$E:$F,2,0)</f>
        <v>#N/A</v>
      </c>
      <c r="R1443" s="3"/>
      <c r="S1443" s="77" t="e">
        <f>VLOOKUP($R$1&amp;R1443,定价因子!$E:$F,2,0)</f>
        <v>#N/A</v>
      </c>
      <c r="T1443" s="61"/>
      <c r="U1443" s="63"/>
      <c r="V1443" s="63"/>
      <c r="W1443" s="63"/>
      <c r="X1443" s="3"/>
    </row>
    <row r="1444" spans="1:24">
      <c r="A1444" s="3"/>
      <c r="B1444" s="3"/>
      <c r="C1444" s="3"/>
      <c r="D1444" s="3"/>
      <c r="E1444" s="79"/>
      <c r="F1444" s="3"/>
      <c r="G1444" s="77" t="e">
        <f>VLOOKUP($F$1&amp;F1444,定价因子!E:F,2,0)</f>
        <v>#N/A</v>
      </c>
      <c r="H1444" s="3"/>
      <c r="I1444" s="77" t="e">
        <f>VLOOKUP($H$1&amp;H1444,定价因子!E:F,2,0)</f>
        <v>#N/A</v>
      </c>
      <c r="J1444" s="3"/>
      <c r="K1444" s="77" t="e">
        <f>VLOOKUP($J$1&amp;J1444,定价因子!E:F,2,0)</f>
        <v>#N/A</v>
      </c>
      <c r="L1444" s="3"/>
      <c r="M1444" s="77" t="e">
        <f>VLOOKUP($L$1&amp;L1444,定价因子!E:F,2,0)</f>
        <v>#N/A</v>
      </c>
      <c r="N1444" s="3"/>
      <c r="O1444" s="77" t="e">
        <f>VLOOKUP($N$1&amp;N1444,定价因子!E:F,2,0)</f>
        <v>#N/A</v>
      </c>
      <c r="P1444" s="3"/>
      <c r="Q1444" s="55" t="e">
        <f>VLOOKUP($P$1&amp;P1444,定价因子!$E:$F,2,0)</f>
        <v>#N/A</v>
      </c>
      <c r="R1444" s="3"/>
      <c r="S1444" s="77" t="e">
        <f>VLOOKUP($R$1&amp;R1444,定价因子!$E:$F,2,0)</f>
        <v>#N/A</v>
      </c>
      <c r="T1444" s="61"/>
      <c r="U1444" s="63"/>
      <c r="V1444" s="63"/>
      <c r="W1444" s="63"/>
      <c r="X1444" s="3"/>
    </row>
    <row r="1445" spans="1:24">
      <c r="A1445" s="3"/>
      <c r="B1445" s="3"/>
      <c r="C1445" s="3"/>
      <c r="D1445" s="3"/>
      <c r="E1445" s="79"/>
      <c r="F1445" s="3"/>
      <c r="G1445" s="77" t="e">
        <f>VLOOKUP($F$1&amp;F1445,定价因子!E:F,2,0)</f>
        <v>#N/A</v>
      </c>
      <c r="H1445" s="3"/>
      <c r="I1445" s="77" t="e">
        <f>VLOOKUP($H$1&amp;H1445,定价因子!E:F,2,0)</f>
        <v>#N/A</v>
      </c>
      <c r="J1445" s="3"/>
      <c r="K1445" s="77" t="e">
        <f>VLOOKUP($J$1&amp;J1445,定价因子!E:F,2,0)</f>
        <v>#N/A</v>
      </c>
      <c r="L1445" s="3"/>
      <c r="M1445" s="77" t="e">
        <f>VLOOKUP($L$1&amp;L1445,定价因子!E:F,2,0)</f>
        <v>#N/A</v>
      </c>
      <c r="N1445" s="3"/>
      <c r="O1445" s="77" t="e">
        <f>VLOOKUP($N$1&amp;N1445,定价因子!E:F,2,0)</f>
        <v>#N/A</v>
      </c>
      <c r="P1445" s="3"/>
      <c r="Q1445" s="55" t="e">
        <f>VLOOKUP($P$1&amp;P1445,定价因子!$E:$F,2,0)</f>
        <v>#N/A</v>
      </c>
      <c r="R1445" s="3"/>
      <c r="S1445" s="77" t="e">
        <f>VLOOKUP($R$1&amp;R1445,定价因子!$E:$F,2,0)</f>
        <v>#N/A</v>
      </c>
      <c r="T1445" s="61"/>
      <c r="U1445" s="63"/>
      <c r="V1445" s="63"/>
      <c r="W1445" s="63"/>
      <c r="X1445" s="3"/>
    </row>
    <row r="1446" spans="1:24">
      <c r="A1446" s="3"/>
      <c r="B1446" s="3"/>
      <c r="C1446" s="3"/>
      <c r="D1446" s="3"/>
      <c r="E1446" s="79"/>
      <c r="F1446" s="3"/>
      <c r="G1446" s="77" t="e">
        <f>VLOOKUP($F$1&amp;F1446,定价因子!E:F,2,0)</f>
        <v>#N/A</v>
      </c>
      <c r="H1446" s="3"/>
      <c r="I1446" s="77" t="e">
        <f>VLOOKUP($H$1&amp;H1446,定价因子!E:F,2,0)</f>
        <v>#N/A</v>
      </c>
      <c r="J1446" s="3"/>
      <c r="K1446" s="77" t="e">
        <f>VLOOKUP($J$1&amp;J1446,定价因子!E:F,2,0)</f>
        <v>#N/A</v>
      </c>
      <c r="L1446" s="3"/>
      <c r="M1446" s="77" t="e">
        <f>VLOOKUP($L$1&amp;L1446,定价因子!E:F,2,0)</f>
        <v>#N/A</v>
      </c>
      <c r="N1446" s="3"/>
      <c r="O1446" s="77" t="e">
        <f>VLOOKUP($N$1&amp;N1446,定价因子!E:F,2,0)</f>
        <v>#N/A</v>
      </c>
      <c r="P1446" s="3"/>
      <c r="Q1446" s="55" t="e">
        <f>VLOOKUP($P$1&amp;P1446,定价因子!$E:$F,2,0)</f>
        <v>#N/A</v>
      </c>
      <c r="R1446" s="3"/>
      <c r="S1446" s="77" t="e">
        <f>VLOOKUP($R$1&amp;R1446,定价因子!$E:$F,2,0)</f>
        <v>#N/A</v>
      </c>
      <c r="T1446" s="61"/>
      <c r="U1446" s="63"/>
      <c r="V1446" s="63"/>
      <c r="W1446" s="63"/>
      <c r="X1446" s="3"/>
    </row>
    <row r="1447" spans="1:24">
      <c r="A1447" s="3"/>
      <c r="B1447" s="3"/>
      <c r="C1447" s="3"/>
      <c r="D1447" s="3"/>
      <c r="E1447" s="79"/>
      <c r="F1447" s="3"/>
      <c r="G1447" s="77" t="e">
        <f>VLOOKUP($F$1&amp;F1447,定价因子!E:F,2,0)</f>
        <v>#N/A</v>
      </c>
      <c r="H1447" s="3"/>
      <c r="I1447" s="77" t="e">
        <f>VLOOKUP($H$1&amp;H1447,定价因子!E:F,2,0)</f>
        <v>#N/A</v>
      </c>
      <c r="J1447" s="3"/>
      <c r="K1447" s="77" t="e">
        <f>VLOOKUP($J$1&amp;J1447,定价因子!E:F,2,0)</f>
        <v>#N/A</v>
      </c>
      <c r="L1447" s="3"/>
      <c r="M1447" s="77" t="e">
        <f>VLOOKUP($L$1&amp;L1447,定价因子!E:F,2,0)</f>
        <v>#N/A</v>
      </c>
      <c r="N1447" s="3"/>
      <c r="O1447" s="77" t="e">
        <f>VLOOKUP($N$1&amp;N1447,定价因子!E:F,2,0)</f>
        <v>#N/A</v>
      </c>
      <c r="P1447" s="3"/>
      <c r="Q1447" s="55" t="e">
        <f>VLOOKUP($P$1&amp;P1447,定价因子!$E:$F,2,0)</f>
        <v>#N/A</v>
      </c>
      <c r="R1447" s="3"/>
      <c r="S1447" s="77" t="e">
        <f>VLOOKUP($R$1&amp;R1447,定价因子!$E:$F,2,0)</f>
        <v>#N/A</v>
      </c>
      <c r="T1447" s="61"/>
      <c r="U1447" s="63"/>
      <c r="V1447" s="63"/>
      <c r="W1447" s="63"/>
      <c r="X1447" s="3"/>
    </row>
    <row r="1448" spans="1:24">
      <c r="A1448" s="3"/>
      <c r="B1448" s="3"/>
      <c r="C1448" s="3"/>
      <c r="D1448" s="3"/>
      <c r="E1448" s="79"/>
      <c r="F1448" s="3"/>
      <c r="G1448" s="77" t="e">
        <f>VLOOKUP($F$1&amp;F1448,定价因子!E:F,2,0)</f>
        <v>#N/A</v>
      </c>
      <c r="H1448" s="3"/>
      <c r="I1448" s="77" t="e">
        <f>VLOOKUP($H$1&amp;H1448,定价因子!E:F,2,0)</f>
        <v>#N/A</v>
      </c>
      <c r="J1448" s="3"/>
      <c r="K1448" s="77" t="e">
        <f>VLOOKUP($J$1&amp;J1448,定价因子!E:F,2,0)</f>
        <v>#N/A</v>
      </c>
      <c r="L1448" s="3"/>
      <c r="M1448" s="77" t="e">
        <f>VLOOKUP($L$1&amp;L1448,定价因子!E:F,2,0)</f>
        <v>#N/A</v>
      </c>
      <c r="N1448" s="3"/>
      <c r="O1448" s="77" t="e">
        <f>VLOOKUP($N$1&amp;N1448,定价因子!E:F,2,0)</f>
        <v>#N/A</v>
      </c>
      <c r="P1448" s="3"/>
      <c r="Q1448" s="55" t="e">
        <f>VLOOKUP($P$1&amp;P1448,定价因子!$E:$F,2,0)</f>
        <v>#N/A</v>
      </c>
      <c r="R1448" s="3"/>
      <c r="S1448" s="77" t="e">
        <f>VLOOKUP($R$1&amp;R1448,定价因子!$E:$F,2,0)</f>
        <v>#N/A</v>
      </c>
      <c r="T1448" s="61"/>
      <c r="U1448" s="63"/>
      <c r="V1448" s="63"/>
      <c r="W1448" s="63"/>
      <c r="X1448" s="3"/>
    </row>
    <row r="1449" spans="1:24">
      <c r="A1449" s="3"/>
      <c r="B1449" s="3"/>
      <c r="C1449" s="3"/>
      <c r="D1449" s="3"/>
      <c r="E1449" s="79"/>
      <c r="F1449" s="3"/>
      <c r="G1449" s="77" t="e">
        <f>VLOOKUP($F$1&amp;F1449,定价因子!E:F,2,0)</f>
        <v>#N/A</v>
      </c>
      <c r="H1449" s="3"/>
      <c r="I1449" s="77" t="e">
        <f>VLOOKUP($H$1&amp;H1449,定价因子!E:F,2,0)</f>
        <v>#N/A</v>
      </c>
      <c r="J1449" s="3"/>
      <c r="K1449" s="77" t="e">
        <f>VLOOKUP($J$1&amp;J1449,定价因子!E:F,2,0)</f>
        <v>#N/A</v>
      </c>
      <c r="L1449" s="3"/>
      <c r="M1449" s="77" t="e">
        <f>VLOOKUP($L$1&amp;L1449,定价因子!E:F,2,0)</f>
        <v>#N/A</v>
      </c>
      <c r="N1449" s="3"/>
      <c r="O1449" s="77" t="e">
        <f>VLOOKUP($N$1&amp;N1449,定价因子!E:F,2,0)</f>
        <v>#N/A</v>
      </c>
      <c r="P1449" s="3"/>
      <c r="Q1449" s="55" t="e">
        <f>VLOOKUP($P$1&amp;P1449,定价因子!$E:$F,2,0)</f>
        <v>#N/A</v>
      </c>
      <c r="R1449" s="3"/>
      <c r="S1449" s="77" t="e">
        <f>VLOOKUP($R$1&amp;R1449,定价因子!$E:$F,2,0)</f>
        <v>#N/A</v>
      </c>
      <c r="T1449" s="61"/>
      <c r="U1449" s="63"/>
      <c r="V1449" s="63"/>
      <c r="W1449" s="63"/>
      <c r="X1449" s="3"/>
    </row>
    <row r="1450" spans="1:24">
      <c r="A1450" s="3"/>
      <c r="B1450" s="3"/>
      <c r="C1450" s="3"/>
      <c r="D1450" s="3"/>
      <c r="E1450" s="79"/>
      <c r="F1450" s="3"/>
      <c r="G1450" s="77" t="e">
        <f>VLOOKUP($F$1&amp;F1450,定价因子!E:F,2,0)</f>
        <v>#N/A</v>
      </c>
      <c r="H1450" s="3"/>
      <c r="I1450" s="77" t="e">
        <f>VLOOKUP($H$1&amp;H1450,定价因子!E:F,2,0)</f>
        <v>#N/A</v>
      </c>
      <c r="J1450" s="3"/>
      <c r="K1450" s="77" t="e">
        <f>VLOOKUP($J$1&amp;J1450,定价因子!E:F,2,0)</f>
        <v>#N/A</v>
      </c>
      <c r="L1450" s="3"/>
      <c r="M1450" s="77" t="e">
        <f>VLOOKUP($L$1&amp;L1450,定价因子!E:F,2,0)</f>
        <v>#N/A</v>
      </c>
      <c r="N1450" s="3"/>
      <c r="O1450" s="77" t="e">
        <f>VLOOKUP($N$1&amp;N1450,定价因子!E:F,2,0)</f>
        <v>#N/A</v>
      </c>
      <c r="P1450" s="3"/>
      <c r="Q1450" s="55" t="e">
        <f>VLOOKUP($P$1&amp;P1450,定价因子!$E:$F,2,0)</f>
        <v>#N/A</v>
      </c>
      <c r="R1450" s="3"/>
      <c r="S1450" s="77" t="e">
        <f>VLOOKUP($R$1&amp;R1450,定价因子!$E:$F,2,0)</f>
        <v>#N/A</v>
      </c>
      <c r="T1450" s="61"/>
      <c r="U1450" s="63"/>
      <c r="V1450" s="63"/>
      <c r="W1450" s="63"/>
      <c r="X1450" s="3"/>
    </row>
    <row r="1451" spans="1:24">
      <c r="A1451" s="3"/>
      <c r="B1451" s="3"/>
      <c r="C1451" s="3"/>
      <c r="D1451" s="3"/>
      <c r="E1451" s="79"/>
      <c r="F1451" s="3"/>
      <c r="G1451" s="77" t="e">
        <f>VLOOKUP($F$1&amp;F1451,定价因子!E:F,2,0)</f>
        <v>#N/A</v>
      </c>
      <c r="H1451" s="3"/>
      <c r="I1451" s="77" t="e">
        <f>VLOOKUP($H$1&amp;H1451,定价因子!E:F,2,0)</f>
        <v>#N/A</v>
      </c>
      <c r="J1451" s="3"/>
      <c r="K1451" s="77" t="e">
        <f>VLOOKUP($J$1&amp;J1451,定价因子!E:F,2,0)</f>
        <v>#N/A</v>
      </c>
      <c r="L1451" s="3"/>
      <c r="M1451" s="77" t="e">
        <f>VLOOKUP($L$1&amp;L1451,定价因子!E:F,2,0)</f>
        <v>#N/A</v>
      </c>
      <c r="N1451" s="3"/>
      <c r="O1451" s="77" t="e">
        <f>VLOOKUP($N$1&amp;N1451,定价因子!E:F,2,0)</f>
        <v>#N/A</v>
      </c>
      <c r="P1451" s="3"/>
      <c r="Q1451" s="55" t="e">
        <f>VLOOKUP($P$1&amp;P1451,定价因子!$E:$F,2,0)</f>
        <v>#N/A</v>
      </c>
      <c r="R1451" s="3"/>
      <c r="S1451" s="77" t="e">
        <f>VLOOKUP($R$1&amp;R1451,定价因子!$E:$F,2,0)</f>
        <v>#N/A</v>
      </c>
      <c r="T1451" s="61"/>
      <c r="U1451" s="63"/>
      <c r="V1451" s="63"/>
      <c r="W1451" s="63"/>
      <c r="X1451" s="3"/>
    </row>
    <row r="1452" spans="1:24">
      <c r="A1452" s="3"/>
      <c r="B1452" s="3"/>
      <c r="C1452" s="3"/>
      <c r="D1452" s="3"/>
      <c r="E1452" s="79"/>
      <c r="F1452" s="3"/>
      <c r="G1452" s="77" t="e">
        <f>VLOOKUP($F$1&amp;F1452,定价因子!E:F,2,0)</f>
        <v>#N/A</v>
      </c>
      <c r="H1452" s="3"/>
      <c r="I1452" s="77" t="e">
        <f>VLOOKUP($H$1&amp;H1452,定价因子!E:F,2,0)</f>
        <v>#N/A</v>
      </c>
      <c r="J1452" s="3"/>
      <c r="K1452" s="77" t="e">
        <f>VLOOKUP($J$1&amp;J1452,定价因子!E:F,2,0)</f>
        <v>#N/A</v>
      </c>
      <c r="L1452" s="3"/>
      <c r="M1452" s="77" t="e">
        <f>VLOOKUP($L$1&amp;L1452,定价因子!E:F,2,0)</f>
        <v>#N/A</v>
      </c>
      <c r="N1452" s="3"/>
      <c r="O1452" s="77" t="e">
        <f>VLOOKUP($N$1&amp;N1452,定价因子!E:F,2,0)</f>
        <v>#N/A</v>
      </c>
      <c r="P1452" s="3"/>
      <c r="Q1452" s="55" t="e">
        <f>VLOOKUP($P$1&amp;P1452,定价因子!$E:$F,2,0)</f>
        <v>#N/A</v>
      </c>
      <c r="R1452" s="3"/>
      <c r="S1452" s="77" t="e">
        <f>VLOOKUP($R$1&amp;R1452,定价因子!$E:$F,2,0)</f>
        <v>#N/A</v>
      </c>
      <c r="T1452" s="61"/>
      <c r="U1452" s="63"/>
      <c r="V1452" s="63"/>
      <c r="W1452" s="63"/>
      <c r="X1452" s="3"/>
    </row>
    <row r="1453" spans="1:24">
      <c r="A1453" s="3"/>
      <c r="B1453" s="3"/>
      <c r="C1453" s="3"/>
      <c r="D1453" s="3"/>
      <c r="E1453" s="79"/>
      <c r="F1453" s="3"/>
      <c r="G1453" s="77" t="e">
        <f>VLOOKUP($F$1&amp;F1453,定价因子!E:F,2,0)</f>
        <v>#N/A</v>
      </c>
      <c r="H1453" s="3"/>
      <c r="I1453" s="77" t="e">
        <f>VLOOKUP($H$1&amp;H1453,定价因子!E:F,2,0)</f>
        <v>#N/A</v>
      </c>
      <c r="J1453" s="3"/>
      <c r="K1453" s="77" t="e">
        <f>VLOOKUP($J$1&amp;J1453,定价因子!E:F,2,0)</f>
        <v>#N/A</v>
      </c>
      <c r="L1453" s="3"/>
      <c r="M1453" s="77" t="e">
        <f>VLOOKUP($L$1&amp;L1453,定价因子!E:F,2,0)</f>
        <v>#N/A</v>
      </c>
      <c r="N1453" s="3"/>
      <c r="O1453" s="77" t="e">
        <f>VLOOKUP($N$1&amp;N1453,定价因子!E:F,2,0)</f>
        <v>#N/A</v>
      </c>
      <c r="P1453" s="3"/>
      <c r="Q1453" s="55" t="e">
        <f>VLOOKUP($P$1&amp;P1453,定价因子!$E:$F,2,0)</f>
        <v>#N/A</v>
      </c>
      <c r="R1453" s="3"/>
      <c r="S1453" s="77" t="e">
        <f>VLOOKUP($R$1&amp;R1453,定价因子!$E:$F,2,0)</f>
        <v>#N/A</v>
      </c>
      <c r="T1453" s="61"/>
      <c r="U1453" s="63"/>
      <c r="V1453" s="63"/>
      <c r="W1453" s="63"/>
      <c r="X1453" s="3"/>
    </row>
    <row r="1454" spans="1:24">
      <c r="A1454" s="3"/>
      <c r="B1454" s="3"/>
      <c r="C1454" s="3"/>
      <c r="D1454" s="3"/>
      <c r="E1454" s="79"/>
      <c r="F1454" s="3"/>
      <c r="G1454" s="77" t="e">
        <f>VLOOKUP($F$1&amp;F1454,定价因子!E:F,2,0)</f>
        <v>#N/A</v>
      </c>
      <c r="H1454" s="3"/>
      <c r="I1454" s="77" t="e">
        <f>VLOOKUP($H$1&amp;H1454,定价因子!E:F,2,0)</f>
        <v>#N/A</v>
      </c>
      <c r="J1454" s="3"/>
      <c r="K1454" s="77" t="e">
        <f>VLOOKUP($J$1&amp;J1454,定价因子!E:F,2,0)</f>
        <v>#N/A</v>
      </c>
      <c r="L1454" s="3"/>
      <c r="M1454" s="77" t="e">
        <f>VLOOKUP($L$1&amp;L1454,定价因子!E:F,2,0)</f>
        <v>#N/A</v>
      </c>
      <c r="N1454" s="3"/>
      <c r="O1454" s="77" t="e">
        <f>VLOOKUP($N$1&amp;N1454,定价因子!E:F,2,0)</f>
        <v>#N/A</v>
      </c>
      <c r="P1454" s="3"/>
      <c r="Q1454" s="55" t="e">
        <f>VLOOKUP($P$1&amp;P1454,定价因子!$E:$F,2,0)</f>
        <v>#N/A</v>
      </c>
      <c r="R1454" s="3"/>
      <c r="S1454" s="77" t="e">
        <f>VLOOKUP($R$1&amp;R1454,定价因子!$E:$F,2,0)</f>
        <v>#N/A</v>
      </c>
      <c r="T1454" s="61"/>
      <c r="U1454" s="63"/>
      <c r="V1454" s="63"/>
      <c r="W1454" s="63"/>
      <c r="X1454" s="3"/>
    </row>
    <row r="1455" spans="1:24">
      <c r="A1455" s="3"/>
      <c r="B1455" s="3"/>
      <c r="C1455" s="3"/>
      <c r="D1455" s="3"/>
      <c r="E1455" s="79"/>
      <c r="F1455" s="3"/>
      <c r="G1455" s="77" t="e">
        <f>VLOOKUP($F$1&amp;F1455,定价因子!E:F,2,0)</f>
        <v>#N/A</v>
      </c>
      <c r="H1455" s="3"/>
      <c r="I1455" s="77" t="e">
        <f>VLOOKUP($H$1&amp;H1455,定价因子!E:F,2,0)</f>
        <v>#N/A</v>
      </c>
      <c r="J1455" s="3"/>
      <c r="K1455" s="77" t="e">
        <f>VLOOKUP($J$1&amp;J1455,定价因子!E:F,2,0)</f>
        <v>#N/A</v>
      </c>
      <c r="L1455" s="3"/>
      <c r="M1455" s="77" t="e">
        <f>VLOOKUP($L$1&amp;L1455,定价因子!E:F,2,0)</f>
        <v>#N/A</v>
      </c>
      <c r="N1455" s="3"/>
      <c r="O1455" s="77" t="e">
        <f>VLOOKUP($N$1&amp;N1455,定价因子!E:F,2,0)</f>
        <v>#N/A</v>
      </c>
      <c r="P1455" s="3"/>
      <c r="Q1455" s="55" t="e">
        <f>VLOOKUP($P$1&amp;P1455,定价因子!$E:$F,2,0)</f>
        <v>#N/A</v>
      </c>
      <c r="R1455" s="3"/>
      <c r="S1455" s="77" t="e">
        <f>VLOOKUP($R$1&amp;R1455,定价因子!$E:$F,2,0)</f>
        <v>#N/A</v>
      </c>
      <c r="T1455" s="61"/>
      <c r="U1455" s="63"/>
      <c r="V1455" s="63"/>
      <c r="W1455" s="63"/>
      <c r="X1455" s="3"/>
    </row>
    <row r="1456" spans="1:24">
      <c r="A1456" s="3"/>
      <c r="B1456" s="3"/>
      <c r="C1456" s="3"/>
      <c r="D1456" s="3"/>
      <c r="E1456" s="79"/>
      <c r="F1456" s="3"/>
      <c r="G1456" s="77" t="e">
        <f>VLOOKUP($F$1&amp;F1456,定价因子!E:F,2,0)</f>
        <v>#N/A</v>
      </c>
      <c r="H1456" s="3"/>
      <c r="I1456" s="77" t="e">
        <f>VLOOKUP($H$1&amp;H1456,定价因子!E:F,2,0)</f>
        <v>#N/A</v>
      </c>
      <c r="J1456" s="3"/>
      <c r="K1456" s="77" t="e">
        <f>VLOOKUP($J$1&amp;J1456,定价因子!E:F,2,0)</f>
        <v>#N/A</v>
      </c>
      <c r="L1456" s="3"/>
      <c r="M1456" s="77" t="e">
        <f>VLOOKUP($L$1&amp;L1456,定价因子!E:F,2,0)</f>
        <v>#N/A</v>
      </c>
      <c r="N1456" s="3"/>
      <c r="O1456" s="77" t="e">
        <f>VLOOKUP($N$1&amp;N1456,定价因子!E:F,2,0)</f>
        <v>#N/A</v>
      </c>
      <c r="P1456" s="3"/>
      <c r="Q1456" s="55" t="e">
        <f>VLOOKUP($P$1&amp;P1456,定价因子!$E:$F,2,0)</f>
        <v>#N/A</v>
      </c>
      <c r="R1456" s="3"/>
      <c r="S1456" s="77" t="e">
        <f>VLOOKUP($R$1&amp;R1456,定价因子!$E:$F,2,0)</f>
        <v>#N/A</v>
      </c>
      <c r="T1456" s="61"/>
      <c r="U1456" s="63"/>
      <c r="V1456" s="63"/>
      <c r="W1456" s="63"/>
      <c r="X1456" s="3"/>
    </row>
    <row r="1457" spans="1:24">
      <c r="A1457" s="3"/>
      <c r="B1457" s="3"/>
      <c r="C1457" s="3"/>
      <c r="D1457" s="3"/>
      <c r="E1457" s="79"/>
      <c r="F1457" s="3"/>
      <c r="G1457" s="77" t="e">
        <f>VLOOKUP($F$1&amp;F1457,定价因子!E:F,2,0)</f>
        <v>#N/A</v>
      </c>
      <c r="H1457" s="3"/>
      <c r="I1457" s="77" t="e">
        <f>VLOOKUP($H$1&amp;H1457,定价因子!E:F,2,0)</f>
        <v>#N/A</v>
      </c>
      <c r="J1457" s="3"/>
      <c r="K1457" s="77" t="e">
        <f>VLOOKUP($J$1&amp;J1457,定价因子!E:F,2,0)</f>
        <v>#N/A</v>
      </c>
      <c r="L1457" s="3"/>
      <c r="M1457" s="77" t="e">
        <f>VLOOKUP($L$1&amp;L1457,定价因子!E:F,2,0)</f>
        <v>#N/A</v>
      </c>
      <c r="N1457" s="3"/>
      <c r="O1457" s="77" t="e">
        <f>VLOOKUP($N$1&amp;N1457,定价因子!E:F,2,0)</f>
        <v>#N/A</v>
      </c>
      <c r="P1457" s="3"/>
      <c r="Q1457" s="55" t="e">
        <f>VLOOKUP($P$1&amp;P1457,定价因子!$E:$F,2,0)</f>
        <v>#N/A</v>
      </c>
      <c r="R1457" s="3"/>
      <c r="S1457" s="77" t="e">
        <f>VLOOKUP($R$1&amp;R1457,定价因子!$E:$F,2,0)</f>
        <v>#N/A</v>
      </c>
      <c r="T1457" s="61"/>
      <c r="U1457" s="63"/>
      <c r="V1457" s="63"/>
      <c r="W1457" s="63"/>
      <c r="X1457" s="3"/>
    </row>
    <row r="1458" spans="1:24">
      <c r="A1458" s="3"/>
      <c r="B1458" s="3"/>
      <c r="C1458" s="3"/>
      <c r="D1458" s="3"/>
      <c r="E1458" s="79"/>
      <c r="F1458" s="3"/>
      <c r="G1458" s="77" t="e">
        <f>VLOOKUP($F$1&amp;F1458,定价因子!E:F,2,0)</f>
        <v>#N/A</v>
      </c>
      <c r="H1458" s="3"/>
      <c r="I1458" s="77" t="e">
        <f>VLOOKUP($H$1&amp;H1458,定价因子!E:F,2,0)</f>
        <v>#N/A</v>
      </c>
      <c r="J1458" s="3"/>
      <c r="K1458" s="77" t="e">
        <f>VLOOKUP($J$1&amp;J1458,定价因子!E:F,2,0)</f>
        <v>#N/A</v>
      </c>
      <c r="L1458" s="3"/>
      <c r="M1458" s="77" t="e">
        <f>VLOOKUP($L$1&amp;L1458,定价因子!E:F,2,0)</f>
        <v>#N/A</v>
      </c>
      <c r="N1458" s="3"/>
      <c r="O1458" s="77" t="e">
        <f>VLOOKUP($N$1&amp;N1458,定价因子!E:F,2,0)</f>
        <v>#N/A</v>
      </c>
      <c r="P1458" s="3"/>
      <c r="Q1458" s="55" t="e">
        <f>VLOOKUP($P$1&amp;P1458,定价因子!$E:$F,2,0)</f>
        <v>#N/A</v>
      </c>
      <c r="R1458" s="3"/>
      <c r="S1458" s="77" t="e">
        <f>VLOOKUP($R$1&amp;R1458,定价因子!$E:$F,2,0)</f>
        <v>#N/A</v>
      </c>
      <c r="T1458" s="61"/>
      <c r="U1458" s="63"/>
      <c r="V1458" s="63"/>
      <c r="W1458" s="63"/>
      <c r="X1458" s="3"/>
    </row>
    <row r="1459" spans="1:24">
      <c r="A1459" s="3"/>
      <c r="B1459" s="3"/>
      <c r="C1459" s="3"/>
      <c r="D1459" s="3"/>
      <c r="E1459" s="79"/>
      <c r="F1459" s="3"/>
      <c r="G1459" s="77" t="e">
        <f>VLOOKUP($F$1&amp;F1459,定价因子!E:F,2,0)</f>
        <v>#N/A</v>
      </c>
      <c r="H1459" s="3"/>
      <c r="I1459" s="77" t="e">
        <f>VLOOKUP($H$1&amp;H1459,定价因子!E:F,2,0)</f>
        <v>#N/A</v>
      </c>
      <c r="J1459" s="3"/>
      <c r="K1459" s="77" t="e">
        <f>VLOOKUP($J$1&amp;J1459,定价因子!E:F,2,0)</f>
        <v>#N/A</v>
      </c>
      <c r="L1459" s="3"/>
      <c r="M1459" s="77" t="e">
        <f>VLOOKUP($L$1&amp;L1459,定价因子!E:F,2,0)</f>
        <v>#N/A</v>
      </c>
      <c r="N1459" s="3"/>
      <c r="O1459" s="77" t="e">
        <f>VLOOKUP($N$1&amp;N1459,定价因子!E:F,2,0)</f>
        <v>#N/A</v>
      </c>
      <c r="P1459" s="3"/>
      <c r="Q1459" s="55" t="e">
        <f>VLOOKUP($P$1&amp;P1459,定价因子!$E:$F,2,0)</f>
        <v>#N/A</v>
      </c>
      <c r="R1459" s="3"/>
      <c r="S1459" s="77" t="e">
        <f>VLOOKUP($R$1&amp;R1459,定价因子!$E:$F,2,0)</f>
        <v>#N/A</v>
      </c>
      <c r="T1459" s="61"/>
      <c r="U1459" s="63"/>
      <c r="V1459" s="63"/>
      <c r="W1459" s="63"/>
      <c r="X1459" s="3"/>
    </row>
    <row r="1460" spans="1:24">
      <c r="A1460" s="3"/>
      <c r="B1460" s="3"/>
      <c r="C1460" s="3"/>
      <c r="D1460" s="3"/>
      <c r="E1460" s="79"/>
      <c r="F1460" s="3"/>
      <c r="G1460" s="77" t="e">
        <f>VLOOKUP($F$1&amp;F1460,定价因子!E:F,2,0)</f>
        <v>#N/A</v>
      </c>
      <c r="H1460" s="3"/>
      <c r="I1460" s="77" t="e">
        <f>VLOOKUP($H$1&amp;H1460,定价因子!E:F,2,0)</f>
        <v>#N/A</v>
      </c>
      <c r="J1460" s="3"/>
      <c r="K1460" s="77" t="e">
        <f>VLOOKUP($J$1&amp;J1460,定价因子!E:F,2,0)</f>
        <v>#N/A</v>
      </c>
      <c r="L1460" s="3"/>
      <c r="M1460" s="77" t="e">
        <f>VLOOKUP($L$1&amp;L1460,定价因子!E:F,2,0)</f>
        <v>#N/A</v>
      </c>
      <c r="N1460" s="3"/>
      <c r="O1460" s="77" t="e">
        <f>VLOOKUP($N$1&amp;N1460,定价因子!E:F,2,0)</f>
        <v>#N/A</v>
      </c>
      <c r="P1460" s="3"/>
      <c r="Q1460" s="55" t="e">
        <f>VLOOKUP($P$1&amp;P1460,定价因子!$E:$F,2,0)</f>
        <v>#N/A</v>
      </c>
      <c r="R1460" s="3"/>
      <c r="S1460" s="77" t="e">
        <f>VLOOKUP($R$1&amp;R1460,定价因子!$E:$F,2,0)</f>
        <v>#N/A</v>
      </c>
      <c r="T1460" s="61"/>
      <c r="U1460" s="63"/>
      <c r="V1460" s="63"/>
      <c r="W1460" s="63"/>
      <c r="X1460" s="3"/>
    </row>
    <row r="1461" spans="1:24">
      <c r="A1461" s="3"/>
      <c r="B1461" s="3"/>
      <c r="C1461" s="3"/>
      <c r="D1461" s="3"/>
      <c r="E1461" s="79"/>
      <c r="F1461" s="3"/>
      <c r="G1461" s="77" t="e">
        <f>VLOOKUP($F$1&amp;F1461,定价因子!E:F,2,0)</f>
        <v>#N/A</v>
      </c>
      <c r="H1461" s="3"/>
      <c r="I1461" s="77" t="e">
        <f>VLOOKUP($H$1&amp;H1461,定价因子!E:F,2,0)</f>
        <v>#N/A</v>
      </c>
      <c r="J1461" s="3"/>
      <c r="K1461" s="77" t="e">
        <f>VLOOKUP($J$1&amp;J1461,定价因子!E:F,2,0)</f>
        <v>#N/A</v>
      </c>
      <c r="L1461" s="3"/>
      <c r="M1461" s="77" t="e">
        <f>VLOOKUP($L$1&amp;L1461,定价因子!E:F,2,0)</f>
        <v>#N/A</v>
      </c>
      <c r="N1461" s="3"/>
      <c r="O1461" s="77" t="e">
        <f>VLOOKUP($N$1&amp;N1461,定价因子!E:F,2,0)</f>
        <v>#N/A</v>
      </c>
      <c r="P1461" s="3"/>
      <c r="Q1461" s="55" t="e">
        <f>VLOOKUP($P$1&amp;P1461,定价因子!$E:$F,2,0)</f>
        <v>#N/A</v>
      </c>
      <c r="R1461" s="3"/>
      <c r="S1461" s="77" t="e">
        <f>VLOOKUP($R$1&amp;R1461,定价因子!$E:$F,2,0)</f>
        <v>#N/A</v>
      </c>
      <c r="T1461" s="61"/>
      <c r="U1461" s="63"/>
      <c r="V1461" s="63"/>
      <c r="W1461" s="63"/>
      <c r="X1461" s="3"/>
    </row>
    <row r="1462" spans="1:24">
      <c r="A1462" s="3"/>
      <c r="B1462" s="3"/>
      <c r="C1462" s="3"/>
      <c r="D1462" s="3"/>
      <c r="E1462" s="79"/>
      <c r="F1462" s="3"/>
      <c r="G1462" s="77" t="e">
        <f>VLOOKUP($F$1&amp;F1462,定价因子!E:F,2,0)</f>
        <v>#N/A</v>
      </c>
      <c r="H1462" s="3"/>
      <c r="I1462" s="77" t="e">
        <f>VLOOKUP($H$1&amp;H1462,定价因子!E:F,2,0)</f>
        <v>#N/A</v>
      </c>
      <c r="J1462" s="3"/>
      <c r="K1462" s="77" t="e">
        <f>VLOOKUP($J$1&amp;J1462,定价因子!E:F,2,0)</f>
        <v>#N/A</v>
      </c>
      <c r="L1462" s="3"/>
      <c r="M1462" s="77" t="e">
        <f>VLOOKUP($L$1&amp;L1462,定价因子!E:F,2,0)</f>
        <v>#N/A</v>
      </c>
      <c r="N1462" s="3"/>
      <c r="O1462" s="77" t="e">
        <f>VLOOKUP($N$1&amp;N1462,定价因子!E:F,2,0)</f>
        <v>#N/A</v>
      </c>
      <c r="P1462" s="3"/>
      <c r="Q1462" s="55" t="e">
        <f>VLOOKUP($P$1&amp;P1462,定价因子!$E:$F,2,0)</f>
        <v>#N/A</v>
      </c>
      <c r="R1462" s="3"/>
      <c r="S1462" s="77" t="e">
        <f>VLOOKUP($R$1&amp;R1462,定价因子!$E:$F,2,0)</f>
        <v>#N/A</v>
      </c>
      <c r="T1462" s="61"/>
      <c r="U1462" s="63"/>
      <c r="V1462" s="63"/>
      <c r="W1462" s="63"/>
      <c r="X1462" s="3"/>
    </row>
    <row r="1463" spans="1:24">
      <c r="A1463" s="3"/>
      <c r="B1463" s="3"/>
      <c r="C1463" s="3"/>
      <c r="D1463" s="3"/>
      <c r="E1463" s="79"/>
      <c r="F1463" s="3"/>
      <c r="G1463" s="77" t="e">
        <f>VLOOKUP($F$1&amp;F1463,定价因子!E:F,2,0)</f>
        <v>#N/A</v>
      </c>
      <c r="H1463" s="3"/>
      <c r="I1463" s="77" t="e">
        <f>VLOOKUP($H$1&amp;H1463,定价因子!E:F,2,0)</f>
        <v>#N/A</v>
      </c>
      <c r="J1463" s="3"/>
      <c r="K1463" s="77" t="e">
        <f>VLOOKUP($J$1&amp;J1463,定价因子!E:F,2,0)</f>
        <v>#N/A</v>
      </c>
      <c r="L1463" s="3"/>
      <c r="M1463" s="77" t="e">
        <f>VLOOKUP($L$1&amp;L1463,定价因子!E:F,2,0)</f>
        <v>#N/A</v>
      </c>
      <c r="N1463" s="3"/>
      <c r="O1463" s="77" t="e">
        <f>VLOOKUP($N$1&amp;N1463,定价因子!E:F,2,0)</f>
        <v>#N/A</v>
      </c>
      <c r="P1463" s="3"/>
      <c r="Q1463" s="55" t="e">
        <f>VLOOKUP($P$1&amp;P1463,定价因子!$E:$F,2,0)</f>
        <v>#N/A</v>
      </c>
      <c r="R1463" s="3"/>
      <c r="S1463" s="77" t="e">
        <f>VLOOKUP($R$1&amp;R1463,定价因子!$E:$F,2,0)</f>
        <v>#N/A</v>
      </c>
      <c r="T1463" s="61"/>
      <c r="U1463" s="63"/>
      <c r="V1463" s="63"/>
      <c r="W1463" s="63"/>
      <c r="X1463" s="3"/>
    </row>
    <row r="1464" spans="1:24">
      <c r="A1464" s="3"/>
      <c r="B1464" s="3"/>
      <c r="C1464" s="3"/>
      <c r="D1464" s="3"/>
      <c r="E1464" s="79"/>
      <c r="F1464" s="3"/>
      <c r="G1464" s="77" t="e">
        <f>VLOOKUP($F$1&amp;F1464,定价因子!E:F,2,0)</f>
        <v>#N/A</v>
      </c>
      <c r="H1464" s="3"/>
      <c r="I1464" s="77" t="e">
        <f>VLOOKUP($H$1&amp;H1464,定价因子!E:F,2,0)</f>
        <v>#N/A</v>
      </c>
      <c r="J1464" s="3"/>
      <c r="K1464" s="77" t="e">
        <f>VLOOKUP($J$1&amp;J1464,定价因子!E:F,2,0)</f>
        <v>#N/A</v>
      </c>
      <c r="L1464" s="3"/>
      <c r="M1464" s="77" t="e">
        <f>VLOOKUP($L$1&amp;L1464,定价因子!E:F,2,0)</f>
        <v>#N/A</v>
      </c>
      <c r="N1464" s="3"/>
      <c r="O1464" s="77" t="e">
        <f>VLOOKUP($N$1&amp;N1464,定价因子!E:F,2,0)</f>
        <v>#N/A</v>
      </c>
      <c r="P1464" s="3"/>
      <c r="Q1464" s="55" t="e">
        <f>VLOOKUP($P$1&amp;P1464,定价因子!$E:$F,2,0)</f>
        <v>#N/A</v>
      </c>
      <c r="R1464" s="3"/>
      <c r="S1464" s="77" t="e">
        <f>VLOOKUP($R$1&amp;R1464,定价因子!$E:$F,2,0)</f>
        <v>#N/A</v>
      </c>
      <c r="T1464" s="61"/>
      <c r="U1464" s="63"/>
      <c r="V1464" s="63"/>
      <c r="W1464" s="63"/>
      <c r="X1464" s="3"/>
    </row>
    <row r="1465" spans="1:24">
      <c r="A1465" s="3"/>
      <c r="B1465" s="3"/>
      <c r="C1465" s="3"/>
      <c r="D1465" s="3"/>
      <c r="E1465" s="79"/>
      <c r="F1465" s="3"/>
      <c r="G1465" s="77" t="e">
        <f>VLOOKUP($F$1&amp;F1465,定价因子!E:F,2,0)</f>
        <v>#N/A</v>
      </c>
      <c r="H1465" s="3"/>
      <c r="I1465" s="77" t="e">
        <f>VLOOKUP($H$1&amp;H1465,定价因子!E:F,2,0)</f>
        <v>#N/A</v>
      </c>
      <c r="J1465" s="3"/>
      <c r="K1465" s="77" t="e">
        <f>VLOOKUP($J$1&amp;J1465,定价因子!E:F,2,0)</f>
        <v>#N/A</v>
      </c>
      <c r="L1465" s="3"/>
      <c r="M1465" s="77" t="e">
        <f>VLOOKUP($L$1&amp;L1465,定价因子!E:F,2,0)</f>
        <v>#N/A</v>
      </c>
      <c r="N1465" s="3"/>
      <c r="O1465" s="77" t="e">
        <f>VLOOKUP($N$1&amp;N1465,定价因子!E:F,2,0)</f>
        <v>#N/A</v>
      </c>
      <c r="P1465" s="3"/>
      <c r="Q1465" s="55" t="e">
        <f>VLOOKUP($P$1&amp;P1465,定价因子!$E:$F,2,0)</f>
        <v>#N/A</v>
      </c>
      <c r="R1465" s="3"/>
      <c r="S1465" s="77" t="e">
        <f>VLOOKUP($R$1&amp;R1465,定价因子!$E:$F,2,0)</f>
        <v>#N/A</v>
      </c>
      <c r="T1465" s="61"/>
      <c r="U1465" s="63"/>
      <c r="V1465" s="63"/>
      <c r="W1465" s="63"/>
      <c r="X1465" s="3"/>
    </row>
    <row r="1466" spans="1:24">
      <c r="A1466" s="3"/>
      <c r="B1466" s="3"/>
      <c r="C1466" s="3"/>
      <c r="D1466" s="3"/>
      <c r="E1466" s="79"/>
      <c r="F1466" s="3"/>
      <c r="G1466" s="77" t="e">
        <f>VLOOKUP($F$1&amp;F1466,定价因子!E:F,2,0)</f>
        <v>#N/A</v>
      </c>
      <c r="H1466" s="3"/>
      <c r="I1466" s="77" t="e">
        <f>VLOOKUP($H$1&amp;H1466,定价因子!E:F,2,0)</f>
        <v>#N/A</v>
      </c>
      <c r="J1466" s="3"/>
      <c r="K1466" s="77" t="e">
        <f>VLOOKUP($J$1&amp;J1466,定价因子!E:F,2,0)</f>
        <v>#N/A</v>
      </c>
      <c r="L1466" s="3"/>
      <c r="M1466" s="77" t="e">
        <f>VLOOKUP($L$1&amp;L1466,定价因子!E:F,2,0)</f>
        <v>#N/A</v>
      </c>
      <c r="N1466" s="3"/>
      <c r="O1466" s="77" t="e">
        <f>VLOOKUP($N$1&amp;N1466,定价因子!E:F,2,0)</f>
        <v>#N/A</v>
      </c>
      <c r="P1466" s="3"/>
      <c r="Q1466" s="55" t="e">
        <f>VLOOKUP($P$1&amp;P1466,定价因子!$E:$F,2,0)</f>
        <v>#N/A</v>
      </c>
      <c r="R1466" s="3"/>
      <c r="S1466" s="77" t="e">
        <f>VLOOKUP($R$1&amp;R1466,定价因子!$E:$F,2,0)</f>
        <v>#N/A</v>
      </c>
      <c r="T1466" s="61"/>
      <c r="U1466" s="63"/>
      <c r="V1466" s="63"/>
      <c r="W1466" s="63"/>
      <c r="X1466" s="3"/>
    </row>
    <row r="1467" spans="1:24">
      <c r="A1467" s="3"/>
      <c r="B1467" s="3"/>
      <c r="C1467" s="3"/>
      <c r="D1467" s="3"/>
      <c r="E1467" s="79"/>
      <c r="F1467" s="3"/>
      <c r="G1467" s="77" t="e">
        <f>VLOOKUP($F$1&amp;F1467,定价因子!E:F,2,0)</f>
        <v>#N/A</v>
      </c>
      <c r="H1467" s="3"/>
      <c r="I1467" s="77" t="e">
        <f>VLOOKUP($H$1&amp;H1467,定价因子!E:F,2,0)</f>
        <v>#N/A</v>
      </c>
      <c r="J1467" s="3"/>
      <c r="K1467" s="77" t="e">
        <f>VLOOKUP($J$1&amp;J1467,定价因子!E:F,2,0)</f>
        <v>#N/A</v>
      </c>
      <c r="L1467" s="3"/>
      <c r="M1467" s="77" t="e">
        <f>VLOOKUP($L$1&amp;L1467,定价因子!E:F,2,0)</f>
        <v>#N/A</v>
      </c>
      <c r="N1467" s="3"/>
      <c r="O1467" s="77" t="e">
        <f>VLOOKUP($N$1&amp;N1467,定价因子!E:F,2,0)</f>
        <v>#N/A</v>
      </c>
      <c r="P1467" s="3"/>
      <c r="Q1467" s="55" t="e">
        <f>VLOOKUP($P$1&amp;P1467,定价因子!$E:$F,2,0)</f>
        <v>#N/A</v>
      </c>
      <c r="R1467" s="3"/>
      <c r="S1467" s="77" t="e">
        <f>VLOOKUP($R$1&amp;R1467,定价因子!$E:$F,2,0)</f>
        <v>#N/A</v>
      </c>
      <c r="T1467" s="61"/>
      <c r="U1467" s="63"/>
      <c r="V1467" s="63"/>
      <c r="W1467" s="63"/>
      <c r="X1467" s="3"/>
    </row>
    <row r="1468" spans="1:24">
      <c r="A1468" s="3"/>
      <c r="B1468" s="3"/>
      <c r="C1468" s="3"/>
      <c r="D1468" s="3"/>
      <c r="E1468" s="79"/>
      <c r="F1468" s="3"/>
      <c r="G1468" s="77" t="e">
        <f>VLOOKUP($F$1&amp;F1468,定价因子!E:F,2,0)</f>
        <v>#N/A</v>
      </c>
      <c r="H1468" s="3"/>
      <c r="I1468" s="77" t="e">
        <f>VLOOKUP($H$1&amp;H1468,定价因子!E:F,2,0)</f>
        <v>#N/A</v>
      </c>
      <c r="J1468" s="3"/>
      <c r="K1468" s="77" t="e">
        <f>VLOOKUP($J$1&amp;J1468,定价因子!E:F,2,0)</f>
        <v>#N/A</v>
      </c>
      <c r="L1468" s="3"/>
      <c r="M1468" s="77" t="e">
        <f>VLOOKUP($L$1&amp;L1468,定价因子!E:F,2,0)</f>
        <v>#N/A</v>
      </c>
      <c r="N1468" s="3"/>
      <c r="O1468" s="77" t="e">
        <f>VLOOKUP($N$1&amp;N1468,定价因子!E:F,2,0)</f>
        <v>#N/A</v>
      </c>
      <c r="P1468" s="3"/>
      <c r="Q1468" s="55" t="e">
        <f>VLOOKUP($P$1&amp;P1468,定价因子!$E:$F,2,0)</f>
        <v>#N/A</v>
      </c>
      <c r="R1468" s="3"/>
      <c r="S1468" s="77" t="e">
        <f>VLOOKUP($R$1&amp;R1468,定价因子!$E:$F,2,0)</f>
        <v>#N/A</v>
      </c>
      <c r="T1468" s="61"/>
      <c r="U1468" s="63"/>
      <c r="V1468" s="63"/>
      <c r="W1468" s="63"/>
      <c r="X1468" s="3"/>
    </row>
    <row r="1469" spans="1:24">
      <c r="A1469" s="3"/>
      <c r="B1469" s="3"/>
      <c r="C1469" s="3"/>
      <c r="D1469" s="3"/>
      <c r="E1469" s="79"/>
      <c r="F1469" s="3"/>
      <c r="G1469" s="77" t="e">
        <f>VLOOKUP($F$1&amp;F1469,定价因子!E:F,2,0)</f>
        <v>#N/A</v>
      </c>
      <c r="H1469" s="3"/>
      <c r="I1469" s="77" t="e">
        <f>VLOOKUP($H$1&amp;H1469,定价因子!E:F,2,0)</f>
        <v>#N/A</v>
      </c>
      <c r="J1469" s="3"/>
      <c r="K1469" s="77" t="e">
        <f>VLOOKUP($J$1&amp;J1469,定价因子!E:F,2,0)</f>
        <v>#N/A</v>
      </c>
      <c r="L1469" s="3"/>
      <c r="M1469" s="77" t="e">
        <f>VLOOKUP($L$1&amp;L1469,定价因子!E:F,2,0)</f>
        <v>#N/A</v>
      </c>
      <c r="N1469" s="3"/>
      <c r="O1469" s="77" t="e">
        <f>VLOOKUP($N$1&amp;N1469,定价因子!E:F,2,0)</f>
        <v>#N/A</v>
      </c>
      <c r="P1469" s="3"/>
      <c r="Q1469" s="55" t="e">
        <f>VLOOKUP($P$1&amp;P1469,定价因子!$E:$F,2,0)</f>
        <v>#N/A</v>
      </c>
      <c r="R1469" s="3"/>
      <c r="S1469" s="77" t="e">
        <f>VLOOKUP($R$1&amp;R1469,定价因子!$E:$F,2,0)</f>
        <v>#N/A</v>
      </c>
      <c r="T1469" s="61"/>
      <c r="U1469" s="63"/>
      <c r="V1469" s="63"/>
      <c r="W1469" s="63"/>
      <c r="X1469" s="3"/>
    </row>
    <row r="1470" spans="1:24">
      <c r="A1470" s="3"/>
      <c r="B1470" s="3"/>
      <c r="C1470" s="3"/>
      <c r="D1470" s="3"/>
      <c r="E1470" s="79"/>
      <c r="F1470" s="3"/>
      <c r="G1470" s="77" t="e">
        <f>VLOOKUP($F$1&amp;F1470,定价因子!E:F,2,0)</f>
        <v>#N/A</v>
      </c>
      <c r="H1470" s="3"/>
      <c r="I1470" s="77" t="e">
        <f>VLOOKUP($H$1&amp;H1470,定价因子!E:F,2,0)</f>
        <v>#N/A</v>
      </c>
      <c r="J1470" s="3"/>
      <c r="K1470" s="77" t="e">
        <f>VLOOKUP($J$1&amp;J1470,定价因子!E:F,2,0)</f>
        <v>#N/A</v>
      </c>
      <c r="L1470" s="3"/>
      <c r="M1470" s="77" t="e">
        <f>VLOOKUP($L$1&amp;L1470,定价因子!E:F,2,0)</f>
        <v>#N/A</v>
      </c>
      <c r="N1470" s="3"/>
      <c r="O1470" s="77" t="e">
        <f>VLOOKUP($N$1&amp;N1470,定价因子!E:F,2,0)</f>
        <v>#N/A</v>
      </c>
      <c r="P1470" s="3"/>
      <c r="Q1470" s="55" t="e">
        <f>VLOOKUP($P$1&amp;P1470,定价因子!$E:$F,2,0)</f>
        <v>#N/A</v>
      </c>
      <c r="R1470" s="3"/>
      <c r="S1470" s="77" t="e">
        <f>VLOOKUP($R$1&amp;R1470,定价因子!$E:$F,2,0)</f>
        <v>#N/A</v>
      </c>
      <c r="T1470" s="61"/>
      <c r="U1470" s="63"/>
      <c r="V1470" s="63"/>
      <c r="W1470" s="63"/>
      <c r="X1470" s="3"/>
    </row>
    <row r="1471" spans="1:24">
      <c r="A1471" s="3"/>
      <c r="B1471" s="3"/>
      <c r="C1471" s="3"/>
      <c r="D1471" s="3"/>
      <c r="E1471" s="79"/>
      <c r="F1471" s="3"/>
      <c r="G1471" s="77" t="e">
        <f>VLOOKUP($F$1&amp;F1471,定价因子!E:F,2,0)</f>
        <v>#N/A</v>
      </c>
      <c r="H1471" s="3"/>
      <c r="I1471" s="77" t="e">
        <f>VLOOKUP($H$1&amp;H1471,定价因子!E:F,2,0)</f>
        <v>#N/A</v>
      </c>
      <c r="J1471" s="3"/>
      <c r="K1471" s="77" t="e">
        <f>VLOOKUP($J$1&amp;J1471,定价因子!E:F,2,0)</f>
        <v>#N/A</v>
      </c>
      <c r="L1471" s="3"/>
      <c r="M1471" s="77" t="e">
        <f>VLOOKUP($L$1&amp;L1471,定价因子!E:F,2,0)</f>
        <v>#N/A</v>
      </c>
      <c r="N1471" s="3"/>
      <c r="O1471" s="77" t="e">
        <f>VLOOKUP($N$1&amp;N1471,定价因子!E:F,2,0)</f>
        <v>#N/A</v>
      </c>
      <c r="P1471" s="3"/>
      <c r="Q1471" s="55" t="e">
        <f>VLOOKUP($P$1&amp;P1471,定价因子!$E:$F,2,0)</f>
        <v>#N/A</v>
      </c>
      <c r="R1471" s="3"/>
      <c r="S1471" s="77" t="e">
        <f>VLOOKUP($R$1&amp;R1471,定价因子!$E:$F,2,0)</f>
        <v>#N/A</v>
      </c>
      <c r="T1471" s="61"/>
      <c r="U1471" s="63"/>
      <c r="V1471" s="63"/>
      <c r="W1471" s="63"/>
      <c r="X1471" s="3"/>
    </row>
    <row r="1472" spans="1:24">
      <c r="A1472" s="3"/>
      <c r="B1472" s="3"/>
      <c r="C1472" s="3"/>
      <c r="D1472" s="3"/>
      <c r="E1472" s="79"/>
      <c r="F1472" s="3"/>
      <c r="G1472" s="77" t="e">
        <f>VLOOKUP($F$1&amp;F1472,定价因子!E:F,2,0)</f>
        <v>#N/A</v>
      </c>
      <c r="H1472" s="3"/>
      <c r="I1472" s="77" t="e">
        <f>VLOOKUP($H$1&amp;H1472,定价因子!E:F,2,0)</f>
        <v>#N/A</v>
      </c>
      <c r="J1472" s="3"/>
      <c r="K1472" s="77" t="e">
        <f>VLOOKUP($J$1&amp;J1472,定价因子!E:F,2,0)</f>
        <v>#N/A</v>
      </c>
      <c r="L1472" s="3"/>
      <c r="M1472" s="77" t="e">
        <f>VLOOKUP($L$1&amp;L1472,定价因子!E:F,2,0)</f>
        <v>#N/A</v>
      </c>
      <c r="N1472" s="3"/>
      <c r="O1472" s="77" t="e">
        <f>VLOOKUP($N$1&amp;N1472,定价因子!E:F,2,0)</f>
        <v>#N/A</v>
      </c>
      <c r="P1472" s="3"/>
      <c r="Q1472" s="55" t="e">
        <f>VLOOKUP($P$1&amp;P1472,定价因子!$E:$F,2,0)</f>
        <v>#N/A</v>
      </c>
      <c r="R1472" s="3"/>
      <c r="S1472" s="77" t="e">
        <f>VLOOKUP($R$1&amp;R1472,定价因子!$E:$F,2,0)</f>
        <v>#N/A</v>
      </c>
      <c r="T1472" s="61"/>
      <c r="U1472" s="63"/>
      <c r="V1472" s="63"/>
      <c r="W1472" s="63"/>
      <c r="X1472" s="3"/>
    </row>
    <row r="1473" spans="1:24">
      <c r="A1473" s="3"/>
      <c r="B1473" s="3"/>
      <c r="C1473" s="3"/>
      <c r="D1473" s="3"/>
      <c r="E1473" s="79"/>
      <c r="F1473" s="3"/>
      <c r="G1473" s="77" t="e">
        <f>VLOOKUP($F$1&amp;F1473,定价因子!E:F,2,0)</f>
        <v>#N/A</v>
      </c>
      <c r="H1473" s="3"/>
      <c r="I1473" s="77" t="e">
        <f>VLOOKUP($H$1&amp;H1473,定价因子!E:F,2,0)</f>
        <v>#N/A</v>
      </c>
      <c r="J1473" s="3"/>
      <c r="K1473" s="77" t="e">
        <f>VLOOKUP($J$1&amp;J1473,定价因子!E:F,2,0)</f>
        <v>#N/A</v>
      </c>
      <c r="L1473" s="3"/>
      <c r="M1473" s="77" t="e">
        <f>VLOOKUP($L$1&amp;L1473,定价因子!E:F,2,0)</f>
        <v>#N/A</v>
      </c>
      <c r="N1473" s="3"/>
      <c r="O1473" s="77" t="e">
        <f>VLOOKUP($N$1&amp;N1473,定价因子!E:F,2,0)</f>
        <v>#N/A</v>
      </c>
      <c r="P1473" s="3"/>
      <c r="Q1473" s="55" t="e">
        <f>VLOOKUP($P$1&amp;P1473,定价因子!$E:$F,2,0)</f>
        <v>#N/A</v>
      </c>
      <c r="R1473" s="3"/>
      <c r="S1473" s="77" t="e">
        <f>VLOOKUP($R$1&amp;R1473,定价因子!$E:$F,2,0)</f>
        <v>#N/A</v>
      </c>
      <c r="T1473" s="61"/>
      <c r="U1473" s="63"/>
      <c r="V1473" s="63"/>
      <c r="W1473" s="63"/>
      <c r="X1473" s="3"/>
    </row>
    <row r="1474" spans="1:24">
      <c r="A1474" s="3"/>
      <c r="B1474" s="3"/>
      <c r="C1474" s="3"/>
      <c r="D1474" s="3"/>
      <c r="E1474" s="79"/>
      <c r="F1474" s="3"/>
      <c r="G1474" s="77" t="e">
        <f>VLOOKUP($F$1&amp;F1474,定价因子!E:F,2,0)</f>
        <v>#N/A</v>
      </c>
      <c r="H1474" s="3"/>
      <c r="I1474" s="77" t="e">
        <f>VLOOKUP($H$1&amp;H1474,定价因子!E:F,2,0)</f>
        <v>#N/A</v>
      </c>
      <c r="J1474" s="3"/>
      <c r="K1474" s="77" t="e">
        <f>VLOOKUP($J$1&amp;J1474,定价因子!E:F,2,0)</f>
        <v>#N/A</v>
      </c>
      <c r="L1474" s="3"/>
      <c r="M1474" s="77" t="e">
        <f>VLOOKUP($L$1&amp;L1474,定价因子!E:F,2,0)</f>
        <v>#N/A</v>
      </c>
      <c r="N1474" s="3"/>
      <c r="O1474" s="77" t="e">
        <f>VLOOKUP($N$1&amp;N1474,定价因子!E:F,2,0)</f>
        <v>#N/A</v>
      </c>
      <c r="P1474" s="3"/>
      <c r="Q1474" s="55" t="e">
        <f>VLOOKUP($P$1&amp;P1474,定价因子!$E:$F,2,0)</f>
        <v>#N/A</v>
      </c>
      <c r="R1474" s="3"/>
      <c r="S1474" s="77" t="e">
        <f>VLOOKUP($R$1&amp;R1474,定价因子!$E:$F,2,0)</f>
        <v>#N/A</v>
      </c>
      <c r="T1474" s="61"/>
      <c r="U1474" s="63"/>
      <c r="V1474" s="63"/>
      <c r="W1474" s="63"/>
      <c r="X1474" s="3"/>
    </row>
    <row r="1475" spans="1:24">
      <c r="A1475" s="3"/>
      <c r="B1475" s="3"/>
      <c r="C1475" s="3"/>
      <c r="D1475" s="3"/>
      <c r="E1475" s="79"/>
      <c r="F1475" s="3"/>
      <c r="G1475" s="77" t="e">
        <f>VLOOKUP($F$1&amp;F1475,定价因子!E:F,2,0)</f>
        <v>#N/A</v>
      </c>
      <c r="H1475" s="3"/>
      <c r="I1475" s="77" t="e">
        <f>VLOOKUP($H$1&amp;H1475,定价因子!E:F,2,0)</f>
        <v>#N/A</v>
      </c>
      <c r="J1475" s="3"/>
      <c r="K1475" s="77" t="e">
        <f>VLOOKUP($J$1&amp;J1475,定价因子!E:F,2,0)</f>
        <v>#N/A</v>
      </c>
      <c r="L1475" s="3"/>
      <c r="M1475" s="77" t="e">
        <f>VLOOKUP($L$1&amp;L1475,定价因子!E:F,2,0)</f>
        <v>#N/A</v>
      </c>
      <c r="N1475" s="3"/>
      <c r="O1475" s="77" t="e">
        <f>VLOOKUP($N$1&amp;N1475,定价因子!E:F,2,0)</f>
        <v>#N/A</v>
      </c>
      <c r="P1475" s="3"/>
      <c r="Q1475" s="55" t="e">
        <f>VLOOKUP($P$1&amp;P1475,定价因子!$E:$F,2,0)</f>
        <v>#N/A</v>
      </c>
      <c r="R1475" s="3"/>
      <c r="S1475" s="77" t="e">
        <f>VLOOKUP($R$1&amp;R1475,定价因子!$E:$F,2,0)</f>
        <v>#N/A</v>
      </c>
      <c r="T1475" s="61"/>
      <c r="U1475" s="63"/>
      <c r="V1475" s="63"/>
      <c r="W1475" s="63"/>
      <c r="X1475" s="3"/>
    </row>
    <row r="1476" spans="1:24">
      <c r="A1476" s="3"/>
      <c r="B1476" s="3"/>
      <c r="C1476" s="3"/>
      <c r="D1476" s="3"/>
      <c r="E1476" s="79"/>
      <c r="F1476" s="3"/>
      <c r="G1476" s="77" t="e">
        <f>VLOOKUP($F$1&amp;F1476,定价因子!E:F,2,0)</f>
        <v>#N/A</v>
      </c>
      <c r="H1476" s="3"/>
      <c r="I1476" s="77" t="e">
        <f>VLOOKUP($H$1&amp;H1476,定价因子!E:F,2,0)</f>
        <v>#N/A</v>
      </c>
      <c r="J1476" s="3"/>
      <c r="K1476" s="77" t="e">
        <f>VLOOKUP($J$1&amp;J1476,定价因子!E:F,2,0)</f>
        <v>#N/A</v>
      </c>
      <c r="L1476" s="3"/>
      <c r="M1476" s="77" t="e">
        <f>VLOOKUP($L$1&amp;L1476,定价因子!E:F,2,0)</f>
        <v>#N/A</v>
      </c>
      <c r="N1476" s="3"/>
      <c r="O1476" s="77" t="e">
        <f>VLOOKUP($N$1&amp;N1476,定价因子!E:F,2,0)</f>
        <v>#N/A</v>
      </c>
      <c r="P1476" s="3"/>
      <c r="Q1476" s="55" t="e">
        <f>VLOOKUP($P$1&amp;P1476,定价因子!$E:$F,2,0)</f>
        <v>#N/A</v>
      </c>
      <c r="R1476" s="3"/>
      <c r="S1476" s="77" t="e">
        <f>VLOOKUP($R$1&amp;R1476,定价因子!$E:$F,2,0)</f>
        <v>#N/A</v>
      </c>
      <c r="T1476" s="61"/>
      <c r="U1476" s="63"/>
      <c r="V1476" s="63"/>
      <c r="W1476" s="63"/>
      <c r="X1476" s="3"/>
    </row>
    <row r="1477" spans="1:24">
      <c r="A1477" s="3"/>
      <c r="B1477" s="3"/>
      <c r="C1477" s="3"/>
      <c r="D1477" s="3"/>
      <c r="E1477" s="79"/>
      <c r="F1477" s="3"/>
      <c r="G1477" s="77" t="e">
        <f>VLOOKUP($F$1&amp;F1477,定价因子!E:F,2,0)</f>
        <v>#N/A</v>
      </c>
      <c r="H1477" s="3"/>
      <c r="I1477" s="77" t="e">
        <f>VLOOKUP($H$1&amp;H1477,定价因子!E:F,2,0)</f>
        <v>#N/A</v>
      </c>
      <c r="J1477" s="3"/>
      <c r="K1477" s="77" t="e">
        <f>VLOOKUP($J$1&amp;J1477,定价因子!E:F,2,0)</f>
        <v>#N/A</v>
      </c>
      <c r="L1477" s="3"/>
      <c r="M1477" s="77" t="e">
        <f>VLOOKUP($L$1&amp;L1477,定价因子!E:F,2,0)</f>
        <v>#N/A</v>
      </c>
      <c r="N1477" s="3"/>
      <c r="O1477" s="77" t="e">
        <f>VLOOKUP($N$1&amp;N1477,定价因子!E:F,2,0)</f>
        <v>#N/A</v>
      </c>
      <c r="P1477" s="3"/>
      <c r="Q1477" s="55" t="e">
        <f>VLOOKUP($P$1&amp;P1477,定价因子!$E:$F,2,0)</f>
        <v>#N/A</v>
      </c>
      <c r="R1477" s="3"/>
      <c r="S1477" s="77" t="e">
        <f>VLOOKUP($R$1&amp;R1477,定价因子!$E:$F,2,0)</f>
        <v>#N/A</v>
      </c>
      <c r="T1477" s="61"/>
      <c r="U1477" s="63"/>
      <c r="V1477" s="63"/>
      <c r="W1477" s="63"/>
      <c r="X1477" s="3"/>
    </row>
    <row r="1478" spans="1:24">
      <c r="A1478" s="3"/>
      <c r="B1478" s="3"/>
      <c r="C1478" s="3"/>
      <c r="D1478" s="3"/>
      <c r="E1478" s="79"/>
      <c r="F1478" s="3"/>
      <c r="G1478" s="77" t="e">
        <f>VLOOKUP($F$1&amp;F1478,定价因子!E:F,2,0)</f>
        <v>#N/A</v>
      </c>
      <c r="H1478" s="3"/>
      <c r="I1478" s="77" t="e">
        <f>VLOOKUP($H$1&amp;H1478,定价因子!E:F,2,0)</f>
        <v>#N/A</v>
      </c>
      <c r="J1478" s="3"/>
      <c r="K1478" s="77" t="e">
        <f>VLOOKUP($J$1&amp;J1478,定价因子!E:F,2,0)</f>
        <v>#N/A</v>
      </c>
      <c r="L1478" s="3"/>
      <c r="M1478" s="77" t="e">
        <f>VLOOKUP($L$1&amp;L1478,定价因子!E:F,2,0)</f>
        <v>#N/A</v>
      </c>
      <c r="N1478" s="3"/>
      <c r="O1478" s="77" t="e">
        <f>VLOOKUP($N$1&amp;N1478,定价因子!E:F,2,0)</f>
        <v>#N/A</v>
      </c>
      <c r="P1478" s="3"/>
      <c r="Q1478" s="55" t="e">
        <f>VLOOKUP($P$1&amp;P1478,定价因子!$E:$F,2,0)</f>
        <v>#N/A</v>
      </c>
      <c r="R1478" s="3"/>
      <c r="S1478" s="77" t="e">
        <f>VLOOKUP($R$1&amp;R1478,定价因子!$E:$F,2,0)</f>
        <v>#N/A</v>
      </c>
      <c r="T1478" s="61"/>
      <c r="U1478" s="63"/>
      <c r="V1478" s="63"/>
      <c r="W1478" s="63"/>
      <c r="X1478" s="3"/>
    </row>
    <row r="1479" spans="1:24">
      <c r="A1479" s="3"/>
      <c r="B1479" s="3"/>
      <c r="C1479" s="3"/>
      <c r="D1479" s="3"/>
      <c r="E1479" s="79"/>
      <c r="F1479" s="3"/>
      <c r="G1479" s="77" t="e">
        <f>VLOOKUP($F$1&amp;F1479,定价因子!E:F,2,0)</f>
        <v>#N/A</v>
      </c>
      <c r="H1479" s="3"/>
      <c r="I1479" s="77" t="e">
        <f>VLOOKUP($H$1&amp;H1479,定价因子!E:F,2,0)</f>
        <v>#N/A</v>
      </c>
      <c r="J1479" s="3"/>
      <c r="K1479" s="77" t="e">
        <f>VLOOKUP($J$1&amp;J1479,定价因子!E:F,2,0)</f>
        <v>#N/A</v>
      </c>
      <c r="L1479" s="3"/>
      <c r="M1479" s="77" t="e">
        <f>VLOOKUP($L$1&amp;L1479,定价因子!E:F,2,0)</f>
        <v>#N/A</v>
      </c>
      <c r="N1479" s="3"/>
      <c r="O1479" s="77" t="e">
        <f>VLOOKUP($N$1&amp;N1479,定价因子!E:F,2,0)</f>
        <v>#N/A</v>
      </c>
      <c r="P1479" s="3"/>
      <c r="Q1479" s="55" t="e">
        <f>VLOOKUP($P$1&amp;P1479,定价因子!$E:$F,2,0)</f>
        <v>#N/A</v>
      </c>
      <c r="R1479" s="3"/>
      <c r="S1479" s="77" t="e">
        <f>VLOOKUP($R$1&amp;R1479,定价因子!$E:$F,2,0)</f>
        <v>#N/A</v>
      </c>
      <c r="T1479" s="61"/>
      <c r="U1479" s="63"/>
      <c r="V1479" s="63"/>
      <c r="W1479" s="63"/>
      <c r="X1479" s="3"/>
    </row>
    <row r="1480" spans="1:24">
      <c r="A1480" s="3"/>
      <c r="B1480" s="3"/>
      <c r="C1480" s="3"/>
      <c r="D1480" s="3"/>
      <c r="E1480" s="79"/>
      <c r="F1480" s="3"/>
      <c r="G1480" s="77" t="e">
        <f>VLOOKUP($F$1&amp;F1480,定价因子!E:F,2,0)</f>
        <v>#N/A</v>
      </c>
      <c r="H1480" s="3"/>
      <c r="I1480" s="77" t="e">
        <f>VLOOKUP($H$1&amp;H1480,定价因子!E:F,2,0)</f>
        <v>#N/A</v>
      </c>
      <c r="J1480" s="3"/>
      <c r="K1480" s="77" t="e">
        <f>VLOOKUP($J$1&amp;J1480,定价因子!E:F,2,0)</f>
        <v>#N/A</v>
      </c>
      <c r="L1480" s="3"/>
      <c r="M1480" s="77" t="e">
        <f>VLOOKUP($L$1&amp;L1480,定价因子!E:F,2,0)</f>
        <v>#N/A</v>
      </c>
      <c r="N1480" s="3"/>
      <c r="O1480" s="77" t="e">
        <f>VLOOKUP($N$1&amp;N1480,定价因子!E:F,2,0)</f>
        <v>#N/A</v>
      </c>
      <c r="P1480" s="3"/>
      <c r="Q1480" s="55" t="e">
        <f>VLOOKUP($P$1&amp;P1480,定价因子!$E:$F,2,0)</f>
        <v>#N/A</v>
      </c>
      <c r="R1480" s="3"/>
      <c r="S1480" s="77" t="e">
        <f>VLOOKUP($R$1&amp;R1480,定价因子!$E:$F,2,0)</f>
        <v>#N/A</v>
      </c>
      <c r="T1480" s="61"/>
      <c r="U1480" s="63"/>
      <c r="V1480" s="63"/>
      <c r="W1480" s="63"/>
      <c r="X1480" s="3"/>
    </row>
    <row r="1481" spans="1:24">
      <c r="A1481" s="3"/>
      <c r="B1481" s="3"/>
      <c r="C1481" s="3"/>
      <c r="D1481" s="3"/>
      <c r="E1481" s="79"/>
      <c r="F1481" s="3"/>
      <c r="G1481" s="77" t="e">
        <f>VLOOKUP($F$1&amp;F1481,定价因子!E:F,2,0)</f>
        <v>#N/A</v>
      </c>
      <c r="H1481" s="3"/>
      <c r="I1481" s="77" t="e">
        <f>VLOOKUP($H$1&amp;H1481,定价因子!E:F,2,0)</f>
        <v>#N/A</v>
      </c>
      <c r="J1481" s="3"/>
      <c r="K1481" s="77" t="e">
        <f>VLOOKUP($J$1&amp;J1481,定价因子!E:F,2,0)</f>
        <v>#N/A</v>
      </c>
      <c r="L1481" s="3"/>
      <c r="M1481" s="77" t="e">
        <f>VLOOKUP($L$1&amp;L1481,定价因子!E:F,2,0)</f>
        <v>#N/A</v>
      </c>
      <c r="N1481" s="3"/>
      <c r="O1481" s="77" t="e">
        <f>VLOOKUP($N$1&amp;N1481,定价因子!E:F,2,0)</f>
        <v>#N/A</v>
      </c>
      <c r="P1481" s="3"/>
      <c r="Q1481" s="55" t="e">
        <f>VLOOKUP($P$1&amp;P1481,定价因子!$E:$F,2,0)</f>
        <v>#N/A</v>
      </c>
      <c r="R1481" s="3"/>
      <c r="S1481" s="77" t="e">
        <f>VLOOKUP($R$1&amp;R1481,定价因子!$E:$F,2,0)</f>
        <v>#N/A</v>
      </c>
      <c r="T1481" s="61"/>
      <c r="U1481" s="63"/>
      <c r="V1481" s="63"/>
      <c r="W1481" s="63"/>
      <c r="X1481" s="3"/>
    </row>
    <row r="1482" spans="1:24">
      <c r="A1482" s="3"/>
      <c r="B1482" s="3"/>
      <c r="C1482" s="3"/>
      <c r="D1482" s="3"/>
      <c r="E1482" s="79"/>
      <c r="F1482" s="3"/>
      <c r="G1482" s="77" t="e">
        <f>VLOOKUP($F$1&amp;F1482,定价因子!E:F,2,0)</f>
        <v>#N/A</v>
      </c>
      <c r="H1482" s="3"/>
      <c r="I1482" s="77" t="e">
        <f>VLOOKUP($H$1&amp;H1482,定价因子!E:F,2,0)</f>
        <v>#N/A</v>
      </c>
      <c r="J1482" s="3"/>
      <c r="K1482" s="77" t="e">
        <f>VLOOKUP($J$1&amp;J1482,定价因子!E:F,2,0)</f>
        <v>#N/A</v>
      </c>
      <c r="L1482" s="3"/>
      <c r="M1482" s="77" t="e">
        <f>VLOOKUP($L$1&amp;L1482,定价因子!E:F,2,0)</f>
        <v>#N/A</v>
      </c>
      <c r="N1482" s="3"/>
      <c r="O1482" s="77" t="e">
        <f>VLOOKUP($N$1&amp;N1482,定价因子!E:F,2,0)</f>
        <v>#N/A</v>
      </c>
      <c r="P1482" s="3"/>
      <c r="Q1482" s="55" t="e">
        <f>VLOOKUP($P$1&amp;P1482,定价因子!$E:$F,2,0)</f>
        <v>#N/A</v>
      </c>
      <c r="R1482" s="3"/>
      <c r="S1482" s="77" t="e">
        <f>VLOOKUP($R$1&amp;R1482,定价因子!$E:$F,2,0)</f>
        <v>#N/A</v>
      </c>
      <c r="T1482" s="61"/>
      <c r="U1482" s="63"/>
      <c r="V1482" s="63"/>
      <c r="W1482" s="63"/>
      <c r="X1482" s="3"/>
    </row>
    <row r="1483" spans="1:24">
      <c r="A1483" s="3"/>
      <c r="B1483" s="3"/>
      <c r="C1483" s="3"/>
      <c r="D1483" s="3"/>
      <c r="E1483" s="79"/>
      <c r="F1483" s="3"/>
      <c r="G1483" s="77" t="e">
        <f>VLOOKUP($F$1&amp;F1483,定价因子!E:F,2,0)</f>
        <v>#N/A</v>
      </c>
      <c r="H1483" s="3"/>
      <c r="I1483" s="77" t="e">
        <f>VLOOKUP($H$1&amp;H1483,定价因子!E:F,2,0)</f>
        <v>#N/A</v>
      </c>
      <c r="J1483" s="3"/>
      <c r="K1483" s="77" t="e">
        <f>VLOOKUP($J$1&amp;J1483,定价因子!E:F,2,0)</f>
        <v>#N/A</v>
      </c>
      <c r="L1483" s="3"/>
      <c r="M1483" s="77" t="e">
        <f>VLOOKUP($L$1&amp;L1483,定价因子!E:F,2,0)</f>
        <v>#N/A</v>
      </c>
      <c r="N1483" s="3"/>
      <c r="O1483" s="77" t="e">
        <f>VLOOKUP($N$1&amp;N1483,定价因子!E:F,2,0)</f>
        <v>#N/A</v>
      </c>
      <c r="P1483" s="3"/>
      <c r="Q1483" s="55" t="e">
        <f>VLOOKUP($P$1&amp;P1483,定价因子!$E:$F,2,0)</f>
        <v>#N/A</v>
      </c>
      <c r="R1483" s="3"/>
      <c r="S1483" s="77" t="e">
        <f>VLOOKUP($R$1&amp;R1483,定价因子!$E:$F,2,0)</f>
        <v>#N/A</v>
      </c>
      <c r="T1483" s="61"/>
      <c r="U1483" s="63"/>
      <c r="V1483" s="63"/>
      <c r="W1483" s="63"/>
      <c r="X1483" s="3"/>
    </row>
    <row r="1484" spans="1:24">
      <c r="A1484" s="3"/>
      <c r="B1484" s="3"/>
      <c r="C1484" s="3"/>
      <c r="D1484" s="3"/>
      <c r="E1484" s="79"/>
      <c r="F1484" s="3"/>
      <c r="G1484" s="77" t="e">
        <f>VLOOKUP($F$1&amp;F1484,定价因子!E:F,2,0)</f>
        <v>#N/A</v>
      </c>
      <c r="H1484" s="3"/>
      <c r="I1484" s="77" t="e">
        <f>VLOOKUP($H$1&amp;H1484,定价因子!E:F,2,0)</f>
        <v>#N/A</v>
      </c>
      <c r="J1484" s="3"/>
      <c r="K1484" s="77" t="e">
        <f>VLOOKUP($J$1&amp;J1484,定价因子!E:F,2,0)</f>
        <v>#N/A</v>
      </c>
      <c r="L1484" s="3"/>
      <c r="M1484" s="77" t="e">
        <f>VLOOKUP($L$1&amp;L1484,定价因子!E:F,2,0)</f>
        <v>#N/A</v>
      </c>
      <c r="N1484" s="3"/>
      <c r="O1484" s="77" t="e">
        <f>VLOOKUP($N$1&amp;N1484,定价因子!E:F,2,0)</f>
        <v>#N/A</v>
      </c>
      <c r="P1484" s="3"/>
      <c r="Q1484" s="55" t="e">
        <f>VLOOKUP($P$1&amp;P1484,定价因子!$E:$F,2,0)</f>
        <v>#N/A</v>
      </c>
      <c r="R1484" s="3"/>
      <c r="S1484" s="77" t="e">
        <f>VLOOKUP($R$1&amp;R1484,定价因子!$E:$F,2,0)</f>
        <v>#N/A</v>
      </c>
      <c r="T1484" s="61"/>
      <c r="U1484" s="63"/>
      <c r="V1484" s="63"/>
      <c r="W1484" s="63"/>
      <c r="X1484" s="3"/>
    </row>
    <row r="1485" spans="1:24">
      <c r="A1485" s="3"/>
      <c r="B1485" s="3"/>
      <c r="C1485" s="3"/>
      <c r="D1485" s="3"/>
      <c r="E1485" s="79"/>
      <c r="F1485" s="3"/>
      <c r="G1485" s="77" t="e">
        <f>VLOOKUP($F$1&amp;F1485,定价因子!E:F,2,0)</f>
        <v>#N/A</v>
      </c>
      <c r="H1485" s="3"/>
      <c r="I1485" s="77" t="e">
        <f>VLOOKUP($H$1&amp;H1485,定价因子!E:F,2,0)</f>
        <v>#N/A</v>
      </c>
      <c r="J1485" s="3"/>
      <c r="K1485" s="77" t="e">
        <f>VLOOKUP($J$1&amp;J1485,定价因子!E:F,2,0)</f>
        <v>#N/A</v>
      </c>
      <c r="L1485" s="3"/>
      <c r="M1485" s="77" t="e">
        <f>VLOOKUP($L$1&amp;L1485,定价因子!E:F,2,0)</f>
        <v>#N/A</v>
      </c>
      <c r="N1485" s="3"/>
      <c r="O1485" s="77" t="e">
        <f>VLOOKUP($N$1&amp;N1485,定价因子!E:F,2,0)</f>
        <v>#N/A</v>
      </c>
      <c r="P1485" s="3"/>
      <c r="Q1485" s="55" t="e">
        <f>VLOOKUP($P$1&amp;P1485,定价因子!$E:$F,2,0)</f>
        <v>#N/A</v>
      </c>
      <c r="R1485" s="3"/>
      <c r="S1485" s="77" t="e">
        <f>VLOOKUP($R$1&amp;R1485,定价因子!$E:$F,2,0)</f>
        <v>#N/A</v>
      </c>
      <c r="T1485" s="61"/>
      <c r="U1485" s="63"/>
      <c r="V1485" s="63"/>
      <c r="W1485" s="63"/>
      <c r="X1485" s="3"/>
    </row>
    <row r="1486" spans="1:24">
      <c r="A1486" s="3"/>
      <c r="B1486" s="3"/>
      <c r="C1486" s="3"/>
      <c r="D1486" s="3"/>
      <c r="E1486" s="79"/>
      <c r="F1486" s="3"/>
      <c r="G1486" s="77" t="e">
        <f>VLOOKUP($F$1&amp;F1486,定价因子!E:F,2,0)</f>
        <v>#N/A</v>
      </c>
      <c r="H1486" s="3"/>
      <c r="I1486" s="77" t="e">
        <f>VLOOKUP($H$1&amp;H1486,定价因子!E:F,2,0)</f>
        <v>#N/A</v>
      </c>
      <c r="J1486" s="3"/>
      <c r="K1486" s="77" t="e">
        <f>VLOOKUP($J$1&amp;J1486,定价因子!E:F,2,0)</f>
        <v>#N/A</v>
      </c>
      <c r="L1486" s="3"/>
      <c r="M1486" s="77" t="e">
        <f>VLOOKUP($L$1&amp;L1486,定价因子!E:F,2,0)</f>
        <v>#N/A</v>
      </c>
      <c r="N1486" s="3"/>
      <c r="O1486" s="77" t="e">
        <f>VLOOKUP($N$1&amp;N1486,定价因子!E:F,2,0)</f>
        <v>#N/A</v>
      </c>
      <c r="P1486" s="3"/>
      <c r="Q1486" s="55" t="e">
        <f>VLOOKUP($P$1&amp;P1486,定价因子!$E:$F,2,0)</f>
        <v>#N/A</v>
      </c>
      <c r="R1486" s="3"/>
      <c r="S1486" s="77" t="e">
        <f>VLOOKUP($R$1&amp;R1486,定价因子!$E:$F,2,0)</f>
        <v>#N/A</v>
      </c>
      <c r="T1486" s="61"/>
      <c r="U1486" s="63"/>
      <c r="V1486" s="63"/>
      <c r="W1486" s="63"/>
      <c r="X1486" s="3"/>
    </row>
    <row r="1487" spans="1:24">
      <c r="A1487" s="3"/>
      <c r="B1487" s="3"/>
      <c r="C1487" s="3"/>
      <c r="D1487" s="3"/>
      <c r="E1487" s="79"/>
      <c r="F1487" s="3"/>
      <c r="G1487" s="77" t="e">
        <f>VLOOKUP($F$1&amp;F1487,定价因子!E:F,2,0)</f>
        <v>#N/A</v>
      </c>
      <c r="H1487" s="3"/>
      <c r="I1487" s="77" t="e">
        <f>VLOOKUP($H$1&amp;H1487,定价因子!E:F,2,0)</f>
        <v>#N/A</v>
      </c>
      <c r="J1487" s="3"/>
      <c r="K1487" s="77" t="e">
        <f>VLOOKUP($J$1&amp;J1487,定价因子!E:F,2,0)</f>
        <v>#N/A</v>
      </c>
      <c r="L1487" s="3"/>
      <c r="M1487" s="77" t="e">
        <f>VLOOKUP($L$1&amp;L1487,定价因子!E:F,2,0)</f>
        <v>#N/A</v>
      </c>
      <c r="N1487" s="3"/>
      <c r="O1487" s="77" t="e">
        <f>VLOOKUP($N$1&amp;N1487,定价因子!E:F,2,0)</f>
        <v>#N/A</v>
      </c>
      <c r="P1487" s="3"/>
      <c r="Q1487" s="55" t="e">
        <f>VLOOKUP($P$1&amp;P1487,定价因子!$E:$F,2,0)</f>
        <v>#N/A</v>
      </c>
      <c r="R1487" s="3"/>
      <c r="S1487" s="77" t="e">
        <f>VLOOKUP($R$1&amp;R1487,定价因子!$E:$F,2,0)</f>
        <v>#N/A</v>
      </c>
      <c r="T1487" s="61"/>
      <c r="U1487" s="63"/>
      <c r="V1487" s="63"/>
      <c r="W1487" s="63"/>
      <c r="X1487" s="3"/>
    </row>
    <row r="1488" spans="1:24">
      <c r="A1488" s="3"/>
      <c r="B1488" s="3"/>
      <c r="C1488" s="3"/>
      <c r="D1488" s="3"/>
      <c r="E1488" s="79"/>
      <c r="F1488" s="3"/>
      <c r="G1488" s="77" t="e">
        <f>VLOOKUP($F$1&amp;F1488,定价因子!E:F,2,0)</f>
        <v>#N/A</v>
      </c>
      <c r="H1488" s="3"/>
      <c r="I1488" s="77" t="e">
        <f>VLOOKUP($H$1&amp;H1488,定价因子!E:F,2,0)</f>
        <v>#N/A</v>
      </c>
      <c r="J1488" s="3"/>
      <c r="K1488" s="77" t="e">
        <f>VLOOKUP($J$1&amp;J1488,定价因子!E:F,2,0)</f>
        <v>#N/A</v>
      </c>
      <c r="L1488" s="3"/>
      <c r="M1488" s="77" t="e">
        <f>VLOOKUP($L$1&amp;L1488,定价因子!E:F,2,0)</f>
        <v>#N/A</v>
      </c>
      <c r="N1488" s="3"/>
      <c r="O1488" s="77" t="e">
        <f>VLOOKUP($N$1&amp;N1488,定价因子!E:F,2,0)</f>
        <v>#N/A</v>
      </c>
      <c r="P1488" s="3"/>
      <c r="Q1488" s="55" t="e">
        <f>VLOOKUP($P$1&amp;P1488,定价因子!$E:$F,2,0)</f>
        <v>#N/A</v>
      </c>
      <c r="R1488" s="3"/>
      <c r="S1488" s="77" t="e">
        <f>VLOOKUP($R$1&amp;R1488,定价因子!$E:$F,2,0)</f>
        <v>#N/A</v>
      </c>
      <c r="T1488" s="61"/>
      <c r="U1488" s="63"/>
      <c r="V1488" s="63"/>
      <c r="W1488" s="63"/>
      <c r="X1488" s="3"/>
    </row>
    <row r="1489" spans="1:24">
      <c r="A1489" s="3"/>
      <c r="B1489" s="3"/>
      <c r="C1489" s="3"/>
      <c r="D1489" s="3"/>
      <c r="E1489" s="79"/>
      <c r="F1489" s="3"/>
      <c r="G1489" s="77" t="e">
        <f>VLOOKUP($F$1&amp;F1489,定价因子!E:F,2,0)</f>
        <v>#N/A</v>
      </c>
      <c r="H1489" s="3"/>
      <c r="I1489" s="77" t="e">
        <f>VLOOKUP($H$1&amp;H1489,定价因子!E:F,2,0)</f>
        <v>#N/A</v>
      </c>
      <c r="J1489" s="3"/>
      <c r="K1489" s="77" t="e">
        <f>VLOOKUP($J$1&amp;J1489,定价因子!E:F,2,0)</f>
        <v>#N/A</v>
      </c>
      <c r="L1489" s="3"/>
      <c r="M1489" s="77" t="e">
        <f>VLOOKUP($L$1&amp;L1489,定价因子!E:F,2,0)</f>
        <v>#N/A</v>
      </c>
      <c r="N1489" s="3"/>
      <c r="O1489" s="77" t="e">
        <f>VLOOKUP($N$1&amp;N1489,定价因子!E:F,2,0)</f>
        <v>#N/A</v>
      </c>
      <c r="P1489" s="3"/>
      <c r="Q1489" s="55" t="e">
        <f>VLOOKUP($P$1&amp;P1489,定价因子!$E:$F,2,0)</f>
        <v>#N/A</v>
      </c>
      <c r="R1489" s="3"/>
      <c r="S1489" s="77" t="e">
        <f>VLOOKUP($R$1&amp;R1489,定价因子!$E:$F,2,0)</f>
        <v>#N/A</v>
      </c>
      <c r="T1489" s="61"/>
      <c r="U1489" s="63"/>
      <c r="V1489" s="63"/>
      <c r="W1489" s="63"/>
      <c r="X1489" s="3"/>
    </row>
    <row r="1490" spans="1:24">
      <c r="A1490" s="3"/>
      <c r="B1490" s="3"/>
      <c r="C1490" s="3"/>
      <c r="D1490" s="3"/>
      <c r="E1490" s="79"/>
      <c r="F1490" s="3"/>
      <c r="G1490" s="77" t="e">
        <f>VLOOKUP($F$1&amp;F1490,定价因子!E:F,2,0)</f>
        <v>#N/A</v>
      </c>
      <c r="H1490" s="3"/>
      <c r="I1490" s="77" t="e">
        <f>VLOOKUP($H$1&amp;H1490,定价因子!E:F,2,0)</f>
        <v>#N/A</v>
      </c>
      <c r="J1490" s="3"/>
      <c r="K1490" s="77" t="e">
        <f>VLOOKUP($J$1&amp;J1490,定价因子!E:F,2,0)</f>
        <v>#N/A</v>
      </c>
      <c r="L1490" s="3"/>
      <c r="M1490" s="77" t="e">
        <f>VLOOKUP($L$1&amp;L1490,定价因子!E:F,2,0)</f>
        <v>#N/A</v>
      </c>
      <c r="N1490" s="3"/>
      <c r="O1490" s="77" t="e">
        <f>VLOOKUP($N$1&amp;N1490,定价因子!E:F,2,0)</f>
        <v>#N/A</v>
      </c>
      <c r="P1490" s="3"/>
      <c r="Q1490" s="55" t="e">
        <f>VLOOKUP($P$1&amp;P1490,定价因子!$E:$F,2,0)</f>
        <v>#N/A</v>
      </c>
      <c r="R1490" s="3"/>
      <c r="S1490" s="77" t="e">
        <f>VLOOKUP($R$1&amp;R1490,定价因子!$E:$F,2,0)</f>
        <v>#N/A</v>
      </c>
      <c r="T1490" s="61"/>
      <c r="U1490" s="63"/>
      <c r="V1490" s="63"/>
      <c r="W1490" s="63"/>
      <c r="X1490" s="3"/>
    </row>
    <row r="1491" spans="1:24">
      <c r="A1491" s="3"/>
      <c r="B1491" s="3"/>
      <c r="C1491" s="3"/>
      <c r="D1491" s="3"/>
      <c r="E1491" s="79"/>
      <c r="F1491" s="3"/>
      <c r="G1491" s="77" t="e">
        <f>VLOOKUP($F$1&amp;F1491,定价因子!E:F,2,0)</f>
        <v>#N/A</v>
      </c>
      <c r="H1491" s="3"/>
      <c r="I1491" s="77" t="e">
        <f>VLOOKUP($H$1&amp;H1491,定价因子!E:F,2,0)</f>
        <v>#N/A</v>
      </c>
      <c r="J1491" s="3"/>
      <c r="K1491" s="77" t="e">
        <f>VLOOKUP($J$1&amp;J1491,定价因子!E:F,2,0)</f>
        <v>#N/A</v>
      </c>
      <c r="L1491" s="3"/>
      <c r="M1491" s="77" t="e">
        <f>VLOOKUP($L$1&amp;L1491,定价因子!E:F,2,0)</f>
        <v>#N/A</v>
      </c>
      <c r="N1491" s="3"/>
      <c r="O1491" s="77" t="e">
        <f>VLOOKUP($N$1&amp;N1491,定价因子!E:F,2,0)</f>
        <v>#N/A</v>
      </c>
      <c r="P1491" s="3"/>
      <c r="Q1491" s="55" t="e">
        <f>VLOOKUP($P$1&amp;P1491,定价因子!$E:$F,2,0)</f>
        <v>#N/A</v>
      </c>
      <c r="R1491" s="3"/>
      <c r="S1491" s="77" t="e">
        <f>VLOOKUP($R$1&amp;R1491,定价因子!$E:$F,2,0)</f>
        <v>#N/A</v>
      </c>
      <c r="T1491" s="61"/>
      <c r="U1491" s="63"/>
      <c r="V1491" s="63"/>
      <c r="W1491" s="63"/>
      <c r="X1491" s="3"/>
    </row>
    <row r="1492" spans="1:24">
      <c r="A1492" s="3"/>
      <c r="B1492" s="3"/>
      <c r="C1492" s="3"/>
      <c r="D1492" s="3"/>
      <c r="E1492" s="79"/>
      <c r="F1492" s="3"/>
      <c r="G1492" s="77" t="e">
        <f>VLOOKUP($F$1&amp;F1492,定价因子!E:F,2,0)</f>
        <v>#N/A</v>
      </c>
      <c r="H1492" s="3"/>
      <c r="I1492" s="77" t="e">
        <f>VLOOKUP($H$1&amp;H1492,定价因子!E:F,2,0)</f>
        <v>#N/A</v>
      </c>
      <c r="J1492" s="3"/>
      <c r="K1492" s="77" t="e">
        <f>VLOOKUP($J$1&amp;J1492,定价因子!E:F,2,0)</f>
        <v>#N/A</v>
      </c>
      <c r="L1492" s="3"/>
      <c r="M1492" s="77" t="e">
        <f>VLOOKUP($L$1&amp;L1492,定价因子!E:F,2,0)</f>
        <v>#N/A</v>
      </c>
      <c r="N1492" s="3"/>
      <c r="O1492" s="77" t="e">
        <f>VLOOKUP($N$1&amp;N1492,定价因子!E:F,2,0)</f>
        <v>#N/A</v>
      </c>
      <c r="P1492" s="3"/>
      <c r="Q1492" s="55" t="e">
        <f>VLOOKUP($P$1&amp;P1492,定价因子!$E:$F,2,0)</f>
        <v>#N/A</v>
      </c>
      <c r="R1492" s="3"/>
      <c r="S1492" s="77" t="e">
        <f>VLOOKUP($R$1&amp;R1492,定价因子!$E:$F,2,0)</f>
        <v>#N/A</v>
      </c>
      <c r="T1492" s="61"/>
      <c r="U1492" s="63"/>
      <c r="V1492" s="63"/>
      <c r="W1492" s="63"/>
      <c r="X1492" s="3"/>
    </row>
    <row r="1493" spans="1:24">
      <c r="A1493" s="3"/>
      <c r="B1493" s="3"/>
      <c r="C1493" s="3"/>
      <c r="D1493" s="3"/>
      <c r="E1493" s="79"/>
      <c r="F1493" s="3"/>
      <c r="G1493" s="77" t="e">
        <f>VLOOKUP($F$1&amp;F1493,定价因子!E:F,2,0)</f>
        <v>#N/A</v>
      </c>
      <c r="H1493" s="3"/>
      <c r="I1493" s="77" t="e">
        <f>VLOOKUP($H$1&amp;H1493,定价因子!E:F,2,0)</f>
        <v>#N/A</v>
      </c>
      <c r="J1493" s="3"/>
      <c r="K1493" s="77" t="e">
        <f>VLOOKUP($J$1&amp;J1493,定价因子!E:F,2,0)</f>
        <v>#N/A</v>
      </c>
      <c r="L1493" s="3"/>
      <c r="M1493" s="77" t="e">
        <f>VLOOKUP($L$1&amp;L1493,定价因子!E:F,2,0)</f>
        <v>#N/A</v>
      </c>
      <c r="N1493" s="3"/>
      <c r="O1493" s="77" t="e">
        <f>VLOOKUP($N$1&amp;N1493,定价因子!E:F,2,0)</f>
        <v>#N/A</v>
      </c>
      <c r="P1493" s="3"/>
      <c r="Q1493" s="55" t="e">
        <f>VLOOKUP($P$1&amp;P1493,定价因子!$E:$F,2,0)</f>
        <v>#N/A</v>
      </c>
      <c r="R1493" s="3"/>
      <c r="S1493" s="77" t="e">
        <f>VLOOKUP($R$1&amp;R1493,定价因子!$E:$F,2,0)</f>
        <v>#N/A</v>
      </c>
      <c r="T1493" s="61"/>
      <c r="U1493" s="63"/>
      <c r="V1493" s="63"/>
      <c r="W1493" s="63"/>
      <c r="X1493" s="3"/>
    </row>
    <row r="1494" spans="1:24">
      <c r="A1494" s="3"/>
      <c r="B1494" s="3"/>
      <c r="C1494" s="3"/>
      <c r="D1494" s="3"/>
      <c r="E1494" s="79"/>
      <c r="F1494" s="3"/>
      <c r="G1494" s="77" t="e">
        <f>VLOOKUP($F$1&amp;F1494,定价因子!E:F,2,0)</f>
        <v>#N/A</v>
      </c>
      <c r="H1494" s="3"/>
      <c r="I1494" s="77" t="e">
        <f>VLOOKUP($H$1&amp;H1494,定价因子!E:F,2,0)</f>
        <v>#N/A</v>
      </c>
      <c r="J1494" s="3"/>
      <c r="K1494" s="77" t="e">
        <f>VLOOKUP($J$1&amp;J1494,定价因子!E:F,2,0)</f>
        <v>#N/A</v>
      </c>
      <c r="L1494" s="3"/>
      <c r="M1494" s="77" t="e">
        <f>VLOOKUP($L$1&amp;L1494,定价因子!E:F,2,0)</f>
        <v>#N/A</v>
      </c>
      <c r="N1494" s="3"/>
      <c r="O1494" s="77" t="e">
        <f>VLOOKUP($N$1&amp;N1494,定价因子!E:F,2,0)</f>
        <v>#N/A</v>
      </c>
      <c r="P1494" s="3"/>
      <c r="Q1494" s="55" t="e">
        <f>VLOOKUP($P$1&amp;P1494,定价因子!$E:$F,2,0)</f>
        <v>#N/A</v>
      </c>
      <c r="R1494" s="3"/>
      <c r="S1494" s="77" t="e">
        <f>VLOOKUP($R$1&amp;R1494,定价因子!$E:$F,2,0)</f>
        <v>#N/A</v>
      </c>
      <c r="T1494" s="61"/>
      <c r="U1494" s="63"/>
      <c r="V1494" s="63"/>
      <c r="W1494" s="63"/>
      <c r="X1494" s="3"/>
    </row>
    <row r="1495" spans="1:24">
      <c r="A1495" s="3"/>
      <c r="B1495" s="3"/>
      <c r="C1495" s="3"/>
      <c r="D1495" s="3"/>
      <c r="E1495" s="79"/>
      <c r="F1495" s="3"/>
      <c r="G1495" s="77" t="e">
        <f>VLOOKUP($F$1&amp;F1495,定价因子!E:F,2,0)</f>
        <v>#N/A</v>
      </c>
      <c r="H1495" s="3"/>
      <c r="I1495" s="77" t="e">
        <f>VLOOKUP($H$1&amp;H1495,定价因子!E:F,2,0)</f>
        <v>#N/A</v>
      </c>
      <c r="J1495" s="3"/>
      <c r="K1495" s="77" t="e">
        <f>VLOOKUP($J$1&amp;J1495,定价因子!E:F,2,0)</f>
        <v>#N/A</v>
      </c>
      <c r="L1495" s="3"/>
      <c r="M1495" s="77" t="e">
        <f>VLOOKUP($L$1&amp;L1495,定价因子!E:F,2,0)</f>
        <v>#N/A</v>
      </c>
      <c r="N1495" s="3"/>
      <c r="O1495" s="77" t="e">
        <f>VLOOKUP($N$1&amp;N1495,定价因子!E:F,2,0)</f>
        <v>#N/A</v>
      </c>
      <c r="P1495" s="3"/>
      <c r="Q1495" s="55" t="e">
        <f>VLOOKUP($P$1&amp;P1495,定价因子!$E:$F,2,0)</f>
        <v>#N/A</v>
      </c>
      <c r="R1495" s="3"/>
      <c r="S1495" s="77" t="e">
        <f>VLOOKUP($R$1&amp;R1495,定价因子!$E:$F,2,0)</f>
        <v>#N/A</v>
      </c>
      <c r="T1495" s="61"/>
      <c r="U1495" s="63"/>
      <c r="V1495" s="63"/>
      <c r="W1495" s="63"/>
      <c r="X1495" s="3"/>
    </row>
    <row r="1496" spans="1:24">
      <c r="A1496" s="3"/>
      <c r="B1496" s="3"/>
      <c r="C1496" s="3"/>
      <c r="D1496" s="3"/>
      <c r="E1496" s="79"/>
      <c r="F1496" s="3"/>
      <c r="G1496" s="77" t="e">
        <f>VLOOKUP($F$1&amp;F1496,定价因子!E:F,2,0)</f>
        <v>#N/A</v>
      </c>
      <c r="H1496" s="3"/>
      <c r="I1496" s="77" t="e">
        <f>VLOOKUP($H$1&amp;H1496,定价因子!E:F,2,0)</f>
        <v>#N/A</v>
      </c>
      <c r="J1496" s="3"/>
      <c r="K1496" s="77" t="e">
        <f>VLOOKUP($J$1&amp;J1496,定价因子!E:F,2,0)</f>
        <v>#N/A</v>
      </c>
      <c r="L1496" s="3"/>
      <c r="M1496" s="77" t="e">
        <f>VLOOKUP($L$1&amp;L1496,定价因子!E:F,2,0)</f>
        <v>#N/A</v>
      </c>
      <c r="N1496" s="3"/>
      <c r="O1496" s="77" t="e">
        <f>VLOOKUP($N$1&amp;N1496,定价因子!E:F,2,0)</f>
        <v>#N/A</v>
      </c>
      <c r="P1496" s="3"/>
      <c r="Q1496" s="55" t="e">
        <f>VLOOKUP($P$1&amp;P1496,定价因子!$E:$F,2,0)</f>
        <v>#N/A</v>
      </c>
      <c r="R1496" s="3"/>
      <c r="S1496" s="77" t="e">
        <f>VLOOKUP($R$1&amp;R1496,定价因子!$E:$F,2,0)</f>
        <v>#N/A</v>
      </c>
      <c r="T1496" s="61"/>
      <c r="U1496" s="63"/>
      <c r="V1496" s="63"/>
      <c r="W1496" s="63"/>
      <c r="X1496" s="3"/>
    </row>
    <row r="1497" spans="1:24">
      <c r="A1497" s="3"/>
      <c r="B1497" s="3"/>
      <c r="C1497" s="3"/>
      <c r="D1497" s="3"/>
      <c r="E1497" s="79"/>
      <c r="F1497" s="3"/>
      <c r="G1497" s="77" t="e">
        <f>VLOOKUP($F$1&amp;F1497,定价因子!E:F,2,0)</f>
        <v>#N/A</v>
      </c>
      <c r="H1497" s="3"/>
      <c r="I1497" s="77" t="e">
        <f>VLOOKUP($H$1&amp;H1497,定价因子!E:F,2,0)</f>
        <v>#N/A</v>
      </c>
      <c r="J1497" s="3"/>
      <c r="K1497" s="77" t="e">
        <f>VLOOKUP($J$1&amp;J1497,定价因子!E:F,2,0)</f>
        <v>#N/A</v>
      </c>
      <c r="L1497" s="3"/>
      <c r="M1497" s="77" t="e">
        <f>VLOOKUP($L$1&amp;L1497,定价因子!E:F,2,0)</f>
        <v>#N/A</v>
      </c>
      <c r="N1497" s="3"/>
      <c r="O1497" s="77" t="e">
        <f>VLOOKUP($N$1&amp;N1497,定价因子!E:F,2,0)</f>
        <v>#N/A</v>
      </c>
      <c r="P1497" s="3"/>
      <c r="Q1497" s="55" t="e">
        <f>VLOOKUP($P$1&amp;P1497,定价因子!$E:$F,2,0)</f>
        <v>#N/A</v>
      </c>
      <c r="R1497" s="3"/>
      <c r="S1497" s="77" t="e">
        <f>VLOOKUP($R$1&amp;R1497,定价因子!$E:$F,2,0)</f>
        <v>#N/A</v>
      </c>
      <c r="T1497" s="61"/>
      <c r="U1497" s="63"/>
      <c r="V1497" s="63"/>
      <c r="W1497" s="63"/>
      <c r="X1497" s="3"/>
    </row>
    <row r="1498" spans="1:24">
      <c r="A1498" s="3"/>
      <c r="B1498" s="3"/>
      <c r="C1498" s="3"/>
      <c r="D1498" s="3"/>
      <c r="E1498" s="79"/>
      <c r="F1498" s="3"/>
      <c r="G1498" s="77" t="e">
        <f>VLOOKUP($F$1&amp;F1498,定价因子!E:F,2,0)</f>
        <v>#N/A</v>
      </c>
      <c r="H1498" s="3"/>
      <c r="I1498" s="77" t="e">
        <f>VLOOKUP($H$1&amp;H1498,定价因子!E:F,2,0)</f>
        <v>#N/A</v>
      </c>
      <c r="J1498" s="3"/>
      <c r="K1498" s="77" t="e">
        <f>VLOOKUP($J$1&amp;J1498,定价因子!E:F,2,0)</f>
        <v>#N/A</v>
      </c>
      <c r="L1498" s="3"/>
      <c r="M1498" s="77" t="e">
        <f>VLOOKUP($L$1&amp;L1498,定价因子!E:F,2,0)</f>
        <v>#N/A</v>
      </c>
      <c r="N1498" s="3"/>
      <c r="O1498" s="77" t="e">
        <f>VLOOKUP($N$1&amp;N1498,定价因子!E:F,2,0)</f>
        <v>#N/A</v>
      </c>
      <c r="P1498" s="3"/>
      <c r="Q1498" s="55" t="e">
        <f>VLOOKUP($P$1&amp;P1498,定价因子!$E:$F,2,0)</f>
        <v>#N/A</v>
      </c>
      <c r="R1498" s="3"/>
      <c r="S1498" s="77" t="e">
        <f>VLOOKUP($R$1&amp;R1498,定价因子!$E:$F,2,0)</f>
        <v>#N/A</v>
      </c>
      <c r="T1498" s="61"/>
      <c r="U1498" s="63"/>
      <c r="V1498" s="63"/>
      <c r="W1498" s="63"/>
      <c r="X1498" s="3"/>
    </row>
    <row r="1499" spans="1:24">
      <c r="A1499" s="3"/>
      <c r="B1499" s="3"/>
      <c r="C1499" s="3"/>
      <c r="D1499" s="3"/>
      <c r="E1499" s="79"/>
      <c r="F1499" s="3"/>
      <c r="G1499" s="77" t="e">
        <f>VLOOKUP($F$1&amp;F1499,定价因子!E:F,2,0)</f>
        <v>#N/A</v>
      </c>
      <c r="H1499" s="3"/>
      <c r="I1499" s="77" t="e">
        <f>VLOOKUP($H$1&amp;H1499,定价因子!E:F,2,0)</f>
        <v>#N/A</v>
      </c>
      <c r="J1499" s="3"/>
      <c r="K1499" s="77" t="e">
        <f>VLOOKUP($J$1&amp;J1499,定价因子!E:F,2,0)</f>
        <v>#N/A</v>
      </c>
      <c r="L1499" s="3"/>
      <c r="M1499" s="77" t="e">
        <f>VLOOKUP($L$1&amp;L1499,定价因子!E:F,2,0)</f>
        <v>#N/A</v>
      </c>
      <c r="N1499" s="3"/>
      <c r="O1499" s="77" t="e">
        <f>VLOOKUP($N$1&amp;N1499,定价因子!E:F,2,0)</f>
        <v>#N/A</v>
      </c>
      <c r="P1499" s="3"/>
      <c r="Q1499" s="55" t="e">
        <f>VLOOKUP($P$1&amp;P1499,定价因子!$E:$F,2,0)</f>
        <v>#N/A</v>
      </c>
      <c r="R1499" s="3"/>
      <c r="S1499" s="77" t="e">
        <f>VLOOKUP($R$1&amp;R1499,定价因子!$E:$F,2,0)</f>
        <v>#N/A</v>
      </c>
      <c r="T1499" s="61"/>
      <c r="U1499" s="63"/>
      <c r="V1499" s="63"/>
      <c r="W1499" s="63"/>
      <c r="X1499" s="3"/>
    </row>
    <row r="1500" spans="1:24">
      <c r="A1500" s="3"/>
      <c r="B1500" s="3"/>
      <c r="C1500" s="3"/>
      <c r="D1500" s="3"/>
      <c r="E1500" s="79"/>
      <c r="F1500" s="3"/>
      <c r="G1500" s="77" t="e">
        <f>VLOOKUP($F$1&amp;F1500,定价因子!E:F,2,0)</f>
        <v>#N/A</v>
      </c>
      <c r="H1500" s="3"/>
      <c r="I1500" s="77" t="e">
        <f>VLOOKUP($H$1&amp;H1500,定价因子!E:F,2,0)</f>
        <v>#N/A</v>
      </c>
      <c r="J1500" s="3"/>
      <c r="K1500" s="77" t="e">
        <f>VLOOKUP($J$1&amp;J1500,定价因子!E:F,2,0)</f>
        <v>#N/A</v>
      </c>
      <c r="L1500" s="3"/>
      <c r="M1500" s="77" t="e">
        <f>VLOOKUP($L$1&amp;L1500,定价因子!E:F,2,0)</f>
        <v>#N/A</v>
      </c>
      <c r="N1500" s="3"/>
      <c r="O1500" s="77" t="e">
        <f>VLOOKUP($N$1&amp;N1500,定价因子!E:F,2,0)</f>
        <v>#N/A</v>
      </c>
      <c r="P1500" s="3"/>
      <c r="Q1500" s="55" t="e">
        <f>VLOOKUP($P$1&amp;P1500,定价因子!$E:$F,2,0)</f>
        <v>#N/A</v>
      </c>
      <c r="R1500" s="3"/>
      <c r="S1500" s="77" t="e">
        <f>VLOOKUP($R$1&amp;R1500,定价因子!$E:$F,2,0)</f>
        <v>#N/A</v>
      </c>
      <c r="T1500" s="61"/>
      <c r="U1500" s="63"/>
      <c r="V1500" s="63"/>
      <c r="W1500" s="63"/>
      <c r="X1500" s="3"/>
    </row>
    <row r="1501" spans="1:24">
      <c r="A1501" s="3"/>
      <c r="B1501" s="3"/>
      <c r="C1501" s="3"/>
      <c r="D1501" s="3"/>
      <c r="E1501" s="79"/>
      <c r="F1501" s="3"/>
      <c r="G1501" s="77" t="e">
        <f>VLOOKUP($F$1&amp;F1501,定价因子!E:F,2,0)</f>
        <v>#N/A</v>
      </c>
      <c r="H1501" s="3"/>
      <c r="I1501" s="77" t="e">
        <f>VLOOKUP($H$1&amp;H1501,定价因子!E:F,2,0)</f>
        <v>#N/A</v>
      </c>
      <c r="J1501" s="3"/>
      <c r="K1501" s="77" t="e">
        <f>VLOOKUP($J$1&amp;J1501,定价因子!E:F,2,0)</f>
        <v>#N/A</v>
      </c>
      <c r="L1501" s="3"/>
      <c r="M1501" s="77" t="e">
        <f>VLOOKUP($L$1&amp;L1501,定价因子!E:F,2,0)</f>
        <v>#N/A</v>
      </c>
      <c r="N1501" s="3"/>
      <c r="O1501" s="77" t="e">
        <f>VLOOKUP($N$1&amp;N1501,定价因子!E:F,2,0)</f>
        <v>#N/A</v>
      </c>
      <c r="P1501" s="3"/>
      <c r="Q1501" s="55" t="e">
        <f>VLOOKUP($P$1&amp;P1501,定价因子!$E:$F,2,0)</f>
        <v>#N/A</v>
      </c>
      <c r="R1501" s="3"/>
      <c r="S1501" s="77" t="e">
        <f>VLOOKUP($R$1&amp;R1501,定价因子!$E:$F,2,0)</f>
        <v>#N/A</v>
      </c>
      <c r="T1501" s="61"/>
      <c r="U1501" s="63"/>
      <c r="V1501" s="63"/>
      <c r="W1501" s="63"/>
      <c r="X1501" s="3"/>
    </row>
    <row r="1502" spans="1:24">
      <c r="A1502" s="3"/>
      <c r="B1502" s="3"/>
      <c r="C1502" s="3"/>
      <c r="D1502" s="3"/>
      <c r="E1502" s="79"/>
      <c r="F1502" s="3"/>
      <c r="G1502" s="77" t="e">
        <f>VLOOKUP($F$1&amp;F1502,定价因子!E:F,2,0)</f>
        <v>#N/A</v>
      </c>
      <c r="H1502" s="3"/>
      <c r="I1502" s="77" t="e">
        <f>VLOOKUP($H$1&amp;H1502,定价因子!E:F,2,0)</f>
        <v>#N/A</v>
      </c>
      <c r="J1502" s="3"/>
      <c r="K1502" s="77" t="e">
        <f>VLOOKUP($J$1&amp;J1502,定价因子!E:F,2,0)</f>
        <v>#N/A</v>
      </c>
      <c r="L1502" s="3"/>
      <c r="M1502" s="77" t="e">
        <f>VLOOKUP($L$1&amp;L1502,定价因子!E:F,2,0)</f>
        <v>#N/A</v>
      </c>
      <c r="N1502" s="3"/>
      <c r="O1502" s="77" t="e">
        <f>VLOOKUP($N$1&amp;N1502,定价因子!E:F,2,0)</f>
        <v>#N/A</v>
      </c>
      <c r="P1502" s="3"/>
      <c r="Q1502" s="55" t="e">
        <f>VLOOKUP($P$1&amp;P1502,定价因子!$E:$F,2,0)</f>
        <v>#N/A</v>
      </c>
      <c r="R1502" s="3"/>
      <c r="S1502" s="77" t="e">
        <f>VLOOKUP($R$1&amp;R1502,定价因子!$E:$F,2,0)</f>
        <v>#N/A</v>
      </c>
      <c r="T1502" s="61"/>
      <c r="U1502" s="63"/>
      <c r="V1502" s="63"/>
      <c r="W1502" s="63"/>
      <c r="X1502" s="3"/>
    </row>
    <row r="1503" spans="1:24">
      <c r="A1503" s="3"/>
      <c r="B1503" s="3"/>
      <c r="C1503" s="3"/>
      <c r="D1503" s="3"/>
      <c r="E1503" s="79"/>
      <c r="F1503" s="3"/>
      <c r="G1503" s="77" t="e">
        <f>VLOOKUP($F$1&amp;F1503,定价因子!E:F,2,0)</f>
        <v>#N/A</v>
      </c>
      <c r="H1503" s="3"/>
      <c r="I1503" s="77" t="e">
        <f>VLOOKUP($H$1&amp;H1503,定价因子!E:F,2,0)</f>
        <v>#N/A</v>
      </c>
      <c r="J1503" s="3"/>
      <c r="K1503" s="77" t="e">
        <f>VLOOKUP($J$1&amp;J1503,定价因子!E:F,2,0)</f>
        <v>#N/A</v>
      </c>
      <c r="L1503" s="3"/>
      <c r="M1503" s="77" t="e">
        <f>VLOOKUP($L$1&amp;L1503,定价因子!E:F,2,0)</f>
        <v>#N/A</v>
      </c>
      <c r="N1503" s="3"/>
      <c r="O1503" s="77" t="e">
        <f>VLOOKUP($N$1&amp;N1503,定价因子!E:F,2,0)</f>
        <v>#N/A</v>
      </c>
      <c r="P1503" s="3"/>
      <c r="Q1503" s="55" t="e">
        <f>VLOOKUP($P$1&amp;P1503,定价因子!$E:$F,2,0)</f>
        <v>#N/A</v>
      </c>
      <c r="R1503" s="3"/>
      <c r="S1503" s="77" t="e">
        <f>VLOOKUP($R$1&amp;R1503,定价因子!$E:$F,2,0)</f>
        <v>#N/A</v>
      </c>
      <c r="T1503" s="61"/>
      <c r="U1503" s="63"/>
      <c r="V1503" s="63"/>
      <c r="W1503" s="63"/>
      <c r="X1503" s="3"/>
    </row>
    <row r="1504" spans="1:24">
      <c r="A1504" s="3"/>
      <c r="B1504" s="3"/>
      <c r="C1504" s="3"/>
      <c r="D1504" s="3"/>
      <c r="E1504" s="79"/>
      <c r="F1504" s="3"/>
      <c r="G1504" s="77" t="e">
        <f>VLOOKUP($F$1&amp;F1504,定价因子!E:F,2,0)</f>
        <v>#N/A</v>
      </c>
      <c r="H1504" s="3"/>
      <c r="I1504" s="77" t="e">
        <f>VLOOKUP($H$1&amp;H1504,定价因子!E:F,2,0)</f>
        <v>#N/A</v>
      </c>
      <c r="J1504" s="3"/>
      <c r="K1504" s="77" t="e">
        <f>VLOOKUP($J$1&amp;J1504,定价因子!E:F,2,0)</f>
        <v>#N/A</v>
      </c>
      <c r="L1504" s="3"/>
      <c r="M1504" s="77" t="e">
        <f>VLOOKUP($L$1&amp;L1504,定价因子!E:F,2,0)</f>
        <v>#N/A</v>
      </c>
      <c r="N1504" s="3"/>
      <c r="O1504" s="77" t="e">
        <f>VLOOKUP($N$1&amp;N1504,定价因子!E:F,2,0)</f>
        <v>#N/A</v>
      </c>
      <c r="P1504" s="3"/>
      <c r="Q1504" s="55" t="e">
        <f>VLOOKUP($P$1&amp;P1504,定价因子!$E:$F,2,0)</f>
        <v>#N/A</v>
      </c>
      <c r="R1504" s="3"/>
      <c r="S1504" s="77" t="e">
        <f>VLOOKUP($R$1&amp;R1504,定价因子!$E:$F,2,0)</f>
        <v>#N/A</v>
      </c>
      <c r="T1504" s="61"/>
      <c r="U1504" s="63"/>
      <c r="V1504" s="63"/>
      <c r="W1504" s="63"/>
      <c r="X1504" s="3"/>
    </row>
    <row r="1505" spans="1:24">
      <c r="A1505" s="3"/>
      <c r="B1505" s="3"/>
      <c r="C1505" s="3"/>
      <c r="D1505" s="3"/>
      <c r="E1505" s="79"/>
      <c r="F1505" s="3"/>
      <c r="G1505" s="77" t="e">
        <f>VLOOKUP($F$1&amp;F1505,定价因子!E:F,2,0)</f>
        <v>#N/A</v>
      </c>
      <c r="H1505" s="3"/>
      <c r="I1505" s="77" t="e">
        <f>VLOOKUP($H$1&amp;H1505,定价因子!E:F,2,0)</f>
        <v>#N/A</v>
      </c>
      <c r="J1505" s="3"/>
      <c r="K1505" s="77" t="e">
        <f>VLOOKUP($J$1&amp;J1505,定价因子!E:F,2,0)</f>
        <v>#N/A</v>
      </c>
      <c r="L1505" s="3"/>
      <c r="M1505" s="77" t="e">
        <f>VLOOKUP($L$1&amp;L1505,定价因子!E:F,2,0)</f>
        <v>#N/A</v>
      </c>
      <c r="N1505" s="3"/>
      <c r="O1505" s="77" t="e">
        <f>VLOOKUP($N$1&amp;N1505,定价因子!E:F,2,0)</f>
        <v>#N/A</v>
      </c>
      <c r="P1505" s="3"/>
      <c r="Q1505" s="55" t="e">
        <f>VLOOKUP($P$1&amp;P1505,定价因子!$E:$F,2,0)</f>
        <v>#N/A</v>
      </c>
      <c r="R1505" s="3"/>
      <c r="S1505" s="77" t="e">
        <f>VLOOKUP($R$1&amp;R1505,定价因子!$E:$F,2,0)</f>
        <v>#N/A</v>
      </c>
      <c r="T1505" s="61"/>
      <c r="U1505" s="63"/>
      <c r="V1505" s="63"/>
      <c r="W1505" s="63"/>
      <c r="X1505" s="3"/>
    </row>
    <row r="1506" spans="1:24">
      <c r="A1506" s="3"/>
      <c r="B1506" s="3"/>
      <c r="C1506" s="3"/>
      <c r="D1506" s="3"/>
      <c r="E1506" s="79"/>
      <c r="F1506" s="3"/>
      <c r="G1506" s="77" t="e">
        <f>VLOOKUP($F$1&amp;F1506,定价因子!E:F,2,0)</f>
        <v>#N/A</v>
      </c>
      <c r="H1506" s="3"/>
      <c r="I1506" s="77" t="e">
        <f>VLOOKUP($H$1&amp;H1506,定价因子!E:F,2,0)</f>
        <v>#N/A</v>
      </c>
      <c r="J1506" s="3"/>
      <c r="K1506" s="77" t="e">
        <f>VLOOKUP($J$1&amp;J1506,定价因子!E:F,2,0)</f>
        <v>#N/A</v>
      </c>
      <c r="L1506" s="3"/>
      <c r="M1506" s="77" t="e">
        <f>VLOOKUP($L$1&amp;L1506,定价因子!E:F,2,0)</f>
        <v>#N/A</v>
      </c>
      <c r="N1506" s="3"/>
      <c r="O1506" s="77" t="e">
        <f>VLOOKUP($N$1&amp;N1506,定价因子!E:F,2,0)</f>
        <v>#N/A</v>
      </c>
      <c r="P1506" s="3"/>
      <c r="Q1506" s="55" t="e">
        <f>VLOOKUP($P$1&amp;P1506,定价因子!$E:$F,2,0)</f>
        <v>#N/A</v>
      </c>
      <c r="R1506" s="3"/>
      <c r="S1506" s="77" t="e">
        <f>VLOOKUP($R$1&amp;R1506,定价因子!$E:$F,2,0)</f>
        <v>#N/A</v>
      </c>
      <c r="T1506" s="61"/>
      <c r="U1506" s="63"/>
      <c r="V1506" s="63"/>
      <c r="W1506" s="63"/>
      <c r="X1506" s="3"/>
    </row>
    <row r="1507" spans="1:24">
      <c r="A1507" s="3"/>
      <c r="B1507" s="3"/>
      <c r="C1507" s="3"/>
      <c r="D1507" s="3"/>
      <c r="E1507" s="79"/>
      <c r="F1507" s="3"/>
      <c r="G1507" s="77" t="e">
        <f>VLOOKUP($F$1&amp;F1507,定价因子!E:F,2,0)</f>
        <v>#N/A</v>
      </c>
      <c r="H1507" s="3"/>
      <c r="I1507" s="77" t="e">
        <f>VLOOKUP($H$1&amp;H1507,定价因子!E:F,2,0)</f>
        <v>#N/A</v>
      </c>
      <c r="J1507" s="3"/>
      <c r="K1507" s="77" t="e">
        <f>VLOOKUP($J$1&amp;J1507,定价因子!E:F,2,0)</f>
        <v>#N/A</v>
      </c>
      <c r="L1507" s="3"/>
      <c r="M1507" s="77" t="e">
        <f>VLOOKUP($L$1&amp;L1507,定价因子!E:F,2,0)</f>
        <v>#N/A</v>
      </c>
      <c r="N1507" s="3"/>
      <c r="O1507" s="77" t="e">
        <f>VLOOKUP($N$1&amp;N1507,定价因子!E:F,2,0)</f>
        <v>#N/A</v>
      </c>
      <c r="P1507" s="3"/>
      <c r="Q1507" s="55" t="e">
        <f>VLOOKUP($P$1&amp;P1507,定价因子!$E:$F,2,0)</f>
        <v>#N/A</v>
      </c>
      <c r="R1507" s="3"/>
      <c r="S1507" s="77" t="e">
        <f>VLOOKUP($R$1&amp;R1507,定价因子!$E:$F,2,0)</f>
        <v>#N/A</v>
      </c>
      <c r="T1507" s="61"/>
      <c r="U1507" s="63"/>
      <c r="V1507" s="63"/>
      <c r="W1507" s="63"/>
      <c r="X1507" s="3"/>
    </row>
    <row r="1508" spans="1:24">
      <c r="A1508" s="3"/>
      <c r="B1508" s="3"/>
      <c r="C1508" s="3"/>
      <c r="D1508" s="3"/>
      <c r="E1508" s="79"/>
      <c r="F1508" s="3"/>
      <c r="G1508" s="77" t="e">
        <f>VLOOKUP($F$1&amp;F1508,定价因子!E:F,2,0)</f>
        <v>#N/A</v>
      </c>
      <c r="H1508" s="3"/>
      <c r="I1508" s="77" t="e">
        <f>VLOOKUP($H$1&amp;H1508,定价因子!E:F,2,0)</f>
        <v>#N/A</v>
      </c>
      <c r="J1508" s="3"/>
      <c r="K1508" s="77" t="e">
        <f>VLOOKUP($J$1&amp;J1508,定价因子!E:F,2,0)</f>
        <v>#N/A</v>
      </c>
      <c r="L1508" s="3"/>
      <c r="M1508" s="77" t="e">
        <f>VLOOKUP($L$1&amp;L1508,定价因子!E:F,2,0)</f>
        <v>#N/A</v>
      </c>
      <c r="N1508" s="3"/>
      <c r="O1508" s="77" t="e">
        <f>VLOOKUP($N$1&amp;N1508,定价因子!E:F,2,0)</f>
        <v>#N/A</v>
      </c>
      <c r="P1508" s="3"/>
      <c r="Q1508" s="55" t="e">
        <f>VLOOKUP($P$1&amp;P1508,定价因子!$E:$F,2,0)</f>
        <v>#N/A</v>
      </c>
      <c r="R1508" s="3"/>
      <c r="S1508" s="77" t="e">
        <f>VLOOKUP($R$1&amp;R1508,定价因子!$E:$F,2,0)</f>
        <v>#N/A</v>
      </c>
      <c r="T1508" s="61"/>
      <c r="U1508" s="63"/>
      <c r="V1508" s="63"/>
      <c r="W1508" s="63"/>
      <c r="X1508" s="3"/>
    </row>
    <row r="1509" spans="1:24">
      <c r="A1509" s="3"/>
      <c r="B1509" s="3"/>
      <c r="C1509" s="3"/>
      <c r="D1509" s="3"/>
      <c r="E1509" s="79"/>
      <c r="F1509" s="3"/>
      <c r="G1509" s="77" t="e">
        <f>VLOOKUP($F$1&amp;F1509,定价因子!E:F,2,0)</f>
        <v>#N/A</v>
      </c>
      <c r="H1509" s="3"/>
      <c r="I1509" s="77" t="e">
        <f>VLOOKUP($H$1&amp;H1509,定价因子!E:F,2,0)</f>
        <v>#N/A</v>
      </c>
      <c r="J1509" s="3"/>
      <c r="K1509" s="77" t="e">
        <f>VLOOKUP($J$1&amp;J1509,定价因子!E:F,2,0)</f>
        <v>#N/A</v>
      </c>
      <c r="L1509" s="3"/>
      <c r="M1509" s="77" t="e">
        <f>VLOOKUP($L$1&amp;L1509,定价因子!E:F,2,0)</f>
        <v>#N/A</v>
      </c>
      <c r="N1509" s="3"/>
      <c r="O1509" s="77" t="e">
        <f>VLOOKUP($N$1&amp;N1509,定价因子!E:F,2,0)</f>
        <v>#N/A</v>
      </c>
      <c r="P1509" s="3"/>
      <c r="Q1509" s="55" t="e">
        <f>VLOOKUP($P$1&amp;P1509,定价因子!$E:$F,2,0)</f>
        <v>#N/A</v>
      </c>
      <c r="R1509" s="3"/>
      <c r="S1509" s="77" t="e">
        <f>VLOOKUP($R$1&amp;R1509,定价因子!$E:$F,2,0)</f>
        <v>#N/A</v>
      </c>
      <c r="T1509" s="61"/>
      <c r="U1509" s="63"/>
      <c r="V1509" s="63"/>
      <c r="W1509" s="63"/>
      <c r="X1509" s="3"/>
    </row>
    <row r="1510" spans="1:24">
      <c r="A1510" s="3"/>
      <c r="B1510" s="3"/>
      <c r="C1510" s="3"/>
      <c r="D1510" s="3"/>
      <c r="E1510" s="79"/>
      <c r="F1510" s="3"/>
      <c r="G1510" s="77" t="e">
        <f>VLOOKUP($F$1&amp;F1510,定价因子!E:F,2,0)</f>
        <v>#N/A</v>
      </c>
      <c r="H1510" s="3"/>
      <c r="I1510" s="77" t="e">
        <f>VLOOKUP($H$1&amp;H1510,定价因子!E:F,2,0)</f>
        <v>#N/A</v>
      </c>
      <c r="J1510" s="3"/>
      <c r="K1510" s="77" t="e">
        <f>VLOOKUP($J$1&amp;J1510,定价因子!E:F,2,0)</f>
        <v>#N/A</v>
      </c>
      <c r="L1510" s="3"/>
      <c r="M1510" s="77" t="e">
        <f>VLOOKUP($L$1&amp;L1510,定价因子!E:F,2,0)</f>
        <v>#N/A</v>
      </c>
      <c r="N1510" s="3"/>
      <c r="O1510" s="77" t="e">
        <f>VLOOKUP($N$1&amp;N1510,定价因子!E:F,2,0)</f>
        <v>#N/A</v>
      </c>
      <c r="P1510" s="3"/>
      <c r="Q1510" s="55" t="e">
        <f>VLOOKUP($P$1&amp;P1510,定价因子!$E:$F,2,0)</f>
        <v>#N/A</v>
      </c>
      <c r="R1510" s="3"/>
      <c r="S1510" s="77" t="e">
        <f>VLOOKUP($R$1&amp;R1510,定价因子!$E:$F,2,0)</f>
        <v>#N/A</v>
      </c>
      <c r="T1510" s="61"/>
      <c r="U1510" s="63"/>
      <c r="V1510" s="63"/>
      <c r="W1510" s="63"/>
      <c r="X1510" s="3"/>
    </row>
    <row r="1511" spans="1:24">
      <c r="A1511" s="3"/>
      <c r="B1511" s="3"/>
      <c r="C1511" s="3"/>
      <c r="D1511" s="3"/>
      <c r="E1511" s="79"/>
      <c r="F1511" s="3"/>
      <c r="G1511" s="77" t="e">
        <f>VLOOKUP($F$1&amp;F1511,定价因子!E:F,2,0)</f>
        <v>#N/A</v>
      </c>
      <c r="H1511" s="3"/>
      <c r="I1511" s="77" t="e">
        <f>VLOOKUP($H$1&amp;H1511,定价因子!E:F,2,0)</f>
        <v>#N/A</v>
      </c>
      <c r="J1511" s="3"/>
      <c r="K1511" s="77" t="e">
        <f>VLOOKUP($J$1&amp;J1511,定价因子!E:F,2,0)</f>
        <v>#N/A</v>
      </c>
      <c r="L1511" s="3"/>
      <c r="M1511" s="77" t="e">
        <f>VLOOKUP($L$1&amp;L1511,定价因子!E:F,2,0)</f>
        <v>#N/A</v>
      </c>
      <c r="N1511" s="3"/>
      <c r="O1511" s="77" t="e">
        <f>VLOOKUP($N$1&amp;N1511,定价因子!E:F,2,0)</f>
        <v>#N/A</v>
      </c>
      <c r="P1511" s="3"/>
      <c r="Q1511" s="55" t="e">
        <f>VLOOKUP($P$1&amp;P1511,定价因子!$E:$F,2,0)</f>
        <v>#N/A</v>
      </c>
      <c r="R1511" s="3"/>
      <c r="S1511" s="77" t="e">
        <f>VLOOKUP($R$1&amp;R1511,定价因子!$E:$F,2,0)</f>
        <v>#N/A</v>
      </c>
      <c r="T1511" s="61"/>
      <c r="U1511" s="63"/>
      <c r="V1511" s="63"/>
      <c r="W1511" s="63"/>
      <c r="X1511" s="3"/>
    </row>
    <row r="1512" spans="1:24">
      <c r="A1512" s="3"/>
      <c r="B1512" s="3"/>
      <c r="C1512" s="3"/>
      <c r="D1512" s="3"/>
      <c r="E1512" s="79"/>
      <c r="F1512" s="3"/>
      <c r="G1512" s="77" t="e">
        <f>VLOOKUP($F$1&amp;F1512,定价因子!E:F,2,0)</f>
        <v>#N/A</v>
      </c>
      <c r="H1512" s="3"/>
      <c r="I1512" s="77" t="e">
        <f>VLOOKUP($H$1&amp;H1512,定价因子!E:F,2,0)</f>
        <v>#N/A</v>
      </c>
      <c r="J1512" s="3"/>
      <c r="K1512" s="77" t="e">
        <f>VLOOKUP($J$1&amp;J1512,定价因子!E:F,2,0)</f>
        <v>#N/A</v>
      </c>
      <c r="L1512" s="3"/>
      <c r="M1512" s="77" t="e">
        <f>VLOOKUP($L$1&amp;L1512,定价因子!E:F,2,0)</f>
        <v>#N/A</v>
      </c>
      <c r="N1512" s="3"/>
      <c r="O1512" s="77" t="e">
        <f>VLOOKUP($N$1&amp;N1512,定价因子!E:F,2,0)</f>
        <v>#N/A</v>
      </c>
      <c r="P1512" s="3"/>
      <c r="Q1512" s="55" t="e">
        <f>VLOOKUP($P$1&amp;P1512,定价因子!$E:$F,2,0)</f>
        <v>#N/A</v>
      </c>
      <c r="R1512" s="3"/>
      <c r="S1512" s="77" t="e">
        <f>VLOOKUP($R$1&amp;R1512,定价因子!$E:$F,2,0)</f>
        <v>#N/A</v>
      </c>
      <c r="T1512" s="61"/>
      <c r="U1512" s="63"/>
      <c r="V1512" s="63"/>
      <c r="W1512" s="63"/>
      <c r="X1512" s="3"/>
    </row>
    <row r="1513" spans="1:24">
      <c r="A1513" s="3"/>
      <c r="B1513" s="3"/>
      <c r="C1513" s="3"/>
      <c r="D1513" s="3"/>
      <c r="E1513" s="79"/>
      <c r="F1513" s="3"/>
      <c r="G1513" s="77" t="e">
        <f>VLOOKUP($F$1&amp;F1513,定价因子!E:F,2,0)</f>
        <v>#N/A</v>
      </c>
      <c r="H1513" s="3"/>
      <c r="I1513" s="77" t="e">
        <f>VLOOKUP($H$1&amp;H1513,定价因子!E:F,2,0)</f>
        <v>#N/A</v>
      </c>
      <c r="J1513" s="3"/>
      <c r="K1513" s="77" t="e">
        <f>VLOOKUP($J$1&amp;J1513,定价因子!E:F,2,0)</f>
        <v>#N/A</v>
      </c>
      <c r="L1513" s="3"/>
      <c r="M1513" s="77" t="e">
        <f>VLOOKUP($L$1&amp;L1513,定价因子!E:F,2,0)</f>
        <v>#N/A</v>
      </c>
      <c r="N1513" s="3"/>
      <c r="O1513" s="77" t="e">
        <f>VLOOKUP($N$1&amp;N1513,定价因子!E:F,2,0)</f>
        <v>#N/A</v>
      </c>
      <c r="P1513" s="3"/>
      <c r="Q1513" s="55" t="e">
        <f>VLOOKUP($P$1&amp;P1513,定价因子!$E:$F,2,0)</f>
        <v>#N/A</v>
      </c>
      <c r="R1513" s="3"/>
      <c r="S1513" s="77" t="e">
        <f>VLOOKUP($R$1&amp;R1513,定价因子!$E:$F,2,0)</f>
        <v>#N/A</v>
      </c>
      <c r="T1513" s="61"/>
      <c r="U1513" s="63"/>
      <c r="V1513" s="63"/>
      <c r="W1513" s="63"/>
      <c r="X1513" s="3"/>
    </row>
    <row r="1514" spans="1:24">
      <c r="A1514" s="3"/>
      <c r="B1514" s="3"/>
      <c r="C1514" s="3"/>
      <c r="D1514" s="3"/>
      <c r="E1514" s="79"/>
      <c r="F1514" s="3"/>
      <c r="G1514" s="77" t="e">
        <f>VLOOKUP($F$1&amp;F1514,定价因子!E:F,2,0)</f>
        <v>#N/A</v>
      </c>
      <c r="H1514" s="3"/>
      <c r="I1514" s="77" t="e">
        <f>VLOOKUP($H$1&amp;H1514,定价因子!E:F,2,0)</f>
        <v>#N/A</v>
      </c>
      <c r="J1514" s="3"/>
      <c r="K1514" s="77" t="e">
        <f>VLOOKUP($J$1&amp;J1514,定价因子!E:F,2,0)</f>
        <v>#N/A</v>
      </c>
      <c r="L1514" s="3"/>
      <c r="M1514" s="77" t="e">
        <f>VLOOKUP($L$1&amp;L1514,定价因子!E:F,2,0)</f>
        <v>#N/A</v>
      </c>
      <c r="N1514" s="3"/>
      <c r="O1514" s="77" t="e">
        <f>VLOOKUP($N$1&amp;N1514,定价因子!E:F,2,0)</f>
        <v>#N/A</v>
      </c>
      <c r="P1514" s="3"/>
      <c r="Q1514" s="55" t="e">
        <f>VLOOKUP($P$1&amp;P1514,定价因子!$E:$F,2,0)</f>
        <v>#N/A</v>
      </c>
      <c r="R1514" s="3"/>
      <c r="S1514" s="77" t="e">
        <f>VLOOKUP($R$1&amp;R1514,定价因子!$E:$F,2,0)</f>
        <v>#N/A</v>
      </c>
      <c r="T1514" s="61"/>
      <c r="U1514" s="63"/>
      <c r="V1514" s="63"/>
      <c r="W1514" s="63"/>
      <c r="X1514" s="3"/>
    </row>
    <row r="1515" spans="1:24">
      <c r="A1515" s="3"/>
      <c r="B1515" s="3"/>
      <c r="C1515" s="3"/>
      <c r="D1515" s="3"/>
      <c r="E1515" s="79"/>
      <c r="F1515" s="3"/>
      <c r="G1515" s="77" t="e">
        <f>VLOOKUP($F$1&amp;F1515,定价因子!E:F,2,0)</f>
        <v>#N/A</v>
      </c>
      <c r="H1515" s="3"/>
      <c r="I1515" s="77" t="e">
        <f>VLOOKUP($H$1&amp;H1515,定价因子!E:F,2,0)</f>
        <v>#N/A</v>
      </c>
      <c r="J1515" s="3"/>
      <c r="K1515" s="77" t="e">
        <f>VLOOKUP($J$1&amp;J1515,定价因子!E:F,2,0)</f>
        <v>#N/A</v>
      </c>
      <c r="L1515" s="3"/>
      <c r="M1515" s="77" t="e">
        <f>VLOOKUP($L$1&amp;L1515,定价因子!E:F,2,0)</f>
        <v>#N/A</v>
      </c>
      <c r="N1515" s="3"/>
      <c r="O1515" s="77" t="e">
        <f>VLOOKUP($N$1&amp;N1515,定价因子!E:F,2,0)</f>
        <v>#N/A</v>
      </c>
      <c r="P1515" s="3"/>
      <c r="Q1515" s="55" t="e">
        <f>VLOOKUP($P$1&amp;P1515,定价因子!$E:$F,2,0)</f>
        <v>#N/A</v>
      </c>
      <c r="R1515" s="3"/>
      <c r="S1515" s="77" t="e">
        <f>VLOOKUP($R$1&amp;R1515,定价因子!$E:$F,2,0)</f>
        <v>#N/A</v>
      </c>
      <c r="T1515" s="61"/>
      <c r="U1515" s="63"/>
      <c r="V1515" s="63"/>
      <c r="W1515" s="63"/>
      <c r="X1515" s="3"/>
    </row>
    <row r="1516" spans="1:24">
      <c r="A1516" s="3"/>
      <c r="B1516" s="3"/>
      <c r="C1516" s="3"/>
      <c r="D1516" s="3"/>
      <c r="E1516" s="79"/>
      <c r="F1516" s="3"/>
      <c r="G1516" s="77" t="e">
        <f>VLOOKUP($F$1&amp;F1516,定价因子!E:F,2,0)</f>
        <v>#N/A</v>
      </c>
      <c r="H1516" s="3"/>
      <c r="I1516" s="77" t="e">
        <f>VLOOKUP($H$1&amp;H1516,定价因子!E:F,2,0)</f>
        <v>#N/A</v>
      </c>
      <c r="J1516" s="3"/>
      <c r="K1516" s="77" t="e">
        <f>VLOOKUP($J$1&amp;J1516,定价因子!E:F,2,0)</f>
        <v>#N/A</v>
      </c>
      <c r="L1516" s="3"/>
      <c r="M1516" s="77" t="e">
        <f>VLOOKUP($L$1&amp;L1516,定价因子!E:F,2,0)</f>
        <v>#N/A</v>
      </c>
      <c r="N1516" s="3"/>
      <c r="O1516" s="77" t="e">
        <f>VLOOKUP($N$1&amp;N1516,定价因子!E:F,2,0)</f>
        <v>#N/A</v>
      </c>
      <c r="P1516" s="3"/>
      <c r="Q1516" s="55" t="e">
        <f>VLOOKUP($P$1&amp;P1516,定价因子!$E:$F,2,0)</f>
        <v>#N/A</v>
      </c>
      <c r="R1516" s="3"/>
      <c r="S1516" s="77" t="e">
        <f>VLOOKUP($R$1&amp;R1516,定价因子!$E:$F,2,0)</f>
        <v>#N/A</v>
      </c>
      <c r="T1516" s="61"/>
      <c r="U1516" s="63"/>
      <c r="V1516" s="63"/>
      <c r="W1516" s="63"/>
      <c r="X1516" s="3"/>
    </row>
    <row r="1517" spans="1:24">
      <c r="A1517" s="3"/>
      <c r="B1517" s="3"/>
      <c r="C1517" s="3"/>
      <c r="D1517" s="3"/>
      <c r="E1517" s="79"/>
      <c r="F1517" s="3"/>
      <c r="G1517" s="77" t="e">
        <f>VLOOKUP($F$1&amp;F1517,定价因子!E:F,2,0)</f>
        <v>#N/A</v>
      </c>
      <c r="H1517" s="3"/>
      <c r="I1517" s="77" t="e">
        <f>VLOOKUP($H$1&amp;H1517,定价因子!E:F,2,0)</f>
        <v>#N/A</v>
      </c>
      <c r="J1517" s="3"/>
      <c r="K1517" s="77" t="e">
        <f>VLOOKUP($J$1&amp;J1517,定价因子!E:F,2,0)</f>
        <v>#N/A</v>
      </c>
      <c r="L1517" s="3"/>
      <c r="M1517" s="77" t="e">
        <f>VLOOKUP($L$1&amp;L1517,定价因子!E:F,2,0)</f>
        <v>#N/A</v>
      </c>
      <c r="N1517" s="3"/>
      <c r="O1517" s="77" t="e">
        <f>VLOOKUP($N$1&amp;N1517,定价因子!E:F,2,0)</f>
        <v>#N/A</v>
      </c>
      <c r="P1517" s="3"/>
      <c r="Q1517" s="55" t="e">
        <f>VLOOKUP($P$1&amp;P1517,定价因子!$E:$F,2,0)</f>
        <v>#N/A</v>
      </c>
      <c r="R1517" s="3"/>
      <c r="S1517" s="77" t="e">
        <f>VLOOKUP($R$1&amp;R1517,定价因子!$E:$F,2,0)</f>
        <v>#N/A</v>
      </c>
      <c r="T1517" s="61"/>
      <c r="U1517" s="63"/>
      <c r="V1517" s="63"/>
      <c r="W1517" s="63"/>
      <c r="X1517" s="3"/>
    </row>
    <row r="1518" spans="1:24">
      <c r="A1518" s="3"/>
      <c r="B1518" s="3"/>
      <c r="C1518" s="3"/>
      <c r="D1518" s="3"/>
      <c r="E1518" s="79"/>
      <c r="F1518" s="3"/>
      <c r="G1518" s="77" t="e">
        <f>VLOOKUP($F$1&amp;F1518,定价因子!E:F,2,0)</f>
        <v>#N/A</v>
      </c>
      <c r="H1518" s="3"/>
      <c r="I1518" s="77" t="e">
        <f>VLOOKUP($H$1&amp;H1518,定价因子!E:F,2,0)</f>
        <v>#N/A</v>
      </c>
      <c r="J1518" s="3"/>
      <c r="K1518" s="77" t="e">
        <f>VLOOKUP($J$1&amp;J1518,定价因子!E:F,2,0)</f>
        <v>#N/A</v>
      </c>
      <c r="L1518" s="3"/>
      <c r="M1518" s="77" t="e">
        <f>VLOOKUP($L$1&amp;L1518,定价因子!E:F,2,0)</f>
        <v>#N/A</v>
      </c>
      <c r="N1518" s="3"/>
      <c r="O1518" s="77" t="e">
        <f>VLOOKUP($N$1&amp;N1518,定价因子!E:F,2,0)</f>
        <v>#N/A</v>
      </c>
      <c r="P1518" s="3"/>
      <c r="Q1518" s="55" t="e">
        <f>VLOOKUP($P$1&amp;P1518,定价因子!$E:$F,2,0)</f>
        <v>#N/A</v>
      </c>
      <c r="R1518" s="3"/>
      <c r="S1518" s="77" t="e">
        <f>VLOOKUP($R$1&amp;R1518,定价因子!$E:$F,2,0)</f>
        <v>#N/A</v>
      </c>
      <c r="T1518" s="61"/>
      <c r="U1518" s="63"/>
      <c r="V1518" s="63"/>
      <c r="W1518" s="63"/>
      <c r="X1518" s="3"/>
    </row>
    <row r="1519" spans="1:24">
      <c r="A1519" s="3"/>
      <c r="B1519" s="3"/>
      <c r="C1519" s="3"/>
      <c r="D1519" s="3"/>
      <c r="E1519" s="79"/>
      <c r="F1519" s="3"/>
      <c r="G1519" s="77" t="e">
        <f>VLOOKUP($F$1&amp;F1519,定价因子!E:F,2,0)</f>
        <v>#N/A</v>
      </c>
      <c r="H1519" s="3"/>
      <c r="I1519" s="77" t="e">
        <f>VLOOKUP($H$1&amp;H1519,定价因子!E:F,2,0)</f>
        <v>#N/A</v>
      </c>
      <c r="J1519" s="3"/>
      <c r="K1519" s="77" t="e">
        <f>VLOOKUP($J$1&amp;J1519,定价因子!E:F,2,0)</f>
        <v>#N/A</v>
      </c>
      <c r="L1519" s="3"/>
      <c r="M1519" s="77" t="e">
        <f>VLOOKUP($L$1&amp;L1519,定价因子!E:F,2,0)</f>
        <v>#N/A</v>
      </c>
      <c r="N1519" s="3"/>
      <c r="O1519" s="77" t="e">
        <f>VLOOKUP($N$1&amp;N1519,定价因子!E:F,2,0)</f>
        <v>#N/A</v>
      </c>
      <c r="P1519" s="3"/>
      <c r="Q1519" s="55" t="e">
        <f>VLOOKUP($P$1&amp;P1519,定价因子!$E:$F,2,0)</f>
        <v>#N/A</v>
      </c>
      <c r="R1519" s="3"/>
      <c r="S1519" s="77" t="e">
        <f>VLOOKUP($R$1&amp;R1519,定价因子!$E:$F,2,0)</f>
        <v>#N/A</v>
      </c>
      <c r="T1519" s="61"/>
      <c r="U1519" s="63"/>
      <c r="V1519" s="63"/>
      <c r="W1519" s="63"/>
      <c r="X1519" s="3"/>
    </row>
    <row r="1520" spans="1:24">
      <c r="A1520" s="3"/>
      <c r="B1520" s="3"/>
      <c r="C1520" s="3"/>
      <c r="D1520" s="3"/>
      <c r="E1520" s="79"/>
      <c r="F1520" s="3"/>
      <c r="G1520" s="77" t="e">
        <f>VLOOKUP($F$1&amp;F1520,定价因子!E:F,2,0)</f>
        <v>#N/A</v>
      </c>
      <c r="H1520" s="3"/>
      <c r="I1520" s="77" t="e">
        <f>VLOOKUP($H$1&amp;H1520,定价因子!E:F,2,0)</f>
        <v>#N/A</v>
      </c>
      <c r="J1520" s="3"/>
      <c r="K1520" s="77" t="e">
        <f>VLOOKUP($J$1&amp;J1520,定价因子!E:F,2,0)</f>
        <v>#N/A</v>
      </c>
      <c r="L1520" s="3"/>
      <c r="M1520" s="77" t="e">
        <f>VLOOKUP($L$1&amp;L1520,定价因子!E:F,2,0)</f>
        <v>#N/A</v>
      </c>
      <c r="N1520" s="3"/>
      <c r="O1520" s="77" t="e">
        <f>VLOOKUP($N$1&amp;N1520,定价因子!E:F,2,0)</f>
        <v>#N/A</v>
      </c>
      <c r="P1520" s="3"/>
      <c r="Q1520" s="55" t="e">
        <f>VLOOKUP($P$1&amp;P1520,定价因子!$E:$F,2,0)</f>
        <v>#N/A</v>
      </c>
      <c r="R1520" s="3"/>
      <c r="S1520" s="77" t="e">
        <f>VLOOKUP($R$1&amp;R1520,定价因子!$E:$F,2,0)</f>
        <v>#N/A</v>
      </c>
      <c r="T1520" s="61"/>
      <c r="U1520" s="63"/>
      <c r="V1520" s="63"/>
      <c r="W1520" s="63"/>
      <c r="X1520" s="3"/>
    </row>
    <row r="1521" spans="1:24">
      <c r="A1521" s="3"/>
      <c r="B1521" s="3"/>
      <c r="C1521" s="3"/>
      <c r="D1521" s="3"/>
      <c r="E1521" s="79"/>
      <c r="F1521" s="3"/>
      <c r="G1521" s="77" t="e">
        <f>VLOOKUP($F$1&amp;F1521,定价因子!E:F,2,0)</f>
        <v>#N/A</v>
      </c>
      <c r="H1521" s="3"/>
      <c r="I1521" s="77" t="e">
        <f>VLOOKUP($H$1&amp;H1521,定价因子!E:F,2,0)</f>
        <v>#N/A</v>
      </c>
      <c r="J1521" s="3"/>
      <c r="K1521" s="77" t="e">
        <f>VLOOKUP($J$1&amp;J1521,定价因子!E:F,2,0)</f>
        <v>#N/A</v>
      </c>
      <c r="L1521" s="3"/>
      <c r="M1521" s="77" t="e">
        <f>VLOOKUP($L$1&amp;L1521,定价因子!E:F,2,0)</f>
        <v>#N/A</v>
      </c>
      <c r="N1521" s="3"/>
      <c r="O1521" s="77" t="e">
        <f>VLOOKUP($N$1&amp;N1521,定价因子!E:F,2,0)</f>
        <v>#N/A</v>
      </c>
      <c r="P1521" s="3"/>
      <c r="Q1521" s="55" t="e">
        <f>VLOOKUP($P$1&amp;P1521,定价因子!$E:$F,2,0)</f>
        <v>#N/A</v>
      </c>
      <c r="R1521" s="3"/>
      <c r="S1521" s="77" t="e">
        <f>VLOOKUP($R$1&amp;R1521,定价因子!$E:$F,2,0)</f>
        <v>#N/A</v>
      </c>
      <c r="T1521" s="61"/>
      <c r="U1521" s="63"/>
      <c r="V1521" s="63"/>
      <c r="W1521" s="63"/>
      <c r="X1521" s="3"/>
    </row>
    <row r="1522" spans="1:24">
      <c r="A1522" s="3"/>
      <c r="B1522" s="3"/>
      <c r="C1522" s="3"/>
      <c r="D1522" s="3"/>
      <c r="E1522" s="79"/>
      <c r="F1522" s="3"/>
      <c r="G1522" s="77" t="e">
        <f>VLOOKUP($F$1&amp;F1522,定价因子!E:F,2,0)</f>
        <v>#N/A</v>
      </c>
      <c r="H1522" s="3"/>
      <c r="I1522" s="77" t="e">
        <f>VLOOKUP($H$1&amp;H1522,定价因子!E:F,2,0)</f>
        <v>#N/A</v>
      </c>
      <c r="J1522" s="3"/>
      <c r="K1522" s="77" t="e">
        <f>VLOOKUP($J$1&amp;J1522,定价因子!E:F,2,0)</f>
        <v>#N/A</v>
      </c>
      <c r="L1522" s="3"/>
      <c r="M1522" s="77" t="e">
        <f>VLOOKUP($L$1&amp;L1522,定价因子!E:F,2,0)</f>
        <v>#N/A</v>
      </c>
      <c r="N1522" s="3"/>
      <c r="O1522" s="77" t="e">
        <f>VLOOKUP($N$1&amp;N1522,定价因子!E:F,2,0)</f>
        <v>#N/A</v>
      </c>
      <c r="P1522" s="3"/>
      <c r="Q1522" s="55" t="e">
        <f>VLOOKUP($P$1&amp;P1522,定价因子!$E:$F,2,0)</f>
        <v>#N/A</v>
      </c>
      <c r="R1522" s="3"/>
      <c r="S1522" s="77" t="e">
        <f>VLOOKUP($R$1&amp;R1522,定价因子!$E:$F,2,0)</f>
        <v>#N/A</v>
      </c>
      <c r="T1522" s="61"/>
      <c r="U1522" s="63"/>
      <c r="V1522" s="63"/>
      <c r="W1522" s="63"/>
      <c r="X1522" s="3"/>
    </row>
    <row r="1523" spans="1:24">
      <c r="A1523" s="3"/>
      <c r="B1523" s="3"/>
      <c r="C1523" s="3"/>
      <c r="D1523" s="3"/>
      <c r="E1523" s="79"/>
      <c r="F1523" s="3"/>
      <c r="G1523" s="77" t="e">
        <f>VLOOKUP($F$1&amp;F1523,定价因子!E:F,2,0)</f>
        <v>#N/A</v>
      </c>
      <c r="H1523" s="3"/>
      <c r="I1523" s="77" t="e">
        <f>VLOOKUP($H$1&amp;H1523,定价因子!E:F,2,0)</f>
        <v>#N/A</v>
      </c>
      <c r="J1523" s="3"/>
      <c r="K1523" s="77" t="e">
        <f>VLOOKUP($J$1&amp;J1523,定价因子!E:F,2,0)</f>
        <v>#N/A</v>
      </c>
      <c r="L1523" s="3"/>
      <c r="M1523" s="77" t="e">
        <f>VLOOKUP($L$1&amp;L1523,定价因子!E:F,2,0)</f>
        <v>#N/A</v>
      </c>
      <c r="N1523" s="3"/>
      <c r="O1523" s="77" t="e">
        <f>VLOOKUP($N$1&amp;N1523,定价因子!E:F,2,0)</f>
        <v>#N/A</v>
      </c>
      <c r="P1523" s="3"/>
      <c r="Q1523" s="55" t="e">
        <f>VLOOKUP($P$1&amp;P1523,定价因子!$E:$F,2,0)</f>
        <v>#N/A</v>
      </c>
      <c r="R1523" s="3"/>
      <c r="S1523" s="77" t="e">
        <f>VLOOKUP($R$1&amp;R1523,定价因子!$E:$F,2,0)</f>
        <v>#N/A</v>
      </c>
      <c r="T1523" s="61"/>
      <c r="U1523" s="63"/>
      <c r="V1523" s="63"/>
      <c r="W1523" s="63"/>
      <c r="X1523" s="3"/>
    </row>
    <row r="1524" spans="1:24">
      <c r="A1524" s="3"/>
      <c r="B1524" s="3"/>
      <c r="C1524" s="3"/>
      <c r="D1524" s="3"/>
      <c r="E1524" s="79"/>
      <c r="F1524" s="3"/>
      <c r="G1524" s="77" t="e">
        <f>VLOOKUP($F$1&amp;F1524,定价因子!E:F,2,0)</f>
        <v>#N/A</v>
      </c>
      <c r="H1524" s="3"/>
      <c r="I1524" s="77" t="e">
        <f>VLOOKUP($H$1&amp;H1524,定价因子!E:F,2,0)</f>
        <v>#N/A</v>
      </c>
      <c r="J1524" s="3"/>
      <c r="K1524" s="77" t="e">
        <f>VLOOKUP($J$1&amp;J1524,定价因子!E:F,2,0)</f>
        <v>#N/A</v>
      </c>
      <c r="L1524" s="3"/>
      <c r="M1524" s="77" t="e">
        <f>VLOOKUP($L$1&amp;L1524,定价因子!E:F,2,0)</f>
        <v>#N/A</v>
      </c>
      <c r="N1524" s="3"/>
      <c r="O1524" s="77" t="e">
        <f>VLOOKUP($N$1&amp;N1524,定价因子!E:F,2,0)</f>
        <v>#N/A</v>
      </c>
      <c r="P1524" s="3"/>
      <c r="Q1524" s="55" t="e">
        <f>VLOOKUP($P$1&amp;P1524,定价因子!$E:$F,2,0)</f>
        <v>#N/A</v>
      </c>
      <c r="R1524" s="3"/>
      <c r="S1524" s="77" t="e">
        <f>VLOOKUP($R$1&amp;R1524,定价因子!$E:$F,2,0)</f>
        <v>#N/A</v>
      </c>
      <c r="T1524" s="61"/>
      <c r="U1524" s="63"/>
      <c r="V1524" s="63"/>
      <c r="W1524" s="63"/>
      <c r="X1524" s="3"/>
    </row>
    <row r="1525" spans="1:24">
      <c r="A1525" s="3"/>
      <c r="B1525" s="3"/>
      <c r="C1525" s="3"/>
      <c r="D1525" s="3"/>
      <c r="E1525" s="79"/>
      <c r="F1525" s="3"/>
      <c r="G1525" s="77" t="e">
        <f>VLOOKUP($F$1&amp;F1525,定价因子!E:F,2,0)</f>
        <v>#N/A</v>
      </c>
      <c r="H1525" s="3"/>
      <c r="I1525" s="77" t="e">
        <f>VLOOKUP($H$1&amp;H1525,定价因子!E:F,2,0)</f>
        <v>#N/A</v>
      </c>
      <c r="J1525" s="3"/>
      <c r="K1525" s="77" t="e">
        <f>VLOOKUP($J$1&amp;J1525,定价因子!E:F,2,0)</f>
        <v>#N/A</v>
      </c>
      <c r="L1525" s="3"/>
      <c r="M1525" s="77" t="e">
        <f>VLOOKUP($L$1&amp;L1525,定价因子!E:F,2,0)</f>
        <v>#N/A</v>
      </c>
      <c r="N1525" s="3"/>
      <c r="O1525" s="77" t="e">
        <f>VLOOKUP($N$1&amp;N1525,定价因子!E:F,2,0)</f>
        <v>#N/A</v>
      </c>
      <c r="P1525" s="3"/>
      <c r="Q1525" s="55" t="e">
        <f>VLOOKUP($P$1&amp;P1525,定价因子!$E:$F,2,0)</f>
        <v>#N/A</v>
      </c>
      <c r="R1525" s="3"/>
      <c r="S1525" s="77" t="e">
        <f>VLOOKUP($R$1&amp;R1525,定价因子!$E:$F,2,0)</f>
        <v>#N/A</v>
      </c>
      <c r="T1525" s="61"/>
      <c r="U1525" s="63"/>
      <c r="V1525" s="63"/>
      <c r="W1525" s="63"/>
      <c r="X1525" s="3"/>
    </row>
    <row r="1526" spans="1:24">
      <c r="A1526" s="3"/>
      <c r="B1526" s="3"/>
      <c r="C1526" s="3"/>
      <c r="D1526" s="3"/>
      <c r="E1526" s="79"/>
      <c r="F1526" s="3"/>
      <c r="G1526" s="77" t="e">
        <f>VLOOKUP($F$1&amp;F1526,定价因子!E:F,2,0)</f>
        <v>#N/A</v>
      </c>
      <c r="H1526" s="3"/>
      <c r="I1526" s="77" t="e">
        <f>VLOOKUP($H$1&amp;H1526,定价因子!E:F,2,0)</f>
        <v>#N/A</v>
      </c>
      <c r="J1526" s="3"/>
      <c r="K1526" s="77" t="e">
        <f>VLOOKUP($J$1&amp;J1526,定价因子!E:F,2,0)</f>
        <v>#N/A</v>
      </c>
      <c r="L1526" s="3"/>
      <c r="M1526" s="77" t="e">
        <f>VLOOKUP($L$1&amp;L1526,定价因子!E:F,2,0)</f>
        <v>#N/A</v>
      </c>
      <c r="N1526" s="3"/>
      <c r="O1526" s="77" t="e">
        <f>VLOOKUP($N$1&amp;N1526,定价因子!E:F,2,0)</f>
        <v>#N/A</v>
      </c>
      <c r="P1526" s="3"/>
      <c r="Q1526" s="55" t="e">
        <f>VLOOKUP($P$1&amp;P1526,定价因子!$E:$F,2,0)</f>
        <v>#N/A</v>
      </c>
      <c r="R1526" s="3"/>
      <c r="S1526" s="77" t="e">
        <f>VLOOKUP($R$1&amp;R1526,定价因子!$E:$F,2,0)</f>
        <v>#N/A</v>
      </c>
      <c r="T1526" s="61"/>
      <c r="U1526" s="63"/>
      <c r="V1526" s="63"/>
      <c r="W1526" s="63"/>
      <c r="X1526" s="3"/>
    </row>
    <row r="1527" spans="1:24">
      <c r="A1527" s="3"/>
      <c r="B1527" s="3"/>
      <c r="C1527" s="3"/>
      <c r="D1527" s="3"/>
      <c r="E1527" s="79"/>
      <c r="F1527" s="3"/>
      <c r="G1527" s="77" t="e">
        <f>VLOOKUP($F$1&amp;F1527,定价因子!E:F,2,0)</f>
        <v>#N/A</v>
      </c>
      <c r="H1527" s="3"/>
      <c r="I1527" s="77" t="e">
        <f>VLOOKUP($H$1&amp;H1527,定价因子!E:F,2,0)</f>
        <v>#N/A</v>
      </c>
      <c r="J1527" s="3"/>
      <c r="K1527" s="77" t="e">
        <f>VLOOKUP($J$1&amp;J1527,定价因子!E:F,2,0)</f>
        <v>#N/A</v>
      </c>
      <c r="L1527" s="3"/>
      <c r="M1527" s="77" t="e">
        <f>VLOOKUP($L$1&amp;L1527,定价因子!E:F,2,0)</f>
        <v>#N/A</v>
      </c>
      <c r="N1527" s="3"/>
      <c r="O1527" s="77" t="e">
        <f>VLOOKUP($N$1&amp;N1527,定价因子!E:F,2,0)</f>
        <v>#N/A</v>
      </c>
      <c r="P1527" s="3"/>
      <c r="Q1527" s="55" t="e">
        <f>VLOOKUP($P$1&amp;P1527,定价因子!$E:$F,2,0)</f>
        <v>#N/A</v>
      </c>
      <c r="R1527" s="3"/>
      <c r="S1527" s="77" t="e">
        <f>VLOOKUP($R$1&amp;R1527,定价因子!$E:$F,2,0)</f>
        <v>#N/A</v>
      </c>
      <c r="T1527" s="61"/>
      <c r="U1527" s="63"/>
      <c r="V1527" s="63"/>
      <c r="W1527" s="63"/>
      <c r="X1527" s="3"/>
    </row>
    <row r="1528" spans="1:24">
      <c r="A1528" s="3"/>
      <c r="B1528" s="3"/>
      <c r="C1528" s="3"/>
      <c r="D1528" s="3"/>
      <c r="E1528" s="79"/>
      <c r="F1528" s="3"/>
      <c r="G1528" s="77" t="e">
        <f>VLOOKUP($F$1&amp;F1528,定价因子!E:F,2,0)</f>
        <v>#N/A</v>
      </c>
      <c r="H1528" s="3"/>
      <c r="I1528" s="77" t="e">
        <f>VLOOKUP($H$1&amp;H1528,定价因子!E:F,2,0)</f>
        <v>#N/A</v>
      </c>
      <c r="J1528" s="3"/>
      <c r="K1528" s="77" t="e">
        <f>VLOOKUP($J$1&amp;J1528,定价因子!E:F,2,0)</f>
        <v>#N/A</v>
      </c>
      <c r="L1528" s="3"/>
      <c r="M1528" s="77" t="e">
        <f>VLOOKUP($L$1&amp;L1528,定价因子!E:F,2,0)</f>
        <v>#N/A</v>
      </c>
      <c r="N1528" s="3"/>
      <c r="O1528" s="77" t="e">
        <f>VLOOKUP($N$1&amp;N1528,定价因子!E:F,2,0)</f>
        <v>#N/A</v>
      </c>
      <c r="P1528" s="3"/>
      <c r="Q1528" s="55" t="e">
        <f>VLOOKUP($P$1&amp;P1528,定价因子!$E:$F,2,0)</f>
        <v>#N/A</v>
      </c>
      <c r="R1528" s="3"/>
      <c r="S1528" s="77" t="e">
        <f>VLOOKUP($R$1&amp;R1528,定价因子!$E:$F,2,0)</f>
        <v>#N/A</v>
      </c>
      <c r="T1528" s="61"/>
      <c r="U1528" s="63"/>
      <c r="V1528" s="63"/>
      <c r="W1528" s="63"/>
      <c r="X1528" s="3"/>
    </row>
    <row r="1529" spans="1:24">
      <c r="A1529" s="3"/>
      <c r="B1529" s="3"/>
      <c r="C1529" s="3"/>
      <c r="D1529" s="3"/>
      <c r="E1529" s="79"/>
      <c r="F1529" s="3"/>
      <c r="G1529" s="77" t="e">
        <f>VLOOKUP($F$1&amp;F1529,定价因子!E:F,2,0)</f>
        <v>#N/A</v>
      </c>
      <c r="H1529" s="3"/>
      <c r="I1529" s="77" t="e">
        <f>VLOOKUP($H$1&amp;H1529,定价因子!E:F,2,0)</f>
        <v>#N/A</v>
      </c>
      <c r="J1529" s="3"/>
      <c r="K1529" s="77" t="e">
        <f>VLOOKUP($J$1&amp;J1529,定价因子!E:F,2,0)</f>
        <v>#N/A</v>
      </c>
      <c r="L1529" s="3"/>
      <c r="M1529" s="77" t="e">
        <f>VLOOKUP($L$1&amp;L1529,定价因子!E:F,2,0)</f>
        <v>#N/A</v>
      </c>
      <c r="N1529" s="3"/>
      <c r="O1529" s="77" t="e">
        <f>VLOOKUP($N$1&amp;N1529,定价因子!E:F,2,0)</f>
        <v>#N/A</v>
      </c>
      <c r="P1529" s="3"/>
      <c r="Q1529" s="55" t="e">
        <f>VLOOKUP($P$1&amp;P1529,定价因子!$E:$F,2,0)</f>
        <v>#N/A</v>
      </c>
      <c r="R1529" s="3"/>
      <c r="S1529" s="77" t="e">
        <f>VLOOKUP($R$1&amp;R1529,定价因子!$E:$F,2,0)</f>
        <v>#N/A</v>
      </c>
      <c r="T1529" s="61"/>
      <c r="U1529" s="63"/>
      <c r="V1529" s="63"/>
      <c r="W1529" s="63"/>
      <c r="X1529" s="3"/>
    </row>
    <row r="1530" spans="1:24">
      <c r="A1530" s="3"/>
      <c r="B1530" s="3"/>
      <c r="C1530" s="3"/>
      <c r="D1530" s="3"/>
      <c r="E1530" s="79"/>
      <c r="F1530" s="3"/>
      <c r="G1530" s="77" t="e">
        <f>VLOOKUP($F$1&amp;F1530,定价因子!E:F,2,0)</f>
        <v>#N/A</v>
      </c>
      <c r="H1530" s="3"/>
      <c r="I1530" s="77" t="e">
        <f>VLOOKUP($H$1&amp;H1530,定价因子!E:F,2,0)</f>
        <v>#N/A</v>
      </c>
      <c r="J1530" s="3"/>
      <c r="K1530" s="77" t="e">
        <f>VLOOKUP($J$1&amp;J1530,定价因子!E:F,2,0)</f>
        <v>#N/A</v>
      </c>
      <c r="L1530" s="3"/>
      <c r="M1530" s="77" t="e">
        <f>VLOOKUP($L$1&amp;L1530,定价因子!E:F,2,0)</f>
        <v>#N/A</v>
      </c>
      <c r="N1530" s="3"/>
      <c r="O1530" s="77" t="e">
        <f>VLOOKUP($N$1&amp;N1530,定价因子!E:F,2,0)</f>
        <v>#N/A</v>
      </c>
      <c r="P1530" s="3"/>
      <c r="Q1530" s="55" t="e">
        <f>VLOOKUP($P$1&amp;P1530,定价因子!$E:$F,2,0)</f>
        <v>#N/A</v>
      </c>
      <c r="R1530" s="3"/>
      <c r="S1530" s="77" t="e">
        <f>VLOOKUP($R$1&amp;R1530,定价因子!$E:$F,2,0)</f>
        <v>#N/A</v>
      </c>
      <c r="T1530" s="61"/>
      <c r="U1530" s="63"/>
      <c r="V1530" s="63"/>
      <c r="W1530" s="63"/>
      <c r="X1530" s="3"/>
    </row>
    <row r="1531" spans="1:24">
      <c r="A1531" s="3"/>
      <c r="B1531" s="3"/>
      <c r="C1531" s="3"/>
      <c r="D1531" s="3"/>
      <c r="E1531" s="79"/>
      <c r="F1531" s="3"/>
      <c r="G1531" s="77" t="e">
        <f>VLOOKUP($F$1&amp;F1531,定价因子!E:F,2,0)</f>
        <v>#N/A</v>
      </c>
      <c r="H1531" s="3"/>
      <c r="I1531" s="77" t="e">
        <f>VLOOKUP($H$1&amp;H1531,定价因子!E:F,2,0)</f>
        <v>#N/A</v>
      </c>
      <c r="J1531" s="3"/>
      <c r="K1531" s="77" t="e">
        <f>VLOOKUP($J$1&amp;J1531,定价因子!E:F,2,0)</f>
        <v>#N/A</v>
      </c>
      <c r="L1531" s="3"/>
      <c r="M1531" s="77" t="e">
        <f>VLOOKUP($L$1&amp;L1531,定价因子!E:F,2,0)</f>
        <v>#N/A</v>
      </c>
      <c r="N1531" s="3"/>
      <c r="O1531" s="77" t="e">
        <f>VLOOKUP($N$1&amp;N1531,定价因子!E:F,2,0)</f>
        <v>#N/A</v>
      </c>
      <c r="P1531" s="3"/>
      <c r="Q1531" s="55" t="e">
        <f>VLOOKUP($P$1&amp;P1531,定价因子!$E:$F,2,0)</f>
        <v>#N/A</v>
      </c>
      <c r="R1531" s="3"/>
      <c r="S1531" s="77" t="e">
        <f>VLOOKUP($R$1&amp;R1531,定价因子!$E:$F,2,0)</f>
        <v>#N/A</v>
      </c>
      <c r="T1531" s="61"/>
      <c r="U1531" s="63"/>
      <c r="V1531" s="63"/>
      <c r="W1531" s="63"/>
      <c r="X1531" s="3"/>
    </row>
    <row r="1532" spans="1:24">
      <c r="A1532" s="3"/>
      <c r="B1532" s="3"/>
      <c r="C1532" s="3"/>
      <c r="D1532" s="3"/>
      <c r="E1532" s="79"/>
      <c r="F1532" s="3"/>
      <c r="G1532" s="77" t="e">
        <f>VLOOKUP($F$1&amp;F1532,定价因子!E:F,2,0)</f>
        <v>#N/A</v>
      </c>
      <c r="H1532" s="3"/>
      <c r="I1532" s="77" t="e">
        <f>VLOOKUP($H$1&amp;H1532,定价因子!E:F,2,0)</f>
        <v>#N/A</v>
      </c>
      <c r="J1532" s="3"/>
      <c r="K1532" s="77" t="e">
        <f>VLOOKUP($J$1&amp;J1532,定价因子!E:F,2,0)</f>
        <v>#N/A</v>
      </c>
      <c r="L1532" s="3"/>
      <c r="M1532" s="77" t="e">
        <f>VLOOKUP($L$1&amp;L1532,定价因子!E:F,2,0)</f>
        <v>#N/A</v>
      </c>
      <c r="N1532" s="3"/>
      <c r="O1532" s="77" t="e">
        <f>VLOOKUP($N$1&amp;N1532,定价因子!E:F,2,0)</f>
        <v>#N/A</v>
      </c>
      <c r="P1532" s="3"/>
      <c r="Q1532" s="55" t="e">
        <f>VLOOKUP($P$1&amp;P1532,定价因子!$E:$F,2,0)</f>
        <v>#N/A</v>
      </c>
      <c r="R1532" s="3"/>
      <c r="S1532" s="77" t="e">
        <f>VLOOKUP($R$1&amp;R1532,定价因子!$E:$F,2,0)</f>
        <v>#N/A</v>
      </c>
      <c r="T1532" s="61"/>
      <c r="U1532" s="63"/>
      <c r="V1532" s="63"/>
      <c r="W1532" s="63"/>
      <c r="X1532" s="3"/>
    </row>
    <row r="1533" spans="1:24">
      <c r="A1533" s="3"/>
      <c r="B1533" s="3"/>
      <c r="C1533" s="3"/>
      <c r="D1533" s="3"/>
      <c r="E1533" s="79"/>
      <c r="F1533" s="3"/>
      <c r="G1533" s="77" t="e">
        <f>VLOOKUP($F$1&amp;F1533,定价因子!E:F,2,0)</f>
        <v>#N/A</v>
      </c>
      <c r="H1533" s="3"/>
      <c r="I1533" s="77" t="e">
        <f>VLOOKUP($H$1&amp;H1533,定价因子!E:F,2,0)</f>
        <v>#N/A</v>
      </c>
      <c r="J1533" s="3"/>
      <c r="K1533" s="77" t="e">
        <f>VLOOKUP($J$1&amp;J1533,定价因子!E:F,2,0)</f>
        <v>#N/A</v>
      </c>
      <c r="L1533" s="3"/>
      <c r="M1533" s="77" t="e">
        <f>VLOOKUP($L$1&amp;L1533,定价因子!E:F,2,0)</f>
        <v>#N/A</v>
      </c>
      <c r="N1533" s="3"/>
      <c r="O1533" s="77" t="e">
        <f>VLOOKUP($N$1&amp;N1533,定价因子!E:F,2,0)</f>
        <v>#N/A</v>
      </c>
      <c r="P1533" s="3"/>
      <c r="Q1533" s="55" t="e">
        <f>VLOOKUP($P$1&amp;P1533,定价因子!$E:$F,2,0)</f>
        <v>#N/A</v>
      </c>
      <c r="R1533" s="3"/>
      <c r="S1533" s="77" t="e">
        <f>VLOOKUP($R$1&amp;R1533,定价因子!$E:$F,2,0)</f>
        <v>#N/A</v>
      </c>
      <c r="T1533" s="61"/>
      <c r="U1533" s="63"/>
      <c r="V1533" s="63"/>
      <c r="W1533" s="63"/>
      <c r="X1533" s="3"/>
    </row>
    <row r="1534" spans="1:24">
      <c r="A1534" s="3"/>
      <c r="B1534" s="3"/>
      <c r="C1534" s="3"/>
      <c r="D1534" s="3"/>
      <c r="E1534" s="79"/>
      <c r="F1534" s="3"/>
      <c r="G1534" s="77" t="e">
        <f>VLOOKUP($F$1&amp;F1534,定价因子!E:F,2,0)</f>
        <v>#N/A</v>
      </c>
      <c r="H1534" s="3"/>
      <c r="I1534" s="77" t="e">
        <f>VLOOKUP($H$1&amp;H1534,定价因子!E:F,2,0)</f>
        <v>#N/A</v>
      </c>
      <c r="J1534" s="3"/>
      <c r="K1534" s="77" t="e">
        <f>VLOOKUP($J$1&amp;J1534,定价因子!E:F,2,0)</f>
        <v>#N/A</v>
      </c>
      <c r="L1534" s="3"/>
      <c r="M1534" s="77" t="e">
        <f>VLOOKUP($L$1&amp;L1534,定价因子!E:F,2,0)</f>
        <v>#N/A</v>
      </c>
      <c r="N1534" s="3"/>
      <c r="O1534" s="77" t="e">
        <f>VLOOKUP($N$1&amp;N1534,定价因子!E:F,2,0)</f>
        <v>#N/A</v>
      </c>
      <c r="P1534" s="3"/>
      <c r="Q1534" s="55" t="e">
        <f>VLOOKUP($P$1&amp;P1534,定价因子!$E:$F,2,0)</f>
        <v>#N/A</v>
      </c>
      <c r="R1534" s="3"/>
      <c r="S1534" s="77" t="e">
        <f>VLOOKUP($R$1&amp;R1534,定价因子!$E:$F,2,0)</f>
        <v>#N/A</v>
      </c>
      <c r="T1534" s="61"/>
      <c r="U1534" s="63"/>
      <c r="V1534" s="63"/>
      <c r="W1534" s="63"/>
      <c r="X1534" s="3"/>
    </row>
    <row r="1535" spans="1:24">
      <c r="A1535" s="3"/>
      <c r="B1535" s="3"/>
      <c r="C1535" s="3"/>
      <c r="D1535" s="3"/>
      <c r="E1535" s="79"/>
      <c r="F1535" s="3"/>
      <c r="G1535" s="77" t="e">
        <f>VLOOKUP($F$1&amp;F1535,定价因子!E:F,2,0)</f>
        <v>#N/A</v>
      </c>
      <c r="H1535" s="3"/>
      <c r="I1535" s="77" t="e">
        <f>VLOOKUP($H$1&amp;H1535,定价因子!E:F,2,0)</f>
        <v>#N/A</v>
      </c>
      <c r="J1535" s="3"/>
      <c r="K1535" s="77" t="e">
        <f>VLOOKUP($J$1&amp;J1535,定价因子!E:F,2,0)</f>
        <v>#N/A</v>
      </c>
      <c r="L1535" s="3"/>
      <c r="M1535" s="77" t="e">
        <f>VLOOKUP($L$1&amp;L1535,定价因子!E:F,2,0)</f>
        <v>#N/A</v>
      </c>
      <c r="N1535" s="3"/>
      <c r="O1535" s="77" t="e">
        <f>VLOOKUP($N$1&amp;N1535,定价因子!E:F,2,0)</f>
        <v>#N/A</v>
      </c>
      <c r="P1535" s="3"/>
      <c r="Q1535" s="55" t="e">
        <f>VLOOKUP($P$1&amp;P1535,定价因子!$E:$F,2,0)</f>
        <v>#N/A</v>
      </c>
      <c r="R1535" s="3"/>
      <c r="S1535" s="77" t="e">
        <f>VLOOKUP($R$1&amp;R1535,定价因子!$E:$F,2,0)</f>
        <v>#N/A</v>
      </c>
      <c r="T1535" s="61"/>
      <c r="U1535" s="63"/>
      <c r="V1535" s="63"/>
      <c r="W1535" s="63"/>
      <c r="X1535" s="3"/>
    </row>
    <row r="1536" spans="1:24">
      <c r="A1536" s="3"/>
      <c r="B1536" s="3"/>
      <c r="C1536" s="3"/>
      <c r="D1536" s="3"/>
      <c r="E1536" s="79"/>
      <c r="F1536" s="3"/>
      <c r="G1536" s="77" t="e">
        <f>VLOOKUP($F$1&amp;F1536,定价因子!E:F,2,0)</f>
        <v>#N/A</v>
      </c>
      <c r="H1536" s="3"/>
      <c r="I1536" s="77" t="e">
        <f>VLOOKUP($H$1&amp;H1536,定价因子!E:F,2,0)</f>
        <v>#N/A</v>
      </c>
      <c r="J1536" s="3"/>
      <c r="K1536" s="77" t="e">
        <f>VLOOKUP($J$1&amp;J1536,定价因子!E:F,2,0)</f>
        <v>#N/A</v>
      </c>
      <c r="L1536" s="3"/>
      <c r="M1536" s="77" t="e">
        <f>VLOOKUP($L$1&amp;L1536,定价因子!E:F,2,0)</f>
        <v>#N/A</v>
      </c>
      <c r="N1536" s="3"/>
      <c r="O1536" s="77" t="e">
        <f>VLOOKUP($N$1&amp;N1536,定价因子!E:F,2,0)</f>
        <v>#N/A</v>
      </c>
      <c r="P1536" s="3"/>
      <c r="Q1536" s="55" t="e">
        <f>VLOOKUP($P$1&amp;P1536,定价因子!$E:$F,2,0)</f>
        <v>#N/A</v>
      </c>
      <c r="R1536" s="3"/>
      <c r="S1536" s="77" t="e">
        <f>VLOOKUP($R$1&amp;R1536,定价因子!$E:$F,2,0)</f>
        <v>#N/A</v>
      </c>
      <c r="T1536" s="61"/>
      <c r="U1536" s="63"/>
      <c r="V1536" s="63"/>
      <c r="W1536" s="63"/>
      <c r="X1536" s="3"/>
    </row>
    <row r="1537" spans="1:24">
      <c r="A1537" s="3"/>
      <c r="B1537" s="3"/>
      <c r="C1537" s="3"/>
      <c r="D1537" s="3"/>
      <c r="E1537" s="79"/>
      <c r="F1537" s="3"/>
      <c r="G1537" s="77" t="e">
        <f>VLOOKUP($F$1&amp;F1537,定价因子!E:F,2,0)</f>
        <v>#N/A</v>
      </c>
      <c r="H1537" s="3"/>
      <c r="I1537" s="77" t="e">
        <f>VLOOKUP($H$1&amp;H1537,定价因子!E:F,2,0)</f>
        <v>#N/A</v>
      </c>
      <c r="J1537" s="3"/>
      <c r="K1537" s="77" t="e">
        <f>VLOOKUP($J$1&amp;J1537,定价因子!E:F,2,0)</f>
        <v>#N/A</v>
      </c>
      <c r="L1537" s="3"/>
      <c r="M1537" s="77" t="e">
        <f>VLOOKUP($L$1&amp;L1537,定价因子!E:F,2,0)</f>
        <v>#N/A</v>
      </c>
      <c r="N1537" s="3"/>
      <c r="O1537" s="77" t="e">
        <f>VLOOKUP($N$1&amp;N1537,定价因子!E:F,2,0)</f>
        <v>#N/A</v>
      </c>
      <c r="P1537" s="3"/>
      <c r="Q1537" s="55" t="e">
        <f>VLOOKUP($P$1&amp;P1537,定价因子!$E:$F,2,0)</f>
        <v>#N/A</v>
      </c>
      <c r="R1537" s="3"/>
      <c r="S1537" s="77" t="e">
        <f>VLOOKUP($R$1&amp;R1537,定价因子!$E:$F,2,0)</f>
        <v>#N/A</v>
      </c>
      <c r="T1537" s="61"/>
      <c r="U1537" s="63"/>
      <c r="V1537" s="63"/>
      <c r="W1537" s="63"/>
      <c r="X1537" s="3"/>
    </row>
    <row r="1538" spans="1:24">
      <c r="A1538" s="3"/>
      <c r="B1538" s="3"/>
      <c r="C1538" s="3"/>
      <c r="D1538" s="3"/>
      <c r="E1538" s="79"/>
      <c r="F1538" s="3"/>
      <c r="G1538" s="77" t="e">
        <f>VLOOKUP($F$1&amp;F1538,定价因子!E:F,2,0)</f>
        <v>#N/A</v>
      </c>
      <c r="H1538" s="3"/>
      <c r="I1538" s="77" t="e">
        <f>VLOOKUP($H$1&amp;H1538,定价因子!E:F,2,0)</f>
        <v>#N/A</v>
      </c>
      <c r="J1538" s="3"/>
      <c r="K1538" s="77" t="e">
        <f>VLOOKUP($J$1&amp;J1538,定价因子!E:F,2,0)</f>
        <v>#N/A</v>
      </c>
      <c r="L1538" s="3"/>
      <c r="M1538" s="77" t="e">
        <f>VLOOKUP($L$1&amp;L1538,定价因子!E:F,2,0)</f>
        <v>#N/A</v>
      </c>
      <c r="N1538" s="3"/>
      <c r="O1538" s="77" t="e">
        <f>VLOOKUP($N$1&amp;N1538,定价因子!E:F,2,0)</f>
        <v>#N/A</v>
      </c>
      <c r="P1538" s="3"/>
      <c r="Q1538" s="55" t="e">
        <f>VLOOKUP($P$1&amp;P1538,定价因子!$E:$F,2,0)</f>
        <v>#N/A</v>
      </c>
      <c r="R1538" s="3"/>
      <c r="S1538" s="77" t="e">
        <f>VLOOKUP($R$1&amp;R1538,定价因子!$E:$F,2,0)</f>
        <v>#N/A</v>
      </c>
      <c r="T1538" s="61"/>
      <c r="U1538" s="63"/>
      <c r="V1538" s="63"/>
      <c r="W1538" s="63"/>
      <c r="X1538" s="3"/>
    </row>
    <row r="1539" spans="1:24">
      <c r="A1539" s="3"/>
      <c r="B1539" s="3"/>
      <c r="C1539" s="3"/>
      <c r="D1539" s="3"/>
      <c r="E1539" s="79"/>
      <c r="F1539" s="3"/>
      <c r="G1539" s="77" t="e">
        <f>VLOOKUP($F$1&amp;F1539,定价因子!E:F,2,0)</f>
        <v>#N/A</v>
      </c>
      <c r="H1539" s="3"/>
      <c r="I1539" s="77" t="e">
        <f>VLOOKUP($H$1&amp;H1539,定价因子!E:F,2,0)</f>
        <v>#N/A</v>
      </c>
      <c r="J1539" s="3"/>
      <c r="K1539" s="77" t="e">
        <f>VLOOKUP($J$1&amp;J1539,定价因子!E:F,2,0)</f>
        <v>#N/A</v>
      </c>
      <c r="L1539" s="3"/>
      <c r="M1539" s="77" t="e">
        <f>VLOOKUP($L$1&amp;L1539,定价因子!E:F,2,0)</f>
        <v>#N/A</v>
      </c>
      <c r="N1539" s="3"/>
      <c r="O1539" s="77" t="e">
        <f>VLOOKUP($N$1&amp;N1539,定价因子!E:F,2,0)</f>
        <v>#N/A</v>
      </c>
      <c r="P1539" s="3"/>
      <c r="Q1539" s="55" t="e">
        <f>VLOOKUP($P$1&amp;P1539,定价因子!$E:$F,2,0)</f>
        <v>#N/A</v>
      </c>
      <c r="R1539" s="3"/>
      <c r="S1539" s="77" t="e">
        <f>VLOOKUP($R$1&amp;R1539,定价因子!$E:$F,2,0)</f>
        <v>#N/A</v>
      </c>
      <c r="T1539" s="61"/>
      <c r="U1539" s="63"/>
      <c r="V1539" s="63"/>
      <c r="W1539" s="63"/>
      <c r="X1539" s="3"/>
    </row>
    <row r="1540" spans="1:24">
      <c r="A1540" s="3"/>
      <c r="B1540" s="3"/>
      <c r="C1540" s="3"/>
      <c r="D1540" s="3"/>
      <c r="E1540" s="79"/>
      <c r="F1540" s="3"/>
      <c r="G1540" s="77" t="e">
        <f>VLOOKUP($F$1&amp;F1540,定价因子!E:F,2,0)</f>
        <v>#N/A</v>
      </c>
      <c r="H1540" s="3"/>
      <c r="I1540" s="77" t="e">
        <f>VLOOKUP($H$1&amp;H1540,定价因子!E:F,2,0)</f>
        <v>#N/A</v>
      </c>
      <c r="J1540" s="3"/>
      <c r="K1540" s="77" t="e">
        <f>VLOOKUP($J$1&amp;J1540,定价因子!E:F,2,0)</f>
        <v>#N/A</v>
      </c>
      <c r="L1540" s="3"/>
      <c r="M1540" s="77" t="e">
        <f>VLOOKUP($L$1&amp;L1540,定价因子!E:F,2,0)</f>
        <v>#N/A</v>
      </c>
      <c r="N1540" s="3"/>
      <c r="O1540" s="77" t="e">
        <f>VLOOKUP($N$1&amp;N1540,定价因子!E:F,2,0)</f>
        <v>#N/A</v>
      </c>
      <c r="P1540" s="3"/>
      <c r="Q1540" s="55" t="e">
        <f>VLOOKUP($P$1&amp;P1540,定价因子!$E:$F,2,0)</f>
        <v>#N/A</v>
      </c>
      <c r="R1540" s="3"/>
      <c r="S1540" s="77" t="e">
        <f>VLOOKUP($R$1&amp;R1540,定价因子!$E:$F,2,0)</f>
        <v>#N/A</v>
      </c>
      <c r="T1540" s="61"/>
      <c r="U1540" s="63"/>
      <c r="V1540" s="63"/>
      <c r="W1540" s="63"/>
      <c r="X1540" s="3"/>
    </row>
    <row r="1541" spans="1:24">
      <c r="A1541" s="3"/>
      <c r="B1541" s="3"/>
      <c r="C1541" s="3"/>
      <c r="D1541" s="3"/>
      <c r="E1541" s="79"/>
      <c r="F1541" s="3"/>
      <c r="G1541" s="77" t="e">
        <f>VLOOKUP($F$1&amp;F1541,定价因子!E:F,2,0)</f>
        <v>#N/A</v>
      </c>
      <c r="H1541" s="3"/>
      <c r="I1541" s="77" t="e">
        <f>VLOOKUP($H$1&amp;H1541,定价因子!E:F,2,0)</f>
        <v>#N/A</v>
      </c>
      <c r="J1541" s="3"/>
      <c r="K1541" s="77" t="e">
        <f>VLOOKUP($J$1&amp;J1541,定价因子!E:F,2,0)</f>
        <v>#N/A</v>
      </c>
      <c r="L1541" s="3"/>
      <c r="M1541" s="77" t="e">
        <f>VLOOKUP($L$1&amp;L1541,定价因子!E:F,2,0)</f>
        <v>#N/A</v>
      </c>
      <c r="N1541" s="3"/>
      <c r="O1541" s="77" t="e">
        <f>VLOOKUP($N$1&amp;N1541,定价因子!E:F,2,0)</f>
        <v>#N/A</v>
      </c>
      <c r="P1541" s="3"/>
      <c r="Q1541" s="55" t="e">
        <f>VLOOKUP($P$1&amp;P1541,定价因子!$E:$F,2,0)</f>
        <v>#N/A</v>
      </c>
      <c r="R1541" s="3"/>
      <c r="S1541" s="77" t="e">
        <f>VLOOKUP($R$1&amp;R1541,定价因子!$E:$F,2,0)</f>
        <v>#N/A</v>
      </c>
      <c r="T1541" s="61"/>
      <c r="U1541" s="63"/>
      <c r="V1541" s="63"/>
      <c r="W1541" s="63"/>
      <c r="X1541" s="3"/>
    </row>
    <row r="1542" spans="1:24">
      <c r="A1542" s="3"/>
      <c r="B1542" s="3"/>
      <c r="C1542" s="3"/>
      <c r="D1542" s="3"/>
      <c r="E1542" s="79"/>
      <c r="F1542" s="3"/>
      <c r="G1542" s="77" t="e">
        <f>VLOOKUP($F$1&amp;F1542,定价因子!E:F,2,0)</f>
        <v>#N/A</v>
      </c>
      <c r="H1542" s="3"/>
      <c r="I1542" s="77" t="e">
        <f>VLOOKUP($H$1&amp;H1542,定价因子!E:F,2,0)</f>
        <v>#N/A</v>
      </c>
      <c r="J1542" s="3"/>
      <c r="K1542" s="77" t="e">
        <f>VLOOKUP($J$1&amp;J1542,定价因子!E:F,2,0)</f>
        <v>#N/A</v>
      </c>
      <c r="L1542" s="3"/>
      <c r="M1542" s="77" t="e">
        <f>VLOOKUP($L$1&amp;L1542,定价因子!E:F,2,0)</f>
        <v>#N/A</v>
      </c>
      <c r="N1542" s="3"/>
      <c r="O1542" s="77" t="e">
        <f>VLOOKUP($N$1&amp;N1542,定价因子!E:F,2,0)</f>
        <v>#N/A</v>
      </c>
      <c r="P1542" s="3"/>
      <c r="Q1542" s="55" t="e">
        <f>VLOOKUP($P$1&amp;P1542,定价因子!$E:$F,2,0)</f>
        <v>#N/A</v>
      </c>
      <c r="R1542" s="3"/>
      <c r="S1542" s="77" t="e">
        <f>VLOOKUP($R$1&amp;R1542,定价因子!$E:$F,2,0)</f>
        <v>#N/A</v>
      </c>
      <c r="T1542" s="61"/>
      <c r="U1542" s="63"/>
      <c r="V1542" s="63"/>
      <c r="W1542" s="63"/>
      <c r="X1542" s="3"/>
    </row>
    <row r="1543" spans="1:24">
      <c r="A1543" s="3"/>
      <c r="B1543" s="3"/>
      <c r="C1543" s="3"/>
      <c r="D1543" s="3"/>
      <c r="E1543" s="79"/>
      <c r="F1543" s="3"/>
      <c r="G1543" s="77" t="e">
        <f>VLOOKUP($F$1&amp;F1543,定价因子!E:F,2,0)</f>
        <v>#N/A</v>
      </c>
      <c r="H1543" s="3"/>
      <c r="I1543" s="77" t="e">
        <f>VLOOKUP($H$1&amp;H1543,定价因子!E:F,2,0)</f>
        <v>#N/A</v>
      </c>
      <c r="J1543" s="3"/>
      <c r="K1543" s="77" t="e">
        <f>VLOOKUP($J$1&amp;J1543,定价因子!E:F,2,0)</f>
        <v>#N/A</v>
      </c>
      <c r="L1543" s="3"/>
      <c r="M1543" s="77" t="e">
        <f>VLOOKUP($L$1&amp;L1543,定价因子!E:F,2,0)</f>
        <v>#N/A</v>
      </c>
      <c r="N1543" s="3"/>
      <c r="O1543" s="77" t="e">
        <f>VLOOKUP($N$1&amp;N1543,定价因子!E:F,2,0)</f>
        <v>#N/A</v>
      </c>
      <c r="P1543" s="3"/>
      <c r="Q1543" s="55" t="e">
        <f>VLOOKUP($P$1&amp;P1543,定价因子!$E:$F,2,0)</f>
        <v>#N/A</v>
      </c>
      <c r="R1543" s="3"/>
      <c r="S1543" s="77" t="e">
        <f>VLOOKUP($R$1&amp;R1543,定价因子!$E:$F,2,0)</f>
        <v>#N/A</v>
      </c>
      <c r="T1543" s="61"/>
      <c r="U1543" s="63"/>
      <c r="V1543" s="63"/>
      <c r="W1543" s="63"/>
      <c r="X1543" s="3"/>
    </row>
    <row r="1544" spans="1:24">
      <c r="A1544" s="3"/>
      <c r="B1544" s="3"/>
      <c r="C1544" s="3"/>
      <c r="D1544" s="3"/>
      <c r="E1544" s="79"/>
      <c r="F1544" s="3"/>
      <c r="G1544" s="77" t="e">
        <f>VLOOKUP($F$1&amp;F1544,定价因子!E:F,2,0)</f>
        <v>#N/A</v>
      </c>
      <c r="H1544" s="3"/>
      <c r="I1544" s="77" t="e">
        <f>VLOOKUP($H$1&amp;H1544,定价因子!E:F,2,0)</f>
        <v>#N/A</v>
      </c>
      <c r="J1544" s="3"/>
      <c r="K1544" s="77" t="e">
        <f>VLOOKUP($J$1&amp;J1544,定价因子!E:F,2,0)</f>
        <v>#N/A</v>
      </c>
      <c r="L1544" s="3"/>
      <c r="M1544" s="77" t="e">
        <f>VLOOKUP($L$1&amp;L1544,定价因子!E:F,2,0)</f>
        <v>#N/A</v>
      </c>
      <c r="N1544" s="3"/>
      <c r="O1544" s="77" t="e">
        <f>VLOOKUP($N$1&amp;N1544,定价因子!E:F,2,0)</f>
        <v>#N/A</v>
      </c>
      <c r="P1544" s="3"/>
      <c r="Q1544" s="55" t="e">
        <f>VLOOKUP($P$1&amp;P1544,定价因子!$E:$F,2,0)</f>
        <v>#N/A</v>
      </c>
      <c r="R1544" s="3"/>
      <c r="S1544" s="77" t="e">
        <f>VLOOKUP($R$1&amp;R1544,定价因子!$E:$F,2,0)</f>
        <v>#N/A</v>
      </c>
      <c r="T1544" s="61"/>
      <c r="U1544" s="63"/>
      <c r="V1544" s="63"/>
      <c r="W1544" s="63"/>
      <c r="X1544" s="3"/>
    </row>
    <row r="1545" spans="1:24">
      <c r="A1545" s="3"/>
      <c r="B1545" s="3"/>
      <c r="C1545" s="3"/>
      <c r="D1545" s="3"/>
      <c r="E1545" s="79"/>
      <c r="F1545" s="3"/>
      <c r="G1545" s="77" t="e">
        <f>VLOOKUP($F$1&amp;F1545,定价因子!E:F,2,0)</f>
        <v>#N/A</v>
      </c>
      <c r="H1545" s="3"/>
      <c r="I1545" s="77" t="e">
        <f>VLOOKUP($H$1&amp;H1545,定价因子!E:F,2,0)</f>
        <v>#N/A</v>
      </c>
      <c r="J1545" s="3"/>
      <c r="K1545" s="77" t="e">
        <f>VLOOKUP($J$1&amp;J1545,定价因子!E:F,2,0)</f>
        <v>#N/A</v>
      </c>
      <c r="L1545" s="3"/>
      <c r="M1545" s="77" t="e">
        <f>VLOOKUP($L$1&amp;L1545,定价因子!E:F,2,0)</f>
        <v>#N/A</v>
      </c>
      <c r="N1545" s="3"/>
      <c r="O1545" s="77" t="e">
        <f>VLOOKUP($N$1&amp;N1545,定价因子!E:F,2,0)</f>
        <v>#N/A</v>
      </c>
      <c r="P1545" s="3"/>
      <c r="Q1545" s="55" t="e">
        <f>VLOOKUP($P$1&amp;P1545,定价因子!$E:$F,2,0)</f>
        <v>#N/A</v>
      </c>
      <c r="R1545" s="3"/>
      <c r="S1545" s="77" t="e">
        <f>VLOOKUP($R$1&amp;R1545,定价因子!$E:$F,2,0)</f>
        <v>#N/A</v>
      </c>
      <c r="T1545" s="61"/>
      <c r="U1545" s="63"/>
      <c r="V1545" s="63"/>
      <c r="W1545" s="63"/>
      <c r="X1545" s="3"/>
    </row>
    <row r="1546" spans="1:24">
      <c r="A1546" s="3"/>
      <c r="B1546" s="3"/>
      <c r="C1546" s="3"/>
      <c r="D1546" s="3"/>
      <c r="E1546" s="79"/>
      <c r="F1546" s="3"/>
      <c r="G1546" s="77" t="e">
        <f>VLOOKUP($F$1&amp;F1546,定价因子!E:F,2,0)</f>
        <v>#N/A</v>
      </c>
      <c r="H1546" s="3"/>
      <c r="I1546" s="77" t="e">
        <f>VLOOKUP($H$1&amp;H1546,定价因子!E:F,2,0)</f>
        <v>#N/A</v>
      </c>
      <c r="J1546" s="3"/>
      <c r="K1546" s="77" t="e">
        <f>VLOOKUP($J$1&amp;J1546,定价因子!E:F,2,0)</f>
        <v>#N/A</v>
      </c>
      <c r="L1546" s="3"/>
      <c r="M1546" s="77" t="e">
        <f>VLOOKUP($L$1&amp;L1546,定价因子!E:F,2,0)</f>
        <v>#N/A</v>
      </c>
      <c r="N1546" s="3"/>
      <c r="O1546" s="77" t="e">
        <f>VLOOKUP($N$1&amp;N1546,定价因子!E:F,2,0)</f>
        <v>#N/A</v>
      </c>
      <c r="P1546" s="3"/>
      <c r="Q1546" s="55" t="e">
        <f>VLOOKUP($P$1&amp;P1546,定价因子!$E:$F,2,0)</f>
        <v>#N/A</v>
      </c>
      <c r="R1546" s="3"/>
      <c r="S1546" s="77" t="e">
        <f>VLOOKUP($R$1&amp;R1546,定价因子!$E:$F,2,0)</f>
        <v>#N/A</v>
      </c>
      <c r="T1546" s="61"/>
      <c r="U1546" s="63"/>
      <c r="V1546" s="63"/>
      <c r="W1546" s="63"/>
      <c r="X1546" s="3"/>
    </row>
    <row r="1547" spans="1:24">
      <c r="A1547" s="3"/>
      <c r="B1547" s="3"/>
      <c r="C1547" s="3"/>
      <c r="D1547" s="3"/>
      <c r="E1547" s="79"/>
      <c r="F1547" s="3"/>
      <c r="G1547" s="77" t="e">
        <f>VLOOKUP($F$1&amp;F1547,定价因子!E:F,2,0)</f>
        <v>#N/A</v>
      </c>
      <c r="H1547" s="3"/>
      <c r="I1547" s="77" t="e">
        <f>VLOOKUP($H$1&amp;H1547,定价因子!E:F,2,0)</f>
        <v>#N/A</v>
      </c>
      <c r="J1547" s="3"/>
      <c r="K1547" s="77" t="e">
        <f>VLOOKUP($J$1&amp;J1547,定价因子!E:F,2,0)</f>
        <v>#N/A</v>
      </c>
      <c r="L1547" s="3"/>
      <c r="M1547" s="77" t="e">
        <f>VLOOKUP($L$1&amp;L1547,定价因子!E:F,2,0)</f>
        <v>#N/A</v>
      </c>
      <c r="N1547" s="3"/>
      <c r="O1547" s="77" t="e">
        <f>VLOOKUP($N$1&amp;N1547,定价因子!E:F,2,0)</f>
        <v>#N/A</v>
      </c>
      <c r="P1547" s="3"/>
      <c r="Q1547" s="55" t="e">
        <f>VLOOKUP($P$1&amp;P1547,定价因子!$E:$F,2,0)</f>
        <v>#N/A</v>
      </c>
      <c r="R1547" s="3"/>
      <c r="S1547" s="77" t="e">
        <f>VLOOKUP($R$1&amp;R1547,定价因子!$E:$F,2,0)</f>
        <v>#N/A</v>
      </c>
      <c r="T1547" s="61"/>
      <c r="U1547" s="63"/>
      <c r="V1547" s="63"/>
      <c r="W1547" s="63"/>
      <c r="X1547" s="3"/>
    </row>
    <row r="1548" spans="1:24">
      <c r="A1548" s="3"/>
      <c r="B1548" s="3"/>
      <c r="C1548" s="3"/>
      <c r="D1548" s="3"/>
      <c r="E1548" s="79"/>
      <c r="F1548" s="3"/>
      <c r="G1548" s="77" t="e">
        <f>VLOOKUP($F$1&amp;F1548,定价因子!E:F,2,0)</f>
        <v>#N/A</v>
      </c>
      <c r="H1548" s="3"/>
      <c r="I1548" s="77" t="e">
        <f>VLOOKUP($H$1&amp;H1548,定价因子!E:F,2,0)</f>
        <v>#N/A</v>
      </c>
      <c r="J1548" s="3"/>
      <c r="K1548" s="77" t="e">
        <f>VLOOKUP($J$1&amp;J1548,定价因子!E:F,2,0)</f>
        <v>#N/A</v>
      </c>
      <c r="L1548" s="3"/>
      <c r="M1548" s="77" t="e">
        <f>VLOOKUP($L$1&amp;L1548,定价因子!E:F,2,0)</f>
        <v>#N/A</v>
      </c>
      <c r="N1548" s="3"/>
      <c r="O1548" s="77" t="e">
        <f>VLOOKUP($N$1&amp;N1548,定价因子!E:F,2,0)</f>
        <v>#N/A</v>
      </c>
      <c r="P1548" s="3"/>
      <c r="Q1548" s="55" t="e">
        <f>VLOOKUP($P$1&amp;P1548,定价因子!$E:$F,2,0)</f>
        <v>#N/A</v>
      </c>
      <c r="R1548" s="3"/>
      <c r="S1548" s="77" t="e">
        <f>VLOOKUP($R$1&amp;R1548,定价因子!$E:$F,2,0)</f>
        <v>#N/A</v>
      </c>
      <c r="T1548" s="61"/>
      <c r="U1548" s="63"/>
      <c r="V1548" s="63"/>
      <c r="W1548" s="63"/>
      <c r="X1548" s="3"/>
    </row>
    <row r="1549" spans="1:24">
      <c r="A1549" s="3"/>
      <c r="B1549" s="3"/>
      <c r="C1549" s="3"/>
      <c r="D1549" s="3"/>
      <c r="E1549" s="79"/>
      <c r="F1549" s="3"/>
      <c r="G1549" s="77" t="e">
        <f>VLOOKUP($F$1&amp;F1549,定价因子!E:F,2,0)</f>
        <v>#N/A</v>
      </c>
      <c r="H1549" s="3"/>
      <c r="I1549" s="77" t="e">
        <f>VLOOKUP($H$1&amp;H1549,定价因子!E:F,2,0)</f>
        <v>#N/A</v>
      </c>
      <c r="J1549" s="3"/>
      <c r="K1549" s="77" t="e">
        <f>VLOOKUP($J$1&amp;J1549,定价因子!E:F,2,0)</f>
        <v>#N/A</v>
      </c>
      <c r="L1549" s="3"/>
      <c r="M1549" s="77" t="e">
        <f>VLOOKUP($L$1&amp;L1549,定价因子!E:F,2,0)</f>
        <v>#N/A</v>
      </c>
      <c r="N1549" s="3"/>
      <c r="O1549" s="77" t="e">
        <f>VLOOKUP($N$1&amp;N1549,定价因子!E:F,2,0)</f>
        <v>#N/A</v>
      </c>
      <c r="P1549" s="3"/>
      <c r="Q1549" s="55" t="e">
        <f>VLOOKUP($P$1&amp;P1549,定价因子!$E:$F,2,0)</f>
        <v>#N/A</v>
      </c>
      <c r="R1549" s="3"/>
      <c r="S1549" s="77" t="e">
        <f>VLOOKUP($R$1&amp;R1549,定价因子!$E:$F,2,0)</f>
        <v>#N/A</v>
      </c>
      <c r="T1549" s="61"/>
      <c r="U1549" s="63"/>
      <c r="V1549" s="63"/>
      <c r="W1549" s="63"/>
      <c r="X1549" s="3"/>
    </row>
    <row r="1550" spans="1:24">
      <c r="A1550" s="3"/>
      <c r="B1550" s="3"/>
      <c r="C1550" s="3"/>
      <c r="D1550" s="3"/>
      <c r="E1550" s="79"/>
      <c r="F1550" s="3"/>
      <c r="G1550" s="77" t="e">
        <f>VLOOKUP($F$1&amp;F1550,定价因子!E:F,2,0)</f>
        <v>#N/A</v>
      </c>
      <c r="H1550" s="3"/>
      <c r="I1550" s="77" t="e">
        <f>VLOOKUP($H$1&amp;H1550,定价因子!E:F,2,0)</f>
        <v>#N/A</v>
      </c>
      <c r="J1550" s="3"/>
      <c r="K1550" s="77" t="e">
        <f>VLOOKUP($J$1&amp;J1550,定价因子!E:F,2,0)</f>
        <v>#N/A</v>
      </c>
      <c r="L1550" s="3"/>
      <c r="M1550" s="77" t="e">
        <f>VLOOKUP($L$1&amp;L1550,定价因子!E:F,2,0)</f>
        <v>#N/A</v>
      </c>
      <c r="N1550" s="3"/>
      <c r="O1550" s="77" t="e">
        <f>VLOOKUP($N$1&amp;N1550,定价因子!E:F,2,0)</f>
        <v>#N/A</v>
      </c>
      <c r="P1550" s="3"/>
      <c r="Q1550" s="55" t="e">
        <f>VLOOKUP($P$1&amp;P1550,定价因子!$E:$F,2,0)</f>
        <v>#N/A</v>
      </c>
      <c r="R1550" s="3"/>
      <c r="S1550" s="77" t="e">
        <f>VLOOKUP($R$1&amp;R1550,定价因子!$E:$F,2,0)</f>
        <v>#N/A</v>
      </c>
      <c r="T1550" s="61"/>
      <c r="U1550" s="63"/>
      <c r="V1550" s="63"/>
      <c r="W1550" s="63"/>
      <c r="X1550" s="3"/>
    </row>
    <row r="1551" spans="1:24">
      <c r="A1551" s="3"/>
      <c r="B1551" s="3"/>
      <c r="C1551" s="3"/>
      <c r="D1551" s="3"/>
      <c r="E1551" s="79"/>
      <c r="F1551" s="3"/>
      <c r="G1551" s="77" t="e">
        <f>VLOOKUP($F$1&amp;F1551,定价因子!E:F,2,0)</f>
        <v>#N/A</v>
      </c>
      <c r="H1551" s="3"/>
      <c r="I1551" s="77" t="e">
        <f>VLOOKUP($H$1&amp;H1551,定价因子!E:F,2,0)</f>
        <v>#N/A</v>
      </c>
      <c r="J1551" s="3"/>
      <c r="K1551" s="77" t="e">
        <f>VLOOKUP($J$1&amp;J1551,定价因子!E:F,2,0)</f>
        <v>#N/A</v>
      </c>
      <c r="L1551" s="3"/>
      <c r="M1551" s="77" t="e">
        <f>VLOOKUP($L$1&amp;L1551,定价因子!E:F,2,0)</f>
        <v>#N/A</v>
      </c>
      <c r="N1551" s="3"/>
      <c r="O1551" s="77" t="e">
        <f>VLOOKUP($N$1&amp;N1551,定价因子!E:F,2,0)</f>
        <v>#N/A</v>
      </c>
      <c r="P1551" s="3"/>
      <c r="Q1551" s="55" t="e">
        <f>VLOOKUP($P$1&amp;P1551,定价因子!$E:$F,2,0)</f>
        <v>#N/A</v>
      </c>
      <c r="R1551" s="3"/>
      <c r="S1551" s="77" t="e">
        <f>VLOOKUP($R$1&amp;R1551,定价因子!$E:$F,2,0)</f>
        <v>#N/A</v>
      </c>
      <c r="T1551" s="61"/>
      <c r="U1551" s="63"/>
      <c r="V1551" s="63"/>
      <c r="W1551" s="63"/>
      <c r="X1551" s="3"/>
    </row>
    <row r="1552" spans="1:24">
      <c r="A1552" s="3"/>
      <c r="B1552" s="3"/>
      <c r="C1552" s="3"/>
      <c r="D1552" s="3"/>
      <c r="E1552" s="79"/>
      <c r="F1552" s="3"/>
      <c r="G1552" s="77" t="e">
        <f>VLOOKUP($F$1&amp;F1552,定价因子!E:F,2,0)</f>
        <v>#N/A</v>
      </c>
      <c r="H1552" s="3"/>
      <c r="I1552" s="77" t="e">
        <f>VLOOKUP($H$1&amp;H1552,定价因子!E:F,2,0)</f>
        <v>#N/A</v>
      </c>
      <c r="J1552" s="3"/>
      <c r="K1552" s="77" t="e">
        <f>VLOOKUP($J$1&amp;J1552,定价因子!E:F,2,0)</f>
        <v>#N/A</v>
      </c>
      <c r="L1552" s="3"/>
      <c r="M1552" s="77" t="e">
        <f>VLOOKUP($L$1&amp;L1552,定价因子!E:F,2,0)</f>
        <v>#N/A</v>
      </c>
      <c r="N1552" s="3"/>
      <c r="O1552" s="77" t="e">
        <f>VLOOKUP($N$1&amp;N1552,定价因子!E:F,2,0)</f>
        <v>#N/A</v>
      </c>
      <c r="P1552" s="3"/>
      <c r="Q1552" s="55" t="e">
        <f>VLOOKUP($P$1&amp;P1552,定价因子!$E:$F,2,0)</f>
        <v>#N/A</v>
      </c>
      <c r="R1552" s="3"/>
      <c r="S1552" s="77" t="e">
        <f>VLOOKUP($R$1&amp;R1552,定价因子!$E:$F,2,0)</f>
        <v>#N/A</v>
      </c>
      <c r="T1552" s="61"/>
      <c r="U1552" s="63"/>
      <c r="V1552" s="63"/>
      <c r="W1552" s="63"/>
      <c r="X1552" s="3"/>
    </row>
    <row r="1553" spans="1:24">
      <c r="A1553" s="3"/>
      <c r="B1553" s="3"/>
      <c r="C1553" s="3"/>
      <c r="D1553" s="3"/>
      <c r="E1553" s="79"/>
      <c r="F1553" s="3"/>
      <c r="G1553" s="77" t="e">
        <f>VLOOKUP($F$1&amp;F1553,定价因子!E:F,2,0)</f>
        <v>#N/A</v>
      </c>
      <c r="H1553" s="3"/>
      <c r="I1553" s="77" t="e">
        <f>VLOOKUP($H$1&amp;H1553,定价因子!E:F,2,0)</f>
        <v>#N/A</v>
      </c>
      <c r="J1553" s="3"/>
      <c r="K1553" s="77" t="e">
        <f>VLOOKUP($J$1&amp;J1553,定价因子!E:F,2,0)</f>
        <v>#N/A</v>
      </c>
      <c r="L1553" s="3"/>
      <c r="M1553" s="77" t="e">
        <f>VLOOKUP($L$1&amp;L1553,定价因子!E:F,2,0)</f>
        <v>#N/A</v>
      </c>
      <c r="N1553" s="3"/>
      <c r="O1553" s="77" t="e">
        <f>VLOOKUP($N$1&amp;N1553,定价因子!E:F,2,0)</f>
        <v>#N/A</v>
      </c>
      <c r="P1553" s="3"/>
      <c r="Q1553" s="55" t="e">
        <f>VLOOKUP($P$1&amp;P1553,定价因子!$E:$F,2,0)</f>
        <v>#N/A</v>
      </c>
      <c r="R1553" s="3"/>
      <c r="S1553" s="77" t="e">
        <f>VLOOKUP($R$1&amp;R1553,定价因子!$E:$F,2,0)</f>
        <v>#N/A</v>
      </c>
      <c r="T1553" s="61"/>
      <c r="U1553" s="63"/>
      <c r="V1553" s="63"/>
      <c r="W1553" s="63"/>
      <c r="X1553" s="3"/>
    </row>
    <row r="1554" spans="1:24">
      <c r="A1554" s="3"/>
      <c r="B1554" s="3"/>
      <c r="C1554" s="3"/>
      <c r="D1554" s="3"/>
      <c r="E1554" s="79"/>
      <c r="F1554" s="3"/>
      <c r="G1554" s="77" t="e">
        <f>VLOOKUP($F$1&amp;F1554,定价因子!E:F,2,0)</f>
        <v>#N/A</v>
      </c>
      <c r="H1554" s="3"/>
      <c r="I1554" s="77" t="e">
        <f>VLOOKUP($H$1&amp;H1554,定价因子!E:F,2,0)</f>
        <v>#N/A</v>
      </c>
      <c r="J1554" s="3"/>
      <c r="K1554" s="77" t="e">
        <f>VLOOKUP($J$1&amp;J1554,定价因子!E:F,2,0)</f>
        <v>#N/A</v>
      </c>
      <c r="L1554" s="3"/>
      <c r="M1554" s="77" t="e">
        <f>VLOOKUP($L$1&amp;L1554,定价因子!E:F,2,0)</f>
        <v>#N/A</v>
      </c>
      <c r="N1554" s="3"/>
      <c r="O1554" s="77" t="e">
        <f>VLOOKUP($N$1&amp;N1554,定价因子!E:F,2,0)</f>
        <v>#N/A</v>
      </c>
      <c r="P1554" s="3"/>
      <c r="Q1554" s="55" t="e">
        <f>VLOOKUP($P$1&amp;P1554,定价因子!$E:$F,2,0)</f>
        <v>#N/A</v>
      </c>
      <c r="R1554" s="3"/>
      <c r="S1554" s="77" t="e">
        <f>VLOOKUP($R$1&amp;R1554,定价因子!$E:$F,2,0)</f>
        <v>#N/A</v>
      </c>
      <c r="T1554" s="61"/>
      <c r="U1554" s="63"/>
      <c r="V1554" s="63"/>
      <c r="W1554" s="63"/>
      <c r="X1554" s="3"/>
    </row>
    <row r="1555" spans="1:24">
      <c r="A1555" s="3"/>
      <c r="B1555" s="3"/>
      <c r="C1555" s="3"/>
      <c r="D1555" s="3"/>
      <c r="E1555" s="79"/>
      <c r="F1555" s="3"/>
      <c r="G1555" s="77" t="e">
        <f>VLOOKUP($F$1&amp;F1555,定价因子!E:F,2,0)</f>
        <v>#N/A</v>
      </c>
      <c r="H1555" s="3"/>
      <c r="I1555" s="77" t="e">
        <f>VLOOKUP($H$1&amp;H1555,定价因子!E:F,2,0)</f>
        <v>#N/A</v>
      </c>
      <c r="J1555" s="3"/>
      <c r="K1555" s="77" t="e">
        <f>VLOOKUP($J$1&amp;J1555,定价因子!E:F,2,0)</f>
        <v>#N/A</v>
      </c>
      <c r="L1555" s="3"/>
      <c r="M1555" s="77" t="e">
        <f>VLOOKUP($L$1&amp;L1555,定价因子!E:F,2,0)</f>
        <v>#N/A</v>
      </c>
      <c r="N1555" s="3"/>
      <c r="O1555" s="77" t="e">
        <f>VLOOKUP($N$1&amp;N1555,定价因子!E:F,2,0)</f>
        <v>#N/A</v>
      </c>
      <c r="P1555" s="3"/>
      <c r="Q1555" s="55" t="e">
        <f>VLOOKUP($P$1&amp;P1555,定价因子!$E:$F,2,0)</f>
        <v>#N/A</v>
      </c>
      <c r="R1555" s="3"/>
      <c r="S1555" s="77" t="e">
        <f>VLOOKUP($R$1&amp;R1555,定价因子!$E:$F,2,0)</f>
        <v>#N/A</v>
      </c>
      <c r="T1555" s="61"/>
      <c r="U1555" s="63"/>
      <c r="V1555" s="63"/>
      <c r="W1555" s="63"/>
      <c r="X1555" s="3"/>
    </row>
    <row r="1556" spans="1:24">
      <c r="A1556" s="3"/>
      <c r="B1556" s="3"/>
      <c r="C1556" s="3"/>
      <c r="D1556" s="3"/>
      <c r="E1556" s="79"/>
      <c r="F1556" s="3"/>
      <c r="G1556" s="77" t="e">
        <f>VLOOKUP($F$1&amp;F1556,定价因子!E:F,2,0)</f>
        <v>#N/A</v>
      </c>
      <c r="H1556" s="3"/>
      <c r="I1556" s="77" t="e">
        <f>VLOOKUP($H$1&amp;H1556,定价因子!E:F,2,0)</f>
        <v>#N/A</v>
      </c>
      <c r="J1556" s="3"/>
      <c r="K1556" s="77" t="e">
        <f>VLOOKUP($J$1&amp;J1556,定价因子!E:F,2,0)</f>
        <v>#N/A</v>
      </c>
      <c r="L1556" s="3"/>
      <c r="M1556" s="77" t="e">
        <f>VLOOKUP($L$1&amp;L1556,定价因子!E:F,2,0)</f>
        <v>#N/A</v>
      </c>
      <c r="N1556" s="3"/>
      <c r="O1556" s="77" t="e">
        <f>VLOOKUP($N$1&amp;N1556,定价因子!E:F,2,0)</f>
        <v>#N/A</v>
      </c>
      <c r="P1556" s="3"/>
      <c r="Q1556" s="55" t="e">
        <f>VLOOKUP($P$1&amp;P1556,定价因子!$E:$F,2,0)</f>
        <v>#N/A</v>
      </c>
      <c r="R1556" s="3"/>
      <c r="S1556" s="77" t="e">
        <f>VLOOKUP($R$1&amp;R1556,定价因子!$E:$F,2,0)</f>
        <v>#N/A</v>
      </c>
      <c r="T1556" s="61"/>
      <c r="U1556" s="63"/>
      <c r="V1556" s="63"/>
      <c r="W1556" s="63"/>
      <c r="X1556" s="3"/>
    </row>
    <row r="1557" spans="1:24">
      <c r="A1557" s="3"/>
      <c r="B1557" s="3"/>
      <c r="C1557" s="3"/>
      <c r="D1557" s="3"/>
      <c r="E1557" s="79"/>
      <c r="F1557" s="3"/>
      <c r="G1557" s="77" t="e">
        <f>VLOOKUP($F$1&amp;F1557,定价因子!E:F,2,0)</f>
        <v>#N/A</v>
      </c>
      <c r="H1557" s="3"/>
      <c r="I1557" s="77" t="e">
        <f>VLOOKUP($H$1&amp;H1557,定价因子!E:F,2,0)</f>
        <v>#N/A</v>
      </c>
      <c r="J1557" s="3"/>
      <c r="K1557" s="77" t="e">
        <f>VLOOKUP($J$1&amp;J1557,定价因子!E:F,2,0)</f>
        <v>#N/A</v>
      </c>
      <c r="L1557" s="3"/>
      <c r="M1557" s="77" t="e">
        <f>VLOOKUP($L$1&amp;L1557,定价因子!E:F,2,0)</f>
        <v>#N/A</v>
      </c>
      <c r="N1557" s="3"/>
      <c r="O1557" s="77" t="e">
        <f>VLOOKUP($N$1&amp;N1557,定价因子!E:F,2,0)</f>
        <v>#N/A</v>
      </c>
      <c r="P1557" s="3"/>
      <c r="Q1557" s="55" t="e">
        <f>VLOOKUP($P$1&amp;P1557,定价因子!$E:$F,2,0)</f>
        <v>#N/A</v>
      </c>
      <c r="R1557" s="3"/>
      <c r="S1557" s="77" t="e">
        <f>VLOOKUP($R$1&amp;R1557,定价因子!$E:$F,2,0)</f>
        <v>#N/A</v>
      </c>
      <c r="T1557" s="61"/>
      <c r="U1557" s="63"/>
      <c r="V1557" s="63"/>
      <c r="W1557" s="63"/>
      <c r="X1557" s="3"/>
    </row>
    <row r="1558" spans="1:24">
      <c r="A1558" s="3"/>
      <c r="B1558" s="3"/>
      <c r="C1558" s="3"/>
      <c r="D1558" s="3"/>
      <c r="E1558" s="79"/>
      <c r="F1558" s="3"/>
      <c r="G1558" s="77" t="e">
        <f>VLOOKUP($F$1&amp;F1558,定价因子!E:F,2,0)</f>
        <v>#N/A</v>
      </c>
      <c r="H1558" s="3"/>
      <c r="I1558" s="77" t="e">
        <f>VLOOKUP($H$1&amp;H1558,定价因子!E:F,2,0)</f>
        <v>#N/A</v>
      </c>
      <c r="J1558" s="3"/>
      <c r="K1558" s="77" t="e">
        <f>VLOOKUP($J$1&amp;J1558,定价因子!E:F,2,0)</f>
        <v>#N/A</v>
      </c>
      <c r="L1558" s="3"/>
      <c r="M1558" s="77" t="e">
        <f>VLOOKUP($L$1&amp;L1558,定价因子!E:F,2,0)</f>
        <v>#N/A</v>
      </c>
      <c r="N1558" s="3"/>
      <c r="O1558" s="77" t="e">
        <f>VLOOKUP($N$1&amp;N1558,定价因子!E:F,2,0)</f>
        <v>#N/A</v>
      </c>
      <c r="P1558" s="3"/>
      <c r="Q1558" s="55" t="e">
        <f>VLOOKUP($P$1&amp;P1558,定价因子!$E:$F,2,0)</f>
        <v>#N/A</v>
      </c>
      <c r="R1558" s="3"/>
      <c r="S1558" s="77" t="e">
        <f>VLOOKUP($R$1&amp;R1558,定价因子!$E:$F,2,0)</f>
        <v>#N/A</v>
      </c>
      <c r="T1558" s="61"/>
      <c r="U1558" s="63"/>
      <c r="V1558" s="63"/>
      <c r="W1558" s="63"/>
      <c r="X1558" s="3"/>
    </row>
    <row r="1559" spans="1:24">
      <c r="A1559" s="3"/>
      <c r="B1559" s="3"/>
      <c r="C1559" s="3"/>
      <c r="D1559" s="3"/>
      <c r="E1559" s="79"/>
      <c r="F1559" s="3"/>
      <c r="G1559" s="77" t="e">
        <f>VLOOKUP($F$1&amp;F1559,定价因子!E:F,2,0)</f>
        <v>#N/A</v>
      </c>
      <c r="H1559" s="3"/>
      <c r="I1559" s="77" t="e">
        <f>VLOOKUP($H$1&amp;H1559,定价因子!E:F,2,0)</f>
        <v>#N/A</v>
      </c>
      <c r="J1559" s="3"/>
      <c r="K1559" s="77" t="e">
        <f>VLOOKUP($J$1&amp;J1559,定价因子!E:F,2,0)</f>
        <v>#N/A</v>
      </c>
      <c r="L1559" s="3"/>
      <c r="M1559" s="77" t="e">
        <f>VLOOKUP($L$1&amp;L1559,定价因子!E:F,2,0)</f>
        <v>#N/A</v>
      </c>
      <c r="N1559" s="3"/>
      <c r="O1559" s="77" t="e">
        <f>VLOOKUP($N$1&amp;N1559,定价因子!E:F,2,0)</f>
        <v>#N/A</v>
      </c>
      <c r="P1559" s="3"/>
      <c r="Q1559" s="55" t="e">
        <f>VLOOKUP($P$1&amp;P1559,定价因子!$E:$F,2,0)</f>
        <v>#N/A</v>
      </c>
      <c r="R1559" s="3"/>
      <c r="S1559" s="77" t="e">
        <f>VLOOKUP($R$1&amp;R1559,定价因子!$E:$F,2,0)</f>
        <v>#N/A</v>
      </c>
      <c r="T1559" s="61"/>
      <c r="U1559" s="63"/>
      <c r="V1559" s="63"/>
      <c r="W1559" s="63"/>
      <c r="X1559" s="3"/>
    </row>
    <row r="1560" spans="1:24">
      <c r="A1560" s="3"/>
      <c r="B1560" s="3"/>
      <c r="C1560" s="3"/>
      <c r="D1560" s="3"/>
      <c r="E1560" s="79"/>
      <c r="F1560" s="3"/>
      <c r="G1560" s="77" t="e">
        <f>VLOOKUP($F$1&amp;F1560,定价因子!E:F,2,0)</f>
        <v>#N/A</v>
      </c>
      <c r="H1560" s="3"/>
      <c r="I1560" s="77" t="e">
        <f>VLOOKUP($H$1&amp;H1560,定价因子!E:F,2,0)</f>
        <v>#N/A</v>
      </c>
      <c r="J1560" s="3"/>
      <c r="K1560" s="77" t="e">
        <f>VLOOKUP($J$1&amp;J1560,定价因子!E:F,2,0)</f>
        <v>#N/A</v>
      </c>
      <c r="L1560" s="3"/>
      <c r="M1560" s="77" t="e">
        <f>VLOOKUP($L$1&amp;L1560,定价因子!E:F,2,0)</f>
        <v>#N/A</v>
      </c>
      <c r="N1560" s="3"/>
      <c r="O1560" s="77" t="e">
        <f>VLOOKUP($N$1&amp;N1560,定价因子!E:F,2,0)</f>
        <v>#N/A</v>
      </c>
      <c r="P1560" s="3"/>
      <c r="Q1560" s="55" t="e">
        <f>VLOOKUP($P$1&amp;P1560,定价因子!$E:$F,2,0)</f>
        <v>#N/A</v>
      </c>
      <c r="R1560" s="3"/>
      <c r="S1560" s="77" t="e">
        <f>VLOOKUP($R$1&amp;R1560,定价因子!$E:$F,2,0)</f>
        <v>#N/A</v>
      </c>
      <c r="T1560" s="61"/>
      <c r="U1560" s="63"/>
      <c r="V1560" s="63"/>
      <c r="W1560" s="63"/>
      <c r="X1560" s="3"/>
    </row>
    <row r="1561" spans="1:24">
      <c r="A1561" s="3"/>
      <c r="B1561" s="3"/>
      <c r="C1561" s="3"/>
      <c r="D1561" s="3"/>
      <c r="E1561" s="79"/>
      <c r="F1561" s="3"/>
      <c r="G1561" s="77" t="e">
        <f>VLOOKUP($F$1&amp;F1561,定价因子!E:F,2,0)</f>
        <v>#N/A</v>
      </c>
      <c r="H1561" s="3"/>
      <c r="I1561" s="77" t="e">
        <f>VLOOKUP($H$1&amp;H1561,定价因子!E:F,2,0)</f>
        <v>#N/A</v>
      </c>
      <c r="J1561" s="3"/>
      <c r="K1561" s="77" t="e">
        <f>VLOOKUP($J$1&amp;J1561,定价因子!E:F,2,0)</f>
        <v>#N/A</v>
      </c>
      <c r="L1561" s="3"/>
      <c r="M1561" s="77" t="e">
        <f>VLOOKUP($L$1&amp;L1561,定价因子!E:F,2,0)</f>
        <v>#N/A</v>
      </c>
      <c r="N1561" s="3"/>
      <c r="O1561" s="77" t="e">
        <f>VLOOKUP($N$1&amp;N1561,定价因子!E:F,2,0)</f>
        <v>#N/A</v>
      </c>
      <c r="P1561" s="3"/>
      <c r="Q1561" s="55" t="e">
        <f>VLOOKUP($P$1&amp;P1561,定价因子!$E:$F,2,0)</f>
        <v>#N/A</v>
      </c>
      <c r="R1561" s="3"/>
      <c r="S1561" s="77" t="e">
        <f>VLOOKUP($R$1&amp;R1561,定价因子!$E:$F,2,0)</f>
        <v>#N/A</v>
      </c>
      <c r="T1561" s="61"/>
      <c r="U1561" s="63"/>
      <c r="V1561" s="63"/>
      <c r="W1561" s="63"/>
      <c r="X1561" s="3"/>
    </row>
    <row r="1562" spans="1:24">
      <c r="A1562" s="3"/>
      <c r="B1562" s="3"/>
      <c r="C1562" s="3"/>
      <c r="D1562" s="3"/>
      <c r="E1562" s="79"/>
      <c r="F1562" s="3"/>
      <c r="G1562" s="77" t="e">
        <f>VLOOKUP($F$1&amp;F1562,定价因子!E:F,2,0)</f>
        <v>#N/A</v>
      </c>
      <c r="H1562" s="3"/>
      <c r="I1562" s="77" t="e">
        <f>VLOOKUP($H$1&amp;H1562,定价因子!E:F,2,0)</f>
        <v>#N/A</v>
      </c>
      <c r="J1562" s="3"/>
      <c r="K1562" s="77" t="e">
        <f>VLOOKUP($J$1&amp;J1562,定价因子!E:F,2,0)</f>
        <v>#N/A</v>
      </c>
      <c r="L1562" s="3"/>
      <c r="M1562" s="77" t="e">
        <f>VLOOKUP($L$1&amp;L1562,定价因子!E:F,2,0)</f>
        <v>#N/A</v>
      </c>
      <c r="N1562" s="3"/>
      <c r="O1562" s="77" t="e">
        <f>VLOOKUP($N$1&amp;N1562,定价因子!E:F,2,0)</f>
        <v>#N/A</v>
      </c>
      <c r="P1562" s="3"/>
      <c r="Q1562" s="55" t="e">
        <f>VLOOKUP($P$1&amp;P1562,定价因子!$E:$F,2,0)</f>
        <v>#N/A</v>
      </c>
      <c r="R1562" s="3"/>
      <c r="S1562" s="77" t="e">
        <f>VLOOKUP($R$1&amp;R1562,定价因子!$E:$F,2,0)</f>
        <v>#N/A</v>
      </c>
      <c r="T1562" s="61"/>
      <c r="U1562" s="63"/>
      <c r="V1562" s="63"/>
      <c r="W1562" s="63"/>
      <c r="X1562" s="3"/>
    </row>
    <row r="1563" spans="1:24">
      <c r="A1563" s="3"/>
      <c r="B1563" s="3"/>
      <c r="C1563" s="3"/>
      <c r="D1563" s="3"/>
      <c r="E1563" s="79"/>
      <c r="F1563" s="3"/>
      <c r="G1563" s="77" t="e">
        <f>VLOOKUP($F$1&amp;F1563,定价因子!E:F,2,0)</f>
        <v>#N/A</v>
      </c>
      <c r="H1563" s="3"/>
      <c r="I1563" s="77" t="e">
        <f>VLOOKUP($H$1&amp;H1563,定价因子!E:F,2,0)</f>
        <v>#N/A</v>
      </c>
      <c r="J1563" s="3"/>
      <c r="K1563" s="77" t="e">
        <f>VLOOKUP($J$1&amp;J1563,定价因子!E:F,2,0)</f>
        <v>#N/A</v>
      </c>
      <c r="L1563" s="3"/>
      <c r="M1563" s="77" t="e">
        <f>VLOOKUP($L$1&amp;L1563,定价因子!E:F,2,0)</f>
        <v>#N/A</v>
      </c>
      <c r="N1563" s="3"/>
      <c r="O1563" s="77" t="e">
        <f>VLOOKUP($N$1&amp;N1563,定价因子!E:F,2,0)</f>
        <v>#N/A</v>
      </c>
      <c r="P1563" s="3"/>
      <c r="Q1563" s="55" t="e">
        <f>VLOOKUP($P$1&amp;P1563,定价因子!$E:$F,2,0)</f>
        <v>#N/A</v>
      </c>
      <c r="R1563" s="3"/>
      <c r="S1563" s="77" t="e">
        <f>VLOOKUP($R$1&amp;R1563,定价因子!$E:$F,2,0)</f>
        <v>#N/A</v>
      </c>
      <c r="T1563" s="61"/>
      <c r="U1563" s="63"/>
      <c r="V1563" s="63"/>
      <c r="W1563" s="63"/>
      <c r="X1563" s="3"/>
    </row>
    <row r="1564" spans="1:24">
      <c r="A1564" s="3"/>
      <c r="B1564" s="3"/>
      <c r="C1564" s="3"/>
      <c r="D1564" s="3"/>
      <c r="E1564" s="79"/>
      <c r="F1564" s="3"/>
      <c r="G1564" s="77" t="e">
        <f>VLOOKUP($F$1&amp;F1564,定价因子!E:F,2,0)</f>
        <v>#N/A</v>
      </c>
      <c r="H1564" s="3"/>
      <c r="I1564" s="77" t="e">
        <f>VLOOKUP($H$1&amp;H1564,定价因子!E:F,2,0)</f>
        <v>#N/A</v>
      </c>
      <c r="J1564" s="3"/>
      <c r="K1564" s="77" t="e">
        <f>VLOOKUP($J$1&amp;J1564,定价因子!E:F,2,0)</f>
        <v>#N/A</v>
      </c>
      <c r="L1564" s="3"/>
      <c r="M1564" s="77" t="e">
        <f>VLOOKUP($L$1&amp;L1564,定价因子!E:F,2,0)</f>
        <v>#N/A</v>
      </c>
      <c r="N1564" s="3"/>
      <c r="O1564" s="77" t="e">
        <f>VLOOKUP($N$1&amp;N1564,定价因子!E:F,2,0)</f>
        <v>#N/A</v>
      </c>
      <c r="P1564" s="3"/>
      <c r="Q1564" s="55" t="e">
        <f>VLOOKUP($P$1&amp;P1564,定价因子!$E:$F,2,0)</f>
        <v>#N/A</v>
      </c>
      <c r="R1564" s="3"/>
      <c r="S1564" s="77" t="e">
        <f>VLOOKUP($R$1&amp;R1564,定价因子!$E:$F,2,0)</f>
        <v>#N/A</v>
      </c>
      <c r="T1564" s="61"/>
      <c r="U1564" s="63"/>
      <c r="V1564" s="63"/>
      <c r="W1564" s="63"/>
      <c r="X1564" s="3"/>
    </row>
    <row r="1565" spans="1:24">
      <c r="A1565" s="3"/>
      <c r="B1565" s="3"/>
      <c r="C1565" s="3"/>
      <c r="D1565" s="3"/>
      <c r="E1565" s="79"/>
      <c r="F1565" s="3"/>
      <c r="G1565" s="77" t="e">
        <f>VLOOKUP($F$1&amp;F1565,定价因子!E:F,2,0)</f>
        <v>#N/A</v>
      </c>
      <c r="H1565" s="3"/>
      <c r="I1565" s="77" t="e">
        <f>VLOOKUP($H$1&amp;H1565,定价因子!E:F,2,0)</f>
        <v>#N/A</v>
      </c>
      <c r="J1565" s="3"/>
      <c r="K1565" s="77" t="e">
        <f>VLOOKUP($J$1&amp;J1565,定价因子!E:F,2,0)</f>
        <v>#N/A</v>
      </c>
      <c r="L1565" s="3"/>
      <c r="M1565" s="77" t="e">
        <f>VLOOKUP($L$1&amp;L1565,定价因子!E:F,2,0)</f>
        <v>#N/A</v>
      </c>
      <c r="N1565" s="3"/>
      <c r="O1565" s="77" t="e">
        <f>VLOOKUP($N$1&amp;N1565,定价因子!E:F,2,0)</f>
        <v>#N/A</v>
      </c>
      <c r="P1565" s="3"/>
      <c r="Q1565" s="55" t="e">
        <f>VLOOKUP($P$1&amp;P1565,定价因子!$E:$F,2,0)</f>
        <v>#N/A</v>
      </c>
      <c r="R1565" s="3"/>
      <c r="S1565" s="77" t="e">
        <f>VLOOKUP($R$1&amp;R1565,定价因子!$E:$F,2,0)</f>
        <v>#N/A</v>
      </c>
      <c r="T1565" s="61"/>
      <c r="U1565" s="63"/>
      <c r="V1565" s="63"/>
      <c r="W1565" s="63"/>
      <c r="X1565" s="3"/>
    </row>
    <row r="1566" spans="1:24">
      <c r="A1566" s="3"/>
      <c r="B1566" s="3"/>
      <c r="C1566" s="3"/>
      <c r="D1566" s="3"/>
      <c r="E1566" s="79"/>
      <c r="F1566" s="3"/>
      <c r="G1566" s="77" t="e">
        <f>VLOOKUP($F$1&amp;F1566,定价因子!E:F,2,0)</f>
        <v>#N/A</v>
      </c>
      <c r="H1566" s="3"/>
      <c r="I1566" s="77" t="e">
        <f>VLOOKUP($H$1&amp;H1566,定价因子!E:F,2,0)</f>
        <v>#N/A</v>
      </c>
      <c r="J1566" s="3"/>
      <c r="K1566" s="77" t="e">
        <f>VLOOKUP($J$1&amp;J1566,定价因子!E:F,2,0)</f>
        <v>#N/A</v>
      </c>
      <c r="L1566" s="3"/>
      <c r="M1566" s="77" t="e">
        <f>VLOOKUP($L$1&amp;L1566,定价因子!E:F,2,0)</f>
        <v>#N/A</v>
      </c>
      <c r="N1566" s="3"/>
      <c r="O1566" s="77" t="e">
        <f>VLOOKUP($N$1&amp;N1566,定价因子!E:F,2,0)</f>
        <v>#N/A</v>
      </c>
      <c r="P1566" s="3"/>
      <c r="Q1566" s="55" t="e">
        <f>VLOOKUP($P$1&amp;P1566,定价因子!$E:$F,2,0)</f>
        <v>#N/A</v>
      </c>
      <c r="R1566" s="3"/>
      <c r="S1566" s="77" t="e">
        <f>VLOOKUP($R$1&amp;R1566,定价因子!$E:$F,2,0)</f>
        <v>#N/A</v>
      </c>
      <c r="T1566" s="61"/>
      <c r="U1566" s="63"/>
      <c r="V1566" s="63"/>
      <c r="W1566" s="63"/>
      <c r="X1566" s="3"/>
    </row>
    <row r="1567" spans="1:24">
      <c r="A1567" s="3"/>
      <c r="B1567" s="3"/>
      <c r="C1567" s="3"/>
      <c r="D1567" s="3"/>
      <c r="E1567" s="79"/>
      <c r="F1567" s="3"/>
      <c r="G1567" s="77" t="e">
        <f>VLOOKUP($F$1&amp;F1567,定价因子!E:F,2,0)</f>
        <v>#N/A</v>
      </c>
      <c r="H1567" s="3"/>
      <c r="I1567" s="77" t="e">
        <f>VLOOKUP($H$1&amp;H1567,定价因子!E:F,2,0)</f>
        <v>#N/A</v>
      </c>
      <c r="J1567" s="3"/>
      <c r="K1567" s="77" t="e">
        <f>VLOOKUP($J$1&amp;J1567,定价因子!E:F,2,0)</f>
        <v>#N/A</v>
      </c>
      <c r="L1567" s="3"/>
      <c r="M1567" s="77" t="e">
        <f>VLOOKUP($L$1&amp;L1567,定价因子!E:F,2,0)</f>
        <v>#N/A</v>
      </c>
      <c r="N1567" s="3"/>
      <c r="O1567" s="77" t="e">
        <f>VLOOKUP($N$1&amp;N1567,定价因子!E:F,2,0)</f>
        <v>#N/A</v>
      </c>
      <c r="P1567" s="3"/>
      <c r="Q1567" s="55" t="e">
        <f>VLOOKUP($P$1&amp;P1567,定价因子!$E:$F,2,0)</f>
        <v>#N/A</v>
      </c>
      <c r="R1567" s="3"/>
      <c r="S1567" s="77" t="e">
        <f>VLOOKUP($R$1&amp;R1567,定价因子!$E:$F,2,0)</f>
        <v>#N/A</v>
      </c>
      <c r="T1567" s="61"/>
      <c r="U1567" s="63"/>
      <c r="V1567" s="63"/>
      <c r="W1567" s="63"/>
      <c r="X1567" s="3"/>
    </row>
    <row r="1568" spans="1:24">
      <c r="A1568" s="3"/>
      <c r="B1568" s="3"/>
      <c r="C1568" s="3"/>
      <c r="D1568" s="3"/>
      <c r="E1568" s="79"/>
      <c r="F1568" s="3"/>
      <c r="G1568" s="77" t="e">
        <f>VLOOKUP($F$1&amp;F1568,定价因子!E:F,2,0)</f>
        <v>#N/A</v>
      </c>
      <c r="H1568" s="3"/>
      <c r="I1568" s="77" t="e">
        <f>VLOOKUP($H$1&amp;H1568,定价因子!E:F,2,0)</f>
        <v>#N/A</v>
      </c>
      <c r="J1568" s="3"/>
      <c r="K1568" s="77" t="e">
        <f>VLOOKUP($J$1&amp;J1568,定价因子!E:F,2,0)</f>
        <v>#N/A</v>
      </c>
      <c r="L1568" s="3"/>
      <c r="M1568" s="77" t="e">
        <f>VLOOKUP($L$1&amp;L1568,定价因子!E:F,2,0)</f>
        <v>#N/A</v>
      </c>
      <c r="N1568" s="3"/>
      <c r="O1568" s="77" t="e">
        <f>VLOOKUP($N$1&amp;N1568,定价因子!E:F,2,0)</f>
        <v>#N/A</v>
      </c>
      <c r="P1568" s="3"/>
      <c r="Q1568" s="55" t="e">
        <f>VLOOKUP($P$1&amp;P1568,定价因子!$E:$F,2,0)</f>
        <v>#N/A</v>
      </c>
      <c r="R1568" s="3"/>
      <c r="S1568" s="77" t="e">
        <f>VLOOKUP($R$1&amp;R1568,定价因子!$E:$F,2,0)</f>
        <v>#N/A</v>
      </c>
      <c r="T1568" s="61"/>
      <c r="U1568" s="63"/>
      <c r="V1568" s="63"/>
      <c r="W1568" s="63"/>
      <c r="X1568" s="3"/>
    </row>
    <row r="1569" spans="1:24">
      <c r="A1569" s="3"/>
      <c r="B1569" s="3"/>
      <c r="C1569" s="3"/>
      <c r="D1569" s="3"/>
      <c r="E1569" s="79"/>
      <c r="F1569" s="3"/>
      <c r="G1569" s="77" t="e">
        <f>VLOOKUP($F$1&amp;F1569,定价因子!E:F,2,0)</f>
        <v>#N/A</v>
      </c>
      <c r="H1569" s="3"/>
      <c r="I1569" s="77" t="e">
        <f>VLOOKUP($H$1&amp;H1569,定价因子!E:F,2,0)</f>
        <v>#N/A</v>
      </c>
      <c r="J1569" s="3"/>
      <c r="K1569" s="77" t="e">
        <f>VLOOKUP($J$1&amp;J1569,定价因子!E:F,2,0)</f>
        <v>#N/A</v>
      </c>
      <c r="L1569" s="3"/>
      <c r="M1569" s="77" t="e">
        <f>VLOOKUP($L$1&amp;L1569,定价因子!E:F,2,0)</f>
        <v>#N/A</v>
      </c>
      <c r="N1569" s="3"/>
      <c r="O1569" s="77" t="e">
        <f>VLOOKUP($N$1&amp;N1569,定价因子!E:F,2,0)</f>
        <v>#N/A</v>
      </c>
      <c r="P1569" s="3"/>
      <c r="Q1569" s="55" t="e">
        <f>VLOOKUP($P$1&amp;P1569,定价因子!$E:$F,2,0)</f>
        <v>#N/A</v>
      </c>
      <c r="R1569" s="3"/>
      <c r="S1569" s="77" t="e">
        <f>VLOOKUP($R$1&amp;R1569,定价因子!$E:$F,2,0)</f>
        <v>#N/A</v>
      </c>
      <c r="T1569" s="61"/>
      <c r="U1569" s="63"/>
      <c r="V1569" s="63"/>
      <c r="W1569" s="63"/>
      <c r="X1569" s="3"/>
    </row>
    <row r="1570" spans="1:24">
      <c r="A1570" s="3"/>
      <c r="B1570" s="3"/>
      <c r="C1570" s="3"/>
      <c r="D1570" s="3"/>
      <c r="E1570" s="79"/>
      <c r="F1570" s="3"/>
      <c r="G1570" s="77" t="e">
        <f>VLOOKUP($F$1&amp;F1570,定价因子!E:F,2,0)</f>
        <v>#N/A</v>
      </c>
      <c r="H1570" s="3"/>
      <c r="I1570" s="77" t="e">
        <f>VLOOKUP($H$1&amp;H1570,定价因子!E:F,2,0)</f>
        <v>#N/A</v>
      </c>
      <c r="J1570" s="3"/>
      <c r="K1570" s="77" t="e">
        <f>VLOOKUP($J$1&amp;J1570,定价因子!E:F,2,0)</f>
        <v>#N/A</v>
      </c>
      <c r="L1570" s="3"/>
      <c r="M1570" s="77" t="e">
        <f>VLOOKUP($L$1&amp;L1570,定价因子!E:F,2,0)</f>
        <v>#N/A</v>
      </c>
      <c r="N1570" s="3"/>
      <c r="O1570" s="77" t="e">
        <f>VLOOKUP($N$1&amp;N1570,定价因子!E:F,2,0)</f>
        <v>#N/A</v>
      </c>
      <c r="P1570" s="3"/>
      <c r="Q1570" s="55" t="e">
        <f>VLOOKUP($P$1&amp;P1570,定价因子!$E:$F,2,0)</f>
        <v>#N/A</v>
      </c>
      <c r="R1570" s="3"/>
      <c r="S1570" s="77" t="e">
        <f>VLOOKUP($R$1&amp;R1570,定价因子!$E:$F,2,0)</f>
        <v>#N/A</v>
      </c>
      <c r="T1570" s="61"/>
      <c r="U1570" s="63"/>
      <c r="V1570" s="63"/>
      <c r="W1570" s="63"/>
      <c r="X1570" s="3"/>
    </row>
    <row r="1571" spans="1:24">
      <c r="A1571" s="3"/>
      <c r="B1571" s="3"/>
      <c r="C1571" s="3"/>
      <c r="D1571" s="3"/>
      <c r="E1571" s="79"/>
      <c r="F1571" s="3"/>
      <c r="G1571" s="77" t="e">
        <f>VLOOKUP($F$1&amp;F1571,定价因子!E:F,2,0)</f>
        <v>#N/A</v>
      </c>
      <c r="H1571" s="3"/>
      <c r="I1571" s="77" t="e">
        <f>VLOOKUP($H$1&amp;H1571,定价因子!E:F,2,0)</f>
        <v>#N/A</v>
      </c>
      <c r="J1571" s="3"/>
      <c r="K1571" s="77" t="e">
        <f>VLOOKUP($J$1&amp;J1571,定价因子!E:F,2,0)</f>
        <v>#N/A</v>
      </c>
      <c r="L1571" s="3"/>
      <c r="M1571" s="77" t="e">
        <f>VLOOKUP($L$1&amp;L1571,定价因子!E:F,2,0)</f>
        <v>#N/A</v>
      </c>
      <c r="N1571" s="3"/>
      <c r="O1571" s="77" t="e">
        <f>VLOOKUP($N$1&amp;N1571,定价因子!E:F,2,0)</f>
        <v>#N/A</v>
      </c>
      <c r="P1571" s="3"/>
      <c r="Q1571" s="55" t="e">
        <f>VLOOKUP($P$1&amp;P1571,定价因子!$E:$F,2,0)</f>
        <v>#N/A</v>
      </c>
      <c r="R1571" s="3"/>
      <c r="S1571" s="77" t="e">
        <f>VLOOKUP($R$1&amp;R1571,定价因子!$E:$F,2,0)</f>
        <v>#N/A</v>
      </c>
      <c r="T1571" s="61"/>
      <c r="U1571" s="63"/>
      <c r="V1571" s="63"/>
      <c r="W1571" s="63"/>
      <c r="X1571" s="3"/>
    </row>
    <row r="1572" spans="1:24">
      <c r="A1572" s="3"/>
      <c r="B1572" s="3"/>
      <c r="C1572" s="3"/>
      <c r="D1572" s="3"/>
      <c r="E1572" s="79"/>
      <c r="F1572" s="3"/>
      <c r="G1572" s="77" t="e">
        <f>VLOOKUP($F$1&amp;F1572,定价因子!E:F,2,0)</f>
        <v>#N/A</v>
      </c>
      <c r="H1572" s="3"/>
      <c r="I1572" s="77" t="e">
        <f>VLOOKUP($H$1&amp;H1572,定价因子!E:F,2,0)</f>
        <v>#N/A</v>
      </c>
      <c r="J1572" s="3"/>
      <c r="K1572" s="77" t="e">
        <f>VLOOKUP($J$1&amp;J1572,定价因子!E:F,2,0)</f>
        <v>#N/A</v>
      </c>
      <c r="L1572" s="3"/>
      <c r="M1572" s="77" t="e">
        <f>VLOOKUP($L$1&amp;L1572,定价因子!E:F,2,0)</f>
        <v>#N/A</v>
      </c>
      <c r="N1572" s="3"/>
      <c r="O1572" s="77" t="e">
        <f>VLOOKUP($N$1&amp;N1572,定价因子!E:F,2,0)</f>
        <v>#N/A</v>
      </c>
      <c r="P1572" s="3"/>
      <c r="Q1572" s="55" t="e">
        <f>VLOOKUP($P$1&amp;P1572,定价因子!$E:$F,2,0)</f>
        <v>#N/A</v>
      </c>
      <c r="R1572" s="3"/>
      <c r="S1572" s="77" t="e">
        <f>VLOOKUP($R$1&amp;R1572,定价因子!$E:$F,2,0)</f>
        <v>#N/A</v>
      </c>
      <c r="T1572" s="61"/>
      <c r="U1572" s="63"/>
      <c r="V1572" s="63"/>
      <c r="W1572" s="63"/>
      <c r="X1572" s="3"/>
    </row>
    <row r="1573" spans="1:24">
      <c r="A1573" s="3"/>
      <c r="B1573" s="3"/>
      <c r="C1573" s="3"/>
      <c r="D1573" s="3"/>
      <c r="E1573" s="79"/>
      <c r="F1573" s="3"/>
      <c r="G1573" s="77" t="e">
        <f>VLOOKUP($F$1&amp;F1573,定价因子!E:F,2,0)</f>
        <v>#N/A</v>
      </c>
      <c r="H1573" s="3"/>
      <c r="I1573" s="77" t="e">
        <f>VLOOKUP($H$1&amp;H1573,定价因子!E:F,2,0)</f>
        <v>#N/A</v>
      </c>
      <c r="J1573" s="3"/>
      <c r="K1573" s="77" t="e">
        <f>VLOOKUP($J$1&amp;J1573,定价因子!E:F,2,0)</f>
        <v>#N/A</v>
      </c>
      <c r="L1573" s="3"/>
      <c r="M1573" s="77" t="e">
        <f>VLOOKUP($L$1&amp;L1573,定价因子!E:F,2,0)</f>
        <v>#N/A</v>
      </c>
      <c r="N1573" s="3"/>
      <c r="O1573" s="77" t="e">
        <f>VLOOKUP($N$1&amp;N1573,定价因子!E:F,2,0)</f>
        <v>#N/A</v>
      </c>
      <c r="P1573" s="3"/>
      <c r="Q1573" s="55" t="e">
        <f>VLOOKUP($P$1&amp;P1573,定价因子!$E:$F,2,0)</f>
        <v>#N/A</v>
      </c>
      <c r="R1573" s="3"/>
      <c r="S1573" s="77" t="e">
        <f>VLOOKUP($R$1&amp;R1573,定价因子!$E:$F,2,0)</f>
        <v>#N/A</v>
      </c>
      <c r="T1573" s="61"/>
      <c r="U1573" s="63"/>
      <c r="V1573" s="63"/>
      <c r="W1573" s="63"/>
      <c r="X1573" s="3"/>
    </row>
    <row r="1574" spans="1:24">
      <c r="A1574" s="3"/>
      <c r="B1574" s="3"/>
      <c r="C1574" s="3"/>
      <c r="D1574" s="3"/>
      <c r="E1574" s="79"/>
      <c r="F1574" s="3"/>
      <c r="G1574" s="77" t="e">
        <f>VLOOKUP($F$1&amp;F1574,定价因子!E:F,2,0)</f>
        <v>#N/A</v>
      </c>
      <c r="H1574" s="3"/>
      <c r="I1574" s="77" t="e">
        <f>VLOOKUP($H$1&amp;H1574,定价因子!E:F,2,0)</f>
        <v>#N/A</v>
      </c>
      <c r="J1574" s="3"/>
      <c r="K1574" s="77" t="e">
        <f>VLOOKUP($J$1&amp;J1574,定价因子!E:F,2,0)</f>
        <v>#N/A</v>
      </c>
      <c r="L1574" s="3"/>
      <c r="M1574" s="77" t="e">
        <f>VLOOKUP($L$1&amp;L1574,定价因子!E:F,2,0)</f>
        <v>#N/A</v>
      </c>
      <c r="N1574" s="3"/>
      <c r="O1574" s="77" t="e">
        <f>VLOOKUP($N$1&amp;N1574,定价因子!E:F,2,0)</f>
        <v>#N/A</v>
      </c>
      <c r="P1574" s="3"/>
      <c r="Q1574" s="55" t="e">
        <f>VLOOKUP($P$1&amp;P1574,定价因子!$E:$F,2,0)</f>
        <v>#N/A</v>
      </c>
      <c r="R1574" s="3"/>
      <c r="S1574" s="77" t="e">
        <f>VLOOKUP($R$1&amp;R1574,定价因子!$E:$F,2,0)</f>
        <v>#N/A</v>
      </c>
      <c r="T1574" s="61"/>
      <c r="U1574" s="63"/>
      <c r="V1574" s="63"/>
      <c r="W1574" s="63"/>
      <c r="X1574" s="3"/>
    </row>
    <row r="1575" spans="1:24">
      <c r="A1575" s="3"/>
      <c r="B1575" s="3"/>
      <c r="C1575" s="3"/>
      <c r="D1575" s="3"/>
      <c r="E1575" s="79"/>
      <c r="F1575" s="3"/>
      <c r="G1575" s="77" t="e">
        <f>VLOOKUP($F$1&amp;F1575,定价因子!E:F,2,0)</f>
        <v>#N/A</v>
      </c>
      <c r="H1575" s="3"/>
      <c r="I1575" s="77" t="e">
        <f>VLOOKUP($H$1&amp;H1575,定价因子!E:F,2,0)</f>
        <v>#N/A</v>
      </c>
      <c r="J1575" s="3"/>
      <c r="K1575" s="77" t="e">
        <f>VLOOKUP($J$1&amp;J1575,定价因子!E:F,2,0)</f>
        <v>#N/A</v>
      </c>
      <c r="L1575" s="3"/>
      <c r="M1575" s="77" t="e">
        <f>VLOOKUP($L$1&amp;L1575,定价因子!E:F,2,0)</f>
        <v>#N/A</v>
      </c>
      <c r="N1575" s="3"/>
      <c r="O1575" s="77" t="e">
        <f>VLOOKUP($N$1&amp;N1575,定价因子!E:F,2,0)</f>
        <v>#N/A</v>
      </c>
      <c r="P1575" s="3"/>
      <c r="Q1575" s="55" t="e">
        <f>VLOOKUP($P$1&amp;P1575,定价因子!$E:$F,2,0)</f>
        <v>#N/A</v>
      </c>
      <c r="R1575" s="3"/>
      <c r="S1575" s="77" t="e">
        <f>VLOOKUP($R$1&amp;R1575,定价因子!$E:$F,2,0)</f>
        <v>#N/A</v>
      </c>
      <c r="T1575" s="61"/>
      <c r="U1575" s="63"/>
      <c r="V1575" s="63"/>
      <c r="W1575" s="63"/>
      <c r="X1575" s="3"/>
    </row>
    <row r="1576" spans="1:24">
      <c r="A1576" s="3"/>
      <c r="B1576" s="3"/>
      <c r="C1576" s="3"/>
      <c r="D1576" s="3"/>
      <c r="E1576" s="79"/>
      <c r="F1576" s="3"/>
      <c r="G1576" s="77" t="e">
        <f>VLOOKUP($F$1&amp;F1576,定价因子!E:F,2,0)</f>
        <v>#N/A</v>
      </c>
      <c r="H1576" s="3"/>
      <c r="I1576" s="77" t="e">
        <f>VLOOKUP($H$1&amp;H1576,定价因子!E:F,2,0)</f>
        <v>#N/A</v>
      </c>
      <c r="J1576" s="3"/>
      <c r="K1576" s="77" t="e">
        <f>VLOOKUP($J$1&amp;J1576,定价因子!E:F,2,0)</f>
        <v>#N/A</v>
      </c>
      <c r="L1576" s="3"/>
      <c r="M1576" s="77" t="e">
        <f>VLOOKUP($L$1&amp;L1576,定价因子!E:F,2,0)</f>
        <v>#N/A</v>
      </c>
      <c r="N1576" s="3"/>
      <c r="O1576" s="77" t="e">
        <f>VLOOKUP($N$1&amp;N1576,定价因子!E:F,2,0)</f>
        <v>#N/A</v>
      </c>
      <c r="P1576" s="3"/>
      <c r="Q1576" s="55" t="e">
        <f>VLOOKUP($P$1&amp;P1576,定价因子!$E:$F,2,0)</f>
        <v>#N/A</v>
      </c>
      <c r="R1576" s="3"/>
      <c r="S1576" s="77" t="e">
        <f>VLOOKUP($R$1&amp;R1576,定价因子!$E:$F,2,0)</f>
        <v>#N/A</v>
      </c>
      <c r="T1576" s="61"/>
      <c r="U1576" s="63"/>
      <c r="V1576" s="63"/>
      <c r="W1576" s="63"/>
      <c r="X1576" s="3"/>
    </row>
    <row r="1577" spans="1:24">
      <c r="A1577" s="3"/>
      <c r="B1577" s="3"/>
      <c r="C1577" s="3"/>
      <c r="D1577" s="3"/>
      <c r="E1577" s="79"/>
      <c r="F1577" s="3"/>
      <c r="G1577" s="77" t="e">
        <f>VLOOKUP($F$1&amp;F1577,定价因子!E:F,2,0)</f>
        <v>#N/A</v>
      </c>
      <c r="H1577" s="3"/>
      <c r="I1577" s="77" t="e">
        <f>VLOOKUP($H$1&amp;H1577,定价因子!E:F,2,0)</f>
        <v>#N/A</v>
      </c>
      <c r="J1577" s="3"/>
      <c r="K1577" s="77" t="e">
        <f>VLOOKUP($J$1&amp;J1577,定价因子!E:F,2,0)</f>
        <v>#N/A</v>
      </c>
      <c r="L1577" s="3"/>
      <c r="M1577" s="77" t="e">
        <f>VLOOKUP($L$1&amp;L1577,定价因子!E:F,2,0)</f>
        <v>#N/A</v>
      </c>
      <c r="N1577" s="3"/>
      <c r="O1577" s="77" t="e">
        <f>VLOOKUP($N$1&amp;N1577,定价因子!E:F,2,0)</f>
        <v>#N/A</v>
      </c>
      <c r="P1577" s="3"/>
      <c r="Q1577" s="55" t="e">
        <f>VLOOKUP($P$1&amp;P1577,定价因子!$E:$F,2,0)</f>
        <v>#N/A</v>
      </c>
      <c r="R1577" s="3"/>
      <c r="S1577" s="77" t="e">
        <f>VLOOKUP($R$1&amp;R1577,定价因子!$E:$F,2,0)</f>
        <v>#N/A</v>
      </c>
      <c r="T1577" s="61"/>
      <c r="U1577" s="63"/>
      <c r="V1577" s="63"/>
      <c r="W1577" s="63"/>
      <c r="X1577" s="3"/>
    </row>
    <row r="1578" spans="1:24">
      <c r="A1578" s="3"/>
      <c r="B1578" s="3"/>
      <c r="C1578" s="3"/>
      <c r="D1578" s="3"/>
      <c r="E1578" s="79"/>
      <c r="F1578" s="3"/>
      <c r="G1578" s="77" t="e">
        <f>VLOOKUP($F$1&amp;F1578,定价因子!E:F,2,0)</f>
        <v>#N/A</v>
      </c>
      <c r="H1578" s="3"/>
      <c r="I1578" s="77" t="e">
        <f>VLOOKUP($H$1&amp;H1578,定价因子!E:F,2,0)</f>
        <v>#N/A</v>
      </c>
      <c r="J1578" s="3"/>
      <c r="K1578" s="77" t="e">
        <f>VLOOKUP($J$1&amp;J1578,定价因子!E:F,2,0)</f>
        <v>#N/A</v>
      </c>
      <c r="L1578" s="3"/>
      <c r="M1578" s="77" t="e">
        <f>VLOOKUP($L$1&amp;L1578,定价因子!E:F,2,0)</f>
        <v>#N/A</v>
      </c>
      <c r="N1578" s="3"/>
      <c r="O1578" s="77" t="e">
        <f>VLOOKUP($N$1&amp;N1578,定价因子!E:F,2,0)</f>
        <v>#N/A</v>
      </c>
      <c r="P1578" s="3"/>
      <c r="Q1578" s="55" t="e">
        <f>VLOOKUP($P$1&amp;P1578,定价因子!$E:$F,2,0)</f>
        <v>#N/A</v>
      </c>
      <c r="R1578" s="3"/>
      <c r="S1578" s="77" t="e">
        <f>VLOOKUP($R$1&amp;R1578,定价因子!$E:$F,2,0)</f>
        <v>#N/A</v>
      </c>
      <c r="T1578" s="61"/>
      <c r="U1578" s="63"/>
      <c r="V1578" s="63"/>
      <c r="W1578" s="63"/>
      <c r="X1578" s="3"/>
    </row>
    <row r="1579" spans="1:24">
      <c r="A1579" s="3"/>
      <c r="B1579" s="3"/>
      <c r="C1579" s="3"/>
      <c r="D1579" s="3"/>
      <c r="E1579" s="79"/>
      <c r="F1579" s="3"/>
      <c r="G1579" s="77" t="e">
        <f>VLOOKUP($F$1&amp;F1579,定价因子!E:F,2,0)</f>
        <v>#N/A</v>
      </c>
      <c r="H1579" s="3"/>
      <c r="I1579" s="77" t="e">
        <f>VLOOKUP($H$1&amp;H1579,定价因子!E:F,2,0)</f>
        <v>#N/A</v>
      </c>
      <c r="J1579" s="3"/>
      <c r="K1579" s="77" t="e">
        <f>VLOOKUP($J$1&amp;J1579,定价因子!E:F,2,0)</f>
        <v>#N/A</v>
      </c>
      <c r="L1579" s="3"/>
      <c r="M1579" s="77" t="e">
        <f>VLOOKUP($L$1&amp;L1579,定价因子!E:F,2,0)</f>
        <v>#N/A</v>
      </c>
      <c r="N1579" s="3"/>
      <c r="O1579" s="77" t="e">
        <f>VLOOKUP($N$1&amp;N1579,定价因子!E:F,2,0)</f>
        <v>#N/A</v>
      </c>
      <c r="P1579" s="3"/>
      <c r="Q1579" s="55" t="e">
        <f>VLOOKUP($P$1&amp;P1579,定价因子!$E:$F,2,0)</f>
        <v>#N/A</v>
      </c>
      <c r="R1579" s="3"/>
      <c r="S1579" s="77" t="e">
        <f>VLOOKUP($R$1&amp;R1579,定价因子!$E:$F,2,0)</f>
        <v>#N/A</v>
      </c>
      <c r="T1579" s="61"/>
      <c r="U1579" s="63"/>
      <c r="V1579" s="63"/>
      <c r="W1579" s="63"/>
      <c r="X1579" s="3"/>
    </row>
    <row r="1580" spans="1:24">
      <c r="A1580" s="3"/>
      <c r="B1580" s="3"/>
      <c r="C1580" s="3"/>
      <c r="D1580" s="3"/>
      <c r="E1580" s="79"/>
      <c r="F1580" s="3"/>
      <c r="G1580" s="77" t="e">
        <f>VLOOKUP($F$1&amp;F1580,定价因子!E:F,2,0)</f>
        <v>#N/A</v>
      </c>
      <c r="H1580" s="3"/>
      <c r="I1580" s="77" t="e">
        <f>VLOOKUP($H$1&amp;H1580,定价因子!E:F,2,0)</f>
        <v>#N/A</v>
      </c>
      <c r="J1580" s="3"/>
      <c r="K1580" s="77" t="e">
        <f>VLOOKUP($J$1&amp;J1580,定价因子!E:F,2,0)</f>
        <v>#N/A</v>
      </c>
      <c r="L1580" s="3"/>
      <c r="M1580" s="77" t="e">
        <f>VLOOKUP($L$1&amp;L1580,定价因子!E:F,2,0)</f>
        <v>#N/A</v>
      </c>
      <c r="N1580" s="3"/>
      <c r="O1580" s="77" t="e">
        <f>VLOOKUP($N$1&amp;N1580,定价因子!E:F,2,0)</f>
        <v>#N/A</v>
      </c>
      <c r="P1580" s="3"/>
      <c r="Q1580" s="55" t="e">
        <f>VLOOKUP($P$1&amp;P1580,定价因子!$E:$F,2,0)</f>
        <v>#N/A</v>
      </c>
      <c r="R1580" s="3"/>
      <c r="S1580" s="77" t="e">
        <f>VLOOKUP($R$1&amp;R1580,定价因子!$E:$F,2,0)</f>
        <v>#N/A</v>
      </c>
      <c r="T1580" s="61"/>
      <c r="U1580" s="63"/>
      <c r="V1580" s="63"/>
      <c r="W1580" s="63"/>
      <c r="X1580" s="3"/>
    </row>
    <row r="1581" spans="1:24">
      <c r="A1581" s="3"/>
      <c r="B1581" s="3"/>
      <c r="C1581" s="3"/>
      <c r="D1581" s="3"/>
      <c r="E1581" s="79"/>
      <c r="F1581" s="3"/>
      <c r="G1581" s="77" t="e">
        <f>VLOOKUP($F$1&amp;F1581,定价因子!E:F,2,0)</f>
        <v>#N/A</v>
      </c>
      <c r="H1581" s="3"/>
      <c r="I1581" s="77" t="e">
        <f>VLOOKUP($H$1&amp;H1581,定价因子!E:F,2,0)</f>
        <v>#N/A</v>
      </c>
      <c r="J1581" s="3"/>
      <c r="K1581" s="77" t="e">
        <f>VLOOKUP($J$1&amp;J1581,定价因子!E:F,2,0)</f>
        <v>#N/A</v>
      </c>
      <c r="L1581" s="3"/>
      <c r="M1581" s="77" t="e">
        <f>VLOOKUP($L$1&amp;L1581,定价因子!E:F,2,0)</f>
        <v>#N/A</v>
      </c>
      <c r="N1581" s="3"/>
      <c r="O1581" s="77" t="e">
        <f>VLOOKUP($N$1&amp;N1581,定价因子!E:F,2,0)</f>
        <v>#N/A</v>
      </c>
      <c r="P1581" s="3"/>
      <c r="Q1581" s="55" t="e">
        <f>VLOOKUP($P$1&amp;P1581,定价因子!$E:$F,2,0)</f>
        <v>#N/A</v>
      </c>
      <c r="R1581" s="3"/>
      <c r="S1581" s="77" t="e">
        <f>VLOOKUP($R$1&amp;R1581,定价因子!$E:$F,2,0)</f>
        <v>#N/A</v>
      </c>
      <c r="T1581" s="61"/>
      <c r="U1581" s="63"/>
      <c r="V1581" s="63"/>
      <c r="W1581" s="63"/>
      <c r="X1581" s="3"/>
    </row>
    <row r="1582" spans="1:24">
      <c r="A1582" s="3"/>
      <c r="B1582" s="3"/>
      <c r="C1582" s="3"/>
      <c r="D1582" s="3"/>
      <c r="E1582" s="79"/>
      <c r="F1582" s="3"/>
      <c r="G1582" s="77" t="e">
        <f>VLOOKUP($F$1&amp;F1582,定价因子!E:F,2,0)</f>
        <v>#N/A</v>
      </c>
      <c r="H1582" s="3"/>
      <c r="I1582" s="77" t="e">
        <f>VLOOKUP($H$1&amp;H1582,定价因子!E:F,2,0)</f>
        <v>#N/A</v>
      </c>
      <c r="J1582" s="3"/>
      <c r="K1582" s="77" t="e">
        <f>VLOOKUP($J$1&amp;J1582,定价因子!E:F,2,0)</f>
        <v>#N/A</v>
      </c>
      <c r="L1582" s="3"/>
      <c r="M1582" s="77" t="e">
        <f>VLOOKUP($L$1&amp;L1582,定价因子!E:F,2,0)</f>
        <v>#N/A</v>
      </c>
      <c r="N1582" s="3"/>
      <c r="O1582" s="77" t="e">
        <f>VLOOKUP($N$1&amp;N1582,定价因子!E:F,2,0)</f>
        <v>#N/A</v>
      </c>
      <c r="P1582" s="3"/>
      <c r="Q1582" s="55" t="e">
        <f>VLOOKUP($P$1&amp;P1582,定价因子!$E:$F,2,0)</f>
        <v>#N/A</v>
      </c>
      <c r="R1582" s="3"/>
      <c r="S1582" s="77" t="e">
        <f>VLOOKUP($R$1&amp;R1582,定价因子!$E:$F,2,0)</f>
        <v>#N/A</v>
      </c>
      <c r="T1582" s="61"/>
      <c r="U1582" s="63"/>
      <c r="V1582" s="63"/>
      <c r="W1582" s="63"/>
      <c r="X1582" s="3"/>
    </row>
    <row r="1583" spans="1:24">
      <c r="A1583" s="3"/>
      <c r="B1583" s="3"/>
      <c r="C1583" s="3"/>
      <c r="D1583" s="3"/>
      <c r="E1583" s="79"/>
      <c r="F1583" s="3"/>
      <c r="G1583" s="77" t="e">
        <f>VLOOKUP($F$1&amp;F1583,定价因子!E:F,2,0)</f>
        <v>#N/A</v>
      </c>
      <c r="H1583" s="3"/>
      <c r="I1583" s="77" t="e">
        <f>VLOOKUP($H$1&amp;H1583,定价因子!E:F,2,0)</f>
        <v>#N/A</v>
      </c>
      <c r="J1583" s="3"/>
      <c r="K1583" s="77" t="e">
        <f>VLOOKUP($J$1&amp;J1583,定价因子!E:F,2,0)</f>
        <v>#N/A</v>
      </c>
      <c r="L1583" s="3"/>
      <c r="M1583" s="77" t="e">
        <f>VLOOKUP($L$1&amp;L1583,定价因子!E:F,2,0)</f>
        <v>#N/A</v>
      </c>
      <c r="N1583" s="3"/>
      <c r="O1583" s="77" t="e">
        <f>VLOOKUP($N$1&amp;N1583,定价因子!E:F,2,0)</f>
        <v>#N/A</v>
      </c>
      <c r="P1583" s="3"/>
      <c r="Q1583" s="55" t="e">
        <f>VLOOKUP($P$1&amp;P1583,定价因子!$E:$F,2,0)</f>
        <v>#N/A</v>
      </c>
      <c r="R1583" s="3"/>
      <c r="S1583" s="77" t="e">
        <f>VLOOKUP($R$1&amp;R1583,定价因子!$E:$F,2,0)</f>
        <v>#N/A</v>
      </c>
      <c r="T1583" s="61"/>
      <c r="U1583" s="63"/>
      <c r="V1583" s="63"/>
      <c r="W1583" s="63"/>
      <c r="X1583" s="3"/>
    </row>
    <row r="1584" spans="1:24">
      <c r="A1584" s="3"/>
      <c r="B1584" s="3"/>
      <c r="C1584" s="3"/>
      <c r="D1584" s="3"/>
      <c r="E1584" s="79"/>
      <c r="F1584" s="3"/>
      <c r="G1584" s="77" t="e">
        <f>VLOOKUP($F$1&amp;F1584,定价因子!E:F,2,0)</f>
        <v>#N/A</v>
      </c>
      <c r="H1584" s="3"/>
      <c r="I1584" s="77" t="e">
        <f>VLOOKUP($H$1&amp;H1584,定价因子!E:F,2,0)</f>
        <v>#N/A</v>
      </c>
      <c r="J1584" s="3"/>
      <c r="K1584" s="77" t="e">
        <f>VLOOKUP($J$1&amp;J1584,定价因子!E:F,2,0)</f>
        <v>#N/A</v>
      </c>
      <c r="L1584" s="3"/>
      <c r="M1584" s="77" t="e">
        <f>VLOOKUP($L$1&amp;L1584,定价因子!E:F,2,0)</f>
        <v>#N/A</v>
      </c>
      <c r="N1584" s="3"/>
      <c r="O1584" s="77" t="e">
        <f>VLOOKUP($N$1&amp;N1584,定价因子!E:F,2,0)</f>
        <v>#N/A</v>
      </c>
      <c r="P1584" s="3"/>
      <c r="Q1584" s="55" t="e">
        <f>VLOOKUP($P$1&amp;P1584,定价因子!$E:$F,2,0)</f>
        <v>#N/A</v>
      </c>
      <c r="R1584" s="3"/>
      <c r="S1584" s="77" t="e">
        <f>VLOOKUP($R$1&amp;R1584,定价因子!$E:$F,2,0)</f>
        <v>#N/A</v>
      </c>
      <c r="T1584" s="61"/>
      <c r="U1584" s="63"/>
      <c r="V1584" s="63"/>
      <c r="W1584" s="63"/>
      <c r="X1584" s="3"/>
    </row>
    <row r="1585" spans="1:24">
      <c r="A1585" s="3"/>
      <c r="B1585" s="3"/>
      <c r="C1585" s="3"/>
      <c r="D1585" s="3"/>
      <c r="E1585" s="79"/>
      <c r="F1585" s="3"/>
      <c r="G1585" s="77" t="e">
        <f>VLOOKUP($F$1&amp;F1585,定价因子!E:F,2,0)</f>
        <v>#N/A</v>
      </c>
      <c r="H1585" s="3"/>
      <c r="I1585" s="77" t="e">
        <f>VLOOKUP($H$1&amp;H1585,定价因子!E:F,2,0)</f>
        <v>#N/A</v>
      </c>
      <c r="J1585" s="3"/>
      <c r="K1585" s="77" t="e">
        <f>VLOOKUP($J$1&amp;J1585,定价因子!E:F,2,0)</f>
        <v>#N/A</v>
      </c>
      <c r="L1585" s="3"/>
      <c r="M1585" s="77" t="e">
        <f>VLOOKUP($L$1&amp;L1585,定价因子!E:F,2,0)</f>
        <v>#N/A</v>
      </c>
      <c r="N1585" s="3"/>
      <c r="O1585" s="77" t="e">
        <f>VLOOKUP($N$1&amp;N1585,定价因子!E:F,2,0)</f>
        <v>#N/A</v>
      </c>
      <c r="P1585" s="3"/>
      <c r="Q1585" s="55" t="e">
        <f>VLOOKUP($P$1&amp;P1585,定价因子!$E:$F,2,0)</f>
        <v>#N/A</v>
      </c>
      <c r="R1585" s="3"/>
      <c r="S1585" s="77" t="e">
        <f>VLOOKUP($R$1&amp;R1585,定价因子!$E:$F,2,0)</f>
        <v>#N/A</v>
      </c>
      <c r="T1585" s="61"/>
      <c r="U1585" s="63"/>
      <c r="V1585" s="63"/>
      <c r="W1585" s="63"/>
      <c r="X1585" s="3"/>
    </row>
    <row r="1586" spans="1:24">
      <c r="A1586" s="3"/>
      <c r="B1586" s="3"/>
      <c r="C1586" s="3"/>
      <c r="D1586" s="3"/>
      <c r="E1586" s="79"/>
      <c r="F1586" s="3"/>
      <c r="G1586" s="77" t="e">
        <f>VLOOKUP($F$1&amp;F1586,定价因子!E:F,2,0)</f>
        <v>#N/A</v>
      </c>
      <c r="H1586" s="3"/>
      <c r="I1586" s="77" t="e">
        <f>VLOOKUP($H$1&amp;H1586,定价因子!E:F,2,0)</f>
        <v>#N/A</v>
      </c>
      <c r="J1586" s="3"/>
      <c r="K1586" s="77" t="e">
        <f>VLOOKUP($J$1&amp;J1586,定价因子!E:F,2,0)</f>
        <v>#N/A</v>
      </c>
      <c r="L1586" s="3"/>
      <c r="M1586" s="77" t="e">
        <f>VLOOKUP($L$1&amp;L1586,定价因子!E:F,2,0)</f>
        <v>#N/A</v>
      </c>
      <c r="N1586" s="3"/>
      <c r="O1586" s="77" t="e">
        <f>VLOOKUP($N$1&amp;N1586,定价因子!E:F,2,0)</f>
        <v>#N/A</v>
      </c>
      <c r="P1586" s="3"/>
      <c r="Q1586" s="55" t="e">
        <f>VLOOKUP($P$1&amp;P1586,定价因子!$E:$F,2,0)</f>
        <v>#N/A</v>
      </c>
      <c r="R1586" s="3"/>
      <c r="S1586" s="77" t="e">
        <f>VLOOKUP($R$1&amp;R1586,定价因子!$E:$F,2,0)</f>
        <v>#N/A</v>
      </c>
      <c r="T1586" s="61"/>
      <c r="U1586" s="63"/>
      <c r="V1586" s="63"/>
      <c r="W1586" s="63"/>
      <c r="X1586" s="3"/>
    </row>
    <row r="1587" spans="1:24">
      <c r="A1587" s="3"/>
      <c r="B1587" s="3"/>
      <c r="C1587" s="3"/>
      <c r="D1587" s="3"/>
      <c r="E1587" s="79"/>
      <c r="F1587" s="3"/>
      <c r="G1587" s="77" t="e">
        <f>VLOOKUP($F$1&amp;F1587,定价因子!E:F,2,0)</f>
        <v>#N/A</v>
      </c>
      <c r="H1587" s="3"/>
      <c r="I1587" s="77" t="e">
        <f>VLOOKUP($H$1&amp;H1587,定价因子!E:F,2,0)</f>
        <v>#N/A</v>
      </c>
      <c r="J1587" s="3"/>
      <c r="K1587" s="77" t="e">
        <f>VLOOKUP($J$1&amp;J1587,定价因子!E:F,2,0)</f>
        <v>#N/A</v>
      </c>
      <c r="L1587" s="3"/>
      <c r="M1587" s="77" t="e">
        <f>VLOOKUP($L$1&amp;L1587,定价因子!E:F,2,0)</f>
        <v>#N/A</v>
      </c>
      <c r="N1587" s="3"/>
      <c r="O1587" s="77" t="e">
        <f>VLOOKUP($N$1&amp;N1587,定价因子!E:F,2,0)</f>
        <v>#N/A</v>
      </c>
      <c r="P1587" s="3"/>
      <c r="Q1587" s="55" t="e">
        <f>VLOOKUP($P$1&amp;P1587,定价因子!$E:$F,2,0)</f>
        <v>#N/A</v>
      </c>
      <c r="R1587" s="3"/>
      <c r="S1587" s="77" t="e">
        <f>VLOOKUP($R$1&amp;R1587,定价因子!$E:$F,2,0)</f>
        <v>#N/A</v>
      </c>
      <c r="T1587" s="61"/>
      <c r="U1587" s="63"/>
      <c r="V1587" s="63"/>
      <c r="W1587" s="63"/>
      <c r="X1587" s="3"/>
    </row>
    <row r="1588" spans="1:24">
      <c r="A1588" s="3"/>
      <c r="B1588" s="3"/>
      <c r="C1588" s="3"/>
      <c r="D1588" s="3"/>
      <c r="E1588" s="79"/>
      <c r="F1588" s="3"/>
      <c r="G1588" s="77" t="e">
        <f>VLOOKUP($F$1&amp;F1588,定价因子!E:F,2,0)</f>
        <v>#N/A</v>
      </c>
      <c r="H1588" s="3"/>
      <c r="I1588" s="77" t="e">
        <f>VLOOKUP($H$1&amp;H1588,定价因子!E:F,2,0)</f>
        <v>#N/A</v>
      </c>
      <c r="J1588" s="3"/>
      <c r="K1588" s="77" t="e">
        <f>VLOOKUP($J$1&amp;J1588,定价因子!E:F,2,0)</f>
        <v>#N/A</v>
      </c>
      <c r="L1588" s="3"/>
      <c r="M1588" s="77" t="e">
        <f>VLOOKUP($L$1&amp;L1588,定价因子!E:F,2,0)</f>
        <v>#N/A</v>
      </c>
      <c r="N1588" s="3"/>
      <c r="O1588" s="77" t="e">
        <f>VLOOKUP($N$1&amp;N1588,定价因子!E:F,2,0)</f>
        <v>#N/A</v>
      </c>
      <c r="P1588" s="3"/>
      <c r="Q1588" s="55" t="e">
        <f>VLOOKUP($P$1&amp;P1588,定价因子!$E:$F,2,0)</f>
        <v>#N/A</v>
      </c>
      <c r="R1588" s="3"/>
      <c r="S1588" s="77" t="e">
        <f>VLOOKUP($R$1&amp;R1588,定价因子!$E:$F,2,0)</f>
        <v>#N/A</v>
      </c>
      <c r="T1588" s="61"/>
      <c r="U1588" s="63"/>
      <c r="V1588" s="63"/>
      <c r="W1588" s="63"/>
      <c r="X1588" s="3"/>
    </row>
    <row r="1589" spans="1:24">
      <c r="A1589" s="3"/>
      <c r="B1589" s="3"/>
      <c r="C1589" s="3"/>
      <c r="D1589" s="3"/>
      <c r="E1589" s="79"/>
      <c r="F1589" s="3"/>
      <c r="G1589" s="77" t="e">
        <f>VLOOKUP($F$1&amp;F1589,定价因子!E:F,2,0)</f>
        <v>#N/A</v>
      </c>
      <c r="H1589" s="3"/>
      <c r="I1589" s="77" t="e">
        <f>VLOOKUP($H$1&amp;H1589,定价因子!E:F,2,0)</f>
        <v>#N/A</v>
      </c>
      <c r="J1589" s="3"/>
      <c r="K1589" s="77" t="e">
        <f>VLOOKUP($J$1&amp;J1589,定价因子!E:F,2,0)</f>
        <v>#N/A</v>
      </c>
      <c r="L1589" s="3"/>
      <c r="M1589" s="77" t="e">
        <f>VLOOKUP($L$1&amp;L1589,定价因子!E:F,2,0)</f>
        <v>#N/A</v>
      </c>
      <c r="N1589" s="3"/>
      <c r="O1589" s="77" t="e">
        <f>VLOOKUP($N$1&amp;N1589,定价因子!E:F,2,0)</f>
        <v>#N/A</v>
      </c>
      <c r="P1589" s="3"/>
      <c r="Q1589" s="55" t="e">
        <f>VLOOKUP($P$1&amp;P1589,定价因子!$E:$F,2,0)</f>
        <v>#N/A</v>
      </c>
      <c r="R1589" s="3"/>
      <c r="S1589" s="77" t="e">
        <f>VLOOKUP($R$1&amp;R1589,定价因子!$E:$F,2,0)</f>
        <v>#N/A</v>
      </c>
      <c r="T1589" s="61"/>
      <c r="U1589" s="63"/>
      <c r="V1589" s="63"/>
      <c r="W1589" s="63"/>
      <c r="X1589" s="3"/>
    </row>
    <row r="1590" spans="1:24">
      <c r="A1590" s="3"/>
      <c r="B1590" s="3"/>
      <c r="C1590" s="3"/>
      <c r="D1590" s="3"/>
      <c r="E1590" s="79"/>
      <c r="F1590" s="3"/>
      <c r="G1590" s="77" t="e">
        <f>VLOOKUP($F$1&amp;F1590,定价因子!E:F,2,0)</f>
        <v>#N/A</v>
      </c>
      <c r="H1590" s="3"/>
      <c r="I1590" s="77" t="e">
        <f>VLOOKUP($H$1&amp;H1590,定价因子!E:F,2,0)</f>
        <v>#N/A</v>
      </c>
      <c r="J1590" s="3"/>
      <c r="K1590" s="77" t="e">
        <f>VLOOKUP($J$1&amp;J1590,定价因子!E:F,2,0)</f>
        <v>#N/A</v>
      </c>
      <c r="L1590" s="3"/>
      <c r="M1590" s="77" t="e">
        <f>VLOOKUP($L$1&amp;L1590,定价因子!E:F,2,0)</f>
        <v>#N/A</v>
      </c>
      <c r="N1590" s="3"/>
      <c r="O1590" s="77" t="e">
        <f>VLOOKUP($N$1&amp;N1590,定价因子!E:F,2,0)</f>
        <v>#N/A</v>
      </c>
      <c r="P1590" s="3"/>
      <c r="Q1590" s="55" t="e">
        <f>VLOOKUP($P$1&amp;P1590,定价因子!$E:$F,2,0)</f>
        <v>#N/A</v>
      </c>
      <c r="R1590" s="3"/>
      <c r="S1590" s="77" t="e">
        <f>VLOOKUP($R$1&amp;R1590,定价因子!$E:$F,2,0)</f>
        <v>#N/A</v>
      </c>
      <c r="T1590" s="61"/>
      <c r="U1590" s="63"/>
      <c r="V1590" s="63"/>
      <c r="W1590" s="63"/>
      <c r="X1590" s="3"/>
    </row>
    <row r="1591" spans="1:24">
      <c r="A1591" s="3"/>
      <c r="B1591" s="3"/>
      <c r="C1591" s="3"/>
      <c r="D1591" s="3"/>
      <c r="E1591" s="79"/>
      <c r="F1591" s="3"/>
      <c r="G1591" s="77" t="e">
        <f>VLOOKUP($F$1&amp;F1591,定价因子!E:F,2,0)</f>
        <v>#N/A</v>
      </c>
      <c r="H1591" s="3"/>
      <c r="I1591" s="77" t="e">
        <f>VLOOKUP($H$1&amp;H1591,定价因子!E:F,2,0)</f>
        <v>#N/A</v>
      </c>
      <c r="J1591" s="3"/>
      <c r="K1591" s="77" t="e">
        <f>VLOOKUP($J$1&amp;J1591,定价因子!E:F,2,0)</f>
        <v>#N/A</v>
      </c>
      <c r="L1591" s="3"/>
      <c r="M1591" s="77" t="e">
        <f>VLOOKUP($L$1&amp;L1591,定价因子!E:F,2,0)</f>
        <v>#N/A</v>
      </c>
      <c r="N1591" s="3"/>
      <c r="O1591" s="77" t="e">
        <f>VLOOKUP($N$1&amp;N1591,定价因子!E:F,2,0)</f>
        <v>#N/A</v>
      </c>
      <c r="P1591" s="3"/>
      <c r="Q1591" s="55" t="e">
        <f>VLOOKUP($P$1&amp;P1591,定价因子!$E:$F,2,0)</f>
        <v>#N/A</v>
      </c>
      <c r="R1591" s="3"/>
      <c r="S1591" s="77" t="e">
        <f>VLOOKUP($R$1&amp;R1591,定价因子!$E:$F,2,0)</f>
        <v>#N/A</v>
      </c>
      <c r="T1591" s="61"/>
      <c r="U1591" s="63"/>
      <c r="V1591" s="63"/>
      <c r="W1591" s="63"/>
      <c r="X1591" s="3"/>
    </row>
    <row r="1592" spans="1:24">
      <c r="A1592" s="3"/>
      <c r="B1592" s="3"/>
      <c r="C1592" s="3"/>
      <c r="D1592" s="3"/>
      <c r="E1592" s="79"/>
      <c r="F1592" s="3"/>
      <c r="G1592" s="77" t="e">
        <f>VLOOKUP($F$1&amp;F1592,定价因子!E:F,2,0)</f>
        <v>#N/A</v>
      </c>
      <c r="H1592" s="3"/>
      <c r="I1592" s="77" t="e">
        <f>VLOOKUP($H$1&amp;H1592,定价因子!E:F,2,0)</f>
        <v>#N/A</v>
      </c>
      <c r="J1592" s="3"/>
      <c r="K1592" s="77" t="e">
        <f>VLOOKUP($J$1&amp;J1592,定价因子!E:F,2,0)</f>
        <v>#N/A</v>
      </c>
      <c r="L1592" s="3"/>
      <c r="M1592" s="77" t="e">
        <f>VLOOKUP($L$1&amp;L1592,定价因子!E:F,2,0)</f>
        <v>#N/A</v>
      </c>
      <c r="N1592" s="3"/>
      <c r="O1592" s="77" t="e">
        <f>VLOOKUP($N$1&amp;N1592,定价因子!E:F,2,0)</f>
        <v>#N/A</v>
      </c>
      <c r="P1592" s="3"/>
      <c r="Q1592" s="55" t="e">
        <f>VLOOKUP($P$1&amp;P1592,定价因子!$E:$F,2,0)</f>
        <v>#N/A</v>
      </c>
      <c r="R1592" s="3"/>
      <c r="S1592" s="77" t="e">
        <f>VLOOKUP($R$1&amp;R1592,定价因子!$E:$F,2,0)</f>
        <v>#N/A</v>
      </c>
      <c r="T1592" s="61"/>
      <c r="U1592" s="63"/>
      <c r="V1592" s="63"/>
      <c r="W1592" s="63"/>
      <c r="X1592" s="3"/>
    </row>
    <row r="1593" spans="1:24">
      <c r="A1593" s="3"/>
      <c r="B1593" s="3"/>
      <c r="C1593" s="3"/>
      <c r="D1593" s="3"/>
      <c r="E1593" s="79"/>
      <c r="F1593" s="3"/>
      <c r="G1593" s="77" t="e">
        <f>VLOOKUP($F$1&amp;F1593,定价因子!E:F,2,0)</f>
        <v>#N/A</v>
      </c>
      <c r="H1593" s="3"/>
      <c r="I1593" s="77" t="e">
        <f>VLOOKUP($H$1&amp;H1593,定价因子!E:F,2,0)</f>
        <v>#N/A</v>
      </c>
      <c r="J1593" s="3"/>
      <c r="K1593" s="77" t="e">
        <f>VLOOKUP($J$1&amp;J1593,定价因子!E:F,2,0)</f>
        <v>#N/A</v>
      </c>
      <c r="L1593" s="3"/>
      <c r="M1593" s="77" t="e">
        <f>VLOOKUP($L$1&amp;L1593,定价因子!E:F,2,0)</f>
        <v>#N/A</v>
      </c>
      <c r="N1593" s="3"/>
      <c r="O1593" s="77" t="e">
        <f>VLOOKUP($N$1&amp;N1593,定价因子!E:F,2,0)</f>
        <v>#N/A</v>
      </c>
      <c r="P1593" s="3"/>
      <c r="Q1593" s="55" t="e">
        <f>VLOOKUP($P$1&amp;P1593,定价因子!$E:$F,2,0)</f>
        <v>#N/A</v>
      </c>
      <c r="R1593" s="3"/>
      <c r="S1593" s="77" t="e">
        <f>VLOOKUP($R$1&amp;R1593,定价因子!$E:$F,2,0)</f>
        <v>#N/A</v>
      </c>
      <c r="T1593" s="61"/>
      <c r="U1593" s="63"/>
      <c r="V1593" s="63"/>
      <c r="W1593" s="63"/>
      <c r="X1593" s="3"/>
    </row>
    <row r="1594" spans="1:24">
      <c r="A1594" s="3"/>
      <c r="B1594" s="3"/>
      <c r="C1594" s="3"/>
      <c r="D1594" s="3"/>
      <c r="E1594" s="79"/>
      <c r="F1594" s="3"/>
      <c r="G1594" s="77" t="e">
        <f>VLOOKUP($F$1&amp;F1594,定价因子!E:F,2,0)</f>
        <v>#N/A</v>
      </c>
      <c r="H1594" s="3"/>
      <c r="I1594" s="77" t="e">
        <f>VLOOKUP($H$1&amp;H1594,定价因子!E:F,2,0)</f>
        <v>#N/A</v>
      </c>
      <c r="J1594" s="3"/>
      <c r="K1594" s="77" t="e">
        <f>VLOOKUP($J$1&amp;J1594,定价因子!E:F,2,0)</f>
        <v>#N/A</v>
      </c>
      <c r="L1594" s="3"/>
      <c r="M1594" s="77" t="e">
        <f>VLOOKUP($L$1&amp;L1594,定价因子!E:F,2,0)</f>
        <v>#N/A</v>
      </c>
      <c r="N1594" s="3"/>
      <c r="O1594" s="77" t="e">
        <f>VLOOKUP($N$1&amp;N1594,定价因子!E:F,2,0)</f>
        <v>#N/A</v>
      </c>
      <c r="P1594" s="3"/>
      <c r="Q1594" s="55" t="e">
        <f>VLOOKUP($P$1&amp;P1594,定价因子!$E:$F,2,0)</f>
        <v>#N/A</v>
      </c>
      <c r="R1594" s="3"/>
      <c r="S1594" s="77" t="e">
        <f>VLOOKUP($R$1&amp;R1594,定价因子!$E:$F,2,0)</f>
        <v>#N/A</v>
      </c>
      <c r="T1594" s="61"/>
      <c r="U1594" s="63"/>
      <c r="V1594" s="63"/>
      <c r="W1594" s="63"/>
      <c r="X1594" s="3"/>
    </row>
    <row r="1595" spans="1:24">
      <c r="A1595" s="3"/>
      <c r="B1595" s="3"/>
      <c r="C1595" s="3"/>
      <c r="D1595" s="3"/>
      <c r="E1595" s="79"/>
      <c r="F1595" s="3"/>
      <c r="G1595" s="77" t="e">
        <f>VLOOKUP($F$1&amp;F1595,定价因子!E:F,2,0)</f>
        <v>#N/A</v>
      </c>
      <c r="H1595" s="3"/>
      <c r="I1595" s="77" t="e">
        <f>VLOOKUP($H$1&amp;H1595,定价因子!E:F,2,0)</f>
        <v>#N/A</v>
      </c>
      <c r="J1595" s="3"/>
      <c r="K1595" s="77" t="e">
        <f>VLOOKUP($J$1&amp;J1595,定价因子!E:F,2,0)</f>
        <v>#N/A</v>
      </c>
      <c r="L1595" s="3"/>
      <c r="M1595" s="77" t="e">
        <f>VLOOKUP($L$1&amp;L1595,定价因子!E:F,2,0)</f>
        <v>#N/A</v>
      </c>
      <c r="N1595" s="3"/>
      <c r="O1595" s="77" t="e">
        <f>VLOOKUP($N$1&amp;N1595,定价因子!E:F,2,0)</f>
        <v>#N/A</v>
      </c>
      <c r="P1595" s="3"/>
      <c r="Q1595" s="55" t="e">
        <f>VLOOKUP($P$1&amp;P1595,定价因子!$E:$F,2,0)</f>
        <v>#N/A</v>
      </c>
      <c r="R1595" s="3"/>
      <c r="S1595" s="77" t="e">
        <f>VLOOKUP($R$1&amp;R1595,定价因子!$E:$F,2,0)</f>
        <v>#N/A</v>
      </c>
      <c r="T1595" s="61"/>
      <c r="U1595" s="63"/>
      <c r="V1595" s="63"/>
      <c r="W1595" s="63"/>
      <c r="X1595" s="3"/>
    </row>
    <row r="1596" spans="1:24">
      <c r="A1596" s="3"/>
      <c r="B1596" s="3"/>
      <c r="C1596" s="3"/>
      <c r="D1596" s="3"/>
      <c r="E1596" s="79"/>
      <c r="F1596" s="3"/>
      <c r="G1596" s="77" t="e">
        <f>VLOOKUP($F$1&amp;F1596,定价因子!E:F,2,0)</f>
        <v>#N/A</v>
      </c>
      <c r="H1596" s="3"/>
      <c r="I1596" s="77" t="e">
        <f>VLOOKUP($H$1&amp;H1596,定价因子!E:F,2,0)</f>
        <v>#N/A</v>
      </c>
      <c r="J1596" s="3"/>
      <c r="K1596" s="77" t="e">
        <f>VLOOKUP($J$1&amp;J1596,定价因子!E:F,2,0)</f>
        <v>#N/A</v>
      </c>
      <c r="L1596" s="3"/>
      <c r="M1596" s="77" t="e">
        <f>VLOOKUP($L$1&amp;L1596,定价因子!E:F,2,0)</f>
        <v>#N/A</v>
      </c>
      <c r="N1596" s="3"/>
      <c r="O1596" s="77" t="e">
        <f>VLOOKUP($N$1&amp;N1596,定价因子!E:F,2,0)</f>
        <v>#N/A</v>
      </c>
      <c r="P1596" s="3"/>
      <c r="Q1596" s="55" t="e">
        <f>VLOOKUP($P$1&amp;P1596,定价因子!$E:$F,2,0)</f>
        <v>#N/A</v>
      </c>
      <c r="R1596" s="3"/>
      <c r="S1596" s="77" t="e">
        <f>VLOOKUP($R$1&amp;R1596,定价因子!$E:$F,2,0)</f>
        <v>#N/A</v>
      </c>
      <c r="T1596" s="61"/>
      <c r="U1596" s="63"/>
      <c r="V1596" s="63"/>
      <c r="W1596" s="63"/>
      <c r="X1596" s="3"/>
    </row>
    <row r="1597" spans="1:24">
      <c r="A1597" s="3"/>
      <c r="B1597" s="3"/>
      <c r="C1597" s="3"/>
      <c r="D1597" s="3"/>
      <c r="E1597" s="79"/>
      <c r="F1597" s="3"/>
      <c r="G1597" s="77" t="e">
        <f>VLOOKUP($F$1&amp;F1597,定价因子!E:F,2,0)</f>
        <v>#N/A</v>
      </c>
      <c r="H1597" s="3"/>
      <c r="I1597" s="77" t="e">
        <f>VLOOKUP($H$1&amp;H1597,定价因子!E:F,2,0)</f>
        <v>#N/A</v>
      </c>
      <c r="J1597" s="3"/>
      <c r="K1597" s="77" t="e">
        <f>VLOOKUP($J$1&amp;J1597,定价因子!E:F,2,0)</f>
        <v>#N/A</v>
      </c>
      <c r="L1597" s="3"/>
      <c r="M1597" s="77" t="e">
        <f>VLOOKUP($L$1&amp;L1597,定价因子!E:F,2,0)</f>
        <v>#N/A</v>
      </c>
      <c r="N1597" s="3"/>
      <c r="O1597" s="77" t="e">
        <f>VLOOKUP($N$1&amp;N1597,定价因子!E:F,2,0)</f>
        <v>#N/A</v>
      </c>
      <c r="P1597" s="3"/>
      <c r="Q1597" s="55" t="e">
        <f>VLOOKUP($P$1&amp;P1597,定价因子!$E:$F,2,0)</f>
        <v>#N/A</v>
      </c>
      <c r="R1597" s="3"/>
      <c r="S1597" s="77" t="e">
        <f>VLOOKUP($R$1&amp;R1597,定价因子!$E:$F,2,0)</f>
        <v>#N/A</v>
      </c>
      <c r="T1597" s="61"/>
      <c r="U1597" s="63"/>
      <c r="V1597" s="63"/>
      <c r="W1597" s="63"/>
      <c r="X1597" s="3"/>
    </row>
    <row r="1598" spans="1:24">
      <c r="A1598" s="3"/>
      <c r="B1598" s="3"/>
      <c r="C1598" s="3"/>
      <c r="D1598" s="3"/>
      <c r="E1598" s="79"/>
      <c r="F1598" s="3"/>
      <c r="G1598" s="77" t="e">
        <f>VLOOKUP($F$1&amp;F1598,定价因子!E:F,2,0)</f>
        <v>#N/A</v>
      </c>
      <c r="H1598" s="3"/>
      <c r="I1598" s="77" t="e">
        <f>VLOOKUP($H$1&amp;H1598,定价因子!E:F,2,0)</f>
        <v>#N/A</v>
      </c>
      <c r="J1598" s="3"/>
      <c r="K1598" s="77" t="e">
        <f>VLOOKUP($J$1&amp;J1598,定价因子!E:F,2,0)</f>
        <v>#N/A</v>
      </c>
      <c r="L1598" s="3"/>
      <c r="M1598" s="77" t="e">
        <f>VLOOKUP($L$1&amp;L1598,定价因子!E:F,2,0)</f>
        <v>#N/A</v>
      </c>
      <c r="N1598" s="3"/>
      <c r="O1598" s="77" t="e">
        <f>VLOOKUP($N$1&amp;N1598,定价因子!E:F,2,0)</f>
        <v>#N/A</v>
      </c>
      <c r="P1598" s="3"/>
      <c r="Q1598" s="55" t="e">
        <f>VLOOKUP($P$1&amp;P1598,定价因子!$E:$F,2,0)</f>
        <v>#N/A</v>
      </c>
      <c r="R1598" s="3"/>
      <c r="S1598" s="77" t="e">
        <f>VLOOKUP($R$1&amp;R1598,定价因子!$E:$F,2,0)</f>
        <v>#N/A</v>
      </c>
      <c r="T1598" s="61"/>
      <c r="U1598" s="63"/>
      <c r="V1598" s="63"/>
      <c r="W1598" s="63"/>
      <c r="X1598" s="3"/>
    </row>
    <row r="1599" spans="1:24">
      <c r="A1599" s="3"/>
      <c r="B1599" s="3"/>
      <c r="C1599" s="3"/>
      <c r="D1599" s="3"/>
      <c r="E1599" s="79"/>
      <c r="F1599" s="3"/>
      <c r="G1599" s="77" t="e">
        <f>VLOOKUP($F$1&amp;F1599,定价因子!E:F,2,0)</f>
        <v>#N/A</v>
      </c>
      <c r="H1599" s="3"/>
      <c r="I1599" s="77" t="e">
        <f>VLOOKUP($H$1&amp;H1599,定价因子!E:F,2,0)</f>
        <v>#N/A</v>
      </c>
      <c r="J1599" s="3"/>
      <c r="K1599" s="77" t="e">
        <f>VLOOKUP($J$1&amp;J1599,定价因子!E:F,2,0)</f>
        <v>#N/A</v>
      </c>
      <c r="L1599" s="3"/>
      <c r="M1599" s="77" t="e">
        <f>VLOOKUP($L$1&amp;L1599,定价因子!E:F,2,0)</f>
        <v>#N/A</v>
      </c>
      <c r="N1599" s="3"/>
      <c r="O1599" s="77" t="e">
        <f>VLOOKUP($N$1&amp;N1599,定价因子!E:F,2,0)</f>
        <v>#N/A</v>
      </c>
      <c r="P1599" s="3"/>
      <c r="Q1599" s="55" t="e">
        <f>VLOOKUP($P$1&amp;P1599,定价因子!$E:$F,2,0)</f>
        <v>#N/A</v>
      </c>
      <c r="R1599" s="3"/>
      <c r="S1599" s="77" t="e">
        <f>VLOOKUP($R$1&amp;R1599,定价因子!$E:$F,2,0)</f>
        <v>#N/A</v>
      </c>
      <c r="T1599" s="61"/>
      <c r="U1599" s="63"/>
      <c r="V1599" s="63"/>
      <c r="W1599" s="63"/>
      <c r="X1599" s="3"/>
    </row>
    <row r="1600" spans="1:24">
      <c r="A1600" s="3"/>
      <c r="B1600" s="3"/>
      <c r="C1600" s="3"/>
      <c r="D1600" s="3"/>
      <c r="E1600" s="79"/>
      <c r="F1600" s="3"/>
      <c r="G1600" s="77" t="e">
        <f>VLOOKUP($F$1&amp;F1600,定价因子!E:F,2,0)</f>
        <v>#N/A</v>
      </c>
      <c r="H1600" s="3"/>
      <c r="I1600" s="77" t="e">
        <f>VLOOKUP($H$1&amp;H1600,定价因子!E:F,2,0)</f>
        <v>#N/A</v>
      </c>
      <c r="J1600" s="3"/>
      <c r="K1600" s="77" t="e">
        <f>VLOOKUP($J$1&amp;J1600,定价因子!E:F,2,0)</f>
        <v>#N/A</v>
      </c>
      <c r="L1600" s="3"/>
      <c r="M1600" s="77" t="e">
        <f>VLOOKUP($L$1&amp;L1600,定价因子!E:F,2,0)</f>
        <v>#N/A</v>
      </c>
      <c r="N1600" s="3"/>
      <c r="O1600" s="77" t="e">
        <f>VLOOKUP($N$1&amp;N1600,定价因子!E:F,2,0)</f>
        <v>#N/A</v>
      </c>
      <c r="P1600" s="3"/>
      <c r="Q1600" s="55" t="e">
        <f>VLOOKUP($P$1&amp;P1600,定价因子!$E:$F,2,0)</f>
        <v>#N/A</v>
      </c>
      <c r="R1600" s="3"/>
      <c r="S1600" s="77" t="e">
        <f>VLOOKUP($R$1&amp;R1600,定价因子!$E:$F,2,0)</f>
        <v>#N/A</v>
      </c>
      <c r="T1600" s="61"/>
      <c r="U1600" s="63"/>
      <c r="V1600" s="63"/>
      <c r="W1600" s="63"/>
      <c r="X1600" s="3"/>
    </row>
    <row r="1601" spans="1:24">
      <c r="A1601" s="3"/>
      <c r="B1601" s="3"/>
      <c r="C1601" s="3"/>
      <c r="D1601" s="3"/>
      <c r="E1601" s="79"/>
      <c r="F1601" s="3"/>
      <c r="G1601" s="77" t="e">
        <f>VLOOKUP($F$1&amp;F1601,定价因子!E:F,2,0)</f>
        <v>#N/A</v>
      </c>
      <c r="H1601" s="3"/>
      <c r="I1601" s="77" t="e">
        <f>VLOOKUP($H$1&amp;H1601,定价因子!E:F,2,0)</f>
        <v>#N/A</v>
      </c>
      <c r="J1601" s="3"/>
      <c r="K1601" s="77" t="e">
        <f>VLOOKUP($J$1&amp;J1601,定价因子!E:F,2,0)</f>
        <v>#N/A</v>
      </c>
      <c r="L1601" s="3"/>
      <c r="M1601" s="77" t="e">
        <f>VLOOKUP($L$1&amp;L1601,定价因子!E:F,2,0)</f>
        <v>#N/A</v>
      </c>
      <c r="N1601" s="3"/>
      <c r="O1601" s="77" t="e">
        <f>VLOOKUP($N$1&amp;N1601,定价因子!E:F,2,0)</f>
        <v>#N/A</v>
      </c>
      <c r="P1601" s="3"/>
      <c r="Q1601" s="55" t="e">
        <f>VLOOKUP($P$1&amp;P1601,定价因子!$E:$F,2,0)</f>
        <v>#N/A</v>
      </c>
      <c r="R1601" s="3"/>
      <c r="S1601" s="77" t="e">
        <f>VLOOKUP($R$1&amp;R1601,定价因子!$E:$F,2,0)</f>
        <v>#N/A</v>
      </c>
      <c r="T1601" s="61"/>
      <c r="U1601" s="63"/>
      <c r="V1601" s="63"/>
      <c r="W1601" s="63"/>
      <c r="X1601" s="3"/>
    </row>
    <row r="1602" spans="1:24">
      <c r="A1602" s="3"/>
      <c r="B1602" s="3"/>
      <c r="C1602" s="3"/>
      <c r="D1602" s="3"/>
      <c r="E1602" s="79"/>
      <c r="F1602" s="3"/>
      <c r="G1602" s="77" t="e">
        <f>VLOOKUP($F$1&amp;F1602,定价因子!E:F,2,0)</f>
        <v>#N/A</v>
      </c>
      <c r="H1602" s="3"/>
      <c r="I1602" s="77" t="e">
        <f>VLOOKUP($H$1&amp;H1602,定价因子!E:F,2,0)</f>
        <v>#N/A</v>
      </c>
      <c r="J1602" s="3"/>
      <c r="K1602" s="77" t="e">
        <f>VLOOKUP($J$1&amp;J1602,定价因子!E:F,2,0)</f>
        <v>#N/A</v>
      </c>
      <c r="L1602" s="3"/>
      <c r="M1602" s="77" t="e">
        <f>VLOOKUP($L$1&amp;L1602,定价因子!E:F,2,0)</f>
        <v>#N/A</v>
      </c>
      <c r="N1602" s="3"/>
      <c r="O1602" s="77" t="e">
        <f>VLOOKUP($N$1&amp;N1602,定价因子!E:F,2,0)</f>
        <v>#N/A</v>
      </c>
      <c r="P1602" s="3"/>
      <c r="Q1602" s="55" t="e">
        <f>VLOOKUP($P$1&amp;P1602,定价因子!$E:$F,2,0)</f>
        <v>#N/A</v>
      </c>
      <c r="R1602" s="3"/>
      <c r="S1602" s="77" t="e">
        <f>VLOOKUP($R$1&amp;R1602,定价因子!$E:$F,2,0)</f>
        <v>#N/A</v>
      </c>
      <c r="T1602" s="61"/>
      <c r="U1602" s="63"/>
      <c r="V1602" s="63"/>
      <c r="W1602" s="63"/>
      <c r="X1602" s="3"/>
    </row>
    <row r="1603" spans="1:24">
      <c r="A1603" s="3"/>
      <c r="B1603" s="3"/>
      <c r="C1603" s="3"/>
      <c r="D1603" s="3"/>
      <c r="E1603" s="79"/>
      <c r="F1603" s="3"/>
      <c r="G1603" s="77" t="e">
        <f>VLOOKUP($F$1&amp;F1603,定价因子!E:F,2,0)</f>
        <v>#N/A</v>
      </c>
      <c r="H1603" s="3"/>
      <c r="I1603" s="77" t="e">
        <f>VLOOKUP($H$1&amp;H1603,定价因子!E:F,2,0)</f>
        <v>#N/A</v>
      </c>
      <c r="J1603" s="3"/>
      <c r="K1603" s="77" t="e">
        <f>VLOOKUP($J$1&amp;J1603,定价因子!E:F,2,0)</f>
        <v>#N/A</v>
      </c>
      <c r="L1603" s="3"/>
      <c r="M1603" s="77" t="e">
        <f>VLOOKUP($L$1&amp;L1603,定价因子!E:F,2,0)</f>
        <v>#N/A</v>
      </c>
      <c r="N1603" s="3"/>
      <c r="O1603" s="77" t="e">
        <f>VLOOKUP($N$1&amp;N1603,定价因子!E:F,2,0)</f>
        <v>#N/A</v>
      </c>
      <c r="P1603" s="3"/>
      <c r="Q1603" s="55" t="e">
        <f>VLOOKUP($P$1&amp;P1603,定价因子!$E:$F,2,0)</f>
        <v>#N/A</v>
      </c>
      <c r="R1603" s="3"/>
      <c r="S1603" s="77" t="e">
        <f>VLOOKUP($R$1&amp;R1603,定价因子!$E:$F,2,0)</f>
        <v>#N/A</v>
      </c>
      <c r="T1603" s="61"/>
      <c r="U1603" s="63"/>
      <c r="V1603" s="63"/>
      <c r="W1603" s="63"/>
      <c r="X1603" s="3"/>
    </row>
    <row r="1604" spans="1:24">
      <c r="A1604" s="3"/>
      <c r="B1604" s="3"/>
      <c r="C1604" s="3"/>
      <c r="D1604" s="3"/>
      <c r="E1604" s="79"/>
      <c r="F1604" s="3"/>
      <c r="G1604" s="77" t="e">
        <f>VLOOKUP($F$1&amp;F1604,定价因子!E:F,2,0)</f>
        <v>#N/A</v>
      </c>
      <c r="H1604" s="3"/>
      <c r="I1604" s="77" t="e">
        <f>VLOOKUP($H$1&amp;H1604,定价因子!E:F,2,0)</f>
        <v>#N/A</v>
      </c>
      <c r="J1604" s="3"/>
      <c r="K1604" s="77" t="e">
        <f>VLOOKUP($J$1&amp;J1604,定价因子!E:F,2,0)</f>
        <v>#N/A</v>
      </c>
      <c r="L1604" s="3"/>
      <c r="M1604" s="77" t="e">
        <f>VLOOKUP($L$1&amp;L1604,定价因子!E:F,2,0)</f>
        <v>#N/A</v>
      </c>
      <c r="N1604" s="3"/>
      <c r="O1604" s="77" t="e">
        <f>VLOOKUP($N$1&amp;N1604,定价因子!E:F,2,0)</f>
        <v>#N/A</v>
      </c>
      <c r="P1604" s="3"/>
      <c r="Q1604" s="55" t="e">
        <f>VLOOKUP($P$1&amp;P1604,定价因子!$E:$F,2,0)</f>
        <v>#N/A</v>
      </c>
      <c r="R1604" s="3"/>
      <c r="S1604" s="77" t="e">
        <f>VLOOKUP($R$1&amp;R1604,定价因子!$E:$F,2,0)</f>
        <v>#N/A</v>
      </c>
      <c r="T1604" s="61"/>
      <c r="U1604" s="63"/>
      <c r="V1604" s="63"/>
      <c r="W1604" s="63"/>
      <c r="X1604" s="3"/>
    </row>
    <row r="1605" spans="1:24">
      <c r="A1605" s="3"/>
      <c r="B1605" s="3"/>
      <c r="C1605" s="3"/>
      <c r="D1605" s="3"/>
      <c r="E1605" s="79"/>
      <c r="F1605" s="3"/>
      <c r="G1605" s="77" t="e">
        <f>VLOOKUP($F$1&amp;F1605,定价因子!E:F,2,0)</f>
        <v>#N/A</v>
      </c>
      <c r="H1605" s="3"/>
      <c r="I1605" s="77" t="e">
        <f>VLOOKUP($H$1&amp;H1605,定价因子!E:F,2,0)</f>
        <v>#N/A</v>
      </c>
      <c r="J1605" s="3"/>
      <c r="K1605" s="77" t="e">
        <f>VLOOKUP($J$1&amp;J1605,定价因子!E:F,2,0)</f>
        <v>#N/A</v>
      </c>
      <c r="L1605" s="3"/>
      <c r="M1605" s="77" t="e">
        <f>VLOOKUP($L$1&amp;L1605,定价因子!E:F,2,0)</f>
        <v>#N/A</v>
      </c>
      <c r="N1605" s="3"/>
      <c r="O1605" s="77" t="e">
        <f>VLOOKUP($N$1&amp;N1605,定价因子!E:F,2,0)</f>
        <v>#N/A</v>
      </c>
      <c r="P1605" s="3"/>
      <c r="Q1605" s="55" t="e">
        <f>VLOOKUP($P$1&amp;P1605,定价因子!$E:$F,2,0)</f>
        <v>#N/A</v>
      </c>
      <c r="R1605" s="3"/>
      <c r="S1605" s="77" t="e">
        <f>VLOOKUP($R$1&amp;R1605,定价因子!$E:$F,2,0)</f>
        <v>#N/A</v>
      </c>
      <c r="T1605" s="61"/>
      <c r="U1605" s="63"/>
      <c r="V1605" s="63"/>
      <c r="W1605" s="63"/>
      <c r="X1605" s="3"/>
    </row>
    <row r="1606" spans="1:24">
      <c r="A1606" s="3"/>
      <c r="B1606" s="3"/>
      <c r="C1606" s="3"/>
      <c r="D1606" s="3"/>
      <c r="E1606" s="79"/>
      <c r="F1606" s="3"/>
      <c r="G1606" s="77" t="e">
        <f>VLOOKUP($F$1&amp;F1606,定价因子!E:F,2,0)</f>
        <v>#N/A</v>
      </c>
      <c r="H1606" s="3"/>
      <c r="I1606" s="77" t="e">
        <f>VLOOKUP($H$1&amp;H1606,定价因子!E:F,2,0)</f>
        <v>#N/A</v>
      </c>
      <c r="J1606" s="3"/>
      <c r="K1606" s="77" t="e">
        <f>VLOOKUP($J$1&amp;J1606,定价因子!E:F,2,0)</f>
        <v>#N/A</v>
      </c>
      <c r="L1606" s="3"/>
      <c r="M1606" s="77" t="e">
        <f>VLOOKUP($L$1&amp;L1606,定价因子!E:F,2,0)</f>
        <v>#N/A</v>
      </c>
      <c r="N1606" s="3"/>
      <c r="O1606" s="77" t="e">
        <f>VLOOKUP($N$1&amp;N1606,定价因子!E:F,2,0)</f>
        <v>#N/A</v>
      </c>
      <c r="P1606" s="3"/>
      <c r="Q1606" s="55" t="e">
        <f>VLOOKUP($P$1&amp;P1606,定价因子!$E:$F,2,0)</f>
        <v>#N/A</v>
      </c>
      <c r="R1606" s="3"/>
      <c r="S1606" s="77" t="e">
        <f>VLOOKUP($R$1&amp;R1606,定价因子!$E:$F,2,0)</f>
        <v>#N/A</v>
      </c>
      <c r="T1606" s="61"/>
      <c r="U1606" s="63"/>
      <c r="V1606" s="63"/>
      <c r="W1606" s="63"/>
      <c r="X1606" s="3"/>
    </row>
    <row r="1607" spans="1:24">
      <c r="A1607" s="3"/>
      <c r="B1607" s="3"/>
      <c r="C1607" s="3"/>
      <c r="D1607" s="3"/>
      <c r="E1607" s="79"/>
      <c r="F1607" s="3"/>
      <c r="G1607" s="77" t="e">
        <f>VLOOKUP($F$1&amp;F1607,定价因子!E:F,2,0)</f>
        <v>#N/A</v>
      </c>
      <c r="H1607" s="3"/>
      <c r="I1607" s="77" t="e">
        <f>VLOOKUP($H$1&amp;H1607,定价因子!E:F,2,0)</f>
        <v>#N/A</v>
      </c>
      <c r="J1607" s="3"/>
      <c r="K1607" s="77" t="e">
        <f>VLOOKUP($J$1&amp;J1607,定价因子!E:F,2,0)</f>
        <v>#N/A</v>
      </c>
      <c r="L1607" s="3"/>
      <c r="M1607" s="77" t="e">
        <f>VLOOKUP($L$1&amp;L1607,定价因子!E:F,2,0)</f>
        <v>#N/A</v>
      </c>
      <c r="N1607" s="3"/>
      <c r="O1607" s="77" t="e">
        <f>VLOOKUP($N$1&amp;N1607,定价因子!E:F,2,0)</f>
        <v>#N/A</v>
      </c>
      <c r="P1607" s="3"/>
      <c r="Q1607" s="55" t="e">
        <f>VLOOKUP($P$1&amp;P1607,定价因子!$E:$F,2,0)</f>
        <v>#N/A</v>
      </c>
      <c r="R1607" s="3"/>
      <c r="S1607" s="77" t="e">
        <f>VLOOKUP($R$1&amp;R1607,定价因子!$E:$F,2,0)</f>
        <v>#N/A</v>
      </c>
      <c r="T1607" s="61"/>
      <c r="U1607" s="63"/>
      <c r="V1607" s="63"/>
      <c r="W1607" s="63"/>
      <c r="X1607" s="3"/>
    </row>
    <row r="1608" spans="1:24">
      <c r="A1608" s="3"/>
      <c r="B1608" s="3"/>
      <c r="C1608" s="3"/>
      <c r="D1608" s="3"/>
      <c r="E1608" s="79"/>
      <c r="F1608" s="3"/>
      <c r="G1608" s="77" t="e">
        <f>VLOOKUP($F$1&amp;F1608,定价因子!E:F,2,0)</f>
        <v>#N/A</v>
      </c>
      <c r="H1608" s="3"/>
      <c r="I1608" s="77" t="e">
        <f>VLOOKUP($H$1&amp;H1608,定价因子!E:F,2,0)</f>
        <v>#N/A</v>
      </c>
      <c r="J1608" s="3"/>
      <c r="K1608" s="77" t="e">
        <f>VLOOKUP($J$1&amp;J1608,定价因子!E:F,2,0)</f>
        <v>#N/A</v>
      </c>
      <c r="L1608" s="3"/>
      <c r="M1608" s="77" t="e">
        <f>VLOOKUP($L$1&amp;L1608,定价因子!E:F,2,0)</f>
        <v>#N/A</v>
      </c>
      <c r="N1608" s="3"/>
      <c r="O1608" s="77" t="e">
        <f>VLOOKUP($N$1&amp;N1608,定价因子!E:F,2,0)</f>
        <v>#N/A</v>
      </c>
      <c r="P1608" s="3"/>
      <c r="Q1608" s="55" t="e">
        <f>VLOOKUP($P$1&amp;P1608,定价因子!$E:$F,2,0)</f>
        <v>#N/A</v>
      </c>
      <c r="R1608" s="3"/>
      <c r="S1608" s="77" t="e">
        <f>VLOOKUP($R$1&amp;R1608,定价因子!$E:$F,2,0)</f>
        <v>#N/A</v>
      </c>
      <c r="T1608" s="61"/>
      <c r="U1608" s="63"/>
      <c r="V1608" s="63"/>
      <c r="W1608" s="63"/>
      <c r="X1608" s="3"/>
    </row>
    <row r="1609" spans="1:24">
      <c r="A1609" s="3"/>
      <c r="B1609" s="3"/>
      <c r="C1609" s="3"/>
      <c r="D1609" s="3"/>
      <c r="E1609" s="79"/>
      <c r="F1609" s="3"/>
      <c r="G1609" s="77" t="e">
        <f>VLOOKUP($F$1&amp;F1609,定价因子!E:F,2,0)</f>
        <v>#N/A</v>
      </c>
      <c r="H1609" s="3"/>
      <c r="I1609" s="77" t="e">
        <f>VLOOKUP($H$1&amp;H1609,定价因子!E:F,2,0)</f>
        <v>#N/A</v>
      </c>
      <c r="J1609" s="3"/>
      <c r="K1609" s="77" t="e">
        <f>VLOOKUP($J$1&amp;J1609,定价因子!E:F,2,0)</f>
        <v>#N/A</v>
      </c>
      <c r="L1609" s="3"/>
      <c r="M1609" s="77" t="e">
        <f>VLOOKUP($L$1&amp;L1609,定价因子!E:F,2,0)</f>
        <v>#N/A</v>
      </c>
      <c r="N1609" s="3"/>
      <c r="O1609" s="77" t="e">
        <f>VLOOKUP($N$1&amp;N1609,定价因子!E:F,2,0)</f>
        <v>#N/A</v>
      </c>
      <c r="P1609" s="3"/>
      <c r="Q1609" s="55" t="e">
        <f>VLOOKUP($P$1&amp;P1609,定价因子!$E:$F,2,0)</f>
        <v>#N/A</v>
      </c>
      <c r="R1609" s="3"/>
      <c r="S1609" s="77" t="e">
        <f>VLOOKUP($R$1&amp;R1609,定价因子!$E:$F,2,0)</f>
        <v>#N/A</v>
      </c>
      <c r="T1609" s="61"/>
      <c r="U1609" s="63"/>
      <c r="V1609" s="63"/>
      <c r="W1609" s="63"/>
      <c r="X1609" s="3"/>
    </row>
    <row r="1610" spans="1:24">
      <c r="A1610" s="3"/>
      <c r="B1610" s="3"/>
      <c r="C1610" s="3"/>
      <c r="D1610" s="3"/>
      <c r="E1610" s="79"/>
      <c r="F1610" s="3"/>
      <c r="G1610" s="77" t="e">
        <f>VLOOKUP($F$1&amp;F1610,定价因子!E:F,2,0)</f>
        <v>#N/A</v>
      </c>
      <c r="H1610" s="3"/>
      <c r="I1610" s="77" t="e">
        <f>VLOOKUP($H$1&amp;H1610,定价因子!E:F,2,0)</f>
        <v>#N/A</v>
      </c>
      <c r="J1610" s="3"/>
      <c r="K1610" s="77" t="e">
        <f>VLOOKUP($J$1&amp;J1610,定价因子!E:F,2,0)</f>
        <v>#N/A</v>
      </c>
      <c r="L1610" s="3"/>
      <c r="M1610" s="77" t="e">
        <f>VLOOKUP($L$1&amp;L1610,定价因子!E:F,2,0)</f>
        <v>#N/A</v>
      </c>
      <c r="N1610" s="3"/>
      <c r="O1610" s="77" t="e">
        <f>VLOOKUP($N$1&amp;N1610,定价因子!E:F,2,0)</f>
        <v>#N/A</v>
      </c>
      <c r="P1610" s="3"/>
      <c r="Q1610" s="55" t="e">
        <f>VLOOKUP($P$1&amp;P1610,定价因子!$E:$F,2,0)</f>
        <v>#N/A</v>
      </c>
      <c r="R1610" s="3"/>
      <c r="S1610" s="77" t="e">
        <f>VLOOKUP($R$1&amp;R1610,定价因子!$E:$F,2,0)</f>
        <v>#N/A</v>
      </c>
      <c r="T1610" s="61"/>
      <c r="U1610" s="63"/>
      <c r="V1610" s="63"/>
      <c r="W1610" s="63"/>
      <c r="X1610" s="3"/>
    </row>
    <row r="1611" spans="1:24">
      <c r="A1611" s="3"/>
      <c r="B1611" s="3"/>
      <c r="C1611" s="3"/>
      <c r="D1611" s="3"/>
      <c r="E1611" s="79"/>
      <c r="F1611" s="3"/>
      <c r="G1611" s="77" t="e">
        <f>VLOOKUP($F$1&amp;F1611,定价因子!E:F,2,0)</f>
        <v>#N/A</v>
      </c>
      <c r="H1611" s="3"/>
      <c r="I1611" s="77" t="e">
        <f>VLOOKUP($H$1&amp;H1611,定价因子!E:F,2,0)</f>
        <v>#N/A</v>
      </c>
      <c r="J1611" s="3"/>
      <c r="K1611" s="77" t="e">
        <f>VLOOKUP($J$1&amp;J1611,定价因子!E:F,2,0)</f>
        <v>#N/A</v>
      </c>
      <c r="L1611" s="3"/>
      <c r="M1611" s="77" t="e">
        <f>VLOOKUP($L$1&amp;L1611,定价因子!E:F,2,0)</f>
        <v>#N/A</v>
      </c>
      <c r="N1611" s="3"/>
      <c r="O1611" s="77" t="e">
        <f>VLOOKUP($N$1&amp;N1611,定价因子!E:F,2,0)</f>
        <v>#N/A</v>
      </c>
      <c r="P1611" s="3"/>
      <c r="Q1611" s="55" t="e">
        <f>VLOOKUP($P$1&amp;P1611,定价因子!$E:$F,2,0)</f>
        <v>#N/A</v>
      </c>
      <c r="R1611" s="3"/>
      <c r="S1611" s="77" t="e">
        <f>VLOOKUP($R$1&amp;R1611,定价因子!$E:$F,2,0)</f>
        <v>#N/A</v>
      </c>
      <c r="T1611" s="61"/>
      <c r="U1611" s="63"/>
      <c r="V1611" s="63"/>
      <c r="W1611" s="63"/>
      <c r="X1611" s="3"/>
    </row>
    <row r="1612" spans="1:24">
      <c r="A1612" s="3"/>
      <c r="B1612" s="3"/>
      <c r="C1612" s="3"/>
      <c r="D1612" s="3"/>
      <c r="E1612" s="79"/>
      <c r="F1612" s="3"/>
      <c r="G1612" s="77" t="e">
        <f>VLOOKUP($F$1&amp;F1612,定价因子!E:F,2,0)</f>
        <v>#N/A</v>
      </c>
      <c r="H1612" s="3"/>
      <c r="I1612" s="77" t="e">
        <f>VLOOKUP($H$1&amp;H1612,定价因子!E:F,2,0)</f>
        <v>#N/A</v>
      </c>
      <c r="J1612" s="3"/>
      <c r="K1612" s="77" t="e">
        <f>VLOOKUP($J$1&amp;J1612,定价因子!E:F,2,0)</f>
        <v>#N/A</v>
      </c>
      <c r="L1612" s="3"/>
      <c r="M1612" s="77" t="e">
        <f>VLOOKUP($L$1&amp;L1612,定价因子!E:F,2,0)</f>
        <v>#N/A</v>
      </c>
      <c r="N1612" s="3"/>
      <c r="O1612" s="77" t="e">
        <f>VLOOKUP($N$1&amp;N1612,定价因子!E:F,2,0)</f>
        <v>#N/A</v>
      </c>
      <c r="P1612" s="3"/>
      <c r="Q1612" s="55" t="e">
        <f>VLOOKUP($P$1&amp;P1612,定价因子!$E:$F,2,0)</f>
        <v>#N/A</v>
      </c>
      <c r="R1612" s="3"/>
      <c r="S1612" s="77" t="e">
        <f>VLOOKUP($R$1&amp;R1612,定价因子!$E:$F,2,0)</f>
        <v>#N/A</v>
      </c>
      <c r="T1612" s="61"/>
      <c r="U1612" s="63"/>
      <c r="V1612" s="63"/>
      <c r="W1612" s="63"/>
      <c r="X1612" s="3"/>
    </row>
    <row r="1613" spans="1:24">
      <c r="A1613" s="3"/>
      <c r="B1613" s="3"/>
      <c r="C1613" s="3"/>
      <c r="D1613" s="3"/>
      <c r="E1613" s="79"/>
      <c r="F1613" s="3"/>
      <c r="G1613" s="77" t="e">
        <f>VLOOKUP($F$1&amp;F1613,定价因子!E:F,2,0)</f>
        <v>#N/A</v>
      </c>
      <c r="H1613" s="3"/>
      <c r="I1613" s="77" t="e">
        <f>VLOOKUP($H$1&amp;H1613,定价因子!E:F,2,0)</f>
        <v>#N/A</v>
      </c>
      <c r="J1613" s="3"/>
      <c r="K1613" s="77" t="e">
        <f>VLOOKUP($J$1&amp;J1613,定价因子!E:F,2,0)</f>
        <v>#N/A</v>
      </c>
      <c r="L1613" s="3"/>
      <c r="M1613" s="77" t="e">
        <f>VLOOKUP($L$1&amp;L1613,定价因子!E:F,2,0)</f>
        <v>#N/A</v>
      </c>
      <c r="N1613" s="3"/>
      <c r="O1613" s="77" t="e">
        <f>VLOOKUP($N$1&amp;N1613,定价因子!E:F,2,0)</f>
        <v>#N/A</v>
      </c>
      <c r="P1613" s="3"/>
      <c r="Q1613" s="55" t="e">
        <f>VLOOKUP($P$1&amp;P1613,定价因子!$E:$F,2,0)</f>
        <v>#N/A</v>
      </c>
      <c r="R1613" s="3"/>
      <c r="S1613" s="77" t="e">
        <f>VLOOKUP($R$1&amp;R1613,定价因子!$E:$F,2,0)</f>
        <v>#N/A</v>
      </c>
      <c r="T1613" s="61"/>
      <c r="U1613" s="63"/>
      <c r="V1613" s="63"/>
      <c r="W1613" s="63"/>
      <c r="X1613" s="3"/>
    </row>
    <row r="1614" spans="1:24">
      <c r="A1614" s="3"/>
      <c r="B1614" s="3"/>
      <c r="C1614" s="3"/>
      <c r="D1614" s="3"/>
      <c r="E1614" s="79"/>
      <c r="F1614" s="3"/>
      <c r="G1614" s="77" t="e">
        <f>VLOOKUP($F$1&amp;F1614,定价因子!E:F,2,0)</f>
        <v>#N/A</v>
      </c>
      <c r="H1614" s="3"/>
      <c r="I1614" s="77" t="e">
        <f>VLOOKUP($H$1&amp;H1614,定价因子!E:F,2,0)</f>
        <v>#N/A</v>
      </c>
      <c r="J1614" s="3"/>
      <c r="K1614" s="77" t="e">
        <f>VLOOKUP($J$1&amp;J1614,定价因子!E:F,2,0)</f>
        <v>#N/A</v>
      </c>
      <c r="L1614" s="3"/>
      <c r="M1614" s="77" t="e">
        <f>VLOOKUP($L$1&amp;L1614,定价因子!E:F,2,0)</f>
        <v>#N/A</v>
      </c>
      <c r="N1614" s="3"/>
      <c r="O1614" s="77" t="e">
        <f>VLOOKUP($N$1&amp;N1614,定价因子!E:F,2,0)</f>
        <v>#N/A</v>
      </c>
      <c r="P1614" s="3"/>
      <c r="Q1614" s="55" t="e">
        <f>VLOOKUP($P$1&amp;P1614,定价因子!$E:$F,2,0)</f>
        <v>#N/A</v>
      </c>
      <c r="R1614" s="3"/>
      <c r="S1614" s="77" t="e">
        <f>VLOOKUP($R$1&amp;R1614,定价因子!$E:$F,2,0)</f>
        <v>#N/A</v>
      </c>
      <c r="T1614" s="61"/>
      <c r="U1614" s="63"/>
      <c r="V1614" s="63"/>
      <c r="W1614" s="63"/>
      <c r="X1614" s="3"/>
    </row>
    <row r="1615" spans="1:24">
      <c r="A1615" s="3"/>
      <c r="B1615" s="3"/>
      <c r="C1615" s="3"/>
      <c r="D1615" s="3"/>
      <c r="E1615" s="79"/>
      <c r="F1615" s="3"/>
      <c r="G1615" s="77" t="e">
        <f>VLOOKUP($F$1&amp;F1615,定价因子!E:F,2,0)</f>
        <v>#N/A</v>
      </c>
      <c r="H1615" s="3"/>
      <c r="I1615" s="77" t="e">
        <f>VLOOKUP($H$1&amp;H1615,定价因子!E:F,2,0)</f>
        <v>#N/A</v>
      </c>
      <c r="J1615" s="3"/>
      <c r="K1615" s="77" t="e">
        <f>VLOOKUP($J$1&amp;J1615,定价因子!E:F,2,0)</f>
        <v>#N/A</v>
      </c>
      <c r="L1615" s="3"/>
      <c r="M1615" s="77" t="e">
        <f>VLOOKUP($L$1&amp;L1615,定价因子!E:F,2,0)</f>
        <v>#N/A</v>
      </c>
      <c r="N1615" s="3"/>
      <c r="O1615" s="77" t="e">
        <f>VLOOKUP($N$1&amp;N1615,定价因子!E:F,2,0)</f>
        <v>#N/A</v>
      </c>
      <c r="P1615" s="3"/>
      <c r="Q1615" s="55" t="e">
        <f>VLOOKUP($P$1&amp;P1615,定价因子!$E:$F,2,0)</f>
        <v>#N/A</v>
      </c>
      <c r="R1615" s="3"/>
      <c r="S1615" s="77" t="e">
        <f>VLOOKUP($R$1&amp;R1615,定价因子!$E:$F,2,0)</f>
        <v>#N/A</v>
      </c>
      <c r="T1615" s="61"/>
      <c r="U1615" s="63"/>
      <c r="V1615" s="63"/>
      <c r="W1615" s="63"/>
      <c r="X1615" s="3"/>
    </row>
    <row r="1616" spans="1:24">
      <c r="A1616" s="3"/>
      <c r="B1616" s="3"/>
      <c r="C1616" s="3"/>
      <c r="D1616" s="3"/>
      <c r="E1616" s="79"/>
      <c r="F1616" s="3"/>
      <c r="G1616" s="77" t="e">
        <f>VLOOKUP($F$1&amp;F1616,定价因子!E:F,2,0)</f>
        <v>#N/A</v>
      </c>
      <c r="H1616" s="3"/>
      <c r="I1616" s="77" t="e">
        <f>VLOOKUP($H$1&amp;H1616,定价因子!E:F,2,0)</f>
        <v>#N/A</v>
      </c>
      <c r="J1616" s="3"/>
      <c r="K1616" s="77" t="e">
        <f>VLOOKUP($J$1&amp;J1616,定价因子!E:F,2,0)</f>
        <v>#N/A</v>
      </c>
      <c r="L1616" s="3"/>
      <c r="M1616" s="77" t="e">
        <f>VLOOKUP($L$1&amp;L1616,定价因子!E:F,2,0)</f>
        <v>#N/A</v>
      </c>
      <c r="N1616" s="3"/>
      <c r="O1616" s="77" t="e">
        <f>VLOOKUP($N$1&amp;N1616,定价因子!E:F,2,0)</f>
        <v>#N/A</v>
      </c>
      <c r="P1616" s="3"/>
      <c r="Q1616" s="55" t="e">
        <f>VLOOKUP($P$1&amp;P1616,定价因子!$E:$F,2,0)</f>
        <v>#N/A</v>
      </c>
      <c r="R1616" s="3"/>
      <c r="S1616" s="77" t="e">
        <f>VLOOKUP($R$1&amp;R1616,定价因子!$E:$F,2,0)</f>
        <v>#N/A</v>
      </c>
      <c r="T1616" s="61"/>
      <c r="U1616" s="63"/>
      <c r="V1616" s="63"/>
      <c r="W1616" s="63"/>
      <c r="X1616" s="3"/>
    </row>
    <row r="1617" spans="1:24">
      <c r="A1617" s="3"/>
      <c r="B1617" s="3"/>
      <c r="C1617" s="3"/>
      <c r="D1617" s="3"/>
      <c r="E1617" s="79"/>
      <c r="F1617" s="3"/>
      <c r="G1617" s="77" t="e">
        <f>VLOOKUP($F$1&amp;F1617,定价因子!E:F,2,0)</f>
        <v>#N/A</v>
      </c>
      <c r="H1617" s="3"/>
      <c r="I1617" s="77" t="e">
        <f>VLOOKUP($H$1&amp;H1617,定价因子!E:F,2,0)</f>
        <v>#N/A</v>
      </c>
      <c r="J1617" s="3"/>
      <c r="K1617" s="77" t="e">
        <f>VLOOKUP($J$1&amp;J1617,定价因子!E:F,2,0)</f>
        <v>#N/A</v>
      </c>
      <c r="L1617" s="3"/>
      <c r="M1617" s="77" t="e">
        <f>VLOOKUP($L$1&amp;L1617,定价因子!E:F,2,0)</f>
        <v>#N/A</v>
      </c>
      <c r="N1617" s="3"/>
      <c r="O1617" s="77" t="e">
        <f>VLOOKUP($N$1&amp;N1617,定价因子!E:F,2,0)</f>
        <v>#N/A</v>
      </c>
      <c r="P1617" s="3"/>
      <c r="Q1617" s="55" t="e">
        <f>VLOOKUP($P$1&amp;P1617,定价因子!$E:$F,2,0)</f>
        <v>#N/A</v>
      </c>
      <c r="R1617" s="3"/>
      <c r="S1617" s="77" t="e">
        <f>VLOOKUP($R$1&amp;R1617,定价因子!$E:$F,2,0)</f>
        <v>#N/A</v>
      </c>
      <c r="T1617" s="61"/>
      <c r="U1617" s="63"/>
      <c r="V1617" s="63"/>
      <c r="W1617" s="63"/>
      <c r="X1617" s="3"/>
    </row>
    <row r="1618" spans="1:24">
      <c r="A1618" s="3"/>
      <c r="B1618" s="3"/>
      <c r="C1618" s="3"/>
      <c r="D1618" s="3"/>
      <c r="E1618" s="79"/>
      <c r="F1618" s="3"/>
      <c r="G1618" s="77" t="e">
        <f>VLOOKUP($F$1&amp;F1618,定价因子!E:F,2,0)</f>
        <v>#N/A</v>
      </c>
      <c r="H1618" s="3"/>
      <c r="I1618" s="77" t="e">
        <f>VLOOKUP($H$1&amp;H1618,定价因子!E:F,2,0)</f>
        <v>#N/A</v>
      </c>
      <c r="J1618" s="3"/>
      <c r="K1618" s="77" t="e">
        <f>VLOOKUP($J$1&amp;J1618,定价因子!E:F,2,0)</f>
        <v>#N/A</v>
      </c>
      <c r="L1618" s="3"/>
      <c r="M1618" s="77" t="e">
        <f>VLOOKUP($L$1&amp;L1618,定价因子!E:F,2,0)</f>
        <v>#N/A</v>
      </c>
      <c r="N1618" s="3"/>
      <c r="O1618" s="77" t="e">
        <f>VLOOKUP($N$1&amp;N1618,定价因子!E:F,2,0)</f>
        <v>#N/A</v>
      </c>
      <c r="P1618" s="3"/>
      <c r="Q1618" s="55" t="e">
        <f>VLOOKUP($P$1&amp;P1618,定价因子!$E:$F,2,0)</f>
        <v>#N/A</v>
      </c>
      <c r="R1618" s="3"/>
      <c r="S1618" s="77" t="e">
        <f>VLOOKUP($R$1&amp;R1618,定价因子!$E:$F,2,0)</f>
        <v>#N/A</v>
      </c>
      <c r="T1618" s="61"/>
      <c r="U1618" s="63"/>
      <c r="V1618" s="63"/>
      <c r="W1618" s="63"/>
      <c r="X1618" s="3"/>
    </row>
    <row r="1619" spans="1:24">
      <c r="A1619" s="3"/>
      <c r="B1619" s="3"/>
      <c r="C1619" s="3"/>
      <c r="D1619" s="3"/>
      <c r="E1619" s="79"/>
      <c r="F1619" s="3"/>
      <c r="G1619" s="77" t="e">
        <f>VLOOKUP($F$1&amp;F1619,定价因子!E:F,2,0)</f>
        <v>#N/A</v>
      </c>
      <c r="H1619" s="3"/>
      <c r="I1619" s="77" t="e">
        <f>VLOOKUP($H$1&amp;H1619,定价因子!E:F,2,0)</f>
        <v>#N/A</v>
      </c>
      <c r="J1619" s="3"/>
      <c r="K1619" s="77" t="e">
        <f>VLOOKUP($J$1&amp;J1619,定价因子!E:F,2,0)</f>
        <v>#N/A</v>
      </c>
      <c r="L1619" s="3"/>
      <c r="M1619" s="77" t="e">
        <f>VLOOKUP($L$1&amp;L1619,定价因子!E:F,2,0)</f>
        <v>#N/A</v>
      </c>
      <c r="N1619" s="3"/>
      <c r="O1619" s="77" t="e">
        <f>VLOOKUP($N$1&amp;N1619,定价因子!E:F,2,0)</f>
        <v>#N/A</v>
      </c>
      <c r="P1619" s="3"/>
      <c r="Q1619" s="55" t="e">
        <f>VLOOKUP($P$1&amp;P1619,定价因子!$E:$F,2,0)</f>
        <v>#N/A</v>
      </c>
      <c r="R1619" s="3"/>
      <c r="S1619" s="77" t="e">
        <f>VLOOKUP($R$1&amp;R1619,定价因子!$E:$F,2,0)</f>
        <v>#N/A</v>
      </c>
      <c r="T1619" s="61"/>
      <c r="U1619" s="63"/>
      <c r="V1619" s="63"/>
      <c r="W1619" s="63"/>
      <c r="X1619" s="3"/>
    </row>
    <row r="1620" spans="1:24">
      <c r="A1620" s="3"/>
      <c r="B1620" s="3"/>
      <c r="C1620" s="3"/>
      <c r="D1620" s="3"/>
      <c r="E1620" s="79"/>
      <c r="F1620" s="3"/>
      <c r="G1620" s="77" t="e">
        <f>VLOOKUP($F$1&amp;F1620,定价因子!E:F,2,0)</f>
        <v>#N/A</v>
      </c>
      <c r="H1620" s="3"/>
      <c r="I1620" s="77" t="e">
        <f>VLOOKUP($H$1&amp;H1620,定价因子!E:F,2,0)</f>
        <v>#N/A</v>
      </c>
      <c r="J1620" s="3"/>
      <c r="K1620" s="77" t="e">
        <f>VLOOKUP($J$1&amp;J1620,定价因子!E:F,2,0)</f>
        <v>#N/A</v>
      </c>
      <c r="L1620" s="3"/>
      <c r="M1620" s="77" t="e">
        <f>VLOOKUP($L$1&amp;L1620,定价因子!E:F,2,0)</f>
        <v>#N/A</v>
      </c>
      <c r="N1620" s="3"/>
      <c r="O1620" s="77" t="e">
        <f>VLOOKUP($N$1&amp;N1620,定价因子!E:F,2,0)</f>
        <v>#N/A</v>
      </c>
      <c r="P1620" s="3"/>
      <c r="Q1620" s="55" t="e">
        <f>VLOOKUP($P$1&amp;P1620,定价因子!$E:$F,2,0)</f>
        <v>#N/A</v>
      </c>
      <c r="R1620" s="3"/>
      <c r="S1620" s="77" t="e">
        <f>VLOOKUP($R$1&amp;R1620,定价因子!$E:$F,2,0)</f>
        <v>#N/A</v>
      </c>
      <c r="T1620" s="61"/>
      <c r="U1620" s="63"/>
      <c r="V1620" s="63"/>
      <c r="W1620" s="63"/>
      <c r="X1620" s="3"/>
    </row>
    <row r="1621" spans="1:24">
      <c r="A1621" s="3"/>
      <c r="B1621" s="3"/>
      <c r="C1621" s="3"/>
      <c r="D1621" s="3"/>
      <c r="E1621" s="79"/>
      <c r="F1621" s="3"/>
      <c r="G1621" s="77" t="e">
        <f>VLOOKUP($F$1&amp;F1621,定价因子!E:F,2,0)</f>
        <v>#N/A</v>
      </c>
      <c r="H1621" s="3"/>
      <c r="I1621" s="77" t="e">
        <f>VLOOKUP($H$1&amp;H1621,定价因子!E:F,2,0)</f>
        <v>#N/A</v>
      </c>
      <c r="J1621" s="3"/>
      <c r="K1621" s="77" t="e">
        <f>VLOOKUP($J$1&amp;J1621,定价因子!E:F,2,0)</f>
        <v>#N/A</v>
      </c>
      <c r="L1621" s="3"/>
      <c r="M1621" s="77" t="e">
        <f>VLOOKUP($L$1&amp;L1621,定价因子!E:F,2,0)</f>
        <v>#N/A</v>
      </c>
      <c r="N1621" s="3"/>
      <c r="O1621" s="77" t="e">
        <f>VLOOKUP($N$1&amp;N1621,定价因子!E:F,2,0)</f>
        <v>#N/A</v>
      </c>
      <c r="P1621" s="3"/>
      <c r="Q1621" s="55" t="e">
        <f>VLOOKUP($P$1&amp;P1621,定价因子!$E:$F,2,0)</f>
        <v>#N/A</v>
      </c>
      <c r="R1621" s="3"/>
      <c r="S1621" s="77" t="e">
        <f>VLOOKUP($R$1&amp;R1621,定价因子!$E:$F,2,0)</f>
        <v>#N/A</v>
      </c>
      <c r="T1621" s="61"/>
      <c r="U1621" s="63"/>
      <c r="V1621" s="63"/>
      <c r="W1621" s="63"/>
      <c r="X1621" s="3"/>
    </row>
    <row r="1622" spans="1:24">
      <c r="A1622" s="3"/>
      <c r="B1622" s="3"/>
      <c r="C1622" s="3"/>
      <c r="D1622" s="3"/>
      <c r="E1622" s="79"/>
      <c r="F1622" s="3"/>
      <c r="G1622" s="77" t="e">
        <f>VLOOKUP($F$1&amp;F1622,定价因子!E:F,2,0)</f>
        <v>#N/A</v>
      </c>
      <c r="H1622" s="3"/>
      <c r="I1622" s="77" t="e">
        <f>VLOOKUP($H$1&amp;H1622,定价因子!E:F,2,0)</f>
        <v>#N/A</v>
      </c>
      <c r="J1622" s="3"/>
      <c r="K1622" s="77" t="e">
        <f>VLOOKUP($J$1&amp;J1622,定价因子!E:F,2,0)</f>
        <v>#N/A</v>
      </c>
      <c r="L1622" s="3"/>
      <c r="M1622" s="77" t="e">
        <f>VLOOKUP($L$1&amp;L1622,定价因子!E:F,2,0)</f>
        <v>#N/A</v>
      </c>
      <c r="N1622" s="3"/>
      <c r="O1622" s="77" t="e">
        <f>VLOOKUP($N$1&amp;N1622,定价因子!E:F,2,0)</f>
        <v>#N/A</v>
      </c>
      <c r="P1622" s="3"/>
      <c r="Q1622" s="55" t="e">
        <f>VLOOKUP($P$1&amp;P1622,定价因子!$E:$F,2,0)</f>
        <v>#N/A</v>
      </c>
      <c r="R1622" s="3"/>
      <c r="S1622" s="77" t="e">
        <f>VLOOKUP($R$1&amp;R1622,定价因子!$E:$F,2,0)</f>
        <v>#N/A</v>
      </c>
      <c r="T1622" s="61"/>
      <c r="U1622" s="63"/>
      <c r="V1622" s="63"/>
      <c r="W1622" s="63"/>
      <c r="X1622" s="3"/>
    </row>
    <row r="1623" spans="1:24">
      <c r="A1623" s="3"/>
      <c r="B1623" s="3"/>
      <c r="C1623" s="3"/>
      <c r="D1623" s="3"/>
      <c r="E1623" s="79"/>
      <c r="F1623" s="3"/>
      <c r="G1623" s="77" t="e">
        <f>VLOOKUP($F$1&amp;F1623,定价因子!E:F,2,0)</f>
        <v>#N/A</v>
      </c>
      <c r="H1623" s="3"/>
      <c r="I1623" s="77" t="e">
        <f>VLOOKUP($H$1&amp;H1623,定价因子!E:F,2,0)</f>
        <v>#N/A</v>
      </c>
      <c r="J1623" s="3"/>
      <c r="K1623" s="77" t="e">
        <f>VLOOKUP($J$1&amp;J1623,定价因子!E:F,2,0)</f>
        <v>#N/A</v>
      </c>
      <c r="L1623" s="3"/>
      <c r="M1623" s="77" t="e">
        <f>VLOOKUP($L$1&amp;L1623,定价因子!E:F,2,0)</f>
        <v>#N/A</v>
      </c>
      <c r="N1623" s="3"/>
      <c r="O1623" s="77" t="e">
        <f>VLOOKUP($N$1&amp;N1623,定价因子!E:F,2,0)</f>
        <v>#N/A</v>
      </c>
      <c r="P1623" s="3"/>
      <c r="Q1623" s="55" t="e">
        <f>VLOOKUP($P$1&amp;P1623,定价因子!$E:$F,2,0)</f>
        <v>#N/A</v>
      </c>
      <c r="R1623" s="3"/>
      <c r="S1623" s="77" t="e">
        <f>VLOOKUP($R$1&amp;R1623,定价因子!$E:$F,2,0)</f>
        <v>#N/A</v>
      </c>
      <c r="T1623" s="61"/>
      <c r="U1623" s="63"/>
      <c r="V1623" s="63"/>
      <c r="W1623" s="63"/>
      <c r="X1623" s="3"/>
    </row>
    <row r="1624" spans="1:24">
      <c r="A1624" s="3"/>
      <c r="B1624" s="3"/>
      <c r="C1624" s="3"/>
      <c r="D1624" s="3"/>
      <c r="E1624" s="79"/>
      <c r="F1624" s="3"/>
      <c r="G1624" s="77" t="e">
        <f>VLOOKUP($F$1&amp;F1624,定价因子!E:F,2,0)</f>
        <v>#N/A</v>
      </c>
      <c r="H1624" s="3"/>
      <c r="I1624" s="77" t="e">
        <f>VLOOKUP($H$1&amp;H1624,定价因子!E:F,2,0)</f>
        <v>#N/A</v>
      </c>
      <c r="J1624" s="3"/>
      <c r="K1624" s="77" t="e">
        <f>VLOOKUP($J$1&amp;J1624,定价因子!E:F,2,0)</f>
        <v>#N/A</v>
      </c>
      <c r="L1624" s="3"/>
      <c r="M1624" s="77" t="e">
        <f>VLOOKUP($L$1&amp;L1624,定价因子!E:F,2,0)</f>
        <v>#N/A</v>
      </c>
      <c r="N1624" s="3"/>
      <c r="O1624" s="77" t="e">
        <f>VLOOKUP($N$1&amp;N1624,定价因子!E:F,2,0)</f>
        <v>#N/A</v>
      </c>
      <c r="P1624" s="3"/>
      <c r="Q1624" s="55" t="e">
        <f>VLOOKUP($P$1&amp;P1624,定价因子!$E:$F,2,0)</f>
        <v>#N/A</v>
      </c>
      <c r="R1624" s="3"/>
      <c r="S1624" s="77" t="e">
        <f>VLOOKUP($R$1&amp;R1624,定价因子!$E:$F,2,0)</f>
        <v>#N/A</v>
      </c>
      <c r="T1624" s="61"/>
      <c r="U1624" s="63"/>
      <c r="V1624" s="63"/>
      <c r="W1624" s="63"/>
      <c r="X1624" s="3"/>
    </row>
    <row r="1625" spans="1:24">
      <c r="A1625" s="3"/>
      <c r="B1625" s="3"/>
      <c r="C1625" s="3"/>
      <c r="D1625" s="3"/>
      <c r="E1625" s="79"/>
      <c r="F1625" s="3"/>
      <c r="G1625" s="77" t="e">
        <f>VLOOKUP($F$1&amp;F1625,定价因子!E:F,2,0)</f>
        <v>#N/A</v>
      </c>
      <c r="H1625" s="3"/>
      <c r="I1625" s="77" t="e">
        <f>VLOOKUP($H$1&amp;H1625,定价因子!E:F,2,0)</f>
        <v>#N/A</v>
      </c>
      <c r="J1625" s="3"/>
      <c r="K1625" s="77" t="e">
        <f>VLOOKUP($J$1&amp;J1625,定价因子!E:F,2,0)</f>
        <v>#N/A</v>
      </c>
      <c r="L1625" s="3"/>
      <c r="M1625" s="77" t="e">
        <f>VLOOKUP($L$1&amp;L1625,定价因子!E:F,2,0)</f>
        <v>#N/A</v>
      </c>
      <c r="N1625" s="3"/>
      <c r="O1625" s="77" t="e">
        <f>VLOOKUP($N$1&amp;N1625,定价因子!E:F,2,0)</f>
        <v>#N/A</v>
      </c>
      <c r="P1625" s="3"/>
      <c r="Q1625" s="55" t="e">
        <f>VLOOKUP($P$1&amp;P1625,定价因子!$E:$F,2,0)</f>
        <v>#N/A</v>
      </c>
      <c r="R1625" s="3"/>
      <c r="S1625" s="77" t="e">
        <f>VLOOKUP($R$1&amp;R1625,定价因子!$E:$F,2,0)</f>
        <v>#N/A</v>
      </c>
      <c r="T1625" s="61"/>
      <c r="U1625" s="63"/>
      <c r="V1625" s="63"/>
      <c r="W1625" s="63"/>
      <c r="X1625" s="3"/>
    </row>
    <row r="1626" spans="1:24">
      <c r="A1626" s="3"/>
      <c r="B1626" s="3"/>
      <c r="C1626" s="3"/>
      <c r="D1626" s="3"/>
      <c r="E1626" s="79"/>
      <c r="F1626" s="3"/>
      <c r="G1626" s="77" t="e">
        <f>VLOOKUP($F$1&amp;F1626,定价因子!E:F,2,0)</f>
        <v>#N/A</v>
      </c>
      <c r="H1626" s="3"/>
      <c r="I1626" s="77" t="e">
        <f>VLOOKUP($H$1&amp;H1626,定价因子!E:F,2,0)</f>
        <v>#N/A</v>
      </c>
      <c r="J1626" s="3"/>
      <c r="K1626" s="77" t="e">
        <f>VLOOKUP($J$1&amp;J1626,定价因子!E:F,2,0)</f>
        <v>#N/A</v>
      </c>
      <c r="L1626" s="3"/>
      <c r="M1626" s="77" t="e">
        <f>VLOOKUP($L$1&amp;L1626,定价因子!E:F,2,0)</f>
        <v>#N/A</v>
      </c>
      <c r="N1626" s="3"/>
      <c r="O1626" s="77" t="e">
        <f>VLOOKUP($N$1&amp;N1626,定价因子!E:F,2,0)</f>
        <v>#N/A</v>
      </c>
      <c r="P1626" s="3"/>
      <c r="Q1626" s="55" t="e">
        <f>VLOOKUP($P$1&amp;P1626,定价因子!$E:$F,2,0)</f>
        <v>#N/A</v>
      </c>
      <c r="R1626" s="3"/>
      <c r="S1626" s="77" t="e">
        <f>VLOOKUP($R$1&amp;R1626,定价因子!$E:$F,2,0)</f>
        <v>#N/A</v>
      </c>
      <c r="T1626" s="61"/>
      <c r="U1626" s="63"/>
      <c r="V1626" s="63"/>
      <c r="W1626" s="63"/>
      <c r="X1626" s="3"/>
    </row>
    <row r="1627" spans="1:24">
      <c r="A1627" s="3"/>
      <c r="B1627" s="3"/>
      <c r="C1627" s="3"/>
      <c r="D1627" s="3"/>
      <c r="E1627" s="79"/>
      <c r="F1627" s="3"/>
      <c r="G1627" s="77" t="e">
        <f>VLOOKUP($F$1&amp;F1627,定价因子!E:F,2,0)</f>
        <v>#N/A</v>
      </c>
      <c r="H1627" s="3"/>
      <c r="I1627" s="77" t="e">
        <f>VLOOKUP($H$1&amp;H1627,定价因子!E:F,2,0)</f>
        <v>#N/A</v>
      </c>
      <c r="J1627" s="3"/>
      <c r="K1627" s="77" t="e">
        <f>VLOOKUP($J$1&amp;J1627,定价因子!E:F,2,0)</f>
        <v>#N/A</v>
      </c>
      <c r="L1627" s="3"/>
      <c r="M1627" s="77" t="e">
        <f>VLOOKUP($L$1&amp;L1627,定价因子!E:F,2,0)</f>
        <v>#N/A</v>
      </c>
      <c r="N1627" s="3"/>
      <c r="O1627" s="77" t="e">
        <f>VLOOKUP($N$1&amp;N1627,定价因子!E:F,2,0)</f>
        <v>#N/A</v>
      </c>
      <c r="P1627" s="3"/>
      <c r="Q1627" s="55" t="e">
        <f>VLOOKUP($P$1&amp;P1627,定价因子!$E:$F,2,0)</f>
        <v>#N/A</v>
      </c>
      <c r="R1627" s="3"/>
      <c r="S1627" s="77" t="e">
        <f>VLOOKUP($R$1&amp;R1627,定价因子!$E:$F,2,0)</f>
        <v>#N/A</v>
      </c>
      <c r="T1627" s="61"/>
      <c r="U1627" s="63"/>
      <c r="V1627" s="63"/>
      <c r="W1627" s="63"/>
      <c r="X1627" s="3"/>
    </row>
    <row r="1628" spans="1:24">
      <c r="A1628" s="3"/>
      <c r="B1628" s="3"/>
      <c r="C1628" s="3"/>
      <c r="D1628" s="3"/>
      <c r="E1628" s="79"/>
      <c r="F1628" s="3"/>
      <c r="G1628" s="77" t="e">
        <f>VLOOKUP($F$1&amp;F1628,定价因子!E:F,2,0)</f>
        <v>#N/A</v>
      </c>
      <c r="H1628" s="3"/>
      <c r="I1628" s="77" t="e">
        <f>VLOOKUP($H$1&amp;H1628,定价因子!E:F,2,0)</f>
        <v>#N/A</v>
      </c>
      <c r="J1628" s="3"/>
      <c r="K1628" s="77" t="e">
        <f>VLOOKUP($J$1&amp;J1628,定价因子!E:F,2,0)</f>
        <v>#N/A</v>
      </c>
      <c r="L1628" s="3"/>
      <c r="M1628" s="77" t="e">
        <f>VLOOKUP($L$1&amp;L1628,定价因子!E:F,2,0)</f>
        <v>#N/A</v>
      </c>
      <c r="N1628" s="3"/>
      <c r="O1628" s="77" t="e">
        <f>VLOOKUP($N$1&amp;N1628,定价因子!E:F,2,0)</f>
        <v>#N/A</v>
      </c>
      <c r="P1628" s="3"/>
      <c r="Q1628" s="55" t="e">
        <f>VLOOKUP($P$1&amp;P1628,定价因子!$E:$F,2,0)</f>
        <v>#N/A</v>
      </c>
      <c r="R1628" s="3"/>
      <c r="S1628" s="77" t="e">
        <f>VLOOKUP($R$1&amp;R1628,定价因子!$E:$F,2,0)</f>
        <v>#N/A</v>
      </c>
      <c r="T1628" s="61"/>
      <c r="U1628" s="63"/>
      <c r="V1628" s="63"/>
      <c r="W1628" s="63"/>
      <c r="X1628" s="3"/>
    </row>
    <row r="1629" spans="1:24">
      <c r="A1629" s="3"/>
      <c r="B1629" s="3"/>
      <c r="C1629" s="3"/>
      <c r="D1629" s="3"/>
      <c r="E1629" s="79"/>
      <c r="F1629" s="3"/>
      <c r="G1629" s="77" t="e">
        <f>VLOOKUP($F$1&amp;F1629,定价因子!E:F,2,0)</f>
        <v>#N/A</v>
      </c>
      <c r="H1629" s="3"/>
      <c r="I1629" s="77" t="e">
        <f>VLOOKUP($H$1&amp;H1629,定价因子!E:F,2,0)</f>
        <v>#N/A</v>
      </c>
      <c r="J1629" s="3"/>
      <c r="K1629" s="77" t="e">
        <f>VLOOKUP($J$1&amp;J1629,定价因子!E:F,2,0)</f>
        <v>#N/A</v>
      </c>
      <c r="L1629" s="3"/>
      <c r="M1629" s="77" t="e">
        <f>VLOOKUP($L$1&amp;L1629,定价因子!E:F,2,0)</f>
        <v>#N/A</v>
      </c>
      <c r="N1629" s="3"/>
      <c r="O1629" s="77" t="e">
        <f>VLOOKUP($N$1&amp;N1629,定价因子!E:F,2,0)</f>
        <v>#N/A</v>
      </c>
      <c r="P1629" s="3"/>
      <c r="Q1629" s="55" t="e">
        <f>VLOOKUP($P$1&amp;P1629,定价因子!$E:$F,2,0)</f>
        <v>#N/A</v>
      </c>
      <c r="R1629" s="3"/>
      <c r="S1629" s="77" t="e">
        <f>VLOOKUP($R$1&amp;R1629,定价因子!$E:$F,2,0)</f>
        <v>#N/A</v>
      </c>
      <c r="T1629" s="61"/>
      <c r="U1629" s="63"/>
      <c r="V1629" s="63"/>
      <c r="W1629" s="63"/>
      <c r="X1629" s="3"/>
    </row>
    <row r="1630" spans="1:24">
      <c r="A1630" s="3"/>
      <c r="B1630" s="3"/>
      <c r="C1630" s="3"/>
      <c r="D1630" s="3"/>
      <c r="E1630" s="79"/>
      <c r="F1630" s="3"/>
      <c r="G1630" s="77" t="e">
        <f>VLOOKUP($F$1&amp;F1630,定价因子!E:F,2,0)</f>
        <v>#N/A</v>
      </c>
      <c r="H1630" s="3"/>
      <c r="I1630" s="77" t="e">
        <f>VLOOKUP($H$1&amp;H1630,定价因子!E:F,2,0)</f>
        <v>#N/A</v>
      </c>
      <c r="J1630" s="3"/>
      <c r="K1630" s="77" t="e">
        <f>VLOOKUP($J$1&amp;J1630,定价因子!E:F,2,0)</f>
        <v>#N/A</v>
      </c>
      <c r="L1630" s="3"/>
      <c r="M1630" s="77" t="e">
        <f>VLOOKUP($L$1&amp;L1630,定价因子!E:F,2,0)</f>
        <v>#N/A</v>
      </c>
      <c r="N1630" s="3"/>
      <c r="O1630" s="77" t="e">
        <f>VLOOKUP($N$1&amp;N1630,定价因子!E:F,2,0)</f>
        <v>#N/A</v>
      </c>
      <c r="P1630" s="3"/>
      <c r="Q1630" s="55" t="e">
        <f>VLOOKUP($P$1&amp;P1630,定价因子!$E:$F,2,0)</f>
        <v>#N/A</v>
      </c>
      <c r="R1630" s="3"/>
      <c r="S1630" s="77" t="e">
        <f>VLOOKUP($R$1&amp;R1630,定价因子!$E:$F,2,0)</f>
        <v>#N/A</v>
      </c>
      <c r="T1630" s="61"/>
      <c r="U1630" s="63"/>
      <c r="V1630" s="63"/>
      <c r="W1630" s="63"/>
      <c r="X1630" s="3"/>
    </row>
    <row r="1631" spans="1:24">
      <c r="A1631" s="3"/>
      <c r="B1631" s="3"/>
      <c r="C1631" s="3"/>
      <c r="D1631" s="3"/>
      <c r="E1631" s="79"/>
      <c r="F1631" s="3"/>
      <c r="G1631" s="77" t="e">
        <f>VLOOKUP($F$1&amp;F1631,定价因子!E:F,2,0)</f>
        <v>#N/A</v>
      </c>
      <c r="H1631" s="3"/>
      <c r="I1631" s="77" t="e">
        <f>VLOOKUP($H$1&amp;H1631,定价因子!E:F,2,0)</f>
        <v>#N/A</v>
      </c>
      <c r="J1631" s="3"/>
      <c r="K1631" s="77" t="e">
        <f>VLOOKUP($J$1&amp;J1631,定价因子!E:F,2,0)</f>
        <v>#N/A</v>
      </c>
      <c r="L1631" s="3"/>
      <c r="M1631" s="77" t="e">
        <f>VLOOKUP($L$1&amp;L1631,定价因子!E:F,2,0)</f>
        <v>#N/A</v>
      </c>
      <c r="N1631" s="3"/>
      <c r="O1631" s="77" t="e">
        <f>VLOOKUP($N$1&amp;N1631,定价因子!E:F,2,0)</f>
        <v>#N/A</v>
      </c>
      <c r="P1631" s="3"/>
      <c r="Q1631" s="55" t="e">
        <f>VLOOKUP($P$1&amp;P1631,定价因子!$E:$F,2,0)</f>
        <v>#N/A</v>
      </c>
      <c r="R1631" s="3"/>
      <c r="S1631" s="77" t="e">
        <f>VLOOKUP($R$1&amp;R1631,定价因子!$E:$F,2,0)</f>
        <v>#N/A</v>
      </c>
      <c r="T1631" s="61"/>
      <c r="U1631" s="63"/>
      <c r="V1631" s="63"/>
      <c r="W1631" s="63"/>
      <c r="X1631" s="3"/>
    </row>
    <row r="1632" spans="1:24">
      <c r="A1632" s="3"/>
      <c r="B1632" s="3"/>
      <c r="C1632" s="3"/>
      <c r="D1632" s="3"/>
      <c r="E1632" s="79"/>
      <c r="F1632" s="3"/>
      <c r="G1632" s="77" t="e">
        <f>VLOOKUP($F$1&amp;F1632,定价因子!E:F,2,0)</f>
        <v>#N/A</v>
      </c>
      <c r="H1632" s="3"/>
      <c r="I1632" s="77" t="e">
        <f>VLOOKUP($H$1&amp;H1632,定价因子!E:F,2,0)</f>
        <v>#N/A</v>
      </c>
      <c r="J1632" s="3"/>
      <c r="K1632" s="77" t="e">
        <f>VLOOKUP($J$1&amp;J1632,定价因子!E:F,2,0)</f>
        <v>#N/A</v>
      </c>
      <c r="L1632" s="3"/>
      <c r="M1632" s="77" t="e">
        <f>VLOOKUP($L$1&amp;L1632,定价因子!E:F,2,0)</f>
        <v>#N/A</v>
      </c>
      <c r="N1632" s="3"/>
      <c r="O1632" s="77" t="e">
        <f>VLOOKUP($N$1&amp;N1632,定价因子!E:F,2,0)</f>
        <v>#N/A</v>
      </c>
      <c r="P1632" s="3"/>
      <c r="Q1632" s="55" t="e">
        <f>VLOOKUP($P$1&amp;P1632,定价因子!$E:$F,2,0)</f>
        <v>#N/A</v>
      </c>
      <c r="R1632" s="3"/>
      <c r="S1632" s="77" t="e">
        <f>VLOOKUP($R$1&amp;R1632,定价因子!$E:$F,2,0)</f>
        <v>#N/A</v>
      </c>
      <c r="T1632" s="61"/>
      <c r="U1632" s="63"/>
      <c r="V1632" s="63"/>
      <c r="W1632" s="63"/>
      <c r="X1632" s="3"/>
    </row>
    <row r="1633" spans="1:24">
      <c r="A1633" s="3"/>
      <c r="B1633" s="3"/>
      <c r="C1633" s="3"/>
      <c r="D1633" s="3"/>
      <c r="E1633" s="79"/>
      <c r="F1633" s="3"/>
      <c r="G1633" s="77" t="e">
        <f>VLOOKUP($F$1&amp;F1633,定价因子!E:F,2,0)</f>
        <v>#N/A</v>
      </c>
      <c r="H1633" s="3"/>
      <c r="I1633" s="77" t="e">
        <f>VLOOKUP($H$1&amp;H1633,定价因子!E:F,2,0)</f>
        <v>#N/A</v>
      </c>
      <c r="J1633" s="3"/>
      <c r="K1633" s="77" t="e">
        <f>VLOOKUP($J$1&amp;J1633,定价因子!E:F,2,0)</f>
        <v>#N/A</v>
      </c>
      <c r="L1633" s="3"/>
      <c r="M1633" s="77" t="e">
        <f>VLOOKUP($L$1&amp;L1633,定价因子!E:F,2,0)</f>
        <v>#N/A</v>
      </c>
      <c r="N1633" s="3"/>
      <c r="O1633" s="77" t="e">
        <f>VLOOKUP($N$1&amp;N1633,定价因子!E:F,2,0)</f>
        <v>#N/A</v>
      </c>
      <c r="P1633" s="3"/>
      <c r="Q1633" s="55" t="e">
        <f>VLOOKUP($P$1&amp;P1633,定价因子!$E:$F,2,0)</f>
        <v>#N/A</v>
      </c>
      <c r="R1633" s="3"/>
      <c r="S1633" s="77" t="e">
        <f>VLOOKUP($R$1&amp;R1633,定价因子!$E:$F,2,0)</f>
        <v>#N/A</v>
      </c>
      <c r="T1633" s="61"/>
      <c r="U1633" s="63"/>
      <c r="V1633" s="63"/>
      <c r="W1633" s="63"/>
      <c r="X1633" s="3"/>
    </row>
    <row r="1634" spans="1:24">
      <c r="A1634" s="3"/>
      <c r="B1634" s="3"/>
      <c r="C1634" s="3"/>
      <c r="D1634" s="3"/>
      <c r="E1634" s="79"/>
      <c r="F1634" s="3"/>
      <c r="G1634" s="77" t="e">
        <f>VLOOKUP($F$1&amp;F1634,定价因子!E:F,2,0)</f>
        <v>#N/A</v>
      </c>
      <c r="H1634" s="3"/>
      <c r="I1634" s="77" t="e">
        <f>VLOOKUP($H$1&amp;H1634,定价因子!E:F,2,0)</f>
        <v>#N/A</v>
      </c>
      <c r="J1634" s="3"/>
      <c r="K1634" s="77" t="e">
        <f>VLOOKUP($J$1&amp;J1634,定价因子!E:F,2,0)</f>
        <v>#N/A</v>
      </c>
      <c r="L1634" s="3"/>
      <c r="M1634" s="77" t="e">
        <f>VLOOKUP($L$1&amp;L1634,定价因子!E:F,2,0)</f>
        <v>#N/A</v>
      </c>
      <c r="N1634" s="3"/>
      <c r="O1634" s="77" t="e">
        <f>VLOOKUP($N$1&amp;N1634,定价因子!E:F,2,0)</f>
        <v>#N/A</v>
      </c>
      <c r="P1634" s="3"/>
      <c r="Q1634" s="55" t="e">
        <f>VLOOKUP($P$1&amp;P1634,定价因子!$E:$F,2,0)</f>
        <v>#N/A</v>
      </c>
      <c r="R1634" s="3"/>
      <c r="S1634" s="77" t="e">
        <f>VLOOKUP($R$1&amp;R1634,定价因子!$E:$F,2,0)</f>
        <v>#N/A</v>
      </c>
      <c r="T1634" s="61"/>
      <c r="U1634" s="63"/>
      <c r="V1634" s="63"/>
      <c r="W1634" s="63"/>
      <c r="X1634" s="3"/>
    </row>
    <row r="1635" spans="1:24">
      <c r="A1635" s="3"/>
      <c r="B1635" s="3"/>
      <c r="C1635" s="3"/>
      <c r="D1635" s="3"/>
      <c r="E1635" s="79"/>
      <c r="F1635" s="3"/>
      <c r="G1635" s="77" t="e">
        <f>VLOOKUP($F$1&amp;F1635,定价因子!E:F,2,0)</f>
        <v>#N/A</v>
      </c>
      <c r="H1635" s="3"/>
      <c r="I1635" s="77" t="e">
        <f>VLOOKUP($H$1&amp;H1635,定价因子!E:F,2,0)</f>
        <v>#N/A</v>
      </c>
      <c r="J1635" s="3"/>
      <c r="K1635" s="77" t="e">
        <f>VLOOKUP($J$1&amp;J1635,定价因子!E:F,2,0)</f>
        <v>#N/A</v>
      </c>
      <c r="L1635" s="3"/>
      <c r="M1635" s="77" t="e">
        <f>VLOOKUP($L$1&amp;L1635,定价因子!E:F,2,0)</f>
        <v>#N/A</v>
      </c>
      <c r="N1635" s="3"/>
      <c r="O1635" s="77" t="e">
        <f>VLOOKUP($N$1&amp;N1635,定价因子!E:F,2,0)</f>
        <v>#N/A</v>
      </c>
      <c r="P1635" s="3"/>
      <c r="Q1635" s="55" t="e">
        <f>VLOOKUP($P$1&amp;P1635,定价因子!$E:$F,2,0)</f>
        <v>#N/A</v>
      </c>
      <c r="R1635" s="3"/>
      <c r="S1635" s="77" t="e">
        <f>VLOOKUP($R$1&amp;R1635,定价因子!$E:$F,2,0)</f>
        <v>#N/A</v>
      </c>
      <c r="T1635" s="61"/>
      <c r="U1635" s="63"/>
      <c r="V1635" s="63"/>
      <c r="W1635" s="63"/>
      <c r="X1635" s="3"/>
    </row>
    <row r="1636" spans="1:24">
      <c r="A1636" s="3"/>
      <c r="B1636" s="3"/>
      <c r="C1636" s="3"/>
      <c r="D1636" s="3"/>
      <c r="E1636" s="79"/>
      <c r="F1636" s="3"/>
      <c r="G1636" s="77" t="e">
        <f>VLOOKUP($F$1&amp;F1636,定价因子!E:F,2,0)</f>
        <v>#N/A</v>
      </c>
      <c r="H1636" s="3"/>
      <c r="I1636" s="77" t="e">
        <f>VLOOKUP($H$1&amp;H1636,定价因子!E:F,2,0)</f>
        <v>#N/A</v>
      </c>
      <c r="J1636" s="3"/>
      <c r="K1636" s="77" t="e">
        <f>VLOOKUP($J$1&amp;J1636,定价因子!E:F,2,0)</f>
        <v>#N/A</v>
      </c>
      <c r="L1636" s="3"/>
      <c r="M1636" s="77" t="e">
        <f>VLOOKUP($L$1&amp;L1636,定价因子!E:F,2,0)</f>
        <v>#N/A</v>
      </c>
      <c r="N1636" s="3"/>
      <c r="O1636" s="77" t="e">
        <f>VLOOKUP($N$1&amp;N1636,定价因子!E:F,2,0)</f>
        <v>#N/A</v>
      </c>
      <c r="P1636" s="3"/>
      <c r="Q1636" s="55" t="e">
        <f>VLOOKUP($P$1&amp;P1636,定价因子!$E:$F,2,0)</f>
        <v>#N/A</v>
      </c>
      <c r="R1636" s="3"/>
      <c r="S1636" s="77" t="e">
        <f>VLOOKUP($R$1&amp;R1636,定价因子!$E:$F,2,0)</f>
        <v>#N/A</v>
      </c>
      <c r="T1636" s="61"/>
      <c r="U1636" s="63"/>
      <c r="V1636" s="63"/>
      <c r="W1636" s="63"/>
      <c r="X1636" s="3"/>
    </row>
    <row r="1637" spans="1:24">
      <c r="A1637" s="3"/>
      <c r="B1637" s="3"/>
      <c r="C1637" s="3"/>
      <c r="D1637" s="3"/>
      <c r="E1637" s="79"/>
      <c r="F1637" s="3"/>
      <c r="G1637" s="77" t="e">
        <f>VLOOKUP($F$1&amp;F1637,定价因子!E:F,2,0)</f>
        <v>#N/A</v>
      </c>
      <c r="H1637" s="3"/>
      <c r="I1637" s="77" t="e">
        <f>VLOOKUP($H$1&amp;H1637,定价因子!E:F,2,0)</f>
        <v>#N/A</v>
      </c>
      <c r="J1637" s="3"/>
      <c r="K1637" s="77" t="e">
        <f>VLOOKUP($J$1&amp;J1637,定价因子!E:F,2,0)</f>
        <v>#N/A</v>
      </c>
      <c r="L1637" s="3"/>
      <c r="M1637" s="77" t="e">
        <f>VLOOKUP($L$1&amp;L1637,定价因子!E:F,2,0)</f>
        <v>#N/A</v>
      </c>
      <c r="N1637" s="3"/>
      <c r="O1637" s="77" t="e">
        <f>VLOOKUP($N$1&amp;N1637,定价因子!E:F,2,0)</f>
        <v>#N/A</v>
      </c>
      <c r="P1637" s="3"/>
      <c r="Q1637" s="55" t="e">
        <f>VLOOKUP($P$1&amp;P1637,定价因子!$E:$F,2,0)</f>
        <v>#N/A</v>
      </c>
      <c r="R1637" s="3"/>
      <c r="S1637" s="77" t="e">
        <f>VLOOKUP($R$1&amp;R1637,定价因子!$E:$F,2,0)</f>
        <v>#N/A</v>
      </c>
      <c r="T1637" s="61"/>
      <c r="U1637" s="63"/>
      <c r="V1637" s="63"/>
      <c r="W1637" s="63"/>
      <c r="X1637" s="3"/>
    </row>
    <row r="1638" spans="1:24">
      <c r="A1638" s="3"/>
      <c r="B1638" s="3"/>
      <c r="C1638" s="3"/>
      <c r="D1638" s="3"/>
      <c r="E1638" s="79"/>
      <c r="F1638" s="3"/>
      <c r="G1638" s="77" t="e">
        <f>VLOOKUP($F$1&amp;F1638,定价因子!E:F,2,0)</f>
        <v>#N/A</v>
      </c>
      <c r="H1638" s="3"/>
      <c r="I1638" s="77" t="e">
        <f>VLOOKUP($H$1&amp;H1638,定价因子!E:F,2,0)</f>
        <v>#N/A</v>
      </c>
      <c r="J1638" s="3"/>
      <c r="K1638" s="77" t="e">
        <f>VLOOKUP($J$1&amp;J1638,定价因子!E:F,2,0)</f>
        <v>#N/A</v>
      </c>
      <c r="L1638" s="3"/>
      <c r="M1638" s="77" t="e">
        <f>VLOOKUP($L$1&amp;L1638,定价因子!E:F,2,0)</f>
        <v>#N/A</v>
      </c>
      <c r="N1638" s="3"/>
      <c r="O1638" s="77" t="e">
        <f>VLOOKUP($N$1&amp;N1638,定价因子!E:F,2,0)</f>
        <v>#N/A</v>
      </c>
      <c r="P1638" s="3"/>
      <c r="Q1638" s="55" t="e">
        <f>VLOOKUP($P$1&amp;P1638,定价因子!$E:$F,2,0)</f>
        <v>#N/A</v>
      </c>
      <c r="R1638" s="3"/>
      <c r="S1638" s="77" t="e">
        <f>VLOOKUP($R$1&amp;R1638,定价因子!$E:$F,2,0)</f>
        <v>#N/A</v>
      </c>
      <c r="T1638" s="61"/>
      <c r="U1638" s="63"/>
      <c r="V1638" s="63"/>
      <c r="W1638" s="63"/>
      <c r="X1638" s="3"/>
    </row>
    <row r="1639" spans="1:24">
      <c r="A1639" s="3"/>
      <c r="B1639" s="3"/>
      <c r="C1639" s="3"/>
      <c r="D1639" s="3"/>
      <c r="E1639" s="79"/>
      <c r="F1639" s="3"/>
      <c r="G1639" s="77" t="e">
        <f>VLOOKUP($F$1&amp;F1639,定价因子!E:F,2,0)</f>
        <v>#N/A</v>
      </c>
      <c r="H1639" s="3"/>
      <c r="I1639" s="77" t="e">
        <f>VLOOKUP($H$1&amp;H1639,定价因子!E:F,2,0)</f>
        <v>#N/A</v>
      </c>
      <c r="J1639" s="3"/>
      <c r="K1639" s="77" t="e">
        <f>VLOOKUP($J$1&amp;J1639,定价因子!E:F,2,0)</f>
        <v>#N/A</v>
      </c>
      <c r="L1639" s="3"/>
      <c r="M1639" s="77" t="e">
        <f>VLOOKUP($L$1&amp;L1639,定价因子!E:F,2,0)</f>
        <v>#N/A</v>
      </c>
      <c r="N1639" s="3"/>
      <c r="O1639" s="77" t="e">
        <f>VLOOKUP($N$1&amp;N1639,定价因子!E:F,2,0)</f>
        <v>#N/A</v>
      </c>
      <c r="P1639" s="3"/>
      <c r="Q1639" s="55" t="e">
        <f>VLOOKUP($P$1&amp;P1639,定价因子!$E:$F,2,0)</f>
        <v>#N/A</v>
      </c>
      <c r="R1639" s="3"/>
      <c r="S1639" s="77" t="e">
        <f>VLOOKUP($R$1&amp;R1639,定价因子!$E:$F,2,0)</f>
        <v>#N/A</v>
      </c>
      <c r="T1639" s="61"/>
      <c r="U1639" s="63"/>
      <c r="V1639" s="63"/>
      <c r="W1639" s="63"/>
      <c r="X1639" s="3"/>
    </row>
    <row r="1640" spans="1:24">
      <c r="A1640" s="3"/>
      <c r="B1640" s="3"/>
      <c r="C1640" s="3"/>
      <c r="D1640" s="3"/>
      <c r="E1640" s="79"/>
      <c r="F1640" s="3"/>
      <c r="G1640" s="77" t="e">
        <f>VLOOKUP($F$1&amp;F1640,定价因子!E:F,2,0)</f>
        <v>#N/A</v>
      </c>
      <c r="H1640" s="3"/>
      <c r="I1640" s="77" t="e">
        <f>VLOOKUP($H$1&amp;H1640,定价因子!E:F,2,0)</f>
        <v>#N/A</v>
      </c>
      <c r="J1640" s="3"/>
      <c r="K1640" s="77" t="e">
        <f>VLOOKUP($J$1&amp;J1640,定价因子!E:F,2,0)</f>
        <v>#N/A</v>
      </c>
      <c r="L1640" s="3"/>
      <c r="M1640" s="77" t="e">
        <f>VLOOKUP($L$1&amp;L1640,定价因子!E:F,2,0)</f>
        <v>#N/A</v>
      </c>
      <c r="N1640" s="3"/>
      <c r="O1640" s="77" t="e">
        <f>VLOOKUP($N$1&amp;N1640,定价因子!E:F,2,0)</f>
        <v>#N/A</v>
      </c>
      <c r="P1640" s="3"/>
      <c r="Q1640" s="55" t="e">
        <f>VLOOKUP($P$1&amp;P1640,定价因子!$E:$F,2,0)</f>
        <v>#N/A</v>
      </c>
      <c r="R1640" s="3"/>
      <c r="S1640" s="77" t="e">
        <f>VLOOKUP($R$1&amp;R1640,定价因子!$E:$F,2,0)</f>
        <v>#N/A</v>
      </c>
      <c r="T1640" s="61"/>
      <c r="U1640" s="63"/>
      <c r="V1640" s="63"/>
      <c r="W1640" s="63"/>
      <c r="X1640" s="3"/>
    </row>
    <row r="1641" spans="1:24">
      <c r="A1641" s="3"/>
      <c r="B1641" s="3"/>
      <c r="C1641" s="3"/>
      <c r="D1641" s="3"/>
      <c r="E1641" s="79"/>
      <c r="F1641" s="3"/>
      <c r="G1641" s="77" t="e">
        <f>VLOOKUP($F$1&amp;F1641,定价因子!E:F,2,0)</f>
        <v>#N/A</v>
      </c>
      <c r="H1641" s="3"/>
      <c r="I1641" s="77" t="e">
        <f>VLOOKUP($H$1&amp;H1641,定价因子!E:F,2,0)</f>
        <v>#N/A</v>
      </c>
      <c r="J1641" s="3"/>
      <c r="K1641" s="77" t="e">
        <f>VLOOKUP($J$1&amp;J1641,定价因子!E:F,2,0)</f>
        <v>#N/A</v>
      </c>
      <c r="L1641" s="3"/>
      <c r="M1641" s="77" t="e">
        <f>VLOOKUP($L$1&amp;L1641,定价因子!E:F,2,0)</f>
        <v>#N/A</v>
      </c>
      <c r="N1641" s="3"/>
      <c r="O1641" s="77" t="e">
        <f>VLOOKUP($N$1&amp;N1641,定价因子!E:F,2,0)</f>
        <v>#N/A</v>
      </c>
      <c r="P1641" s="3"/>
      <c r="Q1641" s="55" t="e">
        <f>VLOOKUP($P$1&amp;P1641,定价因子!$E:$F,2,0)</f>
        <v>#N/A</v>
      </c>
      <c r="R1641" s="3"/>
      <c r="S1641" s="77" t="e">
        <f>VLOOKUP($R$1&amp;R1641,定价因子!$E:$F,2,0)</f>
        <v>#N/A</v>
      </c>
      <c r="T1641" s="61"/>
      <c r="U1641" s="63"/>
      <c r="V1641" s="63"/>
      <c r="W1641" s="63"/>
      <c r="X1641" s="3"/>
    </row>
    <row r="1642" spans="1:24">
      <c r="A1642" s="3"/>
      <c r="B1642" s="3"/>
      <c r="C1642" s="3"/>
      <c r="D1642" s="3"/>
      <c r="E1642" s="79"/>
      <c r="F1642" s="3"/>
      <c r="G1642" s="77" t="e">
        <f>VLOOKUP($F$1&amp;F1642,定价因子!E:F,2,0)</f>
        <v>#N/A</v>
      </c>
      <c r="H1642" s="3"/>
      <c r="I1642" s="77" t="e">
        <f>VLOOKUP($H$1&amp;H1642,定价因子!E:F,2,0)</f>
        <v>#N/A</v>
      </c>
      <c r="J1642" s="3"/>
      <c r="K1642" s="77" t="e">
        <f>VLOOKUP($J$1&amp;J1642,定价因子!E:F,2,0)</f>
        <v>#N/A</v>
      </c>
      <c r="L1642" s="3"/>
      <c r="M1642" s="77" t="e">
        <f>VLOOKUP($L$1&amp;L1642,定价因子!E:F,2,0)</f>
        <v>#N/A</v>
      </c>
      <c r="N1642" s="3"/>
      <c r="O1642" s="77" t="e">
        <f>VLOOKUP($N$1&amp;N1642,定价因子!E:F,2,0)</f>
        <v>#N/A</v>
      </c>
      <c r="P1642" s="3"/>
      <c r="Q1642" s="55" t="e">
        <f>VLOOKUP($P$1&amp;P1642,定价因子!$E:$F,2,0)</f>
        <v>#N/A</v>
      </c>
      <c r="R1642" s="3"/>
      <c r="S1642" s="77" t="e">
        <f>VLOOKUP($R$1&amp;R1642,定价因子!$E:$F,2,0)</f>
        <v>#N/A</v>
      </c>
      <c r="T1642" s="61"/>
      <c r="U1642" s="63"/>
      <c r="V1642" s="63"/>
      <c r="W1642" s="63"/>
      <c r="X1642" s="3"/>
    </row>
    <row r="1643" spans="1:24">
      <c r="A1643" s="3"/>
      <c r="B1643" s="3"/>
      <c r="C1643" s="3"/>
      <c r="D1643" s="3"/>
      <c r="E1643" s="79"/>
      <c r="F1643" s="3"/>
      <c r="G1643" s="77" t="e">
        <f>VLOOKUP($F$1&amp;F1643,定价因子!E:F,2,0)</f>
        <v>#N/A</v>
      </c>
      <c r="H1643" s="3"/>
      <c r="I1643" s="77" t="e">
        <f>VLOOKUP($H$1&amp;H1643,定价因子!E:F,2,0)</f>
        <v>#N/A</v>
      </c>
      <c r="J1643" s="3"/>
      <c r="K1643" s="77" t="e">
        <f>VLOOKUP($J$1&amp;J1643,定价因子!E:F,2,0)</f>
        <v>#N/A</v>
      </c>
      <c r="L1643" s="3"/>
      <c r="M1643" s="77" t="e">
        <f>VLOOKUP($L$1&amp;L1643,定价因子!E:F,2,0)</f>
        <v>#N/A</v>
      </c>
      <c r="N1643" s="3"/>
      <c r="O1643" s="77" t="e">
        <f>VLOOKUP($N$1&amp;N1643,定价因子!E:F,2,0)</f>
        <v>#N/A</v>
      </c>
      <c r="P1643" s="3"/>
      <c r="Q1643" s="55" t="e">
        <f>VLOOKUP($P$1&amp;P1643,定价因子!$E:$F,2,0)</f>
        <v>#N/A</v>
      </c>
      <c r="R1643" s="3"/>
      <c r="S1643" s="77" t="e">
        <f>VLOOKUP($R$1&amp;R1643,定价因子!$E:$F,2,0)</f>
        <v>#N/A</v>
      </c>
      <c r="T1643" s="61"/>
      <c r="U1643" s="63"/>
      <c r="V1643" s="63"/>
      <c r="W1643" s="63"/>
      <c r="X1643" s="3"/>
    </row>
    <row r="1644" spans="1:24">
      <c r="A1644" s="3"/>
      <c r="B1644" s="3"/>
      <c r="C1644" s="3"/>
      <c r="D1644" s="3"/>
      <c r="E1644" s="79"/>
      <c r="F1644" s="3"/>
      <c r="G1644" s="77" t="e">
        <f>VLOOKUP($F$1&amp;F1644,定价因子!E:F,2,0)</f>
        <v>#N/A</v>
      </c>
      <c r="H1644" s="3"/>
      <c r="I1644" s="77" t="e">
        <f>VLOOKUP($H$1&amp;H1644,定价因子!E:F,2,0)</f>
        <v>#N/A</v>
      </c>
      <c r="J1644" s="3"/>
      <c r="K1644" s="77" t="e">
        <f>VLOOKUP($J$1&amp;J1644,定价因子!E:F,2,0)</f>
        <v>#N/A</v>
      </c>
      <c r="L1644" s="3"/>
      <c r="M1644" s="77" t="e">
        <f>VLOOKUP($L$1&amp;L1644,定价因子!E:F,2,0)</f>
        <v>#N/A</v>
      </c>
      <c r="N1644" s="3"/>
      <c r="O1644" s="77" t="e">
        <f>VLOOKUP($N$1&amp;N1644,定价因子!E:F,2,0)</f>
        <v>#N/A</v>
      </c>
      <c r="P1644" s="3"/>
      <c r="Q1644" s="55" t="e">
        <f>VLOOKUP($P$1&amp;P1644,定价因子!$E:$F,2,0)</f>
        <v>#N/A</v>
      </c>
      <c r="R1644" s="3"/>
      <c r="S1644" s="77" t="e">
        <f>VLOOKUP($R$1&amp;R1644,定价因子!$E:$F,2,0)</f>
        <v>#N/A</v>
      </c>
      <c r="T1644" s="61"/>
      <c r="U1644" s="63"/>
      <c r="V1644" s="63"/>
      <c r="W1644" s="63"/>
      <c r="X1644" s="3"/>
    </row>
    <row r="1645" spans="1:24">
      <c r="A1645" s="3"/>
      <c r="B1645" s="3"/>
      <c r="C1645" s="3"/>
      <c r="D1645" s="3"/>
      <c r="E1645" s="79"/>
      <c r="F1645" s="3"/>
      <c r="G1645" s="77" t="e">
        <f>VLOOKUP($F$1&amp;F1645,定价因子!E:F,2,0)</f>
        <v>#N/A</v>
      </c>
      <c r="H1645" s="3"/>
      <c r="I1645" s="77" t="e">
        <f>VLOOKUP($H$1&amp;H1645,定价因子!E:F,2,0)</f>
        <v>#N/A</v>
      </c>
      <c r="J1645" s="3"/>
      <c r="K1645" s="77" t="e">
        <f>VLOOKUP($J$1&amp;J1645,定价因子!E:F,2,0)</f>
        <v>#N/A</v>
      </c>
      <c r="L1645" s="3"/>
      <c r="M1645" s="77" t="e">
        <f>VLOOKUP($L$1&amp;L1645,定价因子!E:F,2,0)</f>
        <v>#N/A</v>
      </c>
      <c r="N1645" s="3"/>
      <c r="O1645" s="77" t="e">
        <f>VLOOKUP($N$1&amp;N1645,定价因子!E:F,2,0)</f>
        <v>#N/A</v>
      </c>
      <c r="P1645" s="3"/>
      <c r="Q1645" s="55" t="e">
        <f>VLOOKUP($P$1&amp;P1645,定价因子!$E:$F,2,0)</f>
        <v>#N/A</v>
      </c>
      <c r="R1645" s="3"/>
      <c r="S1645" s="77" t="e">
        <f>VLOOKUP($R$1&amp;R1645,定价因子!$E:$F,2,0)</f>
        <v>#N/A</v>
      </c>
      <c r="T1645" s="61"/>
      <c r="U1645" s="63"/>
      <c r="V1645" s="63"/>
      <c r="W1645" s="63"/>
      <c r="X1645" s="3"/>
    </row>
    <row r="1646" spans="1:24">
      <c r="A1646" s="3"/>
      <c r="B1646" s="3"/>
      <c r="C1646" s="3"/>
      <c r="D1646" s="3"/>
      <c r="E1646" s="79"/>
      <c r="F1646" s="3"/>
      <c r="G1646" s="77" t="e">
        <f>VLOOKUP($F$1&amp;F1646,定价因子!E:F,2,0)</f>
        <v>#N/A</v>
      </c>
      <c r="H1646" s="3"/>
      <c r="I1646" s="77" t="e">
        <f>VLOOKUP($H$1&amp;H1646,定价因子!E:F,2,0)</f>
        <v>#N/A</v>
      </c>
      <c r="J1646" s="3"/>
      <c r="K1646" s="77" t="e">
        <f>VLOOKUP($J$1&amp;J1646,定价因子!E:F,2,0)</f>
        <v>#N/A</v>
      </c>
      <c r="L1646" s="3"/>
      <c r="M1646" s="77" t="e">
        <f>VLOOKUP($L$1&amp;L1646,定价因子!E:F,2,0)</f>
        <v>#N/A</v>
      </c>
      <c r="N1646" s="3"/>
      <c r="O1646" s="77" t="e">
        <f>VLOOKUP($N$1&amp;N1646,定价因子!E:F,2,0)</f>
        <v>#N/A</v>
      </c>
      <c r="P1646" s="3"/>
      <c r="Q1646" s="55" t="e">
        <f>VLOOKUP($P$1&amp;P1646,定价因子!$E:$F,2,0)</f>
        <v>#N/A</v>
      </c>
      <c r="R1646" s="3"/>
      <c r="S1646" s="77" t="e">
        <f>VLOOKUP($R$1&amp;R1646,定价因子!$E:$F,2,0)</f>
        <v>#N/A</v>
      </c>
      <c r="T1646" s="61"/>
      <c r="U1646" s="63"/>
      <c r="V1646" s="63"/>
      <c r="W1646" s="63"/>
      <c r="X1646" s="3"/>
    </row>
    <row r="1647" spans="1:24">
      <c r="A1647" s="3"/>
      <c r="B1647" s="3"/>
      <c r="C1647" s="3"/>
      <c r="D1647" s="3"/>
      <c r="E1647" s="79"/>
      <c r="F1647" s="3"/>
      <c r="G1647" s="77" t="e">
        <f>VLOOKUP($F$1&amp;F1647,定价因子!E:F,2,0)</f>
        <v>#N/A</v>
      </c>
      <c r="H1647" s="3"/>
      <c r="I1647" s="77" t="e">
        <f>VLOOKUP($H$1&amp;H1647,定价因子!E:F,2,0)</f>
        <v>#N/A</v>
      </c>
      <c r="J1647" s="3"/>
      <c r="K1647" s="77" t="e">
        <f>VLOOKUP($J$1&amp;J1647,定价因子!E:F,2,0)</f>
        <v>#N/A</v>
      </c>
      <c r="L1647" s="3"/>
      <c r="M1647" s="77" t="e">
        <f>VLOOKUP($L$1&amp;L1647,定价因子!E:F,2,0)</f>
        <v>#N/A</v>
      </c>
      <c r="N1647" s="3"/>
      <c r="O1647" s="77" t="e">
        <f>VLOOKUP($N$1&amp;N1647,定价因子!E:F,2,0)</f>
        <v>#N/A</v>
      </c>
      <c r="P1647" s="3"/>
      <c r="Q1647" s="55" t="e">
        <f>VLOOKUP($P$1&amp;P1647,定价因子!$E:$F,2,0)</f>
        <v>#N/A</v>
      </c>
      <c r="R1647" s="3"/>
      <c r="S1647" s="77" t="e">
        <f>VLOOKUP($R$1&amp;R1647,定价因子!$E:$F,2,0)</f>
        <v>#N/A</v>
      </c>
      <c r="T1647" s="61"/>
      <c r="U1647" s="63"/>
      <c r="V1647" s="63"/>
      <c r="W1647" s="63"/>
      <c r="X1647" s="3"/>
    </row>
    <row r="1648" spans="1:24">
      <c r="A1648" s="3"/>
      <c r="B1648" s="3"/>
      <c r="C1648" s="3"/>
      <c r="D1648" s="3"/>
      <c r="E1648" s="79"/>
      <c r="F1648" s="3"/>
      <c r="G1648" s="77" t="e">
        <f>VLOOKUP($F$1&amp;F1648,定价因子!E:F,2,0)</f>
        <v>#N/A</v>
      </c>
      <c r="H1648" s="3"/>
      <c r="I1648" s="77" t="e">
        <f>VLOOKUP($H$1&amp;H1648,定价因子!E:F,2,0)</f>
        <v>#N/A</v>
      </c>
      <c r="J1648" s="3"/>
      <c r="K1648" s="77" t="e">
        <f>VLOOKUP($J$1&amp;J1648,定价因子!E:F,2,0)</f>
        <v>#N/A</v>
      </c>
      <c r="L1648" s="3"/>
      <c r="M1648" s="77" t="e">
        <f>VLOOKUP($L$1&amp;L1648,定价因子!E:F,2,0)</f>
        <v>#N/A</v>
      </c>
      <c r="N1648" s="3"/>
      <c r="O1648" s="77" t="e">
        <f>VLOOKUP($N$1&amp;N1648,定价因子!E:F,2,0)</f>
        <v>#N/A</v>
      </c>
      <c r="P1648" s="3"/>
      <c r="Q1648" s="55" t="e">
        <f>VLOOKUP($P$1&amp;P1648,定价因子!$E:$F,2,0)</f>
        <v>#N/A</v>
      </c>
      <c r="R1648" s="3"/>
      <c r="S1648" s="77" t="e">
        <f>VLOOKUP($R$1&amp;R1648,定价因子!$E:$F,2,0)</f>
        <v>#N/A</v>
      </c>
      <c r="T1648" s="61"/>
      <c r="U1648" s="63"/>
      <c r="V1648" s="63"/>
      <c r="W1648" s="63"/>
      <c r="X1648" s="3"/>
    </row>
    <row r="1649" spans="1:24">
      <c r="A1649" s="3"/>
      <c r="B1649" s="3"/>
      <c r="C1649" s="3"/>
      <c r="D1649" s="3"/>
      <c r="E1649" s="79"/>
      <c r="F1649" s="3"/>
      <c r="G1649" s="77" t="e">
        <f>VLOOKUP($F$1&amp;F1649,定价因子!E:F,2,0)</f>
        <v>#N/A</v>
      </c>
      <c r="H1649" s="3"/>
      <c r="I1649" s="77" t="e">
        <f>VLOOKUP($H$1&amp;H1649,定价因子!E:F,2,0)</f>
        <v>#N/A</v>
      </c>
      <c r="J1649" s="3"/>
      <c r="K1649" s="77" t="e">
        <f>VLOOKUP($J$1&amp;J1649,定价因子!E:F,2,0)</f>
        <v>#N/A</v>
      </c>
      <c r="L1649" s="3"/>
      <c r="M1649" s="77" t="e">
        <f>VLOOKUP($L$1&amp;L1649,定价因子!E:F,2,0)</f>
        <v>#N/A</v>
      </c>
      <c r="N1649" s="3"/>
      <c r="O1649" s="77" t="e">
        <f>VLOOKUP($N$1&amp;N1649,定价因子!E:F,2,0)</f>
        <v>#N/A</v>
      </c>
      <c r="P1649" s="3"/>
      <c r="Q1649" s="55" t="e">
        <f>VLOOKUP($P$1&amp;P1649,定价因子!$E:$F,2,0)</f>
        <v>#N/A</v>
      </c>
      <c r="R1649" s="3"/>
      <c r="S1649" s="77" t="e">
        <f>VLOOKUP($R$1&amp;R1649,定价因子!$E:$F,2,0)</f>
        <v>#N/A</v>
      </c>
      <c r="T1649" s="61"/>
      <c r="U1649" s="63"/>
      <c r="V1649" s="63"/>
      <c r="W1649" s="63"/>
      <c r="X1649" s="3"/>
    </row>
    <row r="1650" spans="1:24">
      <c r="A1650" s="3"/>
      <c r="B1650" s="3"/>
      <c r="C1650" s="3"/>
      <c r="D1650" s="3"/>
      <c r="E1650" s="79"/>
      <c r="F1650" s="3"/>
      <c r="G1650" s="77" t="e">
        <f>VLOOKUP($F$1&amp;F1650,定价因子!E:F,2,0)</f>
        <v>#N/A</v>
      </c>
      <c r="H1650" s="3"/>
      <c r="I1650" s="77" t="e">
        <f>VLOOKUP($H$1&amp;H1650,定价因子!E:F,2,0)</f>
        <v>#N/A</v>
      </c>
      <c r="J1650" s="3"/>
      <c r="K1650" s="77" t="e">
        <f>VLOOKUP($J$1&amp;J1650,定价因子!E:F,2,0)</f>
        <v>#N/A</v>
      </c>
      <c r="L1650" s="3"/>
      <c r="M1650" s="77" t="e">
        <f>VLOOKUP($L$1&amp;L1650,定价因子!E:F,2,0)</f>
        <v>#N/A</v>
      </c>
      <c r="N1650" s="3"/>
      <c r="O1650" s="77" t="e">
        <f>VLOOKUP($N$1&amp;N1650,定价因子!E:F,2,0)</f>
        <v>#N/A</v>
      </c>
      <c r="P1650" s="3"/>
      <c r="Q1650" s="55" t="e">
        <f>VLOOKUP($P$1&amp;P1650,定价因子!$E:$F,2,0)</f>
        <v>#N/A</v>
      </c>
      <c r="R1650" s="3"/>
      <c r="S1650" s="77" t="e">
        <f>VLOOKUP($R$1&amp;R1650,定价因子!$E:$F,2,0)</f>
        <v>#N/A</v>
      </c>
      <c r="T1650" s="61"/>
      <c r="U1650" s="63"/>
      <c r="V1650" s="63"/>
      <c r="W1650" s="63"/>
      <c r="X1650" s="3"/>
    </row>
    <row r="1651" spans="1:24">
      <c r="A1651" s="3"/>
      <c r="B1651" s="3"/>
      <c r="C1651" s="3"/>
      <c r="D1651" s="3"/>
      <c r="E1651" s="79"/>
      <c r="F1651" s="3"/>
      <c r="G1651" s="77" t="e">
        <f>VLOOKUP($F$1&amp;F1651,定价因子!E:F,2,0)</f>
        <v>#N/A</v>
      </c>
      <c r="H1651" s="3"/>
      <c r="I1651" s="77" t="e">
        <f>VLOOKUP($H$1&amp;H1651,定价因子!E:F,2,0)</f>
        <v>#N/A</v>
      </c>
      <c r="J1651" s="3"/>
      <c r="K1651" s="77" t="e">
        <f>VLOOKUP($J$1&amp;J1651,定价因子!E:F,2,0)</f>
        <v>#N/A</v>
      </c>
      <c r="L1651" s="3"/>
      <c r="M1651" s="77" t="e">
        <f>VLOOKUP($L$1&amp;L1651,定价因子!E:F,2,0)</f>
        <v>#N/A</v>
      </c>
      <c r="N1651" s="3"/>
      <c r="O1651" s="77" t="e">
        <f>VLOOKUP($N$1&amp;N1651,定价因子!E:F,2,0)</f>
        <v>#N/A</v>
      </c>
      <c r="P1651" s="3"/>
      <c r="Q1651" s="55" t="e">
        <f>VLOOKUP($P$1&amp;P1651,定价因子!$E:$F,2,0)</f>
        <v>#N/A</v>
      </c>
      <c r="R1651" s="3"/>
      <c r="S1651" s="77" t="e">
        <f>VLOOKUP($R$1&amp;R1651,定价因子!$E:$F,2,0)</f>
        <v>#N/A</v>
      </c>
      <c r="T1651" s="61"/>
      <c r="U1651" s="63"/>
      <c r="V1651" s="63"/>
      <c r="W1651" s="63"/>
      <c r="X1651" s="3"/>
    </row>
    <row r="1652" spans="1:24">
      <c r="A1652" s="3"/>
      <c r="B1652" s="3"/>
      <c r="C1652" s="3"/>
      <c r="D1652" s="3"/>
      <c r="E1652" s="79"/>
      <c r="F1652" s="3"/>
      <c r="G1652" s="77" t="e">
        <f>VLOOKUP($F$1&amp;F1652,定价因子!E:F,2,0)</f>
        <v>#N/A</v>
      </c>
      <c r="H1652" s="3"/>
      <c r="I1652" s="77" t="e">
        <f>VLOOKUP($H$1&amp;H1652,定价因子!E:F,2,0)</f>
        <v>#N/A</v>
      </c>
      <c r="J1652" s="3"/>
      <c r="K1652" s="77" t="e">
        <f>VLOOKUP($J$1&amp;J1652,定价因子!E:F,2,0)</f>
        <v>#N/A</v>
      </c>
      <c r="L1652" s="3"/>
      <c r="M1652" s="77" t="e">
        <f>VLOOKUP($L$1&amp;L1652,定价因子!E:F,2,0)</f>
        <v>#N/A</v>
      </c>
      <c r="N1652" s="3"/>
      <c r="O1652" s="77" t="e">
        <f>VLOOKUP($N$1&amp;N1652,定价因子!E:F,2,0)</f>
        <v>#N/A</v>
      </c>
      <c r="P1652" s="3"/>
      <c r="Q1652" s="55" t="e">
        <f>VLOOKUP($P$1&amp;P1652,定价因子!$E:$F,2,0)</f>
        <v>#N/A</v>
      </c>
      <c r="R1652" s="3"/>
      <c r="S1652" s="77" t="e">
        <f>VLOOKUP($R$1&amp;R1652,定价因子!$E:$F,2,0)</f>
        <v>#N/A</v>
      </c>
      <c r="T1652" s="61"/>
      <c r="U1652" s="63"/>
      <c r="V1652" s="63"/>
      <c r="W1652" s="63"/>
      <c r="X1652" s="3"/>
    </row>
    <row r="1653" spans="1:24">
      <c r="A1653" s="3"/>
      <c r="B1653" s="3"/>
      <c r="C1653" s="3"/>
      <c r="D1653" s="3"/>
      <c r="E1653" s="79"/>
      <c r="F1653" s="3"/>
      <c r="G1653" s="77" t="e">
        <f>VLOOKUP($F$1&amp;F1653,定价因子!E:F,2,0)</f>
        <v>#N/A</v>
      </c>
      <c r="H1653" s="3"/>
      <c r="I1653" s="77" t="e">
        <f>VLOOKUP($H$1&amp;H1653,定价因子!E:F,2,0)</f>
        <v>#N/A</v>
      </c>
      <c r="J1653" s="3"/>
      <c r="K1653" s="77" t="e">
        <f>VLOOKUP($J$1&amp;J1653,定价因子!E:F,2,0)</f>
        <v>#N/A</v>
      </c>
      <c r="L1653" s="3"/>
      <c r="M1653" s="77" t="e">
        <f>VLOOKUP($L$1&amp;L1653,定价因子!E:F,2,0)</f>
        <v>#N/A</v>
      </c>
      <c r="N1653" s="3"/>
      <c r="O1653" s="77" t="e">
        <f>VLOOKUP($N$1&amp;N1653,定价因子!E:F,2,0)</f>
        <v>#N/A</v>
      </c>
      <c r="P1653" s="3"/>
      <c r="Q1653" s="55" t="e">
        <f>VLOOKUP($P$1&amp;P1653,定价因子!$E:$F,2,0)</f>
        <v>#N/A</v>
      </c>
      <c r="R1653" s="3"/>
      <c r="S1653" s="77" t="e">
        <f>VLOOKUP($R$1&amp;R1653,定价因子!$E:$F,2,0)</f>
        <v>#N/A</v>
      </c>
      <c r="T1653" s="61"/>
      <c r="U1653" s="63"/>
      <c r="V1653" s="63"/>
      <c r="W1653" s="63"/>
      <c r="X1653" s="3"/>
    </row>
    <row r="1654" spans="1:24">
      <c r="A1654" s="3"/>
      <c r="B1654" s="3"/>
      <c r="C1654" s="3"/>
      <c r="D1654" s="3"/>
      <c r="E1654" s="79"/>
      <c r="F1654" s="3"/>
      <c r="G1654" s="77" t="e">
        <f>VLOOKUP($F$1&amp;F1654,定价因子!E:F,2,0)</f>
        <v>#N/A</v>
      </c>
      <c r="H1654" s="3"/>
      <c r="I1654" s="77" t="e">
        <f>VLOOKUP($H$1&amp;H1654,定价因子!E:F,2,0)</f>
        <v>#N/A</v>
      </c>
      <c r="J1654" s="3"/>
      <c r="K1654" s="77" t="e">
        <f>VLOOKUP($J$1&amp;J1654,定价因子!E:F,2,0)</f>
        <v>#N/A</v>
      </c>
      <c r="L1654" s="3"/>
      <c r="M1654" s="77" t="e">
        <f>VLOOKUP($L$1&amp;L1654,定价因子!E:F,2,0)</f>
        <v>#N/A</v>
      </c>
      <c r="N1654" s="3"/>
      <c r="O1654" s="77" t="e">
        <f>VLOOKUP($N$1&amp;N1654,定价因子!E:F,2,0)</f>
        <v>#N/A</v>
      </c>
      <c r="P1654" s="3"/>
      <c r="Q1654" s="55" t="e">
        <f>VLOOKUP($P$1&amp;P1654,定价因子!$E:$F,2,0)</f>
        <v>#N/A</v>
      </c>
      <c r="R1654" s="3"/>
      <c r="S1654" s="77" t="e">
        <f>VLOOKUP($R$1&amp;R1654,定价因子!$E:$F,2,0)</f>
        <v>#N/A</v>
      </c>
      <c r="T1654" s="61"/>
      <c r="U1654" s="63"/>
      <c r="V1654" s="63"/>
      <c r="W1654" s="63"/>
      <c r="X1654" s="3"/>
    </row>
    <row r="1655" spans="1:24">
      <c r="A1655" s="3"/>
      <c r="B1655" s="3"/>
      <c r="C1655" s="3"/>
      <c r="D1655" s="3"/>
      <c r="E1655" s="79"/>
      <c r="F1655" s="3"/>
      <c r="G1655" s="77" t="e">
        <f>VLOOKUP($F$1&amp;F1655,定价因子!E:F,2,0)</f>
        <v>#N/A</v>
      </c>
      <c r="H1655" s="3"/>
      <c r="I1655" s="77" t="e">
        <f>VLOOKUP($H$1&amp;H1655,定价因子!E:F,2,0)</f>
        <v>#N/A</v>
      </c>
      <c r="J1655" s="3"/>
      <c r="K1655" s="77" t="e">
        <f>VLOOKUP($J$1&amp;J1655,定价因子!E:F,2,0)</f>
        <v>#N/A</v>
      </c>
      <c r="L1655" s="3"/>
      <c r="M1655" s="77" t="e">
        <f>VLOOKUP($L$1&amp;L1655,定价因子!E:F,2,0)</f>
        <v>#N/A</v>
      </c>
      <c r="N1655" s="3"/>
      <c r="O1655" s="77" t="e">
        <f>VLOOKUP($N$1&amp;N1655,定价因子!E:F,2,0)</f>
        <v>#N/A</v>
      </c>
      <c r="P1655" s="3"/>
      <c r="Q1655" s="55" t="e">
        <f>VLOOKUP($P$1&amp;P1655,定价因子!$E:$F,2,0)</f>
        <v>#N/A</v>
      </c>
      <c r="R1655" s="3"/>
      <c r="S1655" s="77" t="e">
        <f>VLOOKUP($R$1&amp;R1655,定价因子!$E:$F,2,0)</f>
        <v>#N/A</v>
      </c>
      <c r="T1655" s="61"/>
      <c r="U1655" s="63"/>
      <c r="V1655" s="63"/>
      <c r="W1655" s="63"/>
      <c r="X1655" s="3"/>
    </row>
    <row r="1656" spans="1:24">
      <c r="A1656" s="3"/>
      <c r="B1656" s="3"/>
      <c r="C1656" s="3"/>
      <c r="D1656" s="3"/>
      <c r="E1656" s="79"/>
      <c r="F1656" s="3"/>
      <c r="G1656" s="77" t="e">
        <f>VLOOKUP($F$1&amp;F1656,定价因子!E:F,2,0)</f>
        <v>#N/A</v>
      </c>
      <c r="H1656" s="3"/>
      <c r="I1656" s="77" t="e">
        <f>VLOOKUP($H$1&amp;H1656,定价因子!E:F,2,0)</f>
        <v>#N/A</v>
      </c>
      <c r="J1656" s="3"/>
      <c r="K1656" s="77" t="e">
        <f>VLOOKUP($J$1&amp;J1656,定价因子!E:F,2,0)</f>
        <v>#N/A</v>
      </c>
      <c r="L1656" s="3"/>
      <c r="M1656" s="77" t="e">
        <f>VLOOKUP($L$1&amp;L1656,定价因子!E:F,2,0)</f>
        <v>#N/A</v>
      </c>
      <c r="N1656" s="3"/>
      <c r="O1656" s="77" t="e">
        <f>VLOOKUP($N$1&amp;N1656,定价因子!E:F,2,0)</f>
        <v>#N/A</v>
      </c>
      <c r="P1656" s="3"/>
      <c r="Q1656" s="55" t="e">
        <f>VLOOKUP($P$1&amp;P1656,定价因子!$E:$F,2,0)</f>
        <v>#N/A</v>
      </c>
      <c r="R1656" s="3"/>
      <c r="S1656" s="77" t="e">
        <f>VLOOKUP($R$1&amp;R1656,定价因子!$E:$F,2,0)</f>
        <v>#N/A</v>
      </c>
      <c r="T1656" s="61"/>
      <c r="U1656" s="63"/>
      <c r="V1656" s="63"/>
      <c r="W1656" s="63"/>
      <c r="X1656" s="3"/>
    </row>
    <row r="1657" spans="1:24">
      <c r="A1657" s="3"/>
      <c r="B1657" s="3"/>
      <c r="C1657" s="3"/>
      <c r="D1657" s="3"/>
      <c r="E1657" s="79"/>
      <c r="F1657" s="3"/>
      <c r="G1657" s="77" t="e">
        <f>VLOOKUP($F$1&amp;F1657,定价因子!E:F,2,0)</f>
        <v>#N/A</v>
      </c>
      <c r="H1657" s="3"/>
      <c r="I1657" s="77" t="e">
        <f>VLOOKUP($H$1&amp;H1657,定价因子!E:F,2,0)</f>
        <v>#N/A</v>
      </c>
      <c r="J1657" s="3"/>
      <c r="K1657" s="77" t="e">
        <f>VLOOKUP($J$1&amp;J1657,定价因子!E:F,2,0)</f>
        <v>#N/A</v>
      </c>
      <c r="L1657" s="3"/>
      <c r="M1657" s="77" t="e">
        <f>VLOOKUP($L$1&amp;L1657,定价因子!E:F,2,0)</f>
        <v>#N/A</v>
      </c>
      <c r="N1657" s="3"/>
      <c r="O1657" s="77" t="e">
        <f>VLOOKUP($N$1&amp;N1657,定价因子!E:F,2,0)</f>
        <v>#N/A</v>
      </c>
      <c r="P1657" s="3"/>
      <c r="Q1657" s="55" t="e">
        <f>VLOOKUP($P$1&amp;P1657,定价因子!$E:$F,2,0)</f>
        <v>#N/A</v>
      </c>
      <c r="R1657" s="3"/>
      <c r="S1657" s="77" t="e">
        <f>VLOOKUP($R$1&amp;R1657,定价因子!$E:$F,2,0)</f>
        <v>#N/A</v>
      </c>
      <c r="T1657" s="61"/>
      <c r="U1657" s="63"/>
      <c r="V1657" s="63"/>
      <c r="W1657" s="63"/>
      <c r="X1657" s="3"/>
    </row>
    <row r="1658" spans="1:24">
      <c r="A1658" s="3"/>
      <c r="B1658" s="3"/>
      <c r="C1658" s="3"/>
      <c r="D1658" s="3"/>
      <c r="E1658" s="79"/>
      <c r="F1658" s="3"/>
      <c r="G1658" s="77" t="e">
        <f>VLOOKUP($F$1&amp;F1658,定价因子!E:F,2,0)</f>
        <v>#N/A</v>
      </c>
      <c r="H1658" s="3"/>
      <c r="I1658" s="77" t="e">
        <f>VLOOKUP($H$1&amp;H1658,定价因子!E:F,2,0)</f>
        <v>#N/A</v>
      </c>
      <c r="J1658" s="3"/>
      <c r="K1658" s="77" t="e">
        <f>VLOOKUP($J$1&amp;J1658,定价因子!E:F,2,0)</f>
        <v>#N/A</v>
      </c>
      <c r="L1658" s="3"/>
      <c r="M1658" s="77" t="e">
        <f>VLOOKUP($L$1&amp;L1658,定价因子!E:F,2,0)</f>
        <v>#N/A</v>
      </c>
      <c r="N1658" s="3"/>
      <c r="O1658" s="77" t="e">
        <f>VLOOKUP($N$1&amp;N1658,定价因子!E:F,2,0)</f>
        <v>#N/A</v>
      </c>
      <c r="P1658" s="3"/>
      <c r="Q1658" s="55" t="e">
        <f>VLOOKUP($P$1&amp;P1658,定价因子!$E:$F,2,0)</f>
        <v>#N/A</v>
      </c>
      <c r="R1658" s="3"/>
      <c r="S1658" s="77" t="e">
        <f>VLOOKUP($R$1&amp;R1658,定价因子!$E:$F,2,0)</f>
        <v>#N/A</v>
      </c>
      <c r="T1658" s="61"/>
      <c r="U1658" s="63"/>
      <c r="V1658" s="63"/>
      <c r="W1658" s="63"/>
      <c r="X1658" s="3"/>
    </row>
    <row r="1659" spans="1:24">
      <c r="A1659" s="3"/>
      <c r="B1659" s="3"/>
      <c r="C1659" s="3"/>
      <c r="D1659" s="3"/>
      <c r="E1659" s="79"/>
      <c r="F1659" s="3"/>
      <c r="G1659" s="77" t="e">
        <f>VLOOKUP($F$1&amp;F1659,定价因子!E:F,2,0)</f>
        <v>#N/A</v>
      </c>
      <c r="H1659" s="3"/>
      <c r="I1659" s="77" t="e">
        <f>VLOOKUP($H$1&amp;H1659,定价因子!E:F,2,0)</f>
        <v>#N/A</v>
      </c>
      <c r="J1659" s="3"/>
      <c r="K1659" s="77" t="e">
        <f>VLOOKUP($J$1&amp;J1659,定价因子!E:F,2,0)</f>
        <v>#N/A</v>
      </c>
      <c r="L1659" s="3"/>
      <c r="M1659" s="77" t="e">
        <f>VLOOKUP($L$1&amp;L1659,定价因子!E:F,2,0)</f>
        <v>#N/A</v>
      </c>
      <c r="N1659" s="3"/>
      <c r="O1659" s="77" t="e">
        <f>VLOOKUP($N$1&amp;N1659,定价因子!E:F,2,0)</f>
        <v>#N/A</v>
      </c>
      <c r="P1659" s="3"/>
      <c r="Q1659" s="55" t="e">
        <f>VLOOKUP($P$1&amp;P1659,定价因子!$E:$F,2,0)</f>
        <v>#N/A</v>
      </c>
      <c r="R1659" s="3"/>
      <c r="S1659" s="77" t="e">
        <f>VLOOKUP($R$1&amp;R1659,定价因子!$E:$F,2,0)</f>
        <v>#N/A</v>
      </c>
      <c r="T1659" s="61"/>
      <c r="U1659" s="63"/>
      <c r="V1659" s="63"/>
      <c r="W1659" s="63"/>
      <c r="X1659" s="3"/>
    </row>
    <row r="1660" spans="1:24">
      <c r="A1660" s="3"/>
      <c r="B1660" s="3"/>
      <c r="C1660" s="3"/>
      <c r="D1660" s="3"/>
      <c r="E1660" s="79"/>
      <c r="F1660" s="3"/>
      <c r="G1660" s="77" t="e">
        <f>VLOOKUP($F$1&amp;F1660,定价因子!E:F,2,0)</f>
        <v>#N/A</v>
      </c>
      <c r="H1660" s="3"/>
      <c r="I1660" s="77" t="e">
        <f>VLOOKUP($H$1&amp;H1660,定价因子!E:F,2,0)</f>
        <v>#N/A</v>
      </c>
      <c r="J1660" s="3"/>
      <c r="K1660" s="77" t="e">
        <f>VLOOKUP($J$1&amp;J1660,定价因子!E:F,2,0)</f>
        <v>#N/A</v>
      </c>
      <c r="L1660" s="3"/>
      <c r="M1660" s="77" t="e">
        <f>VLOOKUP($L$1&amp;L1660,定价因子!E:F,2,0)</f>
        <v>#N/A</v>
      </c>
      <c r="N1660" s="3"/>
      <c r="O1660" s="77" t="e">
        <f>VLOOKUP($N$1&amp;N1660,定价因子!E:F,2,0)</f>
        <v>#N/A</v>
      </c>
      <c r="P1660" s="3"/>
      <c r="Q1660" s="55" t="e">
        <f>VLOOKUP($P$1&amp;P1660,定价因子!$E:$F,2,0)</f>
        <v>#N/A</v>
      </c>
      <c r="R1660" s="3"/>
      <c r="S1660" s="77" t="e">
        <f>VLOOKUP($R$1&amp;R1660,定价因子!$E:$F,2,0)</f>
        <v>#N/A</v>
      </c>
      <c r="T1660" s="61"/>
      <c r="U1660" s="63"/>
      <c r="V1660" s="63"/>
      <c r="W1660" s="63"/>
      <c r="X1660" s="3"/>
    </row>
    <row r="1661" spans="1:24">
      <c r="A1661" s="3"/>
      <c r="B1661" s="3"/>
      <c r="C1661" s="3"/>
      <c r="D1661" s="3"/>
      <c r="E1661" s="79"/>
      <c r="F1661" s="3"/>
      <c r="G1661" s="77" t="e">
        <f>VLOOKUP($F$1&amp;F1661,定价因子!E:F,2,0)</f>
        <v>#N/A</v>
      </c>
      <c r="H1661" s="3"/>
      <c r="I1661" s="77" t="e">
        <f>VLOOKUP($H$1&amp;H1661,定价因子!E:F,2,0)</f>
        <v>#N/A</v>
      </c>
      <c r="J1661" s="3"/>
      <c r="K1661" s="77" t="e">
        <f>VLOOKUP($J$1&amp;J1661,定价因子!E:F,2,0)</f>
        <v>#N/A</v>
      </c>
      <c r="L1661" s="3"/>
      <c r="M1661" s="77" t="e">
        <f>VLOOKUP($L$1&amp;L1661,定价因子!E:F,2,0)</f>
        <v>#N/A</v>
      </c>
      <c r="N1661" s="3"/>
      <c r="O1661" s="77" t="e">
        <f>VLOOKUP($N$1&amp;N1661,定价因子!E:F,2,0)</f>
        <v>#N/A</v>
      </c>
      <c r="P1661" s="3"/>
      <c r="Q1661" s="55" t="e">
        <f>VLOOKUP($P$1&amp;P1661,定价因子!$E:$F,2,0)</f>
        <v>#N/A</v>
      </c>
      <c r="R1661" s="3"/>
      <c r="S1661" s="77" t="e">
        <f>VLOOKUP($R$1&amp;R1661,定价因子!$E:$F,2,0)</f>
        <v>#N/A</v>
      </c>
      <c r="T1661" s="61"/>
      <c r="U1661" s="63"/>
      <c r="V1661" s="63"/>
      <c r="W1661" s="63"/>
      <c r="X1661" s="3"/>
    </row>
    <row r="1662" spans="1:24">
      <c r="A1662" s="3"/>
      <c r="B1662" s="3"/>
      <c r="C1662" s="3"/>
      <c r="D1662" s="3"/>
      <c r="E1662" s="79"/>
      <c r="F1662" s="3"/>
      <c r="G1662" s="77" t="e">
        <f>VLOOKUP($F$1&amp;F1662,定价因子!E:F,2,0)</f>
        <v>#N/A</v>
      </c>
      <c r="H1662" s="3"/>
      <c r="I1662" s="77" t="e">
        <f>VLOOKUP($H$1&amp;H1662,定价因子!E:F,2,0)</f>
        <v>#N/A</v>
      </c>
      <c r="J1662" s="3"/>
      <c r="K1662" s="77" t="e">
        <f>VLOOKUP($J$1&amp;J1662,定价因子!E:F,2,0)</f>
        <v>#N/A</v>
      </c>
      <c r="L1662" s="3"/>
      <c r="M1662" s="77" t="e">
        <f>VLOOKUP($L$1&amp;L1662,定价因子!E:F,2,0)</f>
        <v>#N/A</v>
      </c>
      <c r="N1662" s="3"/>
      <c r="O1662" s="77" t="e">
        <f>VLOOKUP($N$1&amp;N1662,定价因子!E:F,2,0)</f>
        <v>#N/A</v>
      </c>
      <c r="P1662" s="3"/>
      <c r="Q1662" s="55" t="e">
        <f>VLOOKUP($P$1&amp;P1662,定价因子!$E:$F,2,0)</f>
        <v>#N/A</v>
      </c>
      <c r="R1662" s="3"/>
      <c r="S1662" s="77" t="e">
        <f>VLOOKUP($R$1&amp;R1662,定价因子!$E:$F,2,0)</f>
        <v>#N/A</v>
      </c>
      <c r="T1662" s="61"/>
      <c r="U1662" s="63"/>
      <c r="V1662" s="63"/>
      <c r="W1662" s="63"/>
      <c r="X1662" s="3"/>
    </row>
    <row r="1663" spans="1:24">
      <c r="A1663" s="3"/>
      <c r="B1663" s="3"/>
      <c r="C1663" s="3"/>
      <c r="D1663" s="3"/>
      <c r="E1663" s="79"/>
      <c r="F1663" s="3"/>
      <c r="G1663" s="77" t="e">
        <f>VLOOKUP($F$1&amp;F1663,定价因子!E:F,2,0)</f>
        <v>#N/A</v>
      </c>
      <c r="H1663" s="3"/>
      <c r="I1663" s="77" t="e">
        <f>VLOOKUP($H$1&amp;H1663,定价因子!E:F,2,0)</f>
        <v>#N/A</v>
      </c>
      <c r="J1663" s="3"/>
      <c r="K1663" s="77" t="e">
        <f>VLOOKUP($J$1&amp;J1663,定价因子!E:F,2,0)</f>
        <v>#N/A</v>
      </c>
      <c r="L1663" s="3"/>
      <c r="M1663" s="77" t="e">
        <f>VLOOKUP($L$1&amp;L1663,定价因子!E:F,2,0)</f>
        <v>#N/A</v>
      </c>
      <c r="N1663" s="3"/>
      <c r="O1663" s="77" t="e">
        <f>VLOOKUP($N$1&amp;N1663,定价因子!E:F,2,0)</f>
        <v>#N/A</v>
      </c>
      <c r="P1663" s="3"/>
      <c r="Q1663" s="55" t="e">
        <f>VLOOKUP($P$1&amp;P1663,定价因子!$E:$F,2,0)</f>
        <v>#N/A</v>
      </c>
      <c r="R1663" s="3"/>
      <c r="S1663" s="77" t="e">
        <f>VLOOKUP($R$1&amp;R1663,定价因子!$E:$F,2,0)</f>
        <v>#N/A</v>
      </c>
      <c r="T1663" s="61"/>
      <c r="U1663" s="63"/>
      <c r="V1663" s="63"/>
      <c r="W1663" s="63"/>
      <c r="X1663" s="3"/>
    </row>
    <row r="1664" spans="1:24">
      <c r="A1664" s="3"/>
      <c r="B1664" s="3"/>
      <c r="C1664" s="3"/>
      <c r="D1664" s="3"/>
      <c r="E1664" s="79"/>
      <c r="F1664" s="3"/>
      <c r="G1664" s="77" t="e">
        <f>VLOOKUP($F$1&amp;F1664,定价因子!E:F,2,0)</f>
        <v>#N/A</v>
      </c>
      <c r="H1664" s="3"/>
      <c r="I1664" s="77" t="e">
        <f>VLOOKUP($H$1&amp;H1664,定价因子!E:F,2,0)</f>
        <v>#N/A</v>
      </c>
      <c r="J1664" s="3"/>
      <c r="K1664" s="77" t="e">
        <f>VLOOKUP($J$1&amp;J1664,定价因子!E:F,2,0)</f>
        <v>#N/A</v>
      </c>
      <c r="L1664" s="3"/>
      <c r="M1664" s="77" t="e">
        <f>VLOOKUP($L$1&amp;L1664,定价因子!E:F,2,0)</f>
        <v>#N/A</v>
      </c>
      <c r="N1664" s="3"/>
      <c r="O1664" s="77" t="e">
        <f>VLOOKUP($N$1&amp;N1664,定价因子!E:F,2,0)</f>
        <v>#N/A</v>
      </c>
      <c r="P1664" s="3"/>
      <c r="Q1664" s="55" t="e">
        <f>VLOOKUP($P$1&amp;P1664,定价因子!$E:$F,2,0)</f>
        <v>#N/A</v>
      </c>
      <c r="R1664" s="3"/>
      <c r="S1664" s="77" t="e">
        <f>VLOOKUP($R$1&amp;R1664,定价因子!$E:$F,2,0)</f>
        <v>#N/A</v>
      </c>
      <c r="T1664" s="61"/>
      <c r="U1664" s="63"/>
      <c r="V1664" s="63"/>
      <c r="W1664" s="63"/>
      <c r="X1664" s="3"/>
    </row>
    <row r="1665" spans="1:24">
      <c r="A1665" s="3"/>
      <c r="B1665" s="3"/>
      <c r="C1665" s="3"/>
      <c r="D1665" s="3"/>
      <c r="E1665" s="79"/>
      <c r="F1665" s="3"/>
      <c r="G1665" s="77" t="e">
        <f>VLOOKUP($F$1&amp;F1665,定价因子!E:F,2,0)</f>
        <v>#N/A</v>
      </c>
      <c r="H1665" s="3"/>
      <c r="I1665" s="77" t="e">
        <f>VLOOKUP($H$1&amp;H1665,定价因子!E:F,2,0)</f>
        <v>#N/A</v>
      </c>
      <c r="J1665" s="3"/>
      <c r="K1665" s="77" t="e">
        <f>VLOOKUP($J$1&amp;J1665,定价因子!E:F,2,0)</f>
        <v>#N/A</v>
      </c>
      <c r="L1665" s="3"/>
      <c r="M1665" s="77" t="e">
        <f>VLOOKUP($L$1&amp;L1665,定价因子!E:F,2,0)</f>
        <v>#N/A</v>
      </c>
      <c r="N1665" s="3"/>
      <c r="O1665" s="77" t="e">
        <f>VLOOKUP($N$1&amp;N1665,定价因子!E:F,2,0)</f>
        <v>#N/A</v>
      </c>
      <c r="P1665" s="3"/>
      <c r="Q1665" s="55" t="e">
        <f>VLOOKUP($P$1&amp;P1665,定价因子!$E:$F,2,0)</f>
        <v>#N/A</v>
      </c>
      <c r="R1665" s="3"/>
      <c r="S1665" s="77" t="e">
        <f>VLOOKUP($R$1&amp;R1665,定价因子!$E:$F,2,0)</f>
        <v>#N/A</v>
      </c>
      <c r="T1665" s="61"/>
      <c r="U1665" s="63"/>
      <c r="V1665" s="63"/>
      <c r="W1665" s="63"/>
      <c r="X1665" s="3"/>
    </row>
    <row r="1666" spans="1:24">
      <c r="A1666" s="3"/>
      <c r="B1666" s="3"/>
      <c r="C1666" s="3"/>
      <c r="D1666" s="3"/>
      <c r="E1666" s="79"/>
      <c r="F1666" s="3"/>
      <c r="G1666" s="77" t="e">
        <f>VLOOKUP($F$1&amp;F1666,定价因子!E:F,2,0)</f>
        <v>#N/A</v>
      </c>
      <c r="H1666" s="3"/>
      <c r="I1666" s="77" t="e">
        <f>VLOOKUP($H$1&amp;H1666,定价因子!E:F,2,0)</f>
        <v>#N/A</v>
      </c>
      <c r="J1666" s="3"/>
      <c r="K1666" s="77" t="e">
        <f>VLOOKUP($J$1&amp;J1666,定价因子!E:F,2,0)</f>
        <v>#N/A</v>
      </c>
      <c r="L1666" s="3"/>
      <c r="M1666" s="77" t="e">
        <f>VLOOKUP($L$1&amp;L1666,定价因子!E:F,2,0)</f>
        <v>#N/A</v>
      </c>
      <c r="N1666" s="3"/>
      <c r="O1666" s="77" t="e">
        <f>VLOOKUP($N$1&amp;N1666,定价因子!E:F,2,0)</f>
        <v>#N/A</v>
      </c>
      <c r="P1666" s="3"/>
      <c r="Q1666" s="55" t="e">
        <f>VLOOKUP($P$1&amp;P1666,定价因子!$E:$F,2,0)</f>
        <v>#N/A</v>
      </c>
      <c r="R1666" s="3"/>
      <c r="S1666" s="77" t="e">
        <f>VLOOKUP($R$1&amp;R1666,定价因子!$E:$F,2,0)</f>
        <v>#N/A</v>
      </c>
      <c r="T1666" s="61"/>
      <c r="U1666" s="63"/>
      <c r="V1666" s="63"/>
      <c r="W1666" s="63"/>
      <c r="X1666" s="3"/>
    </row>
    <row r="1667" spans="1:24">
      <c r="A1667" s="3"/>
      <c r="B1667" s="3"/>
      <c r="C1667" s="3"/>
      <c r="D1667" s="3"/>
      <c r="E1667" s="79"/>
      <c r="F1667" s="3"/>
      <c r="G1667" s="77" t="e">
        <f>VLOOKUP($F$1&amp;F1667,定价因子!E:F,2,0)</f>
        <v>#N/A</v>
      </c>
      <c r="H1667" s="3"/>
      <c r="I1667" s="77" t="e">
        <f>VLOOKUP($H$1&amp;H1667,定价因子!E:F,2,0)</f>
        <v>#N/A</v>
      </c>
      <c r="J1667" s="3"/>
      <c r="K1667" s="77" t="e">
        <f>VLOOKUP($J$1&amp;J1667,定价因子!E:F,2,0)</f>
        <v>#N/A</v>
      </c>
      <c r="L1667" s="3"/>
      <c r="M1667" s="77" t="e">
        <f>VLOOKUP($L$1&amp;L1667,定价因子!E:F,2,0)</f>
        <v>#N/A</v>
      </c>
      <c r="N1667" s="3"/>
      <c r="O1667" s="77" t="e">
        <f>VLOOKUP($N$1&amp;N1667,定价因子!E:F,2,0)</f>
        <v>#N/A</v>
      </c>
      <c r="P1667" s="3"/>
      <c r="Q1667" s="55" t="e">
        <f>VLOOKUP($P$1&amp;P1667,定价因子!$E:$F,2,0)</f>
        <v>#N/A</v>
      </c>
      <c r="R1667" s="3"/>
      <c r="S1667" s="77" t="e">
        <f>VLOOKUP($R$1&amp;R1667,定价因子!$E:$F,2,0)</f>
        <v>#N/A</v>
      </c>
      <c r="T1667" s="61"/>
      <c r="U1667" s="63"/>
      <c r="V1667" s="63"/>
      <c r="W1667" s="63"/>
      <c r="X1667" s="3"/>
    </row>
    <row r="1668" spans="1:24">
      <c r="A1668" s="3"/>
      <c r="B1668" s="3"/>
      <c r="C1668" s="3"/>
      <c r="D1668" s="3"/>
      <c r="E1668" s="79"/>
      <c r="F1668" s="3"/>
      <c r="G1668" s="77" t="e">
        <f>VLOOKUP($F$1&amp;F1668,定价因子!E:F,2,0)</f>
        <v>#N/A</v>
      </c>
      <c r="H1668" s="3"/>
      <c r="I1668" s="77" t="e">
        <f>VLOOKUP($H$1&amp;H1668,定价因子!E:F,2,0)</f>
        <v>#N/A</v>
      </c>
      <c r="J1668" s="3"/>
      <c r="K1668" s="77" t="e">
        <f>VLOOKUP($J$1&amp;J1668,定价因子!E:F,2,0)</f>
        <v>#N/A</v>
      </c>
      <c r="L1668" s="3"/>
      <c r="M1668" s="77" t="e">
        <f>VLOOKUP($L$1&amp;L1668,定价因子!E:F,2,0)</f>
        <v>#N/A</v>
      </c>
      <c r="N1668" s="3"/>
      <c r="O1668" s="77" t="e">
        <f>VLOOKUP($N$1&amp;N1668,定价因子!E:F,2,0)</f>
        <v>#N/A</v>
      </c>
      <c r="P1668" s="3"/>
      <c r="Q1668" s="55" t="e">
        <f>VLOOKUP($P$1&amp;P1668,定价因子!$E:$F,2,0)</f>
        <v>#N/A</v>
      </c>
      <c r="R1668" s="3"/>
      <c r="S1668" s="77" t="e">
        <f>VLOOKUP($R$1&amp;R1668,定价因子!$E:$F,2,0)</f>
        <v>#N/A</v>
      </c>
      <c r="T1668" s="61"/>
      <c r="U1668" s="63"/>
      <c r="V1668" s="63"/>
      <c r="W1668" s="63"/>
      <c r="X1668" s="3"/>
    </row>
    <row r="1669" spans="1:24">
      <c r="A1669" s="3"/>
      <c r="B1669" s="3"/>
      <c r="C1669" s="3"/>
      <c r="D1669" s="3"/>
      <c r="E1669" s="79"/>
      <c r="F1669" s="3"/>
      <c r="G1669" s="77" t="e">
        <f>VLOOKUP($F$1&amp;F1669,定价因子!E:F,2,0)</f>
        <v>#N/A</v>
      </c>
      <c r="H1669" s="3"/>
      <c r="I1669" s="77" t="e">
        <f>VLOOKUP($H$1&amp;H1669,定价因子!E:F,2,0)</f>
        <v>#N/A</v>
      </c>
      <c r="J1669" s="3"/>
      <c r="K1669" s="77" t="e">
        <f>VLOOKUP($J$1&amp;J1669,定价因子!E:F,2,0)</f>
        <v>#N/A</v>
      </c>
      <c r="L1669" s="3"/>
      <c r="M1669" s="77" t="e">
        <f>VLOOKUP($L$1&amp;L1669,定价因子!E:F,2,0)</f>
        <v>#N/A</v>
      </c>
      <c r="N1669" s="3"/>
      <c r="O1669" s="77" t="e">
        <f>VLOOKUP($N$1&amp;N1669,定价因子!E:F,2,0)</f>
        <v>#N/A</v>
      </c>
      <c r="P1669" s="3"/>
      <c r="Q1669" s="55" t="e">
        <f>VLOOKUP($P$1&amp;P1669,定价因子!$E:$F,2,0)</f>
        <v>#N/A</v>
      </c>
      <c r="R1669" s="3"/>
      <c r="S1669" s="77" t="e">
        <f>VLOOKUP($R$1&amp;R1669,定价因子!$E:$F,2,0)</f>
        <v>#N/A</v>
      </c>
      <c r="T1669" s="61"/>
      <c r="U1669" s="63"/>
      <c r="V1669" s="63"/>
      <c r="W1669" s="63"/>
      <c r="X1669" s="3"/>
    </row>
    <row r="1670" spans="1:24">
      <c r="A1670" s="3"/>
      <c r="B1670" s="3"/>
      <c r="C1670" s="3"/>
      <c r="D1670" s="3"/>
      <c r="E1670" s="79"/>
      <c r="F1670" s="3"/>
      <c r="G1670" s="77" t="e">
        <f>VLOOKUP($F$1&amp;F1670,定价因子!E:F,2,0)</f>
        <v>#N/A</v>
      </c>
      <c r="H1670" s="3"/>
      <c r="I1670" s="77" t="e">
        <f>VLOOKUP($H$1&amp;H1670,定价因子!E:F,2,0)</f>
        <v>#N/A</v>
      </c>
      <c r="J1670" s="3"/>
      <c r="K1670" s="77" t="e">
        <f>VLOOKUP($J$1&amp;J1670,定价因子!E:F,2,0)</f>
        <v>#N/A</v>
      </c>
      <c r="L1670" s="3"/>
      <c r="M1670" s="77" t="e">
        <f>VLOOKUP($L$1&amp;L1670,定价因子!E:F,2,0)</f>
        <v>#N/A</v>
      </c>
      <c r="N1670" s="3"/>
      <c r="O1670" s="77" t="e">
        <f>VLOOKUP($N$1&amp;N1670,定价因子!E:F,2,0)</f>
        <v>#N/A</v>
      </c>
      <c r="P1670" s="3"/>
      <c r="Q1670" s="55" t="e">
        <f>VLOOKUP($P$1&amp;P1670,定价因子!$E:$F,2,0)</f>
        <v>#N/A</v>
      </c>
      <c r="R1670" s="3"/>
      <c r="S1670" s="77" t="e">
        <f>VLOOKUP($R$1&amp;R1670,定价因子!$E:$F,2,0)</f>
        <v>#N/A</v>
      </c>
      <c r="T1670" s="61"/>
      <c r="U1670" s="63"/>
      <c r="V1670" s="63"/>
      <c r="W1670" s="63"/>
      <c r="X1670" s="3"/>
    </row>
    <row r="1671" spans="1:24">
      <c r="A1671" s="3"/>
      <c r="B1671" s="3"/>
      <c r="C1671" s="3"/>
      <c r="D1671" s="3"/>
      <c r="E1671" s="79"/>
      <c r="F1671" s="3"/>
      <c r="G1671" s="77" t="e">
        <f>VLOOKUP($F$1&amp;F1671,定价因子!E:F,2,0)</f>
        <v>#N/A</v>
      </c>
      <c r="H1671" s="3"/>
      <c r="I1671" s="77" t="e">
        <f>VLOOKUP($H$1&amp;H1671,定价因子!E:F,2,0)</f>
        <v>#N/A</v>
      </c>
      <c r="J1671" s="3"/>
      <c r="K1671" s="77" t="e">
        <f>VLOOKUP($J$1&amp;J1671,定价因子!E:F,2,0)</f>
        <v>#N/A</v>
      </c>
      <c r="L1671" s="3"/>
      <c r="M1671" s="77" t="e">
        <f>VLOOKUP($L$1&amp;L1671,定价因子!E:F,2,0)</f>
        <v>#N/A</v>
      </c>
      <c r="N1671" s="3"/>
      <c r="O1671" s="77" t="e">
        <f>VLOOKUP($N$1&amp;N1671,定价因子!E:F,2,0)</f>
        <v>#N/A</v>
      </c>
      <c r="P1671" s="3"/>
      <c r="Q1671" s="55" t="e">
        <f>VLOOKUP($P$1&amp;P1671,定价因子!$E:$F,2,0)</f>
        <v>#N/A</v>
      </c>
      <c r="R1671" s="3"/>
      <c r="S1671" s="77" t="e">
        <f>VLOOKUP($R$1&amp;R1671,定价因子!$E:$F,2,0)</f>
        <v>#N/A</v>
      </c>
      <c r="T1671" s="61"/>
      <c r="U1671" s="63"/>
      <c r="V1671" s="63"/>
      <c r="W1671" s="63"/>
      <c r="X1671" s="3"/>
    </row>
    <row r="1672" spans="1:24">
      <c r="A1672" s="3"/>
      <c r="B1672" s="3"/>
      <c r="C1672" s="3"/>
      <c r="D1672" s="3"/>
      <c r="E1672" s="79"/>
      <c r="F1672" s="3"/>
      <c r="G1672" s="77" t="e">
        <f>VLOOKUP($F$1&amp;F1672,定价因子!E:F,2,0)</f>
        <v>#N/A</v>
      </c>
      <c r="H1672" s="3"/>
      <c r="I1672" s="77" t="e">
        <f>VLOOKUP($H$1&amp;H1672,定价因子!E:F,2,0)</f>
        <v>#N/A</v>
      </c>
      <c r="J1672" s="3"/>
      <c r="K1672" s="77" t="e">
        <f>VLOOKUP($J$1&amp;J1672,定价因子!E:F,2,0)</f>
        <v>#N/A</v>
      </c>
      <c r="L1672" s="3"/>
      <c r="M1672" s="77" t="e">
        <f>VLOOKUP($L$1&amp;L1672,定价因子!E:F,2,0)</f>
        <v>#N/A</v>
      </c>
      <c r="N1672" s="3"/>
      <c r="O1672" s="77" t="e">
        <f>VLOOKUP($N$1&amp;N1672,定价因子!E:F,2,0)</f>
        <v>#N/A</v>
      </c>
      <c r="P1672" s="3"/>
      <c r="Q1672" s="55" t="e">
        <f>VLOOKUP($P$1&amp;P1672,定价因子!$E:$F,2,0)</f>
        <v>#N/A</v>
      </c>
      <c r="R1672" s="3"/>
      <c r="S1672" s="77" t="e">
        <f>VLOOKUP($R$1&amp;R1672,定价因子!$E:$F,2,0)</f>
        <v>#N/A</v>
      </c>
      <c r="T1672" s="61"/>
      <c r="U1672" s="63"/>
      <c r="V1672" s="63"/>
      <c r="W1672" s="63"/>
      <c r="X1672" s="3"/>
    </row>
    <row r="1673" spans="1:24">
      <c r="A1673" s="3"/>
      <c r="B1673" s="3"/>
      <c r="C1673" s="3"/>
      <c r="D1673" s="3"/>
      <c r="E1673" s="79"/>
      <c r="F1673" s="3"/>
      <c r="G1673" s="77" t="e">
        <f>VLOOKUP($F$1&amp;F1673,定价因子!E:F,2,0)</f>
        <v>#N/A</v>
      </c>
      <c r="H1673" s="3"/>
      <c r="I1673" s="77" t="e">
        <f>VLOOKUP($H$1&amp;H1673,定价因子!E:F,2,0)</f>
        <v>#N/A</v>
      </c>
      <c r="J1673" s="3"/>
      <c r="K1673" s="77" t="e">
        <f>VLOOKUP($J$1&amp;J1673,定价因子!E:F,2,0)</f>
        <v>#N/A</v>
      </c>
      <c r="L1673" s="3"/>
      <c r="M1673" s="77" t="e">
        <f>VLOOKUP($L$1&amp;L1673,定价因子!E:F,2,0)</f>
        <v>#N/A</v>
      </c>
      <c r="N1673" s="3"/>
      <c r="O1673" s="77" t="e">
        <f>VLOOKUP($N$1&amp;N1673,定价因子!E:F,2,0)</f>
        <v>#N/A</v>
      </c>
      <c r="P1673" s="3"/>
      <c r="Q1673" s="55" t="e">
        <f>VLOOKUP($P$1&amp;P1673,定价因子!$E:$F,2,0)</f>
        <v>#N/A</v>
      </c>
      <c r="R1673" s="3"/>
      <c r="S1673" s="77" t="e">
        <f>VLOOKUP($R$1&amp;R1673,定价因子!$E:$F,2,0)</f>
        <v>#N/A</v>
      </c>
      <c r="T1673" s="61"/>
      <c r="U1673" s="63"/>
      <c r="V1673" s="63"/>
      <c r="W1673" s="63"/>
      <c r="X1673" s="3"/>
    </row>
    <row r="1674" spans="1:24">
      <c r="A1674" s="3"/>
      <c r="B1674" s="3"/>
      <c r="C1674" s="3"/>
      <c r="D1674" s="3"/>
      <c r="E1674" s="79"/>
      <c r="F1674" s="3"/>
      <c r="G1674" s="77" t="e">
        <f>VLOOKUP($F$1&amp;F1674,定价因子!E:F,2,0)</f>
        <v>#N/A</v>
      </c>
      <c r="H1674" s="3"/>
      <c r="I1674" s="77" t="e">
        <f>VLOOKUP($H$1&amp;H1674,定价因子!E:F,2,0)</f>
        <v>#N/A</v>
      </c>
      <c r="J1674" s="3"/>
      <c r="K1674" s="77" t="e">
        <f>VLOOKUP($J$1&amp;J1674,定价因子!E:F,2,0)</f>
        <v>#N/A</v>
      </c>
      <c r="L1674" s="3"/>
      <c r="M1674" s="77" t="e">
        <f>VLOOKUP($L$1&amp;L1674,定价因子!E:F,2,0)</f>
        <v>#N/A</v>
      </c>
      <c r="N1674" s="3"/>
      <c r="O1674" s="77" t="e">
        <f>VLOOKUP($N$1&amp;N1674,定价因子!E:F,2,0)</f>
        <v>#N/A</v>
      </c>
      <c r="P1674" s="3"/>
      <c r="Q1674" s="55" t="e">
        <f>VLOOKUP($P$1&amp;P1674,定价因子!$E:$F,2,0)</f>
        <v>#N/A</v>
      </c>
      <c r="R1674" s="3"/>
      <c r="S1674" s="77" t="e">
        <f>VLOOKUP($R$1&amp;R1674,定价因子!$E:$F,2,0)</f>
        <v>#N/A</v>
      </c>
      <c r="T1674" s="61"/>
      <c r="U1674" s="63"/>
      <c r="V1674" s="63"/>
      <c r="W1674" s="63"/>
      <c r="X1674" s="3"/>
    </row>
    <row r="1675" spans="1:24">
      <c r="A1675" s="3"/>
      <c r="B1675" s="3"/>
      <c r="C1675" s="3"/>
      <c r="D1675" s="3"/>
      <c r="E1675" s="79"/>
      <c r="F1675" s="3"/>
      <c r="G1675" s="77" t="e">
        <f>VLOOKUP($F$1&amp;F1675,定价因子!E:F,2,0)</f>
        <v>#N/A</v>
      </c>
      <c r="H1675" s="3"/>
      <c r="I1675" s="77" t="e">
        <f>VLOOKUP($H$1&amp;H1675,定价因子!E:F,2,0)</f>
        <v>#N/A</v>
      </c>
      <c r="J1675" s="3"/>
      <c r="K1675" s="77" t="e">
        <f>VLOOKUP($J$1&amp;J1675,定价因子!E:F,2,0)</f>
        <v>#N/A</v>
      </c>
      <c r="L1675" s="3"/>
      <c r="M1675" s="77" t="e">
        <f>VLOOKUP($L$1&amp;L1675,定价因子!E:F,2,0)</f>
        <v>#N/A</v>
      </c>
      <c r="N1675" s="3"/>
      <c r="O1675" s="77" t="e">
        <f>VLOOKUP($N$1&amp;N1675,定价因子!E:F,2,0)</f>
        <v>#N/A</v>
      </c>
      <c r="P1675" s="3"/>
      <c r="Q1675" s="55" t="e">
        <f>VLOOKUP($P$1&amp;P1675,定价因子!$E:$F,2,0)</f>
        <v>#N/A</v>
      </c>
      <c r="R1675" s="3"/>
      <c r="S1675" s="77" t="e">
        <f>VLOOKUP($R$1&amp;R1675,定价因子!$E:$F,2,0)</f>
        <v>#N/A</v>
      </c>
      <c r="T1675" s="61"/>
      <c r="U1675" s="63"/>
      <c r="V1675" s="63"/>
      <c r="W1675" s="63"/>
      <c r="X1675" s="3"/>
    </row>
    <row r="1676" spans="1:24">
      <c r="A1676" s="3"/>
      <c r="B1676" s="3"/>
      <c r="C1676" s="3"/>
      <c r="D1676" s="3"/>
      <c r="E1676" s="79"/>
      <c r="F1676" s="3"/>
      <c r="G1676" s="77" t="e">
        <f>VLOOKUP($F$1&amp;F1676,定价因子!E:F,2,0)</f>
        <v>#N/A</v>
      </c>
      <c r="H1676" s="3"/>
      <c r="I1676" s="77" t="e">
        <f>VLOOKUP($H$1&amp;H1676,定价因子!E:F,2,0)</f>
        <v>#N/A</v>
      </c>
      <c r="J1676" s="3"/>
      <c r="K1676" s="77" t="e">
        <f>VLOOKUP($J$1&amp;J1676,定价因子!E:F,2,0)</f>
        <v>#N/A</v>
      </c>
      <c r="L1676" s="3"/>
      <c r="M1676" s="77" t="e">
        <f>VLOOKUP($L$1&amp;L1676,定价因子!E:F,2,0)</f>
        <v>#N/A</v>
      </c>
      <c r="N1676" s="3"/>
      <c r="O1676" s="77" t="e">
        <f>VLOOKUP($N$1&amp;N1676,定价因子!E:F,2,0)</f>
        <v>#N/A</v>
      </c>
      <c r="P1676" s="3"/>
      <c r="Q1676" s="55" t="e">
        <f>VLOOKUP($P$1&amp;P1676,定价因子!$E:$F,2,0)</f>
        <v>#N/A</v>
      </c>
      <c r="R1676" s="3"/>
      <c r="S1676" s="77" t="e">
        <f>VLOOKUP($R$1&amp;R1676,定价因子!$E:$F,2,0)</f>
        <v>#N/A</v>
      </c>
      <c r="T1676" s="61"/>
      <c r="U1676" s="63"/>
      <c r="V1676" s="63"/>
      <c r="W1676" s="63"/>
      <c r="X1676" s="3"/>
    </row>
    <row r="1677" spans="1:24">
      <c r="A1677" s="3"/>
      <c r="B1677" s="3"/>
      <c r="C1677" s="3"/>
      <c r="D1677" s="3"/>
      <c r="E1677" s="79"/>
      <c r="F1677" s="3"/>
      <c r="G1677" s="77" t="e">
        <f>VLOOKUP($F$1&amp;F1677,定价因子!E:F,2,0)</f>
        <v>#N/A</v>
      </c>
      <c r="H1677" s="3"/>
      <c r="I1677" s="77" t="e">
        <f>VLOOKUP($H$1&amp;H1677,定价因子!E:F,2,0)</f>
        <v>#N/A</v>
      </c>
      <c r="J1677" s="3"/>
      <c r="K1677" s="77" t="e">
        <f>VLOOKUP($J$1&amp;J1677,定价因子!E:F,2,0)</f>
        <v>#N/A</v>
      </c>
      <c r="L1677" s="3"/>
      <c r="M1677" s="77" t="e">
        <f>VLOOKUP($L$1&amp;L1677,定价因子!E:F,2,0)</f>
        <v>#N/A</v>
      </c>
      <c r="N1677" s="3"/>
      <c r="O1677" s="77" t="e">
        <f>VLOOKUP($N$1&amp;N1677,定价因子!E:F,2,0)</f>
        <v>#N/A</v>
      </c>
      <c r="P1677" s="3"/>
      <c r="Q1677" s="55" t="e">
        <f>VLOOKUP($P$1&amp;P1677,定价因子!$E:$F,2,0)</f>
        <v>#N/A</v>
      </c>
      <c r="R1677" s="3"/>
      <c r="S1677" s="77" t="e">
        <f>VLOOKUP($R$1&amp;R1677,定价因子!$E:$F,2,0)</f>
        <v>#N/A</v>
      </c>
      <c r="T1677" s="61"/>
      <c r="U1677" s="63"/>
      <c r="V1677" s="63"/>
      <c r="W1677" s="63"/>
      <c r="X1677" s="3"/>
    </row>
    <row r="1678" spans="1:24">
      <c r="A1678" s="3"/>
      <c r="B1678" s="3"/>
      <c r="C1678" s="3"/>
      <c r="D1678" s="3"/>
      <c r="E1678" s="79"/>
      <c r="F1678" s="3"/>
      <c r="G1678" s="77" t="e">
        <f>VLOOKUP($F$1&amp;F1678,定价因子!E:F,2,0)</f>
        <v>#N/A</v>
      </c>
      <c r="H1678" s="3"/>
      <c r="I1678" s="77" t="e">
        <f>VLOOKUP($H$1&amp;H1678,定价因子!E:F,2,0)</f>
        <v>#N/A</v>
      </c>
      <c r="J1678" s="3"/>
      <c r="K1678" s="77" t="e">
        <f>VLOOKUP($J$1&amp;J1678,定价因子!E:F,2,0)</f>
        <v>#N/A</v>
      </c>
      <c r="L1678" s="3"/>
      <c r="M1678" s="77" t="e">
        <f>VLOOKUP($L$1&amp;L1678,定价因子!E:F,2,0)</f>
        <v>#N/A</v>
      </c>
      <c r="N1678" s="3"/>
      <c r="O1678" s="77" t="e">
        <f>VLOOKUP($N$1&amp;N1678,定价因子!E:F,2,0)</f>
        <v>#N/A</v>
      </c>
      <c r="P1678" s="3"/>
      <c r="Q1678" s="55" t="e">
        <f>VLOOKUP($P$1&amp;P1678,定价因子!$E:$F,2,0)</f>
        <v>#N/A</v>
      </c>
      <c r="R1678" s="3"/>
      <c r="S1678" s="77" t="e">
        <f>VLOOKUP($R$1&amp;R1678,定价因子!$E:$F,2,0)</f>
        <v>#N/A</v>
      </c>
      <c r="T1678" s="61"/>
      <c r="U1678" s="63"/>
      <c r="V1678" s="63"/>
      <c r="W1678" s="63"/>
      <c r="X1678" s="3"/>
    </row>
    <row r="1679" spans="1:24">
      <c r="A1679" s="3"/>
      <c r="B1679" s="3"/>
      <c r="C1679" s="3"/>
      <c r="D1679" s="3"/>
      <c r="E1679" s="79"/>
      <c r="F1679" s="3"/>
      <c r="G1679" s="77" t="e">
        <f>VLOOKUP($F$1&amp;F1679,定价因子!E:F,2,0)</f>
        <v>#N/A</v>
      </c>
      <c r="H1679" s="3"/>
      <c r="I1679" s="77" t="e">
        <f>VLOOKUP($H$1&amp;H1679,定价因子!E:F,2,0)</f>
        <v>#N/A</v>
      </c>
      <c r="J1679" s="3"/>
      <c r="K1679" s="77" t="e">
        <f>VLOOKUP($J$1&amp;J1679,定价因子!E:F,2,0)</f>
        <v>#N/A</v>
      </c>
      <c r="L1679" s="3"/>
      <c r="M1679" s="77" t="e">
        <f>VLOOKUP($L$1&amp;L1679,定价因子!E:F,2,0)</f>
        <v>#N/A</v>
      </c>
      <c r="N1679" s="3"/>
      <c r="O1679" s="77" t="e">
        <f>VLOOKUP($N$1&amp;N1679,定价因子!E:F,2,0)</f>
        <v>#N/A</v>
      </c>
      <c r="P1679" s="3"/>
      <c r="Q1679" s="55" t="e">
        <f>VLOOKUP($P$1&amp;P1679,定价因子!$E:$F,2,0)</f>
        <v>#N/A</v>
      </c>
      <c r="R1679" s="3"/>
      <c r="S1679" s="77" t="e">
        <f>VLOOKUP($R$1&amp;R1679,定价因子!$E:$F,2,0)</f>
        <v>#N/A</v>
      </c>
      <c r="T1679" s="61"/>
      <c r="U1679" s="63"/>
      <c r="V1679" s="63"/>
      <c r="W1679" s="63"/>
      <c r="X1679" s="3"/>
    </row>
    <row r="1680" spans="1:24">
      <c r="A1680" s="3"/>
      <c r="B1680" s="3"/>
      <c r="C1680" s="3"/>
      <c r="D1680" s="3"/>
      <c r="E1680" s="79"/>
      <c r="F1680" s="3"/>
      <c r="G1680" s="77" t="e">
        <f>VLOOKUP($F$1&amp;F1680,定价因子!E:F,2,0)</f>
        <v>#N/A</v>
      </c>
      <c r="H1680" s="3"/>
      <c r="I1680" s="77" t="e">
        <f>VLOOKUP($H$1&amp;H1680,定价因子!E:F,2,0)</f>
        <v>#N/A</v>
      </c>
      <c r="J1680" s="3"/>
      <c r="K1680" s="77" t="e">
        <f>VLOOKUP($J$1&amp;J1680,定价因子!E:F,2,0)</f>
        <v>#N/A</v>
      </c>
      <c r="L1680" s="3"/>
      <c r="M1680" s="77" t="e">
        <f>VLOOKUP($L$1&amp;L1680,定价因子!E:F,2,0)</f>
        <v>#N/A</v>
      </c>
      <c r="N1680" s="3"/>
      <c r="O1680" s="77" t="e">
        <f>VLOOKUP($N$1&amp;N1680,定价因子!E:F,2,0)</f>
        <v>#N/A</v>
      </c>
      <c r="P1680" s="3"/>
      <c r="Q1680" s="55" t="e">
        <f>VLOOKUP($P$1&amp;P1680,定价因子!$E:$F,2,0)</f>
        <v>#N/A</v>
      </c>
      <c r="R1680" s="3"/>
      <c r="S1680" s="77" t="e">
        <f>VLOOKUP($R$1&amp;R1680,定价因子!$E:$F,2,0)</f>
        <v>#N/A</v>
      </c>
      <c r="T1680" s="61"/>
      <c r="U1680" s="63"/>
      <c r="V1680" s="63"/>
      <c r="W1680" s="63"/>
      <c r="X1680" s="3"/>
    </row>
    <row r="1681" spans="1:24">
      <c r="A1681" s="3"/>
      <c r="B1681" s="3"/>
      <c r="C1681" s="3"/>
      <c r="D1681" s="3"/>
      <c r="E1681" s="79"/>
      <c r="F1681" s="3"/>
      <c r="G1681" s="77" t="e">
        <f>VLOOKUP($F$1&amp;F1681,定价因子!E:F,2,0)</f>
        <v>#N/A</v>
      </c>
      <c r="H1681" s="3"/>
      <c r="I1681" s="77" t="e">
        <f>VLOOKUP($H$1&amp;H1681,定价因子!E:F,2,0)</f>
        <v>#N/A</v>
      </c>
      <c r="J1681" s="3"/>
      <c r="K1681" s="77" t="e">
        <f>VLOOKUP($J$1&amp;J1681,定价因子!E:F,2,0)</f>
        <v>#N/A</v>
      </c>
      <c r="L1681" s="3"/>
      <c r="M1681" s="77" t="e">
        <f>VLOOKUP($L$1&amp;L1681,定价因子!E:F,2,0)</f>
        <v>#N/A</v>
      </c>
      <c r="N1681" s="3"/>
      <c r="O1681" s="77" t="e">
        <f>VLOOKUP($N$1&amp;N1681,定价因子!E:F,2,0)</f>
        <v>#N/A</v>
      </c>
      <c r="P1681" s="3"/>
      <c r="Q1681" s="55" t="e">
        <f>VLOOKUP($P$1&amp;P1681,定价因子!$E:$F,2,0)</f>
        <v>#N/A</v>
      </c>
      <c r="R1681" s="3"/>
      <c r="S1681" s="77" t="e">
        <f>VLOOKUP($R$1&amp;R1681,定价因子!$E:$F,2,0)</f>
        <v>#N/A</v>
      </c>
      <c r="T1681" s="61"/>
      <c r="U1681" s="63"/>
      <c r="V1681" s="63"/>
      <c r="W1681" s="63"/>
      <c r="X1681" s="3"/>
    </row>
    <row r="1682" spans="1:24">
      <c r="A1682" s="3"/>
      <c r="B1682" s="3"/>
      <c r="C1682" s="3"/>
      <c r="D1682" s="3"/>
      <c r="E1682" s="79"/>
      <c r="F1682" s="3"/>
      <c r="G1682" s="77" t="e">
        <f>VLOOKUP($F$1&amp;F1682,定价因子!E:F,2,0)</f>
        <v>#N/A</v>
      </c>
      <c r="H1682" s="3"/>
      <c r="I1682" s="77" t="e">
        <f>VLOOKUP($H$1&amp;H1682,定价因子!E:F,2,0)</f>
        <v>#N/A</v>
      </c>
      <c r="J1682" s="3"/>
      <c r="K1682" s="77" t="e">
        <f>VLOOKUP($J$1&amp;J1682,定价因子!E:F,2,0)</f>
        <v>#N/A</v>
      </c>
      <c r="L1682" s="3"/>
      <c r="M1682" s="77" t="e">
        <f>VLOOKUP($L$1&amp;L1682,定价因子!E:F,2,0)</f>
        <v>#N/A</v>
      </c>
      <c r="N1682" s="3"/>
      <c r="O1682" s="77" t="e">
        <f>VLOOKUP($N$1&amp;N1682,定价因子!E:F,2,0)</f>
        <v>#N/A</v>
      </c>
      <c r="P1682" s="3"/>
      <c r="Q1682" s="55" t="e">
        <f>VLOOKUP($P$1&amp;P1682,定价因子!$E:$F,2,0)</f>
        <v>#N/A</v>
      </c>
      <c r="R1682" s="3"/>
      <c r="S1682" s="77" t="e">
        <f>VLOOKUP($R$1&amp;R1682,定价因子!$E:$F,2,0)</f>
        <v>#N/A</v>
      </c>
      <c r="T1682" s="61"/>
      <c r="U1682" s="63"/>
      <c r="V1682" s="63"/>
      <c r="W1682" s="63"/>
      <c r="X1682" s="3"/>
    </row>
    <row r="1683" spans="1:24">
      <c r="A1683" s="3"/>
      <c r="B1683" s="3"/>
      <c r="C1683" s="3"/>
      <c r="D1683" s="3"/>
      <c r="E1683" s="79"/>
      <c r="F1683" s="3"/>
      <c r="G1683" s="77" t="e">
        <f>VLOOKUP($F$1&amp;F1683,定价因子!E:F,2,0)</f>
        <v>#N/A</v>
      </c>
      <c r="H1683" s="3"/>
      <c r="I1683" s="77" t="e">
        <f>VLOOKUP($H$1&amp;H1683,定价因子!E:F,2,0)</f>
        <v>#N/A</v>
      </c>
      <c r="J1683" s="3"/>
      <c r="K1683" s="77" t="e">
        <f>VLOOKUP($J$1&amp;J1683,定价因子!E:F,2,0)</f>
        <v>#N/A</v>
      </c>
      <c r="L1683" s="3"/>
      <c r="M1683" s="77" t="e">
        <f>VLOOKUP($L$1&amp;L1683,定价因子!E:F,2,0)</f>
        <v>#N/A</v>
      </c>
      <c r="N1683" s="3"/>
      <c r="O1683" s="77" t="e">
        <f>VLOOKUP($N$1&amp;N1683,定价因子!E:F,2,0)</f>
        <v>#N/A</v>
      </c>
      <c r="P1683" s="3"/>
      <c r="Q1683" s="55" t="e">
        <f>VLOOKUP($P$1&amp;P1683,定价因子!$E:$F,2,0)</f>
        <v>#N/A</v>
      </c>
      <c r="R1683" s="3"/>
      <c r="S1683" s="77" t="e">
        <f>VLOOKUP($R$1&amp;R1683,定价因子!$E:$F,2,0)</f>
        <v>#N/A</v>
      </c>
      <c r="T1683" s="61"/>
      <c r="U1683" s="63"/>
      <c r="V1683" s="63"/>
      <c r="W1683" s="63"/>
      <c r="X1683" s="3"/>
    </row>
    <row r="1684" spans="1:24">
      <c r="A1684" s="3"/>
      <c r="B1684" s="3"/>
      <c r="C1684" s="3"/>
      <c r="D1684" s="3"/>
      <c r="E1684" s="79"/>
      <c r="F1684" s="3"/>
      <c r="G1684" s="77" t="e">
        <f>VLOOKUP($F$1&amp;F1684,定价因子!E:F,2,0)</f>
        <v>#N/A</v>
      </c>
      <c r="H1684" s="3"/>
      <c r="I1684" s="77" t="e">
        <f>VLOOKUP($H$1&amp;H1684,定价因子!E:F,2,0)</f>
        <v>#N/A</v>
      </c>
      <c r="J1684" s="3"/>
      <c r="K1684" s="77" t="e">
        <f>VLOOKUP($J$1&amp;J1684,定价因子!E:F,2,0)</f>
        <v>#N/A</v>
      </c>
      <c r="L1684" s="3"/>
      <c r="M1684" s="77" t="e">
        <f>VLOOKUP($L$1&amp;L1684,定价因子!E:F,2,0)</f>
        <v>#N/A</v>
      </c>
      <c r="N1684" s="3"/>
      <c r="O1684" s="77" t="e">
        <f>VLOOKUP($N$1&amp;N1684,定价因子!E:F,2,0)</f>
        <v>#N/A</v>
      </c>
      <c r="P1684" s="3"/>
      <c r="Q1684" s="55" t="e">
        <f>VLOOKUP($P$1&amp;P1684,定价因子!$E:$F,2,0)</f>
        <v>#N/A</v>
      </c>
      <c r="R1684" s="3"/>
      <c r="S1684" s="77" t="e">
        <f>VLOOKUP($R$1&amp;R1684,定价因子!$E:$F,2,0)</f>
        <v>#N/A</v>
      </c>
      <c r="T1684" s="61"/>
      <c r="U1684" s="63"/>
      <c r="V1684" s="63"/>
      <c r="W1684" s="63"/>
      <c r="X1684" s="3"/>
    </row>
    <row r="1685" spans="1:24">
      <c r="A1685" s="3"/>
      <c r="B1685" s="3"/>
      <c r="C1685" s="3"/>
      <c r="D1685" s="3"/>
      <c r="E1685" s="79"/>
      <c r="F1685" s="3"/>
      <c r="G1685" s="77" t="e">
        <f>VLOOKUP($F$1&amp;F1685,定价因子!E:F,2,0)</f>
        <v>#N/A</v>
      </c>
      <c r="H1685" s="3"/>
      <c r="I1685" s="77" t="e">
        <f>VLOOKUP($H$1&amp;H1685,定价因子!E:F,2,0)</f>
        <v>#N/A</v>
      </c>
      <c r="J1685" s="3"/>
      <c r="K1685" s="77" t="e">
        <f>VLOOKUP($J$1&amp;J1685,定价因子!E:F,2,0)</f>
        <v>#N/A</v>
      </c>
      <c r="L1685" s="3"/>
      <c r="M1685" s="77" t="e">
        <f>VLOOKUP($L$1&amp;L1685,定价因子!E:F,2,0)</f>
        <v>#N/A</v>
      </c>
      <c r="N1685" s="3"/>
      <c r="O1685" s="77" t="e">
        <f>VLOOKUP($N$1&amp;N1685,定价因子!E:F,2,0)</f>
        <v>#N/A</v>
      </c>
      <c r="P1685" s="3"/>
      <c r="Q1685" s="55" t="e">
        <f>VLOOKUP($P$1&amp;P1685,定价因子!$E:$F,2,0)</f>
        <v>#N/A</v>
      </c>
      <c r="R1685" s="3"/>
      <c r="S1685" s="77" t="e">
        <f>VLOOKUP($R$1&amp;R1685,定价因子!$E:$F,2,0)</f>
        <v>#N/A</v>
      </c>
      <c r="T1685" s="61"/>
      <c r="U1685" s="63"/>
      <c r="V1685" s="63"/>
      <c r="W1685" s="63"/>
      <c r="X1685" s="3"/>
    </row>
    <row r="1686" spans="1:24">
      <c r="A1686" s="3"/>
      <c r="B1686" s="3"/>
      <c r="C1686" s="3"/>
      <c r="D1686" s="3"/>
      <c r="E1686" s="79"/>
      <c r="F1686" s="3"/>
      <c r="G1686" s="77" t="e">
        <f>VLOOKUP($F$1&amp;F1686,定价因子!E:F,2,0)</f>
        <v>#N/A</v>
      </c>
      <c r="H1686" s="3"/>
      <c r="I1686" s="77" t="e">
        <f>VLOOKUP($H$1&amp;H1686,定价因子!E:F,2,0)</f>
        <v>#N/A</v>
      </c>
      <c r="J1686" s="3"/>
      <c r="K1686" s="77" t="e">
        <f>VLOOKUP($J$1&amp;J1686,定价因子!E:F,2,0)</f>
        <v>#N/A</v>
      </c>
      <c r="L1686" s="3"/>
      <c r="M1686" s="77" t="e">
        <f>VLOOKUP($L$1&amp;L1686,定价因子!E:F,2,0)</f>
        <v>#N/A</v>
      </c>
      <c r="N1686" s="3"/>
      <c r="O1686" s="77" t="e">
        <f>VLOOKUP($N$1&amp;N1686,定价因子!E:F,2,0)</f>
        <v>#N/A</v>
      </c>
      <c r="P1686" s="3"/>
      <c r="Q1686" s="55" t="e">
        <f>VLOOKUP($P$1&amp;P1686,定价因子!$E:$F,2,0)</f>
        <v>#N/A</v>
      </c>
      <c r="R1686" s="3"/>
      <c r="S1686" s="77" t="e">
        <f>VLOOKUP($R$1&amp;R1686,定价因子!$E:$F,2,0)</f>
        <v>#N/A</v>
      </c>
      <c r="T1686" s="61"/>
      <c r="U1686" s="63"/>
      <c r="V1686" s="63"/>
      <c r="W1686" s="63"/>
      <c r="X1686" s="3"/>
    </row>
    <row r="1687" spans="1:24">
      <c r="A1687" s="3"/>
      <c r="B1687" s="3"/>
      <c r="C1687" s="3"/>
      <c r="D1687" s="3"/>
      <c r="E1687" s="79"/>
      <c r="F1687" s="3"/>
      <c r="G1687" s="77" t="e">
        <f>VLOOKUP($F$1&amp;F1687,定价因子!E:F,2,0)</f>
        <v>#N/A</v>
      </c>
      <c r="H1687" s="3"/>
      <c r="I1687" s="77" t="e">
        <f>VLOOKUP($H$1&amp;H1687,定价因子!E:F,2,0)</f>
        <v>#N/A</v>
      </c>
      <c r="J1687" s="3"/>
      <c r="K1687" s="77" t="e">
        <f>VLOOKUP($J$1&amp;J1687,定价因子!E:F,2,0)</f>
        <v>#N/A</v>
      </c>
      <c r="L1687" s="3"/>
      <c r="M1687" s="77" t="e">
        <f>VLOOKUP($L$1&amp;L1687,定价因子!E:F,2,0)</f>
        <v>#N/A</v>
      </c>
      <c r="N1687" s="3"/>
      <c r="O1687" s="77" t="e">
        <f>VLOOKUP($N$1&amp;N1687,定价因子!E:F,2,0)</f>
        <v>#N/A</v>
      </c>
      <c r="P1687" s="3"/>
      <c r="Q1687" s="55" t="e">
        <f>VLOOKUP($P$1&amp;P1687,定价因子!$E:$F,2,0)</f>
        <v>#N/A</v>
      </c>
      <c r="R1687" s="3"/>
      <c r="S1687" s="77" t="e">
        <f>VLOOKUP($R$1&amp;R1687,定价因子!$E:$F,2,0)</f>
        <v>#N/A</v>
      </c>
      <c r="T1687" s="61"/>
      <c r="U1687" s="63"/>
      <c r="V1687" s="63"/>
      <c r="W1687" s="63"/>
      <c r="X1687" s="3"/>
    </row>
    <row r="1688" spans="1:24">
      <c r="A1688" s="3"/>
      <c r="B1688" s="3"/>
      <c r="C1688" s="3"/>
      <c r="D1688" s="3"/>
      <c r="E1688" s="79"/>
      <c r="F1688" s="3"/>
      <c r="G1688" s="77" t="e">
        <f>VLOOKUP($F$1&amp;F1688,定价因子!E:F,2,0)</f>
        <v>#N/A</v>
      </c>
      <c r="H1688" s="3"/>
      <c r="I1688" s="77" t="e">
        <f>VLOOKUP($H$1&amp;H1688,定价因子!E:F,2,0)</f>
        <v>#N/A</v>
      </c>
      <c r="J1688" s="3"/>
      <c r="K1688" s="77" t="e">
        <f>VLOOKUP($J$1&amp;J1688,定价因子!E:F,2,0)</f>
        <v>#N/A</v>
      </c>
      <c r="L1688" s="3"/>
      <c r="M1688" s="77" t="e">
        <f>VLOOKUP($L$1&amp;L1688,定价因子!E:F,2,0)</f>
        <v>#N/A</v>
      </c>
      <c r="N1688" s="3"/>
      <c r="O1688" s="77" t="e">
        <f>VLOOKUP($N$1&amp;N1688,定价因子!E:F,2,0)</f>
        <v>#N/A</v>
      </c>
      <c r="P1688" s="3"/>
      <c r="Q1688" s="55" t="e">
        <f>VLOOKUP($P$1&amp;P1688,定价因子!$E:$F,2,0)</f>
        <v>#N/A</v>
      </c>
      <c r="R1688" s="3"/>
      <c r="S1688" s="77" t="e">
        <f>VLOOKUP($R$1&amp;R1688,定价因子!$E:$F,2,0)</f>
        <v>#N/A</v>
      </c>
      <c r="T1688" s="61"/>
      <c r="U1688" s="63"/>
      <c r="V1688" s="63"/>
      <c r="W1688" s="63"/>
      <c r="X1688" s="3"/>
    </row>
    <row r="1689" spans="1:24">
      <c r="A1689" s="3"/>
      <c r="B1689" s="3"/>
      <c r="C1689" s="3"/>
      <c r="D1689" s="3"/>
      <c r="E1689" s="79"/>
      <c r="F1689" s="3"/>
      <c r="G1689" s="77" t="e">
        <f>VLOOKUP($F$1&amp;F1689,定价因子!E:F,2,0)</f>
        <v>#N/A</v>
      </c>
      <c r="H1689" s="3"/>
      <c r="I1689" s="77" t="e">
        <f>VLOOKUP($H$1&amp;H1689,定价因子!E:F,2,0)</f>
        <v>#N/A</v>
      </c>
      <c r="J1689" s="3"/>
      <c r="K1689" s="77" t="e">
        <f>VLOOKUP($J$1&amp;J1689,定价因子!E:F,2,0)</f>
        <v>#N/A</v>
      </c>
      <c r="L1689" s="3"/>
      <c r="M1689" s="77" t="e">
        <f>VLOOKUP($L$1&amp;L1689,定价因子!E:F,2,0)</f>
        <v>#N/A</v>
      </c>
      <c r="N1689" s="3"/>
      <c r="O1689" s="77" t="e">
        <f>VLOOKUP($N$1&amp;N1689,定价因子!E:F,2,0)</f>
        <v>#N/A</v>
      </c>
      <c r="P1689" s="3"/>
      <c r="Q1689" s="55" t="e">
        <f>VLOOKUP($P$1&amp;P1689,定价因子!$E:$F,2,0)</f>
        <v>#N/A</v>
      </c>
      <c r="R1689" s="3"/>
      <c r="S1689" s="77" t="e">
        <f>VLOOKUP($R$1&amp;R1689,定价因子!$E:$F,2,0)</f>
        <v>#N/A</v>
      </c>
      <c r="T1689" s="61"/>
      <c r="U1689" s="63"/>
      <c r="V1689" s="63"/>
      <c r="W1689" s="63"/>
      <c r="X1689" s="3"/>
    </row>
    <row r="1690" spans="1:24">
      <c r="A1690" s="3"/>
      <c r="B1690" s="3"/>
      <c r="C1690" s="3"/>
      <c r="D1690" s="3"/>
      <c r="E1690" s="79"/>
      <c r="F1690" s="3"/>
      <c r="G1690" s="77" t="e">
        <f>VLOOKUP($F$1&amp;F1690,定价因子!E:F,2,0)</f>
        <v>#N/A</v>
      </c>
      <c r="H1690" s="3"/>
      <c r="I1690" s="77" t="e">
        <f>VLOOKUP($H$1&amp;H1690,定价因子!E:F,2,0)</f>
        <v>#N/A</v>
      </c>
      <c r="J1690" s="3"/>
      <c r="K1690" s="77" t="e">
        <f>VLOOKUP($J$1&amp;J1690,定价因子!E:F,2,0)</f>
        <v>#N/A</v>
      </c>
      <c r="L1690" s="3"/>
      <c r="M1690" s="77" t="e">
        <f>VLOOKUP($L$1&amp;L1690,定价因子!E:F,2,0)</f>
        <v>#N/A</v>
      </c>
      <c r="N1690" s="3"/>
      <c r="O1690" s="77" t="e">
        <f>VLOOKUP($N$1&amp;N1690,定价因子!E:F,2,0)</f>
        <v>#N/A</v>
      </c>
      <c r="P1690" s="3"/>
      <c r="Q1690" s="55" t="e">
        <f>VLOOKUP($P$1&amp;P1690,定价因子!$E:$F,2,0)</f>
        <v>#N/A</v>
      </c>
      <c r="R1690" s="3"/>
      <c r="S1690" s="77" t="e">
        <f>VLOOKUP($R$1&amp;R1690,定价因子!$E:$F,2,0)</f>
        <v>#N/A</v>
      </c>
      <c r="T1690" s="61"/>
      <c r="U1690" s="63"/>
      <c r="V1690" s="63"/>
      <c r="W1690" s="63"/>
      <c r="X1690" s="3"/>
    </row>
    <row r="1691" spans="1:24">
      <c r="A1691" s="3"/>
      <c r="B1691" s="3"/>
      <c r="C1691" s="3"/>
      <c r="D1691" s="3"/>
      <c r="E1691" s="79"/>
      <c r="F1691" s="3"/>
      <c r="G1691" s="77" t="e">
        <f>VLOOKUP($F$1&amp;F1691,定价因子!E:F,2,0)</f>
        <v>#N/A</v>
      </c>
      <c r="H1691" s="3"/>
      <c r="I1691" s="77" t="e">
        <f>VLOOKUP($H$1&amp;H1691,定价因子!E:F,2,0)</f>
        <v>#N/A</v>
      </c>
      <c r="J1691" s="3"/>
      <c r="K1691" s="77" t="e">
        <f>VLOOKUP($J$1&amp;J1691,定价因子!E:F,2,0)</f>
        <v>#N/A</v>
      </c>
      <c r="L1691" s="3"/>
      <c r="M1691" s="77" t="e">
        <f>VLOOKUP($L$1&amp;L1691,定价因子!E:F,2,0)</f>
        <v>#N/A</v>
      </c>
      <c r="N1691" s="3"/>
      <c r="O1691" s="77" t="e">
        <f>VLOOKUP($N$1&amp;N1691,定价因子!E:F,2,0)</f>
        <v>#N/A</v>
      </c>
      <c r="P1691" s="3"/>
      <c r="Q1691" s="55" t="e">
        <f>VLOOKUP($P$1&amp;P1691,定价因子!$E:$F,2,0)</f>
        <v>#N/A</v>
      </c>
      <c r="R1691" s="3"/>
      <c r="S1691" s="77" t="e">
        <f>VLOOKUP($R$1&amp;R1691,定价因子!$E:$F,2,0)</f>
        <v>#N/A</v>
      </c>
      <c r="T1691" s="61"/>
      <c r="U1691" s="63"/>
      <c r="V1691" s="63"/>
      <c r="W1691" s="63"/>
      <c r="X1691" s="3"/>
    </row>
    <row r="1692" spans="1:24">
      <c r="A1692" s="3"/>
      <c r="B1692" s="3"/>
      <c r="C1692" s="3"/>
      <c r="D1692" s="3"/>
      <c r="E1692" s="79"/>
      <c r="F1692" s="3"/>
      <c r="G1692" s="77" t="e">
        <f>VLOOKUP($F$1&amp;F1692,定价因子!E:F,2,0)</f>
        <v>#N/A</v>
      </c>
      <c r="H1692" s="3"/>
      <c r="I1692" s="77" t="e">
        <f>VLOOKUP($H$1&amp;H1692,定价因子!E:F,2,0)</f>
        <v>#N/A</v>
      </c>
      <c r="J1692" s="3"/>
      <c r="K1692" s="77" t="e">
        <f>VLOOKUP($J$1&amp;J1692,定价因子!E:F,2,0)</f>
        <v>#N/A</v>
      </c>
      <c r="L1692" s="3"/>
      <c r="M1692" s="77" t="e">
        <f>VLOOKUP($L$1&amp;L1692,定价因子!E:F,2,0)</f>
        <v>#N/A</v>
      </c>
      <c r="N1692" s="3"/>
      <c r="O1692" s="77" t="e">
        <f>VLOOKUP($N$1&amp;N1692,定价因子!E:F,2,0)</f>
        <v>#N/A</v>
      </c>
      <c r="P1692" s="3"/>
      <c r="Q1692" s="55" t="e">
        <f>VLOOKUP($P$1&amp;P1692,定价因子!$E:$F,2,0)</f>
        <v>#N/A</v>
      </c>
      <c r="R1692" s="3"/>
      <c r="S1692" s="77" t="e">
        <f>VLOOKUP($R$1&amp;R1692,定价因子!$E:$F,2,0)</f>
        <v>#N/A</v>
      </c>
      <c r="T1692" s="61"/>
      <c r="U1692" s="63"/>
      <c r="V1692" s="63"/>
      <c r="W1692" s="63"/>
      <c r="X1692" s="3"/>
    </row>
    <row r="1693" spans="1:24">
      <c r="A1693" s="3"/>
      <c r="B1693" s="3"/>
      <c r="C1693" s="3"/>
      <c r="D1693" s="3"/>
      <c r="E1693" s="79"/>
      <c r="F1693" s="3"/>
      <c r="G1693" s="77" t="e">
        <f>VLOOKUP($F$1&amp;F1693,定价因子!E:F,2,0)</f>
        <v>#N/A</v>
      </c>
      <c r="H1693" s="3"/>
      <c r="I1693" s="77" t="e">
        <f>VLOOKUP($H$1&amp;H1693,定价因子!E:F,2,0)</f>
        <v>#N/A</v>
      </c>
      <c r="J1693" s="3"/>
      <c r="K1693" s="77" t="e">
        <f>VLOOKUP($J$1&amp;J1693,定价因子!E:F,2,0)</f>
        <v>#N/A</v>
      </c>
      <c r="L1693" s="3"/>
      <c r="M1693" s="77" t="e">
        <f>VLOOKUP($L$1&amp;L1693,定价因子!E:F,2,0)</f>
        <v>#N/A</v>
      </c>
      <c r="N1693" s="3"/>
      <c r="O1693" s="77" t="e">
        <f>VLOOKUP($N$1&amp;N1693,定价因子!E:F,2,0)</f>
        <v>#N/A</v>
      </c>
      <c r="P1693" s="3"/>
      <c r="Q1693" s="55" t="e">
        <f>VLOOKUP($P$1&amp;P1693,定价因子!$E:$F,2,0)</f>
        <v>#N/A</v>
      </c>
      <c r="R1693" s="3"/>
      <c r="S1693" s="77" t="e">
        <f>VLOOKUP($R$1&amp;R1693,定价因子!$E:$F,2,0)</f>
        <v>#N/A</v>
      </c>
      <c r="T1693" s="61"/>
      <c r="U1693" s="63"/>
      <c r="V1693" s="63"/>
      <c r="W1693" s="63"/>
      <c r="X1693" s="3"/>
    </row>
    <row r="1694" spans="1:24">
      <c r="A1694" s="3"/>
      <c r="B1694" s="3"/>
      <c r="C1694" s="3"/>
      <c r="D1694" s="3"/>
      <c r="E1694" s="79"/>
      <c r="F1694" s="3"/>
      <c r="G1694" s="77" t="e">
        <f>VLOOKUP($F$1&amp;F1694,定价因子!E:F,2,0)</f>
        <v>#N/A</v>
      </c>
      <c r="H1694" s="3"/>
      <c r="I1694" s="77" t="e">
        <f>VLOOKUP($H$1&amp;H1694,定价因子!E:F,2,0)</f>
        <v>#N/A</v>
      </c>
      <c r="J1694" s="3"/>
      <c r="K1694" s="77" t="e">
        <f>VLOOKUP($J$1&amp;J1694,定价因子!E:F,2,0)</f>
        <v>#N/A</v>
      </c>
      <c r="L1694" s="3"/>
      <c r="M1694" s="77" t="e">
        <f>VLOOKUP($L$1&amp;L1694,定价因子!E:F,2,0)</f>
        <v>#N/A</v>
      </c>
      <c r="N1694" s="3"/>
      <c r="O1694" s="77" t="e">
        <f>VLOOKUP($N$1&amp;N1694,定价因子!E:F,2,0)</f>
        <v>#N/A</v>
      </c>
      <c r="P1694" s="3"/>
      <c r="Q1694" s="55" t="e">
        <f>VLOOKUP($P$1&amp;P1694,定价因子!$E:$F,2,0)</f>
        <v>#N/A</v>
      </c>
      <c r="R1694" s="3"/>
      <c r="S1694" s="77" t="e">
        <f>VLOOKUP($R$1&amp;R1694,定价因子!$E:$F,2,0)</f>
        <v>#N/A</v>
      </c>
      <c r="T1694" s="61"/>
      <c r="U1694" s="63"/>
      <c r="V1694" s="63"/>
      <c r="W1694" s="63"/>
      <c r="X1694" s="3"/>
    </row>
    <row r="1695" spans="1:24">
      <c r="A1695" s="3"/>
      <c r="B1695" s="3"/>
      <c r="C1695" s="3"/>
      <c r="D1695" s="3"/>
      <c r="E1695" s="79"/>
      <c r="F1695" s="3"/>
      <c r="G1695" s="77" t="e">
        <f>VLOOKUP($F$1&amp;F1695,定价因子!E:F,2,0)</f>
        <v>#N/A</v>
      </c>
      <c r="H1695" s="3"/>
      <c r="I1695" s="77" t="e">
        <f>VLOOKUP($H$1&amp;H1695,定价因子!E:F,2,0)</f>
        <v>#N/A</v>
      </c>
      <c r="J1695" s="3"/>
      <c r="K1695" s="77" t="e">
        <f>VLOOKUP($J$1&amp;J1695,定价因子!E:F,2,0)</f>
        <v>#N/A</v>
      </c>
      <c r="L1695" s="3"/>
      <c r="M1695" s="77" t="e">
        <f>VLOOKUP($L$1&amp;L1695,定价因子!E:F,2,0)</f>
        <v>#N/A</v>
      </c>
      <c r="N1695" s="3"/>
      <c r="O1695" s="77" t="e">
        <f>VLOOKUP($N$1&amp;N1695,定价因子!E:F,2,0)</f>
        <v>#N/A</v>
      </c>
      <c r="P1695" s="3"/>
      <c r="Q1695" s="55" t="e">
        <f>VLOOKUP($P$1&amp;P1695,定价因子!$E:$F,2,0)</f>
        <v>#N/A</v>
      </c>
      <c r="R1695" s="3"/>
      <c r="S1695" s="77" t="e">
        <f>VLOOKUP($R$1&amp;R1695,定价因子!$E:$F,2,0)</f>
        <v>#N/A</v>
      </c>
      <c r="T1695" s="61"/>
      <c r="U1695" s="63"/>
      <c r="V1695" s="63"/>
      <c r="W1695" s="63"/>
      <c r="X1695" s="3"/>
    </row>
    <row r="1696" spans="1:24">
      <c r="A1696" s="3"/>
      <c r="B1696" s="3"/>
      <c r="C1696" s="3"/>
      <c r="D1696" s="3"/>
      <c r="E1696" s="79"/>
      <c r="F1696" s="3"/>
      <c r="G1696" s="77" t="e">
        <f>VLOOKUP($F$1&amp;F1696,定价因子!E:F,2,0)</f>
        <v>#N/A</v>
      </c>
      <c r="H1696" s="3"/>
      <c r="I1696" s="77" t="e">
        <f>VLOOKUP($H$1&amp;H1696,定价因子!E:F,2,0)</f>
        <v>#N/A</v>
      </c>
      <c r="J1696" s="3"/>
      <c r="K1696" s="77" t="e">
        <f>VLOOKUP($J$1&amp;J1696,定价因子!E:F,2,0)</f>
        <v>#N/A</v>
      </c>
      <c r="L1696" s="3"/>
      <c r="M1696" s="77" t="e">
        <f>VLOOKUP($L$1&amp;L1696,定价因子!E:F,2,0)</f>
        <v>#N/A</v>
      </c>
      <c r="N1696" s="3"/>
      <c r="O1696" s="77" t="e">
        <f>VLOOKUP($N$1&amp;N1696,定价因子!E:F,2,0)</f>
        <v>#N/A</v>
      </c>
      <c r="P1696" s="3"/>
      <c r="Q1696" s="55" t="e">
        <f>VLOOKUP($P$1&amp;P1696,定价因子!$E:$F,2,0)</f>
        <v>#N/A</v>
      </c>
      <c r="R1696" s="3"/>
      <c r="S1696" s="77" t="e">
        <f>VLOOKUP($R$1&amp;R1696,定价因子!$E:$F,2,0)</f>
        <v>#N/A</v>
      </c>
      <c r="T1696" s="61"/>
      <c r="U1696" s="63"/>
      <c r="V1696" s="63"/>
      <c r="W1696" s="63"/>
      <c r="X1696" s="3"/>
    </row>
    <row r="1697" spans="1:24">
      <c r="A1697" s="3"/>
      <c r="B1697" s="3"/>
      <c r="C1697" s="3"/>
      <c r="D1697" s="3"/>
      <c r="E1697" s="79"/>
      <c r="F1697" s="3"/>
      <c r="G1697" s="77" t="e">
        <f>VLOOKUP($F$1&amp;F1697,定价因子!E:F,2,0)</f>
        <v>#N/A</v>
      </c>
      <c r="H1697" s="3"/>
      <c r="I1697" s="77" t="e">
        <f>VLOOKUP($H$1&amp;H1697,定价因子!E:F,2,0)</f>
        <v>#N/A</v>
      </c>
      <c r="J1697" s="3"/>
      <c r="K1697" s="77" t="e">
        <f>VLOOKUP($J$1&amp;J1697,定价因子!E:F,2,0)</f>
        <v>#N/A</v>
      </c>
      <c r="L1697" s="3"/>
      <c r="M1697" s="77" t="e">
        <f>VLOOKUP($L$1&amp;L1697,定价因子!E:F,2,0)</f>
        <v>#N/A</v>
      </c>
      <c r="N1697" s="3"/>
      <c r="O1697" s="77" t="e">
        <f>VLOOKUP($N$1&amp;N1697,定价因子!E:F,2,0)</f>
        <v>#N/A</v>
      </c>
      <c r="P1697" s="3"/>
      <c r="Q1697" s="55" t="e">
        <f>VLOOKUP($P$1&amp;P1697,定价因子!$E:$F,2,0)</f>
        <v>#N/A</v>
      </c>
      <c r="R1697" s="3"/>
      <c r="S1697" s="77" t="e">
        <f>VLOOKUP($R$1&amp;R1697,定价因子!$E:$F,2,0)</f>
        <v>#N/A</v>
      </c>
      <c r="T1697" s="61"/>
      <c r="U1697" s="63"/>
      <c r="V1697" s="63"/>
      <c r="W1697" s="63"/>
      <c r="X1697" s="3"/>
    </row>
    <row r="1698" spans="1:24">
      <c r="A1698" s="3"/>
      <c r="B1698" s="3"/>
      <c r="C1698" s="3"/>
      <c r="D1698" s="3"/>
      <c r="E1698" s="79"/>
      <c r="F1698" s="3"/>
      <c r="G1698" s="77" t="e">
        <f>VLOOKUP($F$1&amp;F1698,定价因子!E:F,2,0)</f>
        <v>#N/A</v>
      </c>
      <c r="H1698" s="3"/>
      <c r="I1698" s="77" t="e">
        <f>VLOOKUP($H$1&amp;H1698,定价因子!E:F,2,0)</f>
        <v>#N/A</v>
      </c>
      <c r="J1698" s="3"/>
      <c r="K1698" s="77" t="e">
        <f>VLOOKUP($J$1&amp;J1698,定价因子!E:F,2,0)</f>
        <v>#N/A</v>
      </c>
      <c r="L1698" s="3"/>
      <c r="M1698" s="77" t="e">
        <f>VLOOKUP($L$1&amp;L1698,定价因子!E:F,2,0)</f>
        <v>#N/A</v>
      </c>
      <c r="N1698" s="3"/>
      <c r="O1698" s="77" t="e">
        <f>VLOOKUP($N$1&amp;N1698,定价因子!E:F,2,0)</f>
        <v>#N/A</v>
      </c>
      <c r="P1698" s="3"/>
      <c r="Q1698" s="55" t="e">
        <f>VLOOKUP($P$1&amp;P1698,定价因子!$E:$F,2,0)</f>
        <v>#N/A</v>
      </c>
      <c r="R1698" s="3"/>
      <c r="S1698" s="77" t="e">
        <f>VLOOKUP($R$1&amp;R1698,定价因子!$E:$F,2,0)</f>
        <v>#N/A</v>
      </c>
      <c r="T1698" s="61"/>
      <c r="U1698" s="63"/>
      <c r="V1698" s="63"/>
      <c r="W1698" s="63"/>
      <c r="X1698" s="3"/>
    </row>
    <row r="1699" spans="1:24">
      <c r="A1699" s="3"/>
      <c r="B1699" s="3"/>
      <c r="C1699" s="3"/>
      <c r="D1699" s="3"/>
      <c r="E1699" s="79"/>
      <c r="F1699" s="3"/>
      <c r="G1699" s="77" t="e">
        <f>VLOOKUP($F$1&amp;F1699,定价因子!E:F,2,0)</f>
        <v>#N/A</v>
      </c>
      <c r="H1699" s="3"/>
      <c r="I1699" s="77" t="e">
        <f>VLOOKUP($H$1&amp;H1699,定价因子!E:F,2,0)</f>
        <v>#N/A</v>
      </c>
      <c r="J1699" s="3"/>
      <c r="K1699" s="77" t="e">
        <f>VLOOKUP($J$1&amp;J1699,定价因子!E:F,2,0)</f>
        <v>#N/A</v>
      </c>
      <c r="L1699" s="3"/>
      <c r="M1699" s="77" t="e">
        <f>VLOOKUP($L$1&amp;L1699,定价因子!E:F,2,0)</f>
        <v>#N/A</v>
      </c>
      <c r="N1699" s="3"/>
      <c r="O1699" s="77" t="e">
        <f>VLOOKUP($N$1&amp;N1699,定价因子!E:F,2,0)</f>
        <v>#N/A</v>
      </c>
      <c r="P1699" s="3"/>
      <c r="Q1699" s="55" t="e">
        <f>VLOOKUP($P$1&amp;P1699,定价因子!$E:$F,2,0)</f>
        <v>#N/A</v>
      </c>
      <c r="R1699" s="3"/>
      <c r="S1699" s="77" t="e">
        <f>VLOOKUP($R$1&amp;R1699,定价因子!$E:$F,2,0)</f>
        <v>#N/A</v>
      </c>
      <c r="T1699" s="61"/>
      <c r="U1699" s="63"/>
      <c r="V1699" s="63"/>
      <c r="W1699" s="63"/>
      <c r="X1699" s="3"/>
    </row>
    <row r="1700" spans="1:24">
      <c r="A1700" s="3"/>
      <c r="B1700" s="3"/>
      <c r="C1700" s="3"/>
      <c r="D1700" s="3"/>
      <c r="E1700" s="79"/>
      <c r="F1700" s="3"/>
      <c r="G1700" s="77" t="e">
        <f>VLOOKUP($F$1&amp;F1700,定价因子!E:F,2,0)</f>
        <v>#N/A</v>
      </c>
      <c r="H1700" s="3"/>
      <c r="I1700" s="77" t="e">
        <f>VLOOKUP($H$1&amp;H1700,定价因子!E:F,2,0)</f>
        <v>#N/A</v>
      </c>
      <c r="J1700" s="3"/>
      <c r="K1700" s="77" t="e">
        <f>VLOOKUP($J$1&amp;J1700,定价因子!E:F,2,0)</f>
        <v>#N/A</v>
      </c>
      <c r="L1700" s="3"/>
      <c r="M1700" s="77" t="e">
        <f>VLOOKUP($L$1&amp;L1700,定价因子!E:F,2,0)</f>
        <v>#N/A</v>
      </c>
      <c r="N1700" s="3"/>
      <c r="O1700" s="77" t="e">
        <f>VLOOKUP($N$1&amp;N1700,定价因子!E:F,2,0)</f>
        <v>#N/A</v>
      </c>
      <c r="P1700" s="3"/>
      <c r="Q1700" s="55" t="e">
        <f>VLOOKUP($P$1&amp;P1700,定价因子!$E:$F,2,0)</f>
        <v>#N/A</v>
      </c>
      <c r="R1700" s="3"/>
      <c r="S1700" s="77" t="e">
        <f>VLOOKUP($R$1&amp;R1700,定价因子!$E:$F,2,0)</f>
        <v>#N/A</v>
      </c>
      <c r="T1700" s="61"/>
      <c r="U1700" s="63"/>
      <c r="V1700" s="63"/>
      <c r="W1700" s="63"/>
      <c r="X1700" s="3"/>
    </row>
    <row r="1701" spans="1:24">
      <c r="A1701" s="3"/>
      <c r="B1701" s="3"/>
      <c r="C1701" s="3"/>
      <c r="D1701" s="3"/>
      <c r="E1701" s="79"/>
      <c r="F1701" s="3"/>
      <c r="G1701" s="77" t="e">
        <f>VLOOKUP($F$1&amp;F1701,定价因子!E:F,2,0)</f>
        <v>#N/A</v>
      </c>
      <c r="H1701" s="3"/>
      <c r="I1701" s="77" t="e">
        <f>VLOOKUP($H$1&amp;H1701,定价因子!E:F,2,0)</f>
        <v>#N/A</v>
      </c>
      <c r="J1701" s="3"/>
      <c r="K1701" s="77" t="e">
        <f>VLOOKUP($J$1&amp;J1701,定价因子!E:F,2,0)</f>
        <v>#N/A</v>
      </c>
      <c r="L1701" s="3"/>
      <c r="M1701" s="77" t="e">
        <f>VLOOKUP($L$1&amp;L1701,定价因子!E:F,2,0)</f>
        <v>#N/A</v>
      </c>
      <c r="N1701" s="3"/>
      <c r="O1701" s="77" t="e">
        <f>VLOOKUP($N$1&amp;N1701,定价因子!E:F,2,0)</f>
        <v>#N/A</v>
      </c>
      <c r="P1701" s="3"/>
      <c r="Q1701" s="55" t="e">
        <f>VLOOKUP($P$1&amp;P1701,定价因子!$E:$F,2,0)</f>
        <v>#N/A</v>
      </c>
      <c r="R1701" s="3"/>
      <c r="S1701" s="77" t="e">
        <f>VLOOKUP($R$1&amp;R1701,定价因子!$E:$F,2,0)</f>
        <v>#N/A</v>
      </c>
      <c r="T1701" s="61"/>
      <c r="U1701" s="63"/>
      <c r="V1701" s="63"/>
      <c r="W1701" s="63"/>
      <c r="X1701" s="3"/>
    </row>
    <row r="1702" spans="1:24">
      <c r="A1702" s="3"/>
      <c r="B1702" s="3"/>
      <c r="C1702" s="3"/>
      <c r="D1702" s="3"/>
      <c r="E1702" s="79"/>
      <c r="F1702" s="3"/>
      <c r="G1702" s="77" t="e">
        <f>VLOOKUP($F$1&amp;F1702,定价因子!E:F,2,0)</f>
        <v>#N/A</v>
      </c>
      <c r="H1702" s="3"/>
      <c r="I1702" s="77" t="e">
        <f>VLOOKUP($H$1&amp;H1702,定价因子!E:F,2,0)</f>
        <v>#N/A</v>
      </c>
      <c r="J1702" s="3"/>
      <c r="K1702" s="77" t="e">
        <f>VLOOKUP($J$1&amp;J1702,定价因子!E:F,2,0)</f>
        <v>#N/A</v>
      </c>
      <c r="L1702" s="3"/>
      <c r="M1702" s="77" t="e">
        <f>VLOOKUP($L$1&amp;L1702,定价因子!E:F,2,0)</f>
        <v>#N/A</v>
      </c>
      <c r="N1702" s="3"/>
      <c r="O1702" s="77" t="e">
        <f>VLOOKUP($N$1&amp;N1702,定价因子!E:F,2,0)</f>
        <v>#N/A</v>
      </c>
      <c r="P1702" s="3"/>
      <c r="Q1702" s="55" t="e">
        <f>VLOOKUP($P$1&amp;P1702,定价因子!$E:$F,2,0)</f>
        <v>#N/A</v>
      </c>
      <c r="R1702" s="3"/>
      <c r="S1702" s="77" t="e">
        <f>VLOOKUP($R$1&amp;R1702,定价因子!$E:$F,2,0)</f>
        <v>#N/A</v>
      </c>
      <c r="T1702" s="61"/>
      <c r="U1702" s="63"/>
      <c r="V1702" s="63"/>
      <c r="W1702" s="63"/>
      <c r="X1702" s="3"/>
    </row>
    <row r="1703" spans="1:24">
      <c r="A1703" s="3"/>
      <c r="B1703" s="3"/>
      <c r="C1703" s="3"/>
      <c r="D1703" s="3"/>
      <c r="E1703" s="79"/>
      <c r="F1703" s="3"/>
      <c r="G1703" s="77" t="e">
        <f>VLOOKUP($F$1&amp;F1703,定价因子!E:F,2,0)</f>
        <v>#N/A</v>
      </c>
      <c r="H1703" s="3"/>
      <c r="I1703" s="77" t="e">
        <f>VLOOKUP($H$1&amp;H1703,定价因子!E:F,2,0)</f>
        <v>#N/A</v>
      </c>
      <c r="J1703" s="3"/>
      <c r="K1703" s="77" t="e">
        <f>VLOOKUP($J$1&amp;J1703,定价因子!E:F,2,0)</f>
        <v>#N/A</v>
      </c>
      <c r="L1703" s="3"/>
      <c r="M1703" s="77" t="e">
        <f>VLOOKUP($L$1&amp;L1703,定价因子!E:F,2,0)</f>
        <v>#N/A</v>
      </c>
      <c r="N1703" s="3"/>
      <c r="O1703" s="77" t="e">
        <f>VLOOKUP($N$1&amp;N1703,定价因子!E:F,2,0)</f>
        <v>#N/A</v>
      </c>
      <c r="P1703" s="3"/>
      <c r="Q1703" s="55" t="e">
        <f>VLOOKUP($P$1&amp;P1703,定价因子!$E:$F,2,0)</f>
        <v>#N/A</v>
      </c>
      <c r="R1703" s="3"/>
      <c r="S1703" s="77" t="e">
        <f>VLOOKUP($R$1&amp;R1703,定价因子!$E:$F,2,0)</f>
        <v>#N/A</v>
      </c>
      <c r="T1703" s="61"/>
      <c r="U1703" s="63"/>
      <c r="V1703" s="63"/>
      <c r="W1703" s="63"/>
      <c r="X1703" s="3"/>
    </row>
    <row r="1704" spans="1:24">
      <c r="A1704" s="3"/>
      <c r="B1704" s="3"/>
      <c r="C1704" s="3"/>
      <c r="D1704" s="3"/>
      <c r="E1704" s="79"/>
      <c r="F1704" s="3"/>
      <c r="G1704" s="77" t="e">
        <f>VLOOKUP($F$1&amp;F1704,定价因子!E:F,2,0)</f>
        <v>#N/A</v>
      </c>
      <c r="H1704" s="3"/>
      <c r="I1704" s="77" t="e">
        <f>VLOOKUP($H$1&amp;H1704,定价因子!E:F,2,0)</f>
        <v>#N/A</v>
      </c>
      <c r="J1704" s="3"/>
      <c r="K1704" s="77" t="e">
        <f>VLOOKUP($J$1&amp;J1704,定价因子!E:F,2,0)</f>
        <v>#N/A</v>
      </c>
      <c r="L1704" s="3"/>
      <c r="M1704" s="77" t="e">
        <f>VLOOKUP($L$1&amp;L1704,定价因子!E:F,2,0)</f>
        <v>#N/A</v>
      </c>
      <c r="N1704" s="3"/>
      <c r="O1704" s="77" t="e">
        <f>VLOOKUP($N$1&amp;N1704,定价因子!E:F,2,0)</f>
        <v>#N/A</v>
      </c>
      <c r="P1704" s="3"/>
      <c r="Q1704" s="55" t="e">
        <f>VLOOKUP($P$1&amp;P1704,定价因子!$E:$F,2,0)</f>
        <v>#N/A</v>
      </c>
      <c r="R1704" s="3"/>
      <c r="S1704" s="77" t="e">
        <f>VLOOKUP($R$1&amp;R1704,定价因子!$E:$F,2,0)</f>
        <v>#N/A</v>
      </c>
      <c r="T1704" s="61"/>
      <c r="U1704" s="63"/>
      <c r="V1704" s="63"/>
      <c r="W1704" s="63"/>
      <c r="X1704" s="3"/>
    </row>
    <row r="1705" spans="1:24">
      <c r="A1705" s="3"/>
      <c r="B1705" s="3"/>
      <c r="C1705" s="3"/>
      <c r="D1705" s="3"/>
      <c r="E1705" s="79"/>
      <c r="F1705" s="3"/>
      <c r="G1705" s="77" t="e">
        <f>VLOOKUP($F$1&amp;F1705,定价因子!E:F,2,0)</f>
        <v>#N/A</v>
      </c>
      <c r="H1705" s="3"/>
      <c r="I1705" s="77" t="e">
        <f>VLOOKUP($H$1&amp;H1705,定价因子!E:F,2,0)</f>
        <v>#N/A</v>
      </c>
      <c r="J1705" s="3"/>
      <c r="K1705" s="77" t="e">
        <f>VLOOKUP($J$1&amp;J1705,定价因子!E:F,2,0)</f>
        <v>#N/A</v>
      </c>
      <c r="L1705" s="3"/>
      <c r="M1705" s="77" t="e">
        <f>VLOOKUP($L$1&amp;L1705,定价因子!E:F,2,0)</f>
        <v>#N/A</v>
      </c>
      <c r="N1705" s="3"/>
      <c r="O1705" s="77" t="e">
        <f>VLOOKUP($N$1&amp;N1705,定价因子!E:F,2,0)</f>
        <v>#N/A</v>
      </c>
      <c r="P1705" s="3"/>
      <c r="Q1705" s="55" t="e">
        <f>VLOOKUP($P$1&amp;P1705,定价因子!$E:$F,2,0)</f>
        <v>#N/A</v>
      </c>
      <c r="R1705" s="3"/>
      <c r="S1705" s="77" t="e">
        <f>VLOOKUP($R$1&amp;R1705,定价因子!$E:$F,2,0)</f>
        <v>#N/A</v>
      </c>
      <c r="T1705" s="61"/>
      <c r="U1705" s="63"/>
      <c r="V1705" s="63"/>
      <c r="W1705" s="63"/>
      <c r="X1705" s="3"/>
    </row>
    <row r="1706" spans="1:24">
      <c r="A1706" s="3"/>
      <c r="B1706" s="3"/>
      <c r="C1706" s="3"/>
      <c r="D1706" s="3"/>
      <c r="E1706" s="79"/>
      <c r="F1706" s="3"/>
      <c r="G1706" s="77" t="e">
        <f>VLOOKUP($F$1&amp;F1706,定价因子!E:F,2,0)</f>
        <v>#N/A</v>
      </c>
      <c r="H1706" s="3"/>
      <c r="I1706" s="77" t="e">
        <f>VLOOKUP($H$1&amp;H1706,定价因子!E:F,2,0)</f>
        <v>#N/A</v>
      </c>
      <c r="J1706" s="3"/>
      <c r="K1706" s="77" t="e">
        <f>VLOOKUP($J$1&amp;J1706,定价因子!E:F,2,0)</f>
        <v>#N/A</v>
      </c>
      <c r="L1706" s="3"/>
      <c r="M1706" s="77" t="e">
        <f>VLOOKUP($L$1&amp;L1706,定价因子!E:F,2,0)</f>
        <v>#N/A</v>
      </c>
      <c r="N1706" s="3"/>
      <c r="O1706" s="77" t="e">
        <f>VLOOKUP($N$1&amp;N1706,定价因子!E:F,2,0)</f>
        <v>#N/A</v>
      </c>
      <c r="P1706" s="3"/>
      <c r="Q1706" s="55" t="e">
        <f>VLOOKUP($P$1&amp;P1706,定价因子!$E:$F,2,0)</f>
        <v>#N/A</v>
      </c>
      <c r="R1706" s="3"/>
      <c r="S1706" s="77" t="e">
        <f>VLOOKUP($R$1&amp;R1706,定价因子!$E:$F,2,0)</f>
        <v>#N/A</v>
      </c>
      <c r="T1706" s="61"/>
      <c r="U1706" s="63"/>
      <c r="V1706" s="63"/>
      <c r="W1706" s="63"/>
      <c r="X1706" s="3"/>
    </row>
    <row r="1707" spans="1:24">
      <c r="A1707" s="3"/>
      <c r="B1707" s="3"/>
      <c r="C1707" s="3"/>
      <c r="D1707" s="3"/>
      <c r="E1707" s="79"/>
      <c r="F1707" s="3"/>
      <c r="G1707" s="77" t="e">
        <f>VLOOKUP($F$1&amp;F1707,定价因子!E:F,2,0)</f>
        <v>#N/A</v>
      </c>
      <c r="H1707" s="3"/>
      <c r="I1707" s="77" t="e">
        <f>VLOOKUP($H$1&amp;H1707,定价因子!E:F,2,0)</f>
        <v>#N/A</v>
      </c>
      <c r="J1707" s="3"/>
      <c r="K1707" s="77" t="e">
        <f>VLOOKUP($J$1&amp;J1707,定价因子!E:F,2,0)</f>
        <v>#N/A</v>
      </c>
      <c r="L1707" s="3"/>
      <c r="M1707" s="77" t="e">
        <f>VLOOKUP($L$1&amp;L1707,定价因子!E:F,2,0)</f>
        <v>#N/A</v>
      </c>
      <c r="N1707" s="3"/>
      <c r="O1707" s="77" t="e">
        <f>VLOOKUP($N$1&amp;N1707,定价因子!E:F,2,0)</f>
        <v>#N/A</v>
      </c>
      <c r="P1707" s="3"/>
      <c r="Q1707" s="55" t="e">
        <f>VLOOKUP($P$1&amp;P1707,定价因子!$E:$F,2,0)</f>
        <v>#N/A</v>
      </c>
      <c r="R1707" s="3"/>
      <c r="S1707" s="77" t="e">
        <f>VLOOKUP($R$1&amp;R1707,定价因子!$E:$F,2,0)</f>
        <v>#N/A</v>
      </c>
      <c r="T1707" s="61"/>
      <c r="U1707" s="63"/>
      <c r="V1707" s="63"/>
      <c r="W1707" s="63"/>
      <c r="X1707" s="3"/>
    </row>
    <row r="1708" spans="1:24">
      <c r="A1708" s="3"/>
      <c r="B1708" s="3"/>
      <c r="C1708" s="3"/>
      <c r="D1708" s="3"/>
      <c r="E1708" s="79"/>
      <c r="F1708" s="3"/>
      <c r="G1708" s="77" t="e">
        <f>VLOOKUP($F$1&amp;F1708,定价因子!E:F,2,0)</f>
        <v>#N/A</v>
      </c>
      <c r="H1708" s="3"/>
      <c r="I1708" s="77" t="e">
        <f>VLOOKUP($H$1&amp;H1708,定价因子!E:F,2,0)</f>
        <v>#N/A</v>
      </c>
      <c r="J1708" s="3"/>
      <c r="K1708" s="77" t="e">
        <f>VLOOKUP($J$1&amp;J1708,定价因子!E:F,2,0)</f>
        <v>#N/A</v>
      </c>
      <c r="L1708" s="3"/>
      <c r="M1708" s="77" t="e">
        <f>VLOOKUP($L$1&amp;L1708,定价因子!E:F,2,0)</f>
        <v>#N/A</v>
      </c>
      <c r="N1708" s="3"/>
      <c r="O1708" s="77" t="e">
        <f>VLOOKUP($N$1&amp;N1708,定价因子!E:F,2,0)</f>
        <v>#N/A</v>
      </c>
      <c r="P1708" s="3"/>
      <c r="Q1708" s="55" t="e">
        <f>VLOOKUP($P$1&amp;P1708,定价因子!$E:$F,2,0)</f>
        <v>#N/A</v>
      </c>
      <c r="R1708" s="3"/>
      <c r="S1708" s="77" t="e">
        <f>VLOOKUP($R$1&amp;R1708,定价因子!$E:$F,2,0)</f>
        <v>#N/A</v>
      </c>
      <c r="T1708" s="61"/>
      <c r="U1708" s="63"/>
      <c r="V1708" s="63"/>
      <c r="W1708" s="63"/>
      <c r="X1708" s="3"/>
    </row>
    <row r="1709" spans="1:24">
      <c r="A1709" s="3"/>
      <c r="B1709" s="3"/>
      <c r="C1709" s="3"/>
      <c r="D1709" s="3"/>
      <c r="E1709" s="79"/>
      <c r="F1709" s="3"/>
      <c r="G1709" s="77" t="e">
        <f>VLOOKUP($F$1&amp;F1709,定价因子!E:F,2,0)</f>
        <v>#N/A</v>
      </c>
      <c r="H1709" s="3"/>
      <c r="I1709" s="77" t="e">
        <f>VLOOKUP($H$1&amp;H1709,定价因子!E:F,2,0)</f>
        <v>#N/A</v>
      </c>
      <c r="J1709" s="3"/>
      <c r="K1709" s="77" t="e">
        <f>VLOOKUP($J$1&amp;J1709,定价因子!E:F,2,0)</f>
        <v>#N/A</v>
      </c>
      <c r="L1709" s="3"/>
      <c r="M1709" s="77" t="e">
        <f>VLOOKUP($L$1&amp;L1709,定价因子!E:F,2,0)</f>
        <v>#N/A</v>
      </c>
      <c r="N1709" s="3"/>
      <c r="O1709" s="77" t="e">
        <f>VLOOKUP($N$1&amp;N1709,定价因子!E:F,2,0)</f>
        <v>#N/A</v>
      </c>
      <c r="P1709" s="3"/>
      <c r="Q1709" s="55" t="e">
        <f>VLOOKUP($P$1&amp;P1709,定价因子!$E:$F,2,0)</f>
        <v>#N/A</v>
      </c>
      <c r="R1709" s="3"/>
      <c r="S1709" s="77" t="e">
        <f>VLOOKUP($R$1&amp;R1709,定价因子!$E:$F,2,0)</f>
        <v>#N/A</v>
      </c>
      <c r="T1709" s="61"/>
      <c r="U1709" s="63"/>
      <c r="V1709" s="63"/>
      <c r="W1709" s="63"/>
      <c r="X1709" s="3"/>
    </row>
    <row r="1710" spans="1:24">
      <c r="A1710" s="3"/>
      <c r="B1710" s="3"/>
      <c r="C1710" s="3"/>
      <c r="D1710" s="3"/>
      <c r="E1710" s="79"/>
      <c r="F1710" s="3"/>
      <c r="G1710" s="77" t="e">
        <f>VLOOKUP($F$1&amp;F1710,定价因子!E:F,2,0)</f>
        <v>#N/A</v>
      </c>
      <c r="H1710" s="3"/>
      <c r="I1710" s="77" t="e">
        <f>VLOOKUP($H$1&amp;H1710,定价因子!E:F,2,0)</f>
        <v>#N/A</v>
      </c>
      <c r="J1710" s="3"/>
      <c r="K1710" s="77" t="e">
        <f>VLOOKUP($J$1&amp;J1710,定价因子!E:F,2,0)</f>
        <v>#N/A</v>
      </c>
      <c r="L1710" s="3"/>
      <c r="M1710" s="77" t="e">
        <f>VLOOKUP($L$1&amp;L1710,定价因子!E:F,2,0)</f>
        <v>#N/A</v>
      </c>
      <c r="N1710" s="3"/>
      <c r="O1710" s="77" t="e">
        <f>VLOOKUP($N$1&amp;N1710,定价因子!E:F,2,0)</f>
        <v>#N/A</v>
      </c>
      <c r="P1710" s="3"/>
      <c r="Q1710" s="55" t="e">
        <f>VLOOKUP($P$1&amp;P1710,定价因子!$E:$F,2,0)</f>
        <v>#N/A</v>
      </c>
      <c r="R1710" s="3"/>
      <c r="S1710" s="77" t="e">
        <f>VLOOKUP($R$1&amp;R1710,定价因子!$E:$F,2,0)</f>
        <v>#N/A</v>
      </c>
      <c r="T1710" s="61"/>
      <c r="U1710" s="63"/>
      <c r="V1710" s="63"/>
      <c r="W1710" s="63"/>
      <c r="X1710" s="3"/>
    </row>
    <row r="1711" spans="1:24">
      <c r="A1711" s="3"/>
      <c r="B1711" s="3"/>
      <c r="C1711" s="3"/>
      <c r="D1711" s="3"/>
      <c r="E1711" s="79"/>
      <c r="F1711" s="3"/>
      <c r="G1711" s="77" t="e">
        <f>VLOOKUP($F$1&amp;F1711,定价因子!E:F,2,0)</f>
        <v>#N/A</v>
      </c>
      <c r="H1711" s="3"/>
      <c r="I1711" s="77" t="e">
        <f>VLOOKUP($H$1&amp;H1711,定价因子!E:F,2,0)</f>
        <v>#N/A</v>
      </c>
      <c r="J1711" s="3"/>
      <c r="K1711" s="77" t="e">
        <f>VLOOKUP($J$1&amp;J1711,定价因子!E:F,2,0)</f>
        <v>#N/A</v>
      </c>
      <c r="L1711" s="3"/>
      <c r="M1711" s="77" t="e">
        <f>VLOOKUP($L$1&amp;L1711,定价因子!E:F,2,0)</f>
        <v>#N/A</v>
      </c>
      <c r="N1711" s="3"/>
      <c r="O1711" s="77" t="e">
        <f>VLOOKUP($N$1&amp;N1711,定价因子!E:F,2,0)</f>
        <v>#N/A</v>
      </c>
      <c r="P1711" s="3"/>
      <c r="Q1711" s="55" t="e">
        <f>VLOOKUP($P$1&amp;P1711,定价因子!$E:$F,2,0)</f>
        <v>#N/A</v>
      </c>
      <c r="R1711" s="3"/>
      <c r="S1711" s="77" t="e">
        <f>VLOOKUP($R$1&amp;R1711,定价因子!$E:$F,2,0)</f>
        <v>#N/A</v>
      </c>
      <c r="T1711" s="61"/>
      <c r="U1711" s="63"/>
      <c r="V1711" s="63"/>
      <c r="W1711" s="63"/>
      <c r="X1711" s="3"/>
    </row>
    <row r="1712" spans="1:24">
      <c r="A1712" s="3"/>
      <c r="B1712" s="3"/>
      <c r="C1712" s="3"/>
      <c r="D1712" s="3"/>
      <c r="E1712" s="79"/>
      <c r="F1712" s="3"/>
      <c r="G1712" s="77" t="e">
        <f>VLOOKUP($F$1&amp;F1712,定价因子!E:F,2,0)</f>
        <v>#N/A</v>
      </c>
      <c r="H1712" s="3"/>
      <c r="I1712" s="77" t="e">
        <f>VLOOKUP($H$1&amp;H1712,定价因子!E:F,2,0)</f>
        <v>#N/A</v>
      </c>
      <c r="J1712" s="3"/>
      <c r="K1712" s="77" t="e">
        <f>VLOOKUP($J$1&amp;J1712,定价因子!E:F,2,0)</f>
        <v>#N/A</v>
      </c>
      <c r="L1712" s="3"/>
      <c r="M1712" s="77" t="e">
        <f>VLOOKUP($L$1&amp;L1712,定价因子!E:F,2,0)</f>
        <v>#N/A</v>
      </c>
      <c r="N1712" s="3"/>
      <c r="O1712" s="77" t="e">
        <f>VLOOKUP($N$1&amp;N1712,定价因子!E:F,2,0)</f>
        <v>#N/A</v>
      </c>
      <c r="P1712" s="3"/>
      <c r="Q1712" s="55" t="e">
        <f>VLOOKUP($P$1&amp;P1712,定价因子!$E:$F,2,0)</f>
        <v>#N/A</v>
      </c>
      <c r="R1712" s="3"/>
      <c r="S1712" s="77" t="e">
        <f>VLOOKUP($R$1&amp;R1712,定价因子!$E:$F,2,0)</f>
        <v>#N/A</v>
      </c>
      <c r="T1712" s="61"/>
      <c r="U1712" s="63"/>
      <c r="V1712" s="63"/>
      <c r="W1712" s="63"/>
      <c r="X1712" s="3"/>
    </row>
    <row r="1713" spans="1:24">
      <c r="A1713" s="3"/>
      <c r="B1713" s="3"/>
      <c r="C1713" s="3"/>
      <c r="D1713" s="3"/>
      <c r="E1713" s="79"/>
      <c r="F1713" s="3"/>
      <c r="G1713" s="77" t="e">
        <f>VLOOKUP($F$1&amp;F1713,定价因子!E:F,2,0)</f>
        <v>#N/A</v>
      </c>
      <c r="H1713" s="3"/>
      <c r="I1713" s="77" t="e">
        <f>VLOOKUP($H$1&amp;H1713,定价因子!E:F,2,0)</f>
        <v>#N/A</v>
      </c>
      <c r="J1713" s="3"/>
      <c r="K1713" s="77" t="e">
        <f>VLOOKUP($J$1&amp;J1713,定价因子!E:F,2,0)</f>
        <v>#N/A</v>
      </c>
      <c r="L1713" s="3"/>
      <c r="M1713" s="77" t="e">
        <f>VLOOKUP($L$1&amp;L1713,定价因子!E:F,2,0)</f>
        <v>#N/A</v>
      </c>
      <c r="N1713" s="3"/>
      <c r="O1713" s="77" t="e">
        <f>VLOOKUP($N$1&amp;N1713,定价因子!E:F,2,0)</f>
        <v>#N/A</v>
      </c>
      <c r="P1713" s="3"/>
      <c r="Q1713" s="55" t="e">
        <f>VLOOKUP($P$1&amp;P1713,定价因子!$E:$F,2,0)</f>
        <v>#N/A</v>
      </c>
      <c r="R1713" s="3"/>
      <c r="S1713" s="77" t="e">
        <f>VLOOKUP($R$1&amp;R1713,定价因子!$E:$F,2,0)</f>
        <v>#N/A</v>
      </c>
      <c r="T1713" s="61"/>
      <c r="U1713" s="63"/>
      <c r="V1713" s="63"/>
      <c r="W1713" s="63"/>
      <c r="X1713" s="3"/>
    </row>
    <row r="1714" spans="1:24">
      <c r="A1714" s="3"/>
      <c r="B1714" s="3"/>
      <c r="C1714" s="3"/>
      <c r="D1714" s="3"/>
      <c r="E1714" s="79"/>
      <c r="F1714" s="3"/>
      <c r="G1714" s="77" t="e">
        <f>VLOOKUP($F$1&amp;F1714,定价因子!E:F,2,0)</f>
        <v>#N/A</v>
      </c>
      <c r="H1714" s="3"/>
      <c r="I1714" s="77" t="e">
        <f>VLOOKUP($H$1&amp;H1714,定价因子!E:F,2,0)</f>
        <v>#N/A</v>
      </c>
      <c r="J1714" s="3"/>
      <c r="K1714" s="77" t="e">
        <f>VLOOKUP($J$1&amp;J1714,定价因子!E:F,2,0)</f>
        <v>#N/A</v>
      </c>
      <c r="L1714" s="3"/>
      <c r="M1714" s="77" t="e">
        <f>VLOOKUP($L$1&amp;L1714,定价因子!E:F,2,0)</f>
        <v>#N/A</v>
      </c>
      <c r="N1714" s="3"/>
      <c r="O1714" s="77" t="e">
        <f>VLOOKUP($N$1&amp;N1714,定价因子!E:F,2,0)</f>
        <v>#N/A</v>
      </c>
      <c r="P1714" s="3"/>
      <c r="Q1714" s="55" t="e">
        <f>VLOOKUP($P$1&amp;P1714,定价因子!$E:$F,2,0)</f>
        <v>#N/A</v>
      </c>
      <c r="R1714" s="3"/>
      <c r="S1714" s="77" t="e">
        <f>VLOOKUP($R$1&amp;R1714,定价因子!$E:$F,2,0)</f>
        <v>#N/A</v>
      </c>
      <c r="T1714" s="61"/>
      <c r="U1714" s="63"/>
      <c r="V1714" s="63"/>
      <c r="W1714" s="63"/>
      <c r="X1714" s="3"/>
    </row>
    <row r="1715" spans="1:24">
      <c r="A1715" s="3"/>
      <c r="B1715" s="3"/>
      <c r="C1715" s="3"/>
      <c r="D1715" s="3"/>
      <c r="E1715" s="79"/>
      <c r="F1715" s="3"/>
      <c r="G1715" s="77" t="e">
        <f>VLOOKUP($F$1&amp;F1715,定价因子!E:F,2,0)</f>
        <v>#N/A</v>
      </c>
      <c r="H1715" s="3"/>
      <c r="I1715" s="77" t="e">
        <f>VLOOKUP($H$1&amp;H1715,定价因子!E:F,2,0)</f>
        <v>#N/A</v>
      </c>
      <c r="J1715" s="3"/>
      <c r="K1715" s="77" t="e">
        <f>VLOOKUP($J$1&amp;J1715,定价因子!E:F,2,0)</f>
        <v>#N/A</v>
      </c>
      <c r="L1715" s="3"/>
      <c r="M1715" s="77" t="e">
        <f>VLOOKUP($L$1&amp;L1715,定价因子!E:F,2,0)</f>
        <v>#N/A</v>
      </c>
      <c r="N1715" s="3"/>
      <c r="O1715" s="77" t="e">
        <f>VLOOKUP($N$1&amp;N1715,定价因子!E:F,2,0)</f>
        <v>#N/A</v>
      </c>
      <c r="P1715" s="3"/>
      <c r="Q1715" s="55" t="e">
        <f>VLOOKUP($P$1&amp;P1715,定价因子!$E:$F,2,0)</f>
        <v>#N/A</v>
      </c>
      <c r="R1715" s="3"/>
      <c r="S1715" s="77" t="e">
        <f>VLOOKUP($R$1&amp;R1715,定价因子!$E:$F,2,0)</f>
        <v>#N/A</v>
      </c>
      <c r="T1715" s="61"/>
      <c r="U1715" s="63"/>
      <c r="V1715" s="63"/>
      <c r="W1715" s="63"/>
      <c r="X1715" s="3"/>
    </row>
    <row r="1716" spans="1:24">
      <c r="A1716" s="3"/>
      <c r="B1716" s="3"/>
      <c r="C1716" s="3"/>
      <c r="D1716" s="3"/>
      <c r="E1716" s="79"/>
      <c r="F1716" s="3"/>
      <c r="G1716" s="77" t="e">
        <f>VLOOKUP($F$1&amp;F1716,定价因子!E:F,2,0)</f>
        <v>#N/A</v>
      </c>
      <c r="H1716" s="3"/>
      <c r="I1716" s="77" t="e">
        <f>VLOOKUP($H$1&amp;H1716,定价因子!E:F,2,0)</f>
        <v>#N/A</v>
      </c>
      <c r="J1716" s="3"/>
      <c r="K1716" s="77" t="e">
        <f>VLOOKUP($J$1&amp;J1716,定价因子!E:F,2,0)</f>
        <v>#N/A</v>
      </c>
      <c r="L1716" s="3"/>
      <c r="M1716" s="77" t="e">
        <f>VLOOKUP($L$1&amp;L1716,定价因子!E:F,2,0)</f>
        <v>#N/A</v>
      </c>
      <c r="N1716" s="3"/>
      <c r="O1716" s="77" t="e">
        <f>VLOOKUP($N$1&amp;N1716,定价因子!E:F,2,0)</f>
        <v>#N/A</v>
      </c>
      <c r="P1716" s="3"/>
      <c r="Q1716" s="55" t="e">
        <f>VLOOKUP($P$1&amp;P1716,定价因子!$E:$F,2,0)</f>
        <v>#N/A</v>
      </c>
      <c r="R1716" s="3"/>
      <c r="S1716" s="77" t="e">
        <f>VLOOKUP($R$1&amp;R1716,定价因子!$E:$F,2,0)</f>
        <v>#N/A</v>
      </c>
      <c r="T1716" s="61"/>
      <c r="U1716" s="63"/>
      <c r="V1716" s="63"/>
      <c r="W1716" s="63"/>
      <c r="X1716" s="3"/>
    </row>
    <row r="1717" spans="1:24">
      <c r="A1717" s="3"/>
      <c r="B1717" s="3"/>
      <c r="C1717" s="3"/>
      <c r="D1717" s="3"/>
      <c r="E1717" s="79"/>
      <c r="F1717" s="3"/>
      <c r="G1717" s="77" t="e">
        <f>VLOOKUP($F$1&amp;F1717,定价因子!E:F,2,0)</f>
        <v>#N/A</v>
      </c>
      <c r="H1717" s="3"/>
      <c r="I1717" s="77" t="e">
        <f>VLOOKUP($H$1&amp;H1717,定价因子!E:F,2,0)</f>
        <v>#N/A</v>
      </c>
      <c r="J1717" s="3"/>
      <c r="K1717" s="77" t="e">
        <f>VLOOKUP($J$1&amp;J1717,定价因子!E:F,2,0)</f>
        <v>#N/A</v>
      </c>
      <c r="L1717" s="3"/>
      <c r="M1717" s="77" t="e">
        <f>VLOOKUP($L$1&amp;L1717,定价因子!E:F,2,0)</f>
        <v>#N/A</v>
      </c>
      <c r="N1717" s="3"/>
      <c r="O1717" s="77" t="e">
        <f>VLOOKUP($N$1&amp;N1717,定价因子!E:F,2,0)</f>
        <v>#N/A</v>
      </c>
      <c r="P1717" s="3"/>
      <c r="Q1717" s="55" t="e">
        <f>VLOOKUP($P$1&amp;P1717,定价因子!$E:$F,2,0)</f>
        <v>#N/A</v>
      </c>
      <c r="R1717" s="3"/>
      <c r="S1717" s="77" t="e">
        <f>VLOOKUP($R$1&amp;R1717,定价因子!$E:$F,2,0)</f>
        <v>#N/A</v>
      </c>
      <c r="T1717" s="61"/>
      <c r="U1717" s="63"/>
      <c r="V1717" s="63"/>
      <c r="W1717" s="63"/>
      <c r="X1717" s="3"/>
    </row>
    <row r="1718" spans="1:24">
      <c r="A1718" s="3"/>
      <c r="B1718" s="3"/>
      <c r="C1718" s="3"/>
      <c r="D1718" s="3"/>
      <c r="E1718" s="79"/>
      <c r="F1718" s="3"/>
      <c r="G1718" s="77" t="e">
        <f>VLOOKUP($F$1&amp;F1718,定价因子!E:F,2,0)</f>
        <v>#N/A</v>
      </c>
      <c r="H1718" s="3"/>
      <c r="I1718" s="77" t="e">
        <f>VLOOKUP($H$1&amp;H1718,定价因子!E:F,2,0)</f>
        <v>#N/A</v>
      </c>
      <c r="J1718" s="3"/>
      <c r="K1718" s="77" t="e">
        <f>VLOOKUP($J$1&amp;J1718,定价因子!E:F,2,0)</f>
        <v>#N/A</v>
      </c>
      <c r="L1718" s="3"/>
      <c r="M1718" s="77" t="e">
        <f>VLOOKUP($L$1&amp;L1718,定价因子!E:F,2,0)</f>
        <v>#N/A</v>
      </c>
      <c r="N1718" s="3"/>
      <c r="O1718" s="77" t="e">
        <f>VLOOKUP($N$1&amp;N1718,定价因子!E:F,2,0)</f>
        <v>#N/A</v>
      </c>
      <c r="P1718" s="3"/>
      <c r="Q1718" s="55" t="e">
        <f>VLOOKUP($P$1&amp;P1718,定价因子!$E:$F,2,0)</f>
        <v>#N/A</v>
      </c>
      <c r="R1718" s="3"/>
      <c r="S1718" s="77" t="e">
        <f>VLOOKUP($R$1&amp;R1718,定价因子!$E:$F,2,0)</f>
        <v>#N/A</v>
      </c>
      <c r="T1718" s="61"/>
      <c r="U1718" s="63"/>
      <c r="V1718" s="63"/>
      <c r="W1718" s="63"/>
      <c r="X1718" s="3"/>
    </row>
    <row r="1719" spans="1:24">
      <c r="A1719" s="3"/>
      <c r="B1719" s="3"/>
      <c r="C1719" s="3"/>
      <c r="D1719" s="3"/>
      <c r="E1719" s="79"/>
      <c r="F1719" s="3"/>
      <c r="G1719" s="77" t="e">
        <f>VLOOKUP($F$1&amp;F1719,定价因子!E:F,2,0)</f>
        <v>#N/A</v>
      </c>
      <c r="H1719" s="3"/>
      <c r="I1719" s="77" t="e">
        <f>VLOOKUP($H$1&amp;H1719,定价因子!E:F,2,0)</f>
        <v>#N/A</v>
      </c>
      <c r="J1719" s="3"/>
      <c r="K1719" s="77" t="e">
        <f>VLOOKUP($J$1&amp;J1719,定价因子!E:F,2,0)</f>
        <v>#N/A</v>
      </c>
      <c r="L1719" s="3"/>
      <c r="M1719" s="77" t="e">
        <f>VLOOKUP($L$1&amp;L1719,定价因子!E:F,2,0)</f>
        <v>#N/A</v>
      </c>
      <c r="N1719" s="3"/>
      <c r="O1719" s="77" t="e">
        <f>VLOOKUP($N$1&amp;N1719,定价因子!E:F,2,0)</f>
        <v>#N/A</v>
      </c>
      <c r="P1719" s="3"/>
      <c r="Q1719" s="55" t="e">
        <f>VLOOKUP($P$1&amp;P1719,定价因子!$E:$F,2,0)</f>
        <v>#N/A</v>
      </c>
      <c r="R1719" s="3"/>
      <c r="S1719" s="77" t="e">
        <f>VLOOKUP($R$1&amp;R1719,定价因子!$E:$F,2,0)</f>
        <v>#N/A</v>
      </c>
      <c r="T1719" s="61"/>
      <c r="U1719" s="63"/>
      <c r="V1719" s="63"/>
      <c r="W1719" s="63"/>
      <c r="X1719" s="3"/>
    </row>
    <row r="1720" spans="1:24">
      <c r="A1720" s="3"/>
      <c r="B1720" s="3"/>
      <c r="C1720" s="3"/>
      <c r="D1720" s="3"/>
      <c r="E1720" s="79"/>
      <c r="F1720" s="3"/>
      <c r="G1720" s="77" t="e">
        <f>VLOOKUP($F$1&amp;F1720,定价因子!E:F,2,0)</f>
        <v>#N/A</v>
      </c>
      <c r="H1720" s="3"/>
      <c r="I1720" s="77" t="e">
        <f>VLOOKUP($H$1&amp;H1720,定价因子!E:F,2,0)</f>
        <v>#N/A</v>
      </c>
      <c r="J1720" s="3"/>
      <c r="K1720" s="77" t="e">
        <f>VLOOKUP($J$1&amp;J1720,定价因子!E:F,2,0)</f>
        <v>#N/A</v>
      </c>
      <c r="L1720" s="3"/>
      <c r="M1720" s="77" t="e">
        <f>VLOOKUP($L$1&amp;L1720,定价因子!E:F,2,0)</f>
        <v>#N/A</v>
      </c>
      <c r="N1720" s="3"/>
      <c r="O1720" s="77" t="e">
        <f>VLOOKUP($N$1&amp;N1720,定价因子!E:F,2,0)</f>
        <v>#N/A</v>
      </c>
      <c r="P1720" s="3"/>
      <c r="Q1720" s="55" t="e">
        <f>VLOOKUP($P$1&amp;P1720,定价因子!$E:$F,2,0)</f>
        <v>#N/A</v>
      </c>
      <c r="R1720" s="3"/>
      <c r="S1720" s="77" t="e">
        <f>VLOOKUP($R$1&amp;R1720,定价因子!$E:$F,2,0)</f>
        <v>#N/A</v>
      </c>
      <c r="T1720" s="61"/>
      <c r="U1720" s="63"/>
      <c r="V1720" s="63"/>
      <c r="W1720" s="63"/>
      <c r="X1720" s="3"/>
    </row>
    <row r="1721" spans="1:24">
      <c r="A1721" s="3"/>
      <c r="B1721" s="3"/>
      <c r="C1721" s="3"/>
      <c r="D1721" s="3"/>
      <c r="E1721" s="79"/>
      <c r="F1721" s="3"/>
      <c r="G1721" s="77" t="e">
        <f>VLOOKUP($F$1&amp;F1721,定价因子!E:F,2,0)</f>
        <v>#N/A</v>
      </c>
      <c r="H1721" s="3"/>
      <c r="I1721" s="77" t="e">
        <f>VLOOKUP($H$1&amp;H1721,定价因子!E:F,2,0)</f>
        <v>#N/A</v>
      </c>
      <c r="J1721" s="3"/>
      <c r="K1721" s="77" t="e">
        <f>VLOOKUP($J$1&amp;J1721,定价因子!E:F,2,0)</f>
        <v>#N/A</v>
      </c>
      <c r="L1721" s="3"/>
      <c r="M1721" s="77" t="e">
        <f>VLOOKUP($L$1&amp;L1721,定价因子!E:F,2,0)</f>
        <v>#N/A</v>
      </c>
      <c r="N1721" s="3"/>
      <c r="O1721" s="77" t="e">
        <f>VLOOKUP($N$1&amp;N1721,定价因子!E:F,2,0)</f>
        <v>#N/A</v>
      </c>
      <c r="P1721" s="3"/>
      <c r="Q1721" s="55" t="e">
        <f>VLOOKUP($P$1&amp;P1721,定价因子!$E:$F,2,0)</f>
        <v>#N/A</v>
      </c>
      <c r="R1721" s="3"/>
      <c r="S1721" s="77" t="e">
        <f>VLOOKUP($R$1&amp;R1721,定价因子!$E:$F,2,0)</f>
        <v>#N/A</v>
      </c>
      <c r="T1721" s="61"/>
      <c r="U1721" s="63"/>
      <c r="V1721" s="63"/>
      <c r="W1721" s="63"/>
      <c r="X1721" s="3"/>
    </row>
    <row r="1722" spans="1:24">
      <c r="A1722" s="3"/>
      <c r="B1722" s="3"/>
      <c r="C1722" s="3"/>
      <c r="D1722" s="3"/>
      <c r="E1722" s="79"/>
      <c r="F1722" s="3"/>
      <c r="G1722" s="77" t="e">
        <f>VLOOKUP($F$1&amp;F1722,定价因子!E:F,2,0)</f>
        <v>#N/A</v>
      </c>
      <c r="H1722" s="3"/>
      <c r="I1722" s="77" t="e">
        <f>VLOOKUP($H$1&amp;H1722,定价因子!E:F,2,0)</f>
        <v>#N/A</v>
      </c>
      <c r="J1722" s="3"/>
      <c r="K1722" s="77" t="e">
        <f>VLOOKUP($J$1&amp;J1722,定价因子!E:F,2,0)</f>
        <v>#N/A</v>
      </c>
      <c r="L1722" s="3"/>
      <c r="M1722" s="77" t="e">
        <f>VLOOKUP($L$1&amp;L1722,定价因子!E:F,2,0)</f>
        <v>#N/A</v>
      </c>
      <c r="N1722" s="3"/>
      <c r="O1722" s="77" t="e">
        <f>VLOOKUP($N$1&amp;N1722,定价因子!E:F,2,0)</f>
        <v>#N/A</v>
      </c>
      <c r="P1722" s="3"/>
      <c r="Q1722" s="55" t="e">
        <f>VLOOKUP($P$1&amp;P1722,定价因子!$E:$F,2,0)</f>
        <v>#N/A</v>
      </c>
      <c r="R1722" s="3"/>
      <c r="S1722" s="77" t="e">
        <f>VLOOKUP($R$1&amp;R1722,定价因子!$E:$F,2,0)</f>
        <v>#N/A</v>
      </c>
      <c r="T1722" s="61"/>
      <c r="U1722" s="63"/>
      <c r="V1722" s="63"/>
      <c r="W1722" s="63"/>
      <c r="X1722" s="3"/>
    </row>
    <row r="1723" spans="1:24">
      <c r="A1723" s="3"/>
      <c r="B1723" s="3"/>
      <c r="C1723" s="3"/>
      <c r="D1723" s="3"/>
      <c r="E1723" s="79"/>
      <c r="F1723" s="3"/>
      <c r="G1723" s="77" t="e">
        <f>VLOOKUP($F$1&amp;F1723,定价因子!E:F,2,0)</f>
        <v>#N/A</v>
      </c>
      <c r="H1723" s="3"/>
      <c r="I1723" s="77" t="e">
        <f>VLOOKUP($H$1&amp;H1723,定价因子!E:F,2,0)</f>
        <v>#N/A</v>
      </c>
      <c r="J1723" s="3"/>
      <c r="K1723" s="77" t="e">
        <f>VLOOKUP($J$1&amp;J1723,定价因子!E:F,2,0)</f>
        <v>#N/A</v>
      </c>
      <c r="L1723" s="3"/>
      <c r="M1723" s="77" t="e">
        <f>VLOOKUP($L$1&amp;L1723,定价因子!E:F,2,0)</f>
        <v>#N/A</v>
      </c>
      <c r="N1723" s="3"/>
      <c r="O1723" s="77" t="e">
        <f>VLOOKUP($N$1&amp;N1723,定价因子!E:F,2,0)</f>
        <v>#N/A</v>
      </c>
      <c r="P1723" s="3"/>
      <c r="Q1723" s="55" t="e">
        <f>VLOOKUP($P$1&amp;P1723,定价因子!$E:$F,2,0)</f>
        <v>#N/A</v>
      </c>
      <c r="R1723" s="3"/>
      <c r="S1723" s="77" t="e">
        <f>VLOOKUP($R$1&amp;R1723,定价因子!$E:$F,2,0)</f>
        <v>#N/A</v>
      </c>
      <c r="T1723" s="61"/>
      <c r="U1723" s="63"/>
      <c r="V1723" s="63"/>
      <c r="W1723" s="63"/>
      <c r="X1723" s="3"/>
    </row>
    <row r="1724" spans="1:24">
      <c r="A1724" s="3"/>
      <c r="B1724" s="3"/>
      <c r="C1724" s="3"/>
      <c r="D1724" s="3"/>
      <c r="E1724" s="79"/>
      <c r="F1724" s="3"/>
      <c r="G1724" s="77" t="e">
        <f>VLOOKUP($F$1&amp;F1724,定价因子!E:F,2,0)</f>
        <v>#N/A</v>
      </c>
      <c r="H1724" s="3"/>
      <c r="I1724" s="77" t="e">
        <f>VLOOKUP($H$1&amp;H1724,定价因子!E:F,2,0)</f>
        <v>#N/A</v>
      </c>
      <c r="J1724" s="3"/>
      <c r="K1724" s="77" t="e">
        <f>VLOOKUP($J$1&amp;J1724,定价因子!E:F,2,0)</f>
        <v>#N/A</v>
      </c>
      <c r="L1724" s="3"/>
      <c r="M1724" s="77" t="e">
        <f>VLOOKUP($L$1&amp;L1724,定价因子!E:F,2,0)</f>
        <v>#N/A</v>
      </c>
      <c r="N1724" s="3"/>
      <c r="O1724" s="77" t="e">
        <f>VLOOKUP($N$1&amp;N1724,定价因子!E:F,2,0)</f>
        <v>#N/A</v>
      </c>
      <c r="P1724" s="3"/>
      <c r="Q1724" s="55" t="e">
        <f>VLOOKUP($P$1&amp;P1724,定价因子!$E:$F,2,0)</f>
        <v>#N/A</v>
      </c>
      <c r="R1724" s="3"/>
      <c r="S1724" s="77" t="e">
        <f>VLOOKUP($R$1&amp;R1724,定价因子!$E:$F,2,0)</f>
        <v>#N/A</v>
      </c>
      <c r="T1724" s="61"/>
      <c r="U1724" s="63"/>
      <c r="V1724" s="63"/>
      <c r="W1724" s="63"/>
      <c r="X1724" s="3"/>
    </row>
    <row r="1725" spans="1:24">
      <c r="A1725" s="3"/>
      <c r="B1725" s="3"/>
      <c r="C1725" s="3"/>
      <c r="D1725" s="3"/>
      <c r="E1725" s="79"/>
      <c r="F1725" s="3"/>
      <c r="G1725" s="77" t="e">
        <f>VLOOKUP($F$1&amp;F1725,定价因子!E:F,2,0)</f>
        <v>#N/A</v>
      </c>
      <c r="H1725" s="3"/>
      <c r="I1725" s="77" t="e">
        <f>VLOOKUP($H$1&amp;H1725,定价因子!E:F,2,0)</f>
        <v>#N/A</v>
      </c>
      <c r="J1725" s="3"/>
      <c r="K1725" s="77" t="e">
        <f>VLOOKUP($J$1&amp;J1725,定价因子!E:F,2,0)</f>
        <v>#N/A</v>
      </c>
      <c r="L1725" s="3"/>
      <c r="M1725" s="77" t="e">
        <f>VLOOKUP($L$1&amp;L1725,定价因子!E:F,2,0)</f>
        <v>#N/A</v>
      </c>
      <c r="N1725" s="3"/>
      <c r="O1725" s="77" t="e">
        <f>VLOOKUP($N$1&amp;N1725,定价因子!E:F,2,0)</f>
        <v>#N/A</v>
      </c>
      <c r="P1725" s="3"/>
      <c r="Q1725" s="55" t="e">
        <f>VLOOKUP($P$1&amp;P1725,定价因子!$E:$F,2,0)</f>
        <v>#N/A</v>
      </c>
      <c r="R1725" s="3"/>
      <c r="S1725" s="77" t="e">
        <f>VLOOKUP($R$1&amp;R1725,定价因子!$E:$F,2,0)</f>
        <v>#N/A</v>
      </c>
      <c r="T1725" s="61"/>
      <c r="U1725" s="63"/>
      <c r="V1725" s="63"/>
      <c r="W1725" s="63"/>
      <c r="X1725" s="3"/>
    </row>
    <row r="1726" spans="1:24">
      <c r="A1726" s="3"/>
      <c r="B1726" s="3"/>
      <c r="C1726" s="3"/>
      <c r="D1726" s="3"/>
      <c r="E1726" s="79"/>
      <c r="F1726" s="3"/>
      <c r="G1726" s="77" t="e">
        <f>VLOOKUP($F$1&amp;F1726,定价因子!E:F,2,0)</f>
        <v>#N/A</v>
      </c>
      <c r="H1726" s="3"/>
      <c r="I1726" s="77" t="e">
        <f>VLOOKUP($H$1&amp;H1726,定价因子!E:F,2,0)</f>
        <v>#N/A</v>
      </c>
      <c r="J1726" s="3"/>
      <c r="K1726" s="77" t="e">
        <f>VLOOKUP($J$1&amp;J1726,定价因子!E:F,2,0)</f>
        <v>#N/A</v>
      </c>
      <c r="L1726" s="3"/>
      <c r="M1726" s="77" t="e">
        <f>VLOOKUP($L$1&amp;L1726,定价因子!E:F,2,0)</f>
        <v>#N/A</v>
      </c>
      <c r="N1726" s="3"/>
      <c r="O1726" s="77" t="e">
        <f>VLOOKUP($N$1&amp;N1726,定价因子!E:F,2,0)</f>
        <v>#N/A</v>
      </c>
      <c r="P1726" s="3"/>
      <c r="Q1726" s="55" t="e">
        <f>VLOOKUP($P$1&amp;P1726,定价因子!$E:$F,2,0)</f>
        <v>#N/A</v>
      </c>
      <c r="R1726" s="3"/>
      <c r="S1726" s="77" t="e">
        <f>VLOOKUP($R$1&amp;R1726,定价因子!$E:$F,2,0)</f>
        <v>#N/A</v>
      </c>
      <c r="T1726" s="61"/>
      <c r="U1726" s="63"/>
      <c r="V1726" s="63"/>
      <c r="W1726" s="63"/>
      <c r="X1726" s="3"/>
    </row>
    <row r="1727" spans="1:24">
      <c r="A1727" s="3"/>
      <c r="B1727" s="3"/>
      <c r="C1727" s="3"/>
      <c r="D1727" s="3"/>
      <c r="E1727" s="79"/>
      <c r="F1727" s="3"/>
      <c r="G1727" s="77" t="e">
        <f>VLOOKUP($F$1&amp;F1727,定价因子!E:F,2,0)</f>
        <v>#N/A</v>
      </c>
      <c r="H1727" s="3"/>
      <c r="I1727" s="77" t="e">
        <f>VLOOKUP($H$1&amp;H1727,定价因子!E:F,2,0)</f>
        <v>#N/A</v>
      </c>
      <c r="J1727" s="3"/>
      <c r="K1727" s="77" t="e">
        <f>VLOOKUP($J$1&amp;J1727,定价因子!E:F,2,0)</f>
        <v>#N/A</v>
      </c>
      <c r="L1727" s="3"/>
      <c r="M1727" s="77" t="e">
        <f>VLOOKUP($L$1&amp;L1727,定价因子!E:F,2,0)</f>
        <v>#N/A</v>
      </c>
      <c r="N1727" s="3"/>
      <c r="O1727" s="77" t="e">
        <f>VLOOKUP($N$1&amp;N1727,定价因子!E:F,2,0)</f>
        <v>#N/A</v>
      </c>
      <c r="P1727" s="3"/>
      <c r="Q1727" s="55" t="e">
        <f>VLOOKUP($P$1&amp;P1727,定价因子!$E:$F,2,0)</f>
        <v>#N/A</v>
      </c>
      <c r="R1727" s="3"/>
      <c r="S1727" s="77" t="e">
        <f>VLOOKUP($R$1&amp;R1727,定价因子!$E:$F,2,0)</f>
        <v>#N/A</v>
      </c>
      <c r="T1727" s="61"/>
      <c r="U1727" s="63"/>
      <c r="V1727" s="63"/>
      <c r="W1727" s="63"/>
      <c r="X1727" s="3"/>
    </row>
    <row r="1728" spans="1:24">
      <c r="A1728" s="3"/>
      <c r="B1728" s="3"/>
      <c r="C1728" s="3"/>
      <c r="D1728" s="3"/>
      <c r="E1728" s="79"/>
      <c r="F1728" s="3"/>
      <c r="G1728" s="77" t="e">
        <f>VLOOKUP($F$1&amp;F1728,定价因子!E:F,2,0)</f>
        <v>#N/A</v>
      </c>
      <c r="H1728" s="3"/>
      <c r="I1728" s="77" t="e">
        <f>VLOOKUP($H$1&amp;H1728,定价因子!E:F,2,0)</f>
        <v>#N/A</v>
      </c>
      <c r="J1728" s="3"/>
      <c r="K1728" s="77" t="e">
        <f>VLOOKUP($J$1&amp;J1728,定价因子!E:F,2,0)</f>
        <v>#N/A</v>
      </c>
      <c r="L1728" s="3"/>
      <c r="M1728" s="77" t="e">
        <f>VLOOKUP($L$1&amp;L1728,定价因子!E:F,2,0)</f>
        <v>#N/A</v>
      </c>
      <c r="N1728" s="3"/>
      <c r="O1728" s="77" t="e">
        <f>VLOOKUP($N$1&amp;N1728,定价因子!E:F,2,0)</f>
        <v>#N/A</v>
      </c>
      <c r="P1728" s="3"/>
      <c r="Q1728" s="55" t="e">
        <f>VLOOKUP($P$1&amp;P1728,定价因子!$E:$F,2,0)</f>
        <v>#N/A</v>
      </c>
      <c r="R1728" s="3"/>
      <c r="S1728" s="77" t="e">
        <f>VLOOKUP($R$1&amp;R1728,定价因子!$E:$F,2,0)</f>
        <v>#N/A</v>
      </c>
      <c r="T1728" s="61"/>
      <c r="U1728" s="63"/>
      <c r="V1728" s="63"/>
      <c r="W1728" s="63"/>
      <c r="X1728" s="3"/>
    </row>
    <row r="1729" spans="1:24">
      <c r="A1729" s="3"/>
      <c r="B1729" s="3"/>
      <c r="C1729" s="3"/>
      <c r="D1729" s="3"/>
      <c r="E1729" s="79"/>
      <c r="F1729" s="3"/>
      <c r="G1729" s="77" t="e">
        <f>VLOOKUP($F$1&amp;F1729,定价因子!E:F,2,0)</f>
        <v>#N/A</v>
      </c>
      <c r="H1729" s="3"/>
      <c r="I1729" s="77" t="e">
        <f>VLOOKUP($H$1&amp;H1729,定价因子!E:F,2,0)</f>
        <v>#N/A</v>
      </c>
      <c r="J1729" s="3"/>
      <c r="K1729" s="77" t="e">
        <f>VLOOKUP($J$1&amp;J1729,定价因子!E:F,2,0)</f>
        <v>#N/A</v>
      </c>
      <c r="L1729" s="3"/>
      <c r="M1729" s="77" t="e">
        <f>VLOOKUP($L$1&amp;L1729,定价因子!E:F,2,0)</f>
        <v>#N/A</v>
      </c>
      <c r="N1729" s="3"/>
      <c r="O1729" s="77" t="e">
        <f>VLOOKUP($N$1&amp;N1729,定价因子!E:F,2,0)</f>
        <v>#N/A</v>
      </c>
      <c r="P1729" s="3"/>
      <c r="Q1729" s="55" t="e">
        <f>VLOOKUP($P$1&amp;P1729,定价因子!$E:$F,2,0)</f>
        <v>#N/A</v>
      </c>
      <c r="R1729" s="3"/>
      <c r="S1729" s="77" t="e">
        <f>VLOOKUP($R$1&amp;R1729,定价因子!$E:$F,2,0)</f>
        <v>#N/A</v>
      </c>
      <c r="T1729" s="61"/>
      <c r="U1729" s="63"/>
      <c r="V1729" s="63"/>
      <c r="W1729" s="63"/>
      <c r="X1729" s="3"/>
    </row>
    <row r="1730" spans="1:24">
      <c r="A1730" s="3"/>
      <c r="B1730" s="3"/>
      <c r="C1730" s="3"/>
      <c r="D1730" s="3"/>
      <c r="E1730" s="79"/>
      <c r="F1730" s="3"/>
      <c r="G1730" s="77" t="e">
        <f>VLOOKUP($F$1&amp;F1730,定价因子!E:F,2,0)</f>
        <v>#N/A</v>
      </c>
      <c r="H1730" s="3"/>
      <c r="I1730" s="77" t="e">
        <f>VLOOKUP($H$1&amp;H1730,定价因子!E:F,2,0)</f>
        <v>#N/A</v>
      </c>
      <c r="J1730" s="3"/>
      <c r="K1730" s="77" t="e">
        <f>VLOOKUP($J$1&amp;J1730,定价因子!E:F,2,0)</f>
        <v>#N/A</v>
      </c>
      <c r="L1730" s="3"/>
      <c r="M1730" s="77" t="e">
        <f>VLOOKUP($L$1&amp;L1730,定价因子!E:F,2,0)</f>
        <v>#N/A</v>
      </c>
      <c r="N1730" s="3"/>
      <c r="O1730" s="77" t="e">
        <f>VLOOKUP($N$1&amp;N1730,定价因子!E:F,2,0)</f>
        <v>#N/A</v>
      </c>
      <c r="P1730" s="3"/>
      <c r="Q1730" s="55" t="e">
        <f>VLOOKUP($P$1&amp;P1730,定价因子!$E:$F,2,0)</f>
        <v>#N/A</v>
      </c>
      <c r="R1730" s="3"/>
      <c r="S1730" s="77" t="e">
        <f>VLOOKUP($R$1&amp;R1730,定价因子!$E:$F,2,0)</f>
        <v>#N/A</v>
      </c>
      <c r="T1730" s="61"/>
      <c r="U1730" s="63"/>
      <c r="V1730" s="63"/>
      <c r="W1730" s="63"/>
      <c r="X1730" s="3"/>
    </row>
    <row r="1731" spans="1:24">
      <c r="A1731" s="3"/>
      <c r="B1731" s="3"/>
      <c r="C1731" s="3"/>
      <c r="D1731" s="3"/>
      <c r="E1731" s="79"/>
      <c r="F1731" s="3"/>
      <c r="G1731" s="77" t="e">
        <f>VLOOKUP($F$1&amp;F1731,定价因子!E:F,2,0)</f>
        <v>#N/A</v>
      </c>
      <c r="H1731" s="3"/>
      <c r="I1731" s="77" t="e">
        <f>VLOOKUP($H$1&amp;H1731,定价因子!E:F,2,0)</f>
        <v>#N/A</v>
      </c>
      <c r="J1731" s="3"/>
      <c r="K1731" s="77" t="e">
        <f>VLOOKUP($J$1&amp;J1731,定价因子!E:F,2,0)</f>
        <v>#N/A</v>
      </c>
      <c r="L1731" s="3"/>
      <c r="M1731" s="77" t="e">
        <f>VLOOKUP($L$1&amp;L1731,定价因子!E:F,2,0)</f>
        <v>#N/A</v>
      </c>
      <c r="N1731" s="3"/>
      <c r="O1731" s="77" t="e">
        <f>VLOOKUP($N$1&amp;N1731,定价因子!E:F,2,0)</f>
        <v>#N/A</v>
      </c>
      <c r="P1731" s="3"/>
      <c r="Q1731" s="55" t="e">
        <f>VLOOKUP($P$1&amp;P1731,定价因子!$E:$F,2,0)</f>
        <v>#N/A</v>
      </c>
      <c r="R1731" s="3"/>
      <c r="S1731" s="77" t="e">
        <f>VLOOKUP($R$1&amp;R1731,定价因子!$E:$F,2,0)</f>
        <v>#N/A</v>
      </c>
      <c r="T1731" s="61"/>
      <c r="U1731" s="63"/>
      <c r="V1731" s="63"/>
      <c r="W1731" s="63"/>
      <c r="X1731" s="3"/>
    </row>
    <row r="1732" spans="1:24">
      <c r="A1732" s="3"/>
      <c r="B1732" s="3"/>
      <c r="C1732" s="3"/>
      <c r="D1732" s="3"/>
      <c r="E1732" s="79"/>
      <c r="F1732" s="3"/>
      <c r="G1732" s="77" t="e">
        <f>VLOOKUP($F$1&amp;F1732,定价因子!E:F,2,0)</f>
        <v>#N/A</v>
      </c>
      <c r="H1732" s="3"/>
      <c r="I1732" s="77" t="e">
        <f>VLOOKUP($H$1&amp;H1732,定价因子!E:F,2,0)</f>
        <v>#N/A</v>
      </c>
      <c r="J1732" s="3"/>
      <c r="K1732" s="77" t="e">
        <f>VLOOKUP($J$1&amp;J1732,定价因子!E:F,2,0)</f>
        <v>#N/A</v>
      </c>
      <c r="L1732" s="3"/>
      <c r="M1732" s="77" t="e">
        <f>VLOOKUP($L$1&amp;L1732,定价因子!E:F,2,0)</f>
        <v>#N/A</v>
      </c>
      <c r="N1732" s="3"/>
      <c r="O1732" s="77" t="e">
        <f>VLOOKUP($N$1&amp;N1732,定价因子!E:F,2,0)</f>
        <v>#N/A</v>
      </c>
      <c r="P1732" s="3"/>
      <c r="Q1732" s="55" t="e">
        <f>VLOOKUP($P$1&amp;P1732,定价因子!$E:$F,2,0)</f>
        <v>#N/A</v>
      </c>
      <c r="R1732" s="3"/>
      <c r="S1732" s="77" t="e">
        <f>VLOOKUP($R$1&amp;R1732,定价因子!$E:$F,2,0)</f>
        <v>#N/A</v>
      </c>
      <c r="T1732" s="61"/>
      <c r="U1732" s="63"/>
      <c r="V1732" s="63"/>
      <c r="W1732" s="63"/>
      <c r="X1732" s="3"/>
    </row>
    <row r="1733" spans="1:24">
      <c r="A1733" s="3"/>
      <c r="B1733" s="3"/>
      <c r="C1733" s="3"/>
      <c r="D1733" s="3"/>
      <c r="E1733" s="79"/>
      <c r="F1733" s="3"/>
      <c r="G1733" s="77" t="e">
        <f>VLOOKUP($F$1&amp;F1733,定价因子!E:F,2,0)</f>
        <v>#N/A</v>
      </c>
      <c r="H1733" s="3"/>
      <c r="I1733" s="77" t="e">
        <f>VLOOKUP($H$1&amp;H1733,定价因子!E:F,2,0)</f>
        <v>#N/A</v>
      </c>
      <c r="J1733" s="3"/>
      <c r="K1733" s="77" t="e">
        <f>VLOOKUP($J$1&amp;J1733,定价因子!E:F,2,0)</f>
        <v>#N/A</v>
      </c>
      <c r="L1733" s="3"/>
      <c r="M1733" s="77" t="e">
        <f>VLOOKUP($L$1&amp;L1733,定价因子!E:F,2,0)</f>
        <v>#N/A</v>
      </c>
      <c r="N1733" s="3"/>
      <c r="O1733" s="77" t="e">
        <f>VLOOKUP($N$1&amp;N1733,定价因子!E:F,2,0)</f>
        <v>#N/A</v>
      </c>
      <c r="P1733" s="3"/>
      <c r="Q1733" s="55" t="e">
        <f>VLOOKUP($P$1&amp;P1733,定价因子!$E:$F,2,0)</f>
        <v>#N/A</v>
      </c>
      <c r="R1733" s="3"/>
      <c r="S1733" s="77" t="e">
        <f>VLOOKUP($R$1&amp;R1733,定价因子!$E:$F,2,0)</f>
        <v>#N/A</v>
      </c>
      <c r="T1733" s="61"/>
      <c r="U1733" s="63"/>
      <c r="V1733" s="63"/>
      <c r="W1733" s="63"/>
      <c r="X1733" s="3"/>
    </row>
    <row r="1734" spans="1:24">
      <c r="A1734" s="3"/>
      <c r="B1734" s="3"/>
      <c r="C1734" s="3"/>
      <c r="D1734" s="3"/>
      <c r="E1734" s="79"/>
      <c r="F1734" s="3"/>
      <c r="G1734" s="77" t="e">
        <f>VLOOKUP($F$1&amp;F1734,定价因子!E:F,2,0)</f>
        <v>#N/A</v>
      </c>
      <c r="H1734" s="3"/>
      <c r="I1734" s="77" t="e">
        <f>VLOOKUP($H$1&amp;H1734,定价因子!E:F,2,0)</f>
        <v>#N/A</v>
      </c>
      <c r="J1734" s="3"/>
      <c r="K1734" s="77" t="e">
        <f>VLOOKUP($J$1&amp;J1734,定价因子!E:F,2,0)</f>
        <v>#N/A</v>
      </c>
      <c r="L1734" s="3"/>
      <c r="M1734" s="77" t="e">
        <f>VLOOKUP($L$1&amp;L1734,定价因子!E:F,2,0)</f>
        <v>#N/A</v>
      </c>
      <c r="N1734" s="3"/>
      <c r="O1734" s="77" t="e">
        <f>VLOOKUP($N$1&amp;N1734,定价因子!E:F,2,0)</f>
        <v>#N/A</v>
      </c>
      <c r="P1734" s="3"/>
      <c r="Q1734" s="55" t="e">
        <f>VLOOKUP($P$1&amp;P1734,定价因子!$E:$F,2,0)</f>
        <v>#N/A</v>
      </c>
      <c r="R1734" s="3"/>
      <c r="S1734" s="77" t="e">
        <f>VLOOKUP($R$1&amp;R1734,定价因子!$E:$F,2,0)</f>
        <v>#N/A</v>
      </c>
      <c r="T1734" s="61"/>
      <c r="U1734" s="63"/>
      <c r="V1734" s="63"/>
      <c r="W1734" s="63"/>
      <c r="X1734" s="3"/>
    </row>
    <row r="1735" spans="1:24">
      <c r="A1735" s="3"/>
      <c r="B1735" s="3"/>
      <c r="C1735" s="3"/>
      <c r="D1735" s="3"/>
      <c r="E1735" s="79"/>
      <c r="F1735" s="3"/>
      <c r="G1735" s="77" t="e">
        <f>VLOOKUP($F$1&amp;F1735,定价因子!E:F,2,0)</f>
        <v>#N/A</v>
      </c>
      <c r="H1735" s="3"/>
      <c r="I1735" s="77" t="e">
        <f>VLOOKUP($H$1&amp;H1735,定价因子!E:F,2,0)</f>
        <v>#N/A</v>
      </c>
      <c r="J1735" s="3"/>
      <c r="K1735" s="77" t="e">
        <f>VLOOKUP($J$1&amp;J1735,定价因子!E:F,2,0)</f>
        <v>#N/A</v>
      </c>
      <c r="L1735" s="3"/>
      <c r="M1735" s="77" t="e">
        <f>VLOOKUP($L$1&amp;L1735,定价因子!E:F,2,0)</f>
        <v>#N/A</v>
      </c>
      <c r="N1735" s="3"/>
      <c r="O1735" s="77" t="e">
        <f>VLOOKUP($N$1&amp;N1735,定价因子!E:F,2,0)</f>
        <v>#N/A</v>
      </c>
      <c r="P1735" s="3"/>
      <c r="Q1735" s="55" t="e">
        <f>VLOOKUP($P$1&amp;P1735,定价因子!$E:$F,2,0)</f>
        <v>#N/A</v>
      </c>
      <c r="R1735" s="3"/>
      <c r="S1735" s="77" t="e">
        <f>VLOOKUP($R$1&amp;R1735,定价因子!$E:$F,2,0)</f>
        <v>#N/A</v>
      </c>
      <c r="T1735" s="61"/>
      <c r="U1735" s="63"/>
      <c r="V1735" s="63"/>
      <c r="W1735" s="63"/>
      <c r="X1735" s="3"/>
    </row>
    <row r="1736" spans="1:24">
      <c r="A1736" s="3"/>
      <c r="B1736" s="3"/>
      <c r="C1736" s="3"/>
      <c r="D1736" s="3"/>
      <c r="E1736" s="79"/>
      <c r="F1736" s="3"/>
      <c r="G1736" s="77" t="e">
        <f>VLOOKUP($F$1&amp;F1736,定价因子!E:F,2,0)</f>
        <v>#N/A</v>
      </c>
      <c r="H1736" s="3"/>
      <c r="I1736" s="77" t="e">
        <f>VLOOKUP($H$1&amp;H1736,定价因子!E:F,2,0)</f>
        <v>#N/A</v>
      </c>
      <c r="J1736" s="3"/>
      <c r="K1736" s="77" t="e">
        <f>VLOOKUP($J$1&amp;J1736,定价因子!E:F,2,0)</f>
        <v>#N/A</v>
      </c>
      <c r="L1736" s="3"/>
      <c r="M1736" s="77" t="e">
        <f>VLOOKUP($L$1&amp;L1736,定价因子!E:F,2,0)</f>
        <v>#N/A</v>
      </c>
      <c r="N1736" s="3"/>
      <c r="O1736" s="77" t="e">
        <f>VLOOKUP($N$1&amp;N1736,定价因子!E:F,2,0)</f>
        <v>#N/A</v>
      </c>
      <c r="P1736" s="3"/>
      <c r="Q1736" s="55" t="e">
        <f>VLOOKUP($P$1&amp;P1736,定价因子!$E:$F,2,0)</f>
        <v>#N/A</v>
      </c>
      <c r="R1736" s="3"/>
      <c r="S1736" s="77" t="e">
        <f>VLOOKUP($R$1&amp;R1736,定价因子!$E:$F,2,0)</f>
        <v>#N/A</v>
      </c>
      <c r="T1736" s="61"/>
      <c r="U1736" s="63"/>
      <c r="V1736" s="63"/>
      <c r="W1736" s="63"/>
      <c r="X1736" s="3"/>
    </row>
    <row r="1737" spans="1:24">
      <c r="A1737" s="3"/>
      <c r="B1737" s="3"/>
      <c r="C1737" s="3"/>
      <c r="D1737" s="3"/>
      <c r="E1737" s="79"/>
      <c r="F1737" s="3"/>
      <c r="G1737" s="77" t="e">
        <f>VLOOKUP($F$1&amp;F1737,定价因子!E:F,2,0)</f>
        <v>#N/A</v>
      </c>
      <c r="H1737" s="3"/>
      <c r="I1737" s="77" t="e">
        <f>VLOOKUP($H$1&amp;H1737,定价因子!E:F,2,0)</f>
        <v>#N/A</v>
      </c>
      <c r="J1737" s="3"/>
      <c r="K1737" s="77" t="e">
        <f>VLOOKUP($J$1&amp;J1737,定价因子!E:F,2,0)</f>
        <v>#N/A</v>
      </c>
      <c r="L1737" s="3"/>
      <c r="M1737" s="77" t="e">
        <f>VLOOKUP($L$1&amp;L1737,定价因子!E:F,2,0)</f>
        <v>#N/A</v>
      </c>
      <c r="N1737" s="3"/>
      <c r="O1737" s="77" t="e">
        <f>VLOOKUP($N$1&amp;N1737,定价因子!E:F,2,0)</f>
        <v>#N/A</v>
      </c>
      <c r="P1737" s="3"/>
      <c r="Q1737" s="55" t="e">
        <f>VLOOKUP($P$1&amp;P1737,定价因子!$E:$F,2,0)</f>
        <v>#N/A</v>
      </c>
      <c r="R1737" s="3"/>
      <c r="S1737" s="77" t="e">
        <f>VLOOKUP($R$1&amp;R1737,定价因子!$E:$F,2,0)</f>
        <v>#N/A</v>
      </c>
      <c r="T1737" s="61"/>
      <c r="U1737" s="63"/>
      <c r="V1737" s="63"/>
      <c r="W1737" s="63"/>
      <c r="X1737" s="3"/>
    </row>
    <row r="1738" spans="1:24">
      <c r="A1738" s="3"/>
      <c r="B1738" s="3"/>
      <c r="C1738" s="3"/>
      <c r="D1738" s="3"/>
      <c r="E1738" s="79"/>
      <c r="F1738" s="3"/>
      <c r="G1738" s="77" t="e">
        <f>VLOOKUP($F$1&amp;F1738,定价因子!E:F,2,0)</f>
        <v>#N/A</v>
      </c>
      <c r="H1738" s="3"/>
      <c r="I1738" s="77" t="e">
        <f>VLOOKUP($H$1&amp;H1738,定价因子!E:F,2,0)</f>
        <v>#N/A</v>
      </c>
      <c r="J1738" s="3"/>
      <c r="K1738" s="77" t="e">
        <f>VLOOKUP($J$1&amp;J1738,定价因子!E:F,2,0)</f>
        <v>#N/A</v>
      </c>
      <c r="L1738" s="3"/>
      <c r="M1738" s="77" t="e">
        <f>VLOOKUP($L$1&amp;L1738,定价因子!E:F,2,0)</f>
        <v>#N/A</v>
      </c>
      <c r="N1738" s="3"/>
      <c r="O1738" s="77" t="e">
        <f>VLOOKUP($N$1&amp;N1738,定价因子!E:F,2,0)</f>
        <v>#N/A</v>
      </c>
      <c r="P1738" s="3"/>
      <c r="Q1738" s="55" t="e">
        <f>VLOOKUP($P$1&amp;P1738,定价因子!$E:$F,2,0)</f>
        <v>#N/A</v>
      </c>
      <c r="R1738" s="3"/>
      <c r="S1738" s="77" t="e">
        <f>VLOOKUP($R$1&amp;R1738,定价因子!$E:$F,2,0)</f>
        <v>#N/A</v>
      </c>
      <c r="T1738" s="61"/>
      <c r="U1738" s="63"/>
      <c r="V1738" s="63"/>
      <c r="W1738" s="63"/>
      <c r="X1738" s="3"/>
    </row>
    <row r="1739" spans="1:24">
      <c r="A1739" s="3"/>
      <c r="B1739" s="3"/>
      <c r="C1739" s="3"/>
      <c r="D1739" s="3"/>
      <c r="E1739" s="79"/>
      <c r="F1739" s="3"/>
      <c r="G1739" s="77" t="e">
        <f>VLOOKUP($F$1&amp;F1739,定价因子!E:F,2,0)</f>
        <v>#N/A</v>
      </c>
      <c r="H1739" s="3"/>
      <c r="I1739" s="77" t="e">
        <f>VLOOKUP($H$1&amp;H1739,定价因子!E:F,2,0)</f>
        <v>#N/A</v>
      </c>
      <c r="J1739" s="3"/>
      <c r="K1739" s="77" t="e">
        <f>VLOOKUP($J$1&amp;J1739,定价因子!E:F,2,0)</f>
        <v>#N/A</v>
      </c>
      <c r="L1739" s="3"/>
      <c r="M1739" s="77" t="e">
        <f>VLOOKUP($L$1&amp;L1739,定价因子!E:F,2,0)</f>
        <v>#N/A</v>
      </c>
      <c r="N1739" s="3"/>
      <c r="O1739" s="77" t="e">
        <f>VLOOKUP($N$1&amp;N1739,定价因子!E:F,2,0)</f>
        <v>#N/A</v>
      </c>
      <c r="P1739" s="3"/>
      <c r="Q1739" s="55" t="e">
        <f>VLOOKUP($P$1&amp;P1739,定价因子!$E:$F,2,0)</f>
        <v>#N/A</v>
      </c>
      <c r="R1739" s="3"/>
      <c r="S1739" s="77" t="e">
        <f>VLOOKUP($R$1&amp;R1739,定价因子!$E:$F,2,0)</f>
        <v>#N/A</v>
      </c>
      <c r="T1739" s="61"/>
      <c r="U1739" s="63"/>
      <c r="V1739" s="63"/>
      <c r="W1739" s="63"/>
      <c r="X1739" s="3"/>
    </row>
    <row r="1740" spans="1:24">
      <c r="A1740" s="3"/>
      <c r="B1740" s="3"/>
      <c r="C1740" s="3"/>
      <c r="D1740" s="3"/>
      <c r="E1740" s="79"/>
      <c r="F1740" s="3"/>
      <c r="G1740" s="77" t="e">
        <f>VLOOKUP($F$1&amp;F1740,定价因子!E:F,2,0)</f>
        <v>#N/A</v>
      </c>
      <c r="H1740" s="3"/>
      <c r="I1740" s="77" t="e">
        <f>VLOOKUP($H$1&amp;H1740,定价因子!E:F,2,0)</f>
        <v>#N/A</v>
      </c>
      <c r="J1740" s="3"/>
      <c r="K1740" s="77" t="e">
        <f>VLOOKUP($J$1&amp;J1740,定价因子!E:F,2,0)</f>
        <v>#N/A</v>
      </c>
      <c r="L1740" s="3"/>
      <c r="M1740" s="77" t="e">
        <f>VLOOKUP($L$1&amp;L1740,定价因子!E:F,2,0)</f>
        <v>#N/A</v>
      </c>
      <c r="N1740" s="3"/>
      <c r="O1740" s="77" t="e">
        <f>VLOOKUP($N$1&amp;N1740,定价因子!E:F,2,0)</f>
        <v>#N/A</v>
      </c>
      <c r="P1740" s="3"/>
      <c r="Q1740" s="55" t="e">
        <f>VLOOKUP($P$1&amp;P1740,定价因子!$E:$F,2,0)</f>
        <v>#N/A</v>
      </c>
      <c r="R1740" s="3"/>
      <c r="S1740" s="77" t="e">
        <f>VLOOKUP($R$1&amp;R1740,定价因子!$E:$F,2,0)</f>
        <v>#N/A</v>
      </c>
      <c r="T1740" s="61"/>
      <c r="U1740" s="63"/>
      <c r="V1740" s="63"/>
      <c r="W1740" s="63"/>
      <c r="X1740" s="3"/>
    </row>
    <row r="1741" spans="1:24">
      <c r="A1741" s="3"/>
      <c r="B1741" s="3"/>
      <c r="C1741" s="3"/>
      <c r="D1741" s="3"/>
      <c r="E1741" s="79"/>
      <c r="F1741" s="3"/>
      <c r="G1741" s="77" t="e">
        <f>VLOOKUP($F$1&amp;F1741,定价因子!E:F,2,0)</f>
        <v>#N/A</v>
      </c>
      <c r="H1741" s="3"/>
      <c r="I1741" s="77" t="e">
        <f>VLOOKUP($H$1&amp;H1741,定价因子!E:F,2,0)</f>
        <v>#N/A</v>
      </c>
      <c r="J1741" s="3"/>
      <c r="K1741" s="77" t="e">
        <f>VLOOKUP($J$1&amp;J1741,定价因子!E:F,2,0)</f>
        <v>#N/A</v>
      </c>
      <c r="L1741" s="3"/>
      <c r="M1741" s="77" t="e">
        <f>VLOOKUP($L$1&amp;L1741,定价因子!E:F,2,0)</f>
        <v>#N/A</v>
      </c>
      <c r="N1741" s="3"/>
      <c r="O1741" s="77" t="e">
        <f>VLOOKUP($N$1&amp;N1741,定价因子!E:F,2,0)</f>
        <v>#N/A</v>
      </c>
      <c r="P1741" s="3"/>
      <c r="Q1741" s="55" t="e">
        <f>VLOOKUP($P$1&amp;P1741,定价因子!$E:$F,2,0)</f>
        <v>#N/A</v>
      </c>
      <c r="R1741" s="3"/>
      <c r="S1741" s="77" t="e">
        <f>VLOOKUP($R$1&amp;R1741,定价因子!$E:$F,2,0)</f>
        <v>#N/A</v>
      </c>
      <c r="T1741" s="61"/>
      <c r="U1741" s="63"/>
      <c r="V1741" s="63"/>
      <c r="W1741" s="63"/>
      <c r="X1741" s="3"/>
    </row>
    <row r="1742" spans="1:24">
      <c r="A1742" s="3"/>
      <c r="B1742" s="3"/>
      <c r="C1742" s="3"/>
      <c r="D1742" s="3"/>
      <c r="E1742" s="79"/>
      <c r="F1742" s="3"/>
      <c r="G1742" s="77" t="e">
        <f>VLOOKUP($F$1&amp;F1742,定价因子!E:F,2,0)</f>
        <v>#N/A</v>
      </c>
      <c r="H1742" s="3"/>
      <c r="I1742" s="77" t="e">
        <f>VLOOKUP($H$1&amp;H1742,定价因子!E:F,2,0)</f>
        <v>#N/A</v>
      </c>
      <c r="J1742" s="3"/>
      <c r="K1742" s="77" t="e">
        <f>VLOOKUP($J$1&amp;J1742,定价因子!E:F,2,0)</f>
        <v>#N/A</v>
      </c>
      <c r="L1742" s="3"/>
      <c r="M1742" s="77" t="e">
        <f>VLOOKUP($L$1&amp;L1742,定价因子!E:F,2,0)</f>
        <v>#N/A</v>
      </c>
      <c r="N1742" s="3"/>
      <c r="O1742" s="77" t="e">
        <f>VLOOKUP($N$1&amp;N1742,定价因子!E:F,2,0)</f>
        <v>#N/A</v>
      </c>
      <c r="P1742" s="3"/>
      <c r="Q1742" s="55" t="e">
        <f>VLOOKUP($P$1&amp;P1742,定价因子!$E:$F,2,0)</f>
        <v>#N/A</v>
      </c>
      <c r="R1742" s="3"/>
      <c r="S1742" s="77" t="e">
        <f>VLOOKUP($R$1&amp;R1742,定价因子!$E:$F,2,0)</f>
        <v>#N/A</v>
      </c>
      <c r="T1742" s="61"/>
      <c r="U1742" s="63"/>
      <c r="V1742" s="63"/>
      <c r="W1742" s="63"/>
      <c r="X1742" s="3"/>
    </row>
    <row r="1743" spans="1:24">
      <c r="A1743" s="3"/>
      <c r="B1743" s="3"/>
      <c r="C1743" s="3"/>
      <c r="D1743" s="3"/>
      <c r="E1743" s="79"/>
      <c r="F1743" s="3"/>
      <c r="G1743" s="77" t="e">
        <f>VLOOKUP($F$1&amp;F1743,定价因子!E:F,2,0)</f>
        <v>#N/A</v>
      </c>
      <c r="H1743" s="3"/>
      <c r="I1743" s="77" t="e">
        <f>VLOOKUP($H$1&amp;H1743,定价因子!E:F,2,0)</f>
        <v>#N/A</v>
      </c>
      <c r="J1743" s="3"/>
      <c r="K1743" s="77" t="e">
        <f>VLOOKUP($J$1&amp;J1743,定价因子!E:F,2,0)</f>
        <v>#N/A</v>
      </c>
      <c r="L1743" s="3"/>
      <c r="M1743" s="77" t="e">
        <f>VLOOKUP($L$1&amp;L1743,定价因子!E:F,2,0)</f>
        <v>#N/A</v>
      </c>
      <c r="N1743" s="3"/>
      <c r="O1743" s="77" t="e">
        <f>VLOOKUP($N$1&amp;N1743,定价因子!E:F,2,0)</f>
        <v>#N/A</v>
      </c>
      <c r="P1743" s="3"/>
      <c r="Q1743" s="55" t="e">
        <f>VLOOKUP($P$1&amp;P1743,定价因子!$E:$F,2,0)</f>
        <v>#N/A</v>
      </c>
      <c r="R1743" s="3"/>
      <c r="S1743" s="77" t="e">
        <f>VLOOKUP($R$1&amp;R1743,定价因子!$E:$F,2,0)</f>
        <v>#N/A</v>
      </c>
      <c r="T1743" s="61"/>
      <c r="U1743" s="63"/>
      <c r="V1743" s="63"/>
      <c r="W1743" s="63"/>
      <c r="X1743" s="3"/>
    </row>
    <row r="1744" spans="1:24">
      <c r="A1744" s="3"/>
      <c r="B1744" s="3"/>
      <c r="C1744" s="3"/>
      <c r="D1744" s="3"/>
      <c r="E1744" s="79"/>
      <c r="F1744" s="3"/>
      <c r="G1744" s="77" t="e">
        <f>VLOOKUP($F$1&amp;F1744,定价因子!E:F,2,0)</f>
        <v>#N/A</v>
      </c>
      <c r="H1744" s="3"/>
      <c r="I1744" s="77" t="e">
        <f>VLOOKUP($H$1&amp;H1744,定价因子!E:F,2,0)</f>
        <v>#N/A</v>
      </c>
      <c r="J1744" s="3"/>
      <c r="K1744" s="77" t="e">
        <f>VLOOKUP($J$1&amp;J1744,定价因子!E:F,2,0)</f>
        <v>#N/A</v>
      </c>
      <c r="L1744" s="3"/>
      <c r="M1744" s="77" t="e">
        <f>VLOOKUP($L$1&amp;L1744,定价因子!E:F,2,0)</f>
        <v>#N/A</v>
      </c>
      <c r="N1744" s="3"/>
      <c r="O1744" s="77" t="e">
        <f>VLOOKUP($N$1&amp;N1744,定价因子!E:F,2,0)</f>
        <v>#N/A</v>
      </c>
      <c r="P1744" s="3"/>
      <c r="Q1744" s="55" t="e">
        <f>VLOOKUP($P$1&amp;P1744,定价因子!$E:$F,2,0)</f>
        <v>#N/A</v>
      </c>
      <c r="R1744" s="3"/>
      <c r="S1744" s="77" t="e">
        <f>VLOOKUP($R$1&amp;R1744,定价因子!$E:$F,2,0)</f>
        <v>#N/A</v>
      </c>
      <c r="T1744" s="61"/>
      <c r="U1744" s="63"/>
      <c r="V1744" s="63"/>
      <c r="W1744" s="63"/>
      <c r="X1744" s="3"/>
    </row>
    <row r="1745" spans="1:24">
      <c r="A1745" s="3"/>
      <c r="B1745" s="3"/>
      <c r="C1745" s="3"/>
      <c r="D1745" s="3"/>
      <c r="E1745" s="79"/>
      <c r="F1745" s="3"/>
      <c r="G1745" s="77" t="e">
        <f>VLOOKUP($F$1&amp;F1745,定价因子!E:F,2,0)</f>
        <v>#N/A</v>
      </c>
      <c r="H1745" s="3"/>
      <c r="I1745" s="77" t="e">
        <f>VLOOKUP($H$1&amp;H1745,定价因子!E:F,2,0)</f>
        <v>#N/A</v>
      </c>
      <c r="J1745" s="3"/>
      <c r="K1745" s="77" t="e">
        <f>VLOOKUP($J$1&amp;J1745,定价因子!E:F,2,0)</f>
        <v>#N/A</v>
      </c>
      <c r="L1745" s="3"/>
      <c r="M1745" s="77" t="e">
        <f>VLOOKUP($L$1&amp;L1745,定价因子!E:F,2,0)</f>
        <v>#N/A</v>
      </c>
      <c r="N1745" s="3"/>
      <c r="O1745" s="77" t="e">
        <f>VLOOKUP($N$1&amp;N1745,定价因子!E:F,2,0)</f>
        <v>#N/A</v>
      </c>
      <c r="P1745" s="3"/>
      <c r="Q1745" s="55" t="e">
        <f>VLOOKUP($P$1&amp;P1745,定价因子!$E:$F,2,0)</f>
        <v>#N/A</v>
      </c>
      <c r="R1745" s="3"/>
      <c r="S1745" s="77" t="e">
        <f>VLOOKUP($R$1&amp;R1745,定价因子!$E:$F,2,0)</f>
        <v>#N/A</v>
      </c>
      <c r="T1745" s="61"/>
      <c r="U1745" s="63"/>
      <c r="V1745" s="63"/>
      <c r="W1745" s="63"/>
      <c r="X1745" s="3"/>
    </row>
    <row r="1746" spans="1:24">
      <c r="A1746" s="3"/>
      <c r="B1746" s="3"/>
      <c r="C1746" s="3"/>
      <c r="D1746" s="3"/>
      <c r="E1746" s="79"/>
      <c r="F1746" s="3"/>
      <c r="G1746" s="77" t="e">
        <f>VLOOKUP($F$1&amp;F1746,定价因子!E:F,2,0)</f>
        <v>#N/A</v>
      </c>
      <c r="H1746" s="3"/>
      <c r="I1746" s="77" t="e">
        <f>VLOOKUP($H$1&amp;H1746,定价因子!E:F,2,0)</f>
        <v>#N/A</v>
      </c>
      <c r="J1746" s="3"/>
      <c r="K1746" s="77" t="e">
        <f>VLOOKUP($J$1&amp;J1746,定价因子!E:F,2,0)</f>
        <v>#N/A</v>
      </c>
      <c r="L1746" s="3"/>
      <c r="M1746" s="77" t="e">
        <f>VLOOKUP($L$1&amp;L1746,定价因子!E:F,2,0)</f>
        <v>#N/A</v>
      </c>
      <c r="N1746" s="3"/>
      <c r="O1746" s="77" t="e">
        <f>VLOOKUP($N$1&amp;N1746,定价因子!E:F,2,0)</f>
        <v>#N/A</v>
      </c>
      <c r="P1746" s="3"/>
      <c r="Q1746" s="55" t="e">
        <f>VLOOKUP($P$1&amp;P1746,定价因子!$E:$F,2,0)</f>
        <v>#N/A</v>
      </c>
      <c r="R1746" s="3"/>
      <c r="S1746" s="77" t="e">
        <f>VLOOKUP($R$1&amp;R1746,定价因子!$E:$F,2,0)</f>
        <v>#N/A</v>
      </c>
      <c r="T1746" s="61"/>
      <c r="U1746" s="63"/>
      <c r="V1746" s="63"/>
      <c r="W1746" s="63"/>
      <c r="X1746" s="3"/>
    </row>
    <row r="1747" spans="1:24">
      <c r="A1747" s="3"/>
      <c r="B1747" s="3"/>
      <c r="C1747" s="3"/>
      <c r="D1747" s="3"/>
      <c r="E1747" s="79"/>
      <c r="F1747" s="3"/>
      <c r="G1747" s="77" t="e">
        <f>VLOOKUP($F$1&amp;F1747,定价因子!E:F,2,0)</f>
        <v>#N/A</v>
      </c>
      <c r="H1747" s="3"/>
      <c r="I1747" s="77" t="e">
        <f>VLOOKUP($H$1&amp;H1747,定价因子!E:F,2,0)</f>
        <v>#N/A</v>
      </c>
      <c r="J1747" s="3"/>
      <c r="K1747" s="77" t="e">
        <f>VLOOKUP($J$1&amp;J1747,定价因子!E:F,2,0)</f>
        <v>#N/A</v>
      </c>
      <c r="L1747" s="3"/>
      <c r="M1747" s="77" t="e">
        <f>VLOOKUP($L$1&amp;L1747,定价因子!E:F,2,0)</f>
        <v>#N/A</v>
      </c>
      <c r="N1747" s="3"/>
      <c r="O1747" s="77" t="e">
        <f>VLOOKUP($N$1&amp;N1747,定价因子!E:F,2,0)</f>
        <v>#N/A</v>
      </c>
      <c r="P1747" s="3"/>
      <c r="Q1747" s="55" t="e">
        <f>VLOOKUP($P$1&amp;P1747,定价因子!$E:$F,2,0)</f>
        <v>#N/A</v>
      </c>
      <c r="R1747" s="3"/>
      <c r="S1747" s="77" t="e">
        <f>VLOOKUP($R$1&amp;R1747,定价因子!$E:$F,2,0)</f>
        <v>#N/A</v>
      </c>
      <c r="T1747" s="61"/>
      <c r="U1747" s="63"/>
      <c r="V1747" s="63"/>
      <c r="W1747" s="63"/>
      <c r="X1747" s="3"/>
    </row>
    <row r="1748" spans="1:24">
      <c r="A1748" s="3"/>
      <c r="B1748" s="3"/>
      <c r="C1748" s="3"/>
      <c r="D1748" s="3"/>
      <c r="E1748" s="79"/>
      <c r="F1748" s="3"/>
      <c r="G1748" s="77" t="e">
        <f>VLOOKUP($F$1&amp;F1748,定价因子!E:F,2,0)</f>
        <v>#N/A</v>
      </c>
      <c r="H1748" s="3"/>
      <c r="I1748" s="77" t="e">
        <f>VLOOKUP($H$1&amp;H1748,定价因子!E:F,2,0)</f>
        <v>#N/A</v>
      </c>
      <c r="J1748" s="3"/>
      <c r="K1748" s="77" t="e">
        <f>VLOOKUP($J$1&amp;J1748,定价因子!E:F,2,0)</f>
        <v>#N/A</v>
      </c>
      <c r="L1748" s="3"/>
      <c r="M1748" s="77" t="e">
        <f>VLOOKUP($L$1&amp;L1748,定价因子!E:F,2,0)</f>
        <v>#N/A</v>
      </c>
      <c r="N1748" s="3"/>
      <c r="O1748" s="77" t="e">
        <f>VLOOKUP($N$1&amp;N1748,定价因子!E:F,2,0)</f>
        <v>#N/A</v>
      </c>
      <c r="P1748" s="3"/>
      <c r="Q1748" s="55" t="e">
        <f>VLOOKUP($P$1&amp;P1748,定价因子!$E:$F,2,0)</f>
        <v>#N/A</v>
      </c>
      <c r="R1748" s="3"/>
      <c r="S1748" s="77" t="e">
        <f>VLOOKUP($R$1&amp;R1748,定价因子!$E:$F,2,0)</f>
        <v>#N/A</v>
      </c>
      <c r="T1748" s="61"/>
      <c r="U1748" s="63"/>
      <c r="V1748" s="63"/>
      <c r="W1748" s="63"/>
      <c r="X1748" s="3"/>
    </row>
    <row r="1749" spans="1:24">
      <c r="A1749" s="3"/>
      <c r="B1749" s="3"/>
      <c r="C1749" s="3"/>
      <c r="D1749" s="3"/>
      <c r="E1749" s="79"/>
      <c r="F1749" s="3"/>
      <c r="G1749" s="77" t="e">
        <f>VLOOKUP($F$1&amp;F1749,定价因子!E:F,2,0)</f>
        <v>#N/A</v>
      </c>
      <c r="H1749" s="3"/>
      <c r="I1749" s="77" t="e">
        <f>VLOOKUP($H$1&amp;H1749,定价因子!E:F,2,0)</f>
        <v>#N/A</v>
      </c>
      <c r="J1749" s="3"/>
      <c r="K1749" s="77" t="e">
        <f>VLOOKUP($J$1&amp;J1749,定价因子!E:F,2,0)</f>
        <v>#N/A</v>
      </c>
      <c r="L1749" s="3"/>
      <c r="M1749" s="77" t="e">
        <f>VLOOKUP($L$1&amp;L1749,定价因子!E:F,2,0)</f>
        <v>#N/A</v>
      </c>
      <c r="N1749" s="3"/>
      <c r="O1749" s="77" t="e">
        <f>VLOOKUP($N$1&amp;N1749,定价因子!E:F,2,0)</f>
        <v>#N/A</v>
      </c>
      <c r="P1749" s="3"/>
      <c r="Q1749" s="55" t="e">
        <f>VLOOKUP($P$1&amp;P1749,定价因子!$E:$F,2,0)</f>
        <v>#N/A</v>
      </c>
      <c r="R1749" s="3"/>
      <c r="S1749" s="77" t="e">
        <f>VLOOKUP($R$1&amp;R1749,定价因子!$E:$F,2,0)</f>
        <v>#N/A</v>
      </c>
      <c r="T1749" s="61"/>
      <c r="U1749" s="63"/>
      <c r="V1749" s="63"/>
      <c r="W1749" s="63"/>
      <c r="X1749" s="3"/>
    </row>
    <row r="1750" spans="1:24">
      <c r="A1750" s="3"/>
      <c r="B1750" s="3"/>
      <c r="C1750" s="3"/>
      <c r="D1750" s="3"/>
      <c r="E1750" s="79"/>
      <c r="F1750" s="3"/>
      <c r="G1750" s="77" t="e">
        <f>VLOOKUP($F$1&amp;F1750,定价因子!E:F,2,0)</f>
        <v>#N/A</v>
      </c>
      <c r="H1750" s="3"/>
      <c r="I1750" s="77" t="e">
        <f>VLOOKUP($H$1&amp;H1750,定价因子!E:F,2,0)</f>
        <v>#N/A</v>
      </c>
      <c r="J1750" s="3"/>
      <c r="K1750" s="77" t="e">
        <f>VLOOKUP($J$1&amp;J1750,定价因子!E:F,2,0)</f>
        <v>#N/A</v>
      </c>
      <c r="L1750" s="3"/>
      <c r="M1750" s="77" t="e">
        <f>VLOOKUP($L$1&amp;L1750,定价因子!E:F,2,0)</f>
        <v>#N/A</v>
      </c>
      <c r="N1750" s="3"/>
      <c r="O1750" s="77" t="e">
        <f>VLOOKUP($N$1&amp;N1750,定价因子!E:F,2,0)</f>
        <v>#N/A</v>
      </c>
      <c r="P1750" s="3"/>
      <c r="Q1750" s="55" t="e">
        <f>VLOOKUP($P$1&amp;P1750,定价因子!$E:$F,2,0)</f>
        <v>#N/A</v>
      </c>
      <c r="R1750" s="3"/>
      <c r="S1750" s="77" t="e">
        <f>VLOOKUP($R$1&amp;R1750,定价因子!$E:$F,2,0)</f>
        <v>#N/A</v>
      </c>
      <c r="T1750" s="61"/>
      <c r="U1750" s="63"/>
      <c r="V1750" s="63"/>
      <c r="W1750" s="63"/>
      <c r="X1750" s="3"/>
    </row>
    <row r="1751" spans="1:24">
      <c r="A1751" s="3"/>
      <c r="B1751" s="3"/>
      <c r="C1751" s="3"/>
      <c r="D1751" s="3"/>
      <c r="E1751" s="79"/>
      <c r="F1751" s="3"/>
      <c r="G1751" s="77" t="e">
        <f>VLOOKUP($F$1&amp;F1751,定价因子!E:F,2,0)</f>
        <v>#N/A</v>
      </c>
      <c r="H1751" s="3"/>
      <c r="I1751" s="77" t="e">
        <f>VLOOKUP($H$1&amp;H1751,定价因子!E:F,2,0)</f>
        <v>#N/A</v>
      </c>
      <c r="J1751" s="3"/>
      <c r="K1751" s="77" t="e">
        <f>VLOOKUP($J$1&amp;J1751,定价因子!E:F,2,0)</f>
        <v>#N/A</v>
      </c>
      <c r="L1751" s="3"/>
      <c r="M1751" s="77" t="e">
        <f>VLOOKUP($L$1&amp;L1751,定价因子!E:F,2,0)</f>
        <v>#N/A</v>
      </c>
      <c r="N1751" s="3"/>
      <c r="O1751" s="77" t="e">
        <f>VLOOKUP($N$1&amp;N1751,定价因子!E:F,2,0)</f>
        <v>#N/A</v>
      </c>
      <c r="P1751" s="3"/>
      <c r="Q1751" s="55" t="e">
        <f>VLOOKUP($P$1&amp;P1751,定价因子!$E:$F,2,0)</f>
        <v>#N/A</v>
      </c>
      <c r="R1751" s="3"/>
      <c r="S1751" s="77" t="e">
        <f>VLOOKUP($R$1&amp;R1751,定价因子!$E:$F,2,0)</f>
        <v>#N/A</v>
      </c>
      <c r="T1751" s="61"/>
      <c r="U1751" s="63"/>
      <c r="V1751" s="63"/>
      <c r="W1751" s="63"/>
      <c r="X1751" s="3"/>
    </row>
    <row r="1752" spans="1:24">
      <c r="A1752" s="3"/>
      <c r="B1752" s="3"/>
      <c r="C1752" s="3"/>
      <c r="D1752" s="3"/>
      <c r="E1752" s="79"/>
      <c r="F1752" s="3"/>
      <c r="G1752" s="77" t="e">
        <f>VLOOKUP($F$1&amp;F1752,定价因子!E:F,2,0)</f>
        <v>#N/A</v>
      </c>
      <c r="H1752" s="3"/>
      <c r="I1752" s="77" t="e">
        <f>VLOOKUP($H$1&amp;H1752,定价因子!E:F,2,0)</f>
        <v>#N/A</v>
      </c>
      <c r="J1752" s="3"/>
      <c r="K1752" s="77" t="e">
        <f>VLOOKUP($J$1&amp;J1752,定价因子!E:F,2,0)</f>
        <v>#N/A</v>
      </c>
      <c r="L1752" s="3"/>
      <c r="M1752" s="77" t="e">
        <f>VLOOKUP($L$1&amp;L1752,定价因子!E:F,2,0)</f>
        <v>#N/A</v>
      </c>
      <c r="N1752" s="3"/>
      <c r="O1752" s="77" t="e">
        <f>VLOOKUP($N$1&amp;N1752,定价因子!E:F,2,0)</f>
        <v>#N/A</v>
      </c>
      <c r="P1752" s="3"/>
      <c r="Q1752" s="55" t="e">
        <f>VLOOKUP($P$1&amp;P1752,定价因子!$E:$F,2,0)</f>
        <v>#N/A</v>
      </c>
      <c r="R1752" s="3"/>
      <c r="S1752" s="77" t="e">
        <f>VLOOKUP($R$1&amp;R1752,定价因子!$E:$F,2,0)</f>
        <v>#N/A</v>
      </c>
      <c r="T1752" s="61"/>
      <c r="U1752" s="63"/>
      <c r="V1752" s="63"/>
      <c r="W1752" s="63"/>
      <c r="X1752" s="3"/>
    </row>
    <row r="1753" spans="1:24">
      <c r="A1753" s="3"/>
      <c r="B1753" s="3"/>
      <c r="C1753" s="3"/>
      <c r="D1753" s="3"/>
      <c r="E1753" s="79"/>
      <c r="F1753" s="3"/>
      <c r="G1753" s="77" t="e">
        <f>VLOOKUP($F$1&amp;F1753,定价因子!E:F,2,0)</f>
        <v>#N/A</v>
      </c>
      <c r="H1753" s="3"/>
      <c r="I1753" s="77" t="e">
        <f>VLOOKUP($H$1&amp;H1753,定价因子!E:F,2,0)</f>
        <v>#N/A</v>
      </c>
      <c r="J1753" s="3"/>
      <c r="K1753" s="77" t="e">
        <f>VLOOKUP($J$1&amp;J1753,定价因子!E:F,2,0)</f>
        <v>#N/A</v>
      </c>
      <c r="L1753" s="3"/>
      <c r="M1753" s="77" t="e">
        <f>VLOOKUP($L$1&amp;L1753,定价因子!E:F,2,0)</f>
        <v>#N/A</v>
      </c>
      <c r="N1753" s="3"/>
      <c r="O1753" s="77" t="e">
        <f>VLOOKUP($N$1&amp;N1753,定价因子!E:F,2,0)</f>
        <v>#N/A</v>
      </c>
      <c r="P1753" s="3"/>
      <c r="Q1753" s="55" t="e">
        <f>VLOOKUP($P$1&amp;P1753,定价因子!$E:$F,2,0)</f>
        <v>#N/A</v>
      </c>
      <c r="R1753" s="3"/>
      <c r="S1753" s="77" t="e">
        <f>VLOOKUP($R$1&amp;R1753,定价因子!$E:$F,2,0)</f>
        <v>#N/A</v>
      </c>
      <c r="T1753" s="61"/>
      <c r="U1753" s="63"/>
      <c r="V1753" s="63"/>
      <c r="W1753" s="63"/>
      <c r="X1753" s="3"/>
    </row>
    <row r="1754" spans="1:24">
      <c r="A1754" s="3"/>
      <c r="B1754" s="3"/>
      <c r="C1754" s="3"/>
      <c r="D1754" s="3"/>
      <c r="E1754" s="79"/>
      <c r="F1754" s="3"/>
      <c r="G1754" s="77" t="e">
        <f>VLOOKUP($F$1&amp;F1754,定价因子!E:F,2,0)</f>
        <v>#N/A</v>
      </c>
      <c r="H1754" s="3"/>
      <c r="I1754" s="77" t="e">
        <f>VLOOKUP($H$1&amp;H1754,定价因子!E:F,2,0)</f>
        <v>#N/A</v>
      </c>
      <c r="J1754" s="3"/>
      <c r="K1754" s="77" t="e">
        <f>VLOOKUP($J$1&amp;J1754,定价因子!E:F,2,0)</f>
        <v>#N/A</v>
      </c>
      <c r="L1754" s="3"/>
      <c r="M1754" s="77" t="e">
        <f>VLOOKUP($L$1&amp;L1754,定价因子!E:F,2,0)</f>
        <v>#N/A</v>
      </c>
      <c r="N1754" s="3"/>
      <c r="O1754" s="77" t="e">
        <f>VLOOKUP($N$1&amp;N1754,定价因子!E:F,2,0)</f>
        <v>#N/A</v>
      </c>
      <c r="P1754" s="3"/>
      <c r="Q1754" s="55" t="e">
        <f>VLOOKUP($P$1&amp;P1754,定价因子!$E:$F,2,0)</f>
        <v>#N/A</v>
      </c>
      <c r="R1754" s="3"/>
      <c r="S1754" s="77" t="e">
        <f>VLOOKUP($R$1&amp;R1754,定价因子!$E:$F,2,0)</f>
        <v>#N/A</v>
      </c>
      <c r="T1754" s="61"/>
      <c r="U1754" s="63"/>
      <c r="V1754" s="63"/>
      <c r="W1754" s="63"/>
      <c r="X1754" s="3"/>
    </row>
    <row r="1755" spans="1:24">
      <c r="A1755" s="3"/>
      <c r="B1755" s="3"/>
      <c r="C1755" s="3"/>
      <c r="D1755" s="3"/>
      <c r="E1755" s="79"/>
      <c r="F1755" s="3"/>
      <c r="G1755" s="77" t="e">
        <f>VLOOKUP($F$1&amp;F1755,定价因子!E:F,2,0)</f>
        <v>#N/A</v>
      </c>
      <c r="H1755" s="3"/>
      <c r="I1755" s="77" t="e">
        <f>VLOOKUP($H$1&amp;H1755,定价因子!E:F,2,0)</f>
        <v>#N/A</v>
      </c>
      <c r="J1755" s="3"/>
      <c r="K1755" s="77" t="e">
        <f>VLOOKUP($J$1&amp;J1755,定价因子!E:F,2,0)</f>
        <v>#N/A</v>
      </c>
      <c r="L1755" s="3"/>
      <c r="M1755" s="77" t="e">
        <f>VLOOKUP($L$1&amp;L1755,定价因子!E:F,2,0)</f>
        <v>#N/A</v>
      </c>
      <c r="N1755" s="3"/>
      <c r="O1755" s="77" t="e">
        <f>VLOOKUP($N$1&amp;N1755,定价因子!E:F,2,0)</f>
        <v>#N/A</v>
      </c>
      <c r="P1755" s="3"/>
      <c r="Q1755" s="55" t="e">
        <f>VLOOKUP($P$1&amp;P1755,定价因子!$E:$F,2,0)</f>
        <v>#N/A</v>
      </c>
      <c r="R1755" s="3"/>
      <c r="S1755" s="77" t="e">
        <f>VLOOKUP($R$1&amp;R1755,定价因子!$E:$F,2,0)</f>
        <v>#N/A</v>
      </c>
      <c r="T1755" s="61"/>
      <c r="U1755" s="63"/>
      <c r="V1755" s="63"/>
      <c r="W1755" s="63"/>
      <c r="X1755" s="3"/>
    </row>
    <row r="1756" spans="1:24">
      <c r="A1756" s="3"/>
      <c r="B1756" s="3"/>
      <c r="C1756" s="3"/>
      <c r="D1756" s="3"/>
      <c r="E1756" s="79"/>
      <c r="F1756" s="3"/>
      <c r="G1756" s="77" t="e">
        <f>VLOOKUP($F$1&amp;F1756,定价因子!E:F,2,0)</f>
        <v>#N/A</v>
      </c>
      <c r="H1756" s="3"/>
      <c r="I1756" s="77" t="e">
        <f>VLOOKUP($H$1&amp;H1756,定价因子!E:F,2,0)</f>
        <v>#N/A</v>
      </c>
      <c r="J1756" s="3"/>
      <c r="K1756" s="77" t="e">
        <f>VLOOKUP($J$1&amp;J1756,定价因子!E:F,2,0)</f>
        <v>#N/A</v>
      </c>
      <c r="L1756" s="3"/>
      <c r="M1756" s="77" t="e">
        <f>VLOOKUP($L$1&amp;L1756,定价因子!E:F,2,0)</f>
        <v>#N/A</v>
      </c>
      <c r="N1756" s="3"/>
      <c r="O1756" s="77" t="e">
        <f>VLOOKUP($N$1&amp;N1756,定价因子!E:F,2,0)</f>
        <v>#N/A</v>
      </c>
      <c r="P1756" s="3"/>
      <c r="Q1756" s="55" t="e">
        <f>VLOOKUP($P$1&amp;P1756,定价因子!$E:$F,2,0)</f>
        <v>#N/A</v>
      </c>
      <c r="R1756" s="3"/>
      <c r="S1756" s="77" t="e">
        <f>VLOOKUP($R$1&amp;R1756,定价因子!$E:$F,2,0)</f>
        <v>#N/A</v>
      </c>
      <c r="T1756" s="61"/>
      <c r="U1756" s="63"/>
      <c r="V1756" s="63"/>
      <c r="W1756" s="63"/>
      <c r="X1756" s="3"/>
    </row>
    <row r="1757" spans="1:24">
      <c r="A1757" s="3"/>
      <c r="B1757" s="3"/>
      <c r="C1757" s="3"/>
      <c r="D1757" s="3"/>
      <c r="E1757" s="79"/>
      <c r="F1757" s="3"/>
      <c r="G1757" s="77" t="e">
        <f>VLOOKUP($F$1&amp;F1757,定价因子!E:F,2,0)</f>
        <v>#N/A</v>
      </c>
      <c r="H1757" s="3"/>
      <c r="I1757" s="77" t="e">
        <f>VLOOKUP($H$1&amp;H1757,定价因子!E:F,2,0)</f>
        <v>#N/A</v>
      </c>
      <c r="J1757" s="3"/>
      <c r="K1757" s="77" t="e">
        <f>VLOOKUP($J$1&amp;J1757,定价因子!E:F,2,0)</f>
        <v>#N/A</v>
      </c>
      <c r="L1757" s="3"/>
      <c r="M1757" s="77" t="e">
        <f>VLOOKUP($L$1&amp;L1757,定价因子!E:F,2,0)</f>
        <v>#N/A</v>
      </c>
      <c r="N1757" s="3"/>
      <c r="O1757" s="77" t="e">
        <f>VLOOKUP($N$1&amp;N1757,定价因子!E:F,2,0)</f>
        <v>#N/A</v>
      </c>
      <c r="P1757" s="3"/>
      <c r="Q1757" s="55" t="e">
        <f>VLOOKUP($P$1&amp;P1757,定价因子!$E:$F,2,0)</f>
        <v>#N/A</v>
      </c>
      <c r="R1757" s="3"/>
      <c r="S1757" s="77" t="e">
        <f>VLOOKUP($R$1&amp;R1757,定价因子!$E:$F,2,0)</f>
        <v>#N/A</v>
      </c>
      <c r="T1757" s="61"/>
      <c r="U1757" s="63"/>
      <c r="V1757" s="63"/>
      <c r="W1757" s="63"/>
      <c r="X1757" s="3"/>
    </row>
    <row r="1758" spans="1:24">
      <c r="A1758" s="3"/>
      <c r="B1758" s="3"/>
      <c r="C1758" s="3"/>
      <c r="D1758" s="3"/>
      <c r="E1758" s="79"/>
      <c r="F1758" s="3"/>
      <c r="G1758" s="77" t="e">
        <f>VLOOKUP($F$1&amp;F1758,定价因子!E:F,2,0)</f>
        <v>#N/A</v>
      </c>
      <c r="H1758" s="3"/>
      <c r="I1758" s="77" t="e">
        <f>VLOOKUP($H$1&amp;H1758,定价因子!E:F,2,0)</f>
        <v>#N/A</v>
      </c>
      <c r="J1758" s="3"/>
      <c r="K1758" s="77" t="e">
        <f>VLOOKUP($J$1&amp;J1758,定价因子!E:F,2,0)</f>
        <v>#N/A</v>
      </c>
      <c r="L1758" s="3"/>
      <c r="M1758" s="77" t="e">
        <f>VLOOKUP($L$1&amp;L1758,定价因子!E:F,2,0)</f>
        <v>#N/A</v>
      </c>
      <c r="N1758" s="3"/>
      <c r="O1758" s="77" t="e">
        <f>VLOOKUP($N$1&amp;N1758,定价因子!E:F,2,0)</f>
        <v>#N/A</v>
      </c>
      <c r="P1758" s="3"/>
      <c r="Q1758" s="55" t="e">
        <f>VLOOKUP($P$1&amp;P1758,定价因子!$E:$F,2,0)</f>
        <v>#N/A</v>
      </c>
      <c r="R1758" s="3"/>
      <c r="S1758" s="77" t="e">
        <f>VLOOKUP($R$1&amp;R1758,定价因子!$E:$F,2,0)</f>
        <v>#N/A</v>
      </c>
      <c r="T1758" s="61"/>
      <c r="U1758" s="63"/>
      <c r="V1758" s="63"/>
      <c r="W1758" s="63"/>
      <c r="X1758" s="3"/>
    </row>
    <row r="1759" spans="1:24">
      <c r="A1759" s="3"/>
      <c r="B1759" s="3"/>
      <c r="C1759" s="3"/>
      <c r="D1759" s="3"/>
      <c r="E1759" s="79"/>
      <c r="F1759" s="3"/>
      <c r="G1759" s="77" t="e">
        <f>VLOOKUP($F$1&amp;F1759,定价因子!E:F,2,0)</f>
        <v>#N/A</v>
      </c>
      <c r="H1759" s="3"/>
      <c r="I1759" s="77" t="e">
        <f>VLOOKUP($H$1&amp;H1759,定价因子!E:F,2,0)</f>
        <v>#N/A</v>
      </c>
      <c r="J1759" s="3"/>
      <c r="K1759" s="77" t="e">
        <f>VLOOKUP($J$1&amp;J1759,定价因子!E:F,2,0)</f>
        <v>#N/A</v>
      </c>
      <c r="L1759" s="3"/>
      <c r="M1759" s="77" t="e">
        <f>VLOOKUP($L$1&amp;L1759,定价因子!E:F,2,0)</f>
        <v>#N/A</v>
      </c>
      <c r="N1759" s="3"/>
      <c r="O1759" s="77" t="e">
        <f>VLOOKUP($N$1&amp;N1759,定价因子!E:F,2,0)</f>
        <v>#N/A</v>
      </c>
      <c r="P1759" s="3"/>
      <c r="Q1759" s="55" t="e">
        <f>VLOOKUP($P$1&amp;P1759,定价因子!$E:$F,2,0)</f>
        <v>#N/A</v>
      </c>
      <c r="R1759" s="3"/>
      <c r="S1759" s="77" t="e">
        <f>VLOOKUP($R$1&amp;R1759,定价因子!$E:$F,2,0)</f>
        <v>#N/A</v>
      </c>
      <c r="T1759" s="61"/>
      <c r="U1759" s="63"/>
      <c r="V1759" s="63"/>
      <c r="W1759" s="63"/>
      <c r="X1759" s="3"/>
    </row>
    <row r="1760" spans="1:24">
      <c r="A1760" s="3"/>
      <c r="B1760" s="3"/>
      <c r="C1760" s="3"/>
      <c r="D1760" s="3"/>
      <c r="E1760" s="79"/>
      <c r="F1760" s="3"/>
      <c r="G1760" s="77" t="e">
        <f>VLOOKUP($F$1&amp;F1760,定价因子!E:F,2,0)</f>
        <v>#N/A</v>
      </c>
      <c r="H1760" s="3"/>
      <c r="I1760" s="77" t="e">
        <f>VLOOKUP($H$1&amp;H1760,定价因子!E:F,2,0)</f>
        <v>#N/A</v>
      </c>
      <c r="J1760" s="3"/>
      <c r="K1760" s="77" t="e">
        <f>VLOOKUP($J$1&amp;J1760,定价因子!E:F,2,0)</f>
        <v>#N/A</v>
      </c>
      <c r="L1760" s="3"/>
      <c r="M1760" s="77" t="e">
        <f>VLOOKUP($L$1&amp;L1760,定价因子!E:F,2,0)</f>
        <v>#N/A</v>
      </c>
      <c r="N1760" s="3"/>
      <c r="O1760" s="77" t="e">
        <f>VLOOKUP($N$1&amp;N1760,定价因子!E:F,2,0)</f>
        <v>#N/A</v>
      </c>
      <c r="P1760" s="3"/>
      <c r="Q1760" s="55" t="e">
        <f>VLOOKUP($P$1&amp;P1760,定价因子!$E:$F,2,0)</f>
        <v>#N/A</v>
      </c>
      <c r="R1760" s="3"/>
      <c r="S1760" s="77" t="e">
        <f>VLOOKUP($R$1&amp;R1760,定价因子!$E:$F,2,0)</f>
        <v>#N/A</v>
      </c>
      <c r="T1760" s="61"/>
      <c r="U1760" s="63"/>
      <c r="V1760" s="63"/>
      <c r="W1760" s="63"/>
      <c r="X1760" s="3"/>
    </row>
    <row r="1761" spans="1:24">
      <c r="A1761" s="3"/>
      <c r="B1761" s="3"/>
      <c r="C1761" s="3"/>
      <c r="D1761" s="3"/>
      <c r="E1761" s="79"/>
      <c r="F1761" s="3"/>
      <c r="G1761" s="77" t="e">
        <f>VLOOKUP($F$1&amp;F1761,定价因子!E:F,2,0)</f>
        <v>#N/A</v>
      </c>
      <c r="H1761" s="3"/>
      <c r="I1761" s="77" t="e">
        <f>VLOOKUP($H$1&amp;H1761,定价因子!E:F,2,0)</f>
        <v>#N/A</v>
      </c>
      <c r="J1761" s="3"/>
      <c r="K1761" s="77" t="e">
        <f>VLOOKUP($J$1&amp;J1761,定价因子!E:F,2,0)</f>
        <v>#N/A</v>
      </c>
      <c r="L1761" s="3"/>
      <c r="M1761" s="77" t="e">
        <f>VLOOKUP($L$1&amp;L1761,定价因子!E:F,2,0)</f>
        <v>#N/A</v>
      </c>
      <c r="N1761" s="3"/>
      <c r="O1761" s="77" t="e">
        <f>VLOOKUP($N$1&amp;N1761,定价因子!E:F,2,0)</f>
        <v>#N/A</v>
      </c>
      <c r="P1761" s="3"/>
      <c r="Q1761" s="55" t="e">
        <f>VLOOKUP($P$1&amp;P1761,定价因子!$E:$F,2,0)</f>
        <v>#N/A</v>
      </c>
      <c r="R1761" s="3"/>
      <c r="S1761" s="77" t="e">
        <f>VLOOKUP($R$1&amp;R1761,定价因子!$E:$F,2,0)</f>
        <v>#N/A</v>
      </c>
      <c r="T1761" s="61"/>
      <c r="U1761" s="63"/>
      <c r="V1761" s="63"/>
      <c r="W1761" s="63"/>
      <c r="X1761" s="3"/>
    </row>
    <row r="1762" spans="1:24">
      <c r="A1762" s="3"/>
      <c r="B1762" s="3"/>
      <c r="C1762" s="3"/>
      <c r="D1762" s="3"/>
      <c r="E1762" s="79"/>
      <c r="F1762" s="3"/>
      <c r="G1762" s="77" t="e">
        <f>VLOOKUP($F$1&amp;F1762,定价因子!E:F,2,0)</f>
        <v>#N/A</v>
      </c>
      <c r="H1762" s="3"/>
      <c r="I1762" s="77" t="e">
        <f>VLOOKUP($H$1&amp;H1762,定价因子!E:F,2,0)</f>
        <v>#N/A</v>
      </c>
      <c r="J1762" s="3"/>
      <c r="K1762" s="77" t="e">
        <f>VLOOKUP($J$1&amp;J1762,定价因子!E:F,2,0)</f>
        <v>#N/A</v>
      </c>
      <c r="L1762" s="3"/>
      <c r="M1762" s="77" t="e">
        <f>VLOOKUP($L$1&amp;L1762,定价因子!E:F,2,0)</f>
        <v>#N/A</v>
      </c>
      <c r="N1762" s="3"/>
      <c r="O1762" s="77" t="e">
        <f>VLOOKUP($N$1&amp;N1762,定价因子!E:F,2,0)</f>
        <v>#N/A</v>
      </c>
      <c r="P1762" s="3"/>
      <c r="Q1762" s="55" t="e">
        <f>VLOOKUP($P$1&amp;P1762,定价因子!$E:$F,2,0)</f>
        <v>#N/A</v>
      </c>
      <c r="R1762" s="3"/>
      <c r="S1762" s="77" t="e">
        <f>VLOOKUP($R$1&amp;R1762,定价因子!$E:$F,2,0)</f>
        <v>#N/A</v>
      </c>
      <c r="T1762" s="61"/>
      <c r="U1762" s="63"/>
      <c r="V1762" s="63"/>
      <c r="W1762" s="63"/>
      <c r="X1762" s="3"/>
    </row>
    <row r="1763" spans="1:24">
      <c r="A1763" s="3"/>
      <c r="B1763" s="3"/>
      <c r="C1763" s="3"/>
      <c r="D1763" s="3"/>
      <c r="E1763" s="79"/>
      <c r="F1763" s="3"/>
      <c r="G1763" s="77" t="e">
        <f>VLOOKUP($F$1&amp;F1763,定价因子!E:F,2,0)</f>
        <v>#N/A</v>
      </c>
      <c r="H1763" s="3"/>
      <c r="I1763" s="77" t="e">
        <f>VLOOKUP($H$1&amp;H1763,定价因子!E:F,2,0)</f>
        <v>#N/A</v>
      </c>
      <c r="J1763" s="3"/>
      <c r="K1763" s="77" t="e">
        <f>VLOOKUP($J$1&amp;J1763,定价因子!E:F,2,0)</f>
        <v>#N/A</v>
      </c>
      <c r="L1763" s="3"/>
      <c r="M1763" s="77" t="e">
        <f>VLOOKUP($L$1&amp;L1763,定价因子!E:F,2,0)</f>
        <v>#N/A</v>
      </c>
      <c r="N1763" s="3"/>
      <c r="O1763" s="77" t="e">
        <f>VLOOKUP($N$1&amp;N1763,定价因子!E:F,2,0)</f>
        <v>#N/A</v>
      </c>
      <c r="P1763" s="3"/>
      <c r="Q1763" s="55" t="e">
        <f>VLOOKUP($P$1&amp;P1763,定价因子!$E:$F,2,0)</f>
        <v>#N/A</v>
      </c>
      <c r="R1763" s="3"/>
      <c r="S1763" s="77" t="e">
        <f>VLOOKUP($R$1&amp;R1763,定价因子!$E:$F,2,0)</f>
        <v>#N/A</v>
      </c>
      <c r="T1763" s="61"/>
      <c r="U1763" s="63"/>
      <c r="V1763" s="63"/>
      <c r="W1763" s="63"/>
      <c r="X1763" s="3"/>
    </row>
    <row r="1764" spans="1:24">
      <c r="A1764" s="3"/>
      <c r="B1764" s="3"/>
      <c r="C1764" s="3"/>
      <c r="D1764" s="3"/>
      <c r="E1764" s="79"/>
      <c r="F1764" s="3"/>
      <c r="G1764" s="77" t="e">
        <f>VLOOKUP($F$1&amp;F1764,定价因子!E:F,2,0)</f>
        <v>#N/A</v>
      </c>
      <c r="H1764" s="3"/>
      <c r="I1764" s="77" t="e">
        <f>VLOOKUP($H$1&amp;H1764,定价因子!E:F,2,0)</f>
        <v>#N/A</v>
      </c>
      <c r="J1764" s="3"/>
      <c r="K1764" s="77" t="e">
        <f>VLOOKUP($J$1&amp;J1764,定价因子!E:F,2,0)</f>
        <v>#N/A</v>
      </c>
      <c r="L1764" s="3"/>
      <c r="M1764" s="77" t="e">
        <f>VLOOKUP($L$1&amp;L1764,定价因子!E:F,2,0)</f>
        <v>#N/A</v>
      </c>
      <c r="N1764" s="3"/>
      <c r="O1764" s="77" t="e">
        <f>VLOOKUP($N$1&amp;N1764,定价因子!E:F,2,0)</f>
        <v>#N/A</v>
      </c>
      <c r="P1764" s="3"/>
      <c r="Q1764" s="55" t="e">
        <f>VLOOKUP($P$1&amp;P1764,定价因子!$E:$F,2,0)</f>
        <v>#N/A</v>
      </c>
      <c r="R1764" s="3"/>
      <c r="S1764" s="77" t="e">
        <f>VLOOKUP($R$1&amp;R1764,定价因子!$E:$F,2,0)</f>
        <v>#N/A</v>
      </c>
      <c r="T1764" s="61"/>
      <c r="U1764" s="63"/>
      <c r="V1764" s="63"/>
      <c r="W1764" s="63"/>
      <c r="X1764" s="3"/>
    </row>
    <row r="1765" spans="1:24">
      <c r="A1765" s="3"/>
      <c r="B1765" s="3"/>
      <c r="C1765" s="3"/>
      <c r="D1765" s="3"/>
      <c r="E1765" s="79"/>
      <c r="F1765" s="3"/>
      <c r="G1765" s="77" t="e">
        <f>VLOOKUP($F$1&amp;F1765,定价因子!E:F,2,0)</f>
        <v>#N/A</v>
      </c>
      <c r="H1765" s="3"/>
      <c r="I1765" s="77" t="e">
        <f>VLOOKUP($H$1&amp;H1765,定价因子!E:F,2,0)</f>
        <v>#N/A</v>
      </c>
      <c r="J1765" s="3"/>
      <c r="K1765" s="77" t="e">
        <f>VLOOKUP($J$1&amp;J1765,定价因子!E:F,2,0)</f>
        <v>#N/A</v>
      </c>
      <c r="L1765" s="3"/>
      <c r="M1765" s="77" t="e">
        <f>VLOOKUP($L$1&amp;L1765,定价因子!E:F,2,0)</f>
        <v>#N/A</v>
      </c>
      <c r="N1765" s="3"/>
      <c r="O1765" s="77" t="e">
        <f>VLOOKUP($N$1&amp;N1765,定价因子!E:F,2,0)</f>
        <v>#N/A</v>
      </c>
      <c r="P1765" s="3"/>
      <c r="Q1765" s="55" t="e">
        <f>VLOOKUP($P$1&amp;P1765,定价因子!$E:$F,2,0)</f>
        <v>#N/A</v>
      </c>
      <c r="R1765" s="3"/>
      <c r="S1765" s="77" t="e">
        <f>VLOOKUP($R$1&amp;R1765,定价因子!$E:$F,2,0)</f>
        <v>#N/A</v>
      </c>
      <c r="T1765" s="61"/>
      <c r="U1765" s="63"/>
      <c r="V1765" s="63"/>
      <c r="W1765" s="63"/>
      <c r="X1765" s="3"/>
    </row>
    <row r="1766" spans="1:24">
      <c r="A1766" s="3"/>
      <c r="B1766" s="3"/>
      <c r="C1766" s="3"/>
      <c r="D1766" s="3"/>
      <c r="E1766" s="79"/>
      <c r="F1766" s="3"/>
      <c r="G1766" s="77" t="e">
        <f>VLOOKUP($F$1&amp;F1766,定价因子!E:F,2,0)</f>
        <v>#N/A</v>
      </c>
      <c r="H1766" s="3"/>
      <c r="I1766" s="77" t="e">
        <f>VLOOKUP($H$1&amp;H1766,定价因子!E:F,2,0)</f>
        <v>#N/A</v>
      </c>
      <c r="J1766" s="3"/>
      <c r="K1766" s="77" t="e">
        <f>VLOOKUP($J$1&amp;J1766,定价因子!E:F,2,0)</f>
        <v>#N/A</v>
      </c>
      <c r="L1766" s="3"/>
      <c r="M1766" s="77" t="e">
        <f>VLOOKUP($L$1&amp;L1766,定价因子!E:F,2,0)</f>
        <v>#N/A</v>
      </c>
      <c r="N1766" s="3"/>
      <c r="O1766" s="77" t="e">
        <f>VLOOKUP($N$1&amp;N1766,定价因子!E:F,2,0)</f>
        <v>#N/A</v>
      </c>
      <c r="P1766" s="3"/>
      <c r="Q1766" s="55" t="e">
        <f>VLOOKUP($P$1&amp;P1766,定价因子!$E:$F,2,0)</f>
        <v>#N/A</v>
      </c>
      <c r="R1766" s="3"/>
      <c r="S1766" s="77" t="e">
        <f>VLOOKUP($R$1&amp;R1766,定价因子!$E:$F,2,0)</f>
        <v>#N/A</v>
      </c>
      <c r="T1766" s="61"/>
      <c r="U1766" s="63"/>
      <c r="V1766" s="63"/>
      <c r="W1766" s="63"/>
      <c r="X1766" s="3"/>
    </row>
    <row r="1767" spans="1:24">
      <c r="A1767" s="3"/>
      <c r="B1767" s="3"/>
      <c r="C1767" s="3"/>
      <c r="D1767" s="3"/>
      <c r="E1767" s="79"/>
      <c r="F1767" s="3"/>
      <c r="G1767" s="77" t="e">
        <f>VLOOKUP($F$1&amp;F1767,定价因子!E:F,2,0)</f>
        <v>#N/A</v>
      </c>
      <c r="H1767" s="3"/>
      <c r="I1767" s="77" t="e">
        <f>VLOOKUP($H$1&amp;H1767,定价因子!E:F,2,0)</f>
        <v>#N/A</v>
      </c>
      <c r="J1767" s="3"/>
      <c r="K1767" s="77" t="e">
        <f>VLOOKUP($J$1&amp;J1767,定价因子!E:F,2,0)</f>
        <v>#N/A</v>
      </c>
      <c r="L1767" s="3"/>
      <c r="M1767" s="77" t="e">
        <f>VLOOKUP($L$1&amp;L1767,定价因子!E:F,2,0)</f>
        <v>#N/A</v>
      </c>
      <c r="N1767" s="3"/>
      <c r="O1767" s="77" t="e">
        <f>VLOOKUP($N$1&amp;N1767,定价因子!E:F,2,0)</f>
        <v>#N/A</v>
      </c>
      <c r="P1767" s="3"/>
      <c r="Q1767" s="55" t="e">
        <f>VLOOKUP($P$1&amp;P1767,定价因子!$E:$F,2,0)</f>
        <v>#N/A</v>
      </c>
      <c r="R1767" s="3"/>
      <c r="S1767" s="77" t="e">
        <f>VLOOKUP($R$1&amp;R1767,定价因子!$E:$F,2,0)</f>
        <v>#N/A</v>
      </c>
      <c r="T1767" s="61"/>
      <c r="U1767" s="63"/>
      <c r="V1767" s="63"/>
      <c r="W1767" s="63"/>
      <c r="X1767" s="3"/>
    </row>
    <row r="1768" spans="1:24">
      <c r="A1768" s="3"/>
      <c r="B1768" s="3"/>
      <c r="C1768" s="3"/>
      <c r="D1768" s="3"/>
      <c r="E1768" s="79"/>
      <c r="F1768" s="3"/>
      <c r="G1768" s="77" t="e">
        <f>VLOOKUP($F$1&amp;F1768,定价因子!E:F,2,0)</f>
        <v>#N/A</v>
      </c>
      <c r="H1768" s="3"/>
      <c r="I1768" s="77" t="e">
        <f>VLOOKUP($H$1&amp;H1768,定价因子!E:F,2,0)</f>
        <v>#N/A</v>
      </c>
      <c r="J1768" s="3"/>
      <c r="K1768" s="77" t="e">
        <f>VLOOKUP($J$1&amp;J1768,定价因子!E:F,2,0)</f>
        <v>#N/A</v>
      </c>
      <c r="L1768" s="3"/>
      <c r="M1768" s="77" t="e">
        <f>VLOOKUP($L$1&amp;L1768,定价因子!E:F,2,0)</f>
        <v>#N/A</v>
      </c>
      <c r="N1768" s="3"/>
      <c r="O1768" s="77" t="e">
        <f>VLOOKUP($N$1&amp;N1768,定价因子!E:F,2,0)</f>
        <v>#N/A</v>
      </c>
      <c r="P1768" s="3"/>
      <c r="Q1768" s="55" t="e">
        <f>VLOOKUP($P$1&amp;P1768,定价因子!$E:$F,2,0)</f>
        <v>#N/A</v>
      </c>
      <c r="R1768" s="3"/>
      <c r="S1768" s="77" t="e">
        <f>VLOOKUP($R$1&amp;R1768,定价因子!$E:$F,2,0)</f>
        <v>#N/A</v>
      </c>
      <c r="T1768" s="61"/>
      <c r="U1768" s="63"/>
      <c r="V1768" s="63"/>
      <c r="W1768" s="63"/>
      <c r="X1768" s="3"/>
    </row>
    <row r="1769" spans="1:24">
      <c r="A1769" s="3"/>
      <c r="B1769" s="3"/>
      <c r="C1769" s="3"/>
      <c r="D1769" s="3"/>
      <c r="E1769" s="79"/>
      <c r="F1769" s="3"/>
      <c r="G1769" s="77" t="e">
        <f>VLOOKUP($F$1&amp;F1769,定价因子!E:F,2,0)</f>
        <v>#N/A</v>
      </c>
      <c r="H1769" s="3"/>
      <c r="I1769" s="77" t="e">
        <f>VLOOKUP($H$1&amp;H1769,定价因子!E:F,2,0)</f>
        <v>#N/A</v>
      </c>
      <c r="J1769" s="3"/>
      <c r="K1769" s="77" t="e">
        <f>VLOOKUP($J$1&amp;J1769,定价因子!E:F,2,0)</f>
        <v>#N/A</v>
      </c>
      <c r="L1769" s="3"/>
      <c r="M1769" s="77" t="e">
        <f>VLOOKUP($L$1&amp;L1769,定价因子!E:F,2,0)</f>
        <v>#N/A</v>
      </c>
      <c r="N1769" s="3"/>
      <c r="O1769" s="77" t="e">
        <f>VLOOKUP($N$1&amp;N1769,定价因子!E:F,2,0)</f>
        <v>#N/A</v>
      </c>
      <c r="P1769" s="3"/>
      <c r="Q1769" s="55" t="e">
        <f>VLOOKUP($P$1&amp;P1769,定价因子!$E:$F,2,0)</f>
        <v>#N/A</v>
      </c>
      <c r="R1769" s="3"/>
      <c r="S1769" s="77" t="e">
        <f>VLOOKUP($R$1&amp;R1769,定价因子!$E:$F,2,0)</f>
        <v>#N/A</v>
      </c>
      <c r="T1769" s="61"/>
      <c r="U1769" s="63"/>
      <c r="V1769" s="63"/>
      <c r="W1769" s="63"/>
      <c r="X1769" s="3"/>
    </row>
    <row r="1770" spans="1:24">
      <c r="A1770" s="3"/>
      <c r="B1770" s="3"/>
      <c r="C1770" s="3"/>
      <c r="D1770" s="3"/>
      <c r="E1770" s="79"/>
      <c r="F1770" s="3"/>
      <c r="G1770" s="77" t="e">
        <f>VLOOKUP($F$1&amp;F1770,定价因子!E:F,2,0)</f>
        <v>#N/A</v>
      </c>
      <c r="H1770" s="3"/>
      <c r="I1770" s="77" t="e">
        <f>VLOOKUP($H$1&amp;H1770,定价因子!E:F,2,0)</f>
        <v>#N/A</v>
      </c>
      <c r="J1770" s="3"/>
      <c r="K1770" s="77" t="e">
        <f>VLOOKUP($J$1&amp;J1770,定价因子!E:F,2,0)</f>
        <v>#N/A</v>
      </c>
      <c r="L1770" s="3"/>
      <c r="M1770" s="77" t="e">
        <f>VLOOKUP($L$1&amp;L1770,定价因子!E:F,2,0)</f>
        <v>#N/A</v>
      </c>
      <c r="N1770" s="3"/>
      <c r="O1770" s="77" t="e">
        <f>VLOOKUP($N$1&amp;N1770,定价因子!E:F,2,0)</f>
        <v>#N/A</v>
      </c>
      <c r="P1770" s="3"/>
      <c r="Q1770" s="55" t="e">
        <f>VLOOKUP($P$1&amp;P1770,定价因子!$E:$F,2,0)</f>
        <v>#N/A</v>
      </c>
      <c r="R1770" s="3"/>
      <c r="S1770" s="77" t="e">
        <f>VLOOKUP($R$1&amp;R1770,定价因子!$E:$F,2,0)</f>
        <v>#N/A</v>
      </c>
      <c r="T1770" s="61"/>
      <c r="U1770" s="63"/>
      <c r="V1770" s="63"/>
      <c r="W1770" s="63"/>
      <c r="X1770" s="3"/>
    </row>
    <row r="1771" spans="1:24">
      <c r="A1771" s="3"/>
      <c r="B1771" s="3"/>
      <c r="C1771" s="3"/>
      <c r="D1771" s="3"/>
      <c r="E1771" s="79"/>
      <c r="F1771" s="3"/>
      <c r="G1771" s="77" t="e">
        <f>VLOOKUP($F$1&amp;F1771,定价因子!E:F,2,0)</f>
        <v>#N/A</v>
      </c>
      <c r="H1771" s="3"/>
      <c r="I1771" s="77" t="e">
        <f>VLOOKUP($H$1&amp;H1771,定价因子!E:F,2,0)</f>
        <v>#N/A</v>
      </c>
      <c r="J1771" s="3"/>
      <c r="K1771" s="77" t="e">
        <f>VLOOKUP($J$1&amp;J1771,定价因子!E:F,2,0)</f>
        <v>#N/A</v>
      </c>
      <c r="L1771" s="3"/>
      <c r="M1771" s="77" t="e">
        <f>VLOOKUP($L$1&amp;L1771,定价因子!E:F,2,0)</f>
        <v>#N/A</v>
      </c>
      <c r="N1771" s="3"/>
      <c r="O1771" s="77" t="e">
        <f>VLOOKUP($N$1&amp;N1771,定价因子!E:F,2,0)</f>
        <v>#N/A</v>
      </c>
      <c r="P1771" s="3"/>
      <c r="Q1771" s="55" t="e">
        <f>VLOOKUP($P$1&amp;P1771,定价因子!$E:$F,2,0)</f>
        <v>#N/A</v>
      </c>
      <c r="R1771" s="3"/>
      <c r="S1771" s="77" t="e">
        <f>VLOOKUP($R$1&amp;R1771,定价因子!$E:$F,2,0)</f>
        <v>#N/A</v>
      </c>
      <c r="T1771" s="61"/>
      <c r="U1771" s="63"/>
      <c r="V1771" s="63"/>
      <c r="W1771" s="63"/>
      <c r="X1771" s="3"/>
    </row>
    <row r="1772" spans="1:24">
      <c r="A1772" s="3"/>
      <c r="B1772" s="3"/>
      <c r="C1772" s="3"/>
      <c r="D1772" s="3"/>
      <c r="E1772" s="79"/>
      <c r="F1772" s="3"/>
      <c r="G1772" s="77" t="e">
        <f>VLOOKUP($F$1&amp;F1772,定价因子!E:F,2,0)</f>
        <v>#N/A</v>
      </c>
      <c r="H1772" s="3"/>
      <c r="I1772" s="77" t="e">
        <f>VLOOKUP($H$1&amp;H1772,定价因子!E:F,2,0)</f>
        <v>#N/A</v>
      </c>
      <c r="J1772" s="3"/>
      <c r="K1772" s="77" t="e">
        <f>VLOOKUP($J$1&amp;J1772,定价因子!E:F,2,0)</f>
        <v>#N/A</v>
      </c>
      <c r="L1772" s="3"/>
      <c r="M1772" s="77" t="e">
        <f>VLOOKUP($L$1&amp;L1772,定价因子!E:F,2,0)</f>
        <v>#N/A</v>
      </c>
      <c r="N1772" s="3"/>
      <c r="O1772" s="77" t="e">
        <f>VLOOKUP($N$1&amp;N1772,定价因子!E:F,2,0)</f>
        <v>#N/A</v>
      </c>
      <c r="P1772" s="3"/>
      <c r="Q1772" s="55" t="e">
        <f>VLOOKUP($P$1&amp;P1772,定价因子!$E:$F,2,0)</f>
        <v>#N/A</v>
      </c>
      <c r="R1772" s="3"/>
      <c r="S1772" s="77" t="e">
        <f>VLOOKUP($R$1&amp;R1772,定价因子!$E:$F,2,0)</f>
        <v>#N/A</v>
      </c>
      <c r="T1772" s="61"/>
      <c r="U1772" s="63"/>
      <c r="V1772" s="63"/>
      <c r="W1772" s="63"/>
      <c r="X1772" s="3"/>
    </row>
    <row r="1773" spans="1:24">
      <c r="A1773" s="3"/>
      <c r="B1773" s="3"/>
      <c r="C1773" s="3"/>
      <c r="D1773" s="3"/>
      <c r="E1773" s="79"/>
      <c r="F1773" s="3"/>
      <c r="G1773" s="77" t="e">
        <f>VLOOKUP($F$1&amp;F1773,定价因子!E:F,2,0)</f>
        <v>#N/A</v>
      </c>
      <c r="H1773" s="3"/>
      <c r="I1773" s="77" t="e">
        <f>VLOOKUP($H$1&amp;H1773,定价因子!E:F,2,0)</f>
        <v>#N/A</v>
      </c>
      <c r="J1773" s="3"/>
      <c r="K1773" s="77" t="e">
        <f>VLOOKUP($J$1&amp;J1773,定价因子!E:F,2,0)</f>
        <v>#N/A</v>
      </c>
      <c r="L1773" s="3"/>
      <c r="M1773" s="77" t="e">
        <f>VLOOKUP($L$1&amp;L1773,定价因子!E:F,2,0)</f>
        <v>#N/A</v>
      </c>
      <c r="N1773" s="3"/>
      <c r="O1773" s="77" t="e">
        <f>VLOOKUP($N$1&amp;N1773,定价因子!E:F,2,0)</f>
        <v>#N/A</v>
      </c>
      <c r="P1773" s="3"/>
      <c r="Q1773" s="55" t="e">
        <f>VLOOKUP($P$1&amp;P1773,定价因子!$E:$F,2,0)</f>
        <v>#N/A</v>
      </c>
      <c r="R1773" s="3"/>
      <c r="S1773" s="77" t="e">
        <f>VLOOKUP($R$1&amp;R1773,定价因子!$E:$F,2,0)</f>
        <v>#N/A</v>
      </c>
      <c r="T1773" s="61"/>
      <c r="U1773" s="63"/>
      <c r="V1773" s="63"/>
      <c r="W1773" s="63"/>
      <c r="X1773" s="3"/>
    </row>
    <row r="1774" spans="1:24">
      <c r="A1774" s="3"/>
      <c r="B1774" s="3"/>
      <c r="C1774" s="3"/>
      <c r="D1774" s="3"/>
      <c r="E1774" s="79"/>
      <c r="F1774" s="3"/>
      <c r="G1774" s="77" t="e">
        <f>VLOOKUP($F$1&amp;F1774,定价因子!E:F,2,0)</f>
        <v>#N/A</v>
      </c>
      <c r="H1774" s="3"/>
      <c r="I1774" s="77" t="e">
        <f>VLOOKUP($H$1&amp;H1774,定价因子!E:F,2,0)</f>
        <v>#N/A</v>
      </c>
      <c r="J1774" s="3"/>
      <c r="K1774" s="77" t="e">
        <f>VLOOKUP($J$1&amp;J1774,定价因子!E:F,2,0)</f>
        <v>#N/A</v>
      </c>
      <c r="L1774" s="3"/>
      <c r="M1774" s="77" t="e">
        <f>VLOOKUP($L$1&amp;L1774,定价因子!E:F,2,0)</f>
        <v>#N/A</v>
      </c>
      <c r="N1774" s="3"/>
      <c r="O1774" s="77" t="e">
        <f>VLOOKUP($N$1&amp;N1774,定价因子!E:F,2,0)</f>
        <v>#N/A</v>
      </c>
      <c r="P1774" s="3"/>
      <c r="Q1774" s="55" t="e">
        <f>VLOOKUP($P$1&amp;P1774,定价因子!$E:$F,2,0)</f>
        <v>#N/A</v>
      </c>
      <c r="R1774" s="3"/>
      <c r="S1774" s="77" t="e">
        <f>VLOOKUP($R$1&amp;R1774,定价因子!$E:$F,2,0)</f>
        <v>#N/A</v>
      </c>
      <c r="T1774" s="61"/>
      <c r="U1774" s="63"/>
      <c r="V1774" s="63"/>
      <c r="W1774" s="63"/>
      <c r="X1774" s="3"/>
    </row>
    <row r="1775" spans="1:24">
      <c r="A1775" s="3"/>
      <c r="B1775" s="3"/>
      <c r="C1775" s="3"/>
      <c r="D1775" s="3"/>
      <c r="E1775" s="79"/>
      <c r="F1775" s="3"/>
      <c r="G1775" s="77" t="e">
        <f>VLOOKUP($F$1&amp;F1775,定价因子!E:F,2,0)</f>
        <v>#N/A</v>
      </c>
      <c r="H1775" s="3"/>
      <c r="I1775" s="77" t="e">
        <f>VLOOKUP($H$1&amp;H1775,定价因子!E:F,2,0)</f>
        <v>#N/A</v>
      </c>
      <c r="J1775" s="3"/>
      <c r="K1775" s="77" t="e">
        <f>VLOOKUP($J$1&amp;J1775,定价因子!E:F,2,0)</f>
        <v>#N/A</v>
      </c>
      <c r="L1775" s="3"/>
      <c r="M1775" s="77" t="e">
        <f>VLOOKUP($L$1&amp;L1775,定价因子!E:F,2,0)</f>
        <v>#N/A</v>
      </c>
      <c r="N1775" s="3"/>
      <c r="O1775" s="77" t="e">
        <f>VLOOKUP($N$1&amp;N1775,定价因子!E:F,2,0)</f>
        <v>#N/A</v>
      </c>
      <c r="P1775" s="3"/>
      <c r="Q1775" s="55" t="e">
        <f>VLOOKUP($P$1&amp;P1775,定价因子!$E:$F,2,0)</f>
        <v>#N/A</v>
      </c>
      <c r="R1775" s="3"/>
      <c r="S1775" s="77" t="e">
        <f>VLOOKUP($R$1&amp;R1775,定价因子!$E:$F,2,0)</f>
        <v>#N/A</v>
      </c>
      <c r="T1775" s="61"/>
      <c r="U1775" s="63"/>
      <c r="V1775" s="63"/>
      <c r="W1775" s="63"/>
      <c r="X1775" s="3"/>
    </row>
    <row r="1776" spans="1:24">
      <c r="A1776" s="3"/>
      <c r="B1776" s="3"/>
      <c r="C1776" s="3"/>
      <c r="D1776" s="3"/>
      <c r="E1776" s="79"/>
      <c r="F1776" s="3"/>
      <c r="G1776" s="77" t="e">
        <f>VLOOKUP($F$1&amp;F1776,定价因子!E:F,2,0)</f>
        <v>#N/A</v>
      </c>
      <c r="H1776" s="3"/>
      <c r="I1776" s="77" t="e">
        <f>VLOOKUP($H$1&amp;H1776,定价因子!E:F,2,0)</f>
        <v>#N/A</v>
      </c>
      <c r="J1776" s="3"/>
      <c r="K1776" s="77" t="e">
        <f>VLOOKUP($J$1&amp;J1776,定价因子!E:F,2,0)</f>
        <v>#N/A</v>
      </c>
      <c r="L1776" s="3"/>
      <c r="M1776" s="77" t="e">
        <f>VLOOKUP($L$1&amp;L1776,定价因子!E:F,2,0)</f>
        <v>#N/A</v>
      </c>
      <c r="N1776" s="3"/>
      <c r="O1776" s="77" t="e">
        <f>VLOOKUP($N$1&amp;N1776,定价因子!E:F,2,0)</f>
        <v>#N/A</v>
      </c>
      <c r="P1776" s="3"/>
      <c r="Q1776" s="55" t="e">
        <f>VLOOKUP($P$1&amp;P1776,定价因子!$E:$F,2,0)</f>
        <v>#N/A</v>
      </c>
      <c r="R1776" s="3"/>
      <c r="S1776" s="77" t="e">
        <f>VLOOKUP($R$1&amp;R1776,定价因子!$E:$F,2,0)</f>
        <v>#N/A</v>
      </c>
      <c r="T1776" s="61"/>
      <c r="U1776" s="63"/>
      <c r="V1776" s="63"/>
      <c r="W1776" s="63"/>
      <c r="X1776" s="3"/>
    </row>
    <row r="1777" spans="1:24">
      <c r="A1777" s="3"/>
      <c r="B1777" s="3"/>
      <c r="C1777" s="3"/>
      <c r="D1777" s="3"/>
      <c r="E1777" s="79"/>
      <c r="F1777" s="3"/>
      <c r="G1777" s="77" t="e">
        <f>VLOOKUP($F$1&amp;F1777,定价因子!E:F,2,0)</f>
        <v>#N/A</v>
      </c>
      <c r="H1777" s="3"/>
      <c r="I1777" s="77" t="e">
        <f>VLOOKUP($H$1&amp;H1777,定价因子!E:F,2,0)</f>
        <v>#N/A</v>
      </c>
      <c r="J1777" s="3"/>
      <c r="K1777" s="77" t="e">
        <f>VLOOKUP($J$1&amp;J1777,定价因子!E:F,2,0)</f>
        <v>#N/A</v>
      </c>
      <c r="L1777" s="3"/>
      <c r="M1777" s="77" t="e">
        <f>VLOOKUP($L$1&amp;L1777,定价因子!E:F,2,0)</f>
        <v>#N/A</v>
      </c>
      <c r="N1777" s="3"/>
      <c r="O1777" s="77" t="e">
        <f>VLOOKUP($N$1&amp;N1777,定价因子!E:F,2,0)</f>
        <v>#N/A</v>
      </c>
      <c r="P1777" s="3"/>
      <c r="Q1777" s="55" t="e">
        <f>VLOOKUP($P$1&amp;P1777,定价因子!$E:$F,2,0)</f>
        <v>#N/A</v>
      </c>
      <c r="R1777" s="3"/>
      <c r="S1777" s="77" t="e">
        <f>VLOOKUP($R$1&amp;R1777,定价因子!$E:$F,2,0)</f>
        <v>#N/A</v>
      </c>
      <c r="T1777" s="61"/>
      <c r="U1777" s="63"/>
      <c r="V1777" s="63"/>
      <c r="W1777" s="63"/>
      <c r="X1777" s="3"/>
    </row>
    <row r="1778" spans="1:24">
      <c r="A1778" s="3"/>
      <c r="B1778" s="3"/>
      <c r="C1778" s="3"/>
      <c r="D1778" s="3"/>
      <c r="E1778" s="79"/>
      <c r="F1778" s="3"/>
      <c r="G1778" s="77" t="e">
        <f>VLOOKUP($F$1&amp;F1778,定价因子!E:F,2,0)</f>
        <v>#N/A</v>
      </c>
      <c r="H1778" s="3"/>
      <c r="I1778" s="77" t="e">
        <f>VLOOKUP($H$1&amp;H1778,定价因子!E:F,2,0)</f>
        <v>#N/A</v>
      </c>
      <c r="J1778" s="3"/>
      <c r="K1778" s="77" t="e">
        <f>VLOOKUP($J$1&amp;J1778,定价因子!E:F,2,0)</f>
        <v>#N/A</v>
      </c>
      <c r="L1778" s="3"/>
      <c r="M1778" s="77" t="e">
        <f>VLOOKUP($L$1&amp;L1778,定价因子!E:F,2,0)</f>
        <v>#N/A</v>
      </c>
      <c r="N1778" s="3"/>
      <c r="O1778" s="77" t="e">
        <f>VLOOKUP($N$1&amp;N1778,定价因子!E:F,2,0)</f>
        <v>#N/A</v>
      </c>
      <c r="P1778" s="3"/>
      <c r="Q1778" s="55" t="e">
        <f>VLOOKUP($P$1&amp;P1778,定价因子!$E:$F,2,0)</f>
        <v>#N/A</v>
      </c>
      <c r="R1778" s="3"/>
      <c r="S1778" s="77" t="e">
        <f>VLOOKUP($R$1&amp;R1778,定价因子!$E:$F,2,0)</f>
        <v>#N/A</v>
      </c>
      <c r="T1778" s="61"/>
      <c r="U1778" s="63"/>
      <c r="V1778" s="63"/>
      <c r="W1778" s="63"/>
      <c r="X1778" s="3"/>
    </row>
    <row r="1779" spans="1:24">
      <c r="A1779" s="3"/>
      <c r="B1779" s="3"/>
      <c r="C1779" s="3"/>
      <c r="D1779" s="3"/>
      <c r="E1779" s="79"/>
      <c r="F1779" s="3"/>
      <c r="G1779" s="77" t="e">
        <f>VLOOKUP($F$1&amp;F1779,定价因子!E:F,2,0)</f>
        <v>#N/A</v>
      </c>
      <c r="H1779" s="3"/>
      <c r="I1779" s="77" t="e">
        <f>VLOOKUP($H$1&amp;H1779,定价因子!E:F,2,0)</f>
        <v>#N/A</v>
      </c>
      <c r="J1779" s="3"/>
      <c r="K1779" s="77" t="e">
        <f>VLOOKUP($J$1&amp;J1779,定价因子!E:F,2,0)</f>
        <v>#N/A</v>
      </c>
      <c r="L1779" s="3"/>
      <c r="M1779" s="77" t="e">
        <f>VLOOKUP($L$1&amp;L1779,定价因子!E:F,2,0)</f>
        <v>#N/A</v>
      </c>
      <c r="N1779" s="3"/>
      <c r="O1779" s="77" t="e">
        <f>VLOOKUP($N$1&amp;N1779,定价因子!E:F,2,0)</f>
        <v>#N/A</v>
      </c>
      <c r="P1779" s="3"/>
      <c r="Q1779" s="55" t="e">
        <f>VLOOKUP($P$1&amp;P1779,定价因子!$E:$F,2,0)</f>
        <v>#N/A</v>
      </c>
      <c r="R1779" s="3"/>
      <c r="S1779" s="77" t="e">
        <f>VLOOKUP($R$1&amp;R1779,定价因子!$E:$F,2,0)</f>
        <v>#N/A</v>
      </c>
      <c r="T1779" s="61"/>
      <c r="U1779" s="63"/>
      <c r="V1779" s="63"/>
      <c r="W1779" s="63"/>
      <c r="X1779" s="3"/>
    </row>
    <row r="1780" spans="1:24">
      <c r="A1780" s="3"/>
      <c r="B1780" s="3"/>
      <c r="C1780" s="3"/>
      <c r="D1780" s="3"/>
      <c r="E1780" s="79"/>
      <c r="F1780" s="3"/>
      <c r="G1780" s="77" t="e">
        <f>VLOOKUP($F$1&amp;F1780,定价因子!E:F,2,0)</f>
        <v>#N/A</v>
      </c>
      <c r="H1780" s="3"/>
      <c r="I1780" s="77" t="e">
        <f>VLOOKUP($H$1&amp;H1780,定价因子!E:F,2,0)</f>
        <v>#N/A</v>
      </c>
      <c r="J1780" s="3"/>
      <c r="K1780" s="77" t="e">
        <f>VLOOKUP($J$1&amp;J1780,定价因子!E:F,2,0)</f>
        <v>#N/A</v>
      </c>
      <c r="L1780" s="3"/>
      <c r="M1780" s="77" t="e">
        <f>VLOOKUP($L$1&amp;L1780,定价因子!E:F,2,0)</f>
        <v>#N/A</v>
      </c>
      <c r="N1780" s="3"/>
      <c r="O1780" s="77" t="e">
        <f>VLOOKUP($N$1&amp;N1780,定价因子!E:F,2,0)</f>
        <v>#N/A</v>
      </c>
      <c r="P1780" s="3"/>
      <c r="Q1780" s="55" t="e">
        <f>VLOOKUP($P$1&amp;P1780,定价因子!$E:$F,2,0)</f>
        <v>#N/A</v>
      </c>
      <c r="R1780" s="3"/>
      <c r="S1780" s="77" t="e">
        <f>VLOOKUP($R$1&amp;R1780,定价因子!$E:$F,2,0)</f>
        <v>#N/A</v>
      </c>
      <c r="T1780" s="61"/>
      <c r="U1780" s="63"/>
      <c r="V1780" s="63"/>
      <c r="W1780" s="63"/>
      <c r="X1780" s="3"/>
    </row>
    <row r="1781" spans="1:24">
      <c r="A1781" s="3"/>
      <c r="B1781" s="3"/>
      <c r="C1781" s="3"/>
      <c r="D1781" s="3"/>
      <c r="E1781" s="79"/>
      <c r="F1781" s="3"/>
      <c r="G1781" s="77" t="e">
        <f>VLOOKUP($F$1&amp;F1781,定价因子!E:F,2,0)</f>
        <v>#N/A</v>
      </c>
      <c r="H1781" s="3"/>
      <c r="I1781" s="77" t="e">
        <f>VLOOKUP($H$1&amp;H1781,定价因子!E:F,2,0)</f>
        <v>#N/A</v>
      </c>
      <c r="J1781" s="3"/>
      <c r="K1781" s="77" t="e">
        <f>VLOOKUP($J$1&amp;J1781,定价因子!E:F,2,0)</f>
        <v>#N/A</v>
      </c>
      <c r="L1781" s="3"/>
      <c r="M1781" s="77" t="e">
        <f>VLOOKUP($L$1&amp;L1781,定价因子!E:F,2,0)</f>
        <v>#N/A</v>
      </c>
      <c r="N1781" s="3"/>
      <c r="O1781" s="77" t="e">
        <f>VLOOKUP($N$1&amp;N1781,定价因子!E:F,2,0)</f>
        <v>#N/A</v>
      </c>
      <c r="P1781" s="3"/>
      <c r="Q1781" s="55" t="e">
        <f>VLOOKUP($P$1&amp;P1781,定价因子!$E:$F,2,0)</f>
        <v>#N/A</v>
      </c>
      <c r="R1781" s="3"/>
      <c r="S1781" s="77" t="e">
        <f>VLOOKUP($R$1&amp;R1781,定价因子!$E:$F,2,0)</f>
        <v>#N/A</v>
      </c>
      <c r="T1781" s="61"/>
      <c r="U1781" s="63"/>
      <c r="V1781" s="63"/>
      <c r="W1781" s="63"/>
      <c r="X1781" s="3"/>
    </row>
    <row r="1782" spans="1:24">
      <c r="A1782" s="3"/>
      <c r="B1782" s="3"/>
      <c r="C1782" s="3"/>
      <c r="D1782" s="3"/>
      <c r="E1782" s="79"/>
      <c r="F1782" s="3"/>
      <c r="G1782" s="77" t="e">
        <f>VLOOKUP($F$1&amp;F1782,定价因子!E:F,2,0)</f>
        <v>#N/A</v>
      </c>
      <c r="H1782" s="3"/>
      <c r="I1782" s="77" t="e">
        <f>VLOOKUP($H$1&amp;H1782,定价因子!E:F,2,0)</f>
        <v>#N/A</v>
      </c>
      <c r="J1782" s="3"/>
      <c r="K1782" s="77" t="e">
        <f>VLOOKUP($J$1&amp;J1782,定价因子!E:F,2,0)</f>
        <v>#N/A</v>
      </c>
      <c r="L1782" s="3"/>
      <c r="M1782" s="77" t="e">
        <f>VLOOKUP($L$1&amp;L1782,定价因子!E:F,2,0)</f>
        <v>#N/A</v>
      </c>
      <c r="N1782" s="3"/>
      <c r="O1782" s="77" t="e">
        <f>VLOOKUP($N$1&amp;N1782,定价因子!E:F,2,0)</f>
        <v>#N/A</v>
      </c>
      <c r="P1782" s="3"/>
      <c r="Q1782" s="55" t="e">
        <f>VLOOKUP($P$1&amp;P1782,定价因子!$E:$F,2,0)</f>
        <v>#N/A</v>
      </c>
      <c r="R1782" s="3"/>
      <c r="S1782" s="77" t="e">
        <f>VLOOKUP($R$1&amp;R1782,定价因子!$E:$F,2,0)</f>
        <v>#N/A</v>
      </c>
      <c r="T1782" s="61"/>
      <c r="U1782" s="63"/>
      <c r="V1782" s="63"/>
      <c r="W1782" s="63"/>
      <c r="X1782" s="3"/>
    </row>
    <row r="1783" spans="1:24">
      <c r="A1783" s="3"/>
      <c r="B1783" s="3"/>
      <c r="C1783" s="3"/>
      <c r="D1783" s="3"/>
      <c r="E1783" s="79"/>
      <c r="F1783" s="3"/>
      <c r="G1783" s="77" t="e">
        <f>VLOOKUP($F$1&amp;F1783,定价因子!E:F,2,0)</f>
        <v>#N/A</v>
      </c>
      <c r="H1783" s="3"/>
      <c r="I1783" s="77" t="e">
        <f>VLOOKUP($H$1&amp;H1783,定价因子!E:F,2,0)</f>
        <v>#N/A</v>
      </c>
      <c r="J1783" s="3"/>
      <c r="K1783" s="77" t="e">
        <f>VLOOKUP($J$1&amp;J1783,定价因子!E:F,2,0)</f>
        <v>#N/A</v>
      </c>
      <c r="L1783" s="3"/>
      <c r="M1783" s="77" t="e">
        <f>VLOOKUP($L$1&amp;L1783,定价因子!E:F,2,0)</f>
        <v>#N/A</v>
      </c>
      <c r="N1783" s="3"/>
      <c r="O1783" s="77" t="e">
        <f>VLOOKUP($N$1&amp;N1783,定价因子!E:F,2,0)</f>
        <v>#N/A</v>
      </c>
      <c r="P1783" s="3"/>
      <c r="Q1783" s="55" t="e">
        <f>VLOOKUP($P$1&amp;P1783,定价因子!$E:$F,2,0)</f>
        <v>#N/A</v>
      </c>
      <c r="R1783" s="3"/>
      <c r="S1783" s="77" t="e">
        <f>VLOOKUP($R$1&amp;R1783,定价因子!$E:$F,2,0)</f>
        <v>#N/A</v>
      </c>
      <c r="T1783" s="61"/>
      <c r="U1783" s="63"/>
      <c r="V1783" s="63"/>
      <c r="W1783" s="63"/>
      <c r="X1783" s="3"/>
    </row>
    <row r="1784" spans="1:24">
      <c r="A1784" s="3"/>
      <c r="B1784" s="3"/>
      <c r="C1784" s="3"/>
      <c r="D1784" s="3"/>
      <c r="E1784" s="79"/>
      <c r="F1784" s="3"/>
      <c r="G1784" s="77" t="e">
        <f>VLOOKUP($F$1&amp;F1784,定价因子!E:F,2,0)</f>
        <v>#N/A</v>
      </c>
      <c r="H1784" s="3"/>
      <c r="I1784" s="77" t="e">
        <f>VLOOKUP($H$1&amp;H1784,定价因子!E:F,2,0)</f>
        <v>#N/A</v>
      </c>
      <c r="J1784" s="3"/>
      <c r="K1784" s="77" t="e">
        <f>VLOOKUP($J$1&amp;J1784,定价因子!E:F,2,0)</f>
        <v>#N/A</v>
      </c>
      <c r="L1784" s="3"/>
      <c r="M1784" s="77" t="e">
        <f>VLOOKUP($L$1&amp;L1784,定价因子!E:F,2,0)</f>
        <v>#N/A</v>
      </c>
      <c r="N1784" s="3"/>
      <c r="O1784" s="77" t="e">
        <f>VLOOKUP($N$1&amp;N1784,定价因子!E:F,2,0)</f>
        <v>#N/A</v>
      </c>
      <c r="P1784" s="3"/>
      <c r="Q1784" s="55" t="e">
        <f>VLOOKUP($P$1&amp;P1784,定价因子!$E:$F,2,0)</f>
        <v>#N/A</v>
      </c>
      <c r="R1784" s="3"/>
      <c r="S1784" s="77" t="e">
        <f>VLOOKUP($R$1&amp;R1784,定价因子!$E:$F,2,0)</f>
        <v>#N/A</v>
      </c>
      <c r="T1784" s="61"/>
      <c r="U1784" s="63"/>
      <c r="V1784" s="63"/>
      <c r="W1784" s="63"/>
      <c r="X1784" s="3"/>
    </row>
    <row r="1785" spans="1:24">
      <c r="A1785" s="3"/>
      <c r="B1785" s="3"/>
      <c r="C1785" s="3"/>
      <c r="D1785" s="3"/>
      <c r="E1785" s="79"/>
      <c r="F1785" s="3"/>
      <c r="G1785" s="77" t="e">
        <f>VLOOKUP($F$1&amp;F1785,定价因子!E:F,2,0)</f>
        <v>#N/A</v>
      </c>
      <c r="H1785" s="3"/>
      <c r="I1785" s="77" t="e">
        <f>VLOOKUP($H$1&amp;H1785,定价因子!E:F,2,0)</f>
        <v>#N/A</v>
      </c>
      <c r="J1785" s="3"/>
      <c r="K1785" s="77" t="e">
        <f>VLOOKUP($J$1&amp;J1785,定价因子!E:F,2,0)</f>
        <v>#N/A</v>
      </c>
      <c r="L1785" s="3"/>
      <c r="M1785" s="77" t="e">
        <f>VLOOKUP($L$1&amp;L1785,定价因子!E:F,2,0)</f>
        <v>#N/A</v>
      </c>
      <c r="N1785" s="3"/>
      <c r="O1785" s="77" t="e">
        <f>VLOOKUP($N$1&amp;N1785,定价因子!E:F,2,0)</f>
        <v>#N/A</v>
      </c>
      <c r="P1785" s="3"/>
      <c r="Q1785" s="55" t="e">
        <f>VLOOKUP($P$1&amp;P1785,定价因子!$E:$F,2,0)</f>
        <v>#N/A</v>
      </c>
      <c r="R1785" s="3"/>
      <c r="S1785" s="77" t="e">
        <f>VLOOKUP($R$1&amp;R1785,定价因子!$E:$F,2,0)</f>
        <v>#N/A</v>
      </c>
      <c r="T1785" s="61"/>
      <c r="U1785" s="63"/>
      <c r="V1785" s="63"/>
      <c r="W1785" s="63"/>
      <c r="X1785" s="3"/>
    </row>
    <row r="1786" spans="1:24">
      <c r="A1786" s="3"/>
      <c r="B1786" s="3"/>
      <c r="C1786" s="3"/>
      <c r="D1786" s="3"/>
      <c r="E1786" s="79"/>
      <c r="F1786" s="3"/>
      <c r="G1786" s="77" t="e">
        <f>VLOOKUP($F$1&amp;F1786,定价因子!E:F,2,0)</f>
        <v>#N/A</v>
      </c>
      <c r="H1786" s="3"/>
      <c r="I1786" s="77" t="e">
        <f>VLOOKUP($H$1&amp;H1786,定价因子!E:F,2,0)</f>
        <v>#N/A</v>
      </c>
      <c r="J1786" s="3"/>
      <c r="K1786" s="77" t="e">
        <f>VLOOKUP($J$1&amp;J1786,定价因子!E:F,2,0)</f>
        <v>#N/A</v>
      </c>
      <c r="L1786" s="3"/>
      <c r="M1786" s="77" t="e">
        <f>VLOOKUP($L$1&amp;L1786,定价因子!E:F,2,0)</f>
        <v>#N/A</v>
      </c>
      <c r="N1786" s="3"/>
      <c r="O1786" s="77" t="e">
        <f>VLOOKUP($N$1&amp;N1786,定价因子!E:F,2,0)</f>
        <v>#N/A</v>
      </c>
      <c r="P1786" s="3"/>
      <c r="Q1786" s="55" t="e">
        <f>VLOOKUP($P$1&amp;P1786,定价因子!$E:$F,2,0)</f>
        <v>#N/A</v>
      </c>
      <c r="R1786" s="3"/>
      <c r="S1786" s="77" t="e">
        <f>VLOOKUP($R$1&amp;R1786,定价因子!$E:$F,2,0)</f>
        <v>#N/A</v>
      </c>
      <c r="T1786" s="61"/>
      <c r="U1786" s="63"/>
      <c r="V1786" s="63"/>
      <c r="W1786" s="63"/>
      <c r="X1786" s="3"/>
    </row>
    <row r="1787" spans="1:24">
      <c r="A1787" s="3"/>
      <c r="B1787" s="3"/>
      <c r="C1787" s="3"/>
      <c r="D1787" s="3"/>
      <c r="E1787" s="79"/>
      <c r="F1787" s="3"/>
      <c r="G1787" s="77" t="e">
        <f>VLOOKUP($F$1&amp;F1787,定价因子!E:F,2,0)</f>
        <v>#N/A</v>
      </c>
      <c r="H1787" s="3"/>
      <c r="I1787" s="77" t="e">
        <f>VLOOKUP($H$1&amp;H1787,定价因子!E:F,2,0)</f>
        <v>#N/A</v>
      </c>
      <c r="J1787" s="3"/>
      <c r="K1787" s="77" t="e">
        <f>VLOOKUP($J$1&amp;J1787,定价因子!E:F,2,0)</f>
        <v>#N/A</v>
      </c>
      <c r="L1787" s="3"/>
      <c r="M1787" s="77" t="e">
        <f>VLOOKUP($L$1&amp;L1787,定价因子!E:F,2,0)</f>
        <v>#N/A</v>
      </c>
      <c r="N1787" s="3"/>
      <c r="O1787" s="77" t="e">
        <f>VLOOKUP($N$1&amp;N1787,定价因子!E:F,2,0)</f>
        <v>#N/A</v>
      </c>
      <c r="P1787" s="3"/>
      <c r="Q1787" s="55" t="e">
        <f>VLOOKUP($P$1&amp;P1787,定价因子!$E:$F,2,0)</f>
        <v>#N/A</v>
      </c>
      <c r="R1787" s="3"/>
      <c r="S1787" s="77" t="e">
        <f>VLOOKUP($R$1&amp;R1787,定价因子!$E:$F,2,0)</f>
        <v>#N/A</v>
      </c>
      <c r="T1787" s="61"/>
      <c r="U1787" s="63"/>
      <c r="V1787" s="63"/>
      <c r="W1787" s="63"/>
      <c r="X1787" s="3"/>
    </row>
    <row r="1788" spans="1:24">
      <c r="A1788" s="3"/>
      <c r="B1788" s="3"/>
      <c r="C1788" s="3"/>
      <c r="D1788" s="3"/>
      <c r="E1788" s="79"/>
      <c r="F1788" s="3"/>
      <c r="G1788" s="77" t="e">
        <f>VLOOKUP($F$1&amp;F1788,定价因子!E:F,2,0)</f>
        <v>#N/A</v>
      </c>
      <c r="H1788" s="3"/>
      <c r="I1788" s="77" t="e">
        <f>VLOOKUP($H$1&amp;H1788,定价因子!E:F,2,0)</f>
        <v>#N/A</v>
      </c>
      <c r="J1788" s="3"/>
      <c r="K1788" s="77" t="e">
        <f>VLOOKUP($J$1&amp;J1788,定价因子!E:F,2,0)</f>
        <v>#N/A</v>
      </c>
      <c r="L1788" s="3"/>
      <c r="M1788" s="77" t="e">
        <f>VLOOKUP($L$1&amp;L1788,定价因子!E:F,2,0)</f>
        <v>#N/A</v>
      </c>
      <c r="N1788" s="3"/>
      <c r="O1788" s="77" t="e">
        <f>VLOOKUP($N$1&amp;N1788,定价因子!E:F,2,0)</f>
        <v>#N/A</v>
      </c>
      <c r="P1788" s="3"/>
      <c r="Q1788" s="55" t="e">
        <f>VLOOKUP($P$1&amp;P1788,定价因子!$E:$F,2,0)</f>
        <v>#N/A</v>
      </c>
      <c r="R1788" s="3"/>
      <c r="S1788" s="77" t="e">
        <f>VLOOKUP($R$1&amp;R1788,定价因子!$E:$F,2,0)</f>
        <v>#N/A</v>
      </c>
      <c r="T1788" s="61"/>
      <c r="U1788" s="63"/>
      <c r="V1788" s="63"/>
      <c r="W1788" s="63"/>
      <c r="X1788" s="3"/>
    </row>
    <row r="1789" spans="1:24">
      <c r="A1789" s="3"/>
      <c r="B1789" s="3"/>
      <c r="C1789" s="3"/>
      <c r="D1789" s="3"/>
      <c r="E1789" s="79"/>
      <c r="F1789" s="3"/>
      <c r="G1789" s="77" t="e">
        <f>VLOOKUP($F$1&amp;F1789,定价因子!E:F,2,0)</f>
        <v>#N/A</v>
      </c>
      <c r="H1789" s="3"/>
      <c r="I1789" s="77" t="e">
        <f>VLOOKUP($H$1&amp;H1789,定价因子!E:F,2,0)</f>
        <v>#N/A</v>
      </c>
      <c r="J1789" s="3"/>
      <c r="K1789" s="77" t="e">
        <f>VLOOKUP($J$1&amp;J1789,定价因子!E:F,2,0)</f>
        <v>#N/A</v>
      </c>
      <c r="L1789" s="3"/>
      <c r="M1789" s="77" t="e">
        <f>VLOOKUP($L$1&amp;L1789,定价因子!E:F,2,0)</f>
        <v>#N/A</v>
      </c>
      <c r="N1789" s="3"/>
      <c r="O1789" s="77" t="e">
        <f>VLOOKUP($N$1&amp;N1789,定价因子!E:F,2,0)</f>
        <v>#N/A</v>
      </c>
      <c r="P1789" s="3"/>
      <c r="Q1789" s="55" t="e">
        <f>VLOOKUP($P$1&amp;P1789,定价因子!$E:$F,2,0)</f>
        <v>#N/A</v>
      </c>
      <c r="R1789" s="3"/>
      <c r="S1789" s="77" t="e">
        <f>VLOOKUP($R$1&amp;R1789,定价因子!$E:$F,2,0)</f>
        <v>#N/A</v>
      </c>
      <c r="T1789" s="61"/>
      <c r="U1789" s="63"/>
      <c r="V1789" s="63"/>
      <c r="W1789" s="63"/>
      <c r="X1789" s="3"/>
    </row>
    <row r="1790" spans="1:24">
      <c r="A1790" s="3"/>
      <c r="B1790" s="3"/>
      <c r="C1790" s="3"/>
      <c r="D1790" s="3"/>
      <c r="E1790" s="79"/>
      <c r="F1790" s="3"/>
      <c r="G1790" s="77" t="e">
        <f>VLOOKUP($F$1&amp;F1790,定价因子!E:F,2,0)</f>
        <v>#N/A</v>
      </c>
      <c r="H1790" s="3"/>
      <c r="I1790" s="77" t="e">
        <f>VLOOKUP($H$1&amp;H1790,定价因子!E:F,2,0)</f>
        <v>#N/A</v>
      </c>
      <c r="J1790" s="3"/>
      <c r="K1790" s="77" t="e">
        <f>VLOOKUP($J$1&amp;J1790,定价因子!E:F,2,0)</f>
        <v>#N/A</v>
      </c>
      <c r="L1790" s="3"/>
      <c r="M1790" s="77" t="e">
        <f>VLOOKUP($L$1&amp;L1790,定价因子!E:F,2,0)</f>
        <v>#N/A</v>
      </c>
      <c r="N1790" s="3"/>
      <c r="O1790" s="77" t="e">
        <f>VLOOKUP($N$1&amp;N1790,定价因子!E:F,2,0)</f>
        <v>#N/A</v>
      </c>
      <c r="P1790" s="3"/>
      <c r="Q1790" s="55" t="e">
        <f>VLOOKUP($P$1&amp;P1790,定价因子!$E:$F,2,0)</f>
        <v>#N/A</v>
      </c>
      <c r="R1790" s="3"/>
      <c r="S1790" s="77" t="e">
        <f>VLOOKUP($R$1&amp;R1790,定价因子!$E:$F,2,0)</f>
        <v>#N/A</v>
      </c>
      <c r="T1790" s="61"/>
      <c r="U1790" s="63"/>
      <c r="V1790" s="63"/>
      <c r="W1790" s="63"/>
      <c r="X1790" s="3"/>
    </row>
    <row r="1791" spans="1:24">
      <c r="A1791" s="3"/>
      <c r="B1791" s="3"/>
      <c r="C1791" s="3"/>
      <c r="D1791" s="3"/>
      <c r="E1791" s="79"/>
      <c r="F1791" s="3"/>
      <c r="G1791" s="77" t="e">
        <f>VLOOKUP($F$1&amp;F1791,定价因子!E:F,2,0)</f>
        <v>#N/A</v>
      </c>
      <c r="H1791" s="3"/>
      <c r="I1791" s="77" t="e">
        <f>VLOOKUP($H$1&amp;H1791,定价因子!E:F,2,0)</f>
        <v>#N/A</v>
      </c>
      <c r="J1791" s="3"/>
      <c r="K1791" s="77" t="e">
        <f>VLOOKUP($J$1&amp;J1791,定价因子!E:F,2,0)</f>
        <v>#N/A</v>
      </c>
      <c r="L1791" s="3"/>
      <c r="M1791" s="77" t="e">
        <f>VLOOKUP($L$1&amp;L1791,定价因子!E:F,2,0)</f>
        <v>#N/A</v>
      </c>
      <c r="N1791" s="3"/>
      <c r="O1791" s="77" t="e">
        <f>VLOOKUP($N$1&amp;N1791,定价因子!E:F,2,0)</f>
        <v>#N/A</v>
      </c>
      <c r="P1791" s="3"/>
      <c r="Q1791" s="55" t="e">
        <f>VLOOKUP($P$1&amp;P1791,定价因子!$E:$F,2,0)</f>
        <v>#N/A</v>
      </c>
      <c r="R1791" s="3"/>
      <c r="S1791" s="77" t="e">
        <f>VLOOKUP($R$1&amp;R1791,定价因子!$E:$F,2,0)</f>
        <v>#N/A</v>
      </c>
      <c r="T1791" s="61"/>
      <c r="U1791" s="63"/>
      <c r="V1791" s="63"/>
      <c r="W1791" s="63"/>
      <c r="X1791" s="3"/>
    </row>
    <row r="1792" spans="1:24">
      <c r="A1792" s="3"/>
      <c r="B1792" s="3"/>
      <c r="C1792" s="3"/>
      <c r="D1792" s="3"/>
      <c r="E1792" s="79"/>
      <c r="F1792" s="3"/>
      <c r="G1792" s="77" t="e">
        <f>VLOOKUP($F$1&amp;F1792,定价因子!E:F,2,0)</f>
        <v>#N/A</v>
      </c>
      <c r="H1792" s="3"/>
      <c r="I1792" s="77" t="e">
        <f>VLOOKUP($H$1&amp;H1792,定价因子!E:F,2,0)</f>
        <v>#N/A</v>
      </c>
      <c r="J1792" s="3"/>
      <c r="K1792" s="77" t="e">
        <f>VLOOKUP($J$1&amp;J1792,定价因子!E:F,2,0)</f>
        <v>#N/A</v>
      </c>
      <c r="L1792" s="3"/>
      <c r="M1792" s="77" t="e">
        <f>VLOOKUP($L$1&amp;L1792,定价因子!E:F,2,0)</f>
        <v>#N/A</v>
      </c>
      <c r="N1792" s="3"/>
      <c r="O1792" s="77" t="e">
        <f>VLOOKUP($N$1&amp;N1792,定价因子!E:F,2,0)</f>
        <v>#N/A</v>
      </c>
      <c r="P1792" s="3"/>
      <c r="Q1792" s="55" t="e">
        <f>VLOOKUP($P$1&amp;P1792,定价因子!$E:$F,2,0)</f>
        <v>#N/A</v>
      </c>
      <c r="R1792" s="3"/>
      <c r="S1792" s="77" t="e">
        <f>VLOOKUP($R$1&amp;R1792,定价因子!$E:$F,2,0)</f>
        <v>#N/A</v>
      </c>
      <c r="T1792" s="61"/>
      <c r="U1792" s="63"/>
      <c r="V1792" s="63"/>
      <c r="W1792" s="63"/>
      <c r="X1792" s="3"/>
    </row>
    <row r="1793" spans="1:24">
      <c r="A1793" s="3"/>
      <c r="B1793" s="3"/>
      <c r="C1793" s="3"/>
      <c r="D1793" s="3"/>
      <c r="E1793" s="79"/>
      <c r="F1793" s="3"/>
      <c r="G1793" s="77" t="e">
        <f>VLOOKUP($F$1&amp;F1793,定价因子!E:F,2,0)</f>
        <v>#N/A</v>
      </c>
      <c r="H1793" s="3"/>
      <c r="I1793" s="77" t="e">
        <f>VLOOKUP($H$1&amp;H1793,定价因子!E:F,2,0)</f>
        <v>#N/A</v>
      </c>
      <c r="J1793" s="3"/>
      <c r="K1793" s="77" t="e">
        <f>VLOOKUP($J$1&amp;J1793,定价因子!E:F,2,0)</f>
        <v>#N/A</v>
      </c>
      <c r="L1793" s="3"/>
      <c r="M1793" s="77" t="e">
        <f>VLOOKUP($L$1&amp;L1793,定价因子!E:F,2,0)</f>
        <v>#N/A</v>
      </c>
      <c r="N1793" s="3"/>
      <c r="O1793" s="77" t="e">
        <f>VLOOKUP($N$1&amp;N1793,定价因子!E:F,2,0)</f>
        <v>#N/A</v>
      </c>
      <c r="P1793" s="3"/>
      <c r="Q1793" s="55" t="e">
        <f>VLOOKUP($P$1&amp;P1793,定价因子!$E:$F,2,0)</f>
        <v>#N/A</v>
      </c>
      <c r="R1793" s="3"/>
      <c r="S1793" s="77" t="e">
        <f>VLOOKUP($R$1&amp;R1793,定价因子!$E:$F,2,0)</f>
        <v>#N/A</v>
      </c>
      <c r="T1793" s="61"/>
      <c r="U1793" s="63"/>
      <c r="V1793" s="63"/>
      <c r="W1793" s="63"/>
      <c r="X1793" s="3"/>
    </row>
    <row r="1794" spans="1:24">
      <c r="A1794" s="3"/>
      <c r="B1794" s="3"/>
      <c r="C1794" s="3"/>
      <c r="D1794" s="3"/>
      <c r="E1794" s="79"/>
      <c r="F1794" s="3"/>
      <c r="G1794" s="77" t="e">
        <f>VLOOKUP($F$1&amp;F1794,定价因子!E:F,2,0)</f>
        <v>#N/A</v>
      </c>
      <c r="H1794" s="3"/>
      <c r="I1794" s="77" t="e">
        <f>VLOOKUP($H$1&amp;H1794,定价因子!E:F,2,0)</f>
        <v>#N/A</v>
      </c>
      <c r="J1794" s="3"/>
      <c r="K1794" s="77" t="e">
        <f>VLOOKUP($J$1&amp;J1794,定价因子!E:F,2,0)</f>
        <v>#N/A</v>
      </c>
      <c r="L1794" s="3"/>
      <c r="M1794" s="77" t="e">
        <f>VLOOKUP($L$1&amp;L1794,定价因子!E:F,2,0)</f>
        <v>#N/A</v>
      </c>
      <c r="N1794" s="3"/>
      <c r="O1794" s="77" t="e">
        <f>VLOOKUP($N$1&amp;N1794,定价因子!E:F,2,0)</f>
        <v>#N/A</v>
      </c>
      <c r="P1794" s="3"/>
      <c r="Q1794" s="55" t="e">
        <f>VLOOKUP($P$1&amp;P1794,定价因子!$E:$F,2,0)</f>
        <v>#N/A</v>
      </c>
      <c r="R1794" s="3"/>
      <c r="S1794" s="77" t="e">
        <f>VLOOKUP($R$1&amp;R1794,定价因子!$E:$F,2,0)</f>
        <v>#N/A</v>
      </c>
      <c r="T1794" s="61"/>
      <c r="U1794" s="63"/>
      <c r="V1794" s="63"/>
      <c r="W1794" s="63"/>
      <c r="X1794" s="3"/>
    </row>
    <row r="1795" spans="1:24">
      <c r="A1795" s="3"/>
      <c r="B1795" s="3"/>
      <c r="C1795" s="3"/>
      <c r="D1795" s="3"/>
      <c r="E1795" s="79"/>
      <c r="F1795" s="3"/>
      <c r="G1795" s="77" t="e">
        <f>VLOOKUP($F$1&amp;F1795,定价因子!E:F,2,0)</f>
        <v>#N/A</v>
      </c>
      <c r="H1795" s="3"/>
      <c r="I1795" s="77" t="e">
        <f>VLOOKUP($H$1&amp;H1795,定价因子!E:F,2,0)</f>
        <v>#N/A</v>
      </c>
      <c r="J1795" s="3"/>
      <c r="K1795" s="77" t="e">
        <f>VLOOKUP($J$1&amp;J1795,定价因子!E:F,2,0)</f>
        <v>#N/A</v>
      </c>
      <c r="L1795" s="3"/>
      <c r="M1795" s="77" t="e">
        <f>VLOOKUP($L$1&amp;L1795,定价因子!E:F,2,0)</f>
        <v>#N/A</v>
      </c>
      <c r="N1795" s="3"/>
      <c r="O1795" s="77" t="e">
        <f>VLOOKUP($N$1&amp;N1795,定价因子!E:F,2,0)</f>
        <v>#N/A</v>
      </c>
      <c r="P1795" s="3"/>
      <c r="Q1795" s="55" t="e">
        <f>VLOOKUP($P$1&amp;P1795,定价因子!$E:$F,2,0)</f>
        <v>#N/A</v>
      </c>
      <c r="R1795" s="3"/>
      <c r="S1795" s="77" t="e">
        <f>VLOOKUP($R$1&amp;R1795,定价因子!$E:$F,2,0)</f>
        <v>#N/A</v>
      </c>
      <c r="T1795" s="61"/>
      <c r="U1795" s="63"/>
      <c r="V1795" s="63"/>
      <c r="W1795" s="63"/>
      <c r="X1795" s="3"/>
    </row>
    <row r="1796" spans="1:24">
      <c r="A1796" s="3"/>
      <c r="B1796" s="3"/>
      <c r="C1796" s="3"/>
      <c r="D1796" s="3"/>
      <c r="E1796" s="79"/>
      <c r="F1796" s="3"/>
      <c r="G1796" s="77" t="e">
        <f>VLOOKUP($F$1&amp;F1796,定价因子!E:F,2,0)</f>
        <v>#N/A</v>
      </c>
      <c r="H1796" s="3"/>
      <c r="I1796" s="77" t="e">
        <f>VLOOKUP($H$1&amp;H1796,定价因子!E:F,2,0)</f>
        <v>#N/A</v>
      </c>
      <c r="J1796" s="3"/>
      <c r="K1796" s="77" t="e">
        <f>VLOOKUP($J$1&amp;J1796,定价因子!E:F,2,0)</f>
        <v>#N/A</v>
      </c>
      <c r="L1796" s="3"/>
      <c r="M1796" s="77" t="e">
        <f>VLOOKUP($L$1&amp;L1796,定价因子!E:F,2,0)</f>
        <v>#N/A</v>
      </c>
      <c r="N1796" s="3"/>
      <c r="O1796" s="77" t="e">
        <f>VLOOKUP($N$1&amp;N1796,定价因子!E:F,2,0)</f>
        <v>#N/A</v>
      </c>
      <c r="P1796" s="3"/>
      <c r="Q1796" s="55" t="e">
        <f>VLOOKUP($P$1&amp;P1796,定价因子!$E:$F,2,0)</f>
        <v>#N/A</v>
      </c>
      <c r="R1796" s="3"/>
      <c r="S1796" s="77" t="e">
        <f>VLOOKUP($R$1&amp;R1796,定价因子!$E:$F,2,0)</f>
        <v>#N/A</v>
      </c>
      <c r="T1796" s="61"/>
      <c r="U1796" s="63"/>
      <c r="V1796" s="63"/>
      <c r="W1796" s="63"/>
      <c r="X1796" s="3"/>
    </row>
    <row r="1797" spans="1:24">
      <c r="A1797" s="3"/>
      <c r="B1797" s="3"/>
      <c r="C1797" s="3"/>
      <c r="D1797" s="3"/>
      <c r="E1797" s="79"/>
      <c r="F1797" s="3"/>
      <c r="G1797" s="77" t="e">
        <f>VLOOKUP($F$1&amp;F1797,定价因子!E:F,2,0)</f>
        <v>#N/A</v>
      </c>
      <c r="H1797" s="3"/>
      <c r="I1797" s="77" t="e">
        <f>VLOOKUP($H$1&amp;H1797,定价因子!E:F,2,0)</f>
        <v>#N/A</v>
      </c>
      <c r="J1797" s="3"/>
      <c r="K1797" s="77" t="e">
        <f>VLOOKUP($J$1&amp;J1797,定价因子!E:F,2,0)</f>
        <v>#N/A</v>
      </c>
      <c r="L1797" s="3"/>
      <c r="M1797" s="77" t="e">
        <f>VLOOKUP($L$1&amp;L1797,定价因子!E:F,2,0)</f>
        <v>#N/A</v>
      </c>
      <c r="N1797" s="3"/>
      <c r="O1797" s="77" t="e">
        <f>VLOOKUP($N$1&amp;N1797,定价因子!E:F,2,0)</f>
        <v>#N/A</v>
      </c>
      <c r="P1797" s="3"/>
      <c r="Q1797" s="55" t="e">
        <f>VLOOKUP($P$1&amp;P1797,定价因子!$E:$F,2,0)</f>
        <v>#N/A</v>
      </c>
      <c r="R1797" s="3"/>
      <c r="S1797" s="77" t="e">
        <f>VLOOKUP($R$1&amp;R1797,定价因子!$E:$F,2,0)</f>
        <v>#N/A</v>
      </c>
      <c r="T1797" s="61"/>
      <c r="U1797" s="63"/>
      <c r="V1797" s="63"/>
      <c r="W1797" s="63"/>
      <c r="X1797" s="3"/>
    </row>
    <row r="1798" spans="1:24">
      <c r="A1798" s="3"/>
      <c r="B1798" s="3"/>
      <c r="C1798" s="3"/>
      <c r="D1798" s="3"/>
      <c r="E1798" s="79"/>
      <c r="F1798" s="3"/>
      <c r="G1798" s="77" t="e">
        <f>VLOOKUP($F$1&amp;F1798,定价因子!E:F,2,0)</f>
        <v>#N/A</v>
      </c>
      <c r="H1798" s="3"/>
      <c r="I1798" s="77" t="e">
        <f>VLOOKUP($H$1&amp;H1798,定价因子!E:F,2,0)</f>
        <v>#N/A</v>
      </c>
      <c r="J1798" s="3"/>
      <c r="K1798" s="77" t="e">
        <f>VLOOKUP($J$1&amp;J1798,定价因子!E:F,2,0)</f>
        <v>#N/A</v>
      </c>
      <c r="L1798" s="3"/>
      <c r="M1798" s="77" t="e">
        <f>VLOOKUP($L$1&amp;L1798,定价因子!E:F,2,0)</f>
        <v>#N/A</v>
      </c>
      <c r="N1798" s="3"/>
      <c r="O1798" s="77" t="e">
        <f>VLOOKUP($N$1&amp;N1798,定价因子!E:F,2,0)</f>
        <v>#N/A</v>
      </c>
      <c r="P1798" s="3"/>
      <c r="Q1798" s="55" t="e">
        <f>VLOOKUP($P$1&amp;P1798,定价因子!$E:$F,2,0)</f>
        <v>#N/A</v>
      </c>
      <c r="R1798" s="3"/>
      <c r="S1798" s="77" t="e">
        <f>VLOOKUP($R$1&amp;R1798,定价因子!$E:$F,2,0)</f>
        <v>#N/A</v>
      </c>
      <c r="T1798" s="61"/>
      <c r="U1798" s="63"/>
      <c r="V1798" s="63"/>
      <c r="W1798" s="63"/>
      <c r="X1798" s="3"/>
    </row>
    <row r="1799" spans="1:24">
      <c r="A1799" s="3"/>
      <c r="B1799" s="3"/>
      <c r="C1799" s="3"/>
      <c r="D1799" s="3"/>
      <c r="E1799" s="79"/>
      <c r="F1799" s="3"/>
      <c r="G1799" s="77" t="e">
        <f>VLOOKUP($F$1&amp;F1799,定价因子!E:F,2,0)</f>
        <v>#N/A</v>
      </c>
      <c r="H1799" s="3"/>
      <c r="I1799" s="77" t="e">
        <f>VLOOKUP($H$1&amp;H1799,定价因子!E:F,2,0)</f>
        <v>#N/A</v>
      </c>
      <c r="J1799" s="3"/>
      <c r="K1799" s="77" t="e">
        <f>VLOOKUP($J$1&amp;J1799,定价因子!E:F,2,0)</f>
        <v>#N/A</v>
      </c>
      <c r="L1799" s="3"/>
      <c r="M1799" s="77" t="e">
        <f>VLOOKUP($L$1&amp;L1799,定价因子!E:F,2,0)</f>
        <v>#N/A</v>
      </c>
      <c r="N1799" s="3"/>
      <c r="O1799" s="77" t="e">
        <f>VLOOKUP($N$1&amp;N1799,定价因子!E:F,2,0)</f>
        <v>#N/A</v>
      </c>
      <c r="P1799" s="3"/>
      <c r="Q1799" s="55" t="e">
        <f>VLOOKUP($P$1&amp;P1799,定价因子!$E:$F,2,0)</f>
        <v>#N/A</v>
      </c>
      <c r="R1799" s="3"/>
      <c r="S1799" s="77" t="e">
        <f>VLOOKUP($R$1&amp;R1799,定价因子!$E:$F,2,0)</f>
        <v>#N/A</v>
      </c>
      <c r="T1799" s="61"/>
      <c r="U1799" s="63"/>
      <c r="V1799" s="63"/>
      <c r="W1799" s="63"/>
      <c r="X1799" s="3"/>
    </row>
    <row r="1800" spans="1:24">
      <c r="A1800" s="3"/>
      <c r="B1800" s="3"/>
      <c r="C1800" s="3"/>
      <c r="D1800" s="3"/>
      <c r="E1800" s="79"/>
      <c r="F1800" s="3"/>
      <c r="G1800" s="77" t="e">
        <f>VLOOKUP($F$1&amp;F1800,定价因子!E:F,2,0)</f>
        <v>#N/A</v>
      </c>
      <c r="H1800" s="3"/>
      <c r="I1800" s="77" t="e">
        <f>VLOOKUP($H$1&amp;H1800,定价因子!E:F,2,0)</f>
        <v>#N/A</v>
      </c>
      <c r="J1800" s="3"/>
      <c r="K1800" s="77" t="e">
        <f>VLOOKUP($J$1&amp;J1800,定价因子!E:F,2,0)</f>
        <v>#N/A</v>
      </c>
      <c r="L1800" s="3"/>
      <c r="M1800" s="77" t="e">
        <f>VLOOKUP($L$1&amp;L1800,定价因子!E:F,2,0)</f>
        <v>#N/A</v>
      </c>
      <c r="N1800" s="3"/>
      <c r="O1800" s="77" t="e">
        <f>VLOOKUP($N$1&amp;N1800,定价因子!E:F,2,0)</f>
        <v>#N/A</v>
      </c>
      <c r="P1800" s="3"/>
      <c r="Q1800" s="55" t="e">
        <f>VLOOKUP($P$1&amp;P1800,定价因子!$E:$F,2,0)</f>
        <v>#N/A</v>
      </c>
      <c r="R1800" s="3"/>
      <c r="S1800" s="77" t="e">
        <f>VLOOKUP($R$1&amp;R1800,定价因子!$E:$F,2,0)</f>
        <v>#N/A</v>
      </c>
      <c r="T1800" s="61"/>
      <c r="U1800" s="63"/>
      <c r="V1800" s="63"/>
      <c r="W1800" s="63"/>
      <c r="X1800" s="3"/>
    </row>
    <row r="1801" spans="1:24">
      <c r="A1801" s="3"/>
      <c r="B1801" s="3"/>
      <c r="C1801" s="3"/>
      <c r="D1801" s="3"/>
      <c r="E1801" s="79"/>
      <c r="F1801" s="3"/>
      <c r="G1801" s="77" t="e">
        <f>VLOOKUP($F$1&amp;F1801,定价因子!E:F,2,0)</f>
        <v>#N/A</v>
      </c>
      <c r="H1801" s="3"/>
      <c r="I1801" s="77" t="e">
        <f>VLOOKUP($H$1&amp;H1801,定价因子!E:F,2,0)</f>
        <v>#N/A</v>
      </c>
      <c r="J1801" s="3"/>
      <c r="K1801" s="77" t="e">
        <f>VLOOKUP($J$1&amp;J1801,定价因子!E:F,2,0)</f>
        <v>#N/A</v>
      </c>
      <c r="L1801" s="3"/>
      <c r="M1801" s="77" t="e">
        <f>VLOOKUP($L$1&amp;L1801,定价因子!E:F,2,0)</f>
        <v>#N/A</v>
      </c>
      <c r="N1801" s="3"/>
      <c r="O1801" s="77" t="e">
        <f>VLOOKUP($N$1&amp;N1801,定价因子!E:F,2,0)</f>
        <v>#N/A</v>
      </c>
      <c r="P1801" s="3"/>
      <c r="Q1801" s="55" t="e">
        <f>VLOOKUP($P$1&amp;P1801,定价因子!$E:$F,2,0)</f>
        <v>#N/A</v>
      </c>
      <c r="R1801" s="3"/>
      <c r="S1801" s="77" t="e">
        <f>VLOOKUP($R$1&amp;R1801,定价因子!$E:$F,2,0)</f>
        <v>#N/A</v>
      </c>
      <c r="T1801" s="61"/>
      <c r="U1801" s="63"/>
      <c r="V1801" s="63"/>
      <c r="W1801" s="63"/>
      <c r="X1801" s="3"/>
    </row>
    <row r="1802" spans="1:24">
      <c r="A1802" s="3"/>
      <c r="B1802" s="3"/>
      <c r="C1802" s="3"/>
      <c r="D1802" s="3"/>
      <c r="E1802" s="79"/>
      <c r="F1802" s="3"/>
      <c r="G1802" s="77" t="e">
        <f>VLOOKUP($F$1&amp;F1802,定价因子!E:F,2,0)</f>
        <v>#N/A</v>
      </c>
      <c r="H1802" s="3"/>
      <c r="I1802" s="77" t="e">
        <f>VLOOKUP($H$1&amp;H1802,定价因子!E:F,2,0)</f>
        <v>#N/A</v>
      </c>
      <c r="J1802" s="3"/>
      <c r="K1802" s="77" t="e">
        <f>VLOOKUP($J$1&amp;J1802,定价因子!E:F,2,0)</f>
        <v>#N/A</v>
      </c>
      <c r="L1802" s="3"/>
      <c r="M1802" s="77" t="e">
        <f>VLOOKUP($L$1&amp;L1802,定价因子!E:F,2,0)</f>
        <v>#N/A</v>
      </c>
      <c r="N1802" s="3"/>
      <c r="O1802" s="77" t="e">
        <f>VLOOKUP($N$1&amp;N1802,定价因子!E:F,2,0)</f>
        <v>#N/A</v>
      </c>
      <c r="P1802" s="3"/>
      <c r="Q1802" s="55" t="e">
        <f>VLOOKUP($P$1&amp;P1802,定价因子!$E:$F,2,0)</f>
        <v>#N/A</v>
      </c>
      <c r="R1802" s="3"/>
      <c r="S1802" s="77" t="e">
        <f>VLOOKUP($R$1&amp;R1802,定价因子!$E:$F,2,0)</f>
        <v>#N/A</v>
      </c>
      <c r="T1802" s="61"/>
      <c r="U1802" s="63"/>
      <c r="V1802" s="63"/>
      <c r="W1802" s="63"/>
      <c r="X1802" s="3"/>
    </row>
    <row r="1803" spans="1:24">
      <c r="A1803" s="3"/>
      <c r="B1803" s="3"/>
      <c r="C1803" s="3"/>
      <c r="D1803" s="3"/>
      <c r="E1803" s="79"/>
      <c r="F1803" s="3"/>
      <c r="G1803" s="77" t="e">
        <f>VLOOKUP($F$1&amp;F1803,定价因子!E:F,2,0)</f>
        <v>#N/A</v>
      </c>
      <c r="H1803" s="3"/>
      <c r="I1803" s="77" t="e">
        <f>VLOOKUP($H$1&amp;H1803,定价因子!E:F,2,0)</f>
        <v>#N/A</v>
      </c>
      <c r="J1803" s="3"/>
      <c r="K1803" s="77" t="e">
        <f>VLOOKUP($J$1&amp;J1803,定价因子!E:F,2,0)</f>
        <v>#N/A</v>
      </c>
      <c r="L1803" s="3"/>
      <c r="M1803" s="77" t="e">
        <f>VLOOKUP($L$1&amp;L1803,定价因子!E:F,2,0)</f>
        <v>#N/A</v>
      </c>
      <c r="N1803" s="3"/>
      <c r="O1803" s="77" t="e">
        <f>VLOOKUP($N$1&amp;N1803,定价因子!E:F,2,0)</f>
        <v>#N/A</v>
      </c>
      <c r="P1803" s="3"/>
      <c r="Q1803" s="55" t="e">
        <f>VLOOKUP($P$1&amp;P1803,定价因子!$E:$F,2,0)</f>
        <v>#N/A</v>
      </c>
      <c r="R1803" s="3"/>
      <c r="S1803" s="77" t="e">
        <f>VLOOKUP($R$1&amp;R1803,定价因子!$E:$F,2,0)</f>
        <v>#N/A</v>
      </c>
      <c r="T1803" s="61"/>
      <c r="U1803" s="63"/>
      <c r="V1803" s="63"/>
      <c r="W1803" s="63"/>
      <c r="X1803" s="3"/>
    </row>
    <row r="1804" spans="1:24">
      <c r="A1804" s="3"/>
      <c r="B1804" s="3"/>
      <c r="C1804" s="3"/>
      <c r="D1804" s="3"/>
      <c r="E1804" s="79"/>
      <c r="F1804" s="3"/>
      <c r="G1804" s="77" t="e">
        <f>VLOOKUP($F$1&amp;F1804,定价因子!E:F,2,0)</f>
        <v>#N/A</v>
      </c>
      <c r="H1804" s="3"/>
      <c r="I1804" s="77" t="e">
        <f>VLOOKUP($H$1&amp;H1804,定价因子!E:F,2,0)</f>
        <v>#N/A</v>
      </c>
      <c r="J1804" s="3"/>
      <c r="K1804" s="77" t="e">
        <f>VLOOKUP($J$1&amp;J1804,定价因子!E:F,2,0)</f>
        <v>#N/A</v>
      </c>
      <c r="L1804" s="3"/>
      <c r="M1804" s="77" t="e">
        <f>VLOOKUP($L$1&amp;L1804,定价因子!E:F,2,0)</f>
        <v>#N/A</v>
      </c>
      <c r="N1804" s="3"/>
      <c r="O1804" s="77" t="e">
        <f>VLOOKUP($N$1&amp;N1804,定价因子!E:F,2,0)</f>
        <v>#N/A</v>
      </c>
      <c r="P1804" s="3"/>
      <c r="Q1804" s="55" t="e">
        <f>VLOOKUP($P$1&amp;P1804,定价因子!$E:$F,2,0)</f>
        <v>#N/A</v>
      </c>
      <c r="R1804" s="3"/>
      <c r="S1804" s="77" t="e">
        <f>VLOOKUP($R$1&amp;R1804,定价因子!$E:$F,2,0)</f>
        <v>#N/A</v>
      </c>
      <c r="T1804" s="61"/>
      <c r="U1804" s="63"/>
      <c r="V1804" s="63"/>
      <c r="W1804" s="63"/>
      <c r="X1804" s="3"/>
    </row>
    <row r="1805" spans="1:24">
      <c r="A1805" s="3"/>
      <c r="B1805" s="3"/>
      <c r="C1805" s="3"/>
      <c r="D1805" s="3"/>
      <c r="E1805" s="79"/>
      <c r="F1805" s="3"/>
      <c r="G1805" s="77" t="e">
        <f>VLOOKUP($F$1&amp;F1805,定价因子!E:F,2,0)</f>
        <v>#N/A</v>
      </c>
      <c r="H1805" s="3"/>
      <c r="I1805" s="77" t="e">
        <f>VLOOKUP($H$1&amp;H1805,定价因子!E:F,2,0)</f>
        <v>#N/A</v>
      </c>
      <c r="J1805" s="3"/>
      <c r="K1805" s="77" t="e">
        <f>VLOOKUP($J$1&amp;J1805,定价因子!E:F,2,0)</f>
        <v>#N/A</v>
      </c>
      <c r="L1805" s="3"/>
      <c r="M1805" s="77" t="e">
        <f>VLOOKUP($L$1&amp;L1805,定价因子!E:F,2,0)</f>
        <v>#N/A</v>
      </c>
      <c r="N1805" s="3"/>
      <c r="O1805" s="77" t="e">
        <f>VLOOKUP($N$1&amp;N1805,定价因子!E:F,2,0)</f>
        <v>#N/A</v>
      </c>
      <c r="P1805" s="3"/>
      <c r="Q1805" s="55" t="e">
        <f>VLOOKUP($P$1&amp;P1805,定价因子!$E:$F,2,0)</f>
        <v>#N/A</v>
      </c>
      <c r="R1805" s="3"/>
      <c r="S1805" s="77" t="e">
        <f>VLOOKUP($R$1&amp;R1805,定价因子!$E:$F,2,0)</f>
        <v>#N/A</v>
      </c>
      <c r="T1805" s="61"/>
      <c r="U1805" s="63"/>
      <c r="V1805" s="63"/>
      <c r="W1805" s="63"/>
      <c r="X1805" s="3"/>
    </row>
    <row r="1806" spans="1:24">
      <c r="A1806" s="3"/>
      <c r="B1806" s="3"/>
      <c r="C1806" s="3"/>
      <c r="D1806" s="3"/>
      <c r="E1806" s="79"/>
      <c r="F1806" s="3"/>
      <c r="G1806" s="77" t="e">
        <f>VLOOKUP($F$1&amp;F1806,定价因子!E:F,2,0)</f>
        <v>#N/A</v>
      </c>
      <c r="H1806" s="3"/>
      <c r="I1806" s="77" t="e">
        <f>VLOOKUP($H$1&amp;H1806,定价因子!E:F,2,0)</f>
        <v>#N/A</v>
      </c>
      <c r="J1806" s="3"/>
      <c r="K1806" s="77" t="e">
        <f>VLOOKUP($J$1&amp;J1806,定价因子!E:F,2,0)</f>
        <v>#N/A</v>
      </c>
      <c r="L1806" s="3"/>
      <c r="M1806" s="77" t="e">
        <f>VLOOKUP($L$1&amp;L1806,定价因子!E:F,2,0)</f>
        <v>#N/A</v>
      </c>
      <c r="N1806" s="3"/>
      <c r="O1806" s="77" t="e">
        <f>VLOOKUP($N$1&amp;N1806,定价因子!E:F,2,0)</f>
        <v>#N/A</v>
      </c>
      <c r="P1806" s="3"/>
      <c r="Q1806" s="55" t="e">
        <f>VLOOKUP($P$1&amp;P1806,定价因子!$E:$F,2,0)</f>
        <v>#N/A</v>
      </c>
      <c r="R1806" s="3"/>
      <c r="S1806" s="77" t="e">
        <f>VLOOKUP($R$1&amp;R1806,定价因子!$E:$F,2,0)</f>
        <v>#N/A</v>
      </c>
      <c r="T1806" s="61"/>
      <c r="U1806" s="63"/>
      <c r="V1806" s="63"/>
      <c r="W1806" s="63"/>
      <c r="X1806" s="3"/>
    </row>
    <row r="1807" spans="1:24">
      <c r="A1807" s="3"/>
      <c r="B1807" s="3"/>
      <c r="C1807" s="3"/>
      <c r="D1807" s="3"/>
      <c r="E1807" s="79"/>
      <c r="F1807" s="3"/>
      <c r="G1807" s="77" t="e">
        <f>VLOOKUP($F$1&amp;F1807,定价因子!E:F,2,0)</f>
        <v>#N/A</v>
      </c>
      <c r="H1807" s="3"/>
      <c r="I1807" s="77" t="e">
        <f>VLOOKUP($H$1&amp;H1807,定价因子!E:F,2,0)</f>
        <v>#N/A</v>
      </c>
      <c r="J1807" s="3"/>
      <c r="K1807" s="77" t="e">
        <f>VLOOKUP($J$1&amp;J1807,定价因子!E:F,2,0)</f>
        <v>#N/A</v>
      </c>
      <c r="L1807" s="3"/>
      <c r="M1807" s="77" t="e">
        <f>VLOOKUP($L$1&amp;L1807,定价因子!E:F,2,0)</f>
        <v>#N/A</v>
      </c>
      <c r="N1807" s="3"/>
      <c r="O1807" s="77" t="e">
        <f>VLOOKUP($N$1&amp;N1807,定价因子!E:F,2,0)</f>
        <v>#N/A</v>
      </c>
      <c r="P1807" s="3"/>
      <c r="Q1807" s="55" t="e">
        <f>VLOOKUP($P$1&amp;P1807,定价因子!$E:$F,2,0)</f>
        <v>#N/A</v>
      </c>
      <c r="R1807" s="3"/>
      <c r="S1807" s="77" t="e">
        <f>VLOOKUP($R$1&amp;R1807,定价因子!$E:$F,2,0)</f>
        <v>#N/A</v>
      </c>
      <c r="T1807" s="61"/>
      <c r="U1807" s="63"/>
      <c r="V1807" s="63"/>
      <c r="W1807" s="63"/>
      <c r="X1807" s="3"/>
    </row>
    <row r="1808" spans="1:24">
      <c r="A1808" s="3"/>
      <c r="B1808" s="3"/>
      <c r="C1808" s="3"/>
      <c r="D1808" s="3"/>
      <c r="E1808" s="79"/>
      <c r="F1808" s="3"/>
      <c r="G1808" s="77" t="e">
        <f>VLOOKUP($F$1&amp;F1808,定价因子!E:F,2,0)</f>
        <v>#N/A</v>
      </c>
      <c r="H1808" s="3"/>
      <c r="I1808" s="77" t="e">
        <f>VLOOKUP($H$1&amp;H1808,定价因子!E:F,2,0)</f>
        <v>#N/A</v>
      </c>
      <c r="J1808" s="3"/>
      <c r="K1808" s="77" t="e">
        <f>VLOOKUP($J$1&amp;J1808,定价因子!E:F,2,0)</f>
        <v>#N/A</v>
      </c>
      <c r="L1808" s="3"/>
      <c r="M1808" s="77" t="e">
        <f>VLOOKUP($L$1&amp;L1808,定价因子!E:F,2,0)</f>
        <v>#N/A</v>
      </c>
      <c r="N1808" s="3"/>
      <c r="O1808" s="77" t="e">
        <f>VLOOKUP($N$1&amp;N1808,定价因子!E:F,2,0)</f>
        <v>#N/A</v>
      </c>
      <c r="P1808" s="3"/>
      <c r="Q1808" s="55" t="e">
        <f>VLOOKUP($P$1&amp;P1808,定价因子!$E:$F,2,0)</f>
        <v>#N/A</v>
      </c>
      <c r="R1808" s="3"/>
      <c r="S1808" s="77" t="e">
        <f>VLOOKUP($R$1&amp;R1808,定价因子!$E:$F,2,0)</f>
        <v>#N/A</v>
      </c>
      <c r="T1808" s="61"/>
      <c r="U1808" s="63"/>
      <c r="V1808" s="63"/>
      <c r="W1808" s="63"/>
      <c r="X1808" s="3"/>
    </row>
    <row r="1809" spans="1:24">
      <c r="A1809" s="3"/>
      <c r="B1809" s="3"/>
      <c r="C1809" s="3"/>
      <c r="D1809" s="3"/>
      <c r="E1809" s="79"/>
      <c r="F1809" s="3"/>
      <c r="G1809" s="77" t="e">
        <f>VLOOKUP($F$1&amp;F1809,定价因子!E:F,2,0)</f>
        <v>#N/A</v>
      </c>
      <c r="H1809" s="3"/>
      <c r="I1809" s="77" t="e">
        <f>VLOOKUP($H$1&amp;H1809,定价因子!E:F,2,0)</f>
        <v>#N/A</v>
      </c>
      <c r="J1809" s="3"/>
      <c r="K1809" s="77" t="e">
        <f>VLOOKUP($J$1&amp;J1809,定价因子!E:F,2,0)</f>
        <v>#N/A</v>
      </c>
      <c r="L1809" s="3"/>
      <c r="M1809" s="77" t="e">
        <f>VLOOKUP($L$1&amp;L1809,定价因子!E:F,2,0)</f>
        <v>#N/A</v>
      </c>
      <c r="N1809" s="3"/>
      <c r="O1809" s="77" t="e">
        <f>VLOOKUP($N$1&amp;N1809,定价因子!E:F,2,0)</f>
        <v>#N/A</v>
      </c>
      <c r="P1809" s="3"/>
      <c r="Q1809" s="55" t="e">
        <f>VLOOKUP($P$1&amp;P1809,定价因子!$E:$F,2,0)</f>
        <v>#N/A</v>
      </c>
      <c r="R1809" s="3"/>
      <c r="S1809" s="77" t="e">
        <f>VLOOKUP($R$1&amp;R1809,定价因子!$E:$F,2,0)</f>
        <v>#N/A</v>
      </c>
      <c r="T1809" s="61"/>
      <c r="U1809" s="63"/>
      <c r="V1809" s="63"/>
      <c r="W1809" s="63"/>
      <c r="X1809" s="3"/>
    </row>
    <row r="1810" spans="1:24">
      <c r="A1810" s="3"/>
      <c r="B1810" s="3"/>
      <c r="C1810" s="3"/>
      <c r="D1810" s="3"/>
      <c r="E1810" s="79"/>
      <c r="F1810" s="3"/>
      <c r="G1810" s="77" t="e">
        <f>VLOOKUP($F$1&amp;F1810,定价因子!E:F,2,0)</f>
        <v>#N/A</v>
      </c>
      <c r="H1810" s="3"/>
      <c r="I1810" s="77" t="e">
        <f>VLOOKUP($H$1&amp;H1810,定价因子!E:F,2,0)</f>
        <v>#N/A</v>
      </c>
      <c r="J1810" s="3"/>
      <c r="K1810" s="77" t="e">
        <f>VLOOKUP($J$1&amp;J1810,定价因子!E:F,2,0)</f>
        <v>#N/A</v>
      </c>
      <c r="L1810" s="3"/>
      <c r="M1810" s="77" t="e">
        <f>VLOOKUP($L$1&amp;L1810,定价因子!E:F,2,0)</f>
        <v>#N/A</v>
      </c>
      <c r="N1810" s="3"/>
      <c r="O1810" s="77" t="e">
        <f>VLOOKUP($N$1&amp;N1810,定价因子!E:F,2,0)</f>
        <v>#N/A</v>
      </c>
      <c r="P1810" s="3"/>
      <c r="Q1810" s="55" t="e">
        <f>VLOOKUP($P$1&amp;P1810,定价因子!$E:$F,2,0)</f>
        <v>#N/A</v>
      </c>
      <c r="R1810" s="3"/>
      <c r="S1810" s="77" t="e">
        <f>VLOOKUP($R$1&amp;R1810,定价因子!$E:$F,2,0)</f>
        <v>#N/A</v>
      </c>
      <c r="T1810" s="61"/>
      <c r="U1810" s="63"/>
      <c r="V1810" s="63"/>
      <c r="W1810" s="63"/>
      <c r="X1810" s="3"/>
    </row>
    <row r="1811" spans="1:24">
      <c r="A1811" s="3"/>
      <c r="B1811" s="3"/>
      <c r="C1811" s="3"/>
      <c r="D1811" s="3"/>
      <c r="E1811" s="79"/>
      <c r="F1811" s="3"/>
      <c r="G1811" s="77" t="e">
        <f>VLOOKUP($F$1&amp;F1811,定价因子!E:F,2,0)</f>
        <v>#N/A</v>
      </c>
      <c r="H1811" s="3"/>
      <c r="I1811" s="77" t="e">
        <f>VLOOKUP($H$1&amp;H1811,定价因子!E:F,2,0)</f>
        <v>#N/A</v>
      </c>
      <c r="J1811" s="3"/>
      <c r="K1811" s="77" t="e">
        <f>VLOOKUP($J$1&amp;J1811,定价因子!E:F,2,0)</f>
        <v>#N/A</v>
      </c>
      <c r="L1811" s="3"/>
      <c r="M1811" s="77" t="e">
        <f>VLOOKUP($L$1&amp;L1811,定价因子!E:F,2,0)</f>
        <v>#N/A</v>
      </c>
      <c r="N1811" s="3"/>
      <c r="O1811" s="77" t="e">
        <f>VLOOKUP($N$1&amp;N1811,定价因子!E:F,2,0)</f>
        <v>#N/A</v>
      </c>
      <c r="P1811" s="3"/>
      <c r="Q1811" s="55" t="e">
        <f>VLOOKUP($P$1&amp;P1811,定价因子!$E:$F,2,0)</f>
        <v>#N/A</v>
      </c>
      <c r="R1811" s="3"/>
      <c r="S1811" s="77" t="e">
        <f>VLOOKUP($R$1&amp;R1811,定价因子!$E:$F,2,0)</f>
        <v>#N/A</v>
      </c>
      <c r="T1811" s="61"/>
      <c r="U1811" s="63"/>
      <c r="V1811" s="63"/>
      <c r="W1811" s="63"/>
      <c r="X1811" s="3"/>
    </row>
    <row r="1812" spans="1:24">
      <c r="A1812" s="3"/>
      <c r="B1812" s="3"/>
      <c r="C1812" s="3"/>
      <c r="D1812" s="3"/>
      <c r="E1812" s="79"/>
      <c r="F1812" s="3"/>
      <c r="G1812" s="77" t="e">
        <f>VLOOKUP($F$1&amp;F1812,定价因子!E:F,2,0)</f>
        <v>#N/A</v>
      </c>
      <c r="H1812" s="3"/>
      <c r="I1812" s="77" t="e">
        <f>VLOOKUP($H$1&amp;H1812,定价因子!E:F,2,0)</f>
        <v>#N/A</v>
      </c>
      <c r="J1812" s="3"/>
      <c r="K1812" s="77" t="e">
        <f>VLOOKUP($J$1&amp;J1812,定价因子!E:F,2,0)</f>
        <v>#N/A</v>
      </c>
      <c r="L1812" s="3"/>
      <c r="M1812" s="77" t="e">
        <f>VLOOKUP($L$1&amp;L1812,定价因子!E:F,2,0)</f>
        <v>#N/A</v>
      </c>
      <c r="N1812" s="3"/>
      <c r="O1812" s="77" t="e">
        <f>VLOOKUP($N$1&amp;N1812,定价因子!E:F,2,0)</f>
        <v>#N/A</v>
      </c>
      <c r="P1812" s="3"/>
      <c r="Q1812" s="55" t="e">
        <f>VLOOKUP($P$1&amp;P1812,定价因子!$E:$F,2,0)</f>
        <v>#N/A</v>
      </c>
      <c r="R1812" s="3"/>
      <c r="S1812" s="77" t="e">
        <f>VLOOKUP($R$1&amp;R1812,定价因子!$E:$F,2,0)</f>
        <v>#N/A</v>
      </c>
      <c r="T1812" s="61"/>
      <c r="U1812" s="63"/>
      <c r="V1812" s="63"/>
      <c r="W1812" s="63"/>
      <c r="X1812" s="3"/>
    </row>
    <row r="1813" spans="1:24">
      <c r="A1813" s="3"/>
      <c r="B1813" s="3"/>
      <c r="C1813" s="3"/>
      <c r="D1813" s="3"/>
      <c r="E1813" s="79"/>
      <c r="F1813" s="3"/>
      <c r="G1813" s="77" t="e">
        <f>VLOOKUP($F$1&amp;F1813,定价因子!E:F,2,0)</f>
        <v>#N/A</v>
      </c>
      <c r="H1813" s="3"/>
      <c r="I1813" s="77" t="e">
        <f>VLOOKUP($H$1&amp;H1813,定价因子!E:F,2,0)</f>
        <v>#N/A</v>
      </c>
      <c r="J1813" s="3"/>
      <c r="K1813" s="77" t="e">
        <f>VLOOKUP($J$1&amp;J1813,定价因子!E:F,2,0)</f>
        <v>#N/A</v>
      </c>
      <c r="L1813" s="3"/>
      <c r="M1813" s="77" t="e">
        <f>VLOOKUP($L$1&amp;L1813,定价因子!E:F,2,0)</f>
        <v>#N/A</v>
      </c>
      <c r="N1813" s="3"/>
      <c r="O1813" s="77" t="e">
        <f>VLOOKUP($N$1&amp;N1813,定价因子!E:F,2,0)</f>
        <v>#N/A</v>
      </c>
      <c r="P1813" s="3"/>
      <c r="Q1813" s="55" t="e">
        <f>VLOOKUP($P$1&amp;P1813,定价因子!$E:$F,2,0)</f>
        <v>#N/A</v>
      </c>
      <c r="R1813" s="3"/>
      <c r="S1813" s="77" t="e">
        <f>VLOOKUP($R$1&amp;R1813,定价因子!$E:$F,2,0)</f>
        <v>#N/A</v>
      </c>
      <c r="T1813" s="61"/>
      <c r="U1813" s="63"/>
      <c r="V1813" s="63"/>
      <c r="W1813" s="63"/>
      <c r="X1813" s="3"/>
    </row>
    <row r="1814" spans="1:24">
      <c r="A1814" s="3"/>
      <c r="B1814" s="3"/>
      <c r="C1814" s="3"/>
      <c r="D1814" s="3"/>
      <c r="E1814" s="79"/>
      <c r="F1814" s="3"/>
      <c r="G1814" s="77" t="e">
        <f>VLOOKUP($F$1&amp;F1814,定价因子!E:F,2,0)</f>
        <v>#N/A</v>
      </c>
      <c r="H1814" s="3"/>
      <c r="I1814" s="77" t="e">
        <f>VLOOKUP($H$1&amp;H1814,定价因子!E:F,2,0)</f>
        <v>#N/A</v>
      </c>
      <c r="J1814" s="3"/>
      <c r="K1814" s="77" t="e">
        <f>VLOOKUP($J$1&amp;J1814,定价因子!E:F,2,0)</f>
        <v>#N/A</v>
      </c>
      <c r="L1814" s="3"/>
      <c r="M1814" s="77" t="e">
        <f>VLOOKUP($L$1&amp;L1814,定价因子!E:F,2,0)</f>
        <v>#N/A</v>
      </c>
      <c r="N1814" s="3"/>
      <c r="O1814" s="77" t="e">
        <f>VLOOKUP($N$1&amp;N1814,定价因子!E:F,2,0)</f>
        <v>#N/A</v>
      </c>
      <c r="P1814" s="3"/>
      <c r="Q1814" s="55" t="e">
        <f>VLOOKUP($P$1&amp;P1814,定价因子!$E:$F,2,0)</f>
        <v>#N/A</v>
      </c>
      <c r="R1814" s="3"/>
      <c r="S1814" s="77" t="e">
        <f>VLOOKUP($R$1&amp;R1814,定价因子!$E:$F,2,0)</f>
        <v>#N/A</v>
      </c>
      <c r="T1814" s="61"/>
      <c r="U1814" s="63"/>
      <c r="V1814" s="63"/>
      <c r="W1814" s="63"/>
      <c r="X1814" s="3"/>
    </row>
    <row r="1815" spans="1:24">
      <c r="A1815" s="3"/>
      <c r="B1815" s="3"/>
      <c r="C1815" s="3"/>
      <c r="D1815" s="3"/>
      <c r="E1815" s="79"/>
      <c r="F1815" s="3"/>
      <c r="G1815" s="77" t="e">
        <f>VLOOKUP($F$1&amp;F1815,定价因子!E:F,2,0)</f>
        <v>#N/A</v>
      </c>
      <c r="H1815" s="3"/>
      <c r="I1815" s="77" t="e">
        <f>VLOOKUP($H$1&amp;H1815,定价因子!E:F,2,0)</f>
        <v>#N/A</v>
      </c>
      <c r="J1815" s="3"/>
      <c r="K1815" s="77" t="e">
        <f>VLOOKUP($J$1&amp;J1815,定价因子!E:F,2,0)</f>
        <v>#N/A</v>
      </c>
      <c r="L1815" s="3"/>
      <c r="M1815" s="77" t="e">
        <f>VLOOKUP($L$1&amp;L1815,定价因子!E:F,2,0)</f>
        <v>#N/A</v>
      </c>
      <c r="N1815" s="3"/>
      <c r="O1815" s="77" t="e">
        <f>VLOOKUP($N$1&amp;N1815,定价因子!E:F,2,0)</f>
        <v>#N/A</v>
      </c>
      <c r="P1815" s="3"/>
      <c r="Q1815" s="55" t="e">
        <f>VLOOKUP($P$1&amp;P1815,定价因子!$E:$F,2,0)</f>
        <v>#N/A</v>
      </c>
      <c r="R1815" s="3"/>
      <c r="S1815" s="77" t="e">
        <f>VLOOKUP($R$1&amp;R1815,定价因子!$E:$F,2,0)</f>
        <v>#N/A</v>
      </c>
      <c r="T1815" s="61"/>
      <c r="U1815" s="63"/>
      <c r="V1815" s="63"/>
      <c r="W1815" s="63"/>
      <c r="X1815" s="3"/>
    </row>
    <row r="1816" spans="1:24">
      <c r="A1816" s="3"/>
      <c r="B1816" s="3"/>
      <c r="C1816" s="3"/>
      <c r="D1816" s="3"/>
      <c r="E1816" s="79"/>
      <c r="F1816" s="3"/>
      <c r="G1816" s="77" t="e">
        <f>VLOOKUP($F$1&amp;F1816,定价因子!E:F,2,0)</f>
        <v>#N/A</v>
      </c>
      <c r="H1816" s="3"/>
      <c r="I1816" s="77" t="e">
        <f>VLOOKUP($H$1&amp;H1816,定价因子!E:F,2,0)</f>
        <v>#N/A</v>
      </c>
      <c r="J1816" s="3"/>
      <c r="K1816" s="77" t="e">
        <f>VLOOKUP($J$1&amp;J1816,定价因子!E:F,2,0)</f>
        <v>#N/A</v>
      </c>
      <c r="L1816" s="3"/>
      <c r="M1816" s="77" t="e">
        <f>VLOOKUP($L$1&amp;L1816,定价因子!E:F,2,0)</f>
        <v>#N/A</v>
      </c>
      <c r="N1816" s="3"/>
      <c r="O1816" s="77" t="e">
        <f>VLOOKUP($N$1&amp;N1816,定价因子!E:F,2,0)</f>
        <v>#N/A</v>
      </c>
      <c r="P1816" s="3"/>
      <c r="Q1816" s="55" t="e">
        <f>VLOOKUP($P$1&amp;P1816,定价因子!$E:$F,2,0)</f>
        <v>#N/A</v>
      </c>
      <c r="R1816" s="3"/>
      <c r="S1816" s="77" t="e">
        <f>VLOOKUP($R$1&amp;R1816,定价因子!$E:$F,2,0)</f>
        <v>#N/A</v>
      </c>
      <c r="T1816" s="61"/>
      <c r="U1816" s="63"/>
      <c r="V1816" s="63"/>
      <c r="W1816" s="63"/>
      <c r="X1816" s="3"/>
    </row>
    <row r="1817" spans="1:24">
      <c r="A1817" s="3"/>
      <c r="B1817" s="3"/>
      <c r="C1817" s="3"/>
      <c r="D1817" s="3"/>
      <c r="E1817" s="79"/>
      <c r="F1817" s="3"/>
      <c r="G1817" s="77" t="e">
        <f>VLOOKUP($F$1&amp;F1817,定价因子!E:F,2,0)</f>
        <v>#N/A</v>
      </c>
      <c r="H1817" s="3"/>
      <c r="I1817" s="77" t="e">
        <f>VLOOKUP($H$1&amp;H1817,定价因子!E:F,2,0)</f>
        <v>#N/A</v>
      </c>
      <c r="J1817" s="3"/>
      <c r="K1817" s="77" t="e">
        <f>VLOOKUP($J$1&amp;J1817,定价因子!E:F,2,0)</f>
        <v>#N/A</v>
      </c>
      <c r="L1817" s="3"/>
      <c r="M1817" s="77" t="e">
        <f>VLOOKUP($L$1&amp;L1817,定价因子!E:F,2,0)</f>
        <v>#N/A</v>
      </c>
      <c r="N1817" s="3"/>
      <c r="O1817" s="77" t="e">
        <f>VLOOKUP($N$1&amp;N1817,定价因子!E:F,2,0)</f>
        <v>#N/A</v>
      </c>
      <c r="P1817" s="3"/>
      <c r="Q1817" s="55" t="e">
        <f>VLOOKUP($P$1&amp;P1817,定价因子!$E:$F,2,0)</f>
        <v>#N/A</v>
      </c>
      <c r="R1817" s="3"/>
      <c r="S1817" s="77" t="e">
        <f>VLOOKUP($R$1&amp;R1817,定价因子!$E:$F,2,0)</f>
        <v>#N/A</v>
      </c>
      <c r="T1817" s="61"/>
      <c r="U1817" s="63"/>
      <c r="V1817" s="63"/>
      <c r="W1817" s="63"/>
      <c r="X1817" s="3"/>
    </row>
    <row r="1818" spans="1:24">
      <c r="A1818" s="3"/>
      <c r="B1818" s="3"/>
      <c r="C1818" s="3"/>
      <c r="D1818" s="3"/>
      <c r="E1818" s="79"/>
      <c r="F1818" s="3"/>
      <c r="G1818" s="77" t="e">
        <f>VLOOKUP($F$1&amp;F1818,定价因子!E:F,2,0)</f>
        <v>#N/A</v>
      </c>
      <c r="H1818" s="3"/>
      <c r="I1818" s="77" t="e">
        <f>VLOOKUP($H$1&amp;H1818,定价因子!E:F,2,0)</f>
        <v>#N/A</v>
      </c>
      <c r="J1818" s="3"/>
      <c r="K1818" s="77" t="e">
        <f>VLOOKUP($J$1&amp;J1818,定价因子!E:F,2,0)</f>
        <v>#N/A</v>
      </c>
      <c r="L1818" s="3"/>
      <c r="M1818" s="77" t="e">
        <f>VLOOKUP($L$1&amp;L1818,定价因子!E:F,2,0)</f>
        <v>#N/A</v>
      </c>
      <c r="N1818" s="3"/>
      <c r="O1818" s="77" t="e">
        <f>VLOOKUP($N$1&amp;N1818,定价因子!E:F,2,0)</f>
        <v>#N/A</v>
      </c>
      <c r="P1818" s="3"/>
      <c r="Q1818" s="55" t="e">
        <f>VLOOKUP($P$1&amp;P1818,定价因子!$E:$F,2,0)</f>
        <v>#N/A</v>
      </c>
      <c r="R1818" s="3"/>
      <c r="S1818" s="77" t="e">
        <f>VLOOKUP($R$1&amp;R1818,定价因子!$E:$F,2,0)</f>
        <v>#N/A</v>
      </c>
      <c r="T1818" s="61"/>
      <c r="U1818" s="63"/>
      <c r="V1818" s="63"/>
      <c r="W1818" s="63"/>
      <c r="X1818" s="3"/>
    </row>
    <row r="1819" spans="1:24">
      <c r="A1819" s="3"/>
      <c r="B1819" s="3"/>
      <c r="C1819" s="3"/>
      <c r="D1819" s="3"/>
      <c r="E1819" s="79"/>
      <c r="F1819" s="3"/>
      <c r="G1819" s="77" t="e">
        <f>VLOOKUP($F$1&amp;F1819,定价因子!E:F,2,0)</f>
        <v>#N/A</v>
      </c>
      <c r="H1819" s="3"/>
      <c r="I1819" s="77" t="e">
        <f>VLOOKUP($H$1&amp;H1819,定价因子!E:F,2,0)</f>
        <v>#N/A</v>
      </c>
      <c r="J1819" s="3"/>
      <c r="K1819" s="77" t="e">
        <f>VLOOKUP($J$1&amp;J1819,定价因子!E:F,2,0)</f>
        <v>#N/A</v>
      </c>
      <c r="L1819" s="3"/>
      <c r="M1819" s="77" t="e">
        <f>VLOOKUP($L$1&amp;L1819,定价因子!E:F,2,0)</f>
        <v>#N/A</v>
      </c>
      <c r="N1819" s="3"/>
      <c r="O1819" s="77" t="e">
        <f>VLOOKUP($N$1&amp;N1819,定价因子!E:F,2,0)</f>
        <v>#N/A</v>
      </c>
      <c r="P1819" s="3"/>
      <c r="Q1819" s="55" t="e">
        <f>VLOOKUP($P$1&amp;P1819,定价因子!$E:$F,2,0)</f>
        <v>#N/A</v>
      </c>
      <c r="R1819" s="3"/>
      <c r="S1819" s="77" t="e">
        <f>VLOOKUP($R$1&amp;R1819,定价因子!$E:$F,2,0)</f>
        <v>#N/A</v>
      </c>
      <c r="T1819" s="61"/>
      <c r="U1819" s="63"/>
      <c r="V1819" s="63"/>
      <c r="W1819" s="63"/>
      <c r="X1819" s="3"/>
    </row>
    <row r="1820" spans="1:24">
      <c r="A1820" s="3"/>
      <c r="B1820" s="3"/>
      <c r="C1820" s="3"/>
      <c r="D1820" s="3"/>
      <c r="E1820" s="79"/>
      <c r="F1820" s="3"/>
      <c r="G1820" s="77" t="e">
        <f>VLOOKUP($F$1&amp;F1820,定价因子!E:F,2,0)</f>
        <v>#N/A</v>
      </c>
      <c r="H1820" s="3"/>
      <c r="I1820" s="77" t="e">
        <f>VLOOKUP($H$1&amp;H1820,定价因子!E:F,2,0)</f>
        <v>#N/A</v>
      </c>
      <c r="J1820" s="3"/>
      <c r="K1820" s="77" t="e">
        <f>VLOOKUP($J$1&amp;J1820,定价因子!E:F,2,0)</f>
        <v>#N/A</v>
      </c>
      <c r="L1820" s="3"/>
      <c r="M1820" s="77" t="e">
        <f>VLOOKUP($L$1&amp;L1820,定价因子!E:F,2,0)</f>
        <v>#N/A</v>
      </c>
      <c r="N1820" s="3"/>
      <c r="O1820" s="77" t="e">
        <f>VLOOKUP($N$1&amp;N1820,定价因子!E:F,2,0)</f>
        <v>#N/A</v>
      </c>
      <c r="P1820" s="3"/>
      <c r="Q1820" s="55" t="e">
        <f>VLOOKUP($P$1&amp;P1820,定价因子!$E:$F,2,0)</f>
        <v>#N/A</v>
      </c>
      <c r="R1820" s="3"/>
      <c r="S1820" s="77" t="e">
        <f>VLOOKUP($R$1&amp;R1820,定价因子!$E:$F,2,0)</f>
        <v>#N/A</v>
      </c>
      <c r="T1820" s="61"/>
      <c r="U1820" s="63"/>
      <c r="V1820" s="63"/>
      <c r="W1820" s="63"/>
      <c r="X1820" s="3"/>
    </row>
    <row r="1821" spans="1:24">
      <c r="A1821" s="3"/>
      <c r="B1821" s="3"/>
      <c r="C1821" s="3"/>
      <c r="D1821" s="3"/>
      <c r="E1821" s="79"/>
      <c r="F1821" s="3"/>
      <c r="G1821" s="77" t="e">
        <f>VLOOKUP($F$1&amp;F1821,定价因子!E:F,2,0)</f>
        <v>#N/A</v>
      </c>
      <c r="H1821" s="3"/>
      <c r="I1821" s="77" t="e">
        <f>VLOOKUP($H$1&amp;H1821,定价因子!E:F,2,0)</f>
        <v>#N/A</v>
      </c>
      <c r="J1821" s="3"/>
      <c r="K1821" s="77" t="e">
        <f>VLOOKUP($J$1&amp;J1821,定价因子!E:F,2,0)</f>
        <v>#N/A</v>
      </c>
      <c r="L1821" s="3"/>
      <c r="M1821" s="77" t="e">
        <f>VLOOKUP($L$1&amp;L1821,定价因子!E:F,2,0)</f>
        <v>#N/A</v>
      </c>
      <c r="N1821" s="3"/>
      <c r="O1821" s="77" t="e">
        <f>VLOOKUP($N$1&amp;N1821,定价因子!E:F,2,0)</f>
        <v>#N/A</v>
      </c>
      <c r="P1821" s="3"/>
      <c r="Q1821" s="55" t="e">
        <f>VLOOKUP($P$1&amp;P1821,定价因子!$E:$F,2,0)</f>
        <v>#N/A</v>
      </c>
      <c r="R1821" s="3"/>
      <c r="S1821" s="77" t="e">
        <f>VLOOKUP($R$1&amp;R1821,定价因子!$E:$F,2,0)</f>
        <v>#N/A</v>
      </c>
      <c r="T1821" s="61"/>
      <c r="U1821" s="63"/>
      <c r="V1821" s="63"/>
      <c r="W1821" s="63"/>
      <c r="X1821" s="3"/>
    </row>
    <row r="1822" spans="1:24">
      <c r="A1822" s="3"/>
      <c r="B1822" s="3"/>
      <c r="C1822" s="3"/>
      <c r="D1822" s="3"/>
      <c r="E1822" s="79"/>
      <c r="F1822" s="3"/>
      <c r="G1822" s="77" t="e">
        <f>VLOOKUP($F$1&amp;F1822,定价因子!E:F,2,0)</f>
        <v>#N/A</v>
      </c>
      <c r="H1822" s="3"/>
      <c r="I1822" s="77" t="e">
        <f>VLOOKUP($H$1&amp;H1822,定价因子!E:F,2,0)</f>
        <v>#N/A</v>
      </c>
      <c r="J1822" s="3"/>
      <c r="K1822" s="77" t="e">
        <f>VLOOKUP($J$1&amp;J1822,定价因子!E:F,2,0)</f>
        <v>#N/A</v>
      </c>
      <c r="L1822" s="3"/>
      <c r="M1822" s="77" t="e">
        <f>VLOOKUP($L$1&amp;L1822,定价因子!E:F,2,0)</f>
        <v>#N/A</v>
      </c>
      <c r="N1822" s="3"/>
      <c r="O1822" s="77" t="e">
        <f>VLOOKUP($N$1&amp;N1822,定价因子!E:F,2,0)</f>
        <v>#N/A</v>
      </c>
      <c r="P1822" s="3"/>
      <c r="Q1822" s="55" t="e">
        <f>VLOOKUP($P$1&amp;P1822,定价因子!$E:$F,2,0)</f>
        <v>#N/A</v>
      </c>
      <c r="R1822" s="3"/>
      <c r="S1822" s="77" t="e">
        <f>VLOOKUP($R$1&amp;R1822,定价因子!$E:$F,2,0)</f>
        <v>#N/A</v>
      </c>
      <c r="T1822" s="61"/>
      <c r="U1822" s="63"/>
      <c r="V1822" s="63"/>
      <c r="W1822" s="63"/>
      <c r="X1822" s="3"/>
    </row>
    <row r="1823" spans="1:24">
      <c r="A1823" s="3"/>
      <c r="B1823" s="3"/>
      <c r="C1823" s="3"/>
      <c r="D1823" s="3"/>
      <c r="E1823" s="79"/>
      <c r="F1823" s="3"/>
      <c r="G1823" s="77" t="e">
        <f>VLOOKUP($F$1&amp;F1823,定价因子!E:F,2,0)</f>
        <v>#N/A</v>
      </c>
      <c r="H1823" s="3"/>
      <c r="I1823" s="77" t="e">
        <f>VLOOKUP($H$1&amp;H1823,定价因子!E:F,2,0)</f>
        <v>#N/A</v>
      </c>
      <c r="J1823" s="3"/>
      <c r="K1823" s="77" t="e">
        <f>VLOOKUP($J$1&amp;J1823,定价因子!E:F,2,0)</f>
        <v>#N/A</v>
      </c>
      <c r="L1823" s="3"/>
      <c r="M1823" s="77" t="e">
        <f>VLOOKUP($L$1&amp;L1823,定价因子!E:F,2,0)</f>
        <v>#N/A</v>
      </c>
      <c r="N1823" s="3"/>
      <c r="O1823" s="77" t="e">
        <f>VLOOKUP($N$1&amp;N1823,定价因子!E:F,2,0)</f>
        <v>#N/A</v>
      </c>
      <c r="P1823" s="3"/>
      <c r="Q1823" s="55" t="e">
        <f>VLOOKUP($P$1&amp;P1823,定价因子!$E:$F,2,0)</f>
        <v>#N/A</v>
      </c>
      <c r="R1823" s="3"/>
      <c r="S1823" s="77" t="e">
        <f>VLOOKUP($R$1&amp;R1823,定价因子!$E:$F,2,0)</f>
        <v>#N/A</v>
      </c>
      <c r="T1823" s="61"/>
      <c r="U1823" s="63"/>
      <c r="V1823" s="63"/>
      <c r="W1823" s="63"/>
      <c r="X1823" s="3"/>
    </row>
    <row r="1824" spans="1:24">
      <c r="A1824" s="3"/>
      <c r="B1824" s="3"/>
      <c r="C1824" s="3"/>
      <c r="D1824" s="3"/>
      <c r="E1824" s="79"/>
      <c r="F1824" s="3"/>
      <c r="G1824" s="77" t="e">
        <f>VLOOKUP($F$1&amp;F1824,定价因子!E:F,2,0)</f>
        <v>#N/A</v>
      </c>
      <c r="H1824" s="3"/>
      <c r="I1824" s="77" t="e">
        <f>VLOOKUP($H$1&amp;H1824,定价因子!E:F,2,0)</f>
        <v>#N/A</v>
      </c>
      <c r="J1824" s="3"/>
      <c r="K1824" s="77" t="e">
        <f>VLOOKUP($J$1&amp;J1824,定价因子!E:F,2,0)</f>
        <v>#N/A</v>
      </c>
      <c r="L1824" s="3"/>
      <c r="M1824" s="77" t="e">
        <f>VLOOKUP($L$1&amp;L1824,定价因子!E:F,2,0)</f>
        <v>#N/A</v>
      </c>
      <c r="N1824" s="3"/>
      <c r="O1824" s="77" t="e">
        <f>VLOOKUP($N$1&amp;N1824,定价因子!E:F,2,0)</f>
        <v>#N/A</v>
      </c>
      <c r="P1824" s="3"/>
      <c r="Q1824" s="55" t="e">
        <f>VLOOKUP($P$1&amp;P1824,定价因子!$E:$F,2,0)</f>
        <v>#N/A</v>
      </c>
      <c r="R1824" s="3"/>
      <c r="S1824" s="77" t="e">
        <f>VLOOKUP($R$1&amp;R1824,定价因子!$E:$F,2,0)</f>
        <v>#N/A</v>
      </c>
      <c r="T1824" s="61"/>
      <c r="U1824" s="63"/>
      <c r="V1824" s="63"/>
      <c r="W1824" s="63"/>
      <c r="X1824" s="3"/>
    </row>
    <row r="1825" spans="1:24">
      <c r="A1825" s="3"/>
      <c r="B1825" s="3"/>
      <c r="C1825" s="3"/>
      <c r="D1825" s="3"/>
      <c r="E1825" s="79"/>
      <c r="F1825" s="3"/>
      <c r="G1825" s="77" t="e">
        <f>VLOOKUP($F$1&amp;F1825,定价因子!E:F,2,0)</f>
        <v>#N/A</v>
      </c>
      <c r="H1825" s="3"/>
      <c r="I1825" s="77" t="e">
        <f>VLOOKUP($H$1&amp;H1825,定价因子!E:F,2,0)</f>
        <v>#N/A</v>
      </c>
      <c r="J1825" s="3"/>
      <c r="K1825" s="77" t="e">
        <f>VLOOKUP($J$1&amp;J1825,定价因子!E:F,2,0)</f>
        <v>#N/A</v>
      </c>
      <c r="L1825" s="3"/>
      <c r="M1825" s="77" t="e">
        <f>VLOOKUP($L$1&amp;L1825,定价因子!E:F,2,0)</f>
        <v>#N/A</v>
      </c>
      <c r="N1825" s="3"/>
      <c r="O1825" s="77" t="e">
        <f>VLOOKUP($N$1&amp;N1825,定价因子!E:F,2,0)</f>
        <v>#N/A</v>
      </c>
      <c r="P1825" s="3"/>
      <c r="Q1825" s="55" t="e">
        <f>VLOOKUP($P$1&amp;P1825,定价因子!$E:$F,2,0)</f>
        <v>#N/A</v>
      </c>
      <c r="R1825" s="3"/>
      <c r="S1825" s="77" t="e">
        <f>VLOOKUP($R$1&amp;R1825,定价因子!$E:$F,2,0)</f>
        <v>#N/A</v>
      </c>
      <c r="T1825" s="61"/>
      <c r="U1825" s="63"/>
      <c r="V1825" s="63"/>
      <c r="W1825" s="63"/>
      <c r="X1825" s="3"/>
    </row>
    <row r="1826" spans="1:24">
      <c r="A1826" s="3"/>
      <c r="B1826" s="3"/>
      <c r="C1826" s="3"/>
      <c r="D1826" s="3"/>
      <c r="E1826" s="79"/>
      <c r="F1826" s="3"/>
      <c r="G1826" s="77" t="e">
        <f>VLOOKUP($F$1&amp;F1826,定价因子!E:F,2,0)</f>
        <v>#N/A</v>
      </c>
      <c r="H1826" s="3"/>
      <c r="I1826" s="77" t="e">
        <f>VLOOKUP($H$1&amp;H1826,定价因子!E:F,2,0)</f>
        <v>#N/A</v>
      </c>
      <c r="J1826" s="3"/>
      <c r="K1826" s="77" t="e">
        <f>VLOOKUP($J$1&amp;J1826,定价因子!E:F,2,0)</f>
        <v>#N/A</v>
      </c>
      <c r="L1826" s="3"/>
      <c r="M1826" s="77" t="e">
        <f>VLOOKUP($L$1&amp;L1826,定价因子!E:F,2,0)</f>
        <v>#N/A</v>
      </c>
      <c r="N1826" s="3"/>
      <c r="O1826" s="77" t="e">
        <f>VLOOKUP($N$1&amp;N1826,定价因子!E:F,2,0)</f>
        <v>#N/A</v>
      </c>
      <c r="P1826" s="3"/>
      <c r="Q1826" s="55" t="e">
        <f>VLOOKUP($P$1&amp;P1826,定价因子!$E:$F,2,0)</f>
        <v>#N/A</v>
      </c>
      <c r="R1826" s="3"/>
      <c r="S1826" s="77" t="e">
        <f>VLOOKUP($R$1&amp;R1826,定价因子!$E:$F,2,0)</f>
        <v>#N/A</v>
      </c>
      <c r="T1826" s="61"/>
      <c r="U1826" s="63"/>
      <c r="V1826" s="63"/>
      <c r="W1826" s="63"/>
      <c r="X1826" s="3"/>
    </row>
    <row r="1827" spans="1:24">
      <c r="A1827" s="3"/>
      <c r="B1827" s="3"/>
      <c r="C1827" s="3"/>
      <c r="D1827" s="3"/>
      <c r="E1827" s="79"/>
      <c r="F1827" s="3"/>
      <c r="G1827" s="77" t="e">
        <f>VLOOKUP($F$1&amp;F1827,定价因子!E:F,2,0)</f>
        <v>#N/A</v>
      </c>
      <c r="H1827" s="3"/>
      <c r="I1827" s="77" t="e">
        <f>VLOOKUP($H$1&amp;H1827,定价因子!E:F,2,0)</f>
        <v>#N/A</v>
      </c>
      <c r="J1827" s="3"/>
      <c r="K1827" s="77" t="e">
        <f>VLOOKUP($J$1&amp;J1827,定价因子!E:F,2,0)</f>
        <v>#N/A</v>
      </c>
      <c r="L1827" s="3"/>
      <c r="M1827" s="77" t="e">
        <f>VLOOKUP($L$1&amp;L1827,定价因子!E:F,2,0)</f>
        <v>#N/A</v>
      </c>
      <c r="N1827" s="3"/>
      <c r="O1827" s="77" t="e">
        <f>VLOOKUP($N$1&amp;N1827,定价因子!E:F,2,0)</f>
        <v>#N/A</v>
      </c>
      <c r="P1827" s="3"/>
      <c r="Q1827" s="55" t="e">
        <f>VLOOKUP($P$1&amp;P1827,定价因子!$E:$F,2,0)</f>
        <v>#N/A</v>
      </c>
      <c r="R1827" s="3"/>
      <c r="S1827" s="77" t="e">
        <f>VLOOKUP($R$1&amp;R1827,定价因子!$E:$F,2,0)</f>
        <v>#N/A</v>
      </c>
      <c r="T1827" s="61"/>
      <c r="U1827" s="63"/>
      <c r="V1827" s="63"/>
      <c r="W1827" s="63"/>
      <c r="X1827" s="3"/>
    </row>
    <row r="1828" spans="1:24">
      <c r="A1828" s="3"/>
      <c r="B1828" s="3"/>
      <c r="C1828" s="3"/>
      <c r="D1828" s="3"/>
      <c r="E1828" s="79"/>
      <c r="F1828" s="3"/>
      <c r="G1828" s="77" t="e">
        <f>VLOOKUP($F$1&amp;F1828,定价因子!E:F,2,0)</f>
        <v>#N/A</v>
      </c>
      <c r="H1828" s="3"/>
      <c r="I1828" s="77" t="e">
        <f>VLOOKUP($H$1&amp;H1828,定价因子!E:F,2,0)</f>
        <v>#N/A</v>
      </c>
      <c r="J1828" s="3"/>
      <c r="K1828" s="77" t="e">
        <f>VLOOKUP($J$1&amp;J1828,定价因子!E:F,2,0)</f>
        <v>#N/A</v>
      </c>
      <c r="L1828" s="3"/>
      <c r="M1828" s="77" t="e">
        <f>VLOOKUP($L$1&amp;L1828,定价因子!E:F,2,0)</f>
        <v>#N/A</v>
      </c>
      <c r="N1828" s="3"/>
      <c r="O1828" s="77" t="e">
        <f>VLOOKUP($N$1&amp;N1828,定价因子!E:F,2,0)</f>
        <v>#N/A</v>
      </c>
      <c r="P1828" s="3"/>
      <c r="Q1828" s="55" t="e">
        <f>VLOOKUP($P$1&amp;P1828,定价因子!$E:$F,2,0)</f>
        <v>#N/A</v>
      </c>
      <c r="R1828" s="3"/>
      <c r="S1828" s="77" t="e">
        <f>VLOOKUP($R$1&amp;R1828,定价因子!$E:$F,2,0)</f>
        <v>#N/A</v>
      </c>
      <c r="T1828" s="61"/>
      <c r="U1828" s="63"/>
      <c r="V1828" s="63"/>
      <c r="W1828" s="63"/>
      <c r="X1828" s="3"/>
    </row>
    <row r="1829" spans="1:24">
      <c r="A1829" s="3"/>
      <c r="B1829" s="3"/>
      <c r="C1829" s="3"/>
      <c r="D1829" s="3"/>
      <c r="E1829" s="79"/>
      <c r="F1829" s="3"/>
      <c r="G1829" s="77" t="e">
        <f>VLOOKUP($F$1&amp;F1829,定价因子!E:F,2,0)</f>
        <v>#N/A</v>
      </c>
      <c r="H1829" s="3"/>
      <c r="I1829" s="77" t="e">
        <f>VLOOKUP($H$1&amp;H1829,定价因子!E:F,2,0)</f>
        <v>#N/A</v>
      </c>
      <c r="J1829" s="3"/>
      <c r="K1829" s="77" t="e">
        <f>VLOOKUP($J$1&amp;J1829,定价因子!E:F,2,0)</f>
        <v>#N/A</v>
      </c>
      <c r="L1829" s="3"/>
      <c r="M1829" s="77" t="e">
        <f>VLOOKUP($L$1&amp;L1829,定价因子!E:F,2,0)</f>
        <v>#N/A</v>
      </c>
      <c r="N1829" s="3"/>
      <c r="O1829" s="77" t="e">
        <f>VLOOKUP($N$1&amp;N1829,定价因子!E:F,2,0)</f>
        <v>#N/A</v>
      </c>
      <c r="P1829" s="3"/>
      <c r="Q1829" s="55" t="e">
        <f>VLOOKUP($P$1&amp;P1829,定价因子!$E:$F,2,0)</f>
        <v>#N/A</v>
      </c>
      <c r="R1829" s="3"/>
      <c r="S1829" s="77" t="e">
        <f>VLOOKUP($R$1&amp;R1829,定价因子!$E:$F,2,0)</f>
        <v>#N/A</v>
      </c>
      <c r="T1829" s="61"/>
      <c r="U1829" s="63"/>
      <c r="V1829" s="63"/>
      <c r="W1829" s="63"/>
      <c r="X1829" s="3"/>
    </row>
    <row r="1830" spans="1:24">
      <c r="A1830" s="3"/>
      <c r="B1830" s="3"/>
      <c r="C1830" s="3"/>
      <c r="D1830" s="3"/>
      <c r="E1830" s="79"/>
      <c r="F1830" s="3"/>
      <c r="G1830" s="77" t="e">
        <f>VLOOKUP($F$1&amp;F1830,定价因子!E:F,2,0)</f>
        <v>#N/A</v>
      </c>
      <c r="H1830" s="3"/>
      <c r="I1830" s="77" t="e">
        <f>VLOOKUP($H$1&amp;H1830,定价因子!E:F,2,0)</f>
        <v>#N/A</v>
      </c>
      <c r="J1830" s="3"/>
      <c r="K1830" s="77" t="e">
        <f>VLOOKUP($J$1&amp;J1830,定价因子!E:F,2,0)</f>
        <v>#N/A</v>
      </c>
      <c r="L1830" s="3"/>
      <c r="M1830" s="77" t="e">
        <f>VLOOKUP($L$1&amp;L1830,定价因子!E:F,2,0)</f>
        <v>#N/A</v>
      </c>
      <c r="N1830" s="3"/>
      <c r="O1830" s="77" t="e">
        <f>VLOOKUP($N$1&amp;N1830,定价因子!E:F,2,0)</f>
        <v>#N/A</v>
      </c>
      <c r="P1830" s="3"/>
      <c r="Q1830" s="55" t="e">
        <f>VLOOKUP($P$1&amp;P1830,定价因子!$E:$F,2,0)</f>
        <v>#N/A</v>
      </c>
      <c r="R1830" s="3"/>
      <c r="S1830" s="77" t="e">
        <f>VLOOKUP($R$1&amp;R1830,定价因子!$E:$F,2,0)</f>
        <v>#N/A</v>
      </c>
      <c r="T1830" s="61"/>
      <c r="U1830" s="63"/>
      <c r="V1830" s="63"/>
      <c r="W1830" s="63"/>
      <c r="X1830" s="3"/>
    </row>
    <row r="1831" spans="1:24">
      <c r="A1831" s="3"/>
      <c r="B1831" s="3"/>
      <c r="C1831" s="3"/>
      <c r="D1831" s="3"/>
      <c r="E1831" s="79"/>
      <c r="F1831" s="3"/>
      <c r="G1831" s="77" t="e">
        <f>VLOOKUP($F$1&amp;F1831,定价因子!E:F,2,0)</f>
        <v>#N/A</v>
      </c>
      <c r="H1831" s="3"/>
      <c r="I1831" s="77" t="e">
        <f>VLOOKUP($H$1&amp;H1831,定价因子!E:F,2,0)</f>
        <v>#N/A</v>
      </c>
      <c r="J1831" s="3"/>
      <c r="K1831" s="77" t="e">
        <f>VLOOKUP($J$1&amp;J1831,定价因子!E:F,2,0)</f>
        <v>#N/A</v>
      </c>
      <c r="L1831" s="3"/>
      <c r="M1831" s="77" t="e">
        <f>VLOOKUP($L$1&amp;L1831,定价因子!E:F,2,0)</f>
        <v>#N/A</v>
      </c>
      <c r="N1831" s="3"/>
      <c r="O1831" s="77" t="e">
        <f>VLOOKUP($N$1&amp;N1831,定价因子!E:F,2,0)</f>
        <v>#N/A</v>
      </c>
      <c r="P1831" s="3"/>
      <c r="Q1831" s="55" t="e">
        <f>VLOOKUP($P$1&amp;P1831,定价因子!$E:$F,2,0)</f>
        <v>#N/A</v>
      </c>
      <c r="R1831" s="3"/>
      <c r="S1831" s="77" t="e">
        <f>VLOOKUP($R$1&amp;R1831,定价因子!$E:$F,2,0)</f>
        <v>#N/A</v>
      </c>
      <c r="T1831" s="61"/>
      <c r="U1831" s="63"/>
      <c r="V1831" s="63"/>
      <c r="W1831" s="63"/>
      <c r="X1831" s="3"/>
    </row>
    <row r="1832" spans="1:24">
      <c r="A1832" s="3"/>
      <c r="B1832" s="3"/>
      <c r="C1832" s="3"/>
      <c r="D1832" s="3"/>
      <c r="E1832" s="79"/>
      <c r="F1832" s="3"/>
      <c r="G1832" s="77" t="e">
        <f>VLOOKUP($F$1&amp;F1832,定价因子!E:F,2,0)</f>
        <v>#N/A</v>
      </c>
      <c r="H1832" s="3"/>
      <c r="I1832" s="77" t="e">
        <f>VLOOKUP($H$1&amp;H1832,定价因子!E:F,2,0)</f>
        <v>#N/A</v>
      </c>
      <c r="J1832" s="3"/>
      <c r="K1832" s="77" t="e">
        <f>VLOOKUP($J$1&amp;J1832,定价因子!E:F,2,0)</f>
        <v>#N/A</v>
      </c>
      <c r="L1832" s="3"/>
      <c r="M1832" s="77" t="e">
        <f>VLOOKUP($L$1&amp;L1832,定价因子!E:F,2,0)</f>
        <v>#N/A</v>
      </c>
      <c r="N1832" s="3"/>
      <c r="O1832" s="77" t="e">
        <f>VLOOKUP($N$1&amp;N1832,定价因子!E:F,2,0)</f>
        <v>#N/A</v>
      </c>
      <c r="P1832" s="3"/>
      <c r="Q1832" s="55" t="e">
        <f>VLOOKUP($P$1&amp;P1832,定价因子!$E:$F,2,0)</f>
        <v>#N/A</v>
      </c>
      <c r="R1832" s="3"/>
      <c r="S1832" s="77" t="e">
        <f>VLOOKUP($R$1&amp;R1832,定价因子!$E:$F,2,0)</f>
        <v>#N/A</v>
      </c>
      <c r="T1832" s="61"/>
      <c r="U1832" s="63"/>
      <c r="V1832" s="63"/>
      <c r="W1832" s="63"/>
      <c r="X1832" s="3"/>
    </row>
    <row r="1833" spans="1:24">
      <c r="A1833" s="3"/>
      <c r="B1833" s="3"/>
      <c r="C1833" s="3"/>
      <c r="D1833" s="3"/>
      <c r="E1833" s="79"/>
      <c r="F1833" s="3"/>
      <c r="G1833" s="77" t="e">
        <f>VLOOKUP($F$1&amp;F1833,定价因子!E:F,2,0)</f>
        <v>#N/A</v>
      </c>
      <c r="H1833" s="3"/>
      <c r="I1833" s="77" t="e">
        <f>VLOOKUP($H$1&amp;H1833,定价因子!E:F,2,0)</f>
        <v>#N/A</v>
      </c>
      <c r="J1833" s="3"/>
      <c r="K1833" s="77" t="e">
        <f>VLOOKUP($J$1&amp;J1833,定价因子!E:F,2,0)</f>
        <v>#N/A</v>
      </c>
      <c r="L1833" s="3"/>
      <c r="M1833" s="77" t="e">
        <f>VLOOKUP($L$1&amp;L1833,定价因子!E:F,2,0)</f>
        <v>#N/A</v>
      </c>
      <c r="N1833" s="3"/>
      <c r="O1833" s="77" t="e">
        <f>VLOOKUP($N$1&amp;N1833,定价因子!E:F,2,0)</f>
        <v>#N/A</v>
      </c>
      <c r="P1833" s="3"/>
      <c r="Q1833" s="55" t="e">
        <f>VLOOKUP($P$1&amp;P1833,定价因子!$E:$F,2,0)</f>
        <v>#N/A</v>
      </c>
      <c r="R1833" s="3"/>
      <c r="S1833" s="77" t="e">
        <f>VLOOKUP($R$1&amp;R1833,定价因子!$E:$F,2,0)</f>
        <v>#N/A</v>
      </c>
      <c r="T1833" s="61"/>
      <c r="U1833" s="63"/>
      <c r="V1833" s="63"/>
      <c r="W1833" s="63"/>
      <c r="X1833" s="3"/>
    </row>
    <row r="1834" spans="1:24">
      <c r="A1834" s="3"/>
      <c r="B1834" s="3"/>
      <c r="C1834" s="3"/>
      <c r="D1834" s="3"/>
      <c r="E1834" s="79"/>
      <c r="F1834" s="3"/>
      <c r="G1834" s="77" t="e">
        <f>VLOOKUP($F$1&amp;F1834,定价因子!E:F,2,0)</f>
        <v>#N/A</v>
      </c>
      <c r="H1834" s="3"/>
      <c r="I1834" s="77" t="e">
        <f>VLOOKUP($H$1&amp;H1834,定价因子!E:F,2,0)</f>
        <v>#N/A</v>
      </c>
      <c r="J1834" s="3"/>
      <c r="K1834" s="77" t="e">
        <f>VLOOKUP($J$1&amp;J1834,定价因子!E:F,2,0)</f>
        <v>#N/A</v>
      </c>
      <c r="L1834" s="3"/>
      <c r="M1834" s="77" t="e">
        <f>VLOOKUP($L$1&amp;L1834,定价因子!E:F,2,0)</f>
        <v>#N/A</v>
      </c>
      <c r="N1834" s="3"/>
      <c r="O1834" s="77" t="e">
        <f>VLOOKUP($N$1&amp;N1834,定价因子!E:F,2,0)</f>
        <v>#N/A</v>
      </c>
      <c r="P1834" s="3"/>
      <c r="Q1834" s="55" t="e">
        <f>VLOOKUP($P$1&amp;P1834,定价因子!$E:$F,2,0)</f>
        <v>#N/A</v>
      </c>
      <c r="R1834" s="3"/>
      <c r="S1834" s="77" t="e">
        <f>VLOOKUP($R$1&amp;R1834,定价因子!$E:$F,2,0)</f>
        <v>#N/A</v>
      </c>
      <c r="T1834" s="61"/>
      <c r="U1834" s="63"/>
      <c r="V1834" s="63"/>
      <c r="W1834" s="63"/>
      <c r="X1834" s="3"/>
    </row>
    <row r="1835" spans="1:24">
      <c r="A1835" s="3"/>
      <c r="B1835" s="3"/>
      <c r="C1835" s="3"/>
      <c r="D1835" s="3"/>
      <c r="E1835" s="79"/>
      <c r="F1835" s="3"/>
      <c r="G1835" s="77" t="e">
        <f>VLOOKUP($F$1&amp;F1835,定价因子!E:F,2,0)</f>
        <v>#N/A</v>
      </c>
      <c r="H1835" s="3"/>
      <c r="I1835" s="77" t="e">
        <f>VLOOKUP($H$1&amp;H1835,定价因子!E:F,2,0)</f>
        <v>#N/A</v>
      </c>
      <c r="J1835" s="3"/>
      <c r="K1835" s="77" t="e">
        <f>VLOOKUP($J$1&amp;J1835,定价因子!E:F,2,0)</f>
        <v>#N/A</v>
      </c>
      <c r="L1835" s="3"/>
      <c r="M1835" s="77" t="e">
        <f>VLOOKUP($L$1&amp;L1835,定价因子!E:F,2,0)</f>
        <v>#N/A</v>
      </c>
      <c r="N1835" s="3"/>
      <c r="O1835" s="77" t="e">
        <f>VLOOKUP($N$1&amp;N1835,定价因子!E:F,2,0)</f>
        <v>#N/A</v>
      </c>
      <c r="P1835" s="3"/>
      <c r="Q1835" s="55" t="e">
        <f>VLOOKUP($P$1&amp;P1835,定价因子!$E:$F,2,0)</f>
        <v>#N/A</v>
      </c>
      <c r="R1835" s="3"/>
      <c r="S1835" s="77" t="e">
        <f>VLOOKUP($R$1&amp;R1835,定价因子!$E:$F,2,0)</f>
        <v>#N/A</v>
      </c>
      <c r="T1835" s="61"/>
      <c r="U1835" s="63"/>
      <c r="V1835" s="63"/>
      <c r="W1835" s="63"/>
      <c r="X1835" s="3"/>
    </row>
    <row r="1836" spans="1:24">
      <c r="A1836" s="3"/>
      <c r="B1836" s="3"/>
      <c r="C1836" s="3"/>
      <c r="D1836" s="3"/>
      <c r="E1836" s="79"/>
      <c r="F1836" s="3"/>
      <c r="G1836" s="77" t="e">
        <f>VLOOKUP($F$1&amp;F1836,定价因子!E:F,2,0)</f>
        <v>#N/A</v>
      </c>
      <c r="H1836" s="3"/>
      <c r="I1836" s="77" t="e">
        <f>VLOOKUP($H$1&amp;H1836,定价因子!E:F,2,0)</f>
        <v>#N/A</v>
      </c>
      <c r="J1836" s="3"/>
      <c r="K1836" s="77" t="e">
        <f>VLOOKUP($J$1&amp;J1836,定价因子!E:F,2,0)</f>
        <v>#N/A</v>
      </c>
      <c r="L1836" s="3"/>
      <c r="M1836" s="77" t="e">
        <f>VLOOKUP($L$1&amp;L1836,定价因子!E:F,2,0)</f>
        <v>#N/A</v>
      </c>
      <c r="N1836" s="3"/>
      <c r="O1836" s="77" t="e">
        <f>VLOOKUP($N$1&amp;N1836,定价因子!E:F,2,0)</f>
        <v>#N/A</v>
      </c>
      <c r="P1836" s="3"/>
      <c r="Q1836" s="55" t="e">
        <f>VLOOKUP($P$1&amp;P1836,定价因子!$E:$F,2,0)</f>
        <v>#N/A</v>
      </c>
      <c r="R1836" s="3"/>
      <c r="S1836" s="77" t="e">
        <f>VLOOKUP($R$1&amp;R1836,定价因子!$E:$F,2,0)</f>
        <v>#N/A</v>
      </c>
      <c r="T1836" s="61"/>
      <c r="U1836" s="63"/>
      <c r="V1836" s="63"/>
      <c r="W1836" s="63"/>
      <c r="X1836" s="3"/>
    </row>
    <row r="1837" spans="1:24">
      <c r="A1837" s="3"/>
      <c r="B1837" s="3"/>
      <c r="C1837" s="3"/>
      <c r="D1837" s="3"/>
      <c r="E1837" s="79"/>
      <c r="F1837" s="3"/>
      <c r="G1837" s="77" t="e">
        <f>VLOOKUP($F$1&amp;F1837,定价因子!E:F,2,0)</f>
        <v>#N/A</v>
      </c>
      <c r="H1837" s="3"/>
      <c r="I1837" s="77" t="e">
        <f>VLOOKUP($H$1&amp;H1837,定价因子!E:F,2,0)</f>
        <v>#N/A</v>
      </c>
      <c r="J1837" s="3"/>
      <c r="K1837" s="77" t="e">
        <f>VLOOKUP($J$1&amp;J1837,定价因子!E:F,2,0)</f>
        <v>#N/A</v>
      </c>
      <c r="L1837" s="3"/>
      <c r="M1837" s="77" t="e">
        <f>VLOOKUP($L$1&amp;L1837,定价因子!E:F,2,0)</f>
        <v>#N/A</v>
      </c>
      <c r="N1837" s="3"/>
      <c r="O1837" s="77" t="e">
        <f>VLOOKUP($N$1&amp;N1837,定价因子!E:F,2,0)</f>
        <v>#N/A</v>
      </c>
      <c r="P1837" s="3"/>
      <c r="Q1837" s="55" t="e">
        <f>VLOOKUP($P$1&amp;P1837,定价因子!$E:$F,2,0)</f>
        <v>#N/A</v>
      </c>
      <c r="R1837" s="3"/>
      <c r="S1837" s="77" t="e">
        <f>VLOOKUP($R$1&amp;R1837,定价因子!$E:$F,2,0)</f>
        <v>#N/A</v>
      </c>
      <c r="T1837" s="61"/>
      <c r="U1837" s="63"/>
      <c r="V1837" s="63"/>
      <c r="W1837" s="63"/>
      <c r="X1837" s="3"/>
    </row>
    <row r="1838" spans="1:24">
      <c r="A1838" s="3"/>
      <c r="B1838" s="3"/>
      <c r="C1838" s="3"/>
      <c r="D1838" s="3"/>
      <c r="E1838" s="79"/>
      <c r="F1838" s="3"/>
      <c r="G1838" s="77" t="e">
        <f>VLOOKUP($F$1&amp;F1838,定价因子!E:F,2,0)</f>
        <v>#N/A</v>
      </c>
      <c r="H1838" s="3"/>
      <c r="I1838" s="77" t="e">
        <f>VLOOKUP($H$1&amp;H1838,定价因子!E:F,2,0)</f>
        <v>#N/A</v>
      </c>
      <c r="J1838" s="3"/>
      <c r="K1838" s="77" t="e">
        <f>VLOOKUP($J$1&amp;J1838,定价因子!E:F,2,0)</f>
        <v>#N/A</v>
      </c>
      <c r="L1838" s="3"/>
      <c r="M1838" s="77" t="e">
        <f>VLOOKUP($L$1&amp;L1838,定价因子!E:F,2,0)</f>
        <v>#N/A</v>
      </c>
      <c r="N1838" s="3"/>
      <c r="O1838" s="77" t="e">
        <f>VLOOKUP($N$1&amp;N1838,定价因子!E:F,2,0)</f>
        <v>#N/A</v>
      </c>
      <c r="P1838" s="3"/>
      <c r="Q1838" s="55" t="e">
        <f>VLOOKUP($P$1&amp;P1838,定价因子!$E:$F,2,0)</f>
        <v>#N/A</v>
      </c>
      <c r="R1838" s="3"/>
      <c r="S1838" s="77" t="e">
        <f>VLOOKUP($R$1&amp;R1838,定价因子!$E:$F,2,0)</f>
        <v>#N/A</v>
      </c>
      <c r="T1838" s="61"/>
      <c r="U1838" s="63"/>
      <c r="V1838" s="63"/>
      <c r="W1838" s="63"/>
      <c r="X1838" s="3"/>
    </row>
    <row r="1839" spans="1:24">
      <c r="A1839" s="3"/>
      <c r="B1839" s="3"/>
      <c r="C1839" s="3"/>
      <c r="D1839" s="3"/>
      <c r="E1839" s="79"/>
      <c r="F1839" s="3"/>
      <c r="G1839" s="77" t="e">
        <f>VLOOKUP($F$1&amp;F1839,定价因子!E:F,2,0)</f>
        <v>#N/A</v>
      </c>
      <c r="H1839" s="3"/>
      <c r="I1839" s="77" t="e">
        <f>VLOOKUP($H$1&amp;H1839,定价因子!E:F,2,0)</f>
        <v>#N/A</v>
      </c>
      <c r="J1839" s="3"/>
      <c r="K1839" s="77" t="e">
        <f>VLOOKUP($J$1&amp;J1839,定价因子!E:F,2,0)</f>
        <v>#N/A</v>
      </c>
      <c r="L1839" s="3"/>
      <c r="M1839" s="77" t="e">
        <f>VLOOKUP($L$1&amp;L1839,定价因子!E:F,2,0)</f>
        <v>#N/A</v>
      </c>
      <c r="N1839" s="3"/>
      <c r="O1839" s="77" t="e">
        <f>VLOOKUP($N$1&amp;N1839,定价因子!E:F,2,0)</f>
        <v>#N/A</v>
      </c>
      <c r="P1839" s="3"/>
      <c r="Q1839" s="55" t="e">
        <f>VLOOKUP($P$1&amp;P1839,定价因子!$E:$F,2,0)</f>
        <v>#N/A</v>
      </c>
      <c r="R1839" s="3"/>
      <c r="S1839" s="77" t="e">
        <f>VLOOKUP($R$1&amp;R1839,定价因子!$E:$F,2,0)</f>
        <v>#N/A</v>
      </c>
      <c r="T1839" s="61"/>
      <c r="U1839" s="63"/>
      <c r="V1839" s="63"/>
      <c r="W1839" s="63"/>
      <c r="X1839" s="3"/>
    </row>
    <row r="1840" spans="1:24">
      <c r="A1840" s="3"/>
      <c r="B1840" s="3"/>
      <c r="C1840" s="3"/>
      <c r="D1840" s="3"/>
      <c r="E1840" s="79"/>
      <c r="F1840" s="3"/>
      <c r="G1840" s="77" t="e">
        <f>VLOOKUP($F$1&amp;F1840,定价因子!E:F,2,0)</f>
        <v>#N/A</v>
      </c>
      <c r="H1840" s="3"/>
      <c r="I1840" s="77" t="e">
        <f>VLOOKUP($H$1&amp;H1840,定价因子!E:F,2,0)</f>
        <v>#N/A</v>
      </c>
      <c r="J1840" s="3"/>
      <c r="K1840" s="77" t="e">
        <f>VLOOKUP($J$1&amp;J1840,定价因子!E:F,2,0)</f>
        <v>#N/A</v>
      </c>
      <c r="L1840" s="3"/>
      <c r="M1840" s="77" t="e">
        <f>VLOOKUP($L$1&amp;L1840,定价因子!E:F,2,0)</f>
        <v>#N/A</v>
      </c>
      <c r="N1840" s="3"/>
      <c r="O1840" s="77" t="e">
        <f>VLOOKUP($N$1&amp;N1840,定价因子!E:F,2,0)</f>
        <v>#N/A</v>
      </c>
      <c r="P1840" s="3"/>
      <c r="Q1840" s="55" t="e">
        <f>VLOOKUP($P$1&amp;P1840,定价因子!$E:$F,2,0)</f>
        <v>#N/A</v>
      </c>
      <c r="R1840" s="3"/>
      <c r="S1840" s="77" t="e">
        <f>VLOOKUP($R$1&amp;R1840,定价因子!$E:$F,2,0)</f>
        <v>#N/A</v>
      </c>
      <c r="T1840" s="61"/>
      <c r="U1840" s="63"/>
      <c r="V1840" s="63"/>
      <c r="W1840" s="63"/>
      <c r="X1840" s="3"/>
    </row>
    <row r="1841" spans="1:24">
      <c r="A1841" s="3"/>
      <c r="B1841" s="3"/>
      <c r="C1841" s="3"/>
      <c r="D1841" s="3"/>
      <c r="E1841" s="79"/>
      <c r="F1841" s="3"/>
      <c r="G1841" s="77" t="e">
        <f>VLOOKUP($F$1&amp;F1841,定价因子!E:F,2,0)</f>
        <v>#N/A</v>
      </c>
      <c r="H1841" s="3"/>
      <c r="I1841" s="77" t="e">
        <f>VLOOKUP($H$1&amp;H1841,定价因子!E:F,2,0)</f>
        <v>#N/A</v>
      </c>
      <c r="J1841" s="3"/>
      <c r="K1841" s="77" t="e">
        <f>VLOOKUP($J$1&amp;J1841,定价因子!E:F,2,0)</f>
        <v>#N/A</v>
      </c>
      <c r="L1841" s="3"/>
      <c r="M1841" s="77" t="e">
        <f>VLOOKUP($L$1&amp;L1841,定价因子!E:F,2,0)</f>
        <v>#N/A</v>
      </c>
      <c r="N1841" s="3"/>
      <c r="O1841" s="77" t="e">
        <f>VLOOKUP($N$1&amp;N1841,定价因子!E:F,2,0)</f>
        <v>#N/A</v>
      </c>
      <c r="P1841" s="3"/>
      <c r="Q1841" s="55" t="e">
        <f>VLOOKUP($P$1&amp;P1841,定价因子!$E:$F,2,0)</f>
        <v>#N/A</v>
      </c>
      <c r="R1841" s="3"/>
      <c r="S1841" s="77" t="e">
        <f>VLOOKUP($R$1&amp;R1841,定价因子!$E:$F,2,0)</f>
        <v>#N/A</v>
      </c>
      <c r="T1841" s="61"/>
      <c r="U1841" s="63"/>
      <c r="V1841" s="63"/>
      <c r="W1841" s="63"/>
      <c r="X1841" s="3"/>
    </row>
    <row r="1842" spans="1:24">
      <c r="A1842" s="3"/>
      <c r="B1842" s="3"/>
      <c r="C1842" s="3"/>
      <c r="D1842" s="3"/>
      <c r="E1842" s="79"/>
      <c r="F1842" s="3"/>
      <c r="G1842" s="77" t="e">
        <f>VLOOKUP($F$1&amp;F1842,定价因子!E:F,2,0)</f>
        <v>#N/A</v>
      </c>
      <c r="H1842" s="3"/>
      <c r="I1842" s="77" t="e">
        <f>VLOOKUP($H$1&amp;H1842,定价因子!E:F,2,0)</f>
        <v>#N/A</v>
      </c>
      <c r="J1842" s="3"/>
      <c r="K1842" s="77" t="e">
        <f>VLOOKUP($J$1&amp;J1842,定价因子!E:F,2,0)</f>
        <v>#N/A</v>
      </c>
      <c r="L1842" s="3"/>
      <c r="M1842" s="77" t="e">
        <f>VLOOKUP($L$1&amp;L1842,定价因子!E:F,2,0)</f>
        <v>#N/A</v>
      </c>
      <c r="N1842" s="3"/>
      <c r="O1842" s="77" t="e">
        <f>VLOOKUP($N$1&amp;N1842,定价因子!E:F,2,0)</f>
        <v>#N/A</v>
      </c>
      <c r="P1842" s="3"/>
      <c r="Q1842" s="55" t="e">
        <f>VLOOKUP($P$1&amp;P1842,定价因子!$E:$F,2,0)</f>
        <v>#N/A</v>
      </c>
      <c r="R1842" s="3"/>
      <c r="S1842" s="77" t="e">
        <f>VLOOKUP($R$1&amp;R1842,定价因子!$E:$F,2,0)</f>
        <v>#N/A</v>
      </c>
      <c r="T1842" s="61"/>
      <c r="U1842" s="63"/>
      <c r="V1842" s="63"/>
      <c r="W1842" s="63"/>
      <c r="X1842" s="3"/>
    </row>
    <row r="1843" spans="1:24">
      <c r="A1843" s="3"/>
      <c r="B1843" s="3"/>
      <c r="C1843" s="3"/>
      <c r="D1843" s="3"/>
      <c r="E1843" s="79"/>
      <c r="F1843" s="3"/>
      <c r="G1843" s="77" t="e">
        <f>VLOOKUP($F$1&amp;F1843,定价因子!E:F,2,0)</f>
        <v>#N/A</v>
      </c>
      <c r="H1843" s="3"/>
      <c r="I1843" s="77" t="e">
        <f>VLOOKUP($H$1&amp;H1843,定价因子!E:F,2,0)</f>
        <v>#N/A</v>
      </c>
      <c r="J1843" s="3"/>
      <c r="K1843" s="77" t="e">
        <f>VLOOKUP($J$1&amp;J1843,定价因子!E:F,2,0)</f>
        <v>#N/A</v>
      </c>
      <c r="L1843" s="3"/>
      <c r="M1843" s="77" t="e">
        <f>VLOOKUP($L$1&amp;L1843,定价因子!E:F,2,0)</f>
        <v>#N/A</v>
      </c>
      <c r="N1843" s="3"/>
      <c r="O1843" s="77" t="e">
        <f>VLOOKUP($N$1&amp;N1843,定价因子!E:F,2,0)</f>
        <v>#N/A</v>
      </c>
      <c r="P1843" s="3"/>
      <c r="Q1843" s="55" t="e">
        <f>VLOOKUP($P$1&amp;P1843,定价因子!$E:$F,2,0)</f>
        <v>#N/A</v>
      </c>
      <c r="R1843" s="3"/>
      <c r="S1843" s="77" t="e">
        <f>VLOOKUP($R$1&amp;R1843,定价因子!$E:$F,2,0)</f>
        <v>#N/A</v>
      </c>
      <c r="T1843" s="61"/>
      <c r="U1843" s="63"/>
      <c r="V1843" s="63"/>
      <c r="W1843" s="63"/>
      <c r="X1843" s="3"/>
    </row>
    <row r="1844" spans="1:24">
      <c r="A1844" s="3"/>
      <c r="B1844" s="3"/>
      <c r="C1844" s="3"/>
      <c r="D1844" s="3"/>
      <c r="E1844" s="79"/>
      <c r="F1844" s="3"/>
      <c r="G1844" s="77" t="e">
        <f>VLOOKUP($F$1&amp;F1844,定价因子!E:F,2,0)</f>
        <v>#N/A</v>
      </c>
      <c r="H1844" s="3"/>
      <c r="I1844" s="77" t="e">
        <f>VLOOKUP($H$1&amp;H1844,定价因子!E:F,2,0)</f>
        <v>#N/A</v>
      </c>
      <c r="J1844" s="3"/>
      <c r="K1844" s="77" t="e">
        <f>VLOOKUP($J$1&amp;J1844,定价因子!E:F,2,0)</f>
        <v>#N/A</v>
      </c>
      <c r="L1844" s="3"/>
      <c r="M1844" s="77" t="e">
        <f>VLOOKUP($L$1&amp;L1844,定价因子!E:F,2,0)</f>
        <v>#N/A</v>
      </c>
      <c r="N1844" s="3"/>
      <c r="O1844" s="77" t="e">
        <f>VLOOKUP($N$1&amp;N1844,定价因子!E:F,2,0)</f>
        <v>#N/A</v>
      </c>
      <c r="P1844" s="3"/>
      <c r="Q1844" s="55" t="e">
        <f>VLOOKUP($P$1&amp;P1844,定价因子!$E:$F,2,0)</f>
        <v>#N/A</v>
      </c>
      <c r="R1844" s="3"/>
      <c r="S1844" s="77" t="e">
        <f>VLOOKUP($R$1&amp;R1844,定价因子!$E:$F,2,0)</f>
        <v>#N/A</v>
      </c>
      <c r="T1844" s="61"/>
      <c r="U1844" s="63"/>
      <c r="V1844" s="63"/>
      <c r="W1844" s="63"/>
      <c r="X1844" s="3"/>
    </row>
    <row r="1845" spans="1:24">
      <c r="A1845" s="3"/>
      <c r="B1845" s="3"/>
      <c r="C1845" s="3"/>
      <c r="D1845" s="3"/>
      <c r="E1845" s="79"/>
      <c r="F1845" s="3"/>
      <c r="G1845" s="77" t="e">
        <f>VLOOKUP($F$1&amp;F1845,定价因子!E:F,2,0)</f>
        <v>#N/A</v>
      </c>
      <c r="H1845" s="3"/>
      <c r="I1845" s="77" t="e">
        <f>VLOOKUP($H$1&amp;H1845,定价因子!E:F,2,0)</f>
        <v>#N/A</v>
      </c>
      <c r="J1845" s="3"/>
      <c r="K1845" s="77" t="e">
        <f>VLOOKUP($J$1&amp;J1845,定价因子!E:F,2,0)</f>
        <v>#N/A</v>
      </c>
      <c r="L1845" s="3"/>
      <c r="M1845" s="77" t="e">
        <f>VLOOKUP($L$1&amp;L1845,定价因子!E:F,2,0)</f>
        <v>#N/A</v>
      </c>
      <c r="N1845" s="3"/>
      <c r="O1845" s="77" t="e">
        <f>VLOOKUP($N$1&amp;N1845,定价因子!E:F,2,0)</f>
        <v>#N/A</v>
      </c>
      <c r="P1845" s="3"/>
      <c r="Q1845" s="55" t="e">
        <f>VLOOKUP($P$1&amp;P1845,定价因子!$E:$F,2,0)</f>
        <v>#N/A</v>
      </c>
      <c r="R1845" s="3"/>
      <c r="S1845" s="77" t="e">
        <f>VLOOKUP($R$1&amp;R1845,定价因子!$E:$F,2,0)</f>
        <v>#N/A</v>
      </c>
      <c r="T1845" s="61"/>
      <c r="U1845" s="63"/>
      <c r="V1845" s="63"/>
      <c r="W1845" s="63"/>
      <c r="X1845" s="3"/>
    </row>
    <row r="1846" spans="1:24">
      <c r="A1846" s="3"/>
      <c r="B1846" s="3"/>
      <c r="C1846" s="3"/>
      <c r="D1846" s="3"/>
      <c r="E1846" s="79"/>
      <c r="F1846" s="3"/>
      <c r="G1846" s="77" t="e">
        <f>VLOOKUP($F$1&amp;F1846,定价因子!E:F,2,0)</f>
        <v>#N/A</v>
      </c>
      <c r="H1846" s="3"/>
      <c r="I1846" s="77" t="e">
        <f>VLOOKUP($H$1&amp;H1846,定价因子!E:F,2,0)</f>
        <v>#N/A</v>
      </c>
      <c r="J1846" s="3"/>
      <c r="K1846" s="77" t="e">
        <f>VLOOKUP($J$1&amp;J1846,定价因子!E:F,2,0)</f>
        <v>#N/A</v>
      </c>
      <c r="L1846" s="3"/>
      <c r="M1846" s="77" t="e">
        <f>VLOOKUP($L$1&amp;L1846,定价因子!E:F,2,0)</f>
        <v>#N/A</v>
      </c>
      <c r="N1846" s="3"/>
      <c r="O1846" s="77" t="e">
        <f>VLOOKUP($N$1&amp;N1846,定价因子!E:F,2,0)</f>
        <v>#N/A</v>
      </c>
      <c r="P1846" s="3"/>
      <c r="Q1846" s="55" t="e">
        <f>VLOOKUP($P$1&amp;P1846,定价因子!$E:$F,2,0)</f>
        <v>#N/A</v>
      </c>
      <c r="R1846" s="3"/>
      <c r="S1846" s="77" t="e">
        <f>VLOOKUP($R$1&amp;R1846,定价因子!$E:$F,2,0)</f>
        <v>#N/A</v>
      </c>
      <c r="T1846" s="61"/>
      <c r="U1846" s="63"/>
      <c r="V1846" s="63"/>
      <c r="W1846" s="63"/>
      <c r="X1846" s="3"/>
    </row>
    <row r="1847" spans="1:24">
      <c r="A1847" s="3"/>
      <c r="B1847" s="3"/>
      <c r="C1847" s="3"/>
      <c r="D1847" s="3"/>
      <c r="E1847" s="79"/>
      <c r="F1847" s="3"/>
      <c r="G1847" s="77" t="e">
        <f>VLOOKUP($F$1&amp;F1847,定价因子!E:F,2,0)</f>
        <v>#N/A</v>
      </c>
      <c r="H1847" s="3"/>
      <c r="I1847" s="77" t="e">
        <f>VLOOKUP($H$1&amp;H1847,定价因子!E:F,2,0)</f>
        <v>#N/A</v>
      </c>
      <c r="J1847" s="3"/>
      <c r="K1847" s="77" t="e">
        <f>VLOOKUP($J$1&amp;J1847,定价因子!E:F,2,0)</f>
        <v>#N/A</v>
      </c>
      <c r="L1847" s="3"/>
      <c r="M1847" s="77" t="e">
        <f>VLOOKUP($L$1&amp;L1847,定价因子!E:F,2,0)</f>
        <v>#N/A</v>
      </c>
      <c r="N1847" s="3"/>
      <c r="O1847" s="77" t="e">
        <f>VLOOKUP($N$1&amp;N1847,定价因子!E:F,2,0)</f>
        <v>#N/A</v>
      </c>
      <c r="P1847" s="3"/>
      <c r="Q1847" s="55" t="e">
        <f>VLOOKUP($P$1&amp;P1847,定价因子!$E:$F,2,0)</f>
        <v>#N/A</v>
      </c>
      <c r="R1847" s="3"/>
      <c r="S1847" s="77" t="e">
        <f>VLOOKUP($R$1&amp;R1847,定价因子!$E:$F,2,0)</f>
        <v>#N/A</v>
      </c>
      <c r="T1847" s="61"/>
      <c r="U1847" s="63"/>
      <c r="V1847" s="63"/>
      <c r="W1847" s="63"/>
      <c r="X1847" s="3"/>
    </row>
    <row r="1848" spans="1:24">
      <c r="A1848" s="3"/>
      <c r="B1848" s="3"/>
      <c r="C1848" s="3"/>
      <c r="D1848" s="3"/>
      <c r="E1848" s="79"/>
      <c r="F1848" s="3"/>
      <c r="G1848" s="77" t="e">
        <f>VLOOKUP($F$1&amp;F1848,定价因子!E:F,2,0)</f>
        <v>#N/A</v>
      </c>
      <c r="H1848" s="3"/>
      <c r="I1848" s="77" t="e">
        <f>VLOOKUP($H$1&amp;H1848,定价因子!E:F,2,0)</f>
        <v>#N/A</v>
      </c>
      <c r="J1848" s="3"/>
      <c r="K1848" s="77" t="e">
        <f>VLOOKUP($J$1&amp;J1848,定价因子!E:F,2,0)</f>
        <v>#N/A</v>
      </c>
      <c r="L1848" s="3"/>
      <c r="M1848" s="77" t="e">
        <f>VLOOKUP($L$1&amp;L1848,定价因子!E:F,2,0)</f>
        <v>#N/A</v>
      </c>
      <c r="N1848" s="3"/>
      <c r="O1848" s="77" t="e">
        <f>VLOOKUP($N$1&amp;N1848,定价因子!E:F,2,0)</f>
        <v>#N/A</v>
      </c>
      <c r="P1848" s="3"/>
      <c r="Q1848" s="55" t="e">
        <f>VLOOKUP($P$1&amp;P1848,定价因子!$E:$F,2,0)</f>
        <v>#N/A</v>
      </c>
      <c r="R1848" s="3"/>
      <c r="S1848" s="77" t="e">
        <f>VLOOKUP($R$1&amp;R1848,定价因子!$E:$F,2,0)</f>
        <v>#N/A</v>
      </c>
      <c r="T1848" s="61"/>
      <c r="U1848" s="63"/>
      <c r="V1848" s="63"/>
      <c r="W1848" s="63"/>
      <c r="X1848" s="3"/>
    </row>
    <row r="1849" spans="1:24">
      <c r="A1849" s="3"/>
      <c r="B1849" s="3"/>
      <c r="C1849" s="3"/>
      <c r="D1849" s="3"/>
      <c r="E1849" s="79"/>
      <c r="F1849" s="3"/>
      <c r="G1849" s="77" t="e">
        <f>VLOOKUP($F$1&amp;F1849,定价因子!E:F,2,0)</f>
        <v>#N/A</v>
      </c>
      <c r="H1849" s="3"/>
      <c r="I1849" s="77" t="e">
        <f>VLOOKUP($H$1&amp;H1849,定价因子!E:F,2,0)</f>
        <v>#N/A</v>
      </c>
      <c r="J1849" s="3"/>
      <c r="K1849" s="77" t="e">
        <f>VLOOKUP($J$1&amp;J1849,定价因子!E:F,2,0)</f>
        <v>#N/A</v>
      </c>
      <c r="L1849" s="3"/>
      <c r="M1849" s="77" t="e">
        <f>VLOOKUP($L$1&amp;L1849,定价因子!E:F,2,0)</f>
        <v>#N/A</v>
      </c>
      <c r="N1849" s="3"/>
      <c r="O1849" s="77" t="e">
        <f>VLOOKUP($N$1&amp;N1849,定价因子!E:F,2,0)</f>
        <v>#N/A</v>
      </c>
      <c r="P1849" s="3"/>
      <c r="Q1849" s="55" t="e">
        <f>VLOOKUP($P$1&amp;P1849,定价因子!$E:$F,2,0)</f>
        <v>#N/A</v>
      </c>
      <c r="R1849" s="3"/>
      <c r="S1849" s="77" t="e">
        <f>VLOOKUP($R$1&amp;R1849,定价因子!$E:$F,2,0)</f>
        <v>#N/A</v>
      </c>
      <c r="T1849" s="61"/>
      <c r="U1849" s="63"/>
      <c r="V1849" s="63"/>
      <c r="W1849" s="63"/>
      <c r="X1849" s="3"/>
    </row>
    <row r="1850" spans="1:24">
      <c r="A1850" s="3"/>
      <c r="B1850" s="3"/>
      <c r="C1850" s="3"/>
      <c r="D1850" s="3"/>
      <c r="E1850" s="79"/>
      <c r="F1850" s="3"/>
      <c r="G1850" s="77" t="e">
        <f>VLOOKUP($F$1&amp;F1850,定价因子!E:F,2,0)</f>
        <v>#N/A</v>
      </c>
      <c r="H1850" s="3"/>
      <c r="I1850" s="77" t="e">
        <f>VLOOKUP($H$1&amp;H1850,定价因子!E:F,2,0)</f>
        <v>#N/A</v>
      </c>
      <c r="J1850" s="3"/>
      <c r="K1850" s="77" t="e">
        <f>VLOOKUP($J$1&amp;J1850,定价因子!E:F,2,0)</f>
        <v>#N/A</v>
      </c>
      <c r="L1850" s="3"/>
      <c r="M1850" s="77" t="e">
        <f>VLOOKUP($L$1&amp;L1850,定价因子!E:F,2,0)</f>
        <v>#N/A</v>
      </c>
      <c r="N1850" s="3"/>
      <c r="O1850" s="77" t="e">
        <f>VLOOKUP($N$1&amp;N1850,定价因子!E:F,2,0)</f>
        <v>#N/A</v>
      </c>
      <c r="P1850" s="3"/>
      <c r="Q1850" s="55" t="e">
        <f>VLOOKUP($P$1&amp;P1850,定价因子!$E:$F,2,0)</f>
        <v>#N/A</v>
      </c>
      <c r="R1850" s="3"/>
      <c r="S1850" s="77" t="e">
        <f>VLOOKUP($R$1&amp;R1850,定价因子!$E:$F,2,0)</f>
        <v>#N/A</v>
      </c>
      <c r="T1850" s="61"/>
      <c r="U1850" s="63"/>
      <c r="V1850" s="63"/>
      <c r="W1850" s="63"/>
      <c r="X1850" s="3"/>
    </row>
    <row r="1851" spans="1:24">
      <c r="A1851" s="3"/>
      <c r="B1851" s="3"/>
      <c r="C1851" s="3"/>
      <c r="D1851" s="3"/>
      <c r="E1851" s="79"/>
      <c r="F1851" s="3"/>
      <c r="G1851" s="77" t="e">
        <f>VLOOKUP($F$1&amp;F1851,定价因子!E:F,2,0)</f>
        <v>#N/A</v>
      </c>
      <c r="H1851" s="3"/>
      <c r="I1851" s="77" t="e">
        <f>VLOOKUP($H$1&amp;H1851,定价因子!E:F,2,0)</f>
        <v>#N/A</v>
      </c>
      <c r="J1851" s="3"/>
      <c r="K1851" s="77" t="e">
        <f>VLOOKUP($J$1&amp;J1851,定价因子!E:F,2,0)</f>
        <v>#N/A</v>
      </c>
      <c r="L1851" s="3"/>
      <c r="M1851" s="77" t="e">
        <f>VLOOKUP($L$1&amp;L1851,定价因子!E:F,2,0)</f>
        <v>#N/A</v>
      </c>
      <c r="N1851" s="3"/>
      <c r="O1851" s="77" t="e">
        <f>VLOOKUP($N$1&amp;N1851,定价因子!E:F,2,0)</f>
        <v>#N/A</v>
      </c>
      <c r="P1851" s="3"/>
      <c r="Q1851" s="55" t="e">
        <f>VLOOKUP($P$1&amp;P1851,定价因子!$E:$F,2,0)</f>
        <v>#N/A</v>
      </c>
      <c r="R1851" s="3"/>
      <c r="S1851" s="77" t="e">
        <f>VLOOKUP($R$1&amp;R1851,定价因子!$E:$F,2,0)</f>
        <v>#N/A</v>
      </c>
      <c r="T1851" s="61"/>
      <c r="U1851" s="63"/>
      <c r="V1851" s="63"/>
      <c r="W1851" s="63"/>
      <c r="X1851" s="3"/>
    </row>
    <row r="1852" spans="1:24">
      <c r="A1852" s="3"/>
      <c r="B1852" s="3"/>
      <c r="C1852" s="3"/>
      <c r="D1852" s="3"/>
      <c r="E1852" s="79"/>
      <c r="F1852" s="3"/>
      <c r="G1852" s="77" t="e">
        <f>VLOOKUP($F$1&amp;F1852,定价因子!E:F,2,0)</f>
        <v>#N/A</v>
      </c>
      <c r="H1852" s="3"/>
      <c r="I1852" s="77" t="e">
        <f>VLOOKUP($H$1&amp;H1852,定价因子!E:F,2,0)</f>
        <v>#N/A</v>
      </c>
      <c r="J1852" s="3"/>
      <c r="K1852" s="77" t="e">
        <f>VLOOKUP($J$1&amp;J1852,定价因子!E:F,2,0)</f>
        <v>#N/A</v>
      </c>
      <c r="L1852" s="3"/>
      <c r="M1852" s="77" t="e">
        <f>VLOOKUP($L$1&amp;L1852,定价因子!E:F,2,0)</f>
        <v>#N/A</v>
      </c>
      <c r="N1852" s="3"/>
      <c r="O1852" s="77" t="e">
        <f>VLOOKUP($N$1&amp;N1852,定价因子!E:F,2,0)</f>
        <v>#N/A</v>
      </c>
      <c r="P1852" s="3"/>
      <c r="Q1852" s="55" t="e">
        <f>VLOOKUP($P$1&amp;P1852,定价因子!$E:$F,2,0)</f>
        <v>#N/A</v>
      </c>
      <c r="R1852" s="3"/>
      <c r="S1852" s="77" t="e">
        <f>VLOOKUP($R$1&amp;R1852,定价因子!$E:$F,2,0)</f>
        <v>#N/A</v>
      </c>
      <c r="T1852" s="61"/>
      <c r="U1852" s="63"/>
      <c r="V1852" s="63"/>
      <c r="W1852" s="63"/>
      <c r="X1852" s="3"/>
    </row>
    <row r="1853" spans="1:24">
      <c r="A1853" s="3"/>
      <c r="B1853" s="3"/>
      <c r="C1853" s="3"/>
      <c r="D1853" s="3"/>
      <c r="E1853" s="79"/>
      <c r="F1853" s="3"/>
      <c r="G1853" s="77" t="e">
        <f>VLOOKUP($F$1&amp;F1853,定价因子!E:F,2,0)</f>
        <v>#N/A</v>
      </c>
      <c r="H1853" s="3"/>
      <c r="I1853" s="77" t="e">
        <f>VLOOKUP($H$1&amp;H1853,定价因子!E:F,2,0)</f>
        <v>#N/A</v>
      </c>
      <c r="J1853" s="3"/>
      <c r="K1853" s="77" t="e">
        <f>VLOOKUP($J$1&amp;J1853,定价因子!E:F,2,0)</f>
        <v>#N/A</v>
      </c>
      <c r="L1853" s="3"/>
      <c r="M1853" s="77" t="e">
        <f>VLOOKUP($L$1&amp;L1853,定价因子!E:F,2,0)</f>
        <v>#N/A</v>
      </c>
      <c r="N1853" s="3"/>
      <c r="O1853" s="77" t="e">
        <f>VLOOKUP($N$1&amp;N1853,定价因子!E:F,2,0)</f>
        <v>#N/A</v>
      </c>
      <c r="P1853" s="3"/>
      <c r="Q1853" s="55" t="e">
        <f>VLOOKUP($P$1&amp;P1853,定价因子!$E:$F,2,0)</f>
        <v>#N/A</v>
      </c>
      <c r="R1853" s="3"/>
      <c r="S1853" s="77" t="e">
        <f>VLOOKUP($R$1&amp;R1853,定价因子!$E:$F,2,0)</f>
        <v>#N/A</v>
      </c>
      <c r="T1853" s="61"/>
      <c r="U1853" s="63"/>
      <c r="V1853" s="63"/>
      <c r="W1853" s="63"/>
      <c r="X1853" s="3"/>
    </row>
    <row r="1854" spans="1:24">
      <c r="A1854" s="3"/>
      <c r="B1854" s="3"/>
      <c r="C1854" s="3"/>
      <c r="D1854" s="3"/>
      <c r="E1854" s="79"/>
      <c r="F1854" s="3"/>
      <c r="G1854" s="77" t="e">
        <f>VLOOKUP($F$1&amp;F1854,定价因子!E:F,2,0)</f>
        <v>#N/A</v>
      </c>
      <c r="H1854" s="3"/>
      <c r="I1854" s="77" t="e">
        <f>VLOOKUP($H$1&amp;H1854,定价因子!E:F,2,0)</f>
        <v>#N/A</v>
      </c>
      <c r="J1854" s="3"/>
      <c r="K1854" s="77" t="e">
        <f>VLOOKUP($J$1&amp;J1854,定价因子!E:F,2,0)</f>
        <v>#N/A</v>
      </c>
      <c r="L1854" s="3"/>
      <c r="M1854" s="77" t="e">
        <f>VLOOKUP($L$1&amp;L1854,定价因子!E:F,2,0)</f>
        <v>#N/A</v>
      </c>
      <c r="N1854" s="3"/>
      <c r="O1854" s="77" t="e">
        <f>VLOOKUP($N$1&amp;N1854,定价因子!E:F,2,0)</f>
        <v>#N/A</v>
      </c>
      <c r="P1854" s="3"/>
      <c r="Q1854" s="55" t="e">
        <f>VLOOKUP($P$1&amp;P1854,定价因子!$E:$F,2,0)</f>
        <v>#N/A</v>
      </c>
      <c r="R1854" s="3"/>
      <c r="S1854" s="77" t="e">
        <f>VLOOKUP($R$1&amp;R1854,定价因子!$E:$F,2,0)</f>
        <v>#N/A</v>
      </c>
      <c r="T1854" s="61"/>
      <c r="U1854" s="63"/>
      <c r="V1854" s="63"/>
      <c r="W1854" s="63"/>
      <c r="X1854" s="3"/>
    </row>
    <row r="1855" spans="1:24">
      <c r="A1855" s="3"/>
      <c r="B1855" s="3"/>
      <c r="C1855" s="3"/>
      <c r="D1855" s="3"/>
      <c r="E1855" s="79"/>
      <c r="F1855" s="3"/>
      <c r="G1855" s="77" t="e">
        <f>VLOOKUP($F$1&amp;F1855,定价因子!E:F,2,0)</f>
        <v>#N/A</v>
      </c>
      <c r="H1855" s="3"/>
      <c r="I1855" s="77" t="e">
        <f>VLOOKUP($H$1&amp;H1855,定价因子!E:F,2,0)</f>
        <v>#N/A</v>
      </c>
      <c r="J1855" s="3"/>
      <c r="K1855" s="77" t="e">
        <f>VLOOKUP($J$1&amp;J1855,定价因子!E:F,2,0)</f>
        <v>#N/A</v>
      </c>
      <c r="L1855" s="3"/>
      <c r="M1855" s="77" t="e">
        <f>VLOOKUP($L$1&amp;L1855,定价因子!E:F,2,0)</f>
        <v>#N/A</v>
      </c>
      <c r="N1855" s="3"/>
      <c r="O1855" s="77" t="e">
        <f>VLOOKUP($N$1&amp;N1855,定价因子!E:F,2,0)</f>
        <v>#N/A</v>
      </c>
      <c r="P1855" s="3"/>
      <c r="Q1855" s="55" t="e">
        <f>VLOOKUP($P$1&amp;P1855,定价因子!$E:$F,2,0)</f>
        <v>#N/A</v>
      </c>
      <c r="R1855" s="3"/>
      <c r="S1855" s="77" t="e">
        <f>VLOOKUP($R$1&amp;R1855,定价因子!$E:$F,2,0)</f>
        <v>#N/A</v>
      </c>
      <c r="T1855" s="61"/>
      <c r="U1855" s="63"/>
      <c r="V1855" s="63"/>
      <c r="W1855" s="63"/>
      <c r="X1855" s="3"/>
    </row>
    <row r="1856" spans="1:24">
      <c r="A1856" s="3"/>
      <c r="B1856" s="3"/>
      <c r="C1856" s="3"/>
      <c r="D1856" s="3"/>
      <c r="E1856" s="79"/>
      <c r="F1856" s="3"/>
      <c r="G1856" s="77" t="e">
        <f>VLOOKUP($F$1&amp;F1856,定价因子!E:F,2,0)</f>
        <v>#N/A</v>
      </c>
      <c r="H1856" s="3"/>
      <c r="I1856" s="77" t="e">
        <f>VLOOKUP($H$1&amp;H1856,定价因子!E:F,2,0)</f>
        <v>#N/A</v>
      </c>
      <c r="J1856" s="3"/>
      <c r="K1856" s="77" t="e">
        <f>VLOOKUP($J$1&amp;J1856,定价因子!E:F,2,0)</f>
        <v>#N/A</v>
      </c>
      <c r="L1856" s="3"/>
      <c r="M1856" s="77" t="e">
        <f>VLOOKUP($L$1&amp;L1856,定价因子!E:F,2,0)</f>
        <v>#N/A</v>
      </c>
      <c r="N1856" s="3"/>
      <c r="O1856" s="77" t="e">
        <f>VLOOKUP($N$1&amp;N1856,定价因子!E:F,2,0)</f>
        <v>#N/A</v>
      </c>
      <c r="P1856" s="3"/>
      <c r="Q1856" s="55" t="e">
        <f>VLOOKUP($P$1&amp;P1856,定价因子!$E:$F,2,0)</f>
        <v>#N/A</v>
      </c>
      <c r="R1856" s="3"/>
      <c r="S1856" s="77" t="e">
        <f>VLOOKUP($R$1&amp;R1856,定价因子!$E:$F,2,0)</f>
        <v>#N/A</v>
      </c>
      <c r="T1856" s="61"/>
      <c r="U1856" s="63"/>
      <c r="V1856" s="63"/>
      <c r="W1856" s="63"/>
      <c r="X1856" s="3"/>
    </row>
    <row r="1857" spans="1:24">
      <c r="A1857" s="3"/>
      <c r="B1857" s="3"/>
      <c r="C1857" s="3"/>
      <c r="D1857" s="3"/>
      <c r="E1857" s="79"/>
      <c r="F1857" s="3"/>
      <c r="G1857" s="77" t="e">
        <f>VLOOKUP($F$1&amp;F1857,定价因子!E:F,2,0)</f>
        <v>#N/A</v>
      </c>
      <c r="H1857" s="3"/>
      <c r="I1857" s="77" t="e">
        <f>VLOOKUP($H$1&amp;H1857,定价因子!E:F,2,0)</f>
        <v>#N/A</v>
      </c>
      <c r="J1857" s="3"/>
      <c r="K1857" s="77" t="e">
        <f>VLOOKUP($J$1&amp;J1857,定价因子!E:F,2,0)</f>
        <v>#N/A</v>
      </c>
      <c r="L1857" s="3"/>
      <c r="M1857" s="77" t="e">
        <f>VLOOKUP($L$1&amp;L1857,定价因子!E:F,2,0)</f>
        <v>#N/A</v>
      </c>
      <c r="N1857" s="3"/>
      <c r="O1857" s="77" t="e">
        <f>VLOOKUP($N$1&amp;N1857,定价因子!E:F,2,0)</f>
        <v>#N/A</v>
      </c>
      <c r="P1857" s="3"/>
      <c r="Q1857" s="55" t="e">
        <f>VLOOKUP($P$1&amp;P1857,定价因子!$E:$F,2,0)</f>
        <v>#N/A</v>
      </c>
      <c r="R1857" s="3"/>
      <c r="S1857" s="77" t="e">
        <f>VLOOKUP($R$1&amp;R1857,定价因子!$E:$F,2,0)</f>
        <v>#N/A</v>
      </c>
      <c r="T1857" s="61"/>
      <c r="U1857" s="63"/>
      <c r="V1857" s="63"/>
      <c r="W1857" s="63"/>
      <c r="X1857" s="3"/>
    </row>
    <row r="1858" spans="1:24">
      <c r="A1858" s="3"/>
      <c r="B1858" s="3"/>
      <c r="C1858" s="3"/>
      <c r="D1858" s="3"/>
      <c r="E1858" s="79"/>
      <c r="F1858" s="3"/>
      <c r="G1858" s="77" t="e">
        <f>VLOOKUP($F$1&amp;F1858,定价因子!E:F,2,0)</f>
        <v>#N/A</v>
      </c>
      <c r="H1858" s="3"/>
      <c r="I1858" s="77" t="e">
        <f>VLOOKUP($H$1&amp;H1858,定价因子!E:F,2,0)</f>
        <v>#N/A</v>
      </c>
      <c r="J1858" s="3"/>
      <c r="K1858" s="77" t="e">
        <f>VLOOKUP($J$1&amp;J1858,定价因子!E:F,2,0)</f>
        <v>#N/A</v>
      </c>
      <c r="L1858" s="3"/>
      <c r="M1858" s="77" t="e">
        <f>VLOOKUP($L$1&amp;L1858,定价因子!E:F,2,0)</f>
        <v>#N/A</v>
      </c>
      <c r="N1858" s="3"/>
      <c r="O1858" s="77" t="e">
        <f>VLOOKUP($N$1&amp;N1858,定价因子!E:F,2,0)</f>
        <v>#N/A</v>
      </c>
      <c r="P1858" s="3"/>
      <c r="Q1858" s="55" t="e">
        <f>VLOOKUP($P$1&amp;P1858,定价因子!$E:$F,2,0)</f>
        <v>#N/A</v>
      </c>
      <c r="R1858" s="3"/>
      <c r="S1858" s="77" t="e">
        <f>VLOOKUP($R$1&amp;R1858,定价因子!$E:$F,2,0)</f>
        <v>#N/A</v>
      </c>
      <c r="T1858" s="61"/>
      <c r="U1858" s="63"/>
      <c r="V1858" s="63"/>
      <c r="W1858" s="63"/>
      <c r="X1858" s="3"/>
    </row>
    <row r="1859" spans="1:24">
      <c r="A1859" s="3"/>
      <c r="B1859" s="3"/>
      <c r="C1859" s="3"/>
      <c r="D1859" s="3"/>
      <c r="E1859" s="79"/>
      <c r="F1859" s="3"/>
      <c r="G1859" s="77" t="e">
        <f>VLOOKUP($F$1&amp;F1859,定价因子!E:F,2,0)</f>
        <v>#N/A</v>
      </c>
      <c r="H1859" s="3"/>
      <c r="I1859" s="77" t="e">
        <f>VLOOKUP($H$1&amp;H1859,定价因子!E:F,2,0)</f>
        <v>#N/A</v>
      </c>
      <c r="J1859" s="3"/>
      <c r="K1859" s="77" t="e">
        <f>VLOOKUP($J$1&amp;J1859,定价因子!E:F,2,0)</f>
        <v>#N/A</v>
      </c>
      <c r="L1859" s="3"/>
      <c r="M1859" s="77" t="e">
        <f>VLOOKUP($L$1&amp;L1859,定价因子!E:F,2,0)</f>
        <v>#N/A</v>
      </c>
      <c r="N1859" s="3"/>
      <c r="O1859" s="77" t="e">
        <f>VLOOKUP($N$1&amp;N1859,定价因子!E:F,2,0)</f>
        <v>#N/A</v>
      </c>
      <c r="P1859" s="3"/>
      <c r="Q1859" s="55" t="e">
        <f>VLOOKUP($P$1&amp;P1859,定价因子!$E:$F,2,0)</f>
        <v>#N/A</v>
      </c>
      <c r="R1859" s="3"/>
      <c r="S1859" s="77" t="e">
        <f>VLOOKUP($R$1&amp;R1859,定价因子!$E:$F,2,0)</f>
        <v>#N/A</v>
      </c>
      <c r="T1859" s="61"/>
      <c r="U1859" s="63"/>
      <c r="V1859" s="63"/>
      <c r="W1859" s="63"/>
      <c r="X1859" s="3"/>
    </row>
    <row r="1860" spans="1:24">
      <c r="A1860" s="3"/>
      <c r="B1860" s="3"/>
      <c r="C1860" s="3"/>
      <c r="D1860" s="3"/>
      <c r="E1860" s="79"/>
      <c r="F1860" s="3"/>
      <c r="G1860" s="77" t="e">
        <f>VLOOKUP($F$1&amp;F1860,定价因子!E:F,2,0)</f>
        <v>#N/A</v>
      </c>
      <c r="H1860" s="3"/>
      <c r="I1860" s="77" t="e">
        <f>VLOOKUP($H$1&amp;H1860,定价因子!E:F,2,0)</f>
        <v>#N/A</v>
      </c>
      <c r="J1860" s="3"/>
      <c r="K1860" s="77" t="e">
        <f>VLOOKUP($J$1&amp;J1860,定价因子!E:F,2,0)</f>
        <v>#N/A</v>
      </c>
      <c r="L1860" s="3"/>
      <c r="M1860" s="77" t="e">
        <f>VLOOKUP($L$1&amp;L1860,定价因子!E:F,2,0)</f>
        <v>#N/A</v>
      </c>
      <c r="N1860" s="3"/>
      <c r="O1860" s="77" t="e">
        <f>VLOOKUP($N$1&amp;N1860,定价因子!E:F,2,0)</f>
        <v>#N/A</v>
      </c>
      <c r="P1860" s="3"/>
      <c r="Q1860" s="55" t="e">
        <f>VLOOKUP($P$1&amp;P1860,定价因子!$E:$F,2,0)</f>
        <v>#N/A</v>
      </c>
      <c r="R1860" s="3"/>
      <c r="S1860" s="77" t="e">
        <f>VLOOKUP($R$1&amp;R1860,定价因子!$E:$F,2,0)</f>
        <v>#N/A</v>
      </c>
      <c r="T1860" s="61"/>
      <c r="U1860" s="63"/>
      <c r="V1860" s="63"/>
      <c r="W1860" s="63"/>
      <c r="X1860" s="3"/>
    </row>
    <row r="1861" spans="1:24">
      <c r="A1861" s="3"/>
      <c r="B1861" s="3"/>
      <c r="C1861" s="3"/>
      <c r="D1861" s="3"/>
      <c r="E1861" s="79"/>
      <c r="F1861" s="3"/>
      <c r="G1861" s="77" t="e">
        <f>VLOOKUP($F$1&amp;F1861,定价因子!E:F,2,0)</f>
        <v>#N/A</v>
      </c>
      <c r="H1861" s="3"/>
      <c r="I1861" s="77" t="e">
        <f>VLOOKUP($H$1&amp;H1861,定价因子!E:F,2,0)</f>
        <v>#N/A</v>
      </c>
      <c r="J1861" s="3"/>
      <c r="K1861" s="77" t="e">
        <f>VLOOKUP($J$1&amp;J1861,定价因子!E:F,2,0)</f>
        <v>#N/A</v>
      </c>
      <c r="L1861" s="3"/>
      <c r="M1861" s="77" t="e">
        <f>VLOOKUP($L$1&amp;L1861,定价因子!E:F,2,0)</f>
        <v>#N/A</v>
      </c>
      <c r="N1861" s="3"/>
      <c r="O1861" s="77" t="e">
        <f>VLOOKUP($N$1&amp;N1861,定价因子!E:F,2,0)</f>
        <v>#N/A</v>
      </c>
      <c r="P1861" s="3"/>
      <c r="Q1861" s="55" t="e">
        <f>VLOOKUP($P$1&amp;P1861,定价因子!$E:$F,2,0)</f>
        <v>#N/A</v>
      </c>
      <c r="R1861" s="3"/>
      <c r="S1861" s="77" t="e">
        <f>VLOOKUP($R$1&amp;R1861,定价因子!$E:$F,2,0)</f>
        <v>#N/A</v>
      </c>
      <c r="T1861" s="61"/>
      <c r="U1861" s="63"/>
      <c r="V1861" s="63"/>
      <c r="W1861" s="63"/>
      <c r="X1861" s="3"/>
    </row>
    <row r="1862" spans="1:24">
      <c r="A1862" s="3"/>
      <c r="B1862" s="3"/>
      <c r="C1862" s="3"/>
      <c r="D1862" s="3"/>
      <c r="E1862" s="79"/>
      <c r="F1862" s="3"/>
      <c r="G1862" s="77" t="e">
        <f>VLOOKUP($F$1&amp;F1862,定价因子!E:F,2,0)</f>
        <v>#N/A</v>
      </c>
      <c r="H1862" s="3"/>
      <c r="I1862" s="77" t="e">
        <f>VLOOKUP($H$1&amp;H1862,定价因子!E:F,2,0)</f>
        <v>#N/A</v>
      </c>
      <c r="J1862" s="3"/>
      <c r="K1862" s="77" t="e">
        <f>VLOOKUP($J$1&amp;J1862,定价因子!E:F,2,0)</f>
        <v>#N/A</v>
      </c>
      <c r="L1862" s="3"/>
      <c r="M1862" s="77" t="e">
        <f>VLOOKUP($L$1&amp;L1862,定价因子!E:F,2,0)</f>
        <v>#N/A</v>
      </c>
      <c r="N1862" s="3"/>
      <c r="O1862" s="77" t="e">
        <f>VLOOKUP($N$1&amp;N1862,定价因子!E:F,2,0)</f>
        <v>#N/A</v>
      </c>
      <c r="P1862" s="3"/>
      <c r="Q1862" s="55" t="e">
        <f>VLOOKUP($P$1&amp;P1862,定价因子!$E:$F,2,0)</f>
        <v>#N/A</v>
      </c>
      <c r="R1862" s="3"/>
      <c r="S1862" s="77" t="e">
        <f>VLOOKUP($R$1&amp;R1862,定价因子!$E:$F,2,0)</f>
        <v>#N/A</v>
      </c>
      <c r="T1862" s="61"/>
      <c r="U1862" s="63"/>
      <c r="V1862" s="63"/>
      <c r="W1862" s="63"/>
      <c r="X1862" s="3"/>
    </row>
    <row r="1863" spans="1:24">
      <c r="A1863" s="3"/>
      <c r="B1863" s="3"/>
      <c r="C1863" s="3"/>
      <c r="D1863" s="3"/>
      <c r="E1863" s="79"/>
      <c r="F1863" s="3"/>
      <c r="G1863" s="77" t="e">
        <f>VLOOKUP($F$1&amp;F1863,定价因子!E:F,2,0)</f>
        <v>#N/A</v>
      </c>
      <c r="H1863" s="3"/>
      <c r="I1863" s="77" t="e">
        <f>VLOOKUP($H$1&amp;H1863,定价因子!E:F,2,0)</f>
        <v>#N/A</v>
      </c>
      <c r="J1863" s="3"/>
      <c r="K1863" s="77" t="e">
        <f>VLOOKUP($J$1&amp;J1863,定价因子!E:F,2,0)</f>
        <v>#N/A</v>
      </c>
      <c r="L1863" s="3"/>
      <c r="M1863" s="77" t="e">
        <f>VLOOKUP($L$1&amp;L1863,定价因子!E:F,2,0)</f>
        <v>#N/A</v>
      </c>
      <c r="N1863" s="3"/>
      <c r="O1863" s="77" t="e">
        <f>VLOOKUP($N$1&amp;N1863,定价因子!E:F,2,0)</f>
        <v>#N/A</v>
      </c>
      <c r="P1863" s="3"/>
      <c r="Q1863" s="55" t="e">
        <f>VLOOKUP($P$1&amp;P1863,定价因子!$E:$F,2,0)</f>
        <v>#N/A</v>
      </c>
      <c r="R1863" s="3"/>
      <c r="S1863" s="77" t="e">
        <f>VLOOKUP($R$1&amp;R1863,定价因子!$E:$F,2,0)</f>
        <v>#N/A</v>
      </c>
      <c r="T1863" s="61"/>
      <c r="U1863" s="63"/>
      <c r="V1863" s="63"/>
      <c r="W1863" s="63"/>
      <c r="X1863" s="3"/>
    </row>
    <row r="1864" spans="1:24">
      <c r="A1864" s="3"/>
      <c r="B1864" s="3"/>
      <c r="C1864" s="3"/>
      <c r="D1864" s="3"/>
      <c r="E1864" s="79"/>
      <c r="F1864" s="3"/>
      <c r="G1864" s="77" t="e">
        <f>VLOOKUP($F$1&amp;F1864,定价因子!E:F,2,0)</f>
        <v>#N/A</v>
      </c>
      <c r="H1864" s="3"/>
      <c r="I1864" s="77" t="e">
        <f>VLOOKUP($H$1&amp;H1864,定价因子!E:F,2,0)</f>
        <v>#N/A</v>
      </c>
      <c r="J1864" s="3"/>
      <c r="K1864" s="77" t="e">
        <f>VLOOKUP($J$1&amp;J1864,定价因子!E:F,2,0)</f>
        <v>#N/A</v>
      </c>
      <c r="L1864" s="3"/>
      <c r="M1864" s="77" t="e">
        <f>VLOOKUP($L$1&amp;L1864,定价因子!E:F,2,0)</f>
        <v>#N/A</v>
      </c>
      <c r="N1864" s="3"/>
      <c r="O1864" s="77" t="e">
        <f>VLOOKUP($N$1&amp;N1864,定价因子!E:F,2,0)</f>
        <v>#N/A</v>
      </c>
      <c r="P1864" s="3"/>
      <c r="Q1864" s="55" t="e">
        <f>VLOOKUP($P$1&amp;P1864,定价因子!$E:$F,2,0)</f>
        <v>#N/A</v>
      </c>
      <c r="R1864" s="3"/>
      <c r="S1864" s="77" t="e">
        <f>VLOOKUP($R$1&amp;R1864,定价因子!$E:$F,2,0)</f>
        <v>#N/A</v>
      </c>
      <c r="T1864" s="61"/>
      <c r="U1864" s="63"/>
      <c r="V1864" s="63"/>
      <c r="W1864" s="63"/>
      <c r="X1864" s="3"/>
    </row>
    <row r="1865" spans="1:24">
      <c r="A1865" s="3"/>
      <c r="B1865" s="3"/>
      <c r="C1865" s="3"/>
      <c r="D1865" s="3"/>
      <c r="E1865" s="79"/>
      <c r="F1865" s="3"/>
      <c r="G1865" s="77" t="e">
        <f>VLOOKUP($F$1&amp;F1865,定价因子!E:F,2,0)</f>
        <v>#N/A</v>
      </c>
      <c r="H1865" s="3"/>
      <c r="I1865" s="77" t="e">
        <f>VLOOKUP($H$1&amp;H1865,定价因子!E:F,2,0)</f>
        <v>#N/A</v>
      </c>
      <c r="J1865" s="3"/>
      <c r="K1865" s="77" t="e">
        <f>VLOOKUP($J$1&amp;J1865,定价因子!E:F,2,0)</f>
        <v>#N/A</v>
      </c>
      <c r="L1865" s="3"/>
      <c r="M1865" s="77" t="e">
        <f>VLOOKUP($L$1&amp;L1865,定价因子!E:F,2,0)</f>
        <v>#N/A</v>
      </c>
      <c r="N1865" s="3"/>
      <c r="O1865" s="77" t="e">
        <f>VLOOKUP($N$1&amp;N1865,定价因子!E:F,2,0)</f>
        <v>#N/A</v>
      </c>
      <c r="P1865" s="3"/>
      <c r="Q1865" s="55" t="e">
        <f>VLOOKUP($P$1&amp;P1865,定价因子!$E:$F,2,0)</f>
        <v>#N/A</v>
      </c>
      <c r="R1865" s="3"/>
      <c r="S1865" s="77" t="e">
        <f>VLOOKUP($R$1&amp;R1865,定价因子!$E:$F,2,0)</f>
        <v>#N/A</v>
      </c>
      <c r="T1865" s="61"/>
      <c r="U1865" s="63"/>
      <c r="V1865" s="63"/>
      <c r="W1865" s="63"/>
      <c r="X1865" s="3"/>
    </row>
    <row r="1866" spans="1:24">
      <c r="A1866" s="3"/>
      <c r="B1866" s="3"/>
      <c r="C1866" s="3"/>
      <c r="D1866" s="3"/>
      <c r="E1866" s="79"/>
      <c r="F1866" s="3"/>
      <c r="G1866" s="77" t="e">
        <f>VLOOKUP($F$1&amp;F1866,定价因子!E:F,2,0)</f>
        <v>#N/A</v>
      </c>
      <c r="H1866" s="3"/>
      <c r="I1866" s="77" t="e">
        <f>VLOOKUP($H$1&amp;H1866,定价因子!E:F,2,0)</f>
        <v>#N/A</v>
      </c>
      <c r="J1866" s="3"/>
      <c r="K1866" s="77" t="e">
        <f>VLOOKUP($J$1&amp;J1866,定价因子!E:F,2,0)</f>
        <v>#N/A</v>
      </c>
      <c r="L1866" s="3"/>
      <c r="M1866" s="77" t="e">
        <f>VLOOKUP($L$1&amp;L1866,定价因子!E:F,2,0)</f>
        <v>#N/A</v>
      </c>
      <c r="N1866" s="3"/>
      <c r="O1866" s="77" t="e">
        <f>VLOOKUP($N$1&amp;N1866,定价因子!E:F,2,0)</f>
        <v>#N/A</v>
      </c>
      <c r="P1866" s="3"/>
      <c r="Q1866" s="55" t="e">
        <f>VLOOKUP($P$1&amp;P1866,定价因子!$E:$F,2,0)</f>
        <v>#N/A</v>
      </c>
      <c r="R1866" s="3"/>
      <c r="S1866" s="77" t="e">
        <f>VLOOKUP($R$1&amp;R1866,定价因子!$E:$F,2,0)</f>
        <v>#N/A</v>
      </c>
      <c r="T1866" s="61"/>
      <c r="U1866" s="63"/>
      <c r="V1866" s="63"/>
      <c r="W1866" s="63"/>
      <c r="X1866" s="3"/>
    </row>
    <row r="1867" spans="1:24">
      <c r="A1867" s="3"/>
      <c r="B1867" s="3"/>
      <c r="C1867" s="3"/>
      <c r="D1867" s="3"/>
      <c r="E1867" s="79"/>
      <c r="F1867" s="3"/>
      <c r="G1867" s="77" t="e">
        <f>VLOOKUP($F$1&amp;F1867,定价因子!E:F,2,0)</f>
        <v>#N/A</v>
      </c>
      <c r="H1867" s="3"/>
      <c r="I1867" s="77" t="e">
        <f>VLOOKUP($H$1&amp;H1867,定价因子!E:F,2,0)</f>
        <v>#N/A</v>
      </c>
      <c r="J1867" s="3"/>
      <c r="K1867" s="77" t="e">
        <f>VLOOKUP($J$1&amp;J1867,定价因子!E:F,2,0)</f>
        <v>#N/A</v>
      </c>
      <c r="L1867" s="3"/>
      <c r="M1867" s="77" t="e">
        <f>VLOOKUP($L$1&amp;L1867,定价因子!E:F,2,0)</f>
        <v>#N/A</v>
      </c>
      <c r="N1867" s="3"/>
      <c r="O1867" s="77" t="e">
        <f>VLOOKUP($N$1&amp;N1867,定价因子!E:F,2,0)</f>
        <v>#N/A</v>
      </c>
      <c r="P1867" s="3"/>
      <c r="Q1867" s="55" t="e">
        <f>VLOOKUP($P$1&amp;P1867,定价因子!$E:$F,2,0)</f>
        <v>#N/A</v>
      </c>
      <c r="R1867" s="3"/>
      <c r="S1867" s="77" t="e">
        <f>VLOOKUP($R$1&amp;R1867,定价因子!$E:$F,2,0)</f>
        <v>#N/A</v>
      </c>
      <c r="T1867" s="61"/>
      <c r="U1867" s="63"/>
      <c r="V1867" s="63"/>
      <c r="W1867" s="63"/>
      <c r="X1867" s="3"/>
    </row>
    <row r="1868" spans="1:24">
      <c r="A1868" s="3"/>
      <c r="B1868" s="3"/>
      <c r="C1868" s="3"/>
      <c r="D1868" s="3"/>
      <c r="E1868" s="79"/>
      <c r="F1868" s="3"/>
      <c r="G1868" s="77" t="e">
        <f>VLOOKUP($F$1&amp;F1868,定价因子!E:F,2,0)</f>
        <v>#N/A</v>
      </c>
      <c r="H1868" s="3"/>
      <c r="I1868" s="77" t="e">
        <f>VLOOKUP($H$1&amp;H1868,定价因子!E:F,2,0)</f>
        <v>#N/A</v>
      </c>
      <c r="J1868" s="3"/>
      <c r="K1868" s="77" t="e">
        <f>VLOOKUP($J$1&amp;J1868,定价因子!E:F,2,0)</f>
        <v>#N/A</v>
      </c>
      <c r="L1868" s="3"/>
      <c r="M1868" s="77" t="e">
        <f>VLOOKUP($L$1&amp;L1868,定价因子!E:F,2,0)</f>
        <v>#N/A</v>
      </c>
      <c r="N1868" s="3"/>
      <c r="O1868" s="77" t="e">
        <f>VLOOKUP($N$1&amp;N1868,定价因子!E:F,2,0)</f>
        <v>#N/A</v>
      </c>
      <c r="P1868" s="3"/>
      <c r="Q1868" s="55" t="e">
        <f>VLOOKUP($P$1&amp;P1868,定价因子!$E:$F,2,0)</f>
        <v>#N/A</v>
      </c>
      <c r="R1868" s="3"/>
      <c r="S1868" s="77" t="e">
        <f>VLOOKUP($R$1&amp;R1868,定价因子!$E:$F,2,0)</f>
        <v>#N/A</v>
      </c>
      <c r="T1868" s="61"/>
      <c r="U1868" s="63"/>
      <c r="V1868" s="63"/>
      <c r="W1868" s="63"/>
      <c r="X1868" s="3"/>
    </row>
    <row r="1869" spans="1:24">
      <c r="A1869" s="3"/>
      <c r="B1869" s="3"/>
      <c r="C1869" s="3"/>
      <c r="D1869" s="3"/>
      <c r="E1869" s="79"/>
      <c r="F1869" s="3"/>
      <c r="G1869" s="77" t="e">
        <f>VLOOKUP($F$1&amp;F1869,定价因子!E:F,2,0)</f>
        <v>#N/A</v>
      </c>
      <c r="H1869" s="3"/>
      <c r="I1869" s="77" t="e">
        <f>VLOOKUP($H$1&amp;H1869,定价因子!E:F,2,0)</f>
        <v>#N/A</v>
      </c>
      <c r="J1869" s="3"/>
      <c r="K1869" s="77" t="e">
        <f>VLOOKUP($J$1&amp;J1869,定价因子!E:F,2,0)</f>
        <v>#N/A</v>
      </c>
      <c r="L1869" s="3"/>
      <c r="M1869" s="77" t="e">
        <f>VLOOKUP($L$1&amp;L1869,定价因子!E:F,2,0)</f>
        <v>#N/A</v>
      </c>
      <c r="N1869" s="3"/>
      <c r="O1869" s="77" t="e">
        <f>VLOOKUP($N$1&amp;N1869,定价因子!E:F,2,0)</f>
        <v>#N/A</v>
      </c>
      <c r="P1869" s="3"/>
      <c r="Q1869" s="55" t="e">
        <f>VLOOKUP($P$1&amp;P1869,定价因子!$E:$F,2,0)</f>
        <v>#N/A</v>
      </c>
      <c r="R1869" s="3"/>
      <c r="S1869" s="77" t="e">
        <f>VLOOKUP($R$1&amp;R1869,定价因子!$E:$F,2,0)</f>
        <v>#N/A</v>
      </c>
      <c r="T1869" s="61"/>
      <c r="U1869" s="63"/>
      <c r="V1869" s="63"/>
      <c r="W1869" s="63"/>
      <c r="X1869" s="3"/>
    </row>
    <row r="1870" spans="1:24">
      <c r="A1870" s="3"/>
      <c r="B1870" s="3"/>
      <c r="C1870" s="3"/>
      <c r="D1870" s="3"/>
      <c r="E1870" s="79"/>
      <c r="F1870" s="3"/>
      <c r="G1870" s="77" t="e">
        <f>VLOOKUP($F$1&amp;F1870,定价因子!E:F,2,0)</f>
        <v>#N/A</v>
      </c>
      <c r="H1870" s="3"/>
      <c r="I1870" s="77" t="e">
        <f>VLOOKUP($H$1&amp;H1870,定价因子!E:F,2,0)</f>
        <v>#N/A</v>
      </c>
      <c r="J1870" s="3"/>
      <c r="K1870" s="77" t="e">
        <f>VLOOKUP($J$1&amp;J1870,定价因子!E:F,2,0)</f>
        <v>#N/A</v>
      </c>
      <c r="L1870" s="3"/>
      <c r="M1870" s="77" t="e">
        <f>VLOOKUP($L$1&amp;L1870,定价因子!E:F,2,0)</f>
        <v>#N/A</v>
      </c>
      <c r="N1870" s="3"/>
      <c r="O1870" s="77" t="e">
        <f>VLOOKUP($N$1&amp;N1870,定价因子!E:F,2,0)</f>
        <v>#N/A</v>
      </c>
      <c r="P1870" s="3"/>
      <c r="Q1870" s="55" t="e">
        <f>VLOOKUP($P$1&amp;P1870,定价因子!$E:$F,2,0)</f>
        <v>#N/A</v>
      </c>
      <c r="R1870" s="3"/>
      <c r="S1870" s="77" t="e">
        <f>VLOOKUP($R$1&amp;R1870,定价因子!$E:$F,2,0)</f>
        <v>#N/A</v>
      </c>
      <c r="T1870" s="61"/>
      <c r="U1870" s="63"/>
      <c r="V1870" s="63"/>
      <c r="W1870" s="63"/>
      <c r="X1870" s="3"/>
    </row>
    <row r="1871" spans="1:24">
      <c r="A1871" s="3"/>
      <c r="B1871" s="3"/>
      <c r="C1871" s="3"/>
      <c r="D1871" s="3"/>
      <c r="E1871" s="79"/>
      <c r="F1871" s="3"/>
      <c r="G1871" s="77" t="e">
        <f>VLOOKUP($F$1&amp;F1871,定价因子!E:F,2,0)</f>
        <v>#N/A</v>
      </c>
      <c r="H1871" s="3"/>
      <c r="I1871" s="77" t="e">
        <f>VLOOKUP($H$1&amp;H1871,定价因子!E:F,2,0)</f>
        <v>#N/A</v>
      </c>
      <c r="J1871" s="3"/>
      <c r="K1871" s="77" t="e">
        <f>VLOOKUP($J$1&amp;J1871,定价因子!E:F,2,0)</f>
        <v>#N/A</v>
      </c>
      <c r="L1871" s="3"/>
      <c r="M1871" s="77" t="e">
        <f>VLOOKUP($L$1&amp;L1871,定价因子!E:F,2,0)</f>
        <v>#N/A</v>
      </c>
      <c r="N1871" s="3"/>
      <c r="O1871" s="77" t="e">
        <f>VLOOKUP($N$1&amp;N1871,定价因子!E:F,2,0)</f>
        <v>#N/A</v>
      </c>
      <c r="P1871" s="3"/>
      <c r="Q1871" s="55" t="e">
        <f>VLOOKUP($P$1&amp;P1871,定价因子!$E:$F,2,0)</f>
        <v>#N/A</v>
      </c>
      <c r="R1871" s="3"/>
      <c r="S1871" s="77" t="e">
        <f>VLOOKUP($R$1&amp;R1871,定价因子!$E:$F,2,0)</f>
        <v>#N/A</v>
      </c>
      <c r="T1871" s="61"/>
      <c r="U1871" s="63"/>
      <c r="V1871" s="63"/>
      <c r="W1871" s="63"/>
      <c r="X1871" s="3"/>
    </row>
    <row r="1872" spans="1:24">
      <c r="A1872" s="3"/>
      <c r="B1872" s="3"/>
      <c r="C1872" s="3"/>
      <c r="D1872" s="3"/>
      <c r="E1872" s="79"/>
      <c r="F1872" s="3"/>
      <c r="G1872" s="77" t="e">
        <f>VLOOKUP($F$1&amp;F1872,定价因子!E:F,2,0)</f>
        <v>#N/A</v>
      </c>
      <c r="H1872" s="3"/>
      <c r="I1872" s="77" t="e">
        <f>VLOOKUP($H$1&amp;H1872,定价因子!E:F,2,0)</f>
        <v>#N/A</v>
      </c>
      <c r="J1872" s="3"/>
      <c r="K1872" s="77" t="e">
        <f>VLOOKUP($J$1&amp;J1872,定价因子!E:F,2,0)</f>
        <v>#N/A</v>
      </c>
      <c r="L1872" s="3"/>
      <c r="M1872" s="77" t="e">
        <f>VLOOKUP($L$1&amp;L1872,定价因子!E:F,2,0)</f>
        <v>#N/A</v>
      </c>
      <c r="N1872" s="3"/>
      <c r="O1872" s="77" t="e">
        <f>VLOOKUP($N$1&amp;N1872,定价因子!E:F,2,0)</f>
        <v>#N/A</v>
      </c>
      <c r="P1872" s="3"/>
      <c r="Q1872" s="55" t="e">
        <f>VLOOKUP($P$1&amp;P1872,定价因子!$E:$F,2,0)</f>
        <v>#N/A</v>
      </c>
      <c r="R1872" s="3"/>
      <c r="S1872" s="77" t="e">
        <f>VLOOKUP($R$1&amp;R1872,定价因子!$E:$F,2,0)</f>
        <v>#N/A</v>
      </c>
      <c r="T1872" s="61"/>
      <c r="U1872" s="63"/>
      <c r="V1872" s="63"/>
      <c r="W1872" s="63"/>
      <c r="X1872" s="3"/>
    </row>
    <row r="1873" spans="1:24">
      <c r="A1873" s="3"/>
      <c r="B1873" s="3"/>
      <c r="C1873" s="3"/>
      <c r="D1873" s="3"/>
      <c r="E1873" s="79"/>
      <c r="F1873" s="3"/>
      <c r="G1873" s="77" t="e">
        <f>VLOOKUP($F$1&amp;F1873,定价因子!E:F,2,0)</f>
        <v>#N/A</v>
      </c>
      <c r="H1873" s="3"/>
      <c r="I1873" s="77" t="e">
        <f>VLOOKUP($H$1&amp;H1873,定价因子!E:F,2,0)</f>
        <v>#N/A</v>
      </c>
      <c r="J1873" s="3"/>
      <c r="K1873" s="77" t="e">
        <f>VLOOKUP($J$1&amp;J1873,定价因子!E:F,2,0)</f>
        <v>#N/A</v>
      </c>
      <c r="L1873" s="3"/>
      <c r="M1873" s="77" t="e">
        <f>VLOOKUP($L$1&amp;L1873,定价因子!E:F,2,0)</f>
        <v>#N/A</v>
      </c>
      <c r="N1873" s="3"/>
      <c r="O1873" s="77" t="e">
        <f>VLOOKUP($N$1&amp;N1873,定价因子!E:F,2,0)</f>
        <v>#N/A</v>
      </c>
      <c r="P1873" s="3"/>
      <c r="Q1873" s="55" t="e">
        <f>VLOOKUP($P$1&amp;P1873,定价因子!$E:$F,2,0)</f>
        <v>#N/A</v>
      </c>
      <c r="R1873" s="3"/>
      <c r="S1873" s="77" t="e">
        <f>VLOOKUP($R$1&amp;R1873,定价因子!$E:$F,2,0)</f>
        <v>#N/A</v>
      </c>
      <c r="T1873" s="61"/>
      <c r="U1873" s="63"/>
      <c r="V1873" s="63"/>
      <c r="W1873" s="63"/>
      <c r="X1873" s="3"/>
    </row>
    <row r="1874" spans="1:24">
      <c r="A1874" s="3"/>
      <c r="B1874" s="3"/>
      <c r="C1874" s="3"/>
      <c r="D1874" s="3"/>
      <c r="E1874" s="79"/>
      <c r="F1874" s="3"/>
      <c r="G1874" s="77" t="e">
        <f>VLOOKUP($F$1&amp;F1874,定价因子!E:F,2,0)</f>
        <v>#N/A</v>
      </c>
      <c r="H1874" s="3"/>
      <c r="I1874" s="77" t="e">
        <f>VLOOKUP($H$1&amp;H1874,定价因子!E:F,2,0)</f>
        <v>#N/A</v>
      </c>
      <c r="J1874" s="3"/>
      <c r="K1874" s="77" t="e">
        <f>VLOOKUP($J$1&amp;J1874,定价因子!E:F,2,0)</f>
        <v>#N/A</v>
      </c>
      <c r="L1874" s="3"/>
      <c r="M1874" s="77" t="e">
        <f>VLOOKUP($L$1&amp;L1874,定价因子!E:F,2,0)</f>
        <v>#N/A</v>
      </c>
      <c r="N1874" s="3"/>
      <c r="O1874" s="77" t="e">
        <f>VLOOKUP($N$1&amp;N1874,定价因子!E:F,2,0)</f>
        <v>#N/A</v>
      </c>
      <c r="P1874" s="3"/>
      <c r="Q1874" s="55" t="e">
        <f>VLOOKUP($P$1&amp;P1874,定价因子!$E:$F,2,0)</f>
        <v>#N/A</v>
      </c>
      <c r="R1874" s="3"/>
      <c r="S1874" s="77" t="e">
        <f>VLOOKUP($R$1&amp;R1874,定价因子!$E:$F,2,0)</f>
        <v>#N/A</v>
      </c>
      <c r="T1874" s="61"/>
      <c r="U1874" s="63"/>
      <c r="V1874" s="63"/>
      <c r="W1874" s="63"/>
      <c r="X1874" s="3"/>
    </row>
    <row r="1875" spans="1:24">
      <c r="A1875" s="3"/>
      <c r="B1875" s="3"/>
      <c r="C1875" s="3"/>
      <c r="D1875" s="3"/>
      <c r="E1875" s="79"/>
      <c r="F1875" s="3"/>
      <c r="G1875" s="77" t="e">
        <f>VLOOKUP($F$1&amp;F1875,定价因子!E:F,2,0)</f>
        <v>#N/A</v>
      </c>
      <c r="H1875" s="3"/>
      <c r="I1875" s="77" t="e">
        <f>VLOOKUP($H$1&amp;H1875,定价因子!E:F,2,0)</f>
        <v>#N/A</v>
      </c>
      <c r="J1875" s="3"/>
      <c r="K1875" s="77" t="e">
        <f>VLOOKUP($J$1&amp;J1875,定价因子!E:F,2,0)</f>
        <v>#N/A</v>
      </c>
      <c r="L1875" s="3"/>
      <c r="M1875" s="77" t="e">
        <f>VLOOKUP($L$1&amp;L1875,定价因子!E:F,2,0)</f>
        <v>#N/A</v>
      </c>
      <c r="N1875" s="3"/>
      <c r="O1875" s="77" t="e">
        <f>VLOOKUP($N$1&amp;N1875,定价因子!E:F,2,0)</f>
        <v>#N/A</v>
      </c>
      <c r="P1875" s="3"/>
      <c r="Q1875" s="55" t="e">
        <f>VLOOKUP($P$1&amp;P1875,定价因子!$E:$F,2,0)</f>
        <v>#N/A</v>
      </c>
      <c r="R1875" s="3"/>
      <c r="S1875" s="77" t="e">
        <f>VLOOKUP($R$1&amp;R1875,定价因子!$E:$F,2,0)</f>
        <v>#N/A</v>
      </c>
      <c r="T1875" s="61"/>
      <c r="U1875" s="63"/>
      <c r="V1875" s="63"/>
      <c r="W1875" s="63"/>
      <c r="X1875" s="3"/>
    </row>
    <row r="1876" spans="1:24">
      <c r="A1876" s="3"/>
      <c r="B1876" s="3"/>
      <c r="C1876" s="3"/>
      <c r="D1876" s="3"/>
      <c r="E1876" s="79"/>
      <c r="F1876" s="3"/>
      <c r="G1876" s="77" t="e">
        <f>VLOOKUP($F$1&amp;F1876,定价因子!E:F,2,0)</f>
        <v>#N/A</v>
      </c>
      <c r="H1876" s="3"/>
      <c r="I1876" s="77" t="e">
        <f>VLOOKUP($H$1&amp;H1876,定价因子!E:F,2,0)</f>
        <v>#N/A</v>
      </c>
      <c r="J1876" s="3"/>
      <c r="K1876" s="77" t="e">
        <f>VLOOKUP($J$1&amp;J1876,定价因子!E:F,2,0)</f>
        <v>#N/A</v>
      </c>
      <c r="L1876" s="3"/>
      <c r="M1876" s="77" t="e">
        <f>VLOOKUP($L$1&amp;L1876,定价因子!E:F,2,0)</f>
        <v>#N/A</v>
      </c>
      <c r="N1876" s="3"/>
      <c r="O1876" s="77" t="e">
        <f>VLOOKUP($N$1&amp;N1876,定价因子!E:F,2,0)</f>
        <v>#N/A</v>
      </c>
      <c r="P1876" s="3"/>
      <c r="Q1876" s="55" t="e">
        <f>VLOOKUP($P$1&amp;P1876,定价因子!$E:$F,2,0)</f>
        <v>#N/A</v>
      </c>
      <c r="R1876" s="3"/>
      <c r="S1876" s="77" t="e">
        <f>VLOOKUP($R$1&amp;R1876,定价因子!$E:$F,2,0)</f>
        <v>#N/A</v>
      </c>
      <c r="T1876" s="61"/>
      <c r="U1876" s="63"/>
      <c r="V1876" s="63"/>
      <c r="W1876" s="63"/>
      <c r="X1876" s="3"/>
    </row>
    <row r="1877" spans="1:24">
      <c r="A1877" s="3"/>
      <c r="B1877" s="3"/>
      <c r="C1877" s="3"/>
      <c r="D1877" s="3"/>
      <c r="E1877" s="79"/>
      <c r="F1877" s="3"/>
      <c r="G1877" s="77" t="e">
        <f>VLOOKUP($F$1&amp;F1877,定价因子!E:F,2,0)</f>
        <v>#N/A</v>
      </c>
      <c r="H1877" s="3"/>
      <c r="I1877" s="77" t="e">
        <f>VLOOKUP($H$1&amp;H1877,定价因子!E:F,2,0)</f>
        <v>#N/A</v>
      </c>
      <c r="J1877" s="3"/>
      <c r="K1877" s="77" t="e">
        <f>VLOOKUP($J$1&amp;J1877,定价因子!E:F,2,0)</f>
        <v>#N/A</v>
      </c>
      <c r="L1877" s="3"/>
      <c r="M1877" s="77" t="e">
        <f>VLOOKUP($L$1&amp;L1877,定价因子!E:F,2,0)</f>
        <v>#N/A</v>
      </c>
      <c r="N1877" s="3"/>
      <c r="O1877" s="77" t="e">
        <f>VLOOKUP($N$1&amp;N1877,定价因子!E:F,2,0)</f>
        <v>#N/A</v>
      </c>
      <c r="P1877" s="3"/>
      <c r="Q1877" s="55" t="e">
        <f>VLOOKUP($P$1&amp;P1877,定价因子!$E:$F,2,0)</f>
        <v>#N/A</v>
      </c>
      <c r="R1877" s="3"/>
      <c r="S1877" s="77" t="e">
        <f>VLOOKUP($R$1&amp;R1877,定价因子!$E:$F,2,0)</f>
        <v>#N/A</v>
      </c>
      <c r="T1877" s="61"/>
      <c r="U1877" s="63"/>
      <c r="V1877" s="63"/>
      <c r="W1877" s="63"/>
      <c r="X1877" s="3"/>
    </row>
    <row r="1878" spans="1:24">
      <c r="A1878" s="3"/>
      <c r="B1878" s="3"/>
      <c r="C1878" s="3"/>
      <c r="D1878" s="3"/>
      <c r="E1878" s="79"/>
      <c r="F1878" s="3"/>
      <c r="G1878" s="77" t="e">
        <f>VLOOKUP($F$1&amp;F1878,定价因子!E:F,2,0)</f>
        <v>#N/A</v>
      </c>
      <c r="H1878" s="3"/>
      <c r="I1878" s="77" t="e">
        <f>VLOOKUP($H$1&amp;H1878,定价因子!E:F,2,0)</f>
        <v>#N/A</v>
      </c>
      <c r="J1878" s="3"/>
      <c r="K1878" s="77" t="e">
        <f>VLOOKUP($J$1&amp;J1878,定价因子!E:F,2,0)</f>
        <v>#N/A</v>
      </c>
      <c r="L1878" s="3"/>
      <c r="M1878" s="77" t="e">
        <f>VLOOKUP($L$1&amp;L1878,定价因子!E:F,2,0)</f>
        <v>#N/A</v>
      </c>
      <c r="N1878" s="3"/>
      <c r="O1878" s="77" t="e">
        <f>VLOOKUP($N$1&amp;N1878,定价因子!E:F,2,0)</f>
        <v>#N/A</v>
      </c>
      <c r="P1878" s="3"/>
      <c r="Q1878" s="55" t="e">
        <f>VLOOKUP($P$1&amp;P1878,定价因子!$E:$F,2,0)</f>
        <v>#N/A</v>
      </c>
      <c r="R1878" s="3"/>
      <c r="S1878" s="77" t="e">
        <f>VLOOKUP($R$1&amp;R1878,定价因子!$E:$F,2,0)</f>
        <v>#N/A</v>
      </c>
      <c r="T1878" s="61"/>
      <c r="U1878" s="63"/>
      <c r="V1878" s="63"/>
      <c r="W1878" s="63"/>
      <c r="X1878" s="3"/>
    </row>
    <row r="1879" spans="1:24">
      <c r="A1879" s="3"/>
      <c r="B1879" s="3"/>
      <c r="C1879" s="3"/>
      <c r="D1879" s="3"/>
      <c r="E1879" s="79"/>
      <c r="F1879" s="3"/>
      <c r="G1879" s="77" t="e">
        <f>VLOOKUP($F$1&amp;F1879,定价因子!E:F,2,0)</f>
        <v>#N/A</v>
      </c>
      <c r="H1879" s="3"/>
      <c r="I1879" s="77" t="e">
        <f>VLOOKUP($H$1&amp;H1879,定价因子!E:F,2,0)</f>
        <v>#N/A</v>
      </c>
      <c r="J1879" s="3"/>
      <c r="K1879" s="77" t="e">
        <f>VLOOKUP($J$1&amp;J1879,定价因子!E:F,2,0)</f>
        <v>#N/A</v>
      </c>
      <c r="L1879" s="3"/>
      <c r="M1879" s="77" t="e">
        <f>VLOOKUP($L$1&amp;L1879,定价因子!E:F,2,0)</f>
        <v>#N/A</v>
      </c>
      <c r="N1879" s="3"/>
      <c r="O1879" s="77" t="e">
        <f>VLOOKUP($N$1&amp;N1879,定价因子!E:F,2,0)</f>
        <v>#N/A</v>
      </c>
      <c r="P1879" s="3"/>
      <c r="Q1879" s="55" t="e">
        <f>VLOOKUP($P$1&amp;P1879,定价因子!$E:$F,2,0)</f>
        <v>#N/A</v>
      </c>
      <c r="R1879" s="3"/>
      <c r="S1879" s="77" t="e">
        <f>VLOOKUP($R$1&amp;R1879,定价因子!$E:$F,2,0)</f>
        <v>#N/A</v>
      </c>
      <c r="T1879" s="61"/>
      <c r="U1879" s="63"/>
      <c r="V1879" s="63"/>
      <c r="W1879" s="63"/>
      <c r="X1879" s="3"/>
    </row>
    <row r="1880" spans="1:24">
      <c r="A1880" s="3"/>
      <c r="B1880" s="3"/>
      <c r="C1880" s="3"/>
      <c r="D1880" s="3"/>
      <c r="E1880" s="79"/>
      <c r="F1880" s="3"/>
      <c r="G1880" s="77" t="e">
        <f>VLOOKUP($F$1&amp;F1880,定价因子!E:F,2,0)</f>
        <v>#N/A</v>
      </c>
      <c r="H1880" s="3"/>
      <c r="I1880" s="77" t="e">
        <f>VLOOKUP($H$1&amp;H1880,定价因子!E:F,2,0)</f>
        <v>#N/A</v>
      </c>
      <c r="J1880" s="3"/>
      <c r="K1880" s="77" t="e">
        <f>VLOOKUP($J$1&amp;J1880,定价因子!E:F,2,0)</f>
        <v>#N/A</v>
      </c>
      <c r="L1880" s="3"/>
      <c r="M1880" s="77" t="e">
        <f>VLOOKUP($L$1&amp;L1880,定价因子!E:F,2,0)</f>
        <v>#N/A</v>
      </c>
      <c r="N1880" s="3"/>
      <c r="O1880" s="77" t="e">
        <f>VLOOKUP($N$1&amp;N1880,定价因子!E:F,2,0)</f>
        <v>#N/A</v>
      </c>
      <c r="P1880" s="3"/>
      <c r="Q1880" s="55" t="e">
        <f>VLOOKUP($P$1&amp;P1880,定价因子!$E:$F,2,0)</f>
        <v>#N/A</v>
      </c>
      <c r="R1880" s="3"/>
      <c r="S1880" s="77" t="e">
        <f>VLOOKUP($R$1&amp;R1880,定价因子!$E:$F,2,0)</f>
        <v>#N/A</v>
      </c>
      <c r="T1880" s="61"/>
      <c r="U1880" s="63"/>
      <c r="V1880" s="63"/>
      <c r="W1880" s="63"/>
      <c r="X1880" s="3"/>
    </row>
    <row r="1881" spans="1:24">
      <c r="A1881" s="3"/>
      <c r="B1881" s="3"/>
      <c r="C1881" s="3"/>
      <c r="D1881" s="3"/>
      <c r="E1881" s="79"/>
      <c r="F1881" s="3"/>
      <c r="G1881" s="77" t="e">
        <f>VLOOKUP($F$1&amp;F1881,定价因子!E:F,2,0)</f>
        <v>#N/A</v>
      </c>
      <c r="H1881" s="3"/>
      <c r="I1881" s="77" t="e">
        <f>VLOOKUP($H$1&amp;H1881,定价因子!E:F,2,0)</f>
        <v>#N/A</v>
      </c>
      <c r="J1881" s="3"/>
      <c r="K1881" s="77" t="e">
        <f>VLOOKUP($J$1&amp;J1881,定价因子!E:F,2,0)</f>
        <v>#N/A</v>
      </c>
      <c r="L1881" s="3"/>
      <c r="M1881" s="77" t="e">
        <f>VLOOKUP($L$1&amp;L1881,定价因子!E:F,2,0)</f>
        <v>#N/A</v>
      </c>
      <c r="N1881" s="3"/>
      <c r="O1881" s="77" t="e">
        <f>VLOOKUP($N$1&amp;N1881,定价因子!E:F,2,0)</f>
        <v>#N/A</v>
      </c>
      <c r="P1881" s="3"/>
      <c r="Q1881" s="55" t="e">
        <f>VLOOKUP($P$1&amp;P1881,定价因子!$E:$F,2,0)</f>
        <v>#N/A</v>
      </c>
      <c r="R1881" s="3"/>
      <c r="S1881" s="77" t="e">
        <f>VLOOKUP($R$1&amp;R1881,定价因子!$E:$F,2,0)</f>
        <v>#N/A</v>
      </c>
      <c r="T1881" s="61"/>
      <c r="U1881" s="63"/>
      <c r="V1881" s="63"/>
      <c r="W1881" s="63"/>
      <c r="X1881" s="3"/>
    </row>
    <row r="1882" spans="1:24">
      <c r="A1882" s="3"/>
      <c r="B1882" s="3"/>
      <c r="C1882" s="3"/>
      <c r="D1882" s="3"/>
      <c r="E1882" s="79"/>
      <c r="F1882" s="3"/>
      <c r="G1882" s="77" t="e">
        <f>VLOOKUP($F$1&amp;F1882,定价因子!E:F,2,0)</f>
        <v>#N/A</v>
      </c>
      <c r="H1882" s="3"/>
      <c r="I1882" s="77" t="e">
        <f>VLOOKUP($H$1&amp;H1882,定价因子!E:F,2,0)</f>
        <v>#N/A</v>
      </c>
      <c r="J1882" s="3"/>
      <c r="K1882" s="77" t="e">
        <f>VLOOKUP($J$1&amp;J1882,定价因子!E:F,2,0)</f>
        <v>#N/A</v>
      </c>
      <c r="L1882" s="3"/>
      <c r="M1882" s="77" t="e">
        <f>VLOOKUP($L$1&amp;L1882,定价因子!E:F,2,0)</f>
        <v>#N/A</v>
      </c>
      <c r="N1882" s="3"/>
      <c r="O1882" s="77" t="e">
        <f>VLOOKUP($N$1&amp;N1882,定价因子!E:F,2,0)</f>
        <v>#N/A</v>
      </c>
      <c r="P1882" s="3"/>
      <c r="Q1882" s="55" t="e">
        <f>VLOOKUP($P$1&amp;P1882,定价因子!$E:$F,2,0)</f>
        <v>#N/A</v>
      </c>
      <c r="R1882" s="3"/>
      <c r="S1882" s="77" t="e">
        <f>VLOOKUP($R$1&amp;R1882,定价因子!$E:$F,2,0)</f>
        <v>#N/A</v>
      </c>
      <c r="T1882" s="61"/>
      <c r="U1882" s="63"/>
      <c r="V1882" s="63"/>
      <c r="W1882" s="63"/>
      <c r="X1882" s="3"/>
    </row>
    <row r="1883" spans="1:24">
      <c r="A1883" s="3"/>
      <c r="B1883" s="3"/>
      <c r="C1883" s="3"/>
      <c r="D1883" s="3"/>
      <c r="E1883" s="79"/>
      <c r="F1883" s="3"/>
      <c r="G1883" s="77" t="e">
        <f>VLOOKUP($F$1&amp;F1883,定价因子!E:F,2,0)</f>
        <v>#N/A</v>
      </c>
      <c r="H1883" s="3"/>
      <c r="I1883" s="77" t="e">
        <f>VLOOKUP($H$1&amp;H1883,定价因子!E:F,2,0)</f>
        <v>#N/A</v>
      </c>
      <c r="J1883" s="3"/>
      <c r="K1883" s="77" t="e">
        <f>VLOOKUP($J$1&amp;J1883,定价因子!E:F,2,0)</f>
        <v>#N/A</v>
      </c>
      <c r="L1883" s="3"/>
      <c r="M1883" s="77" t="e">
        <f>VLOOKUP($L$1&amp;L1883,定价因子!E:F,2,0)</f>
        <v>#N/A</v>
      </c>
      <c r="N1883" s="3"/>
      <c r="O1883" s="77" t="e">
        <f>VLOOKUP($N$1&amp;N1883,定价因子!E:F,2,0)</f>
        <v>#N/A</v>
      </c>
      <c r="P1883" s="3"/>
      <c r="Q1883" s="55" t="e">
        <f>VLOOKUP($P$1&amp;P1883,定价因子!$E:$F,2,0)</f>
        <v>#N/A</v>
      </c>
      <c r="R1883" s="3"/>
      <c r="S1883" s="77" t="e">
        <f>VLOOKUP($R$1&amp;R1883,定价因子!$E:$F,2,0)</f>
        <v>#N/A</v>
      </c>
      <c r="T1883" s="61"/>
      <c r="U1883" s="63"/>
      <c r="V1883" s="63"/>
      <c r="W1883" s="63"/>
      <c r="X1883" s="3"/>
    </row>
    <row r="1884" spans="1:24">
      <c r="A1884" s="3"/>
      <c r="B1884" s="3"/>
      <c r="C1884" s="3"/>
      <c r="D1884" s="3"/>
      <c r="E1884" s="79"/>
      <c r="F1884" s="3"/>
      <c r="G1884" s="77" t="e">
        <f>VLOOKUP($F$1&amp;F1884,定价因子!E:F,2,0)</f>
        <v>#N/A</v>
      </c>
      <c r="H1884" s="3"/>
      <c r="I1884" s="77" t="e">
        <f>VLOOKUP($H$1&amp;H1884,定价因子!E:F,2,0)</f>
        <v>#N/A</v>
      </c>
      <c r="J1884" s="3"/>
      <c r="K1884" s="77" t="e">
        <f>VLOOKUP($J$1&amp;J1884,定价因子!E:F,2,0)</f>
        <v>#N/A</v>
      </c>
      <c r="L1884" s="3"/>
      <c r="M1884" s="77" t="e">
        <f>VLOOKUP($L$1&amp;L1884,定价因子!E:F,2,0)</f>
        <v>#N/A</v>
      </c>
      <c r="N1884" s="3"/>
      <c r="O1884" s="77" t="e">
        <f>VLOOKUP($N$1&amp;N1884,定价因子!E:F,2,0)</f>
        <v>#N/A</v>
      </c>
      <c r="P1884" s="3"/>
      <c r="Q1884" s="55" t="e">
        <f>VLOOKUP($P$1&amp;P1884,定价因子!$E:$F,2,0)</f>
        <v>#N/A</v>
      </c>
      <c r="R1884" s="3"/>
      <c r="S1884" s="77" t="e">
        <f>VLOOKUP($R$1&amp;R1884,定价因子!$E:$F,2,0)</f>
        <v>#N/A</v>
      </c>
      <c r="T1884" s="61"/>
      <c r="U1884" s="63"/>
      <c r="V1884" s="63"/>
      <c r="W1884" s="63"/>
      <c r="X1884" s="3"/>
    </row>
    <row r="1885" spans="1:24">
      <c r="A1885" s="3"/>
      <c r="B1885" s="3"/>
      <c r="C1885" s="3"/>
      <c r="D1885" s="3"/>
      <c r="E1885" s="79"/>
      <c r="F1885" s="3"/>
      <c r="G1885" s="77" t="e">
        <f>VLOOKUP($F$1&amp;F1885,定价因子!E:F,2,0)</f>
        <v>#N/A</v>
      </c>
      <c r="H1885" s="3"/>
      <c r="I1885" s="77" t="e">
        <f>VLOOKUP($H$1&amp;H1885,定价因子!E:F,2,0)</f>
        <v>#N/A</v>
      </c>
      <c r="J1885" s="3"/>
      <c r="K1885" s="77" t="e">
        <f>VLOOKUP($J$1&amp;J1885,定价因子!E:F,2,0)</f>
        <v>#N/A</v>
      </c>
      <c r="L1885" s="3"/>
      <c r="M1885" s="77" t="e">
        <f>VLOOKUP($L$1&amp;L1885,定价因子!E:F,2,0)</f>
        <v>#N/A</v>
      </c>
      <c r="N1885" s="3"/>
      <c r="O1885" s="77" t="e">
        <f>VLOOKUP($N$1&amp;N1885,定价因子!E:F,2,0)</f>
        <v>#N/A</v>
      </c>
      <c r="P1885" s="3"/>
      <c r="Q1885" s="55" t="e">
        <f>VLOOKUP($P$1&amp;P1885,定价因子!$E:$F,2,0)</f>
        <v>#N/A</v>
      </c>
      <c r="R1885" s="3"/>
      <c r="S1885" s="77" t="e">
        <f>VLOOKUP($R$1&amp;R1885,定价因子!$E:$F,2,0)</f>
        <v>#N/A</v>
      </c>
      <c r="T1885" s="61"/>
      <c r="U1885" s="63"/>
      <c r="V1885" s="63"/>
      <c r="W1885" s="63"/>
      <c r="X1885" s="3"/>
    </row>
    <row r="1886" spans="1:24">
      <c r="A1886" s="3"/>
      <c r="B1886" s="3"/>
      <c r="C1886" s="3"/>
      <c r="D1886" s="3"/>
      <c r="E1886" s="79"/>
      <c r="F1886" s="3"/>
      <c r="G1886" s="77" t="e">
        <f>VLOOKUP($F$1&amp;F1886,定价因子!E:F,2,0)</f>
        <v>#N/A</v>
      </c>
      <c r="H1886" s="3"/>
      <c r="I1886" s="77" t="e">
        <f>VLOOKUP($H$1&amp;H1886,定价因子!E:F,2,0)</f>
        <v>#N/A</v>
      </c>
      <c r="J1886" s="3"/>
      <c r="K1886" s="77" t="e">
        <f>VLOOKUP($J$1&amp;J1886,定价因子!E:F,2,0)</f>
        <v>#N/A</v>
      </c>
      <c r="L1886" s="3"/>
      <c r="M1886" s="77" t="e">
        <f>VLOOKUP($L$1&amp;L1886,定价因子!E:F,2,0)</f>
        <v>#N/A</v>
      </c>
      <c r="N1886" s="3"/>
      <c r="O1886" s="77" t="e">
        <f>VLOOKUP($N$1&amp;N1886,定价因子!E:F,2,0)</f>
        <v>#N/A</v>
      </c>
      <c r="P1886" s="3"/>
      <c r="Q1886" s="55" t="e">
        <f>VLOOKUP($P$1&amp;P1886,定价因子!$E:$F,2,0)</f>
        <v>#N/A</v>
      </c>
      <c r="R1886" s="3"/>
      <c r="S1886" s="77" t="e">
        <f>VLOOKUP($R$1&amp;R1886,定价因子!$E:$F,2,0)</f>
        <v>#N/A</v>
      </c>
      <c r="T1886" s="61"/>
      <c r="U1886" s="63"/>
      <c r="V1886" s="63"/>
      <c r="W1886" s="63"/>
      <c r="X1886" s="3"/>
    </row>
    <row r="1887" spans="1:24">
      <c r="A1887" s="3"/>
      <c r="B1887" s="3"/>
      <c r="C1887" s="3"/>
      <c r="D1887" s="3"/>
      <c r="E1887" s="79"/>
      <c r="F1887" s="3"/>
      <c r="G1887" s="77" t="e">
        <f>VLOOKUP($F$1&amp;F1887,定价因子!E:F,2,0)</f>
        <v>#N/A</v>
      </c>
      <c r="H1887" s="3"/>
      <c r="I1887" s="77" t="e">
        <f>VLOOKUP($H$1&amp;H1887,定价因子!E:F,2,0)</f>
        <v>#N/A</v>
      </c>
      <c r="J1887" s="3"/>
      <c r="K1887" s="77" t="e">
        <f>VLOOKUP($J$1&amp;J1887,定价因子!E:F,2,0)</f>
        <v>#N/A</v>
      </c>
      <c r="L1887" s="3"/>
      <c r="M1887" s="77" t="e">
        <f>VLOOKUP($L$1&amp;L1887,定价因子!E:F,2,0)</f>
        <v>#N/A</v>
      </c>
      <c r="N1887" s="3"/>
      <c r="O1887" s="77" t="e">
        <f>VLOOKUP($N$1&amp;N1887,定价因子!E:F,2,0)</f>
        <v>#N/A</v>
      </c>
      <c r="P1887" s="3"/>
      <c r="Q1887" s="55" t="e">
        <f>VLOOKUP($P$1&amp;P1887,定价因子!$E:$F,2,0)</f>
        <v>#N/A</v>
      </c>
      <c r="R1887" s="3"/>
      <c r="S1887" s="77" t="e">
        <f>VLOOKUP($R$1&amp;R1887,定价因子!$E:$F,2,0)</f>
        <v>#N/A</v>
      </c>
      <c r="T1887" s="61"/>
      <c r="U1887" s="63"/>
      <c r="V1887" s="63"/>
      <c r="W1887" s="63"/>
      <c r="X1887" s="3"/>
    </row>
    <row r="1888" spans="1:24">
      <c r="A1888" s="3"/>
      <c r="B1888" s="3"/>
      <c r="C1888" s="3"/>
      <c r="D1888" s="3"/>
      <c r="E1888" s="79"/>
      <c r="F1888" s="3"/>
      <c r="G1888" s="77" t="e">
        <f>VLOOKUP($F$1&amp;F1888,定价因子!E:F,2,0)</f>
        <v>#N/A</v>
      </c>
      <c r="H1888" s="3"/>
      <c r="I1888" s="77" t="e">
        <f>VLOOKUP($H$1&amp;H1888,定价因子!E:F,2,0)</f>
        <v>#N/A</v>
      </c>
      <c r="J1888" s="3"/>
      <c r="K1888" s="77" t="e">
        <f>VLOOKUP($J$1&amp;J1888,定价因子!E:F,2,0)</f>
        <v>#N/A</v>
      </c>
      <c r="L1888" s="3"/>
      <c r="M1888" s="77" t="e">
        <f>VLOOKUP($L$1&amp;L1888,定价因子!E:F,2,0)</f>
        <v>#N/A</v>
      </c>
      <c r="N1888" s="3"/>
      <c r="O1888" s="77" t="e">
        <f>VLOOKUP($N$1&amp;N1888,定价因子!E:F,2,0)</f>
        <v>#N/A</v>
      </c>
      <c r="P1888" s="3"/>
      <c r="Q1888" s="55" t="e">
        <f>VLOOKUP($P$1&amp;P1888,定价因子!$E:$F,2,0)</f>
        <v>#N/A</v>
      </c>
      <c r="R1888" s="3"/>
      <c r="S1888" s="77" t="e">
        <f>VLOOKUP($R$1&amp;R1888,定价因子!$E:$F,2,0)</f>
        <v>#N/A</v>
      </c>
      <c r="T1888" s="61"/>
      <c r="U1888" s="63"/>
      <c r="V1888" s="63"/>
      <c r="W1888" s="63"/>
      <c r="X1888" s="3"/>
    </row>
    <row r="1889" spans="1:24">
      <c r="A1889" s="3"/>
      <c r="B1889" s="3"/>
      <c r="C1889" s="3"/>
      <c r="D1889" s="3"/>
      <c r="E1889" s="79"/>
      <c r="F1889" s="3"/>
      <c r="G1889" s="77" t="e">
        <f>VLOOKUP($F$1&amp;F1889,定价因子!E:F,2,0)</f>
        <v>#N/A</v>
      </c>
      <c r="H1889" s="3"/>
      <c r="I1889" s="77" t="e">
        <f>VLOOKUP($H$1&amp;H1889,定价因子!E:F,2,0)</f>
        <v>#N/A</v>
      </c>
      <c r="J1889" s="3"/>
      <c r="K1889" s="77" t="e">
        <f>VLOOKUP($J$1&amp;J1889,定价因子!E:F,2,0)</f>
        <v>#N/A</v>
      </c>
      <c r="L1889" s="3"/>
      <c r="M1889" s="77" t="e">
        <f>VLOOKUP($L$1&amp;L1889,定价因子!E:F,2,0)</f>
        <v>#N/A</v>
      </c>
      <c r="N1889" s="3"/>
      <c r="O1889" s="77" t="e">
        <f>VLOOKUP($N$1&amp;N1889,定价因子!E:F,2,0)</f>
        <v>#N/A</v>
      </c>
      <c r="P1889" s="3"/>
      <c r="Q1889" s="55" t="e">
        <f>VLOOKUP($P$1&amp;P1889,定价因子!$E:$F,2,0)</f>
        <v>#N/A</v>
      </c>
      <c r="R1889" s="3"/>
      <c r="S1889" s="77" t="e">
        <f>VLOOKUP($R$1&amp;R1889,定价因子!$E:$F,2,0)</f>
        <v>#N/A</v>
      </c>
      <c r="T1889" s="61"/>
      <c r="U1889" s="63"/>
      <c r="V1889" s="63"/>
      <c r="W1889" s="63"/>
      <c r="X1889" s="3"/>
    </row>
    <row r="1890" spans="1:24">
      <c r="A1890" s="3"/>
      <c r="B1890" s="3"/>
      <c r="C1890" s="3"/>
      <c r="D1890" s="3"/>
      <c r="E1890" s="79"/>
      <c r="F1890" s="3"/>
      <c r="G1890" s="77" t="e">
        <f>VLOOKUP($F$1&amp;F1890,定价因子!E:F,2,0)</f>
        <v>#N/A</v>
      </c>
      <c r="H1890" s="3"/>
      <c r="I1890" s="77" t="e">
        <f>VLOOKUP($H$1&amp;H1890,定价因子!E:F,2,0)</f>
        <v>#N/A</v>
      </c>
      <c r="J1890" s="3"/>
      <c r="K1890" s="77" t="e">
        <f>VLOOKUP($J$1&amp;J1890,定价因子!E:F,2,0)</f>
        <v>#N/A</v>
      </c>
      <c r="L1890" s="3"/>
      <c r="M1890" s="77" t="e">
        <f>VLOOKUP($L$1&amp;L1890,定价因子!E:F,2,0)</f>
        <v>#N/A</v>
      </c>
      <c r="N1890" s="3"/>
      <c r="O1890" s="77" t="e">
        <f>VLOOKUP($N$1&amp;N1890,定价因子!E:F,2,0)</f>
        <v>#N/A</v>
      </c>
      <c r="P1890" s="3"/>
      <c r="Q1890" s="55" t="e">
        <f>VLOOKUP($P$1&amp;P1890,定价因子!$E:$F,2,0)</f>
        <v>#N/A</v>
      </c>
      <c r="R1890" s="3"/>
      <c r="S1890" s="77" t="e">
        <f>VLOOKUP($R$1&amp;R1890,定价因子!$E:$F,2,0)</f>
        <v>#N/A</v>
      </c>
      <c r="T1890" s="61"/>
      <c r="U1890" s="63"/>
      <c r="V1890" s="63"/>
      <c r="W1890" s="63"/>
      <c r="X1890" s="3"/>
    </row>
    <row r="1891" spans="1:24">
      <c r="A1891" s="3"/>
      <c r="B1891" s="3"/>
      <c r="C1891" s="3"/>
      <c r="D1891" s="3"/>
      <c r="E1891" s="79"/>
      <c r="F1891" s="3"/>
      <c r="G1891" s="77" t="e">
        <f>VLOOKUP($F$1&amp;F1891,定价因子!E:F,2,0)</f>
        <v>#N/A</v>
      </c>
      <c r="H1891" s="3"/>
      <c r="I1891" s="77" t="e">
        <f>VLOOKUP($H$1&amp;H1891,定价因子!E:F,2,0)</f>
        <v>#N/A</v>
      </c>
      <c r="J1891" s="3"/>
      <c r="K1891" s="77" t="e">
        <f>VLOOKUP($J$1&amp;J1891,定价因子!E:F,2,0)</f>
        <v>#N/A</v>
      </c>
      <c r="L1891" s="3"/>
      <c r="M1891" s="77" t="e">
        <f>VLOOKUP($L$1&amp;L1891,定价因子!E:F,2,0)</f>
        <v>#N/A</v>
      </c>
      <c r="N1891" s="3"/>
      <c r="O1891" s="77" t="e">
        <f>VLOOKUP($N$1&amp;N1891,定价因子!E:F,2,0)</f>
        <v>#N/A</v>
      </c>
      <c r="P1891" s="3"/>
      <c r="Q1891" s="55" t="e">
        <f>VLOOKUP($P$1&amp;P1891,定价因子!$E:$F,2,0)</f>
        <v>#N/A</v>
      </c>
      <c r="R1891" s="3"/>
      <c r="S1891" s="77" t="e">
        <f>VLOOKUP($R$1&amp;R1891,定价因子!$E:$F,2,0)</f>
        <v>#N/A</v>
      </c>
      <c r="T1891" s="61"/>
      <c r="U1891" s="63"/>
      <c r="V1891" s="63"/>
      <c r="W1891" s="63"/>
      <c r="X1891" s="3"/>
    </row>
    <row r="1892" spans="1:24">
      <c r="A1892" s="3"/>
      <c r="B1892" s="3"/>
      <c r="C1892" s="3"/>
      <c r="D1892" s="3"/>
      <c r="E1892" s="79"/>
      <c r="F1892" s="3"/>
      <c r="G1892" s="77" t="e">
        <f>VLOOKUP($F$1&amp;F1892,定价因子!E:F,2,0)</f>
        <v>#N/A</v>
      </c>
      <c r="H1892" s="3"/>
      <c r="I1892" s="77" t="e">
        <f>VLOOKUP($H$1&amp;H1892,定价因子!E:F,2,0)</f>
        <v>#N/A</v>
      </c>
      <c r="J1892" s="3"/>
      <c r="K1892" s="77" t="e">
        <f>VLOOKUP($J$1&amp;J1892,定价因子!E:F,2,0)</f>
        <v>#N/A</v>
      </c>
      <c r="L1892" s="3"/>
      <c r="M1892" s="77" t="e">
        <f>VLOOKUP($L$1&amp;L1892,定价因子!E:F,2,0)</f>
        <v>#N/A</v>
      </c>
      <c r="N1892" s="3"/>
      <c r="O1892" s="77" t="e">
        <f>VLOOKUP($N$1&amp;N1892,定价因子!E:F,2,0)</f>
        <v>#N/A</v>
      </c>
      <c r="P1892" s="3"/>
      <c r="Q1892" s="55" t="e">
        <f>VLOOKUP($P$1&amp;P1892,定价因子!$E:$F,2,0)</f>
        <v>#N/A</v>
      </c>
      <c r="R1892" s="3"/>
      <c r="S1892" s="77" t="e">
        <f>VLOOKUP($R$1&amp;R1892,定价因子!$E:$F,2,0)</f>
        <v>#N/A</v>
      </c>
      <c r="T1892" s="61"/>
      <c r="U1892" s="63"/>
      <c r="V1892" s="63"/>
      <c r="W1892" s="63"/>
      <c r="X1892" s="3"/>
    </row>
    <row r="1893" spans="1:24">
      <c r="A1893" s="3"/>
      <c r="B1893" s="3"/>
      <c r="C1893" s="3"/>
      <c r="D1893" s="3"/>
      <c r="E1893" s="79"/>
      <c r="F1893" s="3"/>
      <c r="G1893" s="77" t="e">
        <f>VLOOKUP($F$1&amp;F1893,定价因子!E:F,2,0)</f>
        <v>#N/A</v>
      </c>
      <c r="H1893" s="3"/>
      <c r="I1893" s="77" t="e">
        <f>VLOOKUP($H$1&amp;H1893,定价因子!E:F,2,0)</f>
        <v>#N/A</v>
      </c>
      <c r="J1893" s="3"/>
      <c r="K1893" s="77" t="e">
        <f>VLOOKUP($J$1&amp;J1893,定价因子!E:F,2,0)</f>
        <v>#N/A</v>
      </c>
      <c r="L1893" s="3"/>
      <c r="M1893" s="77" t="e">
        <f>VLOOKUP($L$1&amp;L1893,定价因子!E:F,2,0)</f>
        <v>#N/A</v>
      </c>
      <c r="N1893" s="3"/>
      <c r="O1893" s="77" t="e">
        <f>VLOOKUP($N$1&amp;N1893,定价因子!E:F,2,0)</f>
        <v>#N/A</v>
      </c>
      <c r="P1893" s="3"/>
      <c r="Q1893" s="55" t="e">
        <f>VLOOKUP($P$1&amp;P1893,定价因子!$E:$F,2,0)</f>
        <v>#N/A</v>
      </c>
      <c r="R1893" s="3"/>
      <c r="S1893" s="77" t="e">
        <f>VLOOKUP($R$1&amp;R1893,定价因子!$E:$F,2,0)</f>
        <v>#N/A</v>
      </c>
      <c r="T1893" s="61"/>
      <c r="U1893" s="63"/>
      <c r="V1893" s="63"/>
      <c r="W1893" s="63"/>
      <c r="X1893" s="3"/>
    </row>
    <row r="1894" spans="1:24">
      <c r="A1894" s="3"/>
      <c r="B1894" s="3"/>
      <c r="C1894" s="3"/>
      <c r="D1894" s="3"/>
      <c r="E1894" s="79"/>
      <c r="F1894" s="3"/>
      <c r="G1894" s="77" t="e">
        <f>VLOOKUP($F$1&amp;F1894,定价因子!E:F,2,0)</f>
        <v>#N/A</v>
      </c>
      <c r="H1894" s="3"/>
      <c r="I1894" s="77" t="e">
        <f>VLOOKUP($H$1&amp;H1894,定价因子!E:F,2,0)</f>
        <v>#N/A</v>
      </c>
      <c r="J1894" s="3"/>
      <c r="K1894" s="77" t="e">
        <f>VLOOKUP($J$1&amp;J1894,定价因子!E:F,2,0)</f>
        <v>#N/A</v>
      </c>
      <c r="L1894" s="3"/>
      <c r="M1894" s="77" t="e">
        <f>VLOOKUP($L$1&amp;L1894,定价因子!E:F,2,0)</f>
        <v>#N/A</v>
      </c>
      <c r="N1894" s="3"/>
      <c r="O1894" s="77" t="e">
        <f>VLOOKUP($N$1&amp;N1894,定价因子!E:F,2,0)</f>
        <v>#N/A</v>
      </c>
      <c r="P1894" s="3"/>
      <c r="Q1894" s="55" t="e">
        <f>VLOOKUP($P$1&amp;P1894,定价因子!$E:$F,2,0)</f>
        <v>#N/A</v>
      </c>
      <c r="R1894" s="3"/>
      <c r="S1894" s="77" t="e">
        <f>VLOOKUP($R$1&amp;R1894,定价因子!$E:$F,2,0)</f>
        <v>#N/A</v>
      </c>
      <c r="T1894" s="61"/>
      <c r="U1894" s="63"/>
      <c r="V1894" s="63"/>
      <c r="W1894" s="63"/>
      <c r="X1894" s="3"/>
    </row>
    <row r="1895" spans="1:24">
      <c r="A1895" s="3"/>
      <c r="B1895" s="3"/>
      <c r="C1895" s="3"/>
      <c r="D1895" s="3"/>
      <c r="E1895" s="79"/>
      <c r="F1895" s="3"/>
      <c r="G1895" s="77" t="e">
        <f>VLOOKUP($F$1&amp;F1895,定价因子!E:F,2,0)</f>
        <v>#N/A</v>
      </c>
      <c r="H1895" s="3"/>
      <c r="I1895" s="77" t="e">
        <f>VLOOKUP($H$1&amp;H1895,定价因子!E:F,2,0)</f>
        <v>#N/A</v>
      </c>
      <c r="J1895" s="3"/>
      <c r="K1895" s="77" t="e">
        <f>VLOOKUP($J$1&amp;J1895,定价因子!E:F,2,0)</f>
        <v>#N/A</v>
      </c>
      <c r="L1895" s="3"/>
      <c r="M1895" s="77" t="e">
        <f>VLOOKUP($L$1&amp;L1895,定价因子!E:F,2,0)</f>
        <v>#N/A</v>
      </c>
      <c r="N1895" s="3"/>
      <c r="O1895" s="77" t="e">
        <f>VLOOKUP($N$1&amp;N1895,定价因子!E:F,2,0)</f>
        <v>#N/A</v>
      </c>
      <c r="P1895" s="3"/>
      <c r="Q1895" s="55" t="e">
        <f>VLOOKUP($P$1&amp;P1895,定价因子!$E:$F,2,0)</f>
        <v>#N/A</v>
      </c>
      <c r="R1895" s="3"/>
      <c r="S1895" s="77" t="e">
        <f>VLOOKUP($R$1&amp;R1895,定价因子!$E:$F,2,0)</f>
        <v>#N/A</v>
      </c>
      <c r="T1895" s="61"/>
      <c r="U1895" s="63"/>
      <c r="V1895" s="63"/>
      <c r="W1895" s="63"/>
      <c r="X1895" s="3"/>
    </row>
    <row r="1896" spans="1:24">
      <c r="A1896" s="3"/>
      <c r="B1896" s="3"/>
      <c r="C1896" s="3"/>
      <c r="D1896" s="3"/>
      <c r="E1896" s="79"/>
      <c r="F1896" s="3"/>
      <c r="G1896" s="77" t="e">
        <f>VLOOKUP($F$1&amp;F1896,定价因子!E:F,2,0)</f>
        <v>#N/A</v>
      </c>
      <c r="H1896" s="3"/>
      <c r="I1896" s="77" t="e">
        <f>VLOOKUP($H$1&amp;H1896,定价因子!E:F,2,0)</f>
        <v>#N/A</v>
      </c>
      <c r="J1896" s="3"/>
      <c r="K1896" s="77" t="e">
        <f>VLOOKUP($J$1&amp;J1896,定价因子!E:F,2,0)</f>
        <v>#N/A</v>
      </c>
      <c r="L1896" s="3"/>
      <c r="M1896" s="77" t="e">
        <f>VLOOKUP($L$1&amp;L1896,定价因子!E:F,2,0)</f>
        <v>#N/A</v>
      </c>
      <c r="N1896" s="3"/>
      <c r="O1896" s="77" t="e">
        <f>VLOOKUP($N$1&amp;N1896,定价因子!E:F,2,0)</f>
        <v>#N/A</v>
      </c>
      <c r="P1896" s="3"/>
      <c r="Q1896" s="55" t="e">
        <f>VLOOKUP($P$1&amp;P1896,定价因子!$E:$F,2,0)</f>
        <v>#N/A</v>
      </c>
      <c r="R1896" s="3"/>
      <c r="S1896" s="77" t="e">
        <f>VLOOKUP($R$1&amp;R1896,定价因子!$E:$F,2,0)</f>
        <v>#N/A</v>
      </c>
      <c r="T1896" s="61"/>
      <c r="U1896" s="63"/>
      <c r="V1896" s="63"/>
      <c r="W1896" s="63"/>
      <c r="X1896" s="3"/>
    </row>
    <row r="1897" spans="1:24">
      <c r="A1897" s="3"/>
      <c r="B1897" s="3"/>
      <c r="C1897" s="3"/>
      <c r="D1897" s="3"/>
      <c r="E1897" s="79"/>
      <c r="F1897" s="3"/>
      <c r="G1897" s="77" t="e">
        <f>VLOOKUP($F$1&amp;F1897,定价因子!E:F,2,0)</f>
        <v>#N/A</v>
      </c>
      <c r="H1897" s="3"/>
      <c r="I1897" s="77" t="e">
        <f>VLOOKUP($H$1&amp;H1897,定价因子!E:F,2,0)</f>
        <v>#N/A</v>
      </c>
      <c r="J1897" s="3"/>
      <c r="K1897" s="77" t="e">
        <f>VLOOKUP($J$1&amp;J1897,定价因子!E:F,2,0)</f>
        <v>#N/A</v>
      </c>
      <c r="L1897" s="3"/>
      <c r="M1897" s="77" t="e">
        <f>VLOOKUP($L$1&amp;L1897,定价因子!E:F,2,0)</f>
        <v>#N/A</v>
      </c>
      <c r="N1897" s="3"/>
      <c r="O1897" s="77" t="e">
        <f>VLOOKUP($N$1&amp;N1897,定价因子!E:F,2,0)</f>
        <v>#N/A</v>
      </c>
      <c r="P1897" s="3"/>
      <c r="Q1897" s="55" t="e">
        <f>VLOOKUP($P$1&amp;P1897,定价因子!$E:$F,2,0)</f>
        <v>#N/A</v>
      </c>
      <c r="R1897" s="3"/>
      <c r="S1897" s="77" t="e">
        <f>VLOOKUP($R$1&amp;R1897,定价因子!$E:$F,2,0)</f>
        <v>#N/A</v>
      </c>
      <c r="T1897" s="61"/>
      <c r="U1897" s="63"/>
      <c r="V1897" s="63"/>
      <c r="W1897" s="63"/>
      <c r="X1897" s="3"/>
    </row>
    <row r="1898" spans="1:24">
      <c r="A1898" s="3"/>
      <c r="B1898" s="3"/>
      <c r="C1898" s="3"/>
      <c r="D1898" s="3"/>
      <c r="E1898" s="79"/>
      <c r="F1898" s="3"/>
      <c r="G1898" s="77" t="e">
        <f>VLOOKUP($F$1&amp;F1898,定价因子!E:F,2,0)</f>
        <v>#N/A</v>
      </c>
      <c r="H1898" s="3"/>
      <c r="I1898" s="77" t="e">
        <f>VLOOKUP($H$1&amp;H1898,定价因子!E:F,2,0)</f>
        <v>#N/A</v>
      </c>
      <c r="J1898" s="3"/>
      <c r="K1898" s="77" t="e">
        <f>VLOOKUP($J$1&amp;J1898,定价因子!E:F,2,0)</f>
        <v>#N/A</v>
      </c>
      <c r="L1898" s="3"/>
      <c r="M1898" s="77" t="e">
        <f>VLOOKUP($L$1&amp;L1898,定价因子!E:F,2,0)</f>
        <v>#N/A</v>
      </c>
      <c r="N1898" s="3"/>
      <c r="O1898" s="77" t="e">
        <f>VLOOKUP($N$1&amp;N1898,定价因子!E:F,2,0)</f>
        <v>#N/A</v>
      </c>
      <c r="P1898" s="3"/>
      <c r="Q1898" s="55" t="e">
        <f>VLOOKUP($P$1&amp;P1898,定价因子!$E:$F,2,0)</f>
        <v>#N/A</v>
      </c>
      <c r="R1898" s="3"/>
      <c r="S1898" s="77" t="e">
        <f>VLOOKUP($R$1&amp;R1898,定价因子!$E:$F,2,0)</f>
        <v>#N/A</v>
      </c>
      <c r="T1898" s="61"/>
      <c r="U1898" s="63"/>
      <c r="V1898" s="63"/>
      <c r="W1898" s="63"/>
      <c r="X1898" s="3"/>
    </row>
    <row r="1899" spans="1:24">
      <c r="A1899" s="3"/>
      <c r="B1899" s="3"/>
      <c r="C1899" s="3"/>
      <c r="D1899" s="3"/>
      <c r="E1899" s="79"/>
      <c r="F1899" s="3"/>
      <c r="G1899" s="77" t="e">
        <f>VLOOKUP($F$1&amp;F1899,定价因子!E:F,2,0)</f>
        <v>#N/A</v>
      </c>
      <c r="H1899" s="3"/>
      <c r="I1899" s="77" t="e">
        <f>VLOOKUP($H$1&amp;H1899,定价因子!E:F,2,0)</f>
        <v>#N/A</v>
      </c>
      <c r="J1899" s="3"/>
      <c r="K1899" s="77" t="e">
        <f>VLOOKUP($J$1&amp;J1899,定价因子!E:F,2,0)</f>
        <v>#N/A</v>
      </c>
      <c r="L1899" s="3"/>
      <c r="M1899" s="77" t="e">
        <f>VLOOKUP($L$1&amp;L1899,定价因子!E:F,2,0)</f>
        <v>#N/A</v>
      </c>
      <c r="N1899" s="3"/>
      <c r="O1899" s="77" t="e">
        <f>VLOOKUP($N$1&amp;N1899,定价因子!E:F,2,0)</f>
        <v>#N/A</v>
      </c>
      <c r="P1899" s="3"/>
      <c r="Q1899" s="55" t="e">
        <f>VLOOKUP($P$1&amp;P1899,定价因子!$E:$F,2,0)</f>
        <v>#N/A</v>
      </c>
      <c r="R1899" s="3"/>
      <c r="S1899" s="77" t="e">
        <f>VLOOKUP($R$1&amp;R1899,定价因子!$E:$F,2,0)</f>
        <v>#N/A</v>
      </c>
      <c r="T1899" s="61"/>
      <c r="U1899" s="63"/>
      <c r="V1899" s="63"/>
      <c r="W1899" s="63"/>
      <c r="X1899" s="3"/>
    </row>
    <row r="1900" spans="1:24">
      <c r="A1900" s="3"/>
      <c r="B1900" s="3"/>
      <c r="C1900" s="3"/>
      <c r="D1900" s="3"/>
      <c r="E1900" s="79"/>
      <c r="F1900" s="3"/>
      <c r="G1900" s="77" t="e">
        <f>VLOOKUP($F$1&amp;F1900,定价因子!E:F,2,0)</f>
        <v>#N/A</v>
      </c>
      <c r="H1900" s="3"/>
      <c r="I1900" s="77" t="e">
        <f>VLOOKUP($H$1&amp;H1900,定价因子!E:F,2,0)</f>
        <v>#N/A</v>
      </c>
      <c r="J1900" s="3"/>
      <c r="K1900" s="77" t="e">
        <f>VLOOKUP($J$1&amp;J1900,定价因子!E:F,2,0)</f>
        <v>#N/A</v>
      </c>
      <c r="L1900" s="3"/>
      <c r="M1900" s="77" t="e">
        <f>VLOOKUP($L$1&amp;L1900,定价因子!E:F,2,0)</f>
        <v>#N/A</v>
      </c>
      <c r="N1900" s="3"/>
      <c r="O1900" s="77" t="e">
        <f>VLOOKUP($N$1&amp;N1900,定价因子!E:F,2,0)</f>
        <v>#N/A</v>
      </c>
      <c r="P1900" s="3"/>
      <c r="Q1900" s="55" t="e">
        <f>VLOOKUP($P$1&amp;P1900,定价因子!$E:$F,2,0)</f>
        <v>#N/A</v>
      </c>
      <c r="R1900" s="3"/>
      <c r="S1900" s="77" t="e">
        <f>VLOOKUP($R$1&amp;R1900,定价因子!$E:$F,2,0)</f>
        <v>#N/A</v>
      </c>
      <c r="T1900" s="61"/>
      <c r="U1900" s="63"/>
      <c r="V1900" s="63"/>
      <c r="W1900" s="63"/>
      <c r="X1900" s="3"/>
    </row>
    <row r="1901" spans="1:24">
      <c r="A1901" s="3"/>
      <c r="B1901" s="3"/>
      <c r="C1901" s="3"/>
      <c r="D1901" s="3"/>
      <c r="E1901" s="79"/>
      <c r="F1901" s="3"/>
      <c r="G1901" s="77" t="e">
        <f>VLOOKUP($F$1&amp;F1901,定价因子!E:F,2,0)</f>
        <v>#N/A</v>
      </c>
      <c r="H1901" s="3"/>
      <c r="I1901" s="77" t="e">
        <f>VLOOKUP($H$1&amp;H1901,定价因子!E:F,2,0)</f>
        <v>#N/A</v>
      </c>
      <c r="J1901" s="3"/>
      <c r="K1901" s="77" t="e">
        <f>VLOOKUP($J$1&amp;J1901,定价因子!E:F,2,0)</f>
        <v>#N/A</v>
      </c>
      <c r="L1901" s="3"/>
      <c r="M1901" s="77" t="e">
        <f>VLOOKUP($L$1&amp;L1901,定价因子!E:F,2,0)</f>
        <v>#N/A</v>
      </c>
      <c r="N1901" s="3"/>
      <c r="O1901" s="77" t="e">
        <f>VLOOKUP($N$1&amp;N1901,定价因子!E:F,2,0)</f>
        <v>#N/A</v>
      </c>
      <c r="P1901" s="3"/>
      <c r="Q1901" s="55" t="e">
        <f>VLOOKUP($P$1&amp;P1901,定价因子!$E:$F,2,0)</f>
        <v>#N/A</v>
      </c>
      <c r="R1901" s="3"/>
      <c r="S1901" s="77" t="e">
        <f>VLOOKUP($R$1&amp;R1901,定价因子!$E:$F,2,0)</f>
        <v>#N/A</v>
      </c>
      <c r="T1901" s="61"/>
      <c r="U1901" s="63"/>
      <c r="V1901" s="63"/>
      <c r="W1901" s="63"/>
      <c r="X1901" s="3"/>
    </row>
    <row r="1902" spans="1:24">
      <c r="A1902" s="3"/>
      <c r="B1902" s="3"/>
      <c r="C1902" s="3"/>
      <c r="D1902" s="3"/>
      <c r="E1902" s="79"/>
      <c r="F1902" s="3"/>
      <c r="G1902" s="77" t="e">
        <f>VLOOKUP($F$1&amp;F1902,定价因子!E:F,2,0)</f>
        <v>#N/A</v>
      </c>
      <c r="H1902" s="3"/>
      <c r="I1902" s="77" t="e">
        <f>VLOOKUP($H$1&amp;H1902,定价因子!E:F,2,0)</f>
        <v>#N/A</v>
      </c>
      <c r="J1902" s="3"/>
      <c r="K1902" s="77" t="e">
        <f>VLOOKUP($J$1&amp;J1902,定价因子!E:F,2,0)</f>
        <v>#N/A</v>
      </c>
      <c r="L1902" s="3"/>
      <c r="M1902" s="77" t="e">
        <f>VLOOKUP($L$1&amp;L1902,定价因子!E:F,2,0)</f>
        <v>#N/A</v>
      </c>
      <c r="N1902" s="3"/>
      <c r="O1902" s="77" t="e">
        <f>VLOOKUP($N$1&amp;N1902,定价因子!E:F,2,0)</f>
        <v>#N/A</v>
      </c>
      <c r="P1902" s="3"/>
      <c r="Q1902" s="55" t="e">
        <f>VLOOKUP($P$1&amp;P1902,定价因子!$E:$F,2,0)</f>
        <v>#N/A</v>
      </c>
      <c r="R1902" s="3"/>
      <c r="S1902" s="77" t="e">
        <f>VLOOKUP($R$1&amp;R1902,定价因子!$E:$F,2,0)</f>
        <v>#N/A</v>
      </c>
      <c r="T1902" s="61"/>
      <c r="U1902" s="63"/>
      <c r="V1902" s="63"/>
      <c r="W1902" s="63"/>
      <c r="X1902" s="3"/>
    </row>
    <row r="1903" spans="1:24">
      <c r="A1903" s="3"/>
      <c r="B1903" s="3"/>
      <c r="C1903" s="3"/>
      <c r="D1903" s="3"/>
      <c r="E1903" s="79"/>
      <c r="F1903" s="3"/>
      <c r="G1903" s="77" t="e">
        <f>VLOOKUP($F$1&amp;F1903,定价因子!E:F,2,0)</f>
        <v>#N/A</v>
      </c>
      <c r="H1903" s="3"/>
      <c r="I1903" s="77" t="e">
        <f>VLOOKUP($H$1&amp;H1903,定价因子!E:F,2,0)</f>
        <v>#N/A</v>
      </c>
      <c r="J1903" s="3"/>
      <c r="K1903" s="77" t="e">
        <f>VLOOKUP($J$1&amp;J1903,定价因子!E:F,2,0)</f>
        <v>#N/A</v>
      </c>
      <c r="L1903" s="3"/>
      <c r="M1903" s="77" t="e">
        <f>VLOOKUP($L$1&amp;L1903,定价因子!E:F,2,0)</f>
        <v>#N/A</v>
      </c>
      <c r="N1903" s="3"/>
      <c r="O1903" s="77" t="e">
        <f>VLOOKUP($N$1&amp;N1903,定价因子!E:F,2,0)</f>
        <v>#N/A</v>
      </c>
      <c r="P1903" s="3"/>
      <c r="Q1903" s="55" t="e">
        <f>VLOOKUP($P$1&amp;P1903,定价因子!$E:$F,2,0)</f>
        <v>#N/A</v>
      </c>
      <c r="R1903" s="3"/>
      <c r="S1903" s="77" t="e">
        <f>VLOOKUP($R$1&amp;R1903,定价因子!$E:$F,2,0)</f>
        <v>#N/A</v>
      </c>
      <c r="T1903" s="61"/>
      <c r="U1903" s="63"/>
      <c r="V1903" s="63"/>
      <c r="W1903" s="63"/>
      <c r="X1903" s="3"/>
    </row>
    <row r="1904" spans="1:24">
      <c r="A1904" s="3"/>
      <c r="B1904" s="3"/>
      <c r="C1904" s="3"/>
      <c r="D1904" s="3"/>
      <c r="E1904" s="79"/>
      <c r="F1904" s="3"/>
      <c r="G1904" s="77" t="e">
        <f>VLOOKUP($F$1&amp;F1904,定价因子!E:F,2,0)</f>
        <v>#N/A</v>
      </c>
      <c r="H1904" s="3"/>
      <c r="I1904" s="77" t="e">
        <f>VLOOKUP($H$1&amp;H1904,定价因子!E:F,2,0)</f>
        <v>#N/A</v>
      </c>
      <c r="J1904" s="3"/>
      <c r="K1904" s="77" t="e">
        <f>VLOOKUP($J$1&amp;J1904,定价因子!E:F,2,0)</f>
        <v>#N/A</v>
      </c>
      <c r="L1904" s="3"/>
      <c r="M1904" s="77" t="e">
        <f>VLOOKUP($L$1&amp;L1904,定价因子!E:F,2,0)</f>
        <v>#N/A</v>
      </c>
      <c r="N1904" s="3"/>
      <c r="O1904" s="77" t="e">
        <f>VLOOKUP($N$1&amp;N1904,定价因子!E:F,2,0)</f>
        <v>#N/A</v>
      </c>
      <c r="P1904" s="3"/>
      <c r="Q1904" s="55" t="e">
        <f>VLOOKUP($P$1&amp;P1904,定价因子!$E:$F,2,0)</f>
        <v>#N/A</v>
      </c>
      <c r="R1904" s="3"/>
      <c r="S1904" s="77" t="e">
        <f>VLOOKUP($R$1&amp;R1904,定价因子!$E:$F,2,0)</f>
        <v>#N/A</v>
      </c>
      <c r="T1904" s="61"/>
      <c r="U1904" s="63"/>
      <c r="V1904" s="63"/>
      <c r="W1904" s="63"/>
      <c r="X1904" s="3"/>
    </row>
    <row r="1905" spans="1:24">
      <c r="A1905" s="3"/>
      <c r="B1905" s="3"/>
      <c r="C1905" s="3"/>
      <c r="D1905" s="3"/>
      <c r="E1905" s="79"/>
      <c r="F1905" s="3"/>
      <c r="G1905" s="77" t="e">
        <f>VLOOKUP($F$1&amp;F1905,定价因子!E:F,2,0)</f>
        <v>#N/A</v>
      </c>
      <c r="H1905" s="3"/>
      <c r="I1905" s="77" t="e">
        <f>VLOOKUP($H$1&amp;H1905,定价因子!E:F,2,0)</f>
        <v>#N/A</v>
      </c>
      <c r="J1905" s="3"/>
      <c r="K1905" s="77" t="e">
        <f>VLOOKUP($J$1&amp;J1905,定价因子!E:F,2,0)</f>
        <v>#N/A</v>
      </c>
      <c r="L1905" s="3"/>
      <c r="M1905" s="77" t="e">
        <f>VLOOKUP($L$1&amp;L1905,定价因子!E:F,2,0)</f>
        <v>#N/A</v>
      </c>
      <c r="N1905" s="3"/>
      <c r="O1905" s="77" t="e">
        <f>VLOOKUP($N$1&amp;N1905,定价因子!E:F,2,0)</f>
        <v>#N/A</v>
      </c>
      <c r="P1905" s="3"/>
      <c r="Q1905" s="55" t="e">
        <f>VLOOKUP($P$1&amp;P1905,定价因子!$E:$F,2,0)</f>
        <v>#N/A</v>
      </c>
      <c r="R1905" s="3"/>
      <c r="S1905" s="77" t="e">
        <f>VLOOKUP($R$1&amp;R1905,定价因子!$E:$F,2,0)</f>
        <v>#N/A</v>
      </c>
      <c r="T1905" s="61"/>
      <c r="U1905" s="63"/>
      <c r="V1905" s="63"/>
      <c r="W1905" s="63"/>
      <c r="X1905" s="3"/>
    </row>
    <row r="1906" spans="1:24">
      <c r="A1906" s="3"/>
      <c r="B1906" s="3"/>
      <c r="C1906" s="3"/>
      <c r="D1906" s="3"/>
      <c r="E1906" s="79"/>
      <c r="F1906" s="3"/>
      <c r="G1906" s="77" t="e">
        <f>VLOOKUP($F$1&amp;F1906,定价因子!E:F,2,0)</f>
        <v>#N/A</v>
      </c>
      <c r="H1906" s="3"/>
      <c r="I1906" s="77" t="e">
        <f>VLOOKUP($H$1&amp;H1906,定价因子!E:F,2,0)</f>
        <v>#N/A</v>
      </c>
      <c r="J1906" s="3"/>
      <c r="K1906" s="77" t="e">
        <f>VLOOKUP($J$1&amp;J1906,定价因子!E:F,2,0)</f>
        <v>#N/A</v>
      </c>
      <c r="L1906" s="3"/>
      <c r="M1906" s="77" t="e">
        <f>VLOOKUP($L$1&amp;L1906,定价因子!E:F,2,0)</f>
        <v>#N/A</v>
      </c>
      <c r="N1906" s="3"/>
      <c r="O1906" s="77" t="e">
        <f>VLOOKUP($N$1&amp;N1906,定价因子!E:F,2,0)</f>
        <v>#N/A</v>
      </c>
      <c r="P1906" s="3"/>
      <c r="Q1906" s="55" t="e">
        <f>VLOOKUP($P$1&amp;P1906,定价因子!$E:$F,2,0)</f>
        <v>#N/A</v>
      </c>
      <c r="R1906" s="3"/>
      <c r="S1906" s="77" t="e">
        <f>VLOOKUP($R$1&amp;R1906,定价因子!$E:$F,2,0)</f>
        <v>#N/A</v>
      </c>
      <c r="T1906" s="61"/>
      <c r="U1906" s="63"/>
      <c r="V1906" s="63"/>
      <c r="W1906" s="63"/>
      <c r="X1906" s="3"/>
    </row>
    <row r="1907" spans="1:24">
      <c r="A1907" s="3"/>
      <c r="B1907" s="3"/>
      <c r="C1907" s="3"/>
      <c r="D1907" s="3"/>
      <c r="E1907" s="79"/>
      <c r="F1907" s="3"/>
      <c r="G1907" s="77" t="e">
        <f>VLOOKUP($F$1&amp;F1907,定价因子!E:F,2,0)</f>
        <v>#N/A</v>
      </c>
      <c r="H1907" s="3"/>
      <c r="I1907" s="77" t="e">
        <f>VLOOKUP($H$1&amp;H1907,定价因子!E:F,2,0)</f>
        <v>#N/A</v>
      </c>
      <c r="J1907" s="3"/>
      <c r="K1907" s="77" t="e">
        <f>VLOOKUP($J$1&amp;J1907,定价因子!E:F,2,0)</f>
        <v>#N/A</v>
      </c>
      <c r="L1907" s="3"/>
      <c r="M1907" s="77" t="e">
        <f>VLOOKUP($L$1&amp;L1907,定价因子!E:F,2,0)</f>
        <v>#N/A</v>
      </c>
      <c r="N1907" s="3"/>
      <c r="O1907" s="77" t="e">
        <f>VLOOKUP($N$1&amp;N1907,定价因子!E:F,2,0)</f>
        <v>#N/A</v>
      </c>
      <c r="P1907" s="3"/>
      <c r="Q1907" s="55" t="e">
        <f>VLOOKUP($P$1&amp;P1907,定价因子!$E:$F,2,0)</f>
        <v>#N/A</v>
      </c>
      <c r="R1907" s="3"/>
      <c r="S1907" s="77" t="e">
        <f>VLOOKUP($R$1&amp;R1907,定价因子!$E:$F,2,0)</f>
        <v>#N/A</v>
      </c>
      <c r="T1907" s="61"/>
      <c r="U1907" s="63"/>
      <c r="V1907" s="63"/>
      <c r="W1907" s="63"/>
      <c r="X1907" s="3"/>
    </row>
    <row r="1908" spans="1:24">
      <c r="A1908" s="3"/>
      <c r="B1908" s="3"/>
      <c r="C1908" s="3"/>
      <c r="D1908" s="3"/>
      <c r="E1908" s="79"/>
      <c r="F1908" s="3"/>
      <c r="G1908" s="77" t="e">
        <f>VLOOKUP($F$1&amp;F1908,定价因子!E:F,2,0)</f>
        <v>#N/A</v>
      </c>
      <c r="H1908" s="3"/>
      <c r="I1908" s="77" t="e">
        <f>VLOOKUP($H$1&amp;H1908,定价因子!E:F,2,0)</f>
        <v>#N/A</v>
      </c>
      <c r="J1908" s="3"/>
      <c r="K1908" s="77" t="e">
        <f>VLOOKUP($J$1&amp;J1908,定价因子!E:F,2,0)</f>
        <v>#N/A</v>
      </c>
      <c r="L1908" s="3"/>
      <c r="M1908" s="77" t="e">
        <f>VLOOKUP($L$1&amp;L1908,定价因子!E:F,2,0)</f>
        <v>#N/A</v>
      </c>
      <c r="N1908" s="3"/>
      <c r="O1908" s="77" t="e">
        <f>VLOOKUP($N$1&amp;N1908,定价因子!E:F,2,0)</f>
        <v>#N/A</v>
      </c>
      <c r="P1908" s="3"/>
      <c r="Q1908" s="55" t="e">
        <f>VLOOKUP($P$1&amp;P1908,定价因子!$E:$F,2,0)</f>
        <v>#N/A</v>
      </c>
      <c r="R1908" s="3"/>
      <c r="S1908" s="77" t="e">
        <f>VLOOKUP($R$1&amp;R1908,定价因子!$E:$F,2,0)</f>
        <v>#N/A</v>
      </c>
      <c r="T1908" s="61"/>
      <c r="U1908" s="63"/>
      <c r="V1908" s="63"/>
      <c r="W1908" s="63"/>
      <c r="X1908" s="3"/>
    </row>
    <row r="1909" spans="1:24">
      <c r="A1909" s="3"/>
      <c r="B1909" s="3"/>
      <c r="C1909" s="3"/>
      <c r="D1909" s="3"/>
      <c r="E1909" s="79"/>
      <c r="F1909" s="3"/>
      <c r="G1909" s="77" t="e">
        <f>VLOOKUP($F$1&amp;F1909,定价因子!E:F,2,0)</f>
        <v>#N/A</v>
      </c>
      <c r="H1909" s="3"/>
      <c r="I1909" s="77" t="e">
        <f>VLOOKUP($H$1&amp;H1909,定价因子!E:F,2,0)</f>
        <v>#N/A</v>
      </c>
      <c r="J1909" s="3"/>
      <c r="K1909" s="77" t="e">
        <f>VLOOKUP($J$1&amp;J1909,定价因子!E:F,2,0)</f>
        <v>#N/A</v>
      </c>
      <c r="L1909" s="3"/>
      <c r="M1909" s="77" t="e">
        <f>VLOOKUP($L$1&amp;L1909,定价因子!E:F,2,0)</f>
        <v>#N/A</v>
      </c>
      <c r="N1909" s="3"/>
      <c r="O1909" s="77" t="e">
        <f>VLOOKUP($N$1&amp;N1909,定价因子!E:F,2,0)</f>
        <v>#N/A</v>
      </c>
      <c r="P1909" s="3"/>
      <c r="Q1909" s="55" t="e">
        <f>VLOOKUP($P$1&amp;P1909,定价因子!$E:$F,2,0)</f>
        <v>#N/A</v>
      </c>
      <c r="R1909" s="3"/>
      <c r="S1909" s="77" t="e">
        <f>VLOOKUP($R$1&amp;R1909,定价因子!$E:$F,2,0)</f>
        <v>#N/A</v>
      </c>
      <c r="T1909" s="61"/>
      <c r="U1909" s="63"/>
      <c r="V1909" s="63"/>
      <c r="W1909" s="63"/>
      <c r="X1909" s="3"/>
    </row>
    <row r="1910" spans="1:24">
      <c r="A1910" s="3"/>
      <c r="B1910" s="3"/>
      <c r="C1910" s="3"/>
      <c r="D1910" s="3"/>
      <c r="E1910" s="79"/>
      <c r="F1910" s="3"/>
      <c r="G1910" s="77" t="e">
        <f>VLOOKUP($F$1&amp;F1910,定价因子!E:F,2,0)</f>
        <v>#N/A</v>
      </c>
      <c r="H1910" s="3"/>
      <c r="I1910" s="77" t="e">
        <f>VLOOKUP($H$1&amp;H1910,定价因子!E:F,2,0)</f>
        <v>#N/A</v>
      </c>
      <c r="J1910" s="3"/>
      <c r="K1910" s="77" t="e">
        <f>VLOOKUP($J$1&amp;J1910,定价因子!E:F,2,0)</f>
        <v>#N/A</v>
      </c>
      <c r="L1910" s="3"/>
      <c r="M1910" s="77" t="e">
        <f>VLOOKUP($L$1&amp;L1910,定价因子!E:F,2,0)</f>
        <v>#N/A</v>
      </c>
      <c r="N1910" s="3"/>
      <c r="O1910" s="77" t="e">
        <f>VLOOKUP($N$1&amp;N1910,定价因子!E:F,2,0)</f>
        <v>#N/A</v>
      </c>
      <c r="P1910" s="3"/>
      <c r="Q1910" s="55" t="e">
        <f>VLOOKUP($P$1&amp;P1910,定价因子!$E:$F,2,0)</f>
        <v>#N/A</v>
      </c>
      <c r="R1910" s="3"/>
      <c r="S1910" s="77" t="e">
        <f>VLOOKUP($R$1&amp;R1910,定价因子!$E:$F,2,0)</f>
        <v>#N/A</v>
      </c>
      <c r="T1910" s="61"/>
      <c r="U1910" s="63"/>
      <c r="V1910" s="63"/>
      <c r="W1910" s="63"/>
      <c r="X1910" s="3"/>
    </row>
    <row r="1911" spans="1:24">
      <c r="A1911" s="3"/>
      <c r="B1911" s="3"/>
      <c r="C1911" s="3"/>
      <c r="D1911" s="3"/>
      <c r="E1911" s="79"/>
      <c r="F1911" s="3"/>
      <c r="G1911" s="77" t="e">
        <f>VLOOKUP($F$1&amp;F1911,定价因子!E:F,2,0)</f>
        <v>#N/A</v>
      </c>
      <c r="H1911" s="3"/>
      <c r="I1911" s="77" t="e">
        <f>VLOOKUP($H$1&amp;H1911,定价因子!E:F,2,0)</f>
        <v>#N/A</v>
      </c>
      <c r="J1911" s="3"/>
      <c r="K1911" s="77" t="e">
        <f>VLOOKUP($J$1&amp;J1911,定价因子!E:F,2,0)</f>
        <v>#N/A</v>
      </c>
      <c r="L1911" s="3"/>
      <c r="M1911" s="77" t="e">
        <f>VLOOKUP($L$1&amp;L1911,定价因子!E:F,2,0)</f>
        <v>#N/A</v>
      </c>
      <c r="N1911" s="3"/>
      <c r="O1911" s="77" t="e">
        <f>VLOOKUP($N$1&amp;N1911,定价因子!E:F,2,0)</f>
        <v>#N/A</v>
      </c>
      <c r="P1911" s="3"/>
      <c r="Q1911" s="55" t="e">
        <f>VLOOKUP($P$1&amp;P1911,定价因子!$E:$F,2,0)</f>
        <v>#N/A</v>
      </c>
      <c r="R1911" s="3"/>
      <c r="S1911" s="77" t="e">
        <f>VLOOKUP($R$1&amp;R1911,定价因子!$E:$F,2,0)</f>
        <v>#N/A</v>
      </c>
      <c r="T1911" s="61"/>
      <c r="U1911" s="63"/>
      <c r="V1911" s="63"/>
      <c r="W1911" s="63"/>
      <c r="X1911" s="3"/>
    </row>
    <row r="1912" spans="1:24">
      <c r="A1912" s="3"/>
      <c r="B1912" s="3"/>
      <c r="C1912" s="3"/>
      <c r="D1912" s="3"/>
      <c r="E1912" s="79"/>
      <c r="F1912" s="3"/>
      <c r="G1912" s="77" t="e">
        <f>VLOOKUP($F$1&amp;F1912,定价因子!E:F,2,0)</f>
        <v>#N/A</v>
      </c>
      <c r="H1912" s="3"/>
      <c r="I1912" s="77" t="e">
        <f>VLOOKUP($H$1&amp;H1912,定价因子!E:F,2,0)</f>
        <v>#N/A</v>
      </c>
      <c r="J1912" s="3"/>
      <c r="K1912" s="77" t="e">
        <f>VLOOKUP($J$1&amp;J1912,定价因子!E:F,2,0)</f>
        <v>#N/A</v>
      </c>
      <c r="L1912" s="3"/>
      <c r="M1912" s="77" t="e">
        <f>VLOOKUP($L$1&amp;L1912,定价因子!E:F,2,0)</f>
        <v>#N/A</v>
      </c>
      <c r="N1912" s="3"/>
      <c r="O1912" s="77" t="e">
        <f>VLOOKUP($N$1&amp;N1912,定价因子!E:F,2,0)</f>
        <v>#N/A</v>
      </c>
      <c r="P1912" s="3"/>
      <c r="Q1912" s="55" t="e">
        <f>VLOOKUP($P$1&amp;P1912,定价因子!$E:$F,2,0)</f>
        <v>#N/A</v>
      </c>
      <c r="R1912" s="3"/>
      <c r="S1912" s="77" t="e">
        <f>VLOOKUP($R$1&amp;R1912,定价因子!$E:$F,2,0)</f>
        <v>#N/A</v>
      </c>
      <c r="T1912" s="61"/>
      <c r="U1912" s="63"/>
      <c r="V1912" s="63"/>
      <c r="W1912" s="63"/>
      <c r="X1912" s="3"/>
    </row>
    <row r="1913" spans="1:24">
      <c r="A1913" s="3"/>
      <c r="B1913" s="3"/>
      <c r="C1913" s="3"/>
      <c r="D1913" s="3"/>
      <c r="E1913" s="79"/>
      <c r="F1913" s="3"/>
      <c r="G1913" s="77" t="e">
        <f>VLOOKUP($F$1&amp;F1913,定价因子!E:F,2,0)</f>
        <v>#N/A</v>
      </c>
      <c r="H1913" s="3"/>
      <c r="I1913" s="77" t="e">
        <f>VLOOKUP($H$1&amp;H1913,定价因子!E:F,2,0)</f>
        <v>#N/A</v>
      </c>
      <c r="J1913" s="3"/>
      <c r="K1913" s="77" t="e">
        <f>VLOOKUP($J$1&amp;J1913,定价因子!E:F,2,0)</f>
        <v>#N/A</v>
      </c>
      <c r="L1913" s="3"/>
      <c r="M1913" s="77" t="e">
        <f>VLOOKUP($L$1&amp;L1913,定价因子!E:F,2,0)</f>
        <v>#N/A</v>
      </c>
      <c r="N1913" s="3"/>
      <c r="O1913" s="77" t="e">
        <f>VLOOKUP($N$1&amp;N1913,定价因子!E:F,2,0)</f>
        <v>#N/A</v>
      </c>
      <c r="P1913" s="3"/>
      <c r="Q1913" s="55" t="e">
        <f>VLOOKUP($P$1&amp;P1913,定价因子!$E:$F,2,0)</f>
        <v>#N/A</v>
      </c>
      <c r="R1913" s="3"/>
      <c r="S1913" s="77" t="e">
        <f>VLOOKUP($R$1&amp;R1913,定价因子!$E:$F,2,0)</f>
        <v>#N/A</v>
      </c>
      <c r="T1913" s="61"/>
      <c r="U1913" s="63"/>
      <c r="V1913" s="63"/>
      <c r="W1913" s="63"/>
      <c r="X1913" s="3"/>
    </row>
    <row r="1914" spans="1:24">
      <c r="A1914" s="3"/>
      <c r="B1914" s="3"/>
      <c r="C1914" s="3"/>
      <c r="D1914" s="3"/>
      <c r="E1914" s="79"/>
      <c r="F1914" s="3"/>
      <c r="G1914" s="77" t="e">
        <f>VLOOKUP($F$1&amp;F1914,定价因子!E:F,2,0)</f>
        <v>#N/A</v>
      </c>
      <c r="H1914" s="3"/>
      <c r="I1914" s="77" t="e">
        <f>VLOOKUP($H$1&amp;H1914,定价因子!E:F,2,0)</f>
        <v>#N/A</v>
      </c>
      <c r="J1914" s="3"/>
      <c r="K1914" s="77" t="e">
        <f>VLOOKUP($J$1&amp;J1914,定价因子!E:F,2,0)</f>
        <v>#N/A</v>
      </c>
      <c r="L1914" s="3"/>
      <c r="M1914" s="77" t="e">
        <f>VLOOKUP($L$1&amp;L1914,定价因子!E:F,2,0)</f>
        <v>#N/A</v>
      </c>
      <c r="N1914" s="3"/>
      <c r="O1914" s="77" t="e">
        <f>VLOOKUP($N$1&amp;N1914,定价因子!E:F,2,0)</f>
        <v>#N/A</v>
      </c>
      <c r="P1914" s="3"/>
      <c r="Q1914" s="55" t="e">
        <f>VLOOKUP($P$1&amp;P1914,定价因子!$E:$F,2,0)</f>
        <v>#N/A</v>
      </c>
      <c r="R1914" s="3"/>
      <c r="S1914" s="77" t="e">
        <f>VLOOKUP($R$1&amp;R1914,定价因子!$E:$F,2,0)</f>
        <v>#N/A</v>
      </c>
      <c r="T1914" s="61"/>
      <c r="U1914" s="63"/>
      <c r="V1914" s="63"/>
      <c r="W1914" s="63"/>
      <c r="X1914" s="3"/>
    </row>
    <row r="1915" spans="1:24">
      <c r="A1915" s="3"/>
      <c r="B1915" s="3"/>
      <c r="C1915" s="3"/>
      <c r="D1915" s="3"/>
      <c r="E1915" s="79"/>
      <c r="F1915" s="3"/>
      <c r="G1915" s="77" t="e">
        <f>VLOOKUP($F$1&amp;F1915,定价因子!E:F,2,0)</f>
        <v>#N/A</v>
      </c>
      <c r="H1915" s="3"/>
      <c r="I1915" s="77" t="e">
        <f>VLOOKUP($H$1&amp;H1915,定价因子!E:F,2,0)</f>
        <v>#N/A</v>
      </c>
      <c r="J1915" s="3"/>
      <c r="K1915" s="77" t="e">
        <f>VLOOKUP($J$1&amp;J1915,定价因子!E:F,2,0)</f>
        <v>#N/A</v>
      </c>
      <c r="L1915" s="3"/>
      <c r="M1915" s="77" t="e">
        <f>VLOOKUP($L$1&amp;L1915,定价因子!E:F,2,0)</f>
        <v>#N/A</v>
      </c>
      <c r="N1915" s="3"/>
      <c r="O1915" s="77" t="e">
        <f>VLOOKUP($N$1&amp;N1915,定价因子!E:F,2,0)</f>
        <v>#N/A</v>
      </c>
      <c r="P1915" s="3"/>
      <c r="Q1915" s="55" t="e">
        <f>VLOOKUP($P$1&amp;P1915,定价因子!$E:$F,2,0)</f>
        <v>#N/A</v>
      </c>
      <c r="R1915" s="3"/>
      <c r="S1915" s="77" t="e">
        <f>VLOOKUP($R$1&amp;R1915,定价因子!$E:$F,2,0)</f>
        <v>#N/A</v>
      </c>
      <c r="T1915" s="61"/>
      <c r="U1915" s="63"/>
      <c r="V1915" s="63"/>
      <c r="W1915" s="63"/>
      <c r="X1915" s="3"/>
    </row>
    <row r="1916" spans="1:24">
      <c r="A1916" s="3"/>
      <c r="B1916" s="3"/>
      <c r="C1916" s="3"/>
      <c r="D1916" s="3"/>
      <c r="E1916" s="79"/>
      <c r="F1916" s="3"/>
      <c r="G1916" s="77" t="e">
        <f>VLOOKUP($F$1&amp;F1916,定价因子!E:F,2,0)</f>
        <v>#N/A</v>
      </c>
      <c r="H1916" s="3"/>
      <c r="I1916" s="77" t="e">
        <f>VLOOKUP($H$1&amp;H1916,定价因子!E:F,2,0)</f>
        <v>#N/A</v>
      </c>
      <c r="J1916" s="3"/>
      <c r="K1916" s="77" t="e">
        <f>VLOOKUP($J$1&amp;J1916,定价因子!E:F,2,0)</f>
        <v>#N/A</v>
      </c>
      <c r="L1916" s="3"/>
      <c r="M1916" s="77" t="e">
        <f>VLOOKUP($L$1&amp;L1916,定价因子!E:F,2,0)</f>
        <v>#N/A</v>
      </c>
      <c r="N1916" s="3"/>
      <c r="O1916" s="77" t="e">
        <f>VLOOKUP($N$1&amp;N1916,定价因子!E:F,2,0)</f>
        <v>#N/A</v>
      </c>
      <c r="P1916" s="3"/>
      <c r="Q1916" s="55" t="e">
        <f>VLOOKUP($P$1&amp;P1916,定价因子!$E:$F,2,0)</f>
        <v>#N/A</v>
      </c>
      <c r="R1916" s="3"/>
      <c r="S1916" s="77" t="e">
        <f>VLOOKUP($R$1&amp;R1916,定价因子!$E:$F,2,0)</f>
        <v>#N/A</v>
      </c>
      <c r="T1916" s="61"/>
      <c r="U1916" s="63"/>
      <c r="V1916" s="63"/>
      <c r="W1916" s="63"/>
      <c r="X1916" s="3"/>
    </row>
    <row r="1917" spans="1:24">
      <c r="A1917" s="3"/>
      <c r="B1917" s="3"/>
      <c r="C1917" s="3"/>
      <c r="D1917" s="3"/>
      <c r="E1917" s="79"/>
      <c r="F1917" s="3"/>
      <c r="G1917" s="77" t="e">
        <f>VLOOKUP($F$1&amp;F1917,定价因子!E:F,2,0)</f>
        <v>#N/A</v>
      </c>
      <c r="H1917" s="3"/>
      <c r="I1917" s="77" t="e">
        <f>VLOOKUP($H$1&amp;H1917,定价因子!E:F,2,0)</f>
        <v>#N/A</v>
      </c>
      <c r="J1917" s="3"/>
      <c r="K1917" s="77" t="e">
        <f>VLOOKUP($J$1&amp;J1917,定价因子!E:F,2,0)</f>
        <v>#N/A</v>
      </c>
      <c r="L1917" s="3"/>
      <c r="M1917" s="77" t="e">
        <f>VLOOKUP($L$1&amp;L1917,定价因子!E:F,2,0)</f>
        <v>#N/A</v>
      </c>
      <c r="N1917" s="3"/>
      <c r="O1917" s="77" t="e">
        <f>VLOOKUP($N$1&amp;N1917,定价因子!E:F,2,0)</f>
        <v>#N/A</v>
      </c>
      <c r="P1917" s="3"/>
      <c r="Q1917" s="55" t="e">
        <f>VLOOKUP($P$1&amp;P1917,定价因子!$E:$F,2,0)</f>
        <v>#N/A</v>
      </c>
      <c r="R1917" s="3"/>
      <c r="S1917" s="77" t="e">
        <f>VLOOKUP($R$1&amp;R1917,定价因子!$E:$F,2,0)</f>
        <v>#N/A</v>
      </c>
      <c r="T1917" s="61"/>
      <c r="U1917" s="63"/>
      <c r="V1917" s="63"/>
      <c r="W1917" s="63"/>
      <c r="X1917" s="3"/>
    </row>
    <row r="1918" spans="1:24">
      <c r="A1918" s="3"/>
      <c r="B1918" s="3"/>
      <c r="C1918" s="3"/>
      <c r="D1918" s="3"/>
      <c r="E1918" s="79"/>
      <c r="F1918" s="3"/>
      <c r="G1918" s="77" t="e">
        <f>VLOOKUP($F$1&amp;F1918,定价因子!E:F,2,0)</f>
        <v>#N/A</v>
      </c>
      <c r="H1918" s="3"/>
      <c r="I1918" s="77" t="e">
        <f>VLOOKUP($H$1&amp;H1918,定价因子!E:F,2,0)</f>
        <v>#N/A</v>
      </c>
      <c r="J1918" s="3"/>
      <c r="K1918" s="77" t="e">
        <f>VLOOKUP($J$1&amp;J1918,定价因子!E:F,2,0)</f>
        <v>#N/A</v>
      </c>
      <c r="L1918" s="3"/>
      <c r="M1918" s="77" t="e">
        <f>VLOOKUP($L$1&amp;L1918,定价因子!E:F,2,0)</f>
        <v>#N/A</v>
      </c>
      <c r="N1918" s="3"/>
      <c r="O1918" s="77" t="e">
        <f>VLOOKUP($N$1&amp;N1918,定价因子!E:F,2,0)</f>
        <v>#N/A</v>
      </c>
      <c r="P1918" s="3"/>
      <c r="Q1918" s="55" t="e">
        <f>VLOOKUP($P$1&amp;P1918,定价因子!$E:$F,2,0)</f>
        <v>#N/A</v>
      </c>
      <c r="R1918" s="3"/>
      <c r="S1918" s="77" t="e">
        <f>VLOOKUP($R$1&amp;R1918,定价因子!$E:$F,2,0)</f>
        <v>#N/A</v>
      </c>
      <c r="T1918" s="61"/>
      <c r="U1918" s="63"/>
      <c r="V1918" s="63"/>
      <c r="W1918" s="63"/>
      <c r="X1918" s="3"/>
    </row>
    <row r="1919" spans="1:24">
      <c r="A1919" s="3"/>
      <c r="B1919" s="3"/>
      <c r="C1919" s="3"/>
      <c r="D1919" s="3"/>
      <c r="E1919" s="79"/>
      <c r="F1919" s="3"/>
      <c r="G1919" s="77" t="e">
        <f>VLOOKUP($F$1&amp;F1919,定价因子!E:F,2,0)</f>
        <v>#N/A</v>
      </c>
      <c r="H1919" s="3"/>
      <c r="I1919" s="77" t="e">
        <f>VLOOKUP($H$1&amp;H1919,定价因子!E:F,2,0)</f>
        <v>#N/A</v>
      </c>
      <c r="J1919" s="3"/>
      <c r="K1919" s="77" t="e">
        <f>VLOOKUP($J$1&amp;J1919,定价因子!E:F,2,0)</f>
        <v>#N/A</v>
      </c>
      <c r="L1919" s="3"/>
      <c r="M1919" s="77" t="e">
        <f>VLOOKUP($L$1&amp;L1919,定价因子!E:F,2,0)</f>
        <v>#N/A</v>
      </c>
      <c r="N1919" s="3"/>
      <c r="O1919" s="77" t="e">
        <f>VLOOKUP($N$1&amp;N1919,定价因子!E:F,2,0)</f>
        <v>#N/A</v>
      </c>
      <c r="P1919" s="3"/>
      <c r="Q1919" s="55" t="e">
        <f>VLOOKUP($P$1&amp;P1919,定价因子!$E:$F,2,0)</f>
        <v>#N/A</v>
      </c>
      <c r="R1919" s="3"/>
      <c r="S1919" s="77" t="e">
        <f>VLOOKUP($R$1&amp;R1919,定价因子!$E:$F,2,0)</f>
        <v>#N/A</v>
      </c>
      <c r="T1919" s="61"/>
      <c r="U1919" s="63"/>
      <c r="V1919" s="63"/>
      <c r="W1919" s="63"/>
      <c r="X1919" s="3"/>
    </row>
    <row r="1920" spans="1:24">
      <c r="A1920" s="3"/>
      <c r="B1920" s="3"/>
      <c r="C1920" s="3"/>
      <c r="D1920" s="3"/>
      <c r="E1920" s="79"/>
      <c r="F1920" s="3"/>
      <c r="G1920" s="77" t="e">
        <f>VLOOKUP($F$1&amp;F1920,定价因子!E:F,2,0)</f>
        <v>#N/A</v>
      </c>
      <c r="H1920" s="3"/>
      <c r="I1920" s="77" t="e">
        <f>VLOOKUP($H$1&amp;H1920,定价因子!E:F,2,0)</f>
        <v>#N/A</v>
      </c>
      <c r="J1920" s="3"/>
      <c r="K1920" s="77" t="e">
        <f>VLOOKUP($J$1&amp;J1920,定价因子!E:F,2,0)</f>
        <v>#N/A</v>
      </c>
      <c r="L1920" s="3"/>
      <c r="M1920" s="77" t="e">
        <f>VLOOKUP($L$1&amp;L1920,定价因子!E:F,2,0)</f>
        <v>#N/A</v>
      </c>
      <c r="N1920" s="3"/>
      <c r="O1920" s="77" t="e">
        <f>VLOOKUP($N$1&amp;N1920,定价因子!E:F,2,0)</f>
        <v>#N/A</v>
      </c>
      <c r="P1920" s="3"/>
      <c r="Q1920" s="55" t="e">
        <f>VLOOKUP($P$1&amp;P1920,定价因子!$E:$F,2,0)</f>
        <v>#N/A</v>
      </c>
      <c r="R1920" s="3"/>
      <c r="S1920" s="77" t="e">
        <f>VLOOKUP($R$1&amp;R1920,定价因子!$E:$F,2,0)</f>
        <v>#N/A</v>
      </c>
      <c r="T1920" s="61"/>
      <c r="U1920" s="63"/>
      <c r="V1920" s="63"/>
      <c r="W1920" s="63"/>
      <c r="X1920" s="3"/>
    </row>
    <row r="1921" spans="1:24">
      <c r="A1921" s="3"/>
      <c r="B1921" s="3"/>
      <c r="C1921" s="3"/>
      <c r="D1921" s="3"/>
      <c r="E1921" s="79"/>
      <c r="F1921" s="3"/>
      <c r="G1921" s="77" t="e">
        <f>VLOOKUP($F$1&amp;F1921,定价因子!E:F,2,0)</f>
        <v>#N/A</v>
      </c>
      <c r="H1921" s="3"/>
      <c r="I1921" s="77" t="e">
        <f>VLOOKUP($H$1&amp;H1921,定价因子!E:F,2,0)</f>
        <v>#N/A</v>
      </c>
      <c r="J1921" s="3"/>
      <c r="K1921" s="77" t="e">
        <f>VLOOKUP($J$1&amp;J1921,定价因子!E:F,2,0)</f>
        <v>#N/A</v>
      </c>
      <c r="L1921" s="3"/>
      <c r="M1921" s="77" t="e">
        <f>VLOOKUP($L$1&amp;L1921,定价因子!E:F,2,0)</f>
        <v>#N/A</v>
      </c>
      <c r="N1921" s="3"/>
      <c r="O1921" s="77" t="e">
        <f>VLOOKUP($N$1&amp;N1921,定价因子!E:F,2,0)</f>
        <v>#N/A</v>
      </c>
      <c r="P1921" s="3"/>
      <c r="Q1921" s="55" t="e">
        <f>VLOOKUP($P$1&amp;P1921,定价因子!$E:$F,2,0)</f>
        <v>#N/A</v>
      </c>
      <c r="R1921" s="3"/>
      <c r="S1921" s="77" t="e">
        <f>VLOOKUP($R$1&amp;R1921,定价因子!$E:$F,2,0)</f>
        <v>#N/A</v>
      </c>
      <c r="T1921" s="61"/>
      <c r="U1921" s="63"/>
      <c r="V1921" s="63"/>
      <c r="W1921" s="63"/>
      <c r="X1921" s="3"/>
    </row>
    <row r="1922" spans="1:24">
      <c r="A1922" s="3"/>
      <c r="B1922" s="3"/>
      <c r="C1922" s="3"/>
      <c r="D1922" s="3"/>
      <c r="E1922" s="79"/>
      <c r="F1922" s="3"/>
      <c r="G1922" s="77" t="e">
        <f>VLOOKUP($F$1&amp;F1922,定价因子!E:F,2,0)</f>
        <v>#N/A</v>
      </c>
      <c r="H1922" s="3"/>
      <c r="I1922" s="77" t="e">
        <f>VLOOKUP($H$1&amp;H1922,定价因子!E:F,2,0)</f>
        <v>#N/A</v>
      </c>
      <c r="J1922" s="3"/>
      <c r="K1922" s="77" t="e">
        <f>VLOOKUP($J$1&amp;J1922,定价因子!E:F,2,0)</f>
        <v>#N/A</v>
      </c>
      <c r="L1922" s="3"/>
      <c r="M1922" s="77" t="e">
        <f>VLOOKUP($L$1&amp;L1922,定价因子!E:F,2,0)</f>
        <v>#N/A</v>
      </c>
      <c r="N1922" s="3"/>
      <c r="O1922" s="77" t="e">
        <f>VLOOKUP($N$1&amp;N1922,定价因子!E:F,2,0)</f>
        <v>#N/A</v>
      </c>
      <c r="P1922" s="3"/>
      <c r="Q1922" s="55" t="e">
        <f>VLOOKUP($P$1&amp;P1922,定价因子!$E:$F,2,0)</f>
        <v>#N/A</v>
      </c>
      <c r="R1922" s="3"/>
      <c r="S1922" s="77" t="e">
        <f>VLOOKUP($R$1&amp;R1922,定价因子!$E:$F,2,0)</f>
        <v>#N/A</v>
      </c>
      <c r="T1922" s="61"/>
      <c r="U1922" s="63"/>
      <c r="V1922" s="63"/>
      <c r="W1922" s="63"/>
      <c r="X1922" s="3"/>
    </row>
    <row r="1923" spans="1:24">
      <c r="A1923" s="3"/>
      <c r="B1923" s="3"/>
      <c r="C1923" s="3"/>
      <c r="D1923" s="3"/>
      <c r="E1923" s="79"/>
      <c r="F1923" s="3"/>
      <c r="G1923" s="77" t="e">
        <f>VLOOKUP($F$1&amp;F1923,定价因子!E:F,2,0)</f>
        <v>#N/A</v>
      </c>
      <c r="H1923" s="3"/>
      <c r="I1923" s="77" t="e">
        <f>VLOOKUP($H$1&amp;H1923,定价因子!E:F,2,0)</f>
        <v>#N/A</v>
      </c>
      <c r="J1923" s="3"/>
      <c r="K1923" s="77" t="e">
        <f>VLOOKUP($J$1&amp;J1923,定价因子!E:F,2,0)</f>
        <v>#N/A</v>
      </c>
      <c r="L1923" s="3"/>
      <c r="M1923" s="77" t="e">
        <f>VLOOKUP($L$1&amp;L1923,定价因子!E:F,2,0)</f>
        <v>#N/A</v>
      </c>
      <c r="N1923" s="3"/>
      <c r="O1923" s="77" t="e">
        <f>VLOOKUP($N$1&amp;N1923,定价因子!E:F,2,0)</f>
        <v>#N/A</v>
      </c>
      <c r="P1923" s="3"/>
      <c r="Q1923" s="55" t="e">
        <f>VLOOKUP($P$1&amp;P1923,定价因子!$E:$F,2,0)</f>
        <v>#N/A</v>
      </c>
      <c r="R1923" s="3"/>
      <c r="S1923" s="77" t="e">
        <f>VLOOKUP($R$1&amp;R1923,定价因子!$E:$F,2,0)</f>
        <v>#N/A</v>
      </c>
      <c r="T1923" s="61"/>
      <c r="U1923" s="63"/>
      <c r="V1923" s="63"/>
      <c r="W1923" s="63"/>
      <c r="X1923" s="3"/>
    </row>
    <row r="1924" spans="1:24">
      <c r="A1924" s="3"/>
      <c r="B1924" s="3"/>
      <c r="C1924" s="3"/>
      <c r="D1924" s="3"/>
      <c r="E1924" s="79"/>
      <c r="F1924" s="3"/>
      <c r="G1924" s="77" t="e">
        <f>VLOOKUP($F$1&amp;F1924,定价因子!E:F,2,0)</f>
        <v>#N/A</v>
      </c>
      <c r="H1924" s="3"/>
      <c r="I1924" s="77" t="e">
        <f>VLOOKUP($H$1&amp;H1924,定价因子!E:F,2,0)</f>
        <v>#N/A</v>
      </c>
      <c r="J1924" s="3"/>
      <c r="K1924" s="77" t="e">
        <f>VLOOKUP($J$1&amp;J1924,定价因子!E:F,2,0)</f>
        <v>#N/A</v>
      </c>
      <c r="L1924" s="3"/>
      <c r="M1924" s="77" t="e">
        <f>VLOOKUP($L$1&amp;L1924,定价因子!E:F,2,0)</f>
        <v>#N/A</v>
      </c>
      <c r="N1924" s="3"/>
      <c r="O1924" s="77" t="e">
        <f>VLOOKUP($N$1&amp;N1924,定价因子!E:F,2,0)</f>
        <v>#N/A</v>
      </c>
      <c r="P1924" s="3"/>
      <c r="Q1924" s="55" t="e">
        <f>VLOOKUP($P$1&amp;P1924,定价因子!$E:$F,2,0)</f>
        <v>#N/A</v>
      </c>
      <c r="R1924" s="3"/>
      <c r="S1924" s="77" t="e">
        <f>VLOOKUP($R$1&amp;R1924,定价因子!$E:$F,2,0)</f>
        <v>#N/A</v>
      </c>
      <c r="T1924" s="61"/>
      <c r="U1924" s="63"/>
      <c r="V1924" s="63"/>
      <c r="W1924" s="63"/>
      <c r="X1924" s="3"/>
    </row>
    <row r="1925" spans="1:24">
      <c r="A1925" s="3"/>
      <c r="B1925" s="3"/>
      <c r="C1925" s="3"/>
      <c r="D1925" s="3"/>
      <c r="E1925" s="79"/>
      <c r="F1925" s="3"/>
      <c r="G1925" s="77" t="e">
        <f>VLOOKUP($F$1&amp;F1925,定价因子!E:F,2,0)</f>
        <v>#N/A</v>
      </c>
      <c r="H1925" s="3"/>
      <c r="I1925" s="77" t="e">
        <f>VLOOKUP($H$1&amp;H1925,定价因子!E:F,2,0)</f>
        <v>#N/A</v>
      </c>
      <c r="J1925" s="3"/>
      <c r="K1925" s="77" t="e">
        <f>VLOOKUP($J$1&amp;J1925,定价因子!E:F,2,0)</f>
        <v>#N/A</v>
      </c>
      <c r="L1925" s="3"/>
      <c r="M1925" s="77" t="e">
        <f>VLOOKUP($L$1&amp;L1925,定价因子!E:F,2,0)</f>
        <v>#N/A</v>
      </c>
      <c r="N1925" s="3"/>
      <c r="O1925" s="77" t="e">
        <f>VLOOKUP($N$1&amp;N1925,定价因子!E:F,2,0)</f>
        <v>#N/A</v>
      </c>
      <c r="P1925" s="3"/>
      <c r="Q1925" s="55" t="e">
        <f>VLOOKUP($P$1&amp;P1925,定价因子!$E:$F,2,0)</f>
        <v>#N/A</v>
      </c>
      <c r="R1925" s="3"/>
      <c r="S1925" s="77" t="e">
        <f>VLOOKUP($R$1&amp;R1925,定价因子!$E:$F,2,0)</f>
        <v>#N/A</v>
      </c>
      <c r="T1925" s="61"/>
      <c r="U1925" s="63"/>
      <c r="V1925" s="63"/>
      <c r="W1925" s="63"/>
      <c r="X1925" s="3"/>
    </row>
    <row r="1926" spans="1:24">
      <c r="A1926" s="3"/>
      <c r="B1926" s="3"/>
      <c r="C1926" s="3"/>
      <c r="D1926" s="3"/>
      <c r="E1926" s="79"/>
      <c r="F1926" s="3"/>
      <c r="G1926" s="77" t="e">
        <f>VLOOKUP($F$1&amp;F1926,定价因子!E:F,2,0)</f>
        <v>#N/A</v>
      </c>
      <c r="H1926" s="3"/>
      <c r="I1926" s="77" t="e">
        <f>VLOOKUP($H$1&amp;H1926,定价因子!E:F,2,0)</f>
        <v>#N/A</v>
      </c>
      <c r="J1926" s="3"/>
      <c r="K1926" s="77" t="e">
        <f>VLOOKUP($J$1&amp;J1926,定价因子!E:F,2,0)</f>
        <v>#N/A</v>
      </c>
      <c r="L1926" s="3"/>
      <c r="M1926" s="77" t="e">
        <f>VLOOKUP($L$1&amp;L1926,定价因子!E:F,2,0)</f>
        <v>#N/A</v>
      </c>
      <c r="N1926" s="3"/>
      <c r="O1926" s="77" t="e">
        <f>VLOOKUP($N$1&amp;N1926,定价因子!E:F,2,0)</f>
        <v>#N/A</v>
      </c>
      <c r="P1926" s="3"/>
      <c r="Q1926" s="55" t="e">
        <f>VLOOKUP($P$1&amp;P1926,定价因子!$E:$F,2,0)</f>
        <v>#N/A</v>
      </c>
      <c r="R1926" s="3"/>
      <c r="S1926" s="77" t="e">
        <f>VLOOKUP($R$1&amp;R1926,定价因子!$E:$F,2,0)</f>
        <v>#N/A</v>
      </c>
      <c r="T1926" s="61"/>
      <c r="U1926" s="63"/>
      <c r="V1926" s="63"/>
      <c r="W1926" s="63"/>
      <c r="X1926" s="3"/>
    </row>
    <row r="1927" spans="1:24">
      <c r="A1927" s="3"/>
      <c r="B1927" s="3"/>
      <c r="C1927" s="3"/>
      <c r="D1927" s="3"/>
      <c r="E1927" s="79"/>
      <c r="F1927" s="3"/>
      <c r="G1927" s="77" t="e">
        <f>VLOOKUP($F$1&amp;F1927,定价因子!E:F,2,0)</f>
        <v>#N/A</v>
      </c>
      <c r="H1927" s="3"/>
      <c r="I1927" s="77" t="e">
        <f>VLOOKUP($H$1&amp;H1927,定价因子!E:F,2,0)</f>
        <v>#N/A</v>
      </c>
      <c r="J1927" s="3"/>
      <c r="K1927" s="77" t="e">
        <f>VLOOKUP($J$1&amp;J1927,定价因子!E:F,2,0)</f>
        <v>#N/A</v>
      </c>
      <c r="L1927" s="3"/>
      <c r="M1927" s="77" t="e">
        <f>VLOOKUP($L$1&amp;L1927,定价因子!E:F,2,0)</f>
        <v>#N/A</v>
      </c>
      <c r="N1927" s="3"/>
      <c r="O1927" s="77" t="e">
        <f>VLOOKUP($N$1&amp;N1927,定价因子!E:F,2,0)</f>
        <v>#N/A</v>
      </c>
      <c r="P1927" s="3"/>
      <c r="Q1927" s="55" t="e">
        <f>VLOOKUP($P$1&amp;P1927,定价因子!$E:$F,2,0)</f>
        <v>#N/A</v>
      </c>
      <c r="R1927" s="3"/>
      <c r="S1927" s="77" t="e">
        <f>VLOOKUP($R$1&amp;R1927,定价因子!$E:$F,2,0)</f>
        <v>#N/A</v>
      </c>
      <c r="T1927" s="61"/>
      <c r="U1927" s="63"/>
      <c r="V1927" s="63"/>
      <c r="W1927" s="63"/>
      <c r="X1927" s="3"/>
    </row>
    <row r="1928" spans="1:24">
      <c r="A1928" s="3"/>
      <c r="B1928" s="3"/>
      <c r="C1928" s="3"/>
      <c r="D1928" s="3"/>
      <c r="E1928" s="79"/>
      <c r="F1928" s="3"/>
      <c r="G1928" s="77" t="e">
        <f>VLOOKUP($F$1&amp;F1928,定价因子!E:F,2,0)</f>
        <v>#N/A</v>
      </c>
      <c r="H1928" s="3"/>
      <c r="I1928" s="77" t="e">
        <f>VLOOKUP($H$1&amp;H1928,定价因子!E:F,2,0)</f>
        <v>#N/A</v>
      </c>
      <c r="J1928" s="3"/>
      <c r="K1928" s="77" t="e">
        <f>VLOOKUP($J$1&amp;J1928,定价因子!E:F,2,0)</f>
        <v>#N/A</v>
      </c>
      <c r="L1928" s="3"/>
      <c r="M1928" s="77" t="e">
        <f>VLOOKUP($L$1&amp;L1928,定价因子!E:F,2,0)</f>
        <v>#N/A</v>
      </c>
      <c r="N1928" s="3"/>
      <c r="O1928" s="77" t="e">
        <f>VLOOKUP($N$1&amp;N1928,定价因子!E:F,2,0)</f>
        <v>#N/A</v>
      </c>
      <c r="P1928" s="3"/>
      <c r="Q1928" s="55" t="e">
        <f>VLOOKUP($P$1&amp;P1928,定价因子!$E:$F,2,0)</f>
        <v>#N/A</v>
      </c>
      <c r="R1928" s="3"/>
      <c r="S1928" s="77" t="e">
        <f>VLOOKUP($R$1&amp;R1928,定价因子!$E:$F,2,0)</f>
        <v>#N/A</v>
      </c>
      <c r="T1928" s="61"/>
      <c r="U1928" s="63"/>
      <c r="V1928" s="63"/>
      <c r="W1928" s="63"/>
      <c r="X1928" s="3"/>
    </row>
    <row r="1929" spans="1:24">
      <c r="A1929" s="3"/>
      <c r="B1929" s="3"/>
      <c r="C1929" s="3"/>
      <c r="D1929" s="3"/>
      <c r="E1929" s="79"/>
      <c r="F1929" s="3"/>
      <c r="G1929" s="77" t="e">
        <f>VLOOKUP($F$1&amp;F1929,定价因子!E:F,2,0)</f>
        <v>#N/A</v>
      </c>
      <c r="H1929" s="3"/>
      <c r="I1929" s="77" t="e">
        <f>VLOOKUP($H$1&amp;H1929,定价因子!E:F,2,0)</f>
        <v>#N/A</v>
      </c>
      <c r="J1929" s="3"/>
      <c r="K1929" s="77" t="e">
        <f>VLOOKUP($J$1&amp;J1929,定价因子!E:F,2,0)</f>
        <v>#N/A</v>
      </c>
      <c r="L1929" s="3"/>
      <c r="M1929" s="77" t="e">
        <f>VLOOKUP($L$1&amp;L1929,定价因子!E:F,2,0)</f>
        <v>#N/A</v>
      </c>
      <c r="N1929" s="3"/>
      <c r="O1929" s="77" t="e">
        <f>VLOOKUP($N$1&amp;N1929,定价因子!E:F,2,0)</f>
        <v>#N/A</v>
      </c>
      <c r="P1929" s="3"/>
      <c r="Q1929" s="55" t="e">
        <f>VLOOKUP($P$1&amp;P1929,定价因子!$E:$F,2,0)</f>
        <v>#N/A</v>
      </c>
      <c r="R1929" s="3"/>
      <c r="S1929" s="77" t="e">
        <f>VLOOKUP($R$1&amp;R1929,定价因子!$E:$F,2,0)</f>
        <v>#N/A</v>
      </c>
      <c r="T1929" s="61"/>
      <c r="U1929" s="63"/>
      <c r="V1929" s="63"/>
      <c r="W1929" s="63"/>
      <c r="X1929" s="3"/>
    </row>
    <row r="1930" spans="1:24">
      <c r="A1930" s="3"/>
      <c r="B1930" s="3"/>
      <c r="C1930" s="3"/>
      <c r="D1930" s="3"/>
      <c r="E1930" s="79"/>
      <c r="F1930" s="3"/>
      <c r="G1930" s="77" t="e">
        <f>VLOOKUP($F$1&amp;F1930,定价因子!E:F,2,0)</f>
        <v>#N/A</v>
      </c>
      <c r="H1930" s="3"/>
      <c r="I1930" s="77" t="e">
        <f>VLOOKUP($H$1&amp;H1930,定价因子!E:F,2,0)</f>
        <v>#N/A</v>
      </c>
      <c r="J1930" s="3"/>
      <c r="K1930" s="77" t="e">
        <f>VLOOKUP($J$1&amp;J1930,定价因子!E:F,2,0)</f>
        <v>#N/A</v>
      </c>
      <c r="L1930" s="3"/>
      <c r="M1930" s="77" t="e">
        <f>VLOOKUP($L$1&amp;L1930,定价因子!E:F,2,0)</f>
        <v>#N/A</v>
      </c>
      <c r="N1930" s="3"/>
      <c r="O1930" s="77" t="e">
        <f>VLOOKUP($N$1&amp;N1930,定价因子!E:F,2,0)</f>
        <v>#N/A</v>
      </c>
      <c r="P1930" s="3"/>
      <c r="Q1930" s="55" t="e">
        <f>VLOOKUP($P$1&amp;P1930,定价因子!$E:$F,2,0)</f>
        <v>#N/A</v>
      </c>
      <c r="R1930" s="3"/>
      <c r="S1930" s="77" t="e">
        <f>VLOOKUP($R$1&amp;R1930,定价因子!$E:$F,2,0)</f>
        <v>#N/A</v>
      </c>
      <c r="T1930" s="61"/>
      <c r="U1930" s="63"/>
      <c r="V1930" s="63"/>
      <c r="W1930" s="63"/>
      <c r="X1930" s="3"/>
    </row>
    <row r="1931" spans="1:24">
      <c r="A1931" s="3"/>
      <c r="B1931" s="3"/>
      <c r="C1931" s="3"/>
      <c r="D1931" s="3"/>
      <c r="E1931" s="79"/>
      <c r="F1931" s="3"/>
      <c r="G1931" s="77" t="e">
        <f>VLOOKUP($F$1&amp;F1931,定价因子!E:F,2,0)</f>
        <v>#N/A</v>
      </c>
      <c r="H1931" s="3"/>
      <c r="I1931" s="77" t="e">
        <f>VLOOKUP($H$1&amp;H1931,定价因子!E:F,2,0)</f>
        <v>#N/A</v>
      </c>
      <c r="J1931" s="3"/>
      <c r="K1931" s="77" t="e">
        <f>VLOOKUP($J$1&amp;J1931,定价因子!E:F,2,0)</f>
        <v>#N/A</v>
      </c>
      <c r="L1931" s="3"/>
      <c r="M1931" s="77" t="e">
        <f>VLOOKUP($L$1&amp;L1931,定价因子!E:F,2,0)</f>
        <v>#N/A</v>
      </c>
      <c r="N1931" s="3"/>
      <c r="O1931" s="77" t="e">
        <f>VLOOKUP($N$1&amp;N1931,定价因子!E:F,2,0)</f>
        <v>#N/A</v>
      </c>
      <c r="P1931" s="3"/>
      <c r="Q1931" s="55" t="e">
        <f>VLOOKUP($P$1&amp;P1931,定价因子!$E:$F,2,0)</f>
        <v>#N/A</v>
      </c>
      <c r="R1931" s="3"/>
      <c r="S1931" s="77" t="e">
        <f>VLOOKUP($R$1&amp;R1931,定价因子!$E:$F,2,0)</f>
        <v>#N/A</v>
      </c>
      <c r="T1931" s="61"/>
      <c r="U1931" s="63"/>
      <c r="V1931" s="63"/>
      <c r="W1931" s="63"/>
      <c r="X1931" s="3"/>
    </row>
    <row r="1932" spans="1:24">
      <c r="A1932" s="3"/>
      <c r="B1932" s="3"/>
      <c r="C1932" s="3"/>
      <c r="D1932" s="3"/>
      <c r="E1932" s="79"/>
      <c r="F1932" s="3"/>
      <c r="G1932" s="77" t="e">
        <f>VLOOKUP($F$1&amp;F1932,定价因子!E:F,2,0)</f>
        <v>#N/A</v>
      </c>
      <c r="H1932" s="3"/>
      <c r="I1932" s="77" t="e">
        <f>VLOOKUP($H$1&amp;H1932,定价因子!E:F,2,0)</f>
        <v>#N/A</v>
      </c>
      <c r="J1932" s="3"/>
      <c r="K1932" s="77" t="e">
        <f>VLOOKUP($J$1&amp;J1932,定价因子!E:F,2,0)</f>
        <v>#N/A</v>
      </c>
      <c r="L1932" s="3"/>
      <c r="M1932" s="77" t="e">
        <f>VLOOKUP($L$1&amp;L1932,定价因子!E:F,2,0)</f>
        <v>#N/A</v>
      </c>
      <c r="N1932" s="3"/>
      <c r="O1932" s="77" t="e">
        <f>VLOOKUP($N$1&amp;N1932,定价因子!E:F,2,0)</f>
        <v>#N/A</v>
      </c>
      <c r="P1932" s="3"/>
      <c r="Q1932" s="55" t="e">
        <f>VLOOKUP($P$1&amp;P1932,定价因子!$E:$F,2,0)</f>
        <v>#N/A</v>
      </c>
      <c r="R1932" s="3"/>
      <c r="S1932" s="77" t="e">
        <f>VLOOKUP($R$1&amp;R1932,定价因子!$E:$F,2,0)</f>
        <v>#N/A</v>
      </c>
      <c r="T1932" s="61"/>
      <c r="U1932" s="63"/>
      <c r="V1932" s="63"/>
      <c r="W1932" s="63"/>
      <c r="X1932" s="3"/>
    </row>
    <row r="1933" spans="1:24">
      <c r="A1933" s="3"/>
      <c r="B1933" s="3"/>
      <c r="C1933" s="3"/>
      <c r="D1933" s="3"/>
      <c r="E1933" s="79"/>
      <c r="F1933" s="3"/>
      <c r="G1933" s="77" t="e">
        <f>VLOOKUP($F$1&amp;F1933,定价因子!E:F,2,0)</f>
        <v>#N/A</v>
      </c>
      <c r="H1933" s="3"/>
      <c r="I1933" s="77" t="e">
        <f>VLOOKUP($H$1&amp;H1933,定价因子!E:F,2,0)</f>
        <v>#N/A</v>
      </c>
      <c r="J1933" s="3"/>
      <c r="K1933" s="77" t="e">
        <f>VLOOKUP($J$1&amp;J1933,定价因子!E:F,2,0)</f>
        <v>#N/A</v>
      </c>
      <c r="L1933" s="3"/>
      <c r="M1933" s="77" t="e">
        <f>VLOOKUP($L$1&amp;L1933,定价因子!E:F,2,0)</f>
        <v>#N/A</v>
      </c>
      <c r="N1933" s="3"/>
      <c r="O1933" s="77" t="e">
        <f>VLOOKUP($N$1&amp;N1933,定价因子!E:F,2,0)</f>
        <v>#N/A</v>
      </c>
      <c r="P1933" s="3"/>
      <c r="Q1933" s="55" t="e">
        <f>VLOOKUP($P$1&amp;P1933,定价因子!$E:$F,2,0)</f>
        <v>#N/A</v>
      </c>
      <c r="R1933" s="3"/>
      <c r="S1933" s="77" t="e">
        <f>VLOOKUP($R$1&amp;R1933,定价因子!$E:$F,2,0)</f>
        <v>#N/A</v>
      </c>
      <c r="T1933" s="61"/>
      <c r="U1933" s="63"/>
      <c r="V1933" s="63"/>
      <c r="W1933" s="63"/>
      <c r="X1933" s="3"/>
    </row>
    <row r="1934" spans="1:24">
      <c r="A1934" s="3"/>
      <c r="B1934" s="3"/>
      <c r="C1934" s="3"/>
      <c r="D1934" s="3"/>
      <c r="E1934" s="79"/>
      <c r="F1934" s="3"/>
      <c r="G1934" s="77" t="e">
        <f>VLOOKUP($F$1&amp;F1934,定价因子!E:F,2,0)</f>
        <v>#N/A</v>
      </c>
      <c r="H1934" s="3"/>
      <c r="I1934" s="77" t="e">
        <f>VLOOKUP($H$1&amp;H1934,定价因子!E:F,2,0)</f>
        <v>#N/A</v>
      </c>
      <c r="J1934" s="3"/>
      <c r="K1934" s="77" t="e">
        <f>VLOOKUP($J$1&amp;J1934,定价因子!E:F,2,0)</f>
        <v>#N/A</v>
      </c>
      <c r="L1934" s="3"/>
      <c r="M1934" s="77" t="e">
        <f>VLOOKUP($L$1&amp;L1934,定价因子!E:F,2,0)</f>
        <v>#N/A</v>
      </c>
      <c r="N1934" s="3"/>
      <c r="O1934" s="77" t="e">
        <f>VLOOKUP($N$1&amp;N1934,定价因子!E:F,2,0)</f>
        <v>#N/A</v>
      </c>
      <c r="P1934" s="3"/>
      <c r="Q1934" s="55" t="e">
        <f>VLOOKUP($P$1&amp;P1934,定价因子!$E:$F,2,0)</f>
        <v>#N/A</v>
      </c>
      <c r="R1934" s="3"/>
      <c r="S1934" s="77" t="e">
        <f>VLOOKUP($R$1&amp;R1934,定价因子!$E:$F,2,0)</f>
        <v>#N/A</v>
      </c>
      <c r="T1934" s="61"/>
      <c r="U1934" s="63"/>
      <c r="V1934" s="63"/>
      <c r="W1934" s="63"/>
      <c r="X1934" s="3"/>
    </row>
    <row r="1935" spans="1:24">
      <c r="A1935" s="3"/>
      <c r="B1935" s="3"/>
      <c r="C1935" s="3"/>
      <c r="D1935" s="3"/>
      <c r="E1935" s="79"/>
      <c r="F1935" s="3"/>
      <c r="G1935" s="77" t="e">
        <f>VLOOKUP($F$1&amp;F1935,定价因子!E:F,2,0)</f>
        <v>#N/A</v>
      </c>
      <c r="H1935" s="3"/>
      <c r="I1935" s="77" t="e">
        <f>VLOOKUP($H$1&amp;H1935,定价因子!E:F,2,0)</f>
        <v>#N/A</v>
      </c>
      <c r="J1935" s="3"/>
      <c r="K1935" s="77" t="e">
        <f>VLOOKUP($J$1&amp;J1935,定价因子!E:F,2,0)</f>
        <v>#N/A</v>
      </c>
      <c r="L1935" s="3"/>
      <c r="M1935" s="77" t="e">
        <f>VLOOKUP($L$1&amp;L1935,定价因子!E:F,2,0)</f>
        <v>#N/A</v>
      </c>
      <c r="N1935" s="3"/>
      <c r="O1935" s="77" t="e">
        <f>VLOOKUP($N$1&amp;N1935,定价因子!E:F,2,0)</f>
        <v>#N/A</v>
      </c>
      <c r="P1935" s="3"/>
      <c r="Q1935" s="55" t="e">
        <f>VLOOKUP($P$1&amp;P1935,定价因子!$E:$F,2,0)</f>
        <v>#N/A</v>
      </c>
      <c r="R1935" s="3"/>
      <c r="S1935" s="77" t="e">
        <f>VLOOKUP($R$1&amp;R1935,定价因子!$E:$F,2,0)</f>
        <v>#N/A</v>
      </c>
      <c r="T1935" s="61"/>
      <c r="U1935" s="63"/>
      <c r="V1935" s="63"/>
      <c r="W1935" s="63"/>
      <c r="X1935" s="3"/>
    </row>
    <row r="1936" spans="1:24">
      <c r="A1936" s="3"/>
      <c r="B1936" s="3"/>
      <c r="C1936" s="3"/>
      <c r="D1936" s="3"/>
      <c r="E1936" s="79"/>
      <c r="F1936" s="3"/>
      <c r="G1936" s="77" t="e">
        <f>VLOOKUP($F$1&amp;F1936,定价因子!E:F,2,0)</f>
        <v>#N/A</v>
      </c>
      <c r="H1936" s="3"/>
      <c r="I1936" s="77" t="e">
        <f>VLOOKUP($H$1&amp;H1936,定价因子!E:F,2,0)</f>
        <v>#N/A</v>
      </c>
      <c r="J1936" s="3"/>
      <c r="K1936" s="77" t="e">
        <f>VLOOKUP($J$1&amp;J1936,定价因子!E:F,2,0)</f>
        <v>#N/A</v>
      </c>
      <c r="L1936" s="3"/>
      <c r="M1936" s="77" t="e">
        <f>VLOOKUP($L$1&amp;L1936,定价因子!E:F,2,0)</f>
        <v>#N/A</v>
      </c>
      <c r="N1936" s="3"/>
      <c r="O1936" s="77" t="e">
        <f>VLOOKUP($N$1&amp;N1936,定价因子!E:F,2,0)</f>
        <v>#N/A</v>
      </c>
      <c r="P1936" s="3"/>
      <c r="Q1936" s="55" t="e">
        <f>VLOOKUP($P$1&amp;P1936,定价因子!$E:$F,2,0)</f>
        <v>#N/A</v>
      </c>
      <c r="R1936" s="3"/>
      <c r="S1936" s="77" t="e">
        <f>VLOOKUP($R$1&amp;R1936,定价因子!$E:$F,2,0)</f>
        <v>#N/A</v>
      </c>
      <c r="T1936" s="61"/>
      <c r="U1936" s="63"/>
      <c r="V1936" s="63"/>
      <c r="W1936" s="63"/>
      <c r="X1936" s="3"/>
    </row>
    <row r="1937" spans="1:24">
      <c r="A1937" s="3"/>
      <c r="B1937" s="3"/>
      <c r="C1937" s="3"/>
      <c r="D1937" s="3"/>
      <c r="E1937" s="79"/>
      <c r="F1937" s="3"/>
      <c r="G1937" s="77" t="e">
        <f>VLOOKUP($F$1&amp;F1937,定价因子!E:F,2,0)</f>
        <v>#N/A</v>
      </c>
      <c r="H1937" s="3"/>
      <c r="I1937" s="77" t="e">
        <f>VLOOKUP($H$1&amp;H1937,定价因子!E:F,2,0)</f>
        <v>#N/A</v>
      </c>
      <c r="J1937" s="3"/>
      <c r="K1937" s="77" t="e">
        <f>VLOOKUP($J$1&amp;J1937,定价因子!E:F,2,0)</f>
        <v>#N/A</v>
      </c>
      <c r="L1937" s="3"/>
      <c r="M1937" s="77" t="e">
        <f>VLOOKUP($L$1&amp;L1937,定价因子!E:F,2,0)</f>
        <v>#N/A</v>
      </c>
      <c r="N1937" s="3"/>
      <c r="O1937" s="77" t="e">
        <f>VLOOKUP($N$1&amp;N1937,定价因子!E:F,2,0)</f>
        <v>#N/A</v>
      </c>
      <c r="P1937" s="3"/>
      <c r="Q1937" s="55" t="e">
        <f>VLOOKUP($P$1&amp;P1937,定价因子!$E:$F,2,0)</f>
        <v>#N/A</v>
      </c>
      <c r="R1937" s="3"/>
      <c r="S1937" s="77" t="e">
        <f>VLOOKUP($R$1&amp;R1937,定价因子!$E:$F,2,0)</f>
        <v>#N/A</v>
      </c>
      <c r="T1937" s="61"/>
      <c r="U1937" s="63"/>
      <c r="V1937" s="63"/>
      <c r="W1937" s="63"/>
      <c r="X1937" s="3"/>
    </row>
    <row r="1938" spans="1:24">
      <c r="A1938" s="3"/>
      <c r="B1938" s="3"/>
      <c r="C1938" s="3"/>
      <c r="D1938" s="3"/>
      <c r="E1938" s="79"/>
      <c r="F1938" s="3"/>
      <c r="G1938" s="77" t="e">
        <f>VLOOKUP($F$1&amp;F1938,定价因子!E:F,2,0)</f>
        <v>#N/A</v>
      </c>
      <c r="H1938" s="3"/>
      <c r="I1938" s="77" t="e">
        <f>VLOOKUP($H$1&amp;H1938,定价因子!E:F,2,0)</f>
        <v>#N/A</v>
      </c>
      <c r="J1938" s="3"/>
      <c r="K1938" s="77" t="e">
        <f>VLOOKUP($J$1&amp;J1938,定价因子!E:F,2,0)</f>
        <v>#N/A</v>
      </c>
      <c r="L1938" s="3"/>
      <c r="M1938" s="77" t="e">
        <f>VLOOKUP($L$1&amp;L1938,定价因子!E:F,2,0)</f>
        <v>#N/A</v>
      </c>
      <c r="N1938" s="3"/>
      <c r="O1938" s="77" t="e">
        <f>VLOOKUP($N$1&amp;N1938,定价因子!E:F,2,0)</f>
        <v>#N/A</v>
      </c>
      <c r="P1938" s="3"/>
      <c r="Q1938" s="55" t="e">
        <f>VLOOKUP($P$1&amp;P1938,定价因子!$E:$F,2,0)</f>
        <v>#N/A</v>
      </c>
      <c r="R1938" s="3"/>
      <c r="S1938" s="77" t="e">
        <f>VLOOKUP($R$1&amp;R1938,定价因子!$E:$F,2,0)</f>
        <v>#N/A</v>
      </c>
      <c r="T1938" s="61"/>
      <c r="U1938" s="63"/>
      <c r="V1938" s="63"/>
      <c r="W1938" s="63"/>
      <c r="X1938" s="3"/>
    </row>
    <row r="1939" spans="1:24">
      <c r="A1939" s="3"/>
      <c r="B1939" s="3"/>
      <c r="C1939" s="3"/>
      <c r="D1939" s="3"/>
      <c r="E1939" s="79"/>
      <c r="F1939" s="3"/>
      <c r="G1939" s="77" t="e">
        <f>VLOOKUP($F$1&amp;F1939,定价因子!E:F,2,0)</f>
        <v>#N/A</v>
      </c>
      <c r="H1939" s="3"/>
      <c r="I1939" s="77" t="e">
        <f>VLOOKUP($H$1&amp;H1939,定价因子!E:F,2,0)</f>
        <v>#N/A</v>
      </c>
      <c r="J1939" s="3"/>
      <c r="K1939" s="77" t="e">
        <f>VLOOKUP($J$1&amp;J1939,定价因子!E:F,2,0)</f>
        <v>#N/A</v>
      </c>
      <c r="L1939" s="3"/>
      <c r="M1939" s="77" t="e">
        <f>VLOOKUP($L$1&amp;L1939,定价因子!E:F,2,0)</f>
        <v>#N/A</v>
      </c>
      <c r="N1939" s="3"/>
      <c r="O1939" s="77" t="e">
        <f>VLOOKUP($N$1&amp;N1939,定价因子!E:F,2,0)</f>
        <v>#N/A</v>
      </c>
      <c r="P1939" s="3"/>
      <c r="Q1939" s="55" t="e">
        <f>VLOOKUP($P$1&amp;P1939,定价因子!$E:$F,2,0)</f>
        <v>#N/A</v>
      </c>
      <c r="R1939" s="3"/>
      <c r="S1939" s="77" t="e">
        <f>VLOOKUP($R$1&amp;R1939,定价因子!$E:$F,2,0)</f>
        <v>#N/A</v>
      </c>
      <c r="T1939" s="61"/>
      <c r="U1939" s="63"/>
      <c r="V1939" s="63"/>
      <c r="W1939" s="63"/>
      <c r="X1939" s="3"/>
    </row>
    <row r="1940" spans="1:24">
      <c r="A1940" s="3"/>
      <c r="B1940" s="3"/>
      <c r="C1940" s="3"/>
      <c r="D1940" s="3"/>
      <c r="E1940" s="79"/>
      <c r="F1940" s="3"/>
      <c r="G1940" s="77" t="e">
        <f>VLOOKUP($F$1&amp;F1940,定价因子!E:F,2,0)</f>
        <v>#N/A</v>
      </c>
      <c r="H1940" s="3"/>
      <c r="I1940" s="77" t="e">
        <f>VLOOKUP($H$1&amp;H1940,定价因子!E:F,2,0)</f>
        <v>#N/A</v>
      </c>
      <c r="J1940" s="3"/>
      <c r="K1940" s="77" t="e">
        <f>VLOOKUP($J$1&amp;J1940,定价因子!E:F,2,0)</f>
        <v>#N/A</v>
      </c>
      <c r="L1940" s="3"/>
      <c r="M1940" s="77" t="e">
        <f>VLOOKUP($L$1&amp;L1940,定价因子!E:F,2,0)</f>
        <v>#N/A</v>
      </c>
      <c r="N1940" s="3"/>
      <c r="O1940" s="77" t="e">
        <f>VLOOKUP($N$1&amp;N1940,定价因子!E:F,2,0)</f>
        <v>#N/A</v>
      </c>
      <c r="P1940" s="3"/>
      <c r="Q1940" s="55" t="e">
        <f>VLOOKUP($P$1&amp;P1940,定价因子!$E:$F,2,0)</f>
        <v>#N/A</v>
      </c>
      <c r="R1940" s="3"/>
      <c r="S1940" s="77" t="e">
        <f>VLOOKUP($R$1&amp;R1940,定价因子!$E:$F,2,0)</f>
        <v>#N/A</v>
      </c>
      <c r="T1940" s="61"/>
      <c r="U1940" s="63"/>
      <c r="V1940" s="63"/>
      <c r="W1940" s="63"/>
      <c r="X1940" s="3"/>
    </row>
    <row r="1941" spans="1:24">
      <c r="A1941" s="3"/>
      <c r="B1941" s="3"/>
      <c r="C1941" s="3"/>
      <c r="D1941" s="3"/>
      <c r="E1941" s="79"/>
      <c r="F1941" s="3"/>
      <c r="G1941" s="77" t="e">
        <f>VLOOKUP($F$1&amp;F1941,定价因子!E:F,2,0)</f>
        <v>#N/A</v>
      </c>
      <c r="H1941" s="3"/>
      <c r="I1941" s="77" t="e">
        <f>VLOOKUP($H$1&amp;H1941,定价因子!E:F,2,0)</f>
        <v>#N/A</v>
      </c>
      <c r="J1941" s="3"/>
      <c r="K1941" s="77" t="e">
        <f>VLOOKUP($J$1&amp;J1941,定价因子!E:F,2,0)</f>
        <v>#N/A</v>
      </c>
      <c r="L1941" s="3"/>
      <c r="M1941" s="77" t="e">
        <f>VLOOKUP($L$1&amp;L1941,定价因子!E:F,2,0)</f>
        <v>#N/A</v>
      </c>
      <c r="N1941" s="3"/>
      <c r="O1941" s="77" t="e">
        <f>VLOOKUP($N$1&amp;N1941,定价因子!E:F,2,0)</f>
        <v>#N/A</v>
      </c>
      <c r="P1941" s="3"/>
      <c r="Q1941" s="55" t="e">
        <f>VLOOKUP($P$1&amp;P1941,定价因子!$E:$F,2,0)</f>
        <v>#N/A</v>
      </c>
      <c r="R1941" s="3"/>
      <c r="S1941" s="77" t="e">
        <f>VLOOKUP($R$1&amp;R1941,定价因子!$E:$F,2,0)</f>
        <v>#N/A</v>
      </c>
      <c r="T1941" s="61"/>
      <c r="U1941" s="63"/>
      <c r="V1941" s="63"/>
      <c r="W1941" s="63"/>
      <c r="X1941" s="3"/>
    </row>
    <row r="1942" spans="1:24">
      <c r="A1942" s="3"/>
      <c r="B1942" s="3"/>
      <c r="C1942" s="3"/>
      <c r="D1942" s="3"/>
      <c r="E1942" s="79"/>
      <c r="F1942" s="3"/>
      <c r="G1942" s="77" t="e">
        <f>VLOOKUP($F$1&amp;F1942,定价因子!E:F,2,0)</f>
        <v>#N/A</v>
      </c>
      <c r="H1942" s="3"/>
      <c r="I1942" s="77" t="e">
        <f>VLOOKUP($H$1&amp;H1942,定价因子!E:F,2,0)</f>
        <v>#N/A</v>
      </c>
      <c r="J1942" s="3"/>
      <c r="K1942" s="77" t="e">
        <f>VLOOKUP($J$1&amp;J1942,定价因子!E:F,2,0)</f>
        <v>#N/A</v>
      </c>
      <c r="L1942" s="3"/>
      <c r="M1942" s="77" t="e">
        <f>VLOOKUP($L$1&amp;L1942,定价因子!E:F,2,0)</f>
        <v>#N/A</v>
      </c>
      <c r="N1942" s="3"/>
      <c r="O1942" s="77" t="e">
        <f>VLOOKUP($N$1&amp;N1942,定价因子!E:F,2,0)</f>
        <v>#N/A</v>
      </c>
      <c r="P1942" s="3"/>
      <c r="Q1942" s="55" t="e">
        <f>VLOOKUP($P$1&amp;P1942,定价因子!$E:$F,2,0)</f>
        <v>#N/A</v>
      </c>
      <c r="R1942" s="3"/>
      <c r="S1942" s="77" t="e">
        <f>VLOOKUP($R$1&amp;R1942,定价因子!$E:$F,2,0)</f>
        <v>#N/A</v>
      </c>
      <c r="T1942" s="61"/>
      <c r="U1942" s="63"/>
      <c r="V1942" s="63"/>
      <c r="W1942" s="63"/>
      <c r="X1942" s="3"/>
    </row>
    <row r="1943" spans="1:24">
      <c r="A1943" s="3"/>
      <c r="B1943" s="3"/>
      <c r="C1943" s="3"/>
      <c r="D1943" s="3"/>
      <c r="E1943" s="79"/>
      <c r="F1943" s="3"/>
      <c r="G1943" s="77" t="e">
        <f>VLOOKUP($F$1&amp;F1943,定价因子!E:F,2,0)</f>
        <v>#N/A</v>
      </c>
      <c r="H1943" s="3"/>
      <c r="I1943" s="77" t="e">
        <f>VLOOKUP($H$1&amp;H1943,定价因子!E:F,2,0)</f>
        <v>#N/A</v>
      </c>
      <c r="J1943" s="3"/>
      <c r="K1943" s="77" t="e">
        <f>VLOOKUP($J$1&amp;J1943,定价因子!E:F,2,0)</f>
        <v>#N/A</v>
      </c>
      <c r="L1943" s="3"/>
      <c r="M1943" s="77" t="e">
        <f>VLOOKUP($L$1&amp;L1943,定价因子!E:F,2,0)</f>
        <v>#N/A</v>
      </c>
      <c r="N1943" s="3"/>
      <c r="O1943" s="77" t="e">
        <f>VLOOKUP($N$1&amp;N1943,定价因子!E:F,2,0)</f>
        <v>#N/A</v>
      </c>
      <c r="P1943" s="3"/>
      <c r="Q1943" s="55" t="e">
        <f>VLOOKUP($P$1&amp;P1943,定价因子!$E:$F,2,0)</f>
        <v>#N/A</v>
      </c>
      <c r="R1943" s="3"/>
      <c r="S1943" s="77" t="e">
        <f>VLOOKUP($R$1&amp;R1943,定价因子!$E:$F,2,0)</f>
        <v>#N/A</v>
      </c>
      <c r="T1943" s="61"/>
      <c r="U1943" s="63"/>
      <c r="V1943" s="63"/>
      <c r="W1943" s="63"/>
      <c r="X1943" s="3"/>
    </row>
    <row r="1944" spans="1:24">
      <c r="A1944" s="3"/>
      <c r="B1944" s="3"/>
      <c r="C1944" s="3"/>
      <c r="D1944" s="3"/>
      <c r="E1944" s="79"/>
      <c r="F1944" s="3"/>
      <c r="G1944" s="77" t="e">
        <f>VLOOKUP($F$1&amp;F1944,定价因子!E:F,2,0)</f>
        <v>#N/A</v>
      </c>
      <c r="H1944" s="3"/>
      <c r="I1944" s="77" t="e">
        <f>VLOOKUP($H$1&amp;H1944,定价因子!E:F,2,0)</f>
        <v>#N/A</v>
      </c>
      <c r="J1944" s="3"/>
      <c r="K1944" s="77" t="e">
        <f>VLOOKUP($J$1&amp;J1944,定价因子!E:F,2,0)</f>
        <v>#N/A</v>
      </c>
      <c r="L1944" s="3"/>
      <c r="M1944" s="77" t="e">
        <f>VLOOKUP($L$1&amp;L1944,定价因子!E:F,2,0)</f>
        <v>#N/A</v>
      </c>
      <c r="N1944" s="3"/>
      <c r="O1944" s="77" t="e">
        <f>VLOOKUP($N$1&amp;N1944,定价因子!E:F,2,0)</f>
        <v>#N/A</v>
      </c>
      <c r="P1944" s="3"/>
      <c r="Q1944" s="55" t="e">
        <f>VLOOKUP($P$1&amp;P1944,定价因子!$E:$F,2,0)</f>
        <v>#N/A</v>
      </c>
      <c r="R1944" s="3"/>
      <c r="S1944" s="77" t="e">
        <f>VLOOKUP($R$1&amp;R1944,定价因子!$E:$F,2,0)</f>
        <v>#N/A</v>
      </c>
      <c r="T1944" s="61"/>
      <c r="U1944" s="63"/>
      <c r="V1944" s="63"/>
      <c r="W1944" s="63"/>
      <c r="X1944" s="3"/>
    </row>
    <row r="1945" spans="1:24">
      <c r="A1945" s="3"/>
      <c r="B1945" s="3"/>
      <c r="C1945" s="3"/>
      <c r="D1945" s="3"/>
      <c r="E1945" s="79"/>
      <c r="F1945" s="3"/>
      <c r="G1945" s="77" t="e">
        <f>VLOOKUP($F$1&amp;F1945,定价因子!E:F,2,0)</f>
        <v>#N/A</v>
      </c>
      <c r="H1945" s="3"/>
      <c r="I1945" s="77" t="e">
        <f>VLOOKUP($H$1&amp;H1945,定价因子!E:F,2,0)</f>
        <v>#N/A</v>
      </c>
      <c r="J1945" s="3"/>
      <c r="K1945" s="77" t="e">
        <f>VLOOKUP($J$1&amp;J1945,定价因子!E:F,2,0)</f>
        <v>#N/A</v>
      </c>
      <c r="L1945" s="3"/>
      <c r="M1945" s="77" t="e">
        <f>VLOOKUP($L$1&amp;L1945,定价因子!E:F,2,0)</f>
        <v>#N/A</v>
      </c>
      <c r="N1945" s="3"/>
      <c r="O1945" s="77" t="e">
        <f>VLOOKUP($N$1&amp;N1945,定价因子!E:F,2,0)</f>
        <v>#N/A</v>
      </c>
      <c r="P1945" s="3"/>
      <c r="Q1945" s="55" t="e">
        <f>VLOOKUP($P$1&amp;P1945,定价因子!$E:$F,2,0)</f>
        <v>#N/A</v>
      </c>
      <c r="R1945" s="3"/>
      <c r="S1945" s="77" t="e">
        <f>VLOOKUP($R$1&amp;R1945,定价因子!$E:$F,2,0)</f>
        <v>#N/A</v>
      </c>
      <c r="T1945" s="61"/>
      <c r="U1945" s="63"/>
      <c r="V1945" s="63"/>
      <c r="W1945" s="63"/>
      <c r="X1945" s="3"/>
    </row>
    <row r="1946" spans="1:24">
      <c r="A1946" s="3"/>
      <c r="B1946" s="3"/>
      <c r="C1946" s="3"/>
      <c r="D1946" s="3"/>
      <c r="E1946" s="79"/>
      <c r="F1946" s="3"/>
      <c r="G1946" s="77" t="e">
        <f>VLOOKUP($F$1&amp;F1946,定价因子!E:F,2,0)</f>
        <v>#N/A</v>
      </c>
      <c r="H1946" s="3"/>
      <c r="I1946" s="77" t="e">
        <f>VLOOKUP($H$1&amp;H1946,定价因子!E:F,2,0)</f>
        <v>#N/A</v>
      </c>
      <c r="J1946" s="3"/>
      <c r="K1946" s="77" t="e">
        <f>VLOOKUP($J$1&amp;J1946,定价因子!E:F,2,0)</f>
        <v>#N/A</v>
      </c>
      <c r="L1946" s="3"/>
      <c r="M1946" s="77" t="e">
        <f>VLOOKUP($L$1&amp;L1946,定价因子!E:F,2,0)</f>
        <v>#N/A</v>
      </c>
      <c r="N1946" s="3"/>
      <c r="O1946" s="77" t="e">
        <f>VLOOKUP($N$1&amp;N1946,定价因子!E:F,2,0)</f>
        <v>#N/A</v>
      </c>
      <c r="P1946" s="3"/>
      <c r="Q1946" s="55" t="e">
        <f>VLOOKUP($P$1&amp;P1946,定价因子!$E:$F,2,0)</f>
        <v>#N/A</v>
      </c>
      <c r="R1946" s="3"/>
      <c r="S1946" s="77" t="e">
        <f>VLOOKUP($R$1&amp;R1946,定价因子!$E:$F,2,0)</f>
        <v>#N/A</v>
      </c>
      <c r="T1946" s="61"/>
      <c r="U1946" s="63"/>
      <c r="V1946" s="63"/>
      <c r="W1946" s="63"/>
      <c r="X1946" s="3"/>
    </row>
    <row r="1947" spans="1:24">
      <c r="A1947" s="3"/>
      <c r="B1947" s="3"/>
      <c r="C1947" s="3"/>
      <c r="D1947" s="3"/>
      <c r="E1947" s="79"/>
      <c r="F1947" s="3"/>
      <c r="G1947" s="77" t="e">
        <f>VLOOKUP($F$1&amp;F1947,定价因子!E:F,2,0)</f>
        <v>#N/A</v>
      </c>
      <c r="H1947" s="3"/>
      <c r="I1947" s="77" t="e">
        <f>VLOOKUP($H$1&amp;H1947,定价因子!E:F,2,0)</f>
        <v>#N/A</v>
      </c>
      <c r="J1947" s="3"/>
      <c r="K1947" s="77" t="e">
        <f>VLOOKUP($J$1&amp;J1947,定价因子!E:F,2,0)</f>
        <v>#N/A</v>
      </c>
      <c r="L1947" s="3"/>
      <c r="M1947" s="77" t="e">
        <f>VLOOKUP($L$1&amp;L1947,定价因子!E:F,2,0)</f>
        <v>#N/A</v>
      </c>
      <c r="N1947" s="3"/>
      <c r="O1947" s="77" t="e">
        <f>VLOOKUP($N$1&amp;N1947,定价因子!E:F,2,0)</f>
        <v>#N/A</v>
      </c>
      <c r="P1947" s="3"/>
      <c r="Q1947" s="55" t="e">
        <f>VLOOKUP($P$1&amp;P1947,定价因子!$E:$F,2,0)</f>
        <v>#N/A</v>
      </c>
      <c r="R1947" s="3"/>
      <c r="S1947" s="77" t="e">
        <f>VLOOKUP($R$1&amp;R1947,定价因子!$E:$F,2,0)</f>
        <v>#N/A</v>
      </c>
      <c r="T1947" s="61"/>
      <c r="U1947" s="63"/>
      <c r="V1947" s="63"/>
      <c r="W1947" s="63"/>
      <c r="X1947" s="3"/>
    </row>
    <row r="1948" spans="1:24">
      <c r="A1948" s="3"/>
      <c r="B1948" s="3"/>
      <c r="C1948" s="3"/>
      <c r="D1948" s="3"/>
      <c r="E1948" s="79"/>
      <c r="F1948" s="3"/>
      <c r="G1948" s="77" t="e">
        <f>VLOOKUP($F$1&amp;F1948,定价因子!E:F,2,0)</f>
        <v>#N/A</v>
      </c>
      <c r="H1948" s="3"/>
      <c r="I1948" s="77" t="e">
        <f>VLOOKUP($H$1&amp;H1948,定价因子!E:F,2,0)</f>
        <v>#N/A</v>
      </c>
      <c r="J1948" s="3"/>
      <c r="K1948" s="77" t="e">
        <f>VLOOKUP($J$1&amp;J1948,定价因子!E:F,2,0)</f>
        <v>#N/A</v>
      </c>
      <c r="L1948" s="3"/>
      <c r="M1948" s="77" t="e">
        <f>VLOOKUP($L$1&amp;L1948,定价因子!E:F,2,0)</f>
        <v>#N/A</v>
      </c>
      <c r="N1948" s="3"/>
      <c r="O1948" s="77" t="e">
        <f>VLOOKUP($N$1&amp;N1948,定价因子!E:F,2,0)</f>
        <v>#N/A</v>
      </c>
      <c r="P1948" s="3"/>
      <c r="Q1948" s="55" t="e">
        <f>VLOOKUP($P$1&amp;P1948,定价因子!$E:$F,2,0)</f>
        <v>#N/A</v>
      </c>
      <c r="R1948" s="3"/>
      <c r="S1948" s="77" t="e">
        <f>VLOOKUP($R$1&amp;R1948,定价因子!$E:$F,2,0)</f>
        <v>#N/A</v>
      </c>
      <c r="T1948" s="61"/>
      <c r="U1948" s="63"/>
      <c r="V1948" s="63"/>
      <c r="W1948" s="63"/>
      <c r="X1948" s="3"/>
    </row>
    <row r="1949" spans="1:24">
      <c r="A1949" s="3"/>
      <c r="B1949" s="3"/>
      <c r="C1949" s="3"/>
      <c r="D1949" s="3"/>
      <c r="E1949" s="79"/>
      <c r="F1949" s="3"/>
      <c r="G1949" s="77" t="e">
        <f>VLOOKUP($F$1&amp;F1949,定价因子!E:F,2,0)</f>
        <v>#N/A</v>
      </c>
      <c r="H1949" s="3"/>
      <c r="I1949" s="77" t="e">
        <f>VLOOKUP($H$1&amp;H1949,定价因子!E:F,2,0)</f>
        <v>#N/A</v>
      </c>
      <c r="J1949" s="3"/>
      <c r="K1949" s="77" t="e">
        <f>VLOOKUP($J$1&amp;J1949,定价因子!E:F,2,0)</f>
        <v>#N/A</v>
      </c>
      <c r="L1949" s="3"/>
      <c r="M1949" s="77" t="e">
        <f>VLOOKUP($L$1&amp;L1949,定价因子!E:F,2,0)</f>
        <v>#N/A</v>
      </c>
      <c r="N1949" s="3"/>
      <c r="O1949" s="77" t="e">
        <f>VLOOKUP($N$1&amp;N1949,定价因子!E:F,2,0)</f>
        <v>#N/A</v>
      </c>
      <c r="P1949" s="3"/>
      <c r="Q1949" s="55" t="e">
        <f>VLOOKUP($P$1&amp;P1949,定价因子!$E:$F,2,0)</f>
        <v>#N/A</v>
      </c>
      <c r="R1949" s="3"/>
      <c r="S1949" s="77" t="e">
        <f>VLOOKUP($R$1&amp;R1949,定价因子!$E:$F,2,0)</f>
        <v>#N/A</v>
      </c>
      <c r="T1949" s="61"/>
      <c r="U1949" s="63"/>
      <c r="V1949" s="63"/>
      <c r="W1949" s="63"/>
      <c r="X1949" s="3"/>
    </row>
    <row r="1950" spans="1:24">
      <c r="A1950" s="3"/>
      <c r="B1950" s="3"/>
      <c r="C1950" s="3"/>
      <c r="D1950" s="3"/>
      <c r="E1950" s="79"/>
      <c r="F1950" s="3"/>
      <c r="G1950" s="77" t="e">
        <f>VLOOKUP($F$1&amp;F1950,定价因子!E:F,2,0)</f>
        <v>#N/A</v>
      </c>
      <c r="H1950" s="3"/>
      <c r="I1950" s="77" t="e">
        <f>VLOOKUP($H$1&amp;H1950,定价因子!E:F,2,0)</f>
        <v>#N/A</v>
      </c>
      <c r="J1950" s="3"/>
      <c r="K1950" s="77" t="e">
        <f>VLOOKUP($J$1&amp;J1950,定价因子!E:F,2,0)</f>
        <v>#N/A</v>
      </c>
      <c r="L1950" s="3"/>
      <c r="M1950" s="77" t="e">
        <f>VLOOKUP($L$1&amp;L1950,定价因子!E:F,2,0)</f>
        <v>#N/A</v>
      </c>
      <c r="N1950" s="3"/>
      <c r="O1950" s="77" t="e">
        <f>VLOOKUP($N$1&amp;N1950,定价因子!E:F,2,0)</f>
        <v>#N/A</v>
      </c>
      <c r="P1950" s="3"/>
      <c r="Q1950" s="55" t="e">
        <f>VLOOKUP($P$1&amp;P1950,定价因子!$E:$F,2,0)</f>
        <v>#N/A</v>
      </c>
      <c r="R1950" s="3"/>
      <c r="S1950" s="77" t="e">
        <f>VLOOKUP($R$1&amp;R1950,定价因子!$E:$F,2,0)</f>
        <v>#N/A</v>
      </c>
      <c r="T1950" s="61"/>
      <c r="U1950" s="63"/>
      <c r="V1950" s="63"/>
      <c r="W1950" s="63"/>
      <c r="X1950" s="3"/>
    </row>
    <row r="1951" spans="1:24">
      <c r="A1951" s="3"/>
      <c r="B1951" s="3"/>
      <c r="C1951" s="3"/>
      <c r="D1951" s="3"/>
      <c r="E1951" s="79"/>
      <c r="F1951" s="3"/>
      <c r="G1951" s="77" t="e">
        <f>VLOOKUP($F$1&amp;F1951,定价因子!E:F,2,0)</f>
        <v>#N/A</v>
      </c>
      <c r="H1951" s="3"/>
      <c r="I1951" s="77" t="e">
        <f>VLOOKUP($H$1&amp;H1951,定价因子!E:F,2,0)</f>
        <v>#N/A</v>
      </c>
      <c r="J1951" s="3"/>
      <c r="K1951" s="77" t="e">
        <f>VLOOKUP($J$1&amp;J1951,定价因子!E:F,2,0)</f>
        <v>#N/A</v>
      </c>
      <c r="L1951" s="3"/>
      <c r="M1951" s="77" t="e">
        <f>VLOOKUP($L$1&amp;L1951,定价因子!E:F,2,0)</f>
        <v>#N/A</v>
      </c>
      <c r="N1951" s="3"/>
      <c r="O1951" s="77" t="e">
        <f>VLOOKUP($N$1&amp;N1951,定价因子!E:F,2,0)</f>
        <v>#N/A</v>
      </c>
      <c r="P1951" s="3"/>
      <c r="Q1951" s="55" t="e">
        <f>VLOOKUP($P$1&amp;P1951,定价因子!$E:$F,2,0)</f>
        <v>#N/A</v>
      </c>
      <c r="R1951" s="3"/>
      <c r="S1951" s="77" t="e">
        <f>VLOOKUP($R$1&amp;R1951,定价因子!$E:$F,2,0)</f>
        <v>#N/A</v>
      </c>
      <c r="T1951" s="61"/>
      <c r="U1951" s="63"/>
      <c r="V1951" s="63"/>
      <c r="W1951" s="63"/>
      <c r="X1951" s="3"/>
    </row>
    <row r="1952" spans="1:24">
      <c r="A1952" s="3"/>
      <c r="B1952" s="3"/>
      <c r="C1952" s="3"/>
      <c r="D1952" s="3"/>
      <c r="E1952" s="79"/>
      <c r="F1952" s="3"/>
      <c r="G1952" s="77" t="e">
        <f>VLOOKUP($F$1&amp;F1952,定价因子!E:F,2,0)</f>
        <v>#N/A</v>
      </c>
      <c r="H1952" s="3"/>
      <c r="I1952" s="77" t="e">
        <f>VLOOKUP($H$1&amp;H1952,定价因子!E:F,2,0)</f>
        <v>#N/A</v>
      </c>
      <c r="J1952" s="3"/>
      <c r="K1952" s="77" t="e">
        <f>VLOOKUP($J$1&amp;J1952,定价因子!E:F,2,0)</f>
        <v>#N/A</v>
      </c>
      <c r="L1952" s="3"/>
      <c r="M1952" s="77" t="e">
        <f>VLOOKUP($L$1&amp;L1952,定价因子!E:F,2,0)</f>
        <v>#N/A</v>
      </c>
      <c r="N1952" s="3"/>
      <c r="O1952" s="77" t="e">
        <f>VLOOKUP($N$1&amp;N1952,定价因子!E:F,2,0)</f>
        <v>#N/A</v>
      </c>
      <c r="P1952" s="3"/>
      <c r="Q1952" s="55" t="e">
        <f>VLOOKUP($P$1&amp;P1952,定价因子!$E:$F,2,0)</f>
        <v>#N/A</v>
      </c>
      <c r="R1952" s="3"/>
      <c r="S1952" s="77" t="e">
        <f>VLOOKUP($R$1&amp;R1952,定价因子!$E:$F,2,0)</f>
        <v>#N/A</v>
      </c>
      <c r="T1952" s="61"/>
      <c r="U1952" s="63"/>
      <c r="V1952" s="63"/>
      <c r="W1952" s="63"/>
      <c r="X1952" s="3"/>
    </row>
    <row r="1953" spans="1:24">
      <c r="A1953" s="3"/>
      <c r="B1953" s="3"/>
      <c r="C1953" s="3"/>
      <c r="D1953" s="3"/>
      <c r="E1953" s="79"/>
      <c r="F1953" s="3"/>
      <c r="G1953" s="77" t="e">
        <f>VLOOKUP($F$1&amp;F1953,定价因子!E:F,2,0)</f>
        <v>#N/A</v>
      </c>
      <c r="H1953" s="3"/>
      <c r="I1953" s="77" t="e">
        <f>VLOOKUP($H$1&amp;H1953,定价因子!E:F,2,0)</f>
        <v>#N/A</v>
      </c>
      <c r="J1953" s="3"/>
      <c r="K1953" s="77" t="e">
        <f>VLOOKUP($J$1&amp;J1953,定价因子!E:F,2,0)</f>
        <v>#N/A</v>
      </c>
      <c r="L1953" s="3"/>
      <c r="M1953" s="77" t="e">
        <f>VLOOKUP($L$1&amp;L1953,定价因子!E:F,2,0)</f>
        <v>#N/A</v>
      </c>
      <c r="N1953" s="3"/>
      <c r="O1953" s="77" t="e">
        <f>VLOOKUP($N$1&amp;N1953,定价因子!E:F,2,0)</f>
        <v>#N/A</v>
      </c>
      <c r="P1953" s="3"/>
      <c r="Q1953" s="55" t="e">
        <f>VLOOKUP($P$1&amp;P1953,定价因子!$E:$F,2,0)</f>
        <v>#N/A</v>
      </c>
      <c r="R1953" s="3"/>
      <c r="S1953" s="77" t="e">
        <f>VLOOKUP($R$1&amp;R1953,定价因子!$E:$F,2,0)</f>
        <v>#N/A</v>
      </c>
      <c r="T1953" s="61"/>
      <c r="U1953" s="63"/>
      <c r="V1953" s="63"/>
      <c r="W1953" s="63"/>
      <c r="X1953" s="3"/>
    </row>
    <row r="1954" spans="1:24">
      <c r="A1954" s="3"/>
      <c r="B1954" s="3"/>
      <c r="C1954" s="3"/>
      <c r="D1954" s="3"/>
      <c r="E1954" s="79"/>
      <c r="F1954" s="3"/>
      <c r="G1954" s="77" t="e">
        <f>VLOOKUP($F$1&amp;F1954,定价因子!E:F,2,0)</f>
        <v>#N/A</v>
      </c>
      <c r="H1954" s="3"/>
      <c r="I1954" s="77" t="e">
        <f>VLOOKUP($H$1&amp;H1954,定价因子!E:F,2,0)</f>
        <v>#N/A</v>
      </c>
      <c r="J1954" s="3"/>
      <c r="K1954" s="77" t="e">
        <f>VLOOKUP($J$1&amp;J1954,定价因子!E:F,2,0)</f>
        <v>#N/A</v>
      </c>
      <c r="L1954" s="3"/>
      <c r="M1954" s="77" t="e">
        <f>VLOOKUP($L$1&amp;L1954,定价因子!E:F,2,0)</f>
        <v>#N/A</v>
      </c>
      <c r="N1954" s="3"/>
      <c r="O1954" s="77" t="e">
        <f>VLOOKUP($N$1&amp;N1954,定价因子!E:F,2,0)</f>
        <v>#N/A</v>
      </c>
      <c r="P1954" s="3"/>
      <c r="Q1954" s="55" t="e">
        <f>VLOOKUP($P$1&amp;P1954,定价因子!$E:$F,2,0)</f>
        <v>#N/A</v>
      </c>
      <c r="R1954" s="3"/>
      <c r="S1954" s="77" t="e">
        <f>VLOOKUP($R$1&amp;R1954,定价因子!$E:$F,2,0)</f>
        <v>#N/A</v>
      </c>
      <c r="T1954" s="61"/>
      <c r="U1954" s="63"/>
      <c r="V1954" s="63"/>
      <c r="W1954" s="63"/>
      <c r="X1954" s="3"/>
    </row>
    <row r="1955" spans="1:24">
      <c r="A1955" s="3"/>
      <c r="B1955" s="3"/>
      <c r="C1955" s="3"/>
      <c r="D1955" s="3"/>
      <c r="E1955" s="79"/>
      <c r="F1955" s="3"/>
      <c r="G1955" s="77" t="e">
        <f>VLOOKUP($F$1&amp;F1955,定价因子!E:F,2,0)</f>
        <v>#N/A</v>
      </c>
      <c r="H1955" s="3"/>
      <c r="I1955" s="77" t="e">
        <f>VLOOKUP($H$1&amp;H1955,定价因子!E:F,2,0)</f>
        <v>#N/A</v>
      </c>
      <c r="J1955" s="3"/>
      <c r="K1955" s="77" t="e">
        <f>VLOOKUP($J$1&amp;J1955,定价因子!E:F,2,0)</f>
        <v>#N/A</v>
      </c>
      <c r="L1955" s="3"/>
      <c r="M1955" s="77" t="e">
        <f>VLOOKUP($L$1&amp;L1955,定价因子!E:F,2,0)</f>
        <v>#N/A</v>
      </c>
      <c r="N1955" s="3"/>
      <c r="O1955" s="77" t="e">
        <f>VLOOKUP($N$1&amp;N1955,定价因子!E:F,2,0)</f>
        <v>#N/A</v>
      </c>
      <c r="P1955" s="3"/>
      <c r="Q1955" s="55" t="e">
        <f>VLOOKUP($P$1&amp;P1955,定价因子!$E:$F,2,0)</f>
        <v>#N/A</v>
      </c>
      <c r="R1955" s="3"/>
      <c r="S1955" s="77" t="e">
        <f>VLOOKUP($R$1&amp;R1955,定价因子!$E:$F,2,0)</f>
        <v>#N/A</v>
      </c>
      <c r="T1955" s="61"/>
      <c r="U1955" s="63"/>
      <c r="V1955" s="63"/>
      <c r="W1955" s="63"/>
      <c r="X1955" s="3"/>
    </row>
    <row r="1956" spans="1:24">
      <c r="A1956" s="3"/>
      <c r="B1956" s="3"/>
      <c r="C1956" s="3"/>
      <c r="D1956" s="3"/>
      <c r="E1956" s="79"/>
      <c r="F1956" s="3"/>
      <c r="G1956" s="77" t="e">
        <f>VLOOKUP($F$1&amp;F1956,定价因子!E:F,2,0)</f>
        <v>#N/A</v>
      </c>
      <c r="H1956" s="3"/>
      <c r="I1956" s="77" t="e">
        <f>VLOOKUP($H$1&amp;H1956,定价因子!E:F,2,0)</f>
        <v>#N/A</v>
      </c>
      <c r="J1956" s="3"/>
      <c r="K1956" s="77" t="e">
        <f>VLOOKUP($J$1&amp;J1956,定价因子!E:F,2,0)</f>
        <v>#N/A</v>
      </c>
      <c r="L1956" s="3"/>
      <c r="M1956" s="77" t="e">
        <f>VLOOKUP($L$1&amp;L1956,定价因子!E:F,2,0)</f>
        <v>#N/A</v>
      </c>
      <c r="N1956" s="3"/>
      <c r="O1956" s="77" t="e">
        <f>VLOOKUP($N$1&amp;N1956,定价因子!E:F,2,0)</f>
        <v>#N/A</v>
      </c>
      <c r="P1956" s="3"/>
      <c r="Q1956" s="55" t="e">
        <f>VLOOKUP($P$1&amp;P1956,定价因子!$E:$F,2,0)</f>
        <v>#N/A</v>
      </c>
      <c r="R1956" s="3"/>
      <c r="S1956" s="77" t="e">
        <f>VLOOKUP($R$1&amp;R1956,定价因子!$E:$F,2,0)</f>
        <v>#N/A</v>
      </c>
      <c r="T1956" s="61"/>
      <c r="U1956" s="63"/>
      <c r="V1956" s="63"/>
      <c r="W1956" s="63"/>
      <c r="X1956" s="3"/>
    </row>
    <row r="1957" spans="1:24">
      <c r="A1957" s="3"/>
      <c r="B1957" s="3"/>
      <c r="C1957" s="3"/>
      <c r="D1957" s="3"/>
      <c r="E1957" s="79"/>
      <c r="F1957" s="3"/>
      <c r="G1957" s="77" t="e">
        <f>VLOOKUP($F$1&amp;F1957,定价因子!E:F,2,0)</f>
        <v>#N/A</v>
      </c>
      <c r="H1957" s="3"/>
      <c r="I1957" s="77" t="e">
        <f>VLOOKUP($H$1&amp;H1957,定价因子!E:F,2,0)</f>
        <v>#N/A</v>
      </c>
      <c r="J1957" s="3"/>
      <c r="K1957" s="77" t="e">
        <f>VLOOKUP($J$1&amp;J1957,定价因子!E:F,2,0)</f>
        <v>#N/A</v>
      </c>
      <c r="L1957" s="3"/>
      <c r="M1957" s="77" t="e">
        <f>VLOOKUP($L$1&amp;L1957,定价因子!E:F,2,0)</f>
        <v>#N/A</v>
      </c>
      <c r="N1957" s="3"/>
      <c r="O1957" s="77" t="e">
        <f>VLOOKUP($N$1&amp;N1957,定价因子!E:F,2,0)</f>
        <v>#N/A</v>
      </c>
      <c r="P1957" s="3"/>
      <c r="Q1957" s="55" t="e">
        <f>VLOOKUP($P$1&amp;P1957,定价因子!$E:$F,2,0)</f>
        <v>#N/A</v>
      </c>
      <c r="R1957" s="3"/>
      <c r="S1957" s="77" t="e">
        <f>VLOOKUP($R$1&amp;R1957,定价因子!$E:$F,2,0)</f>
        <v>#N/A</v>
      </c>
      <c r="T1957" s="61"/>
      <c r="U1957" s="63"/>
      <c r="V1957" s="63"/>
      <c r="W1957" s="63"/>
      <c r="X1957" s="3"/>
    </row>
    <row r="1958" spans="1:24">
      <c r="A1958" s="3"/>
      <c r="B1958" s="3"/>
      <c r="C1958" s="3"/>
      <c r="D1958" s="3"/>
      <c r="E1958" s="79"/>
      <c r="F1958" s="3"/>
      <c r="G1958" s="77" t="e">
        <f>VLOOKUP($F$1&amp;F1958,定价因子!E:F,2,0)</f>
        <v>#N/A</v>
      </c>
      <c r="H1958" s="3"/>
      <c r="I1958" s="77" t="e">
        <f>VLOOKUP($H$1&amp;H1958,定价因子!E:F,2,0)</f>
        <v>#N/A</v>
      </c>
      <c r="J1958" s="3"/>
      <c r="K1958" s="77" t="e">
        <f>VLOOKUP($J$1&amp;J1958,定价因子!E:F,2,0)</f>
        <v>#N/A</v>
      </c>
      <c r="L1958" s="3"/>
      <c r="M1958" s="77" t="e">
        <f>VLOOKUP($L$1&amp;L1958,定价因子!E:F,2,0)</f>
        <v>#N/A</v>
      </c>
      <c r="N1958" s="3"/>
      <c r="O1958" s="77" t="e">
        <f>VLOOKUP($N$1&amp;N1958,定价因子!E:F,2,0)</f>
        <v>#N/A</v>
      </c>
      <c r="P1958" s="3"/>
      <c r="Q1958" s="55" t="e">
        <f>VLOOKUP($P$1&amp;P1958,定价因子!$E:$F,2,0)</f>
        <v>#N/A</v>
      </c>
      <c r="R1958" s="3"/>
      <c r="S1958" s="77" t="e">
        <f>VLOOKUP($R$1&amp;R1958,定价因子!$E:$F,2,0)</f>
        <v>#N/A</v>
      </c>
      <c r="T1958" s="61"/>
      <c r="U1958" s="63"/>
      <c r="V1958" s="63"/>
      <c r="W1958" s="63"/>
      <c r="X1958" s="3"/>
    </row>
    <row r="1959" spans="1:24">
      <c r="A1959" s="3"/>
      <c r="B1959" s="3"/>
      <c r="C1959" s="3"/>
      <c r="D1959" s="3"/>
      <c r="E1959" s="79"/>
      <c r="F1959" s="3"/>
      <c r="G1959" s="77" t="e">
        <f>VLOOKUP($F$1&amp;F1959,定价因子!E:F,2,0)</f>
        <v>#N/A</v>
      </c>
      <c r="H1959" s="3"/>
      <c r="I1959" s="77" t="e">
        <f>VLOOKUP($H$1&amp;H1959,定价因子!E:F,2,0)</f>
        <v>#N/A</v>
      </c>
      <c r="J1959" s="3"/>
      <c r="K1959" s="77" t="e">
        <f>VLOOKUP($J$1&amp;J1959,定价因子!E:F,2,0)</f>
        <v>#N/A</v>
      </c>
      <c r="L1959" s="3"/>
      <c r="M1959" s="77" t="e">
        <f>VLOOKUP($L$1&amp;L1959,定价因子!E:F,2,0)</f>
        <v>#N/A</v>
      </c>
      <c r="N1959" s="3"/>
      <c r="O1959" s="77" t="e">
        <f>VLOOKUP($N$1&amp;N1959,定价因子!E:F,2,0)</f>
        <v>#N/A</v>
      </c>
      <c r="P1959" s="3"/>
      <c r="Q1959" s="55" t="e">
        <f>VLOOKUP($P$1&amp;P1959,定价因子!$E:$F,2,0)</f>
        <v>#N/A</v>
      </c>
      <c r="R1959" s="3"/>
      <c r="S1959" s="77" t="e">
        <f>VLOOKUP($R$1&amp;R1959,定价因子!$E:$F,2,0)</f>
        <v>#N/A</v>
      </c>
      <c r="T1959" s="61"/>
      <c r="U1959" s="63"/>
      <c r="V1959" s="63"/>
      <c r="W1959" s="63"/>
      <c r="X1959" s="3"/>
    </row>
    <row r="1960" spans="1:24">
      <c r="A1960" s="3"/>
      <c r="B1960" s="3"/>
      <c r="C1960" s="3"/>
      <c r="D1960" s="3"/>
      <c r="E1960" s="79"/>
      <c r="F1960" s="3"/>
      <c r="G1960" s="77" t="e">
        <f>VLOOKUP($F$1&amp;F1960,定价因子!E:F,2,0)</f>
        <v>#N/A</v>
      </c>
      <c r="H1960" s="3"/>
      <c r="I1960" s="77" t="e">
        <f>VLOOKUP($H$1&amp;H1960,定价因子!E:F,2,0)</f>
        <v>#N/A</v>
      </c>
      <c r="J1960" s="3"/>
      <c r="K1960" s="77" t="e">
        <f>VLOOKUP($J$1&amp;J1960,定价因子!E:F,2,0)</f>
        <v>#N/A</v>
      </c>
      <c r="L1960" s="3"/>
      <c r="M1960" s="77" t="e">
        <f>VLOOKUP($L$1&amp;L1960,定价因子!E:F,2,0)</f>
        <v>#N/A</v>
      </c>
      <c r="N1960" s="3"/>
      <c r="O1960" s="77" t="e">
        <f>VLOOKUP($N$1&amp;N1960,定价因子!E:F,2,0)</f>
        <v>#N/A</v>
      </c>
      <c r="P1960" s="3"/>
      <c r="Q1960" s="55" t="e">
        <f>VLOOKUP($P$1&amp;P1960,定价因子!$E:$F,2,0)</f>
        <v>#N/A</v>
      </c>
      <c r="R1960" s="3"/>
      <c r="S1960" s="77" t="e">
        <f>VLOOKUP($R$1&amp;R1960,定价因子!$E:$F,2,0)</f>
        <v>#N/A</v>
      </c>
      <c r="T1960" s="61"/>
      <c r="U1960" s="63"/>
      <c r="V1960" s="63"/>
      <c r="W1960" s="63"/>
      <c r="X1960" s="3"/>
    </row>
    <row r="1961" spans="1:24">
      <c r="A1961" s="3"/>
      <c r="B1961" s="3"/>
      <c r="C1961" s="3"/>
      <c r="D1961" s="3"/>
      <c r="E1961" s="79"/>
      <c r="F1961" s="3"/>
      <c r="G1961" s="77" t="e">
        <f>VLOOKUP($F$1&amp;F1961,定价因子!E:F,2,0)</f>
        <v>#N/A</v>
      </c>
      <c r="H1961" s="3"/>
      <c r="I1961" s="77" t="e">
        <f>VLOOKUP($H$1&amp;H1961,定价因子!E:F,2,0)</f>
        <v>#N/A</v>
      </c>
      <c r="J1961" s="3"/>
      <c r="K1961" s="77" t="e">
        <f>VLOOKUP($J$1&amp;J1961,定价因子!E:F,2,0)</f>
        <v>#N/A</v>
      </c>
      <c r="L1961" s="3"/>
      <c r="M1961" s="77" t="e">
        <f>VLOOKUP($L$1&amp;L1961,定价因子!E:F,2,0)</f>
        <v>#N/A</v>
      </c>
      <c r="N1961" s="3"/>
      <c r="O1961" s="77" t="e">
        <f>VLOOKUP($N$1&amp;N1961,定价因子!E:F,2,0)</f>
        <v>#N/A</v>
      </c>
      <c r="P1961" s="3"/>
      <c r="Q1961" s="55" t="e">
        <f>VLOOKUP($P$1&amp;P1961,定价因子!$E:$F,2,0)</f>
        <v>#N/A</v>
      </c>
      <c r="R1961" s="3"/>
      <c r="S1961" s="77" t="e">
        <f>VLOOKUP($R$1&amp;R1961,定价因子!$E:$F,2,0)</f>
        <v>#N/A</v>
      </c>
      <c r="T1961" s="61"/>
      <c r="U1961" s="63"/>
      <c r="V1961" s="63"/>
      <c r="W1961" s="63"/>
      <c r="X1961" s="3"/>
    </row>
    <row r="1962" spans="1:24">
      <c r="A1962" s="3"/>
      <c r="B1962" s="3"/>
      <c r="C1962" s="3"/>
      <c r="D1962" s="3"/>
      <c r="E1962" s="79"/>
      <c r="F1962" s="3"/>
      <c r="G1962" s="77" t="e">
        <f>VLOOKUP($F$1&amp;F1962,定价因子!E:F,2,0)</f>
        <v>#N/A</v>
      </c>
      <c r="H1962" s="3"/>
      <c r="I1962" s="77" t="e">
        <f>VLOOKUP($H$1&amp;H1962,定价因子!E:F,2,0)</f>
        <v>#N/A</v>
      </c>
      <c r="J1962" s="3"/>
      <c r="K1962" s="77" t="e">
        <f>VLOOKUP($J$1&amp;J1962,定价因子!E:F,2,0)</f>
        <v>#N/A</v>
      </c>
      <c r="L1962" s="3"/>
      <c r="M1962" s="77" t="e">
        <f>VLOOKUP($L$1&amp;L1962,定价因子!E:F,2,0)</f>
        <v>#N/A</v>
      </c>
      <c r="N1962" s="3"/>
      <c r="O1962" s="77" t="e">
        <f>VLOOKUP($N$1&amp;N1962,定价因子!E:F,2,0)</f>
        <v>#N/A</v>
      </c>
      <c r="P1962" s="3"/>
      <c r="Q1962" s="55" t="e">
        <f>VLOOKUP($P$1&amp;P1962,定价因子!$E:$F,2,0)</f>
        <v>#N/A</v>
      </c>
      <c r="R1962" s="3"/>
      <c r="S1962" s="77" t="e">
        <f>VLOOKUP($R$1&amp;R1962,定价因子!$E:$F,2,0)</f>
        <v>#N/A</v>
      </c>
      <c r="T1962" s="61"/>
      <c r="U1962" s="63"/>
      <c r="V1962" s="63"/>
      <c r="W1962" s="63"/>
      <c r="X1962" s="3"/>
    </row>
    <row r="1963" spans="1:24">
      <c r="A1963" s="3"/>
      <c r="B1963" s="3"/>
      <c r="C1963" s="3"/>
      <c r="D1963" s="3"/>
      <c r="E1963" s="79"/>
      <c r="F1963" s="3"/>
      <c r="G1963" s="77" t="e">
        <f>VLOOKUP($F$1&amp;F1963,定价因子!E:F,2,0)</f>
        <v>#N/A</v>
      </c>
      <c r="H1963" s="3"/>
      <c r="I1963" s="77" t="e">
        <f>VLOOKUP($H$1&amp;H1963,定价因子!E:F,2,0)</f>
        <v>#N/A</v>
      </c>
      <c r="J1963" s="3"/>
      <c r="K1963" s="77" t="e">
        <f>VLOOKUP($J$1&amp;J1963,定价因子!E:F,2,0)</f>
        <v>#N/A</v>
      </c>
      <c r="L1963" s="3"/>
      <c r="M1963" s="77" t="e">
        <f>VLOOKUP($L$1&amp;L1963,定价因子!E:F,2,0)</f>
        <v>#N/A</v>
      </c>
      <c r="N1963" s="3"/>
      <c r="O1963" s="77" t="e">
        <f>VLOOKUP($N$1&amp;N1963,定价因子!E:F,2,0)</f>
        <v>#N/A</v>
      </c>
      <c r="P1963" s="3"/>
      <c r="Q1963" s="55" t="e">
        <f>VLOOKUP($P$1&amp;P1963,定价因子!$E:$F,2,0)</f>
        <v>#N/A</v>
      </c>
      <c r="R1963" s="3"/>
      <c r="S1963" s="77" t="e">
        <f>VLOOKUP($R$1&amp;R1963,定价因子!$E:$F,2,0)</f>
        <v>#N/A</v>
      </c>
      <c r="T1963" s="61"/>
      <c r="U1963" s="63"/>
      <c r="V1963" s="63"/>
      <c r="W1963" s="63"/>
      <c r="X1963" s="3"/>
    </row>
    <row r="1964" spans="1:24">
      <c r="A1964" s="3"/>
      <c r="B1964" s="3"/>
      <c r="C1964" s="3"/>
      <c r="D1964" s="3"/>
      <c r="E1964" s="79"/>
      <c r="F1964" s="3"/>
      <c r="G1964" s="77" t="e">
        <f>VLOOKUP($F$1&amp;F1964,定价因子!E:F,2,0)</f>
        <v>#N/A</v>
      </c>
      <c r="H1964" s="3"/>
      <c r="I1964" s="77" t="e">
        <f>VLOOKUP($H$1&amp;H1964,定价因子!E:F,2,0)</f>
        <v>#N/A</v>
      </c>
      <c r="J1964" s="3"/>
      <c r="K1964" s="77" t="e">
        <f>VLOOKUP($J$1&amp;J1964,定价因子!E:F,2,0)</f>
        <v>#N/A</v>
      </c>
      <c r="L1964" s="3"/>
      <c r="M1964" s="77" t="e">
        <f>VLOOKUP($L$1&amp;L1964,定价因子!E:F,2,0)</f>
        <v>#N/A</v>
      </c>
      <c r="N1964" s="3"/>
      <c r="O1964" s="77" t="e">
        <f>VLOOKUP($N$1&amp;N1964,定价因子!E:F,2,0)</f>
        <v>#N/A</v>
      </c>
      <c r="P1964" s="3"/>
      <c r="Q1964" s="55" t="e">
        <f>VLOOKUP($P$1&amp;P1964,定价因子!$E:$F,2,0)</f>
        <v>#N/A</v>
      </c>
      <c r="R1964" s="3"/>
      <c r="S1964" s="77" t="e">
        <f>VLOOKUP($R$1&amp;R1964,定价因子!$E:$F,2,0)</f>
        <v>#N/A</v>
      </c>
      <c r="T1964" s="61"/>
      <c r="U1964" s="63"/>
      <c r="V1964" s="63"/>
      <c r="W1964" s="63"/>
      <c r="X1964" s="3"/>
    </row>
    <row r="1965" spans="1:24">
      <c r="A1965" s="3"/>
      <c r="B1965" s="3"/>
      <c r="C1965" s="3"/>
      <c r="D1965" s="3"/>
      <c r="E1965" s="79"/>
      <c r="F1965" s="3"/>
      <c r="G1965" s="77" t="e">
        <f>VLOOKUP($F$1&amp;F1965,定价因子!E:F,2,0)</f>
        <v>#N/A</v>
      </c>
      <c r="H1965" s="3"/>
      <c r="I1965" s="77" t="e">
        <f>VLOOKUP($H$1&amp;H1965,定价因子!E:F,2,0)</f>
        <v>#N/A</v>
      </c>
      <c r="J1965" s="3"/>
      <c r="K1965" s="77" t="e">
        <f>VLOOKUP($J$1&amp;J1965,定价因子!E:F,2,0)</f>
        <v>#N/A</v>
      </c>
      <c r="L1965" s="3"/>
      <c r="M1965" s="77" t="e">
        <f>VLOOKUP($L$1&amp;L1965,定价因子!E:F,2,0)</f>
        <v>#N/A</v>
      </c>
      <c r="N1965" s="3"/>
      <c r="O1965" s="77" t="e">
        <f>VLOOKUP($N$1&amp;N1965,定价因子!E:F,2,0)</f>
        <v>#N/A</v>
      </c>
      <c r="P1965" s="3"/>
      <c r="Q1965" s="55" t="e">
        <f>VLOOKUP($P$1&amp;P1965,定价因子!$E:$F,2,0)</f>
        <v>#N/A</v>
      </c>
      <c r="R1965" s="3"/>
      <c r="S1965" s="77" t="e">
        <f>VLOOKUP($R$1&amp;R1965,定价因子!$E:$F,2,0)</f>
        <v>#N/A</v>
      </c>
      <c r="T1965" s="61"/>
      <c r="U1965" s="63"/>
      <c r="V1965" s="63"/>
      <c r="W1965" s="63"/>
      <c r="X1965" s="3"/>
    </row>
    <row r="1966" spans="1:24">
      <c r="A1966" s="3"/>
      <c r="B1966" s="3"/>
      <c r="C1966" s="3"/>
      <c r="D1966" s="3"/>
      <c r="E1966" s="79"/>
      <c r="F1966" s="3"/>
      <c r="G1966" s="77" t="e">
        <f>VLOOKUP($F$1&amp;F1966,定价因子!E:F,2,0)</f>
        <v>#N/A</v>
      </c>
      <c r="H1966" s="3"/>
      <c r="I1966" s="77" t="e">
        <f>VLOOKUP($H$1&amp;H1966,定价因子!E:F,2,0)</f>
        <v>#N/A</v>
      </c>
      <c r="J1966" s="3"/>
      <c r="K1966" s="77" t="e">
        <f>VLOOKUP($J$1&amp;J1966,定价因子!E:F,2,0)</f>
        <v>#N/A</v>
      </c>
      <c r="L1966" s="3"/>
      <c r="M1966" s="77" t="e">
        <f>VLOOKUP($L$1&amp;L1966,定价因子!E:F,2,0)</f>
        <v>#N/A</v>
      </c>
      <c r="N1966" s="3"/>
      <c r="O1966" s="77" t="e">
        <f>VLOOKUP($N$1&amp;N1966,定价因子!E:F,2,0)</f>
        <v>#N/A</v>
      </c>
      <c r="P1966" s="3"/>
      <c r="Q1966" s="55" t="e">
        <f>VLOOKUP($P$1&amp;P1966,定价因子!$E:$F,2,0)</f>
        <v>#N/A</v>
      </c>
      <c r="R1966" s="3"/>
      <c r="S1966" s="77" t="e">
        <f>VLOOKUP($R$1&amp;R1966,定价因子!$E:$F,2,0)</f>
        <v>#N/A</v>
      </c>
      <c r="T1966" s="61"/>
      <c r="U1966" s="63"/>
      <c r="V1966" s="63"/>
      <c r="W1966" s="63"/>
      <c r="X1966" s="3"/>
    </row>
    <row r="1967" spans="1:24">
      <c r="A1967" s="3"/>
      <c r="B1967" s="3"/>
      <c r="C1967" s="3"/>
      <c r="D1967" s="3"/>
      <c r="E1967" s="79"/>
      <c r="F1967" s="3"/>
      <c r="G1967" s="77" t="e">
        <f>VLOOKUP($F$1&amp;F1967,定价因子!E:F,2,0)</f>
        <v>#N/A</v>
      </c>
      <c r="H1967" s="3"/>
      <c r="I1967" s="77" t="e">
        <f>VLOOKUP($H$1&amp;H1967,定价因子!E:F,2,0)</f>
        <v>#N/A</v>
      </c>
      <c r="J1967" s="3"/>
      <c r="K1967" s="77" t="e">
        <f>VLOOKUP($J$1&amp;J1967,定价因子!E:F,2,0)</f>
        <v>#N/A</v>
      </c>
      <c r="L1967" s="3"/>
      <c r="M1967" s="77" t="e">
        <f>VLOOKUP($L$1&amp;L1967,定价因子!E:F,2,0)</f>
        <v>#N/A</v>
      </c>
      <c r="N1967" s="3"/>
      <c r="O1967" s="77" t="e">
        <f>VLOOKUP($N$1&amp;N1967,定价因子!E:F,2,0)</f>
        <v>#N/A</v>
      </c>
      <c r="P1967" s="3"/>
      <c r="Q1967" s="55" t="e">
        <f>VLOOKUP($P$1&amp;P1967,定价因子!$E:$F,2,0)</f>
        <v>#N/A</v>
      </c>
      <c r="R1967" s="3"/>
      <c r="S1967" s="77" t="e">
        <f>VLOOKUP($R$1&amp;R1967,定价因子!$E:$F,2,0)</f>
        <v>#N/A</v>
      </c>
      <c r="T1967" s="61"/>
      <c r="U1967" s="63"/>
      <c r="V1967" s="63"/>
      <c r="W1967" s="63"/>
      <c r="X1967" s="3"/>
    </row>
    <row r="1968" spans="1:24">
      <c r="A1968" s="3"/>
      <c r="B1968" s="3"/>
      <c r="C1968" s="3"/>
      <c r="D1968" s="3"/>
      <c r="E1968" s="79"/>
      <c r="F1968" s="3"/>
      <c r="G1968" s="77" t="e">
        <f>VLOOKUP($F$1&amp;F1968,定价因子!E:F,2,0)</f>
        <v>#N/A</v>
      </c>
      <c r="H1968" s="3"/>
      <c r="I1968" s="77" t="e">
        <f>VLOOKUP($H$1&amp;H1968,定价因子!E:F,2,0)</f>
        <v>#N/A</v>
      </c>
      <c r="J1968" s="3"/>
      <c r="K1968" s="77" t="e">
        <f>VLOOKUP($J$1&amp;J1968,定价因子!E:F,2,0)</f>
        <v>#N/A</v>
      </c>
      <c r="L1968" s="3"/>
      <c r="M1968" s="77" t="e">
        <f>VLOOKUP($L$1&amp;L1968,定价因子!E:F,2,0)</f>
        <v>#N/A</v>
      </c>
      <c r="N1968" s="3"/>
      <c r="O1968" s="77" t="e">
        <f>VLOOKUP($N$1&amp;N1968,定价因子!E:F,2,0)</f>
        <v>#N/A</v>
      </c>
      <c r="P1968" s="3"/>
      <c r="Q1968" s="55" t="e">
        <f>VLOOKUP($P$1&amp;P1968,定价因子!$E:$F,2,0)</f>
        <v>#N/A</v>
      </c>
      <c r="R1968" s="3"/>
      <c r="S1968" s="77" t="e">
        <f>VLOOKUP($R$1&amp;R1968,定价因子!$E:$F,2,0)</f>
        <v>#N/A</v>
      </c>
      <c r="T1968" s="61"/>
      <c r="U1968" s="63"/>
      <c r="V1968" s="63"/>
      <c r="W1968" s="63"/>
      <c r="X1968" s="3"/>
    </row>
    <row r="1969" spans="1:24">
      <c r="A1969" s="3"/>
      <c r="B1969" s="3"/>
      <c r="C1969" s="3"/>
      <c r="D1969" s="3"/>
      <c r="E1969" s="79"/>
      <c r="F1969" s="3"/>
      <c r="G1969" s="77" t="e">
        <f>VLOOKUP($F$1&amp;F1969,定价因子!E:F,2,0)</f>
        <v>#N/A</v>
      </c>
      <c r="H1969" s="3"/>
      <c r="I1969" s="77" t="e">
        <f>VLOOKUP($H$1&amp;H1969,定价因子!E:F,2,0)</f>
        <v>#N/A</v>
      </c>
      <c r="J1969" s="3"/>
      <c r="K1969" s="77" t="e">
        <f>VLOOKUP($J$1&amp;J1969,定价因子!E:F,2,0)</f>
        <v>#N/A</v>
      </c>
      <c r="L1969" s="3"/>
      <c r="M1969" s="77" t="e">
        <f>VLOOKUP($L$1&amp;L1969,定价因子!E:F,2,0)</f>
        <v>#N/A</v>
      </c>
      <c r="N1969" s="3"/>
      <c r="O1969" s="77" t="e">
        <f>VLOOKUP($N$1&amp;N1969,定价因子!E:F,2,0)</f>
        <v>#N/A</v>
      </c>
      <c r="P1969" s="3"/>
      <c r="Q1969" s="55" t="e">
        <f>VLOOKUP($P$1&amp;P1969,定价因子!$E:$F,2,0)</f>
        <v>#N/A</v>
      </c>
      <c r="R1969" s="3"/>
      <c r="S1969" s="77" t="e">
        <f>VLOOKUP($R$1&amp;R1969,定价因子!$E:$F,2,0)</f>
        <v>#N/A</v>
      </c>
      <c r="T1969" s="61"/>
      <c r="U1969" s="63"/>
      <c r="V1969" s="63"/>
      <c r="W1969" s="63"/>
      <c r="X1969" s="3"/>
    </row>
    <row r="1970" spans="1:24">
      <c r="A1970" s="3"/>
      <c r="B1970" s="3"/>
      <c r="C1970" s="3"/>
      <c r="D1970" s="3"/>
      <c r="E1970" s="79"/>
      <c r="F1970" s="3"/>
      <c r="G1970" s="77" t="e">
        <f>VLOOKUP($F$1&amp;F1970,定价因子!E:F,2,0)</f>
        <v>#N/A</v>
      </c>
      <c r="H1970" s="3"/>
      <c r="I1970" s="77" t="e">
        <f>VLOOKUP($H$1&amp;H1970,定价因子!E:F,2,0)</f>
        <v>#N/A</v>
      </c>
      <c r="J1970" s="3"/>
      <c r="K1970" s="77" t="e">
        <f>VLOOKUP($J$1&amp;J1970,定价因子!E:F,2,0)</f>
        <v>#N/A</v>
      </c>
      <c r="L1970" s="3"/>
      <c r="M1970" s="77" t="e">
        <f>VLOOKUP($L$1&amp;L1970,定价因子!E:F,2,0)</f>
        <v>#N/A</v>
      </c>
      <c r="N1970" s="3"/>
      <c r="O1970" s="77" t="e">
        <f>VLOOKUP($N$1&amp;N1970,定价因子!E:F,2,0)</f>
        <v>#N/A</v>
      </c>
      <c r="P1970" s="3"/>
      <c r="Q1970" s="55" t="e">
        <f>VLOOKUP($P$1&amp;P1970,定价因子!$E:$F,2,0)</f>
        <v>#N/A</v>
      </c>
      <c r="R1970" s="3"/>
      <c r="S1970" s="77" t="e">
        <f>VLOOKUP($R$1&amp;R1970,定价因子!$E:$F,2,0)</f>
        <v>#N/A</v>
      </c>
      <c r="T1970" s="61"/>
      <c r="U1970" s="63"/>
      <c r="V1970" s="63"/>
      <c r="W1970" s="63"/>
      <c r="X1970" s="3"/>
    </row>
    <row r="1971" spans="1:24">
      <c r="A1971" s="3"/>
      <c r="B1971" s="3"/>
      <c r="C1971" s="3"/>
      <c r="D1971" s="3"/>
      <c r="E1971" s="79"/>
      <c r="F1971" s="3"/>
      <c r="G1971" s="77" t="e">
        <f>VLOOKUP($F$1&amp;F1971,定价因子!E:F,2,0)</f>
        <v>#N/A</v>
      </c>
      <c r="H1971" s="3"/>
      <c r="I1971" s="77" t="e">
        <f>VLOOKUP($H$1&amp;H1971,定价因子!E:F,2,0)</f>
        <v>#N/A</v>
      </c>
      <c r="J1971" s="3"/>
      <c r="K1971" s="77" t="e">
        <f>VLOOKUP($J$1&amp;J1971,定价因子!E:F,2,0)</f>
        <v>#N/A</v>
      </c>
      <c r="L1971" s="3"/>
      <c r="M1971" s="77" t="e">
        <f>VLOOKUP($L$1&amp;L1971,定价因子!E:F,2,0)</f>
        <v>#N/A</v>
      </c>
      <c r="N1971" s="3"/>
      <c r="O1971" s="77" t="e">
        <f>VLOOKUP($N$1&amp;N1971,定价因子!E:F,2,0)</f>
        <v>#N/A</v>
      </c>
      <c r="P1971" s="3"/>
      <c r="Q1971" s="55" t="e">
        <f>VLOOKUP($P$1&amp;P1971,定价因子!$E:$F,2,0)</f>
        <v>#N/A</v>
      </c>
      <c r="R1971" s="3"/>
      <c r="S1971" s="77" t="e">
        <f>VLOOKUP($R$1&amp;R1971,定价因子!$E:$F,2,0)</f>
        <v>#N/A</v>
      </c>
      <c r="T1971" s="61"/>
      <c r="U1971" s="63"/>
      <c r="V1971" s="63"/>
      <c r="W1971" s="63"/>
      <c r="X1971" s="3"/>
    </row>
    <row r="1972" spans="1:24">
      <c r="A1972" s="3"/>
      <c r="B1972" s="3"/>
      <c r="C1972" s="3"/>
      <c r="D1972" s="3"/>
      <c r="E1972" s="79"/>
      <c r="F1972" s="3"/>
      <c r="G1972" s="77" t="e">
        <f>VLOOKUP($F$1&amp;F1972,定价因子!E:F,2,0)</f>
        <v>#N/A</v>
      </c>
      <c r="H1972" s="3"/>
      <c r="I1972" s="77" t="e">
        <f>VLOOKUP($H$1&amp;H1972,定价因子!E:F,2,0)</f>
        <v>#N/A</v>
      </c>
      <c r="J1972" s="3"/>
      <c r="K1972" s="77" t="e">
        <f>VLOOKUP($J$1&amp;J1972,定价因子!E:F,2,0)</f>
        <v>#N/A</v>
      </c>
      <c r="L1972" s="3"/>
      <c r="M1972" s="77" t="e">
        <f>VLOOKUP($L$1&amp;L1972,定价因子!E:F,2,0)</f>
        <v>#N/A</v>
      </c>
      <c r="N1972" s="3"/>
      <c r="O1972" s="77" t="e">
        <f>VLOOKUP($N$1&amp;N1972,定价因子!E:F,2,0)</f>
        <v>#N/A</v>
      </c>
      <c r="P1972" s="3"/>
      <c r="Q1972" s="55" t="e">
        <f>VLOOKUP($P$1&amp;P1972,定价因子!$E:$F,2,0)</f>
        <v>#N/A</v>
      </c>
      <c r="R1972" s="3"/>
      <c r="S1972" s="77" t="e">
        <f>VLOOKUP($R$1&amp;R1972,定价因子!$E:$F,2,0)</f>
        <v>#N/A</v>
      </c>
      <c r="T1972" s="61"/>
      <c r="U1972" s="63"/>
      <c r="V1972" s="63"/>
      <c r="W1972" s="63"/>
      <c r="X1972" s="3"/>
    </row>
    <row r="1973" spans="1:24">
      <c r="A1973" s="3"/>
      <c r="B1973" s="3"/>
      <c r="C1973" s="3"/>
      <c r="D1973" s="3"/>
      <c r="E1973" s="79"/>
      <c r="F1973" s="3"/>
      <c r="G1973" s="77" t="e">
        <f>VLOOKUP($F$1&amp;F1973,定价因子!E:F,2,0)</f>
        <v>#N/A</v>
      </c>
      <c r="H1973" s="3"/>
      <c r="I1973" s="77" t="e">
        <f>VLOOKUP($H$1&amp;H1973,定价因子!E:F,2,0)</f>
        <v>#N/A</v>
      </c>
      <c r="J1973" s="3"/>
      <c r="K1973" s="77" t="e">
        <f>VLOOKUP($J$1&amp;J1973,定价因子!E:F,2,0)</f>
        <v>#N/A</v>
      </c>
      <c r="L1973" s="3"/>
      <c r="M1973" s="77" t="e">
        <f>VLOOKUP($L$1&amp;L1973,定价因子!E:F,2,0)</f>
        <v>#N/A</v>
      </c>
      <c r="N1973" s="3"/>
      <c r="O1973" s="77" t="e">
        <f>VLOOKUP($N$1&amp;N1973,定价因子!E:F,2,0)</f>
        <v>#N/A</v>
      </c>
      <c r="P1973" s="3"/>
      <c r="Q1973" s="55" t="e">
        <f>VLOOKUP($P$1&amp;P1973,定价因子!$E:$F,2,0)</f>
        <v>#N/A</v>
      </c>
      <c r="R1973" s="3"/>
      <c r="S1973" s="77" t="e">
        <f>VLOOKUP($R$1&amp;R1973,定价因子!$E:$F,2,0)</f>
        <v>#N/A</v>
      </c>
      <c r="T1973" s="61"/>
      <c r="U1973" s="63"/>
      <c r="V1973" s="63"/>
      <c r="W1973" s="63"/>
      <c r="X1973" s="3"/>
    </row>
    <row r="1974" spans="1:24">
      <c r="A1974" s="3"/>
      <c r="B1974" s="3"/>
      <c r="C1974" s="3"/>
      <c r="D1974" s="3"/>
      <c r="E1974" s="79"/>
      <c r="F1974" s="3"/>
      <c r="G1974" s="77" t="e">
        <f>VLOOKUP($F$1&amp;F1974,定价因子!E:F,2,0)</f>
        <v>#N/A</v>
      </c>
      <c r="H1974" s="3"/>
      <c r="I1974" s="77" t="e">
        <f>VLOOKUP($H$1&amp;H1974,定价因子!E:F,2,0)</f>
        <v>#N/A</v>
      </c>
      <c r="J1974" s="3"/>
      <c r="K1974" s="77" t="e">
        <f>VLOOKUP($J$1&amp;J1974,定价因子!E:F,2,0)</f>
        <v>#N/A</v>
      </c>
      <c r="L1974" s="3"/>
      <c r="M1974" s="77" t="e">
        <f>VLOOKUP($L$1&amp;L1974,定价因子!E:F,2,0)</f>
        <v>#N/A</v>
      </c>
      <c r="N1974" s="3"/>
      <c r="O1974" s="77" t="e">
        <f>VLOOKUP($N$1&amp;N1974,定价因子!E:F,2,0)</f>
        <v>#N/A</v>
      </c>
      <c r="P1974" s="3"/>
      <c r="Q1974" s="55" t="e">
        <f>VLOOKUP($P$1&amp;P1974,定价因子!$E:$F,2,0)</f>
        <v>#N/A</v>
      </c>
      <c r="R1974" s="3"/>
      <c r="S1974" s="77" t="e">
        <f>VLOOKUP($R$1&amp;R1974,定价因子!$E:$F,2,0)</f>
        <v>#N/A</v>
      </c>
      <c r="T1974" s="61"/>
      <c r="U1974" s="63"/>
      <c r="V1974" s="63"/>
      <c r="W1974" s="63"/>
      <c r="X1974" s="3"/>
    </row>
    <row r="1975" spans="1:24">
      <c r="A1975" s="3"/>
      <c r="B1975" s="3"/>
      <c r="C1975" s="3"/>
      <c r="D1975" s="3"/>
      <c r="E1975" s="79"/>
      <c r="F1975" s="3"/>
      <c r="G1975" s="77" t="e">
        <f>VLOOKUP($F$1&amp;F1975,定价因子!E:F,2,0)</f>
        <v>#N/A</v>
      </c>
      <c r="H1975" s="3"/>
      <c r="I1975" s="77" t="e">
        <f>VLOOKUP($H$1&amp;H1975,定价因子!E:F,2,0)</f>
        <v>#N/A</v>
      </c>
      <c r="J1975" s="3"/>
      <c r="K1975" s="77" t="e">
        <f>VLOOKUP($J$1&amp;J1975,定价因子!E:F,2,0)</f>
        <v>#N/A</v>
      </c>
      <c r="L1975" s="3"/>
      <c r="M1975" s="77" t="e">
        <f>VLOOKUP($L$1&amp;L1975,定价因子!E:F,2,0)</f>
        <v>#N/A</v>
      </c>
      <c r="N1975" s="3"/>
      <c r="O1975" s="77" t="e">
        <f>VLOOKUP($N$1&amp;N1975,定价因子!E:F,2,0)</f>
        <v>#N/A</v>
      </c>
      <c r="P1975" s="3"/>
      <c r="Q1975" s="55" t="e">
        <f>VLOOKUP($P$1&amp;P1975,定价因子!$E:$F,2,0)</f>
        <v>#N/A</v>
      </c>
      <c r="R1975" s="3"/>
      <c r="S1975" s="77" t="e">
        <f>VLOOKUP($R$1&amp;R1975,定价因子!$E:$F,2,0)</f>
        <v>#N/A</v>
      </c>
      <c r="T1975" s="61"/>
      <c r="U1975" s="63"/>
      <c r="V1975" s="63"/>
      <c r="W1975" s="63"/>
      <c r="X1975" s="3"/>
    </row>
    <row r="1976" spans="1:24">
      <c r="A1976" s="3"/>
      <c r="B1976" s="3"/>
      <c r="C1976" s="3"/>
      <c r="D1976" s="3"/>
      <c r="E1976" s="79"/>
      <c r="F1976" s="3"/>
      <c r="G1976" s="77" t="e">
        <f>VLOOKUP($F$1&amp;F1976,定价因子!E:F,2,0)</f>
        <v>#N/A</v>
      </c>
      <c r="H1976" s="3"/>
      <c r="I1976" s="77" t="e">
        <f>VLOOKUP($H$1&amp;H1976,定价因子!E:F,2,0)</f>
        <v>#N/A</v>
      </c>
      <c r="J1976" s="3"/>
      <c r="K1976" s="77" t="e">
        <f>VLOOKUP($J$1&amp;J1976,定价因子!E:F,2,0)</f>
        <v>#N/A</v>
      </c>
      <c r="L1976" s="3"/>
      <c r="M1976" s="77" t="e">
        <f>VLOOKUP($L$1&amp;L1976,定价因子!E:F,2,0)</f>
        <v>#N/A</v>
      </c>
      <c r="N1976" s="3"/>
      <c r="O1976" s="77" t="e">
        <f>VLOOKUP($N$1&amp;N1976,定价因子!E:F,2,0)</f>
        <v>#N/A</v>
      </c>
      <c r="P1976" s="3"/>
      <c r="Q1976" s="55" t="e">
        <f>VLOOKUP($P$1&amp;P1976,定价因子!$E:$F,2,0)</f>
        <v>#N/A</v>
      </c>
      <c r="R1976" s="3"/>
      <c r="S1976" s="77" t="e">
        <f>VLOOKUP($R$1&amp;R1976,定价因子!$E:$F,2,0)</f>
        <v>#N/A</v>
      </c>
      <c r="T1976" s="61"/>
      <c r="U1976" s="63"/>
      <c r="V1976" s="63"/>
      <c r="W1976" s="63"/>
      <c r="X1976" s="3"/>
    </row>
    <row r="1977" spans="1:24">
      <c r="A1977" s="3"/>
      <c r="B1977" s="3"/>
      <c r="C1977" s="3"/>
      <c r="D1977" s="3"/>
      <c r="E1977" s="79"/>
      <c r="F1977" s="3"/>
      <c r="G1977" s="77" t="e">
        <f>VLOOKUP($F$1&amp;F1977,定价因子!E:F,2,0)</f>
        <v>#N/A</v>
      </c>
      <c r="H1977" s="3"/>
      <c r="I1977" s="77" t="e">
        <f>VLOOKUP($H$1&amp;H1977,定价因子!E:F,2,0)</f>
        <v>#N/A</v>
      </c>
      <c r="J1977" s="3"/>
      <c r="K1977" s="77" t="e">
        <f>VLOOKUP($J$1&amp;J1977,定价因子!E:F,2,0)</f>
        <v>#N/A</v>
      </c>
      <c r="L1977" s="3"/>
      <c r="M1977" s="77" t="e">
        <f>VLOOKUP($L$1&amp;L1977,定价因子!E:F,2,0)</f>
        <v>#N/A</v>
      </c>
      <c r="N1977" s="3"/>
      <c r="O1977" s="77" t="e">
        <f>VLOOKUP($N$1&amp;N1977,定价因子!E:F,2,0)</f>
        <v>#N/A</v>
      </c>
      <c r="P1977" s="3"/>
      <c r="Q1977" s="55" t="e">
        <f>VLOOKUP($P$1&amp;P1977,定价因子!$E:$F,2,0)</f>
        <v>#N/A</v>
      </c>
      <c r="R1977" s="3"/>
      <c r="S1977" s="77" t="e">
        <f>VLOOKUP($R$1&amp;R1977,定价因子!$E:$F,2,0)</f>
        <v>#N/A</v>
      </c>
      <c r="T1977" s="61"/>
      <c r="U1977" s="63"/>
      <c r="V1977" s="63"/>
      <c r="W1977" s="63"/>
      <c r="X1977" s="3"/>
    </row>
    <row r="1978" spans="1:24">
      <c r="A1978" s="3"/>
      <c r="B1978" s="3"/>
      <c r="C1978" s="3"/>
      <c r="D1978" s="3"/>
      <c r="E1978" s="79"/>
      <c r="F1978" s="3"/>
      <c r="G1978" s="77" t="e">
        <f>VLOOKUP($F$1&amp;F1978,定价因子!E:F,2,0)</f>
        <v>#N/A</v>
      </c>
      <c r="H1978" s="3"/>
      <c r="I1978" s="77" t="e">
        <f>VLOOKUP($H$1&amp;H1978,定价因子!E:F,2,0)</f>
        <v>#N/A</v>
      </c>
      <c r="J1978" s="3"/>
      <c r="K1978" s="77" t="e">
        <f>VLOOKUP($J$1&amp;J1978,定价因子!E:F,2,0)</f>
        <v>#N/A</v>
      </c>
      <c r="L1978" s="3"/>
      <c r="M1978" s="77" t="e">
        <f>VLOOKUP($L$1&amp;L1978,定价因子!E:F,2,0)</f>
        <v>#N/A</v>
      </c>
      <c r="N1978" s="3"/>
      <c r="O1978" s="77" t="e">
        <f>VLOOKUP($N$1&amp;N1978,定价因子!E:F,2,0)</f>
        <v>#N/A</v>
      </c>
      <c r="P1978" s="3"/>
      <c r="Q1978" s="55" t="e">
        <f>VLOOKUP($P$1&amp;P1978,定价因子!$E:$F,2,0)</f>
        <v>#N/A</v>
      </c>
      <c r="R1978" s="3"/>
      <c r="S1978" s="77" t="e">
        <f>VLOOKUP($R$1&amp;R1978,定价因子!$E:$F,2,0)</f>
        <v>#N/A</v>
      </c>
      <c r="T1978" s="61"/>
      <c r="U1978" s="63"/>
      <c r="V1978" s="63"/>
      <c r="W1978" s="63"/>
      <c r="X1978" s="3"/>
    </row>
    <row r="1979" spans="1:24">
      <c r="A1979" s="3"/>
      <c r="B1979" s="3"/>
      <c r="C1979" s="3"/>
      <c r="D1979" s="3"/>
      <c r="E1979" s="79"/>
      <c r="F1979" s="3"/>
      <c r="G1979" s="77" t="e">
        <f>VLOOKUP($F$1&amp;F1979,定价因子!E:F,2,0)</f>
        <v>#N/A</v>
      </c>
      <c r="H1979" s="3"/>
      <c r="I1979" s="77" t="e">
        <f>VLOOKUP($H$1&amp;H1979,定价因子!E:F,2,0)</f>
        <v>#N/A</v>
      </c>
      <c r="J1979" s="3"/>
      <c r="K1979" s="77" t="e">
        <f>VLOOKUP($J$1&amp;J1979,定价因子!E:F,2,0)</f>
        <v>#N/A</v>
      </c>
      <c r="L1979" s="3"/>
      <c r="M1979" s="77" t="e">
        <f>VLOOKUP($L$1&amp;L1979,定价因子!E:F,2,0)</f>
        <v>#N/A</v>
      </c>
      <c r="N1979" s="3"/>
      <c r="O1979" s="77" t="e">
        <f>VLOOKUP($N$1&amp;N1979,定价因子!E:F,2,0)</f>
        <v>#N/A</v>
      </c>
      <c r="P1979" s="3"/>
      <c r="Q1979" s="55" t="e">
        <f>VLOOKUP($P$1&amp;P1979,定价因子!$E:$F,2,0)</f>
        <v>#N/A</v>
      </c>
      <c r="R1979" s="3"/>
      <c r="S1979" s="77" t="e">
        <f>VLOOKUP($R$1&amp;R1979,定价因子!$E:$F,2,0)</f>
        <v>#N/A</v>
      </c>
      <c r="T1979" s="61"/>
      <c r="U1979" s="63"/>
      <c r="V1979" s="63"/>
      <c r="W1979" s="63"/>
      <c r="X1979" s="3"/>
    </row>
    <row r="1980" spans="1:24">
      <c r="A1980" s="3"/>
      <c r="B1980" s="3"/>
      <c r="C1980" s="3"/>
      <c r="D1980" s="3"/>
      <c r="E1980" s="79"/>
      <c r="F1980" s="3"/>
      <c r="G1980" s="77" t="e">
        <f>VLOOKUP($F$1&amp;F1980,定价因子!E:F,2,0)</f>
        <v>#N/A</v>
      </c>
      <c r="H1980" s="3"/>
      <c r="I1980" s="77" t="e">
        <f>VLOOKUP($H$1&amp;H1980,定价因子!E:F,2,0)</f>
        <v>#N/A</v>
      </c>
      <c r="J1980" s="3"/>
      <c r="K1980" s="77" t="e">
        <f>VLOOKUP($J$1&amp;J1980,定价因子!E:F,2,0)</f>
        <v>#N/A</v>
      </c>
      <c r="L1980" s="3"/>
      <c r="M1980" s="77" t="e">
        <f>VLOOKUP($L$1&amp;L1980,定价因子!E:F,2,0)</f>
        <v>#N/A</v>
      </c>
      <c r="N1980" s="3"/>
      <c r="O1980" s="77" t="e">
        <f>VLOOKUP($N$1&amp;N1980,定价因子!E:F,2,0)</f>
        <v>#N/A</v>
      </c>
      <c r="P1980" s="3"/>
      <c r="Q1980" s="55" t="e">
        <f>VLOOKUP($P$1&amp;P1980,定价因子!$E:$F,2,0)</f>
        <v>#N/A</v>
      </c>
      <c r="R1980" s="3"/>
      <c r="S1980" s="77" t="e">
        <f>VLOOKUP($R$1&amp;R1980,定价因子!$E:$F,2,0)</f>
        <v>#N/A</v>
      </c>
      <c r="T1980" s="61"/>
      <c r="U1980" s="63"/>
      <c r="V1980" s="63"/>
      <c r="W1980" s="63"/>
      <c r="X1980" s="3"/>
    </row>
    <row r="1981" spans="1:24">
      <c r="A1981" s="3"/>
      <c r="B1981" s="3"/>
      <c r="C1981" s="3"/>
      <c r="D1981" s="3"/>
      <c r="E1981" s="79"/>
      <c r="F1981" s="3"/>
      <c r="G1981" s="77" t="e">
        <f>VLOOKUP($F$1&amp;F1981,定价因子!E:F,2,0)</f>
        <v>#N/A</v>
      </c>
      <c r="H1981" s="3"/>
      <c r="I1981" s="77" t="e">
        <f>VLOOKUP($H$1&amp;H1981,定价因子!E:F,2,0)</f>
        <v>#N/A</v>
      </c>
      <c r="J1981" s="3"/>
      <c r="K1981" s="77" t="e">
        <f>VLOOKUP($J$1&amp;J1981,定价因子!E:F,2,0)</f>
        <v>#N/A</v>
      </c>
      <c r="L1981" s="3"/>
      <c r="M1981" s="77" t="e">
        <f>VLOOKUP($L$1&amp;L1981,定价因子!E:F,2,0)</f>
        <v>#N/A</v>
      </c>
      <c r="N1981" s="3"/>
      <c r="O1981" s="77" t="e">
        <f>VLOOKUP($N$1&amp;N1981,定价因子!E:F,2,0)</f>
        <v>#N/A</v>
      </c>
      <c r="P1981" s="3"/>
      <c r="Q1981" s="55" t="e">
        <f>VLOOKUP($P$1&amp;P1981,定价因子!$E:$F,2,0)</f>
        <v>#N/A</v>
      </c>
      <c r="R1981" s="3"/>
      <c r="S1981" s="77" t="e">
        <f>VLOOKUP($R$1&amp;R1981,定价因子!$E:$F,2,0)</f>
        <v>#N/A</v>
      </c>
      <c r="T1981" s="61"/>
      <c r="U1981" s="63"/>
      <c r="V1981" s="63"/>
      <c r="W1981" s="63"/>
      <c r="X1981" s="3"/>
    </row>
    <row r="1982" spans="1:24">
      <c r="A1982" s="3"/>
      <c r="B1982" s="3"/>
      <c r="C1982" s="3"/>
      <c r="D1982" s="3"/>
      <c r="E1982" s="79"/>
      <c r="F1982" s="3"/>
      <c r="G1982" s="77" t="e">
        <f>VLOOKUP($F$1&amp;F1982,定价因子!E:F,2,0)</f>
        <v>#N/A</v>
      </c>
      <c r="H1982" s="3"/>
      <c r="I1982" s="77" t="e">
        <f>VLOOKUP($H$1&amp;H1982,定价因子!E:F,2,0)</f>
        <v>#N/A</v>
      </c>
      <c r="J1982" s="3"/>
      <c r="K1982" s="77" t="e">
        <f>VLOOKUP($J$1&amp;J1982,定价因子!E:F,2,0)</f>
        <v>#N/A</v>
      </c>
      <c r="L1982" s="3"/>
      <c r="M1982" s="77" t="e">
        <f>VLOOKUP($L$1&amp;L1982,定价因子!E:F,2,0)</f>
        <v>#N/A</v>
      </c>
      <c r="N1982" s="3"/>
      <c r="O1982" s="77" t="e">
        <f>VLOOKUP($N$1&amp;N1982,定价因子!E:F,2,0)</f>
        <v>#N/A</v>
      </c>
      <c r="P1982" s="3"/>
      <c r="Q1982" s="55" t="e">
        <f>VLOOKUP($P$1&amp;P1982,定价因子!$E:$F,2,0)</f>
        <v>#N/A</v>
      </c>
      <c r="R1982" s="3"/>
      <c r="S1982" s="77" t="e">
        <f>VLOOKUP($R$1&amp;R1982,定价因子!$E:$F,2,0)</f>
        <v>#N/A</v>
      </c>
      <c r="T1982" s="61"/>
      <c r="U1982" s="63"/>
      <c r="V1982" s="63"/>
      <c r="W1982" s="63"/>
      <c r="X1982" s="3"/>
    </row>
    <row r="1983" spans="1:24">
      <c r="A1983" s="3"/>
      <c r="B1983" s="3"/>
      <c r="C1983" s="3"/>
      <c r="D1983" s="3"/>
      <c r="E1983" s="79"/>
      <c r="F1983" s="3"/>
      <c r="G1983" s="77" t="e">
        <f>VLOOKUP($F$1&amp;F1983,定价因子!E:F,2,0)</f>
        <v>#N/A</v>
      </c>
      <c r="H1983" s="3"/>
      <c r="I1983" s="77" t="e">
        <f>VLOOKUP($H$1&amp;H1983,定价因子!E:F,2,0)</f>
        <v>#N/A</v>
      </c>
      <c r="J1983" s="3"/>
      <c r="K1983" s="77" t="e">
        <f>VLOOKUP($J$1&amp;J1983,定价因子!E:F,2,0)</f>
        <v>#N/A</v>
      </c>
      <c r="L1983" s="3"/>
      <c r="M1983" s="77" t="e">
        <f>VLOOKUP($L$1&amp;L1983,定价因子!E:F,2,0)</f>
        <v>#N/A</v>
      </c>
      <c r="N1983" s="3"/>
      <c r="O1983" s="77" t="e">
        <f>VLOOKUP($N$1&amp;N1983,定价因子!E:F,2,0)</f>
        <v>#N/A</v>
      </c>
      <c r="P1983" s="3"/>
      <c r="Q1983" s="55" t="e">
        <f>VLOOKUP($P$1&amp;P1983,定价因子!$E:$F,2,0)</f>
        <v>#N/A</v>
      </c>
      <c r="R1983" s="3"/>
      <c r="S1983" s="77" t="e">
        <f>VLOOKUP($R$1&amp;R1983,定价因子!$E:$F,2,0)</f>
        <v>#N/A</v>
      </c>
      <c r="T1983" s="61"/>
      <c r="U1983" s="63"/>
      <c r="V1983" s="63"/>
      <c r="W1983" s="63"/>
      <c r="X1983" s="3"/>
    </row>
    <row r="1984" spans="1:24">
      <c r="A1984" s="3"/>
      <c r="B1984" s="3"/>
      <c r="C1984" s="3"/>
      <c r="D1984" s="3"/>
      <c r="E1984" s="79"/>
      <c r="F1984" s="3"/>
      <c r="G1984" s="77" t="e">
        <f>VLOOKUP($F$1&amp;F1984,定价因子!E:F,2,0)</f>
        <v>#N/A</v>
      </c>
      <c r="H1984" s="3"/>
      <c r="I1984" s="77" t="e">
        <f>VLOOKUP($H$1&amp;H1984,定价因子!E:F,2,0)</f>
        <v>#N/A</v>
      </c>
      <c r="J1984" s="3"/>
      <c r="K1984" s="77" t="e">
        <f>VLOOKUP($J$1&amp;J1984,定价因子!E:F,2,0)</f>
        <v>#N/A</v>
      </c>
      <c r="L1984" s="3"/>
      <c r="M1984" s="77" t="e">
        <f>VLOOKUP($L$1&amp;L1984,定价因子!E:F,2,0)</f>
        <v>#N/A</v>
      </c>
      <c r="N1984" s="3"/>
      <c r="O1984" s="77" t="e">
        <f>VLOOKUP($N$1&amp;N1984,定价因子!E:F,2,0)</f>
        <v>#N/A</v>
      </c>
      <c r="P1984" s="3"/>
      <c r="Q1984" s="55" t="e">
        <f>VLOOKUP($P$1&amp;P1984,定价因子!$E:$F,2,0)</f>
        <v>#N/A</v>
      </c>
      <c r="R1984" s="3"/>
      <c r="S1984" s="77" t="e">
        <f>VLOOKUP($R$1&amp;R1984,定价因子!$E:$F,2,0)</f>
        <v>#N/A</v>
      </c>
      <c r="T1984" s="61"/>
      <c r="U1984" s="63"/>
      <c r="V1984" s="63"/>
      <c r="W1984" s="63"/>
      <c r="X1984" s="3"/>
    </row>
    <row r="1985" spans="1:24">
      <c r="A1985" s="3"/>
      <c r="B1985" s="3"/>
      <c r="C1985" s="3"/>
      <c r="D1985" s="3"/>
      <c r="E1985" s="79"/>
      <c r="F1985" s="3"/>
      <c r="G1985" s="77" t="e">
        <f>VLOOKUP($F$1&amp;F1985,定价因子!E:F,2,0)</f>
        <v>#N/A</v>
      </c>
      <c r="H1985" s="3"/>
      <c r="I1985" s="77" t="e">
        <f>VLOOKUP($H$1&amp;H1985,定价因子!E:F,2,0)</f>
        <v>#N/A</v>
      </c>
      <c r="J1985" s="3"/>
      <c r="K1985" s="77" t="e">
        <f>VLOOKUP($J$1&amp;J1985,定价因子!E:F,2,0)</f>
        <v>#N/A</v>
      </c>
      <c r="L1985" s="3"/>
      <c r="M1985" s="77" t="e">
        <f>VLOOKUP($L$1&amp;L1985,定价因子!E:F,2,0)</f>
        <v>#N/A</v>
      </c>
      <c r="N1985" s="3"/>
      <c r="O1985" s="77" t="e">
        <f>VLOOKUP($N$1&amp;N1985,定价因子!E:F,2,0)</f>
        <v>#N/A</v>
      </c>
      <c r="P1985" s="3"/>
      <c r="Q1985" s="55" t="e">
        <f>VLOOKUP($P$1&amp;P1985,定价因子!$E:$F,2,0)</f>
        <v>#N/A</v>
      </c>
      <c r="R1985" s="3"/>
      <c r="S1985" s="77" t="e">
        <f>VLOOKUP($R$1&amp;R1985,定价因子!$E:$F,2,0)</f>
        <v>#N/A</v>
      </c>
      <c r="T1985" s="61"/>
      <c r="U1985" s="63"/>
      <c r="V1985" s="63"/>
      <c r="W1985" s="63"/>
      <c r="X1985" s="3"/>
    </row>
    <row r="1986" spans="1:24">
      <c r="A1986" s="3"/>
      <c r="B1986" s="3"/>
      <c r="C1986" s="3"/>
      <c r="D1986" s="3"/>
      <c r="E1986" s="79"/>
      <c r="F1986" s="3"/>
      <c r="G1986" s="77" t="e">
        <f>VLOOKUP($F$1&amp;F1986,定价因子!E:F,2,0)</f>
        <v>#N/A</v>
      </c>
      <c r="H1986" s="3"/>
      <c r="I1986" s="77" t="e">
        <f>VLOOKUP($H$1&amp;H1986,定价因子!E:F,2,0)</f>
        <v>#N/A</v>
      </c>
      <c r="J1986" s="3"/>
      <c r="K1986" s="77" t="e">
        <f>VLOOKUP($J$1&amp;J1986,定价因子!E:F,2,0)</f>
        <v>#N/A</v>
      </c>
      <c r="L1986" s="3"/>
      <c r="M1986" s="77" t="e">
        <f>VLOOKUP($L$1&amp;L1986,定价因子!E:F,2,0)</f>
        <v>#N/A</v>
      </c>
      <c r="N1986" s="3"/>
      <c r="O1986" s="77" t="e">
        <f>VLOOKUP($N$1&amp;N1986,定价因子!E:F,2,0)</f>
        <v>#N/A</v>
      </c>
      <c r="P1986" s="3"/>
      <c r="Q1986" s="55" t="e">
        <f>VLOOKUP($P$1&amp;P1986,定价因子!$E:$F,2,0)</f>
        <v>#N/A</v>
      </c>
      <c r="R1986" s="3"/>
      <c r="S1986" s="77" t="e">
        <f>VLOOKUP($R$1&amp;R1986,定价因子!$E:$F,2,0)</f>
        <v>#N/A</v>
      </c>
      <c r="T1986" s="61"/>
      <c r="U1986" s="63"/>
      <c r="V1986" s="63"/>
      <c r="W1986" s="63"/>
      <c r="X1986" s="3"/>
    </row>
    <row r="1987" spans="1:24">
      <c r="A1987" s="3"/>
      <c r="B1987" s="3"/>
      <c r="C1987" s="3"/>
      <c r="D1987" s="3"/>
      <c r="E1987" s="79"/>
      <c r="F1987" s="3"/>
      <c r="G1987" s="77" t="e">
        <f>VLOOKUP($F$1&amp;F1987,定价因子!E:F,2,0)</f>
        <v>#N/A</v>
      </c>
      <c r="H1987" s="3"/>
      <c r="I1987" s="77" t="e">
        <f>VLOOKUP($H$1&amp;H1987,定价因子!E:F,2,0)</f>
        <v>#N/A</v>
      </c>
      <c r="J1987" s="3"/>
      <c r="K1987" s="77" t="e">
        <f>VLOOKUP($J$1&amp;J1987,定价因子!E:F,2,0)</f>
        <v>#N/A</v>
      </c>
      <c r="L1987" s="3"/>
      <c r="M1987" s="77" t="e">
        <f>VLOOKUP($L$1&amp;L1987,定价因子!E:F,2,0)</f>
        <v>#N/A</v>
      </c>
      <c r="N1987" s="3"/>
      <c r="O1987" s="77" t="e">
        <f>VLOOKUP($N$1&amp;N1987,定价因子!E:F,2,0)</f>
        <v>#N/A</v>
      </c>
      <c r="P1987" s="3"/>
      <c r="Q1987" s="55" t="e">
        <f>VLOOKUP($P$1&amp;P1987,定价因子!$E:$F,2,0)</f>
        <v>#N/A</v>
      </c>
      <c r="R1987" s="3"/>
      <c r="S1987" s="77" t="e">
        <f>VLOOKUP($R$1&amp;R1987,定价因子!$E:$F,2,0)</f>
        <v>#N/A</v>
      </c>
      <c r="T1987" s="61"/>
      <c r="U1987" s="63"/>
      <c r="V1987" s="63"/>
      <c r="W1987" s="63"/>
      <c r="X1987" s="3"/>
    </row>
    <row r="1988" spans="1:24">
      <c r="A1988" s="3"/>
      <c r="B1988" s="3"/>
      <c r="C1988" s="3"/>
      <c r="D1988" s="3"/>
      <c r="E1988" s="79"/>
      <c r="F1988" s="3"/>
      <c r="G1988" s="77" t="e">
        <f>VLOOKUP($F$1&amp;F1988,定价因子!E:F,2,0)</f>
        <v>#N/A</v>
      </c>
      <c r="H1988" s="3"/>
      <c r="I1988" s="77" t="e">
        <f>VLOOKUP($H$1&amp;H1988,定价因子!E:F,2,0)</f>
        <v>#N/A</v>
      </c>
      <c r="J1988" s="3"/>
      <c r="K1988" s="77" t="e">
        <f>VLOOKUP($J$1&amp;J1988,定价因子!E:F,2,0)</f>
        <v>#N/A</v>
      </c>
      <c r="L1988" s="3"/>
      <c r="M1988" s="77" t="e">
        <f>VLOOKUP($L$1&amp;L1988,定价因子!E:F,2,0)</f>
        <v>#N/A</v>
      </c>
      <c r="N1988" s="3"/>
      <c r="O1988" s="77" t="e">
        <f>VLOOKUP($N$1&amp;N1988,定价因子!E:F,2,0)</f>
        <v>#N/A</v>
      </c>
      <c r="P1988" s="3"/>
      <c r="Q1988" s="55" t="e">
        <f>VLOOKUP($P$1&amp;P1988,定价因子!$E:$F,2,0)</f>
        <v>#N/A</v>
      </c>
      <c r="R1988" s="3"/>
      <c r="S1988" s="77" t="e">
        <f>VLOOKUP($R$1&amp;R1988,定价因子!$E:$F,2,0)</f>
        <v>#N/A</v>
      </c>
      <c r="T1988" s="61"/>
      <c r="U1988" s="63"/>
      <c r="V1988" s="63"/>
      <c r="W1988" s="63"/>
      <c r="X1988" s="3"/>
    </row>
    <row r="1989" spans="1:24">
      <c r="A1989" s="3"/>
      <c r="B1989" s="3"/>
      <c r="C1989" s="3"/>
      <c r="D1989" s="3"/>
      <c r="E1989" s="79"/>
      <c r="F1989" s="3"/>
      <c r="G1989" s="77" t="e">
        <f>VLOOKUP($F$1&amp;F1989,定价因子!E:F,2,0)</f>
        <v>#N/A</v>
      </c>
      <c r="H1989" s="3"/>
      <c r="I1989" s="77" t="e">
        <f>VLOOKUP($H$1&amp;H1989,定价因子!E:F,2,0)</f>
        <v>#N/A</v>
      </c>
      <c r="J1989" s="3"/>
      <c r="K1989" s="77" t="e">
        <f>VLOOKUP($J$1&amp;J1989,定价因子!E:F,2,0)</f>
        <v>#N/A</v>
      </c>
      <c r="L1989" s="3"/>
      <c r="M1989" s="77" t="e">
        <f>VLOOKUP($L$1&amp;L1989,定价因子!E:F,2,0)</f>
        <v>#N/A</v>
      </c>
      <c r="N1989" s="3"/>
      <c r="O1989" s="77" t="e">
        <f>VLOOKUP($N$1&amp;N1989,定价因子!E:F,2,0)</f>
        <v>#N/A</v>
      </c>
      <c r="P1989" s="3"/>
      <c r="Q1989" s="55" t="e">
        <f>VLOOKUP($P$1&amp;P1989,定价因子!$E:$F,2,0)</f>
        <v>#N/A</v>
      </c>
      <c r="R1989" s="3"/>
      <c r="S1989" s="77" t="e">
        <f>VLOOKUP($R$1&amp;R1989,定价因子!$E:$F,2,0)</f>
        <v>#N/A</v>
      </c>
      <c r="T1989" s="61"/>
      <c r="U1989" s="63"/>
      <c r="V1989" s="63"/>
      <c r="W1989" s="63"/>
      <c r="X1989" s="3"/>
    </row>
    <row r="1990" spans="1:24">
      <c r="A1990" s="3"/>
      <c r="B1990" s="3"/>
      <c r="C1990" s="3"/>
      <c r="D1990" s="3"/>
      <c r="E1990" s="79"/>
      <c r="F1990" s="3"/>
      <c r="G1990" s="77" t="e">
        <f>VLOOKUP($F$1&amp;F1990,定价因子!E:F,2,0)</f>
        <v>#N/A</v>
      </c>
      <c r="H1990" s="3"/>
      <c r="I1990" s="77" t="e">
        <f>VLOOKUP($H$1&amp;H1990,定价因子!E:F,2,0)</f>
        <v>#N/A</v>
      </c>
      <c r="J1990" s="3"/>
      <c r="K1990" s="77" t="e">
        <f>VLOOKUP($J$1&amp;J1990,定价因子!E:F,2,0)</f>
        <v>#N/A</v>
      </c>
      <c r="L1990" s="3"/>
      <c r="M1990" s="77" t="e">
        <f>VLOOKUP($L$1&amp;L1990,定价因子!E:F,2,0)</f>
        <v>#N/A</v>
      </c>
      <c r="N1990" s="3"/>
      <c r="O1990" s="77" t="e">
        <f>VLOOKUP($N$1&amp;N1990,定价因子!E:F,2,0)</f>
        <v>#N/A</v>
      </c>
      <c r="P1990" s="3"/>
      <c r="Q1990" s="55" t="e">
        <f>VLOOKUP($P$1&amp;P1990,定价因子!$E:$F,2,0)</f>
        <v>#N/A</v>
      </c>
      <c r="R1990" s="3"/>
      <c r="S1990" s="77" t="e">
        <f>VLOOKUP($R$1&amp;R1990,定价因子!$E:$F,2,0)</f>
        <v>#N/A</v>
      </c>
      <c r="T1990" s="61"/>
      <c r="U1990" s="63"/>
      <c r="V1990" s="63"/>
      <c r="W1990" s="63"/>
      <c r="X1990" s="3"/>
    </row>
    <row r="1991" spans="1:24">
      <c r="A1991" s="3"/>
      <c r="B1991" s="3"/>
      <c r="C1991" s="3"/>
      <c r="D1991" s="3"/>
      <c r="E1991" s="79"/>
      <c r="F1991" s="3"/>
      <c r="G1991" s="77" t="e">
        <f>VLOOKUP($F$1&amp;F1991,定价因子!E:F,2,0)</f>
        <v>#N/A</v>
      </c>
      <c r="H1991" s="3"/>
      <c r="I1991" s="77" t="e">
        <f>VLOOKUP($H$1&amp;H1991,定价因子!E:F,2,0)</f>
        <v>#N/A</v>
      </c>
      <c r="J1991" s="3"/>
      <c r="K1991" s="77" t="e">
        <f>VLOOKUP($J$1&amp;J1991,定价因子!E:F,2,0)</f>
        <v>#N/A</v>
      </c>
      <c r="L1991" s="3"/>
      <c r="M1991" s="77" t="e">
        <f>VLOOKUP($L$1&amp;L1991,定价因子!E:F,2,0)</f>
        <v>#N/A</v>
      </c>
      <c r="N1991" s="3"/>
      <c r="O1991" s="77" t="e">
        <f>VLOOKUP($N$1&amp;N1991,定价因子!E:F,2,0)</f>
        <v>#N/A</v>
      </c>
      <c r="P1991" s="3"/>
      <c r="Q1991" s="55" t="e">
        <f>VLOOKUP($P$1&amp;P1991,定价因子!$E:$F,2,0)</f>
        <v>#N/A</v>
      </c>
      <c r="R1991" s="3"/>
      <c r="S1991" s="77" t="e">
        <f>VLOOKUP($R$1&amp;R1991,定价因子!$E:$F,2,0)</f>
        <v>#N/A</v>
      </c>
      <c r="T1991" s="61"/>
      <c r="U1991" s="63"/>
      <c r="V1991" s="63"/>
      <c r="W1991" s="63"/>
      <c r="X1991" s="3"/>
    </row>
    <row r="1992" spans="1:24">
      <c r="A1992" s="3"/>
      <c r="B1992" s="3"/>
      <c r="C1992" s="3"/>
      <c r="D1992" s="3"/>
      <c r="E1992" s="79"/>
      <c r="F1992" s="3"/>
      <c r="G1992" s="77" t="e">
        <f>VLOOKUP($F$1&amp;F1992,定价因子!E:F,2,0)</f>
        <v>#N/A</v>
      </c>
      <c r="H1992" s="3"/>
      <c r="I1992" s="77" t="e">
        <f>VLOOKUP($H$1&amp;H1992,定价因子!E:F,2,0)</f>
        <v>#N/A</v>
      </c>
      <c r="J1992" s="3"/>
      <c r="K1992" s="77" t="e">
        <f>VLOOKUP($J$1&amp;J1992,定价因子!E:F,2,0)</f>
        <v>#N/A</v>
      </c>
      <c r="L1992" s="3"/>
      <c r="M1992" s="77" t="e">
        <f>VLOOKUP($L$1&amp;L1992,定价因子!E:F,2,0)</f>
        <v>#N/A</v>
      </c>
      <c r="N1992" s="3"/>
      <c r="O1992" s="77" t="e">
        <f>VLOOKUP($N$1&amp;N1992,定价因子!E:F,2,0)</f>
        <v>#N/A</v>
      </c>
      <c r="P1992" s="3"/>
      <c r="Q1992" s="55" t="e">
        <f>VLOOKUP($P$1&amp;P1992,定价因子!$E:$F,2,0)</f>
        <v>#N/A</v>
      </c>
      <c r="R1992" s="3"/>
      <c r="S1992" s="77" t="e">
        <f>VLOOKUP($R$1&amp;R1992,定价因子!$E:$F,2,0)</f>
        <v>#N/A</v>
      </c>
      <c r="T1992" s="61"/>
      <c r="U1992" s="63"/>
      <c r="V1992" s="63"/>
      <c r="W1992" s="63"/>
      <c r="X1992" s="3"/>
    </row>
    <row r="1993" spans="1:24">
      <c r="A1993" s="3"/>
      <c r="B1993" s="3"/>
      <c r="C1993" s="3"/>
      <c r="D1993" s="3"/>
      <c r="E1993" s="79"/>
      <c r="F1993" s="3"/>
      <c r="G1993" s="77" t="e">
        <f>VLOOKUP($F$1&amp;F1993,定价因子!E:F,2,0)</f>
        <v>#N/A</v>
      </c>
      <c r="H1993" s="3"/>
      <c r="I1993" s="77" t="e">
        <f>VLOOKUP($H$1&amp;H1993,定价因子!E:F,2,0)</f>
        <v>#N/A</v>
      </c>
      <c r="J1993" s="3"/>
      <c r="K1993" s="77" t="e">
        <f>VLOOKUP($J$1&amp;J1993,定价因子!E:F,2,0)</f>
        <v>#N/A</v>
      </c>
      <c r="L1993" s="3"/>
      <c r="M1993" s="77" t="e">
        <f>VLOOKUP($L$1&amp;L1993,定价因子!E:F,2,0)</f>
        <v>#N/A</v>
      </c>
      <c r="N1993" s="3"/>
      <c r="O1993" s="77" t="e">
        <f>VLOOKUP($N$1&amp;N1993,定价因子!E:F,2,0)</f>
        <v>#N/A</v>
      </c>
      <c r="P1993" s="3"/>
      <c r="Q1993" s="55" t="e">
        <f>VLOOKUP($P$1&amp;P1993,定价因子!$E:$F,2,0)</f>
        <v>#N/A</v>
      </c>
      <c r="R1993" s="3"/>
      <c r="S1993" s="77" t="e">
        <f>VLOOKUP($R$1&amp;R1993,定价因子!$E:$F,2,0)</f>
        <v>#N/A</v>
      </c>
      <c r="T1993" s="61"/>
      <c r="U1993" s="63"/>
      <c r="V1993" s="63"/>
      <c r="W1993" s="63"/>
      <c r="X1993" s="3"/>
    </row>
    <row r="1994" spans="1:24">
      <c r="A1994" s="3"/>
      <c r="B1994" s="3"/>
      <c r="C1994" s="3"/>
      <c r="D1994" s="3"/>
      <c r="E1994" s="79"/>
      <c r="F1994" s="3"/>
      <c r="G1994" s="77" t="e">
        <f>VLOOKUP($F$1&amp;F1994,定价因子!E:F,2,0)</f>
        <v>#N/A</v>
      </c>
      <c r="H1994" s="3"/>
      <c r="I1994" s="77" t="e">
        <f>VLOOKUP($H$1&amp;H1994,定价因子!E:F,2,0)</f>
        <v>#N/A</v>
      </c>
      <c r="J1994" s="3"/>
      <c r="K1994" s="77" t="e">
        <f>VLOOKUP($J$1&amp;J1994,定价因子!E:F,2,0)</f>
        <v>#N/A</v>
      </c>
      <c r="L1994" s="3"/>
      <c r="M1994" s="77" t="e">
        <f>VLOOKUP($L$1&amp;L1994,定价因子!E:F,2,0)</f>
        <v>#N/A</v>
      </c>
      <c r="N1994" s="3"/>
      <c r="O1994" s="77" t="e">
        <f>VLOOKUP($N$1&amp;N1994,定价因子!E:F,2,0)</f>
        <v>#N/A</v>
      </c>
      <c r="P1994" s="3"/>
      <c r="Q1994" s="55" t="e">
        <f>VLOOKUP($P$1&amp;P1994,定价因子!$E:$F,2,0)</f>
        <v>#N/A</v>
      </c>
      <c r="R1994" s="3"/>
      <c r="S1994" s="77" t="e">
        <f>VLOOKUP($R$1&amp;R1994,定价因子!$E:$F,2,0)</f>
        <v>#N/A</v>
      </c>
      <c r="T1994" s="61"/>
      <c r="U1994" s="63"/>
      <c r="V1994" s="63"/>
      <c r="W1994" s="63"/>
      <c r="X1994" s="3"/>
    </row>
    <row r="1995" spans="1:24">
      <c r="A1995" s="3"/>
      <c r="B1995" s="3"/>
      <c r="C1995" s="3"/>
      <c r="D1995" s="3"/>
      <c r="E1995" s="79"/>
      <c r="F1995" s="3"/>
      <c r="G1995" s="77" t="e">
        <f>VLOOKUP($F$1&amp;F1995,定价因子!E:F,2,0)</f>
        <v>#N/A</v>
      </c>
      <c r="H1995" s="3"/>
      <c r="I1995" s="77" t="e">
        <f>VLOOKUP($H$1&amp;H1995,定价因子!E:F,2,0)</f>
        <v>#N/A</v>
      </c>
      <c r="J1995" s="3"/>
      <c r="K1995" s="77" t="e">
        <f>VLOOKUP($J$1&amp;J1995,定价因子!E:F,2,0)</f>
        <v>#N/A</v>
      </c>
      <c r="L1995" s="3"/>
      <c r="M1995" s="77" t="e">
        <f>VLOOKUP($L$1&amp;L1995,定价因子!E:F,2,0)</f>
        <v>#N/A</v>
      </c>
      <c r="N1995" s="3"/>
      <c r="O1995" s="77" t="e">
        <f>VLOOKUP($N$1&amp;N1995,定价因子!E:F,2,0)</f>
        <v>#N/A</v>
      </c>
      <c r="P1995" s="3"/>
      <c r="Q1995" s="55" t="e">
        <f>VLOOKUP($P$1&amp;P1995,定价因子!$E:$F,2,0)</f>
        <v>#N/A</v>
      </c>
      <c r="R1995" s="3"/>
      <c r="S1995" s="77" t="e">
        <f>VLOOKUP($R$1&amp;R1995,定价因子!$E:$F,2,0)</f>
        <v>#N/A</v>
      </c>
      <c r="T1995" s="61"/>
      <c r="U1995" s="63"/>
      <c r="V1995" s="63"/>
      <c r="W1995" s="63"/>
      <c r="X1995" s="3"/>
    </row>
    <row r="1996" spans="1:24">
      <c r="A1996" s="3"/>
      <c r="B1996" s="3"/>
      <c r="C1996" s="3"/>
      <c r="D1996" s="3"/>
      <c r="E1996" s="79"/>
      <c r="F1996" s="3"/>
      <c r="G1996" s="77" t="e">
        <f>VLOOKUP($F$1&amp;F1996,定价因子!E:F,2,0)</f>
        <v>#N/A</v>
      </c>
      <c r="H1996" s="3"/>
      <c r="I1996" s="77" t="e">
        <f>VLOOKUP($H$1&amp;H1996,定价因子!E:F,2,0)</f>
        <v>#N/A</v>
      </c>
      <c r="J1996" s="3"/>
      <c r="K1996" s="77" t="e">
        <f>VLOOKUP($J$1&amp;J1996,定价因子!E:F,2,0)</f>
        <v>#N/A</v>
      </c>
      <c r="L1996" s="3"/>
      <c r="M1996" s="77" t="e">
        <f>VLOOKUP($L$1&amp;L1996,定价因子!E:F,2,0)</f>
        <v>#N/A</v>
      </c>
      <c r="N1996" s="3"/>
      <c r="O1996" s="77" t="e">
        <f>VLOOKUP($N$1&amp;N1996,定价因子!E:F,2,0)</f>
        <v>#N/A</v>
      </c>
      <c r="P1996" s="3"/>
      <c r="Q1996" s="55" t="e">
        <f>VLOOKUP($P$1&amp;P1996,定价因子!$E:$F,2,0)</f>
        <v>#N/A</v>
      </c>
      <c r="R1996" s="3"/>
      <c r="S1996" s="77" t="e">
        <f>VLOOKUP($R$1&amp;R1996,定价因子!$E:$F,2,0)</f>
        <v>#N/A</v>
      </c>
      <c r="T1996" s="61"/>
      <c r="U1996" s="63"/>
      <c r="V1996" s="63"/>
      <c r="W1996" s="63"/>
      <c r="X1996" s="3"/>
    </row>
    <row r="1997" spans="1:24">
      <c r="A1997" s="3"/>
      <c r="B1997" s="3"/>
      <c r="C1997" s="3"/>
      <c r="D1997" s="3"/>
      <c r="E1997" s="79"/>
      <c r="F1997" s="3"/>
      <c r="G1997" s="77" t="e">
        <f>VLOOKUP($F$1&amp;F1997,定价因子!E:F,2,0)</f>
        <v>#N/A</v>
      </c>
      <c r="H1997" s="3"/>
      <c r="I1997" s="77" t="e">
        <f>VLOOKUP($H$1&amp;H1997,定价因子!E:F,2,0)</f>
        <v>#N/A</v>
      </c>
      <c r="J1997" s="3"/>
      <c r="K1997" s="77" t="e">
        <f>VLOOKUP($J$1&amp;J1997,定价因子!E:F,2,0)</f>
        <v>#N/A</v>
      </c>
      <c r="L1997" s="3"/>
      <c r="M1997" s="77" t="e">
        <f>VLOOKUP($L$1&amp;L1997,定价因子!E:F,2,0)</f>
        <v>#N/A</v>
      </c>
      <c r="N1997" s="3"/>
      <c r="O1997" s="77" t="e">
        <f>VLOOKUP($N$1&amp;N1997,定价因子!E:F,2,0)</f>
        <v>#N/A</v>
      </c>
      <c r="P1997" s="3"/>
      <c r="Q1997" s="55" t="e">
        <f>VLOOKUP($P$1&amp;P1997,定价因子!$E:$F,2,0)</f>
        <v>#N/A</v>
      </c>
      <c r="R1997" s="3"/>
      <c r="S1997" s="77" t="e">
        <f>VLOOKUP($R$1&amp;R1997,定价因子!$E:$F,2,0)</f>
        <v>#N/A</v>
      </c>
      <c r="T1997" s="61"/>
      <c r="U1997" s="63"/>
      <c r="V1997" s="63"/>
      <c r="W1997" s="63"/>
      <c r="X1997" s="3"/>
    </row>
    <row r="1998" spans="1:24">
      <c r="A1998" s="3"/>
      <c r="B1998" s="3"/>
      <c r="C1998" s="3"/>
      <c r="D1998" s="3"/>
      <c r="E1998" s="79"/>
      <c r="F1998" s="3"/>
      <c r="G1998" s="77" t="e">
        <f>VLOOKUP($F$1&amp;F1998,定价因子!E:F,2,0)</f>
        <v>#N/A</v>
      </c>
      <c r="H1998" s="3"/>
      <c r="I1998" s="77" t="e">
        <f>VLOOKUP($H$1&amp;H1998,定价因子!E:F,2,0)</f>
        <v>#N/A</v>
      </c>
      <c r="J1998" s="3"/>
      <c r="K1998" s="77" t="e">
        <f>VLOOKUP($J$1&amp;J1998,定价因子!E:F,2,0)</f>
        <v>#N/A</v>
      </c>
      <c r="L1998" s="3"/>
      <c r="M1998" s="77" t="e">
        <f>VLOOKUP($L$1&amp;L1998,定价因子!E:F,2,0)</f>
        <v>#N/A</v>
      </c>
      <c r="N1998" s="3"/>
      <c r="O1998" s="77" t="e">
        <f>VLOOKUP($N$1&amp;N1998,定价因子!E:F,2,0)</f>
        <v>#N/A</v>
      </c>
      <c r="P1998" s="3"/>
      <c r="Q1998" s="55" t="e">
        <f>VLOOKUP($P$1&amp;P1998,定价因子!$E:$F,2,0)</f>
        <v>#N/A</v>
      </c>
      <c r="R1998" s="3"/>
      <c r="S1998" s="77" t="e">
        <f>VLOOKUP($R$1&amp;R1998,定价因子!$E:$F,2,0)</f>
        <v>#N/A</v>
      </c>
      <c r="T1998" s="61"/>
      <c r="U1998" s="63"/>
      <c r="V1998" s="63"/>
      <c r="W1998" s="63"/>
      <c r="X1998" s="3"/>
    </row>
    <row r="1999" spans="1:24">
      <c r="A1999" s="3"/>
      <c r="B1999" s="3"/>
      <c r="C1999" s="3"/>
      <c r="D1999" s="3"/>
      <c r="E1999" s="79"/>
      <c r="F1999" s="3"/>
      <c r="G1999" s="77" t="e">
        <f>VLOOKUP($F$1&amp;F1999,定价因子!E:F,2,0)</f>
        <v>#N/A</v>
      </c>
      <c r="H1999" s="3"/>
      <c r="I1999" s="77" t="e">
        <f>VLOOKUP($H$1&amp;H1999,定价因子!E:F,2,0)</f>
        <v>#N/A</v>
      </c>
      <c r="J1999" s="3"/>
      <c r="K1999" s="77" t="e">
        <f>VLOOKUP($J$1&amp;J1999,定价因子!E:F,2,0)</f>
        <v>#N/A</v>
      </c>
      <c r="L1999" s="3"/>
      <c r="M1999" s="77" t="e">
        <f>VLOOKUP($L$1&amp;L1999,定价因子!E:F,2,0)</f>
        <v>#N/A</v>
      </c>
      <c r="N1999" s="3"/>
      <c r="O1999" s="77" t="e">
        <f>VLOOKUP($N$1&amp;N1999,定价因子!E:F,2,0)</f>
        <v>#N/A</v>
      </c>
      <c r="P1999" s="3"/>
      <c r="Q1999" s="55" t="e">
        <f>VLOOKUP($P$1&amp;P1999,定价因子!$E:$F,2,0)</f>
        <v>#N/A</v>
      </c>
      <c r="R1999" s="3"/>
      <c r="S1999" s="77" t="e">
        <f>VLOOKUP($R$1&amp;R1999,定价因子!$E:$F,2,0)</f>
        <v>#N/A</v>
      </c>
      <c r="T1999" s="61"/>
      <c r="U1999" s="63"/>
      <c r="V1999" s="63"/>
      <c r="W1999" s="63"/>
      <c r="X1999" s="3"/>
    </row>
    <row r="2000" spans="1:24">
      <c r="A2000" s="3"/>
      <c r="B2000" s="3"/>
      <c r="C2000" s="3"/>
      <c r="D2000" s="3"/>
      <c r="E2000" s="79"/>
      <c r="F2000" s="3"/>
      <c r="G2000" s="77" t="e">
        <f>VLOOKUP($F$1&amp;F2000,定价因子!E:F,2,0)</f>
        <v>#N/A</v>
      </c>
      <c r="H2000" s="3"/>
      <c r="I2000" s="77" t="e">
        <f>VLOOKUP($H$1&amp;H2000,定价因子!E:F,2,0)</f>
        <v>#N/A</v>
      </c>
      <c r="J2000" s="3"/>
      <c r="K2000" s="77" t="e">
        <f>VLOOKUP($J$1&amp;J2000,定价因子!E:F,2,0)</f>
        <v>#N/A</v>
      </c>
      <c r="L2000" s="3"/>
      <c r="M2000" s="77" t="e">
        <f>VLOOKUP($L$1&amp;L2000,定价因子!E:F,2,0)</f>
        <v>#N/A</v>
      </c>
      <c r="N2000" s="3"/>
      <c r="O2000" s="77" t="e">
        <f>VLOOKUP($N$1&amp;N2000,定价因子!E:F,2,0)</f>
        <v>#N/A</v>
      </c>
      <c r="P2000" s="3"/>
      <c r="Q2000" s="55" t="e">
        <f>VLOOKUP($P$1&amp;P2000,定价因子!$E:$F,2,0)</f>
        <v>#N/A</v>
      </c>
      <c r="R2000" s="3"/>
      <c r="S2000" s="77" t="e">
        <f>VLOOKUP($R$1&amp;R2000,定价因子!$E:$F,2,0)</f>
        <v>#N/A</v>
      </c>
      <c r="T2000" s="61"/>
      <c r="U2000" s="63"/>
      <c r="V2000" s="63"/>
      <c r="W2000" s="63"/>
      <c r="X2000" s="3"/>
    </row>
    <row r="2001" spans="1:24">
      <c r="A2001" s="3"/>
      <c r="B2001" s="3"/>
      <c r="C2001" s="3"/>
      <c r="D2001" s="3"/>
      <c r="E2001" s="79"/>
      <c r="F2001" s="3"/>
      <c r="G2001" s="77" t="e">
        <f>VLOOKUP($F$1&amp;F2001,定价因子!E:F,2,0)</f>
        <v>#N/A</v>
      </c>
      <c r="H2001" s="3"/>
      <c r="I2001" s="77" t="e">
        <f>VLOOKUP($H$1&amp;H2001,定价因子!E:F,2,0)</f>
        <v>#N/A</v>
      </c>
      <c r="J2001" s="3"/>
      <c r="K2001" s="77" t="e">
        <f>VLOOKUP($J$1&amp;J2001,定价因子!E:F,2,0)</f>
        <v>#N/A</v>
      </c>
      <c r="L2001" s="3"/>
      <c r="M2001" s="77" t="e">
        <f>VLOOKUP($L$1&amp;L2001,定价因子!E:F,2,0)</f>
        <v>#N/A</v>
      </c>
      <c r="N2001" s="3"/>
      <c r="O2001" s="77" t="e">
        <f>VLOOKUP($N$1&amp;N2001,定价因子!E:F,2,0)</f>
        <v>#N/A</v>
      </c>
      <c r="P2001" s="3"/>
      <c r="Q2001" s="55" t="e">
        <f>VLOOKUP($P$1&amp;P2001,定价因子!$E:$F,2,0)</f>
        <v>#N/A</v>
      </c>
      <c r="R2001" s="3"/>
      <c r="S2001" s="77" t="e">
        <f>VLOOKUP($R$1&amp;R2001,定价因子!$E:$F,2,0)</f>
        <v>#N/A</v>
      </c>
      <c r="T2001" s="61"/>
      <c r="U2001" s="63"/>
      <c r="V2001" s="63"/>
      <c r="W2001" s="63"/>
      <c r="X2001" s="3"/>
    </row>
    <row r="2002" spans="1:24">
      <c r="A2002" s="3"/>
      <c r="B2002" s="3"/>
      <c r="C2002" s="3"/>
      <c r="D2002" s="3"/>
      <c r="E2002" s="79"/>
      <c r="F2002" s="3"/>
      <c r="G2002" s="77" t="e">
        <f>VLOOKUP($F$1&amp;F2002,定价因子!E:F,2,0)</f>
        <v>#N/A</v>
      </c>
      <c r="H2002" s="3"/>
      <c r="I2002" s="77" t="e">
        <f>VLOOKUP($H$1&amp;H2002,定价因子!E:F,2,0)</f>
        <v>#N/A</v>
      </c>
      <c r="J2002" s="3"/>
      <c r="K2002" s="77" t="e">
        <f>VLOOKUP($J$1&amp;J2002,定价因子!E:F,2,0)</f>
        <v>#N/A</v>
      </c>
      <c r="L2002" s="3"/>
      <c r="M2002" s="77" t="e">
        <f>VLOOKUP($L$1&amp;L2002,定价因子!E:F,2,0)</f>
        <v>#N/A</v>
      </c>
      <c r="N2002" s="3"/>
      <c r="O2002" s="77" t="e">
        <f>VLOOKUP($N$1&amp;N2002,定价因子!E:F,2,0)</f>
        <v>#N/A</v>
      </c>
      <c r="P2002" s="3"/>
      <c r="Q2002" s="55" t="e">
        <f>VLOOKUP($P$1&amp;P2002,定价因子!$E:$F,2,0)</f>
        <v>#N/A</v>
      </c>
      <c r="R2002" s="3"/>
      <c r="S2002" s="77" t="e">
        <f>VLOOKUP($R$1&amp;R2002,定价因子!$E:$F,2,0)</f>
        <v>#N/A</v>
      </c>
      <c r="T2002" s="61"/>
      <c r="U2002" s="63"/>
      <c r="V2002" s="63"/>
      <c r="W2002" s="63"/>
      <c r="X2002" s="3"/>
    </row>
    <row r="2003" spans="1:24">
      <c r="A2003" s="3"/>
      <c r="B2003" s="3"/>
      <c r="C2003" s="3"/>
      <c r="D2003" s="3"/>
      <c r="E2003" s="79"/>
      <c r="F2003" s="3"/>
      <c r="G2003" s="77" t="e">
        <f>VLOOKUP($F$1&amp;F2003,定价因子!E:F,2,0)</f>
        <v>#N/A</v>
      </c>
      <c r="H2003" s="3"/>
      <c r="I2003" s="77" t="e">
        <f>VLOOKUP($H$1&amp;H2003,定价因子!E:F,2,0)</f>
        <v>#N/A</v>
      </c>
      <c r="J2003" s="3"/>
      <c r="K2003" s="77" t="e">
        <f>VLOOKUP($J$1&amp;J2003,定价因子!E:F,2,0)</f>
        <v>#N/A</v>
      </c>
      <c r="L2003" s="3"/>
      <c r="M2003" s="77" t="e">
        <f>VLOOKUP($L$1&amp;L2003,定价因子!E:F,2,0)</f>
        <v>#N/A</v>
      </c>
      <c r="N2003" s="3"/>
      <c r="O2003" s="77" t="e">
        <f>VLOOKUP($N$1&amp;N2003,定价因子!E:F,2,0)</f>
        <v>#N/A</v>
      </c>
      <c r="P2003" s="3"/>
      <c r="Q2003" s="55" t="e">
        <f>VLOOKUP($P$1&amp;P2003,定价因子!$E:$F,2,0)</f>
        <v>#N/A</v>
      </c>
      <c r="R2003" s="3"/>
      <c r="S2003" s="77" t="e">
        <f>VLOOKUP($R$1&amp;R2003,定价因子!$E:$F,2,0)</f>
        <v>#N/A</v>
      </c>
      <c r="T2003" s="61"/>
      <c r="U2003" s="63"/>
      <c r="V2003" s="63"/>
      <c r="W2003" s="63"/>
      <c r="X2003" s="3"/>
    </row>
    <row r="2004" spans="1:24">
      <c r="A2004" s="3"/>
      <c r="B2004" s="3"/>
      <c r="C2004" s="3"/>
      <c r="D2004" s="3"/>
      <c r="E2004" s="79"/>
      <c r="F2004" s="3"/>
      <c r="G2004" s="77" t="e">
        <f>VLOOKUP($F$1&amp;F2004,定价因子!E:F,2,0)</f>
        <v>#N/A</v>
      </c>
      <c r="H2004" s="3"/>
      <c r="I2004" s="77" t="e">
        <f>VLOOKUP($H$1&amp;H2004,定价因子!E:F,2,0)</f>
        <v>#N/A</v>
      </c>
      <c r="J2004" s="3"/>
      <c r="K2004" s="77" t="e">
        <f>VLOOKUP($J$1&amp;J2004,定价因子!E:F,2,0)</f>
        <v>#N/A</v>
      </c>
      <c r="L2004" s="3"/>
      <c r="M2004" s="77" t="e">
        <f>VLOOKUP($L$1&amp;L2004,定价因子!E:F,2,0)</f>
        <v>#N/A</v>
      </c>
      <c r="N2004" s="3"/>
      <c r="O2004" s="77" t="e">
        <f>VLOOKUP($N$1&amp;N2004,定价因子!E:F,2,0)</f>
        <v>#N/A</v>
      </c>
      <c r="P2004" s="3"/>
      <c r="Q2004" s="55" t="e">
        <f>VLOOKUP($P$1&amp;P2004,定价因子!$E:$F,2,0)</f>
        <v>#N/A</v>
      </c>
      <c r="R2004" s="3"/>
      <c r="S2004" s="77" t="e">
        <f>VLOOKUP($R$1&amp;R2004,定价因子!$E:$F,2,0)</f>
        <v>#N/A</v>
      </c>
      <c r="T2004" s="61"/>
      <c r="U2004" s="63"/>
      <c r="V2004" s="63"/>
      <c r="W2004" s="63"/>
      <c r="X2004" s="3"/>
    </row>
    <row r="2005" spans="1:24">
      <c r="A2005" s="3"/>
      <c r="B2005" s="3"/>
      <c r="C2005" s="3"/>
      <c r="D2005" s="3"/>
      <c r="E2005" s="79"/>
      <c r="F2005" s="3"/>
      <c r="G2005" s="77" t="e">
        <f>VLOOKUP($F$1&amp;F2005,定价因子!E:F,2,0)</f>
        <v>#N/A</v>
      </c>
      <c r="H2005" s="3"/>
      <c r="I2005" s="77" t="e">
        <f>VLOOKUP($H$1&amp;H2005,定价因子!E:F,2,0)</f>
        <v>#N/A</v>
      </c>
      <c r="J2005" s="3"/>
      <c r="K2005" s="77" t="e">
        <f>VLOOKUP($J$1&amp;J2005,定价因子!E:F,2,0)</f>
        <v>#N/A</v>
      </c>
      <c r="L2005" s="3"/>
      <c r="M2005" s="77" t="e">
        <f>VLOOKUP($L$1&amp;L2005,定价因子!E:F,2,0)</f>
        <v>#N/A</v>
      </c>
      <c r="N2005" s="3"/>
      <c r="O2005" s="77" t="e">
        <f>VLOOKUP($N$1&amp;N2005,定价因子!E:F,2,0)</f>
        <v>#N/A</v>
      </c>
      <c r="P2005" s="3"/>
      <c r="Q2005" s="55" t="e">
        <f>VLOOKUP($P$1&amp;P2005,定价因子!$E:$F,2,0)</f>
        <v>#N/A</v>
      </c>
      <c r="R2005" s="3"/>
      <c r="S2005" s="77" t="e">
        <f>VLOOKUP($R$1&amp;R2005,定价因子!$E:$F,2,0)</f>
        <v>#N/A</v>
      </c>
      <c r="T2005" s="61"/>
      <c r="U2005" s="63"/>
      <c r="V2005" s="63"/>
      <c r="W2005" s="63"/>
      <c r="X2005" s="3"/>
    </row>
    <row r="2006" spans="1:24">
      <c r="A2006" s="3"/>
      <c r="B2006" s="3"/>
      <c r="C2006" s="3"/>
      <c r="D2006" s="3"/>
      <c r="E2006" s="79"/>
      <c r="F2006" s="3"/>
      <c r="G2006" s="77" t="e">
        <f>VLOOKUP($F$1&amp;F2006,定价因子!E:F,2,0)</f>
        <v>#N/A</v>
      </c>
      <c r="H2006" s="3"/>
      <c r="I2006" s="77" t="e">
        <f>VLOOKUP($H$1&amp;H2006,定价因子!E:F,2,0)</f>
        <v>#N/A</v>
      </c>
      <c r="J2006" s="3"/>
      <c r="K2006" s="77" t="e">
        <f>VLOOKUP($J$1&amp;J2006,定价因子!E:F,2,0)</f>
        <v>#N/A</v>
      </c>
      <c r="L2006" s="3"/>
      <c r="M2006" s="77" t="e">
        <f>VLOOKUP($L$1&amp;L2006,定价因子!E:F,2,0)</f>
        <v>#N/A</v>
      </c>
      <c r="N2006" s="3"/>
      <c r="O2006" s="77" t="e">
        <f>VLOOKUP($N$1&amp;N2006,定价因子!E:F,2,0)</f>
        <v>#N/A</v>
      </c>
      <c r="P2006" s="3"/>
      <c r="Q2006" s="55" t="e">
        <f>VLOOKUP($P$1&amp;P2006,定价因子!$E:$F,2,0)</f>
        <v>#N/A</v>
      </c>
      <c r="R2006" s="3"/>
      <c r="S2006" s="77" t="e">
        <f>VLOOKUP($R$1&amp;R2006,定价因子!$E:$F,2,0)</f>
        <v>#N/A</v>
      </c>
      <c r="T2006" s="61"/>
      <c r="U2006" s="63"/>
      <c r="V2006" s="63"/>
      <c r="W2006" s="63"/>
      <c r="X2006" s="3"/>
    </row>
    <row r="2007" spans="1:24">
      <c r="A2007" s="3"/>
      <c r="B2007" s="3"/>
      <c r="C2007" s="3"/>
      <c r="D2007" s="3"/>
      <c r="E2007" s="79"/>
      <c r="F2007" s="3"/>
      <c r="G2007" s="77" t="e">
        <f>VLOOKUP($F$1&amp;F2007,定价因子!E:F,2,0)</f>
        <v>#N/A</v>
      </c>
      <c r="H2007" s="3"/>
      <c r="I2007" s="77" t="e">
        <f>VLOOKUP($H$1&amp;H2007,定价因子!E:F,2,0)</f>
        <v>#N/A</v>
      </c>
      <c r="J2007" s="3"/>
      <c r="K2007" s="77" t="e">
        <f>VLOOKUP($J$1&amp;J2007,定价因子!E:F,2,0)</f>
        <v>#N/A</v>
      </c>
      <c r="L2007" s="3"/>
      <c r="M2007" s="77" t="e">
        <f>VLOOKUP($L$1&amp;L2007,定价因子!E:F,2,0)</f>
        <v>#N/A</v>
      </c>
      <c r="N2007" s="3"/>
      <c r="O2007" s="77" t="e">
        <f>VLOOKUP($N$1&amp;N2007,定价因子!E:F,2,0)</f>
        <v>#N/A</v>
      </c>
      <c r="P2007" s="3"/>
      <c r="Q2007" s="55" t="e">
        <f>VLOOKUP($P$1&amp;P2007,定价因子!$E:$F,2,0)</f>
        <v>#N/A</v>
      </c>
      <c r="R2007" s="3"/>
      <c r="S2007" s="77" t="e">
        <f>VLOOKUP($R$1&amp;R2007,定价因子!$E:$F,2,0)</f>
        <v>#N/A</v>
      </c>
      <c r="T2007" s="61"/>
      <c r="U2007" s="63"/>
      <c r="V2007" s="63"/>
      <c r="W2007" s="63"/>
      <c r="X2007" s="3"/>
    </row>
    <row r="2008" spans="1:24">
      <c r="A2008" s="3"/>
      <c r="B2008" s="3"/>
      <c r="C2008" s="3"/>
      <c r="D2008" s="3"/>
      <c r="E2008" s="79"/>
      <c r="F2008" s="3"/>
      <c r="G2008" s="77" t="e">
        <f>VLOOKUP($F$1&amp;F2008,定价因子!E:F,2,0)</f>
        <v>#N/A</v>
      </c>
      <c r="H2008" s="3"/>
      <c r="I2008" s="77" t="e">
        <f>VLOOKUP($H$1&amp;H2008,定价因子!E:F,2,0)</f>
        <v>#N/A</v>
      </c>
      <c r="J2008" s="3"/>
      <c r="K2008" s="77" t="e">
        <f>VLOOKUP($J$1&amp;J2008,定价因子!E:F,2,0)</f>
        <v>#N/A</v>
      </c>
      <c r="L2008" s="3"/>
      <c r="M2008" s="77" t="e">
        <f>VLOOKUP($L$1&amp;L2008,定价因子!E:F,2,0)</f>
        <v>#N/A</v>
      </c>
      <c r="N2008" s="3"/>
      <c r="O2008" s="77" t="e">
        <f>VLOOKUP($N$1&amp;N2008,定价因子!E:F,2,0)</f>
        <v>#N/A</v>
      </c>
      <c r="P2008" s="3"/>
      <c r="Q2008" s="55" t="e">
        <f>VLOOKUP($P$1&amp;P2008,定价因子!$E:$F,2,0)</f>
        <v>#N/A</v>
      </c>
      <c r="R2008" s="3"/>
      <c r="S2008" s="77" t="e">
        <f>VLOOKUP($R$1&amp;R2008,定价因子!$E:$F,2,0)</f>
        <v>#N/A</v>
      </c>
      <c r="T2008" s="61"/>
      <c r="U2008" s="63"/>
      <c r="V2008" s="63"/>
      <c r="W2008" s="63"/>
      <c r="X2008" s="3"/>
    </row>
    <row r="2009" spans="1:24">
      <c r="A2009" s="3"/>
      <c r="B2009" s="3"/>
      <c r="C2009" s="3"/>
      <c r="D2009" s="3"/>
      <c r="E2009" s="79"/>
      <c r="F2009" s="3"/>
      <c r="G2009" s="77" t="e">
        <f>VLOOKUP($F$1&amp;F2009,定价因子!E:F,2,0)</f>
        <v>#N/A</v>
      </c>
      <c r="H2009" s="3"/>
      <c r="I2009" s="77" t="e">
        <f>VLOOKUP($H$1&amp;H2009,定价因子!E:F,2,0)</f>
        <v>#N/A</v>
      </c>
      <c r="J2009" s="3"/>
      <c r="K2009" s="77" t="e">
        <f>VLOOKUP($J$1&amp;J2009,定价因子!E:F,2,0)</f>
        <v>#N/A</v>
      </c>
      <c r="L2009" s="3"/>
      <c r="M2009" s="77" t="e">
        <f>VLOOKUP($L$1&amp;L2009,定价因子!E:F,2,0)</f>
        <v>#N/A</v>
      </c>
      <c r="N2009" s="3"/>
      <c r="O2009" s="77" t="e">
        <f>VLOOKUP($N$1&amp;N2009,定价因子!E:F,2,0)</f>
        <v>#N/A</v>
      </c>
      <c r="P2009" s="3"/>
      <c r="Q2009" s="55" t="e">
        <f>VLOOKUP($P$1&amp;P2009,定价因子!$E:$F,2,0)</f>
        <v>#N/A</v>
      </c>
      <c r="R2009" s="3"/>
      <c r="S2009" s="77" t="e">
        <f>VLOOKUP($R$1&amp;R2009,定价因子!$E:$F,2,0)</f>
        <v>#N/A</v>
      </c>
      <c r="T2009" s="61"/>
      <c r="U2009" s="63"/>
      <c r="V2009" s="63"/>
      <c r="W2009" s="63"/>
      <c r="X2009" s="3"/>
    </row>
    <row r="2010" spans="1:24">
      <c r="A2010" s="3"/>
      <c r="B2010" s="3"/>
      <c r="C2010" s="3"/>
      <c r="D2010" s="3"/>
      <c r="E2010" s="79"/>
      <c r="F2010" s="3"/>
      <c r="G2010" s="77" t="e">
        <f>VLOOKUP($F$1&amp;F2010,定价因子!E:F,2,0)</f>
        <v>#N/A</v>
      </c>
      <c r="H2010" s="3"/>
      <c r="I2010" s="77" t="e">
        <f>VLOOKUP($H$1&amp;H2010,定价因子!E:F,2,0)</f>
        <v>#N/A</v>
      </c>
      <c r="J2010" s="3"/>
      <c r="K2010" s="77" t="e">
        <f>VLOOKUP($J$1&amp;J2010,定价因子!E:F,2,0)</f>
        <v>#N/A</v>
      </c>
      <c r="L2010" s="3"/>
      <c r="M2010" s="77" t="e">
        <f>VLOOKUP($L$1&amp;L2010,定价因子!E:F,2,0)</f>
        <v>#N/A</v>
      </c>
      <c r="N2010" s="3"/>
      <c r="O2010" s="77" t="e">
        <f>VLOOKUP($N$1&amp;N2010,定价因子!E:F,2,0)</f>
        <v>#N/A</v>
      </c>
      <c r="P2010" s="3"/>
      <c r="Q2010" s="55" t="e">
        <f>VLOOKUP($P$1&amp;P2010,定价因子!$E:$F,2,0)</f>
        <v>#N/A</v>
      </c>
      <c r="R2010" s="3"/>
      <c r="S2010" s="77" t="e">
        <f>VLOOKUP($R$1&amp;R2010,定价因子!$E:$F,2,0)</f>
        <v>#N/A</v>
      </c>
      <c r="T2010" s="61"/>
      <c r="U2010" s="63"/>
      <c r="V2010" s="63"/>
      <c r="W2010" s="63"/>
      <c r="X2010" s="3"/>
    </row>
    <row r="2011" spans="1:24">
      <c r="A2011" s="3"/>
      <c r="B2011" s="3"/>
      <c r="C2011" s="3"/>
      <c r="D2011" s="3"/>
      <c r="E2011" s="79"/>
      <c r="F2011" s="3"/>
      <c r="G2011" s="77" t="e">
        <f>VLOOKUP($F$1&amp;F2011,定价因子!E:F,2,0)</f>
        <v>#N/A</v>
      </c>
      <c r="H2011" s="3"/>
      <c r="I2011" s="77" t="e">
        <f>VLOOKUP($H$1&amp;H2011,定价因子!E:F,2,0)</f>
        <v>#N/A</v>
      </c>
      <c r="J2011" s="3"/>
      <c r="K2011" s="77" t="e">
        <f>VLOOKUP($J$1&amp;J2011,定价因子!E:F,2,0)</f>
        <v>#N/A</v>
      </c>
      <c r="L2011" s="3"/>
      <c r="M2011" s="77" t="e">
        <f>VLOOKUP($L$1&amp;L2011,定价因子!E:F,2,0)</f>
        <v>#N/A</v>
      </c>
      <c r="N2011" s="3"/>
      <c r="O2011" s="77" t="e">
        <f>VLOOKUP($N$1&amp;N2011,定价因子!E:F,2,0)</f>
        <v>#N/A</v>
      </c>
      <c r="P2011" s="3"/>
      <c r="Q2011" s="55" t="e">
        <f>VLOOKUP($P$1&amp;P2011,定价因子!$E:$F,2,0)</f>
        <v>#N/A</v>
      </c>
      <c r="R2011" s="3"/>
      <c r="S2011" s="77" t="e">
        <f>VLOOKUP($R$1&amp;R2011,定价因子!$E:$F,2,0)</f>
        <v>#N/A</v>
      </c>
      <c r="T2011" s="61"/>
      <c r="U2011" s="63"/>
      <c r="V2011" s="63"/>
      <c r="W2011" s="63"/>
      <c r="X2011" s="3"/>
    </row>
    <row r="2012" spans="1:24">
      <c r="A2012" s="3"/>
      <c r="B2012" s="3"/>
      <c r="C2012" s="3"/>
      <c r="D2012" s="3"/>
      <c r="E2012" s="79"/>
      <c r="F2012" s="3"/>
      <c r="G2012" s="77" t="e">
        <f>VLOOKUP($F$1&amp;F2012,定价因子!E:F,2,0)</f>
        <v>#N/A</v>
      </c>
      <c r="H2012" s="3"/>
      <c r="I2012" s="77" t="e">
        <f>VLOOKUP($H$1&amp;H2012,定价因子!E:F,2,0)</f>
        <v>#N/A</v>
      </c>
      <c r="J2012" s="3"/>
      <c r="K2012" s="77" t="e">
        <f>VLOOKUP($J$1&amp;J2012,定价因子!E:F,2,0)</f>
        <v>#N/A</v>
      </c>
      <c r="L2012" s="3"/>
      <c r="M2012" s="77" t="e">
        <f>VLOOKUP($L$1&amp;L2012,定价因子!E:F,2,0)</f>
        <v>#N/A</v>
      </c>
      <c r="N2012" s="3"/>
      <c r="O2012" s="77" t="e">
        <f>VLOOKUP($N$1&amp;N2012,定价因子!E:F,2,0)</f>
        <v>#N/A</v>
      </c>
      <c r="P2012" s="3"/>
      <c r="Q2012" s="55" t="e">
        <f>VLOOKUP($P$1&amp;P2012,定价因子!$E:$F,2,0)</f>
        <v>#N/A</v>
      </c>
      <c r="R2012" s="3"/>
      <c r="S2012" s="77" t="e">
        <f>VLOOKUP($R$1&amp;R2012,定价因子!$E:$F,2,0)</f>
        <v>#N/A</v>
      </c>
      <c r="T2012" s="61"/>
      <c r="U2012" s="63"/>
      <c r="V2012" s="63"/>
      <c r="W2012" s="63"/>
      <c r="X2012" s="3"/>
    </row>
    <row r="2013" spans="1:24">
      <c r="A2013" s="3"/>
      <c r="B2013" s="3"/>
      <c r="C2013" s="3"/>
      <c r="D2013" s="3"/>
      <c r="E2013" s="79"/>
      <c r="F2013" s="3"/>
      <c r="G2013" s="77" t="e">
        <f>VLOOKUP($F$1&amp;F2013,定价因子!E:F,2,0)</f>
        <v>#N/A</v>
      </c>
      <c r="H2013" s="3"/>
      <c r="I2013" s="77" t="e">
        <f>VLOOKUP($H$1&amp;H2013,定价因子!E:F,2,0)</f>
        <v>#N/A</v>
      </c>
      <c r="J2013" s="3"/>
      <c r="K2013" s="77" t="e">
        <f>VLOOKUP($J$1&amp;J2013,定价因子!E:F,2,0)</f>
        <v>#N/A</v>
      </c>
      <c r="L2013" s="3"/>
      <c r="M2013" s="77" t="e">
        <f>VLOOKUP($L$1&amp;L2013,定价因子!E:F,2,0)</f>
        <v>#N/A</v>
      </c>
      <c r="N2013" s="3"/>
      <c r="O2013" s="77" t="e">
        <f>VLOOKUP($N$1&amp;N2013,定价因子!E:F,2,0)</f>
        <v>#N/A</v>
      </c>
      <c r="P2013" s="3"/>
      <c r="Q2013" s="55" t="e">
        <f>VLOOKUP($P$1&amp;P2013,定价因子!$E:$F,2,0)</f>
        <v>#N/A</v>
      </c>
      <c r="R2013" s="3"/>
      <c r="S2013" s="77" t="e">
        <f>VLOOKUP($R$1&amp;R2013,定价因子!$E:$F,2,0)</f>
        <v>#N/A</v>
      </c>
      <c r="T2013" s="61"/>
      <c r="U2013" s="63"/>
      <c r="V2013" s="63"/>
      <c r="W2013" s="63"/>
      <c r="X2013" s="3"/>
    </row>
    <row r="2014" spans="1:24">
      <c r="A2014" s="3"/>
      <c r="B2014" s="3"/>
      <c r="C2014" s="3"/>
      <c r="D2014" s="3"/>
      <c r="E2014" s="79"/>
      <c r="F2014" s="3"/>
      <c r="G2014" s="77" t="e">
        <f>VLOOKUP($F$1&amp;F2014,定价因子!E:F,2,0)</f>
        <v>#N/A</v>
      </c>
      <c r="H2014" s="3"/>
      <c r="I2014" s="77" t="e">
        <f>VLOOKUP($H$1&amp;H2014,定价因子!E:F,2,0)</f>
        <v>#N/A</v>
      </c>
      <c r="J2014" s="3"/>
      <c r="K2014" s="77" t="e">
        <f>VLOOKUP($J$1&amp;J2014,定价因子!E:F,2,0)</f>
        <v>#N/A</v>
      </c>
      <c r="L2014" s="3"/>
      <c r="M2014" s="77" t="e">
        <f>VLOOKUP($L$1&amp;L2014,定价因子!E:F,2,0)</f>
        <v>#N/A</v>
      </c>
      <c r="N2014" s="3"/>
      <c r="O2014" s="77" t="e">
        <f>VLOOKUP($N$1&amp;N2014,定价因子!E:F,2,0)</f>
        <v>#N/A</v>
      </c>
      <c r="P2014" s="3"/>
      <c r="Q2014" s="55" t="e">
        <f>VLOOKUP($P$1&amp;P2014,定价因子!$E:$F,2,0)</f>
        <v>#N/A</v>
      </c>
      <c r="R2014" s="3"/>
      <c r="S2014" s="77" t="e">
        <f>VLOOKUP($R$1&amp;R2014,定价因子!$E:$F,2,0)</f>
        <v>#N/A</v>
      </c>
      <c r="T2014" s="61"/>
      <c r="U2014" s="63"/>
      <c r="V2014" s="63"/>
      <c r="W2014" s="63"/>
      <c r="X2014" s="3"/>
    </row>
    <row r="2015" spans="1:24">
      <c r="A2015" s="3"/>
      <c r="B2015" s="3"/>
      <c r="C2015" s="3"/>
      <c r="D2015" s="3"/>
      <c r="E2015" s="79"/>
      <c r="F2015" s="3"/>
      <c r="G2015" s="77" t="e">
        <f>VLOOKUP($F$1&amp;F2015,定价因子!E:F,2,0)</f>
        <v>#N/A</v>
      </c>
      <c r="H2015" s="3"/>
      <c r="I2015" s="77" t="e">
        <f>VLOOKUP($H$1&amp;H2015,定价因子!E:F,2,0)</f>
        <v>#N/A</v>
      </c>
      <c r="J2015" s="3"/>
      <c r="K2015" s="77" t="e">
        <f>VLOOKUP($J$1&amp;J2015,定价因子!E:F,2,0)</f>
        <v>#N/A</v>
      </c>
      <c r="L2015" s="3"/>
      <c r="M2015" s="77" t="e">
        <f>VLOOKUP($L$1&amp;L2015,定价因子!E:F,2,0)</f>
        <v>#N/A</v>
      </c>
      <c r="N2015" s="3"/>
      <c r="O2015" s="77" t="e">
        <f>VLOOKUP($N$1&amp;N2015,定价因子!E:F,2,0)</f>
        <v>#N/A</v>
      </c>
      <c r="P2015" s="3"/>
      <c r="Q2015" s="55" t="e">
        <f>VLOOKUP($P$1&amp;P2015,定价因子!$E:$F,2,0)</f>
        <v>#N/A</v>
      </c>
      <c r="R2015" s="3"/>
      <c r="S2015" s="77" t="e">
        <f>VLOOKUP($R$1&amp;R2015,定价因子!$E:$F,2,0)</f>
        <v>#N/A</v>
      </c>
      <c r="T2015" s="61"/>
      <c r="U2015" s="63"/>
      <c r="V2015" s="63"/>
      <c r="W2015" s="63"/>
      <c r="X2015" s="3"/>
    </row>
    <row r="2016" spans="1:24">
      <c r="A2016" s="3"/>
      <c r="B2016" s="3"/>
      <c r="C2016" s="3"/>
      <c r="D2016" s="3"/>
      <c r="E2016" s="79"/>
      <c r="F2016" s="3"/>
      <c r="G2016" s="77" t="e">
        <f>VLOOKUP($F$1&amp;F2016,定价因子!E:F,2,0)</f>
        <v>#N/A</v>
      </c>
      <c r="H2016" s="3"/>
      <c r="I2016" s="77" t="e">
        <f>VLOOKUP($H$1&amp;H2016,定价因子!E:F,2,0)</f>
        <v>#N/A</v>
      </c>
      <c r="J2016" s="3"/>
      <c r="K2016" s="77" t="e">
        <f>VLOOKUP($J$1&amp;J2016,定价因子!E:F,2,0)</f>
        <v>#N/A</v>
      </c>
      <c r="L2016" s="3"/>
      <c r="M2016" s="77" t="e">
        <f>VLOOKUP($L$1&amp;L2016,定价因子!E:F,2,0)</f>
        <v>#N/A</v>
      </c>
      <c r="N2016" s="3"/>
      <c r="O2016" s="77" t="e">
        <f>VLOOKUP($N$1&amp;N2016,定价因子!E:F,2,0)</f>
        <v>#N/A</v>
      </c>
      <c r="P2016" s="3"/>
      <c r="Q2016" s="55" t="e">
        <f>VLOOKUP($P$1&amp;P2016,定价因子!$E:$F,2,0)</f>
        <v>#N/A</v>
      </c>
      <c r="R2016" s="3"/>
      <c r="S2016" s="77" t="e">
        <f>VLOOKUP($R$1&amp;R2016,定价因子!$E:$F,2,0)</f>
        <v>#N/A</v>
      </c>
      <c r="T2016" s="61"/>
      <c r="U2016" s="63"/>
      <c r="V2016" s="63"/>
      <c r="W2016" s="63"/>
      <c r="X2016" s="3"/>
    </row>
    <row r="2017" spans="1:24">
      <c r="A2017" s="3"/>
      <c r="B2017" s="3"/>
      <c r="C2017" s="3"/>
      <c r="D2017" s="3"/>
      <c r="E2017" s="79"/>
      <c r="F2017" s="3"/>
      <c r="G2017" s="77" t="e">
        <f>VLOOKUP($F$1&amp;F2017,定价因子!E:F,2,0)</f>
        <v>#N/A</v>
      </c>
      <c r="H2017" s="3"/>
      <c r="I2017" s="77" t="e">
        <f>VLOOKUP($H$1&amp;H2017,定价因子!E:F,2,0)</f>
        <v>#N/A</v>
      </c>
      <c r="J2017" s="3"/>
      <c r="K2017" s="77" t="e">
        <f>VLOOKUP($J$1&amp;J2017,定价因子!E:F,2,0)</f>
        <v>#N/A</v>
      </c>
      <c r="L2017" s="3"/>
      <c r="M2017" s="77" t="e">
        <f>VLOOKUP($L$1&amp;L2017,定价因子!E:F,2,0)</f>
        <v>#N/A</v>
      </c>
      <c r="N2017" s="3"/>
      <c r="O2017" s="77" t="e">
        <f>VLOOKUP($N$1&amp;N2017,定价因子!E:F,2,0)</f>
        <v>#N/A</v>
      </c>
      <c r="P2017" s="3"/>
      <c r="Q2017" s="55" t="e">
        <f>VLOOKUP($P$1&amp;P2017,定价因子!$E:$F,2,0)</f>
        <v>#N/A</v>
      </c>
      <c r="R2017" s="3"/>
      <c r="S2017" s="77" t="e">
        <f>VLOOKUP($R$1&amp;R2017,定价因子!$E:$F,2,0)</f>
        <v>#N/A</v>
      </c>
      <c r="T2017" s="61"/>
      <c r="U2017" s="63"/>
      <c r="V2017" s="63"/>
      <c r="W2017" s="63"/>
      <c r="X2017" s="3"/>
    </row>
    <row r="2018" spans="1:24">
      <c r="A2018" s="3"/>
      <c r="B2018" s="3"/>
      <c r="C2018" s="3"/>
      <c r="D2018" s="3"/>
      <c r="E2018" s="79"/>
      <c r="F2018" s="3"/>
      <c r="G2018" s="77" t="e">
        <f>VLOOKUP($F$1&amp;F2018,定价因子!E:F,2,0)</f>
        <v>#N/A</v>
      </c>
      <c r="H2018" s="3"/>
      <c r="I2018" s="77" t="e">
        <f>VLOOKUP($H$1&amp;H2018,定价因子!E:F,2,0)</f>
        <v>#N/A</v>
      </c>
      <c r="J2018" s="3"/>
      <c r="K2018" s="77" t="e">
        <f>VLOOKUP($J$1&amp;J2018,定价因子!E:F,2,0)</f>
        <v>#N/A</v>
      </c>
      <c r="L2018" s="3"/>
      <c r="M2018" s="77" t="e">
        <f>VLOOKUP($L$1&amp;L2018,定价因子!E:F,2,0)</f>
        <v>#N/A</v>
      </c>
      <c r="N2018" s="3"/>
      <c r="O2018" s="77" t="e">
        <f>VLOOKUP($N$1&amp;N2018,定价因子!E:F,2,0)</f>
        <v>#N/A</v>
      </c>
      <c r="P2018" s="3"/>
      <c r="Q2018" s="55" t="e">
        <f>VLOOKUP($P$1&amp;P2018,定价因子!$E:$F,2,0)</f>
        <v>#N/A</v>
      </c>
      <c r="R2018" s="3"/>
      <c r="S2018" s="77" t="e">
        <f>VLOOKUP($R$1&amp;R2018,定价因子!$E:$F,2,0)</f>
        <v>#N/A</v>
      </c>
      <c r="T2018" s="61"/>
      <c r="U2018" s="63"/>
      <c r="V2018" s="63"/>
      <c r="W2018" s="63"/>
      <c r="X2018" s="3"/>
    </row>
    <row r="2019" spans="1:24">
      <c r="A2019" s="3"/>
      <c r="B2019" s="3"/>
      <c r="C2019" s="3"/>
      <c r="D2019" s="3"/>
      <c r="E2019" s="79"/>
      <c r="F2019" s="3"/>
      <c r="G2019" s="77" t="e">
        <f>VLOOKUP($F$1&amp;F2019,定价因子!E:F,2,0)</f>
        <v>#N/A</v>
      </c>
      <c r="H2019" s="3"/>
      <c r="I2019" s="77" t="e">
        <f>VLOOKUP($H$1&amp;H2019,定价因子!E:F,2,0)</f>
        <v>#N/A</v>
      </c>
      <c r="J2019" s="3"/>
      <c r="K2019" s="77" t="e">
        <f>VLOOKUP($J$1&amp;J2019,定价因子!E:F,2,0)</f>
        <v>#N/A</v>
      </c>
      <c r="L2019" s="3"/>
      <c r="M2019" s="77" t="e">
        <f>VLOOKUP($L$1&amp;L2019,定价因子!E:F,2,0)</f>
        <v>#N/A</v>
      </c>
      <c r="N2019" s="3"/>
      <c r="O2019" s="77" t="e">
        <f>VLOOKUP($N$1&amp;N2019,定价因子!E:F,2,0)</f>
        <v>#N/A</v>
      </c>
      <c r="P2019" s="3"/>
      <c r="Q2019" s="55" t="e">
        <f>VLOOKUP($P$1&amp;P2019,定价因子!$E:$F,2,0)</f>
        <v>#N/A</v>
      </c>
      <c r="R2019" s="3"/>
      <c r="S2019" s="77" t="e">
        <f>VLOOKUP($R$1&amp;R2019,定价因子!$E:$F,2,0)</f>
        <v>#N/A</v>
      </c>
      <c r="T2019" s="61"/>
      <c r="U2019" s="63"/>
      <c r="V2019" s="63"/>
      <c r="W2019" s="63"/>
      <c r="X2019" s="3"/>
    </row>
    <row r="2020" spans="1:24">
      <c r="A2020" s="3"/>
      <c r="B2020" s="3"/>
      <c r="C2020" s="3"/>
      <c r="D2020" s="3"/>
      <c r="E2020" s="79"/>
      <c r="F2020" s="3"/>
      <c r="G2020" s="77" t="e">
        <f>VLOOKUP($F$1&amp;F2020,定价因子!E:F,2,0)</f>
        <v>#N/A</v>
      </c>
      <c r="H2020" s="3"/>
      <c r="I2020" s="77" t="e">
        <f>VLOOKUP($H$1&amp;H2020,定价因子!E:F,2,0)</f>
        <v>#N/A</v>
      </c>
      <c r="J2020" s="3"/>
      <c r="K2020" s="77" t="e">
        <f>VLOOKUP($J$1&amp;J2020,定价因子!E:F,2,0)</f>
        <v>#N/A</v>
      </c>
      <c r="L2020" s="3"/>
      <c r="M2020" s="77" t="e">
        <f>VLOOKUP($L$1&amp;L2020,定价因子!E:F,2,0)</f>
        <v>#N/A</v>
      </c>
      <c r="N2020" s="3"/>
      <c r="O2020" s="77" t="e">
        <f>VLOOKUP($N$1&amp;N2020,定价因子!E:F,2,0)</f>
        <v>#N/A</v>
      </c>
      <c r="P2020" s="3"/>
      <c r="Q2020" s="55" t="e">
        <f>VLOOKUP($P$1&amp;P2020,定价因子!$E:$F,2,0)</f>
        <v>#N/A</v>
      </c>
      <c r="R2020" s="3"/>
      <c r="S2020" s="77" t="e">
        <f>VLOOKUP($R$1&amp;R2020,定价因子!$E:$F,2,0)</f>
        <v>#N/A</v>
      </c>
      <c r="T2020" s="61"/>
      <c r="U2020" s="63"/>
      <c r="V2020" s="63"/>
      <c r="W2020" s="63"/>
      <c r="X2020" s="3"/>
    </row>
    <row r="2021" spans="1:24">
      <c r="A2021" s="3"/>
      <c r="B2021" s="3"/>
      <c r="C2021" s="3"/>
      <c r="D2021" s="3"/>
      <c r="E2021" s="79"/>
      <c r="F2021" s="3"/>
      <c r="G2021" s="77" t="e">
        <f>VLOOKUP($F$1&amp;F2021,定价因子!E:F,2,0)</f>
        <v>#N/A</v>
      </c>
      <c r="H2021" s="3"/>
      <c r="I2021" s="77" t="e">
        <f>VLOOKUP($H$1&amp;H2021,定价因子!E:F,2,0)</f>
        <v>#N/A</v>
      </c>
      <c r="J2021" s="3"/>
      <c r="K2021" s="77" t="e">
        <f>VLOOKUP($J$1&amp;J2021,定价因子!E:F,2,0)</f>
        <v>#N/A</v>
      </c>
      <c r="L2021" s="3"/>
      <c r="M2021" s="77" t="e">
        <f>VLOOKUP($L$1&amp;L2021,定价因子!E:F,2,0)</f>
        <v>#N/A</v>
      </c>
      <c r="N2021" s="3"/>
      <c r="O2021" s="77" t="e">
        <f>VLOOKUP($N$1&amp;N2021,定价因子!E:F,2,0)</f>
        <v>#N/A</v>
      </c>
      <c r="P2021" s="3"/>
      <c r="Q2021" s="55" t="e">
        <f>VLOOKUP($P$1&amp;P2021,定价因子!$E:$F,2,0)</f>
        <v>#N/A</v>
      </c>
      <c r="R2021" s="3"/>
      <c r="S2021" s="77" t="e">
        <f>VLOOKUP($R$1&amp;R2021,定价因子!$E:$F,2,0)</f>
        <v>#N/A</v>
      </c>
      <c r="T2021" s="61"/>
      <c r="U2021" s="63"/>
      <c r="V2021" s="63"/>
      <c r="W2021" s="63"/>
      <c r="X2021" s="3"/>
    </row>
    <row r="2022" spans="1:24">
      <c r="A2022" s="3"/>
      <c r="B2022" s="3"/>
      <c r="C2022" s="3"/>
      <c r="D2022" s="3"/>
      <c r="E2022" s="79"/>
      <c r="F2022" s="3"/>
      <c r="G2022" s="77" t="e">
        <f>VLOOKUP($F$1&amp;F2022,定价因子!E:F,2,0)</f>
        <v>#N/A</v>
      </c>
      <c r="H2022" s="3"/>
      <c r="I2022" s="77" t="e">
        <f>VLOOKUP($H$1&amp;H2022,定价因子!E:F,2,0)</f>
        <v>#N/A</v>
      </c>
      <c r="J2022" s="3"/>
      <c r="K2022" s="77" t="e">
        <f>VLOOKUP($J$1&amp;J2022,定价因子!E:F,2,0)</f>
        <v>#N/A</v>
      </c>
      <c r="L2022" s="3"/>
      <c r="M2022" s="77" t="e">
        <f>VLOOKUP($L$1&amp;L2022,定价因子!E:F,2,0)</f>
        <v>#N/A</v>
      </c>
      <c r="N2022" s="3"/>
      <c r="O2022" s="77" t="e">
        <f>VLOOKUP($N$1&amp;N2022,定价因子!E:F,2,0)</f>
        <v>#N/A</v>
      </c>
      <c r="P2022" s="3"/>
      <c r="Q2022" s="55" t="e">
        <f>VLOOKUP($P$1&amp;P2022,定价因子!$E:$F,2,0)</f>
        <v>#N/A</v>
      </c>
      <c r="R2022" s="3"/>
      <c r="S2022" s="77" t="e">
        <f>VLOOKUP($R$1&amp;R2022,定价因子!$E:$F,2,0)</f>
        <v>#N/A</v>
      </c>
      <c r="T2022" s="61"/>
      <c r="U2022" s="63"/>
      <c r="V2022" s="63"/>
      <c r="W2022" s="63"/>
      <c r="X2022" s="3"/>
    </row>
    <row r="2023" spans="1:24">
      <c r="A2023" s="3"/>
      <c r="B2023" s="3"/>
      <c r="C2023" s="3"/>
      <c r="D2023" s="3"/>
      <c r="E2023" s="79"/>
      <c r="F2023" s="3"/>
      <c r="G2023" s="77" t="e">
        <f>VLOOKUP($F$1&amp;F2023,定价因子!E:F,2,0)</f>
        <v>#N/A</v>
      </c>
      <c r="H2023" s="3"/>
      <c r="I2023" s="77" t="e">
        <f>VLOOKUP($H$1&amp;H2023,定价因子!E:F,2,0)</f>
        <v>#N/A</v>
      </c>
      <c r="J2023" s="3"/>
      <c r="K2023" s="77" t="e">
        <f>VLOOKUP($J$1&amp;J2023,定价因子!E:F,2,0)</f>
        <v>#N/A</v>
      </c>
      <c r="L2023" s="3"/>
      <c r="M2023" s="77" t="e">
        <f>VLOOKUP($L$1&amp;L2023,定价因子!E:F,2,0)</f>
        <v>#N/A</v>
      </c>
      <c r="N2023" s="3"/>
      <c r="O2023" s="77" t="e">
        <f>VLOOKUP($N$1&amp;N2023,定价因子!E:F,2,0)</f>
        <v>#N/A</v>
      </c>
      <c r="P2023" s="3"/>
      <c r="Q2023" s="55" t="e">
        <f>VLOOKUP($P$1&amp;P2023,定价因子!$E:$F,2,0)</f>
        <v>#N/A</v>
      </c>
      <c r="R2023" s="3"/>
      <c r="S2023" s="77" t="e">
        <f>VLOOKUP($R$1&amp;R2023,定价因子!$E:$F,2,0)</f>
        <v>#N/A</v>
      </c>
      <c r="T2023" s="61"/>
      <c r="U2023" s="63"/>
      <c r="V2023" s="63"/>
      <c r="W2023" s="63"/>
      <c r="X2023" s="3"/>
    </row>
    <row r="2024" spans="1:24">
      <c r="A2024" s="3"/>
      <c r="B2024" s="3"/>
      <c r="C2024" s="3"/>
      <c r="D2024" s="3"/>
      <c r="E2024" s="79"/>
      <c r="F2024" s="3"/>
      <c r="G2024" s="77" t="e">
        <f>VLOOKUP($F$1&amp;F2024,定价因子!E:F,2,0)</f>
        <v>#N/A</v>
      </c>
      <c r="H2024" s="3"/>
      <c r="I2024" s="77" t="e">
        <f>VLOOKUP($H$1&amp;H2024,定价因子!E:F,2,0)</f>
        <v>#N/A</v>
      </c>
      <c r="J2024" s="3"/>
      <c r="K2024" s="77" t="e">
        <f>VLOOKUP($J$1&amp;J2024,定价因子!E:F,2,0)</f>
        <v>#N/A</v>
      </c>
      <c r="L2024" s="3"/>
      <c r="M2024" s="77" t="e">
        <f>VLOOKUP($L$1&amp;L2024,定价因子!E:F,2,0)</f>
        <v>#N/A</v>
      </c>
      <c r="N2024" s="3"/>
      <c r="O2024" s="77" t="e">
        <f>VLOOKUP($N$1&amp;N2024,定价因子!E:F,2,0)</f>
        <v>#N/A</v>
      </c>
      <c r="P2024" s="3"/>
      <c r="Q2024" s="55" t="e">
        <f>VLOOKUP($P$1&amp;P2024,定价因子!$E:$F,2,0)</f>
        <v>#N/A</v>
      </c>
      <c r="R2024" s="3"/>
      <c r="S2024" s="77" t="e">
        <f>VLOOKUP($R$1&amp;R2024,定价因子!$E:$F,2,0)</f>
        <v>#N/A</v>
      </c>
      <c r="T2024" s="61"/>
      <c r="U2024" s="63"/>
      <c r="V2024" s="63"/>
      <c r="W2024" s="63"/>
      <c r="X2024" s="3"/>
    </row>
    <row r="2025" spans="1:24">
      <c r="A2025" s="3"/>
      <c r="B2025" s="3"/>
      <c r="C2025" s="3"/>
      <c r="D2025" s="3"/>
      <c r="E2025" s="79"/>
      <c r="F2025" s="3"/>
      <c r="G2025" s="77" t="e">
        <f>VLOOKUP($F$1&amp;F2025,定价因子!E:F,2,0)</f>
        <v>#N/A</v>
      </c>
      <c r="H2025" s="3"/>
      <c r="I2025" s="77" t="e">
        <f>VLOOKUP($H$1&amp;H2025,定价因子!E:F,2,0)</f>
        <v>#N/A</v>
      </c>
      <c r="J2025" s="3"/>
      <c r="K2025" s="77" t="e">
        <f>VLOOKUP($J$1&amp;J2025,定价因子!E:F,2,0)</f>
        <v>#N/A</v>
      </c>
      <c r="L2025" s="3"/>
      <c r="M2025" s="77" t="e">
        <f>VLOOKUP($L$1&amp;L2025,定价因子!E:F,2,0)</f>
        <v>#N/A</v>
      </c>
      <c r="N2025" s="3"/>
      <c r="O2025" s="77" t="e">
        <f>VLOOKUP($N$1&amp;N2025,定价因子!E:F,2,0)</f>
        <v>#N/A</v>
      </c>
      <c r="P2025" s="3"/>
      <c r="Q2025" s="55" t="e">
        <f>VLOOKUP($P$1&amp;P2025,定价因子!$E:$F,2,0)</f>
        <v>#N/A</v>
      </c>
      <c r="R2025" s="3"/>
      <c r="S2025" s="77" t="e">
        <f>VLOOKUP($R$1&amp;R2025,定价因子!$E:$F,2,0)</f>
        <v>#N/A</v>
      </c>
      <c r="T2025" s="61"/>
      <c r="U2025" s="63"/>
      <c r="V2025" s="63"/>
      <c r="W2025" s="63"/>
      <c r="X2025" s="3"/>
    </row>
    <row r="2026" spans="1:24">
      <c r="A2026" s="3"/>
      <c r="B2026" s="3"/>
      <c r="C2026" s="3"/>
      <c r="D2026" s="3"/>
      <c r="E2026" s="79"/>
      <c r="F2026" s="3"/>
      <c r="G2026" s="77" t="e">
        <f>VLOOKUP($F$1&amp;F2026,定价因子!E:F,2,0)</f>
        <v>#N/A</v>
      </c>
      <c r="H2026" s="3"/>
      <c r="I2026" s="77" t="e">
        <f>VLOOKUP($H$1&amp;H2026,定价因子!E:F,2,0)</f>
        <v>#N/A</v>
      </c>
      <c r="J2026" s="3"/>
      <c r="K2026" s="77" t="e">
        <f>VLOOKUP($J$1&amp;J2026,定价因子!E:F,2,0)</f>
        <v>#N/A</v>
      </c>
      <c r="L2026" s="3"/>
      <c r="M2026" s="77" t="e">
        <f>VLOOKUP($L$1&amp;L2026,定价因子!E:F,2,0)</f>
        <v>#N/A</v>
      </c>
      <c r="N2026" s="3"/>
      <c r="O2026" s="77" t="e">
        <f>VLOOKUP($N$1&amp;N2026,定价因子!E:F,2,0)</f>
        <v>#N/A</v>
      </c>
      <c r="P2026" s="3"/>
      <c r="Q2026" s="55" t="e">
        <f>VLOOKUP($P$1&amp;P2026,定价因子!$E:$F,2,0)</f>
        <v>#N/A</v>
      </c>
      <c r="R2026" s="3"/>
      <c r="S2026" s="77" t="e">
        <f>VLOOKUP($R$1&amp;R2026,定价因子!$E:$F,2,0)</f>
        <v>#N/A</v>
      </c>
      <c r="T2026" s="61"/>
      <c r="U2026" s="63"/>
      <c r="V2026" s="63"/>
      <c r="W2026" s="63"/>
      <c r="X2026" s="3"/>
    </row>
    <row r="2027" spans="1:24">
      <c r="A2027" s="3"/>
      <c r="B2027" s="3"/>
      <c r="C2027" s="3"/>
      <c r="D2027" s="3"/>
      <c r="E2027" s="79"/>
      <c r="F2027" s="3"/>
      <c r="G2027" s="77" t="e">
        <f>VLOOKUP($F$1&amp;F2027,定价因子!E:F,2,0)</f>
        <v>#N/A</v>
      </c>
      <c r="H2027" s="3"/>
      <c r="I2027" s="77" t="e">
        <f>VLOOKUP($H$1&amp;H2027,定价因子!E:F,2,0)</f>
        <v>#N/A</v>
      </c>
      <c r="J2027" s="3"/>
      <c r="K2027" s="77" t="e">
        <f>VLOOKUP($J$1&amp;J2027,定价因子!E:F,2,0)</f>
        <v>#N/A</v>
      </c>
      <c r="L2027" s="3"/>
      <c r="M2027" s="77" t="e">
        <f>VLOOKUP($L$1&amp;L2027,定价因子!E:F,2,0)</f>
        <v>#N/A</v>
      </c>
      <c r="N2027" s="3"/>
      <c r="O2027" s="77" t="e">
        <f>VLOOKUP($N$1&amp;N2027,定价因子!E:F,2,0)</f>
        <v>#N/A</v>
      </c>
      <c r="P2027" s="3"/>
      <c r="Q2027" s="55" t="e">
        <f>VLOOKUP($P$1&amp;P2027,定价因子!$E:$F,2,0)</f>
        <v>#N/A</v>
      </c>
      <c r="R2027" s="3"/>
      <c r="S2027" s="77" t="e">
        <f>VLOOKUP($R$1&amp;R2027,定价因子!$E:$F,2,0)</f>
        <v>#N/A</v>
      </c>
      <c r="T2027" s="61"/>
      <c r="U2027" s="63"/>
      <c r="V2027" s="63"/>
      <c r="W2027" s="63"/>
      <c r="X2027" s="3"/>
    </row>
    <row r="2028" spans="1:24">
      <c r="A2028" s="3"/>
      <c r="B2028" s="3"/>
      <c r="C2028" s="3"/>
      <c r="D2028" s="3"/>
      <c r="E2028" s="79"/>
      <c r="F2028" s="3"/>
      <c r="G2028" s="77" t="e">
        <f>VLOOKUP($F$1&amp;F2028,定价因子!E:F,2,0)</f>
        <v>#N/A</v>
      </c>
      <c r="H2028" s="3"/>
      <c r="I2028" s="77" t="e">
        <f>VLOOKUP($H$1&amp;H2028,定价因子!E:F,2,0)</f>
        <v>#N/A</v>
      </c>
      <c r="J2028" s="3"/>
      <c r="K2028" s="77" t="e">
        <f>VLOOKUP($J$1&amp;J2028,定价因子!E:F,2,0)</f>
        <v>#N/A</v>
      </c>
      <c r="L2028" s="3"/>
      <c r="M2028" s="77" t="e">
        <f>VLOOKUP($L$1&amp;L2028,定价因子!E:F,2,0)</f>
        <v>#N/A</v>
      </c>
      <c r="N2028" s="3"/>
      <c r="O2028" s="77" t="e">
        <f>VLOOKUP($N$1&amp;N2028,定价因子!E:F,2,0)</f>
        <v>#N/A</v>
      </c>
      <c r="P2028" s="3"/>
      <c r="Q2028" s="55" t="e">
        <f>VLOOKUP($P$1&amp;P2028,定价因子!$E:$F,2,0)</f>
        <v>#N/A</v>
      </c>
      <c r="R2028" s="3"/>
      <c r="S2028" s="77" t="e">
        <f>VLOOKUP($R$1&amp;R2028,定价因子!$E:$F,2,0)</f>
        <v>#N/A</v>
      </c>
      <c r="T2028" s="61"/>
      <c r="U2028" s="63"/>
      <c r="V2028" s="63"/>
      <c r="W2028" s="63"/>
      <c r="X2028" s="3"/>
    </row>
    <row r="2029" spans="1:24">
      <c r="A2029" s="3"/>
      <c r="B2029" s="3"/>
      <c r="C2029" s="3"/>
      <c r="D2029" s="3"/>
      <c r="E2029" s="79"/>
      <c r="F2029" s="3"/>
      <c r="G2029" s="77" t="e">
        <f>VLOOKUP($F$1&amp;F2029,定价因子!E:F,2,0)</f>
        <v>#N/A</v>
      </c>
      <c r="H2029" s="3"/>
      <c r="I2029" s="77" t="e">
        <f>VLOOKUP($H$1&amp;H2029,定价因子!E:F,2,0)</f>
        <v>#N/A</v>
      </c>
      <c r="J2029" s="3"/>
      <c r="K2029" s="77" t="e">
        <f>VLOOKUP($J$1&amp;J2029,定价因子!E:F,2,0)</f>
        <v>#N/A</v>
      </c>
      <c r="L2029" s="3"/>
      <c r="M2029" s="77" t="e">
        <f>VLOOKUP($L$1&amp;L2029,定价因子!E:F,2,0)</f>
        <v>#N/A</v>
      </c>
      <c r="N2029" s="3"/>
      <c r="O2029" s="77" t="e">
        <f>VLOOKUP($N$1&amp;N2029,定价因子!E:F,2,0)</f>
        <v>#N/A</v>
      </c>
      <c r="P2029" s="3"/>
      <c r="Q2029" s="55" t="e">
        <f>VLOOKUP($P$1&amp;P2029,定价因子!$E:$F,2,0)</f>
        <v>#N/A</v>
      </c>
      <c r="R2029" s="3"/>
      <c r="S2029" s="77" t="e">
        <f>VLOOKUP($R$1&amp;R2029,定价因子!$E:$F,2,0)</f>
        <v>#N/A</v>
      </c>
      <c r="T2029" s="61"/>
      <c r="U2029" s="63"/>
      <c r="V2029" s="63"/>
      <c r="W2029" s="63"/>
      <c r="X2029" s="3"/>
    </row>
    <row r="2030" spans="1:24">
      <c r="A2030" s="3"/>
      <c r="B2030" s="3"/>
      <c r="C2030" s="3"/>
      <c r="D2030" s="3"/>
      <c r="E2030" s="79"/>
      <c r="F2030" s="3"/>
      <c r="G2030" s="77" t="e">
        <f>VLOOKUP($F$1&amp;F2030,定价因子!E:F,2,0)</f>
        <v>#N/A</v>
      </c>
      <c r="H2030" s="3"/>
      <c r="I2030" s="77" t="e">
        <f>VLOOKUP($H$1&amp;H2030,定价因子!E:F,2,0)</f>
        <v>#N/A</v>
      </c>
      <c r="J2030" s="3"/>
      <c r="K2030" s="77" t="e">
        <f>VLOOKUP($J$1&amp;J2030,定价因子!E:F,2,0)</f>
        <v>#N/A</v>
      </c>
      <c r="L2030" s="3"/>
      <c r="M2030" s="77" t="e">
        <f>VLOOKUP($L$1&amp;L2030,定价因子!E:F,2,0)</f>
        <v>#N/A</v>
      </c>
      <c r="N2030" s="3"/>
      <c r="O2030" s="77" t="e">
        <f>VLOOKUP($N$1&amp;N2030,定价因子!E:F,2,0)</f>
        <v>#N/A</v>
      </c>
      <c r="P2030" s="3"/>
      <c r="Q2030" s="55" t="e">
        <f>VLOOKUP($P$1&amp;P2030,定价因子!$E:$F,2,0)</f>
        <v>#N/A</v>
      </c>
      <c r="R2030" s="3"/>
      <c r="S2030" s="77" t="e">
        <f>VLOOKUP($R$1&amp;R2030,定价因子!$E:$F,2,0)</f>
        <v>#N/A</v>
      </c>
      <c r="T2030" s="61"/>
      <c r="U2030" s="63"/>
      <c r="V2030" s="63"/>
      <c r="W2030" s="63"/>
      <c r="X2030" s="3"/>
    </row>
    <row r="2031" spans="1:24">
      <c r="A2031" s="3"/>
      <c r="B2031" s="3"/>
      <c r="C2031" s="3"/>
      <c r="D2031" s="3"/>
      <c r="E2031" s="79"/>
      <c r="F2031" s="3"/>
      <c r="G2031" s="77" t="e">
        <f>VLOOKUP($F$1&amp;F2031,定价因子!E:F,2,0)</f>
        <v>#N/A</v>
      </c>
      <c r="H2031" s="3"/>
      <c r="I2031" s="77" t="e">
        <f>VLOOKUP($H$1&amp;H2031,定价因子!E:F,2,0)</f>
        <v>#N/A</v>
      </c>
      <c r="J2031" s="3"/>
      <c r="K2031" s="77" t="e">
        <f>VLOOKUP($J$1&amp;J2031,定价因子!E:F,2,0)</f>
        <v>#N/A</v>
      </c>
      <c r="L2031" s="3"/>
      <c r="M2031" s="77" t="e">
        <f>VLOOKUP($L$1&amp;L2031,定价因子!E:F,2,0)</f>
        <v>#N/A</v>
      </c>
      <c r="N2031" s="3"/>
      <c r="O2031" s="77" t="e">
        <f>VLOOKUP($N$1&amp;N2031,定价因子!E:F,2,0)</f>
        <v>#N/A</v>
      </c>
      <c r="P2031" s="3"/>
      <c r="Q2031" s="55" t="e">
        <f>VLOOKUP($P$1&amp;P2031,定价因子!$E:$F,2,0)</f>
        <v>#N/A</v>
      </c>
      <c r="R2031" s="3"/>
      <c r="S2031" s="77" t="e">
        <f>VLOOKUP($R$1&amp;R2031,定价因子!$E:$F,2,0)</f>
        <v>#N/A</v>
      </c>
      <c r="T2031" s="61"/>
      <c r="U2031" s="63"/>
      <c r="V2031" s="63"/>
      <c r="W2031" s="63"/>
      <c r="X2031" s="3"/>
    </row>
    <row r="2032" spans="1:24">
      <c r="A2032" s="3"/>
      <c r="B2032" s="3"/>
      <c r="C2032" s="3"/>
      <c r="D2032" s="3"/>
      <c r="E2032" s="79"/>
      <c r="F2032" s="3"/>
      <c r="G2032" s="77" t="e">
        <f>VLOOKUP($F$1&amp;F2032,定价因子!E:F,2,0)</f>
        <v>#N/A</v>
      </c>
      <c r="H2032" s="3"/>
      <c r="I2032" s="77" t="e">
        <f>VLOOKUP($H$1&amp;H2032,定价因子!E:F,2,0)</f>
        <v>#N/A</v>
      </c>
      <c r="J2032" s="3"/>
      <c r="K2032" s="77" t="e">
        <f>VLOOKUP($J$1&amp;J2032,定价因子!E:F,2,0)</f>
        <v>#N/A</v>
      </c>
      <c r="L2032" s="3"/>
      <c r="M2032" s="77" t="e">
        <f>VLOOKUP($L$1&amp;L2032,定价因子!E:F,2,0)</f>
        <v>#N/A</v>
      </c>
      <c r="N2032" s="3"/>
      <c r="O2032" s="77" t="e">
        <f>VLOOKUP($N$1&amp;N2032,定价因子!E:F,2,0)</f>
        <v>#N/A</v>
      </c>
      <c r="P2032" s="3"/>
      <c r="Q2032" s="55" t="e">
        <f>VLOOKUP($P$1&amp;P2032,定价因子!$E:$F,2,0)</f>
        <v>#N/A</v>
      </c>
      <c r="R2032" s="3"/>
      <c r="S2032" s="77" t="e">
        <f>VLOOKUP($R$1&amp;R2032,定价因子!$E:$F,2,0)</f>
        <v>#N/A</v>
      </c>
      <c r="T2032" s="61"/>
      <c r="U2032" s="63"/>
      <c r="V2032" s="63"/>
      <c r="W2032" s="63"/>
      <c r="X2032" s="3"/>
    </row>
    <row r="2033" spans="1:24">
      <c r="A2033" s="3"/>
      <c r="B2033" s="3"/>
      <c r="C2033" s="3"/>
      <c r="D2033" s="3"/>
      <c r="E2033" s="79"/>
      <c r="F2033" s="3"/>
      <c r="G2033" s="77" t="e">
        <f>VLOOKUP($F$1&amp;F2033,定价因子!E:F,2,0)</f>
        <v>#N/A</v>
      </c>
      <c r="H2033" s="3"/>
      <c r="I2033" s="77" t="e">
        <f>VLOOKUP($H$1&amp;H2033,定价因子!E:F,2,0)</f>
        <v>#N/A</v>
      </c>
      <c r="J2033" s="3"/>
      <c r="K2033" s="77" t="e">
        <f>VLOOKUP($J$1&amp;J2033,定价因子!E:F,2,0)</f>
        <v>#N/A</v>
      </c>
      <c r="L2033" s="3"/>
      <c r="M2033" s="77" t="e">
        <f>VLOOKUP($L$1&amp;L2033,定价因子!E:F,2,0)</f>
        <v>#N/A</v>
      </c>
      <c r="N2033" s="3"/>
      <c r="O2033" s="77" t="e">
        <f>VLOOKUP($N$1&amp;N2033,定价因子!E:F,2,0)</f>
        <v>#N/A</v>
      </c>
      <c r="P2033" s="3"/>
      <c r="Q2033" s="55" t="e">
        <f>VLOOKUP($P$1&amp;P2033,定价因子!$E:$F,2,0)</f>
        <v>#N/A</v>
      </c>
      <c r="R2033" s="3"/>
      <c r="S2033" s="77" t="e">
        <f>VLOOKUP($R$1&amp;R2033,定价因子!$E:$F,2,0)</f>
        <v>#N/A</v>
      </c>
      <c r="T2033" s="61"/>
      <c r="U2033" s="63"/>
      <c r="V2033" s="63"/>
      <c r="W2033" s="63"/>
      <c r="X2033" s="3"/>
    </row>
    <row r="2034" spans="1:24">
      <c r="A2034" s="3"/>
      <c r="B2034" s="3"/>
      <c r="C2034" s="3"/>
      <c r="D2034" s="3"/>
      <c r="E2034" s="79"/>
      <c r="F2034" s="3"/>
      <c r="G2034" s="77" t="e">
        <f>VLOOKUP($F$1&amp;F2034,定价因子!E:F,2,0)</f>
        <v>#N/A</v>
      </c>
      <c r="H2034" s="3"/>
      <c r="I2034" s="77" t="e">
        <f>VLOOKUP($H$1&amp;H2034,定价因子!E:F,2,0)</f>
        <v>#N/A</v>
      </c>
      <c r="J2034" s="3"/>
      <c r="K2034" s="77" t="e">
        <f>VLOOKUP($J$1&amp;J2034,定价因子!E:F,2,0)</f>
        <v>#N/A</v>
      </c>
      <c r="L2034" s="3"/>
      <c r="M2034" s="77" t="e">
        <f>VLOOKUP($L$1&amp;L2034,定价因子!E:F,2,0)</f>
        <v>#N/A</v>
      </c>
      <c r="N2034" s="3"/>
      <c r="O2034" s="77" t="e">
        <f>VLOOKUP($N$1&amp;N2034,定价因子!E:F,2,0)</f>
        <v>#N/A</v>
      </c>
      <c r="P2034" s="3"/>
      <c r="Q2034" s="55" t="e">
        <f>VLOOKUP($P$1&amp;P2034,定价因子!$E:$F,2,0)</f>
        <v>#N/A</v>
      </c>
      <c r="R2034" s="3"/>
      <c r="S2034" s="77" t="e">
        <f>VLOOKUP($R$1&amp;R2034,定价因子!$E:$F,2,0)</f>
        <v>#N/A</v>
      </c>
      <c r="T2034" s="61"/>
      <c r="U2034" s="63"/>
      <c r="V2034" s="63"/>
      <c r="W2034" s="63"/>
      <c r="X2034" s="3"/>
    </row>
    <row r="2035" spans="1:24">
      <c r="A2035" s="3"/>
      <c r="B2035" s="3"/>
      <c r="C2035" s="3"/>
      <c r="D2035" s="3"/>
      <c r="E2035" s="79"/>
      <c r="F2035" s="3"/>
      <c r="G2035" s="77" t="e">
        <f>VLOOKUP($F$1&amp;F2035,定价因子!E:F,2,0)</f>
        <v>#N/A</v>
      </c>
      <c r="H2035" s="3"/>
      <c r="I2035" s="77" t="e">
        <f>VLOOKUP($H$1&amp;H2035,定价因子!E:F,2,0)</f>
        <v>#N/A</v>
      </c>
      <c r="J2035" s="3"/>
      <c r="K2035" s="77" t="e">
        <f>VLOOKUP($J$1&amp;J2035,定价因子!E:F,2,0)</f>
        <v>#N/A</v>
      </c>
      <c r="L2035" s="3"/>
      <c r="M2035" s="77" t="e">
        <f>VLOOKUP($L$1&amp;L2035,定价因子!E:F,2,0)</f>
        <v>#N/A</v>
      </c>
      <c r="N2035" s="3"/>
      <c r="O2035" s="77" t="e">
        <f>VLOOKUP($N$1&amp;N2035,定价因子!E:F,2,0)</f>
        <v>#N/A</v>
      </c>
      <c r="P2035" s="3"/>
      <c r="Q2035" s="55" t="e">
        <f>VLOOKUP($P$1&amp;P2035,定价因子!$E:$F,2,0)</f>
        <v>#N/A</v>
      </c>
      <c r="R2035" s="3"/>
      <c r="S2035" s="77" t="e">
        <f>VLOOKUP($R$1&amp;R2035,定价因子!$E:$F,2,0)</f>
        <v>#N/A</v>
      </c>
      <c r="T2035" s="61"/>
      <c r="U2035" s="63"/>
      <c r="V2035" s="63"/>
      <c r="W2035" s="63"/>
      <c r="X2035" s="3"/>
    </row>
    <row r="2036" spans="1:24">
      <c r="A2036" s="3"/>
      <c r="B2036" s="3"/>
      <c r="C2036" s="3"/>
      <c r="D2036" s="3"/>
      <c r="E2036" s="79"/>
      <c r="F2036" s="3"/>
      <c r="G2036" s="77" t="e">
        <f>VLOOKUP($F$1&amp;F2036,定价因子!E:F,2,0)</f>
        <v>#N/A</v>
      </c>
      <c r="H2036" s="3"/>
      <c r="I2036" s="77" t="e">
        <f>VLOOKUP($H$1&amp;H2036,定价因子!E:F,2,0)</f>
        <v>#N/A</v>
      </c>
      <c r="J2036" s="3"/>
      <c r="K2036" s="77" t="e">
        <f>VLOOKUP($J$1&amp;J2036,定价因子!E:F,2,0)</f>
        <v>#N/A</v>
      </c>
      <c r="L2036" s="3"/>
      <c r="M2036" s="77" t="e">
        <f>VLOOKUP($L$1&amp;L2036,定价因子!E:F,2,0)</f>
        <v>#N/A</v>
      </c>
      <c r="N2036" s="3"/>
      <c r="O2036" s="77" t="e">
        <f>VLOOKUP($N$1&amp;N2036,定价因子!E:F,2,0)</f>
        <v>#N/A</v>
      </c>
      <c r="P2036" s="3"/>
      <c r="Q2036" s="55" t="e">
        <f>VLOOKUP($P$1&amp;P2036,定价因子!$E:$F,2,0)</f>
        <v>#N/A</v>
      </c>
      <c r="R2036" s="3"/>
      <c r="S2036" s="77" t="e">
        <f>VLOOKUP($R$1&amp;R2036,定价因子!$E:$F,2,0)</f>
        <v>#N/A</v>
      </c>
      <c r="T2036" s="61"/>
      <c r="U2036" s="63"/>
      <c r="V2036" s="63"/>
      <c r="W2036" s="63"/>
      <c r="X2036" s="3"/>
    </row>
    <row r="2037" spans="1:24">
      <c r="A2037" s="3"/>
      <c r="B2037" s="3"/>
      <c r="C2037" s="3"/>
      <c r="D2037" s="3"/>
      <c r="E2037" s="79"/>
      <c r="F2037" s="3"/>
      <c r="G2037" s="77" t="e">
        <f>VLOOKUP($F$1&amp;F2037,定价因子!E:F,2,0)</f>
        <v>#N/A</v>
      </c>
      <c r="H2037" s="3"/>
      <c r="I2037" s="77" t="e">
        <f>VLOOKUP($H$1&amp;H2037,定价因子!E:F,2,0)</f>
        <v>#N/A</v>
      </c>
      <c r="J2037" s="3"/>
      <c r="K2037" s="77" t="e">
        <f>VLOOKUP($J$1&amp;J2037,定价因子!E:F,2,0)</f>
        <v>#N/A</v>
      </c>
      <c r="L2037" s="3"/>
      <c r="M2037" s="77" t="e">
        <f>VLOOKUP($L$1&amp;L2037,定价因子!E:F,2,0)</f>
        <v>#N/A</v>
      </c>
      <c r="N2037" s="3"/>
      <c r="O2037" s="77" t="e">
        <f>VLOOKUP($N$1&amp;N2037,定价因子!E:F,2,0)</f>
        <v>#N/A</v>
      </c>
      <c r="P2037" s="3"/>
      <c r="Q2037" s="55" t="e">
        <f>VLOOKUP($P$1&amp;P2037,定价因子!$E:$F,2,0)</f>
        <v>#N/A</v>
      </c>
      <c r="R2037" s="3"/>
      <c r="S2037" s="77" t="e">
        <f>VLOOKUP($R$1&amp;R2037,定价因子!$E:$F,2,0)</f>
        <v>#N/A</v>
      </c>
      <c r="T2037" s="61"/>
      <c r="U2037" s="63"/>
      <c r="V2037" s="63"/>
      <c r="W2037" s="63"/>
      <c r="X2037" s="3"/>
    </row>
    <row r="2038" spans="1:24">
      <c r="A2038" s="3"/>
      <c r="B2038" s="3"/>
      <c r="C2038" s="3"/>
      <c r="D2038" s="3"/>
      <c r="E2038" s="79"/>
      <c r="F2038" s="3"/>
      <c r="G2038" s="77" t="e">
        <f>VLOOKUP($F$1&amp;F2038,定价因子!E:F,2,0)</f>
        <v>#N/A</v>
      </c>
      <c r="H2038" s="3"/>
      <c r="I2038" s="77" t="e">
        <f>VLOOKUP($H$1&amp;H2038,定价因子!E:F,2,0)</f>
        <v>#N/A</v>
      </c>
      <c r="J2038" s="3"/>
      <c r="K2038" s="77" t="e">
        <f>VLOOKUP($J$1&amp;J2038,定价因子!E:F,2,0)</f>
        <v>#N/A</v>
      </c>
      <c r="L2038" s="3"/>
      <c r="M2038" s="77" t="e">
        <f>VLOOKUP($L$1&amp;L2038,定价因子!E:F,2,0)</f>
        <v>#N/A</v>
      </c>
      <c r="N2038" s="3"/>
      <c r="O2038" s="77" t="e">
        <f>VLOOKUP($N$1&amp;N2038,定价因子!E:F,2,0)</f>
        <v>#N/A</v>
      </c>
      <c r="P2038" s="3"/>
      <c r="Q2038" s="55" t="e">
        <f>VLOOKUP($P$1&amp;P2038,定价因子!$E:$F,2,0)</f>
        <v>#N/A</v>
      </c>
      <c r="R2038" s="3"/>
      <c r="S2038" s="77" t="e">
        <f>VLOOKUP($R$1&amp;R2038,定价因子!$E:$F,2,0)</f>
        <v>#N/A</v>
      </c>
      <c r="T2038" s="61"/>
      <c r="U2038" s="63"/>
      <c r="V2038" s="63"/>
      <c r="W2038" s="63"/>
      <c r="X2038" s="3"/>
    </row>
    <row r="2039" spans="1:24">
      <c r="A2039" s="3"/>
      <c r="B2039" s="3"/>
      <c r="C2039" s="3"/>
      <c r="D2039" s="3"/>
      <c r="E2039" s="79"/>
      <c r="F2039" s="3"/>
      <c r="G2039" s="77" t="e">
        <f>VLOOKUP($F$1&amp;F2039,定价因子!E:F,2,0)</f>
        <v>#N/A</v>
      </c>
      <c r="H2039" s="3"/>
      <c r="I2039" s="77" t="e">
        <f>VLOOKUP($H$1&amp;H2039,定价因子!E:F,2,0)</f>
        <v>#N/A</v>
      </c>
      <c r="J2039" s="3"/>
      <c r="K2039" s="77" t="e">
        <f>VLOOKUP($J$1&amp;J2039,定价因子!E:F,2,0)</f>
        <v>#N/A</v>
      </c>
      <c r="L2039" s="3"/>
      <c r="M2039" s="77" t="e">
        <f>VLOOKUP($L$1&amp;L2039,定价因子!E:F,2,0)</f>
        <v>#N/A</v>
      </c>
      <c r="N2039" s="3"/>
      <c r="O2039" s="77" t="e">
        <f>VLOOKUP($N$1&amp;N2039,定价因子!E:F,2,0)</f>
        <v>#N/A</v>
      </c>
      <c r="P2039" s="3"/>
      <c r="Q2039" s="55" t="e">
        <f>VLOOKUP($P$1&amp;P2039,定价因子!$E:$F,2,0)</f>
        <v>#N/A</v>
      </c>
      <c r="R2039" s="3"/>
      <c r="S2039" s="77" t="e">
        <f>VLOOKUP($R$1&amp;R2039,定价因子!$E:$F,2,0)</f>
        <v>#N/A</v>
      </c>
      <c r="T2039" s="61"/>
      <c r="U2039" s="63"/>
      <c r="V2039" s="63"/>
      <c r="W2039" s="63"/>
      <c r="X2039" s="3"/>
    </row>
    <row r="2040" spans="1:24">
      <c r="A2040" s="3"/>
      <c r="B2040" s="3"/>
      <c r="C2040" s="3"/>
      <c r="D2040" s="3"/>
      <c r="E2040" s="79"/>
      <c r="F2040" s="3"/>
      <c r="G2040" s="77" t="e">
        <f>VLOOKUP($F$1&amp;F2040,定价因子!E:F,2,0)</f>
        <v>#N/A</v>
      </c>
      <c r="H2040" s="3"/>
      <c r="I2040" s="77" t="e">
        <f>VLOOKUP($H$1&amp;H2040,定价因子!E:F,2,0)</f>
        <v>#N/A</v>
      </c>
      <c r="J2040" s="3"/>
      <c r="K2040" s="77" t="e">
        <f>VLOOKUP($J$1&amp;J2040,定价因子!E:F,2,0)</f>
        <v>#N/A</v>
      </c>
      <c r="L2040" s="3"/>
      <c r="M2040" s="77" t="e">
        <f>VLOOKUP($L$1&amp;L2040,定价因子!E:F,2,0)</f>
        <v>#N/A</v>
      </c>
      <c r="N2040" s="3"/>
      <c r="O2040" s="77" t="e">
        <f>VLOOKUP($N$1&amp;N2040,定价因子!E:F,2,0)</f>
        <v>#N/A</v>
      </c>
      <c r="P2040" s="3"/>
      <c r="Q2040" s="55" t="e">
        <f>VLOOKUP($P$1&amp;P2040,定价因子!$E:$F,2,0)</f>
        <v>#N/A</v>
      </c>
      <c r="R2040" s="3"/>
      <c r="S2040" s="77" t="e">
        <f>VLOOKUP($R$1&amp;R2040,定价因子!$E:$F,2,0)</f>
        <v>#N/A</v>
      </c>
      <c r="T2040" s="61"/>
      <c r="U2040" s="63"/>
      <c r="V2040" s="63"/>
      <c r="W2040" s="63"/>
      <c r="X2040" s="3"/>
    </row>
    <row r="2041" spans="1:24">
      <c r="A2041" s="3"/>
      <c r="B2041" s="3"/>
      <c r="C2041" s="3"/>
      <c r="D2041" s="3"/>
      <c r="E2041" s="79"/>
      <c r="F2041" s="3"/>
      <c r="G2041" s="77" t="e">
        <f>VLOOKUP($F$1&amp;F2041,定价因子!E:F,2,0)</f>
        <v>#N/A</v>
      </c>
      <c r="H2041" s="3"/>
      <c r="I2041" s="77" t="e">
        <f>VLOOKUP($H$1&amp;H2041,定价因子!E:F,2,0)</f>
        <v>#N/A</v>
      </c>
      <c r="J2041" s="3"/>
      <c r="K2041" s="77" t="e">
        <f>VLOOKUP($J$1&amp;J2041,定价因子!E:F,2,0)</f>
        <v>#N/A</v>
      </c>
      <c r="L2041" s="3"/>
      <c r="M2041" s="77" t="e">
        <f>VLOOKUP($L$1&amp;L2041,定价因子!E:F,2,0)</f>
        <v>#N/A</v>
      </c>
      <c r="N2041" s="3"/>
      <c r="O2041" s="77" t="e">
        <f>VLOOKUP($N$1&amp;N2041,定价因子!E:F,2,0)</f>
        <v>#N/A</v>
      </c>
      <c r="P2041" s="3"/>
      <c r="Q2041" s="55" t="e">
        <f>VLOOKUP($P$1&amp;P2041,定价因子!$E:$F,2,0)</f>
        <v>#N/A</v>
      </c>
      <c r="R2041" s="3"/>
      <c r="S2041" s="77" t="e">
        <f>VLOOKUP($R$1&amp;R2041,定价因子!$E:$F,2,0)</f>
        <v>#N/A</v>
      </c>
      <c r="T2041" s="61"/>
      <c r="U2041" s="63"/>
      <c r="V2041" s="63"/>
      <c r="W2041" s="63"/>
      <c r="X2041" s="3"/>
    </row>
    <row r="2042" spans="1:24">
      <c r="A2042" s="3"/>
      <c r="B2042" s="3"/>
      <c r="C2042" s="3"/>
      <c r="D2042" s="3"/>
      <c r="E2042" s="79"/>
      <c r="F2042" s="3"/>
      <c r="G2042" s="77" t="e">
        <f>VLOOKUP($F$1&amp;F2042,定价因子!E:F,2,0)</f>
        <v>#N/A</v>
      </c>
      <c r="H2042" s="3"/>
      <c r="I2042" s="77" t="e">
        <f>VLOOKUP($H$1&amp;H2042,定价因子!E:F,2,0)</f>
        <v>#N/A</v>
      </c>
      <c r="J2042" s="3"/>
      <c r="K2042" s="77" t="e">
        <f>VLOOKUP($J$1&amp;J2042,定价因子!E:F,2,0)</f>
        <v>#N/A</v>
      </c>
      <c r="L2042" s="3"/>
      <c r="M2042" s="77" t="e">
        <f>VLOOKUP($L$1&amp;L2042,定价因子!E:F,2,0)</f>
        <v>#N/A</v>
      </c>
      <c r="N2042" s="3"/>
      <c r="O2042" s="77" t="e">
        <f>VLOOKUP($N$1&amp;N2042,定价因子!E:F,2,0)</f>
        <v>#N/A</v>
      </c>
      <c r="P2042" s="3"/>
      <c r="Q2042" s="55" t="e">
        <f>VLOOKUP($P$1&amp;P2042,定价因子!$E:$F,2,0)</f>
        <v>#N/A</v>
      </c>
      <c r="R2042" s="3"/>
      <c r="S2042" s="77" t="e">
        <f>VLOOKUP($R$1&amp;R2042,定价因子!$E:$F,2,0)</f>
        <v>#N/A</v>
      </c>
      <c r="T2042" s="61"/>
      <c r="U2042" s="63"/>
      <c r="V2042" s="63"/>
      <c r="W2042" s="63"/>
      <c r="X2042" s="3"/>
    </row>
    <row r="2043" spans="1:24">
      <c r="A2043" s="3"/>
      <c r="B2043" s="3"/>
      <c r="C2043" s="3"/>
      <c r="D2043" s="3"/>
      <c r="E2043" s="79"/>
      <c r="F2043" s="3"/>
      <c r="G2043" s="77" t="e">
        <f>VLOOKUP($F$1&amp;F2043,定价因子!E:F,2,0)</f>
        <v>#N/A</v>
      </c>
      <c r="H2043" s="3"/>
      <c r="I2043" s="77" t="e">
        <f>VLOOKUP($H$1&amp;H2043,定价因子!E:F,2,0)</f>
        <v>#N/A</v>
      </c>
      <c r="J2043" s="3"/>
      <c r="K2043" s="77" t="e">
        <f>VLOOKUP($J$1&amp;J2043,定价因子!E:F,2,0)</f>
        <v>#N/A</v>
      </c>
      <c r="L2043" s="3"/>
      <c r="M2043" s="77" t="e">
        <f>VLOOKUP($L$1&amp;L2043,定价因子!E:F,2,0)</f>
        <v>#N/A</v>
      </c>
      <c r="N2043" s="3"/>
      <c r="O2043" s="77" t="e">
        <f>VLOOKUP($N$1&amp;N2043,定价因子!E:F,2,0)</f>
        <v>#N/A</v>
      </c>
      <c r="P2043" s="3"/>
      <c r="Q2043" s="55" t="e">
        <f>VLOOKUP($P$1&amp;P2043,定价因子!$E:$F,2,0)</f>
        <v>#N/A</v>
      </c>
      <c r="R2043" s="3"/>
      <c r="S2043" s="77" t="e">
        <f>VLOOKUP($R$1&amp;R2043,定价因子!$E:$F,2,0)</f>
        <v>#N/A</v>
      </c>
      <c r="T2043" s="61"/>
      <c r="U2043" s="63"/>
      <c r="V2043" s="63"/>
      <c r="W2043" s="63"/>
      <c r="X2043" s="3"/>
    </row>
    <row r="2044" spans="1:24">
      <c r="A2044" s="3"/>
      <c r="B2044" s="3"/>
      <c r="C2044" s="3"/>
      <c r="D2044" s="3"/>
      <c r="E2044" s="79"/>
      <c r="F2044" s="3"/>
      <c r="G2044" s="77" t="e">
        <f>VLOOKUP($F$1&amp;F2044,定价因子!E:F,2,0)</f>
        <v>#N/A</v>
      </c>
      <c r="H2044" s="3"/>
      <c r="I2044" s="77" t="e">
        <f>VLOOKUP($H$1&amp;H2044,定价因子!E:F,2,0)</f>
        <v>#N/A</v>
      </c>
      <c r="J2044" s="3"/>
      <c r="K2044" s="77" t="e">
        <f>VLOOKUP($J$1&amp;J2044,定价因子!E:F,2,0)</f>
        <v>#N/A</v>
      </c>
      <c r="L2044" s="3"/>
      <c r="M2044" s="77" t="e">
        <f>VLOOKUP($L$1&amp;L2044,定价因子!E:F,2,0)</f>
        <v>#N/A</v>
      </c>
      <c r="N2044" s="3"/>
      <c r="O2044" s="77" t="e">
        <f>VLOOKUP($N$1&amp;N2044,定价因子!E:F,2,0)</f>
        <v>#N/A</v>
      </c>
      <c r="P2044" s="3"/>
      <c r="Q2044" s="55" t="e">
        <f>VLOOKUP($P$1&amp;P2044,定价因子!$E:$F,2,0)</f>
        <v>#N/A</v>
      </c>
      <c r="R2044" s="3"/>
      <c r="S2044" s="77" t="e">
        <f>VLOOKUP($R$1&amp;R2044,定价因子!$E:$F,2,0)</f>
        <v>#N/A</v>
      </c>
      <c r="T2044" s="61"/>
      <c r="U2044" s="63"/>
      <c r="V2044" s="63"/>
      <c r="W2044" s="63"/>
      <c r="X2044" s="3"/>
    </row>
    <row r="2045" spans="1:24">
      <c r="A2045" s="3"/>
      <c r="B2045" s="3"/>
      <c r="C2045" s="3"/>
      <c r="D2045" s="3"/>
      <c r="E2045" s="79"/>
      <c r="F2045" s="3"/>
      <c r="G2045" s="77" t="e">
        <f>VLOOKUP($F$1&amp;F2045,定价因子!E:F,2,0)</f>
        <v>#N/A</v>
      </c>
      <c r="H2045" s="3"/>
      <c r="I2045" s="77" t="e">
        <f>VLOOKUP($H$1&amp;H2045,定价因子!E:F,2,0)</f>
        <v>#N/A</v>
      </c>
      <c r="J2045" s="3"/>
      <c r="K2045" s="77" t="e">
        <f>VLOOKUP($J$1&amp;J2045,定价因子!E:F,2,0)</f>
        <v>#N/A</v>
      </c>
      <c r="L2045" s="3"/>
      <c r="M2045" s="77" t="e">
        <f>VLOOKUP($L$1&amp;L2045,定价因子!E:F,2,0)</f>
        <v>#N/A</v>
      </c>
      <c r="N2045" s="3"/>
      <c r="O2045" s="77" t="e">
        <f>VLOOKUP($N$1&amp;N2045,定价因子!E:F,2,0)</f>
        <v>#N/A</v>
      </c>
      <c r="P2045" s="3"/>
      <c r="Q2045" s="55" t="e">
        <f>VLOOKUP($P$1&amp;P2045,定价因子!$E:$F,2,0)</f>
        <v>#N/A</v>
      </c>
      <c r="R2045" s="3"/>
      <c r="S2045" s="77" t="e">
        <f>VLOOKUP($R$1&amp;R2045,定价因子!$E:$F,2,0)</f>
        <v>#N/A</v>
      </c>
      <c r="T2045" s="61"/>
      <c r="U2045" s="63"/>
      <c r="V2045" s="63"/>
      <c r="W2045" s="63"/>
      <c r="X2045" s="3"/>
    </row>
    <row r="2046" spans="1:24">
      <c r="A2046" s="3"/>
      <c r="B2046" s="3"/>
      <c r="C2046" s="3"/>
      <c r="D2046" s="3"/>
      <c r="E2046" s="79"/>
      <c r="F2046" s="3"/>
      <c r="G2046" s="77" t="e">
        <f>VLOOKUP($F$1&amp;F2046,定价因子!E:F,2,0)</f>
        <v>#N/A</v>
      </c>
      <c r="H2046" s="3"/>
      <c r="I2046" s="77" t="e">
        <f>VLOOKUP($H$1&amp;H2046,定价因子!E:F,2,0)</f>
        <v>#N/A</v>
      </c>
      <c r="J2046" s="3"/>
      <c r="K2046" s="77" t="e">
        <f>VLOOKUP($J$1&amp;J2046,定价因子!E:F,2,0)</f>
        <v>#N/A</v>
      </c>
      <c r="L2046" s="3"/>
      <c r="M2046" s="77" t="e">
        <f>VLOOKUP($L$1&amp;L2046,定价因子!E:F,2,0)</f>
        <v>#N/A</v>
      </c>
      <c r="N2046" s="3"/>
      <c r="O2046" s="77" t="e">
        <f>VLOOKUP($N$1&amp;N2046,定价因子!E:F,2,0)</f>
        <v>#N/A</v>
      </c>
      <c r="P2046" s="3"/>
      <c r="Q2046" s="55" t="e">
        <f>VLOOKUP($P$1&amp;P2046,定价因子!$E:$F,2,0)</f>
        <v>#N/A</v>
      </c>
      <c r="R2046" s="3"/>
      <c r="S2046" s="77" t="e">
        <f>VLOOKUP($R$1&amp;R2046,定价因子!$E:$F,2,0)</f>
        <v>#N/A</v>
      </c>
      <c r="T2046" s="61"/>
      <c r="U2046" s="63"/>
      <c r="V2046" s="63"/>
      <c r="W2046" s="63"/>
      <c r="X2046" s="3"/>
    </row>
    <row r="2047" spans="1:24">
      <c r="A2047" s="3"/>
      <c r="B2047" s="3"/>
      <c r="C2047" s="3"/>
      <c r="D2047" s="3"/>
      <c r="E2047" s="79"/>
      <c r="F2047" s="3"/>
      <c r="G2047" s="77" t="e">
        <f>VLOOKUP($F$1&amp;F2047,定价因子!E:F,2,0)</f>
        <v>#N/A</v>
      </c>
      <c r="H2047" s="3"/>
      <c r="I2047" s="77" t="e">
        <f>VLOOKUP($H$1&amp;H2047,定价因子!E:F,2,0)</f>
        <v>#N/A</v>
      </c>
      <c r="J2047" s="3"/>
      <c r="K2047" s="77" t="e">
        <f>VLOOKUP($J$1&amp;J2047,定价因子!E:F,2,0)</f>
        <v>#N/A</v>
      </c>
      <c r="L2047" s="3"/>
      <c r="M2047" s="77" t="e">
        <f>VLOOKUP($L$1&amp;L2047,定价因子!E:F,2,0)</f>
        <v>#N/A</v>
      </c>
      <c r="N2047" s="3"/>
      <c r="O2047" s="77" t="e">
        <f>VLOOKUP($N$1&amp;N2047,定价因子!E:F,2,0)</f>
        <v>#N/A</v>
      </c>
      <c r="P2047" s="3"/>
      <c r="Q2047" s="55" t="e">
        <f>VLOOKUP($P$1&amp;P2047,定价因子!$E:$F,2,0)</f>
        <v>#N/A</v>
      </c>
      <c r="R2047" s="3"/>
      <c r="S2047" s="77" t="e">
        <f>VLOOKUP($R$1&amp;R2047,定价因子!$E:$F,2,0)</f>
        <v>#N/A</v>
      </c>
      <c r="T2047" s="61"/>
      <c r="U2047" s="63"/>
      <c r="V2047" s="63"/>
      <c r="W2047" s="63"/>
      <c r="X2047" s="3"/>
    </row>
    <row r="2048" spans="1:24">
      <c r="A2048" s="3"/>
      <c r="B2048" s="3"/>
      <c r="C2048" s="3"/>
      <c r="D2048" s="3"/>
      <c r="E2048" s="79"/>
      <c r="F2048" s="3"/>
      <c r="G2048" s="77" t="e">
        <f>VLOOKUP($F$1&amp;F2048,定价因子!E:F,2,0)</f>
        <v>#N/A</v>
      </c>
      <c r="H2048" s="3"/>
      <c r="I2048" s="77" t="e">
        <f>VLOOKUP($H$1&amp;H2048,定价因子!E:F,2,0)</f>
        <v>#N/A</v>
      </c>
      <c r="J2048" s="3"/>
      <c r="K2048" s="77" t="e">
        <f>VLOOKUP($J$1&amp;J2048,定价因子!E:F,2,0)</f>
        <v>#N/A</v>
      </c>
      <c r="L2048" s="3"/>
      <c r="M2048" s="77" t="e">
        <f>VLOOKUP($L$1&amp;L2048,定价因子!E:F,2,0)</f>
        <v>#N/A</v>
      </c>
      <c r="N2048" s="3"/>
      <c r="O2048" s="77" t="e">
        <f>VLOOKUP($N$1&amp;N2048,定价因子!E:F,2,0)</f>
        <v>#N/A</v>
      </c>
      <c r="P2048" s="3"/>
      <c r="Q2048" s="55" t="e">
        <f>VLOOKUP($P$1&amp;P2048,定价因子!$E:$F,2,0)</f>
        <v>#N/A</v>
      </c>
      <c r="R2048" s="3"/>
      <c r="S2048" s="77" t="e">
        <f>VLOOKUP($R$1&amp;R2048,定价因子!$E:$F,2,0)</f>
        <v>#N/A</v>
      </c>
      <c r="T2048" s="61"/>
      <c r="U2048" s="63"/>
      <c r="V2048" s="63"/>
      <c r="W2048" s="63"/>
      <c r="X2048" s="3"/>
    </row>
    <row r="2049" spans="1:24">
      <c r="A2049" s="3"/>
      <c r="B2049" s="3"/>
      <c r="C2049" s="3"/>
      <c r="D2049" s="3"/>
      <c r="E2049" s="79"/>
      <c r="F2049" s="3"/>
      <c r="G2049" s="77" t="e">
        <f>VLOOKUP($F$1&amp;F2049,定价因子!E:F,2,0)</f>
        <v>#N/A</v>
      </c>
      <c r="H2049" s="3"/>
      <c r="I2049" s="77" t="e">
        <f>VLOOKUP($H$1&amp;H2049,定价因子!E:F,2,0)</f>
        <v>#N/A</v>
      </c>
      <c r="J2049" s="3"/>
      <c r="K2049" s="77" t="e">
        <f>VLOOKUP($J$1&amp;J2049,定价因子!E:F,2,0)</f>
        <v>#N/A</v>
      </c>
      <c r="L2049" s="3"/>
      <c r="M2049" s="77" t="e">
        <f>VLOOKUP($L$1&amp;L2049,定价因子!E:F,2,0)</f>
        <v>#N/A</v>
      </c>
      <c r="N2049" s="3"/>
      <c r="O2049" s="77" t="e">
        <f>VLOOKUP($N$1&amp;N2049,定价因子!E:F,2,0)</f>
        <v>#N/A</v>
      </c>
      <c r="P2049" s="3"/>
      <c r="Q2049" s="55" t="e">
        <f>VLOOKUP($P$1&amp;P2049,定价因子!$E:$F,2,0)</f>
        <v>#N/A</v>
      </c>
      <c r="R2049" s="3"/>
      <c r="S2049" s="77" t="e">
        <f>VLOOKUP($R$1&amp;R2049,定价因子!$E:$F,2,0)</f>
        <v>#N/A</v>
      </c>
      <c r="T2049" s="61"/>
      <c r="U2049" s="63"/>
      <c r="V2049" s="63"/>
      <c r="W2049" s="63"/>
      <c r="X2049" s="3"/>
    </row>
    <row r="2050" spans="1:24">
      <c r="A2050" s="3"/>
      <c r="B2050" s="3"/>
      <c r="C2050" s="3"/>
      <c r="D2050" s="3"/>
      <c r="E2050" s="79"/>
      <c r="F2050" s="3"/>
      <c r="G2050" s="77" t="e">
        <f>VLOOKUP($F$1&amp;F2050,定价因子!E:F,2,0)</f>
        <v>#N/A</v>
      </c>
      <c r="H2050" s="3"/>
      <c r="I2050" s="77" t="e">
        <f>VLOOKUP($H$1&amp;H2050,定价因子!E:F,2,0)</f>
        <v>#N/A</v>
      </c>
      <c r="J2050" s="3"/>
      <c r="K2050" s="77" t="e">
        <f>VLOOKUP($J$1&amp;J2050,定价因子!E:F,2,0)</f>
        <v>#N/A</v>
      </c>
      <c r="L2050" s="3"/>
      <c r="M2050" s="77" t="e">
        <f>VLOOKUP($L$1&amp;L2050,定价因子!E:F,2,0)</f>
        <v>#N/A</v>
      </c>
      <c r="N2050" s="3"/>
      <c r="O2050" s="77" t="e">
        <f>VLOOKUP($N$1&amp;N2050,定价因子!E:F,2,0)</f>
        <v>#N/A</v>
      </c>
      <c r="P2050" s="3"/>
      <c r="Q2050" s="55" t="e">
        <f>VLOOKUP($P$1&amp;P2050,定价因子!$E:$F,2,0)</f>
        <v>#N/A</v>
      </c>
      <c r="R2050" s="3"/>
      <c r="S2050" s="77" t="e">
        <f>VLOOKUP($R$1&amp;R2050,定价因子!$E:$F,2,0)</f>
        <v>#N/A</v>
      </c>
      <c r="T2050" s="61"/>
      <c r="U2050" s="63"/>
      <c r="V2050" s="63"/>
      <c r="W2050" s="63"/>
      <c r="X2050" s="3"/>
    </row>
    <row r="2051" spans="1:24">
      <c r="A2051" s="3"/>
      <c r="B2051" s="3"/>
      <c r="C2051" s="3"/>
      <c r="D2051" s="3"/>
      <c r="E2051" s="79"/>
      <c r="F2051" s="3"/>
      <c r="G2051" s="77" t="e">
        <f>VLOOKUP($F$1&amp;F2051,定价因子!E:F,2,0)</f>
        <v>#N/A</v>
      </c>
      <c r="H2051" s="3"/>
      <c r="I2051" s="77" t="e">
        <f>VLOOKUP($H$1&amp;H2051,定价因子!E:F,2,0)</f>
        <v>#N/A</v>
      </c>
      <c r="J2051" s="3"/>
      <c r="K2051" s="77" t="e">
        <f>VLOOKUP($J$1&amp;J2051,定价因子!E:F,2,0)</f>
        <v>#N/A</v>
      </c>
      <c r="L2051" s="3"/>
      <c r="M2051" s="77" t="e">
        <f>VLOOKUP($L$1&amp;L2051,定价因子!E:F,2,0)</f>
        <v>#N/A</v>
      </c>
      <c r="N2051" s="3"/>
      <c r="O2051" s="77" t="e">
        <f>VLOOKUP($N$1&amp;N2051,定价因子!E:F,2,0)</f>
        <v>#N/A</v>
      </c>
      <c r="P2051" s="3"/>
      <c r="Q2051" s="55" t="e">
        <f>VLOOKUP($P$1&amp;P2051,定价因子!$E:$F,2,0)</f>
        <v>#N/A</v>
      </c>
      <c r="R2051" s="3"/>
      <c r="S2051" s="77" t="e">
        <f>VLOOKUP($R$1&amp;R2051,定价因子!$E:$F,2,0)</f>
        <v>#N/A</v>
      </c>
      <c r="T2051" s="61"/>
      <c r="U2051" s="63"/>
      <c r="V2051" s="63"/>
      <c r="W2051" s="63"/>
      <c r="X2051" s="3"/>
    </row>
    <row r="2052" spans="1:24">
      <c r="A2052" s="3"/>
      <c r="B2052" s="3"/>
      <c r="C2052" s="3"/>
      <c r="D2052" s="3"/>
      <c r="E2052" s="79"/>
      <c r="F2052" s="3"/>
      <c r="G2052" s="77" t="e">
        <f>VLOOKUP($F$1&amp;F2052,定价因子!E:F,2,0)</f>
        <v>#N/A</v>
      </c>
      <c r="H2052" s="3"/>
      <c r="I2052" s="77" t="e">
        <f>VLOOKUP($H$1&amp;H2052,定价因子!E:F,2,0)</f>
        <v>#N/A</v>
      </c>
      <c r="J2052" s="3"/>
      <c r="K2052" s="77" t="e">
        <f>VLOOKUP($J$1&amp;J2052,定价因子!E:F,2,0)</f>
        <v>#N/A</v>
      </c>
      <c r="L2052" s="3"/>
      <c r="M2052" s="77" t="e">
        <f>VLOOKUP($L$1&amp;L2052,定价因子!E:F,2,0)</f>
        <v>#N/A</v>
      </c>
      <c r="N2052" s="3"/>
      <c r="O2052" s="77" t="e">
        <f>VLOOKUP($N$1&amp;N2052,定价因子!E:F,2,0)</f>
        <v>#N/A</v>
      </c>
      <c r="P2052" s="3"/>
      <c r="Q2052" s="55" t="e">
        <f>VLOOKUP($P$1&amp;P2052,定价因子!$E:$F,2,0)</f>
        <v>#N/A</v>
      </c>
      <c r="R2052" s="3"/>
      <c r="S2052" s="77" t="e">
        <f>VLOOKUP($R$1&amp;R2052,定价因子!$E:$F,2,0)</f>
        <v>#N/A</v>
      </c>
      <c r="T2052" s="61"/>
      <c r="U2052" s="63"/>
      <c r="V2052" s="63"/>
      <c r="W2052" s="63"/>
      <c r="X2052" s="3"/>
    </row>
    <row r="2053" spans="1:24">
      <c r="A2053" s="3"/>
      <c r="B2053" s="3"/>
      <c r="C2053" s="3"/>
      <c r="D2053" s="3"/>
      <c r="E2053" s="79"/>
      <c r="F2053" s="3"/>
      <c r="G2053" s="77" t="e">
        <f>VLOOKUP($F$1&amp;F2053,定价因子!E:F,2,0)</f>
        <v>#N/A</v>
      </c>
      <c r="H2053" s="3"/>
      <c r="I2053" s="77" t="e">
        <f>VLOOKUP($H$1&amp;H2053,定价因子!E:F,2,0)</f>
        <v>#N/A</v>
      </c>
      <c r="J2053" s="3"/>
      <c r="K2053" s="77" t="e">
        <f>VLOOKUP($J$1&amp;J2053,定价因子!E:F,2,0)</f>
        <v>#N/A</v>
      </c>
      <c r="L2053" s="3"/>
      <c r="M2053" s="77" t="e">
        <f>VLOOKUP($L$1&amp;L2053,定价因子!E:F,2,0)</f>
        <v>#N/A</v>
      </c>
      <c r="N2053" s="3"/>
      <c r="O2053" s="77" t="e">
        <f>VLOOKUP($N$1&amp;N2053,定价因子!E:F,2,0)</f>
        <v>#N/A</v>
      </c>
      <c r="P2053" s="3"/>
      <c r="Q2053" s="55" t="e">
        <f>VLOOKUP($P$1&amp;P2053,定价因子!$E:$F,2,0)</f>
        <v>#N/A</v>
      </c>
      <c r="R2053" s="3"/>
      <c r="S2053" s="77" t="e">
        <f>VLOOKUP($R$1&amp;R2053,定价因子!$E:$F,2,0)</f>
        <v>#N/A</v>
      </c>
      <c r="T2053" s="61"/>
      <c r="U2053" s="63"/>
      <c r="V2053" s="63"/>
      <c r="W2053" s="63"/>
      <c r="X2053" s="3"/>
    </row>
    <row r="2054" spans="1:24">
      <c r="A2054" s="3"/>
      <c r="B2054" s="3"/>
      <c r="C2054" s="3"/>
      <c r="D2054" s="3"/>
      <c r="E2054" s="79"/>
      <c r="F2054" s="3"/>
      <c r="G2054" s="77" t="e">
        <f>VLOOKUP($F$1&amp;F2054,定价因子!E:F,2,0)</f>
        <v>#N/A</v>
      </c>
      <c r="H2054" s="3"/>
      <c r="I2054" s="77" t="e">
        <f>VLOOKUP($H$1&amp;H2054,定价因子!E:F,2,0)</f>
        <v>#N/A</v>
      </c>
      <c r="J2054" s="3"/>
      <c r="K2054" s="77" t="e">
        <f>VLOOKUP($J$1&amp;J2054,定价因子!E:F,2,0)</f>
        <v>#N/A</v>
      </c>
      <c r="L2054" s="3"/>
      <c r="M2054" s="77" t="e">
        <f>VLOOKUP($L$1&amp;L2054,定价因子!E:F,2,0)</f>
        <v>#N/A</v>
      </c>
      <c r="N2054" s="3"/>
      <c r="O2054" s="77" t="e">
        <f>VLOOKUP($N$1&amp;N2054,定价因子!E:F,2,0)</f>
        <v>#N/A</v>
      </c>
      <c r="P2054" s="3"/>
      <c r="Q2054" s="55" t="e">
        <f>VLOOKUP($P$1&amp;P2054,定价因子!$E:$F,2,0)</f>
        <v>#N/A</v>
      </c>
      <c r="R2054" s="3"/>
      <c r="S2054" s="77" t="e">
        <f>VLOOKUP($R$1&amp;R2054,定价因子!$E:$F,2,0)</f>
        <v>#N/A</v>
      </c>
      <c r="T2054" s="61"/>
      <c r="U2054" s="63"/>
      <c r="V2054" s="63"/>
      <c r="W2054" s="63"/>
      <c r="X2054" s="3"/>
    </row>
    <row r="2055" spans="1:24">
      <c r="A2055" s="3"/>
      <c r="B2055" s="3"/>
      <c r="C2055" s="3"/>
      <c r="D2055" s="3"/>
      <c r="E2055" s="79"/>
      <c r="F2055" s="3"/>
      <c r="G2055" s="77" t="e">
        <f>VLOOKUP($F$1&amp;F2055,定价因子!E:F,2,0)</f>
        <v>#N/A</v>
      </c>
      <c r="H2055" s="3"/>
      <c r="I2055" s="77" t="e">
        <f>VLOOKUP($H$1&amp;H2055,定价因子!E:F,2,0)</f>
        <v>#N/A</v>
      </c>
      <c r="J2055" s="3"/>
      <c r="K2055" s="77" t="e">
        <f>VLOOKUP($J$1&amp;J2055,定价因子!E:F,2,0)</f>
        <v>#N/A</v>
      </c>
      <c r="L2055" s="3"/>
      <c r="M2055" s="77" t="e">
        <f>VLOOKUP($L$1&amp;L2055,定价因子!E:F,2,0)</f>
        <v>#N/A</v>
      </c>
      <c r="N2055" s="3"/>
      <c r="O2055" s="77" t="e">
        <f>VLOOKUP($N$1&amp;N2055,定价因子!E:F,2,0)</f>
        <v>#N/A</v>
      </c>
      <c r="P2055" s="3"/>
      <c r="Q2055" s="55" t="e">
        <f>VLOOKUP($P$1&amp;P2055,定价因子!$E:$F,2,0)</f>
        <v>#N/A</v>
      </c>
      <c r="R2055" s="3"/>
      <c r="S2055" s="77" t="e">
        <f>VLOOKUP($R$1&amp;R2055,定价因子!$E:$F,2,0)</f>
        <v>#N/A</v>
      </c>
      <c r="T2055" s="61"/>
      <c r="U2055" s="63"/>
      <c r="V2055" s="63"/>
      <c r="W2055" s="63"/>
      <c r="X2055" s="3"/>
    </row>
    <row r="2056" spans="1:24">
      <c r="A2056" s="3"/>
      <c r="B2056" s="3"/>
      <c r="C2056" s="3"/>
      <c r="D2056" s="3"/>
      <c r="E2056" s="79"/>
      <c r="F2056" s="3"/>
      <c r="G2056" s="77" t="e">
        <f>VLOOKUP($F$1&amp;F2056,定价因子!E:F,2,0)</f>
        <v>#N/A</v>
      </c>
      <c r="H2056" s="3"/>
      <c r="I2056" s="77" t="e">
        <f>VLOOKUP($H$1&amp;H2056,定价因子!E:F,2,0)</f>
        <v>#N/A</v>
      </c>
      <c r="J2056" s="3"/>
      <c r="K2056" s="77" t="e">
        <f>VLOOKUP($J$1&amp;J2056,定价因子!E:F,2,0)</f>
        <v>#N/A</v>
      </c>
      <c r="L2056" s="3"/>
      <c r="M2056" s="77" t="e">
        <f>VLOOKUP($L$1&amp;L2056,定价因子!E:F,2,0)</f>
        <v>#N/A</v>
      </c>
      <c r="N2056" s="3"/>
      <c r="O2056" s="77" t="e">
        <f>VLOOKUP($N$1&amp;N2056,定价因子!E:F,2,0)</f>
        <v>#N/A</v>
      </c>
      <c r="P2056" s="3"/>
      <c r="Q2056" s="55" t="e">
        <f>VLOOKUP($P$1&amp;P2056,定价因子!$E:$F,2,0)</f>
        <v>#N/A</v>
      </c>
      <c r="R2056" s="3"/>
      <c r="S2056" s="77" t="e">
        <f>VLOOKUP($R$1&amp;R2056,定价因子!$E:$F,2,0)</f>
        <v>#N/A</v>
      </c>
      <c r="T2056" s="61"/>
      <c r="U2056" s="63"/>
      <c r="V2056" s="63"/>
      <c r="W2056" s="63"/>
      <c r="X2056" s="3"/>
    </row>
    <row r="2057" spans="1:24">
      <c r="A2057" s="3"/>
      <c r="B2057" s="3"/>
      <c r="C2057" s="3"/>
      <c r="D2057" s="3"/>
      <c r="E2057" s="79"/>
      <c r="F2057" s="3"/>
      <c r="G2057" s="77" t="e">
        <f>VLOOKUP($F$1&amp;F2057,定价因子!E:F,2,0)</f>
        <v>#N/A</v>
      </c>
      <c r="H2057" s="3"/>
      <c r="I2057" s="77" t="e">
        <f>VLOOKUP($H$1&amp;H2057,定价因子!E:F,2,0)</f>
        <v>#N/A</v>
      </c>
      <c r="J2057" s="3"/>
      <c r="K2057" s="77" t="e">
        <f>VLOOKUP($J$1&amp;J2057,定价因子!E:F,2,0)</f>
        <v>#N/A</v>
      </c>
      <c r="L2057" s="3"/>
      <c r="M2057" s="77" t="e">
        <f>VLOOKUP($L$1&amp;L2057,定价因子!E:F,2,0)</f>
        <v>#N/A</v>
      </c>
      <c r="N2057" s="3"/>
      <c r="O2057" s="77" t="e">
        <f>VLOOKUP($N$1&amp;N2057,定价因子!E:F,2,0)</f>
        <v>#N/A</v>
      </c>
      <c r="P2057" s="3"/>
      <c r="Q2057" s="55" t="e">
        <f>VLOOKUP($P$1&amp;P2057,定价因子!$E:$F,2,0)</f>
        <v>#N/A</v>
      </c>
      <c r="R2057" s="3"/>
      <c r="S2057" s="77" t="e">
        <f>VLOOKUP($R$1&amp;R2057,定价因子!$E:$F,2,0)</f>
        <v>#N/A</v>
      </c>
      <c r="T2057" s="61"/>
      <c r="U2057" s="63"/>
      <c r="V2057" s="63"/>
      <c r="W2057" s="63"/>
      <c r="X2057" s="3"/>
    </row>
    <row r="2058" spans="1:24">
      <c r="A2058" s="3"/>
      <c r="B2058" s="3"/>
      <c r="C2058" s="3"/>
      <c r="D2058" s="3"/>
      <c r="E2058" s="79"/>
      <c r="F2058" s="3"/>
      <c r="G2058" s="77" t="e">
        <f>VLOOKUP($F$1&amp;F2058,定价因子!E:F,2,0)</f>
        <v>#N/A</v>
      </c>
      <c r="H2058" s="3"/>
      <c r="I2058" s="77" t="e">
        <f>VLOOKUP($H$1&amp;H2058,定价因子!E:F,2,0)</f>
        <v>#N/A</v>
      </c>
      <c r="J2058" s="3"/>
      <c r="K2058" s="77" t="e">
        <f>VLOOKUP($J$1&amp;J2058,定价因子!E:F,2,0)</f>
        <v>#N/A</v>
      </c>
      <c r="L2058" s="3"/>
      <c r="M2058" s="77" t="e">
        <f>VLOOKUP($L$1&amp;L2058,定价因子!E:F,2,0)</f>
        <v>#N/A</v>
      </c>
      <c r="N2058" s="3"/>
      <c r="O2058" s="77" t="e">
        <f>VLOOKUP($N$1&amp;N2058,定价因子!E:F,2,0)</f>
        <v>#N/A</v>
      </c>
      <c r="P2058" s="3"/>
      <c r="Q2058" s="55" t="e">
        <f>VLOOKUP($P$1&amp;P2058,定价因子!$E:$F,2,0)</f>
        <v>#N/A</v>
      </c>
      <c r="R2058" s="3"/>
      <c r="S2058" s="77" t="e">
        <f>VLOOKUP($R$1&amp;R2058,定价因子!$E:$F,2,0)</f>
        <v>#N/A</v>
      </c>
      <c r="T2058" s="61"/>
      <c r="U2058" s="63"/>
      <c r="V2058" s="63"/>
      <c r="W2058" s="63"/>
      <c r="X2058" s="3"/>
    </row>
    <row r="2059" spans="1:24">
      <c r="A2059" s="3"/>
      <c r="B2059" s="3"/>
      <c r="C2059" s="3"/>
      <c r="D2059" s="3"/>
      <c r="E2059" s="79"/>
      <c r="F2059" s="3"/>
      <c r="G2059" s="77" t="e">
        <f>VLOOKUP($F$1&amp;F2059,定价因子!E:F,2,0)</f>
        <v>#N/A</v>
      </c>
      <c r="H2059" s="3"/>
      <c r="I2059" s="77" t="e">
        <f>VLOOKUP($H$1&amp;H2059,定价因子!E:F,2,0)</f>
        <v>#N/A</v>
      </c>
      <c r="J2059" s="3"/>
      <c r="K2059" s="77" t="e">
        <f>VLOOKUP($J$1&amp;J2059,定价因子!E:F,2,0)</f>
        <v>#N/A</v>
      </c>
      <c r="L2059" s="3"/>
      <c r="M2059" s="77" t="e">
        <f>VLOOKUP($L$1&amp;L2059,定价因子!E:F,2,0)</f>
        <v>#N/A</v>
      </c>
      <c r="N2059" s="3"/>
      <c r="O2059" s="77" t="e">
        <f>VLOOKUP($N$1&amp;N2059,定价因子!E:F,2,0)</f>
        <v>#N/A</v>
      </c>
      <c r="P2059" s="3"/>
      <c r="Q2059" s="55" t="e">
        <f>VLOOKUP($P$1&amp;P2059,定价因子!$E:$F,2,0)</f>
        <v>#N/A</v>
      </c>
      <c r="R2059" s="3"/>
      <c r="S2059" s="77" t="e">
        <f>VLOOKUP($R$1&amp;R2059,定价因子!$E:$F,2,0)</f>
        <v>#N/A</v>
      </c>
      <c r="T2059" s="61"/>
      <c r="U2059" s="63"/>
      <c r="V2059" s="63"/>
      <c r="W2059" s="63"/>
      <c r="X2059" s="3"/>
    </row>
    <row r="2060" spans="1:24">
      <c r="A2060" s="3"/>
      <c r="B2060" s="3"/>
      <c r="C2060" s="3"/>
      <c r="D2060" s="3"/>
      <c r="E2060" s="79"/>
      <c r="F2060" s="3"/>
      <c r="G2060" s="77" t="e">
        <f>VLOOKUP($F$1&amp;F2060,定价因子!E:F,2,0)</f>
        <v>#N/A</v>
      </c>
      <c r="H2060" s="3"/>
      <c r="I2060" s="77" t="e">
        <f>VLOOKUP($H$1&amp;H2060,定价因子!E:F,2,0)</f>
        <v>#N/A</v>
      </c>
      <c r="J2060" s="3"/>
      <c r="K2060" s="77" t="e">
        <f>VLOOKUP($J$1&amp;J2060,定价因子!E:F,2,0)</f>
        <v>#N/A</v>
      </c>
      <c r="L2060" s="3"/>
      <c r="M2060" s="77" t="e">
        <f>VLOOKUP($L$1&amp;L2060,定价因子!E:F,2,0)</f>
        <v>#N/A</v>
      </c>
      <c r="N2060" s="3"/>
      <c r="O2060" s="77" t="e">
        <f>VLOOKUP($N$1&amp;N2060,定价因子!E:F,2,0)</f>
        <v>#N/A</v>
      </c>
      <c r="P2060" s="3"/>
      <c r="Q2060" s="55" t="e">
        <f>VLOOKUP($P$1&amp;P2060,定价因子!$E:$F,2,0)</f>
        <v>#N/A</v>
      </c>
      <c r="R2060" s="3"/>
      <c r="S2060" s="77" t="e">
        <f>VLOOKUP($R$1&amp;R2060,定价因子!$E:$F,2,0)</f>
        <v>#N/A</v>
      </c>
      <c r="T2060" s="61"/>
      <c r="U2060" s="63"/>
      <c r="V2060" s="63"/>
      <c r="W2060" s="63"/>
      <c r="X2060" s="3"/>
    </row>
    <row r="2061" spans="1:24">
      <c r="A2061" s="3"/>
      <c r="B2061" s="3"/>
      <c r="C2061" s="3"/>
      <c r="D2061" s="3"/>
      <c r="E2061" s="79"/>
      <c r="F2061" s="3"/>
      <c r="G2061" s="77" t="e">
        <f>VLOOKUP($F$1&amp;F2061,定价因子!E:F,2,0)</f>
        <v>#N/A</v>
      </c>
      <c r="H2061" s="3"/>
      <c r="I2061" s="77" t="e">
        <f>VLOOKUP($H$1&amp;H2061,定价因子!E:F,2,0)</f>
        <v>#N/A</v>
      </c>
      <c r="J2061" s="3"/>
      <c r="K2061" s="77" t="e">
        <f>VLOOKUP($J$1&amp;J2061,定价因子!E:F,2,0)</f>
        <v>#N/A</v>
      </c>
      <c r="L2061" s="3"/>
      <c r="M2061" s="77" t="e">
        <f>VLOOKUP($L$1&amp;L2061,定价因子!E:F,2,0)</f>
        <v>#N/A</v>
      </c>
      <c r="N2061" s="3"/>
      <c r="O2061" s="77" t="e">
        <f>VLOOKUP($N$1&amp;N2061,定价因子!E:F,2,0)</f>
        <v>#N/A</v>
      </c>
      <c r="P2061" s="3"/>
      <c r="Q2061" s="55" t="e">
        <f>VLOOKUP($P$1&amp;P2061,定价因子!$E:$F,2,0)</f>
        <v>#N/A</v>
      </c>
      <c r="R2061" s="3"/>
      <c r="S2061" s="77" t="e">
        <f>VLOOKUP($R$1&amp;R2061,定价因子!$E:$F,2,0)</f>
        <v>#N/A</v>
      </c>
      <c r="T2061" s="61"/>
      <c r="U2061" s="63"/>
      <c r="V2061" s="63"/>
      <c r="W2061" s="63"/>
      <c r="X2061" s="3"/>
    </row>
    <row r="2062" spans="1:24">
      <c r="A2062" s="3"/>
      <c r="B2062" s="3"/>
      <c r="C2062" s="3"/>
      <c r="D2062" s="3"/>
      <c r="E2062" s="79"/>
      <c r="F2062" s="3"/>
      <c r="G2062" s="77" t="e">
        <f>VLOOKUP($F$1&amp;F2062,定价因子!E:F,2,0)</f>
        <v>#N/A</v>
      </c>
      <c r="H2062" s="3"/>
      <c r="I2062" s="77" t="e">
        <f>VLOOKUP($H$1&amp;H2062,定价因子!E:F,2,0)</f>
        <v>#N/A</v>
      </c>
      <c r="J2062" s="3"/>
      <c r="K2062" s="77" t="e">
        <f>VLOOKUP($J$1&amp;J2062,定价因子!E:F,2,0)</f>
        <v>#N/A</v>
      </c>
      <c r="L2062" s="3"/>
      <c r="M2062" s="77" t="e">
        <f>VLOOKUP($L$1&amp;L2062,定价因子!E:F,2,0)</f>
        <v>#N/A</v>
      </c>
      <c r="N2062" s="3"/>
      <c r="O2062" s="77" t="e">
        <f>VLOOKUP($N$1&amp;N2062,定价因子!E:F,2,0)</f>
        <v>#N/A</v>
      </c>
      <c r="P2062" s="3"/>
      <c r="Q2062" s="55" t="e">
        <f>VLOOKUP($P$1&amp;P2062,定价因子!$E:$F,2,0)</f>
        <v>#N/A</v>
      </c>
      <c r="R2062" s="3"/>
      <c r="S2062" s="77" t="e">
        <f>VLOOKUP($R$1&amp;R2062,定价因子!$E:$F,2,0)</f>
        <v>#N/A</v>
      </c>
      <c r="T2062" s="61"/>
      <c r="U2062" s="63"/>
      <c r="V2062" s="63"/>
      <c r="W2062" s="63"/>
      <c r="X2062" s="3"/>
    </row>
    <row r="2063" spans="1:24">
      <c r="A2063" s="3"/>
      <c r="B2063" s="3"/>
      <c r="C2063" s="3"/>
      <c r="D2063" s="3"/>
      <c r="E2063" s="79"/>
      <c r="F2063" s="3"/>
      <c r="G2063" s="77" t="e">
        <f>VLOOKUP($F$1&amp;F2063,定价因子!E:F,2,0)</f>
        <v>#N/A</v>
      </c>
      <c r="H2063" s="3"/>
      <c r="I2063" s="77" t="e">
        <f>VLOOKUP($H$1&amp;H2063,定价因子!E:F,2,0)</f>
        <v>#N/A</v>
      </c>
      <c r="J2063" s="3"/>
      <c r="K2063" s="77" t="e">
        <f>VLOOKUP($J$1&amp;J2063,定价因子!E:F,2,0)</f>
        <v>#N/A</v>
      </c>
      <c r="L2063" s="3"/>
      <c r="M2063" s="77" t="e">
        <f>VLOOKUP($L$1&amp;L2063,定价因子!E:F,2,0)</f>
        <v>#N/A</v>
      </c>
      <c r="N2063" s="3"/>
      <c r="O2063" s="77" t="e">
        <f>VLOOKUP($N$1&amp;N2063,定价因子!E:F,2,0)</f>
        <v>#N/A</v>
      </c>
      <c r="P2063" s="3"/>
      <c r="Q2063" s="55" t="e">
        <f>VLOOKUP($P$1&amp;P2063,定价因子!$E:$F,2,0)</f>
        <v>#N/A</v>
      </c>
      <c r="R2063" s="3"/>
      <c r="S2063" s="77" t="e">
        <f>VLOOKUP($R$1&amp;R2063,定价因子!$E:$F,2,0)</f>
        <v>#N/A</v>
      </c>
      <c r="T2063" s="61"/>
      <c r="U2063" s="63"/>
      <c r="V2063" s="63"/>
      <c r="W2063" s="63"/>
      <c r="X2063" s="3"/>
    </row>
    <row r="2064" spans="1:24">
      <c r="A2064" s="3"/>
      <c r="B2064" s="3"/>
      <c r="C2064" s="3"/>
      <c r="D2064" s="3"/>
      <c r="E2064" s="79"/>
      <c r="F2064" s="3"/>
      <c r="G2064" s="77" t="e">
        <f>VLOOKUP($F$1&amp;F2064,定价因子!E:F,2,0)</f>
        <v>#N/A</v>
      </c>
      <c r="H2064" s="3"/>
      <c r="I2064" s="77" t="e">
        <f>VLOOKUP($H$1&amp;H2064,定价因子!E:F,2,0)</f>
        <v>#N/A</v>
      </c>
      <c r="J2064" s="3"/>
      <c r="K2064" s="77" t="e">
        <f>VLOOKUP($J$1&amp;J2064,定价因子!E:F,2,0)</f>
        <v>#N/A</v>
      </c>
      <c r="L2064" s="3"/>
      <c r="M2064" s="77" t="e">
        <f>VLOOKUP($L$1&amp;L2064,定价因子!E:F,2,0)</f>
        <v>#N/A</v>
      </c>
      <c r="N2064" s="3"/>
      <c r="O2064" s="77" t="e">
        <f>VLOOKUP($N$1&amp;N2064,定价因子!E:F,2,0)</f>
        <v>#N/A</v>
      </c>
      <c r="P2064" s="3"/>
      <c r="Q2064" s="55" t="e">
        <f>VLOOKUP($P$1&amp;P2064,定价因子!$E:$F,2,0)</f>
        <v>#N/A</v>
      </c>
      <c r="R2064" s="3"/>
      <c r="S2064" s="77" t="e">
        <f>VLOOKUP($R$1&amp;R2064,定价因子!$E:$F,2,0)</f>
        <v>#N/A</v>
      </c>
      <c r="T2064" s="61"/>
      <c r="U2064" s="63"/>
      <c r="V2064" s="63"/>
      <c r="W2064" s="63"/>
      <c r="X2064" s="3"/>
    </row>
    <row r="2065" spans="1:24">
      <c r="A2065" s="3"/>
      <c r="B2065" s="3"/>
      <c r="C2065" s="3"/>
      <c r="D2065" s="3"/>
      <c r="E2065" s="79"/>
      <c r="F2065" s="3"/>
      <c r="G2065" s="77" t="e">
        <f>VLOOKUP($F$1&amp;F2065,定价因子!E:F,2,0)</f>
        <v>#N/A</v>
      </c>
      <c r="H2065" s="3"/>
      <c r="I2065" s="77" t="e">
        <f>VLOOKUP($H$1&amp;H2065,定价因子!E:F,2,0)</f>
        <v>#N/A</v>
      </c>
      <c r="J2065" s="3"/>
      <c r="K2065" s="77" t="e">
        <f>VLOOKUP($J$1&amp;J2065,定价因子!E:F,2,0)</f>
        <v>#N/A</v>
      </c>
      <c r="L2065" s="3"/>
      <c r="M2065" s="77" t="e">
        <f>VLOOKUP($L$1&amp;L2065,定价因子!E:F,2,0)</f>
        <v>#N/A</v>
      </c>
      <c r="N2065" s="3"/>
      <c r="O2065" s="77" t="e">
        <f>VLOOKUP($N$1&amp;N2065,定价因子!E:F,2,0)</f>
        <v>#N/A</v>
      </c>
      <c r="P2065" s="3"/>
      <c r="Q2065" s="55" t="e">
        <f>VLOOKUP($P$1&amp;P2065,定价因子!$E:$F,2,0)</f>
        <v>#N/A</v>
      </c>
      <c r="R2065" s="3"/>
      <c r="S2065" s="77" t="e">
        <f>VLOOKUP($R$1&amp;R2065,定价因子!$E:$F,2,0)</f>
        <v>#N/A</v>
      </c>
      <c r="T2065" s="61"/>
      <c r="U2065" s="63"/>
      <c r="V2065" s="63"/>
      <c r="W2065" s="63"/>
      <c r="X2065" s="3"/>
    </row>
    <row r="2066" spans="1:24">
      <c r="A2066" s="3"/>
      <c r="B2066" s="3"/>
      <c r="C2066" s="3"/>
      <c r="D2066" s="3"/>
      <c r="E2066" s="79"/>
      <c r="F2066" s="3"/>
      <c r="G2066" s="77" t="e">
        <f>VLOOKUP($F$1&amp;F2066,定价因子!E:F,2,0)</f>
        <v>#N/A</v>
      </c>
      <c r="H2066" s="3"/>
      <c r="I2066" s="77" t="e">
        <f>VLOOKUP($H$1&amp;H2066,定价因子!E:F,2,0)</f>
        <v>#N/A</v>
      </c>
      <c r="J2066" s="3"/>
      <c r="K2066" s="77" t="e">
        <f>VLOOKUP($J$1&amp;J2066,定价因子!E:F,2,0)</f>
        <v>#N/A</v>
      </c>
      <c r="L2066" s="3"/>
      <c r="M2066" s="77" t="e">
        <f>VLOOKUP($L$1&amp;L2066,定价因子!E:F,2,0)</f>
        <v>#N/A</v>
      </c>
      <c r="N2066" s="3"/>
      <c r="O2066" s="77" t="e">
        <f>VLOOKUP($N$1&amp;N2066,定价因子!E:F,2,0)</f>
        <v>#N/A</v>
      </c>
      <c r="P2066" s="3"/>
      <c r="Q2066" s="55" t="e">
        <f>VLOOKUP($P$1&amp;P2066,定价因子!$E:$F,2,0)</f>
        <v>#N/A</v>
      </c>
      <c r="R2066" s="3"/>
      <c r="S2066" s="77" t="e">
        <f>VLOOKUP($R$1&amp;R2066,定价因子!$E:$F,2,0)</f>
        <v>#N/A</v>
      </c>
      <c r="T2066" s="61"/>
      <c r="U2066" s="63"/>
      <c r="V2066" s="63"/>
      <c r="W2066" s="63"/>
      <c r="X2066" s="3"/>
    </row>
    <row r="2067" spans="1:24">
      <c r="A2067" s="3"/>
      <c r="B2067" s="3"/>
      <c r="C2067" s="3"/>
      <c r="D2067" s="3"/>
      <c r="E2067" s="79"/>
      <c r="F2067" s="3"/>
      <c r="G2067" s="77" t="e">
        <f>VLOOKUP($F$1&amp;F2067,定价因子!E:F,2,0)</f>
        <v>#N/A</v>
      </c>
      <c r="H2067" s="3"/>
      <c r="I2067" s="77" t="e">
        <f>VLOOKUP($H$1&amp;H2067,定价因子!E:F,2,0)</f>
        <v>#N/A</v>
      </c>
      <c r="J2067" s="3"/>
      <c r="K2067" s="77" t="e">
        <f>VLOOKUP($J$1&amp;J2067,定价因子!E:F,2,0)</f>
        <v>#N/A</v>
      </c>
      <c r="L2067" s="3"/>
      <c r="M2067" s="77" t="e">
        <f>VLOOKUP($L$1&amp;L2067,定价因子!E:F,2,0)</f>
        <v>#N/A</v>
      </c>
      <c r="N2067" s="3"/>
      <c r="O2067" s="77" t="e">
        <f>VLOOKUP($N$1&amp;N2067,定价因子!E:F,2,0)</f>
        <v>#N/A</v>
      </c>
      <c r="P2067" s="3"/>
      <c r="Q2067" s="55" t="e">
        <f>VLOOKUP($P$1&amp;P2067,定价因子!$E:$F,2,0)</f>
        <v>#N/A</v>
      </c>
      <c r="R2067" s="3"/>
      <c r="S2067" s="77" t="e">
        <f>VLOOKUP($R$1&amp;R2067,定价因子!$E:$F,2,0)</f>
        <v>#N/A</v>
      </c>
      <c r="T2067" s="61"/>
      <c r="U2067" s="63"/>
      <c r="V2067" s="63"/>
      <c r="W2067" s="63"/>
      <c r="X2067" s="3"/>
    </row>
    <row r="2068" spans="1:24">
      <c r="A2068" s="3"/>
      <c r="B2068" s="3"/>
      <c r="C2068" s="3"/>
      <c r="D2068" s="3"/>
      <c r="E2068" s="79"/>
      <c r="F2068" s="3"/>
      <c r="G2068" s="77" t="e">
        <f>VLOOKUP($F$1&amp;F2068,定价因子!E:F,2,0)</f>
        <v>#N/A</v>
      </c>
      <c r="H2068" s="3"/>
      <c r="I2068" s="77" t="e">
        <f>VLOOKUP($H$1&amp;H2068,定价因子!E:F,2,0)</f>
        <v>#N/A</v>
      </c>
      <c r="J2068" s="3"/>
      <c r="K2068" s="77" t="e">
        <f>VLOOKUP($J$1&amp;J2068,定价因子!E:F,2,0)</f>
        <v>#N/A</v>
      </c>
      <c r="L2068" s="3"/>
      <c r="M2068" s="77" t="e">
        <f>VLOOKUP($L$1&amp;L2068,定价因子!E:F,2,0)</f>
        <v>#N/A</v>
      </c>
      <c r="N2068" s="3"/>
      <c r="O2068" s="77" t="e">
        <f>VLOOKUP($N$1&amp;N2068,定价因子!E:F,2,0)</f>
        <v>#N/A</v>
      </c>
      <c r="P2068" s="3"/>
      <c r="Q2068" s="55" t="e">
        <f>VLOOKUP($P$1&amp;P2068,定价因子!$E:$F,2,0)</f>
        <v>#N/A</v>
      </c>
      <c r="R2068" s="3"/>
      <c r="S2068" s="77" t="e">
        <f>VLOOKUP($R$1&amp;R2068,定价因子!$E:$F,2,0)</f>
        <v>#N/A</v>
      </c>
      <c r="T2068" s="61"/>
      <c r="U2068" s="63"/>
      <c r="V2068" s="63"/>
      <c r="W2068" s="63"/>
      <c r="X2068" s="3"/>
    </row>
    <row r="2069" spans="1:24">
      <c r="A2069" s="3"/>
      <c r="B2069" s="3"/>
      <c r="C2069" s="3"/>
      <c r="D2069" s="3"/>
      <c r="E2069" s="79"/>
      <c r="F2069" s="3"/>
      <c r="G2069" s="77" t="e">
        <f>VLOOKUP($F$1&amp;F2069,定价因子!E:F,2,0)</f>
        <v>#N/A</v>
      </c>
      <c r="H2069" s="3"/>
      <c r="I2069" s="77" t="e">
        <f>VLOOKUP($H$1&amp;H2069,定价因子!E:F,2,0)</f>
        <v>#N/A</v>
      </c>
      <c r="J2069" s="3"/>
      <c r="K2069" s="77" t="e">
        <f>VLOOKUP($J$1&amp;J2069,定价因子!E:F,2,0)</f>
        <v>#N/A</v>
      </c>
      <c r="L2069" s="3"/>
      <c r="M2069" s="77" t="e">
        <f>VLOOKUP($L$1&amp;L2069,定价因子!E:F,2,0)</f>
        <v>#N/A</v>
      </c>
      <c r="N2069" s="3"/>
      <c r="O2069" s="77" t="e">
        <f>VLOOKUP($N$1&amp;N2069,定价因子!E:F,2,0)</f>
        <v>#N/A</v>
      </c>
      <c r="P2069" s="3"/>
      <c r="Q2069" s="55" t="e">
        <f>VLOOKUP($P$1&amp;P2069,定价因子!$E:$F,2,0)</f>
        <v>#N/A</v>
      </c>
      <c r="R2069" s="3"/>
      <c r="S2069" s="77" t="e">
        <f>VLOOKUP($R$1&amp;R2069,定价因子!$E:$F,2,0)</f>
        <v>#N/A</v>
      </c>
      <c r="T2069" s="61"/>
      <c r="U2069" s="63"/>
      <c r="V2069" s="63"/>
      <c r="W2069" s="63"/>
      <c r="X2069" s="3"/>
    </row>
    <row r="2070" spans="1:24">
      <c r="A2070" s="3"/>
      <c r="B2070" s="3"/>
      <c r="C2070" s="3"/>
      <c r="D2070" s="3"/>
      <c r="E2070" s="79"/>
      <c r="F2070" s="3"/>
      <c r="G2070" s="77" t="e">
        <f>VLOOKUP($F$1&amp;F2070,定价因子!E:F,2,0)</f>
        <v>#N/A</v>
      </c>
      <c r="H2070" s="3"/>
      <c r="I2070" s="77" t="e">
        <f>VLOOKUP($H$1&amp;H2070,定价因子!E:F,2,0)</f>
        <v>#N/A</v>
      </c>
      <c r="J2070" s="3"/>
      <c r="K2070" s="77" t="e">
        <f>VLOOKUP($J$1&amp;J2070,定价因子!E:F,2,0)</f>
        <v>#N/A</v>
      </c>
      <c r="L2070" s="3"/>
      <c r="M2070" s="77" t="e">
        <f>VLOOKUP($L$1&amp;L2070,定价因子!E:F,2,0)</f>
        <v>#N/A</v>
      </c>
      <c r="N2070" s="3"/>
      <c r="O2070" s="77" t="e">
        <f>VLOOKUP($N$1&amp;N2070,定价因子!E:F,2,0)</f>
        <v>#N/A</v>
      </c>
      <c r="P2070" s="3"/>
      <c r="Q2070" s="55" t="e">
        <f>VLOOKUP($P$1&amp;P2070,定价因子!$E:$F,2,0)</f>
        <v>#N/A</v>
      </c>
      <c r="R2070" s="3"/>
      <c r="S2070" s="77" t="e">
        <f>VLOOKUP($R$1&amp;R2070,定价因子!$E:$F,2,0)</f>
        <v>#N/A</v>
      </c>
      <c r="T2070" s="61"/>
      <c r="U2070" s="63"/>
      <c r="V2070" s="63"/>
      <c r="W2070" s="63"/>
      <c r="X2070" s="3"/>
    </row>
    <row r="2071" spans="1:24">
      <c r="A2071" s="3"/>
      <c r="B2071" s="3"/>
      <c r="C2071" s="3"/>
      <c r="D2071" s="3"/>
      <c r="E2071" s="79"/>
      <c r="F2071" s="3"/>
      <c r="G2071" s="77" t="e">
        <f>VLOOKUP($F$1&amp;F2071,定价因子!E:F,2,0)</f>
        <v>#N/A</v>
      </c>
      <c r="H2071" s="3"/>
      <c r="I2071" s="77" t="e">
        <f>VLOOKUP($H$1&amp;H2071,定价因子!E:F,2,0)</f>
        <v>#N/A</v>
      </c>
      <c r="J2071" s="3"/>
      <c r="K2071" s="77" t="e">
        <f>VLOOKUP($J$1&amp;J2071,定价因子!E:F,2,0)</f>
        <v>#N/A</v>
      </c>
      <c r="L2071" s="3"/>
      <c r="M2071" s="77" t="e">
        <f>VLOOKUP($L$1&amp;L2071,定价因子!E:F,2,0)</f>
        <v>#N/A</v>
      </c>
      <c r="N2071" s="3"/>
      <c r="O2071" s="77" t="e">
        <f>VLOOKUP($N$1&amp;N2071,定价因子!E:F,2,0)</f>
        <v>#N/A</v>
      </c>
      <c r="P2071" s="3"/>
      <c r="Q2071" s="55" t="e">
        <f>VLOOKUP($P$1&amp;P2071,定价因子!$E:$F,2,0)</f>
        <v>#N/A</v>
      </c>
      <c r="R2071" s="3"/>
      <c r="S2071" s="77" t="e">
        <f>VLOOKUP($R$1&amp;R2071,定价因子!$E:$F,2,0)</f>
        <v>#N/A</v>
      </c>
      <c r="T2071" s="61"/>
      <c r="U2071" s="63"/>
      <c r="V2071" s="63"/>
      <c r="W2071" s="63"/>
      <c r="X2071" s="3"/>
    </row>
    <row r="2072" spans="1:24">
      <c r="A2072" s="3"/>
      <c r="B2072" s="3"/>
      <c r="C2072" s="3"/>
      <c r="D2072" s="3"/>
      <c r="E2072" s="79"/>
      <c r="F2072" s="3"/>
      <c r="G2072" s="77" t="e">
        <f>VLOOKUP($F$1&amp;F2072,定价因子!E:F,2,0)</f>
        <v>#N/A</v>
      </c>
      <c r="H2072" s="3"/>
      <c r="I2072" s="77" t="e">
        <f>VLOOKUP($H$1&amp;H2072,定价因子!E:F,2,0)</f>
        <v>#N/A</v>
      </c>
      <c r="J2072" s="3"/>
      <c r="K2072" s="77" t="e">
        <f>VLOOKUP($J$1&amp;J2072,定价因子!E:F,2,0)</f>
        <v>#N/A</v>
      </c>
      <c r="L2072" s="3"/>
      <c r="M2072" s="77" t="e">
        <f>VLOOKUP($L$1&amp;L2072,定价因子!E:F,2,0)</f>
        <v>#N/A</v>
      </c>
      <c r="N2072" s="3"/>
      <c r="O2072" s="77" t="e">
        <f>VLOOKUP($N$1&amp;N2072,定价因子!E:F,2,0)</f>
        <v>#N/A</v>
      </c>
      <c r="P2072" s="3"/>
      <c r="Q2072" s="55" t="e">
        <f>VLOOKUP($P$1&amp;P2072,定价因子!$E:$F,2,0)</f>
        <v>#N/A</v>
      </c>
      <c r="R2072" s="3"/>
      <c r="S2072" s="77" t="e">
        <f>VLOOKUP($R$1&amp;R2072,定价因子!$E:$F,2,0)</f>
        <v>#N/A</v>
      </c>
      <c r="T2072" s="61"/>
      <c r="U2072" s="63"/>
      <c r="V2072" s="63"/>
      <c r="W2072" s="63"/>
      <c r="X2072" s="3"/>
    </row>
    <row r="2073" spans="1:24">
      <c r="A2073" s="3"/>
      <c r="B2073" s="3"/>
      <c r="C2073" s="3"/>
      <c r="D2073" s="3"/>
      <c r="E2073" s="79"/>
      <c r="F2073" s="3"/>
      <c r="G2073" s="77" t="e">
        <f>VLOOKUP($F$1&amp;F2073,定价因子!E:F,2,0)</f>
        <v>#N/A</v>
      </c>
      <c r="H2073" s="3"/>
      <c r="I2073" s="77" t="e">
        <f>VLOOKUP($H$1&amp;H2073,定价因子!E:F,2,0)</f>
        <v>#N/A</v>
      </c>
      <c r="J2073" s="3"/>
      <c r="K2073" s="77" t="e">
        <f>VLOOKUP($J$1&amp;J2073,定价因子!E:F,2,0)</f>
        <v>#N/A</v>
      </c>
      <c r="L2073" s="3"/>
      <c r="M2073" s="77" t="e">
        <f>VLOOKUP($L$1&amp;L2073,定价因子!E:F,2,0)</f>
        <v>#N/A</v>
      </c>
      <c r="N2073" s="3"/>
      <c r="O2073" s="77" t="e">
        <f>VLOOKUP($N$1&amp;N2073,定价因子!E:F,2,0)</f>
        <v>#N/A</v>
      </c>
      <c r="P2073" s="3"/>
      <c r="Q2073" s="55" t="e">
        <f>VLOOKUP($P$1&amp;P2073,定价因子!$E:$F,2,0)</f>
        <v>#N/A</v>
      </c>
      <c r="R2073" s="3"/>
      <c r="S2073" s="77" t="e">
        <f>VLOOKUP($R$1&amp;R2073,定价因子!$E:$F,2,0)</f>
        <v>#N/A</v>
      </c>
      <c r="T2073" s="61"/>
      <c r="U2073" s="63"/>
      <c r="V2073" s="63"/>
      <c r="W2073" s="63"/>
      <c r="X2073" s="3"/>
    </row>
    <row r="2074" spans="1:24">
      <c r="A2074" s="3"/>
      <c r="B2074" s="3"/>
      <c r="C2074" s="3"/>
      <c r="D2074" s="3"/>
      <c r="E2074" s="79"/>
      <c r="F2074" s="3"/>
      <c r="G2074" s="77" t="e">
        <f>VLOOKUP($F$1&amp;F2074,定价因子!E:F,2,0)</f>
        <v>#N/A</v>
      </c>
      <c r="H2074" s="3"/>
      <c r="I2074" s="77" t="e">
        <f>VLOOKUP($H$1&amp;H2074,定价因子!E:F,2,0)</f>
        <v>#N/A</v>
      </c>
      <c r="J2074" s="3"/>
      <c r="K2074" s="77" t="e">
        <f>VLOOKUP($J$1&amp;J2074,定价因子!E:F,2,0)</f>
        <v>#N/A</v>
      </c>
      <c r="L2074" s="3"/>
      <c r="M2074" s="77" t="e">
        <f>VLOOKUP($L$1&amp;L2074,定价因子!E:F,2,0)</f>
        <v>#N/A</v>
      </c>
      <c r="N2074" s="3"/>
      <c r="O2074" s="77" t="e">
        <f>VLOOKUP($N$1&amp;N2074,定价因子!E:F,2,0)</f>
        <v>#N/A</v>
      </c>
      <c r="P2074" s="3"/>
      <c r="Q2074" s="55" t="e">
        <f>VLOOKUP($P$1&amp;P2074,定价因子!$E:$F,2,0)</f>
        <v>#N/A</v>
      </c>
      <c r="R2074" s="3"/>
      <c r="S2074" s="77" t="e">
        <f>VLOOKUP($R$1&amp;R2074,定价因子!$E:$F,2,0)</f>
        <v>#N/A</v>
      </c>
      <c r="T2074" s="61"/>
      <c r="U2074" s="63"/>
      <c r="V2074" s="63"/>
      <c r="W2074" s="63"/>
      <c r="X2074" s="3"/>
    </row>
    <row r="2075" spans="1:24">
      <c r="A2075" s="3"/>
      <c r="B2075" s="3"/>
      <c r="C2075" s="3"/>
      <c r="D2075" s="3"/>
      <c r="E2075" s="79"/>
      <c r="F2075" s="3"/>
      <c r="G2075" s="77" t="e">
        <f>VLOOKUP($F$1&amp;F2075,定价因子!E:F,2,0)</f>
        <v>#N/A</v>
      </c>
      <c r="H2075" s="3"/>
      <c r="I2075" s="77" t="e">
        <f>VLOOKUP($H$1&amp;H2075,定价因子!E:F,2,0)</f>
        <v>#N/A</v>
      </c>
      <c r="J2075" s="3"/>
      <c r="K2075" s="77" t="e">
        <f>VLOOKUP($J$1&amp;J2075,定价因子!E:F,2,0)</f>
        <v>#N/A</v>
      </c>
      <c r="L2075" s="3"/>
      <c r="M2075" s="77" t="e">
        <f>VLOOKUP($L$1&amp;L2075,定价因子!E:F,2,0)</f>
        <v>#N/A</v>
      </c>
      <c r="N2075" s="3"/>
      <c r="O2075" s="77" t="e">
        <f>VLOOKUP($N$1&amp;N2075,定价因子!E:F,2,0)</f>
        <v>#N/A</v>
      </c>
      <c r="P2075" s="3"/>
      <c r="Q2075" s="55" t="e">
        <f>VLOOKUP($P$1&amp;P2075,定价因子!$E:$F,2,0)</f>
        <v>#N/A</v>
      </c>
      <c r="R2075" s="3"/>
      <c r="S2075" s="77" t="e">
        <f>VLOOKUP($R$1&amp;R2075,定价因子!$E:$F,2,0)</f>
        <v>#N/A</v>
      </c>
      <c r="T2075" s="61"/>
      <c r="U2075" s="63"/>
      <c r="V2075" s="63"/>
      <c r="W2075" s="63"/>
      <c r="X2075" s="3"/>
    </row>
    <row r="2076" spans="1:24">
      <c r="A2076" s="3"/>
      <c r="B2076" s="3"/>
      <c r="C2076" s="3"/>
      <c r="D2076" s="3"/>
      <c r="E2076" s="79"/>
      <c r="F2076" s="3"/>
      <c r="G2076" s="77" t="e">
        <f>VLOOKUP($F$1&amp;F2076,定价因子!E:F,2,0)</f>
        <v>#N/A</v>
      </c>
      <c r="H2076" s="3"/>
      <c r="I2076" s="77" t="e">
        <f>VLOOKUP($H$1&amp;H2076,定价因子!E:F,2,0)</f>
        <v>#N/A</v>
      </c>
      <c r="J2076" s="3"/>
      <c r="K2076" s="77" t="e">
        <f>VLOOKUP($J$1&amp;J2076,定价因子!E:F,2,0)</f>
        <v>#N/A</v>
      </c>
      <c r="L2076" s="3"/>
      <c r="M2076" s="77" t="e">
        <f>VLOOKUP($L$1&amp;L2076,定价因子!E:F,2,0)</f>
        <v>#N/A</v>
      </c>
      <c r="N2076" s="3"/>
      <c r="O2076" s="77" t="e">
        <f>VLOOKUP($N$1&amp;N2076,定价因子!E:F,2,0)</f>
        <v>#N/A</v>
      </c>
      <c r="P2076" s="3"/>
      <c r="Q2076" s="55" t="e">
        <f>VLOOKUP($P$1&amp;P2076,定价因子!$E:$F,2,0)</f>
        <v>#N/A</v>
      </c>
      <c r="R2076" s="3"/>
      <c r="S2076" s="77" t="e">
        <f>VLOOKUP($R$1&amp;R2076,定价因子!$E:$F,2,0)</f>
        <v>#N/A</v>
      </c>
      <c r="T2076" s="61"/>
      <c r="U2076" s="63"/>
      <c r="V2076" s="63"/>
      <c r="W2076" s="63"/>
      <c r="X2076" s="3"/>
    </row>
    <row r="2077" spans="1:24">
      <c r="A2077" s="3"/>
      <c r="B2077" s="3"/>
      <c r="C2077" s="3"/>
      <c r="D2077" s="3"/>
      <c r="E2077" s="79"/>
      <c r="F2077" s="3"/>
      <c r="G2077" s="77" t="e">
        <f>VLOOKUP($F$1&amp;F2077,定价因子!E:F,2,0)</f>
        <v>#N/A</v>
      </c>
      <c r="H2077" s="3"/>
      <c r="I2077" s="77" t="e">
        <f>VLOOKUP($H$1&amp;H2077,定价因子!E:F,2,0)</f>
        <v>#N/A</v>
      </c>
      <c r="J2077" s="3"/>
      <c r="K2077" s="77" t="e">
        <f>VLOOKUP($J$1&amp;J2077,定价因子!E:F,2,0)</f>
        <v>#N/A</v>
      </c>
      <c r="L2077" s="3"/>
      <c r="M2077" s="77" t="e">
        <f>VLOOKUP($L$1&amp;L2077,定价因子!E:F,2,0)</f>
        <v>#N/A</v>
      </c>
      <c r="N2077" s="3"/>
      <c r="O2077" s="77" t="e">
        <f>VLOOKUP($N$1&amp;N2077,定价因子!E:F,2,0)</f>
        <v>#N/A</v>
      </c>
      <c r="P2077" s="3"/>
      <c r="Q2077" s="55" t="e">
        <f>VLOOKUP($P$1&amp;P2077,定价因子!$E:$F,2,0)</f>
        <v>#N/A</v>
      </c>
      <c r="R2077" s="3"/>
      <c r="S2077" s="77" t="e">
        <f>VLOOKUP($R$1&amp;R2077,定价因子!$E:$F,2,0)</f>
        <v>#N/A</v>
      </c>
      <c r="T2077" s="61"/>
      <c r="U2077" s="63"/>
      <c r="V2077" s="63"/>
      <c r="W2077" s="63"/>
      <c r="X2077" s="3"/>
    </row>
    <row r="2078" spans="1:24">
      <c r="A2078" s="3"/>
      <c r="B2078" s="3"/>
      <c r="C2078" s="3"/>
      <c r="D2078" s="3"/>
      <c r="E2078" s="79"/>
      <c r="F2078" s="3"/>
      <c r="G2078" s="77" t="e">
        <f>VLOOKUP($F$1&amp;F2078,定价因子!E:F,2,0)</f>
        <v>#N/A</v>
      </c>
      <c r="H2078" s="3"/>
      <c r="I2078" s="77" t="e">
        <f>VLOOKUP($H$1&amp;H2078,定价因子!E:F,2,0)</f>
        <v>#N/A</v>
      </c>
      <c r="J2078" s="3"/>
      <c r="K2078" s="77" t="e">
        <f>VLOOKUP($J$1&amp;J2078,定价因子!E:F,2,0)</f>
        <v>#N/A</v>
      </c>
      <c r="L2078" s="3"/>
      <c r="M2078" s="77" t="e">
        <f>VLOOKUP($L$1&amp;L2078,定价因子!E:F,2,0)</f>
        <v>#N/A</v>
      </c>
      <c r="N2078" s="3"/>
      <c r="O2078" s="77" t="e">
        <f>VLOOKUP($N$1&amp;N2078,定价因子!E:F,2,0)</f>
        <v>#N/A</v>
      </c>
      <c r="P2078" s="3"/>
      <c r="Q2078" s="55" t="e">
        <f>VLOOKUP($P$1&amp;P2078,定价因子!$E:$F,2,0)</f>
        <v>#N/A</v>
      </c>
      <c r="R2078" s="3"/>
      <c r="S2078" s="77" t="e">
        <f>VLOOKUP($R$1&amp;R2078,定价因子!$E:$F,2,0)</f>
        <v>#N/A</v>
      </c>
      <c r="T2078" s="61"/>
      <c r="U2078" s="63"/>
      <c r="V2078" s="63"/>
      <c r="W2078" s="63"/>
      <c r="X2078" s="3"/>
    </row>
    <row r="2079" spans="1:24">
      <c r="A2079" s="3"/>
      <c r="B2079" s="3"/>
      <c r="C2079" s="3"/>
      <c r="D2079" s="3"/>
      <c r="E2079" s="79"/>
      <c r="F2079" s="3"/>
      <c r="G2079" s="77" t="e">
        <f>VLOOKUP($F$1&amp;F2079,定价因子!E:F,2,0)</f>
        <v>#N/A</v>
      </c>
      <c r="H2079" s="3"/>
      <c r="I2079" s="77" t="e">
        <f>VLOOKUP($H$1&amp;H2079,定价因子!E:F,2,0)</f>
        <v>#N/A</v>
      </c>
      <c r="J2079" s="3"/>
      <c r="K2079" s="77" t="e">
        <f>VLOOKUP($J$1&amp;J2079,定价因子!E:F,2,0)</f>
        <v>#N/A</v>
      </c>
      <c r="L2079" s="3"/>
      <c r="M2079" s="77" t="e">
        <f>VLOOKUP($L$1&amp;L2079,定价因子!E:F,2,0)</f>
        <v>#N/A</v>
      </c>
      <c r="N2079" s="3"/>
      <c r="O2079" s="77" t="e">
        <f>VLOOKUP($N$1&amp;N2079,定价因子!E:F,2,0)</f>
        <v>#N/A</v>
      </c>
      <c r="P2079" s="3"/>
      <c r="Q2079" s="55" t="e">
        <f>VLOOKUP($P$1&amp;P2079,定价因子!$E:$F,2,0)</f>
        <v>#N/A</v>
      </c>
      <c r="R2079" s="3"/>
      <c r="S2079" s="77" t="e">
        <f>VLOOKUP($R$1&amp;R2079,定价因子!$E:$F,2,0)</f>
        <v>#N/A</v>
      </c>
      <c r="T2079" s="61"/>
      <c r="U2079" s="63"/>
      <c r="V2079" s="63"/>
      <c r="W2079" s="63"/>
      <c r="X2079" s="3"/>
    </row>
    <row r="2080" spans="1:24">
      <c r="A2080" s="3"/>
      <c r="B2080" s="3"/>
      <c r="C2080" s="3"/>
      <c r="D2080" s="3"/>
      <c r="E2080" s="79"/>
      <c r="F2080" s="3"/>
      <c r="G2080" s="77" t="e">
        <f>VLOOKUP($F$1&amp;F2080,定价因子!E:F,2,0)</f>
        <v>#N/A</v>
      </c>
      <c r="H2080" s="3"/>
      <c r="I2080" s="77" t="e">
        <f>VLOOKUP($H$1&amp;H2080,定价因子!E:F,2,0)</f>
        <v>#N/A</v>
      </c>
      <c r="J2080" s="3"/>
      <c r="K2080" s="77" t="e">
        <f>VLOOKUP($J$1&amp;J2080,定价因子!E:F,2,0)</f>
        <v>#N/A</v>
      </c>
      <c r="L2080" s="3"/>
      <c r="M2080" s="77" t="e">
        <f>VLOOKUP($L$1&amp;L2080,定价因子!E:F,2,0)</f>
        <v>#N/A</v>
      </c>
      <c r="N2080" s="3"/>
      <c r="O2080" s="77" t="e">
        <f>VLOOKUP($N$1&amp;N2080,定价因子!E:F,2,0)</f>
        <v>#N/A</v>
      </c>
      <c r="P2080" s="3"/>
      <c r="Q2080" s="55" t="e">
        <f>VLOOKUP($P$1&amp;P2080,定价因子!$E:$F,2,0)</f>
        <v>#N/A</v>
      </c>
      <c r="R2080" s="3"/>
      <c r="S2080" s="77" t="e">
        <f>VLOOKUP($R$1&amp;R2080,定价因子!$E:$F,2,0)</f>
        <v>#N/A</v>
      </c>
      <c r="T2080" s="61"/>
      <c r="U2080" s="63"/>
      <c r="V2080" s="63"/>
      <c r="W2080" s="63"/>
      <c r="X2080" s="3"/>
    </row>
    <row r="2081" spans="1:24">
      <c r="A2081" s="3"/>
      <c r="B2081" s="3"/>
      <c r="C2081" s="3"/>
      <c r="D2081" s="3"/>
      <c r="E2081" s="79"/>
      <c r="F2081" s="3"/>
      <c r="G2081" s="77" t="e">
        <f>VLOOKUP($F$1&amp;F2081,定价因子!E:F,2,0)</f>
        <v>#N/A</v>
      </c>
      <c r="H2081" s="3"/>
      <c r="I2081" s="77" t="e">
        <f>VLOOKUP($H$1&amp;H2081,定价因子!E:F,2,0)</f>
        <v>#N/A</v>
      </c>
      <c r="J2081" s="3"/>
      <c r="K2081" s="77" t="e">
        <f>VLOOKUP($J$1&amp;J2081,定价因子!E:F,2,0)</f>
        <v>#N/A</v>
      </c>
      <c r="L2081" s="3"/>
      <c r="M2081" s="77" t="e">
        <f>VLOOKUP($L$1&amp;L2081,定价因子!E:F,2,0)</f>
        <v>#N/A</v>
      </c>
      <c r="N2081" s="3"/>
      <c r="O2081" s="77" t="e">
        <f>VLOOKUP($N$1&amp;N2081,定价因子!E:F,2,0)</f>
        <v>#N/A</v>
      </c>
      <c r="P2081" s="3"/>
      <c r="Q2081" s="55" t="e">
        <f>VLOOKUP($P$1&amp;P2081,定价因子!$E:$F,2,0)</f>
        <v>#N/A</v>
      </c>
      <c r="R2081" s="3"/>
      <c r="S2081" s="77" t="e">
        <f>VLOOKUP($R$1&amp;R2081,定价因子!$E:$F,2,0)</f>
        <v>#N/A</v>
      </c>
      <c r="T2081" s="61"/>
      <c r="U2081" s="63"/>
      <c r="V2081" s="63"/>
      <c r="W2081" s="63"/>
      <c r="X2081" s="3"/>
    </row>
    <row r="2082" spans="1:24">
      <c r="A2082" s="3"/>
      <c r="B2082" s="3"/>
      <c r="C2082" s="3"/>
      <c r="D2082" s="3"/>
      <c r="E2082" s="79"/>
      <c r="F2082" s="3"/>
      <c r="G2082" s="77" t="e">
        <f>VLOOKUP($F$1&amp;F2082,定价因子!E:F,2,0)</f>
        <v>#N/A</v>
      </c>
      <c r="H2082" s="3"/>
      <c r="I2082" s="77" t="e">
        <f>VLOOKUP($H$1&amp;H2082,定价因子!E:F,2,0)</f>
        <v>#N/A</v>
      </c>
      <c r="J2082" s="3"/>
      <c r="K2082" s="77" t="e">
        <f>VLOOKUP($J$1&amp;J2082,定价因子!E:F,2,0)</f>
        <v>#N/A</v>
      </c>
      <c r="L2082" s="3"/>
      <c r="M2082" s="77" t="e">
        <f>VLOOKUP($L$1&amp;L2082,定价因子!E:F,2,0)</f>
        <v>#N/A</v>
      </c>
      <c r="N2082" s="3"/>
      <c r="O2082" s="77" t="e">
        <f>VLOOKUP($N$1&amp;N2082,定价因子!E:F,2,0)</f>
        <v>#N/A</v>
      </c>
      <c r="P2082" s="3"/>
      <c r="Q2082" s="55" t="e">
        <f>VLOOKUP($P$1&amp;P2082,定价因子!$E:$F,2,0)</f>
        <v>#N/A</v>
      </c>
      <c r="R2082" s="3"/>
      <c r="S2082" s="77" t="e">
        <f>VLOOKUP($R$1&amp;R2082,定价因子!$E:$F,2,0)</f>
        <v>#N/A</v>
      </c>
      <c r="T2082" s="61"/>
      <c r="U2082" s="63"/>
      <c r="V2082" s="63"/>
      <c r="W2082" s="63"/>
      <c r="X2082" s="3"/>
    </row>
    <row r="2083" spans="1:24">
      <c r="A2083" s="3"/>
      <c r="B2083" s="3"/>
      <c r="C2083" s="3"/>
      <c r="D2083" s="3"/>
      <c r="E2083" s="79"/>
      <c r="F2083" s="3"/>
      <c r="G2083" s="77" t="e">
        <f>VLOOKUP($F$1&amp;F2083,定价因子!E:F,2,0)</f>
        <v>#N/A</v>
      </c>
      <c r="H2083" s="3"/>
      <c r="I2083" s="77" t="e">
        <f>VLOOKUP($H$1&amp;H2083,定价因子!E:F,2,0)</f>
        <v>#N/A</v>
      </c>
      <c r="J2083" s="3"/>
      <c r="K2083" s="77" t="e">
        <f>VLOOKUP($J$1&amp;J2083,定价因子!E:F,2,0)</f>
        <v>#N/A</v>
      </c>
      <c r="L2083" s="3"/>
      <c r="M2083" s="77" t="e">
        <f>VLOOKUP($L$1&amp;L2083,定价因子!E:F,2,0)</f>
        <v>#N/A</v>
      </c>
      <c r="N2083" s="3"/>
      <c r="O2083" s="77" t="e">
        <f>VLOOKUP($N$1&amp;N2083,定价因子!E:F,2,0)</f>
        <v>#N/A</v>
      </c>
      <c r="P2083" s="3"/>
      <c r="Q2083" s="55" t="e">
        <f>VLOOKUP($P$1&amp;P2083,定价因子!$E:$F,2,0)</f>
        <v>#N/A</v>
      </c>
      <c r="R2083" s="3"/>
      <c r="S2083" s="77" t="e">
        <f>VLOOKUP($R$1&amp;R2083,定价因子!$E:$F,2,0)</f>
        <v>#N/A</v>
      </c>
      <c r="T2083" s="61"/>
      <c r="U2083" s="63"/>
      <c r="V2083" s="63"/>
      <c r="W2083" s="63"/>
      <c r="X2083" s="3"/>
    </row>
    <row r="2084" spans="1:24">
      <c r="A2084" s="3"/>
      <c r="B2084" s="3"/>
      <c r="C2084" s="3"/>
      <c r="D2084" s="3"/>
      <c r="E2084" s="79"/>
      <c r="F2084" s="3"/>
      <c r="G2084" s="77" t="e">
        <f>VLOOKUP($F$1&amp;F2084,定价因子!E:F,2,0)</f>
        <v>#N/A</v>
      </c>
      <c r="H2084" s="3"/>
      <c r="I2084" s="77" t="e">
        <f>VLOOKUP($H$1&amp;H2084,定价因子!E:F,2,0)</f>
        <v>#N/A</v>
      </c>
      <c r="J2084" s="3"/>
      <c r="K2084" s="77" t="e">
        <f>VLOOKUP($J$1&amp;J2084,定价因子!E:F,2,0)</f>
        <v>#N/A</v>
      </c>
      <c r="L2084" s="3"/>
      <c r="M2084" s="77" t="e">
        <f>VLOOKUP($L$1&amp;L2084,定价因子!E:F,2,0)</f>
        <v>#N/A</v>
      </c>
      <c r="N2084" s="3"/>
      <c r="O2084" s="77" t="e">
        <f>VLOOKUP($N$1&amp;N2084,定价因子!E:F,2,0)</f>
        <v>#N/A</v>
      </c>
      <c r="P2084" s="3"/>
      <c r="Q2084" s="55" t="e">
        <f>VLOOKUP($P$1&amp;P2084,定价因子!$E:$F,2,0)</f>
        <v>#N/A</v>
      </c>
      <c r="R2084" s="3"/>
      <c r="S2084" s="77" t="e">
        <f>VLOOKUP($R$1&amp;R2084,定价因子!$E:$F,2,0)</f>
        <v>#N/A</v>
      </c>
      <c r="T2084" s="61"/>
      <c r="U2084" s="63"/>
      <c r="V2084" s="63"/>
      <c r="W2084" s="63"/>
      <c r="X2084" s="3"/>
    </row>
    <row r="2085" spans="1:24">
      <c r="A2085" s="3"/>
      <c r="B2085" s="3"/>
      <c r="C2085" s="3"/>
      <c r="D2085" s="3"/>
      <c r="E2085" s="79"/>
      <c r="F2085" s="3"/>
      <c r="G2085" s="77" t="e">
        <f>VLOOKUP($F$1&amp;F2085,定价因子!E:F,2,0)</f>
        <v>#N/A</v>
      </c>
      <c r="H2085" s="3"/>
      <c r="I2085" s="77" t="e">
        <f>VLOOKUP($H$1&amp;H2085,定价因子!E:F,2,0)</f>
        <v>#N/A</v>
      </c>
      <c r="J2085" s="3"/>
      <c r="K2085" s="77" t="e">
        <f>VLOOKUP($J$1&amp;J2085,定价因子!E:F,2,0)</f>
        <v>#N/A</v>
      </c>
      <c r="L2085" s="3"/>
      <c r="M2085" s="77" t="e">
        <f>VLOOKUP($L$1&amp;L2085,定价因子!E:F,2,0)</f>
        <v>#N/A</v>
      </c>
      <c r="N2085" s="3"/>
      <c r="O2085" s="77" t="e">
        <f>VLOOKUP($N$1&amp;N2085,定价因子!E:F,2,0)</f>
        <v>#N/A</v>
      </c>
      <c r="P2085" s="3"/>
      <c r="Q2085" s="55" t="e">
        <f>VLOOKUP($P$1&amp;P2085,定价因子!$E:$F,2,0)</f>
        <v>#N/A</v>
      </c>
      <c r="R2085" s="3"/>
      <c r="S2085" s="77" t="e">
        <f>VLOOKUP($R$1&amp;R2085,定价因子!$E:$F,2,0)</f>
        <v>#N/A</v>
      </c>
      <c r="T2085" s="61"/>
      <c r="U2085" s="63"/>
      <c r="V2085" s="63"/>
      <c r="W2085" s="63"/>
      <c r="X2085" s="3"/>
    </row>
    <row r="2086" spans="1:24">
      <c r="A2086" s="3"/>
      <c r="B2086" s="3"/>
      <c r="C2086" s="3"/>
      <c r="D2086" s="3"/>
      <c r="E2086" s="79"/>
      <c r="F2086" s="3"/>
      <c r="G2086" s="77" t="e">
        <f>VLOOKUP($F$1&amp;F2086,定价因子!E:F,2,0)</f>
        <v>#N/A</v>
      </c>
      <c r="H2086" s="3"/>
      <c r="I2086" s="77" t="e">
        <f>VLOOKUP($H$1&amp;H2086,定价因子!E:F,2,0)</f>
        <v>#N/A</v>
      </c>
      <c r="J2086" s="3"/>
      <c r="K2086" s="77" t="e">
        <f>VLOOKUP($J$1&amp;J2086,定价因子!E:F,2,0)</f>
        <v>#N/A</v>
      </c>
      <c r="L2086" s="3"/>
      <c r="M2086" s="77" t="e">
        <f>VLOOKUP($L$1&amp;L2086,定价因子!E:F,2,0)</f>
        <v>#N/A</v>
      </c>
      <c r="N2086" s="3"/>
      <c r="O2086" s="77" t="e">
        <f>VLOOKUP($N$1&amp;N2086,定价因子!E:F,2,0)</f>
        <v>#N/A</v>
      </c>
      <c r="P2086" s="3"/>
      <c r="Q2086" s="55" t="e">
        <f>VLOOKUP($P$1&amp;P2086,定价因子!$E:$F,2,0)</f>
        <v>#N/A</v>
      </c>
      <c r="R2086" s="3"/>
      <c r="S2086" s="77" t="e">
        <f>VLOOKUP($R$1&amp;R2086,定价因子!$E:$F,2,0)</f>
        <v>#N/A</v>
      </c>
      <c r="T2086" s="61"/>
      <c r="U2086" s="63"/>
      <c r="V2086" s="63"/>
      <c r="W2086" s="63"/>
      <c r="X2086" s="3"/>
    </row>
    <row r="2087" spans="1:24">
      <c r="A2087" s="3"/>
      <c r="B2087" s="3"/>
      <c r="C2087" s="3"/>
      <c r="D2087" s="3"/>
      <c r="E2087" s="79"/>
      <c r="F2087" s="3"/>
      <c r="G2087" s="77" t="e">
        <f>VLOOKUP($F$1&amp;F2087,定价因子!E:F,2,0)</f>
        <v>#N/A</v>
      </c>
      <c r="H2087" s="3"/>
      <c r="I2087" s="77" t="e">
        <f>VLOOKUP($H$1&amp;H2087,定价因子!E:F,2,0)</f>
        <v>#N/A</v>
      </c>
      <c r="J2087" s="3"/>
      <c r="K2087" s="77" t="e">
        <f>VLOOKUP($J$1&amp;J2087,定价因子!E:F,2,0)</f>
        <v>#N/A</v>
      </c>
      <c r="L2087" s="3"/>
      <c r="M2087" s="77" t="e">
        <f>VLOOKUP($L$1&amp;L2087,定价因子!E:F,2,0)</f>
        <v>#N/A</v>
      </c>
      <c r="N2087" s="3"/>
      <c r="O2087" s="77" t="e">
        <f>VLOOKUP($N$1&amp;N2087,定价因子!E:F,2,0)</f>
        <v>#N/A</v>
      </c>
      <c r="P2087" s="3"/>
      <c r="Q2087" s="55" t="e">
        <f>VLOOKUP($P$1&amp;P2087,定价因子!$E:$F,2,0)</f>
        <v>#N/A</v>
      </c>
      <c r="R2087" s="3"/>
      <c r="S2087" s="77" t="e">
        <f>VLOOKUP($R$1&amp;R2087,定价因子!$E:$F,2,0)</f>
        <v>#N/A</v>
      </c>
      <c r="T2087" s="61"/>
      <c r="U2087" s="63"/>
      <c r="V2087" s="63"/>
      <c r="W2087" s="63"/>
      <c r="X2087" s="3"/>
    </row>
    <row r="2088" spans="1:24">
      <c r="A2088" s="3"/>
      <c r="B2088" s="3"/>
      <c r="C2088" s="3"/>
      <c r="D2088" s="3"/>
      <c r="E2088" s="79"/>
      <c r="F2088" s="3"/>
      <c r="G2088" s="77" t="e">
        <f>VLOOKUP($F$1&amp;F2088,定价因子!E:F,2,0)</f>
        <v>#N/A</v>
      </c>
      <c r="H2088" s="3"/>
      <c r="I2088" s="77" t="e">
        <f>VLOOKUP($H$1&amp;H2088,定价因子!E:F,2,0)</f>
        <v>#N/A</v>
      </c>
      <c r="J2088" s="3"/>
      <c r="K2088" s="77" t="e">
        <f>VLOOKUP($J$1&amp;J2088,定价因子!E:F,2,0)</f>
        <v>#N/A</v>
      </c>
      <c r="L2088" s="3"/>
      <c r="M2088" s="77" t="e">
        <f>VLOOKUP($L$1&amp;L2088,定价因子!E:F,2,0)</f>
        <v>#N/A</v>
      </c>
      <c r="N2088" s="3"/>
      <c r="O2088" s="77" t="e">
        <f>VLOOKUP($N$1&amp;N2088,定价因子!E:F,2,0)</f>
        <v>#N/A</v>
      </c>
      <c r="P2088" s="3"/>
      <c r="Q2088" s="55" t="e">
        <f>VLOOKUP($P$1&amp;P2088,定价因子!$E:$F,2,0)</f>
        <v>#N/A</v>
      </c>
      <c r="R2088" s="3"/>
      <c r="S2088" s="77" t="e">
        <f>VLOOKUP($R$1&amp;R2088,定价因子!$E:$F,2,0)</f>
        <v>#N/A</v>
      </c>
      <c r="T2088" s="61"/>
      <c r="U2088" s="63"/>
      <c r="V2088" s="63"/>
      <c r="W2088" s="63"/>
      <c r="X2088" s="3"/>
    </row>
    <row r="2089" spans="1:24">
      <c r="A2089" s="3"/>
      <c r="B2089" s="3"/>
      <c r="C2089" s="3"/>
      <c r="D2089" s="3"/>
      <c r="E2089" s="79"/>
      <c r="F2089" s="3"/>
      <c r="G2089" s="77" t="e">
        <f>VLOOKUP($F$1&amp;F2089,定价因子!E:F,2,0)</f>
        <v>#N/A</v>
      </c>
      <c r="H2089" s="3"/>
      <c r="I2089" s="77" t="e">
        <f>VLOOKUP($H$1&amp;H2089,定价因子!E:F,2,0)</f>
        <v>#N/A</v>
      </c>
      <c r="J2089" s="3"/>
      <c r="K2089" s="77" t="e">
        <f>VLOOKUP($J$1&amp;J2089,定价因子!E:F,2,0)</f>
        <v>#N/A</v>
      </c>
      <c r="L2089" s="3"/>
      <c r="M2089" s="77" t="e">
        <f>VLOOKUP($L$1&amp;L2089,定价因子!E:F,2,0)</f>
        <v>#N/A</v>
      </c>
      <c r="N2089" s="3"/>
      <c r="O2089" s="77" t="e">
        <f>VLOOKUP($N$1&amp;N2089,定价因子!E:F,2,0)</f>
        <v>#N/A</v>
      </c>
      <c r="P2089" s="3"/>
      <c r="Q2089" s="55" t="e">
        <f>VLOOKUP($P$1&amp;P2089,定价因子!$E:$F,2,0)</f>
        <v>#N/A</v>
      </c>
      <c r="R2089" s="3"/>
      <c r="S2089" s="77" t="e">
        <f>VLOOKUP($R$1&amp;R2089,定价因子!$E:$F,2,0)</f>
        <v>#N/A</v>
      </c>
      <c r="T2089" s="61"/>
      <c r="U2089" s="63"/>
      <c r="V2089" s="63"/>
      <c r="W2089" s="63"/>
      <c r="X2089" s="3"/>
    </row>
    <row r="2090" spans="1:24">
      <c r="A2090" s="3"/>
      <c r="B2090" s="3"/>
      <c r="C2090" s="3"/>
      <c r="D2090" s="3"/>
      <c r="E2090" s="79"/>
      <c r="F2090" s="3"/>
      <c r="G2090" s="77" t="e">
        <f>VLOOKUP($F$1&amp;F2090,定价因子!E:F,2,0)</f>
        <v>#N/A</v>
      </c>
      <c r="H2090" s="3"/>
      <c r="I2090" s="77" t="e">
        <f>VLOOKUP($H$1&amp;H2090,定价因子!E:F,2,0)</f>
        <v>#N/A</v>
      </c>
      <c r="J2090" s="3"/>
      <c r="K2090" s="77" t="e">
        <f>VLOOKUP($J$1&amp;J2090,定价因子!E:F,2,0)</f>
        <v>#N/A</v>
      </c>
      <c r="L2090" s="3"/>
      <c r="M2090" s="77" t="e">
        <f>VLOOKUP($L$1&amp;L2090,定价因子!E:F,2,0)</f>
        <v>#N/A</v>
      </c>
      <c r="N2090" s="3"/>
      <c r="O2090" s="77" t="e">
        <f>VLOOKUP($N$1&amp;N2090,定价因子!E:F,2,0)</f>
        <v>#N/A</v>
      </c>
      <c r="P2090" s="3"/>
      <c r="Q2090" s="55" t="e">
        <f>VLOOKUP($P$1&amp;P2090,定价因子!$E:$F,2,0)</f>
        <v>#N/A</v>
      </c>
      <c r="R2090" s="3"/>
      <c r="S2090" s="77" t="e">
        <f>VLOOKUP($R$1&amp;R2090,定价因子!$E:$F,2,0)</f>
        <v>#N/A</v>
      </c>
      <c r="T2090" s="61"/>
      <c r="U2090" s="63"/>
      <c r="V2090" s="63"/>
      <c r="W2090" s="63"/>
      <c r="X2090" s="3"/>
    </row>
    <row r="2091" spans="1:24">
      <c r="A2091" s="3"/>
      <c r="B2091" s="3"/>
      <c r="C2091" s="3"/>
      <c r="D2091" s="3"/>
      <c r="E2091" s="79"/>
      <c r="F2091" s="3"/>
      <c r="G2091" s="77" t="e">
        <f>VLOOKUP($F$1&amp;F2091,定价因子!E:F,2,0)</f>
        <v>#N/A</v>
      </c>
      <c r="H2091" s="3"/>
      <c r="I2091" s="77" t="e">
        <f>VLOOKUP($H$1&amp;H2091,定价因子!E:F,2,0)</f>
        <v>#N/A</v>
      </c>
      <c r="J2091" s="3"/>
      <c r="K2091" s="77" t="e">
        <f>VLOOKUP($J$1&amp;J2091,定价因子!E:F,2,0)</f>
        <v>#N/A</v>
      </c>
      <c r="L2091" s="3"/>
      <c r="M2091" s="77" t="e">
        <f>VLOOKUP($L$1&amp;L2091,定价因子!E:F,2,0)</f>
        <v>#N/A</v>
      </c>
      <c r="N2091" s="3"/>
      <c r="O2091" s="77" t="e">
        <f>VLOOKUP($N$1&amp;N2091,定价因子!E:F,2,0)</f>
        <v>#N/A</v>
      </c>
      <c r="P2091" s="3"/>
      <c r="Q2091" s="55" t="e">
        <f>VLOOKUP($P$1&amp;P2091,定价因子!$E:$F,2,0)</f>
        <v>#N/A</v>
      </c>
      <c r="R2091" s="3"/>
      <c r="S2091" s="77" t="e">
        <f>VLOOKUP($R$1&amp;R2091,定价因子!$E:$F,2,0)</f>
        <v>#N/A</v>
      </c>
      <c r="T2091" s="61"/>
      <c r="U2091" s="63"/>
      <c r="V2091" s="63"/>
      <c r="W2091" s="63"/>
      <c r="X2091" s="3"/>
    </row>
    <row r="2092" spans="1:24">
      <c r="A2092" s="3"/>
      <c r="B2092" s="3"/>
      <c r="C2092" s="3"/>
      <c r="D2092" s="3"/>
      <c r="E2092" s="79"/>
      <c r="F2092" s="3"/>
      <c r="G2092" s="77" t="e">
        <f>VLOOKUP($F$1&amp;F2092,定价因子!E:F,2,0)</f>
        <v>#N/A</v>
      </c>
      <c r="H2092" s="3"/>
      <c r="I2092" s="77" t="e">
        <f>VLOOKUP($H$1&amp;H2092,定价因子!E:F,2,0)</f>
        <v>#N/A</v>
      </c>
      <c r="J2092" s="3"/>
      <c r="K2092" s="77" t="e">
        <f>VLOOKUP($J$1&amp;J2092,定价因子!E:F,2,0)</f>
        <v>#N/A</v>
      </c>
      <c r="L2092" s="3"/>
      <c r="M2092" s="77" t="e">
        <f>VLOOKUP($L$1&amp;L2092,定价因子!E:F,2,0)</f>
        <v>#N/A</v>
      </c>
      <c r="N2092" s="3"/>
      <c r="O2092" s="77" t="e">
        <f>VLOOKUP($N$1&amp;N2092,定价因子!E:F,2,0)</f>
        <v>#N/A</v>
      </c>
      <c r="P2092" s="3"/>
      <c r="Q2092" s="55" t="e">
        <f>VLOOKUP($P$1&amp;P2092,定价因子!$E:$F,2,0)</f>
        <v>#N/A</v>
      </c>
      <c r="R2092" s="3"/>
      <c r="S2092" s="77" t="e">
        <f>VLOOKUP($R$1&amp;R2092,定价因子!$E:$F,2,0)</f>
        <v>#N/A</v>
      </c>
      <c r="T2092" s="61"/>
      <c r="U2092" s="63"/>
      <c r="V2092" s="63"/>
      <c r="W2092" s="63"/>
      <c r="X2092" s="3"/>
    </row>
    <row r="2093" spans="1:24">
      <c r="A2093" s="3"/>
      <c r="B2093" s="3"/>
      <c r="C2093" s="3"/>
      <c r="D2093" s="3"/>
      <c r="E2093" s="79"/>
      <c r="F2093" s="3"/>
      <c r="G2093" s="77" t="e">
        <f>VLOOKUP($F$1&amp;F2093,定价因子!E:F,2,0)</f>
        <v>#N/A</v>
      </c>
      <c r="H2093" s="3"/>
      <c r="I2093" s="77" t="e">
        <f>VLOOKUP($H$1&amp;H2093,定价因子!E:F,2,0)</f>
        <v>#N/A</v>
      </c>
      <c r="J2093" s="3"/>
      <c r="K2093" s="77" t="e">
        <f>VLOOKUP($J$1&amp;J2093,定价因子!E:F,2,0)</f>
        <v>#N/A</v>
      </c>
      <c r="L2093" s="3"/>
      <c r="M2093" s="77" t="e">
        <f>VLOOKUP($L$1&amp;L2093,定价因子!E:F,2,0)</f>
        <v>#N/A</v>
      </c>
      <c r="N2093" s="3"/>
      <c r="O2093" s="77" t="e">
        <f>VLOOKUP($N$1&amp;N2093,定价因子!E:F,2,0)</f>
        <v>#N/A</v>
      </c>
      <c r="P2093" s="3"/>
      <c r="Q2093" s="55" t="e">
        <f>VLOOKUP($P$1&amp;P2093,定价因子!$E:$F,2,0)</f>
        <v>#N/A</v>
      </c>
      <c r="R2093" s="3"/>
      <c r="S2093" s="77" t="e">
        <f>VLOOKUP($R$1&amp;R2093,定价因子!$E:$F,2,0)</f>
        <v>#N/A</v>
      </c>
      <c r="T2093" s="61"/>
      <c r="U2093" s="63"/>
      <c r="V2093" s="63"/>
      <c r="W2093" s="63"/>
      <c r="X2093" s="3"/>
    </row>
    <row r="2094" spans="1:24">
      <c r="A2094" s="3"/>
      <c r="B2094" s="3"/>
      <c r="C2094" s="3"/>
      <c r="D2094" s="3"/>
      <c r="E2094" s="79"/>
      <c r="F2094" s="3"/>
      <c r="G2094" s="77" t="e">
        <f>VLOOKUP($F$1&amp;F2094,定价因子!E:F,2,0)</f>
        <v>#N/A</v>
      </c>
      <c r="H2094" s="3"/>
      <c r="I2094" s="77" t="e">
        <f>VLOOKUP($H$1&amp;H2094,定价因子!E:F,2,0)</f>
        <v>#N/A</v>
      </c>
      <c r="J2094" s="3"/>
      <c r="K2094" s="77" t="e">
        <f>VLOOKUP($J$1&amp;J2094,定价因子!E:F,2,0)</f>
        <v>#N/A</v>
      </c>
      <c r="L2094" s="3"/>
      <c r="M2094" s="77" t="e">
        <f>VLOOKUP($L$1&amp;L2094,定价因子!E:F,2,0)</f>
        <v>#N/A</v>
      </c>
      <c r="N2094" s="3"/>
      <c r="O2094" s="77" t="e">
        <f>VLOOKUP($N$1&amp;N2094,定价因子!E:F,2,0)</f>
        <v>#N/A</v>
      </c>
      <c r="P2094" s="3"/>
      <c r="Q2094" s="55" t="e">
        <f>VLOOKUP($P$1&amp;P2094,定价因子!$E:$F,2,0)</f>
        <v>#N/A</v>
      </c>
      <c r="R2094" s="3"/>
      <c r="S2094" s="77" t="e">
        <f>VLOOKUP($R$1&amp;R2094,定价因子!$E:$F,2,0)</f>
        <v>#N/A</v>
      </c>
      <c r="T2094" s="61"/>
      <c r="U2094" s="63"/>
      <c r="V2094" s="63"/>
      <c r="W2094" s="63"/>
      <c r="X2094" s="3"/>
    </row>
    <row r="2095" spans="1:24">
      <c r="A2095" s="3"/>
      <c r="B2095" s="3"/>
      <c r="C2095" s="3"/>
      <c r="D2095" s="3"/>
      <c r="E2095" s="79"/>
      <c r="F2095" s="3"/>
      <c r="G2095" s="77" t="e">
        <f>VLOOKUP($F$1&amp;F2095,定价因子!E:F,2,0)</f>
        <v>#N/A</v>
      </c>
      <c r="H2095" s="3"/>
      <c r="I2095" s="77" t="e">
        <f>VLOOKUP($H$1&amp;H2095,定价因子!E:F,2,0)</f>
        <v>#N/A</v>
      </c>
      <c r="J2095" s="3"/>
      <c r="K2095" s="77" t="e">
        <f>VLOOKUP($J$1&amp;J2095,定价因子!E:F,2,0)</f>
        <v>#N/A</v>
      </c>
      <c r="L2095" s="3"/>
      <c r="M2095" s="77" t="e">
        <f>VLOOKUP($L$1&amp;L2095,定价因子!E:F,2,0)</f>
        <v>#N/A</v>
      </c>
      <c r="N2095" s="3"/>
      <c r="O2095" s="77" t="e">
        <f>VLOOKUP($N$1&amp;N2095,定价因子!E:F,2,0)</f>
        <v>#N/A</v>
      </c>
      <c r="P2095" s="3"/>
      <c r="Q2095" s="55" t="e">
        <f>VLOOKUP($P$1&amp;P2095,定价因子!$E:$F,2,0)</f>
        <v>#N/A</v>
      </c>
      <c r="R2095" s="3"/>
      <c r="S2095" s="77" t="e">
        <f>VLOOKUP($R$1&amp;R2095,定价因子!$E:$F,2,0)</f>
        <v>#N/A</v>
      </c>
      <c r="T2095" s="61"/>
      <c r="U2095" s="63"/>
      <c r="V2095" s="63"/>
      <c r="W2095" s="63"/>
      <c r="X2095" s="3"/>
    </row>
    <row r="2096" spans="1:24">
      <c r="A2096" s="3"/>
      <c r="B2096" s="3"/>
      <c r="C2096" s="3"/>
      <c r="D2096" s="3"/>
      <c r="E2096" s="79"/>
      <c r="F2096" s="3"/>
      <c r="G2096" s="77" t="e">
        <f>VLOOKUP($F$1&amp;F2096,定价因子!E:F,2,0)</f>
        <v>#N/A</v>
      </c>
      <c r="H2096" s="3"/>
      <c r="I2096" s="77" t="e">
        <f>VLOOKUP($H$1&amp;H2096,定价因子!E:F,2,0)</f>
        <v>#N/A</v>
      </c>
      <c r="J2096" s="3"/>
      <c r="K2096" s="77" t="e">
        <f>VLOOKUP($J$1&amp;J2096,定价因子!E:F,2,0)</f>
        <v>#N/A</v>
      </c>
      <c r="L2096" s="3"/>
      <c r="M2096" s="77" t="e">
        <f>VLOOKUP($L$1&amp;L2096,定价因子!E:F,2,0)</f>
        <v>#N/A</v>
      </c>
      <c r="N2096" s="3"/>
      <c r="O2096" s="77" t="e">
        <f>VLOOKUP($N$1&amp;N2096,定价因子!E:F,2,0)</f>
        <v>#N/A</v>
      </c>
      <c r="P2096" s="3"/>
      <c r="Q2096" s="55" t="e">
        <f>VLOOKUP($P$1&amp;P2096,定价因子!$E:$F,2,0)</f>
        <v>#N/A</v>
      </c>
      <c r="R2096" s="3"/>
      <c r="S2096" s="77" t="e">
        <f>VLOOKUP($R$1&amp;R2096,定价因子!$E:$F,2,0)</f>
        <v>#N/A</v>
      </c>
      <c r="T2096" s="61"/>
      <c r="U2096" s="63"/>
      <c r="V2096" s="63"/>
      <c r="W2096" s="63"/>
      <c r="X2096" s="3"/>
    </row>
    <row r="2097" spans="1:24">
      <c r="A2097" s="3"/>
      <c r="B2097" s="3"/>
      <c r="C2097" s="3"/>
      <c r="D2097" s="3"/>
      <c r="E2097" s="79"/>
      <c r="F2097" s="3"/>
      <c r="G2097" s="77" t="e">
        <f>VLOOKUP($F$1&amp;F2097,定价因子!E:F,2,0)</f>
        <v>#N/A</v>
      </c>
      <c r="H2097" s="3"/>
      <c r="I2097" s="77" t="e">
        <f>VLOOKUP($H$1&amp;H2097,定价因子!E:F,2,0)</f>
        <v>#N/A</v>
      </c>
      <c r="J2097" s="3"/>
      <c r="K2097" s="77" t="e">
        <f>VLOOKUP($J$1&amp;J2097,定价因子!E:F,2,0)</f>
        <v>#N/A</v>
      </c>
      <c r="L2097" s="3"/>
      <c r="M2097" s="77" t="e">
        <f>VLOOKUP($L$1&amp;L2097,定价因子!E:F,2,0)</f>
        <v>#N/A</v>
      </c>
      <c r="N2097" s="3"/>
      <c r="O2097" s="77" t="e">
        <f>VLOOKUP($N$1&amp;N2097,定价因子!E:F,2,0)</f>
        <v>#N/A</v>
      </c>
      <c r="P2097" s="3"/>
      <c r="Q2097" s="55" t="e">
        <f>VLOOKUP($P$1&amp;P2097,定价因子!$E:$F,2,0)</f>
        <v>#N/A</v>
      </c>
      <c r="R2097" s="3"/>
      <c r="S2097" s="77" t="e">
        <f>VLOOKUP($R$1&amp;R2097,定价因子!$E:$F,2,0)</f>
        <v>#N/A</v>
      </c>
      <c r="T2097" s="61"/>
      <c r="U2097" s="63"/>
      <c r="V2097" s="63"/>
      <c r="W2097" s="63"/>
      <c r="X2097" s="3"/>
    </row>
    <row r="2098" spans="1:24">
      <c r="A2098" s="3"/>
      <c r="B2098" s="3"/>
      <c r="C2098" s="3"/>
      <c r="D2098" s="3"/>
      <c r="E2098" s="79"/>
      <c r="F2098" s="3"/>
      <c r="G2098" s="77" t="e">
        <f>VLOOKUP($F$1&amp;F2098,定价因子!E:F,2,0)</f>
        <v>#N/A</v>
      </c>
      <c r="H2098" s="3"/>
      <c r="I2098" s="77" t="e">
        <f>VLOOKUP($H$1&amp;H2098,定价因子!E:F,2,0)</f>
        <v>#N/A</v>
      </c>
      <c r="J2098" s="3"/>
      <c r="K2098" s="77" t="e">
        <f>VLOOKUP($J$1&amp;J2098,定价因子!E:F,2,0)</f>
        <v>#N/A</v>
      </c>
      <c r="L2098" s="3"/>
      <c r="M2098" s="77" t="e">
        <f>VLOOKUP($L$1&amp;L2098,定价因子!E:F,2,0)</f>
        <v>#N/A</v>
      </c>
      <c r="N2098" s="3"/>
      <c r="O2098" s="77" t="e">
        <f>VLOOKUP($N$1&amp;N2098,定价因子!E:F,2,0)</f>
        <v>#N/A</v>
      </c>
      <c r="P2098" s="3"/>
      <c r="Q2098" s="55" t="e">
        <f>VLOOKUP($P$1&amp;P2098,定价因子!$E:$F,2,0)</f>
        <v>#N/A</v>
      </c>
      <c r="R2098" s="3"/>
      <c r="S2098" s="77" t="e">
        <f>VLOOKUP($R$1&amp;R2098,定价因子!$E:$F,2,0)</f>
        <v>#N/A</v>
      </c>
      <c r="T2098" s="61"/>
      <c r="U2098" s="63"/>
      <c r="V2098" s="63"/>
      <c r="W2098" s="63"/>
      <c r="X2098" s="3"/>
    </row>
    <row r="2099" spans="1:24">
      <c r="A2099" s="3"/>
      <c r="B2099" s="3"/>
      <c r="C2099" s="3"/>
      <c r="D2099" s="3"/>
      <c r="E2099" s="79"/>
      <c r="F2099" s="3"/>
      <c r="G2099" s="77" t="e">
        <f>VLOOKUP($F$1&amp;F2099,定价因子!E:F,2,0)</f>
        <v>#N/A</v>
      </c>
      <c r="H2099" s="3"/>
      <c r="I2099" s="77" t="e">
        <f>VLOOKUP($H$1&amp;H2099,定价因子!E:F,2,0)</f>
        <v>#N/A</v>
      </c>
      <c r="J2099" s="3"/>
      <c r="K2099" s="77" t="e">
        <f>VLOOKUP($J$1&amp;J2099,定价因子!E:F,2,0)</f>
        <v>#N/A</v>
      </c>
      <c r="L2099" s="3"/>
      <c r="M2099" s="77" t="e">
        <f>VLOOKUP($L$1&amp;L2099,定价因子!E:F,2,0)</f>
        <v>#N/A</v>
      </c>
      <c r="N2099" s="3"/>
      <c r="O2099" s="77" t="e">
        <f>VLOOKUP($N$1&amp;N2099,定价因子!E:F,2,0)</f>
        <v>#N/A</v>
      </c>
      <c r="P2099" s="3"/>
      <c r="Q2099" s="55" t="e">
        <f>VLOOKUP($P$1&amp;P2099,定价因子!$E:$F,2,0)</f>
        <v>#N/A</v>
      </c>
      <c r="R2099" s="3"/>
      <c r="S2099" s="77" t="e">
        <f>VLOOKUP($R$1&amp;R2099,定价因子!$E:$F,2,0)</f>
        <v>#N/A</v>
      </c>
      <c r="T2099" s="61"/>
      <c r="U2099" s="63"/>
      <c r="V2099" s="63"/>
      <c r="W2099" s="63"/>
      <c r="X2099" s="3"/>
    </row>
    <row r="2100" spans="1:24">
      <c r="A2100" s="3"/>
      <c r="B2100" s="3"/>
      <c r="C2100" s="3"/>
      <c r="D2100" s="3"/>
      <c r="E2100" s="79"/>
      <c r="F2100" s="3"/>
      <c r="G2100" s="77" t="e">
        <f>VLOOKUP($F$1&amp;F2100,定价因子!E:F,2,0)</f>
        <v>#N/A</v>
      </c>
      <c r="H2100" s="3"/>
      <c r="I2100" s="77" t="e">
        <f>VLOOKUP($H$1&amp;H2100,定价因子!E:F,2,0)</f>
        <v>#N/A</v>
      </c>
      <c r="J2100" s="3"/>
      <c r="K2100" s="77" t="e">
        <f>VLOOKUP($J$1&amp;J2100,定价因子!E:F,2,0)</f>
        <v>#N/A</v>
      </c>
      <c r="L2100" s="3"/>
      <c r="M2100" s="77" t="e">
        <f>VLOOKUP($L$1&amp;L2100,定价因子!E:F,2,0)</f>
        <v>#N/A</v>
      </c>
      <c r="N2100" s="3"/>
      <c r="O2100" s="77" t="e">
        <f>VLOOKUP($N$1&amp;N2100,定价因子!E:F,2,0)</f>
        <v>#N/A</v>
      </c>
      <c r="P2100" s="3"/>
      <c r="Q2100" s="55" t="e">
        <f>VLOOKUP($P$1&amp;P2100,定价因子!$E:$F,2,0)</f>
        <v>#N/A</v>
      </c>
      <c r="R2100" s="3"/>
      <c r="S2100" s="77" t="e">
        <f>VLOOKUP($R$1&amp;R2100,定价因子!$E:$F,2,0)</f>
        <v>#N/A</v>
      </c>
      <c r="T2100" s="61"/>
      <c r="U2100" s="63"/>
      <c r="V2100" s="63"/>
      <c r="W2100" s="63"/>
      <c r="X2100" s="3"/>
    </row>
    <row r="2101" spans="1:24">
      <c r="A2101" s="3"/>
      <c r="B2101" s="3"/>
      <c r="C2101" s="3"/>
      <c r="D2101" s="3"/>
      <c r="E2101" s="79"/>
      <c r="F2101" s="3"/>
      <c r="G2101" s="77" t="e">
        <f>VLOOKUP($F$1&amp;F2101,定价因子!E:F,2,0)</f>
        <v>#N/A</v>
      </c>
      <c r="H2101" s="3"/>
      <c r="I2101" s="77" t="e">
        <f>VLOOKUP($H$1&amp;H2101,定价因子!E:F,2,0)</f>
        <v>#N/A</v>
      </c>
      <c r="J2101" s="3"/>
      <c r="K2101" s="77" t="e">
        <f>VLOOKUP($J$1&amp;J2101,定价因子!E:F,2,0)</f>
        <v>#N/A</v>
      </c>
      <c r="L2101" s="3"/>
      <c r="M2101" s="77" t="e">
        <f>VLOOKUP($L$1&amp;L2101,定价因子!E:F,2,0)</f>
        <v>#N/A</v>
      </c>
      <c r="N2101" s="3"/>
      <c r="O2101" s="77" t="e">
        <f>VLOOKUP($N$1&amp;N2101,定价因子!E:F,2,0)</f>
        <v>#N/A</v>
      </c>
      <c r="P2101" s="3"/>
      <c r="Q2101" s="55" t="e">
        <f>VLOOKUP($P$1&amp;P2101,定价因子!$E:$F,2,0)</f>
        <v>#N/A</v>
      </c>
      <c r="R2101" s="3"/>
      <c r="S2101" s="77" t="e">
        <f>VLOOKUP($R$1&amp;R2101,定价因子!$E:$F,2,0)</f>
        <v>#N/A</v>
      </c>
      <c r="T2101" s="61"/>
      <c r="U2101" s="63"/>
      <c r="V2101" s="63"/>
      <c r="W2101" s="63"/>
      <c r="X2101" s="3"/>
    </row>
    <row r="2102" spans="1:24">
      <c r="A2102" s="3"/>
      <c r="B2102" s="3"/>
      <c r="C2102" s="3"/>
      <c r="D2102" s="3"/>
      <c r="E2102" s="79"/>
      <c r="F2102" s="3"/>
      <c r="G2102" s="77" t="e">
        <f>VLOOKUP($F$1&amp;F2102,定价因子!E:F,2,0)</f>
        <v>#N/A</v>
      </c>
      <c r="H2102" s="3"/>
      <c r="I2102" s="77" t="e">
        <f>VLOOKUP($H$1&amp;H2102,定价因子!E:F,2,0)</f>
        <v>#N/A</v>
      </c>
      <c r="J2102" s="3"/>
      <c r="K2102" s="77" t="e">
        <f>VLOOKUP($J$1&amp;J2102,定价因子!E:F,2,0)</f>
        <v>#N/A</v>
      </c>
      <c r="L2102" s="3"/>
      <c r="M2102" s="77" t="e">
        <f>VLOOKUP($L$1&amp;L2102,定价因子!E:F,2,0)</f>
        <v>#N/A</v>
      </c>
      <c r="N2102" s="3"/>
      <c r="O2102" s="77" t="e">
        <f>VLOOKUP($N$1&amp;N2102,定价因子!E:F,2,0)</f>
        <v>#N/A</v>
      </c>
      <c r="P2102" s="3"/>
      <c r="Q2102" s="55" t="e">
        <f>VLOOKUP($P$1&amp;P2102,定价因子!$E:$F,2,0)</f>
        <v>#N/A</v>
      </c>
      <c r="R2102" s="3"/>
      <c r="S2102" s="77" t="e">
        <f>VLOOKUP($R$1&amp;R2102,定价因子!$E:$F,2,0)</f>
        <v>#N/A</v>
      </c>
      <c r="T2102" s="61"/>
      <c r="U2102" s="63"/>
      <c r="V2102" s="63"/>
      <c r="W2102" s="63"/>
      <c r="X2102" s="3"/>
    </row>
    <row r="2103" spans="1:24">
      <c r="A2103" s="3"/>
      <c r="B2103" s="3"/>
      <c r="C2103" s="3"/>
      <c r="D2103" s="3"/>
      <c r="E2103" s="79"/>
      <c r="F2103" s="3"/>
      <c r="G2103" s="77" t="e">
        <f>VLOOKUP($F$1&amp;F2103,定价因子!E:F,2,0)</f>
        <v>#N/A</v>
      </c>
      <c r="H2103" s="3"/>
      <c r="I2103" s="77" t="e">
        <f>VLOOKUP($H$1&amp;H2103,定价因子!E:F,2,0)</f>
        <v>#N/A</v>
      </c>
      <c r="J2103" s="3"/>
      <c r="K2103" s="77" t="e">
        <f>VLOOKUP($J$1&amp;J2103,定价因子!E:F,2,0)</f>
        <v>#N/A</v>
      </c>
      <c r="L2103" s="3"/>
      <c r="M2103" s="77" t="e">
        <f>VLOOKUP($L$1&amp;L2103,定价因子!E:F,2,0)</f>
        <v>#N/A</v>
      </c>
      <c r="N2103" s="3"/>
      <c r="O2103" s="77" t="e">
        <f>VLOOKUP($N$1&amp;N2103,定价因子!E:F,2,0)</f>
        <v>#N/A</v>
      </c>
      <c r="P2103" s="3"/>
      <c r="Q2103" s="55" t="e">
        <f>VLOOKUP($P$1&amp;P2103,定价因子!$E:$F,2,0)</f>
        <v>#N/A</v>
      </c>
      <c r="R2103" s="3"/>
      <c r="S2103" s="77" t="e">
        <f>VLOOKUP($R$1&amp;R2103,定价因子!$E:$F,2,0)</f>
        <v>#N/A</v>
      </c>
      <c r="T2103" s="61"/>
      <c r="U2103" s="63"/>
      <c r="V2103" s="63"/>
      <c r="W2103" s="63"/>
      <c r="X2103" s="3"/>
    </row>
    <row r="2104" spans="1:24">
      <c r="A2104" s="3"/>
      <c r="B2104" s="3"/>
      <c r="C2104" s="3"/>
      <c r="D2104" s="3"/>
      <c r="E2104" s="79"/>
      <c r="F2104" s="3"/>
      <c r="G2104" s="77" t="e">
        <f>VLOOKUP($F$1&amp;F2104,定价因子!E:F,2,0)</f>
        <v>#N/A</v>
      </c>
      <c r="H2104" s="3"/>
      <c r="I2104" s="77" t="e">
        <f>VLOOKUP($H$1&amp;H2104,定价因子!E:F,2,0)</f>
        <v>#N/A</v>
      </c>
      <c r="J2104" s="3"/>
      <c r="K2104" s="77" t="e">
        <f>VLOOKUP($J$1&amp;J2104,定价因子!E:F,2,0)</f>
        <v>#N/A</v>
      </c>
      <c r="L2104" s="3"/>
      <c r="M2104" s="77" t="e">
        <f>VLOOKUP($L$1&amp;L2104,定价因子!E:F,2,0)</f>
        <v>#N/A</v>
      </c>
      <c r="N2104" s="3"/>
      <c r="O2104" s="77" t="e">
        <f>VLOOKUP($N$1&amp;N2104,定价因子!E:F,2,0)</f>
        <v>#N/A</v>
      </c>
      <c r="P2104" s="3"/>
      <c r="Q2104" s="55" t="e">
        <f>VLOOKUP($P$1&amp;P2104,定价因子!$E:$F,2,0)</f>
        <v>#N/A</v>
      </c>
      <c r="R2104" s="3"/>
      <c r="S2104" s="77" t="e">
        <f>VLOOKUP($R$1&amp;R2104,定价因子!$E:$F,2,0)</f>
        <v>#N/A</v>
      </c>
      <c r="T2104" s="61"/>
      <c r="U2104" s="63"/>
      <c r="V2104" s="63"/>
      <c r="W2104" s="63"/>
      <c r="X2104" s="3"/>
    </row>
    <row r="2105" spans="1:24">
      <c r="A2105" s="3"/>
      <c r="B2105" s="3"/>
      <c r="C2105" s="3"/>
      <c r="D2105" s="3"/>
      <c r="E2105" s="79"/>
      <c r="F2105" s="3"/>
      <c r="G2105" s="77" t="e">
        <f>VLOOKUP($F$1&amp;F2105,定价因子!E:F,2,0)</f>
        <v>#N/A</v>
      </c>
      <c r="H2105" s="3"/>
      <c r="I2105" s="77" t="e">
        <f>VLOOKUP($H$1&amp;H2105,定价因子!E:F,2,0)</f>
        <v>#N/A</v>
      </c>
      <c r="J2105" s="3"/>
      <c r="K2105" s="77" t="e">
        <f>VLOOKUP($J$1&amp;J2105,定价因子!E:F,2,0)</f>
        <v>#N/A</v>
      </c>
      <c r="L2105" s="3"/>
      <c r="M2105" s="77" t="e">
        <f>VLOOKUP($L$1&amp;L2105,定价因子!E:F,2,0)</f>
        <v>#N/A</v>
      </c>
      <c r="N2105" s="3"/>
      <c r="O2105" s="77" t="e">
        <f>VLOOKUP($N$1&amp;N2105,定价因子!E:F,2,0)</f>
        <v>#N/A</v>
      </c>
      <c r="P2105" s="3"/>
      <c r="Q2105" s="55" t="e">
        <f>VLOOKUP($P$1&amp;P2105,定价因子!$E:$F,2,0)</f>
        <v>#N/A</v>
      </c>
      <c r="R2105" s="3"/>
      <c r="S2105" s="77" t="e">
        <f>VLOOKUP($R$1&amp;R2105,定价因子!$E:$F,2,0)</f>
        <v>#N/A</v>
      </c>
      <c r="T2105" s="61"/>
      <c r="U2105" s="63"/>
      <c r="V2105" s="63"/>
      <c r="W2105" s="63"/>
      <c r="X2105" s="3"/>
    </row>
    <row r="2106" spans="1:24">
      <c r="A2106" s="3"/>
      <c r="B2106" s="3"/>
      <c r="C2106" s="3"/>
      <c r="D2106" s="3"/>
      <c r="E2106" s="79"/>
      <c r="F2106" s="3"/>
      <c r="G2106" s="77" t="e">
        <f>VLOOKUP($F$1&amp;F2106,定价因子!E:F,2,0)</f>
        <v>#N/A</v>
      </c>
      <c r="H2106" s="3"/>
      <c r="I2106" s="77" t="e">
        <f>VLOOKUP($H$1&amp;H2106,定价因子!E:F,2,0)</f>
        <v>#N/A</v>
      </c>
      <c r="J2106" s="3"/>
      <c r="K2106" s="77" t="e">
        <f>VLOOKUP($J$1&amp;J2106,定价因子!E:F,2,0)</f>
        <v>#N/A</v>
      </c>
      <c r="L2106" s="3"/>
      <c r="M2106" s="77" t="e">
        <f>VLOOKUP($L$1&amp;L2106,定价因子!E:F,2,0)</f>
        <v>#N/A</v>
      </c>
      <c r="N2106" s="3"/>
      <c r="O2106" s="77" t="e">
        <f>VLOOKUP($N$1&amp;N2106,定价因子!E:F,2,0)</f>
        <v>#N/A</v>
      </c>
      <c r="P2106" s="3"/>
      <c r="Q2106" s="55" t="e">
        <f>VLOOKUP($P$1&amp;P2106,定价因子!$E:$F,2,0)</f>
        <v>#N/A</v>
      </c>
      <c r="R2106" s="3"/>
      <c r="S2106" s="77" t="e">
        <f>VLOOKUP($R$1&amp;R2106,定价因子!$E:$F,2,0)</f>
        <v>#N/A</v>
      </c>
      <c r="T2106" s="61"/>
      <c r="U2106" s="63"/>
      <c r="V2106" s="63"/>
      <c r="W2106" s="63"/>
      <c r="X2106" s="3"/>
    </row>
    <row r="2107" spans="1:24">
      <c r="A2107" s="3"/>
      <c r="B2107" s="3"/>
      <c r="C2107" s="3"/>
      <c r="D2107" s="3"/>
      <c r="E2107" s="79"/>
      <c r="F2107" s="3"/>
      <c r="G2107" s="77" t="e">
        <f>VLOOKUP($F$1&amp;F2107,定价因子!E:F,2,0)</f>
        <v>#N/A</v>
      </c>
      <c r="H2107" s="3"/>
      <c r="I2107" s="77" t="e">
        <f>VLOOKUP($H$1&amp;H2107,定价因子!E:F,2,0)</f>
        <v>#N/A</v>
      </c>
      <c r="J2107" s="3"/>
      <c r="K2107" s="77" t="e">
        <f>VLOOKUP($J$1&amp;J2107,定价因子!E:F,2,0)</f>
        <v>#N/A</v>
      </c>
      <c r="L2107" s="3"/>
      <c r="M2107" s="77" t="e">
        <f>VLOOKUP($L$1&amp;L2107,定价因子!E:F,2,0)</f>
        <v>#N/A</v>
      </c>
      <c r="N2107" s="3"/>
      <c r="O2107" s="77" t="e">
        <f>VLOOKUP($N$1&amp;N2107,定价因子!E:F,2,0)</f>
        <v>#N/A</v>
      </c>
      <c r="P2107" s="3"/>
      <c r="Q2107" s="55" t="e">
        <f>VLOOKUP($P$1&amp;P2107,定价因子!$E:$F,2,0)</f>
        <v>#N/A</v>
      </c>
      <c r="R2107" s="3"/>
      <c r="S2107" s="77" t="e">
        <f>VLOOKUP($R$1&amp;R2107,定价因子!$E:$F,2,0)</f>
        <v>#N/A</v>
      </c>
      <c r="T2107" s="61"/>
      <c r="U2107" s="63"/>
      <c r="V2107" s="63"/>
      <c r="W2107" s="63"/>
      <c r="X2107" s="3"/>
    </row>
    <row r="2108" spans="1:24">
      <c r="A2108" s="3"/>
      <c r="B2108" s="3"/>
      <c r="C2108" s="3"/>
      <c r="D2108" s="3"/>
      <c r="E2108" s="79"/>
      <c r="F2108" s="3"/>
      <c r="G2108" s="77" t="e">
        <f>VLOOKUP($F$1&amp;F2108,定价因子!E:F,2,0)</f>
        <v>#N/A</v>
      </c>
      <c r="H2108" s="3"/>
      <c r="I2108" s="77" t="e">
        <f>VLOOKUP($H$1&amp;H2108,定价因子!E:F,2,0)</f>
        <v>#N/A</v>
      </c>
      <c r="J2108" s="3"/>
      <c r="K2108" s="77" t="e">
        <f>VLOOKUP($J$1&amp;J2108,定价因子!E:F,2,0)</f>
        <v>#N/A</v>
      </c>
      <c r="L2108" s="3"/>
      <c r="M2108" s="77" t="e">
        <f>VLOOKUP($L$1&amp;L2108,定价因子!E:F,2,0)</f>
        <v>#N/A</v>
      </c>
      <c r="N2108" s="3"/>
      <c r="O2108" s="77" t="e">
        <f>VLOOKUP($N$1&amp;N2108,定价因子!E:F,2,0)</f>
        <v>#N/A</v>
      </c>
      <c r="P2108" s="3"/>
      <c r="Q2108" s="55" t="e">
        <f>VLOOKUP($P$1&amp;P2108,定价因子!$E:$F,2,0)</f>
        <v>#N/A</v>
      </c>
      <c r="R2108" s="3"/>
      <c r="S2108" s="77" t="e">
        <f>VLOOKUP($R$1&amp;R2108,定价因子!$E:$F,2,0)</f>
        <v>#N/A</v>
      </c>
      <c r="T2108" s="61"/>
      <c r="U2108" s="63"/>
      <c r="V2108" s="63"/>
      <c r="W2108" s="63"/>
      <c r="X2108" s="3"/>
    </row>
    <row r="2109" spans="1:24">
      <c r="A2109" s="3"/>
      <c r="B2109" s="3"/>
      <c r="C2109" s="3"/>
      <c r="D2109" s="3"/>
      <c r="E2109" s="79"/>
      <c r="F2109" s="3"/>
      <c r="G2109" s="77" t="e">
        <f>VLOOKUP($F$1&amp;F2109,定价因子!E:F,2,0)</f>
        <v>#N/A</v>
      </c>
      <c r="H2109" s="3"/>
      <c r="I2109" s="77" t="e">
        <f>VLOOKUP($H$1&amp;H2109,定价因子!E:F,2,0)</f>
        <v>#N/A</v>
      </c>
      <c r="J2109" s="3"/>
      <c r="K2109" s="77" t="e">
        <f>VLOOKUP($J$1&amp;J2109,定价因子!E:F,2,0)</f>
        <v>#N/A</v>
      </c>
      <c r="L2109" s="3"/>
      <c r="M2109" s="77" t="e">
        <f>VLOOKUP($L$1&amp;L2109,定价因子!E:F,2,0)</f>
        <v>#N/A</v>
      </c>
      <c r="N2109" s="3"/>
      <c r="O2109" s="77" t="e">
        <f>VLOOKUP($N$1&amp;N2109,定价因子!E:F,2,0)</f>
        <v>#N/A</v>
      </c>
      <c r="P2109" s="3"/>
      <c r="Q2109" s="55" t="e">
        <f>VLOOKUP($P$1&amp;P2109,定价因子!$E:$F,2,0)</f>
        <v>#N/A</v>
      </c>
      <c r="R2109" s="3"/>
      <c r="S2109" s="77" t="e">
        <f>VLOOKUP($R$1&amp;R2109,定价因子!$E:$F,2,0)</f>
        <v>#N/A</v>
      </c>
      <c r="T2109" s="61"/>
      <c r="U2109" s="63"/>
      <c r="V2109" s="63"/>
      <c r="W2109" s="63"/>
      <c r="X2109" s="3"/>
    </row>
    <row r="2110" spans="1:24">
      <c r="A2110" s="3"/>
      <c r="B2110" s="3"/>
      <c r="C2110" s="3"/>
      <c r="D2110" s="3"/>
      <c r="E2110" s="79"/>
      <c r="F2110" s="3"/>
      <c r="G2110" s="77" t="e">
        <f>VLOOKUP($F$1&amp;F2110,定价因子!E:F,2,0)</f>
        <v>#N/A</v>
      </c>
      <c r="H2110" s="3"/>
      <c r="I2110" s="77" t="e">
        <f>VLOOKUP($H$1&amp;H2110,定价因子!E:F,2,0)</f>
        <v>#N/A</v>
      </c>
      <c r="J2110" s="3"/>
      <c r="K2110" s="77" t="e">
        <f>VLOOKUP($J$1&amp;J2110,定价因子!E:F,2,0)</f>
        <v>#N/A</v>
      </c>
      <c r="L2110" s="3"/>
      <c r="M2110" s="77" t="e">
        <f>VLOOKUP($L$1&amp;L2110,定价因子!E:F,2,0)</f>
        <v>#N/A</v>
      </c>
      <c r="N2110" s="3"/>
      <c r="O2110" s="77" t="e">
        <f>VLOOKUP($N$1&amp;N2110,定价因子!E:F,2,0)</f>
        <v>#N/A</v>
      </c>
      <c r="P2110" s="3"/>
      <c r="Q2110" s="55" t="e">
        <f>VLOOKUP($P$1&amp;P2110,定价因子!$E:$F,2,0)</f>
        <v>#N/A</v>
      </c>
      <c r="R2110" s="3"/>
      <c r="S2110" s="77" t="e">
        <f>VLOOKUP($R$1&amp;R2110,定价因子!$E:$F,2,0)</f>
        <v>#N/A</v>
      </c>
      <c r="T2110" s="61"/>
      <c r="U2110" s="63"/>
      <c r="V2110" s="63"/>
      <c r="W2110" s="63"/>
      <c r="X2110" s="3"/>
    </row>
    <row r="2111" spans="1:24">
      <c r="A2111" s="3"/>
      <c r="B2111" s="3"/>
      <c r="C2111" s="3"/>
      <c r="D2111" s="3"/>
      <c r="E2111" s="79"/>
      <c r="F2111" s="3"/>
      <c r="G2111" s="77" t="e">
        <f>VLOOKUP($F$1&amp;F2111,定价因子!E:F,2,0)</f>
        <v>#N/A</v>
      </c>
      <c r="H2111" s="3"/>
      <c r="I2111" s="77" t="e">
        <f>VLOOKUP($H$1&amp;H2111,定价因子!E:F,2,0)</f>
        <v>#N/A</v>
      </c>
      <c r="J2111" s="3"/>
      <c r="K2111" s="77" t="e">
        <f>VLOOKUP($J$1&amp;J2111,定价因子!E:F,2,0)</f>
        <v>#N/A</v>
      </c>
      <c r="L2111" s="3"/>
      <c r="M2111" s="77" t="e">
        <f>VLOOKUP($L$1&amp;L2111,定价因子!E:F,2,0)</f>
        <v>#N/A</v>
      </c>
      <c r="N2111" s="3"/>
      <c r="O2111" s="77" t="e">
        <f>VLOOKUP($N$1&amp;N2111,定价因子!E:F,2,0)</f>
        <v>#N/A</v>
      </c>
      <c r="P2111" s="3"/>
      <c r="Q2111" s="55" t="e">
        <f>VLOOKUP($P$1&amp;P2111,定价因子!$E:$F,2,0)</f>
        <v>#N/A</v>
      </c>
      <c r="R2111" s="3"/>
      <c r="S2111" s="77" t="e">
        <f>VLOOKUP($R$1&amp;R2111,定价因子!$E:$F,2,0)</f>
        <v>#N/A</v>
      </c>
      <c r="T2111" s="61"/>
      <c r="U2111" s="63"/>
      <c r="V2111" s="63"/>
      <c r="W2111" s="63"/>
      <c r="X2111" s="3"/>
    </row>
    <row r="2112" spans="1:24">
      <c r="A2112" s="3"/>
      <c r="B2112" s="3"/>
      <c r="C2112" s="3"/>
      <c r="D2112" s="3"/>
      <c r="E2112" s="79"/>
      <c r="F2112" s="3"/>
      <c r="G2112" s="77" t="e">
        <f>VLOOKUP($F$1&amp;F2112,定价因子!E:F,2,0)</f>
        <v>#N/A</v>
      </c>
      <c r="H2112" s="3"/>
      <c r="I2112" s="77" t="e">
        <f>VLOOKUP($H$1&amp;H2112,定价因子!E:F,2,0)</f>
        <v>#N/A</v>
      </c>
      <c r="J2112" s="3"/>
      <c r="K2112" s="77" t="e">
        <f>VLOOKUP($J$1&amp;J2112,定价因子!E:F,2,0)</f>
        <v>#N/A</v>
      </c>
      <c r="L2112" s="3"/>
      <c r="M2112" s="77" t="e">
        <f>VLOOKUP($L$1&amp;L2112,定价因子!E:F,2,0)</f>
        <v>#N/A</v>
      </c>
      <c r="N2112" s="3"/>
      <c r="O2112" s="77" t="e">
        <f>VLOOKUP($N$1&amp;N2112,定价因子!E:F,2,0)</f>
        <v>#N/A</v>
      </c>
      <c r="P2112" s="3"/>
      <c r="Q2112" s="55" t="e">
        <f>VLOOKUP($P$1&amp;P2112,定价因子!$E:$F,2,0)</f>
        <v>#N/A</v>
      </c>
      <c r="R2112" s="3"/>
      <c r="S2112" s="77" t="e">
        <f>VLOOKUP($R$1&amp;R2112,定价因子!$E:$F,2,0)</f>
        <v>#N/A</v>
      </c>
      <c r="T2112" s="61"/>
      <c r="U2112" s="63"/>
      <c r="V2112" s="63"/>
      <c r="W2112" s="63"/>
      <c r="X2112" s="3"/>
    </row>
    <row r="2113" spans="1:24">
      <c r="A2113" s="3"/>
      <c r="B2113" s="3"/>
      <c r="C2113" s="3"/>
      <c r="D2113" s="3"/>
      <c r="E2113" s="79"/>
      <c r="F2113" s="3"/>
      <c r="G2113" s="77" t="e">
        <f>VLOOKUP($F$1&amp;F2113,定价因子!E:F,2,0)</f>
        <v>#N/A</v>
      </c>
      <c r="H2113" s="3"/>
      <c r="I2113" s="77" t="e">
        <f>VLOOKUP($H$1&amp;H2113,定价因子!E:F,2,0)</f>
        <v>#N/A</v>
      </c>
      <c r="J2113" s="3"/>
      <c r="K2113" s="77" t="e">
        <f>VLOOKUP($J$1&amp;J2113,定价因子!E:F,2,0)</f>
        <v>#N/A</v>
      </c>
      <c r="L2113" s="3"/>
      <c r="M2113" s="77" t="e">
        <f>VLOOKUP($L$1&amp;L2113,定价因子!E:F,2,0)</f>
        <v>#N/A</v>
      </c>
      <c r="N2113" s="3"/>
      <c r="O2113" s="77" t="e">
        <f>VLOOKUP($N$1&amp;N2113,定价因子!E:F,2,0)</f>
        <v>#N/A</v>
      </c>
      <c r="P2113" s="3"/>
      <c r="Q2113" s="55" t="e">
        <f>VLOOKUP($P$1&amp;P2113,定价因子!$E:$F,2,0)</f>
        <v>#N/A</v>
      </c>
      <c r="R2113" s="3"/>
      <c r="S2113" s="77" t="e">
        <f>VLOOKUP($R$1&amp;R2113,定价因子!$E:$F,2,0)</f>
        <v>#N/A</v>
      </c>
      <c r="T2113" s="61"/>
      <c r="U2113" s="63"/>
      <c r="V2113" s="63"/>
      <c r="W2113" s="63"/>
      <c r="X2113" s="3"/>
    </row>
    <row r="2114" spans="1:24">
      <c r="A2114" s="3"/>
      <c r="B2114" s="3"/>
      <c r="C2114" s="3"/>
      <c r="D2114" s="3"/>
      <c r="E2114" s="79"/>
      <c r="F2114" s="3"/>
      <c r="G2114" s="77" t="e">
        <f>VLOOKUP($F$1&amp;F2114,定价因子!E:F,2,0)</f>
        <v>#N/A</v>
      </c>
      <c r="H2114" s="3"/>
      <c r="I2114" s="77" t="e">
        <f>VLOOKUP($H$1&amp;H2114,定价因子!E:F,2,0)</f>
        <v>#N/A</v>
      </c>
      <c r="J2114" s="3"/>
      <c r="K2114" s="77" t="e">
        <f>VLOOKUP($J$1&amp;J2114,定价因子!E:F,2,0)</f>
        <v>#N/A</v>
      </c>
      <c r="L2114" s="3"/>
      <c r="M2114" s="77" t="e">
        <f>VLOOKUP($L$1&amp;L2114,定价因子!E:F,2,0)</f>
        <v>#N/A</v>
      </c>
      <c r="N2114" s="3"/>
      <c r="O2114" s="77" t="e">
        <f>VLOOKUP($N$1&amp;N2114,定价因子!E:F,2,0)</f>
        <v>#N/A</v>
      </c>
      <c r="P2114" s="3"/>
      <c r="Q2114" s="55" t="e">
        <f>VLOOKUP($P$1&amp;P2114,定价因子!$E:$F,2,0)</f>
        <v>#N/A</v>
      </c>
      <c r="R2114" s="3"/>
      <c r="S2114" s="77" t="e">
        <f>VLOOKUP($R$1&amp;R2114,定价因子!$E:$F,2,0)</f>
        <v>#N/A</v>
      </c>
      <c r="T2114" s="61"/>
      <c r="U2114" s="63"/>
      <c r="V2114" s="63"/>
      <c r="W2114" s="63"/>
      <c r="X2114" s="3"/>
    </row>
    <row r="2115" spans="1:24">
      <c r="A2115" s="3"/>
      <c r="B2115" s="3"/>
      <c r="C2115" s="3"/>
      <c r="D2115" s="3"/>
      <c r="E2115" s="79"/>
      <c r="F2115" s="3"/>
      <c r="G2115" s="77" t="e">
        <f>VLOOKUP($F$1&amp;F2115,定价因子!E:F,2,0)</f>
        <v>#N/A</v>
      </c>
      <c r="H2115" s="3"/>
      <c r="I2115" s="77" t="e">
        <f>VLOOKUP($H$1&amp;H2115,定价因子!E:F,2,0)</f>
        <v>#N/A</v>
      </c>
      <c r="J2115" s="3"/>
      <c r="K2115" s="77" t="e">
        <f>VLOOKUP($J$1&amp;J2115,定价因子!E:F,2,0)</f>
        <v>#N/A</v>
      </c>
      <c r="L2115" s="3"/>
      <c r="M2115" s="77" t="e">
        <f>VLOOKUP($L$1&amp;L2115,定价因子!E:F,2,0)</f>
        <v>#N/A</v>
      </c>
      <c r="N2115" s="3"/>
      <c r="O2115" s="77" t="e">
        <f>VLOOKUP($N$1&amp;N2115,定价因子!E:F,2,0)</f>
        <v>#N/A</v>
      </c>
      <c r="P2115" s="3"/>
      <c r="Q2115" s="55" t="e">
        <f>VLOOKUP($P$1&amp;P2115,定价因子!$E:$F,2,0)</f>
        <v>#N/A</v>
      </c>
      <c r="R2115" s="3"/>
      <c r="S2115" s="77" t="e">
        <f>VLOOKUP($R$1&amp;R2115,定价因子!$E:$F,2,0)</f>
        <v>#N/A</v>
      </c>
      <c r="T2115" s="61"/>
      <c r="U2115" s="63"/>
      <c r="V2115" s="63"/>
      <c r="W2115" s="63"/>
      <c r="X2115" s="3"/>
    </row>
    <row r="2116" spans="1:24">
      <c r="A2116" s="3"/>
      <c r="B2116" s="3"/>
      <c r="C2116" s="3"/>
      <c r="D2116" s="3"/>
      <c r="E2116" s="79"/>
      <c r="F2116" s="3"/>
      <c r="G2116" s="77" t="e">
        <f>VLOOKUP($F$1&amp;F2116,定价因子!E:F,2,0)</f>
        <v>#N/A</v>
      </c>
      <c r="H2116" s="3"/>
      <c r="I2116" s="77" t="e">
        <f>VLOOKUP($H$1&amp;H2116,定价因子!E:F,2,0)</f>
        <v>#N/A</v>
      </c>
      <c r="J2116" s="3"/>
      <c r="K2116" s="77" t="e">
        <f>VLOOKUP($J$1&amp;J2116,定价因子!E:F,2,0)</f>
        <v>#N/A</v>
      </c>
      <c r="L2116" s="3"/>
      <c r="M2116" s="77" t="e">
        <f>VLOOKUP($L$1&amp;L2116,定价因子!E:F,2,0)</f>
        <v>#N/A</v>
      </c>
      <c r="N2116" s="3"/>
      <c r="O2116" s="77" t="e">
        <f>VLOOKUP($N$1&amp;N2116,定价因子!E:F,2,0)</f>
        <v>#N/A</v>
      </c>
      <c r="P2116" s="3"/>
      <c r="Q2116" s="55" t="e">
        <f>VLOOKUP($P$1&amp;P2116,定价因子!$E:$F,2,0)</f>
        <v>#N/A</v>
      </c>
      <c r="R2116" s="3"/>
      <c r="S2116" s="77" t="e">
        <f>VLOOKUP($R$1&amp;R2116,定价因子!$E:$F,2,0)</f>
        <v>#N/A</v>
      </c>
      <c r="T2116" s="61"/>
      <c r="U2116" s="63"/>
      <c r="V2116" s="63"/>
      <c r="W2116" s="63"/>
      <c r="X2116" s="3"/>
    </row>
    <row r="2117" spans="1:24">
      <c r="A2117" s="3"/>
      <c r="B2117" s="3"/>
      <c r="C2117" s="3"/>
      <c r="D2117" s="3"/>
      <c r="E2117" s="79"/>
      <c r="F2117" s="3"/>
      <c r="G2117" s="77" t="e">
        <f>VLOOKUP($F$1&amp;F2117,定价因子!E:F,2,0)</f>
        <v>#N/A</v>
      </c>
      <c r="H2117" s="3"/>
      <c r="I2117" s="77" t="e">
        <f>VLOOKUP($H$1&amp;H2117,定价因子!E:F,2,0)</f>
        <v>#N/A</v>
      </c>
      <c r="J2117" s="3"/>
      <c r="K2117" s="77" t="e">
        <f>VLOOKUP($J$1&amp;J2117,定价因子!E:F,2,0)</f>
        <v>#N/A</v>
      </c>
      <c r="L2117" s="3"/>
      <c r="M2117" s="77" t="e">
        <f>VLOOKUP($L$1&amp;L2117,定价因子!E:F,2,0)</f>
        <v>#N/A</v>
      </c>
      <c r="N2117" s="3"/>
      <c r="O2117" s="77" t="e">
        <f>VLOOKUP($N$1&amp;N2117,定价因子!E:F,2,0)</f>
        <v>#N/A</v>
      </c>
      <c r="P2117" s="3"/>
      <c r="Q2117" s="55" t="e">
        <f>VLOOKUP($P$1&amp;P2117,定价因子!$E:$F,2,0)</f>
        <v>#N/A</v>
      </c>
      <c r="R2117" s="3"/>
      <c r="S2117" s="77" t="e">
        <f>VLOOKUP($R$1&amp;R2117,定价因子!$E:$F,2,0)</f>
        <v>#N/A</v>
      </c>
      <c r="T2117" s="61"/>
      <c r="U2117" s="63"/>
      <c r="V2117" s="63"/>
      <c r="W2117" s="63"/>
      <c r="X2117" s="3"/>
    </row>
    <row r="2118" spans="1:24">
      <c r="A2118" s="3"/>
      <c r="B2118" s="3"/>
      <c r="C2118" s="3"/>
      <c r="D2118" s="3"/>
      <c r="E2118" s="79"/>
      <c r="F2118" s="3"/>
      <c r="G2118" s="77" t="e">
        <f>VLOOKUP($F$1&amp;F2118,定价因子!E:F,2,0)</f>
        <v>#N/A</v>
      </c>
      <c r="H2118" s="3"/>
      <c r="I2118" s="77" t="e">
        <f>VLOOKUP($H$1&amp;H2118,定价因子!E:F,2,0)</f>
        <v>#N/A</v>
      </c>
      <c r="J2118" s="3"/>
      <c r="K2118" s="77" t="e">
        <f>VLOOKUP($J$1&amp;J2118,定价因子!E:F,2,0)</f>
        <v>#N/A</v>
      </c>
      <c r="L2118" s="3"/>
      <c r="M2118" s="77" t="e">
        <f>VLOOKUP($L$1&amp;L2118,定价因子!E:F,2,0)</f>
        <v>#N/A</v>
      </c>
      <c r="N2118" s="3"/>
      <c r="O2118" s="77" t="e">
        <f>VLOOKUP($N$1&amp;N2118,定价因子!E:F,2,0)</f>
        <v>#N/A</v>
      </c>
      <c r="P2118" s="3"/>
      <c r="Q2118" s="55" t="e">
        <f>VLOOKUP($P$1&amp;P2118,定价因子!$E:$F,2,0)</f>
        <v>#N/A</v>
      </c>
      <c r="R2118" s="3"/>
      <c r="S2118" s="77" t="e">
        <f>VLOOKUP($R$1&amp;R2118,定价因子!$E:$F,2,0)</f>
        <v>#N/A</v>
      </c>
      <c r="T2118" s="61"/>
      <c r="U2118" s="63"/>
      <c r="V2118" s="63"/>
      <c r="W2118" s="63"/>
      <c r="X2118" s="3"/>
    </row>
    <row r="2119" spans="1:24">
      <c r="A2119" s="3"/>
      <c r="B2119" s="3"/>
      <c r="C2119" s="3"/>
      <c r="D2119" s="3"/>
      <c r="E2119" s="79"/>
      <c r="F2119" s="3"/>
      <c r="G2119" s="77" t="e">
        <f>VLOOKUP($F$1&amp;F2119,定价因子!E:F,2,0)</f>
        <v>#N/A</v>
      </c>
      <c r="H2119" s="3"/>
      <c r="I2119" s="77" t="e">
        <f>VLOOKUP($H$1&amp;H2119,定价因子!E:F,2,0)</f>
        <v>#N/A</v>
      </c>
      <c r="J2119" s="3"/>
      <c r="K2119" s="77" t="e">
        <f>VLOOKUP($J$1&amp;J2119,定价因子!E:F,2,0)</f>
        <v>#N/A</v>
      </c>
      <c r="L2119" s="3"/>
      <c r="M2119" s="77" t="e">
        <f>VLOOKUP($L$1&amp;L2119,定价因子!E:F,2,0)</f>
        <v>#N/A</v>
      </c>
      <c r="N2119" s="3"/>
      <c r="O2119" s="77" t="e">
        <f>VLOOKUP($N$1&amp;N2119,定价因子!E:F,2,0)</f>
        <v>#N/A</v>
      </c>
      <c r="P2119" s="3"/>
      <c r="Q2119" s="55" t="e">
        <f>VLOOKUP($P$1&amp;P2119,定价因子!$E:$F,2,0)</f>
        <v>#N/A</v>
      </c>
      <c r="R2119" s="3"/>
      <c r="S2119" s="77" t="e">
        <f>VLOOKUP($R$1&amp;R2119,定价因子!$E:$F,2,0)</f>
        <v>#N/A</v>
      </c>
      <c r="T2119" s="61"/>
      <c r="U2119" s="63"/>
      <c r="V2119" s="63"/>
      <c r="W2119" s="63"/>
      <c r="X2119" s="3"/>
    </row>
    <row r="2120" spans="1:24">
      <c r="A2120" s="3"/>
      <c r="B2120" s="3"/>
      <c r="C2120" s="3"/>
      <c r="D2120" s="3"/>
      <c r="E2120" s="79"/>
      <c r="F2120" s="3"/>
      <c r="G2120" s="77" t="e">
        <f>VLOOKUP($F$1&amp;F2120,定价因子!E:F,2,0)</f>
        <v>#N/A</v>
      </c>
      <c r="H2120" s="3"/>
      <c r="I2120" s="77" t="e">
        <f>VLOOKUP($H$1&amp;H2120,定价因子!E:F,2,0)</f>
        <v>#N/A</v>
      </c>
      <c r="J2120" s="3"/>
      <c r="K2120" s="77" t="e">
        <f>VLOOKUP($J$1&amp;J2120,定价因子!E:F,2,0)</f>
        <v>#N/A</v>
      </c>
      <c r="L2120" s="3"/>
      <c r="M2120" s="77" t="e">
        <f>VLOOKUP($L$1&amp;L2120,定价因子!E:F,2,0)</f>
        <v>#N/A</v>
      </c>
      <c r="N2120" s="3"/>
      <c r="O2120" s="77" t="e">
        <f>VLOOKUP($N$1&amp;N2120,定价因子!E:F,2,0)</f>
        <v>#N/A</v>
      </c>
      <c r="P2120" s="3"/>
      <c r="Q2120" s="55" t="e">
        <f>VLOOKUP($P$1&amp;P2120,定价因子!$E:$F,2,0)</f>
        <v>#N/A</v>
      </c>
      <c r="R2120" s="3"/>
      <c r="S2120" s="77" t="e">
        <f>VLOOKUP($R$1&amp;R2120,定价因子!$E:$F,2,0)</f>
        <v>#N/A</v>
      </c>
      <c r="T2120" s="61"/>
      <c r="U2120" s="63"/>
      <c r="V2120" s="63"/>
      <c r="W2120" s="63"/>
      <c r="X2120" s="3"/>
    </row>
    <row r="2121" spans="1:24">
      <c r="A2121" s="3"/>
      <c r="B2121" s="3"/>
      <c r="C2121" s="3"/>
      <c r="D2121" s="3"/>
      <c r="E2121" s="79"/>
      <c r="F2121" s="3"/>
      <c r="G2121" s="77" t="e">
        <f>VLOOKUP($F$1&amp;F2121,定价因子!E:F,2,0)</f>
        <v>#N/A</v>
      </c>
      <c r="H2121" s="3"/>
      <c r="I2121" s="77" t="e">
        <f>VLOOKUP($H$1&amp;H2121,定价因子!E:F,2,0)</f>
        <v>#N/A</v>
      </c>
      <c r="J2121" s="3"/>
      <c r="K2121" s="77" t="e">
        <f>VLOOKUP($J$1&amp;J2121,定价因子!E:F,2,0)</f>
        <v>#N/A</v>
      </c>
      <c r="L2121" s="3"/>
      <c r="M2121" s="77" t="e">
        <f>VLOOKUP($L$1&amp;L2121,定价因子!E:F,2,0)</f>
        <v>#N/A</v>
      </c>
      <c r="N2121" s="3"/>
      <c r="O2121" s="77" t="e">
        <f>VLOOKUP($N$1&amp;N2121,定价因子!E:F,2,0)</f>
        <v>#N/A</v>
      </c>
      <c r="P2121" s="3"/>
      <c r="Q2121" s="55" t="e">
        <f>VLOOKUP($P$1&amp;P2121,定价因子!$E:$F,2,0)</f>
        <v>#N/A</v>
      </c>
      <c r="R2121" s="3"/>
      <c r="S2121" s="77" t="e">
        <f>VLOOKUP($R$1&amp;R2121,定价因子!$E:$F,2,0)</f>
        <v>#N/A</v>
      </c>
      <c r="T2121" s="61"/>
      <c r="U2121" s="63"/>
      <c r="V2121" s="63"/>
      <c r="W2121" s="63"/>
      <c r="X2121" s="3"/>
    </row>
    <row r="2122" spans="1:24">
      <c r="A2122" s="3"/>
      <c r="B2122" s="3"/>
      <c r="C2122" s="3"/>
      <c r="D2122" s="3"/>
      <c r="E2122" s="79"/>
      <c r="F2122" s="3"/>
      <c r="G2122" s="77" t="e">
        <f>VLOOKUP($F$1&amp;F2122,定价因子!E:F,2,0)</f>
        <v>#N/A</v>
      </c>
      <c r="H2122" s="3"/>
      <c r="I2122" s="77" t="e">
        <f>VLOOKUP($H$1&amp;H2122,定价因子!E:F,2,0)</f>
        <v>#N/A</v>
      </c>
      <c r="J2122" s="3"/>
      <c r="K2122" s="77" t="e">
        <f>VLOOKUP($J$1&amp;J2122,定价因子!E:F,2,0)</f>
        <v>#N/A</v>
      </c>
      <c r="L2122" s="3"/>
      <c r="M2122" s="77" t="e">
        <f>VLOOKUP($L$1&amp;L2122,定价因子!E:F,2,0)</f>
        <v>#N/A</v>
      </c>
      <c r="N2122" s="3"/>
      <c r="O2122" s="77" t="e">
        <f>VLOOKUP($N$1&amp;N2122,定价因子!E:F,2,0)</f>
        <v>#N/A</v>
      </c>
      <c r="P2122" s="3"/>
      <c r="Q2122" s="55" t="e">
        <f>VLOOKUP($P$1&amp;P2122,定价因子!$E:$F,2,0)</f>
        <v>#N/A</v>
      </c>
      <c r="R2122" s="3"/>
      <c r="S2122" s="77" t="e">
        <f>VLOOKUP($R$1&amp;R2122,定价因子!$E:$F,2,0)</f>
        <v>#N/A</v>
      </c>
      <c r="T2122" s="61"/>
      <c r="U2122" s="63"/>
      <c r="V2122" s="63"/>
      <c r="W2122" s="63"/>
      <c r="X2122" s="3"/>
    </row>
    <row r="2123" spans="1:24">
      <c r="A2123" s="3"/>
      <c r="B2123" s="3"/>
      <c r="C2123" s="3"/>
      <c r="D2123" s="3"/>
      <c r="E2123" s="79"/>
      <c r="F2123" s="3"/>
      <c r="G2123" s="77" t="e">
        <f>VLOOKUP($F$1&amp;F2123,定价因子!E:F,2,0)</f>
        <v>#N/A</v>
      </c>
      <c r="H2123" s="3"/>
      <c r="I2123" s="77" t="e">
        <f>VLOOKUP($H$1&amp;H2123,定价因子!E:F,2,0)</f>
        <v>#N/A</v>
      </c>
      <c r="J2123" s="3"/>
      <c r="K2123" s="77" t="e">
        <f>VLOOKUP($J$1&amp;J2123,定价因子!E:F,2,0)</f>
        <v>#N/A</v>
      </c>
      <c r="L2123" s="3"/>
      <c r="M2123" s="77" t="e">
        <f>VLOOKUP($L$1&amp;L2123,定价因子!E:F,2,0)</f>
        <v>#N/A</v>
      </c>
      <c r="N2123" s="3"/>
      <c r="O2123" s="77" t="e">
        <f>VLOOKUP($N$1&amp;N2123,定价因子!E:F,2,0)</f>
        <v>#N/A</v>
      </c>
      <c r="P2123" s="3"/>
      <c r="Q2123" s="55" t="e">
        <f>VLOOKUP($P$1&amp;P2123,定价因子!$E:$F,2,0)</f>
        <v>#N/A</v>
      </c>
      <c r="R2123" s="3"/>
      <c r="S2123" s="77" t="e">
        <f>VLOOKUP($R$1&amp;R2123,定价因子!$E:$F,2,0)</f>
        <v>#N/A</v>
      </c>
      <c r="T2123" s="61"/>
      <c r="U2123" s="63"/>
      <c r="V2123" s="63"/>
      <c r="W2123" s="63"/>
      <c r="X2123" s="3"/>
    </row>
    <row r="2124" spans="1:24">
      <c r="A2124" s="3"/>
      <c r="B2124" s="3"/>
      <c r="C2124" s="3"/>
      <c r="D2124" s="3"/>
      <c r="E2124" s="79"/>
      <c r="F2124" s="3"/>
      <c r="G2124" s="77" t="e">
        <f>VLOOKUP($F$1&amp;F2124,定价因子!E:F,2,0)</f>
        <v>#N/A</v>
      </c>
      <c r="H2124" s="3"/>
      <c r="I2124" s="77" t="e">
        <f>VLOOKUP($H$1&amp;H2124,定价因子!E:F,2,0)</f>
        <v>#N/A</v>
      </c>
      <c r="J2124" s="3"/>
      <c r="K2124" s="77" t="e">
        <f>VLOOKUP($J$1&amp;J2124,定价因子!E:F,2,0)</f>
        <v>#N/A</v>
      </c>
      <c r="L2124" s="3"/>
      <c r="M2124" s="77" t="e">
        <f>VLOOKUP($L$1&amp;L2124,定价因子!E:F,2,0)</f>
        <v>#N/A</v>
      </c>
      <c r="N2124" s="3"/>
      <c r="O2124" s="77" t="e">
        <f>VLOOKUP($N$1&amp;N2124,定价因子!E:F,2,0)</f>
        <v>#N/A</v>
      </c>
      <c r="P2124" s="3"/>
      <c r="Q2124" s="55" t="e">
        <f>VLOOKUP($P$1&amp;P2124,定价因子!$E:$F,2,0)</f>
        <v>#N/A</v>
      </c>
      <c r="R2124" s="3"/>
      <c r="S2124" s="77" t="e">
        <f>VLOOKUP($R$1&amp;R2124,定价因子!$E:$F,2,0)</f>
        <v>#N/A</v>
      </c>
      <c r="T2124" s="61"/>
      <c r="U2124" s="63"/>
      <c r="V2124" s="63"/>
      <c r="W2124" s="63"/>
      <c r="X2124" s="3"/>
    </row>
    <row r="2125" spans="1:24">
      <c r="A2125" s="3"/>
      <c r="B2125" s="3"/>
      <c r="C2125" s="3"/>
      <c r="D2125" s="3"/>
      <c r="E2125" s="79"/>
      <c r="F2125" s="3"/>
      <c r="G2125" s="77" t="e">
        <f>VLOOKUP($F$1&amp;F2125,定价因子!E:F,2,0)</f>
        <v>#N/A</v>
      </c>
      <c r="H2125" s="3"/>
      <c r="I2125" s="77" t="e">
        <f>VLOOKUP($H$1&amp;H2125,定价因子!E:F,2,0)</f>
        <v>#N/A</v>
      </c>
      <c r="J2125" s="3"/>
      <c r="K2125" s="77" t="e">
        <f>VLOOKUP($J$1&amp;J2125,定价因子!E:F,2,0)</f>
        <v>#N/A</v>
      </c>
      <c r="L2125" s="3"/>
      <c r="M2125" s="77" t="e">
        <f>VLOOKUP($L$1&amp;L2125,定价因子!E:F,2,0)</f>
        <v>#N/A</v>
      </c>
      <c r="N2125" s="3"/>
      <c r="O2125" s="77" t="e">
        <f>VLOOKUP($N$1&amp;N2125,定价因子!E:F,2,0)</f>
        <v>#N/A</v>
      </c>
      <c r="P2125" s="3"/>
      <c r="Q2125" s="55" t="e">
        <f>VLOOKUP($P$1&amp;P2125,定价因子!$E:$F,2,0)</f>
        <v>#N/A</v>
      </c>
      <c r="R2125" s="3"/>
      <c r="S2125" s="77" t="e">
        <f>VLOOKUP($R$1&amp;R2125,定价因子!$E:$F,2,0)</f>
        <v>#N/A</v>
      </c>
      <c r="T2125" s="61"/>
      <c r="U2125" s="63"/>
      <c r="V2125" s="63"/>
      <c r="W2125" s="63"/>
      <c r="X2125" s="3"/>
    </row>
    <row r="2126" spans="1:24">
      <c r="A2126" s="3"/>
      <c r="B2126" s="3"/>
      <c r="C2126" s="3"/>
      <c r="D2126" s="3"/>
      <c r="E2126" s="79"/>
      <c r="F2126" s="3"/>
      <c r="G2126" s="77" t="e">
        <f>VLOOKUP($F$1&amp;F2126,定价因子!E:F,2,0)</f>
        <v>#N/A</v>
      </c>
      <c r="H2126" s="3"/>
      <c r="I2126" s="77" t="e">
        <f>VLOOKUP($H$1&amp;H2126,定价因子!E:F,2,0)</f>
        <v>#N/A</v>
      </c>
      <c r="J2126" s="3"/>
      <c r="K2126" s="77" t="e">
        <f>VLOOKUP($J$1&amp;J2126,定价因子!E:F,2,0)</f>
        <v>#N/A</v>
      </c>
      <c r="L2126" s="3"/>
      <c r="M2126" s="77" t="e">
        <f>VLOOKUP($L$1&amp;L2126,定价因子!E:F,2,0)</f>
        <v>#N/A</v>
      </c>
      <c r="N2126" s="3"/>
      <c r="O2126" s="77" t="e">
        <f>VLOOKUP($N$1&amp;N2126,定价因子!E:F,2,0)</f>
        <v>#N/A</v>
      </c>
      <c r="P2126" s="3"/>
      <c r="Q2126" s="55" t="e">
        <f>VLOOKUP($P$1&amp;P2126,定价因子!$E:$F,2,0)</f>
        <v>#N/A</v>
      </c>
      <c r="R2126" s="3"/>
      <c r="S2126" s="77" t="e">
        <f>VLOOKUP($R$1&amp;R2126,定价因子!$E:$F,2,0)</f>
        <v>#N/A</v>
      </c>
      <c r="T2126" s="61"/>
      <c r="U2126" s="63"/>
      <c r="V2126" s="63"/>
      <c r="W2126" s="63"/>
      <c r="X2126" s="3"/>
    </row>
    <row r="2127" spans="1:24">
      <c r="A2127" s="3"/>
      <c r="B2127" s="3"/>
      <c r="C2127" s="3"/>
      <c r="D2127" s="3"/>
      <c r="E2127" s="79"/>
      <c r="F2127" s="3"/>
      <c r="G2127" s="77" t="e">
        <f>VLOOKUP($F$1&amp;F2127,定价因子!E:F,2,0)</f>
        <v>#N/A</v>
      </c>
      <c r="H2127" s="3"/>
      <c r="I2127" s="77" t="e">
        <f>VLOOKUP($H$1&amp;H2127,定价因子!E:F,2,0)</f>
        <v>#N/A</v>
      </c>
      <c r="J2127" s="3"/>
      <c r="K2127" s="77" t="e">
        <f>VLOOKUP($J$1&amp;J2127,定价因子!E:F,2,0)</f>
        <v>#N/A</v>
      </c>
      <c r="L2127" s="3"/>
      <c r="M2127" s="77" t="e">
        <f>VLOOKUP($L$1&amp;L2127,定价因子!E:F,2,0)</f>
        <v>#N/A</v>
      </c>
      <c r="N2127" s="3"/>
      <c r="O2127" s="77" t="e">
        <f>VLOOKUP($N$1&amp;N2127,定价因子!E:F,2,0)</f>
        <v>#N/A</v>
      </c>
      <c r="P2127" s="3"/>
      <c r="Q2127" s="55" t="e">
        <f>VLOOKUP($P$1&amp;P2127,定价因子!$E:$F,2,0)</f>
        <v>#N/A</v>
      </c>
      <c r="R2127" s="3"/>
      <c r="S2127" s="77" t="e">
        <f>VLOOKUP($R$1&amp;R2127,定价因子!$E:$F,2,0)</f>
        <v>#N/A</v>
      </c>
      <c r="T2127" s="61"/>
      <c r="U2127" s="63"/>
      <c r="V2127" s="63"/>
      <c r="W2127" s="63"/>
      <c r="X2127" s="3"/>
    </row>
    <row r="2128" spans="1:24">
      <c r="A2128" s="3"/>
      <c r="B2128" s="3"/>
      <c r="C2128" s="3"/>
      <c r="D2128" s="3"/>
      <c r="E2128" s="79"/>
      <c r="F2128" s="3"/>
      <c r="G2128" s="77" t="e">
        <f>VLOOKUP($F$1&amp;F2128,定价因子!E:F,2,0)</f>
        <v>#N/A</v>
      </c>
      <c r="H2128" s="3"/>
      <c r="I2128" s="77" t="e">
        <f>VLOOKUP($H$1&amp;H2128,定价因子!E:F,2,0)</f>
        <v>#N/A</v>
      </c>
      <c r="J2128" s="3"/>
      <c r="K2128" s="77" t="e">
        <f>VLOOKUP($J$1&amp;J2128,定价因子!E:F,2,0)</f>
        <v>#N/A</v>
      </c>
      <c r="L2128" s="3"/>
      <c r="M2128" s="77" t="e">
        <f>VLOOKUP($L$1&amp;L2128,定价因子!E:F,2,0)</f>
        <v>#N/A</v>
      </c>
      <c r="N2128" s="3"/>
      <c r="O2128" s="77" t="e">
        <f>VLOOKUP($N$1&amp;N2128,定价因子!E:F,2,0)</f>
        <v>#N/A</v>
      </c>
      <c r="P2128" s="3"/>
      <c r="Q2128" s="55" t="e">
        <f>VLOOKUP($P$1&amp;P2128,定价因子!$E:$F,2,0)</f>
        <v>#N/A</v>
      </c>
      <c r="R2128" s="3"/>
      <c r="S2128" s="77" t="e">
        <f>VLOOKUP($R$1&amp;R2128,定价因子!$E:$F,2,0)</f>
        <v>#N/A</v>
      </c>
      <c r="T2128" s="61"/>
      <c r="U2128" s="63"/>
      <c r="V2128" s="63"/>
      <c r="W2128" s="63"/>
      <c r="X2128" s="3"/>
    </row>
    <row r="2129" spans="1:24">
      <c r="A2129" s="3"/>
      <c r="B2129" s="3"/>
      <c r="C2129" s="3"/>
      <c r="D2129" s="3"/>
      <c r="E2129" s="79"/>
      <c r="F2129" s="3"/>
      <c r="G2129" s="77" t="e">
        <f>VLOOKUP($F$1&amp;F2129,定价因子!E:F,2,0)</f>
        <v>#N/A</v>
      </c>
      <c r="H2129" s="3"/>
      <c r="I2129" s="77" t="e">
        <f>VLOOKUP($H$1&amp;H2129,定价因子!E:F,2,0)</f>
        <v>#N/A</v>
      </c>
      <c r="J2129" s="3"/>
      <c r="K2129" s="77" t="e">
        <f>VLOOKUP($J$1&amp;J2129,定价因子!E:F,2,0)</f>
        <v>#N/A</v>
      </c>
      <c r="L2129" s="3"/>
      <c r="M2129" s="77" t="e">
        <f>VLOOKUP($L$1&amp;L2129,定价因子!E:F,2,0)</f>
        <v>#N/A</v>
      </c>
      <c r="N2129" s="3"/>
      <c r="O2129" s="77" t="e">
        <f>VLOOKUP($N$1&amp;N2129,定价因子!E:F,2,0)</f>
        <v>#N/A</v>
      </c>
      <c r="P2129" s="3"/>
      <c r="Q2129" s="55" t="e">
        <f>VLOOKUP($P$1&amp;P2129,定价因子!$E:$F,2,0)</f>
        <v>#N/A</v>
      </c>
      <c r="R2129" s="3"/>
      <c r="S2129" s="77" t="e">
        <f>VLOOKUP($R$1&amp;R2129,定价因子!$E:$F,2,0)</f>
        <v>#N/A</v>
      </c>
      <c r="T2129" s="61"/>
      <c r="U2129" s="63"/>
      <c r="V2129" s="63"/>
      <c r="W2129" s="63"/>
      <c r="X2129" s="3"/>
    </row>
    <row r="2130" spans="1:24">
      <c r="A2130" s="3"/>
      <c r="B2130" s="3"/>
      <c r="C2130" s="3"/>
      <c r="D2130" s="3"/>
      <c r="E2130" s="79"/>
      <c r="F2130" s="3"/>
      <c r="G2130" s="77" t="e">
        <f>VLOOKUP($F$1&amp;F2130,定价因子!E:F,2,0)</f>
        <v>#N/A</v>
      </c>
      <c r="H2130" s="3"/>
      <c r="I2130" s="77" t="e">
        <f>VLOOKUP($H$1&amp;H2130,定价因子!E:F,2,0)</f>
        <v>#N/A</v>
      </c>
      <c r="J2130" s="3"/>
      <c r="K2130" s="77" t="e">
        <f>VLOOKUP($J$1&amp;J2130,定价因子!E:F,2,0)</f>
        <v>#N/A</v>
      </c>
      <c r="L2130" s="3"/>
      <c r="M2130" s="77" t="e">
        <f>VLOOKUP($L$1&amp;L2130,定价因子!E:F,2,0)</f>
        <v>#N/A</v>
      </c>
      <c r="N2130" s="3"/>
      <c r="O2130" s="77" t="e">
        <f>VLOOKUP($N$1&amp;N2130,定价因子!E:F,2,0)</f>
        <v>#N/A</v>
      </c>
      <c r="P2130" s="3"/>
      <c r="Q2130" s="55" t="e">
        <f>VLOOKUP($P$1&amp;P2130,定价因子!$E:$F,2,0)</f>
        <v>#N/A</v>
      </c>
      <c r="R2130" s="3"/>
      <c r="S2130" s="77" t="e">
        <f>VLOOKUP($R$1&amp;R2130,定价因子!$E:$F,2,0)</f>
        <v>#N/A</v>
      </c>
      <c r="T2130" s="61"/>
      <c r="U2130" s="63"/>
      <c r="V2130" s="63"/>
      <c r="W2130" s="63"/>
      <c r="X2130" s="3"/>
    </row>
    <row r="2131" spans="1:24">
      <c r="A2131" s="3"/>
      <c r="B2131" s="3"/>
      <c r="C2131" s="3"/>
      <c r="D2131" s="3"/>
      <c r="E2131" s="79"/>
      <c r="F2131" s="3"/>
      <c r="G2131" s="77" t="e">
        <f>VLOOKUP($F$1&amp;F2131,定价因子!E:F,2,0)</f>
        <v>#N/A</v>
      </c>
      <c r="H2131" s="3"/>
      <c r="I2131" s="77" t="e">
        <f>VLOOKUP($H$1&amp;H2131,定价因子!E:F,2,0)</f>
        <v>#N/A</v>
      </c>
      <c r="J2131" s="3"/>
      <c r="K2131" s="77" t="e">
        <f>VLOOKUP($J$1&amp;J2131,定价因子!E:F,2,0)</f>
        <v>#N/A</v>
      </c>
      <c r="L2131" s="3"/>
      <c r="M2131" s="77" t="e">
        <f>VLOOKUP($L$1&amp;L2131,定价因子!E:F,2,0)</f>
        <v>#N/A</v>
      </c>
      <c r="N2131" s="3"/>
      <c r="O2131" s="77" t="e">
        <f>VLOOKUP($N$1&amp;N2131,定价因子!E:F,2,0)</f>
        <v>#N/A</v>
      </c>
      <c r="P2131" s="3"/>
      <c r="Q2131" s="55" t="e">
        <f>VLOOKUP($P$1&amp;P2131,定价因子!$E:$F,2,0)</f>
        <v>#N/A</v>
      </c>
      <c r="R2131" s="3"/>
      <c r="S2131" s="77" t="e">
        <f>VLOOKUP($R$1&amp;R2131,定价因子!$E:$F,2,0)</f>
        <v>#N/A</v>
      </c>
      <c r="T2131" s="61"/>
      <c r="U2131" s="63"/>
      <c r="V2131" s="63"/>
      <c r="W2131" s="63"/>
      <c r="X2131" s="3"/>
    </row>
    <row r="2132" spans="1:24">
      <c r="A2132" s="3"/>
      <c r="B2132" s="3"/>
      <c r="C2132" s="3"/>
      <c r="D2132" s="3"/>
      <c r="E2132" s="79"/>
      <c r="F2132" s="3"/>
      <c r="G2132" s="77" t="e">
        <f>VLOOKUP($F$1&amp;F2132,定价因子!E:F,2,0)</f>
        <v>#N/A</v>
      </c>
      <c r="H2132" s="3"/>
      <c r="I2132" s="77" t="e">
        <f>VLOOKUP($H$1&amp;H2132,定价因子!E:F,2,0)</f>
        <v>#N/A</v>
      </c>
      <c r="J2132" s="3"/>
      <c r="K2132" s="77" t="e">
        <f>VLOOKUP($J$1&amp;J2132,定价因子!E:F,2,0)</f>
        <v>#N/A</v>
      </c>
      <c r="L2132" s="3"/>
      <c r="M2132" s="77" t="e">
        <f>VLOOKUP($L$1&amp;L2132,定价因子!E:F,2,0)</f>
        <v>#N/A</v>
      </c>
      <c r="N2132" s="3"/>
      <c r="O2132" s="77" t="e">
        <f>VLOOKUP($N$1&amp;N2132,定价因子!E:F,2,0)</f>
        <v>#N/A</v>
      </c>
      <c r="P2132" s="3"/>
      <c r="Q2132" s="55" t="e">
        <f>VLOOKUP($P$1&amp;P2132,定价因子!$E:$F,2,0)</f>
        <v>#N/A</v>
      </c>
      <c r="R2132" s="3"/>
      <c r="S2132" s="77" t="e">
        <f>VLOOKUP($R$1&amp;R2132,定价因子!$E:$F,2,0)</f>
        <v>#N/A</v>
      </c>
      <c r="T2132" s="61"/>
      <c r="U2132" s="63"/>
      <c r="V2132" s="63"/>
      <c r="W2132" s="63"/>
      <c r="X2132" s="3"/>
    </row>
    <row r="2133" spans="1:24">
      <c r="A2133" s="3"/>
      <c r="B2133" s="3"/>
      <c r="C2133" s="3"/>
      <c r="D2133" s="3"/>
      <c r="E2133" s="79"/>
      <c r="F2133" s="3"/>
      <c r="G2133" s="77" t="e">
        <f>VLOOKUP($F$1&amp;F2133,定价因子!E:F,2,0)</f>
        <v>#N/A</v>
      </c>
      <c r="H2133" s="3"/>
      <c r="I2133" s="77" t="e">
        <f>VLOOKUP($H$1&amp;H2133,定价因子!E:F,2,0)</f>
        <v>#N/A</v>
      </c>
      <c r="J2133" s="3"/>
      <c r="K2133" s="77" t="e">
        <f>VLOOKUP($J$1&amp;J2133,定价因子!E:F,2,0)</f>
        <v>#N/A</v>
      </c>
      <c r="L2133" s="3"/>
      <c r="M2133" s="77" t="e">
        <f>VLOOKUP($L$1&amp;L2133,定价因子!E:F,2,0)</f>
        <v>#N/A</v>
      </c>
      <c r="N2133" s="3"/>
      <c r="O2133" s="77" t="e">
        <f>VLOOKUP($N$1&amp;N2133,定价因子!E:F,2,0)</f>
        <v>#N/A</v>
      </c>
      <c r="P2133" s="3"/>
      <c r="Q2133" s="55" t="e">
        <f>VLOOKUP($P$1&amp;P2133,定价因子!$E:$F,2,0)</f>
        <v>#N/A</v>
      </c>
      <c r="R2133" s="3"/>
      <c r="S2133" s="77" t="e">
        <f>VLOOKUP($R$1&amp;R2133,定价因子!$E:$F,2,0)</f>
        <v>#N/A</v>
      </c>
      <c r="T2133" s="61"/>
      <c r="U2133" s="63"/>
      <c r="V2133" s="63"/>
      <c r="W2133" s="63"/>
      <c r="X2133" s="3"/>
    </row>
    <row r="2134" spans="1:24">
      <c r="A2134" s="3"/>
      <c r="B2134" s="3"/>
      <c r="C2134" s="3"/>
      <c r="D2134" s="3"/>
      <c r="E2134" s="79"/>
      <c r="F2134" s="3"/>
      <c r="G2134" s="77" t="e">
        <f>VLOOKUP($F$1&amp;F2134,定价因子!E:F,2,0)</f>
        <v>#N/A</v>
      </c>
      <c r="H2134" s="3"/>
      <c r="I2134" s="77" t="e">
        <f>VLOOKUP($H$1&amp;H2134,定价因子!E:F,2,0)</f>
        <v>#N/A</v>
      </c>
      <c r="J2134" s="3"/>
      <c r="K2134" s="77" t="e">
        <f>VLOOKUP($J$1&amp;J2134,定价因子!E:F,2,0)</f>
        <v>#N/A</v>
      </c>
      <c r="L2134" s="3"/>
      <c r="M2134" s="77" t="e">
        <f>VLOOKUP($L$1&amp;L2134,定价因子!E:F,2,0)</f>
        <v>#N/A</v>
      </c>
      <c r="N2134" s="3"/>
      <c r="O2134" s="77" t="e">
        <f>VLOOKUP($N$1&amp;N2134,定价因子!E:F,2,0)</f>
        <v>#N/A</v>
      </c>
      <c r="P2134" s="3"/>
      <c r="Q2134" s="55" t="e">
        <f>VLOOKUP($P$1&amp;P2134,定价因子!$E:$F,2,0)</f>
        <v>#N/A</v>
      </c>
      <c r="R2134" s="3"/>
      <c r="S2134" s="77" t="e">
        <f>VLOOKUP($R$1&amp;R2134,定价因子!$E:$F,2,0)</f>
        <v>#N/A</v>
      </c>
      <c r="T2134" s="61"/>
      <c r="U2134" s="63"/>
      <c r="V2134" s="63"/>
      <c r="W2134" s="63"/>
      <c r="X2134" s="3"/>
    </row>
    <row r="2135" spans="1:24">
      <c r="A2135" s="3"/>
      <c r="B2135" s="3"/>
      <c r="C2135" s="3"/>
      <c r="D2135" s="3"/>
      <c r="E2135" s="79"/>
      <c r="F2135" s="3"/>
      <c r="G2135" s="77" t="e">
        <f>VLOOKUP($F$1&amp;F2135,定价因子!E:F,2,0)</f>
        <v>#N/A</v>
      </c>
      <c r="H2135" s="3"/>
      <c r="I2135" s="77" t="e">
        <f>VLOOKUP($H$1&amp;H2135,定价因子!E:F,2,0)</f>
        <v>#N/A</v>
      </c>
      <c r="J2135" s="3"/>
      <c r="K2135" s="77" t="e">
        <f>VLOOKUP($J$1&amp;J2135,定价因子!E:F,2,0)</f>
        <v>#N/A</v>
      </c>
      <c r="L2135" s="3"/>
      <c r="M2135" s="77" t="e">
        <f>VLOOKUP($L$1&amp;L2135,定价因子!E:F,2,0)</f>
        <v>#N/A</v>
      </c>
      <c r="N2135" s="3"/>
      <c r="O2135" s="77" t="e">
        <f>VLOOKUP($N$1&amp;N2135,定价因子!E:F,2,0)</f>
        <v>#N/A</v>
      </c>
      <c r="P2135" s="3"/>
      <c r="Q2135" s="55" t="e">
        <f>VLOOKUP($P$1&amp;P2135,定价因子!$E:$F,2,0)</f>
        <v>#N/A</v>
      </c>
      <c r="R2135" s="3"/>
      <c r="S2135" s="77" t="e">
        <f>VLOOKUP($R$1&amp;R2135,定价因子!$E:$F,2,0)</f>
        <v>#N/A</v>
      </c>
      <c r="T2135" s="61"/>
      <c r="U2135" s="63"/>
      <c r="V2135" s="63"/>
      <c r="W2135" s="63"/>
      <c r="X2135" s="3"/>
    </row>
    <row r="2136" spans="1:24">
      <c r="A2136" s="3"/>
      <c r="B2136" s="3"/>
      <c r="C2136" s="3"/>
      <c r="D2136" s="3"/>
      <c r="E2136" s="79"/>
      <c r="F2136" s="3"/>
      <c r="G2136" s="77" t="e">
        <f>VLOOKUP($F$1&amp;F2136,定价因子!E:F,2,0)</f>
        <v>#N/A</v>
      </c>
      <c r="H2136" s="3"/>
      <c r="I2136" s="77" t="e">
        <f>VLOOKUP($H$1&amp;H2136,定价因子!E:F,2,0)</f>
        <v>#N/A</v>
      </c>
      <c r="J2136" s="3"/>
      <c r="K2136" s="77" t="e">
        <f>VLOOKUP($J$1&amp;J2136,定价因子!E:F,2,0)</f>
        <v>#N/A</v>
      </c>
      <c r="L2136" s="3"/>
      <c r="M2136" s="77" t="e">
        <f>VLOOKUP($L$1&amp;L2136,定价因子!E:F,2,0)</f>
        <v>#N/A</v>
      </c>
      <c r="N2136" s="3"/>
      <c r="O2136" s="77" t="e">
        <f>VLOOKUP($N$1&amp;N2136,定价因子!E:F,2,0)</f>
        <v>#N/A</v>
      </c>
      <c r="P2136" s="3"/>
      <c r="Q2136" s="55" t="e">
        <f>VLOOKUP($P$1&amp;P2136,定价因子!$E:$F,2,0)</f>
        <v>#N/A</v>
      </c>
      <c r="R2136" s="3"/>
      <c r="S2136" s="77" t="e">
        <f>VLOOKUP($R$1&amp;R2136,定价因子!$E:$F,2,0)</f>
        <v>#N/A</v>
      </c>
      <c r="T2136" s="61"/>
      <c r="U2136" s="63"/>
      <c r="V2136" s="63"/>
      <c r="W2136" s="63"/>
      <c r="X2136" s="3"/>
    </row>
    <row r="2137" spans="1:24">
      <c r="A2137" s="3"/>
      <c r="B2137" s="3"/>
      <c r="C2137" s="3"/>
      <c r="D2137" s="3"/>
      <c r="E2137" s="79"/>
      <c r="F2137" s="3"/>
      <c r="G2137" s="77" t="e">
        <f>VLOOKUP($F$1&amp;F2137,定价因子!E:F,2,0)</f>
        <v>#N/A</v>
      </c>
      <c r="H2137" s="3"/>
      <c r="I2137" s="77" t="e">
        <f>VLOOKUP($H$1&amp;H2137,定价因子!E:F,2,0)</f>
        <v>#N/A</v>
      </c>
      <c r="J2137" s="3"/>
      <c r="K2137" s="77" t="e">
        <f>VLOOKUP($J$1&amp;J2137,定价因子!E:F,2,0)</f>
        <v>#N/A</v>
      </c>
      <c r="L2137" s="3"/>
      <c r="M2137" s="77" t="e">
        <f>VLOOKUP($L$1&amp;L2137,定价因子!E:F,2,0)</f>
        <v>#N/A</v>
      </c>
      <c r="N2137" s="3"/>
      <c r="O2137" s="77" t="e">
        <f>VLOOKUP($N$1&amp;N2137,定价因子!E:F,2,0)</f>
        <v>#N/A</v>
      </c>
      <c r="P2137" s="3"/>
      <c r="Q2137" s="55" t="e">
        <f>VLOOKUP($P$1&amp;P2137,定价因子!$E:$F,2,0)</f>
        <v>#N/A</v>
      </c>
      <c r="R2137" s="3"/>
      <c r="S2137" s="77" t="e">
        <f>VLOOKUP($R$1&amp;R2137,定价因子!$E:$F,2,0)</f>
        <v>#N/A</v>
      </c>
      <c r="T2137" s="61"/>
      <c r="U2137" s="63"/>
      <c r="V2137" s="63"/>
      <c r="W2137" s="63"/>
      <c r="X2137" s="3"/>
    </row>
    <row r="2138" spans="1:24">
      <c r="A2138" s="3"/>
      <c r="B2138" s="3"/>
      <c r="C2138" s="3"/>
      <c r="D2138" s="3"/>
      <c r="E2138" s="79"/>
      <c r="F2138" s="3"/>
      <c r="G2138" s="77" t="e">
        <f>VLOOKUP($F$1&amp;F2138,定价因子!E:F,2,0)</f>
        <v>#N/A</v>
      </c>
      <c r="H2138" s="3"/>
      <c r="I2138" s="77" t="e">
        <f>VLOOKUP($H$1&amp;H2138,定价因子!E:F,2,0)</f>
        <v>#N/A</v>
      </c>
      <c r="J2138" s="3"/>
      <c r="K2138" s="77" t="e">
        <f>VLOOKUP($J$1&amp;J2138,定价因子!E:F,2,0)</f>
        <v>#N/A</v>
      </c>
      <c r="L2138" s="3"/>
      <c r="M2138" s="77" t="e">
        <f>VLOOKUP($L$1&amp;L2138,定价因子!E:F,2,0)</f>
        <v>#N/A</v>
      </c>
      <c r="N2138" s="3"/>
      <c r="O2138" s="77" t="e">
        <f>VLOOKUP($N$1&amp;N2138,定价因子!E:F,2,0)</f>
        <v>#N/A</v>
      </c>
      <c r="P2138" s="3"/>
      <c r="Q2138" s="55" t="e">
        <f>VLOOKUP($P$1&amp;P2138,定价因子!$E:$F,2,0)</f>
        <v>#N/A</v>
      </c>
      <c r="R2138" s="3"/>
      <c r="S2138" s="77" t="e">
        <f>VLOOKUP($R$1&amp;R2138,定价因子!$E:$F,2,0)</f>
        <v>#N/A</v>
      </c>
      <c r="T2138" s="61"/>
      <c r="U2138" s="63"/>
      <c r="V2138" s="63"/>
      <c r="W2138" s="63"/>
      <c r="X2138" s="3"/>
    </row>
    <row r="2139" spans="1:24">
      <c r="A2139" s="3"/>
      <c r="B2139" s="3"/>
      <c r="C2139" s="3"/>
      <c r="D2139" s="3"/>
      <c r="E2139" s="79"/>
      <c r="F2139" s="3"/>
      <c r="G2139" s="77" t="e">
        <f>VLOOKUP($F$1&amp;F2139,定价因子!E:F,2,0)</f>
        <v>#N/A</v>
      </c>
      <c r="H2139" s="3"/>
      <c r="I2139" s="77" t="e">
        <f>VLOOKUP($H$1&amp;H2139,定价因子!E:F,2,0)</f>
        <v>#N/A</v>
      </c>
      <c r="J2139" s="3"/>
      <c r="K2139" s="77" t="e">
        <f>VLOOKUP($J$1&amp;J2139,定价因子!E:F,2,0)</f>
        <v>#N/A</v>
      </c>
      <c r="L2139" s="3"/>
      <c r="M2139" s="77" t="e">
        <f>VLOOKUP($L$1&amp;L2139,定价因子!E:F,2,0)</f>
        <v>#N/A</v>
      </c>
      <c r="N2139" s="3"/>
      <c r="O2139" s="77" t="e">
        <f>VLOOKUP($N$1&amp;N2139,定价因子!E:F,2,0)</f>
        <v>#N/A</v>
      </c>
      <c r="P2139" s="3"/>
      <c r="Q2139" s="55" t="e">
        <f>VLOOKUP($P$1&amp;P2139,定价因子!$E:$F,2,0)</f>
        <v>#N/A</v>
      </c>
      <c r="R2139" s="3"/>
      <c r="S2139" s="77" t="e">
        <f>VLOOKUP($R$1&amp;R2139,定价因子!$E:$F,2,0)</f>
        <v>#N/A</v>
      </c>
      <c r="T2139" s="61"/>
      <c r="U2139" s="63"/>
      <c r="V2139" s="63"/>
      <c r="W2139" s="63"/>
      <c r="X2139" s="3"/>
    </row>
    <row r="2140" spans="1:24">
      <c r="A2140" s="3"/>
      <c r="B2140" s="3"/>
      <c r="C2140" s="3"/>
      <c r="D2140" s="3"/>
      <c r="E2140" s="79"/>
      <c r="F2140" s="3"/>
      <c r="G2140" s="77" t="e">
        <f>VLOOKUP($F$1&amp;F2140,定价因子!E:F,2,0)</f>
        <v>#N/A</v>
      </c>
      <c r="H2140" s="3"/>
      <c r="I2140" s="77" t="e">
        <f>VLOOKUP($H$1&amp;H2140,定价因子!E:F,2,0)</f>
        <v>#N/A</v>
      </c>
      <c r="J2140" s="3"/>
      <c r="K2140" s="77" t="e">
        <f>VLOOKUP($J$1&amp;J2140,定价因子!E:F,2,0)</f>
        <v>#N/A</v>
      </c>
      <c r="L2140" s="3"/>
      <c r="M2140" s="77" t="e">
        <f>VLOOKUP($L$1&amp;L2140,定价因子!E:F,2,0)</f>
        <v>#N/A</v>
      </c>
      <c r="N2140" s="3"/>
      <c r="O2140" s="77" t="e">
        <f>VLOOKUP($N$1&amp;N2140,定价因子!E:F,2,0)</f>
        <v>#N/A</v>
      </c>
      <c r="P2140" s="3"/>
      <c r="Q2140" s="55" t="e">
        <f>VLOOKUP($P$1&amp;P2140,定价因子!$E:$F,2,0)</f>
        <v>#N/A</v>
      </c>
      <c r="R2140" s="3"/>
      <c r="S2140" s="77" t="e">
        <f>VLOOKUP($R$1&amp;R2140,定价因子!$E:$F,2,0)</f>
        <v>#N/A</v>
      </c>
      <c r="T2140" s="61"/>
      <c r="U2140" s="63"/>
      <c r="V2140" s="63"/>
      <c r="W2140" s="63"/>
      <c r="X2140" s="3"/>
    </row>
    <row r="2141" spans="1:24">
      <c r="A2141" s="3"/>
      <c r="B2141" s="3"/>
      <c r="C2141" s="3"/>
      <c r="D2141" s="3"/>
      <c r="E2141" s="79"/>
      <c r="F2141" s="3"/>
      <c r="G2141" s="77" t="e">
        <f>VLOOKUP($F$1&amp;F2141,定价因子!E:F,2,0)</f>
        <v>#N/A</v>
      </c>
      <c r="H2141" s="3"/>
      <c r="I2141" s="77" t="e">
        <f>VLOOKUP($H$1&amp;H2141,定价因子!E:F,2,0)</f>
        <v>#N/A</v>
      </c>
      <c r="J2141" s="3"/>
      <c r="K2141" s="77" t="e">
        <f>VLOOKUP($J$1&amp;J2141,定价因子!E:F,2,0)</f>
        <v>#N/A</v>
      </c>
      <c r="L2141" s="3"/>
      <c r="M2141" s="77" t="e">
        <f>VLOOKUP($L$1&amp;L2141,定价因子!E:F,2,0)</f>
        <v>#N/A</v>
      </c>
      <c r="N2141" s="3"/>
      <c r="O2141" s="77" t="e">
        <f>VLOOKUP($N$1&amp;N2141,定价因子!E:F,2,0)</f>
        <v>#N/A</v>
      </c>
      <c r="P2141" s="3"/>
      <c r="Q2141" s="55" t="e">
        <f>VLOOKUP($P$1&amp;P2141,定价因子!$E:$F,2,0)</f>
        <v>#N/A</v>
      </c>
      <c r="R2141" s="3"/>
      <c r="S2141" s="77" t="e">
        <f>VLOOKUP($R$1&amp;R2141,定价因子!$E:$F,2,0)</f>
        <v>#N/A</v>
      </c>
      <c r="T2141" s="61"/>
      <c r="U2141" s="63"/>
      <c r="V2141" s="63"/>
      <c r="W2141" s="63"/>
      <c r="X2141" s="3"/>
    </row>
    <row r="2142" spans="1:24">
      <c r="A2142" s="3"/>
      <c r="B2142" s="3"/>
      <c r="C2142" s="3"/>
      <c r="D2142" s="3"/>
      <c r="E2142" s="79"/>
      <c r="F2142" s="3"/>
      <c r="G2142" s="77" t="e">
        <f>VLOOKUP($F$1&amp;F2142,定价因子!E:F,2,0)</f>
        <v>#N/A</v>
      </c>
      <c r="H2142" s="3"/>
      <c r="I2142" s="77" t="e">
        <f>VLOOKUP($H$1&amp;H2142,定价因子!E:F,2,0)</f>
        <v>#N/A</v>
      </c>
      <c r="J2142" s="3"/>
      <c r="K2142" s="77" t="e">
        <f>VLOOKUP($J$1&amp;J2142,定价因子!E:F,2,0)</f>
        <v>#N/A</v>
      </c>
      <c r="L2142" s="3"/>
      <c r="M2142" s="77" t="e">
        <f>VLOOKUP($L$1&amp;L2142,定价因子!E:F,2,0)</f>
        <v>#N/A</v>
      </c>
      <c r="N2142" s="3"/>
      <c r="O2142" s="77" t="e">
        <f>VLOOKUP($N$1&amp;N2142,定价因子!E:F,2,0)</f>
        <v>#N/A</v>
      </c>
      <c r="P2142" s="3"/>
      <c r="Q2142" s="55" t="e">
        <f>VLOOKUP($P$1&amp;P2142,定价因子!$E:$F,2,0)</f>
        <v>#N/A</v>
      </c>
      <c r="R2142" s="3"/>
      <c r="S2142" s="77" t="e">
        <f>VLOOKUP($R$1&amp;R2142,定价因子!$E:$F,2,0)</f>
        <v>#N/A</v>
      </c>
      <c r="T2142" s="61"/>
      <c r="U2142" s="63"/>
      <c r="V2142" s="63"/>
      <c r="W2142" s="63"/>
      <c r="X2142" s="3"/>
    </row>
    <row r="2143" spans="1:24">
      <c r="A2143" s="3"/>
      <c r="B2143" s="3"/>
      <c r="C2143" s="3"/>
      <c r="D2143" s="3"/>
      <c r="E2143" s="79"/>
      <c r="F2143" s="3"/>
      <c r="G2143" s="77" t="e">
        <f>VLOOKUP($F$1&amp;F2143,定价因子!E:F,2,0)</f>
        <v>#N/A</v>
      </c>
      <c r="H2143" s="3"/>
      <c r="I2143" s="77" t="e">
        <f>VLOOKUP($H$1&amp;H2143,定价因子!E:F,2,0)</f>
        <v>#N/A</v>
      </c>
      <c r="J2143" s="3"/>
      <c r="K2143" s="77" t="e">
        <f>VLOOKUP($J$1&amp;J2143,定价因子!E:F,2,0)</f>
        <v>#N/A</v>
      </c>
      <c r="L2143" s="3"/>
      <c r="M2143" s="77" t="e">
        <f>VLOOKUP($L$1&amp;L2143,定价因子!E:F,2,0)</f>
        <v>#N/A</v>
      </c>
      <c r="N2143" s="3"/>
      <c r="O2143" s="77" t="e">
        <f>VLOOKUP($N$1&amp;N2143,定价因子!E:F,2,0)</f>
        <v>#N/A</v>
      </c>
      <c r="P2143" s="3"/>
      <c r="Q2143" s="55" t="e">
        <f>VLOOKUP($P$1&amp;P2143,定价因子!$E:$F,2,0)</f>
        <v>#N/A</v>
      </c>
      <c r="R2143" s="3"/>
      <c r="S2143" s="77" t="e">
        <f>VLOOKUP($R$1&amp;R2143,定价因子!$E:$F,2,0)</f>
        <v>#N/A</v>
      </c>
      <c r="T2143" s="61"/>
      <c r="U2143" s="63"/>
      <c r="V2143" s="63"/>
      <c r="W2143" s="63"/>
      <c r="X2143" s="3"/>
    </row>
    <row r="2144" spans="1:24">
      <c r="A2144" s="3"/>
      <c r="B2144" s="3"/>
      <c r="C2144" s="3"/>
      <c r="D2144" s="3"/>
      <c r="E2144" s="79"/>
      <c r="F2144" s="3"/>
      <c r="G2144" s="77" t="e">
        <f>VLOOKUP($F$1&amp;F2144,定价因子!E:F,2,0)</f>
        <v>#N/A</v>
      </c>
      <c r="H2144" s="3"/>
      <c r="I2144" s="77" t="e">
        <f>VLOOKUP($H$1&amp;H2144,定价因子!E:F,2,0)</f>
        <v>#N/A</v>
      </c>
      <c r="J2144" s="3"/>
      <c r="K2144" s="77" t="e">
        <f>VLOOKUP($J$1&amp;J2144,定价因子!E:F,2,0)</f>
        <v>#N/A</v>
      </c>
      <c r="L2144" s="3"/>
      <c r="M2144" s="77" t="e">
        <f>VLOOKUP($L$1&amp;L2144,定价因子!E:F,2,0)</f>
        <v>#N/A</v>
      </c>
      <c r="N2144" s="3"/>
      <c r="O2144" s="77" t="e">
        <f>VLOOKUP($N$1&amp;N2144,定价因子!E:F,2,0)</f>
        <v>#N/A</v>
      </c>
      <c r="P2144" s="3"/>
      <c r="Q2144" s="55" t="e">
        <f>VLOOKUP($P$1&amp;P2144,定价因子!$E:$F,2,0)</f>
        <v>#N/A</v>
      </c>
      <c r="R2144" s="3"/>
      <c r="S2144" s="77" t="e">
        <f>VLOOKUP($R$1&amp;R2144,定价因子!$E:$F,2,0)</f>
        <v>#N/A</v>
      </c>
      <c r="T2144" s="61"/>
      <c r="U2144" s="63"/>
      <c r="V2144" s="63"/>
      <c r="W2144" s="63"/>
      <c r="X2144" s="3"/>
    </row>
    <row r="2145" spans="1:24">
      <c r="A2145" s="3"/>
      <c r="B2145" s="3"/>
      <c r="C2145" s="3"/>
      <c r="D2145" s="3"/>
      <c r="E2145" s="79"/>
      <c r="F2145" s="3"/>
      <c r="G2145" s="77" t="e">
        <f>VLOOKUP($F$1&amp;F2145,定价因子!E:F,2,0)</f>
        <v>#N/A</v>
      </c>
      <c r="H2145" s="3"/>
      <c r="I2145" s="77" t="e">
        <f>VLOOKUP($H$1&amp;H2145,定价因子!E:F,2,0)</f>
        <v>#N/A</v>
      </c>
      <c r="J2145" s="3"/>
      <c r="K2145" s="77" t="e">
        <f>VLOOKUP($J$1&amp;J2145,定价因子!E:F,2,0)</f>
        <v>#N/A</v>
      </c>
      <c r="L2145" s="3"/>
      <c r="M2145" s="77" t="e">
        <f>VLOOKUP($L$1&amp;L2145,定价因子!E:F,2,0)</f>
        <v>#N/A</v>
      </c>
      <c r="N2145" s="3"/>
      <c r="O2145" s="77" t="e">
        <f>VLOOKUP($N$1&amp;N2145,定价因子!E:F,2,0)</f>
        <v>#N/A</v>
      </c>
      <c r="P2145" s="3"/>
      <c r="Q2145" s="55" t="e">
        <f>VLOOKUP($P$1&amp;P2145,定价因子!$E:$F,2,0)</f>
        <v>#N/A</v>
      </c>
      <c r="R2145" s="3"/>
      <c r="S2145" s="77" t="e">
        <f>VLOOKUP($R$1&amp;R2145,定价因子!$E:$F,2,0)</f>
        <v>#N/A</v>
      </c>
      <c r="T2145" s="61"/>
      <c r="U2145" s="63"/>
      <c r="V2145" s="63"/>
      <c r="W2145" s="63"/>
      <c r="X2145" s="3"/>
    </row>
    <row r="2146" spans="1:24">
      <c r="A2146" s="3"/>
      <c r="B2146" s="3"/>
      <c r="C2146" s="3"/>
      <c r="D2146" s="3"/>
      <c r="E2146" s="79"/>
      <c r="F2146" s="3"/>
      <c r="G2146" s="77" t="e">
        <f>VLOOKUP($F$1&amp;F2146,定价因子!E:F,2,0)</f>
        <v>#N/A</v>
      </c>
      <c r="H2146" s="3"/>
      <c r="I2146" s="77" t="e">
        <f>VLOOKUP($H$1&amp;H2146,定价因子!E:F,2,0)</f>
        <v>#N/A</v>
      </c>
      <c r="J2146" s="3"/>
      <c r="K2146" s="77" t="e">
        <f>VLOOKUP($J$1&amp;J2146,定价因子!E:F,2,0)</f>
        <v>#N/A</v>
      </c>
      <c r="L2146" s="3"/>
      <c r="M2146" s="77" t="e">
        <f>VLOOKUP($L$1&amp;L2146,定价因子!E:F,2,0)</f>
        <v>#N/A</v>
      </c>
      <c r="N2146" s="3"/>
      <c r="O2146" s="77" t="e">
        <f>VLOOKUP($N$1&amp;N2146,定价因子!E:F,2,0)</f>
        <v>#N/A</v>
      </c>
      <c r="P2146" s="3"/>
      <c r="Q2146" s="55" t="e">
        <f>VLOOKUP($P$1&amp;P2146,定价因子!$E:$F,2,0)</f>
        <v>#N/A</v>
      </c>
      <c r="R2146" s="3"/>
      <c r="S2146" s="77" t="e">
        <f>VLOOKUP($R$1&amp;R2146,定价因子!$E:$F,2,0)</f>
        <v>#N/A</v>
      </c>
      <c r="T2146" s="61"/>
      <c r="U2146" s="63"/>
      <c r="V2146" s="63"/>
      <c r="W2146" s="63"/>
      <c r="X2146" s="3"/>
    </row>
    <row r="2147" spans="1:24">
      <c r="A2147" s="3"/>
      <c r="B2147" s="3"/>
      <c r="C2147" s="3"/>
      <c r="D2147" s="3"/>
      <c r="E2147" s="79"/>
      <c r="F2147" s="3"/>
      <c r="G2147" s="77" t="e">
        <f>VLOOKUP($F$1&amp;F2147,定价因子!E:F,2,0)</f>
        <v>#N/A</v>
      </c>
      <c r="H2147" s="3"/>
      <c r="I2147" s="77" t="e">
        <f>VLOOKUP($H$1&amp;H2147,定价因子!E:F,2,0)</f>
        <v>#N/A</v>
      </c>
      <c r="J2147" s="3"/>
      <c r="K2147" s="77" t="e">
        <f>VLOOKUP($J$1&amp;J2147,定价因子!E:F,2,0)</f>
        <v>#N/A</v>
      </c>
      <c r="L2147" s="3"/>
      <c r="M2147" s="77" t="e">
        <f>VLOOKUP($L$1&amp;L2147,定价因子!E:F,2,0)</f>
        <v>#N/A</v>
      </c>
      <c r="N2147" s="3"/>
      <c r="O2147" s="77" t="e">
        <f>VLOOKUP($N$1&amp;N2147,定价因子!E:F,2,0)</f>
        <v>#N/A</v>
      </c>
      <c r="P2147" s="3"/>
      <c r="Q2147" s="55" t="e">
        <f>VLOOKUP($P$1&amp;P2147,定价因子!$E:$F,2,0)</f>
        <v>#N/A</v>
      </c>
      <c r="R2147" s="3"/>
      <c r="S2147" s="77" t="e">
        <f>VLOOKUP($R$1&amp;R2147,定价因子!$E:$F,2,0)</f>
        <v>#N/A</v>
      </c>
      <c r="T2147" s="61"/>
      <c r="U2147" s="63"/>
      <c r="V2147" s="63"/>
      <c r="W2147" s="63"/>
      <c r="X2147" s="3"/>
    </row>
    <row r="2148" spans="1:24">
      <c r="A2148" s="3"/>
      <c r="B2148" s="3"/>
      <c r="C2148" s="3"/>
      <c r="D2148" s="3"/>
      <c r="E2148" s="79"/>
      <c r="F2148" s="3"/>
      <c r="G2148" s="77" t="e">
        <f>VLOOKUP($F$1&amp;F2148,定价因子!E:F,2,0)</f>
        <v>#N/A</v>
      </c>
      <c r="H2148" s="3"/>
      <c r="I2148" s="77" t="e">
        <f>VLOOKUP($H$1&amp;H2148,定价因子!E:F,2,0)</f>
        <v>#N/A</v>
      </c>
      <c r="J2148" s="3"/>
      <c r="K2148" s="77" t="e">
        <f>VLOOKUP($J$1&amp;J2148,定价因子!E:F,2,0)</f>
        <v>#N/A</v>
      </c>
      <c r="L2148" s="3"/>
      <c r="M2148" s="77" t="e">
        <f>VLOOKUP($L$1&amp;L2148,定价因子!E:F,2,0)</f>
        <v>#N/A</v>
      </c>
      <c r="N2148" s="3"/>
      <c r="O2148" s="77" t="e">
        <f>VLOOKUP($N$1&amp;N2148,定价因子!E:F,2,0)</f>
        <v>#N/A</v>
      </c>
      <c r="P2148" s="3"/>
      <c r="Q2148" s="55" t="e">
        <f>VLOOKUP($P$1&amp;P2148,定价因子!$E:$F,2,0)</f>
        <v>#N/A</v>
      </c>
      <c r="R2148" s="3"/>
      <c r="S2148" s="77" t="e">
        <f>VLOOKUP($R$1&amp;R2148,定价因子!$E:$F,2,0)</f>
        <v>#N/A</v>
      </c>
      <c r="T2148" s="61"/>
      <c r="U2148" s="63"/>
      <c r="V2148" s="63"/>
      <c r="W2148" s="63"/>
      <c r="X2148" s="3"/>
    </row>
    <row r="2149" spans="1:24">
      <c r="A2149" s="3"/>
      <c r="B2149" s="3"/>
      <c r="C2149" s="3"/>
      <c r="D2149" s="3"/>
      <c r="E2149" s="79"/>
      <c r="F2149" s="3"/>
      <c r="G2149" s="77" t="e">
        <f>VLOOKUP($F$1&amp;F2149,定价因子!E:F,2,0)</f>
        <v>#N/A</v>
      </c>
      <c r="H2149" s="3"/>
      <c r="I2149" s="77" t="e">
        <f>VLOOKUP($H$1&amp;H2149,定价因子!E:F,2,0)</f>
        <v>#N/A</v>
      </c>
      <c r="J2149" s="3"/>
      <c r="K2149" s="77" t="e">
        <f>VLOOKUP($J$1&amp;J2149,定价因子!E:F,2,0)</f>
        <v>#N/A</v>
      </c>
      <c r="L2149" s="3"/>
      <c r="M2149" s="77" t="e">
        <f>VLOOKUP($L$1&amp;L2149,定价因子!E:F,2,0)</f>
        <v>#N/A</v>
      </c>
      <c r="N2149" s="3"/>
      <c r="O2149" s="77" t="e">
        <f>VLOOKUP($N$1&amp;N2149,定价因子!E:F,2,0)</f>
        <v>#N/A</v>
      </c>
      <c r="P2149" s="3"/>
      <c r="Q2149" s="55" t="e">
        <f>VLOOKUP($P$1&amp;P2149,定价因子!$E:$F,2,0)</f>
        <v>#N/A</v>
      </c>
      <c r="R2149" s="3"/>
      <c r="S2149" s="77" t="e">
        <f>VLOOKUP($R$1&amp;R2149,定价因子!$E:$F,2,0)</f>
        <v>#N/A</v>
      </c>
      <c r="T2149" s="61"/>
      <c r="U2149" s="63"/>
      <c r="V2149" s="63"/>
      <c r="W2149" s="63"/>
      <c r="X2149" s="3"/>
    </row>
    <row r="2150" spans="1:24">
      <c r="A2150" s="3"/>
      <c r="B2150" s="3"/>
      <c r="C2150" s="3"/>
      <c r="D2150" s="3"/>
      <c r="E2150" s="79"/>
      <c r="F2150" s="3"/>
      <c r="G2150" s="77" t="e">
        <f>VLOOKUP($F$1&amp;F2150,定价因子!E:F,2,0)</f>
        <v>#N/A</v>
      </c>
      <c r="H2150" s="3"/>
      <c r="I2150" s="77" t="e">
        <f>VLOOKUP($H$1&amp;H2150,定价因子!E:F,2,0)</f>
        <v>#N/A</v>
      </c>
      <c r="J2150" s="3"/>
      <c r="K2150" s="77" t="e">
        <f>VLOOKUP($J$1&amp;J2150,定价因子!E:F,2,0)</f>
        <v>#N/A</v>
      </c>
      <c r="L2150" s="3"/>
      <c r="M2150" s="77" t="e">
        <f>VLOOKUP($L$1&amp;L2150,定价因子!E:F,2,0)</f>
        <v>#N/A</v>
      </c>
      <c r="N2150" s="3"/>
      <c r="O2150" s="77" t="e">
        <f>VLOOKUP($N$1&amp;N2150,定价因子!E:F,2,0)</f>
        <v>#N/A</v>
      </c>
      <c r="P2150" s="3"/>
      <c r="Q2150" s="55" t="e">
        <f>VLOOKUP($P$1&amp;P2150,定价因子!$E:$F,2,0)</f>
        <v>#N/A</v>
      </c>
      <c r="R2150" s="3"/>
      <c r="S2150" s="77" t="e">
        <f>VLOOKUP($R$1&amp;R2150,定价因子!$E:$F,2,0)</f>
        <v>#N/A</v>
      </c>
      <c r="T2150" s="61"/>
      <c r="U2150" s="63"/>
      <c r="V2150" s="63"/>
      <c r="W2150" s="63"/>
      <c r="X2150" s="3"/>
    </row>
    <row r="2151" spans="1:24">
      <c r="A2151" s="3"/>
      <c r="B2151" s="3"/>
      <c r="C2151" s="3"/>
      <c r="D2151" s="3"/>
      <c r="E2151" s="79"/>
      <c r="F2151" s="3"/>
      <c r="G2151" s="77" t="e">
        <f>VLOOKUP($F$1&amp;F2151,定价因子!E:F,2,0)</f>
        <v>#N/A</v>
      </c>
      <c r="H2151" s="3"/>
      <c r="I2151" s="77" t="e">
        <f>VLOOKUP($H$1&amp;H2151,定价因子!E:F,2,0)</f>
        <v>#N/A</v>
      </c>
      <c r="J2151" s="3"/>
      <c r="K2151" s="77" t="e">
        <f>VLOOKUP($J$1&amp;J2151,定价因子!E:F,2,0)</f>
        <v>#N/A</v>
      </c>
      <c r="L2151" s="3"/>
      <c r="M2151" s="77" t="e">
        <f>VLOOKUP($L$1&amp;L2151,定价因子!E:F,2,0)</f>
        <v>#N/A</v>
      </c>
      <c r="N2151" s="3"/>
      <c r="O2151" s="77" t="e">
        <f>VLOOKUP($N$1&amp;N2151,定价因子!E:F,2,0)</f>
        <v>#N/A</v>
      </c>
      <c r="P2151" s="3"/>
      <c r="Q2151" s="55" t="e">
        <f>VLOOKUP($P$1&amp;P2151,定价因子!$E:$F,2,0)</f>
        <v>#N/A</v>
      </c>
      <c r="R2151" s="3"/>
      <c r="S2151" s="77" t="e">
        <f>VLOOKUP($R$1&amp;R2151,定价因子!$E:$F,2,0)</f>
        <v>#N/A</v>
      </c>
      <c r="T2151" s="61"/>
      <c r="U2151" s="63"/>
      <c r="V2151" s="63"/>
      <c r="W2151" s="63"/>
      <c r="X2151" s="3"/>
    </row>
    <row r="2152" spans="1:24">
      <c r="A2152" s="3"/>
      <c r="B2152" s="3"/>
      <c r="C2152" s="3"/>
      <c r="D2152" s="3"/>
      <c r="E2152" s="79"/>
      <c r="F2152" s="3"/>
      <c r="G2152" s="77" t="e">
        <f>VLOOKUP($F$1&amp;F2152,定价因子!E:F,2,0)</f>
        <v>#N/A</v>
      </c>
      <c r="H2152" s="3"/>
      <c r="I2152" s="77" t="e">
        <f>VLOOKUP($H$1&amp;H2152,定价因子!E:F,2,0)</f>
        <v>#N/A</v>
      </c>
      <c r="J2152" s="3"/>
      <c r="K2152" s="77" t="e">
        <f>VLOOKUP($J$1&amp;J2152,定价因子!E:F,2,0)</f>
        <v>#N/A</v>
      </c>
      <c r="L2152" s="3"/>
      <c r="M2152" s="77" t="e">
        <f>VLOOKUP($L$1&amp;L2152,定价因子!E:F,2,0)</f>
        <v>#N/A</v>
      </c>
      <c r="N2152" s="3"/>
      <c r="O2152" s="77" t="e">
        <f>VLOOKUP($N$1&amp;N2152,定价因子!E:F,2,0)</f>
        <v>#N/A</v>
      </c>
      <c r="P2152" s="3"/>
      <c r="Q2152" s="55" t="e">
        <f>VLOOKUP($P$1&amp;P2152,定价因子!$E:$F,2,0)</f>
        <v>#N/A</v>
      </c>
      <c r="R2152" s="3"/>
      <c r="S2152" s="77" t="e">
        <f>VLOOKUP($R$1&amp;R2152,定价因子!$E:$F,2,0)</f>
        <v>#N/A</v>
      </c>
      <c r="T2152" s="61"/>
      <c r="U2152" s="63"/>
      <c r="V2152" s="63"/>
      <c r="W2152" s="63"/>
      <c r="X2152" s="3"/>
    </row>
    <row r="2153" spans="1:24">
      <c r="A2153" s="3"/>
      <c r="B2153" s="3"/>
      <c r="C2153" s="3"/>
      <c r="D2153" s="3"/>
      <c r="E2153" s="79"/>
      <c r="F2153" s="3"/>
      <c r="G2153" s="77" t="e">
        <f>VLOOKUP($F$1&amp;F2153,定价因子!E:F,2,0)</f>
        <v>#N/A</v>
      </c>
      <c r="H2153" s="3"/>
      <c r="I2153" s="77" t="e">
        <f>VLOOKUP($H$1&amp;H2153,定价因子!E:F,2,0)</f>
        <v>#N/A</v>
      </c>
      <c r="J2153" s="3"/>
      <c r="K2153" s="77" t="e">
        <f>VLOOKUP($J$1&amp;J2153,定价因子!E:F,2,0)</f>
        <v>#N/A</v>
      </c>
      <c r="L2153" s="3"/>
      <c r="M2153" s="77" t="e">
        <f>VLOOKUP($L$1&amp;L2153,定价因子!E:F,2,0)</f>
        <v>#N/A</v>
      </c>
      <c r="N2153" s="3"/>
      <c r="O2153" s="77" t="e">
        <f>VLOOKUP($N$1&amp;N2153,定价因子!E:F,2,0)</f>
        <v>#N/A</v>
      </c>
      <c r="P2153" s="3"/>
      <c r="Q2153" s="55" t="e">
        <f>VLOOKUP($P$1&amp;P2153,定价因子!$E:$F,2,0)</f>
        <v>#N/A</v>
      </c>
      <c r="R2153" s="3"/>
      <c r="S2153" s="77" t="e">
        <f>VLOOKUP($R$1&amp;R2153,定价因子!$E:$F,2,0)</f>
        <v>#N/A</v>
      </c>
      <c r="T2153" s="61"/>
      <c r="U2153" s="63"/>
      <c r="V2153" s="63"/>
      <c r="W2153" s="63"/>
      <c r="X2153" s="3"/>
    </row>
    <row r="2154" spans="1:24">
      <c r="A2154" s="3"/>
      <c r="B2154" s="3"/>
      <c r="C2154" s="3"/>
      <c r="D2154" s="3"/>
      <c r="E2154" s="79"/>
      <c r="F2154" s="3"/>
      <c r="G2154" s="77" t="e">
        <f>VLOOKUP($F$1&amp;F2154,定价因子!E:F,2,0)</f>
        <v>#N/A</v>
      </c>
      <c r="H2154" s="3"/>
      <c r="I2154" s="77" t="e">
        <f>VLOOKUP($H$1&amp;H2154,定价因子!E:F,2,0)</f>
        <v>#N/A</v>
      </c>
      <c r="J2154" s="3"/>
      <c r="K2154" s="77" t="e">
        <f>VLOOKUP($J$1&amp;J2154,定价因子!E:F,2,0)</f>
        <v>#N/A</v>
      </c>
      <c r="L2154" s="3"/>
      <c r="M2154" s="77" t="e">
        <f>VLOOKUP($L$1&amp;L2154,定价因子!E:F,2,0)</f>
        <v>#N/A</v>
      </c>
      <c r="N2154" s="3"/>
      <c r="O2154" s="77" t="e">
        <f>VLOOKUP($N$1&amp;N2154,定价因子!E:F,2,0)</f>
        <v>#N/A</v>
      </c>
      <c r="P2154" s="3"/>
      <c r="Q2154" s="55" t="e">
        <f>VLOOKUP($P$1&amp;P2154,定价因子!$E:$F,2,0)</f>
        <v>#N/A</v>
      </c>
      <c r="R2154" s="3"/>
      <c r="S2154" s="77" t="e">
        <f>VLOOKUP($R$1&amp;R2154,定价因子!$E:$F,2,0)</f>
        <v>#N/A</v>
      </c>
      <c r="T2154" s="61"/>
      <c r="U2154" s="63"/>
      <c r="V2154" s="63"/>
      <c r="W2154" s="63"/>
      <c r="X2154" s="3"/>
    </row>
    <row r="2155" spans="1:24">
      <c r="A2155" s="3"/>
      <c r="B2155" s="3"/>
      <c r="C2155" s="3"/>
      <c r="D2155" s="3"/>
      <c r="E2155" s="79"/>
      <c r="F2155" s="3"/>
      <c r="G2155" s="77" t="e">
        <f>VLOOKUP($F$1&amp;F2155,定价因子!E:F,2,0)</f>
        <v>#N/A</v>
      </c>
      <c r="H2155" s="3"/>
      <c r="I2155" s="77" t="e">
        <f>VLOOKUP($H$1&amp;H2155,定价因子!E:F,2,0)</f>
        <v>#N/A</v>
      </c>
      <c r="J2155" s="3"/>
      <c r="K2155" s="77" t="e">
        <f>VLOOKUP($J$1&amp;J2155,定价因子!E:F,2,0)</f>
        <v>#N/A</v>
      </c>
      <c r="L2155" s="3"/>
      <c r="M2155" s="77" t="e">
        <f>VLOOKUP($L$1&amp;L2155,定价因子!E:F,2,0)</f>
        <v>#N/A</v>
      </c>
      <c r="N2155" s="3"/>
      <c r="O2155" s="77" t="e">
        <f>VLOOKUP($N$1&amp;N2155,定价因子!E:F,2,0)</f>
        <v>#N/A</v>
      </c>
      <c r="P2155" s="3"/>
      <c r="Q2155" s="55" t="e">
        <f>VLOOKUP($P$1&amp;P2155,定价因子!$E:$F,2,0)</f>
        <v>#N/A</v>
      </c>
      <c r="R2155" s="3"/>
      <c r="S2155" s="77" t="e">
        <f>VLOOKUP($R$1&amp;R2155,定价因子!$E:$F,2,0)</f>
        <v>#N/A</v>
      </c>
      <c r="T2155" s="61"/>
      <c r="U2155" s="63"/>
      <c r="V2155" s="63"/>
      <c r="W2155" s="63"/>
      <c r="X2155" s="3"/>
    </row>
    <row r="2156" spans="1:24">
      <c r="A2156" s="3"/>
      <c r="B2156" s="3"/>
      <c r="C2156" s="3"/>
      <c r="D2156" s="3"/>
      <c r="E2156" s="79"/>
      <c r="F2156" s="3"/>
      <c r="G2156" s="77" t="e">
        <f>VLOOKUP($F$1&amp;F2156,定价因子!E:F,2,0)</f>
        <v>#N/A</v>
      </c>
      <c r="H2156" s="3"/>
      <c r="I2156" s="77" t="e">
        <f>VLOOKUP($H$1&amp;H2156,定价因子!E:F,2,0)</f>
        <v>#N/A</v>
      </c>
      <c r="J2156" s="3"/>
      <c r="K2156" s="77" t="e">
        <f>VLOOKUP($J$1&amp;J2156,定价因子!E:F,2,0)</f>
        <v>#N/A</v>
      </c>
      <c r="L2156" s="3"/>
      <c r="M2156" s="77" t="e">
        <f>VLOOKUP($L$1&amp;L2156,定价因子!E:F,2,0)</f>
        <v>#N/A</v>
      </c>
      <c r="N2156" s="3"/>
      <c r="O2156" s="77" t="e">
        <f>VLOOKUP($N$1&amp;N2156,定价因子!E:F,2,0)</f>
        <v>#N/A</v>
      </c>
      <c r="P2156" s="3"/>
      <c r="Q2156" s="55" t="e">
        <f>VLOOKUP($P$1&amp;P2156,定价因子!$E:$F,2,0)</f>
        <v>#N/A</v>
      </c>
      <c r="R2156" s="3"/>
      <c r="S2156" s="77" t="e">
        <f>VLOOKUP($R$1&amp;R2156,定价因子!$E:$F,2,0)</f>
        <v>#N/A</v>
      </c>
      <c r="T2156" s="61"/>
      <c r="U2156" s="63"/>
      <c r="V2156" s="63"/>
      <c r="W2156" s="63"/>
      <c r="X2156" s="3"/>
    </row>
    <row r="2157" spans="1:24">
      <c r="A2157" s="3"/>
      <c r="B2157" s="3"/>
      <c r="C2157" s="3"/>
      <c r="D2157" s="3"/>
      <c r="E2157" s="79"/>
      <c r="F2157" s="3"/>
      <c r="G2157" s="77" t="e">
        <f>VLOOKUP($F$1&amp;F2157,定价因子!E:F,2,0)</f>
        <v>#N/A</v>
      </c>
      <c r="H2157" s="3"/>
      <c r="I2157" s="77" t="e">
        <f>VLOOKUP($H$1&amp;H2157,定价因子!E:F,2,0)</f>
        <v>#N/A</v>
      </c>
      <c r="J2157" s="3"/>
      <c r="K2157" s="77" t="e">
        <f>VLOOKUP($J$1&amp;J2157,定价因子!E:F,2,0)</f>
        <v>#N/A</v>
      </c>
      <c r="L2157" s="3"/>
      <c r="M2157" s="77" t="e">
        <f>VLOOKUP($L$1&amp;L2157,定价因子!E:F,2,0)</f>
        <v>#N/A</v>
      </c>
      <c r="N2157" s="3"/>
      <c r="O2157" s="77" t="e">
        <f>VLOOKUP($N$1&amp;N2157,定价因子!E:F,2,0)</f>
        <v>#N/A</v>
      </c>
      <c r="P2157" s="3"/>
      <c r="Q2157" s="55" t="e">
        <f>VLOOKUP($P$1&amp;P2157,定价因子!$E:$F,2,0)</f>
        <v>#N/A</v>
      </c>
      <c r="R2157" s="3"/>
      <c r="S2157" s="77" t="e">
        <f>VLOOKUP($R$1&amp;R2157,定价因子!$E:$F,2,0)</f>
        <v>#N/A</v>
      </c>
      <c r="T2157" s="61"/>
      <c r="U2157" s="63"/>
      <c r="V2157" s="63"/>
      <c r="W2157" s="63"/>
      <c r="X2157" s="3"/>
    </row>
    <row r="2158" spans="1:24">
      <c r="A2158" s="3"/>
      <c r="B2158" s="3"/>
      <c r="C2158" s="3"/>
      <c r="D2158" s="3"/>
      <c r="E2158" s="79"/>
      <c r="F2158" s="3"/>
      <c r="G2158" s="77" t="e">
        <f>VLOOKUP($F$1&amp;F2158,定价因子!E:F,2,0)</f>
        <v>#N/A</v>
      </c>
      <c r="H2158" s="3"/>
      <c r="I2158" s="77" t="e">
        <f>VLOOKUP($H$1&amp;H2158,定价因子!E:F,2,0)</f>
        <v>#N/A</v>
      </c>
      <c r="J2158" s="3"/>
      <c r="K2158" s="77" t="e">
        <f>VLOOKUP($J$1&amp;J2158,定价因子!E:F,2,0)</f>
        <v>#N/A</v>
      </c>
      <c r="L2158" s="3"/>
      <c r="M2158" s="77" t="e">
        <f>VLOOKUP($L$1&amp;L2158,定价因子!E:F,2,0)</f>
        <v>#N/A</v>
      </c>
      <c r="N2158" s="3"/>
      <c r="O2158" s="77" t="e">
        <f>VLOOKUP($N$1&amp;N2158,定价因子!E:F,2,0)</f>
        <v>#N/A</v>
      </c>
      <c r="P2158" s="3"/>
      <c r="Q2158" s="55" t="e">
        <f>VLOOKUP($P$1&amp;P2158,定价因子!$E:$F,2,0)</f>
        <v>#N/A</v>
      </c>
      <c r="R2158" s="3"/>
      <c r="S2158" s="77" t="e">
        <f>VLOOKUP($R$1&amp;R2158,定价因子!$E:$F,2,0)</f>
        <v>#N/A</v>
      </c>
      <c r="T2158" s="61"/>
      <c r="U2158" s="63"/>
      <c r="V2158" s="63"/>
      <c r="W2158" s="63"/>
      <c r="X2158" s="3"/>
    </row>
    <row r="2159" spans="1:24">
      <c r="A2159" s="3"/>
      <c r="B2159" s="3"/>
      <c r="C2159" s="3"/>
      <c r="D2159" s="3"/>
      <c r="E2159" s="79"/>
      <c r="F2159" s="3"/>
      <c r="G2159" s="77" t="e">
        <f>VLOOKUP($F$1&amp;F2159,定价因子!E:F,2,0)</f>
        <v>#N/A</v>
      </c>
      <c r="H2159" s="3"/>
      <c r="I2159" s="77" t="e">
        <f>VLOOKUP($H$1&amp;H2159,定价因子!E:F,2,0)</f>
        <v>#N/A</v>
      </c>
      <c r="J2159" s="3"/>
      <c r="K2159" s="77" t="e">
        <f>VLOOKUP($J$1&amp;J2159,定价因子!E:F,2,0)</f>
        <v>#N/A</v>
      </c>
      <c r="L2159" s="3"/>
      <c r="M2159" s="77" t="e">
        <f>VLOOKUP($L$1&amp;L2159,定价因子!E:F,2,0)</f>
        <v>#N/A</v>
      </c>
      <c r="N2159" s="3"/>
      <c r="O2159" s="77" t="e">
        <f>VLOOKUP($N$1&amp;N2159,定价因子!E:F,2,0)</f>
        <v>#N/A</v>
      </c>
      <c r="P2159" s="3"/>
      <c r="Q2159" s="55" t="e">
        <f>VLOOKUP($P$1&amp;P2159,定价因子!$E:$F,2,0)</f>
        <v>#N/A</v>
      </c>
      <c r="R2159" s="3"/>
      <c r="S2159" s="77" t="e">
        <f>VLOOKUP($R$1&amp;R2159,定价因子!$E:$F,2,0)</f>
        <v>#N/A</v>
      </c>
      <c r="T2159" s="61"/>
      <c r="U2159" s="63"/>
      <c r="V2159" s="63"/>
      <c r="W2159" s="63"/>
      <c r="X2159" s="3"/>
    </row>
    <row r="2160" spans="1:24">
      <c r="A2160" s="3"/>
      <c r="B2160" s="3"/>
      <c r="C2160" s="3"/>
      <c r="D2160" s="3"/>
      <c r="E2160" s="79"/>
      <c r="F2160" s="3"/>
      <c r="G2160" s="77" t="e">
        <f>VLOOKUP($F$1&amp;F2160,定价因子!E:F,2,0)</f>
        <v>#N/A</v>
      </c>
      <c r="H2160" s="3"/>
      <c r="I2160" s="77" t="e">
        <f>VLOOKUP($H$1&amp;H2160,定价因子!E:F,2,0)</f>
        <v>#N/A</v>
      </c>
      <c r="J2160" s="3"/>
      <c r="K2160" s="77" t="e">
        <f>VLOOKUP($J$1&amp;J2160,定价因子!E:F,2,0)</f>
        <v>#N/A</v>
      </c>
      <c r="L2160" s="3"/>
      <c r="M2160" s="77" t="e">
        <f>VLOOKUP($L$1&amp;L2160,定价因子!E:F,2,0)</f>
        <v>#N/A</v>
      </c>
      <c r="N2160" s="3"/>
      <c r="O2160" s="77" t="e">
        <f>VLOOKUP($N$1&amp;N2160,定价因子!E:F,2,0)</f>
        <v>#N/A</v>
      </c>
      <c r="P2160" s="3"/>
      <c r="Q2160" s="55" t="e">
        <f>VLOOKUP($P$1&amp;P2160,定价因子!$E:$F,2,0)</f>
        <v>#N/A</v>
      </c>
      <c r="R2160" s="3"/>
      <c r="S2160" s="77" t="e">
        <f>VLOOKUP($R$1&amp;R2160,定价因子!$E:$F,2,0)</f>
        <v>#N/A</v>
      </c>
      <c r="T2160" s="61"/>
      <c r="U2160" s="63"/>
      <c r="V2160" s="63"/>
      <c r="W2160" s="63"/>
      <c r="X2160" s="3"/>
    </row>
    <row r="2161" spans="1:24">
      <c r="A2161" s="3"/>
      <c r="B2161" s="3"/>
      <c r="C2161" s="3"/>
      <c r="D2161" s="3"/>
      <c r="E2161" s="79"/>
      <c r="F2161" s="3"/>
      <c r="G2161" s="77" t="e">
        <f>VLOOKUP($F$1&amp;F2161,定价因子!E:F,2,0)</f>
        <v>#N/A</v>
      </c>
      <c r="H2161" s="3"/>
      <c r="I2161" s="77" t="e">
        <f>VLOOKUP($H$1&amp;H2161,定价因子!E:F,2,0)</f>
        <v>#N/A</v>
      </c>
      <c r="J2161" s="3"/>
      <c r="K2161" s="77" t="e">
        <f>VLOOKUP($J$1&amp;J2161,定价因子!E:F,2,0)</f>
        <v>#N/A</v>
      </c>
      <c r="L2161" s="3"/>
      <c r="M2161" s="77" t="e">
        <f>VLOOKUP($L$1&amp;L2161,定价因子!E:F,2,0)</f>
        <v>#N/A</v>
      </c>
      <c r="N2161" s="3"/>
      <c r="O2161" s="77" t="e">
        <f>VLOOKUP($N$1&amp;N2161,定价因子!E:F,2,0)</f>
        <v>#N/A</v>
      </c>
      <c r="P2161" s="3"/>
      <c r="Q2161" s="55" t="e">
        <f>VLOOKUP($P$1&amp;P2161,定价因子!$E:$F,2,0)</f>
        <v>#N/A</v>
      </c>
      <c r="R2161" s="3"/>
      <c r="S2161" s="77" t="e">
        <f>VLOOKUP($R$1&amp;R2161,定价因子!$E:$F,2,0)</f>
        <v>#N/A</v>
      </c>
      <c r="T2161" s="61"/>
      <c r="U2161" s="63"/>
      <c r="V2161" s="63"/>
      <c r="W2161" s="63"/>
      <c r="X2161" s="3"/>
    </row>
    <row r="2162" spans="1:24">
      <c r="A2162" s="3"/>
      <c r="B2162" s="3"/>
      <c r="C2162" s="3"/>
      <c r="D2162" s="3"/>
      <c r="E2162" s="79"/>
      <c r="F2162" s="3"/>
      <c r="G2162" s="77" t="e">
        <f>VLOOKUP($F$1&amp;F2162,定价因子!E:F,2,0)</f>
        <v>#N/A</v>
      </c>
      <c r="H2162" s="3"/>
      <c r="I2162" s="77" t="e">
        <f>VLOOKUP($H$1&amp;H2162,定价因子!E:F,2,0)</f>
        <v>#N/A</v>
      </c>
      <c r="J2162" s="3"/>
      <c r="K2162" s="77" t="e">
        <f>VLOOKUP($J$1&amp;J2162,定价因子!E:F,2,0)</f>
        <v>#N/A</v>
      </c>
      <c r="L2162" s="3"/>
      <c r="M2162" s="77" t="e">
        <f>VLOOKUP($L$1&amp;L2162,定价因子!E:F,2,0)</f>
        <v>#N/A</v>
      </c>
      <c r="N2162" s="3"/>
      <c r="O2162" s="77" t="e">
        <f>VLOOKUP($N$1&amp;N2162,定价因子!E:F,2,0)</f>
        <v>#N/A</v>
      </c>
      <c r="P2162" s="3"/>
      <c r="Q2162" s="55" t="e">
        <f>VLOOKUP($P$1&amp;P2162,定价因子!$E:$F,2,0)</f>
        <v>#N/A</v>
      </c>
      <c r="R2162" s="3"/>
      <c r="S2162" s="77" t="e">
        <f>VLOOKUP($R$1&amp;R2162,定价因子!$E:$F,2,0)</f>
        <v>#N/A</v>
      </c>
      <c r="T2162" s="61"/>
      <c r="U2162" s="63"/>
      <c r="V2162" s="63"/>
      <c r="W2162" s="63"/>
      <c r="X2162" s="3"/>
    </row>
    <row r="2163" spans="1:24">
      <c r="A2163" s="3"/>
      <c r="B2163" s="3"/>
      <c r="C2163" s="3"/>
      <c r="D2163" s="3"/>
      <c r="E2163" s="79"/>
      <c r="F2163" s="3"/>
      <c r="G2163" s="77" t="e">
        <f>VLOOKUP($F$1&amp;F2163,定价因子!E:F,2,0)</f>
        <v>#N/A</v>
      </c>
      <c r="H2163" s="3"/>
      <c r="I2163" s="77" t="e">
        <f>VLOOKUP($H$1&amp;H2163,定价因子!E:F,2,0)</f>
        <v>#N/A</v>
      </c>
      <c r="J2163" s="3"/>
      <c r="K2163" s="77" t="e">
        <f>VLOOKUP($J$1&amp;J2163,定价因子!E:F,2,0)</f>
        <v>#N/A</v>
      </c>
      <c r="L2163" s="3"/>
      <c r="M2163" s="77" t="e">
        <f>VLOOKUP($L$1&amp;L2163,定价因子!E:F,2,0)</f>
        <v>#N/A</v>
      </c>
      <c r="N2163" s="3"/>
      <c r="O2163" s="77" t="e">
        <f>VLOOKUP($N$1&amp;N2163,定价因子!E:F,2,0)</f>
        <v>#N/A</v>
      </c>
      <c r="P2163" s="3"/>
      <c r="Q2163" s="55" t="e">
        <f>VLOOKUP($P$1&amp;P2163,定价因子!$E:$F,2,0)</f>
        <v>#N/A</v>
      </c>
      <c r="R2163" s="3"/>
      <c r="S2163" s="77" t="e">
        <f>VLOOKUP($R$1&amp;R2163,定价因子!$E:$F,2,0)</f>
        <v>#N/A</v>
      </c>
      <c r="T2163" s="61"/>
      <c r="U2163" s="63"/>
      <c r="V2163" s="63"/>
      <c r="W2163" s="63"/>
      <c r="X2163" s="3"/>
    </row>
    <row r="2164" spans="1:24">
      <c r="A2164" s="3"/>
      <c r="B2164" s="3"/>
      <c r="C2164" s="3"/>
      <c r="D2164" s="3"/>
      <c r="E2164" s="79"/>
      <c r="F2164" s="3"/>
      <c r="G2164" s="77" t="e">
        <f>VLOOKUP($F$1&amp;F2164,定价因子!E:F,2,0)</f>
        <v>#N/A</v>
      </c>
      <c r="H2164" s="3"/>
      <c r="I2164" s="77" t="e">
        <f>VLOOKUP($H$1&amp;H2164,定价因子!E:F,2,0)</f>
        <v>#N/A</v>
      </c>
      <c r="J2164" s="3"/>
      <c r="K2164" s="77" t="e">
        <f>VLOOKUP($J$1&amp;J2164,定价因子!E:F,2,0)</f>
        <v>#N/A</v>
      </c>
      <c r="L2164" s="3"/>
      <c r="M2164" s="77" t="e">
        <f>VLOOKUP($L$1&amp;L2164,定价因子!E:F,2,0)</f>
        <v>#N/A</v>
      </c>
      <c r="N2164" s="3"/>
      <c r="O2164" s="77" t="e">
        <f>VLOOKUP($N$1&amp;N2164,定价因子!E:F,2,0)</f>
        <v>#N/A</v>
      </c>
      <c r="P2164" s="3"/>
      <c r="Q2164" s="55" t="e">
        <f>VLOOKUP($P$1&amp;P2164,定价因子!$E:$F,2,0)</f>
        <v>#N/A</v>
      </c>
      <c r="R2164" s="3"/>
      <c r="S2164" s="77" t="e">
        <f>VLOOKUP($R$1&amp;R2164,定价因子!$E:$F,2,0)</f>
        <v>#N/A</v>
      </c>
      <c r="T2164" s="61"/>
      <c r="U2164" s="63"/>
      <c r="V2164" s="63"/>
      <c r="W2164" s="63"/>
      <c r="X2164" s="3"/>
    </row>
    <row r="2165" spans="1:24">
      <c r="A2165" s="3"/>
      <c r="B2165" s="3"/>
      <c r="C2165" s="3"/>
      <c r="D2165" s="3"/>
      <c r="E2165" s="79"/>
      <c r="F2165" s="3"/>
      <c r="G2165" s="77" t="e">
        <f>VLOOKUP($F$1&amp;F2165,定价因子!E:F,2,0)</f>
        <v>#N/A</v>
      </c>
      <c r="H2165" s="3"/>
      <c r="I2165" s="77" t="e">
        <f>VLOOKUP($H$1&amp;H2165,定价因子!E:F,2,0)</f>
        <v>#N/A</v>
      </c>
      <c r="J2165" s="3"/>
      <c r="K2165" s="77" t="e">
        <f>VLOOKUP($J$1&amp;J2165,定价因子!E:F,2,0)</f>
        <v>#N/A</v>
      </c>
      <c r="L2165" s="3"/>
      <c r="M2165" s="77" t="e">
        <f>VLOOKUP($L$1&amp;L2165,定价因子!E:F,2,0)</f>
        <v>#N/A</v>
      </c>
      <c r="N2165" s="3"/>
      <c r="O2165" s="77" t="e">
        <f>VLOOKUP($N$1&amp;N2165,定价因子!E:F,2,0)</f>
        <v>#N/A</v>
      </c>
      <c r="P2165" s="3"/>
      <c r="Q2165" s="55" t="e">
        <f>VLOOKUP($P$1&amp;P2165,定价因子!$E:$F,2,0)</f>
        <v>#N/A</v>
      </c>
      <c r="R2165" s="3"/>
      <c r="S2165" s="77" t="e">
        <f>VLOOKUP($R$1&amp;R2165,定价因子!$E:$F,2,0)</f>
        <v>#N/A</v>
      </c>
      <c r="T2165" s="61"/>
      <c r="U2165" s="63"/>
      <c r="V2165" s="63"/>
      <c r="W2165" s="63"/>
      <c r="X2165" s="3"/>
    </row>
    <row r="2166" spans="1:24">
      <c r="A2166" s="3"/>
      <c r="B2166" s="3"/>
      <c r="C2166" s="3"/>
      <c r="D2166" s="3"/>
      <c r="E2166" s="79"/>
      <c r="F2166" s="3"/>
      <c r="G2166" s="77" t="e">
        <f>VLOOKUP($F$1&amp;F2166,定价因子!E:F,2,0)</f>
        <v>#N/A</v>
      </c>
      <c r="H2166" s="3"/>
      <c r="I2166" s="77" t="e">
        <f>VLOOKUP($H$1&amp;H2166,定价因子!E:F,2,0)</f>
        <v>#N/A</v>
      </c>
      <c r="J2166" s="3"/>
      <c r="K2166" s="77" t="e">
        <f>VLOOKUP($J$1&amp;J2166,定价因子!E:F,2,0)</f>
        <v>#N/A</v>
      </c>
      <c r="L2166" s="3"/>
      <c r="M2166" s="77" t="e">
        <f>VLOOKUP($L$1&amp;L2166,定价因子!E:F,2,0)</f>
        <v>#N/A</v>
      </c>
      <c r="N2166" s="3"/>
      <c r="O2166" s="77" t="e">
        <f>VLOOKUP($N$1&amp;N2166,定价因子!E:F,2,0)</f>
        <v>#N/A</v>
      </c>
      <c r="P2166" s="3"/>
      <c r="Q2166" s="55" t="e">
        <f>VLOOKUP($P$1&amp;P2166,定价因子!$E:$F,2,0)</f>
        <v>#N/A</v>
      </c>
      <c r="R2166" s="3"/>
      <c r="S2166" s="77" t="e">
        <f>VLOOKUP($R$1&amp;R2166,定价因子!$E:$F,2,0)</f>
        <v>#N/A</v>
      </c>
      <c r="T2166" s="61"/>
      <c r="U2166" s="63"/>
      <c r="V2166" s="63"/>
      <c r="W2166" s="63"/>
      <c r="X2166" s="3"/>
    </row>
    <row r="2167" spans="1:24">
      <c r="A2167" s="3"/>
      <c r="B2167" s="3"/>
      <c r="C2167" s="3"/>
      <c r="D2167" s="3"/>
      <c r="E2167" s="79"/>
      <c r="F2167" s="3"/>
      <c r="G2167" s="77" t="e">
        <f>VLOOKUP($F$1&amp;F2167,定价因子!E:F,2,0)</f>
        <v>#N/A</v>
      </c>
      <c r="H2167" s="3"/>
      <c r="I2167" s="77" t="e">
        <f>VLOOKUP($H$1&amp;H2167,定价因子!E:F,2,0)</f>
        <v>#N/A</v>
      </c>
      <c r="J2167" s="3"/>
      <c r="K2167" s="77" t="e">
        <f>VLOOKUP($J$1&amp;J2167,定价因子!E:F,2,0)</f>
        <v>#N/A</v>
      </c>
      <c r="L2167" s="3"/>
      <c r="M2167" s="77" t="e">
        <f>VLOOKUP($L$1&amp;L2167,定价因子!E:F,2,0)</f>
        <v>#N/A</v>
      </c>
      <c r="N2167" s="3"/>
      <c r="O2167" s="77" t="e">
        <f>VLOOKUP($N$1&amp;N2167,定价因子!E:F,2,0)</f>
        <v>#N/A</v>
      </c>
      <c r="P2167" s="3"/>
      <c r="Q2167" s="55" t="e">
        <f>VLOOKUP($P$1&amp;P2167,定价因子!$E:$F,2,0)</f>
        <v>#N/A</v>
      </c>
      <c r="R2167" s="3"/>
      <c r="S2167" s="77" t="e">
        <f>VLOOKUP($R$1&amp;R2167,定价因子!$E:$F,2,0)</f>
        <v>#N/A</v>
      </c>
      <c r="T2167" s="61"/>
      <c r="U2167" s="63"/>
      <c r="V2167" s="63"/>
      <c r="W2167" s="63"/>
      <c r="X2167" s="3"/>
    </row>
    <row r="2168" spans="1:24">
      <c r="A2168" s="3"/>
      <c r="B2168" s="3"/>
      <c r="C2168" s="3"/>
      <c r="D2168" s="3"/>
      <c r="E2168" s="79"/>
      <c r="F2168" s="3"/>
      <c r="G2168" s="77" t="e">
        <f>VLOOKUP($F$1&amp;F2168,定价因子!E:F,2,0)</f>
        <v>#N/A</v>
      </c>
      <c r="H2168" s="3"/>
      <c r="I2168" s="77" t="e">
        <f>VLOOKUP($H$1&amp;H2168,定价因子!E:F,2,0)</f>
        <v>#N/A</v>
      </c>
      <c r="J2168" s="3"/>
      <c r="K2168" s="77" t="e">
        <f>VLOOKUP($J$1&amp;J2168,定价因子!E:F,2,0)</f>
        <v>#N/A</v>
      </c>
      <c r="L2168" s="3"/>
      <c r="M2168" s="77" t="e">
        <f>VLOOKUP($L$1&amp;L2168,定价因子!E:F,2,0)</f>
        <v>#N/A</v>
      </c>
      <c r="N2168" s="3"/>
      <c r="O2168" s="77" t="e">
        <f>VLOOKUP($N$1&amp;N2168,定价因子!E:F,2,0)</f>
        <v>#N/A</v>
      </c>
      <c r="P2168" s="3"/>
      <c r="Q2168" s="55" t="e">
        <f>VLOOKUP($P$1&amp;P2168,定价因子!$E:$F,2,0)</f>
        <v>#N/A</v>
      </c>
      <c r="R2168" s="3"/>
      <c r="S2168" s="77" t="e">
        <f>VLOOKUP($R$1&amp;R2168,定价因子!$E:$F,2,0)</f>
        <v>#N/A</v>
      </c>
      <c r="T2168" s="61"/>
      <c r="U2168" s="63"/>
      <c r="V2168" s="63"/>
      <c r="W2168" s="63"/>
      <c r="X2168" s="3"/>
    </row>
    <row r="2169" spans="1:24">
      <c r="A2169" s="3"/>
      <c r="B2169" s="3"/>
      <c r="C2169" s="3"/>
      <c r="D2169" s="3"/>
      <c r="E2169" s="79"/>
      <c r="F2169" s="3"/>
      <c r="G2169" s="77" t="e">
        <f>VLOOKUP($F$1&amp;F2169,定价因子!E:F,2,0)</f>
        <v>#N/A</v>
      </c>
      <c r="H2169" s="3"/>
      <c r="I2169" s="77" t="e">
        <f>VLOOKUP($H$1&amp;H2169,定价因子!E:F,2,0)</f>
        <v>#N/A</v>
      </c>
      <c r="J2169" s="3"/>
      <c r="K2169" s="77" t="e">
        <f>VLOOKUP($J$1&amp;J2169,定价因子!E:F,2,0)</f>
        <v>#N/A</v>
      </c>
      <c r="L2169" s="3"/>
      <c r="M2169" s="77" t="e">
        <f>VLOOKUP($L$1&amp;L2169,定价因子!E:F,2,0)</f>
        <v>#N/A</v>
      </c>
      <c r="N2169" s="3"/>
      <c r="O2169" s="77" t="e">
        <f>VLOOKUP($N$1&amp;N2169,定价因子!E:F,2,0)</f>
        <v>#N/A</v>
      </c>
      <c r="P2169" s="3"/>
      <c r="Q2169" s="55" t="e">
        <f>VLOOKUP($P$1&amp;P2169,定价因子!$E:$F,2,0)</f>
        <v>#N/A</v>
      </c>
      <c r="R2169" s="3"/>
      <c r="S2169" s="77" t="e">
        <f>VLOOKUP($R$1&amp;R2169,定价因子!$E:$F,2,0)</f>
        <v>#N/A</v>
      </c>
      <c r="T2169" s="61"/>
      <c r="U2169" s="63"/>
      <c r="V2169" s="63"/>
      <c r="W2169" s="63"/>
      <c r="X2169" s="3"/>
    </row>
    <row r="2170" spans="1:24">
      <c r="A2170" s="3"/>
      <c r="B2170" s="3"/>
      <c r="C2170" s="3"/>
      <c r="D2170" s="3"/>
      <c r="E2170" s="79"/>
      <c r="F2170" s="3"/>
      <c r="G2170" s="77" t="e">
        <f>VLOOKUP($F$1&amp;F2170,定价因子!E:F,2,0)</f>
        <v>#N/A</v>
      </c>
      <c r="H2170" s="3"/>
      <c r="I2170" s="77" t="e">
        <f>VLOOKUP($H$1&amp;H2170,定价因子!E:F,2,0)</f>
        <v>#N/A</v>
      </c>
      <c r="J2170" s="3"/>
      <c r="K2170" s="77" t="e">
        <f>VLOOKUP($J$1&amp;J2170,定价因子!E:F,2,0)</f>
        <v>#N/A</v>
      </c>
      <c r="L2170" s="3"/>
      <c r="M2170" s="77" t="e">
        <f>VLOOKUP($L$1&amp;L2170,定价因子!E:F,2,0)</f>
        <v>#N/A</v>
      </c>
      <c r="N2170" s="3"/>
      <c r="O2170" s="77" t="e">
        <f>VLOOKUP($N$1&amp;N2170,定价因子!E:F,2,0)</f>
        <v>#N/A</v>
      </c>
      <c r="P2170" s="3"/>
      <c r="Q2170" s="55" t="e">
        <f>VLOOKUP($P$1&amp;P2170,定价因子!$E:$F,2,0)</f>
        <v>#N/A</v>
      </c>
      <c r="R2170" s="3"/>
      <c r="S2170" s="77" t="e">
        <f>VLOOKUP($R$1&amp;R2170,定价因子!$E:$F,2,0)</f>
        <v>#N/A</v>
      </c>
      <c r="T2170" s="61"/>
      <c r="U2170" s="63"/>
      <c r="V2170" s="63"/>
      <c r="W2170" s="63"/>
      <c r="X2170" s="3"/>
    </row>
    <row r="2171" spans="1:24">
      <c r="A2171" s="3"/>
      <c r="B2171" s="3"/>
      <c r="C2171" s="3"/>
      <c r="D2171" s="3"/>
      <c r="E2171" s="79"/>
      <c r="F2171" s="3"/>
      <c r="G2171" s="77" t="e">
        <f>VLOOKUP($F$1&amp;F2171,定价因子!E:F,2,0)</f>
        <v>#N/A</v>
      </c>
      <c r="H2171" s="3"/>
      <c r="I2171" s="77" t="e">
        <f>VLOOKUP($H$1&amp;H2171,定价因子!E:F,2,0)</f>
        <v>#N/A</v>
      </c>
      <c r="J2171" s="3"/>
      <c r="K2171" s="77" t="e">
        <f>VLOOKUP($J$1&amp;J2171,定价因子!E:F,2,0)</f>
        <v>#N/A</v>
      </c>
      <c r="L2171" s="3"/>
      <c r="M2171" s="77" t="e">
        <f>VLOOKUP($L$1&amp;L2171,定价因子!E:F,2,0)</f>
        <v>#N/A</v>
      </c>
      <c r="N2171" s="3"/>
      <c r="O2171" s="77" t="e">
        <f>VLOOKUP($N$1&amp;N2171,定价因子!E:F,2,0)</f>
        <v>#N/A</v>
      </c>
      <c r="P2171" s="3"/>
      <c r="Q2171" s="55" t="e">
        <f>VLOOKUP($P$1&amp;P2171,定价因子!$E:$F,2,0)</f>
        <v>#N/A</v>
      </c>
      <c r="R2171" s="3"/>
      <c r="S2171" s="77" t="e">
        <f>VLOOKUP($R$1&amp;R2171,定价因子!$E:$F,2,0)</f>
        <v>#N/A</v>
      </c>
      <c r="T2171" s="61"/>
      <c r="U2171" s="63"/>
      <c r="V2171" s="63"/>
      <c r="W2171" s="63"/>
      <c r="X2171" s="3"/>
    </row>
    <row r="2172" spans="1:24">
      <c r="A2172" s="3"/>
      <c r="B2172" s="3"/>
      <c r="C2172" s="3"/>
      <c r="D2172" s="3"/>
      <c r="E2172" s="79"/>
      <c r="F2172" s="3"/>
      <c r="G2172" s="77" t="e">
        <f>VLOOKUP($F$1&amp;F2172,定价因子!E:F,2,0)</f>
        <v>#N/A</v>
      </c>
      <c r="H2172" s="3"/>
      <c r="I2172" s="77" t="e">
        <f>VLOOKUP($H$1&amp;H2172,定价因子!E:F,2,0)</f>
        <v>#N/A</v>
      </c>
      <c r="J2172" s="3"/>
      <c r="K2172" s="77" t="e">
        <f>VLOOKUP($J$1&amp;J2172,定价因子!E:F,2,0)</f>
        <v>#N/A</v>
      </c>
      <c r="L2172" s="3"/>
      <c r="M2172" s="77" t="e">
        <f>VLOOKUP($L$1&amp;L2172,定价因子!E:F,2,0)</f>
        <v>#N/A</v>
      </c>
      <c r="N2172" s="3"/>
      <c r="O2172" s="77" t="e">
        <f>VLOOKUP($N$1&amp;N2172,定价因子!E:F,2,0)</f>
        <v>#N/A</v>
      </c>
      <c r="P2172" s="3"/>
      <c r="Q2172" s="55" t="e">
        <f>VLOOKUP($P$1&amp;P2172,定价因子!$E:$F,2,0)</f>
        <v>#N/A</v>
      </c>
      <c r="R2172" s="3"/>
      <c r="S2172" s="77" t="e">
        <f>VLOOKUP($R$1&amp;R2172,定价因子!$E:$F,2,0)</f>
        <v>#N/A</v>
      </c>
      <c r="T2172" s="61"/>
      <c r="U2172" s="63"/>
      <c r="V2172" s="63"/>
      <c r="W2172" s="63"/>
      <c r="X2172" s="3"/>
    </row>
    <row r="2173" spans="1:24">
      <c r="A2173" s="3"/>
      <c r="B2173" s="3"/>
      <c r="C2173" s="3"/>
      <c r="D2173" s="3"/>
      <c r="E2173" s="79"/>
      <c r="F2173" s="3"/>
      <c r="G2173" s="77" t="e">
        <f>VLOOKUP($F$1&amp;F2173,定价因子!E:F,2,0)</f>
        <v>#N/A</v>
      </c>
      <c r="H2173" s="3"/>
      <c r="I2173" s="77" t="e">
        <f>VLOOKUP($H$1&amp;H2173,定价因子!E:F,2,0)</f>
        <v>#N/A</v>
      </c>
      <c r="J2173" s="3"/>
      <c r="K2173" s="77" t="e">
        <f>VLOOKUP($J$1&amp;J2173,定价因子!E:F,2,0)</f>
        <v>#N/A</v>
      </c>
      <c r="L2173" s="3"/>
      <c r="M2173" s="77" t="e">
        <f>VLOOKUP($L$1&amp;L2173,定价因子!E:F,2,0)</f>
        <v>#N/A</v>
      </c>
      <c r="N2173" s="3"/>
      <c r="O2173" s="77" t="e">
        <f>VLOOKUP($N$1&amp;N2173,定价因子!E:F,2,0)</f>
        <v>#N/A</v>
      </c>
      <c r="P2173" s="3"/>
      <c r="Q2173" s="55" t="e">
        <f>VLOOKUP($P$1&amp;P2173,定价因子!$E:$F,2,0)</f>
        <v>#N/A</v>
      </c>
      <c r="R2173" s="3"/>
      <c r="S2173" s="77" t="e">
        <f>VLOOKUP($R$1&amp;R2173,定价因子!$E:$F,2,0)</f>
        <v>#N/A</v>
      </c>
      <c r="T2173" s="61"/>
      <c r="U2173" s="63"/>
      <c r="V2173" s="63"/>
      <c r="W2173" s="63"/>
      <c r="X2173" s="3"/>
    </row>
    <row r="2174" spans="1:24">
      <c r="A2174" s="3"/>
      <c r="B2174" s="3"/>
      <c r="C2174" s="3"/>
      <c r="D2174" s="3"/>
      <c r="E2174" s="79"/>
      <c r="F2174" s="3"/>
      <c r="G2174" s="77" t="e">
        <f>VLOOKUP($F$1&amp;F2174,定价因子!E:F,2,0)</f>
        <v>#N/A</v>
      </c>
      <c r="H2174" s="3"/>
      <c r="I2174" s="77" t="e">
        <f>VLOOKUP($H$1&amp;H2174,定价因子!E:F,2,0)</f>
        <v>#N/A</v>
      </c>
      <c r="J2174" s="3"/>
      <c r="K2174" s="77" t="e">
        <f>VLOOKUP($J$1&amp;J2174,定价因子!E:F,2,0)</f>
        <v>#N/A</v>
      </c>
      <c r="L2174" s="3"/>
      <c r="M2174" s="77" t="e">
        <f>VLOOKUP($L$1&amp;L2174,定价因子!E:F,2,0)</f>
        <v>#N/A</v>
      </c>
      <c r="N2174" s="3"/>
      <c r="O2174" s="77" t="e">
        <f>VLOOKUP($N$1&amp;N2174,定价因子!E:F,2,0)</f>
        <v>#N/A</v>
      </c>
      <c r="P2174" s="3"/>
      <c r="Q2174" s="55" t="e">
        <f>VLOOKUP($P$1&amp;P2174,定价因子!$E:$F,2,0)</f>
        <v>#N/A</v>
      </c>
      <c r="R2174" s="3"/>
      <c r="S2174" s="77" t="e">
        <f>VLOOKUP($R$1&amp;R2174,定价因子!$E:$F,2,0)</f>
        <v>#N/A</v>
      </c>
      <c r="T2174" s="61"/>
      <c r="U2174" s="63"/>
      <c r="V2174" s="63"/>
      <c r="W2174" s="63"/>
      <c r="X2174" s="3"/>
    </row>
    <row r="2175" spans="1:24">
      <c r="A2175" s="3"/>
      <c r="B2175" s="3"/>
      <c r="C2175" s="3"/>
      <c r="D2175" s="3"/>
      <c r="E2175" s="79"/>
      <c r="F2175" s="3"/>
      <c r="G2175" s="77" t="e">
        <f>VLOOKUP($F$1&amp;F2175,定价因子!E:F,2,0)</f>
        <v>#N/A</v>
      </c>
      <c r="H2175" s="3"/>
      <c r="I2175" s="77" t="e">
        <f>VLOOKUP($H$1&amp;H2175,定价因子!E:F,2,0)</f>
        <v>#N/A</v>
      </c>
      <c r="J2175" s="3"/>
      <c r="K2175" s="77" t="e">
        <f>VLOOKUP($J$1&amp;J2175,定价因子!E:F,2,0)</f>
        <v>#N/A</v>
      </c>
      <c r="L2175" s="3"/>
      <c r="M2175" s="77" t="e">
        <f>VLOOKUP($L$1&amp;L2175,定价因子!E:F,2,0)</f>
        <v>#N/A</v>
      </c>
      <c r="N2175" s="3"/>
      <c r="O2175" s="77" t="e">
        <f>VLOOKUP($N$1&amp;N2175,定价因子!E:F,2,0)</f>
        <v>#N/A</v>
      </c>
      <c r="P2175" s="3"/>
      <c r="Q2175" s="55" t="e">
        <f>VLOOKUP($P$1&amp;P2175,定价因子!$E:$F,2,0)</f>
        <v>#N/A</v>
      </c>
      <c r="R2175" s="3"/>
      <c r="S2175" s="77" t="e">
        <f>VLOOKUP($R$1&amp;R2175,定价因子!$E:$F,2,0)</f>
        <v>#N/A</v>
      </c>
      <c r="T2175" s="61"/>
      <c r="U2175" s="63"/>
      <c r="V2175" s="63"/>
      <c r="W2175" s="63"/>
      <c r="X2175" s="3"/>
    </row>
    <row r="2176" spans="1:24">
      <c r="A2176" s="3"/>
      <c r="B2176" s="3"/>
      <c r="C2176" s="3"/>
      <c r="D2176" s="3"/>
      <c r="E2176" s="79"/>
      <c r="F2176" s="3"/>
      <c r="G2176" s="77" t="e">
        <f>VLOOKUP($F$1&amp;F2176,定价因子!E:F,2,0)</f>
        <v>#N/A</v>
      </c>
      <c r="H2176" s="3"/>
      <c r="I2176" s="77" t="e">
        <f>VLOOKUP($H$1&amp;H2176,定价因子!E:F,2,0)</f>
        <v>#N/A</v>
      </c>
      <c r="J2176" s="3"/>
      <c r="K2176" s="77" t="e">
        <f>VLOOKUP($J$1&amp;J2176,定价因子!E:F,2,0)</f>
        <v>#N/A</v>
      </c>
      <c r="L2176" s="3"/>
      <c r="M2176" s="77" t="e">
        <f>VLOOKUP($L$1&amp;L2176,定价因子!E:F,2,0)</f>
        <v>#N/A</v>
      </c>
      <c r="N2176" s="3"/>
      <c r="O2176" s="77" t="e">
        <f>VLOOKUP($N$1&amp;N2176,定价因子!E:F,2,0)</f>
        <v>#N/A</v>
      </c>
      <c r="P2176" s="3"/>
      <c r="Q2176" s="55" t="e">
        <f>VLOOKUP($P$1&amp;P2176,定价因子!$E:$F,2,0)</f>
        <v>#N/A</v>
      </c>
      <c r="R2176" s="3"/>
      <c r="S2176" s="77" t="e">
        <f>VLOOKUP($R$1&amp;R2176,定价因子!$E:$F,2,0)</f>
        <v>#N/A</v>
      </c>
      <c r="T2176" s="61"/>
      <c r="U2176" s="63"/>
      <c r="V2176" s="63"/>
      <c r="W2176" s="63"/>
      <c r="X2176" s="3"/>
    </row>
    <row r="2177" spans="1:24">
      <c r="A2177" s="3"/>
      <c r="B2177" s="3"/>
      <c r="C2177" s="3"/>
      <c r="D2177" s="3"/>
      <c r="E2177" s="79"/>
      <c r="F2177" s="3"/>
      <c r="G2177" s="77" t="e">
        <f>VLOOKUP($F$1&amp;F2177,定价因子!E:F,2,0)</f>
        <v>#N/A</v>
      </c>
      <c r="H2177" s="3"/>
      <c r="I2177" s="77" t="e">
        <f>VLOOKUP($H$1&amp;H2177,定价因子!E:F,2,0)</f>
        <v>#N/A</v>
      </c>
      <c r="J2177" s="3"/>
      <c r="K2177" s="77" t="e">
        <f>VLOOKUP($J$1&amp;J2177,定价因子!E:F,2,0)</f>
        <v>#N/A</v>
      </c>
      <c r="L2177" s="3"/>
      <c r="M2177" s="77" t="e">
        <f>VLOOKUP($L$1&amp;L2177,定价因子!E:F,2,0)</f>
        <v>#N/A</v>
      </c>
      <c r="N2177" s="3"/>
      <c r="O2177" s="77" t="e">
        <f>VLOOKUP($N$1&amp;N2177,定价因子!E:F,2,0)</f>
        <v>#N/A</v>
      </c>
      <c r="P2177" s="3"/>
      <c r="Q2177" s="55" t="e">
        <f>VLOOKUP($P$1&amp;P2177,定价因子!$E:$F,2,0)</f>
        <v>#N/A</v>
      </c>
      <c r="R2177" s="3"/>
      <c r="S2177" s="77" t="e">
        <f>VLOOKUP($R$1&amp;R2177,定价因子!$E:$F,2,0)</f>
        <v>#N/A</v>
      </c>
      <c r="T2177" s="61"/>
      <c r="U2177" s="63"/>
      <c r="V2177" s="63"/>
      <c r="W2177" s="63"/>
      <c r="X2177" s="3"/>
    </row>
    <row r="2178" spans="1:24">
      <c r="A2178" s="3"/>
      <c r="B2178" s="3"/>
      <c r="C2178" s="3"/>
      <c r="D2178" s="3"/>
      <c r="E2178" s="79"/>
      <c r="F2178" s="3"/>
      <c r="G2178" s="77" t="e">
        <f>VLOOKUP($F$1&amp;F2178,定价因子!E:F,2,0)</f>
        <v>#N/A</v>
      </c>
      <c r="H2178" s="3"/>
      <c r="I2178" s="77" t="e">
        <f>VLOOKUP($H$1&amp;H2178,定价因子!E:F,2,0)</f>
        <v>#N/A</v>
      </c>
      <c r="J2178" s="3"/>
      <c r="K2178" s="77" t="e">
        <f>VLOOKUP($J$1&amp;J2178,定价因子!E:F,2,0)</f>
        <v>#N/A</v>
      </c>
      <c r="L2178" s="3"/>
      <c r="M2178" s="77" t="e">
        <f>VLOOKUP($L$1&amp;L2178,定价因子!E:F,2,0)</f>
        <v>#N/A</v>
      </c>
      <c r="N2178" s="3"/>
      <c r="O2178" s="77" t="e">
        <f>VLOOKUP($N$1&amp;N2178,定价因子!E:F,2,0)</f>
        <v>#N/A</v>
      </c>
      <c r="P2178" s="3"/>
      <c r="Q2178" s="55" t="e">
        <f>VLOOKUP($P$1&amp;P2178,定价因子!$E:$F,2,0)</f>
        <v>#N/A</v>
      </c>
      <c r="R2178" s="3"/>
      <c r="S2178" s="77" t="e">
        <f>VLOOKUP($R$1&amp;R2178,定价因子!$E:$F,2,0)</f>
        <v>#N/A</v>
      </c>
      <c r="T2178" s="61"/>
      <c r="U2178" s="63"/>
      <c r="V2178" s="63"/>
      <c r="W2178" s="63"/>
      <c r="X2178" s="3"/>
    </row>
    <row r="2179" spans="1:24">
      <c r="A2179" s="3"/>
      <c r="B2179" s="3"/>
      <c r="C2179" s="3"/>
      <c r="D2179" s="3"/>
      <c r="E2179" s="79"/>
      <c r="F2179" s="3"/>
      <c r="G2179" s="77" t="e">
        <f>VLOOKUP($F$1&amp;F2179,定价因子!E:F,2,0)</f>
        <v>#N/A</v>
      </c>
      <c r="H2179" s="3"/>
      <c r="I2179" s="77" t="e">
        <f>VLOOKUP($H$1&amp;H2179,定价因子!E:F,2,0)</f>
        <v>#N/A</v>
      </c>
      <c r="J2179" s="3"/>
      <c r="K2179" s="77" t="e">
        <f>VLOOKUP($J$1&amp;J2179,定价因子!E:F,2,0)</f>
        <v>#N/A</v>
      </c>
      <c r="L2179" s="3"/>
      <c r="M2179" s="77" t="e">
        <f>VLOOKUP($L$1&amp;L2179,定价因子!E:F,2,0)</f>
        <v>#N/A</v>
      </c>
      <c r="N2179" s="3"/>
      <c r="O2179" s="77" t="e">
        <f>VLOOKUP($N$1&amp;N2179,定价因子!E:F,2,0)</f>
        <v>#N/A</v>
      </c>
      <c r="P2179" s="3"/>
      <c r="Q2179" s="55" t="e">
        <f>VLOOKUP($P$1&amp;P2179,定价因子!$E:$F,2,0)</f>
        <v>#N/A</v>
      </c>
      <c r="R2179" s="3"/>
      <c r="S2179" s="77" t="e">
        <f>VLOOKUP($R$1&amp;R2179,定价因子!$E:$F,2,0)</f>
        <v>#N/A</v>
      </c>
      <c r="T2179" s="61"/>
      <c r="U2179" s="63"/>
      <c r="V2179" s="63"/>
      <c r="W2179" s="63"/>
      <c r="X2179" s="3"/>
    </row>
    <row r="2180" spans="1:24">
      <c r="A2180" s="3"/>
      <c r="B2180" s="3"/>
      <c r="C2180" s="3"/>
      <c r="D2180" s="3"/>
      <c r="E2180" s="79"/>
      <c r="F2180" s="3"/>
      <c r="G2180" s="77" t="e">
        <f>VLOOKUP($F$1&amp;F2180,定价因子!E:F,2,0)</f>
        <v>#N/A</v>
      </c>
      <c r="H2180" s="3"/>
      <c r="I2180" s="77" t="e">
        <f>VLOOKUP($H$1&amp;H2180,定价因子!E:F,2,0)</f>
        <v>#N/A</v>
      </c>
      <c r="J2180" s="3"/>
      <c r="K2180" s="77" t="e">
        <f>VLOOKUP($J$1&amp;J2180,定价因子!E:F,2,0)</f>
        <v>#N/A</v>
      </c>
      <c r="L2180" s="3"/>
      <c r="M2180" s="77" t="e">
        <f>VLOOKUP($L$1&amp;L2180,定价因子!E:F,2,0)</f>
        <v>#N/A</v>
      </c>
      <c r="N2180" s="3"/>
      <c r="O2180" s="77" t="e">
        <f>VLOOKUP($N$1&amp;N2180,定价因子!E:F,2,0)</f>
        <v>#N/A</v>
      </c>
      <c r="P2180" s="3"/>
      <c r="Q2180" s="55" t="e">
        <f>VLOOKUP($P$1&amp;P2180,定价因子!$E:$F,2,0)</f>
        <v>#N/A</v>
      </c>
      <c r="R2180" s="3"/>
      <c r="S2180" s="77" t="e">
        <f>VLOOKUP($R$1&amp;R2180,定价因子!$E:$F,2,0)</f>
        <v>#N/A</v>
      </c>
      <c r="T2180" s="61"/>
      <c r="U2180" s="63"/>
      <c r="V2180" s="63"/>
      <c r="W2180" s="63"/>
      <c r="X2180" s="3"/>
    </row>
    <row r="2181" spans="1:24">
      <c r="A2181" s="3"/>
      <c r="B2181" s="3"/>
      <c r="C2181" s="3"/>
      <c r="D2181" s="3"/>
      <c r="E2181" s="79"/>
      <c r="F2181" s="3"/>
      <c r="G2181" s="77" t="e">
        <f>VLOOKUP($F$1&amp;F2181,定价因子!E:F,2,0)</f>
        <v>#N/A</v>
      </c>
      <c r="H2181" s="3"/>
      <c r="I2181" s="77" t="e">
        <f>VLOOKUP($H$1&amp;H2181,定价因子!E:F,2,0)</f>
        <v>#N/A</v>
      </c>
      <c r="J2181" s="3"/>
      <c r="K2181" s="77" t="e">
        <f>VLOOKUP($J$1&amp;J2181,定价因子!E:F,2,0)</f>
        <v>#N/A</v>
      </c>
      <c r="L2181" s="3"/>
      <c r="M2181" s="77" t="e">
        <f>VLOOKUP($L$1&amp;L2181,定价因子!E:F,2,0)</f>
        <v>#N/A</v>
      </c>
      <c r="N2181" s="3"/>
      <c r="O2181" s="77" t="e">
        <f>VLOOKUP($N$1&amp;N2181,定价因子!E:F,2,0)</f>
        <v>#N/A</v>
      </c>
      <c r="P2181" s="3"/>
      <c r="Q2181" s="55" t="e">
        <f>VLOOKUP($P$1&amp;P2181,定价因子!$E:$F,2,0)</f>
        <v>#N/A</v>
      </c>
      <c r="R2181" s="3"/>
      <c r="S2181" s="77" t="e">
        <f>VLOOKUP($R$1&amp;R2181,定价因子!$E:$F,2,0)</f>
        <v>#N/A</v>
      </c>
      <c r="T2181" s="61"/>
      <c r="U2181" s="63"/>
      <c r="V2181" s="63"/>
      <c r="W2181" s="63"/>
      <c r="X2181" s="3"/>
    </row>
    <row r="2182" spans="1:24">
      <c r="A2182" s="3"/>
      <c r="B2182" s="3"/>
      <c r="C2182" s="3"/>
      <c r="D2182" s="3"/>
      <c r="E2182" s="79"/>
      <c r="F2182" s="3"/>
      <c r="G2182" s="77" t="e">
        <f>VLOOKUP($F$1&amp;F2182,定价因子!E:F,2,0)</f>
        <v>#N/A</v>
      </c>
      <c r="H2182" s="3"/>
      <c r="I2182" s="77" t="e">
        <f>VLOOKUP($H$1&amp;H2182,定价因子!E:F,2,0)</f>
        <v>#N/A</v>
      </c>
      <c r="J2182" s="3"/>
      <c r="K2182" s="77" t="e">
        <f>VLOOKUP($J$1&amp;J2182,定价因子!E:F,2,0)</f>
        <v>#N/A</v>
      </c>
      <c r="L2182" s="3"/>
      <c r="M2182" s="77" t="e">
        <f>VLOOKUP($L$1&amp;L2182,定价因子!E:F,2,0)</f>
        <v>#N/A</v>
      </c>
      <c r="N2182" s="3"/>
      <c r="O2182" s="77" t="e">
        <f>VLOOKUP($N$1&amp;N2182,定价因子!E:F,2,0)</f>
        <v>#N/A</v>
      </c>
      <c r="P2182" s="3"/>
      <c r="Q2182" s="55" t="e">
        <f>VLOOKUP($P$1&amp;P2182,定价因子!$E:$F,2,0)</f>
        <v>#N/A</v>
      </c>
      <c r="R2182" s="3"/>
      <c r="S2182" s="77" t="e">
        <f>VLOOKUP($R$1&amp;R2182,定价因子!$E:$F,2,0)</f>
        <v>#N/A</v>
      </c>
      <c r="T2182" s="61"/>
      <c r="U2182" s="63"/>
      <c r="V2182" s="63"/>
      <c r="W2182" s="63"/>
      <c r="X2182" s="3"/>
    </row>
    <row r="2183" spans="1:24">
      <c r="A2183" s="3"/>
      <c r="B2183" s="3"/>
      <c r="C2183" s="3"/>
      <c r="D2183" s="3"/>
      <c r="E2183" s="79"/>
      <c r="F2183" s="3"/>
      <c r="G2183" s="77" t="e">
        <f>VLOOKUP($F$1&amp;F2183,定价因子!E:F,2,0)</f>
        <v>#N/A</v>
      </c>
      <c r="H2183" s="3"/>
      <c r="I2183" s="77" t="e">
        <f>VLOOKUP($H$1&amp;H2183,定价因子!E:F,2,0)</f>
        <v>#N/A</v>
      </c>
      <c r="J2183" s="3"/>
      <c r="K2183" s="77" t="e">
        <f>VLOOKUP($J$1&amp;J2183,定价因子!E:F,2,0)</f>
        <v>#N/A</v>
      </c>
      <c r="L2183" s="3"/>
      <c r="M2183" s="77" t="e">
        <f>VLOOKUP($L$1&amp;L2183,定价因子!E:F,2,0)</f>
        <v>#N/A</v>
      </c>
      <c r="N2183" s="3"/>
      <c r="O2183" s="77" t="e">
        <f>VLOOKUP($N$1&amp;N2183,定价因子!E:F,2,0)</f>
        <v>#N/A</v>
      </c>
      <c r="P2183" s="3"/>
      <c r="Q2183" s="55" t="e">
        <f>VLOOKUP($P$1&amp;P2183,定价因子!$E:$F,2,0)</f>
        <v>#N/A</v>
      </c>
      <c r="R2183" s="3"/>
      <c r="S2183" s="77" t="e">
        <f>VLOOKUP($R$1&amp;R2183,定价因子!$E:$F,2,0)</f>
        <v>#N/A</v>
      </c>
      <c r="T2183" s="61"/>
      <c r="U2183" s="63"/>
      <c r="V2183" s="63"/>
      <c r="W2183" s="63"/>
      <c r="X2183" s="3"/>
    </row>
    <row r="2184" spans="1:24">
      <c r="A2184" s="3"/>
      <c r="B2184" s="3"/>
      <c r="C2184" s="3"/>
      <c r="D2184" s="3"/>
      <c r="E2184" s="79"/>
      <c r="F2184" s="3"/>
      <c r="G2184" s="77" t="e">
        <f>VLOOKUP($F$1&amp;F2184,定价因子!E:F,2,0)</f>
        <v>#N/A</v>
      </c>
      <c r="H2184" s="3"/>
      <c r="I2184" s="77" t="e">
        <f>VLOOKUP($H$1&amp;H2184,定价因子!E:F,2,0)</f>
        <v>#N/A</v>
      </c>
      <c r="J2184" s="3"/>
      <c r="K2184" s="77" t="e">
        <f>VLOOKUP($J$1&amp;J2184,定价因子!E:F,2,0)</f>
        <v>#N/A</v>
      </c>
      <c r="L2184" s="3"/>
      <c r="M2184" s="77" t="e">
        <f>VLOOKUP($L$1&amp;L2184,定价因子!E:F,2,0)</f>
        <v>#N/A</v>
      </c>
      <c r="N2184" s="3"/>
      <c r="O2184" s="77" t="e">
        <f>VLOOKUP($N$1&amp;N2184,定价因子!E:F,2,0)</f>
        <v>#N/A</v>
      </c>
      <c r="P2184" s="3"/>
      <c r="Q2184" s="55" t="e">
        <f>VLOOKUP($P$1&amp;P2184,定价因子!$E:$F,2,0)</f>
        <v>#N/A</v>
      </c>
      <c r="R2184" s="3"/>
      <c r="S2184" s="77" t="e">
        <f>VLOOKUP($R$1&amp;R2184,定价因子!$E:$F,2,0)</f>
        <v>#N/A</v>
      </c>
      <c r="T2184" s="61"/>
      <c r="U2184" s="63"/>
      <c r="V2184" s="63"/>
      <c r="W2184" s="63"/>
      <c r="X2184" s="3"/>
    </row>
    <row r="2185" spans="1:24">
      <c r="A2185" s="3"/>
      <c r="B2185" s="3"/>
      <c r="C2185" s="3"/>
      <c r="D2185" s="3"/>
      <c r="E2185" s="79"/>
      <c r="F2185" s="3"/>
      <c r="G2185" s="77" t="e">
        <f>VLOOKUP($F$1&amp;F2185,定价因子!E:F,2,0)</f>
        <v>#N/A</v>
      </c>
      <c r="H2185" s="3"/>
      <c r="I2185" s="77" t="e">
        <f>VLOOKUP($H$1&amp;H2185,定价因子!E:F,2,0)</f>
        <v>#N/A</v>
      </c>
      <c r="J2185" s="3"/>
      <c r="K2185" s="77" t="e">
        <f>VLOOKUP($J$1&amp;J2185,定价因子!E:F,2,0)</f>
        <v>#N/A</v>
      </c>
      <c r="L2185" s="3"/>
      <c r="M2185" s="77" t="e">
        <f>VLOOKUP($L$1&amp;L2185,定价因子!E:F,2,0)</f>
        <v>#N/A</v>
      </c>
      <c r="N2185" s="3"/>
      <c r="O2185" s="77" t="e">
        <f>VLOOKUP($N$1&amp;N2185,定价因子!E:F,2,0)</f>
        <v>#N/A</v>
      </c>
      <c r="P2185" s="3"/>
      <c r="Q2185" s="55" t="e">
        <f>VLOOKUP($P$1&amp;P2185,定价因子!$E:$F,2,0)</f>
        <v>#N/A</v>
      </c>
      <c r="R2185" s="3"/>
      <c r="S2185" s="77" t="e">
        <f>VLOOKUP($R$1&amp;R2185,定价因子!$E:$F,2,0)</f>
        <v>#N/A</v>
      </c>
      <c r="T2185" s="61"/>
      <c r="U2185" s="63"/>
      <c r="V2185" s="63"/>
      <c r="W2185" s="63"/>
      <c r="X2185" s="3"/>
    </row>
    <row r="2186" spans="1:24">
      <c r="A2186" s="3"/>
      <c r="B2186" s="3"/>
      <c r="C2186" s="3"/>
      <c r="D2186" s="3"/>
      <c r="E2186" s="79"/>
      <c r="F2186" s="3"/>
      <c r="G2186" s="77" t="e">
        <f>VLOOKUP($F$1&amp;F2186,定价因子!E:F,2,0)</f>
        <v>#N/A</v>
      </c>
      <c r="H2186" s="3"/>
      <c r="I2186" s="77" t="e">
        <f>VLOOKUP($H$1&amp;H2186,定价因子!E:F,2,0)</f>
        <v>#N/A</v>
      </c>
      <c r="J2186" s="3"/>
      <c r="K2186" s="77" t="e">
        <f>VLOOKUP($J$1&amp;J2186,定价因子!E:F,2,0)</f>
        <v>#N/A</v>
      </c>
      <c r="L2186" s="3"/>
      <c r="M2186" s="77" t="e">
        <f>VLOOKUP($L$1&amp;L2186,定价因子!E:F,2,0)</f>
        <v>#N/A</v>
      </c>
      <c r="N2186" s="3"/>
      <c r="O2186" s="77" t="e">
        <f>VLOOKUP($N$1&amp;N2186,定价因子!E:F,2,0)</f>
        <v>#N/A</v>
      </c>
      <c r="P2186" s="3"/>
      <c r="Q2186" s="55" t="e">
        <f>VLOOKUP($P$1&amp;P2186,定价因子!$E:$F,2,0)</f>
        <v>#N/A</v>
      </c>
      <c r="R2186" s="3"/>
      <c r="S2186" s="77" t="e">
        <f>VLOOKUP($R$1&amp;R2186,定价因子!$E:$F,2,0)</f>
        <v>#N/A</v>
      </c>
      <c r="T2186" s="61"/>
      <c r="U2186" s="63"/>
      <c r="V2186" s="63"/>
      <c r="W2186" s="63"/>
      <c r="X2186" s="3"/>
    </row>
    <row r="2187" spans="1:24">
      <c r="A2187" s="3"/>
      <c r="B2187" s="3"/>
      <c r="C2187" s="3"/>
      <c r="D2187" s="3"/>
      <c r="E2187" s="79"/>
      <c r="F2187" s="3"/>
      <c r="G2187" s="77" t="e">
        <f>VLOOKUP($F$1&amp;F2187,定价因子!E:F,2,0)</f>
        <v>#N/A</v>
      </c>
      <c r="H2187" s="3"/>
      <c r="I2187" s="77" t="e">
        <f>VLOOKUP($H$1&amp;H2187,定价因子!E:F,2,0)</f>
        <v>#N/A</v>
      </c>
      <c r="J2187" s="3"/>
      <c r="K2187" s="77" t="e">
        <f>VLOOKUP($J$1&amp;J2187,定价因子!E:F,2,0)</f>
        <v>#N/A</v>
      </c>
      <c r="L2187" s="3"/>
      <c r="M2187" s="77" t="e">
        <f>VLOOKUP($L$1&amp;L2187,定价因子!E:F,2,0)</f>
        <v>#N/A</v>
      </c>
      <c r="N2187" s="3"/>
      <c r="O2187" s="77" t="e">
        <f>VLOOKUP($N$1&amp;N2187,定价因子!E:F,2,0)</f>
        <v>#N/A</v>
      </c>
      <c r="P2187" s="3"/>
      <c r="Q2187" s="55" t="e">
        <f>VLOOKUP($P$1&amp;P2187,定价因子!$E:$F,2,0)</f>
        <v>#N/A</v>
      </c>
      <c r="R2187" s="3"/>
      <c r="S2187" s="77" t="e">
        <f>VLOOKUP($R$1&amp;R2187,定价因子!$E:$F,2,0)</f>
        <v>#N/A</v>
      </c>
      <c r="T2187" s="61"/>
      <c r="U2187" s="63"/>
      <c r="V2187" s="63"/>
      <c r="W2187" s="63"/>
      <c r="X2187" s="3"/>
    </row>
    <row r="2188" spans="1:24">
      <c r="A2188" s="3"/>
      <c r="B2188" s="3"/>
      <c r="C2188" s="3"/>
      <c r="D2188" s="3"/>
      <c r="E2188" s="79"/>
      <c r="F2188" s="3"/>
      <c r="G2188" s="77" t="e">
        <f>VLOOKUP($F$1&amp;F2188,定价因子!E:F,2,0)</f>
        <v>#N/A</v>
      </c>
      <c r="H2188" s="3"/>
      <c r="I2188" s="77" t="e">
        <f>VLOOKUP($H$1&amp;H2188,定价因子!E:F,2,0)</f>
        <v>#N/A</v>
      </c>
      <c r="J2188" s="3"/>
      <c r="K2188" s="77" t="e">
        <f>VLOOKUP($J$1&amp;J2188,定价因子!E:F,2,0)</f>
        <v>#N/A</v>
      </c>
      <c r="L2188" s="3"/>
      <c r="M2188" s="77" t="e">
        <f>VLOOKUP($L$1&amp;L2188,定价因子!E:F,2,0)</f>
        <v>#N/A</v>
      </c>
      <c r="N2188" s="3"/>
      <c r="O2188" s="77" t="e">
        <f>VLOOKUP($N$1&amp;N2188,定价因子!E:F,2,0)</f>
        <v>#N/A</v>
      </c>
      <c r="P2188" s="3"/>
      <c r="Q2188" s="55" t="e">
        <f>VLOOKUP($P$1&amp;P2188,定价因子!$E:$F,2,0)</f>
        <v>#N/A</v>
      </c>
      <c r="R2188" s="3"/>
      <c r="S2188" s="77" t="e">
        <f>VLOOKUP($R$1&amp;R2188,定价因子!$E:$F,2,0)</f>
        <v>#N/A</v>
      </c>
      <c r="T2188" s="61"/>
      <c r="U2188" s="63"/>
      <c r="V2188" s="63"/>
      <c r="W2188" s="63"/>
      <c r="X2188" s="3"/>
    </row>
    <row r="2189" spans="1:24">
      <c r="A2189" s="3"/>
      <c r="B2189" s="3"/>
      <c r="C2189" s="3"/>
      <c r="D2189" s="3"/>
      <c r="E2189" s="79"/>
      <c r="F2189" s="3"/>
      <c r="G2189" s="77" t="e">
        <f>VLOOKUP($F$1&amp;F2189,定价因子!E:F,2,0)</f>
        <v>#N/A</v>
      </c>
      <c r="H2189" s="3"/>
      <c r="I2189" s="77" t="e">
        <f>VLOOKUP($H$1&amp;H2189,定价因子!E:F,2,0)</f>
        <v>#N/A</v>
      </c>
      <c r="J2189" s="3"/>
      <c r="K2189" s="77" t="e">
        <f>VLOOKUP($J$1&amp;J2189,定价因子!E:F,2,0)</f>
        <v>#N/A</v>
      </c>
      <c r="L2189" s="3"/>
      <c r="M2189" s="77" t="e">
        <f>VLOOKUP($L$1&amp;L2189,定价因子!E:F,2,0)</f>
        <v>#N/A</v>
      </c>
      <c r="N2189" s="3"/>
      <c r="O2189" s="77" t="e">
        <f>VLOOKUP($N$1&amp;N2189,定价因子!E:F,2,0)</f>
        <v>#N/A</v>
      </c>
      <c r="P2189" s="3"/>
      <c r="Q2189" s="55" t="e">
        <f>VLOOKUP($P$1&amp;P2189,定价因子!$E:$F,2,0)</f>
        <v>#N/A</v>
      </c>
      <c r="R2189" s="3"/>
      <c r="S2189" s="77" t="e">
        <f>VLOOKUP($R$1&amp;R2189,定价因子!$E:$F,2,0)</f>
        <v>#N/A</v>
      </c>
      <c r="T2189" s="61"/>
      <c r="U2189" s="63"/>
      <c r="V2189" s="63"/>
      <c r="W2189" s="63"/>
      <c r="X2189" s="3"/>
    </row>
    <row r="2190" spans="1:24">
      <c r="A2190" s="3"/>
      <c r="B2190" s="3"/>
      <c r="C2190" s="3"/>
      <c r="D2190" s="3"/>
      <c r="E2190" s="79"/>
      <c r="F2190" s="3"/>
      <c r="G2190" s="77" t="e">
        <f>VLOOKUP($F$1&amp;F2190,定价因子!E:F,2,0)</f>
        <v>#N/A</v>
      </c>
      <c r="H2190" s="3"/>
      <c r="I2190" s="77" t="e">
        <f>VLOOKUP($H$1&amp;H2190,定价因子!E:F,2,0)</f>
        <v>#N/A</v>
      </c>
      <c r="J2190" s="3"/>
      <c r="K2190" s="77" t="e">
        <f>VLOOKUP($J$1&amp;J2190,定价因子!E:F,2,0)</f>
        <v>#N/A</v>
      </c>
      <c r="L2190" s="3"/>
      <c r="M2190" s="77" t="e">
        <f>VLOOKUP($L$1&amp;L2190,定价因子!E:F,2,0)</f>
        <v>#N/A</v>
      </c>
      <c r="N2190" s="3"/>
      <c r="O2190" s="77" t="e">
        <f>VLOOKUP($N$1&amp;N2190,定价因子!E:F,2,0)</f>
        <v>#N/A</v>
      </c>
      <c r="P2190" s="3"/>
      <c r="Q2190" s="55" t="e">
        <f>VLOOKUP($P$1&amp;P2190,定价因子!$E:$F,2,0)</f>
        <v>#N/A</v>
      </c>
      <c r="R2190" s="3"/>
      <c r="S2190" s="77" t="e">
        <f>VLOOKUP($R$1&amp;R2190,定价因子!$E:$F,2,0)</f>
        <v>#N/A</v>
      </c>
      <c r="T2190" s="61"/>
      <c r="U2190" s="63"/>
      <c r="V2190" s="63"/>
      <c r="W2190" s="63"/>
      <c r="X2190" s="3"/>
    </row>
    <row r="2191" spans="1:24">
      <c r="A2191" s="3"/>
      <c r="B2191" s="3"/>
      <c r="C2191" s="3"/>
      <c r="D2191" s="3"/>
      <c r="E2191" s="79"/>
      <c r="F2191" s="3"/>
      <c r="G2191" s="77" t="e">
        <f>VLOOKUP($F$1&amp;F2191,定价因子!E:F,2,0)</f>
        <v>#N/A</v>
      </c>
      <c r="H2191" s="3"/>
      <c r="I2191" s="77" t="e">
        <f>VLOOKUP($H$1&amp;H2191,定价因子!E:F,2,0)</f>
        <v>#N/A</v>
      </c>
      <c r="J2191" s="3"/>
      <c r="K2191" s="77" t="e">
        <f>VLOOKUP($J$1&amp;J2191,定价因子!E:F,2,0)</f>
        <v>#N/A</v>
      </c>
      <c r="L2191" s="3"/>
      <c r="M2191" s="77" t="e">
        <f>VLOOKUP($L$1&amp;L2191,定价因子!E:F,2,0)</f>
        <v>#N/A</v>
      </c>
      <c r="N2191" s="3"/>
      <c r="O2191" s="77" t="e">
        <f>VLOOKUP($N$1&amp;N2191,定价因子!E:F,2,0)</f>
        <v>#N/A</v>
      </c>
      <c r="P2191" s="3"/>
      <c r="Q2191" s="55" t="e">
        <f>VLOOKUP($P$1&amp;P2191,定价因子!$E:$F,2,0)</f>
        <v>#N/A</v>
      </c>
      <c r="R2191" s="3"/>
      <c r="S2191" s="77" t="e">
        <f>VLOOKUP($R$1&amp;R2191,定价因子!$E:$F,2,0)</f>
        <v>#N/A</v>
      </c>
      <c r="T2191" s="61"/>
      <c r="U2191" s="63"/>
      <c r="V2191" s="63"/>
      <c r="W2191" s="63"/>
      <c r="X2191" s="3"/>
    </row>
    <row r="2192" spans="1:24">
      <c r="A2192" s="3"/>
      <c r="B2192" s="3"/>
      <c r="C2192" s="3"/>
      <c r="D2192" s="3"/>
      <c r="E2192" s="79"/>
      <c r="F2192" s="3"/>
      <c r="G2192" s="77" t="e">
        <f>VLOOKUP($F$1&amp;F2192,定价因子!E:F,2,0)</f>
        <v>#N/A</v>
      </c>
      <c r="H2192" s="3"/>
      <c r="I2192" s="77" t="e">
        <f>VLOOKUP($H$1&amp;H2192,定价因子!E:F,2,0)</f>
        <v>#N/A</v>
      </c>
      <c r="J2192" s="3"/>
      <c r="K2192" s="77" t="e">
        <f>VLOOKUP($J$1&amp;J2192,定价因子!E:F,2,0)</f>
        <v>#N/A</v>
      </c>
      <c r="L2192" s="3"/>
      <c r="M2192" s="77" t="e">
        <f>VLOOKUP($L$1&amp;L2192,定价因子!E:F,2,0)</f>
        <v>#N/A</v>
      </c>
      <c r="N2192" s="3"/>
      <c r="O2192" s="77" t="e">
        <f>VLOOKUP($N$1&amp;N2192,定价因子!E:F,2,0)</f>
        <v>#N/A</v>
      </c>
      <c r="P2192" s="3"/>
      <c r="Q2192" s="55" t="e">
        <f>VLOOKUP($P$1&amp;P2192,定价因子!$E:$F,2,0)</f>
        <v>#N/A</v>
      </c>
      <c r="R2192" s="3"/>
      <c r="S2192" s="77" t="e">
        <f>VLOOKUP($R$1&amp;R2192,定价因子!$E:$F,2,0)</f>
        <v>#N/A</v>
      </c>
      <c r="T2192" s="61"/>
      <c r="U2192" s="63"/>
      <c r="V2192" s="63"/>
      <c r="W2192" s="63"/>
      <c r="X2192" s="3"/>
    </row>
    <row r="2193" spans="1:24">
      <c r="A2193" s="3"/>
      <c r="B2193" s="3"/>
      <c r="C2193" s="3"/>
      <c r="D2193" s="3"/>
      <c r="E2193" s="79"/>
      <c r="F2193" s="3"/>
      <c r="G2193" s="77" t="e">
        <f>VLOOKUP($F$1&amp;F2193,定价因子!E:F,2,0)</f>
        <v>#N/A</v>
      </c>
      <c r="H2193" s="3"/>
      <c r="I2193" s="77" t="e">
        <f>VLOOKUP($H$1&amp;H2193,定价因子!E:F,2,0)</f>
        <v>#N/A</v>
      </c>
      <c r="J2193" s="3"/>
      <c r="K2193" s="77" t="e">
        <f>VLOOKUP($J$1&amp;J2193,定价因子!E:F,2,0)</f>
        <v>#N/A</v>
      </c>
      <c r="L2193" s="3"/>
      <c r="M2193" s="77" t="e">
        <f>VLOOKUP($L$1&amp;L2193,定价因子!E:F,2,0)</f>
        <v>#N/A</v>
      </c>
      <c r="N2193" s="3"/>
      <c r="O2193" s="77" t="e">
        <f>VLOOKUP($N$1&amp;N2193,定价因子!E:F,2,0)</f>
        <v>#N/A</v>
      </c>
      <c r="P2193" s="3"/>
      <c r="Q2193" s="55" t="e">
        <f>VLOOKUP($P$1&amp;P2193,定价因子!$E:$F,2,0)</f>
        <v>#N/A</v>
      </c>
      <c r="R2193" s="3"/>
      <c r="S2193" s="77" t="e">
        <f>VLOOKUP($R$1&amp;R2193,定价因子!$E:$F,2,0)</f>
        <v>#N/A</v>
      </c>
      <c r="T2193" s="61"/>
      <c r="U2193" s="63"/>
      <c r="V2193" s="63"/>
      <c r="W2193" s="63"/>
      <c r="X2193" s="3"/>
    </row>
    <row r="2194" spans="1:24">
      <c r="A2194" s="3"/>
      <c r="B2194" s="3"/>
      <c r="C2194" s="3"/>
      <c r="D2194" s="3"/>
      <c r="E2194" s="79"/>
      <c r="F2194" s="3"/>
      <c r="G2194" s="77" t="e">
        <f>VLOOKUP($F$1&amp;F2194,定价因子!E:F,2,0)</f>
        <v>#N/A</v>
      </c>
      <c r="H2194" s="3"/>
      <c r="I2194" s="77" t="e">
        <f>VLOOKUP($H$1&amp;H2194,定价因子!E:F,2,0)</f>
        <v>#N/A</v>
      </c>
      <c r="J2194" s="3"/>
      <c r="K2194" s="77" t="e">
        <f>VLOOKUP($J$1&amp;J2194,定价因子!E:F,2,0)</f>
        <v>#N/A</v>
      </c>
      <c r="L2194" s="3"/>
      <c r="M2194" s="77" t="e">
        <f>VLOOKUP($L$1&amp;L2194,定价因子!E:F,2,0)</f>
        <v>#N/A</v>
      </c>
      <c r="N2194" s="3"/>
      <c r="O2194" s="77" t="e">
        <f>VLOOKUP($N$1&amp;N2194,定价因子!E:F,2,0)</f>
        <v>#N/A</v>
      </c>
      <c r="P2194" s="3"/>
      <c r="Q2194" s="55" t="e">
        <f>VLOOKUP($P$1&amp;P2194,定价因子!$E:$F,2,0)</f>
        <v>#N/A</v>
      </c>
      <c r="R2194" s="3"/>
      <c r="S2194" s="77" t="e">
        <f>VLOOKUP($R$1&amp;R2194,定价因子!$E:$F,2,0)</f>
        <v>#N/A</v>
      </c>
      <c r="T2194" s="61"/>
      <c r="U2194" s="63"/>
      <c r="V2194" s="63"/>
      <c r="W2194" s="63"/>
      <c r="X2194" s="3"/>
    </row>
    <row r="2195" spans="1:24">
      <c r="A2195" s="3"/>
      <c r="B2195" s="3"/>
      <c r="C2195" s="3"/>
      <c r="D2195" s="3"/>
      <c r="E2195" s="79"/>
      <c r="F2195" s="3"/>
      <c r="G2195" s="77" t="e">
        <f>VLOOKUP($F$1&amp;F2195,定价因子!E:F,2,0)</f>
        <v>#N/A</v>
      </c>
      <c r="H2195" s="3"/>
      <c r="I2195" s="77" t="e">
        <f>VLOOKUP($H$1&amp;H2195,定价因子!E:F,2,0)</f>
        <v>#N/A</v>
      </c>
      <c r="J2195" s="3"/>
      <c r="K2195" s="77" t="e">
        <f>VLOOKUP($J$1&amp;J2195,定价因子!E:F,2,0)</f>
        <v>#N/A</v>
      </c>
      <c r="L2195" s="3"/>
      <c r="M2195" s="77" t="e">
        <f>VLOOKUP($L$1&amp;L2195,定价因子!E:F,2,0)</f>
        <v>#N/A</v>
      </c>
      <c r="N2195" s="3"/>
      <c r="O2195" s="77" t="e">
        <f>VLOOKUP($N$1&amp;N2195,定价因子!E:F,2,0)</f>
        <v>#N/A</v>
      </c>
      <c r="P2195" s="3"/>
      <c r="Q2195" s="55" t="e">
        <f>VLOOKUP($P$1&amp;P2195,定价因子!$E:$F,2,0)</f>
        <v>#N/A</v>
      </c>
      <c r="R2195" s="3"/>
      <c r="S2195" s="77" t="e">
        <f>VLOOKUP($R$1&amp;R2195,定价因子!$E:$F,2,0)</f>
        <v>#N/A</v>
      </c>
      <c r="T2195" s="61"/>
      <c r="U2195" s="63"/>
      <c r="V2195" s="63"/>
      <c r="W2195" s="63"/>
      <c r="X2195" s="3"/>
    </row>
    <row r="2196" spans="1:24">
      <c r="A2196" s="3"/>
      <c r="B2196" s="3"/>
      <c r="C2196" s="3"/>
      <c r="D2196" s="3"/>
      <c r="E2196" s="79"/>
      <c r="F2196" s="3"/>
      <c r="G2196" s="77" t="e">
        <f>VLOOKUP($F$1&amp;F2196,定价因子!E:F,2,0)</f>
        <v>#N/A</v>
      </c>
      <c r="H2196" s="3"/>
      <c r="I2196" s="77" t="e">
        <f>VLOOKUP($H$1&amp;H2196,定价因子!E:F,2,0)</f>
        <v>#N/A</v>
      </c>
      <c r="J2196" s="3"/>
      <c r="K2196" s="77" t="e">
        <f>VLOOKUP($J$1&amp;J2196,定价因子!E:F,2,0)</f>
        <v>#N/A</v>
      </c>
      <c r="L2196" s="3"/>
      <c r="M2196" s="77" t="e">
        <f>VLOOKUP($L$1&amp;L2196,定价因子!E:F,2,0)</f>
        <v>#N/A</v>
      </c>
      <c r="N2196" s="3"/>
      <c r="O2196" s="77" t="e">
        <f>VLOOKUP($N$1&amp;N2196,定价因子!E:F,2,0)</f>
        <v>#N/A</v>
      </c>
      <c r="P2196" s="3"/>
      <c r="Q2196" s="55" t="e">
        <f>VLOOKUP($P$1&amp;P2196,定价因子!$E:$F,2,0)</f>
        <v>#N/A</v>
      </c>
      <c r="R2196" s="3"/>
      <c r="S2196" s="77" t="e">
        <f>VLOOKUP($R$1&amp;R2196,定价因子!$E:$F,2,0)</f>
        <v>#N/A</v>
      </c>
      <c r="T2196" s="61"/>
      <c r="U2196" s="63"/>
      <c r="V2196" s="63"/>
      <c r="W2196" s="63"/>
      <c r="X2196" s="3"/>
    </row>
    <row r="2197" spans="1:24">
      <c r="A2197" s="3"/>
      <c r="B2197" s="3"/>
      <c r="C2197" s="3"/>
      <c r="D2197" s="3"/>
      <c r="E2197" s="79"/>
      <c r="F2197" s="3"/>
      <c r="G2197" s="77" t="e">
        <f>VLOOKUP($F$1&amp;F2197,定价因子!E:F,2,0)</f>
        <v>#N/A</v>
      </c>
      <c r="H2197" s="3"/>
      <c r="I2197" s="77" t="e">
        <f>VLOOKUP($H$1&amp;H2197,定价因子!E:F,2,0)</f>
        <v>#N/A</v>
      </c>
      <c r="J2197" s="3"/>
      <c r="K2197" s="77" t="e">
        <f>VLOOKUP($J$1&amp;J2197,定价因子!E:F,2,0)</f>
        <v>#N/A</v>
      </c>
      <c r="L2197" s="3"/>
      <c r="M2197" s="77" t="e">
        <f>VLOOKUP($L$1&amp;L2197,定价因子!E:F,2,0)</f>
        <v>#N/A</v>
      </c>
      <c r="N2197" s="3"/>
      <c r="O2197" s="77" t="e">
        <f>VLOOKUP($N$1&amp;N2197,定价因子!E:F,2,0)</f>
        <v>#N/A</v>
      </c>
      <c r="P2197" s="3"/>
      <c r="Q2197" s="55" t="e">
        <f>VLOOKUP($P$1&amp;P2197,定价因子!$E:$F,2,0)</f>
        <v>#N/A</v>
      </c>
      <c r="R2197" s="3"/>
      <c r="S2197" s="77" t="e">
        <f>VLOOKUP($R$1&amp;R2197,定价因子!$E:$F,2,0)</f>
        <v>#N/A</v>
      </c>
      <c r="T2197" s="61"/>
      <c r="U2197" s="63"/>
      <c r="V2197" s="63"/>
      <c r="W2197" s="63"/>
      <c r="X2197" s="3"/>
    </row>
    <row r="2198" spans="1:24">
      <c r="A2198" s="3"/>
      <c r="B2198" s="3"/>
      <c r="C2198" s="3"/>
      <c r="D2198" s="3"/>
      <c r="E2198" s="79"/>
      <c r="F2198" s="3"/>
      <c r="G2198" s="77" t="e">
        <f>VLOOKUP($F$1&amp;F2198,定价因子!E:F,2,0)</f>
        <v>#N/A</v>
      </c>
      <c r="H2198" s="3"/>
      <c r="I2198" s="77" t="e">
        <f>VLOOKUP($H$1&amp;H2198,定价因子!E:F,2,0)</f>
        <v>#N/A</v>
      </c>
      <c r="J2198" s="3"/>
      <c r="K2198" s="77" t="e">
        <f>VLOOKUP($J$1&amp;J2198,定价因子!E:F,2,0)</f>
        <v>#N/A</v>
      </c>
      <c r="L2198" s="3"/>
      <c r="M2198" s="77" t="e">
        <f>VLOOKUP($L$1&amp;L2198,定价因子!E:F,2,0)</f>
        <v>#N/A</v>
      </c>
      <c r="N2198" s="3"/>
      <c r="O2198" s="77" t="e">
        <f>VLOOKUP($N$1&amp;N2198,定价因子!E:F,2,0)</f>
        <v>#N/A</v>
      </c>
      <c r="P2198" s="3"/>
      <c r="Q2198" s="55" t="e">
        <f>VLOOKUP($P$1&amp;P2198,定价因子!$E:$F,2,0)</f>
        <v>#N/A</v>
      </c>
      <c r="R2198" s="3"/>
      <c r="S2198" s="77" t="e">
        <f>VLOOKUP($R$1&amp;R2198,定价因子!$E:$F,2,0)</f>
        <v>#N/A</v>
      </c>
      <c r="T2198" s="61"/>
      <c r="U2198" s="63"/>
      <c r="V2198" s="63"/>
      <c r="W2198" s="63"/>
      <c r="X2198" s="3"/>
    </row>
    <row r="2199" spans="1:24">
      <c r="A2199" s="3"/>
      <c r="B2199" s="3"/>
      <c r="C2199" s="3"/>
      <c r="D2199" s="3"/>
      <c r="E2199" s="79"/>
      <c r="F2199" s="3"/>
      <c r="G2199" s="77" t="e">
        <f>VLOOKUP($F$1&amp;F2199,定价因子!E:F,2,0)</f>
        <v>#N/A</v>
      </c>
      <c r="H2199" s="3"/>
      <c r="I2199" s="77" t="e">
        <f>VLOOKUP($H$1&amp;H2199,定价因子!E:F,2,0)</f>
        <v>#N/A</v>
      </c>
      <c r="J2199" s="3"/>
      <c r="K2199" s="77" t="e">
        <f>VLOOKUP($J$1&amp;J2199,定价因子!E:F,2,0)</f>
        <v>#N/A</v>
      </c>
      <c r="L2199" s="3"/>
      <c r="M2199" s="77" t="e">
        <f>VLOOKUP($L$1&amp;L2199,定价因子!E:F,2,0)</f>
        <v>#N/A</v>
      </c>
      <c r="N2199" s="3"/>
      <c r="O2199" s="77" t="e">
        <f>VLOOKUP($N$1&amp;N2199,定价因子!E:F,2,0)</f>
        <v>#N/A</v>
      </c>
      <c r="P2199" s="3"/>
      <c r="Q2199" s="55" t="e">
        <f>VLOOKUP($P$1&amp;P2199,定价因子!$E:$F,2,0)</f>
        <v>#N/A</v>
      </c>
      <c r="R2199" s="3"/>
      <c r="S2199" s="77" t="e">
        <f>VLOOKUP($R$1&amp;R2199,定价因子!$E:$F,2,0)</f>
        <v>#N/A</v>
      </c>
      <c r="T2199" s="61"/>
      <c r="U2199" s="63"/>
      <c r="V2199" s="63"/>
      <c r="W2199" s="63"/>
      <c r="X2199" s="3"/>
    </row>
    <row r="2200" spans="1:24">
      <c r="A2200" s="3"/>
      <c r="B2200" s="3"/>
      <c r="C2200" s="3"/>
      <c r="D2200" s="3"/>
      <c r="E2200" s="79"/>
      <c r="F2200" s="3"/>
      <c r="G2200" s="77" t="e">
        <f>VLOOKUP($F$1&amp;F2200,定价因子!E:F,2,0)</f>
        <v>#N/A</v>
      </c>
      <c r="H2200" s="3"/>
      <c r="I2200" s="77" t="e">
        <f>VLOOKUP($H$1&amp;H2200,定价因子!E:F,2,0)</f>
        <v>#N/A</v>
      </c>
      <c r="J2200" s="3"/>
      <c r="K2200" s="77" t="e">
        <f>VLOOKUP($J$1&amp;J2200,定价因子!E:F,2,0)</f>
        <v>#N/A</v>
      </c>
      <c r="L2200" s="3"/>
      <c r="M2200" s="77" t="e">
        <f>VLOOKUP($L$1&amp;L2200,定价因子!E:F,2,0)</f>
        <v>#N/A</v>
      </c>
      <c r="N2200" s="3"/>
      <c r="O2200" s="77" t="e">
        <f>VLOOKUP($N$1&amp;N2200,定价因子!E:F,2,0)</f>
        <v>#N/A</v>
      </c>
      <c r="P2200" s="3"/>
      <c r="Q2200" s="55" t="e">
        <f>VLOOKUP($P$1&amp;P2200,定价因子!$E:$F,2,0)</f>
        <v>#N/A</v>
      </c>
      <c r="R2200" s="3"/>
      <c r="S2200" s="77" t="e">
        <f>VLOOKUP($R$1&amp;R2200,定价因子!$E:$F,2,0)</f>
        <v>#N/A</v>
      </c>
      <c r="T2200" s="61"/>
      <c r="U2200" s="63"/>
      <c r="V2200" s="63"/>
      <c r="W2200" s="63"/>
      <c r="X2200" s="3"/>
    </row>
    <row r="2201" spans="1:24">
      <c r="A2201" s="3"/>
      <c r="B2201" s="3"/>
      <c r="C2201" s="3"/>
      <c r="D2201" s="3"/>
      <c r="E2201" s="79"/>
      <c r="F2201" s="3"/>
      <c r="G2201" s="77" t="e">
        <f>VLOOKUP($F$1&amp;F2201,定价因子!E:F,2,0)</f>
        <v>#N/A</v>
      </c>
      <c r="H2201" s="3"/>
      <c r="I2201" s="77" t="e">
        <f>VLOOKUP($H$1&amp;H2201,定价因子!E:F,2,0)</f>
        <v>#N/A</v>
      </c>
      <c r="J2201" s="3"/>
      <c r="K2201" s="77" t="e">
        <f>VLOOKUP($J$1&amp;J2201,定价因子!E:F,2,0)</f>
        <v>#N/A</v>
      </c>
      <c r="L2201" s="3"/>
      <c r="M2201" s="77" t="e">
        <f>VLOOKUP($L$1&amp;L2201,定价因子!E:F,2,0)</f>
        <v>#N/A</v>
      </c>
      <c r="N2201" s="3"/>
      <c r="O2201" s="77" t="e">
        <f>VLOOKUP($N$1&amp;N2201,定价因子!E:F,2,0)</f>
        <v>#N/A</v>
      </c>
      <c r="P2201" s="3"/>
      <c r="Q2201" s="55" t="e">
        <f>VLOOKUP($P$1&amp;P2201,定价因子!$E:$F,2,0)</f>
        <v>#N/A</v>
      </c>
      <c r="R2201" s="3"/>
      <c r="S2201" s="77" t="e">
        <f>VLOOKUP($R$1&amp;R2201,定价因子!$E:$F,2,0)</f>
        <v>#N/A</v>
      </c>
      <c r="T2201" s="61"/>
      <c r="U2201" s="63"/>
      <c r="V2201" s="63"/>
      <c r="W2201" s="63"/>
      <c r="X2201" s="3"/>
    </row>
    <row r="2202" spans="1:24">
      <c r="A2202" s="3"/>
      <c r="B2202" s="3"/>
      <c r="C2202" s="3"/>
      <c r="D2202" s="3"/>
      <c r="E2202" s="79"/>
      <c r="F2202" s="3"/>
      <c r="G2202" s="77" t="e">
        <f>VLOOKUP($F$1&amp;F2202,定价因子!E:F,2,0)</f>
        <v>#N/A</v>
      </c>
      <c r="H2202" s="3"/>
      <c r="I2202" s="77" t="e">
        <f>VLOOKUP($H$1&amp;H2202,定价因子!E:F,2,0)</f>
        <v>#N/A</v>
      </c>
      <c r="J2202" s="3"/>
      <c r="K2202" s="77" t="e">
        <f>VLOOKUP($J$1&amp;J2202,定价因子!E:F,2,0)</f>
        <v>#N/A</v>
      </c>
      <c r="L2202" s="3"/>
      <c r="M2202" s="77" t="e">
        <f>VLOOKUP($L$1&amp;L2202,定价因子!E:F,2,0)</f>
        <v>#N/A</v>
      </c>
      <c r="N2202" s="3"/>
      <c r="O2202" s="77" t="e">
        <f>VLOOKUP($N$1&amp;N2202,定价因子!E:F,2,0)</f>
        <v>#N/A</v>
      </c>
      <c r="P2202" s="3"/>
      <c r="Q2202" s="55" t="e">
        <f>VLOOKUP($P$1&amp;P2202,定价因子!$E:$F,2,0)</f>
        <v>#N/A</v>
      </c>
      <c r="R2202" s="3"/>
      <c r="S2202" s="77" t="e">
        <f>VLOOKUP($R$1&amp;R2202,定价因子!$E:$F,2,0)</f>
        <v>#N/A</v>
      </c>
      <c r="T2202" s="61"/>
      <c r="U2202" s="63"/>
      <c r="V2202" s="63"/>
      <c r="W2202" s="63"/>
      <c r="X2202" s="3"/>
    </row>
    <row r="2203" spans="1:24">
      <c r="A2203" s="3"/>
      <c r="B2203" s="3"/>
      <c r="C2203" s="3"/>
      <c r="D2203" s="3"/>
      <c r="E2203" s="79"/>
      <c r="F2203" s="3"/>
      <c r="G2203" s="77" t="e">
        <f>VLOOKUP($F$1&amp;F2203,定价因子!E:F,2,0)</f>
        <v>#N/A</v>
      </c>
      <c r="H2203" s="3"/>
      <c r="I2203" s="77" t="e">
        <f>VLOOKUP($H$1&amp;H2203,定价因子!E:F,2,0)</f>
        <v>#N/A</v>
      </c>
      <c r="J2203" s="3"/>
      <c r="K2203" s="77" t="e">
        <f>VLOOKUP($J$1&amp;J2203,定价因子!E:F,2,0)</f>
        <v>#N/A</v>
      </c>
      <c r="L2203" s="3"/>
      <c r="M2203" s="77" t="e">
        <f>VLOOKUP($L$1&amp;L2203,定价因子!E:F,2,0)</f>
        <v>#N/A</v>
      </c>
      <c r="N2203" s="3"/>
      <c r="O2203" s="77" t="e">
        <f>VLOOKUP($N$1&amp;N2203,定价因子!E:F,2,0)</f>
        <v>#N/A</v>
      </c>
      <c r="P2203" s="3"/>
      <c r="Q2203" s="55" t="e">
        <f>VLOOKUP($P$1&amp;P2203,定价因子!$E:$F,2,0)</f>
        <v>#N/A</v>
      </c>
      <c r="R2203" s="3"/>
      <c r="S2203" s="77" t="e">
        <f>VLOOKUP($R$1&amp;R2203,定价因子!$E:$F,2,0)</f>
        <v>#N/A</v>
      </c>
      <c r="T2203" s="61"/>
      <c r="U2203" s="63"/>
      <c r="V2203" s="63"/>
      <c r="W2203" s="63"/>
      <c r="X2203" s="3"/>
    </row>
    <row r="2204" spans="1:24">
      <c r="A2204" s="3"/>
      <c r="B2204" s="3"/>
      <c r="C2204" s="3"/>
      <c r="D2204" s="3"/>
      <c r="E2204" s="79"/>
      <c r="F2204" s="3"/>
      <c r="G2204" s="77" t="e">
        <f>VLOOKUP($F$1&amp;F2204,定价因子!E:F,2,0)</f>
        <v>#N/A</v>
      </c>
      <c r="H2204" s="3"/>
      <c r="I2204" s="77" t="e">
        <f>VLOOKUP($H$1&amp;H2204,定价因子!E:F,2,0)</f>
        <v>#N/A</v>
      </c>
      <c r="J2204" s="3"/>
      <c r="K2204" s="77" t="e">
        <f>VLOOKUP($J$1&amp;J2204,定价因子!E:F,2,0)</f>
        <v>#N/A</v>
      </c>
      <c r="L2204" s="3"/>
      <c r="M2204" s="77" t="e">
        <f>VLOOKUP($L$1&amp;L2204,定价因子!E:F,2,0)</f>
        <v>#N/A</v>
      </c>
      <c r="N2204" s="3"/>
      <c r="O2204" s="77" t="e">
        <f>VLOOKUP($N$1&amp;N2204,定价因子!E:F,2,0)</f>
        <v>#N/A</v>
      </c>
      <c r="P2204" s="3"/>
      <c r="Q2204" s="55" t="e">
        <f>VLOOKUP($P$1&amp;P2204,定价因子!$E:$F,2,0)</f>
        <v>#N/A</v>
      </c>
      <c r="R2204" s="3"/>
      <c r="S2204" s="77" t="e">
        <f>VLOOKUP($R$1&amp;R2204,定价因子!$E:$F,2,0)</f>
        <v>#N/A</v>
      </c>
      <c r="T2204" s="61"/>
      <c r="U2204" s="63"/>
      <c r="V2204" s="63"/>
      <c r="W2204" s="63"/>
      <c r="X2204" s="3"/>
    </row>
    <row r="2205" spans="1:24">
      <c r="A2205" s="3"/>
      <c r="B2205" s="3"/>
      <c r="C2205" s="3"/>
      <c r="D2205" s="3"/>
      <c r="E2205" s="79"/>
      <c r="F2205" s="3"/>
      <c r="G2205" s="77" t="e">
        <f>VLOOKUP($F$1&amp;F2205,定价因子!E:F,2,0)</f>
        <v>#N/A</v>
      </c>
      <c r="H2205" s="3"/>
      <c r="I2205" s="77" t="e">
        <f>VLOOKUP($H$1&amp;H2205,定价因子!E:F,2,0)</f>
        <v>#N/A</v>
      </c>
      <c r="J2205" s="3"/>
      <c r="K2205" s="77" t="e">
        <f>VLOOKUP($J$1&amp;J2205,定价因子!E:F,2,0)</f>
        <v>#N/A</v>
      </c>
      <c r="L2205" s="3"/>
      <c r="M2205" s="77" t="e">
        <f>VLOOKUP($L$1&amp;L2205,定价因子!E:F,2,0)</f>
        <v>#N/A</v>
      </c>
      <c r="N2205" s="3"/>
      <c r="O2205" s="77" t="e">
        <f>VLOOKUP($N$1&amp;N2205,定价因子!E:F,2,0)</f>
        <v>#N/A</v>
      </c>
      <c r="P2205" s="3"/>
      <c r="Q2205" s="55" t="e">
        <f>VLOOKUP($P$1&amp;P2205,定价因子!$E:$F,2,0)</f>
        <v>#N/A</v>
      </c>
      <c r="R2205" s="3"/>
      <c r="S2205" s="77" t="e">
        <f>VLOOKUP($R$1&amp;R2205,定价因子!$E:$F,2,0)</f>
        <v>#N/A</v>
      </c>
      <c r="T2205" s="61"/>
      <c r="U2205" s="63"/>
      <c r="V2205" s="63"/>
      <c r="W2205" s="63"/>
      <c r="X2205" s="3"/>
    </row>
    <row r="2206" spans="1:24">
      <c r="A2206" s="3"/>
      <c r="B2206" s="3"/>
      <c r="C2206" s="3"/>
      <c r="D2206" s="3"/>
      <c r="E2206" s="79"/>
      <c r="F2206" s="3"/>
      <c r="G2206" s="77" t="e">
        <f>VLOOKUP($F$1&amp;F2206,定价因子!E:F,2,0)</f>
        <v>#N/A</v>
      </c>
      <c r="H2206" s="3"/>
      <c r="I2206" s="77" t="e">
        <f>VLOOKUP($H$1&amp;H2206,定价因子!E:F,2,0)</f>
        <v>#N/A</v>
      </c>
      <c r="J2206" s="3"/>
      <c r="K2206" s="77" t="e">
        <f>VLOOKUP($J$1&amp;J2206,定价因子!E:F,2,0)</f>
        <v>#N/A</v>
      </c>
      <c r="L2206" s="3"/>
      <c r="M2206" s="77" t="e">
        <f>VLOOKUP($L$1&amp;L2206,定价因子!E:F,2,0)</f>
        <v>#N/A</v>
      </c>
      <c r="N2206" s="3"/>
      <c r="O2206" s="77" t="e">
        <f>VLOOKUP($N$1&amp;N2206,定价因子!E:F,2,0)</f>
        <v>#N/A</v>
      </c>
      <c r="P2206" s="3"/>
      <c r="Q2206" s="55" t="e">
        <f>VLOOKUP($P$1&amp;P2206,定价因子!$E:$F,2,0)</f>
        <v>#N/A</v>
      </c>
      <c r="R2206" s="3"/>
      <c r="S2206" s="77" t="e">
        <f>VLOOKUP($R$1&amp;R2206,定价因子!$E:$F,2,0)</f>
        <v>#N/A</v>
      </c>
      <c r="T2206" s="61"/>
      <c r="U2206" s="63"/>
      <c r="V2206" s="63"/>
      <c r="W2206" s="63"/>
      <c r="X2206" s="3"/>
    </row>
    <row r="2207" spans="1:24">
      <c r="A2207" s="3"/>
      <c r="B2207" s="3"/>
      <c r="C2207" s="3"/>
      <c r="D2207" s="3"/>
      <c r="E2207" s="79"/>
      <c r="F2207" s="3"/>
      <c r="G2207" s="77" t="e">
        <f>VLOOKUP($F$1&amp;F2207,定价因子!E:F,2,0)</f>
        <v>#N/A</v>
      </c>
      <c r="H2207" s="3"/>
      <c r="I2207" s="77" t="e">
        <f>VLOOKUP($H$1&amp;H2207,定价因子!E:F,2,0)</f>
        <v>#N/A</v>
      </c>
      <c r="J2207" s="3"/>
      <c r="K2207" s="77" t="e">
        <f>VLOOKUP($J$1&amp;J2207,定价因子!E:F,2,0)</f>
        <v>#N/A</v>
      </c>
      <c r="L2207" s="3"/>
      <c r="M2207" s="77" t="e">
        <f>VLOOKUP($L$1&amp;L2207,定价因子!E:F,2,0)</f>
        <v>#N/A</v>
      </c>
      <c r="N2207" s="3"/>
      <c r="O2207" s="77" t="e">
        <f>VLOOKUP($N$1&amp;N2207,定价因子!E:F,2,0)</f>
        <v>#N/A</v>
      </c>
      <c r="P2207" s="3"/>
      <c r="Q2207" s="55" t="e">
        <f>VLOOKUP($P$1&amp;P2207,定价因子!$E:$F,2,0)</f>
        <v>#N/A</v>
      </c>
      <c r="R2207" s="3"/>
      <c r="S2207" s="77" t="e">
        <f>VLOOKUP($R$1&amp;R2207,定价因子!$E:$F,2,0)</f>
        <v>#N/A</v>
      </c>
      <c r="T2207" s="61"/>
      <c r="U2207" s="63"/>
      <c r="V2207" s="63"/>
      <c r="W2207" s="63"/>
      <c r="X2207" s="3"/>
    </row>
    <row r="2208" spans="1:24">
      <c r="A2208" s="3"/>
      <c r="B2208" s="3"/>
      <c r="C2208" s="3"/>
      <c r="D2208" s="3"/>
      <c r="E2208" s="79"/>
      <c r="F2208" s="3"/>
      <c r="G2208" s="77" t="e">
        <f>VLOOKUP($F$1&amp;F2208,定价因子!E:F,2,0)</f>
        <v>#N/A</v>
      </c>
      <c r="H2208" s="3"/>
      <c r="I2208" s="77" t="e">
        <f>VLOOKUP($H$1&amp;H2208,定价因子!E:F,2,0)</f>
        <v>#N/A</v>
      </c>
      <c r="J2208" s="3"/>
      <c r="K2208" s="77" t="e">
        <f>VLOOKUP($J$1&amp;J2208,定价因子!E:F,2,0)</f>
        <v>#N/A</v>
      </c>
      <c r="L2208" s="3"/>
      <c r="M2208" s="77" t="e">
        <f>VLOOKUP($L$1&amp;L2208,定价因子!E:F,2,0)</f>
        <v>#N/A</v>
      </c>
      <c r="N2208" s="3"/>
      <c r="O2208" s="77" t="e">
        <f>VLOOKUP($N$1&amp;N2208,定价因子!E:F,2,0)</f>
        <v>#N/A</v>
      </c>
      <c r="P2208" s="3"/>
      <c r="Q2208" s="55" t="e">
        <f>VLOOKUP($P$1&amp;P2208,定价因子!$E:$F,2,0)</f>
        <v>#N/A</v>
      </c>
      <c r="R2208" s="3"/>
      <c r="S2208" s="77" t="e">
        <f>VLOOKUP($R$1&amp;R2208,定价因子!$E:$F,2,0)</f>
        <v>#N/A</v>
      </c>
      <c r="T2208" s="61"/>
      <c r="U2208" s="63"/>
      <c r="V2208" s="63"/>
      <c r="W2208" s="63"/>
      <c r="X2208" s="3"/>
    </row>
    <row r="2209" spans="1:24">
      <c r="A2209" s="3"/>
      <c r="B2209" s="3"/>
      <c r="C2209" s="3"/>
      <c r="D2209" s="3"/>
      <c r="E2209" s="79"/>
      <c r="F2209" s="3"/>
      <c r="G2209" s="77" t="e">
        <f>VLOOKUP($F$1&amp;F2209,定价因子!E:F,2,0)</f>
        <v>#N/A</v>
      </c>
      <c r="H2209" s="3"/>
      <c r="I2209" s="77" t="e">
        <f>VLOOKUP($H$1&amp;H2209,定价因子!E:F,2,0)</f>
        <v>#N/A</v>
      </c>
      <c r="J2209" s="3"/>
      <c r="K2209" s="77" t="e">
        <f>VLOOKUP($J$1&amp;J2209,定价因子!E:F,2,0)</f>
        <v>#N/A</v>
      </c>
      <c r="L2209" s="3"/>
      <c r="M2209" s="77" t="e">
        <f>VLOOKUP($L$1&amp;L2209,定价因子!E:F,2,0)</f>
        <v>#N/A</v>
      </c>
      <c r="N2209" s="3"/>
      <c r="O2209" s="77" t="e">
        <f>VLOOKUP($N$1&amp;N2209,定价因子!E:F,2,0)</f>
        <v>#N/A</v>
      </c>
      <c r="P2209" s="3"/>
      <c r="Q2209" s="55" t="e">
        <f>VLOOKUP($P$1&amp;P2209,定价因子!$E:$F,2,0)</f>
        <v>#N/A</v>
      </c>
      <c r="R2209" s="3"/>
      <c r="S2209" s="77" t="e">
        <f>VLOOKUP($R$1&amp;R2209,定价因子!$E:$F,2,0)</f>
        <v>#N/A</v>
      </c>
      <c r="T2209" s="61"/>
      <c r="U2209" s="63"/>
      <c r="V2209" s="63"/>
      <c r="W2209" s="63"/>
      <c r="X2209" s="3"/>
    </row>
    <row r="2210" spans="1:24">
      <c r="A2210" s="3"/>
      <c r="B2210" s="3"/>
      <c r="C2210" s="3"/>
      <c r="D2210" s="3"/>
      <c r="E2210" s="79"/>
      <c r="F2210" s="3"/>
      <c r="G2210" s="77" t="e">
        <f>VLOOKUP($F$1&amp;F2210,定价因子!E:F,2,0)</f>
        <v>#N/A</v>
      </c>
      <c r="H2210" s="3"/>
      <c r="I2210" s="77" t="e">
        <f>VLOOKUP($H$1&amp;H2210,定价因子!E:F,2,0)</f>
        <v>#N/A</v>
      </c>
      <c r="J2210" s="3"/>
      <c r="K2210" s="77" t="e">
        <f>VLOOKUP($J$1&amp;J2210,定价因子!E:F,2,0)</f>
        <v>#N/A</v>
      </c>
      <c r="L2210" s="3"/>
      <c r="M2210" s="77" t="e">
        <f>VLOOKUP($L$1&amp;L2210,定价因子!E:F,2,0)</f>
        <v>#N/A</v>
      </c>
      <c r="N2210" s="3"/>
      <c r="O2210" s="77" t="e">
        <f>VLOOKUP($N$1&amp;N2210,定价因子!E:F,2,0)</f>
        <v>#N/A</v>
      </c>
      <c r="P2210" s="3"/>
      <c r="Q2210" s="55" t="e">
        <f>VLOOKUP($P$1&amp;P2210,定价因子!$E:$F,2,0)</f>
        <v>#N/A</v>
      </c>
      <c r="R2210" s="3"/>
      <c r="S2210" s="77" t="e">
        <f>VLOOKUP($R$1&amp;R2210,定价因子!$E:$F,2,0)</f>
        <v>#N/A</v>
      </c>
      <c r="T2210" s="61"/>
      <c r="U2210" s="63"/>
      <c r="V2210" s="63"/>
      <c r="W2210" s="63"/>
      <c r="X2210" s="3"/>
    </row>
    <row r="2211" spans="1:24">
      <c r="A2211" s="3"/>
      <c r="B2211" s="3"/>
      <c r="C2211" s="3"/>
      <c r="D2211" s="3"/>
      <c r="E2211" s="79"/>
      <c r="F2211" s="3"/>
      <c r="G2211" s="77" t="e">
        <f>VLOOKUP($F$1&amp;F2211,定价因子!E:F,2,0)</f>
        <v>#N/A</v>
      </c>
      <c r="H2211" s="3"/>
      <c r="I2211" s="77" t="e">
        <f>VLOOKUP($H$1&amp;H2211,定价因子!E:F,2,0)</f>
        <v>#N/A</v>
      </c>
      <c r="J2211" s="3"/>
      <c r="K2211" s="77" t="e">
        <f>VLOOKUP($J$1&amp;J2211,定价因子!E:F,2,0)</f>
        <v>#N/A</v>
      </c>
      <c r="L2211" s="3"/>
      <c r="M2211" s="77" t="e">
        <f>VLOOKUP($L$1&amp;L2211,定价因子!E:F,2,0)</f>
        <v>#N/A</v>
      </c>
      <c r="N2211" s="3"/>
      <c r="O2211" s="77" t="e">
        <f>VLOOKUP($N$1&amp;N2211,定价因子!E:F,2,0)</f>
        <v>#N/A</v>
      </c>
      <c r="P2211" s="3"/>
      <c r="Q2211" s="55" t="e">
        <f>VLOOKUP($P$1&amp;P2211,定价因子!$E:$F,2,0)</f>
        <v>#N/A</v>
      </c>
      <c r="R2211" s="3"/>
      <c r="S2211" s="77" t="e">
        <f>VLOOKUP($R$1&amp;R2211,定价因子!$E:$F,2,0)</f>
        <v>#N/A</v>
      </c>
      <c r="T2211" s="61"/>
      <c r="U2211" s="63"/>
      <c r="V2211" s="63"/>
      <c r="W2211" s="63"/>
      <c r="X2211" s="3"/>
    </row>
    <row r="2212" spans="1:24">
      <c r="A2212" s="3"/>
      <c r="B2212" s="3"/>
      <c r="C2212" s="3"/>
      <c r="D2212" s="3"/>
      <c r="E2212" s="79"/>
      <c r="F2212" s="3"/>
      <c r="G2212" s="77" t="e">
        <f>VLOOKUP($F$1&amp;F2212,定价因子!E:F,2,0)</f>
        <v>#N/A</v>
      </c>
      <c r="H2212" s="3"/>
      <c r="I2212" s="77" t="e">
        <f>VLOOKUP($H$1&amp;H2212,定价因子!E:F,2,0)</f>
        <v>#N/A</v>
      </c>
      <c r="J2212" s="3"/>
      <c r="K2212" s="77" t="e">
        <f>VLOOKUP($J$1&amp;J2212,定价因子!E:F,2,0)</f>
        <v>#N/A</v>
      </c>
      <c r="L2212" s="3"/>
      <c r="M2212" s="77" t="e">
        <f>VLOOKUP($L$1&amp;L2212,定价因子!E:F,2,0)</f>
        <v>#N/A</v>
      </c>
      <c r="N2212" s="3"/>
      <c r="O2212" s="77" t="e">
        <f>VLOOKUP($N$1&amp;N2212,定价因子!E:F,2,0)</f>
        <v>#N/A</v>
      </c>
      <c r="P2212" s="3"/>
      <c r="Q2212" s="55" t="e">
        <f>VLOOKUP($P$1&amp;P2212,定价因子!$E:$F,2,0)</f>
        <v>#N/A</v>
      </c>
      <c r="R2212" s="3"/>
      <c r="S2212" s="77" t="e">
        <f>VLOOKUP($R$1&amp;R2212,定价因子!$E:$F,2,0)</f>
        <v>#N/A</v>
      </c>
      <c r="T2212" s="61"/>
      <c r="U2212" s="63"/>
      <c r="V2212" s="63"/>
      <c r="W2212" s="63"/>
      <c r="X2212" s="3"/>
    </row>
    <row r="2213" spans="1:24">
      <c r="A2213" s="3"/>
      <c r="B2213" s="3"/>
      <c r="C2213" s="3"/>
      <c r="D2213" s="3"/>
      <c r="E2213" s="79"/>
      <c r="F2213" s="3"/>
      <c r="G2213" s="77" t="e">
        <f>VLOOKUP($F$1&amp;F2213,定价因子!E:F,2,0)</f>
        <v>#N/A</v>
      </c>
      <c r="H2213" s="3"/>
      <c r="I2213" s="77" t="e">
        <f>VLOOKUP($H$1&amp;H2213,定价因子!E:F,2,0)</f>
        <v>#N/A</v>
      </c>
      <c r="J2213" s="3"/>
      <c r="K2213" s="77" t="e">
        <f>VLOOKUP($J$1&amp;J2213,定价因子!E:F,2,0)</f>
        <v>#N/A</v>
      </c>
      <c r="L2213" s="3"/>
      <c r="M2213" s="77" t="e">
        <f>VLOOKUP($L$1&amp;L2213,定价因子!E:F,2,0)</f>
        <v>#N/A</v>
      </c>
      <c r="N2213" s="3"/>
      <c r="O2213" s="77" t="e">
        <f>VLOOKUP($N$1&amp;N2213,定价因子!E:F,2,0)</f>
        <v>#N/A</v>
      </c>
      <c r="P2213" s="3"/>
      <c r="Q2213" s="55" t="e">
        <f>VLOOKUP($P$1&amp;P2213,定价因子!$E:$F,2,0)</f>
        <v>#N/A</v>
      </c>
      <c r="R2213" s="3"/>
      <c r="S2213" s="77" t="e">
        <f>VLOOKUP($R$1&amp;R2213,定价因子!$E:$F,2,0)</f>
        <v>#N/A</v>
      </c>
      <c r="T2213" s="61"/>
      <c r="U2213" s="63"/>
      <c r="V2213" s="63"/>
      <c r="W2213" s="63"/>
      <c r="X2213" s="3"/>
    </row>
    <row r="2214" spans="1:24">
      <c r="A2214" s="3"/>
      <c r="B2214" s="3"/>
      <c r="C2214" s="3"/>
      <c r="D2214" s="3"/>
      <c r="E2214" s="79"/>
      <c r="F2214" s="3"/>
      <c r="G2214" s="77" t="e">
        <f>VLOOKUP($F$1&amp;F2214,定价因子!E:F,2,0)</f>
        <v>#N/A</v>
      </c>
      <c r="H2214" s="3"/>
      <c r="I2214" s="77" t="e">
        <f>VLOOKUP($H$1&amp;H2214,定价因子!E:F,2,0)</f>
        <v>#N/A</v>
      </c>
      <c r="J2214" s="3"/>
      <c r="K2214" s="77" t="e">
        <f>VLOOKUP($J$1&amp;J2214,定价因子!E:F,2,0)</f>
        <v>#N/A</v>
      </c>
      <c r="L2214" s="3"/>
      <c r="M2214" s="77" t="e">
        <f>VLOOKUP($L$1&amp;L2214,定价因子!E:F,2,0)</f>
        <v>#N/A</v>
      </c>
      <c r="N2214" s="3"/>
      <c r="O2214" s="77" t="e">
        <f>VLOOKUP($N$1&amp;N2214,定价因子!E:F,2,0)</f>
        <v>#N/A</v>
      </c>
      <c r="P2214" s="3"/>
      <c r="Q2214" s="55" t="e">
        <f>VLOOKUP($P$1&amp;P2214,定价因子!$E:$F,2,0)</f>
        <v>#N/A</v>
      </c>
      <c r="R2214" s="3"/>
      <c r="S2214" s="77" t="e">
        <f>VLOOKUP($R$1&amp;R2214,定价因子!$E:$F,2,0)</f>
        <v>#N/A</v>
      </c>
      <c r="T2214" s="61"/>
      <c r="U2214" s="63"/>
      <c r="V2214" s="63"/>
      <c r="W2214" s="63"/>
      <c r="X2214" s="3"/>
    </row>
    <row r="2215" spans="1:24">
      <c r="A2215" s="3"/>
      <c r="B2215" s="3"/>
      <c r="C2215" s="3"/>
      <c r="D2215" s="3"/>
      <c r="E2215" s="79"/>
      <c r="F2215" s="3"/>
      <c r="G2215" s="77" t="e">
        <f>VLOOKUP($F$1&amp;F2215,定价因子!E:F,2,0)</f>
        <v>#N/A</v>
      </c>
      <c r="H2215" s="3"/>
      <c r="I2215" s="77" t="e">
        <f>VLOOKUP($H$1&amp;H2215,定价因子!E:F,2,0)</f>
        <v>#N/A</v>
      </c>
      <c r="J2215" s="3"/>
      <c r="K2215" s="77" t="e">
        <f>VLOOKUP($J$1&amp;J2215,定价因子!E:F,2,0)</f>
        <v>#N/A</v>
      </c>
      <c r="L2215" s="3"/>
      <c r="M2215" s="77" t="e">
        <f>VLOOKUP($L$1&amp;L2215,定价因子!E:F,2,0)</f>
        <v>#N/A</v>
      </c>
      <c r="N2215" s="3"/>
      <c r="O2215" s="77" t="e">
        <f>VLOOKUP($N$1&amp;N2215,定价因子!E:F,2,0)</f>
        <v>#N/A</v>
      </c>
      <c r="P2215" s="3"/>
      <c r="Q2215" s="55" t="e">
        <f>VLOOKUP($P$1&amp;P2215,定价因子!$E:$F,2,0)</f>
        <v>#N/A</v>
      </c>
      <c r="R2215" s="3"/>
      <c r="S2215" s="77" t="e">
        <f>VLOOKUP($R$1&amp;R2215,定价因子!$E:$F,2,0)</f>
        <v>#N/A</v>
      </c>
      <c r="T2215" s="61"/>
      <c r="U2215" s="63"/>
      <c r="V2215" s="63"/>
      <c r="W2215" s="63"/>
      <c r="X2215" s="3"/>
    </row>
    <row r="2216" spans="1:24">
      <c r="A2216" s="3"/>
      <c r="B2216" s="3"/>
      <c r="C2216" s="3"/>
      <c r="D2216" s="3"/>
      <c r="E2216" s="79"/>
      <c r="F2216" s="3"/>
      <c r="G2216" s="77" t="e">
        <f>VLOOKUP($F$1&amp;F2216,定价因子!E:F,2,0)</f>
        <v>#N/A</v>
      </c>
      <c r="H2216" s="3"/>
      <c r="I2216" s="77" t="e">
        <f>VLOOKUP($H$1&amp;H2216,定价因子!E:F,2,0)</f>
        <v>#N/A</v>
      </c>
      <c r="J2216" s="3"/>
      <c r="K2216" s="77" t="e">
        <f>VLOOKUP($J$1&amp;J2216,定价因子!E:F,2,0)</f>
        <v>#N/A</v>
      </c>
      <c r="L2216" s="3"/>
      <c r="M2216" s="77" t="e">
        <f>VLOOKUP($L$1&amp;L2216,定价因子!E:F,2,0)</f>
        <v>#N/A</v>
      </c>
      <c r="N2216" s="3"/>
      <c r="O2216" s="77" t="e">
        <f>VLOOKUP($N$1&amp;N2216,定价因子!E:F,2,0)</f>
        <v>#N/A</v>
      </c>
      <c r="P2216" s="3"/>
      <c r="Q2216" s="55" t="e">
        <f>VLOOKUP($P$1&amp;P2216,定价因子!$E:$F,2,0)</f>
        <v>#N/A</v>
      </c>
      <c r="R2216" s="3"/>
      <c r="S2216" s="77" t="e">
        <f>VLOOKUP($R$1&amp;R2216,定价因子!$E:$F,2,0)</f>
        <v>#N/A</v>
      </c>
      <c r="T2216" s="61"/>
      <c r="U2216" s="63"/>
      <c r="V2216" s="63"/>
      <c r="W2216" s="63"/>
      <c r="X2216" s="3"/>
    </row>
    <row r="2217" spans="1:24">
      <c r="A2217" s="3"/>
      <c r="B2217" s="3"/>
      <c r="C2217" s="3"/>
      <c r="D2217" s="3"/>
      <c r="E2217" s="79"/>
      <c r="F2217" s="3"/>
      <c r="G2217" s="77" t="e">
        <f>VLOOKUP($F$1&amp;F2217,定价因子!E:F,2,0)</f>
        <v>#N/A</v>
      </c>
      <c r="H2217" s="3"/>
      <c r="I2217" s="77" t="e">
        <f>VLOOKUP($H$1&amp;H2217,定价因子!E:F,2,0)</f>
        <v>#N/A</v>
      </c>
      <c r="J2217" s="3"/>
      <c r="K2217" s="77" t="e">
        <f>VLOOKUP($J$1&amp;J2217,定价因子!E:F,2,0)</f>
        <v>#N/A</v>
      </c>
      <c r="L2217" s="3"/>
      <c r="M2217" s="77" t="e">
        <f>VLOOKUP($L$1&amp;L2217,定价因子!E:F,2,0)</f>
        <v>#N/A</v>
      </c>
      <c r="N2217" s="3"/>
      <c r="O2217" s="77" t="e">
        <f>VLOOKUP($N$1&amp;N2217,定价因子!E:F,2,0)</f>
        <v>#N/A</v>
      </c>
      <c r="P2217" s="3"/>
      <c r="Q2217" s="55" t="e">
        <f>VLOOKUP($P$1&amp;P2217,定价因子!$E:$F,2,0)</f>
        <v>#N/A</v>
      </c>
      <c r="R2217" s="3"/>
      <c r="S2217" s="77" t="e">
        <f>VLOOKUP($R$1&amp;R2217,定价因子!$E:$F,2,0)</f>
        <v>#N/A</v>
      </c>
      <c r="T2217" s="61"/>
      <c r="U2217" s="63"/>
      <c r="V2217" s="63"/>
      <c r="W2217" s="63"/>
      <c r="X2217" s="3"/>
    </row>
    <row r="2218" spans="1:24">
      <c r="A2218" s="3"/>
      <c r="B2218" s="3"/>
      <c r="C2218" s="3"/>
      <c r="D2218" s="3"/>
      <c r="E2218" s="79"/>
      <c r="F2218" s="3"/>
      <c r="G2218" s="77" t="e">
        <f>VLOOKUP($F$1&amp;F2218,定价因子!E:F,2,0)</f>
        <v>#N/A</v>
      </c>
      <c r="H2218" s="3"/>
      <c r="I2218" s="77" t="e">
        <f>VLOOKUP($H$1&amp;H2218,定价因子!E:F,2,0)</f>
        <v>#N/A</v>
      </c>
      <c r="J2218" s="3"/>
      <c r="K2218" s="77" t="e">
        <f>VLOOKUP($J$1&amp;J2218,定价因子!E:F,2,0)</f>
        <v>#N/A</v>
      </c>
      <c r="L2218" s="3"/>
      <c r="M2218" s="77" t="e">
        <f>VLOOKUP($L$1&amp;L2218,定价因子!E:F,2,0)</f>
        <v>#N/A</v>
      </c>
      <c r="N2218" s="3"/>
      <c r="O2218" s="77" t="e">
        <f>VLOOKUP($N$1&amp;N2218,定价因子!E:F,2,0)</f>
        <v>#N/A</v>
      </c>
      <c r="P2218" s="3"/>
      <c r="Q2218" s="55" t="e">
        <f>VLOOKUP($P$1&amp;P2218,定价因子!$E:$F,2,0)</f>
        <v>#N/A</v>
      </c>
      <c r="R2218" s="3"/>
      <c r="S2218" s="77" t="e">
        <f>VLOOKUP($R$1&amp;R2218,定价因子!$E:$F,2,0)</f>
        <v>#N/A</v>
      </c>
      <c r="T2218" s="61"/>
      <c r="U2218" s="63"/>
      <c r="V2218" s="63"/>
      <c r="W2218" s="63"/>
      <c r="X2218" s="3"/>
    </row>
    <row r="2219" spans="1:24">
      <c r="A2219" s="3"/>
      <c r="B2219" s="3"/>
      <c r="C2219" s="3"/>
      <c r="D2219" s="3"/>
      <c r="E2219" s="79"/>
      <c r="F2219" s="3"/>
      <c r="G2219" s="77" t="e">
        <f>VLOOKUP($F$1&amp;F2219,定价因子!E:F,2,0)</f>
        <v>#N/A</v>
      </c>
      <c r="H2219" s="3"/>
      <c r="I2219" s="77" t="e">
        <f>VLOOKUP($H$1&amp;H2219,定价因子!E:F,2,0)</f>
        <v>#N/A</v>
      </c>
      <c r="J2219" s="3"/>
      <c r="K2219" s="77" t="e">
        <f>VLOOKUP($J$1&amp;J2219,定价因子!E:F,2,0)</f>
        <v>#N/A</v>
      </c>
      <c r="L2219" s="3"/>
      <c r="M2219" s="77" t="e">
        <f>VLOOKUP($L$1&amp;L2219,定价因子!E:F,2,0)</f>
        <v>#N/A</v>
      </c>
      <c r="N2219" s="3"/>
      <c r="O2219" s="77" t="e">
        <f>VLOOKUP($N$1&amp;N2219,定价因子!E:F,2,0)</f>
        <v>#N/A</v>
      </c>
      <c r="P2219" s="3"/>
      <c r="Q2219" s="55" t="e">
        <f>VLOOKUP($P$1&amp;P2219,定价因子!$E:$F,2,0)</f>
        <v>#N/A</v>
      </c>
      <c r="R2219" s="3"/>
      <c r="S2219" s="77" t="e">
        <f>VLOOKUP($R$1&amp;R2219,定价因子!$E:$F,2,0)</f>
        <v>#N/A</v>
      </c>
      <c r="T2219" s="61"/>
      <c r="U2219" s="63"/>
      <c r="V2219" s="63"/>
      <c r="W2219" s="63"/>
      <c r="X2219" s="3"/>
    </row>
    <row r="2220" spans="1:24">
      <c r="A2220" s="3"/>
      <c r="B2220" s="3"/>
      <c r="C2220" s="3"/>
      <c r="D2220" s="3"/>
      <c r="E2220" s="79"/>
      <c r="F2220" s="3"/>
      <c r="G2220" s="77" t="e">
        <f>VLOOKUP($F$1&amp;F2220,定价因子!E:F,2,0)</f>
        <v>#N/A</v>
      </c>
      <c r="H2220" s="3"/>
      <c r="I2220" s="77" t="e">
        <f>VLOOKUP($H$1&amp;H2220,定价因子!E:F,2,0)</f>
        <v>#N/A</v>
      </c>
      <c r="J2220" s="3"/>
      <c r="K2220" s="77" t="e">
        <f>VLOOKUP($J$1&amp;J2220,定价因子!E:F,2,0)</f>
        <v>#N/A</v>
      </c>
      <c r="L2220" s="3"/>
      <c r="M2220" s="77" t="e">
        <f>VLOOKUP($L$1&amp;L2220,定价因子!E:F,2,0)</f>
        <v>#N/A</v>
      </c>
      <c r="N2220" s="3"/>
      <c r="O2220" s="77" t="e">
        <f>VLOOKUP($N$1&amp;N2220,定价因子!E:F,2,0)</f>
        <v>#N/A</v>
      </c>
      <c r="P2220" s="3"/>
      <c r="Q2220" s="55" t="e">
        <f>VLOOKUP($P$1&amp;P2220,定价因子!$E:$F,2,0)</f>
        <v>#N/A</v>
      </c>
      <c r="R2220" s="3"/>
      <c r="S2220" s="77" t="e">
        <f>VLOOKUP($R$1&amp;R2220,定价因子!$E:$F,2,0)</f>
        <v>#N/A</v>
      </c>
      <c r="T2220" s="61"/>
      <c r="U2220" s="63"/>
      <c r="V2220" s="63"/>
      <c r="W2220" s="63"/>
      <c r="X2220" s="3"/>
    </row>
    <row r="2221" spans="1:24">
      <c r="A2221" s="3"/>
      <c r="B2221" s="3"/>
      <c r="C2221" s="3"/>
      <c r="D2221" s="3"/>
      <c r="E2221" s="79"/>
      <c r="F2221" s="3"/>
      <c r="G2221" s="77" t="e">
        <f>VLOOKUP($F$1&amp;F2221,定价因子!E:F,2,0)</f>
        <v>#N/A</v>
      </c>
      <c r="H2221" s="3"/>
      <c r="I2221" s="77" t="e">
        <f>VLOOKUP($H$1&amp;H2221,定价因子!E:F,2,0)</f>
        <v>#N/A</v>
      </c>
      <c r="J2221" s="3"/>
      <c r="K2221" s="77" t="e">
        <f>VLOOKUP($J$1&amp;J2221,定价因子!E:F,2,0)</f>
        <v>#N/A</v>
      </c>
      <c r="L2221" s="3"/>
      <c r="M2221" s="77" t="e">
        <f>VLOOKUP($L$1&amp;L2221,定价因子!E:F,2,0)</f>
        <v>#N/A</v>
      </c>
      <c r="N2221" s="3"/>
      <c r="O2221" s="77" t="e">
        <f>VLOOKUP($N$1&amp;N2221,定价因子!E:F,2,0)</f>
        <v>#N/A</v>
      </c>
      <c r="P2221" s="3"/>
      <c r="Q2221" s="55" t="e">
        <f>VLOOKUP($P$1&amp;P2221,定价因子!$E:$F,2,0)</f>
        <v>#N/A</v>
      </c>
      <c r="R2221" s="3"/>
      <c r="S2221" s="77" t="e">
        <f>VLOOKUP($R$1&amp;R2221,定价因子!$E:$F,2,0)</f>
        <v>#N/A</v>
      </c>
      <c r="T2221" s="61"/>
      <c r="U2221" s="63"/>
      <c r="V2221" s="63"/>
      <c r="W2221" s="63"/>
      <c r="X2221" s="3"/>
    </row>
    <row r="2222" spans="1:24">
      <c r="A2222" s="3"/>
      <c r="B2222" s="3"/>
      <c r="C2222" s="3"/>
      <c r="D2222" s="3"/>
      <c r="E2222" s="79"/>
      <c r="F2222" s="3"/>
      <c r="G2222" s="77" t="e">
        <f>VLOOKUP($F$1&amp;F2222,定价因子!E:F,2,0)</f>
        <v>#N/A</v>
      </c>
      <c r="H2222" s="3"/>
      <c r="I2222" s="77" t="e">
        <f>VLOOKUP($H$1&amp;H2222,定价因子!E:F,2,0)</f>
        <v>#N/A</v>
      </c>
      <c r="J2222" s="3"/>
      <c r="K2222" s="77" t="e">
        <f>VLOOKUP($J$1&amp;J2222,定价因子!E:F,2,0)</f>
        <v>#N/A</v>
      </c>
      <c r="L2222" s="3"/>
      <c r="M2222" s="77" t="e">
        <f>VLOOKUP($L$1&amp;L2222,定价因子!E:F,2,0)</f>
        <v>#N/A</v>
      </c>
      <c r="N2222" s="3"/>
      <c r="O2222" s="77" t="e">
        <f>VLOOKUP($N$1&amp;N2222,定价因子!E:F,2,0)</f>
        <v>#N/A</v>
      </c>
      <c r="P2222" s="3"/>
      <c r="Q2222" s="55" t="e">
        <f>VLOOKUP($P$1&amp;P2222,定价因子!$E:$F,2,0)</f>
        <v>#N/A</v>
      </c>
      <c r="R2222" s="3"/>
      <c r="S2222" s="77" t="e">
        <f>VLOOKUP($R$1&amp;R2222,定价因子!$E:$F,2,0)</f>
        <v>#N/A</v>
      </c>
      <c r="T2222" s="61"/>
      <c r="U2222" s="63"/>
      <c r="V2222" s="63"/>
      <c r="W2222" s="63"/>
      <c r="X2222" s="3"/>
    </row>
    <row r="2223" spans="1:24">
      <c r="A2223" s="3"/>
      <c r="B2223" s="3"/>
      <c r="C2223" s="3"/>
      <c r="D2223" s="3"/>
      <c r="E2223" s="79"/>
      <c r="F2223" s="3"/>
      <c r="G2223" s="77" t="e">
        <f>VLOOKUP($F$1&amp;F2223,定价因子!E:F,2,0)</f>
        <v>#N/A</v>
      </c>
      <c r="H2223" s="3"/>
      <c r="I2223" s="77" t="e">
        <f>VLOOKUP($H$1&amp;H2223,定价因子!E:F,2,0)</f>
        <v>#N/A</v>
      </c>
      <c r="J2223" s="3"/>
      <c r="K2223" s="77" t="e">
        <f>VLOOKUP($J$1&amp;J2223,定价因子!E:F,2,0)</f>
        <v>#N/A</v>
      </c>
      <c r="L2223" s="3"/>
      <c r="M2223" s="77" t="e">
        <f>VLOOKUP($L$1&amp;L2223,定价因子!E:F,2,0)</f>
        <v>#N/A</v>
      </c>
      <c r="N2223" s="3"/>
      <c r="O2223" s="77" t="e">
        <f>VLOOKUP($N$1&amp;N2223,定价因子!E:F,2,0)</f>
        <v>#N/A</v>
      </c>
      <c r="P2223" s="3"/>
      <c r="Q2223" s="55" t="e">
        <f>VLOOKUP($P$1&amp;P2223,定价因子!$E:$F,2,0)</f>
        <v>#N/A</v>
      </c>
      <c r="R2223" s="3"/>
      <c r="S2223" s="77" t="e">
        <f>VLOOKUP($R$1&amp;R2223,定价因子!$E:$F,2,0)</f>
        <v>#N/A</v>
      </c>
      <c r="T2223" s="61"/>
      <c r="U2223" s="63"/>
      <c r="V2223" s="63"/>
      <c r="W2223" s="63"/>
      <c r="X2223" s="3"/>
    </row>
    <row r="2224" spans="1:24">
      <c r="A2224" s="3"/>
      <c r="B2224" s="3"/>
      <c r="C2224" s="3"/>
      <c r="D2224" s="3"/>
      <c r="E2224" s="79"/>
      <c r="F2224" s="3"/>
      <c r="G2224" s="77" t="e">
        <f>VLOOKUP($F$1&amp;F2224,定价因子!E:F,2,0)</f>
        <v>#N/A</v>
      </c>
      <c r="H2224" s="3"/>
      <c r="I2224" s="77" t="e">
        <f>VLOOKUP($H$1&amp;H2224,定价因子!E:F,2,0)</f>
        <v>#N/A</v>
      </c>
      <c r="J2224" s="3"/>
      <c r="K2224" s="77" t="e">
        <f>VLOOKUP($J$1&amp;J2224,定价因子!E:F,2,0)</f>
        <v>#N/A</v>
      </c>
      <c r="L2224" s="3"/>
      <c r="M2224" s="77" t="e">
        <f>VLOOKUP($L$1&amp;L2224,定价因子!E:F,2,0)</f>
        <v>#N/A</v>
      </c>
      <c r="N2224" s="3"/>
      <c r="O2224" s="77" t="e">
        <f>VLOOKUP($N$1&amp;N2224,定价因子!E:F,2,0)</f>
        <v>#N/A</v>
      </c>
      <c r="P2224" s="3"/>
      <c r="Q2224" s="55" t="e">
        <f>VLOOKUP($P$1&amp;P2224,定价因子!$E:$F,2,0)</f>
        <v>#N/A</v>
      </c>
      <c r="R2224" s="3"/>
      <c r="S2224" s="77" t="e">
        <f>VLOOKUP($R$1&amp;R2224,定价因子!$E:$F,2,0)</f>
        <v>#N/A</v>
      </c>
      <c r="T2224" s="61"/>
      <c r="U2224" s="63"/>
      <c r="V2224" s="63"/>
      <c r="W2224" s="63"/>
      <c r="X2224" s="3"/>
    </row>
    <row r="2225" spans="1:24">
      <c r="A2225" s="3"/>
      <c r="B2225" s="3"/>
      <c r="C2225" s="3"/>
      <c r="D2225" s="3"/>
      <c r="E2225" s="79"/>
      <c r="F2225" s="3"/>
      <c r="G2225" s="77" t="e">
        <f>VLOOKUP($F$1&amp;F2225,定价因子!E:F,2,0)</f>
        <v>#N/A</v>
      </c>
      <c r="H2225" s="3"/>
      <c r="I2225" s="77" t="e">
        <f>VLOOKUP($H$1&amp;H2225,定价因子!E:F,2,0)</f>
        <v>#N/A</v>
      </c>
      <c r="J2225" s="3"/>
      <c r="K2225" s="77" t="e">
        <f>VLOOKUP($J$1&amp;J2225,定价因子!E:F,2,0)</f>
        <v>#N/A</v>
      </c>
      <c r="L2225" s="3"/>
      <c r="M2225" s="77" t="e">
        <f>VLOOKUP($L$1&amp;L2225,定价因子!E:F,2,0)</f>
        <v>#N/A</v>
      </c>
      <c r="N2225" s="3"/>
      <c r="O2225" s="77" t="e">
        <f>VLOOKUP($N$1&amp;N2225,定价因子!E:F,2,0)</f>
        <v>#N/A</v>
      </c>
      <c r="P2225" s="3"/>
      <c r="Q2225" s="55" t="e">
        <f>VLOOKUP($P$1&amp;P2225,定价因子!$E:$F,2,0)</f>
        <v>#N/A</v>
      </c>
      <c r="R2225" s="3"/>
      <c r="S2225" s="77" t="e">
        <f>VLOOKUP($R$1&amp;R2225,定价因子!$E:$F,2,0)</f>
        <v>#N/A</v>
      </c>
      <c r="T2225" s="61"/>
      <c r="U2225" s="63"/>
      <c r="V2225" s="63"/>
      <c r="W2225" s="63"/>
      <c r="X2225" s="3"/>
    </row>
    <row r="2226" spans="1:24">
      <c r="A2226" s="3"/>
      <c r="B2226" s="3"/>
      <c r="C2226" s="3"/>
      <c r="D2226" s="3"/>
      <c r="E2226" s="79"/>
      <c r="F2226" s="3"/>
      <c r="G2226" s="77" t="e">
        <f>VLOOKUP($F$1&amp;F2226,定价因子!E:F,2,0)</f>
        <v>#N/A</v>
      </c>
      <c r="H2226" s="3"/>
      <c r="I2226" s="77" t="e">
        <f>VLOOKUP($H$1&amp;H2226,定价因子!E:F,2,0)</f>
        <v>#N/A</v>
      </c>
      <c r="J2226" s="3"/>
      <c r="K2226" s="77" t="e">
        <f>VLOOKUP($J$1&amp;J2226,定价因子!E:F,2,0)</f>
        <v>#N/A</v>
      </c>
      <c r="L2226" s="3"/>
      <c r="M2226" s="77" t="e">
        <f>VLOOKUP($L$1&amp;L2226,定价因子!E:F,2,0)</f>
        <v>#N/A</v>
      </c>
      <c r="N2226" s="3"/>
      <c r="O2226" s="77" t="e">
        <f>VLOOKUP($N$1&amp;N2226,定价因子!E:F,2,0)</f>
        <v>#N/A</v>
      </c>
      <c r="P2226" s="3"/>
      <c r="Q2226" s="55" t="e">
        <f>VLOOKUP($P$1&amp;P2226,定价因子!$E:$F,2,0)</f>
        <v>#N/A</v>
      </c>
      <c r="R2226" s="3"/>
      <c r="S2226" s="77" t="e">
        <f>VLOOKUP($R$1&amp;R2226,定价因子!$E:$F,2,0)</f>
        <v>#N/A</v>
      </c>
      <c r="T2226" s="61"/>
      <c r="U2226" s="63"/>
      <c r="V2226" s="63"/>
      <c r="W2226" s="63"/>
      <c r="X2226" s="3"/>
    </row>
    <row r="2227" spans="1:24">
      <c r="A2227" s="3"/>
      <c r="B2227" s="3"/>
      <c r="C2227" s="3"/>
      <c r="D2227" s="3"/>
      <c r="E2227" s="79"/>
      <c r="F2227" s="3"/>
      <c r="G2227" s="77" t="e">
        <f>VLOOKUP($F$1&amp;F2227,定价因子!E:F,2,0)</f>
        <v>#N/A</v>
      </c>
      <c r="H2227" s="3"/>
      <c r="I2227" s="77" t="e">
        <f>VLOOKUP($H$1&amp;H2227,定价因子!E:F,2,0)</f>
        <v>#N/A</v>
      </c>
      <c r="J2227" s="3"/>
      <c r="K2227" s="77" t="e">
        <f>VLOOKUP($J$1&amp;J2227,定价因子!E:F,2,0)</f>
        <v>#N/A</v>
      </c>
      <c r="L2227" s="3"/>
      <c r="M2227" s="77" t="e">
        <f>VLOOKUP($L$1&amp;L2227,定价因子!E:F,2,0)</f>
        <v>#N/A</v>
      </c>
      <c r="N2227" s="3"/>
      <c r="O2227" s="77" t="e">
        <f>VLOOKUP($N$1&amp;N2227,定价因子!E:F,2,0)</f>
        <v>#N/A</v>
      </c>
      <c r="P2227" s="3"/>
      <c r="Q2227" s="55" t="e">
        <f>VLOOKUP($P$1&amp;P2227,定价因子!$E:$F,2,0)</f>
        <v>#N/A</v>
      </c>
      <c r="R2227" s="3"/>
      <c r="S2227" s="77" t="e">
        <f>VLOOKUP($R$1&amp;R2227,定价因子!$E:$F,2,0)</f>
        <v>#N/A</v>
      </c>
      <c r="T2227" s="61"/>
      <c r="U2227" s="63"/>
      <c r="V2227" s="63"/>
      <c r="W2227" s="63"/>
      <c r="X2227" s="3"/>
    </row>
    <row r="2228" spans="1:24">
      <c r="A2228" s="3"/>
      <c r="B2228" s="3"/>
      <c r="C2228" s="3"/>
      <c r="D2228" s="3"/>
      <c r="E2228" s="79"/>
      <c r="F2228" s="3"/>
      <c r="G2228" s="77" t="e">
        <f>VLOOKUP($F$1&amp;F2228,定价因子!E:F,2,0)</f>
        <v>#N/A</v>
      </c>
      <c r="H2228" s="3"/>
      <c r="I2228" s="77" t="e">
        <f>VLOOKUP($H$1&amp;H2228,定价因子!E:F,2,0)</f>
        <v>#N/A</v>
      </c>
      <c r="J2228" s="3"/>
      <c r="K2228" s="77" t="e">
        <f>VLOOKUP($J$1&amp;J2228,定价因子!E:F,2,0)</f>
        <v>#N/A</v>
      </c>
      <c r="L2228" s="3"/>
      <c r="M2228" s="77" t="e">
        <f>VLOOKUP($L$1&amp;L2228,定价因子!E:F,2,0)</f>
        <v>#N/A</v>
      </c>
      <c r="N2228" s="3"/>
      <c r="O2228" s="77" t="e">
        <f>VLOOKUP($N$1&amp;N2228,定价因子!E:F,2,0)</f>
        <v>#N/A</v>
      </c>
      <c r="P2228" s="3"/>
      <c r="Q2228" s="55" t="e">
        <f>VLOOKUP($P$1&amp;P2228,定价因子!$E:$F,2,0)</f>
        <v>#N/A</v>
      </c>
      <c r="R2228" s="3"/>
      <c r="S2228" s="77" t="e">
        <f>VLOOKUP($R$1&amp;R2228,定价因子!$E:$F,2,0)</f>
        <v>#N/A</v>
      </c>
      <c r="T2228" s="61"/>
      <c r="U2228" s="63"/>
      <c r="V2228" s="63"/>
      <c r="W2228" s="63"/>
      <c r="X2228" s="3"/>
    </row>
    <row r="2229" spans="1:24">
      <c r="A2229" s="3"/>
      <c r="B2229" s="3"/>
      <c r="C2229" s="3"/>
      <c r="D2229" s="3"/>
      <c r="E2229" s="79"/>
      <c r="F2229" s="3"/>
      <c r="G2229" s="77" t="e">
        <f>VLOOKUP($F$1&amp;F2229,定价因子!E:F,2,0)</f>
        <v>#N/A</v>
      </c>
      <c r="H2229" s="3"/>
      <c r="I2229" s="77" t="e">
        <f>VLOOKUP($H$1&amp;H2229,定价因子!E:F,2,0)</f>
        <v>#N/A</v>
      </c>
      <c r="J2229" s="3"/>
      <c r="K2229" s="77" t="e">
        <f>VLOOKUP($J$1&amp;J2229,定价因子!E:F,2,0)</f>
        <v>#N/A</v>
      </c>
      <c r="L2229" s="3"/>
      <c r="M2229" s="77" t="e">
        <f>VLOOKUP($L$1&amp;L2229,定价因子!E:F,2,0)</f>
        <v>#N/A</v>
      </c>
      <c r="N2229" s="3"/>
      <c r="O2229" s="77" t="e">
        <f>VLOOKUP($N$1&amp;N2229,定价因子!E:F,2,0)</f>
        <v>#N/A</v>
      </c>
      <c r="P2229" s="3"/>
      <c r="Q2229" s="55" t="e">
        <f>VLOOKUP($P$1&amp;P2229,定价因子!$E:$F,2,0)</f>
        <v>#N/A</v>
      </c>
      <c r="R2229" s="3"/>
      <c r="S2229" s="77" t="e">
        <f>VLOOKUP($R$1&amp;R2229,定价因子!$E:$F,2,0)</f>
        <v>#N/A</v>
      </c>
      <c r="T2229" s="61"/>
      <c r="U2229" s="63"/>
      <c r="V2229" s="63"/>
      <c r="W2229" s="63"/>
      <c r="X2229" s="3"/>
    </row>
    <row r="2230" spans="1:24">
      <c r="A2230" s="3"/>
      <c r="B2230" s="3"/>
      <c r="C2230" s="3"/>
      <c r="D2230" s="3"/>
      <c r="E2230" s="79"/>
      <c r="F2230" s="3"/>
      <c r="G2230" s="77" t="e">
        <f>VLOOKUP($F$1&amp;F2230,定价因子!E:F,2,0)</f>
        <v>#N/A</v>
      </c>
      <c r="H2230" s="3"/>
      <c r="I2230" s="77" t="e">
        <f>VLOOKUP($H$1&amp;H2230,定价因子!E:F,2,0)</f>
        <v>#N/A</v>
      </c>
      <c r="J2230" s="3"/>
      <c r="K2230" s="77" t="e">
        <f>VLOOKUP($J$1&amp;J2230,定价因子!E:F,2,0)</f>
        <v>#N/A</v>
      </c>
      <c r="L2230" s="3"/>
      <c r="M2230" s="77" t="e">
        <f>VLOOKUP($L$1&amp;L2230,定价因子!E:F,2,0)</f>
        <v>#N/A</v>
      </c>
      <c r="N2230" s="3"/>
      <c r="O2230" s="77" t="e">
        <f>VLOOKUP($N$1&amp;N2230,定价因子!E:F,2,0)</f>
        <v>#N/A</v>
      </c>
      <c r="P2230" s="3"/>
      <c r="Q2230" s="55" t="e">
        <f>VLOOKUP($P$1&amp;P2230,定价因子!$E:$F,2,0)</f>
        <v>#N/A</v>
      </c>
      <c r="R2230" s="3"/>
      <c r="S2230" s="77" t="e">
        <f>VLOOKUP($R$1&amp;R2230,定价因子!$E:$F,2,0)</f>
        <v>#N/A</v>
      </c>
      <c r="T2230" s="61"/>
      <c r="U2230" s="63"/>
      <c r="V2230" s="63"/>
      <c r="W2230" s="63"/>
      <c r="X2230" s="3"/>
    </row>
    <row r="2231" spans="1:24">
      <c r="A2231" s="3"/>
      <c r="B2231" s="3"/>
      <c r="C2231" s="3"/>
      <c r="D2231" s="3"/>
      <c r="E2231" s="79"/>
      <c r="F2231" s="3"/>
      <c r="G2231" s="77" t="e">
        <f>VLOOKUP($F$1&amp;F2231,定价因子!E:F,2,0)</f>
        <v>#N/A</v>
      </c>
      <c r="H2231" s="3"/>
      <c r="I2231" s="77" t="e">
        <f>VLOOKUP($H$1&amp;H2231,定价因子!E:F,2,0)</f>
        <v>#N/A</v>
      </c>
      <c r="J2231" s="3"/>
      <c r="K2231" s="77" t="e">
        <f>VLOOKUP($J$1&amp;J2231,定价因子!E:F,2,0)</f>
        <v>#N/A</v>
      </c>
      <c r="L2231" s="3"/>
      <c r="M2231" s="77" t="e">
        <f>VLOOKUP($L$1&amp;L2231,定价因子!E:F,2,0)</f>
        <v>#N/A</v>
      </c>
      <c r="N2231" s="3"/>
      <c r="O2231" s="77" t="e">
        <f>VLOOKUP($N$1&amp;N2231,定价因子!E:F,2,0)</f>
        <v>#N/A</v>
      </c>
      <c r="P2231" s="3"/>
      <c r="Q2231" s="55" t="e">
        <f>VLOOKUP($P$1&amp;P2231,定价因子!$E:$F,2,0)</f>
        <v>#N/A</v>
      </c>
      <c r="R2231" s="3"/>
      <c r="S2231" s="77" t="e">
        <f>VLOOKUP($R$1&amp;R2231,定价因子!$E:$F,2,0)</f>
        <v>#N/A</v>
      </c>
      <c r="T2231" s="61"/>
      <c r="U2231" s="63"/>
      <c r="V2231" s="63"/>
      <c r="W2231" s="63"/>
      <c r="X2231" s="3"/>
    </row>
    <row r="2232" spans="1:24">
      <c r="A2232" s="3"/>
      <c r="B2232" s="3"/>
      <c r="C2232" s="3"/>
      <c r="D2232" s="3"/>
      <c r="E2232" s="79"/>
      <c r="F2232" s="3"/>
      <c r="G2232" s="77" t="e">
        <f>VLOOKUP($F$1&amp;F2232,定价因子!E:F,2,0)</f>
        <v>#N/A</v>
      </c>
      <c r="H2232" s="3"/>
      <c r="I2232" s="77" t="e">
        <f>VLOOKUP($H$1&amp;H2232,定价因子!E:F,2,0)</f>
        <v>#N/A</v>
      </c>
      <c r="J2232" s="3"/>
      <c r="K2232" s="77" t="e">
        <f>VLOOKUP($J$1&amp;J2232,定价因子!E:F,2,0)</f>
        <v>#N/A</v>
      </c>
      <c r="L2232" s="3"/>
      <c r="M2232" s="77" t="e">
        <f>VLOOKUP($L$1&amp;L2232,定价因子!E:F,2,0)</f>
        <v>#N/A</v>
      </c>
      <c r="N2232" s="3"/>
      <c r="O2232" s="77" t="e">
        <f>VLOOKUP($N$1&amp;N2232,定价因子!E:F,2,0)</f>
        <v>#N/A</v>
      </c>
      <c r="P2232" s="3"/>
      <c r="Q2232" s="55" t="e">
        <f>VLOOKUP($P$1&amp;P2232,定价因子!$E:$F,2,0)</f>
        <v>#N/A</v>
      </c>
      <c r="R2232" s="3"/>
      <c r="S2232" s="77" t="e">
        <f>VLOOKUP($R$1&amp;R2232,定价因子!$E:$F,2,0)</f>
        <v>#N/A</v>
      </c>
      <c r="T2232" s="61"/>
      <c r="U2232" s="63"/>
      <c r="V2232" s="63"/>
      <c r="W2232" s="63"/>
      <c r="X2232" s="3"/>
    </row>
    <row r="2233" spans="1:24">
      <c r="A2233" s="3"/>
      <c r="B2233" s="3"/>
      <c r="C2233" s="3"/>
      <c r="D2233" s="3"/>
      <c r="E2233" s="79"/>
      <c r="F2233" s="3"/>
      <c r="G2233" s="77" t="e">
        <f>VLOOKUP($F$1&amp;F2233,定价因子!E:F,2,0)</f>
        <v>#N/A</v>
      </c>
      <c r="H2233" s="3"/>
      <c r="I2233" s="77" t="e">
        <f>VLOOKUP($H$1&amp;H2233,定价因子!E:F,2,0)</f>
        <v>#N/A</v>
      </c>
      <c r="J2233" s="3"/>
      <c r="K2233" s="77" t="e">
        <f>VLOOKUP($J$1&amp;J2233,定价因子!E:F,2,0)</f>
        <v>#N/A</v>
      </c>
      <c r="L2233" s="3"/>
      <c r="M2233" s="77" t="e">
        <f>VLOOKUP($L$1&amp;L2233,定价因子!E:F,2,0)</f>
        <v>#N/A</v>
      </c>
      <c r="N2233" s="3"/>
      <c r="O2233" s="77" t="e">
        <f>VLOOKUP($N$1&amp;N2233,定价因子!E:F,2,0)</f>
        <v>#N/A</v>
      </c>
      <c r="P2233" s="3"/>
      <c r="Q2233" s="55" t="e">
        <f>VLOOKUP($P$1&amp;P2233,定价因子!$E:$F,2,0)</f>
        <v>#N/A</v>
      </c>
      <c r="R2233" s="3"/>
      <c r="S2233" s="77" t="e">
        <f>VLOOKUP($R$1&amp;R2233,定价因子!$E:$F,2,0)</f>
        <v>#N/A</v>
      </c>
      <c r="T2233" s="61"/>
      <c r="U2233" s="63"/>
      <c r="V2233" s="63"/>
      <c r="W2233" s="63"/>
      <c r="X2233" s="3"/>
    </row>
    <row r="2234" spans="1:24">
      <c r="A2234" s="3"/>
      <c r="B2234" s="3"/>
      <c r="C2234" s="3"/>
      <c r="D2234" s="3"/>
      <c r="E2234" s="79"/>
      <c r="F2234" s="3"/>
      <c r="G2234" s="77" t="e">
        <f>VLOOKUP($F$1&amp;F2234,定价因子!E:F,2,0)</f>
        <v>#N/A</v>
      </c>
      <c r="H2234" s="3"/>
      <c r="I2234" s="77" t="e">
        <f>VLOOKUP($H$1&amp;H2234,定价因子!E:F,2,0)</f>
        <v>#N/A</v>
      </c>
      <c r="J2234" s="3"/>
      <c r="K2234" s="77" t="e">
        <f>VLOOKUP($J$1&amp;J2234,定价因子!E:F,2,0)</f>
        <v>#N/A</v>
      </c>
      <c r="L2234" s="3"/>
      <c r="M2234" s="77" t="e">
        <f>VLOOKUP($L$1&amp;L2234,定价因子!E:F,2,0)</f>
        <v>#N/A</v>
      </c>
      <c r="N2234" s="3"/>
      <c r="O2234" s="77" t="e">
        <f>VLOOKUP($N$1&amp;N2234,定价因子!E:F,2,0)</f>
        <v>#N/A</v>
      </c>
      <c r="P2234" s="3"/>
      <c r="Q2234" s="55" t="e">
        <f>VLOOKUP($P$1&amp;P2234,定价因子!$E:$F,2,0)</f>
        <v>#N/A</v>
      </c>
      <c r="R2234" s="3"/>
      <c r="S2234" s="77" t="e">
        <f>VLOOKUP($R$1&amp;R2234,定价因子!$E:$F,2,0)</f>
        <v>#N/A</v>
      </c>
      <c r="T2234" s="61"/>
      <c r="U2234" s="63"/>
      <c r="V2234" s="63"/>
      <c r="W2234" s="63"/>
      <c r="X2234" s="3"/>
    </row>
    <row r="2235" spans="1:24">
      <c r="A2235" s="3"/>
      <c r="B2235" s="3"/>
      <c r="C2235" s="3"/>
      <c r="D2235" s="3"/>
      <c r="E2235" s="79"/>
      <c r="F2235" s="3"/>
      <c r="G2235" s="77" t="e">
        <f>VLOOKUP($F$1&amp;F2235,定价因子!E:F,2,0)</f>
        <v>#N/A</v>
      </c>
      <c r="H2235" s="3"/>
      <c r="I2235" s="77" t="e">
        <f>VLOOKUP($H$1&amp;H2235,定价因子!E:F,2,0)</f>
        <v>#N/A</v>
      </c>
      <c r="J2235" s="3"/>
      <c r="K2235" s="77" t="e">
        <f>VLOOKUP($J$1&amp;J2235,定价因子!E:F,2,0)</f>
        <v>#N/A</v>
      </c>
      <c r="L2235" s="3"/>
      <c r="M2235" s="77" t="e">
        <f>VLOOKUP($L$1&amp;L2235,定价因子!E:F,2,0)</f>
        <v>#N/A</v>
      </c>
      <c r="N2235" s="3"/>
      <c r="O2235" s="77" t="e">
        <f>VLOOKUP($N$1&amp;N2235,定价因子!E:F,2,0)</f>
        <v>#N/A</v>
      </c>
      <c r="P2235" s="3"/>
      <c r="Q2235" s="55" t="e">
        <f>VLOOKUP($P$1&amp;P2235,定价因子!$E:$F,2,0)</f>
        <v>#N/A</v>
      </c>
      <c r="R2235" s="3"/>
      <c r="S2235" s="77" t="e">
        <f>VLOOKUP($R$1&amp;R2235,定价因子!$E:$F,2,0)</f>
        <v>#N/A</v>
      </c>
      <c r="T2235" s="61"/>
      <c r="U2235" s="63"/>
      <c r="V2235" s="63"/>
      <c r="W2235" s="63"/>
      <c r="X2235" s="3"/>
    </row>
    <row r="2236" spans="1:24">
      <c r="A2236" s="3"/>
      <c r="B2236" s="3"/>
      <c r="C2236" s="3"/>
      <c r="D2236" s="3"/>
      <c r="E2236" s="79"/>
      <c r="F2236" s="3"/>
      <c r="G2236" s="77" t="e">
        <f>VLOOKUP($F$1&amp;F2236,定价因子!E:F,2,0)</f>
        <v>#N/A</v>
      </c>
      <c r="H2236" s="3"/>
      <c r="I2236" s="77" t="e">
        <f>VLOOKUP($H$1&amp;H2236,定价因子!E:F,2,0)</f>
        <v>#N/A</v>
      </c>
      <c r="J2236" s="3"/>
      <c r="K2236" s="77" t="e">
        <f>VLOOKUP($J$1&amp;J2236,定价因子!E:F,2,0)</f>
        <v>#N/A</v>
      </c>
      <c r="L2236" s="3"/>
      <c r="M2236" s="77" t="e">
        <f>VLOOKUP($L$1&amp;L2236,定价因子!E:F,2,0)</f>
        <v>#N/A</v>
      </c>
      <c r="N2236" s="3"/>
      <c r="O2236" s="77" t="e">
        <f>VLOOKUP($N$1&amp;N2236,定价因子!E:F,2,0)</f>
        <v>#N/A</v>
      </c>
      <c r="P2236" s="3"/>
      <c r="Q2236" s="55" t="e">
        <f>VLOOKUP($P$1&amp;P2236,定价因子!$E:$F,2,0)</f>
        <v>#N/A</v>
      </c>
      <c r="R2236" s="3"/>
      <c r="S2236" s="77" t="e">
        <f>VLOOKUP($R$1&amp;R2236,定价因子!$E:$F,2,0)</f>
        <v>#N/A</v>
      </c>
      <c r="T2236" s="61"/>
      <c r="U2236" s="63"/>
      <c r="V2236" s="63"/>
      <c r="W2236" s="63"/>
      <c r="X2236" s="3"/>
    </row>
    <row r="2237" spans="1:24">
      <c r="A2237" s="3"/>
      <c r="B2237" s="3"/>
      <c r="C2237" s="3"/>
      <c r="D2237" s="3"/>
      <c r="E2237" s="79"/>
      <c r="F2237" s="3"/>
      <c r="G2237" s="77" t="e">
        <f>VLOOKUP($F$1&amp;F2237,定价因子!E:F,2,0)</f>
        <v>#N/A</v>
      </c>
      <c r="H2237" s="3"/>
      <c r="I2237" s="77" t="e">
        <f>VLOOKUP($H$1&amp;H2237,定价因子!E:F,2,0)</f>
        <v>#N/A</v>
      </c>
      <c r="J2237" s="3"/>
      <c r="K2237" s="77" t="e">
        <f>VLOOKUP($J$1&amp;J2237,定价因子!E:F,2,0)</f>
        <v>#N/A</v>
      </c>
      <c r="L2237" s="3"/>
      <c r="M2237" s="77" t="e">
        <f>VLOOKUP($L$1&amp;L2237,定价因子!E:F,2,0)</f>
        <v>#N/A</v>
      </c>
      <c r="N2237" s="3"/>
      <c r="O2237" s="77" t="e">
        <f>VLOOKUP($N$1&amp;N2237,定价因子!E:F,2,0)</f>
        <v>#N/A</v>
      </c>
      <c r="P2237" s="3"/>
      <c r="Q2237" s="55" t="e">
        <f>VLOOKUP($P$1&amp;P2237,定价因子!$E:$F,2,0)</f>
        <v>#N/A</v>
      </c>
      <c r="R2237" s="3"/>
      <c r="S2237" s="77" t="e">
        <f>VLOOKUP($R$1&amp;R2237,定价因子!$E:$F,2,0)</f>
        <v>#N/A</v>
      </c>
      <c r="T2237" s="61"/>
      <c r="U2237" s="63"/>
      <c r="V2237" s="63"/>
      <c r="W2237" s="63"/>
      <c r="X2237" s="3"/>
    </row>
    <row r="2238" spans="1:24">
      <c r="A2238" s="3"/>
      <c r="B2238" s="3"/>
      <c r="C2238" s="3"/>
      <c r="D2238" s="3"/>
      <c r="E2238" s="79"/>
      <c r="F2238" s="3"/>
      <c r="G2238" s="77" t="e">
        <f>VLOOKUP($F$1&amp;F2238,定价因子!E:F,2,0)</f>
        <v>#N/A</v>
      </c>
      <c r="H2238" s="3"/>
      <c r="I2238" s="77" t="e">
        <f>VLOOKUP($H$1&amp;H2238,定价因子!E:F,2,0)</f>
        <v>#N/A</v>
      </c>
      <c r="J2238" s="3"/>
      <c r="K2238" s="77" t="e">
        <f>VLOOKUP($J$1&amp;J2238,定价因子!E:F,2,0)</f>
        <v>#N/A</v>
      </c>
      <c r="L2238" s="3"/>
      <c r="M2238" s="77" t="e">
        <f>VLOOKUP($L$1&amp;L2238,定价因子!E:F,2,0)</f>
        <v>#N/A</v>
      </c>
      <c r="N2238" s="3"/>
      <c r="O2238" s="77" t="e">
        <f>VLOOKUP($N$1&amp;N2238,定价因子!E:F,2,0)</f>
        <v>#N/A</v>
      </c>
      <c r="P2238" s="3"/>
      <c r="Q2238" s="55" t="e">
        <f>VLOOKUP($P$1&amp;P2238,定价因子!$E:$F,2,0)</f>
        <v>#N/A</v>
      </c>
      <c r="R2238" s="3"/>
      <c r="S2238" s="77" t="e">
        <f>VLOOKUP($R$1&amp;R2238,定价因子!$E:$F,2,0)</f>
        <v>#N/A</v>
      </c>
      <c r="T2238" s="61"/>
      <c r="U2238" s="63"/>
      <c r="V2238" s="63"/>
      <c r="W2238" s="63"/>
      <c r="X2238" s="3"/>
    </row>
    <row r="2239" spans="1:24">
      <c r="A2239" s="3"/>
      <c r="B2239" s="3"/>
      <c r="C2239" s="3"/>
      <c r="D2239" s="3"/>
      <c r="E2239" s="79"/>
      <c r="F2239" s="3"/>
      <c r="G2239" s="77" t="e">
        <f>VLOOKUP($F$1&amp;F2239,定价因子!E:F,2,0)</f>
        <v>#N/A</v>
      </c>
      <c r="H2239" s="3"/>
      <c r="I2239" s="77" t="e">
        <f>VLOOKUP($H$1&amp;H2239,定价因子!E:F,2,0)</f>
        <v>#N/A</v>
      </c>
      <c r="J2239" s="3"/>
      <c r="K2239" s="77" t="e">
        <f>VLOOKUP($J$1&amp;J2239,定价因子!E:F,2,0)</f>
        <v>#N/A</v>
      </c>
      <c r="L2239" s="3"/>
      <c r="M2239" s="77" t="e">
        <f>VLOOKUP($L$1&amp;L2239,定价因子!E:F,2,0)</f>
        <v>#N/A</v>
      </c>
      <c r="N2239" s="3"/>
      <c r="O2239" s="77" t="e">
        <f>VLOOKUP($N$1&amp;N2239,定价因子!E:F,2,0)</f>
        <v>#N/A</v>
      </c>
      <c r="P2239" s="3"/>
      <c r="Q2239" s="55" t="e">
        <f>VLOOKUP($P$1&amp;P2239,定价因子!$E:$F,2,0)</f>
        <v>#N/A</v>
      </c>
      <c r="R2239" s="3"/>
      <c r="S2239" s="77" t="e">
        <f>VLOOKUP($R$1&amp;R2239,定价因子!$E:$F,2,0)</f>
        <v>#N/A</v>
      </c>
      <c r="T2239" s="61"/>
      <c r="U2239" s="63"/>
      <c r="V2239" s="63"/>
      <c r="W2239" s="63"/>
      <c r="X2239" s="3"/>
    </row>
    <row r="2240" spans="1:24">
      <c r="A2240" s="3"/>
      <c r="B2240" s="3"/>
      <c r="C2240" s="3"/>
      <c r="D2240" s="3"/>
      <c r="E2240" s="79"/>
      <c r="F2240" s="3"/>
      <c r="G2240" s="77" t="e">
        <f>VLOOKUP($F$1&amp;F2240,定价因子!E:F,2,0)</f>
        <v>#N/A</v>
      </c>
      <c r="H2240" s="3"/>
      <c r="I2240" s="77" t="e">
        <f>VLOOKUP($H$1&amp;H2240,定价因子!E:F,2,0)</f>
        <v>#N/A</v>
      </c>
      <c r="J2240" s="3"/>
      <c r="K2240" s="77" t="e">
        <f>VLOOKUP($J$1&amp;J2240,定价因子!E:F,2,0)</f>
        <v>#N/A</v>
      </c>
      <c r="L2240" s="3"/>
      <c r="M2240" s="77" t="e">
        <f>VLOOKUP($L$1&amp;L2240,定价因子!E:F,2,0)</f>
        <v>#N/A</v>
      </c>
      <c r="N2240" s="3"/>
      <c r="O2240" s="77" t="e">
        <f>VLOOKUP($N$1&amp;N2240,定价因子!E:F,2,0)</f>
        <v>#N/A</v>
      </c>
      <c r="P2240" s="3"/>
      <c r="Q2240" s="55" t="e">
        <f>VLOOKUP($P$1&amp;P2240,定价因子!$E:$F,2,0)</f>
        <v>#N/A</v>
      </c>
      <c r="R2240" s="3"/>
      <c r="S2240" s="77" t="e">
        <f>VLOOKUP($R$1&amp;R2240,定价因子!$E:$F,2,0)</f>
        <v>#N/A</v>
      </c>
      <c r="T2240" s="61"/>
      <c r="U2240" s="63"/>
      <c r="V2240" s="63"/>
      <c r="W2240" s="63"/>
      <c r="X2240" s="3"/>
    </row>
    <row r="2241" spans="1:24">
      <c r="A2241" s="3"/>
      <c r="B2241" s="3"/>
      <c r="C2241" s="3"/>
      <c r="D2241" s="3"/>
      <c r="E2241" s="79"/>
      <c r="F2241" s="3"/>
      <c r="G2241" s="77" t="e">
        <f>VLOOKUP($F$1&amp;F2241,定价因子!E:F,2,0)</f>
        <v>#N/A</v>
      </c>
      <c r="H2241" s="3"/>
      <c r="I2241" s="77" t="e">
        <f>VLOOKUP($H$1&amp;H2241,定价因子!E:F,2,0)</f>
        <v>#N/A</v>
      </c>
      <c r="J2241" s="3"/>
      <c r="K2241" s="77" t="e">
        <f>VLOOKUP($J$1&amp;J2241,定价因子!E:F,2,0)</f>
        <v>#N/A</v>
      </c>
      <c r="L2241" s="3"/>
      <c r="M2241" s="77" t="e">
        <f>VLOOKUP($L$1&amp;L2241,定价因子!E:F,2,0)</f>
        <v>#N/A</v>
      </c>
      <c r="N2241" s="3"/>
      <c r="O2241" s="77" t="e">
        <f>VLOOKUP($N$1&amp;N2241,定价因子!E:F,2,0)</f>
        <v>#N/A</v>
      </c>
      <c r="P2241" s="3"/>
      <c r="Q2241" s="55" t="e">
        <f>VLOOKUP($P$1&amp;P2241,定价因子!$E:$F,2,0)</f>
        <v>#N/A</v>
      </c>
      <c r="R2241" s="3"/>
      <c r="S2241" s="77" t="e">
        <f>VLOOKUP($R$1&amp;R2241,定价因子!$E:$F,2,0)</f>
        <v>#N/A</v>
      </c>
      <c r="T2241" s="61"/>
      <c r="U2241" s="63"/>
      <c r="V2241" s="63"/>
      <c r="W2241" s="63"/>
      <c r="X2241" s="3"/>
    </row>
    <row r="2242" spans="1:24">
      <c r="A2242" s="3"/>
      <c r="B2242" s="3"/>
      <c r="C2242" s="3"/>
      <c r="D2242" s="3"/>
      <c r="E2242" s="79"/>
      <c r="F2242" s="3"/>
      <c r="G2242" s="77" t="e">
        <f>VLOOKUP($F$1&amp;F2242,定价因子!E:F,2,0)</f>
        <v>#N/A</v>
      </c>
      <c r="H2242" s="3"/>
      <c r="I2242" s="77" t="e">
        <f>VLOOKUP($H$1&amp;H2242,定价因子!E:F,2,0)</f>
        <v>#N/A</v>
      </c>
      <c r="J2242" s="3"/>
      <c r="K2242" s="77" t="e">
        <f>VLOOKUP($J$1&amp;J2242,定价因子!E:F,2,0)</f>
        <v>#N/A</v>
      </c>
      <c r="L2242" s="3"/>
      <c r="M2242" s="77" t="e">
        <f>VLOOKUP($L$1&amp;L2242,定价因子!E:F,2,0)</f>
        <v>#N/A</v>
      </c>
      <c r="N2242" s="3"/>
      <c r="O2242" s="77" t="e">
        <f>VLOOKUP($N$1&amp;N2242,定价因子!E:F,2,0)</f>
        <v>#N/A</v>
      </c>
      <c r="P2242" s="3"/>
      <c r="Q2242" s="55" t="e">
        <f>VLOOKUP($P$1&amp;P2242,定价因子!$E:$F,2,0)</f>
        <v>#N/A</v>
      </c>
      <c r="R2242" s="3"/>
      <c r="S2242" s="77" t="e">
        <f>VLOOKUP($R$1&amp;R2242,定价因子!$E:$F,2,0)</f>
        <v>#N/A</v>
      </c>
      <c r="T2242" s="61"/>
      <c r="U2242" s="63"/>
      <c r="V2242" s="63"/>
      <c r="W2242" s="63"/>
      <c r="X2242" s="3"/>
    </row>
    <row r="2243" spans="1:24">
      <c r="A2243" s="3"/>
      <c r="B2243" s="3"/>
      <c r="C2243" s="3"/>
      <c r="D2243" s="3"/>
      <c r="E2243" s="79"/>
      <c r="F2243" s="3"/>
      <c r="G2243" s="77" t="e">
        <f>VLOOKUP($F$1&amp;F2243,定价因子!E:F,2,0)</f>
        <v>#N/A</v>
      </c>
      <c r="H2243" s="3"/>
      <c r="I2243" s="77" t="e">
        <f>VLOOKUP($H$1&amp;H2243,定价因子!E:F,2,0)</f>
        <v>#N/A</v>
      </c>
      <c r="J2243" s="3"/>
      <c r="K2243" s="77" t="e">
        <f>VLOOKUP($J$1&amp;J2243,定价因子!E:F,2,0)</f>
        <v>#N/A</v>
      </c>
      <c r="L2243" s="3"/>
      <c r="M2243" s="77" t="e">
        <f>VLOOKUP($L$1&amp;L2243,定价因子!E:F,2,0)</f>
        <v>#N/A</v>
      </c>
      <c r="N2243" s="3"/>
      <c r="O2243" s="77" t="e">
        <f>VLOOKUP($N$1&amp;N2243,定价因子!E:F,2,0)</f>
        <v>#N/A</v>
      </c>
      <c r="P2243" s="3"/>
      <c r="Q2243" s="55" t="e">
        <f>VLOOKUP($P$1&amp;P2243,定价因子!$E:$F,2,0)</f>
        <v>#N/A</v>
      </c>
      <c r="R2243" s="3"/>
      <c r="S2243" s="77" t="e">
        <f>VLOOKUP($R$1&amp;R2243,定价因子!$E:$F,2,0)</f>
        <v>#N/A</v>
      </c>
      <c r="T2243" s="61"/>
      <c r="U2243" s="63"/>
      <c r="V2243" s="63"/>
      <c r="W2243" s="63"/>
      <c r="X2243" s="3"/>
    </row>
    <row r="2244" spans="1:24">
      <c r="A2244" s="3"/>
      <c r="B2244" s="3"/>
      <c r="C2244" s="3"/>
      <c r="D2244" s="3"/>
      <c r="E2244" s="79"/>
      <c r="F2244" s="3"/>
      <c r="G2244" s="77" t="e">
        <f>VLOOKUP($F$1&amp;F2244,定价因子!E:F,2,0)</f>
        <v>#N/A</v>
      </c>
      <c r="H2244" s="3"/>
      <c r="I2244" s="77" t="e">
        <f>VLOOKUP($H$1&amp;H2244,定价因子!E:F,2,0)</f>
        <v>#N/A</v>
      </c>
      <c r="J2244" s="3"/>
      <c r="K2244" s="77" t="e">
        <f>VLOOKUP($J$1&amp;J2244,定价因子!E:F,2,0)</f>
        <v>#N/A</v>
      </c>
      <c r="L2244" s="3"/>
      <c r="M2244" s="77" t="e">
        <f>VLOOKUP($L$1&amp;L2244,定价因子!E:F,2,0)</f>
        <v>#N/A</v>
      </c>
      <c r="N2244" s="3"/>
      <c r="O2244" s="77" t="e">
        <f>VLOOKUP($N$1&amp;N2244,定价因子!E:F,2,0)</f>
        <v>#N/A</v>
      </c>
      <c r="P2244" s="3"/>
      <c r="Q2244" s="55" t="e">
        <f>VLOOKUP($P$1&amp;P2244,定价因子!$E:$F,2,0)</f>
        <v>#N/A</v>
      </c>
      <c r="R2244" s="3"/>
      <c r="S2244" s="77" t="e">
        <f>VLOOKUP($R$1&amp;R2244,定价因子!$E:$F,2,0)</f>
        <v>#N/A</v>
      </c>
      <c r="T2244" s="61"/>
      <c r="U2244" s="63"/>
      <c r="V2244" s="63"/>
      <c r="W2244" s="63"/>
      <c r="X2244" s="3"/>
    </row>
    <row r="2245" spans="1:24">
      <c r="A2245" s="3"/>
      <c r="B2245" s="3"/>
      <c r="C2245" s="3"/>
      <c r="D2245" s="3"/>
      <c r="E2245" s="79"/>
      <c r="F2245" s="3"/>
      <c r="G2245" s="77" t="e">
        <f>VLOOKUP($F$1&amp;F2245,定价因子!E:F,2,0)</f>
        <v>#N/A</v>
      </c>
      <c r="H2245" s="3"/>
      <c r="I2245" s="77" t="e">
        <f>VLOOKUP($H$1&amp;H2245,定价因子!E:F,2,0)</f>
        <v>#N/A</v>
      </c>
      <c r="J2245" s="3"/>
      <c r="K2245" s="77" t="e">
        <f>VLOOKUP($J$1&amp;J2245,定价因子!E:F,2,0)</f>
        <v>#N/A</v>
      </c>
      <c r="L2245" s="3"/>
      <c r="M2245" s="77" t="e">
        <f>VLOOKUP($L$1&amp;L2245,定价因子!E:F,2,0)</f>
        <v>#N/A</v>
      </c>
      <c r="N2245" s="3"/>
      <c r="O2245" s="77" t="e">
        <f>VLOOKUP($N$1&amp;N2245,定价因子!E:F,2,0)</f>
        <v>#N/A</v>
      </c>
      <c r="P2245" s="3"/>
      <c r="Q2245" s="55" t="e">
        <f>VLOOKUP($P$1&amp;P2245,定价因子!$E:$F,2,0)</f>
        <v>#N/A</v>
      </c>
      <c r="R2245" s="3"/>
      <c r="S2245" s="77" t="e">
        <f>VLOOKUP($R$1&amp;R2245,定价因子!$E:$F,2,0)</f>
        <v>#N/A</v>
      </c>
      <c r="T2245" s="61"/>
      <c r="U2245" s="63"/>
      <c r="V2245" s="63"/>
      <c r="W2245" s="63"/>
      <c r="X2245" s="3"/>
    </row>
    <row r="2246" spans="1:24">
      <c r="A2246" s="3"/>
      <c r="B2246" s="3"/>
      <c r="C2246" s="3"/>
      <c r="D2246" s="3"/>
      <c r="E2246" s="79"/>
      <c r="F2246" s="3"/>
      <c r="G2246" s="77" t="e">
        <f>VLOOKUP($F$1&amp;F2246,定价因子!E:F,2,0)</f>
        <v>#N/A</v>
      </c>
      <c r="H2246" s="3"/>
      <c r="I2246" s="77" t="e">
        <f>VLOOKUP($H$1&amp;H2246,定价因子!E:F,2,0)</f>
        <v>#N/A</v>
      </c>
      <c r="J2246" s="3"/>
      <c r="K2246" s="77" t="e">
        <f>VLOOKUP($J$1&amp;J2246,定价因子!E:F,2,0)</f>
        <v>#N/A</v>
      </c>
      <c r="L2246" s="3"/>
      <c r="M2246" s="77" t="e">
        <f>VLOOKUP($L$1&amp;L2246,定价因子!E:F,2,0)</f>
        <v>#N/A</v>
      </c>
      <c r="N2246" s="3"/>
      <c r="O2246" s="77" t="e">
        <f>VLOOKUP($N$1&amp;N2246,定价因子!E:F,2,0)</f>
        <v>#N/A</v>
      </c>
      <c r="P2246" s="3"/>
      <c r="Q2246" s="55" t="e">
        <f>VLOOKUP($P$1&amp;P2246,定价因子!$E:$F,2,0)</f>
        <v>#N/A</v>
      </c>
      <c r="R2246" s="3"/>
      <c r="S2246" s="77" t="e">
        <f>VLOOKUP($R$1&amp;R2246,定价因子!$E:$F,2,0)</f>
        <v>#N/A</v>
      </c>
      <c r="T2246" s="61"/>
      <c r="U2246" s="63"/>
      <c r="V2246" s="63"/>
      <c r="W2246" s="63"/>
      <c r="X2246" s="3"/>
    </row>
    <row r="2247" spans="1:24">
      <c r="A2247" s="3"/>
      <c r="B2247" s="3"/>
      <c r="C2247" s="3"/>
      <c r="D2247" s="3"/>
      <c r="E2247" s="79"/>
      <c r="F2247" s="3"/>
      <c r="G2247" s="77" t="e">
        <f>VLOOKUP($F$1&amp;F2247,定价因子!E:F,2,0)</f>
        <v>#N/A</v>
      </c>
      <c r="H2247" s="3"/>
      <c r="I2247" s="77" t="e">
        <f>VLOOKUP($H$1&amp;H2247,定价因子!E:F,2,0)</f>
        <v>#N/A</v>
      </c>
      <c r="J2247" s="3"/>
      <c r="K2247" s="77" t="e">
        <f>VLOOKUP($J$1&amp;J2247,定价因子!E:F,2,0)</f>
        <v>#N/A</v>
      </c>
      <c r="L2247" s="3"/>
      <c r="M2247" s="77" t="e">
        <f>VLOOKUP($L$1&amp;L2247,定价因子!E:F,2,0)</f>
        <v>#N/A</v>
      </c>
      <c r="N2247" s="3"/>
      <c r="O2247" s="77" t="e">
        <f>VLOOKUP($N$1&amp;N2247,定价因子!E:F,2,0)</f>
        <v>#N/A</v>
      </c>
      <c r="P2247" s="3"/>
      <c r="Q2247" s="55" t="e">
        <f>VLOOKUP($P$1&amp;P2247,定价因子!$E:$F,2,0)</f>
        <v>#N/A</v>
      </c>
      <c r="R2247" s="3"/>
      <c r="S2247" s="77" t="e">
        <f>VLOOKUP($R$1&amp;R2247,定价因子!$E:$F,2,0)</f>
        <v>#N/A</v>
      </c>
      <c r="T2247" s="61"/>
      <c r="U2247" s="63"/>
      <c r="V2247" s="63"/>
      <c r="W2247" s="63"/>
      <c r="X2247" s="3"/>
    </row>
    <row r="2248" spans="1:24">
      <c r="A2248" s="3"/>
      <c r="B2248" s="3"/>
      <c r="C2248" s="3"/>
      <c r="D2248" s="3"/>
      <c r="E2248" s="79"/>
      <c r="F2248" s="3"/>
      <c r="G2248" s="77" t="e">
        <f>VLOOKUP($F$1&amp;F2248,定价因子!E:F,2,0)</f>
        <v>#N/A</v>
      </c>
      <c r="H2248" s="3"/>
      <c r="I2248" s="77" t="e">
        <f>VLOOKUP($H$1&amp;H2248,定价因子!E:F,2,0)</f>
        <v>#N/A</v>
      </c>
      <c r="J2248" s="3"/>
      <c r="K2248" s="77" t="e">
        <f>VLOOKUP($J$1&amp;J2248,定价因子!E:F,2,0)</f>
        <v>#N/A</v>
      </c>
      <c r="L2248" s="3"/>
      <c r="M2248" s="77" t="e">
        <f>VLOOKUP($L$1&amp;L2248,定价因子!E:F,2,0)</f>
        <v>#N/A</v>
      </c>
      <c r="N2248" s="3"/>
      <c r="O2248" s="77" t="e">
        <f>VLOOKUP($N$1&amp;N2248,定价因子!E:F,2,0)</f>
        <v>#N/A</v>
      </c>
      <c r="P2248" s="3"/>
      <c r="Q2248" s="55" t="e">
        <f>VLOOKUP($P$1&amp;P2248,定价因子!$E:$F,2,0)</f>
        <v>#N/A</v>
      </c>
      <c r="R2248" s="3"/>
      <c r="S2248" s="77" t="e">
        <f>VLOOKUP($R$1&amp;R2248,定价因子!$E:$F,2,0)</f>
        <v>#N/A</v>
      </c>
      <c r="T2248" s="61"/>
      <c r="U2248" s="63"/>
      <c r="V2248" s="63"/>
      <c r="W2248" s="63"/>
      <c r="X2248" s="3"/>
    </row>
    <row r="2249" spans="1:24">
      <c r="A2249" s="3"/>
      <c r="B2249" s="3"/>
      <c r="C2249" s="3"/>
      <c r="D2249" s="3"/>
      <c r="E2249" s="79"/>
      <c r="F2249" s="3"/>
      <c r="G2249" s="77" t="e">
        <f>VLOOKUP($F$1&amp;F2249,定价因子!E:F,2,0)</f>
        <v>#N/A</v>
      </c>
      <c r="H2249" s="3"/>
      <c r="I2249" s="77" t="e">
        <f>VLOOKUP($H$1&amp;H2249,定价因子!E:F,2,0)</f>
        <v>#N/A</v>
      </c>
      <c r="J2249" s="3"/>
      <c r="K2249" s="77" t="e">
        <f>VLOOKUP($J$1&amp;J2249,定价因子!E:F,2,0)</f>
        <v>#N/A</v>
      </c>
      <c r="L2249" s="3"/>
      <c r="M2249" s="77" t="e">
        <f>VLOOKUP($L$1&amp;L2249,定价因子!E:F,2,0)</f>
        <v>#N/A</v>
      </c>
      <c r="N2249" s="3"/>
      <c r="O2249" s="77" t="e">
        <f>VLOOKUP($N$1&amp;N2249,定价因子!E:F,2,0)</f>
        <v>#N/A</v>
      </c>
      <c r="P2249" s="3"/>
      <c r="Q2249" s="55" t="e">
        <f>VLOOKUP($P$1&amp;P2249,定价因子!$E:$F,2,0)</f>
        <v>#N/A</v>
      </c>
      <c r="R2249" s="3"/>
      <c r="S2249" s="77" t="e">
        <f>VLOOKUP($R$1&amp;R2249,定价因子!$E:$F,2,0)</f>
        <v>#N/A</v>
      </c>
      <c r="T2249" s="61"/>
      <c r="U2249" s="63"/>
      <c r="V2249" s="63"/>
      <c r="W2249" s="63"/>
      <c r="X2249" s="3"/>
    </row>
    <row r="2250" spans="1:24">
      <c r="A2250" s="3"/>
      <c r="B2250" s="3"/>
      <c r="C2250" s="3"/>
      <c r="D2250" s="3"/>
      <c r="E2250" s="79"/>
      <c r="F2250" s="3"/>
      <c r="G2250" s="77" t="e">
        <f>VLOOKUP($F$1&amp;F2250,定价因子!E:F,2,0)</f>
        <v>#N/A</v>
      </c>
      <c r="H2250" s="3"/>
      <c r="I2250" s="77" t="e">
        <f>VLOOKUP($H$1&amp;H2250,定价因子!E:F,2,0)</f>
        <v>#N/A</v>
      </c>
      <c r="J2250" s="3"/>
      <c r="K2250" s="77" t="e">
        <f>VLOOKUP($J$1&amp;J2250,定价因子!E:F,2,0)</f>
        <v>#N/A</v>
      </c>
      <c r="L2250" s="3"/>
      <c r="M2250" s="77" t="e">
        <f>VLOOKUP($L$1&amp;L2250,定价因子!E:F,2,0)</f>
        <v>#N/A</v>
      </c>
      <c r="N2250" s="3"/>
      <c r="O2250" s="77" t="e">
        <f>VLOOKUP($N$1&amp;N2250,定价因子!E:F,2,0)</f>
        <v>#N/A</v>
      </c>
      <c r="P2250" s="3"/>
      <c r="Q2250" s="55" t="e">
        <f>VLOOKUP($P$1&amp;P2250,定价因子!$E:$F,2,0)</f>
        <v>#N/A</v>
      </c>
      <c r="R2250" s="3"/>
      <c r="S2250" s="77" t="e">
        <f>VLOOKUP($R$1&amp;R2250,定价因子!$E:$F,2,0)</f>
        <v>#N/A</v>
      </c>
      <c r="T2250" s="61"/>
      <c r="U2250" s="63"/>
      <c r="V2250" s="63"/>
      <c r="W2250" s="63"/>
      <c r="X2250" s="3"/>
    </row>
    <row r="2251" spans="1:24">
      <c r="A2251" s="3"/>
      <c r="B2251" s="3"/>
      <c r="C2251" s="3"/>
      <c r="D2251" s="3"/>
      <c r="E2251" s="79"/>
      <c r="F2251" s="3"/>
      <c r="G2251" s="77" t="e">
        <f>VLOOKUP($F$1&amp;F2251,定价因子!E:F,2,0)</f>
        <v>#N/A</v>
      </c>
      <c r="H2251" s="3"/>
      <c r="I2251" s="77" t="e">
        <f>VLOOKUP($H$1&amp;H2251,定价因子!E:F,2,0)</f>
        <v>#N/A</v>
      </c>
      <c r="J2251" s="3"/>
      <c r="K2251" s="77" t="e">
        <f>VLOOKUP($J$1&amp;J2251,定价因子!E:F,2,0)</f>
        <v>#N/A</v>
      </c>
      <c r="L2251" s="3"/>
      <c r="M2251" s="77" t="e">
        <f>VLOOKUP($L$1&amp;L2251,定价因子!E:F,2,0)</f>
        <v>#N/A</v>
      </c>
      <c r="N2251" s="3"/>
      <c r="O2251" s="77" t="e">
        <f>VLOOKUP($N$1&amp;N2251,定价因子!E:F,2,0)</f>
        <v>#N/A</v>
      </c>
      <c r="P2251" s="3"/>
      <c r="Q2251" s="55" t="e">
        <f>VLOOKUP($P$1&amp;P2251,定价因子!$E:$F,2,0)</f>
        <v>#N/A</v>
      </c>
      <c r="R2251" s="3"/>
      <c r="S2251" s="77" t="e">
        <f>VLOOKUP($R$1&amp;R2251,定价因子!$E:$F,2,0)</f>
        <v>#N/A</v>
      </c>
      <c r="T2251" s="61"/>
      <c r="U2251" s="63"/>
      <c r="V2251" s="63"/>
      <c r="W2251" s="63"/>
      <c r="X2251" s="3"/>
    </row>
    <row r="2252" spans="1:24">
      <c r="A2252" s="3"/>
      <c r="B2252" s="3"/>
      <c r="C2252" s="3"/>
      <c r="D2252" s="3"/>
      <c r="E2252" s="79"/>
      <c r="F2252" s="3"/>
      <c r="G2252" s="77" t="e">
        <f>VLOOKUP($F$1&amp;F2252,定价因子!E:F,2,0)</f>
        <v>#N/A</v>
      </c>
      <c r="H2252" s="3"/>
      <c r="I2252" s="77" t="e">
        <f>VLOOKUP($H$1&amp;H2252,定价因子!E:F,2,0)</f>
        <v>#N/A</v>
      </c>
      <c r="J2252" s="3"/>
      <c r="K2252" s="77" t="e">
        <f>VLOOKUP($J$1&amp;J2252,定价因子!E:F,2,0)</f>
        <v>#N/A</v>
      </c>
      <c r="L2252" s="3"/>
      <c r="M2252" s="77" t="e">
        <f>VLOOKUP($L$1&amp;L2252,定价因子!E:F,2,0)</f>
        <v>#N/A</v>
      </c>
      <c r="N2252" s="3"/>
      <c r="O2252" s="77" t="e">
        <f>VLOOKUP($N$1&amp;N2252,定价因子!E:F,2,0)</f>
        <v>#N/A</v>
      </c>
      <c r="P2252" s="3"/>
      <c r="Q2252" s="55" t="e">
        <f>VLOOKUP($P$1&amp;P2252,定价因子!$E:$F,2,0)</f>
        <v>#N/A</v>
      </c>
      <c r="R2252" s="3"/>
      <c r="S2252" s="77" t="e">
        <f>VLOOKUP($R$1&amp;R2252,定价因子!$E:$F,2,0)</f>
        <v>#N/A</v>
      </c>
      <c r="T2252" s="61"/>
      <c r="U2252" s="63"/>
      <c r="V2252" s="63"/>
      <c r="W2252" s="63"/>
      <c r="X2252" s="3"/>
    </row>
    <row r="2253" spans="1:24">
      <c r="A2253" s="3"/>
      <c r="B2253" s="3"/>
      <c r="C2253" s="3"/>
      <c r="D2253" s="3"/>
      <c r="E2253" s="79"/>
      <c r="F2253" s="3"/>
      <c r="G2253" s="77" t="e">
        <f>VLOOKUP($F$1&amp;F2253,定价因子!E:F,2,0)</f>
        <v>#N/A</v>
      </c>
      <c r="H2253" s="3"/>
      <c r="I2253" s="77" t="e">
        <f>VLOOKUP($H$1&amp;H2253,定价因子!E:F,2,0)</f>
        <v>#N/A</v>
      </c>
      <c r="J2253" s="3"/>
      <c r="K2253" s="77" t="e">
        <f>VLOOKUP($J$1&amp;J2253,定价因子!E:F,2,0)</f>
        <v>#N/A</v>
      </c>
      <c r="L2253" s="3"/>
      <c r="M2253" s="77" t="e">
        <f>VLOOKUP($L$1&amp;L2253,定价因子!E:F,2,0)</f>
        <v>#N/A</v>
      </c>
      <c r="N2253" s="3"/>
      <c r="O2253" s="77" t="e">
        <f>VLOOKUP($N$1&amp;N2253,定价因子!E:F,2,0)</f>
        <v>#N/A</v>
      </c>
      <c r="P2253" s="3"/>
      <c r="Q2253" s="55" t="e">
        <f>VLOOKUP($P$1&amp;P2253,定价因子!$E:$F,2,0)</f>
        <v>#N/A</v>
      </c>
      <c r="R2253" s="3"/>
      <c r="S2253" s="77" t="e">
        <f>VLOOKUP($R$1&amp;R2253,定价因子!$E:$F,2,0)</f>
        <v>#N/A</v>
      </c>
      <c r="T2253" s="61"/>
      <c r="U2253" s="63"/>
      <c r="V2253" s="63"/>
      <c r="W2253" s="63"/>
      <c r="X2253" s="3"/>
    </row>
    <row r="2254" spans="1:24">
      <c r="A2254" s="3"/>
      <c r="B2254" s="3"/>
      <c r="C2254" s="3"/>
      <c r="D2254" s="3"/>
      <c r="E2254" s="79"/>
      <c r="F2254" s="3"/>
      <c r="G2254" s="77" t="e">
        <f>VLOOKUP($F$1&amp;F2254,定价因子!E:F,2,0)</f>
        <v>#N/A</v>
      </c>
      <c r="H2254" s="3"/>
      <c r="I2254" s="77" t="e">
        <f>VLOOKUP($H$1&amp;H2254,定价因子!E:F,2,0)</f>
        <v>#N/A</v>
      </c>
      <c r="J2254" s="3"/>
      <c r="K2254" s="77" t="e">
        <f>VLOOKUP($J$1&amp;J2254,定价因子!E:F,2,0)</f>
        <v>#N/A</v>
      </c>
      <c r="L2254" s="3"/>
      <c r="M2254" s="77" t="e">
        <f>VLOOKUP($L$1&amp;L2254,定价因子!E:F,2,0)</f>
        <v>#N/A</v>
      </c>
      <c r="N2254" s="3"/>
      <c r="O2254" s="77" t="e">
        <f>VLOOKUP($N$1&amp;N2254,定价因子!E:F,2,0)</f>
        <v>#N/A</v>
      </c>
      <c r="P2254" s="3"/>
      <c r="Q2254" s="55" t="e">
        <f>VLOOKUP($P$1&amp;P2254,定价因子!$E:$F,2,0)</f>
        <v>#N/A</v>
      </c>
      <c r="R2254" s="3"/>
      <c r="S2254" s="77" t="e">
        <f>VLOOKUP($R$1&amp;R2254,定价因子!$E:$F,2,0)</f>
        <v>#N/A</v>
      </c>
      <c r="T2254" s="61"/>
      <c r="U2254" s="63"/>
      <c r="V2254" s="63"/>
      <c r="W2254" s="63"/>
      <c r="X2254" s="3"/>
    </row>
    <row r="2255" spans="1:24">
      <c r="A2255" s="3"/>
      <c r="B2255" s="3"/>
      <c r="C2255" s="3"/>
      <c r="D2255" s="3"/>
      <c r="E2255" s="79"/>
      <c r="F2255" s="3"/>
      <c r="G2255" s="77" t="e">
        <f>VLOOKUP($F$1&amp;F2255,定价因子!E:F,2,0)</f>
        <v>#N/A</v>
      </c>
      <c r="H2255" s="3"/>
      <c r="I2255" s="77" t="e">
        <f>VLOOKUP($H$1&amp;H2255,定价因子!E:F,2,0)</f>
        <v>#N/A</v>
      </c>
      <c r="J2255" s="3"/>
      <c r="K2255" s="77" t="e">
        <f>VLOOKUP($J$1&amp;J2255,定价因子!E:F,2,0)</f>
        <v>#N/A</v>
      </c>
      <c r="L2255" s="3"/>
      <c r="M2255" s="77" t="e">
        <f>VLOOKUP($L$1&amp;L2255,定价因子!E:F,2,0)</f>
        <v>#N/A</v>
      </c>
      <c r="N2255" s="3"/>
      <c r="O2255" s="77" t="e">
        <f>VLOOKUP($N$1&amp;N2255,定价因子!E:F,2,0)</f>
        <v>#N/A</v>
      </c>
      <c r="P2255" s="3"/>
      <c r="Q2255" s="55" t="e">
        <f>VLOOKUP($P$1&amp;P2255,定价因子!$E:$F,2,0)</f>
        <v>#N/A</v>
      </c>
      <c r="R2255" s="3"/>
      <c r="S2255" s="77" t="e">
        <f>VLOOKUP($R$1&amp;R2255,定价因子!$E:$F,2,0)</f>
        <v>#N/A</v>
      </c>
      <c r="T2255" s="61"/>
      <c r="U2255" s="63"/>
      <c r="V2255" s="63"/>
      <c r="W2255" s="63"/>
      <c r="X2255" s="3"/>
    </row>
    <row r="2256" spans="1:24">
      <c r="A2256" s="3"/>
      <c r="B2256" s="3"/>
      <c r="C2256" s="3"/>
      <c r="D2256" s="3"/>
      <c r="E2256" s="79"/>
      <c r="F2256" s="3"/>
      <c r="G2256" s="77" t="e">
        <f>VLOOKUP($F$1&amp;F2256,定价因子!E:F,2,0)</f>
        <v>#N/A</v>
      </c>
      <c r="H2256" s="3"/>
      <c r="I2256" s="77" t="e">
        <f>VLOOKUP($H$1&amp;H2256,定价因子!E:F,2,0)</f>
        <v>#N/A</v>
      </c>
      <c r="J2256" s="3"/>
      <c r="K2256" s="77" t="e">
        <f>VLOOKUP($J$1&amp;J2256,定价因子!E:F,2,0)</f>
        <v>#N/A</v>
      </c>
      <c r="L2256" s="3"/>
      <c r="M2256" s="77" t="e">
        <f>VLOOKUP($L$1&amp;L2256,定价因子!E:F,2,0)</f>
        <v>#N/A</v>
      </c>
      <c r="N2256" s="3"/>
      <c r="O2256" s="77" t="e">
        <f>VLOOKUP($N$1&amp;N2256,定价因子!E:F,2,0)</f>
        <v>#N/A</v>
      </c>
      <c r="P2256" s="3"/>
      <c r="Q2256" s="55" t="e">
        <f>VLOOKUP($P$1&amp;P2256,定价因子!$E:$F,2,0)</f>
        <v>#N/A</v>
      </c>
      <c r="R2256" s="3"/>
      <c r="S2256" s="77" t="e">
        <f>VLOOKUP($R$1&amp;R2256,定价因子!$E:$F,2,0)</f>
        <v>#N/A</v>
      </c>
      <c r="T2256" s="61"/>
      <c r="U2256" s="63"/>
      <c r="V2256" s="63"/>
      <c r="W2256" s="63"/>
      <c r="X2256" s="3"/>
    </row>
    <row r="2257" spans="1:24">
      <c r="A2257" s="3"/>
      <c r="B2257" s="3"/>
      <c r="C2257" s="3"/>
      <c r="D2257" s="3"/>
      <c r="E2257" s="79"/>
      <c r="F2257" s="3"/>
      <c r="G2257" s="77" t="e">
        <f>VLOOKUP($F$1&amp;F2257,定价因子!E:F,2,0)</f>
        <v>#N/A</v>
      </c>
      <c r="H2257" s="3"/>
      <c r="I2257" s="77" t="e">
        <f>VLOOKUP($H$1&amp;H2257,定价因子!E:F,2,0)</f>
        <v>#N/A</v>
      </c>
      <c r="J2257" s="3"/>
      <c r="K2257" s="77" t="e">
        <f>VLOOKUP($J$1&amp;J2257,定价因子!E:F,2,0)</f>
        <v>#N/A</v>
      </c>
      <c r="L2257" s="3"/>
      <c r="M2257" s="77" t="e">
        <f>VLOOKUP($L$1&amp;L2257,定价因子!E:F,2,0)</f>
        <v>#N/A</v>
      </c>
      <c r="N2257" s="3"/>
      <c r="O2257" s="77" t="e">
        <f>VLOOKUP($N$1&amp;N2257,定价因子!E:F,2,0)</f>
        <v>#N/A</v>
      </c>
      <c r="P2257" s="3"/>
      <c r="Q2257" s="55" t="e">
        <f>VLOOKUP($P$1&amp;P2257,定价因子!$E:$F,2,0)</f>
        <v>#N/A</v>
      </c>
      <c r="R2257" s="3"/>
      <c r="S2257" s="77" t="e">
        <f>VLOOKUP($R$1&amp;R2257,定价因子!$E:$F,2,0)</f>
        <v>#N/A</v>
      </c>
      <c r="T2257" s="61"/>
      <c r="U2257" s="63"/>
      <c r="V2257" s="63"/>
      <c r="W2257" s="63"/>
      <c r="X2257" s="3"/>
    </row>
    <row r="2258" spans="1:24">
      <c r="A2258" s="3"/>
      <c r="B2258" s="3"/>
      <c r="C2258" s="3"/>
      <c r="D2258" s="3"/>
      <c r="E2258" s="79"/>
      <c r="F2258" s="3"/>
      <c r="G2258" s="77" t="e">
        <f>VLOOKUP($F$1&amp;F2258,定价因子!E:F,2,0)</f>
        <v>#N/A</v>
      </c>
      <c r="H2258" s="3"/>
      <c r="I2258" s="77" t="e">
        <f>VLOOKUP($H$1&amp;H2258,定价因子!E:F,2,0)</f>
        <v>#N/A</v>
      </c>
      <c r="J2258" s="3"/>
      <c r="K2258" s="77" t="e">
        <f>VLOOKUP($J$1&amp;J2258,定价因子!E:F,2,0)</f>
        <v>#N/A</v>
      </c>
      <c r="L2258" s="3"/>
      <c r="M2258" s="77" t="e">
        <f>VLOOKUP($L$1&amp;L2258,定价因子!E:F,2,0)</f>
        <v>#N/A</v>
      </c>
      <c r="N2258" s="3"/>
      <c r="O2258" s="77" t="e">
        <f>VLOOKUP($N$1&amp;N2258,定价因子!E:F,2,0)</f>
        <v>#N/A</v>
      </c>
      <c r="P2258" s="3"/>
      <c r="Q2258" s="55" t="e">
        <f>VLOOKUP($P$1&amp;P2258,定价因子!$E:$F,2,0)</f>
        <v>#N/A</v>
      </c>
      <c r="R2258" s="3"/>
      <c r="S2258" s="77" t="e">
        <f>VLOOKUP($R$1&amp;R2258,定价因子!$E:$F,2,0)</f>
        <v>#N/A</v>
      </c>
      <c r="T2258" s="61"/>
      <c r="U2258" s="63"/>
      <c r="V2258" s="63"/>
      <c r="W2258" s="63"/>
      <c r="X2258" s="3"/>
    </row>
    <row r="2259" spans="1:24">
      <c r="A2259" s="3"/>
      <c r="B2259" s="3"/>
      <c r="C2259" s="3"/>
      <c r="D2259" s="3"/>
      <c r="E2259" s="79"/>
      <c r="F2259" s="3"/>
      <c r="G2259" s="77" t="e">
        <f>VLOOKUP($F$1&amp;F2259,定价因子!E:F,2,0)</f>
        <v>#N/A</v>
      </c>
      <c r="H2259" s="3"/>
      <c r="I2259" s="77" t="e">
        <f>VLOOKUP($H$1&amp;H2259,定价因子!E:F,2,0)</f>
        <v>#N/A</v>
      </c>
      <c r="J2259" s="3"/>
      <c r="K2259" s="77" t="e">
        <f>VLOOKUP($J$1&amp;J2259,定价因子!E:F,2,0)</f>
        <v>#N/A</v>
      </c>
      <c r="L2259" s="3"/>
      <c r="M2259" s="77" t="e">
        <f>VLOOKUP($L$1&amp;L2259,定价因子!E:F,2,0)</f>
        <v>#N/A</v>
      </c>
      <c r="N2259" s="3"/>
      <c r="O2259" s="77" t="e">
        <f>VLOOKUP($N$1&amp;N2259,定价因子!E:F,2,0)</f>
        <v>#N/A</v>
      </c>
      <c r="P2259" s="3"/>
      <c r="Q2259" s="55" t="e">
        <f>VLOOKUP($P$1&amp;P2259,定价因子!$E:$F,2,0)</f>
        <v>#N/A</v>
      </c>
      <c r="R2259" s="3"/>
      <c r="S2259" s="77" t="e">
        <f>VLOOKUP($R$1&amp;R2259,定价因子!$E:$F,2,0)</f>
        <v>#N/A</v>
      </c>
      <c r="T2259" s="61"/>
      <c r="U2259" s="63"/>
      <c r="V2259" s="63"/>
      <c r="W2259" s="63"/>
      <c r="X2259" s="3"/>
    </row>
    <row r="2260" spans="1:24">
      <c r="A2260" s="3"/>
      <c r="B2260" s="3"/>
      <c r="C2260" s="3"/>
      <c r="D2260" s="3"/>
      <c r="E2260" s="79"/>
      <c r="F2260" s="3"/>
      <c r="G2260" s="77" t="e">
        <f>VLOOKUP($F$1&amp;F2260,定价因子!E:F,2,0)</f>
        <v>#N/A</v>
      </c>
      <c r="H2260" s="3"/>
      <c r="I2260" s="77" t="e">
        <f>VLOOKUP($H$1&amp;H2260,定价因子!E:F,2,0)</f>
        <v>#N/A</v>
      </c>
      <c r="J2260" s="3"/>
      <c r="K2260" s="77" t="e">
        <f>VLOOKUP($J$1&amp;J2260,定价因子!E:F,2,0)</f>
        <v>#N/A</v>
      </c>
      <c r="L2260" s="3"/>
      <c r="M2260" s="77" t="e">
        <f>VLOOKUP($L$1&amp;L2260,定价因子!E:F,2,0)</f>
        <v>#N/A</v>
      </c>
      <c r="N2260" s="3"/>
      <c r="O2260" s="77" t="e">
        <f>VLOOKUP($N$1&amp;N2260,定价因子!E:F,2,0)</f>
        <v>#N/A</v>
      </c>
      <c r="P2260" s="3"/>
      <c r="Q2260" s="55" t="e">
        <f>VLOOKUP($P$1&amp;P2260,定价因子!$E:$F,2,0)</f>
        <v>#N/A</v>
      </c>
      <c r="R2260" s="3"/>
      <c r="S2260" s="77" t="e">
        <f>VLOOKUP($R$1&amp;R2260,定价因子!$E:$F,2,0)</f>
        <v>#N/A</v>
      </c>
      <c r="T2260" s="61"/>
      <c r="U2260" s="63"/>
      <c r="V2260" s="63"/>
      <c r="W2260" s="63"/>
      <c r="X2260" s="3"/>
    </row>
    <row r="2261" spans="1:24">
      <c r="A2261" s="3"/>
      <c r="B2261" s="3"/>
      <c r="C2261" s="3"/>
      <c r="D2261" s="3"/>
      <c r="E2261" s="79"/>
      <c r="F2261" s="3"/>
      <c r="G2261" s="77" t="e">
        <f>VLOOKUP($F$1&amp;F2261,定价因子!E:F,2,0)</f>
        <v>#N/A</v>
      </c>
      <c r="H2261" s="3"/>
      <c r="I2261" s="77" t="e">
        <f>VLOOKUP($H$1&amp;H2261,定价因子!E:F,2,0)</f>
        <v>#N/A</v>
      </c>
      <c r="J2261" s="3"/>
      <c r="K2261" s="77" t="e">
        <f>VLOOKUP($J$1&amp;J2261,定价因子!E:F,2,0)</f>
        <v>#N/A</v>
      </c>
      <c r="L2261" s="3"/>
      <c r="M2261" s="77" t="e">
        <f>VLOOKUP($L$1&amp;L2261,定价因子!E:F,2,0)</f>
        <v>#N/A</v>
      </c>
      <c r="N2261" s="3"/>
      <c r="O2261" s="77" t="e">
        <f>VLOOKUP($N$1&amp;N2261,定价因子!E:F,2,0)</f>
        <v>#N/A</v>
      </c>
      <c r="P2261" s="3"/>
      <c r="Q2261" s="55" t="e">
        <f>VLOOKUP($P$1&amp;P2261,定价因子!$E:$F,2,0)</f>
        <v>#N/A</v>
      </c>
      <c r="R2261" s="3"/>
      <c r="S2261" s="77" t="e">
        <f>VLOOKUP($R$1&amp;R2261,定价因子!$E:$F,2,0)</f>
        <v>#N/A</v>
      </c>
      <c r="T2261" s="61"/>
      <c r="U2261" s="63"/>
      <c r="V2261" s="63"/>
      <c r="W2261" s="63"/>
      <c r="X2261" s="3"/>
    </row>
    <row r="2262" spans="1:24">
      <c r="A2262" s="3"/>
      <c r="B2262" s="3"/>
      <c r="C2262" s="3"/>
      <c r="D2262" s="3"/>
      <c r="E2262" s="79"/>
      <c r="F2262" s="3"/>
      <c r="G2262" s="77" t="e">
        <f>VLOOKUP($F$1&amp;F2262,定价因子!E:F,2,0)</f>
        <v>#N/A</v>
      </c>
      <c r="H2262" s="3"/>
      <c r="I2262" s="77" t="e">
        <f>VLOOKUP($H$1&amp;H2262,定价因子!E:F,2,0)</f>
        <v>#N/A</v>
      </c>
      <c r="J2262" s="3"/>
      <c r="K2262" s="77" t="e">
        <f>VLOOKUP($J$1&amp;J2262,定价因子!E:F,2,0)</f>
        <v>#N/A</v>
      </c>
      <c r="L2262" s="3"/>
      <c r="M2262" s="77" t="e">
        <f>VLOOKUP($L$1&amp;L2262,定价因子!E:F,2,0)</f>
        <v>#N/A</v>
      </c>
      <c r="N2262" s="3"/>
      <c r="O2262" s="77" t="e">
        <f>VLOOKUP($N$1&amp;N2262,定价因子!E:F,2,0)</f>
        <v>#N/A</v>
      </c>
      <c r="P2262" s="3"/>
      <c r="Q2262" s="55" t="e">
        <f>VLOOKUP($P$1&amp;P2262,定价因子!$E:$F,2,0)</f>
        <v>#N/A</v>
      </c>
      <c r="R2262" s="3"/>
      <c r="S2262" s="77" t="e">
        <f>VLOOKUP($R$1&amp;R2262,定价因子!$E:$F,2,0)</f>
        <v>#N/A</v>
      </c>
      <c r="T2262" s="61"/>
      <c r="U2262" s="63"/>
      <c r="V2262" s="63"/>
      <c r="W2262" s="63"/>
      <c r="X2262" s="3"/>
    </row>
    <row r="2263" spans="1:24">
      <c r="A2263" s="3"/>
      <c r="B2263" s="3"/>
      <c r="C2263" s="3"/>
      <c r="D2263" s="3"/>
      <c r="E2263" s="79"/>
      <c r="F2263" s="3"/>
      <c r="G2263" s="77" t="e">
        <f>VLOOKUP($F$1&amp;F2263,定价因子!E:F,2,0)</f>
        <v>#N/A</v>
      </c>
      <c r="H2263" s="3"/>
      <c r="I2263" s="77" t="e">
        <f>VLOOKUP($H$1&amp;H2263,定价因子!E:F,2,0)</f>
        <v>#N/A</v>
      </c>
      <c r="J2263" s="3"/>
      <c r="K2263" s="77" t="e">
        <f>VLOOKUP($J$1&amp;J2263,定价因子!E:F,2,0)</f>
        <v>#N/A</v>
      </c>
      <c r="L2263" s="3"/>
      <c r="M2263" s="77" t="e">
        <f>VLOOKUP($L$1&amp;L2263,定价因子!E:F,2,0)</f>
        <v>#N/A</v>
      </c>
      <c r="N2263" s="3"/>
      <c r="O2263" s="77" t="e">
        <f>VLOOKUP($N$1&amp;N2263,定价因子!E:F,2,0)</f>
        <v>#N/A</v>
      </c>
      <c r="P2263" s="3"/>
      <c r="Q2263" s="55" t="e">
        <f>VLOOKUP($P$1&amp;P2263,定价因子!$E:$F,2,0)</f>
        <v>#N/A</v>
      </c>
      <c r="R2263" s="3"/>
      <c r="S2263" s="77" t="e">
        <f>VLOOKUP($R$1&amp;R2263,定价因子!$E:$F,2,0)</f>
        <v>#N/A</v>
      </c>
      <c r="T2263" s="61"/>
      <c r="U2263" s="63"/>
      <c r="V2263" s="63"/>
      <c r="W2263" s="63"/>
      <c r="X2263" s="3"/>
    </row>
    <row r="2264" spans="1:24">
      <c r="A2264" s="3"/>
      <c r="B2264" s="3"/>
      <c r="C2264" s="3"/>
      <c r="D2264" s="3"/>
      <c r="E2264" s="79"/>
      <c r="F2264" s="3"/>
      <c r="G2264" s="77" t="e">
        <f>VLOOKUP($F$1&amp;F2264,定价因子!E:F,2,0)</f>
        <v>#N/A</v>
      </c>
      <c r="H2264" s="3"/>
      <c r="I2264" s="77" t="e">
        <f>VLOOKUP($H$1&amp;H2264,定价因子!E:F,2,0)</f>
        <v>#N/A</v>
      </c>
      <c r="J2264" s="3"/>
      <c r="K2264" s="77" t="e">
        <f>VLOOKUP($J$1&amp;J2264,定价因子!E:F,2,0)</f>
        <v>#N/A</v>
      </c>
      <c r="L2264" s="3"/>
      <c r="M2264" s="77" t="e">
        <f>VLOOKUP($L$1&amp;L2264,定价因子!E:F,2,0)</f>
        <v>#N/A</v>
      </c>
      <c r="N2264" s="3"/>
      <c r="O2264" s="77" t="e">
        <f>VLOOKUP($N$1&amp;N2264,定价因子!E:F,2,0)</f>
        <v>#N/A</v>
      </c>
      <c r="P2264" s="3"/>
      <c r="Q2264" s="55" t="e">
        <f>VLOOKUP($P$1&amp;P2264,定价因子!$E:$F,2,0)</f>
        <v>#N/A</v>
      </c>
      <c r="R2264" s="3"/>
      <c r="S2264" s="77" t="e">
        <f>VLOOKUP($R$1&amp;R2264,定价因子!$E:$F,2,0)</f>
        <v>#N/A</v>
      </c>
      <c r="T2264" s="61"/>
      <c r="U2264" s="63"/>
      <c r="V2264" s="63"/>
      <c r="W2264" s="63"/>
      <c r="X2264" s="3"/>
    </row>
    <row r="2265" spans="1:24">
      <c r="A2265" s="3"/>
      <c r="B2265" s="3"/>
      <c r="C2265" s="3"/>
      <c r="D2265" s="3"/>
      <c r="E2265" s="79"/>
      <c r="F2265" s="3"/>
      <c r="G2265" s="77" t="e">
        <f>VLOOKUP($F$1&amp;F2265,定价因子!E:F,2,0)</f>
        <v>#N/A</v>
      </c>
      <c r="H2265" s="3"/>
      <c r="I2265" s="77" t="e">
        <f>VLOOKUP($H$1&amp;H2265,定价因子!E:F,2,0)</f>
        <v>#N/A</v>
      </c>
      <c r="J2265" s="3"/>
      <c r="K2265" s="77" t="e">
        <f>VLOOKUP($J$1&amp;J2265,定价因子!E:F,2,0)</f>
        <v>#N/A</v>
      </c>
      <c r="L2265" s="3"/>
      <c r="M2265" s="77" t="e">
        <f>VLOOKUP($L$1&amp;L2265,定价因子!E:F,2,0)</f>
        <v>#N/A</v>
      </c>
      <c r="N2265" s="3"/>
      <c r="O2265" s="77" t="e">
        <f>VLOOKUP($N$1&amp;N2265,定价因子!E:F,2,0)</f>
        <v>#N/A</v>
      </c>
      <c r="P2265" s="3"/>
      <c r="Q2265" s="55" t="e">
        <f>VLOOKUP($P$1&amp;P2265,定价因子!$E:$F,2,0)</f>
        <v>#N/A</v>
      </c>
      <c r="R2265" s="3"/>
      <c r="S2265" s="77" t="e">
        <f>VLOOKUP($R$1&amp;R2265,定价因子!$E:$F,2,0)</f>
        <v>#N/A</v>
      </c>
      <c r="T2265" s="61"/>
      <c r="U2265" s="63"/>
      <c r="V2265" s="63"/>
      <c r="W2265" s="63"/>
      <c r="X2265" s="3"/>
    </row>
    <row r="2266" spans="1:24">
      <c r="A2266" s="3"/>
      <c r="B2266" s="3"/>
      <c r="C2266" s="3"/>
      <c r="D2266" s="3"/>
      <c r="E2266" s="79"/>
      <c r="F2266" s="3"/>
      <c r="G2266" s="77" t="e">
        <f>VLOOKUP($F$1&amp;F2266,定价因子!E:F,2,0)</f>
        <v>#N/A</v>
      </c>
      <c r="H2266" s="3"/>
      <c r="I2266" s="77" t="e">
        <f>VLOOKUP($H$1&amp;H2266,定价因子!E:F,2,0)</f>
        <v>#N/A</v>
      </c>
      <c r="J2266" s="3"/>
      <c r="K2266" s="77" t="e">
        <f>VLOOKUP($J$1&amp;J2266,定价因子!E:F,2,0)</f>
        <v>#N/A</v>
      </c>
      <c r="L2266" s="3"/>
      <c r="M2266" s="77" t="e">
        <f>VLOOKUP($L$1&amp;L2266,定价因子!E:F,2,0)</f>
        <v>#N/A</v>
      </c>
      <c r="N2266" s="3"/>
      <c r="O2266" s="77" t="e">
        <f>VLOOKUP($N$1&amp;N2266,定价因子!E:F,2,0)</f>
        <v>#N/A</v>
      </c>
      <c r="P2266" s="3"/>
      <c r="Q2266" s="55" t="e">
        <f>VLOOKUP($P$1&amp;P2266,定价因子!$E:$F,2,0)</f>
        <v>#N/A</v>
      </c>
      <c r="R2266" s="3"/>
      <c r="S2266" s="77" t="e">
        <f>VLOOKUP($R$1&amp;R2266,定价因子!$E:$F,2,0)</f>
        <v>#N/A</v>
      </c>
      <c r="T2266" s="61"/>
      <c r="U2266" s="63"/>
      <c r="V2266" s="63"/>
      <c r="W2266" s="63"/>
      <c r="X2266" s="3"/>
    </row>
    <row r="2267" spans="1:24">
      <c r="A2267" s="3"/>
      <c r="B2267" s="3"/>
      <c r="C2267" s="3"/>
      <c r="D2267" s="3"/>
      <c r="E2267" s="79"/>
      <c r="F2267" s="3"/>
      <c r="G2267" s="77" t="e">
        <f>VLOOKUP($F$1&amp;F2267,定价因子!E:F,2,0)</f>
        <v>#N/A</v>
      </c>
      <c r="H2267" s="3"/>
      <c r="I2267" s="77" t="e">
        <f>VLOOKUP($H$1&amp;H2267,定价因子!E:F,2,0)</f>
        <v>#N/A</v>
      </c>
      <c r="J2267" s="3"/>
      <c r="K2267" s="77" t="e">
        <f>VLOOKUP($J$1&amp;J2267,定价因子!E:F,2,0)</f>
        <v>#N/A</v>
      </c>
      <c r="L2267" s="3"/>
      <c r="M2267" s="77" t="e">
        <f>VLOOKUP($L$1&amp;L2267,定价因子!E:F,2,0)</f>
        <v>#N/A</v>
      </c>
      <c r="N2267" s="3"/>
      <c r="O2267" s="77" t="e">
        <f>VLOOKUP($N$1&amp;N2267,定价因子!E:F,2,0)</f>
        <v>#N/A</v>
      </c>
      <c r="P2267" s="3"/>
      <c r="Q2267" s="55" t="e">
        <f>VLOOKUP($P$1&amp;P2267,定价因子!$E:$F,2,0)</f>
        <v>#N/A</v>
      </c>
      <c r="R2267" s="3"/>
      <c r="S2267" s="77" t="e">
        <f>VLOOKUP($R$1&amp;R2267,定价因子!$E:$F,2,0)</f>
        <v>#N/A</v>
      </c>
      <c r="T2267" s="61"/>
      <c r="U2267" s="63"/>
      <c r="V2267" s="63"/>
      <c r="W2267" s="63"/>
      <c r="X2267" s="3"/>
    </row>
    <row r="2268" spans="1:24">
      <c r="A2268" s="3"/>
      <c r="B2268" s="3"/>
      <c r="C2268" s="3"/>
      <c r="D2268" s="3"/>
      <c r="E2268" s="79"/>
      <c r="F2268" s="3"/>
      <c r="G2268" s="77" t="e">
        <f>VLOOKUP($F$1&amp;F2268,定价因子!E:F,2,0)</f>
        <v>#N/A</v>
      </c>
      <c r="H2268" s="3"/>
      <c r="I2268" s="77" t="e">
        <f>VLOOKUP($H$1&amp;H2268,定价因子!E:F,2,0)</f>
        <v>#N/A</v>
      </c>
      <c r="J2268" s="3"/>
      <c r="K2268" s="77" t="e">
        <f>VLOOKUP($J$1&amp;J2268,定价因子!E:F,2,0)</f>
        <v>#N/A</v>
      </c>
      <c r="L2268" s="3"/>
      <c r="M2268" s="77" t="e">
        <f>VLOOKUP($L$1&amp;L2268,定价因子!E:F,2,0)</f>
        <v>#N/A</v>
      </c>
      <c r="N2268" s="3"/>
      <c r="O2268" s="77" t="e">
        <f>VLOOKUP($N$1&amp;N2268,定价因子!E:F,2,0)</f>
        <v>#N/A</v>
      </c>
      <c r="P2268" s="3"/>
      <c r="Q2268" s="55" t="e">
        <f>VLOOKUP($P$1&amp;P2268,定价因子!$E:$F,2,0)</f>
        <v>#N/A</v>
      </c>
      <c r="R2268" s="3"/>
      <c r="S2268" s="77" t="e">
        <f>VLOOKUP($R$1&amp;R2268,定价因子!$E:$F,2,0)</f>
        <v>#N/A</v>
      </c>
      <c r="T2268" s="61"/>
      <c r="U2268" s="63"/>
      <c r="V2268" s="63"/>
      <c r="W2268" s="63"/>
      <c r="X2268" s="3"/>
    </row>
    <row r="2269" spans="1:24">
      <c r="A2269" s="3"/>
      <c r="B2269" s="3"/>
      <c r="C2269" s="3"/>
      <c r="D2269" s="3"/>
      <c r="E2269" s="79"/>
      <c r="F2269" s="3"/>
      <c r="G2269" s="77" t="e">
        <f>VLOOKUP($F$1&amp;F2269,定价因子!E:F,2,0)</f>
        <v>#N/A</v>
      </c>
      <c r="H2269" s="3"/>
      <c r="I2269" s="77" t="e">
        <f>VLOOKUP($H$1&amp;H2269,定价因子!E:F,2,0)</f>
        <v>#N/A</v>
      </c>
      <c r="J2269" s="3"/>
      <c r="K2269" s="77" t="e">
        <f>VLOOKUP($J$1&amp;J2269,定价因子!E:F,2,0)</f>
        <v>#N/A</v>
      </c>
      <c r="L2269" s="3"/>
      <c r="M2269" s="77" t="e">
        <f>VLOOKUP($L$1&amp;L2269,定价因子!E:F,2,0)</f>
        <v>#N/A</v>
      </c>
      <c r="N2269" s="3"/>
      <c r="O2269" s="77" t="e">
        <f>VLOOKUP($N$1&amp;N2269,定价因子!E:F,2,0)</f>
        <v>#N/A</v>
      </c>
      <c r="P2269" s="3"/>
      <c r="Q2269" s="55" t="e">
        <f>VLOOKUP($P$1&amp;P2269,定价因子!$E:$F,2,0)</f>
        <v>#N/A</v>
      </c>
      <c r="R2269" s="3"/>
      <c r="S2269" s="77" t="e">
        <f>VLOOKUP($R$1&amp;R2269,定价因子!$E:$F,2,0)</f>
        <v>#N/A</v>
      </c>
      <c r="T2269" s="61"/>
      <c r="U2269" s="63"/>
      <c r="V2269" s="63"/>
      <c r="W2269" s="63"/>
      <c r="X2269" s="3"/>
    </row>
    <row r="2270" spans="1:24">
      <c r="A2270" s="3"/>
      <c r="B2270" s="3"/>
      <c r="C2270" s="3"/>
      <c r="D2270" s="3"/>
      <c r="E2270" s="79"/>
      <c r="F2270" s="3"/>
      <c r="G2270" s="77" t="e">
        <f>VLOOKUP($F$1&amp;F2270,定价因子!E:F,2,0)</f>
        <v>#N/A</v>
      </c>
      <c r="H2270" s="3"/>
      <c r="I2270" s="77" t="e">
        <f>VLOOKUP($H$1&amp;H2270,定价因子!E:F,2,0)</f>
        <v>#N/A</v>
      </c>
      <c r="J2270" s="3"/>
      <c r="K2270" s="77" t="e">
        <f>VLOOKUP($J$1&amp;J2270,定价因子!E:F,2,0)</f>
        <v>#N/A</v>
      </c>
      <c r="L2270" s="3"/>
      <c r="M2270" s="77" t="e">
        <f>VLOOKUP($L$1&amp;L2270,定价因子!E:F,2,0)</f>
        <v>#N/A</v>
      </c>
      <c r="N2270" s="3"/>
      <c r="O2270" s="77" t="e">
        <f>VLOOKUP($N$1&amp;N2270,定价因子!E:F,2,0)</f>
        <v>#N/A</v>
      </c>
      <c r="P2270" s="3"/>
      <c r="Q2270" s="55" t="e">
        <f>VLOOKUP($P$1&amp;P2270,定价因子!$E:$F,2,0)</f>
        <v>#N/A</v>
      </c>
      <c r="R2270" s="3"/>
      <c r="S2270" s="77" t="e">
        <f>VLOOKUP($R$1&amp;R2270,定价因子!$E:$F,2,0)</f>
        <v>#N/A</v>
      </c>
      <c r="T2270" s="61"/>
      <c r="U2270" s="63"/>
      <c r="V2270" s="63"/>
      <c r="W2270" s="63"/>
      <c r="X2270" s="3"/>
    </row>
    <row r="2271" spans="1:24">
      <c r="A2271" s="3"/>
      <c r="B2271" s="3"/>
      <c r="C2271" s="3"/>
      <c r="D2271" s="3"/>
      <c r="E2271" s="79"/>
      <c r="F2271" s="3"/>
      <c r="G2271" s="77" t="e">
        <f>VLOOKUP($F$1&amp;F2271,定价因子!E:F,2,0)</f>
        <v>#N/A</v>
      </c>
      <c r="H2271" s="3"/>
      <c r="I2271" s="77" t="e">
        <f>VLOOKUP($H$1&amp;H2271,定价因子!E:F,2,0)</f>
        <v>#N/A</v>
      </c>
      <c r="J2271" s="3"/>
      <c r="K2271" s="77" t="e">
        <f>VLOOKUP($J$1&amp;J2271,定价因子!E:F,2,0)</f>
        <v>#N/A</v>
      </c>
      <c r="L2271" s="3"/>
      <c r="M2271" s="77" t="e">
        <f>VLOOKUP($L$1&amp;L2271,定价因子!E:F,2,0)</f>
        <v>#N/A</v>
      </c>
      <c r="N2271" s="3"/>
      <c r="O2271" s="77" t="e">
        <f>VLOOKUP($N$1&amp;N2271,定价因子!E:F,2,0)</f>
        <v>#N/A</v>
      </c>
      <c r="P2271" s="3"/>
      <c r="Q2271" s="55" t="e">
        <f>VLOOKUP($P$1&amp;P2271,定价因子!$E:$F,2,0)</f>
        <v>#N/A</v>
      </c>
      <c r="R2271" s="3"/>
      <c r="S2271" s="77" t="e">
        <f>VLOOKUP($R$1&amp;R2271,定价因子!$E:$F,2,0)</f>
        <v>#N/A</v>
      </c>
      <c r="T2271" s="61"/>
      <c r="U2271" s="63"/>
      <c r="V2271" s="63"/>
      <c r="W2271" s="63"/>
      <c r="X2271" s="3"/>
    </row>
    <row r="2272" spans="1:24">
      <c r="A2272" s="3"/>
      <c r="B2272" s="3"/>
      <c r="C2272" s="3"/>
      <c r="D2272" s="3"/>
      <c r="E2272" s="79"/>
      <c r="F2272" s="3"/>
      <c r="G2272" s="77" t="e">
        <f>VLOOKUP($F$1&amp;F2272,定价因子!E:F,2,0)</f>
        <v>#N/A</v>
      </c>
      <c r="H2272" s="3"/>
      <c r="I2272" s="77" t="e">
        <f>VLOOKUP($H$1&amp;H2272,定价因子!E:F,2,0)</f>
        <v>#N/A</v>
      </c>
      <c r="J2272" s="3"/>
      <c r="K2272" s="77" t="e">
        <f>VLOOKUP($J$1&amp;J2272,定价因子!E:F,2,0)</f>
        <v>#N/A</v>
      </c>
      <c r="L2272" s="3"/>
      <c r="M2272" s="77" t="e">
        <f>VLOOKUP($L$1&amp;L2272,定价因子!E:F,2,0)</f>
        <v>#N/A</v>
      </c>
      <c r="N2272" s="3"/>
      <c r="O2272" s="77" t="e">
        <f>VLOOKUP($N$1&amp;N2272,定价因子!E:F,2,0)</f>
        <v>#N/A</v>
      </c>
      <c r="P2272" s="3"/>
      <c r="Q2272" s="55" t="e">
        <f>VLOOKUP($P$1&amp;P2272,定价因子!$E:$F,2,0)</f>
        <v>#N/A</v>
      </c>
      <c r="R2272" s="3"/>
      <c r="S2272" s="77" t="e">
        <f>VLOOKUP($R$1&amp;R2272,定价因子!$E:$F,2,0)</f>
        <v>#N/A</v>
      </c>
      <c r="T2272" s="61"/>
      <c r="U2272" s="63"/>
      <c r="V2272" s="63"/>
      <c r="W2272" s="63"/>
      <c r="X2272" s="3"/>
    </row>
    <row r="2273" spans="1:24">
      <c r="A2273" s="3"/>
      <c r="B2273" s="3"/>
      <c r="C2273" s="3"/>
      <c r="D2273" s="3"/>
      <c r="E2273" s="79"/>
      <c r="F2273" s="3"/>
      <c r="G2273" s="77" t="e">
        <f>VLOOKUP($F$1&amp;F2273,定价因子!E:F,2,0)</f>
        <v>#N/A</v>
      </c>
      <c r="H2273" s="3"/>
      <c r="I2273" s="77" t="e">
        <f>VLOOKUP($H$1&amp;H2273,定价因子!E:F,2,0)</f>
        <v>#N/A</v>
      </c>
      <c r="J2273" s="3"/>
      <c r="K2273" s="77" t="e">
        <f>VLOOKUP($J$1&amp;J2273,定价因子!E:F,2,0)</f>
        <v>#N/A</v>
      </c>
      <c r="L2273" s="3"/>
      <c r="M2273" s="77" t="e">
        <f>VLOOKUP($L$1&amp;L2273,定价因子!E:F,2,0)</f>
        <v>#N/A</v>
      </c>
      <c r="N2273" s="3"/>
      <c r="O2273" s="77" t="e">
        <f>VLOOKUP($N$1&amp;N2273,定价因子!E:F,2,0)</f>
        <v>#N/A</v>
      </c>
      <c r="P2273" s="3"/>
      <c r="Q2273" s="55" t="e">
        <f>VLOOKUP($P$1&amp;P2273,定价因子!$E:$F,2,0)</f>
        <v>#N/A</v>
      </c>
      <c r="R2273" s="3"/>
      <c r="S2273" s="77" t="e">
        <f>VLOOKUP($R$1&amp;R2273,定价因子!$E:$F,2,0)</f>
        <v>#N/A</v>
      </c>
      <c r="T2273" s="61"/>
      <c r="U2273" s="63"/>
      <c r="V2273" s="63"/>
      <c r="W2273" s="63"/>
      <c r="X2273" s="3"/>
    </row>
    <row r="2274" spans="1:24">
      <c r="A2274" s="3"/>
      <c r="B2274" s="3"/>
      <c r="C2274" s="3"/>
      <c r="D2274" s="3"/>
      <c r="E2274" s="79"/>
      <c r="F2274" s="3"/>
      <c r="G2274" s="77" t="e">
        <f>VLOOKUP($F$1&amp;F2274,定价因子!E:F,2,0)</f>
        <v>#N/A</v>
      </c>
      <c r="H2274" s="3"/>
      <c r="I2274" s="77" t="e">
        <f>VLOOKUP($H$1&amp;H2274,定价因子!E:F,2,0)</f>
        <v>#N/A</v>
      </c>
      <c r="J2274" s="3"/>
      <c r="K2274" s="77" t="e">
        <f>VLOOKUP($J$1&amp;J2274,定价因子!E:F,2,0)</f>
        <v>#N/A</v>
      </c>
      <c r="L2274" s="3"/>
      <c r="M2274" s="77" t="e">
        <f>VLOOKUP($L$1&amp;L2274,定价因子!E:F,2,0)</f>
        <v>#N/A</v>
      </c>
      <c r="N2274" s="3"/>
      <c r="O2274" s="77" t="e">
        <f>VLOOKUP($N$1&amp;N2274,定价因子!E:F,2,0)</f>
        <v>#N/A</v>
      </c>
      <c r="P2274" s="3"/>
      <c r="Q2274" s="55" t="e">
        <f>VLOOKUP($P$1&amp;P2274,定价因子!$E:$F,2,0)</f>
        <v>#N/A</v>
      </c>
      <c r="R2274" s="3"/>
      <c r="S2274" s="77" t="e">
        <f>VLOOKUP($R$1&amp;R2274,定价因子!$E:$F,2,0)</f>
        <v>#N/A</v>
      </c>
      <c r="T2274" s="61"/>
      <c r="U2274" s="63"/>
      <c r="V2274" s="63"/>
      <c r="W2274" s="63"/>
      <c r="X2274" s="3"/>
    </row>
    <row r="2275" spans="1:24">
      <c r="A2275" s="3"/>
      <c r="B2275" s="3"/>
      <c r="C2275" s="3"/>
      <c r="D2275" s="3"/>
      <c r="E2275" s="79"/>
      <c r="F2275" s="3"/>
      <c r="G2275" s="77" t="e">
        <f>VLOOKUP($F$1&amp;F2275,定价因子!E:F,2,0)</f>
        <v>#N/A</v>
      </c>
      <c r="H2275" s="3"/>
      <c r="I2275" s="77" t="e">
        <f>VLOOKUP($H$1&amp;H2275,定价因子!E:F,2,0)</f>
        <v>#N/A</v>
      </c>
      <c r="J2275" s="3"/>
      <c r="K2275" s="77" t="e">
        <f>VLOOKUP($J$1&amp;J2275,定价因子!E:F,2,0)</f>
        <v>#N/A</v>
      </c>
      <c r="L2275" s="3"/>
      <c r="M2275" s="77" t="e">
        <f>VLOOKUP($L$1&amp;L2275,定价因子!E:F,2,0)</f>
        <v>#N/A</v>
      </c>
      <c r="N2275" s="3"/>
      <c r="O2275" s="77" t="e">
        <f>VLOOKUP($N$1&amp;N2275,定价因子!E:F,2,0)</f>
        <v>#N/A</v>
      </c>
      <c r="P2275" s="3"/>
      <c r="Q2275" s="55" t="e">
        <f>VLOOKUP($P$1&amp;P2275,定价因子!$E:$F,2,0)</f>
        <v>#N/A</v>
      </c>
      <c r="R2275" s="3"/>
      <c r="S2275" s="77" t="e">
        <f>VLOOKUP($R$1&amp;R2275,定价因子!$E:$F,2,0)</f>
        <v>#N/A</v>
      </c>
      <c r="T2275" s="61"/>
      <c r="U2275" s="63"/>
      <c r="V2275" s="63"/>
      <c r="W2275" s="63"/>
      <c r="X2275" s="3"/>
    </row>
    <row r="2276" spans="1:24">
      <c r="A2276" s="3"/>
      <c r="B2276" s="3"/>
      <c r="C2276" s="3"/>
      <c r="D2276" s="3"/>
      <c r="E2276" s="79"/>
      <c r="F2276" s="3"/>
      <c r="G2276" s="77" t="e">
        <f>VLOOKUP($F$1&amp;F2276,定价因子!E:F,2,0)</f>
        <v>#N/A</v>
      </c>
      <c r="H2276" s="3"/>
      <c r="I2276" s="77" t="e">
        <f>VLOOKUP($H$1&amp;H2276,定价因子!E:F,2,0)</f>
        <v>#N/A</v>
      </c>
      <c r="J2276" s="3"/>
      <c r="K2276" s="77" t="e">
        <f>VLOOKUP($J$1&amp;J2276,定价因子!E:F,2,0)</f>
        <v>#N/A</v>
      </c>
      <c r="L2276" s="3"/>
      <c r="M2276" s="77" t="e">
        <f>VLOOKUP($L$1&amp;L2276,定价因子!E:F,2,0)</f>
        <v>#N/A</v>
      </c>
      <c r="N2276" s="3"/>
      <c r="O2276" s="77" t="e">
        <f>VLOOKUP($N$1&amp;N2276,定价因子!E:F,2,0)</f>
        <v>#N/A</v>
      </c>
      <c r="P2276" s="3"/>
      <c r="Q2276" s="55" t="e">
        <f>VLOOKUP($P$1&amp;P2276,定价因子!$E:$F,2,0)</f>
        <v>#N/A</v>
      </c>
      <c r="R2276" s="3"/>
      <c r="S2276" s="77" t="e">
        <f>VLOOKUP($R$1&amp;R2276,定价因子!$E:$F,2,0)</f>
        <v>#N/A</v>
      </c>
      <c r="T2276" s="61"/>
      <c r="U2276" s="63"/>
      <c r="V2276" s="63"/>
      <c r="W2276" s="63"/>
      <c r="X2276" s="3"/>
    </row>
    <row r="2277" spans="1:24">
      <c r="A2277" s="3"/>
      <c r="B2277" s="3"/>
      <c r="C2277" s="3"/>
      <c r="D2277" s="3"/>
      <c r="E2277" s="79"/>
      <c r="F2277" s="3"/>
      <c r="G2277" s="77" t="e">
        <f>VLOOKUP($F$1&amp;F2277,定价因子!E:F,2,0)</f>
        <v>#N/A</v>
      </c>
      <c r="H2277" s="3"/>
      <c r="I2277" s="77" t="e">
        <f>VLOOKUP($H$1&amp;H2277,定价因子!E:F,2,0)</f>
        <v>#N/A</v>
      </c>
      <c r="J2277" s="3"/>
      <c r="K2277" s="77" t="e">
        <f>VLOOKUP($J$1&amp;J2277,定价因子!E:F,2,0)</f>
        <v>#N/A</v>
      </c>
      <c r="L2277" s="3"/>
      <c r="M2277" s="77" t="e">
        <f>VLOOKUP($L$1&amp;L2277,定价因子!E:F,2,0)</f>
        <v>#N/A</v>
      </c>
      <c r="N2277" s="3"/>
      <c r="O2277" s="77" t="e">
        <f>VLOOKUP($N$1&amp;N2277,定价因子!E:F,2,0)</f>
        <v>#N/A</v>
      </c>
      <c r="P2277" s="3"/>
      <c r="Q2277" s="55" t="e">
        <f>VLOOKUP($P$1&amp;P2277,定价因子!$E:$F,2,0)</f>
        <v>#N/A</v>
      </c>
      <c r="R2277" s="3"/>
      <c r="S2277" s="77" t="e">
        <f>VLOOKUP($R$1&amp;R2277,定价因子!$E:$F,2,0)</f>
        <v>#N/A</v>
      </c>
      <c r="T2277" s="61"/>
      <c r="U2277" s="63"/>
      <c r="V2277" s="63"/>
      <c r="W2277" s="63"/>
      <c r="X2277" s="3"/>
    </row>
    <row r="2278" spans="1:24">
      <c r="A2278" s="3"/>
      <c r="B2278" s="3"/>
      <c r="C2278" s="3"/>
      <c r="D2278" s="3"/>
      <c r="E2278" s="79"/>
      <c r="F2278" s="3"/>
      <c r="G2278" s="77" t="e">
        <f>VLOOKUP($F$1&amp;F2278,定价因子!E:F,2,0)</f>
        <v>#N/A</v>
      </c>
      <c r="H2278" s="3"/>
      <c r="I2278" s="77" t="e">
        <f>VLOOKUP($H$1&amp;H2278,定价因子!E:F,2,0)</f>
        <v>#N/A</v>
      </c>
      <c r="J2278" s="3"/>
      <c r="K2278" s="77" t="e">
        <f>VLOOKUP($J$1&amp;J2278,定价因子!E:F,2,0)</f>
        <v>#N/A</v>
      </c>
      <c r="L2278" s="3"/>
      <c r="M2278" s="77" t="e">
        <f>VLOOKUP($L$1&amp;L2278,定价因子!E:F,2,0)</f>
        <v>#N/A</v>
      </c>
      <c r="N2278" s="3"/>
      <c r="O2278" s="77" t="e">
        <f>VLOOKUP($N$1&amp;N2278,定价因子!E:F,2,0)</f>
        <v>#N/A</v>
      </c>
      <c r="P2278" s="3"/>
      <c r="Q2278" s="55" t="e">
        <f>VLOOKUP($P$1&amp;P2278,定价因子!$E:$F,2,0)</f>
        <v>#N/A</v>
      </c>
      <c r="R2278" s="3"/>
      <c r="S2278" s="77" t="e">
        <f>VLOOKUP($R$1&amp;R2278,定价因子!$E:$F,2,0)</f>
        <v>#N/A</v>
      </c>
      <c r="T2278" s="61"/>
      <c r="U2278" s="63"/>
      <c r="V2278" s="63"/>
      <c r="W2278" s="63"/>
      <c r="X2278" s="3"/>
    </row>
    <row r="2279" spans="1:24">
      <c r="A2279" s="3"/>
      <c r="B2279" s="3"/>
      <c r="C2279" s="3"/>
      <c r="D2279" s="3"/>
      <c r="E2279" s="79"/>
      <c r="F2279" s="3"/>
      <c r="G2279" s="77" t="e">
        <f>VLOOKUP($F$1&amp;F2279,定价因子!E:F,2,0)</f>
        <v>#N/A</v>
      </c>
      <c r="H2279" s="3"/>
      <c r="I2279" s="77" t="e">
        <f>VLOOKUP($H$1&amp;H2279,定价因子!E:F,2,0)</f>
        <v>#N/A</v>
      </c>
      <c r="J2279" s="3"/>
      <c r="K2279" s="77" t="e">
        <f>VLOOKUP($J$1&amp;J2279,定价因子!E:F,2,0)</f>
        <v>#N/A</v>
      </c>
      <c r="L2279" s="3"/>
      <c r="M2279" s="77" t="e">
        <f>VLOOKUP($L$1&amp;L2279,定价因子!E:F,2,0)</f>
        <v>#N/A</v>
      </c>
      <c r="N2279" s="3"/>
      <c r="O2279" s="77" t="e">
        <f>VLOOKUP($N$1&amp;N2279,定价因子!E:F,2,0)</f>
        <v>#N/A</v>
      </c>
      <c r="P2279" s="3"/>
      <c r="Q2279" s="55" t="e">
        <f>VLOOKUP($P$1&amp;P2279,定价因子!$E:$F,2,0)</f>
        <v>#N/A</v>
      </c>
      <c r="R2279" s="3"/>
      <c r="S2279" s="77" t="e">
        <f>VLOOKUP($R$1&amp;R2279,定价因子!$E:$F,2,0)</f>
        <v>#N/A</v>
      </c>
      <c r="T2279" s="61"/>
      <c r="U2279" s="63"/>
      <c r="V2279" s="63"/>
      <c r="W2279" s="63"/>
      <c r="X2279" s="3"/>
    </row>
    <row r="2280" spans="1:24">
      <c r="A2280" s="3"/>
      <c r="B2280" s="3"/>
      <c r="C2280" s="3"/>
      <c r="D2280" s="3"/>
      <c r="E2280" s="79"/>
      <c r="F2280" s="3"/>
      <c r="G2280" s="77" t="e">
        <f>VLOOKUP($F$1&amp;F2280,定价因子!E:F,2,0)</f>
        <v>#N/A</v>
      </c>
      <c r="H2280" s="3"/>
      <c r="I2280" s="77" t="e">
        <f>VLOOKUP($H$1&amp;H2280,定价因子!E:F,2,0)</f>
        <v>#N/A</v>
      </c>
      <c r="J2280" s="3"/>
      <c r="K2280" s="77" t="e">
        <f>VLOOKUP($J$1&amp;J2280,定价因子!E:F,2,0)</f>
        <v>#N/A</v>
      </c>
      <c r="L2280" s="3"/>
      <c r="M2280" s="77" t="e">
        <f>VLOOKUP($L$1&amp;L2280,定价因子!E:F,2,0)</f>
        <v>#N/A</v>
      </c>
      <c r="N2280" s="3"/>
      <c r="O2280" s="77" t="e">
        <f>VLOOKUP($N$1&amp;N2280,定价因子!E:F,2,0)</f>
        <v>#N/A</v>
      </c>
      <c r="P2280" s="3"/>
      <c r="Q2280" s="55" t="e">
        <f>VLOOKUP($P$1&amp;P2280,定价因子!$E:$F,2,0)</f>
        <v>#N/A</v>
      </c>
      <c r="R2280" s="3"/>
      <c r="S2280" s="77" t="e">
        <f>VLOOKUP($R$1&amp;R2280,定价因子!$E:$F,2,0)</f>
        <v>#N/A</v>
      </c>
      <c r="T2280" s="61"/>
      <c r="U2280" s="63"/>
      <c r="V2280" s="63"/>
      <c r="W2280" s="63"/>
      <c r="X2280" s="3"/>
    </row>
    <row r="2281" spans="1:24">
      <c r="A2281" s="3"/>
      <c r="B2281" s="3"/>
      <c r="C2281" s="3"/>
      <c r="D2281" s="3"/>
      <c r="E2281" s="79"/>
      <c r="F2281" s="3"/>
      <c r="G2281" s="77" t="e">
        <f>VLOOKUP($F$1&amp;F2281,定价因子!E:F,2,0)</f>
        <v>#N/A</v>
      </c>
      <c r="H2281" s="3"/>
      <c r="I2281" s="77" t="e">
        <f>VLOOKUP($H$1&amp;H2281,定价因子!E:F,2,0)</f>
        <v>#N/A</v>
      </c>
      <c r="J2281" s="3"/>
      <c r="K2281" s="77" t="e">
        <f>VLOOKUP($J$1&amp;J2281,定价因子!E:F,2,0)</f>
        <v>#N/A</v>
      </c>
      <c r="L2281" s="3"/>
      <c r="M2281" s="77" t="e">
        <f>VLOOKUP($L$1&amp;L2281,定价因子!E:F,2,0)</f>
        <v>#N/A</v>
      </c>
      <c r="N2281" s="3"/>
      <c r="O2281" s="77" t="e">
        <f>VLOOKUP($N$1&amp;N2281,定价因子!E:F,2,0)</f>
        <v>#N/A</v>
      </c>
      <c r="P2281" s="3"/>
      <c r="Q2281" s="55" t="e">
        <f>VLOOKUP($P$1&amp;P2281,定价因子!$E:$F,2,0)</f>
        <v>#N/A</v>
      </c>
      <c r="R2281" s="3"/>
      <c r="S2281" s="77" t="e">
        <f>VLOOKUP($R$1&amp;R2281,定价因子!$E:$F,2,0)</f>
        <v>#N/A</v>
      </c>
      <c r="T2281" s="61"/>
      <c r="U2281" s="63"/>
      <c r="V2281" s="63"/>
      <c r="W2281" s="63"/>
      <c r="X2281" s="3"/>
    </row>
    <row r="2282" spans="1:24">
      <c r="A2282" s="3"/>
      <c r="B2282" s="3"/>
      <c r="C2282" s="3"/>
      <c r="D2282" s="3"/>
      <c r="E2282" s="79"/>
      <c r="F2282" s="3"/>
      <c r="G2282" s="77" t="e">
        <f>VLOOKUP($F$1&amp;F2282,定价因子!E:F,2,0)</f>
        <v>#N/A</v>
      </c>
      <c r="H2282" s="3"/>
      <c r="I2282" s="77" t="e">
        <f>VLOOKUP($H$1&amp;H2282,定价因子!E:F,2,0)</f>
        <v>#N/A</v>
      </c>
      <c r="J2282" s="3"/>
      <c r="K2282" s="77" t="e">
        <f>VLOOKUP($J$1&amp;J2282,定价因子!E:F,2,0)</f>
        <v>#N/A</v>
      </c>
      <c r="L2282" s="3"/>
      <c r="M2282" s="77" t="e">
        <f>VLOOKUP($L$1&amp;L2282,定价因子!E:F,2,0)</f>
        <v>#N/A</v>
      </c>
      <c r="N2282" s="3"/>
      <c r="O2282" s="77" t="e">
        <f>VLOOKUP($N$1&amp;N2282,定价因子!E:F,2,0)</f>
        <v>#N/A</v>
      </c>
      <c r="P2282" s="3"/>
      <c r="Q2282" s="55" t="e">
        <f>VLOOKUP($P$1&amp;P2282,定价因子!$E:$F,2,0)</f>
        <v>#N/A</v>
      </c>
      <c r="R2282" s="3"/>
      <c r="S2282" s="77" t="e">
        <f>VLOOKUP($R$1&amp;R2282,定价因子!$E:$F,2,0)</f>
        <v>#N/A</v>
      </c>
      <c r="T2282" s="61"/>
      <c r="U2282" s="63"/>
      <c r="V2282" s="63"/>
      <c r="W2282" s="63"/>
      <c r="X2282" s="3"/>
    </row>
    <row r="2283" spans="1:24">
      <c r="A2283" s="3"/>
      <c r="B2283" s="3"/>
      <c r="C2283" s="3"/>
      <c r="D2283" s="3"/>
      <c r="E2283" s="79"/>
      <c r="F2283" s="3"/>
      <c r="G2283" s="77" t="e">
        <f>VLOOKUP($F$1&amp;F2283,定价因子!E:F,2,0)</f>
        <v>#N/A</v>
      </c>
      <c r="H2283" s="3"/>
      <c r="I2283" s="77" t="e">
        <f>VLOOKUP($H$1&amp;H2283,定价因子!E:F,2,0)</f>
        <v>#N/A</v>
      </c>
      <c r="J2283" s="3"/>
      <c r="K2283" s="77" t="e">
        <f>VLOOKUP($J$1&amp;J2283,定价因子!E:F,2,0)</f>
        <v>#N/A</v>
      </c>
      <c r="L2283" s="3"/>
      <c r="M2283" s="77" t="e">
        <f>VLOOKUP($L$1&amp;L2283,定价因子!E:F,2,0)</f>
        <v>#N/A</v>
      </c>
      <c r="N2283" s="3"/>
      <c r="O2283" s="77" t="e">
        <f>VLOOKUP($N$1&amp;N2283,定价因子!E:F,2,0)</f>
        <v>#N/A</v>
      </c>
      <c r="P2283" s="3"/>
      <c r="Q2283" s="55" t="e">
        <f>VLOOKUP($P$1&amp;P2283,定价因子!$E:$F,2,0)</f>
        <v>#N/A</v>
      </c>
      <c r="R2283" s="3"/>
      <c r="S2283" s="77" t="e">
        <f>VLOOKUP($R$1&amp;R2283,定价因子!$E:$F,2,0)</f>
        <v>#N/A</v>
      </c>
      <c r="T2283" s="61"/>
      <c r="U2283" s="63"/>
      <c r="V2283" s="63"/>
      <c r="W2283" s="63"/>
      <c r="X2283" s="3"/>
    </row>
    <row r="2284" spans="1:24">
      <c r="A2284" s="3"/>
      <c r="B2284" s="3"/>
      <c r="C2284" s="3"/>
      <c r="D2284" s="3"/>
      <c r="E2284" s="79"/>
      <c r="F2284" s="3"/>
      <c r="G2284" s="77" t="e">
        <f>VLOOKUP($F$1&amp;F2284,定价因子!E:F,2,0)</f>
        <v>#N/A</v>
      </c>
      <c r="H2284" s="3"/>
      <c r="I2284" s="77" t="e">
        <f>VLOOKUP($H$1&amp;H2284,定价因子!E:F,2,0)</f>
        <v>#N/A</v>
      </c>
      <c r="J2284" s="3"/>
      <c r="K2284" s="77" t="e">
        <f>VLOOKUP($J$1&amp;J2284,定价因子!E:F,2,0)</f>
        <v>#N/A</v>
      </c>
      <c r="L2284" s="3"/>
      <c r="M2284" s="77" t="e">
        <f>VLOOKUP($L$1&amp;L2284,定价因子!E:F,2,0)</f>
        <v>#N/A</v>
      </c>
      <c r="N2284" s="3"/>
      <c r="O2284" s="77" t="e">
        <f>VLOOKUP($N$1&amp;N2284,定价因子!E:F,2,0)</f>
        <v>#N/A</v>
      </c>
      <c r="P2284" s="3"/>
      <c r="Q2284" s="55" t="e">
        <f>VLOOKUP($P$1&amp;P2284,定价因子!$E:$F,2,0)</f>
        <v>#N/A</v>
      </c>
      <c r="R2284" s="3"/>
      <c r="S2284" s="77" t="e">
        <f>VLOOKUP($R$1&amp;R2284,定价因子!$E:$F,2,0)</f>
        <v>#N/A</v>
      </c>
      <c r="T2284" s="61"/>
      <c r="U2284" s="63"/>
      <c r="V2284" s="63"/>
      <c r="W2284" s="63"/>
      <c r="X2284" s="3"/>
    </row>
    <row r="2285" spans="1:24">
      <c r="A2285" s="3"/>
      <c r="B2285" s="3"/>
      <c r="C2285" s="3"/>
      <c r="D2285" s="3"/>
      <c r="E2285" s="79"/>
      <c r="F2285" s="3"/>
      <c r="G2285" s="77" t="e">
        <f>VLOOKUP($F$1&amp;F2285,定价因子!E:F,2,0)</f>
        <v>#N/A</v>
      </c>
      <c r="H2285" s="3"/>
      <c r="I2285" s="77" t="e">
        <f>VLOOKUP($H$1&amp;H2285,定价因子!E:F,2,0)</f>
        <v>#N/A</v>
      </c>
      <c r="J2285" s="3"/>
      <c r="K2285" s="77" t="e">
        <f>VLOOKUP($J$1&amp;J2285,定价因子!E:F,2,0)</f>
        <v>#N/A</v>
      </c>
      <c r="L2285" s="3"/>
      <c r="M2285" s="77" t="e">
        <f>VLOOKUP($L$1&amp;L2285,定价因子!E:F,2,0)</f>
        <v>#N/A</v>
      </c>
      <c r="N2285" s="3"/>
      <c r="O2285" s="77" t="e">
        <f>VLOOKUP($N$1&amp;N2285,定价因子!E:F,2,0)</f>
        <v>#N/A</v>
      </c>
      <c r="P2285" s="3"/>
      <c r="Q2285" s="55" t="e">
        <f>VLOOKUP($P$1&amp;P2285,定价因子!$E:$F,2,0)</f>
        <v>#N/A</v>
      </c>
      <c r="R2285" s="3"/>
      <c r="S2285" s="77" t="e">
        <f>VLOOKUP($R$1&amp;R2285,定价因子!$E:$F,2,0)</f>
        <v>#N/A</v>
      </c>
      <c r="T2285" s="61"/>
      <c r="U2285" s="63"/>
      <c r="V2285" s="63"/>
      <c r="W2285" s="63"/>
      <c r="X2285" s="3"/>
    </row>
    <row r="2286" spans="1:24">
      <c r="A2286" s="3"/>
      <c r="B2286" s="3"/>
      <c r="C2286" s="3"/>
      <c r="D2286" s="3"/>
      <c r="E2286" s="79"/>
      <c r="F2286" s="3"/>
      <c r="G2286" s="77" t="e">
        <f>VLOOKUP($F$1&amp;F2286,定价因子!E:F,2,0)</f>
        <v>#N/A</v>
      </c>
      <c r="H2286" s="3"/>
      <c r="I2286" s="77" t="e">
        <f>VLOOKUP($H$1&amp;H2286,定价因子!E:F,2,0)</f>
        <v>#N/A</v>
      </c>
      <c r="J2286" s="3"/>
      <c r="K2286" s="77" t="e">
        <f>VLOOKUP($J$1&amp;J2286,定价因子!E:F,2,0)</f>
        <v>#N/A</v>
      </c>
      <c r="L2286" s="3"/>
      <c r="M2286" s="77" t="e">
        <f>VLOOKUP($L$1&amp;L2286,定价因子!E:F,2,0)</f>
        <v>#N/A</v>
      </c>
      <c r="N2286" s="3"/>
      <c r="O2286" s="77" t="e">
        <f>VLOOKUP($N$1&amp;N2286,定价因子!E:F,2,0)</f>
        <v>#N/A</v>
      </c>
      <c r="P2286" s="3"/>
      <c r="Q2286" s="55" t="e">
        <f>VLOOKUP($P$1&amp;P2286,定价因子!$E:$F,2,0)</f>
        <v>#N/A</v>
      </c>
      <c r="R2286" s="3"/>
      <c r="S2286" s="77" t="e">
        <f>VLOOKUP($R$1&amp;R2286,定价因子!$E:$F,2,0)</f>
        <v>#N/A</v>
      </c>
      <c r="T2286" s="61"/>
      <c r="U2286" s="63"/>
      <c r="V2286" s="63"/>
      <c r="W2286" s="63"/>
      <c r="X2286" s="3"/>
    </row>
    <row r="2287" spans="1:24">
      <c r="A2287" s="3"/>
      <c r="B2287" s="3"/>
      <c r="C2287" s="3"/>
      <c r="D2287" s="3"/>
      <c r="E2287" s="79"/>
      <c r="F2287" s="3"/>
      <c r="G2287" s="77" t="e">
        <f>VLOOKUP($F$1&amp;F2287,定价因子!E:F,2,0)</f>
        <v>#N/A</v>
      </c>
      <c r="H2287" s="3"/>
      <c r="I2287" s="77" t="e">
        <f>VLOOKUP($H$1&amp;H2287,定价因子!E:F,2,0)</f>
        <v>#N/A</v>
      </c>
      <c r="J2287" s="3"/>
      <c r="K2287" s="77" t="e">
        <f>VLOOKUP($J$1&amp;J2287,定价因子!E:F,2,0)</f>
        <v>#N/A</v>
      </c>
      <c r="L2287" s="3"/>
      <c r="M2287" s="77" t="e">
        <f>VLOOKUP($L$1&amp;L2287,定价因子!E:F,2,0)</f>
        <v>#N/A</v>
      </c>
      <c r="N2287" s="3"/>
      <c r="O2287" s="77" t="e">
        <f>VLOOKUP($N$1&amp;N2287,定价因子!E:F,2,0)</f>
        <v>#N/A</v>
      </c>
      <c r="P2287" s="3"/>
      <c r="Q2287" s="55" t="e">
        <f>VLOOKUP($P$1&amp;P2287,定价因子!$E:$F,2,0)</f>
        <v>#N/A</v>
      </c>
      <c r="R2287" s="3"/>
      <c r="S2287" s="77" t="e">
        <f>VLOOKUP($R$1&amp;R2287,定价因子!$E:$F,2,0)</f>
        <v>#N/A</v>
      </c>
      <c r="T2287" s="61"/>
      <c r="U2287" s="63"/>
      <c r="V2287" s="63"/>
      <c r="W2287" s="63"/>
      <c r="X2287" s="3"/>
    </row>
    <row r="2288" spans="1:24">
      <c r="A2288" s="3"/>
      <c r="B2288" s="3"/>
      <c r="C2288" s="3"/>
      <c r="D2288" s="3"/>
      <c r="E2288" s="79"/>
      <c r="F2288" s="3"/>
      <c r="G2288" s="77" t="e">
        <f>VLOOKUP($F$1&amp;F2288,定价因子!E:F,2,0)</f>
        <v>#N/A</v>
      </c>
      <c r="H2288" s="3"/>
      <c r="I2288" s="77" t="e">
        <f>VLOOKUP($H$1&amp;H2288,定价因子!E:F,2,0)</f>
        <v>#N/A</v>
      </c>
      <c r="J2288" s="3"/>
      <c r="K2288" s="77" t="e">
        <f>VLOOKUP($J$1&amp;J2288,定价因子!E:F,2,0)</f>
        <v>#N/A</v>
      </c>
      <c r="L2288" s="3"/>
      <c r="M2288" s="77" t="e">
        <f>VLOOKUP($L$1&amp;L2288,定价因子!E:F,2,0)</f>
        <v>#N/A</v>
      </c>
      <c r="N2288" s="3"/>
      <c r="O2288" s="77" t="e">
        <f>VLOOKUP($N$1&amp;N2288,定价因子!E:F,2,0)</f>
        <v>#N/A</v>
      </c>
      <c r="P2288" s="3"/>
      <c r="Q2288" s="55" t="e">
        <f>VLOOKUP($P$1&amp;P2288,定价因子!$E:$F,2,0)</f>
        <v>#N/A</v>
      </c>
      <c r="R2288" s="3"/>
      <c r="S2288" s="77" t="e">
        <f>VLOOKUP($R$1&amp;R2288,定价因子!$E:$F,2,0)</f>
        <v>#N/A</v>
      </c>
      <c r="T2288" s="61"/>
      <c r="U2288" s="63"/>
      <c r="V2288" s="63"/>
      <c r="W2288" s="63"/>
      <c r="X2288" s="3"/>
    </row>
    <row r="2289" spans="1:24">
      <c r="A2289" s="3"/>
      <c r="B2289" s="3"/>
      <c r="C2289" s="3"/>
      <c r="D2289" s="3"/>
      <c r="E2289" s="79"/>
      <c r="F2289" s="3"/>
      <c r="G2289" s="77" t="e">
        <f>VLOOKUP($F$1&amp;F2289,定价因子!E:F,2,0)</f>
        <v>#N/A</v>
      </c>
      <c r="H2289" s="3"/>
      <c r="I2289" s="77" t="e">
        <f>VLOOKUP($H$1&amp;H2289,定价因子!E:F,2,0)</f>
        <v>#N/A</v>
      </c>
      <c r="J2289" s="3"/>
      <c r="K2289" s="77" t="e">
        <f>VLOOKUP($J$1&amp;J2289,定价因子!E:F,2,0)</f>
        <v>#N/A</v>
      </c>
      <c r="L2289" s="3"/>
      <c r="M2289" s="77" t="e">
        <f>VLOOKUP($L$1&amp;L2289,定价因子!E:F,2,0)</f>
        <v>#N/A</v>
      </c>
      <c r="N2289" s="3"/>
      <c r="O2289" s="77" t="e">
        <f>VLOOKUP($N$1&amp;N2289,定价因子!E:F,2,0)</f>
        <v>#N/A</v>
      </c>
      <c r="P2289" s="3"/>
      <c r="Q2289" s="55" t="e">
        <f>VLOOKUP($P$1&amp;P2289,定价因子!$E:$F,2,0)</f>
        <v>#N/A</v>
      </c>
      <c r="R2289" s="3"/>
      <c r="S2289" s="77" t="e">
        <f>VLOOKUP($R$1&amp;R2289,定价因子!$E:$F,2,0)</f>
        <v>#N/A</v>
      </c>
      <c r="T2289" s="61"/>
      <c r="U2289" s="63"/>
      <c r="V2289" s="63"/>
      <c r="W2289" s="63"/>
      <c r="X2289" s="3"/>
    </row>
    <row r="2290" spans="1:24">
      <c r="A2290" s="3"/>
      <c r="B2290" s="3"/>
      <c r="C2290" s="3"/>
      <c r="D2290" s="3"/>
      <c r="E2290" s="79"/>
      <c r="F2290" s="3"/>
      <c r="G2290" s="77" t="e">
        <f>VLOOKUP($F$1&amp;F2290,定价因子!E:F,2,0)</f>
        <v>#N/A</v>
      </c>
      <c r="H2290" s="3"/>
      <c r="I2290" s="77" t="e">
        <f>VLOOKUP($H$1&amp;H2290,定价因子!E:F,2,0)</f>
        <v>#N/A</v>
      </c>
      <c r="J2290" s="3"/>
      <c r="K2290" s="77" t="e">
        <f>VLOOKUP($J$1&amp;J2290,定价因子!E:F,2,0)</f>
        <v>#N/A</v>
      </c>
      <c r="L2290" s="3"/>
      <c r="M2290" s="77" t="e">
        <f>VLOOKUP($L$1&amp;L2290,定价因子!E:F,2,0)</f>
        <v>#N/A</v>
      </c>
      <c r="N2290" s="3"/>
      <c r="O2290" s="77" t="e">
        <f>VLOOKUP($N$1&amp;N2290,定价因子!E:F,2,0)</f>
        <v>#N/A</v>
      </c>
      <c r="P2290" s="3"/>
      <c r="Q2290" s="55" t="e">
        <f>VLOOKUP($P$1&amp;P2290,定价因子!$E:$F,2,0)</f>
        <v>#N/A</v>
      </c>
      <c r="R2290" s="3"/>
      <c r="S2290" s="77" t="e">
        <f>VLOOKUP($R$1&amp;R2290,定价因子!$E:$F,2,0)</f>
        <v>#N/A</v>
      </c>
      <c r="T2290" s="61"/>
      <c r="U2290" s="63"/>
      <c r="V2290" s="63"/>
      <c r="W2290" s="63"/>
      <c r="X2290" s="3"/>
    </row>
    <row r="2291" spans="1:24">
      <c r="A2291" s="3"/>
      <c r="B2291" s="3"/>
      <c r="C2291" s="3"/>
      <c r="D2291" s="3"/>
      <c r="E2291" s="79"/>
      <c r="F2291" s="3"/>
      <c r="G2291" s="77" t="e">
        <f>VLOOKUP($F$1&amp;F2291,定价因子!E:F,2,0)</f>
        <v>#N/A</v>
      </c>
      <c r="H2291" s="3"/>
      <c r="I2291" s="77" t="e">
        <f>VLOOKUP($H$1&amp;H2291,定价因子!E:F,2,0)</f>
        <v>#N/A</v>
      </c>
      <c r="J2291" s="3"/>
      <c r="K2291" s="77" t="e">
        <f>VLOOKUP($J$1&amp;J2291,定价因子!E:F,2,0)</f>
        <v>#N/A</v>
      </c>
      <c r="L2291" s="3"/>
      <c r="M2291" s="77" t="e">
        <f>VLOOKUP($L$1&amp;L2291,定价因子!E:F,2,0)</f>
        <v>#N/A</v>
      </c>
      <c r="N2291" s="3"/>
      <c r="O2291" s="77" t="e">
        <f>VLOOKUP($N$1&amp;N2291,定价因子!E:F,2,0)</f>
        <v>#N/A</v>
      </c>
      <c r="P2291" s="3"/>
      <c r="Q2291" s="55" t="e">
        <f>VLOOKUP($P$1&amp;P2291,定价因子!$E:$F,2,0)</f>
        <v>#N/A</v>
      </c>
      <c r="R2291" s="3"/>
      <c r="S2291" s="77" t="e">
        <f>VLOOKUP($R$1&amp;R2291,定价因子!$E:$F,2,0)</f>
        <v>#N/A</v>
      </c>
      <c r="T2291" s="61"/>
      <c r="U2291" s="63"/>
      <c r="V2291" s="63"/>
      <c r="W2291" s="63"/>
      <c r="X2291" s="3"/>
    </row>
    <row r="2292" spans="1:24">
      <c r="A2292" s="3"/>
      <c r="B2292" s="3"/>
      <c r="C2292" s="3"/>
      <c r="D2292" s="3"/>
      <c r="E2292" s="79"/>
      <c r="F2292" s="3"/>
      <c r="G2292" s="77" t="e">
        <f>VLOOKUP($F$1&amp;F2292,定价因子!E:F,2,0)</f>
        <v>#N/A</v>
      </c>
      <c r="H2292" s="3"/>
      <c r="I2292" s="77" t="e">
        <f>VLOOKUP($H$1&amp;H2292,定价因子!E:F,2,0)</f>
        <v>#N/A</v>
      </c>
      <c r="J2292" s="3"/>
      <c r="K2292" s="77" t="e">
        <f>VLOOKUP($J$1&amp;J2292,定价因子!E:F,2,0)</f>
        <v>#N/A</v>
      </c>
      <c r="L2292" s="3"/>
      <c r="M2292" s="77" t="e">
        <f>VLOOKUP($L$1&amp;L2292,定价因子!E:F,2,0)</f>
        <v>#N/A</v>
      </c>
      <c r="N2292" s="3"/>
      <c r="O2292" s="77" t="e">
        <f>VLOOKUP($N$1&amp;N2292,定价因子!E:F,2,0)</f>
        <v>#N/A</v>
      </c>
      <c r="P2292" s="3"/>
      <c r="Q2292" s="55" t="e">
        <f>VLOOKUP($P$1&amp;P2292,定价因子!$E:$F,2,0)</f>
        <v>#N/A</v>
      </c>
      <c r="R2292" s="3"/>
      <c r="S2292" s="77" t="e">
        <f>VLOOKUP($R$1&amp;R2292,定价因子!$E:$F,2,0)</f>
        <v>#N/A</v>
      </c>
      <c r="T2292" s="61"/>
      <c r="U2292" s="63"/>
      <c r="V2292" s="63"/>
      <c r="W2292" s="63"/>
      <c r="X2292" s="3"/>
    </row>
    <row r="2293" spans="1:24">
      <c r="A2293" s="3"/>
      <c r="B2293" s="3"/>
      <c r="C2293" s="3"/>
      <c r="D2293" s="3"/>
      <c r="E2293" s="79"/>
      <c r="F2293" s="3"/>
      <c r="G2293" s="77" t="e">
        <f>VLOOKUP($F$1&amp;F2293,定价因子!E:F,2,0)</f>
        <v>#N/A</v>
      </c>
      <c r="H2293" s="3"/>
      <c r="I2293" s="77" t="e">
        <f>VLOOKUP($H$1&amp;H2293,定价因子!E:F,2,0)</f>
        <v>#N/A</v>
      </c>
      <c r="J2293" s="3"/>
      <c r="K2293" s="77" t="e">
        <f>VLOOKUP($J$1&amp;J2293,定价因子!E:F,2,0)</f>
        <v>#N/A</v>
      </c>
      <c r="L2293" s="3"/>
      <c r="M2293" s="77" t="e">
        <f>VLOOKUP($L$1&amp;L2293,定价因子!E:F,2,0)</f>
        <v>#N/A</v>
      </c>
      <c r="N2293" s="3"/>
      <c r="O2293" s="77" t="e">
        <f>VLOOKUP($N$1&amp;N2293,定价因子!E:F,2,0)</f>
        <v>#N/A</v>
      </c>
      <c r="P2293" s="3"/>
      <c r="Q2293" s="55" t="e">
        <f>VLOOKUP($P$1&amp;P2293,定价因子!$E:$F,2,0)</f>
        <v>#N/A</v>
      </c>
      <c r="R2293" s="3"/>
      <c r="S2293" s="77" t="e">
        <f>VLOOKUP($R$1&amp;R2293,定价因子!$E:$F,2,0)</f>
        <v>#N/A</v>
      </c>
      <c r="T2293" s="61"/>
      <c r="U2293" s="63"/>
      <c r="V2293" s="63"/>
      <c r="W2293" s="63"/>
      <c r="X2293" s="3"/>
    </row>
    <row r="2294" spans="1:24">
      <c r="A2294" s="3"/>
      <c r="B2294" s="3"/>
      <c r="C2294" s="3"/>
      <c r="D2294" s="3"/>
      <c r="E2294" s="79"/>
      <c r="F2294" s="3"/>
      <c r="G2294" s="77" t="e">
        <f>VLOOKUP($F$1&amp;F2294,定价因子!E:F,2,0)</f>
        <v>#N/A</v>
      </c>
      <c r="H2294" s="3"/>
      <c r="I2294" s="77" t="e">
        <f>VLOOKUP($H$1&amp;H2294,定价因子!E:F,2,0)</f>
        <v>#N/A</v>
      </c>
      <c r="J2294" s="3"/>
      <c r="K2294" s="77" t="e">
        <f>VLOOKUP($J$1&amp;J2294,定价因子!E:F,2,0)</f>
        <v>#N/A</v>
      </c>
      <c r="L2294" s="3"/>
      <c r="M2294" s="77" t="e">
        <f>VLOOKUP($L$1&amp;L2294,定价因子!E:F,2,0)</f>
        <v>#N/A</v>
      </c>
      <c r="N2294" s="3"/>
      <c r="O2294" s="77" t="e">
        <f>VLOOKUP($N$1&amp;N2294,定价因子!E:F,2,0)</f>
        <v>#N/A</v>
      </c>
      <c r="P2294" s="3"/>
      <c r="Q2294" s="55" t="e">
        <f>VLOOKUP($P$1&amp;P2294,定价因子!$E:$F,2,0)</f>
        <v>#N/A</v>
      </c>
      <c r="R2294" s="3"/>
      <c r="S2294" s="77" t="e">
        <f>VLOOKUP($R$1&amp;R2294,定价因子!$E:$F,2,0)</f>
        <v>#N/A</v>
      </c>
      <c r="T2294" s="61"/>
      <c r="U2294" s="63"/>
      <c r="V2294" s="63"/>
      <c r="W2294" s="63"/>
      <c r="X2294" s="3"/>
    </row>
    <row r="2295" spans="1:24">
      <c r="A2295" s="3"/>
      <c r="B2295" s="3"/>
      <c r="C2295" s="3"/>
      <c r="D2295" s="3"/>
      <c r="E2295" s="79"/>
      <c r="F2295" s="3"/>
      <c r="G2295" s="77" t="e">
        <f>VLOOKUP($F$1&amp;F2295,定价因子!E:F,2,0)</f>
        <v>#N/A</v>
      </c>
      <c r="H2295" s="3"/>
      <c r="I2295" s="77" t="e">
        <f>VLOOKUP($H$1&amp;H2295,定价因子!E:F,2,0)</f>
        <v>#N/A</v>
      </c>
      <c r="J2295" s="3"/>
      <c r="K2295" s="77" t="e">
        <f>VLOOKUP($J$1&amp;J2295,定价因子!E:F,2,0)</f>
        <v>#N/A</v>
      </c>
      <c r="L2295" s="3"/>
      <c r="M2295" s="77" t="e">
        <f>VLOOKUP($L$1&amp;L2295,定价因子!E:F,2,0)</f>
        <v>#N/A</v>
      </c>
      <c r="N2295" s="3"/>
      <c r="O2295" s="77" t="e">
        <f>VLOOKUP($N$1&amp;N2295,定价因子!E:F,2,0)</f>
        <v>#N/A</v>
      </c>
      <c r="P2295" s="3"/>
      <c r="Q2295" s="55" t="e">
        <f>VLOOKUP($P$1&amp;P2295,定价因子!$E:$F,2,0)</f>
        <v>#N/A</v>
      </c>
      <c r="R2295" s="3"/>
      <c r="S2295" s="77" t="e">
        <f>VLOOKUP($R$1&amp;R2295,定价因子!$E:$F,2,0)</f>
        <v>#N/A</v>
      </c>
      <c r="T2295" s="61"/>
      <c r="U2295" s="63"/>
      <c r="V2295" s="63"/>
      <c r="W2295" s="63"/>
      <c r="X2295" s="3"/>
    </row>
    <row r="2296" spans="1:24">
      <c r="A2296" s="3"/>
      <c r="B2296" s="3"/>
      <c r="C2296" s="3"/>
      <c r="D2296" s="3"/>
      <c r="E2296" s="79"/>
      <c r="F2296" s="3"/>
      <c r="G2296" s="77" t="e">
        <f>VLOOKUP($F$1&amp;F2296,定价因子!E:F,2,0)</f>
        <v>#N/A</v>
      </c>
      <c r="H2296" s="3"/>
      <c r="I2296" s="77" t="e">
        <f>VLOOKUP($H$1&amp;H2296,定价因子!E:F,2,0)</f>
        <v>#N/A</v>
      </c>
      <c r="J2296" s="3"/>
      <c r="K2296" s="77" t="e">
        <f>VLOOKUP($J$1&amp;J2296,定价因子!E:F,2,0)</f>
        <v>#N/A</v>
      </c>
      <c r="L2296" s="3"/>
      <c r="M2296" s="77" t="e">
        <f>VLOOKUP($L$1&amp;L2296,定价因子!E:F,2,0)</f>
        <v>#N/A</v>
      </c>
      <c r="N2296" s="3"/>
      <c r="O2296" s="77" t="e">
        <f>VLOOKUP($N$1&amp;N2296,定价因子!E:F,2,0)</f>
        <v>#N/A</v>
      </c>
      <c r="P2296" s="3"/>
      <c r="Q2296" s="55" t="e">
        <f>VLOOKUP($P$1&amp;P2296,定价因子!$E:$F,2,0)</f>
        <v>#N/A</v>
      </c>
      <c r="R2296" s="3"/>
      <c r="S2296" s="77" t="e">
        <f>VLOOKUP($R$1&amp;R2296,定价因子!$E:$F,2,0)</f>
        <v>#N/A</v>
      </c>
      <c r="T2296" s="61"/>
      <c r="U2296" s="63"/>
      <c r="V2296" s="63"/>
      <c r="W2296" s="63"/>
      <c r="X2296" s="3"/>
    </row>
    <row r="2297" spans="1:24">
      <c r="A2297" s="3"/>
      <c r="B2297" s="3"/>
      <c r="C2297" s="3"/>
      <c r="D2297" s="3"/>
      <c r="E2297" s="79"/>
      <c r="F2297" s="3"/>
      <c r="G2297" s="77" t="e">
        <f>VLOOKUP($F$1&amp;F2297,定价因子!E:F,2,0)</f>
        <v>#N/A</v>
      </c>
      <c r="H2297" s="3"/>
      <c r="I2297" s="77" t="e">
        <f>VLOOKUP($H$1&amp;H2297,定价因子!E:F,2,0)</f>
        <v>#N/A</v>
      </c>
      <c r="J2297" s="3"/>
      <c r="K2297" s="77" t="e">
        <f>VLOOKUP($J$1&amp;J2297,定价因子!E:F,2,0)</f>
        <v>#N/A</v>
      </c>
      <c r="L2297" s="3"/>
      <c r="M2297" s="77" t="e">
        <f>VLOOKUP($L$1&amp;L2297,定价因子!E:F,2,0)</f>
        <v>#N/A</v>
      </c>
      <c r="N2297" s="3"/>
      <c r="O2297" s="77" t="e">
        <f>VLOOKUP($N$1&amp;N2297,定价因子!E:F,2,0)</f>
        <v>#N/A</v>
      </c>
      <c r="P2297" s="3"/>
      <c r="Q2297" s="55" t="e">
        <f>VLOOKUP($P$1&amp;P2297,定价因子!$E:$F,2,0)</f>
        <v>#N/A</v>
      </c>
      <c r="R2297" s="3"/>
      <c r="S2297" s="77" t="e">
        <f>VLOOKUP($R$1&amp;R2297,定价因子!$E:$F,2,0)</f>
        <v>#N/A</v>
      </c>
      <c r="T2297" s="61"/>
      <c r="U2297" s="63"/>
      <c r="V2297" s="63"/>
      <c r="W2297" s="63"/>
      <c r="X2297" s="3"/>
    </row>
    <row r="2298" spans="1:24">
      <c r="A2298" s="3"/>
      <c r="B2298" s="3"/>
      <c r="C2298" s="3"/>
      <c r="D2298" s="3"/>
      <c r="E2298" s="79"/>
      <c r="F2298" s="3"/>
      <c r="G2298" s="77" t="e">
        <f>VLOOKUP($F$1&amp;F2298,定价因子!E:F,2,0)</f>
        <v>#N/A</v>
      </c>
      <c r="H2298" s="3"/>
      <c r="I2298" s="77" t="e">
        <f>VLOOKUP($H$1&amp;H2298,定价因子!E:F,2,0)</f>
        <v>#N/A</v>
      </c>
      <c r="J2298" s="3"/>
      <c r="K2298" s="77" t="e">
        <f>VLOOKUP($J$1&amp;J2298,定价因子!E:F,2,0)</f>
        <v>#N/A</v>
      </c>
      <c r="L2298" s="3"/>
      <c r="M2298" s="77" t="e">
        <f>VLOOKUP($L$1&amp;L2298,定价因子!E:F,2,0)</f>
        <v>#N/A</v>
      </c>
      <c r="N2298" s="3"/>
      <c r="O2298" s="77" t="e">
        <f>VLOOKUP($N$1&amp;N2298,定价因子!E:F,2,0)</f>
        <v>#N/A</v>
      </c>
      <c r="P2298" s="3"/>
      <c r="Q2298" s="55" t="e">
        <f>VLOOKUP($P$1&amp;P2298,定价因子!$E:$F,2,0)</f>
        <v>#N/A</v>
      </c>
      <c r="R2298" s="3"/>
      <c r="S2298" s="77" t="e">
        <f>VLOOKUP($R$1&amp;R2298,定价因子!$E:$F,2,0)</f>
        <v>#N/A</v>
      </c>
      <c r="T2298" s="61"/>
      <c r="U2298" s="63"/>
      <c r="V2298" s="63"/>
      <c r="W2298" s="63"/>
      <c r="X2298" s="3"/>
    </row>
    <row r="2299" spans="1:24">
      <c r="A2299" s="3"/>
      <c r="B2299" s="3"/>
      <c r="C2299" s="3"/>
      <c r="D2299" s="3"/>
      <c r="E2299" s="79"/>
      <c r="F2299" s="3"/>
      <c r="G2299" s="77" t="e">
        <f>VLOOKUP($F$1&amp;F2299,定价因子!E:F,2,0)</f>
        <v>#N/A</v>
      </c>
      <c r="H2299" s="3"/>
      <c r="I2299" s="77" t="e">
        <f>VLOOKUP($H$1&amp;H2299,定价因子!E:F,2,0)</f>
        <v>#N/A</v>
      </c>
      <c r="J2299" s="3"/>
      <c r="K2299" s="77" t="e">
        <f>VLOOKUP($J$1&amp;J2299,定价因子!E:F,2,0)</f>
        <v>#N/A</v>
      </c>
      <c r="L2299" s="3"/>
      <c r="M2299" s="77" t="e">
        <f>VLOOKUP($L$1&amp;L2299,定价因子!E:F,2,0)</f>
        <v>#N/A</v>
      </c>
      <c r="N2299" s="3"/>
      <c r="O2299" s="77" t="e">
        <f>VLOOKUP($N$1&amp;N2299,定价因子!E:F,2,0)</f>
        <v>#N/A</v>
      </c>
      <c r="P2299" s="3"/>
      <c r="Q2299" s="55" t="e">
        <f>VLOOKUP($P$1&amp;P2299,定价因子!$E:$F,2,0)</f>
        <v>#N/A</v>
      </c>
      <c r="R2299" s="3"/>
      <c r="S2299" s="77" t="e">
        <f>VLOOKUP($R$1&amp;R2299,定价因子!$E:$F,2,0)</f>
        <v>#N/A</v>
      </c>
      <c r="T2299" s="61"/>
      <c r="U2299" s="63"/>
      <c r="V2299" s="63"/>
      <c r="W2299" s="63"/>
      <c r="X2299" s="3"/>
    </row>
    <row r="2300" spans="1:24">
      <c r="A2300" s="3"/>
      <c r="B2300" s="3"/>
      <c r="C2300" s="3"/>
      <c r="D2300" s="3"/>
      <c r="E2300" s="79"/>
      <c r="F2300" s="3"/>
      <c r="G2300" s="77" t="e">
        <f>VLOOKUP($F$1&amp;F2300,定价因子!E:F,2,0)</f>
        <v>#N/A</v>
      </c>
      <c r="H2300" s="3"/>
      <c r="I2300" s="77" t="e">
        <f>VLOOKUP($H$1&amp;H2300,定价因子!E:F,2,0)</f>
        <v>#N/A</v>
      </c>
      <c r="J2300" s="3"/>
      <c r="K2300" s="77" t="e">
        <f>VLOOKUP($J$1&amp;J2300,定价因子!E:F,2,0)</f>
        <v>#N/A</v>
      </c>
      <c r="L2300" s="3"/>
      <c r="M2300" s="77" t="e">
        <f>VLOOKUP($L$1&amp;L2300,定价因子!E:F,2,0)</f>
        <v>#N/A</v>
      </c>
      <c r="N2300" s="3"/>
      <c r="O2300" s="77" t="e">
        <f>VLOOKUP($N$1&amp;N2300,定价因子!E:F,2,0)</f>
        <v>#N/A</v>
      </c>
      <c r="P2300" s="3"/>
      <c r="Q2300" s="55" t="e">
        <f>VLOOKUP($P$1&amp;P2300,定价因子!$E:$F,2,0)</f>
        <v>#N/A</v>
      </c>
      <c r="R2300" s="3"/>
      <c r="S2300" s="77" t="e">
        <f>VLOOKUP($R$1&amp;R2300,定价因子!$E:$F,2,0)</f>
        <v>#N/A</v>
      </c>
      <c r="T2300" s="61"/>
      <c r="U2300" s="63"/>
      <c r="V2300" s="63"/>
      <c r="W2300" s="63"/>
      <c r="X2300" s="3"/>
    </row>
    <row r="2301" spans="1:24">
      <c r="A2301" s="3"/>
      <c r="B2301" s="3"/>
      <c r="C2301" s="3"/>
      <c r="D2301" s="3"/>
      <c r="E2301" s="79"/>
      <c r="F2301" s="3"/>
      <c r="G2301" s="77" t="e">
        <f>VLOOKUP($F$1&amp;F2301,定价因子!E:F,2,0)</f>
        <v>#N/A</v>
      </c>
      <c r="H2301" s="3"/>
      <c r="I2301" s="77" t="e">
        <f>VLOOKUP($H$1&amp;H2301,定价因子!E:F,2,0)</f>
        <v>#N/A</v>
      </c>
      <c r="J2301" s="3"/>
      <c r="K2301" s="77" t="e">
        <f>VLOOKUP($J$1&amp;J2301,定价因子!E:F,2,0)</f>
        <v>#N/A</v>
      </c>
      <c r="L2301" s="3"/>
      <c r="M2301" s="77" t="e">
        <f>VLOOKUP($L$1&amp;L2301,定价因子!E:F,2,0)</f>
        <v>#N/A</v>
      </c>
      <c r="N2301" s="3"/>
      <c r="O2301" s="77" t="e">
        <f>VLOOKUP($N$1&amp;N2301,定价因子!E:F,2,0)</f>
        <v>#N/A</v>
      </c>
      <c r="P2301" s="3"/>
      <c r="Q2301" s="55" t="e">
        <f>VLOOKUP($P$1&amp;P2301,定价因子!$E:$F,2,0)</f>
        <v>#N/A</v>
      </c>
      <c r="R2301" s="3"/>
      <c r="S2301" s="77" t="e">
        <f>VLOOKUP($R$1&amp;R2301,定价因子!$E:$F,2,0)</f>
        <v>#N/A</v>
      </c>
      <c r="T2301" s="61"/>
      <c r="U2301" s="63"/>
      <c r="V2301" s="63"/>
      <c r="W2301" s="63"/>
      <c r="X2301" s="3"/>
    </row>
    <row r="2302" spans="1:24">
      <c r="A2302" s="3"/>
      <c r="B2302" s="3"/>
      <c r="C2302" s="3"/>
      <c r="D2302" s="3"/>
      <c r="E2302" s="79"/>
      <c r="F2302" s="3"/>
      <c r="G2302" s="77" t="e">
        <f>VLOOKUP($F$1&amp;F2302,定价因子!E:F,2,0)</f>
        <v>#N/A</v>
      </c>
      <c r="H2302" s="3"/>
      <c r="I2302" s="77" t="e">
        <f>VLOOKUP($H$1&amp;H2302,定价因子!E:F,2,0)</f>
        <v>#N/A</v>
      </c>
      <c r="J2302" s="3"/>
      <c r="K2302" s="77" t="e">
        <f>VLOOKUP($J$1&amp;J2302,定价因子!E:F,2,0)</f>
        <v>#N/A</v>
      </c>
      <c r="L2302" s="3"/>
      <c r="M2302" s="77" t="e">
        <f>VLOOKUP($L$1&amp;L2302,定价因子!E:F,2,0)</f>
        <v>#N/A</v>
      </c>
      <c r="N2302" s="3"/>
      <c r="O2302" s="77" t="e">
        <f>VLOOKUP($N$1&amp;N2302,定价因子!E:F,2,0)</f>
        <v>#N/A</v>
      </c>
      <c r="P2302" s="3"/>
      <c r="Q2302" s="55" t="e">
        <f>VLOOKUP($P$1&amp;P2302,定价因子!$E:$F,2,0)</f>
        <v>#N/A</v>
      </c>
      <c r="R2302" s="3"/>
      <c r="S2302" s="77" t="e">
        <f>VLOOKUP($R$1&amp;R2302,定价因子!$E:$F,2,0)</f>
        <v>#N/A</v>
      </c>
      <c r="T2302" s="61"/>
      <c r="U2302" s="63"/>
      <c r="V2302" s="63"/>
      <c r="W2302" s="63"/>
      <c r="X2302" s="3"/>
    </row>
    <row r="2303" spans="1:24">
      <c r="A2303" s="3"/>
      <c r="B2303" s="3"/>
      <c r="C2303" s="3"/>
      <c r="D2303" s="3"/>
      <c r="E2303" s="79"/>
      <c r="F2303" s="3"/>
      <c r="G2303" s="77" t="e">
        <f>VLOOKUP($F$1&amp;F2303,定价因子!E:F,2,0)</f>
        <v>#N/A</v>
      </c>
      <c r="H2303" s="3"/>
      <c r="I2303" s="77" t="e">
        <f>VLOOKUP($H$1&amp;H2303,定价因子!E:F,2,0)</f>
        <v>#N/A</v>
      </c>
      <c r="J2303" s="3"/>
      <c r="K2303" s="77" t="e">
        <f>VLOOKUP($J$1&amp;J2303,定价因子!E:F,2,0)</f>
        <v>#N/A</v>
      </c>
      <c r="L2303" s="3"/>
      <c r="M2303" s="77" t="e">
        <f>VLOOKUP($L$1&amp;L2303,定价因子!E:F,2,0)</f>
        <v>#N/A</v>
      </c>
      <c r="N2303" s="3"/>
      <c r="O2303" s="77" t="e">
        <f>VLOOKUP($N$1&amp;N2303,定价因子!E:F,2,0)</f>
        <v>#N/A</v>
      </c>
      <c r="P2303" s="3"/>
      <c r="Q2303" s="55" t="e">
        <f>VLOOKUP($P$1&amp;P2303,定价因子!$E:$F,2,0)</f>
        <v>#N/A</v>
      </c>
      <c r="R2303" s="3"/>
      <c r="S2303" s="77" t="e">
        <f>VLOOKUP($R$1&amp;R2303,定价因子!$E:$F,2,0)</f>
        <v>#N/A</v>
      </c>
      <c r="T2303" s="61"/>
      <c r="U2303" s="63"/>
      <c r="V2303" s="63"/>
      <c r="W2303" s="63"/>
      <c r="X2303" s="3"/>
    </row>
    <row r="2304" spans="1:24">
      <c r="A2304" s="3"/>
      <c r="B2304" s="3"/>
      <c r="C2304" s="3"/>
      <c r="D2304" s="3"/>
      <c r="E2304" s="79"/>
      <c r="F2304" s="3"/>
      <c r="G2304" s="77" t="e">
        <f>VLOOKUP($F$1&amp;F2304,定价因子!E:F,2,0)</f>
        <v>#N/A</v>
      </c>
      <c r="H2304" s="3"/>
      <c r="I2304" s="77" t="e">
        <f>VLOOKUP($H$1&amp;H2304,定价因子!E:F,2,0)</f>
        <v>#N/A</v>
      </c>
      <c r="J2304" s="3"/>
      <c r="K2304" s="77" t="e">
        <f>VLOOKUP($J$1&amp;J2304,定价因子!E:F,2,0)</f>
        <v>#N/A</v>
      </c>
      <c r="L2304" s="3"/>
      <c r="M2304" s="77" t="e">
        <f>VLOOKUP($L$1&amp;L2304,定价因子!E:F,2,0)</f>
        <v>#N/A</v>
      </c>
      <c r="N2304" s="3"/>
      <c r="O2304" s="77" t="e">
        <f>VLOOKUP($N$1&amp;N2304,定价因子!E:F,2,0)</f>
        <v>#N/A</v>
      </c>
      <c r="P2304" s="3"/>
      <c r="Q2304" s="55" t="e">
        <f>VLOOKUP($P$1&amp;P2304,定价因子!$E:$F,2,0)</f>
        <v>#N/A</v>
      </c>
      <c r="R2304" s="3"/>
      <c r="S2304" s="77" t="e">
        <f>VLOOKUP($R$1&amp;R2304,定价因子!$E:$F,2,0)</f>
        <v>#N/A</v>
      </c>
      <c r="T2304" s="61"/>
      <c r="U2304" s="63"/>
      <c r="V2304" s="63"/>
      <c r="W2304" s="63"/>
      <c r="X2304" s="3"/>
    </row>
    <row r="2305" spans="1:24">
      <c r="A2305" s="3"/>
      <c r="B2305" s="3"/>
      <c r="C2305" s="3"/>
      <c r="D2305" s="3"/>
      <c r="E2305" s="79"/>
      <c r="F2305" s="3"/>
      <c r="G2305" s="77" t="e">
        <f>VLOOKUP($F$1&amp;F2305,定价因子!E:F,2,0)</f>
        <v>#N/A</v>
      </c>
      <c r="H2305" s="3"/>
      <c r="I2305" s="77" t="e">
        <f>VLOOKUP($H$1&amp;H2305,定价因子!E:F,2,0)</f>
        <v>#N/A</v>
      </c>
      <c r="J2305" s="3"/>
      <c r="K2305" s="77" t="e">
        <f>VLOOKUP($J$1&amp;J2305,定价因子!E:F,2,0)</f>
        <v>#N/A</v>
      </c>
      <c r="L2305" s="3"/>
      <c r="M2305" s="77" t="e">
        <f>VLOOKUP($L$1&amp;L2305,定价因子!E:F,2,0)</f>
        <v>#N/A</v>
      </c>
      <c r="N2305" s="3"/>
      <c r="O2305" s="77" t="e">
        <f>VLOOKUP($N$1&amp;N2305,定价因子!E:F,2,0)</f>
        <v>#N/A</v>
      </c>
      <c r="P2305" s="3"/>
      <c r="Q2305" s="55" t="e">
        <f>VLOOKUP($P$1&amp;P2305,定价因子!$E:$F,2,0)</f>
        <v>#N/A</v>
      </c>
      <c r="R2305" s="3"/>
      <c r="S2305" s="77" t="e">
        <f>VLOOKUP($R$1&amp;R2305,定价因子!$E:$F,2,0)</f>
        <v>#N/A</v>
      </c>
      <c r="T2305" s="61"/>
      <c r="U2305" s="63"/>
      <c r="V2305" s="63"/>
      <c r="W2305" s="63"/>
      <c r="X2305" s="3"/>
    </row>
    <row r="2306" spans="1:24">
      <c r="A2306" s="3"/>
      <c r="B2306" s="3"/>
      <c r="C2306" s="3"/>
      <c r="D2306" s="3"/>
      <c r="E2306" s="79"/>
      <c r="F2306" s="3"/>
      <c r="G2306" s="77" t="e">
        <f>VLOOKUP($F$1&amp;F2306,定价因子!E:F,2,0)</f>
        <v>#N/A</v>
      </c>
      <c r="H2306" s="3"/>
      <c r="I2306" s="77" t="e">
        <f>VLOOKUP($H$1&amp;H2306,定价因子!E:F,2,0)</f>
        <v>#N/A</v>
      </c>
      <c r="J2306" s="3"/>
      <c r="K2306" s="77" t="e">
        <f>VLOOKUP($J$1&amp;J2306,定价因子!E:F,2,0)</f>
        <v>#N/A</v>
      </c>
      <c r="L2306" s="3"/>
      <c r="M2306" s="77" t="e">
        <f>VLOOKUP($L$1&amp;L2306,定价因子!E:F,2,0)</f>
        <v>#N/A</v>
      </c>
      <c r="N2306" s="3"/>
      <c r="O2306" s="77" t="e">
        <f>VLOOKUP($N$1&amp;N2306,定价因子!E:F,2,0)</f>
        <v>#N/A</v>
      </c>
      <c r="P2306" s="3"/>
      <c r="Q2306" s="55" t="e">
        <f>VLOOKUP($P$1&amp;P2306,定价因子!$E:$F,2,0)</f>
        <v>#N/A</v>
      </c>
      <c r="R2306" s="3"/>
      <c r="S2306" s="77" t="e">
        <f>VLOOKUP($R$1&amp;R2306,定价因子!$E:$F,2,0)</f>
        <v>#N/A</v>
      </c>
      <c r="T2306" s="61"/>
      <c r="U2306" s="63"/>
      <c r="V2306" s="63"/>
      <c r="W2306" s="63"/>
      <c r="X2306" s="3"/>
    </row>
    <row r="2307" spans="1:24">
      <c r="A2307" s="3"/>
      <c r="B2307" s="3"/>
      <c r="C2307" s="3"/>
      <c r="D2307" s="3"/>
      <c r="E2307" s="79"/>
      <c r="F2307" s="3"/>
      <c r="G2307" s="77" t="e">
        <f>VLOOKUP($F$1&amp;F2307,定价因子!E:F,2,0)</f>
        <v>#N/A</v>
      </c>
      <c r="H2307" s="3"/>
      <c r="I2307" s="77" t="e">
        <f>VLOOKUP($H$1&amp;H2307,定价因子!E:F,2,0)</f>
        <v>#N/A</v>
      </c>
      <c r="J2307" s="3"/>
      <c r="K2307" s="77" t="e">
        <f>VLOOKUP($J$1&amp;J2307,定价因子!E:F,2,0)</f>
        <v>#N/A</v>
      </c>
      <c r="L2307" s="3"/>
      <c r="M2307" s="77" t="e">
        <f>VLOOKUP($L$1&amp;L2307,定价因子!E:F,2,0)</f>
        <v>#N/A</v>
      </c>
      <c r="N2307" s="3"/>
      <c r="O2307" s="77" t="e">
        <f>VLOOKUP($N$1&amp;N2307,定价因子!E:F,2,0)</f>
        <v>#N/A</v>
      </c>
      <c r="P2307" s="3"/>
      <c r="Q2307" s="55" t="e">
        <f>VLOOKUP($P$1&amp;P2307,定价因子!$E:$F,2,0)</f>
        <v>#N/A</v>
      </c>
      <c r="R2307" s="3"/>
      <c r="S2307" s="77" t="e">
        <f>VLOOKUP($R$1&amp;R2307,定价因子!$E:$F,2,0)</f>
        <v>#N/A</v>
      </c>
      <c r="T2307" s="61"/>
      <c r="U2307" s="63"/>
      <c r="V2307" s="63"/>
      <c r="W2307" s="63"/>
      <c r="X2307" s="3"/>
    </row>
    <row r="2308" spans="1:24">
      <c r="A2308" s="3"/>
      <c r="B2308" s="3"/>
      <c r="C2308" s="3"/>
      <c r="D2308" s="3"/>
      <c r="E2308" s="79"/>
      <c r="F2308" s="3"/>
      <c r="G2308" s="77" t="e">
        <f>VLOOKUP($F$1&amp;F2308,定价因子!E:F,2,0)</f>
        <v>#N/A</v>
      </c>
      <c r="H2308" s="3"/>
      <c r="I2308" s="77" t="e">
        <f>VLOOKUP($H$1&amp;H2308,定价因子!E:F,2,0)</f>
        <v>#N/A</v>
      </c>
      <c r="J2308" s="3"/>
      <c r="K2308" s="77" t="e">
        <f>VLOOKUP($J$1&amp;J2308,定价因子!E:F,2,0)</f>
        <v>#N/A</v>
      </c>
      <c r="L2308" s="3"/>
      <c r="M2308" s="77" t="e">
        <f>VLOOKUP($L$1&amp;L2308,定价因子!E:F,2,0)</f>
        <v>#N/A</v>
      </c>
      <c r="N2308" s="3"/>
      <c r="O2308" s="77" t="e">
        <f>VLOOKUP($N$1&amp;N2308,定价因子!E:F,2,0)</f>
        <v>#N/A</v>
      </c>
      <c r="P2308" s="3"/>
      <c r="Q2308" s="55" t="e">
        <f>VLOOKUP($P$1&amp;P2308,定价因子!$E:$F,2,0)</f>
        <v>#N/A</v>
      </c>
      <c r="R2308" s="3"/>
      <c r="S2308" s="77" t="e">
        <f>VLOOKUP($R$1&amp;R2308,定价因子!$E:$F,2,0)</f>
        <v>#N/A</v>
      </c>
      <c r="T2308" s="61"/>
      <c r="U2308" s="63"/>
      <c r="V2308" s="63"/>
      <c r="W2308" s="63"/>
      <c r="X2308" s="3"/>
    </row>
    <row r="2309" spans="1:24">
      <c r="A2309" s="3"/>
      <c r="B2309" s="3"/>
      <c r="C2309" s="3"/>
      <c r="D2309" s="3"/>
      <c r="E2309" s="79"/>
      <c r="F2309" s="3"/>
      <c r="G2309" s="77" t="e">
        <f>VLOOKUP($F$1&amp;F2309,定价因子!E:F,2,0)</f>
        <v>#N/A</v>
      </c>
      <c r="H2309" s="3"/>
      <c r="I2309" s="77" t="e">
        <f>VLOOKUP($H$1&amp;H2309,定价因子!E:F,2,0)</f>
        <v>#N/A</v>
      </c>
      <c r="J2309" s="3"/>
      <c r="K2309" s="77" t="e">
        <f>VLOOKUP($J$1&amp;J2309,定价因子!E:F,2,0)</f>
        <v>#N/A</v>
      </c>
      <c r="L2309" s="3"/>
      <c r="M2309" s="77" t="e">
        <f>VLOOKUP($L$1&amp;L2309,定价因子!E:F,2,0)</f>
        <v>#N/A</v>
      </c>
      <c r="N2309" s="3"/>
      <c r="O2309" s="77" t="e">
        <f>VLOOKUP($N$1&amp;N2309,定价因子!E:F,2,0)</f>
        <v>#N/A</v>
      </c>
      <c r="P2309" s="3"/>
      <c r="Q2309" s="55" t="e">
        <f>VLOOKUP($P$1&amp;P2309,定价因子!$E:$F,2,0)</f>
        <v>#N/A</v>
      </c>
      <c r="R2309" s="3"/>
      <c r="S2309" s="77" t="e">
        <f>VLOOKUP($R$1&amp;R2309,定价因子!$E:$F,2,0)</f>
        <v>#N/A</v>
      </c>
      <c r="T2309" s="61"/>
      <c r="U2309" s="63"/>
      <c r="V2309" s="63"/>
      <c r="W2309" s="63"/>
      <c r="X2309" s="3"/>
    </row>
    <row r="2310" spans="1:24">
      <c r="A2310" s="3"/>
      <c r="B2310" s="3"/>
      <c r="C2310" s="3"/>
      <c r="D2310" s="3"/>
      <c r="E2310" s="79"/>
      <c r="F2310" s="3"/>
      <c r="G2310" s="77" t="e">
        <f>VLOOKUP($F$1&amp;F2310,定价因子!E:F,2,0)</f>
        <v>#N/A</v>
      </c>
      <c r="H2310" s="3"/>
      <c r="I2310" s="77" t="e">
        <f>VLOOKUP($H$1&amp;H2310,定价因子!E:F,2,0)</f>
        <v>#N/A</v>
      </c>
      <c r="J2310" s="3"/>
      <c r="K2310" s="77" t="e">
        <f>VLOOKUP($J$1&amp;J2310,定价因子!E:F,2,0)</f>
        <v>#N/A</v>
      </c>
      <c r="L2310" s="3"/>
      <c r="M2310" s="77" t="e">
        <f>VLOOKUP($L$1&amp;L2310,定价因子!E:F,2,0)</f>
        <v>#N/A</v>
      </c>
      <c r="N2310" s="3"/>
      <c r="O2310" s="77" t="e">
        <f>VLOOKUP($N$1&amp;N2310,定价因子!E:F,2,0)</f>
        <v>#N/A</v>
      </c>
      <c r="P2310" s="3"/>
      <c r="Q2310" s="55" t="e">
        <f>VLOOKUP($P$1&amp;P2310,定价因子!$E:$F,2,0)</f>
        <v>#N/A</v>
      </c>
      <c r="R2310" s="3"/>
      <c r="S2310" s="77" t="e">
        <f>VLOOKUP($R$1&amp;R2310,定价因子!$E:$F,2,0)</f>
        <v>#N/A</v>
      </c>
      <c r="T2310" s="61"/>
      <c r="U2310" s="63"/>
      <c r="V2310" s="63"/>
      <c r="W2310" s="63"/>
      <c r="X2310" s="3"/>
    </row>
    <row r="2311" spans="1:24">
      <c r="A2311" s="3"/>
      <c r="B2311" s="3"/>
      <c r="C2311" s="3"/>
      <c r="D2311" s="3"/>
      <c r="E2311" s="79"/>
      <c r="F2311" s="3"/>
      <c r="G2311" s="77" t="e">
        <f>VLOOKUP($F$1&amp;F2311,定价因子!E:F,2,0)</f>
        <v>#N/A</v>
      </c>
      <c r="H2311" s="3"/>
      <c r="I2311" s="77" t="e">
        <f>VLOOKUP($H$1&amp;H2311,定价因子!E:F,2,0)</f>
        <v>#N/A</v>
      </c>
      <c r="J2311" s="3"/>
      <c r="K2311" s="77" t="e">
        <f>VLOOKUP($J$1&amp;J2311,定价因子!E:F,2,0)</f>
        <v>#N/A</v>
      </c>
      <c r="L2311" s="3"/>
      <c r="M2311" s="77" t="e">
        <f>VLOOKUP($L$1&amp;L2311,定价因子!E:F,2,0)</f>
        <v>#N/A</v>
      </c>
      <c r="N2311" s="3"/>
      <c r="O2311" s="77" t="e">
        <f>VLOOKUP($N$1&amp;N2311,定价因子!E:F,2,0)</f>
        <v>#N/A</v>
      </c>
      <c r="P2311" s="3"/>
      <c r="Q2311" s="55" t="e">
        <f>VLOOKUP($P$1&amp;P2311,定价因子!$E:$F,2,0)</f>
        <v>#N/A</v>
      </c>
      <c r="R2311" s="3"/>
      <c r="S2311" s="77" t="e">
        <f>VLOOKUP($R$1&amp;R2311,定价因子!$E:$F,2,0)</f>
        <v>#N/A</v>
      </c>
      <c r="T2311" s="61"/>
      <c r="U2311" s="63"/>
      <c r="V2311" s="63"/>
      <c r="W2311" s="63"/>
      <c r="X2311" s="3"/>
    </row>
    <row r="2312" spans="1:24">
      <c r="A2312" s="3"/>
      <c r="B2312" s="3"/>
      <c r="C2312" s="3"/>
      <c r="D2312" s="3"/>
      <c r="E2312" s="79"/>
      <c r="F2312" s="3"/>
      <c r="G2312" s="77" t="e">
        <f>VLOOKUP($F$1&amp;F2312,定价因子!E:F,2,0)</f>
        <v>#N/A</v>
      </c>
      <c r="H2312" s="3"/>
      <c r="I2312" s="77" t="e">
        <f>VLOOKUP($H$1&amp;H2312,定价因子!E:F,2,0)</f>
        <v>#N/A</v>
      </c>
      <c r="J2312" s="3"/>
      <c r="K2312" s="77" t="e">
        <f>VLOOKUP($J$1&amp;J2312,定价因子!E:F,2,0)</f>
        <v>#N/A</v>
      </c>
      <c r="L2312" s="3"/>
      <c r="M2312" s="77" t="e">
        <f>VLOOKUP($L$1&amp;L2312,定价因子!E:F,2,0)</f>
        <v>#N/A</v>
      </c>
      <c r="N2312" s="3"/>
      <c r="O2312" s="77" t="e">
        <f>VLOOKUP($N$1&amp;N2312,定价因子!E:F,2,0)</f>
        <v>#N/A</v>
      </c>
      <c r="P2312" s="3"/>
      <c r="Q2312" s="55" t="e">
        <f>VLOOKUP($P$1&amp;P2312,定价因子!$E:$F,2,0)</f>
        <v>#N/A</v>
      </c>
      <c r="R2312" s="3"/>
      <c r="S2312" s="77" t="e">
        <f>VLOOKUP($R$1&amp;R2312,定价因子!$E:$F,2,0)</f>
        <v>#N/A</v>
      </c>
      <c r="T2312" s="61"/>
      <c r="U2312" s="63"/>
      <c r="V2312" s="63"/>
      <c r="W2312" s="63"/>
      <c r="X2312" s="3"/>
    </row>
    <row r="2313" spans="1:24">
      <c r="A2313" s="3"/>
      <c r="B2313" s="3"/>
      <c r="C2313" s="3"/>
      <c r="D2313" s="3"/>
      <c r="E2313" s="79"/>
      <c r="F2313" s="3"/>
      <c r="G2313" s="77" t="e">
        <f>VLOOKUP($F$1&amp;F2313,定价因子!E:F,2,0)</f>
        <v>#N/A</v>
      </c>
      <c r="H2313" s="3"/>
      <c r="I2313" s="77" t="e">
        <f>VLOOKUP($H$1&amp;H2313,定价因子!E:F,2,0)</f>
        <v>#N/A</v>
      </c>
      <c r="J2313" s="3"/>
      <c r="K2313" s="77" t="e">
        <f>VLOOKUP($J$1&amp;J2313,定价因子!E:F,2,0)</f>
        <v>#N/A</v>
      </c>
      <c r="L2313" s="3"/>
      <c r="M2313" s="77" t="e">
        <f>VLOOKUP($L$1&amp;L2313,定价因子!E:F,2,0)</f>
        <v>#N/A</v>
      </c>
      <c r="N2313" s="3"/>
      <c r="O2313" s="77" t="e">
        <f>VLOOKUP($N$1&amp;N2313,定价因子!E:F,2,0)</f>
        <v>#N/A</v>
      </c>
      <c r="P2313" s="3"/>
      <c r="Q2313" s="55" t="e">
        <f>VLOOKUP($P$1&amp;P2313,定价因子!$E:$F,2,0)</f>
        <v>#N/A</v>
      </c>
      <c r="R2313" s="3"/>
      <c r="S2313" s="77" t="e">
        <f>VLOOKUP($R$1&amp;R2313,定价因子!$E:$F,2,0)</f>
        <v>#N/A</v>
      </c>
      <c r="T2313" s="61"/>
      <c r="U2313" s="63"/>
      <c r="V2313" s="63"/>
      <c r="W2313" s="63"/>
      <c r="X2313" s="3"/>
    </row>
    <row r="2314" spans="1:24">
      <c r="A2314" s="3"/>
      <c r="B2314" s="3"/>
      <c r="C2314" s="3"/>
      <c r="D2314" s="3"/>
      <c r="E2314" s="79"/>
      <c r="F2314" s="3"/>
      <c r="G2314" s="77" t="e">
        <f>VLOOKUP($F$1&amp;F2314,定价因子!E:F,2,0)</f>
        <v>#N/A</v>
      </c>
      <c r="H2314" s="3"/>
      <c r="I2314" s="77" t="e">
        <f>VLOOKUP($H$1&amp;H2314,定价因子!E:F,2,0)</f>
        <v>#N/A</v>
      </c>
      <c r="J2314" s="3"/>
      <c r="K2314" s="77" t="e">
        <f>VLOOKUP($J$1&amp;J2314,定价因子!E:F,2,0)</f>
        <v>#N/A</v>
      </c>
      <c r="L2314" s="3"/>
      <c r="M2314" s="77" t="e">
        <f>VLOOKUP($L$1&amp;L2314,定价因子!E:F,2,0)</f>
        <v>#N/A</v>
      </c>
      <c r="N2314" s="3"/>
      <c r="O2314" s="77" t="e">
        <f>VLOOKUP($N$1&amp;N2314,定价因子!E:F,2,0)</f>
        <v>#N/A</v>
      </c>
      <c r="P2314" s="3"/>
      <c r="Q2314" s="55" t="e">
        <f>VLOOKUP($P$1&amp;P2314,定价因子!$E:$F,2,0)</f>
        <v>#N/A</v>
      </c>
      <c r="R2314" s="3"/>
      <c r="S2314" s="77" t="e">
        <f>VLOOKUP($R$1&amp;R2314,定价因子!$E:$F,2,0)</f>
        <v>#N/A</v>
      </c>
      <c r="T2314" s="61"/>
      <c r="U2314" s="63"/>
      <c r="V2314" s="63"/>
      <c r="W2314" s="63"/>
      <c r="X2314" s="3"/>
    </row>
    <row r="2315" spans="1:24">
      <c r="A2315" s="3"/>
      <c r="B2315" s="3"/>
      <c r="C2315" s="3"/>
      <c r="D2315" s="3"/>
      <c r="E2315" s="79"/>
      <c r="F2315" s="3"/>
      <c r="G2315" s="77" t="e">
        <f>VLOOKUP($F$1&amp;F2315,定价因子!E:F,2,0)</f>
        <v>#N/A</v>
      </c>
      <c r="H2315" s="3"/>
      <c r="I2315" s="77" t="e">
        <f>VLOOKUP($H$1&amp;H2315,定价因子!E:F,2,0)</f>
        <v>#N/A</v>
      </c>
      <c r="J2315" s="3"/>
      <c r="K2315" s="77" t="e">
        <f>VLOOKUP($J$1&amp;J2315,定价因子!E:F,2,0)</f>
        <v>#N/A</v>
      </c>
      <c r="L2315" s="3"/>
      <c r="M2315" s="77" t="e">
        <f>VLOOKUP($L$1&amp;L2315,定价因子!E:F,2,0)</f>
        <v>#N/A</v>
      </c>
      <c r="N2315" s="3"/>
      <c r="O2315" s="77" t="e">
        <f>VLOOKUP($N$1&amp;N2315,定价因子!E:F,2,0)</f>
        <v>#N/A</v>
      </c>
      <c r="P2315" s="3"/>
      <c r="Q2315" s="55" t="e">
        <f>VLOOKUP($P$1&amp;P2315,定价因子!$E:$F,2,0)</f>
        <v>#N/A</v>
      </c>
      <c r="R2315" s="3"/>
      <c r="S2315" s="77" t="e">
        <f>VLOOKUP($R$1&amp;R2315,定价因子!$E:$F,2,0)</f>
        <v>#N/A</v>
      </c>
      <c r="T2315" s="61"/>
      <c r="U2315" s="63"/>
      <c r="V2315" s="63"/>
      <c r="W2315" s="63"/>
      <c r="X2315" s="3"/>
    </row>
    <row r="2316" spans="1:24">
      <c r="A2316" s="3"/>
      <c r="B2316" s="3"/>
      <c r="C2316" s="3"/>
      <c r="D2316" s="3"/>
      <c r="E2316" s="79"/>
      <c r="F2316" s="3"/>
      <c r="G2316" s="77" t="e">
        <f>VLOOKUP($F$1&amp;F2316,定价因子!E:F,2,0)</f>
        <v>#N/A</v>
      </c>
      <c r="H2316" s="3"/>
      <c r="I2316" s="77" t="e">
        <f>VLOOKUP($H$1&amp;H2316,定价因子!E:F,2,0)</f>
        <v>#N/A</v>
      </c>
      <c r="J2316" s="3"/>
      <c r="K2316" s="77" t="e">
        <f>VLOOKUP($J$1&amp;J2316,定价因子!E:F,2,0)</f>
        <v>#N/A</v>
      </c>
      <c r="L2316" s="3"/>
      <c r="M2316" s="77" t="e">
        <f>VLOOKUP($L$1&amp;L2316,定价因子!E:F,2,0)</f>
        <v>#N/A</v>
      </c>
      <c r="N2316" s="3"/>
      <c r="O2316" s="77" t="e">
        <f>VLOOKUP($N$1&amp;N2316,定价因子!E:F,2,0)</f>
        <v>#N/A</v>
      </c>
      <c r="P2316" s="3"/>
      <c r="Q2316" s="55" t="e">
        <f>VLOOKUP($P$1&amp;P2316,定价因子!$E:$F,2,0)</f>
        <v>#N/A</v>
      </c>
      <c r="R2316" s="3"/>
      <c r="S2316" s="77" t="e">
        <f>VLOOKUP($R$1&amp;R2316,定价因子!$E:$F,2,0)</f>
        <v>#N/A</v>
      </c>
      <c r="T2316" s="61"/>
      <c r="U2316" s="63"/>
      <c r="V2316" s="63"/>
      <c r="W2316" s="63"/>
      <c r="X2316" s="3"/>
    </row>
    <row r="2317" spans="1:24">
      <c r="A2317" s="3"/>
      <c r="B2317" s="3"/>
      <c r="C2317" s="3"/>
      <c r="D2317" s="3"/>
      <c r="E2317" s="79"/>
      <c r="F2317" s="3"/>
      <c r="G2317" s="77" t="e">
        <f>VLOOKUP($F$1&amp;F2317,定价因子!E:F,2,0)</f>
        <v>#N/A</v>
      </c>
      <c r="H2317" s="3"/>
      <c r="I2317" s="77" t="e">
        <f>VLOOKUP($H$1&amp;H2317,定价因子!E:F,2,0)</f>
        <v>#N/A</v>
      </c>
      <c r="J2317" s="3"/>
      <c r="K2317" s="77" t="e">
        <f>VLOOKUP($J$1&amp;J2317,定价因子!E:F,2,0)</f>
        <v>#N/A</v>
      </c>
      <c r="L2317" s="3"/>
      <c r="M2317" s="77" t="e">
        <f>VLOOKUP($L$1&amp;L2317,定价因子!E:F,2,0)</f>
        <v>#N/A</v>
      </c>
      <c r="N2317" s="3"/>
      <c r="O2317" s="77" t="e">
        <f>VLOOKUP($N$1&amp;N2317,定价因子!E:F,2,0)</f>
        <v>#N/A</v>
      </c>
      <c r="P2317" s="3"/>
      <c r="Q2317" s="55" t="e">
        <f>VLOOKUP($P$1&amp;P2317,定价因子!$E:$F,2,0)</f>
        <v>#N/A</v>
      </c>
      <c r="R2317" s="3"/>
      <c r="S2317" s="77" t="e">
        <f>VLOOKUP($R$1&amp;R2317,定价因子!$E:$F,2,0)</f>
        <v>#N/A</v>
      </c>
      <c r="T2317" s="61"/>
      <c r="U2317" s="63"/>
      <c r="V2317" s="63"/>
      <c r="W2317" s="63"/>
      <c r="X2317" s="3"/>
    </row>
    <row r="2318" spans="1:24">
      <c r="A2318" s="3"/>
      <c r="B2318" s="3"/>
      <c r="C2318" s="3"/>
      <c r="D2318" s="3"/>
      <c r="E2318" s="79"/>
      <c r="F2318" s="3"/>
      <c r="G2318" s="77" t="e">
        <f>VLOOKUP($F$1&amp;F2318,定价因子!E:F,2,0)</f>
        <v>#N/A</v>
      </c>
      <c r="H2318" s="3"/>
      <c r="I2318" s="77" t="e">
        <f>VLOOKUP($H$1&amp;H2318,定价因子!E:F,2,0)</f>
        <v>#N/A</v>
      </c>
      <c r="J2318" s="3"/>
      <c r="K2318" s="77" t="e">
        <f>VLOOKUP($J$1&amp;J2318,定价因子!E:F,2,0)</f>
        <v>#N/A</v>
      </c>
      <c r="L2318" s="3"/>
      <c r="M2318" s="77" t="e">
        <f>VLOOKUP($L$1&amp;L2318,定价因子!E:F,2,0)</f>
        <v>#N/A</v>
      </c>
      <c r="N2318" s="3"/>
      <c r="O2318" s="77" t="e">
        <f>VLOOKUP($N$1&amp;N2318,定价因子!E:F,2,0)</f>
        <v>#N/A</v>
      </c>
      <c r="P2318" s="3"/>
      <c r="Q2318" s="55" t="e">
        <f>VLOOKUP($P$1&amp;P2318,定价因子!$E:$F,2,0)</f>
        <v>#N/A</v>
      </c>
      <c r="R2318" s="3"/>
      <c r="S2318" s="77" t="e">
        <f>VLOOKUP($R$1&amp;R2318,定价因子!$E:$F,2,0)</f>
        <v>#N/A</v>
      </c>
      <c r="T2318" s="61"/>
      <c r="U2318" s="63"/>
      <c r="V2318" s="63"/>
      <c r="W2318" s="63"/>
      <c r="X2318" s="3"/>
    </row>
    <row r="2319" spans="1:24">
      <c r="A2319" s="3"/>
      <c r="B2319" s="3"/>
      <c r="C2319" s="3"/>
      <c r="D2319" s="3"/>
      <c r="E2319" s="79"/>
      <c r="F2319" s="3"/>
      <c r="G2319" s="77" t="e">
        <f>VLOOKUP($F$1&amp;F2319,定价因子!E:F,2,0)</f>
        <v>#N/A</v>
      </c>
      <c r="H2319" s="3"/>
      <c r="I2319" s="77" t="e">
        <f>VLOOKUP($H$1&amp;H2319,定价因子!E:F,2,0)</f>
        <v>#N/A</v>
      </c>
      <c r="J2319" s="3"/>
      <c r="K2319" s="77" t="e">
        <f>VLOOKUP($J$1&amp;J2319,定价因子!E:F,2,0)</f>
        <v>#N/A</v>
      </c>
      <c r="L2319" s="3"/>
      <c r="M2319" s="77" t="e">
        <f>VLOOKUP($L$1&amp;L2319,定价因子!E:F,2,0)</f>
        <v>#N/A</v>
      </c>
      <c r="N2319" s="3"/>
      <c r="O2319" s="77" t="e">
        <f>VLOOKUP($N$1&amp;N2319,定价因子!E:F,2,0)</f>
        <v>#N/A</v>
      </c>
      <c r="P2319" s="3"/>
      <c r="Q2319" s="55" t="e">
        <f>VLOOKUP($P$1&amp;P2319,定价因子!$E:$F,2,0)</f>
        <v>#N/A</v>
      </c>
      <c r="R2319" s="3"/>
      <c r="S2319" s="77" t="e">
        <f>VLOOKUP($R$1&amp;R2319,定价因子!$E:$F,2,0)</f>
        <v>#N/A</v>
      </c>
      <c r="T2319" s="61"/>
      <c r="U2319" s="63"/>
      <c r="V2319" s="63"/>
      <c r="W2319" s="63"/>
      <c r="X2319" s="3"/>
    </row>
    <row r="2320" spans="1:24">
      <c r="A2320" s="3"/>
      <c r="B2320" s="3"/>
      <c r="C2320" s="3"/>
      <c r="D2320" s="3"/>
      <c r="E2320" s="79"/>
      <c r="F2320" s="3"/>
      <c r="G2320" s="77" t="e">
        <f>VLOOKUP($F$1&amp;F2320,定价因子!E:F,2,0)</f>
        <v>#N/A</v>
      </c>
      <c r="H2320" s="3"/>
      <c r="I2320" s="77" t="e">
        <f>VLOOKUP($H$1&amp;H2320,定价因子!E:F,2,0)</f>
        <v>#N/A</v>
      </c>
      <c r="J2320" s="3"/>
      <c r="K2320" s="77" t="e">
        <f>VLOOKUP($J$1&amp;J2320,定价因子!E:F,2,0)</f>
        <v>#N/A</v>
      </c>
      <c r="L2320" s="3"/>
      <c r="M2320" s="77" t="e">
        <f>VLOOKUP($L$1&amp;L2320,定价因子!E:F,2,0)</f>
        <v>#N/A</v>
      </c>
      <c r="N2320" s="3"/>
      <c r="O2320" s="77" t="e">
        <f>VLOOKUP($N$1&amp;N2320,定价因子!E:F,2,0)</f>
        <v>#N/A</v>
      </c>
      <c r="P2320" s="3"/>
      <c r="Q2320" s="55" t="e">
        <f>VLOOKUP($P$1&amp;P2320,定价因子!$E:$F,2,0)</f>
        <v>#N/A</v>
      </c>
      <c r="R2320" s="3"/>
      <c r="S2320" s="77" t="e">
        <f>VLOOKUP($R$1&amp;R2320,定价因子!$E:$F,2,0)</f>
        <v>#N/A</v>
      </c>
      <c r="T2320" s="61"/>
      <c r="U2320" s="63"/>
      <c r="V2320" s="63"/>
      <c r="W2320" s="63"/>
      <c r="X2320" s="3"/>
    </row>
    <row r="2321" spans="1:24">
      <c r="A2321" s="3"/>
      <c r="B2321" s="3"/>
      <c r="C2321" s="3"/>
      <c r="D2321" s="3"/>
      <c r="E2321" s="79"/>
      <c r="F2321" s="3"/>
      <c r="G2321" s="77" t="e">
        <f>VLOOKUP($F$1&amp;F2321,定价因子!E:F,2,0)</f>
        <v>#N/A</v>
      </c>
      <c r="H2321" s="3"/>
      <c r="I2321" s="77" t="e">
        <f>VLOOKUP($H$1&amp;H2321,定价因子!E:F,2,0)</f>
        <v>#N/A</v>
      </c>
      <c r="J2321" s="3"/>
      <c r="K2321" s="77" t="e">
        <f>VLOOKUP($J$1&amp;J2321,定价因子!E:F,2,0)</f>
        <v>#N/A</v>
      </c>
      <c r="L2321" s="3"/>
      <c r="M2321" s="77" t="e">
        <f>VLOOKUP($L$1&amp;L2321,定价因子!E:F,2,0)</f>
        <v>#N/A</v>
      </c>
      <c r="N2321" s="3"/>
      <c r="O2321" s="77" t="e">
        <f>VLOOKUP($N$1&amp;N2321,定价因子!E:F,2,0)</f>
        <v>#N/A</v>
      </c>
      <c r="P2321" s="3"/>
      <c r="Q2321" s="55" t="e">
        <f>VLOOKUP($P$1&amp;P2321,定价因子!$E:$F,2,0)</f>
        <v>#N/A</v>
      </c>
      <c r="R2321" s="3"/>
      <c r="S2321" s="77" t="e">
        <f>VLOOKUP($R$1&amp;R2321,定价因子!$E:$F,2,0)</f>
        <v>#N/A</v>
      </c>
      <c r="T2321" s="61"/>
      <c r="U2321" s="63"/>
      <c r="V2321" s="63"/>
      <c r="W2321" s="63"/>
      <c r="X2321" s="3"/>
    </row>
    <row r="2322" spans="1:24">
      <c r="A2322" s="3"/>
      <c r="B2322" s="3"/>
      <c r="C2322" s="3"/>
      <c r="D2322" s="3"/>
      <c r="E2322" s="79"/>
      <c r="F2322" s="3"/>
      <c r="G2322" s="77" t="e">
        <f>VLOOKUP($F$1&amp;F2322,定价因子!E:F,2,0)</f>
        <v>#N/A</v>
      </c>
      <c r="H2322" s="3"/>
      <c r="I2322" s="77" t="e">
        <f>VLOOKUP($H$1&amp;H2322,定价因子!E:F,2,0)</f>
        <v>#N/A</v>
      </c>
      <c r="J2322" s="3"/>
      <c r="K2322" s="77" t="e">
        <f>VLOOKUP($J$1&amp;J2322,定价因子!E:F,2,0)</f>
        <v>#N/A</v>
      </c>
      <c r="L2322" s="3"/>
      <c r="M2322" s="77" t="e">
        <f>VLOOKUP($L$1&amp;L2322,定价因子!E:F,2,0)</f>
        <v>#N/A</v>
      </c>
      <c r="N2322" s="3"/>
      <c r="O2322" s="77" t="e">
        <f>VLOOKUP($N$1&amp;N2322,定价因子!E:F,2,0)</f>
        <v>#N/A</v>
      </c>
      <c r="P2322" s="3"/>
      <c r="Q2322" s="55" t="e">
        <f>VLOOKUP($P$1&amp;P2322,定价因子!$E:$F,2,0)</f>
        <v>#N/A</v>
      </c>
      <c r="R2322" s="3"/>
      <c r="S2322" s="77" t="e">
        <f>VLOOKUP($R$1&amp;R2322,定价因子!$E:$F,2,0)</f>
        <v>#N/A</v>
      </c>
      <c r="T2322" s="61"/>
      <c r="U2322" s="63"/>
      <c r="V2322" s="63"/>
      <c r="W2322" s="63"/>
      <c r="X2322" s="3"/>
    </row>
    <row r="2323" spans="1:24">
      <c r="A2323" s="3"/>
      <c r="B2323" s="3"/>
      <c r="C2323" s="3"/>
      <c r="D2323" s="3"/>
      <c r="E2323" s="79"/>
      <c r="F2323" s="3"/>
      <c r="G2323" s="77" t="e">
        <f>VLOOKUP($F$1&amp;F2323,定价因子!E:F,2,0)</f>
        <v>#N/A</v>
      </c>
      <c r="H2323" s="3"/>
      <c r="I2323" s="77" t="e">
        <f>VLOOKUP($H$1&amp;H2323,定价因子!E:F,2,0)</f>
        <v>#N/A</v>
      </c>
      <c r="J2323" s="3"/>
      <c r="K2323" s="77" t="e">
        <f>VLOOKUP($J$1&amp;J2323,定价因子!E:F,2,0)</f>
        <v>#N/A</v>
      </c>
      <c r="L2323" s="3"/>
      <c r="M2323" s="77" t="e">
        <f>VLOOKUP($L$1&amp;L2323,定价因子!E:F,2,0)</f>
        <v>#N/A</v>
      </c>
      <c r="N2323" s="3"/>
      <c r="O2323" s="77" t="e">
        <f>VLOOKUP($N$1&amp;N2323,定价因子!E:F,2,0)</f>
        <v>#N/A</v>
      </c>
      <c r="P2323" s="3"/>
      <c r="Q2323" s="55" t="e">
        <f>VLOOKUP($P$1&amp;P2323,定价因子!$E:$F,2,0)</f>
        <v>#N/A</v>
      </c>
      <c r="R2323" s="3"/>
      <c r="S2323" s="77" t="e">
        <f>VLOOKUP($R$1&amp;R2323,定价因子!$E:$F,2,0)</f>
        <v>#N/A</v>
      </c>
      <c r="T2323" s="61"/>
      <c r="U2323" s="63"/>
      <c r="V2323" s="63"/>
      <c r="W2323" s="63"/>
      <c r="X2323" s="3"/>
    </row>
    <row r="2324" spans="1:24">
      <c r="A2324" s="3"/>
      <c r="B2324" s="3"/>
      <c r="C2324" s="3"/>
      <c r="D2324" s="3"/>
      <c r="E2324" s="79"/>
      <c r="F2324" s="3"/>
      <c r="G2324" s="77" t="e">
        <f>VLOOKUP($F$1&amp;F2324,定价因子!E:F,2,0)</f>
        <v>#N/A</v>
      </c>
      <c r="H2324" s="3"/>
      <c r="I2324" s="77" t="e">
        <f>VLOOKUP($H$1&amp;H2324,定价因子!E:F,2,0)</f>
        <v>#N/A</v>
      </c>
      <c r="J2324" s="3"/>
      <c r="K2324" s="77" t="e">
        <f>VLOOKUP($J$1&amp;J2324,定价因子!E:F,2,0)</f>
        <v>#N/A</v>
      </c>
      <c r="L2324" s="3"/>
      <c r="M2324" s="77" t="e">
        <f>VLOOKUP($L$1&amp;L2324,定价因子!E:F,2,0)</f>
        <v>#N/A</v>
      </c>
      <c r="N2324" s="3"/>
      <c r="O2324" s="77" t="e">
        <f>VLOOKUP($N$1&amp;N2324,定价因子!E:F,2,0)</f>
        <v>#N/A</v>
      </c>
      <c r="P2324" s="3"/>
      <c r="Q2324" s="55" t="e">
        <f>VLOOKUP($P$1&amp;P2324,定价因子!$E:$F,2,0)</f>
        <v>#N/A</v>
      </c>
      <c r="R2324" s="3"/>
      <c r="S2324" s="77" t="e">
        <f>VLOOKUP($R$1&amp;R2324,定价因子!$E:$F,2,0)</f>
        <v>#N/A</v>
      </c>
      <c r="T2324" s="61"/>
      <c r="U2324" s="63"/>
      <c r="V2324" s="63"/>
      <c r="W2324" s="63"/>
      <c r="X2324" s="3"/>
    </row>
    <row r="2325" spans="1:24">
      <c r="A2325" s="3"/>
      <c r="B2325" s="3"/>
      <c r="C2325" s="3"/>
      <c r="D2325" s="3"/>
      <c r="E2325" s="79"/>
      <c r="F2325" s="3"/>
      <c r="G2325" s="77" t="e">
        <f>VLOOKUP($F$1&amp;F2325,定价因子!E:F,2,0)</f>
        <v>#N/A</v>
      </c>
      <c r="H2325" s="3"/>
      <c r="I2325" s="77" t="e">
        <f>VLOOKUP($H$1&amp;H2325,定价因子!E:F,2,0)</f>
        <v>#N/A</v>
      </c>
      <c r="J2325" s="3"/>
      <c r="K2325" s="77" t="e">
        <f>VLOOKUP($J$1&amp;J2325,定价因子!E:F,2,0)</f>
        <v>#N/A</v>
      </c>
      <c r="L2325" s="3"/>
      <c r="M2325" s="77" t="e">
        <f>VLOOKUP($L$1&amp;L2325,定价因子!E:F,2,0)</f>
        <v>#N/A</v>
      </c>
      <c r="N2325" s="3"/>
      <c r="O2325" s="77" t="e">
        <f>VLOOKUP($N$1&amp;N2325,定价因子!E:F,2,0)</f>
        <v>#N/A</v>
      </c>
      <c r="P2325" s="3"/>
      <c r="Q2325" s="55" t="e">
        <f>VLOOKUP($P$1&amp;P2325,定价因子!$E:$F,2,0)</f>
        <v>#N/A</v>
      </c>
      <c r="R2325" s="3"/>
      <c r="S2325" s="77" t="e">
        <f>VLOOKUP($R$1&amp;R2325,定价因子!$E:$F,2,0)</f>
        <v>#N/A</v>
      </c>
      <c r="T2325" s="61"/>
      <c r="U2325" s="63"/>
      <c r="V2325" s="63"/>
      <c r="W2325" s="63"/>
      <c r="X2325" s="3"/>
    </row>
    <row r="2326" spans="1:24">
      <c r="A2326" s="3"/>
      <c r="B2326" s="3"/>
      <c r="C2326" s="3"/>
      <c r="D2326" s="3"/>
      <c r="E2326" s="79"/>
      <c r="F2326" s="3"/>
      <c r="G2326" s="77" t="e">
        <f>VLOOKUP($F$1&amp;F2326,定价因子!E:F,2,0)</f>
        <v>#N/A</v>
      </c>
      <c r="H2326" s="3"/>
      <c r="I2326" s="77" t="e">
        <f>VLOOKUP($H$1&amp;H2326,定价因子!E:F,2,0)</f>
        <v>#N/A</v>
      </c>
      <c r="J2326" s="3"/>
      <c r="K2326" s="77" t="e">
        <f>VLOOKUP($J$1&amp;J2326,定价因子!E:F,2,0)</f>
        <v>#N/A</v>
      </c>
      <c r="L2326" s="3"/>
      <c r="M2326" s="77" t="e">
        <f>VLOOKUP($L$1&amp;L2326,定价因子!E:F,2,0)</f>
        <v>#N/A</v>
      </c>
      <c r="N2326" s="3"/>
      <c r="O2326" s="77" t="e">
        <f>VLOOKUP($N$1&amp;N2326,定价因子!E:F,2,0)</f>
        <v>#N/A</v>
      </c>
      <c r="P2326" s="3"/>
      <c r="Q2326" s="55" t="e">
        <f>VLOOKUP($P$1&amp;P2326,定价因子!$E:$F,2,0)</f>
        <v>#N/A</v>
      </c>
      <c r="R2326" s="3"/>
      <c r="S2326" s="77" t="e">
        <f>VLOOKUP($R$1&amp;R2326,定价因子!$E:$F,2,0)</f>
        <v>#N/A</v>
      </c>
      <c r="T2326" s="61"/>
      <c r="U2326" s="63"/>
      <c r="V2326" s="63"/>
      <c r="W2326" s="63"/>
      <c r="X2326" s="3"/>
    </row>
    <row r="2327" spans="1:24">
      <c r="A2327" s="3"/>
      <c r="B2327" s="3"/>
      <c r="C2327" s="3"/>
      <c r="D2327" s="3"/>
      <c r="E2327" s="79"/>
      <c r="F2327" s="3"/>
      <c r="G2327" s="77" t="e">
        <f>VLOOKUP($F$1&amp;F2327,定价因子!E:F,2,0)</f>
        <v>#N/A</v>
      </c>
      <c r="H2327" s="3"/>
      <c r="I2327" s="77" t="e">
        <f>VLOOKUP($H$1&amp;H2327,定价因子!E:F,2,0)</f>
        <v>#N/A</v>
      </c>
      <c r="J2327" s="3"/>
      <c r="K2327" s="77" t="e">
        <f>VLOOKUP($J$1&amp;J2327,定价因子!E:F,2,0)</f>
        <v>#N/A</v>
      </c>
      <c r="L2327" s="3"/>
      <c r="M2327" s="77" t="e">
        <f>VLOOKUP($L$1&amp;L2327,定价因子!E:F,2,0)</f>
        <v>#N/A</v>
      </c>
      <c r="N2327" s="3"/>
      <c r="O2327" s="77" t="e">
        <f>VLOOKUP($N$1&amp;N2327,定价因子!E:F,2,0)</f>
        <v>#N/A</v>
      </c>
      <c r="P2327" s="3"/>
      <c r="Q2327" s="55" t="e">
        <f>VLOOKUP($P$1&amp;P2327,定价因子!$E:$F,2,0)</f>
        <v>#N/A</v>
      </c>
      <c r="R2327" s="3"/>
      <c r="S2327" s="77" t="e">
        <f>VLOOKUP($R$1&amp;R2327,定价因子!$E:$F,2,0)</f>
        <v>#N/A</v>
      </c>
      <c r="T2327" s="61"/>
      <c r="U2327" s="63"/>
      <c r="V2327" s="63"/>
      <c r="W2327" s="63"/>
      <c r="X2327" s="3"/>
    </row>
    <row r="2328" spans="1:24">
      <c r="A2328" s="3"/>
      <c r="B2328" s="3"/>
      <c r="C2328" s="3"/>
      <c r="D2328" s="3"/>
      <c r="E2328" s="79"/>
      <c r="F2328" s="3"/>
      <c r="G2328" s="77" t="e">
        <f>VLOOKUP($F$1&amp;F2328,定价因子!E:F,2,0)</f>
        <v>#N/A</v>
      </c>
      <c r="H2328" s="3"/>
      <c r="I2328" s="77" t="e">
        <f>VLOOKUP($H$1&amp;H2328,定价因子!E:F,2,0)</f>
        <v>#N/A</v>
      </c>
      <c r="J2328" s="3"/>
      <c r="K2328" s="77" t="e">
        <f>VLOOKUP($J$1&amp;J2328,定价因子!E:F,2,0)</f>
        <v>#N/A</v>
      </c>
      <c r="L2328" s="3"/>
      <c r="M2328" s="77" t="e">
        <f>VLOOKUP($L$1&amp;L2328,定价因子!E:F,2,0)</f>
        <v>#N/A</v>
      </c>
      <c r="N2328" s="3"/>
      <c r="O2328" s="77" t="e">
        <f>VLOOKUP($N$1&amp;N2328,定价因子!E:F,2,0)</f>
        <v>#N/A</v>
      </c>
      <c r="P2328" s="3"/>
      <c r="Q2328" s="55" t="e">
        <f>VLOOKUP($P$1&amp;P2328,定价因子!$E:$F,2,0)</f>
        <v>#N/A</v>
      </c>
      <c r="R2328" s="3"/>
      <c r="S2328" s="77" t="e">
        <f>VLOOKUP($R$1&amp;R2328,定价因子!$E:$F,2,0)</f>
        <v>#N/A</v>
      </c>
      <c r="T2328" s="61"/>
      <c r="U2328" s="63"/>
      <c r="V2328" s="63"/>
      <c r="W2328" s="63"/>
      <c r="X2328" s="3"/>
    </row>
    <row r="2329" spans="1:24">
      <c r="A2329" s="3"/>
      <c r="B2329" s="3"/>
      <c r="C2329" s="3"/>
      <c r="D2329" s="3"/>
      <c r="E2329" s="79"/>
      <c r="F2329" s="3"/>
      <c r="G2329" s="77" t="e">
        <f>VLOOKUP($F$1&amp;F2329,定价因子!E:F,2,0)</f>
        <v>#N/A</v>
      </c>
      <c r="H2329" s="3"/>
      <c r="I2329" s="77" t="e">
        <f>VLOOKUP($H$1&amp;H2329,定价因子!E:F,2,0)</f>
        <v>#N/A</v>
      </c>
      <c r="J2329" s="3"/>
      <c r="K2329" s="77" t="e">
        <f>VLOOKUP($J$1&amp;J2329,定价因子!E:F,2,0)</f>
        <v>#N/A</v>
      </c>
      <c r="L2329" s="3"/>
      <c r="M2329" s="77" t="e">
        <f>VLOOKUP($L$1&amp;L2329,定价因子!E:F,2,0)</f>
        <v>#N/A</v>
      </c>
      <c r="N2329" s="3"/>
      <c r="O2329" s="77" t="e">
        <f>VLOOKUP($N$1&amp;N2329,定价因子!E:F,2,0)</f>
        <v>#N/A</v>
      </c>
      <c r="P2329" s="3"/>
      <c r="Q2329" s="55" t="e">
        <f>VLOOKUP($P$1&amp;P2329,定价因子!$E:$F,2,0)</f>
        <v>#N/A</v>
      </c>
      <c r="R2329" s="3"/>
      <c r="S2329" s="77" t="e">
        <f>VLOOKUP($R$1&amp;R2329,定价因子!$E:$F,2,0)</f>
        <v>#N/A</v>
      </c>
      <c r="T2329" s="61"/>
      <c r="U2329" s="63"/>
      <c r="V2329" s="63"/>
      <c r="W2329" s="63"/>
      <c r="X2329" s="3"/>
    </row>
    <row r="2330" spans="1:24">
      <c r="A2330" s="3"/>
      <c r="B2330" s="3"/>
      <c r="C2330" s="3"/>
      <c r="D2330" s="3"/>
      <c r="E2330" s="79"/>
      <c r="F2330" s="3"/>
      <c r="G2330" s="77" t="e">
        <f>VLOOKUP($F$1&amp;F2330,定价因子!E:F,2,0)</f>
        <v>#N/A</v>
      </c>
      <c r="H2330" s="3"/>
      <c r="I2330" s="77" t="e">
        <f>VLOOKUP($H$1&amp;H2330,定价因子!E:F,2,0)</f>
        <v>#N/A</v>
      </c>
      <c r="J2330" s="3"/>
      <c r="K2330" s="77" t="e">
        <f>VLOOKUP($J$1&amp;J2330,定价因子!E:F,2,0)</f>
        <v>#N/A</v>
      </c>
      <c r="L2330" s="3"/>
      <c r="M2330" s="77" t="e">
        <f>VLOOKUP($L$1&amp;L2330,定价因子!E:F,2,0)</f>
        <v>#N/A</v>
      </c>
      <c r="N2330" s="3"/>
      <c r="O2330" s="77" t="e">
        <f>VLOOKUP($N$1&amp;N2330,定价因子!E:F,2,0)</f>
        <v>#N/A</v>
      </c>
      <c r="P2330" s="3"/>
      <c r="Q2330" s="55" t="e">
        <f>VLOOKUP($P$1&amp;P2330,定价因子!$E:$F,2,0)</f>
        <v>#N/A</v>
      </c>
      <c r="R2330" s="3"/>
      <c r="S2330" s="77" t="e">
        <f>VLOOKUP($R$1&amp;R2330,定价因子!$E:$F,2,0)</f>
        <v>#N/A</v>
      </c>
      <c r="T2330" s="61"/>
      <c r="U2330" s="63"/>
      <c r="V2330" s="63"/>
      <c r="W2330" s="63"/>
      <c r="X2330" s="3"/>
    </row>
    <row r="2331" spans="1:24">
      <c r="A2331" s="3"/>
      <c r="B2331" s="3"/>
      <c r="C2331" s="3"/>
      <c r="D2331" s="3"/>
      <c r="E2331" s="79"/>
      <c r="F2331" s="3"/>
      <c r="G2331" s="77" t="e">
        <f>VLOOKUP($F$1&amp;F2331,定价因子!E:F,2,0)</f>
        <v>#N/A</v>
      </c>
      <c r="H2331" s="3"/>
      <c r="I2331" s="77" t="e">
        <f>VLOOKUP($H$1&amp;H2331,定价因子!E:F,2,0)</f>
        <v>#N/A</v>
      </c>
      <c r="J2331" s="3"/>
      <c r="K2331" s="77" t="e">
        <f>VLOOKUP($J$1&amp;J2331,定价因子!E:F,2,0)</f>
        <v>#N/A</v>
      </c>
      <c r="L2331" s="3"/>
      <c r="M2331" s="77" t="e">
        <f>VLOOKUP($L$1&amp;L2331,定价因子!E:F,2,0)</f>
        <v>#N/A</v>
      </c>
      <c r="N2331" s="3"/>
      <c r="O2331" s="77" t="e">
        <f>VLOOKUP($N$1&amp;N2331,定价因子!E:F,2,0)</f>
        <v>#N/A</v>
      </c>
      <c r="P2331" s="3"/>
      <c r="Q2331" s="55" t="e">
        <f>VLOOKUP($P$1&amp;P2331,定价因子!$E:$F,2,0)</f>
        <v>#N/A</v>
      </c>
      <c r="R2331" s="3"/>
      <c r="S2331" s="77" t="e">
        <f>VLOOKUP($R$1&amp;R2331,定价因子!$E:$F,2,0)</f>
        <v>#N/A</v>
      </c>
      <c r="T2331" s="61"/>
      <c r="U2331" s="63"/>
      <c r="V2331" s="63"/>
      <c r="W2331" s="63"/>
      <c r="X2331" s="3"/>
    </row>
    <row r="2332" spans="1:24">
      <c r="A2332" s="3"/>
      <c r="B2332" s="3"/>
      <c r="C2332" s="3"/>
      <c r="D2332" s="3"/>
      <c r="E2332" s="79"/>
      <c r="F2332" s="3"/>
      <c r="G2332" s="77" t="e">
        <f>VLOOKUP($F$1&amp;F2332,定价因子!E:F,2,0)</f>
        <v>#N/A</v>
      </c>
      <c r="H2332" s="3"/>
      <c r="I2332" s="77" t="e">
        <f>VLOOKUP($H$1&amp;H2332,定价因子!E:F,2,0)</f>
        <v>#N/A</v>
      </c>
      <c r="J2332" s="3"/>
      <c r="K2332" s="77" t="e">
        <f>VLOOKUP($J$1&amp;J2332,定价因子!E:F,2,0)</f>
        <v>#N/A</v>
      </c>
      <c r="L2332" s="3"/>
      <c r="M2332" s="77" t="e">
        <f>VLOOKUP($L$1&amp;L2332,定价因子!E:F,2,0)</f>
        <v>#N/A</v>
      </c>
      <c r="N2332" s="3"/>
      <c r="O2332" s="77" t="e">
        <f>VLOOKUP($N$1&amp;N2332,定价因子!E:F,2,0)</f>
        <v>#N/A</v>
      </c>
      <c r="P2332" s="3"/>
      <c r="Q2332" s="55" t="e">
        <f>VLOOKUP($P$1&amp;P2332,定价因子!$E:$F,2,0)</f>
        <v>#N/A</v>
      </c>
      <c r="R2332" s="3"/>
      <c r="S2332" s="77" t="e">
        <f>VLOOKUP($R$1&amp;R2332,定价因子!$E:$F,2,0)</f>
        <v>#N/A</v>
      </c>
      <c r="T2332" s="61"/>
      <c r="U2332" s="63"/>
      <c r="V2332" s="63"/>
      <c r="W2332" s="63"/>
      <c r="X2332" s="3"/>
    </row>
    <row r="2333" spans="1:24">
      <c r="A2333" s="3"/>
      <c r="B2333" s="3"/>
      <c r="C2333" s="3"/>
      <c r="D2333" s="3"/>
      <c r="E2333" s="79"/>
      <c r="F2333" s="3"/>
      <c r="G2333" s="77" t="e">
        <f>VLOOKUP($F$1&amp;F2333,定价因子!E:F,2,0)</f>
        <v>#N/A</v>
      </c>
      <c r="H2333" s="3"/>
      <c r="I2333" s="77" t="e">
        <f>VLOOKUP($H$1&amp;H2333,定价因子!E:F,2,0)</f>
        <v>#N/A</v>
      </c>
      <c r="J2333" s="3"/>
      <c r="K2333" s="77" t="e">
        <f>VLOOKUP($J$1&amp;J2333,定价因子!E:F,2,0)</f>
        <v>#N/A</v>
      </c>
      <c r="L2333" s="3"/>
      <c r="M2333" s="77" t="e">
        <f>VLOOKUP($L$1&amp;L2333,定价因子!E:F,2,0)</f>
        <v>#N/A</v>
      </c>
      <c r="N2333" s="3"/>
      <c r="O2333" s="77" t="e">
        <f>VLOOKUP($N$1&amp;N2333,定价因子!E:F,2,0)</f>
        <v>#N/A</v>
      </c>
      <c r="P2333" s="3"/>
      <c r="Q2333" s="55" t="e">
        <f>VLOOKUP($P$1&amp;P2333,定价因子!$E:$F,2,0)</f>
        <v>#N/A</v>
      </c>
      <c r="R2333" s="3"/>
      <c r="S2333" s="77" t="e">
        <f>VLOOKUP($R$1&amp;R2333,定价因子!$E:$F,2,0)</f>
        <v>#N/A</v>
      </c>
      <c r="T2333" s="61"/>
      <c r="U2333" s="63"/>
      <c r="V2333" s="63"/>
      <c r="W2333" s="63"/>
      <c r="X2333" s="3"/>
    </row>
    <row r="2334" spans="1:24">
      <c r="A2334" s="3"/>
      <c r="B2334" s="3"/>
      <c r="C2334" s="3"/>
      <c r="D2334" s="3"/>
      <c r="E2334" s="79"/>
      <c r="F2334" s="3"/>
      <c r="G2334" s="77" t="e">
        <f>VLOOKUP($F$1&amp;F2334,定价因子!E:F,2,0)</f>
        <v>#N/A</v>
      </c>
      <c r="H2334" s="3"/>
      <c r="I2334" s="77" t="e">
        <f>VLOOKUP($H$1&amp;H2334,定价因子!E:F,2,0)</f>
        <v>#N/A</v>
      </c>
      <c r="J2334" s="3"/>
      <c r="K2334" s="77" t="e">
        <f>VLOOKUP($J$1&amp;J2334,定价因子!E:F,2,0)</f>
        <v>#N/A</v>
      </c>
      <c r="L2334" s="3"/>
      <c r="M2334" s="77" t="e">
        <f>VLOOKUP($L$1&amp;L2334,定价因子!E:F,2,0)</f>
        <v>#N/A</v>
      </c>
      <c r="N2334" s="3"/>
      <c r="O2334" s="77" t="e">
        <f>VLOOKUP($N$1&amp;N2334,定价因子!E:F,2,0)</f>
        <v>#N/A</v>
      </c>
      <c r="P2334" s="3"/>
      <c r="Q2334" s="55" t="e">
        <f>VLOOKUP($P$1&amp;P2334,定价因子!$E:$F,2,0)</f>
        <v>#N/A</v>
      </c>
      <c r="R2334" s="3"/>
      <c r="S2334" s="77" t="e">
        <f>VLOOKUP($R$1&amp;R2334,定价因子!$E:$F,2,0)</f>
        <v>#N/A</v>
      </c>
      <c r="T2334" s="61"/>
      <c r="U2334" s="63"/>
      <c r="V2334" s="63"/>
      <c r="W2334" s="63"/>
      <c r="X2334" s="3"/>
    </row>
    <row r="2335" spans="1:24">
      <c r="A2335" s="3"/>
      <c r="B2335" s="3"/>
      <c r="C2335" s="3"/>
      <c r="D2335" s="3"/>
      <c r="E2335" s="79"/>
      <c r="F2335" s="3"/>
      <c r="G2335" s="77" t="e">
        <f>VLOOKUP($F$1&amp;F2335,定价因子!E:F,2,0)</f>
        <v>#N/A</v>
      </c>
      <c r="H2335" s="3"/>
      <c r="I2335" s="77" t="e">
        <f>VLOOKUP($H$1&amp;H2335,定价因子!E:F,2,0)</f>
        <v>#N/A</v>
      </c>
      <c r="J2335" s="3"/>
      <c r="K2335" s="77" t="e">
        <f>VLOOKUP($J$1&amp;J2335,定价因子!E:F,2,0)</f>
        <v>#N/A</v>
      </c>
      <c r="L2335" s="3"/>
      <c r="M2335" s="77" t="e">
        <f>VLOOKUP($L$1&amp;L2335,定价因子!E:F,2,0)</f>
        <v>#N/A</v>
      </c>
      <c r="N2335" s="3"/>
      <c r="O2335" s="77" t="e">
        <f>VLOOKUP($N$1&amp;N2335,定价因子!E:F,2,0)</f>
        <v>#N/A</v>
      </c>
      <c r="P2335" s="3"/>
      <c r="Q2335" s="55" t="e">
        <f>VLOOKUP($P$1&amp;P2335,定价因子!$E:$F,2,0)</f>
        <v>#N/A</v>
      </c>
      <c r="R2335" s="3"/>
      <c r="S2335" s="77" t="e">
        <f>VLOOKUP($R$1&amp;R2335,定价因子!$E:$F,2,0)</f>
        <v>#N/A</v>
      </c>
      <c r="T2335" s="61"/>
      <c r="U2335" s="63"/>
      <c r="V2335" s="63"/>
      <c r="W2335" s="63"/>
      <c r="X2335" s="3"/>
    </row>
    <row r="2336" spans="1:24">
      <c r="A2336" s="3"/>
      <c r="B2336" s="3"/>
      <c r="C2336" s="3"/>
      <c r="D2336" s="3"/>
      <c r="E2336" s="79"/>
      <c r="F2336" s="3"/>
      <c r="G2336" s="77" t="e">
        <f>VLOOKUP($F$1&amp;F2336,定价因子!E:F,2,0)</f>
        <v>#N/A</v>
      </c>
      <c r="H2336" s="3"/>
      <c r="I2336" s="77" t="e">
        <f>VLOOKUP($H$1&amp;H2336,定价因子!E:F,2,0)</f>
        <v>#N/A</v>
      </c>
      <c r="J2336" s="3"/>
      <c r="K2336" s="77" t="e">
        <f>VLOOKUP($J$1&amp;J2336,定价因子!E:F,2,0)</f>
        <v>#N/A</v>
      </c>
      <c r="L2336" s="3"/>
      <c r="M2336" s="77" t="e">
        <f>VLOOKUP($L$1&amp;L2336,定价因子!E:F,2,0)</f>
        <v>#N/A</v>
      </c>
      <c r="N2336" s="3"/>
      <c r="O2336" s="77" t="e">
        <f>VLOOKUP($N$1&amp;N2336,定价因子!E:F,2,0)</f>
        <v>#N/A</v>
      </c>
      <c r="P2336" s="3"/>
      <c r="Q2336" s="55" t="e">
        <f>VLOOKUP($P$1&amp;P2336,定价因子!$E:$F,2,0)</f>
        <v>#N/A</v>
      </c>
      <c r="R2336" s="3"/>
      <c r="S2336" s="77" t="e">
        <f>VLOOKUP($R$1&amp;R2336,定价因子!$E:$F,2,0)</f>
        <v>#N/A</v>
      </c>
      <c r="T2336" s="61"/>
      <c r="U2336" s="63"/>
      <c r="V2336" s="63"/>
      <c r="W2336" s="63"/>
      <c r="X2336" s="3"/>
    </row>
    <row r="2337" spans="1:24">
      <c r="A2337" s="3"/>
      <c r="B2337" s="3"/>
      <c r="C2337" s="3"/>
      <c r="D2337" s="3"/>
      <c r="E2337" s="79"/>
      <c r="F2337" s="3"/>
      <c r="G2337" s="77" t="e">
        <f>VLOOKUP($F$1&amp;F2337,定价因子!E:F,2,0)</f>
        <v>#N/A</v>
      </c>
      <c r="H2337" s="3"/>
      <c r="I2337" s="77" t="e">
        <f>VLOOKUP($H$1&amp;H2337,定价因子!E:F,2,0)</f>
        <v>#N/A</v>
      </c>
      <c r="J2337" s="3"/>
      <c r="K2337" s="77" t="e">
        <f>VLOOKUP($J$1&amp;J2337,定价因子!E:F,2,0)</f>
        <v>#N/A</v>
      </c>
      <c r="L2337" s="3"/>
      <c r="M2337" s="77" t="e">
        <f>VLOOKUP($L$1&amp;L2337,定价因子!E:F,2,0)</f>
        <v>#N/A</v>
      </c>
      <c r="N2337" s="3"/>
      <c r="O2337" s="77" t="e">
        <f>VLOOKUP($N$1&amp;N2337,定价因子!E:F,2,0)</f>
        <v>#N/A</v>
      </c>
      <c r="P2337" s="3"/>
      <c r="Q2337" s="55" t="e">
        <f>VLOOKUP($P$1&amp;P2337,定价因子!$E:$F,2,0)</f>
        <v>#N/A</v>
      </c>
      <c r="R2337" s="3"/>
      <c r="S2337" s="77" t="e">
        <f>VLOOKUP($R$1&amp;R2337,定价因子!$E:$F,2,0)</f>
        <v>#N/A</v>
      </c>
      <c r="T2337" s="61"/>
      <c r="U2337" s="63"/>
      <c r="V2337" s="63"/>
      <c r="W2337" s="63"/>
      <c r="X2337" s="3"/>
    </row>
    <row r="2338" spans="1:24">
      <c r="A2338" s="3"/>
      <c r="B2338" s="3"/>
      <c r="C2338" s="3"/>
      <c r="D2338" s="3"/>
      <c r="E2338" s="79"/>
      <c r="F2338" s="3"/>
      <c r="G2338" s="77" t="e">
        <f>VLOOKUP($F$1&amp;F2338,定价因子!E:F,2,0)</f>
        <v>#N/A</v>
      </c>
      <c r="H2338" s="3"/>
      <c r="I2338" s="77" t="e">
        <f>VLOOKUP($H$1&amp;H2338,定价因子!E:F,2,0)</f>
        <v>#N/A</v>
      </c>
      <c r="J2338" s="3"/>
      <c r="K2338" s="77" t="e">
        <f>VLOOKUP($J$1&amp;J2338,定价因子!E:F,2,0)</f>
        <v>#N/A</v>
      </c>
      <c r="L2338" s="3"/>
      <c r="M2338" s="77" t="e">
        <f>VLOOKUP($L$1&amp;L2338,定价因子!E:F,2,0)</f>
        <v>#N/A</v>
      </c>
      <c r="N2338" s="3"/>
      <c r="O2338" s="77" t="e">
        <f>VLOOKUP($N$1&amp;N2338,定价因子!E:F,2,0)</f>
        <v>#N/A</v>
      </c>
      <c r="P2338" s="3"/>
      <c r="Q2338" s="55" t="e">
        <f>VLOOKUP($P$1&amp;P2338,定价因子!$E:$F,2,0)</f>
        <v>#N/A</v>
      </c>
      <c r="R2338" s="3"/>
      <c r="S2338" s="77" t="e">
        <f>VLOOKUP($R$1&amp;R2338,定价因子!$E:$F,2,0)</f>
        <v>#N/A</v>
      </c>
      <c r="T2338" s="61"/>
      <c r="U2338" s="63"/>
      <c r="V2338" s="63"/>
      <c r="W2338" s="63"/>
      <c r="X2338" s="3"/>
    </row>
    <row r="2339" spans="1:24">
      <c r="A2339" s="3"/>
      <c r="B2339" s="3"/>
      <c r="C2339" s="3"/>
      <c r="D2339" s="3"/>
      <c r="E2339" s="79"/>
      <c r="F2339" s="3"/>
      <c r="G2339" s="77" t="e">
        <f>VLOOKUP($F$1&amp;F2339,定价因子!E:F,2,0)</f>
        <v>#N/A</v>
      </c>
      <c r="H2339" s="3"/>
      <c r="I2339" s="77" t="e">
        <f>VLOOKUP($H$1&amp;H2339,定价因子!E:F,2,0)</f>
        <v>#N/A</v>
      </c>
      <c r="J2339" s="3"/>
      <c r="K2339" s="77" t="e">
        <f>VLOOKUP($J$1&amp;J2339,定价因子!E:F,2,0)</f>
        <v>#N/A</v>
      </c>
      <c r="L2339" s="3"/>
      <c r="M2339" s="77" t="e">
        <f>VLOOKUP($L$1&amp;L2339,定价因子!E:F,2,0)</f>
        <v>#N/A</v>
      </c>
      <c r="N2339" s="3"/>
      <c r="O2339" s="77" t="e">
        <f>VLOOKUP($N$1&amp;N2339,定价因子!E:F,2,0)</f>
        <v>#N/A</v>
      </c>
      <c r="P2339" s="3"/>
      <c r="Q2339" s="55" t="e">
        <f>VLOOKUP($P$1&amp;P2339,定价因子!$E:$F,2,0)</f>
        <v>#N/A</v>
      </c>
      <c r="R2339" s="3"/>
      <c r="S2339" s="77" t="e">
        <f>VLOOKUP($R$1&amp;R2339,定价因子!$E:$F,2,0)</f>
        <v>#N/A</v>
      </c>
      <c r="T2339" s="61"/>
      <c r="U2339" s="63"/>
      <c r="V2339" s="63"/>
      <c r="W2339" s="63"/>
      <c r="X2339" s="3"/>
    </row>
    <row r="2340" spans="1:24">
      <c r="A2340" s="3"/>
      <c r="B2340" s="3"/>
      <c r="C2340" s="3"/>
      <c r="D2340" s="3"/>
      <c r="E2340" s="79"/>
      <c r="F2340" s="3"/>
      <c r="G2340" s="77" t="e">
        <f>VLOOKUP($F$1&amp;F2340,定价因子!E:F,2,0)</f>
        <v>#N/A</v>
      </c>
      <c r="H2340" s="3"/>
      <c r="I2340" s="77" t="e">
        <f>VLOOKUP($H$1&amp;H2340,定价因子!E:F,2,0)</f>
        <v>#N/A</v>
      </c>
      <c r="J2340" s="3"/>
      <c r="K2340" s="77" t="e">
        <f>VLOOKUP($J$1&amp;J2340,定价因子!E:F,2,0)</f>
        <v>#N/A</v>
      </c>
      <c r="L2340" s="3"/>
      <c r="M2340" s="77" t="e">
        <f>VLOOKUP($L$1&amp;L2340,定价因子!E:F,2,0)</f>
        <v>#N/A</v>
      </c>
      <c r="N2340" s="3"/>
      <c r="O2340" s="77" t="e">
        <f>VLOOKUP($N$1&amp;N2340,定价因子!E:F,2,0)</f>
        <v>#N/A</v>
      </c>
      <c r="P2340" s="3"/>
      <c r="Q2340" s="55" t="e">
        <f>VLOOKUP($P$1&amp;P2340,定价因子!$E:$F,2,0)</f>
        <v>#N/A</v>
      </c>
      <c r="R2340" s="3"/>
      <c r="S2340" s="77" t="e">
        <f>VLOOKUP($R$1&amp;R2340,定价因子!$E:$F,2,0)</f>
        <v>#N/A</v>
      </c>
      <c r="T2340" s="61"/>
      <c r="U2340" s="63"/>
      <c r="V2340" s="63"/>
      <c r="W2340" s="63"/>
      <c r="X2340" s="3"/>
    </row>
    <row r="2341" spans="1:24">
      <c r="A2341" s="3"/>
      <c r="B2341" s="3"/>
      <c r="C2341" s="3"/>
      <c r="D2341" s="3"/>
      <c r="E2341" s="79"/>
      <c r="F2341" s="3"/>
      <c r="G2341" s="77" t="e">
        <f>VLOOKUP($F$1&amp;F2341,定价因子!E:F,2,0)</f>
        <v>#N/A</v>
      </c>
      <c r="H2341" s="3"/>
      <c r="I2341" s="77" t="e">
        <f>VLOOKUP($H$1&amp;H2341,定价因子!E:F,2,0)</f>
        <v>#N/A</v>
      </c>
      <c r="J2341" s="3"/>
      <c r="K2341" s="77" t="e">
        <f>VLOOKUP($J$1&amp;J2341,定价因子!E:F,2,0)</f>
        <v>#N/A</v>
      </c>
      <c r="L2341" s="3"/>
      <c r="M2341" s="77" t="e">
        <f>VLOOKUP($L$1&amp;L2341,定价因子!E:F,2,0)</f>
        <v>#N/A</v>
      </c>
      <c r="N2341" s="3"/>
      <c r="O2341" s="77" t="e">
        <f>VLOOKUP($N$1&amp;N2341,定价因子!E:F,2,0)</f>
        <v>#N/A</v>
      </c>
      <c r="P2341" s="3"/>
      <c r="Q2341" s="55" t="e">
        <f>VLOOKUP($P$1&amp;P2341,定价因子!$E:$F,2,0)</f>
        <v>#N/A</v>
      </c>
      <c r="R2341" s="3"/>
      <c r="S2341" s="77" t="e">
        <f>VLOOKUP($R$1&amp;R2341,定价因子!$E:$F,2,0)</f>
        <v>#N/A</v>
      </c>
      <c r="T2341" s="61"/>
      <c r="U2341" s="63"/>
      <c r="V2341" s="63"/>
      <c r="W2341" s="63"/>
      <c r="X2341" s="3"/>
    </row>
    <row r="2342" spans="1:24">
      <c r="A2342" s="3"/>
      <c r="B2342" s="3"/>
      <c r="C2342" s="3"/>
      <c r="D2342" s="3"/>
      <c r="E2342" s="79"/>
      <c r="F2342" s="3"/>
      <c r="G2342" s="77" t="e">
        <f>VLOOKUP($F$1&amp;F2342,定价因子!E:F,2,0)</f>
        <v>#N/A</v>
      </c>
      <c r="H2342" s="3"/>
      <c r="I2342" s="77" t="e">
        <f>VLOOKUP($H$1&amp;H2342,定价因子!E:F,2,0)</f>
        <v>#N/A</v>
      </c>
      <c r="J2342" s="3"/>
      <c r="K2342" s="77" t="e">
        <f>VLOOKUP($J$1&amp;J2342,定价因子!E:F,2,0)</f>
        <v>#N/A</v>
      </c>
      <c r="L2342" s="3"/>
      <c r="M2342" s="77" t="e">
        <f>VLOOKUP($L$1&amp;L2342,定价因子!E:F,2,0)</f>
        <v>#N/A</v>
      </c>
      <c r="N2342" s="3"/>
      <c r="O2342" s="77" t="e">
        <f>VLOOKUP($N$1&amp;N2342,定价因子!E:F,2,0)</f>
        <v>#N/A</v>
      </c>
      <c r="P2342" s="3"/>
      <c r="Q2342" s="55" t="e">
        <f>VLOOKUP($P$1&amp;P2342,定价因子!$E:$F,2,0)</f>
        <v>#N/A</v>
      </c>
      <c r="R2342" s="3"/>
      <c r="S2342" s="77" t="e">
        <f>VLOOKUP($R$1&amp;R2342,定价因子!$E:$F,2,0)</f>
        <v>#N/A</v>
      </c>
      <c r="T2342" s="61"/>
      <c r="U2342" s="63"/>
      <c r="V2342" s="63"/>
      <c r="W2342" s="63"/>
      <c r="X2342" s="3"/>
    </row>
    <row r="2343" spans="1:24">
      <c r="A2343" s="3"/>
      <c r="B2343" s="3"/>
      <c r="C2343" s="3"/>
      <c r="D2343" s="3"/>
      <c r="E2343" s="79"/>
      <c r="F2343" s="3"/>
      <c r="G2343" s="77" t="e">
        <f>VLOOKUP($F$1&amp;F2343,定价因子!E:F,2,0)</f>
        <v>#N/A</v>
      </c>
      <c r="H2343" s="3"/>
      <c r="I2343" s="77" t="e">
        <f>VLOOKUP($H$1&amp;H2343,定价因子!E:F,2,0)</f>
        <v>#N/A</v>
      </c>
      <c r="J2343" s="3"/>
      <c r="K2343" s="77" t="e">
        <f>VLOOKUP($J$1&amp;J2343,定价因子!E:F,2,0)</f>
        <v>#N/A</v>
      </c>
      <c r="L2343" s="3"/>
      <c r="M2343" s="77" t="e">
        <f>VLOOKUP($L$1&amp;L2343,定价因子!E:F,2,0)</f>
        <v>#N/A</v>
      </c>
      <c r="N2343" s="3"/>
      <c r="O2343" s="77" t="e">
        <f>VLOOKUP($N$1&amp;N2343,定价因子!E:F,2,0)</f>
        <v>#N/A</v>
      </c>
      <c r="P2343" s="3"/>
      <c r="Q2343" s="55" t="e">
        <f>VLOOKUP($P$1&amp;P2343,定价因子!$E:$F,2,0)</f>
        <v>#N/A</v>
      </c>
      <c r="R2343" s="3"/>
      <c r="S2343" s="77" t="e">
        <f>VLOOKUP($R$1&amp;R2343,定价因子!$E:$F,2,0)</f>
        <v>#N/A</v>
      </c>
      <c r="T2343" s="61"/>
      <c r="U2343" s="63"/>
      <c r="V2343" s="63"/>
      <c r="W2343" s="63"/>
      <c r="X2343" s="3"/>
    </row>
    <row r="2344" spans="1:24">
      <c r="A2344" s="3"/>
      <c r="B2344" s="3"/>
      <c r="C2344" s="3"/>
      <c r="D2344" s="3"/>
      <c r="E2344" s="79"/>
      <c r="F2344" s="3"/>
      <c r="G2344" s="77" t="e">
        <f>VLOOKUP($F$1&amp;F2344,定价因子!E:F,2,0)</f>
        <v>#N/A</v>
      </c>
      <c r="H2344" s="3"/>
      <c r="I2344" s="77" t="e">
        <f>VLOOKUP($H$1&amp;H2344,定价因子!E:F,2,0)</f>
        <v>#N/A</v>
      </c>
      <c r="J2344" s="3"/>
      <c r="K2344" s="77" t="e">
        <f>VLOOKUP($J$1&amp;J2344,定价因子!E:F,2,0)</f>
        <v>#N/A</v>
      </c>
      <c r="L2344" s="3"/>
      <c r="M2344" s="77" t="e">
        <f>VLOOKUP($L$1&amp;L2344,定价因子!E:F,2,0)</f>
        <v>#N/A</v>
      </c>
      <c r="N2344" s="3"/>
      <c r="O2344" s="77" t="e">
        <f>VLOOKUP($N$1&amp;N2344,定价因子!E:F,2,0)</f>
        <v>#N/A</v>
      </c>
      <c r="P2344" s="3"/>
      <c r="Q2344" s="55" t="e">
        <f>VLOOKUP($P$1&amp;P2344,定价因子!$E:$F,2,0)</f>
        <v>#N/A</v>
      </c>
      <c r="R2344" s="3"/>
      <c r="S2344" s="77" t="e">
        <f>VLOOKUP($R$1&amp;R2344,定价因子!$E:$F,2,0)</f>
        <v>#N/A</v>
      </c>
      <c r="T2344" s="61"/>
      <c r="U2344" s="63"/>
      <c r="V2344" s="63"/>
      <c r="W2344" s="63"/>
      <c r="X2344" s="3"/>
    </row>
    <row r="2345" spans="1:24">
      <c r="A2345" s="3"/>
      <c r="B2345" s="3"/>
      <c r="C2345" s="3"/>
      <c r="D2345" s="3"/>
      <c r="E2345" s="79"/>
      <c r="F2345" s="3"/>
      <c r="G2345" s="77" t="e">
        <f>VLOOKUP($F$1&amp;F2345,定价因子!E:F,2,0)</f>
        <v>#N/A</v>
      </c>
      <c r="H2345" s="3"/>
      <c r="I2345" s="77" t="e">
        <f>VLOOKUP($H$1&amp;H2345,定价因子!E:F,2,0)</f>
        <v>#N/A</v>
      </c>
      <c r="J2345" s="3"/>
      <c r="K2345" s="77" t="e">
        <f>VLOOKUP($J$1&amp;J2345,定价因子!E:F,2,0)</f>
        <v>#N/A</v>
      </c>
      <c r="L2345" s="3"/>
      <c r="M2345" s="77" t="e">
        <f>VLOOKUP($L$1&amp;L2345,定价因子!E:F,2,0)</f>
        <v>#N/A</v>
      </c>
      <c r="N2345" s="3"/>
      <c r="O2345" s="77" t="e">
        <f>VLOOKUP($N$1&amp;N2345,定价因子!E:F,2,0)</f>
        <v>#N/A</v>
      </c>
      <c r="P2345" s="3"/>
      <c r="Q2345" s="55" t="e">
        <f>VLOOKUP($P$1&amp;P2345,定价因子!$E:$F,2,0)</f>
        <v>#N/A</v>
      </c>
      <c r="R2345" s="3"/>
      <c r="S2345" s="77" t="e">
        <f>VLOOKUP($R$1&amp;R2345,定价因子!$E:$F,2,0)</f>
        <v>#N/A</v>
      </c>
      <c r="T2345" s="61"/>
      <c r="U2345" s="63"/>
      <c r="V2345" s="63"/>
      <c r="W2345" s="63"/>
      <c r="X2345" s="3"/>
    </row>
    <row r="2346" spans="1:24">
      <c r="A2346" s="3"/>
      <c r="B2346" s="3"/>
      <c r="C2346" s="3"/>
      <c r="D2346" s="3"/>
      <c r="E2346" s="79"/>
      <c r="F2346" s="3"/>
      <c r="G2346" s="77" t="e">
        <f>VLOOKUP($F$1&amp;F2346,定价因子!E:F,2,0)</f>
        <v>#N/A</v>
      </c>
      <c r="H2346" s="3"/>
      <c r="I2346" s="77" t="e">
        <f>VLOOKUP($H$1&amp;H2346,定价因子!E:F,2,0)</f>
        <v>#N/A</v>
      </c>
      <c r="J2346" s="3"/>
      <c r="K2346" s="77" t="e">
        <f>VLOOKUP($J$1&amp;J2346,定价因子!E:F,2,0)</f>
        <v>#N/A</v>
      </c>
      <c r="L2346" s="3"/>
      <c r="M2346" s="77" t="e">
        <f>VLOOKUP($L$1&amp;L2346,定价因子!E:F,2,0)</f>
        <v>#N/A</v>
      </c>
      <c r="N2346" s="3"/>
      <c r="O2346" s="77" t="e">
        <f>VLOOKUP($N$1&amp;N2346,定价因子!E:F,2,0)</f>
        <v>#N/A</v>
      </c>
      <c r="P2346" s="3"/>
      <c r="Q2346" s="55" t="e">
        <f>VLOOKUP($P$1&amp;P2346,定价因子!$E:$F,2,0)</f>
        <v>#N/A</v>
      </c>
      <c r="R2346" s="3"/>
      <c r="S2346" s="77" t="e">
        <f>VLOOKUP($R$1&amp;R2346,定价因子!$E:$F,2,0)</f>
        <v>#N/A</v>
      </c>
      <c r="T2346" s="61"/>
      <c r="U2346" s="63"/>
      <c r="V2346" s="63"/>
      <c r="W2346" s="63"/>
      <c r="X2346" s="3"/>
    </row>
    <row r="2347" spans="1:24">
      <c r="A2347" s="3"/>
      <c r="B2347" s="3"/>
      <c r="C2347" s="3"/>
      <c r="D2347" s="3"/>
      <c r="E2347" s="79"/>
      <c r="F2347" s="3"/>
      <c r="G2347" s="77" t="e">
        <f>VLOOKUP($F$1&amp;F2347,定价因子!E:F,2,0)</f>
        <v>#N/A</v>
      </c>
      <c r="H2347" s="3"/>
      <c r="I2347" s="77" t="e">
        <f>VLOOKUP($H$1&amp;H2347,定价因子!E:F,2,0)</f>
        <v>#N/A</v>
      </c>
      <c r="J2347" s="3"/>
      <c r="K2347" s="77" t="e">
        <f>VLOOKUP($J$1&amp;J2347,定价因子!E:F,2,0)</f>
        <v>#N/A</v>
      </c>
      <c r="L2347" s="3"/>
      <c r="M2347" s="77" t="e">
        <f>VLOOKUP($L$1&amp;L2347,定价因子!E:F,2,0)</f>
        <v>#N/A</v>
      </c>
      <c r="N2347" s="3"/>
      <c r="O2347" s="77" t="e">
        <f>VLOOKUP($N$1&amp;N2347,定价因子!E:F,2,0)</f>
        <v>#N/A</v>
      </c>
      <c r="P2347" s="3"/>
      <c r="Q2347" s="55" t="e">
        <f>VLOOKUP($P$1&amp;P2347,定价因子!$E:$F,2,0)</f>
        <v>#N/A</v>
      </c>
      <c r="R2347" s="3"/>
      <c r="S2347" s="77" t="e">
        <f>VLOOKUP($R$1&amp;R2347,定价因子!$E:$F,2,0)</f>
        <v>#N/A</v>
      </c>
      <c r="T2347" s="61"/>
      <c r="U2347" s="63"/>
      <c r="V2347" s="63"/>
      <c r="W2347" s="63"/>
      <c r="X2347" s="3"/>
    </row>
    <row r="2348" spans="1:24">
      <c r="A2348" s="3"/>
      <c r="B2348" s="3"/>
      <c r="C2348" s="3"/>
      <c r="D2348" s="3"/>
      <c r="E2348" s="79"/>
      <c r="F2348" s="3"/>
      <c r="G2348" s="77" t="e">
        <f>VLOOKUP($F$1&amp;F2348,定价因子!E:F,2,0)</f>
        <v>#N/A</v>
      </c>
      <c r="H2348" s="3"/>
      <c r="I2348" s="77" t="e">
        <f>VLOOKUP($H$1&amp;H2348,定价因子!E:F,2,0)</f>
        <v>#N/A</v>
      </c>
      <c r="J2348" s="3"/>
      <c r="K2348" s="77" t="e">
        <f>VLOOKUP($J$1&amp;J2348,定价因子!E:F,2,0)</f>
        <v>#N/A</v>
      </c>
      <c r="L2348" s="3"/>
      <c r="M2348" s="77" t="e">
        <f>VLOOKUP($L$1&amp;L2348,定价因子!E:F,2,0)</f>
        <v>#N/A</v>
      </c>
      <c r="N2348" s="3"/>
      <c r="O2348" s="77" t="e">
        <f>VLOOKUP($N$1&amp;N2348,定价因子!E:F,2,0)</f>
        <v>#N/A</v>
      </c>
      <c r="P2348" s="3"/>
      <c r="Q2348" s="55" t="e">
        <f>VLOOKUP($P$1&amp;P2348,定价因子!$E:$F,2,0)</f>
        <v>#N/A</v>
      </c>
      <c r="R2348" s="3"/>
      <c r="S2348" s="77" t="e">
        <f>VLOOKUP($R$1&amp;R2348,定价因子!$E:$F,2,0)</f>
        <v>#N/A</v>
      </c>
      <c r="T2348" s="61"/>
      <c r="U2348" s="63"/>
      <c r="V2348" s="63"/>
      <c r="W2348" s="63"/>
      <c r="X2348" s="3"/>
    </row>
    <row r="2349" spans="1:24">
      <c r="A2349" s="3"/>
      <c r="B2349" s="3"/>
      <c r="C2349" s="3"/>
      <c r="D2349" s="3"/>
      <c r="E2349" s="79"/>
      <c r="F2349" s="3"/>
      <c r="G2349" s="77" t="e">
        <f>VLOOKUP($F$1&amp;F2349,定价因子!E:F,2,0)</f>
        <v>#N/A</v>
      </c>
      <c r="H2349" s="3"/>
      <c r="I2349" s="77" t="e">
        <f>VLOOKUP($H$1&amp;H2349,定价因子!E:F,2,0)</f>
        <v>#N/A</v>
      </c>
      <c r="J2349" s="3"/>
      <c r="K2349" s="77" t="e">
        <f>VLOOKUP($J$1&amp;J2349,定价因子!E:F,2,0)</f>
        <v>#N/A</v>
      </c>
      <c r="L2349" s="3"/>
      <c r="M2349" s="77" t="e">
        <f>VLOOKUP($L$1&amp;L2349,定价因子!E:F,2,0)</f>
        <v>#N/A</v>
      </c>
      <c r="N2349" s="3"/>
      <c r="O2349" s="77" t="e">
        <f>VLOOKUP($N$1&amp;N2349,定价因子!E:F,2,0)</f>
        <v>#N/A</v>
      </c>
      <c r="P2349" s="3"/>
      <c r="Q2349" s="55" t="e">
        <f>VLOOKUP($P$1&amp;P2349,定价因子!$E:$F,2,0)</f>
        <v>#N/A</v>
      </c>
      <c r="R2349" s="3"/>
      <c r="S2349" s="77" t="e">
        <f>VLOOKUP($R$1&amp;R2349,定价因子!$E:$F,2,0)</f>
        <v>#N/A</v>
      </c>
      <c r="T2349" s="61"/>
      <c r="U2349" s="63"/>
      <c r="V2349" s="63"/>
      <c r="W2349" s="63"/>
      <c r="X2349" s="3"/>
    </row>
    <row r="2350" spans="1:24">
      <c r="A2350" s="3"/>
      <c r="B2350" s="3"/>
      <c r="C2350" s="3"/>
      <c r="D2350" s="3"/>
      <c r="E2350" s="79"/>
      <c r="F2350" s="3"/>
      <c r="G2350" s="77" t="e">
        <f>VLOOKUP($F$1&amp;F2350,定价因子!E:F,2,0)</f>
        <v>#N/A</v>
      </c>
      <c r="H2350" s="3"/>
      <c r="I2350" s="77" t="e">
        <f>VLOOKUP($H$1&amp;H2350,定价因子!E:F,2,0)</f>
        <v>#N/A</v>
      </c>
      <c r="J2350" s="3"/>
      <c r="K2350" s="77" t="e">
        <f>VLOOKUP($J$1&amp;J2350,定价因子!E:F,2,0)</f>
        <v>#N/A</v>
      </c>
      <c r="L2350" s="3"/>
      <c r="M2350" s="77" t="e">
        <f>VLOOKUP($L$1&amp;L2350,定价因子!E:F,2,0)</f>
        <v>#N/A</v>
      </c>
      <c r="N2350" s="3"/>
      <c r="O2350" s="77" t="e">
        <f>VLOOKUP($N$1&amp;N2350,定价因子!E:F,2,0)</f>
        <v>#N/A</v>
      </c>
      <c r="P2350" s="3"/>
      <c r="Q2350" s="55" t="e">
        <f>VLOOKUP($P$1&amp;P2350,定价因子!$E:$F,2,0)</f>
        <v>#N/A</v>
      </c>
      <c r="R2350" s="3"/>
      <c r="S2350" s="77" t="e">
        <f>VLOOKUP($R$1&amp;R2350,定价因子!$E:$F,2,0)</f>
        <v>#N/A</v>
      </c>
      <c r="T2350" s="61"/>
      <c r="U2350" s="63"/>
      <c r="V2350" s="63"/>
      <c r="W2350" s="63"/>
      <c r="X2350" s="3"/>
    </row>
    <row r="2351" spans="1:24">
      <c r="A2351" s="3"/>
      <c r="B2351" s="3"/>
      <c r="C2351" s="3"/>
      <c r="D2351" s="3"/>
      <c r="E2351" s="79"/>
      <c r="F2351" s="3"/>
      <c r="G2351" s="77" t="e">
        <f>VLOOKUP($F$1&amp;F2351,定价因子!E:F,2,0)</f>
        <v>#N/A</v>
      </c>
      <c r="H2351" s="3"/>
      <c r="I2351" s="77" t="e">
        <f>VLOOKUP($H$1&amp;H2351,定价因子!E:F,2,0)</f>
        <v>#N/A</v>
      </c>
      <c r="J2351" s="3"/>
      <c r="K2351" s="77" t="e">
        <f>VLOOKUP($J$1&amp;J2351,定价因子!E:F,2,0)</f>
        <v>#N/A</v>
      </c>
      <c r="L2351" s="3"/>
      <c r="M2351" s="77" t="e">
        <f>VLOOKUP($L$1&amp;L2351,定价因子!E:F,2,0)</f>
        <v>#N/A</v>
      </c>
      <c r="N2351" s="3"/>
      <c r="O2351" s="77" t="e">
        <f>VLOOKUP($N$1&amp;N2351,定价因子!E:F,2,0)</f>
        <v>#N/A</v>
      </c>
      <c r="P2351" s="3"/>
      <c r="Q2351" s="55" t="e">
        <f>VLOOKUP($P$1&amp;P2351,定价因子!$E:$F,2,0)</f>
        <v>#N/A</v>
      </c>
      <c r="R2351" s="3"/>
      <c r="S2351" s="77" t="e">
        <f>VLOOKUP($R$1&amp;R2351,定价因子!$E:$F,2,0)</f>
        <v>#N/A</v>
      </c>
      <c r="T2351" s="61"/>
      <c r="U2351" s="63"/>
      <c r="V2351" s="63"/>
      <c r="W2351" s="63"/>
      <c r="X2351" s="3"/>
    </row>
    <row r="2352" spans="1:24">
      <c r="A2352" s="3"/>
      <c r="B2352" s="3"/>
      <c r="C2352" s="3"/>
      <c r="D2352" s="3"/>
      <c r="E2352" s="79"/>
      <c r="F2352" s="3"/>
      <c r="G2352" s="77" t="e">
        <f>VLOOKUP($F$1&amp;F2352,定价因子!E:F,2,0)</f>
        <v>#N/A</v>
      </c>
      <c r="H2352" s="3"/>
      <c r="I2352" s="77" t="e">
        <f>VLOOKUP($H$1&amp;H2352,定价因子!E:F,2,0)</f>
        <v>#N/A</v>
      </c>
      <c r="J2352" s="3"/>
      <c r="K2352" s="77" t="e">
        <f>VLOOKUP($J$1&amp;J2352,定价因子!E:F,2,0)</f>
        <v>#N/A</v>
      </c>
      <c r="L2352" s="3"/>
      <c r="M2352" s="77" t="e">
        <f>VLOOKUP($L$1&amp;L2352,定价因子!E:F,2,0)</f>
        <v>#N/A</v>
      </c>
      <c r="N2352" s="3"/>
      <c r="O2352" s="77" t="e">
        <f>VLOOKUP($N$1&amp;N2352,定价因子!E:F,2,0)</f>
        <v>#N/A</v>
      </c>
      <c r="P2352" s="3"/>
      <c r="Q2352" s="55" t="e">
        <f>VLOOKUP($P$1&amp;P2352,定价因子!$E:$F,2,0)</f>
        <v>#N/A</v>
      </c>
      <c r="R2352" s="3"/>
      <c r="S2352" s="77" t="e">
        <f>VLOOKUP($R$1&amp;R2352,定价因子!$E:$F,2,0)</f>
        <v>#N/A</v>
      </c>
      <c r="T2352" s="61"/>
      <c r="U2352" s="63"/>
      <c r="V2352" s="63"/>
      <c r="W2352" s="63"/>
      <c r="X2352" s="3"/>
    </row>
    <row r="2353" spans="1:24">
      <c r="A2353" s="3"/>
      <c r="B2353" s="3"/>
      <c r="C2353" s="3"/>
      <c r="D2353" s="3"/>
      <c r="E2353" s="79"/>
      <c r="F2353" s="3"/>
      <c r="G2353" s="77" t="e">
        <f>VLOOKUP($F$1&amp;F2353,定价因子!E:F,2,0)</f>
        <v>#N/A</v>
      </c>
      <c r="H2353" s="3"/>
      <c r="I2353" s="77" t="e">
        <f>VLOOKUP($H$1&amp;H2353,定价因子!E:F,2,0)</f>
        <v>#N/A</v>
      </c>
      <c r="J2353" s="3"/>
      <c r="K2353" s="77" t="e">
        <f>VLOOKUP($J$1&amp;J2353,定价因子!E:F,2,0)</f>
        <v>#N/A</v>
      </c>
      <c r="L2353" s="3"/>
      <c r="M2353" s="77" t="e">
        <f>VLOOKUP($L$1&amp;L2353,定价因子!E:F,2,0)</f>
        <v>#N/A</v>
      </c>
      <c r="N2353" s="3"/>
      <c r="O2353" s="77" t="e">
        <f>VLOOKUP($N$1&amp;N2353,定价因子!E:F,2,0)</f>
        <v>#N/A</v>
      </c>
      <c r="P2353" s="3"/>
      <c r="Q2353" s="55" t="e">
        <f>VLOOKUP($P$1&amp;P2353,定价因子!$E:$F,2,0)</f>
        <v>#N/A</v>
      </c>
      <c r="R2353" s="3"/>
      <c r="S2353" s="77" t="e">
        <f>VLOOKUP($R$1&amp;R2353,定价因子!$E:$F,2,0)</f>
        <v>#N/A</v>
      </c>
      <c r="T2353" s="61"/>
      <c r="U2353" s="63"/>
      <c r="V2353" s="63"/>
      <c r="W2353" s="63"/>
      <c r="X2353" s="3"/>
    </row>
    <row r="2354" spans="1:24">
      <c r="A2354" s="3"/>
      <c r="B2354" s="3"/>
      <c r="C2354" s="3"/>
      <c r="D2354" s="3"/>
      <c r="E2354" s="79"/>
      <c r="F2354" s="3"/>
      <c r="G2354" s="77" t="e">
        <f>VLOOKUP($F$1&amp;F2354,定价因子!E:F,2,0)</f>
        <v>#N/A</v>
      </c>
      <c r="H2354" s="3"/>
      <c r="I2354" s="77" t="e">
        <f>VLOOKUP($H$1&amp;H2354,定价因子!E:F,2,0)</f>
        <v>#N/A</v>
      </c>
      <c r="J2354" s="3"/>
      <c r="K2354" s="77" t="e">
        <f>VLOOKUP($J$1&amp;J2354,定价因子!E:F,2,0)</f>
        <v>#N/A</v>
      </c>
      <c r="L2354" s="3"/>
      <c r="M2354" s="77" t="e">
        <f>VLOOKUP($L$1&amp;L2354,定价因子!E:F,2,0)</f>
        <v>#N/A</v>
      </c>
      <c r="N2354" s="3"/>
      <c r="O2354" s="77" t="e">
        <f>VLOOKUP($N$1&amp;N2354,定价因子!E:F,2,0)</f>
        <v>#N/A</v>
      </c>
      <c r="P2354" s="3"/>
      <c r="Q2354" s="55" t="e">
        <f>VLOOKUP($P$1&amp;P2354,定价因子!$E:$F,2,0)</f>
        <v>#N/A</v>
      </c>
      <c r="R2354" s="3"/>
      <c r="S2354" s="77" t="e">
        <f>VLOOKUP($R$1&amp;R2354,定价因子!$E:$F,2,0)</f>
        <v>#N/A</v>
      </c>
      <c r="T2354" s="61"/>
      <c r="U2354" s="63"/>
      <c r="V2354" s="63"/>
      <c r="W2354" s="63"/>
      <c r="X2354" s="3"/>
    </row>
    <row r="2355" spans="1:24">
      <c r="A2355" s="3"/>
      <c r="B2355" s="3"/>
      <c r="C2355" s="3"/>
      <c r="D2355" s="3"/>
      <c r="E2355" s="79"/>
      <c r="F2355" s="3"/>
      <c r="G2355" s="77" t="e">
        <f>VLOOKUP($F$1&amp;F2355,定价因子!E:F,2,0)</f>
        <v>#N/A</v>
      </c>
      <c r="H2355" s="3"/>
      <c r="I2355" s="77" t="e">
        <f>VLOOKUP($H$1&amp;H2355,定价因子!E:F,2,0)</f>
        <v>#N/A</v>
      </c>
      <c r="J2355" s="3"/>
      <c r="K2355" s="77" t="e">
        <f>VLOOKUP($J$1&amp;J2355,定价因子!E:F,2,0)</f>
        <v>#N/A</v>
      </c>
      <c r="L2355" s="3"/>
      <c r="M2355" s="77" t="e">
        <f>VLOOKUP($L$1&amp;L2355,定价因子!E:F,2,0)</f>
        <v>#N/A</v>
      </c>
      <c r="N2355" s="3"/>
      <c r="O2355" s="77" t="e">
        <f>VLOOKUP($N$1&amp;N2355,定价因子!E:F,2,0)</f>
        <v>#N/A</v>
      </c>
      <c r="P2355" s="3"/>
      <c r="Q2355" s="55" t="e">
        <f>VLOOKUP($P$1&amp;P2355,定价因子!$E:$F,2,0)</f>
        <v>#N/A</v>
      </c>
      <c r="R2355" s="3"/>
      <c r="S2355" s="77" t="e">
        <f>VLOOKUP($R$1&amp;R2355,定价因子!$E:$F,2,0)</f>
        <v>#N/A</v>
      </c>
      <c r="T2355" s="61"/>
      <c r="U2355" s="63"/>
      <c r="V2355" s="63"/>
      <c r="W2355" s="63"/>
      <c r="X2355" s="3"/>
    </row>
    <row r="2356" spans="1:24">
      <c r="A2356" s="3"/>
      <c r="B2356" s="3"/>
      <c r="C2356" s="3"/>
      <c r="D2356" s="3"/>
      <c r="E2356" s="79"/>
      <c r="F2356" s="3"/>
      <c r="G2356" s="77" t="e">
        <f>VLOOKUP($F$1&amp;F2356,定价因子!E:F,2,0)</f>
        <v>#N/A</v>
      </c>
      <c r="H2356" s="3"/>
      <c r="I2356" s="77" t="e">
        <f>VLOOKUP($H$1&amp;H2356,定价因子!E:F,2,0)</f>
        <v>#N/A</v>
      </c>
      <c r="J2356" s="3"/>
      <c r="K2356" s="77" t="e">
        <f>VLOOKUP($J$1&amp;J2356,定价因子!E:F,2,0)</f>
        <v>#N/A</v>
      </c>
      <c r="L2356" s="3"/>
      <c r="M2356" s="77" t="e">
        <f>VLOOKUP($L$1&amp;L2356,定价因子!E:F,2,0)</f>
        <v>#N/A</v>
      </c>
      <c r="N2356" s="3"/>
      <c r="O2356" s="77" t="e">
        <f>VLOOKUP($N$1&amp;N2356,定价因子!E:F,2,0)</f>
        <v>#N/A</v>
      </c>
      <c r="P2356" s="3"/>
      <c r="Q2356" s="55" t="e">
        <f>VLOOKUP($P$1&amp;P2356,定价因子!$E:$F,2,0)</f>
        <v>#N/A</v>
      </c>
      <c r="R2356" s="3"/>
      <c r="S2356" s="77" t="e">
        <f>VLOOKUP($R$1&amp;R2356,定价因子!$E:$F,2,0)</f>
        <v>#N/A</v>
      </c>
      <c r="T2356" s="61"/>
      <c r="U2356" s="63"/>
      <c r="V2356" s="63"/>
      <c r="W2356" s="63"/>
      <c r="X2356" s="3"/>
    </row>
    <row r="2357" spans="1:24">
      <c r="A2357" s="3"/>
      <c r="B2357" s="3"/>
      <c r="C2357" s="3"/>
      <c r="D2357" s="3"/>
      <c r="E2357" s="79"/>
      <c r="F2357" s="3"/>
      <c r="G2357" s="77" t="e">
        <f>VLOOKUP($F$1&amp;F2357,定价因子!E:F,2,0)</f>
        <v>#N/A</v>
      </c>
      <c r="H2357" s="3"/>
      <c r="I2357" s="77" t="e">
        <f>VLOOKUP($H$1&amp;H2357,定价因子!E:F,2,0)</f>
        <v>#N/A</v>
      </c>
      <c r="J2357" s="3"/>
      <c r="K2357" s="77" t="e">
        <f>VLOOKUP($J$1&amp;J2357,定价因子!E:F,2,0)</f>
        <v>#N/A</v>
      </c>
      <c r="L2357" s="3"/>
      <c r="M2357" s="77" t="e">
        <f>VLOOKUP($L$1&amp;L2357,定价因子!E:F,2,0)</f>
        <v>#N/A</v>
      </c>
      <c r="N2357" s="3"/>
      <c r="O2357" s="77" t="e">
        <f>VLOOKUP($N$1&amp;N2357,定价因子!E:F,2,0)</f>
        <v>#N/A</v>
      </c>
      <c r="P2357" s="3"/>
      <c r="Q2357" s="55" t="e">
        <f>VLOOKUP($P$1&amp;P2357,定价因子!$E:$F,2,0)</f>
        <v>#N/A</v>
      </c>
      <c r="R2357" s="3"/>
      <c r="S2357" s="77" t="e">
        <f>VLOOKUP($R$1&amp;R2357,定价因子!$E:$F,2,0)</f>
        <v>#N/A</v>
      </c>
      <c r="T2357" s="61"/>
      <c r="U2357" s="63"/>
      <c r="V2357" s="63"/>
      <c r="W2357" s="63"/>
      <c r="X2357" s="3"/>
    </row>
    <row r="2358" spans="1:24">
      <c r="A2358" s="3"/>
      <c r="B2358" s="3"/>
      <c r="C2358" s="3"/>
      <c r="D2358" s="3"/>
      <c r="E2358" s="79"/>
      <c r="F2358" s="3"/>
      <c r="G2358" s="77" t="e">
        <f>VLOOKUP($F$1&amp;F2358,定价因子!E:F,2,0)</f>
        <v>#N/A</v>
      </c>
      <c r="H2358" s="3"/>
      <c r="I2358" s="77" t="e">
        <f>VLOOKUP($H$1&amp;H2358,定价因子!E:F,2,0)</f>
        <v>#N/A</v>
      </c>
      <c r="J2358" s="3"/>
      <c r="K2358" s="77" t="e">
        <f>VLOOKUP($J$1&amp;J2358,定价因子!E:F,2,0)</f>
        <v>#N/A</v>
      </c>
      <c r="L2358" s="3"/>
      <c r="M2358" s="77" t="e">
        <f>VLOOKUP($L$1&amp;L2358,定价因子!E:F,2,0)</f>
        <v>#N/A</v>
      </c>
      <c r="N2358" s="3"/>
      <c r="O2358" s="77" t="e">
        <f>VLOOKUP($N$1&amp;N2358,定价因子!E:F,2,0)</f>
        <v>#N/A</v>
      </c>
      <c r="P2358" s="3"/>
      <c r="Q2358" s="55" t="e">
        <f>VLOOKUP($P$1&amp;P2358,定价因子!$E:$F,2,0)</f>
        <v>#N/A</v>
      </c>
      <c r="R2358" s="3"/>
      <c r="S2358" s="77" t="e">
        <f>VLOOKUP($R$1&amp;R2358,定价因子!$E:$F,2,0)</f>
        <v>#N/A</v>
      </c>
      <c r="T2358" s="61"/>
      <c r="U2358" s="63"/>
      <c r="V2358" s="63"/>
      <c r="W2358" s="63"/>
      <c r="X2358" s="3"/>
    </row>
    <row r="2359" spans="1:24">
      <c r="A2359" s="3"/>
      <c r="B2359" s="3"/>
      <c r="C2359" s="3"/>
      <c r="D2359" s="3"/>
      <c r="E2359" s="79"/>
      <c r="F2359" s="3"/>
      <c r="G2359" s="77" t="e">
        <f>VLOOKUP($F$1&amp;F2359,定价因子!E:F,2,0)</f>
        <v>#N/A</v>
      </c>
      <c r="H2359" s="3"/>
      <c r="I2359" s="77" t="e">
        <f>VLOOKUP($H$1&amp;H2359,定价因子!E:F,2,0)</f>
        <v>#N/A</v>
      </c>
      <c r="J2359" s="3"/>
      <c r="K2359" s="77" t="e">
        <f>VLOOKUP($J$1&amp;J2359,定价因子!E:F,2,0)</f>
        <v>#N/A</v>
      </c>
      <c r="L2359" s="3"/>
      <c r="M2359" s="77" t="e">
        <f>VLOOKUP($L$1&amp;L2359,定价因子!E:F,2,0)</f>
        <v>#N/A</v>
      </c>
      <c r="N2359" s="3"/>
      <c r="O2359" s="77" t="e">
        <f>VLOOKUP($N$1&amp;N2359,定价因子!E:F,2,0)</f>
        <v>#N/A</v>
      </c>
      <c r="P2359" s="3"/>
      <c r="Q2359" s="55" t="e">
        <f>VLOOKUP($P$1&amp;P2359,定价因子!$E:$F,2,0)</f>
        <v>#N/A</v>
      </c>
      <c r="R2359" s="3"/>
      <c r="S2359" s="77" t="e">
        <f>VLOOKUP($R$1&amp;R2359,定价因子!$E:$F,2,0)</f>
        <v>#N/A</v>
      </c>
      <c r="T2359" s="61"/>
      <c r="U2359" s="63"/>
      <c r="V2359" s="63"/>
      <c r="W2359" s="63"/>
      <c r="X2359" s="3"/>
    </row>
    <row r="2360" spans="1:24">
      <c r="A2360" s="3"/>
      <c r="B2360" s="3"/>
      <c r="C2360" s="3"/>
      <c r="D2360" s="3"/>
      <c r="E2360" s="79"/>
      <c r="F2360" s="3"/>
      <c r="G2360" s="77" t="e">
        <f>VLOOKUP($F$1&amp;F2360,定价因子!E:F,2,0)</f>
        <v>#N/A</v>
      </c>
      <c r="H2360" s="3"/>
      <c r="I2360" s="77" t="e">
        <f>VLOOKUP($H$1&amp;H2360,定价因子!E:F,2,0)</f>
        <v>#N/A</v>
      </c>
      <c r="J2360" s="3"/>
      <c r="K2360" s="77" t="e">
        <f>VLOOKUP($J$1&amp;J2360,定价因子!E:F,2,0)</f>
        <v>#N/A</v>
      </c>
      <c r="L2360" s="3"/>
      <c r="M2360" s="77" t="e">
        <f>VLOOKUP($L$1&amp;L2360,定价因子!E:F,2,0)</f>
        <v>#N/A</v>
      </c>
      <c r="N2360" s="3"/>
      <c r="O2360" s="77" t="e">
        <f>VLOOKUP($N$1&amp;N2360,定价因子!E:F,2,0)</f>
        <v>#N/A</v>
      </c>
      <c r="P2360" s="3"/>
      <c r="Q2360" s="55" t="e">
        <f>VLOOKUP($P$1&amp;P2360,定价因子!$E:$F,2,0)</f>
        <v>#N/A</v>
      </c>
      <c r="R2360" s="3"/>
      <c r="S2360" s="77" t="e">
        <f>VLOOKUP($R$1&amp;R2360,定价因子!$E:$F,2,0)</f>
        <v>#N/A</v>
      </c>
      <c r="T2360" s="61"/>
      <c r="U2360" s="63"/>
      <c r="V2360" s="63"/>
      <c r="W2360" s="63"/>
      <c r="X2360" s="3"/>
    </row>
    <row r="2361" spans="1:24">
      <c r="A2361" s="3"/>
      <c r="B2361" s="3"/>
      <c r="C2361" s="3"/>
      <c r="D2361" s="3"/>
      <c r="E2361" s="79"/>
      <c r="F2361" s="3"/>
      <c r="G2361" s="77" t="e">
        <f>VLOOKUP($F$1&amp;F2361,定价因子!E:F,2,0)</f>
        <v>#N/A</v>
      </c>
      <c r="H2361" s="3"/>
      <c r="I2361" s="77" t="e">
        <f>VLOOKUP($H$1&amp;H2361,定价因子!E:F,2,0)</f>
        <v>#N/A</v>
      </c>
      <c r="J2361" s="3"/>
      <c r="K2361" s="77" t="e">
        <f>VLOOKUP($J$1&amp;J2361,定价因子!E:F,2,0)</f>
        <v>#N/A</v>
      </c>
      <c r="L2361" s="3"/>
      <c r="M2361" s="77" t="e">
        <f>VLOOKUP($L$1&amp;L2361,定价因子!E:F,2,0)</f>
        <v>#N/A</v>
      </c>
      <c r="N2361" s="3"/>
      <c r="O2361" s="77" t="e">
        <f>VLOOKUP($N$1&amp;N2361,定价因子!E:F,2,0)</f>
        <v>#N/A</v>
      </c>
      <c r="P2361" s="3"/>
      <c r="Q2361" s="55" t="e">
        <f>VLOOKUP($P$1&amp;P2361,定价因子!$E:$F,2,0)</f>
        <v>#N/A</v>
      </c>
      <c r="R2361" s="3"/>
      <c r="S2361" s="77" t="e">
        <f>VLOOKUP($R$1&amp;R2361,定价因子!$E:$F,2,0)</f>
        <v>#N/A</v>
      </c>
      <c r="T2361" s="61"/>
      <c r="U2361" s="63"/>
      <c r="V2361" s="63"/>
      <c r="W2361" s="63"/>
      <c r="X2361" s="3"/>
    </row>
    <row r="2362" spans="1:24">
      <c r="A2362" s="3"/>
      <c r="B2362" s="3"/>
      <c r="C2362" s="3"/>
      <c r="D2362" s="3"/>
      <c r="E2362" s="79"/>
      <c r="F2362" s="3"/>
      <c r="G2362" s="77" t="e">
        <f>VLOOKUP($F$1&amp;F2362,定价因子!E:F,2,0)</f>
        <v>#N/A</v>
      </c>
      <c r="H2362" s="3"/>
      <c r="I2362" s="77" t="e">
        <f>VLOOKUP($H$1&amp;H2362,定价因子!E:F,2,0)</f>
        <v>#N/A</v>
      </c>
      <c r="J2362" s="3"/>
      <c r="K2362" s="77" t="e">
        <f>VLOOKUP($J$1&amp;J2362,定价因子!E:F,2,0)</f>
        <v>#N/A</v>
      </c>
      <c r="L2362" s="3"/>
      <c r="M2362" s="77" t="e">
        <f>VLOOKUP($L$1&amp;L2362,定价因子!E:F,2,0)</f>
        <v>#N/A</v>
      </c>
      <c r="N2362" s="3"/>
      <c r="O2362" s="77" t="e">
        <f>VLOOKUP($N$1&amp;N2362,定价因子!E:F,2,0)</f>
        <v>#N/A</v>
      </c>
      <c r="P2362" s="3"/>
      <c r="Q2362" s="55" t="e">
        <f>VLOOKUP($P$1&amp;P2362,定价因子!$E:$F,2,0)</f>
        <v>#N/A</v>
      </c>
      <c r="R2362" s="3"/>
      <c r="S2362" s="77" t="e">
        <f>VLOOKUP($R$1&amp;R2362,定价因子!$E:$F,2,0)</f>
        <v>#N/A</v>
      </c>
      <c r="T2362" s="61"/>
      <c r="U2362" s="63"/>
      <c r="V2362" s="63"/>
      <c r="W2362" s="63"/>
      <c r="X2362" s="3"/>
    </row>
    <row r="2363" spans="1:24">
      <c r="A2363" s="3"/>
      <c r="B2363" s="3"/>
      <c r="C2363" s="3"/>
      <c r="D2363" s="3"/>
      <c r="E2363" s="79"/>
      <c r="F2363" s="3"/>
      <c r="G2363" s="77" t="e">
        <f>VLOOKUP($F$1&amp;F2363,定价因子!E:F,2,0)</f>
        <v>#N/A</v>
      </c>
      <c r="H2363" s="3"/>
      <c r="I2363" s="77" t="e">
        <f>VLOOKUP($H$1&amp;H2363,定价因子!E:F,2,0)</f>
        <v>#N/A</v>
      </c>
      <c r="J2363" s="3"/>
      <c r="K2363" s="77" t="e">
        <f>VLOOKUP($J$1&amp;J2363,定价因子!E:F,2,0)</f>
        <v>#N/A</v>
      </c>
      <c r="L2363" s="3"/>
      <c r="M2363" s="77" t="e">
        <f>VLOOKUP($L$1&amp;L2363,定价因子!E:F,2,0)</f>
        <v>#N/A</v>
      </c>
      <c r="N2363" s="3"/>
      <c r="O2363" s="77" t="e">
        <f>VLOOKUP($N$1&amp;N2363,定价因子!E:F,2,0)</f>
        <v>#N/A</v>
      </c>
      <c r="P2363" s="3"/>
      <c r="Q2363" s="55" t="e">
        <f>VLOOKUP($P$1&amp;P2363,定价因子!$E:$F,2,0)</f>
        <v>#N/A</v>
      </c>
      <c r="R2363" s="3"/>
      <c r="S2363" s="77" t="e">
        <f>VLOOKUP($R$1&amp;R2363,定价因子!$E:$F,2,0)</f>
        <v>#N/A</v>
      </c>
      <c r="T2363" s="61"/>
      <c r="U2363" s="63"/>
      <c r="V2363" s="63"/>
      <c r="W2363" s="63"/>
      <c r="X2363" s="3"/>
    </row>
    <row r="2364" spans="1:24">
      <c r="A2364" s="3"/>
      <c r="B2364" s="3"/>
      <c r="C2364" s="3"/>
      <c r="D2364" s="3"/>
      <c r="E2364" s="79"/>
      <c r="F2364" s="3"/>
      <c r="G2364" s="77" t="e">
        <f>VLOOKUP($F$1&amp;F2364,定价因子!E:F,2,0)</f>
        <v>#N/A</v>
      </c>
      <c r="H2364" s="3"/>
      <c r="I2364" s="77" t="e">
        <f>VLOOKUP($H$1&amp;H2364,定价因子!E:F,2,0)</f>
        <v>#N/A</v>
      </c>
      <c r="J2364" s="3"/>
      <c r="K2364" s="77" t="e">
        <f>VLOOKUP($J$1&amp;J2364,定价因子!E:F,2,0)</f>
        <v>#N/A</v>
      </c>
      <c r="L2364" s="3"/>
      <c r="M2364" s="77" t="e">
        <f>VLOOKUP($L$1&amp;L2364,定价因子!E:F,2,0)</f>
        <v>#N/A</v>
      </c>
      <c r="N2364" s="3"/>
      <c r="O2364" s="77" t="e">
        <f>VLOOKUP($N$1&amp;N2364,定价因子!E:F,2,0)</f>
        <v>#N/A</v>
      </c>
      <c r="P2364" s="3"/>
      <c r="Q2364" s="55" t="e">
        <f>VLOOKUP($P$1&amp;P2364,定价因子!$E:$F,2,0)</f>
        <v>#N/A</v>
      </c>
      <c r="R2364" s="3"/>
      <c r="S2364" s="77" t="e">
        <f>VLOOKUP($R$1&amp;R2364,定价因子!$E:$F,2,0)</f>
        <v>#N/A</v>
      </c>
      <c r="T2364" s="61"/>
      <c r="U2364" s="63"/>
      <c r="V2364" s="63"/>
      <c r="W2364" s="63"/>
      <c r="X2364" s="3"/>
    </row>
    <row r="2365" spans="1:24">
      <c r="A2365" s="3"/>
      <c r="B2365" s="3"/>
      <c r="C2365" s="3"/>
      <c r="D2365" s="3"/>
      <c r="E2365" s="79"/>
      <c r="F2365" s="3"/>
      <c r="G2365" s="77" t="e">
        <f>VLOOKUP($F$1&amp;F2365,定价因子!E:F,2,0)</f>
        <v>#N/A</v>
      </c>
      <c r="H2365" s="3"/>
      <c r="I2365" s="77" t="e">
        <f>VLOOKUP($H$1&amp;H2365,定价因子!E:F,2,0)</f>
        <v>#N/A</v>
      </c>
      <c r="J2365" s="3"/>
      <c r="K2365" s="77" t="e">
        <f>VLOOKUP($J$1&amp;J2365,定价因子!E:F,2,0)</f>
        <v>#N/A</v>
      </c>
      <c r="L2365" s="3"/>
      <c r="M2365" s="77" t="e">
        <f>VLOOKUP($L$1&amp;L2365,定价因子!E:F,2,0)</f>
        <v>#N/A</v>
      </c>
      <c r="N2365" s="3"/>
      <c r="O2365" s="77" t="e">
        <f>VLOOKUP($N$1&amp;N2365,定价因子!E:F,2,0)</f>
        <v>#N/A</v>
      </c>
      <c r="P2365" s="3"/>
      <c r="Q2365" s="55" t="e">
        <f>VLOOKUP($P$1&amp;P2365,定价因子!$E:$F,2,0)</f>
        <v>#N/A</v>
      </c>
      <c r="R2365" s="3"/>
      <c r="S2365" s="77" t="e">
        <f>VLOOKUP($R$1&amp;R2365,定价因子!$E:$F,2,0)</f>
        <v>#N/A</v>
      </c>
      <c r="T2365" s="61"/>
      <c r="U2365" s="63"/>
      <c r="V2365" s="63"/>
      <c r="W2365" s="63"/>
      <c r="X2365" s="3"/>
    </row>
    <row r="2366" spans="1:24">
      <c r="A2366" s="3"/>
      <c r="B2366" s="3"/>
      <c r="C2366" s="3"/>
      <c r="D2366" s="3"/>
      <c r="E2366" s="79"/>
      <c r="F2366" s="3"/>
      <c r="G2366" s="77" t="e">
        <f>VLOOKUP($F$1&amp;F2366,定价因子!E:F,2,0)</f>
        <v>#N/A</v>
      </c>
      <c r="H2366" s="3"/>
      <c r="I2366" s="77" t="e">
        <f>VLOOKUP($H$1&amp;H2366,定价因子!E:F,2,0)</f>
        <v>#N/A</v>
      </c>
      <c r="J2366" s="3"/>
      <c r="K2366" s="77" t="e">
        <f>VLOOKUP($J$1&amp;J2366,定价因子!E:F,2,0)</f>
        <v>#N/A</v>
      </c>
      <c r="L2366" s="3"/>
      <c r="M2366" s="77" t="e">
        <f>VLOOKUP($L$1&amp;L2366,定价因子!E:F,2,0)</f>
        <v>#N/A</v>
      </c>
      <c r="N2366" s="3"/>
      <c r="O2366" s="77" t="e">
        <f>VLOOKUP($N$1&amp;N2366,定价因子!E:F,2,0)</f>
        <v>#N/A</v>
      </c>
      <c r="P2366" s="3"/>
      <c r="Q2366" s="55" t="e">
        <f>VLOOKUP($P$1&amp;P2366,定价因子!$E:$F,2,0)</f>
        <v>#N/A</v>
      </c>
      <c r="R2366" s="3"/>
      <c r="S2366" s="77" t="e">
        <f>VLOOKUP($R$1&amp;R2366,定价因子!$E:$F,2,0)</f>
        <v>#N/A</v>
      </c>
      <c r="T2366" s="61"/>
      <c r="U2366" s="63"/>
      <c r="V2366" s="63"/>
      <c r="W2366" s="63"/>
      <c r="X2366" s="3"/>
    </row>
    <row r="2367" spans="1:24">
      <c r="A2367" s="3"/>
      <c r="B2367" s="3"/>
      <c r="C2367" s="3"/>
      <c r="D2367" s="3"/>
      <c r="E2367" s="79"/>
      <c r="F2367" s="3"/>
      <c r="G2367" s="77" t="e">
        <f>VLOOKUP($F$1&amp;F2367,定价因子!E:F,2,0)</f>
        <v>#N/A</v>
      </c>
      <c r="H2367" s="3"/>
      <c r="I2367" s="77" t="e">
        <f>VLOOKUP($H$1&amp;H2367,定价因子!E:F,2,0)</f>
        <v>#N/A</v>
      </c>
      <c r="J2367" s="3"/>
      <c r="K2367" s="77" t="e">
        <f>VLOOKUP($J$1&amp;J2367,定价因子!E:F,2,0)</f>
        <v>#N/A</v>
      </c>
      <c r="L2367" s="3"/>
      <c r="M2367" s="77" t="e">
        <f>VLOOKUP($L$1&amp;L2367,定价因子!E:F,2,0)</f>
        <v>#N/A</v>
      </c>
      <c r="N2367" s="3"/>
      <c r="O2367" s="77" t="e">
        <f>VLOOKUP($N$1&amp;N2367,定价因子!E:F,2,0)</f>
        <v>#N/A</v>
      </c>
      <c r="P2367" s="3"/>
      <c r="Q2367" s="55" t="e">
        <f>VLOOKUP($P$1&amp;P2367,定价因子!$E:$F,2,0)</f>
        <v>#N/A</v>
      </c>
      <c r="R2367" s="3"/>
      <c r="S2367" s="77" t="e">
        <f>VLOOKUP($R$1&amp;R2367,定价因子!$E:$F,2,0)</f>
        <v>#N/A</v>
      </c>
      <c r="T2367" s="61"/>
      <c r="U2367" s="63"/>
      <c r="V2367" s="63"/>
      <c r="W2367" s="63"/>
      <c r="X2367" s="3"/>
    </row>
    <row r="2368" spans="1:24">
      <c r="A2368" s="3"/>
      <c r="B2368" s="3"/>
      <c r="C2368" s="3"/>
      <c r="D2368" s="3"/>
      <c r="E2368" s="79"/>
      <c r="F2368" s="3"/>
      <c r="G2368" s="77" t="e">
        <f>VLOOKUP($F$1&amp;F2368,定价因子!E:F,2,0)</f>
        <v>#N/A</v>
      </c>
      <c r="H2368" s="3"/>
      <c r="I2368" s="77" t="e">
        <f>VLOOKUP($H$1&amp;H2368,定价因子!E:F,2,0)</f>
        <v>#N/A</v>
      </c>
      <c r="J2368" s="3"/>
      <c r="K2368" s="77" t="e">
        <f>VLOOKUP($J$1&amp;J2368,定价因子!E:F,2,0)</f>
        <v>#N/A</v>
      </c>
      <c r="L2368" s="3"/>
      <c r="M2368" s="77" t="e">
        <f>VLOOKUP($L$1&amp;L2368,定价因子!E:F,2,0)</f>
        <v>#N/A</v>
      </c>
      <c r="N2368" s="3"/>
      <c r="O2368" s="77" t="e">
        <f>VLOOKUP($N$1&amp;N2368,定价因子!E:F,2,0)</f>
        <v>#N/A</v>
      </c>
      <c r="P2368" s="3"/>
      <c r="Q2368" s="55" t="e">
        <f>VLOOKUP($P$1&amp;P2368,定价因子!$E:$F,2,0)</f>
        <v>#N/A</v>
      </c>
      <c r="R2368" s="3"/>
      <c r="S2368" s="77" t="e">
        <f>VLOOKUP($R$1&amp;R2368,定价因子!$E:$F,2,0)</f>
        <v>#N/A</v>
      </c>
      <c r="T2368" s="61"/>
      <c r="U2368" s="63"/>
      <c r="V2368" s="63"/>
      <c r="W2368" s="63"/>
      <c r="X2368" s="3"/>
    </row>
    <row r="2369" spans="1:24">
      <c r="A2369" s="3"/>
      <c r="B2369" s="3"/>
      <c r="C2369" s="3"/>
      <c r="D2369" s="3"/>
      <c r="E2369" s="79"/>
      <c r="F2369" s="3"/>
      <c r="G2369" s="77" t="e">
        <f>VLOOKUP($F$1&amp;F2369,定价因子!E:F,2,0)</f>
        <v>#N/A</v>
      </c>
      <c r="H2369" s="3"/>
      <c r="I2369" s="77" t="e">
        <f>VLOOKUP($H$1&amp;H2369,定价因子!E:F,2,0)</f>
        <v>#N/A</v>
      </c>
      <c r="J2369" s="3"/>
      <c r="K2369" s="77" t="e">
        <f>VLOOKUP($J$1&amp;J2369,定价因子!E:F,2,0)</f>
        <v>#N/A</v>
      </c>
      <c r="L2369" s="3"/>
      <c r="M2369" s="77" t="e">
        <f>VLOOKUP($L$1&amp;L2369,定价因子!E:F,2,0)</f>
        <v>#N/A</v>
      </c>
      <c r="N2369" s="3"/>
      <c r="O2369" s="77" t="e">
        <f>VLOOKUP($N$1&amp;N2369,定价因子!E:F,2,0)</f>
        <v>#N/A</v>
      </c>
      <c r="P2369" s="3"/>
      <c r="Q2369" s="55" t="e">
        <f>VLOOKUP($P$1&amp;P2369,定价因子!$E:$F,2,0)</f>
        <v>#N/A</v>
      </c>
      <c r="R2369" s="3"/>
      <c r="S2369" s="77" t="e">
        <f>VLOOKUP($R$1&amp;R2369,定价因子!$E:$F,2,0)</f>
        <v>#N/A</v>
      </c>
      <c r="T2369" s="61"/>
      <c r="U2369" s="63"/>
      <c r="V2369" s="63"/>
      <c r="W2369" s="63"/>
      <c r="X2369" s="3"/>
    </row>
    <row r="2370" spans="1:24">
      <c r="A2370" s="3"/>
      <c r="B2370" s="3"/>
      <c r="C2370" s="3"/>
      <c r="D2370" s="3"/>
      <c r="E2370" s="79"/>
      <c r="F2370" s="3"/>
      <c r="G2370" s="77" t="e">
        <f>VLOOKUP($F$1&amp;F2370,定价因子!E:F,2,0)</f>
        <v>#N/A</v>
      </c>
      <c r="H2370" s="3"/>
      <c r="I2370" s="77" t="e">
        <f>VLOOKUP($H$1&amp;H2370,定价因子!E:F,2,0)</f>
        <v>#N/A</v>
      </c>
      <c r="J2370" s="3"/>
      <c r="K2370" s="77" t="e">
        <f>VLOOKUP($J$1&amp;J2370,定价因子!E:F,2,0)</f>
        <v>#N/A</v>
      </c>
      <c r="L2370" s="3"/>
      <c r="M2370" s="77" t="e">
        <f>VLOOKUP($L$1&amp;L2370,定价因子!E:F,2,0)</f>
        <v>#N/A</v>
      </c>
      <c r="N2370" s="3"/>
      <c r="O2370" s="77" t="e">
        <f>VLOOKUP($N$1&amp;N2370,定价因子!E:F,2,0)</f>
        <v>#N/A</v>
      </c>
      <c r="P2370" s="3"/>
      <c r="Q2370" s="55" t="e">
        <f>VLOOKUP($P$1&amp;P2370,定价因子!$E:$F,2,0)</f>
        <v>#N/A</v>
      </c>
      <c r="R2370" s="3"/>
      <c r="S2370" s="77" t="e">
        <f>VLOOKUP($R$1&amp;R2370,定价因子!$E:$F,2,0)</f>
        <v>#N/A</v>
      </c>
      <c r="T2370" s="61"/>
      <c r="U2370" s="63"/>
      <c r="V2370" s="63"/>
      <c r="W2370" s="63"/>
      <c r="X2370" s="3"/>
    </row>
    <row r="2371" spans="1:24">
      <c r="A2371" s="3"/>
      <c r="B2371" s="3"/>
      <c r="C2371" s="3"/>
      <c r="D2371" s="3"/>
      <c r="E2371" s="79"/>
      <c r="F2371" s="3"/>
      <c r="G2371" s="77" t="e">
        <f>VLOOKUP($F$1&amp;F2371,定价因子!E:F,2,0)</f>
        <v>#N/A</v>
      </c>
      <c r="H2371" s="3"/>
      <c r="I2371" s="77" t="e">
        <f>VLOOKUP($H$1&amp;H2371,定价因子!E:F,2,0)</f>
        <v>#N/A</v>
      </c>
      <c r="J2371" s="3"/>
      <c r="K2371" s="77" t="e">
        <f>VLOOKUP($J$1&amp;J2371,定价因子!E:F,2,0)</f>
        <v>#N/A</v>
      </c>
      <c r="L2371" s="3"/>
      <c r="M2371" s="77" t="e">
        <f>VLOOKUP($L$1&amp;L2371,定价因子!E:F,2,0)</f>
        <v>#N/A</v>
      </c>
      <c r="N2371" s="3"/>
      <c r="O2371" s="77" t="e">
        <f>VLOOKUP($N$1&amp;N2371,定价因子!E:F,2,0)</f>
        <v>#N/A</v>
      </c>
      <c r="P2371" s="3"/>
      <c r="Q2371" s="55" t="e">
        <f>VLOOKUP($P$1&amp;P2371,定价因子!$E:$F,2,0)</f>
        <v>#N/A</v>
      </c>
      <c r="R2371" s="3"/>
      <c r="S2371" s="77" t="e">
        <f>VLOOKUP($R$1&amp;R2371,定价因子!$E:$F,2,0)</f>
        <v>#N/A</v>
      </c>
      <c r="T2371" s="61"/>
      <c r="U2371" s="63"/>
      <c r="V2371" s="63"/>
      <c r="W2371" s="63"/>
      <c r="X2371" s="3"/>
    </row>
    <row r="2372" spans="1:24">
      <c r="A2372" s="3"/>
      <c r="B2372" s="3"/>
      <c r="C2372" s="3"/>
      <c r="D2372" s="3"/>
      <c r="E2372" s="79"/>
      <c r="F2372" s="3"/>
      <c r="G2372" s="77" t="e">
        <f>VLOOKUP($F$1&amp;F2372,定价因子!E:F,2,0)</f>
        <v>#N/A</v>
      </c>
      <c r="H2372" s="3"/>
      <c r="I2372" s="77" t="e">
        <f>VLOOKUP($H$1&amp;H2372,定价因子!E:F,2,0)</f>
        <v>#N/A</v>
      </c>
      <c r="J2372" s="3"/>
      <c r="K2372" s="77" t="e">
        <f>VLOOKUP($J$1&amp;J2372,定价因子!E:F,2,0)</f>
        <v>#N/A</v>
      </c>
      <c r="L2372" s="3"/>
      <c r="M2372" s="77" t="e">
        <f>VLOOKUP($L$1&amp;L2372,定价因子!E:F,2,0)</f>
        <v>#N/A</v>
      </c>
      <c r="N2372" s="3"/>
      <c r="O2372" s="77" t="e">
        <f>VLOOKUP($N$1&amp;N2372,定价因子!E:F,2,0)</f>
        <v>#N/A</v>
      </c>
      <c r="P2372" s="3"/>
      <c r="Q2372" s="55" t="e">
        <f>VLOOKUP($P$1&amp;P2372,定价因子!$E:$F,2,0)</f>
        <v>#N/A</v>
      </c>
      <c r="R2372" s="3"/>
      <c r="S2372" s="77" t="e">
        <f>VLOOKUP($R$1&amp;R2372,定价因子!$E:$F,2,0)</f>
        <v>#N/A</v>
      </c>
      <c r="T2372" s="61"/>
      <c r="U2372" s="63"/>
      <c r="V2372" s="63"/>
      <c r="W2372" s="63"/>
      <c r="X2372" s="3"/>
    </row>
    <row r="2373" spans="1:24">
      <c r="A2373" s="3"/>
      <c r="B2373" s="3"/>
      <c r="C2373" s="3"/>
      <c r="D2373" s="3"/>
      <c r="E2373" s="79"/>
      <c r="F2373" s="3"/>
      <c r="G2373" s="77" t="e">
        <f>VLOOKUP($F$1&amp;F2373,定价因子!E:F,2,0)</f>
        <v>#N/A</v>
      </c>
      <c r="H2373" s="3"/>
      <c r="I2373" s="77" t="e">
        <f>VLOOKUP($H$1&amp;H2373,定价因子!E:F,2,0)</f>
        <v>#N/A</v>
      </c>
      <c r="J2373" s="3"/>
      <c r="K2373" s="77" t="e">
        <f>VLOOKUP($J$1&amp;J2373,定价因子!E:F,2,0)</f>
        <v>#N/A</v>
      </c>
      <c r="L2373" s="3"/>
      <c r="M2373" s="77" t="e">
        <f>VLOOKUP($L$1&amp;L2373,定价因子!E:F,2,0)</f>
        <v>#N/A</v>
      </c>
      <c r="N2373" s="3"/>
      <c r="O2373" s="77" t="e">
        <f>VLOOKUP($N$1&amp;N2373,定价因子!E:F,2,0)</f>
        <v>#N/A</v>
      </c>
      <c r="P2373" s="3"/>
      <c r="Q2373" s="55" t="e">
        <f>VLOOKUP($P$1&amp;P2373,定价因子!$E:$F,2,0)</f>
        <v>#N/A</v>
      </c>
      <c r="R2373" s="3"/>
      <c r="S2373" s="77" t="e">
        <f>VLOOKUP($R$1&amp;R2373,定价因子!$E:$F,2,0)</f>
        <v>#N/A</v>
      </c>
      <c r="T2373" s="61"/>
      <c r="U2373" s="63"/>
      <c r="V2373" s="63"/>
      <c r="W2373" s="63"/>
      <c r="X2373" s="3"/>
    </row>
    <row r="2374" spans="1:24">
      <c r="A2374" s="3"/>
      <c r="B2374" s="3"/>
      <c r="C2374" s="3"/>
      <c r="D2374" s="3"/>
      <c r="E2374" s="79"/>
      <c r="F2374" s="3"/>
      <c r="G2374" s="77" t="e">
        <f>VLOOKUP($F$1&amp;F2374,定价因子!E:F,2,0)</f>
        <v>#N/A</v>
      </c>
      <c r="H2374" s="3"/>
      <c r="I2374" s="77" t="e">
        <f>VLOOKUP($H$1&amp;H2374,定价因子!E:F,2,0)</f>
        <v>#N/A</v>
      </c>
      <c r="J2374" s="3"/>
      <c r="K2374" s="77" t="e">
        <f>VLOOKUP($J$1&amp;J2374,定价因子!E:F,2,0)</f>
        <v>#N/A</v>
      </c>
      <c r="L2374" s="3"/>
      <c r="M2374" s="77" t="e">
        <f>VLOOKUP($L$1&amp;L2374,定价因子!E:F,2,0)</f>
        <v>#N/A</v>
      </c>
      <c r="N2374" s="3"/>
      <c r="O2374" s="77" t="e">
        <f>VLOOKUP($N$1&amp;N2374,定价因子!E:F,2,0)</f>
        <v>#N/A</v>
      </c>
      <c r="P2374" s="3"/>
      <c r="Q2374" s="55" t="e">
        <f>VLOOKUP($P$1&amp;P2374,定价因子!$E:$F,2,0)</f>
        <v>#N/A</v>
      </c>
      <c r="R2374" s="3"/>
      <c r="S2374" s="77" t="e">
        <f>VLOOKUP($R$1&amp;R2374,定价因子!$E:$F,2,0)</f>
        <v>#N/A</v>
      </c>
      <c r="T2374" s="61"/>
      <c r="U2374" s="63"/>
      <c r="V2374" s="63"/>
      <c r="W2374" s="63"/>
      <c r="X2374" s="3"/>
    </row>
    <row r="2375" spans="1:24">
      <c r="A2375" s="3"/>
      <c r="B2375" s="3"/>
      <c r="C2375" s="3"/>
      <c r="D2375" s="3"/>
      <c r="E2375" s="79"/>
      <c r="F2375" s="3"/>
      <c r="G2375" s="77" t="e">
        <f>VLOOKUP($F$1&amp;F2375,定价因子!E:F,2,0)</f>
        <v>#N/A</v>
      </c>
      <c r="H2375" s="3"/>
      <c r="I2375" s="77" t="e">
        <f>VLOOKUP($H$1&amp;H2375,定价因子!E:F,2,0)</f>
        <v>#N/A</v>
      </c>
      <c r="J2375" s="3"/>
      <c r="K2375" s="77" t="e">
        <f>VLOOKUP($J$1&amp;J2375,定价因子!E:F,2,0)</f>
        <v>#N/A</v>
      </c>
      <c r="L2375" s="3"/>
      <c r="M2375" s="77" t="e">
        <f>VLOOKUP($L$1&amp;L2375,定价因子!E:F,2,0)</f>
        <v>#N/A</v>
      </c>
      <c r="N2375" s="3"/>
      <c r="O2375" s="77" t="e">
        <f>VLOOKUP($N$1&amp;N2375,定价因子!E:F,2,0)</f>
        <v>#N/A</v>
      </c>
      <c r="P2375" s="3"/>
      <c r="Q2375" s="55" t="e">
        <f>VLOOKUP($P$1&amp;P2375,定价因子!$E:$F,2,0)</f>
        <v>#N/A</v>
      </c>
      <c r="R2375" s="3"/>
      <c r="S2375" s="77" t="e">
        <f>VLOOKUP($R$1&amp;R2375,定价因子!$E:$F,2,0)</f>
        <v>#N/A</v>
      </c>
      <c r="T2375" s="61"/>
      <c r="U2375" s="63"/>
      <c r="V2375" s="63"/>
      <c r="W2375" s="63"/>
      <c r="X2375" s="3"/>
    </row>
    <row r="2376" spans="1:24">
      <c r="A2376" s="3"/>
      <c r="B2376" s="3"/>
      <c r="C2376" s="3"/>
      <c r="D2376" s="3"/>
      <c r="E2376" s="79"/>
      <c r="F2376" s="3"/>
      <c r="G2376" s="77" t="e">
        <f>VLOOKUP($F$1&amp;F2376,定价因子!E:F,2,0)</f>
        <v>#N/A</v>
      </c>
      <c r="H2376" s="3"/>
      <c r="I2376" s="77" t="e">
        <f>VLOOKUP($H$1&amp;H2376,定价因子!E:F,2,0)</f>
        <v>#N/A</v>
      </c>
      <c r="J2376" s="3"/>
      <c r="K2376" s="77" t="e">
        <f>VLOOKUP($J$1&amp;J2376,定价因子!E:F,2,0)</f>
        <v>#N/A</v>
      </c>
      <c r="L2376" s="3"/>
      <c r="M2376" s="77" t="e">
        <f>VLOOKUP($L$1&amp;L2376,定价因子!E:F,2,0)</f>
        <v>#N/A</v>
      </c>
      <c r="N2376" s="3"/>
      <c r="O2376" s="77" t="e">
        <f>VLOOKUP($N$1&amp;N2376,定价因子!E:F,2,0)</f>
        <v>#N/A</v>
      </c>
      <c r="P2376" s="3"/>
      <c r="Q2376" s="55" t="e">
        <f>VLOOKUP($P$1&amp;P2376,定价因子!$E:$F,2,0)</f>
        <v>#N/A</v>
      </c>
      <c r="R2376" s="3"/>
      <c r="S2376" s="77" t="e">
        <f>VLOOKUP($R$1&amp;R2376,定价因子!$E:$F,2,0)</f>
        <v>#N/A</v>
      </c>
      <c r="T2376" s="61"/>
      <c r="U2376" s="63"/>
      <c r="V2376" s="63"/>
      <c r="W2376" s="63"/>
      <c r="X2376" s="3"/>
    </row>
    <row r="2377" spans="1:24">
      <c r="A2377" s="3"/>
      <c r="B2377" s="3"/>
      <c r="C2377" s="3"/>
      <c r="D2377" s="3"/>
      <c r="E2377" s="79"/>
      <c r="F2377" s="3"/>
      <c r="G2377" s="77" t="e">
        <f>VLOOKUP($F$1&amp;F2377,定价因子!E:F,2,0)</f>
        <v>#N/A</v>
      </c>
      <c r="H2377" s="3"/>
      <c r="I2377" s="77" t="e">
        <f>VLOOKUP($H$1&amp;H2377,定价因子!E:F,2,0)</f>
        <v>#N/A</v>
      </c>
      <c r="J2377" s="3"/>
      <c r="K2377" s="77" t="e">
        <f>VLOOKUP($J$1&amp;J2377,定价因子!E:F,2,0)</f>
        <v>#N/A</v>
      </c>
      <c r="L2377" s="3"/>
      <c r="M2377" s="77" t="e">
        <f>VLOOKUP($L$1&amp;L2377,定价因子!E:F,2,0)</f>
        <v>#N/A</v>
      </c>
      <c r="N2377" s="3"/>
      <c r="O2377" s="77" t="e">
        <f>VLOOKUP($N$1&amp;N2377,定价因子!E:F,2,0)</f>
        <v>#N/A</v>
      </c>
      <c r="P2377" s="3"/>
      <c r="Q2377" s="55" t="e">
        <f>VLOOKUP($P$1&amp;P2377,定价因子!$E:$F,2,0)</f>
        <v>#N/A</v>
      </c>
      <c r="R2377" s="3"/>
      <c r="S2377" s="77" t="e">
        <f>VLOOKUP($R$1&amp;R2377,定价因子!$E:$F,2,0)</f>
        <v>#N/A</v>
      </c>
      <c r="T2377" s="61"/>
      <c r="U2377" s="63"/>
      <c r="V2377" s="63"/>
      <c r="W2377" s="63"/>
      <c r="X2377" s="3"/>
    </row>
    <row r="2378" spans="1:24">
      <c r="A2378" s="3"/>
      <c r="B2378" s="3"/>
      <c r="C2378" s="3"/>
      <c r="D2378" s="3"/>
      <c r="E2378" s="79"/>
      <c r="F2378" s="3"/>
      <c r="G2378" s="77" t="e">
        <f>VLOOKUP($F$1&amp;F2378,定价因子!E:F,2,0)</f>
        <v>#N/A</v>
      </c>
      <c r="H2378" s="3"/>
      <c r="I2378" s="77" t="e">
        <f>VLOOKUP($H$1&amp;H2378,定价因子!E:F,2,0)</f>
        <v>#N/A</v>
      </c>
      <c r="J2378" s="3"/>
      <c r="K2378" s="77" t="e">
        <f>VLOOKUP($J$1&amp;J2378,定价因子!E:F,2,0)</f>
        <v>#N/A</v>
      </c>
      <c r="L2378" s="3"/>
      <c r="M2378" s="77" t="e">
        <f>VLOOKUP($L$1&amp;L2378,定价因子!E:F,2,0)</f>
        <v>#N/A</v>
      </c>
      <c r="N2378" s="3"/>
      <c r="O2378" s="77" t="e">
        <f>VLOOKUP($N$1&amp;N2378,定价因子!E:F,2,0)</f>
        <v>#N/A</v>
      </c>
      <c r="P2378" s="3"/>
      <c r="Q2378" s="55" t="e">
        <f>VLOOKUP($P$1&amp;P2378,定价因子!$E:$F,2,0)</f>
        <v>#N/A</v>
      </c>
      <c r="R2378" s="3"/>
      <c r="S2378" s="77" t="e">
        <f>VLOOKUP($R$1&amp;R2378,定价因子!$E:$F,2,0)</f>
        <v>#N/A</v>
      </c>
      <c r="T2378" s="61"/>
      <c r="U2378" s="63"/>
      <c r="V2378" s="63"/>
      <c r="W2378" s="63"/>
      <c r="X2378" s="3"/>
    </row>
    <row r="2379" spans="1:24">
      <c r="A2379" s="3"/>
      <c r="B2379" s="3"/>
      <c r="C2379" s="3"/>
      <c r="D2379" s="3"/>
      <c r="E2379" s="79"/>
      <c r="F2379" s="3"/>
      <c r="G2379" s="77" t="e">
        <f>VLOOKUP($F$1&amp;F2379,定价因子!E:F,2,0)</f>
        <v>#N/A</v>
      </c>
      <c r="H2379" s="3"/>
      <c r="I2379" s="77" t="e">
        <f>VLOOKUP($H$1&amp;H2379,定价因子!E:F,2,0)</f>
        <v>#N/A</v>
      </c>
      <c r="J2379" s="3"/>
      <c r="K2379" s="77" t="e">
        <f>VLOOKUP($J$1&amp;J2379,定价因子!E:F,2,0)</f>
        <v>#N/A</v>
      </c>
      <c r="L2379" s="3"/>
      <c r="M2379" s="77" t="e">
        <f>VLOOKUP($L$1&amp;L2379,定价因子!E:F,2,0)</f>
        <v>#N/A</v>
      </c>
      <c r="N2379" s="3"/>
      <c r="O2379" s="77" t="e">
        <f>VLOOKUP($N$1&amp;N2379,定价因子!E:F,2,0)</f>
        <v>#N/A</v>
      </c>
      <c r="P2379" s="3"/>
      <c r="Q2379" s="55" t="e">
        <f>VLOOKUP($P$1&amp;P2379,定价因子!$E:$F,2,0)</f>
        <v>#N/A</v>
      </c>
      <c r="R2379" s="3"/>
      <c r="S2379" s="77" t="e">
        <f>VLOOKUP($R$1&amp;R2379,定价因子!$E:$F,2,0)</f>
        <v>#N/A</v>
      </c>
      <c r="T2379" s="61"/>
      <c r="U2379" s="63"/>
      <c r="V2379" s="63"/>
      <c r="W2379" s="63"/>
      <c r="X2379" s="3"/>
    </row>
    <row r="2380" spans="1:24">
      <c r="A2380" s="3"/>
      <c r="B2380" s="3"/>
      <c r="C2380" s="3"/>
      <c r="D2380" s="3"/>
      <c r="E2380" s="79"/>
      <c r="F2380" s="3"/>
      <c r="G2380" s="77" t="e">
        <f>VLOOKUP($F$1&amp;F2380,定价因子!E:F,2,0)</f>
        <v>#N/A</v>
      </c>
      <c r="H2380" s="3"/>
      <c r="I2380" s="77" t="e">
        <f>VLOOKUP($H$1&amp;H2380,定价因子!E:F,2,0)</f>
        <v>#N/A</v>
      </c>
      <c r="J2380" s="3"/>
      <c r="K2380" s="77" t="e">
        <f>VLOOKUP($J$1&amp;J2380,定价因子!E:F,2,0)</f>
        <v>#N/A</v>
      </c>
      <c r="L2380" s="3"/>
      <c r="M2380" s="77" t="e">
        <f>VLOOKUP($L$1&amp;L2380,定价因子!E:F,2,0)</f>
        <v>#N/A</v>
      </c>
      <c r="N2380" s="3"/>
      <c r="O2380" s="77" t="e">
        <f>VLOOKUP($N$1&amp;N2380,定价因子!E:F,2,0)</f>
        <v>#N/A</v>
      </c>
      <c r="P2380" s="3"/>
      <c r="Q2380" s="55" t="e">
        <f>VLOOKUP($P$1&amp;P2380,定价因子!$E:$F,2,0)</f>
        <v>#N/A</v>
      </c>
      <c r="R2380" s="3"/>
      <c r="S2380" s="77" t="e">
        <f>VLOOKUP($R$1&amp;R2380,定价因子!$E:$F,2,0)</f>
        <v>#N/A</v>
      </c>
      <c r="T2380" s="61"/>
      <c r="U2380" s="63"/>
      <c r="V2380" s="63"/>
      <c r="W2380" s="63"/>
      <c r="X2380" s="3"/>
    </row>
    <row r="2381" spans="1:24">
      <c r="A2381" s="3"/>
      <c r="B2381" s="3"/>
      <c r="C2381" s="3"/>
      <c r="D2381" s="3"/>
      <c r="E2381" s="79"/>
      <c r="F2381" s="3"/>
      <c r="G2381" s="77" t="e">
        <f>VLOOKUP($F$1&amp;F2381,定价因子!E:F,2,0)</f>
        <v>#N/A</v>
      </c>
      <c r="H2381" s="3"/>
      <c r="I2381" s="77" t="e">
        <f>VLOOKUP($H$1&amp;H2381,定价因子!E:F,2,0)</f>
        <v>#N/A</v>
      </c>
      <c r="J2381" s="3"/>
      <c r="K2381" s="77" t="e">
        <f>VLOOKUP($J$1&amp;J2381,定价因子!E:F,2,0)</f>
        <v>#N/A</v>
      </c>
      <c r="L2381" s="3"/>
      <c r="M2381" s="77" t="e">
        <f>VLOOKUP($L$1&amp;L2381,定价因子!E:F,2,0)</f>
        <v>#N/A</v>
      </c>
      <c r="N2381" s="3"/>
      <c r="O2381" s="77" t="e">
        <f>VLOOKUP($N$1&amp;N2381,定价因子!E:F,2,0)</f>
        <v>#N/A</v>
      </c>
      <c r="P2381" s="3"/>
      <c r="Q2381" s="55" t="e">
        <f>VLOOKUP($P$1&amp;P2381,定价因子!$E:$F,2,0)</f>
        <v>#N/A</v>
      </c>
      <c r="R2381" s="3"/>
      <c r="S2381" s="77" t="e">
        <f>VLOOKUP($R$1&amp;R2381,定价因子!$E:$F,2,0)</f>
        <v>#N/A</v>
      </c>
      <c r="T2381" s="61"/>
      <c r="U2381" s="63"/>
      <c r="V2381" s="63"/>
      <c r="W2381" s="63"/>
      <c r="X2381" s="3"/>
    </row>
    <row r="2382" spans="1:24">
      <c r="A2382" s="3"/>
      <c r="B2382" s="3"/>
      <c r="C2382" s="3"/>
      <c r="D2382" s="3"/>
      <c r="E2382" s="79"/>
      <c r="F2382" s="3"/>
      <c r="G2382" s="77" t="e">
        <f>VLOOKUP($F$1&amp;F2382,定价因子!E:F,2,0)</f>
        <v>#N/A</v>
      </c>
      <c r="H2382" s="3"/>
      <c r="I2382" s="77" t="e">
        <f>VLOOKUP($H$1&amp;H2382,定价因子!E:F,2,0)</f>
        <v>#N/A</v>
      </c>
      <c r="J2382" s="3"/>
      <c r="K2382" s="77" t="e">
        <f>VLOOKUP($J$1&amp;J2382,定价因子!E:F,2,0)</f>
        <v>#N/A</v>
      </c>
      <c r="L2382" s="3"/>
      <c r="M2382" s="77" t="e">
        <f>VLOOKUP($L$1&amp;L2382,定价因子!E:F,2,0)</f>
        <v>#N/A</v>
      </c>
      <c r="N2382" s="3"/>
      <c r="O2382" s="77" t="e">
        <f>VLOOKUP($N$1&amp;N2382,定价因子!E:F,2,0)</f>
        <v>#N/A</v>
      </c>
      <c r="P2382" s="3"/>
      <c r="Q2382" s="55" t="e">
        <f>VLOOKUP($P$1&amp;P2382,定价因子!$E:$F,2,0)</f>
        <v>#N/A</v>
      </c>
      <c r="R2382" s="3"/>
      <c r="S2382" s="77" t="e">
        <f>VLOOKUP($R$1&amp;R2382,定价因子!$E:$F,2,0)</f>
        <v>#N/A</v>
      </c>
      <c r="T2382" s="61"/>
      <c r="U2382" s="63"/>
      <c r="V2382" s="63"/>
      <c r="W2382" s="63"/>
      <c r="X2382" s="3"/>
    </row>
    <row r="2383" spans="1:24">
      <c r="A2383" s="3"/>
      <c r="B2383" s="3"/>
      <c r="C2383" s="3"/>
      <c r="D2383" s="3"/>
      <c r="E2383" s="79"/>
      <c r="F2383" s="3"/>
      <c r="G2383" s="77" t="e">
        <f>VLOOKUP($F$1&amp;F2383,定价因子!E:F,2,0)</f>
        <v>#N/A</v>
      </c>
      <c r="H2383" s="3"/>
      <c r="I2383" s="77" t="e">
        <f>VLOOKUP($H$1&amp;H2383,定价因子!E:F,2,0)</f>
        <v>#N/A</v>
      </c>
      <c r="J2383" s="3"/>
      <c r="K2383" s="77" t="e">
        <f>VLOOKUP($J$1&amp;J2383,定价因子!E:F,2,0)</f>
        <v>#N/A</v>
      </c>
      <c r="L2383" s="3"/>
      <c r="M2383" s="77" t="e">
        <f>VLOOKUP($L$1&amp;L2383,定价因子!E:F,2,0)</f>
        <v>#N/A</v>
      </c>
      <c r="N2383" s="3"/>
      <c r="O2383" s="77" t="e">
        <f>VLOOKUP($N$1&amp;N2383,定价因子!E:F,2,0)</f>
        <v>#N/A</v>
      </c>
      <c r="P2383" s="3"/>
      <c r="Q2383" s="55" t="e">
        <f>VLOOKUP($P$1&amp;P2383,定价因子!$E:$F,2,0)</f>
        <v>#N/A</v>
      </c>
      <c r="R2383" s="3"/>
      <c r="S2383" s="77" t="e">
        <f>VLOOKUP($R$1&amp;R2383,定价因子!$E:$F,2,0)</f>
        <v>#N/A</v>
      </c>
      <c r="T2383" s="61"/>
      <c r="U2383" s="63"/>
      <c r="V2383" s="63"/>
      <c r="W2383" s="63"/>
      <c r="X2383" s="3"/>
    </row>
    <row r="2384" spans="1:24">
      <c r="A2384" s="3"/>
      <c r="B2384" s="3"/>
      <c r="C2384" s="3"/>
      <c r="D2384" s="3"/>
      <c r="E2384" s="79"/>
      <c r="F2384" s="3"/>
      <c r="G2384" s="77" t="e">
        <f>VLOOKUP($F$1&amp;F2384,定价因子!E:F,2,0)</f>
        <v>#N/A</v>
      </c>
      <c r="H2384" s="3"/>
      <c r="I2384" s="77" t="e">
        <f>VLOOKUP($H$1&amp;H2384,定价因子!E:F,2,0)</f>
        <v>#N/A</v>
      </c>
      <c r="J2384" s="3"/>
      <c r="K2384" s="77" t="e">
        <f>VLOOKUP($J$1&amp;J2384,定价因子!E:F,2,0)</f>
        <v>#N/A</v>
      </c>
      <c r="L2384" s="3"/>
      <c r="M2384" s="77" t="e">
        <f>VLOOKUP($L$1&amp;L2384,定价因子!E:F,2,0)</f>
        <v>#N/A</v>
      </c>
      <c r="N2384" s="3"/>
      <c r="O2384" s="77" t="e">
        <f>VLOOKUP($N$1&amp;N2384,定价因子!E:F,2,0)</f>
        <v>#N/A</v>
      </c>
      <c r="P2384" s="3"/>
      <c r="Q2384" s="55" t="e">
        <f>VLOOKUP($P$1&amp;P2384,定价因子!$E:$F,2,0)</f>
        <v>#N/A</v>
      </c>
      <c r="R2384" s="3"/>
      <c r="S2384" s="77" t="e">
        <f>VLOOKUP($R$1&amp;R2384,定价因子!$E:$F,2,0)</f>
        <v>#N/A</v>
      </c>
      <c r="T2384" s="61"/>
      <c r="U2384" s="63"/>
      <c r="V2384" s="63"/>
      <c r="W2384" s="63"/>
      <c r="X2384" s="3"/>
    </row>
    <row r="2385" spans="1:24">
      <c r="A2385" s="3"/>
      <c r="B2385" s="3"/>
      <c r="C2385" s="3"/>
      <c r="D2385" s="3"/>
      <c r="E2385" s="79"/>
      <c r="F2385" s="3"/>
      <c r="G2385" s="77" t="e">
        <f>VLOOKUP($F$1&amp;F2385,定价因子!E:F,2,0)</f>
        <v>#N/A</v>
      </c>
      <c r="H2385" s="3"/>
      <c r="I2385" s="77" t="e">
        <f>VLOOKUP($H$1&amp;H2385,定价因子!E:F,2,0)</f>
        <v>#N/A</v>
      </c>
      <c r="J2385" s="3"/>
      <c r="K2385" s="77" t="e">
        <f>VLOOKUP($J$1&amp;J2385,定价因子!E:F,2,0)</f>
        <v>#N/A</v>
      </c>
      <c r="L2385" s="3"/>
      <c r="M2385" s="77" t="e">
        <f>VLOOKUP($L$1&amp;L2385,定价因子!E:F,2,0)</f>
        <v>#N/A</v>
      </c>
      <c r="N2385" s="3"/>
      <c r="O2385" s="77" t="e">
        <f>VLOOKUP($N$1&amp;N2385,定价因子!E:F,2,0)</f>
        <v>#N/A</v>
      </c>
      <c r="P2385" s="3"/>
      <c r="Q2385" s="55" t="e">
        <f>VLOOKUP($P$1&amp;P2385,定价因子!$E:$F,2,0)</f>
        <v>#N/A</v>
      </c>
      <c r="R2385" s="3"/>
      <c r="S2385" s="77" t="e">
        <f>VLOOKUP($R$1&amp;R2385,定价因子!$E:$F,2,0)</f>
        <v>#N/A</v>
      </c>
      <c r="T2385" s="61"/>
      <c r="U2385" s="63"/>
      <c r="V2385" s="63"/>
      <c r="W2385" s="63"/>
      <c r="X2385" s="3"/>
    </row>
    <row r="2386" spans="1:24">
      <c r="A2386" s="3"/>
      <c r="B2386" s="3"/>
      <c r="C2386" s="3"/>
      <c r="D2386" s="3"/>
      <c r="E2386" s="79"/>
      <c r="F2386" s="3"/>
      <c r="G2386" s="77" t="e">
        <f>VLOOKUP($F$1&amp;F2386,定价因子!E:F,2,0)</f>
        <v>#N/A</v>
      </c>
      <c r="H2386" s="3"/>
      <c r="I2386" s="77" t="e">
        <f>VLOOKUP($H$1&amp;H2386,定价因子!E:F,2,0)</f>
        <v>#N/A</v>
      </c>
      <c r="J2386" s="3"/>
      <c r="K2386" s="77" t="e">
        <f>VLOOKUP($J$1&amp;J2386,定价因子!E:F,2,0)</f>
        <v>#N/A</v>
      </c>
      <c r="L2386" s="3"/>
      <c r="M2386" s="77" t="e">
        <f>VLOOKUP($L$1&amp;L2386,定价因子!E:F,2,0)</f>
        <v>#N/A</v>
      </c>
      <c r="N2386" s="3"/>
      <c r="O2386" s="77" t="e">
        <f>VLOOKUP($N$1&amp;N2386,定价因子!E:F,2,0)</f>
        <v>#N/A</v>
      </c>
      <c r="P2386" s="3"/>
      <c r="Q2386" s="55" t="e">
        <f>VLOOKUP($P$1&amp;P2386,定价因子!$E:$F,2,0)</f>
        <v>#N/A</v>
      </c>
      <c r="R2386" s="3"/>
      <c r="S2386" s="77" t="e">
        <f>VLOOKUP($R$1&amp;R2386,定价因子!$E:$F,2,0)</f>
        <v>#N/A</v>
      </c>
      <c r="T2386" s="61"/>
      <c r="U2386" s="63"/>
      <c r="V2386" s="63"/>
      <c r="W2386" s="63"/>
      <c r="X2386" s="3"/>
    </row>
    <row r="2387" spans="1:24">
      <c r="A2387" s="3"/>
      <c r="B2387" s="3"/>
      <c r="C2387" s="3"/>
      <c r="D2387" s="3"/>
      <c r="E2387" s="79"/>
      <c r="F2387" s="3"/>
      <c r="G2387" s="77" t="e">
        <f>VLOOKUP($F$1&amp;F2387,定价因子!E:F,2,0)</f>
        <v>#N/A</v>
      </c>
      <c r="H2387" s="3"/>
      <c r="I2387" s="77" t="e">
        <f>VLOOKUP($H$1&amp;H2387,定价因子!E:F,2,0)</f>
        <v>#N/A</v>
      </c>
      <c r="J2387" s="3"/>
      <c r="K2387" s="77" t="e">
        <f>VLOOKUP($J$1&amp;J2387,定价因子!E:F,2,0)</f>
        <v>#N/A</v>
      </c>
      <c r="L2387" s="3"/>
      <c r="M2387" s="77" t="e">
        <f>VLOOKUP($L$1&amp;L2387,定价因子!E:F,2,0)</f>
        <v>#N/A</v>
      </c>
      <c r="N2387" s="3"/>
      <c r="O2387" s="77" t="e">
        <f>VLOOKUP($N$1&amp;N2387,定价因子!E:F,2,0)</f>
        <v>#N/A</v>
      </c>
      <c r="P2387" s="3"/>
      <c r="Q2387" s="55" t="e">
        <f>VLOOKUP($P$1&amp;P2387,定价因子!$E:$F,2,0)</f>
        <v>#N/A</v>
      </c>
      <c r="R2387" s="3"/>
      <c r="S2387" s="77" t="e">
        <f>VLOOKUP($R$1&amp;R2387,定价因子!$E:$F,2,0)</f>
        <v>#N/A</v>
      </c>
      <c r="T2387" s="61"/>
      <c r="U2387" s="63"/>
      <c r="V2387" s="63"/>
      <c r="W2387" s="63"/>
      <c r="X2387" s="3"/>
    </row>
    <row r="2388" spans="1:24">
      <c r="A2388" s="3"/>
      <c r="B2388" s="3"/>
      <c r="C2388" s="3"/>
      <c r="D2388" s="3"/>
      <c r="E2388" s="79"/>
      <c r="F2388" s="3"/>
      <c r="G2388" s="77" t="e">
        <f>VLOOKUP($F$1&amp;F2388,定价因子!E:F,2,0)</f>
        <v>#N/A</v>
      </c>
      <c r="H2388" s="3"/>
      <c r="I2388" s="77" t="e">
        <f>VLOOKUP($H$1&amp;H2388,定价因子!E:F,2,0)</f>
        <v>#N/A</v>
      </c>
      <c r="J2388" s="3"/>
      <c r="K2388" s="77" t="e">
        <f>VLOOKUP($J$1&amp;J2388,定价因子!E:F,2,0)</f>
        <v>#N/A</v>
      </c>
      <c r="L2388" s="3"/>
      <c r="M2388" s="77" t="e">
        <f>VLOOKUP($L$1&amp;L2388,定价因子!E:F,2,0)</f>
        <v>#N/A</v>
      </c>
      <c r="N2388" s="3"/>
      <c r="O2388" s="77" t="e">
        <f>VLOOKUP($N$1&amp;N2388,定价因子!E:F,2,0)</f>
        <v>#N/A</v>
      </c>
      <c r="P2388" s="3"/>
      <c r="Q2388" s="55" t="e">
        <f>VLOOKUP($P$1&amp;P2388,定价因子!$E:$F,2,0)</f>
        <v>#N/A</v>
      </c>
      <c r="R2388" s="3"/>
      <c r="S2388" s="77" t="e">
        <f>VLOOKUP($R$1&amp;R2388,定价因子!$E:$F,2,0)</f>
        <v>#N/A</v>
      </c>
      <c r="T2388" s="61"/>
      <c r="U2388" s="63"/>
      <c r="V2388" s="63"/>
      <c r="W2388" s="63"/>
      <c r="X2388" s="3"/>
    </row>
    <row r="2389" spans="1:24">
      <c r="A2389" s="3"/>
      <c r="B2389" s="3"/>
      <c r="C2389" s="3"/>
      <c r="D2389" s="3"/>
      <c r="E2389" s="79"/>
      <c r="F2389" s="3"/>
      <c r="G2389" s="77" t="e">
        <f>VLOOKUP($F$1&amp;F2389,定价因子!E:F,2,0)</f>
        <v>#N/A</v>
      </c>
      <c r="H2389" s="3"/>
      <c r="I2389" s="77" t="e">
        <f>VLOOKUP($H$1&amp;H2389,定价因子!E:F,2,0)</f>
        <v>#N/A</v>
      </c>
      <c r="J2389" s="3"/>
      <c r="K2389" s="77" t="e">
        <f>VLOOKUP($J$1&amp;J2389,定价因子!E:F,2,0)</f>
        <v>#N/A</v>
      </c>
      <c r="L2389" s="3"/>
      <c r="M2389" s="77" t="e">
        <f>VLOOKUP($L$1&amp;L2389,定价因子!E:F,2,0)</f>
        <v>#N/A</v>
      </c>
      <c r="N2389" s="3"/>
      <c r="O2389" s="77" t="e">
        <f>VLOOKUP($N$1&amp;N2389,定价因子!E:F,2,0)</f>
        <v>#N/A</v>
      </c>
      <c r="P2389" s="3"/>
      <c r="Q2389" s="55" t="e">
        <f>VLOOKUP($P$1&amp;P2389,定价因子!$E:$F,2,0)</f>
        <v>#N/A</v>
      </c>
      <c r="R2389" s="3"/>
      <c r="S2389" s="77" t="e">
        <f>VLOOKUP($R$1&amp;R2389,定价因子!$E:$F,2,0)</f>
        <v>#N/A</v>
      </c>
      <c r="T2389" s="61"/>
      <c r="U2389" s="63"/>
      <c r="V2389" s="63"/>
      <c r="W2389" s="63"/>
      <c r="X2389" s="3"/>
    </row>
    <row r="2390" spans="1:24">
      <c r="A2390" s="3"/>
      <c r="B2390" s="3"/>
      <c r="C2390" s="3"/>
      <c r="D2390" s="3"/>
      <c r="E2390" s="79"/>
      <c r="F2390" s="3"/>
      <c r="G2390" s="77" t="e">
        <f>VLOOKUP($F$1&amp;F2390,定价因子!E:F,2,0)</f>
        <v>#N/A</v>
      </c>
      <c r="H2390" s="3"/>
      <c r="I2390" s="77" t="e">
        <f>VLOOKUP($H$1&amp;H2390,定价因子!E:F,2,0)</f>
        <v>#N/A</v>
      </c>
      <c r="J2390" s="3"/>
      <c r="K2390" s="77" t="e">
        <f>VLOOKUP($J$1&amp;J2390,定价因子!E:F,2,0)</f>
        <v>#N/A</v>
      </c>
      <c r="L2390" s="3"/>
      <c r="M2390" s="77" t="e">
        <f>VLOOKUP($L$1&amp;L2390,定价因子!E:F,2,0)</f>
        <v>#N/A</v>
      </c>
      <c r="N2390" s="3"/>
      <c r="O2390" s="77" t="e">
        <f>VLOOKUP($N$1&amp;N2390,定价因子!E:F,2,0)</f>
        <v>#N/A</v>
      </c>
      <c r="P2390" s="3"/>
      <c r="Q2390" s="55" t="e">
        <f>VLOOKUP($P$1&amp;P2390,定价因子!$E:$F,2,0)</f>
        <v>#N/A</v>
      </c>
      <c r="R2390" s="3"/>
      <c r="S2390" s="77" t="e">
        <f>VLOOKUP($R$1&amp;R2390,定价因子!$E:$F,2,0)</f>
        <v>#N/A</v>
      </c>
      <c r="T2390" s="61"/>
      <c r="U2390" s="63"/>
      <c r="V2390" s="63"/>
      <c r="W2390" s="63"/>
      <c r="X2390" s="3"/>
    </row>
    <row r="2391" spans="1:24">
      <c r="A2391" s="3"/>
      <c r="B2391" s="3"/>
      <c r="C2391" s="3"/>
      <c r="D2391" s="3"/>
      <c r="E2391" s="79"/>
      <c r="F2391" s="3"/>
      <c r="G2391" s="77" t="e">
        <f>VLOOKUP($F$1&amp;F2391,定价因子!E:F,2,0)</f>
        <v>#N/A</v>
      </c>
      <c r="H2391" s="3"/>
      <c r="I2391" s="77" t="e">
        <f>VLOOKUP($H$1&amp;H2391,定价因子!E:F,2,0)</f>
        <v>#N/A</v>
      </c>
      <c r="J2391" s="3"/>
      <c r="K2391" s="77" t="e">
        <f>VLOOKUP($J$1&amp;J2391,定价因子!E:F,2,0)</f>
        <v>#N/A</v>
      </c>
      <c r="L2391" s="3"/>
      <c r="M2391" s="77" t="e">
        <f>VLOOKUP($L$1&amp;L2391,定价因子!E:F,2,0)</f>
        <v>#N/A</v>
      </c>
      <c r="N2391" s="3"/>
      <c r="O2391" s="77" t="e">
        <f>VLOOKUP($N$1&amp;N2391,定价因子!E:F,2,0)</f>
        <v>#N/A</v>
      </c>
      <c r="P2391" s="3"/>
      <c r="Q2391" s="55" t="e">
        <f>VLOOKUP($P$1&amp;P2391,定价因子!$E:$F,2,0)</f>
        <v>#N/A</v>
      </c>
      <c r="R2391" s="3"/>
      <c r="S2391" s="77" t="e">
        <f>VLOOKUP($R$1&amp;R2391,定价因子!$E:$F,2,0)</f>
        <v>#N/A</v>
      </c>
      <c r="T2391" s="61"/>
      <c r="U2391" s="63"/>
      <c r="V2391" s="63"/>
      <c r="W2391" s="63"/>
      <c r="X2391" s="3"/>
    </row>
    <row r="2392" spans="1:24">
      <c r="A2392" s="3"/>
      <c r="B2392" s="3"/>
      <c r="C2392" s="3"/>
      <c r="D2392" s="3"/>
      <c r="E2392" s="79"/>
      <c r="F2392" s="3"/>
      <c r="G2392" s="77" t="e">
        <f>VLOOKUP($F$1&amp;F2392,定价因子!E:F,2,0)</f>
        <v>#N/A</v>
      </c>
      <c r="H2392" s="3"/>
      <c r="I2392" s="77" t="e">
        <f>VLOOKUP($H$1&amp;H2392,定价因子!E:F,2,0)</f>
        <v>#N/A</v>
      </c>
      <c r="J2392" s="3"/>
      <c r="K2392" s="77" t="e">
        <f>VLOOKUP($J$1&amp;J2392,定价因子!E:F,2,0)</f>
        <v>#N/A</v>
      </c>
      <c r="L2392" s="3"/>
      <c r="M2392" s="77" t="e">
        <f>VLOOKUP($L$1&amp;L2392,定价因子!E:F,2,0)</f>
        <v>#N/A</v>
      </c>
      <c r="N2392" s="3"/>
      <c r="O2392" s="77" t="e">
        <f>VLOOKUP($N$1&amp;N2392,定价因子!E:F,2,0)</f>
        <v>#N/A</v>
      </c>
      <c r="P2392" s="3"/>
      <c r="Q2392" s="55" t="e">
        <f>VLOOKUP($P$1&amp;P2392,定价因子!$E:$F,2,0)</f>
        <v>#N/A</v>
      </c>
      <c r="R2392" s="3"/>
      <c r="S2392" s="77" t="e">
        <f>VLOOKUP($R$1&amp;R2392,定价因子!$E:$F,2,0)</f>
        <v>#N/A</v>
      </c>
      <c r="T2392" s="61"/>
      <c r="U2392" s="63"/>
      <c r="V2392" s="63"/>
      <c r="W2392" s="63"/>
      <c r="X2392" s="3"/>
    </row>
    <row r="2393" spans="1:24">
      <c r="A2393" s="3"/>
      <c r="B2393" s="3"/>
      <c r="C2393" s="3"/>
      <c r="D2393" s="3"/>
      <c r="E2393" s="79"/>
      <c r="F2393" s="3"/>
      <c r="G2393" s="77" t="e">
        <f>VLOOKUP($F$1&amp;F2393,定价因子!E:F,2,0)</f>
        <v>#N/A</v>
      </c>
      <c r="H2393" s="3"/>
      <c r="I2393" s="77" t="e">
        <f>VLOOKUP($H$1&amp;H2393,定价因子!E:F,2,0)</f>
        <v>#N/A</v>
      </c>
      <c r="J2393" s="3"/>
      <c r="K2393" s="77" t="e">
        <f>VLOOKUP($J$1&amp;J2393,定价因子!E:F,2,0)</f>
        <v>#N/A</v>
      </c>
      <c r="L2393" s="3"/>
      <c r="M2393" s="77" t="e">
        <f>VLOOKUP($L$1&amp;L2393,定价因子!E:F,2,0)</f>
        <v>#N/A</v>
      </c>
      <c r="N2393" s="3"/>
      <c r="O2393" s="77" t="e">
        <f>VLOOKUP($N$1&amp;N2393,定价因子!E:F,2,0)</f>
        <v>#N/A</v>
      </c>
      <c r="P2393" s="3"/>
      <c r="Q2393" s="55" t="e">
        <f>VLOOKUP($P$1&amp;P2393,定价因子!$E:$F,2,0)</f>
        <v>#N/A</v>
      </c>
      <c r="R2393" s="3"/>
      <c r="S2393" s="77" t="e">
        <f>VLOOKUP($R$1&amp;R2393,定价因子!$E:$F,2,0)</f>
        <v>#N/A</v>
      </c>
      <c r="T2393" s="61"/>
      <c r="U2393" s="63"/>
      <c r="V2393" s="63"/>
      <c r="W2393" s="63"/>
      <c r="X2393" s="3"/>
    </row>
    <row r="2394" spans="1:24">
      <c r="A2394" s="3"/>
      <c r="B2394" s="3"/>
      <c r="C2394" s="3"/>
      <c r="D2394" s="3"/>
      <c r="E2394" s="79"/>
      <c r="F2394" s="3"/>
      <c r="G2394" s="77" t="e">
        <f>VLOOKUP($F$1&amp;F2394,定价因子!E:F,2,0)</f>
        <v>#N/A</v>
      </c>
      <c r="H2394" s="3"/>
      <c r="I2394" s="77" t="e">
        <f>VLOOKUP($H$1&amp;H2394,定价因子!E:F,2,0)</f>
        <v>#N/A</v>
      </c>
      <c r="J2394" s="3"/>
      <c r="K2394" s="77" t="e">
        <f>VLOOKUP($J$1&amp;J2394,定价因子!E:F,2,0)</f>
        <v>#N/A</v>
      </c>
      <c r="L2394" s="3"/>
      <c r="M2394" s="77" t="e">
        <f>VLOOKUP($L$1&amp;L2394,定价因子!E:F,2,0)</f>
        <v>#N/A</v>
      </c>
      <c r="N2394" s="3"/>
      <c r="O2394" s="77" t="e">
        <f>VLOOKUP($N$1&amp;N2394,定价因子!E:F,2,0)</f>
        <v>#N/A</v>
      </c>
      <c r="P2394" s="3"/>
      <c r="Q2394" s="55" t="e">
        <f>VLOOKUP($P$1&amp;P2394,定价因子!$E:$F,2,0)</f>
        <v>#N/A</v>
      </c>
      <c r="R2394" s="3"/>
      <c r="S2394" s="77" t="e">
        <f>VLOOKUP($R$1&amp;R2394,定价因子!$E:$F,2,0)</f>
        <v>#N/A</v>
      </c>
      <c r="T2394" s="61"/>
      <c r="U2394" s="63"/>
      <c r="V2394" s="63"/>
      <c r="W2394" s="63"/>
      <c r="X2394" s="3"/>
    </row>
    <row r="2395" spans="1:24">
      <c r="A2395" s="3"/>
      <c r="B2395" s="3"/>
      <c r="C2395" s="3"/>
      <c r="D2395" s="3"/>
      <c r="E2395" s="79"/>
      <c r="F2395" s="3"/>
      <c r="G2395" s="77" t="e">
        <f>VLOOKUP($F$1&amp;F2395,定价因子!E:F,2,0)</f>
        <v>#N/A</v>
      </c>
      <c r="H2395" s="3"/>
      <c r="I2395" s="77" t="e">
        <f>VLOOKUP($H$1&amp;H2395,定价因子!E:F,2,0)</f>
        <v>#N/A</v>
      </c>
      <c r="J2395" s="3"/>
      <c r="K2395" s="77" t="e">
        <f>VLOOKUP($J$1&amp;J2395,定价因子!E:F,2,0)</f>
        <v>#N/A</v>
      </c>
      <c r="L2395" s="3"/>
      <c r="M2395" s="77" t="e">
        <f>VLOOKUP($L$1&amp;L2395,定价因子!E:F,2,0)</f>
        <v>#N/A</v>
      </c>
      <c r="N2395" s="3"/>
      <c r="O2395" s="77" t="e">
        <f>VLOOKUP($N$1&amp;N2395,定价因子!E:F,2,0)</f>
        <v>#N/A</v>
      </c>
      <c r="P2395" s="3"/>
      <c r="Q2395" s="55" t="e">
        <f>VLOOKUP($P$1&amp;P2395,定价因子!$E:$F,2,0)</f>
        <v>#N/A</v>
      </c>
      <c r="R2395" s="3"/>
      <c r="S2395" s="77" t="e">
        <f>VLOOKUP($R$1&amp;R2395,定价因子!$E:$F,2,0)</f>
        <v>#N/A</v>
      </c>
      <c r="T2395" s="61"/>
      <c r="U2395" s="63"/>
      <c r="V2395" s="63"/>
      <c r="W2395" s="63"/>
      <c r="X2395" s="3"/>
    </row>
    <row r="2396" spans="1:24">
      <c r="A2396" s="3"/>
      <c r="B2396" s="3"/>
      <c r="C2396" s="3"/>
      <c r="D2396" s="3"/>
      <c r="E2396" s="79"/>
      <c r="F2396" s="3"/>
      <c r="G2396" s="77" t="e">
        <f>VLOOKUP($F$1&amp;F2396,定价因子!E:F,2,0)</f>
        <v>#N/A</v>
      </c>
      <c r="H2396" s="3"/>
      <c r="I2396" s="77" t="e">
        <f>VLOOKUP($H$1&amp;H2396,定价因子!E:F,2,0)</f>
        <v>#N/A</v>
      </c>
      <c r="J2396" s="3"/>
      <c r="K2396" s="77" t="e">
        <f>VLOOKUP($J$1&amp;J2396,定价因子!E:F,2,0)</f>
        <v>#N/A</v>
      </c>
      <c r="L2396" s="3"/>
      <c r="M2396" s="77" t="e">
        <f>VLOOKUP($L$1&amp;L2396,定价因子!E:F,2,0)</f>
        <v>#N/A</v>
      </c>
      <c r="N2396" s="3"/>
      <c r="O2396" s="77" t="e">
        <f>VLOOKUP($N$1&amp;N2396,定价因子!E:F,2,0)</f>
        <v>#N/A</v>
      </c>
      <c r="P2396" s="3"/>
      <c r="Q2396" s="55" t="e">
        <f>VLOOKUP($P$1&amp;P2396,定价因子!$E:$F,2,0)</f>
        <v>#N/A</v>
      </c>
      <c r="R2396" s="3"/>
      <c r="S2396" s="77" t="e">
        <f>VLOOKUP($R$1&amp;R2396,定价因子!$E:$F,2,0)</f>
        <v>#N/A</v>
      </c>
      <c r="T2396" s="61"/>
      <c r="U2396" s="63"/>
      <c r="V2396" s="63"/>
      <c r="W2396" s="63"/>
      <c r="X2396" s="3"/>
    </row>
    <row r="2397" spans="1:24">
      <c r="A2397" s="3"/>
      <c r="B2397" s="3"/>
      <c r="C2397" s="3"/>
      <c r="D2397" s="3"/>
      <c r="E2397" s="79"/>
      <c r="F2397" s="3"/>
      <c r="G2397" s="77" t="e">
        <f>VLOOKUP($F$1&amp;F2397,定价因子!E:F,2,0)</f>
        <v>#N/A</v>
      </c>
      <c r="H2397" s="3"/>
      <c r="I2397" s="77" t="e">
        <f>VLOOKUP($H$1&amp;H2397,定价因子!E:F,2,0)</f>
        <v>#N/A</v>
      </c>
      <c r="J2397" s="3"/>
      <c r="K2397" s="77" t="e">
        <f>VLOOKUP($J$1&amp;J2397,定价因子!E:F,2,0)</f>
        <v>#N/A</v>
      </c>
      <c r="L2397" s="3"/>
      <c r="M2397" s="77" t="e">
        <f>VLOOKUP($L$1&amp;L2397,定价因子!E:F,2,0)</f>
        <v>#N/A</v>
      </c>
      <c r="N2397" s="3"/>
      <c r="O2397" s="77" t="e">
        <f>VLOOKUP($N$1&amp;N2397,定价因子!E:F,2,0)</f>
        <v>#N/A</v>
      </c>
      <c r="P2397" s="3"/>
      <c r="Q2397" s="55" t="e">
        <f>VLOOKUP($P$1&amp;P2397,定价因子!$E:$F,2,0)</f>
        <v>#N/A</v>
      </c>
      <c r="R2397" s="3"/>
      <c r="S2397" s="77" t="e">
        <f>VLOOKUP($R$1&amp;R2397,定价因子!$E:$F,2,0)</f>
        <v>#N/A</v>
      </c>
      <c r="T2397" s="61"/>
      <c r="U2397" s="63"/>
      <c r="V2397" s="63"/>
      <c r="W2397" s="63"/>
      <c r="X2397" s="3"/>
    </row>
    <row r="2398" spans="1:24">
      <c r="A2398" s="3"/>
      <c r="B2398" s="3"/>
      <c r="C2398" s="3"/>
      <c r="D2398" s="3"/>
      <c r="E2398" s="79"/>
      <c r="F2398" s="3"/>
      <c r="G2398" s="77" t="e">
        <f>VLOOKUP($F$1&amp;F2398,定价因子!E:F,2,0)</f>
        <v>#N/A</v>
      </c>
      <c r="H2398" s="3"/>
      <c r="I2398" s="77" t="e">
        <f>VLOOKUP($H$1&amp;H2398,定价因子!E:F,2,0)</f>
        <v>#N/A</v>
      </c>
      <c r="J2398" s="3"/>
      <c r="K2398" s="77" t="e">
        <f>VLOOKUP($J$1&amp;J2398,定价因子!E:F,2,0)</f>
        <v>#N/A</v>
      </c>
      <c r="L2398" s="3"/>
      <c r="M2398" s="77" t="e">
        <f>VLOOKUP($L$1&amp;L2398,定价因子!E:F,2,0)</f>
        <v>#N/A</v>
      </c>
      <c r="N2398" s="3"/>
      <c r="O2398" s="77" t="e">
        <f>VLOOKUP($N$1&amp;N2398,定价因子!E:F,2,0)</f>
        <v>#N/A</v>
      </c>
      <c r="P2398" s="3"/>
      <c r="Q2398" s="55" t="e">
        <f>VLOOKUP($P$1&amp;P2398,定价因子!$E:$F,2,0)</f>
        <v>#N/A</v>
      </c>
      <c r="R2398" s="3"/>
      <c r="S2398" s="77" t="e">
        <f>VLOOKUP($R$1&amp;R2398,定价因子!$E:$F,2,0)</f>
        <v>#N/A</v>
      </c>
      <c r="T2398" s="61"/>
      <c r="U2398" s="63"/>
      <c r="V2398" s="63"/>
      <c r="W2398" s="63"/>
      <c r="X2398" s="3"/>
    </row>
    <row r="2399" spans="1:24">
      <c r="A2399" s="3"/>
      <c r="B2399" s="3"/>
      <c r="C2399" s="3"/>
      <c r="D2399" s="3"/>
      <c r="E2399" s="79"/>
      <c r="F2399" s="3"/>
      <c r="G2399" s="77" t="e">
        <f>VLOOKUP($F$1&amp;F2399,定价因子!E:F,2,0)</f>
        <v>#N/A</v>
      </c>
      <c r="H2399" s="3"/>
      <c r="I2399" s="77" t="e">
        <f>VLOOKUP($H$1&amp;H2399,定价因子!E:F,2,0)</f>
        <v>#N/A</v>
      </c>
      <c r="J2399" s="3"/>
      <c r="K2399" s="77" t="e">
        <f>VLOOKUP($J$1&amp;J2399,定价因子!E:F,2,0)</f>
        <v>#N/A</v>
      </c>
      <c r="L2399" s="3"/>
      <c r="M2399" s="77" t="e">
        <f>VLOOKUP($L$1&amp;L2399,定价因子!E:F,2,0)</f>
        <v>#N/A</v>
      </c>
      <c r="N2399" s="3"/>
      <c r="O2399" s="77" t="e">
        <f>VLOOKUP($N$1&amp;N2399,定价因子!E:F,2,0)</f>
        <v>#N/A</v>
      </c>
      <c r="P2399" s="3"/>
      <c r="Q2399" s="55" t="e">
        <f>VLOOKUP($P$1&amp;P2399,定价因子!$E:$F,2,0)</f>
        <v>#N/A</v>
      </c>
      <c r="R2399" s="3"/>
      <c r="S2399" s="77" t="e">
        <f>VLOOKUP($R$1&amp;R2399,定价因子!$E:$F,2,0)</f>
        <v>#N/A</v>
      </c>
      <c r="T2399" s="61"/>
      <c r="U2399" s="63"/>
      <c r="V2399" s="63"/>
      <c r="W2399" s="63"/>
      <c r="X2399" s="3"/>
    </row>
    <row r="2400" spans="1:24">
      <c r="A2400" s="3"/>
      <c r="B2400" s="3"/>
      <c r="C2400" s="3"/>
      <c r="D2400" s="3"/>
      <c r="E2400" s="79"/>
      <c r="F2400" s="3"/>
      <c r="G2400" s="77" t="e">
        <f>VLOOKUP($F$1&amp;F2400,定价因子!E:F,2,0)</f>
        <v>#N/A</v>
      </c>
      <c r="H2400" s="3"/>
      <c r="I2400" s="77" t="e">
        <f>VLOOKUP($H$1&amp;H2400,定价因子!E:F,2,0)</f>
        <v>#N/A</v>
      </c>
      <c r="J2400" s="3"/>
      <c r="K2400" s="77" t="e">
        <f>VLOOKUP($J$1&amp;J2400,定价因子!E:F,2,0)</f>
        <v>#N/A</v>
      </c>
      <c r="L2400" s="3"/>
      <c r="M2400" s="77" t="e">
        <f>VLOOKUP($L$1&amp;L2400,定价因子!E:F,2,0)</f>
        <v>#N/A</v>
      </c>
      <c r="N2400" s="3"/>
      <c r="O2400" s="77" t="e">
        <f>VLOOKUP($N$1&amp;N2400,定价因子!E:F,2,0)</f>
        <v>#N/A</v>
      </c>
      <c r="P2400" s="3"/>
      <c r="Q2400" s="55" t="e">
        <f>VLOOKUP($P$1&amp;P2400,定价因子!$E:$F,2,0)</f>
        <v>#N/A</v>
      </c>
      <c r="R2400" s="3"/>
      <c r="S2400" s="77" t="e">
        <f>VLOOKUP($R$1&amp;R2400,定价因子!$E:$F,2,0)</f>
        <v>#N/A</v>
      </c>
      <c r="T2400" s="61"/>
      <c r="U2400" s="63"/>
      <c r="V2400" s="63"/>
      <c r="W2400" s="63"/>
      <c r="X2400" s="3"/>
    </row>
    <row r="2401" spans="1:24">
      <c r="A2401" s="3"/>
      <c r="B2401" s="3"/>
      <c r="C2401" s="3"/>
      <c r="D2401" s="3"/>
      <c r="E2401" s="79"/>
      <c r="F2401" s="3"/>
      <c r="G2401" s="77" t="e">
        <f>VLOOKUP($F$1&amp;F2401,定价因子!E:F,2,0)</f>
        <v>#N/A</v>
      </c>
      <c r="H2401" s="3"/>
      <c r="I2401" s="77" t="e">
        <f>VLOOKUP($H$1&amp;H2401,定价因子!E:F,2,0)</f>
        <v>#N/A</v>
      </c>
      <c r="J2401" s="3"/>
      <c r="K2401" s="77" t="e">
        <f>VLOOKUP($J$1&amp;J2401,定价因子!E:F,2,0)</f>
        <v>#N/A</v>
      </c>
      <c r="L2401" s="3"/>
      <c r="M2401" s="77" t="e">
        <f>VLOOKUP($L$1&amp;L2401,定价因子!E:F,2,0)</f>
        <v>#N/A</v>
      </c>
      <c r="N2401" s="3"/>
      <c r="O2401" s="77" t="e">
        <f>VLOOKUP($N$1&amp;N2401,定价因子!E:F,2,0)</f>
        <v>#N/A</v>
      </c>
      <c r="P2401" s="3"/>
      <c r="Q2401" s="55" t="e">
        <f>VLOOKUP($P$1&amp;P2401,定价因子!$E:$F,2,0)</f>
        <v>#N/A</v>
      </c>
      <c r="R2401" s="3"/>
      <c r="S2401" s="77" t="e">
        <f>VLOOKUP($R$1&amp;R2401,定价因子!$E:$F,2,0)</f>
        <v>#N/A</v>
      </c>
      <c r="T2401" s="61"/>
      <c r="U2401" s="63"/>
      <c r="V2401" s="63"/>
      <c r="W2401" s="63"/>
      <c r="X2401" s="3"/>
    </row>
    <row r="2402" spans="1:24">
      <c r="A2402" s="3"/>
      <c r="B2402" s="3"/>
      <c r="C2402" s="3"/>
      <c r="D2402" s="3"/>
      <c r="E2402" s="79"/>
      <c r="F2402" s="3"/>
      <c r="G2402" s="77" t="e">
        <f>VLOOKUP($F$1&amp;F2402,定价因子!E:F,2,0)</f>
        <v>#N/A</v>
      </c>
      <c r="H2402" s="3"/>
      <c r="I2402" s="77" t="e">
        <f>VLOOKUP($H$1&amp;H2402,定价因子!E:F,2,0)</f>
        <v>#N/A</v>
      </c>
      <c r="J2402" s="3"/>
      <c r="K2402" s="77" t="e">
        <f>VLOOKUP($J$1&amp;J2402,定价因子!E:F,2,0)</f>
        <v>#N/A</v>
      </c>
      <c r="L2402" s="3"/>
      <c r="M2402" s="77" t="e">
        <f>VLOOKUP($L$1&amp;L2402,定价因子!E:F,2,0)</f>
        <v>#N/A</v>
      </c>
      <c r="N2402" s="3"/>
      <c r="O2402" s="77" t="e">
        <f>VLOOKUP($N$1&amp;N2402,定价因子!E:F,2,0)</f>
        <v>#N/A</v>
      </c>
      <c r="P2402" s="3"/>
      <c r="Q2402" s="55" t="e">
        <f>VLOOKUP($P$1&amp;P2402,定价因子!$E:$F,2,0)</f>
        <v>#N/A</v>
      </c>
      <c r="R2402" s="3"/>
      <c r="S2402" s="77" t="e">
        <f>VLOOKUP($R$1&amp;R2402,定价因子!$E:$F,2,0)</f>
        <v>#N/A</v>
      </c>
      <c r="T2402" s="61"/>
      <c r="U2402" s="63"/>
      <c r="V2402" s="63"/>
      <c r="W2402" s="63"/>
      <c r="X2402" s="3"/>
    </row>
    <row r="2403" spans="1:24">
      <c r="A2403" s="3"/>
      <c r="B2403" s="3"/>
      <c r="C2403" s="3"/>
      <c r="D2403" s="3"/>
      <c r="E2403" s="79"/>
      <c r="F2403" s="3"/>
      <c r="G2403" s="77" t="e">
        <f>VLOOKUP($F$1&amp;F2403,定价因子!E:F,2,0)</f>
        <v>#N/A</v>
      </c>
      <c r="H2403" s="3"/>
      <c r="I2403" s="77" t="e">
        <f>VLOOKUP($H$1&amp;H2403,定价因子!E:F,2,0)</f>
        <v>#N/A</v>
      </c>
      <c r="J2403" s="3"/>
      <c r="K2403" s="77" t="e">
        <f>VLOOKUP($J$1&amp;J2403,定价因子!E:F,2,0)</f>
        <v>#N/A</v>
      </c>
      <c r="L2403" s="3"/>
      <c r="M2403" s="77" t="e">
        <f>VLOOKUP($L$1&amp;L2403,定价因子!E:F,2,0)</f>
        <v>#N/A</v>
      </c>
      <c r="N2403" s="3"/>
      <c r="O2403" s="77" t="e">
        <f>VLOOKUP($N$1&amp;N2403,定价因子!E:F,2,0)</f>
        <v>#N/A</v>
      </c>
      <c r="P2403" s="3"/>
      <c r="Q2403" s="55" t="e">
        <f>VLOOKUP($P$1&amp;P2403,定价因子!$E:$F,2,0)</f>
        <v>#N/A</v>
      </c>
      <c r="R2403" s="3"/>
      <c r="S2403" s="77" t="e">
        <f>VLOOKUP($R$1&amp;R2403,定价因子!$E:$F,2,0)</f>
        <v>#N/A</v>
      </c>
      <c r="T2403" s="61"/>
      <c r="U2403" s="63"/>
      <c r="V2403" s="63"/>
      <c r="W2403" s="63"/>
      <c r="X2403" s="3"/>
    </row>
    <row r="2404" spans="1:24">
      <c r="A2404" s="3"/>
      <c r="B2404" s="3"/>
      <c r="C2404" s="3"/>
      <c r="D2404" s="3"/>
      <c r="E2404" s="79"/>
      <c r="F2404" s="3"/>
      <c r="G2404" s="77" t="e">
        <f>VLOOKUP($F$1&amp;F2404,定价因子!E:F,2,0)</f>
        <v>#N/A</v>
      </c>
      <c r="H2404" s="3"/>
      <c r="I2404" s="77" t="e">
        <f>VLOOKUP($H$1&amp;H2404,定价因子!E:F,2,0)</f>
        <v>#N/A</v>
      </c>
      <c r="J2404" s="3"/>
      <c r="K2404" s="77" t="e">
        <f>VLOOKUP($J$1&amp;J2404,定价因子!E:F,2,0)</f>
        <v>#N/A</v>
      </c>
      <c r="L2404" s="3"/>
      <c r="M2404" s="77" t="e">
        <f>VLOOKUP($L$1&amp;L2404,定价因子!E:F,2,0)</f>
        <v>#N/A</v>
      </c>
      <c r="N2404" s="3"/>
      <c r="O2404" s="77" t="e">
        <f>VLOOKUP($N$1&amp;N2404,定价因子!E:F,2,0)</f>
        <v>#N/A</v>
      </c>
      <c r="P2404" s="3"/>
      <c r="Q2404" s="55" t="e">
        <f>VLOOKUP($P$1&amp;P2404,定价因子!$E:$F,2,0)</f>
        <v>#N/A</v>
      </c>
      <c r="R2404" s="3"/>
      <c r="S2404" s="77" t="e">
        <f>VLOOKUP($R$1&amp;R2404,定价因子!$E:$F,2,0)</f>
        <v>#N/A</v>
      </c>
      <c r="T2404" s="61"/>
      <c r="U2404" s="63"/>
      <c r="V2404" s="63"/>
      <c r="W2404" s="63"/>
      <c r="X2404" s="3"/>
    </row>
    <row r="2405" spans="1:24">
      <c r="A2405" s="3"/>
      <c r="B2405" s="3"/>
      <c r="C2405" s="3"/>
      <c r="D2405" s="3"/>
      <c r="E2405" s="79"/>
      <c r="F2405" s="3"/>
      <c r="G2405" s="77" t="e">
        <f>VLOOKUP($F$1&amp;F2405,定价因子!E:F,2,0)</f>
        <v>#N/A</v>
      </c>
      <c r="H2405" s="3"/>
      <c r="I2405" s="77" t="e">
        <f>VLOOKUP($H$1&amp;H2405,定价因子!E:F,2,0)</f>
        <v>#N/A</v>
      </c>
      <c r="J2405" s="3"/>
      <c r="K2405" s="77" t="e">
        <f>VLOOKUP($J$1&amp;J2405,定价因子!E:F,2,0)</f>
        <v>#N/A</v>
      </c>
      <c r="L2405" s="3"/>
      <c r="M2405" s="77" t="e">
        <f>VLOOKUP($L$1&amp;L2405,定价因子!E:F,2,0)</f>
        <v>#N/A</v>
      </c>
      <c r="N2405" s="3"/>
      <c r="O2405" s="77" t="e">
        <f>VLOOKUP($N$1&amp;N2405,定价因子!E:F,2,0)</f>
        <v>#N/A</v>
      </c>
      <c r="P2405" s="3"/>
      <c r="Q2405" s="55" t="e">
        <f>VLOOKUP($P$1&amp;P2405,定价因子!$E:$F,2,0)</f>
        <v>#N/A</v>
      </c>
      <c r="R2405" s="3"/>
      <c r="S2405" s="77" t="e">
        <f>VLOOKUP($R$1&amp;R2405,定价因子!$E:$F,2,0)</f>
        <v>#N/A</v>
      </c>
      <c r="T2405" s="61"/>
      <c r="U2405" s="63"/>
      <c r="V2405" s="63"/>
      <c r="W2405" s="63"/>
      <c r="X2405" s="3"/>
    </row>
    <row r="2406" spans="1:24">
      <c r="A2406" s="3"/>
      <c r="B2406" s="3"/>
      <c r="C2406" s="3"/>
      <c r="D2406" s="3"/>
      <c r="E2406" s="79"/>
      <c r="F2406" s="3"/>
      <c r="G2406" s="77" t="e">
        <f>VLOOKUP($F$1&amp;F2406,定价因子!E:F,2,0)</f>
        <v>#N/A</v>
      </c>
      <c r="H2406" s="3"/>
      <c r="I2406" s="77" t="e">
        <f>VLOOKUP($H$1&amp;H2406,定价因子!E:F,2,0)</f>
        <v>#N/A</v>
      </c>
      <c r="J2406" s="3"/>
      <c r="K2406" s="77" t="e">
        <f>VLOOKUP($J$1&amp;J2406,定价因子!E:F,2,0)</f>
        <v>#N/A</v>
      </c>
      <c r="L2406" s="3"/>
      <c r="M2406" s="77" t="e">
        <f>VLOOKUP($L$1&amp;L2406,定价因子!E:F,2,0)</f>
        <v>#N/A</v>
      </c>
      <c r="N2406" s="3"/>
      <c r="O2406" s="77" t="e">
        <f>VLOOKUP($N$1&amp;N2406,定价因子!E:F,2,0)</f>
        <v>#N/A</v>
      </c>
      <c r="P2406" s="3"/>
      <c r="Q2406" s="55" t="e">
        <f>VLOOKUP($P$1&amp;P2406,定价因子!$E:$F,2,0)</f>
        <v>#N/A</v>
      </c>
      <c r="R2406" s="3"/>
      <c r="S2406" s="77" t="e">
        <f>VLOOKUP($R$1&amp;R2406,定价因子!$E:$F,2,0)</f>
        <v>#N/A</v>
      </c>
      <c r="T2406" s="61"/>
      <c r="U2406" s="63"/>
      <c r="V2406" s="63"/>
      <c r="W2406" s="63"/>
      <c r="X2406" s="3"/>
    </row>
    <row r="2407" spans="1:24">
      <c r="A2407" s="3"/>
      <c r="B2407" s="3"/>
      <c r="C2407" s="3"/>
      <c r="D2407" s="3"/>
      <c r="E2407" s="79"/>
      <c r="F2407" s="3"/>
      <c r="G2407" s="77" t="e">
        <f>VLOOKUP($F$1&amp;F2407,定价因子!E:F,2,0)</f>
        <v>#N/A</v>
      </c>
      <c r="H2407" s="3"/>
      <c r="I2407" s="77" t="e">
        <f>VLOOKUP($H$1&amp;H2407,定价因子!E:F,2,0)</f>
        <v>#N/A</v>
      </c>
      <c r="J2407" s="3"/>
      <c r="K2407" s="77" t="e">
        <f>VLOOKUP($J$1&amp;J2407,定价因子!E:F,2,0)</f>
        <v>#N/A</v>
      </c>
      <c r="L2407" s="3"/>
      <c r="M2407" s="77" t="e">
        <f>VLOOKUP($L$1&amp;L2407,定价因子!E:F,2,0)</f>
        <v>#N/A</v>
      </c>
      <c r="N2407" s="3"/>
      <c r="O2407" s="77" t="e">
        <f>VLOOKUP($N$1&amp;N2407,定价因子!E:F,2,0)</f>
        <v>#N/A</v>
      </c>
      <c r="P2407" s="3"/>
      <c r="Q2407" s="55" t="e">
        <f>VLOOKUP($P$1&amp;P2407,定价因子!$E:$F,2,0)</f>
        <v>#N/A</v>
      </c>
      <c r="R2407" s="3"/>
      <c r="S2407" s="77" t="e">
        <f>VLOOKUP($R$1&amp;R2407,定价因子!$E:$F,2,0)</f>
        <v>#N/A</v>
      </c>
      <c r="T2407" s="61"/>
      <c r="U2407" s="63"/>
      <c r="V2407" s="63"/>
      <c r="W2407" s="63"/>
      <c r="X2407" s="3"/>
    </row>
    <row r="2408" spans="1:24">
      <c r="A2408" s="3"/>
      <c r="B2408" s="3"/>
      <c r="C2408" s="3"/>
      <c r="D2408" s="3"/>
      <c r="E2408" s="79"/>
      <c r="F2408" s="3"/>
      <c r="G2408" s="77" t="e">
        <f>VLOOKUP($F$1&amp;F2408,定价因子!E:F,2,0)</f>
        <v>#N/A</v>
      </c>
      <c r="H2408" s="3"/>
      <c r="I2408" s="77" t="e">
        <f>VLOOKUP($H$1&amp;H2408,定价因子!E:F,2,0)</f>
        <v>#N/A</v>
      </c>
      <c r="J2408" s="3"/>
      <c r="K2408" s="77" t="e">
        <f>VLOOKUP($J$1&amp;J2408,定价因子!E:F,2,0)</f>
        <v>#N/A</v>
      </c>
      <c r="L2408" s="3"/>
      <c r="M2408" s="77" t="e">
        <f>VLOOKUP($L$1&amp;L2408,定价因子!E:F,2,0)</f>
        <v>#N/A</v>
      </c>
      <c r="N2408" s="3"/>
      <c r="O2408" s="77" t="e">
        <f>VLOOKUP($N$1&amp;N2408,定价因子!E:F,2,0)</f>
        <v>#N/A</v>
      </c>
      <c r="P2408" s="3"/>
      <c r="Q2408" s="55" t="e">
        <f>VLOOKUP($P$1&amp;P2408,定价因子!$E:$F,2,0)</f>
        <v>#N/A</v>
      </c>
      <c r="R2408" s="3"/>
      <c r="S2408" s="77" t="e">
        <f>VLOOKUP($R$1&amp;R2408,定价因子!$E:$F,2,0)</f>
        <v>#N/A</v>
      </c>
      <c r="T2408" s="61"/>
      <c r="U2408" s="63"/>
      <c r="V2408" s="63"/>
      <c r="W2408" s="63"/>
      <c r="X2408" s="3"/>
    </row>
    <row r="2409" spans="1:24">
      <c r="A2409" s="3"/>
      <c r="B2409" s="3"/>
      <c r="C2409" s="3"/>
      <c r="D2409" s="3"/>
      <c r="E2409" s="79"/>
      <c r="F2409" s="3"/>
      <c r="G2409" s="77" t="e">
        <f>VLOOKUP($F$1&amp;F2409,定价因子!E:F,2,0)</f>
        <v>#N/A</v>
      </c>
      <c r="H2409" s="3"/>
      <c r="I2409" s="77" t="e">
        <f>VLOOKUP($H$1&amp;H2409,定价因子!E:F,2,0)</f>
        <v>#N/A</v>
      </c>
      <c r="J2409" s="3"/>
      <c r="K2409" s="77" t="e">
        <f>VLOOKUP($J$1&amp;J2409,定价因子!E:F,2,0)</f>
        <v>#N/A</v>
      </c>
      <c r="L2409" s="3"/>
      <c r="M2409" s="77" t="e">
        <f>VLOOKUP($L$1&amp;L2409,定价因子!E:F,2,0)</f>
        <v>#N/A</v>
      </c>
      <c r="N2409" s="3"/>
      <c r="O2409" s="77" t="e">
        <f>VLOOKUP($N$1&amp;N2409,定价因子!E:F,2,0)</f>
        <v>#N/A</v>
      </c>
      <c r="P2409" s="3"/>
      <c r="Q2409" s="55" t="e">
        <f>VLOOKUP($P$1&amp;P2409,定价因子!$E:$F,2,0)</f>
        <v>#N/A</v>
      </c>
      <c r="R2409" s="3"/>
      <c r="S2409" s="77" t="e">
        <f>VLOOKUP($R$1&amp;R2409,定价因子!$E:$F,2,0)</f>
        <v>#N/A</v>
      </c>
      <c r="T2409" s="61"/>
      <c r="U2409" s="63"/>
      <c r="V2409" s="63"/>
      <c r="W2409" s="63"/>
      <c r="X2409" s="3"/>
    </row>
    <row r="2410" spans="1:24">
      <c r="A2410" s="3"/>
      <c r="B2410" s="3"/>
      <c r="C2410" s="3"/>
      <c r="D2410" s="3"/>
      <c r="E2410" s="79"/>
      <c r="F2410" s="3"/>
      <c r="G2410" s="77" t="e">
        <f>VLOOKUP($F$1&amp;F2410,定价因子!E:F,2,0)</f>
        <v>#N/A</v>
      </c>
      <c r="H2410" s="3"/>
      <c r="I2410" s="77" t="e">
        <f>VLOOKUP($H$1&amp;H2410,定价因子!E:F,2,0)</f>
        <v>#N/A</v>
      </c>
      <c r="J2410" s="3"/>
      <c r="K2410" s="77" t="e">
        <f>VLOOKUP($J$1&amp;J2410,定价因子!E:F,2,0)</f>
        <v>#N/A</v>
      </c>
      <c r="L2410" s="3"/>
      <c r="M2410" s="77" t="e">
        <f>VLOOKUP($L$1&amp;L2410,定价因子!E:F,2,0)</f>
        <v>#N/A</v>
      </c>
      <c r="N2410" s="3"/>
      <c r="O2410" s="77" t="e">
        <f>VLOOKUP($N$1&amp;N2410,定价因子!E:F,2,0)</f>
        <v>#N/A</v>
      </c>
      <c r="P2410" s="3"/>
      <c r="Q2410" s="55" t="e">
        <f>VLOOKUP($P$1&amp;P2410,定价因子!$E:$F,2,0)</f>
        <v>#N/A</v>
      </c>
      <c r="R2410" s="3"/>
      <c r="S2410" s="77" t="e">
        <f>VLOOKUP($R$1&amp;R2410,定价因子!$E:$F,2,0)</f>
        <v>#N/A</v>
      </c>
      <c r="T2410" s="61"/>
      <c r="U2410" s="63"/>
      <c r="V2410" s="63"/>
      <c r="W2410" s="63"/>
      <c r="X2410" s="3"/>
    </row>
    <row r="2411" spans="1:24">
      <c r="A2411" s="3"/>
      <c r="B2411" s="3"/>
      <c r="C2411" s="3"/>
      <c r="D2411" s="3"/>
      <c r="E2411" s="79"/>
      <c r="F2411" s="3"/>
      <c r="G2411" s="77" t="e">
        <f>VLOOKUP($F$1&amp;F2411,定价因子!E:F,2,0)</f>
        <v>#N/A</v>
      </c>
      <c r="H2411" s="3"/>
      <c r="I2411" s="77" t="e">
        <f>VLOOKUP($H$1&amp;H2411,定价因子!E:F,2,0)</f>
        <v>#N/A</v>
      </c>
      <c r="J2411" s="3"/>
      <c r="K2411" s="77" t="e">
        <f>VLOOKUP($J$1&amp;J2411,定价因子!E:F,2,0)</f>
        <v>#N/A</v>
      </c>
      <c r="L2411" s="3"/>
      <c r="M2411" s="77" t="e">
        <f>VLOOKUP($L$1&amp;L2411,定价因子!E:F,2,0)</f>
        <v>#N/A</v>
      </c>
      <c r="N2411" s="3"/>
      <c r="O2411" s="77" t="e">
        <f>VLOOKUP($N$1&amp;N2411,定价因子!E:F,2,0)</f>
        <v>#N/A</v>
      </c>
      <c r="P2411" s="3"/>
      <c r="Q2411" s="55" t="e">
        <f>VLOOKUP($P$1&amp;P2411,定价因子!$E:$F,2,0)</f>
        <v>#N/A</v>
      </c>
      <c r="R2411" s="3"/>
      <c r="S2411" s="77" t="e">
        <f>VLOOKUP($R$1&amp;R2411,定价因子!$E:$F,2,0)</f>
        <v>#N/A</v>
      </c>
      <c r="T2411" s="61"/>
      <c r="U2411" s="63"/>
      <c r="V2411" s="63"/>
      <c r="W2411" s="63"/>
      <c r="X2411" s="3"/>
    </row>
    <row r="2412" spans="1:24">
      <c r="A2412" s="3"/>
      <c r="B2412" s="3"/>
      <c r="C2412" s="3"/>
      <c r="D2412" s="3"/>
      <c r="E2412" s="79"/>
      <c r="F2412" s="3"/>
      <c r="G2412" s="77" t="e">
        <f>VLOOKUP($F$1&amp;F2412,定价因子!E:F,2,0)</f>
        <v>#N/A</v>
      </c>
      <c r="H2412" s="3"/>
      <c r="I2412" s="77" t="e">
        <f>VLOOKUP($H$1&amp;H2412,定价因子!E:F,2,0)</f>
        <v>#N/A</v>
      </c>
      <c r="J2412" s="3"/>
      <c r="K2412" s="77" t="e">
        <f>VLOOKUP($J$1&amp;J2412,定价因子!E:F,2,0)</f>
        <v>#N/A</v>
      </c>
      <c r="L2412" s="3"/>
      <c r="M2412" s="77" t="e">
        <f>VLOOKUP($L$1&amp;L2412,定价因子!E:F,2,0)</f>
        <v>#N/A</v>
      </c>
      <c r="N2412" s="3"/>
      <c r="O2412" s="77" t="e">
        <f>VLOOKUP($N$1&amp;N2412,定价因子!E:F,2,0)</f>
        <v>#N/A</v>
      </c>
      <c r="P2412" s="3"/>
      <c r="Q2412" s="55" t="e">
        <f>VLOOKUP($P$1&amp;P2412,定价因子!$E:$F,2,0)</f>
        <v>#N/A</v>
      </c>
      <c r="R2412" s="3"/>
      <c r="S2412" s="77" t="e">
        <f>VLOOKUP($R$1&amp;R2412,定价因子!$E:$F,2,0)</f>
        <v>#N/A</v>
      </c>
      <c r="T2412" s="61"/>
      <c r="U2412" s="63"/>
      <c r="V2412" s="63"/>
      <c r="W2412" s="63"/>
      <c r="X2412" s="3"/>
    </row>
    <row r="2413" spans="1:24">
      <c r="A2413" s="3"/>
      <c r="B2413" s="3"/>
      <c r="C2413" s="3"/>
      <c r="D2413" s="3"/>
      <c r="E2413" s="79"/>
      <c r="F2413" s="3"/>
      <c r="G2413" s="77" t="e">
        <f>VLOOKUP($F$1&amp;F2413,定价因子!E:F,2,0)</f>
        <v>#N/A</v>
      </c>
      <c r="H2413" s="3"/>
      <c r="I2413" s="77" t="e">
        <f>VLOOKUP($H$1&amp;H2413,定价因子!E:F,2,0)</f>
        <v>#N/A</v>
      </c>
      <c r="J2413" s="3"/>
      <c r="K2413" s="77" t="e">
        <f>VLOOKUP($J$1&amp;J2413,定价因子!E:F,2,0)</f>
        <v>#N/A</v>
      </c>
      <c r="L2413" s="3"/>
      <c r="M2413" s="77" t="e">
        <f>VLOOKUP($L$1&amp;L2413,定价因子!E:F,2,0)</f>
        <v>#N/A</v>
      </c>
      <c r="N2413" s="3"/>
      <c r="O2413" s="77" t="e">
        <f>VLOOKUP($N$1&amp;N2413,定价因子!E:F,2,0)</f>
        <v>#N/A</v>
      </c>
      <c r="P2413" s="3"/>
      <c r="Q2413" s="55" t="e">
        <f>VLOOKUP($P$1&amp;P2413,定价因子!$E:$F,2,0)</f>
        <v>#N/A</v>
      </c>
      <c r="R2413" s="3"/>
      <c r="S2413" s="77" t="e">
        <f>VLOOKUP($R$1&amp;R2413,定价因子!$E:$F,2,0)</f>
        <v>#N/A</v>
      </c>
      <c r="T2413" s="61"/>
      <c r="U2413" s="63"/>
      <c r="V2413" s="63"/>
      <c r="W2413" s="63"/>
      <c r="X2413" s="3"/>
    </row>
    <row r="2414" spans="1:24">
      <c r="A2414" s="3"/>
      <c r="B2414" s="3"/>
      <c r="C2414" s="3"/>
      <c r="D2414" s="3"/>
      <c r="E2414" s="79"/>
      <c r="F2414" s="3"/>
      <c r="G2414" s="77" t="e">
        <f>VLOOKUP($F$1&amp;F2414,定价因子!E:F,2,0)</f>
        <v>#N/A</v>
      </c>
      <c r="H2414" s="3"/>
      <c r="I2414" s="77" t="e">
        <f>VLOOKUP($H$1&amp;H2414,定价因子!E:F,2,0)</f>
        <v>#N/A</v>
      </c>
      <c r="J2414" s="3"/>
      <c r="K2414" s="77" t="e">
        <f>VLOOKUP($J$1&amp;J2414,定价因子!E:F,2,0)</f>
        <v>#N/A</v>
      </c>
      <c r="L2414" s="3"/>
      <c r="M2414" s="77" t="e">
        <f>VLOOKUP($L$1&amp;L2414,定价因子!E:F,2,0)</f>
        <v>#N/A</v>
      </c>
      <c r="N2414" s="3"/>
      <c r="O2414" s="77" t="e">
        <f>VLOOKUP($N$1&amp;N2414,定价因子!E:F,2,0)</f>
        <v>#N/A</v>
      </c>
      <c r="P2414" s="3"/>
      <c r="Q2414" s="55" t="e">
        <f>VLOOKUP($P$1&amp;P2414,定价因子!$E:$F,2,0)</f>
        <v>#N/A</v>
      </c>
      <c r="R2414" s="3"/>
      <c r="S2414" s="77" t="e">
        <f>VLOOKUP($R$1&amp;R2414,定价因子!$E:$F,2,0)</f>
        <v>#N/A</v>
      </c>
      <c r="T2414" s="61"/>
      <c r="U2414" s="63"/>
      <c r="V2414" s="63"/>
      <c r="W2414" s="63"/>
      <c r="X2414" s="3"/>
    </row>
    <row r="2415" spans="1:24">
      <c r="A2415" s="3"/>
      <c r="B2415" s="3"/>
      <c r="C2415" s="3"/>
      <c r="D2415" s="3"/>
      <c r="E2415" s="79"/>
      <c r="F2415" s="3"/>
      <c r="G2415" s="77" t="e">
        <f>VLOOKUP($F$1&amp;F2415,定价因子!E:F,2,0)</f>
        <v>#N/A</v>
      </c>
      <c r="H2415" s="3"/>
      <c r="I2415" s="77" t="e">
        <f>VLOOKUP($H$1&amp;H2415,定价因子!E:F,2,0)</f>
        <v>#N/A</v>
      </c>
      <c r="J2415" s="3"/>
      <c r="K2415" s="77" t="e">
        <f>VLOOKUP($J$1&amp;J2415,定价因子!E:F,2,0)</f>
        <v>#N/A</v>
      </c>
      <c r="L2415" s="3"/>
      <c r="M2415" s="77" t="e">
        <f>VLOOKUP($L$1&amp;L2415,定价因子!E:F,2,0)</f>
        <v>#N/A</v>
      </c>
      <c r="N2415" s="3"/>
      <c r="O2415" s="77" t="e">
        <f>VLOOKUP($N$1&amp;N2415,定价因子!E:F,2,0)</f>
        <v>#N/A</v>
      </c>
      <c r="P2415" s="3"/>
      <c r="Q2415" s="55" t="e">
        <f>VLOOKUP($P$1&amp;P2415,定价因子!$E:$F,2,0)</f>
        <v>#N/A</v>
      </c>
      <c r="R2415" s="3"/>
      <c r="S2415" s="77" t="e">
        <f>VLOOKUP($R$1&amp;R2415,定价因子!$E:$F,2,0)</f>
        <v>#N/A</v>
      </c>
      <c r="T2415" s="61"/>
      <c r="U2415" s="63"/>
      <c r="V2415" s="63"/>
      <c r="W2415" s="63"/>
      <c r="X2415" s="3"/>
    </row>
    <row r="2416" spans="1:24">
      <c r="A2416" s="3"/>
      <c r="B2416" s="3"/>
      <c r="C2416" s="3"/>
      <c r="D2416" s="3"/>
      <c r="E2416" s="79"/>
      <c r="F2416" s="3"/>
      <c r="G2416" s="77" t="e">
        <f>VLOOKUP($F$1&amp;F2416,定价因子!E:F,2,0)</f>
        <v>#N/A</v>
      </c>
      <c r="H2416" s="3"/>
      <c r="I2416" s="77" t="e">
        <f>VLOOKUP($H$1&amp;H2416,定价因子!E:F,2,0)</f>
        <v>#N/A</v>
      </c>
      <c r="J2416" s="3"/>
      <c r="K2416" s="77" t="e">
        <f>VLOOKUP($J$1&amp;J2416,定价因子!E:F,2,0)</f>
        <v>#N/A</v>
      </c>
      <c r="L2416" s="3"/>
      <c r="M2416" s="77" t="e">
        <f>VLOOKUP($L$1&amp;L2416,定价因子!E:F,2,0)</f>
        <v>#N/A</v>
      </c>
      <c r="N2416" s="3"/>
      <c r="O2416" s="77" t="e">
        <f>VLOOKUP($N$1&amp;N2416,定价因子!E:F,2,0)</f>
        <v>#N/A</v>
      </c>
      <c r="P2416" s="3"/>
      <c r="Q2416" s="55" t="e">
        <f>VLOOKUP($P$1&amp;P2416,定价因子!$E:$F,2,0)</f>
        <v>#N/A</v>
      </c>
      <c r="R2416" s="3"/>
      <c r="S2416" s="77" t="e">
        <f>VLOOKUP($R$1&amp;R2416,定价因子!$E:$F,2,0)</f>
        <v>#N/A</v>
      </c>
      <c r="T2416" s="61"/>
      <c r="U2416" s="63"/>
      <c r="V2416" s="63"/>
      <c r="W2416" s="63"/>
      <c r="X2416" s="3"/>
    </row>
    <row r="2417" spans="1:24">
      <c r="A2417" s="3"/>
      <c r="B2417" s="3"/>
      <c r="C2417" s="3"/>
      <c r="D2417" s="3"/>
      <c r="E2417" s="79"/>
      <c r="F2417" s="3"/>
      <c r="G2417" s="77" t="e">
        <f>VLOOKUP($F$1&amp;F2417,定价因子!E:F,2,0)</f>
        <v>#N/A</v>
      </c>
      <c r="H2417" s="3"/>
      <c r="I2417" s="77" t="e">
        <f>VLOOKUP($H$1&amp;H2417,定价因子!E:F,2,0)</f>
        <v>#N/A</v>
      </c>
      <c r="J2417" s="3"/>
      <c r="K2417" s="77" t="e">
        <f>VLOOKUP($J$1&amp;J2417,定价因子!E:F,2,0)</f>
        <v>#N/A</v>
      </c>
      <c r="L2417" s="3"/>
      <c r="M2417" s="77" t="e">
        <f>VLOOKUP($L$1&amp;L2417,定价因子!E:F,2,0)</f>
        <v>#N/A</v>
      </c>
      <c r="N2417" s="3"/>
      <c r="O2417" s="77" t="e">
        <f>VLOOKUP($N$1&amp;N2417,定价因子!E:F,2,0)</f>
        <v>#N/A</v>
      </c>
      <c r="P2417" s="3"/>
      <c r="Q2417" s="55" t="e">
        <f>VLOOKUP($P$1&amp;P2417,定价因子!$E:$F,2,0)</f>
        <v>#N/A</v>
      </c>
      <c r="R2417" s="3"/>
      <c r="S2417" s="77" t="e">
        <f>VLOOKUP($R$1&amp;R2417,定价因子!$E:$F,2,0)</f>
        <v>#N/A</v>
      </c>
      <c r="T2417" s="61"/>
      <c r="U2417" s="63"/>
      <c r="V2417" s="63"/>
      <c r="W2417" s="63"/>
      <c r="X2417" s="3"/>
    </row>
    <row r="2418" spans="1:24">
      <c r="A2418" s="3"/>
      <c r="B2418" s="3"/>
      <c r="C2418" s="3"/>
      <c r="D2418" s="3"/>
      <c r="E2418" s="79"/>
      <c r="F2418" s="3"/>
      <c r="G2418" s="77" t="e">
        <f>VLOOKUP($F$1&amp;F2418,定价因子!E:F,2,0)</f>
        <v>#N/A</v>
      </c>
      <c r="H2418" s="3"/>
      <c r="I2418" s="77" t="e">
        <f>VLOOKUP($H$1&amp;H2418,定价因子!E:F,2,0)</f>
        <v>#N/A</v>
      </c>
      <c r="J2418" s="3"/>
      <c r="K2418" s="77" t="e">
        <f>VLOOKUP($J$1&amp;J2418,定价因子!E:F,2,0)</f>
        <v>#N/A</v>
      </c>
      <c r="L2418" s="3"/>
      <c r="M2418" s="77" t="e">
        <f>VLOOKUP($L$1&amp;L2418,定价因子!E:F,2,0)</f>
        <v>#N/A</v>
      </c>
      <c r="N2418" s="3"/>
      <c r="O2418" s="77" t="e">
        <f>VLOOKUP($N$1&amp;N2418,定价因子!E:F,2,0)</f>
        <v>#N/A</v>
      </c>
      <c r="P2418" s="3"/>
      <c r="Q2418" s="55" t="e">
        <f>VLOOKUP($P$1&amp;P2418,定价因子!$E:$F,2,0)</f>
        <v>#N/A</v>
      </c>
      <c r="R2418" s="3"/>
      <c r="S2418" s="77" t="e">
        <f>VLOOKUP($R$1&amp;R2418,定价因子!$E:$F,2,0)</f>
        <v>#N/A</v>
      </c>
      <c r="T2418" s="61"/>
      <c r="U2418" s="63"/>
      <c r="V2418" s="63"/>
      <c r="W2418" s="63"/>
      <c r="X2418" s="3"/>
    </row>
    <row r="2419" spans="1:24">
      <c r="A2419" s="3"/>
      <c r="B2419" s="3"/>
      <c r="C2419" s="3"/>
      <c r="D2419" s="3"/>
      <c r="E2419" s="79"/>
      <c r="F2419" s="3"/>
      <c r="G2419" s="77" t="e">
        <f>VLOOKUP($F$1&amp;F2419,定价因子!E:F,2,0)</f>
        <v>#N/A</v>
      </c>
      <c r="H2419" s="3"/>
      <c r="I2419" s="77" t="e">
        <f>VLOOKUP($H$1&amp;H2419,定价因子!E:F,2,0)</f>
        <v>#N/A</v>
      </c>
      <c r="J2419" s="3"/>
      <c r="K2419" s="77" t="e">
        <f>VLOOKUP($J$1&amp;J2419,定价因子!E:F,2,0)</f>
        <v>#N/A</v>
      </c>
      <c r="L2419" s="3"/>
      <c r="M2419" s="77" t="e">
        <f>VLOOKUP($L$1&amp;L2419,定价因子!E:F,2,0)</f>
        <v>#N/A</v>
      </c>
      <c r="N2419" s="3"/>
      <c r="O2419" s="77" t="e">
        <f>VLOOKUP($N$1&amp;N2419,定价因子!E:F,2,0)</f>
        <v>#N/A</v>
      </c>
      <c r="P2419" s="3"/>
      <c r="Q2419" s="55" t="e">
        <f>VLOOKUP($P$1&amp;P2419,定价因子!$E:$F,2,0)</f>
        <v>#N/A</v>
      </c>
      <c r="R2419" s="3"/>
      <c r="S2419" s="77" t="e">
        <f>VLOOKUP($R$1&amp;R2419,定价因子!$E:$F,2,0)</f>
        <v>#N/A</v>
      </c>
      <c r="T2419" s="61"/>
      <c r="U2419" s="63"/>
      <c r="V2419" s="63"/>
      <c r="W2419" s="63"/>
      <c r="X2419" s="3"/>
    </row>
    <row r="2420" spans="1:24">
      <c r="A2420" s="3"/>
      <c r="B2420" s="3"/>
      <c r="C2420" s="3"/>
      <c r="D2420" s="3"/>
      <c r="E2420" s="79"/>
      <c r="F2420" s="3"/>
      <c r="G2420" s="77" t="e">
        <f>VLOOKUP($F$1&amp;F2420,定价因子!E:F,2,0)</f>
        <v>#N/A</v>
      </c>
      <c r="H2420" s="3"/>
      <c r="I2420" s="77" t="e">
        <f>VLOOKUP($H$1&amp;H2420,定价因子!E:F,2,0)</f>
        <v>#N/A</v>
      </c>
      <c r="J2420" s="3"/>
      <c r="K2420" s="77" t="e">
        <f>VLOOKUP($J$1&amp;J2420,定价因子!E:F,2,0)</f>
        <v>#N/A</v>
      </c>
      <c r="L2420" s="3"/>
      <c r="M2420" s="77" t="e">
        <f>VLOOKUP($L$1&amp;L2420,定价因子!E:F,2,0)</f>
        <v>#N/A</v>
      </c>
      <c r="N2420" s="3"/>
      <c r="O2420" s="77" t="e">
        <f>VLOOKUP($N$1&amp;N2420,定价因子!E:F,2,0)</f>
        <v>#N/A</v>
      </c>
      <c r="P2420" s="3"/>
      <c r="Q2420" s="55" t="e">
        <f>VLOOKUP($P$1&amp;P2420,定价因子!$E:$F,2,0)</f>
        <v>#N/A</v>
      </c>
      <c r="R2420" s="3"/>
      <c r="S2420" s="77" t="e">
        <f>VLOOKUP($R$1&amp;R2420,定价因子!$E:$F,2,0)</f>
        <v>#N/A</v>
      </c>
      <c r="T2420" s="61"/>
      <c r="U2420" s="63"/>
      <c r="V2420" s="63"/>
      <c r="W2420" s="63"/>
      <c r="X2420" s="3"/>
    </row>
    <row r="2421" spans="1:24">
      <c r="A2421" s="3"/>
      <c r="B2421" s="3"/>
      <c r="C2421" s="3"/>
      <c r="D2421" s="3"/>
      <c r="E2421" s="79"/>
      <c r="F2421" s="3"/>
      <c r="G2421" s="77" t="e">
        <f>VLOOKUP($F$1&amp;F2421,定价因子!E:F,2,0)</f>
        <v>#N/A</v>
      </c>
      <c r="H2421" s="3"/>
      <c r="I2421" s="77" t="e">
        <f>VLOOKUP($H$1&amp;H2421,定价因子!E:F,2,0)</f>
        <v>#N/A</v>
      </c>
      <c r="J2421" s="3"/>
      <c r="K2421" s="77" t="e">
        <f>VLOOKUP($J$1&amp;J2421,定价因子!E:F,2,0)</f>
        <v>#N/A</v>
      </c>
      <c r="L2421" s="3"/>
      <c r="M2421" s="77" t="e">
        <f>VLOOKUP($L$1&amp;L2421,定价因子!E:F,2,0)</f>
        <v>#N/A</v>
      </c>
      <c r="N2421" s="3"/>
      <c r="O2421" s="77" t="e">
        <f>VLOOKUP($N$1&amp;N2421,定价因子!E:F,2,0)</f>
        <v>#N/A</v>
      </c>
      <c r="P2421" s="3"/>
      <c r="Q2421" s="55" t="e">
        <f>VLOOKUP($P$1&amp;P2421,定价因子!$E:$F,2,0)</f>
        <v>#N/A</v>
      </c>
      <c r="R2421" s="3"/>
      <c r="S2421" s="77" t="e">
        <f>VLOOKUP($R$1&amp;R2421,定价因子!$E:$F,2,0)</f>
        <v>#N/A</v>
      </c>
      <c r="T2421" s="61"/>
      <c r="U2421" s="63"/>
      <c r="V2421" s="63"/>
      <c r="W2421" s="63"/>
      <c r="X2421" s="3"/>
    </row>
    <row r="2422" spans="1:24">
      <c r="A2422" s="3"/>
      <c r="B2422" s="3"/>
      <c r="C2422" s="3"/>
      <c r="D2422" s="3"/>
      <c r="E2422" s="79"/>
      <c r="F2422" s="3"/>
      <c r="G2422" s="77" t="e">
        <f>VLOOKUP($F$1&amp;F2422,定价因子!E:F,2,0)</f>
        <v>#N/A</v>
      </c>
      <c r="H2422" s="3"/>
      <c r="I2422" s="77" t="e">
        <f>VLOOKUP($H$1&amp;H2422,定价因子!E:F,2,0)</f>
        <v>#N/A</v>
      </c>
      <c r="J2422" s="3"/>
      <c r="K2422" s="77" t="e">
        <f>VLOOKUP($J$1&amp;J2422,定价因子!E:F,2,0)</f>
        <v>#N/A</v>
      </c>
      <c r="L2422" s="3"/>
      <c r="M2422" s="77" t="e">
        <f>VLOOKUP($L$1&amp;L2422,定价因子!E:F,2,0)</f>
        <v>#N/A</v>
      </c>
      <c r="N2422" s="3"/>
      <c r="O2422" s="77" t="e">
        <f>VLOOKUP($N$1&amp;N2422,定价因子!E:F,2,0)</f>
        <v>#N/A</v>
      </c>
      <c r="P2422" s="3"/>
      <c r="Q2422" s="55" t="e">
        <f>VLOOKUP($P$1&amp;P2422,定价因子!$E:$F,2,0)</f>
        <v>#N/A</v>
      </c>
      <c r="R2422" s="3"/>
      <c r="S2422" s="77" t="e">
        <f>VLOOKUP($R$1&amp;R2422,定价因子!$E:$F,2,0)</f>
        <v>#N/A</v>
      </c>
      <c r="T2422" s="61"/>
      <c r="U2422" s="63"/>
      <c r="V2422" s="63"/>
      <c r="W2422" s="63"/>
      <c r="X2422" s="3"/>
    </row>
    <row r="2423" spans="1:24">
      <c r="A2423" s="3"/>
      <c r="B2423" s="3"/>
      <c r="C2423" s="3"/>
      <c r="D2423" s="3"/>
      <c r="E2423" s="79"/>
      <c r="F2423" s="3"/>
      <c r="G2423" s="77" t="e">
        <f>VLOOKUP($F$1&amp;F2423,定价因子!E:F,2,0)</f>
        <v>#N/A</v>
      </c>
      <c r="H2423" s="3"/>
      <c r="I2423" s="77" t="e">
        <f>VLOOKUP($H$1&amp;H2423,定价因子!E:F,2,0)</f>
        <v>#N/A</v>
      </c>
      <c r="J2423" s="3"/>
      <c r="K2423" s="77" t="e">
        <f>VLOOKUP($J$1&amp;J2423,定价因子!E:F,2,0)</f>
        <v>#N/A</v>
      </c>
      <c r="L2423" s="3"/>
      <c r="M2423" s="77" t="e">
        <f>VLOOKUP($L$1&amp;L2423,定价因子!E:F,2,0)</f>
        <v>#N/A</v>
      </c>
      <c r="N2423" s="3"/>
      <c r="O2423" s="77" t="e">
        <f>VLOOKUP($N$1&amp;N2423,定价因子!E:F,2,0)</f>
        <v>#N/A</v>
      </c>
      <c r="P2423" s="3"/>
      <c r="Q2423" s="55" t="e">
        <f>VLOOKUP($P$1&amp;P2423,定价因子!$E:$F,2,0)</f>
        <v>#N/A</v>
      </c>
      <c r="R2423" s="3"/>
      <c r="S2423" s="77" t="e">
        <f>VLOOKUP($R$1&amp;R2423,定价因子!$E:$F,2,0)</f>
        <v>#N/A</v>
      </c>
      <c r="T2423" s="61"/>
      <c r="U2423" s="63"/>
      <c r="V2423" s="63"/>
      <c r="W2423" s="63"/>
      <c r="X2423" s="3"/>
    </row>
    <row r="2424" spans="1:24">
      <c r="A2424" s="3"/>
      <c r="B2424" s="3"/>
      <c r="C2424" s="3"/>
      <c r="D2424" s="3"/>
      <c r="E2424" s="79"/>
      <c r="F2424" s="3"/>
      <c r="G2424" s="77" t="e">
        <f>VLOOKUP($F$1&amp;F2424,定价因子!E:F,2,0)</f>
        <v>#N/A</v>
      </c>
      <c r="H2424" s="3"/>
      <c r="I2424" s="77" t="e">
        <f>VLOOKUP($H$1&amp;H2424,定价因子!E:F,2,0)</f>
        <v>#N/A</v>
      </c>
      <c r="J2424" s="3"/>
      <c r="K2424" s="77" t="e">
        <f>VLOOKUP($J$1&amp;J2424,定价因子!E:F,2,0)</f>
        <v>#N/A</v>
      </c>
      <c r="L2424" s="3"/>
      <c r="M2424" s="77" t="e">
        <f>VLOOKUP($L$1&amp;L2424,定价因子!E:F,2,0)</f>
        <v>#N/A</v>
      </c>
      <c r="N2424" s="3"/>
      <c r="O2424" s="77" t="e">
        <f>VLOOKUP($N$1&amp;N2424,定价因子!E:F,2,0)</f>
        <v>#N/A</v>
      </c>
      <c r="P2424" s="3"/>
      <c r="Q2424" s="55" t="e">
        <f>VLOOKUP($P$1&amp;P2424,定价因子!$E:$F,2,0)</f>
        <v>#N/A</v>
      </c>
      <c r="R2424" s="3"/>
      <c r="S2424" s="77" t="e">
        <f>VLOOKUP($R$1&amp;R2424,定价因子!$E:$F,2,0)</f>
        <v>#N/A</v>
      </c>
      <c r="T2424" s="61"/>
      <c r="U2424" s="63"/>
      <c r="V2424" s="63"/>
      <c r="W2424" s="63"/>
      <c r="X2424" s="3"/>
    </row>
    <row r="2425" spans="1:24">
      <c r="A2425" s="3"/>
      <c r="B2425" s="3"/>
      <c r="C2425" s="3"/>
      <c r="D2425" s="3"/>
      <c r="E2425" s="79"/>
      <c r="F2425" s="3"/>
      <c r="G2425" s="77" t="e">
        <f>VLOOKUP($F$1&amp;F2425,定价因子!E:F,2,0)</f>
        <v>#N/A</v>
      </c>
      <c r="H2425" s="3"/>
      <c r="I2425" s="77" t="e">
        <f>VLOOKUP($H$1&amp;H2425,定价因子!E:F,2,0)</f>
        <v>#N/A</v>
      </c>
      <c r="J2425" s="3"/>
      <c r="K2425" s="77" t="e">
        <f>VLOOKUP($J$1&amp;J2425,定价因子!E:F,2,0)</f>
        <v>#N/A</v>
      </c>
      <c r="L2425" s="3"/>
      <c r="M2425" s="77" t="e">
        <f>VLOOKUP($L$1&amp;L2425,定价因子!E:F,2,0)</f>
        <v>#N/A</v>
      </c>
      <c r="N2425" s="3"/>
      <c r="O2425" s="77" t="e">
        <f>VLOOKUP($N$1&amp;N2425,定价因子!E:F,2,0)</f>
        <v>#N/A</v>
      </c>
      <c r="P2425" s="3"/>
      <c r="Q2425" s="55" t="e">
        <f>VLOOKUP($P$1&amp;P2425,定价因子!$E:$F,2,0)</f>
        <v>#N/A</v>
      </c>
      <c r="R2425" s="3"/>
      <c r="S2425" s="77" t="e">
        <f>VLOOKUP($R$1&amp;R2425,定价因子!$E:$F,2,0)</f>
        <v>#N/A</v>
      </c>
      <c r="T2425" s="61"/>
      <c r="U2425" s="63"/>
      <c r="V2425" s="63"/>
      <c r="W2425" s="63"/>
      <c r="X2425" s="3"/>
    </row>
    <row r="2426" spans="1:24">
      <c r="A2426" s="3"/>
      <c r="B2426" s="3"/>
      <c r="C2426" s="3"/>
      <c r="D2426" s="3"/>
      <c r="E2426" s="79"/>
      <c r="F2426" s="3"/>
      <c r="G2426" s="77" t="e">
        <f>VLOOKUP($F$1&amp;F2426,定价因子!E:F,2,0)</f>
        <v>#N/A</v>
      </c>
      <c r="H2426" s="3"/>
      <c r="I2426" s="77" t="e">
        <f>VLOOKUP($H$1&amp;H2426,定价因子!E:F,2,0)</f>
        <v>#N/A</v>
      </c>
      <c r="J2426" s="3"/>
      <c r="K2426" s="77" t="e">
        <f>VLOOKUP($J$1&amp;J2426,定价因子!E:F,2,0)</f>
        <v>#N/A</v>
      </c>
      <c r="L2426" s="3"/>
      <c r="M2426" s="77" t="e">
        <f>VLOOKUP($L$1&amp;L2426,定价因子!E:F,2,0)</f>
        <v>#N/A</v>
      </c>
      <c r="N2426" s="3"/>
      <c r="O2426" s="77" t="e">
        <f>VLOOKUP($N$1&amp;N2426,定价因子!E:F,2,0)</f>
        <v>#N/A</v>
      </c>
      <c r="P2426" s="3"/>
      <c r="Q2426" s="55" t="e">
        <f>VLOOKUP($P$1&amp;P2426,定价因子!$E:$F,2,0)</f>
        <v>#N/A</v>
      </c>
      <c r="R2426" s="3"/>
      <c r="S2426" s="77" t="e">
        <f>VLOOKUP($R$1&amp;R2426,定价因子!$E:$F,2,0)</f>
        <v>#N/A</v>
      </c>
      <c r="T2426" s="61"/>
      <c r="U2426" s="63"/>
      <c r="V2426" s="63"/>
      <c r="W2426" s="63"/>
      <c r="X2426" s="3"/>
    </row>
    <row r="2427" spans="1:24">
      <c r="A2427" s="3"/>
      <c r="B2427" s="3"/>
      <c r="C2427" s="3"/>
      <c r="D2427" s="3"/>
      <c r="E2427" s="79"/>
      <c r="F2427" s="3"/>
      <c r="G2427" s="77" t="e">
        <f>VLOOKUP($F$1&amp;F2427,定价因子!E:F,2,0)</f>
        <v>#N/A</v>
      </c>
      <c r="H2427" s="3"/>
      <c r="I2427" s="77" t="e">
        <f>VLOOKUP($H$1&amp;H2427,定价因子!E:F,2,0)</f>
        <v>#N/A</v>
      </c>
      <c r="J2427" s="3"/>
      <c r="K2427" s="77" t="e">
        <f>VLOOKUP($J$1&amp;J2427,定价因子!E:F,2,0)</f>
        <v>#N/A</v>
      </c>
      <c r="L2427" s="3"/>
      <c r="M2427" s="77" t="e">
        <f>VLOOKUP($L$1&amp;L2427,定价因子!E:F,2,0)</f>
        <v>#N/A</v>
      </c>
      <c r="N2427" s="3"/>
      <c r="O2427" s="77" t="e">
        <f>VLOOKUP($N$1&amp;N2427,定价因子!E:F,2,0)</f>
        <v>#N/A</v>
      </c>
      <c r="P2427" s="3"/>
      <c r="Q2427" s="55" t="e">
        <f>VLOOKUP($P$1&amp;P2427,定价因子!$E:$F,2,0)</f>
        <v>#N/A</v>
      </c>
      <c r="R2427" s="3"/>
      <c r="S2427" s="77" t="e">
        <f>VLOOKUP($R$1&amp;R2427,定价因子!$E:$F,2,0)</f>
        <v>#N/A</v>
      </c>
      <c r="T2427" s="61"/>
      <c r="U2427" s="63"/>
      <c r="V2427" s="63"/>
      <c r="W2427" s="63"/>
      <c r="X2427" s="3"/>
    </row>
    <row r="2428" spans="1:24">
      <c r="A2428" s="3"/>
      <c r="B2428" s="3"/>
      <c r="C2428" s="3"/>
      <c r="D2428" s="3"/>
      <c r="E2428" s="79"/>
      <c r="F2428" s="3"/>
      <c r="G2428" s="77" t="e">
        <f>VLOOKUP($F$1&amp;F2428,定价因子!E:F,2,0)</f>
        <v>#N/A</v>
      </c>
      <c r="H2428" s="3"/>
      <c r="I2428" s="77" t="e">
        <f>VLOOKUP($H$1&amp;H2428,定价因子!E:F,2,0)</f>
        <v>#N/A</v>
      </c>
      <c r="J2428" s="3"/>
      <c r="K2428" s="77" t="e">
        <f>VLOOKUP($J$1&amp;J2428,定价因子!E:F,2,0)</f>
        <v>#N/A</v>
      </c>
      <c r="L2428" s="3"/>
      <c r="M2428" s="77" t="e">
        <f>VLOOKUP($L$1&amp;L2428,定价因子!E:F,2,0)</f>
        <v>#N/A</v>
      </c>
      <c r="N2428" s="3"/>
      <c r="O2428" s="77" t="e">
        <f>VLOOKUP($N$1&amp;N2428,定价因子!E:F,2,0)</f>
        <v>#N/A</v>
      </c>
      <c r="P2428" s="3"/>
      <c r="Q2428" s="55" t="e">
        <f>VLOOKUP($P$1&amp;P2428,定价因子!$E:$F,2,0)</f>
        <v>#N/A</v>
      </c>
      <c r="R2428" s="3"/>
      <c r="S2428" s="77" t="e">
        <f>VLOOKUP($R$1&amp;R2428,定价因子!$E:$F,2,0)</f>
        <v>#N/A</v>
      </c>
      <c r="T2428" s="61"/>
      <c r="U2428" s="63"/>
      <c r="V2428" s="63"/>
      <c r="W2428" s="63"/>
      <c r="X2428" s="3"/>
    </row>
    <row r="2429" spans="1:24">
      <c r="A2429" s="3"/>
      <c r="B2429" s="3"/>
      <c r="C2429" s="3"/>
      <c r="D2429" s="3"/>
      <c r="E2429" s="79"/>
      <c r="F2429" s="3"/>
      <c r="G2429" s="77" t="e">
        <f>VLOOKUP($F$1&amp;F2429,定价因子!E:F,2,0)</f>
        <v>#N/A</v>
      </c>
      <c r="H2429" s="3"/>
      <c r="I2429" s="77" t="e">
        <f>VLOOKUP($H$1&amp;H2429,定价因子!E:F,2,0)</f>
        <v>#N/A</v>
      </c>
      <c r="J2429" s="3"/>
      <c r="K2429" s="77" t="e">
        <f>VLOOKUP($J$1&amp;J2429,定价因子!E:F,2,0)</f>
        <v>#N/A</v>
      </c>
      <c r="L2429" s="3"/>
      <c r="M2429" s="77" t="e">
        <f>VLOOKUP($L$1&amp;L2429,定价因子!E:F,2,0)</f>
        <v>#N/A</v>
      </c>
      <c r="N2429" s="3"/>
      <c r="O2429" s="77" t="e">
        <f>VLOOKUP($N$1&amp;N2429,定价因子!E:F,2,0)</f>
        <v>#N/A</v>
      </c>
      <c r="P2429" s="3"/>
      <c r="Q2429" s="55" t="e">
        <f>VLOOKUP($P$1&amp;P2429,定价因子!$E:$F,2,0)</f>
        <v>#N/A</v>
      </c>
      <c r="R2429" s="3"/>
      <c r="S2429" s="77" t="e">
        <f>VLOOKUP($R$1&amp;R2429,定价因子!$E:$F,2,0)</f>
        <v>#N/A</v>
      </c>
      <c r="T2429" s="61"/>
      <c r="U2429" s="63"/>
      <c r="V2429" s="63"/>
      <c r="W2429" s="63"/>
      <c r="X2429" s="3"/>
    </row>
    <row r="2430" spans="1:24">
      <c r="A2430" s="3"/>
      <c r="B2430" s="3"/>
      <c r="C2430" s="3"/>
      <c r="D2430" s="3"/>
      <c r="E2430" s="79"/>
      <c r="F2430" s="3"/>
      <c r="G2430" s="77" t="e">
        <f>VLOOKUP($F$1&amp;F2430,定价因子!E:F,2,0)</f>
        <v>#N/A</v>
      </c>
      <c r="H2430" s="3"/>
      <c r="I2430" s="77" t="e">
        <f>VLOOKUP($H$1&amp;H2430,定价因子!E:F,2,0)</f>
        <v>#N/A</v>
      </c>
      <c r="J2430" s="3"/>
      <c r="K2430" s="77" t="e">
        <f>VLOOKUP($J$1&amp;J2430,定价因子!E:F,2,0)</f>
        <v>#N/A</v>
      </c>
      <c r="L2430" s="3"/>
      <c r="M2430" s="77" t="e">
        <f>VLOOKUP($L$1&amp;L2430,定价因子!E:F,2,0)</f>
        <v>#N/A</v>
      </c>
      <c r="N2430" s="3"/>
      <c r="O2430" s="77" t="e">
        <f>VLOOKUP($N$1&amp;N2430,定价因子!E:F,2,0)</f>
        <v>#N/A</v>
      </c>
      <c r="P2430" s="3"/>
      <c r="Q2430" s="55" t="e">
        <f>VLOOKUP($P$1&amp;P2430,定价因子!$E:$F,2,0)</f>
        <v>#N/A</v>
      </c>
      <c r="R2430" s="3"/>
      <c r="S2430" s="77" t="e">
        <f>VLOOKUP($R$1&amp;R2430,定价因子!$E:$F,2,0)</f>
        <v>#N/A</v>
      </c>
      <c r="T2430" s="61"/>
      <c r="U2430" s="63"/>
      <c r="V2430" s="63"/>
      <c r="W2430" s="63"/>
      <c r="X2430" s="3"/>
    </row>
    <row r="2431" spans="1:24">
      <c r="A2431" s="3"/>
      <c r="B2431" s="3"/>
      <c r="C2431" s="3"/>
      <c r="D2431" s="3"/>
      <c r="E2431" s="79"/>
      <c r="F2431" s="3"/>
      <c r="G2431" s="77" t="e">
        <f>VLOOKUP($F$1&amp;F2431,定价因子!E:F,2,0)</f>
        <v>#N/A</v>
      </c>
      <c r="H2431" s="3"/>
      <c r="I2431" s="77" t="e">
        <f>VLOOKUP($H$1&amp;H2431,定价因子!E:F,2,0)</f>
        <v>#N/A</v>
      </c>
      <c r="J2431" s="3"/>
      <c r="K2431" s="77" t="e">
        <f>VLOOKUP($J$1&amp;J2431,定价因子!E:F,2,0)</f>
        <v>#N/A</v>
      </c>
      <c r="L2431" s="3"/>
      <c r="M2431" s="77" t="e">
        <f>VLOOKUP($L$1&amp;L2431,定价因子!E:F,2,0)</f>
        <v>#N/A</v>
      </c>
      <c r="N2431" s="3"/>
      <c r="O2431" s="77" t="e">
        <f>VLOOKUP($N$1&amp;N2431,定价因子!E:F,2,0)</f>
        <v>#N/A</v>
      </c>
      <c r="P2431" s="3"/>
      <c r="Q2431" s="55" t="e">
        <f>VLOOKUP($P$1&amp;P2431,定价因子!$E:$F,2,0)</f>
        <v>#N/A</v>
      </c>
      <c r="R2431" s="3"/>
      <c r="S2431" s="77" t="e">
        <f>VLOOKUP($R$1&amp;R2431,定价因子!$E:$F,2,0)</f>
        <v>#N/A</v>
      </c>
      <c r="T2431" s="61"/>
      <c r="U2431" s="63"/>
      <c r="V2431" s="63"/>
      <c r="W2431" s="63"/>
      <c r="X2431" s="3"/>
    </row>
    <row r="2432" spans="1:24">
      <c r="A2432" s="3"/>
      <c r="B2432" s="3"/>
      <c r="C2432" s="3"/>
      <c r="D2432" s="3"/>
      <c r="E2432" s="79"/>
      <c r="F2432" s="3"/>
      <c r="G2432" s="77" t="e">
        <f>VLOOKUP($F$1&amp;F2432,定价因子!E:F,2,0)</f>
        <v>#N/A</v>
      </c>
      <c r="H2432" s="3"/>
      <c r="I2432" s="77" t="e">
        <f>VLOOKUP($H$1&amp;H2432,定价因子!E:F,2,0)</f>
        <v>#N/A</v>
      </c>
      <c r="J2432" s="3"/>
      <c r="K2432" s="77" t="e">
        <f>VLOOKUP($J$1&amp;J2432,定价因子!E:F,2,0)</f>
        <v>#N/A</v>
      </c>
      <c r="L2432" s="3"/>
      <c r="M2432" s="77" t="e">
        <f>VLOOKUP($L$1&amp;L2432,定价因子!E:F,2,0)</f>
        <v>#N/A</v>
      </c>
      <c r="N2432" s="3"/>
      <c r="O2432" s="77" t="e">
        <f>VLOOKUP($N$1&amp;N2432,定价因子!E:F,2,0)</f>
        <v>#N/A</v>
      </c>
      <c r="P2432" s="3"/>
      <c r="Q2432" s="55" t="e">
        <f>VLOOKUP($P$1&amp;P2432,定价因子!$E:$F,2,0)</f>
        <v>#N/A</v>
      </c>
      <c r="R2432" s="3"/>
      <c r="S2432" s="77" t="e">
        <f>VLOOKUP($R$1&amp;R2432,定价因子!$E:$F,2,0)</f>
        <v>#N/A</v>
      </c>
      <c r="T2432" s="61"/>
      <c r="U2432" s="63"/>
      <c r="V2432" s="63"/>
      <c r="W2432" s="63"/>
      <c r="X2432" s="3"/>
    </row>
    <row r="2433" spans="1:24">
      <c r="A2433" s="3"/>
      <c r="B2433" s="3"/>
      <c r="C2433" s="3"/>
      <c r="D2433" s="3"/>
      <c r="E2433" s="79"/>
      <c r="F2433" s="3"/>
      <c r="G2433" s="77" t="e">
        <f>VLOOKUP($F$1&amp;F2433,定价因子!E:F,2,0)</f>
        <v>#N/A</v>
      </c>
      <c r="H2433" s="3"/>
      <c r="I2433" s="77" t="e">
        <f>VLOOKUP($H$1&amp;H2433,定价因子!E:F,2,0)</f>
        <v>#N/A</v>
      </c>
      <c r="J2433" s="3"/>
      <c r="K2433" s="77" t="e">
        <f>VLOOKUP($J$1&amp;J2433,定价因子!E:F,2,0)</f>
        <v>#N/A</v>
      </c>
      <c r="L2433" s="3"/>
      <c r="M2433" s="77" t="e">
        <f>VLOOKUP($L$1&amp;L2433,定价因子!E:F,2,0)</f>
        <v>#N/A</v>
      </c>
      <c r="N2433" s="3"/>
      <c r="O2433" s="77" t="e">
        <f>VLOOKUP($N$1&amp;N2433,定价因子!E:F,2,0)</f>
        <v>#N/A</v>
      </c>
      <c r="P2433" s="3"/>
      <c r="Q2433" s="55" t="e">
        <f>VLOOKUP($P$1&amp;P2433,定价因子!$E:$F,2,0)</f>
        <v>#N/A</v>
      </c>
      <c r="R2433" s="3"/>
      <c r="S2433" s="77" t="e">
        <f>VLOOKUP($R$1&amp;R2433,定价因子!$E:$F,2,0)</f>
        <v>#N/A</v>
      </c>
      <c r="T2433" s="61"/>
      <c r="U2433" s="63"/>
      <c r="V2433" s="63"/>
      <c r="W2433" s="63"/>
      <c r="X2433" s="3"/>
    </row>
    <row r="2434" spans="1:24">
      <c r="A2434" s="3"/>
      <c r="B2434" s="3"/>
      <c r="C2434" s="3"/>
      <c r="D2434" s="3"/>
      <c r="E2434" s="79"/>
      <c r="F2434" s="3"/>
      <c r="G2434" s="77" t="e">
        <f>VLOOKUP($F$1&amp;F2434,定价因子!E:F,2,0)</f>
        <v>#N/A</v>
      </c>
      <c r="H2434" s="3"/>
      <c r="I2434" s="77" t="e">
        <f>VLOOKUP($H$1&amp;H2434,定价因子!E:F,2,0)</f>
        <v>#N/A</v>
      </c>
      <c r="J2434" s="3"/>
      <c r="K2434" s="77" t="e">
        <f>VLOOKUP($J$1&amp;J2434,定价因子!E:F,2,0)</f>
        <v>#N/A</v>
      </c>
      <c r="L2434" s="3"/>
      <c r="M2434" s="77" t="e">
        <f>VLOOKUP($L$1&amp;L2434,定价因子!E:F,2,0)</f>
        <v>#N/A</v>
      </c>
      <c r="N2434" s="3"/>
      <c r="O2434" s="77" t="e">
        <f>VLOOKUP($N$1&amp;N2434,定价因子!E:F,2,0)</f>
        <v>#N/A</v>
      </c>
      <c r="P2434" s="3"/>
      <c r="Q2434" s="55" t="e">
        <f>VLOOKUP($P$1&amp;P2434,定价因子!$E:$F,2,0)</f>
        <v>#N/A</v>
      </c>
      <c r="R2434" s="3"/>
      <c r="S2434" s="77" t="e">
        <f>VLOOKUP($R$1&amp;R2434,定价因子!$E:$F,2,0)</f>
        <v>#N/A</v>
      </c>
      <c r="T2434" s="61"/>
      <c r="U2434" s="63"/>
      <c r="V2434" s="63"/>
      <c r="W2434" s="63"/>
      <c r="X2434" s="3"/>
    </row>
    <row r="2435" spans="1:24">
      <c r="A2435" s="3"/>
      <c r="B2435" s="3"/>
      <c r="C2435" s="3"/>
      <c r="D2435" s="3"/>
      <c r="E2435" s="79"/>
      <c r="F2435" s="3"/>
      <c r="G2435" s="77" t="e">
        <f>VLOOKUP($F$1&amp;F2435,定价因子!E:F,2,0)</f>
        <v>#N/A</v>
      </c>
      <c r="H2435" s="3"/>
      <c r="I2435" s="77" t="e">
        <f>VLOOKUP($H$1&amp;H2435,定价因子!E:F,2,0)</f>
        <v>#N/A</v>
      </c>
      <c r="J2435" s="3"/>
      <c r="K2435" s="77" t="e">
        <f>VLOOKUP($J$1&amp;J2435,定价因子!E:F,2,0)</f>
        <v>#N/A</v>
      </c>
      <c r="L2435" s="3"/>
      <c r="M2435" s="77" t="e">
        <f>VLOOKUP($L$1&amp;L2435,定价因子!E:F,2,0)</f>
        <v>#N/A</v>
      </c>
      <c r="N2435" s="3"/>
      <c r="O2435" s="77" t="e">
        <f>VLOOKUP($N$1&amp;N2435,定价因子!E:F,2,0)</f>
        <v>#N/A</v>
      </c>
      <c r="P2435" s="3"/>
      <c r="Q2435" s="55" t="e">
        <f>VLOOKUP($P$1&amp;P2435,定价因子!$E:$F,2,0)</f>
        <v>#N/A</v>
      </c>
      <c r="R2435" s="3"/>
      <c r="S2435" s="77" t="e">
        <f>VLOOKUP($R$1&amp;R2435,定价因子!$E:$F,2,0)</f>
        <v>#N/A</v>
      </c>
      <c r="T2435" s="61"/>
      <c r="U2435" s="63"/>
      <c r="V2435" s="63"/>
      <c r="W2435" s="63"/>
      <c r="X2435" s="3"/>
    </row>
    <row r="2436" spans="1:24">
      <c r="A2436" s="3"/>
      <c r="B2436" s="3"/>
      <c r="C2436" s="3"/>
      <c r="D2436" s="3"/>
      <c r="E2436" s="79"/>
      <c r="F2436" s="3"/>
      <c r="G2436" s="77" t="e">
        <f>VLOOKUP($F$1&amp;F2436,定价因子!E:F,2,0)</f>
        <v>#N/A</v>
      </c>
      <c r="H2436" s="3"/>
      <c r="I2436" s="77" t="e">
        <f>VLOOKUP($H$1&amp;H2436,定价因子!E:F,2,0)</f>
        <v>#N/A</v>
      </c>
      <c r="J2436" s="3"/>
      <c r="K2436" s="77" t="e">
        <f>VLOOKUP($J$1&amp;J2436,定价因子!E:F,2,0)</f>
        <v>#N/A</v>
      </c>
      <c r="L2436" s="3"/>
      <c r="M2436" s="77" t="e">
        <f>VLOOKUP($L$1&amp;L2436,定价因子!E:F,2,0)</f>
        <v>#N/A</v>
      </c>
      <c r="N2436" s="3"/>
      <c r="O2436" s="77" t="e">
        <f>VLOOKUP($N$1&amp;N2436,定价因子!E:F,2,0)</f>
        <v>#N/A</v>
      </c>
      <c r="P2436" s="3"/>
      <c r="Q2436" s="55" t="e">
        <f>VLOOKUP($P$1&amp;P2436,定价因子!$E:$F,2,0)</f>
        <v>#N/A</v>
      </c>
      <c r="R2436" s="3"/>
      <c r="S2436" s="77" t="e">
        <f>VLOOKUP($R$1&amp;R2436,定价因子!$E:$F,2,0)</f>
        <v>#N/A</v>
      </c>
      <c r="T2436" s="61"/>
      <c r="U2436" s="63"/>
      <c r="V2436" s="63"/>
      <c r="W2436" s="63"/>
      <c r="X2436" s="3"/>
    </row>
    <row r="2437" spans="1:24">
      <c r="A2437" s="3"/>
      <c r="B2437" s="3"/>
      <c r="C2437" s="3"/>
      <c r="D2437" s="3"/>
      <c r="E2437" s="79"/>
      <c r="F2437" s="3"/>
      <c r="G2437" s="77" t="e">
        <f>VLOOKUP($F$1&amp;F2437,定价因子!E:F,2,0)</f>
        <v>#N/A</v>
      </c>
      <c r="H2437" s="3"/>
      <c r="I2437" s="77" t="e">
        <f>VLOOKUP($H$1&amp;H2437,定价因子!E:F,2,0)</f>
        <v>#N/A</v>
      </c>
      <c r="J2437" s="3"/>
      <c r="K2437" s="77" t="e">
        <f>VLOOKUP($J$1&amp;J2437,定价因子!E:F,2,0)</f>
        <v>#N/A</v>
      </c>
      <c r="L2437" s="3"/>
      <c r="M2437" s="77" t="e">
        <f>VLOOKUP($L$1&amp;L2437,定价因子!E:F,2,0)</f>
        <v>#N/A</v>
      </c>
      <c r="N2437" s="3"/>
      <c r="O2437" s="77" t="e">
        <f>VLOOKUP($N$1&amp;N2437,定价因子!E:F,2,0)</f>
        <v>#N/A</v>
      </c>
      <c r="P2437" s="3"/>
      <c r="Q2437" s="55" t="e">
        <f>VLOOKUP($P$1&amp;P2437,定价因子!$E:$F,2,0)</f>
        <v>#N/A</v>
      </c>
      <c r="R2437" s="3"/>
      <c r="S2437" s="77" t="e">
        <f>VLOOKUP($R$1&amp;R2437,定价因子!$E:$F,2,0)</f>
        <v>#N/A</v>
      </c>
      <c r="T2437" s="61"/>
      <c r="U2437" s="63"/>
      <c r="V2437" s="63"/>
      <c r="W2437" s="63"/>
      <c r="X2437" s="3"/>
    </row>
    <row r="2438" spans="1:24">
      <c r="A2438" s="3"/>
      <c r="B2438" s="3"/>
      <c r="C2438" s="3"/>
      <c r="D2438" s="3"/>
      <c r="E2438" s="79"/>
      <c r="F2438" s="3"/>
      <c r="G2438" s="77" t="e">
        <f>VLOOKUP($F$1&amp;F2438,定价因子!E:F,2,0)</f>
        <v>#N/A</v>
      </c>
      <c r="H2438" s="3"/>
      <c r="I2438" s="77" t="e">
        <f>VLOOKUP($H$1&amp;H2438,定价因子!E:F,2,0)</f>
        <v>#N/A</v>
      </c>
      <c r="J2438" s="3"/>
      <c r="K2438" s="77" t="e">
        <f>VLOOKUP($J$1&amp;J2438,定价因子!E:F,2,0)</f>
        <v>#N/A</v>
      </c>
      <c r="L2438" s="3"/>
      <c r="M2438" s="77" t="e">
        <f>VLOOKUP($L$1&amp;L2438,定价因子!E:F,2,0)</f>
        <v>#N/A</v>
      </c>
      <c r="N2438" s="3"/>
      <c r="O2438" s="77" t="e">
        <f>VLOOKUP($N$1&amp;N2438,定价因子!E:F,2,0)</f>
        <v>#N/A</v>
      </c>
      <c r="P2438" s="3"/>
      <c r="Q2438" s="55" t="e">
        <f>VLOOKUP($P$1&amp;P2438,定价因子!$E:$F,2,0)</f>
        <v>#N/A</v>
      </c>
      <c r="R2438" s="3"/>
      <c r="S2438" s="77" t="e">
        <f>VLOOKUP($R$1&amp;R2438,定价因子!$E:$F,2,0)</f>
        <v>#N/A</v>
      </c>
      <c r="T2438" s="61"/>
      <c r="U2438" s="63"/>
      <c r="V2438" s="63"/>
      <c r="W2438" s="63"/>
      <c r="X2438" s="3"/>
    </row>
    <row r="2439" spans="1:24">
      <c r="A2439" s="3"/>
      <c r="B2439" s="3"/>
      <c r="C2439" s="3"/>
      <c r="D2439" s="3"/>
      <c r="E2439" s="79"/>
      <c r="F2439" s="3"/>
      <c r="G2439" s="77" t="e">
        <f>VLOOKUP($F$1&amp;F2439,定价因子!E:F,2,0)</f>
        <v>#N/A</v>
      </c>
      <c r="H2439" s="3"/>
      <c r="I2439" s="77" t="e">
        <f>VLOOKUP($H$1&amp;H2439,定价因子!E:F,2,0)</f>
        <v>#N/A</v>
      </c>
      <c r="J2439" s="3"/>
      <c r="K2439" s="77" t="e">
        <f>VLOOKUP($J$1&amp;J2439,定价因子!E:F,2,0)</f>
        <v>#N/A</v>
      </c>
      <c r="L2439" s="3"/>
      <c r="M2439" s="77" t="e">
        <f>VLOOKUP($L$1&amp;L2439,定价因子!E:F,2,0)</f>
        <v>#N/A</v>
      </c>
      <c r="N2439" s="3"/>
      <c r="O2439" s="77" t="e">
        <f>VLOOKUP($N$1&amp;N2439,定价因子!E:F,2,0)</f>
        <v>#N/A</v>
      </c>
      <c r="P2439" s="3"/>
      <c r="Q2439" s="55" t="e">
        <f>VLOOKUP($P$1&amp;P2439,定价因子!$E:$F,2,0)</f>
        <v>#N/A</v>
      </c>
      <c r="R2439" s="3"/>
      <c r="S2439" s="77" t="e">
        <f>VLOOKUP($R$1&amp;R2439,定价因子!$E:$F,2,0)</f>
        <v>#N/A</v>
      </c>
      <c r="T2439" s="61"/>
      <c r="U2439" s="63"/>
      <c r="V2439" s="63"/>
      <c r="W2439" s="63"/>
      <c r="X2439" s="3"/>
    </row>
    <row r="2440" spans="1:24">
      <c r="A2440" s="3"/>
      <c r="B2440" s="3"/>
      <c r="C2440" s="3"/>
      <c r="D2440" s="3"/>
      <c r="E2440" s="79"/>
      <c r="F2440" s="3"/>
      <c r="G2440" s="77" t="e">
        <f>VLOOKUP($F$1&amp;F2440,定价因子!E:F,2,0)</f>
        <v>#N/A</v>
      </c>
      <c r="H2440" s="3"/>
      <c r="I2440" s="77" t="e">
        <f>VLOOKUP($H$1&amp;H2440,定价因子!E:F,2,0)</f>
        <v>#N/A</v>
      </c>
      <c r="J2440" s="3"/>
      <c r="K2440" s="77" t="e">
        <f>VLOOKUP($J$1&amp;J2440,定价因子!E:F,2,0)</f>
        <v>#N/A</v>
      </c>
      <c r="L2440" s="3"/>
      <c r="M2440" s="77" t="e">
        <f>VLOOKUP($L$1&amp;L2440,定价因子!E:F,2,0)</f>
        <v>#N/A</v>
      </c>
      <c r="N2440" s="3"/>
      <c r="O2440" s="77" t="e">
        <f>VLOOKUP($N$1&amp;N2440,定价因子!E:F,2,0)</f>
        <v>#N/A</v>
      </c>
      <c r="P2440" s="3"/>
      <c r="Q2440" s="55" t="e">
        <f>VLOOKUP($P$1&amp;P2440,定价因子!$E:$F,2,0)</f>
        <v>#N/A</v>
      </c>
      <c r="R2440" s="3"/>
      <c r="S2440" s="77" t="e">
        <f>VLOOKUP($R$1&amp;R2440,定价因子!$E:$F,2,0)</f>
        <v>#N/A</v>
      </c>
      <c r="T2440" s="61"/>
      <c r="U2440" s="63"/>
      <c r="V2440" s="63"/>
      <c r="W2440" s="63"/>
      <c r="X2440" s="3"/>
    </row>
    <row r="2441" spans="1:24">
      <c r="A2441" s="3"/>
      <c r="B2441" s="3"/>
      <c r="C2441" s="3"/>
      <c r="D2441" s="3"/>
      <c r="E2441" s="79"/>
      <c r="F2441" s="3"/>
      <c r="G2441" s="77" t="e">
        <f>VLOOKUP($F$1&amp;F2441,定价因子!E:F,2,0)</f>
        <v>#N/A</v>
      </c>
      <c r="H2441" s="3"/>
      <c r="I2441" s="77" t="e">
        <f>VLOOKUP($H$1&amp;H2441,定价因子!E:F,2,0)</f>
        <v>#N/A</v>
      </c>
      <c r="J2441" s="3"/>
      <c r="K2441" s="77" t="e">
        <f>VLOOKUP($J$1&amp;J2441,定价因子!E:F,2,0)</f>
        <v>#N/A</v>
      </c>
      <c r="L2441" s="3"/>
      <c r="M2441" s="77" t="e">
        <f>VLOOKUP($L$1&amp;L2441,定价因子!E:F,2,0)</f>
        <v>#N/A</v>
      </c>
      <c r="N2441" s="3"/>
      <c r="O2441" s="77" t="e">
        <f>VLOOKUP($N$1&amp;N2441,定价因子!E:F,2,0)</f>
        <v>#N/A</v>
      </c>
      <c r="P2441" s="3"/>
      <c r="Q2441" s="55" t="e">
        <f>VLOOKUP($P$1&amp;P2441,定价因子!$E:$F,2,0)</f>
        <v>#N/A</v>
      </c>
      <c r="R2441" s="3"/>
      <c r="S2441" s="77" t="e">
        <f>VLOOKUP($R$1&amp;R2441,定价因子!$E:$F,2,0)</f>
        <v>#N/A</v>
      </c>
      <c r="T2441" s="61"/>
      <c r="U2441" s="63"/>
      <c r="V2441" s="63"/>
      <c r="W2441" s="63"/>
      <c r="X2441" s="3"/>
    </row>
    <row r="2442" spans="1:24">
      <c r="A2442" s="3"/>
      <c r="B2442" s="3"/>
      <c r="C2442" s="3"/>
      <c r="D2442" s="3"/>
      <c r="E2442" s="79"/>
      <c r="F2442" s="3"/>
      <c r="G2442" s="77" t="e">
        <f>VLOOKUP($F$1&amp;F2442,定价因子!E:F,2,0)</f>
        <v>#N/A</v>
      </c>
      <c r="H2442" s="3"/>
      <c r="I2442" s="77" t="e">
        <f>VLOOKUP($H$1&amp;H2442,定价因子!E:F,2,0)</f>
        <v>#N/A</v>
      </c>
      <c r="J2442" s="3"/>
      <c r="K2442" s="77" t="e">
        <f>VLOOKUP($J$1&amp;J2442,定价因子!E:F,2,0)</f>
        <v>#N/A</v>
      </c>
      <c r="L2442" s="3"/>
      <c r="M2442" s="77" t="e">
        <f>VLOOKUP($L$1&amp;L2442,定价因子!E:F,2,0)</f>
        <v>#N/A</v>
      </c>
      <c r="N2442" s="3"/>
      <c r="O2442" s="77" t="e">
        <f>VLOOKUP($N$1&amp;N2442,定价因子!E:F,2,0)</f>
        <v>#N/A</v>
      </c>
      <c r="P2442" s="3"/>
      <c r="Q2442" s="55" t="e">
        <f>VLOOKUP($P$1&amp;P2442,定价因子!$E:$F,2,0)</f>
        <v>#N/A</v>
      </c>
      <c r="R2442" s="3"/>
      <c r="S2442" s="77" t="e">
        <f>VLOOKUP($R$1&amp;R2442,定价因子!$E:$F,2,0)</f>
        <v>#N/A</v>
      </c>
      <c r="T2442" s="61"/>
      <c r="U2442" s="63"/>
      <c r="V2442" s="63"/>
      <c r="W2442" s="63"/>
      <c r="X2442" s="3"/>
    </row>
    <row r="2443" spans="1:24">
      <c r="A2443" s="3"/>
      <c r="B2443" s="3"/>
      <c r="C2443" s="3"/>
      <c r="D2443" s="3"/>
      <c r="E2443" s="79"/>
      <c r="F2443" s="3"/>
      <c r="G2443" s="77" t="e">
        <f>VLOOKUP($F$1&amp;F2443,定价因子!E:F,2,0)</f>
        <v>#N/A</v>
      </c>
      <c r="H2443" s="3"/>
      <c r="I2443" s="77" t="e">
        <f>VLOOKUP($H$1&amp;H2443,定价因子!E:F,2,0)</f>
        <v>#N/A</v>
      </c>
      <c r="J2443" s="3"/>
      <c r="K2443" s="77" t="e">
        <f>VLOOKUP($J$1&amp;J2443,定价因子!E:F,2,0)</f>
        <v>#N/A</v>
      </c>
      <c r="L2443" s="3"/>
      <c r="M2443" s="77" t="e">
        <f>VLOOKUP($L$1&amp;L2443,定价因子!E:F,2,0)</f>
        <v>#N/A</v>
      </c>
      <c r="N2443" s="3"/>
      <c r="O2443" s="77" t="e">
        <f>VLOOKUP($N$1&amp;N2443,定价因子!E:F,2,0)</f>
        <v>#N/A</v>
      </c>
      <c r="P2443" s="3"/>
      <c r="Q2443" s="55" t="e">
        <f>VLOOKUP($P$1&amp;P2443,定价因子!$E:$F,2,0)</f>
        <v>#N/A</v>
      </c>
      <c r="R2443" s="3"/>
      <c r="S2443" s="77" t="e">
        <f>VLOOKUP($R$1&amp;R2443,定价因子!$E:$F,2,0)</f>
        <v>#N/A</v>
      </c>
      <c r="T2443" s="61"/>
      <c r="U2443" s="63"/>
      <c r="V2443" s="63"/>
      <c r="W2443" s="63"/>
      <c r="X2443" s="3"/>
    </row>
    <row r="2444" spans="1:24">
      <c r="A2444" s="3"/>
      <c r="B2444" s="3"/>
      <c r="C2444" s="3"/>
      <c r="D2444" s="3"/>
      <c r="E2444" s="79"/>
      <c r="F2444" s="3"/>
      <c r="G2444" s="77" t="e">
        <f>VLOOKUP($F$1&amp;F2444,定价因子!E:F,2,0)</f>
        <v>#N/A</v>
      </c>
      <c r="H2444" s="3"/>
      <c r="I2444" s="77" t="e">
        <f>VLOOKUP($H$1&amp;H2444,定价因子!E:F,2,0)</f>
        <v>#N/A</v>
      </c>
      <c r="J2444" s="3"/>
      <c r="K2444" s="77" t="e">
        <f>VLOOKUP($J$1&amp;J2444,定价因子!E:F,2,0)</f>
        <v>#N/A</v>
      </c>
      <c r="L2444" s="3"/>
      <c r="M2444" s="77" t="e">
        <f>VLOOKUP($L$1&amp;L2444,定价因子!E:F,2,0)</f>
        <v>#N/A</v>
      </c>
      <c r="N2444" s="3"/>
      <c r="O2444" s="77" t="e">
        <f>VLOOKUP($N$1&amp;N2444,定价因子!E:F,2,0)</f>
        <v>#N/A</v>
      </c>
      <c r="P2444" s="3"/>
      <c r="Q2444" s="55" t="e">
        <f>VLOOKUP($P$1&amp;P2444,定价因子!$E:$F,2,0)</f>
        <v>#N/A</v>
      </c>
      <c r="R2444" s="3"/>
      <c r="S2444" s="77" t="e">
        <f>VLOOKUP($R$1&amp;R2444,定价因子!$E:$F,2,0)</f>
        <v>#N/A</v>
      </c>
      <c r="T2444" s="61"/>
      <c r="U2444" s="63"/>
      <c r="V2444" s="63"/>
      <c r="W2444" s="63"/>
      <c r="X2444" s="3"/>
    </row>
    <row r="2445" spans="1:24">
      <c r="A2445" s="3"/>
      <c r="B2445" s="3"/>
      <c r="C2445" s="3"/>
      <c r="D2445" s="3"/>
      <c r="E2445" s="79"/>
      <c r="F2445" s="3"/>
      <c r="G2445" s="77" t="e">
        <f>VLOOKUP($F$1&amp;F2445,定价因子!E:F,2,0)</f>
        <v>#N/A</v>
      </c>
      <c r="H2445" s="3"/>
      <c r="I2445" s="77" t="e">
        <f>VLOOKUP($H$1&amp;H2445,定价因子!E:F,2,0)</f>
        <v>#N/A</v>
      </c>
      <c r="J2445" s="3"/>
      <c r="K2445" s="77" t="e">
        <f>VLOOKUP($J$1&amp;J2445,定价因子!E:F,2,0)</f>
        <v>#N/A</v>
      </c>
      <c r="L2445" s="3"/>
      <c r="M2445" s="77" t="e">
        <f>VLOOKUP($L$1&amp;L2445,定价因子!E:F,2,0)</f>
        <v>#N/A</v>
      </c>
      <c r="N2445" s="3"/>
      <c r="O2445" s="77" t="e">
        <f>VLOOKUP($N$1&amp;N2445,定价因子!E:F,2,0)</f>
        <v>#N/A</v>
      </c>
      <c r="P2445" s="3"/>
      <c r="Q2445" s="55" t="e">
        <f>VLOOKUP($P$1&amp;P2445,定价因子!$E:$F,2,0)</f>
        <v>#N/A</v>
      </c>
      <c r="R2445" s="3"/>
      <c r="S2445" s="77" t="e">
        <f>VLOOKUP($R$1&amp;R2445,定价因子!$E:$F,2,0)</f>
        <v>#N/A</v>
      </c>
      <c r="T2445" s="61"/>
      <c r="U2445" s="63"/>
      <c r="V2445" s="63"/>
      <c r="W2445" s="63"/>
      <c r="X2445" s="3"/>
    </row>
    <row r="2446" spans="1:24">
      <c r="A2446" s="3"/>
      <c r="B2446" s="3"/>
      <c r="C2446" s="3"/>
      <c r="D2446" s="3"/>
      <c r="E2446" s="79"/>
      <c r="F2446" s="3"/>
      <c r="G2446" s="77" t="e">
        <f>VLOOKUP($F$1&amp;F2446,定价因子!E:F,2,0)</f>
        <v>#N/A</v>
      </c>
      <c r="H2446" s="3"/>
      <c r="I2446" s="77" t="e">
        <f>VLOOKUP($H$1&amp;H2446,定价因子!E:F,2,0)</f>
        <v>#N/A</v>
      </c>
      <c r="J2446" s="3"/>
      <c r="K2446" s="77" t="e">
        <f>VLOOKUP($J$1&amp;J2446,定价因子!E:F,2,0)</f>
        <v>#N/A</v>
      </c>
      <c r="L2446" s="3"/>
      <c r="M2446" s="77" t="e">
        <f>VLOOKUP($L$1&amp;L2446,定价因子!E:F,2,0)</f>
        <v>#N/A</v>
      </c>
      <c r="N2446" s="3"/>
      <c r="O2446" s="77" t="e">
        <f>VLOOKUP($N$1&amp;N2446,定价因子!E:F,2,0)</f>
        <v>#N/A</v>
      </c>
      <c r="P2446" s="3"/>
      <c r="Q2446" s="55" t="e">
        <f>VLOOKUP($P$1&amp;P2446,定价因子!$E:$F,2,0)</f>
        <v>#N/A</v>
      </c>
      <c r="R2446" s="3"/>
      <c r="S2446" s="77" t="e">
        <f>VLOOKUP($R$1&amp;R2446,定价因子!$E:$F,2,0)</f>
        <v>#N/A</v>
      </c>
      <c r="T2446" s="61"/>
      <c r="U2446" s="63"/>
      <c r="V2446" s="63"/>
      <c r="W2446" s="63"/>
      <c r="X2446" s="3"/>
    </row>
    <row r="2447" spans="1:24">
      <c r="A2447" s="3"/>
      <c r="B2447" s="3"/>
      <c r="C2447" s="3"/>
      <c r="D2447" s="3"/>
      <c r="E2447" s="79"/>
      <c r="F2447" s="3"/>
      <c r="G2447" s="77" t="e">
        <f>VLOOKUP($F$1&amp;F2447,定价因子!E:F,2,0)</f>
        <v>#N/A</v>
      </c>
      <c r="H2447" s="3"/>
      <c r="I2447" s="77" t="e">
        <f>VLOOKUP($H$1&amp;H2447,定价因子!E:F,2,0)</f>
        <v>#N/A</v>
      </c>
      <c r="J2447" s="3"/>
      <c r="K2447" s="77" t="e">
        <f>VLOOKUP($J$1&amp;J2447,定价因子!E:F,2,0)</f>
        <v>#N/A</v>
      </c>
      <c r="L2447" s="3"/>
      <c r="M2447" s="77" t="e">
        <f>VLOOKUP($L$1&amp;L2447,定价因子!E:F,2,0)</f>
        <v>#N/A</v>
      </c>
      <c r="N2447" s="3"/>
      <c r="O2447" s="77" t="e">
        <f>VLOOKUP($N$1&amp;N2447,定价因子!E:F,2,0)</f>
        <v>#N/A</v>
      </c>
      <c r="P2447" s="3"/>
      <c r="Q2447" s="55" t="e">
        <f>VLOOKUP($P$1&amp;P2447,定价因子!$E:$F,2,0)</f>
        <v>#N/A</v>
      </c>
      <c r="R2447" s="3"/>
      <c r="S2447" s="77" t="e">
        <f>VLOOKUP($R$1&amp;R2447,定价因子!$E:$F,2,0)</f>
        <v>#N/A</v>
      </c>
      <c r="T2447" s="61"/>
      <c r="U2447" s="63"/>
      <c r="V2447" s="63"/>
      <c r="W2447" s="63"/>
      <c r="X2447" s="3"/>
    </row>
    <row r="2448" spans="1:24">
      <c r="A2448" s="3"/>
      <c r="B2448" s="3"/>
      <c r="C2448" s="3"/>
      <c r="D2448" s="3"/>
      <c r="E2448" s="79"/>
      <c r="F2448" s="3"/>
      <c r="G2448" s="77" t="e">
        <f>VLOOKUP($F$1&amp;F2448,定价因子!E:F,2,0)</f>
        <v>#N/A</v>
      </c>
      <c r="H2448" s="3"/>
      <c r="I2448" s="77" t="e">
        <f>VLOOKUP($H$1&amp;H2448,定价因子!E:F,2,0)</f>
        <v>#N/A</v>
      </c>
      <c r="J2448" s="3"/>
      <c r="K2448" s="77" t="e">
        <f>VLOOKUP($J$1&amp;J2448,定价因子!E:F,2,0)</f>
        <v>#N/A</v>
      </c>
      <c r="L2448" s="3"/>
      <c r="M2448" s="77" t="e">
        <f>VLOOKUP($L$1&amp;L2448,定价因子!E:F,2,0)</f>
        <v>#N/A</v>
      </c>
      <c r="N2448" s="3"/>
      <c r="O2448" s="77" t="e">
        <f>VLOOKUP($N$1&amp;N2448,定价因子!E:F,2,0)</f>
        <v>#N/A</v>
      </c>
      <c r="P2448" s="3"/>
      <c r="Q2448" s="55" t="e">
        <f>VLOOKUP($P$1&amp;P2448,定价因子!$E:$F,2,0)</f>
        <v>#N/A</v>
      </c>
      <c r="R2448" s="3"/>
      <c r="S2448" s="77" t="e">
        <f>VLOOKUP($R$1&amp;R2448,定价因子!$E:$F,2,0)</f>
        <v>#N/A</v>
      </c>
      <c r="T2448" s="61"/>
      <c r="U2448" s="63"/>
      <c r="V2448" s="63"/>
      <c r="W2448" s="63"/>
      <c r="X2448" s="3"/>
    </row>
    <row r="2449" spans="1:24">
      <c r="A2449" s="3"/>
      <c r="B2449" s="3"/>
      <c r="C2449" s="3"/>
      <c r="D2449" s="3"/>
      <c r="E2449" s="79"/>
      <c r="F2449" s="3"/>
      <c r="G2449" s="77" t="e">
        <f>VLOOKUP($F$1&amp;F2449,定价因子!E:F,2,0)</f>
        <v>#N/A</v>
      </c>
      <c r="H2449" s="3"/>
      <c r="I2449" s="77" t="e">
        <f>VLOOKUP($H$1&amp;H2449,定价因子!E:F,2,0)</f>
        <v>#N/A</v>
      </c>
      <c r="J2449" s="3"/>
      <c r="K2449" s="77" t="e">
        <f>VLOOKUP($J$1&amp;J2449,定价因子!E:F,2,0)</f>
        <v>#N/A</v>
      </c>
      <c r="L2449" s="3"/>
      <c r="M2449" s="77" t="e">
        <f>VLOOKUP($L$1&amp;L2449,定价因子!E:F,2,0)</f>
        <v>#N/A</v>
      </c>
      <c r="N2449" s="3"/>
      <c r="O2449" s="77" t="e">
        <f>VLOOKUP($N$1&amp;N2449,定价因子!E:F,2,0)</f>
        <v>#N/A</v>
      </c>
      <c r="P2449" s="3"/>
      <c r="Q2449" s="55" t="e">
        <f>VLOOKUP($P$1&amp;P2449,定价因子!$E:$F,2,0)</f>
        <v>#N/A</v>
      </c>
      <c r="R2449" s="3"/>
      <c r="S2449" s="77" t="e">
        <f>VLOOKUP($R$1&amp;R2449,定价因子!$E:$F,2,0)</f>
        <v>#N/A</v>
      </c>
      <c r="T2449" s="61"/>
      <c r="U2449" s="63"/>
      <c r="V2449" s="63"/>
      <c r="W2449" s="63"/>
      <c r="X2449" s="3"/>
    </row>
    <row r="2450" spans="1:24">
      <c r="A2450" s="3"/>
      <c r="B2450" s="3"/>
      <c r="C2450" s="3"/>
      <c r="D2450" s="3"/>
      <c r="E2450" s="79"/>
      <c r="F2450" s="3"/>
      <c r="G2450" s="77" t="e">
        <f>VLOOKUP($F$1&amp;F2450,定价因子!E:F,2,0)</f>
        <v>#N/A</v>
      </c>
      <c r="H2450" s="3"/>
      <c r="I2450" s="77" t="e">
        <f>VLOOKUP($H$1&amp;H2450,定价因子!E:F,2,0)</f>
        <v>#N/A</v>
      </c>
      <c r="J2450" s="3"/>
      <c r="K2450" s="77" t="e">
        <f>VLOOKUP($J$1&amp;J2450,定价因子!E:F,2,0)</f>
        <v>#N/A</v>
      </c>
      <c r="L2450" s="3"/>
      <c r="M2450" s="77" t="e">
        <f>VLOOKUP($L$1&amp;L2450,定价因子!E:F,2,0)</f>
        <v>#N/A</v>
      </c>
      <c r="N2450" s="3"/>
      <c r="O2450" s="77" t="e">
        <f>VLOOKUP($N$1&amp;N2450,定价因子!E:F,2,0)</f>
        <v>#N/A</v>
      </c>
      <c r="P2450" s="3"/>
      <c r="Q2450" s="55" t="e">
        <f>VLOOKUP($P$1&amp;P2450,定价因子!$E:$F,2,0)</f>
        <v>#N/A</v>
      </c>
      <c r="R2450" s="3"/>
      <c r="S2450" s="77" t="e">
        <f>VLOOKUP($R$1&amp;R2450,定价因子!$E:$F,2,0)</f>
        <v>#N/A</v>
      </c>
      <c r="T2450" s="61"/>
      <c r="U2450" s="63"/>
      <c r="V2450" s="63"/>
      <c r="W2450" s="63"/>
      <c r="X2450" s="3"/>
    </row>
    <row r="2451" spans="1:24">
      <c r="A2451" s="3"/>
      <c r="B2451" s="3"/>
      <c r="C2451" s="3"/>
      <c r="D2451" s="3"/>
      <c r="E2451" s="79"/>
      <c r="F2451" s="3"/>
      <c r="G2451" s="77" t="e">
        <f>VLOOKUP($F$1&amp;F2451,定价因子!E:F,2,0)</f>
        <v>#N/A</v>
      </c>
      <c r="H2451" s="3"/>
      <c r="I2451" s="77" t="e">
        <f>VLOOKUP($H$1&amp;H2451,定价因子!E:F,2,0)</f>
        <v>#N/A</v>
      </c>
      <c r="J2451" s="3"/>
      <c r="K2451" s="77" t="e">
        <f>VLOOKUP($J$1&amp;J2451,定价因子!E:F,2,0)</f>
        <v>#N/A</v>
      </c>
      <c r="L2451" s="3"/>
      <c r="M2451" s="77" t="e">
        <f>VLOOKUP($L$1&amp;L2451,定价因子!E:F,2,0)</f>
        <v>#N/A</v>
      </c>
      <c r="N2451" s="3"/>
      <c r="O2451" s="77" t="e">
        <f>VLOOKUP($N$1&amp;N2451,定价因子!E:F,2,0)</f>
        <v>#N/A</v>
      </c>
      <c r="P2451" s="3"/>
      <c r="Q2451" s="55" t="e">
        <f>VLOOKUP($P$1&amp;P2451,定价因子!$E:$F,2,0)</f>
        <v>#N/A</v>
      </c>
      <c r="R2451" s="3"/>
      <c r="S2451" s="77" t="e">
        <f>VLOOKUP($R$1&amp;R2451,定价因子!$E:$F,2,0)</f>
        <v>#N/A</v>
      </c>
      <c r="T2451" s="61"/>
      <c r="U2451" s="63"/>
      <c r="V2451" s="63"/>
      <c r="W2451" s="63"/>
      <c r="X2451" s="3"/>
    </row>
    <row r="2452" spans="1:24">
      <c r="A2452" s="3"/>
      <c r="B2452" s="3"/>
      <c r="C2452" s="3"/>
      <c r="D2452" s="3"/>
      <c r="E2452" s="79"/>
      <c r="F2452" s="3"/>
      <c r="G2452" s="77" t="e">
        <f>VLOOKUP($F$1&amp;F2452,定价因子!E:F,2,0)</f>
        <v>#N/A</v>
      </c>
      <c r="H2452" s="3"/>
      <c r="I2452" s="77" t="e">
        <f>VLOOKUP($H$1&amp;H2452,定价因子!E:F,2,0)</f>
        <v>#N/A</v>
      </c>
      <c r="J2452" s="3"/>
      <c r="K2452" s="77" t="e">
        <f>VLOOKUP($J$1&amp;J2452,定价因子!E:F,2,0)</f>
        <v>#N/A</v>
      </c>
      <c r="L2452" s="3"/>
      <c r="M2452" s="77" t="e">
        <f>VLOOKUP($L$1&amp;L2452,定价因子!E:F,2,0)</f>
        <v>#N/A</v>
      </c>
      <c r="N2452" s="3"/>
      <c r="O2452" s="77" t="e">
        <f>VLOOKUP($N$1&amp;N2452,定价因子!E:F,2,0)</f>
        <v>#N/A</v>
      </c>
      <c r="P2452" s="3"/>
      <c r="Q2452" s="55" t="e">
        <f>VLOOKUP($P$1&amp;P2452,定价因子!$E:$F,2,0)</f>
        <v>#N/A</v>
      </c>
      <c r="R2452" s="3"/>
      <c r="S2452" s="77" t="e">
        <f>VLOOKUP($R$1&amp;R2452,定价因子!$E:$F,2,0)</f>
        <v>#N/A</v>
      </c>
      <c r="T2452" s="61"/>
      <c r="U2452" s="63"/>
      <c r="V2452" s="63"/>
      <c r="W2452" s="63"/>
      <c r="X2452" s="3"/>
    </row>
    <row r="2453" spans="1:24">
      <c r="A2453" s="3"/>
      <c r="B2453" s="3"/>
      <c r="C2453" s="3"/>
      <c r="D2453" s="3"/>
      <c r="E2453" s="79"/>
      <c r="F2453" s="3"/>
      <c r="G2453" s="77" t="e">
        <f>VLOOKUP($F$1&amp;F2453,定价因子!E:F,2,0)</f>
        <v>#N/A</v>
      </c>
      <c r="H2453" s="3"/>
      <c r="I2453" s="77" t="e">
        <f>VLOOKUP($H$1&amp;H2453,定价因子!E:F,2,0)</f>
        <v>#N/A</v>
      </c>
      <c r="J2453" s="3"/>
      <c r="K2453" s="77" t="e">
        <f>VLOOKUP($J$1&amp;J2453,定价因子!E:F,2,0)</f>
        <v>#N/A</v>
      </c>
      <c r="L2453" s="3"/>
      <c r="M2453" s="77" t="e">
        <f>VLOOKUP($L$1&amp;L2453,定价因子!E:F,2,0)</f>
        <v>#N/A</v>
      </c>
      <c r="N2453" s="3"/>
      <c r="O2453" s="77" t="e">
        <f>VLOOKUP($N$1&amp;N2453,定价因子!E:F,2,0)</f>
        <v>#N/A</v>
      </c>
      <c r="P2453" s="3"/>
      <c r="Q2453" s="55" t="e">
        <f>VLOOKUP($P$1&amp;P2453,定价因子!$E:$F,2,0)</f>
        <v>#N/A</v>
      </c>
      <c r="R2453" s="3"/>
      <c r="S2453" s="77" t="e">
        <f>VLOOKUP($R$1&amp;R2453,定价因子!$E:$F,2,0)</f>
        <v>#N/A</v>
      </c>
      <c r="T2453" s="61"/>
      <c r="U2453" s="63"/>
      <c r="V2453" s="63"/>
      <c r="W2453" s="63"/>
      <c r="X2453" s="3"/>
    </row>
    <row r="2454" spans="1:24">
      <c r="A2454" s="3"/>
      <c r="B2454" s="3"/>
      <c r="C2454" s="3"/>
      <c r="D2454" s="3"/>
      <c r="E2454" s="79"/>
      <c r="F2454" s="3"/>
      <c r="G2454" s="77" t="e">
        <f>VLOOKUP($F$1&amp;F2454,定价因子!E:F,2,0)</f>
        <v>#N/A</v>
      </c>
      <c r="H2454" s="3"/>
      <c r="I2454" s="77" t="e">
        <f>VLOOKUP($H$1&amp;H2454,定价因子!E:F,2,0)</f>
        <v>#N/A</v>
      </c>
      <c r="J2454" s="3"/>
      <c r="K2454" s="77" t="e">
        <f>VLOOKUP($J$1&amp;J2454,定价因子!E:F,2,0)</f>
        <v>#N/A</v>
      </c>
      <c r="L2454" s="3"/>
      <c r="M2454" s="77" t="e">
        <f>VLOOKUP($L$1&amp;L2454,定价因子!E:F,2,0)</f>
        <v>#N/A</v>
      </c>
      <c r="N2454" s="3"/>
      <c r="O2454" s="77" t="e">
        <f>VLOOKUP($N$1&amp;N2454,定价因子!E:F,2,0)</f>
        <v>#N/A</v>
      </c>
      <c r="P2454" s="3"/>
      <c r="Q2454" s="55" t="e">
        <f>VLOOKUP($P$1&amp;P2454,定价因子!$E:$F,2,0)</f>
        <v>#N/A</v>
      </c>
      <c r="R2454" s="3"/>
      <c r="S2454" s="77" t="e">
        <f>VLOOKUP($R$1&amp;R2454,定价因子!$E:$F,2,0)</f>
        <v>#N/A</v>
      </c>
      <c r="T2454" s="61"/>
      <c r="U2454" s="63"/>
      <c r="V2454" s="63"/>
      <c r="W2454" s="63"/>
      <c r="X2454" s="3"/>
    </row>
    <row r="2455" spans="1:24">
      <c r="A2455" s="3"/>
      <c r="B2455" s="3"/>
      <c r="C2455" s="3"/>
      <c r="D2455" s="3"/>
      <c r="E2455" s="79"/>
      <c r="F2455" s="3"/>
      <c r="G2455" s="77" t="e">
        <f>VLOOKUP($F$1&amp;F2455,定价因子!E:F,2,0)</f>
        <v>#N/A</v>
      </c>
      <c r="H2455" s="3"/>
      <c r="I2455" s="77" t="e">
        <f>VLOOKUP($H$1&amp;H2455,定价因子!E:F,2,0)</f>
        <v>#N/A</v>
      </c>
      <c r="J2455" s="3"/>
      <c r="K2455" s="77" t="e">
        <f>VLOOKUP($J$1&amp;J2455,定价因子!E:F,2,0)</f>
        <v>#N/A</v>
      </c>
      <c r="L2455" s="3"/>
      <c r="M2455" s="77" t="e">
        <f>VLOOKUP($L$1&amp;L2455,定价因子!E:F,2,0)</f>
        <v>#N/A</v>
      </c>
      <c r="N2455" s="3"/>
      <c r="O2455" s="77" t="e">
        <f>VLOOKUP($N$1&amp;N2455,定价因子!E:F,2,0)</f>
        <v>#N/A</v>
      </c>
      <c r="P2455" s="3"/>
      <c r="Q2455" s="55" t="e">
        <f>VLOOKUP($P$1&amp;P2455,定价因子!$E:$F,2,0)</f>
        <v>#N/A</v>
      </c>
      <c r="R2455" s="3"/>
      <c r="S2455" s="77" t="e">
        <f>VLOOKUP($R$1&amp;R2455,定价因子!$E:$F,2,0)</f>
        <v>#N/A</v>
      </c>
      <c r="T2455" s="61"/>
      <c r="U2455" s="63"/>
      <c r="V2455" s="63"/>
      <c r="W2455" s="63"/>
      <c r="X2455" s="3"/>
    </row>
    <row r="2456" spans="1:24">
      <c r="A2456" s="3"/>
      <c r="B2456" s="3"/>
      <c r="C2456" s="3"/>
      <c r="D2456" s="3"/>
      <c r="E2456" s="79"/>
      <c r="F2456" s="3"/>
      <c r="G2456" s="77" t="e">
        <f>VLOOKUP($F$1&amp;F2456,定价因子!E:F,2,0)</f>
        <v>#N/A</v>
      </c>
      <c r="H2456" s="3"/>
      <c r="I2456" s="77" t="e">
        <f>VLOOKUP($H$1&amp;H2456,定价因子!E:F,2,0)</f>
        <v>#N/A</v>
      </c>
      <c r="J2456" s="3"/>
      <c r="K2456" s="77" t="e">
        <f>VLOOKUP($J$1&amp;J2456,定价因子!E:F,2,0)</f>
        <v>#N/A</v>
      </c>
      <c r="L2456" s="3"/>
      <c r="M2456" s="77" t="e">
        <f>VLOOKUP($L$1&amp;L2456,定价因子!E:F,2,0)</f>
        <v>#N/A</v>
      </c>
      <c r="N2456" s="3"/>
      <c r="O2456" s="77" t="e">
        <f>VLOOKUP($N$1&amp;N2456,定价因子!E:F,2,0)</f>
        <v>#N/A</v>
      </c>
      <c r="P2456" s="3"/>
      <c r="Q2456" s="55" t="e">
        <f>VLOOKUP($P$1&amp;P2456,定价因子!$E:$F,2,0)</f>
        <v>#N/A</v>
      </c>
      <c r="R2456" s="3"/>
      <c r="S2456" s="77" t="e">
        <f>VLOOKUP($R$1&amp;R2456,定价因子!$E:$F,2,0)</f>
        <v>#N/A</v>
      </c>
      <c r="T2456" s="61"/>
      <c r="U2456" s="63"/>
      <c r="V2456" s="63"/>
      <c r="W2456" s="63"/>
      <c r="X2456" s="3"/>
    </row>
    <row r="2457" spans="1:24">
      <c r="A2457" s="3"/>
      <c r="B2457" s="3"/>
      <c r="C2457" s="3"/>
      <c r="D2457" s="3"/>
      <c r="E2457" s="79"/>
      <c r="F2457" s="3"/>
      <c r="G2457" s="77" t="e">
        <f>VLOOKUP($F$1&amp;F2457,定价因子!E:F,2,0)</f>
        <v>#N/A</v>
      </c>
      <c r="H2457" s="3"/>
      <c r="I2457" s="77" t="e">
        <f>VLOOKUP($H$1&amp;H2457,定价因子!E:F,2,0)</f>
        <v>#N/A</v>
      </c>
      <c r="J2457" s="3"/>
      <c r="K2457" s="77" t="e">
        <f>VLOOKUP($J$1&amp;J2457,定价因子!E:F,2,0)</f>
        <v>#N/A</v>
      </c>
      <c r="L2457" s="3"/>
      <c r="M2457" s="77" t="e">
        <f>VLOOKUP($L$1&amp;L2457,定价因子!E:F,2,0)</f>
        <v>#N/A</v>
      </c>
      <c r="N2457" s="3"/>
      <c r="O2457" s="77" t="e">
        <f>VLOOKUP($N$1&amp;N2457,定价因子!E:F,2,0)</f>
        <v>#N/A</v>
      </c>
      <c r="P2457" s="3"/>
      <c r="Q2457" s="55" t="e">
        <f>VLOOKUP($P$1&amp;P2457,定价因子!$E:$F,2,0)</f>
        <v>#N/A</v>
      </c>
      <c r="R2457" s="3"/>
      <c r="S2457" s="77" t="e">
        <f>VLOOKUP($R$1&amp;R2457,定价因子!$E:$F,2,0)</f>
        <v>#N/A</v>
      </c>
      <c r="T2457" s="61"/>
      <c r="U2457" s="63"/>
      <c r="V2457" s="63"/>
      <c r="W2457" s="63"/>
      <c r="X2457" s="3"/>
    </row>
    <row r="2458" spans="1:24">
      <c r="A2458" s="3"/>
      <c r="B2458" s="3"/>
      <c r="C2458" s="3"/>
      <c r="D2458" s="3"/>
      <c r="E2458" s="79"/>
      <c r="F2458" s="3"/>
      <c r="G2458" s="77" t="e">
        <f>VLOOKUP($F$1&amp;F2458,定价因子!E:F,2,0)</f>
        <v>#N/A</v>
      </c>
      <c r="H2458" s="3"/>
      <c r="I2458" s="77" t="e">
        <f>VLOOKUP($H$1&amp;H2458,定价因子!E:F,2,0)</f>
        <v>#N/A</v>
      </c>
      <c r="J2458" s="3"/>
      <c r="K2458" s="77" t="e">
        <f>VLOOKUP($J$1&amp;J2458,定价因子!E:F,2,0)</f>
        <v>#N/A</v>
      </c>
      <c r="L2458" s="3"/>
      <c r="M2458" s="77" t="e">
        <f>VLOOKUP($L$1&amp;L2458,定价因子!E:F,2,0)</f>
        <v>#N/A</v>
      </c>
      <c r="N2458" s="3"/>
      <c r="O2458" s="77" t="e">
        <f>VLOOKUP($N$1&amp;N2458,定价因子!E:F,2,0)</f>
        <v>#N/A</v>
      </c>
      <c r="P2458" s="3"/>
      <c r="Q2458" s="55" t="e">
        <f>VLOOKUP($P$1&amp;P2458,定价因子!$E:$F,2,0)</f>
        <v>#N/A</v>
      </c>
      <c r="R2458" s="3"/>
      <c r="S2458" s="77" t="e">
        <f>VLOOKUP($R$1&amp;R2458,定价因子!$E:$F,2,0)</f>
        <v>#N/A</v>
      </c>
      <c r="T2458" s="61"/>
      <c r="U2458" s="63"/>
      <c r="V2458" s="63"/>
      <c r="W2458" s="63"/>
      <c r="X2458" s="3"/>
    </row>
    <row r="2459" spans="1:24">
      <c r="A2459" s="3"/>
      <c r="B2459" s="3"/>
      <c r="C2459" s="3"/>
      <c r="D2459" s="3"/>
      <c r="E2459" s="79"/>
      <c r="F2459" s="3"/>
      <c r="G2459" s="77" t="e">
        <f>VLOOKUP($F$1&amp;F2459,定价因子!E:F,2,0)</f>
        <v>#N/A</v>
      </c>
      <c r="H2459" s="3"/>
      <c r="I2459" s="77" t="e">
        <f>VLOOKUP($H$1&amp;H2459,定价因子!E:F,2,0)</f>
        <v>#N/A</v>
      </c>
      <c r="J2459" s="3"/>
      <c r="K2459" s="77" t="e">
        <f>VLOOKUP($J$1&amp;J2459,定价因子!E:F,2,0)</f>
        <v>#N/A</v>
      </c>
      <c r="L2459" s="3"/>
      <c r="M2459" s="77" t="e">
        <f>VLOOKUP($L$1&amp;L2459,定价因子!E:F,2,0)</f>
        <v>#N/A</v>
      </c>
      <c r="N2459" s="3"/>
      <c r="O2459" s="77" t="e">
        <f>VLOOKUP($N$1&amp;N2459,定价因子!E:F,2,0)</f>
        <v>#N/A</v>
      </c>
      <c r="P2459" s="3"/>
      <c r="Q2459" s="55" t="e">
        <f>VLOOKUP($P$1&amp;P2459,定价因子!$E:$F,2,0)</f>
        <v>#N/A</v>
      </c>
      <c r="R2459" s="3"/>
      <c r="S2459" s="77" t="e">
        <f>VLOOKUP($R$1&amp;R2459,定价因子!$E:$F,2,0)</f>
        <v>#N/A</v>
      </c>
      <c r="T2459" s="61"/>
      <c r="U2459" s="63"/>
      <c r="V2459" s="63"/>
      <c r="W2459" s="63"/>
      <c r="X2459" s="3"/>
    </row>
    <row r="2460" spans="1:24">
      <c r="A2460" s="3"/>
      <c r="B2460" s="3"/>
      <c r="C2460" s="3"/>
      <c r="D2460" s="3"/>
      <c r="E2460" s="79"/>
      <c r="F2460" s="3"/>
      <c r="G2460" s="77" t="e">
        <f>VLOOKUP($F$1&amp;F2460,定价因子!E:F,2,0)</f>
        <v>#N/A</v>
      </c>
      <c r="H2460" s="3"/>
      <c r="I2460" s="77" t="e">
        <f>VLOOKUP($H$1&amp;H2460,定价因子!E:F,2,0)</f>
        <v>#N/A</v>
      </c>
      <c r="J2460" s="3"/>
      <c r="K2460" s="77" t="e">
        <f>VLOOKUP($J$1&amp;J2460,定价因子!E:F,2,0)</f>
        <v>#N/A</v>
      </c>
      <c r="L2460" s="3"/>
      <c r="M2460" s="77" t="e">
        <f>VLOOKUP($L$1&amp;L2460,定价因子!E:F,2,0)</f>
        <v>#N/A</v>
      </c>
      <c r="N2460" s="3"/>
      <c r="O2460" s="77" t="e">
        <f>VLOOKUP($N$1&amp;N2460,定价因子!E:F,2,0)</f>
        <v>#N/A</v>
      </c>
      <c r="P2460" s="3"/>
      <c r="Q2460" s="55" t="e">
        <f>VLOOKUP($P$1&amp;P2460,定价因子!$E:$F,2,0)</f>
        <v>#N/A</v>
      </c>
      <c r="R2460" s="3"/>
      <c r="S2460" s="77" t="e">
        <f>VLOOKUP($R$1&amp;R2460,定价因子!$E:$F,2,0)</f>
        <v>#N/A</v>
      </c>
      <c r="T2460" s="61"/>
      <c r="U2460" s="63"/>
      <c r="V2460" s="63"/>
      <c r="W2460" s="63"/>
      <c r="X2460" s="3"/>
    </row>
    <row r="2461" spans="1:24">
      <c r="A2461" s="3"/>
      <c r="B2461" s="3"/>
      <c r="C2461" s="3"/>
      <c r="D2461" s="3"/>
      <c r="E2461" s="79"/>
      <c r="F2461" s="3"/>
      <c r="G2461" s="77" t="e">
        <f>VLOOKUP($F$1&amp;F2461,定价因子!E:F,2,0)</f>
        <v>#N/A</v>
      </c>
      <c r="H2461" s="3"/>
      <c r="I2461" s="77" t="e">
        <f>VLOOKUP($H$1&amp;H2461,定价因子!E:F,2,0)</f>
        <v>#N/A</v>
      </c>
      <c r="J2461" s="3"/>
      <c r="K2461" s="77" t="e">
        <f>VLOOKUP($J$1&amp;J2461,定价因子!E:F,2,0)</f>
        <v>#N/A</v>
      </c>
      <c r="L2461" s="3"/>
      <c r="M2461" s="77" t="e">
        <f>VLOOKUP($L$1&amp;L2461,定价因子!E:F,2,0)</f>
        <v>#N/A</v>
      </c>
      <c r="N2461" s="3"/>
      <c r="O2461" s="77" t="e">
        <f>VLOOKUP($N$1&amp;N2461,定价因子!E:F,2,0)</f>
        <v>#N/A</v>
      </c>
      <c r="P2461" s="3"/>
      <c r="Q2461" s="55" t="e">
        <f>VLOOKUP($P$1&amp;P2461,定价因子!$E:$F,2,0)</f>
        <v>#N/A</v>
      </c>
      <c r="R2461" s="3"/>
      <c r="S2461" s="77" t="e">
        <f>VLOOKUP($R$1&amp;R2461,定价因子!$E:$F,2,0)</f>
        <v>#N/A</v>
      </c>
      <c r="T2461" s="61"/>
      <c r="U2461" s="63"/>
      <c r="V2461" s="63"/>
      <c r="W2461" s="63"/>
      <c r="X2461" s="3"/>
    </row>
    <row r="2462" spans="1:24">
      <c r="A2462" s="3"/>
      <c r="B2462" s="3"/>
      <c r="C2462" s="3"/>
      <c r="D2462" s="3"/>
      <c r="E2462" s="79"/>
      <c r="F2462" s="3"/>
      <c r="G2462" s="77" t="e">
        <f>VLOOKUP($F$1&amp;F2462,定价因子!E:F,2,0)</f>
        <v>#N/A</v>
      </c>
      <c r="H2462" s="3"/>
      <c r="I2462" s="77" t="e">
        <f>VLOOKUP($H$1&amp;H2462,定价因子!E:F,2,0)</f>
        <v>#N/A</v>
      </c>
      <c r="J2462" s="3"/>
      <c r="K2462" s="77" t="e">
        <f>VLOOKUP($J$1&amp;J2462,定价因子!E:F,2,0)</f>
        <v>#N/A</v>
      </c>
      <c r="L2462" s="3"/>
      <c r="M2462" s="77" t="e">
        <f>VLOOKUP($L$1&amp;L2462,定价因子!E:F,2,0)</f>
        <v>#N/A</v>
      </c>
      <c r="N2462" s="3"/>
      <c r="O2462" s="77" t="e">
        <f>VLOOKUP($N$1&amp;N2462,定价因子!E:F,2,0)</f>
        <v>#N/A</v>
      </c>
      <c r="P2462" s="3"/>
      <c r="Q2462" s="55" t="e">
        <f>VLOOKUP($P$1&amp;P2462,定价因子!$E:$F,2,0)</f>
        <v>#N/A</v>
      </c>
      <c r="R2462" s="3"/>
      <c r="S2462" s="77" t="e">
        <f>VLOOKUP($R$1&amp;R2462,定价因子!$E:$F,2,0)</f>
        <v>#N/A</v>
      </c>
      <c r="T2462" s="61"/>
      <c r="U2462" s="63"/>
      <c r="V2462" s="63"/>
      <c r="W2462" s="63"/>
      <c r="X2462" s="3"/>
    </row>
    <row r="2463" spans="1:24">
      <c r="A2463" s="3"/>
      <c r="B2463" s="3"/>
      <c r="C2463" s="3"/>
      <c r="D2463" s="3"/>
      <c r="E2463" s="79"/>
      <c r="F2463" s="3"/>
      <c r="G2463" s="77" t="e">
        <f>VLOOKUP($F$1&amp;F2463,定价因子!E:F,2,0)</f>
        <v>#N/A</v>
      </c>
      <c r="H2463" s="3"/>
      <c r="I2463" s="77" t="e">
        <f>VLOOKUP($H$1&amp;H2463,定价因子!E:F,2,0)</f>
        <v>#N/A</v>
      </c>
      <c r="J2463" s="3"/>
      <c r="K2463" s="77" t="e">
        <f>VLOOKUP($J$1&amp;J2463,定价因子!E:F,2,0)</f>
        <v>#N/A</v>
      </c>
      <c r="L2463" s="3"/>
      <c r="M2463" s="77" t="e">
        <f>VLOOKUP($L$1&amp;L2463,定价因子!E:F,2,0)</f>
        <v>#N/A</v>
      </c>
      <c r="N2463" s="3"/>
      <c r="O2463" s="77" t="e">
        <f>VLOOKUP($N$1&amp;N2463,定价因子!E:F,2,0)</f>
        <v>#N/A</v>
      </c>
      <c r="P2463" s="3"/>
      <c r="Q2463" s="55" t="e">
        <f>VLOOKUP($P$1&amp;P2463,定价因子!$E:$F,2,0)</f>
        <v>#N/A</v>
      </c>
      <c r="R2463" s="3"/>
      <c r="S2463" s="77" t="e">
        <f>VLOOKUP($R$1&amp;R2463,定价因子!$E:$F,2,0)</f>
        <v>#N/A</v>
      </c>
      <c r="T2463" s="61"/>
      <c r="U2463" s="63"/>
      <c r="V2463" s="63"/>
      <c r="W2463" s="63"/>
      <c r="X2463" s="3"/>
    </row>
    <row r="2464" spans="1:24">
      <c r="A2464" s="3"/>
      <c r="B2464" s="3"/>
      <c r="C2464" s="3"/>
      <c r="D2464" s="3"/>
      <c r="E2464" s="79"/>
      <c r="F2464" s="3"/>
      <c r="G2464" s="77" t="e">
        <f>VLOOKUP($F$1&amp;F2464,定价因子!E:F,2,0)</f>
        <v>#N/A</v>
      </c>
      <c r="H2464" s="3"/>
      <c r="I2464" s="77" t="e">
        <f>VLOOKUP($H$1&amp;H2464,定价因子!E:F,2,0)</f>
        <v>#N/A</v>
      </c>
      <c r="J2464" s="3"/>
      <c r="K2464" s="77" t="e">
        <f>VLOOKUP($J$1&amp;J2464,定价因子!E:F,2,0)</f>
        <v>#N/A</v>
      </c>
      <c r="L2464" s="3"/>
      <c r="M2464" s="77" t="e">
        <f>VLOOKUP($L$1&amp;L2464,定价因子!E:F,2,0)</f>
        <v>#N/A</v>
      </c>
      <c r="N2464" s="3"/>
      <c r="O2464" s="77" t="e">
        <f>VLOOKUP($N$1&amp;N2464,定价因子!E:F,2,0)</f>
        <v>#N/A</v>
      </c>
      <c r="P2464" s="3"/>
      <c r="Q2464" s="55" t="e">
        <f>VLOOKUP($P$1&amp;P2464,定价因子!$E:$F,2,0)</f>
        <v>#N/A</v>
      </c>
      <c r="R2464" s="3"/>
      <c r="S2464" s="77" t="e">
        <f>VLOOKUP($R$1&amp;R2464,定价因子!$E:$F,2,0)</f>
        <v>#N/A</v>
      </c>
      <c r="T2464" s="61"/>
      <c r="U2464" s="63"/>
      <c r="V2464" s="63"/>
      <c r="W2464" s="63"/>
      <c r="X2464" s="3"/>
    </row>
    <row r="2465" spans="1:24">
      <c r="A2465" s="3"/>
      <c r="B2465" s="3"/>
      <c r="C2465" s="3"/>
      <c r="D2465" s="3"/>
      <c r="E2465" s="79"/>
      <c r="F2465" s="3"/>
      <c r="G2465" s="77" t="e">
        <f>VLOOKUP($F$1&amp;F2465,定价因子!E:F,2,0)</f>
        <v>#N/A</v>
      </c>
      <c r="H2465" s="3"/>
      <c r="I2465" s="77" t="e">
        <f>VLOOKUP($H$1&amp;H2465,定价因子!E:F,2,0)</f>
        <v>#N/A</v>
      </c>
      <c r="J2465" s="3"/>
      <c r="K2465" s="77" t="e">
        <f>VLOOKUP($J$1&amp;J2465,定价因子!E:F,2,0)</f>
        <v>#N/A</v>
      </c>
      <c r="L2465" s="3"/>
      <c r="M2465" s="77" t="e">
        <f>VLOOKUP($L$1&amp;L2465,定价因子!E:F,2,0)</f>
        <v>#N/A</v>
      </c>
      <c r="N2465" s="3"/>
      <c r="O2465" s="77" t="e">
        <f>VLOOKUP($N$1&amp;N2465,定价因子!E:F,2,0)</f>
        <v>#N/A</v>
      </c>
      <c r="P2465" s="3"/>
      <c r="Q2465" s="55" t="e">
        <f>VLOOKUP($P$1&amp;P2465,定价因子!$E:$F,2,0)</f>
        <v>#N/A</v>
      </c>
      <c r="R2465" s="3"/>
      <c r="S2465" s="77" t="e">
        <f>VLOOKUP($R$1&amp;R2465,定价因子!$E:$F,2,0)</f>
        <v>#N/A</v>
      </c>
      <c r="T2465" s="61"/>
      <c r="U2465" s="63"/>
      <c r="V2465" s="63"/>
      <c r="W2465" s="63"/>
      <c r="X2465" s="3"/>
    </row>
    <row r="2466" spans="1:24">
      <c r="A2466" s="3"/>
      <c r="B2466" s="3"/>
      <c r="C2466" s="3"/>
      <c r="D2466" s="3"/>
      <c r="E2466" s="79"/>
      <c r="F2466" s="3"/>
      <c r="G2466" s="77" t="e">
        <f>VLOOKUP($F$1&amp;F2466,定价因子!E:F,2,0)</f>
        <v>#N/A</v>
      </c>
      <c r="H2466" s="3"/>
      <c r="I2466" s="77" t="e">
        <f>VLOOKUP($H$1&amp;H2466,定价因子!E:F,2,0)</f>
        <v>#N/A</v>
      </c>
      <c r="J2466" s="3"/>
      <c r="K2466" s="77" t="e">
        <f>VLOOKUP($J$1&amp;J2466,定价因子!E:F,2,0)</f>
        <v>#N/A</v>
      </c>
      <c r="L2466" s="3"/>
      <c r="M2466" s="77" t="e">
        <f>VLOOKUP($L$1&amp;L2466,定价因子!E:F,2,0)</f>
        <v>#N/A</v>
      </c>
      <c r="N2466" s="3"/>
      <c r="O2466" s="77" t="e">
        <f>VLOOKUP($N$1&amp;N2466,定价因子!E:F,2,0)</f>
        <v>#N/A</v>
      </c>
      <c r="P2466" s="3"/>
      <c r="Q2466" s="55" t="e">
        <f>VLOOKUP($P$1&amp;P2466,定价因子!$E:$F,2,0)</f>
        <v>#N/A</v>
      </c>
      <c r="R2466" s="3"/>
      <c r="S2466" s="77" t="e">
        <f>VLOOKUP($R$1&amp;R2466,定价因子!$E:$F,2,0)</f>
        <v>#N/A</v>
      </c>
      <c r="T2466" s="61"/>
      <c r="U2466" s="63"/>
      <c r="V2466" s="63"/>
      <c r="W2466" s="63"/>
      <c r="X2466" s="3"/>
    </row>
    <row r="2467" spans="1:24">
      <c r="A2467" s="3"/>
      <c r="B2467" s="3"/>
      <c r="C2467" s="3"/>
      <c r="D2467" s="3"/>
      <c r="E2467" s="79"/>
      <c r="F2467" s="3"/>
      <c r="G2467" s="77" t="e">
        <f>VLOOKUP($F$1&amp;F2467,定价因子!E:F,2,0)</f>
        <v>#N/A</v>
      </c>
      <c r="H2467" s="3"/>
      <c r="I2467" s="77" t="e">
        <f>VLOOKUP($H$1&amp;H2467,定价因子!E:F,2,0)</f>
        <v>#N/A</v>
      </c>
      <c r="J2467" s="3"/>
      <c r="K2467" s="77" t="e">
        <f>VLOOKUP($J$1&amp;J2467,定价因子!E:F,2,0)</f>
        <v>#N/A</v>
      </c>
      <c r="L2467" s="3"/>
      <c r="M2467" s="77" t="e">
        <f>VLOOKUP($L$1&amp;L2467,定价因子!E:F,2,0)</f>
        <v>#N/A</v>
      </c>
      <c r="N2467" s="3"/>
      <c r="O2467" s="77" t="e">
        <f>VLOOKUP($N$1&amp;N2467,定价因子!E:F,2,0)</f>
        <v>#N/A</v>
      </c>
      <c r="P2467" s="3"/>
      <c r="Q2467" s="55" t="e">
        <f>VLOOKUP($P$1&amp;P2467,定价因子!$E:$F,2,0)</f>
        <v>#N/A</v>
      </c>
      <c r="R2467" s="3"/>
      <c r="S2467" s="77" t="e">
        <f>VLOOKUP($R$1&amp;R2467,定价因子!$E:$F,2,0)</f>
        <v>#N/A</v>
      </c>
      <c r="T2467" s="61"/>
      <c r="U2467" s="63"/>
      <c r="V2467" s="63"/>
      <c r="W2467" s="63"/>
      <c r="X2467" s="3"/>
    </row>
    <row r="2468" spans="1:24">
      <c r="A2468" s="3"/>
      <c r="B2468" s="3"/>
      <c r="C2468" s="3"/>
      <c r="D2468" s="3"/>
      <c r="E2468" s="79"/>
      <c r="F2468" s="3"/>
      <c r="G2468" s="77" t="e">
        <f>VLOOKUP($F$1&amp;F2468,定价因子!E:F,2,0)</f>
        <v>#N/A</v>
      </c>
      <c r="H2468" s="3"/>
      <c r="I2468" s="77" t="e">
        <f>VLOOKUP($H$1&amp;H2468,定价因子!E:F,2,0)</f>
        <v>#N/A</v>
      </c>
      <c r="J2468" s="3"/>
      <c r="K2468" s="77" t="e">
        <f>VLOOKUP($J$1&amp;J2468,定价因子!E:F,2,0)</f>
        <v>#N/A</v>
      </c>
      <c r="L2468" s="3"/>
      <c r="M2468" s="77" t="e">
        <f>VLOOKUP($L$1&amp;L2468,定价因子!E:F,2,0)</f>
        <v>#N/A</v>
      </c>
      <c r="N2468" s="3"/>
      <c r="O2468" s="77" t="e">
        <f>VLOOKUP($N$1&amp;N2468,定价因子!E:F,2,0)</f>
        <v>#N/A</v>
      </c>
      <c r="P2468" s="3"/>
      <c r="Q2468" s="55" t="e">
        <f>VLOOKUP($P$1&amp;P2468,定价因子!$E:$F,2,0)</f>
        <v>#N/A</v>
      </c>
      <c r="R2468" s="3"/>
      <c r="S2468" s="77" t="e">
        <f>VLOOKUP($R$1&amp;R2468,定价因子!$E:$F,2,0)</f>
        <v>#N/A</v>
      </c>
      <c r="T2468" s="61"/>
      <c r="U2468" s="63"/>
      <c r="V2468" s="63"/>
      <c r="W2468" s="63"/>
      <c r="X2468" s="3"/>
    </row>
    <row r="2469" spans="1:24">
      <c r="A2469" s="3"/>
      <c r="B2469" s="3"/>
      <c r="C2469" s="3"/>
      <c r="D2469" s="3"/>
      <c r="E2469" s="79"/>
      <c r="F2469" s="3"/>
      <c r="G2469" s="77" t="e">
        <f>VLOOKUP($F$1&amp;F2469,定价因子!E:F,2,0)</f>
        <v>#N/A</v>
      </c>
      <c r="H2469" s="3"/>
      <c r="I2469" s="77" t="e">
        <f>VLOOKUP($H$1&amp;H2469,定价因子!E:F,2,0)</f>
        <v>#N/A</v>
      </c>
      <c r="J2469" s="3"/>
      <c r="K2469" s="77" t="e">
        <f>VLOOKUP($J$1&amp;J2469,定价因子!E:F,2,0)</f>
        <v>#N/A</v>
      </c>
      <c r="L2469" s="3"/>
      <c r="M2469" s="77" t="e">
        <f>VLOOKUP($L$1&amp;L2469,定价因子!E:F,2,0)</f>
        <v>#N/A</v>
      </c>
      <c r="N2469" s="3"/>
      <c r="O2469" s="77" t="e">
        <f>VLOOKUP($N$1&amp;N2469,定价因子!E:F,2,0)</f>
        <v>#N/A</v>
      </c>
      <c r="P2469" s="3"/>
      <c r="Q2469" s="55" t="e">
        <f>VLOOKUP($P$1&amp;P2469,定价因子!$E:$F,2,0)</f>
        <v>#N/A</v>
      </c>
      <c r="R2469" s="3"/>
      <c r="S2469" s="77" t="e">
        <f>VLOOKUP($R$1&amp;R2469,定价因子!$E:$F,2,0)</f>
        <v>#N/A</v>
      </c>
      <c r="T2469" s="61"/>
      <c r="U2469" s="63"/>
      <c r="V2469" s="63"/>
      <c r="W2469" s="63"/>
      <c r="X2469" s="3"/>
    </row>
    <row r="2470" spans="1:24">
      <c r="A2470" s="3"/>
      <c r="B2470" s="3"/>
      <c r="C2470" s="3"/>
      <c r="D2470" s="3"/>
      <c r="E2470" s="79"/>
      <c r="F2470" s="3"/>
      <c r="G2470" s="77" t="e">
        <f>VLOOKUP($F$1&amp;F2470,定价因子!E:F,2,0)</f>
        <v>#N/A</v>
      </c>
      <c r="H2470" s="3"/>
      <c r="I2470" s="77" t="e">
        <f>VLOOKUP($H$1&amp;H2470,定价因子!E:F,2,0)</f>
        <v>#N/A</v>
      </c>
      <c r="J2470" s="3"/>
      <c r="K2470" s="77" t="e">
        <f>VLOOKUP($J$1&amp;J2470,定价因子!E:F,2,0)</f>
        <v>#N/A</v>
      </c>
      <c r="L2470" s="3"/>
      <c r="M2470" s="77" t="e">
        <f>VLOOKUP($L$1&amp;L2470,定价因子!E:F,2,0)</f>
        <v>#N/A</v>
      </c>
      <c r="N2470" s="3"/>
      <c r="O2470" s="77" t="e">
        <f>VLOOKUP($N$1&amp;N2470,定价因子!E:F,2,0)</f>
        <v>#N/A</v>
      </c>
      <c r="P2470" s="3"/>
      <c r="Q2470" s="55" t="e">
        <f>VLOOKUP($P$1&amp;P2470,定价因子!$E:$F,2,0)</f>
        <v>#N/A</v>
      </c>
      <c r="R2470" s="3"/>
      <c r="S2470" s="77" t="e">
        <f>VLOOKUP($R$1&amp;R2470,定价因子!$E:$F,2,0)</f>
        <v>#N/A</v>
      </c>
      <c r="T2470" s="61"/>
      <c r="U2470" s="63"/>
      <c r="V2470" s="63"/>
      <c r="W2470" s="63"/>
      <c r="X2470" s="3"/>
    </row>
    <row r="2471" spans="1:24">
      <c r="A2471" s="3"/>
      <c r="B2471" s="3"/>
      <c r="C2471" s="3"/>
      <c r="D2471" s="3"/>
      <c r="E2471" s="79"/>
      <c r="F2471" s="3"/>
      <c r="G2471" s="77" t="e">
        <f>VLOOKUP($F$1&amp;F2471,定价因子!E:F,2,0)</f>
        <v>#N/A</v>
      </c>
      <c r="H2471" s="3"/>
      <c r="I2471" s="77" t="e">
        <f>VLOOKUP($H$1&amp;H2471,定价因子!E:F,2,0)</f>
        <v>#N/A</v>
      </c>
      <c r="J2471" s="3"/>
      <c r="K2471" s="77" t="e">
        <f>VLOOKUP($J$1&amp;J2471,定价因子!E:F,2,0)</f>
        <v>#N/A</v>
      </c>
      <c r="L2471" s="3"/>
      <c r="M2471" s="77" t="e">
        <f>VLOOKUP($L$1&amp;L2471,定价因子!E:F,2,0)</f>
        <v>#N/A</v>
      </c>
      <c r="N2471" s="3"/>
      <c r="O2471" s="77" t="e">
        <f>VLOOKUP($N$1&amp;N2471,定价因子!E:F,2,0)</f>
        <v>#N/A</v>
      </c>
      <c r="P2471" s="3"/>
      <c r="Q2471" s="55" t="e">
        <f>VLOOKUP($P$1&amp;P2471,定价因子!$E:$F,2,0)</f>
        <v>#N/A</v>
      </c>
      <c r="R2471" s="3"/>
      <c r="S2471" s="77" t="e">
        <f>VLOOKUP($R$1&amp;R2471,定价因子!$E:$F,2,0)</f>
        <v>#N/A</v>
      </c>
      <c r="T2471" s="61"/>
      <c r="U2471" s="63"/>
      <c r="V2471" s="63"/>
      <c r="W2471" s="63"/>
      <c r="X2471" s="3"/>
    </row>
    <row r="2472" spans="1:24">
      <c r="A2472" s="3"/>
      <c r="B2472" s="3"/>
      <c r="C2472" s="3"/>
      <c r="D2472" s="3"/>
      <c r="E2472" s="79"/>
      <c r="F2472" s="3"/>
      <c r="G2472" s="77" t="e">
        <f>VLOOKUP($F$1&amp;F2472,定价因子!E:F,2,0)</f>
        <v>#N/A</v>
      </c>
      <c r="H2472" s="3"/>
      <c r="I2472" s="77" t="e">
        <f>VLOOKUP($H$1&amp;H2472,定价因子!E:F,2,0)</f>
        <v>#N/A</v>
      </c>
      <c r="J2472" s="3"/>
      <c r="K2472" s="77" t="e">
        <f>VLOOKUP($J$1&amp;J2472,定价因子!E:F,2,0)</f>
        <v>#N/A</v>
      </c>
      <c r="L2472" s="3"/>
      <c r="M2472" s="77" t="e">
        <f>VLOOKUP($L$1&amp;L2472,定价因子!E:F,2,0)</f>
        <v>#N/A</v>
      </c>
      <c r="N2472" s="3"/>
      <c r="O2472" s="77" t="e">
        <f>VLOOKUP($N$1&amp;N2472,定价因子!E:F,2,0)</f>
        <v>#N/A</v>
      </c>
      <c r="P2472" s="3"/>
      <c r="Q2472" s="55" t="e">
        <f>VLOOKUP($P$1&amp;P2472,定价因子!$E:$F,2,0)</f>
        <v>#N/A</v>
      </c>
      <c r="R2472" s="3"/>
      <c r="S2472" s="77" t="e">
        <f>VLOOKUP($R$1&amp;R2472,定价因子!$E:$F,2,0)</f>
        <v>#N/A</v>
      </c>
      <c r="T2472" s="61"/>
      <c r="U2472" s="63"/>
      <c r="V2472" s="63"/>
      <c r="W2472" s="63"/>
      <c r="X2472" s="3"/>
    </row>
    <row r="2473" spans="1:24">
      <c r="A2473" s="3"/>
      <c r="B2473" s="3"/>
      <c r="C2473" s="3"/>
      <c r="D2473" s="3"/>
      <c r="E2473" s="79"/>
      <c r="F2473" s="3"/>
      <c r="G2473" s="77" t="e">
        <f>VLOOKUP($F$1&amp;F2473,定价因子!E:F,2,0)</f>
        <v>#N/A</v>
      </c>
      <c r="H2473" s="3"/>
      <c r="I2473" s="77" t="e">
        <f>VLOOKUP($H$1&amp;H2473,定价因子!E:F,2,0)</f>
        <v>#N/A</v>
      </c>
      <c r="J2473" s="3"/>
      <c r="K2473" s="77" t="e">
        <f>VLOOKUP($J$1&amp;J2473,定价因子!E:F,2,0)</f>
        <v>#N/A</v>
      </c>
      <c r="L2473" s="3"/>
      <c r="M2473" s="77" t="e">
        <f>VLOOKUP($L$1&amp;L2473,定价因子!E:F,2,0)</f>
        <v>#N/A</v>
      </c>
      <c r="N2473" s="3"/>
      <c r="O2473" s="77" t="e">
        <f>VLOOKUP($N$1&amp;N2473,定价因子!E:F,2,0)</f>
        <v>#N/A</v>
      </c>
      <c r="P2473" s="3"/>
      <c r="Q2473" s="55" t="e">
        <f>VLOOKUP($P$1&amp;P2473,定价因子!$E:$F,2,0)</f>
        <v>#N/A</v>
      </c>
      <c r="R2473" s="3"/>
      <c r="S2473" s="77" t="e">
        <f>VLOOKUP($R$1&amp;R2473,定价因子!$E:$F,2,0)</f>
        <v>#N/A</v>
      </c>
      <c r="T2473" s="61"/>
      <c r="U2473" s="63"/>
      <c r="V2473" s="63"/>
      <c r="W2473" s="63"/>
      <c r="X2473" s="3"/>
    </row>
    <row r="2474" spans="1:24">
      <c r="A2474" s="3"/>
      <c r="B2474" s="3"/>
      <c r="C2474" s="3"/>
      <c r="D2474" s="3"/>
      <c r="E2474" s="79"/>
      <c r="F2474" s="3"/>
      <c r="G2474" s="77" t="e">
        <f>VLOOKUP($F$1&amp;F2474,定价因子!E:F,2,0)</f>
        <v>#N/A</v>
      </c>
      <c r="H2474" s="3"/>
      <c r="I2474" s="77" t="e">
        <f>VLOOKUP($H$1&amp;H2474,定价因子!E:F,2,0)</f>
        <v>#N/A</v>
      </c>
      <c r="J2474" s="3"/>
      <c r="K2474" s="77" t="e">
        <f>VLOOKUP($J$1&amp;J2474,定价因子!E:F,2,0)</f>
        <v>#N/A</v>
      </c>
      <c r="L2474" s="3"/>
      <c r="M2474" s="77" t="e">
        <f>VLOOKUP($L$1&amp;L2474,定价因子!E:F,2,0)</f>
        <v>#N/A</v>
      </c>
      <c r="N2474" s="3"/>
      <c r="O2474" s="77" t="e">
        <f>VLOOKUP($N$1&amp;N2474,定价因子!E:F,2,0)</f>
        <v>#N/A</v>
      </c>
      <c r="P2474" s="3"/>
      <c r="Q2474" s="55" t="e">
        <f>VLOOKUP($P$1&amp;P2474,定价因子!$E:$F,2,0)</f>
        <v>#N/A</v>
      </c>
      <c r="R2474" s="3"/>
      <c r="S2474" s="77" t="e">
        <f>VLOOKUP($R$1&amp;R2474,定价因子!$E:$F,2,0)</f>
        <v>#N/A</v>
      </c>
      <c r="T2474" s="61"/>
      <c r="U2474" s="63"/>
      <c r="V2474" s="63"/>
      <c r="W2474" s="63"/>
      <c r="X2474" s="3"/>
    </row>
    <row r="2475" spans="1:24">
      <c r="A2475" s="3"/>
      <c r="B2475" s="3"/>
      <c r="C2475" s="3"/>
      <c r="D2475" s="3"/>
      <c r="E2475" s="79"/>
      <c r="F2475" s="3"/>
      <c r="G2475" s="77" t="e">
        <f>VLOOKUP($F$1&amp;F2475,定价因子!E:F,2,0)</f>
        <v>#N/A</v>
      </c>
      <c r="H2475" s="3"/>
      <c r="I2475" s="77" t="e">
        <f>VLOOKUP($H$1&amp;H2475,定价因子!E:F,2,0)</f>
        <v>#N/A</v>
      </c>
      <c r="J2475" s="3"/>
      <c r="K2475" s="77" t="e">
        <f>VLOOKUP($J$1&amp;J2475,定价因子!E:F,2,0)</f>
        <v>#N/A</v>
      </c>
      <c r="L2475" s="3"/>
      <c r="M2475" s="77" t="e">
        <f>VLOOKUP($L$1&amp;L2475,定价因子!E:F,2,0)</f>
        <v>#N/A</v>
      </c>
      <c r="N2475" s="3"/>
      <c r="O2475" s="77" t="e">
        <f>VLOOKUP($N$1&amp;N2475,定价因子!E:F,2,0)</f>
        <v>#N/A</v>
      </c>
      <c r="P2475" s="3"/>
      <c r="Q2475" s="55" t="e">
        <f>VLOOKUP($P$1&amp;P2475,定价因子!$E:$F,2,0)</f>
        <v>#N/A</v>
      </c>
      <c r="R2475" s="3"/>
      <c r="S2475" s="77" t="e">
        <f>VLOOKUP($R$1&amp;R2475,定价因子!$E:$F,2,0)</f>
        <v>#N/A</v>
      </c>
      <c r="T2475" s="61"/>
      <c r="U2475" s="63"/>
      <c r="V2475" s="63"/>
      <c r="W2475" s="63"/>
      <c r="X2475" s="3"/>
    </row>
    <row r="2476" spans="1:24">
      <c r="A2476" s="3"/>
      <c r="B2476" s="3"/>
      <c r="C2476" s="3"/>
      <c r="D2476" s="3"/>
      <c r="E2476" s="79"/>
      <c r="F2476" s="3"/>
      <c r="G2476" s="77" t="e">
        <f>VLOOKUP($F$1&amp;F2476,定价因子!E:F,2,0)</f>
        <v>#N/A</v>
      </c>
      <c r="H2476" s="3"/>
      <c r="I2476" s="77" t="e">
        <f>VLOOKUP($H$1&amp;H2476,定价因子!E:F,2,0)</f>
        <v>#N/A</v>
      </c>
      <c r="J2476" s="3"/>
      <c r="K2476" s="77" t="e">
        <f>VLOOKUP($J$1&amp;J2476,定价因子!E:F,2,0)</f>
        <v>#N/A</v>
      </c>
      <c r="L2476" s="3"/>
      <c r="M2476" s="77" t="e">
        <f>VLOOKUP($L$1&amp;L2476,定价因子!E:F,2,0)</f>
        <v>#N/A</v>
      </c>
      <c r="N2476" s="3"/>
      <c r="O2476" s="77" t="e">
        <f>VLOOKUP($N$1&amp;N2476,定价因子!E:F,2,0)</f>
        <v>#N/A</v>
      </c>
      <c r="P2476" s="3"/>
      <c r="Q2476" s="55" t="e">
        <f>VLOOKUP($P$1&amp;P2476,定价因子!$E:$F,2,0)</f>
        <v>#N/A</v>
      </c>
      <c r="R2476" s="3"/>
      <c r="S2476" s="77" t="e">
        <f>VLOOKUP($R$1&amp;R2476,定价因子!$E:$F,2,0)</f>
        <v>#N/A</v>
      </c>
      <c r="T2476" s="61"/>
      <c r="U2476" s="63"/>
      <c r="V2476" s="63"/>
      <c r="W2476" s="63"/>
      <c r="X2476" s="3"/>
    </row>
    <row r="2477" spans="1:24">
      <c r="A2477" s="3"/>
      <c r="B2477" s="3"/>
      <c r="C2477" s="3"/>
      <c r="D2477" s="3"/>
      <c r="E2477" s="79"/>
      <c r="F2477" s="3"/>
      <c r="G2477" s="77" t="e">
        <f>VLOOKUP($F$1&amp;F2477,定价因子!E:F,2,0)</f>
        <v>#N/A</v>
      </c>
      <c r="H2477" s="3"/>
      <c r="I2477" s="77" t="e">
        <f>VLOOKUP($H$1&amp;H2477,定价因子!E:F,2,0)</f>
        <v>#N/A</v>
      </c>
      <c r="J2477" s="3"/>
      <c r="K2477" s="77" t="e">
        <f>VLOOKUP($J$1&amp;J2477,定价因子!E:F,2,0)</f>
        <v>#N/A</v>
      </c>
      <c r="L2477" s="3"/>
      <c r="M2477" s="77" t="e">
        <f>VLOOKUP($L$1&amp;L2477,定价因子!E:F,2,0)</f>
        <v>#N/A</v>
      </c>
      <c r="N2477" s="3"/>
      <c r="O2477" s="77" t="e">
        <f>VLOOKUP($N$1&amp;N2477,定价因子!E:F,2,0)</f>
        <v>#N/A</v>
      </c>
      <c r="P2477" s="3"/>
      <c r="Q2477" s="55" t="e">
        <f>VLOOKUP($P$1&amp;P2477,定价因子!$E:$F,2,0)</f>
        <v>#N/A</v>
      </c>
      <c r="R2477" s="3"/>
      <c r="S2477" s="77" t="e">
        <f>VLOOKUP($R$1&amp;R2477,定价因子!$E:$F,2,0)</f>
        <v>#N/A</v>
      </c>
      <c r="T2477" s="61"/>
      <c r="U2477" s="63"/>
      <c r="V2477" s="63"/>
      <c r="W2477" s="63"/>
      <c r="X2477" s="3"/>
    </row>
    <row r="2478" spans="1:24">
      <c r="A2478" s="3"/>
      <c r="B2478" s="3"/>
      <c r="C2478" s="3"/>
      <c r="D2478" s="3"/>
      <c r="E2478" s="79"/>
      <c r="F2478" s="3"/>
      <c r="G2478" s="77" t="e">
        <f>VLOOKUP($F$1&amp;F2478,定价因子!E:F,2,0)</f>
        <v>#N/A</v>
      </c>
      <c r="H2478" s="3"/>
      <c r="I2478" s="77" t="e">
        <f>VLOOKUP($H$1&amp;H2478,定价因子!E:F,2,0)</f>
        <v>#N/A</v>
      </c>
      <c r="J2478" s="3"/>
      <c r="K2478" s="77" t="e">
        <f>VLOOKUP($J$1&amp;J2478,定价因子!E:F,2,0)</f>
        <v>#N/A</v>
      </c>
      <c r="L2478" s="3"/>
      <c r="M2478" s="77" t="e">
        <f>VLOOKUP($L$1&amp;L2478,定价因子!E:F,2,0)</f>
        <v>#N/A</v>
      </c>
      <c r="N2478" s="3"/>
      <c r="O2478" s="77" t="e">
        <f>VLOOKUP($N$1&amp;N2478,定价因子!E:F,2,0)</f>
        <v>#N/A</v>
      </c>
      <c r="P2478" s="3"/>
      <c r="Q2478" s="55" t="e">
        <f>VLOOKUP($P$1&amp;P2478,定价因子!$E:$F,2,0)</f>
        <v>#N/A</v>
      </c>
      <c r="R2478" s="3"/>
      <c r="S2478" s="77" t="e">
        <f>VLOOKUP($R$1&amp;R2478,定价因子!$E:$F,2,0)</f>
        <v>#N/A</v>
      </c>
      <c r="T2478" s="61"/>
      <c r="U2478" s="63"/>
      <c r="V2478" s="63"/>
      <c r="W2478" s="63"/>
      <c r="X2478" s="3"/>
    </row>
    <row r="2479" spans="1:24">
      <c r="A2479" s="3"/>
      <c r="B2479" s="3"/>
      <c r="C2479" s="3"/>
      <c r="D2479" s="3"/>
      <c r="E2479" s="79"/>
      <c r="F2479" s="3"/>
      <c r="G2479" s="77" t="e">
        <f>VLOOKUP($F$1&amp;F2479,定价因子!E:F,2,0)</f>
        <v>#N/A</v>
      </c>
      <c r="H2479" s="3"/>
      <c r="I2479" s="77" t="e">
        <f>VLOOKUP($H$1&amp;H2479,定价因子!E:F,2,0)</f>
        <v>#N/A</v>
      </c>
      <c r="J2479" s="3"/>
      <c r="K2479" s="77" t="e">
        <f>VLOOKUP($J$1&amp;J2479,定价因子!E:F,2,0)</f>
        <v>#N/A</v>
      </c>
      <c r="L2479" s="3"/>
      <c r="M2479" s="77" t="e">
        <f>VLOOKUP($L$1&amp;L2479,定价因子!E:F,2,0)</f>
        <v>#N/A</v>
      </c>
      <c r="N2479" s="3"/>
      <c r="O2479" s="77" t="e">
        <f>VLOOKUP($N$1&amp;N2479,定价因子!E:F,2,0)</f>
        <v>#N/A</v>
      </c>
      <c r="P2479" s="3"/>
      <c r="Q2479" s="55" t="e">
        <f>VLOOKUP($P$1&amp;P2479,定价因子!$E:$F,2,0)</f>
        <v>#N/A</v>
      </c>
      <c r="R2479" s="3"/>
      <c r="S2479" s="77" t="e">
        <f>VLOOKUP($R$1&amp;R2479,定价因子!$E:$F,2,0)</f>
        <v>#N/A</v>
      </c>
      <c r="T2479" s="61"/>
      <c r="U2479" s="63"/>
      <c r="V2479" s="63"/>
      <c r="W2479" s="63"/>
      <c r="X2479" s="3"/>
    </row>
    <row r="2480" spans="1:24">
      <c r="A2480" s="3"/>
      <c r="B2480" s="3"/>
      <c r="C2480" s="3"/>
      <c r="D2480" s="3"/>
      <c r="E2480" s="79"/>
      <c r="F2480" s="3"/>
      <c r="G2480" s="77" t="e">
        <f>VLOOKUP($F$1&amp;F2480,定价因子!E:F,2,0)</f>
        <v>#N/A</v>
      </c>
      <c r="H2480" s="3"/>
      <c r="I2480" s="77" t="e">
        <f>VLOOKUP($H$1&amp;H2480,定价因子!E:F,2,0)</f>
        <v>#N/A</v>
      </c>
      <c r="J2480" s="3"/>
      <c r="K2480" s="77" t="e">
        <f>VLOOKUP($J$1&amp;J2480,定价因子!E:F,2,0)</f>
        <v>#N/A</v>
      </c>
      <c r="L2480" s="3"/>
      <c r="M2480" s="77" t="e">
        <f>VLOOKUP($L$1&amp;L2480,定价因子!E:F,2,0)</f>
        <v>#N/A</v>
      </c>
      <c r="N2480" s="3"/>
      <c r="O2480" s="77" t="e">
        <f>VLOOKUP($N$1&amp;N2480,定价因子!E:F,2,0)</f>
        <v>#N/A</v>
      </c>
      <c r="P2480" s="3"/>
      <c r="Q2480" s="55" t="e">
        <f>VLOOKUP($P$1&amp;P2480,定价因子!$E:$F,2,0)</f>
        <v>#N/A</v>
      </c>
      <c r="R2480" s="3"/>
      <c r="S2480" s="77" t="e">
        <f>VLOOKUP($R$1&amp;R2480,定价因子!$E:$F,2,0)</f>
        <v>#N/A</v>
      </c>
      <c r="T2480" s="61"/>
      <c r="U2480" s="63"/>
      <c r="V2480" s="63"/>
      <c r="W2480" s="63"/>
      <c r="X2480" s="3"/>
    </row>
    <row r="2481" spans="1:24">
      <c r="A2481" s="3"/>
      <c r="B2481" s="3"/>
      <c r="C2481" s="3"/>
      <c r="D2481" s="3"/>
      <c r="E2481" s="79"/>
      <c r="F2481" s="3"/>
      <c r="G2481" s="77" t="e">
        <f>VLOOKUP($F$1&amp;F2481,定价因子!E:F,2,0)</f>
        <v>#N/A</v>
      </c>
      <c r="H2481" s="3"/>
      <c r="I2481" s="77" t="e">
        <f>VLOOKUP($H$1&amp;H2481,定价因子!E:F,2,0)</f>
        <v>#N/A</v>
      </c>
      <c r="J2481" s="3"/>
      <c r="K2481" s="77" t="e">
        <f>VLOOKUP($J$1&amp;J2481,定价因子!E:F,2,0)</f>
        <v>#N/A</v>
      </c>
      <c r="L2481" s="3"/>
      <c r="M2481" s="77" t="e">
        <f>VLOOKUP($L$1&amp;L2481,定价因子!E:F,2,0)</f>
        <v>#N/A</v>
      </c>
      <c r="N2481" s="3"/>
      <c r="O2481" s="77" t="e">
        <f>VLOOKUP($N$1&amp;N2481,定价因子!E:F,2,0)</f>
        <v>#N/A</v>
      </c>
      <c r="P2481" s="3"/>
      <c r="Q2481" s="55" t="e">
        <f>VLOOKUP($P$1&amp;P2481,定价因子!$E:$F,2,0)</f>
        <v>#N/A</v>
      </c>
      <c r="R2481" s="3"/>
      <c r="S2481" s="77" t="e">
        <f>VLOOKUP($R$1&amp;R2481,定价因子!$E:$F,2,0)</f>
        <v>#N/A</v>
      </c>
      <c r="T2481" s="61"/>
      <c r="U2481" s="63"/>
      <c r="V2481" s="63"/>
      <c r="W2481" s="63"/>
      <c r="X2481" s="3"/>
    </row>
    <row r="2482" spans="1:24">
      <c r="A2482" s="3"/>
      <c r="B2482" s="3"/>
      <c r="C2482" s="3"/>
      <c r="D2482" s="3"/>
      <c r="E2482" s="79"/>
      <c r="F2482" s="3"/>
      <c r="G2482" s="77" t="e">
        <f>VLOOKUP($F$1&amp;F2482,定价因子!E:F,2,0)</f>
        <v>#N/A</v>
      </c>
      <c r="H2482" s="3"/>
      <c r="I2482" s="77" t="e">
        <f>VLOOKUP($H$1&amp;H2482,定价因子!E:F,2,0)</f>
        <v>#N/A</v>
      </c>
      <c r="J2482" s="3"/>
      <c r="K2482" s="77" t="e">
        <f>VLOOKUP($J$1&amp;J2482,定价因子!E:F,2,0)</f>
        <v>#N/A</v>
      </c>
      <c r="L2482" s="3"/>
      <c r="M2482" s="77" t="e">
        <f>VLOOKUP($L$1&amp;L2482,定价因子!E:F,2,0)</f>
        <v>#N/A</v>
      </c>
      <c r="N2482" s="3"/>
      <c r="O2482" s="77" t="e">
        <f>VLOOKUP($N$1&amp;N2482,定价因子!E:F,2,0)</f>
        <v>#N/A</v>
      </c>
      <c r="P2482" s="3"/>
      <c r="Q2482" s="55" t="e">
        <f>VLOOKUP($P$1&amp;P2482,定价因子!$E:$F,2,0)</f>
        <v>#N/A</v>
      </c>
      <c r="R2482" s="3"/>
      <c r="S2482" s="77" t="e">
        <f>VLOOKUP($R$1&amp;R2482,定价因子!$E:$F,2,0)</f>
        <v>#N/A</v>
      </c>
      <c r="T2482" s="61"/>
      <c r="U2482" s="63"/>
      <c r="V2482" s="63"/>
      <c r="W2482" s="63"/>
      <c r="X2482" s="3"/>
    </row>
    <row r="2483" spans="1:24">
      <c r="A2483" s="3"/>
      <c r="B2483" s="3"/>
      <c r="C2483" s="3"/>
      <c r="D2483" s="3"/>
      <c r="E2483" s="79"/>
      <c r="F2483" s="3"/>
      <c r="G2483" s="77" t="e">
        <f>VLOOKUP($F$1&amp;F2483,定价因子!E:F,2,0)</f>
        <v>#N/A</v>
      </c>
      <c r="H2483" s="3"/>
      <c r="I2483" s="77" t="e">
        <f>VLOOKUP($H$1&amp;H2483,定价因子!E:F,2,0)</f>
        <v>#N/A</v>
      </c>
      <c r="J2483" s="3"/>
      <c r="K2483" s="77" t="e">
        <f>VLOOKUP($J$1&amp;J2483,定价因子!E:F,2,0)</f>
        <v>#N/A</v>
      </c>
      <c r="L2483" s="3"/>
      <c r="M2483" s="77" t="e">
        <f>VLOOKUP($L$1&amp;L2483,定价因子!E:F,2,0)</f>
        <v>#N/A</v>
      </c>
      <c r="N2483" s="3"/>
      <c r="O2483" s="77" t="e">
        <f>VLOOKUP($N$1&amp;N2483,定价因子!E:F,2,0)</f>
        <v>#N/A</v>
      </c>
      <c r="P2483" s="3"/>
      <c r="Q2483" s="55" t="e">
        <f>VLOOKUP($P$1&amp;P2483,定价因子!$E:$F,2,0)</f>
        <v>#N/A</v>
      </c>
      <c r="R2483" s="3"/>
      <c r="S2483" s="77" t="e">
        <f>VLOOKUP($R$1&amp;R2483,定价因子!$E:$F,2,0)</f>
        <v>#N/A</v>
      </c>
      <c r="T2483" s="61"/>
      <c r="U2483" s="63"/>
      <c r="V2483" s="63"/>
      <c r="W2483" s="63"/>
      <c r="X2483" s="3"/>
    </row>
    <row r="2484" spans="1:24">
      <c r="A2484" s="3"/>
      <c r="B2484" s="3"/>
      <c r="C2484" s="3"/>
      <c r="D2484" s="3"/>
      <c r="E2484" s="79"/>
      <c r="F2484" s="3"/>
      <c r="G2484" s="77" t="e">
        <f>VLOOKUP($F$1&amp;F2484,定价因子!E:F,2,0)</f>
        <v>#N/A</v>
      </c>
      <c r="H2484" s="3"/>
      <c r="I2484" s="77" t="e">
        <f>VLOOKUP($H$1&amp;H2484,定价因子!E:F,2,0)</f>
        <v>#N/A</v>
      </c>
      <c r="J2484" s="3"/>
      <c r="K2484" s="77" t="e">
        <f>VLOOKUP($J$1&amp;J2484,定价因子!E:F,2,0)</f>
        <v>#N/A</v>
      </c>
      <c r="L2484" s="3"/>
      <c r="M2484" s="77" t="e">
        <f>VLOOKUP($L$1&amp;L2484,定价因子!E:F,2,0)</f>
        <v>#N/A</v>
      </c>
      <c r="N2484" s="3"/>
      <c r="O2484" s="77" t="e">
        <f>VLOOKUP($N$1&amp;N2484,定价因子!E:F,2,0)</f>
        <v>#N/A</v>
      </c>
      <c r="P2484" s="3"/>
      <c r="Q2484" s="55" t="e">
        <f>VLOOKUP($P$1&amp;P2484,定价因子!$E:$F,2,0)</f>
        <v>#N/A</v>
      </c>
      <c r="R2484" s="3"/>
      <c r="S2484" s="77" t="e">
        <f>VLOOKUP($R$1&amp;R2484,定价因子!$E:$F,2,0)</f>
        <v>#N/A</v>
      </c>
      <c r="T2484" s="61"/>
      <c r="U2484" s="63"/>
      <c r="V2484" s="63"/>
      <c r="W2484" s="63"/>
      <c r="X2484" s="3"/>
    </row>
    <row r="2485" spans="1:24">
      <c r="A2485" s="3"/>
      <c r="B2485" s="3"/>
      <c r="C2485" s="3"/>
      <c r="D2485" s="3"/>
      <c r="E2485" s="79"/>
      <c r="F2485" s="3"/>
      <c r="G2485" s="77" t="e">
        <f>VLOOKUP($F$1&amp;F2485,定价因子!E:F,2,0)</f>
        <v>#N/A</v>
      </c>
      <c r="H2485" s="3"/>
      <c r="I2485" s="77" t="e">
        <f>VLOOKUP($H$1&amp;H2485,定价因子!E:F,2,0)</f>
        <v>#N/A</v>
      </c>
      <c r="J2485" s="3"/>
      <c r="K2485" s="77" t="e">
        <f>VLOOKUP($J$1&amp;J2485,定价因子!E:F,2,0)</f>
        <v>#N/A</v>
      </c>
      <c r="L2485" s="3"/>
      <c r="M2485" s="77" t="e">
        <f>VLOOKUP($L$1&amp;L2485,定价因子!E:F,2,0)</f>
        <v>#N/A</v>
      </c>
      <c r="N2485" s="3"/>
      <c r="O2485" s="77" t="e">
        <f>VLOOKUP($N$1&amp;N2485,定价因子!E:F,2,0)</f>
        <v>#N/A</v>
      </c>
      <c r="P2485" s="3"/>
      <c r="Q2485" s="55" t="e">
        <f>VLOOKUP($P$1&amp;P2485,定价因子!$E:$F,2,0)</f>
        <v>#N/A</v>
      </c>
      <c r="R2485" s="3"/>
      <c r="S2485" s="77" t="e">
        <f>VLOOKUP($R$1&amp;R2485,定价因子!$E:$F,2,0)</f>
        <v>#N/A</v>
      </c>
      <c r="T2485" s="61"/>
      <c r="U2485" s="63"/>
      <c r="V2485" s="63"/>
      <c r="W2485" s="63"/>
      <c r="X2485" s="3"/>
    </row>
    <row r="2486" spans="1:24">
      <c r="A2486" s="3"/>
      <c r="B2486" s="3"/>
      <c r="C2486" s="3"/>
      <c r="D2486" s="3"/>
      <c r="E2486" s="79"/>
      <c r="F2486" s="3"/>
      <c r="G2486" s="77" t="e">
        <f>VLOOKUP($F$1&amp;F2486,定价因子!E:F,2,0)</f>
        <v>#N/A</v>
      </c>
      <c r="H2486" s="3"/>
      <c r="I2486" s="77" t="e">
        <f>VLOOKUP($H$1&amp;H2486,定价因子!E:F,2,0)</f>
        <v>#N/A</v>
      </c>
      <c r="J2486" s="3"/>
      <c r="K2486" s="77" t="e">
        <f>VLOOKUP($J$1&amp;J2486,定价因子!E:F,2,0)</f>
        <v>#N/A</v>
      </c>
      <c r="L2486" s="3"/>
      <c r="M2486" s="77" t="e">
        <f>VLOOKUP($L$1&amp;L2486,定价因子!E:F,2,0)</f>
        <v>#N/A</v>
      </c>
      <c r="N2486" s="3"/>
      <c r="O2486" s="77" t="e">
        <f>VLOOKUP($N$1&amp;N2486,定价因子!E:F,2,0)</f>
        <v>#N/A</v>
      </c>
      <c r="P2486" s="3"/>
      <c r="Q2486" s="55" t="e">
        <f>VLOOKUP($P$1&amp;P2486,定价因子!$E:$F,2,0)</f>
        <v>#N/A</v>
      </c>
      <c r="R2486" s="3"/>
      <c r="S2486" s="77" t="e">
        <f>VLOOKUP($R$1&amp;R2486,定价因子!$E:$F,2,0)</f>
        <v>#N/A</v>
      </c>
      <c r="T2486" s="61"/>
      <c r="U2486" s="63"/>
      <c r="V2486" s="63"/>
      <c r="W2486" s="63"/>
      <c r="X2486" s="3"/>
    </row>
    <row r="2487" spans="1:24">
      <c r="A2487" s="3"/>
      <c r="B2487" s="3"/>
      <c r="C2487" s="3"/>
      <c r="D2487" s="3"/>
      <c r="E2487" s="79"/>
      <c r="F2487" s="3"/>
      <c r="G2487" s="77" t="e">
        <f>VLOOKUP($F$1&amp;F2487,定价因子!E:F,2,0)</f>
        <v>#N/A</v>
      </c>
      <c r="H2487" s="3"/>
      <c r="I2487" s="77" t="e">
        <f>VLOOKUP($H$1&amp;H2487,定价因子!E:F,2,0)</f>
        <v>#N/A</v>
      </c>
      <c r="J2487" s="3"/>
      <c r="K2487" s="77" t="e">
        <f>VLOOKUP($J$1&amp;J2487,定价因子!E:F,2,0)</f>
        <v>#N/A</v>
      </c>
      <c r="L2487" s="3"/>
      <c r="M2487" s="77" t="e">
        <f>VLOOKUP($L$1&amp;L2487,定价因子!E:F,2,0)</f>
        <v>#N/A</v>
      </c>
      <c r="N2487" s="3"/>
      <c r="O2487" s="77" t="e">
        <f>VLOOKUP($N$1&amp;N2487,定价因子!E:F,2,0)</f>
        <v>#N/A</v>
      </c>
      <c r="P2487" s="3"/>
      <c r="Q2487" s="55" t="e">
        <f>VLOOKUP($P$1&amp;P2487,定价因子!$E:$F,2,0)</f>
        <v>#N/A</v>
      </c>
      <c r="R2487" s="3"/>
      <c r="S2487" s="77" t="e">
        <f>VLOOKUP($R$1&amp;R2487,定价因子!$E:$F,2,0)</f>
        <v>#N/A</v>
      </c>
      <c r="T2487" s="61"/>
      <c r="U2487" s="63"/>
      <c r="V2487" s="63"/>
      <c r="W2487" s="63"/>
      <c r="X2487" s="3"/>
    </row>
    <row r="2488" spans="1:24">
      <c r="A2488" s="3"/>
      <c r="B2488" s="3"/>
      <c r="C2488" s="3"/>
      <c r="D2488" s="3"/>
      <c r="E2488" s="79"/>
      <c r="F2488" s="3"/>
      <c r="G2488" s="77" t="e">
        <f>VLOOKUP($F$1&amp;F2488,定价因子!E:F,2,0)</f>
        <v>#N/A</v>
      </c>
      <c r="H2488" s="3"/>
      <c r="I2488" s="77" t="e">
        <f>VLOOKUP($H$1&amp;H2488,定价因子!E:F,2,0)</f>
        <v>#N/A</v>
      </c>
      <c r="J2488" s="3"/>
      <c r="K2488" s="77" t="e">
        <f>VLOOKUP($J$1&amp;J2488,定价因子!E:F,2,0)</f>
        <v>#N/A</v>
      </c>
      <c r="L2488" s="3"/>
      <c r="M2488" s="77" t="e">
        <f>VLOOKUP($L$1&amp;L2488,定价因子!E:F,2,0)</f>
        <v>#N/A</v>
      </c>
      <c r="N2488" s="3"/>
      <c r="O2488" s="77" t="e">
        <f>VLOOKUP($N$1&amp;N2488,定价因子!E:F,2,0)</f>
        <v>#N/A</v>
      </c>
      <c r="P2488" s="3"/>
      <c r="Q2488" s="55" t="e">
        <f>VLOOKUP($P$1&amp;P2488,定价因子!$E:$F,2,0)</f>
        <v>#N/A</v>
      </c>
      <c r="R2488" s="3"/>
      <c r="S2488" s="77" t="e">
        <f>VLOOKUP($R$1&amp;R2488,定价因子!$E:$F,2,0)</f>
        <v>#N/A</v>
      </c>
      <c r="T2488" s="61"/>
      <c r="U2488" s="63"/>
      <c r="V2488" s="63"/>
      <c r="W2488" s="63"/>
      <c r="X2488" s="3"/>
    </row>
    <row r="2489" spans="1:24">
      <c r="A2489" s="3"/>
      <c r="B2489" s="3"/>
      <c r="C2489" s="3"/>
      <c r="D2489" s="3"/>
      <c r="E2489" s="79"/>
      <c r="F2489" s="3"/>
      <c r="G2489" s="77" t="e">
        <f>VLOOKUP($F$1&amp;F2489,定价因子!E:F,2,0)</f>
        <v>#N/A</v>
      </c>
      <c r="H2489" s="3"/>
      <c r="I2489" s="77" t="e">
        <f>VLOOKUP($H$1&amp;H2489,定价因子!E:F,2,0)</f>
        <v>#N/A</v>
      </c>
      <c r="J2489" s="3"/>
      <c r="K2489" s="77" t="e">
        <f>VLOOKUP($J$1&amp;J2489,定价因子!E:F,2,0)</f>
        <v>#N/A</v>
      </c>
      <c r="L2489" s="3"/>
      <c r="M2489" s="77" t="e">
        <f>VLOOKUP($L$1&amp;L2489,定价因子!E:F,2,0)</f>
        <v>#N/A</v>
      </c>
      <c r="N2489" s="3"/>
      <c r="O2489" s="77" t="e">
        <f>VLOOKUP($N$1&amp;N2489,定价因子!E:F,2,0)</f>
        <v>#N/A</v>
      </c>
      <c r="P2489" s="3"/>
      <c r="Q2489" s="55" t="e">
        <f>VLOOKUP($P$1&amp;P2489,定价因子!$E:$F,2,0)</f>
        <v>#N/A</v>
      </c>
      <c r="R2489" s="3"/>
      <c r="S2489" s="77" t="e">
        <f>VLOOKUP($R$1&amp;R2489,定价因子!$E:$F,2,0)</f>
        <v>#N/A</v>
      </c>
      <c r="T2489" s="61"/>
      <c r="U2489" s="63"/>
      <c r="V2489" s="63"/>
      <c r="W2489" s="63"/>
      <c r="X2489" s="3"/>
    </row>
    <row r="2490" spans="1:24">
      <c r="A2490" s="3"/>
      <c r="B2490" s="3"/>
      <c r="C2490" s="3"/>
      <c r="D2490" s="3"/>
      <c r="E2490" s="79"/>
      <c r="F2490" s="3"/>
      <c r="G2490" s="77" t="e">
        <f>VLOOKUP($F$1&amp;F2490,定价因子!E:F,2,0)</f>
        <v>#N/A</v>
      </c>
      <c r="H2490" s="3"/>
      <c r="I2490" s="77" t="e">
        <f>VLOOKUP($H$1&amp;H2490,定价因子!E:F,2,0)</f>
        <v>#N/A</v>
      </c>
      <c r="J2490" s="3"/>
      <c r="K2490" s="77" t="e">
        <f>VLOOKUP($J$1&amp;J2490,定价因子!E:F,2,0)</f>
        <v>#N/A</v>
      </c>
      <c r="L2490" s="3"/>
      <c r="M2490" s="77" t="e">
        <f>VLOOKUP($L$1&amp;L2490,定价因子!E:F,2,0)</f>
        <v>#N/A</v>
      </c>
      <c r="N2490" s="3"/>
      <c r="O2490" s="77" t="e">
        <f>VLOOKUP($N$1&amp;N2490,定价因子!E:F,2,0)</f>
        <v>#N/A</v>
      </c>
      <c r="P2490" s="3"/>
      <c r="Q2490" s="55" t="e">
        <f>VLOOKUP($P$1&amp;P2490,定价因子!$E:$F,2,0)</f>
        <v>#N/A</v>
      </c>
      <c r="R2490" s="3"/>
      <c r="S2490" s="77" t="e">
        <f>VLOOKUP($R$1&amp;R2490,定价因子!$E:$F,2,0)</f>
        <v>#N/A</v>
      </c>
      <c r="T2490" s="61"/>
      <c r="U2490" s="63"/>
      <c r="V2490" s="63"/>
      <c r="W2490" s="63"/>
      <c r="X2490" s="3"/>
    </row>
    <row r="2491" spans="1:24">
      <c r="A2491" s="3"/>
      <c r="B2491" s="3"/>
      <c r="C2491" s="3"/>
      <c r="D2491" s="3"/>
      <c r="E2491" s="79"/>
      <c r="F2491" s="3"/>
      <c r="G2491" s="77" t="e">
        <f>VLOOKUP($F$1&amp;F2491,定价因子!E:F,2,0)</f>
        <v>#N/A</v>
      </c>
      <c r="H2491" s="3"/>
      <c r="I2491" s="77" t="e">
        <f>VLOOKUP($H$1&amp;H2491,定价因子!E:F,2,0)</f>
        <v>#N/A</v>
      </c>
      <c r="J2491" s="3"/>
      <c r="K2491" s="77" t="e">
        <f>VLOOKUP($J$1&amp;J2491,定价因子!E:F,2,0)</f>
        <v>#N/A</v>
      </c>
      <c r="L2491" s="3"/>
      <c r="M2491" s="77" t="e">
        <f>VLOOKUP($L$1&amp;L2491,定价因子!E:F,2,0)</f>
        <v>#N/A</v>
      </c>
      <c r="N2491" s="3"/>
      <c r="O2491" s="77" t="e">
        <f>VLOOKUP($N$1&amp;N2491,定价因子!E:F,2,0)</f>
        <v>#N/A</v>
      </c>
      <c r="P2491" s="3"/>
      <c r="Q2491" s="55" t="e">
        <f>VLOOKUP($P$1&amp;P2491,定价因子!$E:$F,2,0)</f>
        <v>#N/A</v>
      </c>
      <c r="R2491" s="3"/>
      <c r="S2491" s="77" t="e">
        <f>VLOOKUP($R$1&amp;R2491,定价因子!$E:$F,2,0)</f>
        <v>#N/A</v>
      </c>
      <c r="T2491" s="61"/>
      <c r="U2491" s="63"/>
      <c r="V2491" s="63"/>
      <c r="W2491" s="63"/>
      <c r="X2491" s="3"/>
    </row>
    <row r="2492" spans="1:24">
      <c r="A2492" s="3"/>
      <c r="B2492" s="3"/>
      <c r="C2492" s="3"/>
      <c r="D2492" s="3"/>
      <c r="E2492" s="79"/>
      <c r="F2492" s="3"/>
      <c r="G2492" s="77" t="e">
        <f>VLOOKUP($F$1&amp;F2492,定价因子!E:F,2,0)</f>
        <v>#N/A</v>
      </c>
      <c r="H2492" s="3"/>
      <c r="I2492" s="77" t="e">
        <f>VLOOKUP($H$1&amp;H2492,定价因子!E:F,2,0)</f>
        <v>#N/A</v>
      </c>
      <c r="J2492" s="3"/>
      <c r="K2492" s="77" t="e">
        <f>VLOOKUP($J$1&amp;J2492,定价因子!E:F,2,0)</f>
        <v>#N/A</v>
      </c>
      <c r="L2492" s="3"/>
      <c r="M2492" s="77" t="e">
        <f>VLOOKUP($L$1&amp;L2492,定价因子!E:F,2,0)</f>
        <v>#N/A</v>
      </c>
      <c r="N2492" s="3"/>
      <c r="O2492" s="77" t="e">
        <f>VLOOKUP($N$1&amp;N2492,定价因子!E:F,2,0)</f>
        <v>#N/A</v>
      </c>
      <c r="P2492" s="3"/>
      <c r="Q2492" s="55" t="e">
        <f>VLOOKUP($P$1&amp;P2492,定价因子!$E:$F,2,0)</f>
        <v>#N/A</v>
      </c>
      <c r="R2492" s="3"/>
      <c r="S2492" s="77" t="e">
        <f>VLOOKUP($R$1&amp;R2492,定价因子!$E:$F,2,0)</f>
        <v>#N/A</v>
      </c>
      <c r="T2492" s="61"/>
      <c r="U2492" s="63"/>
      <c r="V2492" s="63"/>
      <c r="W2492" s="63"/>
      <c r="X2492" s="3"/>
    </row>
    <row r="2493" spans="1:24">
      <c r="A2493" s="3"/>
      <c r="B2493" s="3"/>
      <c r="C2493" s="3"/>
      <c r="D2493" s="3"/>
      <c r="E2493" s="79"/>
      <c r="F2493" s="3"/>
      <c r="G2493" s="77" t="e">
        <f>VLOOKUP($F$1&amp;F2493,定价因子!E:F,2,0)</f>
        <v>#N/A</v>
      </c>
      <c r="H2493" s="3"/>
      <c r="I2493" s="77" t="e">
        <f>VLOOKUP($H$1&amp;H2493,定价因子!E:F,2,0)</f>
        <v>#N/A</v>
      </c>
      <c r="J2493" s="3"/>
      <c r="K2493" s="77" t="e">
        <f>VLOOKUP($J$1&amp;J2493,定价因子!E:F,2,0)</f>
        <v>#N/A</v>
      </c>
      <c r="L2493" s="3"/>
      <c r="M2493" s="77" t="e">
        <f>VLOOKUP($L$1&amp;L2493,定价因子!E:F,2,0)</f>
        <v>#N/A</v>
      </c>
      <c r="N2493" s="3"/>
      <c r="O2493" s="77" t="e">
        <f>VLOOKUP($N$1&amp;N2493,定价因子!E:F,2,0)</f>
        <v>#N/A</v>
      </c>
      <c r="P2493" s="3"/>
      <c r="Q2493" s="55" t="e">
        <f>VLOOKUP($P$1&amp;P2493,定价因子!$E:$F,2,0)</f>
        <v>#N/A</v>
      </c>
      <c r="R2493" s="3"/>
      <c r="S2493" s="77" t="e">
        <f>VLOOKUP($R$1&amp;R2493,定价因子!$E:$F,2,0)</f>
        <v>#N/A</v>
      </c>
      <c r="T2493" s="61"/>
      <c r="U2493" s="63"/>
      <c r="V2493" s="63"/>
      <c r="W2493" s="63"/>
      <c r="X2493" s="3"/>
    </row>
    <row r="2494" spans="1:24">
      <c r="A2494" s="3"/>
      <c r="B2494" s="3"/>
      <c r="C2494" s="3"/>
      <c r="D2494" s="3"/>
      <c r="E2494" s="79"/>
      <c r="F2494" s="3"/>
      <c r="G2494" s="77" t="e">
        <f>VLOOKUP($F$1&amp;F2494,定价因子!E:F,2,0)</f>
        <v>#N/A</v>
      </c>
      <c r="H2494" s="3"/>
      <c r="I2494" s="77" t="e">
        <f>VLOOKUP($H$1&amp;H2494,定价因子!E:F,2,0)</f>
        <v>#N/A</v>
      </c>
      <c r="J2494" s="3"/>
      <c r="K2494" s="77" t="e">
        <f>VLOOKUP($J$1&amp;J2494,定价因子!E:F,2,0)</f>
        <v>#N/A</v>
      </c>
      <c r="L2494" s="3"/>
      <c r="M2494" s="77" t="e">
        <f>VLOOKUP($L$1&amp;L2494,定价因子!E:F,2,0)</f>
        <v>#N/A</v>
      </c>
      <c r="N2494" s="3"/>
      <c r="O2494" s="77" t="e">
        <f>VLOOKUP($N$1&amp;N2494,定价因子!E:F,2,0)</f>
        <v>#N/A</v>
      </c>
      <c r="P2494" s="3"/>
      <c r="Q2494" s="55" t="e">
        <f>VLOOKUP($P$1&amp;P2494,定价因子!$E:$F,2,0)</f>
        <v>#N/A</v>
      </c>
      <c r="R2494" s="3"/>
      <c r="S2494" s="77" t="e">
        <f>VLOOKUP($R$1&amp;R2494,定价因子!$E:$F,2,0)</f>
        <v>#N/A</v>
      </c>
      <c r="T2494" s="61"/>
      <c r="U2494" s="63"/>
      <c r="V2494" s="63"/>
      <c r="W2494" s="63"/>
      <c r="X2494" s="3"/>
    </row>
    <row r="2495" spans="1:24">
      <c r="A2495" s="3"/>
      <c r="B2495" s="3"/>
      <c r="C2495" s="3"/>
      <c r="D2495" s="3"/>
      <c r="E2495" s="79"/>
      <c r="F2495" s="3"/>
      <c r="G2495" s="77" t="e">
        <f>VLOOKUP($F$1&amp;F2495,定价因子!E:F,2,0)</f>
        <v>#N/A</v>
      </c>
      <c r="H2495" s="3"/>
      <c r="I2495" s="77" t="e">
        <f>VLOOKUP($H$1&amp;H2495,定价因子!E:F,2,0)</f>
        <v>#N/A</v>
      </c>
      <c r="J2495" s="3"/>
      <c r="K2495" s="77" t="e">
        <f>VLOOKUP($J$1&amp;J2495,定价因子!E:F,2,0)</f>
        <v>#N/A</v>
      </c>
      <c r="L2495" s="3"/>
      <c r="M2495" s="77" t="e">
        <f>VLOOKUP($L$1&amp;L2495,定价因子!E:F,2,0)</f>
        <v>#N/A</v>
      </c>
      <c r="N2495" s="3"/>
      <c r="O2495" s="77" t="e">
        <f>VLOOKUP($N$1&amp;N2495,定价因子!E:F,2,0)</f>
        <v>#N/A</v>
      </c>
      <c r="P2495" s="3"/>
      <c r="Q2495" s="55" t="e">
        <f>VLOOKUP($P$1&amp;P2495,定价因子!$E:$F,2,0)</f>
        <v>#N/A</v>
      </c>
      <c r="R2495" s="3"/>
      <c r="S2495" s="77" t="e">
        <f>VLOOKUP($R$1&amp;R2495,定价因子!$E:$F,2,0)</f>
        <v>#N/A</v>
      </c>
      <c r="T2495" s="61"/>
      <c r="U2495" s="63"/>
      <c r="V2495" s="63"/>
      <c r="W2495" s="63"/>
      <c r="X2495" s="3"/>
    </row>
    <row r="2496" spans="1:24">
      <c r="A2496" s="3"/>
      <c r="B2496" s="3"/>
      <c r="C2496" s="3"/>
      <c r="D2496" s="3"/>
      <c r="E2496" s="79"/>
      <c r="F2496" s="3"/>
      <c r="G2496" s="77" t="e">
        <f>VLOOKUP($F$1&amp;F2496,定价因子!E:F,2,0)</f>
        <v>#N/A</v>
      </c>
      <c r="H2496" s="3"/>
      <c r="I2496" s="77" t="e">
        <f>VLOOKUP($H$1&amp;H2496,定价因子!E:F,2,0)</f>
        <v>#N/A</v>
      </c>
      <c r="J2496" s="3"/>
      <c r="K2496" s="77" t="e">
        <f>VLOOKUP($J$1&amp;J2496,定价因子!E:F,2,0)</f>
        <v>#N/A</v>
      </c>
      <c r="L2496" s="3"/>
      <c r="M2496" s="77" t="e">
        <f>VLOOKUP($L$1&amp;L2496,定价因子!E:F,2,0)</f>
        <v>#N/A</v>
      </c>
      <c r="N2496" s="3"/>
      <c r="O2496" s="77" t="e">
        <f>VLOOKUP($N$1&amp;N2496,定价因子!E:F,2,0)</f>
        <v>#N/A</v>
      </c>
      <c r="P2496" s="3"/>
      <c r="Q2496" s="55" t="e">
        <f>VLOOKUP($P$1&amp;P2496,定价因子!$E:$F,2,0)</f>
        <v>#N/A</v>
      </c>
      <c r="R2496" s="3"/>
      <c r="S2496" s="77" t="e">
        <f>VLOOKUP($R$1&amp;R2496,定价因子!$E:$F,2,0)</f>
        <v>#N/A</v>
      </c>
      <c r="T2496" s="61"/>
      <c r="U2496" s="63"/>
      <c r="V2496" s="63"/>
      <c r="W2496" s="63"/>
      <c r="X2496" s="3"/>
    </row>
    <row r="2497" spans="1:24">
      <c r="A2497" s="3"/>
      <c r="B2497" s="3"/>
      <c r="C2497" s="3"/>
      <c r="D2497" s="3"/>
      <c r="E2497" s="79"/>
      <c r="F2497" s="3"/>
      <c r="G2497" s="77" t="e">
        <f>VLOOKUP($F$1&amp;F2497,定价因子!E:F,2,0)</f>
        <v>#N/A</v>
      </c>
      <c r="H2497" s="3"/>
      <c r="I2497" s="77" t="e">
        <f>VLOOKUP($H$1&amp;H2497,定价因子!E:F,2,0)</f>
        <v>#N/A</v>
      </c>
      <c r="J2497" s="3"/>
      <c r="K2497" s="77" t="e">
        <f>VLOOKUP($J$1&amp;J2497,定价因子!E:F,2,0)</f>
        <v>#N/A</v>
      </c>
      <c r="L2497" s="3"/>
      <c r="M2497" s="77" t="e">
        <f>VLOOKUP($L$1&amp;L2497,定价因子!E:F,2,0)</f>
        <v>#N/A</v>
      </c>
      <c r="N2497" s="3"/>
      <c r="O2497" s="77" t="e">
        <f>VLOOKUP($N$1&amp;N2497,定价因子!E:F,2,0)</f>
        <v>#N/A</v>
      </c>
      <c r="P2497" s="3"/>
      <c r="Q2497" s="55" t="e">
        <f>VLOOKUP($P$1&amp;P2497,定价因子!$E:$F,2,0)</f>
        <v>#N/A</v>
      </c>
      <c r="R2497" s="3"/>
      <c r="S2497" s="77" t="e">
        <f>VLOOKUP($R$1&amp;R2497,定价因子!$E:$F,2,0)</f>
        <v>#N/A</v>
      </c>
      <c r="T2497" s="61"/>
      <c r="U2497" s="63"/>
      <c r="V2497" s="63"/>
      <c r="W2497" s="63"/>
      <c r="X2497" s="3"/>
    </row>
    <row r="2498" spans="1:24">
      <c r="A2498" s="3"/>
      <c r="B2498" s="3"/>
      <c r="C2498" s="3"/>
      <c r="D2498" s="3"/>
      <c r="E2498" s="79"/>
      <c r="F2498" s="3"/>
      <c r="G2498" s="77" t="e">
        <f>VLOOKUP($F$1&amp;F2498,定价因子!E:F,2,0)</f>
        <v>#N/A</v>
      </c>
      <c r="H2498" s="3"/>
      <c r="I2498" s="77" t="e">
        <f>VLOOKUP($H$1&amp;H2498,定价因子!E:F,2,0)</f>
        <v>#N/A</v>
      </c>
      <c r="J2498" s="3"/>
      <c r="K2498" s="77" t="e">
        <f>VLOOKUP($J$1&amp;J2498,定价因子!E:F,2,0)</f>
        <v>#N/A</v>
      </c>
      <c r="L2498" s="3"/>
      <c r="M2498" s="77" t="e">
        <f>VLOOKUP($L$1&amp;L2498,定价因子!E:F,2,0)</f>
        <v>#N/A</v>
      </c>
      <c r="N2498" s="3"/>
      <c r="O2498" s="77" t="e">
        <f>VLOOKUP($N$1&amp;N2498,定价因子!E:F,2,0)</f>
        <v>#N/A</v>
      </c>
      <c r="P2498" s="3"/>
      <c r="Q2498" s="55" t="e">
        <f>VLOOKUP($P$1&amp;P2498,定价因子!$E:$F,2,0)</f>
        <v>#N/A</v>
      </c>
      <c r="R2498" s="3"/>
      <c r="S2498" s="77" t="e">
        <f>VLOOKUP($R$1&amp;R2498,定价因子!$E:$F,2,0)</f>
        <v>#N/A</v>
      </c>
      <c r="T2498" s="61"/>
      <c r="U2498" s="63"/>
      <c r="V2498" s="63"/>
      <c r="W2498" s="63"/>
      <c r="X2498" s="3"/>
    </row>
    <row r="2499" spans="1:24">
      <c r="A2499" s="3"/>
      <c r="B2499" s="3"/>
      <c r="C2499" s="3"/>
      <c r="D2499" s="3"/>
      <c r="E2499" s="79"/>
      <c r="F2499" s="3"/>
      <c r="G2499" s="77" t="e">
        <f>VLOOKUP($F$1&amp;F2499,定价因子!E:F,2,0)</f>
        <v>#N/A</v>
      </c>
      <c r="H2499" s="3"/>
      <c r="I2499" s="77" t="e">
        <f>VLOOKUP($H$1&amp;H2499,定价因子!E:F,2,0)</f>
        <v>#N/A</v>
      </c>
      <c r="J2499" s="3"/>
      <c r="K2499" s="77" t="e">
        <f>VLOOKUP($J$1&amp;J2499,定价因子!E:F,2,0)</f>
        <v>#N/A</v>
      </c>
      <c r="L2499" s="3"/>
      <c r="M2499" s="77" t="e">
        <f>VLOOKUP($L$1&amp;L2499,定价因子!E:F,2,0)</f>
        <v>#N/A</v>
      </c>
      <c r="N2499" s="3"/>
      <c r="O2499" s="77" t="e">
        <f>VLOOKUP($N$1&amp;N2499,定价因子!E:F,2,0)</f>
        <v>#N/A</v>
      </c>
      <c r="P2499" s="3"/>
      <c r="Q2499" s="55" t="e">
        <f>VLOOKUP($P$1&amp;P2499,定价因子!$E:$F,2,0)</f>
        <v>#N/A</v>
      </c>
      <c r="R2499" s="3"/>
      <c r="S2499" s="77" t="e">
        <f>VLOOKUP($R$1&amp;R2499,定价因子!$E:$F,2,0)</f>
        <v>#N/A</v>
      </c>
      <c r="T2499" s="61"/>
      <c r="U2499" s="63"/>
      <c r="V2499" s="63"/>
      <c r="W2499" s="63"/>
      <c r="X2499" s="3"/>
    </row>
    <row r="2500" spans="1:24">
      <c r="A2500" s="3"/>
      <c r="B2500" s="3"/>
      <c r="C2500" s="3"/>
      <c r="D2500" s="3"/>
      <c r="E2500" s="79"/>
      <c r="F2500" s="3"/>
      <c r="G2500" s="77" t="e">
        <f>VLOOKUP($F$1&amp;F2500,定价因子!E:F,2,0)</f>
        <v>#N/A</v>
      </c>
      <c r="H2500" s="3"/>
      <c r="I2500" s="77" t="e">
        <f>VLOOKUP($H$1&amp;H2500,定价因子!E:F,2,0)</f>
        <v>#N/A</v>
      </c>
      <c r="J2500" s="3"/>
      <c r="K2500" s="77" t="e">
        <f>VLOOKUP($J$1&amp;J2500,定价因子!E:F,2,0)</f>
        <v>#N/A</v>
      </c>
      <c r="L2500" s="3"/>
      <c r="M2500" s="77" t="e">
        <f>VLOOKUP($L$1&amp;L2500,定价因子!E:F,2,0)</f>
        <v>#N/A</v>
      </c>
      <c r="N2500" s="3"/>
      <c r="O2500" s="77" t="e">
        <f>VLOOKUP($N$1&amp;N2500,定价因子!E:F,2,0)</f>
        <v>#N/A</v>
      </c>
      <c r="P2500" s="3"/>
      <c r="Q2500" s="55" t="e">
        <f>VLOOKUP($P$1&amp;P2500,定价因子!$E:$F,2,0)</f>
        <v>#N/A</v>
      </c>
      <c r="R2500" s="3"/>
      <c r="S2500" s="77" t="e">
        <f>VLOOKUP($R$1&amp;R2500,定价因子!$E:$F,2,0)</f>
        <v>#N/A</v>
      </c>
      <c r="T2500" s="61"/>
      <c r="U2500" s="63"/>
      <c r="V2500" s="63"/>
      <c r="W2500" s="63"/>
      <c r="X2500" s="3"/>
    </row>
    <row r="2501" spans="1:24">
      <c r="A2501" s="3"/>
      <c r="B2501" s="3"/>
      <c r="C2501" s="3"/>
      <c r="D2501" s="3"/>
      <c r="E2501" s="79"/>
      <c r="F2501" s="3"/>
      <c r="G2501" s="77" t="e">
        <f>VLOOKUP($F$1&amp;F2501,定价因子!E:F,2,0)</f>
        <v>#N/A</v>
      </c>
      <c r="H2501" s="3"/>
      <c r="I2501" s="77" t="e">
        <f>VLOOKUP($H$1&amp;H2501,定价因子!E:F,2,0)</f>
        <v>#N/A</v>
      </c>
      <c r="J2501" s="3"/>
      <c r="K2501" s="77" t="e">
        <f>VLOOKUP($J$1&amp;J2501,定价因子!E:F,2,0)</f>
        <v>#N/A</v>
      </c>
      <c r="L2501" s="3"/>
      <c r="M2501" s="77" t="e">
        <f>VLOOKUP($L$1&amp;L2501,定价因子!E:F,2,0)</f>
        <v>#N/A</v>
      </c>
      <c r="N2501" s="3"/>
      <c r="O2501" s="77" t="e">
        <f>VLOOKUP($N$1&amp;N2501,定价因子!E:F,2,0)</f>
        <v>#N/A</v>
      </c>
      <c r="P2501" s="3"/>
      <c r="Q2501" s="55" t="e">
        <f>VLOOKUP($P$1&amp;P2501,定价因子!$E:$F,2,0)</f>
        <v>#N/A</v>
      </c>
      <c r="R2501" s="3"/>
      <c r="S2501" s="77" t="e">
        <f>VLOOKUP($R$1&amp;R2501,定价因子!$E:$F,2,0)</f>
        <v>#N/A</v>
      </c>
      <c r="T2501" s="61"/>
      <c r="U2501" s="63"/>
      <c r="V2501" s="63"/>
      <c r="W2501" s="63"/>
      <c r="X2501" s="3"/>
    </row>
    <row r="2502" spans="1:24">
      <c r="A2502" s="3"/>
      <c r="B2502" s="3"/>
      <c r="C2502" s="3"/>
      <c r="D2502" s="3"/>
      <c r="E2502" s="79"/>
      <c r="F2502" s="3"/>
      <c r="G2502" s="77" t="e">
        <f>VLOOKUP($F$1&amp;F2502,定价因子!E:F,2,0)</f>
        <v>#N/A</v>
      </c>
      <c r="H2502" s="3"/>
      <c r="I2502" s="77" t="e">
        <f>VLOOKUP($H$1&amp;H2502,定价因子!E:F,2,0)</f>
        <v>#N/A</v>
      </c>
      <c r="J2502" s="3"/>
      <c r="K2502" s="77" t="e">
        <f>VLOOKUP($J$1&amp;J2502,定价因子!E:F,2,0)</f>
        <v>#N/A</v>
      </c>
      <c r="L2502" s="3"/>
      <c r="M2502" s="77" t="e">
        <f>VLOOKUP($L$1&amp;L2502,定价因子!E:F,2,0)</f>
        <v>#N/A</v>
      </c>
      <c r="N2502" s="3"/>
      <c r="O2502" s="77" t="e">
        <f>VLOOKUP($N$1&amp;N2502,定价因子!E:F,2,0)</f>
        <v>#N/A</v>
      </c>
      <c r="P2502" s="3"/>
      <c r="Q2502" s="55" t="e">
        <f>VLOOKUP($P$1&amp;P2502,定价因子!$E:$F,2,0)</f>
        <v>#N/A</v>
      </c>
      <c r="R2502" s="3"/>
      <c r="S2502" s="77" t="e">
        <f>VLOOKUP($R$1&amp;R2502,定价因子!$E:$F,2,0)</f>
        <v>#N/A</v>
      </c>
      <c r="T2502" s="61"/>
      <c r="U2502" s="63"/>
      <c r="V2502" s="63"/>
      <c r="W2502" s="63"/>
      <c r="X2502" s="3"/>
    </row>
    <row r="2503" spans="1:24">
      <c r="A2503" s="3"/>
      <c r="B2503" s="3"/>
      <c r="C2503" s="3"/>
      <c r="D2503" s="3"/>
      <c r="E2503" s="79"/>
      <c r="F2503" s="3"/>
      <c r="G2503" s="77" t="e">
        <f>VLOOKUP($F$1&amp;F2503,定价因子!E:F,2,0)</f>
        <v>#N/A</v>
      </c>
      <c r="H2503" s="3"/>
      <c r="I2503" s="77" t="e">
        <f>VLOOKUP($H$1&amp;H2503,定价因子!E:F,2,0)</f>
        <v>#N/A</v>
      </c>
      <c r="J2503" s="3"/>
      <c r="K2503" s="77" t="e">
        <f>VLOOKUP($J$1&amp;J2503,定价因子!E:F,2,0)</f>
        <v>#N/A</v>
      </c>
      <c r="L2503" s="3"/>
      <c r="M2503" s="77" t="e">
        <f>VLOOKUP($L$1&amp;L2503,定价因子!E:F,2,0)</f>
        <v>#N/A</v>
      </c>
      <c r="N2503" s="3"/>
      <c r="O2503" s="77" t="e">
        <f>VLOOKUP($N$1&amp;N2503,定价因子!E:F,2,0)</f>
        <v>#N/A</v>
      </c>
      <c r="P2503" s="3"/>
      <c r="Q2503" s="55" t="e">
        <f>VLOOKUP($P$1&amp;P2503,定价因子!$E:$F,2,0)</f>
        <v>#N/A</v>
      </c>
      <c r="R2503" s="3"/>
      <c r="S2503" s="77" t="e">
        <f>VLOOKUP($R$1&amp;R2503,定价因子!$E:$F,2,0)</f>
        <v>#N/A</v>
      </c>
      <c r="T2503" s="61"/>
      <c r="U2503" s="63"/>
      <c r="V2503" s="63"/>
      <c r="W2503" s="63"/>
      <c r="X2503" s="3"/>
    </row>
    <row r="2504" spans="1:24">
      <c r="A2504" s="3"/>
      <c r="B2504" s="3"/>
      <c r="C2504" s="3"/>
      <c r="D2504" s="3"/>
      <c r="E2504" s="79"/>
      <c r="F2504" s="3"/>
      <c r="G2504" s="77" t="e">
        <f>VLOOKUP($F$1&amp;F2504,定价因子!E:F,2,0)</f>
        <v>#N/A</v>
      </c>
      <c r="H2504" s="3"/>
      <c r="I2504" s="77" t="e">
        <f>VLOOKUP($H$1&amp;H2504,定价因子!E:F,2,0)</f>
        <v>#N/A</v>
      </c>
      <c r="J2504" s="3"/>
      <c r="K2504" s="77" t="e">
        <f>VLOOKUP($J$1&amp;J2504,定价因子!E:F,2,0)</f>
        <v>#N/A</v>
      </c>
      <c r="L2504" s="3"/>
      <c r="M2504" s="77" t="e">
        <f>VLOOKUP($L$1&amp;L2504,定价因子!E:F,2,0)</f>
        <v>#N/A</v>
      </c>
      <c r="N2504" s="3"/>
      <c r="O2504" s="77" t="e">
        <f>VLOOKUP($N$1&amp;N2504,定价因子!E:F,2,0)</f>
        <v>#N/A</v>
      </c>
      <c r="P2504" s="3"/>
      <c r="Q2504" s="55" t="e">
        <f>VLOOKUP($P$1&amp;P2504,定价因子!$E:$F,2,0)</f>
        <v>#N/A</v>
      </c>
      <c r="R2504" s="3"/>
      <c r="S2504" s="77" t="e">
        <f>VLOOKUP($R$1&amp;R2504,定价因子!$E:$F,2,0)</f>
        <v>#N/A</v>
      </c>
      <c r="T2504" s="61"/>
      <c r="U2504" s="63"/>
      <c r="V2504" s="63"/>
      <c r="W2504" s="63"/>
      <c r="X2504" s="3"/>
    </row>
    <row r="2505" spans="1:24">
      <c r="A2505" s="3"/>
      <c r="B2505" s="3"/>
      <c r="C2505" s="3"/>
      <c r="D2505" s="3"/>
      <c r="E2505" s="79"/>
      <c r="F2505" s="3"/>
      <c r="G2505" s="77" t="e">
        <f>VLOOKUP($F$1&amp;F2505,定价因子!E:F,2,0)</f>
        <v>#N/A</v>
      </c>
      <c r="H2505" s="3"/>
      <c r="I2505" s="77" t="e">
        <f>VLOOKUP($H$1&amp;H2505,定价因子!E:F,2,0)</f>
        <v>#N/A</v>
      </c>
      <c r="J2505" s="3"/>
      <c r="K2505" s="77" t="e">
        <f>VLOOKUP($J$1&amp;J2505,定价因子!E:F,2,0)</f>
        <v>#N/A</v>
      </c>
      <c r="L2505" s="3"/>
      <c r="M2505" s="77" t="e">
        <f>VLOOKUP($L$1&amp;L2505,定价因子!E:F,2,0)</f>
        <v>#N/A</v>
      </c>
      <c r="N2505" s="3"/>
      <c r="O2505" s="77" t="e">
        <f>VLOOKUP($N$1&amp;N2505,定价因子!E:F,2,0)</f>
        <v>#N/A</v>
      </c>
      <c r="P2505" s="3"/>
      <c r="Q2505" s="55" t="e">
        <f>VLOOKUP($P$1&amp;P2505,定价因子!$E:$F,2,0)</f>
        <v>#N/A</v>
      </c>
      <c r="R2505" s="3"/>
      <c r="S2505" s="77" t="e">
        <f>VLOOKUP($R$1&amp;R2505,定价因子!$E:$F,2,0)</f>
        <v>#N/A</v>
      </c>
      <c r="T2505" s="61"/>
      <c r="U2505" s="63"/>
      <c r="V2505" s="63"/>
      <c r="W2505" s="63"/>
      <c r="X2505" s="3"/>
    </row>
    <row r="2506" spans="1:24">
      <c r="A2506" s="3"/>
      <c r="B2506" s="3"/>
      <c r="C2506" s="3"/>
      <c r="D2506" s="3"/>
      <c r="E2506" s="79"/>
      <c r="F2506" s="3"/>
      <c r="G2506" s="77" t="e">
        <f>VLOOKUP($F$1&amp;F2506,定价因子!E:F,2,0)</f>
        <v>#N/A</v>
      </c>
      <c r="H2506" s="3"/>
      <c r="I2506" s="77" t="e">
        <f>VLOOKUP($H$1&amp;H2506,定价因子!E:F,2,0)</f>
        <v>#N/A</v>
      </c>
      <c r="J2506" s="3"/>
      <c r="K2506" s="77" t="e">
        <f>VLOOKUP($J$1&amp;J2506,定价因子!E:F,2,0)</f>
        <v>#N/A</v>
      </c>
      <c r="L2506" s="3"/>
      <c r="M2506" s="77" t="e">
        <f>VLOOKUP($L$1&amp;L2506,定价因子!E:F,2,0)</f>
        <v>#N/A</v>
      </c>
      <c r="N2506" s="3"/>
      <c r="O2506" s="77" t="e">
        <f>VLOOKUP($N$1&amp;N2506,定价因子!E:F,2,0)</f>
        <v>#N/A</v>
      </c>
      <c r="P2506" s="3"/>
      <c r="Q2506" s="55" t="e">
        <f>VLOOKUP($P$1&amp;P2506,定价因子!$E:$F,2,0)</f>
        <v>#N/A</v>
      </c>
      <c r="R2506" s="3"/>
      <c r="S2506" s="77" t="e">
        <f>VLOOKUP($R$1&amp;R2506,定价因子!$E:$F,2,0)</f>
        <v>#N/A</v>
      </c>
      <c r="T2506" s="61"/>
      <c r="U2506" s="63"/>
      <c r="V2506" s="63"/>
      <c r="W2506" s="63"/>
      <c r="X2506" s="3"/>
    </row>
    <row r="2507" spans="1:24">
      <c r="A2507" s="3"/>
      <c r="B2507" s="3"/>
      <c r="C2507" s="3"/>
      <c r="D2507" s="3"/>
      <c r="E2507" s="79"/>
      <c r="F2507" s="3"/>
      <c r="G2507" s="77" t="e">
        <f>VLOOKUP($F$1&amp;F2507,定价因子!E:F,2,0)</f>
        <v>#N/A</v>
      </c>
      <c r="H2507" s="3"/>
      <c r="I2507" s="77" t="e">
        <f>VLOOKUP($H$1&amp;H2507,定价因子!E:F,2,0)</f>
        <v>#N/A</v>
      </c>
      <c r="J2507" s="3"/>
      <c r="K2507" s="77" t="e">
        <f>VLOOKUP($J$1&amp;J2507,定价因子!E:F,2,0)</f>
        <v>#N/A</v>
      </c>
      <c r="L2507" s="3"/>
      <c r="M2507" s="77" t="e">
        <f>VLOOKUP($L$1&amp;L2507,定价因子!E:F,2,0)</f>
        <v>#N/A</v>
      </c>
      <c r="N2507" s="3"/>
      <c r="O2507" s="77" t="e">
        <f>VLOOKUP($N$1&amp;N2507,定价因子!E:F,2,0)</f>
        <v>#N/A</v>
      </c>
      <c r="P2507" s="3"/>
      <c r="Q2507" s="55" t="e">
        <f>VLOOKUP($P$1&amp;P2507,定价因子!$E:$F,2,0)</f>
        <v>#N/A</v>
      </c>
      <c r="R2507" s="3"/>
      <c r="S2507" s="77" t="e">
        <f>VLOOKUP($R$1&amp;R2507,定价因子!$E:$F,2,0)</f>
        <v>#N/A</v>
      </c>
      <c r="T2507" s="61"/>
      <c r="U2507" s="63"/>
      <c r="V2507" s="63"/>
      <c r="W2507" s="63"/>
      <c r="X2507" s="3"/>
    </row>
    <row r="2508" spans="1:24">
      <c r="A2508" s="3"/>
      <c r="B2508" s="3"/>
      <c r="C2508" s="3"/>
      <c r="D2508" s="3"/>
      <c r="E2508" s="79"/>
      <c r="F2508" s="3"/>
      <c r="G2508" s="77" t="e">
        <f>VLOOKUP($F$1&amp;F2508,定价因子!E:F,2,0)</f>
        <v>#N/A</v>
      </c>
      <c r="H2508" s="3"/>
      <c r="I2508" s="77" t="e">
        <f>VLOOKUP($H$1&amp;H2508,定价因子!E:F,2,0)</f>
        <v>#N/A</v>
      </c>
      <c r="J2508" s="3"/>
      <c r="K2508" s="77" t="e">
        <f>VLOOKUP($J$1&amp;J2508,定价因子!E:F,2,0)</f>
        <v>#N/A</v>
      </c>
      <c r="L2508" s="3"/>
      <c r="M2508" s="77" t="e">
        <f>VLOOKUP($L$1&amp;L2508,定价因子!E:F,2,0)</f>
        <v>#N/A</v>
      </c>
      <c r="N2508" s="3"/>
      <c r="O2508" s="77" t="e">
        <f>VLOOKUP($N$1&amp;N2508,定价因子!E:F,2,0)</f>
        <v>#N/A</v>
      </c>
      <c r="P2508" s="3"/>
      <c r="Q2508" s="55" t="e">
        <f>VLOOKUP($P$1&amp;P2508,定价因子!$E:$F,2,0)</f>
        <v>#N/A</v>
      </c>
      <c r="R2508" s="3"/>
      <c r="S2508" s="77" t="e">
        <f>VLOOKUP($R$1&amp;R2508,定价因子!$E:$F,2,0)</f>
        <v>#N/A</v>
      </c>
      <c r="T2508" s="61"/>
      <c r="U2508" s="63"/>
      <c r="V2508" s="63"/>
      <c r="W2508" s="63"/>
      <c r="X2508" s="3"/>
    </row>
    <row r="2509" spans="1:24">
      <c r="A2509" s="3"/>
      <c r="B2509" s="3"/>
      <c r="C2509" s="3"/>
      <c r="D2509" s="3"/>
      <c r="E2509" s="79"/>
      <c r="F2509" s="3"/>
      <c r="G2509" s="77" t="e">
        <f>VLOOKUP($F$1&amp;F2509,定价因子!E:F,2,0)</f>
        <v>#N/A</v>
      </c>
      <c r="H2509" s="3"/>
      <c r="I2509" s="77" t="e">
        <f>VLOOKUP($H$1&amp;H2509,定价因子!E:F,2,0)</f>
        <v>#N/A</v>
      </c>
      <c r="J2509" s="3"/>
      <c r="K2509" s="77" t="e">
        <f>VLOOKUP($J$1&amp;J2509,定价因子!E:F,2,0)</f>
        <v>#N/A</v>
      </c>
      <c r="L2509" s="3"/>
      <c r="M2509" s="77" t="e">
        <f>VLOOKUP($L$1&amp;L2509,定价因子!E:F,2,0)</f>
        <v>#N/A</v>
      </c>
      <c r="N2509" s="3"/>
      <c r="O2509" s="77" t="e">
        <f>VLOOKUP($N$1&amp;N2509,定价因子!E:F,2,0)</f>
        <v>#N/A</v>
      </c>
      <c r="P2509" s="3"/>
      <c r="Q2509" s="55" t="e">
        <f>VLOOKUP($P$1&amp;P2509,定价因子!$E:$F,2,0)</f>
        <v>#N/A</v>
      </c>
      <c r="R2509" s="3"/>
      <c r="S2509" s="77" t="e">
        <f>VLOOKUP($R$1&amp;R2509,定价因子!$E:$F,2,0)</f>
        <v>#N/A</v>
      </c>
      <c r="T2509" s="61"/>
      <c r="U2509" s="63"/>
      <c r="V2509" s="63"/>
      <c r="W2509" s="63"/>
      <c r="X2509" s="3"/>
    </row>
    <row r="2510" spans="1:24">
      <c r="A2510" s="3"/>
      <c r="B2510" s="3"/>
      <c r="C2510" s="3"/>
      <c r="D2510" s="3"/>
      <c r="E2510" s="79"/>
      <c r="F2510" s="3"/>
      <c r="G2510" s="77" t="e">
        <f>VLOOKUP($F$1&amp;F2510,定价因子!E:F,2,0)</f>
        <v>#N/A</v>
      </c>
      <c r="H2510" s="3"/>
      <c r="I2510" s="77" t="e">
        <f>VLOOKUP($H$1&amp;H2510,定价因子!E:F,2,0)</f>
        <v>#N/A</v>
      </c>
      <c r="J2510" s="3"/>
      <c r="K2510" s="77" t="e">
        <f>VLOOKUP($J$1&amp;J2510,定价因子!E:F,2,0)</f>
        <v>#N/A</v>
      </c>
      <c r="L2510" s="3"/>
      <c r="M2510" s="77" t="e">
        <f>VLOOKUP($L$1&amp;L2510,定价因子!E:F,2,0)</f>
        <v>#N/A</v>
      </c>
      <c r="N2510" s="3"/>
      <c r="O2510" s="77" t="e">
        <f>VLOOKUP($N$1&amp;N2510,定价因子!E:F,2,0)</f>
        <v>#N/A</v>
      </c>
      <c r="P2510" s="3"/>
      <c r="Q2510" s="55" t="e">
        <f>VLOOKUP($P$1&amp;P2510,定价因子!$E:$F,2,0)</f>
        <v>#N/A</v>
      </c>
      <c r="R2510" s="3"/>
      <c r="S2510" s="77" t="e">
        <f>VLOOKUP($R$1&amp;R2510,定价因子!$E:$F,2,0)</f>
        <v>#N/A</v>
      </c>
      <c r="T2510" s="61"/>
      <c r="U2510" s="63"/>
      <c r="V2510" s="63"/>
      <c r="W2510" s="63"/>
      <c r="X2510" s="3"/>
    </row>
    <row r="2511" spans="1:24">
      <c r="A2511" s="3"/>
      <c r="B2511" s="3"/>
      <c r="C2511" s="3"/>
      <c r="D2511" s="3"/>
      <c r="E2511" s="79"/>
      <c r="F2511" s="3"/>
      <c r="G2511" s="77" t="e">
        <f>VLOOKUP($F$1&amp;F2511,定价因子!E:F,2,0)</f>
        <v>#N/A</v>
      </c>
      <c r="H2511" s="3"/>
      <c r="I2511" s="77" t="e">
        <f>VLOOKUP($H$1&amp;H2511,定价因子!E:F,2,0)</f>
        <v>#N/A</v>
      </c>
      <c r="J2511" s="3"/>
      <c r="K2511" s="77" t="e">
        <f>VLOOKUP($J$1&amp;J2511,定价因子!E:F,2,0)</f>
        <v>#N/A</v>
      </c>
      <c r="L2511" s="3"/>
      <c r="M2511" s="77" t="e">
        <f>VLOOKUP($L$1&amp;L2511,定价因子!E:F,2,0)</f>
        <v>#N/A</v>
      </c>
      <c r="N2511" s="3"/>
      <c r="O2511" s="77" t="e">
        <f>VLOOKUP($N$1&amp;N2511,定价因子!E:F,2,0)</f>
        <v>#N/A</v>
      </c>
      <c r="P2511" s="3"/>
      <c r="Q2511" s="55" t="e">
        <f>VLOOKUP($P$1&amp;P2511,定价因子!$E:$F,2,0)</f>
        <v>#N/A</v>
      </c>
      <c r="R2511" s="3"/>
      <c r="S2511" s="77" t="e">
        <f>VLOOKUP($R$1&amp;R2511,定价因子!$E:$F,2,0)</f>
        <v>#N/A</v>
      </c>
      <c r="T2511" s="61"/>
      <c r="U2511" s="63"/>
      <c r="V2511" s="63"/>
      <c r="W2511" s="63"/>
      <c r="X2511" s="3"/>
    </row>
    <row r="2512" spans="1:24">
      <c r="A2512" s="3"/>
      <c r="B2512" s="3"/>
      <c r="C2512" s="3"/>
      <c r="D2512" s="3"/>
      <c r="E2512" s="79"/>
      <c r="F2512" s="3"/>
      <c r="G2512" s="77" t="e">
        <f>VLOOKUP($F$1&amp;F2512,定价因子!E:F,2,0)</f>
        <v>#N/A</v>
      </c>
      <c r="H2512" s="3"/>
      <c r="I2512" s="77" t="e">
        <f>VLOOKUP($H$1&amp;H2512,定价因子!E:F,2,0)</f>
        <v>#N/A</v>
      </c>
      <c r="J2512" s="3"/>
      <c r="K2512" s="77" t="e">
        <f>VLOOKUP($J$1&amp;J2512,定价因子!E:F,2,0)</f>
        <v>#N/A</v>
      </c>
      <c r="L2512" s="3"/>
      <c r="M2512" s="77" t="e">
        <f>VLOOKUP($L$1&amp;L2512,定价因子!E:F,2,0)</f>
        <v>#N/A</v>
      </c>
      <c r="N2512" s="3"/>
      <c r="O2512" s="77" t="e">
        <f>VLOOKUP($N$1&amp;N2512,定价因子!E:F,2,0)</f>
        <v>#N/A</v>
      </c>
      <c r="P2512" s="3"/>
      <c r="Q2512" s="55" t="e">
        <f>VLOOKUP($P$1&amp;P2512,定价因子!$E:$F,2,0)</f>
        <v>#N/A</v>
      </c>
      <c r="R2512" s="3"/>
      <c r="S2512" s="77" t="e">
        <f>VLOOKUP($R$1&amp;R2512,定价因子!$E:$F,2,0)</f>
        <v>#N/A</v>
      </c>
      <c r="T2512" s="61"/>
      <c r="U2512" s="63"/>
      <c r="V2512" s="63"/>
      <c r="W2512" s="63"/>
      <c r="X2512" s="3"/>
    </row>
    <row r="2513" spans="1:24">
      <c r="A2513" s="3"/>
      <c r="B2513" s="3"/>
      <c r="C2513" s="3"/>
      <c r="D2513" s="3"/>
      <c r="E2513" s="79"/>
      <c r="F2513" s="3"/>
      <c r="G2513" s="77" t="e">
        <f>VLOOKUP($F$1&amp;F2513,定价因子!E:F,2,0)</f>
        <v>#N/A</v>
      </c>
      <c r="H2513" s="3"/>
      <c r="I2513" s="77" t="e">
        <f>VLOOKUP($H$1&amp;H2513,定价因子!E:F,2,0)</f>
        <v>#N/A</v>
      </c>
      <c r="J2513" s="3"/>
      <c r="K2513" s="77" t="e">
        <f>VLOOKUP($J$1&amp;J2513,定价因子!E:F,2,0)</f>
        <v>#N/A</v>
      </c>
      <c r="L2513" s="3"/>
      <c r="M2513" s="77" t="e">
        <f>VLOOKUP($L$1&amp;L2513,定价因子!E:F,2,0)</f>
        <v>#N/A</v>
      </c>
      <c r="N2513" s="3"/>
      <c r="O2513" s="77" t="e">
        <f>VLOOKUP($N$1&amp;N2513,定价因子!E:F,2,0)</f>
        <v>#N/A</v>
      </c>
      <c r="P2513" s="3"/>
      <c r="Q2513" s="55" t="e">
        <f>VLOOKUP($P$1&amp;P2513,定价因子!$E:$F,2,0)</f>
        <v>#N/A</v>
      </c>
      <c r="R2513" s="3"/>
      <c r="S2513" s="77" t="e">
        <f>VLOOKUP($R$1&amp;R2513,定价因子!$E:$F,2,0)</f>
        <v>#N/A</v>
      </c>
      <c r="T2513" s="61"/>
      <c r="U2513" s="63"/>
      <c r="V2513" s="63"/>
      <c r="W2513" s="63"/>
      <c r="X2513" s="3"/>
    </row>
    <row r="2514" spans="1:24">
      <c r="A2514" s="3"/>
      <c r="B2514" s="3"/>
      <c r="C2514" s="3"/>
      <c r="D2514" s="3"/>
      <c r="E2514" s="79"/>
      <c r="F2514" s="3"/>
      <c r="G2514" s="77" t="e">
        <f>VLOOKUP($F$1&amp;F2514,定价因子!E:F,2,0)</f>
        <v>#N/A</v>
      </c>
      <c r="H2514" s="3"/>
      <c r="I2514" s="77" t="e">
        <f>VLOOKUP($H$1&amp;H2514,定价因子!E:F,2,0)</f>
        <v>#N/A</v>
      </c>
      <c r="J2514" s="3"/>
      <c r="K2514" s="77" t="e">
        <f>VLOOKUP($J$1&amp;J2514,定价因子!E:F,2,0)</f>
        <v>#N/A</v>
      </c>
      <c r="L2514" s="3"/>
      <c r="M2514" s="77" t="e">
        <f>VLOOKUP($L$1&amp;L2514,定价因子!E:F,2,0)</f>
        <v>#N/A</v>
      </c>
      <c r="N2514" s="3"/>
      <c r="O2514" s="77" t="e">
        <f>VLOOKUP($N$1&amp;N2514,定价因子!E:F,2,0)</f>
        <v>#N/A</v>
      </c>
      <c r="P2514" s="3"/>
      <c r="Q2514" s="55" t="e">
        <f>VLOOKUP($P$1&amp;P2514,定价因子!$E:$F,2,0)</f>
        <v>#N/A</v>
      </c>
      <c r="R2514" s="3"/>
      <c r="S2514" s="77" t="e">
        <f>VLOOKUP($R$1&amp;R2514,定价因子!$E:$F,2,0)</f>
        <v>#N/A</v>
      </c>
      <c r="T2514" s="61"/>
      <c r="U2514" s="63"/>
      <c r="V2514" s="63"/>
      <c r="W2514" s="63"/>
      <c r="X2514" s="3"/>
    </row>
    <row r="2515" spans="1:24">
      <c r="A2515" s="3"/>
      <c r="B2515" s="3"/>
      <c r="C2515" s="3"/>
      <c r="D2515" s="3"/>
      <c r="E2515" s="79"/>
      <c r="F2515" s="3"/>
      <c r="G2515" s="77" t="e">
        <f>VLOOKUP($F$1&amp;F2515,定价因子!E:F,2,0)</f>
        <v>#N/A</v>
      </c>
      <c r="H2515" s="3"/>
      <c r="I2515" s="77" t="e">
        <f>VLOOKUP($H$1&amp;H2515,定价因子!E:F,2,0)</f>
        <v>#N/A</v>
      </c>
      <c r="J2515" s="3"/>
      <c r="K2515" s="77" t="e">
        <f>VLOOKUP($J$1&amp;J2515,定价因子!E:F,2,0)</f>
        <v>#N/A</v>
      </c>
      <c r="L2515" s="3"/>
      <c r="M2515" s="77" t="e">
        <f>VLOOKUP($L$1&amp;L2515,定价因子!E:F,2,0)</f>
        <v>#N/A</v>
      </c>
      <c r="N2515" s="3"/>
      <c r="O2515" s="77" t="e">
        <f>VLOOKUP($N$1&amp;N2515,定价因子!E:F,2,0)</f>
        <v>#N/A</v>
      </c>
      <c r="P2515" s="3"/>
      <c r="Q2515" s="55" t="e">
        <f>VLOOKUP($P$1&amp;P2515,定价因子!$E:$F,2,0)</f>
        <v>#N/A</v>
      </c>
      <c r="R2515" s="3"/>
      <c r="S2515" s="77" t="e">
        <f>VLOOKUP($R$1&amp;R2515,定价因子!$E:$F,2,0)</f>
        <v>#N/A</v>
      </c>
      <c r="T2515" s="61"/>
      <c r="U2515" s="63"/>
      <c r="V2515" s="63"/>
      <c r="W2515" s="63"/>
      <c r="X2515" s="3"/>
    </row>
    <row r="2516" spans="1:24">
      <c r="A2516" s="3"/>
      <c r="B2516" s="3"/>
      <c r="C2516" s="3"/>
      <c r="D2516" s="3"/>
      <c r="E2516" s="79"/>
      <c r="F2516" s="3"/>
      <c r="G2516" s="77" t="e">
        <f>VLOOKUP($F$1&amp;F2516,定价因子!E:F,2,0)</f>
        <v>#N/A</v>
      </c>
      <c r="H2516" s="3"/>
      <c r="I2516" s="77" t="e">
        <f>VLOOKUP($H$1&amp;H2516,定价因子!E:F,2,0)</f>
        <v>#N/A</v>
      </c>
      <c r="J2516" s="3"/>
      <c r="K2516" s="77" t="e">
        <f>VLOOKUP($J$1&amp;J2516,定价因子!E:F,2,0)</f>
        <v>#N/A</v>
      </c>
      <c r="L2516" s="3"/>
      <c r="M2516" s="77" t="e">
        <f>VLOOKUP($L$1&amp;L2516,定价因子!E:F,2,0)</f>
        <v>#N/A</v>
      </c>
      <c r="N2516" s="3"/>
      <c r="O2516" s="77" t="e">
        <f>VLOOKUP($N$1&amp;N2516,定价因子!E:F,2,0)</f>
        <v>#N/A</v>
      </c>
      <c r="P2516" s="3"/>
      <c r="Q2516" s="55" t="e">
        <f>VLOOKUP($P$1&amp;P2516,定价因子!$E:$F,2,0)</f>
        <v>#N/A</v>
      </c>
      <c r="R2516" s="3"/>
      <c r="S2516" s="77" t="e">
        <f>VLOOKUP($R$1&amp;R2516,定价因子!$E:$F,2,0)</f>
        <v>#N/A</v>
      </c>
      <c r="T2516" s="61"/>
      <c r="U2516" s="63"/>
      <c r="V2516" s="63"/>
      <c r="W2516" s="63"/>
      <c r="X2516" s="3"/>
    </row>
    <row r="2517" spans="1:24">
      <c r="A2517" s="3"/>
      <c r="B2517" s="3"/>
      <c r="C2517" s="3"/>
      <c r="D2517" s="3"/>
      <c r="E2517" s="79"/>
      <c r="F2517" s="3"/>
      <c r="G2517" s="77" t="e">
        <f>VLOOKUP($F$1&amp;F2517,定价因子!E:F,2,0)</f>
        <v>#N/A</v>
      </c>
      <c r="H2517" s="3"/>
      <c r="I2517" s="77" t="e">
        <f>VLOOKUP($H$1&amp;H2517,定价因子!E:F,2,0)</f>
        <v>#N/A</v>
      </c>
      <c r="J2517" s="3"/>
      <c r="K2517" s="77" t="e">
        <f>VLOOKUP($J$1&amp;J2517,定价因子!E:F,2,0)</f>
        <v>#N/A</v>
      </c>
      <c r="L2517" s="3"/>
      <c r="M2517" s="77" t="e">
        <f>VLOOKUP($L$1&amp;L2517,定价因子!E:F,2,0)</f>
        <v>#N/A</v>
      </c>
      <c r="N2517" s="3"/>
      <c r="O2517" s="77" t="e">
        <f>VLOOKUP($N$1&amp;N2517,定价因子!E:F,2,0)</f>
        <v>#N/A</v>
      </c>
      <c r="P2517" s="3"/>
      <c r="Q2517" s="55" t="e">
        <f>VLOOKUP($P$1&amp;P2517,定价因子!$E:$F,2,0)</f>
        <v>#N/A</v>
      </c>
      <c r="R2517" s="3"/>
      <c r="S2517" s="77" t="e">
        <f>VLOOKUP($R$1&amp;R2517,定价因子!$E:$F,2,0)</f>
        <v>#N/A</v>
      </c>
      <c r="T2517" s="61"/>
      <c r="U2517" s="63"/>
      <c r="V2517" s="63"/>
      <c r="W2517" s="63"/>
      <c r="X2517" s="3"/>
    </row>
    <row r="2518" spans="1:24">
      <c r="A2518" s="3"/>
      <c r="B2518" s="3"/>
      <c r="C2518" s="3"/>
      <c r="D2518" s="3"/>
      <c r="E2518" s="79"/>
      <c r="F2518" s="3"/>
      <c r="G2518" s="77" t="e">
        <f>VLOOKUP($F$1&amp;F2518,定价因子!E:F,2,0)</f>
        <v>#N/A</v>
      </c>
      <c r="H2518" s="3"/>
      <c r="I2518" s="77" t="e">
        <f>VLOOKUP($H$1&amp;H2518,定价因子!E:F,2,0)</f>
        <v>#N/A</v>
      </c>
      <c r="J2518" s="3"/>
      <c r="K2518" s="77" t="e">
        <f>VLOOKUP($J$1&amp;J2518,定价因子!E:F,2,0)</f>
        <v>#N/A</v>
      </c>
      <c r="L2518" s="3"/>
      <c r="M2518" s="77" t="e">
        <f>VLOOKUP($L$1&amp;L2518,定价因子!E:F,2,0)</f>
        <v>#N/A</v>
      </c>
      <c r="N2518" s="3"/>
      <c r="O2518" s="77" t="e">
        <f>VLOOKUP($N$1&amp;N2518,定价因子!E:F,2,0)</f>
        <v>#N/A</v>
      </c>
      <c r="P2518" s="3"/>
      <c r="Q2518" s="55" t="e">
        <f>VLOOKUP($P$1&amp;P2518,定价因子!$E:$F,2,0)</f>
        <v>#N/A</v>
      </c>
      <c r="R2518" s="3"/>
      <c r="S2518" s="77" t="e">
        <f>VLOOKUP($R$1&amp;R2518,定价因子!$E:$F,2,0)</f>
        <v>#N/A</v>
      </c>
      <c r="T2518" s="61"/>
      <c r="U2518" s="63"/>
      <c r="V2518" s="63"/>
      <c r="W2518" s="63"/>
      <c r="X2518" s="3"/>
    </row>
    <row r="2519" spans="1:24">
      <c r="A2519" s="3"/>
      <c r="B2519" s="3"/>
      <c r="C2519" s="3"/>
      <c r="D2519" s="3"/>
      <c r="E2519" s="79"/>
      <c r="F2519" s="3"/>
      <c r="G2519" s="77" t="e">
        <f>VLOOKUP($F$1&amp;F2519,定价因子!E:F,2,0)</f>
        <v>#N/A</v>
      </c>
      <c r="H2519" s="3"/>
      <c r="I2519" s="77" t="e">
        <f>VLOOKUP($H$1&amp;H2519,定价因子!E:F,2,0)</f>
        <v>#N/A</v>
      </c>
      <c r="J2519" s="3"/>
      <c r="K2519" s="77" t="e">
        <f>VLOOKUP($J$1&amp;J2519,定价因子!E:F,2,0)</f>
        <v>#N/A</v>
      </c>
      <c r="L2519" s="3"/>
      <c r="M2519" s="77" t="e">
        <f>VLOOKUP($L$1&amp;L2519,定价因子!E:F,2,0)</f>
        <v>#N/A</v>
      </c>
      <c r="N2519" s="3"/>
      <c r="O2519" s="77" t="e">
        <f>VLOOKUP($N$1&amp;N2519,定价因子!E:F,2,0)</f>
        <v>#N/A</v>
      </c>
      <c r="P2519" s="3"/>
      <c r="Q2519" s="55" t="e">
        <f>VLOOKUP($P$1&amp;P2519,定价因子!$E:$F,2,0)</f>
        <v>#N/A</v>
      </c>
      <c r="R2519" s="3"/>
      <c r="S2519" s="77" t="e">
        <f>VLOOKUP($R$1&amp;R2519,定价因子!$E:$F,2,0)</f>
        <v>#N/A</v>
      </c>
      <c r="T2519" s="61"/>
      <c r="U2519" s="63"/>
      <c r="V2519" s="63"/>
      <c r="W2519" s="63"/>
      <c r="X2519" s="3"/>
    </row>
    <row r="2520" spans="1:24">
      <c r="A2520" s="3"/>
      <c r="B2520" s="3"/>
      <c r="C2520" s="3"/>
      <c r="D2520" s="3"/>
      <c r="E2520" s="79"/>
      <c r="F2520" s="3"/>
      <c r="G2520" s="77" t="e">
        <f>VLOOKUP($F$1&amp;F2520,定价因子!E:F,2,0)</f>
        <v>#N/A</v>
      </c>
      <c r="H2520" s="3"/>
      <c r="I2520" s="77" t="e">
        <f>VLOOKUP($H$1&amp;H2520,定价因子!E:F,2,0)</f>
        <v>#N/A</v>
      </c>
      <c r="J2520" s="3"/>
      <c r="K2520" s="77" t="e">
        <f>VLOOKUP($J$1&amp;J2520,定价因子!E:F,2,0)</f>
        <v>#N/A</v>
      </c>
      <c r="L2520" s="3"/>
      <c r="M2520" s="77" t="e">
        <f>VLOOKUP($L$1&amp;L2520,定价因子!E:F,2,0)</f>
        <v>#N/A</v>
      </c>
      <c r="N2520" s="3"/>
      <c r="O2520" s="77" t="e">
        <f>VLOOKUP($N$1&amp;N2520,定价因子!E:F,2,0)</f>
        <v>#N/A</v>
      </c>
      <c r="P2520" s="3"/>
      <c r="Q2520" s="55" t="e">
        <f>VLOOKUP($P$1&amp;P2520,定价因子!$E:$F,2,0)</f>
        <v>#N/A</v>
      </c>
      <c r="R2520" s="3"/>
      <c r="S2520" s="77" t="e">
        <f>VLOOKUP($R$1&amp;R2520,定价因子!$E:$F,2,0)</f>
        <v>#N/A</v>
      </c>
      <c r="T2520" s="61"/>
      <c r="U2520" s="63"/>
      <c r="V2520" s="63"/>
      <c r="W2520" s="63"/>
      <c r="X2520" s="3"/>
    </row>
    <row r="2521" spans="1:24">
      <c r="A2521" s="3"/>
      <c r="B2521" s="3"/>
      <c r="C2521" s="3"/>
      <c r="D2521" s="3"/>
      <c r="E2521" s="79"/>
      <c r="F2521" s="3"/>
      <c r="G2521" s="77" t="e">
        <f>VLOOKUP($F$1&amp;F2521,定价因子!E:F,2,0)</f>
        <v>#N/A</v>
      </c>
      <c r="H2521" s="3"/>
      <c r="I2521" s="77" t="e">
        <f>VLOOKUP($H$1&amp;H2521,定价因子!E:F,2,0)</f>
        <v>#N/A</v>
      </c>
      <c r="J2521" s="3"/>
      <c r="K2521" s="77" t="e">
        <f>VLOOKUP($J$1&amp;J2521,定价因子!E:F,2,0)</f>
        <v>#N/A</v>
      </c>
      <c r="L2521" s="3"/>
      <c r="M2521" s="77" t="e">
        <f>VLOOKUP($L$1&amp;L2521,定价因子!E:F,2,0)</f>
        <v>#N/A</v>
      </c>
      <c r="N2521" s="3"/>
      <c r="O2521" s="77" t="e">
        <f>VLOOKUP($N$1&amp;N2521,定价因子!E:F,2,0)</f>
        <v>#N/A</v>
      </c>
      <c r="P2521" s="3"/>
      <c r="Q2521" s="55" t="e">
        <f>VLOOKUP($P$1&amp;P2521,定价因子!$E:$F,2,0)</f>
        <v>#N/A</v>
      </c>
      <c r="R2521" s="3"/>
      <c r="S2521" s="77" t="e">
        <f>VLOOKUP($R$1&amp;R2521,定价因子!$E:$F,2,0)</f>
        <v>#N/A</v>
      </c>
      <c r="T2521" s="61"/>
      <c r="U2521" s="63"/>
      <c r="V2521" s="63"/>
      <c r="W2521" s="63"/>
      <c r="X2521" s="3"/>
    </row>
    <row r="2522" spans="1:24">
      <c r="A2522" s="3"/>
      <c r="B2522" s="3"/>
      <c r="C2522" s="3"/>
      <c r="D2522" s="3"/>
      <c r="E2522" s="79"/>
      <c r="F2522" s="3"/>
      <c r="G2522" s="77" t="e">
        <f>VLOOKUP($F$1&amp;F2522,定价因子!E:F,2,0)</f>
        <v>#N/A</v>
      </c>
      <c r="H2522" s="3"/>
      <c r="I2522" s="77" t="e">
        <f>VLOOKUP($H$1&amp;H2522,定价因子!E:F,2,0)</f>
        <v>#N/A</v>
      </c>
      <c r="J2522" s="3"/>
      <c r="K2522" s="77" t="e">
        <f>VLOOKUP($J$1&amp;J2522,定价因子!E:F,2,0)</f>
        <v>#N/A</v>
      </c>
      <c r="L2522" s="3"/>
      <c r="M2522" s="77" t="e">
        <f>VLOOKUP($L$1&amp;L2522,定价因子!E:F,2,0)</f>
        <v>#N/A</v>
      </c>
      <c r="N2522" s="3"/>
      <c r="O2522" s="77" t="e">
        <f>VLOOKUP($N$1&amp;N2522,定价因子!E:F,2,0)</f>
        <v>#N/A</v>
      </c>
      <c r="P2522" s="3"/>
      <c r="Q2522" s="55" t="e">
        <f>VLOOKUP($P$1&amp;P2522,定价因子!$E:$F,2,0)</f>
        <v>#N/A</v>
      </c>
      <c r="R2522" s="3"/>
      <c r="S2522" s="77" t="e">
        <f>VLOOKUP($R$1&amp;R2522,定价因子!$E:$F,2,0)</f>
        <v>#N/A</v>
      </c>
      <c r="T2522" s="61"/>
      <c r="U2522" s="63"/>
      <c r="V2522" s="63"/>
      <c r="W2522" s="63"/>
      <c r="X2522" s="3"/>
    </row>
    <row r="2523" spans="1:24">
      <c r="A2523" s="3"/>
      <c r="B2523" s="3"/>
      <c r="C2523" s="3"/>
      <c r="D2523" s="3"/>
      <c r="E2523" s="79"/>
      <c r="F2523" s="3"/>
      <c r="G2523" s="77" t="e">
        <f>VLOOKUP($F$1&amp;F2523,定价因子!E:F,2,0)</f>
        <v>#N/A</v>
      </c>
      <c r="H2523" s="3"/>
      <c r="I2523" s="77" t="e">
        <f>VLOOKUP($H$1&amp;H2523,定价因子!E:F,2,0)</f>
        <v>#N/A</v>
      </c>
      <c r="J2523" s="3"/>
      <c r="K2523" s="77" t="e">
        <f>VLOOKUP($J$1&amp;J2523,定价因子!E:F,2,0)</f>
        <v>#N/A</v>
      </c>
      <c r="L2523" s="3"/>
      <c r="M2523" s="77" t="e">
        <f>VLOOKUP($L$1&amp;L2523,定价因子!E:F,2,0)</f>
        <v>#N/A</v>
      </c>
      <c r="N2523" s="3"/>
      <c r="O2523" s="77" t="e">
        <f>VLOOKUP($N$1&amp;N2523,定价因子!E:F,2,0)</f>
        <v>#N/A</v>
      </c>
      <c r="P2523" s="3"/>
      <c r="Q2523" s="55" t="e">
        <f>VLOOKUP($P$1&amp;P2523,定价因子!$E:$F,2,0)</f>
        <v>#N/A</v>
      </c>
      <c r="R2523" s="3"/>
      <c r="S2523" s="77" t="e">
        <f>VLOOKUP($R$1&amp;R2523,定价因子!$E:$F,2,0)</f>
        <v>#N/A</v>
      </c>
      <c r="T2523" s="61"/>
      <c r="U2523" s="63"/>
      <c r="V2523" s="63"/>
      <c r="W2523" s="63"/>
      <c r="X2523" s="3"/>
    </row>
    <row r="2524" spans="1:24">
      <c r="A2524" s="3"/>
      <c r="B2524" s="3"/>
      <c r="C2524" s="3"/>
      <c r="D2524" s="3"/>
      <c r="E2524" s="79"/>
      <c r="F2524" s="3"/>
      <c r="G2524" s="77" t="e">
        <f>VLOOKUP($F$1&amp;F2524,定价因子!E:F,2,0)</f>
        <v>#N/A</v>
      </c>
      <c r="H2524" s="3"/>
      <c r="I2524" s="77" t="e">
        <f>VLOOKUP($H$1&amp;H2524,定价因子!E:F,2,0)</f>
        <v>#N/A</v>
      </c>
      <c r="J2524" s="3"/>
      <c r="K2524" s="77" t="e">
        <f>VLOOKUP($J$1&amp;J2524,定价因子!E:F,2,0)</f>
        <v>#N/A</v>
      </c>
      <c r="L2524" s="3"/>
      <c r="M2524" s="77" t="e">
        <f>VLOOKUP($L$1&amp;L2524,定价因子!E:F,2,0)</f>
        <v>#N/A</v>
      </c>
      <c r="N2524" s="3"/>
      <c r="O2524" s="77" t="e">
        <f>VLOOKUP($N$1&amp;N2524,定价因子!E:F,2,0)</f>
        <v>#N/A</v>
      </c>
      <c r="P2524" s="3"/>
      <c r="Q2524" s="55" t="e">
        <f>VLOOKUP($P$1&amp;P2524,定价因子!$E:$F,2,0)</f>
        <v>#N/A</v>
      </c>
      <c r="R2524" s="3"/>
      <c r="S2524" s="77" t="e">
        <f>VLOOKUP($R$1&amp;R2524,定价因子!$E:$F,2,0)</f>
        <v>#N/A</v>
      </c>
      <c r="T2524" s="61"/>
      <c r="U2524" s="63"/>
      <c r="V2524" s="63"/>
      <c r="W2524" s="63"/>
      <c r="X2524" s="3"/>
    </row>
    <row r="2525" spans="1:24">
      <c r="A2525" s="3"/>
      <c r="B2525" s="3"/>
      <c r="C2525" s="3"/>
      <c r="D2525" s="3"/>
      <c r="E2525" s="79"/>
      <c r="F2525" s="3"/>
      <c r="G2525" s="77" t="e">
        <f>VLOOKUP($F$1&amp;F2525,定价因子!E:F,2,0)</f>
        <v>#N/A</v>
      </c>
      <c r="H2525" s="3"/>
      <c r="I2525" s="77" t="e">
        <f>VLOOKUP($H$1&amp;H2525,定价因子!E:F,2,0)</f>
        <v>#N/A</v>
      </c>
      <c r="J2525" s="3"/>
      <c r="K2525" s="77" t="e">
        <f>VLOOKUP($J$1&amp;J2525,定价因子!E:F,2,0)</f>
        <v>#N/A</v>
      </c>
      <c r="L2525" s="3"/>
      <c r="M2525" s="77" t="e">
        <f>VLOOKUP($L$1&amp;L2525,定价因子!E:F,2,0)</f>
        <v>#N/A</v>
      </c>
      <c r="N2525" s="3"/>
      <c r="O2525" s="77" t="e">
        <f>VLOOKUP($N$1&amp;N2525,定价因子!E:F,2,0)</f>
        <v>#N/A</v>
      </c>
      <c r="P2525" s="3"/>
      <c r="Q2525" s="55" t="e">
        <f>VLOOKUP($P$1&amp;P2525,定价因子!$E:$F,2,0)</f>
        <v>#N/A</v>
      </c>
      <c r="R2525" s="3"/>
      <c r="S2525" s="77" t="e">
        <f>VLOOKUP($R$1&amp;R2525,定价因子!$E:$F,2,0)</f>
        <v>#N/A</v>
      </c>
      <c r="T2525" s="61"/>
      <c r="U2525" s="63"/>
      <c r="V2525" s="63"/>
      <c r="W2525" s="63"/>
      <c r="X2525" s="3"/>
    </row>
    <row r="2526" spans="1:24">
      <c r="A2526" s="3"/>
      <c r="B2526" s="3"/>
      <c r="C2526" s="3"/>
      <c r="D2526" s="3"/>
      <c r="E2526" s="79"/>
      <c r="F2526" s="3"/>
      <c r="G2526" s="77" t="e">
        <f>VLOOKUP($F$1&amp;F2526,定价因子!E:F,2,0)</f>
        <v>#N/A</v>
      </c>
      <c r="H2526" s="3"/>
      <c r="I2526" s="77" t="e">
        <f>VLOOKUP($H$1&amp;H2526,定价因子!E:F,2,0)</f>
        <v>#N/A</v>
      </c>
      <c r="J2526" s="3"/>
      <c r="K2526" s="77" t="e">
        <f>VLOOKUP($J$1&amp;J2526,定价因子!E:F,2,0)</f>
        <v>#N/A</v>
      </c>
      <c r="L2526" s="3"/>
      <c r="M2526" s="77" t="e">
        <f>VLOOKUP($L$1&amp;L2526,定价因子!E:F,2,0)</f>
        <v>#N/A</v>
      </c>
      <c r="N2526" s="3"/>
      <c r="O2526" s="77" t="e">
        <f>VLOOKUP($N$1&amp;N2526,定价因子!E:F,2,0)</f>
        <v>#N/A</v>
      </c>
      <c r="P2526" s="3"/>
      <c r="Q2526" s="55" t="e">
        <f>VLOOKUP($P$1&amp;P2526,定价因子!$E:$F,2,0)</f>
        <v>#N/A</v>
      </c>
      <c r="R2526" s="3"/>
      <c r="S2526" s="77" t="e">
        <f>VLOOKUP($R$1&amp;R2526,定价因子!$E:$F,2,0)</f>
        <v>#N/A</v>
      </c>
      <c r="T2526" s="61"/>
      <c r="U2526" s="63"/>
      <c r="V2526" s="63"/>
      <c r="W2526" s="63"/>
      <c r="X2526" s="3"/>
    </row>
    <row r="2527" spans="1:24">
      <c r="A2527" s="3"/>
      <c r="B2527" s="3"/>
      <c r="C2527" s="3"/>
      <c r="D2527" s="3"/>
      <c r="E2527" s="79"/>
      <c r="F2527" s="3"/>
      <c r="G2527" s="77" t="e">
        <f>VLOOKUP($F$1&amp;F2527,定价因子!E:F,2,0)</f>
        <v>#N/A</v>
      </c>
      <c r="H2527" s="3"/>
      <c r="I2527" s="77" t="e">
        <f>VLOOKUP($H$1&amp;H2527,定价因子!E:F,2,0)</f>
        <v>#N/A</v>
      </c>
      <c r="J2527" s="3"/>
      <c r="K2527" s="77" t="e">
        <f>VLOOKUP($J$1&amp;J2527,定价因子!E:F,2,0)</f>
        <v>#N/A</v>
      </c>
      <c r="L2527" s="3"/>
      <c r="M2527" s="77" t="e">
        <f>VLOOKUP($L$1&amp;L2527,定价因子!E:F,2,0)</f>
        <v>#N/A</v>
      </c>
      <c r="N2527" s="3"/>
      <c r="O2527" s="77" t="e">
        <f>VLOOKUP($N$1&amp;N2527,定价因子!E:F,2,0)</f>
        <v>#N/A</v>
      </c>
      <c r="P2527" s="3"/>
      <c r="Q2527" s="55" t="e">
        <f>VLOOKUP($P$1&amp;P2527,定价因子!$E:$F,2,0)</f>
        <v>#N/A</v>
      </c>
      <c r="R2527" s="3"/>
      <c r="S2527" s="77" t="e">
        <f>VLOOKUP($R$1&amp;R2527,定价因子!$E:$F,2,0)</f>
        <v>#N/A</v>
      </c>
      <c r="T2527" s="61"/>
      <c r="U2527" s="63"/>
      <c r="V2527" s="63"/>
      <c r="W2527" s="63"/>
      <c r="X2527" s="3"/>
    </row>
    <row r="2528" spans="1:24">
      <c r="A2528" s="3"/>
      <c r="B2528" s="3"/>
      <c r="C2528" s="3"/>
      <c r="D2528" s="3"/>
      <c r="E2528" s="79"/>
      <c r="F2528" s="3"/>
      <c r="G2528" s="77" t="e">
        <f>VLOOKUP($F$1&amp;F2528,定价因子!E:F,2,0)</f>
        <v>#N/A</v>
      </c>
      <c r="H2528" s="3"/>
      <c r="I2528" s="77" t="e">
        <f>VLOOKUP($H$1&amp;H2528,定价因子!E:F,2,0)</f>
        <v>#N/A</v>
      </c>
      <c r="J2528" s="3"/>
      <c r="K2528" s="77" t="e">
        <f>VLOOKUP($J$1&amp;J2528,定价因子!E:F,2,0)</f>
        <v>#N/A</v>
      </c>
      <c r="L2528" s="3"/>
      <c r="M2528" s="77" t="e">
        <f>VLOOKUP($L$1&amp;L2528,定价因子!E:F,2,0)</f>
        <v>#N/A</v>
      </c>
      <c r="N2528" s="3"/>
      <c r="O2528" s="77" t="e">
        <f>VLOOKUP($N$1&amp;N2528,定价因子!E:F,2,0)</f>
        <v>#N/A</v>
      </c>
      <c r="P2528" s="3"/>
      <c r="Q2528" s="55" t="e">
        <f>VLOOKUP($P$1&amp;P2528,定价因子!$E:$F,2,0)</f>
        <v>#N/A</v>
      </c>
      <c r="R2528" s="3"/>
      <c r="S2528" s="77" t="e">
        <f>VLOOKUP($R$1&amp;R2528,定价因子!$E:$F,2,0)</f>
        <v>#N/A</v>
      </c>
      <c r="T2528" s="61"/>
      <c r="U2528" s="63"/>
      <c r="V2528" s="63"/>
      <c r="W2528" s="63"/>
      <c r="X2528" s="3"/>
    </row>
    <row r="2529" spans="1:24">
      <c r="A2529" s="3"/>
      <c r="B2529" s="3"/>
      <c r="C2529" s="3"/>
      <c r="D2529" s="3"/>
      <c r="E2529" s="79"/>
      <c r="F2529" s="3"/>
      <c r="G2529" s="77" t="e">
        <f>VLOOKUP($F$1&amp;F2529,定价因子!E:F,2,0)</f>
        <v>#N/A</v>
      </c>
      <c r="H2529" s="3"/>
      <c r="I2529" s="77" t="e">
        <f>VLOOKUP($H$1&amp;H2529,定价因子!E:F,2,0)</f>
        <v>#N/A</v>
      </c>
      <c r="J2529" s="3"/>
      <c r="K2529" s="77" t="e">
        <f>VLOOKUP($J$1&amp;J2529,定价因子!E:F,2,0)</f>
        <v>#N/A</v>
      </c>
      <c r="L2529" s="3"/>
      <c r="M2529" s="77" t="e">
        <f>VLOOKUP($L$1&amp;L2529,定价因子!E:F,2,0)</f>
        <v>#N/A</v>
      </c>
      <c r="N2529" s="3"/>
      <c r="O2529" s="77" t="e">
        <f>VLOOKUP($N$1&amp;N2529,定价因子!E:F,2,0)</f>
        <v>#N/A</v>
      </c>
      <c r="P2529" s="3"/>
      <c r="Q2529" s="55" t="e">
        <f>VLOOKUP($P$1&amp;P2529,定价因子!$E:$F,2,0)</f>
        <v>#N/A</v>
      </c>
      <c r="R2529" s="3"/>
      <c r="S2529" s="77" t="e">
        <f>VLOOKUP($R$1&amp;R2529,定价因子!$E:$F,2,0)</f>
        <v>#N/A</v>
      </c>
      <c r="T2529" s="61"/>
      <c r="U2529" s="63"/>
      <c r="V2529" s="63"/>
      <c r="W2529" s="63"/>
      <c r="X2529" s="3"/>
    </row>
    <row r="2530" spans="1:24">
      <c r="A2530" s="3"/>
      <c r="B2530" s="3"/>
      <c r="C2530" s="3"/>
      <c r="D2530" s="3"/>
      <c r="E2530" s="79"/>
      <c r="F2530" s="3"/>
      <c r="G2530" s="77" t="e">
        <f>VLOOKUP($F$1&amp;F2530,定价因子!E:F,2,0)</f>
        <v>#N/A</v>
      </c>
      <c r="H2530" s="3"/>
      <c r="I2530" s="77" t="e">
        <f>VLOOKUP($H$1&amp;H2530,定价因子!E:F,2,0)</f>
        <v>#N/A</v>
      </c>
      <c r="J2530" s="3"/>
      <c r="K2530" s="77" t="e">
        <f>VLOOKUP($J$1&amp;J2530,定价因子!E:F,2,0)</f>
        <v>#N/A</v>
      </c>
      <c r="L2530" s="3"/>
      <c r="M2530" s="77" t="e">
        <f>VLOOKUP($L$1&amp;L2530,定价因子!E:F,2,0)</f>
        <v>#N/A</v>
      </c>
      <c r="N2530" s="3"/>
      <c r="O2530" s="77" t="e">
        <f>VLOOKUP($N$1&amp;N2530,定价因子!E:F,2,0)</f>
        <v>#N/A</v>
      </c>
      <c r="P2530" s="3"/>
      <c r="Q2530" s="55" t="e">
        <f>VLOOKUP($P$1&amp;P2530,定价因子!$E:$F,2,0)</f>
        <v>#N/A</v>
      </c>
      <c r="R2530" s="3"/>
      <c r="S2530" s="77" t="e">
        <f>VLOOKUP($R$1&amp;R2530,定价因子!$E:$F,2,0)</f>
        <v>#N/A</v>
      </c>
      <c r="T2530" s="61"/>
      <c r="U2530" s="63"/>
      <c r="V2530" s="63"/>
      <c r="W2530" s="63"/>
      <c r="X2530" s="3"/>
    </row>
    <row r="2531" spans="1:24">
      <c r="A2531" s="3"/>
      <c r="B2531" s="3"/>
      <c r="C2531" s="3"/>
      <c r="D2531" s="3"/>
      <c r="E2531" s="79"/>
      <c r="F2531" s="3"/>
      <c r="G2531" s="77" t="e">
        <f>VLOOKUP($F$1&amp;F2531,定价因子!E:F,2,0)</f>
        <v>#N/A</v>
      </c>
      <c r="H2531" s="3"/>
      <c r="I2531" s="77" t="e">
        <f>VLOOKUP($H$1&amp;H2531,定价因子!E:F,2,0)</f>
        <v>#N/A</v>
      </c>
      <c r="J2531" s="3"/>
      <c r="K2531" s="77" t="e">
        <f>VLOOKUP($J$1&amp;J2531,定价因子!E:F,2,0)</f>
        <v>#N/A</v>
      </c>
      <c r="L2531" s="3"/>
      <c r="M2531" s="77" t="e">
        <f>VLOOKUP($L$1&amp;L2531,定价因子!E:F,2,0)</f>
        <v>#N/A</v>
      </c>
      <c r="N2531" s="3"/>
      <c r="O2531" s="77" t="e">
        <f>VLOOKUP($N$1&amp;N2531,定价因子!E:F,2,0)</f>
        <v>#N/A</v>
      </c>
      <c r="P2531" s="3"/>
      <c r="Q2531" s="55" t="e">
        <f>VLOOKUP($P$1&amp;P2531,定价因子!$E:$F,2,0)</f>
        <v>#N/A</v>
      </c>
      <c r="R2531" s="3"/>
      <c r="S2531" s="77" t="e">
        <f>VLOOKUP($R$1&amp;R2531,定价因子!$E:$F,2,0)</f>
        <v>#N/A</v>
      </c>
      <c r="T2531" s="61"/>
      <c r="U2531" s="63"/>
      <c r="V2531" s="63"/>
      <c r="W2531" s="63"/>
      <c r="X2531" s="3"/>
    </row>
    <row r="2532" spans="1:24">
      <c r="A2532" s="3"/>
      <c r="B2532" s="3"/>
      <c r="C2532" s="3"/>
      <c r="D2532" s="3"/>
      <c r="E2532" s="79"/>
      <c r="F2532" s="3"/>
      <c r="G2532" s="77" t="e">
        <f>VLOOKUP($F$1&amp;F2532,定价因子!E:F,2,0)</f>
        <v>#N/A</v>
      </c>
      <c r="H2532" s="3"/>
      <c r="I2532" s="77" t="e">
        <f>VLOOKUP($H$1&amp;H2532,定价因子!E:F,2,0)</f>
        <v>#N/A</v>
      </c>
      <c r="J2532" s="3"/>
      <c r="K2532" s="77" t="e">
        <f>VLOOKUP($J$1&amp;J2532,定价因子!E:F,2,0)</f>
        <v>#N/A</v>
      </c>
      <c r="L2532" s="3"/>
      <c r="M2532" s="77" t="e">
        <f>VLOOKUP($L$1&amp;L2532,定价因子!E:F,2,0)</f>
        <v>#N/A</v>
      </c>
      <c r="N2532" s="3"/>
      <c r="O2532" s="77" t="e">
        <f>VLOOKUP($N$1&amp;N2532,定价因子!E:F,2,0)</f>
        <v>#N/A</v>
      </c>
      <c r="P2532" s="3"/>
      <c r="Q2532" s="55" t="e">
        <f>VLOOKUP($P$1&amp;P2532,定价因子!$E:$F,2,0)</f>
        <v>#N/A</v>
      </c>
      <c r="R2532" s="3"/>
      <c r="S2532" s="77" t="e">
        <f>VLOOKUP($R$1&amp;R2532,定价因子!$E:$F,2,0)</f>
        <v>#N/A</v>
      </c>
      <c r="T2532" s="61"/>
      <c r="U2532" s="63"/>
      <c r="V2532" s="63"/>
      <c r="W2532" s="63"/>
      <c r="X2532" s="3"/>
    </row>
    <row r="2533" spans="1:24">
      <c r="A2533" s="3"/>
      <c r="B2533" s="3"/>
      <c r="C2533" s="3"/>
      <c r="D2533" s="3"/>
      <c r="E2533" s="79"/>
      <c r="F2533" s="3"/>
      <c r="G2533" s="77" t="e">
        <f>VLOOKUP($F$1&amp;F2533,定价因子!E:F,2,0)</f>
        <v>#N/A</v>
      </c>
      <c r="H2533" s="3"/>
      <c r="I2533" s="77" t="e">
        <f>VLOOKUP($H$1&amp;H2533,定价因子!E:F,2,0)</f>
        <v>#N/A</v>
      </c>
      <c r="J2533" s="3"/>
      <c r="K2533" s="77" t="e">
        <f>VLOOKUP($J$1&amp;J2533,定价因子!E:F,2,0)</f>
        <v>#N/A</v>
      </c>
      <c r="L2533" s="3"/>
      <c r="M2533" s="77" t="e">
        <f>VLOOKUP($L$1&amp;L2533,定价因子!E:F,2,0)</f>
        <v>#N/A</v>
      </c>
      <c r="N2533" s="3"/>
      <c r="O2533" s="77" t="e">
        <f>VLOOKUP($N$1&amp;N2533,定价因子!E:F,2,0)</f>
        <v>#N/A</v>
      </c>
      <c r="P2533" s="3"/>
      <c r="Q2533" s="55" t="e">
        <f>VLOOKUP($P$1&amp;P2533,定价因子!$E:$F,2,0)</f>
        <v>#N/A</v>
      </c>
      <c r="R2533" s="3"/>
      <c r="S2533" s="77" t="e">
        <f>VLOOKUP($R$1&amp;R2533,定价因子!$E:$F,2,0)</f>
        <v>#N/A</v>
      </c>
      <c r="T2533" s="61"/>
      <c r="U2533" s="63"/>
      <c r="V2533" s="63"/>
      <c r="W2533" s="63"/>
      <c r="X2533" s="3"/>
    </row>
    <row r="2534" spans="1:24">
      <c r="A2534" s="3"/>
      <c r="B2534" s="3"/>
      <c r="C2534" s="3"/>
      <c r="D2534" s="3"/>
      <c r="E2534" s="79"/>
      <c r="F2534" s="3"/>
      <c r="G2534" s="77" t="e">
        <f>VLOOKUP($F$1&amp;F2534,定价因子!E:F,2,0)</f>
        <v>#N/A</v>
      </c>
      <c r="H2534" s="3"/>
      <c r="I2534" s="77" t="e">
        <f>VLOOKUP($H$1&amp;H2534,定价因子!E:F,2,0)</f>
        <v>#N/A</v>
      </c>
      <c r="J2534" s="3"/>
      <c r="K2534" s="77" t="e">
        <f>VLOOKUP($J$1&amp;J2534,定价因子!E:F,2,0)</f>
        <v>#N/A</v>
      </c>
      <c r="L2534" s="3"/>
      <c r="M2534" s="77" t="e">
        <f>VLOOKUP($L$1&amp;L2534,定价因子!E:F,2,0)</f>
        <v>#N/A</v>
      </c>
      <c r="N2534" s="3"/>
      <c r="O2534" s="77" t="e">
        <f>VLOOKUP($N$1&amp;N2534,定价因子!E:F,2,0)</f>
        <v>#N/A</v>
      </c>
      <c r="P2534" s="3"/>
      <c r="Q2534" s="55" t="e">
        <f>VLOOKUP($P$1&amp;P2534,定价因子!$E:$F,2,0)</f>
        <v>#N/A</v>
      </c>
      <c r="R2534" s="3"/>
      <c r="S2534" s="77" t="e">
        <f>VLOOKUP($R$1&amp;R2534,定价因子!$E:$F,2,0)</f>
        <v>#N/A</v>
      </c>
      <c r="T2534" s="61"/>
      <c r="U2534" s="63"/>
      <c r="V2534" s="63"/>
      <c r="W2534" s="63"/>
      <c r="X2534" s="3"/>
    </row>
    <row r="2535" spans="1:24">
      <c r="A2535" s="3"/>
      <c r="B2535" s="3"/>
      <c r="C2535" s="3"/>
      <c r="D2535" s="3"/>
      <c r="E2535" s="79"/>
      <c r="F2535" s="3"/>
      <c r="G2535" s="77" t="e">
        <f>VLOOKUP($F$1&amp;F2535,定价因子!E:F,2,0)</f>
        <v>#N/A</v>
      </c>
      <c r="H2535" s="3"/>
      <c r="I2535" s="77" t="e">
        <f>VLOOKUP($H$1&amp;H2535,定价因子!E:F,2,0)</f>
        <v>#N/A</v>
      </c>
      <c r="J2535" s="3"/>
      <c r="K2535" s="77" t="e">
        <f>VLOOKUP($J$1&amp;J2535,定价因子!E:F,2,0)</f>
        <v>#N/A</v>
      </c>
      <c r="L2535" s="3"/>
      <c r="M2535" s="77" t="e">
        <f>VLOOKUP($L$1&amp;L2535,定价因子!E:F,2,0)</f>
        <v>#N/A</v>
      </c>
      <c r="N2535" s="3"/>
      <c r="O2535" s="77" t="e">
        <f>VLOOKUP($N$1&amp;N2535,定价因子!E:F,2,0)</f>
        <v>#N/A</v>
      </c>
      <c r="P2535" s="3"/>
      <c r="Q2535" s="55" t="e">
        <f>VLOOKUP($P$1&amp;P2535,定价因子!$E:$F,2,0)</f>
        <v>#N/A</v>
      </c>
      <c r="R2535" s="3"/>
      <c r="S2535" s="77" t="e">
        <f>VLOOKUP($R$1&amp;R2535,定价因子!$E:$F,2,0)</f>
        <v>#N/A</v>
      </c>
      <c r="T2535" s="61"/>
      <c r="U2535" s="63"/>
      <c r="V2535" s="63"/>
      <c r="W2535" s="63"/>
      <c r="X2535" s="3"/>
    </row>
    <row r="2536" spans="1:24">
      <c r="A2536" s="3"/>
      <c r="B2536" s="3"/>
      <c r="C2536" s="3"/>
      <c r="D2536" s="3"/>
      <c r="E2536" s="79"/>
      <c r="F2536" s="3"/>
      <c r="G2536" s="77" t="e">
        <f>VLOOKUP($F$1&amp;F2536,定价因子!E:F,2,0)</f>
        <v>#N/A</v>
      </c>
      <c r="H2536" s="3"/>
      <c r="I2536" s="77" t="e">
        <f>VLOOKUP($H$1&amp;H2536,定价因子!E:F,2,0)</f>
        <v>#N/A</v>
      </c>
      <c r="J2536" s="3"/>
      <c r="K2536" s="77" t="e">
        <f>VLOOKUP($J$1&amp;J2536,定价因子!E:F,2,0)</f>
        <v>#N/A</v>
      </c>
      <c r="L2536" s="3"/>
      <c r="M2536" s="77" t="e">
        <f>VLOOKUP($L$1&amp;L2536,定价因子!E:F,2,0)</f>
        <v>#N/A</v>
      </c>
      <c r="N2536" s="3"/>
      <c r="O2536" s="77" t="e">
        <f>VLOOKUP($N$1&amp;N2536,定价因子!E:F,2,0)</f>
        <v>#N/A</v>
      </c>
      <c r="P2536" s="3"/>
      <c r="Q2536" s="55" t="e">
        <f>VLOOKUP($P$1&amp;P2536,定价因子!$E:$F,2,0)</f>
        <v>#N/A</v>
      </c>
      <c r="R2536" s="3"/>
      <c r="S2536" s="77" t="e">
        <f>VLOOKUP($R$1&amp;R2536,定价因子!$E:$F,2,0)</f>
        <v>#N/A</v>
      </c>
      <c r="T2536" s="61"/>
      <c r="U2536" s="63"/>
      <c r="V2536" s="63"/>
      <c r="W2536" s="63"/>
      <c r="X2536" s="3"/>
    </row>
    <row r="2537" spans="1:24">
      <c r="A2537" s="3"/>
      <c r="B2537" s="3"/>
      <c r="C2537" s="3"/>
      <c r="D2537" s="3"/>
      <c r="E2537" s="79"/>
      <c r="F2537" s="3"/>
      <c r="G2537" s="77" t="e">
        <f>VLOOKUP($F$1&amp;F2537,定价因子!E:F,2,0)</f>
        <v>#N/A</v>
      </c>
      <c r="H2537" s="3"/>
      <c r="I2537" s="77" t="e">
        <f>VLOOKUP($H$1&amp;H2537,定价因子!E:F,2,0)</f>
        <v>#N/A</v>
      </c>
      <c r="J2537" s="3"/>
      <c r="K2537" s="77" t="e">
        <f>VLOOKUP($J$1&amp;J2537,定价因子!E:F,2,0)</f>
        <v>#N/A</v>
      </c>
      <c r="L2537" s="3"/>
      <c r="M2537" s="77" t="e">
        <f>VLOOKUP($L$1&amp;L2537,定价因子!E:F,2,0)</f>
        <v>#N/A</v>
      </c>
      <c r="N2537" s="3"/>
      <c r="O2537" s="77" t="e">
        <f>VLOOKUP($N$1&amp;N2537,定价因子!E:F,2,0)</f>
        <v>#N/A</v>
      </c>
      <c r="P2537" s="3"/>
      <c r="Q2537" s="55" t="e">
        <f>VLOOKUP($P$1&amp;P2537,定价因子!$E:$F,2,0)</f>
        <v>#N/A</v>
      </c>
      <c r="R2537" s="3"/>
      <c r="S2537" s="77" t="e">
        <f>VLOOKUP($R$1&amp;R2537,定价因子!$E:$F,2,0)</f>
        <v>#N/A</v>
      </c>
      <c r="T2537" s="61"/>
      <c r="U2537" s="63"/>
      <c r="V2537" s="63"/>
      <c r="W2537" s="63"/>
      <c r="X2537" s="3"/>
    </row>
    <row r="2538" spans="1:24">
      <c r="A2538" s="3"/>
      <c r="B2538" s="3"/>
      <c r="C2538" s="3"/>
      <c r="D2538" s="3"/>
      <c r="E2538" s="79"/>
      <c r="F2538" s="3"/>
      <c r="G2538" s="77" t="e">
        <f>VLOOKUP($F$1&amp;F2538,定价因子!E:F,2,0)</f>
        <v>#N/A</v>
      </c>
      <c r="H2538" s="3"/>
      <c r="I2538" s="77" t="e">
        <f>VLOOKUP($H$1&amp;H2538,定价因子!E:F,2,0)</f>
        <v>#N/A</v>
      </c>
      <c r="J2538" s="3"/>
      <c r="K2538" s="77" t="e">
        <f>VLOOKUP($J$1&amp;J2538,定价因子!E:F,2,0)</f>
        <v>#N/A</v>
      </c>
      <c r="L2538" s="3"/>
      <c r="M2538" s="77" t="e">
        <f>VLOOKUP($L$1&amp;L2538,定价因子!E:F,2,0)</f>
        <v>#N/A</v>
      </c>
      <c r="N2538" s="3"/>
      <c r="O2538" s="77" t="e">
        <f>VLOOKUP($N$1&amp;N2538,定价因子!E:F,2,0)</f>
        <v>#N/A</v>
      </c>
      <c r="P2538" s="3"/>
      <c r="Q2538" s="55" t="e">
        <f>VLOOKUP($P$1&amp;P2538,定价因子!$E:$F,2,0)</f>
        <v>#N/A</v>
      </c>
      <c r="R2538" s="3"/>
      <c r="S2538" s="77" t="e">
        <f>VLOOKUP($R$1&amp;R2538,定价因子!$E:$F,2,0)</f>
        <v>#N/A</v>
      </c>
      <c r="T2538" s="61"/>
      <c r="U2538" s="63"/>
      <c r="V2538" s="63"/>
      <c r="W2538" s="63"/>
      <c r="X2538" s="3"/>
    </row>
    <row r="2539" spans="1:24">
      <c r="A2539" s="3"/>
      <c r="B2539" s="3"/>
      <c r="C2539" s="3"/>
      <c r="D2539" s="3"/>
      <c r="E2539" s="79"/>
      <c r="F2539" s="3"/>
      <c r="G2539" s="77" t="e">
        <f>VLOOKUP($F$1&amp;F2539,定价因子!E:F,2,0)</f>
        <v>#N/A</v>
      </c>
      <c r="H2539" s="3"/>
      <c r="I2539" s="77" t="e">
        <f>VLOOKUP($H$1&amp;H2539,定价因子!E:F,2,0)</f>
        <v>#N/A</v>
      </c>
      <c r="J2539" s="3"/>
      <c r="K2539" s="77" t="e">
        <f>VLOOKUP($J$1&amp;J2539,定价因子!E:F,2,0)</f>
        <v>#N/A</v>
      </c>
      <c r="L2539" s="3"/>
      <c r="M2539" s="77" t="e">
        <f>VLOOKUP($L$1&amp;L2539,定价因子!E:F,2,0)</f>
        <v>#N/A</v>
      </c>
      <c r="N2539" s="3"/>
      <c r="O2539" s="77" t="e">
        <f>VLOOKUP($N$1&amp;N2539,定价因子!E:F,2,0)</f>
        <v>#N/A</v>
      </c>
      <c r="P2539" s="3"/>
      <c r="Q2539" s="55" t="e">
        <f>VLOOKUP($P$1&amp;P2539,定价因子!$E:$F,2,0)</f>
        <v>#N/A</v>
      </c>
      <c r="R2539" s="3"/>
      <c r="S2539" s="77" t="e">
        <f>VLOOKUP($R$1&amp;R2539,定价因子!$E:$F,2,0)</f>
        <v>#N/A</v>
      </c>
      <c r="T2539" s="61"/>
      <c r="U2539" s="63"/>
      <c r="V2539" s="63"/>
      <c r="W2539" s="63"/>
      <c r="X2539" s="3"/>
    </row>
    <row r="2540" spans="1:24">
      <c r="A2540" s="3"/>
      <c r="B2540" s="3"/>
      <c r="C2540" s="3"/>
      <c r="D2540" s="3"/>
      <c r="E2540" s="79"/>
      <c r="F2540" s="3"/>
      <c r="G2540" s="77" t="e">
        <f>VLOOKUP($F$1&amp;F2540,定价因子!E:F,2,0)</f>
        <v>#N/A</v>
      </c>
      <c r="H2540" s="3"/>
      <c r="I2540" s="77" t="e">
        <f>VLOOKUP($H$1&amp;H2540,定价因子!E:F,2,0)</f>
        <v>#N/A</v>
      </c>
      <c r="J2540" s="3"/>
      <c r="K2540" s="77" t="e">
        <f>VLOOKUP($J$1&amp;J2540,定价因子!E:F,2,0)</f>
        <v>#N/A</v>
      </c>
      <c r="L2540" s="3"/>
      <c r="M2540" s="77" t="e">
        <f>VLOOKUP($L$1&amp;L2540,定价因子!E:F,2,0)</f>
        <v>#N/A</v>
      </c>
      <c r="N2540" s="3"/>
      <c r="O2540" s="77" t="e">
        <f>VLOOKUP($N$1&amp;N2540,定价因子!E:F,2,0)</f>
        <v>#N/A</v>
      </c>
      <c r="P2540" s="3"/>
      <c r="Q2540" s="55" t="e">
        <f>VLOOKUP($P$1&amp;P2540,定价因子!$E:$F,2,0)</f>
        <v>#N/A</v>
      </c>
      <c r="R2540" s="3"/>
      <c r="S2540" s="77" t="e">
        <f>VLOOKUP($R$1&amp;R2540,定价因子!$E:$F,2,0)</f>
        <v>#N/A</v>
      </c>
      <c r="T2540" s="61"/>
      <c r="U2540" s="63"/>
      <c r="V2540" s="63"/>
      <c r="W2540" s="63"/>
      <c r="X2540" s="3"/>
    </row>
    <row r="2541" spans="1:24">
      <c r="A2541" s="3"/>
      <c r="B2541" s="3"/>
      <c r="C2541" s="3"/>
      <c r="D2541" s="3"/>
      <c r="E2541" s="79"/>
      <c r="F2541" s="3"/>
      <c r="G2541" s="77" t="e">
        <f>VLOOKUP($F$1&amp;F2541,定价因子!E:F,2,0)</f>
        <v>#N/A</v>
      </c>
      <c r="H2541" s="3"/>
      <c r="I2541" s="77" t="e">
        <f>VLOOKUP($H$1&amp;H2541,定价因子!E:F,2,0)</f>
        <v>#N/A</v>
      </c>
      <c r="J2541" s="3"/>
      <c r="K2541" s="77" t="e">
        <f>VLOOKUP($J$1&amp;J2541,定价因子!E:F,2,0)</f>
        <v>#N/A</v>
      </c>
      <c r="L2541" s="3"/>
      <c r="M2541" s="77" t="e">
        <f>VLOOKUP($L$1&amp;L2541,定价因子!E:F,2,0)</f>
        <v>#N/A</v>
      </c>
      <c r="N2541" s="3"/>
      <c r="O2541" s="77" t="e">
        <f>VLOOKUP($N$1&amp;N2541,定价因子!E:F,2,0)</f>
        <v>#N/A</v>
      </c>
      <c r="P2541" s="3"/>
      <c r="Q2541" s="55" t="e">
        <f>VLOOKUP($P$1&amp;P2541,定价因子!$E:$F,2,0)</f>
        <v>#N/A</v>
      </c>
      <c r="R2541" s="3"/>
      <c r="S2541" s="77" t="e">
        <f>VLOOKUP($R$1&amp;R2541,定价因子!$E:$F,2,0)</f>
        <v>#N/A</v>
      </c>
      <c r="T2541" s="61"/>
      <c r="U2541" s="63"/>
      <c r="V2541" s="63"/>
      <c r="W2541" s="63"/>
      <c r="X2541" s="3"/>
    </row>
    <row r="2542" spans="1:24">
      <c r="A2542" s="3"/>
      <c r="B2542" s="3"/>
      <c r="C2542" s="3"/>
      <c r="D2542" s="3"/>
      <c r="E2542" s="79"/>
      <c r="F2542" s="3"/>
      <c r="G2542" s="77" t="e">
        <f>VLOOKUP($F$1&amp;F2542,定价因子!E:F,2,0)</f>
        <v>#N/A</v>
      </c>
      <c r="H2542" s="3"/>
      <c r="I2542" s="77" t="e">
        <f>VLOOKUP($H$1&amp;H2542,定价因子!E:F,2,0)</f>
        <v>#N/A</v>
      </c>
      <c r="J2542" s="3"/>
      <c r="K2542" s="77" t="e">
        <f>VLOOKUP($J$1&amp;J2542,定价因子!E:F,2,0)</f>
        <v>#N/A</v>
      </c>
      <c r="L2542" s="3"/>
      <c r="M2542" s="77" t="e">
        <f>VLOOKUP($L$1&amp;L2542,定价因子!E:F,2,0)</f>
        <v>#N/A</v>
      </c>
      <c r="N2542" s="3"/>
      <c r="O2542" s="77" t="e">
        <f>VLOOKUP($N$1&amp;N2542,定价因子!E:F,2,0)</f>
        <v>#N/A</v>
      </c>
      <c r="P2542" s="3"/>
      <c r="Q2542" s="55" t="e">
        <f>VLOOKUP($P$1&amp;P2542,定价因子!$E:$F,2,0)</f>
        <v>#N/A</v>
      </c>
      <c r="R2542" s="3"/>
      <c r="S2542" s="77" t="e">
        <f>VLOOKUP($R$1&amp;R2542,定价因子!$E:$F,2,0)</f>
        <v>#N/A</v>
      </c>
      <c r="T2542" s="61"/>
      <c r="U2542" s="63"/>
      <c r="V2542" s="63"/>
      <c r="W2542" s="63"/>
      <c r="X2542" s="3"/>
    </row>
    <row r="2543" spans="1:24">
      <c r="A2543" s="3"/>
      <c r="B2543" s="3"/>
      <c r="C2543" s="3"/>
      <c r="D2543" s="3"/>
      <c r="E2543" s="79"/>
      <c r="F2543" s="3"/>
      <c r="G2543" s="77" t="e">
        <f>VLOOKUP($F$1&amp;F2543,定价因子!E:F,2,0)</f>
        <v>#N/A</v>
      </c>
      <c r="H2543" s="3"/>
      <c r="I2543" s="77" t="e">
        <f>VLOOKUP($H$1&amp;H2543,定价因子!E:F,2,0)</f>
        <v>#N/A</v>
      </c>
      <c r="J2543" s="3"/>
      <c r="K2543" s="77" t="e">
        <f>VLOOKUP($J$1&amp;J2543,定价因子!E:F,2,0)</f>
        <v>#N/A</v>
      </c>
      <c r="L2543" s="3"/>
      <c r="M2543" s="77" t="e">
        <f>VLOOKUP($L$1&amp;L2543,定价因子!E:F,2,0)</f>
        <v>#N/A</v>
      </c>
      <c r="N2543" s="3"/>
      <c r="O2543" s="77" t="e">
        <f>VLOOKUP($N$1&amp;N2543,定价因子!E:F,2,0)</f>
        <v>#N/A</v>
      </c>
      <c r="P2543" s="3"/>
      <c r="Q2543" s="55" t="e">
        <f>VLOOKUP($P$1&amp;P2543,定价因子!$E:$F,2,0)</f>
        <v>#N/A</v>
      </c>
      <c r="R2543" s="3"/>
      <c r="S2543" s="77" t="e">
        <f>VLOOKUP($R$1&amp;R2543,定价因子!$E:$F,2,0)</f>
        <v>#N/A</v>
      </c>
      <c r="T2543" s="61"/>
      <c r="U2543" s="63"/>
      <c r="V2543" s="63"/>
      <c r="W2543" s="63"/>
      <c r="X2543" s="3"/>
    </row>
    <row r="2544" spans="1:24">
      <c r="A2544" s="3"/>
      <c r="B2544" s="3"/>
      <c r="C2544" s="3"/>
      <c r="D2544" s="3"/>
      <c r="E2544" s="79"/>
      <c r="F2544" s="3"/>
      <c r="G2544" s="77" t="e">
        <f>VLOOKUP($F$1&amp;F2544,定价因子!E:F,2,0)</f>
        <v>#N/A</v>
      </c>
      <c r="H2544" s="3"/>
      <c r="I2544" s="77" t="e">
        <f>VLOOKUP($H$1&amp;H2544,定价因子!E:F,2,0)</f>
        <v>#N/A</v>
      </c>
      <c r="J2544" s="3"/>
      <c r="K2544" s="77" t="e">
        <f>VLOOKUP($J$1&amp;J2544,定价因子!E:F,2,0)</f>
        <v>#N/A</v>
      </c>
      <c r="L2544" s="3"/>
      <c r="M2544" s="77" t="e">
        <f>VLOOKUP($L$1&amp;L2544,定价因子!E:F,2,0)</f>
        <v>#N/A</v>
      </c>
      <c r="N2544" s="3"/>
      <c r="O2544" s="77" t="e">
        <f>VLOOKUP($N$1&amp;N2544,定价因子!E:F,2,0)</f>
        <v>#N/A</v>
      </c>
      <c r="P2544" s="3"/>
      <c r="Q2544" s="55" t="e">
        <f>VLOOKUP($P$1&amp;P2544,定价因子!$E:$F,2,0)</f>
        <v>#N/A</v>
      </c>
      <c r="R2544" s="3"/>
      <c r="S2544" s="77" t="e">
        <f>VLOOKUP($R$1&amp;R2544,定价因子!$E:$F,2,0)</f>
        <v>#N/A</v>
      </c>
      <c r="T2544" s="61"/>
      <c r="U2544" s="63"/>
      <c r="V2544" s="63"/>
      <c r="W2544" s="63"/>
      <c r="X2544" s="3"/>
    </row>
    <row r="2545" spans="1:24">
      <c r="A2545" s="3"/>
      <c r="B2545" s="3"/>
      <c r="C2545" s="3"/>
      <c r="D2545" s="3"/>
      <c r="E2545" s="79"/>
      <c r="F2545" s="3"/>
      <c r="G2545" s="77" t="e">
        <f>VLOOKUP($F$1&amp;F2545,定价因子!E:F,2,0)</f>
        <v>#N/A</v>
      </c>
      <c r="H2545" s="3"/>
      <c r="I2545" s="77" t="e">
        <f>VLOOKUP($H$1&amp;H2545,定价因子!E:F,2,0)</f>
        <v>#N/A</v>
      </c>
      <c r="J2545" s="3"/>
      <c r="K2545" s="77" t="e">
        <f>VLOOKUP($J$1&amp;J2545,定价因子!E:F,2,0)</f>
        <v>#N/A</v>
      </c>
      <c r="L2545" s="3"/>
      <c r="M2545" s="77" t="e">
        <f>VLOOKUP($L$1&amp;L2545,定价因子!E:F,2,0)</f>
        <v>#N/A</v>
      </c>
      <c r="N2545" s="3"/>
      <c r="O2545" s="77" t="e">
        <f>VLOOKUP($N$1&amp;N2545,定价因子!E:F,2,0)</f>
        <v>#N/A</v>
      </c>
      <c r="P2545" s="3"/>
      <c r="Q2545" s="55" t="e">
        <f>VLOOKUP($P$1&amp;P2545,定价因子!$E:$F,2,0)</f>
        <v>#N/A</v>
      </c>
      <c r="R2545" s="3"/>
      <c r="S2545" s="77" t="e">
        <f>VLOOKUP($R$1&amp;R2545,定价因子!$E:$F,2,0)</f>
        <v>#N/A</v>
      </c>
      <c r="T2545" s="61"/>
      <c r="U2545" s="63"/>
      <c r="V2545" s="63"/>
      <c r="W2545" s="63"/>
      <c r="X2545" s="3"/>
    </row>
    <row r="2546" spans="1:24">
      <c r="A2546" s="3"/>
      <c r="B2546" s="3"/>
      <c r="C2546" s="3"/>
      <c r="D2546" s="3"/>
      <c r="E2546" s="79"/>
      <c r="F2546" s="3"/>
      <c r="G2546" s="77" t="e">
        <f>VLOOKUP($F$1&amp;F2546,定价因子!E:F,2,0)</f>
        <v>#N/A</v>
      </c>
      <c r="H2546" s="3"/>
      <c r="I2546" s="77" t="e">
        <f>VLOOKUP($H$1&amp;H2546,定价因子!E:F,2,0)</f>
        <v>#N/A</v>
      </c>
      <c r="J2546" s="3"/>
      <c r="K2546" s="77" t="e">
        <f>VLOOKUP($J$1&amp;J2546,定价因子!E:F,2,0)</f>
        <v>#N/A</v>
      </c>
      <c r="L2546" s="3"/>
      <c r="M2546" s="77" t="e">
        <f>VLOOKUP($L$1&amp;L2546,定价因子!E:F,2,0)</f>
        <v>#N/A</v>
      </c>
      <c r="N2546" s="3"/>
      <c r="O2546" s="77" t="e">
        <f>VLOOKUP($N$1&amp;N2546,定价因子!E:F,2,0)</f>
        <v>#N/A</v>
      </c>
      <c r="P2546" s="3"/>
      <c r="Q2546" s="55" t="e">
        <f>VLOOKUP($P$1&amp;P2546,定价因子!$E:$F,2,0)</f>
        <v>#N/A</v>
      </c>
      <c r="R2546" s="3"/>
      <c r="S2546" s="77" t="e">
        <f>VLOOKUP($R$1&amp;R2546,定价因子!$E:$F,2,0)</f>
        <v>#N/A</v>
      </c>
      <c r="T2546" s="61"/>
      <c r="U2546" s="63"/>
      <c r="V2546" s="63"/>
      <c r="W2546" s="63"/>
      <c r="X2546" s="3"/>
    </row>
    <row r="2547" spans="1:24">
      <c r="A2547" s="3"/>
      <c r="B2547" s="3"/>
      <c r="C2547" s="3"/>
      <c r="D2547" s="3"/>
      <c r="E2547" s="79"/>
      <c r="F2547" s="3"/>
      <c r="G2547" s="77" t="e">
        <f>VLOOKUP($F$1&amp;F2547,定价因子!E:F,2,0)</f>
        <v>#N/A</v>
      </c>
      <c r="H2547" s="3"/>
      <c r="I2547" s="77" t="e">
        <f>VLOOKUP($H$1&amp;H2547,定价因子!E:F,2,0)</f>
        <v>#N/A</v>
      </c>
      <c r="J2547" s="3"/>
      <c r="K2547" s="77" t="e">
        <f>VLOOKUP($J$1&amp;J2547,定价因子!E:F,2,0)</f>
        <v>#N/A</v>
      </c>
      <c r="L2547" s="3"/>
      <c r="M2547" s="77" t="e">
        <f>VLOOKUP($L$1&amp;L2547,定价因子!E:F,2,0)</f>
        <v>#N/A</v>
      </c>
      <c r="N2547" s="3"/>
      <c r="O2547" s="77" t="e">
        <f>VLOOKUP($N$1&amp;N2547,定价因子!E:F,2,0)</f>
        <v>#N/A</v>
      </c>
      <c r="P2547" s="3"/>
      <c r="Q2547" s="55" t="e">
        <f>VLOOKUP($P$1&amp;P2547,定价因子!$E:$F,2,0)</f>
        <v>#N/A</v>
      </c>
      <c r="R2547" s="3"/>
      <c r="S2547" s="77" t="e">
        <f>VLOOKUP($R$1&amp;R2547,定价因子!$E:$F,2,0)</f>
        <v>#N/A</v>
      </c>
      <c r="T2547" s="61"/>
      <c r="U2547" s="63"/>
      <c r="V2547" s="63"/>
      <c r="W2547" s="63"/>
      <c r="X2547" s="3"/>
    </row>
    <row r="2548" spans="1:24">
      <c r="A2548" s="3"/>
      <c r="B2548" s="3"/>
      <c r="C2548" s="3"/>
      <c r="D2548" s="3"/>
      <c r="E2548" s="79"/>
      <c r="F2548" s="3"/>
      <c r="G2548" s="77" t="e">
        <f>VLOOKUP($F$1&amp;F2548,定价因子!E:F,2,0)</f>
        <v>#N/A</v>
      </c>
      <c r="H2548" s="3"/>
      <c r="I2548" s="77" t="e">
        <f>VLOOKUP($H$1&amp;H2548,定价因子!E:F,2,0)</f>
        <v>#N/A</v>
      </c>
      <c r="J2548" s="3"/>
      <c r="K2548" s="77" t="e">
        <f>VLOOKUP($J$1&amp;J2548,定价因子!E:F,2,0)</f>
        <v>#N/A</v>
      </c>
      <c r="L2548" s="3"/>
      <c r="M2548" s="77" t="e">
        <f>VLOOKUP($L$1&amp;L2548,定价因子!E:F,2,0)</f>
        <v>#N/A</v>
      </c>
      <c r="N2548" s="3"/>
      <c r="O2548" s="77" t="e">
        <f>VLOOKUP($N$1&amp;N2548,定价因子!E:F,2,0)</f>
        <v>#N/A</v>
      </c>
      <c r="P2548" s="3"/>
      <c r="Q2548" s="55" t="e">
        <f>VLOOKUP($P$1&amp;P2548,定价因子!$E:$F,2,0)</f>
        <v>#N/A</v>
      </c>
      <c r="R2548" s="3"/>
      <c r="S2548" s="77" t="e">
        <f>VLOOKUP($R$1&amp;R2548,定价因子!$E:$F,2,0)</f>
        <v>#N/A</v>
      </c>
      <c r="T2548" s="61"/>
      <c r="U2548" s="63"/>
      <c r="V2548" s="63"/>
      <c r="W2548" s="63"/>
      <c r="X2548" s="3"/>
    </row>
    <row r="2549" spans="1:24">
      <c r="A2549" s="3"/>
      <c r="B2549" s="3"/>
      <c r="C2549" s="3"/>
      <c r="D2549" s="3"/>
      <c r="E2549" s="79"/>
      <c r="F2549" s="3"/>
      <c r="G2549" s="77" t="e">
        <f>VLOOKUP($F$1&amp;F2549,定价因子!E:F,2,0)</f>
        <v>#N/A</v>
      </c>
      <c r="H2549" s="3"/>
      <c r="I2549" s="77" t="e">
        <f>VLOOKUP($H$1&amp;H2549,定价因子!E:F,2,0)</f>
        <v>#N/A</v>
      </c>
      <c r="J2549" s="3"/>
      <c r="K2549" s="77" t="e">
        <f>VLOOKUP($J$1&amp;J2549,定价因子!E:F,2,0)</f>
        <v>#N/A</v>
      </c>
      <c r="L2549" s="3"/>
      <c r="M2549" s="77" t="e">
        <f>VLOOKUP($L$1&amp;L2549,定价因子!E:F,2,0)</f>
        <v>#N/A</v>
      </c>
      <c r="N2549" s="3"/>
      <c r="O2549" s="77" t="e">
        <f>VLOOKUP($N$1&amp;N2549,定价因子!E:F,2,0)</f>
        <v>#N/A</v>
      </c>
      <c r="P2549" s="3"/>
      <c r="Q2549" s="55" t="e">
        <f>VLOOKUP($P$1&amp;P2549,定价因子!$E:$F,2,0)</f>
        <v>#N/A</v>
      </c>
      <c r="R2549" s="3"/>
      <c r="S2549" s="77" t="e">
        <f>VLOOKUP($R$1&amp;R2549,定价因子!$E:$F,2,0)</f>
        <v>#N/A</v>
      </c>
      <c r="T2549" s="61"/>
      <c r="U2549" s="63"/>
      <c r="V2549" s="63"/>
      <c r="W2549" s="63"/>
      <c r="X2549" s="3"/>
    </row>
    <row r="2550" spans="1:24">
      <c r="A2550" s="3"/>
      <c r="B2550" s="3"/>
      <c r="C2550" s="3"/>
      <c r="D2550" s="3"/>
      <c r="E2550" s="79"/>
      <c r="F2550" s="3"/>
      <c r="G2550" s="77" t="e">
        <f>VLOOKUP($F$1&amp;F2550,定价因子!E:F,2,0)</f>
        <v>#N/A</v>
      </c>
      <c r="H2550" s="3"/>
      <c r="I2550" s="77" t="e">
        <f>VLOOKUP($H$1&amp;H2550,定价因子!E:F,2,0)</f>
        <v>#N/A</v>
      </c>
      <c r="J2550" s="3"/>
      <c r="K2550" s="77" t="e">
        <f>VLOOKUP($J$1&amp;J2550,定价因子!E:F,2,0)</f>
        <v>#N/A</v>
      </c>
      <c r="L2550" s="3"/>
      <c r="M2550" s="77" t="e">
        <f>VLOOKUP($L$1&amp;L2550,定价因子!E:F,2,0)</f>
        <v>#N/A</v>
      </c>
      <c r="N2550" s="3"/>
      <c r="O2550" s="77" t="e">
        <f>VLOOKUP($N$1&amp;N2550,定价因子!E:F,2,0)</f>
        <v>#N/A</v>
      </c>
      <c r="P2550" s="3"/>
      <c r="Q2550" s="55" t="e">
        <f>VLOOKUP($P$1&amp;P2550,定价因子!$E:$F,2,0)</f>
        <v>#N/A</v>
      </c>
      <c r="R2550" s="3"/>
      <c r="S2550" s="77" t="e">
        <f>VLOOKUP($R$1&amp;R2550,定价因子!$E:$F,2,0)</f>
        <v>#N/A</v>
      </c>
      <c r="T2550" s="61"/>
      <c r="U2550" s="63"/>
      <c r="V2550" s="63"/>
      <c r="W2550" s="63"/>
      <c r="X2550" s="3"/>
    </row>
    <row r="2551" spans="1:24">
      <c r="A2551" s="3"/>
      <c r="B2551" s="3"/>
      <c r="C2551" s="3"/>
      <c r="D2551" s="3"/>
      <c r="E2551" s="79"/>
      <c r="F2551" s="3"/>
      <c r="G2551" s="77" t="e">
        <f>VLOOKUP($F$1&amp;F2551,定价因子!E:F,2,0)</f>
        <v>#N/A</v>
      </c>
      <c r="H2551" s="3"/>
      <c r="I2551" s="77" t="e">
        <f>VLOOKUP($H$1&amp;H2551,定价因子!E:F,2,0)</f>
        <v>#N/A</v>
      </c>
      <c r="J2551" s="3"/>
      <c r="K2551" s="77" t="e">
        <f>VLOOKUP($J$1&amp;J2551,定价因子!E:F,2,0)</f>
        <v>#N/A</v>
      </c>
      <c r="L2551" s="3"/>
      <c r="M2551" s="77" t="e">
        <f>VLOOKUP($L$1&amp;L2551,定价因子!E:F,2,0)</f>
        <v>#N/A</v>
      </c>
      <c r="N2551" s="3"/>
      <c r="O2551" s="77" t="e">
        <f>VLOOKUP($N$1&amp;N2551,定价因子!E:F,2,0)</f>
        <v>#N/A</v>
      </c>
      <c r="P2551" s="3"/>
      <c r="Q2551" s="55" t="e">
        <f>VLOOKUP($P$1&amp;P2551,定价因子!$E:$F,2,0)</f>
        <v>#N/A</v>
      </c>
      <c r="R2551" s="3"/>
      <c r="S2551" s="77" t="e">
        <f>VLOOKUP($R$1&amp;R2551,定价因子!$E:$F,2,0)</f>
        <v>#N/A</v>
      </c>
      <c r="T2551" s="61"/>
      <c r="U2551" s="63"/>
      <c r="V2551" s="63"/>
      <c r="W2551" s="63"/>
      <c r="X2551" s="3"/>
    </row>
    <row r="2552" spans="1:24">
      <c r="A2552" s="3"/>
      <c r="B2552" s="3"/>
      <c r="C2552" s="3"/>
      <c r="D2552" s="3"/>
      <c r="E2552" s="79"/>
      <c r="F2552" s="3"/>
      <c r="G2552" s="77" t="e">
        <f>VLOOKUP($F$1&amp;F2552,定价因子!E:F,2,0)</f>
        <v>#N/A</v>
      </c>
      <c r="H2552" s="3"/>
      <c r="I2552" s="77" t="e">
        <f>VLOOKUP($H$1&amp;H2552,定价因子!E:F,2,0)</f>
        <v>#N/A</v>
      </c>
      <c r="J2552" s="3"/>
      <c r="K2552" s="77" t="e">
        <f>VLOOKUP($J$1&amp;J2552,定价因子!E:F,2,0)</f>
        <v>#N/A</v>
      </c>
      <c r="L2552" s="3"/>
      <c r="M2552" s="77" t="e">
        <f>VLOOKUP($L$1&amp;L2552,定价因子!E:F,2,0)</f>
        <v>#N/A</v>
      </c>
      <c r="N2552" s="3"/>
      <c r="O2552" s="77" t="e">
        <f>VLOOKUP($N$1&amp;N2552,定价因子!E:F,2,0)</f>
        <v>#N/A</v>
      </c>
      <c r="P2552" s="3"/>
      <c r="Q2552" s="55" t="e">
        <f>VLOOKUP($P$1&amp;P2552,定价因子!$E:$F,2,0)</f>
        <v>#N/A</v>
      </c>
      <c r="R2552" s="3"/>
      <c r="S2552" s="77" t="e">
        <f>VLOOKUP($R$1&amp;R2552,定价因子!$E:$F,2,0)</f>
        <v>#N/A</v>
      </c>
      <c r="T2552" s="61"/>
      <c r="U2552" s="63"/>
      <c r="V2552" s="63"/>
      <c r="W2552" s="63"/>
      <c r="X2552" s="3"/>
    </row>
    <row r="2553" spans="1:24">
      <c r="A2553" s="3"/>
      <c r="B2553" s="3"/>
      <c r="C2553" s="3"/>
      <c r="D2553" s="3"/>
      <c r="E2553" s="79"/>
      <c r="F2553" s="3"/>
      <c r="G2553" s="77" t="e">
        <f>VLOOKUP($F$1&amp;F2553,定价因子!E:F,2,0)</f>
        <v>#N/A</v>
      </c>
      <c r="H2553" s="3"/>
      <c r="I2553" s="77" t="e">
        <f>VLOOKUP($H$1&amp;H2553,定价因子!E:F,2,0)</f>
        <v>#N/A</v>
      </c>
      <c r="J2553" s="3"/>
      <c r="K2553" s="77" t="e">
        <f>VLOOKUP($J$1&amp;J2553,定价因子!E:F,2,0)</f>
        <v>#N/A</v>
      </c>
      <c r="L2553" s="3"/>
      <c r="M2553" s="77" t="e">
        <f>VLOOKUP($L$1&amp;L2553,定价因子!E:F,2,0)</f>
        <v>#N/A</v>
      </c>
      <c r="N2553" s="3"/>
      <c r="O2553" s="77" t="e">
        <f>VLOOKUP($N$1&amp;N2553,定价因子!E:F,2,0)</f>
        <v>#N/A</v>
      </c>
      <c r="P2553" s="3"/>
      <c r="Q2553" s="55" t="e">
        <f>VLOOKUP($P$1&amp;P2553,定价因子!$E:$F,2,0)</f>
        <v>#N/A</v>
      </c>
      <c r="R2553" s="3"/>
      <c r="S2553" s="77" t="e">
        <f>VLOOKUP($R$1&amp;R2553,定价因子!$E:$F,2,0)</f>
        <v>#N/A</v>
      </c>
      <c r="T2553" s="61"/>
      <c r="U2553" s="63"/>
      <c r="V2553" s="63"/>
      <c r="W2553" s="63"/>
      <c r="X2553" s="3"/>
    </row>
    <row r="2554" spans="1:24">
      <c r="A2554" s="3"/>
      <c r="B2554" s="3"/>
      <c r="C2554" s="3"/>
      <c r="D2554" s="3"/>
      <c r="E2554" s="79"/>
      <c r="F2554" s="3"/>
      <c r="G2554" s="77" t="e">
        <f>VLOOKUP($F$1&amp;F2554,定价因子!E:F,2,0)</f>
        <v>#N/A</v>
      </c>
      <c r="H2554" s="3"/>
      <c r="I2554" s="77" t="e">
        <f>VLOOKUP($H$1&amp;H2554,定价因子!E:F,2,0)</f>
        <v>#N/A</v>
      </c>
      <c r="J2554" s="3"/>
      <c r="K2554" s="77" t="e">
        <f>VLOOKUP($J$1&amp;J2554,定价因子!E:F,2,0)</f>
        <v>#N/A</v>
      </c>
      <c r="L2554" s="3"/>
      <c r="M2554" s="77" t="e">
        <f>VLOOKUP($L$1&amp;L2554,定价因子!E:F,2,0)</f>
        <v>#N/A</v>
      </c>
      <c r="N2554" s="3"/>
      <c r="O2554" s="77" t="e">
        <f>VLOOKUP($N$1&amp;N2554,定价因子!E:F,2,0)</f>
        <v>#N/A</v>
      </c>
      <c r="P2554" s="3"/>
      <c r="Q2554" s="55" t="e">
        <f>VLOOKUP($P$1&amp;P2554,定价因子!$E:$F,2,0)</f>
        <v>#N/A</v>
      </c>
      <c r="R2554" s="3"/>
      <c r="S2554" s="77" t="e">
        <f>VLOOKUP($R$1&amp;R2554,定价因子!$E:$F,2,0)</f>
        <v>#N/A</v>
      </c>
      <c r="T2554" s="61"/>
      <c r="U2554" s="63"/>
      <c r="V2554" s="63"/>
      <c r="W2554" s="63"/>
      <c r="X2554" s="3"/>
    </row>
    <row r="2555" spans="1:24">
      <c r="A2555" s="3"/>
      <c r="B2555" s="3"/>
      <c r="C2555" s="3"/>
      <c r="D2555" s="3"/>
      <c r="E2555" s="79"/>
      <c r="F2555" s="3"/>
      <c r="G2555" s="77" t="e">
        <f>VLOOKUP($F$1&amp;F2555,定价因子!E:F,2,0)</f>
        <v>#N/A</v>
      </c>
      <c r="H2555" s="3"/>
      <c r="I2555" s="77" t="e">
        <f>VLOOKUP($H$1&amp;H2555,定价因子!E:F,2,0)</f>
        <v>#N/A</v>
      </c>
      <c r="J2555" s="3"/>
      <c r="K2555" s="77" t="e">
        <f>VLOOKUP($J$1&amp;J2555,定价因子!E:F,2,0)</f>
        <v>#N/A</v>
      </c>
      <c r="L2555" s="3"/>
      <c r="M2555" s="77" t="e">
        <f>VLOOKUP($L$1&amp;L2555,定价因子!E:F,2,0)</f>
        <v>#N/A</v>
      </c>
      <c r="N2555" s="3"/>
      <c r="O2555" s="77" t="e">
        <f>VLOOKUP($N$1&amp;N2555,定价因子!E:F,2,0)</f>
        <v>#N/A</v>
      </c>
      <c r="P2555" s="3"/>
      <c r="Q2555" s="55" t="e">
        <f>VLOOKUP($P$1&amp;P2555,定价因子!$E:$F,2,0)</f>
        <v>#N/A</v>
      </c>
      <c r="R2555" s="3"/>
      <c r="S2555" s="77" t="e">
        <f>VLOOKUP($R$1&amp;R2555,定价因子!$E:$F,2,0)</f>
        <v>#N/A</v>
      </c>
      <c r="T2555" s="61"/>
      <c r="U2555" s="63"/>
      <c r="V2555" s="63"/>
      <c r="W2555" s="63"/>
      <c r="X2555" s="3"/>
    </row>
    <row r="2556" spans="1:24">
      <c r="A2556" s="3"/>
      <c r="B2556" s="3"/>
      <c r="C2556" s="3"/>
      <c r="D2556" s="3"/>
      <c r="E2556" s="79"/>
      <c r="F2556" s="3"/>
      <c r="G2556" s="77" t="e">
        <f>VLOOKUP($F$1&amp;F2556,定价因子!E:F,2,0)</f>
        <v>#N/A</v>
      </c>
      <c r="H2556" s="3"/>
      <c r="I2556" s="77" t="e">
        <f>VLOOKUP($H$1&amp;H2556,定价因子!E:F,2,0)</f>
        <v>#N/A</v>
      </c>
      <c r="J2556" s="3"/>
      <c r="K2556" s="77" t="e">
        <f>VLOOKUP($J$1&amp;J2556,定价因子!E:F,2,0)</f>
        <v>#N/A</v>
      </c>
      <c r="L2556" s="3"/>
      <c r="M2556" s="77" t="e">
        <f>VLOOKUP($L$1&amp;L2556,定价因子!E:F,2,0)</f>
        <v>#N/A</v>
      </c>
      <c r="N2556" s="3"/>
      <c r="O2556" s="77" t="e">
        <f>VLOOKUP($N$1&amp;N2556,定价因子!E:F,2,0)</f>
        <v>#N/A</v>
      </c>
      <c r="P2556" s="3"/>
      <c r="Q2556" s="55" t="e">
        <f>VLOOKUP($P$1&amp;P2556,定价因子!$E:$F,2,0)</f>
        <v>#N/A</v>
      </c>
      <c r="R2556" s="3"/>
      <c r="S2556" s="77" t="e">
        <f>VLOOKUP($R$1&amp;R2556,定价因子!$E:$F,2,0)</f>
        <v>#N/A</v>
      </c>
      <c r="T2556" s="61"/>
      <c r="U2556" s="63"/>
      <c r="V2556" s="63"/>
      <c r="W2556" s="63"/>
      <c r="X2556" s="3"/>
    </row>
    <row r="2557" spans="1:24">
      <c r="A2557" s="3"/>
      <c r="B2557" s="3"/>
      <c r="C2557" s="3"/>
      <c r="D2557" s="3"/>
      <c r="E2557" s="79"/>
      <c r="F2557" s="3"/>
      <c r="G2557" s="77" t="e">
        <f>VLOOKUP($F$1&amp;F2557,定价因子!E:F,2,0)</f>
        <v>#N/A</v>
      </c>
      <c r="H2557" s="3"/>
      <c r="I2557" s="77" t="e">
        <f>VLOOKUP($H$1&amp;H2557,定价因子!E:F,2,0)</f>
        <v>#N/A</v>
      </c>
      <c r="J2557" s="3"/>
      <c r="K2557" s="77" t="e">
        <f>VLOOKUP($J$1&amp;J2557,定价因子!E:F,2,0)</f>
        <v>#N/A</v>
      </c>
      <c r="L2557" s="3"/>
      <c r="M2557" s="77" t="e">
        <f>VLOOKUP($L$1&amp;L2557,定价因子!E:F,2,0)</f>
        <v>#N/A</v>
      </c>
      <c r="N2557" s="3"/>
      <c r="O2557" s="77" t="e">
        <f>VLOOKUP($N$1&amp;N2557,定价因子!E:F,2,0)</f>
        <v>#N/A</v>
      </c>
      <c r="P2557" s="3"/>
      <c r="Q2557" s="55" t="e">
        <f>VLOOKUP($P$1&amp;P2557,定价因子!$E:$F,2,0)</f>
        <v>#N/A</v>
      </c>
      <c r="R2557" s="3"/>
      <c r="S2557" s="77" t="e">
        <f>VLOOKUP($R$1&amp;R2557,定价因子!$E:$F,2,0)</f>
        <v>#N/A</v>
      </c>
      <c r="T2557" s="61"/>
      <c r="U2557" s="63"/>
      <c r="V2557" s="63"/>
      <c r="W2557" s="63"/>
      <c r="X2557" s="3"/>
    </row>
    <row r="2558" spans="1:24">
      <c r="A2558" s="3"/>
      <c r="B2558" s="3"/>
      <c r="C2558" s="3"/>
      <c r="D2558" s="3"/>
      <c r="E2558" s="79"/>
      <c r="F2558" s="3"/>
      <c r="G2558" s="77" t="e">
        <f>VLOOKUP($F$1&amp;F2558,定价因子!E:F,2,0)</f>
        <v>#N/A</v>
      </c>
      <c r="H2558" s="3"/>
      <c r="I2558" s="77" t="e">
        <f>VLOOKUP($H$1&amp;H2558,定价因子!E:F,2,0)</f>
        <v>#N/A</v>
      </c>
      <c r="J2558" s="3"/>
      <c r="K2558" s="77" t="e">
        <f>VLOOKUP($J$1&amp;J2558,定价因子!E:F,2,0)</f>
        <v>#N/A</v>
      </c>
      <c r="L2558" s="3"/>
      <c r="M2558" s="77" t="e">
        <f>VLOOKUP($L$1&amp;L2558,定价因子!E:F,2,0)</f>
        <v>#N/A</v>
      </c>
      <c r="N2558" s="3"/>
      <c r="O2558" s="77" t="e">
        <f>VLOOKUP($N$1&amp;N2558,定价因子!E:F,2,0)</f>
        <v>#N/A</v>
      </c>
      <c r="P2558" s="3"/>
      <c r="Q2558" s="55" t="e">
        <f>VLOOKUP($P$1&amp;P2558,定价因子!$E:$F,2,0)</f>
        <v>#N/A</v>
      </c>
      <c r="R2558" s="3"/>
      <c r="S2558" s="77" t="e">
        <f>VLOOKUP($R$1&amp;R2558,定价因子!$E:$F,2,0)</f>
        <v>#N/A</v>
      </c>
      <c r="T2558" s="61"/>
      <c r="U2558" s="63"/>
      <c r="V2558" s="63"/>
      <c r="W2558" s="63"/>
      <c r="X2558" s="3"/>
    </row>
    <row r="2559" spans="1:24">
      <c r="A2559" s="3"/>
      <c r="B2559" s="3"/>
      <c r="C2559" s="3"/>
      <c r="D2559" s="3"/>
      <c r="E2559" s="79"/>
      <c r="F2559" s="3"/>
      <c r="G2559" s="77" t="e">
        <f>VLOOKUP($F$1&amp;F2559,定价因子!E:F,2,0)</f>
        <v>#N/A</v>
      </c>
      <c r="H2559" s="3"/>
      <c r="I2559" s="77" t="e">
        <f>VLOOKUP($H$1&amp;H2559,定价因子!E:F,2,0)</f>
        <v>#N/A</v>
      </c>
      <c r="J2559" s="3"/>
      <c r="K2559" s="77" t="e">
        <f>VLOOKUP($J$1&amp;J2559,定价因子!E:F,2,0)</f>
        <v>#N/A</v>
      </c>
      <c r="L2559" s="3"/>
      <c r="M2559" s="77" t="e">
        <f>VLOOKUP($L$1&amp;L2559,定价因子!E:F,2,0)</f>
        <v>#N/A</v>
      </c>
      <c r="N2559" s="3"/>
      <c r="O2559" s="77" t="e">
        <f>VLOOKUP($N$1&amp;N2559,定价因子!E:F,2,0)</f>
        <v>#N/A</v>
      </c>
      <c r="P2559" s="3"/>
      <c r="Q2559" s="55" t="e">
        <f>VLOOKUP($P$1&amp;P2559,定价因子!$E:$F,2,0)</f>
        <v>#N/A</v>
      </c>
      <c r="R2559" s="3"/>
      <c r="S2559" s="77" t="e">
        <f>VLOOKUP($R$1&amp;R2559,定价因子!$E:$F,2,0)</f>
        <v>#N/A</v>
      </c>
      <c r="T2559" s="61"/>
      <c r="U2559" s="63"/>
      <c r="V2559" s="63"/>
      <c r="W2559" s="63"/>
      <c r="X2559" s="3"/>
    </row>
    <row r="2560" spans="1:24">
      <c r="A2560" s="3"/>
      <c r="B2560" s="3"/>
      <c r="C2560" s="3"/>
      <c r="D2560" s="3"/>
      <c r="E2560" s="79"/>
      <c r="F2560" s="3"/>
      <c r="G2560" s="77" t="e">
        <f>VLOOKUP($F$1&amp;F2560,定价因子!E:F,2,0)</f>
        <v>#N/A</v>
      </c>
      <c r="H2560" s="3"/>
      <c r="I2560" s="77" t="e">
        <f>VLOOKUP($H$1&amp;H2560,定价因子!E:F,2,0)</f>
        <v>#N/A</v>
      </c>
      <c r="J2560" s="3"/>
      <c r="K2560" s="77" t="e">
        <f>VLOOKUP($J$1&amp;J2560,定价因子!E:F,2,0)</f>
        <v>#N/A</v>
      </c>
      <c r="L2560" s="3"/>
      <c r="M2560" s="77" t="e">
        <f>VLOOKUP($L$1&amp;L2560,定价因子!E:F,2,0)</f>
        <v>#N/A</v>
      </c>
      <c r="N2560" s="3"/>
      <c r="O2560" s="77" t="e">
        <f>VLOOKUP($N$1&amp;N2560,定价因子!E:F,2,0)</f>
        <v>#N/A</v>
      </c>
      <c r="P2560" s="3"/>
      <c r="Q2560" s="55" t="e">
        <f>VLOOKUP($P$1&amp;P2560,定价因子!$E:$F,2,0)</f>
        <v>#N/A</v>
      </c>
      <c r="R2560" s="3"/>
      <c r="S2560" s="77" t="e">
        <f>VLOOKUP($R$1&amp;R2560,定价因子!$E:$F,2,0)</f>
        <v>#N/A</v>
      </c>
      <c r="T2560" s="61"/>
      <c r="U2560" s="63"/>
      <c r="V2560" s="63"/>
      <c r="W2560" s="63"/>
      <c r="X2560" s="3"/>
    </row>
    <row r="2561" spans="1:24">
      <c r="A2561" s="3"/>
      <c r="B2561" s="3"/>
      <c r="C2561" s="3"/>
      <c r="D2561" s="3"/>
      <c r="E2561" s="79"/>
      <c r="F2561" s="3"/>
      <c r="G2561" s="77" t="e">
        <f>VLOOKUP($F$1&amp;F2561,定价因子!E:F,2,0)</f>
        <v>#N/A</v>
      </c>
      <c r="H2561" s="3"/>
      <c r="I2561" s="77" t="e">
        <f>VLOOKUP($H$1&amp;H2561,定价因子!E:F,2,0)</f>
        <v>#N/A</v>
      </c>
      <c r="J2561" s="3"/>
      <c r="K2561" s="77" t="e">
        <f>VLOOKUP($J$1&amp;J2561,定价因子!E:F,2,0)</f>
        <v>#N/A</v>
      </c>
      <c r="L2561" s="3"/>
      <c r="M2561" s="77" t="e">
        <f>VLOOKUP($L$1&amp;L2561,定价因子!E:F,2,0)</f>
        <v>#N/A</v>
      </c>
      <c r="N2561" s="3"/>
      <c r="O2561" s="77" t="e">
        <f>VLOOKUP($N$1&amp;N2561,定价因子!E:F,2,0)</f>
        <v>#N/A</v>
      </c>
      <c r="P2561" s="3"/>
      <c r="Q2561" s="55" t="e">
        <f>VLOOKUP($P$1&amp;P2561,定价因子!$E:$F,2,0)</f>
        <v>#N/A</v>
      </c>
      <c r="R2561" s="3"/>
      <c r="S2561" s="77" t="e">
        <f>VLOOKUP($R$1&amp;R2561,定价因子!$E:$F,2,0)</f>
        <v>#N/A</v>
      </c>
      <c r="T2561" s="61"/>
      <c r="U2561" s="63"/>
      <c r="V2561" s="63"/>
      <c r="W2561" s="63"/>
      <c r="X2561" s="3"/>
    </row>
    <row r="2562" spans="1:24">
      <c r="A2562" s="3"/>
      <c r="B2562" s="3"/>
      <c r="C2562" s="3"/>
      <c r="D2562" s="3"/>
      <c r="E2562" s="79"/>
      <c r="F2562" s="3"/>
      <c r="G2562" s="77" t="e">
        <f>VLOOKUP($F$1&amp;F2562,定价因子!E:F,2,0)</f>
        <v>#N/A</v>
      </c>
      <c r="H2562" s="3"/>
      <c r="I2562" s="77" t="e">
        <f>VLOOKUP($H$1&amp;H2562,定价因子!E:F,2,0)</f>
        <v>#N/A</v>
      </c>
      <c r="J2562" s="3"/>
      <c r="K2562" s="77" t="e">
        <f>VLOOKUP($J$1&amp;J2562,定价因子!E:F,2,0)</f>
        <v>#N/A</v>
      </c>
      <c r="L2562" s="3"/>
      <c r="M2562" s="77" t="e">
        <f>VLOOKUP($L$1&amp;L2562,定价因子!E:F,2,0)</f>
        <v>#N/A</v>
      </c>
      <c r="N2562" s="3"/>
      <c r="O2562" s="77" t="e">
        <f>VLOOKUP($N$1&amp;N2562,定价因子!E:F,2,0)</f>
        <v>#N/A</v>
      </c>
      <c r="P2562" s="3"/>
      <c r="Q2562" s="55" t="e">
        <f>VLOOKUP($P$1&amp;P2562,定价因子!$E:$F,2,0)</f>
        <v>#N/A</v>
      </c>
      <c r="R2562" s="3"/>
      <c r="S2562" s="77" t="e">
        <f>VLOOKUP($R$1&amp;R2562,定价因子!$E:$F,2,0)</f>
        <v>#N/A</v>
      </c>
      <c r="T2562" s="61"/>
      <c r="U2562" s="63"/>
      <c r="V2562" s="63"/>
      <c r="W2562" s="63"/>
      <c r="X2562" s="3"/>
    </row>
    <row r="2563" spans="1:24">
      <c r="A2563" s="3"/>
      <c r="B2563" s="3"/>
      <c r="C2563" s="3"/>
      <c r="D2563" s="3"/>
      <c r="E2563" s="79"/>
      <c r="F2563" s="3"/>
      <c r="G2563" s="77" t="e">
        <f>VLOOKUP($F$1&amp;F2563,定价因子!E:F,2,0)</f>
        <v>#N/A</v>
      </c>
      <c r="H2563" s="3"/>
      <c r="I2563" s="77" t="e">
        <f>VLOOKUP($H$1&amp;H2563,定价因子!E:F,2,0)</f>
        <v>#N/A</v>
      </c>
      <c r="J2563" s="3"/>
      <c r="K2563" s="77" t="e">
        <f>VLOOKUP($J$1&amp;J2563,定价因子!E:F,2,0)</f>
        <v>#N/A</v>
      </c>
      <c r="L2563" s="3"/>
      <c r="M2563" s="77" t="e">
        <f>VLOOKUP($L$1&amp;L2563,定价因子!E:F,2,0)</f>
        <v>#N/A</v>
      </c>
      <c r="N2563" s="3"/>
      <c r="O2563" s="77" t="e">
        <f>VLOOKUP($N$1&amp;N2563,定价因子!E:F,2,0)</f>
        <v>#N/A</v>
      </c>
      <c r="P2563" s="3"/>
      <c r="Q2563" s="55" t="e">
        <f>VLOOKUP($P$1&amp;P2563,定价因子!$E:$F,2,0)</f>
        <v>#N/A</v>
      </c>
      <c r="R2563" s="3"/>
      <c r="S2563" s="77" t="e">
        <f>VLOOKUP($R$1&amp;R2563,定价因子!$E:$F,2,0)</f>
        <v>#N/A</v>
      </c>
      <c r="T2563" s="61"/>
      <c r="U2563" s="63"/>
      <c r="V2563" s="63"/>
      <c r="W2563" s="63"/>
      <c r="X2563" s="3"/>
    </row>
    <row r="2564" spans="1:24">
      <c r="A2564" s="3"/>
      <c r="B2564" s="3"/>
      <c r="C2564" s="3"/>
      <c r="D2564" s="3"/>
      <c r="E2564" s="79"/>
      <c r="F2564" s="3"/>
      <c r="G2564" s="77" t="e">
        <f>VLOOKUP($F$1&amp;F2564,定价因子!E:F,2,0)</f>
        <v>#N/A</v>
      </c>
      <c r="H2564" s="3"/>
      <c r="I2564" s="77" t="e">
        <f>VLOOKUP($H$1&amp;H2564,定价因子!E:F,2,0)</f>
        <v>#N/A</v>
      </c>
      <c r="J2564" s="3"/>
      <c r="K2564" s="77" t="e">
        <f>VLOOKUP($J$1&amp;J2564,定价因子!E:F,2,0)</f>
        <v>#N/A</v>
      </c>
      <c r="L2564" s="3"/>
      <c r="M2564" s="77" t="e">
        <f>VLOOKUP($L$1&amp;L2564,定价因子!E:F,2,0)</f>
        <v>#N/A</v>
      </c>
      <c r="N2564" s="3"/>
      <c r="O2564" s="77" t="e">
        <f>VLOOKUP($N$1&amp;N2564,定价因子!E:F,2,0)</f>
        <v>#N/A</v>
      </c>
      <c r="P2564" s="3"/>
      <c r="Q2564" s="55" t="e">
        <f>VLOOKUP($P$1&amp;P2564,定价因子!$E:$F,2,0)</f>
        <v>#N/A</v>
      </c>
      <c r="R2564" s="3"/>
      <c r="S2564" s="77" t="e">
        <f>VLOOKUP($R$1&amp;R2564,定价因子!$E:$F,2,0)</f>
        <v>#N/A</v>
      </c>
      <c r="T2564" s="61"/>
      <c r="U2564" s="63"/>
      <c r="V2564" s="63"/>
      <c r="W2564" s="63"/>
      <c r="X2564" s="3"/>
    </row>
    <row r="2565" spans="1:24">
      <c r="A2565" s="3"/>
      <c r="B2565" s="3"/>
      <c r="C2565" s="3"/>
      <c r="D2565" s="3"/>
      <c r="E2565" s="79"/>
      <c r="F2565" s="3"/>
      <c r="G2565" s="77" t="e">
        <f>VLOOKUP($F$1&amp;F2565,定价因子!E:F,2,0)</f>
        <v>#N/A</v>
      </c>
      <c r="H2565" s="3"/>
      <c r="I2565" s="77" t="e">
        <f>VLOOKUP($H$1&amp;H2565,定价因子!E:F,2,0)</f>
        <v>#N/A</v>
      </c>
      <c r="J2565" s="3"/>
      <c r="K2565" s="77" t="e">
        <f>VLOOKUP($J$1&amp;J2565,定价因子!E:F,2,0)</f>
        <v>#N/A</v>
      </c>
      <c r="L2565" s="3"/>
      <c r="M2565" s="77" t="e">
        <f>VLOOKUP($L$1&amp;L2565,定价因子!E:F,2,0)</f>
        <v>#N/A</v>
      </c>
      <c r="N2565" s="3"/>
      <c r="O2565" s="77" t="e">
        <f>VLOOKUP($N$1&amp;N2565,定价因子!E:F,2,0)</f>
        <v>#N/A</v>
      </c>
      <c r="P2565" s="3"/>
      <c r="Q2565" s="55" t="e">
        <f>VLOOKUP($P$1&amp;P2565,定价因子!$E:$F,2,0)</f>
        <v>#N/A</v>
      </c>
      <c r="R2565" s="3"/>
      <c r="S2565" s="77" t="e">
        <f>VLOOKUP($R$1&amp;R2565,定价因子!$E:$F,2,0)</f>
        <v>#N/A</v>
      </c>
      <c r="T2565" s="61"/>
      <c r="U2565" s="63"/>
      <c r="V2565" s="63"/>
      <c r="W2565" s="63"/>
      <c r="X2565" s="3"/>
    </row>
    <row r="2566" spans="1:24">
      <c r="A2566" s="3"/>
      <c r="B2566" s="3"/>
      <c r="C2566" s="3"/>
      <c r="D2566" s="3"/>
      <c r="E2566" s="79"/>
      <c r="F2566" s="3"/>
      <c r="G2566" s="77" t="e">
        <f>VLOOKUP($F$1&amp;F2566,定价因子!E:F,2,0)</f>
        <v>#N/A</v>
      </c>
      <c r="H2566" s="3"/>
      <c r="I2566" s="77" t="e">
        <f>VLOOKUP($H$1&amp;H2566,定价因子!E:F,2,0)</f>
        <v>#N/A</v>
      </c>
      <c r="J2566" s="3"/>
      <c r="K2566" s="77" t="e">
        <f>VLOOKUP($J$1&amp;J2566,定价因子!E:F,2,0)</f>
        <v>#N/A</v>
      </c>
      <c r="L2566" s="3"/>
      <c r="M2566" s="77" t="e">
        <f>VLOOKUP($L$1&amp;L2566,定价因子!E:F,2,0)</f>
        <v>#N/A</v>
      </c>
      <c r="N2566" s="3"/>
      <c r="O2566" s="77" t="e">
        <f>VLOOKUP($N$1&amp;N2566,定价因子!E:F,2,0)</f>
        <v>#N/A</v>
      </c>
      <c r="P2566" s="3"/>
      <c r="Q2566" s="55" t="e">
        <f>VLOOKUP($P$1&amp;P2566,定价因子!$E:$F,2,0)</f>
        <v>#N/A</v>
      </c>
      <c r="R2566" s="3"/>
      <c r="S2566" s="77" t="e">
        <f>VLOOKUP($R$1&amp;R2566,定价因子!$E:$F,2,0)</f>
        <v>#N/A</v>
      </c>
      <c r="T2566" s="61"/>
      <c r="U2566" s="63"/>
      <c r="V2566" s="63"/>
      <c r="W2566" s="63"/>
      <c r="X2566" s="3"/>
    </row>
    <row r="2567" spans="1:24">
      <c r="A2567" s="3"/>
      <c r="B2567" s="3"/>
      <c r="C2567" s="3"/>
      <c r="D2567" s="3"/>
      <c r="E2567" s="79"/>
      <c r="F2567" s="3"/>
      <c r="G2567" s="77" t="e">
        <f>VLOOKUP($F$1&amp;F2567,定价因子!E:F,2,0)</f>
        <v>#N/A</v>
      </c>
      <c r="H2567" s="3"/>
      <c r="I2567" s="77" t="e">
        <f>VLOOKUP($H$1&amp;H2567,定价因子!E:F,2,0)</f>
        <v>#N/A</v>
      </c>
      <c r="J2567" s="3"/>
      <c r="K2567" s="77" t="e">
        <f>VLOOKUP($J$1&amp;J2567,定价因子!E:F,2,0)</f>
        <v>#N/A</v>
      </c>
      <c r="L2567" s="3"/>
      <c r="M2567" s="77" t="e">
        <f>VLOOKUP($L$1&amp;L2567,定价因子!E:F,2,0)</f>
        <v>#N/A</v>
      </c>
      <c r="N2567" s="3"/>
      <c r="O2567" s="77" t="e">
        <f>VLOOKUP($N$1&amp;N2567,定价因子!E:F,2,0)</f>
        <v>#N/A</v>
      </c>
      <c r="P2567" s="3"/>
      <c r="Q2567" s="55" t="e">
        <f>VLOOKUP($P$1&amp;P2567,定价因子!$E:$F,2,0)</f>
        <v>#N/A</v>
      </c>
      <c r="R2567" s="3"/>
      <c r="S2567" s="77" t="e">
        <f>VLOOKUP($R$1&amp;R2567,定价因子!$E:$F,2,0)</f>
        <v>#N/A</v>
      </c>
      <c r="T2567" s="61"/>
      <c r="U2567" s="63"/>
      <c r="V2567" s="63"/>
      <c r="W2567" s="63"/>
      <c r="X2567" s="3"/>
    </row>
    <row r="2568" spans="1:24">
      <c r="A2568" s="3"/>
      <c r="B2568" s="3"/>
      <c r="C2568" s="3"/>
      <c r="D2568" s="3"/>
      <c r="E2568" s="79"/>
      <c r="F2568" s="3"/>
      <c r="G2568" s="77" t="e">
        <f>VLOOKUP($F$1&amp;F2568,定价因子!E:F,2,0)</f>
        <v>#N/A</v>
      </c>
      <c r="H2568" s="3"/>
      <c r="I2568" s="77" t="e">
        <f>VLOOKUP($H$1&amp;H2568,定价因子!E:F,2,0)</f>
        <v>#N/A</v>
      </c>
      <c r="J2568" s="3"/>
      <c r="K2568" s="77" t="e">
        <f>VLOOKUP($J$1&amp;J2568,定价因子!E:F,2,0)</f>
        <v>#N/A</v>
      </c>
      <c r="L2568" s="3"/>
      <c r="M2568" s="77" t="e">
        <f>VLOOKUP($L$1&amp;L2568,定价因子!E:F,2,0)</f>
        <v>#N/A</v>
      </c>
      <c r="N2568" s="3"/>
      <c r="O2568" s="77" t="e">
        <f>VLOOKUP($N$1&amp;N2568,定价因子!E:F,2,0)</f>
        <v>#N/A</v>
      </c>
      <c r="P2568" s="3"/>
      <c r="Q2568" s="55" t="e">
        <f>VLOOKUP($P$1&amp;P2568,定价因子!$E:$F,2,0)</f>
        <v>#N/A</v>
      </c>
      <c r="R2568" s="3"/>
      <c r="S2568" s="77" t="e">
        <f>VLOOKUP($R$1&amp;R2568,定价因子!$E:$F,2,0)</f>
        <v>#N/A</v>
      </c>
      <c r="T2568" s="61"/>
      <c r="U2568" s="63"/>
      <c r="V2568" s="63"/>
      <c r="W2568" s="63"/>
      <c r="X2568" s="3"/>
    </row>
    <row r="2569" spans="1:24">
      <c r="A2569" s="3"/>
      <c r="B2569" s="3"/>
      <c r="C2569" s="3"/>
      <c r="D2569" s="3"/>
      <c r="E2569" s="79"/>
      <c r="F2569" s="3"/>
      <c r="G2569" s="77" t="e">
        <f>VLOOKUP($F$1&amp;F2569,定价因子!E:F,2,0)</f>
        <v>#N/A</v>
      </c>
      <c r="H2569" s="3"/>
      <c r="I2569" s="77" t="e">
        <f>VLOOKUP($H$1&amp;H2569,定价因子!E:F,2,0)</f>
        <v>#N/A</v>
      </c>
      <c r="J2569" s="3"/>
      <c r="K2569" s="77" t="e">
        <f>VLOOKUP($J$1&amp;J2569,定价因子!E:F,2,0)</f>
        <v>#N/A</v>
      </c>
      <c r="L2569" s="3"/>
      <c r="M2569" s="77" t="e">
        <f>VLOOKUP($L$1&amp;L2569,定价因子!E:F,2,0)</f>
        <v>#N/A</v>
      </c>
      <c r="N2569" s="3"/>
      <c r="O2569" s="77" t="e">
        <f>VLOOKUP($N$1&amp;N2569,定价因子!E:F,2,0)</f>
        <v>#N/A</v>
      </c>
      <c r="P2569" s="3"/>
      <c r="Q2569" s="55" t="e">
        <f>VLOOKUP($P$1&amp;P2569,定价因子!$E:$F,2,0)</f>
        <v>#N/A</v>
      </c>
      <c r="R2569" s="3"/>
      <c r="S2569" s="77" t="e">
        <f>VLOOKUP($R$1&amp;R2569,定价因子!$E:$F,2,0)</f>
        <v>#N/A</v>
      </c>
      <c r="T2569" s="61"/>
      <c r="U2569" s="63"/>
      <c r="V2569" s="63"/>
      <c r="W2569" s="63"/>
      <c r="X2569" s="3"/>
    </row>
    <row r="2570" spans="1:24">
      <c r="A2570" s="3"/>
      <c r="B2570" s="3"/>
      <c r="C2570" s="3"/>
      <c r="D2570" s="3"/>
      <c r="E2570" s="79"/>
      <c r="F2570" s="3"/>
      <c r="G2570" s="77" t="e">
        <f>VLOOKUP($F$1&amp;F2570,定价因子!E:F,2,0)</f>
        <v>#N/A</v>
      </c>
      <c r="H2570" s="3"/>
      <c r="I2570" s="77" t="e">
        <f>VLOOKUP($H$1&amp;H2570,定价因子!E:F,2,0)</f>
        <v>#N/A</v>
      </c>
      <c r="J2570" s="3"/>
      <c r="K2570" s="77" t="e">
        <f>VLOOKUP($J$1&amp;J2570,定价因子!E:F,2,0)</f>
        <v>#N/A</v>
      </c>
      <c r="L2570" s="3"/>
      <c r="M2570" s="77" t="e">
        <f>VLOOKUP($L$1&amp;L2570,定价因子!E:F,2,0)</f>
        <v>#N/A</v>
      </c>
      <c r="N2570" s="3"/>
      <c r="O2570" s="77" t="e">
        <f>VLOOKUP($N$1&amp;N2570,定价因子!E:F,2,0)</f>
        <v>#N/A</v>
      </c>
      <c r="P2570" s="3"/>
      <c r="Q2570" s="55" t="e">
        <f>VLOOKUP($P$1&amp;P2570,定价因子!$E:$F,2,0)</f>
        <v>#N/A</v>
      </c>
      <c r="R2570" s="3"/>
      <c r="S2570" s="77" t="e">
        <f>VLOOKUP($R$1&amp;R2570,定价因子!$E:$F,2,0)</f>
        <v>#N/A</v>
      </c>
      <c r="T2570" s="61"/>
      <c r="U2570" s="63"/>
      <c r="V2570" s="63"/>
      <c r="W2570" s="63"/>
      <c r="X2570" s="3"/>
    </row>
    <row r="2571" spans="1:24">
      <c r="A2571" s="3"/>
      <c r="B2571" s="3"/>
      <c r="C2571" s="3"/>
      <c r="D2571" s="3"/>
      <c r="E2571" s="79"/>
      <c r="F2571" s="3"/>
      <c r="G2571" s="77" t="e">
        <f>VLOOKUP($F$1&amp;F2571,定价因子!E:F,2,0)</f>
        <v>#N/A</v>
      </c>
      <c r="H2571" s="3"/>
      <c r="I2571" s="77" t="e">
        <f>VLOOKUP($H$1&amp;H2571,定价因子!E:F,2,0)</f>
        <v>#N/A</v>
      </c>
      <c r="J2571" s="3"/>
      <c r="K2571" s="77" t="e">
        <f>VLOOKUP($J$1&amp;J2571,定价因子!E:F,2,0)</f>
        <v>#N/A</v>
      </c>
      <c r="L2571" s="3"/>
      <c r="M2571" s="77" t="e">
        <f>VLOOKUP($L$1&amp;L2571,定价因子!E:F,2,0)</f>
        <v>#N/A</v>
      </c>
      <c r="N2571" s="3"/>
      <c r="O2571" s="77" t="e">
        <f>VLOOKUP($N$1&amp;N2571,定价因子!E:F,2,0)</f>
        <v>#N/A</v>
      </c>
      <c r="P2571" s="3"/>
      <c r="Q2571" s="55" t="e">
        <f>VLOOKUP($P$1&amp;P2571,定价因子!$E:$F,2,0)</f>
        <v>#N/A</v>
      </c>
      <c r="R2571" s="3"/>
      <c r="S2571" s="77" t="e">
        <f>VLOOKUP($R$1&amp;R2571,定价因子!$E:$F,2,0)</f>
        <v>#N/A</v>
      </c>
      <c r="T2571" s="61"/>
      <c r="U2571" s="63"/>
      <c r="V2571" s="63"/>
      <c r="W2571" s="63"/>
      <c r="X2571" s="3"/>
    </row>
    <row r="2572" spans="1:24">
      <c r="A2572" s="3"/>
      <c r="B2572" s="3"/>
      <c r="C2572" s="3"/>
      <c r="D2572" s="3"/>
      <c r="E2572" s="79"/>
      <c r="F2572" s="3"/>
      <c r="G2572" s="77" t="e">
        <f>VLOOKUP($F$1&amp;F2572,定价因子!E:F,2,0)</f>
        <v>#N/A</v>
      </c>
      <c r="H2572" s="3"/>
      <c r="I2572" s="77" t="e">
        <f>VLOOKUP($H$1&amp;H2572,定价因子!E:F,2,0)</f>
        <v>#N/A</v>
      </c>
      <c r="J2572" s="3"/>
      <c r="K2572" s="77" t="e">
        <f>VLOOKUP($J$1&amp;J2572,定价因子!E:F,2,0)</f>
        <v>#N/A</v>
      </c>
      <c r="L2572" s="3"/>
      <c r="M2572" s="77" t="e">
        <f>VLOOKUP($L$1&amp;L2572,定价因子!E:F,2,0)</f>
        <v>#N/A</v>
      </c>
      <c r="N2572" s="3"/>
      <c r="O2572" s="77" t="e">
        <f>VLOOKUP($N$1&amp;N2572,定价因子!E:F,2,0)</f>
        <v>#N/A</v>
      </c>
      <c r="P2572" s="3"/>
      <c r="Q2572" s="55" t="e">
        <f>VLOOKUP($P$1&amp;P2572,定价因子!$E:$F,2,0)</f>
        <v>#N/A</v>
      </c>
      <c r="R2572" s="3"/>
      <c r="S2572" s="77" t="e">
        <f>VLOOKUP($R$1&amp;R2572,定价因子!$E:$F,2,0)</f>
        <v>#N/A</v>
      </c>
      <c r="T2572" s="61"/>
      <c r="U2572" s="63"/>
      <c r="V2572" s="63"/>
      <c r="W2572" s="63"/>
      <c r="X2572" s="3"/>
    </row>
    <row r="2573" spans="1:24">
      <c r="A2573" s="3"/>
      <c r="B2573" s="3"/>
      <c r="C2573" s="3"/>
      <c r="D2573" s="3"/>
      <c r="E2573" s="79"/>
      <c r="F2573" s="3"/>
      <c r="G2573" s="77" t="e">
        <f>VLOOKUP($F$1&amp;F2573,定价因子!E:F,2,0)</f>
        <v>#N/A</v>
      </c>
      <c r="H2573" s="3"/>
      <c r="I2573" s="77" t="e">
        <f>VLOOKUP($H$1&amp;H2573,定价因子!E:F,2,0)</f>
        <v>#N/A</v>
      </c>
      <c r="J2573" s="3"/>
      <c r="K2573" s="77" t="e">
        <f>VLOOKUP($J$1&amp;J2573,定价因子!E:F,2,0)</f>
        <v>#N/A</v>
      </c>
      <c r="L2573" s="3"/>
      <c r="M2573" s="77" t="e">
        <f>VLOOKUP($L$1&amp;L2573,定价因子!E:F,2,0)</f>
        <v>#N/A</v>
      </c>
      <c r="N2573" s="3"/>
      <c r="O2573" s="77" t="e">
        <f>VLOOKUP($N$1&amp;N2573,定价因子!E:F,2,0)</f>
        <v>#N/A</v>
      </c>
      <c r="P2573" s="3"/>
      <c r="Q2573" s="55" t="e">
        <f>VLOOKUP($P$1&amp;P2573,定价因子!$E:$F,2,0)</f>
        <v>#N/A</v>
      </c>
      <c r="R2573" s="3"/>
      <c r="S2573" s="77" t="e">
        <f>VLOOKUP($R$1&amp;R2573,定价因子!$E:$F,2,0)</f>
        <v>#N/A</v>
      </c>
      <c r="T2573" s="61"/>
      <c r="U2573" s="63"/>
      <c r="V2573" s="63"/>
      <c r="W2573" s="63"/>
      <c r="X2573" s="3"/>
    </row>
    <row r="2574" spans="1:24">
      <c r="A2574" s="3"/>
      <c r="B2574" s="3"/>
      <c r="C2574" s="3"/>
      <c r="D2574" s="3"/>
      <c r="E2574" s="79"/>
      <c r="F2574" s="3"/>
      <c r="G2574" s="77" t="e">
        <f>VLOOKUP($F$1&amp;F2574,定价因子!E:F,2,0)</f>
        <v>#N/A</v>
      </c>
      <c r="H2574" s="3"/>
      <c r="I2574" s="77" t="e">
        <f>VLOOKUP($H$1&amp;H2574,定价因子!E:F,2,0)</f>
        <v>#N/A</v>
      </c>
      <c r="J2574" s="3"/>
      <c r="K2574" s="77" t="e">
        <f>VLOOKUP($J$1&amp;J2574,定价因子!E:F,2,0)</f>
        <v>#N/A</v>
      </c>
      <c r="L2574" s="3"/>
      <c r="M2574" s="77" t="e">
        <f>VLOOKUP($L$1&amp;L2574,定价因子!E:F,2,0)</f>
        <v>#N/A</v>
      </c>
      <c r="N2574" s="3"/>
      <c r="O2574" s="77" t="e">
        <f>VLOOKUP($N$1&amp;N2574,定价因子!E:F,2,0)</f>
        <v>#N/A</v>
      </c>
      <c r="P2574" s="3"/>
      <c r="Q2574" s="55" t="e">
        <f>VLOOKUP($P$1&amp;P2574,定价因子!$E:$F,2,0)</f>
        <v>#N/A</v>
      </c>
      <c r="R2574" s="3"/>
      <c r="S2574" s="77" t="e">
        <f>VLOOKUP($R$1&amp;R2574,定价因子!$E:$F,2,0)</f>
        <v>#N/A</v>
      </c>
      <c r="T2574" s="61"/>
      <c r="U2574" s="63"/>
      <c r="V2574" s="63"/>
      <c r="W2574" s="63"/>
      <c r="X2574" s="3"/>
    </row>
    <row r="2575" spans="1:24">
      <c r="A2575" s="3"/>
      <c r="B2575" s="3"/>
      <c r="C2575" s="3"/>
      <c r="D2575" s="3"/>
      <c r="E2575" s="79"/>
      <c r="F2575" s="3"/>
      <c r="G2575" s="77" t="e">
        <f>VLOOKUP($F$1&amp;F2575,定价因子!E:F,2,0)</f>
        <v>#N/A</v>
      </c>
      <c r="H2575" s="3"/>
      <c r="I2575" s="77" t="e">
        <f>VLOOKUP($H$1&amp;H2575,定价因子!E:F,2,0)</f>
        <v>#N/A</v>
      </c>
      <c r="J2575" s="3"/>
      <c r="K2575" s="77" t="e">
        <f>VLOOKUP($J$1&amp;J2575,定价因子!E:F,2,0)</f>
        <v>#N/A</v>
      </c>
      <c r="L2575" s="3"/>
      <c r="M2575" s="77" t="e">
        <f>VLOOKUP($L$1&amp;L2575,定价因子!E:F,2,0)</f>
        <v>#N/A</v>
      </c>
      <c r="N2575" s="3"/>
      <c r="O2575" s="77" t="e">
        <f>VLOOKUP($N$1&amp;N2575,定价因子!E:F,2,0)</f>
        <v>#N/A</v>
      </c>
      <c r="P2575" s="3"/>
      <c r="Q2575" s="55" t="e">
        <f>VLOOKUP($P$1&amp;P2575,定价因子!$E:$F,2,0)</f>
        <v>#N/A</v>
      </c>
      <c r="R2575" s="3"/>
      <c r="S2575" s="77" t="e">
        <f>VLOOKUP($R$1&amp;R2575,定价因子!$E:$F,2,0)</f>
        <v>#N/A</v>
      </c>
      <c r="T2575" s="61"/>
      <c r="U2575" s="63"/>
      <c r="V2575" s="63"/>
      <c r="W2575" s="63"/>
      <c r="X2575" s="3"/>
    </row>
    <row r="2576" spans="1:24">
      <c r="A2576" s="3"/>
      <c r="B2576" s="3"/>
      <c r="C2576" s="3"/>
      <c r="D2576" s="3"/>
      <c r="E2576" s="79"/>
      <c r="F2576" s="3"/>
      <c r="G2576" s="77" t="e">
        <f>VLOOKUP($F$1&amp;F2576,定价因子!E:F,2,0)</f>
        <v>#N/A</v>
      </c>
      <c r="H2576" s="3"/>
      <c r="I2576" s="77" t="e">
        <f>VLOOKUP($H$1&amp;H2576,定价因子!E:F,2,0)</f>
        <v>#N/A</v>
      </c>
      <c r="J2576" s="3"/>
      <c r="K2576" s="77" t="e">
        <f>VLOOKUP($J$1&amp;J2576,定价因子!E:F,2,0)</f>
        <v>#N/A</v>
      </c>
      <c r="L2576" s="3"/>
      <c r="M2576" s="77" t="e">
        <f>VLOOKUP($L$1&amp;L2576,定价因子!E:F,2,0)</f>
        <v>#N/A</v>
      </c>
      <c r="N2576" s="3"/>
      <c r="O2576" s="77" t="e">
        <f>VLOOKUP($N$1&amp;N2576,定价因子!E:F,2,0)</f>
        <v>#N/A</v>
      </c>
      <c r="P2576" s="3"/>
      <c r="Q2576" s="55" t="e">
        <f>VLOOKUP($P$1&amp;P2576,定价因子!$E:$F,2,0)</f>
        <v>#N/A</v>
      </c>
      <c r="R2576" s="3"/>
      <c r="S2576" s="77" t="e">
        <f>VLOOKUP($R$1&amp;R2576,定价因子!$E:$F,2,0)</f>
        <v>#N/A</v>
      </c>
      <c r="T2576" s="61"/>
      <c r="U2576" s="63"/>
      <c r="V2576" s="63"/>
      <c r="W2576" s="63"/>
      <c r="X2576" s="3"/>
    </row>
    <row r="2577" spans="1:24">
      <c r="A2577" s="3"/>
      <c r="B2577" s="3"/>
      <c r="C2577" s="3"/>
      <c r="D2577" s="3"/>
      <c r="E2577" s="79"/>
      <c r="F2577" s="3"/>
      <c r="G2577" s="77" t="e">
        <f>VLOOKUP($F$1&amp;F2577,定价因子!E:F,2,0)</f>
        <v>#N/A</v>
      </c>
      <c r="H2577" s="3"/>
      <c r="I2577" s="77" t="e">
        <f>VLOOKUP($H$1&amp;H2577,定价因子!E:F,2,0)</f>
        <v>#N/A</v>
      </c>
      <c r="J2577" s="3"/>
      <c r="K2577" s="77" t="e">
        <f>VLOOKUP($J$1&amp;J2577,定价因子!E:F,2,0)</f>
        <v>#N/A</v>
      </c>
      <c r="L2577" s="3"/>
      <c r="M2577" s="77" t="e">
        <f>VLOOKUP($L$1&amp;L2577,定价因子!E:F,2,0)</f>
        <v>#N/A</v>
      </c>
      <c r="N2577" s="3"/>
      <c r="O2577" s="77" t="e">
        <f>VLOOKUP($N$1&amp;N2577,定价因子!E:F,2,0)</f>
        <v>#N/A</v>
      </c>
      <c r="P2577" s="3"/>
      <c r="Q2577" s="55" t="e">
        <f>VLOOKUP($P$1&amp;P2577,定价因子!$E:$F,2,0)</f>
        <v>#N/A</v>
      </c>
      <c r="R2577" s="3"/>
      <c r="S2577" s="77" t="e">
        <f>VLOOKUP($R$1&amp;R2577,定价因子!$E:$F,2,0)</f>
        <v>#N/A</v>
      </c>
      <c r="T2577" s="61"/>
      <c r="U2577" s="63"/>
      <c r="V2577" s="63"/>
      <c r="W2577" s="63"/>
      <c r="X2577" s="3"/>
    </row>
    <row r="2578" spans="1:24">
      <c r="A2578" s="3"/>
      <c r="B2578" s="3"/>
      <c r="C2578" s="3"/>
      <c r="D2578" s="3"/>
      <c r="E2578" s="79"/>
      <c r="F2578" s="3"/>
      <c r="G2578" s="77" t="e">
        <f>VLOOKUP($F$1&amp;F2578,定价因子!E:F,2,0)</f>
        <v>#N/A</v>
      </c>
      <c r="H2578" s="3"/>
      <c r="I2578" s="77" t="e">
        <f>VLOOKUP($H$1&amp;H2578,定价因子!E:F,2,0)</f>
        <v>#N/A</v>
      </c>
      <c r="J2578" s="3"/>
      <c r="K2578" s="77" t="e">
        <f>VLOOKUP($J$1&amp;J2578,定价因子!E:F,2,0)</f>
        <v>#N/A</v>
      </c>
      <c r="L2578" s="3"/>
      <c r="M2578" s="77" t="e">
        <f>VLOOKUP($L$1&amp;L2578,定价因子!E:F,2,0)</f>
        <v>#N/A</v>
      </c>
      <c r="N2578" s="3"/>
      <c r="O2578" s="77" t="e">
        <f>VLOOKUP($N$1&amp;N2578,定价因子!E:F,2,0)</f>
        <v>#N/A</v>
      </c>
      <c r="P2578" s="3"/>
      <c r="Q2578" s="55" t="e">
        <f>VLOOKUP($P$1&amp;P2578,定价因子!$E:$F,2,0)</f>
        <v>#N/A</v>
      </c>
      <c r="R2578" s="3"/>
      <c r="S2578" s="77" t="e">
        <f>VLOOKUP($R$1&amp;R2578,定价因子!$E:$F,2,0)</f>
        <v>#N/A</v>
      </c>
      <c r="T2578" s="61"/>
      <c r="U2578" s="63"/>
      <c r="V2578" s="63"/>
      <c r="W2578" s="63"/>
      <c r="X2578" s="3"/>
    </row>
    <row r="2579" spans="1:24">
      <c r="A2579" s="3"/>
      <c r="B2579" s="3"/>
      <c r="C2579" s="3"/>
      <c r="D2579" s="3"/>
      <c r="E2579" s="79"/>
      <c r="F2579" s="3"/>
      <c r="G2579" s="77" t="e">
        <f>VLOOKUP($F$1&amp;F2579,定价因子!E:F,2,0)</f>
        <v>#N/A</v>
      </c>
      <c r="H2579" s="3"/>
      <c r="I2579" s="77" t="e">
        <f>VLOOKUP($H$1&amp;H2579,定价因子!E:F,2,0)</f>
        <v>#N/A</v>
      </c>
      <c r="J2579" s="3"/>
      <c r="K2579" s="77" t="e">
        <f>VLOOKUP($J$1&amp;J2579,定价因子!E:F,2,0)</f>
        <v>#N/A</v>
      </c>
      <c r="L2579" s="3"/>
      <c r="M2579" s="77" t="e">
        <f>VLOOKUP($L$1&amp;L2579,定价因子!E:F,2,0)</f>
        <v>#N/A</v>
      </c>
      <c r="N2579" s="3"/>
      <c r="O2579" s="77" t="e">
        <f>VLOOKUP($N$1&amp;N2579,定价因子!E:F,2,0)</f>
        <v>#N/A</v>
      </c>
      <c r="P2579" s="3"/>
      <c r="Q2579" s="55" t="e">
        <f>VLOOKUP($P$1&amp;P2579,定价因子!$E:$F,2,0)</f>
        <v>#N/A</v>
      </c>
      <c r="R2579" s="3"/>
      <c r="S2579" s="77" t="e">
        <f>VLOOKUP($R$1&amp;R2579,定价因子!$E:$F,2,0)</f>
        <v>#N/A</v>
      </c>
      <c r="T2579" s="61"/>
      <c r="U2579" s="63"/>
      <c r="V2579" s="63"/>
      <c r="W2579" s="63"/>
      <c r="X2579" s="3"/>
    </row>
    <row r="2580" spans="1:24">
      <c r="A2580" s="3"/>
      <c r="B2580" s="3"/>
      <c r="C2580" s="3"/>
      <c r="D2580" s="3"/>
      <c r="E2580" s="79"/>
      <c r="F2580" s="3"/>
      <c r="G2580" s="77" t="e">
        <f>VLOOKUP($F$1&amp;F2580,定价因子!E:F,2,0)</f>
        <v>#N/A</v>
      </c>
      <c r="H2580" s="3"/>
      <c r="I2580" s="77" t="e">
        <f>VLOOKUP($H$1&amp;H2580,定价因子!E:F,2,0)</f>
        <v>#N/A</v>
      </c>
      <c r="J2580" s="3"/>
      <c r="K2580" s="77" t="e">
        <f>VLOOKUP($J$1&amp;J2580,定价因子!E:F,2,0)</f>
        <v>#N/A</v>
      </c>
      <c r="L2580" s="3"/>
      <c r="M2580" s="77" t="e">
        <f>VLOOKUP($L$1&amp;L2580,定价因子!E:F,2,0)</f>
        <v>#N/A</v>
      </c>
      <c r="N2580" s="3"/>
      <c r="O2580" s="77" t="e">
        <f>VLOOKUP($N$1&amp;N2580,定价因子!E:F,2,0)</f>
        <v>#N/A</v>
      </c>
      <c r="P2580" s="3"/>
      <c r="Q2580" s="55" t="e">
        <f>VLOOKUP($P$1&amp;P2580,定价因子!$E:$F,2,0)</f>
        <v>#N/A</v>
      </c>
      <c r="R2580" s="3"/>
      <c r="S2580" s="77" t="e">
        <f>VLOOKUP($R$1&amp;R2580,定价因子!$E:$F,2,0)</f>
        <v>#N/A</v>
      </c>
      <c r="T2580" s="61"/>
      <c r="U2580" s="63"/>
      <c r="V2580" s="63"/>
      <c r="W2580" s="63"/>
      <c r="X2580" s="3"/>
    </row>
    <row r="2581" spans="1:24">
      <c r="A2581" s="3"/>
      <c r="B2581" s="3"/>
      <c r="C2581" s="3"/>
      <c r="D2581" s="3"/>
      <c r="E2581" s="79"/>
      <c r="F2581" s="3"/>
      <c r="G2581" s="77" t="e">
        <f>VLOOKUP($F$1&amp;F2581,定价因子!E:F,2,0)</f>
        <v>#N/A</v>
      </c>
      <c r="H2581" s="3"/>
      <c r="I2581" s="77" t="e">
        <f>VLOOKUP($H$1&amp;H2581,定价因子!E:F,2,0)</f>
        <v>#N/A</v>
      </c>
      <c r="J2581" s="3"/>
      <c r="K2581" s="77" t="e">
        <f>VLOOKUP($J$1&amp;J2581,定价因子!E:F,2,0)</f>
        <v>#N/A</v>
      </c>
      <c r="L2581" s="3"/>
      <c r="M2581" s="77" t="e">
        <f>VLOOKUP($L$1&amp;L2581,定价因子!E:F,2,0)</f>
        <v>#N/A</v>
      </c>
      <c r="N2581" s="3"/>
      <c r="O2581" s="77" t="e">
        <f>VLOOKUP($N$1&amp;N2581,定价因子!E:F,2,0)</f>
        <v>#N/A</v>
      </c>
      <c r="P2581" s="3"/>
      <c r="Q2581" s="55" t="e">
        <f>VLOOKUP($P$1&amp;P2581,定价因子!$E:$F,2,0)</f>
        <v>#N/A</v>
      </c>
      <c r="R2581" s="3"/>
      <c r="S2581" s="77" t="e">
        <f>VLOOKUP($R$1&amp;R2581,定价因子!$E:$F,2,0)</f>
        <v>#N/A</v>
      </c>
      <c r="T2581" s="61"/>
      <c r="U2581" s="63"/>
      <c r="V2581" s="63"/>
      <c r="W2581" s="63"/>
      <c r="X2581" s="3"/>
    </row>
    <row r="2582" spans="1:24">
      <c r="A2582" s="3"/>
      <c r="B2582" s="3"/>
      <c r="C2582" s="3"/>
      <c r="D2582" s="3"/>
      <c r="E2582" s="79"/>
      <c r="F2582" s="3"/>
      <c r="G2582" s="77" t="e">
        <f>VLOOKUP($F$1&amp;F2582,定价因子!E:F,2,0)</f>
        <v>#N/A</v>
      </c>
      <c r="H2582" s="3"/>
      <c r="I2582" s="77" t="e">
        <f>VLOOKUP($H$1&amp;H2582,定价因子!E:F,2,0)</f>
        <v>#N/A</v>
      </c>
      <c r="J2582" s="3"/>
      <c r="K2582" s="77" t="e">
        <f>VLOOKUP($J$1&amp;J2582,定价因子!E:F,2,0)</f>
        <v>#N/A</v>
      </c>
      <c r="L2582" s="3"/>
      <c r="M2582" s="77" t="e">
        <f>VLOOKUP($L$1&amp;L2582,定价因子!E:F,2,0)</f>
        <v>#N/A</v>
      </c>
      <c r="N2582" s="3"/>
      <c r="O2582" s="77" t="e">
        <f>VLOOKUP($N$1&amp;N2582,定价因子!E:F,2,0)</f>
        <v>#N/A</v>
      </c>
      <c r="P2582" s="3"/>
      <c r="Q2582" s="55" t="e">
        <f>VLOOKUP($P$1&amp;P2582,定价因子!$E:$F,2,0)</f>
        <v>#N/A</v>
      </c>
      <c r="R2582" s="3"/>
      <c r="S2582" s="77" t="e">
        <f>VLOOKUP($R$1&amp;R2582,定价因子!$E:$F,2,0)</f>
        <v>#N/A</v>
      </c>
      <c r="T2582" s="61"/>
      <c r="U2582" s="63"/>
      <c r="V2582" s="63"/>
      <c r="W2582" s="63"/>
      <c r="X2582" s="3"/>
    </row>
    <row r="2583" spans="1:24">
      <c r="A2583" s="3"/>
      <c r="B2583" s="3"/>
      <c r="C2583" s="3"/>
      <c r="D2583" s="3"/>
      <c r="E2583" s="79"/>
      <c r="F2583" s="3"/>
      <c r="G2583" s="77" t="e">
        <f>VLOOKUP($F$1&amp;F2583,定价因子!E:F,2,0)</f>
        <v>#N/A</v>
      </c>
      <c r="H2583" s="3"/>
      <c r="I2583" s="77" t="e">
        <f>VLOOKUP($H$1&amp;H2583,定价因子!E:F,2,0)</f>
        <v>#N/A</v>
      </c>
      <c r="J2583" s="3"/>
      <c r="K2583" s="77" t="e">
        <f>VLOOKUP($J$1&amp;J2583,定价因子!E:F,2,0)</f>
        <v>#N/A</v>
      </c>
      <c r="L2583" s="3"/>
      <c r="M2583" s="77" t="e">
        <f>VLOOKUP($L$1&amp;L2583,定价因子!E:F,2,0)</f>
        <v>#N/A</v>
      </c>
      <c r="N2583" s="3"/>
      <c r="O2583" s="77" t="e">
        <f>VLOOKUP($N$1&amp;N2583,定价因子!E:F,2,0)</f>
        <v>#N/A</v>
      </c>
      <c r="P2583" s="3"/>
      <c r="Q2583" s="55" t="e">
        <f>VLOOKUP($P$1&amp;P2583,定价因子!$E:$F,2,0)</f>
        <v>#N/A</v>
      </c>
      <c r="R2583" s="3"/>
      <c r="S2583" s="77" t="e">
        <f>VLOOKUP($R$1&amp;R2583,定价因子!$E:$F,2,0)</f>
        <v>#N/A</v>
      </c>
      <c r="T2583" s="61"/>
      <c r="U2583" s="63"/>
      <c r="V2583" s="63"/>
      <c r="W2583" s="63"/>
      <c r="X2583" s="3"/>
    </row>
    <row r="2584" spans="1:24">
      <c r="A2584" s="3"/>
      <c r="B2584" s="3"/>
      <c r="C2584" s="3"/>
      <c r="D2584" s="3"/>
      <c r="E2584" s="79"/>
      <c r="F2584" s="3"/>
      <c r="G2584" s="77" t="e">
        <f>VLOOKUP($F$1&amp;F2584,定价因子!E:F,2,0)</f>
        <v>#N/A</v>
      </c>
      <c r="H2584" s="3"/>
      <c r="I2584" s="77" t="e">
        <f>VLOOKUP($H$1&amp;H2584,定价因子!E:F,2,0)</f>
        <v>#N/A</v>
      </c>
      <c r="J2584" s="3"/>
      <c r="K2584" s="77" t="e">
        <f>VLOOKUP($J$1&amp;J2584,定价因子!E:F,2,0)</f>
        <v>#N/A</v>
      </c>
      <c r="L2584" s="3"/>
      <c r="M2584" s="77" t="e">
        <f>VLOOKUP($L$1&amp;L2584,定价因子!E:F,2,0)</f>
        <v>#N/A</v>
      </c>
      <c r="N2584" s="3"/>
      <c r="O2584" s="77" t="e">
        <f>VLOOKUP($N$1&amp;N2584,定价因子!E:F,2,0)</f>
        <v>#N/A</v>
      </c>
      <c r="P2584" s="3"/>
      <c r="Q2584" s="55" t="e">
        <f>VLOOKUP($P$1&amp;P2584,定价因子!$E:$F,2,0)</f>
        <v>#N/A</v>
      </c>
      <c r="R2584" s="3"/>
      <c r="S2584" s="77" t="e">
        <f>VLOOKUP($R$1&amp;R2584,定价因子!$E:$F,2,0)</f>
        <v>#N/A</v>
      </c>
      <c r="T2584" s="61"/>
      <c r="U2584" s="63"/>
      <c r="V2584" s="63"/>
      <c r="W2584" s="63"/>
      <c r="X2584" s="3"/>
    </row>
    <row r="2585" spans="1:24">
      <c r="A2585" s="3"/>
      <c r="B2585" s="3"/>
      <c r="C2585" s="3"/>
      <c r="D2585" s="3"/>
      <c r="E2585" s="79"/>
      <c r="F2585" s="3"/>
      <c r="G2585" s="77" t="e">
        <f>VLOOKUP($F$1&amp;F2585,定价因子!E:F,2,0)</f>
        <v>#N/A</v>
      </c>
      <c r="H2585" s="3"/>
      <c r="I2585" s="77" t="e">
        <f>VLOOKUP($H$1&amp;H2585,定价因子!E:F,2,0)</f>
        <v>#N/A</v>
      </c>
      <c r="J2585" s="3"/>
      <c r="K2585" s="77" t="e">
        <f>VLOOKUP($J$1&amp;J2585,定价因子!E:F,2,0)</f>
        <v>#N/A</v>
      </c>
      <c r="L2585" s="3"/>
      <c r="M2585" s="77" t="e">
        <f>VLOOKUP($L$1&amp;L2585,定价因子!E:F,2,0)</f>
        <v>#N/A</v>
      </c>
      <c r="N2585" s="3"/>
      <c r="O2585" s="77" t="e">
        <f>VLOOKUP($N$1&amp;N2585,定价因子!E:F,2,0)</f>
        <v>#N/A</v>
      </c>
      <c r="P2585" s="3"/>
      <c r="Q2585" s="55" t="e">
        <f>VLOOKUP($P$1&amp;P2585,定价因子!$E:$F,2,0)</f>
        <v>#N/A</v>
      </c>
      <c r="R2585" s="3"/>
      <c r="S2585" s="77" t="e">
        <f>VLOOKUP($R$1&amp;R2585,定价因子!$E:$F,2,0)</f>
        <v>#N/A</v>
      </c>
      <c r="T2585" s="61"/>
      <c r="U2585" s="63"/>
      <c r="V2585" s="63"/>
      <c r="W2585" s="63"/>
      <c r="X2585" s="3"/>
    </row>
    <row r="2586" spans="1:24">
      <c r="A2586" s="3"/>
      <c r="B2586" s="3"/>
      <c r="C2586" s="3"/>
      <c r="D2586" s="3"/>
      <c r="E2586" s="79"/>
      <c r="F2586" s="3"/>
      <c r="G2586" s="77" t="e">
        <f>VLOOKUP($F$1&amp;F2586,定价因子!E:F,2,0)</f>
        <v>#N/A</v>
      </c>
      <c r="H2586" s="3"/>
      <c r="I2586" s="77" t="e">
        <f>VLOOKUP($H$1&amp;H2586,定价因子!E:F,2,0)</f>
        <v>#N/A</v>
      </c>
      <c r="J2586" s="3"/>
      <c r="K2586" s="77" t="e">
        <f>VLOOKUP($J$1&amp;J2586,定价因子!E:F,2,0)</f>
        <v>#N/A</v>
      </c>
      <c r="L2586" s="3"/>
      <c r="M2586" s="77" t="e">
        <f>VLOOKUP($L$1&amp;L2586,定价因子!E:F,2,0)</f>
        <v>#N/A</v>
      </c>
      <c r="N2586" s="3"/>
      <c r="O2586" s="77" t="e">
        <f>VLOOKUP($N$1&amp;N2586,定价因子!E:F,2,0)</f>
        <v>#N/A</v>
      </c>
      <c r="P2586" s="3"/>
      <c r="Q2586" s="55" t="e">
        <f>VLOOKUP($P$1&amp;P2586,定价因子!$E:$F,2,0)</f>
        <v>#N/A</v>
      </c>
      <c r="R2586" s="3"/>
      <c r="S2586" s="77" t="e">
        <f>VLOOKUP($R$1&amp;R2586,定价因子!$E:$F,2,0)</f>
        <v>#N/A</v>
      </c>
      <c r="T2586" s="61"/>
      <c r="U2586" s="63"/>
      <c r="V2586" s="63"/>
      <c r="W2586" s="63"/>
      <c r="X2586" s="3"/>
    </row>
    <row r="2587" spans="1:24">
      <c r="A2587" s="3"/>
      <c r="B2587" s="3"/>
      <c r="C2587" s="3"/>
      <c r="D2587" s="3"/>
      <c r="E2587" s="79"/>
      <c r="F2587" s="3"/>
      <c r="G2587" s="77" t="e">
        <f>VLOOKUP($F$1&amp;F2587,定价因子!E:F,2,0)</f>
        <v>#N/A</v>
      </c>
      <c r="H2587" s="3"/>
      <c r="I2587" s="77" t="e">
        <f>VLOOKUP($H$1&amp;H2587,定价因子!E:F,2,0)</f>
        <v>#N/A</v>
      </c>
      <c r="J2587" s="3"/>
      <c r="K2587" s="77" t="e">
        <f>VLOOKUP($J$1&amp;J2587,定价因子!E:F,2,0)</f>
        <v>#N/A</v>
      </c>
      <c r="L2587" s="3"/>
      <c r="M2587" s="77" t="e">
        <f>VLOOKUP($L$1&amp;L2587,定价因子!E:F,2,0)</f>
        <v>#N/A</v>
      </c>
      <c r="N2587" s="3"/>
      <c r="O2587" s="77" t="e">
        <f>VLOOKUP($N$1&amp;N2587,定价因子!E:F,2,0)</f>
        <v>#N/A</v>
      </c>
      <c r="P2587" s="3"/>
      <c r="Q2587" s="55" t="e">
        <f>VLOOKUP($P$1&amp;P2587,定价因子!$E:$F,2,0)</f>
        <v>#N/A</v>
      </c>
      <c r="R2587" s="3"/>
      <c r="S2587" s="77" t="e">
        <f>VLOOKUP($R$1&amp;R2587,定价因子!$E:$F,2,0)</f>
        <v>#N/A</v>
      </c>
      <c r="T2587" s="61"/>
      <c r="U2587" s="63"/>
      <c r="V2587" s="63"/>
      <c r="W2587" s="63"/>
      <c r="X2587" s="3"/>
    </row>
    <row r="2588" spans="1:24">
      <c r="A2588" s="3"/>
      <c r="B2588" s="3"/>
      <c r="C2588" s="3"/>
      <c r="D2588" s="3"/>
      <c r="E2588" s="79"/>
      <c r="F2588" s="3"/>
      <c r="G2588" s="77" t="e">
        <f>VLOOKUP($F$1&amp;F2588,定价因子!E:F,2,0)</f>
        <v>#N/A</v>
      </c>
      <c r="H2588" s="3"/>
      <c r="I2588" s="77" t="e">
        <f>VLOOKUP($H$1&amp;H2588,定价因子!E:F,2,0)</f>
        <v>#N/A</v>
      </c>
      <c r="J2588" s="3"/>
      <c r="K2588" s="77" t="e">
        <f>VLOOKUP($J$1&amp;J2588,定价因子!E:F,2,0)</f>
        <v>#N/A</v>
      </c>
      <c r="L2588" s="3"/>
      <c r="M2588" s="77" t="e">
        <f>VLOOKUP($L$1&amp;L2588,定价因子!E:F,2,0)</f>
        <v>#N/A</v>
      </c>
      <c r="N2588" s="3"/>
      <c r="O2588" s="77" t="e">
        <f>VLOOKUP($N$1&amp;N2588,定价因子!E:F,2,0)</f>
        <v>#N/A</v>
      </c>
      <c r="P2588" s="3"/>
      <c r="Q2588" s="55" t="e">
        <f>VLOOKUP($P$1&amp;P2588,定价因子!$E:$F,2,0)</f>
        <v>#N/A</v>
      </c>
      <c r="R2588" s="3"/>
      <c r="S2588" s="77" t="e">
        <f>VLOOKUP($R$1&amp;R2588,定价因子!$E:$F,2,0)</f>
        <v>#N/A</v>
      </c>
      <c r="T2588" s="61"/>
      <c r="U2588" s="63"/>
      <c r="V2588" s="63"/>
      <c r="W2588" s="63"/>
      <c r="X2588" s="3"/>
    </row>
    <row r="2589" spans="1:24">
      <c r="A2589" s="3"/>
      <c r="B2589" s="3"/>
      <c r="C2589" s="3"/>
      <c r="D2589" s="3"/>
      <c r="E2589" s="79"/>
      <c r="F2589" s="3"/>
      <c r="G2589" s="77" t="e">
        <f>VLOOKUP($F$1&amp;F2589,定价因子!E:F,2,0)</f>
        <v>#N/A</v>
      </c>
      <c r="H2589" s="3"/>
      <c r="I2589" s="77" t="e">
        <f>VLOOKUP($H$1&amp;H2589,定价因子!E:F,2,0)</f>
        <v>#N/A</v>
      </c>
      <c r="J2589" s="3"/>
      <c r="K2589" s="77" t="e">
        <f>VLOOKUP($J$1&amp;J2589,定价因子!E:F,2,0)</f>
        <v>#N/A</v>
      </c>
      <c r="L2589" s="3"/>
      <c r="M2589" s="77" t="e">
        <f>VLOOKUP($L$1&amp;L2589,定价因子!E:F,2,0)</f>
        <v>#N/A</v>
      </c>
      <c r="N2589" s="3"/>
      <c r="O2589" s="77" t="e">
        <f>VLOOKUP($N$1&amp;N2589,定价因子!E:F,2,0)</f>
        <v>#N/A</v>
      </c>
      <c r="P2589" s="3"/>
      <c r="Q2589" s="55" t="e">
        <f>VLOOKUP($P$1&amp;P2589,定价因子!$E:$F,2,0)</f>
        <v>#N/A</v>
      </c>
      <c r="R2589" s="3"/>
      <c r="S2589" s="77" t="e">
        <f>VLOOKUP($R$1&amp;R2589,定价因子!$E:$F,2,0)</f>
        <v>#N/A</v>
      </c>
      <c r="T2589" s="61"/>
      <c r="U2589" s="63"/>
      <c r="V2589" s="63"/>
      <c r="W2589" s="63"/>
      <c r="X2589" s="3"/>
    </row>
    <row r="2590" spans="1:24">
      <c r="A2590" s="3"/>
      <c r="B2590" s="3"/>
      <c r="C2590" s="3"/>
      <c r="D2590" s="3"/>
      <c r="E2590" s="79"/>
      <c r="F2590" s="3"/>
      <c r="G2590" s="77" t="e">
        <f>VLOOKUP($F$1&amp;F2590,定价因子!E:F,2,0)</f>
        <v>#N/A</v>
      </c>
      <c r="H2590" s="3"/>
      <c r="I2590" s="77" t="e">
        <f>VLOOKUP($H$1&amp;H2590,定价因子!E:F,2,0)</f>
        <v>#N/A</v>
      </c>
      <c r="J2590" s="3"/>
      <c r="K2590" s="77" t="e">
        <f>VLOOKUP($J$1&amp;J2590,定价因子!E:F,2,0)</f>
        <v>#N/A</v>
      </c>
      <c r="L2590" s="3"/>
      <c r="M2590" s="77" t="e">
        <f>VLOOKUP($L$1&amp;L2590,定价因子!E:F,2,0)</f>
        <v>#N/A</v>
      </c>
      <c r="N2590" s="3"/>
      <c r="O2590" s="77" t="e">
        <f>VLOOKUP($N$1&amp;N2590,定价因子!E:F,2,0)</f>
        <v>#N/A</v>
      </c>
      <c r="P2590" s="3"/>
      <c r="Q2590" s="55" t="e">
        <f>VLOOKUP($P$1&amp;P2590,定价因子!$E:$F,2,0)</f>
        <v>#N/A</v>
      </c>
      <c r="R2590" s="3"/>
      <c r="S2590" s="77" t="e">
        <f>VLOOKUP($R$1&amp;R2590,定价因子!$E:$F,2,0)</f>
        <v>#N/A</v>
      </c>
      <c r="T2590" s="61"/>
      <c r="U2590" s="63"/>
      <c r="V2590" s="63"/>
      <c r="W2590" s="63"/>
      <c r="X2590" s="3"/>
    </row>
    <row r="2591" spans="1:24">
      <c r="A2591" s="3"/>
      <c r="B2591" s="3"/>
      <c r="C2591" s="3"/>
      <c r="D2591" s="3"/>
      <c r="E2591" s="79"/>
      <c r="F2591" s="3"/>
      <c r="G2591" s="77" t="e">
        <f>VLOOKUP($F$1&amp;F2591,定价因子!E:F,2,0)</f>
        <v>#N/A</v>
      </c>
      <c r="H2591" s="3"/>
      <c r="I2591" s="77" t="e">
        <f>VLOOKUP($H$1&amp;H2591,定价因子!E:F,2,0)</f>
        <v>#N/A</v>
      </c>
      <c r="J2591" s="3"/>
      <c r="K2591" s="77" t="e">
        <f>VLOOKUP($J$1&amp;J2591,定价因子!E:F,2,0)</f>
        <v>#N/A</v>
      </c>
      <c r="L2591" s="3"/>
      <c r="M2591" s="77" t="e">
        <f>VLOOKUP($L$1&amp;L2591,定价因子!E:F,2,0)</f>
        <v>#N/A</v>
      </c>
      <c r="N2591" s="3"/>
      <c r="O2591" s="77" t="e">
        <f>VLOOKUP($N$1&amp;N2591,定价因子!E:F,2,0)</f>
        <v>#N/A</v>
      </c>
      <c r="P2591" s="3"/>
      <c r="Q2591" s="55" t="e">
        <f>VLOOKUP($P$1&amp;P2591,定价因子!$E:$F,2,0)</f>
        <v>#N/A</v>
      </c>
      <c r="R2591" s="3"/>
      <c r="S2591" s="77" t="e">
        <f>VLOOKUP($R$1&amp;R2591,定价因子!$E:$F,2,0)</f>
        <v>#N/A</v>
      </c>
      <c r="T2591" s="61"/>
      <c r="U2591" s="63"/>
      <c r="V2591" s="63"/>
      <c r="W2591" s="63"/>
      <c r="X2591" s="3"/>
    </row>
    <row r="2592" spans="1:24">
      <c r="A2592" s="3"/>
      <c r="B2592" s="3"/>
      <c r="C2592" s="3"/>
      <c r="D2592" s="3"/>
      <c r="E2592" s="79"/>
      <c r="F2592" s="3"/>
      <c r="G2592" s="77" t="e">
        <f>VLOOKUP($F$1&amp;F2592,定价因子!E:F,2,0)</f>
        <v>#N/A</v>
      </c>
      <c r="H2592" s="3"/>
      <c r="I2592" s="77" t="e">
        <f>VLOOKUP($H$1&amp;H2592,定价因子!E:F,2,0)</f>
        <v>#N/A</v>
      </c>
      <c r="J2592" s="3"/>
      <c r="K2592" s="77" t="e">
        <f>VLOOKUP($J$1&amp;J2592,定价因子!E:F,2,0)</f>
        <v>#N/A</v>
      </c>
      <c r="L2592" s="3"/>
      <c r="M2592" s="77" t="e">
        <f>VLOOKUP($L$1&amp;L2592,定价因子!E:F,2,0)</f>
        <v>#N/A</v>
      </c>
      <c r="N2592" s="3"/>
      <c r="O2592" s="77" t="e">
        <f>VLOOKUP($N$1&amp;N2592,定价因子!E:F,2,0)</f>
        <v>#N/A</v>
      </c>
      <c r="P2592" s="3"/>
      <c r="Q2592" s="55" t="e">
        <f>VLOOKUP($P$1&amp;P2592,定价因子!$E:$F,2,0)</f>
        <v>#N/A</v>
      </c>
      <c r="R2592" s="3"/>
      <c r="S2592" s="77" t="e">
        <f>VLOOKUP($R$1&amp;R2592,定价因子!$E:$F,2,0)</f>
        <v>#N/A</v>
      </c>
      <c r="T2592" s="61"/>
      <c r="U2592" s="63"/>
      <c r="V2592" s="63"/>
      <c r="W2592" s="63"/>
      <c r="X2592" s="3"/>
    </row>
    <row r="2593" spans="1:24">
      <c r="A2593" s="3"/>
      <c r="B2593" s="3"/>
      <c r="C2593" s="3"/>
      <c r="D2593" s="3"/>
      <c r="E2593" s="79"/>
      <c r="F2593" s="3"/>
      <c r="G2593" s="77" t="e">
        <f>VLOOKUP($F$1&amp;F2593,定价因子!E:F,2,0)</f>
        <v>#N/A</v>
      </c>
      <c r="H2593" s="3"/>
      <c r="I2593" s="77" t="e">
        <f>VLOOKUP($H$1&amp;H2593,定价因子!E:F,2,0)</f>
        <v>#N/A</v>
      </c>
      <c r="J2593" s="3"/>
      <c r="K2593" s="77" t="e">
        <f>VLOOKUP($J$1&amp;J2593,定价因子!E:F,2,0)</f>
        <v>#N/A</v>
      </c>
      <c r="L2593" s="3"/>
      <c r="M2593" s="77" t="e">
        <f>VLOOKUP($L$1&amp;L2593,定价因子!E:F,2,0)</f>
        <v>#N/A</v>
      </c>
      <c r="N2593" s="3"/>
      <c r="O2593" s="77" t="e">
        <f>VLOOKUP($N$1&amp;N2593,定价因子!E:F,2,0)</f>
        <v>#N/A</v>
      </c>
      <c r="P2593" s="3"/>
      <c r="Q2593" s="55" t="e">
        <f>VLOOKUP($P$1&amp;P2593,定价因子!$E:$F,2,0)</f>
        <v>#N/A</v>
      </c>
      <c r="R2593" s="3"/>
      <c r="S2593" s="77" t="e">
        <f>VLOOKUP($R$1&amp;R2593,定价因子!$E:$F,2,0)</f>
        <v>#N/A</v>
      </c>
      <c r="T2593" s="61"/>
      <c r="U2593" s="63"/>
      <c r="V2593" s="63"/>
      <c r="W2593" s="63"/>
      <c r="X2593" s="3"/>
    </row>
    <row r="2594" spans="1:24">
      <c r="A2594" s="3"/>
      <c r="B2594" s="3"/>
      <c r="C2594" s="3"/>
      <c r="D2594" s="3"/>
      <c r="E2594" s="79"/>
      <c r="F2594" s="3"/>
      <c r="G2594" s="77" t="e">
        <f>VLOOKUP($F$1&amp;F2594,定价因子!E:F,2,0)</f>
        <v>#N/A</v>
      </c>
      <c r="H2594" s="3"/>
      <c r="I2594" s="77" t="e">
        <f>VLOOKUP($H$1&amp;H2594,定价因子!E:F,2,0)</f>
        <v>#N/A</v>
      </c>
      <c r="J2594" s="3"/>
      <c r="K2594" s="77" t="e">
        <f>VLOOKUP($J$1&amp;J2594,定价因子!E:F,2,0)</f>
        <v>#N/A</v>
      </c>
      <c r="L2594" s="3"/>
      <c r="M2594" s="77" t="e">
        <f>VLOOKUP($L$1&amp;L2594,定价因子!E:F,2,0)</f>
        <v>#N/A</v>
      </c>
      <c r="N2594" s="3"/>
      <c r="O2594" s="77" t="e">
        <f>VLOOKUP($N$1&amp;N2594,定价因子!E:F,2,0)</f>
        <v>#N/A</v>
      </c>
      <c r="P2594" s="3"/>
      <c r="Q2594" s="55" t="e">
        <f>VLOOKUP($P$1&amp;P2594,定价因子!$E:$F,2,0)</f>
        <v>#N/A</v>
      </c>
      <c r="R2594" s="3"/>
      <c r="S2594" s="77" t="e">
        <f>VLOOKUP($R$1&amp;R2594,定价因子!$E:$F,2,0)</f>
        <v>#N/A</v>
      </c>
      <c r="T2594" s="61"/>
      <c r="U2594" s="63"/>
      <c r="V2594" s="63"/>
      <c r="W2594" s="63"/>
      <c r="X2594" s="3"/>
    </row>
    <row r="2595" spans="1:24">
      <c r="A2595" s="3"/>
      <c r="B2595" s="3"/>
      <c r="C2595" s="3"/>
      <c r="D2595" s="3"/>
      <c r="E2595" s="79"/>
      <c r="F2595" s="3"/>
      <c r="G2595" s="77" t="e">
        <f>VLOOKUP($F$1&amp;F2595,定价因子!E:F,2,0)</f>
        <v>#N/A</v>
      </c>
      <c r="H2595" s="3"/>
      <c r="I2595" s="77" t="e">
        <f>VLOOKUP($H$1&amp;H2595,定价因子!E:F,2,0)</f>
        <v>#N/A</v>
      </c>
      <c r="J2595" s="3"/>
      <c r="K2595" s="77" t="e">
        <f>VLOOKUP($J$1&amp;J2595,定价因子!E:F,2,0)</f>
        <v>#N/A</v>
      </c>
      <c r="L2595" s="3"/>
      <c r="M2595" s="77" t="e">
        <f>VLOOKUP($L$1&amp;L2595,定价因子!E:F,2,0)</f>
        <v>#N/A</v>
      </c>
      <c r="N2595" s="3"/>
      <c r="O2595" s="77" t="e">
        <f>VLOOKUP($N$1&amp;N2595,定价因子!E:F,2,0)</f>
        <v>#N/A</v>
      </c>
      <c r="P2595" s="3"/>
      <c r="Q2595" s="55" t="e">
        <f>VLOOKUP($P$1&amp;P2595,定价因子!$E:$F,2,0)</f>
        <v>#N/A</v>
      </c>
      <c r="R2595" s="3"/>
      <c r="S2595" s="77" t="e">
        <f>VLOOKUP($R$1&amp;R2595,定价因子!$E:$F,2,0)</f>
        <v>#N/A</v>
      </c>
      <c r="T2595" s="61"/>
      <c r="U2595" s="63"/>
      <c r="V2595" s="63"/>
      <c r="W2595" s="63"/>
      <c r="X2595" s="3"/>
    </row>
    <row r="2596" spans="1:24">
      <c r="A2596" s="3"/>
      <c r="B2596" s="3"/>
      <c r="C2596" s="3"/>
      <c r="D2596" s="3"/>
      <c r="E2596" s="79"/>
      <c r="F2596" s="3"/>
      <c r="G2596" s="77" t="e">
        <f>VLOOKUP($F$1&amp;F2596,定价因子!E:F,2,0)</f>
        <v>#N/A</v>
      </c>
      <c r="H2596" s="3"/>
      <c r="I2596" s="77" t="e">
        <f>VLOOKUP($H$1&amp;H2596,定价因子!E:F,2,0)</f>
        <v>#N/A</v>
      </c>
      <c r="J2596" s="3"/>
      <c r="K2596" s="77" t="e">
        <f>VLOOKUP($J$1&amp;J2596,定价因子!E:F,2,0)</f>
        <v>#N/A</v>
      </c>
      <c r="L2596" s="3"/>
      <c r="M2596" s="77" t="e">
        <f>VLOOKUP($L$1&amp;L2596,定价因子!E:F,2,0)</f>
        <v>#N/A</v>
      </c>
      <c r="N2596" s="3"/>
      <c r="O2596" s="77" t="e">
        <f>VLOOKUP($N$1&amp;N2596,定价因子!E:F,2,0)</f>
        <v>#N/A</v>
      </c>
      <c r="P2596" s="3"/>
      <c r="Q2596" s="55" t="e">
        <f>VLOOKUP($P$1&amp;P2596,定价因子!$E:$F,2,0)</f>
        <v>#N/A</v>
      </c>
      <c r="R2596" s="3"/>
      <c r="S2596" s="77" t="e">
        <f>VLOOKUP($R$1&amp;R2596,定价因子!$E:$F,2,0)</f>
        <v>#N/A</v>
      </c>
      <c r="T2596" s="61"/>
      <c r="U2596" s="63"/>
      <c r="V2596" s="63"/>
      <c r="W2596" s="63"/>
      <c r="X2596" s="3"/>
    </row>
    <row r="2597" spans="1:24">
      <c r="A2597" s="3"/>
      <c r="B2597" s="3"/>
      <c r="C2597" s="3"/>
      <c r="D2597" s="3"/>
      <c r="E2597" s="79"/>
      <c r="F2597" s="3"/>
      <c r="G2597" s="77" t="e">
        <f>VLOOKUP($F$1&amp;F2597,定价因子!E:F,2,0)</f>
        <v>#N/A</v>
      </c>
      <c r="H2597" s="3"/>
      <c r="I2597" s="77" t="e">
        <f>VLOOKUP($H$1&amp;H2597,定价因子!E:F,2,0)</f>
        <v>#N/A</v>
      </c>
      <c r="J2597" s="3"/>
      <c r="K2597" s="77" t="e">
        <f>VLOOKUP($J$1&amp;J2597,定价因子!E:F,2,0)</f>
        <v>#N/A</v>
      </c>
      <c r="L2597" s="3"/>
      <c r="M2597" s="77" t="e">
        <f>VLOOKUP($L$1&amp;L2597,定价因子!E:F,2,0)</f>
        <v>#N/A</v>
      </c>
      <c r="N2597" s="3"/>
      <c r="O2597" s="77" t="e">
        <f>VLOOKUP($N$1&amp;N2597,定价因子!E:F,2,0)</f>
        <v>#N/A</v>
      </c>
      <c r="P2597" s="3"/>
      <c r="Q2597" s="55" t="e">
        <f>VLOOKUP($P$1&amp;P2597,定价因子!$E:$F,2,0)</f>
        <v>#N/A</v>
      </c>
      <c r="R2597" s="3"/>
      <c r="S2597" s="77" t="e">
        <f>VLOOKUP($R$1&amp;R2597,定价因子!$E:$F,2,0)</f>
        <v>#N/A</v>
      </c>
      <c r="T2597" s="61"/>
      <c r="U2597" s="63"/>
      <c r="V2597" s="63"/>
      <c r="W2597" s="63"/>
      <c r="X2597" s="3"/>
    </row>
    <row r="2598" spans="1:24">
      <c r="A2598" s="3"/>
      <c r="B2598" s="3"/>
      <c r="C2598" s="3"/>
      <c r="D2598" s="3"/>
      <c r="E2598" s="79"/>
      <c r="F2598" s="3"/>
      <c r="G2598" s="77" t="e">
        <f>VLOOKUP($F$1&amp;F2598,定价因子!E:F,2,0)</f>
        <v>#N/A</v>
      </c>
      <c r="H2598" s="3"/>
      <c r="I2598" s="77" t="e">
        <f>VLOOKUP($H$1&amp;H2598,定价因子!E:F,2,0)</f>
        <v>#N/A</v>
      </c>
      <c r="J2598" s="3"/>
      <c r="K2598" s="77" t="e">
        <f>VLOOKUP($J$1&amp;J2598,定价因子!E:F,2,0)</f>
        <v>#N/A</v>
      </c>
      <c r="L2598" s="3"/>
      <c r="M2598" s="77" t="e">
        <f>VLOOKUP($L$1&amp;L2598,定价因子!E:F,2,0)</f>
        <v>#N/A</v>
      </c>
      <c r="N2598" s="3"/>
      <c r="O2598" s="77" t="e">
        <f>VLOOKUP($N$1&amp;N2598,定价因子!E:F,2,0)</f>
        <v>#N/A</v>
      </c>
      <c r="P2598" s="3"/>
      <c r="Q2598" s="55" t="e">
        <f>VLOOKUP($P$1&amp;P2598,定价因子!$E:$F,2,0)</f>
        <v>#N/A</v>
      </c>
      <c r="R2598" s="3"/>
      <c r="S2598" s="77" t="e">
        <f>VLOOKUP($R$1&amp;R2598,定价因子!$E:$F,2,0)</f>
        <v>#N/A</v>
      </c>
      <c r="T2598" s="61"/>
      <c r="U2598" s="63"/>
      <c r="V2598" s="63"/>
      <c r="W2598" s="63"/>
      <c r="X2598" s="3"/>
    </row>
    <row r="2599" spans="1:24">
      <c r="A2599" s="3"/>
      <c r="B2599" s="3"/>
      <c r="C2599" s="3"/>
      <c r="D2599" s="3"/>
      <c r="E2599" s="79"/>
      <c r="F2599" s="3"/>
      <c r="G2599" s="77" t="e">
        <f>VLOOKUP($F$1&amp;F2599,定价因子!E:F,2,0)</f>
        <v>#N/A</v>
      </c>
      <c r="H2599" s="3"/>
      <c r="I2599" s="77" t="e">
        <f>VLOOKUP($H$1&amp;H2599,定价因子!E:F,2,0)</f>
        <v>#N/A</v>
      </c>
      <c r="J2599" s="3"/>
      <c r="K2599" s="77" t="e">
        <f>VLOOKUP($J$1&amp;J2599,定价因子!E:F,2,0)</f>
        <v>#N/A</v>
      </c>
      <c r="L2599" s="3"/>
      <c r="M2599" s="77" t="e">
        <f>VLOOKUP($L$1&amp;L2599,定价因子!E:F,2,0)</f>
        <v>#N/A</v>
      </c>
      <c r="N2599" s="3"/>
      <c r="O2599" s="77" t="e">
        <f>VLOOKUP($N$1&amp;N2599,定价因子!E:F,2,0)</f>
        <v>#N/A</v>
      </c>
      <c r="P2599" s="3"/>
      <c r="Q2599" s="55" t="e">
        <f>VLOOKUP($P$1&amp;P2599,定价因子!$E:$F,2,0)</f>
        <v>#N/A</v>
      </c>
      <c r="R2599" s="3"/>
      <c r="S2599" s="77" t="e">
        <f>VLOOKUP($R$1&amp;R2599,定价因子!$E:$F,2,0)</f>
        <v>#N/A</v>
      </c>
      <c r="T2599" s="61"/>
      <c r="U2599" s="63"/>
      <c r="V2599" s="63"/>
      <c r="W2599" s="63"/>
      <c r="X2599" s="3"/>
    </row>
    <row r="2600" spans="1:24">
      <c r="A2600" s="3"/>
      <c r="B2600" s="3"/>
      <c r="C2600" s="3"/>
      <c r="D2600" s="3"/>
      <c r="E2600" s="79"/>
      <c r="F2600" s="3"/>
      <c r="G2600" s="77" t="e">
        <f>VLOOKUP($F$1&amp;F2600,定价因子!E:F,2,0)</f>
        <v>#N/A</v>
      </c>
      <c r="H2600" s="3"/>
      <c r="I2600" s="77" t="e">
        <f>VLOOKUP($H$1&amp;H2600,定价因子!E:F,2,0)</f>
        <v>#N/A</v>
      </c>
      <c r="J2600" s="3"/>
      <c r="K2600" s="77" t="e">
        <f>VLOOKUP($J$1&amp;J2600,定价因子!E:F,2,0)</f>
        <v>#N/A</v>
      </c>
      <c r="L2600" s="3"/>
      <c r="M2600" s="77" t="e">
        <f>VLOOKUP($L$1&amp;L2600,定价因子!E:F,2,0)</f>
        <v>#N/A</v>
      </c>
      <c r="N2600" s="3"/>
      <c r="O2600" s="77" t="e">
        <f>VLOOKUP($N$1&amp;N2600,定价因子!E:F,2,0)</f>
        <v>#N/A</v>
      </c>
      <c r="P2600" s="3"/>
      <c r="Q2600" s="55" t="e">
        <f>VLOOKUP($P$1&amp;P2600,定价因子!$E:$F,2,0)</f>
        <v>#N/A</v>
      </c>
      <c r="R2600" s="3"/>
      <c r="S2600" s="77" t="e">
        <f>VLOOKUP($R$1&amp;R2600,定价因子!$E:$F,2,0)</f>
        <v>#N/A</v>
      </c>
      <c r="T2600" s="61"/>
      <c r="U2600" s="63"/>
      <c r="V2600" s="63"/>
      <c r="W2600" s="63"/>
      <c r="X2600" s="3"/>
    </row>
    <row r="2601" spans="1:24">
      <c r="A2601" s="3"/>
      <c r="B2601" s="3"/>
      <c r="C2601" s="3"/>
      <c r="D2601" s="3"/>
      <c r="E2601" s="79"/>
      <c r="F2601" s="3"/>
      <c r="G2601" s="77" t="e">
        <f>VLOOKUP($F$1&amp;F2601,定价因子!E:F,2,0)</f>
        <v>#N/A</v>
      </c>
      <c r="H2601" s="3"/>
      <c r="I2601" s="77" t="e">
        <f>VLOOKUP($H$1&amp;H2601,定价因子!E:F,2,0)</f>
        <v>#N/A</v>
      </c>
      <c r="J2601" s="3"/>
      <c r="K2601" s="77" t="e">
        <f>VLOOKUP($J$1&amp;J2601,定价因子!E:F,2,0)</f>
        <v>#N/A</v>
      </c>
      <c r="L2601" s="3"/>
      <c r="M2601" s="77" t="e">
        <f>VLOOKUP($L$1&amp;L2601,定价因子!E:F,2,0)</f>
        <v>#N/A</v>
      </c>
      <c r="N2601" s="3"/>
      <c r="O2601" s="77" t="e">
        <f>VLOOKUP($N$1&amp;N2601,定价因子!E:F,2,0)</f>
        <v>#N/A</v>
      </c>
      <c r="P2601" s="3"/>
      <c r="Q2601" s="55" t="e">
        <f>VLOOKUP($P$1&amp;P2601,定价因子!$E:$F,2,0)</f>
        <v>#N/A</v>
      </c>
      <c r="R2601" s="3"/>
      <c r="S2601" s="77" t="e">
        <f>VLOOKUP($R$1&amp;R2601,定价因子!$E:$F,2,0)</f>
        <v>#N/A</v>
      </c>
      <c r="T2601" s="61"/>
      <c r="U2601" s="63"/>
      <c r="V2601" s="63"/>
      <c r="W2601" s="63"/>
      <c r="X2601" s="3"/>
    </row>
    <row r="2602" spans="1:24">
      <c r="A2602" s="3"/>
      <c r="B2602" s="3"/>
      <c r="C2602" s="3"/>
      <c r="D2602" s="3"/>
      <c r="E2602" s="79"/>
      <c r="F2602" s="3"/>
      <c r="G2602" s="77" t="e">
        <f>VLOOKUP($F$1&amp;F2602,定价因子!E:F,2,0)</f>
        <v>#N/A</v>
      </c>
      <c r="H2602" s="3"/>
      <c r="I2602" s="77" t="e">
        <f>VLOOKUP($H$1&amp;H2602,定价因子!E:F,2,0)</f>
        <v>#N/A</v>
      </c>
      <c r="J2602" s="3"/>
      <c r="K2602" s="77" t="e">
        <f>VLOOKUP($J$1&amp;J2602,定价因子!E:F,2,0)</f>
        <v>#N/A</v>
      </c>
      <c r="L2602" s="3"/>
      <c r="M2602" s="77" t="e">
        <f>VLOOKUP($L$1&amp;L2602,定价因子!E:F,2,0)</f>
        <v>#N/A</v>
      </c>
      <c r="N2602" s="3"/>
      <c r="O2602" s="77" t="e">
        <f>VLOOKUP($N$1&amp;N2602,定价因子!E:F,2,0)</f>
        <v>#N/A</v>
      </c>
      <c r="P2602" s="3"/>
      <c r="Q2602" s="55" t="e">
        <f>VLOOKUP($P$1&amp;P2602,定价因子!$E:$F,2,0)</f>
        <v>#N/A</v>
      </c>
      <c r="R2602" s="3"/>
      <c r="S2602" s="77" t="e">
        <f>VLOOKUP($R$1&amp;R2602,定价因子!$E:$F,2,0)</f>
        <v>#N/A</v>
      </c>
      <c r="T2602" s="61"/>
      <c r="U2602" s="63"/>
      <c r="V2602" s="63"/>
      <c r="W2602" s="63"/>
      <c r="X2602" s="3"/>
    </row>
    <row r="2603" spans="1:24">
      <c r="A2603" s="3"/>
      <c r="B2603" s="3"/>
      <c r="C2603" s="3"/>
      <c r="D2603" s="3"/>
      <c r="E2603" s="79"/>
      <c r="F2603" s="3"/>
      <c r="G2603" s="77" t="e">
        <f>VLOOKUP($F$1&amp;F2603,定价因子!E:F,2,0)</f>
        <v>#N/A</v>
      </c>
      <c r="H2603" s="3"/>
      <c r="I2603" s="77" t="e">
        <f>VLOOKUP($H$1&amp;H2603,定价因子!E:F,2,0)</f>
        <v>#N/A</v>
      </c>
      <c r="J2603" s="3"/>
      <c r="K2603" s="77" t="e">
        <f>VLOOKUP($J$1&amp;J2603,定价因子!E:F,2,0)</f>
        <v>#N/A</v>
      </c>
      <c r="L2603" s="3"/>
      <c r="M2603" s="77" t="e">
        <f>VLOOKUP($L$1&amp;L2603,定价因子!E:F,2,0)</f>
        <v>#N/A</v>
      </c>
      <c r="N2603" s="3"/>
      <c r="O2603" s="77" t="e">
        <f>VLOOKUP($N$1&amp;N2603,定价因子!E:F,2,0)</f>
        <v>#N/A</v>
      </c>
      <c r="P2603" s="3"/>
      <c r="Q2603" s="55" t="e">
        <f>VLOOKUP($P$1&amp;P2603,定价因子!$E:$F,2,0)</f>
        <v>#N/A</v>
      </c>
      <c r="R2603" s="3"/>
      <c r="S2603" s="77" t="e">
        <f>VLOOKUP($R$1&amp;R2603,定价因子!$E:$F,2,0)</f>
        <v>#N/A</v>
      </c>
      <c r="T2603" s="61"/>
      <c r="U2603" s="63"/>
      <c r="V2603" s="63"/>
      <c r="W2603" s="63"/>
      <c r="X2603" s="3"/>
    </row>
    <row r="2604" spans="1:24">
      <c r="A2604" s="3"/>
      <c r="B2604" s="3"/>
      <c r="C2604" s="3"/>
      <c r="D2604" s="3"/>
      <c r="E2604" s="79"/>
      <c r="F2604" s="3"/>
      <c r="G2604" s="77" t="e">
        <f>VLOOKUP($F$1&amp;F2604,定价因子!E:F,2,0)</f>
        <v>#N/A</v>
      </c>
      <c r="H2604" s="3"/>
      <c r="I2604" s="77" t="e">
        <f>VLOOKUP($H$1&amp;H2604,定价因子!E:F,2,0)</f>
        <v>#N/A</v>
      </c>
      <c r="J2604" s="3"/>
      <c r="K2604" s="77" t="e">
        <f>VLOOKUP($J$1&amp;J2604,定价因子!E:F,2,0)</f>
        <v>#N/A</v>
      </c>
      <c r="L2604" s="3"/>
      <c r="M2604" s="77" t="e">
        <f>VLOOKUP($L$1&amp;L2604,定价因子!E:F,2,0)</f>
        <v>#N/A</v>
      </c>
      <c r="N2604" s="3"/>
      <c r="O2604" s="77" t="e">
        <f>VLOOKUP($N$1&amp;N2604,定价因子!E:F,2,0)</f>
        <v>#N/A</v>
      </c>
      <c r="P2604" s="3"/>
      <c r="Q2604" s="55" t="e">
        <f>VLOOKUP($P$1&amp;P2604,定价因子!$E:$F,2,0)</f>
        <v>#N/A</v>
      </c>
      <c r="R2604" s="3"/>
      <c r="S2604" s="77" t="e">
        <f>VLOOKUP($R$1&amp;R2604,定价因子!$E:$F,2,0)</f>
        <v>#N/A</v>
      </c>
      <c r="T2604" s="61"/>
      <c r="U2604" s="63"/>
      <c r="V2604" s="63"/>
      <c r="W2604" s="63"/>
      <c r="X2604" s="3"/>
    </row>
    <row r="2605" spans="1:24">
      <c r="A2605" s="3"/>
      <c r="B2605" s="3"/>
      <c r="C2605" s="3"/>
      <c r="D2605" s="3"/>
      <c r="E2605" s="79"/>
      <c r="F2605" s="3"/>
      <c r="G2605" s="77" t="e">
        <f>VLOOKUP($F$1&amp;F2605,定价因子!E:F,2,0)</f>
        <v>#N/A</v>
      </c>
      <c r="H2605" s="3"/>
      <c r="I2605" s="77" t="e">
        <f>VLOOKUP($H$1&amp;H2605,定价因子!E:F,2,0)</f>
        <v>#N/A</v>
      </c>
      <c r="J2605" s="3"/>
      <c r="K2605" s="77" t="e">
        <f>VLOOKUP($J$1&amp;J2605,定价因子!E:F,2,0)</f>
        <v>#N/A</v>
      </c>
      <c r="L2605" s="3"/>
      <c r="M2605" s="77" t="e">
        <f>VLOOKUP($L$1&amp;L2605,定价因子!E:F,2,0)</f>
        <v>#N/A</v>
      </c>
      <c r="N2605" s="3"/>
      <c r="O2605" s="77" t="e">
        <f>VLOOKUP($N$1&amp;N2605,定价因子!E:F,2,0)</f>
        <v>#N/A</v>
      </c>
      <c r="P2605" s="3"/>
      <c r="Q2605" s="55" t="e">
        <f>VLOOKUP($P$1&amp;P2605,定价因子!$E:$F,2,0)</f>
        <v>#N/A</v>
      </c>
      <c r="R2605" s="3"/>
      <c r="S2605" s="77" t="e">
        <f>VLOOKUP($R$1&amp;R2605,定价因子!$E:$F,2,0)</f>
        <v>#N/A</v>
      </c>
      <c r="T2605" s="61"/>
      <c r="U2605" s="63"/>
      <c r="V2605" s="63"/>
      <c r="W2605" s="63"/>
      <c r="X2605" s="3"/>
    </row>
    <row r="2606" spans="1:24">
      <c r="A2606" s="3"/>
      <c r="B2606" s="3"/>
      <c r="C2606" s="3"/>
      <c r="D2606" s="3"/>
      <c r="E2606" s="79"/>
      <c r="F2606" s="3"/>
      <c r="G2606" s="77" t="e">
        <f>VLOOKUP($F$1&amp;F2606,定价因子!E:F,2,0)</f>
        <v>#N/A</v>
      </c>
      <c r="H2606" s="3"/>
      <c r="I2606" s="77" t="e">
        <f>VLOOKUP($H$1&amp;H2606,定价因子!E:F,2,0)</f>
        <v>#N/A</v>
      </c>
      <c r="J2606" s="3"/>
      <c r="K2606" s="77" t="e">
        <f>VLOOKUP($J$1&amp;J2606,定价因子!E:F,2,0)</f>
        <v>#N/A</v>
      </c>
      <c r="L2606" s="3"/>
      <c r="M2606" s="77" t="e">
        <f>VLOOKUP($L$1&amp;L2606,定价因子!E:F,2,0)</f>
        <v>#N/A</v>
      </c>
      <c r="N2606" s="3"/>
      <c r="O2606" s="77" t="e">
        <f>VLOOKUP($N$1&amp;N2606,定价因子!E:F,2,0)</f>
        <v>#N/A</v>
      </c>
      <c r="P2606" s="3"/>
      <c r="Q2606" s="55" t="e">
        <f>VLOOKUP($P$1&amp;P2606,定价因子!$E:$F,2,0)</f>
        <v>#N/A</v>
      </c>
      <c r="R2606" s="3"/>
      <c r="S2606" s="77" t="e">
        <f>VLOOKUP($R$1&amp;R2606,定价因子!$E:$F,2,0)</f>
        <v>#N/A</v>
      </c>
      <c r="T2606" s="61"/>
      <c r="U2606" s="63"/>
      <c r="V2606" s="63"/>
      <c r="W2606" s="63"/>
      <c r="X2606" s="3"/>
    </row>
    <row r="2607" spans="1:24">
      <c r="A2607" s="3"/>
      <c r="B2607" s="3"/>
      <c r="C2607" s="3"/>
      <c r="D2607" s="3"/>
      <c r="E2607" s="79"/>
      <c r="F2607" s="3"/>
      <c r="G2607" s="77" t="e">
        <f>VLOOKUP($F$1&amp;F2607,定价因子!E:F,2,0)</f>
        <v>#N/A</v>
      </c>
      <c r="H2607" s="3"/>
      <c r="I2607" s="77" t="e">
        <f>VLOOKUP($H$1&amp;H2607,定价因子!E:F,2,0)</f>
        <v>#N/A</v>
      </c>
      <c r="J2607" s="3"/>
      <c r="K2607" s="77" t="e">
        <f>VLOOKUP($J$1&amp;J2607,定价因子!E:F,2,0)</f>
        <v>#N/A</v>
      </c>
      <c r="L2607" s="3"/>
      <c r="M2607" s="77" t="e">
        <f>VLOOKUP($L$1&amp;L2607,定价因子!E:F,2,0)</f>
        <v>#N/A</v>
      </c>
      <c r="N2607" s="3"/>
      <c r="O2607" s="77" t="e">
        <f>VLOOKUP($N$1&amp;N2607,定价因子!E:F,2,0)</f>
        <v>#N/A</v>
      </c>
      <c r="P2607" s="3"/>
      <c r="Q2607" s="55" t="e">
        <f>VLOOKUP($P$1&amp;P2607,定价因子!$E:$F,2,0)</f>
        <v>#N/A</v>
      </c>
      <c r="R2607" s="3"/>
      <c r="S2607" s="77" t="e">
        <f>VLOOKUP($R$1&amp;R2607,定价因子!$E:$F,2,0)</f>
        <v>#N/A</v>
      </c>
      <c r="T2607" s="61"/>
      <c r="U2607" s="63"/>
      <c r="V2607" s="63"/>
      <c r="W2607" s="63"/>
      <c r="X2607" s="3"/>
    </row>
    <row r="2608" spans="1:24">
      <c r="A2608" s="3"/>
      <c r="B2608" s="3"/>
      <c r="C2608" s="3"/>
      <c r="D2608" s="3"/>
      <c r="E2608" s="79"/>
      <c r="F2608" s="3"/>
      <c r="G2608" s="77" t="e">
        <f>VLOOKUP($F$1&amp;F2608,定价因子!E:F,2,0)</f>
        <v>#N/A</v>
      </c>
      <c r="H2608" s="3"/>
      <c r="I2608" s="77" t="e">
        <f>VLOOKUP($H$1&amp;H2608,定价因子!E:F,2,0)</f>
        <v>#N/A</v>
      </c>
      <c r="J2608" s="3"/>
      <c r="K2608" s="77" t="e">
        <f>VLOOKUP($J$1&amp;J2608,定价因子!E:F,2,0)</f>
        <v>#N/A</v>
      </c>
      <c r="L2608" s="3"/>
      <c r="M2608" s="77" t="e">
        <f>VLOOKUP($L$1&amp;L2608,定价因子!E:F,2,0)</f>
        <v>#N/A</v>
      </c>
      <c r="N2608" s="3"/>
      <c r="O2608" s="77" t="e">
        <f>VLOOKUP($N$1&amp;N2608,定价因子!E:F,2,0)</f>
        <v>#N/A</v>
      </c>
      <c r="P2608" s="3"/>
      <c r="Q2608" s="55" t="e">
        <f>VLOOKUP($P$1&amp;P2608,定价因子!$E:$F,2,0)</f>
        <v>#N/A</v>
      </c>
      <c r="R2608" s="3"/>
      <c r="S2608" s="77" t="e">
        <f>VLOOKUP($R$1&amp;R2608,定价因子!$E:$F,2,0)</f>
        <v>#N/A</v>
      </c>
      <c r="T2608" s="61"/>
      <c r="U2608" s="63"/>
      <c r="V2608" s="63"/>
      <c r="W2608" s="63"/>
      <c r="X2608" s="3"/>
    </row>
    <row r="2609" spans="1:24">
      <c r="A2609" s="3"/>
      <c r="B2609" s="3"/>
      <c r="C2609" s="3"/>
      <c r="D2609" s="3"/>
      <c r="E2609" s="79"/>
      <c r="F2609" s="3"/>
      <c r="G2609" s="77" t="e">
        <f>VLOOKUP($F$1&amp;F2609,定价因子!E:F,2,0)</f>
        <v>#N/A</v>
      </c>
      <c r="H2609" s="3"/>
      <c r="I2609" s="77" t="e">
        <f>VLOOKUP($H$1&amp;H2609,定价因子!E:F,2,0)</f>
        <v>#N/A</v>
      </c>
      <c r="J2609" s="3"/>
      <c r="K2609" s="77" t="e">
        <f>VLOOKUP($J$1&amp;J2609,定价因子!E:F,2,0)</f>
        <v>#N/A</v>
      </c>
      <c r="L2609" s="3"/>
      <c r="M2609" s="77" t="e">
        <f>VLOOKUP($L$1&amp;L2609,定价因子!E:F,2,0)</f>
        <v>#N/A</v>
      </c>
      <c r="N2609" s="3"/>
      <c r="O2609" s="77" t="e">
        <f>VLOOKUP($N$1&amp;N2609,定价因子!E:F,2,0)</f>
        <v>#N/A</v>
      </c>
      <c r="P2609" s="3"/>
      <c r="Q2609" s="55" t="e">
        <f>VLOOKUP($P$1&amp;P2609,定价因子!$E:$F,2,0)</f>
        <v>#N/A</v>
      </c>
      <c r="R2609" s="3"/>
      <c r="S2609" s="77" t="e">
        <f>VLOOKUP($R$1&amp;R2609,定价因子!$E:$F,2,0)</f>
        <v>#N/A</v>
      </c>
      <c r="T2609" s="61"/>
      <c r="U2609" s="63"/>
      <c r="V2609" s="63"/>
      <c r="W2609" s="63"/>
      <c r="X2609" s="3"/>
    </row>
    <row r="2610" spans="1:24">
      <c r="A2610" s="3"/>
      <c r="B2610" s="3"/>
      <c r="C2610" s="3"/>
      <c r="D2610" s="3"/>
      <c r="E2610" s="79"/>
      <c r="F2610" s="3"/>
      <c r="G2610" s="77" t="e">
        <f>VLOOKUP($F$1&amp;F2610,定价因子!E:F,2,0)</f>
        <v>#N/A</v>
      </c>
      <c r="H2610" s="3"/>
      <c r="I2610" s="77" t="e">
        <f>VLOOKUP($H$1&amp;H2610,定价因子!E:F,2,0)</f>
        <v>#N/A</v>
      </c>
      <c r="J2610" s="3"/>
      <c r="K2610" s="77" t="e">
        <f>VLOOKUP($J$1&amp;J2610,定价因子!E:F,2,0)</f>
        <v>#N/A</v>
      </c>
      <c r="L2610" s="3"/>
      <c r="M2610" s="77" t="e">
        <f>VLOOKUP($L$1&amp;L2610,定价因子!E:F,2,0)</f>
        <v>#N/A</v>
      </c>
      <c r="N2610" s="3"/>
      <c r="O2610" s="77" t="e">
        <f>VLOOKUP($N$1&amp;N2610,定价因子!E:F,2,0)</f>
        <v>#N/A</v>
      </c>
      <c r="P2610" s="3"/>
      <c r="Q2610" s="55" t="e">
        <f>VLOOKUP($P$1&amp;P2610,定价因子!$E:$F,2,0)</f>
        <v>#N/A</v>
      </c>
      <c r="R2610" s="3"/>
      <c r="S2610" s="77" t="e">
        <f>VLOOKUP($R$1&amp;R2610,定价因子!$E:$F,2,0)</f>
        <v>#N/A</v>
      </c>
      <c r="T2610" s="61"/>
      <c r="U2610" s="63"/>
      <c r="V2610" s="63"/>
      <c r="W2610" s="63"/>
      <c r="X2610" s="3"/>
    </row>
    <row r="2611" spans="1:24">
      <c r="A2611" s="3"/>
      <c r="B2611" s="3"/>
      <c r="C2611" s="3"/>
      <c r="D2611" s="3"/>
      <c r="E2611" s="79"/>
      <c r="F2611" s="3"/>
      <c r="G2611" s="77" t="e">
        <f>VLOOKUP($F$1&amp;F2611,定价因子!E:F,2,0)</f>
        <v>#N/A</v>
      </c>
      <c r="H2611" s="3"/>
      <c r="I2611" s="77" t="e">
        <f>VLOOKUP($H$1&amp;H2611,定价因子!E:F,2,0)</f>
        <v>#N/A</v>
      </c>
      <c r="J2611" s="3"/>
      <c r="K2611" s="77" t="e">
        <f>VLOOKUP($J$1&amp;J2611,定价因子!E:F,2,0)</f>
        <v>#N/A</v>
      </c>
      <c r="L2611" s="3"/>
      <c r="M2611" s="77" t="e">
        <f>VLOOKUP($L$1&amp;L2611,定价因子!E:F,2,0)</f>
        <v>#N/A</v>
      </c>
      <c r="N2611" s="3"/>
      <c r="O2611" s="77" t="e">
        <f>VLOOKUP($N$1&amp;N2611,定价因子!E:F,2,0)</f>
        <v>#N/A</v>
      </c>
      <c r="P2611" s="3"/>
      <c r="Q2611" s="55" t="e">
        <f>VLOOKUP($P$1&amp;P2611,定价因子!$E:$F,2,0)</f>
        <v>#N/A</v>
      </c>
      <c r="R2611" s="3"/>
      <c r="S2611" s="77" t="e">
        <f>VLOOKUP($R$1&amp;R2611,定价因子!$E:$F,2,0)</f>
        <v>#N/A</v>
      </c>
      <c r="T2611" s="61"/>
      <c r="U2611" s="63"/>
      <c r="V2611" s="63"/>
      <c r="W2611" s="63"/>
      <c r="X2611" s="3"/>
    </row>
    <row r="2612" spans="1:24">
      <c r="A2612" s="3"/>
      <c r="B2612" s="3"/>
      <c r="C2612" s="3"/>
      <c r="D2612" s="3"/>
      <c r="E2612" s="79"/>
      <c r="F2612" s="3"/>
      <c r="G2612" s="77" t="e">
        <f>VLOOKUP($F$1&amp;F2612,定价因子!E:F,2,0)</f>
        <v>#N/A</v>
      </c>
      <c r="H2612" s="3"/>
      <c r="I2612" s="77" t="e">
        <f>VLOOKUP($H$1&amp;H2612,定价因子!E:F,2,0)</f>
        <v>#N/A</v>
      </c>
      <c r="J2612" s="3"/>
      <c r="K2612" s="77" t="e">
        <f>VLOOKUP($J$1&amp;J2612,定价因子!E:F,2,0)</f>
        <v>#N/A</v>
      </c>
      <c r="L2612" s="3"/>
      <c r="M2612" s="77" t="e">
        <f>VLOOKUP($L$1&amp;L2612,定价因子!E:F,2,0)</f>
        <v>#N/A</v>
      </c>
      <c r="N2612" s="3"/>
      <c r="O2612" s="77" t="e">
        <f>VLOOKUP($N$1&amp;N2612,定价因子!E:F,2,0)</f>
        <v>#N/A</v>
      </c>
      <c r="P2612" s="3"/>
      <c r="Q2612" s="55" t="e">
        <f>VLOOKUP($P$1&amp;P2612,定价因子!$E:$F,2,0)</f>
        <v>#N/A</v>
      </c>
      <c r="R2612" s="3"/>
      <c r="S2612" s="77" t="e">
        <f>VLOOKUP($R$1&amp;R2612,定价因子!$E:$F,2,0)</f>
        <v>#N/A</v>
      </c>
      <c r="T2612" s="61"/>
      <c r="U2612" s="63"/>
      <c r="V2612" s="63"/>
      <c r="W2612" s="63"/>
      <c r="X2612" s="3"/>
    </row>
    <row r="2613" spans="1:24">
      <c r="A2613" s="3"/>
      <c r="B2613" s="3"/>
      <c r="C2613" s="3"/>
      <c r="D2613" s="3"/>
      <c r="E2613" s="79"/>
      <c r="F2613" s="3"/>
      <c r="G2613" s="77" t="e">
        <f>VLOOKUP($F$1&amp;F2613,定价因子!E:F,2,0)</f>
        <v>#N/A</v>
      </c>
      <c r="H2613" s="3"/>
      <c r="I2613" s="77" t="e">
        <f>VLOOKUP($H$1&amp;H2613,定价因子!E:F,2,0)</f>
        <v>#N/A</v>
      </c>
      <c r="J2613" s="3"/>
      <c r="K2613" s="77" t="e">
        <f>VLOOKUP($J$1&amp;J2613,定价因子!E:F,2,0)</f>
        <v>#N/A</v>
      </c>
      <c r="L2613" s="3"/>
      <c r="M2613" s="77" t="e">
        <f>VLOOKUP($L$1&amp;L2613,定价因子!E:F,2,0)</f>
        <v>#N/A</v>
      </c>
      <c r="N2613" s="3"/>
      <c r="O2613" s="77" t="e">
        <f>VLOOKUP($N$1&amp;N2613,定价因子!E:F,2,0)</f>
        <v>#N/A</v>
      </c>
      <c r="P2613" s="3"/>
      <c r="Q2613" s="55" t="e">
        <f>VLOOKUP($P$1&amp;P2613,定价因子!$E:$F,2,0)</f>
        <v>#N/A</v>
      </c>
      <c r="R2613" s="3"/>
      <c r="S2613" s="77" t="e">
        <f>VLOOKUP($R$1&amp;R2613,定价因子!$E:$F,2,0)</f>
        <v>#N/A</v>
      </c>
      <c r="T2613" s="61"/>
      <c r="U2613" s="63"/>
      <c r="V2613" s="63"/>
      <c r="W2613" s="63"/>
      <c r="X2613" s="3"/>
    </row>
    <row r="2614" spans="1:24">
      <c r="A2614" s="3"/>
      <c r="B2614" s="3"/>
      <c r="C2614" s="3"/>
      <c r="D2614" s="3"/>
      <c r="E2614" s="79"/>
      <c r="F2614" s="3"/>
      <c r="G2614" s="77" t="e">
        <f>VLOOKUP($F$1&amp;F2614,定价因子!E:F,2,0)</f>
        <v>#N/A</v>
      </c>
      <c r="H2614" s="3"/>
      <c r="I2614" s="77" t="e">
        <f>VLOOKUP($H$1&amp;H2614,定价因子!E:F,2,0)</f>
        <v>#N/A</v>
      </c>
      <c r="J2614" s="3"/>
      <c r="K2614" s="77" t="e">
        <f>VLOOKUP($J$1&amp;J2614,定价因子!E:F,2,0)</f>
        <v>#N/A</v>
      </c>
      <c r="L2614" s="3"/>
      <c r="M2614" s="77" t="e">
        <f>VLOOKUP($L$1&amp;L2614,定价因子!E:F,2,0)</f>
        <v>#N/A</v>
      </c>
      <c r="N2614" s="3"/>
      <c r="O2614" s="77" t="e">
        <f>VLOOKUP($N$1&amp;N2614,定价因子!E:F,2,0)</f>
        <v>#N/A</v>
      </c>
      <c r="P2614" s="3"/>
      <c r="Q2614" s="55" t="e">
        <f>VLOOKUP($P$1&amp;P2614,定价因子!$E:$F,2,0)</f>
        <v>#N/A</v>
      </c>
      <c r="R2614" s="3"/>
      <c r="S2614" s="77" t="e">
        <f>VLOOKUP($R$1&amp;R2614,定价因子!$E:$F,2,0)</f>
        <v>#N/A</v>
      </c>
      <c r="T2614" s="61"/>
      <c r="U2614" s="63"/>
      <c r="V2614" s="63"/>
      <c r="W2614" s="63"/>
      <c r="X2614" s="3"/>
    </row>
    <row r="2615" spans="1:24">
      <c r="A2615" s="3"/>
      <c r="B2615" s="3"/>
      <c r="C2615" s="3"/>
      <c r="D2615" s="3"/>
      <c r="E2615" s="79"/>
      <c r="F2615" s="3"/>
      <c r="G2615" s="77" t="e">
        <f>VLOOKUP($F$1&amp;F2615,定价因子!E:F,2,0)</f>
        <v>#N/A</v>
      </c>
      <c r="H2615" s="3"/>
      <c r="I2615" s="77" t="e">
        <f>VLOOKUP($H$1&amp;H2615,定价因子!E:F,2,0)</f>
        <v>#N/A</v>
      </c>
      <c r="J2615" s="3"/>
      <c r="K2615" s="77" t="e">
        <f>VLOOKUP($J$1&amp;J2615,定价因子!E:F,2,0)</f>
        <v>#N/A</v>
      </c>
      <c r="L2615" s="3"/>
      <c r="M2615" s="77" t="e">
        <f>VLOOKUP($L$1&amp;L2615,定价因子!E:F,2,0)</f>
        <v>#N/A</v>
      </c>
      <c r="N2615" s="3"/>
      <c r="O2615" s="77" t="e">
        <f>VLOOKUP($N$1&amp;N2615,定价因子!E:F,2,0)</f>
        <v>#N/A</v>
      </c>
      <c r="P2615" s="3"/>
      <c r="Q2615" s="55" t="e">
        <f>VLOOKUP($P$1&amp;P2615,定价因子!$E:$F,2,0)</f>
        <v>#N/A</v>
      </c>
      <c r="R2615" s="3"/>
      <c r="S2615" s="77" t="e">
        <f>VLOOKUP($R$1&amp;R2615,定价因子!$E:$F,2,0)</f>
        <v>#N/A</v>
      </c>
      <c r="T2615" s="61"/>
      <c r="U2615" s="63"/>
      <c r="V2615" s="63"/>
      <c r="W2615" s="63"/>
      <c r="X2615" s="3"/>
    </row>
    <row r="2616" spans="1:24">
      <c r="A2616" s="3"/>
      <c r="B2616" s="3"/>
      <c r="C2616" s="3"/>
      <c r="D2616" s="3"/>
      <c r="E2616" s="79"/>
      <c r="F2616" s="3"/>
      <c r="G2616" s="77" t="e">
        <f>VLOOKUP($F$1&amp;F2616,定价因子!E:F,2,0)</f>
        <v>#N/A</v>
      </c>
      <c r="H2616" s="3"/>
      <c r="I2616" s="77" t="e">
        <f>VLOOKUP($H$1&amp;H2616,定价因子!E:F,2,0)</f>
        <v>#N/A</v>
      </c>
      <c r="J2616" s="3"/>
      <c r="K2616" s="77" t="e">
        <f>VLOOKUP($J$1&amp;J2616,定价因子!E:F,2,0)</f>
        <v>#N/A</v>
      </c>
      <c r="L2616" s="3"/>
      <c r="M2616" s="77" t="e">
        <f>VLOOKUP($L$1&amp;L2616,定价因子!E:F,2,0)</f>
        <v>#N/A</v>
      </c>
      <c r="N2616" s="3"/>
      <c r="O2616" s="77" t="e">
        <f>VLOOKUP($N$1&amp;N2616,定价因子!E:F,2,0)</f>
        <v>#N/A</v>
      </c>
      <c r="P2616" s="3"/>
      <c r="Q2616" s="55" t="e">
        <f>VLOOKUP($P$1&amp;P2616,定价因子!$E:$F,2,0)</f>
        <v>#N/A</v>
      </c>
      <c r="R2616" s="3"/>
      <c r="S2616" s="77" t="e">
        <f>VLOOKUP($R$1&amp;R2616,定价因子!$E:$F,2,0)</f>
        <v>#N/A</v>
      </c>
      <c r="T2616" s="61"/>
      <c r="U2616" s="63"/>
      <c r="V2616" s="63"/>
      <c r="W2616" s="63"/>
      <c r="X2616" s="3"/>
    </row>
    <row r="2617" spans="1:24">
      <c r="A2617" s="3"/>
      <c r="B2617" s="3"/>
      <c r="C2617" s="3"/>
      <c r="D2617" s="3"/>
      <c r="E2617" s="79"/>
      <c r="F2617" s="3"/>
      <c r="G2617" s="77" t="e">
        <f>VLOOKUP($F$1&amp;F2617,定价因子!E:F,2,0)</f>
        <v>#N/A</v>
      </c>
      <c r="H2617" s="3"/>
      <c r="I2617" s="77" t="e">
        <f>VLOOKUP($H$1&amp;H2617,定价因子!E:F,2,0)</f>
        <v>#N/A</v>
      </c>
      <c r="J2617" s="3"/>
      <c r="K2617" s="77" t="e">
        <f>VLOOKUP($J$1&amp;J2617,定价因子!E:F,2,0)</f>
        <v>#N/A</v>
      </c>
      <c r="L2617" s="3"/>
      <c r="M2617" s="77" t="e">
        <f>VLOOKUP($L$1&amp;L2617,定价因子!E:F,2,0)</f>
        <v>#N/A</v>
      </c>
      <c r="N2617" s="3"/>
      <c r="O2617" s="77" t="e">
        <f>VLOOKUP($N$1&amp;N2617,定价因子!E:F,2,0)</f>
        <v>#N/A</v>
      </c>
      <c r="P2617" s="3"/>
      <c r="Q2617" s="55" t="e">
        <f>VLOOKUP($P$1&amp;P2617,定价因子!$E:$F,2,0)</f>
        <v>#N/A</v>
      </c>
      <c r="R2617" s="3"/>
      <c r="S2617" s="77" t="e">
        <f>VLOOKUP($R$1&amp;R2617,定价因子!$E:$F,2,0)</f>
        <v>#N/A</v>
      </c>
      <c r="T2617" s="61"/>
      <c r="U2617" s="63"/>
      <c r="V2617" s="63"/>
      <c r="W2617" s="63"/>
      <c r="X2617" s="3"/>
    </row>
    <row r="2618" spans="1:24">
      <c r="A2618" s="3"/>
      <c r="B2618" s="3"/>
      <c r="C2618" s="3"/>
      <c r="D2618" s="3"/>
      <c r="E2618" s="79"/>
      <c r="F2618" s="3"/>
      <c r="G2618" s="77" t="e">
        <f>VLOOKUP($F$1&amp;F2618,定价因子!E:F,2,0)</f>
        <v>#N/A</v>
      </c>
      <c r="H2618" s="3"/>
      <c r="I2618" s="77" t="e">
        <f>VLOOKUP($H$1&amp;H2618,定价因子!E:F,2,0)</f>
        <v>#N/A</v>
      </c>
      <c r="J2618" s="3"/>
      <c r="K2618" s="77" t="e">
        <f>VLOOKUP($J$1&amp;J2618,定价因子!E:F,2,0)</f>
        <v>#N/A</v>
      </c>
      <c r="L2618" s="3"/>
      <c r="M2618" s="77" t="e">
        <f>VLOOKUP($L$1&amp;L2618,定价因子!E:F,2,0)</f>
        <v>#N/A</v>
      </c>
      <c r="N2618" s="3"/>
      <c r="O2618" s="77" t="e">
        <f>VLOOKUP($N$1&amp;N2618,定价因子!E:F,2,0)</f>
        <v>#N/A</v>
      </c>
      <c r="P2618" s="3"/>
      <c r="Q2618" s="55" t="e">
        <f>VLOOKUP($P$1&amp;P2618,定价因子!$E:$F,2,0)</f>
        <v>#N/A</v>
      </c>
      <c r="R2618" s="3"/>
      <c r="S2618" s="77" t="e">
        <f>VLOOKUP($R$1&amp;R2618,定价因子!$E:$F,2,0)</f>
        <v>#N/A</v>
      </c>
      <c r="T2618" s="61"/>
      <c r="U2618" s="63"/>
      <c r="V2618" s="63"/>
      <c r="W2618" s="63"/>
      <c r="X2618" s="3"/>
    </row>
    <row r="2619" spans="1:24">
      <c r="A2619" s="3"/>
      <c r="B2619" s="3"/>
      <c r="C2619" s="3"/>
      <c r="D2619" s="3"/>
      <c r="E2619" s="79"/>
      <c r="F2619" s="3"/>
      <c r="G2619" s="77" t="e">
        <f>VLOOKUP($F$1&amp;F2619,定价因子!E:F,2,0)</f>
        <v>#N/A</v>
      </c>
      <c r="H2619" s="3"/>
      <c r="I2619" s="77" t="e">
        <f>VLOOKUP($H$1&amp;H2619,定价因子!E:F,2,0)</f>
        <v>#N/A</v>
      </c>
      <c r="J2619" s="3"/>
      <c r="K2619" s="77" t="e">
        <f>VLOOKUP($J$1&amp;J2619,定价因子!E:F,2,0)</f>
        <v>#N/A</v>
      </c>
      <c r="L2619" s="3"/>
      <c r="M2619" s="77" t="e">
        <f>VLOOKUP($L$1&amp;L2619,定价因子!E:F,2,0)</f>
        <v>#N/A</v>
      </c>
      <c r="N2619" s="3"/>
      <c r="O2619" s="77" t="e">
        <f>VLOOKUP($N$1&amp;N2619,定价因子!E:F,2,0)</f>
        <v>#N/A</v>
      </c>
      <c r="P2619" s="3"/>
      <c r="Q2619" s="55" t="e">
        <f>VLOOKUP($P$1&amp;P2619,定价因子!$E:$F,2,0)</f>
        <v>#N/A</v>
      </c>
      <c r="R2619" s="3"/>
      <c r="S2619" s="77" t="e">
        <f>VLOOKUP($R$1&amp;R2619,定价因子!$E:$F,2,0)</f>
        <v>#N/A</v>
      </c>
      <c r="T2619" s="61"/>
      <c r="U2619" s="63"/>
      <c r="V2619" s="63"/>
      <c r="W2619" s="63"/>
      <c r="X2619" s="3"/>
    </row>
    <row r="2620" spans="1:24">
      <c r="A2620" s="3"/>
      <c r="B2620" s="3"/>
      <c r="C2620" s="3"/>
      <c r="D2620" s="3"/>
      <c r="E2620" s="79"/>
      <c r="F2620" s="3"/>
      <c r="G2620" s="77" t="e">
        <f>VLOOKUP($F$1&amp;F2620,定价因子!E:F,2,0)</f>
        <v>#N/A</v>
      </c>
      <c r="H2620" s="3"/>
      <c r="I2620" s="77" t="e">
        <f>VLOOKUP($H$1&amp;H2620,定价因子!E:F,2,0)</f>
        <v>#N/A</v>
      </c>
      <c r="J2620" s="3"/>
      <c r="K2620" s="77" t="e">
        <f>VLOOKUP($J$1&amp;J2620,定价因子!E:F,2,0)</f>
        <v>#N/A</v>
      </c>
      <c r="L2620" s="3"/>
      <c r="M2620" s="77" t="e">
        <f>VLOOKUP($L$1&amp;L2620,定价因子!E:F,2,0)</f>
        <v>#N/A</v>
      </c>
      <c r="N2620" s="3"/>
      <c r="O2620" s="77" t="e">
        <f>VLOOKUP($N$1&amp;N2620,定价因子!E:F,2,0)</f>
        <v>#N/A</v>
      </c>
      <c r="P2620" s="3"/>
      <c r="Q2620" s="55" t="e">
        <f>VLOOKUP($P$1&amp;P2620,定价因子!$E:$F,2,0)</f>
        <v>#N/A</v>
      </c>
      <c r="R2620" s="3"/>
      <c r="S2620" s="77" t="e">
        <f>VLOOKUP($R$1&amp;R2620,定价因子!$E:$F,2,0)</f>
        <v>#N/A</v>
      </c>
      <c r="T2620" s="61"/>
      <c r="U2620" s="63"/>
      <c r="V2620" s="63"/>
      <c r="W2620" s="63"/>
      <c r="X2620" s="3"/>
    </row>
    <row r="2621" spans="1:24">
      <c r="A2621" s="3"/>
      <c r="B2621" s="3"/>
      <c r="C2621" s="3"/>
      <c r="D2621" s="3"/>
      <c r="E2621" s="79"/>
      <c r="F2621" s="3"/>
      <c r="G2621" s="77" t="e">
        <f>VLOOKUP($F$1&amp;F2621,定价因子!E:F,2,0)</f>
        <v>#N/A</v>
      </c>
      <c r="H2621" s="3"/>
      <c r="I2621" s="77" t="e">
        <f>VLOOKUP($H$1&amp;H2621,定价因子!E:F,2,0)</f>
        <v>#N/A</v>
      </c>
      <c r="J2621" s="3"/>
      <c r="K2621" s="77" t="e">
        <f>VLOOKUP($J$1&amp;J2621,定价因子!E:F,2,0)</f>
        <v>#N/A</v>
      </c>
      <c r="L2621" s="3"/>
      <c r="M2621" s="77" t="e">
        <f>VLOOKUP($L$1&amp;L2621,定价因子!E:F,2,0)</f>
        <v>#N/A</v>
      </c>
      <c r="N2621" s="3"/>
      <c r="O2621" s="77" t="e">
        <f>VLOOKUP($N$1&amp;N2621,定价因子!E:F,2,0)</f>
        <v>#N/A</v>
      </c>
      <c r="P2621" s="3"/>
      <c r="Q2621" s="55" t="e">
        <f>VLOOKUP($P$1&amp;P2621,定价因子!$E:$F,2,0)</f>
        <v>#N/A</v>
      </c>
      <c r="R2621" s="3"/>
      <c r="S2621" s="77" t="e">
        <f>VLOOKUP($R$1&amp;R2621,定价因子!$E:$F,2,0)</f>
        <v>#N/A</v>
      </c>
      <c r="T2621" s="61"/>
      <c r="U2621" s="63"/>
      <c r="V2621" s="63"/>
      <c r="W2621" s="63"/>
      <c r="X2621" s="3"/>
    </row>
    <row r="2622" spans="1:24">
      <c r="A2622" s="3"/>
      <c r="B2622" s="3"/>
      <c r="C2622" s="3"/>
      <c r="D2622" s="3"/>
      <c r="E2622" s="79"/>
      <c r="F2622" s="3"/>
      <c r="G2622" s="77" t="e">
        <f>VLOOKUP($F$1&amp;F2622,定价因子!E:F,2,0)</f>
        <v>#N/A</v>
      </c>
      <c r="H2622" s="3"/>
      <c r="I2622" s="77" t="e">
        <f>VLOOKUP($H$1&amp;H2622,定价因子!E:F,2,0)</f>
        <v>#N/A</v>
      </c>
      <c r="J2622" s="3"/>
      <c r="K2622" s="77" t="e">
        <f>VLOOKUP($J$1&amp;J2622,定价因子!E:F,2,0)</f>
        <v>#N/A</v>
      </c>
      <c r="L2622" s="3"/>
      <c r="M2622" s="77" t="e">
        <f>VLOOKUP($L$1&amp;L2622,定价因子!E:F,2,0)</f>
        <v>#N/A</v>
      </c>
      <c r="N2622" s="3"/>
      <c r="O2622" s="77" t="e">
        <f>VLOOKUP($N$1&amp;N2622,定价因子!E:F,2,0)</f>
        <v>#N/A</v>
      </c>
      <c r="P2622" s="3"/>
      <c r="Q2622" s="55" t="e">
        <f>VLOOKUP($P$1&amp;P2622,定价因子!$E:$F,2,0)</f>
        <v>#N/A</v>
      </c>
      <c r="R2622" s="3"/>
      <c r="S2622" s="77" t="e">
        <f>VLOOKUP($R$1&amp;R2622,定价因子!$E:$F,2,0)</f>
        <v>#N/A</v>
      </c>
      <c r="T2622" s="61"/>
      <c r="U2622" s="63"/>
      <c r="V2622" s="63"/>
      <c r="W2622" s="63"/>
      <c r="X2622" s="3"/>
    </row>
    <row r="2623" spans="1:24">
      <c r="A2623" s="3"/>
      <c r="B2623" s="3"/>
      <c r="C2623" s="3"/>
      <c r="D2623" s="3"/>
      <c r="E2623" s="79"/>
      <c r="F2623" s="3"/>
      <c r="G2623" s="77" t="e">
        <f>VLOOKUP($F$1&amp;F2623,定价因子!E:F,2,0)</f>
        <v>#N/A</v>
      </c>
      <c r="H2623" s="3"/>
      <c r="I2623" s="77" t="e">
        <f>VLOOKUP($H$1&amp;H2623,定价因子!E:F,2,0)</f>
        <v>#N/A</v>
      </c>
      <c r="J2623" s="3"/>
      <c r="K2623" s="77" t="e">
        <f>VLOOKUP($J$1&amp;J2623,定价因子!E:F,2,0)</f>
        <v>#N/A</v>
      </c>
      <c r="L2623" s="3"/>
      <c r="M2623" s="77" t="e">
        <f>VLOOKUP($L$1&amp;L2623,定价因子!E:F,2,0)</f>
        <v>#N/A</v>
      </c>
      <c r="N2623" s="3"/>
      <c r="O2623" s="77" t="e">
        <f>VLOOKUP($N$1&amp;N2623,定价因子!E:F,2,0)</f>
        <v>#N/A</v>
      </c>
      <c r="P2623" s="3"/>
      <c r="Q2623" s="55" t="e">
        <f>VLOOKUP($P$1&amp;P2623,定价因子!$E:$F,2,0)</f>
        <v>#N/A</v>
      </c>
      <c r="R2623" s="3"/>
      <c r="S2623" s="77" t="e">
        <f>VLOOKUP($R$1&amp;R2623,定价因子!$E:$F,2,0)</f>
        <v>#N/A</v>
      </c>
      <c r="T2623" s="61"/>
      <c r="U2623" s="63"/>
      <c r="V2623" s="63"/>
      <c r="W2623" s="63"/>
      <c r="X2623" s="3"/>
    </row>
    <row r="2624" spans="1:24">
      <c r="A2624" s="3"/>
      <c r="B2624" s="3"/>
      <c r="C2624" s="3"/>
      <c r="D2624" s="3"/>
      <c r="E2624" s="79"/>
      <c r="F2624" s="3"/>
      <c r="G2624" s="77" t="e">
        <f>VLOOKUP($F$1&amp;F2624,定价因子!E:F,2,0)</f>
        <v>#N/A</v>
      </c>
      <c r="H2624" s="3"/>
      <c r="I2624" s="77" t="e">
        <f>VLOOKUP($H$1&amp;H2624,定价因子!E:F,2,0)</f>
        <v>#N/A</v>
      </c>
      <c r="J2624" s="3"/>
      <c r="K2624" s="77" t="e">
        <f>VLOOKUP($J$1&amp;J2624,定价因子!E:F,2,0)</f>
        <v>#N/A</v>
      </c>
      <c r="L2624" s="3"/>
      <c r="M2624" s="77" t="e">
        <f>VLOOKUP($L$1&amp;L2624,定价因子!E:F,2,0)</f>
        <v>#N/A</v>
      </c>
      <c r="N2624" s="3"/>
      <c r="O2624" s="77" t="e">
        <f>VLOOKUP($N$1&amp;N2624,定价因子!E:F,2,0)</f>
        <v>#N/A</v>
      </c>
      <c r="P2624" s="3"/>
      <c r="Q2624" s="55" t="e">
        <f>VLOOKUP($P$1&amp;P2624,定价因子!$E:$F,2,0)</f>
        <v>#N/A</v>
      </c>
      <c r="R2624" s="3"/>
      <c r="S2624" s="77" t="e">
        <f>VLOOKUP($R$1&amp;R2624,定价因子!$E:$F,2,0)</f>
        <v>#N/A</v>
      </c>
      <c r="T2624" s="61"/>
      <c r="U2624" s="63"/>
      <c r="V2624" s="63"/>
      <c r="W2624" s="63"/>
      <c r="X2624" s="3"/>
    </row>
    <row r="2625" spans="1:24">
      <c r="A2625" s="3"/>
      <c r="B2625" s="3"/>
      <c r="C2625" s="3"/>
      <c r="D2625" s="3"/>
      <c r="E2625" s="79"/>
      <c r="F2625" s="3"/>
      <c r="G2625" s="77" t="e">
        <f>VLOOKUP($F$1&amp;F2625,定价因子!E:F,2,0)</f>
        <v>#N/A</v>
      </c>
      <c r="H2625" s="3"/>
      <c r="I2625" s="77" t="e">
        <f>VLOOKUP($H$1&amp;H2625,定价因子!E:F,2,0)</f>
        <v>#N/A</v>
      </c>
      <c r="J2625" s="3"/>
      <c r="K2625" s="77" t="e">
        <f>VLOOKUP($J$1&amp;J2625,定价因子!E:F,2,0)</f>
        <v>#N/A</v>
      </c>
      <c r="L2625" s="3"/>
      <c r="M2625" s="77" t="e">
        <f>VLOOKUP($L$1&amp;L2625,定价因子!E:F,2,0)</f>
        <v>#N/A</v>
      </c>
      <c r="N2625" s="3"/>
      <c r="O2625" s="77" t="e">
        <f>VLOOKUP($N$1&amp;N2625,定价因子!E:F,2,0)</f>
        <v>#N/A</v>
      </c>
      <c r="P2625" s="3"/>
      <c r="Q2625" s="55" t="e">
        <f>VLOOKUP($P$1&amp;P2625,定价因子!$E:$F,2,0)</f>
        <v>#N/A</v>
      </c>
      <c r="R2625" s="3"/>
      <c r="S2625" s="77" t="e">
        <f>VLOOKUP($R$1&amp;R2625,定价因子!$E:$F,2,0)</f>
        <v>#N/A</v>
      </c>
      <c r="T2625" s="61"/>
      <c r="U2625" s="63"/>
      <c r="V2625" s="63"/>
      <c r="W2625" s="63"/>
      <c r="X2625" s="3"/>
    </row>
    <row r="2626" spans="1:24">
      <c r="A2626" s="3"/>
      <c r="B2626" s="3"/>
      <c r="C2626" s="3"/>
      <c r="D2626" s="3"/>
      <c r="E2626" s="79"/>
      <c r="F2626" s="3"/>
      <c r="G2626" s="77" t="e">
        <f>VLOOKUP($F$1&amp;F2626,定价因子!E:F,2,0)</f>
        <v>#N/A</v>
      </c>
      <c r="H2626" s="3"/>
      <c r="I2626" s="77" t="e">
        <f>VLOOKUP($H$1&amp;H2626,定价因子!E:F,2,0)</f>
        <v>#N/A</v>
      </c>
      <c r="J2626" s="3"/>
      <c r="K2626" s="77" t="e">
        <f>VLOOKUP($J$1&amp;J2626,定价因子!E:F,2,0)</f>
        <v>#N/A</v>
      </c>
      <c r="L2626" s="3"/>
      <c r="M2626" s="77" t="e">
        <f>VLOOKUP($L$1&amp;L2626,定价因子!E:F,2,0)</f>
        <v>#N/A</v>
      </c>
      <c r="N2626" s="3"/>
      <c r="O2626" s="77" t="e">
        <f>VLOOKUP($N$1&amp;N2626,定价因子!E:F,2,0)</f>
        <v>#N/A</v>
      </c>
      <c r="P2626" s="3"/>
      <c r="Q2626" s="55" t="e">
        <f>VLOOKUP($P$1&amp;P2626,定价因子!$E:$F,2,0)</f>
        <v>#N/A</v>
      </c>
      <c r="R2626" s="3"/>
      <c r="S2626" s="77" t="e">
        <f>VLOOKUP($R$1&amp;R2626,定价因子!$E:$F,2,0)</f>
        <v>#N/A</v>
      </c>
      <c r="T2626" s="61"/>
      <c r="U2626" s="63"/>
      <c r="V2626" s="63"/>
      <c r="W2626" s="63"/>
      <c r="X2626" s="3"/>
    </row>
    <row r="2627" spans="1:24">
      <c r="A2627" s="3"/>
      <c r="B2627" s="3"/>
      <c r="C2627" s="3"/>
      <c r="D2627" s="3"/>
      <c r="E2627" s="79"/>
      <c r="F2627" s="3"/>
      <c r="G2627" s="77" t="e">
        <f>VLOOKUP($F$1&amp;F2627,定价因子!E:F,2,0)</f>
        <v>#N/A</v>
      </c>
      <c r="H2627" s="3"/>
      <c r="I2627" s="77" t="e">
        <f>VLOOKUP($H$1&amp;H2627,定价因子!E:F,2,0)</f>
        <v>#N/A</v>
      </c>
      <c r="J2627" s="3"/>
      <c r="K2627" s="77" t="e">
        <f>VLOOKUP($J$1&amp;J2627,定价因子!E:F,2,0)</f>
        <v>#N/A</v>
      </c>
      <c r="L2627" s="3"/>
      <c r="M2627" s="77" t="e">
        <f>VLOOKUP($L$1&amp;L2627,定价因子!E:F,2,0)</f>
        <v>#N/A</v>
      </c>
      <c r="N2627" s="3"/>
      <c r="O2627" s="77" t="e">
        <f>VLOOKUP($N$1&amp;N2627,定价因子!E:F,2,0)</f>
        <v>#N/A</v>
      </c>
      <c r="P2627" s="3"/>
      <c r="Q2627" s="55" t="e">
        <f>VLOOKUP($P$1&amp;P2627,定价因子!$E:$F,2,0)</f>
        <v>#N/A</v>
      </c>
      <c r="R2627" s="3"/>
      <c r="S2627" s="77" t="e">
        <f>VLOOKUP($R$1&amp;R2627,定价因子!$E:$F,2,0)</f>
        <v>#N/A</v>
      </c>
      <c r="T2627" s="61"/>
      <c r="U2627" s="63"/>
      <c r="V2627" s="63"/>
      <c r="W2627" s="63"/>
      <c r="X2627" s="3"/>
    </row>
    <row r="2628" spans="1:24">
      <c r="A2628" s="3"/>
      <c r="B2628" s="3"/>
      <c r="C2628" s="3"/>
      <c r="D2628" s="3"/>
      <c r="E2628" s="79"/>
      <c r="F2628" s="3"/>
      <c r="G2628" s="77" t="e">
        <f>VLOOKUP($F$1&amp;F2628,定价因子!E:F,2,0)</f>
        <v>#N/A</v>
      </c>
      <c r="H2628" s="3"/>
      <c r="I2628" s="77" t="e">
        <f>VLOOKUP($H$1&amp;H2628,定价因子!E:F,2,0)</f>
        <v>#N/A</v>
      </c>
      <c r="J2628" s="3"/>
      <c r="K2628" s="77" t="e">
        <f>VLOOKUP($J$1&amp;J2628,定价因子!E:F,2,0)</f>
        <v>#N/A</v>
      </c>
      <c r="L2628" s="3"/>
      <c r="M2628" s="77" t="e">
        <f>VLOOKUP($L$1&amp;L2628,定价因子!E:F,2,0)</f>
        <v>#N/A</v>
      </c>
      <c r="N2628" s="3"/>
      <c r="O2628" s="77" t="e">
        <f>VLOOKUP($N$1&amp;N2628,定价因子!E:F,2,0)</f>
        <v>#N/A</v>
      </c>
      <c r="P2628" s="3"/>
      <c r="Q2628" s="55" t="e">
        <f>VLOOKUP($P$1&amp;P2628,定价因子!$E:$F,2,0)</f>
        <v>#N/A</v>
      </c>
      <c r="R2628" s="3"/>
      <c r="S2628" s="77" t="e">
        <f>VLOOKUP($R$1&amp;R2628,定价因子!$E:$F,2,0)</f>
        <v>#N/A</v>
      </c>
      <c r="T2628" s="61"/>
      <c r="U2628" s="63"/>
      <c r="V2628" s="63"/>
      <c r="W2628" s="63"/>
      <c r="X2628" s="3"/>
    </row>
    <row r="2629" spans="1:24">
      <c r="A2629" s="3"/>
      <c r="B2629" s="3"/>
      <c r="C2629" s="3"/>
      <c r="D2629" s="3"/>
      <c r="E2629" s="79"/>
      <c r="F2629" s="3"/>
      <c r="G2629" s="77" t="e">
        <f>VLOOKUP($F$1&amp;F2629,定价因子!E:F,2,0)</f>
        <v>#N/A</v>
      </c>
      <c r="H2629" s="3"/>
      <c r="I2629" s="77" t="e">
        <f>VLOOKUP($H$1&amp;H2629,定价因子!E:F,2,0)</f>
        <v>#N/A</v>
      </c>
      <c r="J2629" s="3"/>
      <c r="K2629" s="77" t="e">
        <f>VLOOKUP($J$1&amp;J2629,定价因子!E:F,2,0)</f>
        <v>#N/A</v>
      </c>
      <c r="L2629" s="3"/>
      <c r="M2629" s="77" t="e">
        <f>VLOOKUP($L$1&amp;L2629,定价因子!E:F,2,0)</f>
        <v>#N/A</v>
      </c>
      <c r="N2629" s="3"/>
      <c r="O2629" s="77" t="e">
        <f>VLOOKUP($N$1&amp;N2629,定价因子!E:F,2,0)</f>
        <v>#N/A</v>
      </c>
      <c r="P2629" s="3"/>
      <c r="Q2629" s="55" t="e">
        <f>VLOOKUP($P$1&amp;P2629,定价因子!$E:$F,2,0)</f>
        <v>#N/A</v>
      </c>
      <c r="R2629" s="3"/>
      <c r="S2629" s="77" t="e">
        <f>VLOOKUP($R$1&amp;R2629,定价因子!$E:$F,2,0)</f>
        <v>#N/A</v>
      </c>
      <c r="T2629" s="61"/>
      <c r="U2629" s="63"/>
      <c r="V2629" s="63"/>
      <c r="W2629" s="63"/>
      <c r="X2629" s="3"/>
    </row>
    <row r="2630" spans="1:24">
      <c r="A2630" s="3"/>
      <c r="B2630" s="3"/>
      <c r="C2630" s="3"/>
      <c r="D2630" s="3"/>
      <c r="E2630" s="79"/>
      <c r="F2630" s="3"/>
      <c r="G2630" s="77" t="e">
        <f>VLOOKUP($F$1&amp;F2630,定价因子!E:F,2,0)</f>
        <v>#N/A</v>
      </c>
      <c r="H2630" s="3"/>
      <c r="I2630" s="77" t="e">
        <f>VLOOKUP($H$1&amp;H2630,定价因子!E:F,2,0)</f>
        <v>#N/A</v>
      </c>
      <c r="J2630" s="3"/>
      <c r="K2630" s="77" t="e">
        <f>VLOOKUP($J$1&amp;J2630,定价因子!E:F,2,0)</f>
        <v>#N/A</v>
      </c>
      <c r="L2630" s="3"/>
      <c r="M2630" s="77" t="e">
        <f>VLOOKUP($L$1&amp;L2630,定价因子!E:F,2,0)</f>
        <v>#N/A</v>
      </c>
      <c r="N2630" s="3"/>
      <c r="O2630" s="77" t="e">
        <f>VLOOKUP($N$1&amp;N2630,定价因子!E:F,2,0)</f>
        <v>#N/A</v>
      </c>
      <c r="P2630" s="3"/>
      <c r="Q2630" s="55" t="e">
        <f>VLOOKUP($P$1&amp;P2630,定价因子!$E:$F,2,0)</f>
        <v>#N/A</v>
      </c>
      <c r="R2630" s="3"/>
      <c r="S2630" s="77" t="e">
        <f>VLOOKUP($R$1&amp;R2630,定价因子!$E:$F,2,0)</f>
        <v>#N/A</v>
      </c>
      <c r="T2630" s="61"/>
      <c r="U2630" s="63"/>
      <c r="V2630" s="63"/>
      <c r="W2630" s="63"/>
      <c r="X2630" s="3"/>
    </row>
    <row r="2631" spans="1:24">
      <c r="A2631" s="3"/>
      <c r="B2631" s="3"/>
      <c r="C2631" s="3"/>
      <c r="D2631" s="3"/>
      <c r="E2631" s="79"/>
      <c r="F2631" s="3"/>
      <c r="G2631" s="77" t="e">
        <f>VLOOKUP($F$1&amp;F2631,定价因子!E:F,2,0)</f>
        <v>#N/A</v>
      </c>
      <c r="H2631" s="3"/>
      <c r="I2631" s="77" t="e">
        <f>VLOOKUP($H$1&amp;H2631,定价因子!E:F,2,0)</f>
        <v>#N/A</v>
      </c>
      <c r="J2631" s="3"/>
      <c r="K2631" s="77" t="e">
        <f>VLOOKUP($J$1&amp;J2631,定价因子!E:F,2,0)</f>
        <v>#N/A</v>
      </c>
      <c r="L2631" s="3"/>
      <c r="M2631" s="77" t="e">
        <f>VLOOKUP($L$1&amp;L2631,定价因子!E:F,2,0)</f>
        <v>#N/A</v>
      </c>
      <c r="N2631" s="3"/>
      <c r="O2631" s="77" t="e">
        <f>VLOOKUP($N$1&amp;N2631,定价因子!E:F,2,0)</f>
        <v>#N/A</v>
      </c>
      <c r="P2631" s="3"/>
      <c r="Q2631" s="55" t="e">
        <f>VLOOKUP($P$1&amp;P2631,定价因子!$E:$F,2,0)</f>
        <v>#N/A</v>
      </c>
      <c r="R2631" s="3"/>
      <c r="S2631" s="77" t="e">
        <f>VLOOKUP($R$1&amp;R2631,定价因子!$E:$F,2,0)</f>
        <v>#N/A</v>
      </c>
      <c r="T2631" s="61"/>
      <c r="U2631" s="63"/>
      <c r="V2631" s="63"/>
      <c r="W2631" s="63"/>
      <c r="X2631" s="3"/>
    </row>
    <row r="2632" spans="1:24">
      <c r="A2632" s="3"/>
      <c r="B2632" s="3"/>
      <c r="C2632" s="3"/>
      <c r="D2632" s="3"/>
      <c r="E2632" s="79"/>
      <c r="F2632" s="3"/>
      <c r="G2632" s="77" t="e">
        <f>VLOOKUP($F$1&amp;F2632,定价因子!E:F,2,0)</f>
        <v>#N/A</v>
      </c>
      <c r="H2632" s="3"/>
      <c r="I2632" s="77" t="e">
        <f>VLOOKUP($H$1&amp;H2632,定价因子!E:F,2,0)</f>
        <v>#N/A</v>
      </c>
      <c r="J2632" s="3"/>
      <c r="K2632" s="77" t="e">
        <f>VLOOKUP($J$1&amp;J2632,定价因子!E:F,2,0)</f>
        <v>#N/A</v>
      </c>
      <c r="L2632" s="3"/>
      <c r="M2632" s="77" t="e">
        <f>VLOOKUP($L$1&amp;L2632,定价因子!E:F,2,0)</f>
        <v>#N/A</v>
      </c>
      <c r="N2632" s="3"/>
      <c r="O2632" s="77" t="e">
        <f>VLOOKUP($N$1&amp;N2632,定价因子!E:F,2,0)</f>
        <v>#N/A</v>
      </c>
      <c r="P2632" s="3"/>
      <c r="Q2632" s="55" t="e">
        <f>VLOOKUP($P$1&amp;P2632,定价因子!$E:$F,2,0)</f>
        <v>#N/A</v>
      </c>
      <c r="R2632" s="3"/>
      <c r="S2632" s="77" t="e">
        <f>VLOOKUP($R$1&amp;R2632,定价因子!$E:$F,2,0)</f>
        <v>#N/A</v>
      </c>
      <c r="T2632" s="61"/>
      <c r="U2632" s="63"/>
      <c r="V2632" s="63"/>
      <c r="W2632" s="63"/>
      <c r="X2632" s="3"/>
    </row>
    <row r="2633" spans="1:24">
      <c r="A2633" s="3"/>
      <c r="B2633" s="3"/>
      <c r="C2633" s="3"/>
      <c r="D2633" s="3"/>
      <c r="E2633" s="79"/>
      <c r="F2633" s="3"/>
      <c r="G2633" s="77" t="e">
        <f>VLOOKUP($F$1&amp;F2633,定价因子!E:F,2,0)</f>
        <v>#N/A</v>
      </c>
      <c r="H2633" s="3"/>
      <c r="I2633" s="77" t="e">
        <f>VLOOKUP($H$1&amp;H2633,定价因子!E:F,2,0)</f>
        <v>#N/A</v>
      </c>
      <c r="J2633" s="3"/>
      <c r="K2633" s="77" t="e">
        <f>VLOOKUP($J$1&amp;J2633,定价因子!E:F,2,0)</f>
        <v>#N/A</v>
      </c>
      <c r="L2633" s="3"/>
      <c r="M2633" s="77" t="e">
        <f>VLOOKUP($L$1&amp;L2633,定价因子!E:F,2,0)</f>
        <v>#N/A</v>
      </c>
      <c r="N2633" s="3"/>
      <c r="O2633" s="77" t="e">
        <f>VLOOKUP($N$1&amp;N2633,定价因子!E:F,2,0)</f>
        <v>#N/A</v>
      </c>
      <c r="P2633" s="3"/>
      <c r="Q2633" s="55" t="e">
        <f>VLOOKUP($P$1&amp;P2633,定价因子!$E:$F,2,0)</f>
        <v>#N/A</v>
      </c>
      <c r="R2633" s="3"/>
      <c r="S2633" s="77" t="e">
        <f>VLOOKUP($R$1&amp;R2633,定价因子!$E:$F,2,0)</f>
        <v>#N/A</v>
      </c>
      <c r="T2633" s="61"/>
      <c r="U2633" s="63"/>
      <c r="V2633" s="63"/>
      <c r="W2633" s="63"/>
      <c r="X2633" s="3"/>
    </row>
    <row r="2634" spans="1:24">
      <c r="A2634" s="3"/>
      <c r="B2634" s="3"/>
      <c r="C2634" s="3"/>
      <c r="D2634" s="3"/>
      <c r="E2634" s="79"/>
      <c r="F2634" s="3"/>
      <c r="G2634" s="77" t="e">
        <f>VLOOKUP($F$1&amp;F2634,定价因子!E:F,2,0)</f>
        <v>#N/A</v>
      </c>
      <c r="H2634" s="3"/>
      <c r="I2634" s="77" t="e">
        <f>VLOOKUP($H$1&amp;H2634,定价因子!E:F,2,0)</f>
        <v>#N/A</v>
      </c>
      <c r="J2634" s="3"/>
      <c r="K2634" s="77" t="e">
        <f>VLOOKUP($J$1&amp;J2634,定价因子!E:F,2,0)</f>
        <v>#N/A</v>
      </c>
      <c r="L2634" s="3"/>
      <c r="M2634" s="77" t="e">
        <f>VLOOKUP($L$1&amp;L2634,定价因子!E:F,2,0)</f>
        <v>#N/A</v>
      </c>
      <c r="N2634" s="3"/>
      <c r="O2634" s="77" t="e">
        <f>VLOOKUP($N$1&amp;N2634,定价因子!E:F,2,0)</f>
        <v>#N/A</v>
      </c>
      <c r="P2634" s="3"/>
      <c r="Q2634" s="55" t="e">
        <f>VLOOKUP($P$1&amp;P2634,定价因子!$E:$F,2,0)</f>
        <v>#N/A</v>
      </c>
      <c r="R2634" s="3"/>
      <c r="S2634" s="77" t="e">
        <f>VLOOKUP($R$1&amp;R2634,定价因子!$E:$F,2,0)</f>
        <v>#N/A</v>
      </c>
      <c r="T2634" s="61"/>
      <c r="U2634" s="63"/>
      <c r="V2634" s="63"/>
      <c r="W2634" s="63"/>
      <c r="X2634" s="3"/>
    </row>
    <row r="2635" spans="1:24">
      <c r="A2635" s="3"/>
      <c r="B2635" s="3"/>
      <c r="C2635" s="3"/>
      <c r="D2635" s="3"/>
      <c r="E2635" s="79"/>
      <c r="F2635" s="3"/>
      <c r="G2635" s="77" t="e">
        <f>VLOOKUP($F$1&amp;F2635,定价因子!E:F,2,0)</f>
        <v>#N/A</v>
      </c>
      <c r="H2635" s="3"/>
      <c r="I2635" s="77" t="e">
        <f>VLOOKUP($H$1&amp;H2635,定价因子!E:F,2,0)</f>
        <v>#N/A</v>
      </c>
      <c r="J2635" s="3"/>
      <c r="K2635" s="77" t="e">
        <f>VLOOKUP($J$1&amp;J2635,定价因子!E:F,2,0)</f>
        <v>#N/A</v>
      </c>
      <c r="L2635" s="3"/>
      <c r="M2635" s="77" t="e">
        <f>VLOOKUP($L$1&amp;L2635,定价因子!E:F,2,0)</f>
        <v>#N/A</v>
      </c>
      <c r="N2635" s="3"/>
      <c r="O2635" s="77" t="e">
        <f>VLOOKUP($N$1&amp;N2635,定价因子!E:F,2,0)</f>
        <v>#N/A</v>
      </c>
      <c r="P2635" s="3"/>
      <c r="Q2635" s="55" t="e">
        <f>VLOOKUP($P$1&amp;P2635,定价因子!$E:$F,2,0)</f>
        <v>#N/A</v>
      </c>
      <c r="R2635" s="3"/>
      <c r="S2635" s="77" t="e">
        <f>VLOOKUP($R$1&amp;R2635,定价因子!$E:$F,2,0)</f>
        <v>#N/A</v>
      </c>
      <c r="T2635" s="61"/>
      <c r="U2635" s="63"/>
      <c r="V2635" s="63"/>
      <c r="W2635" s="63"/>
      <c r="X2635" s="3"/>
    </row>
    <row r="2636" spans="1:24">
      <c r="A2636" s="3"/>
      <c r="B2636" s="3"/>
      <c r="C2636" s="3"/>
      <c r="D2636" s="3"/>
      <c r="E2636" s="79"/>
      <c r="F2636" s="3"/>
      <c r="G2636" s="77" t="e">
        <f>VLOOKUP($F$1&amp;F2636,定价因子!E:F,2,0)</f>
        <v>#N/A</v>
      </c>
      <c r="H2636" s="3"/>
      <c r="I2636" s="77" t="e">
        <f>VLOOKUP($H$1&amp;H2636,定价因子!E:F,2,0)</f>
        <v>#N/A</v>
      </c>
      <c r="J2636" s="3"/>
      <c r="K2636" s="77" t="e">
        <f>VLOOKUP($J$1&amp;J2636,定价因子!E:F,2,0)</f>
        <v>#N/A</v>
      </c>
      <c r="L2636" s="3"/>
      <c r="M2636" s="77" t="e">
        <f>VLOOKUP($L$1&amp;L2636,定价因子!E:F,2,0)</f>
        <v>#N/A</v>
      </c>
      <c r="N2636" s="3"/>
      <c r="O2636" s="77" t="e">
        <f>VLOOKUP($N$1&amp;N2636,定价因子!E:F,2,0)</f>
        <v>#N/A</v>
      </c>
      <c r="P2636" s="3"/>
      <c r="Q2636" s="55" t="e">
        <f>VLOOKUP($P$1&amp;P2636,定价因子!$E:$F,2,0)</f>
        <v>#N/A</v>
      </c>
      <c r="R2636" s="3"/>
      <c r="S2636" s="77" t="e">
        <f>VLOOKUP($R$1&amp;R2636,定价因子!$E:$F,2,0)</f>
        <v>#N/A</v>
      </c>
      <c r="T2636" s="61"/>
      <c r="U2636" s="63"/>
      <c r="V2636" s="63"/>
      <c r="W2636" s="63"/>
      <c r="X2636" s="3"/>
    </row>
    <row r="2637" spans="1:24">
      <c r="A2637" s="3"/>
      <c r="B2637" s="3"/>
      <c r="C2637" s="3"/>
      <c r="D2637" s="3"/>
      <c r="E2637" s="79"/>
      <c r="F2637" s="3"/>
      <c r="G2637" s="77" t="e">
        <f>VLOOKUP($F$1&amp;F2637,定价因子!E:F,2,0)</f>
        <v>#N/A</v>
      </c>
      <c r="H2637" s="3"/>
      <c r="I2637" s="77" t="e">
        <f>VLOOKUP($H$1&amp;H2637,定价因子!E:F,2,0)</f>
        <v>#N/A</v>
      </c>
      <c r="J2637" s="3"/>
      <c r="K2637" s="77" t="e">
        <f>VLOOKUP($J$1&amp;J2637,定价因子!E:F,2,0)</f>
        <v>#N/A</v>
      </c>
      <c r="L2637" s="3"/>
      <c r="M2637" s="77" t="e">
        <f>VLOOKUP($L$1&amp;L2637,定价因子!E:F,2,0)</f>
        <v>#N/A</v>
      </c>
      <c r="N2637" s="3"/>
      <c r="O2637" s="77" t="e">
        <f>VLOOKUP($N$1&amp;N2637,定价因子!E:F,2,0)</f>
        <v>#N/A</v>
      </c>
      <c r="P2637" s="3"/>
      <c r="Q2637" s="55" t="e">
        <f>VLOOKUP($P$1&amp;P2637,定价因子!$E:$F,2,0)</f>
        <v>#N/A</v>
      </c>
      <c r="R2637" s="3"/>
      <c r="S2637" s="77" t="e">
        <f>VLOOKUP($R$1&amp;R2637,定价因子!$E:$F,2,0)</f>
        <v>#N/A</v>
      </c>
      <c r="T2637" s="61"/>
      <c r="U2637" s="63"/>
      <c r="V2637" s="63"/>
      <c r="W2637" s="63"/>
      <c r="X2637" s="3"/>
    </row>
    <row r="2638" spans="1:24">
      <c r="A2638" s="3"/>
      <c r="B2638" s="3"/>
      <c r="C2638" s="3"/>
      <c r="D2638" s="3"/>
      <c r="E2638" s="79"/>
      <c r="F2638" s="3"/>
      <c r="G2638" s="77" t="e">
        <f>VLOOKUP($F$1&amp;F2638,定价因子!E:F,2,0)</f>
        <v>#N/A</v>
      </c>
      <c r="H2638" s="3"/>
      <c r="I2638" s="77" t="e">
        <f>VLOOKUP($H$1&amp;H2638,定价因子!E:F,2,0)</f>
        <v>#N/A</v>
      </c>
      <c r="J2638" s="3"/>
      <c r="K2638" s="77" t="e">
        <f>VLOOKUP($J$1&amp;J2638,定价因子!E:F,2,0)</f>
        <v>#N/A</v>
      </c>
      <c r="L2638" s="3"/>
      <c r="M2638" s="77" t="e">
        <f>VLOOKUP($L$1&amp;L2638,定价因子!E:F,2,0)</f>
        <v>#N/A</v>
      </c>
      <c r="N2638" s="3"/>
      <c r="O2638" s="77" t="e">
        <f>VLOOKUP($N$1&amp;N2638,定价因子!E:F,2,0)</f>
        <v>#N/A</v>
      </c>
      <c r="P2638" s="3"/>
      <c r="Q2638" s="55" t="e">
        <f>VLOOKUP($P$1&amp;P2638,定价因子!$E:$F,2,0)</f>
        <v>#N/A</v>
      </c>
      <c r="R2638" s="3"/>
      <c r="S2638" s="77" t="e">
        <f>VLOOKUP($R$1&amp;R2638,定价因子!$E:$F,2,0)</f>
        <v>#N/A</v>
      </c>
      <c r="T2638" s="61"/>
      <c r="U2638" s="63"/>
      <c r="V2638" s="63"/>
      <c r="W2638" s="63"/>
      <c r="X2638" s="3"/>
    </row>
    <row r="2639" spans="1:24">
      <c r="A2639" s="3"/>
      <c r="B2639" s="3"/>
      <c r="C2639" s="3"/>
      <c r="D2639" s="3"/>
      <c r="E2639" s="79"/>
      <c r="F2639" s="3"/>
      <c r="G2639" s="77" t="e">
        <f>VLOOKUP($F$1&amp;F2639,定价因子!E:F,2,0)</f>
        <v>#N/A</v>
      </c>
      <c r="H2639" s="3"/>
      <c r="I2639" s="77" t="e">
        <f>VLOOKUP($H$1&amp;H2639,定价因子!E:F,2,0)</f>
        <v>#N/A</v>
      </c>
      <c r="J2639" s="3"/>
      <c r="K2639" s="77" t="e">
        <f>VLOOKUP($J$1&amp;J2639,定价因子!E:F,2,0)</f>
        <v>#N/A</v>
      </c>
      <c r="L2639" s="3"/>
      <c r="M2639" s="77" t="e">
        <f>VLOOKUP($L$1&amp;L2639,定价因子!E:F,2,0)</f>
        <v>#N/A</v>
      </c>
      <c r="N2639" s="3"/>
      <c r="O2639" s="77" t="e">
        <f>VLOOKUP($N$1&amp;N2639,定价因子!E:F,2,0)</f>
        <v>#N/A</v>
      </c>
      <c r="P2639" s="3"/>
      <c r="Q2639" s="55" t="e">
        <f>VLOOKUP($P$1&amp;P2639,定价因子!$E:$F,2,0)</f>
        <v>#N/A</v>
      </c>
      <c r="R2639" s="3"/>
      <c r="S2639" s="77" t="e">
        <f>VLOOKUP($R$1&amp;R2639,定价因子!$E:$F,2,0)</f>
        <v>#N/A</v>
      </c>
      <c r="T2639" s="61"/>
      <c r="U2639" s="63"/>
      <c r="V2639" s="63"/>
      <c r="W2639" s="63"/>
      <c r="X2639" s="3"/>
    </row>
    <row r="2640" spans="1:24">
      <c r="A2640" s="3"/>
      <c r="B2640" s="3"/>
      <c r="C2640" s="3"/>
      <c r="D2640" s="3"/>
      <c r="E2640" s="79"/>
      <c r="F2640" s="3"/>
      <c r="G2640" s="77" t="e">
        <f>VLOOKUP($F$1&amp;F2640,定价因子!E:F,2,0)</f>
        <v>#N/A</v>
      </c>
      <c r="H2640" s="3"/>
      <c r="I2640" s="77" t="e">
        <f>VLOOKUP($H$1&amp;H2640,定价因子!E:F,2,0)</f>
        <v>#N/A</v>
      </c>
      <c r="J2640" s="3"/>
      <c r="K2640" s="77" t="e">
        <f>VLOOKUP($J$1&amp;J2640,定价因子!E:F,2,0)</f>
        <v>#N/A</v>
      </c>
      <c r="L2640" s="3"/>
      <c r="M2640" s="77" t="e">
        <f>VLOOKUP($L$1&amp;L2640,定价因子!E:F,2,0)</f>
        <v>#N/A</v>
      </c>
      <c r="N2640" s="3"/>
      <c r="O2640" s="77" t="e">
        <f>VLOOKUP($N$1&amp;N2640,定价因子!E:F,2,0)</f>
        <v>#N/A</v>
      </c>
      <c r="P2640" s="3"/>
      <c r="Q2640" s="55" t="e">
        <f>VLOOKUP($P$1&amp;P2640,定价因子!$E:$F,2,0)</f>
        <v>#N/A</v>
      </c>
      <c r="R2640" s="3"/>
      <c r="S2640" s="77" t="e">
        <f>VLOOKUP($R$1&amp;R2640,定价因子!$E:$F,2,0)</f>
        <v>#N/A</v>
      </c>
      <c r="T2640" s="61"/>
      <c r="U2640" s="63"/>
      <c r="V2640" s="63"/>
      <c r="W2640" s="63"/>
      <c r="X2640" s="3"/>
    </row>
    <row r="2641" spans="1:24">
      <c r="A2641" s="3"/>
      <c r="B2641" s="3"/>
      <c r="C2641" s="3"/>
      <c r="D2641" s="3"/>
      <c r="E2641" s="79"/>
      <c r="F2641" s="3"/>
      <c r="G2641" s="77" t="e">
        <f>VLOOKUP($F$1&amp;F2641,定价因子!E:F,2,0)</f>
        <v>#N/A</v>
      </c>
      <c r="H2641" s="3"/>
      <c r="I2641" s="77" t="e">
        <f>VLOOKUP($H$1&amp;H2641,定价因子!E:F,2,0)</f>
        <v>#N/A</v>
      </c>
      <c r="J2641" s="3"/>
      <c r="K2641" s="77" t="e">
        <f>VLOOKUP($J$1&amp;J2641,定价因子!E:F,2,0)</f>
        <v>#N/A</v>
      </c>
      <c r="L2641" s="3"/>
      <c r="M2641" s="77" t="e">
        <f>VLOOKUP($L$1&amp;L2641,定价因子!E:F,2,0)</f>
        <v>#N/A</v>
      </c>
      <c r="N2641" s="3"/>
      <c r="O2641" s="77" t="e">
        <f>VLOOKUP($N$1&amp;N2641,定价因子!E:F,2,0)</f>
        <v>#N/A</v>
      </c>
      <c r="P2641" s="3"/>
      <c r="Q2641" s="55" t="e">
        <f>VLOOKUP($P$1&amp;P2641,定价因子!$E:$F,2,0)</f>
        <v>#N/A</v>
      </c>
      <c r="R2641" s="3"/>
      <c r="S2641" s="77" t="e">
        <f>VLOOKUP($R$1&amp;R2641,定价因子!$E:$F,2,0)</f>
        <v>#N/A</v>
      </c>
      <c r="T2641" s="61"/>
      <c r="U2641" s="63"/>
      <c r="V2641" s="63"/>
      <c r="W2641" s="63"/>
      <c r="X2641" s="3"/>
    </row>
    <row r="2642" spans="1:24">
      <c r="A2642" s="3"/>
      <c r="B2642" s="3"/>
      <c r="C2642" s="3"/>
      <c r="D2642" s="3"/>
      <c r="E2642" s="79"/>
      <c r="F2642" s="3"/>
      <c r="G2642" s="77" t="e">
        <f>VLOOKUP($F$1&amp;F2642,定价因子!E:F,2,0)</f>
        <v>#N/A</v>
      </c>
      <c r="H2642" s="3"/>
      <c r="I2642" s="77" t="e">
        <f>VLOOKUP($H$1&amp;H2642,定价因子!E:F,2,0)</f>
        <v>#N/A</v>
      </c>
      <c r="J2642" s="3"/>
      <c r="K2642" s="77" t="e">
        <f>VLOOKUP($J$1&amp;J2642,定价因子!E:F,2,0)</f>
        <v>#N/A</v>
      </c>
      <c r="L2642" s="3"/>
      <c r="M2642" s="77" t="e">
        <f>VLOOKUP($L$1&amp;L2642,定价因子!E:F,2,0)</f>
        <v>#N/A</v>
      </c>
      <c r="N2642" s="3"/>
      <c r="O2642" s="77" t="e">
        <f>VLOOKUP($N$1&amp;N2642,定价因子!E:F,2,0)</f>
        <v>#N/A</v>
      </c>
      <c r="P2642" s="3"/>
      <c r="Q2642" s="55" t="e">
        <f>VLOOKUP($P$1&amp;P2642,定价因子!$E:$F,2,0)</f>
        <v>#N/A</v>
      </c>
      <c r="R2642" s="3"/>
      <c r="S2642" s="77" t="e">
        <f>VLOOKUP($R$1&amp;R2642,定价因子!$E:$F,2,0)</f>
        <v>#N/A</v>
      </c>
      <c r="T2642" s="61"/>
      <c r="U2642" s="63"/>
      <c r="V2642" s="63"/>
      <c r="W2642" s="63"/>
      <c r="X2642" s="3"/>
    </row>
    <row r="2643" spans="1:24">
      <c r="A2643" s="3"/>
      <c r="B2643" s="3"/>
      <c r="C2643" s="3"/>
      <c r="D2643" s="3"/>
      <c r="E2643" s="79"/>
      <c r="F2643" s="3"/>
      <c r="G2643" s="77" t="e">
        <f>VLOOKUP($F$1&amp;F2643,定价因子!E:F,2,0)</f>
        <v>#N/A</v>
      </c>
      <c r="H2643" s="3"/>
      <c r="I2643" s="77" t="e">
        <f>VLOOKUP($H$1&amp;H2643,定价因子!E:F,2,0)</f>
        <v>#N/A</v>
      </c>
      <c r="J2643" s="3"/>
      <c r="K2643" s="77" t="e">
        <f>VLOOKUP($J$1&amp;J2643,定价因子!E:F,2,0)</f>
        <v>#N/A</v>
      </c>
      <c r="L2643" s="3"/>
      <c r="M2643" s="77" t="e">
        <f>VLOOKUP($L$1&amp;L2643,定价因子!E:F,2,0)</f>
        <v>#N/A</v>
      </c>
      <c r="N2643" s="3"/>
      <c r="O2643" s="77" t="e">
        <f>VLOOKUP($N$1&amp;N2643,定价因子!E:F,2,0)</f>
        <v>#N/A</v>
      </c>
      <c r="P2643" s="3"/>
      <c r="Q2643" s="55" t="e">
        <f>VLOOKUP($P$1&amp;P2643,定价因子!$E:$F,2,0)</f>
        <v>#N/A</v>
      </c>
      <c r="R2643" s="3"/>
      <c r="S2643" s="77" t="e">
        <f>VLOOKUP($R$1&amp;R2643,定价因子!$E:$F,2,0)</f>
        <v>#N/A</v>
      </c>
      <c r="T2643" s="61"/>
      <c r="U2643" s="63"/>
      <c r="V2643" s="63"/>
      <c r="W2643" s="63"/>
      <c r="X2643" s="3"/>
    </row>
    <row r="2644" spans="1:24">
      <c r="A2644" s="3"/>
      <c r="B2644" s="3"/>
      <c r="C2644" s="3"/>
      <c r="D2644" s="3"/>
      <c r="E2644" s="79"/>
      <c r="F2644" s="3"/>
      <c r="G2644" s="77" t="e">
        <f>VLOOKUP($F$1&amp;F2644,定价因子!E:F,2,0)</f>
        <v>#N/A</v>
      </c>
      <c r="H2644" s="3"/>
      <c r="I2644" s="77" t="e">
        <f>VLOOKUP($H$1&amp;H2644,定价因子!E:F,2,0)</f>
        <v>#N/A</v>
      </c>
      <c r="J2644" s="3"/>
      <c r="K2644" s="77" t="e">
        <f>VLOOKUP($J$1&amp;J2644,定价因子!E:F,2,0)</f>
        <v>#N/A</v>
      </c>
      <c r="L2644" s="3"/>
      <c r="M2644" s="77" t="e">
        <f>VLOOKUP($L$1&amp;L2644,定价因子!E:F,2,0)</f>
        <v>#N/A</v>
      </c>
      <c r="N2644" s="3"/>
      <c r="O2644" s="77" t="e">
        <f>VLOOKUP($N$1&amp;N2644,定价因子!E:F,2,0)</f>
        <v>#N/A</v>
      </c>
      <c r="P2644" s="3"/>
      <c r="Q2644" s="55" t="e">
        <f>VLOOKUP($P$1&amp;P2644,定价因子!$E:$F,2,0)</f>
        <v>#N/A</v>
      </c>
      <c r="R2644" s="3"/>
      <c r="S2644" s="77" t="e">
        <f>VLOOKUP($R$1&amp;R2644,定价因子!$E:$F,2,0)</f>
        <v>#N/A</v>
      </c>
      <c r="T2644" s="61"/>
      <c r="U2644" s="63"/>
      <c r="V2644" s="63"/>
      <c r="W2644" s="63"/>
      <c r="X2644" s="3"/>
    </row>
    <row r="2645" spans="1:24">
      <c r="A2645" s="3"/>
      <c r="B2645" s="3"/>
      <c r="C2645" s="3"/>
      <c r="D2645" s="3"/>
      <c r="E2645" s="79"/>
      <c r="F2645" s="3"/>
      <c r="G2645" s="77" t="e">
        <f>VLOOKUP($F$1&amp;F2645,定价因子!E:F,2,0)</f>
        <v>#N/A</v>
      </c>
      <c r="H2645" s="3"/>
      <c r="I2645" s="77" t="e">
        <f>VLOOKUP($H$1&amp;H2645,定价因子!E:F,2,0)</f>
        <v>#N/A</v>
      </c>
      <c r="J2645" s="3"/>
      <c r="K2645" s="77" t="e">
        <f>VLOOKUP($J$1&amp;J2645,定价因子!E:F,2,0)</f>
        <v>#N/A</v>
      </c>
      <c r="L2645" s="3"/>
      <c r="M2645" s="77" t="e">
        <f>VLOOKUP($L$1&amp;L2645,定价因子!E:F,2,0)</f>
        <v>#N/A</v>
      </c>
      <c r="N2645" s="3"/>
      <c r="O2645" s="77" t="e">
        <f>VLOOKUP($N$1&amp;N2645,定价因子!E:F,2,0)</f>
        <v>#N/A</v>
      </c>
      <c r="P2645" s="3"/>
      <c r="Q2645" s="55" t="e">
        <f>VLOOKUP($P$1&amp;P2645,定价因子!$E:$F,2,0)</f>
        <v>#N/A</v>
      </c>
      <c r="R2645" s="3"/>
      <c r="S2645" s="77" t="e">
        <f>VLOOKUP($R$1&amp;R2645,定价因子!$E:$F,2,0)</f>
        <v>#N/A</v>
      </c>
      <c r="T2645" s="61"/>
      <c r="U2645" s="63"/>
      <c r="V2645" s="63"/>
      <c r="W2645" s="63"/>
      <c r="X2645" s="3"/>
    </row>
    <row r="2646" spans="1:24">
      <c r="A2646" s="3"/>
      <c r="B2646" s="3"/>
      <c r="C2646" s="3"/>
      <c r="D2646" s="3"/>
      <c r="E2646" s="79"/>
      <c r="F2646" s="3"/>
      <c r="G2646" s="77" t="e">
        <f>VLOOKUP($F$1&amp;F2646,定价因子!E:F,2,0)</f>
        <v>#N/A</v>
      </c>
      <c r="H2646" s="3"/>
      <c r="I2646" s="77" t="e">
        <f>VLOOKUP($H$1&amp;H2646,定价因子!E:F,2,0)</f>
        <v>#N/A</v>
      </c>
      <c r="J2646" s="3"/>
      <c r="K2646" s="77" t="e">
        <f>VLOOKUP($J$1&amp;J2646,定价因子!E:F,2,0)</f>
        <v>#N/A</v>
      </c>
      <c r="L2646" s="3"/>
      <c r="M2646" s="77" t="e">
        <f>VLOOKUP($L$1&amp;L2646,定价因子!E:F,2,0)</f>
        <v>#N/A</v>
      </c>
      <c r="N2646" s="3"/>
      <c r="O2646" s="77" t="e">
        <f>VLOOKUP($N$1&amp;N2646,定价因子!E:F,2,0)</f>
        <v>#N/A</v>
      </c>
      <c r="P2646" s="3"/>
      <c r="Q2646" s="55" t="e">
        <f>VLOOKUP($P$1&amp;P2646,定价因子!$E:$F,2,0)</f>
        <v>#N/A</v>
      </c>
      <c r="R2646" s="3"/>
      <c r="S2646" s="77" t="e">
        <f>VLOOKUP($R$1&amp;R2646,定价因子!$E:$F,2,0)</f>
        <v>#N/A</v>
      </c>
      <c r="T2646" s="61"/>
      <c r="U2646" s="63"/>
      <c r="V2646" s="63"/>
      <c r="W2646" s="63"/>
      <c r="X2646" s="3"/>
    </row>
    <row r="2647" spans="1:24">
      <c r="A2647" s="3"/>
      <c r="B2647" s="3"/>
      <c r="C2647" s="3"/>
      <c r="D2647" s="3"/>
      <c r="E2647" s="79"/>
      <c r="F2647" s="3"/>
      <c r="G2647" s="77" t="e">
        <f>VLOOKUP($F$1&amp;F2647,定价因子!E:F,2,0)</f>
        <v>#N/A</v>
      </c>
      <c r="H2647" s="3"/>
      <c r="I2647" s="77" t="e">
        <f>VLOOKUP($H$1&amp;H2647,定价因子!E:F,2,0)</f>
        <v>#N/A</v>
      </c>
      <c r="J2647" s="3"/>
      <c r="K2647" s="77" t="e">
        <f>VLOOKUP($J$1&amp;J2647,定价因子!E:F,2,0)</f>
        <v>#N/A</v>
      </c>
      <c r="L2647" s="3"/>
      <c r="M2647" s="77" t="e">
        <f>VLOOKUP($L$1&amp;L2647,定价因子!E:F,2,0)</f>
        <v>#N/A</v>
      </c>
      <c r="N2647" s="3"/>
      <c r="O2647" s="77" t="e">
        <f>VLOOKUP($N$1&amp;N2647,定价因子!E:F,2,0)</f>
        <v>#N/A</v>
      </c>
      <c r="P2647" s="3"/>
      <c r="Q2647" s="55" t="e">
        <f>VLOOKUP($P$1&amp;P2647,定价因子!$E:$F,2,0)</f>
        <v>#N/A</v>
      </c>
      <c r="R2647" s="3"/>
      <c r="S2647" s="77" t="e">
        <f>VLOOKUP($R$1&amp;R2647,定价因子!$E:$F,2,0)</f>
        <v>#N/A</v>
      </c>
      <c r="T2647" s="61"/>
      <c r="U2647" s="63"/>
      <c r="V2647" s="63"/>
      <c r="W2647" s="63"/>
      <c r="X2647" s="3"/>
    </row>
    <row r="2648" spans="1:24">
      <c r="A2648" s="3"/>
      <c r="B2648" s="3"/>
      <c r="C2648" s="3"/>
      <c r="D2648" s="3"/>
      <c r="E2648" s="79"/>
      <c r="F2648" s="3"/>
      <c r="G2648" s="77" t="e">
        <f>VLOOKUP($F$1&amp;F2648,定价因子!E:F,2,0)</f>
        <v>#N/A</v>
      </c>
      <c r="H2648" s="3"/>
      <c r="I2648" s="77" t="e">
        <f>VLOOKUP($H$1&amp;H2648,定价因子!E:F,2,0)</f>
        <v>#N/A</v>
      </c>
      <c r="J2648" s="3"/>
      <c r="K2648" s="77" t="e">
        <f>VLOOKUP($J$1&amp;J2648,定价因子!E:F,2,0)</f>
        <v>#N/A</v>
      </c>
      <c r="L2648" s="3"/>
      <c r="M2648" s="77" t="e">
        <f>VLOOKUP($L$1&amp;L2648,定价因子!E:F,2,0)</f>
        <v>#N/A</v>
      </c>
      <c r="N2648" s="3"/>
      <c r="O2648" s="77" t="e">
        <f>VLOOKUP($N$1&amp;N2648,定价因子!E:F,2,0)</f>
        <v>#N/A</v>
      </c>
      <c r="P2648" s="3"/>
      <c r="Q2648" s="55" t="e">
        <f>VLOOKUP($P$1&amp;P2648,定价因子!$E:$F,2,0)</f>
        <v>#N/A</v>
      </c>
      <c r="R2648" s="3"/>
      <c r="S2648" s="77" t="e">
        <f>VLOOKUP($R$1&amp;R2648,定价因子!$E:$F,2,0)</f>
        <v>#N/A</v>
      </c>
      <c r="T2648" s="61"/>
      <c r="U2648" s="63"/>
      <c r="V2648" s="63"/>
      <c r="W2648" s="63"/>
      <c r="X2648" s="3"/>
    </row>
    <row r="2649" spans="1:24">
      <c r="A2649" s="3"/>
      <c r="B2649" s="3"/>
      <c r="C2649" s="3"/>
      <c r="D2649" s="3"/>
      <c r="E2649" s="79"/>
      <c r="F2649" s="3"/>
      <c r="G2649" s="77" t="e">
        <f>VLOOKUP($F$1&amp;F2649,定价因子!E:F,2,0)</f>
        <v>#N/A</v>
      </c>
      <c r="H2649" s="3"/>
      <c r="I2649" s="77" t="e">
        <f>VLOOKUP($H$1&amp;H2649,定价因子!E:F,2,0)</f>
        <v>#N/A</v>
      </c>
      <c r="J2649" s="3"/>
      <c r="K2649" s="77" t="e">
        <f>VLOOKUP($J$1&amp;J2649,定价因子!E:F,2,0)</f>
        <v>#N/A</v>
      </c>
      <c r="L2649" s="3"/>
      <c r="M2649" s="77" t="e">
        <f>VLOOKUP($L$1&amp;L2649,定价因子!E:F,2,0)</f>
        <v>#N/A</v>
      </c>
      <c r="N2649" s="3"/>
      <c r="O2649" s="77" t="e">
        <f>VLOOKUP($N$1&amp;N2649,定价因子!E:F,2,0)</f>
        <v>#N/A</v>
      </c>
      <c r="P2649" s="3"/>
      <c r="Q2649" s="55" t="e">
        <f>VLOOKUP($P$1&amp;P2649,定价因子!$E:$F,2,0)</f>
        <v>#N/A</v>
      </c>
      <c r="R2649" s="3"/>
      <c r="S2649" s="77" t="e">
        <f>VLOOKUP($R$1&amp;R2649,定价因子!$E:$F,2,0)</f>
        <v>#N/A</v>
      </c>
      <c r="T2649" s="61"/>
      <c r="U2649" s="63"/>
      <c r="V2649" s="63"/>
      <c r="W2649" s="63"/>
      <c r="X2649" s="3"/>
    </row>
    <row r="2650" spans="1:24">
      <c r="A2650" s="3"/>
      <c r="B2650" s="3"/>
      <c r="C2650" s="3"/>
      <c r="D2650" s="3"/>
      <c r="E2650" s="79"/>
      <c r="F2650" s="3"/>
      <c r="G2650" s="77" t="e">
        <f>VLOOKUP($F$1&amp;F2650,定价因子!E:F,2,0)</f>
        <v>#N/A</v>
      </c>
      <c r="H2650" s="3"/>
      <c r="I2650" s="77" t="e">
        <f>VLOOKUP($H$1&amp;H2650,定价因子!E:F,2,0)</f>
        <v>#N/A</v>
      </c>
      <c r="J2650" s="3"/>
      <c r="K2650" s="77" t="e">
        <f>VLOOKUP($J$1&amp;J2650,定价因子!E:F,2,0)</f>
        <v>#N/A</v>
      </c>
      <c r="L2650" s="3"/>
      <c r="M2650" s="77" t="e">
        <f>VLOOKUP($L$1&amp;L2650,定价因子!E:F,2,0)</f>
        <v>#N/A</v>
      </c>
      <c r="N2650" s="3"/>
      <c r="O2650" s="77" t="e">
        <f>VLOOKUP($N$1&amp;N2650,定价因子!E:F,2,0)</f>
        <v>#N/A</v>
      </c>
      <c r="P2650" s="3"/>
      <c r="Q2650" s="55" t="e">
        <f>VLOOKUP($P$1&amp;P2650,定价因子!$E:$F,2,0)</f>
        <v>#N/A</v>
      </c>
      <c r="R2650" s="3"/>
      <c r="S2650" s="77" t="e">
        <f>VLOOKUP($R$1&amp;R2650,定价因子!$E:$F,2,0)</f>
        <v>#N/A</v>
      </c>
      <c r="T2650" s="61"/>
      <c r="U2650" s="63"/>
      <c r="V2650" s="63"/>
      <c r="W2650" s="63"/>
      <c r="X2650" s="3"/>
    </row>
    <row r="2651" spans="1:24">
      <c r="A2651" s="3"/>
      <c r="B2651" s="3"/>
      <c r="C2651" s="3"/>
      <c r="D2651" s="3"/>
      <c r="E2651" s="79"/>
      <c r="F2651" s="3"/>
      <c r="G2651" s="77" t="e">
        <f>VLOOKUP($F$1&amp;F2651,定价因子!E:F,2,0)</f>
        <v>#N/A</v>
      </c>
      <c r="H2651" s="3"/>
      <c r="I2651" s="77" t="e">
        <f>VLOOKUP($H$1&amp;H2651,定价因子!E:F,2,0)</f>
        <v>#N/A</v>
      </c>
      <c r="J2651" s="3"/>
      <c r="K2651" s="77" t="e">
        <f>VLOOKUP($J$1&amp;J2651,定价因子!E:F,2,0)</f>
        <v>#N/A</v>
      </c>
      <c r="L2651" s="3"/>
      <c r="M2651" s="77" t="e">
        <f>VLOOKUP($L$1&amp;L2651,定价因子!E:F,2,0)</f>
        <v>#N/A</v>
      </c>
      <c r="N2651" s="3"/>
      <c r="O2651" s="77" t="e">
        <f>VLOOKUP($N$1&amp;N2651,定价因子!E:F,2,0)</f>
        <v>#N/A</v>
      </c>
      <c r="P2651" s="3"/>
      <c r="Q2651" s="55" t="e">
        <f>VLOOKUP($P$1&amp;P2651,定价因子!$E:$F,2,0)</f>
        <v>#N/A</v>
      </c>
      <c r="R2651" s="3"/>
      <c r="S2651" s="77" t="e">
        <f>VLOOKUP($R$1&amp;R2651,定价因子!$E:$F,2,0)</f>
        <v>#N/A</v>
      </c>
      <c r="T2651" s="61"/>
      <c r="U2651" s="63"/>
      <c r="V2651" s="63"/>
      <c r="W2651" s="63"/>
      <c r="X2651" s="3"/>
    </row>
    <row r="2652" spans="1:24">
      <c r="A2652" s="3"/>
      <c r="B2652" s="3"/>
      <c r="C2652" s="3"/>
      <c r="D2652" s="3"/>
      <c r="E2652" s="79"/>
      <c r="F2652" s="3"/>
      <c r="G2652" s="77" t="e">
        <f>VLOOKUP($F$1&amp;F2652,定价因子!E:F,2,0)</f>
        <v>#N/A</v>
      </c>
      <c r="H2652" s="3"/>
      <c r="I2652" s="77" t="e">
        <f>VLOOKUP($H$1&amp;H2652,定价因子!E:F,2,0)</f>
        <v>#N/A</v>
      </c>
      <c r="J2652" s="3"/>
      <c r="K2652" s="77" t="e">
        <f>VLOOKUP($J$1&amp;J2652,定价因子!E:F,2,0)</f>
        <v>#N/A</v>
      </c>
      <c r="L2652" s="3"/>
      <c r="M2652" s="77" t="e">
        <f>VLOOKUP($L$1&amp;L2652,定价因子!E:F,2,0)</f>
        <v>#N/A</v>
      </c>
      <c r="N2652" s="3"/>
      <c r="O2652" s="77" t="e">
        <f>VLOOKUP($N$1&amp;N2652,定价因子!E:F,2,0)</f>
        <v>#N/A</v>
      </c>
      <c r="P2652" s="3"/>
      <c r="Q2652" s="55" t="e">
        <f>VLOOKUP($P$1&amp;P2652,定价因子!$E:$F,2,0)</f>
        <v>#N/A</v>
      </c>
      <c r="R2652" s="3"/>
      <c r="S2652" s="77" t="e">
        <f>VLOOKUP($R$1&amp;R2652,定价因子!$E:$F,2,0)</f>
        <v>#N/A</v>
      </c>
      <c r="T2652" s="61"/>
      <c r="U2652" s="63"/>
      <c r="V2652" s="63"/>
      <c r="W2652" s="63"/>
      <c r="X2652" s="3"/>
    </row>
    <row r="2653" spans="1:24">
      <c r="A2653" s="3"/>
      <c r="B2653" s="3"/>
      <c r="C2653" s="3"/>
      <c r="D2653" s="3"/>
      <c r="E2653" s="79"/>
      <c r="F2653" s="3"/>
      <c r="G2653" s="77" t="e">
        <f>VLOOKUP($F$1&amp;F2653,定价因子!E:F,2,0)</f>
        <v>#N/A</v>
      </c>
      <c r="H2653" s="3"/>
      <c r="I2653" s="77" t="e">
        <f>VLOOKUP($H$1&amp;H2653,定价因子!E:F,2,0)</f>
        <v>#N/A</v>
      </c>
      <c r="J2653" s="3"/>
      <c r="K2653" s="77" t="e">
        <f>VLOOKUP($J$1&amp;J2653,定价因子!E:F,2,0)</f>
        <v>#N/A</v>
      </c>
      <c r="L2653" s="3"/>
      <c r="M2653" s="77" t="e">
        <f>VLOOKUP($L$1&amp;L2653,定价因子!E:F,2,0)</f>
        <v>#N/A</v>
      </c>
      <c r="N2653" s="3"/>
      <c r="O2653" s="77" t="e">
        <f>VLOOKUP($N$1&amp;N2653,定价因子!E:F,2,0)</f>
        <v>#N/A</v>
      </c>
      <c r="P2653" s="3"/>
      <c r="Q2653" s="55" t="e">
        <f>VLOOKUP($P$1&amp;P2653,定价因子!$E:$F,2,0)</f>
        <v>#N/A</v>
      </c>
      <c r="R2653" s="3"/>
      <c r="S2653" s="77" t="e">
        <f>VLOOKUP($R$1&amp;R2653,定价因子!$E:$F,2,0)</f>
        <v>#N/A</v>
      </c>
      <c r="T2653" s="61"/>
      <c r="U2653" s="63"/>
      <c r="V2653" s="63"/>
      <c r="W2653" s="63"/>
      <c r="X2653" s="3"/>
    </row>
    <row r="2654" spans="1:24">
      <c r="A2654" s="3"/>
      <c r="B2654" s="3"/>
      <c r="C2654" s="3"/>
      <c r="D2654" s="3"/>
      <c r="E2654" s="79"/>
      <c r="F2654" s="3"/>
      <c r="G2654" s="77" t="e">
        <f>VLOOKUP($F$1&amp;F2654,定价因子!E:F,2,0)</f>
        <v>#N/A</v>
      </c>
      <c r="H2654" s="3"/>
      <c r="I2654" s="77" t="e">
        <f>VLOOKUP($H$1&amp;H2654,定价因子!E:F,2,0)</f>
        <v>#N/A</v>
      </c>
      <c r="J2654" s="3"/>
      <c r="K2654" s="77" t="e">
        <f>VLOOKUP($J$1&amp;J2654,定价因子!E:F,2,0)</f>
        <v>#N/A</v>
      </c>
      <c r="L2654" s="3"/>
      <c r="M2654" s="77" t="e">
        <f>VLOOKUP($L$1&amp;L2654,定价因子!E:F,2,0)</f>
        <v>#N/A</v>
      </c>
      <c r="N2654" s="3"/>
      <c r="O2654" s="77" t="e">
        <f>VLOOKUP($N$1&amp;N2654,定价因子!E:F,2,0)</f>
        <v>#N/A</v>
      </c>
      <c r="P2654" s="3"/>
      <c r="Q2654" s="55" t="e">
        <f>VLOOKUP($P$1&amp;P2654,定价因子!$E:$F,2,0)</f>
        <v>#N/A</v>
      </c>
      <c r="R2654" s="3"/>
      <c r="S2654" s="77" t="e">
        <f>VLOOKUP($R$1&amp;R2654,定价因子!$E:$F,2,0)</f>
        <v>#N/A</v>
      </c>
      <c r="T2654" s="61"/>
      <c r="U2654" s="63"/>
      <c r="V2654" s="63"/>
      <c r="W2654" s="63"/>
      <c r="X2654" s="3"/>
    </row>
    <row r="2655" spans="1:24">
      <c r="A2655" s="3"/>
      <c r="B2655" s="3"/>
      <c r="C2655" s="3"/>
      <c r="D2655" s="3"/>
      <c r="E2655" s="79"/>
      <c r="F2655" s="3"/>
      <c r="G2655" s="77" t="e">
        <f>VLOOKUP($F$1&amp;F2655,定价因子!E:F,2,0)</f>
        <v>#N/A</v>
      </c>
      <c r="H2655" s="3"/>
      <c r="I2655" s="77" t="e">
        <f>VLOOKUP($H$1&amp;H2655,定价因子!E:F,2,0)</f>
        <v>#N/A</v>
      </c>
      <c r="J2655" s="3"/>
      <c r="K2655" s="77" t="e">
        <f>VLOOKUP($J$1&amp;J2655,定价因子!E:F,2,0)</f>
        <v>#N/A</v>
      </c>
      <c r="L2655" s="3"/>
      <c r="M2655" s="77" t="e">
        <f>VLOOKUP($L$1&amp;L2655,定价因子!E:F,2,0)</f>
        <v>#N/A</v>
      </c>
      <c r="N2655" s="3"/>
      <c r="O2655" s="77" t="e">
        <f>VLOOKUP($N$1&amp;N2655,定价因子!E:F,2,0)</f>
        <v>#N/A</v>
      </c>
      <c r="P2655" s="3"/>
      <c r="Q2655" s="55" t="e">
        <f>VLOOKUP($P$1&amp;P2655,定价因子!$E:$F,2,0)</f>
        <v>#N/A</v>
      </c>
      <c r="R2655" s="3"/>
      <c r="S2655" s="77" t="e">
        <f>VLOOKUP($R$1&amp;R2655,定价因子!$E:$F,2,0)</f>
        <v>#N/A</v>
      </c>
      <c r="T2655" s="61"/>
      <c r="U2655" s="63"/>
      <c r="V2655" s="63"/>
      <c r="W2655" s="63"/>
      <c r="X2655" s="3"/>
    </row>
    <row r="2656" spans="1:24">
      <c r="A2656" s="3"/>
      <c r="B2656" s="3"/>
      <c r="C2656" s="3"/>
      <c r="D2656" s="3"/>
      <c r="E2656" s="79"/>
      <c r="F2656" s="3"/>
      <c r="G2656" s="77" t="e">
        <f>VLOOKUP($F$1&amp;F2656,定价因子!E:F,2,0)</f>
        <v>#N/A</v>
      </c>
      <c r="H2656" s="3"/>
      <c r="I2656" s="77" t="e">
        <f>VLOOKUP($H$1&amp;H2656,定价因子!E:F,2,0)</f>
        <v>#N/A</v>
      </c>
      <c r="J2656" s="3"/>
      <c r="K2656" s="77" t="e">
        <f>VLOOKUP($J$1&amp;J2656,定价因子!E:F,2,0)</f>
        <v>#N/A</v>
      </c>
      <c r="L2656" s="3"/>
      <c r="M2656" s="77" t="e">
        <f>VLOOKUP($L$1&amp;L2656,定价因子!E:F,2,0)</f>
        <v>#N/A</v>
      </c>
      <c r="N2656" s="3"/>
      <c r="O2656" s="77" t="e">
        <f>VLOOKUP($N$1&amp;N2656,定价因子!E:F,2,0)</f>
        <v>#N/A</v>
      </c>
      <c r="P2656" s="3"/>
      <c r="Q2656" s="55" t="e">
        <f>VLOOKUP($P$1&amp;P2656,定价因子!$E:$F,2,0)</f>
        <v>#N/A</v>
      </c>
      <c r="R2656" s="3"/>
      <c r="S2656" s="77" t="e">
        <f>VLOOKUP($R$1&amp;R2656,定价因子!$E:$F,2,0)</f>
        <v>#N/A</v>
      </c>
      <c r="T2656" s="61"/>
      <c r="U2656" s="63"/>
      <c r="V2656" s="63"/>
      <c r="W2656" s="63"/>
      <c r="X2656" s="3"/>
    </row>
    <row r="2657" spans="1:24">
      <c r="A2657" s="3"/>
      <c r="B2657" s="3"/>
      <c r="C2657" s="3"/>
      <c r="D2657" s="3"/>
      <c r="E2657" s="79"/>
      <c r="F2657" s="3"/>
      <c r="G2657" s="77" t="e">
        <f>VLOOKUP($F$1&amp;F2657,定价因子!E:F,2,0)</f>
        <v>#N/A</v>
      </c>
      <c r="H2657" s="3"/>
      <c r="I2657" s="77" t="e">
        <f>VLOOKUP($H$1&amp;H2657,定价因子!E:F,2,0)</f>
        <v>#N/A</v>
      </c>
      <c r="J2657" s="3"/>
      <c r="K2657" s="77" t="e">
        <f>VLOOKUP($J$1&amp;J2657,定价因子!E:F,2,0)</f>
        <v>#N/A</v>
      </c>
      <c r="L2657" s="3"/>
      <c r="M2657" s="77" t="e">
        <f>VLOOKUP($L$1&amp;L2657,定价因子!E:F,2,0)</f>
        <v>#N/A</v>
      </c>
      <c r="N2657" s="3"/>
      <c r="O2657" s="77" t="e">
        <f>VLOOKUP($N$1&amp;N2657,定价因子!E:F,2,0)</f>
        <v>#N/A</v>
      </c>
      <c r="P2657" s="3"/>
      <c r="Q2657" s="55" t="e">
        <f>VLOOKUP($P$1&amp;P2657,定价因子!$E:$F,2,0)</f>
        <v>#N/A</v>
      </c>
      <c r="R2657" s="3"/>
      <c r="S2657" s="77" t="e">
        <f>VLOOKUP($R$1&amp;R2657,定价因子!$E:$F,2,0)</f>
        <v>#N/A</v>
      </c>
      <c r="T2657" s="61"/>
      <c r="U2657" s="63"/>
      <c r="V2657" s="63"/>
      <c r="W2657" s="63"/>
      <c r="X2657" s="3"/>
    </row>
    <row r="2658" spans="1:24">
      <c r="A2658" s="3"/>
      <c r="B2658" s="3"/>
      <c r="C2658" s="3"/>
      <c r="D2658" s="3"/>
      <c r="E2658" s="79"/>
      <c r="F2658" s="3"/>
      <c r="G2658" s="77" t="e">
        <f>VLOOKUP($F$1&amp;F2658,定价因子!E:F,2,0)</f>
        <v>#N/A</v>
      </c>
      <c r="H2658" s="3"/>
      <c r="I2658" s="77" t="e">
        <f>VLOOKUP($H$1&amp;H2658,定价因子!E:F,2,0)</f>
        <v>#N/A</v>
      </c>
      <c r="J2658" s="3"/>
      <c r="K2658" s="77" t="e">
        <f>VLOOKUP($J$1&amp;J2658,定价因子!E:F,2,0)</f>
        <v>#N/A</v>
      </c>
      <c r="L2658" s="3"/>
      <c r="M2658" s="77" t="e">
        <f>VLOOKUP($L$1&amp;L2658,定价因子!E:F,2,0)</f>
        <v>#N/A</v>
      </c>
      <c r="N2658" s="3"/>
      <c r="O2658" s="77" t="e">
        <f>VLOOKUP($N$1&amp;N2658,定价因子!E:F,2,0)</f>
        <v>#N/A</v>
      </c>
      <c r="P2658" s="3"/>
      <c r="Q2658" s="55" t="e">
        <f>VLOOKUP($P$1&amp;P2658,定价因子!$E:$F,2,0)</f>
        <v>#N/A</v>
      </c>
      <c r="R2658" s="3"/>
      <c r="S2658" s="77" t="e">
        <f>VLOOKUP($R$1&amp;R2658,定价因子!$E:$F,2,0)</f>
        <v>#N/A</v>
      </c>
      <c r="T2658" s="61"/>
      <c r="U2658" s="63"/>
      <c r="V2658" s="63"/>
      <c r="W2658" s="63"/>
      <c r="X2658" s="3"/>
    </row>
    <row r="2659" spans="1:24">
      <c r="A2659" s="3"/>
      <c r="B2659" s="3"/>
      <c r="C2659" s="3"/>
      <c r="D2659" s="3"/>
      <c r="E2659" s="79"/>
      <c r="F2659" s="3"/>
      <c r="G2659" s="77" t="e">
        <f>VLOOKUP($F$1&amp;F2659,定价因子!E:F,2,0)</f>
        <v>#N/A</v>
      </c>
      <c r="H2659" s="3"/>
      <c r="I2659" s="77" t="e">
        <f>VLOOKUP($H$1&amp;H2659,定价因子!E:F,2,0)</f>
        <v>#N/A</v>
      </c>
      <c r="J2659" s="3"/>
      <c r="K2659" s="77" t="e">
        <f>VLOOKUP($J$1&amp;J2659,定价因子!E:F,2,0)</f>
        <v>#N/A</v>
      </c>
      <c r="L2659" s="3"/>
      <c r="M2659" s="77" t="e">
        <f>VLOOKUP($L$1&amp;L2659,定价因子!E:F,2,0)</f>
        <v>#N/A</v>
      </c>
      <c r="N2659" s="3"/>
      <c r="O2659" s="77" t="e">
        <f>VLOOKUP($N$1&amp;N2659,定价因子!E:F,2,0)</f>
        <v>#N/A</v>
      </c>
      <c r="P2659" s="3"/>
      <c r="Q2659" s="55" t="e">
        <f>VLOOKUP($P$1&amp;P2659,定价因子!$E:$F,2,0)</f>
        <v>#N/A</v>
      </c>
      <c r="R2659" s="3"/>
      <c r="S2659" s="77" t="e">
        <f>VLOOKUP($R$1&amp;R2659,定价因子!$E:$F,2,0)</f>
        <v>#N/A</v>
      </c>
      <c r="T2659" s="61"/>
      <c r="U2659" s="63"/>
      <c r="V2659" s="63"/>
      <c r="W2659" s="63"/>
      <c r="X2659" s="3"/>
    </row>
    <row r="2660" spans="1:24">
      <c r="A2660" s="3"/>
      <c r="B2660" s="3"/>
      <c r="C2660" s="3"/>
      <c r="D2660" s="3"/>
      <c r="E2660" s="79"/>
      <c r="F2660" s="3"/>
      <c r="G2660" s="77" t="e">
        <f>VLOOKUP($F$1&amp;F2660,定价因子!E:F,2,0)</f>
        <v>#N/A</v>
      </c>
      <c r="H2660" s="3"/>
      <c r="I2660" s="77" t="e">
        <f>VLOOKUP($H$1&amp;H2660,定价因子!E:F,2,0)</f>
        <v>#N/A</v>
      </c>
      <c r="J2660" s="3"/>
      <c r="K2660" s="77" t="e">
        <f>VLOOKUP($J$1&amp;J2660,定价因子!E:F,2,0)</f>
        <v>#N/A</v>
      </c>
      <c r="L2660" s="3"/>
      <c r="M2660" s="77" t="e">
        <f>VLOOKUP($L$1&amp;L2660,定价因子!E:F,2,0)</f>
        <v>#N/A</v>
      </c>
      <c r="N2660" s="3"/>
      <c r="O2660" s="77" t="e">
        <f>VLOOKUP($N$1&amp;N2660,定价因子!E:F,2,0)</f>
        <v>#N/A</v>
      </c>
      <c r="P2660" s="3"/>
      <c r="Q2660" s="55" t="e">
        <f>VLOOKUP($P$1&amp;P2660,定价因子!$E:$F,2,0)</f>
        <v>#N/A</v>
      </c>
      <c r="R2660" s="3"/>
      <c r="S2660" s="77" t="e">
        <f>VLOOKUP($R$1&amp;R2660,定价因子!$E:$F,2,0)</f>
        <v>#N/A</v>
      </c>
      <c r="T2660" s="61"/>
      <c r="U2660" s="63"/>
      <c r="V2660" s="63"/>
      <c r="W2660" s="63"/>
      <c r="X2660" s="3"/>
    </row>
    <row r="2661" spans="1:24">
      <c r="A2661" s="3"/>
      <c r="B2661" s="3"/>
      <c r="C2661" s="3"/>
      <c r="D2661" s="3"/>
      <c r="E2661" s="79"/>
      <c r="F2661" s="3"/>
      <c r="G2661" s="77" t="e">
        <f>VLOOKUP($F$1&amp;F2661,定价因子!E:F,2,0)</f>
        <v>#N/A</v>
      </c>
      <c r="H2661" s="3"/>
      <c r="I2661" s="77" t="e">
        <f>VLOOKUP($H$1&amp;H2661,定价因子!E:F,2,0)</f>
        <v>#N/A</v>
      </c>
      <c r="J2661" s="3"/>
      <c r="K2661" s="77" t="e">
        <f>VLOOKUP($J$1&amp;J2661,定价因子!E:F,2,0)</f>
        <v>#N/A</v>
      </c>
      <c r="L2661" s="3"/>
      <c r="M2661" s="77" t="e">
        <f>VLOOKUP($L$1&amp;L2661,定价因子!E:F,2,0)</f>
        <v>#N/A</v>
      </c>
      <c r="N2661" s="3"/>
      <c r="O2661" s="77" t="e">
        <f>VLOOKUP($N$1&amp;N2661,定价因子!E:F,2,0)</f>
        <v>#N/A</v>
      </c>
      <c r="P2661" s="3"/>
      <c r="Q2661" s="55" t="e">
        <f>VLOOKUP($P$1&amp;P2661,定价因子!$E:$F,2,0)</f>
        <v>#N/A</v>
      </c>
      <c r="R2661" s="3"/>
      <c r="S2661" s="77" t="e">
        <f>VLOOKUP($R$1&amp;R2661,定价因子!$E:$F,2,0)</f>
        <v>#N/A</v>
      </c>
      <c r="T2661" s="61"/>
      <c r="U2661" s="63"/>
      <c r="V2661" s="63"/>
      <c r="W2661" s="63"/>
      <c r="X2661" s="3"/>
    </row>
    <row r="2662" spans="1:24">
      <c r="A2662" s="3"/>
      <c r="B2662" s="3"/>
      <c r="C2662" s="3"/>
      <c r="D2662" s="3"/>
      <c r="E2662" s="79"/>
      <c r="F2662" s="3"/>
      <c r="G2662" s="77" t="e">
        <f>VLOOKUP($F$1&amp;F2662,定价因子!E:F,2,0)</f>
        <v>#N/A</v>
      </c>
      <c r="H2662" s="3"/>
      <c r="I2662" s="77" t="e">
        <f>VLOOKUP($H$1&amp;H2662,定价因子!E:F,2,0)</f>
        <v>#N/A</v>
      </c>
      <c r="J2662" s="3"/>
      <c r="K2662" s="77" t="e">
        <f>VLOOKUP($J$1&amp;J2662,定价因子!E:F,2,0)</f>
        <v>#N/A</v>
      </c>
      <c r="L2662" s="3"/>
      <c r="M2662" s="77" t="e">
        <f>VLOOKUP($L$1&amp;L2662,定价因子!E:F,2,0)</f>
        <v>#N/A</v>
      </c>
      <c r="N2662" s="3"/>
      <c r="O2662" s="77" t="e">
        <f>VLOOKUP($N$1&amp;N2662,定价因子!E:F,2,0)</f>
        <v>#N/A</v>
      </c>
      <c r="P2662" s="3"/>
      <c r="Q2662" s="55" t="e">
        <f>VLOOKUP($P$1&amp;P2662,定价因子!$E:$F,2,0)</f>
        <v>#N/A</v>
      </c>
      <c r="R2662" s="3"/>
      <c r="S2662" s="77" t="e">
        <f>VLOOKUP($R$1&amp;R2662,定价因子!$E:$F,2,0)</f>
        <v>#N/A</v>
      </c>
      <c r="T2662" s="61"/>
      <c r="U2662" s="63"/>
      <c r="V2662" s="63"/>
      <c r="W2662" s="63"/>
      <c r="X2662" s="3"/>
    </row>
    <row r="2663" spans="1:24">
      <c r="A2663" s="3"/>
      <c r="B2663" s="3"/>
      <c r="C2663" s="3"/>
      <c r="D2663" s="3"/>
      <c r="E2663" s="79"/>
      <c r="F2663" s="3"/>
      <c r="G2663" s="77" t="e">
        <f>VLOOKUP($F$1&amp;F2663,定价因子!E:F,2,0)</f>
        <v>#N/A</v>
      </c>
      <c r="H2663" s="3"/>
      <c r="I2663" s="77" t="e">
        <f>VLOOKUP($H$1&amp;H2663,定价因子!E:F,2,0)</f>
        <v>#N/A</v>
      </c>
      <c r="J2663" s="3"/>
      <c r="K2663" s="77" t="e">
        <f>VLOOKUP($J$1&amp;J2663,定价因子!E:F,2,0)</f>
        <v>#N/A</v>
      </c>
      <c r="L2663" s="3"/>
      <c r="M2663" s="77" t="e">
        <f>VLOOKUP($L$1&amp;L2663,定价因子!E:F,2,0)</f>
        <v>#N/A</v>
      </c>
      <c r="N2663" s="3"/>
      <c r="O2663" s="77" t="e">
        <f>VLOOKUP($N$1&amp;N2663,定价因子!E:F,2,0)</f>
        <v>#N/A</v>
      </c>
      <c r="P2663" s="3"/>
      <c r="Q2663" s="55" t="e">
        <f>VLOOKUP($P$1&amp;P2663,定价因子!$E:$F,2,0)</f>
        <v>#N/A</v>
      </c>
      <c r="R2663" s="3"/>
      <c r="S2663" s="77" t="e">
        <f>VLOOKUP($R$1&amp;R2663,定价因子!$E:$F,2,0)</f>
        <v>#N/A</v>
      </c>
      <c r="T2663" s="61"/>
      <c r="U2663" s="63"/>
      <c r="V2663" s="63"/>
      <c r="W2663" s="63"/>
      <c r="X2663" s="3"/>
    </row>
    <row r="2664" spans="1:24">
      <c r="A2664" s="3"/>
      <c r="B2664" s="3"/>
      <c r="C2664" s="3"/>
      <c r="D2664" s="3"/>
      <c r="E2664" s="79"/>
      <c r="F2664" s="3"/>
      <c r="G2664" s="77" t="e">
        <f>VLOOKUP($F$1&amp;F2664,定价因子!E:F,2,0)</f>
        <v>#N/A</v>
      </c>
      <c r="H2664" s="3"/>
      <c r="I2664" s="77" t="e">
        <f>VLOOKUP($H$1&amp;H2664,定价因子!E:F,2,0)</f>
        <v>#N/A</v>
      </c>
      <c r="J2664" s="3"/>
      <c r="K2664" s="77" t="e">
        <f>VLOOKUP($J$1&amp;J2664,定价因子!E:F,2,0)</f>
        <v>#N/A</v>
      </c>
      <c r="L2664" s="3"/>
      <c r="M2664" s="77" t="e">
        <f>VLOOKUP($L$1&amp;L2664,定价因子!E:F,2,0)</f>
        <v>#N/A</v>
      </c>
      <c r="N2664" s="3"/>
      <c r="O2664" s="77" t="e">
        <f>VLOOKUP($N$1&amp;N2664,定价因子!E:F,2,0)</f>
        <v>#N/A</v>
      </c>
      <c r="P2664" s="3"/>
      <c r="Q2664" s="55" t="e">
        <f>VLOOKUP($P$1&amp;P2664,定价因子!$E:$F,2,0)</f>
        <v>#N/A</v>
      </c>
      <c r="R2664" s="3"/>
      <c r="S2664" s="77" t="e">
        <f>VLOOKUP($R$1&amp;R2664,定价因子!$E:$F,2,0)</f>
        <v>#N/A</v>
      </c>
      <c r="T2664" s="61"/>
      <c r="U2664" s="63"/>
      <c r="V2664" s="63"/>
      <c r="W2664" s="63"/>
      <c r="X2664" s="3"/>
    </row>
    <row r="2665" spans="1:24">
      <c r="A2665" s="3"/>
      <c r="B2665" s="3"/>
      <c r="C2665" s="3"/>
      <c r="D2665" s="3"/>
      <c r="E2665" s="79"/>
      <c r="F2665" s="3"/>
      <c r="G2665" s="77" t="e">
        <f>VLOOKUP($F$1&amp;F2665,定价因子!E:F,2,0)</f>
        <v>#N/A</v>
      </c>
      <c r="H2665" s="3"/>
      <c r="I2665" s="77" t="e">
        <f>VLOOKUP($H$1&amp;H2665,定价因子!E:F,2,0)</f>
        <v>#N/A</v>
      </c>
      <c r="J2665" s="3"/>
      <c r="K2665" s="77" t="e">
        <f>VLOOKUP($J$1&amp;J2665,定价因子!E:F,2,0)</f>
        <v>#N/A</v>
      </c>
      <c r="L2665" s="3"/>
      <c r="M2665" s="77" t="e">
        <f>VLOOKUP($L$1&amp;L2665,定价因子!E:F,2,0)</f>
        <v>#N/A</v>
      </c>
      <c r="N2665" s="3"/>
      <c r="O2665" s="77" t="e">
        <f>VLOOKUP($N$1&amp;N2665,定价因子!E:F,2,0)</f>
        <v>#N/A</v>
      </c>
      <c r="P2665" s="3"/>
      <c r="Q2665" s="55" t="e">
        <f>VLOOKUP($P$1&amp;P2665,定价因子!$E:$F,2,0)</f>
        <v>#N/A</v>
      </c>
      <c r="R2665" s="3"/>
      <c r="S2665" s="77" t="e">
        <f>VLOOKUP($R$1&amp;R2665,定价因子!$E:$F,2,0)</f>
        <v>#N/A</v>
      </c>
      <c r="T2665" s="61"/>
      <c r="U2665" s="63"/>
      <c r="V2665" s="63"/>
      <c r="W2665" s="63"/>
      <c r="X2665" s="3"/>
    </row>
    <row r="2666" spans="1:24">
      <c r="A2666" s="3"/>
      <c r="B2666" s="3"/>
      <c r="C2666" s="3"/>
      <c r="D2666" s="3"/>
      <c r="E2666" s="79"/>
      <c r="F2666" s="3"/>
      <c r="G2666" s="77" t="e">
        <f>VLOOKUP($F$1&amp;F2666,定价因子!E:F,2,0)</f>
        <v>#N/A</v>
      </c>
      <c r="H2666" s="3"/>
      <c r="I2666" s="77" t="e">
        <f>VLOOKUP($H$1&amp;H2666,定价因子!E:F,2,0)</f>
        <v>#N/A</v>
      </c>
      <c r="J2666" s="3"/>
      <c r="K2666" s="77" t="e">
        <f>VLOOKUP($J$1&amp;J2666,定价因子!E:F,2,0)</f>
        <v>#N/A</v>
      </c>
      <c r="L2666" s="3"/>
      <c r="M2666" s="77" t="e">
        <f>VLOOKUP($L$1&amp;L2666,定价因子!E:F,2,0)</f>
        <v>#N/A</v>
      </c>
      <c r="N2666" s="3"/>
      <c r="O2666" s="77" t="e">
        <f>VLOOKUP($N$1&amp;N2666,定价因子!E:F,2,0)</f>
        <v>#N/A</v>
      </c>
      <c r="P2666" s="3"/>
      <c r="Q2666" s="55" t="e">
        <f>VLOOKUP($P$1&amp;P2666,定价因子!$E:$F,2,0)</f>
        <v>#N/A</v>
      </c>
      <c r="R2666" s="3"/>
      <c r="S2666" s="77" t="e">
        <f>VLOOKUP($R$1&amp;R2666,定价因子!$E:$F,2,0)</f>
        <v>#N/A</v>
      </c>
      <c r="T2666" s="61"/>
      <c r="U2666" s="63"/>
      <c r="V2666" s="63"/>
      <c r="W2666" s="63"/>
      <c r="X2666" s="3"/>
    </row>
    <row r="2667" spans="1:24">
      <c r="A2667" s="3"/>
      <c r="B2667" s="3"/>
      <c r="C2667" s="3"/>
      <c r="D2667" s="3"/>
      <c r="E2667" s="79"/>
      <c r="F2667" s="3"/>
      <c r="G2667" s="77" t="e">
        <f>VLOOKUP($F$1&amp;F2667,定价因子!E:F,2,0)</f>
        <v>#N/A</v>
      </c>
      <c r="H2667" s="3"/>
      <c r="I2667" s="77" t="e">
        <f>VLOOKUP($H$1&amp;H2667,定价因子!E:F,2,0)</f>
        <v>#N/A</v>
      </c>
      <c r="J2667" s="3"/>
      <c r="K2667" s="77" t="e">
        <f>VLOOKUP($J$1&amp;J2667,定价因子!E:F,2,0)</f>
        <v>#N/A</v>
      </c>
      <c r="L2667" s="3"/>
      <c r="M2667" s="77" t="e">
        <f>VLOOKUP($L$1&amp;L2667,定价因子!E:F,2,0)</f>
        <v>#N/A</v>
      </c>
      <c r="N2667" s="3"/>
      <c r="O2667" s="77" t="e">
        <f>VLOOKUP($N$1&amp;N2667,定价因子!E:F,2,0)</f>
        <v>#N/A</v>
      </c>
      <c r="P2667" s="3"/>
      <c r="Q2667" s="55" t="e">
        <f>VLOOKUP($P$1&amp;P2667,定价因子!$E:$F,2,0)</f>
        <v>#N/A</v>
      </c>
      <c r="R2667" s="3"/>
      <c r="S2667" s="77" t="e">
        <f>VLOOKUP($R$1&amp;R2667,定价因子!$E:$F,2,0)</f>
        <v>#N/A</v>
      </c>
      <c r="T2667" s="61"/>
      <c r="U2667" s="63"/>
      <c r="V2667" s="63"/>
      <c r="W2667" s="63"/>
      <c r="X2667" s="3"/>
    </row>
    <row r="2668" spans="1:24">
      <c r="A2668" s="3"/>
      <c r="B2668" s="3"/>
      <c r="C2668" s="3"/>
      <c r="D2668" s="3"/>
      <c r="E2668" s="79"/>
      <c r="F2668" s="3"/>
      <c r="G2668" s="77" t="e">
        <f>VLOOKUP($F$1&amp;F2668,定价因子!E:F,2,0)</f>
        <v>#N/A</v>
      </c>
      <c r="H2668" s="3"/>
      <c r="I2668" s="77" t="e">
        <f>VLOOKUP($H$1&amp;H2668,定价因子!E:F,2,0)</f>
        <v>#N/A</v>
      </c>
      <c r="J2668" s="3"/>
      <c r="K2668" s="77" t="e">
        <f>VLOOKUP($J$1&amp;J2668,定价因子!E:F,2,0)</f>
        <v>#N/A</v>
      </c>
      <c r="L2668" s="3"/>
      <c r="M2668" s="77" t="e">
        <f>VLOOKUP($L$1&amp;L2668,定价因子!E:F,2,0)</f>
        <v>#N/A</v>
      </c>
      <c r="N2668" s="3"/>
      <c r="O2668" s="77" t="e">
        <f>VLOOKUP($N$1&amp;N2668,定价因子!E:F,2,0)</f>
        <v>#N/A</v>
      </c>
      <c r="P2668" s="3"/>
      <c r="Q2668" s="55" t="e">
        <f>VLOOKUP($P$1&amp;P2668,定价因子!$E:$F,2,0)</f>
        <v>#N/A</v>
      </c>
      <c r="R2668" s="3"/>
      <c r="S2668" s="77" t="e">
        <f>VLOOKUP($R$1&amp;R2668,定价因子!$E:$F,2,0)</f>
        <v>#N/A</v>
      </c>
      <c r="T2668" s="61"/>
      <c r="U2668" s="63"/>
      <c r="V2668" s="63"/>
      <c r="W2668" s="63"/>
      <c r="X2668" s="3"/>
    </row>
    <row r="2669" spans="1:24">
      <c r="A2669" s="3"/>
      <c r="B2669" s="3"/>
      <c r="C2669" s="3"/>
      <c r="D2669" s="3"/>
      <c r="E2669" s="79"/>
      <c r="F2669" s="3"/>
      <c r="G2669" s="77" t="e">
        <f>VLOOKUP($F$1&amp;F2669,定价因子!E:F,2,0)</f>
        <v>#N/A</v>
      </c>
      <c r="H2669" s="3"/>
      <c r="I2669" s="77" t="e">
        <f>VLOOKUP($H$1&amp;H2669,定价因子!E:F,2,0)</f>
        <v>#N/A</v>
      </c>
      <c r="J2669" s="3"/>
      <c r="K2669" s="77" t="e">
        <f>VLOOKUP($J$1&amp;J2669,定价因子!E:F,2,0)</f>
        <v>#N/A</v>
      </c>
      <c r="L2669" s="3"/>
      <c r="M2669" s="77" t="e">
        <f>VLOOKUP($L$1&amp;L2669,定价因子!E:F,2,0)</f>
        <v>#N/A</v>
      </c>
      <c r="N2669" s="3"/>
      <c r="O2669" s="77" t="e">
        <f>VLOOKUP($N$1&amp;N2669,定价因子!E:F,2,0)</f>
        <v>#N/A</v>
      </c>
      <c r="P2669" s="3"/>
      <c r="Q2669" s="55" t="e">
        <f>VLOOKUP($P$1&amp;P2669,定价因子!$E:$F,2,0)</f>
        <v>#N/A</v>
      </c>
      <c r="R2669" s="3"/>
      <c r="S2669" s="77" t="e">
        <f>VLOOKUP($R$1&amp;R2669,定价因子!$E:$F,2,0)</f>
        <v>#N/A</v>
      </c>
      <c r="T2669" s="61"/>
      <c r="U2669" s="63"/>
      <c r="V2669" s="63"/>
      <c r="W2669" s="63"/>
      <c r="X2669" s="3"/>
    </row>
    <row r="2670" spans="1:24">
      <c r="A2670" s="3"/>
      <c r="B2670" s="3"/>
      <c r="C2670" s="3"/>
      <c r="D2670" s="3"/>
      <c r="E2670" s="79"/>
      <c r="F2670" s="3"/>
      <c r="G2670" s="77" t="e">
        <f>VLOOKUP($F$1&amp;F2670,定价因子!E:F,2,0)</f>
        <v>#N/A</v>
      </c>
      <c r="H2670" s="3"/>
      <c r="I2670" s="77" t="e">
        <f>VLOOKUP($H$1&amp;H2670,定价因子!E:F,2,0)</f>
        <v>#N/A</v>
      </c>
      <c r="J2670" s="3"/>
      <c r="K2670" s="77" t="e">
        <f>VLOOKUP($J$1&amp;J2670,定价因子!E:F,2,0)</f>
        <v>#N/A</v>
      </c>
      <c r="L2670" s="3"/>
      <c r="M2670" s="77" t="e">
        <f>VLOOKUP($L$1&amp;L2670,定价因子!E:F,2,0)</f>
        <v>#N/A</v>
      </c>
      <c r="N2670" s="3"/>
      <c r="O2670" s="77" t="e">
        <f>VLOOKUP($N$1&amp;N2670,定价因子!E:F,2,0)</f>
        <v>#N/A</v>
      </c>
      <c r="P2670" s="3"/>
      <c r="Q2670" s="55" t="e">
        <f>VLOOKUP($P$1&amp;P2670,定价因子!$E:$F,2,0)</f>
        <v>#N/A</v>
      </c>
      <c r="R2670" s="3"/>
      <c r="S2670" s="77" t="e">
        <f>VLOOKUP($R$1&amp;R2670,定价因子!$E:$F,2,0)</f>
        <v>#N/A</v>
      </c>
      <c r="T2670" s="61"/>
      <c r="U2670" s="63"/>
      <c r="V2670" s="63"/>
      <c r="W2670" s="63"/>
      <c r="X2670" s="3"/>
    </row>
    <row r="2671" spans="1:24">
      <c r="A2671" s="3"/>
      <c r="B2671" s="3"/>
      <c r="C2671" s="3"/>
      <c r="D2671" s="3"/>
      <c r="E2671" s="79"/>
      <c r="F2671" s="3"/>
      <c r="G2671" s="77" t="e">
        <f>VLOOKUP($F$1&amp;F2671,定价因子!E:F,2,0)</f>
        <v>#N/A</v>
      </c>
      <c r="H2671" s="3"/>
      <c r="I2671" s="77" t="e">
        <f>VLOOKUP($H$1&amp;H2671,定价因子!E:F,2,0)</f>
        <v>#N/A</v>
      </c>
      <c r="J2671" s="3"/>
      <c r="K2671" s="77" t="e">
        <f>VLOOKUP($J$1&amp;J2671,定价因子!E:F,2,0)</f>
        <v>#N/A</v>
      </c>
      <c r="L2671" s="3"/>
      <c r="M2671" s="77" t="e">
        <f>VLOOKUP($L$1&amp;L2671,定价因子!E:F,2,0)</f>
        <v>#N/A</v>
      </c>
      <c r="N2671" s="3"/>
      <c r="O2671" s="77" t="e">
        <f>VLOOKUP($N$1&amp;N2671,定价因子!E:F,2,0)</f>
        <v>#N/A</v>
      </c>
      <c r="P2671" s="3"/>
      <c r="Q2671" s="55" t="e">
        <f>VLOOKUP($P$1&amp;P2671,定价因子!$E:$F,2,0)</f>
        <v>#N/A</v>
      </c>
      <c r="R2671" s="3"/>
      <c r="S2671" s="77" t="e">
        <f>VLOOKUP($R$1&amp;R2671,定价因子!$E:$F,2,0)</f>
        <v>#N/A</v>
      </c>
      <c r="T2671" s="61"/>
      <c r="U2671" s="63"/>
      <c r="V2671" s="63"/>
      <c r="W2671" s="63"/>
      <c r="X2671" s="3"/>
    </row>
    <row r="2672" spans="1:24">
      <c r="A2672" s="3"/>
      <c r="B2672" s="3"/>
      <c r="C2672" s="3"/>
      <c r="D2672" s="3"/>
      <c r="E2672" s="79"/>
      <c r="F2672" s="3"/>
      <c r="G2672" s="77" t="e">
        <f>VLOOKUP($F$1&amp;F2672,定价因子!E:F,2,0)</f>
        <v>#N/A</v>
      </c>
      <c r="H2672" s="3"/>
      <c r="I2672" s="77" t="e">
        <f>VLOOKUP($H$1&amp;H2672,定价因子!E:F,2,0)</f>
        <v>#N/A</v>
      </c>
      <c r="J2672" s="3"/>
      <c r="K2672" s="77" t="e">
        <f>VLOOKUP($J$1&amp;J2672,定价因子!E:F,2,0)</f>
        <v>#N/A</v>
      </c>
      <c r="L2672" s="3"/>
      <c r="M2672" s="77" t="e">
        <f>VLOOKUP($L$1&amp;L2672,定价因子!E:F,2,0)</f>
        <v>#N/A</v>
      </c>
      <c r="N2672" s="3"/>
      <c r="O2672" s="77" t="e">
        <f>VLOOKUP($N$1&amp;N2672,定价因子!E:F,2,0)</f>
        <v>#N/A</v>
      </c>
      <c r="P2672" s="3"/>
      <c r="Q2672" s="55" t="e">
        <f>VLOOKUP($P$1&amp;P2672,定价因子!$E:$F,2,0)</f>
        <v>#N/A</v>
      </c>
      <c r="R2672" s="3"/>
      <c r="S2672" s="77" t="e">
        <f>VLOOKUP($R$1&amp;R2672,定价因子!$E:$F,2,0)</f>
        <v>#N/A</v>
      </c>
      <c r="T2672" s="61"/>
      <c r="U2672" s="63"/>
      <c r="V2672" s="63"/>
      <c r="W2672" s="63"/>
      <c r="X2672" s="3"/>
    </row>
    <row r="2673" spans="1:24">
      <c r="A2673" s="3"/>
      <c r="B2673" s="3"/>
      <c r="C2673" s="3"/>
      <c r="D2673" s="3"/>
      <c r="E2673" s="79"/>
      <c r="F2673" s="3"/>
      <c r="G2673" s="77" t="e">
        <f>VLOOKUP($F$1&amp;F2673,定价因子!E:F,2,0)</f>
        <v>#N/A</v>
      </c>
      <c r="H2673" s="3"/>
      <c r="I2673" s="77" t="e">
        <f>VLOOKUP($H$1&amp;H2673,定价因子!E:F,2,0)</f>
        <v>#N/A</v>
      </c>
      <c r="J2673" s="3"/>
      <c r="K2673" s="77" t="e">
        <f>VLOOKUP($J$1&amp;J2673,定价因子!E:F,2,0)</f>
        <v>#N/A</v>
      </c>
      <c r="L2673" s="3"/>
      <c r="M2673" s="77" t="e">
        <f>VLOOKUP($L$1&amp;L2673,定价因子!E:F,2,0)</f>
        <v>#N/A</v>
      </c>
      <c r="N2673" s="3"/>
      <c r="O2673" s="77" t="e">
        <f>VLOOKUP($N$1&amp;N2673,定价因子!E:F,2,0)</f>
        <v>#N/A</v>
      </c>
      <c r="P2673" s="3"/>
      <c r="Q2673" s="55" t="e">
        <f>VLOOKUP($P$1&amp;P2673,定价因子!$E:$F,2,0)</f>
        <v>#N/A</v>
      </c>
      <c r="R2673" s="3"/>
      <c r="S2673" s="77" t="e">
        <f>VLOOKUP($R$1&amp;R2673,定价因子!$E:$F,2,0)</f>
        <v>#N/A</v>
      </c>
      <c r="T2673" s="61"/>
      <c r="U2673" s="63"/>
      <c r="V2673" s="63"/>
      <c r="W2673" s="63"/>
      <c r="X2673" s="3"/>
    </row>
    <row r="2674" spans="1:24">
      <c r="A2674" s="3"/>
      <c r="B2674" s="3"/>
      <c r="C2674" s="3"/>
      <c r="D2674" s="3"/>
      <c r="E2674" s="79"/>
      <c r="F2674" s="3"/>
      <c r="G2674" s="77" t="e">
        <f>VLOOKUP($F$1&amp;F2674,定价因子!E:F,2,0)</f>
        <v>#N/A</v>
      </c>
      <c r="H2674" s="3"/>
      <c r="I2674" s="77" t="e">
        <f>VLOOKUP($H$1&amp;H2674,定价因子!E:F,2,0)</f>
        <v>#N/A</v>
      </c>
      <c r="J2674" s="3"/>
      <c r="K2674" s="77" t="e">
        <f>VLOOKUP($J$1&amp;J2674,定价因子!E:F,2,0)</f>
        <v>#N/A</v>
      </c>
      <c r="L2674" s="3"/>
      <c r="M2674" s="77" t="e">
        <f>VLOOKUP($L$1&amp;L2674,定价因子!E:F,2,0)</f>
        <v>#N/A</v>
      </c>
      <c r="N2674" s="3"/>
      <c r="O2674" s="77" t="e">
        <f>VLOOKUP($N$1&amp;N2674,定价因子!E:F,2,0)</f>
        <v>#N/A</v>
      </c>
      <c r="P2674" s="3"/>
      <c r="Q2674" s="55" t="e">
        <f>VLOOKUP($P$1&amp;P2674,定价因子!$E:$F,2,0)</f>
        <v>#N/A</v>
      </c>
      <c r="R2674" s="3"/>
      <c r="S2674" s="77" t="e">
        <f>VLOOKUP($R$1&amp;R2674,定价因子!$E:$F,2,0)</f>
        <v>#N/A</v>
      </c>
      <c r="T2674" s="61"/>
      <c r="U2674" s="63"/>
      <c r="V2674" s="63"/>
      <c r="W2674" s="63"/>
      <c r="X2674" s="3"/>
    </row>
    <row r="2675" spans="1:24">
      <c r="A2675" s="3"/>
      <c r="B2675" s="3"/>
      <c r="C2675" s="3"/>
      <c r="D2675" s="3"/>
      <c r="E2675" s="79"/>
      <c r="F2675" s="3"/>
      <c r="G2675" s="77" t="e">
        <f>VLOOKUP($F$1&amp;F2675,定价因子!E:F,2,0)</f>
        <v>#N/A</v>
      </c>
      <c r="H2675" s="3"/>
      <c r="I2675" s="77" t="e">
        <f>VLOOKUP($H$1&amp;H2675,定价因子!E:F,2,0)</f>
        <v>#N/A</v>
      </c>
      <c r="J2675" s="3"/>
      <c r="K2675" s="77" t="e">
        <f>VLOOKUP($J$1&amp;J2675,定价因子!E:F,2,0)</f>
        <v>#N/A</v>
      </c>
      <c r="L2675" s="3"/>
      <c r="M2675" s="77" t="e">
        <f>VLOOKUP($L$1&amp;L2675,定价因子!E:F,2,0)</f>
        <v>#N/A</v>
      </c>
      <c r="N2675" s="3"/>
      <c r="O2675" s="77" t="e">
        <f>VLOOKUP($N$1&amp;N2675,定价因子!E:F,2,0)</f>
        <v>#N/A</v>
      </c>
      <c r="P2675" s="3"/>
      <c r="Q2675" s="55" t="e">
        <f>VLOOKUP($P$1&amp;P2675,定价因子!$E:$F,2,0)</f>
        <v>#N/A</v>
      </c>
      <c r="R2675" s="3"/>
      <c r="S2675" s="77" t="e">
        <f>VLOOKUP($R$1&amp;R2675,定价因子!$E:$F,2,0)</f>
        <v>#N/A</v>
      </c>
      <c r="T2675" s="61"/>
      <c r="U2675" s="63"/>
      <c r="V2675" s="63"/>
      <c r="W2675" s="63"/>
      <c r="X2675" s="3"/>
    </row>
    <row r="2676" spans="1:24">
      <c r="A2676" s="3"/>
      <c r="B2676" s="3"/>
      <c r="C2676" s="3"/>
      <c r="D2676" s="3"/>
      <c r="E2676" s="79"/>
      <c r="F2676" s="3"/>
      <c r="G2676" s="77" t="e">
        <f>VLOOKUP($F$1&amp;F2676,定价因子!E:F,2,0)</f>
        <v>#N/A</v>
      </c>
      <c r="H2676" s="3"/>
      <c r="I2676" s="77" t="e">
        <f>VLOOKUP($H$1&amp;H2676,定价因子!E:F,2,0)</f>
        <v>#N/A</v>
      </c>
      <c r="J2676" s="3"/>
      <c r="K2676" s="77" t="e">
        <f>VLOOKUP($J$1&amp;J2676,定价因子!E:F,2,0)</f>
        <v>#N/A</v>
      </c>
      <c r="L2676" s="3"/>
      <c r="M2676" s="77" t="e">
        <f>VLOOKUP($L$1&amp;L2676,定价因子!E:F,2,0)</f>
        <v>#N/A</v>
      </c>
      <c r="N2676" s="3"/>
      <c r="O2676" s="77" t="e">
        <f>VLOOKUP($N$1&amp;N2676,定价因子!E:F,2,0)</f>
        <v>#N/A</v>
      </c>
      <c r="P2676" s="3"/>
      <c r="Q2676" s="55" t="e">
        <f>VLOOKUP($P$1&amp;P2676,定价因子!$E:$F,2,0)</f>
        <v>#N/A</v>
      </c>
      <c r="R2676" s="3"/>
      <c r="S2676" s="77" t="e">
        <f>VLOOKUP($R$1&amp;R2676,定价因子!$E:$F,2,0)</f>
        <v>#N/A</v>
      </c>
      <c r="T2676" s="61"/>
      <c r="U2676" s="63"/>
      <c r="V2676" s="63"/>
      <c r="W2676" s="63"/>
      <c r="X2676" s="3"/>
    </row>
    <row r="2677" spans="1:24">
      <c r="A2677" s="3"/>
      <c r="B2677" s="3"/>
      <c r="C2677" s="3"/>
      <c r="D2677" s="3"/>
      <c r="E2677" s="79"/>
      <c r="F2677" s="3"/>
      <c r="G2677" s="77" t="e">
        <f>VLOOKUP($F$1&amp;F2677,定价因子!E:F,2,0)</f>
        <v>#N/A</v>
      </c>
      <c r="H2677" s="3"/>
      <c r="I2677" s="77" t="e">
        <f>VLOOKUP($H$1&amp;H2677,定价因子!E:F,2,0)</f>
        <v>#N/A</v>
      </c>
      <c r="J2677" s="3"/>
      <c r="K2677" s="77" t="e">
        <f>VLOOKUP($J$1&amp;J2677,定价因子!E:F,2,0)</f>
        <v>#N/A</v>
      </c>
      <c r="L2677" s="3"/>
      <c r="M2677" s="77" t="e">
        <f>VLOOKUP($L$1&amp;L2677,定价因子!E:F,2,0)</f>
        <v>#N/A</v>
      </c>
      <c r="N2677" s="3"/>
      <c r="O2677" s="77" t="e">
        <f>VLOOKUP($N$1&amp;N2677,定价因子!E:F,2,0)</f>
        <v>#N/A</v>
      </c>
      <c r="P2677" s="3"/>
      <c r="Q2677" s="55" t="e">
        <f>VLOOKUP($P$1&amp;P2677,定价因子!$E:$F,2,0)</f>
        <v>#N/A</v>
      </c>
      <c r="R2677" s="3"/>
      <c r="S2677" s="77" t="e">
        <f>VLOOKUP($R$1&amp;R2677,定价因子!$E:$F,2,0)</f>
        <v>#N/A</v>
      </c>
      <c r="T2677" s="61"/>
      <c r="U2677" s="63"/>
      <c r="V2677" s="63"/>
      <c r="W2677" s="63"/>
      <c r="X2677" s="3"/>
    </row>
    <row r="2678" spans="1:24">
      <c r="A2678" s="3"/>
      <c r="B2678" s="3"/>
      <c r="C2678" s="3"/>
      <c r="D2678" s="3"/>
      <c r="E2678" s="79"/>
      <c r="F2678" s="3"/>
      <c r="G2678" s="77" t="e">
        <f>VLOOKUP($F$1&amp;F2678,定价因子!E:F,2,0)</f>
        <v>#N/A</v>
      </c>
      <c r="H2678" s="3"/>
      <c r="I2678" s="77" t="e">
        <f>VLOOKUP($H$1&amp;H2678,定价因子!E:F,2,0)</f>
        <v>#N/A</v>
      </c>
      <c r="J2678" s="3"/>
      <c r="K2678" s="77" t="e">
        <f>VLOOKUP($J$1&amp;J2678,定价因子!E:F,2,0)</f>
        <v>#N/A</v>
      </c>
      <c r="L2678" s="3"/>
      <c r="M2678" s="77" t="e">
        <f>VLOOKUP($L$1&amp;L2678,定价因子!E:F,2,0)</f>
        <v>#N/A</v>
      </c>
      <c r="N2678" s="3"/>
      <c r="O2678" s="77" t="e">
        <f>VLOOKUP($N$1&amp;N2678,定价因子!E:F,2,0)</f>
        <v>#N/A</v>
      </c>
      <c r="P2678" s="3"/>
      <c r="Q2678" s="55" t="e">
        <f>VLOOKUP($P$1&amp;P2678,定价因子!$E:$F,2,0)</f>
        <v>#N/A</v>
      </c>
      <c r="R2678" s="3"/>
      <c r="S2678" s="77" t="e">
        <f>VLOOKUP($R$1&amp;R2678,定价因子!$E:$F,2,0)</f>
        <v>#N/A</v>
      </c>
      <c r="T2678" s="61"/>
      <c r="U2678" s="63"/>
      <c r="V2678" s="63"/>
      <c r="W2678" s="63"/>
      <c r="X2678" s="3"/>
    </row>
    <row r="2679" spans="1:24">
      <c r="A2679" s="3"/>
      <c r="B2679" s="3"/>
      <c r="C2679" s="3"/>
      <c r="D2679" s="3"/>
      <c r="E2679" s="79"/>
      <c r="F2679" s="3"/>
      <c r="G2679" s="77" t="e">
        <f>VLOOKUP($F$1&amp;F2679,定价因子!E:F,2,0)</f>
        <v>#N/A</v>
      </c>
      <c r="H2679" s="3"/>
      <c r="I2679" s="77" t="e">
        <f>VLOOKUP($H$1&amp;H2679,定价因子!E:F,2,0)</f>
        <v>#N/A</v>
      </c>
      <c r="J2679" s="3"/>
      <c r="K2679" s="77" t="e">
        <f>VLOOKUP($J$1&amp;J2679,定价因子!E:F,2,0)</f>
        <v>#N/A</v>
      </c>
      <c r="L2679" s="3"/>
      <c r="M2679" s="77" t="e">
        <f>VLOOKUP($L$1&amp;L2679,定价因子!E:F,2,0)</f>
        <v>#N/A</v>
      </c>
      <c r="N2679" s="3"/>
      <c r="O2679" s="77" t="e">
        <f>VLOOKUP($N$1&amp;N2679,定价因子!E:F,2,0)</f>
        <v>#N/A</v>
      </c>
      <c r="P2679" s="3"/>
      <c r="Q2679" s="55" t="e">
        <f>VLOOKUP($P$1&amp;P2679,定价因子!$E:$F,2,0)</f>
        <v>#N/A</v>
      </c>
      <c r="R2679" s="3"/>
      <c r="S2679" s="77" t="e">
        <f>VLOOKUP($R$1&amp;R2679,定价因子!$E:$F,2,0)</f>
        <v>#N/A</v>
      </c>
      <c r="T2679" s="61"/>
      <c r="U2679" s="63"/>
      <c r="V2679" s="63"/>
      <c r="W2679" s="63"/>
      <c r="X2679" s="3"/>
    </row>
    <row r="2680" spans="1:24">
      <c r="A2680" s="3"/>
      <c r="B2680" s="3"/>
      <c r="C2680" s="3"/>
      <c r="D2680" s="3"/>
      <c r="E2680" s="79"/>
      <c r="F2680" s="3"/>
      <c r="G2680" s="77" t="e">
        <f>VLOOKUP($F$1&amp;F2680,定价因子!E:F,2,0)</f>
        <v>#N/A</v>
      </c>
      <c r="H2680" s="3"/>
      <c r="I2680" s="77" t="e">
        <f>VLOOKUP($H$1&amp;H2680,定价因子!E:F,2,0)</f>
        <v>#N/A</v>
      </c>
      <c r="J2680" s="3"/>
      <c r="K2680" s="77" t="e">
        <f>VLOOKUP($J$1&amp;J2680,定价因子!E:F,2,0)</f>
        <v>#N/A</v>
      </c>
      <c r="L2680" s="3"/>
      <c r="M2680" s="77" t="e">
        <f>VLOOKUP($L$1&amp;L2680,定价因子!E:F,2,0)</f>
        <v>#N/A</v>
      </c>
      <c r="N2680" s="3"/>
      <c r="O2680" s="77" t="e">
        <f>VLOOKUP($N$1&amp;N2680,定价因子!E:F,2,0)</f>
        <v>#N/A</v>
      </c>
      <c r="P2680" s="3"/>
      <c r="Q2680" s="55" t="e">
        <f>VLOOKUP($P$1&amp;P2680,定价因子!$E:$F,2,0)</f>
        <v>#N/A</v>
      </c>
      <c r="R2680" s="3"/>
      <c r="S2680" s="77" t="e">
        <f>VLOOKUP($R$1&amp;R2680,定价因子!$E:$F,2,0)</f>
        <v>#N/A</v>
      </c>
      <c r="T2680" s="61"/>
      <c r="U2680" s="63"/>
      <c r="V2680" s="63"/>
      <c r="W2680" s="63"/>
      <c r="X2680" s="3"/>
    </row>
    <row r="2681" spans="1:24">
      <c r="A2681" s="3"/>
      <c r="B2681" s="3"/>
      <c r="C2681" s="3"/>
      <c r="D2681" s="3"/>
      <c r="E2681" s="79"/>
      <c r="F2681" s="3"/>
      <c r="G2681" s="77" t="e">
        <f>VLOOKUP($F$1&amp;F2681,定价因子!E:F,2,0)</f>
        <v>#N/A</v>
      </c>
      <c r="H2681" s="3"/>
      <c r="I2681" s="77" t="e">
        <f>VLOOKUP($H$1&amp;H2681,定价因子!E:F,2,0)</f>
        <v>#N/A</v>
      </c>
      <c r="J2681" s="3"/>
      <c r="K2681" s="77" t="e">
        <f>VLOOKUP($J$1&amp;J2681,定价因子!E:F,2,0)</f>
        <v>#N/A</v>
      </c>
      <c r="L2681" s="3"/>
      <c r="M2681" s="77" t="e">
        <f>VLOOKUP($L$1&amp;L2681,定价因子!E:F,2,0)</f>
        <v>#N/A</v>
      </c>
      <c r="N2681" s="3"/>
      <c r="O2681" s="77" t="e">
        <f>VLOOKUP($N$1&amp;N2681,定价因子!E:F,2,0)</f>
        <v>#N/A</v>
      </c>
      <c r="P2681" s="3"/>
      <c r="Q2681" s="55" t="e">
        <f>VLOOKUP($P$1&amp;P2681,定价因子!$E:$F,2,0)</f>
        <v>#N/A</v>
      </c>
      <c r="R2681" s="3"/>
      <c r="S2681" s="77" t="e">
        <f>VLOOKUP($R$1&amp;R2681,定价因子!$E:$F,2,0)</f>
        <v>#N/A</v>
      </c>
      <c r="T2681" s="61"/>
      <c r="U2681" s="63"/>
      <c r="V2681" s="63"/>
      <c r="W2681" s="63"/>
      <c r="X2681" s="3"/>
    </row>
    <row r="2682" spans="1:24">
      <c r="A2682" s="3"/>
      <c r="B2682" s="3"/>
      <c r="C2682" s="3"/>
      <c r="D2682" s="3"/>
      <c r="E2682" s="79"/>
      <c r="F2682" s="3"/>
      <c r="G2682" s="77" t="e">
        <f>VLOOKUP($F$1&amp;F2682,定价因子!E:F,2,0)</f>
        <v>#N/A</v>
      </c>
      <c r="H2682" s="3"/>
      <c r="I2682" s="77" t="e">
        <f>VLOOKUP($H$1&amp;H2682,定价因子!E:F,2,0)</f>
        <v>#N/A</v>
      </c>
      <c r="J2682" s="3"/>
      <c r="K2682" s="77" t="e">
        <f>VLOOKUP($J$1&amp;J2682,定价因子!E:F,2,0)</f>
        <v>#N/A</v>
      </c>
      <c r="L2682" s="3"/>
      <c r="M2682" s="77" t="e">
        <f>VLOOKUP($L$1&amp;L2682,定价因子!E:F,2,0)</f>
        <v>#N/A</v>
      </c>
      <c r="N2682" s="3"/>
      <c r="O2682" s="77" t="e">
        <f>VLOOKUP($N$1&amp;N2682,定价因子!E:F,2,0)</f>
        <v>#N/A</v>
      </c>
      <c r="P2682" s="3"/>
      <c r="Q2682" s="55" t="e">
        <f>VLOOKUP($P$1&amp;P2682,定价因子!$E:$F,2,0)</f>
        <v>#N/A</v>
      </c>
      <c r="R2682" s="3"/>
      <c r="S2682" s="77" t="e">
        <f>VLOOKUP($R$1&amp;R2682,定价因子!$E:$F,2,0)</f>
        <v>#N/A</v>
      </c>
      <c r="T2682" s="61"/>
      <c r="U2682" s="63"/>
      <c r="V2682" s="63"/>
      <c r="W2682" s="63"/>
      <c r="X2682" s="3"/>
    </row>
    <row r="2683" spans="1:24">
      <c r="A2683" s="3"/>
      <c r="B2683" s="3"/>
      <c r="C2683" s="3"/>
      <c r="D2683" s="3"/>
      <c r="E2683" s="79"/>
      <c r="F2683" s="3"/>
      <c r="G2683" s="77" t="e">
        <f>VLOOKUP($F$1&amp;F2683,定价因子!E:F,2,0)</f>
        <v>#N/A</v>
      </c>
      <c r="H2683" s="3"/>
      <c r="I2683" s="77" t="e">
        <f>VLOOKUP($H$1&amp;H2683,定价因子!E:F,2,0)</f>
        <v>#N/A</v>
      </c>
      <c r="J2683" s="3"/>
      <c r="K2683" s="77" t="e">
        <f>VLOOKUP($J$1&amp;J2683,定价因子!E:F,2,0)</f>
        <v>#N/A</v>
      </c>
      <c r="L2683" s="3"/>
      <c r="M2683" s="77" t="e">
        <f>VLOOKUP($L$1&amp;L2683,定价因子!E:F,2,0)</f>
        <v>#N/A</v>
      </c>
      <c r="N2683" s="3"/>
      <c r="O2683" s="77" t="e">
        <f>VLOOKUP($N$1&amp;N2683,定价因子!E:F,2,0)</f>
        <v>#N/A</v>
      </c>
      <c r="P2683" s="3"/>
      <c r="Q2683" s="55" t="e">
        <f>VLOOKUP($P$1&amp;P2683,定价因子!$E:$F,2,0)</f>
        <v>#N/A</v>
      </c>
      <c r="R2683" s="3"/>
      <c r="S2683" s="77" t="e">
        <f>VLOOKUP($R$1&amp;R2683,定价因子!$E:$F,2,0)</f>
        <v>#N/A</v>
      </c>
      <c r="T2683" s="61"/>
      <c r="U2683" s="63"/>
      <c r="V2683" s="63"/>
      <c r="W2683" s="63"/>
      <c r="X2683" s="3"/>
    </row>
    <row r="2684" spans="1:24">
      <c r="A2684" s="3"/>
      <c r="B2684" s="3"/>
      <c r="C2684" s="3"/>
      <c r="D2684" s="3"/>
      <c r="E2684" s="79"/>
      <c r="F2684" s="3"/>
      <c r="G2684" s="77" t="e">
        <f>VLOOKUP($F$1&amp;F2684,定价因子!E:F,2,0)</f>
        <v>#N/A</v>
      </c>
      <c r="H2684" s="3"/>
      <c r="I2684" s="77" t="e">
        <f>VLOOKUP($H$1&amp;H2684,定价因子!E:F,2,0)</f>
        <v>#N/A</v>
      </c>
      <c r="J2684" s="3"/>
      <c r="K2684" s="77" t="e">
        <f>VLOOKUP($J$1&amp;J2684,定价因子!E:F,2,0)</f>
        <v>#N/A</v>
      </c>
      <c r="L2684" s="3"/>
      <c r="M2684" s="77" t="e">
        <f>VLOOKUP($L$1&amp;L2684,定价因子!E:F,2,0)</f>
        <v>#N/A</v>
      </c>
      <c r="N2684" s="3"/>
      <c r="O2684" s="77" t="e">
        <f>VLOOKUP($N$1&amp;N2684,定价因子!E:F,2,0)</f>
        <v>#N/A</v>
      </c>
      <c r="P2684" s="3"/>
      <c r="Q2684" s="55" t="e">
        <f>VLOOKUP($P$1&amp;P2684,定价因子!$E:$F,2,0)</f>
        <v>#N/A</v>
      </c>
      <c r="R2684" s="3"/>
      <c r="S2684" s="77" t="e">
        <f>VLOOKUP($R$1&amp;R2684,定价因子!$E:$F,2,0)</f>
        <v>#N/A</v>
      </c>
      <c r="T2684" s="61"/>
      <c r="U2684" s="63"/>
      <c r="V2684" s="63"/>
      <c r="W2684" s="63"/>
      <c r="X2684" s="3"/>
    </row>
    <row r="2685" spans="1:24">
      <c r="A2685" s="3"/>
      <c r="B2685" s="3"/>
      <c r="C2685" s="3"/>
      <c r="D2685" s="3"/>
      <c r="E2685" s="79"/>
      <c r="F2685" s="3"/>
      <c r="G2685" s="77" t="e">
        <f>VLOOKUP($F$1&amp;F2685,定价因子!E:F,2,0)</f>
        <v>#N/A</v>
      </c>
      <c r="H2685" s="3"/>
      <c r="I2685" s="77" t="e">
        <f>VLOOKUP($H$1&amp;H2685,定价因子!E:F,2,0)</f>
        <v>#N/A</v>
      </c>
      <c r="J2685" s="3"/>
      <c r="K2685" s="77" t="e">
        <f>VLOOKUP($J$1&amp;J2685,定价因子!E:F,2,0)</f>
        <v>#N/A</v>
      </c>
      <c r="L2685" s="3"/>
      <c r="M2685" s="77" t="e">
        <f>VLOOKUP($L$1&amp;L2685,定价因子!E:F,2,0)</f>
        <v>#N/A</v>
      </c>
      <c r="N2685" s="3"/>
      <c r="O2685" s="77" t="e">
        <f>VLOOKUP($N$1&amp;N2685,定价因子!E:F,2,0)</f>
        <v>#N/A</v>
      </c>
      <c r="P2685" s="3"/>
      <c r="Q2685" s="55" t="e">
        <f>VLOOKUP($P$1&amp;P2685,定价因子!$E:$F,2,0)</f>
        <v>#N/A</v>
      </c>
      <c r="R2685" s="3"/>
      <c r="S2685" s="77" t="e">
        <f>VLOOKUP($R$1&amp;R2685,定价因子!$E:$F,2,0)</f>
        <v>#N/A</v>
      </c>
      <c r="T2685" s="61"/>
      <c r="U2685" s="63"/>
      <c r="V2685" s="63"/>
      <c r="W2685" s="63"/>
      <c r="X2685" s="3"/>
    </row>
    <row r="2686" spans="1:24">
      <c r="A2686" s="3"/>
      <c r="B2686" s="3"/>
      <c r="C2686" s="3"/>
      <c r="D2686" s="3"/>
      <c r="E2686" s="79"/>
      <c r="F2686" s="3"/>
      <c r="G2686" s="77" t="e">
        <f>VLOOKUP($F$1&amp;F2686,定价因子!E:F,2,0)</f>
        <v>#N/A</v>
      </c>
      <c r="H2686" s="3"/>
      <c r="I2686" s="77" t="e">
        <f>VLOOKUP($H$1&amp;H2686,定价因子!E:F,2,0)</f>
        <v>#N/A</v>
      </c>
      <c r="J2686" s="3"/>
      <c r="K2686" s="77" t="e">
        <f>VLOOKUP($J$1&amp;J2686,定价因子!E:F,2,0)</f>
        <v>#N/A</v>
      </c>
      <c r="L2686" s="3"/>
      <c r="M2686" s="77" t="e">
        <f>VLOOKUP($L$1&amp;L2686,定价因子!E:F,2,0)</f>
        <v>#N/A</v>
      </c>
      <c r="N2686" s="3"/>
      <c r="O2686" s="77" t="e">
        <f>VLOOKUP($N$1&amp;N2686,定价因子!E:F,2,0)</f>
        <v>#N/A</v>
      </c>
      <c r="P2686" s="3"/>
      <c r="Q2686" s="55" t="e">
        <f>VLOOKUP($P$1&amp;P2686,定价因子!$E:$F,2,0)</f>
        <v>#N/A</v>
      </c>
      <c r="R2686" s="3"/>
      <c r="S2686" s="77" t="e">
        <f>VLOOKUP($R$1&amp;R2686,定价因子!$E:$F,2,0)</f>
        <v>#N/A</v>
      </c>
      <c r="T2686" s="61"/>
      <c r="U2686" s="63"/>
      <c r="V2686" s="63"/>
      <c r="W2686" s="63"/>
      <c r="X2686" s="3"/>
    </row>
    <row r="2687" spans="1:24">
      <c r="A2687" s="3"/>
      <c r="B2687" s="3"/>
      <c r="C2687" s="3"/>
      <c r="D2687" s="3"/>
      <c r="E2687" s="79"/>
      <c r="F2687" s="3"/>
      <c r="G2687" s="77" t="e">
        <f>VLOOKUP($F$1&amp;F2687,定价因子!E:F,2,0)</f>
        <v>#N/A</v>
      </c>
      <c r="H2687" s="3"/>
      <c r="I2687" s="77" t="e">
        <f>VLOOKUP($H$1&amp;H2687,定价因子!E:F,2,0)</f>
        <v>#N/A</v>
      </c>
      <c r="J2687" s="3"/>
      <c r="K2687" s="77" t="e">
        <f>VLOOKUP($J$1&amp;J2687,定价因子!E:F,2,0)</f>
        <v>#N/A</v>
      </c>
      <c r="L2687" s="3"/>
      <c r="M2687" s="77" t="e">
        <f>VLOOKUP($L$1&amp;L2687,定价因子!E:F,2,0)</f>
        <v>#N/A</v>
      </c>
      <c r="N2687" s="3"/>
      <c r="O2687" s="77" t="e">
        <f>VLOOKUP($N$1&amp;N2687,定价因子!E:F,2,0)</f>
        <v>#N/A</v>
      </c>
      <c r="P2687" s="3"/>
      <c r="Q2687" s="55" t="e">
        <f>VLOOKUP($P$1&amp;P2687,定价因子!$E:$F,2,0)</f>
        <v>#N/A</v>
      </c>
      <c r="R2687" s="3"/>
      <c r="S2687" s="77" t="e">
        <f>VLOOKUP($R$1&amp;R2687,定价因子!$E:$F,2,0)</f>
        <v>#N/A</v>
      </c>
      <c r="T2687" s="61"/>
      <c r="U2687" s="63"/>
      <c r="V2687" s="63"/>
      <c r="W2687" s="63"/>
      <c r="X2687" s="3"/>
    </row>
    <row r="2688" spans="1:24">
      <c r="A2688" s="3"/>
      <c r="B2688" s="3"/>
      <c r="C2688" s="3"/>
      <c r="D2688" s="3"/>
      <c r="E2688" s="79"/>
      <c r="F2688" s="3"/>
      <c r="G2688" s="77" t="e">
        <f>VLOOKUP($F$1&amp;F2688,定价因子!E:F,2,0)</f>
        <v>#N/A</v>
      </c>
      <c r="H2688" s="3"/>
      <c r="I2688" s="77" t="e">
        <f>VLOOKUP($H$1&amp;H2688,定价因子!E:F,2,0)</f>
        <v>#N/A</v>
      </c>
      <c r="J2688" s="3"/>
      <c r="K2688" s="77" t="e">
        <f>VLOOKUP($J$1&amp;J2688,定价因子!E:F,2,0)</f>
        <v>#N/A</v>
      </c>
      <c r="L2688" s="3"/>
      <c r="M2688" s="77" t="e">
        <f>VLOOKUP($L$1&amp;L2688,定价因子!E:F,2,0)</f>
        <v>#N/A</v>
      </c>
      <c r="N2688" s="3"/>
      <c r="O2688" s="77" t="e">
        <f>VLOOKUP($N$1&amp;N2688,定价因子!E:F,2,0)</f>
        <v>#N/A</v>
      </c>
      <c r="P2688" s="3"/>
      <c r="Q2688" s="55" t="e">
        <f>VLOOKUP($P$1&amp;P2688,定价因子!$E:$F,2,0)</f>
        <v>#N/A</v>
      </c>
      <c r="R2688" s="3"/>
      <c r="S2688" s="77" t="e">
        <f>VLOOKUP($R$1&amp;R2688,定价因子!$E:$F,2,0)</f>
        <v>#N/A</v>
      </c>
      <c r="T2688" s="61"/>
      <c r="U2688" s="63"/>
      <c r="V2688" s="63"/>
      <c r="W2688" s="63"/>
      <c r="X2688" s="3"/>
    </row>
    <row r="2689" spans="1:24">
      <c r="A2689" s="3"/>
      <c r="B2689" s="3"/>
      <c r="C2689" s="3"/>
      <c r="D2689" s="3"/>
      <c r="E2689" s="79"/>
      <c r="F2689" s="3"/>
      <c r="G2689" s="77" t="e">
        <f>VLOOKUP($F$1&amp;F2689,定价因子!E:F,2,0)</f>
        <v>#N/A</v>
      </c>
      <c r="H2689" s="3"/>
      <c r="I2689" s="77" t="e">
        <f>VLOOKUP($H$1&amp;H2689,定价因子!E:F,2,0)</f>
        <v>#N/A</v>
      </c>
      <c r="J2689" s="3"/>
      <c r="K2689" s="77" t="e">
        <f>VLOOKUP($J$1&amp;J2689,定价因子!E:F,2,0)</f>
        <v>#N/A</v>
      </c>
      <c r="L2689" s="3"/>
      <c r="M2689" s="77" t="e">
        <f>VLOOKUP($L$1&amp;L2689,定价因子!E:F,2,0)</f>
        <v>#N/A</v>
      </c>
      <c r="N2689" s="3"/>
      <c r="O2689" s="77" t="e">
        <f>VLOOKUP($N$1&amp;N2689,定价因子!E:F,2,0)</f>
        <v>#N/A</v>
      </c>
      <c r="P2689" s="3"/>
      <c r="Q2689" s="55" t="e">
        <f>VLOOKUP($P$1&amp;P2689,定价因子!$E:$F,2,0)</f>
        <v>#N/A</v>
      </c>
      <c r="R2689" s="3"/>
      <c r="S2689" s="77" t="e">
        <f>VLOOKUP($R$1&amp;R2689,定价因子!$E:$F,2,0)</f>
        <v>#N/A</v>
      </c>
      <c r="T2689" s="61"/>
      <c r="U2689" s="63"/>
      <c r="V2689" s="63"/>
      <c r="W2689" s="63"/>
      <c r="X2689" s="3"/>
    </row>
    <row r="2690" spans="1:24">
      <c r="A2690" s="3"/>
      <c r="B2690" s="3"/>
      <c r="C2690" s="3"/>
      <c r="D2690" s="3"/>
      <c r="E2690" s="79"/>
      <c r="F2690" s="3"/>
      <c r="G2690" s="77" t="e">
        <f>VLOOKUP($F$1&amp;F2690,定价因子!E:F,2,0)</f>
        <v>#N/A</v>
      </c>
      <c r="H2690" s="3"/>
      <c r="I2690" s="77" t="e">
        <f>VLOOKUP($H$1&amp;H2690,定价因子!E:F,2,0)</f>
        <v>#N/A</v>
      </c>
      <c r="J2690" s="3"/>
      <c r="K2690" s="77" t="e">
        <f>VLOOKUP($J$1&amp;J2690,定价因子!E:F,2,0)</f>
        <v>#N/A</v>
      </c>
      <c r="L2690" s="3"/>
      <c r="M2690" s="77" t="e">
        <f>VLOOKUP($L$1&amp;L2690,定价因子!E:F,2,0)</f>
        <v>#N/A</v>
      </c>
      <c r="N2690" s="3"/>
      <c r="O2690" s="77" t="e">
        <f>VLOOKUP($N$1&amp;N2690,定价因子!E:F,2,0)</f>
        <v>#N/A</v>
      </c>
      <c r="P2690" s="3"/>
      <c r="Q2690" s="55" t="e">
        <f>VLOOKUP($P$1&amp;P2690,定价因子!$E:$F,2,0)</f>
        <v>#N/A</v>
      </c>
      <c r="R2690" s="3"/>
      <c r="S2690" s="77" t="e">
        <f>VLOOKUP($R$1&amp;R2690,定价因子!$E:$F,2,0)</f>
        <v>#N/A</v>
      </c>
      <c r="T2690" s="61"/>
      <c r="U2690" s="63"/>
      <c r="V2690" s="63"/>
      <c r="W2690" s="63"/>
      <c r="X2690" s="3"/>
    </row>
    <row r="2691" spans="1:24">
      <c r="A2691" s="3"/>
      <c r="B2691" s="3"/>
      <c r="C2691" s="3"/>
      <c r="D2691" s="3"/>
      <c r="E2691" s="79"/>
      <c r="F2691" s="3"/>
      <c r="G2691" s="77" t="e">
        <f>VLOOKUP($F$1&amp;F2691,定价因子!E:F,2,0)</f>
        <v>#N/A</v>
      </c>
      <c r="H2691" s="3"/>
      <c r="I2691" s="77" t="e">
        <f>VLOOKUP($H$1&amp;H2691,定价因子!E:F,2,0)</f>
        <v>#N/A</v>
      </c>
      <c r="J2691" s="3"/>
      <c r="K2691" s="77" t="e">
        <f>VLOOKUP($J$1&amp;J2691,定价因子!E:F,2,0)</f>
        <v>#N/A</v>
      </c>
      <c r="L2691" s="3"/>
      <c r="M2691" s="77" t="e">
        <f>VLOOKUP($L$1&amp;L2691,定价因子!E:F,2,0)</f>
        <v>#N/A</v>
      </c>
      <c r="N2691" s="3"/>
      <c r="O2691" s="77" t="e">
        <f>VLOOKUP($N$1&amp;N2691,定价因子!E:F,2,0)</f>
        <v>#N/A</v>
      </c>
      <c r="P2691" s="3"/>
      <c r="Q2691" s="55" t="e">
        <f>VLOOKUP($P$1&amp;P2691,定价因子!$E:$F,2,0)</f>
        <v>#N/A</v>
      </c>
      <c r="R2691" s="3"/>
      <c r="S2691" s="77" t="e">
        <f>VLOOKUP($R$1&amp;R2691,定价因子!$E:$F,2,0)</f>
        <v>#N/A</v>
      </c>
      <c r="T2691" s="61"/>
      <c r="U2691" s="63"/>
      <c r="V2691" s="63"/>
      <c r="W2691" s="63"/>
      <c r="X2691" s="3"/>
    </row>
    <row r="2692" spans="1:24">
      <c r="A2692" s="3"/>
      <c r="B2692" s="3"/>
      <c r="C2692" s="3"/>
      <c r="D2692" s="3"/>
      <c r="E2692" s="79"/>
      <c r="F2692" s="3"/>
      <c r="G2692" s="77" t="e">
        <f>VLOOKUP($F$1&amp;F2692,定价因子!E:F,2,0)</f>
        <v>#N/A</v>
      </c>
      <c r="H2692" s="3"/>
      <c r="I2692" s="77" t="e">
        <f>VLOOKUP($H$1&amp;H2692,定价因子!E:F,2,0)</f>
        <v>#N/A</v>
      </c>
      <c r="J2692" s="3"/>
      <c r="K2692" s="77" t="e">
        <f>VLOOKUP($J$1&amp;J2692,定价因子!E:F,2,0)</f>
        <v>#N/A</v>
      </c>
      <c r="L2692" s="3"/>
      <c r="M2692" s="77" t="e">
        <f>VLOOKUP($L$1&amp;L2692,定价因子!E:F,2,0)</f>
        <v>#N/A</v>
      </c>
      <c r="N2692" s="3"/>
      <c r="O2692" s="77" t="e">
        <f>VLOOKUP($N$1&amp;N2692,定价因子!E:F,2,0)</f>
        <v>#N/A</v>
      </c>
      <c r="P2692" s="3"/>
      <c r="Q2692" s="55" t="e">
        <f>VLOOKUP($P$1&amp;P2692,定价因子!$E:$F,2,0)</f>
        <v>#N/A</v>
      </c>
      <c r="R2692" s="3"/>
      <c r="S2692" s="77" t="e">
        <f>VLOOKUP($R$1&amp;R2692,定价因子!$E:$F,2,0)</f>
        <v>#N/A</v>
      </c>
      <c r="T2692" s="61"/>
      <c r="U2692" s="63"/>
      <c r="V2692" s="63"/>
      <c r="W2692" s="63"/>
      <c r="X2692" s="3"/>
    </row>
    <row r="2693" spans="1:24">
      <c r="A2693" s="3"/>
      <c r="B2693" s="3"/>
      <c r="C2693" s="3"/>
      <c r="D2693" s="3"/>
      <c r="E2693" s="79"/>
      <c r="F2693" s="3"/>
      <c r="G2693" s="77" t="e">
        <f>VLOOKUP($F$1&amp;F2693,定价因子!E:F,2,0)</f>
        <v>#N/A</v>
      </c>
      <c r="H2693" s="3"/>
      <c r="I2693" s="77" t="e">
        <f>VLOOKUP($H$1&amp;H2693,定价因子!E:F,2,0)</f>
        <v>#N/A</v>
      </c>
      <c r="J2693" s="3"/>
      <c r="K2693" s="77" t="e">
        <f>VLOOKUP($J$1&amp;J2693,定价因子!E:F,2,0)</f>
        <v>#N/A</v>
      </c>
      <c r="L2693" s="3"/>
      <c r="M2693" s="77" t="e">
        <f>VLOOKUP($L$1&amp;L2693,定价因子!E:F,2,0)</f>
        <v>#N/A</v>
      </c>
      <c r="N2693" s="3"/>
      <c r="O2693" s="77" t="e">
        <f>VLOOKUP($N$1&amp;N2693,定价因子!E:F,2,0)</f>
        <v>#N/A</v>
      </c>
      <c r="P2693" s="3"/>
      <c r="Q2693" s="55" t="e">
        <f>VLOOKUP($P$1&amp;P2693,定价因子!$E:$F,2,0)</f>
        <v>#N/A</v>
      </c>
      <c r="R2693" s="3"/>
      <c r="S2693" s="77" t="e">
        <f>VLOOKUP($R$1&amp;R2693,定价因子!$E:$F,2,0)</f>
        <v>#N/A</v>
      </c>
      <c r="T2693" s="61"/>
      <c r="U2693" s="63"/>
      <c r="V2693" s="63"/>
      <c r="W2693" s="63"/>
      <c r="X2693" s="3"/>
    </row>
    <row r="2694" spans="1:24">
      <c r="A2694" s="3"/>
      <c r="B2694" s="3"/>
      <c r="C2694" s="3"/>
      <c r="D2694" s="3"/>
      <c r="E2694" s="79"/>
      <c r="F2694" s="3"/>
      <c r="G2694" s="77" t="e">
        <f>VLOOKUP($F$1&amp;F2694,定价因子!E:F,2,0)</f>
        <v>#N/A</v>
      </c>
      <c r="H2694" s="3"/>
      <c r="I2694" s="77" t="e">
        <f>VLOOKUP($H$1&amp;H2694,定价因子!E:F,2,0)</f>
        <v>#N/A</v>
      </c>
      <c r="J2694" s="3"/>
      <c r="K2694" s="77" t="e">
        <f>VLOOKUP($J$1&amp;J2694,定价因子!E:F,2,0)</f>
        <v>#N/A</v>
      </c>
      <c r="L2694" s="3"/>
      <c r="M2694" s="77" t="e">
        <f>VLOOKUP($L$1&amp;L2694,定价因子!E:F,2,0)</f>
        <v>#N/A</v>
      </c>
      <c r="N2694" s="3"/>
      <c r="O2694" s="77" t="e">
        <f>VLOOKUP($N$1&amp;N2694,定价因子!E:F,2,0)</f>
        <v>#N/A</v>
      </c>
      <c r="P2694" s="3"/>
      <c r="Q2694" s="55" t="e">
        <f>VLOOKUP($P$1&amp;P2694,定价因子!$E:$F,2,0)</f>
        <v>#N/A</v>
      </c>
      <c r="R2694" s="3"/>
      <c r="S2694" s="77" t="e">
        <f>VLOOKUP($R$1&amp;R2694,定价因子!$E:$F,2,0)</f>
        <v>#N/A</v>
      </c>
      <c r="T2694" s="61"/>
      <c r="U2694" s="63"/>
      <c r="V2694" s="63"/>
      <c r="W2694" s="63"/>
      <c r="X2694" s="3"/>
    </row>
    <row r="2695" spans="1:24">
      <c r="A2695" s="3"/>
      <c r="B2695" s="3"/>
      <c r="C2695" s="3"/>
      <c r="D2695" s="3"/>
      <c r="E2695" s="79"/>
      <c r="F2695" s="3"/>
      <c r="G2695" s="77" t="e">
        <f>VLOOKUP($F$1&amp;F2695,定价因子!E:F,2,0)</f>
        <v>#N/A</v>
      </c>
      <c r="H2695" s="3"/>
      <c r="I2695" s="77" t="e">
        <f>VLOOKUP($H$1&amp;H2695,定价因子!E:F,2,0)</f>
        <v>#N/A</v>
      </c>
      <c r="J2695" s="3"/>
      <c r="K2695" s="77" t="e">
        <f>VLOOKUP($J$1&amp;J2695,定价因子!E:F,2,0)</f>
        <v>#N/A</v>
      </c>
      <c r="L2695" s="3"/>
      <c r="M2695" s="77" t="e">
        <f>VLOOKUP($L$1&amp;L2695,定价因子!E:F,2,0)</f>
        <v>#N/A</v>
      </c>
      <c r="N2695" s="3"/>
      <c r="O2695" s="77" t="e">
        <f>VLOOKUP($N$1&amp;N2695,定价因子!E:F,2,0)</f>
        <v>#N/A</v>
      </c>
      <c r="P2695" s="3"/>
      <c r="Q2695" s="55" t="e">
        <f>VLOOKUP($P$1&amp;P2695,定价因子!$E:$F,2,0)</f>
        <v>#N/A</v>
      </c>
      <c r="R2695" s="3"/>
      <c r="S2695" s="77" t="e">
        <f>VLOOKUP($R$1&amp;R2695,定价因子!$E:$F,2,0)</f>
        <v>#N/A</v>
      </c>
      <c r="T2695" s="61"/>
      <c r="U2695" s="63"/>
      <c r="V2695" s="63"/>
      <c r="W2695" s="63"/>
      <c r="X2695" s="3"/>
    </row>
    <row r="2696" spans="1:24">
      <c r="A2696" s="3"/>
      <c r="B2696" s="3"/>
      <c r="C2696" s="3"/>
      <c r="D2696" s="3"/>
      <c r="E2696" s="79"/>
      <c r="F2696" s="3"/>
      <c r="G2696" s="77" t="e">
        <f>VLOOKUP($F$1&amp;F2696,定价因子!E:F,2,0)</f>
        <v>#N/A</v>
      </c>
      <c r="H2696" s="3"/>
      <c r="I2696" s="77" t="e">
        <f>VLOOKUP($H$1&amp;H2696,定价因子!E:F,2,0)</f>
        <v>#N/A</v>
      </c>
      <c r="J2696" s="3"/>
      <c r="K2696" s="77" t="e">
        <f>VLOOKUP($J$1&amp;J2696,定价因子!E:F,2,0)</f>
        <v>#N/A</v>
      </c>
      <c r="L2696" s="3"/>
      <c r="M2696" s="77" t="e">
        <f>VLOOKUP($L$1&amp;L2696,定价因子!E:F,2,0)</f>
        <v>#N/A</v>
      </c>
      <c r="N2696" s="3"/>
      <c r="O2696" s="77" t="e">
        <f>VLOOKUP($N$1&amp;N2696,定价因子!E:F,2,0)</f>
        <v>#N/A</v>
      </c>
      <c r="P2696" s="3"/>
      <c r="Q2696" s="55" t="e">
        <f>VLOOKUP($P$1&amp;P2696,定价因子!$E:$F,2,0)</f>
        <v>#N/A</v>
      </c>
      <c r="R2696" s="3"/>
      <c r="S2696" s="77" t="e">
        <f>VLOOKUP($R$1&amp;R2696,定价因子!$E:$F,2,0)</f>
        <v>#N/A</v>
      </c>
      <c r="T2696" s="61"/>
      <c r="U2696" s="63"/>
      <c r="V2696" s="63"/>
      <c r="W2696" s="63"/>
      <c r="X2696" s="3"/>
    </row>
    <row r="2697" spans="1:24">
      <c r="A2697" s="3"/>
      <c r="B2697" s="3"/>
      <c r="C2697" s="3"/>
      <c r="D2697" s="3"/>
      <c r="E2697" s="79"/>
      <c r="F2697" s="3"/>
      <c r="G2697" s="77" t="e">
        <f>VLOOKUP($F$1&amp;F2697,定价因子!E:F,2,0)</f>
        <v>#N/A</v>
      </c>
      <c r="H2697" s="3"/>
      <c r="I2697" s="77" t="e">
        <f>VLOOKUP($H$1&amp;H2697,定价因子!E:F,2,0)</f>
        <v>#N/A</v>
      </c>
      <c r="J2697" s="3"/>
      <c r="K2697" s="77" t="e">
        <f>VLOOKUP($J$1&amp;J2697,定价因子!E:F,2,0)</f>
        <v>#N/A</v>
      </c>
      <c r="L2697" s="3"/>
      <c r="M2697" s="77" t="e">
        <f>VLOOKUP($L$1&amp;L2697,定价因子!E:F,2,0)</f>
        <v>#N/A</v>
      </c>
      <c r="N2697" s="3"/>
      <c r="O2697" s="77" t="e">
        <f>VLOOKUP($N$1&amp;N2697,定价因子!E:F,2,0)</f>
        <v>#N/A</v>
      </c>
      <c r="P2697" s="3"/>
      <c r="Q2697" s="55" t="e">
        <f>VLOOKUP($P$1&amp;P2697,定价因子!$E:$F,2,0)</f>
        <v>#N/A</v>
      </c>
      <c r="R2697" s="3"/>
      <c r="S2697" s="77" t="e">
        <f>VLOOKUP($R$1&amp;R2697,定价因子!$E:$F,2,0)</f>
        <v>#N/A</v>
      </c>
      <c r="T2697" s="61"/>
      <c r="U2697" s="63"/>
      <c r="V2697" s="63"/>
      <c r="W2697" s="63"/>
      <c r="X2697" s="3"/>
    </row>
    <row r="2698" spans="1:24">
      <c r="A2698" s="3"/>
      <c r="B2698" s="3"/>
      <c r="C2698" s="3"/>
      <c r="D2698" s="3"/>
      <c r="E2698" s="79"/>
      <c r="F2698" s="3"/>
      <c r="G2698" s="77" t="e">
        <f>VLOOKUP($F$1&amp;F2698,定价因子!E:F,2,0)</f>
        <v>#N/A</v>
      </c>
      <c r="H2698" s="3"/>
      <c r="I2698" s="77" t="e">
        <f>VLOOKUP($H$1&amp;H2698,定价因子!E:F,2,0)</f>
        <v>#N/A</v>
      </c>
      <c r="J2698" s="3"/>
      <c r="K2698" s="77" t="e">
        <f>VLOOKUP($J$1&amp;J2698,定价因子!E:F,2,0)</f>
        <v>#N/A</v>
      </c>
      <c r="L2698" s="3"/>
      <c r="M2698" s="77" t="e">
        <f>VLOOKUP($L$1&amp;L2698,定价因子!E:F,2,0)</f>
        <v>#N/A</v>
      </c>
      <c r="N2698" s="3"/>
      <c r="O2698" s="77" t="e">
        <f>VLOOKUP($N$1&amp;N2698,定价因子!E:F,2,0)</f>
        <v>#N/A</v>
      </c>
      <c r="P2698" s="3"/>
      <c r="Q2698" s="55" t="e">
        <f>VLOOKUP($P$1&amp;P2698,定价因子!$E:$F,2,0)</f>
        <v>#N/A</v>
      </c>
      <c r="R2698" s="3"/>
      <c r="S2698" s="77" t="e">
        <f>VLOOKUP($R$1&amp;R2698,定价因子!$E:$F,2,0)</f>
        <v>#N/A</v>
      </c>
      <c r="T2698" s="61"/>
      <c r="U2698" s="63"/>
      <c r="V2698" s="63"/>
      <c r="W2698" s="63"/>
      <c r="X2698" s="3"/>
    </row>
    <row r="2699" spans="1:24">
      <c r="A2699" s="3"/>
      <c r="B2699" s="3"/>
      <c r="C2699" s="3"/>
      <c r="D2699" s="3"/>
      <c r="E2699" s="79"/>
      <c r="F2699" s="3"/>
      <c r="G2699" s="77" t="e">
        <f>VLOOKUP($F$1&amp;F2699,定价因子!E:F,2,0)</f>
        <v>#N/A</v>
      </c>
      <c r="H2699" s="3"/>
      <c r="I2699" s="77" t="e">
        <f>VLOOKUP($H$1&amp;H2699,定价因子!E:F,2,0)</f>
        <v>#N/A</v>
      </c>
      <c r="J2699" s="3"/>
      <c r="K2699" s="77" t="e">
        <f>VLOOKUP($J$1&amp;J2699,定价因子!E:F,2,0)</f>
        <v>#N/A</v>
      </c>
      <c r="L2699" s="3"/>
      <c r="M2699" s="77" t="e">
        <f>VLOOKUP($L$1&amp;L2699,定价因子!E:F,2,0)</f>
        <v>#N/A</v>
      </c>
      <c r="N2699" s="3"/>
      <c r="O2699" s="77" t="e">
        <f>VLOOKUP($N$1&amp;N2699,定价因子!E:F,2,0)</f>
        <v>#N/A</v>
      </c>
      <c r="P2699" s="3"/>
      <c r="Q2699" s="55" t="e">
        <f>VLOOKUP($P$1&amp;P2699,定价因子!$E:$F,2,0)</f>
        <v>#N/A</v>
      </c>
      <c r="R2699" s="3"/>
      <c r="S2699" s="77" t="e">
        <f>VLOOKUP($R$1&amp;R2699,定价因子!$E:$F,2,0)</f>
        <v>#N/A</v>
      </c>
      <c r="T2699" s="61"/>
      <c r="U2699" s="63"/>
      <c r="V2699" s="63"/>
      <c r="W2699" s="63"/>
      <c r="X2699" s="3"/>
    </row>
    <row r="2700" spans="1:24">
      <c r="A2700" s="3"/>
      <c r="B2700" s="3"/>
      <c r="C2700" s="3"/>
      <c r="D2700" s="3"/>
      <c r="E2700" s="79"/>
      <c r="F2700" s="3"/>
      <c r="G2700" s="77" t="e">
        <f>VLOOKUP($F$1&amp;F2700,定价因子!E:F,2,0)</f>
        <v>#N/A</v>
      </c>
      <c r="H2700" s="3"/>
      <c r="I2700" s="77" t="e">
        <f>VLOOKUP($H$1&amp;H2700,定价因子!E:F,2,0)</f>
        <v>#N/A</v>
      </c>
      <c r="J2700" s="3"/>
      <c r="K2700" s="77" t="e">
        <f>VLOOKUP($J$1&amp;J2700,定价因子!E:F,2,0)</f>
        <v>#N/A</v>
      </c>
      <c r="L2700" s="3"/>
      <c r="M2700" s="77" t="e">
        <f>VLOOKUP($L$1&amp;L2700,定价因子!E:F,2,0)</f>
        <v>#N/A</v>
      </c>
      <c r="N2700" s="3"/>
      <c r="O2700" s="77" t="e">
        <f>VLOOKUP($N$1&amp;N2700,定价因子!E:F,2,0)</f>
        <v>#N/A</v>
      </c>
      <c r="P2700" s="3"/>
      <c r="Q2700" s="55" t="e">
        <f>VLOOKUP($P$1&amp;P2700,定价因子!$E:$F,2,0)</f>
        <v>#N/A</v>
      </c>
      <c r="R2700" s="3"/>
      <c r="S2700" s="77" t="e">
        <f>VLOOKUP($R$1&amp;R2700,定价因子!$E:$F,2,0)</f>
        <v>#N/A</v>
      </c>
      <c r="T2700" s="61"/>
      <c r="U2700" s="63"/>
      <c r="V2700" s="63"/>
      <c r="W2700" s="63"/>
      <c r="X2700" s="3"/>
    </row>
    <row r="2701" spans="1:24">
      <c r="A2701" s="3"/>
      <c r="B2701" s="3"/>
      <c r="C2701" s="3"/>
      <c r="D2701" s="3"/>
      <c r="E2701" s="79"/>
      <c r="F2701" s="3"/>
      <c r="G2701" s="77" t="e">
        <f>VLOOKUP($F$1&amp;F2701,定价因子!E:F,2,0)</f>
        <v>#N/A</v>
      </c>
      <c r="H2701" s="3"/>
      <c r="I2701" s="77" t="e">
        <f>VLOOKUP($H$1&amp;H2701,定价因子!E:F,2,0)</f>
        <v>#N/A</v>
      </c>
      <c r="J2701" s="3"/>
      <c r="K2701" s="77" t="e">
        <f>VLOOKUP($J$1&amp;J2701,定价因子!E:F,2,0)</f>
        <v>#N/A</v>
      </c>
      <c r="L2701" s="3"/>
      <c r="M2701" s="77" t="e">
        <f>VLOOKUP($L$1&amp;L2701,定价因子!E:F,2,0)</f>
        <v>#N/A</v>
      </c>
      <c r="N2701" s="3"/>
      <c r="O2701" s="77" t="e">
        <f>VLOOKUP($N$1&amp;N2701,定价因子!E:F,2,0)</f>
        <v>#N/A</v>
      </c>
      <c r="P2701" s="3"/>
      <c r="Q2701" s="55" t="e">
        <f>VLOOKUP($P$1&amp;P2701,定价因子!$E:$F,2,0)</f>
        <v>#N/A</v>
      </c>
      <c r="R2701" s="3"/>
      <c r="S2701" s="77" t="e">
        <f>VLOOKUP($R$1&amp;R2701,定价因子!$E:$F,2,0)</f>
        <v>#N/A</v>
      </c>
      <c r="T2701" s="61"/>
      <c r="U2701" s="63"/>
      <c r="V2701" s="63"/>
      <c r="W2701" s="63"/>
      <c r="X2701" s="3"/>
    </row>
    <row r="2702" spans="1:24">
      <c r="A2702" s="3"/>
      <c r="B2702" s="3"/>
      <c r="C2702" s="3"/>
      <c r="D2702" s="3"/>
      <c r="E2702" s="79"/>
      <c r="F2702" s="3"/>
      <c r="G2702" s="77" t="e">
        <f>VLOOKUP($F$1&amp;F2702,定价因子!E:F,2,0)</f>
        <v>#N/A</v>
      </c>
      <c r="H2702" s="3"/>
      <c r="I2702" s="77" t="e">
        <f>VLOOKUP($H$1&amp;H2702,定价因子!E:F,2,0)</f>
        <v>#N/A</v>
      </c>
      <c r="J2702" s="3"/>
      <c r="K2702" s="77" t="e">
        <f>VLOOKUP($J$1&amp;J2702,定价因子!E:F,2,0)</f>
        <v>#N/A</v>
      </c>
      <c r="L2702" s="3"/>
      <c r="M2702" s="77" t="e">
        <f>VLOOKUP($L$1&amp;L2702,定价因子!E:F,2,0)</f>
        <v>#N/A</v>
      </c>
      <c r="N2702" s="3"/>
      <c r="O2702" s="77" t="e">
        <f>VLOOKUP($N$1&amp;N2702,定价因子!E:F,2,0)</f>
        <v>#N/A</v>
      </c>
      <c r="P2702" s="3"/>
      <c r="Q2702" s="55" t="e">
        <f>VLOOKUP($P$1&amp;P2702,定价因子!$E:$F,2,0)</f>
        <v>#N/A</v>
      </c>
      <c r="R2702" s="3"/>
      <c r="S2702" s="77" t="e">
        <f>VLOOKUP($R$1&amp;R2702,定价因子!$E:$F,2,0)</f>
        <v>#N/A</v>
      </c>
      <c r="T2702" s="61"/>
      <c r="U2702" s="63"/>
      <c r="V2702" s="63"/>
      <c r="W2702" s="63"/>
      <c r="X2702" s="3"/>
    </row>
    <row r="2703" spans="1:24">
      <c r="A2703" s="3"/>
      <c r="B2703" s="3"/>
      <c r="C2703" s="3"/>
      <c r="D2703" s="3"/>
      <c r="E2703" s="79"/>
      <c r="F2703" s="3"/>
      <c r="G2703" s="77" t="e">
        <f>VLOOKUP($F$1&amp;F2703,定价因子!E:F,2,0)</f>
        <v>#N/A</v>
      </c>
      <c r="H2703" s="3"/>
      <c r="I2703" s="77" t="e">
        <f>VLOOKUP($H$1&amp;H2703,定价因子!E:F,2,0)</f>
        <v>#N/A</v>
      </c>
      <c r="J2703" s="3"/>
      <c r="K2703" s="77" t="e">
        <f>VLOOKUP($J$1&amp;J2703,定价因子!E:F,2,0)</f>
        <v>#N/A</v>
      </c>
      <c r="L2703" s="3"/>
      <c r="M2703" s="77" t="e">
        <f>VLOOKUP($L$1&amp;L2703,定价因子!E:F,2,0)</f>
        <v>#N/A</v>
      </c>
      <c r="N2703" s="3"/>
      <c r="O2703" s="77" t="e">
        <f>VLOOKUP($N$1&amp;N2703,定价因子!E:F,2,0)</f>
        <v>#N/A</v>
      </c>
      <c r="P2703" s="3"/>
      <c r="Q2703" s="55" t="e">
        <f>VLOOKUP($P$1&amp;P2703,定价因子!$E:$F,2,0)</f>
        <v>#N/A</v>
      </c>
      <c r="R2703" s="3"/>
      <c r="S2703" s="77" t="e">
        <f>VLOOKUP($R$1&amp;R2703,定价因子!$E:$F,2,0)</f>
        <v>#N/A</v>
      </c>
      <c r="T2703" s="61"/>
      <c r="U2703" s="63"/>
      <c r="V2703" s="63"/>
      <c r="W2703" s="63"/>
      <c r="X2703" s="3"/>
    </row>
    <row r="2704" spans="1:24">
      <c r="A2704" s="3"/>
      <c r="B2704" s="3"/>
      <c r="C2704" s="3"/>
      <c r="D2704" s="3"/>
      <c r="E2704" s="79"/>
      <c r="F2704" s="3"/>
      <c r="G2704" s="77" t="e">
        <f>VLOOKUP($F$1&amp;F2704,定价因子!E:F,2,0)</f>
        <v>#N/A</v>
      </c>
      <c r="H2704" s="3"/>
      <c r="I2704" s="77" t="e">
        <f>VLOOKUP($H$1&amp;H2704,定价因子!E:F,2,0)</f>
        <v>#N/A</v>
      </c>
      <c r="J2704" s="3"/>
      <c r="K2704" s="77" t="e">
        <f>VLOOKUP($J$1&amp;J2704,定价因子!E:F,2,0)</f>
        <v>#N/A</v>
      </c>
      <c r="L2704" s="3"/>
      <c r="M2704" s="77" t="e">
        <f>VLOOKUP($L$1&amp;L2704,定价因子!E:F,2,0)</f>
        <v>#N/A</v>
      </c>
      <c r="N2704" s="3"/>
      <c r="O2704" s="77" t="e">
        <f>VLOOKUP($N$1&amp;N2704,定价因子!E:F,2,0)</f>
        <v>#N/A</v>
      </c>
      <c r="P2704" s="3"/>
      <c r="Q2704" s="55" t="e">
        <f>VLOOKUP($P$1&amp;P2704,定价因子!$E:$F,2,0)</f>
        <v>#N/A</v>
      </c>
      <c r="R2704" s="3"/>
      <c r="S2704" s="77" t="e">
        <f>VLOOKUP($R$1&amp;R2704,定价因子!$E:$F,2,0)</f>
        <v>#N/A</v>
      </c>
      <c r="T2704" s="61"/>
      <c r="U2704" s="63"/>
      <c r="V2704" s="63"/>
      <c r="W2704" s="63"/>
      <c r="X2704" s="3"/>
    </row>
    <row r="2705" spans="1:24">
      <c r="A2705" s="3"/>
      <c r="B2705" s="3"/>
      <c r="C2705" s="3"/>
      <c r="D2705" s="3"/>
      <c r="E2705" s="79"/>
      <c r="F2705" s="3"/>
      <c r="G2705" s="77" t="e">
        <f>VLOOKUP($F$1&amp;F2705,定价因子!E:F,2,0)</f>
        <v>#N/A</v>
      </c>
      <c r="H2705" s="3"/>
      <c r="I2705" s="77" t="e">
        <f>VLOOKUP($H$1&amp;H2705,定价因子!E:F,2,0)</f>
        <v>#N/A</v>
      </c>
      <c r="J2705" s="3"/>
      <c r="K2705" s="77" t="e">
        <f>VLOOKUP($J$1&amp;J2705,定价因子!E:F,2,0)</f>
        <v>#N/A</v>
      </c>
      <c r="L2705" s="3"/>
      <c r="M2705" s="77" t="e">
        <f>VLOOKUP($L$1&amp;L2705,定价因子!E:F,2,0)</f>
        <v>#N/A</v>
      </c>
      <c r="N2705" s="3"/>
      <c r="O2705" s="77" t="e">
        <f>VLOOKUP($N$1&amp;N2705,定价因子!E:F,2,0)</f>
        <v>#N/A</v>
      </c>
      <c r="P2705" s="3"/>
      <c r="Q2705" s="55" t="e">
        <f>VLOOKUP($P$1&amp;P2705,定价因子!$E:$F,2,0)</f>
        <v>#N/A</v>
      </c>
      <c r="R2705" s="3"/>
      <c r="S2705" s="77" t="e">
        <f>VLOOKUP($R$1&amp;R2705,定价因子!$E:$F,2,0)</f>
        <v>#N/A</v>
      </c>
      <c r="T2705" s="61"/>
      <c r="U2705" s="63"/>
      <c r="V2705" s="63"/>
      <c r="W2705" s="63"/>
      <c r="X2705" s="3"/>
    </row>
    <row r="2706" spans="1:24">
      <c r="A2706" s="3"/>
      <c r="B2706" s="3"/>
      <c r="C2706" s="3"/>
      <c r="D2706" s="3"/>
      <c r="E2706" s="79"/>
      <c r="F2706" s="3"/>
      <c r="G2706" s="77" t="e">
        <f>VLOOKUP($F$1&amp;F2706,定价因子!E:F,2,0)</f>
        <v>#N/A</v>
      </c>
      <c r="H2706" s="3"/>
      <c r="I2706" s="77" t="e">
        <f>VLOOKUP($H$1&amp;H2706,定价因子!E:F,2,0)</f>
        <v>#N/A</v>
      </c>
      <c r="J2706" s="3"/>
      <c r="K2706" s="77" t="e">
        <f>VLOOKUP($J$1&amp;J2706,定价因子!E:F,2,0)</f>
        <v>#N/A</v>
      </c>
      <c r="L2706" s="3"/>
      <c r="M2706" s="77" t="e">
        <f>VLOOKUP($L$1&amp;L2706,定价因子!E:F,2,0)</f>
        <v>#N/A</v>
      </c>
      <c r="N2706" s="3"/>
      <c r="O2706" s="77" t="e">
        <f>VLOOKUP($N$1&amp;N2706,定价因子!E:F,2,0)</f>
        <v>#N/A</v>
      </c>
      <c r="P2706" s="3"/>
      <c r="Q2706" s="55" t="e">
        <f>VLOOKUP($P$1&amp;P2706,定价因子!$E:$F,2,0)</f>
        <v>#N/A</v>
      </c>
      <c r="R2706" s="3"/>
      <c r="S2706" s="77" t="e">
        <f>VLOOKUP($R$1&amp;R2706,定价因子!$E:$F,2,0)</f>
        <v>#N/A</v>
      </c>
      <c r="T2706" s="61"/>
      <c r="U2706" s="63"/>
      <c r="V2706" s="63"/>
      <c r="W2706" s="63"/>
      <c r="X2706" s="3"/>
    </row>
    <row r="2707" spans="1:24">
      <c r="A2707" s="3"/>
      <c r="B2707" s="3"/>
      <c r="C2707" s="3"/>
      <c r="D2707" s="3"/>
      <c r="E2707" s="79"/>
      <c r="F2707" s="3"/>
      <c r="G2707" s="77" t="e">
        <f>VLOOKUP($F$1&amp;F2707,定价因子!E:F,2,0)</f>
        <v>#N/A</v>
      </c>
      <c r="H2707" s="3"/>
      <c r="I2707" s="77" t="e">
        <f>VLOOKUP($H$1&amp;H2707,定价因子!E:F,2,0)</f>
        <v>#N/A</v>
      </c>
      <c r="J2707" s="3"/>
      <c r="K2707" s="77" t="e">
        <f>VLOOKUP($J$1&amp;J2707,定价因子!E:F,2,0)</f>
        <v>#N/A</v>
      </c>
      <c r="L2707" s="3"/>
      <c r="M2707" s="77" t="e">
        <f>VLOOKUP($L$1&amp;L2707,定价因子!E:F,2,0)</f>
        <v>#N/A</v>
      </c>
      <c r="N2707" s="3"/>
      <c r="O2707" s="77" t="e">
        <f>VLOOKUP($N$1&amp;N2707,定价因子!E:F,2,0)</f>
        <v>#N/A</v>
      </c>
      <c r="P2707" s="3"/>
      <c r="Q2707" s="55" t="e">
        <f>VLOOKUP($P$1&amp;P2707,定价因子!$E:$F,2,0)</f>
        <v>#N/A</v>
      </c>
      <c r="R2707" s="3"/>
      <c r="S2707" s="77" t="e">
        <f>VLOOKUP($R$1&amp;R2707,定价因子!$E:$F,2,0)</f>
        <v>#N/A</v>
      </c>
      <c r="T2707" s="61"/>
      <c r="U2707" s="63"/>
      <c r="V2707" s="63"/>
      <c r="W2707" s="63"/>
      <c r="X2707" s="3"/>
    </row>
    <row r="2708" spans="1:24">
      <c r="A2708" s="3"/>
      <c r="B2708" s="3"/>
      <c r="C2708" s="3"/>
      <c r="D2708" s="3"/>
      <c r="E2708" s="79"/>
      <c r="F2708" s="3"/>
      <c r="G2708" s="77" t="e">
        <f>VLOOKUP($F$1&amp;F2708,定价因子!E:F,2,0)</f>
        <v>#N/A</v>
      </c>
      <c r="H2708" s="3"/>
      <c r="I2708" s="77" t="e">
        <f>VLOOKUP($H$1&amp;H2708,定价因子!E:F,2,0)</f>
        <v>#N/A</v>
      </c>
      <c r="J2708" s="3"/>
      <c r="K2708" s="77" t="e">
        <f>VLOOKUP($J$1&amp;J2708,定价因子!E:F,2,0)</f>
        <v>#N/A</v>
      </c>
      <c r="L2708" s="3"/>
      <c r="M2708" s="77" t="e">
        <f>VLOOKUP($L$1&amp;L2708,定价因子!E:F,2,0)</f>
        <v>#N/A</v>
      </c>
      <c r="N2708" s="3"/>
      <c r="O2708" s="77" t="e">
        <f>VLOOKUP($N$1&amp;N2708,定价因子!E:F,2,0)</f>
        <v>#N/A</v>
      </c>
      <c r="P2708" s="3"/>
      <c r="Q2708" s="55" t="e">
        <f>VLOOKUP($P$1&amp;P2708,定价因子!$E:$F,2,0)</f>
        <v>#N/A</v>
      </c>
      <c r="R2708" s="3"/>
      <c r="S2708" s="77" t="e">
        <f>VLOOKUP($R$1&amp;R2708,定价因子!$E:$F,2,0)</f>
        <v>#N/A</v>
      </c>
      <c r="T2708" s="61"/>
      <c r="U2708" s="63"/>
      <c r="V2708" s="63"/>
      <c r="W2708" s="63"/>
      <c r="X2708" s="3"/>
    </row>
    <row r="2709" spans="1:24">
      <c r="A2709" s="3"/>
      <c r="B2709" s="3"/>
      <c r="C2709" s="3"/>
      <c r="D2709" s="3"/>
      <c r="E2709" s="79"/>
      <c r="F2709" s="3"/>
      <c r="G2709" s="77" t="e">
        <f>VLOOKUP($F$1&amp;F2709,定价因子!E:F,2,0)</f>
        <v>#N/A</v>
      </c>
      <c r="H2709" s="3"/>
      <c r="I2709" s="77" t="e">
        <f>VLOOKUP($H$1&amp;H2709,定价因子!E:F,2,0)</f>
        <v>#N/A</v>
      </c>
      <c r="J2709" s="3"/>
      <c r="K2709" s="77" t="e">
        <f>VLOOKUP($J$1&amp;J2709,定价因子!E:F,2,0)</f>
        <v>#N/A</v>
      </c>
      <c r="L2709" s="3"/>
      <c r="M2709" s="77" t="e">
        <f>VLOOKUP($L$1&amp;L2709,定价因子!E:F,2,0)</f>
        <v>#N/A</v>
      </c>
      <c r="N2709" s="3"/>
      <c r="O2709" s="77" t="e">
        <f>VLOOKUP($N$1&amp;N2709,定价因子!E:F,2,0)</f>
        <v>#N/A</v>
      </c>
      <c r="P2709" s="3"/>
      <c r="Q2709" s="55" t="e">
        <f>VLOOKUP($P$1&amp;P2709,定价因子!$E:$F,2,0)</f>
        <v>#N/A</v>
      </c>
      <c r="R2709" s="3"/>
      <c r="S2709" s="77" t="e">
        <f>VLOOKUP($R$1&amp;R2709,定价因子!$E:$F,2,0)</f>
        <v>#N/A</v>
      </c>
      <c r="T2709" s="61"/>
      <c r="U2709" s="63"/>
      <c r="V2709" s="63"/>
      <c r="W2709" s="63"/>
      <c r="X2709" s="3"/>
    </row>
    <row r="2710" spans="1:24">
      <c r="A2710" s="3"/>
      <c r="B2710" s="3"/>
      <c r="C2710" s="3"/>
      <c r="D2710" s="3"/>
      <c r="E2710" s="79"/>
      <c r="F2710" s="3"/>
      <c r="G2710" s="77" t="e">
        <f>VLOOKUP($F$1&amp;F2710,定价因子!E:F,2,0)</f>
        <v>#N/A</v>
      </c>
      <c r="H2710" s="3"/>
      <c r="I2710" s="77" t="e">
        <f>VLOOKUP($H$1&amp;H2710,定价因子!E:F,2,0)</f>
        <v>#N/A</v>
      </c>
      <c r="J2710" s="3"/>
      <c r="K2710" s="77" t="e">
        <f>VLOOKUP($J$1&amp;J2710,定价因子!E:F,2,0)</f>
        <v>#N/A</v>
      </c>
      <c r="L2710" s="3"/>
      <c r="M2710" s="77" t="e">
        <f>VLOOKUP($L$1&amp;L2710,定价因子!E:F,2,0)</f>
        <v>#N/A</v>
      </c>
      <c r="N2710" s="3"/>
      <c r="O2710" s="77" t="e">
        <f>VLOOKUP($N$1&amp;N2710,定价因子!E:F,2,0)</f>
        <v>#N/A</v>
      </c>
      <c r="P2710" s="3"/>
      <c r="Q2710" s="55" t="e">
        <f>VLOOKUP($P$1&amp;P2710,定价因子!$E:$F,2,0)</f>
        <v>#N/A</v>
      </c>
      <c r="R2710" s="3"/>
      <c r="S2710" s="77" t="e">
        <f>VLOOKUP($R$1&amp;R2710,定价因子!$E:$F,2,0)</f>
        <v>#N/A</v>
      </c>
      <c r="T2710" s="61"/>
      <c r="U2710" s="63"/>
      <c r="V2710" s="63"/>
      <c r="W2710" s="63"/>
      <c r="X2710" s="3"/>
    </row>
    <row r="2711" spans="1:24">
      <c r="A2711" s="3"/>
      <c r="B2711" s="3"/>
      <c r="C2711" s="3"/>
      <c r="D2711" s="3"/>
      <c r="E2711" s="79"/>
      <c r="F2711" s="3"/>
      <c r="G2711" s="77" t="e">
        <f>VLOOKUP($F$1&amp;F2711,定价因子!E:F,2,0)</f>
        <v>#N/A</v>
      </c>
      <c r="H2711" s="3"/>
      <c r="I2711" s="77" t="e">
        <f>VLOOKUP($H$1&amp;H2711,定价因子!E:F,2,0)</f>
        <v>#N/A</v>
      </c>
      <c r="J2711" s="3"/>
      <c r="K2711" s="77" t="e">
        <f>VLOOKUP($J$1&amp;J2711,定价因子!E:F,2,0)</f>
        <v>#N/A</v>
      </c>
      <c r="L2711" s="3"/>
      <c r="M2711" s="77" t="e">
        <f>VLOOKUP($L$1&amp;L2711,定价因子!E:F,2,0)</f>
        <v>#N/A</v>
      </c>
      <c r="N2711" s="3"/>
      <c r="O2711" s="77" t="e">
        <f>VLOOKUP($N$1&amp;N2711,定价因子!E:F,2,0)</f>
        <v>#N/A</v>
      </c>
      <c r="P2711" s="3"/>
      <c r="Q2711" s="55" t="e">
        <f>VLOOKUP($P$1&amp;P2711,定价因子!$E:$F,2,0)</f>
        <v>#N/A</v>
      </c>
      <c r="R2711" s="3"/>
      <c r="S2711" s="77" t="e">
        <f>VLOOKUP($R$1&amp;R2711,定价因子!$E:$F,2,0)</f>
        <v>#N/A</v>
      </c>
      <c r="T2711" s="61"/>
      <c r="U2711" s="63"/>
      <c r="V2711" s="63"/>
      <c r="W2711" s="63"/>
      <c r="X2711" s="3"/>
    </row>
    <row r="2712" spans="1:24">
      <c r="A2712" s="3"/>
      <c r="B2712" s="3"/>
      <c r="C2712" s="3"/>
      <c r="D2712" s="3"/>
      <c r="E2712" s="79"/>
      <c r="F2712" s="3"/>
      <c r="G2712" s="77" t="e">
        <f>VLOOKUP($F$1&amp;F2712,定价因子!E:F,2,0)</f>
        <v>#N/A</v>
      </c>
      <c r="H2712" s="3"/>
      <c r="I2712" s="77" t="e">
        <f>VLOOKUP($H$1&amp;H2712,定价因子!E:F,2,0)</f>
        <v>#N/A</v>
      </c>
      <c r="J2712" s="3"/>
      <c r="K2712" s="77" t="e">
        <f>VLOOKUP($J$1&amp;J2712,定价因子!E:F,2,0)</f>
        <v>#N/A</v>
      </c>
      <c r="L2712" s="3"/>
      <c r="M2712" s="77" t="e">
        <f>VLOOKUP($L$1&amp;L2712,定价因子!E:F,2,0)</f>
        <v>#N/A</v>
      </c>
      <c r="N2712" s="3"/>
      <c r="O2712" s="77" t="e">
        <f>VLOOKUP($N$1&amp;N2712,定价因子!E:F,2,0)</f>
        <v>#N/A</v>
      </c>
      <c r="P2712" s="3"/>
      <c r="Q2712" s="55" t="e">
        <f>VLOOKUP($P$1&amp;P2712,定价因子!$E:$F,2,0)</f>
        <v>#N/A</v>
      </c>
      <c r="R2712" s="3"/>
      <c r="S2712" s="77" t="e">
        <f>VLOOKUP($R$1&amp;R2712,定价因子!$E:$F,2,0)</f>
        <v>#N/A</v>
      </c>
      <c r="T2712" s="61"/>
      <c r="U2712" s="63"/>
      <c r="V2712" s="63"/>
      <c r="W2712" s="63"/>
      <c r="X2712" s="3"/>
    </row>
    <row r="2713" spans="1:24">
      <c r="A2713" s="3"/>
      <c r="B2713" s="3"/>
      <c r="C2713" s="3"/>
      <c r="D2713" s="3"/>
      <c r="E2713" s="79"/>
      <c r="F2713" s="3"/>
      <c r="G2713" s="77" t="e">
        <f>VLOOKUP($F$1&amp;F2713,定价因子!E:F,2,0)</f>
        <v>#N/A</v>
      </c>
      <c r="H2713" s="3"/>
      <c r="I2713" s="77" t="e">
        <f>VLOOKUP($H$1&amp;H2713,定价因子!E:F,2,0)</f>
        <v>#N/A</v>
      </c>
      <c r="J2713" s="3"/>
      <c r="K2713" s="77" t="e">
        <f>VLOOKUP($J$1&amp;J2713,定价因子!E:F,2,0)</f>
        <v>#N/A</v>
      </c>
      <c r="L2713" s="3"/>
      <c r="M2713" s="77" t="e">
        <f>VLOOKUP($L$1&amp;L2713,定价因子!E:F,2,0)</f>
        <v>#N/A</v>
      </c>
      <c r="N2713" s="3"/>
      <c r="O2713" s="77" t="e">
        <f>VLOOKUP($N$1&amp;N2713,定价因子!E:F,2,0)</f>
        <v>#N/A</v>
      </c>
      <c r="P2713" s="3"/>
      <c r="Q2713" s="55" t="e">
        <f>VLOOKUP($P$1&amp;P2713,定价因子!$E:$F,2,0)</f>
        <v>#N/A</v>
      </c>
      <c r="R2713" s="3"/>
      <c r="S2713" s="77" t="e">
        <f>VLOOKUP($R$1&amp;R2713,定价因子!$E:$F,2,0)</f>
        <v>#N/A</v>
      </c>
      <c r="T2713" s="61"/>
      <c r="U2713" s="63"/>
      <c r="V2713" s="63"/>
      <c r="W2713" s="63"/>
      <c r="X2713" s="3"/>
    </row>
    <row r="2714" spans="1:24">
      <c r="A2714" s="3"/>
      <c r="B2714" s="3"/>
      <c r="C2714" s="3"/>
      <c r="D2714" s="3"/>
      <c r="E2714" s="79"/>
      <c r="F2714" s="3"/>
      <c r="G2714" s="77" t="e">
        <f>VLOOKUP($F$1&amp;F2714,定价因子!E:F,2,0)</f>
        <v>#N/A</v>
      </c>
      <c r="H2714" s="3"/>
      <c r="I2714" s="77" t="e">
        <f>VLOOKUP($H$1&amp;H2714,定价因子!E:F,2,0)</f>
        <v>#N/A</v>
      </c>
      <c r="J2714" s="3"/>
      <c r="K2714" s="77" t="e">
        <f>VLOOKUP($J$1&amp;J2714,定价因子!E:F,2,0)</f>
        <v>#N/A</v>
      </c>
      <c r="L2714" s="3"/>
      <c r="M2714" s="77" t="e">
        <f>VLOOKUP($L$1&amp;L2714,定价因子!E:F,2,0)</f>
        <v>#N/A</v>
      </c>
      <c r="N2714" s="3"/>
      <c r="O2714" s="77" t="e">
        <f>VLOOKUP($N$1&amp;N2714,定价因子!E:F,2,0)</f>
        <v>#N/A</v>
      </c>
      <c r="P2714" s="3"/>
      <c r="Q2714" s="55" t="e">
        <f>VLOOKUP($P$1&amp;P2714,定价因子!$E:$F,2,0)</f>
        <v>#N/A</v>
      </c>
      <c r="R2714" s="3"/>
      <c r="S2714" s="77" t="e">
        <f>VLOOKUP($R$1&amp;R2714,定价因子!$E:$F,2,0)</f>
        <v>#N/A</v>
      </c>
      <c r="T2714" s="61"/>
      <c r="U2714" s="63"/>
      <c r="V2714" s="63"/>
      <c r="W2714" s="63"/>
      <c r="X2714" s="3"/>
    </row>
    <row r="2715" spans="1:24">
      <c r="A2715" s="3"/>
      <c r="B2715" s="3"/>
      <c r="C2715" s="3"/>
      <c r="D2715" s="3"/>
      <c r="E2715" s="79"/>
      <c r="F2715" s="3"/>
      <c r="G2715" s="77" t="e">
        <f>VLOOKUP($F$1&amp;F2715,定价因子!E:F,2,0)</f>
        <v>#N/A</v>
      </c>
      <c r="H2715" s="3"/>
      <c r="I2715" s="77" t="e">
        <f>VLOOKUP($H$1&amp;H2715,定价因子!E:F,2,0)</f>
        <v>#N/A</v>
      </c>
      <c r="J2715" s="3"/>
      <c r="K2715" s="77" t="e">
        <f>VLOOKUP($J$1&amp;J2715,定价因子!E:F,2,0)</f>
        <v>#N/A</v>
      </c>
      <c r="L2715" s="3"/>
      <c r="M2715" s="77" t="e">
        <f>VLOOKUP($L$1&amp;L2715,定价因子!E:F,2,0)</f>
        <v>#N/A</v>
      </c>
      <c r="N2715" s="3"/>
      <c r="O2715" s="77" t="e">
        <f>VLOOKUP($N$1&amp;N2715,定价因子!E:F,2,0)</f>
        <v>#N/A</v>
      </c>
      <c r="P2715" s="3"/>
      <c r="Q2715" s="55" t="e">
        <f>VLOOKUP($P$1&amp;P2715,定价因子!$E:$F,2,0)</f>
        <v>#N/A</v>
      </c>
      <c r="R2715" s="3"/>
      <c r="S2715" s="77" t="e">
        <f>VLOOKUP($R$1&amp;R2715,定价因子!$E:$F,2,0)</f>
        <v>#N/A</v>
      </c>
      <c r="T2715" s="61"/>
      <c r="U2715" s="63"/>
      <c r="V2715" s="63"/>
      <c r="W2715" s="63"/>
      <c r="X2715" s="3"/>
    </row>
    <row r="2716" spans="1:24">
      <c r="A2716" s="3"/>
      <c r="B2716" s="3"/>
      <c r="C2716" s="3"/>
      <c r="D2716" s="3"/>
      <c r="E2716" s="79"/>
      <c r="F2716" s="3"/>
      <c r="G2716" s="77" t="e">
        <f>VLOOKUP($F$1&amp;F2716,定价因子!E:F,2,0)</f>
        <v>#N/A</v>
      </c>
      <c r="H2716" s="3"/>
      <c r="I2716" s="77" t="e">
        <f>VLOOKUP($H$1&amp;H2716,定价因子!E:F,2,0)</f>
        <v>#N/A</v>
      </c>
      <c r="J2716" s="3"/>
      <c r="K2716" s="77" t="e">
        <f>VLOOKUP($J$1&amp;J2716,定价因子!E:F,2,0)</f>
        <v>#N/A</v>
      </c>
      <c r="L2716" s="3"/>
      <c r="M2716" s="77" t="e">
        <f>VLOOKUP($L$1&amp;L2716,定价因子!E:F,2,0)</f>
        <v>#N/A</v>
      </c>
      <c r="N2716" s="3"/>
      <c r="O2716" s="77" t="e">
        <f>VLOOKUP($N$1&amp;N2716,定价因子!E:F,2,0)</f>
        <v>#N/A</v>
      </c>
      <c r="P2716" s="3"/>
      <c r="Q2716" s="55" t="e">
        <f>VLOOKUP($P$1&amp;P2716,定价因子!$E:$F,2,0)</f>
        <v>#N/A</v>
      </c>
      <c r="R2716" s="3"/>
      <c r="S2716" s="77" t="e">
        <f>VLOOKUP($R$1&amp;R2716,定价因子!$E:$F,2,0)</f>
        <v>#N/A</v>
      </c>
      <c r="T2716" s="61"/>
      <c r="U2716" s="63"/>
      <c r="V2716" s="63"/>
      <c r="W2716" s="63"/>
      <c r="X2716" s="3"/>
    </row>
    <row r="2717" spans="1:24">
      <c r="A2717" s="3"/>
      <c r="B2717" s="3"/>
      <c r="C2717" s="3"/>
      <c r="D2717" s="3"/>
      <c r="E2717" s="79"/>
      <c r="F2717" s="3"/>
      <c r="G2717" s="77" t="e">
        <f>VLOOKUP($F$1&amp;F2717,定价因子!E:F,2,0)</f>
        <v>#N/A</v>
      </c>
      <c r="H2717" s="3"/>
      <c r="I2717" s="77" t="e">
        <f>VLOOKUP($H$1&amp;H2717,定价因子!E:F,2,0)</f>
        <v>#N/A</v>
      </c>
      <c r="J2717" s="3"/>
      <c r="K2717" s="77" t="e">
        <f>VLOOKUP($J$1&amp;J2717,定价因子!E:F,2,0)</f>
        <v>#N/A</v>
      </c>
      <c r="L2717" s="3"/>
      <c r="M2717" s="77" t="e">
        <f>VLOOKUP($L$1&amp;L2717,定价因子!E:F,2,0)</f>
        <v>#N/A</v>
      </c>
      <c r="N2717" s="3"/>
      <c r="O2717" s="77" t="e">
        <f>VLOOKUP($N$1&amp;N2717,定价因子!E:F,2,0)</f>
        <v>#N/A</v>
      </c>
      <c r="P2717" s="3"/>
      <c r="Q2717" s="55" t="e">
        <f>VLOOKUP($P$1&amp;P2717,定价因子!$E:$F,2,0)</f>
        <v>#N/A</v>
      </c>
      <c r="R2717" s="3"/>
      <c r="S2717" s="77" t="e">
        <f>VLOOKUP($R$1&amp;R2717,定价因子!$E:$F,2,0)</f>
        <v>#N/A</v>
      </c>
      <c r="T2717" s="61"/>
      <c r="U2717" s="63"/>
      <c r="V2717" s="63"/>
      <c r="W2717" s="63"/>
      <c r="X2717" s="3"/>
    </row>
    <row r="2718" spans="1:24">
      <c r="A2718" s="3"/>
      <c r="B2718" s="3"/>
      <c r="C2718" s="3"/>
      <c r="D2718" s="3"/>
      <c r="E2718" s="79"/>
      <c r="F2718" s="3"/>
      <c r="G2718" s="77" t="e">
        <f>VLOOKUP($F$1&amp;F2718,定价因子!E:F,2,0)</f>
        <v>#N/A</v>
      </c>
      <c r="H2718" s="3"/>
      <c r="I2718" s="77" t="e">
        <f>VLOOKUP($H$1&amp;H2718,定价因子!E:F,2,0)</f>
        <v>#N/A</v>
      </c>
      <c r="J2718" s="3"/>
      <c r="K2718" s="77" t="e">
        <f>VLOOKUP($J$1&amp;J2718,定价因子!E:F,2,0)</f>
        <v>#N/A</v>
      </c>
      <c r="L2718" s="3"/>
      <c r="M2718" s="77" t="e">
        <f>VLOOKUP($L$1&amp;L2718,定价因子!E:F,2,0)</f>
        <v>#N/A</v>
      </c>
      <c r="N2718" s="3"/>
      <c r="O2718" s="77" t="e">
        <f>VLOOKUP($N$1&amp;N2718,定价因子!E:F,2,0)</f>
        <v>#N/A</v>
      </c>
      <c r="P2718" s="3"/>
      <c r="Q2718" s="55" t="e">
        <f>VLOOKUP($P$1&amp;P2718,定价因子!$E:$F,2,0)</f>
        <v>#N/A</v>
      </c>
      <c r="R2718" s="3"/>
      <c r="S2718" s="77" t="e">
        <f>VLOOKUP($R$1&amp;R2718,定价因子!$E:$F,2,0)</f>
        <v>#N/A</v>
      </c>
      <c r="T2718" s="61"/>
      <c r="U2718" s="63"/>
      <c r="V2718" s="63"/>
      <c r="W2718" s="63"/>
      <c r="X2718" s="3"/>
    </row>
    <row r="2719" spans="1:24">
      <c r="A2719" s="3"/>
      <c r="B2719" s="3"/>
      <c r="C2719" s="3"/>
      <c r="D2719" s="3"/>
      <c r="E2719" s="79"/>
      <c r="F2719" s="3"/>
      <c r="G2719" s="77" t="e">
        <f>VLOOKUP($F$1&amp;F2719,定价因子!E:F,2,0)</f>
        <v>#N/A</v>
      </c>
      <c r="H2719" s="3"/>
      <c r="I2719" s="77" t="e">
        <f>VLOOKUP($H$1&amp;H2719,定价因子!E:F,2,0)</f>
        <v>#N/A</v>
      </c>
      <c r="J2719" s="3"/>
      <c r="K2719" s="77" t="e">
        <f>VLOOKUP($J$1&amp;J2719,定价因子!E:F,2,0)</f>
        <v>#N/A</v>
      </c>
      <c r="L2719" s="3"/>
      <c r="M2719" s="77" t="e">
        <f>VLOOKUP($L$1&amp;L2719,定价因子!E:F,2,0)</f>
        <v>#N/A</v>
      </c>
      <c r="N2719" s="3"/>
      <c r="O2719" s="77" t="e">
        <f>VLOOKUP($N$1&amp;N2719,定价因子!E:F,2,0)</f>
        <v>#N/A</v>
      </c>
      <c r="P2719" s="3"/>
      <c r="Q2719" s="55" t="e">
        <f>VLOOKUP($P$1&amp;P2719,定价因子!$E:$F,2,0)</f>
        <v>#N/A</v>
      </c>
      <c r="R2719" s="3"/>
      <c r="S2719" s="77" t="e">
        <f>VLOOKUP($R$1&amp;R2719,定价因子!$E:$F,2,0)</f>
        <v>#N/A</v>
      </c>
      <c r="T2719" s="61"/>
      <c r="U2719" s="63"/>
      <c r="V2719" s="63"/>
      <c r="W2719" s="63"/>
      <c r="X2719" s="3"/>
    </row>
    <row r="2720" spans="1:24">
      <c r="A2720" s="3"/>
      <c r="B2720" s="3"/>
      <c r="C2720" s="3"/>
      <c r="D2720" s="3"/>
      <c r="E2720" s="79"/>
      <c r="F2720" s="3"/>
      <c r="G2720" s="77" t="e">
        <f>VLOOKUP($F$1&amp;F2720,定价因子!E:F,2,0)</f>
        <v>#N/A</v>
      </c>
      <c r="H2720" s="3"/>
      <c r="I2720" s="77" t="e">
        <f>VLOOKUP($H$1&amp;H2720,定价因子!E:F,2,0)</f>
        <v>#N/A</v>
      </c>
      <c r="J2720" s="3"/>
      <c r="K2720" s="77" t="e">
        <f>VLOOKUP($J$1&amp;J2720,定价因子!E:F,2,0)</f>
        <v>#N/A</v>
      </c>
      <c r="L2720" s="3"/>
      <c r="M2720" s="77" t="e">
        <f>VLOOKUP($L$1&amp;L2720,定价因子!E:F,2,0)</f>
        <v>#N/A</v>
      </c>
      <c r="N2720" s="3"/>
      <c r="O2720" s="77" t="e">
        <f>VLOOKUP($N$1&amp;N2720,定价因子!E:F,2,0)</f>
        <v>#N/A</v>
      </c>
      <c r="P2720" s="3"/>
      <c r="Q2720" s="55" t="e">
        <f>VLOOKUP($P$1&amp;P2720,定价因子!$E:$F,2,0)</f>
        <v>#N/A</v>
      </c>
      <c r="R2720" s="3"/>
      <c r="S2720" s="77" t="e">
        <f>VLOOKUP($R$1&amp;R2720,定价因子!$E:$F,2,0)</f>
        <v>#N/A</v>
      </c>
      <c r="T2720" s="61"/>
      <c r="U2720" s="63"/>
      <c r="V2720" s="63"/>
      <c r="W2720" s="63"/>
      <c r="X2720" s="3"/>
    </row>
    <row r="2721" spans="1:24">
      <c r="A2721" s="3"/>
      <c r="B2721" s="3"/>
      <c r="C2721" s="3"/>
      <c r="D2721" s="3"/>
      <c r="E2721" s="79"/>
      <c r="F2721" s="3"/>
      <c r="G2721" s="77" t="e">
        <f>VLOOKUP($F$1&amp;F2721,定价因子!E:F,2,0)</f>
        <v>#N/A</v>
      </c>
      <c r="H2721" s="3"/>
      <c r="I2721" s="77" t="e">
        <f>VLOOKUP($H$1&amp;H2721,定价因子!E:F,2,0)</f>
        <v>#N/A</v>
      </c>
      <c r="J2721" s="3"/>
      <c r="K2721" s="77" t="e">
        <f>VLOOKUP($J$1&amp;J2721,定价因子!E:F,2,0)</f>
        <v>#N/A</v>
      </c>
      <c r="L2721" s="3"/>
      <c r="M2721" s="77" t="e">
        <f>VLOOKUP($L$1&amp;L2721,定价因子!E:F,2,0)</f>
        <v>#N/A</v>
      </c>
      <c r="N2721" s="3"/>
      <c r="O2721" s="77" t="e">
        <f>VLOOKUP($N$1&amp;N2721,定价因子!E:F,2,0)</f>
        <v>#N/A</v>
      </c>
      <c r="P2721" s="3"/>
      <c r="Q2721" s="55" t="e">
        <f>VLOOKUP($P$1&amp;P2721,定价因子!$E:$F,2,0)</f>
        <v>#N/A</v>
      </c>
      <c r="R2721" s="3"/>
      <c r="S2721" s="77" t="e">
        <f>VLOOKUP($R$1&amp;R2721,定价因子!$E:$F,2,0)</f>
        <v>#N/A</v>
      </c>
      <c r="T2721" s="61"/>
      <c r="U2721" s="63"/>
      <c r="V2721" s="63"/>
      <c r="W2721" s="63"/>
      <c r="X2721" s="3"/>
    </row>
    <row r="2722" spans="1:24">
      <c r="A2722" s="3"/>
      <c r="B2722" s="3"/>
      <c r="C2722" s="3"/>
      <c r="D2722" s="3"/>
      <c r="E2722" s="79"/>
      <c r="F2722" s="3"/>
      <c r="G2722" s="77" t="e">
        <f>VLOOKUP($F$1&amp;F2722,定价因子!E:F,2,0)</f>
        <v>#N/A</v>
      </c>
      <c r="H2722" s="3"/>
      <c r="I2722" s="77" t="e">
        <f>VLOOKUP($H$1&amp;H2722,定价因子!E:F,2,0)</f>
        <v>#N/A</v>
      </c>
      <c r="J2722" s="3"/>
      <c r="K2722" s="77" t="e">
        <f>VLOOKUP($J$1&amp;J2722,定价因子!E:F,2,0)</f>
        <v>#N/A</v>
      </c>
      <c r="L2722" s="3"/>
      <c r="M2722" s="77" t="e">
        <f>VLOOKUP($L$1&amp;L2722,定价因子!E:F,2,0)</f>
        <v>#N/A</v>
      </c>
      <c r="N2722" s="3"/>
      <c r="O2722" s="77" t="e">
        <f>VLOOKUP($N$1&amp;N2722,定价因子!E:F,2,0)</f>
        <v>#N/A</v>
      </c>
      <c r="P2722" s="3"/>
      <c r="Q2722" s="55" t="e">
        <f>VLOOKUP($P$1&amp;P2722,定价因子!$E:$F,2,0)</f>
        <v>#N/A</v>
      </c>
      <c r="R2722" s="3"/>
      <c r="S2722" s="77" t="e">
        <f>VLOOKUP($R$1&amp;R2722,定价因子!$E:$F,2,0)</f>
        <v>#N/A</v>
      </c>
      <c r="T2722" s="61"/>
      <c r="U2722" s="63"/>
      <c r="V2722" s="63"/>
      <c r="W2722" s="63"/>
      <c r="X2722" s="3"/>
    </row>
    <row r="2723" spans="1:24">
      <c r="A2723" s="3"/>
      <c r="B2723" s="3"/>
      <c r="C2723" s="3"/>
      <c r="D2723" s="3"/>
      <c r="E2723" s="79"/>
      <c r="F2723" s="3"/>
      <c r="G2723" s="77" t="e">
        <f>VLOOKUP($F$1&amp;F2723,定价因子!E:F,2,0)</f>
        <v>#N/A</v>
      </c>
      <c r="H2723" s="3"/>
      <c r="I2723" s="77" t="e">
        <f>VLOOKUP($H$1&amp;H2723,定价因子!E:F,2,0)</f>
        <v>#N/A</v>
      </c>
      <c r="J2723" s="3"/>
      <c r="K2723" s="77" t="e">
        <f>VLOOKUP($J$1&amp;J2723,定价因子!E:F,2,0)</f>
        <v>#N/A</v>
      </c>
      <c r="L2723" s="3"/>
      <c r="M2723" s="77" t="e">
        <f>VLOOKUP($L$1&amp;L2723,定价因子!E:F,2,0)</f>
        <v>#N/A</v>
      </c>
      <c r="N2723" s="3"/>
      <c r="O2723" s="77" t="e">
        <f>VLOOKUP($N$1&amp;N2723,定价因子!E:F,2,0)</f>
        <v>#N/A</v>
      </c>
      <c r="P2723" s="3"/>
      <c r="Q2723" s="55" t="e">
        <f>VLOOKUP($P$1&amp;P2723,定价因子!$E:$F,2,0)</f>
        <v>#N/A</v>
      </c>
      <c r="R2723" s="3"/>
      <c r="S2723" s="77" t="e">
        <f>VLOOKUP($R$1&amp;R2723,定价因子!$E:$F,2,0)</f>
        <v>#N/A</v>
      </c>
      <c r="T2723" s="61"/>
      <c r="U2723" s="63"/>
      <c r="V2723" s="63"/>
      <c r="W2723" s="63"/>
      <c r="X2723" s="3"/>
    </row>
    <row r="2724" spans="1:24">
      <c r="A2724" s="3"/>
      <c r="B2724" s="3"/>
      <c r="C2724" s="3"/>
      <c r="D2724" s="3"/>
      <c r="E2724" s="79"/>
      <c r="F2724" s="3"/>
      <c r="G2724" s="77" t="e">
        <f>VLOOKUP($F$1&amp;F2724,定价因子!E:F,2,0)</f>
        <v>#N/A</v>
      </c>
      <c r="H2724" s="3"/>
      <c r="I2724" s="77" t="e">
        <f>VLOOKUP($H$1&amp;H2724,定价因子!E:F,2,0)</f>
        <v>#N/A</v>
      </c>
      <c r="J2724" s="3"/>
      <c r="K2724" s="77" t="e">
        <f>VLOOKUP($J$1&amp;J2724,定价因子!E:F,2,0)</f>
        <v>#N/A</v>
      </c>
      <c r="L2724" s="3"/>
      <c r="M2724" s="77" t="e">
        <f>VLOOKUP($L$1&amp;L2724,定价因子!E:F,2,0)</f>
        <v>#N/A</v>
      </c>
      <c r="N2724" s="3"/>
      <c r="O2724" s="77" t="e">
        <f>VLOOKUP($N$1&amp;N2724,定价因子!E:F,2,0)</f>
        <v>#N/A</v>
      </c>
      <c r="P2724" s="3"/>
      <c r="Q2724" s="55" t="e">
        <f>VLOOKUP($P$1&amp;P2724,定价因子!$E:$F,2,0)</f>
        <v>#N/A</v>
      </c>
      <c r="R2724" s="3"/>
      <c r="S2724" s="77" t="e">
        <f>VLOOKUP($R$1&amp;R2724,定价因子!$E:$F,2,0)</f>
        <v>#N/A</v>
      </c>
      <c r="T2724" s="61"/>
      <c r="U2724" s="63"/>
      <c r="V2724" s="63"/>
      <c r="W2724" s="63"/>
      <c r="X2724" s="3"/>
    </row>
    <row r="2725" spans="1:24">
      <c r="A2725" s="3"/>
      <c r="B2725" s="3"/>
      <c r="C2725" s="3"/>
      <c r="D2725" s="3"/>
      <c r="E2725" s="79"/>
      <c r="F2725" s="3"/>
      <c r="G2725" s="77" t="e">
        <f>VLOOKUP($F$1&amp;F2725,定价因子!E:F,2,0)</f>
        <v>#N/A</v>
      </c>
      <c r="H2725" s="3"/>
      <c r="I2725" s="77" t="e">
        <f>VLOOKUP($H$1&amp;H2725,定价因子!E:F,2,0)</f>
        <v>#N/A</v>
      </c>
      <c r="J2725" s="3"/>
      <c r="K2725" s="77" t="e">
        <f>VLOOKUP($J$1&amp;J2725,定价因子!E:F,2,0)</f>
        <v>#N/A</v>
      </c>
      <c r="L2725" s="3"/>
      <c r="M2725" s="77" t="e">
        <f>VLOOKUP($L$1&amp;L2725,定价因子!E:F,2,0)</f>
        <v>#N/A</v>
      </c>
      <c r="N2725" s="3"/>
      <c r="O2725" s="77" t="e">
        <f>VLOOKUP($N$1&amp;N2725,定价因子!E:F,2,0)</f>
        <v>#N/A</v>
      </c>
      <c r="P2725" s="3"/>
      <c r="Q2725" s="55" t="e">
        <f>VLOOKUP($P$1&amp;P2725,定价因子!$E:$F,2,0)</f>
        <v>#N/A</v>
      </c>
      <c r="R2725" s="3"/>
      <c r="S2725" s="77" t="e">
        <f>VLOOKUP($R$1&amp;R2725,定价因子!$E:$F,2,0)</f>
        <v>#N/A</v>
      </c>
      <c r="T2725" s="61"/>
      <c r="U2725" s="63"/>
      <c r="V2725" s="63"/>
      <c r="W2725" s="63"/>
      <c r="X2725" s="3"/>
    </row>
    <row r="2726" spans="1:24">
      <c r="A2726" s="3"/>
      <c r="B2726" s="3"/>
      <c r="C2726" s="3"/>
      <c r="D2726" s="3"/>
      <c r="E2726" s="79"/>
      <c r="F2726" s="3"/>
      <c r="G2726" s="77" t="e">
        <f>VLOOKUP($F$1&amp;F2726,定价因子!E:F,2,0)</f>
        <v>#N/A</v>
      </c>
      <c r="H2726" s="3"/>
      <c r="I2726" s="77" t="e">
        <f>VLOOKUP($H$1&amp;H2726,定价因子!E:F,2,0)</f>
        <v>#N/A</v>
      </c>
      <c r="J2726" s="3"/>
      <c r="K2726" s="77" t="e">
        <f>VLOOKUP($J$1&amp;J2726,定价因子!E:F,2,0)</f>
        <v>#N/A</v>
      </c>
      <c r="L2726" s="3"/>
      <c r="M2726" s="77" t="e">
        <f>VLOOKUP($L$1&amp;L2726,定价因子!E:F,2,0)</f>
        <v>#N/A</v>
      </c>
      <c r="N2726" s="3"/>
      <c r="O2726" s="77" t="e">
        <f>VLOOKUP($N$1&amp;N2726,定价因子!E:F,2,0)</f>
        <v>#N/A</v>
      </c>
      <c r="P2726" s="3"/>
      <c r="Q2726" s="55" t="e">
        <f>VLOOKUP($P$1&amp;P2726,定价因子!$E:$F,2,0)</f>
        <v>#N/A</v>
      </c>
      <c r="R2726" s="3"/>
      <c r="S2726" s="77" t="e">
        <f>VLOOKUP($R$1&amp;R2726,定价因子!$E:$F,2,0)</f>
        <v>#N/A</v>
      </c>
      <c r="T2726" s="61"/>
      <c r="U2726" s="63"/>
      <c r="V2726" s="63"/>
      <c r="W2726" s="63"/>
      <c r="X2726" s="3"/>
    </row>
    <row r="2727" spans="1:24">
      <c r="A2727" s="3"/>
      <c r="B2727" s="3"/>
      <c r="C2727" s="3"/>
      <c r="D2727" s="3"/>
      <c r="E2727" s="79"/>
      <c r="F2727" s="3"/>
      <c r="G2727" s="77" t="e">
        <f>VLOOKUP($F$1&amp;F2727,定价因子!E:F,2,0)</f>
        <v>#N/A</v>
      </c>
      <c r="H2727" s="3"/>
      <c r="I2727" s="77" t="e">
        <f>VLOOKUP($H$1&amp;H2727,定价因子!E:F,2,0)</f>
        <v>#N/A</v>
      </c>
      <c r="J2727" s="3"/>
      <c r="K2727" s="77" t="e">
        <f>VLOOKUP($J$1&amp;J2727,定价因子!E:F,2,0)</f>
        <v>#N/A</v>
      </c>
      <c r="L2727" s="3"/>
      <c r="M2727" s="77" t="e">
        <f>VLOOKUP($L$1&amp;L2727,定价因子!E:F,2,0)</f>
        <v>#N/A</v>
      </c>
      <c r="N2727" s="3"/>
      <c r="O2727" s="77" t="e">
        <f>VLOOKUP($N$1&amp;N2727,定价因子!E:F,2,0)</f>
        <v>#N/A</v>
      </c>
      <c r="P2727" s="3"/>
      <c r="Q2727" s="55" t="e">
        <f>VLOOKUP($P$1&amp;P2727,定价因子!$E:$F,2,0)</f>
        <v>#N/A</v>
      </c>
      <c r="R2727" s="3"/>
      <c r="S2727" s="77" t="e">
        <f>VLOOKUP($R$1&amp;R2727,定价因子!$E:$F,2,0)</f>
        <v>#N/A</v>
      </c>
      <c r="T2727" s="61"/>
      <c r="U2727" s="63"/>
      <c r="V2727" s="63"/>
      <c r="W2727" s="63"/>
      <c r="X2727" s="3"/>
    </row>
    <row r="2728" spans="1:24">
      <c r="A2728" s="3"/>
      <c r="B2728" s="3"/>
      <c r="C2728" s="3"/>
      <c r="D2728" s="3"/>
      <c r="E2728" s="79"/>
      <c r="F2728" s="3"/>
      <c r="G2728" s="77" t="e">
        <f>VLOOKUP($F$1&amp;F2728,定价因子!E:F,2,0)</f>
        <v>#N/A</v>
      </c>
      <c r="H2728" s="3"/>
      <c r="I2728" s="77" t="e">
        <f>VLOOKUP($H$1&amp;H2728,定价因子!E:F,2,0)</f>
        <v>#N/A</v>
      </c>
      <c r="J2728" s="3"/>
      <c r="K2728" s="77" t="e">
        <f>VLOOKUP($J$1&amp;J2728,定价因子!E:F,2,0)</f>
        <v>#N/A</v>
      </c>
      <c r="L2728" s="3"/>
      <c r="M2728" s="77" t="e">
        <f>VLOOKUP($L$1&amp;L2728,定价因子!E:F,2,0)</f>
        <v>#N/A</v>
      </c>
      <c r="N2728" s="3"/>
      <c r="O2728" s="77" t="e">
        <f>VLOOKUP($N$1&amp;N2728,定价因子!E:F,2,0)</f>
        <v>#N/A</v>
      </c>
      <c r="P2728" s="3"/>
      <c r="Q2728" s="55" t="e">
        <f>VLOOKUP($P$1&amp;P2728,定价因子!$E:$F,2,0)</f>
        <v>#N/A</v>
      </c>
      <c r="R2728" s="3"/>
      <c r="S2728" s="77" t="e">
        <f>VLOOKUP($R$1&amp;R2728,定价因子!$E:$F,2,0)</f>
        <v>#N/A</v>
      </c>
      <c r="T2728" s="61"/>
      <c r="U2728" s="63"/>
      <c r="V2728" s="63"/>
      <c r="W2728" s="63"/>
      <c r="X2728" s="3"/>
    </row>
    <row r="2729" spans="1:24">
      <c r="A2729" s="3"/>
      <c r="B2729" s="3"/>
      <c r="C2729" s="3"/>
      <c r="D2729" s="3"/>
      <c r="E2729" s="79"/>
      <c r="F2729" s="3"/>
      <c r="G2729" s="77" t="e">
        <f>VLOOKUP($F$1&amp;F2729,定价因子!E:F,2,0)</f>
        <v>#N/A</v>
      </c>
      <c r="H2729" s="3"/>
      <c r="I2729" s="77" t="e">
        <f>VLOOKUP($H$1&amp;H2729,定价因子!E:F,2,0)</f>
        <v>#N/A</v>
      </c>
      <c r="J2729" s="3"/>
      <c r="K2729" s="77" t="e">
        <f>VLOOKUP($J$1&amp;J2729,定价因子!E:F,2,0)</f>
        <v>#N/A</v>
      </c>
      <c r="L2729" s="3"/>
      <c r="M2729" s="77" t="e">
        <f>VLOOKUP($L$1&amp;L2729,定价因子!E:F,2,0)</f>
        <v>#N/A</v>
      </c>
      <c r="N2729" s="3"/>
      <c r="O2729" s="77" t="e">
        <f>VLOOKUP($N$1&amp;N2729,定价因子!E:F,2,0)</f>
        <v>#N/A</v>
      </c>
      <c r="P2729" s="3"/>
      <c r="Q2729" s="55" t="e">
        <f>VLOOKUP($P$1&amp;P2729,定价因子!$E:$F,2,0)</f>
        <v>#N/A</v>
      </c>
      <c r="R2729" s="3"/>
      <c r="S2729" s="77" t="e">
        <f>VLOOKUP($R$1&amp;R2729,定价因子!$E:$F,2,0)</f>
        <v>#N/A</v>
      </c>
      <c r="T2729" s="61"/>
      <c r="U2729" s="63"/>
      <c r="V2729" s="63"/>
      <c r="W2729" s="63"/>
      <c r="X2729" s="3"/>
    </row>
    <row r="2730" spans="1:24">
      <c r="A2730" s="3"/>
      <c r="B2730" s="3"/>
      <c r="C2730" s="3"/>
      <c r="D2730" s="3"/>
      <c r="E2730" s="79"/>
      <c r="F2730" s="3"/>
      <c r="G2730" s="77" t="e">
        <f>VLOOKUP($F$1&amp;F2730,定价因子!E:F,2,0)</f>
        <v>#N/A</v>
      </c>
      <c r="H2730" s="3"/>
      <c r="I2730" s="77" t="e">
        <f>VLOOKUP($H$1&amp;H2730,定价因子!E:F,2,0)</f>
        <v>#N/A</v>
      </c>
      <c r="J2730" s="3"/>
      <c r="K2730" s="77" t="e">
        <f>VLOOKUP($J$1&amp;J2730,定价因子!E:F,2,0)</f>
        <v>#N/A</v>
      </c>
      <c r="L2730" s="3"/>
      <c r="M2730" s="77" t="e">
        <f>VLOOKUP($L$1&amp;L2730,定价因子!E:F,2,0)</f>
        <v>#N/A</v>
      </c>
      <c r="N2730" s="3"/>
      <c r="O2730" s="77" t="e">
        <f>VLOOKUP($N$1&amp;N2730,定价因子!E:F,2,0)</f>
        <v>#N/A</v>
      </c>
      <c r="P2730" s="3"/>
      <c r="Q2730" s="55" t="e">
        <f>VLOOKUP($P$1&amp;P2730,定价因子!$E:$F,2,0)</f>
        <v>#N/A</v>
      </c>
      <c r="R2730" s="3"/>
      <c r="S2730" s="77" t="e">
        <f>VLOOKUP($R$1&amp;R2730,定价因子!$E:$F,2,0)</f>
        <v>#N/A</v>
      </c>
      <c r="T2730" s="61"/>
      <c r="U2730" s="63"/>
      <c r="V2730" s="63"/>
      <c r="W2730" s="63"/>
      <c r="X2730" s="3"/>
    </row>
    <row r="2731" spans="1:24">
      <c r="A2731" s="3"/>
      <c r="B2731" s="3"/>
      <c r="C2731" s="3"/>
      <c r="D2731" s="3"/>
      <c r="E2731" s="79"/>
      <c r="F2731" s="3"/>
      <c r="G2731" s="77" t="e">
        <f>VLOOKUP($F$1&amp;F2731,定价因子!E:F,2,0)</f>
        <v>#N/A</v>
      </c>
      <c r="H2731" s="3"/>
      <c r="I2731" s="77" t="e">
        <f>VLOOKUP($H$1&amp;H2731,定价因子!E:F,2,0)</f>
        <v>#N/A</v>
      </c>
      <c r="J2731" s="3"/>
      <c r="K2731" s="77" t="e">
        <f>VLOOKUP($J$1&amp;J2731,定价因子!E:F,2,0)</f>
        <v>#N/A</v>
      </c>
      <c r="L2731" s="3"/>
      <c r="M2731" s="77" t="e">
        <f>VLOOKUP($L$1&amp;L2731,定价因子!E:F,2,0)</f>
        <v>#N/A</v>
      </c>
      <c r="N2731" s="3"/>
      <c r="O2731" s="77" t="e">
        <f>VLOOKUP($N$1&amp;N2731,定价因子!E:F,2,0)</f>
        <v>#N/A</v>
      </c>
      <c r="P2731" s="3"/>
      <c r="Q2731" s="55" t="e">
        <f>VLOOKUP($P$1&amp;P2731,定价因子!$E:$F,2,0)</f>
        <v>#N/A</v>
      </c>
      <c r="R2731" s="3"/>
      <c r="S2731" s="77" t="e">
        <f>VLOOKUP($R$1&amp;R2731,定价因子!$E:$F,2,0)</f>
        <v>#N/A</v>
      </c>
      <c r="T2731" s="61"/>
      <c r="U2731" s="63"/>
      <c r="V2731" s="63"/>
      <c r="W2731" s="63"/>
      <c r="X2731" s="3"/>
    </row>
    <row r="2732" spans="1:24">
      <c r="A2732" s="3"/>
      <c r="B2732" s="3"/>
      <c r="C2732" s="3"/>
      <c r="D2732" s="3"/>
      <c r="E2732" s="79"/>
      <c r="F2732" s="3"/>
      <c r="G2732" s="77" t="e">
        <f>VLOOKUP($F$1&amp;F2732,定价因子!E:F,2,0)</f>
        <v>#N/A</v>
      </c>
      <c r="H2732" s="3"/>
      <c r="I2732" s="77" t="e">
        <f>VLOOKUP($H$1&amp;H2732,定价因子!E:F,2,0)</f>
        <v>#N/A</v>
      </c>
      <c r="J2732" s="3"/>
      <c r="K2732" s="77" t="e">
        <f>VLOOKUP($J$1&amp;J2732,定价因子!E:F,2,0)</f>
        <v>#N/A</v>
      </c>
      <c r="L2732" s="3"/>
      <c r="M2732" s="77" t="e">
        <f>VLOOKUP($L$1&amp;L2732,定价因子!E:F,2,0)</f>
        <v>#N/A</v>
      </c>
      <c r="N2732" s="3"/>
      <c r="O2732" s="77" t="e">
        <f>VLOOKUP($N$1&amp;N2732,定价因子!E:F,2,0)</f>
        <v>#N/A</v>
      </c>
      <c r="P2732" s="3"/>
      <c r="Q2732" s="55" t="e">
        <f>VLOOKUP($P$1&amp;P2732,定价因子!$E:$F,2,0)</f>
        <v>#N/A</v>
      </c>
      <c r="R2732" s="3"/>
      <c r="S2732" s="77" t="e">
        <f>VLOOKUP($R$1&amp;R2732,定价因子!$E:$F,2,0)</f>
        <v>#N/A</v>
      </c>
      <c r="T2732" s="61"/>
      <c r="U2732" s="63"/>
      <c r="V2732" s="63"/>
      <c r="W2732" s="63"/>
      <c r="X2732" s="3"/>
    </row>
    <row r="2733" spans="1:24">
      <c r="A2733" s="3"/>
      <c r="B2733" s="3"/>
      <c r="C2733" s="3"/>
      <c r="D2733" s="3"/>
      <c r="E2733" s="79"/>
      <c r="F2733" s="3"/>
      <c r="G2733" s="77" t="e">
        <f>VLOOKUP($F$1&amp;F2733,定价因子!E:F,2,0)</f>
        <v>#N/A</v>
      </c>
      <c r="H2733" s="3"/>
      <c r="I2733" s="77" t="e">
        <f>VLOOKUP($H$1&amp;H2733,定价因子!E:F,2,0)</f>
        <v>#N/A</v>
      </c>
      <c r="J2733" s="3"/>
      <c r="K2733" s="77" t="e">
        <f>VLOOKUP($J$1&amp;J2733,定价因子!E:F,2,0)</f>
        <v>#N/A</v>
      </c>
      <c r="L2733" s="3"/>
      <c r="M2733" s="77" t="e">
        <f>VLOOKUP($L$1&amp;L2733,定价因子!E:F,2,0)</f>
        <v>#N/A</v>
      </c>
      <c r="N2733" s="3"/>
      <c r="O2733" s="77" t="e">
        <f>VLOOKUP($N$1&amp;N2733,定价因子!E:F,2,0)</f>
        <v>#N/A</v>
      </c>
      <c r="P2733" s="3"/>
      <c r="Q2733" s="55" t="e">
        <f>VLOOKUP($P$1&amp;P2733,定价因子!$E:$F,2,0)</f>
        <v>#N/A</v>
      </c>
      <c r="R2733" s="3"/>
      <c r="S2733" s="77" t="e">
        <f>VLOOKUP($R$1&amp;R2733,定价因子!$E:$F,2,0)</f>
        <v>#N/A</v>
      </c>
      <c r="T2733" s="61"/>
      <c r="U2733" s="63"/>
      <c r="V2733" s="63"/>
      <c r="W2733" s="63"/>
      <c r="X2733" s="3"/>
    </row>
    <row r="2734" spans="1:24">
      <c r="A2734" s="3"/>
      <c r="B2734" s="3"/>
      <c r="C2734" s="3"/>
      <c r="D2734" s="3"/>
      <c r="E2734" s="79"/>
      <c r="F2734" s="3"/>
      <c r="G2734" s="77" t="e">
        <f>VLOOKUP($F$1&amp;F2734,定价因子!E:F,2,0)</f>
        <v>#N/A</v>
      </c>
      <c r="H2734" s="3"/>
      <c r="I2734" s="77" t="e">
        <f>VLOOKUP($H$1&amp;H2734,定价因子!E:F,2,0)</f>
        <v>#N/A</v>
      </c>
      <c r="J2734" s="3"/>
      <c r="K2734" s="77" t="e">
        <f>VLOOKUP($J$1&amp;J2734,定价因子!E:F,2,0)</f>
        <v>#N/A</v>
      </c>
      <c r="L2734" s="3"/>
      <c r="M2734" s="77" t="e">
        <f>VLOOKUP($L$1&amp;L2734,定价因子!E:F,2,0)</f>
        <v>#N/A</v>
      </c>
      <c r="N2734" s="3"/>
      <c r="O2734" s="77" t="e">
        <f>VLOOKUP($N$1&amp;N2734,定价因子!E:F,2,0)</f>
        <v>#N/A</v>
      </c>
      <c r="P2734" s="3"/>
      <c r="Q2734" s="55" t="e">
        <f>VLOOKUP($P$1&amp;P2734,定价因子!$E:$F,2,0)</f>
        <v>#N/A</v>
      </c>
      <c r="R2734" s="3"/>
      <c r="S2734" s="77" t="e">
        <f>VLOOKUP($R$1&amp;R2734,定价因子!$E:$F,2,0)</f>
        <v>#N/A</v>
      </c>
      <c r="T2734" s="61"/>
      <c r="U2734" s="63"/>
      <c r="V2734" s="63"/>
      <c r="W2734" s="63"/>
      <c r="X2734" s="3"/>
    </row>
    <row r="2735" spans="1:24">
      <c r="A2735" s="3"/>
      <c r="B2735" s="3"/>
      <c r="C2735" s="3"/>
      <c r="D2735" s="3"/>
      <c r="E2735" s="79"/>
      <c r="F2735" s="3"/>
      <c r="G2735" s="77" t="e">
        <f>VLOOKUP($F$1&amp;F2735,定价因子!E:F,2,0)</f>
        <v>#N/A</v>
      </c>
      <c r="H2735" s="3"/>
      <c r="I2735" s="77" t="e">
        <f>VLOOKUP($H$1&amp;H2735,定价因子!E:F,2,0)</f>
        <v>#N/A</v>
      </c>
      <c r="J2735" s="3"/>
      <c r="K2735" s="77" t="e">
        <f>VLOOKUP($J$1&amp;J2735,定价因子!E:F,2,0)</f>
        <v>#N/A</v>
      </c>
      <c r="L2735" s="3"/>
      <c r="M2735" s="77" t="e">
        <f>VLOOKUP($L$1&amp;L2735,定价因子!E:F,2,0)</f>
        <v>#N/A</v>
      </c>
      <c r="N2735" s="3"/>
      <c r="O2735" s="77" t="e">
        <f>VLOOKUP($N$1&amp;N2735,定价因子!E:F,2,0)</f>
        <v>#N/A</v>
      </c>
      <c r="P2735" s="3"/>
      <c r="Q2735" s="55" t="e">
        <f>VLOOKUP($P$1&amp;P2735,定价因子!$E:$F,2,0)</f>
        <v>#N/A</v>
      </c>
      <c r="R2735" s="3"/>
      <c r="S2735" s="77" t="e">
        <f>VLOOKUP($R$1&amp;R2735,定价因子!$E:$F,2,0)</f>
        <v>#N/A</v>
      </c>
      <c r="T2735" s="61"/>
      <c r="U2735" s="63"/>
      <c r="V2735" s="63"/>
      <c r="W2735" s="63"/>
      <c r="X2735" s="3"/>
    </row>
    <row r="2736" spans="1:24">
      <c r="A2736" s="3"/>
      <c r="B2736" s="3"/>
      <c r="C2736" s="3"/>
      <c r="D2736" s="3"/>
      <c r="E2736" s="79"/>
      <c r="F2736" s="3"/>
      <c r="G2736" s="77" t="e">
        <f>VLOOKUP($F$1&amp;F2736,定价因子!E:F,2,0)</f>
        <v>#N/A</v>
      </c>
      <c r="H2736" s="3"/>
      <c r="I2736" s="77" t="e">
        <f>VLOOKUP($H$1&amp;H2736,定价因子!E:F,2,0)</f>
        <v>#N/A</v>
      </c>
      <c r="J2736" s="3"/>
      <c r="K2736" s="77" t="e">
        <f>VLOOKUP($J$1&amp;J2736,定价因子!E:F,2,0)</f>
        <v>#N/A</v>
      </c>
      <c r="L2736" s="3"/>
      <c r="M2736" s="77" t="e">
        <f>VLOOKUP($L$1&amp;L2736,定价因子!E:F,2,0)</f>
        <v>#N/A</v>
      </c>
      <c r="N2736" s="3"/>
      <c r="O2736" s="77" t="e">
        <f>VLOOKUP($N$1&amp;N2736,定价因子!E:F,2,0)</f>
        <v>#N/A</v>
      </c>
      <c r="P2736" s="3"/>
      <c r="Q2736" s="55" t="e">
        <f>VLOOKUP($P$1&amp;P2736,定价因子!$E:$F,2,0)</f>
        <v>#N/A</v>
      </c>
      <c r="R2736" s="3"/>
      <c r="S2736" s="77" t="e">
        <f>VLOOKUP($R$1&amp;R2736,定价因子!$E:$F,2,0)</f>
        <v>#N/A</v>
      </c>
      <c r="T2736" s="61"/>
      <c r="U2736" s="63"/>
      <c r="V2736" s="63"/>
      <c r="W2736" s="63"/>
      <c r="X2736" s="3"/>
    </row>
    <row r="2737" spans="1:24">
      <c r="A2737" s="3"/>
      <c r="B2737" s="3"/>
      <c r="C2737" s="3"/>
      <c r="D2737" s="3"/>
      <c r="E2737" s="79"/>
      <c r="F2737" s="3"/>
      <c r="G2737" s="77" t="e">
        <f>VLOOKUP($F$1&amp;F2737,定价因子!E:F,2,0)</f>
        <v>#N/A</v>
      </c>
      <c r="H2737" s="3"/>
      <c r="I2737" s="77" t="e">
        <f>VLOOKUP($H$1&amp;H2737,定价因子!E:F,2,0)</f>
        <v>#N/A</v>
      </c>
      <c r="J2737" s="3"/>
      <c r="K2737" s="77" t="e">
        <f>VLOOKUP($J$1&amp;J2737,定价因子!E:F,2,0)</f>
        <v>#N/A</v>
      </c>
      <c r="L2737" s="3"/>
      <c r="M2737" s="77" t="e">
        <f>VLOOKUP($L$1&amp;L2737,定价因子!E:F,2,0)</f>
        <v>#N/A</v>
      </c>
      <c r="N2737" s="3"/>
      <c r="O2737" s="77" t="e">
        <f>VLOOKUP($N$1&amp;N2737,定价因子!E:F,2,0)</f>
        <v>#N/A</v>
      </c>
      <c r="P2737" s="3"/>
      <c r="Q2737" s="55" t="e">
        <f>VLOOKUP($P$1&amp;P2737,定价因子!$E:$F,2,0)</f>
        <v>#N/A</v>
      </c>
      <c r="R2737" s="3"/>
      <c r="S2737" s="77" t="e">
        <f>VLOOKUP($R$1&amp;R2737,定价因子!$E:$F,2,0)</f>
        <v>#N/A</v>
      </c>
      <c r="T2737" s="61"/>
      <c r="U2737" s="63"/>
      <c r="V2737" s="63"/>
      <c r="W2737" s="63"/>
      <c r="X2737" s="3"/>
    </row>
    <row r="2738" spans="1:24">
      <c r="A2738" s="3"/>
      <c r="B2738" s="3"/>
      <c r="C2738" s="3"/>
      <c r="D2738" s="3"/>
      <c r="E2738" s="79"/>
      <c r="F2738" s="3"/>
      <c r="G2738" s="77" t="e">
        <f>VLOOKUP($F$1&amp;F2738,定价因子!E:F,2,0)</f>
        <v>#N/A</v>
      </c>
      <c r="H2738" s="3"/>
      <c r="I2738" s="77" t="e">
        <f>VLOOKUP($H$1&amp;H2738,定价因子!E:F,2,0)</f>
        <v>#N/A</v>
      </c>
      <c r="J2738" s="3"/>
      <c r="K2738" s="77" t="e">
        <f>VLOOKUP($J$1&amp;J2738,定价因子!E:F,2,0)</f>
        <v>#N/A</v>
      </c>
      <c r="L2738" s="3"/>
      <c r="M2738" s="77" t="e">
        <f>VLOOKUP($L$1&amp;L2738,定价因子!E:F,2,0)</f>
        <v>#N/A</v>
      </c>
      <c r="N2738" s="3"/>
      <c r="O2738" s="77" t="e">
        <f>VLOOKUP($N$1&amp;N2738,定价因子!E:F,2,0)</f>
        <v>#N/A</v>
      </c>
      <c r="P2738" s="3"/>
      <c r="Q2738" s="55" t="e">
        <f>VLOOKUP($P$1&amp;P2738,定价因子!$E:$F,2,0)</f>
        <v>#N/A</v>
      </c>
      <c r="R2738" s="3"/>
      <c r="S2738" s="77" t="e">
        <f>VLOOKUP($R$1&amp;R2738,定价因子!$E:$F,2,0)</f>
        <v>#N/A</v>
      </c>
      <c r="T2738" s="61"/>
      <c r="U2738" s="63"/>
      <c r="V2738" s="63"/>
      <c r="W2738" s="63"/>
      <c r="X2738" s="3"/>
    </row>
    <row r="2739" spans="1:24">
      <c r="A2739" s="3"/>
      <c r="B2739" s="3"/>
      <c r="C2739" s="3"/>
      <c r="D2739" s="3"/>
      <c r="E2739" s="79"/>
      <c r="F2739" s="3"/>
      <c r="G2739" s="77" t="e">
        <f>VLOOKUP($F$1&amp;F2739,定价因子!E:F,2,0)</f>
        <v>#N/A</v>
      </c>
      <c r="H2739" s="3"/>
      <c r="I2739" s="77" t="e">
        <f>VLOOKUP($H$1&amp;H2739,定价因子!E:F,2,0)</f>
        <v>#N/A</v>
      </c>
      <c r="J2739" s="3"/>
      <c r="K2739" s="77" t="e">
        <f>VLOOKUP($J$1&amp;J2739,定价因子!E:F,2,0)</f>
        <v>#N/A</v>
      </c>
      <c r="L2739" s="3"/>
      <c r="M2739" s="77" t="e">
        <f>VLOOKUP($L$1&amp;L2739,定价因子!E:F,2,0)</f>
        <v>#N/A</v>
      </c>
      <c r="N2739" s="3"/>
      <c r="O2739" s="77" t="e">
        <f>VLOOKUP($N$1&amp;N2739,定价因子!E:F,2,0)</f>
        <v>#N/A</v>
      </c>
      <c r="P2739" s="3"/>
      <c r="Q2739" s="55" t="e">
        <f>VLOOKUP($P$1&amp;P2739,定价因子!$E:$F,2,0)</f>
        <v>#N/A</v>
      </c>
      <c r="R2739" s="3"/>
      <c r="S2739" s="77" t="e">
        <f>VLOOKUP($R$1&amp;R2739,定价因子!$E:$F,2,0)</f>
        <v>#N/A</v>
      </c>
      <c r="T2739" s="61"/>
      <c r="U2739" s="63"/>
      <c r="V2739" s="63"/>
      <c r="W2739" s="63"/>
      <c r="X2739" s="3"/>
    </row>
    <row r="2740" spans="1:24">
      <c r="A2740" s="3"/>
      <c r="B2740" s="3"/>
      <c r="C2740" s="3"/>
      <c r="D2740" s="3"/>
      <c r="E2740" s="79"/>
      <c r="F2740" s="3"/>
      <c r="G2740" s="77" t="e">
        <f>VLOOKUP($F$1&amp;F2740,定价因子!E:F,2,0)</f>
        <v>#N/A</v>
      </c>
      <c r="H2740" s="3"/>
      <c r="I2740" s="77" t="e">
        <f>VLOOKUP($H$1&amp;H2740,定价因子!E:F,2,0)</f>
        <v>#N/A</v>
      </c>
      <c r="J2740" s="3"/>
      <c r="K2740" s="77" t="e">
        <f>VLOOKUP($J$1&amp;J2740,定价因子!E:F,2,0)</f>
        <v>#N/A</v>
      </c>
      <c r="L2740" s="3"/>
      <c r="M2740" s="77" t="e">
        <f>VLOOKUP($L$1&amp;L2740,定价因子!E:F,2,0)</f>
        <v>#N/A</v>
      </c>
      <c r="N2740" s="3"/>
      <c r="O2740" s="77" t="e">
        <f>VLOOKUP($N$1&amp;N2740,定价因子!E:F,2,0)</f>
        <v>#N/A</v>
      </c>
      <c r="P2740" s="3"/>
      <c r="Q2740" s="55" t="e">
        <f>VLOOKUP($P$1&amp;P2740,定价因子!$E:$F,2,0)</f>
        <v>#N/A</v>
      </c>
      <c r="R2740" s="3"/>
      <c r="S2740" s="77" t="e">
        <f>VLOOKUP($R$1&amp;R2740,定价因子!$E:$F,2,0)</f>
        <v>#N/A</v>
      </c>
      <c r="T2740" s="61"/>
      <c r="U2740" s="63"/>
      <c r="V2740" s="63"/>
      <c r="W2740" s="63"/>
      <c r="X2740" s="3"/>
    </row>
    <row r="2741" spans="1:24">
      <c r="A2741" s="3"/>
      <c r="B2741" s="3"/>
      <c r="C2741" s="3"/>
      <c r="D2741" s="3"/>
      <c r="E2741" s="79"/>
      <c r="F2741" s="3"/>
      <c r="G2741" s="77" t="e">
        <f>VLOOKUP($F$1&amp;F2741,定价因子!E:F,2,0)</f>
        <v>#N/A</v>
      </c>
      <c r="H2741" s="3"/>
      <c r="I2741" s="77" t="e">
        <f>VLOOKUP($H$1&amp;H2741,定价因子!E:F,2,0)</f>
        <v>#N/A</v>
      </c>
      <c r="J2741" s="3"/>
      <c r="K2741" s="77" t="e">
        <f>VLOOKUP($J$1&amp;J2741,定价因子!E:F,2,0)</f>
        <v>#N/A</v>
      </c>
      <c r="L2741" s="3"/>
      <c r="M2741" s="77" t="e">
        <f>VLOOKUP($L$1&amp;L2741,定价因子!E:F,2,0)</f>
        <v>#N/A</v>
      </c>
      <c r="N2741" s="3"/>
      <c r="O2741" s="77" t="e">
        <f>VLOOKUP($N$1&amp;N2741,定价因子!E:F,2,0)</f>
        <v>#N/A</v>
      </c>
      <c r="P2741" s="3"/>
      <c r="Q2741" s="55" t="e">
        <f>VLOOKUP($P$1&amp;P2741,定价因子!$E:$F,2,0)</f>
        <v>#N/A</v>
      </c>
      <c r="R2741" s="3"/>
      <c r="S2741" s="77" t="e">
        <f>VLOOKUP($R$1&amp;R2741,定价因子!$E:$F,2,0)</f>
        <v>#N/A</v>
      </c>
      <c r="T2741" s="61"/>
      <c r="U2741" s="63"/>
      <c r="V2741" s="63"/>
      <c r="W2741" s="63"/>
      <c r="X2741" s="3"/>
    </row>
    <row r="2742" spans="1:24">
      <c r="A2742" s="3"/>
      <c r="B2742" s="3"/>
      <c r="C2742" s="3"/>
      <c r="D2742" s="3"/>
      <c r="E2742" s="79"/>
      <c r="F2742" s="3"/>
      <c r="G2742" s="77" t="e">
        <f>VLOOKUP($F$1&amp;F2742,定价因子!E:F,2,0)</f>
        <v>#N/A</v>
      </c>
      <c r="H2742" s="3"/>
      <c r="I2742" s="77" t="e">
        <f>VLOOKUP($H$1&amp;H2742,定价因子!E:F,2,0)</f>
        <v>#N/A</v>
      </c>
      <c r="J2742" s="3"/>
      <c r="K2742" s="77" t="e">
        <f>VLOOKUP($J$1&amp;J2742,定价因子!E:F,2,0)</f>
        <v>#N/A</v>
      </c>
      <c r="L2742" s="3"/>
      <c r="M2742" s="77" t="e">
        <f>VLOOKUP($L$1&amp;L2742,定价因子!E:F,2,0)</f>
        <v>#N/A</v>
      </c>
      <c r="N2742" s="3"/>
      <c r="O2742" s="77" t="e">
        <f>VLOOKUP($N$1&amp;N2742,定价因子!E:F,2,0)</f>
        <v>#N/A</v>
      </c>
      <c r="P2742" s="3"/>
      <c r="Q2742" s="55" t="e">
        <f>VLOOKUP($P$1&amp;P2742,定价因子!$E:$F,2,0)</f>
        <v>#N/A</v>
      </c>
      <c r="R2742" s="3"/>
      <c r="S2742" s="77" t="e">
        <f>VLOOKUP($R$1&amp;R2742,定价因子!$E:$F,2,0)</f>
        <v>#N/A</v>
      </c>
      <c r="T2742" s="61"/>
      <c r="U2742" s="63"/>
      <c r="V2742" s="63"/>
      <c r="W2742" s="63"/>
      <c r="X2742" s="3"/>
    </row>
    <row r="2743" spans="1:24">
      <c r="A2743" s="3"/>
      <c r="B2743" s="3"/>
      <c r="C2743" s="3"/>
      <c r="D2743" s="3"/>
      <c r="E2743" s="79"/>
      <c r="F2743" s="3"/>
      <c r="G2743" s="77" t="e">
        <f>VLOOKUP($F$1&amp;F2743,定价因子!E:F,2,0)</f>
        <v>#N/A</v>
      </c>
      <c r="H2743" s="3"/>
      <c r="I2743" s="77" t="e">
        <f>VLOOKUP($H$1&amp;H2743,定价因子!E:F,2,0)</f>
        <v>#N/A</v>
      </c>
      <c r="J2743" s="3"/>
      <c r="K2743" s="77" t="e">
        <f>VLOOKUP($J$1&amp;J2743,定价因子!E:F,2,0)</f>
        <v>#N/A</v>
      </c>
      <c r="L2743" s="3"/>
      <c r="M2743" s="77" t="e">
        <f>VLOOKUP($L$1&amp;L2743,定价因子!E:F,2,0)</f>
        <v>#N/A</v>
      </c>
      <c r="N2743" s="3"/>
      <c r="O2743" s="77" t="e">
        <f>VLOOKUP($N$1&amp;N2743,定价因子!E:F,2,0)</f>
        <v>#N/A</v>
      </c>
      <c r="P2743" s="3"/>
      <c r="Q2743" s="55" t="e">
        <f>VLOOKUP($P$1&amp;P2743,定价因子!$E:$F,2,0)</f>
        <v>#N/A</v>
      </c>
      <c r="R2743" s="3"/>
      <c r="S2743" s="77" t="e">
        <f>VLOOKUP($R$1&amp;R2743,定价因子!$E:$F,2,0)</f>
        <v>#N/A</v>
      </c>
      <c r="T2743" s="61"/>
      <c r="U2743" s="63"/>
      <c r="V2743" s="63"/>
      <c r="W2743" s="63"/>
      <c r="X2743" s="3"/>
    </row>
    <row r="2744" spans="1:24">
      <c r="A2744" s="3"/>
      <c r="B2744" s="3"/>
      <c r="C2744" s="3"/>
      <c r="D2744" s="3"/>
      <c r="E2744" s="79"/>
      <c r="F2744" s="3"/>
      <c r="G2744" s="77" t="e">
        <f>VLOOKUP($F$1&amp;F2744,定价因子!E:F,2,0)</f>
        <v>#N/A</v>
      </c>
      <c r="H2744" s="3"/>
      <c r="I2744" s="77" t="e">
        <f>VLOOKUP($H$1&amp;H2744,定价因子!E:F,2,0)</f>
        <v>#N/A</v>
      </c>
      <c r="J2744" s="3"/>
      <c r="K2744" s="77" t="e">
        <f>VLOOKUP($J$1&amp;J2744,定价因子!E:F,2,0)</f>
        <v>#N/A</v>
      </c>
      <c r="L2744" s="3"/>
      <c r="M2744" s="77" t="e">
        <f>VLOOKUP($L$1&amp;L2744,定价因子!E:F,2,0)</f>
        <v>#N/A</v>
      </c>
      <c r="N2744" s="3"/>
      <c r="O2744" s="77" t="e">
        <f>VLOOKUP($N$1&amp;N2744,定价因子!E:F,2,0)</f>
        <v>#N/A</v>
      </c>
      <c r="P2744" s="3"/>
      <c r="Q2744" s="55" t="e">
        <f>VLOOKUP($P$1&amp;P2744,定价因子!$E:$F,2,0)</f>
        <v>#N/A</v>
      </c>
      <c r="R2744" s="3"/>
      <c r="S2744" s="77" t="e">
        <f>VLOOKUP($R$1&amp;R2744,定价因子!$E:$F,2,0)</f>
        <v>#N/A</v>
      </c>
      <c r="T2744" s="61"/>
      <c r="U2744" s="63"/>
      <c r="V2744" s="63"/>
      <c r="W2744" s="63"/>
      <c r="X2744" s="3"/>
    </row>
    <row r="2745" spans="1:24">
      <c r="A2745" s="3"/>
      <c r="B2745" s="3"/>
      <c r="C2745" s="3"/>
      <c r="D2745" s="3"/>
      <c r="E2745" s="79"/>
      <c r="F2745" s="3"/>
      <c r="G2745" s="77" t="e">
        <f>VLOOKUP($F$1&amp;F2745,定价因子!E:F,2,0)</f>
        <v>#N/A</v>
      </c>
      <c r="H2745" s="3"/>
      <c r="I2745" s="77" t="e">
        <f>VLOOKUP($H$1&amp;H2745,定价因子!E:F,2,0)</f>
        <v>#N/A</v>
      </c>
      <c r="J2745" s="3"/>
      <c r="K2745" s="77" t="e">
        <f>VLOOKUP($J$1&amp;J2745,定价因子!E:F,2,0)</f>
        <v>#N/A</v>
      </c>
      <c r="L2745" s="3"/>
      <c r="M2745" s="77" t="e">
        <f>VLOOKUP($L$1&amp;L2745,定价因子!E:F,2,0)</f>
        <v>#N/A</v>
      </c>
      <c r="N2745" s="3"/>
      <c r="O2745" s="77" t="e">
        <f>VLOOKUP($N$1&amp;N2745,定价因子!E:F,2,0)</f>
        <v>#N/A</v>
      </c>
      <c r="P2745" s="3"/>
      <c r="Q2745" s="55" t="e">
        <f>VLOOKUP($P$1&amp;P2745,定价因子!$E:$F,2,0)</f>
        <v>#N/A</v>
      </c>
      <c r="R2745" s="3"/>
      <c r="S2745" s="77" t="e">
        <f>VLOOKUP($R$1&amp;R2745,定价因子!$E:$F,2,0)</f>
        <v>#N/A</v>
      </c>
      <c r="T2745" s="61"/>
      <c r="U2745" s="63"/>
      <c r="V2745" s="63"/>
      <c r="W2745" s="63"/>
      <c r="X2745" s="3"/>
    </row>
    <row r="2746" spans="1:24">
      <c r="A2746" s="3"/>
      <c r="B2746" s="3"/>
      <c r="C2746" s="3"/>
      <c r="D2746" s="3"/>
      <c r="E2746" s="79"/>
      <c r="F2746" s="3"/>
      <c r="G2746" s="77" t="e">
        <f>VLOOKUP($F$1&amp;F2746,定价因子!E:F,2,0)</f>
        <v>#N/A</v>
      </c>
      <c r="H2746" s="3"/>
      <c r="I2746" s="77" t="e">
        <f>VLOOKUP($H$1&amp;H2746,定价因子!E:F,2,0)</f>
        <v>#N/A</v>
      </c>
      <c r="J2746" s="3"/>
      <c r="K2746" s="77" t="e">
        <f>VLOOKUP($J$1&amp;J2746,定价因子!E:F,2,0)</f>
        <v>#N/A</v>
      </c>
      <c r="L2746" s="3"/>
      <c r="M2746" s="77" t="e">
        <f>VLOOKUP($L$1&amp;L2746,定价因子!E:F,2,0)</f>
        <v>#N/A</v>
      </c>
      <c r="N2746" s="3"/>
      <c r="O2746" s="77" t="e">
        <f>VLOOKUP($N$1&amp;N2746,定价因子!E:F,2,0)</f>
        <v>#N/A</v>
      </c>
      <c r="P2746" s="3"/>
      <c r="Q2746" s="55" t="e">
        <f>VLOOKUP($P$1&amp;P2746,定价因子!$E:$F,2,0)</f>
        <v>#N/A</v>
      </c>
      <c r="R2746" s="3"/>
      <c r="S2746" s="77" t="e">
        <f>VLOOKUP($R$1&amp;R2746,定价因子!$E:$F,2,0)</f>
        <v>#N/A</v>
      </c>
      <c r="T2746" s="61"/>
      <c r="U2746" s="63"/>
      <c r="V2746" s="63"/>
      <c r="W2746" s="63"/>
      <c r="X2746" s="3"/>
    </row>
    <row r="2747" spans="1:24">
      <c r="A2747" s="3"/>
      <c r="B2747" s="3"/>
      <c r="C2747" s="3"/>
      <c r="D2747" s="3"/>
      <c r="E2747" s="79"/>
      <c r="F2747" s="3"/>
      <c r="G2747" s="77" t="e">
        <f>VLOOKUP($F$1&amp;F2747,定价因子!E:F,2,0)</f>
        <v>#N/A</v>
      </c>
      <c r="H2747" s="3"/>
      <c r="I2747" s="77" t="e">
        <f>VLOOKUP($H$1&amp;H2747,定价因子!E:F,2,0)</f>
        <v>#N/A</v>
      </c>
      <c r="J2747" s="3"/>
      <c r="K2747" s="77" t="e">
        <f>VLOOKUP($J$1&amp;J2747,定价因子!E:F,2,0)</f>
        <v>#N/A</v>
      </c>
      <c r="L2747" s="3"/>
      <c r="M2747" s="77" t="e">
        <f>VLOOKUP($L$1&amp;L2747,定价因子!E:F,2,0)</f>
        <v>#N/A</v>
      </c>
      <c r="N2747" s="3"/>
      <c r="O2747" s="77" t="e">
        <f>VLOOKUP($N$1&amp;N2747,定价因子!E:F,2,0)</f>
        <v>#N/A</v>
      </c>
      <c r="P2747" s="3"/>
      <c r="Q2747" s="55" t="e">
        <f>VLOOKUP($P$1&amp;P2747,定价因子!$E:$F,2,0)</f>
        <v>#N/A</v>
      </c>
      <c r="R2747" s="3"/>
      <c r="S2747" s="77" t="e">
        <f>VLOOKUP($R$1&amp;R2747,定价因子!$E:$F,2,0)</f>
        <v>#N/A</v>
      </c>
      <c r="T2747" s="61"/>
      <c r="U2747" s="63"/>
      <c r="V2747" s="63"/>
      <c r="W2747" s="63"/>
      <c r="X2747" s="3"/>
    </row>
    <row r="2748" spans="1:24">
      <c r="A2748" s="3"/>
      <c r="B2748" s="3"/>
      <c r="C2748" s="3"/>
      <c r="D2748" s="3"/>
      <c r="E2748" s="79"/>
      <c r="F2748" s="3"/>
      <c r="G2748" s="77" t="e">
        <f>VLOOKUP($F$1&amp;F2748,定价因子!E:F,2,0)</f>
        <v>#N/A</v>
      </c>
      <c r="H2748" s="3"/>
      <c r="I2748" s="77" t="e">
        <f>VLOOKUP($H$1&amp;H2748,定价因子!E:F,2,0)</f>
        <v>#N/A</v>
      </c>
      <c r="J2748" s="3"/>
      <c r="K2748" s="77" t="e">
        <f>VLOOKUP($J$1&amp;J2748,定价因子!E:F,2,0)</f>
        <v>#N/A</v>
      </c>
      <c r="L2748" s="3"/>
      <c r="M2748" s="77" t="e">
        <f>VLOOKUP($L$1&amp;L2748,定价因子!E:F,2,0)</f>
        <v>#N/A</v>
      </c>
      <c r="N2748" s="3"/>
      <c r="O2748" s="77" t="e">
        <f>VLOOKUP($N$1&amp;N2748,定价因子!E:F,2,0)</f>
        <v>#N/A</v>
      </c>
      <c r="P2748" s="3"/>
      <c r="Q2748" s="55" t="e">
        <f>VLOOKUP($P$1&amp;P2748,定价因子!$E:$F,2,0)</f>
        <v>#N/A</v>
      </c>
      <c r="R2748" s="3"/>
      <c r="S2748" s="77" t="e">
        <f>VLOOKUP($R$1&amp;R2748,定价因子!$E:$F,2,0)</f>
        <v>#N/A</v>
      </c>
      <c r="T2748" s="61"/>
      <c r="U2748" s="63"/>
      <c r="V2748" s="63"/>
      <c r="W2748" s="63"/>
      <c r="X2748" s="3"/>
    </row>
    <row r="2749" spans="1:24">
      <c r="A2749" s="3"/>
      <c r="B2749" s="3"/>
      <c r="C2749" s="3"/>
      <c r="D2749" s="3"/>
      <c r="E2749" s="79"/>
      <c r="F2749" s="3"/>
      <c r="G2749" s="77" t="e">
        <f>VLOOKUP($F$1&amp;F2749,定价因子!E:F,2,0)</f>
        <v>#N/A</v>
      </c>
      <c r="H2749" s="3"/>
      <c r="I2749" s="77" t="e">
        <f>VLOOKUP($H$1&amp;H2749,定价因子!E:F,2,0)</f>
        <v>#N/A</v>
      </c>
      <c r="J2749" s="3"/>
      <c r="K2749" s="77" t="e">
        <f>VLOOKUP($J$1&amp;J2749,定价因子!E:F,2,0)</f>
        <v>#N/A</v>
      </c>
      <c r="L2749" s="3"/>
      <c r="M2749" s="77" t="e">
        <f>VLOOKUP($L$1&amp;L2749,定价因子!E:F,2,0)</f>
        <v>#N/A</v>
      </c>
      <c r="N2749" s="3"/>
      <c r="O2749" s="77" t="e">
        <f>VLOOKUP($N$1&amp;N2749,定价因子!E:F,2,0)</f>
        <v>#N/A</v>
      </c>
      <c r="P2749" s="3"/>
      <c r="Q2749" s="55" t="e">
        <f>VLOOKUP($P$1&amp;P2749,定价因子!$E:$F,2,0)</f>
        <v>#N/A</v>
      </c>
      <c r="R2749" s="3"/>
      <c r="S2749" s="77" t="e">
        <f>VLOOKUP($R$1&amp;R2749,定价因子!$E:$F,2,0)</f>
        <v>#N/A</v>
      </c>
      <c r="T2749" s="61"/>
      <c r="U2749" s="63"/>
      <c r="V2749" s="63"/>
      <c r="W2749" s="63"/>
      <c r="X2749" s="3"/>
    </row>
    <row r="2750" spans="1:24">
      <c r="A2750" s="3"/>
      <c r="B2750" s="3"/>
      <c r="C2750" s="3"/>
      <c r="D2750" s="3"/>
      <c r="E2750" s="79"/>
      <c r="F2750" s="3"/>
      <c r="G2750" s="77" t="e">
        <f>VLOOKUP($F$1&amp;F2750,定价因子!E:F,2,0)</f>
        <v>#N/A</v>
      </c>
      <c r="H2750" s="3"/>
      <c r="I2750" s="77" t="e">
        <f>VLOOKUP($H$1&amp;H2750,定价因子!E:F,2,0)</f>
        <v>#N/A</v>
      </c>
      <c r="J2750" s="3"/>
      <c r="K2750" s="77" t="e">
        <f>VLOOKUP($J$1&amp;J2750,定价因子!E:F,2,0)</f>
        <v>#N/A</v>
      </c>
      <c r="L2750" s="3"/>
      <c r="M2750" s="77" t="e">
        <f>VLOOKUP($L$1&amp;L2750,定价因子!E:F,2,0)</f>
        <v>#N/A</v>
      </c>
      <c r="N2750" s="3"/>
      <c r="O2750" s="77" t="e">
        <f>VLOOKUP($N$1&amp;N2750,定价因子!E:F,2,0)</f>
        <v>#N/A</v>
      </c>
      <c r="P2750" s="3"/>
      <c r="Q2750" s="55" t="e">
        <f>VLOOKUP($P$1&amp;P2750,定价因子!$E:$F,2,0)</f>
        <v>#N/A</v>
      </c>
      <c r="R2750" s="3"/>
      <c r="S2750" s="77" t="e">
        <f>VLOOKUP($R$1&amp;R2750,定价因子!$E:$F,2,0)</f>
        <v>#N/A</v>
      </c>
      <c r="T2750" s="61"/>
      <c r="U2750" s="63"/>
      <c r="V2750" s="63"/>
      <c r="W2750" s="63"/>
      <c r="X2750" s="3"/>
    </row>
    <row r="2751" spans="1:24">
      <c r="A2751" s="3"/>
      <c r="B2751" s="3"/>
      <c r="C2751" s="3"/>
      <c r="D2751" s="3"/>
      <c r="E2751" s="79"/>
      <c r="F2751" s="3"/>
      <c r="G2751" s="77" t="e">
        <f>VLOOKUP($F$1&amp;F2751,定价因子!E:F,2,0)</f>
        <v>#N/A</v>
      </c>
      <c r="H2751" s="3"/>
      <c r="I2751" s="77" t="e">
        <f>VLOOKUP($H$1&amp;H2751,定价因子!E:F,2,0)</f>
        <v>#N/A</v>
      </c>
      <c r="J2751" s="3"/>
      <c r="K2751" s="77" t="e">
        <f>VLOOKUP($J$1&amp;J2751,定价因子!E:F,2,0)</f>
        <v>#N/A</v>
      </c>
      <c r="L2751" s="3"/>
      <c r="M2751" s="77" t="e">
        <f>VLOOKUP($L$1&amp;L2751,定价因子!E:F,2,0)</f>
        <v>#N/A</v>
      </c>
      <c r="N2751" s="3"/>
      <c r="O2751" s="77" t="e">
        <f>VLOOKUP($N$1&amp;N2751,定价因子!E:F,2,0)</f>
        <v>#N/A</v>
      </c>
      <c r="P2751" s="3"/>
      <c r="Q2751" s="55" t="e">
        <f>VLOOKUP($P$1&amp;P2751,定价因子!$E:$F,2,0)</f>
        <v>#N/A</v>
      </c>
      <c r="R2751" s="3"/>
      <c r="S2751" s="77" t="e">
        <f>VLOOKUP($R$1&amp;R2751,定价因子!$E:$F,2,0)</f>
        <v>#N/A</v>
      </c>
      <c r="T2751" s="61"/>
      <c r="U2751" s="63"/>
      <c r="V2751" s="63"/>
      <c r="W2751" s="63"/>
      <c r="X2751" s="3"/>
    </row>
    <row r="2752" spans="1:24">
      <c r="A2752" s="3"/>
      <c r="B2752" s="3"/>
      <c r="C2752" s="3"/>
      <c r="D2752" s="3"/>
      <c r="E2752" s="79"/>
      <c r="F2752" s="3"/>
      <c r="G2752" s="77" t="e">
        <f>VLOOKUP($F$1&amp;F2752,定价因子!E:F,2,0)</f>
        <v>#N/A</v>
      </c>
      <c r="H2752" s="3"/>
      <c r="I2752" s="77" t="e">
        <f>VLOOKUP($H$1&amp;H2752,定价因子!E:F,2,0)</f>
        <v>#N/A</v>
      </c>
      <c r="J2752" s="3"/>
      <c r="K2752" s="77" t="e">
        <f>VLOOKUP($J$1&amp;J2752,定价因子!E:F,2,0)</f>
        <v>#N/A</v>
      </c>
      <c r="L2752" s="3"/>
      <c r="M2752" s="77" t="e">
        <f>VLOOKUP($L$1&amp;L2752,定价因子!E:F,2,0)</f>
        <v>#N/A</v>
      </c>
      <c r="N2752" s="3"/>
      <c r="O2752" s="77" t="e">
        <f>VLOOKUP($N$1&amp;N2752,定价因子!E:F,2,0)</f>
        <v>#N/A</v>
      </c>
      <c r="P2752" s="3"/>
      <c r="Q2752" s="55" t="e">
        <f>VLOOKUP($P$1&amp;P2752,定价因子!$E:$F,2,0)</f>
        <v>#N/A</v>
      </c>
      <c r="R2752" s="3"/>
      <c r="S2752" s="77" t="e">
        <f>VLOOKUP($R$1&amp;R2752,定价因子!$E:$F,2,0)</f>
        <v>#N/A</v>
      </c>
      <c r="T2752" s="61"/>
      <c r="U2752" s="63"/>
      <c r="V2752" s="63"/>
      <c r="W2752" s="63"/>
      <c r="X2752" s="3"/>
    </row>
    <row r="2753" spans="1:24">
      <c r="A2753" s="3"/>
      <c r="B2753" s="3"/>
      <c r="C2753" s="3"/>
      <c r="D2753" s="3"/>
      <c r="E2753" s="79"/>
      <c r="F2753" s="3"/>
      <c r="G2753" s="77" t="e">
        <f>VLOOKUP($F$1&amp;F2753,定价因子!E:F,2,0)</f>
        <v>#N/A</v>
      </c>
      <c r="H2753" s="3"/>
      <c r="I2753" s="77" t="e">
        <f>VLOOKUP($H$1&amp;H2753,定价因子!E:F,2,0)</f>
        <v>#N/A</v>
      </c>
      <c r="J2753" s="3"/>
      <c r="K2753" s="77" t="e">
        <f>VLOOKUP($J$1&amp;J2753,定价因子!E:F,2,0)</f>
        <v>#N/A</v>
      </c>
      <c r="L2753" s="3"/>
      <c r="M2753" s="77" t="e">
        <f>VLOOKUP($L$1&amp;L2753,定价因子!E:F,2,0)</f>
        <v>#N/A</v>
      </c>
      <c r="N2753" s="3"/>
      <c r="O2753" s="77" t="e">
        <f>VLOOKUP($N$1&amp;N2753,定价因子!E:F,2,0)</f>
        <v>#N/A</v>
      </c>
      <c r="P2753" s="3"/>
      <c r="Q2753" s="55" t="e">
        <f>VLOOKUP($P$1&amp;P2753,定价因子!$E:$F,2,0)</f>
        <v>#N/A</v>
      </c>
      <c r="R2753" s="3"/>
      <c r="S2753" s="77" t="e">
        <f>VLOOKUP($R$1&amp;R2753,定价因子!$E:$F,2,0)</f>
        <v>#N/A</v>
      </c>
      <c r="T2753" s="61"/>
      <c r="U2753" s="63"/>
      <c r="V2753" s="63"/>
      <c r="W2753" s="63"/>
      <c r="X2753" s="3"/>
    </row>
    <row r="2754" spans="1:24">
      <c r="A2754" s="3"/>
      <c r="B2754" s="3"/>
      <c r="C2754" s="3"/>
      <c r="D2754" s="3"/>
      <c r="E2754" s="79"/>
      <c r="F2754" s="3"/>
      <c r="G2754" s="77" t="e">
        <f>VLOOKUP($F$1&amp;F2754,定价因子!E:F,2,0)</f>
        <v>#N/A</v>
      </c>
      <c r="H2754" s="3"/>
      <c r="I2754" s="77" t="e">
        <f>VLOOKUP($H$1&amp;H2754,定价因子!E:F,2,0)</f>
        <v>#N/A</v>
      </c>
      <c r="J2754" s="3"/>
      <c r="K2754" s="77" t="e">
        <f>VLOOKUP($J$1&amp;J2754,定价因子!E:F,2,0)</f>
        <v>#N/A</v>
      </c>
      <c r="L2754" s="3"/>
      <c r="M2754" s="77" t="e">
        <f>VLOOKUP($L$1&amp;L2754,定价因子!E:F,2,0)</f>
        <v>#N/A</v>
      </c>
      <c r="N2754" s="3"/>
      <c r="O2754" s="77" t="e">
        <f>VLOOKUP($N$1&amp;N2754,定价因子!E:F,2,0)</f>
        <v>#N/A</v>
      </c>
      <c r="P2754" s="3"/>
      <c r="Q2754" s="55" t="e">
        <f>VLOOKUP($P$1&amp;P2754,定价因子!$E:$F,2,0)</f>
        <v>#N/A</v>
      </c>
      <c r="R2754" s="3"/>
      <c r="S2754" s="77" t="e">
        <f>VLOOKUP($R$1&amp;R2754,定价因子!$E:$F,2,0)</f>
        <v>#N/A</v>
      </c>
      <c r="T2754" s="61"/>
      <c r="U2754" s="63"/>
      <c r="V2754" s="63"/>
      <c r="W2754" s="63"/>
      <c r="X2754" s="3"/>
    </row>
    <row r="2755" spans="1:24">
      <c r="A2755" s="3"/>
      <c r="B2755" s="3"/>
      <c r="C2755" s="3"/>
      <c r="D2755" s="3"/>
      <c r="E2755" s="79"/>
      <c r="F2755" s="3"/>
      <c r="G2755" s="77" t="e">
        <f>VLOOKUP($F$1&amp;F2755,定价因子!E:F,2,0)</f>
        <v>#N/A</v>
      </c>
      <c r="H2755" s="3"/>
      <c r="I2755" s="77" t="e">
        <f>VLOOKUP($H$1&amp;H2755,定价因子!E:F,2,0)</f>
        <v>#N/A</v>
      </c>
      <c r="J2755" s="3"/>
      <c r="K2755" s="77" t="e">
        <f>VLOOKUP($J$1&amp;J2755,定价因子!E:F,2,0)</f>
        <v>#N/A</v>
      </c>
      <c r="L2755" s="3"/>
      <c r="M2755" s="77" t="e">
        <f>VLOOKUP($L$1&amp;L2755,定价因子!E:F,2,0)</f>
        <v>#N/A</v>
      </c>
      <c r="N2755" s="3"/>
      <c r="O2755" s="77" t="e">
        <f>VLOOKUP($N$1&amp;N2755,定价因子!E:F,2,0)</f>
        <v>#N/A</v>
      </c>
      <c r="P2755" s="3"/>
      <c r="Q2755" s="55" t="e">
        <f>VLOOKUP($P$1&amp;P2755,定价因子!$E:$F,2,0)</f>
        <v>#N/A</v>
      </c>
      <c r="R2755" s="3"/>
      <c r="S2755" s="77" t="e">
        <f>VLOOKUP($R$1&amp;R2755,定价因子!$E:$F,2,0)</f>
        <v>#N/A</v>
      </c>
      <c r="T2755" s="61"/>
      <c r="U2755" s="63"/>
      <c r="V2755" s="63"/>
      <c r="W2755" s="63"/>
      <c r="X2755" s="3"/>
    </row>
    <row r="2756" spans="1:24">
      <c r="A2756" s="3"/>
      <c r="B2756" s="3"/>
      <c r="C2756" s="3"/>
      <c r="D2756" s="3"/>
      <c r="E2756" s="79"/>
      <c r="F2756" s="3"/>
      <c r="G2756" s="77" t="e">
        <f>VLOOKUP($F$1&amp;F2756,定价因子!E:F,2,0)</f>
        <v>#N/A</v>
      </c>
      <c r="H2756" s="3"/>
      <c r="I2756" s="77" t="e">
        <f>VLOOKUP($H$1&amp;H2756,定价因子!E:F,2,0)</f>
        <v>#N/A</v>
      </c>
      <c r="J2756" s="3"/>
      <c r="K2756" s="77" t="e">
        <f>VLOOKUP($J$1&amp;J2756,定价因子!E:F,2,0)</f>
        <v>#N/A</v>
      </c>
      <c r="L2756" s="3"/>
      <c r="M2756" s="77" t="e">
        <f>VLOOKUP($L$1&amp;L2756,定价因子!E:F,2,0)</f>
        <v>#N/A</v>
      </c>
      <c r="N2756" s="3"/>
      <c r="O2756" s="77" t="e">
        <f>VLOOKUP($N$1&amp;N2756,定价因子!E:F,2,0)</f>
        <v>#N/A</v>
      </c>
      <c r="P2756" s="3"/>
      <c r="Q2756" s="55" t="e">
        <f>VLOOKUP($P$1&amp;P2756,定价因子!$E:$F,2,0)</f>
        <v>#N/A</v>
      </c>
      <c r="R2756" s="3"/>
      <c r="S2756" s="77" t="e">
        <f>VLOOKUP($R$1&amp;R2756,定价因子!$E:$F,2,0)</f>
        <v>#N/A</v>
      </c>
      <c r="T2756" s="61"/>
      <c r="U2756" s="63"/>
      <c r="V2756" s="63"/>
      <c r="W2756" s="63"/>
      <c r="X2756" s="3"/>
    </row>
    <row r="2757" spans="1:24">
      <c r="A2757" s="3"/>
      <c r="B2757" s="3"/>
      <c r="C2757" s="3"/>
      <c r="D2757" s="3"/>
      <c r="E2757" s="79"/>
      <c r="F2757" s="3"/>
      <c r="G2757" s="77" t="e">
        <f>VLOOKUP($F$1&amp;F2757,定价因子!E:F,2,0)</f>
        <v>#N/A</v>
      </c>
      <c r="H2757" s="3"/>
      <c r="I2757" s="77" t="e">
        <f>VLOOKUP($H$1&amp;H2757,定价因子!E:F,2,0)</f>
        <v>#N/A</v>
      </c>
      <c r="J2757" s="3"/>
      <c r="K2757" s="77" t="e">
        <f>VLOOKUP($J$1&amp;J2757,定价因子!E:F,2,0)</f>
        <v>#N/A</v>
      </c>
      <c r="L2757" s="3"/>
      <c r="M2757" s="77" t="e">
        <f>VLOOKUP($L$1&amp;L2757,定价因子!E:F,2,0)</f>
        <v>#N/A</v>
      </c>
      <c r="N2757" s="3"/>
      <c r="O2757" s="77" t="e">
        <f>VLOOKUP($N$1&amp;N2757,定价因子!E:F,2,0)</f>
        <v>#N/A</v>
      </c>
      <c r="P2757" s="3"/>
      <c r="Q2757" s="55" t="e">
        <f>VLOOKUP($P$1&amp;P2757,定价因子!$E:$F,2,0)</f>
        <v>#N/A</v>
      </c>
      <c r="R2757" s="3"/>
      <c r="S2757" s="77" t="e">
        <f>VLOOKUP($R$1&amp;R2757,定价因子!$E:$F,2,0)</f>
        <v>#N/A</v>
      </c>
      <c r="T2757" s="61"/>
      <c r="U2757" s="63"/>
      <c r="V2757" s="63"/>
      <c r="W2757" s="63"/>
      <c r="X2757" s="3"/>
    </row>
    <row r="2758" spans="1:24">
      <c r="A2758" s="3"/>
      <c r="B2758" s="3"/>
      <c r="C2758" s="3"/>
      <c r="D2758" s="3"/>
      <c r="E2758" s="79"/>
      <c r="F2758" s="3"/>
      <c r="G2758" s="77" t="e">
        <f>VLOOKUP($F$1&amp;F2758,定价因子!E:F,2,0)</f>
        <v>#N/A</v>
      </c>
      <c r="H2758" s="3"/>
      <c r="I2758" s="77" t="e">
        <f>VLOOKUP($H$1&amp;H2758,定价因子!E:F,2,0)</f>
        <v>#N/A</v>
      </c>
      <c r="J2758" s="3"/>
      <c r="K2758" s="77" t="e">
        <f>VLOOKUP($J$1&amp;J2758,定价因子!E:F,2,0)</f>
        <v>#N/A</v>
      </c>
      <c r="L2758" s="3"/>
      <c r="M2758" s="77" t="e">
        <f>VLOOKUP($L$1&amp;L2758,定价因子!E:F,2,0)</f>
        <v>#N/A</v>
      </c>
      <c r="N2758" s="3"/>
      <c r="O2758" s="77" t="e">
        <f>VLOOKUP($N$1&amp;N2758,定价因子!E:F,2,0)</f>
        <v>#N/A</v>
      </c>
      <c r="P2758" s="3"/>
      <c r="Q2758" s="55" t="e">
        <f>VLOOKUP($P$1&amp;P2758,定价因子!$E:$F,2,0)</f>
        <v>#N/A</v>
      </c>
      <c r="R2758" s="3"/>
      <c r="S2758" s="77" t="e">
        <f>VLOOKUP($R$1&amp;R2758,定价因子!$E:$F,2,0)</f>
        <v>#N/A</v>
      </c>
      <c r="T2758" s="61"/>
      <c r="U2758" s="63"/>
      <c r="V2758" s="63"/>
      <c r="W2758" s="63"/>
      <c r="X2758" s="3"/>
    </row>
    <row r="2759" spans="1:24">
      <c r="A2759" s="3"/>
      <c r="B2759" s="3"/>
      <c r="C2759" s="3"/>
      <c r="D2759" s="3"/>
      <c r="E2759" s="79"/>
      <c r="F2759" s="3"/>
      <c r="G2759" s="77" t="e">
        <f>VLOOKUP($F$1&amp;F2759,定价因子!E:F,2,0)</f>
        <v>#N/A</v>
      </c>
      <c r="H2759" s="3"/>
      <c r="I2759" s="77" t="e">
        <f>VLOOKUP($H$1&amp;H2759,定价因子!E:F,2,0)</f>
        <v>#N/A</v>
      </c>
      <c r="J2759" s="3"/>
      <c r="K2759" s="77" t="e">
        <f>VLOOKUP($J$1&amp;J2759,定价因子!E:F,2,0)</f>
        <v>#N/A</v>
      </c>
      <c r="L2759" s="3"/>
      <c r="M2759" s="77" t="e">
        <f>VLOOKUP($L$1&amp;L2759,定价因子!E:F,2,0)</f>
        <v>#N/A</v>
      </c>
      <c r="N2759" s="3"/>
      <c r="O2759" s="77" t="e">
        <f>VLOOKUP($N$1&amp;N2759,定价因子!E:F,2,0)</f>
        <v>#N/A</v>
      </c>
      <c r="P2759" s="3"/>
      <c r="Q2759" s="55" t="e">
        <f>VLOOKUP($P$1&amp;P2759,定价因子!$E:$F,2,0)</f>
        <v>#N/A</v>
      </c>
      <c r="R2759" s="3"/>
      <c r="S2759" s="77" t="e">
        <f>VLOOKUP($R$1&amp;R2759,定价因子!$E:$F,2,0)</f>
        <v>#N/A</v>
      </c>
      <c r="T2759" s="61"/>
      <c r="U2759" s="63"/>
      <c r="V2759" s="63"/>
      <c r="W2759" s="63"/>
      <c r="X2759" s="3"/>
    </row>
    <row r="2760" spans="1:24">
      <c r="A2760" s="3"/>
      <c r="B2760" s="3"/>
      <c r="C2760" s="3"/>
      <c r="D2760" s="3"/>
      <c r="E2760" s="79"/>
      <c r="F2760" s="3"/>
      <c r="G2760" s="77" t="e">
        <f>VLOOKUP($F$1&amp;F2760,定价因子!E:F,2,0)</f>
        <v>#N/A</v>
      </c>
      <c r="H2760" s="3"/>
      <c r="I2760" s="77" t="e">
        <f>VLOOKUP($H$1&amp;H2760,定价因子!E:F,2,0)</f>
        <v>#N/A</v>
      </c>
      <c r="J2760" s="3"/>
      <c r="K2760" s="77" t="e">
        <f>VLOOKUP($J$1&amp;J2760,定价因子!E:F,2,0)</f>
        <v>#N/A</v>
      </c>
      <c r="L2760" s="3"/>
      <c r="M2760" s="77" t="e">
        <f>VLOOKUP($L$1&amp;L2760,定价因子!E:F,2,0)</f>
        <v>#N/A</v>
      </c>
      <c r="N2760" s="3"/>
      <c r="O2760" s="77" t="e">
        <f>VLOOKUP($N$1&amp;N2760,定价因子!E:F,2,0)</f>
        <v>#N/A</v>
      </c>
      <c r="P2760" s="3"/>
      <c r="Q2760" s="55" t="e">
        <f>VLOOKUP($P$1&amp;P2760,定价因子!$E:$F,2,0)</f>
        <v>#N/A</v>
      </c>
      <c r="R2760" s="3"/>
      <c r="S2760" s="77" t="e">
        <f>VLOOKUP($R$1&amp;R2760,定价因子!$E:$F,2,0)</f>
        <v>#N/A</v>
      </c>
      <c r="T2760" s="61"/>
      <c r="U2760" s="63"/>
      <c r="V2760" s="63"/>
      <c r="W2760" s="63"/>
      <c r="X2760" s="3"/>
    </row>
    <row r="2761" spans="1:24">
      <c r="A2761" s="3"/>
      <c r="B2761" s="3"/>
      <c r="C2761" s="3"/>
      <c r="D2761" s="3"/>
      <c r="E2761" s="79"/>
      <c r="F2761" s="3"/>
      <c r="G2761" s="77" t="e">
        <f>VLOOKUP($F$1&amp;F2761,定价因子!E:F,2,0)</f>
        <v>#N/A</v>
      </c>
      <c r="H2761" s="3"/>
      <c r="I2761" s="77" t="e">
        <f>VLOOKUP($H$1&amp;H2761,定价因子!E:F,2,0)</f>
        <v>#N/A</v>
      </c>
      <c r="J2761" s="3"/>
      <c r="K2761" s="77" t="e">
        <f>VLOOKUP($J$1&amp;J2761,定价因子!E:F,2,0)</f>
        <v>#N/A</v>
      </c>
      <c r="L2761" s="3"/>
      <c r="M2761" s="77" t="e">
        <f>VLOOKUP($L$1&amp;L2761,定价因子!E:F,2,0)</f>
        <v>#N/A</v>
      </c>
      <c r="N2761" s="3"/>
      <c r="O2761" s="77" t="e">
        <f>VLOOKUP($N$1&amp;N2761,定价因子!E:F,2,0)</f>
        <v>#N/A</v>
      </c>
      <c r="P2761" s="3"/>
      <c r="Q2761" s="55" t="e">
        <f>VLOOKUP($P$1&amp;P2761,定价因子!$E:$F,2,0)</f>
        <v>#N/A</v>
      </c>
      <c r="R2761" s="3"/>
      <c r="S2761" s="77" t="e">
        <f>VLOOKUP($R$1&amp;R2761,定价因子!$E:$F,2,0)</f>
        <v>#N/A</v>
      </c>
      <c r="T2761" s="61"/>
      <c r="U2761" s="63"/>
      <c r="V2761" s="63"/>
      <c r="W2761" s="63"/>
      <c r="X2761" s="3"/>
    </row>
    <row r="2762" spans="1:24">
      <c r="A2762" s="3"/>
      <c r="B2762" s="3"/>
      <c r="C2762" s="3"/>
      <c r="D2762" s="3"/>
      <c r="E2762" s="79"/>
      <c r="F2762" s="3"/>
      <c r="G2762" s="77" t="e">
        <f>VLOOKUP($F$1&amp;F2762,定价因子!E:F,2,0)</f>
        <v>#N/A</v>
      </c>
      <c r="H2762" s="3"/>
      <c r="I2762" s="77" t="e">
        <f>VLOOKUP($H$1&amp;H2762,定价因子!E:F,2,0)</f>
        <v>#N/A</v>
      </c>
      <c r="J2762" s="3"/>
      <c r="K2762" s="77" t="e">
        <f>VLOOKUP($J$1&amp;J2762,定价因子!E:F,2,0)</f>
        <v>#N/A</v>
      </c>
      <c r="L2762" s="3"/>
      <c r="M2762" s="77" t="e">
        <f>VLOOKUP($L$1&amp;L2762,定价因子!E:F,2,0)</f>
        <v>#N/A</v>
      </c>
      <c r="N2762" s="3"/>
      <c r="O2762" s="77" t="e">
        <f>VLOOKUP($N$1&amp;N2762,定价因子!E:F,2,0)</f>
        <v>#N/A</v>
      </c>
      <c r="P2762" s="3"/>
      <c r="Q2762" s="55" t="e">
        <f>VLOOKUP($P$1&amp;P2762,定价因子!$E:$F,2,0)</f>
        <v>#N/A</v>
      </c>
      <c r="R2762" s="3"/>
      <c r="S2762" s="77" t="e">
        <f>VLOOKUP($R$1&amp;R2762,定价因子!$E:$F,2,0)</f>
        <v>#N/A</v>
      </c>
      <c r="T2762" s="61"/>
      <c r="U2762" s="63"/>
      <c r="V2762" s="63"/>
      <c r="W2762" s="63"/>
      <c r="X2762" s="3"/>
    </row>
    <row r="2763" spans="1:24">
      <c r="A2763" s="3"/>
      <c r="B2763" s="3"/>
      <c r="C2763" s="3"/>
      <c r="D2763" s="3"/>
      <c r="E2763" s="79"/>
      <c r="F2763" s="3"/>
      <c r="G2763" s="77" t="e">
        <f>VLOOKUP($F$1&amp;F2763,定价因子!E:F,2,0)</f>
        <v>#N/A</v>
      </c>
      <c r="H2763" s="3"/>
      <c r="I2763" s="77" t="e">
        <f>VLOOKUP($H$1&amp;H2763,定价因子!E:F,2,0)</f>
        <v>#N/A</v>
      </c>
      <c r="J2763" s="3"/>
      <c r="K2763" s="77" t="e">
        <f>VLOOKUP($J$1&amp;J2763,定价因子!E:F,2,0)</f>
        <v>#N/A</v>
      </c>
      <c r="L2763" s="3"/>
      <c r="M2763" s="77" t="e">
        <f>VLOOKUP($L$1&amp;L2763,定价因子!E:F,2,0)</f>
        <v>#N/A</v>
      </c>
      <c r="N2763" s="3"/>
      <c r="O2763" s="77" t="e">
        <f>VLOOKUP($N$1&amp;N2763,定价因子!E:F,2,0)</f>
        <v>#N/A</v>
      </c>
      <c r="P2763" s="3"/>
      <c r="Q2763" s="55" t="e">
        <f>VLOOKUP($P$1&amp;P2763,定价因子!$E:$F,2,0)</f>
        <v>#N/A</v>
      </c>
      <c r="R2763" s="3"/>
      <c r="S2763" s="77" t="e">
        <f>VLOOKUP($R$1&amp;R2763,定价因子!$E:$F,2,0)</f>
        <v>#N/A</v>
      </c>
      <c r="T2763" s="61"/>
      <c r="U2763" s="63"/>
      <c r="V2763" s="63"/>
      <c r="W2763" s="63"/>
      <c r="X2763" s="3"/>
    </row>
    <row r="2764" spans="1:24">
      <c r="A2764" s="3"/>
      <c r="B2764" s="3"/>
      <c r="C2764" s="3"/>
      <c r="D2764" s="3"/>
      <c r="E2764" s="79"/>
      <c r="F2764" s="3"/>
      <c r="G2764" s="77" t="e">
        <f>VLOOKUP($F$1&amp;F2764,定价因子!E:F,2,0)</f>
        <v>#N/A</v>
      </c>
      <c r="H2764" s="3"/>
      <c r="I2764" s="77" t="e">
        <f>VLOOKUP($H$1&amp;H2764,定价因子!E:F,2,0)</f>
        <v>#N/A</v>
      </c>
      <c r="J2764" s="3"/>
      <c r="K2764" s="77" t="e">
        <f>VLOOKUP($J$1&amp;J2764,定价因子!E:F,2,0)</f>
        <v>#N/A</v>
      </c>
      <c r="L2764" s="3"/>
      <c r="M2764" s="77" t="e">
        <f>VLOOKUP($L$1&amp;L2764,定价因子!E:F,2,0)</f>
        <v>#N/A</v>
      </c>
      <c r="N2764" s="3"/>
      <c r="O2764" s="77" t="e">
        <f>VLOOKUP($N$1&amp;N2764,定价因子!E:F,2,0)</f>
        <v>#N/A</v>
      </c>
      <c r="P2764" s="3"/>
      <c r="Q2764" s="55" t="e">
        <f>VLOOKUP($P$1&amp;P2764,定价因子!$E:$F,2,0)</f>
        <v>#N/A</v>
      </c>
      <c r="R2764" s="3"/>
      <c r="S2764" s="77" t="e">
        <f>VLOOKUP($R$1&amp;R2764,定价因子!$E:$F,2,0)</f>
        <v>#N/A</v>
      </c>
      <c r="T2764" s="61"/>
      <c r="U2764" s="63"/>
      <c r="V2764" s="63"/>
      <c r="W2764" s="63"/>
      <c r="X2764" s="3"/>
    </row>
    <row r="2765" spans="1:24">
      <c r="A2765" s="3"/>
      <c r="B2765" s="3"/>
      <c r="C2765" s="3"/>
      <c r="D2765" s="3"/>
      <c r="E2765" s="79"/>
      <c r="F2765" s="3"/>
      <c r="G2765" s="77" t="e">
        <f>VLOOKUP($F$1&amp;F2765,定价因子!E:F,2,0)</f>
        <v>#N/A</v>
      </c>
      <c r="H2765" s="3"/>
      <c r="I2765" s="77" t="e">
        <f>VLOOKUP($H$1&amp;H2765,定价因子!E:F,2,0)</f>
        <v>#N/A</v>
      </c>
      <c r="J2765" s="3"/>
      <c r="K2765" s="77" t="e">
        <f>VLOOKUP($J$1&amp;J2765,定价因子!E:F,2,0)</f>
        <v>#N/A</v>
      </c>
      <c r="L2765" s="3"/>
      <c r="M2765" s="77" t="e">
        <f>VLOOKUP($L$1&amp;L2765,定价因子!E:F,2,0)</f>
        <v>#N/A</v>
      </c>
      <c r="N2765" s="3"/>
      <c r="O2765" s="77" t="e">
        <f>VLOOKUP($N$1&amp;N2765,定价因子!E:F,2,0)</f>
        <v>#N/A</v>
      </c>
      <c r="P2765" s="3"/>
      <c r="Q2765" s="55" t="e">
        <f>VLOOKUP($P$1&amp;P2765,定价因子!$E:$F,2,0)</f>
        <v>#N/A</v>
      </c>
      <c r="R2765" s="3"/>
      <c r="S2765" s="77" t="e">
        <f>VLOOKUP($R$1&amp;R2765,定价因子!$E:$F,2,0)</f>
        <v>#N/A</v>
      </c>
      <c r="T2765" s="61"/>
      <c r="U2765" s="63"/>
      <c r="V2765" s="63"/>
      <c r="W2765" s="63"/>
      <c r="X2765" s="3"/>
    </row>
    <row r="2766" spans="1:24">
      <c r="A2766" s="3"/>
      <c r="B2766" s="3"/>
      <c r="C2766" s="3"/>
      <c r="D2766" s="3"/>
      <c r="E2766" s="79"/>
      <c r="F2766" s="3"/>
      <c r="G2766" s="77" t="e">
        <f>VLOOKUP($F$1&amp;F2766,定价因子!E:F,2,0)</f>
        <v>#N/A</v>
      </c>
      <c r="H2766" s="3"/>
      <c r="I2766" s="77" t="e">
        <f>VLOOKUP($H$1&amp;H2766,定价因子!E:F,2,0)</f>
        <v>#N/A</v>
      </c>
      <c r="J2766" s="3"/>
      <c r="K2766" s="77" t="e">
        <f>VLOOKUP($J$1&amp;J2766,定价因子!E:F,2,0)</f>
        <v>#N/A</v>
      </c>
      <c r="L2766" s="3"/>
      <c r="M2766" s="77" t="e">
        <f>VLOOKUP($L$1&amp;L2766,定价因子!E:F,2,0)</f>
        <v>#N/A</v>
      </c>
      <c r="N2766" s="3"/>
      <c r="O2766" s="77" t="e">
        <f>VLOOKUP($N$1&amp;N2766,定价因子!E:F,2,0)</f>
        <v>#N/A</v>
      </c>
      <c r="P2766" s="3"/>
      <c r="Q2766" s="55" t="e">
        <f>VLOOKUP($P$1&amp;P2766,定价因子!$E:$F,2,0)</f>
        <v>#N/A</v>
      </c>
      <c r="R2766" s="3"/>
      <c r="S2766" s="77" t="e">
        <f>VLOOKUP($R$1&amp;R2766,定价因子!$E:$F,2,0)</f>
        <v>#N/A</v>
      </c>
      <c r="T2766" s="61"/>
      <c r="U2766" s="63"/>
      <c r="V2766" s="63"/>
      <c r="W2766" s="63"/>
      <c r="X2766" s="3"/>
    </row>
    <row r="2767" spans="1:24">
      <c r="A2767" s="3"/>
      <c r="B2767" s="3"/>
      <c r="C2767" s="3"/>
      <c r="D2767" s="3"/>
      <c r="E2767" s="79"/>
      <c r="F2767" s="3"/>
      <c r="G2767" s="77" t="e">
        <f>VLOOKUP($F$1&amp;F2767,定价因子!E:F,2,0)</f>
        <v>#N/A</v>
      </c>
      <c r="H2767" s="3"/>
      <c r="I2767" s="77" t="e">
        <f>VLOOKUP($H$1&amp;H2767,定价因子!E:F,2,0)</f>
        <v>#N/A</v>
      </c>
      <c r="J2767" s="3"/>
      <c r="K2767" s="77" t="e">
        <f>VLOOKUP($J$1&amp;J2767,定价因子!E:F,2,0)</f>
        <v>#N/A</v>
      </c>
      <c r="L2767" s="3"/>
      <c r="M2767" s="77" t="e">
        <f>VLOOKUP($L$1&amp;L2767,定价因子!E:F,2,0)</f>
        <v>#N/A</v>
      </c>
      <c r="N2767" s="3"/>
      <c r="O2767" s="77" t="e">
        <f>VLOOKUP($N$1&amp;N2767,定价因子!E:F,2,0)</f>
        <v>#N/A</v>
      </c>
      <c r="P2767" s="3"/>
      <c r="Q2767" s="55" t="e">
        <f>VLOOKUP($P$1&amp;P2767,定价因子!$E:$F,2,0)</f>
        <v>#N/A</v>
      </c>
      <c r="R2767" s="3"/>
      <c r="S2767" s="77" t="e">
        <f>VLOOKUP($R$1&amp;R2767,定价因子!$E:$F,2,0)</f>
        <v>#N/A</v>
      </c>
      <c r="T2767" s="61"/>
      <c r="U2767" s="63"/>
      <c r="V2767" s="63"/>
      <c r="W2767" s="63"/>
      <c r="X2767" s="3"/>
    </row>
    <row r="2768" spans="1:24">
      <c r="A2768" s="3"/>
      <c r="B2768" s="3"/>
      <c r="C2768" s="3"/>
      <c r="D2768" s="3"/>
      <c r="E2768" s="79"/>
      <c r="F2768" s="3"/>
      <c r="G2768" s="77" t="e">
        <f>VLOOKUP($F$1&amp;F2768,定价因子!E:F,2,0)</f>
        <v>#N/A</v>
      </c>
      <c r="H2768" s="3"/>
      <c r="I2768" s="77" t="e">
        <f>VLOOKUP($H$1&amp;H2768,定价因子!E:F,2,0)</f>
        <v>#N/A</v>
      </c>
      <c r="J2768" s="3"/>
      <c r="K2768" s="77" t="e">
        <f>VLOOKUP($J$1&amp;J2768,定价因子!E:F,2,0)</f>
        <v>#N/A</v>
      </c>
      <c r="L2768" s="3"/>
      <c r="M2768" s="77" t="e">
        <f>VLOOKUP($L$1&amp;L2768,定价因子!E:F,2,0)</f>
        <v>#N/A</v>
      </c>
      <c r="N2768" s="3"/>
      <c r="O2768" s="77" t="e">
        <f>VLOOKUP($N$1&amp;N2768,定价因子!E:F,2,0)</f>
        <v>#N/A</v>
      </c>
      <c r="P2768" s="3"/>
      <c r="Q2768" s="55" t="e">
        <f>VLOOKUP($P$1&amp;P2768,定价因子!$E:$F,2,0)</f>
        <v>#N/A</v>
      </c>
      <c r="R2768" s="3"/>
      <c r="S2768" s="77" t="e">
        <f>VLOOKUP($R$1&amp;R2768,定价因子!$E:$F,2,0)</f>
        <v>#N/A</v>
      </c>
      <c r="T2768" s="61"/>
      <c r="U2768" s="63"/>
      <c r="V2768" s="63"/>
      <c r="W2768" s="63"/>
      <c r="X2768" s="3"/>
    </row>
    <row r="2769" spans="1:24">
      <c r="A2769" s="3"/>
      <c r="B2769" s="3"/>
      <c r="C2769" s="3"/>
      <c r="D2769" s="3"/>
      <c r="E2769" s="79"/>
      <c r="F2769" s="3"/>
      <c r="G2769" s="77" t="e">
        <f>VLOOKUP($F$1&amp;F2769,定价因子!E:F,2,0)</f>
        <v>#N/A</v>
      </c>
      <c r="H2769" s="3"/>
      <c r="I2769" s="77" t="e">
        <f>VLOOKUP($H$1&amp;H2769,定价因子!E:F,2,0)</f>
        <v>#N/A</v>
      </c>
      <c r="J2769" s="3"/>
      <c r="K2769" s="77" t="e">
        <f>VLOOKUP($J$1&amp;J2769,定价因子!E:F,2,0)</f>
        <v>#N/A</v>
      </c>
      <c r="L2769" s="3"/>
      <c r="M2769" s="77" t="e">
        <f>VLOOKUP($L$1&amp;L2769,定价因子!E:F,2,0)</f>
        <v>#N/A</v>
      </c>
      <c r="N2769" s="3"/>
      <c r="O2769" s="77" t="e">
        <f>VLOOKUP($N$1&amp;N2769,定价因子!E:F,2,0)</f>
        <v>#N/A</v>
      </c>
      <c r="P2769" s="3"/>
      <c r="Q2769" s="55" t="e">
        <f>VLOOKUP($P$1&amp;P2769,定价因子!$E:$F,2,0)</f>
        <v>#N/A</v>
      </c>
      <c r="R2769" s="3"/>
      <c r="S2769" s="77" t="e">
        <f>VLOOKUP($R$1&amp;R2769,定价因子!$E:$F,2,0)</f>
        <v>#N/A</v>
      </c>
      <c r="T2769" s="61"/>
      <c r="U2769" s="63"/>
      <c r="V2769" s="63"/>
      <c r="W2769" s="63"/>
      <c r="X2769" s="3"/>
    </row>
    <row r="2770" spans="1:24">
      <c r="A2770" s="3"/>
      <c r="B2770" s="3"/>
      <c r="C2770" s="3"/>
      <c r="D2770" s="3"/>
      <c r="E2770" s="79"/>
      <c r="F2770" s="3"/>
      <c r="G2770" s="77" t="e">
        <f>VLOOKUP($F$1&amp;F2770,定价因子!E:F,2,0)</f>
        <v>#N/A</v>
      </c>
      <c r="H2770" s="3"/>
      <c r="I2770" s="77" t="e">
        <f>VLOOKUP($H$1&amp;H2770,定价因子!E:F,2,0)</f>
        <v>#N/A</v>
      </c>
      <c r="J2770" s="3"/>
      <c r="K2770" s="77" t="e">
        <f>VLOOKUP($J$1&amp;J2770,定价因子!E:F,2,0)</f>
        <v>#N/A</v>
      </c>
      <c r="L2770" s="3"/>
      <c r="M2770" s="77" t="e">
        <f>VLOOKUP($L$1&amp;L2770,定价因子!E:F,2,0)</f>
        <v>#N/A</v>
      </c>
      <c r="N2770" s="3"/>
      <c r="O2770" s="77" t="e">
        <f>VLOOKUP($N$1&amp;N2770,定价因子!E:F,2,0)</f>
        <v>#N/A</v>
      </c>
      <c r="P2770" s="3"/>
      <c r="Q2770" s="55" t="e">
        <f>VLOOKUP($P$1&amp;P2770,定价因子!$E:$F,2,0)</f>
        <v>#N/A</v>
      </c>
      <c r="R2770" s="3"/>
      <c r="S2770" s="77" t="e">
        <f>VLOOKUP($R$1&amp;R2770,定价因子!$E:$F,2,0)</f>
        <v>#N/A</v>
      </c>
      <c r="T2770" s="61"/>
      <c r="U2770" s="63"/>
      <c r="V2770" s="63"/>
      <c r="W2770" s="63"/>
      <c r="X2770" s="3"/>
    </row>
    <row r="2771" spans="1:24">
      <c r="A2771" s="3"/>
      <c r="B2771" s="3"/>
      <c r="C2771" s="3"/>
      <c r="D2771" s="3"/>
      <c r="E2771" s="79"/>
      <c r="F2771" s="3"/>
      <c r="G2771" s="77" t="e">
        <f>VLOOKUP($F$1&amp;F2771,定价因子!E:F,2,0)</f>
        <v>#N/A</v>
      </c>
      <c r="H2771" s="3"/>
      <c r="I2771" s="77" t="e">
        <f>VLOOKUP($H$1&amp;H2771,定价因子!E:F,2,0)</f>
        <v>#N/A</v>
      </c>
      <c r="J2771" s="3"/>
      <c r="K2771" s="77" t="e">
        <f>VLOOKUP($J$1&amp;J2771,定价因子!E:F,2,0)</f>
        <v>#N/A</v>
      </c>
      <c r="L2771" s="3"/>
      <c r="M2771" s="77" t="e">
        <f>VLOOKUP($L$1&amp;L2771,定价因子!E:F,2,0)</f>
        <v>#N/A</v>
      </c>
      <c r="N2771" s="3"/>
      <c r="O2771" s="77" t="e">
        <f>VLOOKUP($N$1&amp;N2771,定价因子!E:F,2,0)</f>
        <v>#N/A</v>
      </c>
      <c r="P2771" s="3"/>
      <c r="Q2771" s="55" t="e">
        <f>VLOOKUP($P$1&amp;P2771,定价因子!$E:$F,2,0)</f>
        <v>#N/A</v>
      </c>
      <c r="R2771" s="3"/>
      <c r="S2771" s="77" t="e">
        <f>VLOOKUP($R$1&amp;R2771,定价因子!$E:$F,2,0)</f>
        <v>#N/A</v>
      </c>
      <c r="T2771" s="61"/>
      <c r="U2771" s="63"/>
      <c r="V2771" s="63"/>
      <c r="W2771" s="63"/>
      <c r="X2771" s="3"/>
    </row>
    <row r="2772" spans="1:24">
      <c r="A2772" s="3"/>
      <c r="B2772" s="3"/>
      <c r="C2772" s="3"/>
      <c r="D2772" s="3"/>
      <c r="E2772" s="79"/>
      <c r="F2772" s="3"/>
      <c r="G2772" s="77" t="e">
        <f>VLOOKUP($F$1&amp;F2772,定价因子!E:F,2,0)</f>
        <v>#N/A</v>
      </c>
      <c r="H2772" s="3"/>
      <c r="I2772" s="77" t="e">
        <f>VLOOKUP($H$1&amp;H2772,定价因子!E:F,2,0)</f>
        <v>#N/A</v>
      </c>
      <c r="J2772" s="3"/>
      <c r="K2772" s="77" t="e">
        <f>VLOOKUP($J$1&amp;J2772,定价因子!E:F,2,0)</f>
        <v>#N/A</v>
      </c>
      <c r="L2772" s="3"/>
      <c r="M2772" s="77" t="e">
        <f>VLOOKUP($L$1&amp;L2772,定价因子!E:F,2,0)</f>
        <v>#N/A</v>
      </c>
      <c r="N2772" s="3"/>
      <c r="O2772" s="77" t="e">
        <f>VLOOKUP($N$1&amp;N2772,定价因子!E:F,2,0)</f>
        <v>#N/A</v>
      </c>
      <c r="P2772" s="3"/>
      <c r="Q2772" s="55" t="e">
        <f>VLOOKUP($P$1&amp;P2772,定价因子!$E:$F,2,0)</f>
        <v>#N/A</v>
      </c>
      <c r="R2772" s="3"/>
      <c r="S2772" s="77" t="e">
        <f>VLOOKUP($R$1&amp;R2772,定价因子!$E:$F,2,0)</f>
        <v>#N/A</v>
      </c>
      <c r="T2772" s="61"/>
      <c r="U2772" s="63"/>
      <c r="V2772" s="63"/>
      <c r="W2772" s="63"/>
      <c r="X2772" s="3"/>
    </row>
    <row r="2773" spans="1:24">
      <c r="A2773" s="3"/>
      <c r="B2773" s="3"/>
      <c r="C2773" s="3"/>
      <c r="D2773" s="3"/>
      <c r="E2773" s="79"/>
      <c r="F2773" s="3"/>
      <c r="G2773" s="77" t="e">
        <f>VLOOKUP($F$1&amp;F2773,定价因子!E:F,2,0)</f>
        <v>#N/A</v>
      </c>
      <c r="H2773" s="3"/>
      <c r="I2773" s="77" t="e">
        <f>VLOOKUP($H$1&amp;H2773,定价因子!E:F,2,0)</f>
        <v>#N/A</v>
      </c>
      <c r="J2773" s="3"/>
      <c r="K2773" s="77" t="e">
        <f>VLOOKUP($J$1&amp;J2773,定价因子!E:F,2,0)</f>
        <v>#N/A</v>
      </c>
      <c r="L2773" s="3"/>
      <c r="M2773" s="77" t="e">
        <f>VLOOKUP($L$1&amp;L2773,定价因子!E:F,2,0)</f>
        <v>#N/A</v>
      </c>
      <c r="N2773" s="3"/>
      <c r="O2773" s="77" t="e">
        <f>VLOOKUP($N$1&amp;N2773,定价因子!E:F,2,0)</f>
        <v>#N/A</v>
      </c>
      <c r="P2773" s="3"/>
      <c r="Q2773" s="55" t="e">
        <f>VLOOKUP($P$1&amp;P2773,定价因子!$E:$F,2,0)</f>
        <v>#N/A</v>
      </c>
      <c r="R2773" s="3"/>
      <c r="S2773" s="77" t="e">
        <f>VLOOKUP($R$1&amp;R2773,定价因子!$E:$F,2,0)</f>
        <v>#N/A</v>
      </c>
      <c r="T2773" s="61"/>
      <c r="U2773" s="63"/>
      <c r="V2773" s="63"/>
      <c r="W2773" s="63"/>
      <c r="X2773" s="3"/>
    </row>
    <row r="2774" spans="1:24">
      <c r="A2774" s="3"/>
      <c r="B2774" s="3"/>
      <c r="C2774" s="3"/>
      <c r="D2774" s="3"/>
      <c r="E2774" s="79"/>
      <c r="F2774" s="3"/>
      <c r="G2774" s="77" t="e">
        <f>VLOOKUP($F$1&amp;F2774,定价因子!E:F,2,0)</f>
        <v>#N/A</v>
      </c>
      <c r="H2774" s="3"/>
      <c r="I2774" s="77" t="e">
        <f>VLOOKUP($H$1&amp;H2774,定价因子!E:F,2,0)</f>
        <v>#N/A</v>
      </c>
      <c r="J2774" s="3"/>
      <c r="K2774" s="77" t="e">
        <f>VLOOKUP($J$1&amp;J2774,定价因子!E:F,2,0)</f>
        <v>#N/A</v>
      </c>
      <c r="L2774" s="3"/>
      <c r="M2774" s="77" t="e">
        <f>VLOOKUP($L$1&amp;L2774,定价因子!E:F,2,0)</f>
        <v>#N/A</v>
      </c>
      <c r="N2774" s="3"/>
      <c r="O2774" s="77" t="e">
        <f>VLOOKUP($N$1&amp;N2774,定价因子!E:F,2,0)</f>
        <v>#N/A</v>
      </c>
      <c r="P2774" s="3"/>
      <c r="Q2774" s="55" t="e">
        <f>VLOOKUP($P$1&amp;P2774,定价因子!$E:$F,2,0)</f>
        <v>#N/A</v>
      </c>
      <c r="R2774" s="3"/>
      <c r="S2774" s="77" t="e">
        <f>VLOOKUP($R$1&amp;R2774,定价因子!$E:$F,2,0)</f>
        <v>#N/A</v>
      </c>
      <c r="T2774" s="61"/>
      <c r="U2774" s="63"/>
      <c r="V2774" s="63"/>
      <c r="W2774" s="63"/>
      <c r="X2774" s="3"/>
    </row>
    <row r="2775" spans="1:24">
      <c r="A2775" s="3"/>
      <c r="B2775" s="3"/>
      <c r="C2775" s="3"/>
      <c r="D2775" s="3"/>
      <c r="E2775" s="79"/>
      <c r="F2775" s="3"/>
      <c r="G2775" s="77" t="e">
        <f>VLOOKUP($F$1&amp;F2775,定价因子!E:F,2,0)</f>
        <v>#N/A</v>
      </c>
      <c r="H2775" s="3"/>
      <c r="I2775" s="77" t="e">
        <f>VLOOKUP($H$1&amp;H2775,定价因子!E:F,2,0)</f>
        <v>#N/A</v>
      </c>
      <c r="J2775" s="3"/>
      <c r="K2775" s="77" t="e">
        <f>VLOOKUP($J$1&amp;J2775,定价因子!E:F,2,0)</f>
        <v>#N/A</v>
      </c>
      <c r="L2775" s="3"/>
      <c r="M2775" s="77" t="e">
        <f>VLOOKUP($L$1&amp;L2775,定价因子!E:F,2,0)</f>
        <v>#N/A</v>
      </c>
      <c r="N2775" s="3"/>
      <c r="O2775" s="77" t="e">
        <f>VLOOKUP($N$1&amp;N2775,定价因子!E:F,2,0)</f>
        <v>#N/A</v>
      </c>
      <c r="P2775" s="3"/>
      <c r="Q2775" s="55" t="e">
        <f>VLOOKUP($P$1&amp;P2775,定价因子!$E:$F,2,0)</f>
        <v>#N/A</v>
      </c>
      <c r="R2775" s="3"/>
      <c r="S2775" s="77" t="e">
        <f>VLOOKUP($R$1&amp;R2775,定价因子!$E:$F,2,0)</f>
        <v>#N/A</v>
      </c>
      <c r="T2775" s="61"/>
      <c r="U2775" s="63"/>
      <c r="V2775" s="63"/>
      <c r="W2775" s="63"/>
      <c r="X2775" s="3"/>
    </row>
    <row r="2776" spans="1:24">
      <c r="A2776" s="3"/>
      <c r="B2776" s="3"/>
      <c r="C2776" s="3"/>
      <c r="D2776" s="3"/>
      <c r="E2776" s="79"/>
      <c r="F2776" s="3"/>
      <c r="G2776" s="77" t="e">
        <f>VLOOKUP($F$1&amp;F2776,定价因子!E:F,2,0)</f>
        <v>#N/A</v>
      </c>
      <c r="H2776" s="3"/>
      <c r="I2776" s="77" t="e">
        <f>VLOOKUP($H$1&amp;H2776,定价因子!E:F,2,0)</f>
        <v>#N/A</v>
      </c>
      <c r="J2776" s="3"/>
      <c r="K2776" s="77" t="e">
        <f>VLOOKUP($J$1&amp;J2776,定价因子!E:F,2,0)</f>
        <v>#N/A</v>
      </c>
      <c r="L2776" s="3"/>
      <c r="M2776" s="77" t="e">
        <f>VLOOKUP($L$1&amp;L2776,定价因子!E:F,2,0)</f>
        <v>#N/A</v>
      </c>
      <c r="N2776" s="3"/>
      <c r="O2776" s="77" t="e">
        <f>VLOOKUP($N$1&amp;N2776,定价因子!E:F,2,0)</f>
        <v>#N/A</v>
      </c>
      <c r="P2776" s="3"/>
      <c r="Q2776" s="55" t="e">
        <f>VLOOKUP($P$1&amp;P2776,定价因子!$E:$F,2,0)</f>
        <v>#N/A</v>
      </c>
      <c r="R2776" s="3"/>
      <c r="S2776" s="77" t="e">
        <f>VLOOKUP($R$1&amp;R2776,定价因子!$E:$F,2,0)</f>
        <v>#N/A</v>
      </c>
      <c r="T2776" s="61"/>
      <c r="U2776" s="63"/>
      <c r="V2776" s="63"/>
      <c r="W2776" s="63"/>
      <c r="X2776" s="3"/>
    </row>
    <row r="2777" spans="1:24">
      <c r="A2777" s="3"/>
      <c r="B2777" s="3"/>
      <c r="C2777" s="3"/>
      <c r="D2777" s="3"/>
      <c r="E2777" s="79"/>
      <c r="F2777" s="3"/>
      <c r="G2777" s="77" t="e">
        <f>VLOOKUP($F$1&amp;F2777,定价因子!E:F,2,0)</f>
        <v>#N/A</v>
      </c>
      <c r="H2777" s="3"/>
      <c r="I2777" s="77" t="e">
        <f>VLOOKUP($H$1&amp;H2777,定价因子!E:F,2,0)</f>
        <v>#N/A</v>
      </c>
      <c r="J2777" s="3"/>
      <c r="K2777" s="77" t="e">
        <f>VLOOKUP($J$1&amp;J2777,定价因子!E:F,2,0)</f>
        <v>#N/A</v>
      </c>
      <c r="L2777" s="3"/>
      <c r="M2777" s="77" t="e">
        <f>VLOOKUP($L$1&amp;L2777,定价因子!E:F,2,0)</f>
        <v>#N/A</v>
      </c>
      <c r="N2777" s="3"/>
      <c r="O2777" s="77" t="e">
        <f>VLOOKUP($N$1&amp;N2777,定价因子!E:F,2,0)</f>
        <v>#N/A</v>
      </c>
      <c r="P2777" s="3"/>
      <c r="Q2777" s="55" t="e">
        <f>VLOOKUP($P$1&amp;P2777,定价因子!$E:$F,2,0)</f>
        <v>#N/A</v>
      </c>
      <c r="R2777" s="3"/>
      <c r="S2777" s="77" t="e">
        <f>VLOOKUP($R$1&amp;R2777,定价因子!$E:$F,2,0)</f>
        <v>#N/A</v>
      </c>
      <c r="T2777" s="61"/>
      <c r="U2777" s="63"/>
      <c r="V2777" s="63"/>
      <c r="W2777" s="63"/>
      <c r="X2777" s="3"/>
    </row>
    <row r="2778" spans="1:24">
      <c r="A2778" s="3"/>
      <c r="B2778" s="3"/>
      <c r="C2778" s="3"/>
      <c r="D2778" s="3"/>
      <c r="E2778" s="79"/>
      <c r="F2778" s="3"/>
      <c r="G2778" s="77" t="e">
        <f>VLOOKUP($F$1&amp;F2778,定价因子!E:F,2,0)</f>
        <v>#N/A</v>
      </c>
      <c r="H2778" s="3"/>
      <c r="I2778" s="77" t="e">
        <f>VLOOKUP($H$1&amp;H2778,定价因子!E:F,2,0)</f>
        <v>#N/A</v>
      </c>
      <c r="J2778" s="3"/>
      <c r="K2778" s="77" t="e">
        <f>VLOOKUP($J$1&amp;J2778,定价因子!E:F,2,0)</f>
        <v>#N/A</v>
      </c>
      <c r="L2778" s="3"/>
      <c r="M2778" s="77" t="e">
        <f>VLOOKUP($L$1&amp;L2778,定价因子!E:F,2,0)</f>
        <v>#N/A</v>
      </c>
      <c r="N2778" s="3"/>
      <c r="O2778" s="77" t="e">
        <f>VLOOKUP($N$1&amp;N2778,定价因子!E:F,2,0)</f>
        <v>#N/A</v>
      </c>
      <c r="P2778" s="3"/>
      <c r="Q2778" s="55" t="e">
        <f>VLOOKUP($P$1&amp;P2778,定价因子!$E:$F,2,0)</f>
        <v>#N/A</v>
      </c>
      <c r="R2778" s="3"/>
      <c r="S2778" s="77" t="e">
        <f>VLOOKUP($R$1&amp;R2778,定价因子!$E:$F,2,0)</f>
        <v>#N/A</v>
      </c>
      <c r="T2778" s="61"/>
      <c r="U2778" s="63"/>
      <c r="V2778" s="63"/>
      <c r="W2778" s="63"/>
      <c r="X2778" s="3"/>
    </row>
    <row r="2779" spans="1:24">
      <c r="A2779" s="3"/>
      <c r="B2779" s="3"/>
      <c r="C2779" s="3"/>
      <c r="D2779" s="3"/>
      <c r="E2779" s="79"/>
      <c r="F2779" s="3"/>
      <c r="G2779" s="77" t="e">
        <f>VLOOKUP($F$1&amp;F2779,定价因子!E:F,2,0)</f>
        <v>#N/A</v>
      </c>
      <c r="H2779" s="3"/>
      <c r="I2779" s="77" t="e">
        <f>VLOOKUP($H$1&amp;H2779,定价因子!E:F,2,0)</f>
        <v>#N/A</v>
      </c>
      <c r="J2779" s="3"/>
      <c r="K2779" s="77" t="e">
        <f>VLOOKUP($J$1&amp;J2779,定价因子!E:F,2,0)</f>
        <v>#N/A</v>
      </c>
      <c r="L2779" s="3"/>
      <c r="M2779" s="77" t="e">
        <f>VLOOKUP($L$1&amp;L2779,定价因子!E:F,2,0)</f>
        <v>#N/A</v>
      </c>
      <c r="N2779" s="3"/>
      <c r="O2779" s="77" t="e">
        <f>VLOOKUP($N$1&amp;N2779,定价因子!E:F,2,0)</f>
        <v>#N/A</v>
      </c>
      <c r="P2779" s="3"/>
      <c r="Q2779" s="55" t="e">
        <f>VLOOKUP($P$1&amp;P2779,定价因子!$E:$F,2,0)</f>
        <v>#N/A</v>
      </c>
      <c r="R2779" s="3"/>
      <c r="S2779" s="77" t="e">
        <f>VLOOKUP($R$1&amp;R2779,定价因子!$E:$F,2,0)</f>
        <v>#N/A</v>
      </c>
      <c r="T2779" s="61"/>
      <c r="U2779" s="63"/>
      <c r="V2779" s="63"/>
      <c r="W2779" s="63"/>
      <c r="X2779" s="3"/>
    </row>
    <row r="2780" spans="1:24">
      <c r="A2780" s="3"/>
      <c r="B2780" s="3"/>
      <c r="C2780" s="3"/>
      <c r="D2780" s="3"/>
      <c r="E2780" s="79"/>
      <c r="F2780" s="3"/>
      <c r="G2780" s="77" t="e">
        <f>VLOOKUP($F$1&amp;F2780,定价因子!E:F,2,0)</f>
        <v>#N/A</v>
      </c>
      <c r="H2780" s="3"/>
      <c r="I2780" s="77" t="e">
        <f>VLOOKUP($H$1&amp;H2780,定价因子!E:F,2,0)</f>
        <v>#N/A</v>
      </c>
      <c r="J2780" s="3"/>
      <c r="K2780" s="77" t="e">
        <f>VLOOKUP($J$1&amp;J2780,定价因子!E:F,2,0)</f>
        <v>#N/A</v>
      </c>
      <c r="L2780" s="3"/>
      <c r="M2780" s="77" t="e">
        <f>VLOOKUP($L$1&amp;L2780,定价因子!E:F,2,0)</f>
        <v>#N/A</v>
      </c>
      <c r="N2780" s="3"/>
      <c r="O2780" s="77" t="e">
        <f>VLOOKUP($N$1&amp;N2780,定价因子!E:F,2,0)</f>
        <v>#N/A</v>
      </c>
      <c r="P2780" s="3"/>
      <c r="Q2780" s="55" t="e">
        <f>VLOOKUP($P$1&amp;P2780,定价因子!$E:$F,2,0)</f>
        <v>#N/A</v>
      </c>
      <c r="R2780" s="3"/>
      <c r="S2780" s="77" t="e">
        <f>VLOOKUP($R$1&amp;R2780,定价因子!$E:$F,2,0)</f>
        <v>#N/A</v>
      </c>
      <c r="T2780" s="61"/>
      <c r="U2780" s="63"/>
      <c r="V2780" s="63"/>
      <c r="W2780" s="63"/>
      <c r="X2780" s="3"/>
    </row>
    <row r="2781" spans="1:24">
      <c r="A2781" s="3"/>
      <c r="B2781" s="3"/>
      <c r="C2781" s="3"/>
      <c r="D2781" s="3"/>
      <c r="E2781" s="79"/>
      <c r="F2781" s="3"/>
      <c r="G2781" s="77" t="e">
        <f>VLOOKUP($F$1&amp;F2781,定价因子!E:F,2,0)</f>
        <v>#N/A</v>
      </c>
      <c r="H2781" s="3"/>
      <c r="I2781" s="77" t="e">
        <f>VLOOKUP($H$1&amp;H2781,定价因子!E:F,2,0)</f>
        <v>#N/A</v>
      </c>
      <c r="J2781" s="3"/>
      <c r="K2781" s="77" t="e">
        <f>VLOOKUP($J$1&amp;J2781,定价因子!E:F,2,0)</f>
        <v>#N/A</v>
      </c>
      <c r="L2781" s="3"/>
      <c r="M2781" s="77" t="e">
        <f>VLOOKUP($L$1&amp;L2781,定价因子!E:F,2,0)</f>
        <v>#N/A</v>
      </c>
      <c r="N2781" s="3"/>
      <c r="O2781" s="77" t="e">
        <f>VLOOKUP($N$1&amp;N2781,定价因子!E:F,2,0)</f>
        <v>#N/A</v>
      </c>
      <c r="P2781" s="3"/>
      <c r="Q2781" s="55" t="e">
        <f>VLOOKUP($P$1&amp;P2781,定价因子!$E:$F,2,0)</f>
        <v>#N/A</v>
      </c>
      <c r="R2781" s="3"/>
      <c r="S2781" s="77" t="e">
        <f>VLOOKUP($R$1&amp;R2781,定价因子!$E:$F,2,0)</f>
        <v>#N/A</v>
      </c>
      <c r="T2781" s="61"/>
      <c r="U2781" s="63"/>
      <c r="V2781" s="63"/>
      <c r="W2781" s="63"/>
      <c r="X2781" s="3"/>
    </row>
    <row r="2782" spans="1:24">
      <c r="A2782" s="3"/>
      <c r="B2782" s="3"/>
      <c r="C2782" s="3"/>
      <c r="D2782" s="3"/>
      <c r="E2782" s="79"/>
      <c r="F2782" s="3"/>
      <c r="G2782" s="77" t="e">
        <f>VLOOKUP($F$1&amp;F2782,定价因子!E:F,2,0)</f>
        <v>#N/A</v>
      </c>
      <c r="H2782" s="3"/>
      <c r="I2782" s="77" t="e">
        <f>VLOOKUP($H$1&amp;H2782,定价因子!E:F,2,0)</f>
        <v>#N/A</v>
      </c>
      <c r="J2782" s="3"/>
      <c r="K2782" s="77" t="e">
        <f>VLOOKUP($J$1&amp;J2782,定价因子!E:F,2,0)</f>
        <v>#N/A</v>
      </c>
      <c r="L2782" s="3"/>
      <c r="M2782" s="77" t="e">
        <f>VLOOKUP($L$1&amp;L2782,定价因子!E:F,2,0)</f>
        <v>#N/A</v>
      </c>
      <c r="N2782" s="3"/>
      <c r="O2782" s="77" t="e">
        <f>VLOOKUP($N$1&amp;N2782,定价因子!E:F,2,0)</f>
        <v>#N/A</v>
      </c>
      <c r="P2782" s="3"/>
      <c r="Q2782" s="55" t="e">
        <f>VLOOKUP($P$1&amp;P2782,定价因子!$E:$F,2,0)</f>
        <v>#N/A</v>
      </c>
      <c r="R2782" s="3"/>
      <c r="S2782" s="77" t="e">
        <f>VLOOKUP($R$1&amp;R2782,定价因子!$E:$F,2,0)</f>
        <v>#N/A</v>
      </c>
      <c r="T2782" s="61"/>
      <c r="U2782" s="63"/>
      <c r="V2782" s="63"/>
      <c r="W2782" s="63"/>
      <c r="X2782" s="3"/>
    </row>
    <row r="2783" spans="1:24">
      <c r="A2783" s="3"/>
      <c r="B2783" s="3"/>
      <c r="C2783" s="3"/>
      <c r="D2783" s="3"/>
      <c r="E2783" s="79"/>
      <c r="F2783" s="3"/>
      <c r="G2783" s="77" t="e">
        <f>VLOOKUP($F$1&amp;F2783,定价因子!E:F,2,0)</f>
        <v>#N/A</v>
      </c>
      <c r="H2783" s="3"/>
      <c r="I2783" s="77" t="e">
        <f>VLOOKUP($H$1&amp;H2783,定价因子!E:F,2,0)</f>
        <v>#N/A</v>
      </c>
      <c r="J2783" s="3"/>
      <c r="K2783" s="77" t="e">
        <f>VLOOKUP($J$1&amp;J2783,定价因子!E:F,2,0)</f>
        <v>#N/A</v>
      </c>
      <c r="L2783" s="3"/>
      <c r="M2783" s="77" t="e">
        <f>VLOOKUP($L$1&amp;L2783,定价因子!E:F,2,0)</f>
        <v>#N/A</v>
      </c>
      <c r="N2783" s="3"/>
      <c r="O2783" s="77" t="e">
        <f>VLOOKUP($N$1&amp;N2783,定价因子!E:F,2,0)</f>
        <v>#N/A</v>
      </c>
      <c r="P2783" s="3"/>
      <c r="Q2783" s="55" t="e">
        <f>VLOOKUP($P$1&amp;P2783,定价因子!$E:$F,2,0)</f>
        <v>#N/A</v>
      </c>
      <c r="R2783" s="3"/>
      <c r="S2783" s="77" t="e">
        <f>VLOOKUP($R$1&amp;R2783,定价因子!$E:$F,2,0)</f>
        <v>#N/A</v>
      </c>
      <c r="T2783" s="61"/>
      <c r="U2783" s="63"/>
      <c r="V2783" s="63"/>
      <c r="W2783" s="63"/>
      <c r="X2783" s="3"/>
    </row>
    <row r="2784" spans="1:24">
      <c r="A2784" s="3"/>
      <c r="B2784" s="3"/>
      <c r="C2784" s="3"/>
      <c r="D2784" s="3"/>
      <c r="E2784" s="79"/>
      <c r="F2784" s="3"/>
      <c r="G2784" s="77" t="e">
        <f>VLOOKUP($F$1&amp;F2784,定价因子!E:F,2,0)</f>
        <v>#N/A</v>
      </c>
      <c r="H2784" s="3"/>
      <c r="I2784" s="77" t="e">
        <f>VLOOKUP($H$1&amp;H2784,定价因子!E:F,2,0)</f>
        <v>#N/A</v>
      </c>
      <c r="J2784" s="3"/>
      <c r="K2784" s="77" t="e">
        <f>VLOOKUP($J$1&amp;J2784,定价因子!E:F,2,0)</f>
        <v>#N/A</v>
      </c>
      <c r="L2784" s="3"/>
      <c r="M2784" s="77" t="e">
        <f>VLOOKUP($L$1&amp;L2784,定价因子!E:F,2,0)</f>
        <v>#N/A</v>
      </c>
      <c r="N2784" s="3"/>
      <c r="O2784" s="77" t="e">
        <f>VLOOKUP($N$1&amp;N2784,定价因子!E:F,2,0)</f>
        <v>#N/A</v>
      </c>
      <c r="P2784" s="3"/>
      <c r="Q2784" s="55" t="e">
        <f>VLOOKUP($P$1&amp;P2784,定价因子!$E:$F,2,0)</f>
        <v>#N/A</v>
      </c>
      <c r="R2784" s="3"/>
      <c r="S2784" s="77" t="e">
        <f>VLOOKUP($R$1&amp;R2784,定价因子!$E:$F,2,0)</f>
        <v>#N/A</v>
      </c>
      <c r="T2784" s="61"/>
      <c r="U2784" s="63"/>
      <c r="V2784" s="63"/>
      <c r="W2784" s="63"/>
      <c r="X2784" s="3"/>
    </row>
    <row r="2785" spans="1:24">
      <c r="A2785" s="3"/>
      <c r="B2785" s="3"/>
      <c r="C2785" s="3"/>
      <c r="D2785" s="3"/>
      <c r="E2785" s="79"/>
      <c r="F2785" s="3"/>
      <c r="G2785" s="77" t="e">
        <f>VLOOKUP($F$1&amp;F2785,定价因子!E:F,2,0)</f>
        <v>#N/A</v>
      </c>
      <c r="H2785" s="3"/>
      <c r="I2785" s="77" t="e">
        <f>VLOOKUP($H$1&amp;H2785,定价因子!E:F,2,0)</f>
        <v>#N/A</v>
      </c>
      <c r="J2785" s="3"/>
      <c r="K2785" s="77" t="e">
        <f>VLOOKUP($J$1&amp;J2785,定价因子!E:F,2,0)</f>
        <v>#N/A</v>
      </c>
      <c r="L2785" s="3"/>
      <c r="M2785" s="77" t="e">
        <f>VLOOKUP($L$1&amp;L2785,定价因子!E:F,2,0)</f>
        <v>#N/A</v>
      </c>
      <c r="N2785" s="3"/>
      <c r="O2785" s="77" t="e">
        <f>VLOOKUP($N$1&amp;N2785,定价因子!E:F,2,0)</f>
        <v>#N/A</v>
      </c>
      <c r="P2785" s="3"/>
      <c r="Q2785" s="55" t="e">
        <f>VLOOKUP($P$1&amp;P2785,定价因子!$E:$F,2,0)</f>
        <v>#N/A</v>
      </c>
      <c r="R2785" s="3"/>
      <c r="S2785" s="77" t="e">
        <f>VLOOKUP($R$1&amp;R2785,定价因子!$E:$F,2,0)</f>
        <v>#N/A</v>
      </c>
      <c r="T2785" s="61"/>
      <c r="U2785" s="63"/>
      <c r="V2785" s="63"/>
      <c r="W2785" s="63"/>
      <c r="X2785" s="3"/>
    </row>
    <row r="2786" spans="1:24">
      <c r="A2786" s="3"/>
      <c r="B2786" s="3"/>
      <c r="C2786" s="3"/>
      <c r="D2786" s="3"/>
      <c r="E2786" s="79"/>
      <c r="F2786" s="3"/>
      <c r="G2786" s="77" t="e">
        <f>VLOOKUP($F$1&amp;F2786,定价因子!E:F,2,0)</f>
        <v>#N/A</v>
      </c>
      <c r="H2786" s="3"/>
      <c r="I2786" s="77" t="e">
        <f>VLOOKUP($H$1&amp;H2786,定价因子!E:F,2,0)</f>
        <v>#N/A</v>
      </c>
      <c r="J2786" s="3"/>
      <c r="K2786" s="77" t="e">
        <f>VLOOKUP($J$1&amp;J2786,定价因子!E:F,2,0)</f>
        <v>#N/A</v>
      </c>
      <c r="L2786" s="3"/>
      <c r="M2786" s="77" t="e">
        <f>VLOOKUP($L$1&amp;L2786,定价因子!E:F,2,0)</f>
        <v>#N/A</v>
      </c>
      <c r="N2786" s="3"/>
      <c r="O2786" s="77" t="e">
        <f>VLOOKUP($N$1&amp;N2786,定价因子!E:F,2,0)</f>
        <v>#N/A</v>
      </c>
      <c r="P2786" s="3"/>
      <c r="Q2786" s="55" t="e">
        <f>VLOOKUP($P$1&amp;P2786,定价因子!$E:$F,2,0)</f>
        <v>#N/A</v>
      </c>
      <c r="R2786" s="3"/>
      <c r="S2786" s="77" t="e">
        <f>VLOOKUP($R$1&amp;R2786,定价因子!$E:$F,2,0)</f>
        <v>#N/A</v>
      </c>
      <c r="T2786" s="61"/>
      <c r="U2786" s="63"/>
      <c r="V2786" s="63"/>
      <c r="W2786" s="63"/>
      <c r="X2786" s="3"/>
    </row>
    <row r="2787" spans="1:24">
      <c r="A2787" s="3"/>
      <c r="B2787" s="3"/>
      <c r="C2787" s="3"/>
      <c r="D2787" s="3"/>
      <c r="E2787" s="79"/>
      <c r="F2787" s="3"/>
      <c r="G2787" s="77" t="e">
        <f>VLOOKUP($F$1&amp;F2787,定价因子!E:F,2,0)</f>
        <v>#N/A</v>
      </c>
      <c r="H2787" s="3"/>
      <c r="I2787" s="77" t="e">
        <f>VLOOKUP($H$1&amp;H2787,定价因子!E:F,2,0)</f>
        <v>#N/A</v>
      </c>
      <c r="J2787" s="3"/>
      <c r="K2787" s="77" t="e">
        <f>VLOOKUP($J$1&amp;J2787,定价因子!E:F,2,0)</f>
        <v>#N/A</v>
      </c>
      <c r="L2787" s="3"/>
      <c r="M2787" s="77" t="e">
        <f>VLOOKUP($L$1&amp;L2787,定价因子!E:F,2,0)</f>
        <v>#N/A</v>
      </c>
      <c r="N2787" s="3"/>
      <c r="O2787" s="77" t="e">
        <f>VLOOKUP($N$1&amp;N2787,定价因子!E:F,2,0)</f>
        <v>#N/A</v>
      </c>
      <c r="P2787" s="3"/>
      <c r="Q2787" s="55" t="e">
        <f>VLOOKUP($P$1&amp;P2787,定价因子!$E:$F,2,0)</f>
        <v>#N/A</v>
      </c>
      <c r="R2787" s="3"/>
      <c r="S2787" s="77" t="e">
        <f>VLOOKUP($R$1&amp;R2787,定价因子!$E:$F,2,0)</f>
        <v>#N/A</v>
      </c>
      <c r="T2787" s="61"/>
      <c r="U2787" s="63"/>
      <c r="V2787" s="63"/>
      <c r="W2787" s="63"/>
      <c r="X2787" s="3"/>
    </row>
    <row r="2788" spans="1:24">
      <c r="A2788" s="3"/>
      <c r="B2788" s="3"/>
      <c r="C2788" s="3"/>
      <c r="D2788" s="3"/>
      <c r="E2788" s="79"/>
      <c r="F2788" s="3"/>
      <c r="G2788" s="77" t="e">
        <f>VLOOKUP($F$1&amp;F2788,定价因子!E:F,2,0)</f>
        <v>#N/A</v>
      </c>
      <c r="H2788" s="3"/>
      <c r="I2788" s="77" t="e">
        <f>VLOOKUP($H$1&amp;H2788,定价因子!E:F,2,0)</f>
        <v>#N/A</v>
      </c>
      <c r="J2788" s="3"/>
      <c r="K2788" s="77" t="e">
        <f>VLOOKUP($J$1&amp;J2788,定价因子!E:F,2,0)</f>
        <v>#N/A</v>
      </c>
      <c r="L2788" s="3"/>
      <c r="M2788" s="77" t="e">
        <f>VLOOKUP($L$1&amp;L2788,定价因子!E:F,2,0)</f>
        <v>#N/A</v>
      </c>
      <c r="N2788" s="3"/>
      <c r="O2788" s="77" t="e">
        <f>VLOOKUP($N$1&amp;N2788,定价因子!E:F,2,0)</f>
        <v>#N/A</v>
      </c>
      <c r="P2788" s="3"/>
      <c r="Q2788" s="55" t="e">
        <f>VLOOKUP($P$1&amp;P2788,定价因子!$E:$F,2,0)</f>
        <v>#N/A</v>
      </c>
      <c r="R2788" s="3"/>
      <c r="S2788" s="77" t="e">
        <f>VLOOKUP($R$1&amp;R2788,定价因子!$E:$F,2,0)</f>
        <v>#N/A</v>
      </c>
      <c r="T2788" s="61"/>
      <c r="U2788" s="63"/>
      <c r="V2788" s="63"/>
      <c r="W2788" s="63"/>
      <c r="X2788" s="3"/>
    </row>
    <row r="2789" spans="1:24">
      <c r="A2789" s="3"/>
      <c r="B2789" s="3"/>
      <c r="C2789" s="3"/>
      <c r="D2789" s="3"/>
      <c r="E2789" s="79"/>
      <c r="F2789" s="3"/>
      <c r="G2789" s="77" t="e">
        <f>VLOOKUP($F$1&amp;F2789,定价因子!E:F,2,0)</f>
        <v>#N/A</v>
      </c>
      <c r="H2789" s="3"/>
      <c r="I2789" s="77" t="e">
        <f>VLOOKUP($H$1&amp;H2789,定价因子!E:F,2,0)</f>
        <v>#N/A</v>
      </c>
      <c r="J2789" s="3"/>
      <c r="K2789" s="77" t="e">
        <f>VLOOKUP($J$1&amp;J2789,定价因子!E:F,2,0)</f>
        <v>#N/A</v>
      </c>
      <c r="L2789" s="3"/>
      <c r="M2789" s="77" t="e">
        <f>VLOOKUP($L$1&amp;L2789,定价因子!E:F,2,0)</f>
        <v>#N/A</v>
      </c>
      <c r="N2789" s="3"/>
      <c r="O2789" s="77" t="e">
        <f>VLOOKUP($N$1&amp;N2789,定价因子!E:F,2,0)</f>
        <v>#N/A</v>
      </c>
      <c r="P2789" s="3"/>
      <c r="Q2789" s="55" t="e">
        <f>VLOOKUP($P$1&amp;P2789,定价因子!$E:$F,2,0)</f>
        <v>#N/A</v>
      </c>
      <c r="R2789" s="3"/>
      <c r="S2789" s="77" t="e">
        <f>VLOOKUP($R$1&amp;R2789,定价因子!$E:$F,2,0)</f>
        <v>#N/A</v>
      </c>
      <c r="T2789" s="61"/>
      <c r="U2789" s="63"/>
      <c r="V2789" s="63"/>
      <c r="W2789" s="63"/>
      <c r="X2789" s="3"/>
    </row>
    <row r="2790" spans="1:24">
      <c r="A2790" s="3"/>
      <c r="B2790" s="3"/>
      <c r="C2790" s="3"/>
      <c r="D2790" s="3"/>
      <c r="E2790" s="79"/>
      <c r="F2790" s="3"/>
      <c r="G2790" s="77" t="e">
        <f>VLOOKUP($F$1&amp;F2790,定价因子!E:F,2,0)</f>
        <v>#N/A</v>
      </c>
      <c r="H2790" s="3"/>
      <c r="I2790" s="77" t="e">
        <f>VLOOKUP($H$1&amp;H2790,定价因子!E:F,2,0)</f>
        <v>#N/A</v>
      </c>
      <c r="J2790" s="3"/>
      <c r="K2790" s="77" t="e">
        <f>VLOOKUP($J$1&amp;J2790,定价因子!E:F,2,0)</f>
        <v>#N/A</v>
      </c>
      <c r="L2790" s="3"/>
      <c r="M2790" s="77" t="e">
        <f>VLOOKUP($L$1&amp;L2790,定价因子!E:F,2,0)</f>
        <v>#N/A</v>
      </c>
      <c r="N2790" s="3"/>
      <c r="O2790" s="77" t="e">
        <f>VLOOKUP($N$1&amp;N2790,定价因子!E:F,2,0)</f>
        <v>#N/A</v>
      </c>
      <c r="P2790" s="3"/>
      <c r="Q2790" s="55" t="e">
        <f>VLOOKUP($P$1&amp;P2790,定价因子!$E:$F,2,0)</f>
        <v>#N/A</v>
      </c>
      <c r="R2790" s="3"/>
      <c r="S2790" s="77" t="e">
        <f>VLOOKUP($R$1&amp;R2790,定价因子!$E:$F,2,0)</f>
        <v>#N/A</v>
      </c>
      <c r="T2790" s="61"/>
      <c r="U2790" s="63"/>
      <c r="V2790" s="63"/>
      <c r="W2790" s="63"/>
      <c r="X2790" s="3"/>
    </row>
    <row r="2791" spans="1:24">
      <c r="A2791" s="3"/>
      <c r="B2791" s="3"/>
      <c r="C2791" s="3"/>
      <c r="D2791" s="3"/>
      <c r="E2791" s="79"/>
      <c r="F2791" s="3"/>
      <c r="G2791" s="77" t="e">
        <f>VLOOKUP($F$1&amp;F2791,定价因子!E:F,2,0)</f>
        <v>#N/A</v>
      </c>
      <c r="H2791" s="3"/>
      <c r="I2791" s="77" t="e">
        <f>VLOOKUP($H$1&amp;H2791,定价因子!E:F,2,0)</f>
        <v>#N/A</v>
      </c>
      <c r="J2791" s="3"/>
      <c r="K2791" s="77" t="e">
        <f>VLOOKUP($J$1&amp;J2791,定价因子!E:F,2,0)</f>
        <v>#N/A</v>
      </c>
      <c r="L2791" s="3"/>
      <c r="M2791" s="77" t="e">
        <f>VLOOKUP($L$1&amp;L2791,定价因子!E:F,2,0)</f>
        <v>#N/A</v>
      </c>
      <c r="N2791" s="3"/>
      <c r="O2791" s="77" t="e">
        <f>VLOOKUP($N$1&amp;N2791,定价因子!E:F,2,0)</f>
        <v>#N/A</v>
      </c>
      <c r="P2791" s="3"/>
      <c r="Q2791" s="55" t="e">
        <f>VLOOKUP($P$1&amp;P2791,定价因子!$E:$F,2,0)</f>
        <v>#N/A</v>
      </c>
      <c r="R2791" s="3"/>
      <c r="S2791" s="77" t="e">
        <f>VLOOKUP($R$1&amp;R2791,定价因子!$E:$F,2,0)</f>
        <v>#N/A</v>
      </c>
      <c r="T2791" s="61"/>
      <c r="U2791" s="63"/>
      <c r="V2791" s="63"/>
      <c r="W2791" s="63"/>
      <c r="X2791" s="3"/>
    </row>
    <row r="2792" spans="1:24">
      <c r="A2792" s="3"/>
      <c r="B2792" s="3"/>
      <c r="C2792" s="3"/>
      <c r="D2792" s="3"/>
      <c r="E2792" s="79"/>
      <c r="F2792" s="3"/>
      <c r="G2792" s="77" t="e">
        <f>VLOOKUP($F$1&amp;F2792,定价因子!E:F,2,0)</f>
        <v>#N/A</v>
      </c>
      <c r="H2792" s="3"/>
      <c r="I2792" s="77" t="e">
        <f>VLOOKUP($H$1&amp;H2792,定价因子!E:F,2,0)</f>
        <v>#N/A</v>
      </c>
      <c r="J2792" s="3"/>
      <c r="K2792" s="77" t="e">
        <f>VLOOKUP($J$1&amp;J2792,定价因子!E:F,2,0)</f>
        <v>#N/A</v>
      </c>
      <c r="L2792" s="3"/>
      <c r="M2792" s="77" t="e">
        <f>VLOOKUP($L$1&amp;L2792,定价因子!E:F,2,0)</f>
        <v>#N/A</v>
      </c>
      <c r="N2792" s="3"/>
      <c r="O2792" s="77" t="e">
        <f>VLOOKUP($N$1&amp;N2792,定价因子!E:F,2,0)</f>
        <v>#N/A</v>
      </c>
      <c r="P2792" s="3"/>
      <c r="Q2792" s="55" t="e">
        <f>VLOOKUP($P$1&amp;P2792,定价因子!$E:$F,2,0)</f>
        <v>#N/A</v>
      </c>
      <c r="R2792" s="3"/>
      <c r="S2792" s="77" t="e">
        <f>VLOOKUP($R$1&amp;R2792,定价因子!$E:$F,2,0)</f>
        <v>#N/A</v>
      </c>
      <c r="T2792" s="61"/>
      <c r="U2792" s="63"/>
      <c r="V2792" s="63"/>
      <c r="W2792" s="63"/>
      <c r="X2792" s="3"/>
    </row>
    <row r="2793" spans="1:24">
      <c r="A2793" s="3"/>
      <c r="B2793" s="3"/>
      <c r="C2793" s="3"/>
      <c r="D2793" s="3"/>
      <c r="E2793" s="79"/>
      <c r="F2793" s="3"/>
      <c r="G2793" s="77" t="e">
        <f>VLOOKUP($F$1&amp;F2793,定价因子!E:F,2,0)</f>
        <v>#N/A</v>
      </c>
      <c r="H2793" s="3"/>
      <c r="I2793" s="77" t="e">
        <f>VLOOKUP($H$1&amp;H2793,定价因子!E:F,2,0)</f>
        <v>#N/A</v>
      </c>
      <c r="J2793" s="3"/>
      <c r="K2793" s="77" t="e">
        <f>VLOOKUP($J$1&amp;J2793,定价因子!E:F,2,0)</f>
        <v>#N/A</v>
      </c>
      <c r="L2793" s="3"/>
      <c r="M2793" s="77" t="e">
        <f>VLOOKUP($L$1&amp;L2793,定价因子!E:F,2,0)</f>
        <v>#N/A</v>
      </c>
      <c r="N2793" s="3"/>
      <c r="O2793" s="77" t="e">
        <f>VLOOKUP($N$1&amp;N2793,定价因子!E:F,2,0)</f>
        <v>#N/A</v>
      </c>
      <c r="P2793" s="3"/>
      <c r="Q2793" s="55" t="e">
        <f>VLOOKUP($P$1&amp;P2793,定价因子!$E:$F,2,0)</f>
        <v>#N/A</v>
      </c>
      <c r="R2793" s="3"/>
      <c r="S2793" s="77" t="e">
        <f>VLOOKUP($R$1&amp;R2793,定价因子!$E:$F,2,0)</f>
        <v>#N/A</v>
      </c>
      <c r="T2793" s="61"/>
      <c r="U2793" s="63"/>
      <c r="V2793" s="63"/>
      <c r="W2793" s="63"/>
      <c r="X2793" s="3"/>
    </row>
    <row r="2794" spans="1:24">
      <c r="A2794" s="3"/>
      <c r="B2794" s="3"/>
      <c r="C2794" s="3"/>
      <c r="D2794" s="3"/>
      <c r="E2794" s="79"/>
      <c r="F2794" s="3"/>
      <c r="G2794" s="77" t="e">
        <f>VLOOKUP($F$1&amp;F2794,定价因子!E:F,2,0)</f>
        <v>#N/A</v>
      </c>
      <c r="H2794" s="3"/>
      <c r="I2794" s="77" t="e">
        <f>VLOOKUP($H$1&amp;H2794,定价因子!E:F,2,0)</f>
        <v>#N/A</v>
      </c>
      <c r="J2794" s="3"/>
      <c r="K2794" s="77" t="e">
        <f>VLOOKUP($J$1&amp;J2794,定价因子!E:F,2,0)</f>
        <v>#N/A</v>
      </c>
      <c r="L2794" s="3"/>
      <c r="M2794" s="77" t="e">
        <f>VLOOKUP($L$1&amp;L2794,定价因子!E:F,2,0)</f>
        <v>#N/A</v>
      </c>
      <c r="N2794" s="3"/>
      <c r="O2794" s="77" t="e">
        <f>VLOOKUP($N$1&amp;N2794,定价因子!E:F,2,0)</f>
        <v>#N/A</v>
      </c>
      <c r="P2794" s="3"/>
      <c r="Q2794" s="55" t="e">
        <f>VLOOKUP($P$1&amp;P2794,定价因子!$E:$F,2,0)</f>
        <v>#N/A</v>
      </c>
      <c r="R2794" s="3"/>
      <c r="S2794" s="77" t="e">
        <f>VLOOKUP($R$1&amp;R2794,定价因子!$E:$F,2,0)</f>
        <v>#N/A</v>
      </c>
      <c r="T2794" s="61"/>
      <c r="U2794" s="63"/>
      <c r="V2794" s="63"/>
      <c r="W2794" s="63"/>
      <c r="X2794" s="3"/>
    </row>
    <row r="2795" spans="1:24">
      <c r="A2795" s="3"/>
      <c r="B2795" s="3"/>
      <c r="C2795" s="3"/>
      <c r="D2795" s="3"/>
      <c r="E2795" s="79"/>
      <c r="F2795" s="3"/>
      <c r="G2795" s="77" t="e">
        <f>VLOOKUP($F$1&amp;F2795,定价因子!E:F,2,0)</f>
        <v>#N/A</v>
      </c>
      <c r="H2795" s="3"/>
      <c r="I2795" s="77" t="e">
        <f>VLOOKUP($H$1&amp;H2795,定价因子!E:F,2,0)</f>
        <v>#N/A</v>
      </c>
      <c r="J2795" s="3"/>
      <c r="K2795" s="77" t="e">
        <f>VLOOKUP($J$1&amp;J2795,定价因子!E:F,2,0)</f>
        <v>#N/A</v>
      </c>
      <c r="L2795" s="3"/>
      <c r="M2795" s="77" t="e">
        <f>VLOOKUP($L$1&amp;L2795,定价因子!E:F,2,0)</f>
        <v>#N/A</v>
      </c>
      <c r="N2795" s="3"/>
      <c r="O2795" s="77" t="e">
        <f>VLOOKUP($N$1&amp;N2795,定价因子!E:F,2,0)</f>
        <v>#N/A</v>
      </c>
      <c r="P2795" s="3"/>
      <c r="Q2795" s="55" t="e">
        <f>VLOOKUP($P$1&amp;P2795,定价因子!$E:$F,2,0)</f>
        <v>#N/A</v>
      </c>
      <c r="R2795" s="3"/>
      <c r="S2795" s="77" t="e">
        <f>VLOOKUP($R$1&amp;R2795,定价因子!$E:$F,2,0)</f>
        <v>#N/A</v>
      </c>
      <c r="T2795" s="61"/>
      <c r="U2795" s="63"/>
      <c r="V2795" s="63"/>
      <c r="W2795" s="63"/>
      <c r="X2795" s="3"/>
    </row>
    <row r="2796" spans="1:24">
      <c r="A2796" s="3"/>
      <c r="B2796" s="3"/>
      <c r="C2796" s="3"/>
      <c r="D2796" s="3"/>
      <c r="E2796" s="79"/>
      <c r="F2796" s="3"/>
      <c r="G2796" s="77" t="e">
        <f>VLOOKUP($F$1&amp;F2796,定价因子!E:F,2,0)</f>
        <v>#N/A</v>
      </c>
      <c r="H2796" s="3"/>
      <c r="I2796" s="77" t="e">
        <f>VLOOKUP($H$1&amp;H2796,定价因子!E:F,2,0)</f>
        <v>#N/A</v>
      </c>
      <c r="J2796" s="3"/>
      <c r="K2796" s="77" t="e">
        <f>VLOOKUP($J$1&amp;J2796,定价因子!E:F,2,0)</f>
        <v>#N/A</v>
      </c>
      <c r="L2796" s="3"/>
      <c r="M2796" s="77" t="e">
        <f>VLOOKUP($L$1&amp;L2796,定价因子!E:F,2,0)</f>
        <v>#N/A</v>
      </c>
      <c r="N2796" s="3"/>
      <c r="O2796" s="77" t="e">
        <f>VLOOKUP($N$1&amp;N2796,定价因子!E:F,2,0)</f>
        <v>#N/A</v>
      </c>
      <c r="P2796" s="3"/>
      <c r="Q2796" s="55" t="e">
        <f>VLOOKUP($P$1&amp;P2796,定价因子!$E:$F,2,0)</f>
        <v>#N/A</v>
      </c>
      <c r="R2796" s="3"/>
      <c r="S2796" s="77" t="e">
        <f>VLOOKUP($R$1&amp;R2796,定价因子!$E:$F,2,0)</f>
        <v>#N/A</v>
      </c>
      <c r="T2796" s="61"/>
      <c r="U2796" s="63"/>
      <c r="V2796" s="63"/>
      <c r="W2796" s="63"/>
      <c r="X2796" s="3"/>
    </row>
    <row r="2797" spans="1:24">
      <c r="A2797" s="3"/>
      <c r="B2797" s="3"/>
      <c r="C2797" s="3"/>
      <c r="D2797" s="3"/>
      <c r="E2797" s="79"/>
      <c r="F2797" s="3"/>
      <c r="G2797" s="77" t="e">
        <f>VLOOKUP($F$1&amp;F2797,定价因子!E:F,2,0)</f>
        <v>#N/A</v>
      </c>
      <c r="H2797" s="3"/>
      <c r="I2797" s="77" t="e">
        <f>VLOOKUP($H$1&amp;H2797,定价因子!E:F,2,0)</f>
        <v>#N/A</v>
      </c>
      <c r="J2797" s="3"/>
      <c r="K2797" s="77" t="e">
        <f>VLOOKUP($J$1&amp;J2797,定价因子!E:F,2,0)</f>
        <v>#N/A</v>
      </c>
      <c r="L2797" s="3"/>
      <c r="M2797" s="77" t="e">
        <f>VLOOKUP($L$1&amp;L2797,定价因子!E:F,2,0)</f>
        <v>#N/A</v>
      </c>
      <c r="N2797" s="3"/>
      <c r="O2797" s="77" t="e">
        <f>VLOOKUP($N$1&amp;N2797,定价因子!E:F,2,0)</f>
        <v>#N/A</v>
      </c>
      <c r="P2797" s="3"/>
      <c r="Q2797" s="55" t="e">
        <f>VLOOKUP($P$1&amp;P2797,定价因子!$E:$F,2,0)</f>
        <v>#N/A</v>
      </c>
      <c r="R2797" s="3"/>
      <c r="S2797" s="77" t="e">
        <f>VLOOKUP($R$1&amp;R2797,定价因子!$E:$F,2,0)</f>
        <v>#N/A</v>
      </c>
      <c r="T2797" s="61"/>
      <c r="U2797" s="63"/>
      <c r="V2797" s="63"/>
      <c r="W2797" s="63"/>
      <c r="X2797" s="3"/>
    </row>
    <row r="2798" spans="1:24">
      <c r="A2798" s="3"/>
      <c r="B2798" s="3"/>
      <c r="C2798" s="3"/>
      <c r="D2798" s="3"/>
      <c r="E2798" s="79"/>
      <c r="F2798" s="3"/>
      <c r="G2798" s="77" t="e">
        <f>VLOOKUP($F$1&amp;F2798,定价因子!E:F,2,0)</f>
        <v>#N/A</v>
      </c>
      <c r="H2798" s="3"/>
      <c r="I2798" s="77" t="e">
        <f>VLOOKUP($H$1&amp;H2798,定价因子!E:F,2,0)</f>
        <v>#N/A</v>
      </c>
      <c r="J2798" s="3"/>
      <c r="K2798" s="77" t="e">
        <f>VLOOKUP($J$1&amp;J2798,定价因子!E:F,2,0)</f>
        <v>#N/A</v>
      </c>
      <c r="L2798" s="3"/>
      <c r="M2798" s="77" t="e">
        <f>VLOOKUP($L$1&amp;L2798,定价因子!E:F,2,0)</f>
        <v>#N/A</v>
      </c>
      <c r="N2798" s="3"/>
      <c r="O2798" s="77" t="e">
        <f>VLOOKUP($N$1&amp;N2798,定价因子!E:F,2,0)</f>
        <v>#N/A</v>
      </c>
      <c r="P2798" s="3"/>
      <c r="Q2798" s="55" t="e">
        <f>VLOOKUP($P$1&amp;P2798,定价因子!$E:$F,2,0)</f>
        <v>#N/A</v>
      </c>
      <c r="R2798" s="3"/>
      <c r="S2798" s="77" t="e">
        <f>VLOOKUP($R$1&amp;R2798,定价因子!$E:$F,2,0)</f>
        <v>#N/A</v>
      </c>
      <c r="T2798" s="61"/>
      <c r="U2798" s="63"/>
      <c r="V2798" s="63"/>
      <c r="W2798" s="63"/>
      <c r="X2798" s="3"/>
    </row>
    <row r="2799" spans="1:24">
      <c r="A2799" s="3"/>
      <c r="B2799" s="3"/>
      <c r="C2799" s="3"/>
      <c r="D2799" s="3"/>
      <c r="E2799" s="79"/>
      <c r="F2799" s="3"/>
      <c r="G2799" s="77" t="e">
        <f>VLOOKUP($F$1&amp;F2799,定价因子!E:F,2,0)</f>
        <v>#N/A</v>
      </c>
      <c r="H2799" s="3"/>
      <c r="I2799" s="77" t="e">
        <f>VLOOKUP($H$1&amp;H2799,定价因子!E:F,2,0)</f>
        <v>#N/A</v>
      </c>
      <c r="J2799" s="3"/>
      <c r="K2799" s="77" t="e">
        <f>VLOOKUP($J$1&amp;J2799,定价因子!E:F,2,0)</f>
        <v>#N/A</v>
      </c>
      <c r="L2799" s="3"/>
      <c r="M2799" s="77" t="e">
        <f>VLOOKUP($L$1&amp;L2799,定价因子!E:F,2,0)</f>
        <v>#N/A</v>
      </c>
      <c r="N2799" s="3"/>
      <c r="O2799" s="77" t="e">
        <f>VLOOKUP($N$1&amp;N2799,定价因子!E:F,2,0)</f>
        <v>#N/A</v>
      </c>
      <c r="P2799" s="3"/>
      <c r="Q2799" s="55" t="e">
        <f>VLOOKUP($P$1&amp;P2799,定价因子!$E:$F,2,0)</f>
        <v>#N/A</v>
      </c>
      <c r="R2799" s="3"/>
      <c r="S2799" s="77" t="e">
        <f>VLOOKUP($R$1&amp;R2799,定价因子!$E:$F,2,0)</f>
        <v>#N/A</v>
      </c>
      <c r="T2799" s="61"/>
      <c r="U2799" s="63"/>
      <c r="V2799" s="63"/>
      <c r="W2799" s="63"/>
      <c r="X2799" s="3"/>
    </row>
    <row r="2800" spans="1:24">
      <c r="A2800" s="3"/>
      <c r="B2800" s="3"/>
      <c r="C2800" s="3"/>
      <c r="D2800" s="3"/>
      <c r="E2800" s="79"/>
      <c r="F2800" s="3"/>
      <c r="G2800" s="77" t="e">
        <f>VLOOKUP($F$1&amp;F2800,定价因子!E:F,2,0)</f>
        <v>#N/A</v>
      </c>
      <c r="H2800" s="3"/>
      <c r="I2800" s="77" t="e">
        <f>VLOOKUP($H$1&amp;H2800,定价因子!E:F,2,0)</f>
        <v>#N/A</v>
      </c>
      <c r="J2800" s="3"/>
      <c r="K2800" s="77" t="e">
        <f>VLOOKUP($J$1&amp;J2800,定价因子!E:F,2,0)</f>
        <v>#N/A</v>
      </c>
      <c r="L2800" s="3"/>
      <c r="M2800" s="77" t="e">
        <f>VLOOKUP($L$1&amp;L2800,定价因子!E:F,2,0)</f>
        <v>#N/A</v>
      </c>
      <c r="N2800" s="3"/>
      <c r="O2800" s="77" t="e">
        <f>VLOOKUP($N$1&amp;N2800,定价因子!E:F,2,0)</f>
        <v>#N/A</v>
      </c>
      <c r="P2800" s="3"/>
      <c r="Q2800" s="55" t="e">
        <f>VLOOKUP($P$1&amp;P2800,定价因子!$E:$F,2,0)</f>
        <v>#N/A</v>
      </c>
      <c r="R2800" s="3"/>
      <c r="S2800" s="77" t="e">
        <f>VLOOKUP($R$1&amp;R2800,定价因子!$E:$F,2,0)</f>
        <v>#N/A</v>
      </c>
      <c r="T2800" s="61"/>
      <c r="U2800" s="63"/>
      <c r="V2800" s="63"/>
      <c r="W2800" s="63"/>
      <c r="X2800" s="3"/>
    </row>
    <row r="2801" spans="1:24">
      <c r="A2801" s="3"/>
      <c r="B2801" s="3"/>
      <c r="C2801" s="3"/>
      <c r="D2801" s="3"/>
      <c r="E2801" s="79"/>
      <c r="F2801" s="3"/>
      <c r="G2801" s="77" t="e">
        <f>VLOOKUP($F$1&amp;F2801,定价因子!E:F,2,0)</f>
        <v>#N/A</v>
      </c>
      <c r="H2801" s="3"/>
      <c r="I2801" s="77" t="e">
        <f>VLOOKUP($H$1&amp;H2801,定价因子!E:F,2,0)</f>
        <v>#N/A</v>
      </c>
      <c r="J2801" s="3"/>
      <c r="K2801" s="77" t="e">
        <f>VLOOKUP($J$1&amp;J2801,定价因子!E:F,2,0)</f>
        <v>#N/A</v>
      </c>
      <c r="L2801" s="3"/>
      <c r="M2801" s="77" t="e">
        <f>VLOOKUP($L$1&amp;L2801,定价因子!E:F,2,0)</f>
        <v>#N/A</v>
      </c>
      <c r="N2801" s="3"/>
      <c r="O2801" s="77" t="e">
        <f>VLOOKUP($N$1&amp;N2801,定价因子!E:F,2,0)</f>
        <v>#N/A</v>
      </c>
      <c r="P2801" s="3"/>
      <c r="Q2801" s="55" t="e">
        <f>VLOOKUP($P$1&amp;P2801,定价因子!$E:$F,2,0)</f>
        <v>#N/A</v>
      </c>
      <c r="R2801" s="3"/>
      <c r="S2801" s="77" t="e">
        <f>VLOOKUP($R$1&amp;R2801,定价因子!$E:$F,2,0)</f>
        <v>#N/A</v>
      </c>
      <c r="T2801" s="61"/>
      <c r="U2801" s="63"/>
      <c r="V2801" s="63"/>
      <c r="W2801" s="63"/>
      <c r="X2801" s="3"/>
    </row>
    <row r="2802" spans="1:24">
      <c r="A2802" s="3"/>
      <c r="B2802" s="3"/>
      <c r="C2802" s="3"/>
      <c r="D2802" s="3"/>
      <c r="E2802" s="79"/>
      <c r="F2802" s="3"/>
      <c r="G2802" s="77" t="e">
        <f>VLOOKUP($F$1&amp;F2802,定价因子!E:F,2,0)</f>
        <v>#N/A</v>
      </c>
      <c r="H2802" s="3"/>
      <c r="I2802" s="77" t="e">
        <f>VLOOKUP($H$1&amp;H2802,定价因子!E:F,2,0)</f>
        <v>#N/A</v>
      </c>
      <c r="J2802" s="3"/>
      <c r="K2802" s="77" t="e">
        <f>VLOOKUP($J$1&amp;J2802,定价因子!E:F,2,0)</f>
        <v>#N/A</v>
      </c>
      <c r="L2802" s="3"/>
      <c r="M2802" s="77" t="e">
        <f>VLOOKUP($L$1&amp;L2802,定价因子!E:F,2,0)</f>
        <v>#N/A</v>
      </c>
      <c r="N2802" s="3"/>
      <c r="O2802" s="77" t="e">
        <f>VLOOKUP($N$1&amp;N2802,定价因子!E:F,2,0)</f>
        <v>#N/A</v>
      </c>
      <c r="P2802" s="3"/>
      <c r="Q2802" s="55" t="e">
        <f>VLOOKUP($P$1&amp;P2802,定价因子!$E:$F,2,0)</f>
        <v>#N/A</v>
      </c>
      <c r="R2802" s="3"/>
      <c r="S2802" s="77" t="e">
        <f>VLOOKUP($R$1&amp;R2802,定价因子!$E:$F,2,0)</f>
        <v>#N/A</v>
      </c>
      <c r="T2802" s="61"/>
      <c r="U2802" s="63"/>
      <c r="V2802" s="63"/>
      <c r="W2802" s="63"/>
      <c r="X2802" s="3"/>
    </row>
    <row r="2803" spans="1:24">
      <c r="A2803" s="3"/>
      <c r="B2803" s="3"/>
      <c r="C2803" s="3"/>
      <c r="D2803" s="3"/>
      <c r="E2803" s="79"/>
      <c r="F2803" s="3"/>
      <c r="G2803" s="77" t="e">
        <f>VLOOKUP($F$1&amp;F2803,定价因子!E:F,2,0)</f>
        <v>#N/A</v>
      </c>
      <c r="H2803" s="3"/>
      <c r="I2803" s="77" t="e">
        <f>VLOOKUP($H$1&amp;H2803,定价因子!E:F,2,0)</f>
        <v>#N/A</v>
      </c>
      <c r="J2803" s="3"/>
      <c r="K2803" s="77" t="e">
        <f>VLOOKUP($J$1&amp;J2803,定价因子!E:F,2,0)</f>
        <v>#N/A</v>
      </c>
      <c r="L2803" s="3"/>
      <c r="M2803" s="77" t="e">
        <f>VLOOKUP($L$1&amp;L2803,定价因子!E:F,2,0)</f>
        <v>#N/A</v>
      </c>
      <c r="N2803" s="3"/>
      <c r="O2803" s="77" t="e">
        <f>VLOOKUP($N$1&amp;N2803,定价因子!E:F,2,0)</f>
        <v>#N/A</v>
      </c>
      <c r="P2803" s="3"/>
      <c r="Q2803" s="55" t="e">
        <f>VLOOKUP($P$1&amp;P2803,定价因子!$E:$F,2,0)</f>
        <v>#N/A</v>
      </c>
      <c r="R2803" s="3"/>
      <c r="S2803" s="77" t="e">
        <f>VLOOKUP($R$1&amp;R2803,定价因子!$E:$F,2,0)</f>
        <v>#N/A</v>
      </c>
      <c r="T2803" s="61"/>
      <c r="U2803" s="63"/>
      <c r="V2803" s="63"/>
      <c r="W2803" s="63"/>
      <c r="X2803" s="3"/>
    </row>
    <row r="2804" spans="1:24">
      <c r="A2804" s="3"/>
      <c r="B2804" s="3"/>
      <c r="C2804" s="3"/>
      <c r="D2804" s="3"/>
      <c r="E2804" s="79"/>
      <c r="F2804" s="3"/>
      <c r="G2804" s="77" t="e">
        <f>VLOOKUP($F$1&amp;F2804,定价因子!E:F,2,0)</f>
        <v>#N/A</v>
      </c>
      <c r="H2804" s="3"/>
      <c r="I2804" s="77" t="e">
        <f>VLOOKUP($H$1&amp;H2804,定价因子!E:F,2,0)</f>
        <v>#N/A</v>
      </c>
      <c r="J2804" s="3"/>
      <c r="K2804" s="77" t="e">
        <f>VLOOKUP($J$1&amp;J2804,定价因子!E:F,2,0)</f>
        <v>#N/A</v>
      </c>
      <c r="L2804" s="3"/>
      <c r="M2804" s="77" t="e">
        <f>VLOOKUP($L$1&amp;L2804,定价因子!E:F,2,0)</f>
        <v>#N/A</v>
      </c>
      <c r="N2804" s="3"/>
      <c r="O2804" s="77" t="e">
        <f>VLOOKUP($N$1&amp;N2804,定价因子!E:F,2,0)</f>
        <v>#N/A</v>
      </c>
      <c r="P2804" s="3"/>
      <c r="Q2804" s="55" t="e">
        <f>VLOOKUP($P$1&amp;P2804,定价因子!$E:$F,2,0)</f>
        <v>#N/A</v>
      </c>
      <c r="R2804" s="3"/>
      <c r="S2804" s="77" t="e">
        <f>VLOOKUP($R$1&amp;R2804,定价因子!$E:$F,2,0)</f>
        <v>#N/A</v>
      </c>
      <c r="T2804" s="61"/>
      <c r="U2804" s="63"/>
      <c r="V2804" s="63"/>
      <c r="W2804" s="63"/>
      <c r="X2804" s="3"/>
    </row>
    <row r="2805" spans="1:24">
      <c r="A2805" s="3"/>
      <c r="B2805" s="3"/>
      <c r="C2805" s="3"/>
      <c r="D2805" s="3"/>
      <c r="E2805" s="79"/>
      <c r="F2805" s="3"/>
      <c r="G2805" s="77" t="e">
        <f>VLOOKUP($F$1&amp;F2805,定价因子!E:F,2,0)</f>
        <v>#N/A</v>
      </c>
      <c r="H2805" s="3"/>
      <c r="I2805" s="77" t="e">
        <f>VLOOKUP($H$1&amp;H2805,定价因子!E:F,2,0)</f>
        <v>#N/A</v>
      </c>
      <c r="J2805" s="3"/>
      <c r="K2805" s="77" t="e">
        <f>VLOOKUP($J$1&amp;J2805,定价因子!E:F,2,0)</f>
        <v>#N/A</v>
      </c>
      <c r="L2805" s="3"/>
      <c r="M2805" s="77" t="e">
        <f>VLOOKUP($L$1&amp;L2805,定价因子!E:F,2,0)</f>
        <v>#N/A</v>
      </c>
      <c r="N2805" s="3"/>
      <c r="O2805" s="77" t="e">
        <f>VLOOKUP($N$1&amp;N2805,定价因子!E:F,2,0)</f>
        <v>#N/A</v>
      </c>
      <c r="P2805" s="3"/>
      <c r="Q2805" s="55" t="e">
        <f>VLOOKUP($P$1&amp;P2805,定价因子!$E:$F,2,0)</f>
        <v>#N/A</v>
      </c>
      <c r="R2805" s="3"/>
      <c r="S2805" s="77" t="e">
        <f>VLOOKUP($R$1&amp;R2805,定价因子!$E:$F,2,0)</f>
        <v>#N/A</v>
      </c>
      <c r="T2805" s="61"/>
      <c r="U2805" s="63"/>
      <c r="V2805" s="63"/>
      <c r="W2805" s="63"/>
      <c r="X2805" s="3"/>
    </row>
    <row r="2806" spans="1:24">
      <c r="A2806" s="3"/>
      <c r="B2806" s="3"/>
      <c r="C2806" s="3"/>
      <c r="D2806" s="3"/>
      <c r="E2806" s="79"/>
      <c r="F2806" s="3"/>
      <c r="G2806" s="77" t="e">
        <f>VLOOKUP($F$1&amp;F2806,定价因子!E:F,2,0)</f>
        <v>#N/A</v>
      </c>
      <c r="H2806" s="3"/>
      <c r="I2806" s="77" t="e">
        <f>VLOOKUP($H$1&amp;H2806,定价因子!E:F,2,0)</f>
        <v>#N/A</v>
      </c>
      <c r="J2806" s="3"/>
      <c r="K2806" s="77" t="e">
        <f>VLOOKUP($J$1&amp;J2806,定价因子!E:F,2,0)</f>
        <v>#N/A</v>
      </c>
      <c r="L2806" s="3"/>
      <c r="M2806" s="77" t="e">
        <f>VLOOKUP($L$1&amp;L2806,定价因子!E:F,2,0)</f>
        <v>#N/A</v>
      </c>
      <c r="N2806" s="3"/>
      <c r="O2806" s="77" t="e">
        <f>VLOOKUP($N$1&amp;N2806,定价因子!E:F,2,0)</f>
        <v>#N/A</v>
      </c>
      <c r="P2806" s="3"/>
      <c r="Q2806" s="55" t="e">
        <f>VLOOKUP($P$1&amp;P2806,定价因子!$E:$F,2,0)</f>
        <v>#N/A</v>
      </c>
      <c r="R2806" s="3"/>
      <c r="S2806" s="77" t="e">
        <f>VLOOKUP($R$1&amp;R2806,定价因子!$E:$F,2,0)</f>
        <v>#N/A</v>
      </c>
      <c r="T2806" s="61"/>
      <c r="U2806" s="63"/>
      <c r="V2806" s="63"/>
      <c r="W2806" s="63"/>
      <c r="X2806" s="3"/>
    </row>
    <row r="2807" spans="1:24">
      <c r="A2807" s="3"/>
      <c r="B2807" s="3"/>
      <c r="C2807" s="3"/>
      <c r="D2807" s="3"/>
      <c r="E2807" s="79"/>
      <c r="F2807" s="3"/>
      <c r="G2807" s="77" t="e">
        <f>VLOOKUP($F$1&amp;F2807,定价因子!E:F,2,0)</f>
        <v>#N/A</v>
      </c>
      <c r="H2807" s="3"/>
      <c r="I2807" s="77" t="e">
        <f>VLOOKUP($H$1&amp;H2807,定价因子!E:F,2,0)</f>
        <v>#N/A</v>
      </c>
      <c r="J2807" s="3"/>
      <c r="K2807" s="77" t="e">
        <f>VLOOKUP($J$1&amp;J2807,定价因子!E:F,2,0)</f>
        <v>#N/A</v>
      </c>
      <c r="L2807" s="3"/>
      <c r="M2807" s="77" t="e">
        <f>VLOOKUP($L$1&amp;L2807,定价因子!E:F,2,0)</f>
        <v>#N/A</v>
      </c>
      <c r="N2807" s="3"/>
      <c r="O2807" s="77" t="e">
        <f>VLOOKUP($N$1&amp;N2807,定价因子!E:F,2,0)</f>
        <v>#N/A</v>
      </c>
      <c r="P2807" s="3"/>
      <c r="Q2807" s="55" t="e">
        <f>VLOOKUP($P$1&amp;P2807,定价因子!$E:$F,2,0)</f>
        <v>#N/A</v>
      </c>
      <c r="R2807" s="3"/>
      <c r="S2807" s="77" t="e">
        <f>VLOOKUP($R$1&amp;R2807,定价因子!$E:$F,2,0)</f>
        <v>#N/A</v>
      </c>
      <c r="T2807" s="61"/>
      <c r="U2807" s="63"/>
      <c r="V2807" s="63"/>
      <c r="W2807" s="63"/>
      <c r="X2807" s="3"/>
    </row>
    <row r="2808" spans="1:24">
      <c r="A2808" s="3"/>
      <c r="B2808" s="3"/>
      <c r="C2808" s="3"/>
      <c r="D2808" s="3"/>
      <c r="E2808" s="79"/>
      <c r="F2808" s="3"/>
      <c r="G2808" s="77" t="e">
        <f>VLOOKUP($F$1&amp;F2808,定价因子!E:F,2,0)</f>
        <v>#N/A</v>
      </c>
      <c r="H2808" s="3"/>
      <c r="I2808" s="77" t="e">
        <f>VLOOKUP($H$1&amp;H2808,定价因子!E:F,2,0)</f>
        <v>#N/A</v>
      </c>
      <c r="J2808" s="3"/>
      <c r="K2808" s="77" t="e">
        <f>VLOOKUP($J$1&amp;J2808,定价因子!E:F,2,0)</f>
        <v>#N/A</v>
      </c>
      <c r="L2808" s="3"/>
      <c r="M2808" s="77" t="e">
        <f>VLOOKUP($L$1&amp;L2808,定价因子!E:F,2,0)</f>
        <v>#N/A</v>
      </c>
      <c r="N2808" s="3"/>
      <c r="O2808" s="77" t="e">
        <f>VLOOKUP($N$1&amp;N2808,定价因子!E:F,2,0)</f>
        <v>#N/A</v>
      </c>
      <c r="P2808" s="3"/>
      <c r="Q2808" s="55" t="e">
        <f>VLOOKUP($P$1&amp;P2808,定价因子!$E:$F,2,0)</f>
        <v>#N/A</v>
      </c>
      <c r="R2808" s="3"/>
      <c r="S2808" s="77" t="e">
        <f>VLOOKUP($R$1&amp;R2808,定价因子!$E:$F,2,0)</f>
        <v>#N/A</v>
      </c>
      <c r="T2808" s="61"/>
      <c r="U2808" s="63"/>
      <c r="V2808" s="63"/>
      <c r="W2808" s="63"/>
      <c r="X2808" s="3"/>
    </row>
    <row r="2809" spans="1:24">
      <c r="A2809" s="3"/>
      <c r="B2809" s="3"/>
      <c r="C2809" s="3"/>
      <c r="D2809" s="3"/>
      <c r="E2809" s="79"/>
      <c r="F2809" s="3"/>
      <c r="G2809" s="77" t="e">
        <f>VLOOKUP($F$1&amp;F2809,定价因子!E:F,2,0)</f>
        <v>#N/A</v>
      </c>
      <c r="H2809" s="3"/>
      <c r="I2809" s="77" t="e">
        <f>VLOOKUP($H$1&amp;H2809,定价因子!E:F,2,0)</f>
        <v>#N/A</v>
      </c>
      <c r="J2809" s="3"/>
      <c r="K2809" s="77" t="e">
        <f>VLOOKUP($J$1&amp;J2809,定价因子!E:F,2,0)</f>
        <v>#N/A</v>
      </c>
      <c r="L2809" s="3"/>
      <c r="M2809" s="77" t="e">
        <f>VLOOKUP($L$1&amp;L2809,定价因子!E:F,2,0)</f>
        <v>#N/A</v>
      </c>
      <c r="N2809" s="3"/>
      <c r="O2809" s="77" t="e">
        <f>VLOOKUP($N$1&amp;N2809,定价因子!E:F,2,0)</f>
        <v>#N/A</v>
      </c>
      <c r="P2809" s="3"/>
      <c r="Q2809" s="55" t="e">
        <f>VLOOKUP($P$1&amp;P2809,定价因子!$E:$F,2,0)</f>
        <v>#N/A</v>
      </c>
      <c r="R2809" s="3"/>
      <c r="S2809" s="77" t="e">
        <f>VLOOKUP($R$1&amp;R2809,定价因子!$E:$F,2,0)</f>
        <v>#N/A</v>
      </c>
      <c r="T2809" s="61"/>
      <c r="U2809" s="63"/>
      <c r="V2809" s="63"/>
      <c r="W2809" s="63"/>
      <c r="X2809" s="3"/>
    </row>
    <row r="2810" spans="1:24">
      <c r="A2810" s="3"/>
      <c r="B2810" s="3"/>
      <c r="C2810" s="3"/>
      <c r="D2810" s="3"/>
      <c r="E2810" s="79"/>
      <c r="F2810" s="3"/>
      <c r="G2810" s="77" t="e">
        <f>VLOOKUP($F$1&amp;F2810,定价因子!E:F,2,0)</f>
        <v>#N/A</v>
      </c>
      <c r="H2810" s="3"/>
      <c r="I2810" s="77" t="e">
        <f>VLOOKUP($H$1&amp;H2810,定价因子!E:F,2,0)</f>
        <v>#N/A</v>
      </c>
      <c r="J2810" s="3"/>
      <c r="K2810" s="77" t="e">
        <f>VLOOKUP($J$1&amp;J2810,定价因子!E:F,2,0)</f>
        <v>#N/A</v>
      </c>
      <c r="L2810" s="3"/>
      <c r="M2810" s="77" t="e">
        <f>VLOOKUP($L$1&amp;L2810,定价因子!E:F,2,0)</f>
        <v>#N/A</v>
      </c>
      <c r="N2810" s="3"/>
      <c r="O2810" s="77" t="e">
        <f>VLOOKUP($N$1&amp;N2810,定价因子!E:F,2,0)</f>
        <v>#N/A</v>
      </c>
      <c r="P2810" s="3"/>
      <c r="Q2810" s="55" t="e">
        <f>VLOOKUP($P$1&amp;P2810,定价因子!$E:$F,2,0)</f>
        <v>#N/A</v>
      </c>
      <c r="R2810" s="3"/>
      <c r="S2810" s="77" t="e">
        <f>VLOOKUP($R$1&amp;R2810,定价因子!$E:$F,2,0)</f>
        <v>#N/A</v>
      </c>
      <c r="T2810" s="61"/>
      <c r="U2810" s="63"/>
      <c r="V2810" s="63"/>
      <c r="W2810" s="63"/>
      <c r="X2810" s="3"/>
    </row>
    <row r="2811" spans="1:24">
      <c r="A2811" s="3"/>
      <c r="B2811" s="3"/>
      <c r="C2811" s="3"/>
      <c r="D2811" s="3"/>
      <c r="E2811" s="79"/>
      <c r="F2811" s="3"/>
      <c r="G2811" s="77" t="e">
        <f>VLOOKUP($F$1&amp;F2811,定价因子!E:F,2,0)</f>
        <v>#N/A</v>
      </c>
      <c r="H2811" s="3"/>
      <c r="I2811" s="77" t="e">
        <f>VLOOKUP($H$1&amp;H2811,定价因子!E:F,2,0)</f>
        <v>#N/A</v>
      </c>
      <c r="J2811" s="3"/>
      <c r="K2811" s="77" t="e">
        <f>VLOOKUP($J$1&amp;J2811,定价因子!E:F,2,0)</f>
        <v>#N/A</v>
      </c>
      <c r="L2811" s="3"/>
      <c r="M2811" s="77" t="e">
        <f>VLOOKUP($L$1&amp;L2811,定价因子!E:F,2,0)</f>
        <v>#N/A</v>
      </c>
      <c r="N2811" s="3"/>
      <c r="O2811" s="77" t="e">
        <f>VLOOKUP($N$1&amp;N2811,定价因子!E:F,2,0)</f>
        <v>#N/A</v>
      </c>
      <c r="P2811" s="3"/>
      <c r="Q2811" s="55" t="e">
        <f>VLOOKUP($P$1&amp;P2811,定价因子!$E:$F,2,0)</f>
        <v>#N/A</v>
      </c>
      <c r="R2811" s="3"/>
      <c r="S2811" s="77" t="e">
        <f>VLOOKUP($R$1&amp;R2811,定价因子!$E:$F,2,0)</f>
        <v>#N/A</v>
      </c>
      <c r="T2811" s="61"/>
      <c r="U2811" s="63"/>
      <c r="V2811" s="63"/>
      <c r="W2811" s="63"/>
      <c r="X2811" s="3"/>
    </row>
    <row r="2812" spans="1:24">
      <c r="A2812" s="3"/>
      <c r="B2812" s="3"/>
      <c r="C2812" s="3"/>
      <c r="D2812" s="3"/>
      <c r="E2812" s="79"/>
      <c r="F2812" s="3"/>
      <c r="G2812" s="77" t="e">
        <f>VLOOKUP($F$1&amp;F2812,定价因子!E:F,2,0)</f>
        <v>#N/A</v>
      </c>
      <c r="H2812" s="3"/>
      <c r="I2812" s="77" t="e">
        <f>VLOOKUP($H$1&amp;H2812,定价因子!E:F,2,0)</f>
        <v>#N/A</v>
      </c>
      <c r="J2812" s="3"/>
      <c r="K2812" s="77" t="e">
        <f>VLOOKUP($J$1&amp;J2812,定价因子!E:F,2,0)</f>
        <v>#N/A</v>
      </c>
      <c r="L2812" s="3"/>
      <c r="M2812" s="77" t="e">
        <f>VLOOKUP($L$1&amp;L2812,定价因子!E:F,2,0)</f>
        <v>#N/A</v>
      </c>
      <c r="N2812" s="3"/>
      <c r="O2812" s="77" t="e">
        <f>VLOOKUP($N$1&amp;N2812,定价因子!E:F,2,0)</f>
        <v>#N/A</v>
      </c>
      <c r="P2812" s="3"/>
      <c r="Q2812" s="55" t="e">
        <f>VLOOKUP($P$1&amp;P2812,定价因子!$E:$F,2,0)</f>
        <v>#N/A</v>
      </c>
      <c r="R2812" s="3"/>
      <c r="S2812" s="77" t="e">
        <f>VLOOKUP($R$1&amp;R2812,定价因子!$E:$F,2,0)</f>
        <v>#N/A</v>
      </c>
      <c r="T2812" s="61"/>
      <c r="U2812" s="63"/>
      <c r="V2812" s="63"/>
      <c r="W2812" s="63"/>
      <c r="X2812" s="3"/>
    </row>
    <row r="2813" spans="1:24">
      <c r="A2813" s="3"/>
      <c r="B2813" s="3"/>
      <c r="C2813" s="3"/>
      <c r="D2813" s="3"/>
      <c r="E2813" s="79"/>
      <c r="F2813" s="3"/>
      <c r="G2813" s="77" t="e">
        <f>VLOOKUP($F$1&amp;F2813,定价因子!E:F,2,0)</f>
        <v>#N/A</v>
      </c>
      <c r="H2813" s="3"/>
      <c r="I2813" s="77" t="e">
        <f>VLOOKUP($H$1&amp;H2813,定价因子!E:F,2,0)</f>
        <v>#N/A</v>
      </c>
      <c r="J2813" s="3"/>
      <c r="K2813" s="77" t="e">
        <f>VLOOKUP($J$1&amp;J2813,定价因子!E:F,2,0)</f>
        <v>#N/A</v>
      </c>
      <c r="L2813" s="3"/>
      <c r="M2813" s="77" t="e">
        <f>VLOOKUP($L$1&amp;L2813,定价因子!E:F,2,0)</f>
        <v>#N/A</v>
      </c>
      <c r="N2813" s="3"/>
      <c r="O2813" s="77" t="e">
        <f>VLOOKUP($N$1&amp;N2813,定价因子!E:F,2,0)</f>
        <v>#N/A</v>
      </c>
      <c r="P2813" s="3"/>
      <c r="Q2813" s="55" t="e">
        <f>VLOOKUP($P$1&amp;P2813,定价因子!$E:$F,2,0)</f>
        <v>#N/A</v>
      </c>
      <c r="R2813" s="3"/>
      <c r="S2813" s="77" t="e">
        <f>VLOOKUP($R$1&amp;R2813,定价因子!$E:$F,2,0)</f>
        <v>#N/A</v>
      </c>
      <c r="T2813" s="61"/>
      <c r="U2813" s="63"/>
      <c r="V2813" s="63"/>
      <c r="W2813" s="63"/>
      <c r="X2813" s="3"/>
    </row>
    <row r="2814" spans="1:24">
      <c r="A2814" s="3"/>
      <c r="B2814" s="3"/>
      <c r="C2814" s="3"/>
      <c r="D2814" s="3"/>
      <c r="E2814" s="79"/>
      <c r="F2814" s="3"/>
      <c r="G2814" s="77" t="e">
        <f>VLOOKUP($F$1&amp;F2814,定价因子!E:F,2,0)</f>
        <v>#N/A</v>
      </c>
      <c r="H2814" s="3"/>
      <c r="I2814" s="77" t="e">
        <f>VLOOKUP($H$1&amp;H2814,定价因子!E:F,2,0)</f>
        <v>#N/A</v>
      </c>
      <c r="J2814" s="3"/>
      <c r="K2814" s="77" t="e">
        <f>VLOOKUP($J$1&amp;J2814,定价因子!E:F,2,0)</f>
        <v>#N/A</v>
      </c>
      <c r="L2814" s="3"/>
      <c r="M2814" s="77" t="e">
        <f>VLOOKUP($L$1&amp;L2814,定价因子!E:F,2,0)</f>
        <v>#N/A</v>
      </c>
      <c r="N2814" s="3"/>
      <c r="O2814" s="77" t="e">
        <f>VLOOKUP($N$1&amp;N2814,定价因子!E:F,2,0)</f>
        <v>#N/A</v>
      </c>
      <c r="P2814" s="3"/>
      <c r="Q2814" s="55" t="e">
        <f>VLOOKUP($P$1&amp;P2814,定价因子!$E:$F,2,0)</f>
        <v>#N/A</v>
      </c>
      <c r="R2814" s="3"/>
      <c r="S2814" s="77" t="e">
        <f>VLOOKUP($R$1&amp;R2814,定价因子!$E:$F,2,0)</f>
        <v>#N/A</v>
      </c>
      <c r="T2814" s="61"/>
      <c r="U2814" s="63"/>
      <c r="V2814" s="63"/>
      <c r="W2814" s="63"/>
      <c r="X2814" s="3"/>
    </row>
    <row r="2815" spans="1:24">
      <c r="A2815" s="3"/>
      <c r="B2815" s="3"/>
      <c r="C2815" s="3"/>
      <c r="D2815" s="3"/>
      <c r="E2815" s="79"/>
      <c r="F2815" s="3"/>
      <c r="G2815" s="77" t="e">
        <f>VLOOKUP($F$1&amp;F2815,定价因子!E:F,2,0)</f>
        <v>#N/A</v>
      </c>
      <c r="H2815" s="3"/>
      <c r="I2815" s="77" t="e">
        <f>VLOOKUP($H$1&amp;H2815,定价因子!E:F,2,0)</f>
        <v>#N/A</v>
      </c>
      <c r="J2815" s="3"/>
      <c r="K2815" s="77" t="e">
        <f>VLOOKUP($J$1&amp;J2815,定价因子!E:F,2,0)</f>
        <v>#N/A</v>
      </c>
      <c r="L2815" s="3"/>
      <c r="M2815" s="77" t="e">
        <f>VLOOKUP($L$1&amp;L2815,定价因子!E:F,2,0)</f>
        <v>#N/A</v>
      </c>
      <c r="N2815" s="3"/>
      <c r="O2815" s="77" t="e">
        <f>VLOOKUP($N$1&amp;N2815,定价因子!E:F,2,0)</f>
        <v>#N/A</v>
      </c>
      <c r="P2815" s="3"/>
      <c r="Q2815" s="55" t="e">
        <f>VLOOKUP($P$1&amp;P2815,定价因子!$E:$F,2,0)</f>
        <v>#N/A</v>
      </c>
      <c r="R2815" s="3"/>
      <c r="S2815" s="77" t="e">
        <f>VLOOKUP($R$1&amp;R2815,定价因子!$E:$F,2,0)</f>
        <v>#N/A</v>
      </c>
      <c r="T2815" s="61"/>
      <c r="U2815" s="63"/>
      <c r="V2815" s="63"/>
      <c r="W2815" s="63"/>
      <c r="X2815" s="3"/>
    </row>
    <row r="2816" spans="1:24">
      <c r="A2816" s="3"/>
      <c r="B2816" s="3"/>
      <c r="C2816" s="3"/>
      <c r="D2816" s="3"/>
      <c r="E2816" s="79"/>
      <c r="F2816" s="3"/>
      <c r="G2816" s="77" t="e">
        <f>VLOOKUP($F$1&amp;F2816,定价因子!E:F,2,0)</f>
        <v>#N/A</v>
      </c>
      <c r="H2816" s="3"/>
      <c r="I2816" s="77" t="e">
        <f>VLOOKUP($H$1&amp;H2816,定价因子!E:F,2,0)</f>
        <v>#N/A</v>
      </c>
      <c r="J2816" s="3"/>
      <c r="K2816" s="77" t="e">
        <f>VLOOKUP($J$1&amp;J2816,定价因子!E:F,2,0)</f>
        <v>#N/A</v>
      </c>
      <c r="L2816" s="3"/>
      <c r="M2816" s="77" t="e">
        <f>VLOOKUP($L$1&amp;L2816,定价因子!E:F,2,0)</f>
        <v>#N/A</v>
      </c>
      <c r="N2816" s="3"/>
      <c r="O2816" s="77" t="e">
        <f>VLOOKUP($N$1&amp;N2816,定价因子!E:F,2,0)</f>
        <v>#N/A</v>
      </c>
      <c r="P2816" s="3"/>
      <c r="Q2816" s="55" t="e">
        <f>VLOOKUP($P$1&amp;P2816,定价因子!$E:$F,2,0)</f>
        <v>#N/A</v>
      </c>
      <c r="R2816" s="3"/>
      <c r="S2816" s="77" t="e">
        <f>VLOOKUP($R$1&amp;R2816,定价因子!$E:$F,2,0)</f>
        <v>#N/A</v>
      </c>
      <c r="T2816" s="61"/>
      <c r="U2816" s="63"/>
      <c r="V2816" s="63"/>
      <c r="W2816" s="63"/>
      <c r="X2816" s="3"/>
    </row>
    <row r="2817" spans="1:24">
      <c r="A2817" s="3"/>
      <c r="B2817" s="3"/>
      <c r="C2817" s="3"/>
      <c r="D2817" s="3"/>
      <c r="E2817" s="79"/>
      <c r="F2817" s="3"/>
      <c r="G2817" s="77" t="e">
        <f>VLOOKUP($F$1&amp;F2817,定价因子!E:F,2,0)</f>
        <v>#N/A</v>
      </c>
      <c r="H2817" s="3"/>
      <c r="I2817" s="77" t="e">
        <f>VLOOKUP($H$1&amp;H2817,定价因子!E:F,2,0)</f>
        <v>#N/A</v>
      </c>
      <c r="J2817" s="3"/>
      <c r="K2817" s="77" t="e">
        <f>VLOOKUP($J$1&amp;J2817,定价因子!E:F,2,0)</f>
        <v>#N/A</v>
      </c>
      <c r="L2817" s="3"/>
      <c r="M2817" s="77" t="e">
        <f>VLOOKUP($L$1&amp;L2817,定价因子!E:F,2,0)</f>
        <v>#N/A</v>
      </c>
      <c r="N2817" s="3"/>
      <c r="O2817" s="77" t="e">
        <f>VLOOKUP($N$1&amp;N2817,定价因子!E:F,2,0)</f>
        <v>#N/A</v>
      </c>
      <c r="P2817" s="3"/>
      <c r="Q2817" s="55" t="e">
        <f>VLOOKUP($P$1&amp;P2817,定价因子!$E:$F,2,0)</f>
        <v>#N/A</v>
      </c>
      <c r="R2817" s="3"/>
      <c r="S2817" s="77" t="e">
        <f>VLOOKUP($R$1&amp;R2817,定价因子!$E:$F,2,0)</f>
        <v>#N/A</v>
      </c>
      <c r="T2817" s="61"/>
      <c r="U2817" s="63"/>
      <c r="V2817" s="63"/>
      <c r="W2817" s="63"/>
      <c r="X2817" s="3"/>
    </row>
    <row r="2818" spans="1:24">
      <c r="A2818" s="3"/>
      <c r="B2818" s="3"/>
      <c r="C2818" s="3"/>
      <c r="D2818" s="3"/>
      <c r="E2818" s="79"/>
      <c r="F2818" s="3"/>
      <c r="G2818" s="77" t="e">
        <f>VLOOKUP($F$1&amp;F2818,定价因子!E:F,2,0)</f>
        <v>#N/A</v>
      </c>
      <c r="H2818" s="3"/>
      <c r="I2818" s="77" t="e">
        <f>VLOOKUP($H$1&amp;H2818,定价因子!E:F,2,0)</f>
        <v>#N/A</v>
      </c>
      <c r="J2818" s="3"/>
      <c r="K2818" s="77" t="e">
        <f>VLOOKUP($J$1&amp;J2818,定价因子!E:F,2,0)</f>
        <v>#N/A</v>
      </c>
      <c r="L2818" s="3"/>
      <c r="M2818" s="77" t="e">
        <f>VLOOKUP($L$1&amp;L2818,定价因子!E:F,2,0)</f>
        <v>#N/A</v>
      </c>
      <c r="N2818" s="3"/>
      <c r="O2818" s="77" t="e">
        <f>VLOOKUP($N$1&amp;N2818,定价因子!E:F,2,0)</f>
        <v>#N/A</v>
      </c>
      <c r="P2818" s="3"/>
      <c r="Q2818" s="55" t="e">
        <f>VLOOKUP($P$1&amp;P2818,定价因子!$E:$F,2,0)</f>
        <v>#N/A</v>
      </c>
      <c r="R2818" s="3"/>
      <c r="S2818" s="77" t="e">
        <f>VLOOKUP($R$1&amp;R2818,定价因子!$E:$F,2,0)</f>
        <v>#N/A</v>
      </c>
      <c r="T2818" s="61"/>
      <c r="U2818" s="63"/>
      <c r="V2818" s="63"/>
      <c r="W2818" s="63"/>
      <c r="X2818" s="3"/>
    </row>
    <row r="2819" spans="1:24">
      <c r="A2819" s="3"/>
      <c r="B2819" s="3"/>
      <c r="C2819" s="3"/>
      <c r="D2819" s="3"/>
      <c r="E2819" s="79"/>
      <c r="F2819" s="3"/>
      <c r="G2819" s="77" t="e">
        <f>VLOOKUP($F$1&amp;F2819,定价因子!E:F,2,0)</f>
        <v>#N/A</v>
      </c>
      <c r="H2819" s="3"/>
      <c r="I2819" s="77" t="e">
        <f>VLOOKUP($H$1&amp;H2819,定价因子!E:F,2,0)</f>
        <v>#N/A</v>
      </c>
      <c r="J2819" s="3"/>
      <c r="K2819" s="77" t="e">
        <f>VLOOKUP($J$1&amp;J2819,定价因子!E:F,2,0)</f>
        <v>#N/A</v>
      </c>
      <c r="L2819" s="3"/>
      <c r="M2819" s="77" t="e">
        <f>VLOOKUP($L$1&amp;L2819,定价因子!E:F,2,0)</f>
        <v>#N/A</v>
      </c>
      <c r="N2819" s="3"/>
      <c r="O2819" s="77" t="e">
        <f>VLOOKUP($N$1&amp;N2819,定价因子!E:F,2,0)</f>
        <v>#N/A</v>
      </c>
      <c r="P2819" s="3"/>
      <c r="Q2819" s="55" t="e">
        <f>VLOOKUP($P$1&amp;P2819,定价因子!$E:$F,2,0)</f>
        <v>#N/A</v>
      </c>
      <c r="R2819" s="3"/>
      <c r="S2819" s="77" t="e">
        <f>VLOOKUP($R$1&amp;R2819,定价因子!$E:$F,2,0)</f>
        <v>#N/A</v>
      </c>
      <c r="T2819" s="61"/>
      <c r="U2819" s="63"/>
      <c r="V2819" s="63"/>
      <c r="W2819" s="63"/>
      <c r="X2819" s="3"/>
    </row>
    <row r="2820" spans="1:24">
      <c r="A2820" s="3"/>
      <c r="B2820" s="3"/>
      <c r="C2820" s="3"/>
      <c r="D2820" s="3"/>
      <c r="E2820" s="79"/>
      <c r="F2820" s="3"/>
      <c r="G2820" s="77" t="e">
        <f>VLOOKUP($F$1&amp;F2820,定价因子!E:F,2,0)</f>
        <v>#N/A</v>
      </c>
      <c r="H2820" s="3"/>
      <c r="I2820" s="77" t="e">
        <f>VLOOKUP($H$1&amp;H2820,定价因子!E:F,2,0)</f>
        <v>#N/A</v>
      </c>
      <c r="J2820" s="3"/>
      <c r="K2820" s="77" t="e">
        <f>VLOOKUP($J$1&amp;J2820,定价因子!E:F,2,0)</f>
        <v>#N/A</v>
      </c>
      <c r="L2820" s="3"/>
      <c r="M2820" s="77" t="e">
        <f>VLOOKUP($L$1&amp;L2820,定价因子!E:F,2,0)</f>
        <v>#N/A</v>
      </c>
      <c r="N2820" s="3"/>
      <c r="O2820" s="77" t="e">
        <f>VLOOKUP($N$1&amp;N2820,定价因子!E:F,2,0)</f>
        <v>#N/A</v>
      </c>
      <c r="P2820" s="3"/>
      <c r="Q2820" s="55" t="e">
        <f>VLOOKUP($P$1&amp;P2820,定价因子!$E:$F,2,0)</f>
        <v>#N/A</v>
      </c>
      <c r="R2820" s="3"/>
      <c r="S2820" s="77" t="e">
        <f>VLOOKUP($R$1&amp;R2820,定价因子!$E:$F,2,0)</f>
        <v>#N/A</v>
      </c>
      <c r="T2820" s="61"/>
      <c r="U2820" s="63"/>
      <c r="V2820" s="63"/>
      <c r="W2820" s="63"/>
      <c r="X2820" s="3"/>
    </row>
    <row r="2821" spans="1:24">
      <c r="A2821" s="3"/>
      <c r="B2821" s="3"/>
      <c r="C2821" s="3"/>
      <c r="D2821" s="3"/>
      <c r="E2821" s="79"/>
      <c r="F2821" s="3"/>
      <c r="G2821" s="77" t="e">
        <f>VLOOKUP($F$1&amp;F2821,定价因子!E:F,2,0)</f>
        <v>#N/A</v>
      </c>
      <c r="H2821" s="3"/>
      <c r="I2821" s="77" t="e">
        <f>VLOOKUP($H$1&amp;H2821,定价因子!E:F,2,0)</f>
        <v>#N/A</v>
      </c>
      <c r="J2821" s="3"/>
      <c r="K2821" s="77" t="e">
        <f>VLOOKUP($J$1&amp;J2821,定价因子!E:F,2,0)</f>
        <v>#N/A</v>
      </c>
      <c r="L2821" s="3"/>
      <c r="M2821" s="77" t="e">
        <f>VLOOKUP($L$1&amp;L2821,定价因子!E:F,2,0)</f>
        <v>#N/A</v>
      </c>
      <c r="N2821" s="3"/>
      <c r="O2821" s="77" t="e">
        <f>VLOOKUP($N$1&amp;N2821,定价因子!E:F,2,0)</f>
        <v>#N/A</v>
      </c>
      <c r="P2821" s="3"/>
      <c r="Q2821" s="55" t="e">
        <f>VLOOKUP($P$1&amp;P2821,定价因子!$E:$F,2,0)</f>
        <v>#N/A</v>
      </c>
      <c r="R2821" s="3"/>
      <c r="S2821" s="77" t="e">
        <f>VLOOKUP($R$1&amp;R2821,定价因子!$E:$F,2,0)</f>
        <v>#N/A</v>
      </c>
      <c r="T2821" s="61"/>
      <c r="U2821" s="63"/>
      <c r="V2821" s="63"/>
      <c r="W2821" s="63"/>
      <c r="X2821" s="3"/>
    </row>
    <row r="2822" spans="1:24">
      <c r="A2822" s="3"/>
      <c r="B2822" s="3"/>
      <c r="C2822" s="3"/>
      <c r="D2822" s="3"/>
      <c r="E2822" s="79"/>
      <c r="F2822" s="3"/>
      <c r="G2822" s="77" t="e">
        <f>VLOOKUP($F$1&amp;F2822,定价因子!E:F,2,0)</f>
        <v>#N/A</v>
      </c>
      <c r="H2822" s="3"/>
      <c r="I2822" s="77" t="e">
        <f>VLOOKUP($H$1&amp;H2822,定价因子!E:F,2,0)</f>
        <v>#N/A</v>
      </c>
      <c r="J2822" s="3"/>
      <c r="K2822" s="77" t="e">
        <f>VLOOKUP($J$1&amp;J2822,定价因子!E:F,2,0)</f>
        <v>#N/A</v>
      </c>
      <c r="L2822" s="3"/>
      <c r="M2822" s="77" t="e">
        <f>VLOOKUP($L$1&amp;L2822,定价因子!E:F,2,0)</f>
        <v>#N/A</v>
      </c>
      <c r="N2822" s="3"/>
      <c r="O2822" s="77" t="e">
        <f>VLOOKUP($N$1&amp;N2822,定价因子!E:F,2,0)</f>
        <v>#N/A</v>
      </c>
      <c r="P2822" s="3"/>
      <c r="Q2822" s="55" t="e">
        <f>VLOOKUP($P$1&amp;P2822,定价因子!$E:$F,2,0)</f>
        <v>#N/A</v>
      </c>
      <c r="R2822" s="3"/>
      <c r="S2822" s="77" t="e">
        <f>VLOOKUP($R$1&amp;R2822,定价因子!$E:$F,2,0)</f>
        <v>#N/A</v>
      </c>
      <c r="T2822" s="61"/>
      <c r="U2822" s="63"/>
      <c r="V2822" s="63"/>
      <c r="W2822" s="63"/>
      <c r="X2822" s="3"/>
    </row>
    <row r="2823" spans="1:24">
      <c r="A2823" s="3"/>
      <c r="B2823" s="3"/>
      <c r="C2823" s="3"/>
      <c r="D2823" s="3"/>
      <c r="E2823" s="79"/>
      <c r="F2823" s="3"/>
      <c r="G2823" s="77" t="e">
        <f>VLOOKUP($F$1&amp;F2823,定价因子!E:F,2,0)</f>
        <v>#N/A</v>
      </c>
      <c r="H2823" s="3"/>
      <c r="I2823" s="77" t="e">
        <f>VLOOKUP($H$1&amp;H2823,定价因子!E:F,2,0)</f>
        <v>#N/A</v>
      </c>
      <c r="J2823" s="3"/>
      <c r="K2823" s="77" t="e">
        <f>VLOOKUP($J$1&amp;J2823,定价因子!E:F,2,0)</f>
        <v>#N/A</v>
      </c>
      <c r="L2823" s="3"/>
      <c r="M2823" s="77" t="e">
        <f>VLOOKUP($L$1&amp;L2823,定价因子!E:F,2,0)</f>
        <v>#N/A</v>
      </c>
      <c r="N2823" s="3"/>
      <c r="O2823" s="77" t="e">
        <f>VLOOKUP($N$1&amp;N2823,定价因子!E:F,2,0)</f>
        <v>#N/A</v>
      </c>
      <c r="P2823" s="3"/>
      <c r="Q2823" s="55" t="e">
        <f>VLOOKUP($P$1&amp;P2823,定价因子!$E:$F,2,0)</f>
        <v>#N/A</v>
      </c>
      <c r="R2823" s="3"/>
      <c r="S2823" s="77" t="e">
        <f>VLOOKUP($R$1&amp;R2823,定价因子!$E:$F,2,0)</f>
        <v>#N/A</v>
      </c>
      <c r="T2823" s="61"/>
      <c r="U2823" s="63"/>
      <c r="V2823" s="63"/>
      <c r="W2823" s="63"/>
      <c r="X2823" s="3"/>
    </row>
    <row r="2824" spans="1:24">
      <c r="A2824" s="3"/>
      <c r="B2824" s="3"/>
      <c r="C2824" s="3"/>
      <c r="D2824" s="3"/>
      <c r="E2824" s="79"/>
      <c r="F2824" s="3"/>
      <c r="G2824" s="77" t="e">
        <f>VLOOKUP($F$1&amp;F2824,定价因子!E:F,2,0)</f>
        <v>#N/A</v>
      </c>
      <c r="H2824" s="3"/>
      <c r="I2824" s="77" t="e">
        <f>VLOOKUP($H$1&amp;H2824,定价因子!E:F,2,0)</f>
        <v>#N/A</v>
      </c>
      <c r="J2824" s="3"/>
      <c r="K2824" s="77" t="e">
        <f>VLOOKUP($J$1&amp;J2824,定价因子!E:F,2,0)</f>
        <v>#N/A</v>
      </c>
      <c r="L2824" s="3"/>
      <c r="M2824" s="77" t="e">
        <f>VLOOKUP($L$1&amp;L2824,定价因子!E:F,2,0)</f>
        <v>#N/A</v>
      </c>
      <c r="N2824" s="3"/>
      <c r="O2824" s="77" t="e">
        <f>VLOOKUP($N$1&amp;N2824,定价因子!E:F,2,0)</f>
        <v>#N/A</v>
      </c>
      <c r="P2824" s="3"/>
      <c r="Q2824" s="55" t="e">
        <f>VLOOKUP($P$1&amp;P2824,定价因子!$E:$F,2,0)</f>
        <v>#N/A</v>
      </c>
      <c r="R2824" s="3"/>
      <c r="S2824" s="77" t="e">
        <f>VLOOKUP($R$1&amp;R2824,定价因子!$E:$F,2,0)</f>
        <v>#N/A</v>
      </c>
      <c r="T2824" s="61"/>
      <c r="U2824" s="63"/>
      <c r="V2824" s="63"/>
      <c r="W2824" s="63"/>
      <c r="X2824" s="3"/>
    </row>
    <row r="2825" spans="1:24">
      <c r="A2825" s="3"/>
      <c r="B2825" s="3"/>
      <c r="C2825" s="3"/>
      <c r="D2825" s="3"/>
      <c r="E2825" s="79"/>
      <c r="F2825" s="3"/>
      <c r="G2825" s="77" t="e">
        <f>VLOOKUP($F$1&amp;F2825,定价因子!E:F,2,0)</f>
        <v>#N/A</v>
      </c>
      <c r="H2825" s="3"/>
      <c r="I2825" s="77" t="e">
        <f>VLOOKUP($H$1&amp;H2825,定价因子!E:F,2,0)</f>
        <v>#N/A</v>
      </c>
      <c r="J2825" s="3"/>
      <c r="K2825" s="77" t="e">
        <f>VLOOKUP($J$1&amp;J2825,定价因子!E:F,2,0)</f>
        <v>#N/A</v>
      </c>
      <c r="L2825" s="3"/>
      <c r="M2825" s="77" t="e">
        <f>VLOOKUP($L$1&amp;L2825,定价因子!E:F,2,0)</f>
        <v>#N/A</v>
      </c>
      <c r="N2825" s="3"/>
      <c r="O2825" s="77" t="e">
        <f>VLOOKUP($N$1&amp;N2825,定价因子!E:F,2,0)</f>
        <v>#N/A</v>
      </c>
      <c r="P2825" s="3"/>
      <c r="Q2825" s="55" t="e">
        <f>VLOOKUP($P$1&amp;P2825,定价因子!$E:$F,2,0)</f>
        <v>#N/A</v>
      </c>
      <c r="R2825" s="3"/>
      <c r="S2825" s="77" t="e">
        <f>VLOOKUP($R$1&amp;R2825,定价因子!$E:$F,2,0)</f>
        <v>#N/A</v>
      </c>
      <c r="T2825" s="61"/>
      <c r="U2825" s="63"/>
      <c r="V2825" s="63"/>
      <c r="W2825" s="63"/>
      <c r="X2825" s="3"/>
    </row>
    <row r="2826" spans="1:24">
      <c r="A2826" s="3"/>
      <c r="B2826" s="3"/>
      <c r="C2826" s="3"/>
      <c r="D2826" s="3"/>
      <c r="E2826" s="79"/>
      <c r="F2826" s="3"/>
      <c r="G2826" s="77" t="e">
        <f>VLOOKUP($F$1&amp;F2826,定价因子!E:F,2,0)</f>
        <v>#N/A</v>
      </c>
      <c r="H2826" s="3"/>
      <c r="I2826" s="77" t="e">
        <f>VLOOKUP($H$1&amp;H2826,定价因子!E:F,2,0)</f>
        <v>#N/A</v>
      </c>
      <c r="J2826" s="3"/>
      <c r="K2826" s="77" t="e">
        <f>VLOOKUP($J$1&amp;J2826,定价因子!E:F,2,0)</f>
        <v>#N/A</v>
      </c>
      <c r="L2826" s="3"/>
      <c r="M2826" s="77" t="e">
        <f>VLOOKUP($L$1&amp;L2826,定价因子!E:F,2,0)</f>
        <v>#N/A</v>
      </c>
      <c r="N2826" s="3"/>
      <c r="O2826" s="77" t="e">
        <f>VLOOKUP($N$1&amp;N2826,定价因子!E:F,2,0)</f>
        <v>#N/A</v>
      </c>
      <c r="P2826" s="3"/>
      <c r="Q2826" s="55" t="e">
        <f>VLOOKUP($P$1&amp;P2826,定价因子!$E:$F,2,0)</f>
        <v>#N/A</v>
      </c>
      <c r="R2826" s="3"/>
      <c r="S2826" s="77" t="e">
        <f>VLOOKUP($R$1&amp;R2826,定价因子!$E:$F,2,0)</f>
        <v>#N/A</v>
      </c>
      <c r="T2826" s="61"/>
      <c r="U2826" s="63"/>
      <c r="V2826" s="63"/>
      <c r="W2826" s="63"/>
      <c r="X2826" s="3"/>
    </row>
    <row r="2827" spans="1:24">
      <c r="A2827" s="3"/>
      <c r="B2827" s="3"/>
      <c r="C2827" s="3"/>
      <c r="D2827" s="3"/>
      <c r="E2827" s="79"/>
      <c r="F2827" s="3"/>
      <c r="G2827" s="77" t="e">
        <f>VLOOKUP($F$1&amp;F2827,定价因子!E:F,2,0)</f>
        <v>#N/A</v>
      </c>
      <c r="H2827" s="3"/>
      <c r="I2827" s="77" t="e">
        <f>VLOOKUP($H$1&amp;H2827,定价因子!E:F,2,0)</f>
        <v>#N/A</v>
      </c>
      <c r="J2827" s="3"/>
      <c r="K2827" s="77" t="e">
        <f>VLOOKUP($J$1&amp;J2827,定价因子!E:F,2,0)</f>
        <v>#N/A</v>
      </c>
      <c r="L2827" s="3"/>
      <c r="M2827" s="77" t="e">
        <f>VLOOKUP($L$1&amp;L2827,定价因子!E:F,2,0)</f>
        <v>#N/A</v>
      </c>
      <c r="N2827" s="3"/>
      <c r="O2827" s="77" t="e">
        <f>VLOOKUP($N$1&amp;N2827,定价因子!E:F,2,0)</f>
        <v>#N/A</v>
      </c>
      <c r="P2827" s="3"/>
      <c r="Q2827" s="55" t="e">
        <f>VLOOKUP($P$1&amp;P2827,定价因子!$E:$F,2,0)</f>
        <v>#N/A</v>
      </c>
      <c r="R2827" s="3"/>
      <c r="S2827" s="77" t="e">
        <f>VLOOKUP($R$1&amp;R2827,定价因子!$E:$F,2,0)</f>
        <v>#N/A</v>
      </c>
      <c r="T2827" s="61"/>
      <c r="U2827" s="63"/>
      <c r="V2827" s="63"/>
      <c r="W2827" s="63"/>
      <c r="X2827" s="3"/>
    </row>
    <row r="2828" spans="1:24">
      <c r="A2828" s="3"/>
      <c r="B2828" s="3"/>
      <c r="C2828" s="3"/>
      <c r="D2828" s="3"/>
      <c r="E2828" s="79"/>
      <c r="F2828" s="3"/>
      <c r="G2828" s="77" t="e">
        <f>VLOOKUP($F$1&amp;F2828,定价因子!E:F,2,0)</f>
        <v>#N/A</v>
      </c>
      <c r="H2828" s="3"/>
      <c r="I2828" s="77" t="e">
        <f>VLOOKUP($H$1&amp;H2828,定价因子!E:F,2,0)</f>
        <v>#N/A</v>
      </c>
      <c r="J2828" s="3"/>
      <c r="K2828" s="77" t="e">
        <f>VLOOKUP($J$1&amp;J2828,定价因子!E:F,2,0)</f>
        <v>#N/A</v>
      </c>
      <c r="L2828" s="3"/>
      <c r="M2828" s="77" t="e">
        <f>VLOOKUP($L$1&amp;L2828,定价因子!E:F,2,0)</f>
        <v>#N/A</v>
      </c>
      <c r="N2828" s="3"/>
      <c r="O2828" s="77" t="e">
        <f>VLOOKUP($N$1&amp;N2828,定价因子!E:F,2,0)</f>
        <v>#N/A</v>
      </c>
      <c r="P2828" s="3"/>
      <c r="Q2828" s="55" t="e">
        <f>VLOOKUP($P$1&amp;P2828,定价因子!$E:$F,2,0)</f>
        <v>#N/A</v>
      </c>
      <c r="R2828" s="3"/>
      <c r="S2828" s="77" t="e">
        <f>VLOOKUP($R$1&amp;R2828,定价因子!$E:$F,2,0)</f>
        <v>#N/A</v>
      </c>
      <c r="T2828" s="61"/>
      <c r="U2828" s="63"/>
      <c r="V2828" s="63"/>
      <c r="W2828" s="63"/>
      <c r="X2828" s="3"/>
    </row>
    <row r="2829" spans="1:24">
      <c r="A2829" s="3"/>
      <c r="B2829" s="3"/>
      <c r="C2829" s="3"/>
      <c r="D2829" s="3"/>
      <c r="E2829" s="79"/>
      <c r="F2829" s="3"/>
      <c r="G2829" s="77" t="e">
        <f>VLOOKUP($F$1&amp;F2829,定价因子!E:F,2,0)</f>
        <v>#N/A</v>
      </c>
      <c r="H2829" s="3"/>
      <c r="I2829" s="77" t="e">
        <f>VLOOKUP($H$1&amp;H2829,定价因子!E:F,2,0)</f>
        <v>#N/A</v>
      </c>
      <c r="J2829" s="3"/>
      <c r="K2829" s="77" t="e">
        <f>VLOOKUP($J$1&amp;J2829,定价因子!E:F,2,0)</f>
        <v>#N/A</v>
      </c>
      <c r="L2829" s="3"/>
      <c r="M2829" s="77" t="e">
        <f>VLOOKUP($L$1&amp;L2829,定价因子!E:F,2,0)</f>
        <v>#N/A</v>
      </c>
      <c r="N2829" s="3"/>
      <c r="O2829" s="77" t="e">
        <f>VLOOKUP($N$1&amp;N2829,定价因子!E:F,2,0)</f>
        <v>#N/A</v>
      </c>
      <c r="P2829" s="3"/>
      <c r="Q2829" s="55" t="e">
        <f>VLOOKUP($P$1&amp;P2829,定价因子!$E:$F,2,0)</f>
        <v>#N/A</v>
      </c>
      <c r="R2829" s="3"/>
      <c r="S2829" s="77" t="e">
        <f>VLOOKUP($R$1&amp;R2829,定价因子!$E:$F,2,0)</f>
        <v>#N/A</v>
      </c>
      <c r="T2829" s="61"/>
      <c r="U2829" s="63"/>
      <c r="V2829" s="63"/>
      <c r="W2829" s="63"/>
      <c r="X2829" s="3"/>
    </row>
    <row r="2830" spans="1:24">
      <c r="A2830" s="3"/>
      <c r="B2830" s="3"/>
      <c r="C2830" s="3"/>
      <c r="D2830" s="3"/>
      <c r="E2830" s="79"/>
      <c r="F2830" s="3"/>
      <c r="G2830" s="77" t="e">
        <f>VLOOKUP($F$1&amp;F2830,定价因子!E:F,2,0)</f>
        <v>#N/A</v>
      </c>
      <c r="H2830" s="3"/>
      <c r="I2830" s="77" t="e">
        <f>VLOOKUP($H$1&amp;H2830,定价因子!E:F,2,0)</f>
        <v>#N/A</v>
      </c>
      <c r="J2830" s="3"/>
      <c r="K2830" s="77" t="e">
        <f>VLOOKUP($J$1&amp;J2830,定价因子!E:F,2,0)</f>
        <v>#N/A</v>
      </c>
      <c r="L2830" s="3"/>
      <c r="M2830" s="77" t="e">
        <f>VLOOKUP($L$1&amp;L2830,定价因子!E:F,2,0)</f>
        <v>#N/A</v>
      </c>
      <c r="N2830" s="3"/>
      <c r="O2830" s="77" t="e">
        <f>VLOOKUP($N$1&amp;N2830,定价因子!E:F,2,0)</f>
        <v>#N/A</v>
      </c>
      <c r="P2830" s="3"/>
      <c r="Q2830" s="55" t="e">
        <f>VLOOKUP($P$1&amp;P2830,定价因子!$E:$F,2,0)</f>
        <v>#N/A</v>
      </c>
      <c r="R2830" s="3"/>
      <c r="S2830" s="77" t="e">
        <f>VLOOKUP($R$1&amp;R2830,定价因子!$E:$F,2,0)</f>
        <v>#N/A</v>
      </c>
      <c r="T2830" s="61"/>
      <c r="U2830" s="63"/>
      <c r="V2830" s="63"/>
      <c r="W2830" s="63"/>
      <c r="X2830" s="3"/>
    </row>
    <row r="2831" spans="1:24">
      <c r="A2831" s="3"/>
      <c r="B2831" s="3"/>
      <c r="C2831" s="3"/>
      <c r="D2831" s="3"/>
      <c r="E2831" s="79"/>
      <c r="F2831" s="3"/>
      <c r="G2831" s="77" t="e">
        <f>VLOOKUP($F$1&amp;F2831,定价因子!E:F,2,0)</f>
        <v>#N/A</v>
      </c>
      <c r="H2831" s="3"/>
      <c r="I2831" s="77" t="e">
        <f>VLOOKUP($H$1&amp;H2831,定价因子!E:F,2,0)</f>
        <v>#N/A</v>
      </c>
      <c r="J2831" s="3"/>
      <c r="K2831" s="77" t="e">
        <f>VLOOKUP($J$1&amp;J2831,定价因子!E:F,2,0)</f>
        <v>#N/A</v>
      </c>
      <c r="L2831" s="3"/>
      <c r="M2831" s="77" t="e">
        <f>VLOOKUP($L$1&amp;L2831,定价因子!E:F,2,0)</f>
        <v>#N/A</v>
      </c>
      <c r="N2831" s="3"/>
      <c r="O2831" s="77" t="e">
        <f>VLOOKUP($N$1&amp;N2831,定价因子!E:F,2,0)</f>
        <v>#N/A</v>
      </c>
      <c r="P2831" s="3"/>
      <c r="Q2831" s="55" t="e">
        <f>VLOOKUP($P$1&amp;P2831,定价因子!$E:$F,2,0)</f>
        <v>#N/A</v>
      </c>
      <c r="R2831" s="3"/>
      <c r="S2831" s="77" t="e">
        <f>VLOOKUP($R$1&amp;R2831,定价因子!$E:$F,2,0)</f>
        <v>#N/A</v>
      </c>
      <c r="T2831" s="61"/>
      <c r="U2831" s="63"/>
      <c r="V2831" s="63"/>
      <c r="W2831" s="63"/>
      <c r="X2831" s="3"/>
    </row>
    <row r="2832" spans="1:24">
      <c r="A2832" s="3"/>
      <c r="B2832" s="3"/>
      <c r="C2832" s="3"/>
      <c r="D2832" s="3"/>
      <c r="E2832" s="79"/>
      <c r="F2832" s="3"/>
      <c r="G2832" s="77" t="e">
        <f>VLOOKUP($F$1&amp;F2832,定价因子!E:F,2,0)</f>
        <v>#N/A</v>
      </c>
      <c r="H2832" s="3"/>
      <c r="I2832" s="77" t="e">
        <f>VLOOKUP($H$1&amp;H2832,定价因子!E:F,2,0)</f>
        <v>#N/A</v>
      </c>
      <c r="J2832" s="3"/>
      <c r="K2832" s="77" t="e">
        <f>VLOOKUP($J$1&amp;J2832,定价因子!E:F,2,0)</f>
        <v>#N/A</v>
      </c>
      <c r="L2832" s="3"/>
      <c r="M2832" s="77" t="e">
        <f>VLOOKUP($L$1&amp;L2832,定价因子!E:F,2,0)</f>
        <v>#N/A</v>
      </c>
      <c r="N2832" s="3"/>
      <c r="O2832" s="77" t="e">
        <f>VLOOKUP($N$1&amp;N2832,定价因子!E:F,2,0)</f>
        <v>#N/A</v>
      </c>
      <c r="P2832" s="3"/>
      <c r="Q2832" s="55" t="e">
        <f>VLOOKUP($P$1&amp;P2832,定价因子!$E:$F,2,0)</f>
        <v>#N/A</v>
      </c>
      <c r="R2832" s="3"/>
      <c r="S2832" s="77" t="e">
        <f>VLOOKUP($R$1&amp;R2832,定价因子!$E:$F,2,0)</f>
        <v>#N/A</v>
      </c>
      <c r="T2832" s="61"/>
      <c r="U2832" s="63"/>
      <c r="V2832" s="63"/>
      <c r="W2832" s="63"/>
      <c r="X2832" s="3"/>
    </row>
    <row r="2833" spans="1:24">
      <c r="A2833" s="3"/>
      <c r="B2833" s="3"/>
      <c r="C2833" s="3"/>
      <c r="D2833" s="3"/>
      <c r="E2833" s="79"/>
      <c r="F2833" s="3"/>
      <c r="G2833" s="77" t="e">
        <f>VLOOKUP($F$1&amp;F2833,定价因子!E:F,2,0)</f>
        <v>#N/A</v>
      </c>
      <c r="H2833" s="3"/>
      <c r="I2833" s="77" t="e">
        <f>VLOOKUP($H$1&amp;H2833,定价因子!E:F,2,0)</f>
        <v>#N/A</v>
      </c>
      <c r="J2833" s="3"/>
      <c r="K2833" s="77" t="e">
        <f>VLOOKUP($J$1&amp;J2833,定价因子!E:F,2,0)</f>
        <v>#N/A</v>
      </c>
      <c r="L2833" s="3"/>
      <c r="M2833" s="77" t="e">
        <f>VLOOKUP($L$1&amp;L2833,定价因子!E:F,2,0)</f>
        <v>#N/A</v>
      </c>
      <c r="N2833" s="3"/>
      <c r="O2833" s="77" t="e">
        <f>VLOOKUP($N$1&amp;N2833,定价因子!E:F,2,0)</f>
        <v>#N/A</v>
      </c>
      <c r="P2833" s="3"/>
      <c r="Q2833" s="55" t="e">
        <f>VLOOKUP($P$1&amp;P2833,定价因子!$E:$F,2,0)</f>
        <v>#N/A</v>
      </c>
      <c r="R2833" s="3"/>
      <c r="S2833" s="77" t="e">
        <f>VLOOKUP($R$1&amp;R2833,定价因子!$E:$F,2,0)</f>
        <v>#N/A</v>
      </c>
      <c r="T2833" s="61"/>
      <c r="U2833" s="63"/>
      <c r="V2833" s="63"/>
      <c r="W2833" s="63"/>
      <c r="X2833" s="3"/>
    </row>
    <row r="2834" spans="1:24">
      <c r="A2834" s="3"/>
      <c r="B2834" s="3"/>
      <c r="C2834" s="3"/>
      <c r="D2834" s="3"/>
      <c r="E2834" s="79"/>
      <c r="F2834" s="3"/>
      <c r="G2834" s="77" t="e">
        <f>VLOOKUP($F$1&amp;F2834,定价因子!E:F,2,0)</f>
        <v>#N/A</v>
      </c>
      <c r="H2834" s="3"/>
      <c r="I2834" s="77" t="e">
        <f>VLOOKUP($H$1&amp;H2834,定价因子!E:F,2,0)</f>
        <v>#N/A</v>
      </c>
      <c r="J2834" s="3"/>
      <c r="K2834" s="77" t="e">
        <f>VLOOKUP($J$1&amp;J2834,定价因子!E:F,2,0)</f>
        <v>#N/A</v>
      </c>
      <c r="L2834" s="3"/>
      <c r="M2834" s="77" t="e">
        <f>VLOOKUP($L$1&amp;L2834,定价因子!E:F,2,0)</f>
        <v>#N/A</v>
      </c>
      <c r="N2834" s="3"/>
      <c r="O2834" s="77" t="e">
        <f>VLOOKUP($N$1&amp;N2834,定价因子!E:F,2,0)</f>
        <v>#N/A</v>
      </c>
      <c r="P2834" s="3"/>
      <c r="Q2834" s="55" t="e">
        <f>VLOOKUP($P$1&amp;P2834,定价因子!$E:$F,2,0)</f>
        <v>#N/A</v>
      </c>
      <c r="R2834" s="3"/>
      <c r="S2834" s="77" t="e">
        <f>VLOOKUP($R$1&amp;R2834,定价因子!$E:$F,2,0)</f>
        <v>#N/A</v>
      </c>
      <c r="T2834" s="61"/>
      <c r="U2834" s="63"/>
      <c r="V2834" s="63"/>
      <c r="W2834" s="63"/>
      <c r="X2834" s="3"/>
    </row>
    <row r="2835" spans="1:24">
      <c r="A2835" s="3"/>
      <c r="B2835" s="3"/>
      <c r="C2835" s="3"/>
      <c r="D2835" s="3"/>
      <c r="E2835" s="79"/>
      <c r="F2835" s="3"/>
      <c r="G2835" s="77" t="e">
        <f>VLOOKUP($F$1&amp;F2835,定价因子!E:F,2,0)</f>
        <v>#N/A</v>
      </c>
      <c r="H2835" s="3"/>
      <c r="I2835" s="77" t="e">
        <f>VLOOKUP($H$1&amp;H2835,定价因子!E:F,2,0)</f>
        <v>#N/A</v>
      </c>
      <c r="J2835" s="3"/>
      <c r="K2835" s="77" t="e">
        <f>VLOOKUP($J$1&amp;J2835,定价因子!E:F,2,0)</f>
        <v>#N/A</v>
      </c>
      <c r="L2835" s="3"/>
      <c r="M2835" s="77" t="e">
        <f>VLOOKUP($L$1&amp;L2835,定价因子!E:F,2,0)</f>
        <v>#N/A</v>
      </c>
      <c r="N2835" s="3"/>
      <c r="O2835" s="77" t="e">
        <f>VLOOKUP($N$1&amp;N2835,定价因子!E:F,2,0)</f>
        <v>#N/A</v>
      </c>
      <c r="P2835" s="3"/>
      <c r="Q2835" s="55" t="e">
        <f>VLOOKUP($P$1&amp;P2835,定价因子!$E:$F,2,0)</f>
        <v>#N/A</v>
      </c>
      <c r="R2835" s="3"/>
      <c r="S2835" s="77" t="e">
        <f>VLOOKUP($R$1&amp;R2835,定价因子!$E:$F,2,0)</f>
        <v>#N/A</v>
      </c>
      <c r="T2835" s="61"/>
      <c r="U2835" s="63"/>
      <c r="V2835" s="63"/>
      <c r="W2835" s="63"/>
      <c r="X2835" s="3"/>
    </row>
    <row r="2836" spans="1:24">
      <c r="A2836" s="3"/>
      <c r="B2836" s="3"/>
      <c r="C2836" s="3"/>
      <c r="D2836" s="3"/>
      <c r="E2836" s="79"/>
      <c r="F2836" s="3"/>
      <c r="G2836" s="77" t="e">
        <f>VLOOKUP($F$1&amp;F2836,定价因子!E:F,2,0)</f>
        <v>#N/A</v>
      </c>
      <c r="H2836" s="3"/>
      <c r="I2836" s="77" t="e">
        <f>VLOOKUP($H$1&amp;H2836,定价因子!E:F,2,0)</f>
        <v>#N/A</v>
      </c>
      <c r="J2836" s="3"/>
      <c r="K2836" s="77" t="e">
        <f>VLOOKUP($J$1&amp;J2836,定价因子!E:F,2,0)</f>
        <v>#N/A</v>
      </c>
      <c r="L2836" s="3"/>
      <c r="M2836" s="77" t="e">
        <f>VLOOKUP($L$1&amp;L2836,定价因子!E:F,2,0)</f>
        <v>#N/A</v>
      </c>
      <c r="N2836" s="3"/>
      <c r="O2836" s="77" t="e">
        <f>VLOOKUP($N$1&amp;N2836,定价因子!E:F,2,0)</f>
        <v>#N/A</v>
      </c>
      <c r="P2836" s="3"/>
      <c r="Q2836" s="55" t="e">
        <f>VLOOKUP($P$1&amp;P2836,定价因子!$E:$F,2,0)</f>
        <v>#N/A</v>
      </c>
      <c r="R2836" s="3"/>
      <c r="S2836" s="77" t="e">
        <f>VLOOKUP($R$1&amp;R2836,定价因子!$E:$F,2,0)</f>
        <v>#N/A</v>
      </c>
      <c r="T2836" s="61"/>
      <c r="U2836" s="63"/>
      <c r="V2836" s="63"/>
      <c r="W2836" s="63"/>
      <c r="X2836" s="3"/>
    </row>
    <row r="2837" spans="1:24">
      <c r="A2837" s="3"/>
      <c r="B2837" s="3"/>
      <c r="C2837" s="3"/>
      <c r="D2837" s="3"/>
      <c r="E2837" s="79"/>
      <c r="F2837" s="3"/>
      <c r="G2837" s="77" t="e">
        <f>VLOOKUP($F$1&amp;F2837,定价因子!E:F,2,0)</f>
        <v>#N/A</v>
      </c>
      <c r="H2837" s="3"/>
      <c r="I2837" s="77" t="e">
        <f>VLOOKUP($H$1&amp;H2837,定价因子!E:F,2,0)</f>
        <v>#N/A</v>
      </c>
      <c r="J2837" s="3"/>
      <c r="K2837" s="77" t="e">
        <f>VLOOKUP($J$1&amp;J2837,定价因子!E:F,2,0)</f>
        <v>#N/A</v>
      </c>
      <c r="L2837" s="3"/>
      <c r="M2837" s="77" t="e">
        <f>VLOOKUP($L$1&amp;L2837,定价因子!E:F,2,0)</f>
        <v>#N/A</v>
      </c>
      <c r="N2837" s="3"/>
      <c r="O2837" s="77" t="e">
        <f>VLOOKUP($N$1&amp;N2837,定价因子!E:F,2,0)</f>
        <v>#N/A</v>
      </c>
      <c r="P2837" s="3"/>
      <c r="Q2837" s="55" t="e">
        <f>VLOOKUP($P$1&amp;P2837,定价因子!$E:$F,2,0)</f>
        <v>#N/A</v>
      </c>
      <c r="R2837" s="3"/>
      <c r="S2837" s="77" t="e">
        <f>VLOOKUP($R$1&amp;R2837,定价因子!$E:$F,2,0)</f>
        <v>#N/A</v>
      </c>
      <c r="T2837" s="61"/>
      <c r="U2837" s="63"/>
      <c r="V2837" s="63"/>
      <c r="W2837" s="63"/>
      <c r="X2837" s="3"/>
    </row>
    <row r="2838" spans="1:24">
      <c r="A2838" s="3"/>
      <c r="B2838" s="3"/>
      <c r="C2838" s="3"/>
      <c r="D2838" s="3"/>
      <c r="E2838" s="79"/>
      <c r="F2838" s="3"/>
      <c r="G2838" s="77" t="e">
        <f>VLOOKUP($F$1&amp;F2838,定价因子!E:F,2,0)</f>
        <v>#N/A</v>
      </c>
      <c r="H2838" s="3"/>
      <c r="I2838" s="77" t="e">
        <f>VLOOKUP($H$1&amp;H2838,定价因子!E:F,2,0)</f>
        <v>#N/A</v>
      </c>
      <c r="J2838" s="3"/>
      <c r="K2838" s="77" t="e">
        <f>VLOOKUP($J$1&amp;J2838,定价因子!E:F,2,0)</f>
        <v>#N/A</v>
      </c>
      <c r="L2838" s="3"/>
      <c r="M2838" s="77" t="e">
        <f>VLOOKUP($L$1&amp;L2838,定价因子!E:F,2,0)</f>
        <v>#N/A</v>
      </c>
      <c r="N2838" s="3"/>
      <c r="O2838" s="77" t="e">
        <f>VLOOKUP($N$1&amp;N2838,定价因子!E:F,2,0)</f>
        <v>#N/A</v>
      </c>
      <c r="P2838" s="3"/>
      <c r="Q2838" s="55" t="e">
        <f>VLOOKUP($P$1&amp;P2838,定价因子!$E:$F,2,0)</f>
        <v>#N/A</v>
      </c>
      <c r="R2838" s="3"/>
      <c r="S2838" s="77" t="e">
        <f>VLOOKUP($R$1&amp;R2838,定价因子!$E:$F,2,0)</f>
        <v>#N/A</v>
      </c>
      <c r="T2838" s="61"/>
      <c r="U2838" s="63"/>
      <c r="V2838" s="63"/>
      <c r="W2838" s="63"/>
      <c r="X2838" s="3"/>
    </row>
    <row r="2839" spans="1:24">
      <c r="A2839" s="3"/>
      <c r="B2839" s="3"/>
      <c r="C2839" s="3"/>
      <c r="D2839" s="3"/>
      <c r="E2839" s="79"/>
      <c r="F2839" s="3"/>
      <c r="G2839" s="77" t="e">
        <f>VLOOKUP($F$1&amp;F2839,定价因子!E:F,2,0)</f>
        <v>#N/A</v>
      </c>
      <c r="H2839" s="3"/>
      <c r="I2839" s="77" t="e">
        <f>VLOOKUP($H$1&amp;H2839,定价因子!E:F,2,0)</f>
        <v>#N/A</v>
      </c>
      <c r="J2839" s="3"/>
      <c r="K2839" s="77" t="e">
        <f>VLOOKUP($J$1&amp;J2839,定价因子!E:F,2,0)</f>
        <v>#N/A</v>
      </c>
      <c r="L2839" s="3"/>
      <c r="M2839" s="77" t="e">
        <f>VLOOKUP($L$1&amp;L2839,定价因子!E:F,2,0)</f>
        <v>#N/A</v>
      </c>
      <c r="N2839" s="3"/>
      <c r="O2839" s="77" t="e">
        <f>VLOOKUP($N$1&amp;N2839,定价因子!E:F,2,0)</f>
        <v>#N/A</v>
      </c>
      <c r="P2839" s="3"/>
      <c r="Q2839" s="55" t="e">
        <f>VLOOKUP($P$1&amp;P2839,定价因子!$E:$F,2,0)</f>
        <v>#N/A</v>
      </c>
      <c r="R2839" s="3"/>
      <c r="S2839" s="77" t="e">
        <f>VLOOKUP($R$1&amp;R2839,定价因子!$E:$F,2,0)</f>
        <v>#N/A</v>
      </c>
      <c r="T2839" s="61"/>
      <c r="U2839" s="63"/>
      <c r="V2839" s="63"/>
      <c r="W2839" s="63"/>
      <c r="X2839" s="3"/>
    </row>
    <row r="2840" spans="1:24">
      <c r="A2840" s="3"/>
      <c r="B2840" s="3"/>
      <c r="C2840" s="3"/>
      <c r="D2840" s="3"/>
      <c r="E2840" s="79"/>
      <c r="F2840" s="3"/>
      <c r="G2840" s="77" t="e">
        <f>VLOOKUP($F$1&amp;F2840,定价因子!E:F,2,0)</f>
        <v>#N/A</v>
      </c>
      <c r="H2840" s="3"/>
      <c r="I2840" s="77" t="e">
        <f>VLOOKUP($H$1&amp;H2840,定价因子!E:F,2,0)</f>
        <v>#N/A</v>
      </c>
      <c r="J2840" s="3"/>
      <c r="K2840" s="77" t="e">
        <f>VLOOKUP($J$1&amp;J2840,定价因子!E:F,2,0)</f>
        <v>#N/A</v>
      </c>
      <c r="L2840" s="3"/>
      <c r="M2840" s="77" t="e">
        <f>VLOOKUP($L$1&amp;L2840,定价因子!E:F,2,0)</f>
        <v>#N/A</v>
      </c>
      <c r="N2840" s="3"/>
      <c r="O2840" s="77" t="e">
        <f>VLOOKUP($N$1&amp;N2840,定价因子!E:F,2,0)</f>
        <v>#N/A</v>
      </c>
      <c r="P2840" s="3"/>
      <c r="Q2840" s="55" t="e">
        <f>VLOOKUP($P$1&amp;P2840,定价因子!$E:$F,2,0)</f>
        <v>#N/A</v>
      </c>
      <c r="R2840" s="3"/>
      <c r="S2840" s="77" t="e">
        <f>VLOOKUP($R$1&amp;R2840,定价因子!$E:$F,2,0)</f>
        <v>#N/A</v>
      </c>
      <c r="T2840" s="61"/>
      <c r="U2840" s="63"/>
      <c r="V2840" s="63"/>
      <c r="W2840" s="63"/>
      <c r="X2840" s="3"/>
    </row>
    <row r="2841" spans="1:24">
      <c r="A2841" s="3"/>
      <c r="B2841" s="3"/>
      <c r="C2841" s="3"/>
      <c r="D2841" s="3"/>
      <c r="E2841" s="79"/>
      <c r="F2841" s="3"/>
      <c r="G2841" s="77" t="e">
        <f>VLOOKUP($F$1&amp;F2841,定价因子!E:F,2,0)</f>
        <v>#N/A</v>
      </c>
      <c r="H2841" s="3"/>
      <c r="I2841" s="77" t="e">
        <f>VLOOKUP($H$1&amp;H2841,定价因子!E:F,2,0)</f>
        <v>#N/A</v>
      </c>
      <c r="J2841" s="3"/>
      <c r="K2841" s="77" t="e">
        <f>VLOOKUP($J$1&amp;J2841,定价因子!E:F,2,0)</f>
        <v>#N/A</v>
      </c>
      <c r="L2841" s="3"/>
      <c r="M2841" s="77" t="e">
        <f>VLOOKUP($L$1&amp;L2841,定价因子!E:F,2,0)</f>
        <v>#N/A</v>
      </c>
      <c r="N2841" s="3"/>
      <c r="O2841" s="77" t="e">
        <f>VLOOKUP($N$1&amp;N2841,定价因子!E:F,2,0)</f>
        <v>#N/A</v>
      </c>
      <c r="P2841" s="3"/>
      <c r="Q2841" s="55" t="e">
        <f>VLOOKUP($P$1&amp;P2841,定价因子!$E:$F,2,0)</f>
        <v>#N/A</v>
      </c>
      <c r="R2841" s="3"/>
      <c r="S2841" s="77" t="e">
        <f>VLOOKUP($R$1&amp;R2841,定价因子!$E:$F,2,0)</f>
        <v>#N/A</v>
      </c>
      <c r="T2841" s="61"/>
      <c r="U2841" s="63"/>
      <c r="V2841" s="63"/>
      <c r="W2841" s="63"/>
      <c r="X2841" s="3"/>
    </row>
    <row r="2842" spans="1:24">
      <c r="A2842" s="3"/>
      <c r="B2842" s="3"/>
      <c r="C2842" s="3"/>
      <c r="D2842" s="3"/>
      <c r="E2842" s="79"/>
      <c r="F2842" s="3"/>
      <c r="G2842" s="77" t="e">
        <f>VLOOKUP($F$1&amp;F2842,定价因子!E:F,2,0)</f>
        <v>#N/A</v>
      </c>
      <c r="H2842" s="3"/>
      <c r="I2842" s="77" t="e">
        <f>VLOOKUP($H$1&amp;H2842,定价因子!E:F,2,0)</f>
        <v>#N/A</v>
      </c>
      <c r="J2842" s="3"/>
      <c r="K2842" s="77" t="e">
        <f>VLOOKUP($J$1&amp;J2842,定价因子!E:F,2,0)</f>
        <v>#N/A</v>
      </c>
      <c r="L2842" s="3"/>
      <c r="M2842" s="77" t="e">
        <f>VLOOKUP($L$1&amp;L2842,定价因子!E:F,2,0)</f>
        <v>#N/A</v>
      </c>
      <c r="N2842" s="3"/>
      <c r="O2842" s="77" t="e">
        <f>VLOOKUP($N$1&amp;N2842,定价因子!E:F,2,0)</f>
        <v>#N/A</v>
      </c>
      <c r="P2842" s="3"/>
      <c r="Q2842" s="55" t="e">
        <f>VLOOKUP($P$1&amp;P2842,定价因子!$E:$F,2,0)</f>
        <v>#N/A</v>
      </c>
      <c r="R2842" s="3"/>
      <c r="S2842" s="77" t="e">
        <f>VLOOKUP($R$1&amp;R2842,定价因子!$E:$F,2,0)</f>
        <v>#N/A</v>
      </c>
      <c r="T2842" s="61"/>
      <c r="U2842" s="63"/>
      <c r="V2842" s="63"/>
      <c r="W2842" s="63"/>
      <c r="X2842" s="3"/>
    </row>
    <row r="2843" spans="1:24">
      <c r="A2843" s="3"/>
      <c r="B2843" s="3"/>
      <c r="C2843" s="3"/>
      <c r="D2843" s="3"/>
      <c r="E2843" s="79"/>
      <c r="F2843" s="3"/>
      <c r="G2843" s="77" t="e">
        <f>VLOOKUP($F$1&amp;F2843,定价因子!E:F,2,0)</f>
        <v>#N/A</v>
      </c>
      <c r="H2843" s="3"/>
      <c r="I2843" s="77" t="e">
        <f>VLOOKUP($H$1&amp;H2843,定价因子!E:F,2,0)</f>
        <v>#N/A</v>
      </c>
      <c r="J2843" s="3"/>
      <c r="K2843" s="77" t="e">
        <f>VLOOKUP($J$1&amp;J2843,定价因子!E:F,2,0)</f>
        <v>#N/A</v>
      </c>
      <c r="L2843" s="3"/>
      <c r="M2843" s="77" t="e">
        <f>VLOOKUP($L$1&amp;L2843,定价因子!E:F,2,0)</f>
        <v>#N/A</v>
      </c>
      <c r="N2843" s="3"/>
      <c r="O2843" s="77" t="e">
        <f>VLOOKUP($N$1&amp;N2843,定价因子!E:F,2,0)</f>
        <v>#N/A</v>
      </c>
      <c r="P2843" s="3"/>
      <c r="Q2843" s="55" t="e">
        <f>VLOOKUP($P$1&amp;P2843,定价因子!$E:$F,2,0)</f>
        <v>#N/A</v>
      </c>
      <c r="R2843" s="3"/>
      <c r="S2843" s="77" t="e">
        <f>VLOOKUP($R$1&amp;R2843,定价因子!$E:$F,2,0)</f>
        <v>#N/A</v>
      </c>
      <c r="T2843" s="61"/>
      <c r="U2843" s="63"/>
      <c r="V2843" s="63"/>
      <c r="W2843" s="63"/>
      <c r="X2843" s="3"/>
    </row>
    <row r="2844" spans="1:24">
      <c r="A2844" s="3"/>
      <c r="B2844" s="3"/>
      <c r="C2844" s="3"/>
      <c r="D2844" s="3"/>
      <c r="E2844" s="79"/>
      <c r="F2844" s="3"/>
      <c r="G2844" s="77" t="e">
        <f>VLOOKUP($F$1&amp;F2844,定价因子!E:F,2,0)</f>
        <v>#N/A</v>
      </c>
      <c r="H2844" s="3"/>
      <c r="I2844" s="77" t="e">
        <f>VLOOKUP($H$1&amp;H2844,定价因子!E:F,2,0)</f>
        <v>#N/A</v>
      </c>
      <c r="J2844" s="3"/>
      <c r="K2844" s="77" t="e">
        <f>VLOOKUP($J$1&amp;J2844,定价因子!E:F,2,0)</f>
        <v>#N/A</v>
      </c>
      <c r="L2844" s="3"/>
      <c r="M2844" s="77" t="e">
        <f>VLOOKUP($L$1&amp;L2844,定价因子!E:F,2,0)</f>
        <v>#N/A</v>
      </c>
      <c r="N2844" s="3"/>
      <c r="O2844" s="77" t="e">
        <f>VLOOKUP($N$1&amp;N2844,定价因子!E:F,2,0)</f>
        <v>#N/A</v>
      </c>
      <c r="P2844" s="3"/>
      <c r="Q2844" s="55" t="e">
        <f>VLOOKUP($P$1&amp;P2844,定价因子!$E:$F,2,0)</f>
        <v>#N/A</v>
      </c>
      <c r="R2844" s="3"/>
      <c r="S2844" s="77" t="e">
        <f>VLOOKUP($R$1&amp;R2844,定价因子!$E:$F,2,0)</f>
        <v>#N/A</v>
      </c>
      <c r="T2844" s="61"/>
      <c r="U2844" s="63"/>
      <c r="V2844" s="63"/>
      <c r="W2844" s="63"/>
      <c r="X2844" s="3"/>
    </row>
    <row r="2845" spans="1:24">
      <c r="A2845" s="3"/>
      <c r="B2845" s="3"/>
      <c r="C2845" s="3"/>
      <c r="D2845" s="3"/>
      <c r="E2845" s="79"/>
      <c r="F2845" s="3"/>
      <c r="G2845" s="77" t="e">
        <f>VLOOKUP($F$1&amp;F2845,定价因子!E:F,2,0)</f>
        <v>#N/A</v>
      </c>
      <c r="H2845" s="3"/>
      <c r="I2845" s="77" t="e">
        <f>VLOOKUP($H$1&amp;H2845,定价因子!E:F,2,0)</f>
        <v>#N/A</v>
      </c>
      <c r="J2845" s="3"/>
      <c r="K2845" s="77" t="e">
        <f>VLOOKUP($J$1&amp;J2845,定价因子!E:F,2,0)</f>
        <v>#N/A</v>
      </c>
      <c r="L2845" s="3"/>
      <c r="M2845" s="77" t="e">
        <f>VLOOKUP($L$1&amp;L2845,定价因子!E:F,2,0)</f>
        <v>#N/A</v>
      </c>
      <c r="N2845" s="3"/>
      <c r="O2845" s="77" t="e">
        <f>VLOOKUP($N$1&amp;N2845,定价因子!E:F,2,0)</f>
        <v>#N/A</v>
      </c>
      <c r="P2845" s="3"/>
      <c r="Q2845" s="55" t="e">
        <f>VLOOKUP($P$1&amp;P2845,定价因子!$E:$F,2,0)</f>
        <v>#N/A</v>
      </c>
      <c r="R2845" s="3"/>
      <c r="S2845" s="77" t="e">
        <f>VLOOKUP($R$1&amp;R2845,定价因子!$E:$F,2,0)</f>
        <v>#N/A</v>
      </c>
      <c r="T2845" s="61"/>
      <c r="U2845" s="63"/>
      <c r="V2845" s="63"/>
      <c r="W2845" s="63"/>
      <c r="X2845" s="3"/>
    </row>
    <row r="2846" spans="1:24">
      <c r="A2846" s="3"/>
      <c r="B2846" s="3"/>
      <c r="C2846" s="3"/>
      <c r="D2846" s="3"/>
      <c r="E2846" s="79"/>
      <c r="F2846" s="3"/>
      <c r="G2846" s="77" t="e">
        <f>VLOOKUP($F$1&amp;F2846,定价因子!E:F,2,0)</f>
        <v>#N/A</v>
      </c>
      <c r="H2846" s="3"/>
      <c r="I2846" s="77" t="e">
        <f>VLOOKUP($H$1&amp;H2846,定价因子!E:F,2,0)</f>
        <v>#N/A</v>
      </c>
      <c r="J2846" s="3"/>
      <c r="K2846" s="77" t="e">
        <f>VLOOKUP($J$1&amp;J2846,定价因子!E:F,2,0)</f>
        <v>#N/A</v>
      </c>
      <c r="L2846" s="3"/>
      <c r="M2846" s="77" t="e">
        <f>VLOOKUP($L$1&amp;L2846,定价因子!E:F,2,0)</f>
        <v>#N/A</v>
      </c>
      <c r="N2846" s="3"/>
      <c r="O2846" s="77" t="e">
        <f>VLOOKUP($N$1&amp;N2846,定价因子!E:F,2,0)</f>
        <v>#N/A</v>
      </c>
      <c r="P2846" s="3"/>
      <c r="Q2846" s="55" t="e">
        <f>VLOOKUP($P$1&amp;P2846,定价因子!$E:$F,2,0)</f>
        <v>#N/A</v>
      </c>
      <c r="R2846" s="3"/>
      <c r="S2846" s="77" t="e">
        <f>VLOOKUP($R$1&amp;R2846,定价因子!$E:$F,2,0)</f>
        <v>#N/A</v>
      </c>
      <c r="T2846" s="61"/>
      <c r="U2846" s="63"/>
      <c r="V2846" s="63"/>
      <c r="W2846" s="63"/>
      <c r="X2846" s="3"/>
    </row>
    <row r="2847" spans="1:24">
      <c r="A2847" s="3"/>
      <c r="B2847" s="3"/>
      <c r="C2847" s="3"/>
      <c r="D2847" s="3"/>
      <c r="E2847" s="79"/>
      <c r="F2847" s="3"/>
      <c r="G2847" s="77" t="e">
        <f>VLOOKUP($F$1&amp;F2847,定价因子!E:F,2,0)</f>
        <v>#N/A</v>
      </c>
      <c r="H2847" s="3"/>
      <c r="I2847" s="77" t="e">
        <f>VLOOKUP($H$1&amp;H2847,定价因子!E:F,2,0)</f>
        <v>#N/A</v>
      </c>
      <c r="J2847" s="3"/>
      <c r="K2847" s="77" t="e">
        <f>VLOOKUP($J$1&amp;J2847,定价因子!E:F,2,0)</f>
        <v>#N/A</v>
      </c>
      <c r="L2847" s="3"/>
      <c r="M2847" s="77" t="e">
        <f>VLOOKUP($L$1&amp;L2847,定价因子!E:F,2,0)</f>
        <v>#N/A</v>
      </c>
      <c r="N2847" s="3"/>
      <c r="O2847" s="77" t="e">
        <f>VLOOKUP($N$1&amp;N2847,定价因子!E:F,2,0)</f>
        <v>#N/A</v>
      </c>
      <c r="P2847" s="3"/>
      <c r="Q2847" s="55" t="e">
        <f>VLOOKUP($P$1&amp;P2847,定价因子!$E:$F,2,0)</f>
        <v>#N/A</v>
      </c>
      <c r="R2847" s="3"/>
      <c r="S2847" s="77" t="e">
        <f>VLOOKUP($R$1&amp;R2847,定价因子!$E:$F,2,0)</f>
        <v>#N/A</v>
      </c>
      <c r="T2847" s="61"/>
      <c r="U2847" s="63"/>
      <c r="V2847" s="63"/>
      <c r="W2847" s="63"/>
      <c r="X2847" s="3"/>
    </row>
    <row r="2848" spans="1:24">
      <c r="A2848" s="3"/>
      <c r="B2848" s="3"/>
      <c r="C2848" s="3"/>
      <c r="D2848" s="3"/>
      <c r="E2848" s="79"/>
      <c r="F2848" s="3"/>
      <c r="G2848" s="77" t="e">
        <f>VLOOKUP($F$1&amp;F2848,定价因子!E:F,2,0)</f>
        <v>#N/A</v>
      </c>
      <c r="H2848" s="3"/>
      <c r="I2848" s="77" t="e">
        <f>VLOOKUP($H$1&amp;H2848,定价因子!E:F,2,0)</f>
        <v>#N/A</v>
      </c>
      <c r="J2848" s="3"/>
      <c r="K2848" s="77" t="e">
        <f>VLOOKUP($J$1&amp;J2848,定价因子!E:F,2,0)</f>
        <v>#N/A</v>
      </c>
      <c r="L2848" s="3"/>
      <c r="M2848" s="77" t="e">
        <f>VLOOKUP($L$1&amp;L2848,定价因子!E:F,2,0)</f>
        <v>#N/A</v>
      </c>
      <c r="N2848" s="3"/>
      <c r="O2848" s="77" t="e">
        <f>VLOOKUP($N$1&amp;N2848,定价因子!E:F,2,0)</f>
        <v>#N/A</v>
      </c>
      <c r="P2848" s="3"/>
      <c r="Q2848" s="55" t="e">
        <f>VLOOKUP($P$1&amp;P2848,定价因子!$E:$F,2,0)</f>
        <v>#N/A</v>
      </c>
      <c r="R2848" s="3"/>
      <c r="S2848" s="77" t="e">
        <f>VLOOKUP($R$1&amp;R2848,定价因子!$E:$F,2,0)</f>
        <v>#N/A</v>
      </c>
      <c r="T2848" s="61"/>
      <c r="U2848" s="63"/>
      <c r="V2848" s="63"/>
      <c r="W2848" s="63"/>
      <c r="X2848" s="3"/>
    </row>
    <row r="2849" spans="1:24">
      <c r="A2849" s="3"/>
      <c r="B2849" s="3"/>
      <c r="C2849" s="3"/>
      <c r="D2849" s="3"/>
      <c r="E2849" s="79"/>
      <c r="F2849" s="3"/>
      <c r="G2849" s="77" t="e">
        <f>VLOOKUP($F$1&amp;F2849,定价因子!E:F,2,0)</f>
        <v>#N/A</v>
      </c>
      <c r="H2849" s="3"/>
      <c r="I2849" s="77" t="e">
        <f>VLOOKUP($H$1&amp;H2849,定价因子!E:F,2,0)</f>
        <v>#N/A</v>
      </c>
      <c r="J2849" s="3"/>
      <c r="K2849" s="77" t="e">
        <f>VLOOKUP($J$1&amp;J2849,定价因子!E:F,2,0)</f>
        <v>#N/A</v>
      </c>
      <c r="L2849" s="3"/>
      <c r="M2849" s="77" t="e">
        <f>VLOOKUP($L$1&amp;L2849,定价因子!E:F,2,0)</f>
        <v>#N/A</v>
      </c>
      <c r="N2849" s="3"/>
      <c r="O2849" s="77" t="e">
        <f>VLOOKUP($N$1&amp;N2849,定价因子!E:F,2,0)</f>
        <v>#N/A</v>
      </c>
      <c r="P2849" s="3"/>
      <c r="Q2849" s="55" t="e">
        <f>VLOOKUP($P$1&amp;P2849,定价因子!$E:$F,2,0)</f>
        <v>#N/A</v>
      </c>
      <c r="R2849" s="3"/>
      <c r="S2849" s="77" t="e">
        <f>VLOOKUP($R$1&amp;R2849,定价因子!$E:$F,2,0)</f>
        <v>#N/A</v>
      </c>
      <c r="T2849" s="61"/>
      <c r="U2849" s="63"/>
      <c r="V2849" s="63"/>
      <c r="W2849" s="63"/>
      <c r="X2849" s="3"/>
    </row>
    <row r="2850" spans="1:24">
      <c r="A2850" s="3"/>
      <c r="B2850" s="3"/>
      <c r="C2850" s="3"/>
      <c r="D2850" s="3"/>
      <c r="E2850" s="79"/>
      <c r="F2850" s="3"/>
      <c r="G2850" s="77" t="e">
        <f>VLOOKUP($F$1&amp;F2850,定价因子!E:F,2,0)</f>
        <v>#N/A</v>
      </c>
      <c r="H2850" s="3"/>
      <c r="I2850" s="77" t="e">
        <f>VLOOKUP($H$1&amp;H2850,定价因子!E:F,2,0)</f>
        <v>#N/A</v>
      </c>
      <c r="J2850" s="3"/>
      <c r="K2850" s="77" t="e">
        <f>VLOOKUP($J$1&amp;J2850,定价因子!E:F,2,0)</f>
        <v>#N/A</v>
      </c>
      <c r="L2850" s="3"/>
      <c r="M2850" s="77" t="e">
        <f>VLOOKUP($L$1&amp;L2850,定价因子!E:F,2,0)</f>
        <v>#N/A</v>
      </c>
      <c r="N2850" s="3"/>
      <c r="O2850" s="77" t="e">
        <f>VLOOKUP($N$1&amp;N2850,定价因子!E:F,2,0)</f>
        <v>#N/A</v>
      </c>
      <c r="P2850" s="3"/>
      <c r="Q2850" s="55" t="e">
        <f>VLOOKUP($P$1&amp;P2850,定价因子!$E:$F,2,0)</f>
        <v>#N/A</v>
      </c>
      <c r="R2850" s="3"/>
      <c r="S2850" s="77" t="e">
        <f>VLOOKUP($R$1&amp;R2850,定价因子!$E:$F,2,0)</f>
        <v>#N/A</v>
      </c>
      <c r="T2850" s="61"/>
      <c r="U2850" s="63"/>
      <c r="V2850" s="63"/>
      <c r="W2850" s="63"/>
      <c r="X2850" s="3"/>
    </row>
    <row r="2851" spans="1:24">
      <c r="A2851" s="3"/>
      <c r="B2851" s="3"/>
      <c r="C2851" s="3"/>
      <c r="D2851" s="3"/>
      <c r="E2851" s="79"/>
      <c r="F2851" s="3"/>
      <c r="G2851" s="77" t="e">
        <f>VLOOKUP($F$1&amp;F2851,定价因子!E:F,2,0)</f>
        <v>#N/A</v>
      </c>
      <c r="H2851" s="3"/>
      <c r="I2851" s="77" t="e">
        <f>VLOOKUP($H$1&amp;H2851,定价因子!E:F,2,0)</f>
        <v>#N/A</v>
      </c>
      <c r="J2851" s="3"/>
      <c r="K2851" s="77" t="e">
        <f>VLOOKUP($J$1&amp;J2851,定价因子!E:F,2,0)</f>
        <v>#N/A</v>
      </c>
      <c r="L2851" s="3"/>
      <c r="M2851" s="77" t="e">
        <f>VLOOKUP($L$1&amp;L2851,定价因子!E:F,2,0)</f>
        <v>#N/A</v>
      </c>
      <c r="N2851" s="3"/>
      <c r="O2851" s="77" t="e">
        <f>VLOOKUP($N$1&amp;N2851,定价因子!E:F,2,0)</f>
        <v>#N/A</v>
      </c>
      <c r="P2851" s="3"/>
      <c r="Q2851" s="55" t="e">
        <f>VLOOKUP($P$1&amp;P2851,定价因子!$E:$F,2,0)</f>
        <v>#N/A</v>
      </c>
      <c r="R2851" s="3"/>
      <c r="S2851" s="77" t="e">
        <f>VLOOKUP($R$1&amp;R2851,定价因子!$E:$F,2,0)</f>
        <v>#N/A</v>
      </c>
      <c r="T2851" s="61"/>
      <c r="U2851" s="63"/>
      <c r="V2851" s="63"/>
      <c r="W2851" s="63"/>
      <c r="X2851" s="3"/>
    </row>
    <row r="2852" spans="1:24">
      <c r="A2852" s="3"/>
      <c r="B2852" s="3"/>
      <c r="C2852" s="3"/>
      <c r="D2852" s="3"/>
      <c r="E2852" s="79"/>
      <c r="F2852" s="3"/>
      <c r="G2852" s="77" t="e">
        <f>VLOOKUP($F$1&amp;F2852,定价因子!E:F,2,0)</f>
        <v>#N/A</v>
      </c>
      <c r="H2852" s="3"/>
      <c r="I2852" s="77" t="e">
        <f>VLOOKUP($H$1&amp;H2852,定价因子!E:F,2,0)</f>
        <v>#N/A</v>
      </c>
      <c r="J2852" s="3"/>
      <c r="K2852" s="77" t="e">
        <f>VLOOKUP($J$1&amp;J2852,定价因子!E:F,2,0)</f>
        <v>#N/A</v>
      </c>
      <c r="L2852" s="3"/>
      <c r="M2852" s="77" t="e">
        <f>VLOOKUP($L$1&amp;L2852,定价因子!E:F,2,0)</f>
        <v>#N/A</v>
      </c>
      <c r="N2852" s="3"/>
      <c r="O2852" s="77" t="e">
        <f>VLOOKUP($N$1&amp;N2852,定价因子!E:F,2,0)</f>
        <v>#N/A</v>
      </c>
      <c r="P2852" s="3"/>
      <c r="Q2852" s="55" t="e">
        <f>VLOOKUP($P$1&amp;P2852,定价因子!$E:$F,2,0)</f>
        <v>#N/A</v>
      </c>
      <c r="R2852" s="3"/>
      <c r="S2852" s="77" t="e">
        <f>VLOOKUP($R$1&amp;R2852,定价因子!$E:$F,2,0)</f>
        <v>#N/A</v>
      </c>
      <c r="T2852" s="61"/>
      <c r="U2852" s="63"/>
      <c r="V2852" s="63"/>
      <c r="W2852" s="63"/>
      <c r="X2852" s="3"/>
    </row>
    <row r="2853" spans="1:24">
      <c r="A2853" s="3"/>
      <c r="B2853" s="3"/>
      <c r="C2853" s="3"/>
      <c r="D2853" s="3"/>
      <c r="E2853" s="79"/>
      <c r="F2853" s="3"/>
      <c r="G2853" s="77" t="e">
        <f>VLOOKUP($F$1&amp;F2853,定价因子!E:F,2,0)</f>
        <v>#N/A</v>
      </c>
      <c r="H2853" s="3"/>
      <c r="I2853" s="77" t="e">
        <f>VLOOKUP($H$1&amp;H2853,定价因子!E:F,2,0)</f>
        <v>#N/A</v>
      </c>
      <c r="J2853" s="3"/>
      <c r="K2853" s="77" t="e">
        <f>VLOOKUP($J$1&amp;J2853,定价因子!E:F,2,0)</f>
        <v>#N/A</v>
      </c>
      <c r="L2853" s="3"/>
      <c r="M2853" s="77" t="e">
        <f>VLOOKUP($L$1&amp;L2853,定价因子!E:F,2,0)</f>
        <v>#N/A</v>
      </c>
      <c r="N2853" s="3"/>
      <c r="O2853" s="77" t="e">
        <f>VLOOKUP($N$1&amp;N2853,定价因子!E:F,2,0)</f>
        <v>#N/A</v>
      </c>
      <c r="P2853" s="3"/>
      <c r="Q2853" s="55" t="e">
        <f>VLOOKUP($P$1&amp;P2853,定价因子!$E:$F,2,0)</f>
        <v>#N/A</v>
      </c>
      <c r="R2853" s="3"/>
      <c r="S2853" s="77" t="e">
        <f>VLOOKUP($R$1&amp;R2853,定价因子!$E:$F,2,0)</f>
        <v>#N/A</v>
      </c>
      <c r="T2853" s="61"/>
      <c r="U2853" s="63"/>
      <c r="V2853" s="63"/>
      <c r="W2853" s="63"/>
      <c r="X2853" s="3"/>
    </row>
    <row r="2854" spans="1:24">
      <c r="A2854" s="3"/>
      <c r="B2854" s="3"/>
      <c r="C2854" s="3"/>
      <c r="D2854" s="3"/>
      <c r="E2854" s="79"/>
      <c r="F2854" s="3"/>
      <c r="G2854" s="77" t="e">
        <f>VLOOKUP($F$1&amp;F2854,定价因子!E:F,2,0)</f>
        <v>#N/A</v>
      </c>
      <c r="H2854" s="3"/>
      <c r="I2854" s="77" t="e">
        <f>VLOOKUP($H$1&amp;H2854,定价因子!E:F,2,0)</f>
        <v>#N/A</v>
      </c>
      <c r="J2854" s="3"/>
      <c r="K2854" s="77" t="e">
        <f>VLOOKUP($J$1&amp;J2854,定价因子!E:F,2,0)</f>
        <v>#N/A</v>
      </c>
      <c r="L2854" s="3"/>
      <c r="M2854" s="77" t="e">
        <f>VLOOKUP($L$1&amp;L2854,定价因子!E:F,2,0)</f>
        <v>#N/A</v>
      </c>
      <c r="N2854" s="3"/>
      <c r="O2854" s="77" t="e">
        <f>VLOOKUP($N$1&amp;N2854,定价因子!E:F,2,0)</f>
        <v>#N/A</v>
      </c>
      <c r="P2854" s="3"/>
      <c r="Q2854" s="55" t="e">
        <f>VLOOKUP($P$1&amp;P2854,定价因子!$E:$F,2,0)</f>
        <v>#N/A</v>
      </c>
      <c r="R2854" s="3"/>
      <c r="S2854" s="77" t="e">
        <f>VLOOKUP($R$1&amp;R2854,定价因子!$E:$F,2,0)</f>
        <v>#N/A</v>
      </c>
      <c r="T2854" s="61"/>
      <c r="U2854" s="63"/>
      <c r="V2854" s="63"/>
      <c r="W2854" s="63"/>
      <c r="X2854" s="3"/>
    </row>
    <row r="2855" spans="1:24">
      <c r="A2855" s="3"/>
      <c r="B2855" s="3"/>
      <c r="C2855" s="3"/>
      <c r="D2855" s="3"/>
      <c r="E2855" s="79"/>
      <c r="F2855" s="3"/>
      <c r="G2855" s="77" t="e">
        <f>VLOOKUP($F$1&amp;F2855,定价因子!E:F,2,0)</f>
        <v>#N/A</v>
      </c>
      <c r="H2855" s="3"/>
      <c r="I2855" s="77" t="e">
        <f>VLOOKUP($H$1&amp;H2855,定价因子!E:F,2,0)</f>
        <v>#N/A</v>
      </c>
      <c r="J2855" s="3"/>
      <c r="K2855" s="77" t="e">
        <f>VLOOKUP($J$1&amp;J2855,定价因子!E:F,2,0)</f>
        <v>#N/A</v>
      </c>
      <c r="L2855" s="3"/>
      <c r="M2855" s="77" t="e">
        <f>VLOOKUP($L$1&amp;L2855,定价因子!E:F,2,0)</f>
        <v>#N/A</v>
      </c>
      <c r="N2855" s="3"/>
      <c r="O2855" s="77" t="e">
        <f>VLOOKUP($N$1&amp;N2855,定价因子!E:F,2,0)</f>
        <v>#N/A</v>
      </c>
      <c r="P2855" s="3"/>
      <c r="Q2855" s="55" t="e">
        <f>VLOOKUP($P$1&amp;P2855,定价因子!$E:$F,2,0)</f>
        <v>#N/A</v>
      </c>
      <c r="R2855" s="3"/>
      <c r="S2855" s="77" t="e">
        <f>VLOOKUP($R$1&amp;R2855,定价因子!$E:$F,2,0)</f>
        <v>#N/A</v>
      </c>
      <c r="T2855" s="61"/>
      <c r="U2855" s="63"/>
      <c r="V2855" s="63"/>
      <c r="W2855" s="63"/>
      <c r="X2855" s="3"/>
    </row>
    <row r="2856" spans="1:24">
      <c r="A2856" s="3"/>
      <c r="B2856" s="3"/>
      <c r="C2856" s="3"/>
      <c r="D2856" s="3"/>
      <c r="E2856" s="79"/>
      <c r="F2856" s="3"/>
      <c r="G2856" s="77" t="e">
        <f>VLOOKUP($F$1&amp;F2856,定价因子!E:F,2,0)</f>
        <v>#N/A</v>
      </c>
      <c r="H2856" s="3"/>
      <c r="I2856" s="77" t="e">
        <f>VLOOKUP($H$1&amp;H2856,定价因子!E:F,2,0)</f>
        <v>#N/A</v>
      </c>
      <c r="J2856" s="3"/>
      <c r="K2856" s="77" t="e">
        <f>VLOOKUP($J$1&amp;J2856,定价因子!E:F,2,0)</f>
        <v>#N/A</v>
      </c>
      <c r="L2856" s="3"/>
      <c r="M2856" s="77" t="e">
        <f>VLOOKUP($L$1&amp;L2856,定价因子!E:F,2,0)</f>
        <v>#N/A</v>
      </c>
      <c r="N2856" s="3"/>
      <c r="O2856" s="77" t="e">
        <f>VLOOKUP($N$1&amp;N2856,定价因子!E:F,2,0)</f>
        <v>#N/A</v>
      </c>
      <c r="P2856" s="3"/>
      <c r="Q2856" s="55" t="e">
        <f>VLOOKUP($P$1&amp;P2856,定价因子!$E:$F,2,0)</f>
        <v>#N/A</v>
      </c>
      <c r="R2856" s="3"/>
      <c r="S2856" s="77" t="e">
        <f>VLOOKUP($R$1&amp;R2856,定价因子!$E:$F,2,0)</f>
        <v>#N/A</v>
      </c>
      <c r="T2856" s="61"/>
      <c r="U2856" s="63"/>
      <c r="V2856" s="63"/>
      <c r="W2856" s="63"/>
      <c r="X2856" s="3"/>
    </row>
    <row r="2857" spans="1:24">
      <c r="A2857" s="3"/>
      <c r="B2857" s="3"/>
      <c r="C2857" s="3"/>
      <c r="D2857" s="3"/>
      <c r="E2857" s="79"/>
      <c r="F2857" s="3"/>
      <c r="G2857" s="77" t="e">
        <f>VLOOKUP($F$1&amp;F2857,定价因子!E:F,2,0)</f>
        <v>#N/A</v>
      </c>
      <c r="H2857" s="3"/>
      <c r="I2857" s="77" t="e">
        <f>VLOOKUP($H$1&amp;H2857,定价因子!E:F,2,0)</f>
        <v>#N/A</v>
      </c>
      <c r="J2857" s="3"/>
      <c r="K2857" s="77" t="e">
        <f>VLOOKUP($J$1&amp;J2857,定价因子!E:F,2,0)</f>
        <v>#N/A</v>
      </c>
      <c r="L2857" s="3"/>
      <c r="M2857" s="77" t="e">
        <f>VLOOKUP($L$1&amp;L2857,定价因子!E:F,2,0)</f>
        <v>#N/A</v>
      </c>
      <c r="N2857" s="3"/>
      <c r="O2857" s="77" t="e">
        <f>VLOOKUP($N$1&amp;N2857,定价因子!E:F,2,0)</f>
        <v>#N/A</v>
      </c>
      <c r="P2857" s="3"/>
      <c r="Q2857" s="55" t="e">
        <f>VLOOKUP($P$1&amp;P2857,定价因子!$E:$F,2,0)</f>
        <v>#N/A</v>
      </c>
      <c r="R2857" s="3"/>
      <c r="S2857" s="77" t="e">
        <f>VLOOKUP($R$1&amp;R2857,定价因子!$E:$F,2,0)</f>
        <v>#N/A</v>
      </c>
      <c r="T2857" s="61"/>
      <c r="U2857" s="63"/>
      <c r="V2857" s="63"/>
      <c r="W2857" s="63"/>
      <c r="X2857" s="3"/>
    </row>
    <row r="2858" spans="1:24">
      <c r="A2858" s="3"/>
      <c r="B2858" s="3"/>
      <c r="C2858" s="3"/>
      <c r="D2858" s="3"/>
      <c r="E2858" s="79"/>
      <c r="F2858" s="3"/>
      <c r="G2858" s="77" t="e">
        <f>VLOOKUP($F$1&amp;F2858,定价因子!E:F,2,0)</f>
        <v>#N/A</v>
      </c>
      <c r="H2858" s="3"/>
      <c r="I2858" s="77" t="e">
        <f>VLOOKUP($H$1&amp;H2858,定价因子!E:F,2,0)</f>
        <v>#N/A</v>
      </c>
      <c r="J2858" s="3"/>
      <c r="K2858" s="77" t="e">
        <f>VLOOKUP($J$1&amp;J2858,定价因子!E:F,2,0)</f>
        <v>#N/A</v>
      </c>
      <c r="L2858" s="3"/>
      <c r="M2858" s="77" t="e">
        <f>VLOOKUP($L$1&amp;L2858,定价因子!E:F,2,0)</f>
        <v>#N/A</v>
      </c>
      <c r="N2858" s="3"/>
      <c r="O2858" s="77" t="e">
        <f>VLOOKUP($N$1&amp;N2858,定价因子!E:F,2,0)</f>
        <v>#N/A</v>
      </c>
      <c r="P2858" s="3"/>
      <c r="Q2858" s="55" t="e">
        <f>VLOOKUP($P$1&amp;P2858,定价因子!$E:$F,2,0)</f>
        <v>#N/A</v>
      </c>
      <c r="R2858" s="3"/>
      <c r="S2858" s="77" t="e">
        <f>VLOOKUP($R$1&amp;R2858,定价因子!$E:$F,2,0)</f>
        <v>#N/A</v>
      </c>
      <c r="T2858" s="61"/>
      <c r="U2858" s="63"/>
      <c r="V2858" s="63"/>
      <c r="W2858" s="63"/>
      <c r="X2858" s="3"/>
    </row>
    <row r="2859" spans="1:24">
      <c r="A2859" s="3"/>
      <c r="B2859" s="3"/>
      <c r="C2859" s="3"/>
      <c r="D2859" s="3"/>
      <c r="E2859" s="79"/>
      <c r="F2859" s="3"/>
      <c r="G2859" s="77" t="e">
        <f>VLOOKUP($F$1&amp;F2859,定价因子!E:F,2,0)</f>
        <v>#N/A</v>
      </c>
      <c r="H2859" s="3"/>
      <c r="I2859" s="77" t="e">
        <f>VLOOKUP($H$1&amp;H2859,定价因子!E:F,2,0)</f>
        <v>#N/A</v>
      </c>
      <c r="J2859" s="3"/>
      <c r="K2859" s="77" t="e">
        <f>VLOOKUP($J$1&amp;J2859,定价因子!E:F,2,0)</f>
        <v>#N/A</v>
      </c>
      <c r="L2859" s="3"/>
      <c r="M2859" s="77" t="e">
        <f>VLOOKUP($L$1&amp;L2859,定价因子!E:F,2,0)</f>
        <v>#N/A</v>
      </c>
      <c r="N2859" s="3"/>
      <c r="O2859" s="77" t="e">
        <f>VLOOKUP($N$1&amp;N2859,定价因子!E:F,2,0)</f>
        <v>#N/A</v>
      </c>
      <c r="P2859" s="3"/>
      <c r="Q2859" s="55" t="e">
        <f>VLOOKUP($P$1&amp;P2859,定价因子!$E:$F,2,0)</f>
        <v>#N/A</v>
      </c>
      <c r="R2859" s="3"/>
      <c r="S2859" s="77" t="e">
        <f>VLOOKUP($R$1&amp;R2859,定价因子!$E:$F,2,0)</f>
        <v>#N/A</v>
      </c>
      <c r="T2859" s="61"/>
      <c r="U2859" s="63"/>
      <c r="V2859" s="63"/>
      <c r="W2859" s="63"/>
      <c r="X2859" s="3"/>
    </row>
    <row r="2860" spans="1:24">
      <c r="A2860" s="3"/>
      <c r="B2860" s="3"/>
      <c r="C2860" s="3"/>
      <c r="D2860" s="3"/>
      <c r="E2860" s="79"/>
      <c r="F2860" s="3"/>
      <c r="G2860" s="77" t="e">
        <f>VLOOKUP($F$1&amp;F2860,定价因子!E:F,2,0)</f>
        <v>#N/A</v>
      </c>
      <c r="H2860" s="3"/>
      <c r="I2860" s="77" t="e">
        <f>VLOOKUP($H$1&amp;H2860,定价因子!E:F,2,0)</f>
        <v>#N/A</v>
      </c>
      <c r="J2860" s="3"/>
      <c r="K2860" s="77" t="e">
        <f>VLOOKUP($J$1&amp;J2860,定价因子!E:F,2,0)</f>
        <v>#N/A</v>
      </c>
      <c r="L2860" s="3"/>
      <c r="M2860" s="77" t="e">
        <f>VLOOKUP($L$1&amp;L2860,定价因子!E:F,2,0)</f>
        <v>#N/A</v>
      </c>
      <c r="N2860" s="3"/>
      <c r="O2860" s="77" t="e">
        <f>VLOOKUP($N$1&amp;N2860,定价因子!E:F,2,0)</f>
        <v>#N/A</v>
      </c>
      <c r="P2860" s="3"/>
      <c r="Q2860" s="55" t="e">
        <f>VLOOKUP($P$1&amp;P2860,定价因子!$E:$F,2,0)</f>
        <v>#N/A</v>
      </c>
      <c r="R2860" s="3"/>
      <c r="S2860" s="77" t="e">
        <f>VLOOKUP($R$1&amp;R2860,定价因子!$E:$F,2,0)</f>
        <v>#N/A</v>
      </c>
      <c r="T2860" s="61"/>
      <c r="U2860" s="63"/>
      <c r="V2860" s="63"/>
      <c r="W2860" s="63"/>
      <c r="X2860" s="3"/>
    </row>
    <row r="2861" spans="1:24">
      <c r="A2861" s="3"/>
      <c r="B2861" s="3"/>
      <c r="C2861" s="3"/>
      <c r="D2861" s="3"/>
      <c r="E2861" s="79"/>
      <c r="F2861" s="3"/>
      <c r="G2861" s="77" t="e">
        <f>VLOOKUP($F$1&amp;F2861,定价因子!E:F,2,0)</f>
        <v>#N/A</v>
      </c>
      <c r="H2861" s="3"/>
      <c r="I2861" s="77" t="e">
        <f>VLOOKUP($H$1&amp;H2861,定价因子!E:F,2,0)</f>
        <v>#N/A</v>
      </c>
      <c r="J2861" s="3"/>
      <c r="K2861" s="77" t="e">
        <f>VLOOKUP($J$1&amp;J2861,定价因子!E:F,2,0)</f>
        <v>#N/A</v>
      </c>
      <c r="L2861" s="3"/>
      <c r="M2861" s="77" t="e">
        <f>VLOOKUP($L$1&amp;L2861,定价因子!E:F,2,0)</f>
        <v>#N/A</v>
      </c>
      <c r="N2861" s="3"/>
      <c r="O2861" s="77" t="e">
        <f>VLOOKUP($N$1&amp;N2861,定价因子!E:F,2,0)</f>
        <v>#N/A</v>
      </c>
      <c r="P2861" s="3"/>
      <c r="Q2861" s="55" t="e">
        <f>VLOOKUP($P$1&amp;P2861,定价因子!$E:$F,2,0)</f>
        <v>#N/A</v>
      </c>
      <c r="R2861" s="3"/>
      <c r="S2861" s="77" t="e">
        <f>VLOOKUP($R$1&amp;R2861,定价因子!$E:$F,2,0)</f>
        <v>#N/A</v>
      </c>
      <c r="T2861" s="61"/>
      <c r="U2861" s="63"/>
      <c r="V2861" s="63"/>
      <c r="W2861" s="63"/>
      <c r="X2861" s="3"/>
    </row>
    <row r="2862" spans="1:24">
      <c r="A2862" s="3"/>
      <c r="B2862" s="3"/>
      <c r="C2862" s="3"/>
      <c r="D2862" s="3"/>
      <c r="E2862" s="79"/>
      <c r="F2862" s="3"/>
      <c r="G2862" s="77" t="e">
        <f>VLOOKUP($F$1&amp;F2862,定价因子!E:F,2,0)</f>
        <v>#N/A</v>
      </c>
      <c r="H2862" s="3"/>
      <c r="I2862" s="77" t="e">
        <f>VLOOKUP($H$1&amp;H2862,定价因子!E:F,2,0)</f>
        <v>#N/A</v>
      </c>
      <c r="J2862" s="3"/>
      <c r="K2862" s="77" t="e">
        <f>VLOOKUP($J$1&amp;J2862,定价因子!E:F,2,0)</f>
        <v>#N/A</v>
      </c>
      <c r="L2862" s="3"/>
      <c r="M2862" s="77" t="e">
        <f>VLOOKUP($L$1&amp;L2862,定价因子!E:F,2,0)</f>
        <v>#N/A</v>
      </c>
      <c r="N2862" s="3"/>
      <c r="O2862" s="77" t="e">
        <f>VLOOKUP($N$1&amp;N2862,定价因子!E:F,2,0)</f>
        <v>#N/A</v>
      </c>
      <c r="P2862" s="3"/>
      <c r="Q2862" s="55" t="e">
        <f>VLOOKUP($P$1&amp;P2862,定价因子!$E:$F,2,0)</f>
        <v>#N/A</v>
      </c>
      <c r="R2862" s="3"/>
      <c r="S2862" s="77" t="e">
        <f>VLOOKUP($R$1&amp;R2862,定价因子!$E:$F,2,0)</f>
        <v>#N/A</v>
      </c>
      <c r="T2862" s="61"/>
      <c r="U2862" s="63"/>
      <c r="V2862" s="63"/>
      <c r="W2862" s="63"/>
      <c r="X2862" s="3"/>
    </row>
    <row r="2863" spans="1:24">
      <c r="A2863" s="3"/>
      <c r="B2863" s="3"/>
      <c r="C2863" s="3"/>
      <c r="D2863" s="3"/>
      <c r="E2863" s="79"/>
      <c r="F2863" s="3"/>
      <c r="G2863" s="77" t="e">
        <f>VLOOKUP($F$1&amp;F2863,定价因子!E:F,2,0)</f>
        <v>#N/A</v>
      </c>
      <c r="H2863" s="3"/>
      <c r="I2863" s="77" t="e">
        <f>VLOOKUP($H$1&amp;H2863,定价因子!E:F,2,0)</f>
        <v>#N/A</v>
      </c>
      <c r="J2863" s="3"/>
      <c r="K2863" s="77" t="e">
        <f>VLOOKUP($J$1&amp;J2863,定价因子!E:F,2,0)</f>
        <v>#N/A</v>
      </c>
      <c r="L2863" s="3"/>
      <c r="M2863" s="77" t="e">
        <f>VLOOKUP($L$1&amp;L2863,定价因子!E:F,2,0)</f>
        <v>#N/A</v>
      </c>
      <c r="N2863" s="3"/>
      <c r="O2863" s="77" t="e">
        <f>VLOOKUP($N$1&amp;N2863,定价因子!E:F,2,0)</f>
        <v>#N/A</v>
      </c>
      <c r="P2863" s="3"/>
      <c r="Q2863" s="55" t="e">
        <f>VLOOKUP($P$1&amp;P2863,定价因子!$E:$F,2,0)</f>
        <v>#N/A</v>
      </c>
      <c r="R2863" s="3"/>
      <c r="S2863" s="77" t="e">
        <f>VLOOKUP($R$1&amp;R2863,定价因子!$E:$F,2,0)</f>
        <v>#N/A</v>
      </c>
      <c r="T2863" s="61"/>
      <c r="U2863" s="63"/>
      <c r="V2863" s="63"/>
      <c r="W2863" s="63"/>
      <c r="X2863" s="3"/>
    </row>
    <row r="2864" spans="1:24">
      <c r="A2864" s="3"/>
      <c r="B2864" s="3"/>
      <c r="C2864" s="3"/>
      <c r="D2864" s="3"/>
      <c r="E2864" s="79"/>
      <c r="F2864" s="3"/>
      <c r="G2864" s="77" t="e">
        <f>VLOOKUP($F$1&amp;F2864,定价因子!E:F,2,0)</f>
        <v>#N/A</v>
      </c>
      <c r="H2864" s="3"/>
      <c r="I2864" s="77" t="e">
        <f>VLOOKUP($H$1&amp;H2864,定价因子!E:F,2,0)</f>
        <v>#N/A</v>
      </c>
      <c r="J2864" s="3"/>
      <c r="K2864" s="77" t="e">
        <f>VLOOKUP($J$1&amp;J2864,定价因子!E:F,2,0)</f>
        <v>#N/A</v>
      </c>
      <c r="L2864" s="3"/>
      <c r="M2864" s="77" t="e">
        <f>VLOOKUP($L$1&amp;L2864,定价因子!E:F,2,0)</f>
        <v>#N/A</v>
      </c>
      <c r="N2864" s="3"/>
      <c r="O2864" s="77" t="e">
        <f>VLOOKUP($N$1&amp;N2864,定价因子!E:F,2,0)</f>
        <v>#N/A</v>
      </c>
      <c r="P2864" s="3"/>
      <c r="Q2864" s="55" t="e">
        <f>VLOOKUP($P$1&amp;P2864,定价因子!$E:$F,2,0)</f>
        <v>#N/A</v>
      </c>
      <c r="R2864" s="3"/>
      <c r="S2864" s="77" t="e">
        <f>VLOOKUP($R$1&amp;R2864,定价因子!$E:$F,2,0)</f>
        <v>#N/A</v>
      </c>
      <c r="T2864" s="61"/>
      <c r="U2864" s="63"/>
      <c r="V2864" s="63"/>
      <c r="W2864" s="63"/>
      <c r="X2864" s="3"/>
    </row>
    <row r="2865" spans="1:24">
      <c r="A2865" s="3"/>
      <c r="B2865" s="3"/>
      <c r="C2865" s="3"/>
      <c r="D2865" s="3"/>
      <c r="E2865" s="79"/>
      <c r="F2865" s="3"/>
      <c r="G2865" s="77" t="e">
        <f>VLOOKUP($F$1&amp;F2865,定价因子!E:F,2,0)</f>
        <v>#N/A</v>
      </c>
      <c r="H2865" s="3"/>
      <c r="I2865" s="77" t="e">
        <f>VLOOKUP($H$1&amp;H2865,定价因子!E:F,2,0)</f>
        <v>#N/A</v>
      </c>
      <c r="J2865" s="3"/>
      <c r="K2865" s="77" t="e">
        <f>VLOOKUP($J$1&amp;J2865,定价因子!E:F,2,0)</f>
        <v>#N/A</v>
      </c>
      <c r="L2865" s="3"/>
      <c r="M2865" s="77" t="e">
        <f>VLOOKUP($L$1&amp;L2865,定价因子!E:F,2,0)</f>
        <v>#N/A</v>
      </c>
      <c r="N2865" s="3"/>
      <c r="O2865" s="77" t="e">
        <f>VLOOKUP($N$1&amp;N2865,定价因子!E:F,2,0)</f>
        <v>#N/A</v>
      </c>
      <c r="P2865" s="3"/>
      <c r="Q2865" s="55" t="e">
        <f>VLOOKUP($P$1&amp;P2865,定价因子!$E:$F,2,0)</f>
        <v>#N/A</v>
      </c>
      <c r="R2865" s="3"/>
      <c r="S2865" s="77" t="e">
        <f>VLOOKUP($R$1&amp;R2865,定价因子!$E:$F,2,0)</f>
        <v>#N/A</v>
      </c>
      <c r="T2865" s="61"/>
      <c r="U2865" s="63"/>
      <c r="V2865" s="63"/>
      <c r="W2865" s="63"/>
      <c r="X2865" s="3"/>
    </row>
    <row r="2866" spans="1:24">
      <c r="A2866" s="3"/>
      <c r="B2866" s="3"/>
      <c r="C2866" s="3"/>
      <c r="D2866" s="3"/>
      <c r="E2866" s="79"/>
      <c r="F2866" s="3"/>
      <c r="G2866" s="77" t="e">
        <f>VLOOKUP($F$1&amp;F2866,定价因子!E:F,2,0)</f>
        <v>#N/A</v>
      </c>
      <c r="H2866" s="3"/>
      <c r="I2866" s="77" t="e">
        <f>VLOOKUP($H$1&amp;H2866,定价因子!E:F,2,0)</f>
        <v>#N/A</v>
      </c>
      <c r="J2866" s="3"/>
      <c r="K2866" s="77" t="e">
        <f>VLOOKUP($J$1&amp;J2866,定价因子!E:F,2,0)</f>
        <v>#N/A</v>
      </c>
      <c r="L2866" s="3"/>
      <c r="M2866" s="77" t="e">
        <f>VLOOKUP($L$1&amp;L2866,定价因子!E:F,2,0)</f>
        <v>#N/A</v>
      </c>
      <c r="N2866" s="3"/>
      <c r="O2866" s="77" t="e">
        <f>VLOOKUP($N$1&amp;N2866,定价因子!E:F,2,0)</f>
        <v>#N/A</v>
      </c>
      <c r="P2866" s="3"/>
      <c r="Q2866" s="55" t="e">
        <f>VLOOKUP($P$1&amp;P2866,定价因子!$E:$F,2,0)</f>
        <v>#N/A</v>
      </c>
      <c r="R2866" s="3"/>
      <c r="S2866" s="77" t="e">
        <f>VLOOKUP($R$1&amp;R2866,定价因子!$E:$F,2,0)</f>
        <v>#N/A</v>
      </c>
      <c r="T2866" s="61"/>
      <c r="U2866" s="63"/>
      <c r="V2866" s="63"/>
      <c r="W2866" s="63"/>
      <c r="X2866" s="3"/>
    </row>
    <row r="2867" spans="1:24">
      <c r="A2867" s="3"/>
      <c r="B2867" s="3"/>
      <c r="C2867" s="3"/>
      <c r="D2867" s="3"/>
      <c r="E2867" s="79"/>
      <c r="F2867" s="3"/>
      <c r="G2867" s="77" t="e">
        <f>VLOOKUP($F$1&amp;F2867,定价因子!E:F,2,0)</f>
        <v>#N/A</v>
      </c>
      <c r="H2867" s="3"/>
      <c r="I2867" s="77" t="e">
        <f>VLOOKUP($H$1&amp;H2867,定价因子!E:F,2,0)</f>
        <v>#N/A</v>
      </c>
      <c r="J2867" s="3"/>
      <c r="K2867" s="77" t="e">
        <f>VLOOKUP($J$1&amp;J2867,定价因子!E:F,2,0)</f>
        <v>#N/A</v>
      </c>
      <c r="L2867" s="3"/>
      <c r="M2867" s="77" t="e">
        <f>VLOOKUP($L$1&amp;L2867,定价因子!E:F,2,0)</f>
        <v>#N/A</v>
      </c>
      <c r="N2867" s="3"/>
      <c r="O2867" s="77" t="e">
        <f>VLOOKUP($N$1&amp;N2867,定价因子!E:F,2,0)</f>
        <v>#N/A</v>
      </c>
      <c r="P2867" s="3"/>
      <c r="Q2867" s="55" t="e">
        <f>VLOOKUP($P$1&amp;P2867,定价因子!$E:$F,2,0)</f>
        <v>#N/A</v>
      </c>
      <c r="R2867" s="3"/>
      <c r="S2867" s="77" t="e">
        <f>VLOOKUP($R$1&amp;R2867,定价因子!$E:$F,2,0)</f>
        <v>#N/A</v>
      </c>
      <c r="T2867" s="61"/>
      <c r="U2867" s="63"/>
      <c r="V2867" s="63"/>
      <c r="W2867" s="63"/>
      <c r="X2867" s="3"/>
    </row>
    <row r="2868" spans="1:24">
      <c r="A2868" s="3"/>
      <c r="B2868" s="3"/>
      <c r="C2868" s="3"/>
      <c r="D2868" s="3"/>
      <c r="E2868" s="79"/>
      <c r="F2868" s="3"/>
      <c r="G2868" s="77" t="e">
        <f>VLOOKUP($F$1&amp;F2868,定价因子!E:F,2,0)</f>
        <v>#N/A</v>
      </c>
      <c r="H2868" s="3"/>
      <c r="I2868" s="77" t="e">
        <f>VLOOKUP($H$1&amp;H2868,定价因子!E:F,2,0)</f>
        <v>#N/A</v>
      </c>
      <c r="J2868" s="3"/>
      <c r="K2868" s="77" t="e">
        <f>VLOOKUP($J$1&amp;J2868,定价因子!E:F,2,0)</f>
        <v>#N/A</v>
      </c>
      <c r="L2868" s="3"/>
      <c r="M2868" s="77" t="e">
        <f>VLOOKUP($L$1&amp;L2868,定价因子!E:F,2,0)</f>
        <v>#N/A</v>
      </c>
      <c r="N2868" s="3"/>
      <c r="O2868" s="77" t="e">
        <f>VLOOKUP($N$1&amp;N2868,定价因子!E:F,2,0)</f>
        <v>#N/A</v>
      </c>
      <c r="P2868" s="3"/>
      <c r="Q2868" s="55" t="e">
        <f>VLOOKUP($P$1&amp;P2868,定价因子!$E:$F,2,0)</f>
        <v>#N/A</v>
      </c>
      <c r="R2868" s="3"/>
      <c r="S2868" s="77" t="e">
        <f>VLOOKUP($R$1&amp;R2868,定价因子!$E:$F,2,0)</f>
        <v>#N/A</v>
      </c>
      <c r="T2868" s="61"/>
      <c r="U2868" s="63"/>
      <c r="V2868" s="63"/>
      <c r="W2868" s="63"/>
      <c r="X2868" s="3"/>
    </row>
    <row r="2869" spans="1:24">
      <c r="A2869" s="3"/>
      <c r="B2869" s="3"/>
      <c r="C2869" s="3"/>
      <c r="D2869" s="3"/>
      <c r="E2869" s="79"/>
      <c r="F2869" s="3"/>
      <c r="G2869" s="77" t="e">
        <f>VLOOKUP($F$1&amp;F2869,定价因子!E:F,2,0)</f>
        <v>#N/A</v>
      </c>
      <c r="H2869" s="3"/>
      <c r="I2869" s="77" t="e">
        <f>VLOOKUP($H$1&amp;H2869,定价因子!E:F,2,0)</f>
        <v>#N/A</v>
      </c>
      <c r="J2869" s="3"/>
      <c r="K2869" s="77" t="e">
        <f>VLOOKUP($J$1&amp;J2869,定价因子!E:F,2,0)</f>
        <v>#N/A</v>
      </c>
      <c r="L2869" s="3"/>
      <c r="M2869" s="77" t="e">
        <f>VLOOKUP($L$1&amp;L2869,定价因子!E:F,2,0)</f>
        <v>#N/A</v>
      </c>
      <c r="N2869" s="3"/>
      <c r="O2869" s="77" t="e">
        <f>VLOOKUP($N$1&amp;N2869,定价因子!E:F,2,0)</f>
        <v>#N/A</v>
      </c>
      <c r="P2869" s="3"/>
      <c r="Q2869" s="55" t="e">
        <f>VLOOKUP($P$1&amp;P2869,定价因子!$E:$F,2,0)</f>
        <v>#N/A</v>
      </c>
      <c r="R2869" s="3"/>
      <c r="S2869" s="77" t="e">
        <f>VLOOKUP($R$1&amp;R2869,定价因子!$E:$F,2,0)</f>
        <v>#N/A</v>
      </c>
      <c r="T2869" s="61"/>
      <c r="U2869" s="63"/>
      <c r="V2869" s="63"/>
      <c r="W2869" s="63"/>
      <c r="X2869" s="3"/>
    </row>
    <row r="2870" spans="1:24">
      <c r="A2870" s="3"/>
      <c r="B2870" s="3"/>
      <c r="C2870" s="3"/>
      <c r="D2870" s="3"/>
      <c r="E2870" s="79"/>
      <c r="F2870" s="3"/>
      <c r="G2870" s="77" t="e">
        <f>VLOOKUP($F$1&amp;F2870,定价因子!E:F,2,0)</f>
        <v>#N/A</v>
      </c>
      <c r="H2870" s="3"/>
      <c r="I2870" s="77" t="e">
        <f>VLOOKUP($H$1&amp;H2870,定价因子!E:F,2,0)</f>
        <v>#N/A</v>
      </c>
      <c r="J2870" s="3"/>
      <c r="K2870" s="77" t="e">
        <f>VLOOKUP($J$1&amp;J2870,定价因子!E:F,2,0)</f>
        <v>#N/A</v>
      </c>
      <c r="L2870" s="3"/>
      <c r="M2870" s="77" t="e">
        <f>VLOOKUP($L$1&amp;L2870,定价因子!E:F,2,0)</f>
        <v>#N/A</v>
      </c>
      <c r="N2870" s="3"/>
      <c r="O2870" s="77" t="e">
        <f>VLOOKUP($N$1&amp;N2870,定价因子!E:F,2,0)</f>
        <v>#N/A</v>
      </c>
      <c r="P2870" s="3"/>
      <c r="Q2870" s="55" t="e">
        <f>VLOOKUP($P$1&amp;P2870,定价因子!$E:$F,2,0)</f>
        <v>#N/A</v>
      </c>
      <c r="R2870" s="3"/>
      <c r="S2870" s="77" t="e">
        <f>VLOOKUP($R$1&amp;R2870,定价因子!$E:$F,2,0)</f>
        <v>#N/A</v>
      </c>
      <c r="T2870" s="61"/>
      <c r="U2870" s="63"/>
      <c r="V2870" s="63"/>
      <c r="W2870" s="63"/>
      <c r="X2870" s="3"/>
    </row>
    <row r="2871" spans="1:24">
      <c r="A2871" s="3"/>
      <c r="B2871" s="3"/>
      <c r="C2871" s="3"/>
      <c r="D2871" s="3"/>
      <c r="E2871" s="79"/>
      <c r="F2871" s="3"/>
      <c r="G2871" s="77" t="e">
        <f>VLOOKUP($F$1&amp;F2871,定价因子!E:F,2,0)</f>
        <v>#N/A</v>
      </c>
      <c r="H2871" s="3"/>
      <c r="I2871" s="77" t="e">
        <f>VLOOKUP($H$1&amp;H2871,定价因子!E:F,2,0)</f>
        <v>#N/A</v>
      </c>
      <c r="J2871" s="3"/>
      <c r="K2871" s="77" t="e">
        <f>VLOOKUP($J$1&amp;J2871,定价因子!E:F,2,0)</f>
        <v>#N/A</v>
      </c>
      <c r="L2871" s="3"/>
      <c r="M2871" s="77" t="e">
        <f>VLOOKUP($L$1&amp;L2871,定价因子!E:F,2,0)</f>
        <v>#N/A</v>
      </c>
      <c r="N2871" s="3"/>
      <c r="O2871" s="77" t="e">
        <f>VLOOKUP($N$1&amp;N2871,定价因子!E:F,2,0)</f>
        <v>#N/A</v>
      </c>
      <c r="P2871" s="3"/>
      <c r="Q2871" s="55" t="e">
        <f>VLOOKUP($P$1&amp;P2871,定价因子!$E:$F,2,0)</f>
        <v>#N/A</v>
      </c>
      <c r="R2871" s="3"/>
      <c r="S2871" s="77" t="e">
        <f>VLOOKUP($R$1&amp;R2871,定价因子!$E:$F,2,0)</f>
        <v>#N/A</v>
      </c>
      <c r="T2871" s="61"/>
      <c r="U2871" s="63"/>
      <c r="V2871" s="63"/>
      <c r="W2871" s="63"/>
      <c r="X2871" s="3"/>
    </row>
    <row r="2872" spans="1:24">
      <c r="A2872" s="3"/>
      <c r="B2872" s="3"/>
      <c r="C2872" s="3"/>
      <c r="D2872" s="3"/>
      <c r="E2872" s="79"/>
      <c r="F2872" s="3"/>
      <c r="G2872" s="77" t="e">
        <f>VLOOKUP($F$1&amp;F2872,定价因子!E:F,2,0)</f>
        <v>#N/A</v>
      </c>
      <c r="H2872" s="3"/>
      <c r="I2872" s="77" t="e">
        <f>VLOOKUP($H$1&amp;H2872,定价因子!E:F,2,0)</f>
        <v>#N/A</v>
      </c>
      <c r="J2872" s="3"/>
      <c r="K2872" s="77" t="e">
        <f>VLOOKUP($J$1&amp;J2872,定价因子!E:F,2,0)</f>
        <v>#N/A</v>
      </c>
      <c r="L2872" s="3"/>
      <c r="M2872" s="77" t="e">
        <f>VLOOKUP($L$1&amp;L2872,定价因子!E:F,2,0)</f>
        <v>#N/A</v>
      </c>
      <c r="N2872" s="3"/>
      <c r="O2872" s="77" t="e">
        <f>VLOOKUP($N$1&amp;N2872,定价因子!E:F,2,0)</f>
        <v>#N/A</v>
      </c>
      <c r="P2872" s="3"/>
      <c r="Q2872" s="55" t="e">
        <f>VLOOKUP($P$1&amp;P2872,定价因子!$E:$F,2,0)</f>
        <v>#N/A</v>
      </c>
      <c r="R2872" s="3"/>
      <c r="S2872" s="77" t="e">
        <f>VLOOKUP($R$1&amp;R2872,定价因子!$E:$F,2,0)</f>
        <v>#N/A</v>
      </c>
      <c r="T2872" s="61"/>
      <c r="U2872" s="63"/>
      <c r="V2872" s="63"/>
      <c r="W2872" s="63"/>
      <c r="X2872" s="3"/>
    </row>
    <row r="2873" spans="1:24">
      <c r="A2873" s="3"/>
      <c r="B2873" s="3"/>
      <c r="C2873" s="3"/>
      <c r="D2873" s="3"/>
      <c r="E2873" s="79"/>
      <c r="F2873" s="3"/>
      <c r="G2873" s="77" t="e">
        <f>VLOOKUP($F$1&amp;F2873,定价因子!E:F,2,0)</f>
        <v>#N/A</v>
      </c>
      <c r="H2873" s="3"/>
      <c r="I2873" s="77" t="e">
        <f>VLOOKUP($H$1&amp;H2873,定价因子!E:F,2,0)</f>
        <v>#N/A</v>
      </c>
      <c r="J2873" s="3"/>
      <c r="K2873" s="77" t="e">
        <f>VLOOKUP($J$1&amp;J2873,定价因子!E:F,2,0)</f>
        <v>#N/A</v>
      </c>
      <c r="L2873" s="3"/>
      <c r="M2873" s="77" t="e">
        <f>VLOOKUP($L$1&amp;L2873,定价因子!E:F,2,0)</f>
        <v>#N/A</v>
      </c>
      <c r="N2873" s="3"/>
      <c r="O2873" s="77" t="e">
        <f>VLOOKUP($N$1&amp;N2873,定价因子!E:F,2,0)</f>
        <v>#N/A</v>
      </c>
      <c r="P2873" s="3"/>
      <c r="Q2873" s="55" t="e">
        <f>VLOOKUP($P$1&amp;P2873,定价因子!$E:$F,2,0)</f>
        <v>#N/A</v>
      </c>
      <c r="R2873" s="3"/>
      <c r="S2873" s="77" t="e">
        <f>VLOOKUP($R$1&amp;R2873,定价因子!$E:$F,2,0)</f>
        <v>#N/A</v>
      </c>
      <c r="T2873" s="61"/>
      <c r="U2873" s="63"/>
      <c r="V2873" s="63"/>
      <c r="W2873" s="63"/>
      <c r="X2873" s="3"/>
    </row>
    <row r="2874" spans="1:24">
      <c r="A2874" s="3"/>
      <c r="B2874" s="3"/>
      <c r="C2874" s="3"/>
      <c r="D2874" s="3"/>
      <c r="E2874" s="79"/>
      <c r="F2874" s="3"/>
      <c r="G2874" s="77" t="e">
        <f>VLOOKUP($F$1&amp;F2874,定价因子!E:F,2,0)</f>
        <v>#N/A</v>
      </c>
      <c r="H2874" s="3"/>
      <c r="I2874" s="77" t="e">
        <f>VLOOKUP($H$1&amp;H2874,定价因子!E:F,2,0)</f>
        <v>#N/A</v>
      </c>
      <c r="J2874" s="3"/>
      <c r="K2874" s="77" t="e">
        <f>VLOOKUP($J$1&amp;J2874,定价因子!E:F,2,0)</f>
        <v>#N/A</v>
      </c>
      <c r="L2874" s="3"/>
      <c r="M2874" s="77" t="e">
        <f>VLOOKUP($L$1&amp;L2874,定价因子!E:F,2,0)</f>
        <v>#N/A</v>
      </c>
      <c r="N2874" s="3"/>
      <c r="O2874" s="77" t="e">
        <f>VLOOKUP($N$1&amp;N2874,定价因子!E:F,2,0)</f>
        <v>#N/A</v>
      </c>
      <c r="P2874" s="3"/>
      <c r="Q2874" s="55" t="e">
        <f>VLOOKUP($P$1&amp;P2874,定价因子!$E:$F,2,0)</f>
        <v>#N/A</v>
      </c>
      <c r="R2874" s="3"/>
      <c r="S2874" s="77" t="e">
        <f>VLOOKUP($R$1&amp;R2874,定价因子!$E:$F,2,0)</f>
        <v>#N/A</v>
      </c>
      <c r="T2874" s="61"/>
      <c r="U2874" s="63"/>
      <c r="V2874" s="63"/>
      <c r="W2874" s="63"/>
      <c r="X2874" s="3"/>
    </row>
    <row r="2875" spans="1:24">
      <c r="A2875" s="3"/>
      <c r="B2875" s="3"/>
      <c r="C2875" s="3"/>
      <c r="D2875" s="3"/>
      <c r="E2875" s="79"/>
      <c r="F2875" s="3"/>
      <c r="G2875" s="77" t="e">
        <f>VLOOKUP($F$1&amp;F2875,定价因子!E:F,2,0)</f>
        <v>#N/A</v>
      </c>
      <c r="H2875" s="3"/>
      <c r="I2875" s="77" t="e">
        <f>VLOOKUP($H$1&amp;H2875,定价因子!E:F,2,0)</f>
        <v>#N/A</v>
      </c>
      <c r="J2875" s="3"/>
      <c r="K2875" s="77" t="e">
        <f>VLOOKUP($J$1&amp;J2875,定价因子!E:F,2,0)</f>
        <v>#N/A</v>
      </c>
      <c r="L2875" s="3"/>
      <c r="M2875" s="77" t="e">
        <f>VLOOKUP($L$1&amp;L2875,定价因子!E:F,2,0)</f>
        <v>#N/A</v>
      </c>
      <c r="N2875" s="3"/>
      <c r="O2875" s="77" t="e">
        <f>VLOOKUP($N$1&amp;N2875,定价因子!E:F,2,0)</f>
        <v>#N/A</v>
      </c>
      <c r="P2875" s="3"/>
      <c r="Q2875" s="55" t="e">
        <f>VLOOKUP($P$1&amp;P2875,定价因子!$E:$F,2,0)</f>
        <v>#N/A</v>
      </c>
      <c r="R2875" s="3"/>
      <c r="S2875" s="77" t="e">
        <f>VLOOKUP($R$1&amp;R2875,定价因子!$E:$F,2,0)</f>
        <v>#N/A</v>
      </c>
      <c r="T2875" s="61"/>
      <c r="U2875" s="63"/>
      <c r="V2875" s="63"/>
      <c r="W2875" s="63"/>
      <c r="X2875" s="3"/>
    </row>
    <row r="2876" spans="1:24">
      <c r="A2876" s="3"/>
      <c r="B2876" s="3"/>
      <c r="C2876" s="3"/>
      <c r="D2876" s="3"/>
      <c r="E2876" s="79"/>
      <c r="F2876" s="3"/>
      <c r="G2876" s="77" t="e">
        <f>VLOOKUP($F$1&amp;F2876,定价因子!E:F,2,0)</f>
        <v>#N/A</v>
      </c>
      <c r="H2876" s="3"/>
      <c r="I2876" s="77" t="e">
        <f>VLOOKUP($H$1&amp;H2876,定价因子!E:F,2,0)</f>
        <v>#N/A</v>
      </c>
      <c r="J2876" s="3"/>
      <c r="K2876" s="77" t="e">
        <f>VLOOKUP($J$1&amp;J2876,定价因子!E:F,2,0)</f>
        <v>#N/A</v>
      </c>
      <c r="L2876" s="3"/>
      <c r="M2876" s="77" t="e">
        <f>VLOOKUP($L$1&amp;L2876,定价因子!E:F,2,0)</f>
        <v>#N/A</v>
      </c>
      <c r="N2876" s="3"/>
      <c r="O2876" s="77" t="e">
        <f>VLOOKUP($N$1&amp;N2876,定价因子!E:F,2,0)</f>
        <v>#N/A</v>
      </c>
      <c r="P2876" s="3"/>
      <c r="Q2876" s="55" t="e">
        <f>VLOOKUP($P$1&amp;P2876,定价因子!$E:$F,2,0)</f>
        <v>#N/A</v>
      </c>
      <c r="R2876" s="3"/>
      <c r="S2876" s="77" t="e">
        <f>VLOOKUP($R$1&amp;R2876,定价因子!$E:$F,2,0)</f>
        <v>#N/A</v>
      </c>
      <c r="T2876" s="61"/>
      <c r="U2876" s="63"/>
      <c r="V2876" s="63"/>
      <c r="W2876" s="63"/>
      <c r="X2876" s="3"/>
    </row>
    <row r="2877" spans="1:24">
      <c r="A2877" s="3"/>
      <c r="B2877" s="3"/>
      <c r="C2877" s="3"/>
      <c r="D2877" s="3"/>
      <c r="E2877" s="79"/>
      <c r="F2877" s="3"/>
      <c r="G2877" s="77" t="e">
        <f>VLOOKUP($F$1&amp;F2877,定价因子!E:F,2,0)</f>
        <v>#N/A</v>
      </c>
      <c r="H2877" s="3"/>
      <c r="I2877" s="77" t="e">
        <f>VLOOKUP($H$1&amp;H2877,定价因子!E:F,2,0)</f>
        <v>#N/A</v>
      </c>
      <c r="J2877" s="3"/>
      <c r="K2877" s="77" t="e">
        <f>VLOOKUP($J$1&amp;J2877,定价因子!E:F,2,0)</f>
        <v>#N/A</v>
      </c>
      <c r="L2877" s="3"/>
      <c r="M2877" s="77" t="e">
        <f>VLOOKUP($L$1&amp;L2877,定价因子!E:F,2,0)</f>
        <v>#N/A</v>
      </c>
      <c r="N2877" s="3"/>
      <c r="O2877" s="77" t="e">
        <f>VLOOKUP($N$1&amp;N2877,定价因子!E:F,2,0)</f>
        <v>#N/A</v>
      </c>
      <c r="P2877" s="3"/>
      <c r="Q2877" s="55" t="e">
        <f>VLOOKUP($P$1&amp;P2877,定价因子!$E:$F,2,0)</f>
        <v>#N/A</v>
      </c>
      <c r="R2877" s="3"/>
      <c r="S2877" s="77" t="e">
        <f>VLOOKUP($R$1&amp;R2877,定价因子!$E:$F,2,0)</f>
        <v>#N/A</v>
      </c>
      <c r="T2877" s="61"/>
      <c r="U2877" s="63"/>
      <c r="V2877" s="63"/>
      <c r="W2877" s="63"/>
      <c r="X2877" s="3"/>
    </row>
    <row r="2878" spans="1:24">
      <c r="A2878" s="3"/>
      <c r="B2878" s="3"/>
      <c r="C2878" s="3"/>
      <c r="D2878" s="3"/>
      <c r="E2878" s="79"/>
      <c r="F2878" s="3"/>
      <c r="G2878" s="77" t="e">
        <f>VLOOKUP($F$1&amp;F2878,定价因子!E:F,2,0)</f>
        <v>#N/A</v>
      </c>
      <c r="H2878" s="3"/>
      <c r="I2878" s="77" t="e">
        <f>VLOOKUP($H$1&amp;H2878,定价因子!E:F,2,0)</f>
        <v>#N/A</v>
      </c>
      <c r="J2878" s="3"/>
      <c r="K2878" s="77" t="e">
        <f>VLOOKUP($J$1&amp;J2878,定价因子!E:F,2,0)</f>
        <v>#N/A</v>
      </c>
      <c r="L2878" s="3"/>
      <c r="M2878" s="77" t="e">
        <f>VLOOKUP($L$1&amp;L2878,定价因子!E:F,2,0)</f>
        <v>#N/A</v>
      </c>
      <c r="N2878" s="3"/>
      <c r="O2878" s="77" t="e">
        <f>VLOOKUP($N$1&amp;N2878,定价因子!E:F,2,0)</f>
        <v>#N/A</v>
      </c>
      <c r="P2878" s="3"/>
      <c r="Q2878" s="55" t="e">
        <f>VLOOKUP($P$1&amp;P2878,定价因子!$E:$F,2,0)</f>
        <v>#N/A</v>
      </c>
      <c r="R2878" s="3"/>
      <c r="S2878" s="77" t="e">
        <f>VLOOKUP($R$1&amp;R2878,定价因子!$E:$F,2,0)</f>
        <v>#N/A</v>
      </c>
      <c r="T2878" s="61"/>
      <c r="U2878" s="63"/>
      <c r="V2878" s="63"/>
      <c r="W2878" s="63"/>
      <c r="X2878" s="3"/>
    </row>
    <row r="2879" spans="1:24">
      <c r="A2879" s="3"/>
      <c r="B2879" s="3"/>
      <c r="C2879" s="3"/>
      <c r="D2879" s="3"/>
      <c r="E2879" s="79"/>
      <c r="F2879" s="3"/>
      <c r="G2879" s="77" t="e">
        <f>VLOOKUP($F$1&amp;F2879,定价因子!E:F,2,0)</f>
        <v>#N/A</v>
      </c>
      <c r="H2879" s="3"/>
      <c r="I2879" s="77" t="e">
        <f>VLOOKUP($H$1&amp;H2879,定价因子!E:F,2,0)</f>
        <v>#N/A</v>
      </c>
      <c r="J2879" s="3"/>
      <c r="K2879" s="77" t="e">
        <f>VLOOKUP($J$1&amp;J2879,定价因子!E:F,2,0)</f>
        <v>#N/A</v>
      </c>
      <c r="L2879" s="3"/>
      <c r="M2879" s="77" t="e">
        <f>VLOOKUP($L$1&amp;L2879,定价因子!E:F,2,0)</f>
        <v>#N/A</v>
      </c>
      <c r="N2879" s="3"/>
      <c r="O2879" s="77" t="e">
        <f>VLOOKUP($N$1&amp;N2879,定价因子!E:F,2,0)</f>
        <v>#N/A</v>
      </c>
      <c r="P2879" s="3"/>
      <c r="Q2879" s="55" t="e">
        <f>VLOOKUP($P$1&amp;P2879,定价因子!$E:$F,2,0)</f>
        <v>#N/A</v>
      </c>
      <c r="R2879" s="3"/>
      <c r="S2879" s="77" t="e">
        <f>VLOOKUP($R$1&amp;R2879,定价因子!$E:$F,2,0)</f>
        <v>#N/A</v>
      </c>
      <c r="T2879" s="61"/>
      <c r="U2879" s="63"/>
      <c r="V2879" s="63"/>
      <c r="W2879" s="63"/>
      <c r="X2879" s="3"/>
    </row>
    <row r="2880" spans="1:24">
      <c r="A2880" s="3"/>
      <c r="B2880" s="3"/>
      <c r="C2880" s="3"/>
      <c r="D2880" s="3"/>
      <c r="E2880" s="79"/>
      <c r="F2880" s="3"/>
      <c r="G2880" s="77" t="e">
        <f>VLOOKUP($F$1&amp;F2880,定价因子!E:F,2,0)</f>
        <v>#N/A</v>
      </c>
      <c r="H2880" s="3"/>
      <c r="I2880" s="77" t="e">
        <f>VLOOKUP($H$1&amp;H2880,定价因子!E:F,2,0)</f>
        <v>#N/A</v>
      </c>
      <c r="J2880" s="3"/>
      <c r="K2880" s="77" t="e">
        <f>VLOOKUP($J$1&amp;J2880,定价因子!E:F,2,0)</f>
        <v>#N/A</v>
      </c>
      <c r="L2880" s="3"/>
      <c r="M2880" s="77" t="e">
        <f>VLOOKUP($L$1&amp;L2880,定价因子!E:F,2,0)</f>
        <v>#N/A</v>
      </c>
      <c r="N2880" s="3"/>
      <c r="O2880" s="77" t="e">
        <f>VLOOKUP($N$1&amp;N2880,定价因子!E:F,2,0)</f>
        <v>#N/A</v>
      </c>
      <c r="P2880" s="3"/>
      <c r="Q2880" s="55" t="e">
        <f>VLOOKUP($P$1&amp;P2880,定价因子!$E:$F,2,0)</f>
        <v>#N/A</v>
      </c>
      <c r="R2880" s="3"/>
      <c r="S2880" s="77" t="e">
        <f>VLOOKUP($R$1&amp;R2880,定价因子!$E:$F,2,0)</f>
        <v>#N/A</v>
      </c>
      <c r="T2880" s="61"/>
      <c r="U2880" s="63"/>
      <c r="V2880" s="63"/>
      <c r="W2880" s="63"/>
      <c r="X2880" s="3"/>
    </row>
    <row r="2881" spans="1:24">
      <c r="A2881" s="3"/>
      <c r="B2881" s="3"/>
      <c r="C2881" s="3"/>
      <c r="D2881" s="3"/>
      <c r="E2881" s="79"/>
      <c r="F2881" s="3"/>
      <c r="G2881" s="77" t="e">
        <f>VLOOKUP($F$1&amp;F2881,定价因子!E:F,2,0)</f>
        <v>#N/A</v>
      </c>
      <c r="H2881" s="3"/>
      <c r="I2881" s="77" t="e">
        <f>VLOOKUP($H$1&amp;H2881,定价因子!E:F,2,0)</f>
        <v>#N/A</v>
      </c>
      <c r="J2881" s="3"/>
      <c r="K2881" s="77" t="e">
        <f>VLOOKUP($J$1&amp;J2881,定价因子!E:F,2,0)</f>
        <v>#N/A</v>
      </c>
      <c r="L2881" s="3"/>
      <c r="M2881" s="77" t="e">
        <f>VLOOKUP($L$1&amp;L2881,定价因子!E:F,2,0)</f>
        <v>#N/A</v>
      </c>
      <c r="N2881" s="3"/>
      <c r="O2881" s="77" t="e">
        <f>VLOOKUP($N$1&amp;N2881,定价因子!E:F,2,0)</f>
        <v>#N/A</v>
      </c>
      <c r="P2881" s="3"/>
      <c r="Q2881" s="55" t="e">
        <f>VLOOKUP($P$1&amp;P2881,定价因子!$E:$F,2,0)</f>
        <v>#N/A</v>
      </c>
      <c r="R2881" s="3"/>
      <c r="S2881" s="77" t="e">
        <f>VLOOKUP($R$1&amp;R2881,定价因子!$E:$F,2,0)</f>
        <v>#N/A</v>
      </c>
      <c r="T2881" s="61"/>
      <c r="U2881" s="63"/>
      <c r="V2881" s="63"/>
      <c r="W2881" s="63"/>
      <c r="X2881" s="3"/>
    </row>
    <row r="2882" spans="1:24">
      <c r="A2882" s="3"/>
      <c r="B2882" s="3"/>
      <c r="C2882" s="3"/>
      <c r="D2882" s="3"/>
      <c r="E2882" s="79"/>
      <c r="F2882" s="3"/>
      <c r="G2882" s="77" t="e">
        <f>VLOOKUP($F$1&amp;F2882,定价因子!E:F,2,0)</f>
        <v>#N/A</v>
      </c>
      <c r="H2882" s="3"/>
      <c r="I2882" s="77" t="e">
        <f>VLOOKUP($H$1&amp;H2882,定价因子!E:F,2,0)</f>
        <v>#N/A</v>
      </c>
      <c r="J2882" s="3"/>
      <c r="K2882" s="77" t="e">
        <f>VLOOKUP($J$1&amp;J2882,定价因子!E:F,2,0)</f>
        <v>#N/A</v>
      </c>
      <c r="L2882" s="3"/>
      <c r="M2882" s="77" t="e">
        <f>VLOOKUP($L$1&amp;L2882,定价因子!E:F,2,0)</f>
        <v>#N/A</v>
      </c>
      <c r="N2882" s="3"/>
      <c r="O2882" s="77" t="e">
        <f>VLOOKUP($N$1&amp;N2882,定价因子!E:F,2,0)</f>
        <v>#N/A</v>
      </c>
      <c r="P2882" s="3"/>
      <c r="Q2882" s="55" t="e">
        <f>VLOOKUP($P$1&amp;P2882,定价因子!$E:$F,2,0)</f>
        <v>#N/A</v>
      </c>
      <c r="R2882" s="3"/>
      <c r="S2882" s="77" t="e">
        <f>VLOOKUP($R$1&amp;R2882,定价因子!$E:$F,2,0)</f>
        <v>#N/A</v>
      </c>
      <c r="T2882" s="61"/>
      <c r="U2882" s="63"/>
      <c r="V2882" s="63"/>
      <c r="W2882" s="63"/>
      <c r="X2882" s="3"/>
    </row>
    <row r="2883" spans="1:24">
      <c r="A2883" s="3"/>
      <c r="B2883" s="3"/>
      <c r="C2883" s="3"/>
      <c r="D2883" s="3"/>
      <c r="E2883" s="79"/>
      <c r="F2883" s="3"/>
      <c r="G2883" s="77" t="e">
        <f>VLOOKUP($F$1&amp;F2883,定价因子!E:F,2,0)</f>
        <v>#N/A</v>
      </c>
      <c r="H2883" s="3"/>
      <c r="I2883" s="77" t="e">
        <f>VLOOKUP($H$1&amp;H2883,定价因子!E:F,2,0)</f>
        <v>#N/A</v>
      </c>
      <c r="J2883" s="3"/>
      <c r="K2883" s="77" t="e">
        <f>VLOOKUP($J$1&amp;J2883,定价因子!E:F,2,0)</f>
        <v>#N/A</v>
      </c>
      <c r="L2883" s="3"/>
      <c r="M2883" s="77" t="e">
        <f>VLOOKUP($L$1&amp;L2883,定价因子!E:F,2,0)</f>
        <v>#N/A</v>
      </c>
      <c r="N2883" s="3"/>
      <c r="O2883" s="77" t="e">
        <f>VLOOKUP($N$1&amp;N2883,定价因子!E:F,2,0)</f>
        <v>#N/A</v>
      </c>
      <c r="P2883" s="3"/>
      <c r="Q2883" s="55" t="e">
        <f>VLOOKUP($P$1&amp;P2883,定价因子!$E:$F,2,0)</f>
        <v>#N/A</v>
      </c>
      <c r="R2883" s="3"/>
      <c r="S2883" s="77" t="e">
        <f>VLOOKUP($R$1&amp;R2883,定价因子!$E:$F,2,0)</f>
        <v>#N/A</v>
      </c>
      <c r="T2883" s="61"/>
      <c r="U2883" s="63"/>
      <c r="V2883" s="63"/>
      <c r="W2883" s="63"/>
      <c r="X2883" s="3"/>
    </row>
    <row r="2884" spans="1:24">
      <c r="A2884" s="3"/>
      <c r="B2884" s="3"/>
      <c r="C2884" s="3"/>
      <c r="D2884" s="3"/>
      <c r="E2884" s="79"/>
      <c r="F2884" s="3"/>
      <c r="G2884" s="77" t="e">
        <f>VLOOKUP($F$1&amp;F2884,定价因子!E:F,2,0)</f>
        <v>#N/A</v>
      </c>
      <c r="H2884" s="3"/>
      <c r="I2884" s="77" t="e">
        <f>VLOOKUP($H$1&amp;H2884,定价因子!E:F,2,0)</f>
        <v>#N/A</v>
      </c>
      <c r="J2884" s="3"/>
      <c r="K2884" s="77" t="e">
        <f>VLOOKUP($J$1&amp;J2884,定价因子!E:F,2,0)</f>
        <v>#N/A</v>
      </c>
      <c r="L2884" s="3"/>
      <c r="M2884" s="77" t="e">
        <f>VLOOKUP($L$1&amp;L2884,定价因子!E:F,2,0)</f>
        <v>#N/A</v>
      </c>
      <c r="N2884" s="3"/>
      <c r="O2884" s="77" t="e">
        <f>VLOOKUP($N$1&amp;N2884,定价因子!E:F,2,0)</f>
        <v>#N/A</v>
      </c>
      <c r="P2884" s="3"/>
      <c r="Q2884" s="55" t="e">
        <f>VLOOKUP($P$1&amp;P2884,定价因子!$E:$F,2,0)</f>
        <v>#N/A</v>
      </c>
      <c r="R2884" s="3"/>
      <c r="S2884" s="77" t="e">
        <f>VLOOKUP($R$1&amp;R2884,定价因子!$E:$F,2,0)</f>
        <v>#N/A</v>
      </c>
      <c r="T2884" s="61"/>
      <c r="U2884" s="63"/>
      <c r="V2884" s="63"/>
      <c r="W2884" s="63"/>
      <c r="X2884" s="3"/>
    </row>
    <row r="2885" spans="1:24">
      <c r="A2885" s="3"/>
      <c r="B2885" s="3"/>
      <c r="C2885" s="3"/>
      <c r="D2885" s="3"/>
      <c r="E2885" s="79"/>
      <c r="F2885" s="3"/>
      <c r="G2885" s="77" t="e">
        <f>VLOOKUP($F$1&amp;F2885,定价因子!E:F,2,0)</f>
        <v>#N/A</v>
      </c>
      <c r="H2885" s="3"/>
      <c r="I2885" s="77" t="e">
        <f>VLOOKUP($H$1&amp;H2885,定价因子!E:F,2,0)</f>
        <v>#N/A</v>
      </c>
      <c r="J2885" s="3"/>
      <c r="K2885" s="77" t="e">
        <f>VLOOKUP($J$1&amp;J2885,定价因子!E:F,2,0)</f>
        <v>#N/A</v>
      </c>
      <c r="L2885" s="3"/>
      <c r="M2885" s="77" t="e">
        <f>VLOOKUP($L$1&amp;L2885,定价因子!E:F,2,0)</f>
        <v>#N/A</v>
      </c>
      <c r="N2885" s="3"/>
      <c r="O2885" s="77" t="e">
        <f>VLOOKUP($N$1&amp;N2885,定价因子!E:F,2,0)</f>
        <v>#N/A</v>
      </c>
      <c r="P2885" s="3"/>
      <c r="Q2885" s="55" t="e">
        <f>VLOOKUP($P$1&amp;P2885,定价因子!$E:$F,2,0)</f>
        <v>#N/A</v>
      </c>
      <c r="R2885" s="3"/>
      <c r="S2885" s="77" t="e">
        <f>VLOOKUP($R$1&amp;R2885,定价因子!$E:$F,2,0)</f>
        <v>#N/A</v>
      </c>
      <c r="T2885" s="61"/>
      <c r="U2885" s="63"/>
      <c r="V2885" s="63"/>
      <c r="W2885" s="63"/>
      <c r="X2885" s="3"/>
    </row>
    <row r="2886" spans="1:24">
      <c r="A2886" s="3"/>
      <c r="B2886" s="3"/>
      <c r="C2886" s="3"/>
      <c r="D2886" s="3"/>
      <c r="E2886" s="79"/>
      <c r="F2886" s="3"/>
      <c r="G2886" s="77" t="e">
        <f>VLOOKUP($F$1&amp;F2886,定价因子!E:F,2,0)</f>
        <v>#N/A</v>
      </c>
      <c r="H2886" s="3"/>
      <c r="I2886" s="77" t="e">
        <f>VLOOKUP($H$1&amp;H2886,定价因子!E:F,2,0)</f>
        <v>#N/A</v>
      </c>
      <c r="J2886" s="3"/>
      <c r="K2886" s="77" t="e">
        <f>VLOOKUP($J$1&amp;J2886,定价因子!E:F,2,0)</f>
        <v>#N/A</v>
      </c>
      <c r="L2886" s="3"/>
      <c r="M2886" s="77" t="e">
        <f>VLOOKUP($L$1&amp;L2886,定价因子!E:F,2,0)</f>
        <v>#N/A</v>
      </c>
      <c r="N2886" s="3"/>
      <c r="O2886" s="77" t="e">
        <f>VLOOKUP($N$1&amp;N2886,定价因子!E:F,2,0)</f>
        <v>#N/A</v>
      </c>
      <c r="P2886" s="3"/>
      <c r="Q2886" s="55" t="e">
        <f>VLOOKUP($P$1&amp;P2886,定价因子!$E:$F,2,0)</f>
        <v>#N/A</v>
      </c>
      <c r="R2886" s="3"/>
      <c r="S2886" s="77" t="e">
        <f>VLOOKUP($R$1&amp;R2886,定价因子!$E:$F,2,0)</f>
        <v>#N/A</v>
      </c>
      <c r="T2886" s="61"/>
      <c r="U2886" s="63"/>
      <c r="V2886" s="63"/>
      <c r="W2886" s="63"/>
      <c r="X2886" s="3"/>
    </row>
    <row r="2887" spans="1:24">
      <c r="A2887" s="3"/>
      <c r="B2887" s="3"/>
      <c r="C2887" s="3"/>
      <c r="D2887" s="3"/>
      <c r="E2887" s="79"/>
      <c r="F2887" s="3"/>
      <c r="G2887" s="77" t="e">
        <f>VLOOKUP($F$1&amp;F2887,定价因子!E:F,2,0)</f>
        <v>#N/A</v>
      </c>
      <c r="H2887" s="3"/>
      <c r="I2887" s="77" t="e">
        <f>VLOOKUP($H$1&amp;H2887,定价因子!E:F,2,0)</f>
        <v>#N/A</v>
      </c>
      <c r="J2887" s="3"/>
      <c r="K2887" s="77" t="e">
        <f>VLOOKUP($J$1&amp;J2887,定价因子!E:F,2,0)</f>
        <v>#N/A</v>
      </c>
      <c r="L2887" s="3"/>
      <c r="M2887" s="77" t="e">
        <f>VLOOKUP($L$1&amp;L2887,定价因子!E:F,2,0)</f>
        <v>#N/A</v>
      </c>
      <c r="N2887" s="3"/>
      <c r="O2887" s="77" t="e">
        <f>VLOOKUP($N$1&amp;N2887,定价因子!E:F,2,0)</f>
        <v>#N/A</v>
      </c>
      <c r="P2887" s="3"/>
      <c r="Q2887" s="55" t="e">
        <f>VLOOKUP($P$1&amp;P2887,定价因子!$E:$F,2,0)</f>
        <v>#N/A</v>
      </c>
      <c r="R2887" s="3"/>
      <c r="S2887" s="77" t="e">
        <f>VLOOKUP($R$1&amp;R2887,定价因子!$E:$F,2,0)</f>
        <v>#N/A</v>
      </c>
      <c r="T2887" s="61"/>
      <c r="U2887" s="63"/>
      <c r="V2887" s="63"/>
      <c r="W2887" s="63"/>
      <c r="X2887" s="3"/>
    </row>
    <row r="2888" spans="1:24">
      <c r="A2888" s="3"/>
      <c r="B2888" s="3"/>
      <c r="C2888" s="3"/>
      <c r="D2888" s="3"/>
      <c r="E2888" s="79"/>
      <c r="F2888" s="3"/>
      <c r="G2888" s="77" t="e">
        <f>VLOOKUP($F$1&amp;F2888,定价因子!E:F,2,0)</f>
        <v>#N/A</v>
      </c>
      <c r="H2888" s="3"/>
      <c r="I2888" s="77" t="e">
        <f>VLOOKUP($H$1&amp;H2888,定价因子!E:F,2,0)</f>
        <v>#N/A</v>
      </c>
      <c r="J2888" s="3"/>
      <c r="K2888" s="77" t="e">
        <f>VLOOKUP($J$1&amp;J2888,定价因子!E:F,2,0)</f>
        <v>#N/A</v>
      </c>
      <c r="L2888" s="3"/>
      <c r="M2888" s="77" t="e">
        <f>VLOOKUP($L$1&amp;L2888,定价因子!E:F,2,0)</f>
        <v>#N/A</v>
      </c>
      <c r="N2888" s="3"/>
      <c r="O2888" s="77" t="e">
        <f>VLOOKUP($N$1&amp;N2888,定价因子!E:F,2,0)</f>
        <v>#N/A</v>
      </c>
      <c r="P2888" s="3"/>
      <c r="Q2888" s="55" t="e">
        <f>VLOOKUP($P$1&amp;P2888,定价因子!$E:$F,2,0)</f>
        <v>#N/A</v>
      </c>
      <c r="R2888" s="3"/>
      <c r="S2888" s="77" t="e">
        <f>VLOOKUP($R$1&amp;R2888,定价因子!$E:$F,2,0)</f>
        <v>#N/A</v>
      </c>
      <c r="T2888" s="61"/>
      <c r="U2888" s="63"/>
      <c r="V2888" s="63"/>
      <c r="W2888" s="63"/>
      <c r="X2888" s="3"/>
    </row>
    <row r="2889" spans="1:24">
      <c r="A2889" s="3"/>
      <c r="B2889" s="3"/>
      <c r="C2889" s="3"/>
      <c r="D2889" s="3"/>
      <c r="E2889" s="79"/>
      <c r="F2889" s="3"/>
      <c r="G2889" s="77" t="e">
        <f>VLOOKUP($F$1&amp;F2889,定价因子!E:F,2,0)</f>
        <v>#N/A</v>
      </c>
      <c r="H2889" s="3"/>
      <c r="I2889" s="77" t="e">
        <f>VLOOKUP($H$1&amp;H2889,定价因子!E:F,2,0)</f>
        <v>#N/A</v>
      </c>
      <c r="J2889" s="3"/>
      <c r="K2889" s="77" t="e">
        <f>VLOOKUP($J$1&amp;J2889,定价因子!E:F,2,0)</f>
        <v>#N/A</v>
      </c>
      <c r="L2889" s="3"/>
      <c r="M2889" s="77" t="e">
        <f>VLOOKUP($L$1&amp;L2889,定价因子!E:F,2,0)</f>
        <v>#N/A</v>
      </c>
      <c r="N2889" s="3"/>
      <c r="O2889" s="77" t="e">
        <f>VLOOKUP($N$1&amp;N2889,定价因子!E:F,2,0)</f>
        <v>#N/A</v>
      </c>
      <c r="P2889" s="3"/>
      <c r="Q2889" s="55" t="e">
        <f>VLOOKUP($P$1&amp;P2889,定价因子!$E:$F,2,0)</f>
        <v>#N/A</v>
      </c>
      <c r="R2889" s="3"/>
      <c r="S2889" s="77" t="e">
        <f>VLOOKUP($R$1&amp;R2889,定价因子!$E:$F,2,0)</f>
        <v>#N/A</v>
      </c>
      <c r="T2889" s="61"/>
      <c r="U2889" s="63"/>
      <c r="V2889" s="63"/>
      <c r="W2889" s="63"/>
      <c r="X2889" s="3"/>
    </row>
    <row r="2890" spans="1:24">
      <c r="A2890" s="3"/>
      <c r="B2890" s="3"/>
      <c r="C2890" s="3"/>
      <c r="D2890" s="3"/>
      <c r="E2890" s="79"/>
      <c r="F2890" s="3"/>
      <c r="G2890" s="77" t="e">
        <f>VLOOKUP($F$1&amp;F2890,定价因子!E:F,2,0)</f>
        <v>#N/A</v>
      </c>
      <c r="H2890" s="3"/>
      <c r="I2890" s="77" t="e">
        <f>VLOOKUP($H$1&amp;H2890,定价因子!E:F,2,0)</f>
        <v>#N/A</v>
      </c>
      <c r="J2890" s="3"/>
      <c r="K2890" s="77" t="e">
        <f>VLOOKUP($J$1&amp;J2890,定价因子!E:F,2,0)</f>
        <v>#N/A</v>
      </c>
      <c r="L2890" s="3"/>
      <c r="M2890" s="77" t="e">
        <f>VLOOKUP($L$1&amp;L2890,定价因子!E:F,2,0)</f>
        <v>#N/A</v>
      </c>
      <c r="N2890" s="3"/>
      <c r="O2890" s="77" t="e">
        <f>VLOOKUP($N$1&amp;N2890,定价因子!E:F,2,0)</f>
        <v>#N/A</v>
      </c>
      <c r="P2890" s="3"/>
      <c r="Q2890" s="55" t="e">
        <f>VLOOKUP($P$1&amp;P2890,定价因子!$E:$F,2,0)</f>
        <v>#N/A</v>
      </c>
      <c r="R2890" s="3"/>
      <c r="S2890" s="77" t="e">
        <f>VLOOKUP($R$1&amp;R2890,定价因子!$E:$F,2,0)</f>
        <v>#N/A</v>
      </c>
      <c r="T2890" s="61"/>
      <c r="U2890" s="63"/>
      <c r="V2890" s="63"/>
      <c r="W2890" s="63"/>
      <c r="X2890" s="3"/>
    </row>
    <row r="2891" spans="1:24">
      <c r="A2891" s="3"/>
      <c r="B2891" s="3"/>
      <c r="C2891" s="3"/>
      <c r="D2891" s="3"/>
      <c r="E2891" s="79"/>
      <c r="F2891" s="3"/>
      <c r="G2891" s="77" t="e">
        <f>VLOOKUP($F$1&amp;F2891,定价因子!E:F,2,0)</f>
        <v>#N/A</v>
      </c>
      <c r="H2891" s="3"/>
      <c r="I2891" s="77" t="e">
        <f>VLOOKUP($H$1&amp;H2891,定价因子!E:F,2,0)</f>
        <v>#N/A</v>
      </c>
      <c r="J2891" s="3"/>
      <c r="K2891" s="77" t="e">
        <f>VLOOKUP($J$1&amp;J2891,定价因子!E:F,2,0)</f>
        <v>#N/A</v>
      </c>
      <c r="L2891" s="3"/>
      <c r="M2891" s="77" t="e">
        <f>VLOOKUP($L$1&amp;L2891,定价因子!E:F,2,0)</f>
        <v>#N/A</v>
      </c>
      <c r="N2891" s="3"/>
      <c r="O2891" s="77" t="e">
        <f>VLOOKUP($N$1&amp;N2891,定价因子!E:F,2,0)</f>
        <v>#N/A</v>
      </c>
      <c r="P2891" s="3"/>
      <c r="Q2891" s="55" t="e">
        <f>VLOOKUP($P$1&amp;P2891,定价因子!$E:$F,2,0)</f>
        <v>#N/A</v>
      </c>
      <c r="R2891" s="3"/>
      <c r="S2891" s="77" t="e">
        <f>VLOOKUP($R$1&amp;R2891,定价因子!$E:$F,2,0)</f>
        <v>#N/A</v>
      </c>
      <c r="T2891" s="61"/>
      <c r="U2891" s="63"/>
      <c r="V2891" s="63"/>
      <c r="W2891" s="63"/>
      <c r="X2891" s="3"/>
    </row>
    <row r="2892" spans="1:24">
      <c r="A2892" s="3"/>
      <c r="B2892" s="3"/>
      <c r="C2892" s="3"/>
      <c r="D2892" s="3"/>
      <c r="E2892" s="79"/>
      <c r="F2892" s="3"/>
      <c r="G2892" s="77" t="e">
        <f>VLOOKUP($F$1&amp;F2892,定价因子!E:F,2,0)</f>
        <v>#N/A</v>
      </c>
      <c r="H2892" s="3"/>
      <c r="I2892" s="77" t="e">
        <f>VLOOKUP($H$1&amp;H2892,定价因子!E:F,2,0)</f>
        <v>#N/A</v>
      </c>
      <c r="J2892" s="3"/>
      <c r="K2892" s="77" t="e">
        <f>VLOOKUP($J$1&amp;J2892,定价因子!E:F,2,0)</f>
        <v>#N/A</v>
      </c>
      <c r="L2892" s="3"/>
      <c r="M2892" s="77" t="e">
        <f>VLOOKUP($L$1&amp;L2892,定价因子!E:F,2,0)</f>
        <v>#N/A</v>
      </c>
      <c r="N2892" s="3"/>
      <c r="O2892" s="77" t="e">
        <f>VLOOKUP($N$1&amp;N2892,定价因子!E:F,2,0)</f>
        <v>#N/A</v>
      </c>
      <c r="P2892" s="3"/>
      <c r="Q2892" s="55" t="e">
        <f>VLOOKUP($P$1&amp;P2892,定价因子!$E:$F,2,0)</f>
        <v>#N/A</v>
      </c>
      <c r="R2892" s="3"/>
      <c r="S2892" s="77" t="e">
        <f>VLOOKUP($R$1&amp;R2892,定价因子!$E:$F,2,0)</f>
        <v>#N/A</v>
      </c>
      <c r="T2892" s="61"/>
      <c r="U2892" s="63"/>
      <c r="V2892" s="63"/>
      <c r="W2892" s="63"/>
      <c r="X2892" s="3"/>
    </row>
    <row r="2893" spans="1:24">
      <c r="A2893" s="3"/>
      <c r="B2893" s="3"/>
      <c r="C2893" s="3"/>
      <c r="D2893" s="3"/>
      <c r="E2893" s="79"/>
      <c r="F2893" s="3"/>
      <c r="G2893" s="77" t="e">
        <f>VLOOKUP($F$1&amp;F2893,定价因子!E:F,2,0)</f>
        <v>#N/A</v>
      </c>
      <c r="H2893" s="3"/>
      <c r="I2893" s="77" t="e">
        <f>VLOOKUP($H$1&amp;H2893,定价因子!E:F,2,0)</f>
        <v>#N/A</v>
      </c>
      <c r="J2893" s="3"/>
      <c r="K2893" s="77" t="e">
        <f>VLOOKUP($J$1&amp;J2893,定价因子!E:F,2,0)</f>
        <v>#N/A</v>
      </c>
      <c r="L2893" s="3"/>
      <c r="M2893" s="77" t="e">
        <f>VLOOKUP($L$1&amp;L2893,定价因子!E:F,2,0)</f>
        <v>#N/A</v>
      </c>
      <c r="N2893" s="3"/>
      <c r="O2893" s="77" t="e">
        <f>VLOOKUP($N$1&amp;N2893,定价因子!E:F,2,0)</f>
        <v>#N/A</v>
      </c>
      <c r="P2893" s="3"/>
      <c r="Q2893" s="55" t="e">
        <f>VLOOKUP($P$1&amp;P2893,定价因子!$E:$F,2,0)</f>
        <v>#N/A</v>
      </c>
      <c r="R2893" s="3"/>
      <c r="S2893" s="77" t="e">
        <f>VLOOKUP($R$1&amp;R2893,定价因子!$E:$F,2,0)</f>
        <v>#N/A</v>
      </c>
      <c r="T2893" s="61"/>
      <c r="U2893" s="63"/>
      <c r="V2893" s="63"/>
      <c r="W2893" s="63"/>
      <c r="X2893" s="3"/>
    </row>
    <row r="2894" spans="1:24">
      <c r="A2894" s="3"/>
      <c r="B2894" s="3"/>
      <c r="C2894" s="3"/>
      <c r="D2894" s="3"/>
      <c r="E2894" s="79"/>
      <c r="F2894" s="3"/>
      <c r="G2894" s="77" t="e">
        <f>VLOOKUP($F$1&amp;F2894,定价因子!E:F,2,0)</f>
        <v>#N/A</v>
      </c>
      <c r="H2894" s="3"/>
      <c r="I2894" s="77" t="e">
        <f>VLOOKUP($H$1&amp;H2894,定价因子!E:F,2,0)</f>
        <v>#N/A</v>
      </c>
      <c r="J2894" s="3"/>
      <c r="K2894" s="77" t="e">
        <f>VLOOKUP($J$1&amp;J2894,定价因子!E:F,2,0)</f>
        <v>#N/A</v>
      </c>
      <c r="L2894" s="3"/>
      <c r="M2894" s="77" t="e">
        <f>VLOOKUP($L$1&amp;L2894,定价因子!E:F,2,0)</f>
        <v>#N/A</v>
      </c>
      <c r="N2894" s="3"/>
      <c r="O2894" s="77" t="e">
        <f>VLOOKUP($N$1&amp;N2894,定价因子!E:F,2,0)</f>
        <v>#N/A</v>
      </c>
      <c r="P2894" s="3"/>
      <c r="Q2894" s="55" t="e">
        <f>VLOOKUP($P$1&amp;P2894,定价因子!$E:$F,2,0)</f>
        <v>#N/A</v>
      </c>
      <c r="R2894" s="3"/>
      <c r="S2894" s="77" t="e">
        <f>VLOOKUP($R$1&amp;R2894,定价因子!$E:$F,2,0)</f>
        <v>#N/A</v>
      </c>
      <c r="T2894" s="61"/>
      <c r="U2894" s="63"/>
      <c r="V2894" s="63"/>
      <c r="W2894" s="63"/>
      <c r="X2894" s="3"/>
    </row>
    <row r="2895" spans="1:24">
      <c r="A2895" s="3"/>
      <c r="B2895" s="3"/>
      <c r="C2895" s="3"/>
      <c r="D2895" s="3"/>
      <c r="E2895" s="79"/>
      <c r="F2895" s="3"/>
      <c r="G2895" s="77" t="e">
        <f>VLOOKUP($F$1&amp;F2895,定价因子!E:F,2,0)</f>
        <v>#N/A</v>
      </c>
      <c r="H2895" s="3"/>
      <c r="I2895" s="77" t="e">
        <f>VLOOKUP($H$1&amp;H2895,定价因子!E:F,2,0)</f>
        <v>#N/A</v>
      </c>
      <c r="J2895" s="3"/>
      <c r="K2895" s="77" t="e">
        <f>VLOOKUP($J$1&amp;J2895,定价因子!E:F,2,0)</f>
        <v>#N/A</v>
      </c>
      <c r="L2895" s="3"/>
      <c r="M2895" s="77" t="e">
        <f>VLOOKUP($L$1&amp;L2895,定价因子!E:F,2,0)</f>
        <v>#N/A</v>
      </c>
      <c r="N2895" s="3"/>
      <c r="O2895" s="77" t="e">
        <f>VLOOKUP($N$1&amp;N2895,定价因子!E:F,2,0)</f>
        <v>#N/A</v>
      </c>
      <c r="P2895" s="3"/>
      <c r="Q2895" s="55" t="e">
        <f>VLOOKUP($P$1&amp;P2895,定价因子!$E:$F,2,0)</f>
        <v>#N/A</v>
      </c>
      <c r="R2895" s="3"/>
      <c r="S2895" s="77" t="e">
        <f>VLOOKUP($R$1&amp;R2895,定价因子!$E:$F,2,0)</f>
        <v>#N/A</v>
      </c>
      <c r="T2895" s="61"/>
      <c r="U2895" s="63"/>
      <c r="V2895" s="63"/>
      <c r="W2895" s="63"/>
      <c r="X2895" s="3"/>
    </row>
    <row r="2896" spans="1:24">
      <c r="A2896" s="3"/>
      <c r="B2896" s="3"/>
      <c r="C2896" s="3"/>
      <c r="D2896" s="3"/>
      <c r="E2896" s="79"/>
      <c r="F2896" s="3"/>
      <c r="G2896" s="77" t="e">
        <f>VLOOKUP($F$1&amp;F2896,定价因子!E:F,2,0)</f>
        <v>#N/A</v>
      </c>
      <c r="H2896" s="3"/>
      <c r="I2896" s="77" t="e">
        <f>VLOOKUP($H$1&amp;H2896,定价因子!E:F,2,0)</f>
        <v>#N/A</v>
      </c>
      <c r="J2896" s="3"/>
      <c r="K2896" s="77" t="e">
        <f>VLOOKUP($J$1&amp;J2896,定价因子!E:F,2,0)</f>
        <v>#N/A</v>
      </c>
      <c r="L2896" s="3"/>
      <c r="M2896" s="77" t="e">
        <f>VLOOKUP($L$1&amp;L2896,定价因子!E:F,2,0)</f>
        <v>#N/A</v>
      </c>
      <c r="N2896" s="3"/>
      <c r="O2896" s="77" t="e">
        <f>VLOOKUP($N$1&amp;N2896,定价因子!E:F,2,0)</f>
        <v>#N/A</v>
      </c>
      <c r="P2896" s="3"/>
      <c r="Q2896" s="55" t="e">
        <f>VLOOKUP($P$1&amp;P2896,定价因子!$E:$F,2,0)</f>
        <v>#N/A</v>
      </c>
      <c r="R2896" s="3"/>
      <c r="S2896" s="77" t="e">
        <f>VLOOKUP($R$1&amp;R2896,定价因子!$E:$F,2,0)</f>
        <v>#N/A</v>
      </c>
      <c r="T2896" s="61"/>
      <c r="U2896" s="63"/>
      <c r="V2896" s="63"/>
      <c r="W2896" s="63"/>
      <c r="X2896" s="3"/>
    </row>
    <row r="2897" spans="1:24">
      <c r="A2897" s="3"/>
      <c r="B2897" s="3"/>
      <c r="C2897" s="3"/>
      <c r="D2897" s="3"/>
      <c r="E2897" s="79"/>
      <c r="F2897" s="3"/>
      <c r="G2897" s="77" t="e">
        <f>VLOOKUP($F$1&amp;F2897,定价因子!E:F,2,0)</f>
        <v>#N/A</v>
      </c>
      <c r="H2897" s="3"/>
      <c r="I2897" s="77" t="e">
        <f>VLOOKUP($H$1&amp;H2897,定价因子!E:F,2,0)</f>
        <v>#N/A</v>
      </c>
      <c r="J2897" s="3"/>
      <c r="K2897" s="77" t="e">
        <f>VLOOKUP($J$1&amp;J2897,定价因子!E:F,2,0)</f>
        <v>#N/A</v>
      </c>
      <c r="L2897" s="3"/>
      <c r="M2897" s="77" t="e">
        <f>VLOOKUP($L$1&amp;L2897,定价因子!E:F,2,0)</f>
        <v>#N/A</v>
      </c>
      <c r="N2897" s="3"/>
      <c r="O2897" s="77" t="e">
        <f>VLOOKUP($N$1&amp;N2897,定价因子!E:F,2,0)</f>
        <v>#N/A</v>
      </c>
      <c r="P2897" s="3"/>
      <c r="Q2897" s="55" t="e">
        <f>VLOOKUP($P$1&amp;P2897,定价因子!$E:$F,2,0)</f>
        <v>#N/A</v>
      </c>
      <c r="R2897" s="3"/>
      <c r="S2897" s="77" t="e">
        <f>VLOOKUP($R$1&amp;R2897,定价因子!$E:$F,2,0)</f>
        <v>#N/A</v>
      </c>
      <c r="T2897" s="61"/>
      <c r="U2897" s="63"/>
      <c r="V2897" s="63"/>
      <c r="W2897" s="63"/>
      <c r="X2897" s="3"/>
    </row>
    <row r="2898" spans="1:24">
      <c r="A2898" s="3"/>
      <c r="B2898" s="3"/>
      <c r="C2898" s="3"/>
      <c r="D2898" s="3"/>
      <c r="E2898" s="79"/>
      <c r="F2898" s="3"/>
      <c r="G2898" s="77" t="e">
        <f>VLOOKUP($F$1&amp;F2898,定价因子!E:F,2,0)</f>
        <v>#N/A</v>
      </c>
      <c r="H2898" s="3"/>
      <c r="I2898" s="77" t="e">
        <f>VLOOKUP($H$1&amp;H2898,定价因子!E:F,2,0)</f>
        <v>#N/A</v>
      </c>
      <c r="J2898" s="3"/>
      <c r="K2898" s="77" t="e">
        <f>VLOOKUP($J$1&amp;J2898,定价因子!E:F,2,0)</f>
        <v>#N/A</v>
      </c>
      <c r="L2898" s="3"/>
      <c r="M2898" s="77" t="e">
        <f>VLOOKUP($L$1&amp;L2898,定价因子!E:F,2,0)</f>
        <v>#N/A</v>
      </c>
      <c r="N2898" s="3"/>
      <c r="O2898" s="77" t="e">
        <f>VLOOKUP($N$1&amp;N2898,定价因子!E:F,2,0)</f>
        <v>#N/A</v>
      </c>
      <c r="P2898" s="3"/>
      <c r="Q2898" s="55" t="e">
        <f>VLOOKUP($P$1&amp;P2898,定价因子!$E:$F,2,0)</f>
        <v>#N/A</v>
      </c>
      <c r="R2898" s="3"/>
      <c r="S2898" s="77" t="e">
        <f>VLOOKUP($R$1&amp;R2898,定价因子!$E:$F,2,0)</f>
        <v>#N/A</v>
      </c>
      <c r="T2898" s="61"/>
      <c r="U2898" s="63"/>
      <c r="V2898" s="63"/>
      <c r="W2898" s="63"/>
      <c r="X2898" s="3"/>
    </row>
    <row r="2899" spans="1:24">
      <c r="A2899" s="3"/>
      <c r="B2899" s="3"/>
      <c r="C2899" s="3"/>
      <c r="D2899" s="3"/>
      <c r="E2899" s="79"/>
      <c r="F2899" s="3"/>
      <c r="G2899" s="77" t="e">
        <f>VLOOKUP($F$1&amp;F2899,定价因子!E:F,2,0)</f>
        <v>#N/A</v>
      </c>
      <c r="H2899" s="3"/>
      <c r="I2899" s="77" t="e">
        <f>VLOOKUP($H$1&amp;H2899,定价因子!E:F,2,0)</f>
        <v>#N/A</v>
      </c>
      <c r="J2899" s="3"/>
      <c r="K2899" s="77" t="e">
        <f>VLOOKUP($J$1&amp;J2899,定价因子!E:F,2,0)</f>
        <v>#N/A</v>
      </c>
      <c r="L2899" s="3"/>
      <c r="M2899" s="77" t="e">
        <f>VLOOKUP($L$1&amp;L2899,定价因子!E:F,2,0)</f>
        <v>#N/A</v>
      </c>
      <c r="N2899" s="3"/>
      <c r="O2899" s="77" t="e">
        <f>VLOOKUP($N$1&amp;N2899,定价因子!E:F,2,0)</f>
        <v>#N/A</v>
      </c>
      <c r="P2899" s="3"/>
      <c r="Q2899" s="55" t="e">
        <f>VLOOKUP($P$1&amp;P2899,定价因子!$E:$F,2,0)</f>
        <v>#N/A</v>
      </c>
      <c r="R2899" s="3"/>
      <c r="S2899" s="77" t="e">
        <f>VLOOKUP($R$1&amp;R2899,定价因子!$E:$F,2,0)</f>
        <v>#N/A</v>
      </c>
      <c r="T2899" s="61"/>
      <c r="U2899" s="63"/>
      <c r="V2899" s="63"/>
      <c r="W2899" s="63"/>
      <c r="X2899" s="3"/>
    </row>
    <row r="2900" spans="1:24">
      <c r="A2900" s="3"/>
      <c r="B2900" s="3"/>
      <c r="C2900" s="3"/>
      <c r="D2900" s="3"/>
      <c r="E2900" s="79"/>
      <c r="F2900" s="3"/>
      <c r="G2900" s="77" t="e">
        <f>VLOOKUP($F$1&amp;F2900,定价因子!E:F,2,0)</f>
        <v>#N/A</v>
      </c>
      <c r="H2900" s="3"/>
      <c r="I2900" s="77" t="e">
        <f>VLOOKUP($H$1&amp;H2900,定价因子!E:F,2,0)</f>
        <v>#N/A</v>
      </c>
      <c r="J2900" s="3"/>
      <c r="K2900" s="77" t="e">
        <f>VLOOKUP($J$1&amp;J2900,定价因子!E:F,2,0)</f>
        <v>#N/A</v>
      </c>
      <c r="L2900" s="3"/>
      <c r="M2900" s="77" t="e">
        <f>VLOOKUP($L$1&amp;L2900,定价因子!E:F,2,0)</f>
        <v>#N/A</v>
      </c>
      <c r="N2900" s="3"/>
      <c r="O2900" s="77" t="e">
        <f>VLOOKUP($N$1&amp;N2900,定价因子!E:F,2,0)</f>
        <v>#N/A</v>
      </c>
      <c r="P2900" s="3"/>
      <c r="Q2900" s="55" t="e">
        <f>VLOOKUP($P$1&amp;P2900,定价因子!$E:$F,2,0)</f>
        <v>#N/A</v>
      </c>
      <c r="R2900" s="3"/>
      <c r="S2900" s="77" t="e">
        <f>VLOOKUP($R$1&amp;R2900,定价因子!$E:$F,2,0)</f>
        <v>#N/A</v>
      </c>
      <c r="T2900" s="61"/>
      <c r="U2900" s="63"/>
      <c r="V2900" s="63"/>
      <c r="W2900" s="63"/>
      <c r="X2900" s="3"/>
    </row>
    <row r="2901" spans="1:24">
      <c r="A2901" s="3"/>
      <c r="B2901" s="3"/>
      <c r="C2901" s="3"/>
      <c r="D2901" s="3"/>
      <c r="E2901" s="79"/>
      <c r="F2901" s="3"/>
      <c r="G2901" s="77" t="e">
        <f>VLOOKUP($F$1&amp;F2901,定价因子!E:F,2,0)</f>
        <v>#N/A</v>
      </c>
      <c r="H2901" s="3"/>
      <c r="I2901" s="77" t="e">
        <f>VLOOKUP($H$1&amp;H2901,定价因子!E:F,2,0)</f>
        <v>#N/A</v>
      </c>
      <c r="J2901" s="3"/>
      <c r="K2901" s="77" t="e">
        <f>VLOOKUP($J$1&amp;J2901,定价因子!E:F,2,0)</f>
        <v>#N/A</v>
      </c>
      <c r="L2901" s="3"/>
      <c r="M2901" s="77" t="e">
        <f>VLOOKUP($L$1&amp;L2901,定价因子!E:F,2,0)</f>
        <v>#N/A</v>
      </c>
      <c r="N2901" s="3"/>
      <c r="O2901" s="77" t="e">
        <f>VLOOKUP($N$1&amp;N2901,定价因子!E:F,2,0)</f>
        <v>#N/A</v>
      </c>
      <c r="P2901" s="3"/>
      <c r="Q2901" s="55" t="e">
        <f>VLOOKUP($P$1&amp;P2901,定价因子!$E:$F,2,0)</f>
        <v>#N/A</v>
      </c>
      <c r="R2901" s="3"/>
      <c r="S2901" s="77" t="e">
        <f>VLOOKUP($R$1&amp;R2901,定价因子!$E:$F,2,0)</f>
        <v>#N/A</v>
      </c>
      <c r="T2901" s="61"/>
      <c r="U2901" s="63"/>
      <c r="V2901" s="63"/>
      <c r="W2901" s="63"/>
      <c r="X2901" s="3"/>
    </row>
    <row r="2902" spans="1:24">
      <c r="A2902" s="3"/>
      <c r="B2902" s="3"/>
      <c r="C2902" s="3"/>
      <c r="D2902" s="3"/>
      <c r="E2902" s="79"/>
      <c r="F2902" s="3"/>
      <c r="G2902" s="77" t="e">
        <f>VLOOKUP($F$1&amp;F2902,定价因子!E:F,2,0)</f>
        <v>#N/A</v>
      </c>
      <c r="H2902" s="3"/>
      <c r="I2902" s="77" t="e">
        <f>VLOOKUP($H$1&amp;H2902,定价因子!E:F,2,0)</f>
        <v>#N/A</v>
      </c>
      <c r="J2902" s="3"/>
      <c r="K2902" s="77" t="e">
        <f>VLOOKUP($J$1&amp;J2902,定价因子!E:F,2,0)</f>
        <v>#N/A</v>
      </c>
      <c r="L2902" s="3"/>
      <c r="M2902" s="77" t="e">
        <f>VLOOKUP($L$1&amp;L2902,定价因子!E:F,2,0)</f>
        <v>#N/A</v>
      </c>
      <c r="N2902" s="3"/>
      <c r="O2902" s="77" t="e">
        <f>VLOOKUP($N$1&amp;N2902,定价因子!E:F,2,0)</f>
        <v>#N/A</v>
      </c>
      <c r="P2902" s="3"/>
      <c r="Q2902" s="55" t="e">
        <f>VLOOKUP($P$1&amp;P2902,定价因子!$E:$F,2,0)</f>
        <v>#N/A</v>
      </c>
      <c r="R2902" s="3"/>
      <c r="S2902" s="77" t="e">
        <f>VLOOKUP($R$1&amp;R2902,定价因子!$E:$F,2,0)</f>
        <v>#N/A</v>
      </c>
      <c r="T2902" s="61"/>
      <c r="U2902" s="63"/>
      <c r="V2902" s="63"/>
      <c r="W2902" s="63"/>
      <c r="X2902" s="3"/>
    </row>
    <row r="2903" spans="1:24">
      <c r="A2903" s="3"/>
      <c r="B2903" s="3"/>
      <c r="C2903" s="3"/>
      <c r="D2903" s="3"/>
      <c r="E2903" s="79"/>
      <c r="F2903" s="3"/>
      <c r="G2903" s="77" t="e">
        <f>VLOOKUP($F$1&amp;F2903,定价因子!E:F,2,0)</f>
        <v>#N/A</v>
      </c>
      <c r="H2903" s="3"/>
      <c r="I2903" s="77" t="e">
        <f>VLOOKUP($H$1&amp;H2903,定价因子!E:F,2,0)</f>
        <v>#N/A</v>
      </c>
      <c r="J2903" s="3"/>
      <c r="K2903" s="77" t="e">
        <f>VLOOKUP($J$1&amp;J2903,定价因子!E:F,2,0)</f>
        <v>#N/A</v>
      </c>
      <c r="L2903" s="3"/>
      <c r="M2903" s="77" t="e">
        <f>VLOOKUP($L$1&amp;L2903,定价因子!E:F,2,0)</f>
        <v>#N/A</v>
      </c>
      <c r="N2903" s="3"/>
      <c r="O2903" s="77" t="e">
        <f>VLOOKUP($N$1&amp;N2903,定价因子!E:F,2,0)</f>
        <v>#N/A</v>
      </c>
      <c r="P2903" s="3"/>
      <c r="Q2903" s="55" t="e">
        <f>VLOOKUP($P$1&amp;P2903,定价因子!$E:$F,2,0)</f>
        <v>#N/A</v>
      </c>
      <c r="R2903" s="3"/>
      <c r="S2903" s="77" t="e">
        <f>VLOOKUP($R$1&amp;R2903,定价因子!$E:$F,2,0)</f>
        <v>#N/A</v>
      </c>
      <c r="T2903" s="61"/>
      <c r="U2903" s="63"/>
      <c r="V2903" s="63"/>
      <c r="W2903" s="63"/>
      <c r="X2903" s="3"/>
    </row>
    <row r="2904" spans="1:24">
      <c r="A2904" s="3"/>
      <c r="B2904" s="3"/>
      <c r="C2904" s="3"/>
      <c r="D2904" s="3"/>
      <c r="E2904" s="79"/>
      <c r="F2904" s="3"/>
      <c r="G2904" s="77" t="e">
        <f>VLOOKUP($F$1&amp;F2904,定价因子!E:F,2,0)</f>
        <v>#N/A</v>
      </c>
      <c r="H2904" s="3"/>
      <c r="I2904" s="77" t="e">
        <f>VLOOKUP($H$1&amp;H2904,定价因子!E:F,2,0)</f>
        <v>#N/A</v>
      </c>
      <c r="J2904" s="3"/>
      <c r="K2904" s="77" t="e">
        <f>VLOOKUP($J$1&amp;J2904,定价因子!E:F,2,0)</f>
        <v>#N/A</v>
      </c>
      <c r="L2904" s="3"/>
      <c r="M2904" s="77" t="e">
        <f>VLOOKUP($L$1&amp;L2904,定价因子!E:F,2,0)</f>
        <v>#N/A</v>
      </c>
      <c r="N2904" s="3"/>
      <c r="O2904" s="77" t="e">
        <f>VLOOKUP($N$1&amp;N2904,定价因子!E:F,2,0)</f>
        <v>#N/A</v>
      </c>
      <c r="P2904" s="3"/>
      <c r="Q2904" s="55" t="e">
        <f>VLOOKUP($P$1&amp;P2904,定价因子!$E:$F,2,0)</f>
        <v>#N/A</v>
      </c>
      <c r="R2904" s="3"/>
      <c r="S2904" s="77" t="e">
        <f>VLOOKUP($R$1&amp;R2904,定价因子!$E:$F,2,0)</f>
        <v>#N/A</v>
      </c>
      <c r="T2904" s="61"/>
      <c r="U2904" s="63"/>
      <c r="V2904" s="63"/>
      <c r="W2904" s="63"/>
      <c r="X2904" s="3"/>
    </row>
    <row r="2905" spans="1:24">
      <c r="A2905" s="3"/>
      <c r="B2905" s="3"/>
      <c r="C2905" s="3"/>
      <c r="D2905" s="3"/>
      <c r="E2905" s="79"/>
      <c r="F2905" s="3"/>
      <c r="G2905" s="77" t="e">
        <f>VLOOKUP($F$1&amp;F2905,定价因子!E:F,2,0)</f>
        <v>#N/A</v>
      </c>
      <c r="H2905" s="3"/>
      <c r="I2905" s="77" t="e">
        <f>VLOOKUP($H$1&amp;H2905,定价因子!E:F,2,0)</f>
        <v>#N/A</v>
      </c>
      <c r="J2905" s="3"/>
      <c r="K2905" s="77" t="e">
        <f>VLOOKUP($J$1&amp;J2905,定价因子!E:F,2,0)</f>
        <v>#N/A</v>
      </c>
      <c r="L2905" s="3"/>
      <c r="M2905" s="77" t="e">
        <f>VLOOKUP($L$1&amp;L2905,定价因子!E:F,2,0)</f>
        <v>#N/A</v>
      </c>
      <c r="N2905" s="3"/>
      <c r="O2905" s="77" t="e">
        <f>VLOOKUP($N$1&amp;N2905,定价因子!E:F,2,0)</f>
        <v>#N/A</v>
      </c>
      <c r="P2905" s="3"/>
      <c r="Q2905" s="55" t="e">
        <f>VLOOKUP($P$1&amp;P2905,定价因子!$E:$F,2,0)</f>
        <v>#N/A</v>
      </c>
      <c r="R2905" s="3"/>
      <c r="S2905" s="77" t="e">
        <f>VLOOKUP($R$1&amp;R2905,定价因子!$E:$F,2,0)</f>
        <v>#N/A</v>
      </c>
      <c r="T2905" s="61"/>
      <c r="U2905" s="63"/>
      <c r="V2905" s="63"/>
      <c r="W2905" s="63"/>
      <c r="X2905" s="3"/>
    </row>
    <row r="2906" spans="1:24">
      <c r="A2906" s="3"/>
      <c r="B2906" s="3"/>
      <c r="C2906" s="3"/>
      <c r="D2906" s="3"/>
      <c r="E2906" s="79"/>
      <c r="F2906" s="3"/>
      <c r="G2906" s="77" t="e">
        <f>VLOOKUP($F$1&amp;F2906,定价因子!E:F,2,0)</f>
        <v>#N/A</v>
      </c>
      <c r="H2906" s="3"/>
      <c r="I2906" s="77" t="e">
        <f>VLOOKUP($H$1&amp;H2906,定价因子!E:F,2,0)</f>
        <v>#N/A</v>
      </c>
      <c r="J2906" s="3"/>
      <c r="K2906" s="77" t="e">
        <f>VLOOKUP($J$1&amp;J2906,定价因子!E:F,2,0)</f>
        <v>#N/A</v>
      </c>
      <c r="L2906" s="3"/>
      <c r="M2906" s="77" t="e">
        <f>VLOOKUP($L$1&amp;L2906,定价因子!E:F,2,0)</f>
        <v>#N/A</v>
      </c>
      <c r="N2906" s="3"/>
      <c r="O2906" s="77" t="e">
        <f>VLOOKUP($N$1&amp;N2906,定价因子!E:F,2,0)</f>
        <v>#N/A</v>
      </c>
      <c r="P2906" s="3"/>
      <c r="Q2906" s="55" t="e">
        <f>VLOOKUP($P$1&amp;P2906,定价因子!$E:$F,2,0)</f>
        <v>#N/A</v>
      </c>
      <c r="R2906" s="3"/>
      <c r="S2906" s="77" t="e">
        <f>VLOOKUP($R$1&amp;R2906,定价因子!$E:$F,2,0)</f>
        <v>#N/A</v>
      </c>
      <c r="T2906" s="61"/>
      <c r="U2906" s="63"/>
      <c r="V2906" s="63"/>
      <c r="W2906" s="63"/>
      <c r="X2906" s="3"/>
    </row>
    <row r="2907" spans="1:24">
      <c r="A2907" s="3"/>
      <c r="B2907" s="3"/>
      <c r="C2907" s="3"/>
      <c r="D2907" s="3"/>
      <c r="E2907" s="79"/>
      <c r="F2907" s="3"/>
      <c r="G2907" s="77" t="e">
        <f>VLOOKUP($F$1&amp;F2907,定价因子!E:F,2,0)</f>
        <v>#N/A</v>
      </c>
      <c r="H2907" s="3"/>
      <c r="I2907" s="77" t="e">
        <f>VLOOKUP($H$1&amp;H2907,定价因子!E:F,2,0)</f>
        <v>#N/A</v>
      </c>
      <c r="J2907" s="3"/>
      <c r="K2907" s="77" t="e">
        <f>VLOOKUP($J$1&amp;J2907,定价因子!E:F,2,0)</f>
        <v>#N/A</v>
      </c>
      <c r="L2907" s="3"/>
      <c r="M2907" s="77" t="e">
        <f>VLOOKUP($L$1&amp;L2907,定价因子!E:F,2,0)</f>
        <v>#N/A</v>
      </c>
      <c r="N2907" s="3"/>
      <c r="O2907" s="77" t="e">
        <f>VLOOKUP($N$1&amp;N2907,定价因子!E:F,2,0)</f>
        <v>#N/A</v>
      </c>
      <c r="P2907" s="3"/>
      <c r="Q2907" s="55" t="e">
        <f>VLOOKUP($P$1&amp;P2907,定价因子!$E:$F,2,0)</f>
        <v>#N/A</v>
      </c>
      <c r="R2907" s="3"/>
      <c r="S2907" s="77" t="e">
        <f>VLOOKUP($R$1&amp;R2907,定价因子!$E:$F,2,0)</f>
        <v>#N/A</v>
      </c>
      <c r="T2907" s="61"/>
      <c r="U2907" s="63"/>
      <c r="V2907" s="63"/>
      <c r="W2907" s="63"/>
      <c r="X2907" s="3"/>
    </row>
    <row r="2908" spans="1:24">
      <c r="A2908" s="3"/>
      <c r="B2908" s="3"/>
      <c r="C2908" s="3"/>
      <c r="D2908" s="3"/>
      <c r="E2908" s="79"/>
      <c r="F2908" s="3"/>
      <c r="G2908" s="77" t="e">
        <f>VLOOKUP($F$1&amp;F2908,定价因子!E:F,2,0)</f>
        <v>#N/A</v>
      </c>
      <c r="H2908" s="3"/>
      <c r="I2908" s="77" t="e">
        <f>VLOOKUP($H$1&amp;H2908,定价因子!E:F,2,0)</f>
        <v>#N/A</v>
      </c>
      <c r="J2908" s="3"/>
      <c r="K2908" s="77" t="e">
        <f>VLOOKUP($J$1&amp;J2908,定价因子!E:F,2,0)</f>
        <v>#N/A</v>
      </c>
      <c r="L2908" s="3"/>
      <c r="M2908" s="77" t="e">
        <f>VLOOKUP($L$1&amp;L2908,定价因子!E:F,2,0)</f>
        <v>#N/A</v>
      </c>
      <c r="N2908" s="3"/>
      <c r="O2908" s="77" t="e">
        <f>VLOOKUP($N$1&amp;N2908,定价因子!E:F,2,0)</f>
        <v>#N/A</v>
      </c>
      <c r="P2908" s="3"/>
      <c r="Q2908" s="55" t="e">
        <f>VLOOKUP($P$1&amp;P2908,定价因子!$E:$F,2,0)</f>
        <v>#N/A</v>
      </c>
      <c r="R2908" s="3"/>
      <c r="S2908" s="77" t="e">
        <f>VLOOKUP($R$1&amp;R2908,定价因子!$E:$F,2,0)</f>
        <v>#N/A</v>
      </c>
      <c r="T2908" s="61"/>
      <c r="U2908" s="63"/>
      <c r="V2908" s="63"/>
      <c r="W2908" s="63"/>
      <c r="X2908" s="3"/>
    </row>
    <row r="2909" spans="1:24">
      <c r="A2909" s="3"/>
      <c r="B2909" s="3"/>
      <c r="C2909" s="3"/>
      <c r="D2909" s="3"/>
      <c r="E2909" s="79"/>
      <c r="F2909" s="3"/>
      <c r="G2909" s="77" t="e">
        <f>VLOOKUP($F$1&amp;F2909,定价因子!E:F,2,0)</f>
        <v>#N/A</v>
      </c>
      <c r="H2909" s="3"/>
      <c r="I2909" s="77" t="e">
        <f>VLOOKUP($H$1&amp;H2909,定价因子!E:F,2,0)</f>
        <v>#N/A</v>
      </c>
      <c r="J2909" s="3"/>
      <c r="K2909" s="77" t="e">
        <f>VLOOKUP($J$1&amp;J2909,定价因子!E:F,2,0)</f>
        <v>#N/A</v>
      </c>
      <c r="L2909" s="3"/>
      <c r="M2909" s="77" t="e">
        <f>VLOOKUP($L$1&amp;L2909,定价因子!E:F,2,0)</f>
        <v>#N/A</v>
      </c>
      <c r="N2909" s="3"/>
      <c r="O2909" s="77" t="e">
        <f>VLOOKUP($N$1&amp;N2909,定价因子!E:F,2,0)</f>
        <v>#N/A</v>
      </c>
      <c r="P2909" s="3"/>
      <c r="Q2909" s="55" t="e">
        <f>VLOOKUP($P$1&amp;P2909,定价因子!$E:$F,2,0)</f>
        <v>#N/A</v>
      </c>
      <c r="R2909" s="3"/>
      <c r="S2909" s="77" t="e">
        <f>VLOOKUP($R$1&amp;R2909,定价因子!$E:$F,2,0)</f>
        <v>#N/A</v>
      </c>
      <c r="T2909" s="61"/>
      <c r="U2909" s="63"/>
      <c r="V2909" s="63"/>
      <c r="W2909" s="63"/>
      <c r="X2909" s="3"/>
    </row>
    <row r="2910" spans="1:24">
      <c r="A2910" s="3"/>
      <c r="B2910" s="3"/>
      <c r="C2910" s="3"/>
      <c r="D2910" s="3"/>
      <c r="E2910" s="79"/>
      <c r="F2910" s="3"/>
      <c r="G2910" s="77" t="e">
        <f>VLOOKUP($F$1&amp;F2910,定价因子!E:F,2,0)</f>
        <v>#N/A</v>
      </c>
      <c r="H2910" s="3"/>
      <c r="I2910" s="77" t="e">
        <f>VLOOKUP($H$1&amp;H2910,定价因子!E:F,2,0)</f>
        <v>#N/A</v>
      </c>
      <c r="J2910" s="3"/>
      <c r="K2910" s="77" t="e">
        <f>VLOOKUP($J$1&amp;J2910,定价因子!E:F,2,0)</f>
        <v>#N/A</v>
      </c>
      <c r="L2910" s="3"/>
      <c r="M2910" s="77" t="e">
        <f>VLOOKUP($L$1&amp;L2910,定价因子!E:F,2,0)</f>
        <v>#N/A</v>
      </c>
      <c r="N2910" s="3"/>
      <c r="O2910" s="77" t="e">
        <f>VLOOKUP($N$1&amp;N2910,定价因子!E:F,2,0)</f>
        <v>#N/A</v>
      </c>
      <c r="P2910" s="3"/>
      <c r="Q2910" s="55" t="e">
        <f>VLOOKUP($P$1&amp;P2910,定价因子!$E:$F,2,0)</f>
        <v>#N/A</v>
      </c>
      <c r="R2910" s="3"/>
      <c r="S2910" s="77" t="e">
        <f>VLOOKUP($R$1&amp;R2910,定价因子!$E:$F,2,0)</f>
        <v>#N/A</v>
      </c>
      <c r="T2910" s="61"/>
      <c r="U2910" s="63"/>
      <c r="V2910" s="63"/>
      <c r="W2910" s="63"/>
      <c r="X2910" s="3"/>
    </row>
    <row r="2911" spans="1:24">
      <c r="A2911" s="3"/>
      <c r="B2911" s="3"/>
      <c r="C2911" s="3"/>
      <c r="D2911" s="3"/>
      <c r="E2911" s="79"/>
      <c r="F2911" s="3"/>
      <c r="G2911" s="77" t="e">
        <f>VLOOKUP($F$1&amp;F2911,定价因子!E:F,2,0)</f>
        <v>#N/A</v>
      </c>
      <c r="H2911" s="3"/>
      <c r="I2911" s="77" t="e">
        <f>VLOOKUP($H$1&amp;H2911,定价因子!E:F,2,0)</f>
        <v>#N/A</v>
      </c>
      <c r="J2911" s="3"/>
      <c r="K2911" s="77" t="e">
        <f>VLOOKUP($J$1&amp;J2911,定价因子!E:F,2,0)</f>
        <v>#N/A</v>
      </c>
      <c r="L2911" s="3"/>
      <c r="M2911" s="77" t="e">
        <f>VLOOKUP($L$1&amp;L2911,定价因子!E:F,2,0)</f>
        <v>#N/A</v>
      </c>
      <c r="N2911" s="3"/>
      <c r="O2911" s="77" t="e">
        <f>VLOOKUP($N$1&amp;N2911,定价因子!E:F,2,0)</f>
        <v>#N/A</v>
      </c>
      <c r="P2911" s="3"/>
      <c r="Q2911" s="55" t="e">
        <f>VLOOKUP($P$1&amp;P2911,定价因子!$E:$F,2,0)</f>
        <v>#N/A</v>
      </c>
      <c r="R2911" s="3"/>
      <c r="S2911" s="77" t="e">
        <f>VLOOKUP($R$1&amp;R2911,定价因子!$E:$F,2,0)</f>
        <v>#N/A</v>
      </c>
      <c r="T2911" s="61"/>
      <c r="U2911" s="63"/>
      <c r="V2911" s="63"/>
      <c r="W2911" s="63"/>
      <c r="X2911" s="3"/>
    </row>
    <row r="2912" spans="1:24">
      <c r="A2912" s="3"/>
      <c r="B2912" s="3"/>
      <c r="C2912" s="3"/>
      <c r="D2912" s="3"/>
      <c r="E2912" s="79"/>
      <c r="F2912" s="3"/>
      <c r="G2912" s="77" t="e">
        <f>VLOOKUP($F$1&amp;F2912,定价因子!E:F,2,0)</f>
        <v>#N/A</v>
      </c>
      <c r="H2912" s="3"/>
      <c r="I2912" s="77" t="e">
        <f>VLOOKUP($H$1&amp;H2912,定价因子!E:F,2,0)</f>
        <v>#N/A</v>
      </c>
      <c r="J2912" s="3"/>
      <c r="K2912" s="77" t="e">
        <f>VLOOKUP($J$1&amp;J2912,定价因子!E:F,2,0)</f>
        <v>#N/A</v>
      </c>
      <c r="L2912" s="3"/>
      <c r="M2912" s="77" t="e">
        <f>VLOOKUP($L$1&amp;L2912,定价因子!E:F,2,0)</f>
        <v>#N/A</v>
      </c>
      <c r="N2912" s="3"/>
      <c r="O2912" s="77" t="e">
        <f>VLOOKUP($N$1&amp;N2912,定价因子!E:F,2,0)</f>
        <v>#N/A</v>
      </c>
      <c r="P2912" s="3"/>
      <c r="Q2912" s="55" t="e">
        <f>VLOOKUP($P$1&amp;P2912,定价因子!$E:$F,2,0)</f>
        <v>#N/A</v>
      </c>
      <c r="R2912" s="3"/>
      <c r="S2912" s="77" t="e">
        <f>VLOOKUP($R$1&amp;R2912,定价因子!$E:$F,2,0)</f>
        <v>#N/A</v>
      </c>
      <c r="T2912" s="61"/>
      <c r="U2912" s="63"/>
      <c r="V2912" s="63"/>
      <c r="W2912" s="63"/>
      <c r="X2912" s="3"/>
    </row>
    <row r="2913" spans="1:24">
      <c r="A2913" s="3"/>
      <c r="B2913" s="3"/>
      <c r="C2913" s="3"/>
      <c r="D2913" s="3"/>
      <c r="E2913" s="79"/>
      <c r="F2913" s="3"/>
      <c r="G2913" s="77" t="e">
        <f>VLOOKUP($F$1&amp;F2913,定价因子!E:F,2,0)</f>
        <v>#N/A</v>
      </c>
      <c r="H2913" s="3"/>
      <c r="I2913" s="77" t="e">
        <f>VLOOKUP($H$1&amp;H2913,定价因子!E:F,2,0)</f>
        <v>#N/A</v>
      </c>
      <c r="J2913" s="3"/>
      <c r="K2913" s="77" t="e">
        <f>VLOOKUP($J$1&amp;J2913,定价因子!E:F,2,0)</f>
        <v>#N/A</v>
      </c>
      <c r="L2913" s="3"/>
      <c r="M2913" s="77" t="e">
        <f>VLOOKUP($L$1&amp;L2913,定价因子!E:F,2,0)</f>
        <v>#N/A</v>
      </c>
      <c r="N2913" s="3"/>
      <c r="O2913" s="77" t="e">
        <f>VLOOKUP($N$1&amp;N2913,定价因子!E:F,2,0)</f>
        <v>#N/A</v>
      </c>
      <c r="P2913" s="3"/>
      <c r="Q2913" s="55" t="e">
        <f>VLOOKUP($P$1&amp;P2913,定价因子!$E:$F,2,0)</f>
        <v>#N/A</v>
      </c>
      <c r="R2913" s="3"/>
      <c r="S2913" s="77" t="e">
        <f>VLOOKUP($R$1&amp;R2913,定价因子!$E:$F,2,0)</f>
        <v>#N/A</v>
      </c>
      <c r="T2913" s="61"/>
      <c r="U2913" s="63"/>
      <c r="V2913" s="63"/>
      <c r="W2913" s="63"/>
      <c r="X2913" s="3"/>
    </row>
    <row r="2914" spans="1:24">
      <c r="A2914" s="3"/>
      <c r="B2914" s="3"/>
      <c r="C2914" s="3"/>
      <c r="D2914" s="3"/>
      <c r="E2914" s="79"/>
      <c r="F2914" s="3"/>
      <c r="G2914" s="77" t="e">
        <f>VLOOKUP($F$1&amp;F2914,定价因子!E:F,2,0)</f>
        <v>#N/A</v>
      </c>
      <c r="H2914" s="3"/>
      <c r="I2914" s="77" t="e">
        <f>VLOOKUP($H$1&amp;H2914,定价因子!E:F,2,0)</f>
        <v>#N/A</v>
      </c>
      <c r="J2914" s="3"/>
      <c r="K2914" s="77" t="e">
        <f>VLOOKUP($J$1&amp;J2914,定价因子!E:F,2,0)</f>
        <v>#N/A</v>
      </c>
      <c r="L2914" s="3"/>
      <c r="M2914" s="77" t="e">
        <f>VLOOKUP($L$1&amp;L2914,定价因子!E:F,2,0)</f>
        <v>#N/A</v>
      </c>
      <c r="N2914" s="3"/>
      <c r="O2914" s="77" t="e">
        <f>VLOOKUP($N$1&amp;N2914,定价因子!E:F,2,0)</f>
        <v>#N/A</v>
      </c>
      <c r="P2914" s="3"/>
      <c r="Q2914" s="55" t="e">
        <f>VLOOKUP($P$1&amp;P2914,定价因子!$E:$F,2,0)</f>
        <v>#N/A</v>
      </c>
      <c r="R2914" s="3"/>
      <c r="S2914" s="77" t="e">
        <f>VLOOKUP($R$1&amp;R2914,定价因子!$E:$F,2,0)</f>
        <v>#N/A</v>
      </c>
      <c r="T2914" s="61"/>
      <c r="U2914" s="63"/>
      <c r="V2914" s="63"/>
      <c r="W2914" s="63"/>
      <c r="X2914" s="3"/>
    </row>
    <row r="2915" spans="1:24">
      <c r="A2915" s="3"/>
      <c r="B2915" s="3"/>
      <c r="C2915" s="3"/>
      <c r="D2915" s="3"/>
      <c r="E2915" s="79"/>
      <c r="F2915" s="3"/>
      <c r="G2915" s="77" t="e">
        <f>VLOOKUP($F$1&amp;F2915,定价因子!E:F,2,0)</f>
        <v>#N/A</v>
      </c>
      <c r="H2915" s="3"/>
      <c r="I2915" s="77" t="e">
        <f>VLOOKUP($H$1&amp;H2915,定价因子!E:F,2,0)</f>
        <v>#N/A</v>
      </c>
      <c r="J2915" s="3"/>
      <c r="K2915" s="77" t="e">
        <f>VLOOKUP($J$1&amp;J2915,定价因子!E:F,2,0)</f>
        <v>#N/A</v>
      </c>
      <c r="L2915" s="3"/>
      <c r="M2915" s="77" t="e">
        <f>VLOOKUP($L$1&amp;L2915,定价因子!E:F,2,0)</f>
        <v>#N/A</v>
      </c>
      <c r="N2915" s="3"/>
      <c r="O2915" s="77" t="e">
        <f>VLOOKUP($N$1&amp;N2915,定价因子!E:F,2,0)</f>
        <v>#N/A</v>
      </c>
      <c r="P2915" s="3"/>
      <c r="Q2915" s="55" t="e">
        <f>VLOOKUP($P$1&amp;P2915,定价因子!$E:$F,2,0)</f>
        <v>#N/A</v>
      </c>
      <c r="R2915" s="3"/>
      <c r="S2915" s="77" t="e">
        <f>VLOOKUP($R$1&amp;R2915,定价因子!$E:$F,2,0)</f>
        <v>#N/A</v>
      </c>
      <c r="T2915" s="61"/>
      <c r="U2915" s="63"/>
      <c r="V2915" s="63"/>
      <c r="W2915" s="63"/>
      <c r="X2915" s="3"/>
    </row>
    <row r="2916" spans="1:24">
      <c r="A2916" s="3"/>
      <c r="B2916" s="3"/>
      <c r="C2916" s="3"/>
      <c r="D2916" s="3"/>
      <c r="E2916" s="79"/>
      <c r="F2916" s="3"/>
      <c r="G2916" s="77" t="e">
        <f>VLOOKUP($F$1&amp;F2916,定价因子!E:F,2,0)</f>
        <v>#N/A</v>
      </c>
      <c r="H2916" s="3"/>
      <c r="I2916" s="77" t="e">
        <f>VLOOKUP($H$1&amp;H2916,定价因子!E:F,2,0)</f>
        <v>#N/A</v>
      </c>
      <c r="J2916" s="3"/>
      <c r="K2916" s="77" t="e">
        <f>VLOOKUP($J$1&amp;J2916,定价因子!E:F,2,0)</f>
        <v>#N/A</v>
      </c>
      <c r="L2916" s="3"/>
      <c r="M2916" s="77" t="e">
        <f>VLOOKUP($L$1&amp;L2916,定价因子!E:F,2,0)</f>
        <v>#N/A</v>
      </c>
      <c r="N2916" s="3"/>
      <c r="O2916" s="77" t="e">
        <f>VLOOKUP($N$1&amp;N2916,定价因子!E:F,2,0)</f>
        <v>#N/A</v>
      </c>
      <c r="P2916" s="3"/>
      <c r="Q2916" s="55" t="e">
        <f>VLOOKUP($P$1&amp;P2916,定价因子!$E:$F,2,0)</f>
        <v>#N/A</v>
      </c>
      <c r="R2916" s="3"/>
      <c r="S2916" s="77" t="e">
        <f>VLOOKUP($R$1&amp;R2916,定价因子!$E:$F,2,0)</f>
        <v>#N/A</v>
      </c>
      <c r="T2916" s="61"/>
      <c r="U2916" s="63"/>
      <c r="V2916" s="63"/>
      <c r="W2916" s="63"/>
      <c r="X2916" s="3"/>
    </row>
    <row r="2917" spans="1:24">
      <c r="A2917" s="3"/>
      <c r="B2917" s="3"/>
      <c r="C2917" s="3"/>
      <c r="D2917" s="3"/>
      <c r="E2917" s="79"/>
      <c r="F2917" s="3"/>
      <c r="G2917" s="77" t="e">
        <f>VLOOKUP($F$1&amp;F2917,定价因子!E:F,2,0)</f>
        <v>#N/A</v>
      </c>
      <c r="H2917" s="3"/>
      <c r="I2917" s="77" t="e">
        <f>VLOOKUP($H$1&amp;H2917,定价因子!E:F,2,0)</f>
        <v>#N/A</v>
      </c>
      <c r="J2917" s="3"/>
      <c r="K2917" s="77" t="e">
        <f>VLOOKUP($J$1&amp;J2917,定价因子!E:F,2,0)</f>
        <v>#N/A</v>
      </c>
      <c r="L2917" s="3"/>
      <c r="M2917" s="77" t="e">
        <f>VLOOKUP($L$1&amp;L2917,定价因子!E:F,2,0)</f>
        <v>#N/A</v>
      </c>
      <c r="N2917" s="3"/>
      <c r="O2917" s="77" t="e">
        <f>VLOOKUP($N$1&amp;N2917,定价因子!E:F,2,0)</f>
        <v>#N/A</v>
      </c>
      <c r="P2917" s="3"/>
      <c r="Q2917" s="55" t="e">
        <f>VLOOKUP($P$1&amp;P2917,定价因子!$E:$F,2,0)</f>
        <v>#N/A</v>
      </c>
      <c r="R2917" s="3"/>
      <c r="S2917" s="77" t="e">
        <f>VLOOKUP($R$1&amp;R2917,定价因子!$E:$F,2,0)</f>
        <v>#N/A</v>
      </c>
      <c r="T2917" s="61"/>
      <c r="U2917" s="63"/>
      <c r="V2917" s="63"/>
      <c r="W2917" s="63"/>
      <c r="X2917" s="3"/>
    </row>
    <row r="2918" spans="1:24">
      <c r="A2918" s="3"/>
      <c r="B2918" s="3"/>
      <c r="C2918" s="3"/>
      <c r="D2918" s="3"/>
      <c r="E2918" s="79"/>
      <c r="F2918" s="3"/>
      <c r="G2918" s="77" t="e">
        <f>VLOOKUP($F$1&amp;F2918,定价因子!E:F,2,0)</f>
        <v>#N/A</v>
      </c>
      <c r="H2918" s="3"/>
      <c r="I2918" s="77" t="e">
        <f>VLOOKUP($H$1&amp;H2918,定价因子!E:F,2,0)</f>
        <v>#N/A</v>
      </c>
      <c r="J2918" s="3"/>
      <c r="K2918" s="77" t="e">
        <f>VLOOKUP($J$1&amp;J2918,定价因子!E:F,2,0)</f>
        <v>#N/A</v>
      </c>
      <c r="L2918" s="3"/>
      <c r="M2918" s="77" t="e">
        <f>VLOOKUP($L$1&amp;L2918,定价因子!E:F,2,0)</f>
        <v>#N/A</v>
      </c>
      <c r="N2918" s="3"/>
      <c r="O2918" s="77" t="e">
        <f>VLOOKUP($N$1&amp;N2918,定价因子!E:F,2,0)</f>
        <v>#N/A</v>
      </c>
      <c r="P2918" s="3"/>
      <c r="Q2918" s="55" t="e">
        <f>VLOOKUP($P$1&amp;P2918,定价因子!$E:$F,2,0)</f>
        <v>#N/A</v>
      </c>
      <c r="R2918" s="3"/>
      <c r="S2918" s="77" t="e">
        <f>VLOOKUP($R$1&amp;R2918,定价因子!$E:$F,2,0)</f>
        <v>#N/A</v>
      </c>
      <c r="T2918" s="61"/>
      <c r="U2918" s="63"/>
      <c r="V2918" s="63"/>
      <c r="W2918" s="63"/>
      <c r="X2918" s="3"/>
    </row>
    <row r="2919" spans="1:24">
      <c r="A2919" s="3"/>
      <c r="B2919" s="3"/>
      <c r="C2919" s="3"/>
      <c r="D2919" s="3"/>
      <c r="E2919" s="79"/>
      <c r="F2919" s="3"/>
      <c r="G2919" s="77" t="e">
        <f>VLOOKUP($F$1&amp;F2919,定价因子!E:F,2,0)</f>
        <v>#N/A</v>
      </c>
      <c r="H2919" s="3"/>
      <c r="I2919" s="77" t="e">
        <f>VLOOKUP($H$1&amp;H2919,定价因子!E:F,2,0)</f>
        <v>#N/A</v>
      </c>
      <c r="J2919" s="3"/>
      <c r="K2919" s="77" t="e">
        <f>VLOOKUP($J$1&amp;J2919,定价因子!E:F,2,0)</f>
        <v>#N/A</v>
      </c>
      <c r="L2919" s="3"/>
      <c r="M2919" s="77" t="e">
        <f>VLOOKUP($L$1&amp;L2919,定价因子!E:F,2,0)</f>
        <v>#N/A</v>
      </c>
      <c r="N2919" s="3"/>
      <c r="O2919" s="77" t="e">
        <f>VLOOKUP($N$1&amp;N2919,定价因子!E:F,2,0)</f>
        <v>#N/A</v>
      </c>
      <c r="P2919" s="3"/>
      <c r="Q2919" s="55" t="e">
        <f>VLOOKUP($P$1&amp;P2919,定价因子!$E:$F,2,0)</f>
        <v>#N/A</v>
      </c>
      <c r="R2919" s="3"/>
      <c r="S2919" s="77" t="e">
        <f>VLOOKUP($R$1&amp;R2919,定价因子!$E:$F,2,0)</f>
        <v>#N/A</v>
      </c>
      <c r="T2919" s="61"/>
      <c r="U2919" s="63"/>
      <c r="V2919" s="63"/>
      <c r="W2919" s="63"/>
      <c r="X2919" s="3"/>
    </row>
    <row r="2920" spans="1:24">
      <c r="A2920" s="3"/>
      <c r="B2920" s="3"/>
      <c r="C2920" s="3"/>
      <c r="D2920" s="3"/>
      <c r="E2920" s="79"/>
      <c r="F2920" s="3"/>
      <c r="G2920" s="77" t="e">
        <f>VLOOKUP($F$1&amp;F2920,定价因子!E:F,2,0)</f>
        <v>#N/A</v>
      </c>
      <c r="H2920" s="3"/>
      <c r="I2920" s="77" t="e">
        <f>VLOOKUP($H$1&amp;H2920,定价因子!E:F,2,0)</f>
        <v>#N/A</v>
      </c>
      <c r="J2920" s="3"/>
      <c r="K2920" s="77" t="e">
        <f>VLOOKUP($J$1&amp;J2920,定价因子!E:F,2,0)</f>
        <v>#N/A</v>
      </c>
      <c r="L2920" s="3"/>
      <c r="M2920" s="77" t="e">
        <f>VLOOKUP($L$1&amp;L2920,定价因子!E:F,2,0)</f>
        <v>#N/A</v>
      </c>
      <c r="N2920" s="3"/>
      <c r="O2920" s="77" t="e">
        <f>VLOOKUP($N$1&amp;N2920,定价因子!E:F,2,0)</f>
        <v>#N/A</v>
      </c>
      <c r="P2920" s="3"/>
      <c r="Q2920" s="55" t="e">
        <f>VLOOKUP($P$1&amp;P2920,定价因子!$E:$F,2,0)</f>
        <v>#N/A</v>
      </c>
      <c r="R2920" s="3"/>
      <c r="S2920" s="77" t="e">
        <f>VLOOKUP($R$1&amp;R2920,定价因子!$E:$F,2,0)</f>
        <v>#N/A</v>
      </c>
      <c r="T2920" s="61"/>
      <c r="U2920" s="63"/>
      <c r="V2920" s="63"/>
      <c r="W2920" s="63"/>
      <c r="X2920" s="3"/>
    </row>
    <row r="2921" spans="1:24">
      <c r="A2921" s="3"/>
      <c r="B2921" s="3"/>
      <c r="C2921" s="3"/>
      <c r="D2921" s="3"/>
      <c r="E2921" s="79"/>
      <c r="F2921" s="3"/>
      <c r="G2921" s="77" t="e">
        <f>VLOOKUP($F$1&amp;F2921,定价因子!E:F,2,0)</f>
        <v>#N/A</v>
      </c>
      <c r="H2921" s="3"/>
      <c r="I2921" s="77" t="e">
        <f>VLOOKUP($H$1&amp;H2921,定价因子!E:F,2,0)</f>
        <v>#N/A</v>
      </c>
      <c r="J2921" s="3"/>
      <c r="K2921" s="77" t="e">
        <f>VLOOKUP($J$1&amp;J2921,定价因子!E:F,2,0)</f>
        <v>#N/A</v>
      </c>
      <c r="L2921" s="3"/>
      <c r="M2921" s="77" t="e">
        <f>VLOOKUP($L$1&amp;L2921,定价因子!E:F,2,0)</f>
        <v>#N/A</v>
      </c>
      <c r="N2921" s="3"/>
      <c r="O2921" s="77" t="e">
        <f>VLOOKUP($N$1&amp;N2921,定价因子!E:F,2,0)</f>
        <v>#N/A</v>
      </c>
      <c r="P2921" s="3"/>
      <c r="Q2921" s="55" t="e">
        <f>VLOOKUP($P$1&amp;P2921,定价因子!$E:$F,2,0)</f>
        <v>#N/A</v>
      </c>
      <c r="R2921" s="3"/>
      <c r="S2921" s="77" t="e">
        <f>VLOOKUP($R$1&amp;R2921,定价因子!$E:$F,2,0)</f>
        <v>#N/A</v>
      </c>
      <c r="T2921" s="61"/>
      <c r="U2921" s="63"/>
      <c r="V2921" s="63"/>
      <c r="W2921" s="63"/>
      <c r="X2921" s="3"/>
    </row>
    <row r="2922" spans="1:24">
      <c r="A2922" s="3"/>
      <c r="B2922" s="3"/>
      <c r="C2922" s="3"/>
      <c r="D2922" s="3"/>
      <c r="E2922" s="79"/>
      <c r="F2922" s="3"/>
      <c r="G2922" s="77" t="e">
        <f>VLOOKUP($F$1&amp;F2922,定价因子!E:F,2,0)</f>
        <v>#N/A</v>
      </c>
      <c r="H2922" s="3"/>
      <c r="I2922" s="77" t="e">
        <f>VLOOKUP($H$1&amp;H2922,定价因子!E:F,2,0)</f>
        <v>#N/A</v>
      </c>
      <c r="J2922" s="3"/>
      <c r="K2922" s="77" t="e">
        <f>VLOOKUP($J$1&amp;J2922,定价因子!E:F,2,0)</f>
        <v>#N/A</v>
      </c>
      <c r="L2922" s="3"/>
      <c r="M2922" s="77" t="e">
        <f>VLOOKUP($L$1&amp;L2922,定价因子!E:F,2,0)</f>
        <v>#N/A</v>
      </c>
      <c r="N2922" s="3"/>
      <c r="O2922" s="77" t="e">
        <f>VLOOKUP($N$1&amp;N2922,定价因子!E:F,2,0)</f>
        <v>#N/A</v>
      </c>
      <c r="P2922" s="3"/>
      <c r="Q2922" s="55" t="e">
        <f>VLOOKUP($P$1&amp;P2922,定价因子!$E:$F,2,0)</f>
        <v>#N/A</v>
      </c>
      <c r="R2922" s="3"/>
      <c r="S2922" s="77" t="e">
        <f>VLOOKUP($R$1&amp;R2922,定价因子!$E:$F,2,0)</f>
        <v>#N/A</v>
      </c>
      <c r="T2922" s="61"/>
      <c r="U2922" s="63"/>
      <c r="V2922" s="63"/>
      <c r="W2922" s="63"/>
      <c r="X2922" s="3"/>
    </row>
    <row r="2923" spans="1:24">
      <c r="A2923" s="3"/>
      <c r="B2923" s="3"/>
      <c r="C2923" s="3"/>
      <c r="D2923" s="3"/>
      <c r="E2923" s="79"/>
      <c r="F2923" s="3"/>
      <c r="G2923" s="77" t="e">
        <f>VLOOKUP($F$1&amp;F2923,定价因子!E:F,2,0)</f>
        <v>#N/A</v>
      </c>
      <c r="H2923" s="3"/>
      <c r="I2923" s="77" t="e">
        <f>VLOOKUP($H$1&amp;H2923,定价因子!E:F,2,0)</f>
        <v>#N/A</v>
      </c>
      <c r="J2923" s="3"/>
      <c r="K2923" s="77" t="e">
        <f>VLOOKUP($J$1&amp;J2923,定价因子!E:F,2,0)</f>
        <v>#N/A</v>
      </c>
      <c r="L2923" s="3"/>
      <c r="M2923" s="77" t="e">
        <f>VLOOKUP($L$1&amp;L2923,定价因子!E:F,2,0)</f>
        <v>#N/A</v>
      </c>
      <c r="N2923" s="3"/>
      <c r="O2923" s="77" t="e">
        <f>VLOOKUP($N$1&amp;N2923,定价因子!E:F,2,0)</f>
        <v>#N/A</v>
      </c>
      <c r="P2923" s="3"/>
      <c r="Q2923" s="55" t="e">
        <f>VLOOKUP($P$1&amp;P2923,定价因子!$E:$F,2,0)</f>
        <v>#N/A</v>
      </c>
      <c r="R2923" s="3"/>
      <c r="S2923" s="77" t="e">
        <f>VLOOKUP($R$1&amp;R2923,定价因子!$E:$F,2,0)</f>
        <v>#N/A</v>
      </c>
      <c r="T2923" s="61"/>
      <c r="U2923" s="63"/>
      <c r="V2923" s="63"/>
      <c r="W2923" s="63"/>
      <c r="X2923" s="3"/>
    </row>
    <row r="2924" spans="1:24">
      <c r="A2924" s="3"/>
      <c r="B2924" s="3"/>
      <c r="C2924" s="3"/>
      <c r="D2924" s="3"/>
      <c r="E2924" s="79"/>
      <c r="F2924" s="3"/>
      <c r="G2924" s="77" t="e">
        <f>VLOOKUP($F$1&amp;F2924,定价因子!E:F,2,0)</f>
        <v>#N/A</v>
      </c>
      <c r="H2924" s="3"/>
      <c r="I2924" s="77" t="e">
        <f>VLOOKUP($H$1&amp;H2924,定价因子!E:F,2,0)</f>
        <v>#N/A</v>
      </c>
      <c r="J2924" s="3"/>
      <c r="K2924" s="77" t="e">
        <f>VLOOKUP($J$1&amp;J2924,定价因子!E:F,2,0)</f>
        <v>#N/A</v>
      </c>
      <c r="L2924" s="3"/>
      <c r="M2924" s="77" t="e">
        <f>VLOOKUP($L$1&amp;L2924,定价因子!E:F,2,0)</f>
        <v>#N/A</v>
      </c>
      <c r="N2924" s="3"/>
      <c r="O2924" s="77" t="e">
        <f>VLOOKUP($N$1&amp;N2924,定价因子!E:F,2,0)</f>
        <v>#N/A</v>
      </c>
      <c r="P2924" s="3"/>
      <c r="Q2924" s="55" t="e">
        <f>VLOOKUP($P$1&amp;P2924,定价因子!$E:$F,2,0)</f>
        <v>#N/A</v>
      </c>
      <c r="R2924" s="3"/>
      <c r="S2924" s="77" t="e">
        <f>VLOOKUP($R$1&amp;R2924,定价因子!$E:$F,2,0)</f>
        <v>#N/A</v>
      </c>
      <c r="T2924" s="61"/>
      <c r="U2924" s="63"/>
      <c r="V2924" s="63"/>
      <c r="W2924" s="63"/>
      <c r="X2924" s="3"/>
    </row>
    <row r="2925" spans="1:24">
      <c r="A2925" s="3"/>
      <c r="B2925" s="3"/>
      <c r="C2925" s="3"/>
      <c r="D2925" s="3"/>
      <c r="E2925" s="79"/>
      <c r="F2925" s="3"/>
      <c r="G2925" s="77" t="e">
        <f>VLOOKUP($F$1&amp;F2925,定价因子!E:F,2,0)</f>
        <v>#N/A</v>
      </c>
      <c r="H2925" s="3"/>
      <c r="I2925" s="77" t="e">
        <f>VLOOKUP($H$1&amp;H2925,定价因子!E:F,2,0)</f>
        <v>#N/A</v>
      </c>
      <c r="J2925" s="3"/>
      <c r="K2925" s="77" t="e">
        <f>VLOOKUP($J$1&amp;J2925,定价因子!E:F,2,0)</f>
        <v>#N/A</v>
      </c>
      <c r="L2925" s="3"/>
      <c r="M2925" s="77" t="e">
        <f>VLOOKUP($L$1&amp;L2925,定价因子!E:F,2,0)</f>
        <v>#N/A</v>
      </c>
      <c r="N2925" s="3"/>
      <c r="O2925" s="77" t="e">
        <f>VLOOKUP($N$1&amp;N2925,定价因子!E:F,2,0)</f>
        <v>#N/A</v>
      </c>
      <c r="P2925" s="3"/>
      <c r="Q2925" s="55" t="e">
        <f>VLOOKUP($P$1&amp;P2925,定价因子!$E:$F,2,0)</f>
        <v>#N/A</v>
      </c>
      <c r="R2925" s="3"/>
      <c r="S2925" s="77" t="e">
        <f>VLOOKUP($R$1&amp;R2925,定价因子!$E:$F,2,0)</f>
        <v>#N/A</v>
      </c>
      <c r="T2925" s="61"/>
      <c r="U2925" s="63"/>
      <c r="V2925" s="63"/>
      <c r="W2925" s="63"/>
      <c r="X2925" s="3"/>
    </row>
    <row r="2926" spans="1:24">
      <c r="A2926" s="3"/>
      <c r="B2926" s="3"/>
      <c r="C2926" s="3"/>
      <c r="D2926" s="3"/>
      <c r="E2926" s="79"/>
      <c r="F2926" s="3"/>
      <c r="G2926" s="77" t="e">
        <f>VLOOKUP($F$1&amp;F2926,定价因子!E:F,2,0)</f>
        <v>#N/A</v>
      </c>
      <c r="H2926" s="3"/>
      <c r="I2926" s="77" t="e">
        <f>VLOOKUP($H$1&amp;H2926,定价因子!E:F,2,0)</f>
        <v>#N/A</v>
      </c>
      <c r="J2926" s="3"/>
      <c r="K2926" s="77" t="e">
        <f>VLOOKUP($J$1&amp;J2926,定价因子!E:F,2,0)</f>
        <v>#N/A</v>
      </c>
      <c r="L2926" s="3"/>
      <c r="M2926" s="77" t="e">
        <f>VLOOKUP($L$1&amp;L2926,定价因子!E:F,2,0)</f>
        <v>#N/A</v>
      </c>
      <c r="N2926" s="3"/>
      <c r="O2926" s="77" t="e">
        <f>VLOOKUP($N$1&amp;N2926,定价因子!E:F,2,0)</f>
        <v>#N/A</v>
      </c>
      <c r="P2926" s="3"/>
      <c r="Q2926" s="55" t="e">
        <f>VLOOKUP($P$1&amp;P2926,定价因子!$E:$F,2,0)</f>
        <v>#N/A</v>
      </c>
      <c r="R2926" s="3"/>
      <c r="S2926" s="77" t="e">
        <f>VLOOKUP($R$1&amp;R2926,定价因子!$E:$F,2,0)</f>
        <v>#N/A</v>
      </c>
      <c r="T2926" s="61"/>
      <c r="U2926" s="63"/>
      <c r="V2926" s="63"/>
      <c r="W2926" s="63"/>
      <c r="X2926" s="3"/>
    </row>
    <row r="2927" spans="1:24">
      <c r="A2927" s="3"/>
      <c r="B2927" s="3"/>
      <c r="C2927" s="3"/>
      <c r="D2927" s="3"/>
      <c r="E2927" s="79"/>
      <c r="F2927" s="3"/>
      <c r="G2927" s="77" t="e">
        <f>VLOOKUP($F$1&amp;F2927,定价因子!E:F,2,0)</f>
        <v>#N/A</v>
      </c>
      <c r="H2927" s="3"/>
      <c r="I2927" s="77" t="e">
        <f>VLOOKUP($H$1&amp;H2927,定价因子!E:F,2,0)</f>
        <v>#N/A</v>
      </c>
      <c r="J2927" s="3"/>
      <c r="K2927" s="77" t="e">
        <f>VLOOKUP($J$1&amp;J2927,定价因子!E:F,2,0)</f>
        <v>#N/A</v>
      </c>
      <c r="L2927" s="3"/>
      <c r="M2927" s="77" t="e">
        <f>VLOOKUP($L$1&amp;L2927,定价因子!E:F,2,0)</f>
        <v>#N/A</v>
      </c>
      <c r="N2927" s="3"/>
      <c r="O2927" s="77" t="e">
        <f>VLOOKUP($N$1&amp;N2927,定价因子!E:F,2,0)</f>
        <v>#N/A</v>
      </c>
      <c r="P2927" s="3"/>
      <c r="Q2927" s="55" t="e">
        <f>VLOOKUP($P$1&amp;P2927,定价因子!$E:$F,2,0)</f>
        <v>#N/A</v>
      </c>
      <c r="R2927" s="3"/>
      <c r="S2927" s="77" t="e">
        <f>VLOOKUP($R$1&amp;R2927,定价因子!$E:$F,2,0)</f>
        <v>#N/A</v>
      </c>
      <c r="T2927" s="61"/>
      <c r="U2927" s="63"/>
      <c r="V2927" s="63"/>
      <c r="W2927" s="63"/>
      <c r="X2927" s="3"/>
    </row>
    <row r="2928" spans="1:24">
      <c r="A2928" s="3"/>
      <c r="B2928" s="3"/>
      <c r="C2928" s="3"/>
      <c r="D2928" s="3"/>
      <c r="E2928" s="79"/>
      <c r="F2928" s="3"/>
      <c r="G2928" s="77" t="e">
        <f>VLOOKUP($F$1&amp;F2928,定价因子!E:F,2,0)</f>
        <v>#N/A</v>
      </c>
      <c r="H2928" s="3"/>
      <c r="I2928" s="77" t="e">
        <f>VLOOKUP($H$1&amp;H2928,定价因子!E:F,2,0)</f>
        <v>#N/A</v>
      </c>
      <c r="J2928" s="3"/>
      <c r="K2928" s="77" t="e">
        <f>VLOOKUP($J$1&amp;J2928,定价因子!E:F,2,0)</f>
        <v>#N/A</v>
      </c>
      <c r="L2928" s="3"/>
      <c r="M2928" s="77" t="e">
        <f>VLOOKUP($L$1&amp;L2928,定价因子!E:F,2,0)</f>
        <v>#N/A</v>
      </c>
      <c r="N2928" s="3"/>
      <c r="O2928" s="77" t="e">
        <f>VLOOKUP($N$1&amp;N2928,定价因子!E:F,2,0)</f>
        <v>#N/A</v>
      </c>
      <c r="P2928" s="3"/>
      <c r="Q2928" s="55" t="e">
        <f>VLOOKUP($P$1&amp;P2928,定价因子!$E:$F,2,0)</f>
        <v>#N/A</v>
      </c>
      <c r="R2928" s="3"/>
      <c r="S2928" s="77" t="e">
        <f>VLOOKUP($R$1&amp;R2928,定价因子!$E:$F,2,0)</f>
        <v>#N/A</v>
      </c>
      <c r="T2928" s="61"/>
      <c r="U2928" s="63"/>
      <c r="V2928" s="63"/>
      <c r="W2928" s="63"/>
      <c r="X2928" s="3"/>
    </row>
    <row r="2929" spans="1:24">
      <c r="A2929" s="3"/>
      <c r="B2929" s="3"/>
      <c r="C2929" s="3"/>
      <c r="D2929" s="3"/>
      <c r="E2929" s="79"/>
      <c r="F2929" s="3"/>
      <c r="G2929" s="77" t="e">
        <f>VLOOKUP($F$1&amp;F2929,定价因子!E:F,2,0)</f>
        <v>#N/A</v>
      </c>
      <c r="H2929" s="3"/>
      <c r="I2929" s="77" t="e">
        <f>VLOOKUP($H$1&amp;H2929,定价因子!E:F,2,0)</f>
        <v>#N/A</v>
      </c>
      <c r="J2929" s="3"/>
      <c r="K2929" s="77" t="e">
        <f>VLOOKUP($J$1&amp;J2929,定价因子!E:F,2,0)</f>
        <v>#N/A</v>
      </c>
      <c r="L2929" s="3"/>
      <c r="M2929" s="77" t="e">
        <f>VLOOKUP($L$1&amp;L2929,定价因子!E:F,2,0)</f>
        <v>#N/A</v>
      </c>
      <c r="N2929" s="3"/>
      <c r="O2929" s="77" t="e">
        <f>VLOOKUP($N$1&amp;N2929,定价因子!E:F,2,0)</f>
        <v>#N/A</v>
      </c>
      <c r="P2929" s="3"/>
      <c r="Q2929" s="55" t="e">
        <f>VLOOKUP($P$1&amp;P2929,定价因子!$E:$F,2,0)</f>
        <v>#N/A</v>
      </c>
      <c r="R2929" s="3"/>
      <c r="S2929" s="77" t="e">
        <f>VLOOKUP($R$1&amp;R2929,定价因子!$E:$F,2,0)</f>
        <v>#N/A</v>
      </c>
      <c r="T2929" s="61"/>
      <c r="U2929" s="63"/>
      <c r="V2929" s="63"/>
      <c r="W2929" s="63"/>
      <c r="X2929" s="3"/>
    </row>
    <row r="2930" spans="1:24">
      <c r="A2930" s="3"/>
      <c r="B2930" s="3"/>
      <c r="C2930" s="3"/>
      <c r="D2930" s="3"/>
      <c r="E2930" s="79"/>
      <c r="F2930" s="3"/>
      <c r="G2930" s="77" t="e">
        <f>VLOOKUP($F$1&amp;F2930,定价因子!E:F,2,0)</f>
        <v>#N/A</v>
      </c>
      <c r="H2930" s="3"/>
      <c r="I2930" s="77" t="e">
        <f>VLOOKUP($H$1&amp;H2930,定价因子!E:F,2,0)</f>
        <v>#N/A</v>
      </c>
      <c r="J2930" s="3"/>
      <c r="K2930" s="77" t="e">
        <f>VLOOKUP($J$1&amp;J2930,定价因子!E:F,2,0)</f>
        <v>#N/A</v>
      </c>
      <c r="L2930" s="3"/>
      <c r="M2930" s="77" t="e">
        <f>VLOOKUP($L$1&amp;L2930,定价因子!E:F,2,0)</f>
        <v>#N/A</v>
      </c>
      <c r="N2930" s="3"/>
      <c r="O2930" s="77" t="e">
        <f>VLOOKUP($N$1&amp;N2930,定价因子!E:F,2,0)</f>
        <v>#N/A</v>
      </c>
      <c r="P2930" s="3"/>
      <c r="Q2930" s="55" t="e">
        <f>VLOOKUP($P$1&amp;P2930,定价因子!$E:$F,2,0)</f>
        <v>#N/A</v>
      </c>
      <c r="R2930" s="3"/>
      <c r="S2930" s="77" t="e">
        <f>VLOOKUP($R$1&amp;R2930,定价因子!$E:$F,2,0)</f>
        <v>#N/A</v>
      </c>
      <c r="T2930" s="61"/>
      <c r="U2930" s="63"/>
      <c r="V2930" s="63"/>
      <c r="W2930" s="63"/>
      <c r="X2930" s="3"/>
    </row>
    <row r="2931" spans="1:24">
      <c r="A2931" s="3"/>
      <c r="B2931" s="3"/>
      <c r="C2931" s="3"/>
      <c r="D2931" s="3"/>
      <c r="E2931" s="79"/>
      <c r="F2931" s="3"/>
      <c r="G2931" s="77" t="e">
        <f>VLOOKUP($F$1&amp;F2931,定价因子!E:F,2,0)</f>
        <v>#N/A</v>
      </c>
      <c r="H2931" s="3"/>
      <c r="I2931" s="77" t="e">
        <f>VLOOKUP($H$1&amp;H2931,定价因子!E:F,2,0)</f>
        <v>#N/A</v>
      </c>
      <c r="J2931" s="3"/>
      <c r="K2931" s="77" t="e">
        <f>VLOOKUP($J$1&amp;J2931,定价因子!E:F,2,0)</f>
        <v>#N/A</v>
      </c>
      <c r="L2931" s="3"/>
      <c r="M2931" s="77" t="e">
        <f>VLOOKUP($L$1&amp;L2931,定价因子!E:F,2,0)</f>
        <v>#N/A</v>
      </c>
      <c r="N2931" s="3"/>
      <c r="O2931" s="77" t="e">
        <f>VLOOKUP($N$1&amp;N2931,定价因子!E:F,2,0)</f>
        <v>#N/A</v>
      </c>
      <c r="P2931" s="3"/>
      <c r="Q2931" s="55" t="e">
        <f>VLOOKUP($P$1&amp;P2931,定价因子!$E:$F,2,0)</f>
        <v>#N/A</v>
      </c>
      <c r="R2931" s="3"/>
      <c r="S2931" s="77" t="e">
        <f>VLOOKUP($R$1&amp;R2931,定价因子!$E:$F,2,0)</f>
        <v>#N/A</v>
      </c>
      <c r="T2931" s="61"/>
      <c r="U2931" s="63"/>
      <c r="V2931" s="63"/>
      <c r="W2931" s="63"/>
      <c r="X2931" s="3"/>
    </row>
    <row r="2932" spans="1:24">
      <c r="A2932" s="3"/>
      <c r="B2932" s="3"/>
      <c r="C2932" s="3"/>
      <c r="D2932" s="3"/>
      <c r="E2932" s="79"/>
      <c r="F2932" s="3"/>
      <c r="G2932" s="77" t="e">
        <f>VLOOKUP($F$1&amp;F2932,定价因子!E:F,2,0)</f>
        <v>#N/A</v>
      </c>
      <c r="H2932" s="3"/>
      <c r="I2932" s="77" t="e">
        <f>VLOOKUP($H$1&amp;H2932,定价因子!E:F,2,0)</f>
        <v>#N/A</v>
      </c>
      <c r="J2932" s="3"/>
      <c r="K2932" s="77" t="e">
        <f>VLOOKUP($J$1&amp;J2932,定价因子!E:F,2,0)</f>
        <v>#N/A</v>
      </c>
      <c r="L2932" s="3"/>
      <c r="M2932" s="77" t="e">
        <f>VLOOKUP($L$1&amp;L2932,定价因子!E:F,2,0)</f>
        <v>#N/A</v>
      </c>
      <c r="N2932" s="3"/>
      <c r="O2932" s="77" t="e">
        <f>VLOOKUP($N$1&amp;N2932,定价因子!E:F,2,0)</f>
        <v>#N/A</v>
      </c>
      <c r="P2932" s="3"/>
      <c r="Q2932" s="55" t="e">
        <f>VLOOKUP($P$1&amp;P2932,定价因子!$E:$F,2,0)</f>
        <v>#N/A</v>
      </c>
      <c r="R2932" s="3"/>
      <c r="S2932" s="77" t="e">
        <f>VLOOKUP($R$1&amp;R2932,定价因子!$E:$F,2,0)</f>
        <v>#N/A</v>
      </c>
      <c r="T2932" s="61"/>
      <c r="U2932" s="63"/>
      <c r="V2932" s="63"/>
      <c r="W2932" s="63"/>
      <c r="X2932" s="3"/>
    </row>
    <row r="2933" spans="1:24">
      <c r="A2933" s="3"/>
      <c r="B2933" s="3"/>
      <c r="C2933" s="3"/>
      <c r="D2933" s="3"/>
      <c r="E2933" s="79"/>
      <c r="F2933" s="3"/>
      <c r="G2933" s="77" t="e">
        <f>VLOOKUP($F$1&amp;F2933,定价因子!E:F,2,0)</f>
        <v>#N/A</v>
      </c>
      <c r="H2933" s="3"/>
      <c r="I2933" s="77" t="e">
        <f>VLOOKUP($H$1&amp;H2933,定价因子!E:F,2,0)</f>
        <v>#N/A</v>
      </c>
      <c r="J2933" s="3"/>
      <c r="K2933" s="77" t="e">
        <f>VLOOKUP($J$1&amp;J2933,定价因子!E:F,2,0)</f>
        <v>#N/A</v>
      </c>
      <c r="L2933" s="3"/>
      <c r="M2933" s="77" t="e">
        <f>VLOOKUP($L$1&amp;L2933,定价因子!E:F,2,0)</f>
        <v>#N/A</v>
      </c>
      <c r="N2933" s="3"/>
      <c r="O2933" s="77" t="e">
        <f>VLOOKUP($N$1&amp;N2933,定价因子!E:F,2,0)</f>
        <v>#N/A</v>
      </c>
      <c r="P2933" s="3"/>
      <c r="Q2933" s="55" t="e">
        <f>VLOOKUP($P$1&amp;P2933,定价因子!$E:$F,2,0)</f>
        <v>#N/A</v>
      </c>
      <c r="R2933" s="3"/>
      <c r="S2933" s="77" t="e">
        <f>VLOOKUP($R$1&amp;R2933,定价因子!$E:$F,2,0)</f>
        <v>#N/A</v>
      </c>
      <c r="T2933" s="61"/>
      <c r="U2933" s="63"/>
      <c r="V2933" s="63"/>
      <c r="W2933" s="63"/>
      <c r="X2933" s="3"/>
    </row>
    <row r="2934" spans="1:24">
      <c r="A2934" s="3"/>
      <c r="B2934" s="3"/>
      <c r="C2934" s="3"/>
      <c r="D2934" s="3"/>
      <c r="E2934" s="79"/>
      <c r="F2934" s="3"/>
      <c r="G2934" s="77" t="e">
        <f>VLOOKUP($F$1&amp;F2934,定价因子!E:F,2,0)</f>
        <v>#N/A</v>
      </c>
      <c r="H2934" s="3"/>
      <c r="I2934" s="77" t="e">
        <f>VLOOKUP($H$1&amp;H2934,定价因子!E:F,2,0)</f>
        <v>#N/A</v>
      </c>
      <c r="J2934" s="3"/>
      <c r="K2934" s="77" t="e">
        <f>VLOOKUP($J$1&amp;J2934,定价因子!E:F,2,0)</f>
        <v>#N/A</v>
      </c>
      <c r="L2934" s="3"/>
      <c r="M2934" s="77" t="e">
        <f>VLOOKUP($L$1&amp;L2934,定价因子!E:F,2,0)</f>
        <v>#N/A</v>
      </c>
      <c r="N2934" s="3"/>
      <c r="O2934" s="77" t="e">
        <f>VLOOKUP($N$1&amp;N2934,定价因子!E:F,2,0)</f>
        <v>#N/A</v>
      </c>
      <c r="P2934" s="3"/>
      <c r="Q2934" s="55" t="e">
        <f>VLOOKUP($P$1&amp;P2934,定价因子!$E:$F,2,0)</f>
        <v>#N/A</v>
      </c>
      <c r="R2934" s="3"/>
      <c r="S2934" s="77" t="e">
        <f>VLOOKUP($R$1&amp;R2934,定价因子!$E:$F,2,0)</f>
        <v>#N/A</v>
      </c>
      <c r="T2934" s="61"/>
      <c r="U2934" s="63"/>
      <c r="V2934" s="63"/>
      <c r="W2934" s="63"/>
      <c r="X2934" s="3"/>
    </row>
    <row r="2935" spans="1:24">
      <c r="A2935" s="3"/>
      <c r="B2935" s="3"/>
      <c r="C2935" s="3"/>
      <c r="D2935" s="3"/>
      <c r="E2935" s="79"/>
      <c r="F2935" s="3"/>
      <c r="G2935" s="77" t="e">
        <f>VLOOKUP($F$1&amp;F2935,定价因子!E:F,2,0)</f>
        <v>#N/A</v>
      </c>
      <c r="H2935" s="3"/>
      <c r="I2935" s="77" t="e">
        <f>VLOOKUP($H$1&amp;H2935,定价因子!E:F,2,0)</f>
        <v>#N/A</v>
      </c>
      <c r="J2935" s="3"/>
      <c r="K2935" s="77" t="e">
        <f>VLOOKUP($J$1&amp;J2935,定价因子!E:F,2,0)</f>
        <v>#N/A</v>
      </c>
      <c r="L2935" s="3"/>
      <c r="M2935" s="77" t="e">
        <f>VLOOKUP($L$1&amp;L2935,定价因子!E:F,2,0)</f>
        <v>#N/A</v>
      </c>
      <c r="N2935" s="3"/>
      <c r="O2935" s="77" t="e">
        <f>VLOOKUP($N$1&amp;N2935,定价因子!E:F,2,0)</f>
        <v>#N/A</v>
      </c>
      <c r="P2935" s="3"/>
      <c r="Q2935" s="55" t="e">
        <f>VLOOKUP($P$1&amp;P2935,定价因子!$E:$F,2,0)</f>
        <v>#N/A</v>
      </c>
      <c r="R2935" s="3"/>
      <c r="S2935" s="77" t="e">
        <f>VLOOKUP($R$1&amp;R2935,定价因子!$E:$F,2,0)</f>
        <v>#N/A</v>
      </c>
      <c r="T2935" s="61"/>
      <c r="U2935" s="63"/>
      <c r="V2935" s="63"/>
      <c r="W2935" s="63"/>
      <c r="X2935" s="3"/>
    </row>
    <row r="2936" spans="1:24">
      <c r="A2936" s="3"/>
      <c r="B2936" s="3"/>
      <c r="C2936" s="3"/>
      <c r="D2936" s="3"/>
      <c r="E2936" s="79"/>
      <c r="F2936" s="3"/>
      <c r="G2936" s="77" t="e">
        <f>VLOOKUP($F$1&amp;F2936,定价因子!E:F,2,0)</f>
        <v>#N/A</v>
      </c>
      <c r="H2936" s="3"/>
      <c r="I2936" s="77" t="e">
        <f>VLOOKUP($H$1&amp;H2936,定价因子!E:F,2,0)</f>
        <v>#N/A</v>
      </c>
      <c r="J2936" s="3"/>
      <c r="K2936" s="77" t="e">
        <f>VLOOKUP($J$1&amp;J2936,定价因子!E:F,2,0)</f>
        <v>#N/A</v>
      </c>
      <c r="L2936" s="3"/>
      <c r="M2936" s="77" t="e">
        <f>VLOOKUP($L$1&amp;L2936,定价因子!E:F,2,0)</f>
        <v>#N/A</v>
      </c>
      <c r="N2936" s="3"/>
      <c r="O2936" s="77" t="e">
        <f>VLOOKUP($N$1&amp;N2936,定价因子!E:F,2,0)</f>
        <v>#N/A</v>
      </c>
      <c r="P2936" s="3"/>
      <c r="Q2936" s="55" t="e">
        <f>VLOOKUP($P$1&amp;P2936,定价因子!$E:$F,2,0)</f>
        <v>#N/A</v>
      </c>
      <c r="R2936" s="3"/>
      <c r="S2936" s="77" t="e">
        <f>VLOOKUP($R$1&amp;R2936,定价因子!$E:$F,2,0)</f>
        <v>#N/A</v>
      </c>
      <c r="T2936" s="61"/>
      <c r="U2936" s="63"/>
      <c r="V2936" s="63"/>
      <c r="W2936" s="63"/>
      <c r="X2936" s="3"/>
    </row>
    <row r="2937" spans="1:24">
      <c r="A2937" s="3"/>
      <c r="B2937" s="3"/>
      <c r="C2937" s="3"/>
      <c r="D2937" s="3"/>
      <c r="E2937" s="79"/>
      <c r="F2937" s="3"/>
      <c r="G2937" s="77" t="e">
        <f>VLOOKUP($F$1&amp;F2937,定价因子!E:F,2,0)</f>
        <v>#N/A</v>
      </c>
      <c r="H2937" s="3"/>
      <c r="I2937" s="77" t="e">
        <f>VLOOKUP($H$1&amp;H2937,定价因子!E:F,2,0)</f>
        <v>#N/A</v>
      </c>
      <c r="J2937" s="3"/>
      <c r="K2937" s="77" t="e">
        <f>VLOOKUP($J$1&amp;J2937,定价因子!E:F,2,0)</f>
        <v>#N/A</v>
      </c>
      <c r="L2937" s="3"/>
      <c r="M2937" s="77" t="e">
        <f>VLOOKUP($L$1&amp;L2937,定价因子!E:F,2,0)</f>
        <v>#N/A</v>
      </c>
      <c r="N2937" s="3"/>
      <c r="O2937" s="77" t="e">
        <f>VLOOKUP($N$1&amp;N2937,定价因子!E:F,2,0)</f>
        <v>#N/A</v>
      </c>
      <c r="P2937" s="3"/>
      <c r="Q2937" s="55" t="e">
        <f>VLOOKUP($P$1&amp;P2937,定价因子!$E:$F,2,0)</f>
        <v>#N/A</v>
      </c>
      <c r="R2937" s="3"/>
      <c r="S2937" s="77" t="e">
        <f>VLOOKUP($R$1&amp;R2937,定价因子!$E:$F,2,0)</f>
        <v>#N/A</v>
      </c>
      <c r="T2937" s="61"/>
      <c r="U2937" s="63"/>
      <c r="V2937" s="63"/>
      <c r="W2937" s="63"/>
      <c r="X2937" s="3"/>
    </row>
    <row r="2938" spans="1:24">
      <c r="A2938" s="3"/>
      <c r="B2938" s="3"/>
      <c r="C2938" s="3"/>
      <c r="D2938" s="3"/>
      <c r="E2938" s="79"/>
      <c r="F2938" s="3"/>
      <c r="G2938" s="77" t="e">
        <f>VLOOKUP($F$1&amp;F2938,定价因子!E:F,2,0)</f>
        <v>#N/A</v>
      </c>
      <c r="H2938" s="3"/>
      <c r="I2938" s="77" t="e">
        <f>VLOOKUP($H$1&amp;H2938,定价因子!E:F,2,0)</f>
        <v>#N/A</v>
      </c>
      <c r="J2938" s="3"/>
      <c r="K2938" s="77" t="e">
        <f>VLOOKUP($J$1&amp;J2938,定价因子!E:F,2,0)</f>
        <v>#N/A</v>
      </c>
      <c r="L2938" s="3"/>
      <c r="M2938" s="77" t="e">
        <f>VLOOKUP($L$1&amp;L2938,定价因子!E:F,2,0)</f>
        <v>#N/A</v>
      </c>
      <c r="N2938" s="3"/>
      <c r="O2938" s="77" t="e">
        <f>VLOOKUP($N$1&amp;N2938,定价因子!E:F,2,0)</f>
        <v>#N/A</v>
      </c>
      <c r="P2938" s="3"/>
      <c r="Q2938" s="55" t="e">
        <f>VLOOKUP($P$1&amp;P2938,定价因子!$E:$F,2,0)</f>
        <v>#N/A</v>
      </c>
      <c r="R2938" s="3"/>
      <c r="S2938" s="77" t="e">
        <f>VLOOKUP($R$1&amp;R2938,定价因子!$E:$F,2,0)</f>
        <v>#N/A</v>
      </c>
      <c r="T2938" s="61"/>
      <c r="U2938" s="63"/>
      <c r="V2938" s="63"/>
      <c r="W2938" s="63"/>
      <c r="X2938" s="3"/>
    </row>
    <row r="2939" spans="1:24">
      <c r="A2939" s="3"/>
      <c r="B2939" s="3"/>
      <c r="C2939" s="3"/>
      <c r="D2939" s="3"/>
      <c r="E2939" s="79"/>
      <c r="F2939" s="3"/>
      <c r="G2939" s="77" t="e">
        <f>VLOOKUP($F$1&amp;F2939,定价因子!E:F,2,0)</f>
        <v>#N/A</v>
      </c>
      <c r="H2939" s="3"/>
      <c r="I2939" s="77" t="e">
        <f>VLOOKUP($H$1&amp;H2939,定价因子!E:F,2,0)</f>
        <v>#N/A</v>
      </c>
      <c r="J2939" s="3"/>
      <c r="K2939" s="77" t="e">
        <f>VLOOKUP($J$1&amp;J2939,定价因子!E:F,2,0)</f>
        <v>#N/A</v>
      </c>
      <c r="L2939" s="3"/>
      <c r="M2939" s="77" t="e">
        <f>VLOOKUP($L$1&amp;L2939,定价因子!E:F,2,0)</f>
        <v>#N/A</v>
      </c>
      <c r="N2939" s="3"/>
      <c r="O2939" s="77" t="e">
        <f>VLOOKUP($N$1&amp;N2939,定价因子!E:F,2,0)</f>
        <v>#N/A</v>
      </c>
      <c r="P2939" s="3"/>
      <c r="Q2939" s="55" t="e">
        <f>VLOOKUP($P$1&amp;P2939,定价因子!$E:$F,2,0)</f>
        <v>#N/A</v>
      </c>
      <c r="R2939" s="3"/>
      <c r="S2939" s="77" t="e">
        <f>VLOOKUP($R$1&amp;R2939,定价因子!$E:$F,2,0)</f>
        <v>#N/A</v>
      </c>
      <c r="T2939" s="61"/>
      <c r="U2939" s="63"/>
      <c r="V2939" s="63"/>
      <c r="W2939" s="63"/>
      <c r="X2939" s="3"/>
    </row>
    <row r="2940" spans="1:24">
      <c r="A2940" s="3"/>
      <c r="B2940" s="3"/>
      <c r="C2940" s="3"/>
      <c r="D2940" s="3"/>
      <c r="E2940" s="79"/>
      <c r="F2940" s="3"/>
      <c r="G2940" s="77" t="e">
        <f>VLOOKUP($F$1&amp;F2940,定价因子!E:F,2,0)</f>
        <v>#N/A</v>
      </c>
      <c r="H2940" s="3"/>
      <c r="I2940" s="77" t="e">
        <f>VLOOKUP($H$1&amp;H2940,定价因子!E:F,2,0)</f>
        <v>#N/A</v>
      </c>
      <c r="J2940" s="3"/>
      <c r="K2940" s="77" t="e">
        <f>VLOOKUP($J$1&amp;J2940,定价因子!E:F,2,0)</f>
        <v>#N/A</v>
      </c>
      <c r="L2940" s="3"/>
      <c r="M2940" s="77" t="e">
        <f>VLOOKUP($L$1&amp;L2940,定价因子!E:F,2,0)</f>
        <v>#N/A</v>
      </c>
      <c r="N2940" s="3"/>
      <c r="O2940" s="77" t="e">
        <f>VLOOKUP($N$1&amp;N2940,定价因子!E:F,2,0)</f>
        <v>#N/A</v>
      </c>
      <c r="P2940" s="3"/>
      <c r="Q2940" s="55" t="e">
        <f>VLOOKUP($P$1&amp;P2940,定价因子!$E:$F,2,0)</f>
        <v>#N/A</v>
      </c>
      <c r="R2940" s="3"/>
      <c r="S2940" s="77" t="e">
        <f>VLOOKUP($R$1&amp;R2940,定价因子!$E:$F,2,0)</f>
        <v>#N/A</v>
      </c>
      <c r="T2940" s="61"/>
      <c r="U2940" s="63"/>
      <c r="V2940" s="63"/>
      <c r="W2940" s="63"/>
      <c r="X2940" s="3"/>
    </row>
    <row r="2941" spans="1:24">
      <c r="A2941" s="3"/>
      <c r="B2941" s="3"/>
      <c r="C2941" s="3"/>
      <c r="D2941" s="3"/>
      <c r="E2941" s="79"/>
      <c r="F2941" s="3"/>
      <c r="G2941" s="77" t="e">
        <f>VLOOKUP($F$1&amp;F2941,定价因子!E:F,2,0)</f>
        <v>#N/A</v>
      </c>
      <c r="H2941" s="3"/>
      <c r="I2941" s="77" t="e">
        <f>VLOOKUP($H$1&amp;H2941,定价因子!E:F,2,0)</f>
        <v>#N/A</v>
      </c>
      <c r="J2941" s="3"/>
      <c r="K2941" s="77" t="e">
        <f>VLOOKUP($J$1&amp;J2941,定价因子!E:F,2,0)</f>
        <v>#N/A</v>
      </c>
      <c r="L2941" s="3"/>
      <c r="M2941" s="77" t="e">
        <f>VLOOKUP($L$1&amp;L2941,定价因子!E:F,2,0)</f>
        <v>#N/A</v>
      </c>
      <c r="N2941" s="3"/>
      <c r="O2941" s="77" t="e">
        <f>VLOOKUP($N$1&amp;N2941,定价因子!E:F,2,0)</f>
        <v>#N/A</v>
      </c>
      <c r="P2941" s="3"/>
      <c r="Q2941" s="55" t="e">
        <f>VLOOKUP($P$1&amp;P2941,定价因子!$E:$F,2,0)</f>
        <v>#N/A</v>
      </c>
      <c r="R2941" s="3"/>
      <c r="S2941" s="77" t="e">
        <f>VLOOKUP($R$1&amp;R2941,定价因子!$E:$F,2,0)</f>
        <v>#N/A</v>
      </c>
      <c r="T2941" s="61"/>
      <c r="U2941" s="63"/>
      <c r="V2941" s="63"/>
      <c r="W2941" s="63"/>
      <c r="X2941" s="3"/>
    </row>
    <row r="2942" spans="1:24">
      <c r="A2942" s="3"/>
      <c r="B2942" s="3"/>
      <c r="C2942" s="3"/>
      <c r="D2942" s="3"/>
      <c r="E2942" s="79"/>
      <c r="F2942" s="3"/>
      <c r="G2942" s="77" t="e">
        <f>VLOOKUP($F$1&amp;F2942,定价因子!E:F,2,0)</f>
        <v>#N/A</v>
      </c>
      <c r="H2942" s="3"/>
      <c r="I2942" s="77" t="e">
        <f>VLOOKUP($H$1&amp;H2942,定价因子!E:F,2,0)</f>
        <v>#N/A</v>
      </c>
      <c r="J2942" s="3"/>
      <c r="K2942" s="77" t="e">
        <f>VLOOKUP($J$1&amp;J2942,定价因子!E:F,2,0)</f>
        <v>#N/A</v>
      </c>
      <c r="L2942" s="3"/>
      <c r="M2942" s="77" t="e">
        <f>VLOOKUP($L$1&amp;L2942,定价因子!E:F,2,0)</f>
        <v>#N/A</v>
      </c>
      <c r="N2942" s="3"/>
      <c r="O2942" s="77" t="e">
        <f>VLOOKUP($N$1&amp;N2942,定价因子!E:F,2,0)</f>
        <v>#N/A</v>
      </c>
      <c r="P2942" s="3"/>
      <c r="Q2942" s="55" t="e">
        <f>VLOOKUP($P$1&amp;P2942,定价因子!$E:$F,2,0)</f>
        <v>#N/A</v>
      </c>
      <c r="R2942" s="3"/>
      <c r="S2942" s="77" t="e">
        <f>VLOOKUP($R$1&amp;R2942,定价因子!$E:$F,2,0)</f>
        <v>#N/A</v>
      </c>
      <c r="T2942" s="61"/>
      <c r="U2942" s="63"/>
      <c r="V2942" s="63"/>
      <c r="W2942" s="63"/>
      <c r="X2942" s="3"/>
    </row>
    <row r="2943" spans="1:24">
      <c r="A2943" s="3"/>
      <c r="B2943" s="3"/>
      <c r="C2943" s="3"/>
      <c r="D2943" s="3"/>
      <c r="E2943" s="79"/>
      <c r="F2943" s="3"/>
      <c r="G2943" s="77" t="e">
        <f>VLOOKUP($F$1&amp;F2943,定价因子!E:F,2,0)</f>
        <v>#N/A</v>
      </c>
      <c r="H2943" s="3"/>
      <c r="I2943" s="77" t="e">
        <f>VLOOKUP($H$1&amp;H2943,定价因子!E:F,2,0)</f>
        <v>#N/A</v>
      </c>
      <c r="J2943" s="3"/>
      <c r="K2943" s="77" t="e">
        <f>VLOOKUP($J$1&amp;J2943,定价因子!E:F,2,0)</f>
        <v>#N/A</v>
      </c>
      <c r="L2943" s="3"/>
      <c r="M2943" s="77" t="e">
        <f>VLOOKUP($L$1&amp;L2943,定价因子!E:F,2,0)</f>
        <v>#N/A</v>
      </c>
      <c r="N2943" s="3"/>
      <c r="O2943" s="77" t="e">
        <f>VLOOKUP($N$1&amp;N2943,定价因子!E:F,2,0)</f>
        <v>#N/A</v>
      </c>
      <c r="P2943" s="3"/>
      <c r="Q2943" s="55" t="e">
        <f>VLOOKUP($P$1&amp;P2943,定价因子!$E:$F,2,0)</f>
        <v>#N/A</v>
      </c>
      <c r="R2943" s="3"/>
      <c r="S2943" s="77" t="e">
        <f>VLOOKUP($R$1&amp;R2943,定价因子!$E:$F,2,0)</f>
        <v>#N/A</v>
      </c>
      <c r="T2943" s="61"/>
      <c r="U2943" s="63"/>
      <c r="V2943" s="63"/>
      <c r="W2943" s="63"/>
      <c r="X2943" s="3"/>
    </row>
    <row r="2944" spans="1:24">
      <c r="A2944" s="3"/>
      <c r="B2944" s="3"/>
      <c r="C2944" s="3"/>
      <c r="D2944" s="3"/>
      <c r="E2944" s="79"/>
      <c r="F2944" s="3"/>
      <c r="G2944" s="77" t="e">
        <f>VLOOKUP($F$1&amp;F2944,定价因子!E:F,2,0)</f>
        <v>#N/A</v>
      </c>
      <c r="H2944" s="3"/>
      <c r="I2944" s="77" t="e">
        <f>VLOOKUP($H$1&amp;H2944,定价因子!E:F,2,0)</f>
        <v>#N/A</v>
      </c>
      <c r="J2944" s="3"/>
      <c r="K2944" s="77" t="e">
        <f>VLOOKUP($J$1&amp;J2944,定价因子!E:F,2,0)</f>
        <v>#N/A</v>
      </c>
      <c r="L2944" s="3"/>
      <c r="M2944" s="77" t="e">
        <f>VLOOKUP($L$1&amp;L2944,定价因子!E:F,2,0)</f>
        <v>#N/A</v>
      </c>
      <c r="N2944" s="3"/>
      <c r="O2944" s="77" t="e">
        <f>VLOOKUP($N$1&amp;N2944,定价因子!E:F,2,0)</f>
        <v>#N/A</v>
      </c>
      <c r="P2944" s="3"/>
      <c r="Q2944" s="55" t="e">
        <f>VLOOKUP($P$1&amp;P2944,定价因子!$E:$F,2,0)</f>
        <v>#N/A</v>
      </c>
      <c r="R2944" s="3"/>
      <c r="S2944" s="77" t="e">
        <f>VLOOKUP($R$1&amp;R2944,定价因子!$E:$F,2,0)</f>
        <v>#N/A</v>
      </c>
      <c r="T2944" s="61"/>
      <c r="U2944" s="63"/>
      <c r="V2944" s="63"/>
      <c r="W2944" s="63"/>
      <c r="X2944" s="3"/>
    </row>
    <row r="2945" spans="1:24">
      <c r="A2945" s="3"/>
      <c r="B2945" s="3"/>
      <c r="C2945" s="3"/>
      <c r="D2945" s="3"/>
      <c r="E2945" s="79"/>
      <c r="F2945" s="3"/>
      <c r="G2945" s="77" t="e">
        <f>VLOOKUP($F$1&amp;F2945,定价因子!E:F,2,0)</f>
        <v>#N/A</v>
      </c>
      <c r="H2945" s="3"/>
      <c r="I2945" s="77" t="e">
        <f>VLOOKUP($H$1&amp;H2945,定价因子!E:F,2,0)</f>
        <v>#N/A</v>
      </c>
      <c r="J2945" s="3"/>
      <c r="K2945" s="77" t="e">
        <f>VLOOKUP($J$1&amp;J2945,定价因子!E:F,2,0)</f>
        <v>#N/A</v>
      </c>
      <c r="L2945" s="3"/>
      <c r="M2945" s="77" t="e">
        <f>VLOOKUP($L$1&amp;L2945,定价因子!E:F,2,0)</f>
        <v>#N/A</v>
      </c>
      <c r="N2945" s="3"/>
      <c r="O2945" s="77" t="e">
        <f>VLOOKUP($N$1&amp;N2945,定价因子!E:F,2,0)</f>
        <v>#N/A</v>
      </c>
      <c r="P2945" s="3"/>
      <c r="Q2945" s="55" t="e">
        <f>VLOOKUP($P$1&amp;P2945,定价因子!$E:$F,2,0)</f>
        <v>#N/A</v>
      </c>
      <c r="R2945" s="3"/>
      <c r="S2945" s="77" t="e">
        <f>VLOOKUP($R$1&amp;R2945,定价因子!$E:$F,2,0)</f>
        <v>#N/A</v>
      </c>
      <c r="T2945" s="61"/>
      <c r="U2945" s="63"/>
      <c r="V2945" s="63"/>
      <c r="W2945" s="63"/>
      <c r="X2945" s="3"/>
    </row>
    <row r="2946" spans="1:24">
      <c r="A2946" s="3"/>
      <c r="B2946" s="3"/>
      <c r="C2946" s="3"/>
      <c r="D2946" s="3"/>
      <c r="E2946" s="79"/>
      <c r="F2946" s="3"/>
      <c r="G2946" s="77" t="e">
        <f>VLOOKUP($F$1&amp;F2946,定价因子!E:F,2,0)</f>
        <v>#N/A</v>
      </c>
      <c r="H2946" s="3"/>
      <c r="I2946" s="77" t="e">
        <f>VLOOKUP($H$1&amp;H2946,定价因子!E:F,2,0)</f>
        <v>#N/A</v>
      </c>
      <c r="J2946" s="3"/>
      <c r="K2946" s="77" t="e">
        <f>VLOOKUP($J$1&amp;J2946,定价因子!E:F,2,0)</f>
        <v>#N/A</v>
      </c>
      <c r="L2946" s="3"/>
      <c r="M2946" s="77" t="e">
        <f>VLOOKUP($L$1&amp;L2946,定价因子!E:F,2,0)</f>
        <v>#N/A</v>
      </c>
      <c r="N2946" s="3"/>
      <c r="O2946" s="77" t="e">
        <f>VLOOKUP($N$1&amp;N2946,定价因子!E:F,2,0)</f>
        <v>#N/A</v>
      </c>
      <c r="P2946" s="3"/>
      <c r="Q2946" s="55" t="e">
        <f>VLOOKUP($P$1&amp;P2946,定价因子!$E:$F,2,0)</f>
        <v>#N/A</v>
      </c>
      <c r="R2946" s="3"/>
      <c r="S2946" s="77" t="e">
        <f>VLOOKUP($R$1&amp;R2946,定价因子!$E:$F,2,0)</f>
        <v>#N/A</v>
      </c>
      <c r="T2946" s="61"/>
      <c r="U2946" s="63"/>
      <c r="V2946" s="63"/>
      <c r="W2946" s="63"/>
      <c r="X2946" s="3"/>
    </row>
    <row r="2947" spans="1:24">
      <c r="A2947" s="3"/>
      <c r="B2947" s="3"/>
      <c r="C2947" s="3"/>
      <c r="D2947" s="3"/>
      <c r="E2947" s="79"/>
      <c r="F2947" s="3"/>
      <c r="G2947" s="77" t="e">
        <f>VLOOKUP($F$1&amp;F2947,定价因子!E:F,2,0)</f>
        <v>#N/A</v>
      </c>
      <c r="H2947" s="3"/>
      <c r="I2947" s="77" t="e">
        <f>VLOOKUP($H$1&amp;H2947,定价因子!E:F,2,0)</f>
        <v>#N/A</v>
      </c>
      <c r="J2947" s="3"/>
      <c r="K2947" s="77" t="e">
        <f>VLOOKUP($J$1&amp;J2947,定价因子!E:F,2,0)</f>
        <v>#N/A</v>
      </c>
      <c r="L2947" s="3"/>
      <c r="M2947" s="77" t="e">
        <f>VLOOKUP($L$1&amp;L2947,定价因子!E:F,2,0)</f>
        <v>#N/A</v>
      </c>
      <c r="N2947" s="3"/>
      <c r="O2947" s="77" t="e">
        <f>VLOOKUP($N$1&amp;N2947,定价因子!E:F,2,0)</f>
        <v>#N/A</v>
      </c>
      <c r="P2947" s="3"/>
      <c r="Q2947" s="55" t="e">
        <f>VLOOKUP($P$1&amp;P2947,定价因子!$E:$F,2,0)</f>
        <v>#N/A</v>
      </c>
      <c r="R2947" s="3"/>
      <c r="S2947" s="77" t="e">
        <f>VLOOKUP($R$1&amp;R2947,定价因子!$E:$F,2,0)</f>
        <v>#N/A</v>
      </c>
      <c r="T2947" s="61"/>
      <c r="U2947" s="63"/>
      <c r="V2947" s="63"/>
      <c r="W2947" s="63"/>
      <c r="X2947" s="3"/>
    </row>
    <row r="2948" spans="1:24">
      <c r="A2948" s="3"/>
      <c r="B2948" s="3"/>
      <c r="C2948" s="3"/>
      <c r="D2948" s="3"/>
      <c r="E2948" s="79"/>
      <c r="F2948" s="3"/>
      <c r="G2948" s="77" t="e">
        <f>VLOOKUP($F$1&amp;F2948,定价因子!E:F,2,0)</f>
        <v>#N/A</v>
      </c>
      <c r="H2948" s="3"/>
      <c r="I2948" s="77" t="e">
        <f>VLOOKUP($H$1&amp;H2948,定价因子!E:F,2,0)</f>
        <v>#N/A</v>
      </c>
      <c r="J2948" s="3"/>
      <c r="K2948" s="77" t="e">
        <f>VLOOKUP($J$1&amp;J2948,定价因子!E:F,2,0)</f>
        <v>#N/A</v>
      </c>
      <c r="L2948" s="3"/>
      <c r="M2948" s="77" t="e">
        <f>VLOOKUP($L$1&amp;L2948,定价因子!E:F,2,0)</f>
        <v>#N/A</v>
      </c>
      <c r="N2948" s="3"/>
      <c r="O2948" s="77" t="e">
        <f>VLOOKUP($N$1&amp;N2948,定价因子!E:F,2,0)</f>
        <v>#N/A</v>
      </c>
      <c r="P2948" s="3"/>
      <c r="Q2948" s="55" t="e">
        <f>VLOOKUP($P$1&amp;P2948,定价因子!$E:$F,2,0)</f>
        <v>#N/A</v>
      </c>
      <c r="R2948" s="3"/>
      <c r="S2948" s="77" t="e">
        <f>VLOOKUP($R$1&amp;R2948,定价因子!$E:$F,2,0)</f>
        <v>#N/A</v>
      </c>
      <c r="T2948" s="61"/>
      <c r="U2948" s="63"/>
      <c r="V2948" s="63"/>
      <c r="W2948" s="63"/>
      <c r="X2948" s="3"/>
    </row>
    <row r="2949" spans="1:24">
      <c r="A2949" s="3"/>
      <c r="B2949" s="3"/>
      <c r="C2949" s="3"/>
      <c r="D2949" s="3"/>
      <c r="E2949" s="79"/>
      <c r="F2949" s="3"/>
      <c r="G2949" s="77" t="e">
        <f>VLOOKUP($F$1&amp;F2949,定价因子!E:F,2,0)</f>
        <v>#N/A</v>
      </c>
      <c r="H2949" s="3"/>
      <c r="I2949" s="77" t="e">
        <f>VLOOKUP($H$1&amp;H2949,定价因子!E:F,2,0)</f>
        <v>#N/A</v>
      </c>
      <c r="J2949" s="3"/>
      <c r="K2949" s="77" t="e">
        <f>VLOOKUP($J$1&amp;J2949,定价因子!E:F,2,0)</f>
        <v>#N/A</v>
      </c>
      <c r="L2949" s="3"/>
      <c r="M2949" s="77" t="e">
        <f>VLOOKUP($L$1&amp;L2949,定价因子!E:F,2,0)</f>
        <v>#N/A</v>
      </c>
      <c r="N2949" s="3"/>
      <c r="O2949" s="77" t="e">
        <f>VLOOKUP($N$1&amp;N2949,定价因子!E:F,2,0)</f>
        <v>#N/A</v>
      </c>
      <c r="P2949" s="3"/>
      <c r="Q2949" s="55" t="e">
        <f>VLOOKUP($P$1&amp;P2949,定价因子!$E:$F,2,0)</f>
        <v>#N/A</v>
      </c>
      <c r="R2949" s="3"/>
      <c r="S2949" s="77" t="e">
        <f>VLOOKUP($R$1&amp;R2949,定价因子!$E:$F,2,0)</f>
        <v>#N/A</v>
      </c>
      <c r="T2949" s="61"/>
      <c r="U2949" s="63"/>
      <c r="V2949" s="63"/>
      <c r="W2949" s="63"/>
      <c r="X2949" s="3"/>
    </row>
    <row r="2950" spans="1:24">
      <c r="A2950" s="3"/>
      <c r="B2950" s="3"/>
      <c r="C2950" s="3"/>
      <c r="D2950" s="3"/>
      <c r="E2950" s="79"/>
      <c r="F2950" s="3"/>
      <c r="G2950" s="77" t="e">
        <f>VLOOKUP($F$1&amp;F2950,定价因子!E:F,2,0)</f>
        <v>#N/A</v>
      </c>
      <c r="H2950" s="3"/>
      <c r="I2950" s="77" t="e">
        <f>VLOOKUP($H$1&amp;H2950,定价因子!E:F,2,0)</f>
        <v>#N/A</v>
      </c>
      <c r="J2950" s="3"/>
      <c r="K2950" s="77" t="e">
        <f>VLOOKUP($J$1&amp;J2950,定价因子!E:F,2,0)</f>
        <v>#N/A</v>
      </c>
      <c r="L2950" s="3"/>
      <c r="M2950" s="77" t="e">
        <f>VLOOKUP($L$1&amp;L2950,定价因子!E:F,2,0)</f>
        <v>#N/A</v>
      </c>
      <c r="N2950" s="3"/>
      <c r="O2950" s="77" t="e">
        <f>VLOOKUP($N$1&amp;N2950,定价因子!E:F,2,0)</f>
        <v>#N/A</v>
      </c>
      <c r="P2950" s="3"/>
      <c r="Q2950" s="55" t="e">
        <f>VLOOKUP($P$1&amp;P2950,定价因子!$E:$F,2,0)</f>
        <v>#N/A</v>
      </c>
      <c r="R2950" s="3"/>
      <c r="S2950" s="77" t="e">
        <f>VLOOKUP($R$1&amp;R2950,定价因子!$E:$F,2,0)</f>
        <v>#N/A</v>
      </c>
      <c r="T2950" s="61"/>
      <c r="U2950" s="63"/>
      <c r="V2950" s="63"/>
      <c r="W2950" s="63"/>
      <c r="X2950" s="3"/>
    </row>
    <row r="2951" spans="1:24">
      <c r="A2951" s="3"/>
      <c r="B2951" s="3"/>
      <c r="C2951" s="3"/>
      <c r="D2951" s="3"/>
      <c r="E2951" s="79"/>
      <c r="F2951" s="3"/>
      <c r="G2951" s="77" t="e">
        <f>VLOOKUP($F$1&amp;F2951,定价因子!E:F,2,0)</f>
        <v>#N/A</v>
      </c>
      <c r="H2951" s="3"/>
      <c r="I2951" s="77" t="e">
        <f>VLOOKUP($H$1&amp;H2951,定价因子!E:F,2,0)</f>
        <v>#N/A</v>
      </c>
      <c r="J2951" s="3"/>
      <c r="K2951" s="77" t="e">
        <f>VLOOKUP($J$1&amp;J2951,定价因子!E:F,2,0)</f>
        <v>#N/A</v>
      </c>
      <c r="L2951" s="3"/>
      <c r="M2951" s="77" t="e">
        <f>VLOOKUP($L$1&amp;L2951,定价因子!E:F,2,0)</f>
        <v>#N/A</v>
      </c>
      <c r="N2951" s="3"/>
      <c r="O2951" s="77" t="e">
        <f>VLOOKUP($N$1&amp;N2951,定价因子!E:F,2,0)</f>
        <v>#N/A</v>
      </c>
      <c r="P2951" s="3"/>
      <c r="Q2951" s="55" t="e">
        <f>VLOOKUP($P$1&amp;P2951,定价因子!$E:$F,2,0)</f>
        <v>#N/A</v>
      </c>
      <c r="R2951" s="3"/>
      <c r="S2951" s="77" t="e">
        <f>VLOOKUP($R$1&amp;R2951,定价因子!$E:$F,2,0)</f>
        <v>#N/A</v>
      </c>
      <c r="T2951" s="61"/>
      <c r="U2951" s="63"/>
      <c r="V2951" s="63"/>
      <c r="W2951" s="63"/>
      <c r="X2951" s="3"/>
    </row>
    <row r="2952" spans="1:24">
      <c r="A2952" s="3"/>
      <c r="B2952" s="3"/>
      <c r="C2952" s="3"/>
      <c r="D2952" s="3"/>
      <c r="E2952" s="79"/>
      <c r="F2952" s="3"/>
      <c r="G2952" s="77" t="e">
        <f>VLOOKUP($F$1&amp;F2952,定价因子!E:F,2,0)</f>
        <v>#N/A</v>
      </c>
      <c r="H2952" s="3"/>
      <c r="I2952" s="77" t="e">
        <f>VLOOKUP($H$1&amp;H2952,定价因子!E:F,2,0)</f>
        <v>#N/A</v>
      </c>
      <c r="J2952" s="3"/>
      <c r="K2952" s="77" t="e">
        <f>VLOOKUP($J$1&amp;J2952,定价因子!E:F,2,0)</f>
        <v>#N/A</v>
      </c>
      <c r="L2952" s="3"/>
      <c r="M2952" s="77" t="e">
        <f>VLOOKUP($L$1&amp;L2952,定价因子!E:F,2,0)</f>
        <v>#N/A</v>
      </c>
      <c r="N2952" s="3"/>
      <c r="O2952" s="77" t="e">
        <f>VLOOKUP($N$1&amp;N2952,定价因子!E:F,2,0)</f>
        <v>#N/A</v>
      </c>
      <c r="P2952" s="3"/>
      <c r="Q2952" s="55" t="e">
        <f>VLOOKUP($P$1&amp;P2952,定价因子!$E:$F,2,0)</f>
        <v>#N/A</v>
      </c>
      <c r="R2952" s="3"/>
      <c r="S2952" s="77" t="e">
        <f>VLOOKUP($R$1&amp;R2952,定价因子!$E:$F,2,0)</f>
        <v>#N/A</v>
      </c>
      <c r="T2952" s="61"/>
      <c r="U2952" s="63"/>
      <c r="V2952" s="63"/>
      <c r="W2952" s="63"/>
      <c r="X2952" s="3"/>
    </row>
    <row r="2953" spans="1:24">
      <c r="A2953" s="3"/>
      <c r="B2953" s="3"/>
      <c r="C2953" s="3"/>
      <c r="D2953" s="3"/>
      <c r="E2953" s="79"/>
      <c r="F2953" s="3"/>
      <c r="G2953" s="77" t="e">
        <f>VLOOKUP($F$1&amp;F2953,定价因子!E:F,2,0)</f>
        <v>#N/A</v>
      </c>
      <c r="H2953" s="3"/>
      <c r="I2953" s="77" t="e">
        <f>VLOOKUP($H$1&amp;H2953,定价因子!E:F,2,0)</f>
        <v>#N/A</v>
      </c>
      <c r="J2953" s="3"/>
      <c r="K2953" s="77" t="e">
        <f>VLOOKUP($J$1&amp;J2953,定价因子!E:F,2,0)</f>
        <v>#N/A</v>
      </c>
      <c r="L2953" s="3"/>
      <c r="M2953" s="77" t="e">
        <f>VLOOKUP($L$1&amp;L2953,定价因子!E:F,2,0)</f>
        <v>#N/A</v>
      </c>
      <c r="N2953" s="3"/>
      <c r="O2953" s="77" t="e">
        <f>VLOOKUP($N$1&amp;N2953,定价因子!E:F,2,0)</f>
        <v>#N/A</v>
      </c>
      <c r="P2953" s="3"/>
      <c r="Q2953" s="55" t="e">
        <f>VLOOKUP($P$1&amp;P2953,定价因子!$E:$F,2,0)</f>
        <v>#N/A</v>
      </c>
      <c r="R2953" s="3"/>
      <c r="S2953" s="77" t="e">
        <f>VLOOKUP($R$1&amp;R2953,定价因子!$E:$F,2,0)</f>
        <v>#N/A</v>
      </c>
      <c r="T2953" s="61"/>
      <c r="U2953" s="63"/>
      <c r="V2953" s="63"/>
      <c r="W2953" s="63"/>
      <c r="X2953" s="3"/>
    </row>
    <row r="2954" spans="1:24">
      <c r="A2954" s="3"/>
      <c r="B2954" s="3"/>
      <c r="C2954" s="3"/>
      <c r="D2954" s="3"/>
      <c r="E2954" s="79"/>
      <c r="F2954" s="3"/>
      <c r="G2954" s="77" t="e">
        <f>VLOOKUP($F$1&amp;F2954,定价因子!E:F,2,0)</f>
        <v>#N/A</v>
      </c>
      <c r="H2954" s="3"/>
      <c r="I2954" s="77" t="e">
        <f>VLOOKUP($H$1&amp;H2954,定价因子!E:F,2,0)</f>
        <v>#N/A</v>
      </c>
      <c r="J2954" s="3"/>
      <c r="K2954" s="77" t="e">
        <f>VLOOKUP($J$1&amp;J2954,定价因子!E:F,2,0)</f>
        <v>#N/A</v>
      </c>
      <c r="L2954" s="3"/>
      <c r="M2954" s="77" t="e">
        <f>VLOOKUP($L$1&amp;L2954,定价因子!E:F,2,0)</f>
        <v>#N/A</v>
      </c>
      <c r="N2954" s="3"/>
      <c r="O2954" s="77" t="e">
        <f>VLOOKUP($N$1&amp;N2954,定价因子!E:F,2,0)</f>
        <v>#N/A</v>
      </c>
      <c r="P2954" s="3"/>
      <c r="Q2954" s="55" t="e">
        <f>VLOOKUP($P$1&amp;P2954,定价因子!$E:$F,2,0)</f>
        <v>#N/A</v>
      </c>
      <c r="R2954" s="3"/>
      <c r="S2954" s="77" t="e">
        <f>VLOOKUP($R$1&amp;R2954,定价因子!$E:$F,2,0)</f>
        <v>#N/A</v>
      </c>
      <c r="T2954" s="61"/>
      <c r="U2954" s="63"/>
      <c r="V2954" s="63"/>
      <c r="W2954" s="63"/>
      <c r="X2954" s="3"/>
    </row>
    <row r="2955" spans="1:24">
      <c r="A2955" s="3"/>
      <c r="B2955" s="3"/>
      <c r="C2955" s="3"/>
      <c r="D2955" s="3"/>
      <c r="E2955" s="79"/>
      <c r="F2955" s="3"/>
      <c r="G2955" s="77" t="e">
        <f>VLOOKUP($F$1&amp;F2955,定价因子!E:F,2,0)</f>
        <v>#N/A</v>
      </c>
      <c r="H2955" s="3"/>
      <c r="I2955" s="77" t="e">
        <f>VLOOKUP($H$1&amp;H2955,定价因子!E:F,2,0)</f>
        <v>#N/A</v>
      </c>
      <c r="J2955" s="3"/>
      <c r="K2955" s="77" t="e">
        <f>VLOOKUP($J$1&amp;J2955,定价因子!E:F,2,0)</f>
        <v>#N/A</v>
      </c>
      <c r="L2955" s="3"/>
      <c r="M2955" s="77" t="e">
        <f>VLOOKUP($L$1&amp;L2955,定价因子!E:F,2,0)</f>
        <v>#N/A</v>
      </c>
      <c r="N2955" s="3"/>
      <c r="O2955" s="77" t="e">
        <f>VLOOKUP($N$1&amp;N2955,定价因子!E:F,2,0)</f>
        <v>#N/A</v>
      </c>
      <c r="P2955" s="3"/>
      <c r="Q2955" s="55" t="e">
        <f>VLOOKUP($P$1&amp;P2955,定价因子!$E:$F,2,0)</f>
        <v>#N/A</v>
      </c>
      <c r="R2955" s="3"/>
      <c r="S2955" s="77" t="e">
        <f>VLOOKUP($R$1&amp;R2955,定价因子!$E:$F,2,0)</f>
        <v>#N/A</v>
      </c>
      <c r="T2955" s="61"/>
      <c r="U2955" s="63"/>
      <c r="V2955" s="63"/>
      <c r="W2955" s="63"/>
      <c r="X2955" s="3"/>
    </row>
    <row r="2956" spans="1:24">
      <c r="A2956" s="3"/>
      <c r="B2956" s="3"/>
      <c r="C2956" s="3"/>
      <c r="D2956" s="3"/>
      <c r="E2956" s="79"/>
      <c r="F2956" s="3"/>
      <c r="G2956" s="77" t="e">
        <f>VLOOKUP($F$1&amp;F2956,定价因子!E:F,2,0)</f>
        <v>#N/A</v>
      </c>
      <c r="H2956" s="3"/>
      <c r="I2956" s="77" t="e">
        <f>VLOOKUP($H$1&amp;H2956,定价因子!E:F,2,0)</f>
        <v>#N/A</v>
      </c>
      <c r="J2956" s="3"/>
      <c r="K2956" s="77" t="e">
        <f>VLOOKUP($J$1&amp;J2956,定价因子!E:F,2,0)</f>
        <v>#N/A</v>
      </c>
      <c r="L2956" s="3"/>
      <c r="M2956" s="77" t="e">
        <f>VLOOKUP($L$1&amp;L2956,定价因子!E:F,2,0)</f>
        <v>#N/A</v>
      </c>
      <c r="N2956" s="3"/>
      <c r="O2956" s="77" t="e">
        <f>VLOOKUP($N$1&amp;N2956,定价因子!E:F,2,0)</f>
        <v>#N/A</v>
      </c>
      <c r="P2956" s="3"/>
      <c r="Q2956" s="55" t="e">
        <f>VLOOKUP($P$1&amp;P2956,定价因子!$E:$F,2,0)</f>
        <v>#N/A</v>
      </c>
      <c r="R2956" s="3"/>
      <c r="S2956" s="77" t="e">
        <f>VLOOKUP($R$1&amp;R2956,定价因子!$E:$F,2,0)</f>
        <v>#N/A</v>
      </c>
      <c r="T2956" s="61"/>
      <c r="U2956" s="63"/>
      <c r="V2956" s="63"/>
      <c r="W2956" s="63"/>
      <c r="X2956" s="3"/>
    </row>
    <row r="2957" spans="1:24">
      <c r="A2957" s="3"/>
      <c r="B2957" s="3"/>
      <c r="C2957" s="3"/>
      <c r="D2957" s="3"/>
      <c r="E2957" s="79"/>
      <c r="F2957" s="3"/>
      <c r="G2957" s="77" t="e">
        <f>VLOOKUP($F$1&amp;F2957,定价因子!E:F,2,0)</f>
        <v>#N/A</v>
      </c>
      <c r="H2957" s="3"/>
      <c r="I2957" s="77" t="e">
        <f>VLOOKUP($H$1&amp;H2957,定价因子!E:F,2,0)</f>
        <v>#N/A</v>
      </c>
      <c r="J2957" s="3"/>
      <c r="K2957" s="77" t="e">
        <f>VLOOKUP($J$1&amp;J2957,定价因子!E:F,2,0)</f>
        <v>#N/A</v>
      </c>
      <c r="L2957" s="3"/>
      <c r="M2957" s="77" t="e">
        <f>VLOOKUP($L$1&amp;L2957,定价因子!E:F,2,0)</f>
        <v>#N/A</v>
      </c>
      <c r="N2957" s="3"/>
      <c r="O2957" s="77" t="e">
        <f>VLOOKUP($N$1&amp;N2957,定价因子!E:F,2,0)</f>
        <v>#N/A</v>
      </c>
      <c r="P2957" s="3"/>
      <c r="Q2957" s="55" t="e">
        <f>VLOOKUP($P$1&amp;P2957,定价因子!$E:$F,2,0)</f>
        <v>#N/A</v>
      </c>
      <c r="R2957" s="3"/>
      <c r="S2957" s="77" t="e">
        <f>VLOOKUP($R$1&amp;R2957,定价因子!$E:$F,2,0)</f>
        <v>#N/A</v>
      </c>
      <c r="T2957" s="61"/>
      <c r="U2957" s="63"/>
      <c r="V2957" s="63"/>
      <c r="W2957" s="63"/>
      <c r="X2957" s="3"/>
    </row>
    <row r="2958" spans="1:24">
      <c r="A2958" s="3"/>
      <c r="B2958" s="3"/>
      <c r="C2958" s="3"/>
      <c r="D2958" s="3"/>
      <c r="E2958" s="79"/>
      <c r="F2958" s="3"/>
      <c r="G2958" s="77" t="e">
        <f>VLOOKUP($F$1&amp;F2958,定价因子!E:F,2,0)</f>
        <v>#N/A</v>
      </c>
      <c r="H2958" s="3"/>
      <c r="I2958" s="77" t="e">
        <f>VLOOKUP($H$1&amp;H2958,定价因子!E:F,2,0)</f>
        <v>#N/A</v>
      </c>
      <c r="J2958" s="3"/>
      <c r="K2958" s="77" t="e">
        <f>VLOOKUP($J$1&amp;J2958,定价因子!E:F,2,0)</f>
        <v>#N/A</v>
      </c>
      <c r="L2958" s="3"/>
      <c r="M2958" s="77" t="e">
        <f>VLOOKUP($L$1&amp;L2958,定价因子!E:F,2,0)</f>
        <v>#N/A</v>
      </c>
      <c r="N2958" s="3"/>
      <c r="O2958" s="77" t="e">
        <f>VLOOKUP($N$1&amp;N2958,定价因子!E:F,2,0)</f>
        <v>#N/A</v>
      </c>
      <c r="P2958" s="3"/>
      <c r="Q2958" s="55" t="e">
        <f>VLOOKUP($P$1&amp;P2958,定价因子!$E:$F,2,0)</f>
        <v>#N/A</v>
      </c>
      <c r="R2958" s="3"/>
      <c r="S2958" s="77" t="e">
        <f>VLOOKUP($R$1&amp;R2958,定价因子!$E:$F,2,0)</f>
        <v>#N/A</v>
      </c>
      <c r="T2958" s="61"/>
      <c r="U2958" s="63"/>
      <c r="V2958" s="63"/>
      <c r="W2958" s="63"/>
      <c r="X2958" s="3"/>
    </row>
    <row r="2959" spans="1:24">
      <c r="A2959" s="3"/>
      <c r="B2959" s="3"/>
      <c r="C2959" s="3"/>
      <c r="D2959" s="3"/>
      <c r="E2959" s="79"/>
      <c r="F2959" s="3"/>
      <c r="G2959" s="77" t="e">
        <f>VLOOKUP($F$1&amp;F2959,定价因子!E:F,2,0)</f>
        <v>#N/A</v>
      </c>
      <c r="H2959" s="3"/>
      <c r="I2959" s="77" t="e">
        <f>VLOOKUP($H$1&amp;H2959,定价因子!E:F,2,0)</f>
        <v>#N/A</v>
      </c>
      <c r="J2959" s="3"/>
      <c r="K2959" s="77" t="e">
        <f>VLOOKUP($J$1&amp;J2959,定价因子!E:F,2,0)</f>
        <v>#N/A</v>
      </c>
      <c r="L2959" s="3"/>
      <c r="M2959" s="77" t="e">
        <f>VLOOKUP($L$1&amp;L2959,定价因子!E:F,2,0)</f>
        <v>#N/A</v>
      </c>
      <c r="N2959" s="3"/>
      <c r="O2959" s="77" t="e">
        <f>VLOOKUP($N$1&amp;N2959,定价因子!E:F,2,0)</f>
        <v>#N/A</v>
      </c>
      <c r="P2959" s="3"/>
      <c r="Q2959" s="55" t="e">
        <f>VLOOKUP($P$1&amp;P2959,定价因子!$E:$F,2,0)</f>
        <v>#N/A</v>
      </c>
      <c r="R2959" s="3"/>
      <c r="S2959" s="77" t="e">
        <f>VLOOKUP($R$1&amp;R2959,定价因子!$E:$F,2,0)</f>
        <v>#N/A</v>
      </c>
      <c r="T2959" s="61"/>
      <c r="U2959" s="63"/>
      <c r="V2959" s="63"/>
      <c r="W2959" s="63"/>
      <c r="X2959" s="3"/>
    </row>
    <row r="2960" spans="1:24">
      <c r="A2960" s="3"/>
      <c r="B2960" s="3"/>
      <c r="C2960" s="3"/>
      <c r="D2960" s="3"/>
      <c r="E2960" s="79"/>
      <c r="F2960" s="3"/>
      <c r="G2960" s="77" t="e">
        <f>VLOOKUP($F$1&amp;F2960,定价因子!E:F,2,0)</f>
        <v>#N/A</v>
      </c>
      <c r="H2960" s="3"/>
      <c r="I2960" s="77" t="e">
        <f>VLOOKUP($H$1&amp;H2960,定价因子!E:F,2,0)</f>
        <v>#N/A</v>
      </c>
      <c r="J2960" s="3"/>
      <c r="K2960" s="77" t="e">
        <f>VLOOKUP($J$1&amp;J2960,定价因子!E:F,2,0)</f>
        <v>#N/A</v>
      </c>
      <c r="L2960" s="3"/>
      <c r="M2960" s="77" t="e">
        <f>VLOOKUP($L$1&amp;L2960,定价因子!E:F,2,0)</f>
        <v>#N/A</v>
      </c>
      <c r="N2960" s="3"/>
      <c r="O2960" s="77" t="e">
        <f>VLOOKUP($N$1&amp;N2960,定价因子!E:F,2,0)</f>
        <v>#N/A</v>
      </c>
      <c r="P2960" s="3"/>
      <c r="Q2960" s="55" t="e">
        <f>VLOOKUP($P$1&amp;P2960,定价因子!$E:$F,2,0)</f>
        <v>#N/A</v>
      </c>
      <c r="R2960" s="3"/>
      <c r="S2960" s="77" t="e">
        <f>VLOOKUP($R$1&amp;R2960,定价因子!$E:$F,2,0)</f>
        <v>#N/A</v>
      </c>
      <c r="T2960" s="61"/>
      <c r="U2960" s="63"/>
      <c r="V2960" s="63"/>
      <c r="W2960" s="63"/>
      <c r="X2960" s="3"/>
    </row>
    <row r="2961" spans="1:24">
      <c r="A2961" s="3"/>
      <c r="B2961" s="3"/>
      <c r="C2961" s="3"/>
      <c r="D2961" s="3"/>
      <c r="E2961" s="79"/>
      <c r="F2961" s="3"/>
      <c r="G2961" s="77" t="e">
        <f>VLOOKUP($F$1&amp;F2961,定价因子!E:F,2,0)</f>
        <v>#N/A</v>
      </c>
      <c r="H2961" s="3"/>
      <c r="I2961" s="77" t="e">
        <f>VLOOKUP($H$1&amp;H2961,定价因子!E:F,2,0)</f>
        <v>#N/A</v>
      </c>
      <c r="J2961" s="3"/>
      <c r="K2961" s="77" t="e">
        <f>VLOOKUP($J$1&amp;J2961,定价因子!E:F,2,0)</f>
        <v>#N/A</v>
      </c>
      <c r="L2961" s="3"/>
      <c r="M2961" s="77" t="e">
        <f>VLOOKUP($L$1&amp;L2961,定价因子!E:F,2,0)</f>
        <v>#N/A</v>
      </c>
      <c r="N2961" s="3"/>
      <c r="O2961" s="77" t="e">
        <f>VLOOKUP($N$1&amp;N2961,定价因子!E:F,2,0)</f>
        <v>#N/A</v>
      </c>
      <c r="P2961" s="3"/>
      <c r="Q2961" s="55" t="e">
        <f>VLOOKUP($P$1&amp;P2961,定价因子!$E:$F,2,0)</f>
        <v>#N/A</v>
      </c>
      <c r="R2961" s="3"/>
      <c r="S2961" s="77" t="e">
        <f>VLOOKUP($R$1&amp;R2961,定价因子!$E:$F,2,0)</f>
        <v>#N/A</v>
      </c>
      <c r="T2961" s="61"/>
      <c r="U2961" s="63"/>
      <c r="V2961" s="63"/>
      <c r="W2961" s="63"/>
      <c r="X2961" s="3"/>
    </row>
    <row r="2962" spans="1:24">
      <c r="A2962" s="3"/>
      <c r="B2962" s="3"/>
      <c r="C2962" s="3"/>
      <c r="D2962" s="3"/>
      <c r="E2962" s="79"/>
      <c r="F2962" s="3"/>
      <c r="G2962" s="77" t="e">
        <f>VLOOKUP($F$1&amp;F2962,定价因子!E:F,2,0)</f>
        <v>#N/A</v>
      </c>
      <c r="H2962" s="3"/>
      <c r="I2962" s="77" t="e">
        <f>VLOOKUP($H$1&amp;H2962,定价因子!E:F,2,0)</f>
        <v>#N/A</v>
      </c>
      <c r="J2962" s="3"/>
      <c r="K2962" s="77" t="e">
        <f>VLOOKUP($J$1&amp;J2962,定价因子!E:F,2,0)</f>
        <v>#N/A</v>
      </c>
      <c r="L2962" s="3"/>
      <c r="M2962" s="77" t="e">
        <f>VLOOKUP($L$1&amp;L2962,定价因子!E:F,2,0)</f>
        <v>#N/A</v>
      </c>
      <c r="N2962" s="3"/>
      <c r="O2962" s="77" t="e">
        <f>VLOOKUP($N$1&amp;N2962,定价因子!E:F,2,0)</f>
        <v>#N/A</v>
      </c>
      <c r="P2962" s="3"/>
      <c r="Q2962" s="55" t="e">
        <f>VLOOKUP($P$1&amp;P2962,定价因子!$E:$F,2,0)</f>
        <v>#N/A</v>
      </c>
      <c r="R2962" s="3"/>
      <c r="S2962" s="77" t="e">
        <f>VLOOKUP($R$1&amp;R2962,定价因子!$E:$F,2,0)</f>
        <v>#N/A</v>
      </c>
      <c r="T2962" s="61"/>
      <c r="U2962" s="63"/>
      <c r="V2962" s="63"/>
      <c r="W2962" s="63"/>
      <c r="X2962" s="3"/>
    </row>
    <row r="2963" spans="1:24">
      <c r="A2963" s="3"/>
      <c r="B2963" s="3"/>
      <c r="C2963" s="3"/>
      <c r="D2963" s="3"/>
      <c r="E2963" s="79"/>
      <c r="F2963" s="3"/>
      <c r="G2963" s="77" t="e">
        <f>VLOOKUP($F$1&amp;F2963,定价因子!E:F,2,0)</f>
        <v>#N/A</v>
      </c>
      <c r="H2963" s="3"/>
      <c r="I2963" s="77" t="e">
        <f>VLOOKUP($H$1&amp;H2963,定价因子!E:F,2,0)</f>
        <v>#N/A</v>
      </c>
      <c r="J2963" s="3"/>
      <c r="K2963" s="77" t="e">
        <f>VLOOKUP($J$1&amp;J2963,定价因子!E:F,2,0)</f>
        <v>#N/A</v>
      </c>
      <c r="L2963" s="3"/>
      <c r="M2963" s="77" t="e">
        <f>VLOOKUP($L$1&amp;L2963,定价因子!E:F,2,0)</f>
        <v>#N/A</v>
      </c>
      <c r="N2963" s="3"/>
      <c r="O2963" s="77" t="e">
        <f>VLOOKUP($N$1&amp;N2963,定价因子!E:F,2,0)</f>
        <v>#N/A</v>
      </c>
      <c r="P2963" s="3"/>
      <c r="Q2963" s="55" t="e">
        <f>VLOOKUP($P$1&amp;P2963,定价因子!$E:$F,2,0)</f>
        <v>#N/A</v>
      </c>
      <c r="R2963" s="3"/>
      <c r="S2963" s="77" t="e">
        <f>VLOOKUP($R$1&amp;R2963,定价因子!$E:$F,2,0)</f>
        <v>#N/A</v>
      </c>
      <c r="T2963" s="61"/>
      <c r="U2963" s="63"/>
      <c r="V2963" s="63"/>
      <c r="W2963" s="63"/>
      <c r="X2963" s="3"/>
    </row>
    <row r="2964" spans="1:24">
      <c r="A2964" s="3"/>
      <c r="B2964" s="3"/>
      <c r="C2964" s="3"/>
      <c r="D2964" s="3"/>
      <c r="E2964" s="79"/>
      <c r="F2964" s="3"/>
      <c r="G2964" s="77" t="e">
        <f>VLOOKUP($F$1&amp;F2964,定价因子!E:F,2,0)</f>
        <v>#N/A</v>
      </c>
      <c r="H2964" s="3"/>
      <c r="I2964" s="77" t="e">
        <f>VLOOKUP($H$1&amp;H2964,定价因子!E:F,2,0)</f>
        <v>#N/A</v>
      </c>
      <c r="J2964" s="3"/>
      <c r="K2964" s="77" t="e">
        <f>VLOOKUP($J$1&amp;J2964,定价因子!E:F,2,0)</f>
        <v>#N/A</v>
      </c>
      <c r="L2964" s="3"/>
      <c r="M2964" s="77" t="e">
        <f>VLOOKUP($L$1&amp;L2964,定价因子!E:F,2,0)</f>
        <v>#N/A</v>
      </c>
      <c r="N2964" s="3"/>
      <c r="O2964" s="77" t="e">
        <f>VLOOKUP($N$1&amp;N2964,定价因子!E:F,2,0)</f>
        <v>#N/A</v>
      </c>
      <c r="P2964" s="3"/>
      <c r="Q2964" s="55" t="e">
        <f>VLOOKUP($P$1&amp;P2964,定价因子!$E:$F,2,0)</f>
        <v>#N/A</v>
      </c>
      <c r="R2964" s="3"/>
      <c r="S2964" s="77" t="e">
        <f>VLOOKUP($R$1&amp;R2964,定价因子!$E:$F,2,0)</f>
        <v>#N/A</v>
      </c>
      <c r="T2964" s="61"/>
      <c r="U2964" s="63"/>
      <c r="V2964" s="63"/>
      <c r="W2964" s="63"/>
      <c r="X2964" s="3"/>
    </row>
    <row r="2965" spans="1:24">
      <c r="A2965" s="3"/>
      <c r="B2965" s="3"/>
      <c r="C2965" s="3"/>
      <c r="D2965" s="3"/>
      <c r="E2965" s="79"/>
      <c r="F2965" s="3"/>
      <c r="G2965" s="77" t="e">
        <f>VLOOKUP($F$1&amp;F2965,定价因子!E:F,2,0)</f>
        <v>#N/A</v>
      </c>
      <c r="H2965" s="3"/>
      <c r="I2965" s="77" t="e">
        <f>VLOOKUP($H$1&amp;H2965,定价因子!E:F,2,0)</f>
        <v>#N/A</v>
      </c>
      <c r="J2965" s="3"/>
      <c r="K2965" s="77" t="e">
        <f>VLOOKUP($J$1&amp;J2965,定价因子!E:F,2,0)</f>
        <v>#N/A</v>
      </c>
      <c r="L2965" s="3"/>
      <c r="M2965" s="77" t="e">
        <f>VLOOKUP($L$1&amp;L2965,定价因子!E:F,2,0)</f>
        <v>#N/A</v>
      </c>
      <c r="N2965" s="3"/>
      <c r="O2965" s="77" t="e">
        <f>VLOOKUP($N$1&amp;N2965,定价因子!E:F,2,0)</f>
        <v>#N/A</v>
      </c>
      <c r="P2965" s="3"/>
      <c r="Q2965" s="55" t="e">
        <f>VLOOKUP($P$1&amp;P2965,定价因子!$E:$F,2,0)</f>
        <v>#N/A</v>
      </c>
      <c r="R2965" s="3"/>
      <c r="S2965" s="77" t="e">
        <f>VLOOKUP($R$1&amp;R2965,定价因子!$E:$F,2,0)</f>
        <v>#N/A</v>
      </c>
      <c r="T2965" s="61"/>
      <c r="U2965" s="63"/>
      <c r="V2965" s="63"/>
      <c r="W2965" s="63"/>
      <c r="X2965" s="3"/>
    </row>
    <row r="2966" spans="1:24">
      <c r="A2966" s="3"/>
      <c r="B2966" s="3"/>
      <c r="C2966" s="3"/>
      <c r="D2966" s="3"/>
      <c r="E2966" s="79"/>
      <c r="F2966" s="3"/>
      <c r="G2966" s="77" t="e">
        <f>VLOOKUP($F$1&amp;F2966,定价因子!E:F,2,0)</f>
        <v>#N/A</v>
      </c>
      <c r="H2966" s="3"/>
      <c r="I2966" s="77" t="e">
        <f>VLOOKUP($H$1&amp;H2966,定价因子!E:F,2,0)</f>
        <v>#N/A</v>
      </c>
      <c r="J2966" s="3"/>
      <c r="K2966" s="77" t="e">
        <f>VLOOKUP($J$1&amp;J2966,定价因子!E:F,2,0)</f>
        <v>#N/A</v>
      </c>
      <c r="L2966" s="3"/>
      <c r="M2966" s="77" t="e">
        <f>VLOOKUP($L$1&amp;L2966,定价因子!E:F,2,0)</f>
        <v>#N/A</v>
      </c>
      <c r="N2966" s="3"/>
      <c r="O2966" s="77" t="e">
        <f>VLOOKUP($N$1&amp;N2966,定价因子!E:F,2,0)</f>
        <v>#N/A</v>
      </c>
      <c r="P2966" s="3"/>
      <c r="Q2966" s="55" t="e">
        <f>VLOOKUP($P$1&amp;P2966,定价因子!$E:$F,2,0)</f>
        <v>#N/A</v>
      </c>
      <c r="R2966" s="3"/>
      <c r="S2966" s="77" t="e">
        <f>VLOOKUP($R$1&amp;R2966,定价因子!$E:$F,2,0)</f>
        <v>#N/A</v>
      </c>
      <c r="T2966" s="61"/>
      <c r="U2966" s="63"/>
      <c r="V2966" s="63"/>
      <c r="W2966" s="63"/>
      <c r="X2966" s="3"/>
    </row>
    <row r="2967" spans="1:24">
      <c r="A2967" s="3"/>
      <c r="B2967" s="3"/>
      <c r="C2967" s="3"/>
      <c r="D2967" s="3"/>
      <c r="E2967" s="79"/>
      <c r="F2967" s="3"/>
      <c r="G2967" s="77" t="e">
        <f>VLOOKUP($F$1&amp;F2967,定价因子!E:F,2,0)</f>
        <v>#N/A</v>
      </c>
      <c r="H2967" s="3"/>
      <c r="I2967" s="77" t="e">
        <f>VLOOKUP($H$1&amp;H2967,定价因子!E:F,2,0)</f>
        <v>#N/A</v>
      </c>
      <c r="J2967" s="3"/>
      <c r="K2967" s="77" t="e">
        <f>VLOOKUP($J$1&amp;J2967,定价因子!E:F,2,0)</f>
        <v>#N/A</v>
      </c>
      <c r="L2967" s="3"/>
      <c r="M2967" s="77" t="e">
        <f>VLOOKUP($L$1&amp;L2967,定价因子!E:F,2,0)</f>
        <v>#N/A</v>
      </c>
      <c r="N2967" s="3"/>
      <c r="O2967" s="77" t="e">
        <f>VLOOKUP($N$1&amp;N2967,定价因子!E:F,2,0)</f>
        <v>#N/A</v>
      </c>
      <c r="P2967" s="3"/>
      <c r="Q2967" s="55" t="e">
        <f>VLOOKUP($P$1&amp;P2967,定价因子!$E:$F,2,0)</f>
        <v>#N/A</v>
      </c>
      <c r="R2967" s="3"/>
      <c r="S2967" s="77" t="e">
        <f>VLOOKUP($R$1&amp;R2967,定价因子!$E:$F,2,0)</f>
        <v>#N/A</v>
      </c>
      <c r="T2967" s="61"/>
      <c r="U2967" s="63"/>
      <c r="V2967" s="63"/>
      <c r="W2967" s="63"/>
      <c r="X2967" s="3"/>
    </row>
    <row r="2968" spans="1:24">
      <c r="A2968" s="3"/>
      <c r="B2968" s="3"/>
      <c r="C2968" s="3"/>
      <c r="D2968" s="3"/>
      <c r="E2968" s="79"/>
      <c r="F2968" s="3"/>
      <c r="G2968" s="77" t="e">
        <f>VLOOKUP($F$1&amp;F2968,定价因子!E:F,2,0)</f>
        <v>#N/A</v>
      </c>
      <c r="H2968" s="3"/>
      <c r="I2968" s="77" t="e">
        <f>VLOOKUP($H$1&amp;H2968,定价因子!E:F,2,0)</f>
        <v>#N/A</v>
      </c>
      <c r="J2968" s="3"/>
      <c r="K2968" s="77" t="e">
        <f>VLOOKUP($J$1&amp;J2968,定价因子!E:F,2,0)</f>
        <v>#N/A</v>
      </c>
      <c r="L2968" s="3"/>
      <c r="M2968" s="77" t="e">
        <f>VLOOKUP($L$1&amp;L2968,定价因子!E:F,2,0)</f>
        <v>#N/A</v>
      </c>
      <c r="N2968" s="3"/>
      <c r="O2968" s="77" t="e">
        <f>VLOOKUP($N$1&amp;N2968,定价因子!E:F,2,0)</f>
        <v>#N/A</v>
      </c>
      <c r="P2968" s="3"/>
      <c r="Q2968" s="55" t="e">
        <f>VLOOKUP($P$1&amp;P2968,定价因子!$E:$F,2,0)</f>
        <v>#N/A</v>
      </c>
      <c r="R2968" s="3"/>
      <c r="S2968" s="77" t="e">
        <f>VLOOKUP($R$1&amp;R2968,定价因子!$E:$F,2,0)</f>
        <v>#N/A</v>
      </c>
      <c r="T2968" s="61"/>
      <c r="U2968" s="63"/>
      <c r="V2968" s="63"/>
      <c r="W2968" s="63"/>
      <c r="X2968" s="3"/>
    </row>
    <row r="2969" spans="1:24">
      <c r="A2969" s="3"/>
      <c r="B2969" s="3"/>
      <c r="C2969" s="3"/>
      <c r="D2969" s="3"/>
      <c r="E2969" s="79"/>
      <c r="F2969" s="3"/>
      <c r="G2969" s="77" t="e">
        <f>VLOOKUP($F$1&amp;F2969,定价因子!E:F,2,0)</f>
        <v>#N/A</v>
      </c>
      <c r="H2969" s="3"/>
      <c r="I2969" s="77" t="e">
        <f>VLOOKUP($H$1&amp;H2969,定价因子!E:F,2,0)</f>
        <v>#N/A</v>
      </c>
      <c r="J2969" s="3"/>
      <c r="K2969" s="77" t="e">
        <f>VLOOKUP($J$1&amp;J2969,定价因子!E:F,2,0)</f>
        <v>#N/A</v>
      </c>
      <c r="L2969" s="3"/>
      <c r="M2969" s="77" t="e">
        <f>VLOOKUP($L$1&amp;L2969,定价因子!E:F,2,0)</f>
        <v>#N/A</v>
      </c>
      <c r="N2969" s="3"/>
      <c r="O2969" s="77" t="e">
        <f>VLOOKUP($N$1&amp;N2969,定价因子!E:F,2,0)</f>
        <v>#N/A</v>
      </c>
      <c r="P2969" s="3"/>
      <c r="Q2969" s="55" t="e">
        <f>VLOOKUP($P$1&amp;P2969,定价因子!$E:$F,2,0)</f>
        <v>#N/A</v>
      </c>
      <c r="R2969" s="3"/>
      <c r="S2969" s="77" t="e">
        <f>VLOOKUP($R$1&amp;R2969,定价因子!$E:$F,2,0)</f>
        <v>#N/A</v>
      </c>
      <c r="T2969" s="61"/>
      <c r="U2969" s="63"/>
      <c r="V2969" s="63"/>
      <c r="W2969" s="63"/>
      <c r="X2969" s="3"/>
    </row>
    <row r="2970" spans="1:24">
      <c r="A2970" s="3"/>
      <c r="B2970" s="3"/>
      <c r="C2970" s="3"/>
      <c r="D2970" s="3"/>
      <c r="E2970" s="79"/>
      <c r="F2970" s="3"/>
      <c r="G2970" s="77" t="e">
        <f>VLOOKUP($F$1&amp;F2970,定价因子!E:F,2,0)</f>
        <v>#N/A</v>
      </c>
      <c r="H2970" s="3"/>
      <c r="I2970" s="77" t="e">
        <f>VLOOKUP($H$1&amp;H2970,定价因子!E:F,2,0)</f>
        <v>#N/A</v>
      </c>
      <c r="J2970" s="3"/>
      <c r="K2970" s="77" t="e">
        <f>VLOOKUP($J$1&amp;J2970,定价因子!E:F,2,0)</f>
        <v>#N/A</v>
      </c>
      <c r="L2970" s="3"/>
      <c r="M2970" s="77" t="e">
        <f>VLOOKUP($L$1&amp;L2970,定价因子!E:F,2,0)</f>
        <v>#N/A</v>
      </c>
      <c r="N2970" s="3"/>
      <c r="O2970" s="77" t="e">
        <f>VLOOKUP($N$1&amp;N2970,定价因子!E:F,2,0)</f>
        <v>#N/A</v>
      </c>
      <c r="P2970" s="3"/>
      <c r="Q2970" s="55" t="e">
        <f>VLOOKUP($P$1&amp;P2970,定价因子!$E:$F,2,0)</f>
        <v>#N/A</v>
      </c>
      <c r="R2970" s="3"/>
      <c r="S2970" s="77" t="e">
        <f>VLOOKUP($R$1&amp;R2970,定价因子!$E:$F,2,0)</f>
        <v>#N/A</v>
      </c>
      <c r="T2970" s="61"/>
      <c r="U2970" s="63"/>
      <c r="V2970" s="63"/>
      <c r="W2970" s="63"/>
      <c r="X2970" s="3"/>
    </row>
    <row r="2971" spans="1:24">
      <c r="A2971" s="3"/>
      <c r="B2971" s="3"/>
      <c r="C2971" s="3"/>
      <c r="D2971" s="3"/>
      <c r="E2971" s="79"/>
      <c r="F2971" s="3"/>
      <c r="G2971" s="77" t="e">
        <f>VLOOKUP($F$1&amp;F2971,定价因子!E:F,2,0)</f>
        <v>#N/A</v>
      </c>
      <c r="H2971" s="3"/>
      <c r="I2971" s="77" t="e">
        <f>VLOOKUP($H$1&amp;H2971,定价因子!E:F,2,0)</f>
        <v>#N/A</v>
      </c>
      <c r="J2971" s="3"/>
      <c r="K2971" s="77" t="e">
        <f>VLOOKUP($J$1&amp;J2971,定价因子!E:F,2,0)</f>
        <v>#N/A</v>
      </c>
      <c r="L2971" s="3"/>
      <c r="M2971" s="77" t="e">
        <f>VLOOKUP($L$1&amp;L2971,定价因子!E:F,2,0)</f>
        <v>#N/A</v>
      </c>
      <c r="N2971" s="3"/>
      <c r="O2971" s="77" t="e">
        <f>VLOOKUP($N$1&amp;N2971,定价因子!E:F,2,0)</f>
        <v>#N/A</v>
      </c>
      <c r="P2971" s="3"/>
      <c r="Q2971" s="55" t="e">
        <f>VLOOKUP($P$1&amp;P2971,定价因子!$E:$F,2,0)</f>
        <v>#N/A</v>
      </c>
      <c r="R2971" s="3"/>
      <c r="S2971" s="77" t="e">
        <f>VLOOKUP($R$1&amp;R2971,定价因子!$E:$F,2,0)</f>
        <v>#N/A</v>
      </c>
      <c r="T2971" s="61"/>
      <c r="U2971" s="63"/>
      <c r="V2971" s="63"/>
      <c r="W2971" s="63"/>
      <c r="X2971" s="3"/>
    </row>
    <row r="2972" spans="1:24">
      <c r="A2972" s="3"/>
      <c r="B2972" s="3"/>
      <c r="C2972" s="3"/>
      <c r="D2972" s="3"/>
      <c r="E2972" s="79"/>
      <c r="F2972" s="3"/>
      <c r="G2972" s="77" t="e">
        <f>VLOOKUP($F$1&amp;F2972,定价因子!E:F,2,0)</f>
        <v>#N/A</v>
      </c>
      <c r="H2972" s="3"/>
      <c r="I2972" s="77" t="e">
        <f>VLOOKUP($H$1&amp;H2972,定价因子!E:F,2,0)</f>
        <v>#N/A</v>
      </c>
      <c r="J2972" s="3"/>
      <c r="K2972" s="77" t="e">
        <f>VLOOKUP($J$1&amp;J2972,定价因子!E:F,2,0)</f>
        <v>#N/A</v>
      </c>
      <c r="L2972" s="3"/>
      <c r="M2972" s="77" t="e">
        <f>VLOOKUP($L$1&amp;L2972,定价因子!E:F,2,0)</f>
        <v>#N/A</v>
      </c>
      <c r="N2972" s="3"/>
      <c r="O2972" s="77" t="e">
        <f>VLOOKUP($N$1&amp;N2972,定价因子!E:F,2,0)</f>
        <v>#N/A</v>
      </c>
      <c r="P2972" s="3"/>
      <c r="Q2972" s="55" t="e">
        <f>VLOOKUP($P$1&amp;P2972,定价因子!$E:$F,2,0)</f>
        <v>#N/A</v>
      </c>
      <c r="R2972" s="3"/>
      <c r="S2972" s="77" t="e">
        <f>VLOOKUP($R$1&amp;R2972,定价因子!$E:$F,2,0)</f>
        <v>#N/A</v>
      </c>
      <c r="T2972" s="61"/>
      <c r="U2972" s="63"/>
      <c r="V2972" s="63"/>
      <c r="W2972" s="63"/>
      <c r="X2972" s="3"/>
    </row>
    <row r="2973" spans="1:24">
      <c r="A2973" s="3"/>
      <c r="B2973" s="3"/>
      <c r="C2973" s="3"/>
      <c r="D2973" s="3"/>
      <c r="E2973" s="79"/>
      <c r="F2973" s="3"/>
      <c r="G2973" s="77" t="e">
        <f>VLOOKUP($F$1&amp;F2973,定价因子!E:F,2,0)</f>
        <v>#N/A</v>
      </c>
      <c r="H2973" s="3"/>
      <c r="I2973" s="77" t="e">
        <f>VLOOKUP($H$1&amp;H2973,定价因子!E:F,2,0)</f>
        <v>#N/A</v>
      </c>
      <c r="J2973" s="3"/>
      <c r="K2973" s="77" t="e">
        <f>VLOOKUP($J$1&amp;J2973,定价因子!E:F,2,0)</f>
        <v>#N/A</v>
      </c>
      <c r="L2973" s="3"/>
      <c r="M2973" s="77" t="e">
        <f>VLOOKUP($L$1&amp;L2973,定价因子!E:F,2,0)</f>
        <v>#N/A</v>
      </c>
      <c r="N2973" s="3"/>
      <c r="O2973" s="77" t="e">
        <f>VLOOKUP($N$1&amp;N2973,定价因子!E:F,2,0)</f>
        <v>#N/A</v>
      </c>
      <c r="P2973" s="3"/>
      <c r="Q2973" s="55" t="e">
        <f>VLOOKUP($P$1&amp;P2973,定价因子!$E:$F,2,0)</f>
        <v>#N/A</v>
      </c>
      <c r="R2973" s="3"/>
      <c r="S2973" s="77" t="e">
        <f>VLOOKUP($R$1&amp;R2973,定价因子!$E:$F,2,0)</f>
        <v>#N/A</v>
      </c>
      <c r="T2973" s="61"/>
      <c r="U2973" s="63"/>
      <c r="V2973" s="63"/>
      <c r="W2973" s="63"/>
      <c r="X2973" s="3"/>
    </row>
    <row r="2974" spans="1:24">
      <c r="A2974" s="3"/>
      <c r="B2974" s="3"/>
      <c r="C2974" s="3"/>
      <c r="D2974" s="3"/>
      <c r="E2974" s="79"/>
      <c r="F2974" s="3"/>
      <c r="G2974" s="77" t="e">
        <f>VLOOKUP($F$1&amp;F2974,定价因子!E:F,2,0)</f>
        <v>#N/A</v>
      </c>
      <c r="H2974" s="3"/>
      <c r="I2974" s="77" t="e">
        <f>VLOOKUP($H$1&amp;H2974,定价因子!E:F,2,0)</f>
        <v>#N/A</v>
      </c>
      <c r="J2974" s="3"/>
      <c r="K2974" s="77" t="e">
        <f>VLOOKUP($J$1&amp;J2974,定价因子!E:F,2,0)</f>
        <v>#N/A</v>
      </c>
      <c r="L2974" s="3"/>
      <c r="M2974" s="77" t="e">
        <f>VLOOKUP($L$1&amp;L2974,定价因子!E:F,2,0)</f>
        <v>#N/A</v>
      </c>
      <c r="N2974" s="3"/>
      <c r="O2974" s="77" t="e">
        <f>VLOOKUP($N$1&amp;N2974,定价因子!E:F,2,0)</f>
        <v>#N/A</v>
      </c>
      <c r="P2974" s="3"/>
      <c r="Q2974" s="55" t="e">
        <f>VLOOKUP($P$1&amp;P2974,定价因子!$E:$F,2,0)</f>
        <v>#N/A</v>
      </c>
      <c r="R2974" s="3"/>
      <c r="S2974" s="77" t="e">
        <f>VLOOKUP($R$1&amp;R2974,定价因子!$E:$F,2,0)</f>
        <v>#N/A</v>
      </c>
      <c r="T2974" s="61"/>
      <c r="U2974" s="63"/>
      <c r="V2974" s="63"/>
      <c r="W2974" s="63"/>
      <c r="X2974" s="3"/>
    </row>
    <row r="2975" spans="1:24">
      <c r="A2975" s="3"/>
      <c r="B2975" s="3"/>
      <c r="C2975" s="3"/>
      <c r="D2975" s="3"/>
      <c r="E2975" s="79"/>
      <c r="F2975" s="3"/>
      <c r="G2975" s="77" t="e">
        <f>VLOOKUP($F$1&amp;F2975,定价因子!E:F,2,0)</f>
        <v>#N/A</v>
      </c>
      <c r="H2975" s="3"/>
      <c r="I2975" s="77" t="e">
        <f>VLOOKUP($H$1&amp;H2975,定价因子!E:F,2,0)</f>
        <v>#N/A</v>
      </c>
      <c r="J2975" s="3"/>
      <c r="K2975" s="77" t="e">
        <f>VLOOKUP($J$1&amp;J2975,定价因子!E:F,2,0)</f>
        <v>#N/A</v>
      </c>
      <c r="L2975" s="3"/>
      <c r="M2975" s="77" t="e">
        <f>VLOOKUP($L$1&amp;L2975,定价因子!E:F,2,0)</f>
        <v>#N/A</v>
      </c>
      <c r="N2975" s="3"/>
      <c r="O2975" s="77" t="e">
        <f>VLOOKUP($N$1&amp;N2975,定价因子!E:F,2,0)</f>
        <v>#N/A</v>
      </c>
      <c r="P2975" s="3"/>
      <c r="Q2975" s="55" t="e">
        <f>VLOOKUP($P$1&amp;P2975,定价因子!$E:$F,2,0)</f>
        <v>#N/A</v>
      </c>
      <c r="R2975" s="3"/>
      <c r="S2975" s="77" t="e">
        <f>VLOOKUP($R$1&amp;R2975,定价因子!$E:$F,2,0)</f>
        <v>#N/A</v>
      </c>
      <c r="T2975" s="61"/>
      <c r="U2975" s="63"/>
      <c r="V2975" s="63"/>
      <c r="W2975" s="63"/>
      <c r="X2975" s="3"/>
    </row>
    <row r="2976" spans="1:24">
      <c r="A2976" s="3"/>
      <c r="B2976" s="3"/>
      <c r="C2976" s="3"/>
      <c r="D2976" s="3"/>
      <c r="E2976" s="79"/>
      <c r="F2976" s="3"/>
      <c r="G2976" s="77" t="e">
        <f>VLOOKUP($F$1&amp;F2976,定价因子!E:F,2,0)</f>
        <v>#N/A</v>
      </c>
      <c r="H2976" s="3"/>
      <c r="I2976" s="77" t="e">
        <f>VLOOKUP($H$1&amp;H2976,定价因子!E:F,2,0)</f>
        <v>#N/A</v>
      </c>
      <c r="J2976" s="3"/>
      <c r="K2976" s="77" t="e">
        <f>VLOOKUP($J$1&amp;J2976,定价因子!E:F,2,0)</f>
        <v>#N/A</v>
      </c>
      <c r="L2976" s="3"/>
      <c r="M2976" s="77" t="e">
        <f>VLOOKUP($L$1&amp;L2976,定价因子!E:F,2,0)</f>
        <v>#N/A</v>
      </c>
      <c r="N2976" s="3"/>
      <c r="O2976" s="77" t="e">
        <f>VLOOKUP($N$1&amp;N2976,定价因子!E:F,2,0)</f>
        <v>#N/A</v>
      </c>
      <c r="P2976" s="3"/>
      <c r="Q2976" s="55" t="e">
        <f>VLOOKUP($P$1&amp;P2976,定价因子!$E:$F,2,0)</f>
        <v>#N/A</v>
      </c>
      <c r="R2976" s="3"/>
      <c r="S2976" s="77" t="e">
        <f>VLOOKUP($R$1&amp;R2976,定价因子!$E:$F,2,0)</f>
        <v>#N/A</v>
      </c>
      <c r="T2976" s="61"/>
      <c r="U2976" s="63"/>
      <c r="V2976" s="63"/>
      <c r="W2976" s="63"/>
      <c r="X2976" s="3"/>
    </row>
    <row r="2977" spans="1:24">
      <c r="A2977" s="3"/>
      <c r="B2977" s="3"/>
      <c r="C2977" s="3"/>
      <c r="D2977" s="3"/>
      <c r="E2977" s="79"/>
      <c r="F2977" s="3"/>
      <c r="G2977" s="77" t="e">
        <f>VLOOKUP($F$1&amp;F2977,定价因子!E:F,2,0)</f>
        <v>#N/A</v>
      </c>
      <c r="H2977" s="3"/>
      <c r="I2977" s="77" t="e">
        <f>VLOOKUP($H$1&amp;H2977,定价因子!E:F,2,0)</f>
        <v>#N/A</v>
      </c>
      <c r="J2977" s="3"/>
      <c r="K2977" s="77" t="e">
        <f>VLOOKUP($J$1&amp;J2977,定价因子!E:F,2,0)</f>
        <v>#N/A</v>
      </c>
      <c r="L2977" s="3"/>
      <c r="M2977" s="77" t="e">
        <f>VLOOKUP($L$1&amp;L2977,定价因子!E:F,2,0)</f>
        <v>#N/A</v>
      </c>
      <c r="N2977" s="3"/>
      <c r="O2977" s="77" t="e">
        <f>VLOOKUP($N$1&amp;N2977,定价因子!E:F,2,0)</f>
        <v>#N/A</v>
      </c>
      <c r="P2977" s="3"/>
      <c r="Q2977" s="55" t="e">
        <f>VLOOKUP($P$1&amp;P2977,定价因子!$E:$F,2,0)</f>
        <v>#N/A</v>
      </c>
      <c r="R2977" s="3"/>
      <c r="S2977" s="77" t="e">
        <f>VLOOKUP($R$1&amp;R2977,定价因子!$E:$F,2,0)</f>
        <v>#N/A</v>
      </c>
      <c r="T2977" s="61"/>
      <c r="U2977" s="63"/>
      <c r="V2977" s="63"/>
      <c r="W2977" s="63"/>
      <c r="X2977" s="3"/>
    </row>
    <row r="2978" spans="1:24">
      <c r="A2978" s="3"/>
      <c r="B2978" s="3"/>
      <c r="C2978" s="3"/>
      <c r="D2978" s="3"/>
      <c r="E2978" s="79"/>
      <c r="F2978" s="3"/>
      <c r="G2978" s="77" t="e">
        <f>VLOOKUP($F$1&amp;F2978,定价因子!E:F,2,0)</f>
        <v>#N/A</v>
      </c>
      <c r="H2978" s="3"/>
      <c r="I2978" s="77" t="e">
        <f>VLOOKUP($H$1&amp;H2978,定价因子!E:F,2,0)</f>
        <v>#N/A</v>
      </c>
      <c r="J2978" s="3"/>
      <c r="K2978" s="77" t="e">
        <f>VLOOKUP($J$1&amp;J2978,定价因子!E:F,2,0)</f>
        <v>#N/A</v>
      </c>
      <c r="L2978" s="3"/>
      <c r="M2978" s="77" t="e">
        <f>VLOOKUP($L$1&amp;L2978,定价因子!E:F,2,0)</f>
        <v>#N/A</v>
      </c>
      <c r="N2978" s="3"/>
      <c r="O2978" s="77" t="e">
        <f>VLOOKUP($N$1&amp;N2978,定价因子!E:F,2,0)</f>
        <v>#N/A</v>
      </c>
      <c r="P2978" s="3"/>
      <c r="Q2978" s="55" t="e">
        <f>VLOOKUP($P$1&amp;P2978,定价因子!$E:$F,2,0)</f>
        <v>#N/A</v>
      </c>
      <c r="R2978" s="3"/>
      <c r="S2978" s="77" t="e">
        <f>VLOOKUP($R$1&amp;R2978,定价因子!$E:$F,2,0)</f>
        <v>#N/A</v>
      </c>
      <c r="T2978" s="61"/>
      <c r="U2978" s="63"/>
      <c r="V2978" s="63"/>
      <c r="W2978" s="63"/>
      <c r="X2978" s="3"/>
    </row>
    <row r="2979" spans="1:24">
      <c r="A2979" s="3"/>
      <c r="B2979" s="3"/>
      <c r="C2979" s="3"/>
      <c r="D2979" s="3"/>
      <c r="E2979" s="79"/>
      <c r="F2979" s="3"/>
      <c r="G2979" s="77" t="e">
        <f>VLOOKUP($F$1&amp;F2979,定价因子!E:F,2,0)</f>
        <v>#N/A</v>
      </c>
      <c r="H2979" s="3"/>
      <c r="I2979" s="77" t="e">
        <f>VLOOKUP($H$1&amp;H2979,定价因子!E:F,2,0)</f>
        <v>#N/A</v>
      </c>
      <c r="J2979" s="3"/>
      <c r="K2979" s="77" t="e">
        <f>VLOOKUP($J$1&amp;J2979,定价因子!E:F,2,0)</f>
        <v>#N/A</v>
      </c>
      <c r="L2979" s="3"/>
      <c r="M2979" s="77" t="e">
        <f>VLOOKUP($L$1&amp;L2979,定价因子!E:F,2,0)</f>
        <v>#N/A</v>
      </c>
      <c r="N2979" s="3"/>
      <c r="O2979" s="77" t="e">
        <f>VLOOKUP($N$1&amp;N2979,定价因子!E:F,2,0)</f>
        <v>#N/A</v>
      </c>
      <c r="P2979" s="3"/>
      <c r="Q2979" s="55" t="e">
        <f>VLOOKUP($P$1&amp;P2979,定价因子!$E:$F,2,0)</f>
        <v>#N/A</v>
      </c>
      <c r="R2979" s="3"/>
      <c r="S2979" s="77" t="e">
        <f>VLOOKUP($R$1&amp;R2979,定价因子!$E:$F,2,0)</f>
        <v>#N/A</v>
      </c>
      <c r="T2979" s="61"/>
      <c r="U2979" s="63"/>
      <c r="V2979" s="63"/>
      <c r="W2979" s="63"/>
      <c r="X2979" s="3"/>
    </row>
    <row r="2980" spans="1:24">
      <c r="A2980" s="3"/>
      <c r="B2980" s="3"/>
      <c r="C2980" s="3"/>
      <c r="D2980" s="3"/>
      <c r="E2980" s="79"/>
      <c r="F2980" s="3"/>
      <c r="G2980" s="77" t="e">
        <f>VLOOKUP($F$1&amp;F2980,定价因子!E:F,2,0)</f>
        <v>#N/A</v>
      </c>
      <c r="H2980" s="3"/>
      <c r="I2980" s="77" t="e">
        <f>VLOOKUP($H$1&amp;H2980,定价因子!E:F,2,0)</f>
        <v>#N/A</v>
      </c>
      <c r="J2980" s="3"/>
      <c r="K2980" s="77" t="e">
        <f>VLOOKUP($J$1&amp;J2980,定价因子!E:F,2,0)</f>
        <v>#N/A</v>
      </c>
      <c r="L2980" s="3"/>
      <c r="M2980" s="77" t="e">
        <f>VLOOKUP($L$1&amp;L2980,定价因子!E:F,2,0)</f>
        <v>#N/A</v>
      </c>
      <c r="N2980" s="3"/>
      <c r="O2980" s="77" t="e">
        <f>VLOOKUP($N$1&amp;N2980,定价因子!E:F,2,0)</f>
        <v>#N/A</v>
      </c>
      <c r="P2980" s="3"/>
      <c r="Q2980" s="55" t="e">
        <f>VLOOKUP($P$1&amp;P2980,定价因子!$E:$F,2,0)</f>
        <v>#N/A</v>
      </c>
      <c r="R2980" s="3"/>
      <c r="S2980" s="77" t="e">
        <f>VLOOKUP($R$1&amp;R2980,定价因子!$E:$F,2,0)</f>
        <v>#N/A</v>
      </c>
      <c r="T2980" s="61"/>
      <c r="U2980" s="63"/>
      <c r="V2980" s="63"/>
      <c r="W2980" s="63"/>
      <c r="X2980" s="3"/>
    </row>
    <row r="2981" spans="1:24">
      <c r="A2981" s="3"/>
      <c r="B2981" s="3"/>
      <c r="C2981" s="3"/>
      <c r="D2981" s="3"/>
      <c r="E2981" s="79"/>
      <c r="F2981" s="3"/>
      <c r="G2981" s="77" t="e">
        <f>VLOOKUP($F$1&amp;F2981,定价因子!E:F,2,0)</f>
        <v>#N/A</v>
      </c>
      <c r="H2981" s="3"/>
      <c r="I2981" s="77" t="e">
        <f>VLOOKUP($H$1&amp;H2981,定价因子!E:F,2,0)</f>
        <v>#N/A</v>
      </c>
      <c r="J2981" s="3"/>
      <c r="K2981" s="77" t="e">
        <f>VLOOKUP($J$1&amp;J2981,定价因子!E:F,2,0)</f>
        <v>#N/A</v>
      </c>
      <c r="L2981" s="3"/>
      <c r="M2981" s="77" t="e">
        <f>VLOOKUP($L$1&amp;L2981,定价因子!E:F,2,0)</f>
        <v>#N/A</v>
      </c>
      <c r="N2981" s="3"/>
      <c r="O2981" s="77" t="e">
        <f>VLOOKUP($N$1&amp;N2981,定价因子!E:F,2,0)</f>
        <v>#N/A</v>
      </c>
      <c r="P2981" s="3"/>
      <c r="Q2981" s="55" t="e">
        <f>VLOOKUP($P$1&amp;P2981,定价因子!$E:$F,2,0)</f>
        <v>#N/A</v>
      </c>
      <c r="R2981" s="3"/>
      <c r="S2981" s="77" t="e">
        <f>VLOOKUP($R$1&amp;R2981,定价因子!$E:$F,2,0)</f>
        <v>#N/A</v>
      </c>
      <c r="T2981" s="61"/>
      <c r="U2981" s="63"/>
      <c r="V2981" s="63"/>
      <c r="W2981" s="63"/>
      <c r="X2981" s="3"/>
    </row>
    <row r="2982" spans="1:24">
      <c r="A2982" s="3"/>
      <c r="B2982" s="3"/>
      <c r="C2982" s="3"/>
      <c r="D2982" s="3"/>
      <c r="E2982" s="79"/>
      <c r="F2982" s="3"/>
      <c r="G2982" s="77" t="e">
        <f>VLOOKUP($F$1&amp;F2982,定价因子!E:F,2,0)</f>
        <v>#N/A</v>
      </c>
      <c r="H2982" s="3"/>
      <c r="I2982" s="77" t="e">
        <f>VLOOKUP($H$1&amp;H2982,定价因子!E:F,2,0)</f>
        <v>#N/A</v>
      </c>
      <c r="J2982" s="3"/>
      <c r="K2982" s="77" t="e">
        <f>VLOOKUP($J$1&amp;J2982,定价因子!E:F,2,0)</f>
        <v>#N/A</v>
      </c>
      <c r="L2982" s="3"/>
      <c r="M2982" s="77" t="e">
        <f>VLOOKUP($L$1&amp;L2982,定价因子!E:F,2,0)</f>
        <v>#N/A</v>
      </c>
      <c r="N2982" s="3"/>
      <c r="O2982" s="77" t="e">
        <f>VLOOKUP($N$1&amp;N2982,定价因子!E:F,2,0)</f>
        <v>#N/A</v>
      </c>
      <c r="P2982" s="3"/>
      <c r="Q2982" s="55" t="e">
        <f>VLOOKUP($P$1&amp;P2982,定价因子!$E:$F,2,0)</f>
        <v>#N/A</v>
      </c>
      <c r="R2982" s="3"/>
      <c r="S2982" s="77" t="e">
        <f>VLOOKUP($R$1&amp;R2982,定价因子!$E:$F,2,0)</f>
        <v>#N/A</v>
      </c>
      <c r="T2982" s="61"/>
      <c r="U2982" s="63"/>
      <c r="V2982" s="63"/>
      <c r="W2982" s="63"/>
      <c r="X2982" s="3"/>
    </row>
    <row r="2983" spans="1:24">
      <c r="A2983" s="3"/>
      <c r="B2983" s="3"/>
      <c r="C2983" s="3"/>
      <c r="D2983" s="3"/>
      <c r="E2983" s="79"/>
      <c r="F2983" s="3"/>
      <c r="G2983" s="77" t="e">
        <f>VLOOKUP($F$1&amp;F2983,定价因子!E:F,2,0)</f>
        <v>#N/A</v>
      </c>
      <c r="H2983" s="3"/>
      <c r="I2983" s="77" t="e">
        <f>VLOOKUP($H$1&amp;H2983,定价因子!E:F,2,0)</f>
        <v>#N/A</v>
      </c>
      <c r="J2983" s="3"/>
      <c r="K2983" s="77" t="e">
        <f>VLOOKUP($J$1&amp;J2983,定价因子!E:F,2,0)</f>
        <v>#N/A</v>
      </c>
      <c r="L2983" s="3"/>
      <c r="M2983" s="77" t="e">
        <f>VLOOKUP($L$1&amp;L2983,定价因子!E:F,2,0)</f>
        <v>#N/A</v>
      </c>
      <c r="N2983" s="3"/>
      <c r="O2983" s="77" t="e">
        <f>VLOOKUP($N$1&amp;N2983,定价因子!E:F,2,0)</f>
        <v>#N/A</v>
      </c>
      <c r="P2983" s="3"/>
      <c r="Q2983" s="55" t="e">
        <f>VLOOKUP($P$1&amp;P2983,定价因子!$E:$F,2,0)</f>
        <v>#N/A</v>
      </c>
      <c r="R2983" s="3"/>
      <c r="S2983" s="77" t="e">
        <f>VLOOKUP($R$1&amp;R2983,定价因子!$E:$F,2,0)</f>
        <v>#N/A</v>
      </c>
      <c r="T2983" s="61"/>
      <c r="U2983" s="63"/>
      <c r="V2983" s="63"/>
      <c r="W2983" s="63"/>
      <c r="X2983" s="3"/>
    </row>
    <row r="2984" spans="1:24">
      <c r="A2984" s="3"/>
      <c r="B2984" s="3"/>
      <c r="C2984" s="3"/>
      <c r="D2984" s="3"/>
      <c r="E2984" s="79"/>
      <c r="F2984" s="3"/>
      <c r="G2984" s="77" t="e">
        <f>VLOOKUP($F$1&amp;F2984,定价因子!E:F,2,0)</f>
        <v>#N/A</v>
      </c>
      <c r="H2984" s="3"/>
      <c r="I2984" s="77" t="e">
        <f>VLOOKUP($H$1&amp;H2984,定价因子!E:F,2,0)</f>
        <v>#N/A</v>
      </c>
      <c r="J2984" s="3"/>
      <c r="K2984" s="77" t="e">
        <f>VLOOKUP($J$1&amp;J2984,定价因子!E:F,2,0)</f>
        <v>#N/A</v>
      </c>
      <c r="L2984" s="3"/>
      <c r="M2984" s="77" t="e">
        <f>VLOOKUP($L$1&amp;L2984,定价因子!E:F,2,0)</f>
        <v>#N/A</v>
      </c>
      <c r="N2984" s="3"/>
      <c r="O2984" s="77" t="e">
        <f>VLOOKUP($N$1&amp;N2984,定价因子!E:F,2,0)</f>
        <v>#N/A</v>
      </c>
      <c r="P2984" s="3"/>
      <c r="Q2984" s="55" t="e">
        <f>VLOOKUP($P$1&amp;P2984,定价因子!$E:$F,2,0)</f>
        <v>#N/A</v>
      </c>
      <c r="R2984" s="3"/>
      <c r="S2984" s="77" t="e">
        <f>VLOOKUP($R$1&amp;R2984,定价因子!$E:$F,2,0)</f>
        <v>#N/A</v>
      </c>
      <c r="T2984" s="61"/>
      <c r="U2984" s="63"/>
      <c r="V2984" s="63"/>
      <c r="W2984" s="63"/>
      <c r="X2984" s="3"/>
    </row>
    <row r="2985" spans="1:24">
      <c r="A2985" s="3"/>
      <c r="B2985" s="3"/>
      <c r="C2985" s="3"/>
      <c r="D2985" s="3"/>
      <c r="E2985" s="79"/>
      <c r="F2985" s="3"/>
      <c r="G2985" s="77" t="e">
        <f>VLOOKUP($F$1&amp;F2985,定价因子!E:F,2,0)</f>
        <v>#N/A</v>
      </c>
      <c r="H2985" s="3"/>
      <c r="I2985" s="77" t="e">
        <f>VLOOKUP($H$1&amp;H2985,定价因子!E:F,2,0)</f>
        <v>#N/A</v>
      </c>
      <c r="J2985" s="3"/>
      <c r="K2985" s="77" t="e">
        <f>VLOOKUP($J$1&amp;J2985,定价因子!E:F,2,0)</f>
        <v>#N/A</v>
      </c>
      <c r="L2985" s="3"/>
      <c r="M2985" s="77" t="e">
        <f>VLOOKUP($L$1&amp;L2985,定价因子!E:F,2,0)</f>
        <v>#N/A</v>
      </c>
      <c r="N2985" s="3"/>
      <c r="O2985" s="77" t="e">
        <f>VLOOKUP($N$1&amp;N2985,定价因子!E:F,2,0)</f>
        <v>#N/A</v>
      </c>
      <c r="P2985" s="3"/>
      <c r="Q2985" s="55" t="e">
        <f>VLOOKUP($P$1&amp;P2985,定价因子!$E:$F,2,0)</f>
        <v>#N/A</v>
      </c>
      <c r="R2985" s="3"/>
      <c r="S2985" s="77" t="e">
        <f>VLOOKUP($R$1&amp;R2985,定价因子!$E:$F,2,0)</f>
        <v>#N/A</v>
      </c>
      <c r="T2985" s="61"/>
      <c r="U2985" s="63"/>
      <c r="V2985" s="63"/>
      <c r="W2985" s="63"/>
      <c r="X2985" s="3"/>
    </row>
    <row r="2986" spans="1:24">
      <c r="A2986" s="3"/>
      <c r="B2986" s="3"/>
      <c r="C2986" s="3"/>
      <c r="D2986" s="3"/>
      <c r="E2986" s="79"/>
      <c r="F2986" s="3"/>
      <c r="G2986" s="77" t="e">
        <f>VLOOKUP($F$1&amp;F2986,定价因子!E:F,2,0)</f>
        <v>#N/A</v>
      </c>
      <c r="H2986" s="3"/>
      <c r="I2986" s="77" t="e">
        <f>VLOOKUP($H$1&amp;H2986,定价因子!E:F,2,0)</f>
        <v>#N/A</v>
      </c>
      <c r="J2986" s="3"/>
      <c r="K2986" s="77" t="e">
        <f>VLOOKUP($J$1&amp;J2986,定价因子!E:F,2,0)</f>
        <v>#N/A</v>
      </c>
      <c r="L2986" s="3"/>
      <c r="M2986" s="77" t="e">
        <f>VLOOKUP($L$1&amp;L2986,定价因子!E:F,2,0)</f>
        <v>#N/A</v>
      </c>
      <c r="N2986" s="3"/>
      <c r="O2986" s="77" t="e">
        <f>VLOOKUP($N$1&amp;N2986,定价因子!E:F,2,0)</f>
        <v>#N/A</v>
      </c>
      <c r="P2986" s="3"/>
      <c r="Q2986" s="55" t="e">
        <f>VLOOKUP($P$1&amp;P2986,定价因子!$E:$F,2,0)</f>
        <v>#N/A</v>
      </c>
      <c r="R2986" s="3"/>
      <c r="S2986" s="77" t="e">
        <f>VLOOKUP($R$1&amp;R2986,定价因子!$E:$F,2,0)</f>
        <v>#N/A</v>
      </c>
      <c r="T2986" s="61"/>
      <c r="U2986" s="63"/>
      <c r="V2986" s="63"/>
      <c r="W2986" s="63"/>
      <c r="X2986" s="3"/>
    </row>
    <row r="2987" spans="1:24">
      <c r="A2987" s="3"/>
      <c r="B2987" s="3"/>
      <c r="C2987" s="3"/>
      <c r="D2987" s="3"/>
      <c r="E2987" s="79"/>
      <c r="F2987" s="3"/>
      <c r="G2987" s="77" t="e">
        <f>VLOOKUP($F$1&amp;F2987,定价因子!E:F,2,0)</f>
        <v>#N/A</v>
      </c>
      <c r="H2987" s="3"/>
      <c r="I2987" s="77" t="e">
        <f>VLOOKUP($H$1&amp;H2987,定价因子!E:F,2,0)</f>
        <v>#N/A</v>
      </c>
      <c r="J2987" s="3"/>
      <c r="K2987" s="77" t="e">
        <f>VLOOKUP($J$1&amp;J2987,定价因子!E:F,2,0)</f>
        <v>#N/A</v>
      </c>
      <c r="L2987" s="3"/>
      <c r="M2987" s="77" t="e">
        <f>VLOOKUP($L$1&amp;L2987,定价因子!E:F,2,0)</f>
        <v>#N/A</v>
      </c>
      <c r="N2987" s="3"/>
      <c r="O2987" s="77" t="e">
        <f>VLOOKUP($N$1&amp;N2987,定价因子!E:F,2,0)</f>
        <v>#N/A</v>
      </c>
      <c r="P2987" s="3"/>
      <c r="Q2987" s="55" t="e">
        <f>VLOOKUP($P$1&amp;P2987,定价因子!$E:$F,2,0)</f>
        <v>#N/A</v>
      </c>
      <c r="R2987" s="3"/>
      <c r="S2987" s="77" t="e">
        <f>VLOOKUP($R$1&amp;R2987,定价因子!$E:$F,2,0)</f>
        <v>#N/A</v>
      </c>
      <c r="T2987" s="61"/>
      <c r="U2987" s="63"/>
      <c r="V2987" s="63"/>
      <c r="W2987" s="63"/>
      <c r="X2987" s="3"/>
    </row>
    <row r="2988" spans="1:24">
      <c r="A2988" s="3"/>
      <c r="B2988" s="3"/>
      <c r="C2988" s="3"/>
      <c r="D2988" s="3"/>
      <c r="E2988" s="79"/>
      <c r="F2988" s="3"/>
      <c r="G2988" s="77" t="e">
        <f>VLOOKUP($F$1&amp;F2988,定价因子!E:F,2,0)</f>
        <v>#N/A</v>
      </c>
      <c r="H2988" s="3"/>
      <c r="I2988" s="77" t="e">
        <f>VLOOKUP($H$1&amp;H2988,定价因子!E:F,2,0)</f>
        <v>#N/A</v>
      </c>
      <c r="J2988" s="3"/>
      <c r="K2988" s="77" t="e">
        <f>VLOOKUP($J$1&amp;J2988,定价因子!E:F,2,0)</f>
        <v>#N/A</v>
      </c>
      <c r="L2988" s="3"/>
      <c r="M2988" s="77" t="e">
        <f>VLOOKUP($L$1&amp;L2988,定价因子!E:F,2,0)</f>
        <v>#N/A</v>
      </c>
      <c r="N2988" s="3"/>
      <c r="O2988" s="77" t="e">
        <f>VLOOKUP($N$1&amp;N2988,定价因子!E:F,2,0)</f>
        <v>#N/A</v>
      </c>
      <c r="P2988" s="3"/>
      <c r="Q2988" s="55" t="e">
        <f>VLOOKUP($P$1&amp;P2988,定价因子!$E:$F,2,0)</f>
        <v>#N/A</v>
      </c>
      <c r="R2988" s="3"/>
      <c r="S2988" s="77" t="e">
        <f>VLOOKUP($R$1&amp;R2988,定价因子!$E:$F,2,0)</f>
        <v>#N/A</v>
      </c>
      <c r="T2988" s="61"/>
      <c r="U2988" s="63"/>
      <c r="V2988" s="63"/>
      <c r="W2988" s="63"/>
      <c r="X2988" s="3"/>
    </row>
    <row r="2989" spans="1:24">
      <c r="A2989" s="3"/>
      <c r="B2989" s="3"/>
      <c r="C2989" s="3"/>
      <c r="D2989" s="3"/>
      <c r="E2989" s="79"/>
      <c r="F2989" s="3"/>
      <c r="G2989" s="77" t="e">
        <f>VLOOKUP($F$1&amp;F2989,定价因子!E:F,2,0)</f>
        <v>#N/A</v>
      </c>
      <c r="H2989" s="3"/>
      <c r="I2989" s="77" t="e">
        <f>VLOOKUP($H$1&amp;H2989,定价因子!E:F,2,0)</f>
        <v>#N/A</v>
      </c>
      <c r="J2989" s="3"/>
      <c r="K2989" s="77" t="e">
        <f>VLOOKUP($J$1&amp;J2989,定价因子!E:F,2,0)</f>
        <v>#N/A</v>
      </c>
      <c r="L2989" s="3"/>
      <c r="M2989" s="77" t="e">
        <f>VLOOKUP($L$1&amp;L2989,定价因子!E:F,2,0)</f>
        <v>#N/A</v>
      </c>
      <c r="N2989" s="3"/>
      <c r="O2989" s="77" t="e">
        <f>VLOOKUP($N$1&amp;N2989,定价因子!E:F,2,0)</f>
        <v>#N/A</v>
      </c>
      <c r="P2989" s="3"/>
      <c r="Q2989" s="55" t="e">
        <f>VLOOKUP($P$1&amp;P2989,定价因子!$E:$F,2,0)</f>
        <v>#N/A</v>
      </c>
      <c r="R2989" s="3"/>
      <c r="S2989" s="77" t="e">
        <f>VLOOKUP($R$1&amp;R2989,定价因子!$E:$F,2,0)</f>
        <v>#N/A</v>
      </c>
      <c r="T2989" s="61"/>
      <c r="U2989" s="63"/>
      <c r="V2989" s="63"/>
      <c r="W2989" s="63"/>
      <c r="X2989" s="3"/>
    </row>
    <row r="2990" spans="1:24">
      <c r="A2990" s="3"/>
      <c r="B2990" s="3"/>
      <c r="C2990" s="3"/>
      <c r="D2990" s="3"/>
      <c r="E2990" s="79"/>
      <c r="F2990" s="3"/>
      <c r="G2990" s="77" t="e">
        <f>VLOOKUP($F$1&amp;F2990,定价因子!E:F,2,0)</f>
        <v>#N/A</v>
      </c>
      <c r="H2990" s="3"/>
      <c r="I2990" s="77" t="e">
        <f>VLOOKUP($H$1&amp;H2990,定价因子!E:F,2,0)</f>
        <v>#N/A</v>
      </c>
      <c r="J2990" s="3"/>
      <c r="K2990" s="77" t="e">
        <f>VLOOKUP($J$1&amp;J2990,定价因子!E:F,2,0)</f>
        <v>#N/A</v>
      </c>
      <c r="L2990" s="3"/>
      <c r="M2990" s="77" t="e">
        <f>VLOOKUP($L$1&amp;L2990,定价因子!E:F,2,0)</f>
        <v>#N/A</v>
      </c>
      <c r="N2990" s="3"/>
      <c r="O2990" s="77" t="e">
        <f>VLOOKUP($N$1&amp;N2990,定价因子!E:F,2,0)</f>
        <v>#N/A</v>
      </c>
      <c r="P2990" s="3"/>
      <c r="Q2990" s="55" t="e">
        <f>VLOOKUP($P$1&amp;P2990,定价因子!$E:$F,2,0)</f>
        <v>#N/A</v>
      </c>
      <c r="R2990" s="3"/>
      <c r="S2990" s="77" t="e">
        <f>VLOOKUP($R$1&amp;R2990,定价因子!$E:$F,2,0)</f>
        <v>#N/A</v>
      </c>
      <c r="T2990" s="61"/>
      <c r="U2990" s="63"/>
      <c r="V2990" s="63"/>
      <c r="W2990" s="63"/>
      <c r="X2990" s="3"/>
    </row>
    <row r="2991" spans="1:24">
      <c r="A2991" s="3"/>
      <c r="B2991" s="3"/>
      <c r="C2991" s="3"/>
      <c r="D2991" s="3"/>
      <c r="E2991" s="79"/>
      <c r="F2991" s="3"/>
      <c r="G2991" s="77" t="e">
        <f>VLOOKUP($F$1&amp;F2991,定价因子!E:F,2,0)</f>
        <v>#N/A</v>
      </c>
      <c r="H2991" s="3"/>
      <c r="I2991" s="77" t="e">
        <f>VLOOKUP($H$1&amp;H2991,定价因子!E:F,2,0)</f>
        <v>#N/A</v>
      </c>
      <c r="J2991" s="3"/>
      <c r="K2991" s="77" t="e">
        <f>VLOOKUP($J$1&amp;J2991,定价因子!E:F,2,0)</f>
        <v>#N/A</v>
      </c>
      <c r="L2991" s="3"/>
      <c r="M2991" s="77" t="e">
        <f>VLOOKUP($L$1&amp;L2991,定价因子!E:F,2,0)</f>
        <v>#N/A</v>
      </c>
      <c r="N2991" s="3"/>
      <c r="O2991" s="77" t="e">
        <f>VLOOKUP($N$1&amp;N2991,定价因子!E:F,2,0)</f>
        <v>#N/A</v>
      </c>
      <c r="P2991" s="3"/>
      <c r="Q2991" s="55" t="e">
        <f>VLOOKUP($P$1&amp;P2991,定价因子!$E:$F,2,0)</f>
        <v>#N/A</v>
      </c>
      <c r="R2991" s="3"/>
      <c r="S2991" s="77" t="e">
        <f>VLOOKUP($R$1&amp;R2991,定价因子!$E:$F,2,0)</f>
        <v>#N/A</v>
      </c>
      <c r="T2991" s="61"/>
      <c r="U2991" s="63"/>
      <c r="V2991" s="63"/>
      <c r="W2991" s="63"/>
      <c r="X2991" s="3"/>
    </row>
    <row r="2992" spans="1:24">
      <c r="A2992" s="3"/>
      <c r="B2992" s="3"/>
      <c r="C2992" s="3"/>
      <c r="D2992" s="3"/>
      <c r="E2992" s="79"/>
      <c r="F2992" s="3"/>
      <c r="G2992" s="77" t="e">
        <f>VLOOKUP($F$1&amp;F2992,定价因子!E:F,2,0)</f>
        <v>#N/A</v>
      </c>
      <c r="H2992" s="3"/>
      <c r="I2992" s="77" t="e">
        <f>VLOOKUP($H$1&amp;H2992,定价因子!E:F,2,0)</f>
        <v>#N/A</v>
      </c>
      <c r="J2992" s="3"/>
      <c r="K2992" s="77" t="e">
        <f>VLOOKUP($J$1&amp;J2992,定价因子!E:F,2,0)</f>
        <v>#N/A</v>
      </c>
      <c r="L2992" s="3"/>
      <c r="M2992" s="77" t="e">
        <f>VLOOKUP($L$1&amp;L2992,定价因子!E:F,2,0)</f>
        <v>#N/A</v>
      </c>
      <c r="N2992" s="3"/>
      <c r="O2992" s="77" t="e">
        <f>VLOOKUP($N$1&amp;N2992,定价因子!E:F,2,0)</f>
        <v>#N/A</v>
      </c>
      <c r="P2992" s="3"/>
      <c r="Q2992" s="55" t="e">
        <f>VLOOKUP($P$1&amp;P2992,定价因子!$E:$F,2,0)</f>
        <v>#N/A</v>
      </c>
      <c r="R2992" s="3"/>
      <c r="S2992" s="77" t="e">
        <f>VLOOKUP($R$1&amp;R2992,定价因子!$E:$F,2,0)</f>
        <v>#N/A</v>
      </c>
      <c r="T2992" s="61"/>
      <c r="U2992" s="63"/>
      <c r="V2992" s="63"/>
      <c r="W2992" s="63"/>
      <c r="X2992" s="3"/>
    </row>
    <row r="2993" spans="1:24">
      <c r="A2993" s="3"/>
      <c r="B2993" s="3"/>
      <c r="C2993" s="3"/>
      <c r="D2993" s="3"/>
      <c r="E2993" s="79"/>
      <c r="F2993" s="3"/>
      <c r="G2993" s="77" t="e">
        <f>VLOOKUP($F$1&amp;F2993,定价因子!E:F,2,0)</f>
        <v>#N/A</v>
      </c>
      <c r="H2993" s="3"/>
      <c r="I2993" s="77" t="e">
        <f>VLOOKUP($H$1&amp;H2993,定价因子!E:F,2,0)</f>
        <v>#N/A</v>
      </c>
      <c r="J2993" s="3"/>
      <c r="K2993" s="77" t="e">
        <f>VLOOKUP($J$1&amp;J2993,定价因子!E:F,2,0)</f>
        <v>#N/A</v>
      </c>
      <c r="L2993" s="3"/>
      <c r="M2993" s="77" t="e">
        <f>VLOOKUP($L$1&amp;L2993,定价因子!E:F,2,0)</f>
        <v>#N/A</v>
      </c>
      <c r="N2993" s="3"/>
      <c r="O2993" s="77" t="e">
        <f>VLOOKUP($N$1&amp;N2993,定价因子!E:F,2,0)</f>
        <v>#N/A</v>
      </c>
      <c r="P2993" s="3"/>
      <c r="Q2993" s="55" t="e">
        <f>VLOOKUP($P$1&amp;P2993,定价因子!$E:$F,2,0)</f>
        <v>#N/A</v>
      </c>
      <c r="R2993" s="3"/>
      <c r="S2993" s="77" t="e">
        <f>VLOOKUP($R$1&amp;R2993,定价因子!$E:$F,2,0)</f>
        <v>#N/A</v>
      </c>
      <c r="T2993" s="61"/>
      <c r="U2993" s="63"/>
      <c r="V2993" s="63"/>
      <c r="W2993" s="63"/>
      <c r="X2993" s="3"/>
    </row>
    <row r="2994" spans="1:24">
      <c r="A2994" s="3"/>
      <c r="B2994" s="3"/>
      <c r="C2994" s="3"/>
      <c r="D2994" s="3"/>
      <c r="E2994" s="79"/>
      <c r="F2994" s="3"/>
      <c r="G2994" s="77" t="e">
        <f>VLOOKUP($F$1&amp;F2994,定价因子!E:F,2,0)</f>
        <v>#N/A</v>
      </c>
      <c r="H2994" s="3"/>
      <c r="I2994" s="77" t="e">
        <f>VLOOKUP($H$1&amp;H2994,定价因子!E:F,2,0)</f>
        <v>#N/A</v>
      </c>
      <c r="J2994" s="3"/>
      <c r="K2994" s="77" t="e">
        <f>VLOOKUP($J$1&amp;J2994,定价因子!E:F,2,0)</f>
        <v>#N/A</v>
      </c>
      <c r="L2994" s="3"/>
      <c r="M2994" s="77" t="e">
        <f>VLOOKUP($L$1&amp;L2994,定价因子!E:F,2,0)</f>
        <v>#N/A</v>
      </c>
      <c r="N2994" s="3"/>
      <c r="O2994" s="77" t="e">
        <f>VLOOKUP($N$1&amp;N2994,定价因子!E:F,2,0)</f>
        <v>#N/A</v>
      </c>
      <c r="P2994" s="3"/>
      <c r="Q2994" s="55" t="e">
        <f>VLOOKUP($P$1&amp;P2994,定价因子!$E:$F,2,0)</f>
        <v>#N/A</v>
      </c>
      <c r="R2994" s="3"/>
      <c r="S2994" s="77" t="e">
        <f>VLOOKUP($R$1&amp;R2994,定价因子!$E:$F,2,0)</f>
        <v>#N/A</v>
      </c>
      <c r="T2994" s="61"/>
      <c r="U2994" s="63"/>
      <c r="V2994" s="63"/>
      <c r="W2994" s="63"/>
      <c r="X2994" s="3"/>
    </row>
    <row r="2995" spans="1:24">
      <c r="A2995" s="3"/>
      <c r="B2995" s="3"/>
      <c r="C2995" s="3"/>
      <c r="D2995" s="3"/>
      <c r="E2995" s="79"/>
      <c r="F2995" s="3"/>
      <c r="G2995" s="77" t="e">
        <f>VLOOKUP($F$1&amp;F2995,定价因子!E:F,2,0)</f>
        <v>#N/A</v>
      </c>
      <c r="H2995" s="3"/>
      <c r="I2995" s="77" t="e">
        <f>VLOOKUP($H$1&amp;H2995,定价因子!E:F,2,0)</f>
        <v>#N/A</v>
      </c>
      <c r="J2995" s="3"/>
      <c r="K2995" s="77" t="e">
        <f>VLOOKUP($J$1&amp;J2995,定价因子!E:F,2,0)</f>
        <v>#N/A</v>
      </c>
      <c r="L2995" s="3"/>
      <c r="M2995" s="77" t="e">
        <f>VLOOKUP($L$1&amp;L2995,定价因子!E:F,2,0)</f>
        <v>#N/A</v>
      </c>
      <c r="N2995" s="3"/>
      <c r="O2995" s="77" t="e">
        <f>VLOOKUP($N$1&amp;N2995,定价因子!E:F,2,0)</f>
        <v>#N/A</v>
      </c>
      <c r="P2995" s="3"/>
      <c r="Q2995" s="55" t="e">
        <f>VLOOKUP($P$1&amp;P2995,定价因子!$E:$F,2,0)</f>
        <v>#N/A</v>
      </c>
      <c r="R2995" s="3"/>
      <c r="S2995" s="77" t="e">
        <f>VLOOKUP($R$1&amp;R2995,定价因子!$E:$F,2,0)</f>
        <v>#N/A</v>
      </c>
      <c r="T2995" s="61"/>
      <c r="U2995" s="63"/>
      <c r="V2995" s="63"/>
      <c r="W2995" s="63"/>
      <c r="X2995" s="3"/>
    </row>
    <row r="2996" spans="1:24">
      <c r="A2996" s="3"/>
      <c r="B2996" s="3"/>
      <c r="C2996" s="3"/>
      <c r="D2996" s="3"/>
      <c r="E2996" s="79"/>
      <c r="F2996" s="3"/>
      <c r="G2996" s="77" t="e">
        <f>VLOOKUP($F$1&amp;F2996,定价因子!E:F,2,0)</f>
        <v>#N/A</v>
      </c>
      <c r="H2996" s="3"/>
      <c r="I2996" s="77" t="e">
        <f>VLOOKUP($H$1&amp;H2996,定价因子!E:F,2,0)</f>
        <v>#N/A</v>
      </c>
      <c r="J2996" s="3"/>
      <c r="K2996" s="77" t="e">
        <f>VLOOKUP($J$1&amp;J2996,定价因子!E:F,2,0)</f>
        <v>#N/A</v>
      </c>
      <c r="L2996" s="3"/>
      <c r="M2996" s="77" t="e">
        <f>VLOOKUP($L$1&amp;L2996,定价因子!E:F,2,0)</f>
        <v>#N/A</v>
      </c>
      <c r="N2996" s="3"/>
      <c r="O2996" s="77" t="e">
        <f>VLOOKUP($N$1&amp;N2996,定价因子!E:F,2,0)</f>
        <v>#N/A</v>
      </c>
      <c r="P2996" s="3"/>
      <c r="Q2996" s="55" t="e">
        <f>VLOOKUP($P$1&amp;P2996,定价因子!$E:$F,2,0)</f>
        <v>#N/A</v>
      </c>
      <c r="R2996" s="3"/>
      <c r="S2996" s="77" t="e">
        <f>VLOOKUP($R$1&amp;R2996,定价因子!$E:$F,2,0)</f>
        <v>#N/A</v>
      </c>
      <c r="T2996" s="61"/>
      <c r="U2996" s="63"/>
      <c r="V2996" s="63"/>
      <c r="W2996" s="63"/>
      <c r="X2996" s="3"/>
    </row>
    <row r="2997" spans="1:24">
      <c r="A2997" s="3"/>
      <c r="B2997" s="3"/>
      <c r="C2997" s="3"/>
      <c r="D2997" s="3"/>
      <c r="E2997" s="79"/>
      <c r="F2997" s="3"/>
      <c r="G2997" s="77" t="e">
        <f>VLOOKUP($F$1&amp;F2997,定价因子!E:F,2,0)</f>
        <v>#N/A</v>
      </c>
      <c r="H2997" s="3"/>
      <c r="I2997" s="77" t="e">
        <f>VLOOKUP($H$1&amp;H2997,定价因子!E:F,2,0)</f>
        <v>#N/A</v>
      </c>
      <c r="J2997" s="3"/>
      <c r="K2997" s="77" t="e">
        <f>VLOOKUP($J$1&amp;J2997,定价因子!E:F,2,0)</f>
        <v>#N/A</v>
      </c>
      <c r="L2997" s="3"/>
      <c r="M2997" s="77" t="e">
        <f>VLOOKUP($L$1&amp;L2997,定价因子!E:F,2,0)</f>
        <v>#N/A</v>
      </c>
      <c r="N2997" s="3"/>
      <c r="O2997" s="77" t="e">
        <f>VLOOKUP($N$1&amp;N2997,定价因子!E:F,2,0)</f>
        <v>#N/A</v>
      </c>
      <c r="P2997" s="3"/>
      <c r="Q2997" s="55" t="e">
        <f>VLOOKUP($P$1&amp;P2997,定价因子!$E:$F,2,0)</f>
        <v>#N/A</v>
      </c>
      <c r="R2997" s="3"/>
      <c r="S2997" s="77" t="e">
        <f>VLOOKUP($R$1&amp;R2997,定价因子!$E:$F,2,0)</f>
        <v>#N/A</v>
      </c>
      <c r="T2997" s="61"/>
      <c r="U2997" s="63"/>
      <c r="V2997" s="63"/>
      <c r="W2997" s="63"/>
      <c r="X2997" s="3"/>
    </row>
    <row r="2998" spans="1:24">
      <c r="A2998" s="3"/>
      <c r="B2998" s="3"/>
      <c r="C2998" s="3"/>
      <c r="D2998" s="3"/>
      <c r="E2998" s="79"/>
      <c r="F2998" s="3"/>
      <c r="G2998" s="77" t="e">
        <f>VLOOKUP($F$1&amp;F2998,定价因子!E:F,2,0)</f>
        <v>#N/A</v>
      </c>
      <c r="H2998" s="3"/>
      <c r="I2998" s="77" t="e">
        <f>VLOOKUP($H$1&amp;H2998,定价因子!E:F,2,0)</f>
        <v>#N/A</v>
      </c>
      <c r="J2998" s="3"/>
      <c r="K2998" s="77" t="e">
        <f>VLOOKUP($J$1&amp;J2998,定价因子!E:F,2,0)</f>
        <v>#N/A</v>
      </c>
      <c r="L2998" s="3"/>
      <c r="M2998" s="77" t="e">
        <f>VLOOKUP($L$1&amp;L2998,定价因子!E:F,2,0)</f>
        <v>#N/A</v>
      </c>
      <c r="N2998" s="3"/>
      <c r="O2998" s="77" t="e">
        <f>VLOOKUP($N$1&amp;N2998,定价因子!E:F,2,0)</f>
        <v>#N/A</v>
      </c>
      <c r="P2998" s="3"/>
      <c r="Q2998" s="55" t="e">
        <f>VLOOKUP($P$1&amp;P2998,定价因子!$E:$F,2,0)</f>
        <v>#N/A</v>
      </c>
      <c r="R2998" s="3"/>
      <c r="S2998" s="77" t="e">
        <f>VLOOKUP($R$1&amp;R2998,定价因子!$E:$F,2,0)</f>
        <v>#N/A</v>
      </c>
      <c r="T2998" s="61"/>
      <c r="U2998" s="63"/>
      <c r="V2998" s="63"/>
      <c r="W2998" s="63"/>
      <c r="X2998" s="3"/>
    </row>
    <row r="2999" spans="1:24">
      <c r="A2999" s="3"/>
      <c r="B2999" s="3"/>
      <c r="C2999" s="3"/>
      <c r="D2999" s="3"/>
      <c r="E2999" s="79"/>
      <c r="F2999" s="3"/>
      <c r="G2999" s="77" t="e">
        <f>VLOOKUP($F$1&amp;F2999,定价因子!E:F,2,0)</f>
        <v>#N/A</v>
      </c>
      <c r="H2999" s="3"/>
      <c r="I2999" s="77" t="e">
        <f>VLOOKUP($H$1&amp;H2999,定价因子!E:F,2,0)</f>
        <v>#N/A</v>
      </c>
      <c r="J2999" s="3"/>
      <c r="K2999" s="77" t="e">
        <f>VLOOKUP($J$1&amp;J2999,定价因子!E:F,2,0)</f>
        <v>#N/A</v>
      </c>
      <c r="L2999" s="3"/>
      <c r="M2999" s="77" t="e">
        <f>VLOOKUP($L$1&amp;L2999,定价因子!E:F,2,0)</f>
        <v>#N/A</v>
      </c>
      <c r="N2999" s="3"/>
      <c r="O2999" s="77" t="e">
        <f>VLOOKUP($N$1&amp;N2999,定价因子!E:F,2,0)</f>
        <v>#N/A</v>
      </c>
      <c r="P2999" s="3"/>
      <c r="Q2999" s="55" t="e">
        <f>VLOOKUP($P$1&amp;P2999,定价因子!$E:$F,2,0)</f>
        <v>#N/A</v>
      </c>
      <c r="R2999" s="3"/>
      <c r="S2999" s="77" t="e">
        <f>VLOOKUP($R$1&amp;R2999,定价因子!$E:$F,2,0)</f>
        <v>#N/A</v>
      </c>
      <c r="T2999" s="61"/>
      <c r="U2999" s="63"/>
      <c r="V2999" s="63"/>
      <c r="W2999" s="63"/>
      <c r="X2999" s="3"/>
    </row>
    <row r="3000" spans="1:24">
      <c r="A3000" s="3"/>
      <c r="B3000" s="3"/>
      <c r="C3000" s="3"/>
      <c r="D3000" s="3"/>
      <c r="E3000" s="79"/>
      <c r="F3000" s="3"/>
      <c r="G3000" s="77" t="e">
        <f>VLOOKUP($F$1&amp;F3000,定价因子!E:F,2,0)</f>
        <v>#N/A</v>
      </c>
      <c r="H3000" s="3"/>
      <c r="I3000" s="77" t="e">
        <f>VLOOKUP($H$1&amp;H3000,定价因子!E:F,2,0)</f>
        <v>#N/A</v>
      </c>
      <c r="J3000" s="3"/>
      <c r="K3000" s="77" t="e">
        <f>VLOOKUP($J$1&amp;J3000,定价因子!E:F,2,0)</f>
        <v>#N/A</v>
      </c>
      <c r="L3000" s="3"/>
      <c r="M3000" s="77" t="e">
        <f>VLOOKUP($L$1&amp;L3000,定价因子!E:F,2,0)</f>
        <v>#N/A</v>
      </c>
      <c r="N3000" s="3"/>
      <c r="O3000" s="77" t="e">
        <f>VLOOKUP($N$1&amp;N3000,定价因子!E:F,2,0)</f>
        <v>#N/A</v>
      </c>
      <c r="P3000" s="3"/>
      <c r="Q3000" s="55" t="e">
        <f>VLOOKUP($P$1&amp;P3000,定价因子!$E:$F,2,0)</f>
        <v>#N/A</v>
      </c>
      <c r="R3000" s="3"/>
      <c r="S3000" s="77" t="e">
        <f>VLOOKUP($R$1&amp;R3000,定价因子!$E:$F,2,0)</f>
        <v>#N/A</v>
      </c>
      <c r="T3000" s="61"/>
      <c r="U3000" s="63"/>
      <c r="V3000" s="63"/>
      <c r="W3000" s="63"/>
      <c r="X3000" s="3"/>
    </row>
    <row r="3001" spans="1:24">
      <c r="A3001" s="3"/>
      <c r="B3001" s="3"/>
      <c r="C3001" s="3"/>
      <c r="D3001" s="3"/>
      <c r="E3001" s="79"/>
      <c r="F3001" s="3"/>
      <c r="G3001" s="77" t="e">
        <f>VLOOKUP($F$1&amp;F3001,定价因子!E:F,2,0)</f>
        <v>#N/A</v>
      </c>
      <c r="H3001" s="3"/>
      <c r="I3001" s="77" t="e">
        <f>VLOOKUP($H$1&amp;H3001,定价因子!E:F,2,0)</f>
        <v>#N/A</v>
      </c>
      <c r="J3001" s="3"/>
      <c r="K3001" s="77" t="e">
        <f>VLOOKUP($J$1&amp;J3001,定价因子!E:F,2,0)</f>
        <v>#N/A</v>
      </c>
      <c r="L3001" s="3"/>
      <c r="M3001" s="77" t="e">
        <f>VLOOKUP($L$1&amp;L3001,定价因子!E:F,2,0)</f>
        <v>#N/A</v>
      </c>
      <c r="N3001" s="3"/>
      <c r="O3001" s="77" t="e">
        <f>VLOOKUP($N$1&amp;N3001,定价因子!E:F,2,0)</f>
        <v>#N/A</v>
      </c>
      <c r="P3001" s="3"/>
      <c r="Q3001" s="55" t="e">
        <f>VLOOKUP($P$1&amp;P3001,定价因子!$E:$F,2,0)</f>
        <v>#N/A</v>
      </c>
      <c r="R3001" s="3"/>
      <c r="S3001" s="77" t="e">
        <f>VLOOKUP($R$1&amp;R3001,定价因子!$E:$F,2,0)</f>
        <v>#N/A</v>
      </c>
      <c r="T3001" s="61"/>
      <c r="U3001" s="63"/>
      <c r="V3001" s="63"/>
      <c r="W3001" s="63"/>
      <c r="X3001" s="3"/>
    </row>
    <row r="3002" spans="1:24">
      <c r="A3002" s="3"/>
      <c r="B3002" s="3"/>
      <c r="C3002" s="3"/>
      <c r="D3002" s="3"/>
      <c r="E3002" s="79"/>
      <c r="F3002" s="3"/>
      <c r="G3002" s="77" t="e">
        <f>VLOOKUP($F$1&amp;F3002,定价因子!E:F,2,0)</f>
        <v>#N/A</v>
      </c>
      <c r="H3002" s="3"/>
      <c r="I3002" s="77" t="e">
        <f>VLOOKUP($H$1&amp;H3002,定价因子!E:F,2,0)</f>
        <v>#N/A</v>
      </c>
      <c r="J3002" s="3"/>
      <c r="K3002" s="77" t="e">
        <f>VLOOKUP($J$1&amp;J3002,定价因子!E:F,2,0)</f>
        <v>#N/A</v>
      </c>
      <c r="L3002" s="3"/>
      <c r="M3002" s="77" t="e">
        <f>VLOOKUP($L$1&amp;L3002,定价因子!E:F,2,0)</f>
        <v>#N/A</v>
      </c>
      <c r="N3002" s="3"/>
      <c r="O3002" s="77" t="e">
        <f>VLOOKUP($N$1&amp;N3002,定价因子!E:F,2,0)</f>
        <v>#N/A</v>
      </c>
      <c r="P3002" s="3"/>
      <c r="Q3002" s="55" t="e">
        <f>VLOOKUP($P$1&amp;P3002,定价因子!$E:$F,2,0)</f>
        <v>#N/A</v>
      </c>
      <c r="R3002" s="3"/>
      <c r="S3002" s="77" t="e">
        <f>VLOOKUP($R$1&amp;R3002,定价因子!$E:$F,2,0)</f>
        <v>#N/A</v>
      </c>
      <c r="T3002" s="61"/>
      <c r="U3002" s="63"/>
      <c r="V3002" s="63"/>
      <c r="W3002" s="63"/>
      <c r="X3002" s="3"/>
    </row>
    <row r="3003" spans="1:24">
      <c r="A3003" s="3"/>
      <c r="B3003" s="3"/>
      <c r="C3003" s="3"/>
      <c r="D3003" s="3"/>
      <c r="E3003" s="79"/>
      <c r="F3003" s="3"/>
      <c r="G3003" s="77" t="e">
        <f>VLOOKUP($F$1&amp;F3003,定价因子!E:F,2,0)</f>
        <v>#N/A</v>
      </c>
      <c r="H3003" s="3"/>
      <c r="I3003" s="77" t="e">
        <f>VLOOKUP($H$1&amp;H3003,定价因子!E:F,2,0)</f>
        <v>#N/A</v>
      </c>
      <c r="J3003" s="3"/>
      <c r="K3003" s="77" t="e">
        <f>VLOOKUP($J$1&amp;J3003,定价因子!E:F,2,0)</f>
        <v>#N/A</v>
      </c>
      <c r="L3003" s="3"/>
      <c r="M3003" s="77" t="e">
        <f>VLOOKUP($L$1&amp;L3003,定价因子!E:F,2,0)</f>
        <v>#N/A</v>
      </c>
      <c r="N3003" s="3"/>
      <c r="O3003" s="77" t="e">
        <f>VLOOKUP($N$1&amp;N3003,定价因子!E:F,2,0)</f>
        <v>#N/A</v>
      </c>
      <c r="P3003" s="3"/>
      <c r="Q3003" s="55" t="e">
        <f>VLOOKUP($P$1&amp;P3003,定价因子!$E:$F,2,0)</f>
        <v>#N/A</v>
      </c>
      <c r="R3003" s="3"/>
      <c r="S3003" s="77" t="e">
        <f>VLOOKUP($R$1&amp;R3003,定价因子!$E:$F,2,0)</f>
        <v>#N/A</v>
      </c>
      <c r="T3003" s="61"/>
      <c r="U3003" s="63"/>
      <c r="V3003" s="63"/>
      <c r="W3003" s="63"/>
      <c r="X3003" s="3"/>
    </row>
    <row r="3004" spans="1:24">
      <c r="A3004" s="3"/>
      <c r="B3004" s="3"/>
      <c r="C3004" s="3"/>
      <c r="D3004" s="3"/>
      <c r="E3004" s="79"/>
      <c r="F3004" s="3"/>
      <c r="G3004" s="77" t="e">
        <f>VLOOKUP($F$1&amp;F3004,定价因子!E:F,2,0)</f>
        <v>#N/A</v>
      </c>
      <c r="H3004" s="3"/>
      <c r="I3004" s="77" t="e">
        <f>VLOOKUP($H$1&amp;H3004,定价因子!E:F,2,0)</f>
        <v>#N/A</v>
      </c>
      <c r="J3004" s="3"/>
      <c r="K3004" s="77" t="e">
        <f>VLOOKUP($J$1&amp;J3004,定价因子!E:F,2,0)</f>
        <v>#N/A</v>
      </c>
      <c r="L3004" s="3"/>
      <c r="M3004" s="77" t="e">
        <f>VLOOKUP($L$1&amp;L3004,定价因子!E:F,2,0)</f>
        <v>#N/A</v>
      </c>
      <c r="N3004" s="3"/>
      <c r="O3004" s="77" t="e">
        <f>VLOOKUP($N$1&amp;N3004,定价因子!E:F,2,0)</f>
        <v>#N/A</v>
      </c>
      <c r="P3004" s="3"/>
      <c r="Q3004" s="55" t="e">
        <f>VLOOKUP($P$1&amp;P3004,定价因子!$E:$F,2,0)</f>
        <v>#N/A</v>
      </c>
      <c r="R3004" s="3"/>
      <c r="S3004" s="77" t="e">
        <f>VLOOKUP($R$1&amp;R3004,定价因子!$E:$F,2,0)</f>
        <v>#N/A</v>
      </c>
      <c r="T3004" s="61"/>
      <c r="U3004" s="63"/>
      <c r="V3004" s="63"/>
      <c r="W3004" s="63"/>
      <c r="X3004" s="3"/>
    </row>
    <row r="3005" spans="1:24">
      <c r="A3005" s="3"/>
      <c r="B3005" s="3"/>
      <c r="C3005" s="3"/>
      <c r="D3005" s="3"/>
      <c r="E3005" s="79"/>
      <c r="F3005" s="3"/>
      <c r="G3005" s="77" t="e">
        <f>VLOOKUP($F$1&amp;F3005,定价因子!E:F,2,0)</f>
        <v>#N/A</v>
      </c>
      <c r="H3005" s="3"/>
      <c r="I3005" s="77" t="e">
        <f>VLOOKUP($H$1&amp;H3005,定价因子!E:F,2,0)</f>
        <v>#N/A</v>
      </c>
      <c r="J3005" s="3"/>
      <c r="K3005" s="77" t="e">
        <f>VLOOKUP($J$1&amp;J3005,定价因子!E:F,2,0)</f>
        <v>#N/A</v>
      </c>
      <c r="L3005" s="3"/>
      <c r="M3005" s="77" t="e">
        <f>VLOOKUP($L$1&amp;L3005,定价因子!E:F,2,0)</f>
        <v>#N/A</v>
      </c>
      <c r="N3005" s="3"/>
      <c r="O3005" s="77" t="e">
        <f>VLOOKUP($N$1&amp;N3005,定价因子!E:F,2,0)</f>
        <v>#N/A</v>
      </c>
      <c r="P3005" s="3"/>
      <c r="Q3005" s="55" t="e">
        <f>VLOOKUP($P$1&amp;P3005,定价因子!$E:$F,2,0)</f>
        <v>#N/A</v>
      </c>
      <c r="R3005" s="3"/>
      <c r="S3005" s="77" t="e">
        <f>VLOOKUP($R$1&amp;R3005,定价因子!$E:$F,2,0)</f>
        <v>#N/A</v>
      </c>
      <c r="T3005" s="61"/>
      <c r="U3005" s="63"/>
      <c r="V3005" s="63"/>
      <c r="W3005" s="63"/>
      <c r="X3005" s="3"/>
    </row>
    <row r="3006" spans="1:24">
      <c r="A3006" s="3"/>
      <c r="B3006" s="3"/>
      <c r="C3006" s="3"/>
      <c r="D3006" s="3"/>
      <c r="E3006" s="79"/>
      <c r="F3006" s="3"/>
      <c r="G3006" s="77" t="e">
        <f>VLOOKUP($F$1&amp;F3006,定价因子!E:F,2,0)</f>
        <v>#N/A</v>
      </c>
      <c r="H3006" s="3"/>
      <c r="I3006" s="77" t="e">
        <f>VLOOKUP($H$1&amp;H3006,定价因子!E:F,2,0)</f>
        <v>#N/A</v>
      </c>
      <c r="J3006" s="3"/>
      <c r="K3006" s="77" t="e">
        <f>VLOOKUP($J$1&amp;J3006,定价因子!E:F,2,0)</f>
        <v>#N/A</v>
      </c>
      <c r="L3006" s="3"/>
      <c r="M3006" s="77" t="e">
        <f>VLOOKUP($L$1&amp;L3006,定价因子!E:F,2,0)</f>
        <v>#N/A</v>
      </c>
      <c r="N3006" s="3"/>
      <c r="O3006" s="77" t="e">
        <f>VLOOKUP($N$1&amp;N3006,定价因子!E:F,2,0)</f>
        <v>#N/A</v>
      </c>
      <c r="P3006" s="3"/>
      <c r="Q3006" s="55" t="e">
        <f>VLOOKUP($P$1&amp;P3006,定价因子!$E:$F,2,0)</f>
        <v>#N/A</v>
      </c>
      <c r="R3006" s="3"/>
      <c r="S3006" s="77" t="e">
        <f>VLOOKUP($R$1&amp;R3006,定价因子!$E:$F,2,0)</f>
        <v>#N/A</v>
      </c>
      <c r="T3006" s="61"/>
      <c r="U3006" s="63"/>
      <c r="V3006" s="63"/>
      <c r="W3006" s="63"/>
      <c r="X3006" s="3"/>
    </row>
    <row r="3007" spans="1:24">
      <c r="A3007" s="3"/>
      <c r="B3007" s="3"/>
      <c r="C3007" s="3"/>
      <c r="D3007" s="3"/>
      <c r="E3007" s="79"/>
      <c r="F3007" s="3"/>
      <c r="G3007" s="77" t="e">
        <f>VLOOKUP($F$1&amp;F3007,定价因子!E:F,2,0)</f>
        <v>#N/A</v>
      </c>
      <c r="H3007" s="3"/>
      <c r="I3007" s="77" t="e">
        <f>VLOOKUP($H$1&amp;H3007,定价因子!E:F,2,0)</f>
        <v>#N/A</v>
      </c>
      <c r="J3007" s="3"/>
      <c r="K3007" s="77" t="e">
        <f>VLOOKUP($J$1&amp;J3007,定价因子!E:F,2,0)</f>
        <v>#N/A</v>
      </c>
      <c r="L3007" s="3"/>
      <c r="M3007" s="77" t="e">
        <f>VLOOKUP($L$1&amp;L3007,定价因子!E:F,2,0)</f>
        <v>#N/A</v>
      </c>
      <c r="N3007" s="3"/>
      <c r="O3007" s="77" t="e">
        <f>VLOOKUP($N$1&amp;N3007,定价因子!E:F,2,0)</f>
        <v>#N/A</v>
      </c>
      <c r="P3007" s="3"/>
      <c r="Q3007" s="55" t="e">
        <f>VLOOKUP($P$1&amp;P3007,定价因子!$E:$F,2,0)</f>
        <v>#N/A</v>
      </c>
      <c r="R3007" s="3"/>
      <c r="S3007" s="77" t="e">
        <f>VLOOKUP($R$1&amp;R3007,定价因子!$E:$F,2,0)</f>
        <v>#N/A</v>
      </c>
      <c r="T3007" s="61"/>
      <c r="U3007" s="63"/>
      <c r="V3007" s="63"/>
      <c r="W3007" s="63"/>
      <c r="X3007" s="3"/>
    </row>
    <row r="3008" spans="1:24">
      <c r="A3008" s="3"/>
      <c r="B3008" s="3"/>
      <c r="C3008" s="3"/>
      <c r="D3008" s="3"/>
      <c r="E3008" s="79"/>
      <c r="F3008" s="3"/>
      <c r="G3008" s="77" t="e">
        <f>VLOOKUP($F$1&amp;F3008,定价因子!E:F,2,0)</f>
        <v>#N/A</v>
      </c>
      <c r="H3008" s="3"/>
      <c r="I3008" s="77" t="e">
        <f>VLOOKUP($H$1&amp;H3008,定价因子!E:F,2,0)</f>
        <v>#N/A</v>
      </c>
      <c r="J3008" s="3"/>
      <c r="K3008" s="77" t="e">
        <f>VLOOKUP($J$1&amp;J3008,定价因子!E:F,2,0)</f>
        <v>#N/A</v>
      </c>
      <c r="L3008" s="3"/>
      <c r="M3008" s="77" t="e">
        <f>VLOOKUP($L$1&amp;L3008,定价因子!E:F,2,0)</f>
        <v>#N/A</v>
      </c>
      <c r="N3008" s="3"/>
      <c r="O3008" s="77" t="e">
        <f>VLOOKUP($N$1&amp;N3008,定价因子!E:F,2,0)</f>
        <v>#N/A</v>
      </c>
      <c r="P3008" s="3"/>
      <c r="Q3008" s="55" t="e">
        <f>VLOOKUP($P$1&amp;P3008,定价因子!$E:$F,2,0)</f>
        <v>#N/A</v>
      </c>
      <c r="R3008" s="3"/>
      <c r="S3008" s="77" t="e">
        <f>VLOOKUP($R$1&amp;R3008,定价因子!$E:$F,2,0)</f>
        <v>#N/A</v>
      </c>
      <c r="T3008" s="61"/>
      <c r="U3008" s="63"/>
      <c r="V3008" s="63"/>
      <c r="W3008" s="63"/>
      <c r="X3008" s="3"/>
    </row>
    <row r="3009" spans="1:24">
      <c r="A3009" s="3"/>
      <c r="B3009" s="3"/>
      <c r="C3009" s="3"/>
      <c r="D3009" s="3"/>
      <c r="E3009" s="79"/>
      <c r="F3009" s="3"/>
      <c r="G3009" s="77" t="e">
        <f>VLOOKUP($F$1&amp;F3009,定价因子!E:F,2,0)</f>
        <v>#N/A</v>
      </c>
      <c r="H3009" s="3"/>
      <c r="I3009" s="77" t="e">
        <f>VLOOKUP($H$1&amp;H3009,定价因子!E:F,2,0)</f>
        <v>#N/A</v>
      </c>
      <c r="J3009" s="3"/>
      <c r="K3009" s="77" t="e">
        <f>VLOOKUP($J$1&amp;J3009,定价因子!E:F,2,0)</f>
        <v>#N/A</v>
      </c>
      <c r="L3009" s="3"/>
      <c r="M3009" s="77" t="e">
        <f>VLOOKUP($L$1&amp;L3009,定价因子!E:F,2,0)</f>
        <v>#N/A</v>
      </c>
      <c r="N3009" s="3"/>
      <c r="O3009" s="77" t="e">
        <f>VLOOKUP($N$1&amp;N3009,定价因子!E:F,2,0)</f>
        <v>#N/A</v>
      </c>
      <c r="P3009" s="3"/>
      <c r="Q3009" s="55" t="e">
        <f>VLOOKUP($P$1&amp;P3009,定价因子!$E:$F,2,0)</f>
        <v>#N/A</v>
      </c>
      <c r="R3009" s="3"/>
      <c r="S3009" s="77" t="e">
        <f>VLOOKUP($R$1&amp;R3009,定价因子!$E:$F,2,0)</f>
        <v>#N/A</v>
      </c>
      <c r="T3009" s="61"/>
      <c r="U3009" s="63"/>
      <c r="V3009" s="63"/>
      <c r="W3009" s="63"/>
      <c r="X3009" s="3"/>
    </row>
    <row r="3010" spans="1:24">
      <c r="A3010" s="3"/>
      <c r="B3010" s="3"/>
      <c r="C3010" s="3"/>
      <c r="D3010" s="3"/>
      <c r="E3010" s="79"/>
      <c r="F3010" s="3"/>
      <c r="G3010" s="77" t="e">
        <f>VLOOKUP($F$1&amp;F3010,定价因子!E:F,2,0)</f>
        <v>#N/A</v>
      </c>
      <c r="H3010" s="3"/>
      <c r="I3010" s="77" t="e">
        <f>VLOOKUP($H$1&amp;H3010,定价因子!E:F,2,0)</f>
        <v>#N/A</v>
      </c>
      <c r="J3010" s="3"/>
      <c r="K3010" s="77" t="e">
        <f>VLOOKUP($J$1&amp;J3010,定价因子!E:F,2,0)</f>
        <v>#N/A</v>
      </c>
      <c r="L3010" s="3"/>
      <c r="M3010" s="77" t="e">
        <f>VLOOKUP($L$1&amp;L3010,定价因子!E:F,2,0)</f>
        <v>#N/A</v>
      </c>
      <c r="N3010" s="3"/>
      <c r="O3010" s="77" t="e">
        <f>VLOOKUP($N$1&amp;N3010,定价因子!E:F,2,0)</f>
        <v>#N/A</v>
      </c>
      <c r="P3010" s="3"/>
      <c r="Q3010" s="55" t="e">
        <f>VLOOKUP($P$1&amp;P3010,定价因子!$E:$F,2,0)</f>
        <v>#N/A</v>
      </c>
      <c r="R3010" s="3"/>
      <c r="S3010" s="77" t="e">
        <f>VLOOKUP($R$1&amp;R3010,定价因子!$E:$F,2,0)</f>
        <v>#N/A</v>
      </c>
      <c r="T3010" s="61"/>
      <c r="U3010" s="63"/>
      <c r="V3010" s="63"/>
      <c r="W3010" s="63"/>
      <c r="X3010" s="3"/>
    </row>
    <row r="3011" spans="1:24">
      <c r="A3011" s="3"/>
      <c r="B3011" s="3"/>
      <c r="C3011" s="3"/>
      <c r="D3011" s="3"/>
      <c r="E3011" s="79"/>
      <c r="F3011" s="3"/>
      <c r="G3011" s="77" t="e">
        <f>VLOOKUP($F$1&amp;F3011,定价因子!E:F,2,0)</f>
        <v>#N/A</v>
      </c>
      <c r="H3011" s="3"/>
      <c r="I3011" s="77" t="e">
        <f>VLOOKUP($H$1&amp;H3011,定价因子!E:F,2,0)</f>
        <v>#N/A</v>
      </c>
      <c r="J3011" s="3"/>
      <c r="K3011" s="77" t="e">
        <f>VLOOKUP($J$1&amp;J3011,定价因子!E:F,2,0)</f>
        <v>#N/A</v>
      </c>
      <c r="L3011" s="3"/>
      <c r="M3011" s="77" t="e">
        <f>VLOOKUP($L$1&amp;L3011,定价因子!E:F,2,0)</f>
        <v>#N/A</v>
      </c>
      <c r="N3011" s="3"/>
      <c r="O3011" s="77" t="e">
        <f>VLOOKUP($N$1&amp;N3011,定价因子!E:F,2,0)</f>
        <v>#N/A</v>
      </c>
      <c r="P3011" s="3"/>
      <c r="Q3011" s="55" t="e">
        <f>VLOOKUP($P$1&amp;P3011,定价因子!$E:$F,2,0)</f>
        <v>#N/A</v>
      </c>
      <c r="R3011" s="3"/>
      <c r="S3011" s="77" t="e">
        <f>VLOOKUP($R$1&amp;R3011,定价因子!$E:$F,2,0)</f>
        <v>#N/A</v>
      </c>
      <c r="T3011" s="61"/>
      <c r="U3011" s="63"/>
      <c r="V3011" s="63"/>
      <c r="W3011" s="63"/>
      <c r="X3011" s="3"/>
    </row>
    <row r="3012" spans="1:24">
      <c r="A3012" s="3"/>
      <c r="B3012" s="3"/>
      <c r="C3012" s="3"/>
      <c r="D3012" s="3"/>
      <c r="E3012" s="79"/>
      <c r="F3012" s="3"/>
      <c r="G3012" s="77" t="e">
        <f>VLOOKUP($F$1&amp;F3012,定价因子!E:F,2,0)</f>
        <v>#N/A</v>
      </c>
      <c r="H3012" s="3"/>
      <c r="I3012" s="77" t="e">
        <f>VLOOKUP($H$1&amp;H3012,定价因子!E:F,2,0)</f>
        <v>#N/A</v>
      </c>
      <c r="J3012" s="3"/>
      <c r="K3012" s="77" t="e">
        <f>VLOOKUP($J$1&amp;J3012,定价因子!E:F,2,0)</f>
        <v>#N/A</v>
      </c>
      <c r="L3012" s="3"/>
      <c r="M3012" s="77" t="e">
        <f>VLOOKUP($L$1&amp;L3012,定价因子!E:F,2,0)</f>
        <v>#N/A</v>
      </c>
      <c r="N3012" s="3"/>
      <c r="O3012" s="77" t="e">
        <f>VLOOKUP($N$1&amp;N3012,定价因子!E:F,2,0)</f>
        <v>#N/A</v>
      </c>
      <c r="P3012" s="3"/>
      <c r="Q3012" s="55" t="e">
        <f>VLOOKUP($P$1&amp;P3012,定价因子!$E:$F,2,0)</f>
        <v>#N/A</v>
      </c>
      <c r="R3012" s="3"/>
      <c r="S3012" s="77" t="e">
        <f>VLOOKUP($R$1&amp;R3012,定价因子!$E:$F,2,0)</f>
        <v>#N/A</v>
      </c>
      <c r="T3012" s="61"/>
      <c r="U3012" s="63"/>
      <c r="V3012" s="63"/>
      <c r="W3012" s="63"/>
      <c r="X3012" s="3"/>
    </row>
    <row r="3013" spans="1:24">
      <c r="A3013" s="3"/>
      <c r="B3013" s="3"/>
      <c r="C3013" s="3"/>
      <c r="D3013" s="3"/>
      <c r="E3013" s="79"/>
      <c r="F3013" s="3"/>
      <c r="G3013" s="77" t="e">
        <f>VLOOKUP($F$1&amp;F3013,定价因子!E:F,2,0)</f>
        <v>#N/A</v>
      </c>
      <c r="H3013" s="3"/>
      <c r="I3013" s="77" t="e">
        <f>VLOOKUP($H$1&amp;H3013,定价因子!E:F,2,0)</f>
        <v>#N/A</v>
      </c>
      <c r="J3013" s="3"/>
      <c r="K3013" s="77" t="e">
        <f>VLOOKUP($J$1&amp;J3013,定价因子!E:F,2,0)</f>
        <v>#N/A</v>
      </c>
      <c r="L3013" s="3"/>
      <c r="M3013" s="77" t="e">
        <f>VLOOKUP($L$1&amp;L3013,定价因子!E:F,2,0)</f>
        <v>#N/A</v>
      </c>
      <c r="N3013" s="3"/>
      <c r="O3013" s="77" t="e">
        <f>VLOOKUP($N$1&amp;N3013,定价因子!E:F,2,0)</f>
        <v>#N/A</v>
      </c>
      <c r="P3013" s="3"/>
      <c r="Q3013" s="55" t="e">
        <f>VLOOKUP($P$1&amp;P3013,定价因子!$E:$F,2,0)</f>
        <v>#N/A</v>
      </c>
      <c r="R3013" s="3"/>
      <c r="S3013" s="77" t="e">
        <f>VLOOKUP($R$1&amp;R3013,定价因子!$E:$F,2,0)</f>
        <v>#N/A</v>
      </c>
      <c r="T3013" s="61"/>
      <c r="U3013" s="63"/>
      <c r="V3013" s="63"/>
      <c r="W3013" s="63"/>
      <c r="X3013" s="3"/>
    </row>
    <row r="3014" spans="1:24">
      <c r="A3014" s="3"/>
      <c r="B3014" s="3"/>
      <c r="C3014" s="3"/>
      <c r="D3014" s="3"/>
      <c r="E3014" s="79"/>
      <c r="F3014" s="3"/>
      <c r="G3014" s="77" t="e">
        <f>VLOOKUP($F$1&amp;F3014,定价因子!E:F,2,0)</f>
        <v>#N/A</v>
      </c>
      <c r="H3014" s="3"/>
      <c r="I3014" s="77" t="e">
        <f>VLOOKUP($H$1&amp;H3014,定价因子!E:F,2,0)</f>
        <v>#N/A</v>
      </c>
      <c r="J3014" s="3"/>
      <c r="K3014" s="77" t="e">
        <f>VLOOKUP($J$1&amp;J3014,定价因子!E:F,2,0)</f>
        <v>#N/A</v>
      </c>
      <c r="L3014" s="3"/>
      <c r="M3014" s="77" t="e">
        <f>VLOOKUP($L$1&amp;L3014,定价因子!E:F,2,0)</f>
        <v>#N/A</v>
      </c>
      <c r="N3014" s="3"/>
      <c r="O3014" s="77" t="e">
        <f>VLOOKUP($N$1&amp;N3014,定价因子!E:F,2,0)</f>
        <v>#N/A</v>
      </c>
      <c r="P3014" s="3"/>
      <c r="Q3014" s="55" t="e">
        <f>VLOOKUP($P$1&amp;P3014,定价因子!$E:$F,2,0)</f>
        <v>#N/A</v>
      </c>
      <c r="R3014" s="3"/>
      <c r="S3014" s="77" t="e">
        <f>VLOOKUP($R$1&amp;R3014,定价因子!$E:$F,2,0)</f>
        <v>#N/A</v>
      </c>
      <c r="T3014" s="61"/>
      <c r="U3014" s="63"/>
      <c r="V3014" s="63"/>
      <c r="W3014" s="63"/>
      <c r="X3014" s="3"/>
    </row>
    <row r="3015" spans="1:24">
      <c r="A3015" s="3"/>
      <c r="B3015" s="3"/>
      <c r="C3015" s="3"/>
      <c r="D3015" s="3"/>
      <c r="E3015" s="79"/>
      <c r="F3015" s="3"/>
      <c r="G3015" s="77" t="e">
        <f>VLOOKUP($F$1&amp;F3015,定价因子!E:F,2,0)</f>
        <v>#N/A</v>
      </c>
      <c r="H3015" s="3"/>
      <c r="I3015" s="77" t="e">
        <f>VLOOKUP($H$1&amp;H3015,定价因子!E:F,2,0)</f>
        <v>#N/A</v>
      </c>
      <c r="J3015" s="3"/>
      <c r="K3015" s="77" t="e">
        <f>VLOOKUP($J$1&amp;J3015,定价因子!E:F,2,0)</f>
        <v>#N/A</v>
      </c>
      <c r="L3015" s="3"/>
      <c r="M3015" s="77" t="e">
        <f>VLOOKUP($L$1&amp;L3015,定价因子!E:F,2,0)</f>
        <v>#N/A</v>
      </c>
      <c r="N3015" s="3"/>
      <c r="O3015" s="77" t="e">
        <f>VLOOKUP($N$1&amp;N3015,定价因子!E:F,2,0)</f>
        <v>#N/A</v>
      </c>
      <c r="P3015" s="3"/>
      <c r="Q3015" s="55" t="e">
        <f>VLOOKUP($P$1&amp;P3015,定价因子!$E:$F,2,0)</f>
        <v>#N/A</v>
      </c>
      <c r="R3015" s="3"/>
      <c r="S3015" s="77" t="e">
        <f>VLOOKUP($R$1&amp;R3015,定价因子!$E:$F,2,0)</f>
        <v>#N/A</v>
      </c>
      <c r="T3015" s="61"/>
      <c r="U3015" s="63"/>
      <c r="V3015" s="63"/>
      <c r="W3015" s="63"/>
      <c r="X3015" s="3"/>
    </row>
    <row r="3016" spans="1:24">
      <c r="A3016" s="3"/>
      <c r="B3016" s="3"/>
      <c r="C3016" s="3"/>
      <c r="D3016" s="3"/>
      <c r="E3016" s="79"/>
      <c r="F3016" s="3"/>
      <c r="G3016" s="77" t="e">
        <f>VLOOKUP($F$1&amp;F3016,定价因子!E:F,2,0)</f>
        <v>#N/A</v>
      </c>
      <c r="H3016" s="3"/>
      <c r="I3016" s="77" t="e">
        <f>VLOOKUP($H$1&amp;H3016,定价因子!E:F,2,0)</f>
        <v>#N/A</v>
      </c>
      <c r="J3016" s="3"/>
      <c r="K3016" s="77" t="e">
        <f>VLOOKUP($J$1&amp;J3016,定价因子!E:F,2,0)</f>
        <v>#N/A</v>
      </c>
      <c r="L3016" s="3"/>
      <c r="M3016" s="77" t="e">
        <f>VLOOKUP($L$1&amp;L3016,定价因子!E:F,2,0)</f>
        <v>#N/A</v>
      </c>
      <c r="N3016" s="3"/>
      <c r="O3016" s="77" t="e">
        <f>VLOOKUP($N$1&amp;N3016,定价因子!E:F,2,0)</f>
        <v>#N/A</v>
      </c>
      <c r="P3016" s="3"/>
      <c r="Q3016" s="55" t="e">
        <f>VLOOKUP($P$1&amp;P3016,定价因子!$E:$F,2,0)</f>
        <v>#N/A</v>
      </c>
      <c r="R3016" s="3"/>
      <c r="S3016" s="77" t="e">
        <f>VLOOKUP($R$1&amp;R3016,定价因子!$E:$F,2,0)</f>
        <v>#N/A</v>
      </c>
      <c r="T3016" s="61"/>
      <c r="U3016" s="63"/>
      <c r="V3016" s="63"/>
      <c r="W3016" s="63"/>
      <c r="X3016" s="3"/>
    </row>
    <row r="3017" spans="1:24">
      <c r="A3017" s="3"/>
      <c r="B3017" s="3"/>
      <c r="C3017" s="3"/>
      <c r="D3017" s="3"/>
      <c r="E3017" s="79"/>
      <c r="F3017" s="3"/>
      <c r="G3017" s="77" t="e">
        <f>VLOOKUP($F$1&amp;F3017,定价因子!E:F,2,0)</f>
        <v>#N/A</v>
      </c>
      <c r="H3017" s="3"/>
      <c r="I3017" s="77" t="e">
        <f>VLOOKUP($H$1&amp;H3017,定价因子!E:F,2,0)</f>
        <v>#N/A</v>
      </c>
      <c r="J3017" s="3"/>
      <c r="K3017" s="77" t="e">
        <f>VLOOKUP($J$1&amp;J3017,定价因子!E:F,2,0)</f>
        <v>#N/A</v>
      </c>
      <c r="L3017" s="3"/>
      <c r="M3017" s="77" t="e">
        <f>VLOOKUP($L$1&amp;L3017,定价因子!E:F,2,0)</f>
        <v>#N/A</v>
      </c>
      <c r="N3017" s="3"/>
      <c r="O3017" s="77" t="e">
        <f>VLOOKUP($N$1&amp;N3017,定价因子!E:F,2,0)</f>
        <v>#N/A</v>
      </c>
      <c r="P3017" s="3"/>
      <c r="Q3017" s="55" t="e">
        <f>VLOOKUP($P$1&amp;P3017,定价因子!$E:$F,2,0)</f>
        <v>#N/A</v>
      </c>
      <c r="R3017" s="3"/>
      <c r="S3017" s="77" t="e">
        <f>VLOOKUP($R$1&amp;R3017,定价因子!$E:$F,2,0)</f>
        <v>#N/A</v>
      </c>
      <c r="T3017" s="61"/>
      <c r="U3017" s="63"/>
      <c r="V3017" s="63"/>
      <c r="W3017" s="63"/>
      <c r="X3017" s="3"/>
    </row>
    <row r="3018" spans="1:24">
      <c r="A3018" s="3"/>
      <c r="B3018" s="3"/>
      <c r="C3018" s="3"/>
      <c r="D3018" s="3"/>
      <c r="E3018" s="79"/>
      <c r="F3018" s="3"/>
      <c r="G3018" s="77" t="e">
        <f>VLOOKUP($F$1&amp;F3018,定价因子!E:F,2,0)</f>
        <v>#N/A</v>
      </c>
      <c r="H3018" s="3"/>
      <c r="I3018" s="77" t="e">
        <f>VLOOKUP($H$1&amp;H3018,定价因子!E:F,2,0)</f>
        <v>#N/A</v>
      </c>
      <c r="J3018" s="3"/>
      <c r="K3018" s="77" t="e">
        <f>VLOOKUP($J$1&amp;J3018,定价因子!E:F,2,0)</f>
        <v>#N/A</v>
      </c>
      <c r="L3018" s="3"/>
      <c r="M3018" s="77" t="e">
        <f>VLOOKUP($L$1&amp;L3018,定价因子!E:F,2,0)</f>
        <v>#N/A</v>
      </c>
      <c r="N3018" s="3"/>
      <c r="O3018" s="77" t="e">
        <f>VLOOKUP($N$1&amp;N3018,定价因子!E:F,2,0)</f>
        <v>#N/A</v>
      </c>
      <c r="P3018" s="3"/>
      <c r="Q3018" s="55" t="e">
        <f>VLOOKUP($P$1&amp;P3018,定价因子!$E:$F,2,0)</f>
        <v>#N/A</v>
      </c>
      <c r="R3018" s="3"/>
      <c r="S3018" s="77" t="e">
        <f>VLOOKUP($R$1&amp;R3018,定价因子!$E:$F,2,0)</f>
        <v>#N/A</v>
      </c>
      <c r="T3018" s="61"/>
      <c r="U3018" s="63"/>
      <c r="V3018" s="63"/>
      <c r="W3018" s="63"/>
      <c r="X3018" s="3"/>
    </row>
    <row r="3019" spans="1:24">
      <c r="A3019" s="3"/>
      <c r="B3019" s="3"/>
      <c r="C3019" s="3"/>
      <c r="D3019" s="3"/>
      <c r="E3019" s="79"/>
      <c r="F3019" s="3"/>
      <c r="G3019" s="77" t="e">
        <f>VLOOKUP($F$1&amp;F3019,定价因子!E:F,2,0)</f>
        <v>#N/A</v>
      </c>
      <c r="H3019" s="3"/>
      <c r="I3019" s="77" t="e">
        <f>VLOOKUP($H$1&amp;H3019,定价因子!E:F,2,0)</f>
        <v>#N/A</v>
      </c>
      <c r="J3019" s="3"/>
      <c r="K3019" s="77" t="e">
        <f>VLOOKUP($J$1&amp;J3019,定价因子!E:F,2,0)</f>
        <v>#N/A</v>
      </c>
      <c r="L3019" s="3"/>
      <c r="M3019" s="77" t="e">
        <f>VLOOKUP($L$1&amp;L3019,定价因子!E:F,2,0)</f>
        <v>#N/A</v>
      </c>
      <c r="N3019" s="3"/>
      <c r="O3019" s="77" t="e">
        <f>VLOOKUP($N$1&amp;N3019,定价因子!E:F,2,0)</f>
        <v>#N/A</v>
      </c>
      <c r="P3019" s="3"/>
      <c r="Q3019" s="55" t="e">
        <f>VLOOKUP($P$1&amp;P3019,定价因子!$E:$F,2,0)</f>
        <v>#N/A</v>
      </c>
      <c r="R3019" s="3"/>
      <c r="S3019" s="77" t="e">
        <f>VLOOKUP($R$1&amp;R3019,定价因子!$E:$F,2,0)</f>
        <v>#N/A</v>
      </c>
      <c r="T3019" s="61"/>
      <c r="U3019" s="63"/>
      <c r="V3019" s="63"/>
      <c r="W3019" s="63"/>
      <c r="X3019" s="3"/>
    </row>
    <row r="3020" spans="1:24">
      <c r="A3020" s="3"/>
      <c r="B3020" s="3"/>
      <c r="C3020" s="3"/>
      <c r="D3020" s="3"/>
      <c r="E3020" s="79"/>
      <c r="F3020" s="3"/>
      <c r="G3020" s="77" t="e">
        <f>VLOOKUP($F$1&amp;F3020,定价因子!E:F,2,0)</f>
        <v>#N/A</v>
      </c>
      <c r="H3020" s="3"/>
      <c r="I3020" s="77" t="e">
        <f>VLOOKUP($H$1&amp;H3020,定价因子!E:F,2,0)</f>
        <v>#N/A</v>
      </c>
      <c r="J3020" s="3"/>
      <c r="K3020" s="77" t="e">
        <f>VLOOKUP($J$1&amp;J3020,定价因子!E:F,2,0)</f>
        <v>#N/A</v>
      </c>
      <c r="L3020" s="3"/>
      <c r="M3020" s="77" t="e">
        <f>VLOOKUP($L$1&amp;L3020,定价因子!E:F,2,0)</f>
        <v>#N/A</v>
      </c>
      <c r="N3020" s="3"/>
      <c r="O3020" s="77" t="e">
        <f>VLOOKUP($N$1&amp;N3020,定价因子!E:F,2,0)</f>
        <v>#N/A</v>
      </c>
      <c r="P3020" s="3"/>
      <c r="Q3020" s="55" t="e">
        <f>VLOOKUP($P$1&amp;P3020,定价因子!$E:$F,2,0)</f>
        <v>#N/A</v>
      </c>
      <c r="R3020" s="3"/>
      <c r="S3020" s="77" t="e">
        <f>VLOOKUP($R$1&amp;R3020,定价因子!$E:$F,2,0)</f>
        <v>#N/A</v>
      </c>
      <c r="T3020" s="61"/>
      <c r="U3020" s="63"/>
      <c r="V3020" s="63"/>
      <c r="W3020" s="63"/>
      <c r="X3020" s="3"/>
    </row>
    <row r="3021" spans="1:24">
      <c r="A3021" s="3"/>
      <c r="B3021" s="3"/>
      <c r="C3021" s="3"/>
      <c r="D3021" s="3"/>
      <c r="E3021" s="79"/>
      <c r="F3021" s="3"/>
      <c r="G3021" s="77" t="e">
        <f>VLOOKUP($F$1&amp;F3021,定价因子!E:F,2,0)</f>
        <v>#N/A</v>
      </c>
      <c r="H3021" s="3"/>
      <c r="I3021" s="77" t="e">
        <f>VLOOKUP($H$1&amp;H3021,定价因子!E:F,2,0)</f>
        <v>#N/A</v>
      </c>
      <c r="J3021" s="3"/>
      <c r="K3021" s="77" t="e">
        <f>VLOOKUP($J$1&amp;J3021,定价因子!E:F,2,0)</f>
        <v>#N/A</v>
      </c>
      <c r="L3021" s="3"/>
      <c r="M3021" s="77" t="e">
        <f>VLOOKUP($L$1&amp;L3021,定价因子!E:F,2,0)</f>
        <v>#N/A</v>
      </c>
      <c r="N3021" s="3"/>
      <c r="O3021" s="77" t="e">
        <f>VLOOKUP($N$1&amp;N3021,定价因子!E:F,2,0)</f>
        <v>#N/A</v>
      </c>
      <c r="P3021" s="3"/>
      <c r="Q3021" s="55" t="e">
        <f>VLOOKUP($P$1&amp;P3021,定价因子!$E:$F,2,0)</f>
        <v>#N/A</v>
      </c>
      <c r="R3021" s="3"/>
      <c r="S3021" s="77" t="e">
        <f>VLOOKUP($R$1&amp;R3021,定价因子!$E:$F,2,0)</f>
        <v>#N/A</v>
      </c>
      <c r="T3021" s="61"/>
      <c r="U3021" s="63"/>
      <c r="V3021" s="63"/>
      <c r="W3021" s="63"/>
      <c r="X3021" s="3"/>
    </row>
    <row r="3022" spans="1:24">
      <c r="A3022" s="3"/>
      <c r="B3022" s="3"/>
      <c r="C3022" s="3"/>
      <c r="D3022" s="3"/>
      <c r="E3022" s="79"/>
      <c r="F3022" s="3"/>
      <c r="G3022" s="77" t="e">
        <f>VLOOKUP($F$1&amp;F3022,定价因子!E:F,2,0)</f>
        <v>#N/A</v>
      </c>
      <c r="H3022" s="3"/>
      <c r="I3022" s="77" t="e">
        <f>VLOOKUP($H$1&amp;H3022,定价因子!E:F,2,0)</f>
        <v>#N/A</v>
      </c>
      <c r="J3022" s="3"/>
      <c r="K3022" s="77" t="e">
        <f>VLOOKUP($J$1&amp;J3022,定价因子!E:F,2,0)</f>
        <v>#N/A</v>
      </c>
      <c r="L3022" s="3"/>
      <c r="M3022" s="77" t="e">
        <f>VLOOKUP($L$1&amp;L3022,定价因子!E:F,2,0)</f>
        <v>#N/A</v>
      </c>
      <c r="N3022" s="3"/>
      <c r="O3022" s="77" t="e">
        <f>VLOOKUP($N$1&amp;N3022,定价因子!E:F,2,0)</f>
        <v>#N/A</v>
      </c>
      <c r="P3022" s="3"/>
      <c r="Q3022" s="55" t="e">
        <f>VLOOKUP($P$1&amp;P3022,定价因子!$E:$F,2,0)</f>
        <v>#N/A</v>
      </c>
      <c r="R3022" s="3"/>
      <c r="S3022" s="77" t="e">
        <f>VLOOKUP($R$1&amp;R3022,定价因子!$E:$F,2,0)</f>
        <v>#N/A</v>
      </c>
      <c r="T3022" s="61"/>
      <c r="U3022" s="63"/>
      <c r="V3022" s="63"/>
      <c r="W3022" s="63"/>
      <c r="X3022" s="3"/>
    </row>
    <row r="3023" spans="1:24">
      <c r="A3023" s="3"/>
      <c r="B3023" s="3"/>
      <c r="C3023" s="3"/>
      <c r="D3023" s="3"/>
      <c r="E3023" s="79"/>
      <c r="F3023" s="3"/>
      <c r="G3023" s="77" t="e">
        <f>VLOOKUP($F$1&amp;F3023,定价因子!E:F,2,0)</f>
        <v>#N/A</v>
      </c>
      <c r="H3023" s="3"/>
      <c r="I3023" s="77" t="e">
        <f>VLOOKUP($H$1&amp;H3023,定价因子!E:F,2,0)</f>
        <v>#N/A</v>
      </c>
      <c r="J3023" s="3"/>
      <c r="K3023" s="77" t="e">
        <f>VLOOKUP($J$1&amp;J3023,定价因子!E:F,2,0)</f>
        <v>#N/A</v>
      </c>
      <c r="L3023" s="3"/>
      <c r="M3023" s="77" t="e">
        <f>VLOOKUP($L$1&amp;L3023,定价因子!E:F,2,0)</f>
        <v>#N/A</v>
      </c>
      <c r="N3023" s="3"/>
      <c r="O3023" s="77" t="e">
        <f>VLOOKUP($N$1&amp;N3023,定价因子!E:F,2,0)</f>
        <v>#N/A</v>
      </c>
      <c r="P3023" s="3"/>
      <c r="Q3023" s="55" t="e">
        <f>VLOOKUP($P$1&amp;P3023,定价因子!$E:$F,2,0)</f>
        <v>#N/A</v>
      </c>
      <c r="R3023" s="3"/>
      <c r="S3023" s="77" t="e">
        <f>VLOOKUP($R$1&amp;R3023,定价因子!$E:$F,2,0)</f>
        <v>#N/A</v>
      </c>
      <c r="T3023" s="61"/>
      <c r="U3023" s="63"/>
      <c r="V3023" s="63"/>
      <c r="W3023" s="63"/>
      <c r="X3023" s="3"/>
    </row>
    <row r="3024" spans="1:24">
      <c r="A3024" s="3"/>
      <c r="B3024" s="3"/>
      <c r="C3024" s="3"/>
      <c r="D3024" s="3"/>
      <c r="E3024" s="79"/>
      <c r="F3024" s="3"/>
      <c r="G3024" s="77" t="e">
        <f>VLOOKUP($F$1&amp;F3024,定价因子!E:F,2,0)</f>
        <v>#N/A</v>
      </c>
      <c r="H3024" s="3"/>
      <c r="I3024" s="77" t="e">
        <f>VLOOKUP($H$1&amp;H3024,定价因子!E:F,2,0)</f>
        <v>#N/A</v>
      </c>
      <c r="J3024" s="3"/>
      <c r="K3024" s="77" t="e">
        <f>VLOOKUP($J$1&amp;J3024,定价因子!E:F,2,0)</f>
        <v>#N/A</v>
      </c>
      <c r="L3024" s="3"/>
      <c r="M3024" s="77" t="e">
        <f>VLOOKUP($L$1&amp;L3024,定价因子!E:F,2,0)</f>
        <v>#N/A</v>
      </c>
      <c r="N3024" s="3"/>
      <c r="O3024" s="77" t="e">
        <f>VLOOKUP($N$1&amp;N3024,定价因子!E:F,2,0)</f>
        <v>#N/A</v>
      </c>
      <c r="P3024" s="3"/>
      <c r="Q3024" s="55" t="e">
        <f>VLOOKUP($P$1&amp;P3024,定价因子!$E:$F,2,0)</f>
        <v>#N/A</v>
      </c>
      <c r="R3024" s="3"/>
      <c r="S3024" s="77" t="e">
        <f>VLOOKUP($R$1&amp;R3024,定价因子!$E:$F,2,0)</f>
        <v>#N/A</v>
      </c>
      <c r="T3024" s="61"/>
      <c r="U3024" s="63"/>
      <c r="V3024" s="63"/>
      <c r="W3024" s="63"/>
      <c r="X3024" s="3"/>
    </row>
    <row r="3025" spans="1:24">
      <c r="A3025" s="3"/>
      <c r="B3025" s="3"/>
      <c r="C3025" s="3"/>
      <c r="D3025" s="3"/>
      <c r="E3025" s="79"/>
      <c r="F3025" s="3"/>
      <c r="G3025" s="77" t="e">
        <f>VLOOKUP($F$1&amp;F3025,定价因子!E:F,2,0)</f>
        <v>#N/A</v>
      </c>
      <c r="H3025" s="3"/>
      <c r="I3025" s="77" t="e">
        <f>VLOOKUP($H$1&amp;H3025,定价因子!E:F,2,0)</f>
        <v>#N/A</v>
      </c>
      <c r="J3025" s="3"/>
      <c r="K3025" s="77" t="e">
        <f>VLOOKUP($J$1&amp;J3025,定价因子!E:F,2,0)</f>
        <v>#N/A</v>
      </c>
      <c r="L3025" s="3"/>
      <c r="M3025" s="77" t="e">
        <f>VLOOKUP($L$1&amp;L3025,定价因子!E:F,2,0)</f>
        <v>#N/A</v>
      </c>
      <c r="N3025" s="3"/>
      <c r="O3025" s="77" t="e">
        <f>VLOOKUP($N$1&amp;N3025,定价因子!E:F,2,0)</f>
        <v>#N/A</v>
      </c>
      <c r="P3025" s="3"/>
      <c r="Q3025" s="55" t="e">
        <f>VLOOKUP($P$1&amp;P3025,定价因子!$E:$F,2,0)</f>
        <v>#N/A</v>
      </c>
      <c r="R3025" s="3"/>
      <c r="S3025" s="77" t="e">
        <f>VLOOKUP($R$1&amp;R3025,定价因子!$E:$F,2,0)</f>
        <v>#N/A</v>
      </c>
      <c r="T3025" s="61"/>
      <c r="U3025" s="63"/>
      <c r="V3025" s="63"/>
      <c r="W3025" s="63"/>
      <c r="X3025" s="3"/>
    </row>
    <row r="3026" spans="1:24">
      <c r="A3026" s="3"/>
      <c r="B3026" s="3"/>
      <c r="C3026" s="3"/>
      <c r="D3026" s="3"/>
      <c r="E3026" s="79"/>
      <c r="F3026" s="3"/>
      <c r="G3026" s="77" t="e">
        <f>VLOOKUP($F$1&amp;F3026,定价因子!E:F,2,0)</f>
        <v>#N/A</v>
      </c>
      <c r="H3026" s="3"/>
      <c r="I3026" s="77" t="e">
        <f>VLOOKUP($H$1&amp;H3026,定价因子!E:F,2,0)</f>
        <v>#N/A</v>
      </c>
      <c r="J3026" s="3"/>
      <c r="K3026" s="77" t="e">
        <f>VLOOKUP($J$1&amp;J3026,定价因子!E:F,2,0)</f>
        <v>#N/A</v>
      </c>
      <c r="L3026" s="3"/>
      <c r="M3026" s="77" t="e">
        <f>VLOOKUP($L$1&amp;L3026,定价因子!E:F,2,0)</f>
        <v>#N/A</v>
      </c>
      <c r="N3026" s="3"/>
      <c r="O3026" s="77" t="e">
        <f>VLOOKUP($N$1&amp;N3026,定价因子!E:F,2,0)</f>
        <v>#N/A</v>
      </c>
      <c r="P3026" s="3"/>
      <c r="Q3026" s="55" t="e">
        <f>VLOOKUP($P$1&amp;P3026,定价因子!$E:$F,2,0)</f>
        <v>#N/A</v>
      </c>
      <c r="R3026" s="3"/>
      <c r="S3026" s="77" t="e">
        <f>VLOOKUP($R$1&amp;R3026,定价因子!$E:$F,2,0)</f>
        <v>#N/A</v>
      </c>
      <c r="T3026" s="61"/>
      <c r="U3026" s="63"/>
      <c r="V3026" s="63"/>
      <c r="W3026" s="63"/>
      <c r="X3026" s="3"/>
    </row>
    <row r="3027" spans="1:24">
      <c r="A3027" s="3"/>
      <c r="B3027" s="3"/>
      <c r="C3027" s="3"/>
      <c r="D3027" s="3"/>
      <c r="E3027" s="79"/>
      <c r="F3027" s="3"/>
      <c r="G3027" s="77" t="e">
        <f>VLOOKUP($F$1&amp;F3027,定价因子!E:F,2,0)</f>
        <v>#N/A</v>
      </c>
      <c r="H3027" s="3"/>
      <c r="I3027" s="77" t="e">
        <f>VLOOKUP($H$1&amp;H3027,定价因子!E:F,2,0)</f>
        <v>#N/A</v>
      </c>
      <c r="J3027" s="3"/>
      <c r="K3027" s="77" t="e">
        <f>VLOOKUP($J$1&amp;J3027,定价因子!E:F,2,0)</f>
        <v>#N/A</v>
      </c>
      <c r="L3027" s="3"/>
      <c r="M3027" s="77" t="e">
        <f>VLOOKUP($L$1&amp;L3027,定价因子!E:F,2,0)</f>
        <v>#N/A</v>
      </c>
      <c r="N3027" s="3"/>
      <c r="O3027" s="77" t="e">
        <f>VLOOKUP($N$1&amp;N3027,定价因子!E:F,2,0)</f>
        <v>#N/A</v>
      </c>
      <c r="P3027" s="3"/>
      <c r="Q3027" s="55" t="e">
        <f>VLOOKUP($P$1&amp;P3027,定价因子!$E:$F,2,0)</f>
        <v>#N/A</v>
      </c>
      <c r="R3027" s="3"/>
      <c r="S3027" s="77" t="e">
        <f>VLOOKUP($R$1&amp;R3027,定价因子!$E:$F,2,0)</f>
        <v>#N/A</v>
      </c>
      <c r="T3027" s="61"/>
      <c r="U3027" s="63"/>
      <c r="V3027" s="63"/>
      <c r="W3027" s="63"/>
      <c r="X3027" s="3"/>
    </row>
    <row r="3028" spans="1:24">
      <c r="A3028" s="3"/>
      <c r="B3028" s="3"/>
      <c r="C3028" s="3"/>
      <c r="D3028" s="3"/>
      <c r="E3028" s="79"/>
      <c r="F3028" s="3"/>
      <c r="G3028" s="77" t="e">
        <f>VLOOKUP($F$1&amp;F3028,定价因子!E:F,2,0)</f>
        <v>#N/A</v>
      </c>
      <c r="H3028" s="3"/>
      <c r="I3028" s="77" t="e">
        <f>VLOOKUP($H$1&amp;H3028,定价因子!E:F,2,0)</f>
        <v>#N/A</v>
      </c>
      <c r="J3028" s="3"/>
      <c r="K3028" s="77" t="e">
        <f>VLOOKUP($J$1&amp;J3028,定价因子!E:F,2,0)</f>
        <v>#N/A</v>
      </c>
      <c r="L3028" s="3"/>
      <c r="M3028" s="77" t="e">
        <f>VLOOKUP($L$1&amp;L3028,定价因子!E:F,2,0)</f>
        <v>#N/A</v>
      </c>
      <c r="N3028" s="3"/>
      <c r="O3028" s="77" t="e">
        <f>VLOOKUP($N$1&amp;N3028,定价因子!E:F,2,0)</f>
        <v>#N/A</v>
      </c>
      <c r="P3028" s="3"/>
      <c r="Q3028" s="55" t="e">
        <f>VLOOKUP($P$1&amp;P3028,定价因子!$E:$F,2,0)</f>
        <v>#N/A</v>
      </c>
      <c r="R3028" s="3"/>
      <c r="S3028" s="77" t="e">
        <f>VLOOKUP($R$1&amp;R3028,定价因子!$E:$F,2,0)</f>
        <v>#N/A</v>
      </c>
      <c r="T3028" s="61"/>
      <c r="U3028" s="63"/>
      <c r="V3028" s="63"/>
      <c r="W3028" s="63"/>
      <c r="X3028" s="3"/>
    </row>
    <row r="3029" spans="1:24">
      <c r="A3029" s="3"/>
      <c r="B3029" s="3"/>
      <c r="C3029" s="3"/>
      <c r="D3029" s="3"/>
      <c r="E3029" s="79"/>
      <c r="F3029" s="3"/>
      <c r="G3029" s="77" t="e">
        <f>VLOOKUP($F$1&amp;F3029,定价因子!E:F,2,0)</f>
        <v>#N/A</v>
      </c>
      <c r="H3029" s="3"/>
      <c r="I3029" s="77" t="e">
        <f>VLOOKUP($H$1&amp;H3029,定价因子!E:F,2,0)</f>
        <v>#N/A</v>
      </c>
      <c r="J3029" s="3"/>
      <c r="K3029" s="77" t="e">
        <f>VLOOKUP($J$1&amp;J3029,定价因子!E:F,2,0)</f>
        <v>#N/A</v>
      </c>
      <c r="L3029" s="3"/>
      <c r="M3029" s="77" t="e">
        <f>VLOOKUP($L$1&amp;L3029,定价因子!E:F,2,0)</f>
        <v>#N/A</v>
      </c>
      <c r="N3029" s="3"/>
      <c r="O3029" s="77" t="e">
        <f>VLOOKUP($N$1&amp;N3029,定价因子!E:F,2,0)</f>
        <v>#N/A</v>
      </c>
      <c r="P3029" s="3"/>
      <c r="Q3029" s="55" t="e">
        <f>VLOOKUP($P$1&amp;P3029,定价因子!$E:$F,2,0)</f>
        <v>#N/A</v>
      </c>
      <c r="R3029" s="3"/>
      <c r="S3029" s="77" t="e">
        <f>VLOOKUP($R$1&amp;R3029,定价因子!$E:$F,2,0)</f>
        <v>#N/A</v>
      </c>
      <c r="T3029" s="61"/>
      <c r="U3029" s="63"/>
      <c r="V3029" s="63"/>
      <c r="W3029" s="63"/>
      <c r="X3029" s="3"/>
    </row>
    <row r="3030" spans="1:24">
      <c r="A3030" s="3"/>
      <c r="B3030" s="3"/>
      <c r="C3030" s="3"/>
      <c r="D3030" s="3"/>
      <c r="E3030" s="79"/>
      <c r="F3030" s="3"/>
      <c r="G3030" s="77" t="e">
        <f>VLOOKUP($F$1&amp;F3030,定价因子!E:F,2,0)</f>
        <v>#N/A</v>
      </c>
      <c r="H3030" s="3"/>
      <c r="I3030" s="77" t="e">
        <f>VLOOKUP($H$1&amp;H3030,定价因子!E:F,2,0)</f>
        <v>#N/A</v>
      </c>
      <c r="J3030" s="3"/>
      <c r="K3030" s="77" t="e">
        <f>VLOOKUP($J$1&amp;J3030,定价因子!E:F,2,0)</f>
        <v>#N/A</v>
      </c>
      <c r="L3030" s="3"/>
      <c r="M3030" s="77" t="e">
        <f>VLOOKUP($L$1&amp;L3030,定价因子!E:F,2,0)</f>
        <v>#N/A</v>
      </c>
      <c r="N3030" s="3"/>
      <c r="O3030" s="77" t="e">
        <f>VLOOKUP($N$1&amp;N3030,定价因子!E:F,2,0)</f>
        <v>#N/A</v>
      </c>
      <c r="P3030" s="3"/>
      <c r="Q3030" s="55" t="e">
        <f>VLOOKUP($P$1&amp;P3030,定价因子!$E:$F,2,0)</f>
        <v>#N/A</v>
      </c>
      <c r="R3030" s="3"/>
      <c r="S3030" s="77" t="e">
        <f>VLOOKUP($R$1&amp;R3030,定价因子!$E:$F,2,0)</f>
        <v>#N/A</v>
      </c>
      <c r="T3030" s="61"/>
      <c r="U3030" s="63"/>
      <c r="V3030" s="63"/>
      <c r="W3030" s="63"/>
      <c r="X3030" s="3"/>
    </row>
    <row r="3031" spans="1:24">
      <c r="A3031" s="3"/>
      <c r="B3031" s="3"/>
      <c r="C3031" s="3"/>
      <c r="D3031" s="3"/>
      <c r="E3031" s="79"/>
      <c r="F3031" s="3"/>
      <c r="G3031" s="77" t="e">
        <f>VLOOKUP($F$1&amp;F3031,定价因子!E:F,2,0)</f>
        <v>#N/A</v>
      </c>
      <c r="H3031" s="3"/>
      <c r="I3031" s="77" t="e">
        <f>VLOOKUP($H$1&amp;H3031,定价因子!E:F,2,0)</f>
        <v>#N/A</v>
      </c>
      <c r="J3031" s="3"/>
      <c r="K3031" s="77" t="e">
        <f>VLOOKUP($J$1&amp;J3031,定价因子!E:F,2,0)</f>
        <v>#N/A</v>
      </c>
      <c r="L3031" s="3"/>
      <c r="M3031" s="77" t="e">
        <f>VLOOKUP($L$1&amp;L3031,定价因子!E:F,2,0)</f>
        <v>#N/A</v>
      </c>
      <c r="N3031" s="3"/>
      <c r="O3031" s="77" t="e">
        <f>VLOOKUP($N$1&amp;N3031,定价因子!E:F,2,0)</f>
        <v>#N/A</v>
      </c>
      <c r="P3031" s="3"/>
      <c r="Q3031" s="55" t="e">
        <f>VLOOKUP($P$1&amp;P3031,定价因子!$E:$F,2,0)</f>
        <v>#N/A</v>
      </c>
      <c r="R3031" s="3"/>
      <c r="S3031" s="77" t="e">
        <f>VLOOKUP($R$1&amp;R3031,定价因子!$E:$F,2,0)</f>
        <v>#N/A</v>
      </c>
      <c r="T3031" s="61"/>
      <c r="U3031" s="63"/>
      <c r="V3031" s="63"/>
      <c r="W3031" s="63"/>
      <c r="X3031" s="3"/>
    </row>
    <row r="3032" spans="1:24">
      <c r="A3032" s="3"/>
      <c r="B3032" s="3"/>
      <c r="C3032" s="3"/>
      <c r="D3032" s="3"/>
      <c r="E3032" s="79"/>
      <c r="F3032" s="3"/>
      <c r="G3032" s="77" t="e">
        <f>VLOOKUP($F$1&amp;F3032,定价因子!E:F,2,0)</f>
        <v>#N/A</v>
      </c>
      <c r="H3032" s="3"/>
      <c r="I3032" s="77" t="e">
        <f>VLOOKUP($H$1&amp;H3032,定价因子!E:F,2,0)</f>
        <v>#N/A</v>
      </c>
      <c r="J3032" s="3"/>
      <c r="K3032" s="77" t="e">
        <f>VLOOKUP($J$1&amp;J3032,定价因子!E:F,2,0)</f>
        <v>#N/A</v>
      </c>
      <c r="L3032" s="3"/>
      <c r="M3032" s="77" t="e">
        <f>VLOOKUP($L$1&amp;L3032,定价因子!E:F,2,0)</f>
        <v>#N/A</v>
      </c>
      <c r="N3032" s="3"/>
      <c r="O3032" s="77" t="e">
        <f>VLOOKUP($N$1&amp;N3032,定价因子!E:F,2,0)</f>
        <v>#N/A</v>
      </c>
      <c r="P3032" s="3"/>
      <c r="Q3032" s="55" t="e">
        <f>VLOOKUP($P$1&amp;P3032,定价因子!$E:$F,2,0)</f>
        <v>#N/A</v>
      </c>
      <c r="R3032" s="3"/>
      <c r="S3032" s="77" t="e">
        <f>VLOOKUP($R$1&amp;R3032,定价因子!$E:$F,2,0)</f>
        <v>#N/A</v>
      </c>
      <c r="T3032" s="61"/>
      <c r="U3032" s="63"/>
      <c r="V3032" s="63"/>
      <c r="W3032" s="63"/>
      <c r="X3032" s="3"/>
    </row>
    <row r="3033" spans="1:24">
      <c r="A3033" s="3"/>
      <c r="B3033" s="3"/>
      <c r="C3033" s="3"/>
      <c r="D3033" s="3"/>
      <c r="E3033" s="79"/>
      <c r="F3033" s="3"/>
      <c r="G3033" s="77" t="e">
        <f>VLOOKUP($F$1&amp;F3033,定价因子!E:F,2,0)</f>
        <v>#N/A</v>
      </c>
      <c r="H3033" s="3"/>
      <c r="I3033" s="77" t="e">
        <f>VLOOKUP($H$1&amp;H3033,定价因子!E:F,2,0)</f>
        <v>#N/A</v>
      </c>
      <c r="J3033" s="3"/>
      <c r="K3033" s="77" t="e">
        <f>VLOOKUP($J$1&amp;J3033,定价因子!E:F,2,0)</f>
        <v>#N/A</v>
      </c>
      <c r="L3033" s="3"/>
      <c r="M3033" s="77" t="e">
        <f>VLOOKUP($L$1&amp;L3033,定价因子!E:F,2,0)</f>
        <v>#N/A</v>
      </c>
      <c r="N3033" s="3"/>
      <c r="O3033" s="77" t="e">
        <f>VLOOKUP($N$1&amp;N3033,定价因子!E:F,2,0)</f>
        <v>#N/A</v>
      </c>
      <c r="P3033" s="3"/>
      <c r="Q3033" s="55" t="e">
        <f>VLOOKUP($P$1&amp;P3033,定价因子!$E:$F,2,0)</f>
        <v>#N/A</v>
      </c>
      <c r="R3033" s="3"/>
      <c r="S3033" s="77" t="e">
        <f>VLOOKUP($R$1&amp;R3033,定价因子!$E:$F,2,0)</f>
        <v>#N/A</v>
      </c>
      <c r="T3033" s="61"/>
      <c r="U3033" s="63"/>
      <c r="V3033" s="63"/>
      <c r="W3033" s="63"/>
      <c r="X3033" s="3"/>
    </row>
    <row r="3034" spans="1:24">
      <c r="A3034" s="3"/>
      <c r="B3034" s="3"/>
      <c r="C3034" s="3"/>
      <c r="D3034" s="3"/>
      <c r="E3034" s="79"/>
      <c r="F3034" s="3"/>
      <c r="G3034" s="77" t="e">
        <f>VLOOKUP($F$1&amp;F3034,定价因子!E:F,2,0)</f>
        <v>#N/A</v>
      </c>
      <c r="H3034" s="3"/>
      <c r="I3034" s="77" t="e">
        <f>VLOOKUP($H$1&amp;H3034,定价因子!E:F,2,0)</f>
        <v>#N/A</v>
      </c>
      <c r="J3034" s="3"/>
      <c r="K3034" s="77" t="e">
        <f>VLOOKUP($J$1&amp;J3034,定价因子!E:F,2,0)</f>
        <v>#N/A</v>
      </c>
      <c r="L3034" s="3"/>
      <c r="M3034" s="77" t="e">
        <f>VLOOKUP($L$1&amp;L3034,定价因子!E:F,2,0)</f>
        <v>#N/A</v>
      </c>
      <c r="N3034" s="3"/>
      <c r="O3034" s="77" t="e">
        <f>VLOOKUP($N$1&amp;N3034,定价因子!E:F,2,0)</f>
        <v>#N/A</v>
      </c>
      <c r="P3034" s="3"/>
      <c r="Q3034" s="55" t="e">
        <f>VLOOKUP($P$1&amp;P3034,定价因子!$E:$F,2,0)</f>
        <v>#N/A</v>
      </c>
      <c r="R3034" s="3"/>
      <c r="S3034" s="77" t="e">
        <f>VLOOKUP($R$1&amp;R3034,定价因子!$E:$F,2,0)</f>
        <v>#N/A</v>
      </c>
      <c r="T3034" s="61"/>
      <c r="U3034" s="63"/>
      <c r="V3034" s="63"/>
      <c r="W3034" s="63"/>
      <c r="X3034" s="3"/>
    </row>
    <row r="3035" spans="1:24">
      <c r="A3035" s="3"/>
      <c r="B3035" s="3"/>
      <c r="C3035" s="3"/>
      <c r="D3035" s="3"/>
      <c r="E3035" s="79"/>
      <c r="F3035" s="3"/>
      <c r="G3035" s="77" t="e">
        <f>VLOOKUP($F$1&amp;F3035,定价因子!E:F,2,0)</f>
        <v>#N/A</v>
      </c>
      <c r="H3035" s="3"/>
      <c r="I3035" s="77" t="e">
        <f>VLOOKUP($H$1&amp;H3035,定价因子!E:F,2,0)</f>
        <v>#N/A</v>
      </c>
      <c r="J3035" s="3"/>
      <c r="K3035" s="77" t="e">
        <f>VLOOKUP($J$1&amp;J3035,定价因子!E:F,2,0)</f>
        <v>#N/A</v>
      </c>
      <c r="L3035" s="3"/>
      <c r="M3035" s="77" t="e">
        <f>VLOOKUP($L$1&amp;L3035,定价因子!E:F,2,0)</f>
        <v>#N/A</v>
      </c>
      <c r="N3035" s="3"/>
      <c r="O3035" s="77" t="e">
        <f>VLOOKUP($N$1&amp;N3035,定价因子!E:F,2,0)</f>
        <v>#N/A</v>
      </c>
      <c r="P3035" s="3"/>
      <c r="Q3035" s="55" t="e">
        <f>VLOOKUP($P$1&amp;P3035,定价因子!$E:$F,2,0)</f>
        <v>#N/A</v>
      </c>
      <c r="R3035" s="3"/>
      <c r="S3035" s="77" t="e">
        <f>VLOOKUP($R$1&amp;R3035,定价因子!$E:$F,2,0)</f>
        <v>#N/A</v>
      </c>
      <c r="T3035" s="61"/>
      <c r="U3035" s="63"/>
      <c r="V3035" s="63"/>
      <c r="W3035" s="63"/>
      <c r="X3035" s="3"/>
    </row>
    <row r="3036" spans="1:24">
      <c r="A3036" s="3"/>
      <c r="B3036" s="3"/>
      <c r="C3036" s="3"/>
      <c r="D3036" s="3"/>
      <c r="E3036" s="79"/>
      <c r="F3036" s="3"/>
      <c r="G3036" s="77" t="e">
        <f>VLOOKUP($F$1&amp;F3036,定价因子!E:F,2,0)</f>
        <v>#N/A</v>
      </c>
      <c r="H3036" s="3"/>
      <c r="I3036" s="77" t="e">
        <f>VLOOKUP($H$1&amp;H3036,定价因子!E:F,2,0)</f>
        <v>#N/A</v>
      </c>
      <c r="J3036" s="3"/>
      <c r="K3036" s="77" t="e">
        <f>VLOOKUP($J$1&amp;J3036,定价因子!E:F,2,0)</f>
        <v>#N/A</v>
      </c>
      <c r="L3036" s="3"/>
      <c r="M3036" s="77" t="e">
        <f>VLOOKUP($L$1&amp;L3036,定价因子!E:F,2,0)</f>
        <v>#N/A</v>
      </c>
      <c r="N3036" s="3"/>
      <c r="O3036" s="77" t="e">
        <f>VLOOKUP($N$1&amp;N3036,定价因子!E:F,2,0)</f>
        <v>#N/A</v>
      </c>
      <c r="P3036" s="3"/>
      <c r="Q3036" s="55" t="e">
        <f>VLOOKUP($P$1&amp;P3036,定价因子!$E:$F,2,0)</f>
        <v>#N/A</v>
      </c>
      <c r="R3036" s="3"/>
      <c r="S3036" s="77" t="e">
        <f>VLOOKUP($R$1&amp;R3036,定价因子!$E:$F,2,0)</f>
        <v>#N/A</v>
      </c>
      <c r="T3036" s="61"/>
      <c r="U3036" s="63"/>
      <c r="V3036" s="63"/>
      <c r="W3036" s="63"/>
      <c r="X3036" s="3"/>
    </row>
    <row r="3037" spans="1:24">
      <c r="A3037" s="3"/>
      <c r="B3037" s="3"/>
      <c r="C3037" s="3"/>
      <c r="D3037" s="3"/>
      <c r="E3037" s="79"/>
      <c r="F3037" s="3"/>
      <c r="G3037" s="77" t="e">
        <f>VLOOKUP($F$1&amp;F3037,定价因子!E:F,2,0)</f>
        <v>#N/A</v>
      </c>
      <c r="H3037" s="3"/>
      <c r="I3037" s="77" t="e">
        <f>VLOOKUP($H$1&amp;H3037,定价因子!E:F,2,0)</f>
        <v>#N/A</v>
      </c>
      <c r="J3037" s="3"/>
      <c r="K3037" s="77" t="e">
        <f>VLOOKUP($J$1&amp;J3037,定价因子!E:F,2,0)</f>
        <v>#N/A</v>
      </c>
      <c r="L3037" s="3"/>
      <c r="M3037" s="77" t="e">
        <f>VLOOKUP($L$1&amp;L3037,定价因子!E:F,2,0)</f>
        <v>#N/A</v>
      </c>
      <c r="N3037" s="3"/>
      <c r="O3037" s="77" t="e">
        <f>VLOOKUP($N$1&amp;N3037,定价因子!E:F,2,0)</f>
        <v>#N/A</v>
      </c>
      <c r="P3037" s="3"/>
      <c r="Q3037" s="55" t="e">
        <f>VLOOKUP($P$1&amp;P3037,定价因子!$E:$F,2,0)</f>
        <v>#N/A</v>
      </c>
      <c r="R3037" s="3"/>
      <c r="S3037" s="77" t="e">
        <f>VLOOKUP($R$1&amp;R3037,定价因子!$E:$F,2,0)</f>
        <v>#N/A</v>
      </c>
      <c r="T3037" s="61"/>
      <c r="U3037" s="63"/>
      <c r="V3037" s="63"/>
      <c r="W3037" s="63"/>
      <c r="X3037" s="3"/>
    </row>
    <row r="3038" spans="1:24">
      <c r="A3038" s="3"/>
      <c r="B3038" s="3"/>
      <c r="C3038" s="3"/>
      <c r="D3038" s="3"/>
      <c r="E3038" s="79"/>
      <c r="F3038" s="3"/>
      <c r="G3038" s="77" t="e">
        <f>VLOOKUP($F$1&amp;F3038,定价因子!E:F,2,0)</f>
        <v>#N/A</v>
      </c>
      <c r="H3038" s="3"/>
      <c r="I3038" s="77" t="e">
        <f>VLOOKUP($H$1&amp;H3038,定价因子!E:F,2,0)</f>
        <v>#N/A</v>
      </c>
      <c r="J3038" s="3"/>
      <c r="K3038" s="77" t="e">
        <f>VLOOKUP($J$1&amp;J3038,定价因子!E:F,2,0)</f>
        <v>#N/A</v>
      </c>
      <c r="L3038" s="3"/>
      <c r="M3038" s="77" t="e">
        <f>VLOOKUP($L$1&amp;L3038,定价因子!E:F,2,0)</f>
        <v>#N/A</v>
      </c>
      <c r="N3038" s="3"/>
      <c r="O3038" s="77" t="e">
        <f>VLOOKUP($N$1&amp;N3038,定价因子!E:F,2,0)</f>
        <v>#N/A</v>
      </c>
      <c r="P3038" s="3"/>
      <c r="Q3038" s="55" t="e">
        <f>VLOOKUP($P$1&amp;P3038,定价因子!$E:$F,2,0)</f>
        <v>#N/A</v>
      </c>
      <c r="R3038" s="3"/>
      <c r="S3038" s="77" t="e">
        <f>VLOOKUP($R$1&amp;R3038,定价因子!$E:$F,2,0)</f>
        <v>#N/A</v>
      </c>
      <c r="T3038" s="61"/>
      <c r="U3038" s="63"/>
      <c r="V3038" s="63"/>
      <c r="W3038" s="63"/>
      <c r="X3038" s="3"/>
    </row>
    <row r="3039" spans="1:24">
      <c r="A3039" s="3"/>
      <c r="B3039" s="3"/>
      <c r="C3039" s="3"/>
      <c r="D3039" s="3"/>
      <c r="E3039" s="79"/>
      <c r="F3039" s="3"/>
      <c r="G3039" s="77" t="e">
        <f>VLOOKUP($F$1&amp;F3039,定价因子!E:F,2,0)</f>
        <v>#N/A</v>
      </c>
      <c r="H3039" s="3"/>
      <c r="I3039" s="77" t="e">
        <f>VLOOKUP($H$1&amp;H3039,定价因子!E:F,2,0)</f>
        <v>#N/A</v>
      </c>
      <c r="J3039" s="3"/>
      <c r="K3039" s="77" t="e">
        <f>VLOOKUP($J$1&amp;J3039,定价因子!E:F,2,0)</f>
        <v>#N/A</v>
      </c>
      <c r="L3039" s="3"/>
      <c r="M3039" s="77" t="e">
        <f>VLOOKUP($L$1&amp;L3039,定价因子!E:F,2,0)</f>
        <v>#N/A</v>
      </c>
      <c r="N3039" s="3"/>
      <c r="O3039" s="77" t="e">
        <f>VLOOKUP($N$1&amp;N3039,定价因子!E:F,2,0)</f>
        <v>#N/A</v>
      </c>
      <c r="P3039" s="3"/>
      <c r="Q3039" s="55" t="e">
        <f>VLOOKUP($P$1&amp;P3039,定价因子!$E:$F,2,0)</f>
        <v>#N/A</v>
      </c>
      <c r="R3039" s="3"/>
      <c r="S3039" s="77" t="e">
        <f>VLOOKUP($R$1&amp;R3039,定价因子!$E:$F,2,0)</f>
        <v>#N/A</v>
      </c>
      <c r="T3039" s="61"/>
      <c r="U3039" s="63"/>
      <c r="V3039" s="63"/>
      <c r="W3039" s="63"/>
      <c r="X3039" s="3"/>
    </row>
    <row r="3040" spans="1:24">
      <c r="A3040" s="3"/>
      <c r="B3040" s="3"/>
      <c r="C3040" s="3"/>
      <c r="D3040" s="3"/>
      <c r="E3040" s="79"/>
      <c r="F3040" s="3"/>
      <c r="G3040" s="77" t="e">
        <f>VLOOKUP($F$1&amp;F3040,定价因子!E:F,2,0)</f>
        <v>#N/A</v>
      </c>
      <c r="H3040" s="3"/>
      <c r="I3040" s="77" t="e">
        <f>VLOOKUP($H$1&amp;H3040,定价因子!E:F,2,0)</f>
        <v>#N/A</v>
      </c>
      <c r="J3040" s="3"/>
      <c r="K3040" s="77" t="e">
        <f>VLOOKUP($J$1&amp;J3040,定价因子!E:F,2,0)</f>
        <v>#N/A</v>
      </c>
      <c r="L3040" s="3"/>
      <c r="M3040" s="77" t="e">
        <f>VLOOKUP($L$1&amp;L3040,定价因子!E:F,2,0)</f>
        <v>#N/A</v>
      </c>
      <c r="N3040" s="3"/>
      <c r="O3040" s="77" t="e">
        <f>VLOOKUP($N$1&amp;N3040,定价因子!E:F,2,0)</f>
        <v>#N/A</v>
      </c>
      <c r="P3040" s="3"/>
      <c r="Q3040" s="55" t="e">
        <f>VLOOKUP($P$1&amp;P3040,定价因子!$E:$F,2,0)</f>
        <v>#N/A</v>
      </c>
      <c r="R3040" s="3"/>
      <c r="S3040" s="77" t="e">
        <f>VLOOKUP($R$1&amp;R3040,定价因子!$E:$F,2,0)</f>
        <v>#N/A</v>
      </c>
      <c r="T3040" s="61"/>
      <c r="U3040" s="63"/>
      <c r="V3040" s="63"/>
      <c r="W3040" s="63"/>
      <c r="X3040" s="3"/>
    </row>
    <row r="3041" spans="1:24">
      <c r="A3041" s="3"/>
      <c r="B3041" s="3"/>
      <c r="C3041" s="3"/>
      <c r="D3041" s="3"/>
      <c r="E3041" s="79"/>
      <c r="F3041" s="3"/>
      <c r="G3041" s="77" t="e">
        <f>VLOOKUP($F$1&amp;F3041,定价因子!E:F,2,0)</f>
        <v>#N/A</v>
      </c>
      <c r="H3041" s="3"/>
      <c r="I3041" s="77" t="e">
        <f>VLOOKUP($H$1&amp;H3041,定价因子!E:F,2,0)</f>
        <v>#N/A</v>
      </c>
      <c r="J3041" s="3"/>
      <c r="K3041" s="77" t="e">
        <f>VLOOKUP($J$1&amp;J3041,定价因子!E:F,2,0)</f>
        <v>#N/A</v>
      </c>
      <c r="L3041" s="3"/>
      <c r="M3041" s="77" t="e">
        <f>VLOOKUP($L$1&amp;L3041,定价因子!E:F,2,0)</f>
        <v>#N/A</v>
      </c>
      <c r="N3041" s="3"/>
      <c r="O3041" s="77" t="e">
        <f>VLOOKUP($N$1&amp;N3041,定价因子!E:F,2,0)</f>
        <v>#N/A</v>
      </c>
      <c r="P3041" s="3"/>
      <c r="Q3041" s="55" t="e">
        <f>VLOOKUP($P$1&amp;P3041,定价因子!$E:$F,2,0)</f>
        <v>#N/A</v>
      </c>
      <c r="R3041" s="3"/>
      <c r="S3041" s="77" t="e">
        <f>VLOOKUP($R$1&amp;R3041,定价因子!$E:$F,2,0)</f>
        <v>#N/A</v>
      </c>
      <c r="T3041" s="61"/>
      <c r="U3041" s="63"/>
      <c r="V3041" s="63"/>
      <c r="W3041" s="63"/>
      <c r="X3041" s="3"/>
    </row>
    <row r="3042" spans="1:24">
      <c r="A3042" s="3"/>
      <c r="B3042" s="3"/>
      <c r="C3042" s="3"/>
      <c r="D3042" s="3"/>
      <c r="E3042" s="79"/>
      <c r="F3042" s="3"/>
      <c r="G3042" s="77" t="e">
        <f>VLOOKUP($F$1&amp;F3042,定价因子!E:F,2,0)</f>
        <v>#N/A</v>
      </c>
      <c r="H3042" s="3"/>
      <c r="I3042" s="77" t="e">
        <f>VLOOKUP($H$1&amp;H3042,定价因子!E:F,2,0)</f>
        <v>#N/A</v>
      </c>
      <c r="J3042" s="3"/>
      <c r="K3042" s="77" t="e">
        <f>VLOOKUP($J$1&amp;J3042,定价因子!E:F,2,0)</f>
        <v>#N/A</v>
      </c>
      <c r="L3042" s="3"/>
      <c r="M3042" s="77" t="e">
        <f>VLOOKUP($L$1&amp;L3042,定价因子!E:F,2,0)</f>
        <v>#N/A</v>
      </c>
      <c r="N3042" s="3"/>
      <c r="O3042" s="77" t="e">
        <f>VLOOKUP($N$1&amp;N3042,定价因子!E:F,2,0)</f>
        <v>#N/A</v>
      </c>
      <c r="P3042" s="3"/>
      <c r="Q3042" s="55" t="e">
        <f>VLOOKUP($P$1&amp;P3042,定价因子!$E:$F,2,0)</f>
        <v>#N/A</v>
      </c>
      <c r="R3042" s="3"/>
      <c r="S3042" s="77" t="e">
        <f>VLOOKUP($R$1&amp;R3042,定价因子!$E:$F,2,0)</f>
        <v>#N/A</v>
      </c>
      <c r="T3042" s="61"/>
      <c r="U3042" s="63"/>
      <c r="V3042" s="63"/>
      <c r="W3042" s="63"/>
      <c r="X3042" s="3"/>
    </row>
    <row r="3043" spans="1:24">
      <c r="A3043" s="3"/>
      <c r="B3043" s="3"/>
      <c r="C3043" s="3"/>
      <c r="D3043" s="3"/>
      <c r="E3043" s="79"/>
      <c r="F3043" s="3"/>
      <c r="G3043" s="77" t="e">
        <f>VLOOKUP($F$1&amp;F3043,定价因子!E:F,2,0)</f>
        <v>#N/A</v>
      </c>
      <c r="H3043" s="3"/>
      <c r="I3043" s="77" t="e">
        <f>VLOOKUP($H$1&amp;H3043,定价因子!E:F,2,0)</f>
        <v>#N/A</v>
      </c>
      <c r="J3043" s="3"/>
      <c r="K3043" s="77" t="e">
        <f>VLOOKUP($J$1&amp;J3043,定价因子!E:F,2,0)</f>
        <v>#N/A</v>
      </c>
      <c r="L3043" s="3"/>
      <c r="M3043" s="77" t="e">
        <f>VLOOKUP($L$1&amp;L3043,定价因子!E:F,2,0)</f>
        <v>#N/A</v>
      </c>
      <c r="N3043" s="3"/>
      <c r="O3043" s="77" t="e">
        <f>VLOOKUP($N$1&amp;N3043,定价因子!E:F,2,0)</f>
        <v>#N/A</v>
      </c>
      <c r="P3043" s="3"/>
      <c r="Q3043" s="55" t="e">
        <f>VLOOKUP($P$1&amp;P3043,定价因子!$E:$F,2,0)</f>
        <v>#N/A</v>
      </c>
      <c r="R3043" s="3"/>
      <c r="S3043" s="77" t="e">
        <f>VLOOKUP($R$1&amp;R3043,定价因子!$E:$F,2,0)</f>
        <v>#N/A</v>
      </c>
      <c r="T3043" s="61"/>
      <c r="U3043" s="63"/>
      <c r="V3043" s="63"/>
      <c r="W3043" s="63"/>
      <c r="X3043" s="3"/>
    </row>
    <row r="3044" spans="1:24">
      <c r="A3044" s="3"/>
      <c r="B3044" s="3"/>
      <c r="C3044" s="3"/>
      <c r="D3044" s="3"/>
      <c r="E3044" s="79"/>
      <c r="F3044" s="3"/>
      <c r="G3044" s="77" t="e">
        <f>VLOOKUP($F$1&amp;F3044,定价因子!E:F,2,0)</f>
        <v>#N/A</v>
      </c>
      <c r="H3044" s="3"/>
      <c r="I3044" s="77" t="e">
        <f>VLOOKUP($H$1&amp;H3044,定价因子!E:F,2,0)</f>
        <v>#N/A</v>
      </c>
      <c r="J3044" s="3"/>
      <c r="K3044" s="77" t="e">
        <f>VLOOKUP($J$1&amp;J3044,定价因子!E:F,2,0)</f>
        <v>#N/A</v>
      </c>
      <c r="L3044" s="3"/>
      <c r="M3044" s="77" t="e">
        <f>VLOOKUP($L$1&amp;L3044,定价因子!E:F,2,0)</f>
        <v>#N/A</v>
      </c>
      <c r="N3044" s="3"/>
      <c r="O3044" s="77" t="e">
        <f>VLOOKUP($N$1&amp;N3044,定价因子!E:F,2,0)</f>
        <v>#N/A</v>
      </c>
      <c r="P3044" s="3"/>
      <c r="Q3044" s="55" t="e">
        <f>VLOOKUP($P$1&amp;P3044,定价因子!$E:$F,2,0)</f>
        <v>#N/A</v>
      </c>
      <c r="R3044" s="3"/>
      <c r="S3044" s="77" t="e">
        <f>VLOOKUP($R$1&amp;R3044,定价因子!$E:$F,2,0)</f>
        <v>#N/A</v>
      </c>
      <c r="T3044" s="61"/>
      <c r="U3044" s="63"/>
      <c r="V3044" s="63"/>
      <c r="W3044" s="63"/>
      <c r="X3044" s="3"/>
    </row>
    <row r="3045" spans="1:24">
      <c r="A3045" s="3"/>
      <c r="B3045" s="3"/>
      <c r="C3045" s="3"/>
      <c r="D3045" s="3"/>
      <c r="E3045" s="79"/>
      <c r="F3045" s="3"/>
      <c r="G3045" s="77" t="e">
        <f>VLOOKUP($F$1&amp;F3045,定价因子!E:F,2,0)</f>
        <v>#N/A</v>
      </c>
      <c r="H3045" s="3"/>
      <c r="I3045" s="77" t="e">
        <f>VLOOKUP($H$1&amp;H3045,定价因子!E:F,2,0)</f>
        <v>#N/A</v>
      </c>
      <c r="J3045" s="3"/>
      <c r="K3045" s="77" t="e">
        <f>VLOOKUP($J$1&amp;J3045,定价因子!E:F,2,0)</f>
        <v>#N/A</v>
      </c>
      <c r="L3045" s="3"/>
      <c r="M3045" s="77" t="e">
        <f>VLOOKUP($L$1&amp;L3045,定价因子!E:F,2,0)</f>
        <v>#N/A</v>
      </c>
      <c r="N3045" s="3"/>
      <c r="O3045" s="77" t="e">
        <f>VLOOKUP($N$1&amp;N3045,定价因子!E:F,2,0)</f>
        <v>#N/A</v>
      </c>
      <c r="P3045" s="3"/>
      <c r="Q3045" s="55" t="e">
        <f>VLOOKUP($P$1&amp;P3045,定价因子!$E:$F,2,0)</f>
        <v>#N/A</v>
      </c>
      <c r="R3045" s="3"/>
      <c r="S3045" s="77" t="e">
        <f>VLOOKUP($R$1&amp;R3045,定价因子!$E:$F,2,0)</f>
        <v>#N/A</v>
      </c>
      <c r="T3045" s="61"/>
      <c r="U3045" s="63"/>
      <c r="V3045" s="63"/>
      <c r="W3045" s="63"/>
      <c r="X3045" s="3"/>
    </row>
    <row r="3046" spans="1:24">
      <c r="A3046" s="3"/>
      <c r="B3046" s="3"/>
      <c r="C3046" s="3"/>
      <c r="D3046" s="3"/>
      <c r="E3046" s="79"/>
      <c r="F3046" s="3"/>
      <c r="G3046" s="77" t="e">
        <f>VLOOKUP($F$1&amp;F3046,定价因子!E:F,2,0)</f>
        <v>#N/A</v>
      </c>
      <c r="H3046" s="3"/>
      <c r="I3046" s="77" t="e">
        <f>VLOOKUP($H$1&amp;H3046,定价因子!E:F,2,0)</f>
        <v>#N/A</v>
      </c>
      <c r="J3046" s="3"/>
      <c r="K3046" s="77" t="e">
        <f>VLOOKUP($J$1&amp;J3046,定价因子!E:F,2,0)</f>
        <v>#N/A</v>
      </c>
      <c r="L3046" s="3"/>
      <c r="M3046" s="77" t="e">
        <f>VLOOKUP($L$1&amp;L3046,定价因子!E:F,2,0)</f>
        <v>#N/A</v>
      </c>
      <c r="N3046" s="3"/>
      <c r="O3046" s="77" t="e">
        <f>VLOOKUP($N$1&amp;N3046,定价因子!E:F,2,0)</f>
        <v>#N/A</v>
      </c>
      <c r="P3046" s="3"/>
      <c r="Q3046" s="55" t="e">
        <f>VLOOKUP($P$1&amp;P3046,定价因子!$E:$F,2,0)</f>
        <v>#N/A</v>
      </c>
      <c r="R3046" s="3"/>
      <c r="S3046" s="77" t="e">
        <f>VLOOKUP($R$1&amp;R3046,定价因子!$E:$F,2,0)</f>
        <v>#N/A</v>
      </c>
      <c r="T3046" s="61"/>
      <c r="U3046" s="63"/>
      <c r="V3046" s="63"/>
      <c r="W3046" s="63"/>
      <c r="X3046" s="3"/>
    </row>
    <row r="3047" spans="1:24">
      <c r="A3047" s="3"/>
      <c r="B3047" s="3"/>
      <c r="C3047" s="3"/>
      <c r="D3047" s="3"/>
      <c r="E3047" s="79"/>
      <c r="F3047" s="3"/>
      <c r="G3047" s="77" t="e">
        <f>VLOOKUP($F$1&amp;F3047,定价因子!E:F,2,0)</f>
        <v>#N/A</v>
      </c>
      <c r="H3047" s="3"/>
      <c r="I3047" s="77" t="e">
        <f>VLOOKUP($H$1&amp;H3047,定价因子!E:F,2,0)</f>
        <v>#N/A</v>
      </c>
      <c r="J3047" s="3"/>
      <c r="K3047" s="77" t="e">
        <f>VLOOKUP($J$1&amp;J3047,定价因子!E:F,2,0)</f>
        <v>#N/A</v>
      </c>
      <c r="L3047" s="3"/>
      <c r="M3047" s="77" t="e">
        <f>VLOOKUP($L$1&amp;L3047,定价因子!E:F,2,0)</f>
        <v>#N/A</v>
      </c>
      <c r="N3047" s="3"/>
      <c r="O3047" s="77" t="e">
        <f>VLOOKUP($N$1&amp;N3047,定价因子!E:F,2,0)</f>
        <v>#N/A</v>
      </c>
      <c r="P3047" s="3"/>
      <c r="Q3047" s="55" t="e">
        <f>VLOOKUP($P$1&amp;P3047,定价因子!$E:$F,2,0)</f>
        <v>#N/A</v>
      </c>
      <c r="R3047" s="3"/>
      <c r="S3047" s="77" t="e">
        <f>VLOOKUP($R$1&amp;R3047,定价因子!$E:$F,2,0)</f>
        <v>#N/A</v>
      </c>
      <c r="T3047" s="61"/>
      <c r="U3047" s="63"/>
      <c r="V3047" s="63"/>
      <c r="W3047" s="63"/>
      <c r="X3047" s="3"/>
    </row>
    <row r="3048" spans="1:24">
      <c r="A3048" s="3"/>
      <c r="B3048" s="3"/>
      <c r="C3048" s="3"/>
      <c r="D3048" s="3"/>
      <c r="E3048" s="79"/>
      <c r="F3048" s="3"/>
      <c r="G3048" s="77" t="e">
        <f>VLOOKUP($F$1&amp;F3048,定价因子!E:F,2,0)</f>
        <v>#N/A</v>
      </c>
      <c r="H3048" s="3"/>
      <c r="I3048" s="77" t="e">
        <f>VLOOKUP($H$1&amp;H3048,定价因子!E:F,2,0)</f>
        <v>#N/A</v>
      </c>
      <c r="J3048" s="3"/>
      <c r="K3048" s="77" t="e">
        <f>VLOOKUP($J$1&amp;J3048,定价因子!E:F,2,0)</f>
        <v>#N/A</v>
      </c>
      <c r="L3048" s="3"/>
      <c r="M3048" s="77" t="e">
        <f>VLOOKUP($L$1&amp;L3048,定价因子!E:F,2,0)</f>
        <v>#N/A</v>
      </c>
      <c r="N3048" s="3"/>
      <c r="O3048" s="77" t="e">
        <f>VLOOKUP($N$1&amp;N3048,定价因子!E:F,2,0)</f>
        <v>#N/A</v>
      </c>
      <c r="P3048" s="3"/>
      <c r="Q3048" s="55" t="e">
        <f>VLOOKUP($P$1&amp;P3048,定价因子!$E:$F,2,0)</f>
        <v>#N/A</v>
      </c>
      <c r="R3048" s="3"/>
      <c r="S3048" s="77" t="e">
        <f>VLOOKUP($R$1&amp;R3048,定价因子!$E:$F,2,0)</f>
        <v>#N/A</v>
      </c>
      <c r="T3048" s="61"/>
      <c r="U3048" s="63"/>
      <c r="V3048" s="63"/>
      <c r="W3048" s="63"/>
      <c r="X3048" s="3"/>
    </row>
    <row r="3049" spans="1:24">
      <c r="A3049" s="3"/>
      <c r="B3049" s="3"/>
      <c r="C3049" s="3"/>
      <c r="D3049" s="3"/>
      <c r="E3049" s="79"/>
      <c r="F3049" s="3"/>
      <c r="G3049" s="77" t="e">
        <f>VLOOKUP($F$1&amp;F3049,定价因子!E:F,2,0)</f>
        <v>#N/A</v>
      </c>
      <c r="H3049" s="3"/>
      <c r="I3049" s="77" t="e">
        <f>VLOOKUP($H$1&amp;H3049,定价因子!E:F,2,0)</f>
        <v>#N/A</v>
      </c>
      <c r="J3049" s="3"/>
      <c r="K3049" s="77" t="e">
        <f>VLOOKUP($J$1&amp;J3049,定价因子!E:F,2,0)</f>
        <v>#N/A</v>
      </c>
      <c r="L3049" s="3"/>
      <c r="M3049" s="77" t="e">
        <f>VLOOKUP($L$1&amp;L3049,定价因子!E:F,2,0)</f>
        <v>#N/A</v>
      </c>
      <c r="N3049" s="3"/>
      <c r="O3049" s="77" t="e">
        <f>VLOOKUP($N$1&amp;N3049,定价因子!E:F,2,0)</f>
        <v>#N/A</v>
      </c>
      <c r="P3049" s="3"/>
      <c r="Q3049" s="55" t="e">
        <f>VLOOKUP($P$1&amp;P3049,定价因子!$E:$F,2,0)</f>
        <v>#N/A</v>
      </c>
      <c r="R3049" s="3"/>
      <c r="S3049" s="77" t="e">
        <f>VLOOKUP($R$1&amp;R3049,定价因子!$E:$F,2,0)</f>
        <v>#N/A</v>
      </c>
      <c r="T3049" s="61"/>
      <c r="U3049" s="63"/>
      <c r="V3049" s="63"/>
      <c r="W3049" s="63"/>
      <c r="X3049" s="3"/>
    </row>
    <row r="3050" spans="1:24">
      <c r="A3050" s="3"/>
      <c r="B3050" s="3"/>
      <c r="C3050" s="3"/>
      <c r="D3050" s="3"/>
      <c r="E3050" s="79"/>
      <c r="F3050" s="3"/>
      <c r="G3050" s="77" t="e">
        <f>VLOOKUP($F$1&amp;F3050,定价因子!E:F,2,0)</f>
        <v>#N/A</v>
      </c>
      <c r="H3050" s="3"/>
      <c r="I3050" s="77" t="e">
        <f>VLOOKUP($H$1&amp;H3050,定价因子!E:F,2,0)</f>
        <v>#N/A</v>
      </c>
      <c r="J3050" s="3"/>
      <c r="K3050" s="77" t="e">
        <f>VLOOKUP($J$1&amp;J3050,定价因子!E:F,2,0)</f>
        <v>#N/A</v>
      </c>
      <c r="L3050" s="3"/>
      <c r="M3050" s="77" t="e">
        <f>VLOOKUP($L$1&amp;L3050,定价因子!E:F,2,0)</f>
        <v>#N/A</v>
      </c>
      <c r="N3050" s="3"/>
      <c r="O3050" s="77" t="e">
        <f>VLOOKUP($N$1&amp;N3050,定价因子!E:F,2,0)</f>
        <v>#N/A</v>
      </c>
      <c r="P3050" s="3"/>
      <c r="Q3050" s="55" t="e">
        <f>VLOOKUP($P$1&amp;P3050,定价因子!$E:$F,2,0)</f>
        <v>#N/A</v>
      </c>
      <c r="R3050" s="3"/>
      <c r="S3050" s="77" t="e">
        <f>VLOOKUP($R$1&amp;R3050,定价因子!$E:$F,2,0)</f>
        <v>#N/A</v>
      </c>
      <c r="T3050" s="61"/>
      <c r="U3050" s="63"/>
      <c r="V3050" s="63"/>
      <c r="W3050" s="63"/>
      <c r="X3050" s="3"/>
    </row>
    <row r="3051" spans="1:24">
      <c r="A3051" s="3"/>
      <c r="B3051" s="3"/>
      <c r="C3051" s="3"/>
      <c r="D3051" s="3"/>
      <c r="E3051" s="79"/>
      <c r="F3051" s="3"/>
      <c r="G3051" s="77" t="e">
        <f>VLOOKUP($F$1&amp;F3051,定价因子!E:F,2,0)</f>
        <v>#N/A</v>
      </c>
      <c r="H3051" s="3"/>
      <c r="I3051" s="77" t="e">
        <f>VLOOKUP($H$1&amp;H3051,定价因子!E:F,2,0)</f>
        <v>#N/A</v>
      </c>
      <c r="J3051" s="3"/>
      <c r="K3051" s="77" t="e">
        <f>VLOOKUP($J$1&amp;J3051,定价因子!E:F,2,0)</f>
        <v>#N/A</v>
      </c>
      <c r="L3051" s="3"/>
      <c r="M3051" s="77" t="e">
        <f>VLOOKUP($L$1&amp;L3051,定价因子!E:F,2,0)</f>
        <v>#N/A</v>
      </c>
      <c r="N3051" s="3"/>
      <c r="O3051" s="77" t="e">
        <f>VLOOKUP($N$1&amp;N3051,定价因子!E:F,2,0)</f>
        <v>#N/A</v>
      </c>
      <c r="P3051" s="3"/>
      <c r="Q3051" s="55" t="e">
        <f>VLOOKUP($P$1&amp;P3051,定价因子!$E:$F,2,0)</f>
        <v>#N/A</v>
      </c>
      <c r="R3051" s="3"/>
      <c r="S3051" s="77" t="e">
        <f>VLOOKUP($R$1&amp;R3051,定价因子!$E:$F,2,0)</f>
        <v>#N/A</v>
      </c>
      <c r="T3051" s="61"/>
      <c r="U3051" s="63"/>
      <c r="V3051" s="63"/>
      <c r="W3051" s="63"/>
      <c r="X3051" s="3"/>
    </row>
    <row r="3052" spans="1:24">
      <c r="A3052" s="3"/>
      <c r="B3052" s="3"/>
      <c r="C3052" s="3"/>
      <c r="D3052" s="3"/>
      <c r="E3052" s="79"/>
      <c r="F3052" s="3"/>
      <c r="G3052" s="77" t="e">
        <f>VLOOKUP($F$1&amp;F3052,定价因子!E:F,2,0)</f>
        <v>#N/A</v>
      </c>
      <c r="H3052" s="3"/>
      <c r="I3052" s="77" t="e">
        <f>VLOOKUP($H$1&amp;H3052,定价因子!E:F,2,0)</f>
        <v>#N/A</v>
      </c>
      <c r="J3052" s="3"/>
      <c r="K3052" s="77" t="e">
        <f>VLOOKUP($J$1&amp;J3052,定价因子!E:F,2,0)</f>
        <v>#N/A</v>
      </c>
      <c r="L3052" s="3"/>
      <c r="M3052" s="77" t="e">
        <f>VLOOKUP($L$1&amp;L3052,定价因子!E:F,2,0)</f>
        <v>#N/A</v>
      </c>
      <c r="N3052" s="3"/>
      <c r="O3052" s="77" t="e">
        <f>VLOOKUP($N$1&amp;N3052,定价因子!E:F,2,0)</f>
        <v>#N/A</v>
      </c>
      <c r="P3052" s="3"/>
      <c r="Q3052" s="55" t="e">
        <f>VLOOKUP($P$1&amp;P3052,定价因子!$E:$F,2,0)</f>
        <v>#N/A</v>
      </c>
      <c r="R3052" s="3"/>
      <c r="S3052" s="77" t="e">
        <f>VLOOKUP($R$1&amp;R3052,定价因子!$E:$F,2,0)</f>
        <v>#N/A</v>
      </c>
      <c r="T3052" s="61"/>
      <c r="U3052" s="63"/>
      <c r="V3052" s="63"/>
      <c r="W3052" s="63"/>
      <c r="X3052" s="3"/>
    </row>
    <row r="3053" spans="1:24">
      <c r="A3053" s="3"/>
      <c r="B3053" s="3"/>
      <c r="C3053" s="3"/>
      <c r="D3053" s="3"/>
      <c r="E3053" s="79"/>
      <c r="F3053" s="3"/>
      <c r="G3053" s="77" t="e">
        <f>VLOOKUP($F$1&amp;F3053,定价因子!E:F,2,0)</f>
        <v>#N/A</v>
      </c>
      <c r="H3053" s="3"/>
      <c r="I3053" s="77" t="e">
        <f>VLOOKUP($H$1&amp;H3053,定价因子!E:F,2,0)</f>
        <v>#N/A</v>
      </c>
      <c r="J3053" s="3"/>
      <c r="K3053" s="77" t="e">
        <f>VLOOKUP($J$1&amp;J3053,定价因子!E:F,2,0)</f>
        <v>#N/A</v>
      </c>
      <c r="L3053" s="3"/>
      <c r="M3053" s="77" t="e">
        <f>VLOOKUP($L$1&amp;L3053,定价因子!E:F,2,0)</f>
        <v>#N/A</v>
      </c>
      <c r="N3053" s="3"/>
      <c r="O3053" s="77" t="e">
        <f>VLOOKUP($N$1&amp;N3053,定价因子!E:F,2,0)</f>
        <v>#N/A</v>
      </c>
      <c r="P3053" s="3"/>
      <c r="Q3053" s="55" t="e">
        <f>VLOOKUP($P$1&amp;P3053,定价因子!$E:$F,2,0)</f>
        <v>#N/A</v>
      </c>
      <c r="R3053" s="3"/>
      <c r="S3053" s="77" t="e">
        <f>VLOOKUP($R$1&amp;R3053,定价因子!$E:$F,2,0)</f>
        <v>#N/A</v>
      </c>
      <c r="T3053" s="61"/>
      <c r="U3053" s="63"/>
      <c r="V3053" s="63"/>
      <c r="W3053" s="63"/>
      <c r="X3053" s="3"/>
    </row>
    <row r="3054" spans="1:24">
      <c r="A3054" s="3"/>
      <c r="B3054" s="3"/>
      <c r="C3054" s="3"/>
      <c r="D3054" s="3"/>
      <c r="E3054" s="79"/>
      <c r="F3054" s="3"/>
      <c r="G3054" s="77" t="e">
        <f>VLOOKUP($F$1&amp;F3054,定价因子!E:F,2,0)</f>
        <v>#N/A</v>
      </c>
      <c r="H3054" s="3"/>
      <c r="I3054" s="77" t="e">
        <f>VLOOKUP($H$1&amp;H3054,定价因子!E:F,2,0)</f>
        <v>#N/A</v>
      </c>
      <c r="J3054" s="3"/>
      <c r="K3054" s="77" t="e">
        <f>VLOOKUP($J$1&amp;J3054,定价因子!E:F,2,0)</f>
        <v>#N/A</v>
      </c>
      <c r="L3054" s="3"/>
      <c r="M3054" s="77" t="e">
        <f>VLOOKUP($L$1&amp;L3054,定价因子!E:F,2,0)</f>
        <v>#N/A</v>
      </c>
      <c r="N3054" s="3"/>
      <c r="O3054" s="77" t="e">
        <f>VLOOKUP($N$1&amp;N3054,定价因子!E:F,2,0)</f>
        <v>#N/A</v>
      </c>
      <c r="P3054" s="3"/>
      <c r="Q3054" s="55" t="e">
        <f>VLOOKUP($P$1&amp;P3054,定价因子!$E:$F,2,0)</f>
        <v>#N/A</v>
      </c>
      <c r="R3054" s="3"/>
      <c r="S3054" s="77" t="e">
        <f>VLOOKUP($R$1&amp;R3054,定价因子!$E:$F,2,0)</f>
        <v>#N/A</v>
      </c>
      <c r="T3054" s="61"/>
      <c r="U3054" s="63"/>
      <c r="V3054" s="63"/>
      <c r="W3054" s="63"/>
      <c r="X3054" s="3"/>
    </row>
    <row r="3055" spans="1:24">
      <c r="A3055" s="3"/>
      <c r="B3055" s="3"/>
      <c r="C3055" s="3"/>
      <c r="D3055" s="3"/>
      <c r="E3055" s="79"/>
      <c r="F3055" s="3"/>
      <c r="G3055" s="77" t="e">
        <f>VLOOKUP($F$1&amp;F3055,定价因子!E:F,2,0)</f>
        <v>#N/A</v>
      </c>
      <c r="H3055" s="3"/>
      <c r="I3055" s="77" t="e">
        <f>VLOOKUP($H$1&amp;H3055,定价因子!E:F,2,0)</f>
        <v>#N/A</v>
      </c>
      <c r="J3055" s="3"/>
      <c r="K3055" s="77" t="e">
        <f>VLOOKUP($J$1&amp;J3055,定价因子!E:F,2,0)</f>
        <v>#N/A</v>
      </c>
      <c r="L3055" s="3"/>
      <c r="M3055" s="77" t="e">
        <f>VLOOKUP($L$1&amp;L3055,定价因子!E:F,2,0)</f>
        <v>#N/A</v>
      </c>
      <c r="N3055" s="3"/>
      <c r="O3055" s="77" t="e">
        <f>VLOOKUP($N$1&amp;N3055,定价因子!E:F,2,0)</f>
        <v>#N/A</v>
      </c>
      <c r="P3055" s="3"/>
      <c r="Q3055" s="55" t="e">
        <f>VLOOKUP($P$1&amp;P3055,定价因子!$E:$F,2,0)</f>
        <v>#N/A</v>
      </c>
      <c r="R3055" s="3"/>
      <c r="S3055" s="77" t="e">
        <f>VLOOKUP($R$1&amp;R3055,定价因子!$E:$F,2,0)</f>
        <v>#N/A</v>
      </c>
      <c r="T3055" s="61"/>
      <c r="U3055" s="63"/>
      <c r="V3055" s="63"/>
      <c r="W3055" s="63"/>
      <c r="X3055" s="3"/>
    </row>
    <row r="3056" spans="1:24">
      <c r="A3056" s="3"/>
      <c r="B3056" s="3"/>
      <c r="C3056" s="3"/>
      <c r="D3056" s="3"/>
      <c r="E3056" s="79"/>
      <c r="F3056" s="3"/>
      <c r="G3056" s="77" t="e">
        <f>VLOOKUP($F$1&amp;F3056,定价因子!E:F,2,0)</f>
        <v>#N/A</v>
      </c>
      <c r="H3056" s="3"/>
      <c r="I3056" s="77" t="e">
        <f>VLOOKUP($H$1&amp;H3056,定价因子!E:F,2,0)</f>
        <v>#N/A</v>
      </c>
      <c r="J3056" s="3"/>
      <c r="K3056" s="77" t="e">
        <f>VLOOKUP($J$1&amp;J3056,定价因子!E:F,2,0)</f>
        <v>#N/A</v>
      </c>
      <c r="L3056" s="3"/>
      <c r="M3056" s="77" t="e">
        <f>VLOOKUP($L$1&amp;L3056,定价因子!E:F,2,0)</f>
        <v>#N/A</v>
      </c>
      <c r="N3056" s="3"/>
      <c r="O3056" s="77" t="e">
        <f>VLOOKUP($N$1&amp;N3056,定价因子!E:F,2,0)</f>
        <v>#N/A</v>
      </c>
      <c r="P3056" s="3"/>
      <c r="Q3056" s="55" t="e">
        <f>VLOOKUP($P$1&amp;P3056,定价因子!$E:$F,2,0)</f>
        <v>#N/A</v>
      </c>
      <c r="R3056" s="3"/>
      <c r="S3056" s="77" t="e">
        <f>VLOOKUP($R$1&amp;R3056,定价因子!$E:$F,2,0)</f>
        <v>#N/A</v>
      </c>
      <c r="T3056" s="61"/>
      <c r="U3056" s="63"/>
      <c r="V3056" s="63"/>
      <c r="W3056" s="63"/>
      <c r="X3056" s="3"/>
    </row>
    <row r="3057" spans="1:24">
      <c r="A3057" s="3"/>
      <c r="B3057" s="3"/>
      <c r="C3057" s="3"/>
      <c r="D3057" s="3"/>
      <c r="E3057" s="79"/>
      <c r="F3057" s="3"/>
      <c r="G3057" s="77" t="e">
        <f>VLOOKUP($F$1&amp;F3057,定价因子!E:F,2,0)</f>
        <v>#N/A</v>
      </c>
      <c r="H3057" s="3"/>
      <c r="I3057" s="77" t="e">
        <f>VLOOKUP($H$1&amp;H3057,定价因子!E:F,2,0)</f>
        <v>#N/A</v>
      </c>
      <c r="J3057" s="3"/>
      <c r="K3057" s="77" t="e">
        <f>VLOOKUP($J$1&amp;J3057,定价因子!E:F,2,0)</f>
        <v>#N/A</v>
      </c>
      <c r="L3057" s="3"/>
      <c r="M3057" s="77" t="e">
        <f>VLOOKUP($L$1&amp;L3057,定价因子!E:F,2,0)</f>
        <v>#N/A</v>
      </c>
      <c r="N3057" s="3"/>
      <c r="O3057" s="77" t="e">
        <f>VLOOKUP($N$1&amp;N3057,定价因子!E:F,2,0)</f>
        <v>#N/A</v>
      </c>
      <c r="P3057" s="3"/>
      <c r="Q3057" s="55" t="e">
        <f>VLOOKUP($P$1&amp;P3057,定价因子!$E:$F,2,0)</f>
        <v>#N/A</v>
      </c>
      <c r="R3057" s="3"/>
      <c r="S3057" s="77" t="e">
        <f>VLOOKUP($R$1&amp;R3057,定价因子!$E:$F,2,0)</f>
        <v>#N/A</v>
      </c>
      <c r="T3057" s="61"/>
      <c r="U3057" s="63"/>
      <c r="V3057" s="63"/>
      <c r="W3057" s="63"/>
      <c r="X3057" s="3"/>
    </row>
    <row r="3058" spans="1:24">
      <c r="A3058" s="3"/>
      <c r="B3058" s="3"/>
      <c r="C3058" s="3"/>
      <c r="D3058" s="3"/>
      <c r="E3058" s="79"/>
      <c r="F3058" s="3"/>
      <c r="G3058" s="77" t="e">
        <f>VLOOKUP($F$1&amp;F3058,定价因子!E:F,2,0)</f>
        <v>#N/A</v>
      </c>
      <c r="H3058" s="3"/>
      <c r="I3058" s="77" t="e">
        <f>VLOOKUP($H$1&amp;H3058,定价因子!E:F,2,0)</f>
        <v>#N/A</v>
      </c>
      <c r="J3058" s="3"/>
      <c r="K3058" s="77" t="e">
        <f>VLOOKUP($J$1&amp;J3058,定价因子!E:F,2,0)</f>
        <v>#N/A</v>
      </c>
      <c r="L3058" s="3"/>
      <c r="M3058" s="77" t="e">
        <f>VLOOKUP($L$1&amp;L3058,定价因子!E:F,2,0)</f>
        <v>#N/A</v>
      </c>
      <c r="N3058" s="3"/>
      <c r="O3058" s="77" t="e">
        <f>VLOOKUP($N$1&amp;N3058,定价因子!E:F,2,0)</f>
        <v>#N/A</v>
      </c>
      <c r="P3058" s="3"/>
      <c r="Q3058" s="55" t="e">
        <f>VLOOKUP($P$1&amp;P3058,定价因子!$E:$F,2,0)</f>
        <v>#N/A</v>
      </c>
      <c r="R3058" s="3"/>
      <c r="S3058" s="77" t="e">
        <f>VLOOKUP($R$1&amp;R3058,定价因子!$E:$F,2,0)</f>
        <v>#N/A</v>
      </c>
      <c r="T3058" s="61"/>
      <c r="U3058" s="63"/>
      <c r="V3058" s="63"/>
      <c r="W3058" s="63"/>
      <c r="X3058" s="3"/>
    </row>
    <row r="3059" spans="1:24">
      <c r="A3059" s="3"/>
      <c r="B3059" s="3"/>
      <c r="C3059" s="3"/>
      <c r="D3059" s="3"/>
      <c r="E3059" s="79"/>
      <c r="F3059" s="3"/>
      <c r="G3059" s="77" t="e">
        <f>VLOOKUP($F$1&amp;F3059,定价因子!E:F,2,0)</f>
        <v>#N/A</v>
      </c>
      <c r="H3059" s="3"/>
      <c r="I3059" s="77" t="e">
        <f>VLOOKUP($H$1&amp;H3059,定价因子!E:F,2,0)</f>
        <v>#N/A</v>
      </c>
      <c r="J3059" s="3"/>
      <c r="K3059" s="77" t="e">
        <f>VLOOKUP($J$1&amp;J3059,定价因子!E:F,2,0)</f>
        <v>#N/A</v>
      </c>
      <c r="L3059" s="3"/>
      <c r="M3059" s="77" t="e">
        <f>VLOOKUP($L$1&amp;L3059,定价因子!E:F,2,0)</f>
        <v>#N/A</v>
      </c>
      <c r="N3059" s="3"/>
      <c r="O3059" s="77" t="e">
        <f>VLOOKUP($N$1&amp;N3059,定价因子!E:F,2,0)</f>
        <v>#N/A</v>
      </c>
      <c r="P3059" s="3"/>
      <c r="Q3059" s="55" t="e">
        <f>VLOOKUP($P$1&amp;P3059,定价因子!$E:$F,2,0)</f>
        <v>#N/A</v>
      </c>
      <c r="R3059" s="3"/>
      <c r="S3059" s="77" t="e">
        <f>VLOOKUP($R$1&amp;R3059,定价因子!$E:$F,2,0)</f>
        <v>#N/A</v>
      </c>
      <c r="T3059" s="61"/>
      <c r="U3059" s="63"/>
      <c r="V3059" s="63"/>
      <c r="W3059" s="63"/>
      <c r="X3059" s="3"/>
    </row>
    <row r="3060" spans="1:24">
      <c r="A3060" s="3"/>
      <c r="B3060" s="3"/>
      <c r="C3060" s="3"/>
      <c r="D3060" s="3"/>
      <c r="E3060" s="79"/>
      <c r="F3060" s="3"/>
      <c r="G3060" s="77" t="e">
        <f>VLOOKUP($F$1&amp;F3060,定价因子!E:F,2,0)</f>
        <v>#N/A</v>
      </c>
      <c r="H3060" s="3"/>
      <c r="I3060" s="77" t="e">
        <f>VLOOKUP($H$1&amp;H3060,定价因子!E:F,2,0)</f>
        <v>#N/A</v>
      </c>
      <c r="J3060" s="3"/>
      <c r="K3060" s="77" t="e">
        <f>VLOOKUP($J$1&amp;J3060,定价因子!E:F,2,0)</f>
        <v>#N/A</v>
      </c>
      <c r="L3060" s="3"/>
      <c r="M3060" s="77" t="e">
        <f>VLOOKUP($L$1&amp;L3060,定价因子!E:F,2,0)</f>
        <v>#N/A</v>
      </c>
      <c r="N3060" s="3"/>
      <c r="O3060" s="77" t="e">
        <f>VLOOKUP($N$1&amp;N3060,定价因子!E:F,2,0)</f>
        <v>#N/A</v>
      </c>
      <c r="P3060" s="3"/>
      <c r="Q3060" s="55" t="e">
        <f>VLOOKUP($P$1&amp;P3060,定价因子!$E:$F,2,0)</f>
        <v>#N/A</v>
      </c>
      <c r="R3060" s="3"/>
      <c r="S3060" s="77" t="e">
        <f>VLOOKUP($R$1&amp;R3060,定价因子!$E:$F,2,0)</f>
        <v>#N/A</v>
      </c>
      <c r="T3060" s="61"/>
      <c r="U3060" s="63"/>
      <c r="V3060" s="63"/>
      <c r="W3060" s="63"/>
      <c r="X3060" s="3"/>
    </row>
    <row r="3061" spans="1:24">
      <c r="A3061" s="3"/>
      <c r="B3061" s="3"/>
      <c r="C3061" s="3"/>
      <c r="D3061" s="3"/>
      <c r="E3061" s="79"/>
      <c r="F3061" s="3"/>
      <c r="G3061" s="77" t="e">
        <f>VLOOKUP($F$1&amp;F3061,定价因子!E:F,2,0)</f>
        <v>#N/A</v>
      </c>
      <c r="H3061" s="3"/>
      <c r="I3061" s="77" t="e">
        <f>VLOOKUP($H$1&amp;H3061,定价因子!E:F,2,0)</f>
        <v>#N/A</v>
      </c>
      <c r="J3061" s="3"/>
      <c r="K3061" s="77" t="e">
        <f>VLOOKUP($J$1&amp;J3061,定价因子!E:F,2,0)</f>
        <v>#N/A</v>
      </c>
      <c r="L3061" s="3"/>
      <c r="M3061" s="77" t="e">
        <f>VLOOKUP($L$1&amp;L3061,定价因子!E:F,2,0)</f>
        <v>#N/A</v>
      </c>
      <c r="N3061" s="3"/>
      <c r="O3061" s="77" t="e">
        <f>VLOOKUP($N$1&amp;N3061,定价因子!E:F,2,0)</f>
        <v>#N/A</v>
      </c>
      <c r="P3061" s="3"/>
      <c r="Q3061" s="55" t="e">
        <f>VLOOKUP($P$1&amp;P3061,定价因子!$E:$F,2,0)</f>
        <v>#N/A</v>
      </c>
      <c r="R3061" s="3"/>
      <c r="S3061" s="77" t="e">
        <f>VLOOKUP($R$1&amp;R3061,定价因子!$E:$F,2,0)</f>
        <v>#N/A</v>
      </c>
      <c r="T3061" s="61"/>
      <c r="U3061" s="63"/>
      <c r="V3061" s="63"/>
      <c r="W3061" s="63"/>
      <c r="X3061" s="3"/>
    </row>
    <row r="3062" spans="1:24">
      <c r="A3062" s="3"/>
      <c r="B3062" s="3"/>
      <c r="C3062" s="3"/>
      <c r="D3062" s="3"/>
      <c r="E3062" s="79"/>
      <c r="F3062" s="3"/>
      <c r="G3062" s="77" t="e">
        <f>VLOOKUP($F$1&amp;F3062,定价因子!E:F,2,0)</f>
        <v>#N/A</v>
      </c>
      <c r="H3062" s="3"/>
      <c r="I3062" s="77" t="e">
        <f>VLOOKUP($H$1&amp;H3062,定价因子!E:F,2,0)</f>
        <v>#N/A</v>
      </c>
      <c r="J3062" s="3"/>
      <c r="K3062" s="77" t="e">
        <f>VLOOKUP($J$1&amp;J3062,定价因子!E:F,2,0)</f>
        <v>#N/A</v>
      </c>
      <c r="L3062" s="3"/>
      <c r="M3062" s="77" t="e">
        <f>VLOOKUP($L$1&amp;L3062,定价因子!E:F,2,0)</f>
        <v>#N/A</v>
      </c>
      <c r="N3062" s="3"/>
      <c r="O3062" s="77" t="e">
        <f>VLOOKUP($N$1&amp;N3062,定价因子!E:F,2,0)</f>
        <v>#N/A</v>
      </c>
      <c r="P3062" s="3"/>
      <c r="Q3062" s="55" t="e">
        <f>VLOOKUP($P$1&amp;P3062,定价因子!$E:$F,2,0)</f>
        <v>#N/A</v>
      </c>
      <c r="R3062" s="3"/>
      <c r="S3062" s="77" t="e">
        <f>VLOOKUP($R$1&amp;R3062,定价因子!$E:$F,2,0)</f>
        <v>#N/A</v>
      </c>
      <c r="T3062" s="61"/>
      <c r="U3062" s="63"/>
      <c r="V3062" s="63"/>
      <c r="W3062" s="63"/>
      <c r="X3062" s="3"/>
    </row>
    <row r="3063" spans="1:24">
      <c r="A3063" s="3"/>
      <c r="B3063" s="3"/>
      <c r="C3063" s="3"/>
      <c r="D3063" s="3"/>
      <c r="E3063" s="79"/>
      <c r="F3063" s="3"/>
      <c r="G3063" s="77" t="e">
        <f>VLOOKUP($F$1&amp;F3063,定价因子!E:F,2,0)</f>
        <v>#N/A</v>
      </c>
      <c r="H3063" s="3"/>
      <c r="I3063" s="77" t="e">
        <f>VLOOKUP($H$1&amp;H3063,定价因子!E:F,2,0)</f>
        <v>#N/A</v>
      </c>
      <c r="J3063" s="3"/>
      <c r="K3063" s="77" t="e">
        <f>VLOOKUP($J$1&amp;J3063,定价因子!E:F,2,0)</f>
        <v>#N/A</v>
      </c>
      <c r="L3063" s="3"/>
      <c r="M3063" s="77" t="e">
        <f>VLOOKUP($L$1&amp;L3063,定价因子!E:F,2,0)</f>
        <v>#N/A</v>
      </c>
      <c r="N3063" s="3"/>
      <c r="O3063" s="77" t="e">
        <f>VLOOKUP($N$1&amp;N3063,定价因子!E:F,2,0)</f>
        <v>#N/A</v>
      </c>
      <c r="P3063" s="3"/>
      <c r="Q3063" s="55" t="e">
        <f>VLOOKUP($P$1&amp;P3063,定价因子!$E:$F,2,0)</f>
        <v>#N/A</v>
      </c>
      <c r="R3063" s="3"/>
      <c r="S3063" s="77" t="e">
        <f>VLOOKUP($R$1&amp;R3063,定价因子!$E:$F,2,0)</f>
        <v>#N/A</v>
      </c>
      <c r="T3063" s="61"/>
      <c r="U3063" s="63"/>
      <c r="V3063" s="63"/>
      <c r="W3063" s="63"/>
      <c r="X3063" s="3"/>
    </row>
    <row r="3064" spans="1:24">
      <c r="A3064" s="3"/>
      <c r="B3064" s="3"/>
      <c r="C3064" s="3"/>
      <c r="D3064" s="3"/>
      <c r="E3064" s="79"/>
      <c r="F3064" s="3"/>
      <c r="G3064" s="77" t="e">
        <f>VLOOKUP($F$1&amp;F3064,定价因子!E:F,2,0)</f>
        <v>#N/A</v>
      </c>
      <c r="H3064" s="3"/>
      <c r="I3064" s="77" t="e">
        <f>VLOOKUP($H$1&amp;H3064,定价因子!E:F,2,0)</f>
        <v>#N/A</v>
      </c>
      <c r="J3064" s="3"/>
      <c r="K3064" s="77" t="e">
        <f>VLOOKUP($J$1&amp;J3064,定价因子!E:F,2,0)</f>
        <v>#N/A</v>
      </c>
      <c r="L3064" s="3"/>
      <c r="M3064" s="77" t="e">
        <f>VLOOKUP($L$1&amp;L3064,定价因子!E:F,2,0)</f>
        <v>#N/A</v>
      </c>
      <c r="N3064" s="3"/>
      <c r="O3064" s="77" t="e">
        <f>VLOOKUP($N$1&amp;N3064,定价因子!E:F,2,0)</f>
        <v>#N/A</v>
      </c>
      <c r="P3064" s="3"/>
      <c r="Q3064" s="55" t="e">
        <f>VLOOKUP($P$1&amp;P3064,定价因子!$E:$F,2,0)</f>
        <v>#N/A</v>
      </c>
      <c r="R3064" s="3"/>
      <c r="S3064" s="77" t="e">
        <f>VLOOKUP($R$1&amp;R3064,定价因子!$E:$F,2,0)</f>
        <v>#N/A</v>
      </c>
      <c r="T3064" s="61"/>
      <c r="U3064" s="63"/>
      <c r="V3064" s="63"/>
      <c r="W3064" s="63"/>
      <c r="X3064" s="3"/>
    </row>
    <row r="3065" spans="1:24">
      <c r="A3065" s="3"/>
      <c r="B3065" s="3"/>
      <c r="C3065" s="3"/>
      <c r="D3065" s="3"/>
      <c r="E3065" s="79"/>
      <c r="F3065" s="3"/>
      <c r="G3065" s="77" t="e">
        <f>VLOOKUP($F$1&amp;F3065,定价因子!E:F,2,0)</f>
        <v>#N/A</v>
      </c>
      <c r="H3065" s="3"/>
      <c r="I3065" s="77" t="e">
        <f>VLOOKUP($H$1&amp;H3065,定价因子!E:F,2,0)</f>
        <v>#N/A</v>
      </c>
      <c r="J3065" s="3"/>
      <c r="K3065" s="77" t="e">
        <f>VLOOKUP($J$1&amp;J3065,定价因子!E:F,2,0)</f>
        <v>#N/A</v>
      </c>
      <c r="L3065" s="3"/>
      <c r="M3065" s="77" t="e">
        <f>VLOOKUP($L$1&amp;L3065,定价因子!E:F,2,0)</f>
        <v>#N/A</v>
      </c>
      <c r="N3065" s="3"/>
      <c r="O3065" s="77" t="e">
        <f>VLOOKUP($N$1&amp;N3065,定价因子!E:F,2,0)</f>
        <v>#N/A</v>
      </c>
      <c r="P3065" s="3"/>
      <c r="Q3065" s="55" t="e">
        <f>VLOOKUP($P$1&amp;P3065,定价因子!$E:$F,2,0)</f>
        <v>#N/A</v>
      </c>
      <c r="R3065" s="3"/>
      <c r="S3065" s="77" t="e">
        <f>VLOOKUP($R$1&amp;R3065,定价因子!$E:$F,2,0)</f>
        <v>#N/A</v>
      </c>
      <c r="T3065" s="61"/>
      <c r="U3065" s="63"/>
      <c r="V3065" s="63"/>
      <c r="W3065" s="63"/>
      <c r="X3065" s="3"/>
    </row>
    <row r="3066" spans="1:24">
      <c r="A3066" s="3"/>
      <c r="B3066" s="3"/>
      <c r="C3066" s="3"/>
      <c r="D3066" s="3"/>
      <c r="E3066" s="79"/>
      <c r="F3066" s="3"/>
      <c r="G3066" s="77" t="e">
        <f>VLOOKUP($F$1&amp;F3066,定价因子!E:F,2,0)</f>
        <v>#N/A</v>
      </c>
      <c r="H3066" s="3"/>
      <c r="I3066" s="77" t="e">
        <f>VLOOKUP($H$1&amp;H3066,定价因子!E:F,2,0)</f>
        <v>#N/A</v>
      </c>
      <c r="J3066" s="3"/>
      <c r="K3066" s="77" t="e">
        <f>VLOOKUP($J$1&amp;J3066,定价因子!E:F,2,0)</f>
        <v>#N/A</v>
      </c>
      <c r="L3066" s="3"/>
      <c r="M3066" s="77" t="e">
        <f>VLOOKUP($L$1&amp;L3066,定价因子!E:F,2,0)</f>
        <v>#N/A</v>
      </c>
      <c r="N3066" s="3"/>
      <c r="O3066" s="77" t="e">
        <f>VLOOKUP($N$1&amp;N3066,定价因子!E:F,2,0)</f>
        <v>#N/A</v>
      </c>
      <c r="P3066" s="3"/>
      <c r="Q3066" s="55" t="e">
        <f>VLOOKUP($P$1&amp;P3066,定价因子!$E:$F,2,0)</f>
        <v>#N/A</v>
      </c>
      <c r="R3066" s="3"/>
      <c r="S3066" s="77" t="e">
        <f>VLOOKUP($R$1&amp;R3066,定价因子!$E:$F,2,0)</f>
        <v>#N/A</v>
      </c>
      <c r="T3066" s="61"/>
      <c r="U3066" s="63"/>
      <c r="V3066" s="63"/>
      <c r="W3066" s="63"/>
      <c r="X3066" s="3"/>
    </row>
    <row r="3067" spans="1:24">
      <c r="A3067" s="3"/>
      <c r="B3067" s="3"/>
      <c r="C3067" s="3"/>
      <c r="D3067" s="3"/>
      <c r="E3067" s="79"/>
      <c r="F3067" s="3"/>
      <c r="G3067" s="77" t="e">
        <f>VLOOKUP($F$1&amp;F3067,定价因子!E:F,2,0)</f>
        <v>#N/A</v>
      </c>
      <c r="H3067" s="3"/>
      <c r="I3067" s="77" t="e">
        <f>VLOOKUP($H$1&amp;H3067,定价因子!E:F,2,0)</f>
        <v>#N/A</v>
      </c>
      <c r="J3067" s="3"/>
      <c r="K3067" s="77" t="e">
        <f>VLOOKUP($J$1&amp;J3067,定价因子!E:F,2,0)</f>
        <v>#N/A</v>
      </c>
      <c r="L3067" s="3"/>
      <c r="M3067" s="77" t="e">
        <f>VLOOKUP($L$1&amp;L3067,定价因子!E:F,2,0)</f>
        <v>#N/A</v>
      </c>
      <c r="N3067" s="3"/>
      <c r="O3067" s="77" t="e">
        <f>VLOOKUP($N$1&amp;N3067,定价因子!E:F,2,0)</f>
        <v>#N/A</v>
      </c>
      <c r="P3067" s="3"/>
      <c r="Q3067" s="55" t="e">
        <f>VLOOKUP($P$1&amp;P3067,定价因子!$E:$F,2,0)</f>
        <v>#N/A</v>
      </c>
      <c r="R3067" s="3"/>
      <c r="S3067" s="77" t="e">
        <f>VLOOKUP($R$1&amp;R3067,定价因子!$E:$F,2,0)</f>
        <v>#N/A</v>
      </c>
      <c r="T3067" s="61"/>
      <c r="U3067" s="63"/>
      <c r="V3067" s="63"/>
      <c r="W3067" s="63"/>
      <c r="X3067" s="3"/>
    </row>
    <row r="3068" spans="1:24">
      <c r="A3068" s="3"/>
      <c r="B3068" s="3"/>
      <c r="C3068" s="3"/>
      <c r="D3068" s="3"/>
      <c r="E3068" s="79"/>
      <c r="F3068" s="3"/>
      <c r="G3068" s="77" t="e">
        <f>VLOOKUP($F$1&amp;F3068,定价因子!E:F,2,0)</f>
        <v>#N/A</v>
      </c>
      <c r="H3068" s="3"/>
      <c r="I3068" s="77" t="e">
        <f>VLOOKUP($H$1&amp;H3068,定价因子!E:F,2,0)</f>
        <v>#N/A</v>
      </c>
      <c r="J3068" s="3"/>
      <c r="K3068" s="77" t="e">
        <f>VLOOKUP($J$1&amp;J3068,定价因子!E:F,2,0)</f>
        <v>#N/A</v>
      </c>
      <c r="L3068" s="3"/>
      <c r="M3068" s="77" t="e">
        <f>VLOOKUP($L$1&amp;L3068,定价因子!E:F,2,0)</f>
        <v>#N/A</v>
      </c>
      <c r="N3068" s="3"/>
      <c r="O3068" s="77" t="e">
        <f>VLOOKUP($N$1&amp;N3068,定价因子!E:F,2,0)</f>
        <v>#N/A</v>
      </c>
      <c r="P3068" s="3"/>
      <c r="Q3068" s="55" t="e">
        <f>VLOOKUP($P$1&amp;P3068,定价因子!$E:$F,2,0)</f>
        <v>#N/A</v>
      </c>
      <c r="R3068" s="3"/>
      <c r="S3068" s="77" t="e">
        <f>VLOOKUP($R$1&amp;R3068,定价因子!$E:$F,2,0)</f>
        <v>#N/A</v>
      </c>
      <c r="T3068" s="61"/>
      <c r="U3068" s="63"/>
      <c r="V3068" s="63"/>
      <c r="W3068" s="63"/>
      <c r="X3068" s="3"/>
    </row>
    <row r="3069" spans="1:24">
      <c r="A3069" s="3"/>
      <c r="B3069" s="3"/>
      <c r="C3069" s="3"/>
      <c r="D3069" s="3"/>
      <c r="E3069" s="79"/>
      <c r="F3069" s="3"/>
      <c r="G3069" s="77" t="e">
        <f>VLOOKUP($F$1&amp;F3069,定价因子!E:F,2,0)</f>
        <v>#N/A</v>
      </c>
      <c r="H3069" s="3"/>
      <c r="I3069" s="77" t="e">
        <f>VLOOKUP($H$1&amp;H3069,定价因子!E:F,2,0)</f>
        <v>#N/A</v>
      </c>
      <c r="J3069" s="3"/>
      <c r="K3069" s="77" t="e">
        <f>VLOOKUP($J$1&amp;J3069,定价因子!E:F,2,0)</f>
        <v>#N/A</v>
      </c>
      <c r="L3069" s="3"/>
      <c r="M3069" s="77" t="e">
        <f>VLOOKUP($L$1&amp;L3069,定价因子!E:F,2,0)</f>
        <v>#N/A</v>
      </c>
      <c r="N3069" s="3"/>
      <c r="O3069" s="77" t="e">
        <f>VLOOKUP($N$1&amp;N3069,定价因子!E:F,2,0)</f>
        <v>#N/A</v>
      </c>
      <c r="P3069" s="3"/>
      <c r="Q3069" s="55" t="e">
        <f>VLOOKUP($P$1&amp;P3069,定价因子!$E:$F,2,0)</f>
        <v>#N/A</v>
      </c>
      <c r="R3069" s="3"/>
      <c r="S3069" s="77" t="e">
        <f>VLOOKUP($R$1&amp;R3069,定价因子!$E:$F,2,0)</f>
        <v>#N/A</v>
      </c>
      <c r="T3069" s="61"/>
      <c r="U3069" s="63"/>
      <c r="V3069" s="63"/>
      <c r="W3069" s="63"/>
      <c r="X3069" s="3"/>
    </row>
    <row r="3070" spans="1:24">
      <c r="A3070" s="3"/>
      <c r="B3070" s="3"/>
      <c r="C3070" s="3"/>
      <c r="D3070" s="3"/>
      <c r="E3070" s="79"/>
      <c r="F3070" s="3"/>
      <c r="G3070" s="77" t="e">
        <f>VLOOKUP($F$1&amp;F3070,定价因子!E:F,2,0)</f>
        <v>#N/A</v>
      </c>
      <c r="H3070" s="3"/>
      <c r="I3070" s="77" t="e">
        <f>VLOOKUP($H$1&amp;H3070,定价因子!E:F,2,0)</f>
        <v>#N/A</v>
      </c>
      <c r="J3070" s="3"/>
      <c r="K3070" s="77" t="e">
        <f>VLOOKUP($J$1&amp;J3070,定价因子!E:F,2,0)</f>
        <v>#N/A</v>
      </c>
      <c r="L3070" s="3"/>
      <c r="M3070" s="77" t="e">
        <f>VLOOKUP($L$1&amp;L3070,定价因子!E:F,2,0)</f>
        <v>#N/A</v>
      </c>
      <c r="N3070" s="3"/>
      <c r="O3070" s="77" t="e">
        <f>VLOOKUP($N$1&amp;N3070,定价因子!E:F,2,0)</f>
        <v>#N/A</v>
      </c>
      <c r="P3070" s="3"/>
      <c r="Q3070" s="55" t="e">
        <f>VLOOKUP($P$1&amp;P3070,定价因子!$E:$F,2,0)</f>
        <v>#N/A</v>
      </c>
      <c r="R3070" s="3"/>
      <c r="S3070" s="77" t="e">
        <f>VLOOKUP($R$1&amp;R3070,定价因子!$E:$F,2,0)</f>
        <v>#N/A</v>
      </c>
      <c r="T3070" s="61"/>
      <c r="U3070" s="63"/>
      <c r="V3070" s="63"/>
      <c r="W3070" s="63"/>
      <c r="X3070" s="3"/>
    </row>
    <row r="3071" spans="1:24">
      <c r="A3071" s="3"/>
      <c r="B3071" s="3"/>
      <c r="C3071" s="3"/>
      <c r="D3071" s="3"/>
      <c r="E3071" s="79"/>
      <c r="F3071" s="3"/>
      <c r="G3071" s="77" t="e">
        <f>VLOOKUP($F$1&amp;F3071,定价因子!E:F,2,0)</f>
        <v>#N/A</v>
      </c>
      <c r="H3071" s="3"/>
      <c r="I3071" s="77" t="e">
        <f>VLOOKUP($H$1&amp;H3071,定价因子!E:F,2,0)</f>
        <v>#N/A</v>
      </c>
      <c r="J3071" s="3"/>
      <c r="K3071" s="77" t="e">
        <f>VLOOKUP($J$1&amp;J3071,定价因子!E:F,2,0)</f>
        <v>#N/A</v>
      </c>
      <c r="L3071" s="3"/>
      <c r="M3071" s="77" t="e">
        <f>VLOOKUP($L$1&amp;L3071,定价因子!E:F,2,0)</f>
        <v>#N/A</v>
      </c>
      <c r="N3071" s="3"/>
      <c r="O3071" s="77" t="e">
        <f>VLOOKUP($N$1&amp;N3071,定价因子!E:F,2,0)</f>
        <v>#N/A</v>
      </c>
      <c r="P3071" s="3"/>
      <c r="Q3071" s="55" t="e">
        <f>VLOOKUP($P$1&amp;P3071,定价因子!$E:$F,2,0)</f>
        <v>#N/A</v>
      </c>
      <c r="R3071" s="3"/>
      <c r="S3071" s="77" t="e">
        <f>VLOOKUP($R$1&amp;R3071,定价因子!$E:$F,2,0)</f>
        <v>#N/A</v>
      </c>
      <c r="T3071" s="61"/>
      <c r="U3071" s="63"/>
      <c r="V3071" s="63"/>
      <c r="W3071" s="63"/>
      <c r="X3071" s="3"/>
    </row>
    <row r="3072" spans="1:24">
      <c r="A3072" s="3"/>
      <c r="B3072" s="3"/>
      <c r="C3072" s="3"/>
      <c r="D3072" s="3"/>
      <c r="E3072" s="79"/>
      <c r="F3072" s="3"/>
      <c r="G3072" s="77" t="e">
        <f>VLOOKUP($F$1&amp;F3072,定价因子!E:F,2,0)</f>
        <v>#N/A</v>
      </c>
      <c r="H3072" s="3"/>
      <c r="I3072" s="77" t="e">
        <f>VLOOKUP($H$1&amp;H3072,定价因子!E:F,2,0)</f>
        <v>#N/A</v>
      </c>
      <c r="J3072" s="3"/>
      <c r="K3072" s="77" t="e">
        <f>VLOOKUP($J$1&amp;J3072,定价因子!E:F,2,0)</f>
        <v>#N/A</v>
      </c>
      <c r="L3072" s="3"/>
      <c r="M3072" s="77" t="e">
        <f>VLOOKUP($L$1&amp;L3072,定价因子!E:F,2,0)</f>
        <v>#N/A</v>
      </c>
      <c r="N3072" s="3"/>
      <c r="O3072" s="77" t="e">
        <f>VLOOKUP($N$1&amp;N3072,定价因子!E:F,2,0)</f>
        <v>#N/A</v>
      </c>
      <c r="P3072" s="3"/>
      <c r="Q3072" s="55" t="e">
        <f>VLOOKUP($P$1&amp;P3072,定价因子!$E:$F,2,0)</f>
        <v>#N/A</v>
      </c>
      <c r="R3072" s="3"/>
      <c r="S3072" s="77" t="e">
        <f>VLOOKUP($R$1&amp;R3072,定价因子!$E:$F,2,0)</f>
        <v>#N/A</v>
      </c>
      <c r="T3072" s="61"/>
      <c r="U3072" s="63"/>
      <c r="V3072" s="63"/>
      <c r="W3072" s="63"/>
      <c r="X3072" s="3"/>
    </row>
    <row r="3073" spans="1:24">
      <c r="A3073" s="3"/>
      <c r="B3073" s="3"/>
      <c r="C3073" s="3"/>
      <c r="D3073" s="3"/>
      <c r="E3073" s="79"/>
      <c r="F3073" s="3"/>
      <c r="G3073" s="77" t="e">
        <f>VLOOKUP($F$1&amp;F3073,定价因子!E:F,2,0)</f>
        <v>#N/A</v>
      </c>
      <c r="H3073" s="3"/>
      <c r="I3073" s="77" t="e">
        <f>VLOOKUP($H$1&amp;H3073,定价因子!E:F,2,0)</f>
        <v>#N/A</v>
      </c>
      <c r="J3073" s="3"/>
      <c r="K3073" s="77" t="e">
        <f>VLOOKUP($J$1&amp;J3073,定价因子!E:F,2,0)</f>
        <v>#N/A</v>
      </c>
      <c r="L3073" s="3"/>
      <c r="M3073" s="77" t="e">
        <f>VLOOKUP($L$1&amp;L3073,定价因子!E:F,2,0)</f>
        <v>#N/A</v>
      </c>
      <c r="N3073" s="3"/>
      <c r="O3073" s="77" t="e">
        <f>VLOOKUP($N$1&amp;N3073,定价因子!E:F,2,0)</f>
        <v>#N/A</v>
      </c>
      <c r="P3073" s="3"/>
      <c r="Q3073" s="55" t="e">
        <f>VLOOKUP($P$1&amp;P3073,定价因子!$E:$F,2,0)</f>
        <v>#N/A</v>
      </c>
      <c r="R3073" s="3"/>
      <c r="S3073" s="77" t="e">
        <f>VLOOKUP($R$1&amp;R3073,定价因子!$E:$F,2,0)</f>
        <v>#N/A</v>
      </c>
      <c r="T3073" s="61"/>
      <c r="U3073" s="63"/>
      <c r="V3073" s="63"/>
      <c r="W3073" s="63"/>
      <c r="X3073" s="3"/>
    </row>
    <row r="3074" spans="1:24">
      <c r="A3074" s="3"/>
      <c r="B3074" s="3"/>
      <c r="C3074" s="3"/>
      <c r="D3074" s="3"/>
      <c r="E3074" s="79"/>
      <c r="F3074" s="3"/>
      <c r="G3074" s="77" t="e">
        <f>VLOOKUP($F$1&amp;F3074,定价因子!E:F,2,0)</f>
        <v>#N/A</v>
      </c>
      <c r="H3074" s="3"/>
      <c r="I3074" s="77" t="e">
        <f>VLOOKUP($H$1&amp;H3074,定价因子!E:F,2,0)</f>
        <v>#N/A</v>
      </c>
      <c r="J3074" s="3"/>
      <c r="K3074" s="77" t="e">
        <f>VLOOKUP($J$1&amp;J3074,定价因子!E:F,2,0)</f>
        <v>#N/A</v>
      </c>
      <c r="L3074" s="3"/>
      <c r="M3074" s="77" t="e">
        <f>VLOOKUP($L$1&amp;L3074,定价因子!E:F,2,0)</f>
        <v>#N/A</v>
      </c>
      <c r="N3074" s="3"/>
      <c r="O3074" s="77" t="e">
        <f>VLOOKUP($N$1&amp;N3074,定价因子!E:F,2,0)</f>
        <v>#N/A</v>
      </c>
      <c r="P3074" s="3"/>
      <c r="Q3074" s="55" t="e">
        <f>VLOOKUP($P$1&amp;P3074,定价因子!$E:$F,2,0)</f>
        <v>#N/A</v>
      </c>
      <c r="R3074" s="3"/>
      <c r="S3074" s="77" t="e">
        <f>VLOOKUP($R$1&amp;R3074,定价因子!$E:$F,2,0)</f>
        <v>#N/A</v>
      </c>
      <c r="T3074" s="61"/>
      <c r="U3074" s="63"/>
      <c r="V3074" s="63"/>
      <c r="W3074" s="63"/>
      <c r="X3074" s="3"/>
    </row>
    <row r="3075" spans="1:24">
      <c r="A3075" s="3"/>
      <c r="B3075" s="3"/>
      <c r="C3075" s="3"/>
      <c r="D3075" s="3"/>
      <c r="E3075" s="79"/>
      <c r="F3075" s="3"/>
      <c r="G3075" s="77" t="e">
        <f>VLOOKUP($F$1&amp;F3075,定价因子!E:F,2,0)</f>
        <v>#N/A</v>
      </c>
      <c r="H3075" s="3"/>
      <c r="I3075" s="77" t="e">
        <f>VLOOKUP($H$1&amp;H3075,定价因子!E:F,2,0)</f>
        <v>#N/A</v>
      </c>
      <c r="J3075" s="3"/>
      <c r="K3075" s="77" t="e">
        <f>VLOOKUP($J$1&amp;J3075,定价因子!E:F,2,0)</f>
        <v>#N/A</v>
      </c>
      <c r="L3075" s="3"/>
      <c r="M3075" s="77" t="e">
        <f>VLOOKUP($L$1&amp;L3075,定价因子!E:F,2,0)</f>
        <v>#N/A</v>
      </c>
      <c r="N3075" s="3"/>
      <c r="O3075" s="77" t="e">
        <f>VLOOKUP($N$1&amp;N3075,定价因子!E:F,2,0)</f>
        <v>#N/A</v>
      </c>
      <c r="P3075" s="3"/>
      <c r="Q3075" s="55" t="e">
        <f>VLOOKUP($P$1&amp;P3075,定价因子!$E:$F,2,0)</f>
        <v>#N/A</v>
      </c>
      <c r="R3075" s="3"/>
      <c r="S3075" s="77" t="e">
        <f>VLOOKUP($R$1&amp;R3075,定价因子!$E:$F,2,0)</f>
        <v>#N/A</v>
      </c>
      <c r="T3075" s="61"/>
      <c r="U3075" s="63"/>
      <c r="V3075" s="63"/>
      <c r="W3075" s="63"/>
      <c r="X3075" s="3"/>
    </row>
    <row r="3076" spans="1:24">
      <c r="A3076" s="3"/>
      <c r="B3076" s="3"/>
      <c r="C3076" s="3"/>
      <c r="D3076" s="3"/>
      <c r="E3076" s="79"/>
      <c r="F3076" s="3"/>
      <c r="G3076" s="77" t="e">
        <f>VLOOKUP($F$1&amp;F3076,定价因子!E:F,2,0)</f>
        <v>#N/A</v>
      </c>
      <c r="H3076" s="3"/>
      <c r="I3076" s="77" t="e">
        <f>VLOOKUP($H$1&amp;H3076,定价因子!E:F,2,0)</f>
        <v>#N/A</v>
      </c>
      <c r="J3076" s="3"/>
      <c r="K3076" s="77" t="e">
        <f>VLOOKUP($J$1&amp;J3076,定价因子!E:F,2,0)</f>
        <v>#N/A</v>
      </c>
      <c r="L3076" s="3"/>
      <c r="M3076" s="77" t="e">
        <f>VLOOKUP($L$1&amp;L3076,定价因子!E:F,2,0)</f>
        <v>#N/A</v>
      </c>
      <c r="N3076" s="3"/>
      <c r="O3076" s="77" t="e">
        <f>VLOOKUP($N$1&amp;N3076,定价因子!E:F,2,0)</f>
        <v>#N/A</v>
      </c>
      <c r="P3076" s="3"/>
      <c r="Q3076" s="55" t="e">
        <f>VLOOKUP($P$1&amp;P3076,定价因子!$E:$F,2,0)</f>
        <v>#N/A</v>
      </c>
      <c r="R3076" s="3"/>
      <c r="S3076" s="77" t="e">
        <f>VLOOKUP($R$1&amp;R3076,定价因子!$E:$F,2,0)</f>
        <v>#N/A</v>
      </c>
      <c r="T3076" s="61"/>
      <c r="U3076" s="63"/>
      <c r="V3076" s="63"/>
      <c r="W3076" s="63"/>
      <c r="X3076" s="3"/>
    </row>
    <row r="3077" spans="1:24">
      <c r="A3077" s="3"/>
      <c r="B3077" s="3"/>
      <c r="C3077" s="3"/>
      <c r="D3077" s="3"/>
      <c r="E3077" s="79"/>
      <c r="F3077" s="3"/>
      <c r="G3077" s="77" t="e">
        <f>VLOOKUP($F$1&amp;F3077,定价因子!E:F,2,0)</f>
        <v>#N/A</v>
      </c>
      <c r="H3077" s="3"/>
      <c r="I3077" s="77" t="e">
        <f>VLOOKUP($H$1&amp;H3077,定价因子!E:F,2,0)</f>
        <v>#N/A</v>
      </c>
      <c r="J3077" s="3"/>
      <c r="K3077" s="77" t="e">
        <f>VLOOKUP($J$1&amp;J3077,定价因子!E:F,2,0)</f>
        <v>#N/A</v>
      </c>
      <c r="L3077" s="3"/>
      <c r="M3077" s="77" t="e">
        <f>VLOOKUP($L$1&amp;L3077,定价因子!E:F,2,0)</f>
        <v>#N/A</v>
      </c>
      <c r="N3077" s="3"/>
      <c r="O3077" s="77" t="e">
        <f>VLOOKUP($N$1&amp;N3077,定价因子!E:F,2,0)</f>
        <v>#N/A</v>
      </c>
      <c r="P3077" s="3"/>
      <c r="Q3077" s="55" t="e">
        <f>VLOOKUP($P$1&amp;P3077,定价因子!$E:$F,2,0)</f>
        <v>#N/A</v>
      </c>
      <c r="R3077" s="3"/>
      <c r="S3077" s="77" t="e">
        <f>VLOOKUP($R$1&amp;R3077,定价因子!$E:$F,2,0)</f>
        <v>#N/A</v>
      </c>
      <c r="T3077" s="61"/>
      <c r="U3077" s="63"/>
      <c r="V3077" s="63"/>
      <c r="W3077" s="63"/>
      <c r="X3077" s="3"/>
    </row>
    <row r="3078" spans="1:24">
      <c r="A3078" s="3"/>
      <c r="B3078" s="3"/>
      <c r="C3078" s="3"/>
      <c r="D3078" s="3"/>
      <c r="E3078" s="79"/>
      <c r="F3078" s="3"/>
      <c r="G3078" s="77" t="e">
        <f>VLOOKUP($F$1&amp;F3078,定价因子!E:F,2,0)</f>
        <v>#N/A</v>
      </c>
      <c r="H3078" s="3"/>
      <c r="I3078" s="77" t="e">
        <f>VLOOKUP($H$1&amp;H3078,定价因子!E:F,2,0)</f>
        <v>#N/A</v>
      </c>
      <c r="J3078" s="3"/>
      <c r="K3078" s="77" t="e">
        <f>VLOOKUP($J$1&amp;J3078,定价因子!E:F,2,0)</f>
        <v>#N/A</v>
      </c>
      <c r="L3078" s="3"/>
      <c r="M3078" s="77" t="e">
        <f>VLOOKUP($L$1&amp;L3078,定价因子!E:F,2,0)</f>
        <v>#N/A</v>
      </c>
      <c r="N3078" s="3"/>
      <c r="O3078" s="77" t="e">
        <f>VLOOKUP($N$1&amp;N3078,定价因子!E:F,2,0)</f>
        <v>#N/A</v>
      </c>
      <c r="P3078" s="3"/>
      <c r="Q3078" s="55" t="e">
        <f>VLOOKUP($P$1&amp;P3078,定价因子!$E:$F,2,0)</f>
        <v>#N/A</v>
      </c>
      <c r="R3078" s="3"/>
      <c r="S3078" s="77" t="e">
        <f>VLOOKUP($R$1&amp;R3078,定价因子!$E:$F,2,0)</f>
        <v>#N/A</v>
      </c>
      <c r="T3078" s="61"/>
      <c r="U3078" s="63"/>
      <c r="V3078" s="63"/>
      <c r="W3078" s="63"/>
      <c r="X3078" s="3"/>
    </row>
    <row r="3079" spans="1:24">
      <c r="A3079" s="3"/>
      <c r="B3079" s="3"/>
      <c r="C3079" s="3"/>
      <c r="D3079" s="3"/>
      <c r="E3079" s="79"/>
      <c r="F3079" s="3"/>
      <c r="G3079" s="77" t="e">
        <f>VLOOKUP($F$1&amp;F3079,定价因子!E:F,2,0)</f>
        <v>#N/A</v>
      </c>
      <c r="H3079" s="3"/>
      <c r="I3079" s="77" t="e">
        <f>VLOOKUP($H$1&amp;H3079,定价因子!E:F,2,0)</f>
        <v>#N/A</v>
      </c>
      <c r="J3079" s="3"/>
      <c r="K3079" s="77" t="e">
        <f>VLOOKUP($J$1&amp;J3079,定价因子!E:F,2,0)</f>
        <v>#N/A</v>
      </c>
      <c r="L3079" s="3"/>
      <c r="M3079" s="77" t="e">
        <f>VLOOKUP($L$1&amp;L3079,定价因子!E:F,2,0)</f>
        <v>#N/A</v>
      </c>
      <c r="N3079" s="3"/>
      <c r="O3079" s="77" t="e">
        <f>VLOOKUP($N$1&amp;N3079,定价因子!E:F,2,0)</f>
        <v>#N/A</v>
      </c>
      <c r="P3079" s="3"/>
      <c r="Q3079" s="55" t="e">
        <f>VLOOKUP($P$1&amp;P3079,定价因子!$E:$F,2,0)</f>
        <v>#N/A</v>
      </c>
      <c r="R3079" s="3"/>
      <c r="S3079" s="77" t="e">
        <f>VLOOKUP($R$1&amp;R3079,定价因子!$E:$F,2,0)</f>
        <v>#N/A</v>
      </c>
      <c r="T3079" s="61"/>
      <c r="U3079" s="63"/>
      <c r="V3079" s="63"/>
      <c r="W3079" s="63"/>
      <c r="X3079" s="3"/>
    </row>
    <row r="3080" spans="1:24">
      <c r="A3080" s="3"/>
      <c r="B3080" s="3"/>
      <c r="C3080" s="3"/>
      <c r="D3080" s="3"/>
      <c r="E3080" s="79"/>
      <c r="F3080" s="3"/>
      <c r="G3080" s="77" t="e">
        <f>VLOOKUP($F$1&amp;F3080,定价因子!E:F,2,0)</f>
        <v>#N/A</v>
      </c>
      <c r="H3080" s="3"/>
      <c r="I3080" s="77" t="e">
        <f>VLOOKUP($H$1&amp;H3080,定价因子!E:F,2,0)</f>
        <v>#N/A</v>
      </c>
      <c r="J3080" s="3"/>
      <c r="K3080" s="77" t="e">
        <f>VLOOKUP($J$1&amp;J3080,定价因子!E:F,2,0)</f>
        <v>#N/A</v>
      </c>
      <c r="L3080" s="3"/>
      <c r="M3080" s="77" t="e">
        <f>VLOOKUP($L$1&amp;L3080,定价因子!E:F,2,0)</f>
        <v>#N/A</v>
      </c>
      <c r="N3080" s="3"/>
      <c r="O3080" s="77" t="e">
        <f>VLOOKUP($N$1&amp;N3080,定价因子!E:F,2,0)</f>
        <v>#N/A</v>
      </c>
      <c r="P3080" s="3"/>
      <c r="Q3080" s="55" t="e">
        <f>VLOOKUP($P$1&amp;P3080,定价因子!$E:$F,2,0)</f>
        <v>#N/A</v>
      </c>
      <c r="R3080" s="3"/>
      <c r="S3080" s="77" t="e">
        <f>VLOOKUP($R$1&amp;R3080,定价因子!$E:$F,2,0)</f>
        <v>#N/A</v>
      </c>
      <c r="T3080" s="61"/>
      <c r="U3080" s="63"/>
      <c r="V3080" s="63"/>
      <c r="W3080" s="63"/>
      <c r="X3080" s="3"/>
    </row>
    <row r="3081" spans="1:24">
      <c r="A3081" s="3"/>
      <c r="B3081" s="3"/>
      <c r="C3081" s="3"/>
      <c r="D3081" s="3"/>
      <c r="E3081" s="79"/>
      <c r="F3081" s="3"/>
      <c r="G3081" s="77" t="e">
        <f>VLOOKUP($F$1&amp;F3081,定价因子!E:F,2,0)</f>
        <v>#N/A</v>
      </c>
      <c r="H3081" s="3"/>
      <c r="I3081" s="77" t="e">
        <f>VLOOKUP($H$1&amp;H3081,定价因子!E:F,2,0)</f>
        <v>#N/A</v>
      </c>
      <c r="J3081" s="3"/>
      <c r="K3081" s="77" t="e">
        <f>VLOOKUP($J$1&amp;J3081,定价因子!E:F,2,0)</f>
        <v>#N/A</v>
      </c>
      <c r="L3081" s="3"/>
      <c r="M3081" s="77" t="e">
        <f>VLOOKUP($L$1&amp;L3081,定价因子!E:F,2,0)</f>
        <v>#N/A</v>
      </c>
      <c r="N3081" s="3"/>
      <c r="O3081" s="77" t="e">
        <f>VLOOKUP($N$1&amp;N3081,定价因子!E:F,2,0)</f>
        <v>#N/A</v>
      </c>
      <c r="P3081" s="3"/>
      <c r="Q3081" s="55" t="e">
        <f>VLOOKUP($P$1&amp;P3081,定价因子!$E:$F,2,0)</f>
        <v>#N/A</v>
      </c>
      <c r="R3081" s="3"/>
      <c r="S3081" s="77" t="e">
        <f>VLOOKUP($R$1&amp;R3081,定价因子!$E:$F,2,0)</f>
        <v>#N/A</v>
      </c>
      <c r="T3081" s="61"/>
      <c r="U3081" s="63"/>
      <c r="V3081" s="63"/>
      <c r="W3081" s="63"/>
      <c r="X3081" s="3"/>
    </row>
    <row r="3082" spans="1:24">
      <c r="A3082" s="3"/>
      <c r="B3082" s="3"/>
      <c r="C3082" s="3"/>
      <c r="D3082" s="3"/>
      <c r="E3082" s="79"/>
      <c r="F3082" s="3"/>
      <c r="G3082" s="77" t="e">
        <f>VLOOKUP($F$1&amp;F3082,定价因子!E:F,2,0)</f>
        <v>#N/A</v>
      </c>
      <c r="H3082" s="3"/>
      <c r="I3082" s="77" t="e">
        <f>VLOOKUP($H$1&amp;H3082,定价因子!E:F,2,0)</f>
        <v>#N/A</v>
      </c>
      <c r="J3082" s="3"/>
      <c r="K3082" s="77" t="e">
        <f>VLOOKUP($J$1&amp;J3082,定价因子!E:F,2,0)</f>
        <v>#N/A</v>
      </c>
      <c r="L3082" s="3"/>
      <c r="M3082" s="77" t="e">
        <f>VLOOKUP($L$1&amp;L3082,定价因子!E:F,2,0)</f>
        <v>#N/A</v>
      </c>
      <c r="N3082" s="3"/>
      <c r="O3082" s="77" t="e">
        <f>VLOOKUP($N$1&amp;N3082,定价因子!E:F,2,0)</f>
        <v>#N/A</v>
      </c>
      <c r="P3082" s="3"/>
      <c r="Q3082" s="55" t="e">
        <f>VLOOKUP($P$1&amp;P3082,定价因子!$E:$F,2,0)</f>
        <v>#N/A</v>
      </c>
      <c r="R3082" s="3"/>
      <c r="S3082" s="77" t="e">
        <f>VLOOKUP($R$1&amp;R3082,定价因子!$E:$F,2,0)</f>
        <v>#N/A</v>
      </c>
      <c r="T3082" s="61"/>
      <c r="U3082" s="63"/>
      <c r="V3082" s="63"/>
      <c r="W3082" s="63"/>
      <c r="X3082" s="3"/>
    </row>
    <row r="3083" spans="1:24">
      <c r="A3083" s="3"/>
      <c r="B3083" s="3"/>
      <c r="C3083" s="3"/>
      <c r="D3083" s="3"/>
      <c r="E3083" s="79"/>
      <c r="F3083" s="3"/>
      <c r="G3083" s="77" t="e">
        <f>VLOOKUP($F$1&amp;F3083,定价因子!E:F,2,0)</f>
        <v>#N/A</v>
      </c>
      <c r="H3083" s="3"/>
      <c r="I3083" s="77" t="e">
        <f>VLOOKUP($H$1&amp;H3083,定价因子!E:F,2,0)</f>
        <v>#N/A</v>
      </c>
      <c r="J3083" s="3"/>
      <c r="K3083" s="77" t="e">
        <f>VLOOKUP($J$1&amp;J3083,定价因子!E:F,2,0)</f>
        <v>#N/A</v>
      </c>
      <c r="L3083" s="3"/>
      <c r="M3083" s="77" t="e">
        <f>VLOOKUP($L$1&amp;L3083,定价因子!E:F,2,0)</f>
        <v>#N/A</v>
      </c>
      <c r="N3083" s="3"/>
      <c r="O3083" s="77" t="e">
        <f>VLOOKUP($N$1&amp;N3083,定价因子!E:F,2,0)</f>
        <v>#N/A</v>
      </c>
      <c r="P3083" s="3"/>
      <c r="Q3083" s="55" t="e">
        <f>VLOOKUP($P$1&amp;P3083,定价因子!$E:$F,2,0)</f>
        <v>#N/A</v>
      </c>
      <c r="R3083" s="3"/>
      <c r="S3083" s="77" t="e">
        <f>VLOOKUP($R$1&amp;R3083,定价因子!$E:$F,2,0)</f>
        <v>#N/A</v>
      </c>
      <c r="T3083" s="61"/>
      <c r="U3083" s="63"/>
      <c r="V3083" s="63"/>
      <c r="W3083" s="63"/>
      <c r="X3083" s="3"/>
    </row>
    <row r="3084" spans="1:24">
      <c r="A3084" s="3"/>
      <c r="B3084" s="3"/>
      <c r="C3084" s="3"/>
      <c r="D3084" s="3"/>
      <c r="E3084" s="79"/>
      <c r="F3084" s="3"/>
      <c r="G3084" s="77" t="e">
        <f>VLOOKUP($F$1&amp;F3084,定价因子!E:F,2,0)</f>
        <v>#N/A</v>
      </c>
      <c r="H3084" s="3"/>
      <c r="I3084" s="77" t="e">
        <f>VLOOKUP($H$1&amp;H3084,定价因子!E:F,2,0)</f>
        <v>#N/A</v>
      </c>
      <c r="J3084" s="3"/>
      <c r="K3084" s="77" t="e">
        <f>VLOOKUP($J$1&amp;J3084,定价因子!E:F,2,0)</f>
        <v>#N/A</v>
      </c>
      <c r="L3084" s="3"/>
      <c r="M3084" s="77" t="e">
        <f>VLOOKUP($L$1&amp;L3084,定价因子!E:F,2,0)</f>
        <v>#N/A</v>
      </c>
      <c r="N3084" s="3"/>
      <c r="O3084" s="77" t="e">
        <f>VLOOKUP($N$1&amp;N3084,定价因子!E:F,2,0)</f>
        <v>#N/A</v>
      </c>
      <c r="P3084" s="3"/>
      <c r="Q3084" s="55" t="e">
        <f>VLOOKUP($P$1&amp;P3084,定价因子!$E:$F,2,0)</f>
        <v>#N/A</v>
      </c>
      <c r="R3084" s="3"/>
      <c r="S3084" s="77" t="e">
        <f>VLOOKUP($R$1&amp;R3084,定价因子!$E:$F,2,0)</f>
        <v>#N/A</v>
      </c>
      <c r="T3084" s="61"/>
      <c r="U3084" s="63"/>
      <c r="V3084" s="63"/>
      <c r="W3084" s="63"/>
      <c r="X3084" s="3"/>
    </row>
    <row r="3085" spans="1:24">
      <c r="A3085" s="3"/>
      <c r="B3085" s="3"/>
      <c r="C3085" s="3"/>
      <c r="D3085" s="3"/>
      <c r="E3085" s="79"/>
      <c r="F3085" s="3"/>
      <c r="G3085" s="77" t="e">
        <f>VLOOKUP($F$1&amp;F3085,定价因子!E:F,2,0)</f>
        <v>#N/A</v>
      </c>
      <c r="H3085" s="3"/>
      <c r="I3085" s="77" t="e">
        <f>VLOOKUP($H$1&amp;H3085,定价因子!E:F,2,0)</f>
        <v>#N/A</v>
      </c>
      <c r="J3085" s="3"/>
      <c r="K3085" s="77" t="e">
        <f>VLOOKUP($J$1&amp;J3085,定价因子!E:F,2,0)</f>
        <v>#N/A</v>
      </c>
      <c r="L3085" s="3"/>
      <c r="M3085" s="77" t="e">
        <f>VLOOKUP($L$1&amp;L3085,定价因子!E:F,2,0)</f>
        <v>#N/A</v>
      </c>
      <c r="N3085" s="3"/>
      <c r="O3085" s="77" t="e">
        <f>VLOOKUP($N$1&amp;N3085,定价因子!E:F,2,0)</f>
        <v>#N/A</v>
      </c>
      <c r="P3085" s="3"/>
      <c r="Q3085" s="55" t="e">
        <f>VLOOKUP($P$1&amp;P3085,定价因子!$E:$F,2,0)</f>
        <v>#N/A</v>
      </c>
      <c r="R3085" s="3"/>
      <c r="S3085" s="77" t="e">
        <f>VLOOKUP($R$1&amp;R3085,定价因子!$E:$F,2,0)</f>
        <v>#N/A</v>
      </c>
      <c r="T3085" s="61"/>
      <c r="U3085" s="63"/>
      <c r="V3085" s="63"/>
      <c r="W3085" s="63"/>
      <c r="X3085" s="3"/>
    </row>
    <row r="3086" spans="1:24">
      <c r="A3086" s="3"/>
      <c r="B3086" s="3"/>
      <c r="C3086" s="3"/>
      <c r="D3086" s="3"/>
      <c r="E3086" s="79"/>
      <c r="F3086" s="3"/>
      <c r="G3086" s="77" t="e">
        <f>VLOOKUP($F$1&amp;F3086,定价因子!E:F,2,0)</f>
        <v>#N/A</v>
      </c>
      <c r="H3086" s="3"/>
      <c r="I3086" s="77" t="e">
        <f>VLOOKUP($H$1&amp;H3086,定价因子!E:F,2,0)</f>
        <v>#N/A</v>
      </c>
      <c r="J3086" s="3"/>
      <c r="K3086" s="77" t="e">
        <f>VLOOKUP($J$1&amp;J3086,定价因子!E:F,2,0)</f>
        <v>#N/A</v>
      </c>
      <c r="L3086" s="3"/>
      <c r="M3086" s="77" t="e">
        <f>VLOOKUP($L$1&amp;L3086,定价因子!E:F,2,0)</f>
        <v>#N/A</v>
      </c>
      <c r="N3086" s="3"/>
      <c r="O3086" s="77" t="e">
        <f>VLOOKUP($N$1&amp;N3086,定价因子!E:F,2,0)</f>
        <v>#N/A</v>
      </c>
      <c r="P3086" s="3"/>
      <c r="Q3086" s="55" t="e">
        <f>VLOOKUP($P$1&amp;P3086,定价因子!$E:$F,2,0)</f>
        <v>#N/A</v>
      </c>
      <c r="R3086" s="3"/>
      <c r="S3086" s="77" t="e">
        <f>VLOOKUP($R$1&amp;R3086,定价因子!$E:$F,2,0)</f>
        <v>#N/A</v>
      </c>
      <c r="T3086" s="61"/>
      <c r="U3086" s="63"/>
      <c r="V3086" s="63"/>
      <c r="W3086" s="63"/>
      <c r="X3086" s="3"/>
    </row>
    <row r="3087" spans="1:24">
      <c r="A3087" s="3"/>
      <c r="B3087" s="3"/>
      <c r="C3087" s="3"/>
      <c r="D3087" s="3"/>
      <c r="E3087" s="79"/>
      <c r="F3087" s="3"/>
      <c r="G3087" s="77" t="e">
        <f>VLOOKUP($F$1&amp;F3087,定价因子!E:F,2,0)</f>
        <v>#N/A</v>
      </c>
      <c r="H3087" s="3"/>
      <c r="I3087" s="77" t="e">
        <f>VLOOKUP($H$1&amp;H3087,定价因子!E:F,2,0)</f>
        <v>#N/A</v>
      </c>
      <c r="J3087" s="3"/>
      <c r="K3087" s="77" t="e">
        <f>VLOOKUP($J$1&amp;J3087,定价因子!E:F,2,0)</f>
        <v>#N/A</v>
      </c>
      <c r="L3087" s="3"/>
      <c r="M3087" s="77" t="e">
        <f>VLOOKUP($L$1&amp;L3087,定价因子!E:F,2,0)</f>
        <v>#N/A</v>
      </c>
      <c r="N3087" s="3"/>
      <c r="O3087" s="77" t="e">
        <f>VLOOKUP($N$1&amp;N3087,定价因子!E:F,2,0)</f>
        <v>#N/A</v>
      </c>
      <c r="P3087" s="3"/>
      <c r="Q3087" s="55" t="e">
        <f>VLOOKUP($P$1&amp;P3087,定价因子!$E:$F,2,0)</f>
        <v>#N/A</v>
      </c>
      <c r="R3087" s="3"/>
      <c r="S3087" s="77" t="e">
        <f>VLOOKUP($R$1&amp;R3087,定价因子!$E:$F,2,0)</f>
        <v>#N/A</v>
      </c>
      <c r="T3087" s="61"/>
      <c r="U3087" s="63"/>
      <c r="V3087" s="63"/>
      <c r="W3087" s="63"/>
      <c r="X3087" s="3"/>
    </row>
    <row r="3088" spans="1:24">
      <c r="A3088" s="3"/>
      <c r="B3088" s="3"/>
      <c r="C3088" s="3"/>
      <c r="D3088" s="3"/>
      <c r="E3088" s="79"/>
      <c r="F3088" s="3"/>
      <c r="G3088" s="77" t="e">
        <f>VLOOKUP($F$1&amp;F3088,定价因子!E:F,2,0)</f>
        <v>#N/A</v>
      </c>
      <c r="H3088" s="3"/>
      <c r="I3088" s="77" t="e">
        <f>VLOOKUP($H$1&amp;H3088,定价因子!E:F,2,0)</f>
        <v>#N/A</v>
      </c>
      <c r="J3088" s="3"/>
      <c r="K3088" s="77" t="e">
        <f>VLOOKUP($J$1&amp;J3088,定价因子!E:F,2,0)</f>
        <v>#N/A</v>
      </c>
      <c r="L3088" s="3"/>
      <c r="M3088" s="77" t="e">
        <f>VLOOKUP($L$1&amp;L3088,定价因子!E:F,2,0)</f>
        <v>#N/A</v>
      </c>
      <c r="N3088" s="3"/>
      <c r="O3088" s="77" t="e">
        <f>VLOOKUP($N$1&amp;N3088,定价因子!E:F,2,0)</f>
        <v>#N/A</v>
      </c>
      <c r="P3088" s="3"/>
      <c r="Q3088" s="55" t="e">
        <f>VLOOKUP($P$1&amp;P3088,定价因子!$E:$F,2,0)</f>
        <v>#N/A</v>
      </c>
      <c r="R3088" s="3"/>
      <c r="S3088" s="77" t="e">
        <f>VLOOKUP($R$1&amp;R3088,定价因子!$E:$F,2,0)</f>
        <v>#N/A</v>
      </c>
      <c r="T3088" s="61"/>
      <c r="U3088" s="63"/>
      <c r="V3088" s="63"/>
      <c r="W3088" s="63"/>
      <c r="X3088" s="3"/>
    </row>
    <row r="3089" spans="1:24">
      <c r="A3089" s="3"/>
      <c r="B3089" s="3"/>
      <c r="C3089" s="3"/>
      <c r="D3089" s="3"/>
      <c r="E3089" s="79"/>
      <c r="F3089" s="3"/>
      <c r="G3089" s="77" t="e">
        <f>VLOOKUP($F$1&amp;F3089,定价因子!E:F,2,0)</f>
        <v>#N/A</v>
      </c>
      <c r="H3089" s="3"/>
      <c r="I3089" s="77" t="e">
        <f>VLOOKUP($H$1&amp;H3089,定价因子!E:F,2,0)</f>
        <v>#N/A</v>
      </c>
      <c r="J3089" s="3"/>
      <c r="K3089" s="77" t="e">
        <f>VLOOKUP($J$1&amp;J3089,定价因子!E:F,2,0)</f>
        <v>#N/A</v>
      </c>
      <c r="L3089" s="3"/>
      <c r="M3089" s="77" t="e">
        <f>VLOOKUP($L$1&amp;L3089,定价因子!E:F,2,0)</f>
        <v>#N/A</v>
      </c>
      <c r="N3089" s="3"/>
      <c r="O3089" s="77" t="e">
        <f>VLOOKUP($N$1&amp;N3089,定价因子!E:F,2,0)</f>
        <v>#N/A</v>
      </c>
      <c r="P3089" s="3"/>
      <c r="Q3089" s="55" t="e">
        <f>VLOOKUP($P$1&amp;P3089,定价因子!$E:$F,2,0)</f>
        <v>#N/A</v>
      </c>
      <c r="R3089" s="3"/>
      <c r="S3089" s="77" t="e">
        <f>VLOOKUP($R$1&amp;R3089,定价因子!$E:$F,2,0)</f>
        <v>#N/A</v>
      </c>
      <c r="T3089" s="61"/>
      <c r="U3089" s="63"/>
      <c r="V3089" s="63"/>
      <c r="W3089" s="63"/>
      <c r="X3089" s="3"/>
    </row>
    <row r="3090" spans="1:24">
      <c r="A3090" s="3"/>
      <c r="B3090" s="3"/>
      <c r="C3090" s="3"/>
      <c r="D3090" s="3"/>
      <c r="E3090" s="79"/>
      <c r="F3090" s="3"/>
      <c r="G3090" s="77" t="e">
        <f>VLOOKUP($F$1&amp;F3090,定价因子!E:F,2,0)</f>
        <v>#N/A</v>
      </c>
      <c r="H3090" s="3"/>
      <c r="I3090" s="77" t="e">
        <f>VLOOKUP($H$1&amp;H3090,定价因子!E:F,2,0)</f>
        <v>#N/A</v>
      </c>
      <c r="J3090" s="3"/>
      <c r="K3090" s="77" t="e">
        <f>VLOOKUP($J$1&amp;J3090,定价因子!E:F,2,0)</f>
        <v>#N/A</v>
      </c>
      <c r="L3090" s="3"/>
      <c r="M3090" s="77" t="e">
        <f>VLOOKUP($L$1&amp;L3090,定价因子!E:F,2,0)</f>
        <v>#N/A</v>
      </c>
      <c r="N3090" s="3"/>
      <c r="O3090" s="77" t="e">
        <f>VLOOKUP($N$1&amp;N3090,定价因子!E:F,2,0)</f>
        <v>#N/A</v>
      </c>
      <c r="P3090" s="3"/>
      <c r="Q3090" s="55" t="e">
        <f>VLOOKUP($P$1&amp;P3090,定价因子!$E:$F,2,0)</f>
        <v>#N/A</v>
      </c>
      <c r="R3090" s="3"/>
      <c r="S3090" s="77" t="e">
        <f>VLOOKUP($R$1&amp;R3090,定价因子!$E:$F,2,0)</f>
        <v>#N/A</v>
      </c>
      <c r="T3090" s="61"/>
      <c r="U3090" s="63"/>
      <c r="V3090" s="63"/>
      <c r="W3090" s="63"/>
      <c r="X3090" s="3"/>
    </row>
    <row r="3091" spans="1:24">
      <c r="A3091" s="3"/>
      <c r="B3091" s="3"/>
      <c r="C3091" s="3"/>
      <c r="D3091" s="3"/>
      <c r="E3091" s="79"/>
      <c r="F3091" s="3"/>
      <c r="G3091" s="77" t="e">
        <f>VLOOKUP($F$1&amp;F3091,定价因子!E:F,2,0)</f>
        <v>#N/A</v>
      </c>
      <c r="H3091" s="3"/>
      <c r="I3091" s="77" t="e">
        <f>VLOOKUP($H$1&amp;H3091,定价因子!E:F,2,0)</f>
        <v>#N/A</v>
      </c>
      <c r="J3091" s="3"/>
      <c r="K3091" s="77" t="e">
        <f>VLOOKUP($J$1&amp;J3091,定价因子!E:F,2,0)</f>
        <v>#N/A</v>
      </c>
      <c r="L3091" s="3"/>
      <c r="M3091" s="77" t="e">
        <f>VLOOKUP($L$1&amp;L3091,定价因子!E:F,2,0)</f>
        <v>#N/A</v>
      </c>
      <c r="N3091" s="3"/>
      <c r="O3091" s="77" t="e">
        <f>VLOOKUP($N$1&amp;N3091,定价因子!E:F,2,0)</f>
        <v>#N/A</v>
      </c>
      <c r="P3091" s="3"/>
      <c r="Q3091" s="55" t="e">
        <f>VLOOKUP($P$1&amp;P3091,定价因子!$E:$F,2,0)</f>
        <v>#N/A</v>
      </c>
      <c r="R3091" s="3"/>
      <c r="S3091" s="77" t="e">
        <f>VLOOKUP($R$1&amp;R3091,定价因子!$E:$F,2,0)</f>
        <v>#N/A</v>
      </c>
      <c r="T3091" s="61"/>
      <c r="U3091" s="63"/>
      <c r="V3091" s="63"/>
      <c r="W3091" s="63"/>
      <c r="X3091" s="3"/>
    </row>
    <row r="3092" spans="1:24">
      <c r="A3092" s="3"/>
      <c r="B3092" s="3"/>
      <c r="C3092" s="3"/>
      <c r="D3092" s="3"/>
      <c r="E3092" s="79"/>
      <c r="F3092" s="3"/>
      <c r="G3092" s="77" t="e">
        <f>VLOOKUP($F$1&amp;F3092,定价因子!E:F,2,0)</f>
        <v>#N/A</v>
      </c>
      <c r="H3092" s="3"/>
      <c r="I3092" s="77" t="e">
        <f>VLOOKUP($H$1&amp;H3092,定价因子!E:F,2,0)</f>
        <v>#N/A</v>
      </c>
      <c r="J3092" s="3"/>
      <c r="K3092" s="77" t="e">
        <f>VLOOKUP($J$1&amp;J3092,定价因子!E:F,2,0)</f>
        <v>#N/A</v>
      </c>
      <c r="L3092" s="3"/>
      <c r="M3092" s="77" t="e">
        <f>VLOOKUP($L$1&amp;L3092,定价因子!E:F,2,0)</f>
        <v>#N/A</v>
      </c>
      <c r="N3092" s="3"/>
      <c r="O3092" s="77" t="e">
        <f>VLOOKUP($N$1&amp;N3092,定价因子!E:F,2,0)</f>
        <v>#N/A</v>
      </c>
      <c r="P3092" s="3"/>
      <c r="Q3092" s="55" t="e">
        <f>VLOOKUP($P$1&amp;P3092,定价因子!$E:$F,2,0)</f>
        <v>#N/A</v>
      </c>
      <c r="R3092" s="3"/>
      <c r="S3092" s="77" t="e">
        <f>VLOOKUP($R$1&amp;R3092,定价因子!$E:$F,2,0)</f>
        <v>#N/A</v>
      </c>
      <c r="T3092" s="61"/>
      <c r="U3092" s="63"/>
      <c r="V3092" s="63"/>
      <c r="W3092" s="63"/>
      <c r="X3092" s="3"/>
    </row>
    <row r="3093" spans="1:24">
      <c r="A3093" s="3"/>
      <c r="B3093" s="3"/>
      <c r="C3093" s="3"/>
      <c r="D3093" s="3"/>
      <c r="E3093" s="79"/>
      <c r="F3093" s="3"/>
      <c r="G3093" s="77" t="e">
        <f>VLOOKUP($F$1&amp;F3093,定价因子!E:F,2,0)</f>
        <v>#N/A</v>
      </c>
      <c r="H3093" s="3"/>
      <c r="I3093" s="77" t="e">
        <f>VLOOKUP($H$1&amp;H3093,定价因子!E:F,2,0)</f>
        <v>#N/A</v>
      </c>
      <c r="J3093" s="3"/>
      <c r="K3093" s="77" t="e">
        <f>VLOOKUP($J$1&amp;J3093,定价因子!E:F,2,0)</f>
        <v>#N/A</v>
      </c>
      <c r="L3093" s="3"/>
      <c r="M3093" s="77" t="e">
        <f>VLOOKUP($L$1&amp;L3093,定价因子!E:F,2,0)</f>
        <v>#N/A</v>
      </c>
      <c r="N3093" s="3"/>
      <c r="O3093" s="77" t="e">
        <f>VLOOKUP($N$1&amp;N3093,定价因子!E:F,2,0)</f>
        <v>#N/A</v>
      </c>
      <c r="P3093" s="3"/>
      <c r="Q3093" s="55" t="e">
        <f>VLOOKUP($P$1&amp;P3093,定价因子!$E:$F,2,0)</f>
        <v>#N/A</v>
      </c>
      <c r="R3093" s="3"/>
      <c r="S3093" s="77" t="e">
        <f>VLOOKUP($R$1&amp;R3093,定价因子!$E:$F,2,0)</f>
        <v>#N/A</v>
      </c>
      <c r="T3093" s="61"/>
      <c r="U3093" s="63"/>
      <c r="V3093" s="63"/>
      <c r="W3093" s="63"/>
      <c r="X3093" s="3"/>
    </row>
    <row r="3094" spans="1:24">
      <c r="A3094" s="3"/>
      <c r="B3094" s="3"/>
      <c r="C3094" s="3"/>
      <c r="D3094" s="3"/>
      <c r="E3094" s="79"/>
      <c r="F3094" s="3"/>
      <c r="G3094" s="77" t="e">
        <f>VLOOKUP($F$1&amp;F3094,定价因子!E:F,2,0)</f>
        <v>#N/A</v>
      </c>
      <c r="H3094" s="3"/>
      <c r="I3094" s="77" t="e">
        <f>VLOOKUP($H$1&amp;H3094,定价因子!E:F,2,0)</f>
        <v>#N/A</v>
      </c>
      <c r="J3094" s="3"/>
      <c r="K3094" s="77" t="e">
        <f>VLOOKUP($J$1&amp;J3094,定价因子!E:F,2,0)</f>
        <v>#N/A</v>
      </c>
      <c r="L3094" s="3"/>
      <c r="M3094" s="77" t="e">
        <f>VLOOKUP($L$1&amp;L3094,定价因子!E:F,2,0)</f>
        <v>#N/A</v>
      </c>
      <c r="N3094" s="3"/>
      <c r="O3094" s="77" t="e">
        <f>VLOOKUP($N$1&amp;N3094,定价因子!E:F,2,0)</f>
        <v>#N/A</v>
      </c>
      <c r="P3094" s="3"/>
      <c r="Q3094" s="55" t="e">
        <f>VLOOKUP($P$1&amp;P3094,定价因子!$E:$F,2,0)</f>
        <v>#N/A</v>
      </c>
      <c r="R3094" s="3"/>
      <c r="S3094" s="77" t="e">
        <f>VLOOKUP($R$1&amp;R3094,定价因子!$E:$F,2,0)</f>
        <v>#N/A</v>
      </c>
      <c r="T3094" s="61"/>
      <c r="U3094" s="63"/>
      <c r="V3094" s="63"/>
      <c r="W3094" s="63"/>
      <c r="X3094" s="3"/>
    </row>
    <row r="3095" spans="1:24">
      <c r="A3095" s="3"/>
      <c r="B3095" s="3"/>
      <c r="C3095" s="3"/>
      <c r="D3095" s="3"/>
      <c r="E3095" s="79"/>
      <c r="F3095" s="3"/>
      <c r="G3095" s="77" t="e">
        <f>VLOOKUP($F$1&amp;F3095,定价因子!E:F,2,0)</f>
        <v>#N/A</v>
      </c>
      <c r="H3095" s="3"/>
      <c r="I3095" s="77" t="e">
        <f>VLOOKUP($H$1&amp;H3095,定价因子!E:F,2,0)</f>
        <v>#N/A</v>
      </c>
      <c r="J3095" s="3"/>
      <c r="K3095" s="77" t="e">
        <f>VLOOKUP($J$1&amp;J3095,定价因子!E:F,2,0)</f>
        <v>#N/A</v>
      </c>
      <c r="L3095" s="3"/>
      <c r="M3095" s="77" t="e">
        <f>VLOOKUP($L$1&amp;L3095,定价因子!E:F,2,0)</f>
        <v>#N/A</v>
      </c>
      <c r="N3095" s="3"/>
      <c r="O3095" s="77" t="e">
        <f>VLOOKUP($N$1&amp;N3095,定价因子!E:F,2,0)</f>
        <v>#N/A</v>
      </c>
      <c r="P3095" s="3"/>
      <c r="Q3095" s="55" t="e">
        <f>VLOOKUP($P$1&amp;P3095,定价因子!$E:$F,2,0)</f>
        <v>#N/A</v>
      </c>
      <c r="R3095" s="3"/>
      <c r="S3095" s="77" t="e">
        <f>VLOOKUP($R$1&amp;R3095,定价因子!$E:$F,2,0)</f>
        <v>#N/A</v>
      </c>
      <c r="T3095" s="61"/>
      <c r="U3095" s="63"/>
      <c r="V3095" s="63"/>
      <c r="W3095" s="63"/>
      <c r="X3095" s="3"/>
    </row>
    <row r="3096" spans="1:24">
      <c r="A3096" s="3"/>
      <c r="B3096" s="3"/>
      <c r="C3096" s="3"/>
      <c r="D3096" s="3"/>
      <c r="E3096" s="79"/>
      <c r="F3096" s="3"/>
      <c r="G3096" s="77" t="e">
        <f>VLOOKUP($F$1&amp;F3096,定价因子!E:F,2,0)</f>
        <v>#N/A</v>
      </c>
      <c r="H3096" s="3"/>
      <c r="I3096" s="77" t="e">
        <f>VLOOKUP($H$1&amp;H3096,定价因子!E:F,2,0)</f>
        <v>#N/A</v>
      </c>
      <c r="J3096" s="3"/>
      <c r="K3096" s="77" t="e">
        <f>VLOOKUP($J$1&amp;J3096,定价因子!E:F,2,0)</f>
        <v>#N/A</v>
      </c>
      <c r="L3096" s="3"/>
      <c r="M3096" s="77" t="e">
        <f>VLOOKUP($L$1&amp;L3096,定价因子!E:F,2,0)</f>
        <v>#N/A</v>
      </c>
      <c r="N3096" s="3"/>
      <c r="O3096" s="77" t="e">
        <f>VLOOKUP($N$1&amp;N3096,定价因子!E:F,2,0)</f>
        <v>#N/A</v>
      </c>
      <c r="P3096" s="3"/>
      <c r="Q3096" s="55" t="e">
        <f>VLOOKUP($P$1&amp;P3096,定价因子!$E:$F,2,0)</f>
        <v>#N/A</v>
      </c>
      <c r="R3096" s="3"/>
      <c r="S3096" s="77" t="e">
        <f>VLOOKUP($R$1&amp;R3096,定价因子!$E:$F,2,0)</f>
        <v>#N/A</v>
      </c>
      <c r="T3096" s="61"/>
      <c r="U3096" s="63"/>
      <c r="V3096" s="63"/>
      <c r="W3096" s="63"/>
      <c r="X3096" s="3"/>
    </row>
    <row r="3097" spans="1:24">
      <c r="A3097" s="3"/>
      <c r="B3097" s="3"/>
      <c r="C3097" s="3"/>
      <c r="D3097" s="3"/>
      <c r="E3097" s="79"/>
      <c r="F3097" s="3"/>
      <c r="G3097" s="77" t="e">
        <f>VLOOKUP($F$1&amp;F3097,定价因子!E:F,2,0)</f>
        <v>#N/A</v>
      </c>
      <c r="H3097" s="3"/>
      <c r="I3097" s="77" t="e">
        <f>VLOOKUP($H$1&amp;H3097,定价因子!E:F,2,0)</f>
        <v>#N/A</v>
      </c>
      <c r="J3097" s="3"/>
      <c r="K3097" s="77" t="e">
        <f>VLOOKUP($J$1&amp;J3097,定价因子!E:F,2,0)</f>
        <v>#N/A</v>
      </c>
      <c r="L3097" s="3"/>
      <c r="M3097" s="77" t="e">
        <f>VLOOKUP($L$1&amp;L3097,定价因子!E:F,2,0)</f>
        <v>#N/A</v>
      </c>
      <c r="N3097" s="3"/>
      <c r="O3097" s="77" t="e">
        <f>VLOOKUP($N$1&amp;N3097,定价因子!E:F,2,0)</f>
        <v>#N/A</v>
      </c>
      <c r="P3097" s="3"/>
      <c r="Q3097" s="55" t="e">
        <f>VLOOKUP($P$1&amp;P3097,定价因子!$E:$F,2,0)</f>
        <v>#N/A</v>
      </c>
      <c r="R3097" s="3"/>
      <c r="S3097" s="77" t="e">
        <f>VLOOKUP($R$1&amp;R3097,定价因子!$E:$F,2,0)</f>
        <v>#N/A</v>
      </c>
      <c r="T3097" s="61"/>
      <c r="U3097" s="63"/>
      <c r="V3097" s="63"/>
      <c r="W3097" s="63"/>
      <c r="X3097" s="3"/>
    </row>
    <row r="3098" spans="1:24">
      <c r="A3098" s="3"/>
      <c r="B3098" s="3"/>
      <c r="C3098" s="3"/>
      <c r="D3098" s="3"/>
      <c r="E3098" s="79"/>
      <c r="F3098" s="3"/>
      <c r="G3098" s="77" t="e">
        <f>VLOOKUP($F$1&amp;F3098,定价因子!E:F,2,0)</f>
        <v>#N/A</v>
      </c>
      <c r="H3098" s="3"/>
      <c r="I3098" s="77" t="e">
        <f>VLOOKUP($H$1&amp;H3098,定价因子!E:F,2,0)</f>
        <v>#N/A</v>
      </c>
      <c r="J3098" s="3"/>
      <c r="K3098" s="77" t="e">
        <f>VLOOKUP($J$1&amp;J3098,定价因子!E:F,2,0)</f>
        <v>#N/A</v>
      </c>
      <c r="L3098" s="3"/>
      <c r="M3098" s="77" t="e">
        <f>VLOOKUP($L$1&amp;L3098,定价因子!E:F,2,0)</f>
        <v>#N/A</v>
      </c>
      <c r="N3098" s="3"/>
      <c r="O3098" s="77" t="e">
        <f>VLOOKUP($N$1&amp;N3098,定价因子!E:F,2,0)</f>
        <v>#N/A</v>
      </c>
      <c r="P3098" s="3"/>
      <c r="Q3098" s="55" t="e">
        <f>VLOOKUP($P$1&amp;P3098,定价因子!$E:$F,2,0)</f>
        <v>#N/A</v>
      </c>
      <c r="R3098" s="3"/>
      <c r="S3098" s="77" t="e">
        <f>VLOOKUP($R$1&amp;R3098,定价因子!$E:$F,2,0)</f>
        <v>#N/A</v>
      </c>
      <c r="T3098" s="61"/>
      <c r="U3098" s="63"/>
      <c r="V3098" s="63"/>
      <c r="W3098" s="63"/>
      <c r="X3098" s="3"/>
    </row>
    <row r="3099" spans="1:24">
      <c r="A3099" s="3"/>
      <c r="B3099" s="3"/>
      <c r="C3099" s="3"/>
      <c r="D3099" s="3"/>
      <c r="E3099" s="79"/>
      <c r="F3099" s="3"/>
      <c r="G3099" s="77" t="e">
        <f>VLOOKUP($F$1&amp;F3099,定价因子!E:F,2,0)</f>
        <v>#N/A</v>
      </c>
      <c r="H3099" s="3"/>
      <c r="I3099" s="77" t="e">
        <f>VLOOKUP($H$1&amp;H3099,定价因子!E:F,2,0)</f>
        <v>#N/A</v>
      </c>
      <c r="J3099" s="3"/>
      <c r="K3099" s="77" t="e">
        <f>VLOOKUP($J$1&amp;J3099,定价因子!E:F,2,0)</f>
        <v>#N/A</v>
      </c>
      <c r="L3099" s="3"/>
      <c r="M3099" s="77" t="e">
        <f>VLOOKUP($L$1&amp;L3099,定价因子!E:F,2,0)</f>
        <v>#N/A</v>
      </c>
      <c r="N3099" s="3"/>
      <c r="O3099" s="77" t="e">
        <f>VLOOKUP($N$1&amp;N3099,定价因子!E:F,2,0)</f>
        <v>#N/A</v>
      </c>
      <c r="P3099" s="3"/>
      <c r="Q3099" s="55" t="e">
        <f>VLOOKUP($P$1&amp;P3099,定价因子!$E:$F,2,0)</f>
        <v>#N/A</v>
      </c>
      <c r="R3099" s="3"/>
      <c r="S3099" s="77" t="e">
        <f>VLOOKUP($R$1&amp;R3099,定价因子!$E:$F,2,0)</f>
        <v>#N/A</v>
      </c>
      <c r="T3099" s="61"/>
      <c r="U3099" s="63"/>
      <c r="V3099" s="63"/>
      <c r="W3099" s="63"/>
      <c r="X3099" s="3"/>
    </row>
    <row r="3100" spans="1:24">
      <c r="A3100" s="3"/>
      <c r="B3100" s="3"/>
      <c r="C3100" s="3"/>
      <c r="D3100" s="3"/>
      <c r="E3100" s="79"/>
      <c r="F3100" s="3"/>
      <c r="G3100" s="77" t="e">
        <f>VLOOKUP($F$1&amp;F3100,定价因子!E:F,2,0)</f>
        <v>#N/A</v>
      </c>
      <c r="H3100" s="3"/>
      <c r="I3100" s="77" t="e">
        <f>VLOOKUP($H$1&amp;H3100,定价因子!E:F,2,0)</f>
        <v>#N/A</v>
      </c>
      <c r="J3100" s="3"/>
      <c r="K3100" s="77" t="e">
        <f>VLOOKUP($J$1&amp;J3100,定价因子!E:F,2,0)</f>
        <v>#N/A</v>
      </c>
      <c r="L3100" s="3"/>
      <c r="M3100" s="77" t="e">
        <f>VLOOKUP($L$1&amp;L3100,定价因子!E:F,2,0)</f>
        <v>#N/A</v>
      </c>
      <c r="N3100" s="3"/>
      <c r="O3100" s="77" t="e">
        <f>VLOOKUP($N$1&amp;N3100,定价因子!E:F,2,0)</f>
        <v>#N/A</v>
      </c>
      <c r="P3100" s="3"/>
      <c r="Q3100" s="55" t="e">
        <f>VLOOKUP($P$1&amp;P3100,定价因子!$E:$F,2,0)</f>
        <v>#N/A</v>
      </c>
      <c r="R3100" s="3"/>
      <c r="S3100" s="77" t="e">
        <f>VLOOKUP($R$1&amp;R3100,定价因子!$E:$F,2,0)</f>
        <v>#N/A</v>
      </c>
      <c r="T3100" s="61"/>
      <c r="U3100" s="63"/>
      <c r="V3100" s="63"/>
      <c r="W3100" s="63"/>
      <c r="X3100" s="3"/>
    </row>
    <row r="3101" spans="1:24">
      <c r="A3101" s="3"/>
      <c r="B3101" s="3"/>
      <c r="C3101" s="3"/>
      <c r="D3101" s="3"/>
      <c r="E3101" s="79"/>
      <c r="F3101" s="3"/>
      <c r="G3101" s="77" t="e">
        <f>VLOOKUP($F$1&amp;F3101,定价因子!E:F,2,0)</f>
        <v>#N/A</v>
      </c>
      <c r="H3101" s="3"/>
      <c r="I3101" s="77" t="e">
        <f>VLOOKUP($H$1&amp;H3101,定价因子!E:F,2,0)</f>
        <v>#N/A</v>
      </c>
      <c r="J3101" s="3"/>
      <c r="K3101" s="77" t="e">
        <f>VLOOKUP($J$1&amp;J3101,定价因子!E:F,2,0)</f>
        <v>#N/A</v>
      </c>
      <c r="L3101" s="3"/>
      <c r="M3101" s="77" t="e">
        <f>VLOOKUP($L$1&amp;L3101,定价因子!E:F,2,0)</f>
        <v>#N/A</v>
      </c>
      <c r="N3101" s="3"/>
      <c r="O3101" s="77" t="e">
        <f>VLOOKUP($N$1&amp;N3101,定价因子!E:F,2,0)</f>
        <v>#N/A</v>
      </c>
      <c r="P3101" s="3"/>
      <c r="Q3101" s="55" t="e">
        <f>VLOOKUP($P$1&amp;P3101,定价因子!$E:$F,2,0)</f>
        <v>#N/A</v>
      </c>
      <c r="R3101" s="3"/>
      <c r="S3101" s="77" t="e">
        <f>VLOOKUP($R$1&amp;R3101,定价因子!$E:$F,2,0)</f>
        <v>#N/A</v>
      </c>
      <c r="T3101" s="61"/>
      <c r="U3101" s="63"/>
      <c r="V3101" s="63"/>
      <c r="W3101" s="63"/>
      <c r="X3101" s="3"/>
    </row>
    <row r="3102" spans="1:24">
      <c r="A3102" s="3"/>
      <c r="B3102" s="3"/>
      <c r="C3102" s="3"/>
      <c r="D3102" s="3"/>
      <c r="E3102" s="79"/>
      <c r="F3102" s="3"/>
      <c r="G3102" s="77" t="e">
        <f>VLOOKUP($F$1&amp;F3102,定价因子!E:F,2,0)</f>
        <v>#N/A</v>
      </c>
      <c r="H3102" s="3"/>
      <c r="I3102" s="77" t="e">
        <f>VLOOKUP($H$1&amp;H3102,定价因子!E:F,2,0)</f>
        <v>#N/A</v>
      </c>
      <c r="J3102" s="3"/>
      <c r="K3102" s="77" t="e">
        <f>VLOOKUP($J$1&amp;J3102,定价因子!E:F,2,0)</f>
        <v>#N/A</v>
      </c>
      <c r="L3102" s="3"/>
      <c r="M3102" s="77" t="e">
        <f>VLOOKUP($L$1&amp;L3102,定价因子!E:F,2,0)</f>
        <v>#N/A</v>
      </c>
      <c r="N3102" s="3"/>
      <c r="O3102" s="77" t="e">
        <f>VLOOKUP($N$1&amp;N3102,定价因子!E:F,2,0)</f>
        <v>#N/A</v>
      </c>
      <c r="P3102" s="3"/>
      <c r="Q3102" s="55" t="e">
        <f>VLOOKUP($P$1&amp;P3102,定价因子!$E:$F,2,0)</f>
        <v>#N/A</v>
      </c>
      <c r="R3102" s="3"/>
      <c r="S3102" s="77" t="e">
        <f>VLOOKUP($R$1&amp;R3102,定价因子!$E:$F,2,0)</f>
        <v>#N/A</v>
      </c>
      <c r="T3102" s="61"/>
      <c r="U3102" s="63"/>
      <c r="V3102" s="63"/>
      <c r="W3102" s="63"/>
      <c r="X3102" s="3"/>
    </row>
    <row r="3103" spans="1:24">
      <c r="A3103" s="3"/>
      <c r="B3103" s="3"/>
      <c r="C3103" s="3"/>
      <c r="D3103" s="3"/>
      <c r="E3103" s="79"/>
      <c r="F3103" s="3"/>
      <c r="G3103" s="77" t="e">
        <f>VLOOKUP($F$1&amp;F3103,定价因子!E:F,2,0)</f>
        <v>#N/A</v>
      </c>
      <c r="H3103" s="3"/>
      <c r="I3103" s="77" t="e">
        <f>VLOOKUP($H$1&amp;H3103,定价因子!E:F,2,0)</f>
        <v>#N/A</v>
      </c>
      <c r="J3103" s="3"/>
      <c r="K3103" s="77" t="e">
        <f>VLOOKUP($J$1&amp;J3103,定价因子!E:F,2,0)</f>
        <v>#N/A</v>
      </c>
      <c r="L3103" s="3"/>
      <c r="M3103" s="77" t="e">
        <f>VLOOKUP($L$1&amp;L3103,定价因子!E:F,2,0)</f>
        <v>#N/A</v>
      </c>
      <c r="N3103" s="3"/>
      <c r="O3103" s="77" t="e">
        <f>VLOOKUP($N$1&amp;N3103,定价因子!E:F,2,0)</f>
        <v>#N/A</v>
      </c>
      <c r="P3103" s="3"/>
      <c r="Q3103" s="55" t="e">
        <f>VLOOKUP($P$1&amp;P3103,定价因子!$E:$F,2,0)</f>
        <v>#N/A</v>
      </c>
      <c r="R3103" s="3"/>
      <c r="S3103" s="77" t="e">
        <f>VLOOKUP($R$1&amp;R3103,定价因子!$E:$F,2,0)</f>
        <v>#N/A</v>
      </c>
      <c r="T3103" s="61"/>
      <c r="U3103" s="63"/>
      <c r="V3103" s="63"/>
      <c r="W3103" s="63"/>
      <c r="X3103" s="3"/>
    </row>
    <row r="3104" spans="1:24">
      <c r="A3104" s="3"/>
      <c r="B3104" s="3"/>
      <c r="C3104" s="3"/>
      <c r="D3104" s="3"/>
      <c r="E3104" s="79"/>
      <c r="F3104" s="3"/>
      <c r="G3104" s="77" t="e">
        <f>VLOOKUP($F$1&amp;F3104,定价因子!E:F,2,0)</f>
        <v>#N/A</v>
      </c>
      <c r="H3104" s="3"/>
      <c r="I3104" s="77" t="e">
        <f>VLOOKUP($H$1&amp;H3104,定价因子!E:F,2,0)</f>
        <v>#N/A</v>
      </c>
      <c r="J3104" s="3"/>
      <c r="K3104" s="77" t="e">
        <f>VLOOKUP($J$1&amp;J3104,定价因子!E:F,2,0)</f>
        <v>#N/A</v>
      </c>
      <c r="L3104" s="3"/>
      <c r="M3104" s="77" t="e">
        <f>VLOOKUP($L$1&amp;L3104,定价因子!E:F,2,0)</f>
        <v>#N/A</v>
      </c>
      <c r="N3104" s="3"/>
      <c r="O3104" s="77" t="e">
        <f>VLOOKUP($N$1&amp;N3104,定价因子!E:F,2,0)</f>
        <v>#N/A</v>
      </c>
      <c r="P3104" s="3"/>
      <c r="Q3104" s="55" t="e">
        <f>VLOOKUP($P$1&amp;P3104,定价因子!$E:$F,2,0)</f>
        <v>#N/A</v>
      </c>
      <c r="R3104" s="3"/>
      <c r="S3104" s="77" t="e">
        <f>VLOOKUP($R$1&amp;R3104,定价因子!$E:$F,2,0)</f>
        <v>#N/A</v>
      </c>
      <c r="T3104" s="61"/>
      <c r="U3104" s="63"/>
      <c r="V3104" s="63"/>
      <c r="W3104" s="63"/>
      <c r="X3104" s="3"/>
    </row>
    <row r="3105" spans="1:24">
      <c r="A3105" s="3"/>
      <c r="B3105" s="3"/>
      <c r="C3105" s="3"/>
      <c r="D3105" s="3"/>
      <c r="E3105" s="79"/>
      <c r="F3105" s="3"/>
      <c r="G3105" s="77" t="e">
        <f>VLOOKUP($F$1&amp;F3105,定价因子!E:F,2,0)</f>
        <v>#N/A</v>
      </c>
      <c r="H3105" s="3"/>
      <c r="I3105" s="77" t="e">
        <f>VLOOKUP($H$1&amp;H3105,定价因子!E:F,2,0)</f>
        <v>#N/A</v>
      </c>
      <c r="J3105" s="3"/>
      <c r="K3105" s="77" t="e">
        <f>VLOOKUP($J$1&amp;J3105,定价因子!E:F,2,0)</f>
        <v>#N/A</v>
      </c>
      <c r="L3105" s="3"/>
      <c r="M3105" s="77" t="e">
        <f>VLOOKUP($L$1&amp;L3105,定价因子!E:F,2,0)</f>
        <v>#N/A</v>
      </c>
      <c r="N3105" s="3"/>
      <c r="O3105" s="77" t="e">
        <f>VLOOKUP($N$1&amp;N3105,定价因子!E:F,2,0)</f>
        <v>#N/A</v>
      </c>
      <c r="P3105" s="3"/>
      <c r="Q3105" s="55" t="e">
        <f>VLOOKUP($P$1&amp;P3105,定价因子!$E:$F,2,0)</f>
        <v>#N/A</v>
      </c>
      <c r="R3105" s="3"/>
      <c r="S3105" s="77" t="e">
        <f>VLOOKUP($R$1&amp;R3105,定价因子!$E:$F,2,0)</f>
        <v>#N/A</v>
      </c>
      <c r="T3105" s="61"/>
      <c r="U3105" s="63"/>
      <c r="V3105" s="63"/>
      <c r="W3105" s="63"/>
      <c r="X3105" s="3"/>
    </row>
    <row r="3106" spans="1:24">
      <c r="A3106" s="3"/>
      <c r="B3106" s="3"/>
      <c r="C3106" s="3"/>
      <c r="D3106" s="3"/>
      <c r="E3106" s="79"/>
      <c r="F3106" s="3"/>
      <c r="G3106" s="77" t="e">
        <f>VLOOKUP($F$1&amp;F3106,定价因子!E:F,2,0)</f>
        <v>#N/A</v>
      </c>
      <c r="H3106" s="3"/>
      <c r="I3106" s="77" t="e">
        <f>VLOOKUP($H$1&amp;H3106,定价因子!E:F,2,0)</f>
        <v>#N/A</v>
      </c>
      <c r="J3106" s="3"/>
      <c r="K3106" s="77" t="e">
        <f>VLOOKUP($J$1&amp;J3106,定价因子!E:F,2,0)</f>
        <v>#N/A</v>
      </c>
      <c r="L3106" s="3"/>
      <c r="M3106" s="77" t="e">
        <f>VLOOKUP($L$1&amp;L3106,定价因子!E:F,2,0)</f>
        <v>#N/A</v>
      </c>
      <c r="N3106" s="3"/>
      <c r="O3106" s="77" t="e">
        <f>VLOOKUP($N$1&amp;N3106,定价因子!E:F,2,0)</f>
        <v>#N/A</v>
      </c>
      <c r="P3106" s="3"/>
      <c r="Q3106" s="55" t="e">
        <f>VLOOKUP($P$1&amp;P3106,定价因子!$E:$F,2,0)</f>
        <v>#N/A</v>
      </c>
      <c r="R3106" s="3"/>
      <c r="S3106" s="77" t="e">
        <f>VLOOKUP($R$1&amp;R3106,定价因子!$E:$F,2,0)</f>
        <v>#N/A</v>
      </c>
      <c r="T3106" s="61"/>
      <c r="U3106" s="63"/>
      <c r="V3106" s="63"/>
      <c r="W3106" s="63"/>
      <c r="X3106" s="3"/>
    </row>
    <row r="3107" spans="1:24">
      <c r="A3107" s="3"/>
      <c r="B3107" s="3"/>
      <c r="C3107" s="3"/>
      <c r="D3107" s="3"/>
      <c r="E3107" s="79"/>
      <c r="F3107" s="3"/>
      <c r="G3107" s="77" t="e">
        <f>VLOOKUP($F$1&amp;F3107,定价因子!E:F,2,0)</f>
        <v>#N/A</v>
      </c>
      <c r="H3107" s="3"/>
      <c r="I3107" s="77" t="e">
        <f>VLOOKUP($H$1&amp;H3107,定价因子!E:F,2,0)</f>
        <v>#N/A</v>
      </c>
      <c r="J3107" s="3"/>
      <c r="K3107" s="77" t="e">
        <f>VLOOKUP($J$1&amp;J3107,定价因子!E:F,2,0)</f>
        <v>#N/A</v>
      </c>
      <c r="L3107" s="3"/>
      <c r="M3107" s="77" t="e">
        <f>VLOOKUP($L$1&amp;L3107,定价因子!E:F,2,0)</f>
        <v>#N/A</v>
      </c>
      <c r="N3107" s="3"/>
      <c r="O3107" s="77" t="e">
        <f>VLOOKUP($N$1&amp;N3107,定价因子!E:F,2,0)</f>
        <v>#N/A</v>
      </c>
      <c r="P3107" s="3"/>
      <c r="Q3107" s="55" t="e">
        <f>VLOOKUP($P$1&amp;P3107,定价因子!$E:$F,2,0)</f>
        <v>#N/A</v>
      </c>
      <c r="R3107" s="3"/>
      <c r="S3107" s="77" t="e">
        <f>VLOOKUP($R$1&amp;R3107,定价因子!$E:$F,2,0)</f>
        <v>#N/A</v>
      </c>
      <c r="T3107" s="61"/>
      <c r="U3107" s="63"/>
      <c r="V3107" s="63"/>
      <c r="W3107" s="63"/>
      <c r="X3107" s="3"/>
    </row>
    <row r="3108" spans="1:24">
      <c r="A3108" s="3"/>
      <c r="B3108" s="3"/>
      <c r="C3108" s="3"/>
      <c r="D3108" s="3"/>
      <c r="E3108" s="79"/>
      <c r="F3108" s="3"/>
      <c r="G3108" s="77" t="e">
        <f>VLOOKUP($F$1&amp;F3108,定价因子!E:F,2,0)</f>
        <v>#N/A</v>
      </c>
      <c r="H3108" s="3"/>
      <c r="I3108" s="77" t="e">
        <f>VLOOKUP($H$1&amp;H3108,定价因子!E:F,2,0)</f>
        <v>#N/A</v>
      </c>
      <c r="J3108" s="3"/>
      <c r="K3108" s="77" t="e">
        <f>VLOOKUP($J$1&amp;J3108,定价因子!E:F,2,0)</f>
        <v>#N/A</v>
      </c>
      <c r="L3108" s="3"/>
      <c r="M3108" s="77" t="e">
        <f>VLOOKUP($L$1&amp;L3108,定价因子!E:F,2,0)</f>
        <v>#N/A</v>
      </c>
      <c r="N3108" s="3"/>
      <c r="O3108" s="77" t="e">
        <f>VLOOKUP($N$1&amp;N3108,定价因子!E:F,2,0)</f>
        <v>#N/A</v>
      </c>
      <c r="P3108" s="3"/>
      <c r="Q3108" s="55" t="e">
        <f>VLOOKUP($P$1&amp;P3108,定价因子!$E:$F,2,0)</f>
        <v>#N/A</v>
      </c>
      <c r="R3108" s="3"/>
      <c r="S3108" s="77" t="e">
        <f>VLOOKUP($R$1&amp;R3108,定价因子!$E:$F,2,0)</f>
        <v>#N/A</v>
      </c>
      <c r="T3108" s="61"/>
      <c r="U3108" s="63"/>
      <c r="V3108" s="63"/>
      <c r="W3108" s="63"/>
      <c r="X3108" s="3"/>
    </row>
    <row r="3109" spans="1:24">
      <c r="A3109" s="3"/>
      <c r="B3109" s="3"/>
      <c r="C3109" s="3"/>
      <c r="D3109" s="3"/>
      <c r="E3109" s="79"/>
      <c r="F3109" s="3"/>
      <c r="G3109" s="77" t="e">
        <f>VLOOKUP($F$1&amp;F3109,定价因子!E:F,2,0)</f>
        <v>#N/A</v>
      </c>
      <c r="H3109" s="3"/>
      <c r="I3109" s="77" t="e">
        <f>VLOOKUP($H$1&amp;H3109,定价因子!E:F,2,0)</f>
        <v>#N/A</v>
      </c>
      <c r="J3109" s="3"/>
      <c r="K3109" s="77" t="e">
        <f>VLOOKUP($J$1&amp;J3109,定价因子!E:F,2,0)</f>
        <v>#N/A</v>
      </c>
      <c r="L3109" s="3"/>
      <c r="M3109" s="77" t="e">
        <f>VLOOKUP($L$1&amp;L3109,定价因子!E:F,2,0)</f>
        <v>#N/A</v>
      </c>
      <c r="N3109" s="3"/>
      <c r="O3109" s="77" t="e">
        <f>VLOOKUP($N$1&amp;N3109,定价因子!E:F,2,0)</f>
        <v>#N/A</v>
      </c>
      <c r="P3109" s="3"/>
      <c r="Q3109" s="55" t="e">
        <f>VLOOKUP($P$1&amp;P3109,定价因子!$E:$F,2,0)</f>
        <v>#N/A</v>
      </c>
      <c r="R3109" s="3"/>
      <c r="S3109" s="77" t="e">
        <f>VLOOKUP($R$1&amp;R3109,定价因子!$E:$F,2,0)</f>
        <v>#N/A</v>
      </c>
      <c r="T3109" s="61"/>
      <c r="U3109" s="63"/>
      <c r="V3109" s="63"/>
      <c r="W3109" s="63"/>
      <c r="X3109" s="3"/>
    </row>
    <row r="3110" spans="1:24">
      <c r="A3110" s="3"/>
      <c r="B3110" s="3"/>
      <c r="C3110" s="3"/>
      <c r="D3110" s="3"/>
      <c r="E3110" s="79"/>
      <c r="F3110" s="3"/>
      <c r="G3110" s="77" t="e">
        <f>VLOOKUP($F$1&amp;F3110,定价因子!E:F,2,0)</f>
        <v>#N/A</v>
      </c>
      <c r="H3110" s="3"/>
      <c r="I3110" s="77" t="e">
        <f>VLOOKUP($H$1&amp;H3110,定价因子!E:F,2,0)</f>
        <v>#N/A</v>
      </c>
      <c r="J3110" s="3"/>
      <c r="K3110" s="77" t="e">
        <f>VLOOKUP($J$1&amp;J3110,定价因子!E:F,2,0)</f>
        <v>#N/A</v>
      </c>
      <c r="L3110" s="3"/>
      <c r="M3110" s="77" t="e">
        <f>VLOOKUP($L$1&amp;L3110,定价因子!E:F,2,0)</f>
        <v>#N/A</v>
      </c>
      <c r="N3110" s="3"/>
      <c r="O3110" s="77" t="e">
        <f>VLOOKUP($N$1&amp;N3110,定价因子!E:F,2,0)</f>
        <v>#N/A</v>
      </c>
      <c r="P3110" s="3"/>
      <c r="Q3110" s="55" t="e">
        <f>VLOOKUP($P$1&amp;P3110,定价因子!$E:$F,2,0)</f>
        <v>#N/A</v>
      </c>
      <c r="R3110" s="3"/>
      <c r="S3110" s="77" t="e">
        <f>VLOOKUP($R$1&amp;R3110,定价因子!$E:$F,2,0)</f>
        <v>#N/A</v>
      </c>
      <c r="T3110" s="61"/>
      <c r="U3110" s="63"/>
      <c r="V3110" s="63"/>
      <c r="W3110" s="63"/>
      <c r="X3110" s="3"/>
    </row>
    <row r="3111" spans="1:24">
      <c r="A3111" s="3"/>
      <c r="B3111" s="3"/>
      <c r="C3111" s="3"/>
      <c r="D3111" s="3"/>
      <c r="E3111" s="79"/>
      <c r="F3111" s="3"/>
      <c r="G3111" s="77" t="e">
        <f>VLOOKUP($F$1&amp;F3111,定价因子!E:F,2,0)</f>
        <v>#N/A</v>
      </c>
      <c r="H3111" s="3"/>
      <c r="I3111" s="77" t="e">
        <f>VLOOKUP($H$1&amp;H3111,定价因子!E:F,2,0)</f>
        <v>#N/A</v>
      </c>
      <c r="J3111" s="3"/>
      <c r="K3111" s="77" t="e">
        <f>VLOOKUP($J$1&amp;J3111,定价因子!E:F,2,0)</f>
        <v>#N/A</v>
      </c>
      <c r="L3111" s="3"/>
      <c r="M3111" s="77" t="e">
        <f>VLOOKUP($L$1&amp;L3111,定价因子!E:F,2,0)</f>
        <v>#N/A</v>
      </c>
      <c r="N3111" s="3"/>
      <c r="O3111" s="77" t="e">
        <f>VLOOKUP($N$1&amp;N3111,定价因子!E:F,2,0)</f>
        <v>#N/A</v>
      </c>
      <c r="P3111" s="3"/>
      <c r="Q3111" s="55" t="e">
        <f>VLOOKUP($P$1&amp;P3111,定价因子!$E:$F,2,0)</f>
        <v>#N/A</v>
      </c>
      <c r="R3111" s="3"/>
      <c r="S3111" s="77" t="e">
        <f>VLOOKUP($R$1&amp;R3111,定价因子!$E:$F,2,0)</f>
        <v>#N/A</v>
      </c>
      <c r="T3111" s="61"/>
      <c r="U3111" s="63"/>
      <c r="V3111" s="63"/>
      <c r="W3111" s="63"/>
      <c r="X3111" s="3"/>
    </row>
    <row r="3112" spans="1:24">
      <c r="A3112" s="3"/>
      <c r="B3112" s="3"/>
      <c r="C3112" s="3"/>
      <c r="D3112" s="3"/>
      <c r="E3112" s="79"/>
      <c r="F3112" s="3"/>
      <c r="G3112" s="77" t="e">
        <f>VLOOKUP($F$1&amp;F3112,定价因子!E:F,2,0)</f>
        <v>#N/A</v>
      </c>
      <c r="H3112" s="3"/>
      <c r="I3112" s="77" t="e">
        <f>VLOOKUP($H$1&amp;H3112,定价因子!E:F,2,0)</f>
        <v>#N/A</v>
      </c>
      <c r="J3112" s="3"/>
      <c r="K3112" s="77" t="e">
        <f>VLOOKUP($J$1&amp;J3112,定价因子!E:F,2,0)</f>
        <v>#N/A</v>
      </c>
      <c r="L3112" s="3"/>
      <c r="M3112" s="77" t="e">
        <f>VLOOKUP($L$1&amp;L3112,定价因子!E:F,2,0)</f>
        <v>#N/A</v>
      </c>
      <c r="N3112" s="3"/>
      <c r="O3112" s="77" t="e">
        <f>VLOOKUP($N$1&amp;N3112,定价因子!E:F,2,0)</f>
        <v>#N/A</v>
      </c>
      <c r="P3112" s="3"/>
      <c r="Q3112" s="55" t="e">
        <f>VLOOKUP($P$1&amp;P3112,定价因子!$E:$F,2,0)</f>
        <v>#N/A</v>
      </c>
      <c r="R3112" s="3"/>
      <c r="S3112" s="77" t="e">
        <f>VLOOKUP($R$1&amp;R3112,定价因子!$E:$F,2,0)</f>
        <v>#N/A</v>
      </c>
      <c r="T3112" s="61"/>
      <c r="U3112" s="63"/>
      <c r="V3112" s="63"/>
      <c r="W3112" s="63"/>
      <c r="X3112" s="3"/>
    </row>
    <row r="3113" spans="1:24">
      <c r="A3113" s="3"/>
      <c r="B3113" s="3"/>
      <c r="C3113" s="3"/>
      <c r="D3113" s="3"/>
      <c r="E3113" s="79"/>
      <c r="F3113" s="3"/>
      <c r="G3113" s="77" t="e">
        <f>VLOOKUP($F$1&amp;F3113,定价因子!E:F,2,0)</f>
        <v>#N/A</v>
      </c>
      <c r="H3113" s="3"/>
      <c r="I3113" s="77" t="e">
        <f>VLOOKUP($H$1&amp;H3113,定价因子!E:F,2,0)</f>
        <v>#N/A</v>
      </c>
      <c r="J3113" s="3"/>
      <c r="K3113" s="77" t="e">
        <f>VLOOKUP($J$1&amp;J3113,定价因子!E:F,2,0)</f>
        <v>#N/A</v>
      </c>
      <c r="L3113" s="3"/>
      <c r="M3113" s="77" t="e">
        <f>VLOOKUP($L$1&amp;L3113,定价因子!E:F,2,0)</f>
        <v>#N/A</v>
      </c>
      <c r="N3113" s="3"/>
      <c r="O3113" s="77" t="e">
        <f>VLOOKUP($N$1&amp;N3113,定价因子!E:F,2,0)</f>
        <v>#N/A</v>
      </c>
      <c r="P3113" s="3"/>
      <c r="Q3113" s="55" t="e">
        <f>VLOOKUP($P$1&amp;P3113,定价因子!$E:$F,2,0)</f>
        <v>#N/A</v>
      </c>
      <c r="R3113" s="3"/>
      <c r="S3113" s="77" t="e">
        <f>VLOOKUP($R$1&amp;R3113,定价因子!$E:$F,2,0)</f>
        <v>#N/A</v>
      </c>
      <c r="T3113" s="61"/>
      <c r="U3113" s="63"/>
      <c r="V3113" s="63"/>
      <c r="W3113" s="63"/>
      <c r="X3113" s="3"/>
    </row>
    <row r="3114" spans="1:24">
      <c r="A3114" s="3"/>
      <c r="B3114" s="3"/>
      <c r="C3114" s="3"/>
      <c r="D3114" s="3"/>
      <c r="E3114" s="79"/>
      <c r="F3114" s="3"/>
      <c r="G3114" s="77" t="e">
        <f>VLOOKUP($F$1&amp;F3114,定价因子!E:F,2,0)</f>
        <v>#N/A</v>
      </c>
      <c r="H3114" s="3"/>
      <c r="I3114" s="77" t="e">
        <f>VLOOKUP($H$1&amp;H3114,定价因子!E:F,2,0)</f>
        <v>#N/A</v>
      </c>
      <c r="J3114" s="3"/>
      <c r="K3114" s="77" t="e">
        <f>VLOOKUP($J$1&amp;J3114,定价因子!E:F,2,0)</f>
        <v>#N/A</v>
      </c>
      <c r="L3114" s="3"/>
      <c r="M3114" s="77" t="e">
        <f>VLOOKUP($L$1&amp;L3114,定价因子!E:F,2,0)</f>
        <v>#N/A</v>
      </c>
      <c r="N3114" s="3"/>
      <c r="O3114" s="77" t="e">
        <f>VLOOKUP($N$1&amp;N3114,定价因子!E:F,2,0)</f>
        <v>#N/A</v>
      </c>
      <c r="P3114" s="3"/>
      <c r="Q3114" s="55" t="e">
        <f>VLOOKUP($P$1&amp;P3114,定价因子!$E:$F,2,0)</f>
        <v>#N/A</v>
      </c>
      <c r="R3114" s="3"/>
      <c r="S3114" s="77" t="e">
        <f>VLOOKUP($R$1&amp;R3114,定价因子!$E:$F,2,0)</f>
        <v>#N/A</v>
      </c>
      <c r="T3114" s="61"/>
      <c r="U3114" s="63"/>
      <c r="V3114" s="63"/>
      <c r="W3114" s="63"/>
      <c r="X3114" s="3"/>
    </row>
    <row r="3115" spans="1:24">
      <c r="A3115" s="3"/>
      <c r="B3115" s="3"/>
      <c r="C3115" s="3"/>
      <c r="D3115" s="3"/>
      <c r="E3115" s="79"/>
      <c r="F3115" s="3"/>
      <c r="G3115" s="77" t="e">
        <f>VLOOKUP($F$1&amp;F3115,定价因子!E:F,2,0)</f>
        <v>#N/A</v>
      </c>
      <c r="H3115" s="3"/>
      <c r="I3115" s="77" t="e">
        <f>VLOOKUP($H$1&amp;H3115,定价因子!E:F,2,0)</f>
        <v>#N/A</v>
      </c>
      <c r="J3115" s="3"/>
      <c r="K3115" s="77" t="e">
        <f>VLOOKUP($J$1&amp;J3115,定价因子!E:F,2,0)</f>
        <v>#N/A</v>
      </c>
      <c r="L3115" s="3"/>
      <c r="M3115" s="77" t="e">
        <f>VLOOKUP($L$1&amp;L3115,定价因子!E:F,2,0)</f>
        <v>#N/A</v>
      </c>
      <c r="N3115" s="3"/>
      <c r="O3115" s="77" t="e">
        <f>VLOOKUP($N$1&amp;N3115,定价因子!E:F,2,0)</f>
        <v>#N/A</v>
      </c>
      <c r="P3115" s="3"/>
      <c r="Q3115" s="55" t="e">
        <f>VLOOKUP($P$1&amp;P3115,定价因子!$E:$F,2,0)</f>
        <v>#N/A</v>
      </c>
      <c r="R3115" s="3"/>
      <c r="S3115" s="77" t="e">
        <f>VLOOKUP($R$1&amp;R3115,定价因子!$E:$F,2,0)</f>
        <v>#N/A</v>
      </c>
      <c r="T3115" s="61"/>
      <c r="U3115" s="63"/>
      <c r="V3115" s="63"/>
      <c r="W3115" s="63"/>
      <c r="X3115" s="3"/>
    </row>
    <row r="3116" spans="1:24">
      <c r="A3116" s="3"/>
      <c r="B3116" s="3"/>
      <c r="C3116" s="3"/>
      <c r="D3116" s="3"/>
      <c r="E3116" s="79"/>
      <c r="F3116" s="3"/>
      <c r="G3116" s="77" t="e">
        <f>VLOOKUP($F$1&amp;F3116,定价因子!E:F,2,0)</f>
        <v>#N/A</v>
      </c>
      <c r="H3116" s="3"/>
      <c r="I3116" s="77" t="e">
        <f>VLOOKUP($H$1&amp;H3116,定价因子!E:F,2,0)</f>
        <v>#N/A</v>
      </c>
      <c r="J3116" s="3"/>
      <c r="K3116" s="77" t="e">
        <f>VLOOKUP($J$1&amp;J3116,定价因子!E:F,2,0)</f>
        <v>#N/A</v>
      </c>
      <c r="L3116" s="3"/>
      <c r="M3116" s="77" t="e">
        <f>VLOOKUP($L$1&amp;L3116,定价因子!E:F,2,0)</f>
        <v>#N/A</v>
      </c>
      <c r="N3116" s="3"/>
      <c r="O3116" s="77" t="e">
        <f>VLOOKUP($N$1&amp;N3116,定价因子!E:F,2,0)</f>
        <v>#N/A</v>
      </c>
      <c r="P3116" s="3"/>
      <c r="Q3116" s="55" t="e">
        <f>VLOOKUP($P$1&amp;P3116,定价因子!$E:$F,2,0)</f>
        <v>#N/A</v>
      </c>
      <c r="R3116" s="3"/>
      <c r="S3116" s="77" t="e">
        <f>VLOOKUP($R$1&amp;R3116,定价因子!$E:$F,2,0)</f>
        <v>#N/A</v>
      </c>
      <c r="T3116" s="61"/>
      <c r="U3116" s="63"/>
      <c r="V3116" s="63"/>
      <c r="W3116" s="63"/>
      <c r="X3116" s="3"/>
    </row>
    <row r="3117" spans="1:24">
      <c r="A3117" s="3"/>
      <c r="B3117" s="3"/>
      <c r="C3117" s="3"/>
      <c r="D3117" s="3"/>
      <c r="E3117" s="79"/>
      <c r="F3117" s="3"/>
      <c r="G3117" s="77" t="e">
        <f>VLOOKUP($F$1&amp;F3117,定价因子!E:F,2,0)</f>
        <v>#N/A</v>
      </c>
      <c r="H3117" s="3"/>
      <c r="I3117" s="77" t="e">
        <f>VLOOKUP($H$1&amp;H3117,定价因子!E:F,2,0)</f>
        <v>#N/A</v>
      </c>
      <c r="J3117" s="3"/>
      <c r="K3117" s="77" t="e">
        <f>VLOOKUP($J$1&amp;J3117,定价因子!E:F,2,0)</f>
        <v>#N/A</v>
      </c>
      <c r="L3117" s="3"/>
      <c r="M3117" s="77" t="e">
        <f>VLOOKUP($L$1&amp;L3117,定价因子!E:F,2,0)</f>
        <v>#N/A</v>
      </c>
      <c r="N3117" s="3"/>
      <c r="O3117" s="77" t="e">
        <f>VLOOKUP($N$1&amp;N3117,定价因子!E:F,2,0)</f>
        <v>#N/A</v>
      </c>
      <c r="P3117" s="3"/>
      <c r="Q3117" s="55" t="e">
        <f>VLOOKUP($P$1&amp;P3117,定价因子!$E:$F,2,0)</f>
        <v>#N/A</v>
      </c>
      <c r="R3117" s="3"/>
      <c r="S3117" s="77" t="e">
        <f>VLOOKUP($R$1&amp;R3117,定价因子!$E:$F,2,0)</f>
        <v>#N/A</v>
      </c>
      <c r="T3117" s="61"/>
      <c r="U3117" s="63"/>
      <c r="V3117" s="63"/>
      <c r="W3117" s="63"/>
      <c r="X3117" s="3"/>
    </row>
    <row r="3118" spans="1:24">
      <c r="A3118" s="3"/>
      <c r="B3118" s="3"/>
      <c r="C3118" s="3"/>
      <c r="D3118" s="3"/>
      <c r="E3118" s="79"/>
      <c r="F3118" s="3"/>
      <c r="G3118" s="77" t="e">
        <f>VLOOKUP($F$1&amp;F3118,定价因子!E:F,2,0)</f>
        <v>#N/A</v>
      </c>
      <c r="H3118" s="3"/>
      <c r="I3118" s="77" t="e">
        <f>VLOOKUP($H$1&amp;H3118,定价因子!E:F,2,0)</f>
        <v>#N/A</v>
      </c>
      <c r="J3118" s="3"/>
      <c r="K3118" s="77" t="e">
        <f>VLOOKUP($J$1&amp;J3118,定价因子!E:F,2,0)</f>
        <v>#N/A</v>
      </c>
      <c r="L3118" s="3"/>
      <c r="M3118" s="77" t="e">
        <f>VLOOKUP($L$1&amp;L3118,定价因子!E:F,2,0)</f>
        <v>#N/A</v>
      </c>
      <c r="N3118" s="3"/>
      <c r="O3118" s="77" t="e">
        <f>VLOOKUP($N$1&amp;N3118,定价因子!E:F,2,0)</f>
        <v>#N/A</v>
      </c>
      <c r="P3118" s="3"/>
      <c r="Q3118" s="55" t="e">
        <f>VLOOKUP($P$1&amp;P3118,定价因子!$E:$F,2,0)</f>
        <v>#N/A</v>
      </c>
      <c r="R3118" s="3"/>
      <c r="S3118" s="77" t="e">
        <f>VLOOKUP($R$1&amp;R3118,定价因子!$E:$F,2,0)</f>
        <v>#N/A</v>
      </c>
      <c r="T3118" s="61"/>
      <c r="U3118" s="63"/>
      <c r="V3118" s="63"/>
      <c r="W3118" s="63"/>
      <c r="X3118" s="3"/>
    </row>
    <row r="3119" spans="1:24">
      <c r="A3119" s="3"/>
      <c r="B3119" s="3"/>
      <c r="C3119" s="3"/>
      <c r="D3119" s="3"/>
      <c r="E3119" s="79"/>
      <c r="F3119" s="3"/>
      <c r="G3119" s="77" t="e">
        <f>VLOOKUP($F$1&amp;F3119,定价因子!E:F,2,0)</f>
        <v>#N/A</v>
      </c>
      <c r="H3119" s="3"/>
      <c r="I3119" s="77" t="e">
        <f>VLOOKUP($H$1&amp;H3119,定价因子!E:F,2,0)</f>
        <v>#N/A</v>
      </c>
      <c r="J3119" s="3"/>
      <c r="K3119" s="77" t="e">
        <f>VLOOKUP($J$1&amp;J3119,定价因子!E:F,2,0)</f>
        <v>#N/A</v>
      </c>
      <c r="L3119" s="3"/>
      <c r="M3119" s="77" t="e">
        <f>VLOOKUP($L$1&amp;L3119,定价因子!E:F,2,0)</f>
        <v>#N/A</v>
      </c>
      <c r="N3119" s="3"/>
      <c r="O3119" s="77" t="e">
        <f>VLOOKUP($N$1&amp;N3119,定价因子!E:F,2,0)</f>
        <v>#N/A</v>
      </c>
      <c r="P3119" s="3"/>
      <c r="Q3119" s="55" t="e">
        <f>VLOOKUP($P$1&amp;P3119,定价因子!$E:$F,2,0)</f>
        <v>#N/A</v>
      </c>
      <c r="R3119" s="3"/>
      <c r="S3119" s="77" t="e">
        <f>VLOOKUP($R$1&amp;R3119,定价因子!$E:$F,2,0)</f>
        <v>#N/A</v>
      </c>
      <c r="T3119" s="61"/>
      <c r="U3119" s="63"/>
      <c r="V3119" s="63"/>
      <c r="W3119" s="63"/>
      <c r="X3119" s="3"/>
    </row>
    <row r="3120" spans="1:24">
      <c r="A3120" s="3"/>
      <c r="B3120" s="3"/>
      <c r="C3120" s="3"/>
      <c r="D3120" s="3"/>
      <c r="E3120" s="79"/>
      <c r="F3120" s="3"/>
      <c r="G3120" s="77" t="e">
        <f>VLOOKUP($F$1&amp;F3120,定价因子!E:F,2,0)</f>
        <v>#N/A</v>
      </c>
      <c r="H3120" s="3"/>
      <c r="I3120" s="77" t="e">
        <f>VLOOKUP($H$1&amp;H3120,定价因子!E:F,2,0)</f>
        <v>#N/A</v>
      </c>
      <c r="J3120" s="3"/>
      <c r="K3120" s="77" t="e">
        <f>VLOOKUP($J$1&amp;J3120,定价因子!E:F,2,0)</f>
        <v>#N/A</v>
      </c>
      <c r="L3120" s="3"/>
      <c r="M3120" s="77" t="e">
        <f>VLOOKUP($L$1&amp;L3120,定价因子!E:F,2,0)</f>
        <v>#N/A</v>
      </c>
      <c r="N3120" s="3"/>
      <c r="O3120" s="77" t="e">
        <f>VLOOKUP($N$1&amp;N3120,定价因子!E:F,2,0)</f>
        <v>#N/A</v>
      </c>
      <c r="P3120" s="3"/>
      <c r="Q3120" s="55" t="e">
        <f>VLOOKUP($P$1&amp;P3120,定价因子!$E:$F,2,0)</f>
        <v>#N/A</v>
      </c>
      <c r="R3120" s="3"/>
      <c r="S3120" s="77" t="e">
        <f>VLOOKUP($R$1&amp;R3120,定价因子!$E:$F,2,0)</f>
        <v>#N/A</v>
      </c>
      <c r="T3120" s="61"/>
      <c r="U3120" s="63"/>
      <c r="V3120" s="63"/>
      <c r="W3120" s="63"/>
      <c r="X3120" s="3"/>
    </row>
    <row r="3121" spans="1:24">
      <c r="A3121" s="3"/>
      <c r="B3121" s="3"/>
      <c r="C3121" s="3"/>
      <c r="D3121" s="3"/>
      <c r="E3121" s="79"/>
      <c r="F3121" s="3"/>
      <c r="G3121" s="77" t="e">
        <f>VLOOKUP($F$1&amp;F3121,定价因子!E:F,2,0)</f>
        <v>#N/A</v>
      </c>
      <c r="H3121" s="3"/>
      <c r="I3121" s="77" t="e">
        <f>VLOOKUP($H$1&amp;H3121,定价因子!E:F,2,0)</f>
        <v>#N/A</v>
      </c>
      <c r="J3121" s="3"/>
      <c r="K3121" s="77" t="e">
        <f>VLOOKUP($J$1&amp;J3121,定价因子!E:F,2,0)</f>
        <v>#N/A</v>
      </c>
      <c r="L3121" s="3"/>
      <c r="M3121" s="77" t="e">
        <f>VLOOKUP($L$1&amp;L3121,定价因子!E:F,2,0)</f>
        <v>#N/A</v>
      </c>
      <c r="N3121" s="3"/>
      <c r="O3121" s="77" t="e">
        <f>VLOOKUP($N$1&amp;N3121,定价因子!E:F,2,0)</f>
        <v>#N/A</v>
      </c>
      <c r="P3121" s="3"/>
      <c r="Q3121" s="55" t="e">
        <f>VLOOKUP($P$1&amp;P3121,定价因子!$E:$F,2,0)</f>
        <v>#N/A</v>
      </c>
      <c r="R3121" s="3"/>
      <c r="S3121" s="77" t="e">
        <f>VLOOKUP($R$1&amp;R3121,定价因子!$E:$F,2,0)</f>
        <v>#N/A</v>
      </c>
      <c r="T3121" s="61"/>
      <c r="U3121" s="63"/>
      <c r="V3121" s="63"/>
      <c r="W3121" s="63"/>
      <c r="X3121" s="3"/>
    </row>
    <row r="3122" spans="1:24">
      <c r="A3122" s="3"/>
      <c r="B3122" s="3"/>
      <c r="C3122" s="3"/>
      <c r="D3122" s="3"/>
      <c r="E3122" s="79"/>
      <c r="F3122" s="3"/>
      <c r="G3122" s="77" t="e">
        <f>VLOOKUP($F$1&amp;F3122,定价因子!E:F,2,0)</f>
        <v>#N/A</v>
      </c>
      <c r="H3122" s="3"/>
      <c r="I3122" s="77" t="e">
        <f>VLOOKUP($H$1&amp;H3122,定价因子!E:F,2,0)</f>
        <v>#N/A</v>
      </c>
      <c r="J3122" s="3"/>
      <c r="K3122" s="77" t="e">
        <f>VLOOKUP($J$1&amp;J3122,定价因子!E:F,2,0)</f>
        <v>#N/A</v>
      </c>
      <c r="L3122" s="3"/>
      <c r="M3122" s="77" t="e">
        <f>VLOOKUP($L$1&amp;L3122,定价因子!E:F,2,0)</f>
        <v>#N/A</v>
      </c>
      <c r="N3122" s="3"/>
      <c r="O3122" s="77" t="e">
        <f>VLOOKUP($N$1&amp;N3122,定价因子!E:F,2,0)</f>
        <v>#N/A</v>
      </c>
      <c r="P3122" s="3"/>
      <c r="Q3122" s="55" t="e">
        <f>VLOOKUP($P$1&amp;P3122,定价因子!$E:$F,2,0)</f>
        <v>#N/A</v>
      </c>
      <c r="R3122" s="3"/>
      <c r="S3122" s="77" t="e">
        <f>VLOOKUP($R$1&amp;R3122,定价因子!$E:$F,2,0)</f>
        <v>#N/A</v>
      </c>
      <c r="T3122" s="61"/>
      <c r="U3122" s="63"/>
      <c r="V3122" s="63"/>
      <c r="W3122" s="63"/>
      <c r="X3122" s="3"/>
    </row>
    <row r="3123" spans="1:24">
      <c r="A3123" s="3"/>
      <c r="B3123" s="3"/>
      <c r="C3123" s="3"/>
      <c r="D3123" s="3"/>
      <c r="E3123" s="79"/>
      <c r="F3123" s="3"/>
      <c r="G3123" s="77" t="e">
        <f>VLOOKUP($F$1&amp;F3123,定价因子!E:F,2,0)</f>
        <v>#N/A</v>
      </c>
      <c r="H3123" s="3"/>
      <c r="I3123" s="77" t="e">
        <f>VLOOKUP($H$1&amp;H3123,定价因子!E:F,2,0)</f>
        <v>#N/A</v>
      </c>
      <c r="J3123" s="3"/>
      <c r="K3123" s="77" t="e">
        <f>VLOOKUP($J$1&amp;J3123,定价因子!E:F,2,0)</f>
        <v>#N/A</v>
      </c>
      <c r="L3123" s="3"/>
      <c r="M3123" s="77" t="e">
        <f>VLOOKUP($L$1&amp;L3123,定价因子!E:F,2,0)</f>
        <v>#N/A</v>
      </c>
      <c r="N3123" s="3"/>
      <c r="O3123" s="77" t="e">
        <f>VLOOKUP($N$1&amp;N3123,定价因子!E:F,2,0)</f>
        <v>#N/A</v>
      </c>
      <c r="P3123" s="3"/>
      <c r="Q3123" s="55" t="e">
        <f>VLOOKUP($P$1&amp;P3123,定价因子!$E:$F,2,0)</f>
        <v>#N/A</v>
      </c>
      <c r="R3123" s="3"/>
      <c r="S3123" s="77" t="e">
        <f>VLOOKUP($R$1&amp;R3123,定价因子!$E:$F,2,0)</f>
        <v>#N/A</v>
      </c>
      <c r="T3123" s="61"/>
      <c r="U3123" s="63"/>
      <c r="V3123" s="63"/>
      <c r="W3123" s="63"/>
      <c r="X3123" s="3"/>
    </row>
    <row r="3124" spans="1:24">
      <c r="A3124" s="3"/>
      <c r="B3124" s="3"/>
      <c r="C3124" s="3"/>
      <c r="D3124" s="3"/>
      <c r="E3124" s="79"/>
      <c r="F3124" s="3"/>
      <c r="G3124" s="77" t="e">
        <f>VLOOKUP($F$1&amp;F3124,定价因子!E:F,2,0)</f>
        <v>#N/A</v>
      </c>
      <c r="H3124" s="3"/>
      <c r="I3124" s="77" t="e">
        <f>VLOOKUP($H$1&amp;H3124,定价因子!E:F,2,0)</f>
        <v>#N/A</v>
      </c>
      <c r="J3124" s="3"/>
      <c r="K3124" s="77" t="e">
        <f>VLOOKUP($J$1&amp;J3124,定价因子!E:F,2,0)</f>
        <v>#N/A</v>
      </c>
      <c r="L3124" s="3"/>
      <c r="M3124" s="77" t="e">
        <f>VLOOKUP($L$1&amp;L3124,定价因子!E:F,2,0)</f>
        <v>#N/A</v>
      </c>
      <c r="N3124" s="3"/>
      <c r="O3124" s="77" t="e">
        <f>VLOOKUP($N$1&amp;N3124,定价因子!E:F,2,0)</f>
        <v>#N/A</v>
      </c>
      <c r="P3124" s="3"/>
      <c r="Q3124" s="55" t="e">
        <f>VLOOKUP($P$1&amp;P3124,定价因子!$E:$F,2,0)</f>
        <v>#N/A</v>
      </c>
      <c r="R3124" s="3"/>
      <c r="S3124" s="77" t="e">
        <f>VLOOKUP($R$1&amp;R3124,定价因子!$E:$F,2,0)</f>
        <v>#N/A</v>
      </c>
      <c r="T3124" s="61"/>
      <c r="U3124" s="63"/>
      <c r="V3124" s="63"/>
      <c r="W3124" s="63"/>
      <c r="X3124" s="3"/>
    </row>
    <row r="3125" spans="1:24">
      <c r="A3125" s="3"/>
      <c r="B3125" s="3"/>
      <c r="C3125" s="3"/>
      <c r="D3125" s="3"/>
      <c r="E3125" s="79"/>
      <c r="F3125" s="3"/>
      <c r="G3125" s="77" t="e">
        <f>VLOOKUP($F$1&amp;F3125,定价因子!E:F,2,0)</f>
        <v>#N/A</v>
      </c>
      <c r="H3125" s="3"/>
      <c r="I3125" s="77" t="e">
        <f>VLOOKUP($H$1&amp;H3125,定价因子!E:F,2,0)</f>
        <v>#N/A</v>
      </c>
      <c r="J3125" s="3"/>
      <c r="K3125" s="77" t="e">
        <f>VLOOKUP($J$1&amp;J3125,定价因子!E:F,2,0)</f>
        <v>#N/A</v>
      </c>
      <c r="L3125" s="3"/>
      <c r="M3125" s="77" t="e">
        <f>VLOOKUP($L$1&amp;L3125,定价因子!E:F,2,0)</f>
        <v>#N/A</v>
      </c>
      <c r="N3125" s="3"/>
      <c r="O3125" s="77" t="e">
        <f>VLOOKUP($N$1&amp;N3125,定价因子!E:F,2,0)</f>
        <v>#N/A</v>
      </c>
      <c r="P3125" s="3"/>
      <c r="Q3125" s="55" t="e">
        <f>VLOOKUP($P$1&amp;P3125,定价因子!$E:$F,2,0)</f>
        <v>#N/A</v>
      </c>
      <c r="R3125" s="3"/>
      <c r="S3125" s="77" t="e">
        <f>VLOOKUP($R$1&amp;R3125,定价因子!$E:$F,2,0)</f>
        <v>#N/A</v>
      </c>
      <c r="T3125" s="61"/>
      <c r="U3125" s="63"/>
      <c r="V3125" s="63"/>
      <c r="W3125" s="63"/>
      <c r="X3125" s="3"/>
    </row>
    <row r="3126" spans="1:24">
      <c r="A3126" s="3"/>
      <c r="B3126" s="3"/>
      <c r="C3126" s="3"/>
      <c r="D3126" s="3"/>
      <c r="E3126" s="79"/>
      <c r="F3126" s="3"/>
      <c r="G3126" s="77" t="e">
        <f>VLOOKUP($F$1&amp;F3126,定价因子!E:F,2,0)</f>
        <v>#N/A</v>
      </c>
      <c r="H3126" s="3"/>
      <c r="I3126" s="77" t="e">
        <f>VLOOKUP($H$1&amp;H3126,定价因子!E:F,2,0)</f>
        <v>#N/A</v>
      </c>
      <c r="J3126" s="3"/>
      <c r="K3126" s="77" t="e">
        <f>VLOOKUP($J$1&amp;J3126,定价因子!E:F,2,0)</f>
        <v>#N/A</v>
      </c>
      <c r="L3126" s="3"/>
      <c r="M3126" s="77" t="e">
        <f>VLOOKUP($L$1&amp;L3126,定价因子!E:F,2,0)</f>
        <v>#N/A</v>
      </c>
      <c r="N3126" s="3"/>
      <c r="O3126" s="77" t="e">
        <f>VLOOKUP($N$1&amp;N3126,定价因子!E:F,2,0)</f>
        <v>#N/A</v>
      </c>
      <c r="P3126" s="3"/>
      <c r="Q3126" s="55" t="e">
        <f>VLOOKUP($P$1&amp;P3126,定价因子!$E:$F,2,0)</f>
        <v>#N/A</v>
      </c>
      <c r="R3126" s="3"/>
      <c r="S3126" s="77" t="e">
        <f>VLOOKUP($R$1&amp;R3126,定价因子!$E:$F,2,0)</f>
        <v>#N/A</v>
      </c>
      <c r="T3126" s="61"/>
      <c r="U3126" s="63"/>
      <c r="V3126" s="63"/>
      <c r="W3126" s="63"/>
      <c r="X3126" s="3"/>
    </row>
    <row r="3127" spans="1:24">
      <c r="A3127" s="3"/>
      <c r="B3127" s="3"/>
      <c r="C3127" s="3"/>
      <c r="D3127" s="3"/>
      <c r="E3127" s="79"/>
      <c r="F3127" s="3"/>
      <c r="G3127" s="77" t="e">
        <f>VLOOKUP($F$1&amp;F3127,定价因子!E:F,2,0)</f>
        <v>#N/A</v>
      </c>
      <c r="H3127" s="3"/>
      <c r="I3127" s="77" t="e">
        <f>VLOOKUP($H$1&amp;H3127,定价因子!E:F,2,0)</f>
        <v>#N/A</v>
      </c>
      <c r="J3127" s="3"/>
      <c r="K3127" s="77" t="e">
        <f>VLOOKUP($J$1&amp;J3127,定价因子!E:F,2,0)</f>
        <v>#N/A</v>
      </c>
      <c r="L3127" s="3"/>
      <c r="M3127" s="77" t="e">
        <f>VLOOKUP($L$1&amp;L3127,定价因子!E:F,2,0)</f>
        <v>#N/A</v>
      </c>
      <c r="N3127" s="3"/>
      <c r="O3127" s="77" t="e">
        <f>VLOOKUP($N$1&amp;N3127,定价因子!E:F,2,0)</f>
        <v>#N/A</v>
      </c>
      <c r="P3127" s="3"/>
      <c r="Q3127" s="55" t="e">
        <f>VLOOKUP($P$1&amp;P3127,定价因子!$E:$F,2,0)</f>
        <v>#N/A</v>
      </c>
      <c r="R3127" s="3"/>
      <c r="S3127" s="77" t="e">
        <f>VLOOKUP($R$1&amp;R3127,定价因子!$E:$F,2,0)</f>
        <v>#N/A</v>
      </c>
      <c r="T3127" s="61"/>
      <c r="U3127" s="63"/>
      <c r="V3127" s="63"/>
      <c r="W3127" s="63"/>
      <c r="X3127" s="3"/>
    </row>
    <row r="3128" spans="1:24">
      <c r="A3128" s="3"/>
      <c r="B3128" s="3"/>
      <c r="C3128" s="3"/>
      <c r="D3128" s="3"/>
      <c r="E3128" s="79"/>
      <c r="F3128" s="3"/>
      <c r="G3128" s="77" t="e">
        <f>VLOOKUP($F$1&amp;F3128,定价因子!E:F,2,0)</f>
        <v>#N/A</v>
      </c>
      <c r="H3128" s="3"/>
      <c r="I3128" s="77" t="e">
        <f>VLOOKUP($H$1&amp;H3128,定价因子!E:F,2,0)</f>
        <v>#N/A</v>
      </c>
      <c r="J3128" s="3"/>
      <c r="K3128" s="77" t="e">
        <f>VLOOKUP($J$1&amp;J3128,定价因子!E:F,2,0)</f>
        <v>#N/A</v>
      </c>
      <c r="L3128" s="3"/>
      <c r="M3128" s="77" t="e">
        <f>VLOOKUP($L$1&amp;L3128,定价因子!E:F,2,0)</f>
        <v>#N/A</v>
      </c>
      <c r="N3128" s="3"/>
      <c r="O3128" s="77" t="e">
        <f>VLOOKUP($N$1&amp;N3128,定价因子!E:F,2,0)</f>
        <v>#N/A</v>
      </c>
      <c r="P3128" s="3"/>
      <c r="Q3128" s="55" t="e">
        <f>VLOOKUP($P$1&amp;P3128,定价因子!$E:$F,2,0)</f>
        <v>#N/A</v>
      </c>
      <c r="R3128" s="3"/>
      <c r="S3128" s="77" t="e">
        <f>VLOOKUP($R$1&amp;R3128,定价因子!$E:$F,2,0)</f>
        <v>#N/A</v>
      </c>
      <c r="T3128" s="61"/>
      <c r="U3128" s="63"/>
      <c r="V3128" s="63"/>
      <c r="W3128" s="63"/>
      <c r="X3128" s="3"/>
    </row>
    <row r="3129" spans="1:24">
      <c r="A3129" s="3"/>
      <c r="B3129" s="3"/>
      <c r="C3129" s="3"/>
      <c r="D3129" s="3"/>
      <c r="E3129" s="79"/>
      <c r="F3129" s="3"/>
      <c r="G3129" s="77" t="e">
        <f>VLOOKUP($F$1&amp;F3129,定价因子!E:F,2,0)</f>
        <v>#N/A</v>
      </c>
      <c r="H3129" s="3"/>
      <c r="I3129" s="77" t="e">
        <f>VLOOKUP($H$1&amp;H3129,定价因子!E:F,2,0)</f>
        <v>#N/A</v>
      </c>
      <c r="J3129" s="3"/>
      <c r="K3129" s="77" t="e">
        <f>VLOOKUP($J$1&amp;J3129,定价因子!E:F,2,0)</f>
        <v>#N/A</v>
      </c>
      <c r="L3129" s="3"/>
      <c r="M3129" s="77" t="e">
        <f>VLOOKUP($L$1&amp;L3129,定价因子!E:F,2,0)</f>
        <v>#N/A</v>
      </c>
      <c r="N3129" s="3"/>
      <c r="O3129" s="77" t="e">
        <f>VLOOKUP($N$1&amp;N3129,定价因子!E:F,2,0)</f>
        <v>#N/A</v>
      </c>
      <c r="P3129" s="3"/>
      <c r="Q3129" s="55" t="e">
        <f>VLOOKUP($P$1&amp;P3129,定价因子!$E:$F,2,0)</f>
        <v>#N/A</v>
      </c>
      <c r="R3129" s="3"/>
      <c r="S3129" s="77" t="e">
        <f>VLOOKUP($R$1&amp;R3129,定价因子!$E:$F,2,0)</f>
        <v>#N/A</v>
      </c>
      <c r="T3129" s="61"/>
      <c r="U3129" s="63"/>
      <c r="V3129" s="63"/>
      <c r="W3129" s="63"/>
      <c r="X3129" s="3"/>
    </row>
    <row r="3130" spans="1:24">
      <c r="A3130" s="3"/>
      <c r="B3130" s="3"/>
      <c r="C3130" s="3"/>
      <c r="D3130" s="3"/>
      <c r="E3130" s="79"/>
      <c r="F3130" s="3"/>
      <c r="G3130" s="77" t="e">
        <f>VLOOKUP($F$1&amp;F3130,定价因子!E:F,2,0)</f>
        <v>#N/A</v>
      </c>
      <c r="H3130" s="3"/>
      <c r="I3130" s="77" t="e">
        <f>VLOOKUP($H$1&amp;H3130,定价因子!E:F,2,0)</f>
        <v>#N/A</v>
      </c>
      <c r="J3130" s="3"/>
      <c r="K3130" s="77" t="e">
        <f>VLOOKUP($J$1&amp;J3130,定价因子!E:F,2,0)</f>
        <v>#N/A</v>
      </c>
      <c r="L3130" s="3"/>
      <c r="M3130" s="77" t="e">
        <f>VLOOKUP($L$1&amp;L3130,定价因子!E:F,2,0)</f>
        <v>#N/A</v>
      </c>
      <c r="N3130" s="3"/>
      <c r="O3130" s="77" t="e">
        <f>VLOOKUP($N$1&amp;N3130,定价因子!E:F,2,0)</f>
        <v>#N/A</v>
      </c>
      <c r="P3130" s="3"/>
      <c r="Q3130" s="55" t="e">
        <f>VLOOKUP($P$1&amp;P3130,定价因子!$E:$F,2,0)</f>
        <v>#N/A</v>
      </c>
      <c r="R3130" s="3"/>
      <c r="S3130" s="77" t="e">
        <f>VLOOKUP($R$1&amp;R3130,定价因子!$E:$F,2,0)</f>
        <v>#N/A</v>
      </c>
      <c r="T3130" s="61"/>
      <c r="U3130" s="63"/>
      <c r="V3130" s="63"/>
      <c r="W3130" s="63"/>
      <c r="X3130" s="3"/>
    </row>
    <row r="3131" spans="1:24">
      <c r="A3131" s="3"/>
      <c r="B3131" s="3"/>
      <c r="C3131" s="3"/>
      <c r="D3131" s="3"/>
      <c r="E3131" s="79"/>
      <c r="F3131" s="3"/>
      <c r="G3131" s="77" t="e">
        <f>VLOOKUP($F$1&amp;F3131,定价因子!E:F,2,0)</f>
        <v>#N/A</v>
      </c>
      <c r="H3131" s="3"/>
      <c r="I3131" s="77" t="e">
        <f>VLOOKUP($H$1&amp;H3131,定价因子!E:F,2,0)</f>
        <v>#N/A</v>
      </c>
      <c r="J3131" s="3"/>
      <c r="K3131" s="77" t="e">
        <f>VLOOKUP($J$1&amp;J3131,定价因子!E:F,2,0)</f>
        <v>#N/A</v>
      </c>
      <c r="L3131" s="3"/>
      <c r="M3131" s="77" t="e">
        <f>VLOOKUP($L$1&amp;L3131,定价因子!E:F,2,0)</f>
        <v>#N/A</v>
      </c>
      <c r="N3131" s="3"/>
      <c r="O3131" s="77" t="e">
        <f>VLOOKUP($N$1&amp;N3131,定价因子!E:F,2,0)</f>
        <v>#N/A</v>
      </c>
      <c r="P3131" s="3"/>
      <c r="Q3131" s="55" t="e">
        <f>VLOOKUP($P$1&amp;P3131,定价因子!$E:$F,2,0)</f>
        <v>#N/A</v>
      </c>
      <c r="R3131" s="3"/>
      <c r="S3131" s="77" t="e">
        <f>VLOOKUP($R$1&amp;R3131,定价因子!$E:$F,2,0)</f>
        <v>#N/A</v>
      </c>
      <c r="T3131" s="61"/>
      <c r="U3131" s="63"/>
      <c r="V3131" s="63"/>
      <c r="W3131" s="63"/>
      <c r="X3131" s="3"/>
    </row>
    <row r="3132" spans="1:24">
      <c r="A3132" s="3"/>
      <c r="B3132" s="3"/>
      <c r="C3132" s="3"/>
      <c r="D3132" s="3"/>
      <c r="E3132" s="79"/>
      <c r="F3132" s="3"/>
      <c r="G3132" s="77" t="e">
        <f>VLOOKUP($F$1&amp;F3132,定价因子!E:F,2,0)</f>
        <v>#N/A</v>
      </c>
      <c r="H3132" s="3"/>
      <c r="I3132" s="77" t="e">
        <f>VLOOKUP($H$1&amp;H3132,定价因子!E:F,2,0)</f>
        <v>#N/A</v>
      </c>
      <c r="J3132" s="3"/>
      <c r="K3132" s="77" t="e">
        <f>VLOOKUP($J$1&amp;J3132,定价因子!E:F,2,0)</f>
        <v>#N/A</v>
      </c>
      <c r="L3132" s="3"/>
      <c r="M3132" s="77" t="e">
        <f>VLOOKUP($L$1&amp;L3132,定价因子!E:F,2,0)</f>
        <v>#N/A</v>
      </c>
      <c r="N3132" s="3"/>
      <c r="O3132" s="77" t="e">
        <f>VLOOKUP($N$1&amp;N3132,定价因子!E:F,2,0)</f>
        <v>#N/A</v>
      </c>
      <c r="P3132" s="3"/>
      <c r="Q3132" s="55" t="e">
        <f>VLOOKUP($P$1&amp;P3132,定价因子!$E:$F,2,0)</f>
        <v>#N/A</v>
      </c>
      <c r="R3132" s="3"/>
      <c r="S3132" s="77" t="e">
        <f>VLOOKUP($R$1&amp;R3132,定价因子!$E:$F,2,0)</f>
        <v>#N/A</v>
      </c>
      <c r="T3132" s="61"/>
      <c r="U3132" s="63"/>
      <c r="V3132" s="63"/>
      <c r="W3132" s="63"/>
      <c r="X3132" s="3"/>
    </row>
    <row r="3133" spans="1:24">
      <c r="A3133" s="3"/>
      <c r="B3133" s="3"/>
      <c r="C3133" s="3"/>
      <c r="D3133" s="3"/>
      <c r="E3133" s="79"/>
      <c r="F3133" s="3"/>
      <c r="G3133" s="77" t="e">
        <f>VLOOKUP($F$1&amp;F3133,定价因子!E:F,2,0)</f>
        <v>#N/A</v>
      </c>
      <c r="H3133" s="3"/>
      <c r="I3133" s="77" t="e">
        <f>VLOOKUP($H$1&amp;H3133,定价因子!E:F,2,0)</f>
        <v>#N/A</v>
      </c>
      <c r="J3133" s="3"/>
      <c r="K3133" s="77" t="e">
        <f>VLOOKUP($J$1&amp;J3133,定价因子!E:F,2,0)</f>
        <v>#N/A</v>
      </c>
      <c r="L3133" s="3"/>
      <c r="M3133" s="77" t="e">
        <f>VLOOKUP($L$1&amp;L3133,定价因子!E:F,2,0)</f>
        <v>#N/A</v>
      </c>
      <c r="N3133" s="3"/>
      <c r="O3133" s="77" t="e">
        <f>VLOOKUP($N$1&amp;N3133,定价因子!E:F,2,0)</f>
        <v>#N/A</v>
      </c>
      <c r="P3133" s="3"/>
      <c r="Q3133" s="55" t="e">
        <f>VLOOKUP($P$1&amp;P3133,定价因子!$E:$F,2,0)</f>
        <v>#N/A</v>
      </c>
      <c r="R3133" s="3"/>
      <c r="S3133" s="77" t="e">
        <f>VLOOKUP($R$1&amp;R3133,定价因子!$E:$F,2,0)</f>
        <v>#N/A</v>
      </c>
      <c r="T3133" s="61"/>
      <c r="U3133" s="63"/>
      <c r="V3133" s="63"/>
      <c r="W3133" s="63"/>
      <c r="X3133" s="3"/>
    </row>
    <row r="3134" spans="1:24">
      <c r="A3134" s="3"/>
      <c r="B3134" s="3"/>
      <c r="C3134" s="3"/>
      <c r="D3134" s="3"/>
      <c r="E3134" s="79"/>
      <c r="F3134" s="3"/>
      <c r="G3134" s="77" t="e">
        <f>VLOOKUP($F$1&amp;F3134,定价因子!E:F,2,0)</f>
        <v>#N/A</v>
      </c>
      <c r="H3134" s="3"/>
      <c r="I3134" s="77" t="e">
        <f>VLOOKUP($H$1&amp;H3134,定价因子!E:F,2,0)</f>
        <v>#N/A</v>
      </c>
      <c r="J3134" s="3"/>
      <c r="K3134" s="77" t="e">
        <f>VLOOKUP($J$1&amp;J3134,定价因子!E:F,2,0)</f>
        <v>#N/A</v>
      </c>
      <c r="L3134" s="3"/>
      <c r="M3134" s="77" t="e">
        <f>VLOOKUP($L$1&amp;L3134,定价因子!E:F,2,0)</f>
        <v>#N/A</v>
      </c>
      <c r="N3134" s="3"/>
      <c r="O3134" s="77" t="e">
        <f>VLOOKUP($N$1&amp;N3134,定价因子!E:F,2,0)</f>
        <v>#N/A</v>
      </c>
      <c r="P3134" s="3"/>
      <c r="Q3134" s="55" t="e">
        <f>VLOOKUP($P$1&amp;P3134,定价因子!$E:$F,2,0)</f>
        <v>#N/A</v>
      </c>
      <c r="R3134" s="3"/>
      <c r="S3134" s="77" t="e">
        <f>VLOOKUP($R$1&amp;R3134,定价因子!$E:$F,2,0)</f>
        <v>#N/A</v>
      </c>
      <c r="T3134" s="61"/>
      <c r="U3134" s="63"/>
      <c r="V3134" s="63"/>
      <c r="W3134" s="63"/>
      <c r="X3134" s="3"/>
    </row>
    <row r="3135" spans="1:24">
      <c r="A3135" s="3"/>
      <c r="B3135" s="3"/>
      <c r="C3135" s="3"/>
      <c r="D3135" s="3"/>
      <c r="E3135" s="79"/>
      <c r="F3135" s="3"/>
      <c r="G3135" s="77" t="e">
        <f>VLOOKUP($F$1&amp;F3135,定价因子!E:F,2,0)</f>
        <v>#N/A</v>
      </c>
      <c r="H3135" s="3"/>
      <c r="I3135" s="77" t="e">
        <f>VLOOKUP($H$1&amp;H3135,定价因子!E:F,2,0)</f>
        <v>#N/A</v>
      </c>
      <c r="J3135" s="3"/>
      <c r="K3135" s="77" t="e">
        <f>VLOOKUP($J$1&amp;J3135,定价因子!E:F,2,0)</f>
        <v>#N/A</v>
      </c>
      <c r="L3135" s="3"/>
      <c r="M3135" s="77" t="e">
        <f>VLOOKUP($L$1&amp;L3135,定价因子!E:F,2,0)</f>
        <v>#N/A</v>
      </c>
      <c r="N3135" s="3"/>
      <c r="O3135" s="77" t="e">
        <f>VLOOKUP($N$1&amp;N3135,定价因子!E:F,2,0)</f>
        <v>#N/A</v>
      </c>
      <c r="P3135" s="3"/>
      <c r="Q3135" s="55" t="e">
        <f>VLOOKUP($P$1&amp;P3135,定价因子!$E:$F,2,0)</f>
        <v>#N/A</v>
      </c>
      <c r="R3135" s="3"/>
      <c r="S3135" s="77" t="e">
        <f>VLOOKUP($R$1&amp;R3135,定价因子!$E:$F,2,0)</f>
        <v>#N/A</v>
      </c>
      <c r="T3135" s="61"/>
      <c r="U3135" s="63"/>
      <c r="V3135" s="63"/>
      <c r="W3135" s="63"/>
      <c r="X3135" s="3"/>
    </row>
    <row r="3136" spans="1:24">
      <c r="A3136" s="3"/>
      <c r="B3136" s="3"/>
      <c r="C3136" s="3"/>
      <c r="D3136" s="3"/>
      <c r="E3136" s="79"/>
      <c r="F3136" s="3"/>
      <c r="G3136" s="77" t="e">
        <f>VLOOKUP($F$1&amp;F3136,定价因子!E:F,2,0)</f>
        <v>#N/A</v>
      </c>
      <c r="H3136" s="3"/>
      <c r="I3136" s="77" t="e">
        <f>VLOOKUP($H$1&amp;H3136,定价因子!E:F,2,0)</f>
        <v>#N/A</v>
      </c>
      <c r="J3136" s="3"/>
      <c r="K3136" s="77" t="e">
        <f>VLOOKUP($J$1&amp;J3136,定价因子!E:F,2,0)</f>
        <v>#N/A</v>
      </c>
      <c r="L3136" s="3"/>
      <c r="M3136" s="77" t="e">
        <f>VLOOKUP($L$1&amp;L3136,定价因子!E:F,2,0)</f>
        <v>#N/A</v>
      </c>
      <c r="N3136" s="3"/>
      <c r="O3136" s="77" t="e">
        <f>VLOOKUP($N$1&amp;N3136,定价因子!E:F,2,0)</f>
        <v>#N/A</v>
      </c>
      <c r="P3136" s="3"/>
      <c r="Q3136" s="55" t="e">
        <f>VLOOKUP($P$1&amp;P3136,定价因子!$E:$F,2,0)</f>
        <v>#N/A</v>
      </c>
      <c r="R3136" s="3"/>
      <c r="S3136" s="77" t="e">
        <f>VLOOKUP($R$1&amp;R3136,定价因子!$E:$F,2,0)</f>
        <v>#N/A</v>
      </c>
      <c r="T3136" s="61"/>
      <c r="U3136" s="63"/>
      <c r="V3136" s="63"/>
      <c r="W3136" s="63"/>
      <c r="X3136" s="3"/>
    </row>
    <row r="3137" spans="1:24">
      <c r="A3137" s="3"/>
      <c r="B3137" s="3"/>
      <c r="C3137" s="3"/>
      <c r="D3137" s="3"/>
      <c r="E3137" s="79"/>
      <c r="F3137" s="3"/>
      <c r="G3137" s="77" t="e">
        <f>VLOOKUP($F$1&amp;F3137,定价因子!E:F,2,0)</f>
        <v>#N/A</v>
      </c>
      <c r="H3137" s="3"/>
      <c r="I3137" s="77" t="e">
        <f>VLOOKUP($H$1&amp;H3137,定价因子!E:F,2,0)</f>
        <v>#N/A</v>
      </c>
      <c r="J3137" s="3"/>
      <c r="K3137" s="77" t="e">
        <f>VLOOKUP($J$1&amp;J3137,定价因子!E:F,2,0)</f>
        <v>#N/A</v>
      </c>
      <c r="L3137" s="3"/>
      <c r="M3137" s="77" t="e">
        <f>VLOOKUP($L$1&amp;L3137,定价因子!E:F,2,0)</f>
        <v>#N/A</v>
      </c>
      <c r="N3137" s="3"/>
      <c r="O3137" s="77" t="e">
        <f>VLOOKUP($N$1&amp;N3137,定价因子!E:F,2,0)</f>
        <v>#N/A</v>
      </c>
      <c r="P3137" s="3"/>
      <c r="Q3137" s="55" t="e">
        <f>VLOOKUP($P$1&amp;P3137,定价因子!$E:$F,2,0)</f>
        <v>#N/A</v>
      </c>
      <c r="R3137" s="3"/>
      <c r="S3137" s="77" t="e">
        <f>VLOOKUP($R$1&amp;R3137,定价因子!$E:$F,2,0)</f>
        <v>#N/A</v>
      </c>
      <c r="T3137" s="61"/>
      <c r="U3137" s="63"/>
      <c r="V3137" s="63"/>
      <c r="W3137" s="63"/>
      <c r="X3137" s="3"/>
    </row>
    <row r="3138" spans="1:24">
      <c r="A3138" s="3"/>
      <c r="B3138" s="3"/>
      <c r="C3138" s="3"/>
      <c r="D3138" s="3"/>
      <c r="E3138" s="79"/>
      <c r="F3138" s="3"/>
      <c r="G3138" s="77" t="e">
        <f>VLOOKUP($F$1&amp;F3138,定价因子!E:F,2,0)</f>
        <v>#N/A</v>
      </c>
      <c r="H3138" s="3"/>
      <c r="I3138" s="77" t="e">
        <f>VLOOKUP($H$1&amp;H3138,定价因子!E:F,2,0)</f>
        <v>#N/A</v>
      </c>
      <c r="J3138" s="3"/>
      <c r="K3138" s="77" t="e">
        <f>VLOOKUP($J$1&amp;J3138,定价因子!E:F,2,0)</f>
        <v>#N/A</v>
      </c>
      <c r="L3138" s="3"/>
      <c r="M3138" s="77" t="e">
        <f>VLOOKUP($L$1&amp;L3138,定价因子!E:F,2,0)</f>
        <v>#N/A</v>
      </c>
      <c r="N3138" s="3"/>
      <c r="O3138" s="77" t="e">
        <f>VLOOKUP($N$1&amp;N3138,定价因子!E:F,2,0)</f>
        <v>#N/A</v>
      </c>
      <c r="P3138" s="3"/>
      <c r="Q3138" s="55" t="e">
        <f>VLOOKUP($P$1&amp;P3138,定价因子!$E:$F,2,0)</f>
        <v>#N/A</v>
      </c>
      <c r="R3138" s="3"/>
      <c r="S3138" s="77" t="e">
        <f>VLOOKUP($R$1&amp;R3138,定价因子!$E:$F,2,0)</f>
        <v>#N/A</v>
      </c>
      <c r="T3138" s="61"/>
      <c r="U3138" s="63"/>
      <c r="V3138" s="63"/>
      <c r="W3138" s="63"/>
      <c r="X3138" s="3"/>
    </row>
    <row r="3139" spans="1:24">
      <c r="A3139" s="3"/>
      <c r="B3139" s="3"/>
      <c r="C3139" s="3"/>
      <c r="D3139" s="3"/>
      <c r="E3139" s="79"/>
      <c r="F3139" s="3"/>
      <c r="G3139" s="77" t="e">
        <f>VLOOKUP($F$1&amp;F3139,定价因子!E:F,2,0)</f>
        <v>#N/A</v>
      </c>
      <c r="H3139" s="3"/>
      <c r="I3139" s="77" t="e">
        <f>VLOOKUP($H$1&amp;H3139,定价因子!E:F,2,0)</f>
        <v>#N/A</v>
      </c>
      <c r="J3139" s="3"/>
      <c r="K3139" s="77" t="e">
        <f>VLOOKUP($J$1&amp;J3139,定价因子!E:F,2,0)</f>
        <v>#N/A</v>
      </c>
      <c r="L3139" s="3"/>
      <c r="M3139" s="77" t="e">
        <f>VLOOKUP($L$1&amp;L3139,定价因子!E:F,2,0)</f>
        <v>#N/A</v>
      </c>
      <c r="N3139" s="3"/>
      <c r="O3139" s="77" t="e">
        <f>VLOOKUP($N$1&amp;N3139,定价因子!E:F,2,0)</f>
        <v>#N/A</v>
      </c>
      <c r="P3139" s="3"/>
      <c r="Q3139" s="55" t="e">
        <f>VLOOKUP($P$1&amp;P3139,定价因子!$E:$F,2,0)</f>
        <v>#N/A</v>
      </c>
      <c r="R3139" s="3"/>
      <c r="S3139" s="77" t="e">
        <f>VLOOKUP($R$1&amp;R3139,定价因子!$E:$F,2,0)</f>
        <v>#N/A</v>
      </c>
      <c r="T3139" s="61"/>
      <c r="U3139" s="63"/>
      <c r="V3139" s="63"/>
      <c r="W3139" s="63"/>
      <c r="X3139" s="3"/>
    </row>
    <row r="3140" spans="1:24">
      <c r="A3140" s="3"/>
      <c r="B3140" s="3"/>
      <c r="C3140" s="3"/>
      <c r="D3140" s="3"/>
      <c r="E3140" s="79"/>
      <c r="F3140" s="3"/>
      <c r="G3140" s="77" t="e">
        <f>VLOOKUP($F$1&amp;F3140,定价因子!E:F,2,0)</f>
        <v>#N/A</v>
      </c>
      <c r="H3140" s="3"/>
      <c r="I3140" s="77" t="e">
        <f>VLOOKUP($H$1&amp;H3140,定价因子!E:F,2,0)</f>
        <v>#N/A</v>
      </c>
      <c r="J3140" s="3"/>
      <c r="K3140" s="77" t="e">
        <f>VLOOKUP($J$1&amp;J3140,定价因子!E:F,2,0)</f>
        <v>#N/A</v>
      </c>
      <c r="L3140" s="3"/>
      <c r="M3140" s="77" t="e">
        <f>VLOOKUP($L$1&amp;L3140,定价因子!E:F,2,0)</f>
        <v>#N/A</v>
      </c>
      <c r="N3140" s="3"/>
      <c r="O3140" s="77" t="e">
        <f>VLOOKUP($N$1&amp;N3140,定价因子!E:F,2,0)</f>
        <v>#N/A</v>
      </c>
      <c r="P3140" s="3"/>
      <c r="Q3140" s="55" t="e">
        <f>VLOOKUP($P$1&amp;P3140,定价因子!$E:$F,2,0)</f>
        <v>#N/A</v>
      </c>
      <c r="R3140" s="3"/>
      <c r="S3140" s="77" t="e">
        <f>VLOOKUP($R$1&amp;R3140,定价因子!$E:$F,2,0)</f>
        <v>#N/A</v>
      </c>
      <c r="T3140" s="61"/>
      <c r="U3140" s="63"/>
      <c r="V3140" s="63"/>
      <c r="W3140" s="63"/>
      <c r="X3140" s="3"/>
    </row>
    <row r="3141" spans="1:24">
      <c r="A3141" s="3"/>
      <c r="B3141" s="3"/>
      <c r="C3141" s="3"/>
      <c r="D3141" s="3"/>
      <c r="E3141" s="79"/>
      <c r="F3141" s="3"/>
      <c r="G3141" s="77" t="e">
        <f>VLOOKUP($F$1&amp;F3141,定价因子!E:F,2,0)</f>
        <v>#N/A</v>
      </c>
      <c r="H3141" s="3"/>
      <c r="I3141" s="77" t="e">
        <f>VLOOKUP($H$1&amp;H3141,定价因子!E:F,2,0)</f>
        <v>#N/A</v>
      </c>
      <c r="J3141" s="3"/>
      <c r="K3141" s="77" t="e">
        <f>VLOOKUP($J$1&amp;J3141,定价因子!E:F,2,0)</f>
        <v>#N/A</v>
      </c>
      <c r="L3141" s="3"/>
      <c r="M3141" s="77" t="e">
        <f>VLOOKUP($L$1&amp;L3141,定价因子!E:F,2,0)</f>
        <v>#N/A</v>
      </c>
      <c r="N3141" s="3"/>
      <c r="O3141" s="77" t="e">
        <f>VLOOKUP($N$1&amp;N3141,定价因子!E:F,2,0)</f>
        <v>#N/A</v>
      </c>
      <c r="P3141" s="3"/>
      <c r="Q3141" s="55" t="e">
        <f>VLOOKUP($P$1&amp;P3141,定价因子!$E:$F,2,0)</f>
        <v>#N/A</v>
      </c>
      <c r="R3141" s="3"/>
      <c r="S3141" s="77" t="e">
        <f>VLOOKUP($R$1&amp;R3141,定价因子!$E:$F,2,0)</f>
        <v>#N/A</v>
      </c>
      <c r="T3141" s="61"/>
      <c r="U3141" s="63"/>
      <c r="V3141" s="63"/>
      <c r="W3141" s="63"/>
      <c r="X3141" s="3"/>
    </row>
    <row r="3142" spans="1:24">
      <c r="A3142" s="3"/>
      <c r="B3142" s="3"/>
      <c r="C3142" s="3"/>
      <c r="D3142" s="3"/>
      <c r="E3142" s="79"/>
      <c r="F3142" s="3"/>
      <c r="G3142" s="77" t="e">
        <f>VLOOKUP($F$1&amp;F3142,定价因子!E:F,2,0)</f>
        <v>#N/A</v>
      </c>
      <c r="H3142" s="3"/>
      <c r="I3142" s="77" t="e">
        <f>VLOOKUP($H$1&amp;H3142,定价因子!E:F,2,0)</f>
        <v>#N/A</v>
      </c>
      <c r="J3142" s="3"/>
      <c r="K3142" s="77" t="e">
        <f>VLOOKUP($J$1&amp;J3142,定价因子!E:F,2,0)</f>
        <v>#N/A</v>
      </c>
      <c r="L3142" s="3"/>
      <c r="M3142" s="77" t="e">
        <f>VLOOKUP($L$1&amp;L3142,定价因子!E:F,2,0)</f>
        <v>#N/A</v>
      </c>
      <c r="N3142" s="3"/>
      <c r="O3142" s="77" t="e">
        <f>VLOOKUP($N$1&amp;N3142,定价因子!E:F,2,0)</f>
        <v>#N/A</v>
      </c>
      <c r="P3142" s="3"/>
      <c r="Q3142" s="55" t="e">
        <f>VLOOKUP($P$1&amp;P3142,定价因子!$E:$F,2,0)</f>
        <v>#N/A</v>
      </c>
      <c r="R3142" s="3"/>
      <c r="S3142" s="77" t="e">
        <f>VLOOKUP($R$1&amp;R3142,定价因子!$E:$F,2,0)</f>
        <v>#N/A</v>
      </c>
      <c r="T3142" s="61"/>
      <c r="U3142" s="63"/>
      <c r="V3142" s="63"/>
      <c r="W3142" s="63"/>
      <c r="X3142" s="3"/>
    </row>
    <row r="3143" spans="1:24">
      <c r="A3143" s="3"/>
      <c r="B3143" s="3"/>
      <c r="C3143" s="3"/>
      <c r="D3143" s="3"/>
      <c r="E3143" s="79"/>
      <c r="F3143" s="3"/>
      <c r="G3143" s="77" t="e">
        <f>VLOOKUP($F$1&amp;F3143,定价因子!E:F,2,0)</f>
        <v>#N/A</v>
      </c>
      <c r="H3143" s="3"/>
      <c r="I3143" s="77" t="e">
        <f>VLOOKUP($H$1&amp;H3143,定价因子!E:F,2,0)</f>
        <v>#N/A</v>
      </c>
      <c r="J3143" s="3"/>
      <c r="K3143" s="77" t="e">
        <f>VLOOKUP($J$1&amp;J3143,定价因子!E:F,2,0)</f>
        <v>#N/A</v>
      </c>
      <c r="L3143" s="3"/>
      <c r="M3143" s="77" t="e">
        <f>VLOOKUP($L$1&amp;L3143,定价因子!E:F,2,0)</f>
        <v>#N/A</v>
      </c>
      <c r="N3143" s="3"/>
      <c r="O3143" s="77" t="e">
        <f>VLOOKUP($N$1&amp;N3143,定价因子!E:F,2,0)</f>
        <v>#N/A</v>
      </c>
      <c r="P3143" s="3"/>
      <c r="Q3143" s="55" t="e">
        <f>VLOOKUP($P$1&amp;P3143,定价因子!$E:$F,2,0)</f>
        <v>#N/A</v>
      </c>
      <c r="R3143" s="3"/>
      <c r="S3143" s="77" t="e">
        <f>VLOOKUP($R$1&amp;R3143,定价因子!$E:$F,2,0)</f>
        <v>#N/A</v>
      </c>
      <c r="T3143" s="61"/>
      <c r="U3143" s="63"/>
      <c r="V3143" s="63"/>
      <c r="W3143" s="63"/>
      <c r="X3143" s="3"/>
    </row>
    <row r="3144" spans="1:24">
      <c r="A3144" s="3"/>
      <c r="B3144" s="3"/>
      <c r="C3144" s="3"/>
      <c r="D3144" s="3"/>
      <c r="E3144" s="79"/>
      <c r="F3144" s="3"/>
      <c r="G3144" s="77" t="e">
        <f>VLOOKUP($F$1&amp;F3144,定价因子!E:F,2,0)</f>
        <v>#N/A</v>
      </c>
      <c r="H3144" s="3"/>
      <c r="I3144" s="77" t="e">
        <f>VLOOKUP($H$1&amp;H3144,定价因子!E:F,2,0)</f>
        <v>#N/A</v>
      </c>
      <c r="J3144" s="3"/>
      <c r="K3144" s="77" t="e">
        <f>VLOOKUP($J$1&amp;J3144,定价因子!E:F,2,0)</f>
        <v>#N/A</v>
      </c>
      <c r="L3144" s="3"/>
      <c r="M3144" s="77" t="e">
        <f>VLOOKUP($L$1&amp;L3144,定价因子!E:F,2,0)</f>
        <v>#N/A</v>
      </c>
      <c r="N3144" s="3"/>
      <c r="O3144" s="77" t="e">
        <f>VLOOKUP($N$1&amp;N3144,定价因子!E:F,2,0)</f>
        <v>#N/A</v>
      </c>
      <c r="P3144" s="3"/>
      <c r="Q3144" s="55" t="e">
        <f>VLOOKUP($P$1&amp;P3144,定价因子!$E:$F,2,0)</f>
        <v>#N/A</v>
      </c>
      <c r="R3144" s="3"/>
      <c r="S3144" s="77" t="e">
        <f>VLOOKUP($R$1&amp;R3144,定价因子!$E:$F,2,0)</f>
        <v>#N/A</v>
      </c>
      <c r="T3144" s="61"/>
      <c r="U3144" s="63"/>
      <c r="V3144" s="63"/>
      <c r="W3144" s="63"/>
      <c r="X3144" s="3"/>
    </row>
    <row r="3145" spans="1:24">
      <c r="A3145" s="3"/>
      <c r="B3145" s="3"/>
      <c r="C3145" s="3"/>
      <c r="D3145" s="3"/>
      <c r="E3145" s="79"/>
      <c r="F3145" s="3"/>
      <c r="G3145" s="77" t="e">
        <f>VLOOKUP($F$1&amp;F3145,定价因子!E:F,2,0)</f>
        <v>#N/A</v>
      </c>
      <c r="H3145" s="3"/>
      <c r="I3145" s="77" t="e">
        <f>VLOOKUP($H$1&amp;H3145,定价因子!E:F,2,0)</f>
        <v>#N/A</v>
      </c>
      <c r="J3145" s="3"/>
      <c r="K3145" s="77" t="e">
        <f>VLOOKUP($J$1&amp;J3145,定价因子!E:F,2,0)</f>
        <v>#N/A</v>
      </c>
      <c r="L3145" s="3"/>
      <c r="M3145" s="77" t="e">
        <f>VLOOKUP($L$1&amp;L3145,定价因子!E:F,2,0)</f>
        <v>#N/A</v>
      </c>
      <c r="N3145" s="3"/>
      <c r="O3145" s="77" t="e">
        <f>VLOOKUP($N$1&amp;N3145,定价因子!E:F,2,0)</f>
        <v>#N/A</v>
      </c>
      <c r="P3145" s="3"/>
      <c r="Q3145" s="55" t="e">
        <f>VLOOKUP($P$1&amp;P3145,定价因子!$E:$F,2,0)</f>
        <v>#N/A</v>
      </c>
      <c r="R3145" s="3"/>
      <c r="S3145" s="77" t="e">
        <f>VLOOKUP($R$1&amp;R3145,定价因子!$E:$F,2,0)</f>
        <v>#N/A</v>
      </c>
      <c r="T3145" s="61"/>
      <c r="U3145" s="63"/>
      <c r="V3145" s="63"/>
      <c r="W3145" s="63"/>
      <c r="X3145" s="3"/>
    </row>
    <row r="3146" spans="1:24">
      <c r="A3146" s="3"/>
      <c r="B3146" s="3"/>
      <c r="C3146" s="3"/>
      <c r="D3146" s="3"/>
      <c r="E3146" s="79"/>
      <c r="F3146" s="3"/>
      <c r="G3146" s="77" t="e">
        <f>VLOOKUP($F$1&amp;F3146,定价因子!E:F,2,0)</f>
        <v>#N/A</v>
      </c>
      <c r="H3146" s="3"/>
      <c r="I3146" s="77" t="e">
        <f>VLOOKUP($H$1&amp;H3146,定价因子!E:F,2,0)</f>
        <v>#N/A</v>
      </c>
      <c r="J3146" s="3"/>
      <c r="K3146" s="77" t="e">
        <f>VLOOKUP($J$1&amp;J3146,定价因子!E:F,2,0)</f>
        <v>#N/A</v>
      </c>
      <c r="L3146" s="3"/>
      <c r="M3146" s="77" t="e">
        <f>VLOOKUP($L$1&amp;L3146,定价因子!E:F,2,0)</f>
        <v>#N/A</v>
      </c>
      <c r="N3146" s="3"/>
      <c r="O3146" s="77" t="e">
        <f>VLOOKUP($N$1&amp;N3146,定价因子!E:F,2,0)</f>
        <v>#N/A</v>
      </c>
      <c r="P3146" s="3"/>
      <c r="Q3146" s="55" t="e">
        <f>VLOOKUP($P$1&amp;P3146,定价因子!$E:$F,2,0)</f>
        <v>#N/A</v>
      </c>
      <c r="R3146" s="3"/>
      <c r="S3146" s="77" t="e">
        <f>VLOOKUP($R$1&amp;R3146,定价因子!$E:$F,2,0)</f>
        <v>#N/A</v>
      </c>
      <c r="T3146" s="61"/>
      <c r="U3146" s="63"/>
      <c r="V3146" s="63"/>
      <c r="W3146" s="63"/>
      <c r="X3146" s="3"/>
    </row>
    <row r="3147" spans="1:24">
      <c r="A3147" s="3"/>
      <c r="B3147" s="3"/>
      <c r="C3147" s="3"/>
      <c r="D3147" s="3"/>
      <c r="E3147" s="79"/>
      <c r="F3147" s="3"/>
      <c r="G3147" s="77" t="e">
        <f>VLOOKUP($F$1&amp;F3147,定价因子!E:F,2,0)</f>
        <v>#N/A</v>
      </c>
      <c r="H3147" s="3"/>
      <c r="I3147" s="77" t="e">
        <f>VLOOKUP($H$1&amp;H3147,定价因子!E:F,2,0)</f>
        <v>#N/A</v>
      </c>
      <c r="J3147" s="3"/>
      <c r="K3147" s="77" t="e">
        <f>VLOOKUP($J$1&amp;J3147,定价因子!E:F,2,0)</f>
        <v>#N/A</v>
      </c>
      <c r="L3147" s="3"/>
      <c r="M3147" s="77" t="e">
        <f>VLOOKUP($L$1&amp;L3147,定价因子!E:F,2,0)</f>
        <v>#N/A</v>
      </c>
      <c r="N3147" s="3"/>
      <c r="O3147" s="77" t="e">
        <f>VLOOKUP($N$1&amp;N3147,定价因子!E:F,2,0)</f>
        <v>#N/A</v>
      </c>
      <c r="P3147" s="3"/>
      <c r="Q3147" s="55" t="e">
        <f>VLOOKUP($P$1&amp;P3147,定价因子!$E:$F,2,0)</f>
        <v>#N/A</v>
      </c>
      <c r="R3147" s="3"/>
      <c r="S3147" s="77" t="e">
        <f>VLOOKUP($R$1&amp;R3147,定价因子!$E:$F,2,0)</f>
        <v>#N/A</v>
      </c>
      <c r="T3147" s="61"/>
      <c r="U3147" s="63"/>
      <c r="V3147" s="63"/>
      <c r="W3147" s="63"/>
      <c r="X3147" s="3"/>
    </row>
    <row r="3148" spans="1:24">
      <c r="A3148" s="3"/>
      <c r="B3148" s="3"/>
      <c r="C3148" s="3"/>
      <c r="D3148" s="3"/>
      <c r="E3148" s="79"/>
      <c r="F3148" s="3"/>
      <c r="G3148" s="77" t="e">
        <f>VLOOKUP($F$1&amp;F3148,定价因子!E:F,2,0)</f>
        <v>#N/A</v>
      </c>
      <c r="H3148" s="3"/>
      <c r="I3148" s="77" t="e">
        <f>VLOOKUP($H$1&amp;H3148,定价因子!E:F,2,0)</f>
        <v>#N/A</v>
      </c>
      <c r="J3148" s="3"/>
      <c r="K3148" s="77" t="e">
        <f>VLOOKUP($J$1&amp;J3148,定价因子!E:F,2,0)</f>
        <v>#N/A</v>
      </c>
      <c r="L3148" s="3"/>
      <c r="M3148" s="77" t="e">
        <f>VLOOKUP($L$1&amp;L3148,定价因子!E:F,2,0)</f>
        <v>#N/A</v>
      </c>
      <c r="N3148" s="3"/>
      <c r="O3148" s="77" t="e">
        <f>VLOOKUP($N$1&amp;N3148,定价因子!E:F,2,0)</f>
        <v>#N/A</v>
      </c>
      <c r="P3148" s="3"/>
      <c r="Q3148" s="55" t="e">
        <f>VLOOKUP($P$1&amp;P3148,定价因子!$E:$F,2,0)</f>
        <v>#N/A</v>
      </c>
      <c r="R3148" s="3"/>
      <c r="S3148" s="77" t="e">
        <f>VLOOKUP($R$1&amp;R3148,定价因子!$E:$F,2,0)</f>
        <v>#N/A</v>
      </c>
      <c r="T3148" s="61"/>
      <c r="U3148" s="63"/>
      <c r="V3148" s="63"/>
      <c r="W3148" s="63"/>
      <c r="X3148" s="3"/>
    </row>
    <row r="3149" spans="1:24">
      <c r="A3149" s="3"/>
      <c r="B3149" s="3"/>
      <c r="C3149" s="3"/>
      <c r="D3149" s="3"/>
      <c r="E3149" s="79"/>
      <c r="F3149" s="3"/>
      <c r="G3149" s="77" t="e">
        <f>VLOOKUP($F$1&amp;F3149,定价因子!E:F,2,0)</f>
        <v>#N/A</v>
      </c>
      <c r="H3149" s="3"/>
      <c r="I3149" s="77" t="e">
        <f>VLOOKUP($H$1&amp;H3149,定价因子!E:F,2,0)</f>
        <v>#N/A</v>
      </c>
      <c r="J3149" s="3"/>
      <c r="K3149" s="77" t="e">
        <f>VLOOKUP($J$1&amp;J3149,定价因子!E:F,2,0)</f>
        <v>#N/A</v>
      </c>
      <c r="L3149" s="3"/>
      <c r="M3149" s="77" t="e">
        <f>VLOOKUP($L$1&amp;L3149,定价因子!E:F,2,0)</f>
        <v>#N/A</v>
      </c>
      <c r="N3149" s="3"/>
      <c r="O3149" s="77" t="e">
        <f>VLOOKUP($N$1&amp;N3149,定价因子!E:F,2,0)</f>
        <v>#N/A</v>
      </c>
      <c r="P3149" s="3"/>
      <c r="Q3149" s="55" t="e">
        <f>VLOOKUP($P$1&amp;P3149,定价因子!$E:$F,2,0)</f>
        <v>#N/A</v>
      </c>
      <c r="R3149" s="3"/>
      <c r="S3149" s="77" t="e">
        <f>VLOOKUP($R$1&amp;R3149,定价因子!$E:$F,2,0)</f>
        <v>#N/A</v>
      </c>
      <c r="T3149" s="61"/>
      <c r="U3149" s="63"/>
      <c r="V3149" s="63"/>
      <c r="W3149" s="63"/>
      <c r="X3149" s="3"/>
    </row>
    <row r="3150" spans="1:24">
      <c r="A3150" s="3"/>
      <c r="B3150" s="3"/>
      <c r="C3150" s="3"/>
      <c r="D3150" s="3"/>
      <c r="E3150" s="79"/>
      <c r="F3150" s="3"/>
      <c r="G3150" s="77" t="e">
        <f>VLOOKUP($F$1&amp;F3150,定价因子!E:F,2,0)</f>
        <v>#N/A</v>
      </c>
      <c r="H3150" s="3"/>
      <c r="I3150" s="77" t="e">
        <f>VLOOKUP($H$1&amp;H3150,定价因子!E:F,2,0)</f>
        <v>#N/A</v>
      </c>
      <c r="J3150" s="3"/>
      <c r="K3150" s="77" t="e">
        <f>VLOOKUP($J$1&amp;J3150,定价因子!E:F,2,0)</f>
        <v>#N/A</v>
      </c>
      <c r="L3150" s="3"/>
      <c r="M3150" s="77" t="e">
        <f>VLOOKUP($L$1&amp;L3150,定价因子!E:F,2,0)</f>
        <v>#N/A</v>
      </c>
      <c r="N3150" s="3"/>
      <c r="O3150" s="77" t="e">
        <f>VLOOKUP($N$1&amp;N3150,定价因子!E:F,2,0)</f>
        <v>#N/A</v>
      </c>
      <c r="P3150" s="3"/>
      <c r="Q3150" s="55" t="e">
        <f>VLOOKUP($P$1&amp;P3150,定价因子!$E:$F,2,0)</f>
        <v>#N/A</v>
      </c>
      <c r="R3150" s="3"/>
      <c r="S3150" s="77" t="e">
        <f>VLOOKUP($R$1&amp;R3150,定价因子!$E:$F,2,0)</f>
        <v>#N/A</v>
      </c>
      <c r="T3150" s="61"/>
      <c r="U3150" s="63"/>
      <c r="V3150" s="63"/>
      <c r="W3150" s="63"/>
      <c r="X3150" s="3"/>
    </row>
    <row r="3151" spans="1:24">
      <c r="A3151" s="3"/>
      <c r="B3151" s="3"/>
      <c r="C3151" s="3"/>
      <c r="D3151" s="3"/>
      <c r="E3151" s="79"/>
      <c r="F3151" s="3"/>
      <c r="G3151" s="77" t="e">
        <f>VLOOKUP($F$1&amp;F3151,定价因子!E:F,2,0)</f>
        <v>#N/A</v>
      </c>
      <c r="H3151" s="3"/>
      <c r="I3151" s="77" t="e">
        <f>VLOOKUP($H$1&amp;H3151,定价因子!E:F,2,0)</f>
        <v>#N/A</v>
      </c>
      <c r="J3151" s="3"/>
      <c r="K3151" s="77" t="e">
        <f>VLOOKUP($J$1&amp;J3151,定价因子!E:F,2,0)</f>
        <v>#N/A</v>
      </c>
      <c r="L3151" s="3"/>
      <c r="M3151" s="77" t="e">
        <f>VLOOKUP($L$1&amp;L3151,定价因子!E:F,2,0)</f>
        <v>#N/A</v>
      </c>
      <c r="N3151" s="3"/>
      <c r="O3151" s="77" t="e">
        <f>VLOOKUP($N$1&amp;N3151,定价因子!E:F,2,0)</f>
        <v>#N/A</v>
      </c>
      <c r="P3151" s="3"/>
      <c r="Q3151" s="55" t="e">
        <f>VLOOKUP($P$1&amp;P3151,定价因子!$E:$F,2,0)</f>
        <v>#N/A</v>
      </c>
      <c r="R3151" s="3"/>
      <c r="S3151" s="77" t="e">
        <f>VLOOKUP($R$1&amp;R3151,定价因子!$E:$F,2,0)</f>
        <v>#N/A</v>
      </c>
      <c r="T3151" s="61"/>
      <c r="U3151" s="63"/>
      <c r="V3151" s="63"/>
      <c r="W3151" s="63"/>
      <c r="X3151" s="3"/>
    </row>
    <row r="3152" spans="1:24">
      <c r="A3152" s="3"/>
      <c r="B3152" s="3"/>
      <c r="C3152" s="3"/>
      <c r="D3152" s="3"/>
      <c r="E3152" s="79"/>
      <c r="F3152" s="3"/>
      <c r="G3152" s="77" t="e">
        <f>VLOOKUP($F$1&amp;F3152,定价因子!E:F,2,0)</f>
        <v>#N/A</v>
      </c>
      <c r="H3152" s="3"/>
      <c r="I3152" s="77" t="e">
        <f>VLOOKUP($H$1&amp;H3152,定价因子!E:F,2,0)</f>
        <v>#N/A</v>
      </c>
      <c r="J3152" s="3"/>
      <c r="K3152" s="77" t="e">
        <f>VLOOKUP($J$1&amp;J3152,定价因子!E:F,2,0)</f>
        <v>#N/A</v>
      </c>
      <c r="L3152" s="3"/>
      <c r="M3152" s="77" t="e">
        <f>VLOOKUP($L$1&amp;L3152,定价因子!E:F,2,0)</f>
        <v>#N/A</v>
      </c>
      <c r="N3152" s="3"/>
      <c r="O3152" s="77" t="e">
        <f>VLOOKUP($N$1&amp;N3152,定价因子!E:F,2,0)</f>
        <v>#N/A</v>
      </c>
      <c r="P3152" s="3"/>
      <c r="Q3152" s="55" t="e">
        <f>VLOOKUP($P$1&amp;P3152,定价因子!$E:$F,2,0)</f>
        <v>#N/A</v>
      </c>
      <c r="R3152" s="3"/>
      <c r="S3152" s="77" t="e">
        <f>VLOOKUP($R$1&amp;R3152,定价因子!$E:$F,2,0)</f>
        <v>#N/A</v>
      </c>
      <c r="T3152" s="61"/>
      <c r="U3152" s="63"/>
      <c r="V3152" s="63"/>
      <c r="W3152" s="63"/>
      <c r="X3152" s="3"/>
    </row>
    <row r="3153" spans="1:24">
      <c r="A3153" s="3"/>
      <c r="B3153" s="3"/>
      <c r="C3153" s="3"/>
      <c r="D3153" s="3"/>
      <c r="E3153" s="79"/>
      <c r="F3153" s="3"/>
      <c r="G3153" s="77" t="e">
        <f>VLOOKUP($F$1&amp;F3153,定价因子!E:F,2,0)</f>
        <v>#N/A</v>
      </c>
      <c r="H3153" s="3"/>
      <c r="I3153" s="77" t="e">
        <f>VLOOKUP($H$1&amp;H3153,定价因子!E:F,2,0)</f>
        <v>#N/A</v>
      </c>
      <c r="J3153" s="3"/>
      <c r="K3153" s="77" t="e">
        <f>VLOOKUP($J$1&amp;J3153,定价因子!E:F,2,0)</f>
        <v>#N/A</v>
      </c>
      <c r="L3153" s="3"/>
      <c r="M3153" s="77" t="e">
        <f>VLOOKUP($L$1&amp;L3153,定价因子!E:F,2,0)</f>
        <v>#N/A</v>
      </c>
      <c r="N3153" s="3"/>
      <c r="O3153" s="77" t="e">
        <f>VLOOKUP($N$1&amp;N3153,定价因子!E:F,2,0)</f>
        <v>#N/A</v>
      </c>
      <c r="P3153" s="3"/>
      <c r="Q3153" s="55" t="e">
        <f>VLOOKUP($P$1&amp;P3153,定价因子!$E:$F,2,0)</f>
        <v>#N/A</v>
      </c>
      <c r="R3153" s="3"/>
      <c r="S3153" s="77" t="e">
        <f>VLOOKUP($R$1&amp;R3153,定价因子!$E:$F,2,0)</f>
        <v>#N/A</v>
      </c>
      <c r="T3153" s="61"/>
      <c r="U3153" s="63"/>
      <c r="V3153" s="63"/>
      <c r="W3153" s="63"/>
      <c r="X3153" s="3"/>
    </row>
    <row r="3154" spans="1:24">
      <c r="A3154" s="3"/>
      <c r="B3154" s="3"/>
      <c r="C3154" s="3"/>
      <c r="D3154" s="3"/>
      <c r="E3154" s="79"/>
      <c r="F3154" s="3"/>
      <c r="G3154" s="77" t="e">
        <f>VLOOKUP($F$1&amp;F3154,定价因子!E:F,2,0)</f>
        <v>#N/A</v>
      </c>
      <c r="H3154" s="3"/>
      <c r="I3154" s="77" t="e">
        <f>VLOOKUP($H$1&amp;H3154,定价因子!E:F,2,0)</f>
        <v>#N/A</v>
      </c>
      <c r="J3154" s="3"/>
      <c r="K3154" s="77" t="e">
        <f>VLOOKUP($J$1&amp;J3154,定价因子!E:F,2,0)</f>
        <v>#N/A</v>
      </c>
      <c r="L3154" s="3"/>
      <c r="M3154" s="77" t="e">
        <f>VLOOKUP($L$1&amp;L3154,定价因子!E:F,2,0)</f>
        <v>#N/A</v>
      </c>
      <c r="N3154" s="3"/>
      <c r="O3154" s="77" t="e">
        <f>VLOOKUP($N$1&amp;N3154,定价因子!E:F,2,0)</f>
        <v>#N/A</v>
      </c>
      <c r="P3154" s="3"/>
      <c r="Q3154" s="55" t="e">
        <f>VLOOKUP($P$1&amp;P3154,定价因子!$E:$F,2,0)</f>
        <v>#N/A</v>
      </c>
      <c r="R3154" s="3"/>
      <c r="S3154" s="77" t="e">
        <f>VLOOKUP($R$1&amp;R3154,定价因子!$E:$F,2,0)</f>
        <v>#N/A</v>
      </c>
      <c r="T3154" s="61"/>
      <c r="U3154" s="63"/>
      <c r="V3154" s="63"/>
      <c r="W3154" s="63"/>
      <c r="X3154" s="3"/>
    </row>
    <row r="3155" spans="1:24">
      <c r="A3155" s="3"/>
      <c r="B3155" s="3"/>
      <c r="C3155" s="3"/>
      <c r="D3155" s="3"/>
      <c r="E3155" s="79"/>
      <c r="F3155" s="3"/>
      <c r="G3155" s="77" t="e">
        <f>VLOOKUP($F$1&amp;F3155,定价因子!E:F,2,0)</f>
        <v>#N/A</v>
      </c>
      <c r="H3155" s="3"/>
      <c r="I3155" s="77" t="e">
        <f>VLOOKUP($H$1&amp;H3155,定价因子!E:F,2,0)</f>
        <v>#N/A</v>
      </c>
      <c r="J3155" s="3"/>
      <c r="K3155" s="77" t="e">
        <f>VLOOKUP($J$1&amp;J3155,定价因子!E:F,2,0)</f>
        <v>#N/A</v>
      </c>
      <c r="L3155" s="3"/>
      <c r="M3155" s="77" t="e">
        <f>VLOOKUP($L$1&amp;L3155,定价因子!E:F,2,0)</f>
        <v>#N/A</v>
      </c>
      <c r="N3155" s="3"/>
      <c r="O3155" s="77" t="e">
        <f>VLOOKUP($N$1&amp;N3155,定价因子!E:F,2,0)</f>
        <v>#N/A</v>
      </c>
      <c r="P3155" s="3"/>
      <c r="Q3155" s="55" t="e">
        <f>VLOOKUP($P$1&amp;P3155,定价因子!$E:$F,2,0)</f>
        <v>#N/A</v>
      </c>
      <c r="R3155" s="3"/>
      <c r="S3155" s="77" t="e">
        <f>VLOOKUP($R$1&amp;R3155,定价因子!$E:$F,2,0)</f>
        <v>#N/A</v>
      </c>
      <c r="T3155" s="61"/>
      <c r="U3155" s="63"/>
      <c r="V3155" s="63"/>
      <c r="W3155" s="63"/>
      <c r="X3155" s="3"/>
    </row>
    <row r="3156" spans="1:24">
      <c r="A3156" s="3"/>
      <c r="B3156" s="3"/>
      <c r="C3156" s="3"/>
      <c r="D3156" s="3"/>
      <c r="E3156" s="79"/>
      <c r="F3156" s="3"/>
      <c r="G3156" s="77" t="e">
        <f>VLOOKUP($F$1&amp;F3156,定价因子!E:F,2,0)</f>
        <v>#N/A</v>
      </c>
      <c r="H3156" s="3"/>
      <c r="I3156" s="77" t="e">
        <f>VLOOKUP($H$1&amp;H3156,定价因子!E:F,2,0)</f>
        <v>#N/A</v>
      </c>
      <c r="J3156" s="3"/>
      <c r="K3156" s="77" t="e">
        <f>VLOOKUP($J$1&amp;J3156,定价因子!E:F,2,0)</f>
        <v>#N/A</v>
      </c>
      <c r="L3156" s="3"/>
      <c r="M3156" s="77" t="e">
        <f>VLOOKUP($L$1&amp;L3156,定价因子!E:F,2,0)</f>
        <v>#N/A</v>
      </c>
      <c r="N3156" s="3"/>
      <c r="O3156" s="77" t="e">
        <f>VLOOKUP($N$1&amp;N3156,定价因子!E:F,2,0)</f>
        <v>#N/A</v>
      </c>
      <c r="P3156" s="3"/>
      <c r="Q3156" s="55" t="e">
        <f>VLOOKUP($P$1&amp;P3156,定价因子!$E:$F,2,0)</f>
        <v>#N/A</v>
      </c>
      <c r="R3156" s="3"/>
      <c r="S3156" s="77" t="e">
        <f>VLOOKUP($R$1&amp;R3156,定价因子!$E:$F,2,0)</f>
        <v>#N/A</v>
      </c>
      <c r="T3156" s="61"/>
      <c r="U3156" s="63"/>
      <c r="V3156" s="63"/>
      <c r="W3156" s="63"/>
      <c r="X3156" s="3"/>
    </row>
    <row r="3157" spans="1:24">
      <c r="A3157" s="3"/>
      <c r="B3157" s="3"/>
      <c r="C3157" s="3"/>
      <c r="D3157" s="3"/>
      <c r="E3157" s="79"/>
      <c r="F3157" s="3"/>
      <c r="G3157" s="77" t="e">
        <f>VLOOKUP($F$1&amp;F3157,定价因子!E:F,2,0)</f>
        <v>#N/A</v>
      </c>
      <c r="H3157" s="3"/>
      <c r="I3157" s="77" t="e">
        <f>VLOOKUP($H$1&amp;H3157,定价因子!E:F,2,0)</f>
        <v>#N/A</v>
      </c>
      <c r="J3157" s="3"/>
      <c r="K3157" s="77" t="e">
        <f>VLOOKUP($J$1&amp;J3157,定价因子!E:F,2,0)</f>
        <v>#N/A</v>
      </c>
      <c r="L3157" s="3"/>
      <c r="M3157" s="77" t="e">
        <f>VLOOKUP($L$1&amp;L3157,定价因子!E:F,2,0)</f>
        <v>#N/A</v>
      </c>
      <c r="N3157" s="3"/>
      <c r="O3157" s="77" t="e">
        <f>VLOOKUP($N$1&amp;N3157,定价因子!E:F,2,0)</f>
        <v>#N/A</v>
      </c>
      <c r="P3157" s="3"/>
      <c r="Q3157" s="55" t="e">
        <f>VLOOKUP($P$1&amp;P3157,定价因子!$E:$F,2,0)</f>
        <v>#N/A</v>
      </c>
      <c r="R3157" s="3"/>
      <c r="S3157" s="77" t="e">
        <f>VLOOKUP($R$1&amp;R3157,定价因子!$E:$F,2,0)</f>
        <v>#N/A</v>
      </c>
      <c r="T3157" s="61"/>
      <c r="U3157" s="63"/>
      <c r="V3157" s="63"/>
      <c r="W3157" s="63"/>
      <c r="X3157" s="3"/>
    </row>
    <row r="3158" spans="1:24">
      <c r="A3158" s="3"/>
      <c r="B3158" s="3"/>
      <c r="C3158" s="3"/>
      <c r="D3158" s="3"/>
      <c r="E3158" s="79"/>
      <c r="F3158" s="3"/>
      <c r="G3158" s="77" t="e">
        <f>VLOOKUP($F$1&amp;F3158,定价因子!E:F,2,0)</f>
        <v>#N/A</v>
      </c>
      <c r="H3158" s="3"/>
      <c r="I3158" s="77" t="e">
        <f>VLOOKUP($H$1&amp;H3158,定价因子!E:F,2,0)</f>
        <v>#N/A</v>
      </c>
      <c r="J3158" s="3"/>
      <c r="K3158" s="77" t="e">
        <f>VLOOKUP($J$1&amp;J3158,定价因子!E:F,2,0)</f>
        <v>#N/A</v>
      </c>
      <c r="L3158" s="3"/>
      <c r="M3158" s="77" t="e">
        <f>VLOOKUP($L$1&amp;L3158,定价因子!E:F,2,0)</f>
        <v>#N/A</v>
      </c>
      <c r="N3158" s="3"/>
      <c r="O3158" s="77" t="e">
        <f>VLOOKUP($N$1&amp;N3158,定价因子!E:F,2,0)</f>
        <v>#N/A</v>
      </c>
      <c r="P3158" s="3"/>
      <c r="Q3158" s="55" t="e">
        <f>VLOOKUP($P$1&amp;P3158,定价因子!$E:$F,2,0)</f>
        <v>#N/A</v>
      </c>
      <c r="R3158" s="3"/>
      <c r="S3158" s="77" t="e">
        <f>VLOOKUP($R$1&amp;R3158,定价因子!$E:$F,2,0)</f>
        <v>#N/A</v>
      </c>
      <c r="T3158" s="61"/>
      <c r="U3158" s="63"/>
      <c r="V3158" s="63"/>
      <c r="W3158" s="63"/>
      <c r="X3158" s="3"/>
    </row>
    <row r="3159" spans="1:24">
      <c r="A3159" s="3"/>
      <c r="B3159" s="3"/>
      <c r="C3159" s="3"/>
      <c r="D3159" s="3"/>
      <c r="E3159" s="79"/>
      <c r="F3159" s="3"/>
      <c r="G3159" s="77" t="e">
        <f>VLOOKUP($F$1&amp;F3159,定价因子!E:F,2,0)</f>
        <v>#N/A</v>
      </c>
      <c r="H3159" s="3"/>
      <c r="I3159" s="77" t="e">
        <f>VLOOKUP($H$1&amp;H3159,定价因子!E:F,2,0)</f>
        <v>#N/A</v>
      </c>
      <c r="J3159" s="3"/>
      <c r="K3159" s="77" t="e">
        <f>VLOOKUP($J$1&amp;J3159,定价因子!E:F,2,0)</f>
        <v>#N/A</v>
      </c>
      <c r="L3159" s="3"/>
      <c r="M3159" s="77" t="e">
        <f>VLOOKUP($L$1&amp;L3159,定价因子!E:F,2,0)</f>
        <v>#N/A</v>
      </c>
      <c r="N3159" s="3"/>
      <c r="O3159" s="77" t="e">
        <f>VLOOKUP($N$1&amp;N3159,定价因子!E:F,2,0)</f>
        <v>#N/A</v>
      </c>
      <c r="P3159" s="3"/>
      <c r="Q3159" s="55" t="e">
        <f>VLOOKUP($P$1&amp;P3159,定价因子!$E:$F,2,0)</f>
        <v>#N/A</v>
      </c>
      <c r="R3159" s="3"/>
      <c r="S3159" s="77" t="e">
        <f>VLOOKUP($R$1&amp;R3159,定价因子!$E:$F,2,0)</f>
        <v>#N/A</v>
      </c>
      <c r="T3159" s="61"/>
      <c r="U3159" s="63"/>
      <c r="V3159" s="63"/>
      <c r="W3159" s="63"/>
      <c r="X3159" s="3"/>
    </row>
    <row r="3160" spans="1:24">
      <c r="A3160" s="3"/>
      <c r="B3160" s="3"/>
      <c r="C3160" s="3"/>
      <c r="D3160" s="3"/>
      <c r="E3160" s="79"/>
      <c r="F3160" s="3"/>
      <c r="G3160" s="77" t="e">
        <f>VLOOKUP($F$1&amp;F3160,定价因子!E:F,2,0)</f>
        <v>#N/A</v>
      </c>
      <c r="H3160" s="3"/>
      <c r="I3160" s="77" t="e">
        <f>VLOOKUP($H$1&amp;H3160,定价因子!E:F,2,0)</f>
        <v>#N/A</v>
      </c>
      <c r="J3160" s="3"/>
      <c r="K3160" s="77" t="e">
        <f>VLOOKUP($J$1&amp;J3160,定价因子!E:F,2,0)</f>
        <v>#N/A</v>
      </c>
      <c r="L3160" s="3"/>
      <c r="M3160" s="77" t="e">
        <f>VLOOKUP($L$1&amp;L3160,定价因子!E:F,2,0)</f>
        <v>#N/A</v>
      </c>
      <c r="N3160" s="3"/>
      <c r="O3160" s="77" t="e">
        <f>VLOOKUP($N$1&amp;N3160,定价因子!E:F,2,0)</f>
        <v>#N/A</v>
      </c>
      <c r="P3160" s="3"/>
      <c r="Q3160" s="55" t="e">
        <f>VLOOKUP($P$1&amp;P3160,定价因子!$E:$F,2,0)</f>
        <v>#N/A</v>
      </c>
      <c r="R3160" s="3"/>
      <c r="S3160" s="77" t="e">
        <f>VLOOKUP($R$1&amp;R3160,定价因子!$E:$F,2,0)</f>
        <v>#N/A</v>
      </c>
      <c r="T3160" s="61"/>
      <c r="U3160" s="63"/>
      <c r="V3160" s="63"/>
      <c r="W3160" s="63"/>
      <c r="X3160" s="3"/>
    </row>
    <row r="3161" spans="1:24">
      <c r="A3161" s="3"/>
      <c r="B3161" s="3"/>
      <c r="C3161" s="3"/>
      <c r="D3161" s="3"/>
      <c r="E3161" s="79"/>
      <c r="F3161" s="3"/>
      <c r="G3161" s="77" t="e">
        <f>VLOOKUP($F$1&amp;F3161,定价因子!E:F,2,0)</f>
        <v>#N/A</v>
      </c>
      <c r="H3161" s="3"/>
      <c r="I3161" s="77" t="e">
        <f>VLOOKUP($H$1&amp;H3161,定价因子!E:F,2,0)</f>
        <v>#N/A</v>
      </c>
      <c r="J3161" s="3"/>
      <c r="K3161" s="77" t="e">
        <f>VLOOKUP($J$1&amp;J3161,定价因子!E:F,2,0)</f>
        <v>#N/A</v>
      </c>
      <c r="L3161" s="3"/>
      <c r="M3161" s="77" t="e">
        <f>VLOOKUP($L$1&amp;L3161,定价因子!E:F,2,0)</f>
        <v>#N/A</v>
      </c>
      <c r="N3161" s="3"/>
      <c r="O3161" s="77" t="e">
        <f>VLOOKUP($N$1&amp;N3161,定价因子!E:F,2,0)</f>
        <v>#N/A</v>
      </c>
      <c r="P3161" s="3"/>
      <c r="Q3161" s="55" t="e">
        <f>VLOOKUP($P$1&amp;P3161,定价因子!$E:$F,2,0)</f>
        <v>#N/A</v>
      </c>
      <c r="R3161" s="3"/>
      <c r="S3161" s="77" t="e">
        <f>VLOOKUP($R$1&amp;R3161,定价因子!$E:$F,2,0)</f>
        <v>#N/A</v>
      </c>
      <c r="T3161" s="61"/>
      <c r="U3161" s="63"/>
      <c r="V3161" s="63"/>
      <c r="W3161" s="63"/>
      <c r="X3161" s="3"/>
    </row>
    <row r="3162" spans="1:24">
      <c r="A3162" s="3"/>
      <c r="B3162" s="3"/>
      <c r="C3162" s="3"/>
      <c r="D3162" s="3"/>
      <c r="E3162" s="79"/>
      <c r="F3162" s="3"/>
      <c r="G3162" s="77" t="e">
        <f>VLOOKUP($F$1&amp;F3162,定价因子!E:F,2,0)</f>
        <v>#N/A</v>
      </c>
      <c r="H3162" s="3"/>
      <c r="I3162" s="77" t="e">
        <f>VLOOKUP($H$1&amp;H3162,定价因子!E:F,2,0)</f>
        <v>#N/A</v>
      </c>
      <c r="J3162" s="3"/>
      <c r="K3162" s="77" t="e">
        <f>VLOOKUP($J$1&amp;J3162,定价因子!E:F,2,0)</f>
        <v>#N/A</v>
      </c>
      <c r="L3162" s="3"/>
      <c r="M3162" s="77" t="e">
        <f>VLOOKUP($L$1&amp;L3162,定价因子!E:F,2,0)</f>
        <v>#N/A</v>
      </c>
      <c r="N3162" s="3"/>
      <c r="O3162" s="77" t="e">
        <f>VLOOKUP($N$1&amp;N3162,定价因子!E:F,2,0)</f>
        <v>#N/A</v>
      </c>
      <c r="P3162" s="3"/>
      <c r="Q3162" s="55" t="e">
        <f>VLOOKUP($P$1&amp;P3162,定价因子!$E:$F,2,0)</f>
        <v>#N/A</v>
      </c>
      <c r="R3162" s="3"/>
      <c r="S3162" s="77" t="e">
        <f>VLOOKUP($R$1&amp;R3162,定价因子!$E:$F,2,0)</f>
        <v>#N/A</v>
      </c>
      <c r="T3162" s="61"/>
      <c r="U3162" s="63"/>
      <c r="V3162" s="63"/>
      <c r="W3162" s="63"/>
      <c r="X3162" s="3"/>
    </row>
    <row r="3163" spans="1:24">
      <c r="A3163" s="3"/>
      <c r="B3163" s="3"/>
      <c r="C3163" s="3"/>
      <c r="D3163" s="3"/>
      <c r="E3163" s="79"/>
      <c r="F3163" s="3"/>
      <c r="G3163" s="77" t="e">
        <f>VLOOKUP($F$1&amp;F3163,定价因子!E:F,2,0)</f>
        <v>#N/A</v>
      </c>
      <c r="H3163" s="3"/>
      <c r="I3163" s="77" t="e">
        <f>VLOOKUP($H$1&amp;H3163,定价因子!E:F,2,0)</f>
        <v>#N/A</v>
      </c>
      <c r="J3163" s="3"/>
      <c r="K3163" s="77" t="e">
        <f>VLOOKUP($J$1&amp;J3163,定价因子!E:F,2,0)</f>
        <v>#N/A</v>
      </c>
      <c r="L3163" s="3"/>
      <c r="M3163" s="77" t="e">
        <f>VLOOKUP($L$1&amp;L3163,定价因子!E:F,2,0)</f>
        <v>#N/A</v>
      </c>
      <c r="N3163" s="3"/>
      <c r="O3163" s="77" t="e">
        <f>VLOOKUP($N$1&amp;N3163,定价因子!E:F,2,0)</f>
        <v>#N/A</v>
      </c>
      <c r="P3163" s="3"/>
      <c r="Q3163" s="55" t="e">
        <f>VLOOKUP($P$1&amp;P3163,定价因子!$E:$F,2,0)</f>
        <v>#N/A</v>
      </c>
      <c r="R3163" s="3"/>
      <c r="S3163" s="77" t="e">
        <f>VLOOKUP($R$1&amp;R3163,定价因子!$E:$F,2,0)</f>
        <v>#N/A</v>
      </c>
      <c r="T3163" s="61"/>
      <c r="U3163" s="63"/>
      <c r="V3163" s="63"/>
      <c r="W3163" s="63"/>
      <c r="X3163" s="3"/>
    </row>
    <row r="3164" spans="1:24">
      <c r="A3164" s="3"/>
      <c r="B3164" s="3"/>
      <c r="C3164" s="3"/>
      <c r="D3164" s="3"/>
      <c r="E3164" s="79"/>
      <c r="F3164" s="3"/>
      <c r="G3164" s="77" t="e">
        <f>VLOOKUP($F$1&amp;F3164,定价因子!E:F,2,0)</f>
        <v>#N/A</v>
      </c>
      <c r="H3164" s="3"/>
      <c r="I3164" s="77" t="e">
        <f>VLOOKUP($H$1&amp;H3164,定价因子!E:F,2,0)</f>
        <v>#N/A</v>
      </c>
      <c r="J3164" s="3"/>
      <c r="K3164" s="77" t="e">
        <f>VLOOKUP($J$1&amp;J3164,定价因子!E:F,2,0)</f>
        <v>#N/A</v>
      </c>
      <c r="L3164" s="3"/>
      <c r="M3164" s="77" t="e">
        <f>VLOOKUP($L$1&amp;L3164,定价因子!E:F,2,0)</f>
        <v>#N/A</v>
      </c>
      <c r="N3164" s="3"/>
      <c r="O3164" s="77" t="e">
        <f>VLOOKUP($N$1&amp;N3164,定价因子!E:F,2,0)</f>
        <v>#N/A</v>
      </c>
      <c r="P3164" s="3"/>
      <c r="Q3164" s="55" t="e">
        <f>VLOOKUP($P$1&amp;P3164,定价因子!$E:$F,2,0)</f>
        <v>#N/A</v>
      </c>
      <c r="R3164" s="3"/>
      <c r="S3164" s="77" t="e">
        <f>VLOOKUP($R$1&amp;R3164,定价因子!$E:$F,2,0)</f>
        <v>#N/A</v>
      </c>
      <c r="T3164" s="61"/>
      <c r="U3164" s="63"/>
      <c r="V3164" s="63"/>
      <c r="W3164" s="63"/>
      <c r="X3164" s="3"/>
    </row>
    <row r="3165" spans="1:24">
      <c r="A3165" s="3"/>
      <c r="B3165" s="3"/>
      <c r="C3165" s="3"/>
      <c r="D3165" s="3"/>
      <c r="E3165" s="79"/>
      <c r="F3165" s="3"/>
      <c r="G3165" s="77" t="e">
        <f>VLOOKUP($F$1&amp;F3165,定价因子!E:F,2,0)</f>
        <v>#N/A</v>
      </c>
      <c r="H3165" s="3"/>
      <c r="I3165" s="77" t="e">
        <f>VLOOKUP($H$1&amp;H3165,定价因子!E:F,2,0)</f>
        <v>#N/A</v>
      </c>
      <c r="J3165" s="3"/>
      <c r="K3165" s="77" t="e">
        <f>VLOOKUP($J$1&amp;J3165,定价因子!E:F,2,0)</f>
        <v>#N/A</v>
      </c>
      <c r="L3165" s="3"/>
      <c r="M3165" s="77" t="e">
        <f>VLOOKUP($L$1&amp;L3165,定价因子!E:F,2,0)</f>
        <v>#N/A</v>
      </c>
      <c r="N3165" s="3"/>
      <c r="O3165" s="77" t="e">
        <f>VLOOKUP($N$1&amp;N3165,定价因子!E:F,2,0)</f>
        <v>#N/A</v>
      </c>
      <c r="P3165" s="3"/>
      <c r="Q3165" s="55" t="e">
        <f>VLOOKUP($P$1&amp;P3165,定价因子!$E:$F,2,0)</f>
        <v>#N/A</v>
      </c>
      <c r="R3165" s="3"/>
      <c r="S3165" s="77" t="e">
        <f>VLOOKUP($R$1&amp;R3165,定价因子!$E:$F,2,0)</f>
        <v>#N/A</v>
      </c>
      <c r="T3165" s="61"/>
      <c r="U3165" s="63"/>
      <c r="V3165" s="63"/>
      <c r="W3165" s="63"/>
      <c r="X3165" s="3"/>
    </row>
    <row r="3166" spans="1:24">
      <c r="A3166" s="3"/>
      <c r="B3166" s="3"/>
      <c r="C3166" s="3"/>
      <c r="D3166" s="3"/>
      <c r="E3166" s="79"/>
      <c r="F3166" s="3"/>
      <c r="G3166" s="77" t="e">
        <f>VLOOKUP($F$1&amp;F3166,定价因子!E:F,2,0)</f>
        <v>#N/A</v>
      </c>
      <c r="H3166" s="3"/>
      <c r="I3166" s="77" t="e">
        <f>VLOOKUP($H$1&amp;H3166,定价因子!E:F,2,0)</f>
        <v>#N/A</v>
      </c>
      <c r="J3166" s="3"/>
      <c r="K3166" s="77" t="e">
        <f>VLOOKUP($J$1&amp;J3166,定价因子!E:F,2,0)</f>
        <v>#N/A</v>
      </c>
      <c r="L3166" s="3"/>
      <c r="M3166" s="77" t="e">
        <f>VLOOKUP($L$1&amp;L3166,定价因子!E:F,2,0)</f>
        <v>#N/A</v>
      </c>
      <c r="N3166" s="3"/>
      <c r="O3166" s="77" t="e">
        <f>VLOOKUP($N$1&amp;N3166,定价因子!E:F,2,0)</f>
        <v>#N/A</v>
      </c>
      <c r="P3166" s="3"/>
      <c r="Q3166" s="55" t="e">
        <f>VLOOKUP($P$1&amp;P3166,定价因子!$E:$F,2,0)</f>
        <v>#N/A</v>
      </c>
      <c r="R3166" s="3"/>
      <c r="S3166" s="77" t="e">
        <f>VLOOKUP($R$1&amp;R3166,定价因子!$E:$F,2,0)</f>
        <v>#N/A</v>
      </c>
      <c r="T3166" s="61"/>
      <c r="U3166" s="63"/>
      <c r="V3166" s="63"/>
      <c r="W3166" s="63"/>
      <c r="X3166" s="3"/>
    </row>
    <row r="3167" spans="1:24">
      <c r="A3167" s="3"/>
      <c r="B3167" s="3"/>
      <c r="C3167" s="3"/>
      <c r="D3167" s="3"/>
      <c r="E3167" s="79"/>
      <c r="F3167" s="3"/>
      <c r="G3167" s="77" t="e">
        <f>VLOOKUP($F$1&amp;F3167,定价因子!E:F,2,0)</f>
        <v>#N/A</v>
      </c>
      <c r="H3167" s="3"/>
      <c r="I3167" s="77" t="e">
        <f>VLOOKUP($H$1&amp;H3167,定价因子!E:F,2,0)</f>
        <v>#N/A</v>
      </c>
      <c r="J3167" s="3"/>
      <c r="K3167" s="77" t="e">
        <f>VLOOKUP($J$1&amp;J3167,定价因子!E:F,2,0)</f>
        <v>#N/A</v>
      </c>
      <c r="L3167" s="3"/>
      <c r="M3167" s="77" t="e">
        <f>VLOOKUP($L$1&amp;L3167,定价因子!E:F,2,0)</f>
        <v>#N/A</v>
      </c>
      <c r="N3167" s="3"/>
      <c r="O3167" s="77" t="e">
        <f>VLOOKUP($N$1&amp;N3167,定价因子!E:F,2,0)</f>
        <v>#N/A</v>
      </c>
      <c r="P3167" s="3"/>
      <c r="Q3167" s="55" t="e">
        <f>VLOOKUP($P$1&amp;P3167,定价因子!$E:$F,2,0)</f>
        <v>#N/A</v>
      </c>
      <c r="R3167" s="3"/>
      <c r="S3167" s="77" t="e">
        <f>VLOOKUP($R$1&amp;R3167,定价因子!$E:$F,2,0)</f>
        <v>#N/A</v>
      </c>
      <c r="T3167" s="61"/>
      <c r="U3167" s="63"/>
      <c r="V3167" s="63"/>
      <c r="W3167" s="63"/>
      <c r="X3167" s="3"/>
    </row>
    <row r="3168" spans="1:24">
      <c r="A3168" s="3"/>
      <c r="B3168" s="3"/>
      <c r="C3168" s="3"/>
      <c r="D3168" s="3"/>
      <c r="E3168" s="79"/>
      <c r="F3168" s="3"/>
      <c r="G3168" s="77" t="e">
        <f>VLOOKUP($F$1&amp;F3168,定价因子!E:F,2,0)</f>
        <v>#N/A</v>
      </c>
      <c r="H3168" s="3"/>
      <c r="I3168" s="77" t="e">
        <f>VLOOKUP($H$1&amp;H3168,定价因子!E:F,2,0)</f>
        <v>#N/A</v>
      </c>
      <c r="J3168" s="3"/>
      <c r="K3168" s="77" t="e">
        <f>VLOOKUP($J$1&amp;J3168,定价因子!E:F,2,0)</f>
        <v>#N/A</v>
      </c>
      <c r="L3168" s="3"/>
      <c r="M3168" s="77" t="e">
        <f>VLOOKUP($L$1&amp;L3168,定价因子!E:F,2,0)</f>
        <v>#N/A</v>
      </c>
      <c r="N3168" s="3"/>
      <c r="O3168" s="77" t="e">
        <f>VLOOKUP($N$1&amp;N3168,定价因子!E:F,2,0)</f>
        <v>#N/A</v>
      </c>
      <c r="P3168" s="3"/>
      <c r="Q3168" s="55" t="e">
        <f>VLOOKUP($P$1&amp;P3168,定价因子!$E:$F,2,0)</f>
        <v>#N/A</v>
      </c>
      <c r="R3168" s="3"/>
      <c r="S3168" s="77" t="e">
        <f>VLOOKUP($R$1&amp;R3168,定价因子!$E:$F,2,0)</f>
        <v>#N/A</v>
      </c>
      <c r="T3168" s="61"/>
      <c r="U3168" s="63"/>
      <c r="V3168" s="63"/>
      <c r="W3168" s="63"/>
      <c r="X3168" s="3"/>
    </row>
    <row r="3169" spans="1:24">
      <c r="A3169" s="3"/>
      <c r="B3169" s="3"/>
      <c r="C3169" s="3"/>
      <c r="D3169" s="3"/>
      <c r="E3169" s="79"/>
      <c r="F3169" s="3"/>
      <c r="G3169" s="77" t="e">
        <f>VLOOKUP($F$1&amp;F3169,定价因子!E:F,2,0)</f>
        <v>#N/A</v>
      </c>
      <c r="H3169" s="3"/>
      <c r="I3169" s="77" t="e">
        <f>VLOOKUP($H$1&amp;H3169,定价因子!E:F,2,0)</f>
        <v>#N/A</v>
      </c>
      <c r="J3169" s="3"/>
      <c r="K3169" s="77" t="e">
        <f>VLOOKUP($J$1&amp;J3169,定价因子!E:F,2,0)</f>
        <v>#N/A</v>
      </c>
      <c r="L3169" s="3"/>
      <c r="M3169" s="77" t="e">
        <f>VLOOKUP($L$1&amp;L3169,定价因子!E:F,2,0)</f>
        <v>#N/A</v>
      </c>
      <c r="N3169" s="3"/>
      <c r="O3169" s="77" t="e">
        <f>VLOOKUP($N$1&amp;N3169,定价因子!E:F,2,0)</f>
        <v>#N/A</v>
      </c>
      <c r="P3169" s="3"/>
      <c r="Q3169" s="55" t="e">
        <f>VLOOKUP($P$1&amp;P3169,定价因子!$E:$F,2,0)</f>
        <v>#N/A</v>
      </c>
      <c r="R3169" s="3"/>
      <c r="S3169" s="77" t="e">
        <f>VLOOKUP($R$1&amp;R3169,定价因子!$E:$F,2,0)</f>
        <v>#N/A</v>
      </c>
      <c r="T3169" s="61"/>
      <c r="U3169" s="63"/>
      <c r="V3169" s="63"/>
      <c r="W3169" s="63"/>
      <c r="X3169" s="3"/>
    </row>
    <row r="3170" spans="1:24">
      <c r="A3170" s="3"/>
      <c r="B3170" s="3"/>
      <c r="C3170" s="3"/>
      <c r="D3170" s="3"/>
      <c r="E3170" s="79"/>
      <c r="F3170" s="3"/>
      <c r="G3170" s="77" t="e">
        <f>VLOOKUP($F$1&amp;F3170,定价因子!E:F,2,0)</f>
        <v>#N/A</v>
      </c>
      <c r="H3170" s="3"/>
      <c r="I3170" s="77" t="e">
        <f>VLOOKUP($H$1&amp;H3170,定价因子!E:F,2,0)</f>
        <v>#N/A</v>
      </c>
      <c r="J3170" s="3"/>
      <c r="K3170" s="77" t="e">
        <f>VLOOKUP($J$1&amp;J3170,定价因子!E:F,2,0)</f>
        <v>#N/A</v>
      </c>
      <c r="L3170" s="3"/>
      <c r="M3170" s="77" t="e">
        <f>VLOOKUP($L$1&amp;L3170,定价因子!E:F,2,0)</f>
        <v>#N/A</v>
      </c>
      <c r="N3170" s="3"/>
      <c r="O3170" s="77" t="e">
        <f>VLOOKUP($N$1&amp;N3170,定价因子!E:F,2,0)</f>
        <v>#N/A</v>
      </c>
      <c r="P3170" s="3"/>
      <c r="Q3170" s="55" t="e">
        <f>VLOOKUP($P$1&amp;P3170,定价因子!$E:$F,2,0)</f>
        <v>#N/A</v>
      </c>
      <c r="R3170" s="3"/>
      <c r="S3170" s="77" t="e">
        <f>VLOOKUP($R$1&amp;R3170,定价因子!$E:$F,2,0)</f>
        <v>#N/A</v>
      </c>
      <c r="T3170" s="61"/>
      <c r="U3170" s="63"/>
      <c r="V3170" s="63"/>
      <c r="W3170" s="63"/>
      <c r="X3170" s="3"/>
    </row>
    <row r="3171" spans="1:24">
      <c r="A3171" s="3"/>
      <c r="B3171" s="3"/>
      <c r="C3171" s="3"/>
      <c r="D3171" s="3"/>
      <c r="E3171" s="79"/>
      <c r="F3171" s="3"/>
      <c r="G3171" s="77" t="e">
        <f>VLOOKUP($F$1&amp;F3171,定价因子!E:F,2,0)</f>
        <v>#N/A</v>
      </c>
      <c r="H3171" s="3"/>
      <c r="I3171" s="77" t="e">
        <f>VLOOKUP($H$1&amp;H3171,定价因子!E:F,2,0)</f>
        <v>#N/A</v>
      </c>
      <c r="J3171" s="3"/>
      <c r="K3171" s="77" t="e">
        <f>VLOOKUP($J$1&amp;J3171,定价因子!E:F,2,0)</f>
        <v>#N/A</v>
      </c>
      <c r="L3171" s="3"/>
      <c r="M3171" s="77" t="e">
        <f>VLOOKUP($L$1&amp;L3171,定价因子!E:F,2,0)</f>
        <v>#N/A</v>
      </c>
      <c r="N3171" s="3"/>
      <c r="O3171" s="77" t="e">
        <f>VLOOKUP($N$1&amp;N3171,定价因子!E:F,2,0)</f>
        <v>#N/A</v>
      </c>
      <c r="P3171" s="3"/>
      <c r="Q3171" s="55" t="e">
        <f>VLOOKUP($P$1&amp;P3171,定价因子!$E:$F,2,0)</f>
        <v>#N/A</v>
      </c>
      <c r="R3171" s="3"/>
      <c r="S3171" s="77" t="e">
        <f>VLOOKUP($R$1&amp;R3171,定价因子!$E:$F,2,0)</f>
        <v>#N/A</v>
      </c>
      <c r="T3171" s="61"/>
      <c r="U3171" s="63"/>
      <c r="V3171" s="63"/>
      <c r="W3171" s="63"/>
      <c r="X3171" s="3"/>
    </row>
    <row r="3172" spans="1:24">
      <c r="A3172" s="3"/>
      <c r="B3172" s="3"/>
      <c r="C3172" s="3"/>
      <c r="D3172" s="3"/>
      <c r="E3172" s="79"/>
      <c r="F3172" s="3"/>
      <c r="G3172" s="77" t="e">
        <f>VLOOKUP($F$1&amp;F3172,定价因子!E:F,2,0)</f>
        <v>#N/A</v>
      </c>
      <c r="H3172" s="3"/>
      <c r="I3172" s="77" t="e">
        <f>VLOOKUP($H$1&amp;H3172,定价因子!E:F,2,0)</f>
        <v>#N/A</v>
      </c>
      <c r="J3172" s="3"/>
      <c r="K3172" s="77" t="e">
        <f>VLOOKUP($J$1&amp;J3172,定价因子!E:F,2,0)</f>
        <v>#N/A</v>
      </c>
      <c r="L3172" s="3"/>
      <c r="M3172" s="77" t="e">
        <f>VLOOKUP($L$1&amp;L3172,定价因子!E:F,2,0)</f>
        <v>#N/A</v>
      </c>
      <c r="N3172" s="3"/>
      <c r="O3172" s="77" t="e">
        <f>VLOOKUP($N$1&amp;N3172,定价因子!E:F,2,0)</f>
        <v>#N/A</v>
      </c>
      <c r="P3172" s="3"/>
      <c r="Q3172" s="55" t="e">
        <f>VLOOKUP($P$1&amp;P3172,定价因子!$E:$F,2,0)</f>
        <v>#N/A</v>
      </c>
      <c r="R3172" s="3"/>
      <c r="S3172" s="77" t="e">
        <f>VLOOKUP($R$1&amp;R3172,定价因子!$E:$F,2,0)</f>
        <v>#N/A</v>
      </c>
      <c r="T3172" s="61"/>
      <c r="U3172" s="63"/>
      <c r="V3172" s="63"/>
      <c r="W3172" s="63"/>
      <c r="X3172" s="3"/>
    </row>
    <row r="3173" spans="1:24">
      <c r="A3173" s="3"/>
      <c r="B3173" s="3"/>
      <c r="C3173" s="3"/>
      <c r="D3173" s="3"/>
      <c r="E3173" s="79"/>
      <c r="F3173" s="3"/>
      <c r="G3173" s="77" t="e">
        <f>VLOOKUP($F$1&amp;F3173,定价因子!E:F,2,0)</f>
        <v>#N/A</v>
      </c>
      <c r="H3173" s="3"/>
      <c r="I3173" s="77" t="e">
        <f>VLOOKUP($H$1&amp;H3173,定价因子!E:F,2,0)</f>
        <v>#N/A</v>
      </c>
      <c r="J3173" s="3"/>
      <c r="K3173" s="77" t="e">
        <f>VLOOKUP($J$1&amp;J3173,定价因子!E:F,2,0)</f>
        <v>#N/A</v>
      </c>
      <c r="L3173" s="3"/>
      <c r="M3173" s="77" t="e">
        <f>VLOOKUP($L$1&amp;L3173,定价因子!E:F,2,0)</f>
        <v>#N/A</v>
      </c>
      <c r="N3173" s="3"/>
      <c r="O3173" s="77" t="e">
        <f>VLOOKUP($N$1&amp;N3173,定价因子!E:F,2,0)</f>
        <v>#N/A</v>
      </c>
      <c r="P3173" s="3"/>
      <c r="Q3173" s="55" t="e">
        <f>VLOOKUP($P$1&amp;P3173,定价因子!$E:$F,2,0)</f>
        <v>#N/A</v>
      </c>
      <c r="R3173" s="3"/>
      <c r="S3173" s="77" t="e">
        <f>VLOOKUP($R$1&amp;R3173,定价因子!$E:$F,2,0)</f>
        <v>#N/A</v>
      </c>
      <c r="T3173" s="61"/>
      <c r="U3173" s="63"/>
      <c r="V3173" s="63"/>
      <c r="W3173" s="63"/>
      <c r="X3173" s="3"/>
    </row>
    <row r="3174" spans="1:24">
      <c r="A3174" s="3"/>
      <c r="B3174" s="3"/>
      <c r="C3174" s="3"/>
      <c r="D3174" s="3"/>
      <c r="E3174" s="79"/>
      <c r="F3174" s="3"/>
      <c r="G3174" s="77" t="e">
        <f>VLOOKUP($F$1&amp;F3174,定价因子!E:F,2,0)</f>
        <v>#N/A</v>
      </c>
      <c r="H3174" s="3"/>
      <c r="I3174" s="77" t="e">
        <f>VLOOKUP($H$1&amp;H3174,定价因子!E:F,2,0)</f>
        <v>#N/A</v>
      </c>
      <c r="J3174" s="3"/>
      <c r="K3174" s="77" t="e">
        <f>VLOOKUP($J$1&amp;J3174,定价因子!E:F,2,0)</f>
        <v>#N/A</v>
      </c>
      <c r="L3174" s="3"/>
      <c r="M3174" s="77" t="e">
        <f>VLOOKUP($L$1&amp;L3174,定价因子!E:F,2,0)</f>
        <v>#N/A</v>
      </c>
      <c r="N3174" s="3"/>
      <c r="O3174" s="77" t="e">
        <f>VLOOKUP($N$1&amp;N3174,定价因子!E:F,2,0)</f>
        <v>#N/A</v>
      </c>
      <c r="P3174" s="3"/>
      <c r="Q3174" s="55" t="e">
        <f>VLOOKUP($P$1&amp;P3174,定价因子!$E:$F,2,0)</f>
        <v>#N/A</v>
      </c>
      <c r="R3174" s="3"/>
      <c r="S3174" s="77" t="e">
        <f>VLOOKUP($R$1&amp;R3174,定价因子!$E:$F,2,0)</f>
        <v>#N/A</v>
      </c>
      <c r="T3174" s="61"/>
      <c r="U3174" s="63"/>
      <c r="V3174" s="63"/>
      <c r="W3174" s="63"/>
      <c r="X3174" s="3"/>
    </row>
    <row r="3175" spans="1:24">
      <c r="A3175" s="3"/>
      <c r="B3175" s="3"/>
      <c r="C3175" s="3"/>
      <c r="D3175" s="3"/>
      <c r="E3175" s="79"/>
      <c r="F3175" s="3"/>
      <c r="G3175" s="77" t="e">
        <f>VLOOKUP($F$1&amp;F3175,定价因子!E:F,2,0)</f>
        <v>#N/A</v>
      </c>
      <c r="H3175" s="3"/>
      <c r="I3175" s="77" t="e">
        <f>VLOOKUP($H$1&amp;H3175,定价因子!E:F,2,0)</f>
        <v>#N/A</v>
      </c>
      <c r="J3175" s="3"/>
      <c r="K3175" s="77" t="e">
        <f>VLOOKUP($J$1&amp;J3175,定价因子!E:F,2,0)</f>
        <v>#N/A</v>
      </c>
      <c r="L3175" s="3"/>
      <c r="M3175" s="77" t="e">
        <f>VLOOKUP($L$1&amp;L3175,定价因子!E:F,2,0)</f>
        <v>#N/A</v>
      </c>
      <c r="N3175" s="3"/>
      <c r="O3175" s="77" t="e">
        <f>VLOOKUP($N$1&amp;N3175,定价因子!E:F,2,0)</f>
        <v>#N/A</v>
      </c>
      <c r="P3175" s="3"/>
      <c r="Q3175" s="55" t="e">
        <f>VLOOKUP($P$1&amp;P3175,定价因子!$E:$F,2,0)</f>
        <v>#N/A</v>
      </c>
      <c r="R3175" s="3"/>
      <c r="S3175" s="77" t="e">
        <f>VLOOKUP($R$1&amp;R3175,定价因子!$E:$F,2,0)</f>
        <v>#N/A</v>
      </c>
      <c r="T3175" s="61"/>
      <c r="U3175" s="63"/>
      <c r="V3175" s="63"/>
      <c r="W3175" s="63"/>
      <c r="X3175" s="3"/>
    </row>
    <row r="3176" spans="1:24">
      <c r="A3176" s="3"/>
      <c r="B3176" s="3"/>
      <c r="C3176" s="3"/>
      <c r="D3176" s="3"/>
      <c r="E3176" s="79"/>
      <c r="F3176" s="3"/>
      <c r="G3176" s="77" t="e">
        <f>VLOOKUP($F$1&amp;F3176,定价因子!E:F,2,0)</f>
        <v>#N/A</v>
      </c>
      <c r="H3176" s="3"/>
      <c r="I3176" s="77" t="e">
        <f>VLOOKUP($H$1&amp;H3176,定价因子!E:F,2,0)</f>
        <v>#N/A</v>
      </c>
      <c r="J3176" s="3"/>
      <c r="K3176" s="77" t="e">
        <f>VLOOKUP($J$1&amp;J3176,定价因子!E:F,2,0)</f>
        <v>#N/A</v>
      </c>
      <c r="L3176" s="3"/>
      <c r="M3176" s="77" t="e">
        <f>VLOOKUP($L$1&amp;L3176,定价因子!E:F,2,0)</f>
        <v>#N/A</v>
      </c>
      <c r="N3176" s="3"/>
      <c r="O3176" s="77" t="e">
        <f>VLOOKUP($N$1&amp;N3176,定价因子!E:F,2,0)</f>
        <v>#N/A</v>
      </c>
      <c r="P3176" s="3"/>
      <c r="Q3176" s="55" t="e">
        <f>VLOOKUP($P$1&amp;P3176,定价因子!$E:$F,2,0)</f>
        <v>#N/A</v>
      </c>
      <c r="R3176" s="3"/>
      <c r="S3176" s="77" t="e">
        <f>VLOOKUP($R$1&amp;R3176,定价因子!$E:$F,2,0)</f>
        <v>#N/A</v>
      </c>
      <c r="T3176" s="61"/>
      <c r="U3176" s="63"/>
      <c r="V3176" s="63"/>
      <c r="W3176" s="63"/>
      <c r="X3176" s="3"/>
    </row>
    <row r="3177" spans="1:24">
      <c r="A3177" s="3"/>
      <c r="B3177" s="3"/>
      <c r="C3177" s="3"/>
      <c r="D3177" s="3"/>
      <c r="E3177" s="79"/>
      <c r="F3177" s="3"/>
      <c r="G3177" s="77" t="e">
        <f>VLOOKUP($F$1&amp;F3177,定价因子!E:F,2,0)</f>
        <v>#N/A</v>
      </c>
      <c r="H3177" s="3"/>
      <c r="I3177" s="77" t="e">
        <f>VLOOKUP($H$1&amp;H3177,定价因子!E:F,2,0)</f>
        <v>#N/A</v>
      </c>
      <c r="J3177" s="3"/>
      <c r="K3177" s="77" t="e">
        <f>VLOOKUP($J$1&amp;J3177,定价因子!E:F,2,0)</f>
        <v>#N/A</v>
      </c>
      <c r="L3177" s="3"/>
      <c r="M3177" s="77" t="e">
        <f>VLOOKUP($L$1&amp;L3177,定价因子!E:F,2,0)</f>
        <v>#N/A</v>
      </c>
      <c r="N3177" s="3"/>
      <c r="O3177" s="77" t="e">
        <f>VLOOKUP($N$1&amp;N3177,定价因子!E:F,2,0)</f>
        <v>#N/A</v>
      </c>
      <c r="P3177" s="3"/>
      <c r="Q3177" s="55" t="e">
        <f>VLOOKUP($P$1&amp;P3177,定价因子!$E:$F,2,0)</f>
        <v>#N/A</v>
      </c>
      <c r="R3177" s="3"/>
      <c r="S3177" s="77" t="e">
        <f>VLOOKUP($R$1&amp;R3177,定价因子!$E:$F,2,0)</f>
        <v>#N/A</v>
      </c>
      <c r="T3177" s="61"/>
      <c r="U3177" s="63"/>
      <c r="V3177" s="63"/>
      <c r="W3177" s="63"/>
      <c r="X3177" s="3"/>
    </row>
    <row r="3178" spans="1:24">
      <c r="A3178" s="3"/>
      <c r="B3178" s="3"/>
      <c r="C3178" s="3"/>
      <c r="D3178" s="3"/>
      <c r="E3178" s="79"/>
      <c r="F3178" s="3"/>
      <c r="G3178" s="77" t="e">
        <f>VLOOKUP($F$1&amp;F3178,定价因子!E:F,2,0)</f>
        <v>#N/A</v>
      </c>
      <c r="H3178" s="3"/>
      <c r="I3178" s="77" t="e">
        <f>VLOOKUP($H$1&amp;H3178,定价因子!E:F,2,0)</f>
        <v>#N/A</v>
      </c>
      <c r="J3178" s="3"/>
      <c r="K3178" s="77" t="e">
        <f>VLOOKUP($J$1&amp;J3178,定价因子!E:F,2,0)</f>
        <v>#N/A</v>
      </c>
      <c r="L3178" s="3"/>
      <c r="M3178" s="77" t="e">
        <f>VLOOKUP($L$1&amp;L3178,定价因子!E:F,2,0)</f>
        <v>#N/A</v>
      </c>
      <c r="N3178" s="3"/>
      <c r="O3178" s="77" t="e">
        <f>VLOOKUP($N$1&amp;N3178,定价因子!E:F,2,0)</f>
        <v>#N/A</v>
      </c>
      <c r="P3178" s="3"/>
      <c r="Q3178" s="55" t="e">
        <f>VLOOKUP($P$1&amp;P3178,定价因子!$E:$F,2,0)</f>
        <v>#N/A</v>
      </c>
      <c r="R3178" s="3"/>
      <c r="S3178" s="77" t="e">
        <f>VLOOKUP($R$1&amp;R3178,定价因子!$E:$F,2,0)</f>
        <v>#N/A</v>
      </c>
      <c r="T3178" s="61"/>
      <c r="U3178" s="63"/>
      <c r="V3178" s="63"/>
      <c r="W3178" s="63"/>
      <c r="X3178" s="3"/>
    </row>
    <row r="3179" spans="1:24">
      <c r="A3179" s="3"/>
      <c r="B3179" s="3"/>
      <c r="C3179" s="3"/>
      <c r="D3179" s="3"/>
      <c r="E3179" s="79"/>
      <c r="F3179" s="3"/>
      <c r="G3179" s="77" t="e">
        <f>VLOOKUP($F$1&amp;F3179,定价因子!E:F,2,0)</f>
        <v>#N/A</v>
      </c>
      <c r="H3179" s="3"/>
      <c r="I3179" s="77" t="e">
        <f>VLOOKUP($H$1&amp;H3179,定价因子!E:F,2,0)</f>
        <v>#N/A</v>
      </c>
      <c r="J3179" s="3"/>
      <c r="K3179" s="77" t="e">
        <f>VLOOKUP($J$1&amp;J3179,定价因子!E:F,2,0)</f>
        <v>#N/A</v>
      </c>
      <c r="L3179" s="3"/>
      <c r="M3179" s="77" t="e">
        <f>VLOOKUP($L$1&amp;L3179,定价因子!E:F,2,0)</f>
        <v>#N/A</v>
      </c>
      <c r="N3179" s="3"/>
      <c r="O3179" s="77" t="e">
        <f>VLOOKUP($N$1&amp;N3179,定价因子!E:F,2,0)</f>
        <v>#N/A</v>
      </c>
      <c r="P3179" s="3"/>
      <c r="Q3179" s="55" t="e">
        <f>VLOOKUP($P$1&amp;P3179,定价因子!$E:$F,2,0)</f>
        <v>#N/A</v>
      </c>
      <c r="R3179" s="3"/>
      <c r="S3179" s="77" t="e">
        <f>VLOOKUP($R$1&amp;R3179,定价因子!$E:$F,2,0)</f>
        <v>#N/A</v>
      </c>
      <c r="T3179" s="61"/>
      <c r="U3179" s="63"/>
      <c r="V3179" s="63"/>
      <c r="W3179" s="63"/>
      <c r="X3179" s="3"/>
    </row>
    <row r="3180" spans="1:24">
      <c r="A3180" s="3"/>
      <c r="B3180" s="3"/>
      <c r="C3180" s="3"/>
      <c r="D3180" s="3"/>
      <c r="E3180" s="79"/>
      <c r="F3180" s="3"/>
      <c r="G3180" s="77" t="e">
        <f>VLOOKUP($F$1&amp;F3180,定价因子!E:F,2,0)</f>
        <v>#N/A</v>
      </c>
      <c r="H3180" s="3"/>
      <c r="I3180" s="77" t="e">
        <f>VLOOKUP($H$1&amp;H3180,定价因子!E:F,2,0)</f>
        <v>#N/A</v>
      </c>
      <c r="J3180" s="3"/>
      <c r="K3180" s="77" t="e">
        <f>VLOOKUP($J$1&amp;J3180,定价因子!E:F,2,0)</f>
        <v>#N/A</v>
      </c>
      <c r="L3180" s="3"/>
      <c r="M3180" s="77" t="e">
        <f>VLOOKUP($L$1&amp;L3180,定价因子!E:F,2,0)</f>
        <v>#N/A</v>
      </c>
      <c r="N3180" s="3"/>
      <c r="O3180" s="77" t="e">
        <f>VLOOKUP($N$1&amp;N3180,定价因子!E:F,2,0)</f>
        <v>#N/A</v>
      </c>
      <c r="P3180" s="3"/>
      <c r="Q3180" s="55" t="e">
        <f>VLOOKUP($P$1&amp;P3180,定价因子!$E:$F,2,0)</f>
        <v>#N/A</v>
      </c>
      <c r="R3180" s="3"/>
      <c r="S3180" s="77" t="e">
        <f>VLOOKUP($R$1&amp;R3180,定价因子!$E:$F,2,0)</f>
        <v>#N/A</v>
      </c>
      <c r="T3180" s="61"/>
      <c r="U3180" s="63"/>
      <c r="V3180" s="63"/>
      <c r="W3180" s="63"/>
      <c r="X3180" s="3"/>
    </row>
    <row r="3181" spans="1:24">
      <c r="A3181" s="3"/>
      <c r="B3181" s="3"/>
      <c r="C3181" s="3"/>
      <c r="D3181" s="3"/>
      <c r="E3181" s="79"/>
      <c r="F3181" s="3"/>
      <c r="G3181" s="77" t="e">
        <f>VLOOKUP($F$1&amp;F3181,定价因子!E:F,2,0)</f>
        <v>#N/A</v>
      </c>
      <c r="H3181" s="3"/>
      <c r="I3181" s="77" t="e">
        <f>VLOOKUP($H$1&amp;H3181,定价因子!E:F,2,0)</f>
        <v>#N/A</v>
      </c>
      <c r="J3181" s="3"/>
      <c r="K3181" s="77" t="e">
        <f>VLOOKUP($J$1&amp;J3181,定价因子!E:F,2,0)</f>
        <v>#N/A</v>
      </c>
      <c r="L3181" s="3"/>
      <c r="M3181" s="77" t="e">
        <f>VLOOKUP($L$1&amp;L3181,定价因子!E:F,2,0)</f>
        <v>#N/A</v>
      </c>
      <c r="N3181" s="3"/>
      <c r="O3181" s="77" t="e">
        <f>VLOOKUP($N$1&amp;N3181,定价因子!E:F,2,0)</f>
        <v>#N/A</v>
      </c>
      <c r="P3181" s="3"/>
      <c r="Q3181" s="55" t="e">
        <f>VLOOKUP($P$1&amp;P3181,定价因子!$E:$F,2,0)</f>
        <v>#N/A</v>
      </c>
      <c r="R3181" s="3"/>
      <c r="S3181" s="77" t="e">
        <f>VLOOKUP($R$1&amp;R3181,定价因子!$E:$F,2,0)</f>
        <v>#N/A</v>
      </c>
      <c r="T3181" s="61"/>
      <c r="U3181" s="63"/>
      <c r="V3181" s="63"/>
      <c r="W3181" s="63"/>
      <c r="X3181" s="3"/>
    </row>
    <row r="3182" spans="1:24">
      <c r="A3182" s="3"/>
      <c r="B3182" s="3"/>
      <c r="C3182" s="3"/>
      <c r="D3182" s="3"/>
      <c r="E3182" s="79"/>
      <c r="F3182" s="3"/>
      <c r="G3182" s="77" t="e">
        <f>VLOOKUP($F$1&amp;F3182,定价因子!E:F,2,0)</f>
        <v>#N/A</v>
      </c>
      <c r="H3182" s="3"/>
      <c r="I3182" s="77" t="e">
        <f>VLOOKUP($H$1&amp;H3182,定价因子!E:F,2,0)</f>
        <v>#N/A</v>
      </c>
      <c r="J3182" s="3"/>
      <c r="K3182" s="77" t="e">
        <f>VLOOKUP($J$1&amp;J3182,定价因子!E:F,2,0)</f>
        <v>#N/A</v>
      </c>
      <c r="L3182" s="3"/>
      <c r="M3182" s="77" t="e">
        <f>VLOOKUP($L$1&amp;L3182,定价因子!E:F,2,0)</f>
        <v>#N/A</v>
      </c>
      <c r="N3182" s="3"/>
      <c r="O3182" s="77" t="e">
        <f>VLOOKUP($N$1&amp;N3182,定价因子!E:F,2,0)</f>
        <v>#N/A</v>
      </c>
      <c r="P3182" s="3"/>
      <c r="Q3182" s="55" t="e">
        <f>VLOOKUP($P$1&amp;P3182,定价因子!$E:$F,2,0)</f>
        <v>#N/A</v>
      </c>
      <c r="R3182" s="3"/>
      <c r="S3182" s="77" t="e">
        <f>VLOOKUP($R$1&amp;R3182,定价因子!$E:$F,2,0)</f>
        <v>#N/A</v>
      </c>
      <c r="T3182" s="61"/>
      <c r="U3182" s="63"/>
      <c r="V3182" s="63"/>
      <c r="W3182" s="63"/>
      <c r="X3182" s="3"/>
    </row>
    <row r="3183" spans="1:24">
      <c r="A3183" s="3"/>
      <c r="B3183" s="3"/>
      <c r="C3183" s="3"/>
      <c r="D3183" s="3"/>
      <c r="E3183" s="79"/>
      <c r="F3183" s="3"/>
      <c r="G3183" s="77" t="e">
        <f>VLOOKUP($F$1&amp;F3183,定价因子!E:F,2,0)</f>
        <v>#N/A</v>
      </c>
      <c r="H3183" s="3"/>
      <c r="I3183" s="77" t="e">
        <f>VLOOKUP($H$1&amp;H3183,定价因子!E:F,2,0)</f>
        <v>#N/A</v>
      </c>
      <c r="J3183" s="3"/>
      <c r="K3183" s="77" t="e">
        <f>VLOOKUP($J$1&amp;J3183,定价因子!E:F,2,0)</f>
        <v>#N/A</v>
      </c>
      <c r="L3183" s="3"/>
      <c r="M3183" s="77" t="e">
        <f>VLOOKUP($L$1&amp;L3183,定价因子!E:F,2,0)</f>
        <v>#N/A</v>
      </c>
      <c r="N3183" s="3"/>
      <c r="O3183" s="77" t="e">
        <f>VLOOKUP($N$1&amp;N3183,定价因子!E:F,2,0)</f>
        <v>#N/A</v>
      </c>
      <c r="P3183" s="3"/>
      <c r="Q3183" s="55" t="e">
        <f>VLOOKUP($P$1&amp;P3183,定价因子!$E:$F,2,0)</f>
        <v>#N/A</v>
      </c>
      <c r="R3183" s="3"/>
      <c r="S3183" s="77" t="e">
        <f>VLOOKUP($R$1&amp;R3183,定价因子!$E:$F,2,0)</f>
        <v>#N/A</v>
      </c>
      <c r="T3183" s="61"/>
      <c r="U3183" s="63"/>
      <c r="V3183" s="63"/>
      <c r="W3183" s="63"/>
      <c r="X3183" s="3"/>
    </row>
    <row r="3184" spans="1:24">
      <c r="A3184" s="3"/>
      <c r="B3184" s="3"/>
      <c r="C3184" s="3"/>
      <c r="D3184" s="3"/>
      <c r="E3184" s="79"/>
      <c r="F3184" s="3"/>
      <c r="G3184" s="77" t="e">
        <f>VLOOKUP($F$1&amp;F3184,定价因子!E:F,2,0)</f>
        <v>#N/A</v>
      </c>
      <c r="H3184" s="3"/>
      <c r="I3184" s="77" t="e">
        <f>VLOOKUP($H$1&amp;H3184,定价因子!E:F,2,0)</f>
        <v>#N/A</v>
      </c>
      <c r="J3184" s="3"/>
      <c r="K3184" s="77" t="e">
        <f>VLOOKUP($J$1&amp;J3184,定价因子!E:F,2,0)</f>
        <v>#N/A</v>
      </c>
      <c r="L3184" s="3"/>
      <c r="M3184" s="77" t="e">
        <f>VLOOKUP($L$1&amp;L3184,定价因子!E:F,2,0)</f>
        <v>#N/A</v>
      </c>
      <c r="N3184" s="3"/>
      <c r="O3184" s="77" t="e">
        <f>VLOOKUP($N$1&amp;N3184,定价因子!E:F,2,0)</f>
        <v>#N/A</v>
      </c>
      <c r="P3184" s="3"/>
      <c r="Q3184" s="55" t="e">
        <f>VLOOKUP($P$1&amp;P3184,定价因子!$E:$F,2,0)</f>
        <v>#N/A</v>
      </c>
      <c r="R3184" s="3"/>
      <c r="S3184" s="77" t="e">
        <f>VLOOKUP($R$1&amp;R3184,定价因子!$E:$F,2,0)</f>
        <v>#N/A</v>
      </c>
      <c r="T3184" s="61"/>
      <c r="U3184" s="63"/>
      <c r="V3184" s="63"/>
      <c r="W3184" s="63"/>
      <c r="X3184" s="3"/>
    </row>
    <row r="3185" spans="1:24">
      <c r="A3185" s="3"/>
      <c r="B3185" s="3"/>
      <c r="C3185" s="3"/>
      <c r="D3185" s="3"/>
      <c r="E3185" s="79"/>
      <c r="F3185" s="3"/>
      <c r="G3185" s="77" t="e">
        <f>VLOOKUP($F$1&amp;F3185,定价因子!E:F,2,0)</f>
        <v>#N/A</v>
      </c>
      <c r="H3185" s="3"/>
      <c r="I3185" s="77" t="e">
        <f>VLOOKUP($H$1&amp;H3185,定价因子!E:F,2,0)</f>
        <v>#N/A</v>
      </c>
      <c r="J3185" s="3"/>
      <c r="K3185" s="77" t="e">
        <f>VLOOKUP($J$1&amp;J3185,定价因子!E:F,2,0)</f>
        <v>#N/A</v>
      </c>
      <c r="L3185" s="3"/>
      <c r="M3185" s="77" t="e">
        <f>VLOOKUP($L$1&amp;L3185,定价因子!E:F,2,0)</f>
        <v>#N/A</v>
      </c>
      <c r="N3185" s="3"/>
      <c r="O3185" s="77" t="e">
        <f>VLOOKUP($N$1&amp;N3185,定价因子!E:F,2,0)</f>
        <v>#N/A</v>
      </c>
      <c r="P3185" s="3"/>
      <c r="Q3185" s="55" t="e">
        <f>VLOOKUP($P$1&amp;P3185,定价因子!$E:$F,2,0)</f>
        <v>#N/A</v>
      </c>
      <c r="R3185" s="3"/>
      <c r="S3185" s="77" t="e">
        <f>VLOOKUP($R$1&amp;R3185,定价因子!$E:$F,2,0)</f>
        <v>#N/A</v>
      </c>
      <c r="T3185" s="61"/>
      <c r="U3185" s="63"/>
      <c r="V3185" s="63"/>
      <c r="W3185" s="63"/>
      <c r="X3185" s="3"/>
    </row>
    <row r="3186" spans="1:24">
      <c r="A3186" s="3"/>
      <c r="B3186" s="3"/>
      <c r="C3186" s="3"/>
      <c r="D3186" s="3"/>
      <c r="E3186" s="79"/>
      <c r="F3186" s="3"/>
      <c r="G3186" s="77" t="e">
        <f>VLOOKUP($F$1&amp;F3186,定价因子!E:F,2,0)</f>
        <v>#N/A</v>
      </c>
      <c r="H3186" s="3"/>
      <c r="I3186" s="77" t="e">
        <f>VLOOKUP($H$1&amp;H3186,定价因子!E:F,2,0)</f>
        <v>#N/A</v>
      </c>
      <c r="J3186" s="3"/>
      <c r="K3186" s="77" t="e">
        <f>VLOOKUP($J$1&amp;J3186,定价因子!E:F,2,0)</f>
        <v>#N/A</v>
      </c>
      <c r="L3186" s="3"/>
      <c r="M3186" s="77" t="e">
        <f>VLOOKUP($L$1&amp;L3186,定价因子!E:F,2,0)</f>
        <v>#N/A</v>
      </c>
      <c r="N3186" s="3"/>
      <c r="O3186" s="77" t="e">
        <f>VLOOKUP($N$1&amp;N3186,定价因子!E:F,2,0)</f>
        <v>#N/A</v>
      </c>
      <c r="P3186" s="3"/>
      <c r="Q3186" s="55" t="e">
        <f>VLOOKUP($P$1&amp;P3186,定价因子!$E:$F,2,0)</f>
        <v>#N/A</v>
      </c>
      <c r="R3186" s="3"/>
      <c r="S3186" s="77" t="e">
        <f>VLOOKUP($R$1&amp;R3186,定价因子!$E:$F,2,0)</f>
        <v>#N/A</v>
      </c>
      <c r="T3186" s="61"/>
      <c r="U3186" s="63"/>
      <c r="V3186" s="63"/>
      <c r="W3186" s="63"/>
      <c r="X3186" s="3"/>
    </row>
    <row r="3187" spans="1:24">
      <c r="A3187" s="3"/>
      <c r="B3187" s="3"/>
      <c r="C3187" s="3"/>
      <c r="D3187" s="3"/>
      <c r="E3187" s="79"/>
      <c r="F3187" s="3"/>
      <c r="G3187" s="77" t="e">
        <f>VLOOKUP($F$1&amp;F3187,定价因子!E:F,2,0)</f>
        <v>#N/A</v>
      </c>
      <c r="H3187" s="3"/>
      <c r="I3187" s="77" t="e">
        <f>VLOOKUP($H$1&amp;H3187,定价因子!E:F,2,0)</f>
        <v>#N/A</v>
      </c>
      <c r="J3187" s="3"/>
      <c r="K3187" s="77" t="e">
        <f>VLOOKUP($J$1&amp;J3187,定价因子!E:F,2,0)</f>
        <v>#N/A</v>
      </c>
      <c r="L3187" s="3"/>
      <c r="M3187" s="77" t="e">
        <f>VLOOKUP($L$1&amp;L3187,定价因子!E:F,2,0)</f>
        <v>#N/A</v>
      </c>
      <c r="N3187" s="3"/>
      <c r="O3187" s="77" t="e">
        <f>VLOOKUP($N$1&amp;N3187,定价因子!E:F,2,0)</f>
        <v>#N/A</v>
      </c>
      <c r="P3187" s="3"/>
      <c r="Q3187" s="55" t="e">
        <f>VLOOKUP($P$1&amp;P3187,定价因子!$E:$F,2,0)</f>
        <v>#N/A</v>
      </c>
      <c r="R3187" s="3"/>
      <c r="S3187" s="77" t="e">
        <f>VLOOKUP($R$1&amp;R3187,定价因子!$E:$F,2,0)</f>
        <v>#N/A</v>
      </c>
      <c r="T3187" s="61"/>
      <c r="U3187" s="63"/>
      <c r="V3187" s="63"/>
      <c r="W3187" s="63"/>
      <c r="X3187" s="3"/>
    </row>
    <row r="3188" spans="1:24">
      <c r="A3188" s="3"/>
      <c r="B3188" s="3"/>
      <c r="C3188" s="3"/>
      <c r="D3188" s="3"/>
      <c r="E3188" s="79"/>
      <c r="F3188" s="3"/>
      <c r="G3188" s="77" t="e">
        <f>VLOOKUP($F$1&amp;F3188,定价因子!E:F,2,0)</f>
        <v>#N/A</v>
      </c>
      <c r="H3188" s="3"/>
      <c r="I3188" s="77" t="e">
        <f>VLOOKUP($H$1&amp;H3188,定价因子!E:F,2,0)</f>
        <v>#N/A</v>
      </c>
      <c r="J3188" s="3"/>
      <c r="K3188" s="77" t="e">
        <f>VLOOKUP($J$1&amp;J3188,定价因子!E:F,2,0)</f>
        <v>#N/A</v>
      </c>
      <c r="L3188" s="3"/>
      <c r="M3188" s="77" t="e">
        <f>VLOOKUP($L$1&amp;L3188,定价因子!E:F,2,0)</f>
        <v>#N/A</v>
      </c>
      <c r="N3188" s="3"/>
      <c r="O3188" s="77" t="e">
        <f>VLOOKUP($N$1&amp;N3188,定价因子!E:F,2,0)</f>
        <v>#N/A</v>
      </c>
      <c r="P3188" s="3"/>
      <c r="Q3188" s="55" t="e">
        <f>VLOOKUP($P$1&amp;P3188,定价因子!$E:$F,2,0)</f>
        <v>#N/A</v>
      </c>
      <c r="R3188" s="3"/>
      <c r="S3188" s="77" t="e">
        <f>VLOOKUP($R$1&amp;R3188,定价因子!$E:$F,2,0)</f>
        <v>#N/A</v>
      </c>
      <c r="T3188" s="61"/>
      <c r="U3188" s="63"/>
      <c r="V3188" s="63"/>
      <c r="W3188" s="63"/>
      <c r="X3188" s="3"/>
    </row>
    <row r="3189" spans="1:24">
      <c r="A3189" s="3"/>
      <c r="B3189" s="3"/>
      <c r="C3189" s="3"/>
      <c r="D3189" s="3"/>
      <c r="E3189" s="79"/>
      <c r="F3189" s="3"/>
      <c r="G3189" s="77" t="e">
        <f>VLOOKUP($F$1&amp;F3189,定价因子!E:F,2,0)</f>
        <v>#N/A</v>
      </c>
      <c r="H3189" s="3"/>
      <c r="I3189" s="77" t="e">
        <f>VLOOKUP($H$1&amp;H3189,定价因子!E:F,2,0)</f>
        <v>#N/A</v>
      </c>
      <c r="J3189" s="3"/>
      <c r="K3189" s="77" t="e">
        <f>VLOOKUP($J$1&amp;J3189,定价因子!E:F,2,0)</f>
        <v>#N/A</v>
      </c>
      <c r="L3189" s="3"/>
      <c r="M3189" s="77" t="e">
        <f>VLOOKUP($L$1&amp;L3189,定价因子!E:F,2,0)</f>
        <v>#N/A</v>
      </c>
      <c r="N3189" s="3"/>
      <c r="O3189" s="77" t="e">
        <f>VLOOKUP($N$1&amp;N3189,定价因子!E:F,2,0)</f>
        <v>#N/A</v>
      </c>
      <c r="P3189" s="3"/>
      <c r="Q3189" s="55" t="e">
        <f>VLOOKUP($P$1&amp;P3189,定价因子!$E:$F,2,0)</f>
        <v>#N/A</v>
      </c>
      <c r="R3189" s="3"/>
      <c r="S3189" s="77" t="e">
        <f>VLOOKUP($R$1&amp;R3189,定价因子!$E:$F,2,0)</f>
        <v>#N/A</v>
      </c>
      <c r="T3189" s="61"/>
      <c r="U3189" s="63"/>
      <c r="V3189" s="63"/>
      <c r="W3189" s="63"/>
      <c r="X3189" s="3"/>
    </row>
    <row r="3190" spans="1:24">
      <c r="A3190" s="3"/>
      <c r="B3190" s="3"/>
      <c r="C3190" s="3"/>
      <c r="D3190" s="3"/>
      <c r="E3190" s="79"/>
      <c r="F3190" s="3"/>
      <c r="G3190" s="77" t="e">
        <f>VLOOKUP($F$1&amp;F3190,定价因子!E:F,2,0)</f>
        <v>#N/A</v>
      </c>
      <c r="H3190" s="3"/>
      <c r="I3190" s="77" t="e">
        <f>VLOOKUP($H$1&amp;H3190,定价因子!E:F,2,0)</f>
        <v>#N/A</v>
      </c>
      <c r="J3190" s="3"/>
      <c r="K3190" s="77" t="e">
        <f>VLOOKUP($J$1&amp;J3190,定价因子!E:F,2,0)</f>
        <v>#N/A</v>
      </c>
      <c r="L3190" s="3"/>
      <c r="M3190" s="77" t="e">
        <f>VLOOKUP($L$1&amp;L3190,定价因子!E:F,2,0)</f>
        <v>#N/A</v>
      </c>
      <c r="N3190" s="3"/>
      <c r="O3190" s="77" t="e">
        <f>VLOOKUP($N$1&amp;N3190,定价因子!E:F,2,0)</f>
        <v>#N/A</v>
      </c>
      <c r="P3190" s="3"/>
      <c r="Q3190" s="55" t="e">
        <f>VLOOKUP($P$1&amp;P3190,定价因子!$E:$F,2,0)</f>
        <v>#N/A</v>
      </c>
      <c r="R3190" s="3"/>
      <c r="S3190" s="77" t="e">
        <f>VLOOKUP($R$1&amp;R3190,定价因子!$E:$F,2,0)</f>
        <v>#N/A</v>
      </c>
      <c r="T3190" s="61"/>
      <c r="U3190" s="63"/>
      <c r="V3190" s="63"/>
      <c r="W3190" s="63"/>
      <c r="X3190" s="3"/>
    </row>
    <row r="3191" spans="1:24">
      <c r="A3191" s="3"/>
      <c r="B3191" s="3"/>
      <c r="C3191" s="3"/>
      <c r="D3191" s="3"/>
      <c r="E3191" s="79"/>
      <c r="F3191" s="3"/>
      <c r="G3191" s="77" t="e">
        <f>VLOOKUP($F$1&amp;F3191,定价因子!E:F,2,0)</f>
        <v>#N/A</v>
      </c>
      <c r="H3191" s="3"/>
      <c r="I3191" s="77" t="e">
        <f>VLOOKUP($H$1&amp;H3191,定价因子!E:F,2,0)</f>
        <v>#N/A</v>
      </c>
      <c r="J3191" s="3"/>
      <c r="K3191" s="77" t="e">
        <f>VLOOKUP($J$1&amp;J3191,定价因子!E:F,2,0)</f>
        <v>#N/A</v>
      </c>
      <c r="L3191" s="3"/>
      <c r="M3191" s="77" t="e">
        <f>VLOOKUP($L$1&amp;L3191,定价因子!E:F,2,0)</f>
        <v>#N/A</v>
      </c>
      <c r="N3191" s="3"/>
      <c r="O3191" s="77" t="e">
        <f>VLOOKUP($N$1&amp;N3191,定价因子!E:F,2,0)</f>
        <v>#N/A</v>
      </c>
      <c r="P3191" s="3"/>
      <c r="Q3191" s="55" t="e">
        <f>VLOOKUP($P$1&amp;P3191,定价因子!$E:$F,2,0)</f>
        <v>#N/A</v>
      </c>
      <c r="R3191" s="3"/>
      <c r="S3191" s="77" t="e">
        <f>VLOOKUP($R$1&amp;R3191,定价因子!$E:$F,2,0)</f>
        <v>#N/A</v>
      </c>
      <c r="T3191" s="61"/>
      <c r="U3191" s="63"/>
      <c r="V3191" s="63"/>
      <c r="W3191" s="63"/>
      <c r="X3191" s="3"/>
    </row>
    <row r="3192" spans="1:24">
      <c r="A3192" s="3"/>
      <c r="B3192" s="3"/>
      <c r="C3192" s="3"/>
      <c r="D3192" s="3"/>
      <c r="E3192" s="79"/>
      <c r="F3192" s="3"/>
      <c r="G3192" s="77" t="e">
        <f>VLOOKUP($F$1&amp;F3192,定价因子!E:F,2,0)</f>
        <v>#N/A</v>
      </c>
      <c r="H3192" s="3"/>
      <c r="I3192" s="77" t="e">
        <f>VLOOKUP($H$1&amp;H3192,定价因子!E:F,2,0)</f>
        <v>#N/A</v>
      </c>
      <c r="J3192" s="3"/>
      <c r="K3192" s="77" t="e">
        <f>VLOOKUP($J$1&amp;J3192,定价因子!E:F,2,0)</f>
        <v>#N/A</v>
      </c>
      <c r="L3192" s="3"/>
      <c r="M3192" s="77" t="e">
        <f>VLOOKUP($L$1&amp;L3192,定价因子!E:F,2,0)</f>
        <v>#N/A</v>
      </c>
      <c r="N3192" s="3"/>
      <c r="O3192" s="77" t="e">
        <f>VLOOKUP($N$1&amp;N3192,定价因子!E:F,2,0)</f>
        <v>#N/A</v>
      </c>
      <c r="P3192" s="3"/>
      <c r="Q3192" s="55" t="e">
        <f>VLOOKUP($P$1&amp;P3192,定价因子!$E:$F,2,0)</f>
        <v>#N/A</v>
      </c>
      <c r="R3192" s="3"/>
      <c r="S3192" s="77" t="e">
        <f>VLOOKUP($R$1&amp;R3192,定价因子!$E:$F,2,0)</f>
        <v>#N/A</v>
      </c>
      <c r="T3192" s="61"/>
      <c r="U3192" s="63"/>
      <c r="V3192" s="63"/>
      <c r="W3192" s="63"/>
      <c r="X3192" s="3"/>
    </row>
    <row r="3193" spans="1:24">
      <c r="A3193" s="3"/>
      <c r="B3193" s="3"/>
      <c r="C3193" s="3"/>
      <c r="D3193" s="3"/>
      <c r="E3193" s="79"/>
      <c r="F3193" s="3"/>
      <c r="G3193" s="77" t="e">
        <f>VLOOKUP($F$1&amp;F3193,定价因子!E:F,2,0)</f>
        <v>#N/A</v>
      </c>
      <c r="H3193" s="3"/>
      <c r="I3193" s="77" t="e">
        <f>VLOOKUP($H$1&amp;H3193,定价因子!E:F,2,0)</f>
        <v>#N/A</v>
      </c>
      <c r="J3193" s="3"/>
      <c r="K3193" s="77" t="e">
        <f>VLOOKUP($J$1&amp;J3193,定价因子!E:F,2,0)</f>
        <v>#N/A</v>
      </c>
      <c r="L3193" s="3"/>
      <c r="M3193" s="77" t="e">
        <f>VLOOKUP($L$1&amp;L3193,定价因子!E:F,2,0)</f>
        <v>#N/A</v>
      </c>
      <c r="N3193" s="3"/>
      <c r="O3193" s="77" t="e">
        <f>VLOOKUP($N$1&amp;N3193,定价因子!E:F,2,0)</f>
        <v>#N/A</v>
      </c>
      <c r="P3193" s="3"/>
      <c r="Q3193" s="55" t="e">
        <f>VLOOKUP($P$1&amp;P3193,定价因子!$E:$F,2,0)</f>
        <v>#N/A</v>
      </c>
      <c r="R3193" s="3"/>
      <c r="S3193" s="77" t="e">
        <f>VLOOKUP($R$1&amp;R3193,定价因子!$E:$F,2,0)</f>
        <v>#N/A</v>
      </c>
      <c r="T3193" s="61"/>
      <c r="U3193" s="63"/>
      <c r="V3193" s="63"/>
      <c r="W3193" s="63"/>
      <c r="X3193" s="3"/>
    </row>
    <row r="3194" spans="1:24">
      <c r="A3194" s="3"/>
      <c r="B3194" s="3"/>
      <c r="C3194" s="3"/>
      <c r="D3194" s="3"/>
      <c r="E3194" s="79"/>
      <c r="F3194" s="3"/>
      <c r="G3194" s="77" t="e">
        <f>VLOOKUP($F$1&amp;F3194,定价因子!E:F,2,0)</f>
        <v>#N/A</v>
      </c>
      <c r="H3194" s="3"/>
      <c r="I3194" s="77" t="e">
        <f>VLOOKUP($H$1&amp;H3194,定价因子!E:F,2,0)</f>
        <v>#N/A</v>
      </c>
      <c r="J3194" s="3"/>
      <c r="K3194" s="77" t="e">
        <f>VLOOKUP($J$1&amp;J3194,定价因子!E:F,2,0)</f>
        <v>#N/A</v>
      </c>
      <c r="L3194" s="3"/>
      <c r="M3194" s="77" t="e">
        <f>VLOOKUP($L$1&amp;L3194,定价因子!E:F,2,0)</f>
        <v>#N/A</v>
      </c>
      <c r="N3194" s="3"/>
      <c r="O3194" s="77" t="e">
        <f>VLOOKUP($N$1&amp;N3194,定价因子!E:F,2,0)</f>
        <v>#N/A</v>
      </c>
      <c r="P3194" s="3"/>
      <c r="Q3194" s="55" t="e">
        <f>VLOOKUP($P$1&amp;P3194,定价因子!$E:$F,2,0)</f>
        <v>#N/A</v>
      </c>
      <c r="R3194" s="3"/>
      <c r="S3194" s="77" t="e">
        <f>VLOOKUP($R$1&amp;R3194,定价因子!$E:$F,2,0)</f>
        <v>#N/A</v>
      </c>
      <c r="T3194" s="61"/>
      <c r="U3194" s="63"/>
      <c r="V3194" s="63"/>
      <c r="W3194" s="63"/>
      <c r="X3194" s="3"/>
    </row>
    <row r="3195" spans="1:24">
      <c r="A3195" s="3"/>
      <c r="B3195" s="3"/>
      <c r="C3195" s="3"/>
      <c r="D3195" s="3"/>
      <c r="E3195" s="79"/>
      <c r="F3195" s="3"/>
      <c r="G3195" s="77" t="e">
        <f>VLOOKUP($F$1&amp;F3195,定价因子!E:F,2,0)</f>
        <v>#N/A</v>
      </c>
      <c r="H3195" s="3"/>
      <c r="I3195" s="77" t="e">
        <f>VLOOKUP($H$1&amp;H3195,定价因子!E:F,2,0)</f>
        <v>#N/A</v>
      </c>
      <c r="J3195" s="3"/>
      <c r="K3195" s="77" t="e">
        <f>VLOOKUP($J$1&amp;J3195,定价因子!E:F,2,0)</f>
        <v>#N/A</v>
      </c>
      <c r="L3195" s="3"/>
      <c r="M3195" s="77" t="e">
        <f>VLOOKUP($L$1&amp;L3195,定价因子!E:F,2,0)</f>
        <v>#N/A</v>
      </c>
      <c r="N3195" s="3"/>
      <c r="O3195" s="77" t="e">
        <f>VLOOKUP($N$1&amp;N3195,定价因子!E:F,2,0)</f>
        <v>#N/A</v>
      </c>
      <c r="P3195" s="3"/>
      <c r="Q3195" s="55" t="e">
        <f>VLOOKUP($P$1&amp;P3195,定价因子!$E:$F,2,0)</f>
        <v>#N/A</v>
      </c>
      <c r="R3195" s="3"/>
      <c r="S3195" s="77" t="e">
        <f>VLOOKUP($R$1&amp;R3195,定价因子!$E:$F,2,0)</f>
        <v>#N/A</v>
      </c>
      <c r="T3195" s="61"/>
      <c r="U3195" s="63"/>
      <c r="V3195" s="63"/>
      <c r="W3195" s="63"/>
      <c r="X3195" s="3"/>
    </row>
    <row r="3196" spans="1:24">
      <c r="A3196" s="3"/>
      <c r="B3196" s="3"/>
      <c r="C3196" s="3"/>
      <c r="D3196" s="3"/>
      <c r="E3196" s="79"/>
      <c r="F3196" s="3"/>
      <c r="G3196" s="77" t="e">
        <f>VLOOKUP($F$1&amp;F3196,定价因子!E:F,2,0)</f>
        <v>#N/A</v>
      </c>
      <c r="H3196" s="3"/>
      <c r="I3196" s="77" t="e">
        <f>VLOOKUP($H$1&amp;H3196,定价因子!E:F,2,0)</f>
        <v>#N/A</v>
      </c>
      <c r="J3196" s="3"/>
      <c r="K3196" s="77" t="e">
        <f>VLOOKUP($J$1&amp;J3196,定价因子!E:F,2,0)</f>
        <v>#N/A</v>
      </c>
      <c r="L3196" s="3"/>
      <c r="M3196" s="77" t="e">
        <f>VLOOKUP($L$1&amp;L3196,定价因子!E:F,2,0)</f>
        <v>#N/A</v>
      </c>
      <c r="N3196" s="3"/>
      <c r="O3196" s="77" t="e">
        <f>VLOOKUP($N$1&amp;N3196,定价因子!E:F,2,0)</f>
        <v>#N/A</v>
      </c>
      <c r="P3196" s="3"/>
      <c r="Q3196" s="55" t="e">
        <f>VLOOKUP($P$1&amp;P3196,定价因子!$E:$F,2,0)</f>
        <v>#N/A</v>
      </c>
      <c r="R3196" s="3"/>
      <c r="S3196" s="77" t="e">
        <f>VLOOKUP($R$1&amp;R3196,定价因子!$E:$F,2,0)</f>
        <v>#N/A</v>
      </c>
      <c r="T3196" s="61"/>
      <c r="U3196" s="63"/>
      <c r="V3196" s="63"/>
      <c r="W3196" s="63"/>
      <c r="X3196" s="3"/>
    </row>
    <row r="3197" spans="1:24">
      <c r="A3197" s="3"/>
      <c r="B3197" s="3"/>
      <c r="C3197" s="3"/>
      <c r="D3197" s="3"/>
      <c r="E3197" s="79"/>
      <c r="F3197" s="3"/>
      <c r="G3197" s="77" t="e">
        <f>VLOOKUP($F$1&amp;F3197,定价因子!E:F,2,0)</f>
        <v>#N/A</v>
      </c>
      <c r="H3197" s="3"/>
      <c r="I3197" s="77" t="e">
        <f>VLOOKUP($H$1&amp;H3197,定价因子!E:F,2,0)</f>
        <v>#N/A</v>
      </c>
      <c r="J3197" s="3"/>
      <c r="K3197" s="77" t="e">
        <f>VLOOKUP($J$1&amp;J3197,定价因子!E:F,2,0)</f>
        <v>#N/A</v>
      </c>
      <c r="L3197" s="3"/>
      <c r="M3197" s="77" t="e">
        <f>VLOOKUP($L$1&amp;L3197,定价因子!E:F,2,0)</f>
        <v>#N/A</v>
      </c>
      <c r="N3197" s="3"/>
      <c r="O3197" s="77" t="e">
        <f>VLOOKUP($N$1&amp;N3197,定价因子!E:F,2,0)</f>
        <v>#N/A</v>
      </c>
      <c r="P3197" s="3"/>
      <c r="Q3197" s="55" t="e">
        <f>VLOOKUP($P$1&amp;P3197,定价因子!$E:$F,2,0)</f>
        <v>#N/A</v>
      </c>
      <c r="R3197" s="3"/>
      <c r="S3197" s="77" t="e">
        <f>VLOOKUP($R$1&amp;R3197,定价因子!$E:$F,2,0)</f>
        <v>#N/A</v>
      </c>
      <c r="T3197" s="61"/>
      <c r="U3197" s="63"/>
      <c r="V3197" s="63"/>
      <c r="W3197" s="63"/>
      <c r="X3197" s="3"/>
    </row>
    <row r="3198" spans="1:24">
      <c r="A3198" s="3"/>
      <c r="B3198" s="3"/>
      <c r="C3198" s="3"/>
      <c r="D3198" s="3"/>
      <c r="E3198" s="79"/>
      <c r="F3198" s="3"/>
      <c r="G3198" s="77" t="e">
        <f>VLOOKUP($F$1&amp;F3198,定价因子!E:F,2,0)</f>
        <v>#N/A</v>
      </c>
      <c r="H3198" s="3"/>
      <c r="I3198" s="77" t="e">
        <f>VLOOKUP($H$1&amp;H3198,定价因子!E:F,2,0)</f>
        <v>#N/A</v>
      </c>
      <c r="J3198" s="3"/>
      <c r="K3198" s="77" t="e">
        <f>VLOOKUP($J$1&amp;J3198,定价因子!E:F,2,0)</f>
        <v>#N/A</v>
      </c>
      <c r="L3198" s="3"/>
      <c r="M3198" s="77" t="e">
        <f>VLOOKUP($L$1&amp;L3198,定价因子!E:F,2,0)</f>
        <v>#N/A</v>
      </c>
      <c r="N3198" s="3"/>
      <c r="O3198" s="77" t="e">
        <f>VLOOKUP($N$1&amp;N3198,定价因子!E:F,2,0)</f>
        <v>#N/A</v>
      </c>
      <c r="P3198" s="3"/>
      <c r="Q3198" s="55" t="e">
        <f>VLOOKUP($P$1&amp;P3198,定价因子!$E:$F,2,0)</f>
        <v>#N/A</v>
      </c>
      <c r="R3198" s="3"/>
      <c r="S3198" s="77" t="e">
        <f>VLOOKUP($R$1&amp;R3198,定价因子!$E:$F,2,0)</f>
        <v>#N/A</v>
      </c>
      <c r="T3198" s="61"/>
      <c r="U3198" s="63"/>
      <c r="V3198" s="63"/>
      <c r="W3198" s="63"/>
      <c r="X3198" s="3"/>
    </row>
    <row r="3199" spans="1:24">
      <c r="A3199" s="3"/>
      <c r="B3199" s="3"/>
      <c r="C3199" s="3"/>
      <c r="D3199" s="3"/>
      <c r="E3199" s="79"/>
      <c r="F3199" s="3"/>
      <c r="G3199" s="77" t="e">
        <f>VLOOKUP($F$1&amp;F3199,定价因子!E:F,2,0)</f>
        <v>#N/A</v>
      </c>
      <c r="H3199" s="3"/>
      <c r="I3199" s="77" t="e">
        <f>VLOOKUP($H$1&amp;H3199,定价因子!E:F,2,0)</f>
        <v>#N/A</v>
      </c>
      <c r="J3199" s="3"/>
      <c r="K3199" s="77" t="e">
        <f>VLOOKUP($J$1&amp;J3199,定价因子!E:F,2,0)</f>
        <v>#N/A</v>
      </c>
      <c r="L3199" s="3"/>
      <c r="M3199" s="77" t="e">
        <f>VLOOKUP($L$1&amp;L3199,定价因子!E:F,2,0)</f>
        <v>#N/A</v>
      </c>
      <c r="N3199" s="3"/>
      <c r="O3199" s="77" t="e">
        <f>VLOOKUP($N$1&amp;N3199,定价因子!E:F,2,0)</f>
        <v>#N/A</v>
      </c>
      <c r="P3199" s="3"/>
      <c r="Q3199" s="55" t="e">
        <f>VLOOKUP($P$1&amp;P3199,定价因子!$E:$F,2,0)</f>
        <v>#N/A</v>
      </c>
      <c r="R3199" s="3"/>
      <c r="S3199" s="77" t="e">
        <f>VLOOKUP($R$1&amp;R3199,定价因子!$E:$F,2,0)</f>
        <v>#N/A</v>
      </c>
      <c r="T3199" s="61"/>
      <c r="U3199" s="63"/>
      <c r="V3199" s="63"/>
      <c r="W3199" s="63"/>
      <c r="X3199" s="3"/>
    </row>
    <row r="3200" spans="1:24">
      <c r="A3200" s="3"/>
      <c r="B3200" s="3"/>
      <c r="C3200" s="3"/>
      <c r="D3200" s="3"/>
      <c r="E3200" s="79"/>
      <c r="F3200" s="3"/>
      <c r="G3200" s="77" t="e">
        <f>VLOOKUP($F$1&amp;F3200,定价因子!E:F,2,0)</f>
        <v>#N/A</v>
      </c>
      <c r="H3200" s="3"/>
      <c r="I3200" s="77" t="e">
        <f>VLOOKUP($H$1&amp;H3200,定价因子!E:F,2,0)</f>
        <v>#N/A</v>
      </c>
      <c r="J3200" s="3"/>
      <c r="K3200" s="77" t="e">
        <f>VLOOKUP($J$1&amp;J3200,定价因子!E:F,2,0)</f>
        <v>#N/A</v>
      </c>
      <c r="L3200" s="3"/>
      <c r="M3200" s="77" t="e">
        <f>VLOOKUP($L$1&amp;L3200,定价因子!E:F,2,0)</f>
        <v>#N/A</v>
      </c>
      <c r="N3200" s="3"/>
      <c r="O3200" s="77" t="e">
        <f>VLOOKUP($N$1&amp;N3200,定价因子!E:F,2,0)</f>
        <v>#N/A</v>
      </c>
      <c r="P3200" s="3"/>
      <c r="Q3200" s="55" t="e">
        <f>VLOOKUP($P$1&amp;P3200,定价因子!$E:$F,2,0)</f>
        <v>#N/A</v>
      </c>
      <c r="R3200" s="3"/>
      <c r="S3200" s="77" t="e">
        <f>VLOOKUP($R$1&amp;R3200,定价因子!$E:$F,2,0)</f>
        <v>#N/A</v>
      </c>
      <c r="T3200" s="61"/>
      <c r="U3200" s="63"/>
      <c r="V3200" s="63"/>
      <c r="W3200" s="63"/>
      <c r="X3200" s="3"/>
    </row>
    <row r="3201" spans="1:24">
      <c r="A3201" s="3"/>
      <c r="B3201" s="3"/>
      <c r="C3201" s="3"/>
      <c r="D3201" s="3"/>
      <c r="E3201" s="79"/>
      <c r="F3201" s="3"/>
      <c r="G3201" s="77" t="e">
        <f>VLOOKUP($F$1&amp;F3201,定价因子!E:F,2,0)</f>
        <v>#N/A</v>
      </c>
      <c r="H3201" s="3"/>
      <c r="I3201" s="77" t="e">
        <f>VLOOKUP($H$1&amp;H3201,定价因子!E:F,2,0)</f>
        <v>#N/A</v>
      </c>
      <c r="J3201" s="3"/>
      <c r="K3201" s="77" t="e">
        <f>VLOOKUP($J$1&amp;J3201,定价因子!E:F,2,0)</f>
        <v>#N/A</v>
      </c>
      <c r="L3201" s="3"/>
      <c r="M3201" s="77" t="e">
        <f>VLOOKUP($L$1&amp;L3201,定价因子!E:F,2,0)</f>
        <v>#N/A</v>
      </c>
      <c r="N3201" s="3"/>
      <c r="O3201" s="77" t="e">
        <f>VLOOKUP($N$1&amp;N3201,定价因子!E:F,2,0)</f>
        <v>#N/A</v>
      </c>
      <c r="P3201" s="3"/>
      <c r="Q3201" s="55" t="e">
        <f>VLOOKUP($P$1&amp;P3201,定价因子!$E:$F,2,0)</f>
        <v>#N/A</v>
      </c>
      <c r="R3201" s="3"/>
      <c r="S3201" s="77" t="e">
        <f>VLOOKUP($R$1&amp;R3201,定价因子!$E:$F,2,0)</f>
        <v>#N/A</v>
      </c>
      <c r="T3201" s="61"/>
      <c r="U3201" s="63"/>
      <c r="V3201" s="63"/>
      <c r="W3201" s="63"/>
      <c r="X3201" s="3"/>
    </row>
    <row r="3202" spans="1:24">
      <c r="A3202" s="3"/>
      <c r="B3202" s="3"/>
      <c r="C3202" s="3"/>
      <c r="D3202" s="3"/>
      <c r="E3202" s="79"/>
      <c r="F3202" s="3"/>
      <c r="G3202" s="77" t="e">
        <f>VLOOKUP($F$1&amp;F3202,定价因子!E:F,2,0)</f>
        <v>#N/A</v>
      </c>
      <c r="H3202" s="3"/>
      <c r="I3202" s="77" t="e">
        <f>VLOOKUP($H$1&amp;H3202,定价因子!E:F,2,0)</f>
        <v>#N/A</v>
      </c>
      <c r="J3202" s="3"/>
      <c r="K3202" s="77" t="e">
        <f>VLOOKUP($J$1&amp;J3202,定价因子!E:F,2,0)</f>
        <v>#N/A</v>
      </c>
      <c r="L3202" s="3"/>
      <c r="M3202" s="77" t="e">
        <f>VLOOKUP($L$1&amp;L3202,定价因子!E:F,2,0)</f>
        <v>#N/A</v>
      </c>
      <c r="N3202" s="3"/>
      <c r="O3202" s="77" t="e">
        <f>VLOOKUP($N$1&amp;N3202,定价因子!E:F,2,0)</f>
        <v>#N/A</v>
      </c>
      <c r="P3202" s="3"/>
      <c r="Q3202" s="55" t="e">
        <f>VLOOKUP($P$1&amp;P3202,定价因子!$E:$F,2,0)</f>
        <v>#N/A</v>
      </c>
      <c r="R3202" s="3"/>
      <c r="S3202" s="77" t="e">
        <f>VLOOKUP($R$1&amp;R3202,定价因子!$E:$F,2,0)</f>
        <v>#N/A</v>
      </c>
      <c r="T3202" s="61"/>
      <c r="U3202" s="63"/>
      <c r="V3202" s="63"/>
      <c r="W3202" s="63"/>
      <c r="X3202" s="3"/>
    </row>
    <row r="3203" spans="1:24">
      <c r="A3203" s="3"/>
      <c r="B3203" s="3"/>
      <c r="C3203" s="3"/>
      <c r="D3203" s="3"/>
      <c r="E3203" s="79"/>
      <c r="F3203" s="3"/>
      <c r="G3203" s="77" t="e">
        <f>VLOOKUP($F$1&amp;F3203,定价因子!E:F,2,0)</f>
        <v>#N/A</v>
      </c>
      <c r="H3203" s="3"/>
      <c r="I3203" s="77" t="e">
        <f>VLOOKUP($H$1&amp;H3203,定价因子!E:F,2,0)</f>
        <v>#N/A</v>
      </c>
      <c r="J3203" s="3"/>
      <c r="K3203" s="77" t="e">
        <f>VLOOKUP($J$1&amp;J3203,定价因子!E:F,2,0)</f>
        <v>#N/A</v>
      </c>
      <c r="L3203" s="3"/>
      <c r="M3203" s="77" t="e">
        <f>VLOOKUP($L$1&amp;L3203,定价因子!E:F,2,0)</f>
        <v>#N/A</v>
      </c>
      <c r="N3203" s="3"/>
      <c r="O3203" s="77" t="e">
        <f>VLOOKUP($N$1&amp;N3203,定价因子!E:F,2,0)</f>
        <v>#N/A</v>
      </c>
      <c r="P3203" s="3"/>
      <c r="Q3203" s="55" t="e">
        <f>VLOOKUP($P$1&amp;P3203,定价因子!$E:$F,2,0)</f>
        <v>#N/A</v>
      </c>
      <c r="R3203" s="3"/>
      <c r="S3203" s="77" t="e">
        <f>VLOOKUP($R$1&amp;R3203,定价因子!$E:$F,2,0)</f>
        <v>#N/A</v>
      </c>
      <c r="T3203" s="61"/>
      <c r="U3203" s="63"/>
      <c r="V3203" s="63"/>
      <c r="W3203" s="63"/>
      <c r="X3203" s="3"/>
    </row>
    <row r="3204" spans="1:24">
      <c r="A3204" s="3"/>
      <c r="B3204" s="3"/>
      <c r="C3204" s="3"/>
      <c r="D3204" s="3"/>
      <c r="E3204" s="79"/>
      <c r="F3204" s="3"/>
      <c r="G3204" s="77" t="e">
        <f>VLOOKUP($F$1&amp;F3204,定价因子!E:F,2,0)</f>
        <v>#N/A</v>
      </c>
      <c r="H3204" s="3"/>
      <c r="I3204" s="77" t="e">
        <f>VLOOKUP($H$1&amp;H3204,定价因子!E:F,2,0)</f>
        <v>#N/A</v>
      </c>
      <c r="J3204" s="3"/>
      <c r="K3204" s="77" t="e">
        <f>VLOOKUP($J$1&amp;J3204,定价因子!E:F,2,0)</f>
        <v>#N/A</v>
      </c>
      <c r="L3204" s="3"/>
      <c r="M3204" s="77" t="e">
        <f>VLOOKUP($L$1&amp;L3204,定价因子!E:F,2,0)</f>
        <v>#N/A</v>
      </c>
      <c r="N3204" s="3"/>
      <c r="O3204" s="77" t="e">
        <f>VLOOKUP($N$1&amp;N3204,定价因子!E:F,2,0)</f>
        <v>#N/A</v>
      </c>
      <c r="P3204" s="3"/>
      <c r="Q3204" s="55" t="e">
        <f>VLOOKUP($P$1&amp;P3204,定价因子!$E:$F,2,0)</f>
        <v>#N/A</v>
      </c>
      <c r="R3204" s="3"/>
      <c r="S3204" s="77" t="e">
        <f>VLOOKUP($R$1&amp;R3204,定价因子!$E:$F,2,0)</f>
        <v>#N/A</v>
      </c>
      <c r="T3204" s="61"/>
      <c r="U3204" s="63"/>
      <c r="V3204" s="63"/>
      <c r="W3204" s="63"/>
      <c r="X3204" s="3"/>
    </row>
    <row r="3205" spans="1:24">
      <c r="A3205" s="3"/>
      <c r="B3205" s="3"/>
      <c r="C3205" s="3"/>
      <c r="D3205" s="3"/>
      <c r="E3205" s="79"/>
      <c r="F3205" s="3"/>
      <c r="G3205" s="77" t="e">
        <f>VLOOKUP($F$1&amp;F3205,定价因子!E:F,2,0)</f>
        <v>#N/A</v>
      </c>
      <c r="H3205" s="3"/>
      <c r="I3205" s="77" t="e">
        <f>VLOOKUP($H$1&amp;H3205,定价因子!E:F,2,0)</f>
        <v>#N/A</v>
      </c>
      <c r="J3205" s="3"/>
      <c r="K3205" s="77" t="e">
        <f>VLOOKUP($J$1&amp;J3205,定价因子!E:F,2,0)</f>
        <v>#N/A</v>
      </c>
      <c r="L3205" s="3"/>
      <c r="M3205" s="77" t="e">
        <f>VLOOKUP($L$1&amp;L3205,定价因子!E:F,2,0)</f>
        <v>#N/A</v>
      </c>
      <c r="N3205" s="3"/>
      <c r="O3205" s="77" t="e">
        <f>VLOOKUP($N$1&amp;N3205,定价因子!E:F,2,0)</f>
        <v>#N/A</v>
      </c>
      <c r="P3205" s="3"/>
      <c r="Q3205" s="55" t="e">
        <f>VLOOKUP($P$1&amp;P3205,定价因子!$E:$F,2,0)</f>
        <v>#N/A</v>
      </c>
      <c r="R3205" s="3"/>
      <c r="S3205" s="77" t="e">
        <f>VLOOKUP($R$1&amp;R3205,定价因子!$E:$F,2,0)</f>
        <v>#N/A</v>
      </c>
      <c r="T3205" s="61"/>
      <c r="U3205" s="63"/>
      <c r="V3205" s="63"/>
      <c r="W3205" s="63"/>
      <c r="X3205" s="3"/>
    </row>
    <row r="3206" spans="1:24">
      <c r="A3206" s="3"/>
      <c r="B3206" s="3"/>
      <c r="C3206" s="3"/>
      <c r="D3206" s="3"/>
      <c r="E3206" s="79"/>
      <c r="F3206" s="3"/>
      <c r="G3206" s="77" t="e">
        <f>VLOOKUP($F$1&amp;F3206,定价因子!E:F,2,0)</f>
        <v>#N/A</v>
      </c>
      <c r="H3206" s="3"/>
      <c r="I3206" s="77" t="e">
        <f>VLOOKUP($H$1&amp;H3206,定价因子!E:F,2,0)</f>
        <v>#N/A</v>
      </c>
      <c r="J3206" s="3"/>
      <c r="K3206" s="77" t="e">
        <f>VLOOKUP($J$1&amp;J3206,定价因子!E:F,2,0)</f>
        <v>#N/A</v>
      </c>
      <c r="L3206" s="3"/>
      <c r="M3206" s="77" t="e">
        <f>VLOOKUP($L$1&amp;L3206,定价因子!E:F,2,0)</f>
        <v>#N/A</v>
      </c>
      <c r="N3206" s="3"/>
      <c r="O3206" s="77" t="e">
        <f>VLOOKUP($N$1&amp;N3206,定价因子!E:F,2,0)</f>
        <v>#N/A</v>
      </c>
      <c r="P3206" s="3"/>
      <c r="Q3206" s="55" t="e">
        <f>VLOOKUP($P$1&amp;P3206,定价因子!$E:$F,2,0)</f>
        <v>#N/A</v>
      </c>
      <c r="R3206" s="3"/>
      <c r="S3206" s="77" t="e">
        <f>VLOOKUP($R$1&amp;R3206,定价因子!$E:$F,2,0)</f>
        <v>#N/A</v>
      </c>
      <c r="T3206" s="61"/>
      <c r="U3206" s="63"/>
      <c r="V3206" s="63"/>
      <c r="W3206" s="63"/>
      <c r="X3206" s="3"/>
    </row>
    <row r="3207" spans="1:24">
      <c r="A3207" s="3"/>
      <c r="B3207" s="3"/>
      <c r="C3207" s="3"/>
      <c r="D3207" s="3"/>
      <c r="E3207" s="79"/>
      <c r="F3207" s="3"/>
      <c r="G3207" s="77" t="e">
        <f>VLOOKUP($F$1&amp;F3207,定价因子!E:F,2,0)</f>
        <v>#N/A</v>
      </c>
      <c r="H3207" s="3"/>
      <c r="I3207" s="77" t="e">
        <f>VLOOKUP($H$1&amp;H3207,定价因子!E:F,2,0)</f>
        <v>#N/A</v>
      </c>
      <c r="J3207" s="3"/>
      <c r="K3207" s="77" t="e">
        <f>VLOOKUP($J$1&amp;J3207,定价因子!E:F,2,0)</f>
        <v>#N/A</v>
      </c>
      <c r="L3207" s="3"/>
      <c r="M3207" s="77" t="e">
        <f>VLOOKUP($L$1&amp;L3207,定价因子!E:F,2,0)</f>
        <v>#N/A</v>
      </c>
      <c r="N3207" s="3"/>
      <c r="O3207" s="77" t="e">
        <f>VLOOKUP($N$1&amp;N3207,定价因子!E:F,2,0)</f>
        <v>#N/A</v>
      </c>
      <c r="P3207" s="3"/>
      <c r="Q3207" s="55" t="e">
        <f>VLOOKUP($P$1&amp;P3207,定价因子!$E:$F,2,0)</f>
        <v>#N/A</v>
      </c>
      <c r="R3207" s="3"/>
      <c r="S3207" s="77" t="e">
        <f>VLOOKUP($R$1&amp;R3207,定价因子!$E:$F,2,0)</f>
        <v>#N/A</v>
      </c>
      <c r="T3207" s="61"/>
      <c r="U3207" s="63"/>
      <c r="V3207" s="63"/>
      <c r="W3207" s="63"/>
      <c r="X3207" s="3"/>
    </row>
    <row r="3208" spans="1:24">
      <c r="A3208" s="3"/>
      <c r="B3208" s="3"/>
      <c r="C3208" s="3"/>
      <c r="D3208" s="3"/>
      <c r="E3208" s="79"/>
      <c r="F3208" s="3"/>
      <c r="G3208" s="77" t="e">
        <f>VLOOKUP($F$1&amp;F3208,定价因子!E:F,2,0)</f>
        <v>#N/A</v>
      </c>
      <c r="H3208" s="3"/>
      <c r="I3208" s="77" t="e">
        <f>VLOOKUP($H$1&amp;H3208,定价因子!E:F,2,0)</f>
        <v>#N/A</v>
      </c>
      <c r="J3208" s="3"/>
      <c r="K3208" s="77" t="e">
        <f>VLOOKUP($J$1&amp;J3208,定价因子!E:F,2,0)</f>
        <v>#N/A</v>
      </c>
      <c r="L3208" s="3"/>
      <c r="M3208" s="77" t="e">
        <f>VLOOKUP($L$1&amp;L3208,定价因子!E:F,2,0)</f>
        <v>#N/A</v>
      </c>
      <c r="N3208" s="3"/>
      <c r="O3208" s="77" t="e">
        <f>VLOOKUP($N$1&amp;N3208,定价因子!E:F,2,0)</f>
        <v>#N/A</v>
      </c>
      <c r="P3208" s="3"/>
      <c r="Q3208" s="55" t="e">
        <f>VLOOKUP($P$1&amp;P3208,定价因子!$E:$F,2,0)</f>
        <v>#N/A</v>
      </c>
      <c r="R3208" s="3"/>
      <c r="S3208" s="77" t="e">
        <f>VLOOKUP($R$1&amp;R3208,定价因子!$E:$F,2,0)</f>
        <v>#N/A</v>
      </c>
      <c r="T3208" s="61"/>
      <c r="U3208" s="63"/>
      <c r="V3208" s="63"/>
      <c r="W3208" s="63"/>
      <c r="X3208" s="3"/>
    </row>
    <row r="3209" spans="1:24">
      <c r="A3209" s="3"/>
      <c r="B3209" s="3"/>
      <c r="C3209" s="3"/>
      <c r="D3209" s="3"/>
      <c r="E3209" s="79"/>
      <c r="F3209" s="3"/>
      <c r="G3209" s="77" t="e">
        <f>VLOOKUP($F$1&amp;F3209,定价因子!E:F,2,0)</f>
        <v>#N/A</v>
      </c>
      <c r="H3209" s="3"/>
      <c r="I3209" s="77" t="e">
        <f>VLOOKUP($H$1&amp;H3209,定价因子!E:F,2,0)</f>
        <v>#N/A</v>
      </c>
      <c r="J3209" s="3"/>
      <c r="K3209" s="77" t="e">
        <f>VLOOKUP($J$1&amp;J3209,定价因子!E:F,2,0)</f>
        <v>#N/A</v>
      </c>
      <c r="L3209" s="3"/>
      <c r="M3209" s="77" t="e">
        <f>VLOOKUP($L$1&amp;L3209,定价因子!E:F,2,0)</f>
        <v>#N/A</v>
      </c>
      <c r="N3209" s="3"/>
      <c r="O3209" s="77" t="e">
        <f>VLOOKUP($N$1&amp;N3209,定价因子!E:F,2,0)</f>
        <v>#N/A</v>
      </c>
      <c r="P3209" s="3"/>
      <c r="Q3209" s="55" t="e">
        <f>VLOOKUP($P$1&amp;P3209,定价因子!$E:$F,2,0)</f>
        <v>#N/A</v>
      </c>
      <c r="R3209" s="3"/>
      <c r="S3209" s="77" t="e">
        <f>VLOOKUP($R$1&amp;R3209,定价因子!$E:$F,2,0)</f>
        <v>#N/A</v>
      </c>
      <c r="T3209" s="61"/>
      <c r="U3209" s="63"/>
      <c r="V3209" s="63"/>
      <c r="W3209" s="63"/>
      <c r="X3209" s="3"/>
    </row>
    <row r="3210" spans="1:24">
      <c r="A3210" s="3"/>
      <c r="B3210" s="3"/>
      <c r="C3210" s="3"/>
      <c r="D3210" s="3"/>
      <c r="E3210" s="79"/>
      <c r="F3210" s="3"/>
      <c r="G3210" s="77" t="e">
        <f>VLOOKUP($F$1&amp;F3210,定价因子!E:F,2,0)</f>
        <v>#N/A</v>
      </c>
      <c r="H3210" s="3"/>
      <c r="I3210" s="77" t="e">
        <f>VLOOKUP($H$1&amp;H3210,定价因子!E:F,2,0)</f>
        <v>#N/A</v>
      </c>
      <c r="J3210" s="3"/>
      <c r="K3210" s="77" t="e">
        <f>VLOOKUP($J$1&amp;J3210,定价因子!E:F,2,0)</f>
        <v>#N/A</v>
      </c>
      <c r="L3210" s="3"/>
      <c r="M3210" s="77" t="e">
        <f>VLOOKUP($L$1&amp;L3210,定价因子!E:F,2,0)</f>
        <v>#N/A</v>
      </c>
      <c r="N3210" s="3"/>
      <c r="O3210" s="77" t="e">
        <f>VLOOKUP($N$1&amp;N3210,定价因子!E:F,2,0)</f>
        <v>#N/A</v>
      </c>
      <c r="P3210" s="3"/>
      <c r="Q3210" s="55" t="e">
        <f>VLOOKUP($P$1&amp;P3210,定价因子!$E:$F,2,0)</f>
        <v>#N/A</v>
      </c>
      <c r="R3210" s="3"/>
      <c r="S3210" s="77" t="e">
        <f>VLOOKUP($R$1&amp;R3210,定价因子!$E:$F,2,0)</f>
        <v>#N/A</v>
      </c>
      <c r="T3210" s="61"/>
      <c r="U3210" s="63"/>
      <c r="V3210" s="63"/>
      <c r="W3210" s="63"/>
      <c r="X3210" s="3"/>
    </row>
    <row r="3211" spans="1:24">
      <c r="A3211" s="3"/>
      <c r="B3211" s="3"/>
      <c r="C3211" s="3"/>
      <c r="D3211" s="3"/>
      <c r="E3211" s="79"/>
      <c r="F3211" s="3"/>
      <c r="G3211" s="77" t="e">
        <f>VLOOKUP($F$1&amp;F3211,定价因子!E:F,2,0)</f>
        <v>#N/A</v>
      </c>
      <c r="H3211" s="3"/>
      <c r="I3211" s="77" t="e">
        <f>VLOOKUP($H$1&amp;H3211,定价因子!E:F,2,0)</f>
        <v>#N/A</v>
      </c>
      <c r="J3211" s="3"/>
      <c r="K3211" s="77" t="e">
        <f>VLOOKUP($J$1&amp;J3211,定价因子!E:F,2,0)</f>
        <v>#N/A</v>
      </c>
      <c r="L3211" s="3"/>
      <c r="M3211" s="77" t="e">
        <f>VLOOKUP($L$1&amp;L3211,定价因子!E:F,2,0)</f>
        <v>#N/A</v>
      </c>
      <c r="N3211" s="3"/>
      <c r="O3211" s="77" t="e">
        <f>VLOOKUP($N$1&amp;N3211,定价因子!E:F,2,0)</f>
        <v>#N/A</v>
      </c>
      <c r="P3211" s="3"/>
      <c r="Q3211" s="55" t="e">
        <f>VLOOKUP($P$1&amp;P3211,定价因子!$E:$F,2,0)</f>
        <v>#N/A</v>
      </c>
      <c r="R3211" s="3"/>
      <c r="S3211" s="77" t="e">
        <f>VLOOKUP($R$1&amp;R3211,定价因子!$E:$F,2,0)</f>
        <v>#N/A</v>
      </c>
      <c r="T3211" s="61"/>
      <c r="U3211" s="63"/>
      <c r="V3211" s="63"/>
      <c r="W3211" s="63"/>
      <c r="X3211" s="3"/>
    </row>
    <row r="3212" spans="1:24">
      <c r="A3212" s="3"/>
      <c r="B3212" s="3"/>
      <c r="C3212" s="3"/>
      <c r="D3212" s="3"/>
      <c r="E3212" s="79"/>
      <c r="F3212" s="3"/>
      <c r="G3212" s="77" t="e">
        <f>VLOOKUP($F$1&amp;F3212,定价因子!E:F,2,0)</f>
        <v>#N/A</v>
      </c>
      <c r="H3212" s="3"/>
      <c r="I3212" s="77" t="e">
        <f>VLOOKUP($H$1&amp;H3212,定价因子!E:F,2,0)</f>
        <v>#N/A</v>
      </c>
      <c r="J3212" s="3"/>
      <c r="K3212" s="77" t="e">
        <f>VLOOKUP($J$1&amp;J3212,定价因子!E:F,2,0)</f>
        <v>#N/A</v>
      </c>
      <c r="L3212" s="3"/>
      <c r="M3212" s="77" t="e">
        <f>VLOOKUP($L$1&amp;L3212,定价因子!E:F,2,0)</f>
        <v>#N/A</v>
      </c>
      <c r="N3212" s="3"/>
      <c r="O3212" s="77" t="e">
        <f>VLOOKUP($N$1&amp;N3212,定价因子!E:F,2,0)</f>
        <v>#N/A</v>
      </c>
      <c r="P3212" s="3"/>
      <c r="Q3212" s="55" t="e">
        <f>VLOOKUP($P$1&amp;P3212,定价因子!$E:$F,2,0)</f>
        <v>#N/A</v>
      </c>
      <c r="R3212" s="3"/>
      <c r="S3212" s="77" t="e">
        <f>VLOOKUP($R$1&amp;R3212,定价因子!$E:$F,2,0)</f>
        <v>#N/A</v>
      </c>
      <c r="T3212" s="61"/>
      <c r="U3212" s="63"/>
      <c r="V3212" s="63"/>
      <c r="W3212" s="63"/>
      <c r="X3212" s="3"/>
    </row>
    <row r="3213" spans="1:24">
      <c r="A3213" s="3"/>
      <c r="B3213" s="3"/>
      <c r="C3213" s="3"/>
      <c r="D3213" s="3"/>
      <c r="E3213" s="79"/>
      <c r="F3213" s="3"/>
      <c r="G3213" s="77" t="e">
        <f>VLOOKUP($F$1&amp;F3213,定价因子!E:F,2,0)</f>
        <v>#N/A</v>
      </c>
      <c r="H3213" s="3"/>
      <c r="I3213" s="77" t="e">
        <f>VLOOKUP($H$1&amp;H3213,定价因子!E:F,2,0)</f>
        <v>#N/A</v>
      </c>
      <c r="J3213" s="3"/>
      <c r="K3213" s="77" t="e">
        <f>VLOOKUP($J$1&amp;J3213,定价因子!E:F,2,0)</f>
        <v>#N/A</v>
      </c>
      <c r="L3213" s="3"/>
      <c r="M3213" s="77" t="e">
        <f>VLOOKUP($L$1&amp;L3213,定价因子!E:F,2,0)</f>
        <v>#N/A</v>
      </c>
      <c r="N3213" s="3"/>
      <c r="O3213" s="77" t="e">
        <f>VLOOKUP($N$1&amp;N3213,定价因子!E:F,2,0)</f>
        <v>#N/A</v>
      </c>
      <c r="P3213" s="3"/>
      <c r="Q3213" s="55" t="e">
        <f>VLOOKUP($P$1&amp;P3213,定价因子!$E:$F,2,0)</f>
        <v>#N/A</v>
      </c>
      <c r="R3213" s="3"/>
      <c r="S3213" s="77" t="e">
        <f>VLOOKUP($R$1&amp;R3213,定价因子!$E:$F,2,0)</f>
        <v>#N/A</v>
      </c>
      <c r="T3213" s="61"/>
      <c r="U3213" s="63"/>
      <c r="V3213" s="63"/>
      <c r="W3213" s="63"/>
      <c r="X3213" s="3"/>
    </row>
    <row r="3214" spans="1:24">
      <c r="A3214" s="3"/>
      <c r="B3214" s="3"/>
      <c r="C3214" s="3"/>
      <c r="D3214" s="3"/>
      <c r="E3214" s="79"/>
      <c r="F3214" s="3"/>
      <c r="G3214" s="77" t="e">
        <f>VLOOKUP($F$1&amp;F3214,定价因子!E:F,2,0)</f>
        <v>#N/A</v>
      </c>
      <c r="H3214" s="3"/>
      <c r="I3214" s="77" t="e">
        <f>VLOOKUP($H$1&amp;H3214,定价因子!E:F,2,0)</f>
        <v>#N/A</v>
      </c>
      <c r="J3214" s="3"/>
      <c r="K3214" s="77" t="e">
        <f>VLOOKUP($J$1&amp;J3214,定价因子!E:F,2,0)</f>
        <v>#N/A</v>
      </c>
      <c r="L3214" s="3"/>
      <c r="M3214" s="77" t="e">
        <f>VLOOKUP($L$1&amp;L3214,定价因子!E:F,2,0)</f>
        <v>#N/A</v>
      </c>
      <c r="N3214" s="3"/>
      <c r="O3214" s="77" t="e">
        <f>VLOOKUP($N$1&amp;N3214,定价因子!E:F,2,0)</f>
        <v>#N/A</v>
      </c>
      <c r="P3214" s="3"/>
      <c r="Q3214" s="55" t="e">
        <f>VLOOKUP($P$1&amp;P3214,定价因子!$E:$F,2,0)</f>
        <v>#N/A</v>
      </c>
      <c r="R3214" s="3"/>
      <c r="S3214" s="77" t="e">
        <f>VLOOKUP($R$1&amp;R3214,定价因子!$E:$F,2,0)</f>
        <v>#N/A</v>
      </c>
      <c r="T3214" s="61"/>
      <c r="U3214" s="63"/>
      <c r="V3214" s="63"/>
      <c r="W3214" s="63"/>
      <c r="X3214" s="3"/>
    </row>
    <row r="3215" spans="1:24">
      <c r="A3215" s="3"/>
      <c r="B3215" s="3"/>
      <c r="C3215" s="3"/>
      <c r="D3215" s="3"/>
      <c r="E3215" s="79"/>
      <c r="F3215" s="3"/>
      <c r="G3215" s="77" t="e">
        <f>VLOOKUP($F$1&amp;F3215,定价因子!E:F,2,0)</f>
        <v>#N/A</v>
      </c>
      <c r="H3215" s="3"/>
      <c r="I3215" s="77" t="e">
        <f>VLOOKUP($H$1&amp;H3215,定价因子!E:F,2,0)</f>
        <v>#N/A</v>
      </c>
      <c r="J3215" s="3"/>
      <c r="K3215" s="77" t="e">
        <f>VLOOKUP($J$1&amp;J3215,定价因子!E:F,2,0)</f>
        <v>#N/A</v>
      </c>
      <c r="L3215" s="3"/>
      <c r="M3215" s="77" t="e">
        <f>VLOOKUP($L$1&amp;L3215,定价因子!E:F,2,0)</f>
        <v>#N/A</v>
      </c>
      <c r="N3215" s="3"/>
      <c r="O3215" s="77" t="e">
        <f>VLOOKUP($N$1&amp;N3215,定价因子!E:F,2,0)</f>
        <v>#N/A</v>
      </c>
      <c r="P3215" s="3"/>
      <c r="Q3215" s="55" t="e">
        <f>VLOOKUP($P$1&amp;P3215,定价因子!$E:$F,2,0)</f>
        <v>#N/A</v>
      </c>
      <c r="R3215" s="3"/>
      <c r="S3215" s="77" t="e">
        <f>VLOOKUP($R$1&amp;R3215,定价因子!$E:$F,2,0)</f>
        <v>#N/A</v>
      </c>
      <c r="T3215" s="61"/>
      <c r="U3215" s="63"/>
      <c r="V3215" s="63"/>
      <c r="W3215" s="63"/>
      <c r="X3215" s="3"/>
    </row>
    <row r="3216" spans="1:24">
      <c r="A3216" s="3"/>
      <c r="B3216" s="3"/>
      <c r="C3216" s="3"/>
      <c r="D3216" s="3"/>
      <c r="E3216" s="79"/>
      <c r="F3216" s="3"/>
      <c r="G3216" s="77" t="e">
        <f>VLOOKUP($F$1&amp;F3216,定价因子!E:F,2,0)</f>
        <v>#N/A</v>
      </c>
      <c r="H3216" s="3"/>
      <c r="I3216" s="77" t="e">
        <f>VLOOKUP($H$1&amp;H3216,定价因子!E:F,2,0)</f>
        <v>#N/A</v>
      </c>
      <c r="J3216" s="3"/>
      <c r="K3216" s="77" t="e">
        <f>VLOOKUP($J$1&amp;J3216,定价因子!E:F,2,0)</f>
        <v>#N/A</v>
      </c>
      <c r="L3216" s="3"/>
      <c r="M3216" s="77" t="e">
        <f>VLOOKUP($L$1&amp;L3216,定价因子!E:F,2,0)</f>
        <v>#N/A</v>
      </c>
      <c r="N3216" s="3"/>
      <c r="O3216" s="77" t="e">
        <f>VLOOKUP($N$1&amp;N3216,定价因子!E:F,2,0)</f>
        <v>#N/A</v>
      </c>
      <c r="P3216" s="3"/>
      <c r="Q3216" s="55" t="e">
        <f>VLOOKUP($P$1&amp;P3216,定价因子!$E:$F,2,0)</f>
        <v>#N/A</v>
      </c>
      <c r="R3216" s="3"/>
      <c r="S3216" s="77" t="e">
        <f>VLOOKUP($R$1&amp;R3216,定价因子!$E:$F,2,0)</f>
        <v>#N/A</v>
      </c>
      <c r="T3216" s="61"/>
      <c r="U3216" s="63"/>
      <c r="V3216" s="63"/>
      <c r="W3216" s="63"/>
      <c r="X3216" s="3"/>
    </row>
    <row r="3217" spans="1:24">
      <c r="A3217" s="3"/>
      <c r="B3217" s="3"/>
      <c r="C3217" s="3"/>
      <c r="D3217" s="3"/>
      <c r="E3217" s="79"/>
      <c r="F3217" s="3"/>
      <c r="G3217" s="77" t="e">
        <f>VLOOKUP($F$1&amp;F3217,定价因子!E:F,2,0)</f>
        <v>#N/A</v>
      </c>
      <c r="H3217" s="3"/>
      <c r="I3217" s="77" t="e">
        <f>VLOOKUP($H$1&amp;H3217,定价因子!E:F,2,0)</f>
        <v>#N/A</v>
      </c>
      <c r="J3217" s="3"/>
      <c r="K3217" s="77" t="e">
        <f>VLOOKUP($J$1&amp;J3217,定价因子!E:F,2,0)</f>
        <v>#N/A</v>
      </c>
      <c r="L3217" s="3"/>
      <c r="M3217" s="77" t="e">
        <f>VLOOKUP($L$1&amp;L3217,定价因子!E:F,2,0)</f>
        <v>#N/A</v>
      </c>
      <c r="N3217" s="3"/>
      <c r="O3217" s="77" t="e">
        <f>VLOOKUP($N$1&amp;N3217,定价因子!E:F,2,0)</f>
        <v>#N/A</v>
      </c>
      <c r="P3217" s="3"/>
      <c r="Q3217" s="55" t="e">
        <f>VLOOKUP($P$1&amp;P3217,定价因子!$E:$F,2,0)</f>
        <v>#N/A</v>
      </c>
      <c r="R3217" s="3"/>
      <c r="S3217" s="77" t="e">
        <f>VLOOKUP($R$1&amp;R3217,定价因子!$E:$F,2,0)</f>
        <v>#N/A</v>
      </c>
      <c r="T3217" s="61"/>
      <c r="U3217" s="63"/>
      <c r="V3217" s="63"/>
      <c r="W3217" s="63"/>
      <c r="X3217" s="3"/>
    </row>
    <row r="3218" spans="1:24">
      <c r="A3218" s="3"/>
      <c r="B3218" s="3"/>
      <c r="C3218" s="3"/>
      <c r="D3218" s="3"/>
      <c r="E3218" s="79"/>
      <c r="F3218" s="3"/>
      <c r="G3218" s="77" t="e">
        <f>VLOOKUP($F$1&amp;F3218,定价因子!E:F,2,0)</f>
        <v>#N/A</v>
      </c>
      <c r="H3218" s="3"/>
      <c r="I3218" s="77" t="e">
        <f>VLOOKUP($H$1&amp;H3218,定价因子!E:F,2,0)</f>
        <v>#N/A</v>
      </c>
      <c r="J3218" s="3"/>
      <c r="K3218" s="77" t="e">
        <f>VLOOKUP($J$1&amp;J3218,定价因子!E:F,2,0)</f>
        <v>#N/A</v>
      </c>
      <c r="L3218" s="3"/>
      <c r="M3218" s="77" t="e">
        <f>VLOOKUP($L$1&amp;L3218,定价因子!E:F,2,0)</f>
        <v>#N/A</v>
      </c>
      <c r="N3218" s="3"/>
      <c r="O3218" s="77" t="e">
        <f>VLOOKUP($N$1&amp;N3218,定价因子!E:F,2,0)</f>
        <v>#N/A</v>
      </c>
      <c r="P3218" s="3"/>
      <c r="Q3218" s="55" t="e">
        <f>VLOOKUP($P$1&amp;P3218,定价因子!$E:$F,2,0)</f>
        <v>#N/A</v>
      </c>
      <c r="R3218" s="3"/>
      <c r="S3218" s="77" t="e">
        <f>VLOOKUP($R$1&amp;R3218,定价因子!$E:$F,2,0)</f>
        <v>#N/A</v>
      </c>
      <c r="T3218" s="61"/>
      <c r="U3218" s="63"/>
      <c r="V3218" s="63"/>
      <c r="W3218" s="63"/>
      <c r="X3218" s="3"/>
    </row>
    <row r="3219" spans="1:24">
      <c r="A3219" s="3"/>
      <c r="B3219" s="3"/>
      <c r="C3219" s="3"/>
      <c r="D3219" s="3"/>
      <c r="E3219" s="79"/>
      <c r="F3219" s="3"/>
      <c r="G3219" s="77" t="e">
        <f>VLOOKUP($F$1&amp;F3219,定价因子!E:F,2,0)</f>
        <v>#N/A</v>
      </c>
      <c r="H3219" s="3"/>
      <c r="I3219" s="77" t="e">
        <f>VLOOKUP($H$1&amp;H3219,定价因子!E:F,2,0)</f>
        <v>#N/A</v>
      </c>
      <c r="J3219" s="3"/>
      <c r="K3219" s="77" t="e">
        <f>VLOOKUP($J$1&amp;J3219,定价因子!E:F,2,0)</f>
        <v>#N/A</v>
      </c>
      <c r="L3219" s="3"/>
      <c r="M3219" s="77" t="e">
        <f>VLOOKUP($L$1&amp;L3219,定价因子!E:F,2,0)</f>
        <v>#N/A</v>
      </c>
      <c r="N3219" s="3"/>
      <c r="O3219" s="77" t="e">
        <f>VLOOKUP($N$1&amp;N3219,定价因子!E:F,2,0)</f>
        <v>#N/A</v>
      </c>
      <c r="P3219" s="3"/>
      <c r="Q3219" s="55" t="e">
        <f>VLOOKUP($P$1&amp;P3219,定价因子!$E:$F,2,0)</f>
        <v>#N/A</v>
      </c>
      <c r="R3219" s="3"/>
      <c r="S3219" s="77" t="e">
        <f>VLOOKUP($R$1&amp;R3219,定价因子!$E:$F,2,0)</f>
        <v>#N/A</v>
      </c>
      <c r="T3219" s="61"/>
      <c r="U3219" s="63"/>
      <c r="V3219" s="63"/>
      <c r="W3219" s="63"/>
      <c r="X3219" s="3"/>
    </row>
    <row r="3220" spans="1:24">
      <c r="A3220" s="3"/>
      <c r="B3220" s="3"/>
      <c r="C3220" s="3"/>
      <c r="D3220" s="3"/>
      <c r="E3220" s="79"/>
      <c r="F3220" s="3"/>
      <c r="G3220" s="77" t="e">
        <f>VLOOKUP($F$1&amp;F3220,定价因子!E:F,2,0)</f>
        <v>#N/A</v>
      </c>
      <c r="H3220" s="3"/>
      <c r="I3220" s="77" t="e">
        <f>VLOOKUP($H$1&amp;H3220,定价因子!E:F,2,0)</f>
        <v>#N/A</v>
      </c>
      <c r="J3220" s="3"/>
      <c r="K3220" s="77" t="e">
        <f>VLOOKUP($J$1&amp;J3220,定价因子!E:F,2,0)</f>
        <v>#N/A</v>
      </c>
      <c r="L3220" s="3"/>
      <c r="M3220" s="77" t="e">
        <f>VLOOKUP($L$1&amp;L3220,定价因子!E:F,2,0)</f>
        <v>#N/A</v>
      </c>
      <c r="N3220" s="3"/>
      <c r="O3220" s="77" t="e">
        <f>VLOOKUP($N$1&amp;N3220,定价因子!E:F,2,0)</f>
        <v>#N/A</v>
      </c>
      <c r="P3220" s="3"/>
      <c r="Q3220" s="55" t="e">
        <f>VLOOKUP($P$1&amp;P3220,定价因子!$E:$F,2,0)</f>
        <v>#N/A</v>
      </c>
      <c r="R3220" s="3"/>
      <c r="S3220" s="77" t="e">
        <f>VLOOKUP($R$1&amp;R3220,定价因子!$E:$F,2,0)</f>
        <v>#N/A</v>
      </c>
      <c r="T3220" s="61"/>
      <c r="U3220" s="63"/>
      <c r="V3220" s="63"/>
      <c r="W3220" s="63"/>
      <c r="X3220" s="3"/>
    </row>
    <row r="3221" spans="1:24">
      <c r="A3221" s="3"/>
      <c r="B3221" s="3"/>
      <c r="C3221" s="3"/>
      <c r="D3221" s="3"/>
      <c r="E3221" s="79"/>
      <c r="F3221" s="3"/>
      <c r="G3221" s="77" t="e">
        <f>VLOOKUP($F$1&amp;F3221,定价因子!E:F,2,0)</f>
        <v>#N/A</v>
      </c>
      <c r="H3221" s="3"/>
      <c r="I3221" s="77" t="e">
        <f>VLOOKUP($H$1&amp;H3221,定价因子!E:F,2,0)</f>
        <v>#N/A</v>
      </c>
      <c r="J3221" s="3"/>
      <c r="K3221" s="77" t="e">
        <f>VLOOKUP($J$1&amp;J3221,定价因子!E:F,2,0)</f>
        <v>#N/A</v>
      </c>
      <c r="L3221" s="3"/>
      <c r="M3221" s="77" t="e">
        <f>VLOOKUP($L$1&amp;L3221,定价因子!E:F,2,0)</f>
        <v>#N/A</v>
      </c>
      <c r="N3221" s="3"/>
      <c r="O3221" s="77" t="e">
        <f>VLOOKUP($N$1&amp;N3221,定价因子!E:F,2,0)</f>
        <v>#N/A</v>
      </c>
      <c r="P3221" s="3"/>
      <c r="Q3221" s="55" t="e">
        <f>VLOOKUP($P$1&amp;P3221,定价因子!$E:$F,2,0)</f>
        <v>#N/A</v>
      </c>
      <c r="R3221" s="3"/>
      <c r="S3221" s="77" t="e">
        <f>VLOOKUP($R$1&amp;R3221,定价因子!$E:$F,2,0)</f>
        <v>#N/A</v>
      </c>
      <c r="T3221" s="61"/>
      <c r="U3221" s="63"/>
      <c r="V3221" s="63"/>
      <c r="W3221" s="63"/>
      <c r="X3221" s="3"/>
    </row>
    <row r="3222" spans="1:24">
      <c r="A3222" s="3"/>
      <c r="B3222" s="3"/>
      <c r="C3222" s="3"/>
      <c r="D3222" s="3"/>
      <c r="E3222" s="79"/>
      <c r="F3222" s="3"/>
      <c r="G3222" s="77" t="e">
        <f>VLOOKUP($F$1&amp;F3222,定价因子!E:F,2,0)</f>
        <v>#N/A</v>
      </c>
      <c r="H3222" s="3"/>
      <c r="I3222" s="77" t="e">
        <f>VLOOKUP($H$1&amp;H3222,定价因子!E:F,2,0)</f>
        <v>#N/A</v>
      </c>
      <c r="J3222" s="3"/>
      <c r="K3222" s="77" t="e">
        <f>VLOOKUP($J$1&amp;J3222,定价因子!E:F,2,0)</f>
        <v>#N/A</v>
      </c>
      <c r="L3222" s="3"/>
      <c r="M3222" s="77" t="e">
        <f>VLOOKUP($L$1&amp;L3222,定价因子!E:F,2,0)</f>
        <v>#N/A</v>
      </c>
      <c r="N3222" s="3"/>
      <c r="O3222" s="77" t="e">
        <f>VLOOKUP($N$1&amp;N3222,定价因子!E:F,2,0)</f>
        <v>#N/A</v>
      </c>
      <c r="P3222" s="3"/>
      <c r="Q3222" s="55" t="e">
        <f>VLOOKUP($P$1&amp;P3222,定价因子!$E:$F,2,0)</f>
        <v>#N/A</v>
      </c>
      <c r="R3222" s="3"/>
      <c r="S3222" s="77" t="e">
        <f>VLOOKUP($R$1&amp;R3222,定价因子!$E:$F,2,0)</f>
        <v>#N/A</v>
      </c>
      <c r="T3222" s="61"/>
      <c r="U3222" s="63"/>
      <c r="V3222" s="63"/>
      <c r="W3222" s="63"/>
      <c r="X3222" s="3"/>
    </row>
    <row r="3223" spans="1:24">
      <c r="A3223" s="3"/>
      <c r="B3223" s="3"/>
      <c r="C3223" s="3"/>
      <c r="D3223" s="3"/>
      <c r="E3223" s="79"/>
      <c r="F3223" s="3"/>
      <c r="G3223" s="77" t="e">
        <f>VLOOKUP($F$1&amp;F3223,定价因子!E:F,2,0)</f>
        <v>#N/A</v>
      </c>
      <c r="H3223" s="3"/>
      <c r="I3223" s="77" t="e">
        <f>VLOOKUP($H$1&amp;H3223,定价因子!E:F,2,0)</f>
        <v>#N/A</v>
      </c>
      <c r="J3223" s="3"/>
      <c r="K3223" s="77" t="e">
        <f>VLOOKUP($J$1&amp;J3223,定价因子!E:F,2,0)</f>
        <v>#N/A</v>
      </c>
      <c r="L3223" s="3"/>
      <c r="M3223" s="77" t="e">
        <f>VLOOKUP($L$1&amp;L3223,定价因子!E:F,2,0)</f>
        <v>#N/A</v>
      </c>
      <c r="N3223" s="3"/>
      <c r="O3223" s="77" t="e">
        <f>VLOOKUP($N$1&amp;N3223,定价因子!E:F,2,0)</f>
        <v>#N/A</v>
      </c>
      <c r="P3223" s="3"/>
      <c r="Q3223" s="55" t="e">
        <f>VLOOKUP($P$1&amp;P3223,定价因子!$E:$F,2,0)</f>
        <v>#N/A</v>
      </c>
      <c r="R3223" s="3"/>
      <c r="S3223" s="77" t="e">
        <f>VLOOKUP($R$1&amp;R3223,定价因子!$E:$F,2,0)</f>
        <v>#N/A</v>
      </c>
      <c r="T3223" s="61"/>
      <c r="U3223" s="63"/>
      <c r="V3223" s="63"/>
      <c r="W3223" s="63"/>
      <c r="X3223" s="3"/>
    </row>
    <row r="3224" spans="1:24">
      <c r="A3224" s="3"/>
      <c r="B3224" s="3"/>
      <c r="C3224" s="3"/>
      <c r="D3224" s="3"/>
      <c r="E3224" s="79"/>
      <c r="F3224" s="3"/>
      <c r="G3224" s="77" t="e">
        <f>VLOOKUP($F$1&amp;F3224,定价因子!E:F,2,0)</f>
        <v>#N/A</v>
      </c>
      <c r="H3224" s="3"/>
      <c r="I3224" s="77" t="e">
        <f>VLOOKUP($H$1&amp;H3224,定价因子!E:F,2,0)</f>
        <v>#N/A</v>
      </c>
      <c r="J3224" s="3"/>
      <c r="K3224" s="77" t="e">
        <f>VLOOKUP($J$1&amp;J3224,定价因子!E:F,2,0)</f>
        <v>#N/A</v>
      </c>
      <c r="L3224" s="3"/>
      <c r="M3224" s="77" t="e">
        <f>VLOOKUP($L$1&amp;L3224,定价因子!E:F,2,0)</f>
        <v>#N/A</v>
      </c>
      <c r="N3224" s="3"/>
      <c r="O3224" s="77" t="e">
        <f>VLOOKUP($N$1&amp;N3224,定价因子!E:F,2,0)</f>
        <v>#N/A</v>
      </c>
      <c r="P3224" s="3"/>
      <c r="Q3224" s="55" t="e">
        <f>VLOOKUP($P$1&amp;P3224,定价因子!$E:$F,2,0)</f>
        <v>#N/A</v>
      </c>
      <c r="R3224" s="3"/>
      <c r="S3224" s="77" t="e">
        <f>VLOOKUP($R$1&amp;R3224,定价因子!$E:$F,2,0)</f>
        <v>#N/A</v>
      </c>
      <c r="T3224" s="61"/>
      <c r="U3224" s="63"/>
      <c r="V3224" s="63"/>
      <c r="W3224" s="63"/>
      <c r="X3224" s="3"/>
    </row>
    <row r="3225" spans="1:24">
      <c r="A3225" s="3"/>
      <c r="B3225" s="3"/>
      <c r="C3225" s="3"/>
      <c r="D3225" s="3"/>
      <c r="E3225" s="79"/>
      <c r="F3225" s="3"/>
      <c r="G3225" s="77" t="e">
        <f>VLOOKUP($F$1&amp;F3225,定价因子!E:F,2,0)</f>
        <v>#N/A</v>
      </c>
      <c r="H3225" s="3"/>
      <c r="I3225" s="77" t="e">
        <f>VLOOKUP($H$1&amp;H3225,定价因子!E:F,2,0)</f>
        <v>#N/A</v>
      </c>
      <c r="J3225" s="3"/>
      <c r="K3225" s="77" t="e">
        <f>VLOOKUP($J$1&amp;J3225,定价因子!E:F,2,0)</f>
        <v>#N/A</v>
      </c>
      <c r="L3225" s="3"/>
      <c r="M3225" s="77" t="e">
        <f>VLOOKUP($L$1&amp;L3225,定价因子!E:F,2,0)</f>
        <v>#N/A</v>
      </c>
      <c r="N3225" s="3"/>
      <c r="O3225" s="77" t="e">
        <f>VLOOKUP($N$1&amp;N3225,定价因子!E:F,2,0)</f>
        <v>#N/A</v>
      </c>
      <c r="P3225" s="3"/>
      <c r="Q3225" s="55" t="e">
        <f>VLOOKUP($P$1&amp;P3225,定价因子!$E:$F,2,0)</f>
        <v>#N/A</v>
      </c>
      <c r="R3225" s="3"/>
      <c r="S3225" s="77" t="e">
        <f>VLOOKUP($R$1&amp;R3225,定价因子!$E:$F,2,0)</f>
        <v>#N/A</v>
      </c>
      <c r="T3225" s="61"/>
      <c r="U3225" s="63"/>
      <c r="V3225" s="63"/>
      <c r="W3225" s="63"/>
      <c r="X3225" s="3"/>
    </row>
    <row r="3226" spans="1:24">
      <c r="A3226" s="3"/>
      <c r="B3226" s="3"/>
      <c r="C3226" s="3"/>
      <c r="D3226" s="3"/>
      <c r="E3226" s="79"/>
      <c r="F3226" s="3"/>
      <c r="G3226" s="77" t="e">
        <f>VLOOKUP($F$1&amp;F3226,定价因子!E:F,2,0)</f>
        <v>#N/A</v>
      </c>
      <c r="H3226" s="3"/>
      <c r="I3226" s="77" t="e">
        <f>VLOOKUP($H$1&amp;H3226,定价因子!E:F,2,0)</f>
        <v>#N/A</v>
      </c>
      <c r="J3226" s="3"/>
      <c r="K3226" s="77" t="e">
        <f>VLOOKUP($J$1&amp;J3226,定价因子!E:F,2,0)</f>
        <v>#N/A</v>
      </c>
      <c r="L3226" s="3"/>
      <c r="M3226" s="77" t="e">
        <f>VLOOKUP($L$1&amp;L3226,定价因子!E:F,2,0)</f>
        <v>#N/A</v>
      </c>
      <c r="N3226" s="3"/>
      <c r="O3226" s="77" t="e">
        <f>VLOOKUP($N$1&amp;N3226,定价因子!E:F,2,0)</f>
        <v>#N/A</v>
      </c>
      <c r="P3226" s="3"/>
      <c r="Q3226" s="55" t="e">
        <f>VLOOKUP($P$1&amp;P3226,定价因子!$E:$F,2,0)</f>
        <v>#N/A</v>
      </c>
      <c r="R3226" s="3"/>
      <c r="S3226" s="77" t="e">
        <f>VLOOKUP($R$1&amp;R3226,定价因子!$E:$F,2,0)</f>
        <v>#N/A</v>
      </c>
      <c r="T3226" s="61"/>
      <c r="U3226" s="63"/>
      <c r="V3226" s="63"/>
      <c r="W3226" s="63"/>
      <c r="X3226" s="3"/>
    </row>
    <row r="3227" spans="1:24">
      <c r="A3227" s="3"/>
      <c r="B3227" s="3"/>
      <c r="C3227" s="3"/>
      <c r="D3227" s="3"/>
      <c r="E3227" s="79"/>
      <c r="F3227" s="3"/>
      <c r="G3227" s="77" t="e">
        <f>VLOOKUP($F$1&amp;F3227,定价因子!E:F,2,0)</f>
        <v>#N/A</v>
      </c>
      <c r="H3227" s="3"/>
      <c r="I3227" s="77" t="e">
        <f>VLOOKUP($H$1&amp;H3227,定价因子!E:F,2,0)</f>
        <v>#N/A</v>
      </c>
      <c r="J3227" s="3"/>
      <c r="K3227" s="77" t="e">
        <f>VLOOKUP($J$1&amp;J3227,定价因子!E:F,2,0)</f>
        <v>#N/A</v>
      </c>
      <c r="L3227" s="3"/>
      <c r="M3227" s="77" t="e">
        <f>VLOOKUP($L$1&amp;L3227,定价因子!E:F,2,0)</f>
        <v>#N/A</v>
      </c>
      <c r="N3227" s="3"/>
      <c r="O3227" s="77" t="e">
        <f>VLOOKUP($N$1&amp;N3227,定价因子!E:F,2,0)</f>
        <v>#N/A</v>
      </c>
      <c r="P3227" s="3"/>
      <c r="Q3227" s="55" t="e">
        <f>VLOOKUP($P$1&amp;P3227,定价因子!$E:$F,2,0)</f>
        <v>#N/A</v>
      </c>
      <c r="R3227" s="3"/>
      <c r="S3227" s="77" t="e">
        <f>VLOOKUP($R$1&amp;R3227,定价因子!$E:$F,2,0)</f>
        <v>#N/A</v>
      </c>
      <c r="T3227" s="61"/>
      <c r="U3227" s="63"/>
      <c r="V3227" s="63"/>
      <c r="W3227" s="63"/>
      <c r="X3227" s="3"/>
    </row>
    <row r="3228" spans="1:24">
      <c r="A3228" s="3"/>
      <c r="B3228" s="3"/>
      <c r="C3228" s="3"/>
      <c r="D3228" s="3"/>
      <c r="E3228" s="79"/>
      <c r="F3228" s="3"/>
      <c r="G3228" s="77" t="e">
        <f>VLOOKUP($F$1&amp;F3228,定价因子!E:F,2,0)</f>
        <v>#N/A</v>
      </c>
      <c r="H3228" s="3"/>
      <c r="I3228" s="77" t="e">
        <f>VLOOKUP($H$1&amp;H3228,定价因子!E:F,2,0)</f>
        <v>#N/A</v>
      </c>
      <c r="J3228" s="3"/>
      <c r="K3228" s="77" t="e">
        <f>VLOOKUP($J$1&amp;J3228,定价因子!E:F,2,0)</f>
        <v>#N/A</v>
      </c>
      <c r="L3228" s="3"/>
      <c r="M3228" s="77" t="e">
        <f>VLOOKUP($L$1&amp;L3228,定价因子!E:F,2,0)</f>
        <v>#N/A</v>
      </c>
      <c r="N3228" s="3"/>
      <c r="O3228" s="77" t="e">
        <f>VLOOKUP($N$1&amp;N3228,定价因子!E:F,2,0)</f>
        <v>#N/A</v>
      </c>
      <c r="P3228" s="3"/>
      <c r="Q3228" s="55" t="e">
        <f>VLOOKUP($P$1&amp;P3228,定价因子!$E:$F,2,0)</f>
        <v>#N/A</v>
      </c>
      <c r="R3228" s="3"/>
      <c r="S3228" s="77" t="e">
        <f>VLOOKUP($R$1&amp;R3228,定价因子!$E:$F,2,0)</f>
        <v>#N/A</v>
      </c>
      <c r="T3228" s="61"/>
      <c r="U3228" s="63"/>
      <c r="V3228" s="63"/>
      <c r="W3228" s="63"/>
      <c r="X3228" s="3"/>
    </row>
    <row r="3229" spans="1:24">
      <c r="A3229" s="3"/>
      <c r="B3229" s="3"/>
      <c r="C3229" s="3"/>
      <c r="D3229" s="3"/>
      <c r="E3229" s="79"/>
      <c r="F3229" s="3"/>
      <c r="G3229" s="77" t="e">
        <f>VLOOKUP($F$1&amp;F3229,定价因子!E:F,2,0)</f>
        <v>#N/A</v>
      </c>
      <c r="H3229" s="3"/>
      <c r="I3229" s="77" t="e">
        <f>VLOOKUP($H$1&amp;H3229,定价因子!E:F,2,0)</f>
        <v>#N/A</v>
      </c>
      <c r="J3229" s="3"/>
      <c r="K3229" s="77" t="e">
        <f>VLOOKUP($J$1&amp;J3229,定价因子!E:F,2,0)</f>
        <v>#N/A</v>
      </c>
      <c r="L3229" s="3"/>
      <c r="M3229" s="77" t="e">
        <f>VLOOKUP($L$1&amp;L3229,定价因子!E:F,2,0)</f>
        <v>#N/A</v>
      </c>
      <c r="N3229" s="3"/>
      <c r="O3229" s="77" t="e">
        <f>VLOOKUP($N$1&amp;N3229,定价因子!E:F,2,0)</f>
        <v>#N/A</v>
      </c>
      <c r="P3229" s="3"/>
      <c r="Q3229" s="55" t="e">
        <f>VLOOKUP($P$1&amp;P3229,定价因子!$E:$F,2,0)</f>
        <v>#N/A</v>
      </c>
      <c r="R3229" s="3"/>
      <c r="S3229" s="77" t="e">
        <f>VLOOKUP($R$1&amp;R3229,定价因子!$E:$F,2,0)</f>
        <v>#N/A</v>
      </c>
      <c r="T3229" s="61"/>
      <c r="U3229" s="63"/>
      <c r="V3229" s="63"/>
      <c r="W3229" s="63"/>
      <c r="X3229" s="3"/>
    </row>
    <row r="3230" spans="1:24">
      <c r="A3230" s="3"/>
      <c r="B3230" s="3"/>
      <c r="C3230" s="3"/>
      <c r="D3230" s="3"/>
      <c r="E3230" s="79"/>
      <c r="F3230" s="3"/>
      <c r="G3230" s="77" t="e">
        <f>VLOOKUP($F$1&amp;F3230,定价因子!E:F,2,0)</f>
        <v>#N/A</v>
      </c>
      <c r="H3230" s="3"/>
      <c r="I3230" s="77" t="e">
        <f>VLOOKUP($H$1&amp;H3230,定价因子!E:F,2,0)</f>
        <v>#N/A</v>
      </c>
      <c r="J3230" s="3"/>
      <c r="K3230" s="77" t="e">
        <f>VLOOKUP($J$1&amp;J3230,定价因子!E:F,2,0)</f>
        <v>#N/A</v>
      </c>
      <c r="L3230" s="3"/>
      <c r="M3230" s="77" t="e">
        <f>VLOOKUP($L$1&amp;L3230,定价因子!E:F,2,0)</f>
        <v>#N/A</v>
      </c>
      <c r="N3230" s="3"/>
      <c r="O3230" s="77" t="e">
        <f>VLOOKUP($N$1&amp;N3230,定价因子!E:F,2,0)</f>
        <v>#N/A</v>
      </c>
      <c r="P3230" s="3"/>
      <c r="Q3230" s="55" t="e">
        <f>VLOOKUP($P$1&amp;P3230,定价因子!$E:$F,2,0)</f>
        <v>#N/A</v>
      </c>
      <c r="R3230" s="3"/>
      <c r="S3230" s="77" t="e">
        <f>VLOOKUP($R$1&amp;R3230,定价因子!$E:$F,2,0)</f>
        <v>#N/A</v>
      </c>
      <c r="T3230" s="61"/>
      <c r="U3230" s="63"/>
      <c r="V3230" s="63"/>
      <c r="W3230" s="63"/>
      <c r="X3230" s="3"/>
    </row>
    <row r="3231" spans="1:24">
      <c r="A3231" s="3"/>
      <c r="B3231" s="3"/>
      <c r="C3231" s="3"/>
      <c r="D3231" s="3"/>
      <c r="E3231" s="79"/>
      <c r="F3231" s="3"/>
      <c r="G3231" s="77" t="e">
        <f>VLOOKUP($F$1&amp;F3231,定价因子!E:F,2,0)</f>
        <v>#N/A</v>
      </c>
      <c r="H3231" s="3"/>
      <c r="I3231" s="77" t="e">
        <f>VLOOKUP($H$1&amp;H3231,定价因子!E:F,2,0)</f>
        <v>#N/A</v>
      </c>
      <c r="J3231" s="3"/>
      <c r="K3231" s="77" t="e">
        <f>VLOOKUP($J$1&amp;J3231,定价因子!E:F,2,0)</f>
        <v>#N/A</v>
      </c>
      <c r="L3231" s="3"/>
      <c r="M3231" s="77" t="e">
        <f>VLOOKUP($L$1&amp;L3231,定价因子!E:F,2,0)</f>
        <v>#N/A</v>
      </c>
      <c r="N3231" s="3"/>
      <c r="O3231" s="77" t="e">
        <f>VLOOKUP($N$1&amp;N3231,定价因子!E:F,2,0)</f>
        <v>#N/A</v>
      </c>
      <c r="P3231" s="3"/>
      <c r="Q3231" s="55" t="e">
        <f>VLOOKUP($P$1&amp;P3231,定价因子!$E:$F,2,0)</f>
        <v>#N/A</v>
      </c>
      <c r="R3231" s="3"/>
      <c r="S3231" s="77" t="e">
        <f>VLOOKUP($R$1&amp;R3231,定价因子!$E:$F,2,0)</f>
        <v>#N/A</v>
      </c>
      <c r="T3231" s="61"/>
      <c r="U3231" s="63"/>
      <c r="V3231" s="63"/>
      <c r="W3231" s="63"/>
      <c r="X3231" s="3"/>
    </row>
    <row r="3232" spans="1:24">
      <c r="A3232" s="3"/>
      <c r="B3232" s="3"/>
      <c r="C3232" s="3"/>
      <c r="D3232" s="3"/>
      <c r="E3232" s="79"/>
      <c r="F3232" s="3"/>
      <c r="G3232" s="77" t="e">
        <f>VLOOKUP($F$1&amp;F3232,定价因子!E:F,2,0)</f>
        <v>#N/A</v>
      </c>
      <c r="H3232" s="3"/>
      <c r="I3232" s="77" t="e">
        <f>VLOOKUP($H$1&amp;H3232,定价因子!E:F,2,0)</f>
        <v>#N/A</v>
      </c>
      <c r="J3232" s="3"/>
      <c r="K3232" s="77" t="e">
        <f>VLOOKUP($J$1&amp;J3232,定价因子!E:F,2,0)</f>
        <v>#N/A</v>
      </c>
      <c r="L3232" s="3"/>
      <c r="M3232" s="77" t="e">
        <f>VLOOKUP($L$1&amp;L3232,定价因子!E:F,2,0)</f>
        <v>#N/A</v>
      </c>
      <c r="N3232" s="3"/>
      <c r="O3232" s="77" t="e">
        <f>VLOOKUP($N$1&amp;N3232,定价因子!E:F,2,0)</f>
        <v>#N/A</v>
      </c>
      <c r="P3232" s="3"/>
      <c r="Q3232" s="55" t="e">
        <f>VLOOKUP($P$1&amp;P3232,定价因子!$E:$F,2,0)</f>
        <v>#N/A</v>
      </c>
      <c r="R3232" s="3"/>
      <c r="S3232" s="77" t="e">
        <f>VLOOKUP($R$1&amp;R3232,定价因子!$E:$F,2,0)</f>
        <v>#N/A</v>
      </c>
      <c r="T3232" s="61"/>
      <c r="U3232" s="63"/>
      <c r="V3232" s="63"/>
      <c r="W3232" s="63"/>
      <c r="X3232" s="3"/>
    </row>
    <row r="3233" spans="1:24">
      <c r="A3233" s="3"/>
      <c r="B3233" s="3"/>
      <c r="C3233" s="3"/>
      <c r="D3233" s="3"/>
      <c r="E3233" s="79"/>
      <c r="F3233" s="3"/>
      <c r="G3233" s="77" t="e">
        <f>VLOOKUP($F$1&amp;F3233,定价因子!E:F,2,0)</f>
        <v>#N/A</v>
      </c>
      <c r="H3233" s="3"/>
      <c r="I3233" s="77" t="e">
        <f>VLOOKUP($H$1&amp;H3233,定价因子!E:F,2,0)</f>
        <v>#N/A</v>
      </c>
      <c r="J3233" s="3"/>
      <c r="K3233" s="77" t="e">
        <f>VLOOKUP($J$1&amp;J3233,定价因子!E:F,2,0)</f>
        <v>#N/A</v>
      </c>
      <c r="L3233" s="3"/>
      <c r="M3233" s="77" t="e">
        <f>VLOOKUP($L$1&amp;L3233,定价因子!E:F,2,0)</f>
        <v>#N/A</v>
      </c>
      <c r="N3233" s="3"/>
      <c r="O3233" s="77" t="e">
        <f>VLOOKUP($N$1&amp;N3233,定价因子!E:F,2,0)</f>
        <v>#N/A</v>
      </c>
      <c r="P3233" s="3"/>
      <c r="Q3233" s="55" t="e">
        <f>VLOOKUP($P$1&amp;P3233,定价因子!$E:$F,2,0)</f>
        <v>#N/A</v>
      </c>
      <c r="R3233" s="3"/>
      <c r="S3233" s="77" t="e">
        <f>VLOOKUP($R$1&amp;R3233,定价因子!$E:$F,2,0)</f>
        <v>#N/A</v>
      </c>
      <c r="T3233" s="61"/>
      <c r="U3233" s="63"/>
      <c r="V3233" s="63"/>
      <c r="W3233" s="63"/>
      <c r="X3233" s="3"/>
    </row>
    <row r="3234" spans="1:24">
      <c r="A3234" s="3"/>
      <c r="B3234" s="3"/>
      <c r="C3234" s="3"/>
      <c r="D3234" s="3"/>
      <c r="E3234" s="79"/>
      <c r="F3234" s="3"/>
      <c r="G3234" s="77" t="e">
        <f>VLOOKUP($F$1&amp;F3234,定价因子!E:F,2,0)</f>
        <v>#N/A</v>
      </c>
      <c r="H3234" s="3"/>
      <c r="I3234" s="77" t="e">
        <f>VLOOKUP($H$1&amp;H3234,定价因子!E:F,2,0)</f>
        <v>#N/A</v>
      </c>
      <c r="J3234" s="3"/>
      <c r="K3234" s="77" t="e">
        <f>VLOOKUP($J$1&amp;J3234,定价因子!E:F,2,0)</f>
        <v>#N/A</v>
      </c>
      <c r="L3234" s="3"/>
      <c r="M3234" s="77" t="e">
        <f>VLOOKUP($L$1&amp;L3234,定价因子!E:F,2,0)</f>
        <v>#N/A</v>
      </c>
      <c r="N3234" s="3"/>
      <c r="O3234" s="77" t="e">
        <f>VLOOKUP($N$1&amp;N3234,定价因子!E:F,2,0)</f>
        <v>#N/A</v>
      </c>
      <c r="P3234" s="3"/>
      <c r="Q3234" s="55" t="e">
        <f>VLOOKUP($P$1&amp;P3234,定价因子!$E:$F,2,0)</f>
        <v>#N/A</v>
      </c>
      <c r="R3234" s="3"/>
      <c r="S3234" s="77" t="e">
        <f>VLOOKUP($R$1&amp;R3234,定价因子!$E:$F,2,0)</f>
        <v>#N/A</v>
      </c>
      <c r="T3234" s="61"/>
      <c r="U3234" s="63"/>
      <c r="V3234" s="63"/>
      <c r="W3234" s="63"/>
      <c r="X3234" s="3"/>
    </row>
    <row r="3235" spans="1:24">
      <c r="A3235" s="3"/>
      <c r="B3235" s="3"/>
      <c r="C3235" s="3"/>
      <c r="D3235" s="3"/>
      <c r="E3235" s="79"/>
      <c r="F3235" s="3"/>
      <c r="G3235" s="77" t="e">
        <f>VLOOKUP($F$1&amp;F3235,定价因子!E:F,2,0)</f>
        <v>#N/A</v>
      </c>
      <c r="H3235" s="3"/>
      <c r="I3235" s="77" t="e">
        <f>VLOOKUP($H$1&amp;H3235,定价因子!E:F,2,0)</f>
        <v>#N/A</v>
      </c>
      <c r="J3235" s="3"/>
      <c r="K3235" s="77" t="e">
        <f>VLOOKUP($J$1&amp;J3235,定价因子!E:F,2,0)</f>
        <v>#N/A</v>
      </c>
      <c r="L3235" s="3"/>
      <c r="M3235" s="77" t="e">
        <f>VLOOKUP($L$1&amp;L3235,定价因子!E:F,2,0)</f>
        <v>#N/A</v>
      </c>
      <c r="N3235" s="3"/>
      <c r="O3235" s="77" t="e">
        <f>VLOOKUP($N$1&amp;N3235,定价因子!E:F,2,0)</f>
        <v>#N/A</v>
      </c>
      <c r="P3235" s="3"/>
      <c r="Q3235" s="55" t="e">
        <f>VLOOKUP($P$1&amp;P3235,定价因子!$E:$F,2,0)</f>
        <v>#N/A</v>
      </c>
      <c r="R3235" s="3"/>
      <c r="S3235" s="77" t="e">
        <f>VLOOKUP($R$1&amp;R3235,定价因子!$E:$F,2,0)</f>
        <v>#N/A</v>
      </c>
      <c r="T3235" s="61"/>
      <c r="U3235" s="63"/>
      <c r="V3235" s="63"/>
      <c r="W3235" s="63"/>
      <c r="X3235" s="3"/>
    </row>
    <row r="3236" spans="1:24">
      <c r="A3236" s="3"/>
      <c r="B3236" s="3"/>
      <c r="C3236" s="3"/>
      <c r="D3236" s="3"/>
      <c r="E3236" s="79"/>
      <c r="F3236" s="3"/>
      <c r="G3236" s="77" t="e">
        <f>VLOOKUP($F$1&amp;F3236,定价因子!E:F,2,0)</f>
        <v>#N/A</v>
      </c>
      <c r="H3236" s="3"/>
      <c r="I3236" s="77" t="e">
        <f>VLOOKUP($H$1&amp;H3236,定价因子!E:F,2,0)</f>
        <v>#N/A</v>
      </c>
      <c r="J3236" s="3"/>
      <c r="K3236" s="77" t="e">
        <f>VLOOKUP($J$1&amp;J3236,定价因子!E:F,2,0)</f>
        <v>#N/A</v>
      </c>
      <c r="L3236" s="3"/>
      <c r="M3236" s="77" t="e">
        <f>VLOOKUP($L$1&amp;L3236,定价因子!E:F,2,0)</f>
        <v>#N/A</v>
      </c>
      <c r="N3236" s="3"/>
      <c r="O3236" s="77" t="e">
        <f>VLOOKUP($N$1&amp;N3236,定价因子!E:F,2,0)</f>
        <v>#N/A</v>
      </c>
      <c r="P3236" s="3"/>
      <c r="Q3236" s="55" t="e">
        <f>VLOOKUP($P$1&amp;P3236,定价因子!$E:$F,2,0)</f>
        <v>#N/A</v>
      </c>
      <c r="R3236" s="3"/>
      <c r="S3236" s="77" t="e">
        <f>VLOOKUP($R$1&amp;R3236,定价因子!$E:$F,2,0)</f>
        <v>#N/A</v>
      </c>
      <c r="T3236" s="61"/>
      <c r="U3236" s="63"/>
      <c r="V3236" s="63"/>
      <c r="W3236" s="63"/>
      <c r="X3236" s="3"/>
    </row>
    <row r="3237" spans="1:24">
      <c r="A3237" s="3"/>
      <c r="B3237" s="3"/>
      <c r="C3237" s="3"/>
      <c r="D3237" s="3"/>
      <c r="E3237" s="79"/>
      <c r="F3237" s="3"/>
      <c r="G3237" s="77" t="e">
        <f>VLOOKUP($F$1&amp;F3237,定价因子!E:F,2,0)</f>
        <v>#N/A</v>
      </c>
      <c r="H3237" s="3"/>
      <c r="I3237" s="77" t="e">
        <f>VLOOKUP($H$1&amp;H3237,定价因子!E:F,2,0)</f>
        <v>#N/A</v>
      </c>
      <c r="J3237" s="3"/>
      <c r="K3237" s="77" t="e">
        <f>VLOOKUP($J$1&amp;J3237,定价因子!E:F,2,0)</f>
        <v>#N/A</v>
      </c>
      <c r="L3237" s="3"/>
      <c r="M3237" s="77" t="e">
        <f>VLOOKUP($L$1&amp;L3237,定价因子!E:F,2,0)</f>
        <v>#N/A</v>
      </c>
      <c r="N3237" s="3"/>
      <c r="O3237" s="77" t="e">
        <f>VLOOKUP($N$1&amp;N3237,定价因子!E:F,2,0)</f>
        <v>#N/A</v>
      </c>
      <c r="P3237" s="3"/>
      <c r="Q3237" s="55" t="e">
        <f>VLOOKUP($P$1&amp;P3237,定价因子!$E:$F,2,0)</f>
        <v>#N/A</v>
      </c>
      <c r="R3237" s="3"/>
      <c r="S3237" s="77" t="e">
        <f>VLOOKUP($R$1&amp;R3237,定价因子!$E:$F,2,0)</f>
        <v>#N/A</v>
      </c>
      <c r="T3237" s="61"/>
      <c r="U3237" s="63"/>
      <c r="V3237" s="63"/>
      <c r="W3237" s="63"/>
      <c r="X3237" s="3"/>
    </row>
    <row r="3238" spans="1:24">
      <c r="A3238" s="3"/>
      <c r="B3238" s="3"/>
      <c r="C3238" s="3"/>
      <c r="D3238" s="3"/>
      <c r="E3238" s="79"/>
      <c r="F3238" s="3"/>
      <c r="G3238" s="77" t="e">
        <f>VLOOKUP($F$1&amp;F3238,定价因子!E:F,2,0)</f>
        <v>#N/A</v>
      </c>
      <c r="H3238" s="3"/>
      <c r="I3238" s="77" t="e">
        <f>VLOOKUP($H$1&amp;H3238,定价因子!E:F,2,0)</f>
        <v>#N/A</v>
      </c>
      <c r="J3238" s="3"/>
      <c r="K3238" s="77" t="e">
        <f>VLOOKUP($J$1&amp;J3238,定价因子!E:F,2,0)</f>
        <v>#N/A</v>
      </c>
      <c r="L3238" s="3"/>
      <c r="M3238" s="77" t="e">
        <f>VLOOKUP($L$1&amp;L3238,定价因子!E:F,2,0)</f>
        <v>#N/A</v>
      </c>
      <c r="N3238" s="3"/>
      <c r="O3238" s="77" t="e">
        <f>VLOOKUP($N$1&amp;N3238,定价因子!E:F,2,0)</f>
        <v>#N/A</v>
      </c>
      <c r="P3238" s="3"/>
      <c r="Q3238" s="55" t="e">
        <f>VLOOKUP($P$1&amp;P3238,定价因子!$E:$F,2,0)</f>
        <v>#N/A</v>
      </c>
      <c r="R3238" s="3"/>
      <c r="S3238" s="77" t="e">
        <f>VLOOKUP($R$1&amp;R3238,定价因子!$E:$F,2,0)</f>
        <v>#N/A</v>
      </c>
      <c r="T3238" s="61"/>
      <c r="U3238" s="63"/>
      <c r="V3238" s="63"/>
      <c r="W3238" s="63"/>
      <c r="X3238" s="3"/>
    </row>
    <row r="3239" spans="1:24">
      <c r="A3239" s="3"/>
      <c r="B3239" s="3"/>
      <c r="C3239" s="3"/>
      <c r="D3239" s="3"/>
      <c r="E3239" s="79"/>
      <c r="F3239" s="3"/>
      <c r="G3239" s="77" t="e">
        <f>VLOOKUP($F$1&amp;F3239,定价因子!E:F,2,0)</f>
        <v>#N/A</v>
      </c>
      <c r="H3239" s="3"/>
      <c r="I3239" s="77" t="e">
        <f>VLOOKUP($H$1&amp;H3239,定价因子!E:F,2,0)</f>
        <v>#N/A</v>
      </c>
      <c r="J3239" s="3"/>
      <c r="K3239" s="77" t="e">
        <f>VLOOKUP($J$1&amp;J3239,定价因子!E:F,2,0)</f>
        <v>#N/A</v>
      </c>
      <c r="L3239" s="3"/>
      <c r="M3239" s="77" t="e">
        <f>VLOOKUP($L$1&amp;L3239,定价因子!E:F,2,0)</f>
        <v>#N/A</v>
      </c>
      <c r="N3239" s="3"/>
      <c r="O3239" s="77" t="e">
        <f>VLOOKUP($N$1&amp;N3239,定价因子!E:F,2,0)</f>
        <v>#N/A</v>
      </c>
      <c r="P3239" s="3"/>
      <c r="Q3239" s="55" t="e">
        <f>VLOOKUP($P$1&amp;P3239,定价因子!$E:$F,2,0)</f>
        <v>#N/A</v>
      </c>
      <c r="R3239" s="3"/>
      <c r="S3239" s="77" t="e">
        <f>VLOOKUP($R$1&amp;R3239,定价因子!$E:$F,2,0)</f>
        <v>#N/A</v>
      </c>
      <c r="T3239" s="61"/>
      <c r="U3239" s="63"/>
      <c r="V3239" s="63"/>
      <c r="W3239" s="63"/>
      <c r="X3239" s="3"/>
    </row>
    <row r="3240" spans="1:24">
      <c r="A3240" s="3"/>
      <c r="B3240" s="3"/>
      <c r="C3240" s="3"/>
      <c r="D3240" s="3"/>
      <c r="E3240" s="79"/>
      <c r="F3240" s="3"/>
      <c r="G3240" s="77" t="e">
        <f>VLOOKUP($F$1&amp;F3240,定价因子!E:F,2,0)</f>
        <v>#N/A</v>
      </c>
      <c r="H3240" s="3"/>
      <c r="I3240" s="77" t="e">
        <f>VLOOKUP($H$1&amp;H3240,定价因子!E:F,2,0)</f>
        <v>#N/A</v>
      </c>
      <c r="J3240" s="3"/>
      <c r="K3240" s="77" t="e">
        <f>VLOOKUP($J$1&amp;J3240,定价因子!E:F,2,0)</f>
        <v>#N/A</v>
      </c>
      <c r="L3240" s="3"/>
      <c r="M3240" s="77" t="e">
        <f>VLOOKUP($L$1&amp;L3240,定价因子!E:F,2,0)</f>
        <v>#N/A</v>
      </c>
      <c r="N3240" s="3"/>
      <c r="O3240" s="77" t="e">
        <f>VLOOKUP($N$1&amp;N3240,定价因子!E:F,2,0)</f>
        <v>#N/A</v>
      </c>
      <c r="P3240" s="3"/>
      <c r="Q3240" s="55" t="e">
        <f>VLOOKUP($P$1&amp;P3240,定价因子!$E:$F,2,0)</f>
        <v>#N/A</v>
      </c>
      <c r="R3240" s="3"/>
      <c r="S3240" s="77" t="e">
        <f>VLOOKUP($R$1&amp;R3240,定价因子!$E:$F,2,0)</f>
        <v>#N/A</v>
      </c>
      <c r="T3240" s="61"/>
      <c r="U3240" s="63"/>
      <c r="V3240" s="63"/>
      <c r="W3240" s="63"/>
      <c r="X3240" s="3"/>
    </row>
    <row r="3241" spans="1:24">
      <c r="A3241" s="3"/>
      <c r="B3241" s="3"/>
      <c r="C3241" s="3"/>
      <c r="D3241" s="3"/>
      <c r="E3241" s="79"/>
      <c r="F3241" s="3"/>
      <c r="G3241" s="77" t="e">
        <f>VLOOKUP($F$1&amp;F3241,定价因子!E:F,2,0)</f>
        <v>#N/A</v>
      </c>
      <c r="H3241" s="3"/>
      <c r="I3241" s="77" t="e">
        <f>VLOOKUP($H$1&amp;H3241,定价因子!E:F,2,0)</f>
        <v>#N/A</v>
      </c>
      <c r="J3241" s="3"/>
      <c r="K3241" s="77" t="e">
        <f>VLOOKUP($J$1&amp;J3241,定价因子!E:F,2,0)</f>
        <v>#N/A</v>
      </c>
      <c r="L3241" s="3"/>
      <c r="M3241" s="77" t="e">
        <f>VLOOKUP($L$1&amp;L3241,定价因子!E:F,2,0)</f>
        <v>#N/A</v>
      </c>
      <c r="N3241" s="3"/>
      <c r="O3241" s="77" t="e">
        <f>VLOOKUP($N$1&amp;N3241,定价因子!E:F,2,0)</f>
        <v>#N/A</v>
      </c>
      <c r="P3241" s="3"/>
      <c r="Q3241" s="55" t="e">
        <f>VLOOKUP($P$1&amp;P3241,定价因子!$E:$F,2,0)</f>
        <v>#N/A</v>
      </c>
      <c r="R3241" s="3"/>
      <c r="S3241" s="77" t="e">
        <f>VLOOKUP($R$1&amp;R3241,定价因子!$E:$F,2,0)</f>
        <v>#N/A</v>
      </c>
      <c r="T3241" s="61"/>
      <c r="U3241" s="63"/>
      <c r="V3241" s="63"/>
      <c r="W3241" s="63"/>
      <c r="X3241" s="3"/>
    </row>
    <row r="3242" spans="1:24">
      <c r="A3242" s="3"/>
      <c r="B3242" s="3"/>
      <c r="C3242" s="3"/>
      <c r="D3242" s="3"/>
      <c r="E3242" s="79"/>
      <c r="F3242" s="3"/>
      <c r="G3242" s="77" t="e">
        <f>VLOOKUP($F$1&amp;F3242,定价因子!E:F,2,0)</f>
        <v>#N/A</v>
      </c>
      <c r="H3242" s="3"/>
      <c r="I3242" s="77" t="e">
        <f>VLOOKUP($H$1&amp;H3242,定价因子!E:F,2,0)</f>
        <v>#N/A</v>
      </c>
      <c r="J3242" s="3"/>
      <c r="K3242" s="77" t="e">
        <f>VLOOKUP($J$1&amp;J3242,定价因子!E:F,2,0)</f>
        <v>#N/A</v>
      </c>
      <c r="L3242" s="3"/>
      <c r="M3242" s="77" t="e">
        <f>VLOOKUP($L$1&amp;L3242,定价因子!E:F,2,0)</f>
        <v>#N/A</v>
      </c>
      <c r="N3242" s="3"/>
      <c r="O3242" s="77" t="e">
        <f>VLOOKUP($N$1&amp;N3242,定价因子!E:F,2,0)</f>
        <v>#N/A</v>
      </c>
      <c r="P3242" s="3"/>
      <c r="Q3242" s="55" t="e">
        <f>VLOOKUP($P$1&amp;P3242,定价因子!$E:$F,2,0)</f>
        <v>#N/A</v>
      </c>
      <c r="R3242" s="3"/>
      <c r="S3242" s="77" t="e">
        <f>VLOOKUP($R$1&amp;R3242,定价因子!$E:$F,2,0)</f>
        <v>#N/A</v>
      </c>
      <c r="T3242" s="61"/>
      <c r="U3242" s="63"/>
      <c r="V3242" s="63"/>
      <c r="W3242" s="63"/>
      <c r="X3242" s="3"/>
    </row>
    <row r="3243" spans="1:24">
      <c r="A3243" s="3"/>
      <c r="B3243" s="3"/>
      <c r="C3243" s="3"/>
      <c r="D3243" s="3"/>
      <c r="E3243" s="79"/>
      <c r="F3243" s="3"/>
      <c r="G3243" s="77" t="e">
        <f>VLOOKUP($F$1&amp;F3243,定价因子!E:F,2,0)</f>
        <v>#N/A</v>
      </c>
      <c r="H3243" s="3"/>
      <c r="I3243" s="77" t="e">
        <f>VLOOKUP($H$1&amp;H3243,定价因子!E:F,2,0)</f>
        <v>#N/A</v>
      </c>
      <c r="J3243" s="3"/>
      <c r="K3243" s="77" t="e">
        <f>VLOOKUP($J$1&amp;J3243,定价因子!E:F,2,0)</f>
        <v>#N/A</v>
      </c>
      <c r="L3243" s="3"/>
      <c r="M3243" s="77" t="e">
        <f>VLOOKUP($L$1&amp;L3243,定价因子!E:F,2,0)</f>
        <v>#N/A</v>
      </c>
      <c r="N3243" s="3"/>
      <c r="O3243" s="77" t="e">
        <f>VLOOKUP($N$1&amp;N3243,定价因子!E:F,2,0)</f>
        <v>#N/A</v>
      </c>
      <c r="P3243" s="3"/>
      <c r="Q3243" s="55" t="e">
        <f>VLOOKUP($P$1&amp;P3243,定价因子!$E:$F,2,0)</f>
        <v>#N/A</v>
      </c>
      <c r="R3243" s="3"/>
      <c r="S3243" s="77" t="e">
        <f>VLOOKUP($R$1&amp;R3243,定价因子!$E:$F,2,0)</f>
        <v>#N/A</v>
      </c>
      <c r="T3243" s="61"/>
      <c r="U3243" s="63"/>
      <c r="V3243" s="63"/>
      <c r="W3243" s="63"/>
      <c r="X3243" s="3"/>
    </row>
    <row r="3244" spans="1:24">
      <c r="A3244" s="3"/>
      <c r="B3244" s="3"/>
      <c r="C3244" s="3"/>
      <c r="D3244" s="3"/>
      <c r="E3244" s="79"/>
      <c r="F3244" s="3"/>
      <c r="G3244" s="77" t="e">
        <f>VLOOKUP($F$1&amp;F3244,定价因子!E:F,2,0)</f>
        <v>#N/A</v>
      </c>
      <c r="H3244" s="3"/>
      <c r="I3244" s="77" t="e">
        <f>VLOOKUP($H$1&amp;H3244,定价因子!E:F,2,0)</f>
        <v>#N/A</v>
      </c>
      <c r="J3244" s="3"/>
      <c r="K3244" s="77" t="e">
        <f>VLOOKUP($J$1&amp;J3244,定价因子!E:F,2,0)</f>
        <v>#N/A</v>
      </c>
      <c r="L3244" s="3"/>
      <c r="M3244" s="77" t="e">
        <f>VLOOKUP($L$1&amp;L3244,定价因子!E:F,2,0)</f>
        <v>#N/A</v>
      </c>
      <c r="N3244" s="3"/>
      <c r="O3244" s="77" t="e">
        <f>VLOOKUP($N$1&amp;N3244,定价因子!E:F,2,0)</f>
        <v>#N/A</v>
      </c>
      <c r="P3244" s="3"/>
      <c r="Q3244" s="55" t="e">
        <f>VLOOKUP($P$1&amp;P3244,定价因子!$E:$F,2,0)</f>
        <v>#N/A</v>
      </c>
      <c r="R3244" s="3"/>
      <c r="S3244" s="77" t="e">
        <f>VLOOKUP($R$1&amp;R3244,定价因子!$E:$F,2,0)</f>
        <v>#N/A</v>
      </c>
      <c r="T3244" s="61"/>
      <c r="U3244" s="63"/>
      <c r="V3244" s="63"/>
      <c r="W3244" s="63"/>
      <c r="X3244" s="3"/>
    </row>
    <row r="3245" spans="1:24">
      <c r="A3245" s="3"/>
      <c r="B3245" s="3"/>
      <c r="C3245" s="3"/>
      <c r="D3245" s="3"/>
      <c r="E3245" s="79"/>
      <c r="F3245" s="3"/>
      <c r="G3245" s="77" t="e">
        <f>VLOOKUP($F$1&amp;F3245,定价因子!E:F,2,0)</f>
        <v>#N/A</v>
      </c>
      <c r="H3245" s="3"/>
      <c r="I3245" s="77" t="e">
        <f>VLOOKUP($H$1&amp;H3245,定价因子!E:F,2,0)</f>
        <v>#N/A</v>
      </c>
      <c r="J3245" s="3"/>
      <c r="K3245" s="77" t="e">
        <f>VLOOKUP($J$1&amp;J3245,定价因子!E:F,2,0)</f>
        <v>#N/A</v>
      </c>
      <c r="L3245" s="3"/>
      <c r="M3245" s="77" t="e">
        <f>VLOOKUP($L$1&amp;L3245,定价因子!E:F,2,0)</f>
        <v>#N/A</v>
      </c>
      <c r="N3245" s="3"/>
      <c r="O3245" s="77" t="e">
        <f>VLOOKUP($N$1&amp;N3245,定价因子!E:F,2,0)</f>
        <v>#N/A</v>
      </c>
      <c r="P3245" s="3"/>
      <c r="Q3245" s="55" t="e">
        <f>VLOOKUP($P$1&amp;P3245,定价因子!$E:$F,2,0)</f>
        <v>#N/A</v>
      </c>
      <c r="R3245" s="3"/>
      <c r="S3245" s="77" t="e">
        <f>VLOOKUP($R$1&amp;R3245,定价因子!$E:$F,2,0)</f>
        <v>#N/A</v>
      </c>
      <c r="T3245" s="61"/>
      <c r="U3245" s="63"/>
      <c r="V3245" s="63"/>
      <c r="W3245" s="63"/>
      <c r="X3245" s="3"/>
    </row>
    <row r="3246" spans="1:24">
      <c r="A3246" s="3"/>
      <c r="B3246" s="3"/>
      <c r="C3246" s="3"/>
      <c r="D3246" s="3"/>
      <c r="E3246" s="79"/>
      <c r="F3246" s="3"/>
      <c r="G3246" s="77" t="e">
        <f>VLOOKUP($F$1&amp;F3246,定价因子!E:F,2,0)</f>
        <v>#N/A</v>
      </c>
      <c r="H3246" s="3"/>
      <c r="I3246" s="77" t="e">
        <f>VLOOKUP($H$1&amp;H3246,定价因子!E:F,2,0)</f>
        <v>#N/A</v>
      </c>
      <c r="J3246" s="3"/>
      <c r="K3246" s="77" t="e">
        <f>VLOOKUP($J$1&amp;J3246,定价因子!E:F,2,0)</f>
        <v>#N/A</v>
      </c>
      <c r="L3246" s="3"/>
      <c r="M3246" s="77" t="e">
        <f>VLOOKUP($L$1&amp;L3246,定价因子!E:F,2,0)</f>
        <v>#N/A</v>
      </c>
      <c r="N3246" s="3"/>
      <c r="O3246" s="77" t="e">
        <f>VLOOKUP($N$1&amp;N3246,定价因子!E:F,2,0)</f>
        <v>#N/A</v>
      </c>
      <c r="P3246" s="3"/>
      <c r="Q3246" s="55" t="e">
        <f>VLOOKUP($P$1&amp;P3246,定价因子!$E:$F,2,0)</f>
        <v>#N/A</v>
      </c>
      <c r="R3246" s="3"/>
      <c r="S3246" s="77" t="e">
        <f>VLOOKUP($R$1&amp;R3246,定价因子!$E:$F,2,0)</f>
        <v>#N/A</v>
      </c>
      <c r="T3246" s="61"/>
      <c r="U3246" s="63"/>
      <c r="V3246" s="63"/>
      <c r="W3246" s="63"/>
      <c r="X3246" s="3"/>
    </row>
    <row r="3247" spans="1:24">
      <c r="A3247" s="3"/>
      <c r="B3247" s="3"/>
      <c r="C3247" s="3"/>
      <c r="D3247" s="3"/>
      <c r="E3247" s="79"/>
      <c r="F3247" s="3"/>
      <c r="G3247" s="77" t="e">
        <f>VLOOKUP($F$1&amp;F3247,定价因子!E:F,2,0)</f>
        <v>#N/A</v>
      </c>
      <c r="H3247" s="3"/>
      <c r="I3247" s="77" t="e">
        <f>VLOOKUP($H$1&amp;H3247,定价因子!E:F,2,0)</f>
        <v>#N/A</v>
      </c>
      <c r="J3247" s="3"/>
      <c r="K3247" s="77" t="e">
        <f>VLOOKUP($J$1&amp;J3247,定价因子!E:F,2,0)</f>
        <v>#N/A</v>
      </c>
      <c r="L3247" s="3"/>
      <c r="M3247" s="77" t="e">
        <f>VLOOKUP($L$1&amp;L3247,定价因子!E:F,2,0)</f>
        <v>#N/A</v>
      </c>
      <c r="N3247" s="3"/>
      <c r="O3247" s="77" t="e">
        <f>VLOOKUP($N$1&amp;N3247,定价因子!E:F,2,0)</f>
        <v>#N/A</v>
      </c>
      <c r="P3247" s="3"/>
      <c r="Q3247" s="55" t="e">
        <f>VLOOKUP($P$1&amp;P3247,定价因子!$E:$F,2,0)</f>
        <v>#N/A</v>
      </c>
      <c r="R3247" s="3"/>
      <c r="S3247" s="77" t="e">
        <f>VLOOKUP($R$1&amp;R3247,定价因子!$E:$F,2,0)</f>
        <v>#N/A</v>
      </c>
      <c r="T3247" s="61"/>
      <c r="U3247" s="63"/>
      <c r="V3247" s="63"/>
      <c r="W3247" s="63"/>
      <c r="X3247" s="3"/>
    </row>
    <row r="3248" spans="1:24">
      <c r="A3248" s="3"/>
      <c r="B3248" s="3"/>
      <c r="C3248" s="3"/>
      <c r="D3248" s="3"/>
      <c r="E3248" s="79"/>
      <c r="F3248" s="3"/>
      <c r="G3248" s="77" t="e">
        <f>VLOOKUP($F$1&amp;F3248,定价因子!E:F,2,0)</f>
        <v>#N/A</v>
      </c>
      <c r="H3248" s="3"/>
      <c r="I3248" s="77" t="e">
        <f>VLOOKUP($H$1&amp;H3248,定价因子!E:F,2,0)</f>
        <v>#N/A</v>
      </c>
      <c r="J3248" s="3"/>
      <c r="K3248" s="77" t="e">
        <f>VLOOKUP($J$1&amp;J3248,定价因子!E:F,2,0)</f>
        <v>#N/A</v>
      </c>
      <c r="L3248" s="3"/>
      <c r="M3248" s="77" t="e">
        <f>VLOOKUP($L$1&amp;L3248,定价因子!E:F,2,0)</f>
        <v>#N/A</v>
      </c>
      <c r="N3248" s="3"/>
      <c r="O3248" s="77" t="e">
        <f>VLOOKUP($N$1&amp;N3248,定价因子!E:F,2,0)</f>
        <v>#N/A</v>
      </c>
      <c r="P3248" s="3"/>
      <c r="Q3248" s="55" t="e">
        <f>VLOOKUP($P$1&amp;P3248,定价因子!$E:$F,2,0)</f>
        <v>#N/A</v>
      </c>
      <c r="R3248" s="3"/>
      <c r="S3248" s="77" t="e">
        <f>VLOOKUP($R$1&amp;R3248,定价因子!$E:$F,2,0)</f>
        <v>#N/A</v>
      </c>
      <c r="T3248" s="61"/>
      <c r="U3248" s="63"/>
      <c r="V3248" s="63"/>
      <c r="W3248" s="63"/>
      <c r="X3248" s="3"/>
    </row>
    <row r="3249" spans="1:24">
      <c r="A3249" s="3"/>
      <c r="B3249" s="3"/>
      <c r="C3249" s="3"/>
      <c r="D3249" s="3"/>
      <c r="E3249" s="79"/>
      <c r="F3249" s="3"/>
      <c r="G3249" s="77" t="e">
        <f>VLOOKUP($F$1&amp;F3249,定价因子!E:F,2,0)</f>
        <v>#N/A</v>
      </c>
      <c r="H3249" s="3"/>
      <c r="I3249" s="77" t="e">
        <f>VLOOKUP($H$1&amp;H3249,定价因子!E:F,2,0)</f>
        <v>#N/A</v>
      </c>
      <c r="J3249" s="3"/>
      <c r="K3249" s="77" t="e">
        <f>VLOOKUP($J$1&amp;J3249,定价因子!E:F,2,0)</f>
        <v>#N/A</v>
      </c>
      <c r="L3249" s="3"/>
      <c r="M3249" s="77" t="e">
        <f>VLOOKUP($L$1&amp;L3249,定价因子!E:F,2,0)</f>
        <v>#N/A</v>
      </c>
      <c r="N3249" s="3"/>
      <c r="O3249" s="77" t="e">
        <f>VLOOKUP($N$1&amp;N3249,定价因子!E:F,2,0)</f>
        <v>#N/A</v>
      </c>
      <c r="P3249" s="3"/>
      <c r="Q3249" s="55" t="e">
        <f>VLOOKUP($P$1&amp;P3249,定价因子!$E:$F,2,0)</f>
        <v>#N/A</v>
      </c>
      <c r="R3249" s="3"/>
      <c r="S3249" s="77" t="e">
        <f>VLOOKUP($R$1&amp;R3249,定价因子!$E:$F,2,0)</f>
        <v>#N/A</v>
      </c>
      <c r="T3249" s="61"/>
      <c r="U3249" s="63"/>
      <c r="V3249" s="63"/>
      <c r="W3249" s="63"/>
      <c r="X3249" s="3"/>
    </row>
    <row r="3250" spans="1:24">
      <c r="A3250" s="3"/>
      <c r="B3250" s="3"/>
      <c r="C3250" s="3"/>
      <c r="D3250" s="3"/>
      <c r="E3250" s="79"/>
      <c r="F3250" s="3"/>
      <c r="G3250" s="77" t="e">
        <f>VLOOKUP($F$1&amp;F3250,定价因子!E:F,2,0)</f>
        <v>#N/A</v>
      </c>
      <c r="H3250" s="3"/>
      <c r="I3250" s="77" t="e">
        <f>VLOOKUP($H$1&amp;H3250,定价因子!E:F,2,0)</f>
        <v>#N/A</v>
      </c>
      <c r="J3250" s="3"/>
      <c r="K3250" s="77" t="e">
        <f>VLOOKUP($J$1&amp;J3250,定价因子!E:F,2,0)</f>
        <v>#N/A</v>
      </c>
      <c r="L3250" s="3"/>
      <c r="M3250" s="77" t="e">
        <f>VLOOKUP($L$1&amp;L3250,定价因子!E:F,2,0)</f>
        <v>#N/A</v>
      </c>
      <c r="N3250" s="3"/>
      <c r="O3250" s="77" t="e">
        <f>VLOOKUP($N$1&amp;N3250,定价因子!E:F,2,0)</f>
        <v>#N/A</v>
      </c>
      <c r="P3250" s="3"/>
      <c r="Q3250" s="55" t="e">
        <f>VLOOKUP($P$1&amp;P3250,定价因子!$E:$F,2,0)</f>
        <v>#N/A</v>
      </c>
      <c r="R3250" s="3"/>
      <c r="S3250" s="77" t="e">
        <f>VLOOKUP($R$1&amp;R3250,定价因子!$E:$F,2,0)</f>
        <v>#N/A</v>
      </c>
      <c r="T3250" s="61"/>
      <c r="U3250" s="63"/>
      <c r="V3250" s="63"/>
      <c r="W3250" s="63"/>
      <c r="X3250" s="3"/>
    </row>
    <row r="3251" spans="1:24">
      <c r="A3251" s="3"/>
      <c r="B3251" s="3"/>
      <c r="C3251" s="3"/>
      <c r="D3251" s="3"/>
      <c r="E3251" s="79"/>
      <c r="F3251" s="3"/>
      <c r="G3251" s="77" t="e">
        <f>VLOOKUP($F$1&amp;F3251,定价因子!E:F,2,0)</f>
        <v>#N/A</v>
      </c>
      <c r="H3251" s="3"/>
      <c r="I3251" s="77" t="e">
        <f>VLOOKUP($H$1&amp;H3251,定价因子!E:F,2,0)</f>
        <v>#N/A</v>
      </c>
      <c r="J3251" s="3"/>
      <c r="K3251" s="77" t="e">
        <f>VLOOKUP($J$1&amp;J3251,定价因子!E:F,2,0)</f>
        <v>#N/A</v>
      </c>
      <c r="L3251" s="3"/>
      <c r="M3251" s="77" t="e">
        <f>VLOOKUP($L$1&amp;L3251,定价因子!E:F,2,0)</f>
        <v>#N/A</v>
      </c>
      <c r="N3251" s="3"/>
      <c r="O3251" s="77" t="e">
        <f>VLOOKUP($N$1&amp;N3251,定价因子!E:F,2,0)</f>
        <v>#N/A</v>
      </c>
      <c r="P3251" s="3"/>
      <c r="Q3251" s="55" t="e">
        <f>VLOOKUP($P$1&amp;P3251,定价因子!$E:$F,2,0)</f>
        <v>#N/A</v>
      </c>
      <c r="R3251" s="3"/>
      <c r="S3251" s="77" t="e">
        <f>VLOOKUP($R$1&amp;R3251,定价因子!$E:$F,2,0)</f>
        <v>#N/A</v>
      </c>
      <c r="T3251" s="61"/>
      <c r="U3251" s="63"/>
      <c r="V3251" s="63"/>
      <c r="W3251" s="63"/>
      <c r="X3251" s="3"/>
    </row>
    <row r="3252" spans="1:24">
      <c r="A3252" s="3"/>
      <c r="B3252" s="3"/>
      <c r="C3252" s="3"/>
      <c r="D3252" s="3"/>
      <c r="E3252" s="79"/>
      <c r="F3252" s="3"/>
      <c r="G3252" s="77" t="e">
        <f>VLOOKUP($F$1&amp;F3252,定价因子!E:F,2,0)</f>
        <v>#N/A</v>
      </c>
      <c r="H3252" s="3"/>
      <c r="I3252" s="77" t="e">
        <f>VLOOKUP($H$1&amp;H3252,定价因子!E:F,2,0)</f>
        <v>#N/A</v>
      </c>
      <c r="J3252" s="3"/>
      <c r="K3252" s="77" t="e">
        <f>VLOOKUP($J$1&amp;J3252,定价因子!E:F,2,0)</f>
        <v>#N/A</v>
      </c>
      <c r="L3252" s="3"/>
      <c r="M3252" s="77" t="e">
        <f>VLOOKUP($L$1&amp;L3252,定价因子!E:F,2,0)</f>
        <v>#N/A</v>
      </c>
      <c r="N3252" s="3"/>
      <c r="O3252" s="77" t="e">
        <f>VLOOKUP($N$1&amp;N3252,定价因子!E:F,2,0)</f>
        <v>#N/A</v>
      </c>
      <c r="P3252" s="3"/>
      <c r="Q3252" s="55" t="e">
        <f>VLOOKUP($P$1&amp;P3252,定价因子!$E:$F,2,0)</f>
        <v>#N/A</v>
      </c>
      <c r="R3252" s="3"/>
      <c r="S3252" s="77" t="e">
        <f>VLOOKUP($R$1&amp;R3252,定价因子!$E:$F,2,0)</f>
        <v>#N/A</v>
      </c>
      <c r="T3252" s="61"/>
      <c r="U3252" s="63"/>
      <c r="V3252" s="63"/>
      <c r="W3252" s="63"/>
      <c r="X3252" s="3"/>
    </row>
    <row r="3253" spans="1:24">
      <c r="A3253" s="3"/>
      <c r="B3253" s="3"/>
      <c r="C3253" s="3"/>
      <c r="D3253" s="3"/>
      <c r="E3253" s="79"/>
      <c r="F3253" s="3"/>
      <c r="G3253" s="77" t="e">
        <f>VLOOKUP($F$1&amp;F3253,定价因子!E:F,2,0)</f>
        <v>#N/A</v>
      </c>
      <c r="H3253" s="3"/>
      <c r="I3253" s="77" t="e">
        <f>VLOOKUP($H$1&amp;H3253,定价因子!E:F,2,0)</f>
        <v>#N/A</v>
      </c>
      <c r="J3253" s="3"/>
      <c r="K3253" s="77" t="e">
        <f>VLOOKUP($J$1&amp;J3253,定价因子!E:F,2,0)</f>
        <v>#N/A</v>
      </c>
      <c r="L3253" s="3"/>
      <c r="M3253" s="77" t="e">
        <f>VLOOKUP($L$1&amp;L3253,定价因子!E:F,2,0)</f>
        <v>#N/A</v>
      </c>
      <c r="N3253" s="3"/>
      <c r="O3253" s="77" t="e">
        <f>VLOOKUP($N$1&amp;N3253,定价因子!E:F,2,0)</f>
        <v>#N/A</v>
      </c>
      <c r="P3253" s="3"/>
      <c r="Q3253" s="55" t="e">
        <f>VLOOKUP($P$1&amp;P3253,定价因子!$E:$F,2,0)</f>
        <v>#N/A</v>
      </c>
      <c r="R3253" s="3"/>
      <c r="S3253" s="77" t="e">
        <f>VLOOKUP($R$1&amp;R3253,定价因子!$E:$F,2,0)</f>
        <v>#N/A</v>
      </c>
      <c r="T3253" s="61"/>
      <c r="U3253" s="63"/>
      <c r="V3253" s="63"/>
      <c r="W3253" s="63"/>
      <c r="X3253" s="3"/>
    </row>
    <row r="3254" spans="1:24">
      <c r="A3254" s="3"/>
      <c r="B3254" s="3"/>
      <c r="C3254" s="3"/>
      <c r="D3254" s="3"/>
      <c r="E3254" s="79"/>
      <c r="F3254" s="3"/>
      <c r="G3254" s="77" t="e">
        <f>VLOOKUP($F$1&amp;F3254,定价因子!E:F,2,0)</f>
        <v>#N/A</v>
      </c>
      <c r="H3254" s="3"/>
      <c r="I3254" s="77" t="e">
        <f>VLOOKUP($H$1&amp;H3254,定价因子!E:F,2,0)</f>
        <v>#N/A</v>
      </c>
      <c r="J3254" s="3"/>
      <c r="K3254" s="77" t="e">
        <f>VLOOKUP($J$1&amp;J3254,定价因子!E:F,2,0)</f>
        <v>#N/A</v>
      </c>
      <c r="L3254" s="3"/>
      <c r="M3254" s="77" t="e">
        <f>VLOOKUP($L$1&amp;L3254,定价因子!E:F,2,0)</f>
        <v>#N/A</v>
      </c>
      <c r="N3254" s="3"/>
      <c r="O3254" s="77" t="e">
        <f>VLOOKUP($N$1&amp;N3254,定价因子!E:F,2,0)</f>
        <v>#N/A</v>
      </c>
      <c r="P3254" s="3"/>
      <c r="Q3254" s="55" t="e">
        <f>VLOOKUP($P$1&amp;P3254,定价因子!$E:$F,2,0)</f>
        <v>#N/A</v>
      </c>
      <c r="R3254" s="3"/>
      <c r="S3254" s="77" t="e">
        <f>VLOOKUP($R$1&amp;R3254,定价因子!$E:$F,2,0)</f>
        <v>#N/A</v>
      </c>
      <c r="T3254" s="61"/>
      <c r="U3254" s="63"/>
      <c r="V3254" s="63"/>
      <c r="W3254" s="63"/>
      <c r="X3254" s="3"/>
    </row>
    <row r="3255" spans="1:24">
      <c r="A3255" s="3"/>
      <c r="B3255" s="3"/>
      <c r="C3255" s="3"/>
      <c r="D3255" s="3"/>
      <c r="E3255" s="79"/>
      <c r="F3255" s="3"/>
      <c r="G3255" s="77" t="e">
        <f>VLOOKUP($F$1&amp;F3255,定价因子!E:F,2,0)</f>
        <v>#N/A</v>
      </c>
      <c r="H3255" s="3"/>
      <c r="I3255" s="77" t="e">
        <f>VLOOKUP($H$1&amp;H3255,定价因子!E:F,2,0)</f>
        <v>#N/A</v>
      </c>
      <c r="J3255" s="3"/>
      <c r="K3255" s="77" t="e">
        <f>VLOOKUP($J$1&amp;J3255,定价因子!E:F,2,0)</f>
        <v>#N/A</v>
      </c>
      <c r="L3255" s="3"/>
      <c r="M3255" s="77" t="e">
        <f>VLOOKUP($L$1&amp;L3255,定价因子!E:F,2,0)</f>
        <v>#N/A</v>
      </c>
      <c r="N3255" s="3"/>
      <c r="O3255" s="77" t="e">
        <f>VLOOKUP($N$1&amp;N3255,定价因子!E:F,2,0)</f>
        <v>#N/A</v>
      </c>
      <c r="P3255" s="3"/>
      <c r="Q3255" s="55" t="e">
        <f>VLOOKUP($P$1&amp;P3255,定价因子!$E:$F,2,0)</f>
        <v>#N/A</v>
      </c>
      <c r="R3255" s="3"/>
      <c r="S3255" s="77" t="e">
        <f>VLOOKUP($R$1&amp;R3255,定价因子!$E:$F,2,0)</f>
        <v>#N/A</v>
      </c>
      <c r="T3255" s="61"/>
      <c r="U3255" s="63"/>
      <c r="V3255" s="63"/>
      <c r="W3255" s="63"/>
      <c r="X3255" s="3"/>
    </row>
    <row r="3256" spans="1:24">
      <c r="A3256" s="3"/>
      <c r="B3256" s="3"/>
      <c r="C3256" s="3"/>
      <c r="D3256" s="3"/>
      <c r="E3256" s="79"/>
      <c r="F3256" s="3"/>
      <c r="G3256" s="77" t="e">
        <f>VLOOKUP($F$1&amp;F3256,定价因子!E:F,2,0)</f>
        <v>#N/A</v>
      </c>
      <c r="H3256" s="3"/>
      <c r="I3256" s="77" t="e">
        <f>VLOOKUP($H$1&amp;H3256,定价因子!E:F,2,0)</f>
        <v>#N/A</v>
      </c>
      <c r="J3256" s="3"/>
      <c r="K3256" s="77" t="e">
        <f>VLOOKUP($J$1&amp;J3256,定价因子!E:F,2,0)</f>
        <v>#N/A</v>
      </c>
      <c r="L3256" s="3"/>
      <c r="M3256" s="77" t="e">
        <f>VLOOKUP($L$1&amp;L3256,定价因子!E:F,2,0)</f>
        <v>#N/A</v>
      </c>
      <c r="N3256" s="3"/>
      <c r="O3256" s="77" t="e">
        <f>VLOOKUP($N$1&amp;N3256,定价因子!E:F,2,0)</f>
        <v>#N/A</v>
      </c>
      <c r="P3256" s="3"/>
      <c r="Q3256" s="55" t="e">
        <f>VLOOKUP($P$1&amp;P3256,定价因子!$E:$F,2,0)</f>
        <v>#N/A</v>
      </c>
      <c r="R3256" s="3"/>
      <c r="S3256" s="77" t="e">
        <f>VLOOKUP($R$1&amp;R3256,定价因子!$E:$F,2,0)</f>
        <v>#N/A</v>
      </c>
      <c r="T3256" s="61"/>
      <c r="U3256" s="63"/>
      <c r="V3256" s="63"/>
      <c r="W3256" s="63"/>
      <c r="X3256" s="3"/>
    </row>
    <row r="3257" spans="1:24">
      <c r="A3257" s="3"/>
      <c r="B3257" s="3"/>
      <c r="C3257" s="3"/>
      <c r="D3257" s="3"/>
      <c r="E3257" s="79"/>
      <c r="F3257" s="3"/>
      <c r="G3257" s="77" t="e">
        <f>VLOOKUP($F$1&amp;F3257,定价因子!E:F,2,0)</f>
        <v>#N/A</v>
      </c>
      <c r="H3257" s="3"/>
      <c r="I3257" s="77" t="e">
        <f>VLOOKUP($H$1&amp;H3257,定价因子!E:F,2,0)</f>
        <v>#N/A</v>
      </c>
      <c r="J3257" s="3"/>
      <c r="K3257" s="77" t="e">
        <f>VLOOKUP($J$1&amp;J3257,定价因子!E:F,2,0)</f>
        <v>#N/A</v>
      </c>
      <c r="L3257" s="3"/>
      <c r="M3257" s="77" t="e">
        <f>VLOOKUP($L$1&amp;L3257,定价因子!E:F,2,0)</f>
        <v>#N/A</v>
      </c>
      <c r="N3257" s="3"/>
      <c r="O3257" s="77" t="e">
        <f>VLOOKUP($N$1&amp;N3257,定价因子!E:F,2,0)</f>
        <v>#N/A</v>
      </c>
      <c r="P3257" s="3"/>
      <c r="Q3257" s="55" t="e">
        <f>VLOOKUP($P$1&amp;P3257,定价因子!$E:$F,2,0)</f>
        <v>#N/A</v>
      </c>
      <c r="R3257" s="3"/>
      <c r="S3257" s="77" t="e">
        <f>VLOOKUP($R$1&amp;R3257,定价因子!$E:$F,2,0)</f>
        <v>#N/A</v>
      </c>
      <c r="T3257" s="61"/>
      <c r="U3257" s="63"/>
      <c r="V3257" s="63"/>
      <c r="W3257" s="63"/>
      <c r="X3257" s="3"/>
    </row>
    <row r="3258" spans="1:24">
      <c r="A3258" s="3"/>
      <c r="B3258" s="3"/>
      <c r="C3258" s="3"/>
      <c r="D3258" s="3"/>
      <c r="E3258" s="79"/>
      <c r="F3258" s="3"/>
      <c r="G3258" s="77" t="e">
        <f>VLOOKUP($F$1&amp;F3258,定价因子!E:F,2,0)</f>
        <v>#N/A</v>
      </c>
      <c r="H3258" s="3"/>
      <c r="I3258" s="77" t="e">
        <f>VLOOKUP($H$1&amp;H3258,定价因子!E:F,2,0)</f>
        <v>#N/A</v>
      </c>
      <c r="J3258" s="3"/>
      <c r="K3258" s="77" t="e">
        <f>VLOOKUP($J$1&amp;J3258,定价因子!E:F,2,0)</f>
        <v>#N/A</v>
      </c>
      <c r="L3258" s="3"/>
      <c r="M3258" s="77" t="e">
        <f>VLOOKUP($L$1&amp;L3258,定价因子!E:F,2,0)</f>
        <v>#N/A</v>
      </c>
      <c r="N3258" s="3"/>
      <c r="O3258" s="77" t="e">
        <f>VLOOKUP($N$1&amp;N3258,定价因子!E:F,2,0)</f>
        <v>#N/A</v>
      </c>
      <c r="P3258" s="3"/>
      <c r="Q3258" s="55" t="e">
        <f>VLOOKUP($P$1&amp;P3258,定价因子!$E:$F,2,0)</f>
        <v>#N/A</v>
      </c>
      <c r="R3258" s="3"/>
      <c r="S3258" s="77" t="e">
        <f>VLOOKUP($R$1&amp;R3258,定价因子!$E:$F,2,0)</f>
        <v>#N/A</v>
      </c>
      <c r="T3258" s="61"/>
      <c r="U3258" s="63"/>
      <c r="V3258" s="63"/>
      <c r="W3258" s="63"/>
      <c r="X3258" s="3"/>
    </row>
    <row r="3259" spans="1:24">
      <c r="A3259" s="3"/>
      <c r="B3259" s="3"/>
      <c r="C3259" s="3"/>
      <c r="D3259" s="3"/>
      <c r="E3259" s="79"/>
      <c r="F3259" s="3"/>
      <c r="G3259" s="77" t="e">
        <f>VLOOKUP($F$1&amp;F3259,定价因子!E:F,2,0)</f>
        <v>#N/A</v>
      </c>
      <c r="H3259" s="3"/>
      <c r="I3259" s="77" t="e">
        <f>VLOOKUP($H$1&amp;H3259,定价因子!E:F,2,0)</f>
        <v>#N/A</v>
      </c>
      <c r="J3259" s="3"/>
      <c r="K3259" s="77" t="e">
        <f>VLOOKUP($J$1&amp;J3259,定价因子!E:F,2,0)</f>
        <v>#N/A</v>
      </c>
      <c r="L3259" s="3"/>
      <c r="M3259" s="77" t="e">
        <f>VLOOKUP($L$1&amp;L3259,定价因子!E:F,2,0)</f>
        <v>#N/A</v>
      </c>
      <c r="N3259" s="3"/>
      <c r="O3259" s="77" t="e">
        <f>VLOOKUP($N$1&amp;N3259,定价因子!E:F,2,0)</f>
        <v>#N/A</v>
      </c>
      <c r="P3259" s="3"/>
      <c r="Q3259" s="55" t="e">
        <f>VLOOKUP($P$1&amp;P3259,定价因子!$E:$F,2,0)</f>
        <v>#N/A</v>
      </c>
      <c r="R3259" s="3"/>
      <c r="S3259" s="77" t="e">
        <f>VLOOKUP($R$1&amp;R3259,定价因子!$E:$F,2,0)</f>
        <v>#N/A</v>
      </c>
      <c r="T3259" s="61"/>
      <c r="U3259" s="63"/>
      <c r="V3259" s="63"/>
      <c r="W3259" s="63"/>
      <c r="X3259" s="3"/>
    </row>
    <row r="3260" spans="1:24">
      <c r="A3260" s="3"/>
      <c r="B3260" s="3"/>
      <c r="C3260" s="3"/>
      <c r="D3260" s="3"/>
      <c r="E3260" s="79"/>
      <c r="F3260" s="3"/>
      <c r="G3260" s="77" t="e">
        <f>VLOOKUP($F$1&amp;F3260,定价因子!E:F,2,0)</f>
        <v>#N/A</v>
      </c>
      <c r="H3260" s="3"/>
      <c r="I3260" s="77" t="e">
        <f>VLOOKUP($H$1&amp;H3260,定价因子!E:F,2,0)</f>
        <v>#N/A</v>
      </c>
      <c r="J3260" s="3"/>
      <c r="K3260" s="77" t="e">
        <f>VLOOKUP($J$1&amp;J3260,定价因子!E:F,2,0)</f>
        <v>#N/A</v>
      </c>
      <c r="L3260" s="3"/>
      <c r="M3260" s="77" t="e">
        <f>VLOOKUP($L$1&amp;L3260,定价因子!E:F,2,0)</f>
        <v>#N/A</v>
      </c>
      <c r="N3260" s="3"/>
      <c r="O3260" s="77" t="e">
        <f>VLOOKUP($N$1&amp;N3260,定价因子!E:F,2,0)</f>
        <v>#N/A</v>
      </c>
      <c r="P3260" s="3"/>
      <c r="Q3260" s="55" t="e">
        <f>VLOOKUP($P$1&amp;P3260,定价因子!$E:$F,2,0)</f>
        <v>#N/A</v>
      </c>
      <c r="R3260" s="3"/>
      <c r="S3260" s="77" t="e">
        <f>VLOOKUP($R$1&amp;R3260,定价因子!$E:$F,2,0)</f>
        <v>#N/A</v>
      </c>
      <c r="T3260" s="61"/>
      <c r="U3260" s="63"/>
      <c r="V3260" s="63"/>
      <c r="W3260" s="63"/>
      <c r="X3260" s="3"/>
    </row>
    <row r="3261" spans="1:24">
      <c r="A3261" s="3"/>
      <c r="B3261" s="3"/>
      <c r="C3261" s="3"/>
      <c r="D3261" s="3"/>
      <c r="E3261" s="79"/>
      <c r="F3261" s="3"/>
      <c r="G3261" s="77" t="e">
        <f>VLOOKUP($F$1&amp;F3261,定价因子!E:F,2,0)</f>
        <v>#N/A</v>
      </c>
      <c r="H3261" s="3"/>
      <c r="I3261" s="77" t="e">
        <f>VLOOKUP($H$1&amp;H3261,定价因子!E:F,2,0)</f>
        <v>#N/A</v>
      </c>
      <c r="J3261" s="3"/>
      <c r="K3261" s="77" t="e">
        <f>VLOOKUP($J$1&amp;J3261,定价因子!E:F,2,0)</f>
        <v>#N/A</v>
      </c>
      <c r="L3261" s="3"/>
      <c r="M3261" s="77" t="e">
        <f>VLOOKUP($L$1&amp;L3261,定价因子!E:F,2,0)</f>
        <v>#N/A</v>
      </c>
      <c r="N3261" s="3"/>
      <c r="O3261" s="77" t="e">
        <f>VLOOKUP($N$1&amp;N3261,定价因子!E:F,2,0)</f>
        <v>#N/A</v>
      </c>
      <c r="P3261" s="3"/>
      <c r="Q3261" s="55" t="e">
        <f>VLOOKUP($P$1&amp;P3261,定价因子!$E:$F,2,0)</f>
        <v>#N/A</v>
      </c>
      <c r="R3261" s="3"/>
      <c r="S3261" s="77" t="e">
        <f>VLOOKUP($R$1&amp;R3261,定价因子!$E:$F,2,0)</f>
        <v>#N/A</v>
      </c>
      <c r="T3261" s="61"/>
      <c r="U3261" s="63"/>
      <c r="V3261" s="63"/>
      <c r="W3261" s="63"/>
      <c r="X3261" s="3"/>
    </row>
    <row r="3262" spans="1:24">
      <c r="A3262" s="3"/>
      <c r="B3262" s="3"/>
      <c r="C3262" s="3"/>
      <c r="D3262" s="3"/>
      <c r="E3262" s="79"/>
      <c r="F3262" s="3"/>
      <c r="G3262" s="77" t="e">
        <f>VLOOKUP($F$1&amp;F3262,定价因子!E:F,2,0)</f>
        <v>#N/A</v>
      </c>
      <c r="H3262" s="3"/>
      <c r="I3262" s="77" t="e">
        <f>VLOOKUP($H$1&amp;H3262,定价因子!E:F,2,0)</f>
        <v>#N/A</v>
      </c>
      <c r="J3262" s="3"/>
      <c r="K3262" s="77" t="e">
        <f>VLOOKUP($J$1&amp;J3262,定价因子!E:F,2,0)</f>
        <v>#N/A</v>
      </c>
      <c r="L3262" s="3"/>
      <c r="M3262" s="77" t="e">
        <f>VLOOKUP($L$1&amp;L3262,定价因子!E:F,2,0)</f>
        <v>#N/A</v>
      </c>
      <c r="N3262" s="3"/>
      <c r="O3262" s="77" t="e">
        <f>VLOOKUP($N$1&amp;N3262,定价因子!E:F,2,0)</f>
        <v>#N/A</v>
      </c>
      <c r="P3262" s="3"/>
      <c r="Q3262" s="55" t="e">
        <f>VLOOKUP($P$1&amp;P3262,定价因子!$E:$F,2,0)</f>
        <v>#N/A</v>
      </c>
      <c r="R3262" s="3"/>
      <c r="S3262" s="77" t="e">
        <f>VLOOKUP($R$1&amp;R3262,定价因子!$E:$F,2,0)</f>
        <v>#N/A</v>
      </c>
      <c r="T3262" s="61"/>
      <c r="U3262" s="63"/>
      <c r="V3262" s="63"/>
      <c r="W3262" s="63"/>
      <c r="X3262" s="3"/>
    </row>
    <row r="3263" spans="1:24">
      <c r="A3263" s="3"/>
      <c r="B3263" s="3"/>
      <c r="C3263" s="3"/>
      <c r="D3263" s="3"/>
      <c r="E3263" s="79"/>
      <c r="F3263" s="3"/>
      <c r="G3263" s="77" t="e">
        <f>VLOOKUP($F$1&amp;F3263,定价因子!E:F,2,0)</f>
        <v>#N/A</v>
      </c>
      <c r="H3263" s="3"/>
      <c r="I3263" s="77" t="e">
        <f>VLOOKUP($H$1&amp;H3263,定价因子!E:F,2,0)</f>
        <v>#N/A</v>
      </c>
      <c r="J3263" s="3"/>
      <c r="K3263" s="77" t="e">
        <f>VLOOKUP($J$1&amp;J3263,定价因子!E:F,2,0)</f>
        <v>#N/A</v>
      </c>
      <c r="L3263" s="3"/>
      <c r="M3263" s="77" t="e">
        <f>VLOOKUP($L$1&amp;L3263,定价因子!E:F,2,0)</f>
        <v>#N/A</v>
      </c>
      <c r="N3263" s="3"/>
      <c r="O3263" s="77" t="e">
        <f>VLOOKUP($N$1&amp;N3263,定价因子!E:F,2,0)</f>
        <v>#N/A</v>
      </c>
      <c r="P3263" s="3"/>
      <c r="Q3263" s="55" t="e">
        <f>VLOOKUP($P$1&amp;P3263,定价因子!$E:$F,2,0)</f>
        <v>#N/A</v>
      </c>
      <c r="R3263" s="3"/>
      <c r="S3263" s="77" t="e">
        <f>VLOOKUP($R$1&amp;R3263,定价因子!$E:$F,2,0)</f>
        <v>#N/A</v>
      </c>
      <c r="T3263" s="61"/>
      <c r="U3263" s="63"/>
      <c r="V3263" s="63"/>
      <c r="W3263" s="63"/>
      <c r="X3263" s="3"/>
    </row>
    <row r="3264" spans="1:24">
      <c r="A3264" s="3"/>
      <c r="B3264" s="3"/>
      <c r="C3264" s="3"/>
      <c r="D3264" s="3"/>
      <c r="E3264" s="79"/>
      <c r="F3264" s="3"/>
      <c r="G3264" s="77" t="e">
        <f>VLOOKUP($F$1&amp;F3264,定价因子!E:F,2,0)</f>
        <v>#N/A</v>
      </c>
      <c r="H3264" s="3"/>
      <c r="I3264" s="77" t="e">
        <f>VLOOKUP($H$1&amp;H3264,定价因子!E:F,2,0)</f>
        <v>#N/A</v>
      </c>
      <c r="J3264" s="3"/>
      <c r="K3264" s="77" t="e">
        <f>VLOOKUP($J$1&amp;J3264,定价因子!E:F,2,0)</f>
        <v>#N/A</v>
      </c>
      <c r="L3264" s="3"/>
      <c r="M3264" s="77" t="e">
        <f>VLOOKUP($L$1&amp;L3264,定价因子!E:F,2,0)</f>
        <v>#N/A</v>
      </c>
      <c r="N3264" s="3"/>
      <c r="O3264" s="77" t="e">
        <f>VLOOKUP($N$1&amp;N3264,定价因子!E:F,2,0)</f>
        <v>#N/A</v>
      </c>
      <c r="P3264" s="3"/>
      <c r="Q3264" s="55" t="e">
        <f>VLOOKUP($P$1&amp;P3264,定价因子!$E:$F,2,0)</f>
        <v>#N/A</v>
      </c>
      <c r="R3264" s="3"/>
      <c r="S3264" s="77" t="e">
        <f>VLOOKUP($R$1&amp;R3264,定价因子!$E:$F,2,0)</f>
        <v>#N/A</v>
      </c>
      <c r="T3264" s="61"/>
      <c r="U3264" s="63"/>
      <c r="V3264" s="63"/>
      <c r="W3264" s="63"/>
      <c r="X3264" s="3"/>
    </row>
    <row r="3265" spans="1:24">
      <c r="A3265" s="3"/>
      <c r="B3265" s="3"/>
      <c r="C3265" s="3"/>
      <c r="D3265" s="3"/>
      <c r="E3265" s="79"/>
      <c r="F3265" s="3"/>
      <c r="G3265" s="77" t="e">
        <f>VLOOKUP($F$1&amp;F3265,定价因子!E:F,2,0)</f>
        <v>#N/A</v>
      </c>
      <c r="H3265" s="3"/>
      <c r="I3265" s="77" t="e">
        <f>VLOOKUP($H$1&amp;H3265,定价因子!E:F,2,0)</f>
        <v>#N/A</v>
      </c>
      <c r="J3265" s="3"/>
      <c r="K3265" s="77" t="e">
        <f>VLOOKUP($J$1&amp;J3265,定价因子!E:F,2,0)</f>
        <v>#N/A</v>
      </c>
      <c r="L3265" s="3"/>
      <c r="M3265" s="77" t="e">
        <f>VLOOKUP($L$1&amp;L3265,定价因子!E:F,2,0)</f>
        <v>#N/A</v>
      </c>
      <c r="N3265" s="3"/>
      <c r="O3265" s="77" t="e">
        <f>VLOOKUP($N$1&amp;N3265,定价因子!E:F,2,0)</f>
        <v>#N/A</v>
      </c>
      <c r="P3265" s="3"/>
      <c r="Q3265" s="55" t="e">
        <f>VLOOKUP($P$1&amp;P3265,定价因子!$E:$F,2,0)</f>
        <v>#N/A</v>
      </c>
      <c r="R3265" s="3"/>
      <c r="S3265" s="77" t="e">
        <f>VLOOKUP($R$1&amp;R3265,定价因子!$E:$F,2,0)</f>
        <v>#N/A</v>
      </c>
      <c r="T3265" s="61"/>
      <c r="U3265" s="63"/>
      <c r="V3265" s="63"/>
      <c r="W3265" s="63"/>
      <c r="X3265" s="3"/>
    </row>
    <row r="3266" spans="1:24">
      <c r="A3266" s="3"/>
      <c r="B3266" s="3"/>
      <c r="C3266" s="3"/>
      <c r="D3266" s="3"/>
      <c r="E3266" s="79"/>
      <c r="F3266" s="3"/>
      <c r="G3266" s="77" t="e">
        <f>VLOOKUP($F$1&amp;F3266,定价因子!E:F,2,0)</f>
        <v>#N/A</v>
      </c>
      <c r="H3266" s="3"/>
      <c r="I3266" s="77" t="e">
        <f>VLOOKUP($H$1&amp;H3266,定价因子!E:F,2,0)</f>
        <v>#N/A</v>
      </c>
      <c r="J3266" s="3"/>
      <c r="K3266" s="77" t="e">
        <f>VLOOKUP($J$1&amp;J3266,定价因子!E:F,2,0)</f>
        <v>#N/A</v>
      </c>
      <c r="L3266" s="3"/>
      <c r="M3266" s="77" t="e">
        <f>VLOOKUP($L$1&amp;L3266,定价因子!E:F,2,0)</f>
        <v>#N/A</v>
      </c>
      <c r="N3266" s="3"/>
      <c r="O3266" s="77" t="e">
        <f>VLOOKUP($N$1&amp;N3266,定价因子!E:F,2,0)</f>
        <v>#N/A</v>
      </c>
      <c r="P3266" s="3"/>
      <c r="Q3266" s="55" t="e">
        <f>VLOOKUP($P$1&amp;P3266,定价因子!$E:$F,2,0)</f>
        <v>#N/A</v>
      </c>
      <c r="R3266" s="3"/>
      <c r="S3266" s="77" t="e">
        <f>VLOOKUP($R$1&amp;R3266,定价因子!$E:$F,2,0)</f>
        <v>#N/A</v>
      </c>
      <c r="T3266" s="61"/>
      <c r="U3266" s="63"/>
      <c r="V3266" s="63"/>
      <c r="W3266" s="63"/>
      <c r="X3266" s="3"/>
    </row>
    <row r="3267" spans="1:24">
      <c r="A3267" s="3"/>
      <c r="B3267" s="3"/>
      <c r="C3267" s="3"/>
      <c r="D3267" s="3"/>
      <c r="E3267" s="79"/>
      <c r="F3267" s="3"/>
      <c r="G3267" s="77" t="e">
        <f>VLOOKUP($F$1&amp;F3267,定价因子!E:F,2,0)</f>
        <v>#N/A</v>
      </c>
      <c r="H3267" s="3"/>
      <c r="I3267" s="77" t="e">
        <f>VLOOKUP($H$1&amp;H3267,定价因子!E:F,2,0)</f>
        <v>#N/A</v>
      </c>
      <c r="J3267" s="3"/>
      <c r="K3267" s="77" t="e">
        <f>VLOOKUP($J$1&amp;J3267,定价因子!E:F,2,0)</f>
        <v>#N/A</v>
      </c>
      <c r="L3267" s="3"/>
      <c r="M3267" s="77" t="e">
        <f>VLOOKUP($L$1&amp;L3267,定价因子!E:F,2,0)</f>
        <v>#N/A</v>
      </c>
      <c r="N3267" s="3"/>
      <c r="O3267" s="77" t="e">
        <f>VLOOKUP($N$1&amp;N3267,定价因子!E:F,2,0)</f>
        <v>#N/A</v>
      </c>
      <c r="P3267" s="3"/>
      <c r="Q3267" s="55" t="e">
        <f>VLOOKUP($P$1&amp;P3267,定价因子!$E:$F,2,0)</f>
        <v>#N/A</v>
      </c>
      <c r="R3267" s="3"/>
      <c r="S3267" s="77" t="e">
        <f>VLOOKUP($R$1&amp;R3267,定价因子!$E:$F,2,0)</f>
        <v>#N/A</v>
      </c>
      <c r="T3267" s="61"/>
      <c r="U3267" s="63"/>
      <c r="V3267" s="63"/>
      <c r="W3267" s="63"/>
      <c r="X3267" s="3"/>
    </row>
    <row r="3268" spans="1:24">
      <c r="A3268" s="3"/>
      <c r="B3268" s="3"/>
      <c r="C3268" s="3"/>
      <c r="D3268" s="3"/>
      <c r="E3268" s="79"/>
      <c r="F3268" s="3"/>
      <c r="G3268" s="77" t="e">
        <f>VLOOKUP($F$1&amp;F3268,定价因子!E:F,2,0)</f>
        <v>#N/A</v>
      </c>
      <c r="H3268" s="3"/>
      <c r="I3268" s="77" t="e">
        <f>VLOOKUP($H$1&amp;H3268,定价因子!E:F,2,0)</f>
        <v>#N/A</v>
      </c>
      <c r="J3268" s="3"/>
      <c r="K3268" s="77" t="e">
        <f>VLOOKUP($J$1&amp;J3268,定价因子!E:F,2,0)</f>
        <v>#N/A</v>
      </c>
      <c r="L3268" s="3"/>
      <c r="M3268" s="77" t="e">
        <f>VLOOKUP($L$1&amp;L3268,定价因子!E:F,2,0)</f>
        <v>#N/A</v>
      </c>
      <c r="N3268" s="3"/>
      <c r="O3268" s="77" t="e">
        <f>VLOOKUP($N$1&amp;N3268,定价因子!E:F,2,0)</f>
        <v>#N/A</v>
      </c>
      <c r="P3268" s="3"/>
      <c r="Q3268" s="55" t="e">
        <f>VLOOKUP($P$1&amp;P3268,定价因子!$E:$F,2,0)</f>
        <v>#N/A</v>
      </c>
      <c r="R3268" s="3"/>
      <c r="S3268" s="77" t="e">
        <f>VLOOKUP($R$1&amp;R3268,定价因子!$E:$F,2,0)</f>
        <v>#N/A</v>
      </c>
      <c r="T3268" s="61"/>
      <c r="U3268" s="63"/>
      <c r="V3268" s="63"/>
      <c r="W3268" s="63"/>
      <c r="X3268" s="3"/>
    </row>
    <row r="3269" spans="1:24">
      <c r="A3269" s="3"/>
      <c r="B3269" s="3"/>
      <c r="C3269" s="3"/>
      <c r="D3269" s="3"/>
      <c r="E3269" s="79"/>
      <c r="F3269" s="3"/>
      <c r="G3269" s="77" t="e">
        <f>VLOOKUP($F$1&amp;F3269,定价因子!E:F,2,0)</f>
        <v>#N/A</v>
      </c>
      <c r="H3269" s="3"/>
      <c r="I3269" s="77" t="e">
        <f>VLOOKUP($H$1&amp;H3269,定价因子!E:F,2,0)</f>
        <v>#N/A</v>
      </c>
      <c r="J3269" s="3"/>
      <c r="K3269" s="77" t="e">
        <f>VLOOKUP($J$1&amp;J3269,定价因子!E:F,2,0)</f>
        <v>#N/A</v>
      </c>
      <c r="L3269" s="3"/>
      <c r="M3269" s="77" t="e">
        <f>VLOOKUP($L$1&amp;L3269,定价因子!E:F,2,0)</f>
        <v>#N/A</v>
      </c>
      <c r="N3269" s="3"/>
      <c r="O3269" s="77" t="e">
        <f>VLOOKUP($N$1&amp;N3269,定价因子!E:F,2,0)</f>
        <v>#N/A</v>
      </c>
      <c r="P3269" s="3"/>
      <c r="Q3269" s="55" t="e">
        <f>VLOOKUP($P$1&amp;P3269,定价因子!$E:$F,2,0)</f>
        <v>#N/A</v>
      </c>
      <c r="R3269" s="3"/>
      <c r="S3269" s="77" t="e">
        <f>VLOOKUP($R$1&amp;R3269,定价因子!$E:$F,2,0)</f>
        <v>#N/A</v>
      </c>
      <c r="T3269" s="61"/>
      <c r="U3269" s="63"/>
      <c r="V3269" s="63"/>
      <c r="W3269" s="63"/>
      <c r="X3269" s="3"/>
    </row>
    <row r="3270" spans="1:24">
      <c r="A3270" s="3"/>
      <c r="B3270" s="3"/>
      <c r="C3270" s="3"/>
      <c r="D3270" s="3"/>
      <c r="E3270" s="79"/>
      <c r="F3270" s="3"/>
      <c r="G3270" s="77" t="e">
        <f>VLOOKUP($F$1&amp;F3270,定价因子!E:F,2,0)</f>
        <v>#N/A</v>
      </c>
      <c r="H3270" s="3"/>
      <c r="I3270" s="77" t="e">
        <f>VLOOKUP($H$1&amp;H3270,定价因子!E:F,2,0)</f>
        <v>#N/A</v>
      </c>
      <c r="J3270" s="3"/>
      <c r="K3270" s="77" t="e">
        <f>VLOOKUP($J$1&amp;J3270,定价因子!E:F,2,0)</f>
        <v>#N/A</v>
      </c>
      <c r="L3270" s="3"/>
      <c r="M3270" s="77" t="e">
        <f>VLOOKUP($L$1&amp;L3270,定价因子!E:F,2,0)</f>
        <v>#N/A</v>
      </c>
      <c r="N3270" s="3"/>
      <c r="O3270" s="77" t="e">
        <f>VLOOKUP($N$1&amp;N3270,定价因子!E:F,2,0)</f>
        <v>#N/A</v>
      </c>
      <c r="P3270" s="3"/>
      <c r="Q3270" s="55" t="e">
        <f>VLOOKUP($P$1&amp;P3270,定价因子!$E:$F,2,0)</f>
        <v>#N/A</v>
      </c>
      <c r="R3270" s="3"/>
      <c r="S3270" s="77" t="e">
        <f>VLOOKUP($R$1&amp;R3270,定价因子!$E:$F,2,0)</f>
        <v>#N/A</v>
      </c>
      <c r="T3270" s="61"/>
      <c r="U3270" s="63"/>
      <c r="V3270" s="63"/>
      <c r="W3270" s="63"/>
      <c r="X3270" s="3"/>
    </row>
    <row r="3271" spans="1:24">
      <c r="A3271" s="3"/>
      <c r="B3271" s="3"/>
      <c r="C3271" s="3"/>
      <c r="D3271" s="3"/>
      <c r="E3271" s="79"/>
      <c r="F3271" s="3"/>
      <c r="G3271" s="77" t="e">
        <f>VLOOKUP($F$1&amp;F3271,定价因子!E:F,2,0)</f>
        <v>#N/A</v>
      </c>
      <c r="H3271" s="3"/>
      <c r="I3271" s="77" t="e">
        <f>VLOOKUP($H$1&amp;H3271,定价因子!E:F,2,0)</f>
        <v>#N/A</v>
      </c>
      <c r="J3271" s="3"/>
      <c r="K3271" s="77" t="e">
        <f>VLOOKUP($J$1&amp;J3271,定价因子!E:F,2,0)</f>
        <v>#N/A</v>
      </c>
      <c r="L3271" s="3"/>
      <c r="M3271" s="77" t="e">
        <f>VLOOKUP($L$1&amp;L3271,定价因子!E:F,2,0)</f>
        <v>#N/A</v>
      </c>
      <c r="N3271" s="3"/>
      <c r="O3271" s="77" t="e">
        <f>VLOOKUP($N$1&amp;N3271,定价因子!E:F,2,0)</f>
        <v>#N/A</v>
      </c>
      <c r="P3271" s="3"/>
      <c r="Q3271" s="55" t="e">
        <f>VLOOKUP($P$1&amp;P3271,定价因子!$E:$F,2,0)</f>
        <v>#N/A</v>
      </c>
      <c r="R3271" s="3"/>
      <c r="S3271" s="77" t="e">
        <f>VLOOKUP($R$1&amp;R3271,定价因子!$E:$F,2,0)</f>
        <v>#N/A</v>
      </c>
      <c r="T3271" s="61"/>
      <c r="U3271" s="63"/>
      <c r="V3271" s="63"/>
      <c r="W3271" s="63"/>
      <c r="X3271" s="3"/>
    </row>
    <row r="3272" spans="1:24">
      <c r="A3272" s="3"/>
      <c r="B3272" s="3"/>
      <c r="C3272" s="3"/>
      <c r="D3272" s="3"/>
      <c r="E3272" s="79"/>
      <c r="F3272" s="3"/>
      <c r="G3272" s="77" t="e">
        <f>VLOOKUP($F$1&amp;F3272,定价因子!E:F,2,0)</f>
        <v>#N/A</v>
      </c>
      <c r="H3272" s="3"/>
      <c r="I3272" s="77" t="e">
        <f>VLOOKUP($H$1&amp;H3272,定价因子!E:F,2,0)</f>
        <v>#N/A</v>
      </c>
      <c r="J3272" s="3"/>
      <c r="K3272" s="77" t="e">
        <f>VLOOKUP($J$1&amp;J3272,定价因子!E:F,2,0)</f>
        <v>#N/A</v>
      </c>
      <c r="L3272" s="3"/>
      <c r="M3272" s="77" t="e">
        <f>VLOOKUP($L$1&amp;L3272,定价因子!E:F,2,0)</f>
        <v>#N/A</v>
      </c>
      <c r="N3272" s="3"/>
      <c r="O3272" s="77" t="e">
        <f>VLOOKUP($N$1&amp;N3272,定价因子!E:F,2,0)</f>
        <v>#N/A</v>
      </c>
      <c r="P3272" s="3"/>
      <c r="Q3272" s="55" t="e">
        <f>VLOOKUP($P$1&amp;P3272,定价因子!$E:$F,2,0)</f>
        <v>#N/A</v>
      </c>
      <c r="R3272" s="3"/>
      <c r="S3272" s="77" t="e">
        <f>VLOOKUP($R$1&amp;R3272,定价因子!$E:$F,2,0)</f>
        <v>#N/A</v>
      </c>
      <c r="T3272" s="61"/>
      <c r="U3272" s="63"/>
      <c r="V3272" s="63"/>
      <c r="W3272" s="63"/>
      <c r="X3272" s="3"/>
    </row>
    <row r="3273" spans="1:24">
      <c r="A3273" s="3"/>
      <c r="B3273" s="3"/>
      <c r="C3273" s="3"/>
      <c r="D3273" s="3"/>
      <c r="E3273" s="79"/>
      <c r="F3273" s="3"/>
      <c r="G3273" s="77" t="e">
        <f>VLOOKUP($F$1&amp;F3273,定价因子!E:F,2,0)</f>
        <v>#N/A</v>
      </c>
      <c r="H3273" s="3"/>
      <c r="I3273" s="77" t="e">
        <f>VLOOKUP($H$1&amp;H3273,定价因子!E:F,2,0)</f>
        <v>#N/A</v>
      </c>
      <c r="J3273" s="3"/>
      <c r="K3273" s="77" t="e">
        <f>VLOOKUP($J$1&amp;J3273,定价因子!E:F,2,0)</f>
        <v>#N/A</v>
      </c>
      <c r="L3273" s="3"/>
      <c r="M3273" s="77" t="e">
        <f>VLOOKUP($L$1&amp;L3273,定价因子!E:F,2,0)</f>
        <v>#N/A</v>
      </c>
      <c r="N3273" s="3"/>
      <c r="O3273" s="77" t="e">
        <f>VLOOKUP($N$1&amp;N3273,定价因子!E:F,2,0)</f>
        <v>#N/A</v>
      </c>
      <c r="P3273" s="3"/>
      <c r="Q3273" s="55" t="e">
        <f>VLOOKUP($P$1&amp;P3273,定价因子!$E:$F,2,0)</f>
        <v>#N/A</v>
      </c>
      <c r="R3273" s="3"/>
      <c r="S3273" s="77" t="e">
        <f>VLOOKUP($R$1&amp;R3273,定价因子!$E:$F,2,0)</f>
        <v>#N/A</v>
      </c>
      <c r="T3273" s="61"/>
      <c r="U3273" s="63"/>
      <c r="V3273" s="63"/>
      <c r="W3273" s="63"/>
      <c r="X3273" s="3"/>
    </row>
    <row r="3274" spans="1:24">
      <c r="A3274" s="3"/>
      <c r="B3274" s="3"/>
      <c r="C3274" s="3"/>
      <c r="D3274" s="3"/>
      <c r="E3274" s="79"/>
      <c r="F3274" s="3"/>
      <c r="G3274" s="77" t="e">
        <f>VLOOKUP($F$1&amp;F3274,定价因子!E:F,2,0)</f>
        <v>#N/A</v>
      </c>
      <c r="H3274" s="3"/>
      <c r="I3274" s="77" t="e">
        <f>VLOOKUP($H$1&amp;H3274,定价因子!E:F,2,0)</f>
        <v>#N/A</v>
      </c>
      <c r="J3274" s="3"/>
      <c r="K3274" s="77" t="e">
        <f>VLOOKUP($J$1&amp;J3274,定价因子!E:F,2,0)</f>
        <v>#N/A</v>
      </c>
      <c r="L3274" s="3"/>
      <c r="M3274" s="77" t="e">
        <f>VLOOKUP($L$1&amp;L3274,定价因子!E:F,2,0)</f>
        <v>#N/A</v>
      </c>
      <c r="N3274" s="3"/>
      <c r="O3274" s="77" t="e">
        <f>VLOOKUP($N$1&amp;N3274,定价因子!E:F,2,0)</f>
        <v>#N/A</v>
      </c>
      <c r="P3274" s="3"/>
      <c r="Q3274" s="55" t="e">
        <f>VLOOKUP($P$1&amp;P3274,定价因子!$E:$F,2,0)</f>
        <v>#N/A</v>
      </c>
      <c r="R3274" s="3"/>
      <c r="S3274" s="77" t="e">
        <f>VLOOKUP($R$1&amp;R3274,定价因子!$E:$F,2,0)</f>
        <v>#N/A</v>
      </c>
      <c r="T3274" s="61"/>
      <c r="U3274" s="63"/>
      <c r="V3274" s="63"/>
      <c r="W3274" s="63"/>
      <c r="X3274" s="3"/>
    </row>
    <row r="3275" spans="1:24">
      <c r="A3275" s="3"/>
      <c r="B3275" s="3"/>
      <c r="C3275" s="3"/>
      <c r="D3275" s="3"/>
      <c r="E3275" s="79"/>
      <c r="F3275" s="3"/>
      <c r="G3275" s="77" t="e">
        <f>VLOOKUP($F$1&amp;F3275,定价因子!E:F,2,0)</f>
        <v>#N/A</v>
      </c>
      <c r="H3275" s="3"/>
      <c r="I3275" s="77" t="e">
        <f>VLOOKUP($H$1&amp;H3275,定价因子!E:F,2,0)</f>
        <v>#N/A</v>
      </c>
      <c r="J3275" s="3"/>
      <c r="K3275" s="77" t="e">
        <f>VLOOKUP($J$1&amp;J3275,定价因子!E:F,2,0)</f>
        <v>#N/A</v>
      </c>
      <c r="L3275" s="3"/>
      <c r="M3275" s="77" t="e">
        <f>VLOOKUP($L$1&amp;L3275,定价因子!E:F,2,0)</f>
        <v>#N/A</v>
      </c>
      <c r="N3275" s="3"/>
      <c r="O3275" s="77" t="e">
        <f>VLOOKUP($N$1&amp;N3275,定价因子!E:F,2,0)</f>
        <v>#N/A</v>
      </c>
      <c r="P3275" s="3"/>
      <c r="Q3275" s="55" t="e">
        <f>VLOOKUP($P$1&amp;P3275,定价因子!$E:$F,2,0)</f>
        <v>#N/A</v>
      </c>
      <c r="R3275" s="3"/>
      <c r="S3275" s="77" t="e">
        <f>VLOOKUP($R$1&amp;R3275,定价因子!$E:$F,2,0)</f>
        <v>#N/A</v>
      </c>
      <c r="T3275" s="61"/>
      <c r="U3275" s="63"/>
      <c r="V3275" s="63"/>
      <c r="W3275" s="63"/>
      <c r="X3275" s="3"/>
    </row>
    <row r="3276" spans="1:24">
      <c r="A3276" s="3"/>
      <c r="B3276" s="3"/>
      <c r="C3276" s="3"/>
      <c r="D3276" s="3"/>
      <c r="E3276" s="79"/>
      <c r="F3276" s="3"/>
      <c r="G3276" s="77" t="e">
        <f>VLOOKUP($F$1&amp;F3276,定价因子!E:F,2,0)</f>
        <v>#N/A</v>
      </c>
      <c r="H3276" s="3"/>
      <c r="I3276" s="77" t="e">
        <f>VLOOKUP($H$1&amp;H3276,定价因子!E:F,2,0)</f>
        <v>#N/A</v>
      </c>
      <c r="J3276" s="3"/>
      <c r="K3276" s="77" t="e">
        <f>VLOOKUP($J$1&amp;J3276,定价因子!E:F,2,0)</f>
        <v>#N/A</v>
      </c>
      <c r="L3276" s="3"/>
      <c r="M3276" s="77" t="e">
        <f>VLOOKUP($L$1&amp;L3276,定价因子!E:F,2,0)</f>
        <v>#N/A</v>
      </c>
      <c r="N3276" s="3"/>
      <c r="O3276" s="77" t="e">
        <f>VLOOKUP($N$1&amp;N3276,定价因子!E:F,2,0)</f>
        <v>#N/A</v>
      </c>
      <c r="P3276" s="3"/>
      <c r="Q3276" s="55" t="e">
        <f>VLOOKUP($P$1&amp;P3276,定价因子!$E:$F,2,0)</f>
        <v>#N/A</v>
      </c>
      <c r="R3276" s="3"/>
      <c r="S3276" s="77" t="e">
        <f>VLOOKUP($R$1&amp;R3276,定价因子!$E:$F,2,0)</f>
        <v>#N/A</v>
      </c>
      <c r="T3276" s="61"/>
      <c r="U3276" s="63"/>
      <c r="V3276" s="63"/>
      <c r="W3276" s="63"/>
      <c r="X3276" s="3"/>
    </row>
    <row r="3277" spans="1:24">
      <c r="A3277" s="3"/>
      <c r="B3277" s="3"/>
      <c r="C3277" s="3"/>
      <c r="D3277" s="3"/>
      <c r="E3277" s="79"/>
      <c r="F3277" s="3"/>
      <c r="G3277" s="77" t="e">
        <f>VLOOKUP($F$1&amp;F3277,定价因子!E:F,2,0)</f>
        <v>#N/A</v>
      </c>
      <c r="H3277" s="3"/>
      <c r="I3277" s="77" t="e">
        <f>VLOOKUP($H$1&amp;H3277,定价因子!E:F,2,0)</f>
        <v>#N/A</v>
      </c>
      <c r="J3277" s="3"/>
      <c r="K3277" s="77" t="e">
        <f>VLOOKUP($J$1&amp;J3277,定价因子!E:F,2,0)</f>
        <v>#N/A</v>
      </c>
      <c r="L3277" s="3"/>
      <c r="M3277" s="77" t="e">
        <f>VLOOKUP($L$1&amp;L3277,定价因子!E:F,2,0)</f>
        <v>#N/A</v>
      </c>
      <c r="N3277" s="3"/>
      <c r="O3277" s="77" t="e">
        <f>VLOOKUP($N$1&amp;N3277,定价因子!E:F,2,0)</f>
        <v>#N/A</v>
      </c>
      <c r="P3277" s="3"/>
      <c r="Q3277" s="55" t="e">
        <f>VLOOKUP($P$1&amp;P3277,定价因子!$E:$F,2,0)</f>
        <v>#N/A</v>
      </c>
      <c r="R3277" s="3"/>
      <c r="S3277" s="77" t="e">
        <f>VLOOKUP($R$1&amp;R3277,定价因子!$E:$F,2,0)</f>
        <v>#N/A</v>
      </c>
      <c r="T3277" s="61"/>
      <c r="U3277" s="63"/>
      <c r="V3277" s="63"/>
      <c r="W3277" s="63"/>
      <c r="X3277" s="3"/>
    </row>
    <row r="3278" spans="1:24">
      <c r="A3278" s="3"/>
      <c r="B3278" s="3"/>
      <c r="C3278" s="3"/>
      <c r="D3278" s="3"/>
      <c r="E3278" s="79"/>
      <c r="F3278" s="3"/>
      <c r="G3278" s="77" t="e">
        <f>VLOOKUP($F$1&amp;F3278,定价因子!E:F,2,0)</f>
        <v>#N/A</v>
      </c>
      <c r="H3278" s="3"/>
      <c r="I3278" s="77" t="e">
        <f>VLOOKUP($H$1&amp;H3278,定价因子!E:F,2,0)</f>
        <v>#N/A</v>
      </c>
      <c r="J3278" s="3"/>
      <c r="K3278" s="77" t="e">
        <f>VLOOKUP($J$1&amp;J3278,定价因子!E:F,2,0)</f>
        <v>#N/A</v>
      </c>
      <c r="L3278" s="3"/>
      <c r="M3278" s="77" t="e">
        <f>VLOOKUP($L$1&amp;L3278,定价因子!E:F,2,0)</f>
        <v>#N/A</v>
      </c>
      <c r="N3278" s="3"/>
      <c r="O3278" s="77" t="e">
        <f>VLOOKUP($N$1&amp;N3278,定价因子!E:F,2,0)</f>
        <v>#N/A</v>
      </c>
      <c r="P3278" s="3"/>
      <c r="Q3278" s="55" t="e">
        <f>VLOOKUP($P$1&amp;P3278,定价因子!$E:$F,2,0)</f>
        <v>#N/A</v>
      </c>
      <c r="R3278" s="3"/>
      <c r="S3278" s="77" t="e">
        <f>VLOOKUP($R$1&amp;R3278,定价因子!$E:$F,2,0)</f>
        <v>#N/A</v>
      </c>
      <c r="T3278" s="61"/>
      <c r="U3278" s="63"/>
      <c r="V3278" s="63"/>
      <c r="W3278" s="63"/>
      <c r="X3278" s="3"/>
    </row>
    <row r="3279" spans="1:24">
      <c r="A3279" s="3"/>
      <c r="B3279" s="3"/>
      <c r="C3279" s="3"/>
      <c r="D3279" s="3"/>
      <c r="E3279" s="79"/>
      <c r="F3279" s="3"/>
      <c r="G3279" s="77" t="e">
        <f>VLOOKUP($F$1&amp;F3279,定价因子!E:F,2,0)</f>
        <v>#N/A</v>
      </c>
      <c r="H3279" s="3"/>
      <c r="I3279" s="77" t="e">
        <f>VLOOKUP($H$1&amp;H3279,定价因子!E:F,2,0)</f>
        <v>#N/A</v>
      </c>
      <c r="J3279" s="3"/>
      <c r="K3279" s="77" t="e">
        <f>VLOOKUP($J$1&amp;J3279,定价因子!E:F,2,0)</f>
        <v>#N/A</v>
      </c>
      <c r="L3279" s="3"/>
      <c r="M3279" s="77" t="e">
        <f>VLOOKUP($L$1&amp;L3279,定价因子!E:F,2,0)</f>
        <v>#N/A</v>
      </c>
      <c r="N3279" s="3"/>
      <c r="O3279" s="77" t="e">
        <f>VLOOKUP($N$1&amp;N3279,定价因子!E:F,2,0)</f>
        <v>#N/A</v>
      </c>
      <c r="P3279" s="3"/>
      <c r="Q3279" s="55" t="e">
        <f>VLOOKUP($P$1&amp;P3279,定价因子!$E:$F,2,0)</f>
        <v>#N/A</v>
      </c>
      <c r="R3279" s="3"/>
      <c r="S3279" s="77" t="e">
        <f>VLOOKUP($R$1&amp;R3279,定价因子!$E:$F,2,0)</f>
        <v>#N/A</v>
      </c>
      <c r="T3279" s="61"/>
      <c r="U3279" s="63"/>
      <c r="V3279" s="63"/>
      <c r="W3279" s="63"/>
      <c r="X3279" s="3"/>
    </row>
    <row r="3280" spans="1:24">
      <c r="A3280" s="3"/>
      <c r="B3280" s="3"/>
      <c r="C3280" s="3"/>
      <c r="D3280" s="3"/>
      <c r="E3280" s="79"/>
      <c r="F3280" s="3"/>
      <c r="G3280" s="77" t="e">
        <f>VLOOKUP($F$1&amp;F3280,定价因子!E:F,2,0)</f>
        <v>#N/A</v>
      </c>
      <c r="H3280" s="3"/>
      <c r="I3280" s="77" t="e">
        <f>VLOOKUP($H$1&amp;H3280,定价因子!E:F,2,0)</f>
        <v>#N/A</v>
      </c>
      <c r="J3280" s="3"/>
      <c r="K3280" s="77" t="e">
        <f>VLOOKUP($J$1&amp;J3280,定价因子!E:F,2,0)</f>
        <v>#N/A</v>
      </c>
      <c r="L3280" s="3"/>
      <c r="M3280" s="77" t="e">
        <f>VLOOKUP($L$1&amp;L3280,定价因子!E:F,2,0)</f>
        <v>#N/A</v>
      </c>
      <c r="N3280" s="3"/>
      <c r="O3280" s="77" t="e">
        <f>VLOOKUP($N$1&amp;N3280,定价因子!E:F,2,0)</f>
        <v>#N/A</v>
      </c>
      <c r="P3280" s="3"/>
      <c r="Q3280" s="55" t="e">
        <f>VLOOKUP($P$1&amp;P3280,定价因子!$E:$F,2,0)</f>
        <v>#N/A</v>
      </c>
      <c r="R3280" s="3"/>
      <c r="S3280" s="77" t="e">
        <f>VLOOKUP($R$1&amp;R3280,定价因子!$E:$F,2,0)</f>
        <v>#N/A</v>
      </c>
      <c r="T3280" s="61"/>
      <c r="U3280" s="63"/>
      <c r="V3280" s="63"/>
      <c r="W3280" s="63"/>
      <c r="X3280" s="3"/>
    </row>
    <row r="3281" spans="1:24">
      <c r="A3281" s="3"/>
      <c r="B3281" s="3"/>
      <c r="C3281" s="3"/>
      <c r="D3281" s="3"/>
      <c r="E3281" s="79"/>
      <c r="F3281" s="3"/>
      <c r="G3281" s="77" t="e">
        <f>VLOOKUP($F$1&amp;F3281,定价因子!E:F,2,0)</f>
        <v>#N/A</v>
      </c>
      <c r="H3281" s="3"/>
      <c r="I3281" s="77" t="e">
        <f>VLOOKUP($H$1&amp;H3281,定价因子!E:F,2,0)</f>
        <v>#N/A</v>
      </c>
      <c r="J3281" s="3"/>
      <c r="K3281" s="77" t="e">
        <f>VLOOKUP($J$1&amp;J3281,定价因子!E:F,2,0)</f>
        <v>#N/A</v>
      </c>
      <c r="L3281" s="3"/>
      <c r="M3281" s="77" t="e">
        <f>VLOOKUP($L$1&amp;L3281,定价因子!E:F,2,0)</f>
        <v>#N/A</v>
      </c>
      <c r="N3281" s="3"/>
      <c r="O3281" s="77" t="e">
        <f>VLOOKUP($N$1&amp;N3281,定价因子!E:F,2,0)</f>
        <v>#N/A</v>
      </c>
      <c r="P3281" s="3"/>
      <c r="Q3281" s="55" t="e">
        <f>VLOOKUP($P$1&amp;P3281,定价因子!$E:$F,2,0)</f>
        <v>#N/A</v>
      </c>
      <c r="R3281" s="3"/>
      <c r="S3281" s="77" t="e">
        <f>VLOOKUP($R$1&amp;R3281,定价因子!$E:$F,2,0)</f>
        <v>#N/A</v>
      </c>
      <c r="T3281" s="61"/>
      <c r="U3281" s="63"/>
      <c r="V3281" s="63"/>
      <c r="W3281" s="63"/>
      <c r="X3281" s="3"/>
    </row>
    <row r="3282" spans="1:24">
      <c r="A3282" s="3"/>
      <c r="B3282" s="3"/>
      <c r="C3282" s="3"/>
      <c r="D3282" s="3"/>
      <c r="E3282" s="79"/>
      <c r="F3282" s="3"/>
      <c r="G3282" s="77" t="e">
        <f>VLOOKUP($F$1&amp;F3282,定价因子!E:F,2,0)</f>
        <v>#N/A</v>
      </c>
      <c r="H3282" s="3"/>
      <c r="I3282" s="77" t="e">
        <f>VLOOKUP($H$1&amp;H3282,定价因子!E:F,2,0)</f>
        <v>#N/A</v>
      </c>
      <c r="J3282" s="3"/>
      <c r="K3282" s="77" t="e">
        <f>VLOOKUP($J$1&amp;J3282,定价因子!E:F,2,0)</f>
        <v>#N/A</v>
      </c>
      <c r="L3282" s="3"/>
      <c r="M3282" s="77" t="e">
        <f>VLOOKUP($L$1&amp;L3282,定价因子!E:F,2,0)</f>
        <v>#N/A</v>
      </c>
      <c r="N3282" s="3"/>
      <c r="O3282" s="77" t="e">
        <f>VLOOKUP($N$1&amp;N3282,定价因子!E:F,2,0)</f>
        <v>#N/A</v>
      </c>
      <c r="P3282" s="3"/>
      <c r="Q3282" s="55" t="e">
        <f>VLOOKUP($P$1&amp;P3282,定价因子!$E:$F,2,0)</f>
        <v>#N/A</v>
      </c>
      <c r="R3282" s="3"/>
      <c r="S3282" s="77" t="e">
        <f>VLOOKUP($R$1&amp;R3282,定价因子!$E:$F,2,0)</f>
        <v>#N/A</v>
      </c>
      <c r="T3282" s="61"/>
      <c r="U3282" s="63"/>
      <c r="V3282" s="63"/>
      <c r="W3282" s="63"/>
      <c r="X3282" s="3"/>
    </row>
    <row r="3283" spans="1:24">
      <c r="A3283" s="3"/>
      <c r="B3283" s="3"/>
      <c r="C3283" s="3"/>
      <c r="D3283" s="3"/>
      <c r="E3283" s="79"/>
      <c r="F3283" s="3"/>
      <c r="G3283" s="77" t="e">
        <f>VLOOKUP($F$1&amp;F3283,定价因子!E:F,2,0)</f>
        <v>#N/A</v>
      </c>
      <c r="H3283" s="3"/>
      <c r="I3283" s="77" t="e">
        <f>VLOOKUP($H$1&amp;H3283,定价因子!E:F,2,0)</f>
        <v>#N/A</v>
      </c>
      <c r="J3283" s="3"/>
      <c r="K3283" s="77" t="e">
        <f>VLOOKUP($J$1&amp;J3283,定价因子!E:F,2,0)</f>
        <v>#N/A</v>
      </c>
      <c r="L3283" s="3"/>
      <c r="M3283" s="77" t="e">
        <f>VLOOKUP($L$1&amp;L3283,定价因子!E:F,2,0)</f>
        <v>#N/A</v>
      </c>
      <c r="N3283" s="3"/>
      <c r="O3283" s="77" t="e">
        <f>VLOOKUP($N$1&amp;N3283,定价因子!E:F,2,0)</f>
        <v>#N/A</v>
      </c>
      <c r="P3283" s="3"/>
      <c r="Q3283" s="55" t="e">
        <f>VLOOKUP($P$1&amp;P3283,定价因子!$E:$F,2,0)</f>
        <v>#N/A</v>
      </c>
      <c r="R3283" s="3"/>
      <c r="S3283" s="77" t="e">
        <f>VLOOKUP($R$1&amp;R3283,定价因子!$E:$F,2,0)</f>
        <v>#N/A</v>
      </c>
      <c r="T3283" s="61"/>
      <c r="U3283" s="63"/>
      <c r="V3283" s="63"/>
      <c r="W3283" s="63"/>
      <c r="X3283" s="3"/>
    </row>
    <row r="3284" spans="1:24">
      <c r="A3284" s="3"/>
      <c r="B3284" s="3"/>
      <c r="C3284" s="3"/>
      <c r="D3284" s="3"/>
      <c r="E3284" s="79"/>
      <c r="F3284" s="3"/>
      <c r="G3284" s="77" t="e">
        <f>VLOOKUP($F$1&amp;F3284,定价因子!E:F,2,0)</f>
        <v>#N/A</v>
      </c>
      <c r="H3284" s="3"/>
      <c r="I3284" s="77" t="e">
        <f>VLOOKUP($H$1&amp;H3284,定价因子!E:F,2,0)</f>
        <v>#N/A</v>
      </c>
      <c r="J3284" s="3"/>
      <c r="K3284" s="77" t="e">
        <f>VLOOKUP($J$1&amp;J3284,定价因子!E:F,2,0)</f>
        <v>#N/A</v>
      </c>
      <c r="L3284" s="3"/>
      <c r="M3284" s="77" t="e">
        <f>VLOOKUP($L$1&amp;L3284,定价因子!E:F,2,0)</f>
        <v>#N/A</v>
      </c>
      <c r="N3284" s="3"/>
      <c r="O3284" s="77" t="e">
        <f>VLOOKUP($N$1&amp;N3284,定价因子!E:F,2,0)</f>
        <v>#N/A</v>
      </c>
      <c r="P3284" s="3"/>
      <c r="Q3284" s="55" t="e">
        <f>VLOOKUP($P$1&amp;P3284,定价因子!$E:$F,2,0)</f>
        <v>#N/A</v>
      </c>
      <c r="R3284" s="3"/>
      <c r="S3284" s="77" t="e">
        <f>VLOOKUP($R$1&amp;R3284,定价因子!$E:$F,2,0)</f>
        <v>#N/A</v>
      </c>
      <c r="T3284" s="61"/>
      <c r="U3284" s="63"/>
      <c r="V3284" s="63"/>
      <c r="W3284" s="63"/>
      <c r="X3284" s="3"/>
    </row>
    <row r="3285" spans="1:24">
      <c r="A3285" s="3"/>
      <c r="B3285" s="3"/>
      <c r="C3285" s="3"/>
      <c r="D3285" s="3"/>
      <c r="E3285" s="79"/>
      <c r="F3285" s="3"/>
      <c r="G3285" s="77" t="e">
        <f>VLOOKUP($F$1&amp;F3285,定价因子!E:F,2,0)</f>
        <v>#N/A</v>
      </c>
      <c r="H3285" s="3"/>
      <c r="I3285" s="77" t="e">
        <f>VLOOKUP($H$1&amp;H3285,定价因子!E:F,2,0)</f>
        <v>#N/A</v>
      </c>
      <c r="J3285" s="3"/>
      <c r="K3285" s="77" t="e">
        <f>VLOOKUP($J$1&amp;J3285,定价因子!E:F,2,0)</f>
        <v>#N/A</v>
      </c>
      <c r="L3285" s="3"/>
      <c r="M3285" s="77" t="e">
        <f>VLOOKUP($L$1&amp;L3285,定价因子!E:F,2,0)</f>
        <v>#N/A</v>
      </c>
      <c r="N3285" s="3"/>
      <c r="O3285" s="77" t="e">
        <f>VLOOKUP($N$1&amp;N3285,定价因子!E:F,2,0)</f>
        <v>#N/A</v>
      </c>
      <c r="P3285" s="3"/>
      <c r="Q3285" s="55" t="e">
        <f>VLOOKUP($P$1&amp;P3285,定价因子!$E:$F,2,0)</f>
        <v>#N/A</v>
      </c>
      <c r="R3285" s="3"/>
      <c r="S3285" s="77" t="e">
        <f>VLOOKUP($R$1&amp;R3285,定价因子!$E:$F,2,0)</f>
        <v>#N/A</v>
      </c>
      <c r="T3285" s="61"/>
      <c r="U3285" s="63"/>
      <c r="V3285" s="63"/>
      <c r="W3285" s="63"/>
      <c r="X3285" s="3"/>
    </row>
    <row r="3286" spans="1:24">
      <c r="A3286" s="3"/>
      <c r="B3286" s="3"/>
      <c r="C3286" s="3"/>
      <c r="D3286" s="3"/>
      <c r="E3286" s="79"/>
      <c r="F3286" s="3"/>
      <c r="G3286" s="77" t="e">
        <f>VLOOKUP($F$1&amp;F3286,定价因子!E:F,2,0)</f>
        <v>#N/A</v>
      </c>
      <c r="H3286" s="3"/>
      <c r="I3286" s="77" t="e">
        <f>VLOOKUP($H$1&amp;H3286,定价因子!E:F,2,0)</f>
        <v>#N/A</v>
      </c>
      <c r="J3286" s="3"/>
      <c r="K3286" s="77" t="e">
        <f>VLOOKUP($J$1&amp;J3286,定价因子!E:F,2,0)</f>
        <v>#N/A</v>
      </c>
      <c r="L3286" s="3"/>
      <c r="M3286" s="77" t="e">
        <f>VLOOKUP($L$1&amp;L3286,定价因子!E:F,2,0)</f>
        <v>#N/A</v>
      </c>
      <c r="N3286" s="3"/>
      <c r="O3286" s="77" t="e">
        <f>VLOOKUP($N$1&amp;N3286,定价因子!E:F,2,0)</f>
        <v>#N/A</v>
      </c>
      <c r="P3286" s="3"/>
      <c r="Q3286" s="55" t="e">
        <f>VLOOKUP($P$1&amp;P3286,定价因子!$E:$F,2,0)</f>
        <v>#N/A</v>
      </c>
      <c r="R3286" s="3"/>
      <c r="S3286" s="77" t="e">
        <f>VLOOKUP($R$1&amp;R3286,定价因子!$E:$F,2,0)</f>
        <v>#N/A</v>
      </c>
      <c r="T3286" s="61"/>
      <c r="U3286" s="63"/>
      <c r="V3286" s="63"/>
      <c r="W3286" s="63"/>
      <c r="X3286" s="3"/>
    </row>
    <row r="3287" spans="1:24">
      <c r="A3287" s="3"/>
      <c r="B3287" s="3"/>
      <c r="C3287" s="3"/>
      <c r="D3287" s="3"/>
      <c r="E3287" s="79"/>
      <c r="F3287" s="3"/>
      <c r="G3287" s="77" t="e">
        <f>VLOOKUP($F$1&amp;F3287,定价因子!E:F,2,0)</f>
        <v>#N/A</v>
      </c>
      <c r="H3287" s="3"/>
      <c r="I3287" s="77" t="e">
        <f>VLOOKUP($H$1&amp;H3287,定价因子!E:F,2,0)</f>
        <v>#N/A</v>
      </c>
      <c r="J3287" s="3"/>
      <c r="K3287" s="77" t="e">
        <f>VLOOKUP($J$1&amp;J3287,定价因子!E:F,2,0)</f>
        <v>#N/A</v>
      </c>
      <c r="L3287" s="3"/>
      <c r="M3287" s="77" t="e">
        <f>VLOOKUP($L$1&amp;L3287,定价因子!E:F,2,0)</f>
        <v>#N/A</v>
      </c>
      <c r="N3287" s="3"/>
      <c r="O3287" s="77" t="e">
        <f>VLOOKUP($N$1&amp;N3287,定价因子!E:F,2,0)</f>
        <v>#N/A</v>
      </c>
      <c r="P3287" s="3"/>
      <c r="Q3287" s="55" t="e">
        <f>VLOOKUP($P$1&amp;P3287,定价因子!$E:$F,2,0)</f>
        <v>#N/A</v>
      </c>
      <c r="R3287" s="3"/>
      <c r="S3287" s="77" t="e">
        <f>VLOOKUP($R$1&amp;R3287,定价因子!$E:$F,2,0)</f>
        <v>#N/A</v>
      </c>
      <c r="T3287" s="61"/>
      <c r="U3287" s="63"/>
      <c r="V3287" s="63"/>
      <c r="W3287" s="63"/>
      <c r="X3287" s="3"/>
    </row>
    <row r="3288" spans="1:24">
      <c r="A3288" s="3"/>
      <c r="B3288" s="3"/>
      <c r="C3288" s="3"/>
      <c r="D3288" s="3"/>
      <c r="E3288" s="79"/>
      <c r="F3288" s="3"/>
      <c r="G3288" s="77" t="e">
        <f>VLOOKUP($F$1&amp;F3288,定价因子!E:F,2,0)</f>
        <v>#N/A</v>
      </c>
      <c r="H3288" s="3"/>
      <c r="I3288" s="77" t="e">
        <f>VLOOKUP($H$1&amp;H3288,定价因子!E:F,2,0)</f>
        <v>#N/A</v>
      </c>
      <c r="J3288" s="3"/>
      <c r="K3288" s="77" t="e">
        <f>VLOOKUP($J$1&amp;J3288,定价因子!E:F,2,0)</f>
        <v>#N/A</v>
      </c>
      <c r="L3288" s="3"/>
      <c r="M3288" s="77" t="e">
        <f>VLOOKUP($L$1&amp;L3288,定价因子!E:F,2,0)</f>
        <v>#N/A</v>
      </c>
      <c r="N3288" s="3"/>
      <c r="O3288" s="77" t="e">
        <f>VLOOKUP($N$1&amp;N3288,定价因子!E:F,2,0)</f>
        <v>#N/A</v>
      </c>
      <c r="P3288" s="3"/>
      <c r="Q3288" s="55" t="e">
        <f>VLOOKUP($P$1&amp;P3288,定价因子!$E:$F,2,0)</f>
        <v>#N/A</v>
      </c>
      <c r="R3288" s="3"/>
      <c r="S3288" s="77" t="e">
        <f>VLOOKUP($R$1&amp;R3288,定价因子!$E:$F,2,0)</f>
        <v>#N/A</v>
      </c>
      <c r="T3288" s="61"/>
      <c r="U3288" s="63"/>
      <c r="V3288" s="63"/>
      <c r="W3288" s="63"/>
      <c r="X3288" s="3"/>
    </row>
    <row r="3289" spans="1:24">
      <c r="A3289" s="3"/>
      <c r="B3289" s="3"/>
      <c r="C3289" s="3"/>
      <c r="D3289" s="3"/>
      <c r="E3289" s="79"/>
      <c r="F3289" s="3"/>
      <c r="G3289" s="77" t="e">
        <f>VLOOKUP($F$1&amp;F3289,定价因子!E:F,2,0)</f>
        <v>#N/A</v>
      </c>
      <c r="H3289" s="3"/>
      <c r="I3289" s="77" t="e">
        <f>VLOOKUP($H$1&amp;H3289,定价因子!E:F,2,0)</f>
        <v>#N/A</v>
      </c>
      <c r="J3289" s="3"/>
      <c r="K3289" s="77" t="e">
        <f>VLOOKUP($J$1&amp;J3289,定价因子!E:F,2,0)</f>
        <v>#N/A</v>
      </c>
      <c r="L3289" s="3"/>
      <c r="M3289" s="77" t="e">
        <f>VLOOKUP($L$1&amp;L3289,定价因子!E:F,2,0)</f>
        <v>#N/A</v>
      </c>
      <c r="N3289" s="3"/>
      <c r="O3289" s="77" t="e">
        <f>VLOOKUP($N$1&amp;N3289,定价因子!E:F,2,0)</f>
        <v>#N/A</v>
      </c>
      <c r="P3289" s="3"/>
      <c r="Q3289" s="55" t="e">
        <f>VLOOKUP($P$1&amp;P3289,定价因子!$E:$F,2,0)</f>
        <v>#N/A</v>
      </c>
      <c r="R3289" s="3"/>
      <c r="S3289" s="77" t="e">
        <f>VLOOKUP($R$1&amp;R3289,定价因子!$E:$F,2,0)</f>
        <v>#N/A</v>
      </c>
      <c r="T3289" s="61"/>
      <c r="U3289" s="63"/>
      <c r="V3289" s="63"/>
      <c r="W3289" s="63"/>
      <c r="X3289" s="3"/>
    </row>
    <row r="3290" spans="1:24">
      <c r="A3290" s="3"/>
      <c r="B3290" s="3"/>
      <c r="C3290" s="3"/>
      <c r="D3290" s="3"/>
      <c r="E3290" s="79"/>
      <c r="F3290" s="3"/>
      <c r="G3290" s="77" t="e">
        <f>VLOOKUP($F$1&amp;F3290,定价因子!E:F,2,0)</f>
        <v>#N/A</v>
      </c>
      <c r="H3290" s="3"/>
      <c r="I3290" s="77" t="e">
        <f>VLOOKUP($H$1&amp;H3290,定价因子!E:F,2,0)</f>
        <v>#N/A</v>
      </c>
      <c r="J3290" s="3"/>
      <c r="K3290" s="77" t="e">
        <f>VLOOKUP($J$1&amp;J3290,定价因子!E:F,2,0)</f>
        <v>#N/A</v>
      </c>
      <c r="L3290" s="3"/>
      <c r="M3290" s="77" t="e">
        <f>VLOOKUP($L$1&amp;L3290,定价因子!E:F,2,0)</f>
        <v>#N/A</v>
      </c>
      <c r="N3290" s="3"/>
      <c r="O3290" s="77" t="e">
        <f>VLOOKUP($N$1&amp;N3290,定价因子!E:F,2,0)</f>
        <v>#N/A</v>
      </c>
      <c r="P3290" s="3"/>
      <c r="Q3290" s="55" t="e">
        <f>VLOOKUP($P$1&amp;P3290,定价因子!$E:$F,2,0)</f>
        <v>#N/A</v>
      </c>
      <c r="R3290" s="3"/>
      <c r="S3290" s="77" t="e">
        <f>VLOOKUP($R$1&amp;R3290,定价因子!$E:$F,2,0)</f>
        <v>#N/A</v>
      </c>
      <c r="T3290" s="61"/>
      <c r="U3290" s="63"/>
      <c r="V3290" s="63"/>
      <c r="W3290" s="63"/>
      <c r="X3290" s="3"/>
    </row>
    <row r="3291" spans="1:24">
      <c r="A3291" s="3"/>
      <c r="B3291" s="3"/>
      <c r="C3291" s="3"/>
      <c r="D3291" s="3"/>
      <c r="E3291" s="79"/>
      <c r="F3291" s="3"/>
      <c r="G3291" s="77" t="e">
        <f>VLOOKUP($F$1&amp;F3291,定价因子!E:F,2,0)</f>
        <v>#N/A</v>
      </c>
      <c r="H3291" s="3"/>
      <c r="I3291" s="77" t="e">
        <f>VLOOKUP($H$1&amp;H3291,定价因子!E:F,2,0)</f>
        <v>#N/A</v>
      </c>
      <c r="J3291" s="3"/>
      <c r="K3291" s="77" t="e">
        <f>VLOOKUP($J$1&amp;J3291,定价因子!E:F,2,0)</f>
        <v>#N/A</v>
      </c>
      <c r="L3291" s="3"/>
      <c r="M3291" s="77" t="e">
        <f>VLOOKUP($L$1&amp;L3291,定价因子!E:F,2,0)</f>
        <v>#N/A</v>
      </c>
      <c r="N3291" s="3"/>
      <c r="O3291" s="77" t="e">
        <f>VLOOKUP($N$1&amp;N3291,定价因子!E:F,2,0)</f>
        <v>#N/A</v>
      </c>
      <c r="P3291" s="3"/>
      <c r="Q3291" s="55" t="e">
        <f>VLOOKUP($P$1&amp;P3291,定价因子!$E:$F,2,0)</f>
        <v>#N/A</v>
      </c>
      <c r="R3291" s="3"/>
      <c r="S3291" s="77" t="e">
        <f>VLOOKUP($R$1&amp;R3291,定价因子!$E:$F,2,0)</f>
        <v>#N/A</v>
      </c>
      <c r="T3291" s="61"/>
      <c r="U3291" s="63"/>
      <c r="V3291" s="63"/>
      <c r="W3291" s="63"/>
      <c r="X3291" s="3"/>
    </row>
    <row r="3292" spans="1:24">
      <c r="A3292" s="3"/>
      <c r="B3292" s="3"/>
      <c r="C3292" s="3"/>
      <c r="D3292" s="3"/>
      <c r="E3292" s="79"/>
      <c r="F3292" s="3"/>
      <c r="G3292" s="77" t="e">
        <f>VLOOKUP($F$1&amp;F3292,定价因子!E:F,2,0)</f>
        <v>#N/A</v>
      </c>
      <c r="H3292" s="3"/>
      <c r="I3292" s="77" t="e">
        <f>VLOOKUP($H$1&amp;H3292,定价因子!E:F,2,0)</f>
        <v>#N/A</v>
      </c>
      <c r="J3292" s="3"/>
      <c r="K3292" s="77" t="e">
        <f>VLOOKUP($J$1&amp;J3292,定价因子!E:F,2,0)</f>
        <v>#N/A</v>
      </c>
      <c r="L3292" s="3"/>
      <c r="M3292" s="77" t="e">
        <f>VLOOKUP($L$1&amp;L3292,定价因子!E:F,2,0)</f>
        <v>#N/A</v>
      </c>
      <c r="N3292" s="3"/>
      <c r="O3292" s="77" t="e">
        <f>VLOOKUP($N$1&amp;N3292,定价因子!E:F,2,0)</f>
        <v>#N/A</v>
      </c>
      <c r="P3292" s="3"/>
      <c r="Q3292" s="55" t="e">
        <f>VLOOKUP($P$1&amp;P3292,定价因子!$E:$F,2,0)</f>
        <v>#N/A</v>
      </c>
      <c r="R3292" s="3"/>
      <c r="S3292" s="77" t="e">
        <f>VLOOKUP($R$1&amp;R3292,定价因子!$E:$F,2,0)</f>
        <v>#N/A</v>
      </c>
      <c r="T3292" s="61"/>
      <c r="U3292" s="63"/>
      <c r="V3292" s="63"/>
      <c r="W3292" s="63"/>
      <c r="X3292" s="3"/>
    </row>
    <row r="3293" spans="1:24">
      <c r="A3293" s="3"/>
      <c r="B3293" s="3"/>
      <c r="C3293" s="3"/>
      <c r="D3293" s="3"/>
      <c r="E3293" s="79"/>
      <c r="F3293" s="3"/>
      <c r="G3293" s="77" t="e">
        <f>VLOOKUP($F$1&amp;F3293,定价因子!E:F,2,0)</f>
        <v>#N/A</v>
      </c>
      <c r="H3293" s="3"/>
      <c r="I3293" s="77" t="e">
        <f>VLOOKUP($H$1&amp;H3293,定价因子!E:F,2,0)</f>
        <v>#N/A</v>
      </c>
      <c r="J3293" s="3"/>
      <c r="K3293" s="77" t="e">
        <f>VLOOKUP($J$1&amp;J3293,定价因子!E:F,2,0)</f>
        <v>#N/A</v>
      </c>
      <c r="L3293" s="3"/>
      <c r="M3293" s="77" t="e">
        <f>VLOOKUP($L$1&amp;L3293,定价因子!E:F,2,0)</f>
        <v>#N/A</v>
      </c>
      <c r="N3293" s="3"/>
      <c r="O3293" s="77" t="e">
        <f>VLOOKUP($N$1&amp;N3293,定价因子!E:F,2,0)</f>
        <v>#N/A</v>
      </c>
      <c r="P3293" s="3"/>
      <c r="Q3293" s="55" t="e">
        <f>VLOOKUP($P$1&amp;P3293,定价因子!$E:$F,2,0)</f>
        <v>#N/A</v>
      </c>
      <c r="R3293" s="3"/>
      <c r="S3293" s="77" t="e">
        <f>VLOOKUP($R$1&amp;R3293,定价因子!$E:$F,2,0)</f>
        <v>#N/A</v>
      </c>
      <c r="T3293" s="61"/>
      <c r="U3293" s="63"/>
      <c r="V3293" s="63"/>
      <c r="W3293" s="63"/>
      <c r="X3293" s="3"/>
    </row>
    <row r="3294" spans="1:24">
      <c r="A3294" s="3"/>
      <c r="B3294" s="3"/>
      <c r="C3294" s="3"/>
      <c r="D3294" s="3"/>
      <c r="E3294" s="79"/>
      <c r="F3294" s="3"/>
      <c r="G3294" s="77" t="e">
        <f>VLOOKUP($F$1&amp;F3294,定价因子!E:F,2,0)</f>
        <v>#N/A</v>
      </c>
      <c r="H3294" s="3"/>
      <c r="I3294" s="77" t="e">
        <f>VLOOKUP($H$1&amp;H3294,定价因子!E:F,2,0)</f>
        <v>#N/A</v>
      </c>
      <c r="J3294" s="3"/>
      <c r="K3294" s="77" t="e">
        <f>VLOOKUP($J$1&amp;J3294,定价因子!E:F,2,0)</f>
        <v>#N/A</v>
      </c>
      <c r="L3294" s="3"/>
      <c r="M3294" s="77" t="e">
        <f>VLOOKUP($L$1&amp;L3294,定价因子!E:F,2,0)</f>
        <v>#N/A</v>
      </c>
      <c r="N3294" s="3"/>
      <c r="O3294" s="77" t="e">
        <f>VLOOKUP($N$1&amp;N3294,定价因子!E:F,2,0)</f>
        <v>#N/A</v>
      </c>
      <c r="P3294" s="3"/>
      <c r="Q3294" s="55" t="e">
        <f>VLOOKUP($P$1&amp;P3294,定价因子!$E:$F,2,0)</f>
        <v>#N/A</v>
      </c>
      <c r="R3294" s="3"/>
      <c r="S3294" s="77" t="e">
        <f>VLOOKUP($R$1&amp;R3294,定价因子!$E:$F,2,0)</f>
        <v>#N/A</v>
      </c>
      <c r="T3294" s="61"/>
      <c r="U3294" s="63"/>
      <c r="V3294" s="63"/>
      <c r="W3294" s="63"/>
      <c r="X3294" s="3"/>
    </row>
    <row r="3295" spans="1:24">
      <c r="A3295" s="3"/>
      <c r="B3295" s="3"/>
      <c r="C3295" s="3"/>
      <c r="D3295" s="3"/>
      <c r="E3295" s="79"/>
      <c r="F3295" s="3"/>
      <c r="G3295" s="77" t="e">
        <f>VLOOKUP($F$1&amp;F3295,定价因子!E:F,2,0)</f>
        <v>#N/A</v>
      </c>
      <c r="H3295" s="3"/>
      <c r="I3295" s="77" t="e">
        <f>VLOOKUP($H$1&amp;H3295,定价因子!E:F,2,0)</f>
        <v>#N/A</v>
      </c>
      <c r="J3295" s="3"/>
      <c r="K3295" s="77" t="e">
        <f>VLOOKUP($J$1&amp;J3295,定价因子!E:F,2,0)</f>
        <v>#N/A</v>
      </c>
      <c r="L3295" s="3"/>
      <c r="M3295" s="77" t="e">
        <f>VLOOKUP($L$1&amp;L3295,定价因子!E:F,2,0)</f>
        <v>#N/A</v>
      </c>
      <c r="N3295" s="3"/>
      <c r="O3295" s="77" t="e">
        <f>VLOOKUP($N$1&amp;N3295,定价因子!E:F,2,0)</f>
        <v>#N/A</v>
      </c>
      <c r="P3295" s="3"/>
      <c r="Q3295" s="55" t="e">
        <f>VLOOKUP($P$1&amp;P3295,定价因子!$E:$F,2,0)</f>
        <v>#N/A</v>
      </c>
      <c r="R3295" s="3"/>
      <c r="S3295" s="77" t="e">
        <f>VLOOKUP($R$1&amp;R3295,定价因子!$E:$F,2,0)</f>
        <v>#N/A</v>
      </c>
      <c r="T3295" s="61"/>
      <c r="U3295" s="63"/>
      <c r="V3295" s="63"/>
      <c r="W3295" s="63"/>
      <c r="X3295" s="3"/>
    </row>
    <row r="3296" spans="1:24">
      <c r="A3296" s="3"/>
      <c r="B3296" s="3"/>
      <c r="C3296" s="3"/>
      <c r="D3296" s="3"/>
      <c r="E3296" s="79"/>
      <c r="F3296" s="3"/>
      <c r="G3296" s="77" t="e">
        <f>VLOOKUP($F$1&amp;F3296,定价因子!E:F,2,0)</f>
        <v>#N/A</v>
      </c>
      <c r="H3296" s="3"/>
      <c r="I3296" s="77" t="e">
        <f>VLOOKUP($H$1&amp;H3296,定价因子!E:F,2,0)</f>
        <v>#N/A</v>
      </c>
      <c r="J3296" s="3"/>
      <c r="K3296" s="77" t="e">
        <f>VLOOKUP($J$1&amp;J3296,定价因子!E:F,2,0)</f>
        <v>#N/A</v>
      </c>
      <c r="L3296" s="3"/>
      <c r="M3296" s="77" t="e">
        <f>VLOOKUP($L$1&amp;L3296,定价因子!E:F,2,0)</f>
        <v>#N/A</v>
      </c>
      <c r="N3296" s="3"/>
      <c r="O3296" s="77" t="e">
        <f>VLOOKUP($N$1&amp;N3296,定价因子!E:F,2,0)</f>
        <v>#N/A</v>
      </c>
      <c r="P3296" s="3"/>
      <c r="Q3296" s="55" t="e">
        <f>VLOOKUP($P$1&amp;P3296,定价因子!$E:$F,2,0)</f>
        <v>#N/A</v>
      </c>
      <c r="R3296" s="3"/>
      <c r="S3296" s="77" t="e">
        <f>VLOOKUP($R$1&amp;R3296,定价因子!$E:$F,2,0)</f>
        <v>#N/A</v>
      </c>
      <c r="T3296" s="61"/>
      <c r="U3296" s="63"/>
      <c r="V3296" s="63"/>
      <c r="W3296" s="63"/>
      <c r="X3296" s="3"/>
    </row>
    <row r="3297" spans="1:24">
      <c r="A3297" s="3"/>
      <c r="B3297" s="3"/>
      <c r="C3297" s="3"/>
      <c r="D3297" s="3"/>
      <c r="E3297" s="79"/>
      <c r="F3297" s="3"/>
      <c r="G3297" s="77" t="e">
        <f>VLOOKUP($F$1&amp;F3297,定价因子!E:F,2,0)</f>
        <v>#N/A</v>
      </c>
      <c r="H3297" s="3"/>
      <c r="I3297" s="77" t="e">
        <f>VLOOKUP($H$1&amp;H3297,定价因子!E:F,2,0)</f>
        <v>#N/A</v>
      </c>
      <c r="J3297" s="3"/>
      <c r="K3297" s="77" t="e">
        <f>VLOOKUP($J$1&amp;J3297,定价因子!E:F,2,0)</f>
        <v>#N/A</v>
      </c>
      <c r="L3297" s="3"/>
      <c r="M3297" s="77" t="e">
        <f>VLOOKUP($L$1&amp;L3297,定价因子!E:F,2,0)</f>
        <v>#N/A</v>
      </c>
      <c r="N3297" s="3"/>
      <c r="O3297" s="77" t="e">
        <f>VLOOKUP($N$1&amp;N3297,定价因子!E:F,2,0)</f>
        <v>#N/A</v>
      </c>
      <c r="P3297" s="3"/>
      <c r="Q3297" s="55" t="e">
        <f>VLOOKUP($P$1&amp;P3297,定价因子!$E:$F,2,0)</f>
        <v>#N/A</v>
      </c>
      <c r="R3297" s="3"/>
      <c r="S3297" s="77" t="e">
        <f>VLOOKUP($R$1&amp;R3297,定价因子!$E:$F,2,0)</f>
        <v>#N/A</v>
      </c>
      <c r="T3297" s="61"/>
      <c r="U3297" s="63"/>
      <c r="V3297" s="63"/>
      <c r="W3297" s="63"/>
      <c r="X3297" s="3"/>
    </row>
    <row r="3298" spans="1:24">
      <c r="A3298" s="3"/>
      <c r="B3298" s="3"/>
      <c r="C3298" s="3"/>
      <c r="D3298" s="3"/>
      <c r="E3298" s="79"/>
      <c r="F3298" s="3"/>
      <c r="G3298" s="77" t="e">
        <f>VLOOKUP($F$1&amp;F3298,定价因子!E:F,2,0)</f>
        <v>#N/A</v>
      </c>
      <c r="H3298" s="3"/>
      <c r="I3298" s="77" t="e">
        <f>VLOOKUP($H$1&amp;H3298,定价因子!E:F,2,0)</f>
        <v>#N/A</v>
      </c>
      <c r="J3298" s="3"/>
      <c r="K3298" s="77" t="e">
        <f>VLOOKUP($J$1&amp;J3298,定价因子!E:F,2,0)</f>
        <v>#N/A</v>
      </c>
      <c r="L3298" s="3"/>
      <c r="M3298" s="77" t="e">
        <f>VLOOKUP($L$1&amp;L3298,定价因子!E:F,2,0)</f>
        <v>#N/A</v>
      </c>
      <c r="N3298" s="3"/>
      <c r="O3298" s="77" t="e">
        <f>VLOOKUP($N$1&amp;N3298,定价因子!E:F,2,0)</f>
        <v>#N/A</v>
      </c>
      <c r="P3298" s="3"/>
      <c r="Q3298" s="55" t="e">
        <f>VLOOKUP($P$1&amp;P3298,定价因子!$E:$F,2,0)</f>
        <v>#N/A</v>
      </c>
      <c r="R3298" s="3"/>
      <c r="S3298" s="77" t="e">
        <f>VLOOKUP($R$1&amp;R3298,定价因子!$E:$F,2,0)</f>
        <v>#N/A</v>
      </c>
      <c r="T3298" s="61"/>
      <c r="U3298" s="63"/>
      <c r="V3298" s="63"/>
      <c r="W3298" s="63"/>
      <c r="X3298" s="3"/>
    </row>
    <row r="3299" spans="1:24">
      <c r="A3299" s="3"/>
      <c r="B3299" s="3"/>
      <c r="C3299" s="3"/>
      <c r="D3299" s="3"/>
      <c r="E3299" s="79"/>
      <c r="F3299" s="3"/>
      <c r="G3299" s="77" t="e">
        <f>VLOOKUP($F$1&amp;F3299,定价因子!E:F,2,0)</f>
        <v>#N/A</v>
      </c>
      <c r="H3299" s="3"/>
      <c r="I3299" s="77" t="e">
        <f>VLOOKUP($H$1&amp;H3299,定价因子!E:F,2,0)</f>
        <v>#N/A</v>
      </c>
      <c r="J3299" s="3"/>
      <c r="K3299" s="77" t="e">
        <f>VLOOKUP($J$1&amp;J3299,定价因子!E:F,2,0)</f>
        <v>#N/A</v>
      </c>
      <c r="L3299" s="3"/>
      <c r="M3299" s="77" t="e">
        <f>VLOOKUP($L$1&amp;L3299,定价因子!E:F,2,0)</f>
        <v>#N/A</v>
      </c>
      <c r="N3299" s="3"/>
      <c r="O3299" s="77" t="e">
        <f>VLOOKUP($N$1&amp;N3299,定价因子!E:F,2,0)</f>
        <v>#N/A</v>
      </c>
      <c r="P3299" s="3"/>
      <c r="Q3299" s="55" t="e">
        <f>VLOOKUP($P$1&amp;P3299,定价因子!$E:$F,2,0)</f>
        <v>#N/A</v>
      </c>
      <c r="R3299" s="3"/>
      <c r="S3299" s="77" t="e">
        <f>VLOOKUP($R$1&amp;R3299,定价因子!$E:$F,2,0)</f>
        <v>#N/A</v>
      </c>
      <c r="T3299" s="61"/>
      <c r="U3299" s="63"/>
      <c r="V3299" s="63"/>
      <c r="W3299" s="63"/>
      <c r="X3299" s="3"/>
    </row>
    <row r="3300" spans="1:24">
      <c r="A3300" s="3"/>
      <c r="B3300" s="3"/>
      <c r="C3300" s="3"/>
      <c r="D3300" s="3"/>
      <c r="E3300" s="79"/>
      <c r="F3300" s="3"/>
      <c r="G3300" s="77" t="e">
        <f>VLOOKUP($F$1&amp;F3300,定价因子!E:F,2,0)</f>
        <v>#N/A</v>
      </c>
      <c r="H3300" s="3"/>
      <c r="I3300" s="77" t="e">
        <f>VLOOKUP($H$1&amp;H3300,定价因子!E:F,2,0)</f>
        <v>#N/A</v>
      </c>
      <c r="J3300" s="3"/>
      <c r="K3300" s="77" t="e">
        <f>VLOOKUP($J$1&amp;J3300,定价因子!E:F,2,0)</f>
        <v>#N/A</v>
      </c>
      <c r="L3300" s="3"/>
      <c r="M3300" s="77" t="e">
        <f>VLOOKUP($L$1&amp;L3300,定价因子!E:F,2,0)</f>
        <v>#N/A</v>
      </c>
      <c r="N3300" s="3"/>
      <c r="O3300" s="77" t="e">
        <f>VLOOKUP($N$1&amp;N3300,定价因子!E:F,2,0)</f>
        <v>#N/A</v>
      </c>
      <c r="P3300" s="3"/>
      <c r="Q3300" s="55" t="e">
        <f>VLOOKUP($P$1&amp;P3300,定价因子!$E:$F,2,0)</f>
        <v>#N/A</v>
      </c>
      <c r="R3300" s="3"/>
      <c r="S3300" s="77" t="e">
        <f>VLOOKUP($R$1&amp;R3300,定价因子!$E:$F,2,0)</f>
        <v>#N/A</v>
      </c>
      <c r="T3300" s="61"/>
      <c r="U3300" s="63"/>
      <c r="V3300" s="63"/>
      <c r="W3300" s="63"/>
      <c r="X3300" s="3"/>
    </row>
    <row r="3301" spans="1:24">
      <c r="A3301" s="3"/>
      <c r="B3301" s="3"/>
      <c r="C3301" s="3"/>
      <c r="D3301" s="3"/>
      <c r="E3301" s="79"/>
      <c r="F3301" s="3"/>
      <c r="G3301" s="77" t="e">
        <f>VLOOKUP($F$1&amp;F3301,定价因子!E:F,2,0)</f>
        <v>#N/A</v>
      </c>
      <c r="H3301" s="3"/>
      <c r="I3301" s="77" t="e">
        <f>VLOOKUP($H$1&amp;H3301,定价因子!E:F,2,0)</f>
        <v>#N/A</v>
      </c>
      <c r="J3301" s="3"/>
      <c r="K3301" s="77" t="e">
        <f>VLOOKUP($J$1&amp;J3301,定价因子!E:F,2,0)</f>
        <v>#N/A</v>
      </c>
      <c r="L3301" s="3"/>
      <c r="M3301" s="77" t="e">
        <f>VLOOKUP($L$1&amp;L3301,定价因子!E:F,2,0)</f>
        <v>#N/A</v>
      </c>
      <c r="N3301" s="3"/>
      <c r="O3301" s="77" t="e">
        <f>VLOOKUP($N$1&amp;N3301,定价因子!E:F,2,0)</f>
        <v>#N/A</v>
      </c>
      <c r="P3301" s="3"/>
      <c r="Q3301" s="55" t="e">
        <f>VLOOKUP($P$1&amp;P3301,定价因子!$E:$F,2,0)</f>
        <v>#N/A</v>
      </c>
      <c r="R3301" s="3"/>
      <c r="S3301" s="77" t="e">
        <f>VLOOKUP($R$1&amp;R3301,定价因子!$E:$F,2,0)</f>
        <v>#N/A</v>
      </c>
      <c r="T3301" s="61"/>
      <c r="U3301" s="63"/>
      <c r="V3301" s="63"/>
      <c r="W3301" s="63"/>
      <c r="X3301" s="3"/>
    </row>
    <row r="3302" spans="1:24">
      <c r="A3302" s="3"/>
      <c r="B3302" s="3"/>
      <c r="C3302" s="3"/>
      <c r="D3302" s="3"/>
      <c r="E3302" s="79"/>
      <c r="F3302" s="3"/>
      <c r="G3302" s="77" t="e">
        <f>VLOOKUP($F$1&amp;F3302,定价因子!E:F,2,0)</f>
        <v>#N/A</v>
      </c>
      <c r="H3302" s="3"/>
      <c r="I3302" s="77" t="e">
        <f>VLOOKUP($H$1&amp;H3302,定价因子!E:F,2,0)</f>
        <v>#N/A</v>
      </c>
      <c r="J3302" s="3"/>
      <c r="K3302" s="77" t="e">
        <f>VLOOKUP($J$1&amp;J3302,定价因子!E:F,2,0)</f>
        <v>#N/A</v>
      </c>
      <c r="L3302" s="3"/>
      <c r="M3302" s="77" t="e">
        <f>VLOOKUP($L$1&amp;L3302,定价因子!E:F,2,0)</f>
        <v>#N/A</v>
      </c>
      <c r="N3302" s="3"/>
      <c r="O3302" s="77" t="e">
        <f>VLOOKUP($N$1&amp;N3302,定价因子!E:F,2,0)</f>
        <v>#N/A</v>
      </c>
      <c r="P3302" s="3"/>
      <c r="Q3302" s="55" t="e">
        <f>VLOOKUP($P$1&amp;P3302,定价因子!$E:$F,2,0)</f>
        <v>#N/A</v>
      </c>
      <c r="R3302" s="3"/>
      <c r="S3302" s="77" t="e">
        <f>VLOOKUP($R$1&amp;R3302,定价因子!$E:$F,2,0)</f>
        <v>#N/A</v>
      </c>
      <c r="T3302" s="61"/>
      <c r="U3302" s="63"/>
      <c r="V3302" s="63"/>
      <c r="W3302" s="63"/>
      <c r="X3302" s="3"/>
    </row>
    <row r="3303" spans="1:24">
      <c r="A3303" s="3"/>
      <c r="B3303" s="3"/>
      <c r="C3303" s="3"/>
      <c r="D3303" s="3"/>
      <c r="E3303" s="79"/>
      <c r="F3303" s="3"/>
      <c r="G3303" s="77" t="e">
        <f>VLOOKUP($F$1&amp;F3303,定价因子!E:F,2,0)</f>
        <v>#N/A</v>
      </c>
      <c r="H3303" s="3"/>
      <c r="I3303" s="77" t="e">
        <f>VLOOKUP($H$1&amp;H3303,定价因子!E:F,2,0)</f>
        <v>#N/A</v>
      </c>
      <c r="J3303" s="3"/>
      <c r="K3303" s="77" t="e">
        <f>VLOOKUP($J$1&amp;J3303,定价因子!E:F,2,0)</f>
        <v>#N/A</v>
      </c>
      <c r="L3303" s="3"/>
      <c r="M3303" s="77" t="e">
        <f>VLOOKUP($L$1&amp;L3303,定价因子!E:F,2,0)</f>
        <v>#N/A</v>
      </c>
      <c r="N3303" s="3"/>
      <c r="O3303" s="77" t="e">
        <f>VLOOKUP($N$1&amp;N3303,定价因子!E:F,2,0)</f>
        <v>#N/A</v>
      </c>
      <c r="P3303" s="3"/>
      <c r="Q3303" s="55" t="e">
        <f>VLOOKUP($P$1&amp;P3303,定价因子!$E:$F,2,0)</f>
        <v>#N/A</v>
      </c>
      <c r="R3303" s="3"/>
      <c r="S3303" s="77" t="e">
        <f>VLOOKUP($R$1&amp;R3303,定价因子!$E:$F,2,0)</f>
        <v>#N/A</v>
      </c>
      <c r="T3303" s="61"/>
      <c r="U3303" s="63"/>
      <c r="V3303" s="63"/>
      <c r="W3303" s="63"/>
      <c r="X3303" s="3"/>
    </row>
    <row r="3304" spans="1:24">
      <c r="A3304" s="3"/>
      <c r="B3304" s="3"/>
      <c r="C3304" s="3"/>
      <c r="D3304" s="3"/>
      <c r="E3304" s="79"/>
      <c r="F3304" s="3"/>
      <c r="G3304" s="77" t="e">
        <f>VLOOKUP($F$1&amp;F3304,定价因子!E:F,2,0)</f>
        <v>#N/A</v>
      </c>
      <c r="H3304" s="3"/>
      <c r="I3304" s="77" t="e">
        <f>VLOOKUP($H$1&amp;H3304,定价因子!E:F,2,0)</f>
        <v>#N/A</v>
      </c>
      <c r="J3304" s="3"/>
      <c r="K3304" s="77" t="e">
        <f>VLOOKUP($J$1&amp;J3304,定价因子!E:F,2,0)</f>
        <v>#N/A</v>
      </c>
      <c r="L3304" s="3"/>
      <c r="M3304" s="77" t="e">
        <f>VLOOKUP($L$1&amp;L3304,定价因子!E:F,2,0)</f>
        <v>#N/A</v>
      </c>
      <c r="N3304" s="3"/>
      <c r="O3304" s="77" t="e">
        <f>VLOOKUP($N$1&amp;N3304,定价因子!E:F,2,0)</f>
        <v>#N/A</v>
      </c>
      <c r="P3304" s="3"/>
      <c r="Q3304" s="55" t="e">
        <f>VLOOKUP($P$1&amp;P3304,定价因子!$E:$F,2,0)</f>
        <v>#N/A</v>
      </c>
      <c r="R3304" s="3"/>
      <c r="S3304" s="77" t="e">
        <f>VLOOKUP($R$1&amp;R3304,定价因子!$E:$F,2,0)</f>
        <v>#N/A</v>
      </c>
      <c r="T3304" s="61"/>
      <c r="U3304" s="63"/>
      <c r="V3304" s="63"/>
      <c r="W3304" s="63"/>
      <c r="X3304" s="3"/>
    </row>
    <row r="3305" spans="1:24">
      <c r="A3305" s="3"/>
      <c r="B3305" s="3"/>
      <c r="C3305" s="3"/>
      <c r="D3305" s="3"/>
      <c r="E3305" s="79"/>
      <c r="F3305" s="3"/>
      <c r="G3305" s="77" t="e">
        <f>VLOOKUP($F$1&amp;F3305,定价因子!E:F,2,0)</f>
        <v>#N/A</v>
      </c>
      <c r="H3305" s="3"/>
      <c r="I3305" s="77" t="e">
        <f>VLOOKUP($H$1&amp;H3305,定价因子!E:F,2,0)</f>
        <v>#N/A</v>
      </c>
      <c r="J3305" s="3"/>
      <c r="K3305" s="77" t="e">
        <f>VLOOKUP($J$1&amp;J3305,定价因子!E:F,2,0)</f>
        <v>#N/A</v>
      </c>
      <c r="L3305" s="3"/>
      <c r="M3305" s="77" t="e">
        <f>VLOOKUP($L$1&amp;L3305,定价因子!E:F,2,0)</f>
        <v>#N/A</v>
      </c>
      <c r="N3305" s="3"/>
      <c r="O3305" s="77" t="e">
        <f>VLOOKUP($N$1&amp;N3305,定价因子!E:F,2,0)</f>
        <v>#N/A</v>
      </c>
      <c r="P3305" s="3"/>
      <c r="Q3305" s="55" t="e">
        <f>VLOOKUP($P$1&amp;P3305,定价因子!$E:$F,2,0)</f>
        <v>#N/A</v>
      </c>
      <c r="R3305" s="3"/>
      <c r="S3305" s="77" t="e">
        <f>VLOOKUP($R$1&amp;R3305,定价因子!$E:$F,2,0)</f>
        <v>#N/A</v>
      </c>
      <c r="T3305" s="61"/>
      <c r="U3305" s="63"/>
      <c r="V3305" s="63"/>
      <c r="W3305" s="63"/>
      <c r="X3305" s="3"/>
    </row>
    <row r="3306" spans="1:24">
      <c r="A3306" s="3"/>
      <c r="B3306" s="3"/>
      <c r="C3306" s="3"/>
      <c r="D3306" s="3"/>
      <c r="E3306" s="79"/>
      <c r="F3306" s="3"/>
      <c r="G3306" s="77" t="e">
        <f>VLOOKUP($F$1&amp;F3306,定价因子!E:F,2,0)</f>
        <v>#N/A</v>
      </c>
      <c r="H3306" s="3"/>
      <c r="I3306" s="77" t="e">
        <f>VLOOKUP($H$1&amp;H3306,定价因子!E:F,2,0)</f>
        <v>#N/A</v>
      </c>
      <c r="J3306" s="3"/>
      <c r="K3306" s="77" t="e">
        <f>VLOOKUP($J$1&amp;J3306,定价因子!E:F,2,0)</f>
        <v>#N/A</v>
      </c>
      <c r="L3306" s="3"/>
      <c r="M3306" s="77" t="e">
        <f>VLOOKUP($L$1&amp;L3306,定价因子!E:F,2,0)</f>
        <v>#N/A</v>
      </c>
      <c r="N3306" s="3"/>
      <c r="O3306" s="77" t="e">
        <f>VLOOKUP($N$1&amp;N3306,定价因子!E:F,2,0)</f>
        <v>#N/A</v>
      </c>
      <c r="P3306" s="3"/>
      <c r="Q3306" s="55" t="e">
        <f>VLOOKUP($P$1&amp;P3306,定价因子!$E:$F,2,0)</f>
        <v>#N/A</v>
      </c>
      <c r="R3306" s="3"/>
      <c r="S3306" s="77" t="e">
        <f>VLOOKUP($R$1&amp;R3306,定价因子!$E:$F,2,0)</f>
        <v>#N/A</v>
      </c>
      <c r="T3306" s="61"/>
      <c r="U3306" s="63"/>
      <c r="V3306" s="63"/>
      <c r="W3306" s="63"/>
      <c r="X3306" s="3"/>
    </row>
    <row r="3307" spans="1:24">
      <c r="A3307" s="3"/>
      <c r="B3307" s="3"/>
      <c r="C3307" s="3"/>
      <c r="D3307" s="3"/>
      <c r="E3307" s="79"/>
      <c r="F3307" s="3"/>
      <c r="G3307" s="77" t="e">
        <f>VLOOKUP($F$1&amp;F3307,定价因子!E:F,2,0)</f>
        <v>#N/A</v>
      </c>
      <c r="H3307" s="3"/>
      <c r="I3307" s="77" t="e">
        <f>VLOOKUP($H$1&amp;H3307,定价因子!E:F,2,0)</f>
        <v>#N/A</v>
      </c>
      <c r="J3307" s="3"/>
      <c r="K3307" s="77" t="e">
        <f>VLOOKUP($J$1&amp;J3307,定价因子!E:F,2,0)</f>
        <v>#N/A</v>
      </c>
      <c r="L3307" s="3"/>
      <c r="M3307" s="77" t="e">
        <f>VLOOKUP($L$1&amp;L3307,定价因子!E:F,2,0)</f>
        <v>#N/A</v>
      </c>
      <c r="N3307" s="3"/>
      <c r="O3307" s="77" t="e">
        <f>VLOOKUP($N$1&amp;N3307,定价因子!E:F,2,0)</f>
        <v>#N/A</v>
      </c>
      <c r="P3307" s="3"/>
      <c r="Q3307" s="55" t="e">
        <f>VLOOKUP($P$1&amp;P3307,定价因子!$E:$F,2,0)</f>
        <v>#N/A</v>
      </c>
      <c r="R3307" s="3"/>
      <c r="S3307" s="77" t="e">
        <f>VLOOKUP($R$1&amp;R3307,定价因子!$E:$F,2,0)</f>
        <v>#N/A</v>
      </c>
      <c r="T3307" s="61"/>
      <c r="U3307" s="63"/>
      <c r="V3307" s="63"/>
      <c r="W3307" s="63"/>
      <c r="X3307" s="3"/>
    </row>
    <row r="3308" spans="1:24">
      <c r="A3308" s="3"/>
      <c r="B3308" s="3"/>
      <c r="C3308" s="3"/>
      <c r="D3308" s="3"/>
      <c r="E3308" s="79"/>
      <c r="F3308" s="3"/>
      <c r="G3308" s="77" t="e">
        <f>VLOOKUP($F$1&amp;F3308,定价因子!E:F,2,0)</f>
        <v>#N/A</v>
      </c>
      <c r="H3308" s="3"/>
      <c r="I3308" s="77" t="e">
        <f>VLOOKUP($H$1&amp;H3308,定价因子!E:F,2,0)</f>
        <v>#N/A</v>
      </c>
      <c r="J3308" s="3"/>
      <c r="K3308" s="77" t="e">
        <f>VLOOKUP($J$1&amp;J3308,定价因子!E:F,2,0)</f>
        <v>#N/A</v>
      </c>
      <c r="L3308" s="3"/>
      <c r="M3308" s="77" t="e">
        <f>VLOOKUP($L$1&amp;L3308,定价因子!E:F,2,0)</f>
        <v>#N/A</v>
      </c>
      <c r="N3308" s="3"/>
      <c r="O3308" s="77" t="e">
        <f>VLOOKUP($N$1&amp;N3308,定价因子!E:F,2,0)</f>
        <v>#N/A</v>
      </c>
      <c r="P3308" s="3"/>
      <c r="Q3308" s="55" t="e">
        <f>VLOOKUP($P$1&amp;P3308,定价因子!$E:$F,2,0)</f>
        <v>#N/A</v>
      </c>
      <c r="R3308" s="3"/>
      <c r="S3308" s="77" t="e">
        <f>VLOOKUP($R$1&amp;R3308,定价因子!$E:$F,2,0)</f>
        <v>#N/A</v>
      </c>
      <c r="T3308" s="61"/>
      <c r="U3308" s="63"/>
      <c r="V3308" s="63"/>
      <c r="W3308" s="63"/>
      <c r="X3308" s="3"/>
    </row>
    <row r="3309" spans="1:24">
      <c r="A3309" s="3"/>
      <c r="B3309" s="3"/>
      <c r="C3309" s="3"/>
      <c r="D3309" s="3"/>
      <c r="E3309" s="79"/>
      <c r="F3309" s="3"/>
      <c r="G3309" s="77" t="e">
        <f>VLOOKUP($F$1&amp;F3309,定价因子!E:F,2,0)</f>
        <v>#N/A</v>
      </c>
      <c r="H3309" s="3"/>
      <c r="I3309" s="77" t="e">
        <f>VLOOKUP($H$1&amp;H3309,定价因子!E:F,2,0)</f>
        <v>#N/A</v>
      </c>
      <c r="J3309" s="3"/>
      <c r="K3309" s="77" t="e">
        <f>VLOOKUP($J$1&amp;J3309,定价因子!E:F,2,0)</f>
        <v>#N/A</v>
      </c>
      <c r="L3309" s="3"/>
      <c r="M3309" s="77" t="e">
        <f>VLOOKUP($L$1&amp;L3309,定价因子!E:F,2,0)</f>
        <v>#N/A</v>
      </c>
      <c r="N3309" s="3"/>
      <c r="O3309" s="77" t="e">
        <f>VLOOKUP($N$1&amp;N3309,定价因子!E:F,2,0)</f>
        <v>#N/A</v>
      </c>
      <c r="P3309" s="3"/>
      <c r="Q3309" s="55" t="e">
        <f>VLOOKUP($P$1&amp;P3309,定价因子!$E:$F,2,0)</f>
        <v>#N/A</v>
      </c>
      <c r="R3309" s="3"/>
      <c r="S3309" s="77" t="e">
        <f>VLOOKUP($R$1&amp;R3309,定价因子!$E:$F,2,0)</f>
        <v>#N/A</v>
      </c>
      <c r="T3309" s="61"/>
      <c r="U3309" s="63"/>
      <c r="V3309" s="63"/>
      <c r="W3309" s="63"/>
      <c r="X3309" s="3"/>
    </row>
    <row r="3310" spans="1:24">
      <c r="A3310" s="3"/>
      <c r="B3310" s="3"/>
      <c r="C3310" s="3"/>
      <c r="D3310" s="3"/>
      <c r="E3310" s="79"/>
      <c r="F3310" s="3"/>
      <c r="G3310" s="77" t="e">
        <f>VLOOKUP($F$1&amp;F3310,定价因子!E:F,2,0)</f>
        <v>#N/A</v>
      </c>
      <c r="H3310" s="3"/>
      <c r="I3310" s="77" t="e">
        <f>VLOOKUP($H$1&amp;H3310,定价因子!E:F,2,0)</f>
        <v>#N/A</v>
      </c>
      <c r="J3310" s="3"/>
      <c r="K3310" s="77" t="e">
        <f>VLOOKUP($J$1&amp;J3310,定价因子!E:F,2,0)</f>
        <v>#N/A</v>
      </c>
      <c r="L3310" s="3"/>
      <c r="M3310" s="77" t="e">
        <f>VLOOKUP($L$1&amp;L3310,定价因子!E:F,2,0)</f>
        <v>#N/A</v>
      </c>
      <c r="N3310" s="3"/>
      <c r="O3310" s="77" t="e">
        <f>VLOOKUP($N$1&amp;N3310,定价因子!E:F,2,0)</f>
        <v>#N/A</v>
      </c>
      <c r="P3310" s="3"/>
      <c r="Q3310" s="55" t="e">
        <f>VLOOKUP($P$1&amp;P3310,定价因子!$E:$F,2,0)</f>
        <v>#N/A</v>
      </c>
      <c r="R3310" s="3"/>
      <c r="S3310" s="77" t="e">
        <f>VLOOKUP($R$1&amp;R3310,定价因子!$E:$F,2,0)</f>
        <v>#N/A</v>
      </c>
      <c r="T3310" s="61"/>
      <c r="U3310" s="63"/>
      <c r="V3310" s="63"/>
      <c r="W3310" s="63"/>
      <c r="X3310" s="3"/>
    </row>
    <row r="3311" spans="1:24">
      <c r="A3311" s="3"/>
      <c r="B3311" s="3"/>
      <c r="C3311" s="3"/>
      <c r="D3311" s="3"/>
      <c r="E3311" s="79"/>
      <c r="F3311" s="3"/>
      <c r="G3311" s="77" t="e">
        <f>VLOOKUP($F$1&amp;F3311,定价因子!E:F,2,0)</f>
        <v>#N/A</v>
      </c>
      <c r="H3311" s="3"/>
      <c r="I3311" s="77" t="e">
        <f>VLOOKUP($H$1&amp;H3311,定价因子!E:F,2,0)</f>
        <v>#N/A</v>
      </c>
      <c r="J3311" s="3"/>
      <c r="K3311" s="77" t="e">
        <f>VLOOKUP($J$1&amp;J3311,定价因子!E:F,2,0)</f>
        <v>#N/A</v>
      </c>
      <c r="L3311" s="3"/>
      <c r="M3311" s="77" t="e">
        <f>VLOOKUP($L$1&amp;L3311,定价因子!E:F,2,0)</f>
        <v>#N/A</v>
      </c>
      <c r="N3311" s="3"/>
      <c r="O3311" s="77" t="e">
        <f>VLOOKUP($N$1&amp;N3311,定价因子!E:F,2,0)</f>
        <v>#N/A</v>
      </c>
      <c r="P3311" s="3"/>
      <c r="Q3311" s="55" t="e">
        <f>VLOOKUP($P$1&amp;P3311,定价因子!$E:$F,2,0)</f>
        <v>#N/A</v>
      </c>
      <c r="R3311" s="3"/>
      <c r="S3311" s="77" t="e">
        <f>VLOOKUP($R$1&amp;R3311,定价因子!$E:$F,2,0)</f>
        <v>#N/A</v>
      </c>
      <c r="T3311" s="61"/>
      <c r="U3311" s="63"/>
      <c r="V3311" s="63"/>
      <c r="W3311" s="63"/>
      <c r="X3311" s="3"/>
    </row>
    <row r="3312" spans="1:24">
      <c r="A3312" s="3"/>
      <c r="B3312" s="3"/>
      <c r="C3312" s="3"/>
      <c r="D3312" s="3"/>
      <c r="E3312" s="79"/>
      <c r="F3312" s="3"/>
      <c r="G3312" s="77" t="e">
        <f>VLOOKUP($F$1&amp;F3312,定价因子!E:F,2,0)</f>
        <v>#N/A</v>
      </c>
      <c r="H3312" s="3"/>
      <c r="I3312" s="77" t="e">
        <f>VLOOKUP($H$1&amp;H3312,定价因子!E:F,2,0)</f>
        <v>#N/A</v>
      </c>
      <c r="J3312" s="3"/>
      <c r="K3312" s="77" t="e">
        <f>VLOOKUP($J$1&amp;J3312,定价因子!E:F,2,0)</f>
        <v>#N/A</v>
      </c>
      <c r="L3312" s="3"/>
      <c r="M3312" s="77" t="e">
        <f>VLOOKUP($L$1&amp;L3312,定价因子!E:F,2,0)</f>
        <v>#N/A</v>
      </c>
      <c r="N3312" s="3"/>
      <c r="O3312" s="77" t="e">
        <f>VLOOKUP($N$1&amp;N3312,定价因子!E:F,2,0)</f>
        <v>#N/A</v>
      </c>
      <c r="P3312" s="3"/>
      <c r="Q3312" s="55" t="e">
        <f>VLOOKUP($P$1&amp;P3312,定价因子!$E:$F,2,0)</f>
        <v>#N/A</v>
      </c>
      <c r="R3312" s="3"/>
      <c r="S3312" s="77" t="e">
        <f>VLOOKUP($R$1&amp;R3312,定价因子!$E:$F,2,0)</f>
        <v>#N/A</v>
      </c>
      <c r="T3312" s="61"/>
      <c r="U3312" s="63"/>
      <c r="V3312" s="63"/>
      <c r="W3312" s="63"/>
      <c r="X3312" s="3"/>
    </row>
    <row r="3313" spans="1:24">
      <c r="A3313" s="3"/>
      <c r="B3313" s="3"/>
      <c r="C3313" s="3"/>
      <c r="D3313" s="3"/>
      <c r="E3313" s="79"/>
      <c r="F3313" s="3"/>
      <c r="G3313" s="77" t="e">
        <f>VLOOKUP($F$1&amp;F3313,定价因子!E:F,2,0)</f>
        <v>#N/A</v>
      </c>
      <c r="H3313" s="3"/>
      <c r="I3313" s="77" t="e">
        <f>VLOOKUP($H$1&amp;H3313,定价因子!E:F,2,0)</f>
        <v>#N/A</v>
      </c>
      <c r="J3313" s="3"/>
      <c r="K3313" s="77" t="e">
        <f>VLOOKUP($J$1&amp;J3313,定价因子!E:F,2,0)</f>
        <v>#N/A</v>
      </c>
      <c r="L3313" s="3"/>
      <c r="M3313" s="77" t="e">
        <f>VLOOKUP($L$1&amp;L3313,定价因子!E:F,2,0)</f>
        <v>#N/A</v>
      </c>
      <c r="N3313" s="3"/>
      <c r="O3313" s="77" t="e">
        <f>VLOOKUP($N$1&amp;N3313,定价因子!E:F,2,0)</f>
        <v>#N/A</v>
      </c>
      <c r="P3313" s="3"/>
      <c r="Q3313" s="55" t="e">
        <f>VLOOKUP($P$1&amp;P3313,定价因子!$E:$F,2,0)</f>
        <v>#N/A</v>
      </c>
      <c r="R3313" s="3"/>
      <c r="S3313" s="77" t="e">
        <f>VLOOKUP($R$1&amp;R3313,定价因子!$E:$F,2,0)</f>
        <v>#N/A</v>
      </c>
      <c r="T3313" s="61"/>
      <c r="U3313" s="63"/>
      <c r="V3313" s="63"/>
      <c r="W3313" s="63"/>
      <c r="X3313" s="3"/>
    </row>
    <row r="3314" spans="1:24">
      <c r="A3314" s="3"/>
      <c r="B3314" s="3"/>
      <c r="C3314" s="3"/>
      <c r="D3314" s="3"/>
      <c r="E3314" s="79"/>
      <c r="F3314" s="3"/>
      <c r="G3314" s="77" t="e">
        <f>VLOOKUP($F$1&amp;F3314,定价因子!E:F,2,0)</f>
        <v>#N/A</v>
      </c>
      <c r="H3314" s="3"/>
      <c r="I3314" s="77" t="e">
        <f>VLOOKUP($H$1&amp;H3314,定价因子!E:F,2,0)</f>
        <v>#N/A</v>
      </c>
      <c r="J3314" s="3"/>
      <c r="K3314" s="77" t="e">
        <f>VLOOKUP($J$1&amp;J3314,定价因子!E:F,2,0)</f>
        <v>#N/A</v>
      </c>
      <c r="L3314" s="3"/>
      <c r="M3314" s="77" t="e">
        <f>VLOOKUP($L$1&amp;L3314,定价因子!E:F,2,0)</f>
        <v>#N/A</v>
      </c>
      <c r="N3314" s="3"/>
      <c r="O3314" s="77" t="e">
        <f>VLOOKUP($N$1&amp;N3314,定价因子!E:F,2,0)</f>
        <v>#N/A</v>
      </c>
      <c r="P3314" s="3"/>
      <c r="Q3314" s="55" t="e">
        <f>VLOOKUP($P$1&amp;P3314,定价因子!$E:$F,2,0)</f>
        <v>#N/A</v>
      </c>
      <c r="R3314" s="3"/>
      <c r="S3314" s="77" t="e">
        <f>VLOOKUP($R$1&amp;R3314,定价因子!$E:$F,2,0)</f>
        <v>#N/A</v>
      </c>
      <c r="T3314" s="61"/>
      <c r="U3314" s="63"/>
      <c r="V3314" s="63"/>
      <c r="W3314" s="63"/>
      <c r="X3314" s="3"/>
    </row>
    <row r="3315" spans="1:24">
      <c r="A3315" s="3"/>
      <c r="B3315" s="3"/>
      <c r="C3315" s="3"/>
      <c r="D3315" s="3"/>
      <c r="E3315" s="79"/>
      <c r="F3315" s="3"/>
      <c r="G3315" s="77" t="e">
        <f>VLOOKUP($F$1&amp;F3315,定价因子!E:F,2,0)</f>
        <v>#N/A</v>
      </c>
      <c r="H3315" s="3"/>
      <c r="I3315" s="77" t="e">
        <f>VLOOKUP($H$1&amp;H3315,定价因子!E:F,2,0)</f>
        <v>#N/A</v>
      </c>
      <c r="J3315" s="3"/>
      <c r="K3315" s="77" t="e">
        <f>VLOOKUP($J$1&amp;J3315,定价因子!E:F,2,0)</f>
        <v>#N/A</v>
      </c>
      <c r="L3315" s="3"/>
      <c r="M3315" s="77" t="e">
        <f>VLOOKUP($L$1&amp;L3315,定价因子!E:F,2,0)</f>
        <v>#N/A</v>
      </c>
      <c r="N3315" s="3"/>
      <c r="O3315" s="77" t="e">
        <f>VLOOKUP($N$1&amp;N3315,定价因子!E:F,2,0)</f>
        <v>#N/A</v>
      </c>
      <c r="P3315" s="3"/>
      <c r="Q3315" s="55" t="e">
        <f>VLOOKUP($P$1&amp;P3315,定价因子!$E:$F,2,0)</f>
        <v>#N/A</v>
      </c>
      <c r="R3315" s="3"/>
      <c r="S3315" s="77" t="e">
        <f>VLOOKUP($R$1&amp;R3315,定价因子!$E:$F,2,0)</f>
        <v>#N/A</v>
      </c>
      <c r="T3315" s="61"/>
      <c r="U3315" s="63"/>
      <c r="V3315" s="63"/>
      <c r="W3315" s="63"/>
      <c r="X3315" s="3"/>
    </row>
    <row r="3316" spans="1:24">
      <c r="A3316" s="3"/>
      <c r="B3316" s="3"/>
      <c r="C3316" s="3"/>
      <c r="D3316" s="3"/>
      <c r="E3316" s="79"/>
      <c r="F3316" s="3"/>
      <c r="G3316" s="77" t="e">
        <f>VLOOKUP($F$1&amp;F3316,定价因子!E:F,2,0)</f>
        <v>#N/A</v>
      </c>
      <c r="H3316" s="3"/>
      <c r="I3316" s="77" t="e">
        <f>VLOOKUP($H$1&amp;H3316,定价因子!E:F,2,0)</f>
        <v>#N/A</v>
      </c>
      <c r="J3316" s="3"/>
      <c r="K3316" s="77" t="e">
        <f>VLOOKUP($J$1&amp;J3316,定价因子!E:F,2,0)</f>
        <v>#N/A</v>
      </c>
      <c r="L3316" s="3"/>
      <c r="M3316" s="77" t="e">
        <f>VLOOKUP($L$1&amp;L3316,定价因子!E:F,2,0)</f>
        <v>#N/A</v>
      </c>
      <c r="N3316" s="3"/>
      <c r="O3316" s="77" t="e">
        <f>VLOOKUP($N$1&amp;N3316,定价因子!E:F,2,0)</f>
        <v>#N/A</v>
      </c>
      <c r="P3316" s="3"/>
      <c r="Q3316" s="55" t="e">
        <f>VLOOKUP($P$1&amp;P3316,定价因子!$E:$F,2,0)</f>
        <v>#N/A</v>
      </c>
      <c r="R3316" s="3"/>
      <c r="S3316" s="77" t="e">
        <f>VLOOKUP($R$1&amp;R3316,定价因子!$E:$F,2,0)</f>
        <v>#N/A</v>
      </c>
      <c r="T3316" s="61"/>
      <c r="U3316" s="63"/>
      <c r="V3316" s="63"/>
      <c r="W3316" s="63"/>
      <c r="X3316" s="3"/>
    </row>
    <row r="3317" spans="1:24">
      <c r="A3317" s="3"/>
      <c r="B3317" s="3"/>
      <c r="C3317" s="3"/>
      <c r="D3317" s="3"/>
      <c r="E3317" s="79"/>
      <c r="F3317" s="3"/>
      <c r="G3317" s="77" t="e">
        <f>VLOOKUP($F$1&amp;F3317,定价因子!E:F,2,0)</f>
        <v>#N/A</v>
      </c>
      <c r="H3317" s="3"/>
      <c r="I3317" s="77" t="e">
        <f>VLOOKUP($H$1&amp;H3317,定价因子!E:F,2,0)</f>
        <v>#N/A</v>
      </c>
      <c r="J3317" s="3"/>
      <c r="K3317" s="77" t="e">
        <f>VLOOKUP($J$1&amp;J3317,定价因子!E:F,2,0)</f>
        <v>#N/A</v>
      </c>
      <c r="L3317" s="3"/>
      <c r="M3317" s="77" t="e">
        <f>VLOOKUP($L$1&amp;L3317,定价因子!E:F,2,0)</f>
        <v>#N/A</v>
      </c>
      <c r="N3317" s="3"/>
      <c r="O3317" s="77" t="e">
        <f>VLOOKUP($N$1&amp;N3317,定价因子!E:F,2,0)</f>
        <v>#N/A</v>
      </c>
      <c r="P3317" s="3"/>
      <c r="Q3317" s="55" t="e">
        <f>VLOOKUP($P$1&amp;P3317,定价因子!$E:$F,2,0)</f>
        <v>#N/A</v>
      </c>
      <c r="R3317" s="3"/>
      <c r="S3317" s="77" t="e">
        <f>VLOOKUP($R$1&amp;R3317,定价因子!$E:$F,2,0)</f>
        <v>#N/A</v>
      </c>
      <c r="T3317" s="61"/>
      <c r="U3317" s="63"/>
      <c r="V3317" s="63"/>
      <c r="W3317" s="63"/>
      <c r="X3317" s="3"/>
    </row>
    <row r="3318" spans="1:24">
      <c r="A3318" s="3"/>
      <c r="B3318" s="3"/>
      <c r="C3318" s="3"/>
      <c r="D3318" s="3"/>
      <c r="E3318" s="79"/>
      <c r="F3318" s="3"/>
      <c r="G3318" s="77" t="e">
        <f>VLOOKUP($F$1&amp;F3318,定价因子!E:F,2,0)</f>
        <v>#N/A</v>
      </c>
      <c r="H3318" s="3"/>
      <c r="I3318" s="77" t="e">
        <f>VLOOKUP($H$1&amp;H3318,定价因子!E:F,2,0)</f>
        <v>#N/A</v>
      </c>
      <c r="J3318" s="3"/>
      <c r="K3318" s="77" t="e">
        <f>VLOOKUP($J$1&amp;J3318,定价因子!E:F,2,0)</f>
        <v>#N/A</v>
      </c>
      <c r="L3318" s="3"/>
      <c r="M3318" s="77" t="e">
        <f>VLOOKUP($L$1&amp;L3318,定价因子!E:F,2,0)</f>
        <v>#N/A</v>
      </c>
      <c r="N3318" s="3"/>
      <c r="O3318" s="77" t="e">
        <f>VLOOKUP($N$1&amp;N3318,定价因子!E:F,2,0)</f>
        <v>#N/A</v>
      </c>
      <c r="P3318" s="3"/>
      <c r="Q3318" s="55" t="e">
        <f>VLOOKUP($P$1&amp;P3318,定价因子!$E:$F,2,0)</f>
        <v>#N/A</v>
      </c>
      <c r="R3318" s="3"/>
      <c r="S3318" s="77" t="e">
        <f>VLOOKUP($R$1&amp;R3318,定价因子!$E:$F,2,0)</f>
        <v>#N/A</v>
      </c>
      <c r="T3318" s="61"/>
      <c r="U3318" s="63"/>
      <c r="V3318" s="63"/>
      <c r="W3318" s="63"/>
      <c r="X3318" s="3"/>
    </row>
    <row r="3319" spans="1:24">
      <c r="A3319" s="3"/>
      <c r="B3319" s="3"/>
      <c r="C3319" s="3"/>
      <c r="D3319" s="3"/>
      <c r="E3319" s="79"/>
      <c r="F3319" s="3"/>
      <c r="G3319" s="77" t="e">
        <f>VLOOKUP($F$1&amp;F3319,定价因子!E:F,2,0)</f>
        <v>#N/A</v>
      </c>
      <c r="H3319" s="3"/>
      <c r="I3319" s="77" t="e">
        <f>VLOOKUP($H$1&amp;H3319,定价因子!E:F,2,0)</f>
        <v>#N/A</v>
      </c>
      <c r="J3319" s="3"/>
      <c r="K3319" s="77" t="e">
        <f>VLOOKUP($J$1&amp;J3319,定价因子!E:F,2,0)</f>
        <v>#N/A</v>
      </c>
      <c r="L3319" s="3"/>
      <c r="M3319" s="77" t="e">
        <f>VLOOKUP($L$1&amp;L3319,定价因子!E:F,2,0)</f>
        <v>#N/A</v>
      </c>
      <c r="N3319" s="3"/>
      <c r="O3319" s="77" t="e">
        <f>VLOOKUP($N$1&amp;N3319,定价因子!E:F,2,0)</f>
        <v>#N/A</v>
      </c>
      <c r="P3319" s="3"/>
      <c r="Q3319" s="55" t="e">
        <f>VLOOKUP($P$1&amp;P3319,定价因子!$E:$F,2,0)</f>
        <v>#N/A</v>
      </c>
      <c r="R3319" s="3"/>
      <c r="S3319" s="77" t="e">
        <f>VLOOKUP($R$1&amp;R3319,定价因子!$E:$F,2,0)</f>
        <v>#N/A</v>
      </c>
      <c r="T3319" s="61"/>
      <c r="U3319" s="63"/>
      <c r="V3319" s="63"/>
      <c r="W3319" s="63"/>
      <c r="X3319" s="3"/>
    </row>
    <row r="3320" spans="1:24">
      <c r="A3320" s="3"/>
      <c r="B3320" s="3"/>
      <c r="C3320" s="3"/>
      <c r="D3320" s="3"/>
      <c r="E3320" s="79"/>
      <c r="F3320" s="3"/>
      <c r="G3320" s="77" t="e">
        <f>VLOOKUP($F$1&amp;F3320,定价因子!E:F,2,0)</f>
        <v>#N/A</v>
      </c>
      <c r="H3320" s="3"/>
      <c r="I3320" s="77" t="e">
        <f>VLOOKUP($H$1&amp;H3320,定价因子!E:F,2,0)</f>
        <v>#N/A</v>
      </c>
      <c r="J3320" s="3"/>
      <c r="K3320" s="77" t="e">
        <f>VLOOKUP($J$1&amp;J3320,定价因子!E:F,2,0)</f>
        <v>#N/A</v>
      </c>
      <c r="L3320" s="3"/>
      <c r="M3320" s="77" t="e">
        <f>VLOOKUP($L$1&amp;L3320,定价因子!E:F,2,0)</f>
        <v>#N/A</v>
      </c>
      <c r="N3320" s="3"/>
      <c r="O3320" s="77" t="e">
        <f>VLOOKUP($N$1&amp;N3320,定价因子!E:F,2,0)</f>
        <v>#N/A</v>
      </c>
      <c r="P3320" s="3"/>
      <c r="Q3320" s="55" t="e">
        <f>VLOOKUP($P$1&amp;P3320,定价因子!$E:$F,2,0)</f>
        <v>#N/A</v>
      </c>
      <c r="R3320" s="3"/>
      <c r="S3320" s="77" t="e">
        <f>VLOOKUP($R$1&amp;R3320,定价因子!$E:$F,2,0)</f>
        <v>#N/A</v>
      </c>
      <c r="T3320" s="61"/>
      <c r="U3320" s="63"/>
      <c r="V3320" s="63"/>
      <c r="W3320" s="63"/>
      <c r="X3320" s="3"/>
    </row>
    <row r="3321" spans="1:24">
      <c r="A3321" s="3"/>
      <c r="B3321" s="3"/>
      <c r="C3321" s="3"/>
      <c r="D3321" s="3"/>
      <c r="E3321" s="79"/>
      <c r="F3321" s="3"/>
      <c r="G3321" s="77" t="e">
        <f>VLOOKUP($F$1&amp;F3321,定价因子!E:F,2,0)</f>
        <v>#N/A</v>
      </c>
      <c r="H3321" s="3"/>
      <c r="I3321" s="77" t="e">
        <f>VLOOKUP($H$1&amp;H3321,定价因子!E:F,2,0)</f>
        <v>#N/A</v>
      </c>
      <c r="J3321" s="3"/>
      <c r="K3321" s="77" t="e">
        <f>VLOOKUP($J$1&amp;J3321,定价因子!E:F,2,0)</f>
        <v>#N/A</v>
      </c>
      <c r="L3321" s="3"/>
      <c r="M3321" s="77" t="e">
        <f>VLOOKUP($L$1&amp;L3321,定价因子!E:F,2,0)</f>
        <v>#N/A</v>
      </c>
      <c r="N3321" s="3"/>
      <c r="O3321" s="77" t="e">
        <f>VLOOKUP($N$1&amp;N3321,定价因子!E:F,2,0)</f>
        <v>#N/A</v>
      </c>
      <c r="P3321" s="3"/>
      <c r="Q3321" s="55" t="e">
        <f>VLOOKUP($P$1&amp;P3321,定价因子!$E:$F,2,0)</f>
        <v>#N/A</v>
      </c>
      <c r="R3321" s="3"/>
      <c r="S3321" s="77" t="e">
        <f>VLOOKUP($R$1&amp;R3321,定价因子!$E:$F,2,0)</f>
        <v>#N/A</v>
      </c>
      <c r="T3321" s="61"/>
      <c r="U3321" s="63"/>
      <c r="V3321" s="63"/>
      <c r="W3321" s="63"/>
      <c r="X3321" s="3"/>
    </row>
    <row r="3322" spans="1:24">
      <c r="A3322" s="3"/>
      <c r="B3322" s="3"/>
      <c r="C3322" s="3"/>
      <c r="D3322" s="3"/>
      <c r="E3322" s="79"/>
      <c r="F3322" s="3"/>
      <c r="G3322" s="77" t="e">
        <f>VLOOKUP($F$1&amp;F3322,定价因子!E:F,2,0)</f>
        <v>#N/A</v>
      </c>
      <c r="H3322" s="3"/>
      <c r="I3322" s="77" t="e">
        <f>VLOOKUP($H$1&amp;H3322,定价因子!E:F,2,0)</f>
        <v>#N/A</v>
      </c>
      <c r="J3322" s="3"/>
      <c r="K3322" s="77" t="e">
        <f>VLOOKUP($J$1&amp;J3322,定价因子!E:F,2,0)</f>
        <v>#N/A</v>
      </c>
      <c r="L3322" s="3"/>
      <c r="M3322" s="77" t="e">
        <f>VLOOKUP($L$1&amp;L3322,定价因子!E:F,2,0)</f>
        <v>#N/A</v>
      </c>
      <c r="N3322" s="3"/>
      <c r="O3322" s="77" t="e">
        <f>VLOOKUP($N$1&amp;N3322,定价因子!E:F,2,0)</f>
        <v>#N/A</v>
      </c>
      <c r="P3322" s="3"/>
      <c r="Q3322" s="55" t="e">
        <f>VLOOKUP($P$1&amp;P3322,定价因子!$E:$F,2,0)</f>
        <v>#N/A</v>
      </c>
      <c r="R3322" s="3"/>
      <c r="S3322" s="77" t="e">
        <f>VLOOKUP($R$1&amp;R3322,定价因子!$E:$F,2,0)</f>
        <v>#N/A</v>
      </c>
      <c r="T3322" s="61"/>
      <c r="U3322" s="63"/>
      <c r="V3322" s="63"/>
      <c r="W3322" s="63"/>
      <c r="X3322" s="3"/>
    </row>
    <row r="3323" spans="1:24">
      <c r="A3323" s="3"/>
      <c r="B3323" s="3"/>
      <c r="C3323" s="3"/>
      <c r="D3323" s="3"/>
      <c r="E3323" s="79"/>
      <c r="F3323" s="3"/>
      <c r="G3323" s="77" t="e">
        <f>VLOOKUP($F$1&amp;F3323,定价因子!E:F,2,0)</f>
        <v>#N/A</v>
      </c>
      <c r="H3323" s="3"/>
      <c r="I3323" s="77" t="e">
        <f>VLOOKUP($H$1&amp;H3323,定价因子!E:F,2,0)</f>
        <v>#N/A</v>
      </c>
      <c r="J3323" s="3"/>
      <c r="K3323" s="77" t="e">
        <f>VLOOKUP($J$1&amp;J3323,定价因子!E:F,2,0)</f>
        <v>#N/A</v>
      </c>
      <c r="L3323" s="3"/>
      <c r="M3323" s="77" t="e">
        <f>VLOOKUP($L$1&amp;L3323,定价因子!E:F,2,0)</f>
        <v>#N/A</v>
      </c>
      <c r="N3323" s="3"/>
      <c r="O3323" s="77" t="e">
        <f>VLOOKUP($N$1&amp;N3323,定价因子!E:F,2,0)</f>
        <v>#N/A</v>
      </c>
      <c r="P3323" s="3"/>
      <c r="Q3323" s="55" t="e">
        <f>VLOOKUP($P$1&amp;P3323,定价因子!$E:$F,2,0)</f>
        <v>#N/A</v>
      </c>
      <c r="R3323" s="3"/>
      <c r="S3323" s="77" t="e">
        <f>VLOOKUP($R$1&amp;R3323,定价因子!$E:$F,2,0)</f>
        <v>#N/A</v>
      </c>
      <c r="T3323" s="61"/>
      <c r="U3323" s="63"/>
      <c r="V3323" s="63"/>
      <c r="W3323" s="63"/>
      <c r="X3323" s="3"/>
    </row>
    <row r="3324" spans="1:24">
      <c r="A3324" s="3"/>
      <c r="B3324" s="3"/>
      <c r="C3324" s="3"/>
      <c r="D3324" s="3"/>
      <c r="E3324" s="79"/>
      <c r="F3324" s="3"/>
      <c r="G3324" s="77" t="e">
        <f>VLOOKUP($F$1&amp;F3324,定价因子!E:F,2,0)</f>
        <v>#N/A</v>
      </c>
      <c r="H3324" s="3"/>
      <c r="I3324" s="77" t="e">
        <f>VLOOKUP($H$1&amp;H3324,定价因子!E:F,2,0)</f>
        <v>#N/A</v>
      </c>
      <c r="J3324" s="3"/>
      <c r="K3324" s="77" t="e">
        <f>VLOOKUP($J$1&amp;J3324,定价因子!E:F,2,0)</f>
        <v>#N/A</v>
      </c>
      <c r="L3324" s="3"/>
      <c r="M3324" s="77" t="e">
        <f>VLOOKUP($L$1&amp;L3324,定价因子!E:F,2,0)</f>
        <v>#N/A</v>
      </c>
      <c r="N3324" s="3"/>
      <c r="O3324" s="77" t="e">
        <f>VLOOKUP($N$1&amp;N3324,定价因子!E:F,2,0)</f>
        <v>#N/A</v>
      </c>
      <c r="P3324" s="3"/>
      <c r="Q3324" s="55" t="e">
        <f>VLOOKUP($P$1&amp;P3324,定价因子!$E:$F,2,0)</f>
        <v>#N/A</v>
      </c>
      <c r="R3324" s="3"/>
      <c r="S3324" s="77" t="e">
        <f>VLOOKUP($R$1&amp;R3324,定价因子!$E:$F,2,0)</f>
        <v>#N/A</v>
      </c>
      <c r="T3324" s="61"/>
      <c r="U3324" s="63"/>
      <c r="V3324" s="63"/>
      <c r="W3324" s="63"/>
      <c r="X3324" s="3"/>
    </row>
    <row r="3325" spans="1:24">
      <c r="A3325" s="3"/>
      <c r="B3325" s="3"/>
      <c r="C3325" s="3"/>
      <c r="D3325" s="3"/>
      <c r="E3325" s="79"/>
      <c r="F3325" s="3"/>
      <c r="G3325" s="77" t="e">
        <f>VLOOKUP($F$1&amp;F3325,定价因子!E:F,2,0)</f>
        <v>#N/A</v>
      </c>
      <c r="H3325" s="3"/>
      <c r="I3325" s="77" t="e">
        <f>VLOOKUP($H$1&amp;H3325,定价因子!E:F,2,0)</f>
        <v>#N/A</v>
      </c>
      <c r="J3325" s="3"/>
      <c r="K3325" s="77" t="e">
        <f>VLOOKUP($J$1&amp;J3325,定价因子!E:F,2,0)</f>
        <v>#N/A</v>
      </c>
      <c r="L3325" s="3"/>
      <c r="M3325" s="77" t="e">
        <f>VLOOKUP($L$1&amp;L3325,定价因子!E:F,2,0)</f>
        <v>#N/A</v>
      </c>
      <c r="N3325" s="3"/>
      <c r="O3325" s="77" t="e">
        <f>VLOOKUP($N$1&amp;N3325,定价因子!E:F,2,0)</f>
        <v>#N/A</v>
      </c>
      <c r="P3325" s="3"/>
      <c r="Q3325" s="55" t="e">
        <f>VLOOKUP($P$1&amp;P3325,定价因子!$E:$F,2,0)</f>
        <v>#N/A</v>
      </c>
      <c r="R3325" s="3"/>
      <c r="S3325" s="77" t="e">
        <f>VLOOKUP($R$1&amp;R3325,定价因子!$E:$F,2,0)</f>
        <v>#N/A</v>
      </c>
      <c r="T3325" s="61"/>
      <c r="U3325" s="63"/>
      <c r="V3325" s="63"/>
      <c r="W3325" s="63"/>
      <c r="X3325" s="3"/>
    </row>
    <row r="3326" spans="1:24">
      <c r="A3326" s="3"/>
      <c r="B3326" s="3"/>
      <c r="C3326" s="3"/>
      <c r="D3326" s="3"/>
      <c r="E3326" s="79"/>
      <c r="F3326" s="3"/>
      <c r="G3326" s="77" t="e">
        <f>VLOOKUP($F$1&amp;F3326,定价因子!E:F,2,0)</f>
        <v>#N/A</v>
      </c>
      <c r="H3326" s="3"/>
      <c r="I3326" s="77" t="e">
        <f>VLOOKUP($H$1&amp;H3326,定价因子!E:F,2,0)</f>
        <v>#N/A</v>
      </c>
      <c r="J3326" s="3"/>
      <c r="K3326" s="77" t="e">
        <f>VLOOKUP($J$1&amp;J3326,定价因子!E:F,2,0)</f>
        <v>#N/A</v>
      </c>
      <c r="L3326" s="3"/>
      <c r="M3326" s="77" t="e">
        <f>VLOOKUP($L$1&amp;L3326,定价因子!E:F,2,0)</f>
        <v>#N/A</v>
      </c>
      <c r="N3326" s="3"/>
      <c r="O3326" s="77" t="e">
        <f>VLOOKUP($N$1&amp;N3326,定价因子!E:F,2,0)</f>
        <v>#N/A</v>
      </c>
      <c r="P3326" s="3"/>
      <c r="Q3326" s="55" t="e">
        <f>VLOOKUP($P$1&amp;P3326,定价因子!$E:$F,2,0)</f>
        <v>#N/A</v>
      </c>
      <c r="R3326" s="3"/>
      <c r="S3326" s="77" t="e">
        <f>VLOOKUP($R$1&amp;R3326,定价因子!$E:$F,2,0)</f>
        <v>#N/A</v>
      </c>
      <c r="T3326" s="61"/>
      <c r="U3326" s="63"/>
      <c r="V3326" s="63"/>
      <c r="W3326" s="63"/>
      <c r="X3326" s="3"/>
    </row>
    <row r="3327" spans="1:24">
      <c r="A3327" s="3"/>
      <c r="B3327" s="3"/>
      <c r="C3327" s="3"/>
      <c r="D3327" s="3"/>
      <c r="E3327" s="79"/>
      <c r="F3327" s="3"/>
      <c r="G3327" s="77" t="e">
        <f>VLOOKUP($F$1&amp;F3327,定价因子!E:F,2,0)</f>
        <v>#N/A</v>
      </c>
      <c r="H3327" s="3"/>
      <c r="I3327" s="77" t="e">
        <f>VLOOKUP($H$1&amp;H3327,定价因子!E:F,2,0)</f>
        <v>#N/A</v>
      </c>
      <c r="J3327" s="3"/>
      <c r="K3327" s="77" t="e">
        <f>VLOOKUP($J$1&amp;J3327,定价因子!E:F,2,0)</f>
        <v>#N/A</v>
      </c>
      <c r="L3327" s="3"/>
      <c r="M3327" s="77" t="e">
        <f>VLOOKUP($L$1&amp;L3327,定价因子!E:F,2,0)</f>
        <v>#N/A</v>
      </c>
      <c r="N3327" s="3"/>
      <c r="O3327" s="77" t="e">
        <f>VLOOKUP($N$1&amp;N3327,定价因子!E:F,2,0)</f>
        <v>#N/A</v>
      </c>
      <c r="P3327" s="3"/>
      <c r="Q3327" s="55" t="e">
        <f>VLOOKUP($P$1&amp;P3327,定价因子!$E:$F,2,0)</f>
        <v>#N/A</v>
      </c>
      <c r="R3327" s="3"/>
      <c r="S3327" s="77" t="e">
        <f>VLOOKUP($R$1&amp;R3327,定价因子!$E:$F,2,0)</f>
        <v>#N/A</v>
      </c>
      <c r="T3327" s="61"/>
      <c r="U3327" s="63"/>
      <c r="V3327" s="63"/>
      <c r="W3327" s="63"/>
      <c r="X3327" s="3"/>
    </row>
    <row r="3328" spans="1:24">
      <c r="A3328" s="3"/>
      <c r="B3328" s="3"/>
      <c r="C3328" s="3"/>
      <c r="D3328" s="3"/>
      <c r="E3328" s="79"/>
      <c r="F3328" s="3"/>
      <c r="G3328" s="77" t="e">
        <f>VLOOKUP($F$1&amp;F3328,定价因子!E:F,2,0)</f>
        <v>#N/A</v>
      </c>
      <c r="H3328" s="3"/>
      <c r="I3328" s="77" t="e">
        <f>VLOOKUP($H$1&amp;H3328,定价因子!E:F,2,0)</f>
        <v>#N/A</v>
      </c>
      <c r="J3328" s="3"/>
      <c r="K3328" s="77" t="e">
        <f>VLOOKUP($J$1&amp;J3328,定价因子!E:F,2,0)</f>
        <v>#N/A</v>
      </c>
      <c r="L3328" s="3"/>
      <c r="M3328" s="77" t="e">
        <f>VLOOKUP($L$1&amp;L3328,定价因子!E:F,2,0)</f>
        <v>#N/A</v>
      </c>
      <c r="N3328" s="3"/>
      <c r="O3328" s="77" t="e">
        <f>VLOOKUP($N$1&amp;N3328,定价因子!E:F,2,0)</f>
        <v>#N/A</v>
      </c>
      <c r="P3328" s="3"/>
      <c r="Q3328" s="55" t="e">
        <f>VLOOKUP($P$1&amp;P3328,定价因子!$E:$F,2,0)</f>
        <v>#N/A</v>
      </c>
      <c r="R3328" s="3"/>
      <c r="S3328" s="77" t="e">
        <f>VLOOKUP($R$1&amp;R3328,定价因子!$E:$F,2,0)</f>
        <v>#N/A</v>
      </c>
      <c r="T3328" s="61"/>
      <c r="U3328" s="63"/>
      <c r="V3328" s="63"/>
      <c r="W3328" s="63"/>
      <c r="X3328" s="3"/>
    </row>
    <row r="3329" spans="1:24">
      <c r="A3329" s="3"/>
      <c r="B3329" s="3"/>
      <c r="C3329" s="3"/>
      <c r="D3329" s="3"/>
      <c r="E3329" s="79"/>
      <c r="F3329" s="3"/>
      <c r="G3329" s="77" t="e">
        <f>VLOOKUP($F$1&amp;F3329,定价因子!E:F,2,0)</f>
        <v>#N/A</v>
      </c>
      <c r="H3329" s="3"/>
      <c r="I3329" s="77" t="e">
        <f>VLOOKUP($H$1&amp;H3329,定价因子!E:F,2,0)</f>
        <v>#N/A</v>
      </c>
      <c r="J3329" s="3"/>
      <c r="K3329" s="77" t="e">
        <f>VLOOKUP($J$1&amp;J3329,定价因子!E:F,2,0)</f>
        <v>#N/A</v>
      </c>
      <c r="L3329" s="3"/>
      <c r="M3329" s="77" t="e">
        <f>VLOOKUP($L$1&amp;L3329,定价因子!E:F,2,0)</f>
        <v>#N/A</v>
      </c>
      <c r="N3329" s="3"/>
      <c r="O3329" s="77" t="e">
        <f>VLOOKUP($N$1&amp;N3329,定价因子!E:F,2,0)</f>
        <v>#N/A</v>
      </c>
      <c r="P3329" s="3"/>
      <c r="Q3329" s="55" t="e">
        <f>VLOOKUP($P$1&amp;P3329,定价因子!$E:$F,2,0)</f>
        <v>#N/A</v>
      </c>
      <c r="R3329" s="3"/>
      <c r="S3329" s="77" t="e">
        <f>VLOOKUP($R$1&amp;R3329,定价因子!$E:$F,2,0)</f>
        <v>#N/A</v>
      </c>
      <c r="T3329" s="61"/>
      <c r="U3329" s="63"/>
      <c r="V3329" s="63"/>
      <c r="W3329" s="63"/>
      <c r="X3329" s="3"/>
    </row>
    <row r="3330" spans="1:24">
      <c r="A3330" s="3"/>
      <c r="B3330" s="3"/>
      <c r="C3330" s="3"/>
      <c r="D3330" s="3"/>
      <c r="E3330" s="79"/>
      <c r="F3330" s="3"/>
      <c r="G3330" s="77" t="e">
        <f>VLOOKUP($F$1&amp;F3330,定价因子!E:F,2,0)</f>
        <v>#N/A</v>
      </c>
      <c r="H3330" s="3"/>
      <c r="I3330" s="77" t="e">
        <f>VLOOKUP($H$1&amp;H3330,定价因子!E:F,2,0)</f>
        <v>#N/A</v>
      </c>
      <c r="J3330" s="3"/>
      <c r="K3330" s="77" t="e">
        <f>VLOOKUP($J$1&amp;J3330,定价因子!E:F,2,0)</f>
        <v>#N/A</v>
      </c>
      <c r="L3330" s="3"/>
      <c r="M3330" s="77" t="e">
        <f>VLOOKUP($L$1&amp;L3330,定价因子!E:F,2,0)</f>
        <v>#N/A</v>
      </c>
      <c r="N3330" s="3"/>
      <c r="O3330" s="77" t="e">
        <f>VLOOKUP($N$1&amp;N3330,定价因子!E:F,2,0)</f>
        <v>#N/A</v>
      </c>
      <c r="P3330" s="3"/>
      <c r="Q3330" s="55" t="e">
        <f>VLOOKUP($P$1&amp;P3330,定价因子!$E:$F,2,0)</f>
        <v>#N/A</v>
      </c>
      <c r="R3330" s="3"/>
      <c r="S3330" s="77" t="e">
        <f>VLOOKUP($R$1&amp;R3330,定价因子!$E:$F,2,0)</f>
        <v>#N/A</v>
      </c>
      <c r="T3330" s="61"/>
      <c r="U3330" s="63"/>
      <c r="V3330" s="63"/>
      <c r="W3330" s="63"/>
      <c r="X3330" s="3"/>
    </row>
    <row r="3331" spans="1:24">
      <c r="A3331" s="3"/>
      <c r="B3331" s="3"/>
      <c r="C3331" s="3"/>
      <c r="D3331" s="3"/>
      <c r="E3331" s="79"/>
      <c r="F3331" s="3"/>
      <c r="G3331" s="77" t="e">
        <f>VLOOKUP($F$1&amp;F3331,定价因子!E:F,2,0)</f>
        <v>#N/A</v>
      </c>
      <c r="H3331" s="3"/>
      <c r="I3331" s="77" t="e">
        <f>VLOOKUP($H$1&amp;H3331,定价因子!E:F,2,0)</f>
        <v>#N/A</v>
      </c>
      <c r="J3331" s="3"/>
      <c r="K3331" s="77" t="e">
        <f>VLOOKUP($J$1&amp;J3331,定价因子!E:F,2,0)</f>
        <v>#N/A</v>
      </c>
      <c r="L3331" s="3"/>
      <c r="M3331" s="77" t="e">
        <f>VLOOKUP($L$1&amp;L3331,定价因子!E:F,2,0)</f>
        <v>#N/A</v>
      </c>
      <c r="N3331" s="3"/>
      <c r="O3331" s="77" t="e">
        <f>VLOOKUP($N$1&amp;N3331,定价因子!E:F,2,0)</f>
        <v>#N/A</v>
      </c>
      <c r="P3331" s="3"/>
      <c r="Q3331" s="55" t="e">
        <f>VLOOKUP($P$1&amp;P3331,定价因子!$E:$F,2,0)</f>
        <v>#N/A</v>
      </c>
      <c r="R3331" s="3"/>
      <c r="S3331" s="77" t="e">
        <f>VLOOKUP($R$1&amp;R3331,定价因子!$E:$F,2,0)</f>
        <v>#N/A</v>
      </c>
      <c r="T3331" s="61"/>
      <c r="U3331" s="63"/>
      <c r="V3331" s="63"/>
      <c r="W3331" s="63"/>
      <c r="X3331" s="3"/>
    </row>
    <row r="3332" spans="1:24">
      <c r="A3332" s="3"/>
      <c r="B3332" s="3"/>
      <c r="C3332" s="3"/>
      <c r="D3332" s="3"/>
      <c r="E3332" s="79"/>
      <c r="F3332" s="3"/>
      <c r="G3332" s="77" t="e">
        <f>VLOOKUP($F$1&amp;F3332,定价因子!E:F,2,0)</f>
        <v>#N/A</v>
      </c>
      <c r="H3332" s="3"/>
      <c r="I3332" s="77" t="e">
        <f>VLOOKUP($H$1&amp;H3332,定价因子!E:F,2,0)</f>
        <v>#N/A</v>
      </c>
      <c r="J3332" s="3"/>
      <c r="K3332" s="77" t="e">
        <f>VLOOKUP($J$1&amp;J3332,定价因子!E:F,2,0)</f>
        <v>#N/A</v>
      </c>
      <c r="L3332" s="3"/>
      <c r="M3332" s="77" t="e">
        <f>VLOOKUP($L$1&amp;L3332,定价因子!E:F,2,0)</f>
        <v>#N/A</v>
      </c>
      <c r="N3332" s="3"/>
      <c r="O3332" s="77" t="e">
        <f>VLOOKUP($N$1&amp;N3332,定价因子!E:F,2,0)</f>
        <v>#N/A</v>
      </c>
      <c r="P3332" s="3"/>
      <c r="Q3332" s="55" t="e">
        <f>VLOOKUP($P$1&amp;P3332,定价因子!$E:$F,2,0)</f>
        <v>#N/A</v>
      </c>
      <c r="R3332" s="3"/>
      <c r="S3332" s="77" t="e">
        <f>VLOOKUP($R$1&amp;R3332,定价因子!$E:$F,2,0)</f>
        <v>#N/A</v>
      </c>
      <c r="T3332" s="61"/>
      <c r="U3332" s="63"/>
      <c r="V3332" s="63"/>
      <c r="W3332" s="63"/>
      <c r="X3332" s="3"/>
    </row>
    <row r="3333" spans="1:24">
      <c r="A3333" s="3"/>
      <c r="B3333" s="3"/>
      <c r="C3333" s="3"/>
      <c r="D3333" s="3"/>
      <c r="E3333" s="79"/>
      <c r="F3333" s="3"/>
      <c r="G3333" s="77" t="e">
        <f>VLOOKUP($F$1&amp;F3333,定价因子!E:F,2,0)</f>
        <v>#N/A</v>
      </c>
      <c r="H3333" s="3"/>
      <c r="I3333" s="77" t="e">
        <f>VLOOKUP($H$1&amp;H3333,定价因子!E:F,2,0)</f>
        <v>#N/A</v>
      </c>
      <c r="J3333" s="3"/>
      <c r="K3333" s="77" t="e">
        <f>VLOOKUP($J$1&amp;J3333,定价因子!E:F,2,0)</f>
        <v>#N/A</v>
      </c>
      <c r="L3333" s="3"/>
      <c r="M3333" s="77" t="e">
        <f>VLOOKUP($L$1&amp;L3333,定价因子!E:F,2,0)</f>
        <v>#N/A</v>
      </c>
      <c r="N3333" s="3"/>
      <c r="O3333" s="77" t="e">
        <f>VLOOKUP($N$1&amp;N3333,定价因子!E:F,2,0)</f>
        <v>#N/A</v>
      </c>
      <c r="P3333" s="3"/>
      <c r="Q3333" s="55" t="e">
        <f>VLOOKUP($P$1&amp;P3333,定价因子!$E:$F,2,0)</f>
        <v>#N/A</v>
      </c>
      <c r="R3333" s="3"/>
      <c r="S3333" s="77" t="e">
        <f>VLOOKUP($R$1&amp;R3333,定价因子!$E:$F,2,0)</f>
        <v>#N/A</v>
      </c>
      <c r="T3333" s="61"/>
      <c r="U3333" s="63"/>
      <c r="V3333" s="63"/>
      <c r="W3333" s="63"/>
      <c r="X3333" s="3"/>
    </row>
    <row r="3334" spans="1:24">
      <c r="A3334" s="3"/>
      <c r="B3334" s="3"/>
      <c r="C3334" s="3"/>
      <c r="D3334" s="3"/>
      <c r="E3334" s="79"/>
      <c r="F3334" s="3"/>
      <c r="G3334" s="77" t="e">
        <f>VLOOKUP($F$1&amp;F3334,定价因子!E:F,2,0)</f>
        <v>#N/A</v>
      </c>
      <c r="H3334" s="3"/>
      <c r="I3334" s="77" t="e">
        <f>VLOOKUP($H$1&amp;H3334,定价因子!E:F,2,0)</f>
        <v>#N/A</v>
      </c>
      <c r="J3334" s="3"/>
      <c r="K3334" s="77" t="e">
        <f>VLOOKUP($J$1&amp;J3334,定价因子!E:F,2,0)</f>
        <v>#N/A</v>
      </c>
      <c r="L3334" s="3"/>
      <c r="M3334" s="77" t="e">
        <f>VLOOKUP($L$1&amp;L3334,定价因子!E:F,2,0)</f>
        <v>#N/A</v>
      </c>
      <c r="N3334" s="3"/>
      <c r="O3334" s="77" t="e">
        <f>VLOOKUP($N$1&amp;N3334,定价因子!E:F,2,0)</f>
        <v>#N/A</v>
      </c>
      <c r="P3334" s="3"/>
      <c r="Q3334" s="55" t="e">
        <f>VLOOKUP($P$1&amp;P3334,定价因子!$E:$F,2,0)</f>
        <v>#N/A</v>
      </c>
      <c r="R3334" s="3"/>
      <c r="S3334" s="77" t="e">
        <f>VLOOKUP($R$1&amp;R3334,定价因子!$E:$F,2,0)</f>
        <v>#N/A</v>
      </c>
      <c r="T3334" s="61"/>
      <c r="U3334" s="63"/>
      <c r="V3334" s="63"/>
      <c r="W3334" s="63"/>
      <c r="X3334" s="3"/>
    </row>
    <row r="3335" spans="1:24">
      <c r="A3335" s="3"/>
      <c r="B3335" s="3"/>
      <c r="C3335" s="3"/>
      <c r="D3335" s="3"/>
      <c r="E3335" s="79"/>
      <c r="F3335" s="3"/>
      <c r="G3335" s="77" t="e">
        <f>VLOOKUP($F$1&amp;F3335,定价因子!E:F,2,0)</f>
        <v>#N/A</v>
      </c>
      <c r="H3335" s="3"/>
      <c r="I3335" s="77" t="e">
        <f>VLOOKUP($H$1&amp;H3335,定价因子!E:F,2,0)</f>
        <v>#N/A</v>
      </c>
      <c r="J3335" s="3"/>
      <c r="K3335" s="77" t="e">
        <f>VLOOKUP($J$1&amp;J3335,定价因子!E:F,2,0)</f>
        <v>#N/A</v>
      </c>
      <c r="L3335" s="3"/>
      <c r="M3335" s="77" t="e">
        <f>VLOOKUP($L$1&amp;L3335,定价因子!E:F,2,0)</f>
        <v>#N/A</v>
      </c>
      <c r="N3335" s="3"/>
      <c r="O3335" s="77" t="e">
        <f>VLOOKUP($N$1&amp;N3335,定价因子!E:F,2,0)</f>
        <v>#N/A</v>
      </c>
      <c r="P3335" s="3"/>
      <c r="Q3335" s="55" t="e">
        <f>VLOOKUP($P$1&amp;P3335,定价因子!$E:$F,2,0)</f>
        <v>#N/A</v>
      </c>
      <c r="R3335" s="3"/>
      <c r="S3335" s="77" t="e">
        <f>VLOOKUP($R$1&amp;R3335,定价因子!$E:$F,2,0)</f>
        <v>#N/A</v>
      </c>
      <c r="T3335" s="61"/>
      <c r="U3335" s="63"/>
      <c r="V3335" s="63"/>
      <c r="W3335" s="63"/>
      <c r="X3335" s="3"/>
    </row>
    <row r="3336" spans="1:24">
      <c r="A3336" s="3"/>
      <c r="B3336" s="3"/>
      <c r="C3336" s="3"/>
      <c r="D3336" s="3"/>
      <c r="E3336" s="79"/>
      <c r="F3336" s="3"/>
      <c r="G3336" s="77" t="e">
        <f>VLOOKUP($F$1&amp;F3336,定价因子!E:F,2,0)</f>
        <v>#N/A</v>
      </c>
      <c r="H3336" s="3"/>
      <c r="I3336" s="77" t="e">
        <f>VLOOKUP($H$1&amp;H3336,定价因子!E:F,2,0)</f>
        <v>#N/A</v>
      </c>
      <c r="J3336" s="3"/>
      <c r="K3336" s="77" t="e">
        <f>VLOOKUP($J$1&amp;J3336,定价因子!E:F,2,0)</f>
        <v>#N/A</v>
      </c>
      <c r="L3336" s="3"/>
      <c r="M3336" s="77" t="e">
        <f>VLOOKUP($L$1&amp;L3336,定价因子!E:F,2,0)</f>
        <v>#N/A</v>
      </c>
      <c r="N3336" s="3"/>
      <c r="O3336" s="77" t="e">
        <f>VLOOKUP($N$1&amp;N3336,定价因子!E:F,2,0)</f>
        <v>#N/A</v>
      </c>
      <c r="P3336" s="3"/>
      <c r="Q3336" s="55" t="e">
        <f>VLOOKUP($P$1&amp;P3336,定价因子!$E:$F,2,0)</f>
        <v>#N/A</v>
      </c>
      <c r="R3336" s="3"/>
      <c r="S3336" s="77" t="e">
        <f>VLOOKUP($R$1&amp;R3336,定价因子!$E:$F,2,0)</f>
        <v>#N/A</v>
      </c>
      <c r="T3336" s="61"/>
      <c r="U3336" s="63"/>
      <c r="V3336" s="63"/>
      <c r="W3336" s="63"/>
      <c r="X3336" s="3"/>
    </row>
    <row r="3337" spans="1:24">
      <c r="A3337" s="3"/>
      <c r="B3337" s="3"/>
      <c r="C3337" s="3"/>
      <c r="D3337" s="3"/>
      <c r="E3337" s="79"/>
      <c r="F3337" s="3"/>
      <c r="G3337" s="77" t="e">
        <f>VLOOKUP($F$1&amp;F3337,定价因子!E:F,2,0)</f>
        <v>#N/A</v>
      </c>
      <c r="H3337" s="3"/>
      <c r="I3337" s="77" t="e">
        <f>VLOOKUP($H$1&amp;H3337,定价因子!E:F,2,0)</f>
        <v>#N/A</v>
      </c>
      <c r="J3337" s="3"/>
      <c r="K3337" s="77" t="e">
        <f>VLOOKUP($J$1&amp;J3337,定价因子!E:F,2,0)</f>
        <v>#N/A</v>
      </c>
      <c r="L3337" s="3"/>
      <c r="M3337" s="77" t="e">
        <f>VLOOKUP($L$1&amp;L3337,定价因子!E:F,2,0)</f>
        <v>#N/A</v>
      </c>
      <c r="N3337" s="3"/>
      <c r="O3337" s="77" t="e">
        <f>VLOOKUP($N$1&amp;N3337,定价因子!E:F,2,0)</f>
        <v>#N/A</v>
      </c>
      <c r="P3337" s="3"/>
      <c r="Q3337" s="55" t="e">
        <f>VLOOKUP($P$1&amp;P3337,定价因子!$E:$F,2,0)</f>
        <v>#N/A</v>
      </c>
      <c r="R3337" s="3"/>
      <c r="S3337" s="77" t="e">
        <f>VLOOKUP($R$1&amp;R3337,定价因子!$E:$F,2,0)</f>
        <v>#N/A</v>
      </c>
      <c r="T3337" s="61"/>
      <c r="U3337" s="63"/>
      <c r="V3337" s="63"/>
      <c r="W3337" s="63"/>
      <c r="X3337" s="3"/>
    </row>
    <row r="3338" spans="1:24">
      <c r="A3338" s="3"/>
      <c r="B3338" s="3"/>
      <c r="C3338" s="3"/>
      <c r="D3338" s="3"/>
      <c r="E3338" s="79"/>
      <c r="F3338" s="3"/>
      <c r="G3338" s="77" t="e">
        <f>VLOOKUP($F$1&amp;F3338,定价因子!E:F,2,0)</f>
        <v>#N/A</v>
      </c>
      <c r="H3338" s="3"/>
      <c r="I3338" s="77" t="e">
        <f>VLOOKUP($H$1&amp;H3338,定价因子!E:F,2,0)</f>
        <v>#N/A</v>
      </c>
      <c r="J3338" s="3"/>
      <c r="K3338" s="77" t="e">
        <f>VLOOKUP($J$1&amp;J3338,定价因子!E:F,2,0)</f>
        <v>#N/A</v>
      </c>
      <c r="L3338" s="3"/>
      <c r="M3338" s="77" t="e">
        <f>VLOOKUP($L$1&amp;L3338,定价因子!E:F,2,0)</f>
        <v>#N/A</v>
      </c>
      <c r="N3338" s="3"/>
      <c r="O3338" s="77" t="e">
        <f>VLOOKUP($N$1&amp;N3338,定价因子!E:F,2,0)</f>
        <v>#N/A</v>
      </c>
      <c r="P3338" s="3"/>
      <c r="Q3338" s="55" t="e">
        <f>VLOOKUP($P$1&amp;P3338,定价因子!$E:$F,2,0)</f>
        <v>#N/A</v>
      </c>
      <c r="R3338" s="3"/>
      <c r="S3338" s="77" t="e">
        <f>VLOOKUP($R$1&amp;R3338,定价因子!$E:$F,2,0)</f>
        <v>#N/A</v>
      </c>
      <c r="T3338" s="61"/>
      <c r="U3338" s="63"/>
      <c r="V3338" s="63"/>
      <c r="W3338" s="63"/>
      <c r="X3338" s="3"/>
    </row>
    <row r="3339" spans="1:24">
      <c r="A3339" s="3"/>
      <c r="B3339" s="3"/>
      <c r="C3339" s="3"/>
      <c r="D3339" s="3"/>
      <c r="E3339" s="79"/>
      <c r="F3339" s="3"/>
      <c r="G3339" s="77" t="e">
        <f>VLOOKUP($F$1&amp;F3339,定价因子!E:F,2,0)</f>
        <v>#N/A</v>
      </c>
      <c r="H3339" s="3"/>
      <c r="I3339" s="77" t="e">
        <f>VLOOKUP($H$1&amp;H3339,定价因子!E:F,2,0)</f>
        <v>#N/A</v>
      </c>
      <c r="J3339" s="3"/>
      <c r="K3339" s="77" t="e">
        <f>VLOOKUP($J$1&amp;J3339,定价因子!E:F,2,0)</f>
        <v>#N/A</v>
      </c>
      <c r="L3339" s="3"/>
      <c r="M3339" s="77" t="e">
        <f>VLOOKUP($L$1&amp;L3339,定价因子!E:F,2,0)</f>
        <v>#N/A</v>
      </c>
      <c r="N3339" s="3"/>
      <c r="O3339" s="77" t="e">
        <f>VLOOKUP($N$1&amp;N3339,定价因子!E:F,2,0)</f>
        <v>#N/A</v>
      </c>
      <c r="P3339" s="3"/>
      <c r="Q3339" s="55" t="e">
        <f>VLOOKUP($P$1&amp;P3339,定价因子!$E:$F,2,0)</f>
        <v>#N/A</v>
      </c>
      <c r="R3339" s="3"/>
      <c r="S3339" s="77" t="e">
        <f>VLOOKUP($R$1&amp;R3339,定价因子!$E:$F,2,0)</f>
        <v>#N/A</v>
      </c>
      <c r="T3339" s="61"/>
      <c r="U3339" s="63"/>
      <c r="V3339" s="63"/>
      <c r="W3339" s="63"/>
      <c r="X3339" s="3"/>
    </row>
    <row r="3340" spans="1:24">
      <c r="A3340" s="3"/>
      <c r="B3340" s="3"/>
      <c r="C3340" s="3"/>
      <c r="D3340" s="3"/>
      <c r="E3340" s="79"/>
      <c r="F3340" s="3"/>
      <c r="G3340" s="77" t="e">
        <f>VLOOKUP($F$1&amp;F3340,定价因子!E:F,2,0)</f>
        <v>#N/A</v>
      </c>
      <c r="H3340" s="3"/>
      <c r="I3340" s="77" t="e">
        <f>VLOOKUP($H$1&amp;H3340,定价因子!E:F,2,0)</f>
        <v>#N/A</v>
      </c>
      <c r="J3340" s="3"/>
      <c r="K3340" s="77" t="e">
        <f>VLOOKUP($J$1&amp;J3340,定价因子!E:F,2,0)</f>
        <v>#N/A</v>
      </c>
      <c r="L3340" s="3"/>
      <c r="M3340" s="77" t="e">
        <f>VLOOKUP($L$1&amp;L3340,定价因子!E:F,2,0)</f>
        <v>#N/A</v>
      </c>
      <c r="N3340" s="3"/>
      <c r="O3340" s="77" t="e">
        <f>VLOOKUP($N$1&amp;N3340,定价因子!E:F,2,0)</f>
        <v>#N/A</v>
      </c>
      <c r="P3340" s="3"/>
      <c r="Q3340" s="55" t="e">
        <f>VLOOKUP($P$1&amp;P3340,定价因子!$E:$F,2,0)</f>
        <v>#N/A</v>
      </c>
      <c r="R3340" s="3"/>
      <c r="S3340" s="77" t="e">
        <f>VLOOKUP($R$1&amp;R3340,定价因子!$E:$F,2,0)</f>
        <v>#N/A</v>
      </c>
      <c r="T3340" s="61"/>
      <c r="U3340" s="63"/>
      <c r="V3340" s="63"/>
      <c r="W3340" s="63"/>
      <c r="X3340" s="3"/>
    </row>
    <row r="3341" spans="1:24">
      <c r="A3341" s="3"/>
      <c r="B3341" s="3"/>
      <c r="C3341" s="3"/>
      <c r="D3341" s="3"/>
      <c r="E3341" s="79"/>
      <c r="F3341" s="3"/>
      <c r="G3341" s="77" t="e">
        <f>VLOOKUP($F$1&amp;F3341,定价因子!E:F,2,0)</f>
        <v>#N/A</v>
      </c>
      <c r="H3341" s="3"/>
      <c r="I3341" s="77" t="e">
        <f>VLOOKUP($H$1&amp;H3341,定价因子!E:F,2,0)</f>
        <v>#N/A</v>
      </c>
      <c r="J3341" s="3"/>
      <c r="K3341" s="77" t="e">
        <f>VLOOKUP($J$1&amp;J3341,定价因子!E:F,2,0)</f>
        <v>#N/A</v>
      </c>
      <c r="L3341" s="3"/>
      <c r="M3341" s="77" t="e">
        <f>VLOOKUP($L$1&amp;L3341,定价因子!E:F,2,0)</f>
        <v>#N/A</v>
      </c>
      <c r="N3341" s="3"/>
      <c r="O3341" s="77" t="e">
        <f>VLOOKUP($N$1&amp;N3341,定价因子!E:F,2,0)</f>
        <v>#N/A</v>
      </c>
      <c r="P3341" s="3"/>
      <c r="Q3341" s="55" t="e">
        <f>VLOOKUP($P$1&amp;P3341,定价因子!$E:$F,2,0)</f>
        <v>#N/A</v>
      </c>
      <c r="R3341" s="3"/>
      <c r="S3341" s="77" t="e">
        <f>VLOOKUP($R$1&amp;R3341,定价因子!$E:$F,2,0)</f>
        <v>#N/A</v>
      </c>
      <c r="T3341" s="61"/>
      <c r="U3341" s="63"/>
      <c r="V3341" s="63"/>
      <c r="W3341" s="63"/>
      <c r="X3341" s="3"/>
    </row>
    <row r="3342" spans="1:24">
      <c r="A3342" s="3"/>
      <c r="B3342" s="3"/>
      <c r="C3342" s="3"/>
      <c r="D3342" s="3"/>
      <c r="E3342" s="79"/>
      <c r="F3342" s="3"/>
      <c r="G3342" s="77" t="e">
        <f>VLOOKUP($F$1&amp;F3342,定价因子!E:F,2,0)</f>
        <v>#N/A</v>
      </c>
      <c r="H3342" s="3"/>
      <c r="I3342" s="77" t="e">
        <f>VLOOKUP($H$1&amp;H3342,定价因子!E:F,2,0)</f>
        <v>#N/A</v>
      </c>
      <c r="J3342" s="3"/>
      <c r="K3342" s="77" t="e">
        <f>VLOOKUP($J$1&amp;J3342,定价因子!E:F,2,0)</f>
        <v>#N/A</v>
      </c>
      <c r="L3342" s="3"/>
      <c r="M3342" s="77" t="e">
        <f>VLOOKUP($L$1&amp;L3342,定价因子!E:F,2,0)</f>
        <v>#N/A</v>
      </c>
      <c r="N3342" s="3"/>
      <c r="O3342" s="77" t="e">
        <f>VLOOKUP($N$1&amp;N3342,定价因子!E:F,2,0)</f>
        <v>#N/A</v>
      </c>
      <c r="P3342" s="3"/>
      <c r="Q3342" s="55" t="e">
        <f>VLOOKUP($P$1&amp;P3342,定价因子!$E:$F,2,0)</f>
        <v>#N/A</v>
      </c>
      <c r="R3342" s="3"/>
      <c r="S3342" s="77" t="e">
        <f>VLOOKUP($R$1&amp;R3342,定价因子!$E:$F,2,0)</f>
        <v>#N/A</v>
      </c>
      <c r="T3342" s="61"/>
      <c r="U3342" s="63"/>
      <c r="V3342" s="63"/>
      <c r="W3342" s="63"/>
      <c r="X3342" s="3"/>
    </row>
    <row r="3343" spans="1:24">
      <c r="A3343" s="3"/>
      <c r="B3343" s="3"/>
      <c r="C3343" s="3"/>
      <c r="D3343" s="3"/>
      <c r="E3343" s="79"/>
      <c r="F3343" s="3"/>
      <c r="G3343" s="77" t="e">
        <f>VLOOKUP($F$1&amp;F3343,定价因子!E:F,2,0)</f>
        <v>#N/A</v>
      </c>
      <c r="H3343" s="3"/>
      <c r="I3343" s="77" t="e">
        <f>VLOOKUP($H$1&amp;H3343,定价因子!E:F,2,0)</f>
        <v>#N/A</v>
      </c>
      <c r="J3343" s="3"/>
      <c r="K3343" s="77" t="e">
        <f>VLOOKUP($J$1&amp;J3343,定价因子!E:F,2,0)</f>
        <v>#N/A</v>
      </c>
      <c r="L3343" s="3"/>
      <c r="M3343" s="77" t="e">
        <f>VLOOKUP($L$1&amp;L3343,定价因子!E:F,2,0)</f>
        <v>#N/A</v>
      </c>
      <c r="N3343" s="3"/>
      <c r="O3343" s="77" t="e">
        <f>VLOOKUP($N$1&amp;N3343,定价因子!E:F,2,0)</f>
        <v>#N/A</v>
      </c>
      <c r="P3343" s="3"/>
      <c r="Q3343" s="55" t="e">
        <f>VLOOKUP($P$1&amp;P3343,定价因子!$E:$F,2,0)</f>
        <v>#N/A</v>
      </c>
      <c r="R3343" s="3"/>
      <c r="S3343" s="77" t="e">
        <f>VLOOKUP($R$1&amp;R3343,定价因子!$E:$F,2,0)</f>
        <v>#N/A</v>
      </c>
      <c r="T3343" s="61"/>
      <c r="U3343" s="63"/>
      <c r="V3343" s="63"/>
      <c r="W3343" s="63"/>
      <c r="X3343" s="3"/>
    </row>
    <row r="3344" spans="1:24">
      <c r="A3344" s="3"/>
      <c r="B3344" s="3"/>
      <c r="C3344" s="3"/>
      <c r="D3344" s="3"/>
      <c r="E3344" s="79"/>
      <c r="F3344" s="3"/>
      <c r="G3344" s="77" t="e">
        <f>VLOOKUP($F$1&amp;F3344,定价因子!E:F,2,0)</f>
        <v>#N/A</v>
      </c>
      <c r="H3344" s="3"/>
      <c r="I3344" s="77" t="e">
        <f>VLOOKUP($H$1&amp;H3344,定价因子!E:F,2,0)</f>
        <v>#N/A</v>
      </c>
      <c r="J3344" s="3"/>
      <c r="K3344" s="77" t="e">
        <f>VLOOKUP($J$1&amp;J3344,定价因子!E:F,2,0)</f>
        <v>#N/A</v>
      </c>
      <c r="L3344" s="3"/>
      <c r="M3344" s="77" t="e">
        <f>VLOOKUP($L$1&amp;L3344,定价因子!E:F,2,0)</f>
        <v>#N/A</v>
      </c>
      <c r="N3344" s="3"/>
      <c r="O3344" s="77" t="e">
        <f>VLOOKUP($N$1&amp;N3344,定价因子!E:F,2,0)</f>
        <v>#N/A</v>
      </c>
      <c r="P3344" s="3"/>
      <c r="Q3344" s="55" t="e">
        <f>VLOOKUP($P$1&amp;P3344,定价因子!$E:$F,2,0)</f>
        <v>#N/A</v>
      </c>
      <c r="R3344" s="3"/>
      <c r="S3344" s="77" t="e">
        <f>VLOOKUP($R$1&amp;R3344,定价因子!$E:$F,2,0)</f>
        <v>#N/A</v>
      </c>
      <c r="T3344" s="61"/>
      <c r="U3344" s="63"/>
      <c r="V3344" s="63"/>
      <c r="W3344" s="63"/>
      <c r="X3344" s="3"/>
    </row>
    <row r="3345" spans="1:24">
      <c r="A3345" s="3"/>
      <c r="B3345" s="3"/>
      <c r="C3345" s="3"/>
      <c r="D3345" s="3"/>
      <c r="E3345" s="79"/>
      <c r="F3345" s="3"/>
      <c r="G3345" s="77" t="e">
        <f>VLOOKUP($F$1&amp;F3345,定价因子!E:F,2,0)</f>
        <v>#N/A</v>
      </c>
      <c r="H3345" s="3"/>
      <c r="I3345" s="77" t="e">
        <f>VLOOKUP($H$1&amp;H3345,定价因子!E:F,2,0)</f>
        <v>#N/A</v>
      </c>
      <c r="J3345" s="3"/>
      <c r="K3345" s="77" t="e">
        <f>VLOOKUP($J$1&amp;J3345,定价因子!E:F,2,0)</f>
        <v>#N/A</v>
      </c>
      <c r="L3345" s="3"/>
      <c r="M3345" s="77" t="e">
        <f>VLOOKUP($L$1&amp;L3345,定价因子!E:F,2,0)</f>
        <v>#N/A</v>
      </c>
      <c r="N3345" s="3"/>
      <c r="O3345" s="77" t="e">
        <f>VLOOKUP($N$1&amp;N3345,定价因子!E:F,2,0)</f>
        <v>#N/A</v>
      </c>
      <c r="P3345" s="3"/>
      <c r="Q3345" s="55" t="e">
        <f>VLOOKUP($P$1&amp;P3345,定价因子!$E:$F,2,0)</f>
        <v>#N/A</v>
      </c>
      <c r="R3345" s="3"/>
      <c r="S3345" s="77" t="e">
        <f>VLOOKUP($R$1&amp;R3345,定价因子!$E:$F,2,0)</f>
        <v>#N/A</v>
      </c>
      <c r="T3345" s="61"/>
      <c r="U3345" s="63"/>
      <c r="V3345" s="63"/>
      <c r="W3345" s="63"/>
      <c r="X3345" s="3"/>
    </row>
    <row r="3346" spans="1:24">
      <c r="A3346" s="3"/>
      <c r="B3346" s="3"/>
      <c r="C3346" s="3"/>
      <c r="D3346" s="3"/>
      <c r="E3346" s="79"/>
      <c r="F3346" s="3"/>
      <c r="G3346" s="77" t="e">
        <f>VLOOKUP($F$1&amp;F3346,定价因子!E:F,2,0)</f>
        <v>#N/A</v>
      </c>
      <c r="H3346" s="3"/>
      <c r="I3346" s="77" t="e">
        <f>VLOOKUP($H$1&amp;H3346,定价因子!E:F,2,0)</f>
        <v>#N/A</v>
      </c>
      <c r="J3346" s="3"/>
      <c r="K3346" s="77" t="e">
        <f>VLOOKUP($J$1&amp;J3346,定价因子!E:F,2,0)</f>
        <v>#N/A</v>
      </c>
      <c r="L3346" s="3"/>
      <c r="M3346" s="77" t="e">
        <f>VLOOKUP($L$1&amp;L3346,定价因子!E:F,2,0)</f>
        <v>#N/A</v>
      </c>
      <c r="N3346" s="3"/>
      <c r="O3346" s="77" t="e">
        <f>VLOOKUP($N$1&amp;N3346,定价因子!E:F,2,0)</f>
        <v>#N/A</v>
      </c>
      <c r="P3346" s="3"/>
      <c r="Q3346" s="55" t="e">
        <f>VLOOKUP($P$1&amp;P3346,定价因子!$E:$F,2,0)</f>
        <v>#N/A</v>
      </c>
      <c r="R3346" s="3"/>
      <c r="S3346" s="77" t="e">
        <f>VLOOKUP($R$1&amp;R3346,定价因子!$E:$F,2,0)</f>
        <v>#N/A</v>
      </c>
      <c r="T3346" s="61"/>
      <c r="U3346" s="63"/>
      <c r="V3346" s="63"/>
      <c r="W3346" s="63"/>
      <c r="X3346" s="3"/>
    </row>
    <row r="3347" spans="1:24">
      <c r="A3347" s="3"/>
      <c r="B3347" s="3"/>
      <c r="C3347" s="3"/>
      <c r="D3347" s="3"/>
      <c r="E3347" s="79"/>
      <c r="F3347" s="3"/>
      <c r="G3347" s="77" t="e">
        <f>VLOOKUP($F$1&amp;F3347,定价因子!E:F,2,0)</f>
        <v>#N/A</v>
      </c>
      <c r="H3347" s="3"/>
      <c r="I3347" s="77" t="e">
        <f>VLOOKUP($H$1&amp;H3347,定价因子!E:F,2,0)</f>
        <v>#N/A</v>
      </c>
      <c r="J3347" s="3"/>
      <c r="K3347" s="77" t="e">
        <f>VLOOKUP($J$1&amp;J3347,定价因子!E:F,2,0)</f>
        <v>#N/A</v>
      </c>
      <c r="L3347" s="3"/>
      <c r="M3347" s="77" t="e">
        <f>VLOOKUP($L$1&amp;L3347,定价因子!E:F,2,0)</f>
        <v>#N/A</v>
      </c>
      <c r="N3347" s="3"/>
      <c r="O3347" s="77" t="e">
        <f>VLOOKUP($N$1&amp;N3347,定价因子!E:F,2,0)</f>
        <v>#N/A</v>
      </c>
      <c r="P3347" s="3"/>
      <c r="Q3347" s="55" t="e">
        <f>VLOOKUP($P$1&amp;P3347,定价因子!$E:$F,2,0)</f>
        <v>#N/A</v>
      </c>
      <c r="R3347" s="3"/>
      <c r="S3347" s="77" t="e">
        <f>VLOOKUP($R$1&amp;R3347,定价因子!$E:$F,2,0)</f>
        <v>#N/A</v>
      </c>
      <c r="T3347" s="61"/>
      <c r="U3347" s="63"/>
      <c r="V3347" s="63"/>
      <c r="W3347" s="63"/>
      <c r="X3347" s="3"/>
    </row>
    <row r="3348" spans="1:24">
      <c r="A3348" s="3"/>
      <c r="B3348" s="3"/>
      <c r="C3348" s="3"/>
      <c r="D3348" s="3"/>
      <c r="E3348" s="79"/>
      <c r="F3348" s="3"/>
      <c r="G3348" s="77" t="e">
        <f>VLOOKUP($F$1&amp;F3348,定价因子!E:F,2,0)</f>
        <v>#N/A</v>
      </c>
      <c r="H3348" s="3"/>
      <c r="I3348" s="77" t="e">
        <f>VLOOKUP($H$1&amp;H3348,定价因子!E:F,2,0)</f>
        <v>#N/A</v>
      </c>
      <c r="J3348" s="3"/>
      <c r="K3348" s="77" t="e">
        <f>VLOOKUP($J$1&amp;J3348,定价因子!E:F,2,0)</f>
        <v>#N/A</v>
      </c>
      <c r="L3348" s="3"/>
      <c r="M3348" s="77" t="e">
        <f>VLOOKUP($L$1&amp;L3348,定价因子!E:F,2,0)</f>
        <v>#N/A</v>
      </c>
      <c r="N3348" s="3"/>
      <c r="O3348" s="77" t="e">
        <f>VLOOKUP($N$1&amp;N3348,定价因子!E:F,2,0)</f>
        <v>#N/A</v>
      </c>
      <c r="P3348" s="3"/>
      <c r="Q3348" s="55" t="e">
        <f>VLOOKUP($P$1&amp;P3348,定价因子!$E:$F,2,0)</f>
        <v>#N/A</v>
      </c>
      <c r="R3348" s="3"/>
      <c r="S3348" s="77" t="e">
        <f>VLOOKUP($R$1&amp;R3348,定价因子!$E:$F,2,0)</f>
        <v>#N/A</v>
      </c>
      <c r="T3348" s="61"/>
      <c r="U3348" s="63"/>
      <c r="V3348" s="63"/>
      <c r="W3348" s="63"/>
      <c r="X3348" s="3"/>
    </row>
    <row r="3349" spans="1:24">
      <c r="A3349" s="3"/>
      <c r="B3349" s="3"/>
      <c r="C3349" s="3"/>
      <c r="D3349" s="3"/>
      <c r="E3349" s="79"/>
      <c r="F3349" s="3"/>
      <c r="G3349" s="77" t="e">
        <f>VLOOKUP($F$1&amp;F3349,定价因子!E:F,2,0)</f>
        <v>#N/A</v>
      </c>
      <c r="H3349" s="3"/>
      <c r="I3349" s="77" t="e">
        <f>VLOOKUP($H$1&amp;H3349,定价因子!E:F,2,0)</f>
        <v>#N/A</v>
      </c>
      <c r="J3349" s="3"/>
      <c r="K3349" s="77" t="e">
        <f>VLOOKUP($J$1&amp;J3349,定价因子!E:F,2,0)</f>
        <v>#N/A</v>
      </c>
      <c r="L3349" s="3"/>
      <c r="M3349" s="77" t="e">
        <f>VLOOKUP($L$1&amp;L3349,定价因子!E:F,2,0)</f>
        <v>#N/A</v>
      </c>
      <c r="N3349" s="3"/>
      <c r="O3349" s="77" t="e">
        <f>VLOOKUP($N$1&amp;N3349,定价因子!E:F,2,0)</f>
        <v>#N/A</v>
      </c>
      <c r="P3349" s="3"/>
      <c r="Q3349" s="55" t="e">
        <f>VLOOKUP($P$1&amp;P3349,定价因子!$E:$F,2,0)</f>
        <v>#N/A</v>
      </c>
      <c r="R3349" s="3"/>
      <c r="S3349" s="77" t="e">
        <f>VLOOKUP($R$1&amp;R3349,定价因子!$E:$F,2,0)</f>
        <v>#N/A</v>
      </c>
      <c r="T3349" s="61"/>
      <c r="U3349" s="63"/>
      <c r="V3349" s="63"/>
      <c r="W3349" s="63"/>
      <c r="X3349" s="3"/>
    </row>
    <row r="3350" spans="1:24">
      <c r="A3350" s="3"/>
      <c r="B3350" s="3"/>
      <c r="C3350" s="3"/>
      <c r="D3350" s="3"/>
      <c r="E3350" s="79"/>
      <c r="F3350" s="3"/>
      <c r="G3350" s="77" t="e">
        <f>VLOOKUP($F$1&amp;F3350,定价因子!E:F,2,0)</f>
        <v>#N/A</v>
      </c>
      <c r="H3350" s="3"/>
      <c r="I3350" s="77" t="e">
        <f>VLOOKUP($H$1&amp;H3350,定价因子!E:F,2,0)</f>
        <v>#N/A</v>
      </c>
      <c r="J3350" s="3"/>
      <c r="K3350" s="77" t="e">
        <f>VLOOKUP($J$1&amp;J3350,定价因子!E:F,2,0)</f>
        <v>#N/A</v>
      </c>
      <c r="L3350" s="3"/>
      <c r="M3350" s="77" t="e">
        <f>VLOOKUP($L$1&amp;L3350,定价因子!E:F,2,0)</f>
        <v>#N/A</v>
      </c>
      <c r="N3350" s="3"/>
      <c r="O3350" s="77" t="e">
        <f>VLOOKUP($N$1&amp;N3350,定价因子!E:F,2,0)</f>
        <v>#N/A</v>
      </c>
      <c r="P3350" s="3"/>
      <c r="Q3350" s="55" t="e">
        <f>VLOOKUP($P$1&amp;P3350,定价因子!$E:$F,2,0)</f>
        <v>#N/A</v>
      </c>
      <c r="R3350" s="3"/>
      <c r="S3350" s="77" t="e">
        <f>VLOOKUP($R$1&amp;R3350,定价因子!$E:$F,2,0)</f>
        <v>#N/A</v>
      </c>
      <c r="T3350" s="61"/>
      <c r="U3350" s="63"/>
      <c r="V3350" s="63"/>
      <c r="W3350" s="63"/>
      <c r="X3350" s="3"/>
    </row>
    <row r="3351" spans="1:24">
      <c r="A3351" s="3"/>
      <c r="B3351" s="3"/>
      <c r="C3351" s="3"/>
      <c r="D3351" s="3"/>
      <c r="E3351" s="79"/>
      <c r="F3351" s="3"/>
      <c r="G3351" s="77" t="e">
        <f>VLOOKUP($F$1&amp;F3351,定价因子!E:F,2,0)</f>
        <v>#N/A</v>
      </c>
      <c r="H3351" s="3"/>
      <c r="I3351" s="77" t="e">
        <f>VLOOKUP($H$1&amp;H3351,定价因子!E:F,2,0)</f>
        <v>#N/A</v>
      </c>
      <c r="J3351" s="3"/>
      <c r="K3351" s="77" t="e">
        <f>VLOOKUP($J$1&amp;J3351,定价因子!E:F,2,0)</f>
        <v>#N/A</v>
      </c>
      <c r="L3351" s="3"/>
      <c r="M3351" s="77" t="e">
        <f>VLOOKUP($L$1&amp;L3351,定价因子!E:F,2,0)</f>
        <v>#N/A</v>
      </c>
      <c r="N3351" s="3"/>
      <c r="O3351" s="77" t="e">
        <f>VLOOKUP($N$1&amp;N3351,定价因子!E:F,2,0)</f>
        <v>#N/A</v>
      </c>
      <c r="P3351" s="3"/>
      <c r="Q3351" s="55" t="e">
        <f>VLOOKUP($P$1&amp;P3351,定价因子!$E:$F,2,0)</f>
        <v>#N/A</v>
      </c>
      <c r="R3351" s="3"/>
      <c r="S3351" s="77" t="e">
        <f>VLOOKUP($R$1&amp;R3351,定价因子!$E:$F,2,0)</f>
        <v>#N/A</v>
      </c>
      <c r="T3351" s="61"/>
      <c r="U3351" s="63"/>
      <c r="V3351" s="63"/>
      <c r="W3351" s="63"/>
      <c r="X3351" s="3"/>
    </row>
    <row r="3352" spans="1:24">
      <c r="A3352" s="3"/>
      <c r="B3352" s="3"/>
      <c r="C3352" s="3"/>
      <c r="D3352" s="3"/>
      <c r="E3352" s="79"/>
      <c r="F3352" s="3"/>
      <c r="G3352" s="77" t="e">
        <f>VLOOKUP($F$1&amp;F3352,定价因子!E:F,2,0)</f>
        <v>#N/A</v>
      </c>
      <c r="H3352" s="3"/>
      <c r="I3352" s="77" t="e">
        <f>VLOOKUP($H$1&amp;H3352,定价因子!E:F,2,0)</f>
        <v>#N/A</v>
      </c>
      <c r="J3352" s="3"/>
      <c r="K3352" s="77" t="e">
        <f>VLOOKUP($J$1&amp;J3352,定价因子!E:F,2,0)</f>
        <v>#N/A</v>
      </c>
      <c r="L3352" s="3"/>
      <c r="M3352" s="77" t="e">
        <f>VLOOKUP($L$1&amp;L3352,定价因子!E:F,2,0)</f>
        <v>#N/A</v>
      </c>
      <c r="N3352" s="3"/>
      <c r="O3352" s="77" t="e">
        <f>VLOOKUP($N$1&amp;N3352,定价因子!E:F,2,0)</f>
        <v>#N/A</v>
      </c>
      <c r="P3352" s="3"/>
      <c r="Q3352" s="55" t="e">
        <f>VLOOKUP($P$1&amp;P3352,定价因子!$E:$F,2,0)</f>
        <v>#N/A</v>
      </c>
      <c r="R3352" s="3"/>
      <c r="S3352" s="77" t="e">
        <f>VLOOKUP($R$1&amp;R3352,定价因子!$E:$F,2,0)</f>
        <v>#N/A</v>
      </c>
      <c r="T3352" s="61"/>
      <c r="U3352" s="63"/>
      <c r="V3352" s="63"/>
      <c r="W3352" s="63"/>
      <c r="X3352" s="3"/>
    </row>
    <row r="3353" spans="1:24">
      <c r="A3353" s="3"/>
      <c r="B3353" s="3"/>
      <c r="C3353" s="3"/>
      <c r="D3353" s="3"/>
      <c r="E3353" s="79"/>
      <c r="F3353" s="3"/>
      <c r="G3353" s="77" t="e">
        <f>VLOOKUP($F$1&amp;F3353,定价因子!E:F,2,0)</f>
        <v>#N/A</v>
      </c>
      <c r="H3353" s="3"/>
      <c r="I3353" s="77" t="e">
        <f>VLOOKUP($H$1&amp;H3353,定价因子!E:F,2,0)</f>
        <v>#N/A</v>
      </c>
      <c r="J3353" s="3"/>
      <c r="K3353" s="77" t="e">
        <f>VLOOKUP($J$1&amp;J3353,定价因子!E:F,2,0)</f>
        <v>#N/A</v>
      </c>
      <c r="L3353" s="3"/>
      <c r="M3353" s="77" t="e">
        <f>VLOOKUP($L$1&amp;L3353,定价因子!E:F,2,0)</f>
        <v>#N/A</v>
      </c>
      <c r="N3353" s="3"/>
      <c r="O3353" s="77" t="e">
        <f>VLOOKUP($N$1&amp;N3353,定价因子!E:F,2,0)</f>
        <v>#N/A</v>
      </c>
      <c r="P3353" s="3"/>
      <c r="Q3353" s="55" t="e">
        <f>VLOOKUP($P$1&amp;P3353,定价因子!$E:$F,2,0)</f>
        <v>#N/A</v>
      </c>
      <c r="R3353" s="3"/>
      <c r="S3353" s="77" t="e">
        <f>VLOOKUP($R$1&amp;R3353,定价因子!$E:$F,2,0)</f>
        <v>#N/A</v>
      </c>
      <c r="T3353" s="61"/>
      <c r="U3353" s="63"/>
      <c r="V3353" s="63"/>
      <c r="W3353" s="63"/>
      <c r="X3353" s="3"/>
    </row>
    <row r="3354" spans="1:24">
      <c r="A3354" s="3"/>
      <c r="B3354" s="3"/>
      <c r="C3354" s="3"/>
      <c r="D3354" s="3"/>
      <c r="E3354" s="79"/>
      <c r="F3354" s="3"/>
      <c r="G3354" s="77" t="e">
        <f>VLOOKUP($F$1&amp;F3354,定价因子!E:F,2,0)</f>
        <v>#N/A</v>
      </c>
      <c r="H3354" s="3"/>
      <c r="I3354" s="77" t="e">
        <f>VLOOKUP($H$1&amp;H3354,定价因子!E:F,2,0)</f>
        <v>#N/A</v>
      </c>
      <c r="J3354" s="3"/>
      <c r="K3354" s="77" t="e">
        <f>VLOOKUP($J$1&amp;J3354,定价因子!E:F,2,0)</f>
        <v>#N/A</v>
      </c>
      <c r="L3354" s="3"/>
      <c r="M3354" s="77" t="e">
        <f>VLOOKUP($L$1&amp;L3354,定价因子!E:F,2,0)</f>
        <v>#N/A</v>
      </c>
      <c r="N3354" s="3"/>
      <c r="O3354" s="77" t="e">
        <f>VLOOKUP($N$1&amp;N3354,定价因子!E:F,2,0)</f>
        <v>#N/A</v>
      </c>
      <c r="P3354" s="3"/>
      <c r="Q3354" s="55" t="e">
        <f>VLOOKUP($P$1&amp;P3354,定价因子!$E:$F,2,0)</f>
        <v>#N/A</v>
      </c>
      <c r="R3354" s="3"/>
      <c r="S3354" s="77" t="e">
        <f>VLOOKUP($R$1&amp;R3354,定价因子!$E:$F,2,0)</f>
        <v>#N/A</v>
      </c>
      <c r="T3354" s="61"/>
      <c r="U3354" s="63"/>
      <c r="V3354" s="63"/>
      <c r="W3354" s="63"/>
      <c r="X3354" s="3"/>
    </row>
    <row r="3355" spans="1:24">
      <c r="A3355" s="3"/>
      <c r="B3355" s="3"/>
      <c r="C3355" s="3"/>
      <c r="D3355" s="3"/>
      <c r="E3355" s="79"/>
      <c r="F3355" s="3"/>
      <c r="G3355" s="77" t="e">
        <f>VLOOKUP($F$1&amp;F3355,定价因子!E:F,2,0)</f>
        <v>#N/A</v>
      </c>
      <c r="H3355" s="3"/>
      <c r="I3355" s="77" t="e">
        <f>VLOOKUP($H$1&amp;H3355,定价因子!E:F,2,0)</f>
        <v>#N/A</v>
      </c>
      <c r="J3355" s="3"/>
      <c r="K3355" s="77" t="e">
        <f>VLOOKUP($J$1&amp;J3355,定价因子!E:F,2,0)</f>
        <v>#N/A</v>
      </c>
      <c r="L3355" s="3"/>
      <c r="M3355" s="77" t="e">
        <f>VLOOKUP($L$1&amp;L3355,定价因子!E:F,2,0)</f>
        <v>#N/A</v>
      </c>
      <c r="N3355" s="3"/>
      <c r="O3355" s="77" t="e">
        <f>VLOOKUP($N$1&amp;N3355,定价因子!E:F,2,0)</f>
        <v>#N/A</v>
      </c>
      <c r="P3355" s="3"/>
      <c r="Q3355" s="55" t="e">
        <f>VLOOKUP($P$1&amp;P3355,定价因子!$E:$F,2,0)</f>
        <v>#N/A</v>
      </c>
      <c r="R3355" s="3"/>
      <c r="S3355" s="77" t="e">
        <f>VLOOKUP($R$1&amp;R3355,定价因子!$E:$F,2,0)</f>
        <v>#N/A</v>
      </c>
      <c r="T3355" s="61"/>
      <c r="U3355" s="63"/>
      <c r="V3355" s="63"/>
      <c r="W3355" s="63"/>
      <c r="X3355" s="3"/>
    </row>
    <row r="3356" spans="1:24">
      <c r="A3356" s="3"/>
      <c r="B3356" s="3"/>
      <c r="C3356" s="3"/>
      <c r="D3356" s="3"/>
      <c r="E3356" s="79"/>
      <c r="F3356" s="3"/>
      <c r="G3356" s="77" t="e">
        <f>VLOOKUP($F$1&amp;F3356,定价因子!E:F,2,0)</f>
        <v>#N/A</v>
      </c>
      <c r="H3356" s="3"/>
      <c r="I3356" s="77" t="e">
        <f>VLOOKUP($H$1&amp;H3356,定价因子!E:F,2,0)</f>
        <v>#N/A</v>
      </c>
      <c r="J3356" s="3"/>
      <c r="K3356" s="77" t="e">
        <f>VLOOKUP($J$1&amp;J3356,定价因子!E:F,2,0)</f>
        <v>#N/A</v>
      </c>
      <c r="L3356" s="3"/>
      <c r="M3356" s="77" t="e">
        <f>VLOOKUP($L$1&amp;L3356,定价因子!E:F,2,0)</f>
        <v>#N/A</v>
      </c>
      <c r="N3356" s="3"/>
      <c r="O3356" s="77" t="e">
        <f>VLOOKUP($N$1&amp;N3356,定价因子!E:F,2,0)</f>
        <v>#N/A</v>
      </c>
      <c r="P3356" s="3"/>
      <c r="Q3356" s="55" t="e">
        <f>VLOOKUP($P$1&amp;P3356,定价因子!$E:$F,2,0)</f>
        <v>#N/A</v>
      </c>
      <c r="R3356" s="3"/>
      <c r="S3356" s="77" t="e">
        <f>VLOOKUP($R$1&amp;R3356,定价因子!$E:$F,2,0)</f>
        <v>#N/A</v>
      </c>
      <c r="T3356" s="61"/>
      <c r="U3356" s="63"/>
      <c r="V3356" s="63"/>
      <c r="W3356" s="63"/>
      <c r="X3356" s="3"/>
    </row>
    <row r="3357" spans="1:24">
      <c r="A3357" s="3"/>
      <c r="B3357" s="3"/>
      <c r="C3357" s="3"/>
      <c r="D3357" s="3"/>
      <c r="E3357" s="79"/>
      <c r="F3357" s="3"/>
      <c r="G3357" s="77" t="e">
        <f>VLOOKUP($F$1&amp;F3357,定价因子!E:F,2,0)</f>
        <v>#N/A</v>
      </c>
      <c r="H3357" s="3"/>
      <c r="I3357" s="77" t="e">
        <f>VLOOKUP($H$1&amp;H3357,定价因子!E:F,2,0)</f>
        <v>#N/A</v>
      </c>
      <c r="J3357" s="3"/>
      <c r="K3357" s="77" t="e">
        <f>VLOOKUP($J$1&amp;J3357,定价因子!E:F,2,0)</f>
        <v>#N/A</v>
      </c>
      <c r="L3357" s="3"/>
      <c r="M3357" s="77" t="e">
        <f>VLOOKUP($L$1&amp;L3357,定价因子!E:F,2,0)</f>
        <v>#N/A</v>
      </c>
      <c r="N3357" s="3"/>
      <c r="O3357" s="77" t="e">
        <f>VLOOKUP($N$1&amp;N3357,定价因子!E:F,2,0)</f>
        <v>#N/A</v>
      </c>
      <c r="P3357" s="3"/>
      <c r="Q3357" s="55" t="e">
        <f>VLOOKUP($P$1&amp;P3357,定价因子!$E:$F,2,0)</f>
        <v>#N/A</v>
      </c>
      <c r="R3357" s="3"/>
      <c r="S3357" s="77" t="e">
        <f>VLOOKUP($R$1&amp;R3357,定价因子!$E:$F,2,0)</f>
        <v>#N/A</v>
      </c>
      <c r="T3357" s="61"/>
      <c r="U3357" s="63"/>
      <c r="V3357" s="63"/>
      <c r="W3357" s="63"/>
      <c r="X3357" s="3"/>
    </row>
    <row r="3358" spans="1:24">
      <c r="A3358" s="3"/>
      <c r="B3358" s="3"/>
      <c r="C3358" s="3"/>
      <c r="D3358" s="3"/>
      <c r="E3358" s="79"/>
      <c r="F3358" s="3"/>
      <c r="G3358" s="77" t="e">
        <f>VLOOKUP($F$1&amp;F3358,定价因子!E:F,2,0)</f>
        <v>#N/A</v>
      </c>
      <c r="H3358" s="3"/>
      <c r="I3358" s="77" t="e">
        <f>VLOOKUP($H$1&amp;H3358,定价因子!E:F,2,0)</f>
        <v>#N/A</v>
      </c>
      <c r="J3358" s="3"/>
      <c r="K3358" s="77" t="e">
        <f>VLOOKUP($J$1&amp;J3358,定价因子!E:F,2,0)</f>
        <v>#N/A</v>
      </c>
      <c r="L3358" s="3"/>
      <c r="M3358" s="77" t="e">
        <f>VLOOKUP($L$1&amp;L3358,定价因子!E:F,2,0)</f>
        <v>#N/A</v>
      </c>
      <c r="N3358" s="3"/>
      <c r="O3358" s="77" t="e">
        <f>VLOOKUP($N$1&amp;N3358,定价因子!E:F,2,0)</f>
        <v>#N/A</v>
      </c>
      <c r="P3358" s="3"/>
      <c r="Q3358" s="55" t="e">
        <f>VLOOKUP($P$1&amp;P3358,定价因子!$E:$F,2,0)</f>
        <v>#N/A</v>
      </c>
      <c r="R3358" s="3"/>
      <c r="S3358" s="77" t="e">
        <f>VLOOKUP($R$1&amp;R3358,定价因子!$E:$F,2,0)</f>
        <v>#N/A</v>
      </c>
      <c r="T3358" s="61"/>
      <c r="U3358" s="63"/>
      <c r="V3358" s="63"/>
      <c r="W3358" s="63"/>
      <c r="X3358" s="3"/>
    </row>
    <row r="3359" spans="1:24">
      <c r="A3359" s="3"/>
      <c r="B3359" s="3"/>
      <c r="C3359" s="3"/>
      <c r="D3359" s="3"/>
      <c r="E3359" s="79"/>
      <c r="F3359" s="3"/>
      <c r="G3359" s="77" t="e">
        <f>VLOOKUP($F$1&amp;F3359,定价因子!E:F,2,0)</f>
        <v>#N/A</v>
      </c>
      <c r="H3359" s="3"/>
      <c r="I3359" s="77" t="e">
        <f>VLOOKUP($H$1&amp;H3359,定价因子!E:F,2,0)</f>
        <v>#N/A</v>
      </c>
      <c r="J3359" s="3"/>
      <c r="K3359" s="77" t="e">
        <f>VLOOKUP($J$1&amp;J3359,定价因子!E:F,2,0)</f>
        <v>#N/A</v>
      </c>
      <c r="L3359" s="3"/>
      <c r="M3359" s="77" t="e">
        <f>VLOOKUP($L$1&amp;L3359,定价因子!E:F,2,0)</f>
        <v>#N/A</v>
      </c>
      <c r="N3359" s="3"/>
      <c r="O3359" s="77" t="e">
        <f>VLOOKUP($N$1&amp;N3359,定价因子!E:F,2,0)</f>
        <v>#N/A</v>
      </c>
      <c r="P3359" s="3"/>
      <c r="Q3359" s="55" t="e">
        <f>VLOOKUP($P$1&amp;P3359,定价因子!$E:$F,2,0)</f>
        <v>#N/A</v>
      </c>
      <c r="R3359" s="3"/>
      <c r="S3359" s="77" t="e">
        <f>VLOOKUP($R$1&amp;R3359,定价因子!$E:$F,2,0)</f>
        <v>#N/A</v>
      </c>
      <c r="T3359" s="61"/>
      <c r="U3359" s="63"/>
      <c r="V3359" s="63"/>
      <c r="W3359" s="63"/>
      <c r="X3359" s="3"/>
    </row>
    <row r="3360" spans="1:24">
      <c r="A3360" s="3"/>
      <c r="B3360" s="3"/>
      <c r="C3360" s="3"/>
      <c r="D3360" s="3"/>
      <c r="E3360" s="79"/>
      <c r="F3360" s="3"/>
      <c r="G3360" s="77" t="e">
        <f>VLOOKUP($F$1&amp;F3360,定价因子!E:F,2,0)</f>
        <v>#N/A</v>
      </c>
      <c r="H3360" s="3"/>
      <c r="I3360" s="77" t="e">
        <f>VLOOKUP($H$1&amp;H3360,定价因子!E:F,2,0)</f>
        <v>#N/A</v>
      </c>
      <c r="J3360" s="3"/>
      <c r="K3360" s="77" t="e">
        <f>VLOOKUP($J$1&amp;J3360,定价因子!E:F,2,0)</f>
        <v>#N/A</v>
      </c>
      <c r="L3360" s="3"/>
      <c r="M3360" s="77" t="e">
        <f>VLOOKUP($L$1&amp;L3360,定价因子!E:F,2,0)</f>
        <v>#N/A</v>
      </c>
      <c r="N3360" s="3"/>
      <c r="O3360" s="77" t="e">
        <f>VLOOKUP($N$1&amp;N3360,定价因子!E:F,2,0)</f>
        <v>#N/A</v>
      </c>
      <c r="P3360" s="3"/>
      <c r="Q3360" s="55" t="e">
        <f>VLOOKUP($P$1&amp;P3360,定价因子!$E:$F,2,0)</f>
        <v>#N/A</v>
      </c>
      <c r="R3360" s="3"/>
      <c r="S3360" s="77" t="e">
        <f>VLOOKUP($R$1&amp;R3360,定价因子!$E:$F,2,0)</f>
        <v>#N/A</v>
      </c>
      <c r="T3360" s="61"/>
      <c r="U3360" s="63"/>
      <c r="V3360" s="63"/>
      <c r="W3360" s="63"/>
      <c r="X3360" s="3"/>
    </row>
    <row r="3361" spans="1:24">
      <c r="A3361" s="3"/>
      <c r="B3361" s="3"/>
      <c r="C3361" s="3"/>
      <c r="D3361" s="3"/>
      <c r="E3361" s="79"/>
      <c r="F3361" s="3"/>
      <c r="G3361" s="77" t="e">
        <f>VLOOKUP($F$1&amp;F3361,定价因子!E:F,2,0)</f>
        <v>#N/A</v>
      </c>
      <c r="H3361" s="3"/>
      <c r="I3361" s="77" t="e">
        <f>VLOOKUP($H$1&amp;H3361,定价因子!E:F,2,0)</f>
        <v>#N/A</v>
      </c>
      <c r="J3361" s="3"/>
      <c r="K3361" s="77" t="e">
        <f>VLOOKUP($J$1&amp;J3361,定价因子!E:F,2,0)</f>
        <v>#N/A</v>
      </c>
      <c r="L3361" s="3"/>
      <c r="M3361" s="77" t="e">
        <f>VLOOKUP($L$1&amp;L3361,定价因子!E:F,2,0)</f>
        <v>#N/A</v>
      </c>
      <c r="N3361" s="3"/>
      <c r="O3361" s="77" t="e">
        <f>VLOOKUP($N$1&amp;N3361,定价因子!E:F,2,0)</f>
        <v>#N/A</v>
      </c>
      <c r="P3361" s="3"/>
      <c r="Q3361" s="55" t="e">
        <f>VLOOKUP($P$1&amp;P3361,定价因子!$E:$F,2,0)</f>
        <v>#N/A</v>
      </c>
      <c r="R3361" s="3"/>
      <c r="S3361" s="77" t="e">
        <f>VLOOKUP($R$1&amp;R3361,定价因子!$E:$F,2,0)</f>
        <v>#N/A</v>
      </c>
      <c r="T3361" s="61"/>
      <c r="U3361" s="63"/>
      <c r="V3361" s="63"/>
      <c r="W3361" s="63"/>
      <c r="X3361" s="3"/>
    </row>
    <row r="3362" spans="1:24">
      <c r="A3362" s="3"/>
      <c r="B3362" s="3"/>
      <c r="C3362" s="3"/>
      <c r="D3362" s="3"/>
      <c r="E3362" s="79"/>
      <c r="F3362" s="3"/>
      <c r="G3362" s="77" t="e">
        <f>VLOOKUP($F$1&amp;F3362,定价因子!E:F,2,0)</f>
        <v>#N/A</v>
      </c>
      <c r="H3362" s="3"/>
      <c r="I3362" s="77" t="e">
        <f>VLOOKUP($H$1&amp;H3362,定价因子!E:F,2,0)</f>
        <v>#N/A</v>
      </c>
      <c r="J3362" s="3"/>
      <c r="K3362" s="77" t="e">
        <f>VLOOKUP($J$1&amp;J3362,定价因子!E:F,2,0)</f>
        <v>#N/A</v>
      </c>
      <c r="L3362" s="3"/>
      <c r="M3362" s="77" t="e">
        <f>VLOOKUP($L$1&amp;L3362,定价因子!E:F,2,0)</f>
        <v>#N/A</v>
      </c>
      <c r="N3362" s="3"/>
      <c r="O3362" s="77" t="e">
        <f>VLOOKUP($N$1&amp;N3362,定价因子!E:F,2,0)</f>
        <v>#N/A</v>
      </c>
      <c r="P3362" s="3"/>
      <c r="Q3362" s="55" t="e">
        <f>VLOOKUP($P$1&amp;P3362,定价因子!$E:$F,2,0)</f>
        <v>#N/A</v>
      </c>
      <c r="R3362" s="3"/>
      <c r="S3362" s="77" t="e">
        <f>VLOOKUP($R$1&amp;R3362,定价因子!$E:$F,2,0)</f>
        <v>#N/A</v>
      </c>
      <c r="T3362" s="61"/>
      <c r="U3362" s="63"/>
      <c r="V3362" s="63"/>
      <c r="W3362" s="63"/>
      <c r="X3362" s="3"/>
    </row>
    <row r="3363" spans="1:24">
      <c r="A3363" s="3"/>
      <c r="B3363" s="3"/>
      <c r="C3363" s="3"/>
      <c r="D3363" s="3"/>
      <c r="E3363" s="79"/>
      <c r="F3363" s="3"/>
      <c r="G3363" s="77" t="e">
        <f>VLOOKUP($F$1&amp;F3363,定价因子!E:F,2,0)</f>
        <v>#N/A</v>
      </c>
      <c r="H3363" s="3"/>
      <c r="I3363" s="77" t="e">
        <f>VLOOKUP($H$1&amp;H3363,定价因子!E:F,2,0)</f>
        <v>#N/A</v>
      </c>
      <c r="J3363" s="3"/>
      <c r="K3363" s="77" t="e">
        <f>VLOOKUP($J$1&amp;J3363,定价因子!E:F,2,0)</f>
        <v>#N/A</v>
      </c>
      <c r="L3363" s="3"/>
      <c r="M3363" s="77" t="e">
        <f>VLOOKUP($L$1&amp;L3363,定价因子!E:F,2,0)</f>
        <v>#N/A</v>
      </c>
      <c r="N3363" s="3"/>
      <c r="O3363" s="77" t="e">
        <f>VLOOKUP($N$1&amp;N3363,定价因子!E:F,2,0)</f>
        <v>#N/A</v>
      </c>
      <c r="P3363" s="3"/>
      <c r="Q3363" s="55" t="e">
        <f>VLOOKUP($P$1&amp;P3363,定价因子!$E:$F,2,0)</f>
        <v>#N/A</v>
      </c>
      <c r="R3363" s="3"/>
      <c r="S3363" s="77" t="e">
        <f>VLOOKUP($R$1&amp;R3363,定价因子!$E:$F,2,0)</f>
        <v>#N/A</v>
      </c>
      <c r="T3363" s="61"/>
      <c r="U3363" s="63"/>
      <c r="V3363" s="63"/>
      <c r="W3363" s="63"/>
      <c r="X3363" s="3"/>
    </row>
    <row r="3364" spans="1:24">
      <c r="A3364" s="3"/>
      <c r="B3364" s="3"/>
      <c r="C3364" s="3"/>
      <c r="D3364" s="3"/>
      <c r="E3364" s="79"/>
      <c r="F3364" s="3"/>
      <c r="G3364" s="77" t="e">
        <f>VLOOKUP($F$1&amp;F3364,定价因子!E:F,2,0)</f>
        <v>#N/A</v>
      </c>
      <c r="H3364" s="3"/>
      <c r="I3364" s="77" t="e">
        <f>VLOOKUP($H$1&amp;H3364,定价因子!E:F,2,0)</f>
        <v>#N/A</v>
      </c>
      <c r="J3364" s="3"/>
      <c r="K3364" s="77" t="e">
        <f>VLOOKUP($J$1&amp;J3364,定价因子!E:F,2,0)</f>
        <v>#N/A</v>
      </c>
      <c r="L3364" s="3"/>
      <c r="M3364" s="77" t="e">
        <f>VLOOKUP($L$1&amp;L3364,定价因子!E:F,2,0)</f>
        <v>#N/A</v>
      </c>
      <c r="N3364" s="3"/>
      <c r="O3364" s="77" t="e">
        <f>VLOOKUP($N$1&amp;N3364,定价因子!E:F,2,0)</f>
        <v>#N/A</v>
      </c>
      <c r="P3364" s="3"/>
      <c r="Q3364" s="55" t="e">
        <f>VLOOKUP($P$1&amp;P3364,定价因子!$E:$F,2,0)</f>
        <v>#N/A</v>
      </c>
      <c r="R3364" s="3"/>
      <c r="S3364" s="77" t="e">
        <f>VLOOKUP($R$1&amp;R3364,定价因子!$E:$F,2,0)</f>
        <v>#N/A</v>
      </c>
      <c r="T3364" s="61"/>
      <c r="U3364" s="63"/>
      <c r="V3364" s="63"/>
      <c r="W3364" s="63"/>
      <c r="X3364" s="3"/>
    </row>
    <row r="3365" spans="1:24">
      <c r="A3365" s="3"/>
      <c r="B3365" s="3"/>
      <c r="C3365" s="3"/>
      <c r="D3365" s="3"/>
      <c r="E3365" s="79"/>
      <c r="F3365" s="3"/>
      <c r="G3365" s="77" t="e">
        <f>VLOOKUP($F$1&amp;F3365,定价因子!E:F,2,0)</f>
        <v>#N/A</v>
      </c>
      <c r="H3365" s="3"/>
      <c r="I3365" s="77" t="e">
        <f>VLOOKUP($H$1&amp;H3365,定价因子!E:F,2,0)</f>
        <v>#N/A</v>
      </c>
      <c r="J3365" s="3"/>
      <c r="K3365" s="77" t="e">
        <f>VLOOKUP($J$1&amp;J3365,定价因子!E:F,2,0)</f>
        <v>#N/A</v>
      </c>
      <c r="L3365" s="3"/>
      <c r="M3365" s="77" t="e">
        <f>VLOOKUP($L$1&amp;L3365,定价因子!E:F,2,0)</f>
        <v>#N/A</v>
      </c>
      <c r="N3365" s="3"/>
      <c r="O3365" s="77" t="e">
        <f>VLOOKUP($N$1&amp;N3365,定价因子!E:F,2,0)</f>
        <v>#N/A</v>
      </c>
      <c r="P3365" s="3"/>
      <c r="Q3365" s="55" t="e">
        <f>VLOOKUP($P$1&amp;P3365,定价因子!$E:$F,2,0)</f>
        <v>#N/A</v>
      </c>
      <c r="R3365" s="3"/>
      <c r="S3365" s="77" t="e">
        <f>VLOOKUP($R$1&amp;R3365,定价因子!$E:$F,2,0)</f>
        <v>#N/A</v>
      </c>
      <c r="T3365" s="61"/>
      <c r="U3365" s="63"/>
      <c r="V3365" s="63"/>
      <c r="W3365" s="63"/>
      <c r="X3365" s="3"/>
    </row>
    <row r="3366" spans="1:24">
      <c r="A3366" s="3"/>
      <c r="B3366" s="3"/>
      <c r="C3366" s="3"/>
      <c r="D3366" s="3"/>
      <c r="E3366" s="79"/>
      <c r="F3366" s="3"/>
      <c r="G3366" s="77" t="e">
        <f>VLOOKUP($F$1&amp;F3366,定价因子!E:F,2,0)</f>
        <v>#N/A</v>
      </c>
      <c r="H3366" s="3"/>
      <c r="I3366" s="77" t="e">
        <f>VLOOKUP($H$1&amp;H3366,定价因子!E:F,2,0)</f>
        <v>#N/A</v>
      </c>
      <c r="J3366" s="3"/>
      <c r="K3366" s="77" t="e">
        <f>VLOOKUP($J$1&amp;J3366,定价因子!E:F,2,0)</f>
        <v>#N/A</v>
      </c>
      <c r="L3366" s="3"/>
      <c r="M3366" s="77" t="e">
        <f>VLOOKUP($L$1&amp;L3366,定价因子!E:F,2,0)</f>
        <v>#N/A</v>
      </c>
      <c r="N3366" s="3"/>
      <c r="O3366" s="77" t="e">
        <f>VLOOKUP($N$1&amp;N3366,定价因子!E:F,2,0)</f>
        <v>#N/A</v>
      </c>
      <c r="P3366" s="3"/>
      <c r="Q3366" s="55" t="e">
        <f>VLOOKUP($P$1&amp;P3366,定价因子!$E:$F,2,0)</f>
        <v>#N/A</v>
      </c>
      <c r="R3366" s="3"/>
      <c r="S3366" s="77" t="e">
        <f>VLOOKUP($R$1&amp;R3366,定价因子!$E:$F,2,0)</f>
        <v>#N/A</v>
      </c>
      <c r="T3366" s="61"/>
      <c r="U3366" s="63"/>
      <c r="V3366" s="63"/>
      <c r="W3366" s="63"/>
      <c r="X3366" s="3"/>
    </row>
    <row r="3367" spans="1:24">
      <c r="A3367" s="3"/>
      <c r="B3367" s="3"/>
      <c r="C3367" s="3"/>
      <c r="D3367" s="3"/>
      <c r="E3367" s="79"/>
      <c r="F3367" s="3"/>
      <c r="G3367" s="77" t="e">
        <f>VLOOKUP($F$1&amp;F3367,定价因子!E:F,2,0)</f>
        <v>#N/A</v>
      </c>
      <c r="H3367" s="3"/>
      <c r="I3367" s="77" t="e">
        <f>VLOOKUP($H$1&amp;H3367,定价因子!E:F,2,0)</f>
        <v>#N/A</v>
      </c>
      <c r="J3367" s="3"/>
      <c r="K3367" s="77" t="e">
        <f>VLOOKUP($J$1&amp;J3367,定价因子!E:F,2,0)</f>
        <v>#N/A</v>
      </c>
      <c r="L3367" s="3"/>
      <c r="M3367" s="77" t="e">
        <f>VLOOKUP($L$1&amp;L3367,定价因子!E:F,2,0)</f>
        <v>#N/A</v>
      </c>
      <c r="N3367" s="3"/>
      <c r="O3367" s="77" t="e">
        <f>VLOOKUP($N$1&amp;N3367,定价因子!E:F,2,0)</f>
        <v>#N/A</v>
      </c>
      <c r="P3367" s="3"/>
      <c r="Q3367" s="55" t="e">
        <f>VLOOKUP($P$1&amp;P3367,定价因子!$E:$F,2,0)</f>
        <v>#N/A</v>
      </c>
      <c r="R3367" s="3"/>
      <c r="S3367" s="77" t="e">
        <f>VLOOKUP($R$1&amp;R3367,定价因子!$E:$F,2,0)</f>
        <v>#N/A</v>
      </c>
      <c r="T3367" s="61"/>
      <c r="U3367" s="63"/>
      <c r="V3367" s="63"/>
      <c r="W3367" s="63"/>
      <c r="X3367" s="3"/>
    </row>
    <row r="3368" spans="1:24">
      <c r="A3368" s="3"/>
      <c r="B3368" s="3"/>
      <c r="C3368" s="3"/>
      <c r="D3368" s="3"/>
      <c r="E3368" s="79"/>
      <c r="F3368" s="3"/>
      <c r="G3368" s="77" t="e">
        <f>VLOOKUP($F$1&amp;F3368,定价因子!E:F,2,0)</f>
        <v>#N/A</v>
      </c>
      <c r="H3368" s="3"/>
      <c r="I3368" s="77" t="e">
        <f>VLOOKUP($H$1&amp;H3368,定价因子!E:F,2,0)</f>
        <v>#N/A</v>
      </c>
      <c r="J3368" s="3"/>
      <c r="K3368" s="77" t="e">
        <f>VLOOKUP($J$1&amp;J3368,定价因子!E:F,2,0)</f>
        <v>#N/A</v>
      </c>
      <c r="L3368" s="3"/>
      <c r="M3368" s="77" t="e">
        <f>VLOOKUP($L$1&amp;L3368,定价因子!E:F,2,0)</f>
        <v>#N/A</v>
      </c>
      <c r="N3368" s="3"/>
      <c r="O3368" s="77" t="e">
        <f>VLOOKUP($N$1&amp;N3368,定价因子!E:F,2,0)</f>
        <v>#N/A</v>
      </c>
      <c r="P3368" s="3"/>
      <c r="Q3368" s="55" t="e">
        <f>VLOOKUP($P$1&amp;P3368,定价因子!$E:$F,2,0)</f>
        <v>#N/A</v>
      </c>
      <c r="R3368" s="3"/>
      <c r="S3368" s="77" t="e">
        <f>VLOOKUP($R$1&amp;R3368,定价因子!$E:$F,2,0)</f>
        <v>#N/A</v>
      </c>
      <c r="T3368" s="61"/>
      <c r="U3368" s="63"/>
      <c r="V3368" s="63"/>
      <c r="W3368" s="63"/>
      <c r="X3368" s="3"/>
    </row>
    <row r="3369" spans="1:24">
      <c r="A3369" s="3"/>
      <c r="B3369" s="3"/>
      <c r="C3369" s="3"/>
      <c r="D3369" s="3"/>
      <c r="E3369" s="79"/>
      <c r="F3369" s="3"/>
      <c r="G3369" s="77" t="e">
        <f>VLOOKUP($F$1&amp;F3369,定价因子!E:F,2,0)</f>
        <v>#N/A</v>
      </c>
      <c r="H3369" s="3"/>
      <c r="I3369" s="77" t="e">
        <f>VLOOKUP($H$1&amp;H3369,定价因子!E:F,2,0)</f>
        <v>#N/A</v>
      </c>
      <c r="J3369" s="3"/>
      <c r="K3369" s="77" t="e">
        <f>VLOOKUP($J$1&amp;J3369,定价因子!E:F,2,0)</f>
        <v>#N/A</v>
      </c>
      <c r="L3369" s="3"/>
      <c r="M3369" s="77" t="e">
        <f>VLOOKUP($L$1&amp;L3369,定价因子!E:F,2,0)</f>
        <v>#N/A</v>
      </c>
      <c r="N3369" s="3"/>
      <c r="O3369" s="77" t="e">
        <f>VLOOKUP($N$1&amp;N3369,定价因子!E:F,2,0)</f>
        <v>#N/A</v>
      </c>
      <c r="P3369" s="3"/>
      <c r="Q3369" s="55" t="e">
        <f>VLOOKUP($P$1&amp;P3369,定价因子!$E:$F,2,0)</f>
        <v>#N/A</v>
      </c>
      <c r="R3369" s="3"/>
      <c r="S3369" s="77" t="e">
        <f>VLOOKUP($R$1&amp;R3369,定价因子!$E:$F,2,0)</f>
        <v>#N/A</v>
      </c>
      <c r="T3369" s="61"/>
      <c r="U3369" s="63"/>
      <c r="V3369" s="63"/>
      <c r="W3369" s="63"/>
      <c r="X3369" s="3"/>
    </row>
    <row r="3370" spans="1:24">
      <c r="A3370" s="3"/>
      <c r="B3370" s="3"/>
      <c r="C3370" s="3"/>
      <c r="D3370" s="3"/>
      <c r="E3370" s="79"/>
      <c r="F3370" s="3"/>
      <c r="G3370" s="77" t="e">
        <f>VLOOKUP($F$1&amp;F3370,定价因子!E:F,2,0)</f>
        <v>#N/A</v>
      </c>
      <c r="H3370" s="3"/>
      <c r="I3370" s="77" t="e">
        <f>VLOOKUP($H$1&amp;H3370,定价因子!E:F,2,0)</f>
        <v>#N/A</v>
      </c>
      <c r="J3370" s="3"/>
      <c r="K3370" s="77" t="e">
        <f>VLOOKUP($J$1&amp;J3370,定价因子!E:F,2,0)</f>
        <v>#N/A</v>
      </c>
      <c r="L3370" s="3"/>
      <c r="M3370" s="77" t="e">
        <f>VLOOKUP($L$1&amp;L3370,定价因子!E:F,2,0)</f>
        <v>#N/A</v>
      </c>
      <c r="N3370" s="3"/>
      <c r="O3370" s="77" t="e">
        <f>VLOOKUP($N$1&amp;N3370,定价因子!E:F,2,0)</f>
        <v>#N/A</v>
      </c>
      <c r="P3370" s="3"/>
      <c r="Q3370" s="55" t="e">
        <f>VLOOKUP($P$1&amp;P3370,定价因子!$E:$F,2,0)</f>
        <v>#N/A</v>
      </c>
      <c r="R3370" s="3"/>
      <c r="S3370" s="77" t="e">
        <f>VLOOKUP($R$1&amp;R3370,定价因子!$E:$F,2,0)</f>
        <v>#N/A</v>
      </c>
      <c r="T3370" s="61"/>
      <c r="U3370" s="63"/>
      <c r="V3370" s="63"/>
      <c r="W3370" s="63"/>
      <c r="X3370" s="3"/>
    </row>
    <row r="3371" spans="1:24">
      <c r="A3371" s="3"/>
      <c r="B3371" s="3"/>
      <c r="C3371" s="3"/>
      <c r="D3371" s="3"/>
      <c r="E3371" s="79"/>
      <c r="F3371" s="3"/>
      <c r="G3371" s="77" t="e">
        <f>VLOOKUP($F$1&amp;F3371,定价因子!E:F,2,0)</f>
        <v>#N/A</v>
      </c>
      <c r="H3371" s="3"/>
      <c r="I3371" s="77" t="e">
        <f>VLOOKUP($H$1&amp;H3371,定价因子!E:F,2,0)</f>
        <v>#N/A</v>
      </c>
      <c r="J3371" s="3"/>
      <c r="K3371" s="77" t="e">
        <f>VLOOKUP($J$1&amp;J3371,定价因子!E:F,2,0)</f>
        <v>#N/A</v>
      </c>
      <c r="L3371" s="3"/>
      <c r="M3371" s="77" t="e">
        <f>VLOOKUP($L$1&amp;L3371,定价因子!E:F,2,0)</f>
        <v>#N/A</v>
      </c>
      <c r="N3371" s="3"/>
      <c r="O3371" s="77" t="e">
        <f>VLOOKUP($N$1&amp;N3371,定价因子!E:F,2,0)</f>
        <v>#N/A</v>
      </c>
      <c r="P3371" s="3"/>
      <c r="Q3371" s="55" t="e">
        <f>VLOOKUP($P$1&amp;P3371,定价因子!$E:$F,2,0)</f>
        <v>#N/A</v>
      </c>
      <c r="R3371" s="3"/>
      <c r="S3371" s="77" t="e">
        <f>VLOOKUP($R$1&amp;R3371,定价因子!$E:$F,2,0)</f>
        <v>#N/A</v>
      </c>
      <c r="T3371" s="61"/>
      <c r="U3371" s="63"/>
      <c r="V3371" s="63"/>
      <c r="W3371" s="63"/>
      <c r="X3371" s="3"/>
    </row>
    <row r="3372" spans="1:24">
      <c r="A3372" s="3"/>
      <c r="B3372" s="3"/>
      <c r="C3372" s="3"/>
      <c r="D3372" s="3"/>
      <c r="E3372" s="79"/>
      <c r="F3372" s="3"/>
      <c r="G3372" s="77" t="e">
        <f>VLOOKUP($F$1&amp;F3372,定价因子!E:F,2,0)</f>
        <v>#N/A</v>
      </c>
      <c r="H3372" s="3"/>
      <c r="I3372" s="77" t="e">
        <f>VLOOKUP($H$1&amp;H3372,定价因子!E:F,2,0)</f>
        <v>#N/A</v>
      </c>
      <c r="J3372" s="3"/>
      <c r="K3372" s="77" t="e">
        <f>VLOOKUP($J$1&amp;J3372,定价因子!E:F,2,0)</f>
        <v>#N/A</v>
      </c>
      <c r="L3372" s="3"/>
      <c r="M3372" s="77" t="e">
        <f>VLOOKUP($L$1&amp;L3372,定价因子!E:F,2,0)</f>
        <v>#N/A</v>
      </c>
      <c r="N3372" s="3"/>
      <c r="O3372" s="77" t="e">
        <f>VLOOKUP($N$1&amp;N3372,定价因子!E:F,2,0)</f>
        <v>#N/A</v>
      </c>
      <c r="P3372" s="3"/>
      <c r="Q3372" s="55" t="e">
        <f>VLOOKUP($P$1&amp;P3372,定价因子!$E:$F,2,0)</f>
        <v>#N/A</v>
      </c>
      <c r="R3372" s="3"/>
      <c r="S3372" s="77" t="e">
        <f>VLOOKUP($R$1&amp;R3372,定价因子!$E:$F,2,0)</f>
        <v>#N/A</v>
      </c>
      <c r="T3372" s="61"/>
      <c r="U3372" s="63"/>
      <c r="V3372" s="63"/>
      <c r="W3372" s="63"/>
      <c r="X3372" s="3"/>
    </row>
    <row r="3373" spans="1:24">
      <c r="A3373" s="3"/>
      <c r="B3373" s="3"/>
      <c r="C3373" s="3"/>
      <c r="D3373" s="3"/>
      <c r="E3373" s="79"/>
      <c r="F3373" s="3"/>
      <c r="G3373" s="77" t="e">
        <f>VLOOKUP($F$1&amp;F3373,定价因子!E:F,2,0)</f>
        <v>#N/A</v>
      </c>
      <c r="H3373" s="3"/>
      <c r="I3373" s="77" t="e">
        <f>VLOOKUP($H$1&amp;H3373,定价因子!E:F,2,0)</f>
        <v>#N/A</v>
      </c>
      <c r="J3373" s="3"/>
      <c r="K3373" s="77" t="e">
        <f>VLOOKUP($J$1&amp;J3373,定价因子!E:F,2,0)</f>
        <v>#N/A</v>
      </c>
      <c r="L3373" s="3"/>
      <c r="M3373" s="77" t="e">
        <f>VLOOKUP($L$1&amp;L3373,定价因子!E:F,2,0)</f>
        <v>#N/A</v>
      </c>
      <c r="N3373" s="3"/>
      <c r="O3373" s="77" t="e">
        <f>VLOOKUP($N$1&amp;N3373,定价因子!E:F,2,0)</f>
        <v>#N/A</v>
      </c>
      <c r="P3373" s="3"/>
      <c r="Q3373" s="55" t="e">
        <f>VLOOKUP($P$1&amp;P3373,定价因子!$E:$F,2,0)</f>
        <v>#N/A</v>
      </c>
      <c r="R3373" s="3"/>
      <c r="S3373" s="77" t="e">
        <f>VLOOKUP($R$1&amp;R3373,定价因子!$E:$F,2,0)</f>
        <v>#N/A</v>
      </c>
      <c r="T3373" s="61"/>
      <c r="U3373" s="63"/>
      <c r="V3373" s="63"/>
      <c r="W3373" s="63"/>
      <c r="X3373" s="3"/>
    </row>
    <row r="3374" spans="1:24">
      <c r="A3374" s="3"/>
      <c r="B3374" s="3"/>
      <c r="C3374" s="3"/>
      <c r="D3374" s="3"/>
      <c r="E3374" s="79"/>
      <c r="F3374" s="3"/>
      <c r="G3374" s="77" t="e">
        <f>VLOOKUP($F$1&amp;F3374,定价因子!E:F,2,0)</f>
        <v>#N/A</v>
      </c>
      <c r="H3374" s="3"/>
      <c r="I3374" s="77" t="e">
        <f>VLOOKUP($H$1&amp;H3374,定价因子!E:F,2,0)</f>
        <v>#N/A</v>
      </c>
      <c r="J3374" s="3"/>
      <c r="K3374" s="77" t="e">
        <f>VLOOKUP($J$1&amp;J3374,定价因子!E:F,2,0)</f>
        <v>#N/A</v>
      </c>
      <c r="L3374" s="3"/>
      <c r="M3374" s="77" t="e">
        <f>VLOOKUP($L$1&amp;L3374,定价因子!E:F,2,0)</f>
        <v>#N/A</v>
      </c>
      <c r="N3374" s="3"/>
      <c r="O3374" s="77" t="e">
        <f>VLOOKUP($N$1&amp;N3374,定价因子!E:F,2,0)</f>
        <v>#N/A</v>
      </c>
      <c r="P3374" s="3"/>
      <c r="Q3374" s="55" t="e">
        <f>VLOOKUP($P$1&amp;P3374,定价因子!$E:$F,2,0)</f>
        <v>#N/A</v>
      </c>
      <c r="R3374" s="3"/>
      <c r="S3374" s="77" t="e">
        <f>VLOOKUP($R$1&amp;R3374,定价因子!$E:$F,2,0)</f>
        <v>#N/A</v>
      </c>
      <c r="T3374" s="61"/>
      <c r="U3374" s="63"/>
      <c r="V3374" s="63"/>
      <c r="W3374" s="63"/>
      <c r="X3374" s="3"/>
    </row>
    <row r="3375" spans="1:24">
      <c r="A3375" s="3"/>
      <c r="B3375" s="3"/>
      <c r="C3375" s="3"/>
      <c r="D3375" s="3"/>
      <c r="E3375" s="79"/>
      <c r="F3375" s="3"/>
      <c r="G3375" s="77" t="e">
        <f>VLOOKUP($F$1&amp;F3375,定价因子!E:F,2,0)</f>
        <v>#N/A</v>
      </c>
      <c r="H3375" s="3"/>
      <c r="I3375" s="77" t="e">
        <f>VLOOKUP($H$1&amp;H3375,定价因子!E:F,2,0)</f>
        <v>#N/A</v>
      </c>
      <c r="J3375" s="3"/>
      <c r="K3375" s="77" t="e">
        <f>VLOOKUP($J$1&amp;J3375,定价因子!E:F,2,0)</f>
        <v>#N/A</v>
      </c>
      <c r="L3375" s="3"/>
      <c r="M3375" s="77" t="e">
        <f>VLOOKUP($L$1&amp;L3375,定价因子!E:F,2,0)</f>
        <v>#N/A</v>
      </c>
      <c r="N3375" s="3"/>
      <c r="O3375" s="77" t="e">
        <f>VLOOKUP($N$1&amp;N3375,定价因子!E:F,2,0)</f>
        <v>#N/A</v>
      </c>
      <c r="P3375" s="3"/>
      <c r="Q3375" s="55" t="e">
        <f>VLOOKUP($P$1&amp;P3375,定价因子!$E:$F,2,0)</f>
        <v>#N/A</v>
      </c>
      <c r="R3375" s="3"/>
      <c r="S3375" s="77" t="e">
        <f>VLOOKUP($R$1&amp;R3375,定价因子!$E:$F,2,0)</f>
        <v>#N/A</v>
      </c>
      <c r="T3375" s="61"/>
      <c r="U3375" s="63"/>
      <c r="V3375" s="63"/>
      <c r="W3375" s="63"/>
      <c r="X3375" s="3"/>
    </row>
    <row r="3376" spans="1:24">
      <c r="A3376" s="3"/>
      <c r="B3376" s="3"/>
      <c r="C3376" s="3"/>
      <c r="D3376" s="3"/>
      <c r="E3376" s="79"/>
      <c r="F3376" s="3"/>
      <c r="G3376" s="77" t="e">
        <f>VLOOKUP($F$1&amp;F3376,定价因子!E:F,2,0)</f>
        <v>#N/A</v>
      </c>
      <c r="H3376" s="3"/>
      <c r="I3376" s="77" t="e">
        <f>VLOOKUP($H$1&amp;H3376,定价因子!E:F,2,0)</f>
        <v>#N/A</v>
      </c>
      <c r="J3376" s="3"/>
      <c r="K3376" s="77" t="e">
        <f>VLOOKUP($J$1&amp;J3376,定价因子!E:F,2,0)</f>
        <v>#N/A</v>
      </c>
      <c r="L3376" s="3"/>
      <c r="M3376" s="77" t="e">
        <f>VLOOKUP($L$1&amp;L3376,定价因子!E:F,2,0)</f>
        <v>#N/A</v>
      </c>
      <c r="N3376" s="3"/>
      <c r="O3376" s="77" t="e">
        <f>VLOOKUP($N$1&amp;N3376,定价因子!E:F,2,0)</f>
        <v>#N/A</v>
      </c>
      <c r="P3376" s="3"/>
      <c r="Q3376" s="55" t="e">
        <f>VLOOKUP($P$1&amp;P3376,定价因子!$E:$F,2,0)</f>
        <v>#N/A</v>
      </c>
      <c r="R3376" s="3"/>
      <c r="S3376" s="77" t="e">
        <f>VLOOKUP($R$1&amp;R3376,定价因子!$E:$F,2,0)</f>
        <v>#N/A</v>
      </c>
      <c r="T3376" s="61"/>
      <c r="U3376" s="63"/>
      <c r="V3376" s="63"/>
      <c r="W3376" s="63"/>
      <c r="X3376" s="3"/>
    </row>
    <row r="3377" spans="1:24">
      <c r="A3377" s="3"/>
      <c r="B3377" s="3"/>
      <c r="C3377" s="3"/>
      <c r="D3377" s="3"/>
      <c r="E3377" s="79"/>
      <c r="F3377" s="3"/>
      <c r="G3377" s="77" t="e">
        <f>VLOOKUP($F$1&amp;F3377,定价因子!E:F,2,0)</f>
        <v>#N/A</v>
      </c>
      <c r="H3377" s="3"/>
      <c r="I3377" s="77" t="e">
        <f>VLOOKUP($H$1&amp;H3377,定价因子!E:F,2,0)</f>
        <v>#N/A</v>
      </c>
      <c r="J3377" s="3"/>
      <c r="K3377" s="77" t="e">
        <f>VLOOKUP($J$1&amp;J3377,定价因子!E:F,2,0)</f>
        <v>#N/A</v>
      </c>
      <c r="L3377" s="3"/>
      <c r="M3377" s="77" t="e">
        <f>VLOOKUP($L$1&amp;L3377,定价因子!E:F,2,0)</f>
        <v>#N/A</v>
      </c>
      <c r="N3377" s="3"/>
      <c r="O3377" s="77" t="e">
        <f>VLOOKUP($N$1&amp;N3377,定价因子!E:F,2,0)</f>
        <v>#N/A</v>
      </c>
      <c r="P3377" s="3"/>
      <c r="Q3377" s="55" t="e">
        <f>VLOOKUP($P$1&amp;P3377,定价因子!$E:$F,2,0)</f>
        <v>#N/A</v>
      </c>
      <c r="R3377" s="3"/>
      <c r="S3377" s="77" t="e">
        <f>VLOOKUP($R$1&amp;R3377,定价因子!$E:$F,2,0)</f>
        <v>#N/A</v>
      </c>
      <c r="T3377" s="61"/>
      <c r="U3377" s="63"/>
      <c r="V3377" s="63"/>
      <c r="W3377" s="63"/>
      <c r="X3377" s="3"/>
    </row>
    <row r="3378" spans="1:24">
      <c r="A3378" s="3"/>
      <c r="B3378" s="3"/>
      <c r="C3378" s="3"/>
      <c r="D3378" s="3"/>
      <c r="E3378" s="79"/>
      <c r="F3378" s="3"/>
      <c r="G3378" s="77" t="e">
        <f>VLOOKUP($F$1&amp;F3378,定价因子!E:F,2,0)</f>
        <v>#N/A</v>
      </c>
      <c r="H3378" s="3"/>
      <c r="I3378" s="77" t="e">
        <f>VLOOKUP($H$1&amp;H3378,定价因子!E:F,2,0)</f>
        <v>#N/A</v>
      </c>
      <c r="J3378" s="3"/>
      <c r="K3378" s="77" t="e">
        <f>VLOOKUP($J$1&amp;J3378,定价因子!E:F,2,0)</f>
        <v>#N/A</v>
      </c>
      <c r="L3378" s="3"/>
      <c r="M3378" s="77" t="e">
        <f>VLOOKUP($L$1&amp;L3378,定价因子!E:F,2,0)</f>
        <v>#N/A</v>
      </c>
      <c r="N3378" s="3"/>
      <c r="O3378" s="77" t="e">
        <f>VLOOKUP($N$1&amp;N3378,定价因子!E:F,2,0)</f>
        <v>#N/A</v>
      </c>
      <c r="P3378" s="3"/>
      <c r="Q3378" s="55" t="e">
        <f>VLOOKUP($P$1&amp;P3378,定价因子!$E:$F,2,0)</f>
        <v>#N/A</v>
      </c>
      <c r="R3378" s="3"/>
      <c r="S3378" s="77" t="e">
        <f>VLOOKUP($R$1&amp;R3378,定价因子!$E:$F,2,0)</f>
        <v>#N/A</v>
      </c>
      <c r="T3378" s="61"/>
      <c r="U3378" s="63"/>
      <c r="V3378" s="63"/>
      <c r="W3378" s="63"/>
      <c r="X3378" s="3"/>
    </row>
    <row r="3379" spans="1:24">
      <c r="A3379" s="3"/>
      <c r="B3379" s="3"/>
      <c r="C3379" s="3"/>
      <c r="D3379" s="3"/>
      <c r="E3379" s="79"/>
      <c r="F3379" s="3"/>
      <c r="G3379" s="77" t="e">
        <f>VLOOKUP($F$1&amp;F3379,定价因子!E:F,2,0)</f>
        <v>#N/A</v>
      </c>
      <c r="H3379" s="3"/>
      <c r="I3379" s="77" t="e">
        <f>VLOOKUP($H$1&amp;H3379,定价因子!E:F,2,0)</f>
        <v>#N/A</v>
      </c>
      <c r="J3379" s="3"/>
      <c r="K3379" s="77" t="e">
        <f>VLOOKUP($J$1&amp;J3379,定价因子!E:F,2,0)</f>
        <v>#N/A</v>
      </c>
      <c r="L3379" s="3"/>
      <c r="M3379" s="77" t="e">
        <f>VLOOKUP($L$1&amp;L3379,定价因子!E:F,2,0)</f>
        <v>#N/A</v>
      </c>
      <c r="N3379" s="3"/>
      <c r="O3379" s="77" t="e">
        <f>VLOOKUP($N$1&amp;N3379,定价因子!E:F,2,0)</f>
        <v>#N/A</v>
      </c>
      <c r="P3379" s="3"/>
      <c r="Q3379" s="55" t="e">
        <f>VLOOKUP($P$1&amp;P3379,定价因子!$E:$F,2,0)</f>
        <v>#N/A</v>
      </c>
      <c r="R3379" s="3"/>
      <c r="S3379" s="77" t="e">
        <f>VLOOKUP($R$1&amp;R3379,定价因子!$E:$F,2,0)</f>
        <v>#N/A</v>
      </c>
      <c r="T3379" s="61"/>
      <c r="U3379" s="63"/>
      <c r="V3379" s="63"/>
      <c r="W3379" s="63"/>
      <c r="X3379" s="3"/>
    </row>
    <row r="3380" spans="1:24">
      <c r="A3380" s="3"/>
      <c r="B3380" s="3"/>
      <c r="C3380" s="3"/>
      <c r="D3380" s="3"/>
      <c r="E3380" s="79"/>
      <c r="F3380" s="3"/>
      <c r="G3380" s="77" t="e">
        <f>VLOOKUP($F$1&amp;F3380,定价因子!E:F,2,0)</f>
        <v>#N/A</v>
      </c>
      <c r="H3380" s="3"/>
      <c r="I3380" s="77" t="e">
        <f>VLOOKUP($H$1&amp;H3380,定价因子!E:F,2,0)</f>
        <v>#N/A</v>
      </c>
      <c r="J3380" s="3"/>
      <c r="K3380" s="77" t="e">
        <f>VLOOKUP($J$1&amp;J3380,定价因子!E:F,2,0)</f>
        <v>#N/A</v>
      </c>
      <c r="L3380" s="3"/>
      <c r="M3380" s="77" t="e">
        <f>VLOOKUP($L$1&amp;L3380,定价因子!E:F,2,0)</f>
        <v>#N/A</v>
      </c>
      <c r="N3380" s="3"/>
      <c r="O3380" s="77" t="e">
        <f>VLOOKUP($N$1&amp;N3380,定价因子!E:F,2,0)</f>
        <v>#N/A</v>
      </c>
      <c r="P3380" s="3"/>
      <c r="Q3380" s="55" t="e">
        <f>VLOOKUP($P$1&amp;P3380,定价因子!$E:$F,2,0)</f>
        <v>#N/A</v>
      </c>
      <c r="R3380" s="3"/>
      <c r="S3380" s="77" t="e">
        <f>VLOOKUP($R$1&amp;R3380,定价因子!$E:$F,2,0)</f>
        <v>#N/A</v>
      </c>
      <c r="T3380" s="61"/>
      <c r="U3380" s="63"/>
      <c r="V3380" s="63"/>
      <c r="W3380" s="63"/>
      <c r="X3380" s="3"/>
    </row>
    <row r="3381" spans="1:24">
      <c r="A3381" s="3"/>
      <c r="B3381" s="3"/>
      <c r="C3381" s="3"/>
      <c r="D3381" s="3"/>
      <c r="E3381" s="79"/>
      <c r="F3381" s="3"/>
      <c r="G3381" s="77" t="e">
        <f>VLOOKUP($F$1&amp;F3381,定价因子!E:F,2,0)</f>
        <v>#N/A</v>
      </c>
      <c r="H3381" s="3"/>
      <c r="I3381" s="77" t="e">
        <f>VLOOKUP($H$1&amp;H3381,定价因子!E:F,2,0)</f>
        <v>#N/A</v>
      </c>
      <c r="J3381" s="3"/>
      <c r="K3381" s="77" t="e">
        <f>VLOOKUP($J$1&amp;J3381,定价因子!E:F,2,0)</f>
        <v>#N/A</v>
      </c>
      <c r="L3381" s="3"/>
      <c r="M3381" s="77" t="e">
        <f>VLOOKUP($L$1&amp;L3381,定价因子!E:F,2,0)</f>
        <v>#N/A</v>
      </c>
      <c r="N3381" s="3"/>
      <c r="O3381" s="77" t="e">
        <f>VLOOKUP($N$1&amp;N3381,定价因子!E:F,2,0)</f>
        <v>#N/A</v>
      </c>
      <c r="P3381" s="3"/>
      <c r="Q3381" s="55" t="e">
        <f>VLOOKUP($P$1&amp;P3381,定价因子!$E:$F,2,0)</f>
        <v>#N/A</v>
      </c>
      <c r="R3381" s="3"/>
      <c r="S3381" s="77" t="e">
        <f>VLOOKUP($R$1&amp;R3381,定价因子!$E:$F,2,0)</f>
        <v>#N/A</v>
      </c>
      <c r="T3381" s="61"/>
      <c r="U3381" s="63"/>
      <c r="V3381" s="63"/>
      <c r="W3381" s="63"/>
      <c r="X3381" s="3"/>
    </row>
    <row r="3382" spans="1:24">
      <c r="A3382" s="3"/>
      <c r="B3382" s="3"/>
      <c r="C3382" s="3"/>
      <c r="D3382" s="3"/>
      <c r="E3382" s="79"/>
      <c r="F3382" s="3"/>
      <c r="G3382" s="77" t="e">
        <f>VLOOKUP($F$1&amp;F3382,定价因子!E:F,2,0)</f>
        <v>#N/A</v>
      </c>
      <c r="H3382" s="3"/>
      <c r="I3382" s="77" t="e">
        <f>VLOOKUP($H$1&amp;H3382,定价因子!E:F,2,0)</f>
        <v>#N/A</v>
      </c>
      <c r="J3382" s="3"/>
      <c r="K3382" s="77" t="e">
        <f>VLOOKUP($J$1&amp;J3382,定价因子!E:F,2,0)</f>
        <v>#N/A</v>
      </c>
      <c r="L3382" s="3"/>
      <c r="M3382" s="77" t="e">
        <f>VLOOKUP($L$1&amp;L3382,定价因子!E:F,2,0)</f>
        <v>#N/A</v>
      </c>
      <c r="N3382" s="3"/>
      <c r="O3382" s="77" t="e">
        <f>VLOOKUP($N$1&amp;N3382,定价因子!E:F,2,0)</f>
        <v>#N/A</v>
      </c>
      <c r="P3382" s="3"/>
      <c r="Q3382" s="55" t="e">
        <f>VLOOKUP($P$1&amp;P3382,定价因子!$E:$F,2,0)</f>
        <v>#N/A</v>
      </c>
      <c r="R3382" s="3"/>
      <c r="S3382" s="77" t="e">
        <f>VLOOKUP($R$1&amp;R3382,定价因子!$E:$F,2,0)</f>
        <v>#N/A</v>
      </c>
      <c r="T3382" s="61"/>
      <c r="U3382" s="63"/>
      <c r="V3382" s="63"/>
      <c r="W3382" s="63"/>
      <c r="X3382" s="3"/>
    </row>
    <row r="3383" spans="1:24">
      <c r="A3383" s="3"/>
      <c r="B3383" s="3"/>
      <c r="C3383" s="3"/>
      <c r="D3383" s="3"/>
      <c r="E3383" s="79"/>
      <c r="F3383" s="3"/>
      <c r="G3383" s="77" t="e">
        <f>VLOOKUP($F$1&amp;F3383,定价因子!E:F,2,0)</f>
        <v>#N/A</v>
      </c>
      <c r="H3383" s="3"/>
      <c r="I3383" s="77" t="e">
        <f>VLOOKUP($H$1&amp;H3383,定价因子!E:F,2,0)</f>
        <v>#N/A</v>
      </c>
      <c r="J3383" s="3"/>
      <c r="K3383" s="77" t="e">
        <f>VLOOKUP($J$1&amp;J3383,定价因子!E:F,2,0)</f>
        <v>#N/A</v>
      </c>
      <c r="L3383" s="3"/>
      <c r="M3383" s="77" t="e">
        <f>VLOOKUP($L$1&amp;L3383,定价因子!E:F,2,0)</f>
        <v>#N/A</v>
      </c>
      <c r="N3383" s="3"/>
      <c r="O3383" s="77" t="e">
        <f>VLOOKUP($N$1&amp;N3383,定价因子!E:F,2,0)</f>
        <v>#N/A</v>
      </c>
      <c r="P3383" s="3"/>
      <c r="Q3383" s="55" t="e">
        <f>VLOOKUP($P$1&amp;P3383,定价因子!$E:$F,2,0)</f>
        <v>#N/A</v>
      </c>
      <c r="R3383" s="3"/>
      <c r="S3383" s="77" t="e">
        <f>VLOOKUP($R$1&amp;R3383,定价因子!$E:$F,2,0)</f>
        <v>#N/A</v>
      </c>
      <c r="T3383" s="61"/>
      <c r="U3383" s="63"/>
      <c r="V3383" s="63"/>
      <c r="W3383" s="63"/>
      <c r="X3383" s="3"/>
    </row>
    <row r="3384" spans="1:24">
      <c r="A3384" s="3"/>
      <c r="B3384" s="3"/>
      <c r="C3384" s="3"/>
      <c r="D3384" s="3"/>
      <c r="E3384" s="79"/>
      <c r="F3384" s="3"/>
      <c r="G3384" s="77" t="e">
        <f>VLOOKUP($F$1&amp;F3384,定价因子!E:F,2,0)</f>
        <v>#N/A</v>
      </c>
      <c r="H3384" s="3"/>
      <c r="I3384" s="77" t="e">
        <f>VLOOKUP($H$1&amp;H3384,定价因子!E:F,2,0)</f>
        <v>#N/A</v>
      </c>
      <c r="J3384" s="3"/>
      <c r="K3384" s="77" t="e">
        <f>VLOOKUP($J$1&amp;J3384,定价因子!E:F,2,0)</f>
        <v>#N/A</v>
      </c>
      <c r="L3384" s="3"/>
      <c r="M3384" s="77" t="e">
        <f>VLOOKUP($L$1&amp;L3384,定价因子!E:F,2,0)</f>
        <v>#N/A</v>
      </c>
      <c r="N3384" s="3"/>
      <c r="O3384" s="77" t="e">
        <f>VLOOKUP($N$1&amp;N3384,定价因子!E:F,2,0)</f>
        <v>#N/A</v>
      </c>
      <c r="P3384" s="3"/>
      <c r="Q3384" s="55" t="e">
        <f>VLOOKUP($P$1&amp;P3384,定价因子!$E:$F,2,0)</f>
        <v>#N/A</v>
      </c>
      <c r="R3384" s="3"/>
      <c r="S3384" s="77" t="e">
        <f>VLOOKUP($R$1&amp;R3384,定价因子!$E:$F,2,0)</f>
        <v>#N/A</v>
      </c>
      <c r="T3384" s="61"/>
      <c r="U3384" s="63"/>
      <c r="V3384" s="63"/>
      <c r="W3384" s="63"/>
      <c r="X3384" s="3"/>
    </row>
    <row r="3385" spans="1:24">
      <c r="A3385" s="3"/>
      <c r="B3385" s="3"/>
      <c r="C3385" s="3"/>
      <c r="D3385" s="3"/>
      <c r="E3385" s="79"/>
      <c r="F3385" s="3"/>
      <c r="G3385" s="77" t="e">
        <f>VLOOKUP($F$1&amp;F3385,定价因子!E:F,2,0)</f>
        <v>#N/A</v>
      </c>
      <c r="H3385" s="3"/>
      <c r="I3385" s="77" t="e">
        <f>VLOOKUP($H$1&amp;H3385,定价因子!E:F,2,0)</f>
        <v>#N/A</v>
      </c>
      <c r="J3385" s="3"/>
      <c r="K3385" s="77" t="e">
        <f>VLOOKUP($J$1&amp;J3385,定价因子!E:F,2,0)</f>
        <v>#N/A</v>
      </c>
      <c r="L3385" s="3"/>
      <c r="M3385" s="77" t="e">
        <f>VLOOKUP($L$1&amp;L3385,定价因子!E:F,2,0)</f>
        <v>#N/A</v>
      </c>
      <c r="N3385" s="3"/>
      <c r="O3385" s="77" t="e">
        <f>VLOOKUP($N$1&amp;N3385,定价因子!E:F,2,0)</f>
        <v>#N/A</v>
      </c>
      <c r="P3385" s="3"/>
      <c r="Q3385" s="55" t="e">
        <f>VLOOKUP($P$1&amp;P3385,定价因子!$E:$F,2,0)</f>
        <v>#N/A</v>
      </c>
      <c r="R3385" s="3"/>
      <c r="S3385" s="77" t="e">
        <f>VLOOKUP($R$1&amp;R3385,定价因子!$E:$F,2,0)</f>
        <v>#N/A</v>
      </c>
      <c r="T3385" s="61"/>
      <c r="U3385" s="63"/>
      <c r="V3385" s="63"/>
      <c r="W3385" s="63"/>
      <c r="X3385" s="3"/>
    </row>
    <row r="3386" spans="1:24">
      <c r="A3386" s="3"/>
      <c r="B3386" s="3"/>
      <c r="C3386" s="3"/>
      <c r="D3386" s="3"/>
      <c r="E3386" s="79"/>
      <c r="F3386" s="3"/>
      <c r="G3386" s="77" t="e">
        <f>VLOOKUP($F$1&amp;F3386,定价因子!E:F,2,0)</f>
        <v>#N/A</v>
      </c>
      <c r="H3386" s="3"/>
      <c r="I3386" s="77" t="e">
        <f>VLOOKUP($H$1&amp;H3386,定价因子!E:F,2,0)</f>
        <v>#N/A</v>
      </c>
      <c r="J3386" s="3"/>
      <c r="K3386" s="77" t="e">
        <f>VLOOKUP($J$1&amp;J3386,定价因子!E:F,2,0)</f>
        <v>#N/A</v>
      </c>
      <c r="L3386" s="3"/>
      <c r="M3386" s="77" t="e">
        <f>VLOOKUP($L$1&amp;L3386,定价因子!E:F,2,0)</f>
        <v>#N/A</v>
      </c>
      <c r="N3386" s="3"/>
      <c r="O3386" s="77" t="e">
        <f>VLOOKUP($N$1&amp;N3386,定价因子!E:F,2,0)</f>
        <v>#N/A</v>
      </c>
      <c r="P3386" s="3"/>
      <c r="Q3386" s="55" t="e">
        <f>VLOOKUP($P$1&amp;P3386,定价因子!$E:$F,2,0)</f>
        <v>#N/A</v>
      </c>
      <c r="R3386" s="3"/>
      <c r="S3386" s="77" t="e">
        <f>VLOOKUP($R$1&amp;R3386,定价因子!$E:$F,2,0)</f>
        <v>#N/A</v>
      </c>
      <c r="T3386" s="61"/>
      <c r="U3386" s="63"/>
      <c r="V3386" s="63"/>
      <c r="W3386" s="63"/>
      <c r="X3386" s="3"/>
    </row>
    <row r="3387" spans="1:24">
      <c r="A3387" s="3"/>
      <c r="B3387" s="3"/>
      <c r="C3387" s="3"/>
      <c r="D3387" s="3"/>
      <c r="E3387" s="79"/>
      <c r="F3387" s="3"/>
      <c r="G3387" s="77" t="e">
        <f>VLOOKUP($F$1&amp;F3387,定价因子!E:F,2,0)</f>
        <v>#N/A</v>
      </c>
      <c r="H3387" s="3"/>
      <c r="I3387" s="77" t="e">
        <f>VLOOKUP($H$1&amp;H3387,定价因子!E:F,2,0)</f>
        <v>#N/A</v>
      </c>
      <c r="J3387" s="3"/>
      <c r="K3387" s="77" t="e">
        <f>VLOOKUP($J$1&amp;J3387,定价因子!E:F,2,0)</f>
        <v>#N/A</v>
      </c>
      <c r="L3387" s="3"/>
      <c r="M3387" s="77" t="e">
        <f>VLOOKUP($L$1&amp;L3387,定价因子!E:F,2,0)</f>
        <v>#N/A</v>
      </c>
      <c r="N3387" s="3"/>
      <c r="O3387" s="77" t="e">
        <f>VLOOKUP($N$1&amp;N3387,定价因子!E:F,2,0)</f>
        <v>#N/A</v>
      </c>
      <c r="P3387" s="3"/>
      <c r="Q3387" s="55" t="e">
        <f>VLOOKUP($P$1&amp;P3387,定价因子!$E:$F,2,0)</f>
        <v>#N/A</v>
      </c>
      <c r="R3387" s="3"/>
      <c r="S3387" s="77" t="e">
        <f>VLOOKUP($R$1&amp;R3387,定价因子!$E:$F,2,0)</f>
        <v>#N/A</v>
      </c>
      <c r="T3387" s="61"/>
      <c r="U3387" s="63"/>
      <c r="V3387" s="63"/>
      <c r="W3387" s="63"/>
      <c r="X3387" s="3"/>
    </row>
    <row r="3388" spans="1:24">
      <c r="A3388" s="3"/>
      <c r="B3388" s="3"/>
      <c r="C3388" s="3"/>
      <c r="D3388" s="3"/>
      <c r="E3388" s="79"/>
      <c r="F3388" s="3"/>
      <c r="G3388" s="77" t="e">
        <f>VLOOKUP($F$1&amp;F3388,定价因子!E:F,2,0)</f>
        <v>#N/A</v>
      </c>
      <c r="H3388" s="3"/>
      <c r="I3388" s="77" t="e">
        <f>VLOOKUP($H$1&amp;H3388,定价因子!E:F,2,0)</f>
        <v>#N/A</v>
      </c>
      <c r="J3388" s="3"/>
      <c r="K3388" s="77" t="e">
        <f>VLOOKUP($J$1&amp;J3388,定价因子!E:F,2,0)</f>
        <v>#N/A</v>
      </c>
      <c r="L3388" s="3"/>
      <c r="M3388" s="77" t="e">
        <f>VLOOKUP($L$1&amp;L3388,定价因子!E:F,2,0)</f>
        <v>#N/A</v>
      </c>
      <c r="N3388" s="3"/>
      <c r="O3388" s="77" t="e">
        <f>VLOOKUP($N$1&amp;N3388,定价因子!E:F,2,0)</f>
        <v>#N/A</v>
      </c>
      <c r="P3388" s="3"/>
      <c r="Q3388" s="55" t="e">
        <f>VLOOKUP($P$1&amp;P3388,定价因子!$E:$F,2,0)</f>
        <v>#N/A</v>
      </c>
      <c r="R3388" s="3"/>
      <c r="S3388" s="77" t="e">
        <f>VLOOKUP($R$1&amp;R3388,定价因子!$E:$F,2,0)</f>
        <v>#N/A</v>
      </c>
      <c r="T3388" s="61"/>
      <c r="U3388" s="63"/>
      <c r="V3388" s="63"/>
      <c r="W3388" s="63"/>
      <c r="X3388" s="3"/>
    </row>
    <row r="3389" spans="1:24">
      <c r="A3389" s="3"/>
      <c r="B3389" s="3"/>
      <c r="C3389" s="3"/>
      <c r="D3389" s="3"/>
      <c r="E3389" s="79"/>
      <c r="F3389" s="3"/>
      <c r="G3389" s="77" t="e">
        <f>VLOOKUP($F$1&amp;F3389,定价因子!E:F,2,0)</f>
        <v>#N/A</v>
      </c>
      <c r="H3389" s="3"/>
      <c r="I3389" s="77" t="e">
        <f>VLOOKUP($H$1&amp;H3389,定价因子!E:F,2,0)</f>
        <v>#N/A</v>
      </c>
      <c r="J3389" s="3"/>
      <c r="K3389" s="77" t="e">
        <f>VLOOKUP($J$1&amp;J3389,定价因子!E:F,2,0)</f>
        <v>#N/A</v>
      </c>
      <c r="L3389" s="3"/>
      <c r="M3389" s="77" t="e">
        <f>VLOOKUP($L$1&amp;L3389,定价因子!E:F,2,0)</f>
        <v>#N/A</v>
      </c>
      <c r="N3389" s="3"/>
      <c r="O3389" s="77" t="e">
        <f>VLOOKUP($N$1&amp;N3389,定价因子!E:F,2,0)</f>
        <v>#N/A</v>
      </c>
      <c r="P3389" s="3"/>
      <c r="Q3389" s="55" t="e">
        <f>VLOOKUP($P$1&amp;P3389,定价因子!$E:$F,2,0)</f>
        <v>#N/A</v>
      </c>
      <c r="R3389" s="3"/>
      <c r="S3389" s="77" t="e">
        <f>VLOOKUP($R$1&amp;R3389,定价因子!$E:$F,2,0)</f>
        <v>#N/A</v>
      </c>
      <c r="T3389" s="61"/>
      <c r="U3389" s="63"/>
      <c r="V3389" s="63"/>
      <c r="W3389" s="63"/>
      <c r="X3389" s="3"/>
    </row>
    <row r="3390" spans="1:24">
      <c r="A3390" s="3"/>
      <c r="B3390" s="3"/>
      <c r="C3390" s="3"/>
      <c r="D3390" s="3"/>
      <c r="E3390" s="79"/>
      <c r="F3390" s="3"/>
      <c r="G3390" s="77" t="e">
        <f>VLOOKUP($F$1&amp;F3390,定价因子!E:F,2,0)</f>
        <v>#N/A</v>
      </c>
      <c r="H3390" s="3"/>
      <c r="I3390" s="77" t="e">
        <f>VLOOKUP($H$1&amp;H3390,定价因子!E:F,2,0)</f>
        <v>#N/A</v>
      </c>
      <c r="J3390" s="3"/>
      <c r="K3390" s="77" t="e">
        <f>VLOOKUP($J$1&amp;J3390,定价因子!E:F,2,0)</f>
        <v>#N/A</v>
      </c>
      <c r="L3390" s="3"/>
      <c r="M3390" s="77" t="e">
        <f>VLOOKUP($L$1&amp;L3390,定价因子!E:F,2,0)</f>
        <v>#N/A</v>
      </c>
      <c r="N3390" s="3"/>
      <c r="O3390" s="77" t="e">
        <f>VLOOKUP($N$1&amp;N3390,定价因子!E:F,2,0)</f>
        <v>#N/A</v>
      </c>
      <c r="P3390" s="3"/>
      <c r="Q3390" s="55" t="e">
        <f>VLOOKUP($P$1&amp;P3390,定价因子!$E:$F,2,0)</f>
        <v>#N/A</v>
      </c>
      <c r="R3390" s="3"/>
      <c r="S3390" s="77" t="e">
        <f>VLOOKUP($R$1&amp;R3390,定价因子!$E:$F,2,0)</f>
        <v>#N/A</v>
      </c>
      <c r="T3390" s="61"/>
      <c r="U3390" s="63"/>
      <c r="V3390" s="63"/>
      <c r="W3390" s="63"/>
      <c r="X3390" s="3"/>
    </row>
    <row r="3391" spans="1:24">
      <c r="A3391" s="3"/>
      <c r="B3391" s="3"/>
      <c r="C3391" s="3"/>
      <c r="D3391" s="3"/>
      <c r="E3391" s="79"/>
      <c r="F3391" s="3"/>
      <c r="G3391" s="77" t="e">
        <f>VLOOKUP($F$1&amp;F3391,定价因子!E:F,2,0)</f>
        <v>#N/A</v>
      </c>
      <c r="H3391" s="3"/>
      <c r="I3391" s="77" t="e">
        <f>VLOOKUP($H$1&amp;H3391,定价因子!E:F,2,0)</f>
        <v>#N/A</v>
      </c>
      <c r="J3391" s="3"/>
      <c r="K3391" s="77" t="e">
        <f>VLOOKUP($J$1&amp;J3391,定价因子!E:F,2,0)</f>
        <v>#N/A</v>
      </c>
      <c r="L3391" s="3"/>
      <c r="M3391" s="77" t="e">
        <f>VLOOKUP($L$1&amp;L3391,定价因子!E:F,2,0)</f>
        <v>#N/A</v>
      </c>
      <c r="N3391" s="3"/>
      <c r="O3391" s="77" t="e">
        <f>VLOOKUP($N$1&amp;N3391,定价因子!E:F,2,0)</f>
        <v>#N/A</v>
      </c>
      <c r="P3391" s="3"/>
      <c r="Q3391" s="55" t="e">
        <f>VLOOKUP($P$1&amp;P3391,定价因子!$E:$F,2,0)</f>
        <v>#N/A</v>
      </c>
      <c r="R3391" s="3"/>
      <c r="S3391" s="77" t="e">
        <f>VLOOKUP($R$1&amp;R3391,定价因子!$E:$F,2,0)</f>
        <v>#N/A</v>
      </c>
      <c r="T3391" s="61"/>
      <c r="U3391" s="63"/>
      <c r="V3391" s="63"/>
      <c r="W3391" s="63"/>
      <c r="X3391" s="3"/>
    </row>
    <row r="3392" spans="1:24">
      <c r="A3392" s="3"/>
      <c r="B3392" s="3"/>
      <c r="C3392" s="3"/>
      <c r="D3392" s="3"/>
      <c r="E3392" s="79"/>
      <c r="F3392" s="3"/>
      <c r="G3392" s="77" t="e">
        <f>VLOOKUP($F$1&amp;F3392,定价因子!E:F,2,0)</f>
        <v>#N/A</v>
      </c>
      <c r="H3392" s="3"/>
      <c r="I3392" s="77" t="e">
        <f>VLOOKUP($H$1&amp;H3392,定价因子!E:F,2,0)</f>
        <v>#N/A</v>
      </c>
      <c r="J3392" s="3"/>
      <c r="K3392" s="77" t="e">
        <f>VLOOKUP($J$1&amp;J3392,定价因子!E:F,2,0)</f>
        <v>#N/A</v>
      </c>
      <c r="L3392" s="3"/>
      <c r="M3392" s="77" t="e">
        <f>VLOOKUP($L$1&amp;L3392,定价因子!E:F,2,0)</f>
        <v>#N/A</v>
      </c>
      <c r="N3392" s="3"/>
      <c r="O3392" s="77" t="e">
        <f>VLOOKUP($N$1&amp;N3392,定价因子!E:F,2,0)</f>
        <v>#N/A</v>
      </c>
      <c r="P3392" s="3"/>
      <c r="Q3392" s="55" t="e">
        <f>VLOOKUP($P$1&amp;P3392,定价因子!$E:$F,2,0)</f>
        <v>#N/A</v>
      </c>
      <c r="R3392" s="3"/>
      <c r="S3392" s="77" t="e">
        <f>VLOOKUP($R$1&amp;R3392,定价因子!$E:$F,2,0)</f>
        <v>#N/A</v>
      </c>
      <c r="T3392" s="61"/>
      <c r="U3392" s="63"/>
      <c r="V3392" s="63"/>
      <c r="W3392" s="63"/>
      <c r="X3392" s="3"/>
    </row>
    <row r="3393" spans="1:24">
      <c r="A3393" s="3"/>
      <c r="B3393" s="3"/>
      <c r="C3393" s="3"/>
      <c r="D3393" s="3"/>
      <c r="E3393" s="79"/>
      <c r="F3393" s="3"/>
      <c r="G3393" s="77" t="e">
        <f>VLOOKUP($F$1&amp;F3393,定价因子!E:F,2,0)</f>
        <v>#N/A</v>
      </c>
      <c r="H3393" s="3"/>
      <c r="I3393" s="77" t="e">
        <f>VLOOKUP($H$1&amp;H3393,定价因子!E:F,2,0)</f>
        <v>#N/A</v>
      </c>
      <c r="J3393" s="3"/>
      <c r="K3393" s="77" t="e">
        <f>VLOOKUP($J$1&amp;J3393,定价因子!E:F,2,0)</f>
        <v>#N/A</v>
      </c>
      <c r="L3393" s="3"/>
      <c r="M3393" s="77" t="e">
        <f>VLOOKUP($L$1&amp;L3393,定价因子!E:F,2,0)</f>
        <v>#N/A</v>
      </c>
      <c r="N3393" s="3"/>
      <c r="O3393" s="77" t="e">
        <f>VLOOKUP($N$1&amp;N3393,定价因子!E:F,2,0)</f>
        <v>#N/A</v>
      </c>
      <c r="P3393" s="3"/>
      <c r="Q3393" s="55" t="e">
        <f>VLOOKUP($P$1&amp;P3393,定价因子!$E:$F,2,0)</f>
        <v>#N/A</v>
      </c>
      <c r="R3393" s="3"/>
      <c r="S3393" s="77" t="e">
        <f>VLOOKUP($R$1&amp;R3393,定价因子!$E:$F,2,0)</f>
        <v>#N/A</v>
      </c>
      <c r="T3393" s="61"/>
      <c r="U3393" s="63"/>
      <c r="V3393" s="63"/>
      <c r="W3393" s="63"/>
      <c r="X3393" s="3"/>
    </row>
    <row r="3394" spans="1:24">
      <c r="A3394" s="3"/>
      <c r="B3394" s="3"/>
      <c r="C3394" s="3"/>
      <c r="D3394" s="3"/>
      <c r="E3394" s="79"/>
      <c r="F3394" s="3"/>
      <c r="G3394" s="77" t="e">
        <f>VLOOKUP($F$1&amp;F3394,定价因子!E:F,2,0)</f>
        <v>#N/A</v>
      </c>
      <c r="H3394" s="3"/>
      <c r="I3394" s="77" t="e">
        <f>VLOOKUP($H$1&amp;H3394,定价因子!E:F,2,0)</f>
        <v>#N/A</v>
      </c>
      <c r="J3394" s="3"/>
      <c r="K3394" s="77" t="e">
        <f>VLOOKUP($J$1&amp;J3394,定价因子!E:F,2,0)</f>
        <v>#N/A</v>
      </c>
      <c r="L3394" s="3"/>
      <c r="M3394" s="77" t="e">
        <f>VLOOKUP($L$1&amp;L3394,定价因子!E:F,2,0)</f>
        <v>#N/A</v>
      </c>
      <c r="N3394" s="3"/>
      <c r="O3394" s="77" t="e">
        <f>VLOOKUP($N$1&amp;N3394,定价因子!E:F,2,0)</f>
        <v>#N/A</v>
      </c>
      <c r="P3394" s="3"/>
      <c r="Q3394" s="55" t="e">
        <f>VLOOKUP($P$1&amp;P3394,定价因子!$E:$F,2,0)</f>
        <v>#N/A</v>
      </c>
      <c r="R3394" s="3"/>
      <c r="S3394" s="77" t="e">
        <f>VLOOKUP($R$1&amp;R3394,定价因子!$E:$F,2,0)</f>
        <v>#N/A</v>
      </c>
      <c r="T3394" s="61"/>
      <c r="U3394" s="63"/>
      <c r="V3394" s="63"/>
      <c r="W3394" s="63"/>
      <c r="X3394" s="3"/>
    </row>
    <row r="3395" spans="1:24">
      <c r="A3395" s="3"/>
      <c r="B3395" s="3"/>
      <c r="C3395" s="3"/>
      <c r="D3395" s="3"/>
      <c r="E3395" s="79"/>
      <c r="F3395" s="3"/>
      <c r="G3395" s="77" t="e">
        <f>VLOOKUP($F$1&amp;F3395,定价因子!E:F,2,0)</f>
        <v>#N/A</v>
      </c>
      <c r="H3395" s="3"/>
      <c r="I3395" s="77" t="e">
        <f>VLOOKUP($H$1&amp;H3395,定价因子!E:F,2,0)</f>
        <v>#N/A</v>
      </c>
      <c r="J3395" s="3"/>
      <c r="K3395" s="77" t="e">
        <f>VLOOKUP($J$1&amp;J3395,定价因子!E:F,2,0)</f>
        <v>#N/A</v>
      </c>
      <c r="L3395" s="3"/>
      <c r="M3395" s="77" t="e">
        <f>VLOOKUP($L$1&amp;L3395,定价因子!E:F,2,0)</f>
        <v>#N/A</v>
      </c>
      <c r="N3395" s="3"/>
      <c r="O3395" s="77" t="e">
        <f>VLOOKUP($N$1&amp;N3395,定价因子!E:F,2,0)</f>
        <v>#N/A</v>
      </c>
      <c r="P3395" s="3"/>
      <c r="Q3395" s="55" t="e">
        <f>VLOOKUP($P$1&amp;P3395,定价因子!$E:$F,2,0)</f>
        <v>#N/A</v>
      </c>
      <c r="R3395" s="3"/>
      <c r="S3395" s="77" t="e">
        <f>VLOOKUP($R$1&amp;R3395,定价因子!$E:$F,2,0)</f>
        <v>#N/A</v>
      </c>
      <c r="T3395" s="61"/>
      <c r="U3395" s="63"/>
      <c r="V3395" s="63"/>
      <c r="W3395" s="63"/>
      <c r="X3395" s="3"/>
    </row>
    <row r="3396" spans="1:24">
      <c r="A3396" s="3"/>
      <c r="B3396" s="3"/>
      <c r="C3396" s="3"/>
      <c r="D3396" s="3"/>
      <c r="E3396" s="79"/>
      <c r="F3396" s="3"/>
      <c r="G3396" s="77" t="e">
        <f>VLOOKUP($F$1&amp;F3396,定价因子!E:F,2,0)</f>
        <v>#N/A</v>
      </c>
      <c r="H3396" s="3"/>
      <c r="I3396" s="77" t="e">
        <f>VLOOKUP($H$1&amp;H3396,定价因子!E:F,2,0)</f>
        <v>#N/A</v>
      </c>
      <c r="J3396" s="3"/>
      <c r="K3396" s="77" t="e">
        <f>VLOOKUP($J$1&amp;J3396,定价因子!E:F,2,0)</f>
        <v>#N/A</v>
      </c>
      <c r="L3396" s="3"/>
      <c r="M3396" s="77" t="e">
        <f>VLOOKUP($L$1&amp;L3396,定价因子!E:F,2,0)</f>
        <v>#N/A</v>
      </c>
      <c r="N3396" s="3"/>
      <c r="O3396" s="77" t="e">
        <f>VLOOKUP($N$1&amp;N3396,定价因子!E:F,2,0)</f>
        <v>#N/A</v>
      </c>
      <c r="P3396" s="3"/>
      <c r="Q3396" s="55" t="e">
        <f>VLOOKUP($P$1&amp;P3396,定价因子!$E:$F,2,0)</f>
        <v>#N/A</v>
      </c>
      <c r="R3396" s="3"/>
      <c r="S3396" s="77" t="e">
        <f>VLOOKUP($R$1&amp;R3396,定价因子!$E:$F,2,0)</f>
        <v>#N/A</v>
      </c>
      <c r="T3396" s="61"/>
      <c r="U3396" s="63"/>
      <c r="V3396" s="63"/>
      <c r="W3396" s="63"/>
      <c r="X3396" s="3"/>
    </row>
    <row r="3397" spans="1:24">
      <c r="A3397" s="3"/>
      <c r="B3397" s="3"/>
      <c r="C3397" s="3"/>
      <c r="D3397" s="3"/>
      <c r="E3397" s="79"/>
      <c r="F3397" s="3"/>
      <c r="G3397" s="77" t="e">
        <f>VLOOKUP($F$1&amp;F3397,定价因子!E:F,2,0)</f>
        <v>#N/A</v>
      </c>
      <c r="H3397" s="3"/>
      <c r="I3397" s="77" t="e">
        <f>VLOOKUP($H$1&amp;H3397,定价因子!E:F,2,0)</f>
        <v>#N/A</v>
      </c>
      <c r="J3397" s="3"/>
      <c r="K3397" s="77" t="e">
        <f>VLOOKUP($J$1&amp;J3397,定价因子!E:F,2,0)</f>
        <v>#N/A</v>
      </c>
      <c r="L3397" s="3"/>
      <c r="M3397" s="77" t="e">
        <f>VLOOKUP($L$1&amp;L3397,定价因子!E:F,2,0)</f>
        <v>#N/A</v>
      </c>
      <c r="N3397" s="3"/>
      <c r="O3397" s="77" t="e">
        <f>VLOOKUP($N$1&amp;N3397,定价因子!E:F,2,0)</f>
        <v>#N/A</v>
      </c>
      <c r="P3397" s="3"/>
      <c r="Q3397" s="55" t="e">
        <f>VLOOKUP($P$1&amp;P3397,定价因子!$E:$F,2,0)</f>
        <v>#N/A</v>
      </c>
      <c r="R3397" s="3"/>
      <c r="S3397" s="77" t="e">
        <f>VLOOKUP($R$1&amp;R3397,定价因子!$E:$F,2,0)</f>
        <v>#N/A</v>
      </c>
      <c r="T3397" s="61"/>
      <c r="U3397" s="63"/>
      <c r="V3397" s="63"/>
      <c r="W3397" s="63"/>
      <c r="X3397" s="3"/>
    </row>
    <row r="3398" spans="1:24">
      <c r="A3398" s="3"/>
      <c r="B3398" s="3"/>
      <c r="C3398" s="3"/>
      <c r="D3398" s="3"/>
      <c r="E3398" s="79"/>
      <c r="F3398" s="3"/>
      <c r="G3398" s="77" t="e">
        <f>VLOOKUP($F$1&amp;F3398,定价因子!E:F,2,0)</f>
        <v>#N/A</v>
      </c>
      <c r="H3398" s="3"/>
      <c r="I3398" s="77" t="e">
        <f>VLOOKUP($H$1&amp;H3398,定价因子!E:F,2,0)</f>
        <v>#N/A</v>
      </c>
      <c r="J3398" s="3"/>
      <c r="K3398" s="77" t="e">
        <f>VLOOKUP($J$1&amp;J3398,定价因子!E:F,2,0)</f>
        <v>#N/A</v>
      </c>
      <c r="L3398" s="3"/>
      <c r="M3398" s="77" t="e">
        <f>VLOOKUP($L$1&amp;L3398,定价因子!E:F,2,0)</f>
        <v>#N/A</v>
      </c>
      <c r="N3398" s="3"/>
      <c r="O3398" s="77" t="e">
        <f>VLOOKUP($N$1&amp;N3398,定价因子!E:F,2,0)</f>
        <v>#N/A</v>
      </c>
      <c r="P3398" s="3"/>
      <c r="Q3398" s="55" t="e">
        <f>VLOOKUP($P$1&amp;P3398,定价因子!$E:$F,2,0)</f>
        <v>#N/A</v>
      </c>
      <c r="R3398" s="3"/>
      <c r="S3398" s="77" t="e">
        <f>VLOOKUP($R$1&amp;R3398,定价因子!$E:$F,2,0)</f>
        <v>#N/A</v>
      </c>
      <c r="T3398" s="61"/>
      <c r="U3398" s="63"/>
      <c r="V3398" s="63"/>
      <c r="W3398" s="63"/>
      <c r="X3398" s="3"/>
    </row>
    <row r="3399" spans="1:24">
      <c r="A3399" s="3"/>
      <c r="B3399" s="3"/>
      <c r="C3399" s="3"/>
      <c r="D3399" s="3"/>
      <c r="E3399" s="79"/>
      <c r="F3399" s="3"/>
      <c r="G3399" s="77" t="e">
        <f>VLOOKUP($F$1&amp;F3399,定价因子!E:F,2,0)</f>
        <v>#N/A</v>
      </c>
      <c r="H3399" s="3"/>
      <c r="I3399" s="77" t="e">
        <f>VLOOKUP($H$1&amp;H3399,定价因子!E:F,2,0)</f>
        <v>#N/A</v>
      </c>
      <c r="J3399" s="3"/>
      <c r="K3399" s="77" t="e">
        <f>VLOOKUP($J$1&amp;J3399,定价因子!E:F,2,0)</f>
        <v>#N/A</v>
      </c>
      <c r="L3399" s="3"/>
      <c r="M3399" s="77" t="e">
        <f>VLOOKUP($L$1&amp;L3399,定价因子!E:F,2,0)</f>
        <v>#N/A</v>
      </c>
      <c r="N3399" s="3"/>
      <c r="O3399" s="77" t="e">
        <f>VLOOKUP($N$1&amp;N3399,定价因子!E:F,2,0)</f>
        <v>#N/A</v>
      </c>
      <c r="P3399" s="3"/>
      <c r="Q3399" s="55" t="e">
        <f>VLOOKUP($P$1&amp;P3399,定价因子!$E:$F,2,0)</f>
        <v>#N/A</v>
      </c>
      <c r="R3399" s="3"/>
      <c r="S3399" s="77" t="e">
        <f>VLOOKUP($R$1&amp;R3399,定价因子!$E:$F,2,0)</f>
        <v>#N/A</v>
      </c>
      <c r="T3399" s="61"/>
      <c r="U3399" s="63"/>
      <c r="V3399" s="63"/>
      <c r="W3399" s="63"/>
      <c r="X3399" s="3"/>
    </row>
    <row r="3400" spans="1:24">
      <c r="A3400" s="3"/>
      <c r="B3400" s="3"/>
      <c r="C3400" s="3"/>
      <c r="D3400" s="3"/>
      <c r="E3400" s="79"/>
      <c r="F3400" s="3"/>
      <c r="G3400" s="77" t="e">
        <f>VLOOKUP($F$1&amp;F3400,定价因子!E:F,2,0)</f>
        <v>#N/A</v>
      </c>
      <c r="H3400" s="3"/>
      <c r="I3400" s="77" t="e">
        <f>VLOOKUP($H$1&amp;H3400,定价因子!E:F,2,0)</f>
        <v>#N/A</v>
      </c>
      <c r="J3400" s="3"/>
      <c r="K3400" s="77" t="e">
        <f>VLOOKUP($J$1&amp;J3400,定价因子!E:F,2,0)</f>
        <v>#N/A</v>
      </c>
      <c r="L3400" s="3"/>
      <c r="M3400" s="77" t="e">
        <f>VLOOKUP($L$1&amp;L3400,定价因子!E:F,2,0)</f>
        <v>#N/A</v>
      </c>
      <c r="N3400" s="3"/>
      <c r="O3400" s="77" t="e">
        <f>VLOOKUP($N$1&amp;N3400,定价因子!E:F,2,0)</f>
        <v>#N/A</v>
      </c>
      <c r="P3400" s="3"/>
      <c r="Q3400" s="55" t="e">
        <f>VLOOKUP($P$1&amp;P3400,定价因子!$E:$F,2,0)</f>
        <v>#N/A</v>
      </c>
      <c r="R3400" s="3"/>
      <c r="S3400" s="77" t="e">
        <f>VLOOKUP($R$1&amp;R3400,定价因子!$E:$F,2,0)</f>
        <v>#N/A</v>
      </c>
      <c r="T3400" s="61"/>
      <c r="U3400" s="63"/>
      <c r="V3400" s="63"/>
      <c r="W3400" s="63"/>
      <c r="X3400" s="3"/>
    </row>
    <row r="3401" spans="1:24">
      <c r="A3401" s="3"/>
      <c r="B3401" s="3"/>
      <c r="C3401" s="3"/>
      <c r="D3401" s="3"/>
      <c r="E3401" s="79"/>
      <c r="F3401" s="3"/>
      <c r="G3401" s="77" t="e">
        <f>VLOOKUP($F$1&amp;F3401,定价因子!E:F,2,0)</f>
        <v>#N/A</v>
      </c>
      <c r="H3401" s="3"/>
      <c r="I3401" s="77" t="e">
        <f>VLOOKUP($H$1&amp;H3401,定价因子!E:F,2,0)</f>
        <v>#N/A</v>
      </c>
      <c r="J3401" s="3"/>
      <c r="K3401" s="77" t="e">
        <f>VLOOKUP($J$1&amp;J3401,定价因子!E:F,2,0)</f>
        <v>#N/A</v>
      </c>
      <c r="L3401" s="3"/>
      <c r="M3401" s="77" t="e">
        <f>VLOOKUP($L$1&amp;L3401,定价因子!E:F,2,0)</f>
        <v>#N/A</v>
      </c>
      <c r="N3401" s="3"/>
      <c r="O3401" s="77" t="e">
        <f>VLOOKUP($N$1&amp;N3401,定价因子!E:F,2,0)</f>
        <v>#N/A</v>
      </c>
      <c r="P3401" s="3"/>
      <c r="Q3401" s="55" t="e">
        <f>VLOOKUP($P$1&amp;P3401,定价因子!$E:$F,2,0)</f>
        <v>#N/A</v>
      </c>
      <c r="R3401" s="3"/>
      <c r="S3401" s="77" t="e">
        <f>VLOOKUP($R$1&amp;R3401,定价因子!$E:$F,2,0)</f>
        <v>#N/A</v>
      </c>
      <c r="T3401" s="61"/>
      <c r="U3401" s="63"/>
      <c r="V3401" s="63"/>
      <c r="W3401" s="63"/>
      <c r="X3401" s="3"/>
    </row>
    <row r="3402" spans="1:24">
      <c r="A3402" s="3"/>
      <c r="B3402" s="3"/>
      <c r="C3402" s="3"/>
      <c r="D3402" s="3"/>
      <c r="E3402" s="79"/>
      <c r="F3402" s="3"/>
      <c r="G3402" s="77" t="e">
        <f>VLOOKUP($F$1&amp;F3402,定价因子!E:F,2,0)</f>
        <v>#N/A</v>
      </c>
      <c r="H3402" s="3"/>
      <c r="I3402" s="77" t="e">
        <f>VLOOKUP($H$1&amp;H3402,定价因子!E:F,2,0)</f>
        <v>#N/A</v>
      </c>
      <c r="J3402" s="3"/>
      <c r="K3402" s="77" t="e">
        <f>VLOOKUP($J$1&amp;J3402,定价因子!E:F,2,0)</f>
        <v>#N/A</v>
      </c>
      <c r="L3402" s="3"/>
      <c r="M3402" s="77" t="e">
        <f>VLOOKUP($L$1&amp;L3402,定价因子!E:F,2,0)</f>
        <v>#N/A</v>
      </c>
      <c r="N3402" s="3"/>
      <c r="O3402" s="77" t="e">
        <f>VLOOKUP($N$1&amp;N3402,定价因子!E:F,2,0)</f>
        <v>#N/A</v>
      </c>
      <c r="P3402" s="3"/>
      <c r="Q3402" s="55" t="e">
        <f>VLOOKUP($P$1&amp;P3402,定价因子!$E:$F,2,0)</f>
        <v>#N/A</v>
      </c>
      <c r="R3402" s="3"/>
      <c r="S3402" s="77" t="e">
        <f>VLOOKUP($R$1&amp;R3402,定价因子!$E:$F,2,0)</f>
        <v>#N/A</v>
      </c>
      <c r="T3402" s="61"/>
      <c r="U3402" s="63"/>
      <c r="V3402" s="63"/>
      <c r="W3402" s="63"/>
      <c r="X3402" s="3"/>
    </row>
    <row r="3403" spans="1:24">
      <c r="A3403" s="3"/>
      <c r="B3403" s="3"/>
      <c r="C3403" s="3"/>
      <c r="D3403" s="3"/>
      <c r="E3403" s="79"/>
      <c r="F3403" s="3"/>
      <c r="G3403" s="77" t="e">
        <f>VLOOKUP($F$1&amp;F3403,定价因子!E:F,2,0)</f>
        <v>#N/A</v>
      </c>
      <c r="H3403" s="3"/>
      <c r="I3403" s="77" t="e">
        <f>VLOOKUP($H$1&amp;H3403,定价因子!E:F,2,0)</f>
        <v>#N/A</v>
      </c>
      <c r="J3403" s="3"/>
      <c r="K3403" s="77" t="e">
        <f>VLOOKUP($J$1&amp;J3403,定价因子!E:F,2,0)</f>
        <v>#N/A</v>
      </c>
      <c r="L3403" s="3"/>
      <c r="M3403" s="77" t="e">
        <f>VLOOKUP($L$1&amp;L3403,定价因子!E:F,2,0)</f>
        <v>#N/A</v>
      </c>
      <c r="N3403" s="3"/>
      <c r="O3403" s="77" t="e">
        <f>VLOOKUP($N$1&amp;N3403,定价因子!E:F,2,0)</f>
        <v>#N/A</v>
      </c>
      <c r="P3403" s="3"/>
      <c r="Q3403" s="55" t="e">
        <f>VLOOKUP($P$1&amp;P3403,定价因子!$E:$F,2,0)</f>
        <v>#N/A</v>
      </c>
      <c r="R3403" s="3"/>
      <c r="S3403" s="77" t="e">
        <f>VLOOKUP($R$1&amp;R3403,定价因子!$E:$F,2,0)</f>
        <v>#N/A</v>
      </c>
      <c r="T3403" s="61"/>
      <c r="U3403" s="63"/>
      <c r="V3403" s="63"/>
      <c r="W3403" s="63"/>
      <c r="X3403" s="3"/>
    </row>
    <row r="3404" spans="1:24">
      <c r="A3404" s="3"/>
      <c r="B3404" s="3"/>
      <c r="C3404" s="3"/>
      <c r="D3404" s="3"/>
      <c r="E3404" s="79"/>
      <c r="F3404" s="3"/>
      <c r="G3404" s="77" t="e">
        <f>VLOOKUP($F$1&amp;F3404,定价因子!E:F,2,0)</f>
        <v>#N/A</v>
      </c>
      <c r="H3404" s="3"/>
      <c r="I3404" s="77" t="e">
        <f>VLOOKUP($H$1&amp;H3404,定价因子!E:F,2,0)</f>
        <v>#N/A</v>
      </c>
      <c r="J3404" s="3"/>
      <c r="K3404" s="77" t="e">
        <f>VLOOKUP($J$1&amp;J3404,定价因子!E:F,2,0)</f>
        <v>#N/A</v>
      </c>
      <c r="L3404" s="3"/>
      <c r="M3404" s="77" t="e">
        <f>VLOOKUP($L$1&amp;L3404,定价因子!E:F,2,0)</f>
        <v>#N/A</v>
      </c>
      <c r="N3404" s="3"/>
      <c r="O3404" s="77" t="e">
        <f>VLOOKUP($N$1&amp;N3404,定价因子!E:F,2,0)</f>
        <v>#N/A</v>
      </c>
      <c r="P3404" s="3"/>
      <c r="Q3404" s="55" t="e">
        <f>VLOOKUP($P$1&amp;P3404,定价因子!$E:$F,2,0)</f>
        <v>#N/A</v>
      </c>
      <c r="R3404" s="3"/>
      <c r="S3404" s="77" t="e">
        <f>VLOOKUP($R$1&amp;R3404,定价因子!$E:$F,2,0)</f>
        <v>#N/A</v>
      </c>
      <c r="T3404" s="61"/>
      <c r="U3404" s="63"/>
      <c r="V3404" s="63"/>
      <c r="W3404" s="63"/>
      <c r="X3404" s="3"/>
    </row>
    <row r="3405" spans="1:24">
      <c r="A3405" s="3"/>
      <c r="B3405" s="3"/>
      <c r="C3405" s="3"/>
      <c r="D3405" s="3"/>
      <c r="E3405" s="79"/>
      <c r="F3405" s="3"/>
      <c r="G3405" s="77" t="e">
        <f>VLOOKUP($F$1&amp;F3405,定价因子!E:F,2,0)</f>
        <v>#N/A</v>
      </c>
      <c r="H3405" s="3"/>
      <c r="I3405" s="77" t="e">
        <f>VLOOKUP($H$1&amp;H3405,定价因子!E:F,2,0)</f>
        <v>#N/A</v>
      </c>
      <c r="J3405" s="3"/>
      <c r="K3405" s="77" t="e">
        <f>VLOOKUP($J$1&amp;J3405,定价因子!E:F,2,0)</f>
        <v>#N/A</v>
      </c>
      <c r="L3405" s="3"/>
      <c r="M3405" s="77" t="e">
        <f>VLOOKUP($L$1&amp;L3405,定价因子!E:F,2,0)</f>
        <v>#N/A</v>
      </c>
      <c r="N3405" s="3"/>
      <c r="O3405" s="77" t="e">
        <f>VLOOKUP($N$1&amp;N3405,定价因子!E:F,2,0)</f>
        <v>#N/A</v>
      </c>
      <c r="P3405" s="3"/>
      <c r="Q3405" s="55" t="e">
        <f>VLOOKUP($P$1&amp;P3405,定价因子!$E:$F,2,0)</f>
        <v>#N/A</v>
      </c>
      <c r="R3405" s="3"/>
      <c r="S3405" s="77" t="e">
        <f>VLOOKUP($R$1&amp;R3405,定价因子!$E:$F,2,0)</f>
        <v>#N/A</v>
      </c>
      <c r="T3405" s="61"/>
      <c r="U3405" s="63"/>
      <c r="V3405" s="63"/>
      <c r="W3405" s="63"/>
      <c r="X3405" s="3"/>
    </row>
    <row r="3406" spans="1:24">
      <c r="A3406" s="3"/>
      <c r="B3406" s="3"/>
      <c r="C3406" s="3"/>
      <c r="D3406" s="3"/>
      <c r="E3406" s="79"/>
      <c r="F3406" s="3"/>
      <c r="G3406" s="77" t="e">
        <f>VLOOKUP($F$1&amp;F3406,定价因子!E:F,2,0)</f>
        <v>#N/A</v>
      </c>
      <c r="H3406" s="3"/>
      <c r="I3406" s="77" t="e">
        <f>VLOOKUP($H$1&amp;H3406,定价因子!E:F,2,0)</f>
        <v>#N/A</v>
      </c>
      <c r="J3406" s="3"/>
      <c r="K3406" s="77" t="e">
        <f>VLOOKUP($J$1&amp;J3406,定价因子!E:F,2,0)</f>
        <v>#N/A</v>
      </c>
      <c r="L3406" s="3"/>
      <c r="M3406" s="77" t="e">
        <f>VLOOKUP($L$1&amp;L3406,定价因子!E:F,2,0)</f>
        <v>#N/A</v>
      </c>
      <c r="N3406" s="3"/>
      <c r="O3406" s="77" t="e">
        <f>VLOOKUP($N$1&amp;N3406,定价因子!E:F,2,0)</f>
        <v>#N/A</v>
      </c>
      <c r="P3406" s="3"/>
      <c r="Q3406" s="55" t="e">
        <f>VLOOKUP($P$1&amp;P3406,定价因子!$E:$F,2,0)</f>
        <v>#N/A</v>
      </c>
      <c r="R3406" s="3"/>
      <c r="S3406" s="77" t="e">
        <f>VLOOKUP($R$1&amp;R3406,定价因子!$E:$F,2,0)</f>
        <v>#N/A</v>
      </c>
      <c r="T3406" s="61"/>
      <c r="U3406" s="63"/>
      <c r="V3406" s="63"/>
      <c r="W3406" s="63"/>
      <c r="X3406" s="3"/>
    </row>
    <row r="3407" spans="1:24">
      <c r="A3407" s="3"/>
      <c r="B3407" s="3"/>
      <c r="C3407" s="3"/>
      <c r="D3407" s="3"/>
      <c r="E3407" s="79"/>
      <c r="F3407" s="3"/>
      <c r="G3407" s="77" t="e">
        <f>VLOOKUP($F$1&amp;F3407,定价因子!E:F,2,0)</f>
        <v>#N/A</v>
      </c>
      <c r="H3407" s="3"/>
      <c r="I3407" s="77" t="e">
        <f>VLOOKUP($H$1&amp;H3407,定价因子!E:F,2,0)</f>
        <v>#N/A</v>
      </c>
      <c r="J3407" s="3"/>
      <c r="K3407" s="77" t="e">
        <f>VLOOKUP($J$1&amp;J3407,定价因子!E:F,2,0)</f>
        <v>#N/A</v>
      </c>
      <c r="L3407" s="3"/>
      <c r="M3407" s="77" t="e">
        <f>VLOOKUP($L$1&amp;L3407,定价因子!E:F,2,0)</f>
        <v>#N/A</v>
      </c>
      <c r="N3407" s="3"/>
      <c r="O3407" s="77" t="e">
        <f>VLOOKUP($N$1&amp;N3407,定价因子!E:F,2,0)</f>
        <v>#N/A</v>
      </c>
      <c r="P3407" s="3"/>
      <c r="Q3407" s="55" t="e">
        <f>VLOOKUP($P$1&amp;P3407,定价因子!$E:$F,2,0)</f>
        <v>#N/A</v>
      </c>
      <c r="R3407" s="3"/>
      <c r="S3407" s="77" t="e">
        <f>VLOOKUP($R$1&amp;R3407,定价因子!$E:$F,2,0)</f>
        <v>#N/A</v>
      </c>
      <c r="T3407" s="61"/>
      <c r="U3407" s="63"/>
      <c r="V3407" s="63"/>
      <c r="W3407" s="63"/>
      <c r="X3407" s="3"/>
    </row>
    <row r="3408" spans="1:24">
      <c r="A3408" s="3"/>
      <c r="B3408" s="3"/>
      <c r="C3408" s="3"/>
      <c r="D3408" s="3"/>
      <c r="E3408" s="79"/>
      <c r="F3408" s="3"/>
      <c r="G3408" s="77" t="e">
        <f>VLOOKUP($F$1&amp;F3408,定价因子!E:F,2,0)</f>
        <v>#N/A</v>
      </c>
      <c r="H3408" s="3"/>
      <c r="I3408" s="77" t="e">
        <f>VLOOKUP($H$1&amp;H3408,定价因子!E:F,2,0)</f>
        <v>#N/A</v>
      </c>
      <c r="J3408" s="3"/>
      <c r="K3408" s="77" t="e">
        <f>VLOOKUP($J$1&amp;J3408,定价因子!E:F,2,0)</f>
        <v>#N/A</v>
      </c>
      <c r="L3408" s="3"/>
      <c r="M3408" s="77" t="e">
        <f>VLOOKUP($L$1&amp;L3408,定价因子!E:F,2,0)</f>
        <v>#N/A</v>
      </c>
      <c r="N3408" s="3"/>
      <c r="O3408" s="77" t="e">
        <f>VLOOKUP($N$1&amp;N3408,定价因子!E:F,2,0)</f>
        <v>#N/A</v>
      </c>
      <c r="P3408" s="3"/>
      <c r="Q3408" s="55" t="e">
        <f>VLOOKUP($P$1&amp;P3408,定价因子!$E:$F,2,0)</f>
        <v>#N/A</v>
      </c>
      <c r="R3408" s="3"/>
      <c r="S3408" s="77" t="e">
        <f>VLOOKUP($R$1&amp;R3408,定价因子!$E:$F,2,0)</f>
        <v>#N/A</v>
      </c>
      <c r="T3408" s="61"/>
      <c r="U3408" s="63"/>
      <c r="V3408" s="63"/>
      <c r="W3408" s="63"/>
      <c r="X3408" s="3"/>
    </row>
    <row r="3409" spans="1:24">
      <c r="A3409" s="3"/>
      <c r="B3409" s="3"/>
      <c r="C3409" s="3"/>
      <c r="D3409" s="3"/>
      <c r="E3409" s="79"/>
      <c r="F3409" s="3"/>
      <c r="G3409" s="77" t="e">
        <f>VLOOKUP($F$1&amp;F3409,定价因子!E:F,2,0)</f>
        <v>#N/A</v>
      </c>
      <c r="H3409" s="3"/>
      <c r="I3409" s="77" t="e">
        <f>VLOOKUP($H$1&amp;H3409,定价因子!E:F,2,0)</f>
        <v>#N/A</v>
      </c>
      <c r="J3409" s="3"/>
      <c r="K3409" s="77" t="e">
        <f>VLOOKUP($J$1&amp;J3409,定价因子!E:F,2,0)</f>
        <v>#N/A</v>
      </c>
      <c r="L3409" s="3"/>
      <c r="M3409" s="77" t="e">
        <f>VLOOKUP($L$1&amp;L3409,定价因子!E:F,2,0)</f>
        <v>#N/A</v>
      </c>
      <c r="N3409" s="3"/>
      <c r="O3409" s="77" t="e">
        <f>VLOOKUP($N$1&amp;N3409,定价因子!E:F,2,0)</f>
        <v>#N/A</v>
      </c>
      <c r="P3409" s="3"/>
      <c r="Q3409" s="55" t="e">
        <f>VLOOKUP($P$1&amp;P3409,定价因子!$E:$F,2,0)</f>
        <v>#N/A</v>
      </c>
      <c r="R3409" s="3"/>
      <c r="S3409" s="77" t="e">
        <f>VLOOKUP($R$1&amp;R3409,定价因子!$E:$F,2,0)</f>
        <v>#N/A</v>
      </c>
      <c r="T3409" s="61"/>
      <c r="U3409" s="63"/>
      <c r="V3409" s="63"/>
      <c r="W3409" s="63"/>
      <c r="X3409" s="3"/>
    </row>
    <row r="3410" spans="1:24">
      <c r="A3410" s="3"/>
      <c r="B3410" s="3"/>
      <c r="C3410" s="3"/>
      <c r="D3410" s="3"/>
      <c r="E3410" s="79"/>
      <c r="F3410" s="3"/>
      <c r="G3410" s="77" t="e">
        <f>VLOOKUP($F$1&amp;F3410,定价因子!E:F,2,0)</f>
        <v>#N/A</v>
      </c>
      <c r="H3410" s="3"/>
      <c r="I3410" s="77" t="e">
        <f>VLOOKUP($H$1&amp;H3410,定价因子!E:F,2,0)</f>
        <v>#N/A</v>
      </c>
      <c r="J3410" s="3"/>
      <c r="K3410" s="77" t="e">
        <f>VLOOKUP($J$1&amp;J3410,定价因子!E:F,2,0)</f>
        <v>#N/A</v>
      </c>
      <c r="L3410" s="3"/>
      <c r="M3410" s="77" t="e">
        <f>VLOOKUP($L$1&amp;L3410,定价因子!E:F,2,0)</f>
        <v>#N/A</v>
      </c>
      <c r="N3410" s="3"/>
      <c r="O3410" s="77" t="e">
        <f>VLOOKUP($N$1&amp;N3410,定价因子!E:F,2,0)</f>
        <v>#N/A</v>
      </c>
      <c r="P3410" s="3"/>
      <c r="Q3410" s="55" t="e">
        <f>VLOOKUP($P$1&amp;P3410,定价因子!$E:$F,2,0)</f>
        <v>#N/A</v>
      </c>
      <c r="R3410" s="3"/>
      <c r="S3410" s="77" t="e">
        <f>VLOOKUP($R$1&amp;R3410,定价因子!$E:$F,2,0)</f>
        <v>#N/A</v>
      </c>
      <c r="T3410" s="61"/>
      <c r="U3410" s="63"/>
      <c r="V3410" s="63"/>
      <c r="W3410" s="63"/>
      <c r="X3410" s="3"/>
    </row>
    <row r="3411" spans="1:24">
      <c r="A3411" s="3"/>
      <c r="B3411" s="3"/>
      <c r="C3411" s="3"/>
      <c r="D3411" s="3"/>
      <c r="E3411" s="79"/>
      <c r="F3411" s="3"/>
      <c r="G3411" s="77" t="e">
        <f>VLOOKUP($F$1&amp;F3411,定价因子!E:F,2,0)</f>
        <v>#N/A</v>
      </c>
      <c r="H3411" s="3"/>
      <c r="I3411" s="77" t="e">
        <f>VLOOKUP($H$1&amp;H3411,定价因子!E:F,2,0)</f>
        <v>#N/A</v>
      </c>
      <c r="J3411" s="3"/>
      <c r="K3411" s="77" t="e">
        <f>VLOOKUP($J$1&amp;J3411,定价因子!E:F,2,0)</f>
        <v>#N/A</v>
      </c>
      <c r="L3411" s="3"/>
      <c r="M3411" s="77" t="e">
        <f>VLOOKUP($L$1&amp;L3411,定价因子!E:F,2,0)</f>
        <v>#N/A</v>
      </c>
      <c r="N3411" s="3"/>
      <c r="O3411" s="77" t="e">
        <f>VLOOKUP($N$1&amp;N3411,定价因子!E:F,2,0)</f>
        <v>#N/A</v>
      </c>
      <c r="P3411" s="3"/>
      <c r="Q3411" s="55" t="e">
        <f>VLOOKUP($P$1&amp;P3411,定价因子!$E:$F,2,0)</f>
        <v>#N/A</v>
      </c>
      <c r="R3411" s="3"/>
      <c r="S3411" s="77" t="e">
        <f>VLOOKUP($R$1&amp;R3411,定价因子!$E:$F,2,0)</f>
        <v>#N/A</v>
      </c>
      <c r="T3411" s="61"/>
      <c r="U3411" s="63"/>
      <c r="V3411" s="63"/>
      <c r="W3411" s="63"/>
      <c r="X3411" s="3"/>
    </row>
    <row r="3412" spans="1:24">
      <c r="A3412" s="3"/>
      <c r="B3412" s="3"/>
      <c r="C3412" s="3"/>
      <c r="D3412" s="3"/>
      <c r="E3412" s="79"/>
      <c r="F3412" s="3"/>
      <c r="G3412" s="77" t="e">
        <f>VLOOKUP($F$1&amp;F3412,定价因子!E:F,2,0)</f>
        <v>#N/A</v>
      </c>
      <c r="H3412" s="3"/>
      <c r="I3412" s="77" t="e">
        <f>VLOOKUP($H$1&amp;H3412,定价因子!E:F,2,0)</f>
        <v>#N/A</v>
      </c>
      <c r="J3412" s="3"/>
      <c r="K3412" s="77" t="e">
        <f>VLOOKUP($J$1&amp;J3412,定价因子!E:F,2,0)</f>
        <v>#N/A</v>
      </c>
      <c r="L3412" s="3"/>
      <c r="M3412" s="77" t="e">
        <f>VLOOKUP($L$1&amp;L3412,定价因子!E:F,2,0)</f>
        <v>#N/A</v>
      </c>
      <c r="N3412" s="3"/>
      <c r="O3412" s="77" t="e">
        <f>VLOOKUP($N$1&amp;N3412,定价因子!E:F,2,0)</f>
        <v>#N/A</v>
      </c>
      <c r="P3412" s="3"/>
      <c r="Q3412" s="55" t="e">
        <f>VLOOKUP($P$1&amp;P3412,定价因子!$E:$F,2,0)</f>
        <v>#N/A</v>
      </c>
      <c r="R3412" s="3"/>
      <c r="S3412" s="77" t="e">
        <f>VLOOKUP($R$1&amp;R3412,定价因子!$E:$F,2,0)</f>
        <v>#N/A</v>
      </c>
      <c r="T3412" s="61"/>
      <c r="U3412" s="63"/>
      <c r="V3412" s="63"/>
      <c r="W3412" s="63"/>
      <c r="X3412" s="3"/>
    </row>
    <row r="3413" spans="1:24">
      <c r="A3413" s="3"/>
      <c r="B3413" s="3"/>
      <c r="C3413" s="3"/>
      <c r="D3413" s="3"/>
      <c r="E3413" s="79"/>
      <c r="F3413" s="3"/>
      <c r="G3413" s="77" t="e">
        <f>VLOOKUP($F$1&amp;F3413,定价因子!E:F,2,0)</f>
        <v>#N/A</v>
      </c>
      <c r="H3413" s="3"/>
      <c r="I3413" s="77" t="e">
        <f>VLOOKUP($H$1&amp;H3413,定价因子!E:F,2,0)</f>
        <v>#N/A</v>
      </c>
      <c r="J3413" s="3"/>
      <c r="K3413" s="77" t="e">
        <f>VLOOKUP($J$1&amp;J3413,定价因子!E:F,2,0)</f>
        <v>#N/A</v>
      </c>
      <c r="L3413" s="3"/>
      <c r="M3413" s="77" t="e">
        <f>VLOOKUP($L$1&amp;L3413,定价因子!E:F,2,0)</f>
        <v>#N/A</v>
      </c>
      <c r="N3413" s="3"/>
      <c r="O3413" s="77" t="e">
        <f>VLOOKUP($N$1&amp;N3413,定价因子!E:F,2,0)</f>
        <v>#N/A</v>
      </c>
      <c r="P3413" s="3"/>
      <c r="Q3413" s="55" t="e">
        <f>VLOOKUP($P$1&amp;P3413,定价因子!$E:$F,2,0)</f>
        <v>#N/A</v>
      </c>
      <c r="R3413" s="3"/>
      <c r="S3413" s="77" t="e">
        <f>VLOOKUP($R$1&amp;R3413,定价因子!$E:$F,2,0)</f>
        <v>#N/A</v>
      </c>
      <c r="T3413" s="61"/>
      <c r="U3413" s="63"/>
      <c r="V3413" s="63"/>
      <c r="W3413" s="63"/>
      <c r="X3413" s="3"/>
    </row>
    <row r="3414" spans="1:24">
      <c r="A3414" s="3"/>
      <c r="B3414" s="3"/>
      <c r="C3414" s="3"/>
      <c r="D3414" s="3"/>
      <c r="E3414" s="79"/>
      <c r="F3414" s="3"/>
      <c r="G3414" s="77" t="e">
        <f>VLOOKUP($F$1&amp;F3414,定价因子!E:F,2,0)</f>
        <v>#N/A</v>
      </c>
      <c r="H3414" s="3"/>
      <c r="I3414" s="77" t="e">
        <f>VLOOKUP($H$1&amp;H3414,定价因子!E:F,2,0)</f>
        <v>#N/A</v>
      </c>
      <c r="J3414" s="3"/>
      <c r="K3414" s="77" t="e">
        <f>VLOOKUP($J$1&amp;J3414,定价因子!E:F,2,0)</f>
        <v>#N/A</v>
      </c>
      <c r="L3414" s="3"/>
      <c r="M3414" s="77" t="e">
        <f>VLOOKUP($L$1&amp;L3414,定价因子!E:F,2,0)</f>
        <v>#N/A</v>
      </c>
      <c r="N3414" s="3"/>
      <c r="O3414" s="77" t="e">
        <f>VLOOKUP($N$1&amp;N3414,定价因子!E:F,2,0)</f>
        <v>#N/A</v>
      </c>
      <c r="P3414" s="3"/>
      <c r="Q3414" s="55" t="e">
        <f>VLOOKUP($P$1&amp;P3414,定价因子!$E:$F,2,0)</f>
        <v>#N/A</v>
      </c>
      <c r="R3414" s="3"/>
      <c r="S3414" s="77" t="e">
        <f>VLOOKUP($R$1&amp;R3414,定价因子!$E:$F,2,0)</f>
        <v>#N/A</v>
      </c>
      <c r="T3414" s="61"/>
      <c r="U3414" s="63"/>
      <c r="V3414" s="63"/>
      <c r="W3414" s="63"/>
      <c r="X3414" s="3"/>
    </row>
    <row r="3415" spans="1:24">
      <c r="A3415" s="3"/>
      <c r="B3415" s="3"/>
      <c r="C3415" s="3"/>
      <c r="D3415" s="3"/>
      <c r="E3415" s="79"/>
      <c r="F3415" s="3"/>
      <c r="G3415" s="77" t="e">
        <f>VLOOKUP($F$1&amp;F3415,定价因子!E:F,2,0)</f>
        <v>#N/A</v>
      </c>
      <c r="H3415" s="3"/>
      <c r="I3415" s="77" t="e">
        <f>VLOOKUP($H$1&amp;H3415,定价因子!E:F,2,0)</f>
        <v>#N/A</v>
      </c>
      <c r="J3415" s="3"/>
      <c r="K3415" s="77" t="e">
        <f>VLOOKUP($J$1&amp;J3415,定价因子!E:F,2,0)</f>
        <v>#N/A</v>
      </c>
      <c r="L3415" s="3"/>
      <c r="M3415" s="77" t="e">
        <f>VLOOKUP($L$1&amp;L3415,定价因子!E:F,2,0)</f>
        <v>#N/A</v>
      </c>
      <c r="N3415" s="3"/>
      <c r="O3415" s="77" t="e">
        <f>VLOOKUP($N$1&amp;N3415,定价因子!E:F,2,0)</f>
        <v>#N/A</v>
      </c>
      <c r="P3415" s="3"/>
      <c r="Q3415" s="55" t="e">
        <f>VLOOKUP($P$1&amp;P3415,定价因子!$E:$F,2,0)</f>
        <v>#N/A</v>
      </c>
      <c r="R3415" s="3"/>
      <c r="S3415" s="77" t="e">
        <f>VLOOKUP($R$1&amp;R3415,定价因子!$E:$F,2,0)</f>
        <v>#N/A</v>
      </c>
      <c r="T3415" s="61"/>
      <c r="U3415" s="63"/>
      <c r="V3415" s="63"/>
      <c r="W3415" s="63"/>
      <c r="X3415" s="3"/>
    </row>
    <row r="3416" spans="1:24">
      <c r="A3416" s="3"/>
      <c r="B3416" s="3"/>
      <c r="C3416" s="3"/>
      <c r="D3416" s="3"/>
      <c r="E3416" s="79"/>
      <c r="F3416" s="3"/>
      <c r="G3416" s="77" t="e">
        <f>VLOOKUP($F$1&amp;F3416,定价因子!E:F,2,0)</f>
        <v>#N/A</v>
      </c>
      <c r="H3416" s="3"/>
      <c r="I3416" s="77" t="e">
        <f>VLOOKUP($H$1&amp;H3416,定价因子!E:F,2,0)</f>
        <v>#N/A</v>
      </c>
      <c r="J3416" s="3"/>
      <c r="K3416" s="77" t="e">
        <f>VLOOKUP($J$1&amp;J3416,定价因子!E:F,2,0)</f>
        <v>#N/A</v>
      </c>
      <c r="L3416" s="3"/>
      <c r="M3416" s="77" t="e">
        <f>VLOOKUP($L$1&amp;L3416,定价因子!E:F,2,0)</f>
        <v>#N/A</v>
      </c>
      <c r="N3416" s="3"/>
      <c r="O3416" s="77" t="e">
        <f>VLOOKUP($N$1&amp;N3416,定价因子!E:F,2,0)</f>
        <v>#N/A</v>
      </c>
      <c r="P3416" s="3"/>
      <c r="Q3416" s="55" t="e">
        <f>VLOOKUP($P$1&amp;P3416,定价因子!$E:$F,2,0)</f>
        <v>#N/A</v>
      </c>
      <c r="R3416" s="3"/>
      <c r="S3416" s="77" t="e">
        <f>VLOOKUP($R$1&amp;R3416,定价因子!$E:$F,2,0)</f>
        <v>#N/A</v>
      </c>
      <c r="T3416" s="61"/>
      <c r="U3416" s="63"/>
      <c r="V3416" s="63"/>
      <c r="W3416" s="63"/>
      <c r="X3416" s="3"/>
    </row>
    <row r="3417" spans="1:24">
      <c r="A3417" s="3"/>
      <c r="B3417" s="3"/>
      <c r="C3417" s="3"/>
      <c r="D3417" s="3"/>
      <c r="E3417" s="79"/>
      <c r="F3417" s="3"/>
      <c r="G3417" s="77" t="e">
        <f>VLOOKUP($F$1&amp;F3417,定价因子!E:F,2,0)</f>
        <v>#N/A</v>
      </c>
      <c r="H3417" s="3"/>
      <c r="I3417" s="77" t="e">
        <f>VLOOKUP($H$1&amp;H3417,定价因子!E:F,2,0)</f>
        <v>#N/A</v>
      </c>
      <c r="J3417" s="3"/>
      <c r="K3417" s="77" t="e">
        <f>VLOOKUP($J$1&amp;J3417,定价因子!E:F,2,0)</f>
        <v>#N/A</v>
      </c>
      <c r="L3417" s="3"/>
      <c r="M3417" s="77" t="e">
        <f>VLOOKUP($L$1&amp;L3417,定价因子!E:F,2,0)</f>
        <v>#N/A</v>
      </c>
      <c r="N3417" s="3"/>
      <c r="O3417" s="77" t="e">
        <f>VLOOKUP($N$1&amp;N3417,定价因子!E:F,2,0)</f>
        <v>#N/A</v>
      </c>
      <c r="P3417" s="3"/>
      <c r="Q3417" s="55" t="e">
        <f>VLOOKUP($P$1&amp;P3417,定价因子!$E:$F,2,0)</f>
        <v>#N/A</v>
      </c>
      <c r="R3417" s="3"/>
      <c r="S3417" s="77" t="e">
        <f>VLOOKUP($R$1&amp;R3417,定价因子!$E:$F,2,0)</f>
        <v>#N/A</v>
      </c>
      <c r="T3417" s="61"/>
      <c r="U3417" s="63"/>
      <c r="V3417" s="63"/>
      <c r="W3417" s="63"/>
      <c r="X3417" s="3"/>
    </row>
    <row r="3418" spans="1:24">
      <c r="A3418" s="3"/>
      <c r="B3418" s="3"/>
      <c r="C3418" s="3"/>
      <c r="D3418" s="3"/>
      <c r="E3418" s="79"/>
      <c r="F3418" s="3"/>
      <c r="G3418" s="77" t="e">
        <f>VLOOKUP($F$1&amp;F3418,定价因子!E:F,2,0)</f>
        <v>#N/A</v>
      </c>
      <c r="H3418" s="3"/>
      <c r="I3418" s="77" t="e">
        <f>VLOOKUP($H$1&amp;H3418,定价因子!E:F,2,0)</f>
        <v>#N/A</v>
      </c>
      <c r="J3418" s="3"/>
      <c r="K3418" s="77" t="e">
        <f>VLOOKUP($J$1&amp;J3418,定价因子!E:F,2,0)</f>
        <v>#N/A</v>
      </c>
      <c r="L3418" s="3"/>
      <c r="M3418" s="77" t="e">
        <f>VLOOKUP($L$1&amp;L3418,定价因子!E:F,2,0)</f>
        <v>#N/A</v>
      </c>
      <c r="N3418" s="3"/>
      <c r="O3418" s="77" t="e">
        <f>VLOOKUP($N$1&amp;N3418,定价因子!E:F,2,0)</f>
        <v>#N/A</v>
      </c>
      <c r="P3418" s="3"/>
      <c r="Q3418" s="55" t="e">
        <f>VLOOKUP($P$1&amp;P3418,定价因子!$E:$F,2,0)</f>
        <v>#N/A</v>
      </c>
      <c r="R3418" s="3"/>
      <c r="S3418" s="77" t="e">
        <f>VLOOKUP($R$1&amp;R3418,定价因子!$E:$F,2,0)</f>
        <v>#N/A</v>
      </c>
      <c r="T3418" s="61"/>
      <c r="U3418" s="63"/>
      <c r="V3418" s="63"/>
      <c r="W3418" s="63"/>
      <c r="X3418" s="3"/>
    </row>
    <row r="3419" spans="1:24">
      <c r="A3419" s="3"/>
      <c r="B3419" s="3"/>
      <c r="C3419" s="3"/>
      <c r="D3419" s="3"/>
      <c r="E3419" s="79"/>
      <c r="F3419" s="3"/>
      <c r="G3419" s="77" t="e">
        <f>VLOOKUP($F$1&amp;F3419,定价因子!E:F,2,0)</f>
        <v>#N/A</v>
      </c>
      <c r="H3419" s="3"/>
      <c r="I3419" s="77" t="e">
        <f>VLOOKUP($H$1&amp;H3419,定价因子!E:F,2,0)</f>
        <v>#N/A</v>
      </c>
      <c r="J3419" s="3"/>
      <c r="K3419" s="77" t="e">
        <f>VLOOKUP($J$1&amp;J3419,定价因子!E:F,2,0)</f>
        <v>#N/A</v>
      </c>
      <c r="L3419" s="3"/>
      <c r="M3419" s="77" t="e">
        <f>VLOOKUP($L$1&amp;L3419,定价因子!E:F,2,0)</f>
        <v>#N/A</v>
      </c>
      <c r="N3419" s="3"/>
      <c r="O3419" s="77" t="e">
        <f>VLOOKUP($N$1&amp;N3419,定价因子!E:F,2,0)</f>
        <v>#N/A</v>
      </c>
      <c r="P3419" s="3"/>
      <c r="Q3419" s="55" t="e">
        <f>VLOOKUP($P$1&amp;P3419,定价因子!$E:$F,2,0)</f>
        <v>#N/A</v>
      </c>
      <c r="R3419" s="3"/>
      <c r="S3419" s="77" t="e">
        <f>VLOOKUP($R$1&amp;R3419,定价因子!$E:$F,2,0)</f>
        <v>#N/A</v>
      </c>
      <c r="T3419" s="61"/>
      <c r="U3419" s="63"/>
      <c r="V3419" s="63"/>
      <c r="W3419" s="63"/>
      <c r="X3419" s="3"/>
    </row>
    <row r="3420" spans="1:24">
      <c r="A3420" s="3"/>
      <c r="B3420" s="3"/>
      <c r="C3420" s="3"/>
      <c r="D3420" s="3"/>
      <c r="E3420" s="79"/>
      <c r="F3420" s="3"/>
      <c r="G3420" s="77" t="e">
        <f>VLOOKUP($F$1&amp;F3420,定价因子!E:F,2,0)</f>
        <v>#N/A</v>
      </c>
      <c r="H3420" s="3"/>
      <c r="I3420" s="77" t="e">
        <f>VLOOKUP($H$1&amp;H3420,定价因子!E:F,2,0)</f>
        <v>#N/A</v>
      </c>
      <c r="J3420" s="3"/>
      <c r="K3420" s="77" t="e">
        <f>VLOOKUP($J$1&amp;J3420,定价因子!E:F,2,0)</f>
        <v>#N/A</v>
      </c>
      <c r="L3420" s="3"/>
      <c r="M3420" s="77" t="e">
        <f>VLOOKUP($L$1&amp;L3420,定价因子!E:F,2,0)</f>
        <v>#N/A</v>
      </c>
      <c r="N3420" s="3"/>
      <c r="O3420" s="77" t="e">
        <f>VLOOKUP($N$1&amp;N3420,定价因子!E:F,2,0)</f>
        <v>#N/A</v>
      </c>
      <c r="P3420" s="3"/>
      <c r="Q3420" s="55" t="e">
        <f>VLOOKUP($P$1&amp;P3420,定价因子!$E:$F,2,0)</f>
        <v>#N/A</v>
      </c>
      <c r="R3420" s="3"/>
      <c r="S3420" s="77" t="e">
        <f>VLOOKUP($R$1&amp;R3420,定价因子!$E:$F,2,0)</f>
        <v>#N/A</v>
      </c>
      <c r="T3420" s="61"/>
      <c r="U3420" s="63"/>
      <c r="V3420" s="63"/>
      <c r="W3420" s="63"/>
      <c r="X3420" s="3"/>
    </row>
    <row r="3421" spans="1:24">
      <c r="A3421" s="3"/>
      <c r="B3421" s="3"/>
      <c r="C3421" s="3"/>
      <c r="D3421" s="3"/>
      <c r="E3421" s="79"/>
      <c r="F3421" s="3"/>
      <c r="G3421" s="77" t="e">
        <f>VLOOKUP($F$1&amp;F3421,定价因子!E:F,2,0)</f>
        <v>#N/A</v>
      </c>
      <c r="H3421" s="3"/>
      <c r="I3421" s="77" t="e">
        <f>VLOOKUP($H$1&amp;H3421,定价因子!E:F,2,0)</f>
        <v>#N/A</v>
      </c>
      <c r="J3421" s="3"/>
      <c r="K3421" s="77" t="e">
        <f>VLOOKUP($J$1&amp;J3421,定价因子!E:F,2,0)</f>
        <v>#N/A</v>
      </c>
      <c r="L3421" s="3"/>
      <c r="M3421" s="77" t="e">
        <f>VLOOKUP($L$1&amp;L3421,定价因子!E:F,2,0)</f>
        <v>#N/A</v>
      </c>
      <c r="N3421" s="3"/>
      <c r="O3421" s="77" t="e">
        <f>VLOOKUP($N$1&amp;N3421,定价因子!E:F,2,0)</f>
        <v>#N/A</v>
      </c>
      <c r="P3421" s="3"/>
      <c r="Q3421" s="55" t="e">
        <f>VLOOKUP($P$1&amp;P3421,定价因子!$E:$F,2,0)</f>
        <v>#N/A</v>
      </c>
      <c r="R3421" s="3"/>
      <c r="S3421" s="77" t="e">
        <f>VLOOKUP($R$1&amp;R3421,定价因子!$E:$F,2,0)</f>
        <v>#N/A</v>
      </c>
      <c r="T3421" s="61"/>
      <c r="U3421" s="63"/>
      <c r="V3421" s="63"/>
      <c r="W3421" s="63"/>
      <c r="X3421" s="3"/>
    </row>
    <row r="3422" spans="1:24">
      <c r="A3422" s="3"/>
      <c r="B3422" s="3"/>
      <c r="C3422" s="3"/>
      <c r="D3422" s="3"/>
      <c r="E3422" s="79"/>
      <c r="F3422" s="3"/>
      <c r="G3422" s="77" t="e">
        <f>VLOOKUP($F$1&amp;F3422,定价因子!E:F,2,0)</f>
        <v>#N/A</v>
      </c>
      <c r="H3422" s="3"/>
      <c r="I3422" s="77" t="e">
        <f>VLOOKUP($H$1&amp;H3422,定价因子!E:F,2,0)</f>
        <v>#N/A</v>
      </c>
      <c r="J3422" s="3"/>
      <c r="K3422" s="77" t="e">
        <f>VLOOKUP($J$1&amp;J3422,定价因子!E:F,2,0)</f>
        <v>#N/A</v>
      </c>
      <c r="L3422" s="3"/>
      <c r="M3422" s="77" t="e">
        <f>VLOOKUP($L$1&amp;L3422,定价因子!E:F,2,0)</f>
        <v>#N/A</v>
      </c>
      <c r="N3422" s="3"/>
      <c r="O3422" s="77" t="e">
        <f>VLOOKUP($N$1&amp;N3422,定价因子!E:F,2,0)</f>
        <v>#N/A</v>
      </c>
      <c r="P3422" s="3"/>
      <c r="Q3422" s="55" t="e">
        <f>VLOOKUP($P$1&amp;P3422,定价因子!$E:$F,2,0)</f>
        <v>#N/A</v>
      </c>
      <c r="R3422" s="3"/>
      <c r="S3422" s="77" t="e">
        <f>VLOOKUP($R$1&amp;R3422,定价因子!$E:$F,2,0)</f>
        <v>#N/A</v>
      </c>
      <c r="T3422" s="61"/>
      <c r="U3422" s="63"/>
      <c r="V3422" s="63"/>
      <c r="W3422" s="63"/>
      <c r="X3422" s="3"/>
    </row>
    <row r="3423" spans="1:24">
      <c r="A3423" s="3"/>
      <c r="B3423" s="3"/>
      <c r="C3423" s="3"/>
      <c r="D3423" s="3"/>
      <c r="E3423" s="79"/>
      <c r="F3423" s="3"/>
      <c r="G3423" s="77" t="e">
        <f>VLOOKUP($F$1&amp;F3423,定价因子!E:F,2,0)</f>
        <v>#N/A</v>
      </c>
      <c r="H3423" s="3"/>
      <c r="I3423" s="77" t="e">
        <f>VLOOKUP($H$1&amp;H3423,定价因子!E:F,2,0)</f>
        <v>#N/A</v>
      </c>
      <c r="J3423" s="3"/>
      <c r="K3423" s="77" t="e">
        <f>VLOOKUP($J$1&amp;J3423,定价因子!E:F,2,0)</f>
        <v>#N/A</v>
      </c>
      <c r="L3423" s="3"/>
      <c r="M3423" s="77" t="e">
        <f>VLOOKUP($L$1&amp;L3423,定价因子!E:F,2,0)</f>
        <v>#N/A</v>
      </c>
      <c r="N3423" s="3"/>
      <c r="O3423" s="77" t="e">
        <f>VLOOKUP($N$1&amp;N3423,定价因子!E:F,2,0)</f>
        <v>#N/A</v>
      </c>
      <c r="P3423" s="3"/>
      <c r="Q3423" s="55" t="e">
        <f>VLOOKUP($P$1&amp;P3423,定价因子!$E:$F,2,0)</f>
        <v>#N/A</v>
      </c>
      <c r="R3423" s="3"/>
      <c r="S3423" s="77" t="e">
        <f>VLOOKUP($R$1&amp;R3423,定价因子!$E:$F,2,0)</f>
        <v>#N/A</v>
      </c>
      <c r="T3423" s="61"/>
      <c r="U3423" s="63"/>
      <c r="V3423" s="63"/>
      <c r="W3423" s="63"/>
      <c r="X3423" s="3"/>
    </row>
    <row r="3424" spans="1:24">
      <c r="A3424" s="3"/>
      <c r="B3424" s="3"/>
      <c r="C3424" s="3"/>
      <c r="D3424" s="3"/>
      <c r="E3424" s="79"/>
      <c r="F3424" s="3"/>
      <c r="G3424" s="77" t="e">
        <f>VLOOKUP($F$1&amp;F3424,定价因子!E:F,2,0)</f>
        <v>#N/A</v>
      </c>
      <c r="H3424" s="3"/>
      <c r="I3424" s="77" t="e">
        <f>VLOOKUP($H$1&amp;H3424,定价因子!E:F,2,0)</f>
        <v>#N/A</v>
      </c>
      <c r="J3424" s="3"/>
      <c r="K3424" s="77" t="e">
        <f>VLOOKUP($J$1&amp;J3424,定价因子!E:F,2,0)</f>
        <v>#N/A</v>
      </c>
      <c r="L3424" s="3"/>
      <c r="M3424" s="77" t="e">
        <f>VLOOKUP($L$1&amp;L3424,定价因子!E:F,2,0)</f>
        <v>#N/A</v>
      </c>
      <c r="N3424" s="3"/>
      <c r="O3424" s="77" t="e">
        <f>VLOOKUP($N$1&amp;N3424,定价因子!E:F,2,0)</f>
        <v>#N/A</v>
      </c>
      <c r="P3424" s="3"/>
      <c r="Q3424" s="55" t="e">
        <f>VLOOKUP($P$1&amp;P3424,定价因子!$E:$F,2,0)</f>
        <v>#N/A</v>
      </c>
      <c r="R3424" s="3"/>
      <c r="S3424" s="77" t="e">
        <f>VLOOKUP($R$1&amp;R3424,定价因子!$E:$F,2,0)</f>
        <v>#N/A</v>
      </c>
      <c r="T3424" s="61"/>
      <c r="U3424" s="63"/>
      <c r="V3424" s="63"/>
      <c r="W3424" s="63"/>
      <c r="X3424" s="3"/>
    </row>
    <row r="3425" spans="1:24">
      <c r="A3425" s="3"/>
      <c r="B3425" s="3"/>
      <c r="C3425" s="3"/>
      <c r="D3425" s="3"/>
      <c r="E3425" s="79"/>
      <c r="F3425" s="3"/>
      <c r="G3425" s="77" t="e">
        <f>VLOOKUP($F$1&amp;F3425,定价因子!E:F,2,0)</f>
        <v>#N/A</v>
      </c>
      <c r="H3425" s="3"/>
      <c r="I3425" s="77" t="e">
        <f>VLOOKUP($H$1&amp;H3425,定价因子!E:F,2,0)</f>
        <v>#N/A</v>
      </c>
      <c r="J3425" s="3"/>
      <c r="K3425" s="77" t="e">
        <f>VLOOKUP($J$1&amp;J3425,定价因子!E:F,2,0)</f>
        <v>#N/A</v>
      </c>
      <c r="L3425" s="3"/>
      <c r="M3425" s="77" t="e">
        <f>VLOOKUP($L$1&amp;L3425,定价因子!E:F,2,0)</f>
        <v>#N/A</v>
      </c>
      <c r="N3425" s="3"/>
      <c r="O3425" s="77" t="e">
        <f>VLOOKUP($N$1&amp;N3425,定价因子!E:F,2,0)</f>
        <v>#N/A</v>
      </c>
      <c r="P3425" s="3"/>
      <c r="Q3425" s="55" t="e">
        <f>VLOOKUP($P$1&amp;P3425,定价因子!$E:$F,2,0)</f>
        <v>#N/A</v>
      </c>
      <c r="R3425" s="3"/>
      <c r="S3425" s="77" t="e">
        <f>VLOOKUP($R$1&amp;R3425,定价因子!$E:$F,2,0)</f>
        <v>#N/A</v>
      </c>
      <c r="T3425" s="61"/>
      <c r="U3425" s="63"/>
      <c r="V3425" s="63"/>
      <c r="W3425" s="63"/>
      <c r="X3425" s="3"/>
    </row>
    <row r="3426" spans="1:24">
      <c r="A3426" s="3"/>
      <c r="B3426" s="3"/>
      <c r="C3426" s="3"/>
      <c r="D3426" s="3"/>
      <c r="E3426" s="79"/>
      <c r="F3426" s="3"/>
      <c r="G3426" s="77" t="e">
        <f>VLOOKUP($F$1&amp;F3426,定价因子!E:F,2,0)</f>
        <v>#N/A</v>
      </c>
      <c r="H3426" s="3"/>
      <c r="I3426" s="77" t="e">
        <f>VLOOKUP($H$1&amp;H3426,定价因子!E:F,2,0)</f>
        <v>#N/A</v>
      </c>
      <c r="J3426" s="3"/>
      <c r="K3426" s="77" t="e">
        <f>VLOOKUP($J$1&amp;J3426,定价因子!E:F,2,0)</f>
        <v>#N/A</v>
      </c>
      <c r="L3426" s="3"/>
      <c r="M3426" s="77" t="e">
        <f>VLOOKUP($L$1&amp;L3426,定价因子!E:F,2,0)</f>
        <v>#N/A</v>
      </c>
      <c r="N3426" s="3"/>
      <c r="O3426" s="77" t="e">
        <f>VLOOKUP($N$1&amp;N3426,定价因子!E:F,2,0)</f>
        <v>#N/A</v>
      </c>
      <c r="P3426" s="3"/>
      <c r="Q3426" s="55" t="e">
        <f>VLOOKUP($P$1&amp;P3426,定价因子!$E:$F,2,0)</f>
        <v>#N/A</v>
      </c>
      <c r="R3426" s="3"/>
      <c r="S3426" s="77" t="e">
        <f>VLOOKUP($R$1&amp;R3426,定价因子!$E:$F,2,0)</f>
        <v>#N/A</v>
      </c>
      <c r="T3426" s="61"/>
      <c r="U3426" s="63"/>
      <c r="V3426" s="63"/>
      <c r="W3426" s="63"/>
      <c r="X3426" s="3"/>
    </row>
    <row r="3427" spans="1:24">
      <c r="A3427" s="3"/>
      <c r="B3427" s="3"/>
      <c r="C3427" s="3"/>
      <c r="D3427" s="3"/>
      <c r="E3427" s="79"/>
      <c r="F3427" s="3"/>
      <c r="G3427" s="77" t="e">
        <f>VLOOKUP($F$1&amp;F3427,定价因子!E:F,2,0)</f>
        <v>#N/A</v>
      </c>
      <c r="H3427" s="3"/>
      <c r="I3427" s="77" t="e">
        <f>VLOOKUP($H$1&amp;H3427,定价因子!E:F,2,0)</f>
        <v>#N/A</v>
      </c>
      <c r="J3427" s="3"/>
      <c r="K3427" s="77" t="e">
        <f>VLOOKUP($J$1&amp;J3427,定价因子!E:F,2,0)</f>
        <v>#N/A</v>
      </c>
      <c r="L3427" s="3"/>
      <c r="M3427" s="77" t="e">
        <f>VLOOKUP($L$1&amp;L3427,定价因子!E:F,2,0)</f>
        <v>#N/A</v>
      </c>
      <c r="N3427" s="3"/>
      <c r="O3427" s="77" t="e">
        <f>VLOOKUP($N$1&amp;N3427,定价因子!E:F,2,0)</f>
        <v>#N/A</v>
      </c>
      <c r="P3427" s="3"/>
      <c r="Q3427" s="55" t="e">
        <f>VLOOKUP($P$1&amp;P3427,定价因子!$E:$F,2,0)</f>
        <v>#N/A</v>
      </c>
      <c r="R3427" s="3"/>
      <c r="S3427" s="77" t="e">
        <f>VLOOKUP($R$1&amp;R3427,定价因子!$E:$F,2,0)</f>
        <v>#N/A</v>
      </c>
      <c r="T3427" s="61"/>
      <c r="U3427" s="63"/>
      <c r="V3427" s="63"/>
      <c r="W3427" s="63"/>
      <c r="X3427" s="3"/>
    </row>
    <row r="3428" spans="1:24">
      <c r="A3428" s="3"/>
      <c r="B3428" s="3"/>
      <c r="C3428" s="3"/>
      <c r="D3428" s="3"/>
      <c r="E3428" s="79"/>
      <c r="F3428" s="3"/>
      <c r="G3428" s="77" t="e">
        <f>VLOOKUP($F$1&amp;F3428,定价因子!E:F,2,0)</f>
        <v>#N/A</v>
      </c>
      <c r="H3428" s="3"/>
      <c r="I3428" s="77" t="e">
        <f>VLOOKUP($H$1&amp;H3428,定价因子!E:F,2,0)</f>
        <v>#N/A</v>
      </c>
      <c r="J3428" s="3"/>
      <c r="K3428" s="77" t="e">
        <f>VLOOKUP($J$1&amp;J3428,定价因子!E:F,2,0)</f>
        <v>#N/A</v>
      </c>
      <c r="L3428" s="3"/>
      <c r="M3428" s="77" t="e">
        <f>VLOOKUP($L$1&amp;L3428,定价因子!E:F,2,0)</f>
        <v>#N/A</v>
      </c>
      <c r="N3428" s="3"/>
      <c r="O3428" s="77" t="e">
        <f>VLOOKUP($N$1&amp;N3428,定价因子!E:F,2,0)</f>
        <v>#N/A</v>
      </c>
      <c r="P3428" s="3"/>
      <c r="Q3428" s="55" t="e">
        <f>VLOOKUP($P$1&amp;P3428,定价因子!$E:$F,2,0)</f>
        <v>#N/A</v>
      </c>
      <c r="R3428" s="3"/>
      <c r="S3428" s="77" t="e">
        <f>VLOOKUP($R$1&amp;R3428,定价因子!$E:$F,2,0)</f>
        <v>#N/A</v>
      </c>
      <c r="T3428" s="61"/>
      <c r="U3428" s="63"/>
      <c r="V3428" s="63"/>
      <c r="W3428" s="63"/>
      <c r="X3428" s="3"/>
    </row>
    <row r="3429" spans="1:24">
      <c r="A3429" s="3"/>
      <c r="B3429" s="3"/>
      <c r="C3429" s="3"/>
      <c r="D3429" s="3"/>
      <c r="E3429" s="79"/>
      <c r="F3429" s="3"/>
      <c r="G3429" s="77" t="e">
        <f>VLOOKUP($F$1&amp;F3429,定价因子!E:F,2,0)</f>
        <v>#N/A</v>
      </c>
      <c r="H3429" s="3"/>
      <c r="I3429" s="77" t="e">
        <f>VLOOKUP($H$1&amp;H3429,定价因子!E:F,2,0)</f>
        <v>#N/A</v>
      </c>
      <c r="J3429" s="3"/>
      <c r="K3429" s="77" t="e">
        <f>VLOOKUP($J$1&amp;J3429,定价因子!E:F,2,0)</f>
        <v>#N/A</v>
      </c>
      <c r="L3429" s="3"/>
      <c r="M3429" s="77" t="e">
        <f>VLOOKUP($L$1&amp;L3429,定价因子!E:F,2,0)</f>
        <v>#N/A</v>
      </c>
      <c r="N3429" s="3"/>
      <c r="O3429" s="77" t="e">
        <f>VLOOKUP($N$1&amp;N3429,定价因子!E:F,2,0)</f>
        <v>#N/A</v>
      </c>
      <c r="P3429" s="3"/>
      <c r="Q3429" s="55" t="e">
        <f>VLOOKUP($P$1&amp;P3429,定价因子!$E:$F,2,0)</f>
        <v>#N/A</v>
      </c>
      <c r="R3429" s="3"/>
      <c r="S3429" s="77" t="e">
        <f>VLOOKUP($R$1&amp;R3429,定价因子!$E:$F,2,0)</f>
        <v>#N/A</v>
      </c>
      <c r="T3429" s="61"/>
      <c r="U3429" s="63"/>
      <c r="V3429" s="63"/>
      <c r="W3429" s="63"/>
      <c r="X3429" s="3"/>
    </row>
    <row r="3430" spans="1:24">
      <c r="A3430" s="3"/>
      <c r="B3430" s="3"/>
      <c r="C3430" s="3"/>
      <c r="D3430" s="3"/>
      <c r="E3430" s="79"/>
      <c r="F3430" s="3"/>
      <c r="G3430" s="77" t="e">
        <f>VLOOKUP($F$1&amp;F3430,定价因子!E:F,2,0)</f>
        <v>#N/A</v>
      </c>
      <c r="H3430" s="3"/>
      <c r="I3430" s="77" t="e">
        <f>VLOOKUP($H$1&amp;H3430,定价因子!E:F,2,0)</f>
        <v>#N/A</v>
      </c>
      <c r="J3430" s="3"/>
      <c r="K3430" s="77" t="e">
        <f>VLOOKUP($J$1&amp;J3430,定价因子!E:F,2,0)</f>
        <v>#N/A</v>
      </c>
      <c r="L3430" s="3"/>
      <c r="M3430" s="77" t="e">
        <f>VLOOKUP($L$1&amp;L3430,定价因子!E:F,2,0)</f>
        <v>#N/A</v>
      </c>
      <c r="N3430" s="3"/>
      <c r="O3430" s="77" t="e">
        <f>VLOOKUP($N$1&amp;N3430,定价因子!E:F,2,0)</f>
        <v>#N/A</v>
      </c>
      <c r="P3430" s="3"/>
      <c r="Q3430" s="55" t="e">
        <f>VLOOKUP($P$1&amp;P3430,定价因子!$E:$F,2,0)</f>
        <v>#N/A</v>
      </c>
      <c r="R3430" s="3"/>
      <c r="S3430" s="77" t="e">
        <f>VLOOKUP($R$1&amp;R3430,定价因子!$E:$F,2,0)</f>
        <v>#N/A</v>
      </c>
      <c r="T3430" s="61"/>
      <c r="U3430" s="63"/>
      <c r="V3430" s="63"/>
      <c r="W3430" s="63"/>
      <c r="X3430" s="3"/>
    </row>
    <row r="3431" spans="1:24">
      <c r="A3431" s="3"/>
      <c r="B3431" s="3"/>
      <c r="C3431" s="3"/>
      <c r="D3431" s="3"/>
      <c r="E3431" s="79"/>
      <c r="F3431" s="3"/>
      <c r="G3431" s="77" t="e">
        <f>VLOOKUP($F$1&amp;F3431,定价因子!E:F,2,0)</f>
        <v>#N/A</v>
      </c>
      <c r="H3431" s="3"/>
      <c r="I3431" s="77" t="e">
        <f>VLOOKUP($H$1&amp;H3431,定价因子!E:F,2,0)</f>
        <v>#N/A</v>
      </c>
      <c r="J3431" s="3"/>
      <c r="K3431" s="77" t="e">
        <f>VLOOKUP($J$1&amp;J3431,定价因子!E:F,2,0)</f>
        <v>#N/A</v>
      </c>
      <c r="L3431" s="3"/>
      <c r="M3431" s="77" t="e">
        <f>VLOOKUP($L$1&amp;L3431,定价因子!E:F,2,0)</f>
        <v>#N/A</v>
      </c>
      <c r="N3431" s="3"/>
      <c r="O3431" s="77" t="e">
        <f>VLOOKUP($N$1&amp;N3431,定价因子!E:F,2,0)</f>
        <v>#N/A</v>
      </c>
      <c r="P3431" s="3"/>
      <c r="Q3431" s="55" t="e">
        <f>VLOOKUP($P$1&amp;P3431,定价因子!$E:$F,2,0)</f>
        <v>#N/A</v>
      </c>
      <c r="R3431" s="3"/>
      <c r="S3431" s="77" t="e">
        <f>VLOOKUP($R$1&amp;R3431,定价因子!$E:$F,2,0)</f>
        <v>#N/A</v>
      </c>
      <c r="T3431" s="61"/>
      <c r="U3431" s="63"/>
      <c r="V3431" s="63"/>
      <c r="W3431" s="63"/>
      <c r="X3431" s="3"/>
    </row>
    <row r="3432" spans="1:24">
      <c r="A3432" s="3"/>
      <c r="B3432" s="3"/>
      <c r="C3432" s="3"/>
      <c r="D3432" s="3"/>
      <c r="E3432" s="79"/>
      <c r="F3432" s="3"/>
      <c r="G3432" s="77" t="e">
        <f>VLOOKUP($F$1&amp;F3432,定价因子!E:F,2,0)</f>
        <v>#N/A</v>
      </c>
      <c r="H3432" s="3"/>
      <c r="I3432" s="77" t="e">
        <f>VLOOKUP($H$1&amp;H3432,定价因子!E:F,2,0)</f>
        <v>#N/A</v>
      </c>
      <c r="J3432" s="3"/>
      <c r="K3432" s="77" t="e">
        <f>VLOOKUP($J$1&amp;J3432,定价因子!E:F,2,0)</f>
        <v>#N/A</v>
      </c>
      <c r="L3432" s="3"/>
      <c r="M3432" s="77" t="e">
        <f>VLOOKUP($L$1&amp;L3432,定价因子!E:F,2,0)</f>
        <v>#N/A</v>
      </c>
      <c r="N3432" s="3"/>
      <c r="O3432" s="77" t="e">
        <f>VLOOKUP($N$1&amp;N3432,定价因子!E:F,2,0)</f>
        <v>#N/A</v>
      </c>
      <c r="P3432" s="3"/>
      <c r="Q3432" s="55" t="e">
        <f>VLOOKUP($P$1&amp;P3432,定价因子!$E:$F,2,0)</f>
        <v>#N/A</v>
      </c>
      <c r="R3432" s="3"/>
      <c r="S3432" s="77" t="e">
        <f>VLOOKUP($R$1&amp;R3432,定价因子!$E:$F,2,0)</f>
        <v>#N/A</v>
      </c>
      <c r="T3432" s="61"/>
      <c r="U3432" s="63"/>
      <c r="V3432" s="63"/>
      <c r="W3432" s="63"/>
      <c r="X3432" s="3"/>
    </row>
    <row r="3433" spans="1:24">
      <c r="A3433" s="3"/>
      <c r="B3433" s="3"/>
      <c r="C3433" s="3"/>
      <c r="D3433" s="3"/>
      <c r="E3433" s="79"/>
      <c r="F3433" s="3"/>
      <c r="G3433" s="77" t="e">
        <f>VLOOKUP($F$1&amp;F3433,定价因子!E:F,2,0)</f>
        <v>#N/A</v>
      </c>
      <c r="H3433" s="3"/>
      <c r="I3433" s="77" t="e">
        <f>VLOOKUP($H$1&amp;H3433,定价因子!E:F,2,0)</f>
        <v>#N/A</v>
      </c>
      <c r="J3433" s="3"/>
      <c r="K3433" s="77" t="e">
        <f>VLOOKUP($J$1&amp;J3433,定价因子!E:F,2,0)</f>
        <v>#N/A</v>
      </c>
      <c r="L3433" s="3"/>
      <c r="M3433" s="77" t="e">
        <f>VLOOKUP($L$1&amp;L3433,定价因子!E:F,2,0)</f>
        <v>#N/A</v>
      </c>
      <c r="N3433" s="3"/>
      <c r="O3433" s="77" t="e">
        <f>VLOOKUP($N$1&amp;N3433,定价因子!E:F,2,0)</f>
        <v>#N/A</v>
      </c>
      <c r="P3433" s="3"/>
      <c r="Q3433" s="55" t="e">
        <f>VLOOKUP($P$1&amp;P3433,定价因子!$E:$F,2,0)</f>
        <v>#N/A</v>
      </c>
      <c r="R3433" s="3"/>
      <c r="S3433" s="77" t="e">
        <f>VLOOKUP($R$1&amp;R3433,定价因子!$E:$F,2,0)</f>
        <v>#N/A</v>
      </c>
      <c r="T3433" s="61"/>
      <c r="U3433" s="63"/>
      <c r="V3433" s="63"/>
      <c r="W3433" s="63"/>
      <c r="X3433" s="3"/>
    </row>
    <row r="3434" spans="1:24">
      <c r="A3434" s="3"/>
      <c r="B3434" s="3"/>
      <c r="C3434" s="3"/>
      <c r="D3434" s="3"/>
      <c r="E3434" s="79"/>
      <c r="F3434" s="3"/>
      <c r="G3434" s="77" t="e">
        <f>VLOOKUP($F$1&amp;F3434,定价因子!E:F,2,0)</f>
        <v>#N/A</v>
      </c>
      <c r="H3434" s="3"/>
      <c r="I3434" s="77" t="e">
        <f>VLOOKUP($H$1&amp;H3434,定价因子!E:F,2,0)</f>
        <v>#N/A</v>
      </c>
      <c r="J3434" s="3"/>
      <c r="K3434" s="77" t="e">
        <f>VLOOKUP($J$1&amp;J3434,定价因子!E:F,2,0)</f>
        <v>#N/A</v>
      </c>
      <c r="L3434" s="3"/>
      <c r="M3434" s="77" t="e">
        <f>VLOOKUP($L$1&amp;L3434,定价因子!E:F,2,0)</f>
        <v>#N/A</v>
      </c>
      <c r="N3434" s="3"/>
      <c r="O3434" s="77" t="e">
        <f>VLOOKUP($N$1&amp;N3434,定价因子!E:F,2,0)</f>
        <v>#N/A</v>
      </c>
      <c r="P3434" s="3"/>
      <c r="Q3434" s="55" t="e">
        <f>VLOOKUP($P$1&amp;P3434,定价因子!$E:$F,2,0)</f>
        <v>#N/A</v>
      </c>
      <c r="R3434" s="3"/>
      <c r="S3434" s="77" t="e">
        <f>VLOOKUP($R$1&amp;R3434,定价因子!$E:$F,2,0)</f>
        <v>#N/A</v>
      </c>
      <c r="T3434" s="61"/>
      <c r="U3434" s="63"/>
      <c r="V3434" s="63"/>
      <c r="W3434" s="63"/>
      <c r="X3434" s="3"/>
    </row>
    <row r="3435" spans="1:24">
      <c r="A3435" s="3"/>
      <c r="B3435" s="3"/>
      <c r="C3435" s="3"/>
      <c r="D3435" s="3"/>
      <c r="E3435" s="79"/>
      <c r="F3435" s="3"/>
      <c r="G3435" s="77" t="e">
        <f>VLOOKUP($F$1&amp;F3435,定价因子!E:F,2,0)</f>
        <v>#N/A</v>
      </c>
      <c r="H3435" s="3"/>
      <c r="I3435" s="77" t="e">
        <f>VLOOKUP($H$1&amp;H3435,定价因子!E:F,2,0)</f>
        <v>#N/A</v>
      </c>
      <c r="J3435" s="3"/>
      <c r="K3435" s="77" t="e">
        <f>VLOOKUP($J$1&amp;J3435,定价因子!E:F,2,0)</f>
        <v>#N/A</v>
      </c>
      <c r="L3435" s="3"/>
      <c r="M3435" s="77" t="e">
        <f>VLOOKUP($L$1&amp;L3435,定价因子!E:F,2,0)</f>
        <v>#N/A</v>
      </c>
      <c r="N3435" s="3"/>
      <c r="O3435" s="77" t="e">
        <f>VLOOKUP($N$1&amp;N3435,定价因子!E:F,2,0)</f>
        <v>#N/A</v>
      </c>
      <c r="P3435" s="3"/>
      <c r="Q3435" s="55" t="e">
        <f>VLOOKUP($P$1&amp;P3435,定价因子!$E:$F,2,0)</f>
        <v>#N/A</v>
      </c>
      <c r="R3435" s="3"/>
      <c r="S3435" s="77" t="e">
        <f>VLOOKUP($R$1&amp;R3435,定价因子!$E:$F,2,0)</f>
        <v>#N/A</v>
      </c>
      <c r="T3435" s="61"/>
      <c r="U3435" s="63"/>
      <c r="V3435" s="63"/>
      <c r="W3435" s="63"/>
      <c r="X3435" s="3"/>
    </row>
    <row r="3436" spans="1:24">
      <c r="A3436" s="3"/>
      <c r="B3436" s="3"/>
      <c r="C3436" s="3"/>
      <c r="D3436" s="3"/>
      <c r="E3436" s="79"/>
      <c r="F3436" s="3"/>
      <c r="G3436" s="77" t="e">
        <f>VLOOKUP($F$1&amp;F3436,定价因子!E:F,2,0)</f>
        <v>#N/A</v>
      </c>
      <c r="H3436" s="3"/>
      <c r="I3436" s="77" t="e">
        <f>VLOOKUP($H$1&amp;H3436,定价因子!E:F,2,0)</f>
        <v>#N/A</v>
      </c>
      <c r="J3436" s="3"/>
      <c r="K3436" s="77" t="e">
        <f>VLOOKUP($J$1&amp;J3436,定价因子!E:F,2,0)</f>
        <v>#N/A</v>
      </c>
      <c r="L3436" s="3"/>
      <c r="M3436" s="77" t="e">
        <f>VLOOKUP($L$1&amp;L3436,定价因子!E:F,2,0)</f>
        <v>#N/A</v>
      </c>
      <c r="N3436" s="3"/>
      <c r="O3436" s="77" t="e">
        <f>VLOOKUP($N$1&amp;N3436,定价因子!E:F,2,0)</f>
        <v>#N/A</v>
      </c>
      <c r="P3436" s="3"/>
      <c r="Q3436" s="55" t="e">
        <f>VLOOKUP($P$1&amp;P3436,定价因子!$E:$F,2,0)</f>
        <v>#N/A</v>
      </c>
      <c r="R3436" s="3"/>
      <c r="S3436" s="77" t="e">
        <f>VLOOKUP($R$1&amp;R3436,定价因子!$E:$F,2,0)</f>
        <v>#N/A</v>
      </c>
      <c r="T3436" s="61"/>
      <c r="U3436" s="63"/>
      <c r="V3436" s="63"/>
      <c r="W3436" s="63"/>
      <c r="X3436" s="3"/>
    </row>
    <row r="3437" spans="1:24">
      <c r="A3437" s="3"/>
      <c r="B3437" s="3"/>
      <c r="C3437" s="3"/>
      <c r="D3437" s="3"/>
      <c r="E3437" s="79"/>
      <c r="F3437" s="3"/>
      <c r="G3437" s="77" t="e">
        <f>VLOOKUP($F$1&amp;F3437,定价因子!E:F,2,0)</f>
        <v>#N/A</v>
      </c>
      <c r="H3437" s="3"/>
      <c r="I3437" s="77" t="e">
        <f>VLOOKUP($H$1&amp;H3437,定价因子!E:F,2,0)</f>
        <v>#N/A</v>
      </c>
      <c r="J3437" s="3"/>
      <c r="K3437" s="77" t="e">
        <f>VLOOKUP($J$1&amp;J3437,定价因子!E:F,2,0)</f>
        <v>#N/A</v>
      </c>
      <c r="L3437" s="3"/>
      <c r="M3437" s="77" t="e">
        <f>VLOOKUP($L$1&amp;L3437,定价因子!E:F,2,0)</f>
        <v>#N/A</v>
      </c>
      <c r="N3437" s="3"/>
      <c r="O3437" s="77" t="e">
        <f>VLOOKUP($N$1&amp;N3437,定价因子!E:F,2,0)</f>
        <v>#N/A</v>
      </c>
      <c r="P3437" s="3"/>
      <c r="Q3437" s="55" t="e">
        <f>VLOOKUP($P$1&amp;P3437,定价因子!$E:$F,2,0)</f>
        <v>#N/A</v>
      </c>
      <c r="R3437" s="3"/>
      <c r="S3437" s="77" t="e">
        <f>VLOOKUP($R$1&amp;R3437,定价因子!$E:$F,2,0)</f>
        <v>#N/A</v>
      </c>
      <c r="T3437" s="61"/>
      <c r="U3437" s="63"/>
      <c r="V3437" s="63"/>
      <c r="W3437" s="63"/>
      <c r="X3437" s="3"/>
    </row>
    <row r="3438" spans="1:24">
      <c r="A3438" s="3"/>
      <c r="B3438" s="3"/>
      <c r="C3438" s="3"/>
      <c r="D3438" s="3"/>
      <c r="E3438" s="79"/>
      <c r="F3438" s="3"/>
      <c r="G3438" s="77" t="e">
        <f>VLOOKUP($F$1&amp;F3438,定价因子!E:F,2,0)</f>
        <v>#N/A</v>
      </c>
      <c r="H3438" s="3"/>
      <c r="I3438" s="77" t="e">
        <f>VLOOKUP($H$1&amp;H3438,定价因子!E:F,2,0)</f>
        <v>#N/A</v>
      </c>
      <c r="J3438" s="3"/>
      <c r="K3438" s="77" t="e">
        <f>VLOOKUP($J$1&amp;J3438,定价因子!E:F,2,0)</f>
        <v>#N/A</v>
      </c>
      <c r="L3438" s="3"/>
      <c r="M3438" s="77" t="e">
        <f>VLOOKUP($L$1&amp;L3438,定价因子!E:F,2,0)</f>
        <v>#N/A</v>
      </c>
      <c r="N3438" s="3"/>
      <c r="O3438" s="77" t="e">
        <f>VLOOKUP($N$1&amp;N3438,定价因子!E:F,2,0)</f>
        <v>#N/A</v>
      </c>
      <c r="P3438" s="3"/>
      <c r="Q3438" s="55" t="e">
        <f>VLOOKUP($P$1&amp;P3438,定价因子!$E:$F,2,0)</f>
        <v>#N/A</v>
      </c>
      <c r="R3438" s="3"/>
      <c r="S3438" s="77" t="e">
        <f>VLOOKUP($R$1&amp;R3438,定价因子!$E:$F,2,0)</f>
        <v>#N/A</v>
      </c>
      <c r="T3438" s="61"/>
      <c r="U3438" s="63"/>
      <c r="V3438" s="63"/>
      <c r="W3438" s="63"/>
      <c r="X3438" s="3"/>
    </row>
    <row r="3439" spans="1:24">
      <c r="A3439" s="3"/>
      <c r="B3439" s="3"/>
      <c r="C3439" s="3"/>
      <c r="D3439" s="3"/>
      <c r="E3439" s="79"/>
      <c r="F3439" s="3"/>
      <c r="G3439" s="77" t="e">
        <f>VLOOKUP($F$1&amp;F3439,定价因子!E:F,2,0)</f>
        <v>#N/A</v>
      </c>
      <c r="H3439" s="3"/>
      <c r="I3439" s="77" t="e">
        <f>VLOOKUP($H$1&amp;H3439,定价因子!E:F,2,0)</f>
        <v>#N/A</v>
      </c>
      <c r="J3439" s="3"/>
      <c r="K3439" s="77" t="e">
        <f>VLOOKUP($J$1&amp;J3439,定价因子!E:F,2,0)</f>
        <v>#N/A</v>
      </c>
      <c r="L3439" s="3"/>
      <c r="M3439" s="77" t="e">
        <f>VLOOKUP($L$1&amp;L3439,定价因子!E:F,2,0)</f>
        <v>#N/A</v>
      </c>
      <c r="N3439" s="3"/>
      <c r="O3439" s="77" t="e">
        <f>VLOOKUP($N$1&amp;N3439,定价因子!E:F,2,0)</f>
        <v>#N/A</v>
      </c>
      <c r="P3439" s="3"/>
      <c r="Q3439" s="55" t="e">
        <f>VLOOKUP($P$1&amp;P3439,定价因子!$E:$F,2,0)</f>
        <v>#N/A</v>
      </c>
      <c r="R3439" s="3"/>
      <c r="S3439" s="77" t="e">
        <f>VLOOKUP($R$1&amp;R3439,定价因子!$E:$F,2,0)</f>
        <v>#N/A</v>
      </c>
      <c r="T3439" s="61"/>
      <c r="U3439" s="63"/>
      <c r="V3439" s="63"/>
      <c r="W3439" s="63"/>
      <c r="X3439" s="3"/>
    </row>
    <row r="3440" spans="1:24">
      <c r="A3440" s="3"/>
      <c r="B3440" s="3"/>
      <c r="C3440" s="3"/>
      <c r="D3440" s="3"/>
      <c r="E3440" s="79"/>
      <c r="F3440" s="3"/>
      <c r="G3440" s="77" t="e">
        <f>VLOOKUP($F$1&amp;F3440,定价因子!E:F,2,0)</f>
        <v>#N/A</v>
      </c>
      <c r="H3440" s="3"/>
      <c r="I3440" s="77" t="e">
        <f>VLOOKUP($H$1&amp;H3440,定价因子!E:F,2,0)</f>
        <v>#N/A</v>
      </c>
      <c r="J3440" s="3"/>
      <c r="K3440" s="77" t="e">
        <f>VLOOKUP($J$1&amp;J3440,定价因子!E:F,2,0)</f>
        <v>#N/A</v>
      </c>
      <c r="L3440" s="3"/>
      <c r="M3440" s="77" t="e">
        <f>VLOOKUP($L$1&amp;L3440,定价因子!E:F,2,0)</f>
        <v>#N/A</v>
      </c>
      <c r="N3440" s="3"/>
      <c r="O3440" s="77" t="e">
        <f>VLOOKUP($N$1&amp;N3440,定价因子!E:F,2,0)</f>
        <v>#N/A</v>
      </c>
      <c r="P3440" s="3"/>
      <c r="Q3440" s="55" t="e">
        <f>VLOOKUP($P$1&amp;P3440,定价因子!$E:$F,2,0)</f>
        <v>#N/A</v>
      </c>
      <c r="R3440" s="3"/>
      <c r="S3440" s="77" t="e">
        <f>VLOOKUP($R$1&amp;R3440,定价因子!$E:$F,2,0)</f>
        <v>#N/A</v>
      </c>
      <c r="T3440" s="61"/>
      <c r="U3440" s="63"/>
      <c r="V3440" s="63"/>
      <c r="W3440" s="63"/>
      <c r="X3440" s="3"/>
    </row>
    <row r="3441" spans="1:24">
      <c r="A3441" s="3"/>
      <c r="B3441" s="3"/>
      <c r="C3441" s="3"/>
      <c r="D3441" s="3"/>
      <c r="E3441" s="79"/>
      <c r="F3441" s="3"/>
      <c r="G3441" s="77" t="e">
        <f>VLOOKUP($F$1&amp;F3441,定价因子!E:F,2,0)</f>
        <v>#N/A</v>
      </c>
      <c r="H3441" s="3"/>
      <c r="I3441" s="77" t="e">
        <f>VLOOKUP($H$1&amp;H3441,定价因子!E:F,2,0)</f>
        <v>#N/A</v>
      </c>
      <c r="J3441" s="3"/>
      <c r="K3441" s="77" t="e">
        <f>VLOOKUP($J$1&amp;J3441,定价因子!E:F,2,0)</f>
        <v>#N/A</v>
      </c>
      <c r="L3441" s="3"/>
      <c r="M3441" s="77" t="e">
        <f>VLOOKUP($L$1&amp;L3441,定价因子!E:F,2,0)</f>
        <v>#N/A</v>
      </c>
      <c r="N3441" s="3"/>
      <c r="O3441" s="77" t="e">
        <f>VLOOKUP($N$1&amp;N3441,定价因子!E:F,2,0)</f>
        <v>#N/A</v>
      </c>
      <c r="P3441" s="3"/>
      <c r="Q3441" s="55" t="e">
        <f>VLOOKUP($P$1&amp;P3441,定价因子!$E:$F,2,0)</f>
        <v>#N/A</v>
      </c>
      <c r="R3441" s="3"/>
      <c r="S3441" s="77" t="e">
        <f>VLOOKUP($R$1&amp;R3441,定价因子!$E:$F,2,0)</f>
        <v>#N/A</v>
      </c>
      <c r="T3441" s="61"/>
      <c r="U3441" s="63"/>
      <c r="V3441" s="63"/>
      <c r="W3441" s="63"/>
      <c r="X3441" s="3"/>
    </row>
    <row r="3442" spans="1:24">
      <c r="A3442" s="3"/>
      <c r="B3442" s="3"/>
      <c r="C3442" s="3"/>
      <c r="D3442" s="3"/>
      <c r="E3442" s="79"/>
      <c r="F3442" s="3"/>
      <c r="G3442" s="77" t="e">
        <f>VLOOKUP($F$1&amp;F3442,定价因子!E:F,2,0)</f>
        <v>#N/A</v>
      </c>
      <c r="H3442" s="3"/>
      <c r="I3442" s="77" t="e">
        <f>VLOOKUP($H$1&amp;H3442,定价因子!E:F,2,0)</f>
        <v>#N/A</v>
      </c>
      <c r="J3442" s="3"/>
      <c r="K3442" s="77" t="e">
        <f>VLOOKUP($J$1&amp;J3442,定价因子!E:F,2,0)</f>
        <v>#N/A</v>
      </c>
      <c r="L3442" s="3"/>
      <c r="M3442" s="77" t="e">
        <f>VLOOKUP($L$1&amp;L3442,定价因子!E:F,2,0)</f>
        <v>#N/A</v>
      </c>
      <c r="N3442" s="3"/>
      <c r="O3442" s="77" t="e">
        <f>VLOOKUP($N$1&amp;N3442,定价因子!E:F,2,0)</f>
        <v>#N/A</v>
      </c>
      <c r="P3442" s="3"/>
      <c r="Q3442" s="55" t="e">
        <f>VLOOKUP($P$1&amp;P3442,定价因子!$E:$F,2,0)</f>
        <v>#N/A</v>
      </c>
      <c r="R3442" s="3"/>
      <c r="S3442" s="77" t="e">
        <f>VLOOKUP($R$1&amp;R3442,定价因子!$E:$F,2,0)</f>
        <v>#N/A</v>
      </c>
      <c r="T3442" s="61"/>
      <c r="U3442" s="63"/>
      <c r="V3442" s="63"/>
      <c r="W3442" s="63"/>
      <c r="X3442" s="3"/>
    </row>
    <row r="3443" spans="1:24">
      <c r="A3443" s="3"/>
      <c r="B3443" s="3"/>
      <c r="C3443" s="3"/>
      <c r="D3443" s="3"/>
      <c r="E3443" s="79"/>
      <c r="F3443" s="3"/>
      <c r="G3443" s="77" t="e">
        <f>VLOOKUP($F$1&amp;F3443,定价因子!E:F,2,0)</f>
        <v>#N/A</v>
      </c>
      <c r="H3443" s="3"/>
      <c r="I3443" s="77" t="e">
        <f>VLOOKUP($H$1&amp;H3443,定价因子!E:F,2,0)</f>
        <v>#N/A</v>
      </c>
      <c r="J3443" s="3"/>
      <c r="K3443" s="77" t="e">
        <f>VLOOKUP($J$1&amp;J3443,定价因子!E:F,2,0)</f>
        <v>#N/A</v>
      </c>
      <c r="L3443" s="3"/>
      <c r="M3443" s="77" t="e">
        <f>VLOOKUP($L$1&amp;L3443,定价因子!E:F,2,0)</f>
        <v>#N/A</v>
      </c>
      <c r="N3443" s="3"/>
      <c r="O3443" s="77" t="e">
        <f>VLOOKUP($N$1&amp;N3443,定价因子!E:F,2,0)</f>
        <v>#N/A</v>
      </c>
      <c r="P3443" s="3"/>
      <c r="Q3443" s="55" t="e">
        <f>VLOOKUP($P$1&amp;P3443,定价因子!$E:$F,2,0)</f>
        <v>#N/A</v>
      </c>
      <c r="R3443" s="3"/>
      <c r="S3443" s="77" t="e">
        <f>VLOOKUP($R$1&amp;R3443,定价因子!$E:$F,2,0)</f>
        <v>#N/A</v>
      </c>
      <c r="T3443" s="61"/>
      <c r="U3443" s="63"/>
      <c r="V3443" s="63"/>
      <c r="W3443" s="63"/>
      <c r="X3443" s="3"/>
    </row>
    <row r="3444" spans="1:24">
      <c r="A3444" s="3"/>
      <c r="B3444" s="3"/>
      <c r="C3444" s="3"/>
      <c r="D3444" s="3"/>
      <c r="E3444" s="79"/>
      <c r="F3444" s="3"/>
      <c r="G3444" s="77" t="e">
        <f>VLOOKUP($F$1&amp;F3444,定价因子!E:F,2,0)</f>
        <v>#N/A</v>
      </c>
      <c r="H3444" s="3"/>
      <c r="I3444" s="77" t="e">
        <f>VLOOKUP($H$1&amp;H3444,定价因子!E:F,2,0)</f>
        <v>#N/A</v>
      </c>
      <c r="J3444" s="3"/>
      <c r="K3444" s="77" t="e">
        <f>VLOOKUP($J$1&amp;J3444,定价因子!E:F,2,0)</f>
        <v>#N/A</v>
      </c>
      <c r="L3444" s="3"/>
      <c r="M3444" s="77" t="e">
        <f>VLOOKUP($L$1&amp;L3444,定价因子!E:F,2,0)</f>
        <v>#N/A</v>
      </c>
      <c r="N3444" s="3"/>
      <c r="O3444" s="77" t="e">
        <f>VLOOKUP($N$1&amp;N3444,定价因子!E:F,2,0)</f>
        <v>#N/A</v>
      </c>
      <c r="P3444" s="3"/>
      <c r="Q3444" s="55" t="e">
        <f>VLOOKUP($P$1&amp;P3444,定价因子!$E:$F,2,0)</f>
        <v>#N/A</v>
      </c>
      <c r="R3444" s="3"/>
      <c r="S3444" s="77" t="e">
        <f>VLOOKUP($R$1&amp;R3444,定价因子!$E:$F,2,0)</f>
        <v>#N/A</v>
      </c>
      <c r="T3444" s="61"/>
      <c r="U3444" s="63"/>
      <c r="V3444" s="63"/>
      <c r="W3444" s="63"/>
      <c r="X3444" s="3"/>
    </row>
    <row r="3445" spans="1:24">
      <c r="A3445" s="3"/>
      <c r="B3445" s="3"/>
      <c r="C3445" s="3"/>
      <c r="D3445" s="3"/>
      <c r="E3445" s="79"/>
      <c r="F3445" s="3"/>
      <c r="G3445" s="77" t="e">
        <f>VLOOKUP($F$1&amp;F3445,定价因子!E:F,2,0)</f>
        <v>#N/A</v>
      </c>
      <c r="H3445" s="3"/>
      <c r="I3445" s="77" t="e">
        <f>VLOOKUP($H$1&amp;H3445,定价因子!E:F,2,0)</f>
        <v>#N/A</v>
      </c>
      <c r="J3445" s="3"/>
      <c r="K3445" s="77" t="e">
        <f>VLOOKUP($J$1&amp;J3445,定价因子!E:F,2,0)</f>
        <v>#N/A</v>
      </c>
      <c r="L3445" s="3"/>
      <c r="M3445" s="77" t="e">
        <f>VLOOKUP($L$1&amp;L3445,定价因子!E:F,2,0)</f>
        <v>#N/A</v>
      </c>
      <c r="N3445" s="3"/>
      <c r="O3445" s="77" t="e">
        <f>VLOOKUP($N$1&amp;N3445,定价因子!E:F,2,0)</f>
        <v>#N/A</v>
      </c>
      <c r="P3445" s="3"/>
      <c r="Q3445" s="55" t="e">
        <f>VLOOKUP($P$1&amp;P3445,定价因子!$E:$F,2,0)</f>
        <v>#N/A</v>
      </c>
      <c r="R3445" s="3"/>
      <c r="S3445" s="77" t="e">
        <f>VLOOKUP($R$1&amp;R3445,定价因子!$E:$F,2,0)</f>
        <v>#N/A</v>
      </c>
      <c r="T3445" s="61"/>
      <c r="U3445" s="63"/>
      <c r="V3445" s="63"/>
      <c r="W3445" s="63"/>
      <c r="X3445" s="3"/>
    </row>
    <row r="3446" spans="1:24">
      <c r="A3446" s="3"/>
      <c r="B3446" s="3"/>
      <c r="C3446" s="3"/>
      <c r="D3446" s="3"/>
      <c r="E3446" s="79"/>
      <c r="F3446" s="3"/>
      <c r="G3446" s="77" t="e">
        <f>VLOOKUP($F$1&amp;F3446,定价因子!E:F,2,0)</f>
        <v>#N/A</v>
      </c>
      <c r="H3446" s="3"/>
      <c r="I3446" s="77" t="e">
        <f>VLOOKUP($H$1&amp;H3446,定价因子!E:F,2,0)</f>
        <v>#N/A</v>
      </c>
      <c r="J3446" s="3"/>
      <c r="K3446" s="77" t="e">
        <f>VLOOKUP($J$1&amp;J3446,定价因子!E:F,2,0)</f>
        <v>#N/A</v>
      </c>
      <c r="L3446" s="3"/>
      <c r="M3446" s="77" t="e">
        <f>VLOOKUP($L$1&amp;L3446,定价因子!E:F,2,0)</f>
        <v>#N/A</v>
      </c>
      <c r="N3446" s="3"/>
      <c r="O3446" s="77" t="e">
        <f>VLOOKUP($N$1&amp;N3446,定价因子!E:F,2,0)</f>
        <v>#N/A</v>
      </c>
      <c r="P3446" s="3"/>
      <c r="Q3446" s="55" t="e">
        <f>VLOOKUP($P$1&amp;P3446,定价因子!$E:$F,2,0)</f>
        <v>#N/A</v>
      </c>
      <c r="R3446" s="3"/>
      <c r="S3446" s="77" t="e">
        <f>VLOOKUP($R$1&amp;R3446,定价因子!$E:$F,2,0)</f>
        <v>#N/A</v>
      </c>
      <c r="T3446" s="61"/>
      <c r="U3446" s="63"/>
      <c r="V3446" s="63"/>
      <c r="W3446" s="63"/>
      <c r="X3446" s="3"/>
    </row>
    <row r="3447" spans="1:24">
      <c r="A3447" s="3"/>
      <c r="B3447" s="3"/>
      <c r="C3447" s="3"/>
      <c r="D3447" s="3"/>
      <c r="E3447" s="79"/>
      <c r="F3447" s="3"/>
      <c r="G3447" s="77" t="e">
        <f>VLOOKUP($F$1&amp;F3447,定价因子!E:F,2,0)</f>
        <v>#N/A</v>
      </c>
      <c r="H3447" s="3"/>
      <c r="I3447" s="77" t="e">
        <f>VLOOKUP($H$1&amp;H3447,定价因子!E:F,2,0)</f>
        <v>#N/A</v>
      </c>
      <c r="J3447" s="3"/>
      <c r="K3447" s="77" t="e">
        <f>VLOOKUP($J$1&amp;J3447,定价因子!E:F,2,0)</f>
        <v>#N/A</v>
      </c>
      <c r="L3447" s="3"/>
      <c r="M3447" s="77" t="e">
        <f>VLOOKUP($L$1&amp;L3447,定价因子!E:F,2,0)</f>
        <v>#N/A</v>
      </c>
      <c r="N3447" s="3"/>
      <c r="O3447" s="77" t="e">
        <f>VLOOKUP($N$1&amp;N3447,定价因子!E:F,2,0)</f>
        <v>#N/A</v>
      </c>
      <c r="P3447" s="3"/>
      <c r="Q3447" s="55" t="e">
        <f>VLOOKUP($P$1&amp;P3447,定价因子!$E:$F,2,0)</f>
        <v>#N/A</v>
      </c>
      <c r="R3447" s="3"/>
      <c r="S3447" s="77" t="e">
        <f>VLOOKUP($R$1&amp;R3447,定价因子!$E:$F,2,0)</f>
        <v>#N/A</v>
      </c>
      <c r="T3447" s="61"/>
      <c r="U3447" s="63"/>
      <c r="V3447" s="63"/>
      <c r="W3447" s="63"/>
      <c r="X3447" s="3"/>
    </row>
    <row r="3448" spans="1:24">
      <c r="A3448" s="3"/>
      <c r="B3448" s="3"/>
      <c r="C3448" s="3"/>
      <c r="D3448" s="3"/>
      <c r="E3448" s="79"/>
      <c r="F3448" s="3"/>
      <c r="G3448" s="77" t="e">
        <f>VLOOKUP($F$1&amp;F3448,定价因子!E:F,2,0)</f>
        <v>#N/A</v>
      </c>
      <c r="H3448" s="3"/>
      <c r="I3448" s="77" t="e">
        <f>VLOOKUP($H$1&amp;H3448,定价因子!E:F,2,0)</f>
        <v>#N/A</v>
      </c>
      <c r="J3448" s="3"/>
      <c r="K3448" s="77" t="e">
        <f>VLOOKUP($J$1&amp;J3448,定价因子!E:F,2,0)</f>
        <v>#N/A</v>
      </c>
      <c r="L3448" s="3"/>
      <c r="M3448" s="77" t="e">
        <f>VLOOKUP($L$1&amp;L3448,定价因子!E:F,2,0)</f>
        <v>#N/A</v>
      </c>
      <c r="N3448" s="3"/>
      <c r="O3448" s="77" t="e">
        <f>VLOOKUP($N$1&amp;N3448,定价因子!E:F,2,0)</f>
        <v>#N/A</v>
      </c>
      <c r="P3448" s="3"/>
      <c r="Q3448" s="55" t="e">
        <f>VLOOKUP($P$1&amp;P3448,定价因子!$E:$F,2,0)</f>
        <v>#N/A</v>
      </c>
      <c r="R3448" s="3"/>
      <c r="S3448" s="77" t="e">
        <f>VLOOKUP($R$1&amp;R3448,定价因子!$E:$F,2,0)</f>
        <v>#N/A</v>
      </c>
      <c r="T3448" s="61"/>
      <c r="U3448" s="63"/>
      <c r="V3448" s="63"/>
      <c r="W3448" s="63"/>
      <c r="X3448" s="3"/>
    </row>
    <row r="3449" spans="1:24">
      <c r="A3449" s="3"/>
      <c r="B3449" s="3"/>
      <c r="C3449" s="3"/>
      <c r="D3449" s="3"/>
      <c r="E3449" s="79"/>
      <c r="F3449" s="3"/>
      <c r="G3449" s="77" t="e">
        <f>VLOOKUP($F$1&amp;F3449,定价因子!E:F,2,0)</f>
        <v>#N/A</v>
      </c>
      <c r="H3449" s="3"/>
      <c r="I3449" s="77" t="e">
        <f>VLOOKUP($H$1&amp;H3449,定价因子!E:F,2,0)</f>
        <v>#N/A</v>
      </c>
      <c r="J3449" s="3"/>
      <c r="K3449" s="77" t="e">
        <f>VLOOKUP($J$1&amp;J3449,定价因子!E:F,2,0)</f>
        <v>#N/A</v>
      </c>
      <c r="L3449" s="3"/>
      <c r="M3449" s="77" t="e">
        <f>VLOOKUP($L$1&amp;L3449,定价因子!E:F,2,0)</f>
        <v>#N/A</v>
      </c>
      <c r="N3449" s="3"/>
      <c r="O3449" s="77" t="e">
        <f>VLOOKUP($N$1&amp;N3449,定价因子!E:F,2,0)</f>
        <v>#N/A</v>
      </c>
      <c r="P3449" s="3"/>
      <c r="Q3449" s="55" t="e">
        <f>VLOOKUP($P$1&amp;P3449,定价因子!$E:$F,2,0)</f>
        <v>#N/A</v>
      </c>
      <c r="R3449" s="3"/>
      <c r="S3449" s="77" t="e">
        <f>VLOOKUP($R$1&amp;R3449,定价因子!$E:$F,2,0)</f>
        <v>#N/A</v>
      </c>
      <c r="T3449" s="61"/>
      <c r="U3449" s="63"/>
      <c r="V3449" s="63"/>
      <c r="W3449" s="63"/>
      <c r="X3449" s="3"/>
    </row>
    <row r="3450" spans="1:24">
      <c r="A3450" s="3"/>
      <c r="B3450" s="3"/>
      <c r="C3450" s="3"/>
      <c r="D3450" s="3"/>
      <c r="E3450" s="79"/>
      <c r="F3450" s="3"/>
      <c r="G3450" s="77" t="e">
        <f>VLOOKUP($F$1&amp;F3450,定价因子!E:F,2,0)</f>
        <v>#N/A</v>
      </c>
      <c r="H3450" s="3"/>
      <c r="I3450" s="77" t="e">
        <f>VLOOKUP($H$1&amp;H3450,定价因子!E:F,2,0)</f>
        <v>#N/A</v>
      </c>
      <c r="J3450" s="3"/>
      <c r="K3450" s="77" t="e">
        <f>VLOOKUP($J$1&amp;J3450,定价因子!E:F,2,0)</f>
        <v>#N/A</v>
      </c>
      <c r="L3450" s="3"/>
      <c r="M3450" s="77" t="e">
        <f>VLOOKUP($L$1&amp;L3450,定价因子!E:F,2,0)</f>
        <v>#N/A</v>
      </c>
      <c r="N3450" s="3"/>
      <c r="O3450" s="77" t="e">
        <f>VLOOKUP($N$1&amp;N3450,定价因子!E:F,2,0)</f>
        <v>#N/A</v>
      </c>
      <c r="P3450" s="3"/>
      <c r="Q3450" s="55" t="e">
        <f>VLOOKUP($P$1&amp;P3450,定价因子!$E:$F,2,0)</f>
        <v>#N/A</v>
      </c>
      <c r="R3450" s="3"/>
      <c r="S3450" s="77" t="e">
        <f>VLOOKUP($R$1&amp;R3450,定价因子!$E:$F,2,0)</f>
        <v>#N/A</v>
      </c>
      <c r="T3450" s="61"/>
      <c r="U3450" s="63"/>
      <c r="V3450" s="63"/>
      <c r="W3450" s="63"/>
      <c r="X3450" s="3"/>
    </row>
    <row r="3451" spans="1:24">
      <c r="A3451" s="3"/>
      <c r="B3451" s="3"/>
      <c r="C3451" s="3"/>
      <c r="D3451" s="3"/>
      <c r="E3451" s="79"/>
      <c r="F3451" s="3"/>
      <c r="G3451" s="77" t="e">
        <f>VLOOKUP($F$1&amp;F3451,定价因子!E:F,2,0)</f>
        <v>#N/A</v>
      </c>
      <c r="H3451" s="3"/>
      <c r="I3451" s="77" t="e">
        <f>VLOOKUP($H$1&amp;H3451,定价因子!E:F,2,0)</f>
        <v>#N/A</v>
      </c>
      <c r="J3451" s="3"/>
      <c r="K3451" s="77" t="e">
        <f>VLOOKUP($J$1&amp;J3451,定价因子!E:F,2,0)</f>
        <v>#N/A</v>
      </c>
      <c r="L3451" s="3"/>
      <c r="M3451" s="77" t="e">
        <f>VLOOKUP($L$1&amp;L3451,定价因子!E:F,2,0)</f>
        <v>#N/A</v>
      </c>
      <c r="N3451" s="3"/>
      <c r="O3451" s="77" t="e">
        <f>VLOOKUP($N$1&amp;N3451,定价因子!E:F,2,0)</f>
        <v>#N/A</v>
      </c>
      <c r="P3451" s="3"/>
      <c r="Q3451" s="55" t="e">
        <f>VLOOKUP($P$1&amp;P3451,定价因子!$E:$F,2,0)</f>
        <v>#N/A</v>
      </c>
      <c r="R3451" s="3"/>
      <c r="S3451" s="77" t="e">
        <f>VLOOKUP($R$1&amp;R3451,定价因子!$E:$F,2,0)</f>
        <v>#N/A</v>
      </c>
      <c r="T3451" s="61"/>
      <c r="U3451" s="63"/>
      <c r="V3451" s="63"/>
      <c r="W3451" s="63"/>
      <c r="X3451" s="3"/>
    </row>
    <row r="3452" spans="1:24">
      <c r="A3452" s="3"/>
      <c r="B3452" s="3"/>
      <c r="C3452" s="3"/>
      <c r="D3452" s="3"/>
      <c r="E3452" s="79"/>
      <c r="F3452" s="3"/>
      <c r="G3452" s="77" t="e">
        <f>VLOOKUP($F$1&amp;F3452,定价因子!E:F,2,0)</f>
        <v>#N/A</v>
      </c>
      <c r="H3452" s="3"/>
      <c r="I3452" s="77" t="e">
        <f>VLOOKUP($H$1&amp;H3452,定价因子!E:F,2,0)</f>
        <v>#N/A</v>
      </c>
      <c r="J3452" s="3"/>
      <c r="K3452" s="77" t="e">
        <f>VLOOKUP($J$1&amp;J3452,定价因子!E:F,2,0)</f>
        <v>#N/A</v>
      </c>
      <c r="L3452" s="3"/>
      <c r="M3452" s="77" t="e">
        <f>VLOOKUP($L$1&amp;L3452,定价因子!E:F,2,0)</f>
        <v>#N/A</v>
      </c>
      <c r="N3452" s="3"/>
      <c r="O3452" s="77" t="e">
        <f>VLOOKUP($N$1&amp;N3452,定价因子!E:F,2,0)</f>
        <v>#N/A</v>
      </c>
      <c r="P3452" s="3"/>
      <c r="Q3452" s="55" t="e">
        <f>VLOOKUP($P$1&amp;P3452,定价因子!$E:$F,2,0)</f>
        <v>#N/A</v>
      </c>
      <c r="R3452" s="3"/>
      <c r="S3452" s="77" t="e">
        <f>VLOOKUP($R$1&amp;R3452,定价因子!$E:$F,2,0)</f>
        <v>#N/A</v>
      </c>
      <c r="T3452" s="61"/>
      <c r="U3452" s="63"/>
      <c r="V3452" s="63"/>
      <c r="W3452" s="63"/>
      <c r="X3452" s="3"/>
    </row>
    <row r="3453" spans="1:24">
      <c r="A3453" s="3"/>
      <c r="B3453" s="3"/>
      <c r="C3453" s="3"/>
      <c r="D3453" s="3"/>
      <c r="E3453" s="79"/>
      <c r="F3453" s="3"/>
      <c r="G3453" s="77" t="e">
        <f>VLOOKUP($F$1&amp;F3453,定价因子!E:F,2,0)</f>
        <v>#N/A</v>
      </c>
      <c r="H3453" s="3"/>
      <c r="I3453" s="77" t="e">
        <f>VLOOKUP($H$1&amp;H3453,定价因子!E:F,2,0)</f>
        <v>#N/A</v>
      </c>
      <c r="J3453" s="3"/>
      <c r="K3453" s="77" t="e">
        <f>VLOOKUP($J$1&amp;J3453,定价因子!E:F,2,0)</f>
        <v>#N/A</v>
      </c>
      <c r="L3453" s="3"/>
      <c r="M3453" s="77" t="e">
        <f>VLOOKUP($L$1&amp;L3453,定价因子!E:F,2,0)</f>
        <v>#N/A</v>
      </c>
      <c r="N3453" s="3"/>
      <c r="O3453" s="77" t="e">
        <f>VLOOKUP($N$1&amp;N3453,定价因子!E:F,2,0)</f>
        <v>#N/A</v>
      </c>
      <c r="P3453" s="3"/>
      <c r="Q3453" s="55" t="e">
        <f>VLOOKUP($P$1&amp;P3453,定价因子!$E:$F,2,0)</f>
        <v>#N/A</v>
      </c>
      <c r="R3453" s="3"/>
      <c r="S3453" s="77" t="e">
        <f>VLOOKUP($R$1&amp;R3453,定价因子!$E:$F,2,0)</f>
        <v>#N/A</v>
      </c>
      <c r="T3453" s="61"/>
      <c r="U3453" s="63"/>
      <c r="V3453" s="63"/>
      <c r="W3453" s="63"/>
      <c r="X3453" s="3"/>
    </row>
    <row r="3454" spans="1:24">
      <c r="A3454" s="3"/>
      <c r="B3454" s="3"/>
      <c r="C3454" s="3"/>
      <c r="D3454" s="3"/>
      <c r="E3454" s="79"/>
      <c r="F3454" s="3"/>
      <c r="G3454" s="77" t="e">
        <f>VLOOKUP($F$1&amp;F3454,定价因子!E:F,2,0)</f>
        <v>#N/A</v>
      </c>
      <c r="H3454" s="3"/>
      <c r="I3454" s="77" t="e">
        <f>VLOOKUP($H$1&amp;H3454,定价因子!E:F,2,0)</f>
        <v>#N/A</v>
      </c>
      <c r="J3454" s="3"/>
      <c r="K3454" s="77" t="e">
        <f>VLOOKUP($J$1&amp;J3454,定价因子!E:F,2,0)</f>
        <v>#N/A</v>
      </c>
      <c r="L3454" s="3"/>
      <c r="M3454" s="77" t="e">
        <f>VLOOKUP($L$1&amp;L3454,定价因子!E:F,2,0)</f>
        <v>#N/A</v>
      </c>
      <c r="N3454" s="3"/>
      <c r="O3454" s="77" t="e">
        <f>VLOOKUP($N$1&amp;N3454,定价因子!E:F,2,0)</f>
        <v>#N/A</v>
      </c>
      <c r="P3454" s="3"/>
      <c r="Q3454" s="55" t="e">
        <f>VLOOKUP($P$1&amp;P3454,定价因子!$E:$F,2,0)</f>
        <v>#N/A</v>
      </c>
      <c r="R3454" s="3"/>
      <c r="S3454" s="77" t="e">
        <f>VLOOKUP($R$1&amp;R3454,定价因子!$E:$F,2,0)</f>
        <v>#N/A</v>
      </c>
      <c r="T3454" s="61"/>
      <c r="U3454" s="63"/>
      <c r="V3454" s="63"/>
      <c r="W3454" s="63"/>
      <c r="X3454" s="3"/>
    </row>
    <row r="3455" spans="1:24">
      <c r="A3455" s="3"/>
      <c r="B3455" s="3"/>
      <c r="C3455" s="3"/>
      <c r="D3455" s="3"/>
      <c r="E3455" s="79"/>
      <c r="F3455" s="3"/>
      <c r="G3455" s="77" t="e">
        <f>VLOOKUP($F$1&amp;F3455,定价因子!E:F,2,0)</f>
        <v>#N/A</v>
      </c>
      <c r="H3455" s="3"/>
      <c r="I3455" s="77" t="e">
        <f>VLOOKUP($H$1&amp;H3455,定价因子!E:F,2,0)</f>
        <v>#N/A</v>
      </c>
      <c r="J3455" s="3"/>
      <c r="K3455" s="77" t="e">
        <f>VLOOKUP($J$1&amp;J3455,定价因子!E:F,2,0)</f>
        <v>#N/A</v>
      </c>
      <c r="L3455" s="3"/>
      <c r="M3455" s="77" t="e">
        <f>VLOOKUP($L$1&amp;L3455,定价因子!E:F,2,0)</f>
        <v>#N/A</v>
      </c>
      <c r="N3455" s="3"/>
      <c r="O3455" s="77" t="e">
        <f>VLOOKUP($N$1&amp;N3455,定价因子!E:F,2,0)</f>
        <v>#N/A</v>
      </c>
      <c r="P3455" s="3"/>
      <c r="Q3455" s="55" t="e">
        <f>VLOOKUP($P$1&amp;P3455,定价因子!$E:$F,2,0)</f>
        <v>#N/A</v>
      </c>
      <c r="R3455" s="3"/>
      <c r="S3455" s="77" t="e">
        <f>VLOOKUP($R$1&amp;R3455,定价因子!$E:$F,2,0)</f>
        <v>#N/A</v>
      </c>
      <c r="T3455" s="61"/>
      <c r="U3455" s="63"/>
      <c r="V3455" s="63"/>
      <c r="W3455" s="63"/>
      <c r="X3455" s="3"/>
    </row>
    <row r="3456" spans="1:24">
      <c r="A3456" s="3"/>
      <c r="B3456" s="3"/>
      <c r="C3456" s="3"/>
      <c r="D3456" s="3"/>
      <c r="E3456" s="79"/>
      <c r="F3456" s="3"/>
      <c r="G3456" s="77" t="e">
        <f>VLOOKUP($F$1&amp;F3456,定价因子!E:F,2,0)</f>
        <v>#N/A</v>
      </c>
      <c r="H3456" s="3"/>
      <c r="I3456" s="77" t="e">
        <f>VLOOKUP($H$1&amp;H3456,定价因子!E:F,2,0)</f>
        <v>#N/A</v>
      </c>
      <c r="J3456" s="3"/>
      <c r="K3456" s="77" t="e">
        <f>VLOOKUP($J$1&amp;J3456,定价因子!E:F,2,0)</f>
        <v>#N/A</v>
      </c>
      <c r="L3456" s="3"/>
      <c r="M3456" s="77" t="e">
        <f>VLOOKUP($L$1&amp;L3456,定价因子!E:F,2,0)</f>
        <v>#N/A</v>
      </c>
      <c r="N3456" s="3"/>
      <c r="O3456" s="77" t="e">
        <f>VLOOKUP($N$1&amp;N3456,定价因子!E:F,2,0)</f>
        <v>#N/A</v>
      </c>
      <c r="P3456" s="3"/>
      <c r="Q3456" s="55" t="e">
        <f>VLOOKUP($P$1&amp;P3456,定价因子!$E:$F,2,0)</f>
        <v>#N/A</v>
      </c>
      <c r="R3456" s="3"/>
      <c r="S3456" s="77" t="e">
        <f>VLOOKUP($R$1&amp;R3456,定价因子!$E:$F,2,0)</f>
        <v>#N/A</v>
      </c>
      <c r="T3456" s="61"/>
      <c r="U3456" s="63"/>
      <c r="V3456" s="63"/>
      <c r="W3456" s="63"/>
      <c r="X3456" s="3"/>
    </row>
    <row r="3457" spans="1:24">
      <c r="A3457" s="3"/>
      <c r="B3457" s="3"/>
      <c r="C3457" s="3"/>
      <c r="D3457" s="3"/>
      <c r="E3457" s="79"/>
      <c r="F3457" s="3"/>
      <c r="G3457" s="77" t="e">
        <f>VLOOKUP($F$1&amp;F3457,定价因子!E:F,2,0)</f>
        <v>#N/A</v>
      </c>
      <c r="H3457" s="3"/>
      <c r="I3457" s="77" t="e">
        <f>VLOOKUP($H$1&amp;H3457,定价因子!E:F,2,0)</f>
        <v>#N/A</v>
      </c>
      <c r="J3457" s="3"/>
      <c r="K3457" s="77" t="e">
        <f>VLOOKUP($J$1&amp;J3457,定价因子!E:F,2,0)</f>
        <v>#N/A</v>
      </c>
      <c r="L3457" s="3"/>
      <c r="M3457" s="77" t="e">
        <f>VLOOKUP($L$1&amp;L3457,定价因子!E:F,2,0)</f>
        <v>#N/A</v>
      </c>
      <c r="N3457" s="3"/>
      <c r="O3457" s="77" t="e">
        <f>VLOOKUP($N$1&amp;N3457,定价因子!E:F,2,0)</f>
        <v>#N/A</v>
      </c>
      <c r="P3457" s="3"/>
      <c r="Q3457" s="55" t="e">
        <f>VLOOKUP($P$1&amp;P3457,定价因子!$E:$F,2,0)</f>
        <v>#N/A</v>
      </c>
      <c r="R3457" s="3"/>
      <c r="S3457" s="77" t="e">
        <f>VLOOKUP($R$1&amp;R3457,定价因子!$E:$F,2,0)</f>
        <v>#N/A</v>
      </c>
      <c r="T3457" s="61"/>
      <c r="U3457" s="63"/>
      <c r="V3457" s="63"/>
      <c r="W3457" s="63"/>
      <c r="X3457" s="3"/>
    </row>
    <row r="3458" spans="1:24">
      <c r="A3458" s="3"/>
      <c r="B3458" s="3"/>
      <c r="C3458" s="3"/>
      <c r="D3458" s="3"/>
      <c r="E3458" s="79"/>
      <c r="F3458" s="3"/>
      <c r="G3458" s="77" t="e">
        <f>VLOOKUP($F$1&amp;F3458,定价因子!E:F,2,0)</f>
        <v>#N/A</v>
      </c>
      <c r="H3458" s="3"/>
      <c r="I3458" s="77" t="e">
        <f>VLOOKUP($H$1&amp;H3458,定价因子!E:F,2,0)</f>
        <v>#N/A</v>
      </c>
      <c r="J3458" s="3"/>
      <c r="K3458" s="77" t="e">
        <f>VLOOKUP($J$1&amp;J3458,定价因子!E:F,2,0)</f>
        <v>#N/A</v>
      </c>
      <c r="L3458" s="3"/>
      <c r="M3458" s="77" t="e">
        <f>VLOOKUP($L$1&amp;L3458,定价因子!E:F,2,0)</f>
        <v>#N/A</v>
      </c>
      <c r="N3458" s="3"/>
      <c r="O3458" s="77" t="e">
        <f>VLOOKUP($N$1&amp;N3458,定价因子!E:F,2,0)</f>
        <v>#N/A</v>
      </c>
      <c r="P3458" s="3"/>
      <c r="Q3458" s="55" t="e">
        <f>VLOOKUP($P$1&amp;P3458,定价因子!$E:$F,2,0)</f>
        <v>#N/A</v>
      </c>
      <c r="R3458" s="3"/>
      <c r="S3458" s="77" t="e">
        <f>VLOOKUP($R$1&amp;R3458,定价因子!$E:$F,2,0)</f>
        <v>#N/A</v>
      </c>
      <c r="T3458" s="61"/>
      <c r="U3458" s="63"/>
      <c r="V3458" s="63"/>
      <c r="W3458" s="63"/>
      <c r="X3458" s="3"/>
    </row>
    <row r="3459" spans="1:24">
      <c r="A3459" s="3"/>
      <c r="B3459" s="3"/>
      <c r="C3459" s="3"/>
      <c r="D3459" s="3"/>
      <c r="E3459" s="79"/>
      <c r="F3459" s="3"/>
      <c r="G3459" s="77" t="e">
        <f>VLOOKUP($F$1&amp;F3459,定价因子!E:F,2,0)</f>
        <v>#N/A</v>
      </c>
      <c r="H3459" s="3"/>
      <c r="I3459" s="77" t="e">
        <f>VLOOKUP($H$1&amp;H3459,定价因子!E:F,2,0)</f>
        <v>#N/A</v>
      </c>
      <c r="J3459" s="3"/>
      <c r="K3459" s="77" t="e">
        <f>VLOOKUP($J$1&amp;J3459,定价因子!E:F,2,0)</f>
        <v>#N/A</v>
      </c>
      <c r="L3459" s="3"/>
      <c r="M3459" s="77" t="e">
        <f>VLOOKUP($L$1&amp;L3459,定价因子!E:F,2,0)</f>
        <v>#N/A</v>
      </c>
      <c r="N3459" s="3"/>
      <c r="O3459" s="77" t="e">
        <f>VLOOKUP($N$1&amp;N3459,定价因子!E:F,2,0)</f>
        <v>#N/A</v>
      </c>
      <c r="P3459" s="3"/>
      <c r="Q3459" s="55" t="e">
        <f>VLOOKUP($P$1&amp;P3459,定价因子!$E:$F,2,0)</f>
        <v>#N/A</v>
      </c>
      <c r="R3459" s="3"/>
      <c r="S3459" s="77" t="e">
        <f>VLOOKUP($R$1&amp;R3459,定价因子!$E:$F,2,0)</f>
        <v>#N/A</v>
      </c>
      <c r="T3459" s="61"/>
      <c r="U3459" s="63"/>
      <c r="V3459" s="63"/>
      <c r="W3459" s="63"/>
      <c r="X3459" s="3"/>
    </row>
    <row r="3460" spans="1:24">
      <c r="A3460" s="3"/>
      <c r="B3460" s="3"/>
      <c r="C3460" s="3"/>
      <c r="D3460" s="3"/>
      <c r="E3460" s="79"/>
      <c r="F3460" s="3"/>
      <c r="G3460" s="77" t="e">
        <f>VLOOKUP($F$1&amp;F3460,定价因子!E:F,2,0)</f>
        <v>#N/A</v>
      </c>
      <c r="H3460" s="3"/>
      <c r="I3460" s="77" t="e">
        <f>VLOOKUP($H$1&amp;H3460,定价因子!E:F,2,0)</f>
        <v>#N/A</v>
      </c>
      <c r="J3460" s="3"/>
      <c r="K3460" s="77" t="e">
        <f>VLOOKUP($J$1&amp;J3460,定价因子!E:F,2,0)</f>
        <v>#N/A</v>
      </c>
      <c r="L3460" s="3"/>
      <c r="M3460" s="77" t="e">
        <f>VLOOKUP($L$1&amp;L3460,定价因子!E:F,2,0)</f>
        <v>#N/A</v>
      </c>
      <c r="N3460" s="3"/>
      <c r="O3460" s="77" t="e">
        <f>VLOOKUP($N$1&amp;N3460,定价因子!E:F,2,0)</f>
        <v>#N/A</v>
      </c>
      <c r="P3460" s="3"/>
      <c r="Q3460" s="55" t="e">
        <f>VLOOKUP($P$1&amp;P3460,定价因子!$E:$F,2,0)</f>
        <v>#N/A</v>
      </c>
      <c r="R3460" s="3"/>
      <c r="S3460" s="77" t="e">
        <f>VLOOKUP($R$1&amp;R3460,定价因子!$E:$F,2,0)</f>
        <v>#N/A</v>
      </c>
      <c r="T3460" s="61"/>
      <c r="U3460" s="63"/>
      <c r="V3460" s="63"/>
      <c r="W3460" s="63"/>
      <c r="X3460" s="3"/>
    </row>
    <row r="3461" spans="1:24">
      <c r="A3461" s="3"/>
      <c r="B3461" s="3"/>
      <c r="C3461" s="3"/>
      <c r="D3461" s="3"/>
      <c r="E3461" s="79"/>
      <c r="F3461" s="3"/>
      <c r="G3461" s="77" t="e">
        <f>VLOOKUP($F$1&amp;F3461,定价因子!E:F,2,0)</f>
        <v>#N/A</v>
      </c>
      <c r="H3461" s="3"/>
      <c r="I3461" s="77" t="e">
        <f>VLOOKUP($H$1&amp;H3461,定价因子!E:F,2,0)</f>
        <v>#N/A</v>
      </c>
      <c r="J3461" s="3"/>
      <c r="K3461" s="77" t="e">
        <f>VLOOKUP($J$1&amp;J3461,定价因子!E:F,2,0)</f>
        <v>#N/A</v>
      </c>
      <c r="L3461" s="3"/>
      <c r="M3461" s="77" t="e">
        <f>VLOOKUP($L$1&amp;L3461,定价因子!E:F,2,0)</f>
        <v>#N/A</v>
      </c>
      <c r="N3461" s="3"/>
      <c r="O3461" s="77" t="e">
        <f>VLOOKUP($N$1&amp;N3461,定价因子!E:F,2,0)</f>
        <v>#N/A</v>
      </c>
      <c r="P3461" s="3"/>
      <c r="Q3461" s="55" t="e">
        <f>VLOOKUP($P$1&amp;P3461,定价因子!$E:$F,2,0)</f>
        <v>#N/A</v>
      </c>
      <c r="R3461" s="3"/>
      <c r="S3461" s="77" t="e">
        <f>VLOOKUP($R$1&amp;R3461,定价因子!$E:$F,2,0)</f>
        <v>#N/A</v>
      </c>
      <c r="T3461" s="61"/>
      <c r="U3461" s="63"/>
      <c r="V3461" s="63"/>
      <c r="W3461" s="63"/>
      <c r="X3461" s="3"/>
    </row>
    <row r="3462" spans="1:24">
      <c r="A3462" s="3"/>
      <c r="B3462" s="3"/>
      <c r="C3462" s="3"/>
      <c r="D3462" s="3"/>
      <c r="E3462" s="79"/>
      <c r="F3462" s="3"/>
      <c r="G3462" s="77" t="e">
        <f>VLOOKUP($F$1&amp;F3462,定价因子!E:F,2,0)</f>
        <v>#N/A</v>
      </c>
      <c r="H3462" s="3"/>
      <c r="I3462" s="77" t="e">
        <f>VLOOKUP($H$1&amp;H3462,定价因子!E:F,2,0)</f>
        <v>#N/A</v>
      </c>
      <c r="J3462" s="3"/>
      <c r="K3462" s="77" t="e">
        <f>VLOOKUP($J$1&amp;J3462,定价因子!E:F,2,0)</f>
        <v>#N/A</v>
      </c>
      <c r="L3462" s="3"/>
      <c r="M3462" s="77" t="e">
        <f>VLOOKUP($L$1&amp;L3462,定价因子!E:F,2,0)</f>
        <v>#N/A</v>
      </c>
      <c r="N3462" s="3"/>
      <c r="O3462" s="77" t="e">
        <f>VLOOKUP($N$1&amp;N3462,定价因子!E:F,2,0)</f>
        <v>#N/A</v>
      </c>
      <c r="P3462" s="3"/>
      <c r="Q3462" s="55" t="e">
        <f>VLOOKUP($P$1&amp;P3462,定价因子!$E:$F,2,0)</f>
        <v>#N/A</v>
      </c>
      <c r="R3462" s="3"/>
      <c r="S3462" s="77" t="e">
        <f>VLOOKUP($R$1&amp;R3462,定价因子!$E:$F,2,0)</f>
        <v>#N/A</v>
      </c>
      <c r="T3462" s="61"/>
      <c r="U3462" s="63"/>
      <c r="V3462" s="63"/>
      <c r="W3462" s="63"/>
      <c r="X3462" s="3"/>
    </row>
    <row r="3463" spans="1:24">
      <c r="A3463" s="3"/>
      <c r="B3463" s="3"/>
      <c r="C3463" s="3"/>
      <c r="D3463" s="3"/>
      <c r="E3463" s="79"/>
      <c r="F3463" s="3"/>
      <c r="G3463" s="77" t="e">
        <f>VLOOKUP($F$1&amp;F3463,定价因子!E:F,2,0)</f>
        <v>#N/A</v>
      </c>
      <c r="H3463" s="3"/>
      <c r="I3463" s="77" t="e">
        <f>VLOOKUP($H$1&amp;H3463,定价因子!E:F,2,0)</f>
        <v>#N/A</v>
      </c>
      <c r="J3463" s="3"/>
      <c r="K3463" s="77" t="e">
        <f>VLOOKUP($J$1&amp;J3463,定价因子!E:F,2,0)</f>
        <v>#N/A</v>
      </c>
      <c r="L3463" s="3"/>
      <c r="M3463" s="77" t="e">
        <f>VLOOKUP($L$1&amp;L3463,定价因子!E:F,2,0)</f>
        <v>#N/A</v>
      </c>
      <c r="N3463" s="3"/>
      <c r="O3463" s="77" t="e">
        <f>VLOOKUP($N$1&amp;N3463,定价因子!E:F,2,0)</f>
        <v>#N/A</v>
      </c>
      <c r="P3463" s="3"/>
      <c r="Q3463" s="55" t="e">
        <f>VLOOKUP($P$1&amp;P3463,定价因子!$E:$F,2,0)</f>
        <v>#N/A</v>
      </c>
      <c r="R3463" s="3"/>
      <c r="S3463" s="77" t="e">
        <f>VLOOKUP($R$1&amp;R3463,定价因子!$E:$F,2,0)</f>
        <v>#N/A</v>
      </c>
      <c r="T3463" s="61"/>
      <c r="U3463" s="63"/>
      <c r="V3463" s="63"/>
      <c r="W3463" s="63"/>
      <c r="X3463" s="3"/>
    </row>
    <row r="3464" spans="1:24">
      <c r="A3464" s="3"/>
      <c r="B3464" s="3"/>
      <c r="C3464" s="3"/>
      <c r="D3464" s="3"/>
      <c r="E3464" s="79"/>
      <c r="F3464" s="3"/>
      <c r="G3464" s="77" t="e">
        <f>VLOOKUP($F$1&amp;F3464,定价因子!E:F,2,0)</f>
        <v>#N/A</v>
      </c>
      <c r="H3464" s="3"/>
      <c r="I3464" s="77" t="e">
        <f>VLOOKUP($H$1&amp;H3464,定价因子!E:F,2,0)</f>
        <v>#N/A</v>
      </c>
      <c r="J3464" s="3"/>
      <c r="K3464" s="77" t="e">
        <f>VLOOKUP($J$1&amp;J3464,定价因子!E:F,2,0)</f>
        <v>#N/A</v>
      </c>
      <c r="L3464" s="3"/>
      <c r="M3464" s="77" t="e">
        <f>VLOOKUP($L$1&amp;L3464,定价因子!E:F,2,0)</f>
        <v>#N/A</v>
      </c>
      <c r="N3464" s="3"/>
      <c r="O3464" s="77" t="e">
        <f>VLOOKUP($N$1&amp;N3464,定价因子!E:F,2,0)</f>
        <v>#N/A</v>
      </c>
      <c r="P3464" s="3"/>
      <c r="Q3464" s="55" t="e">
        <f>VLOOKUP($P$1&amp;P3464,定价因子!$E:$F,2,0)</f>
        <v>#N/A</v>
      </c>
      <c r="R3464" s="3"/>
      <c r="S3464" s="77" t="e">
        <f>VLOOKUP($R$1&amp;R3464,定价因子!$E:$F,2,0)</f>
        <v>#N/A</v>
      </c>
      <c r="T3464" s="61"/>
      <c r="U3464" s="63"/>
      <c r="V3464" s="63"/>
      <c r="W3464" s="63"/>
      <c r="X3464" s="3"/>
    </row>
    <row r="3465" spans="1:24">
      <c r="A3465" s="3"/>
      <c r="B3465" s="3"/>
      <c r="C3465" s="3"/>
      <c r="D3465" s="3"/>
      <c r="E3465" s="79"/>
      <c r="F3465" s="3"/>
      <c r="G3465" s="77" t="e">
        <f>VLOOKUP($F$1&amp;F3465,定价因子!E:F,2,0)</f>
        <v>#N/A</v>
      </c>
      <c r="H3465" s="3"/>
      <c r="I3465" s="77" t="e">
        <f>VLOOKUP($H$1&amp;H3465,定价因子!E:F,2,0)</f>
        <v>#N/A</v>
      </c>
      <c r="J3465" s="3"/>
      <c r="K3465" s="77" t="e">
        <f>VLOOKUP($J$1&amp;J3465,定价因子!E:F,2,0)</f>
        <v>#N/A</v>
      </c>
      <c r="L3465" s="3"/>
      <c r="M3465" s="77" t="e">
        <f>VLOOKUP($L$1&amp;L3465,定价因子!E:F,2,0)</f>
        <v>#N/A</v>
      </c>
      <c r="N3465" s="3"/>
      <c r="O3465" s="77" t="e">
        <f>VLOOKUP($N$1&amp;N3465,定价因子!E:F,2,0)</f>
        <v>#N/A</v>
      </c>
      <c r="P3465" s="3"/>
      <c r="Q3465" s="55" t="e">
        <f>VLOOKUP($P$1&amp;P3465,定价因子!$E:$F,2,0)</f>
        <v>#N/A</v>
      </c>
      <c r="R3465" s="3"/>
      <c r="S3465" s="77" t="e">
        <f>VLOOKUP($R$1&amp;R3465,定价因子!$E:$F,2,0)</f>
        <v>#N/A</v>
      </c>
      <c r="T3465" s="61"/>
      <c r="U3465" s="63"/>
      <c r="V3465" s="63"/>
      <c r="W3465" s="63"/>
      <c r="X3465" s="3"/>
    </row>
    <row r="3466" spans="1:24">
      <c r="A3466" s="3"/>
      <c r="B3466" s="3"/>
      <c r="C3466" s="3"/>
      <c r="D3466" s="3"/>
      <c r="E3466" s="79"/>
      <c r="F3466" s="3"/>
      <c r="G3466" s="77" t="e">
        <f>VLOOKUP($F$1&amp;F3466,定价因子!E:F,2,0)</f>
        <v>#N/A</v>
      </c>
      <c r="H3466" s="3"/>
      <c r="I3466" s="77" t="e">
        <f>VLOOKUP($H$1&amp;H3466,定价因子!E:F,2,0)</f>
        <v>#N/A</v>
      </c>
      <c r="J3466" s="3"/>
      <c r="K3466" s="77" t="e">
        <f>VLOOKUP($J$1&amp;J3466,定价因子!E:F,2,0)</f>
        <v>#N/A</v>
      </c>
      <c r="L3466" s="3"/>
      <c r="M3466" s="77" t="e">
        <f>VLOOKUP($L$1&amp;L3466,定价因子!E:F,2,0)</f>
        <v>#N/A</v>
      </c>
      <c r="N3466" s="3"/>
      <c r="O3466" s="77" t="e">
        <f>VLOOKUP($N$1&amp;N3466,定价因子!E:F,2,0)</f>
        <v>#N/A</v>
      </c>
      <c r="P3466" s="3"/>
      <c r="Q3466" s="55" t="e">
        <f>VLOOKUP($P$1&amp;P3466,定价因子!$E:$F,2,0)</f>
        <v>#N/A</v>
      </c>
      <c r="R3466" s="3"/>
      <c r="S3466" s="77" t="e">
        <f>VLOOKUP($R$1&amp;R3466,定价因子!$E:$F,2,0)</f>
        <v>#N/A</v>
      </c>
      <c r="T3466" s="61"/>
      <c r="U3466" s="63"/>
      <c r="V3466" s="63"/>
      <c r="W3466" s="63"/>
      <c r="X3466" s="3"/>
    </row>
    <row r="3467" spans="1:24">
      <c r="A3467" s="3"/>
      <c r="B3467" s="3"/>
      <c r="C3467" s="3"/>
      <c r="D3467" s="3"/>
      <c r="E3467" s="79"/>
      <c r="F3467" s="3"/>
      <c r="G3467" s="77" t="e">
        <f>VLOOKUP($F$1&amp;F3467,定价因子!E:F,2,0)</f>
        <v>#N/A</v>
      </c>
      <c r="H3467" s="3"/>
      <c r="I3467" s="77" t="e">
        <f>VLOOKUP($H$1&amp;H3467,定价因子!E:F,2,0)</f>
        <v>#N/A</v>
      </c>
      <c r="J3467" s="3"/>
      <c r="K3467" s="77" t="e">
        <f>VLOOKUP($J$1&amp;J3467,定价因子!E:F,2,0)</f>
        <v>#N/A</v>
      </c>
      <c r="L3467" s="3"/>
      <c r="M3467" s="77" t="e">
        <f>VLOOKUP($L$1&amp;L3467,定价因子!E:F,2,0)</f>
        <v>#N/A</v>
      </c>
      <c r="N3467" s="3"/>
      <c r="O3467" s="77" t="e">
        <f>VLOOKUP($N$1&amp;N3467,定价因子!E:F,2,0)</f>
        <v>#N/A</v>
      </c>
      <c r="P3467" s="3"/>
      <c r="Q3467" s="55" t="e">
        <f>VLOOKUP($P$1&amp;P3467,定价因子!$E:$F,2,0)</f>
        <v>#N/A</v>
      </c>
      <c r="R3467" s="3"/>
      <c r="S3467" s="77" t="e">
        <f>VLOOKUP($R$1&amp;R3467,定价因子!$E:$F,2,0)</f>
        <v>#N/A</v>
      </c>
      <c r="T3467" s="61"/>
      <c r="U3467" s="63"/>
      <c r="V3467" s="63"/>
      <c r="W3467" s="63"/>
      <c r="X3467" s="3"/>
    </row>
    <row r="3468" spans="1:24">
      <c r="A3468" s="3"/>
      <c r="B3468" s="3"/>
      <c r="C3468" s="3"/>
      <c r="D3468" s="3"/>
      <c r="E3468" s="79"/>
      <c r="F3468" s="3"/>
      <c r="G3468" s="77" t="e">
        <f>VLOOKUP($F$1&amp;F3468,定价因子!E:F,2,0)</f>
        <v>#N/A</v>
      </c>
      <c r="H3468" s="3"/>
      <c r="I3468" s="77" t="e">
        <f>VLOOKUP($H$1&amp;H3468,定价因子!E:F,2,0)</f>
        <v>#N/A</v>
      </c>
      <c r="J3468" s="3"/>
      <c r="K3468" s="77" t="e">
        <f>VLOOKUP($J$1&amp;J3468,定价因子!E:F,2,0)</f>
        <v>#N/A</v>
      </c>
      <c r="L3468" s="3"/>
      <c r="M3468" s="77" t="e">
        <f>VLOOKUP($L$1&amp;L3468,定价因子!E:F,2,0)</f>
        <v>#N/A</v>
      </c>
      <c r="N3468" s="3"/>
      <c r="O3468" s="77" t="e">
        <f>VLOOKUP($N$1&amp;N3468,定价因子!E:F,2,0)</f>
        <v>#N/A</v>
      </c>
      <c r="P3468" s="3"/>
      <c r="Q3468" s="55" t="e">
        <f>VLOOKUP($P$1&amp;P3468,定价因子!$E:$F,2,0)</f>
        <v>#N/A</v>
      </c>
      <c r="R3468" s="3"/>
      <c r="S3468" s="77" t="e">
        <f>VLOOKUP($R$1&amp;R3468,定价因子!$E:$F,2,0)</f>
        <v>#N/A</v>
      </c>
      <c r="T3468" s="61"/>
      <c r="U3468" s="63"/>
      <c r="V3468" s="63"/>
      <c r="W3468" s="63"/>
      <c r="X3468" s="3"/>
    </row>
    <row r="3469" spans="1:24">
      <c r="A3469" s="3"/>
      <c r="B3469" s="3"/>
      <c r="C3469" s="3"/>
      <c r="D3469" s="3"/>
      <c r="E3469" s="79"/>
      <c r="F3469" s="3"/>
      <c r="G3469" s="77" t="e">
        <f>VLOOKUP($F$1&amp;F3469,定价因子!E:F,2,0)</f>
        <v>#N/A</v>
      </c>
      <c r="H3469" s="3"/>
      <c r="I3469" s="77" t="e">
        <f>VLOOKUP($H$1&amp;H3469,定价因子!E:F,2,0)</f>
        <v>#N/A</v>
      </c>
      <c r="J3469" s="3"/>
      <c r="K3469" s="77" t="e">
        <f>VLOOKUP($J$1&amp;J3469,定价因子!E:F,2,0)</f>
        <v>#N/A</v>
      </c>
      <c r="L3469" s="3"/>
      <c r="M3469" s="77" t="e">
        <f>VLOOKUP($L$1&amp;L3469,定价因子!E:F,2,0)</f>
        <v>#N/A</v>
      </c>
      <c r="N3469" s="3"/>
      <c r="O3469" s="77" t="e">
        <f>VLOOKUP($N$1&amp;N3469,定价因子!E:F,2,0)</f>
        <v>#N/A</v>
      </c>
      <c r="P3469" s="3"/>
      <c r="Q3469" s="55" t="e">
        <f>VLOOKUP($P$1&amp;P3469,定价因子!$E:$F,2,0)</f>
        <v>#N/A</v>
      </c>
      <c r="R3469" s="3"/>
      <c r="S3469" s="77" t="e">
        <f>VLOOKUP($R$1&amp;R3469,定价因子!$E:$F,2,0)</f>
        <v>#N/A</v>
      </c>
      <c r="T3469" s="61"/>
      <c r="U3469" s="63"/>
      <c r="V3469" s="63"/>
      <c r="W3469" s="63"/>
      <c r="X3469" s="3"/>
    </row>
    <row r="3470" spans="1:24">
      <c r="A3470" s="3"/>
      <c r="B3470" s="3"/>
      <c r="C3470" s="3"/>
      <c r="D3470" s="3"/>
      <c r="E3470" s="79"/>
      <c r="F3470" s="3"/>
      <c r="G3470" s="77" t="e">
        <f>VLOOKUP($F$1&amp;F3470,定价因子!E:F,2,0)</f>
        <v>#N/A</v>
      </c>
      <c r="H3470" s="3"/>
      <c r="I3470" s="77" t="e">
        <f>VLOOKUP($H$1&amp;H3470,定价因子!E:F,2,0)</f>
        <v>#N/A</v>
      </c>
      <c r="J3470" s="3"/>
      <c r="K3470" s="77" t="e">
        <f>VLOOKUP($J$1&amp;J3470,定价因子!E:F,2,0)</f>
        <v>#N/A</v>
      </c>
      <c r="L3470" s="3"/>
      <c r="M3470" s="77" t="e">
        <f>VLOOKUP($L$1&amp;L3470,定价因子!E:F,2,0)</f>
        <v>#N/A</v>
      </c>
      <c r="N3470" s="3"/>
      <c r="O3470" s="77" t="e">
        <f>VLOOKUP($N$1&amp;N3470,定价因子!E:F,2,0)</f>
        <v>#N/A</v>
      </c>
      <c r="P3470" s="3"/>
      <c r="Q3470" s="55" t="e">
        <f>VLOOKUP($P$1&amp;P3470,定价因子!$E:$F,2,0)</f>
        <v>#N/A</v>
      </c>
      <c r="R3470" s="3"/>
      <c r="S3470" s="77" t="e">
        <f>VLOOKUP($R$1&amp;R3470,定价因子!$E:$F,2,0)</f>
        <v>#N/A</v>
      </c>
      <c r="T3470" s="61"/>
      <c r="U3470" s="63"/>
      <c r="V3470" s="63"/>
      <c r="W3470" s="63"/>
      <c r="X3470" s="3"/>
    </row>
    <row r="3471" spans="1:24">
      <c r="A3471" s="3"/>
      <c r="B3471" s="3"/>
      <c r="C3471" s="3"/>
      <c r="D3471" s="3"/>
      <c r="E3471" s="79"/>
      <c r="F3471" s="3"/>
      <c r="G3471" s="77" t="e">
        <f>VLOOKUP($F$1&amp;F3471,定价因子!E:F,2,0)</f>
        <v>#N/A</v>
      </c>
      <c r="H3471" s="3"/>
      <c r="I3471" s="77" t="e">
        <f>VLOOKUP($H$1&amp;H3471,定价因子!E:F,2,0)</f>
        <v>#N/A</v>
      </c>
      <c r="J3471" s="3"/>
      <c r="K3471" s="77" t="e">
        <f>VLOOKUP($J$1&amp;J3471,定价因子!E:F,2,0)</f>
        <v>#N/A</v>
      </c>
      <c r="L3471" s="3"/>
      <c r="M3471" s="77" t="e">
        <f>VLOOKUP($L$1&amp;L3471,定价因子!E:F,2,0)</f>
        <v>#N/A</v>
      </c>
      <c r="N3471" s="3"/>
      <c r="O3471" s="77" t="e">
        <f>VLOOKUP($N$1&amp;N3471,定价因子!E:F,2,0)</f>
        <v>#N/A</v>
      </c>
      <c r="P3471" s="3"/>
      <c r="Q3471" s="55" t="e">
        <f>VLOOKUP($P$1&amp;P3471,定价因子!$E:$F,2,0)</f>
        <v>#N/A</v>
      </c>
      <c r="R3471" s="3"/>
      <c r="S3471" s="77" t="e">
        <f>VLOOKUP($R$1&amp;R3471,定价因子!$E:$F,2,0)</f>
        <v>#N/A</v>
      </c>
      <c r="T3471" s="61"/>
      <c r="U3471" s="63"/>
      <c r="V3471" s="63"/>
      <c r="W3471" s="63"/>
      <c r="X3471" s="3"/>
    </row>
    <row r="3472" spans="1:24">
      <c r="A3472" s="3"/>
      <c r="B3472" s="3"/>
      <c r="C3472" s="3"/>
      <c r="D3472" s="3"/>
      <c r="E3472" s="79"/>
      <c r="F3472" s="3"/>
      <c r="G3472" s="77" t="e">
        <f>VLOOKUP($F$1&amp;F3472,定价因子!E:F,2,0)</f>
        <v>#N/A</v>
      </c>
      <c r="H3472" s="3"/>
      <c r="I3472" s="77" t="e">
        <f>VLOOKUP($H$1&amp;H3472,定价因子!E:F,2,0)</f>
        <v>#N/A</v>
      </c>
      <c r="J3472" s="3"/>
      <c r="K3472" s="77" t="e">
        <f>VLOOKUP($J$1&amp;J3472,定价因子!E:F,2,0)</f>
        <v>#N/A</v>
      </c>
      <c r="L3472" s="3"/>
      <c r="M3472" s="77" t="e">
        <f>VLOOKUP($L$1&amp;L3472,定价因子!E:F,2,0)</f>
        <v>#N/A</v>
      </c>
      <c r="N3472" s="3"/>
      <c r="O3472" s="77" t="e">
        <f>VLOOKUP($N$1&amp;N3472,定价因子!E:F,2,0)</f>
        <v>#N/A</v>
      </c>
      <c r="P3472" s="3"/>
      <c r="Q3472" s="55" t="e">
        <f>VLOOKUP($P$1&amp;P3472,定价因子!$E:$F,2,0)</f>
        <v>#N/A</v>
      </c>
      <c r="R3472" s="3"/>
      <c r="S3472" s="77" t="e">
        <f>VLOOKUP($R$1&amp;R3472,定价因子!$E:$F,2,0)</f>
        <v>#N/A</v>
      </c>
      <c r="T3472" s="61"/>
      <c r="U3472" s="63"/>
      <c r="V3472" s="63"/>
      <c r="W3472" s="63"/>
      <c r="X3472" s="3"/>
    </row>
    <row r="3473" spans="1:24">
      <c r="A3473" s="3"/>
      <c r="B3473" s="3"/>
      <c r="C3473" s="3"/>
      <c r="D3473" s="3"/>
      <c r="E3473" s="79"/>
      <c r="F3473" s="3"/>
      <c r="G3473" s="77" t="e">
        <f>VLOOKUP($F$1&amp;F3473,定价因子!E:F,2,0)</f>
        <v>#N/A</v>
      </c>
      <c r="H3473" s="3"/>
      <c r="I3473" s="77" t="e">
        <f>VLOOKUP($H$1&amp;H3473,定价因子!E:F,2,0)</f>
        <v>#N/A</v>
      </c>
      <c r="J3473" s="3"/>
      <c r="K3473" s="77" t="e">
        <f>VLOOKUP($J$1&amp;J3473,定价因子!E:F,2,0)</f>
        <v>#N/A</v>
      </c>
      <c r="L3473" s="3"/>
      <c r="M3473" s="77" t="e">
        <f>VLOOKUP($L$1&amp;L3473,定价因子!E:F,2,0)</f>
        <v>#N/A</v>
      </c>
      <c r="N3473" s="3"/>
      <c r="O3473" s="77" t="e">
        <f>VLOOKUP($N$1&amp;N3473,定价因子!E:F,2,0)</f>
        <v>#N/A</v>
      </c>
      <c r="P3473" s="3"/>
      <c r="Q3473" s="55" t="e">
        <f>VLOOKUP($P$1&amp;P3473,定价因子!$E:$F,2,0)</f>
        <v>#N/A</v>
      </c>
      <c r="R3473" s="3"/>
      <c r="S3473" s="77" t="e">
        <f>VLOOKUP($R$1&amp;R3473,定价因子!$E:$F,2,0)</f>
        <v>#N/A</v>
      </c>
      <c r="T3473" s="61"/>
      <c r="U3473" s="63"/>
      <c r="V3473" s="63"/>
      <c r="W3473" s="63"/>
      <c r="X3473" s="3"/>
    </row>
    <row r="3474" spans="1:24">
      <c r="A3474" s="3"/>
      <c r="B3474" s="3"/>
      <c r="C3474" s="3"/>
      <c r="D3474" s="3"/>
      <c r="E3474" s="79"/>
      <c r="F3474" s="3"/>
      <c r="G3474" s="77" t="e">
        <f>VLOOKUP($F$1&amp;F3474,定价因子!E:F,2,0)</f>
        <v>#N/A</v>
      </c>
      <c r="H3474" s="3"/>
      <c r="I3474" s="77" t="e">
        <f>VLOOKUP($H$1&amp;H3474,定价因子!E:F,2,0)</f>
        <v>#N/A</v>
      </c>
      <c r="J3474" s="3"/>
      <c r="K3474" s="77" t="e">
        <f>VLOOKUP($J$1&amp;J3474,定价因子!E:F,2,0)</f>
        <v>#N/A</v>
      </c>
      <c r="L3474" s="3"/>
      <c r="M3474" s="77" t="e">
        <f>VLOOKUP($L$1&amp;L3474,定价因子!E:F,2,0)</f>
        <v>#N/A</v>
      </c>
      <c r="N3474" s="3"/>
      <c r="O3474" s="77" t="e">
        <f>VLOOKUP($N$1&amp;N3474,定价因子!E:F,2,0)</f>
        <v>#N/A</v>
      </c>
      <c r="P3474" s="3"/>
      <c r="Q3474" s="55" t="e">
        <f>VLOOKUP($P$1&amp;P3474,定价因子!$E:$F,2,0)</f>
        <v>#N/A</v>
      </c>
      <c r="R3474" s="3"/>
      <c r="S3474" s="77" t="e">
        <f>VLOOKUP($R$1&amp;R3474,定价因子!$E:$F,2,0)</f>
        <v>#N/A</v>
      </c>
      <c r="T3474" s="61"/>
      <c r="U3474" s="63"/>
      <c r="V3474" s="63"/>
      <c r="W3474" s="63"/>
      <c r="X3474" s="3"/>
    </row>
    <row r="3475" spans="1:24">
      <c r="A3475" s="3"/>
      <c r="B3475" s="3"/>
      <c r="C3475" s="3"/>
      <c r="D3475" s="3"/>
      <c r="E3475" s="79"/>
      <c r="F3475" s="3"/>
      <c r="G3475" s="77" t="e">
        <f>VLOOKUP($F$1&amp;F3475,定价因子!E:F,2,0)</f>
        <v>#N/A</v>
      </c>
      <c r="H3475" s="3"/>
      <c r="I3475" s="77" t="e">
        <f>VLOOKUP($H$1&amp;H3475,定价因子!E:F,2,0)</f>
        <v>#N/A</v>
      </c>
      <c r="J3475" s="3"/>
      <c r="K3475" s="77" t="e">
        <f>VLOOKUP($J$1&amp;J3475,定价因子!E:F,2,0)</f>
        <v>#N/A</v>
      </c>
      <c r="L3475" s="3"/>
      <c r="M3475" s="77" t="e">
        <f>VLOOKUP($L$1&amp;L3475,定价因子!E:F,2,0)</f>
        <v>#N/A</v>
      </c>
      <c r="N3475" s="3"/>
      <c r="O3475" s="77" t="e">
        <f>VLOOKUP($N$1&amp;N3475,定价因子!E:F,2,0)</f>
        <v>#N/A</v>
      </c>
      <c r="P3475" s="3"/>
      <c r="Q3475" s="55" t="e">
        <f>VLOOKUP($P$1&amp;P3475,定价因子!$E:$F,2,0)</f>
        <v>#N/A</v>
      </c>
      <c r="R3475" s="3"/>
      <c r="S3475" s="77" t="e">
        <f>VLOOKUP($R$1&amp;R3475,定价因子!$E:$F,2,0)</f>
        <v>#N/A</v>
      </c>
      <c r="T3475" s="61"/>
      <c r="U3475" s="63"/>
      <c r="V3475" s="63"/>
      <c r="W3475" s="63"/>
      <c r="X3475" s="3"/>
    </row>
    <row r="3476" spans="1:24">
      <c r="A3476" s="3"/>
      <c r="B3476" s="3"/>
      <c r="C3476" s="3"/>
      <c r="D3476" s="3"/>
      <c r="E3476" s="79"/>
      <c r="F3476" s="3"/>
      <c r="G3476" s="77" t="e">
        <f>VLOOKUP($F$1&amp;F3476,定价因子!E:F,2,0)</f>
        <v>#N/A</v>
      </c>
      <c r="H3476" s="3"/>
      <c r="I3476" s="77" t="e">
        <f>VLOOKUP($H$1&amp;H3476,定价因子!E:F,2,0)</f>
        <v>#N/A</v>
      </c>
      <c r="J3476" s="3"/>
      <c r="K3476" s="77" t="e">
        <f>VLOOKUP($J$1&amp;J3476,定价因子!E:F,2,0)</f>
        <v>#N/A</v>
      </c>
      <c r="L3476" s="3"/>
      <c r="M3476" s="77" t="e">
        <f>VLOOKUP($L$1&amp;L3476,定价因子!E:F,2,0)</f>
        <v>#N/A</v>
      </c>
      <c r="N3476" s="3"/>
      <c r="O3476" s="77" t="e">
        <f>VLOOKUP($N$1&amp;N3476,定价因子!E:F,2,0)</f>
        <v>#N/A</v>
      </c>
      <c r="P3476" s="3"/>
      <c r="Q3476" s="55" t="e">
        <f>VLOOKUP($P$1&amp;P3476,定价因子!$E:$F,2,0)</f>
        <v>#N/A</v>
      </c>
      <c r="R3476" s="3"/>
      <c r="S3476" s="77" t="e">
        <f>VLOOKUP($R$1&amp;R3476,定价因子!$E:$F,2,0)</f>
        <v>#N/A</v>
      </c>
      <c r="T3476" s="61"/>
      <c r="U3476" s="63"/>
      <c r="V3476" s="63"/>
      <c r="W3476" s="63"/>
      <c r="X3476" s="3"/>
    </row>
    <row r="3477" spans="1:24">
      <c r="A3477" s="3"/>
      <c r="B3477" s="3"/>
      <c r="C3477" s="3"/>
      <c r="D3477" s="3"/>
      <c r="E3477" s="79"/>
      <c r="F3477" s="3"/>
      <c r="G3477" s="77" t="e">
        <f>VLOOKUP($F$1&amp;F3477,定价因子!E:F,2,0)</f>
        <v>#N/A</v>
      </c>
      <c r="H3477" s="3"/>
      <c r="I3477" s="77" t="e">
        <f>VLOOKUP($H$1&amp;H3477,定价因子!E:F,2,0)</f>
        <v>#N/A</v>
      </c>
      <c r="J3477" s="3"/>
      <c r="K3477" s="77" t="e">
        <f>VLOOKUP($J$1&amp;J3477,定价因子!E:F,2,0)</f>
        <v>#N/A</v>
      </c>
      <c r="L3477" s="3"/>
      <c r="M3477" s="77" t="e">
        <f>VLOOKUP($L$1&amp;L3477,定价因子!E:F,2,0)</f>
        <v>#N/A</v>
      </c>
      <c r="N3477" s="3"/>
      <c r="O3477" s="77" t="e">
        <f>VLOOKUP($N$1&amp;N3477,定价因子!E:F,2,0)</f>
        <v>#N/A</v>
      </c>
      <c r="P3477" s="3"/>
      <c r="Q3477" s="55" t="e">
        <f>VLOOKUP($P$1&amp;P3477,定价因子!$E:$F,2,0)</f>
        <v>#N/A</v>
      </c>
      <c r="R3477" s="3"/>
      <c r="S3477" s="77" t="e">
        <f>VLOOKUP($R$1&amp;R3477,定价因子!$E:$F,2,0)</f>
        <v>#N/A</v>
      </c>
      <c r="T3477" s="61"/>
      <c r="U3477" s="63"/>
      <c r="V3477" s="63"/>
      <c r="W3477" s="63"/>
      <c r="X3477" s="3"/>
    </row>
    <row r="3478" spans="1:24">
      <c r="A3478" s="3"/>
      <c r="B3478" s="3"/>
      <c r="C3478" s="3"/>
      <c r="D3478" s="3"/>
      <c r="E3478" s="79"/>
      <c r="F3478" s="3"/>
      <c r="G3478" s="77" t="e">
        <f>VLOOKUP($F$1&amp;F3478,定价因子!E:F,2,0)</f>
        <v>#N/A</v>
      </c>
      <c r="H3478" s="3"/>
      <c r="I3478" s="77" t="e">
        <f>VLOOKUP($H$1&amp;H3478,定价因子!E:F,2,0)</f>
        <v>#N/A</v>
      </c>
      <c r="J3478" s="3"/>
      <c r="K3478" s="77" t="e">
        <f>VLOOKUP($J$1&amp;J3478,定价因子!E:F,2,0)</f>
        <v>#N/A</v>
      </c>
      <c r="L3478" s="3"/>
      <c r="M3478" s="77" t="e">
        <f>VLOOKUP($L$1&amp;L3478,定价因子!E:F,2,0)</f>
        <v>#N/A</v>
      </c>
      <c r="N3478" s="3"/>
      <c r="O3478" s="77" t="e">
        <f>VLOOKUP($N$1&amp;N3478,定价因子!E:F,2,0)</f>
        <v>#N/A</v>
      </c>
      <c r="P3478" s="3"/>
      <c r="Q3478" s="55" t="e">
        <f>VLOOKUP($P$1&amp;P3478,定价因子!$E:$F,2,0)</f>
        <v>#N/A</v>
      </c>
      <c r="R3478" s="3"/>
      <c r="S3478" s="77" t="e">
        <f>VLOOKUP($R$1&amp;R3478,定价因子!$E:$F,2,0)</f>
        <v>#N/A</v>
      </c>
      <c r="T3478" s="61"/>
      <c r="U3478" s="63"/>
      <c r="V3478" s="63"/>
      <c r="W3478" s="63"/>
      <c r="X3478" s="3"/>
    </row>
    <row r="3479" spans="1:24">
      <c r="A3479" s="3"/>
      <c r="B3479" s="3"/>
      <c r="C3479" s="3"/>
      <c r="D3479" s="3"/>
      <c r="E3479" s="79"/>
      <c r="F3479" s="3"/>
      <c r="G3479" s="77" t="e">
        <f>VLOOKUP($F$1&amp;F3479,定价因子!E:F,2,0)</f>
        <v>#N/A</v>
      </c>
      <c r="H3479" s="3"/>
      <c r="I3479" s="77" t="e">
        <f>VLOOKUP($H$1&amp;H3479,定价因子!E:F,2,0)</f>
        <v>#N/A</v>
      </c>
      <c r="J3479" s="3"/>
      <c r="K3479" s="77" t="e">
        <f>VLOOKUP($J$1&amp;J3479,定价因子!E:F,2,0)</f>
        <v>#N/A</v>
      </c>
      <c r="L3479" s="3"/>
      <c r="M3479" s="77" t="e">
        <f>VLOOKUP($L$1&amp;L3479,定价因子!E:F,2,0)</f>
        <v>#N/A</v>
      </c>
      <c r="N3479" s="3"/>
      <c r="O3479" s="77" t="e">
        <f>VLOOKUP($N$1&amp;N3479,定价因子!E:F,2,0)</f>
        <v>#N/A</v>
      </c>
      <c r="P3479" s="3"/>
      <c r="Q3479" s="55" t="e">
        <f>VLOOKUP($P$1&amp;P3479,定价因子!$E:$F,2,0)</f>
        <v>#N/A</v>
      </c>
      <c r="R3479" s="3"/>
      <c r="S3479" s="77" t="e">
        <f>VLOOKUP($R$1&amp;R3479,定价因子!$E:$F,2,0)</f>
        <v>#N/A</v>
      </c>
      <c r="T3479" s="61"/>
      <c r="U3479" s="63"/>
      <c r="V3479" s="63"/>
      <c r="W3479" s="63"/>
      <c r="X3479" s="3"/>
    </row>
    <row r="3480" spans="1:24">
      <c r="A3480" s="3"/>
      <c r="B3480" s="3"/>
      <c r="C3480" s="3"/>
      <c r="D3480" s="3"/>
      <c r="E3480" s="79"/>
      <c r="F3480" s="3"/>
      <c r="G3480" s="77" t="e">
        <f>VLOOKUP($F$1&amp;F3480,定价因子!E:F,2,0)</f>
        <v>#N/A</v>
      </c>
      <c r="H3480" s="3"/>
      <c r="I3480" s="77" t="e">
        <f>VLOOKUP($H$1&amp;H3480,定价因子!E:F,2,0)</f>
        <v>#N/A</v>
      </c>
      <c r="J3480" s="3"/>
      <c r="K3480" s="77" t="e">
        <f>VLOOKUP($J$1&amp;J3480,定价因子!E:F,2,0)</f>
        <v>#N/A</v>
      </c>
      <c r="L3480" s="3"/>
      <c r="M3480" s="77" t="e">
        <f>VLOOKUP($L$1&amp;L3480,定价因子!E:F,2,0)</f>
        <v>#N/A</v>
      </c>
      <c r="N3480" s="3"/>
      <c r="O3480" s="77" t="e">
        <f>VLOOKUP($N$1&amp;N3480,定价因子!E:F,2,0)</f>
        <v>#N/A</v>
      </c>
      <c r="P3480" s="3"/>
      <c r="Q3480" s="55" t="e">
        <f>VLOOKUP($P$1&amp;P3480,定价因子!$E:$F,2,0)</f>
        <v>#N/A</v>
      </c>
      <c r="R3480" s="3"/>
      <c r="S3480" s="77" t="e">
        <f>VLOOKUP($R$1&amp;R3480,定价因子!$E:$F,2,0)</f>
        <v>#N/A</v>
      </c>
      <c r="T3480" s="61"/>
      <c r="U3480" s="63"/>
      <c r="V3480" s="63"/>
      <c r="W3480" s="63"/>
      <c r="X3480" s="3"/>
    </row>
    <row r="3481" spans="1:24">
      <c r="A3481" s="3"/>
      <c r="B3481" s="3"/>
      <c r="C3481" s="3"/>
      <c r="D3481" s="3"/>
      <c r="E3481" s="79"/>
      <c r="F3481" s="3"/>
      <c r="G3481" s="77" t="e">
        <f>VLOOKUP($F$1&amp;F3481,定价因子!E:F,2,0)</f>
        <v>#N/A</v>
      </c>
      <c r="H3481" s="3"/>
      <c r="I3481" s="77" t="e">
        <f>VLOOKUP($H$1&amp;H3481,定价因子!E:F,2,0)</f>
        <v>#N/A</v>
      </c>
      <c r="J3481" s="3"/>
      <c r="K3481" s="77" t="e">
        <f>VLOOKUP($J$1&amp;J3481,定价因子!E:F,2,0)</f>
        <v>#N/A</v>
      </c>
      <c r="L3481" s="3"/>
      <c r="M3481" s="77" t="e">
        <f>VLOOKUP($L$1&amp;L3481,定价因子!E:F,2,0)</f>
        <v>#N/A</v>
      </c>
      <c r="N3481" s="3"/>
      <c r="O3481" s="77" t="e">
        <f>VLOOKUP($N$1&amp;N3481,定价因子!E:F,2,0)</f>
        <v>#N/A</v>
      </c>
      <c r="P3481" s="3"/>
      <c r="Q3481" s="55" t="e">
        <f>VLOOKUP($P$1&amp;P3481,定价因子!$E:$F,2,0)</f>
        <v>#N/A</v>
      </c>
      <c r="R3481" s="3"/>
      <c r="S3481" s="77" t="e">
        <f>VLOOKUP($R$1&amp;R3481,定价因子!$E:$F,2,0)</f>
        <v>#N/A</v>
      </c>
      <c r="T3481" s="61"/>
      <c r="U3481" s="63"/>
      <c r="V3481" s="63"/>
      <c r="W3481" s="63"/>
      <c r="X3481" s="3"/>
    </row>
    <row r="3482" spans="1:24">
      <c r="A3482" s="3"/>
      <c r="B3482" s="3"/>
      <c r="C3482" s="3"/>
      <c r="D3482" s="3"/>
      <c r="E3482" s="79"/>
      <c r="F3482" s="3"/>
      <c r="G3482" s="77" t="e">
        <f>VLOOKUP($F$1&amp;F3482,定价因子!E:F,2,0)</f>
        <v>#N/A</v>
      </c>
      <c r="H3482" s="3"/>
      <c r="I3482" s="77" t="e">
        <f>VLOOKUP($H$1&amp;H3482,定价因子!E:F,2,0)</f>
        <v>#N/A</v>
      </c>
      <c r="J3482" s="3"/>
      <c r="K3482" s="77" t="e">
        <f>VLOOKUP($J$1&amp;J3482,定价因子!E:F,2,0)</f>
        <v>#N/A</v>
      </c>
      <c r="L3482" s="3"/>
      <c r="M3482" s="77" t="e">
        <f>VLOOKUP($L$1&amp;L3482,定价因子!E:F,2,0)</f>
        <v>#N/A</v>
      </c>
      <c r="N3482" s="3"/>
      <c r="O3482" s="77" t="e">
        <f>VLOOKUP($N$1&amp;N3482,定价因子!E:F,2,0)</f>
        <v>#N/A</v>
      </c>
      <c r="P3482" s="3"/>
      <c r="Q3482" s="55" t="e">
        <f>VLOOKUP($P$1&amp;P3482,定价因子!$E:$F,2,0)</f>
        <v>#N/A</v>
      </c>
      <c r="R3482" s="3"/>
      <c r="S3482" s="77" t="e">
        <f>VLOOKUP($R$1&amp;R3482,定价因子!$E:$F,2,0)</f>
        <v>#N/A</v>
      </c>
      <c r="T3482" s="61"/>
      <c r="U3482" s="63"/>
      <c r="V3482" s="63"/>
      <c r="W3482" s="63"/>
      <c r="X3482" s="3"/>
    </row>
    <row r="3483" spans="1:24">
      <c r="A3483" s="3"/>
      <c r="B3483" s="3"/>
      <c r="C3483" s="3"/>
      <c r="D3483" s="3"/>
      <c r="E3483" s="79"/>
      <c r="F3483" s="3"/>
      <c r="G3483" s="77" t="e">
        <f>VLOOKUP($F$1&amp;F3483,定价因子!E:F,2,0)</f>
        <v>#N/A</v>
      </c>
      <c r="H3483" s="3"/>
      <c r="I3483" s="77" t="e">
        <f>VLOOKUP($H$1&amp;H3483,定价因子!E:F,2,0)</f>
        <v>#N/A</v>
      </c>
      <c r="J3483" s="3"/>
      <c r="K3483" s="77" t="e">
        <f>VLOOKUP($J$1&amp;J3483,定价因子!E:F,2,0)</f>
        <v>#N/A</v>
      </c>
      <c r="L3483" s="3"/>
      <c r="M3483" s="77" t="e">
        <f>VLOOKUP($L$1&amp;L3483,定价因子!E:F,2,0)</f>
        <v>#N/A</v>
      </c>
      <c r="N3483" s="3"/>
      <c r="O3483" s="77" t="e">
        <f>VLOOKUP($N$1&amp;N3483,定价因子!E:F,2,0)</f>
        <v>#N/A</v>
      </c>
      <c r="P3483" s="3"/>
      <c r="Q3483" s="55" t="e">
        <f>VLOOKUP($P$1&amp;P3483,定价因子!$E:$F,2,0)</f>
        <v>#N/A</v>
      </c>
      <c r="R3483" s="3"/>
      <c r="S3483" s="77" t="e">
        <f>VLOOKUP($R$1&amp;R3483,定价因子!$E:$F,2,0)</f>
        <v>#N/A</v>
      </c>
      <c r="T3483" s="61"/>
      <c r="U3483" s="63"/>
      <c r="V3483" s="63"/>
      <c r="W3483" s="63"/>
      <c r="X3483" s="3"/>
    </row>
    <row r="3484" spans="1:24">
      <c r="A3484" s="3"/>
      <c r="B3484" s="3"/>
      <c r="C3484" s="3"/>
      <c r="D3484" s="3"/>
      <c r="E3484" s="79"/>
      <c r="F3484" s="3"/>
      <c r="G3484" s="77" t="e">
        <f>VLOOKUP($F$1&amp;F3484,定价因子!E:F,2,0)</f>
        <v>#N/A</v>
      </c>
      <c r="H3484" s="3"/>
      <c r="I3484" s="77" t="e">
        <f>VLOOKUP($H$1&amp;H3484,定价因子!E:F,2,0)</f>
        <v>#N/A</v>
      </c>
      <c r="J3484" s="3"/>
      <c r="K3484" s="77" t="e">
        <f>VLOOKUP($J$1&amp;J3484,定价因子!E:F,2,0)</f>
        <v>#N/A</v>
      </c>
      <c r="L3484" s="3"/>
      <c r="M3484" s="77" t="e">
        <f>VLOOKUP($L$1&amp;L3484,定价因子!E:F,2,0)</f>
        <v>#N/A</v>
      </c>
      <c r="N3484" s="3"/>
      <c r="O3484" s="77" t="e">
        <f>VLOOKUP($N$1&amp;N3484,定价因子!E:F,2,0)</f>
        <v>#N/A</v>
      </c>
      <c r="P3484" s="3"/>
      <c r="Q3484" s="55" t="e">
        <f>VLOOKUP($P$1&amp;P3484,定价因子!$E:$F,2,0)</f>
        <v>#N/A</v>
      </c>
      <c r="R3484" s="3"/>
      <c r="S3484" s="77" t="e">
        <f>VLOOKUP($R$1&amp;R3484,定价因子!$E:$F,2,0)</f>
        <v>#N/A</v>
      </c>
      <c r="T3484" s="61"/>
      <c r="U3484" s="63"/>
      <c r="V3484" s="63"/>
      <c r="W3484" s="63"/>
      <c r="X3484" s="3"/>
    </row>
    <row r="3485" spans="1:24">
      <c r="A3485" s="3"/>
      <c r="B3485" s="3"/>
      <c r="C3485" s="3"/>
      <c r="D3485" s="3"/>
      <c r="E3485" s="79"/>
      <c r="F3485" s="3"/>
      <c r="G3485" s="77" t="e">
        <f>VLOOKUP($F$1&amp;F3485,定价因子!E:F,2,0)</f>
        <v>#N/A</v>
      </c>
      <c r="H3485" s="3"/>
      <c r="I3485" s="77" t="e">
        <f>VLOOKUP($H$1&amp;H3485,定价因子!E:F,2,0)</f>
        <v>#N/A</v>
      </c>
      <c r="J3485" s="3"/>
      <c r="K3485" s="77" t="e">
        <f>VLOOKUP($J$1&amp;J3485,定价因子!E:F,2,0)</f>
        <v>#N/A</v>
      </c>
      <c r="L3485" s="3"/>
      <c r="M3485" s="77" t="e">
        <f>VLOOKUP($L$1&amp;L3485,定价因子!E:F,2,0)</f>
        <v>#N/A</v>
      </c>
      <c r="N3485" s="3"/>
      <c r="O3485" s="77" t="e">
        <f>VLOOKUP($N$1&amp;N3485,定价因子!E:F,2,0)</f>
        <v>#N/A</v>
      </c>
      <c r="P3485" s="3"/>
      <c r="Q3485" s="55" t="e">
        <f>VLOOKUP($P$1&amp;P3485,定价因子!$E:$F,2,0)</f>
        <v>#N/A</v>
      </c>
      <c r="R3485" s="3"/>
      <c r="S3485" s="77" t="e">
        <f>VLOOKUP($R$1&amp;R3485,定价因子!$E:$F,2,0)</f>
        <v>#N/A</v>
      </c>
      <c r="T3485" s="61"/>
      <c r="U3485" s="63"/>
      <c r="V3485" s="63"/>
      <c r="W3485" s="63"/>
      <c r="X3485" s="3"/>
    </row>
    <row r="3486" spans="1:24">
      <c r="A3486" s="3"/>
      <c r="B3486" s="3"/>
      <c r="C3486" s="3"/>
      <c r="D3486" s="3"/>
      <c r="E3486" s="79"/>
      <c r="F3486" s="3"/>
      <c r="G3486" s="77" t="e">
        <f>VLOOKUP($F$1&amp;F3486,定价因子!E:F,2,0)</f>
        <v>#N/A</v>
      </c>
      <c r="H3486" s="3"/>
      <c r="I3486" s="77" t="e">
        <f>VLOOKUP($H$1&amp;H3486,定价因子!E:F,2,0)</f>
        <v>#N/A</v>
      </c>
      <c r="J3486" s="3"/>
      <c r="K3486" s="77" t="e">
        <f>VLOOKUP($J$1&amp;J3486,定价因子!E:F,2,0)</f>
        <v>#N/A</v>
      </c>
      <c r="L3486" s="3"/>
      <c r="M3486" s="77" t="e">
        <f>VLOOKUP($L$1&amp;L3486,定价因子!E:F,2,0)</f>
        <v>#N/A</v>
      </c>
      <c r="N3486" s="3"/>
      <c r="O3486" s="77" t="e">
        <f>VLOOKUP($N$1&amp;N3486,定价因子!E:F,2,0)</f>
        <v>#N/A</v>
      </c>
      <c r="P3486" s="3"/>
      <c r="Q3486" s="55" t="e">
        <f>VLOOKUP($P$1&amp;P3486,定价因子!$E:$F,2,0)</f>
        <v>#N/A</v>
      </c>
      <c r="R3486" s="3"/>
      <c r="S3486" s="77" t="e">
        <f>VLOOKUP($R$1&amp;R3486,定价因子!$E:$F,2,0)</f>
        <v>#N/A</v>
      </c>
      <c r="T3486" s="61"/>
      <c r="U3486" s="63"/>
      <c r="V3486" s="63"/>
      <c r="W3486" s="63"/>
      <c r="X3486" s="3"/>
    </row>
    <row r="3487" spans="1:24">
      <c r="A3487" s="3"/>
      <c r="B3487" s="3"/>
      <c r="C3487" s="3"/>
      <c r="D3487" s="3"/>
      <c r="E3487" s="79"/>
      <c r="F3487" s="3"/>
      <c r="G3487" s="77" t="e">
        <f>VLOOKUP($F$1&amp;F3487,定价因子!E:F,2,0)</f>
        <v>#N/A</v>
      </c>
      <c r="H3487" s="3"/>
      <c r="I3487" s="77" t="e">
        <f>VLOOKUP($H$1&amp;H3487,定价因子!E:F,2,0)</f>
        <v>#N/A</v>
      </c>
      <c r="J3487" s="3"/>
      <c r="K3487" s="77" t="e">
        <f>VLOOKUP($J$1&amp;J3487,定价因子!E:F,2,0)</f>
        <v>#N/A</v>
      </c>
      <c r="L3487" s="3"/>
      <c r="M3487" s="77" t="e">
        <f>VLOOKUP($L$1&amp;L3487,定价因子!E:F,2,0)</f>
        <v>#N/A</v>
      </c>
      <c r="N3487" s="3"/>
      <c r="O3487" s="77" t="e">
        <f>VLOOKUP($N$1&amp;N3487,定价因子!E:F,2,0)</f>
        <v>#N/A</v>
      </c>
      <c r="P3487" s="3"/>
      <c r="Q3487" s="55" t="e">
        <f>VLOOKUP($P$1&amp;P3487,定价因子!$E:$F,2,0)</f>
        <v>#N/A</v>
      </c>
      <c r="R3487" s="3"/>
      <c r="S3487" s="77" t="e">
        <f>VLOOKUP($R$1&amp;R3487,定价因子!$E:$F,2,0)</f>
        <v>#N/A</v>
      </c>
      <c r="T3487" s="61"/>
      <c r="U3487" s="63"/>
      <c r="V3487" s="63"/>
      <c r="W3487" s="63"/>
      <c r="X3487" s="3"/>
    </row>
    <row r="3488" spans="1:24">
      <c r="A3488" s="3"/>
      <c r="B3488" s="3"/>
      <c r="C3488" s="3"/>
      <c r="D3488" s="3"/>
      <c r="E3488" s="79"/>
      <c r="F3488" s="3"/>
      <c r="G3488" s="77" t="e">
        <f>VLOOKUP($F$1&amp;F3488,定价因子!E:F,2,0)</f>
        <v>#N/A</v>
      </c>
      <c r="H3488" s="3"/>
      <c r="I3488" s="77" t="e">
        <f>VLOOKUP($H$1&amp;H3488,定价因子!E:F,2,0)</f>
        <v>#N/A</v>
      </c>
      <c r="J3488" s="3"/>
      <c r="K3488" s="77" t="e">
        <f>VLOOKUP($J$1&amp;J3488,定价因子!E:F,2,0)</f>
        <v>#N/A</v>
      </c>
      <c r="L3488" s="3"/>
      <c r="M3488" s="77" t="e">
        <f>VLOOKUP($L$1&amp;L3488,定价因子!E:F,2,0)</f>
        <v>#N/A</v>
      </c>
      <c r="N3488" s="3"/>
      <c r="O3488" s="77" t="e">
        <f>VLOOKUP($N$1&amp;N3488,定价因子!E:F,2,0)</f>
        <v>#N/A</v>
      </c>
      <c r="P3488" s="3"/>
      <c r="Q3488" s="55" t="e">
        <f>VLOOKUP($P$1&amp;P3488,定价因子!$E:$F,2,0)</f>
        <v>#N/A</v>
      </c>
      <c r="R3488" s="3"/>
      <c r="S3488" s="77" t="e">
        <f>VLOOKUP($R$1&amp;R3488,定价因子!$E:$F,2,0)</f>
        <v>#N/A</v>
      </c>
      <c r="T3488" s="61"/>
      <c r="U3488" s="63"/>
      <c r="V3488" s="63"/>
      <c r="W3488" s="63"/>
      <c r="X3488" s="3"/>
    </row>
    <row r="3489" spans="1:24">
      <c r="A3489" s="3"/>
      <c r="B3489" s="3"/>
      <c r="C3489" s="3"/>
      <c r="D3489" s="3"/>
      <c r="E3489" s="79"/>
      <c r="F3489" s="3"/>
      <c r="G3489" s="77" t="e">
        <f>VLOOKUP($F$1&amp;F3489,定价因子!E:F,2,0)</f>
        <v>#N/A</v>
      </c>
      <c r="H3489" s="3"/>
      <c r="I3489" s="77" t="e">
        <f>VLOOKUP($H$1&amp;H3489,定价因子!E:F,2,0)</f>
        <v>#N/A</v>
      </c>
      <c r="J3489" s="3"/>
      <c r="K3489" s="77" t="e">
        <f>VLOOKUP($J$1&amp;J3489,定价因子!E:F,2,0)</f>
        <v>#N/A</v>
      </c>
      <c r="L3489" s="3"/>
      <c r="M3489" s="77" t="e">
        <f>VLOOKUP($L$1&amp;L3489,定价因子!E:F,2,0)</f>
        <v>#N/A</v>
      </c>
      <c r="N3489" s="3"/>
      <c r="O3489" s="77" t="e">
        <f>VLOOKUP($N$1&amp;N3489,定价因子!E:F,2,0)</f>
        <v>#N/A</v>
      </c>
      <c r="P3489" s="3"/>
      <c r="Q3489" s="55" t="e">
        <f>VLOOKUP($P$1&amp;P3489,定价因子!$E:$F,2,0)</f>
        <v>#N/A</v>
      </c>
      <c r="R3489" s="3"/>
      <c r="S3489" s="77" t="e">
        <f>VLOOKUP($R$1&amp;R3489,定价因子!$E:$F,2,0)</f>
        <v>#N/A</v>
      </c>
      <c r="T3489" s="61"/>
      <c r="U3489" s="63"/>
      <c r="V3489" s="63"/>
      <c r="W3489" s="63"/>
      <c r="X3489" s="3"/>
    </row>
    <row r="3490" spans="1:24">
      <c r="A3490" s="3"/>
      <c r="B3490" s="3"/>
      <c r="C3490" s="3"/>
      <c r="D3490" s="3"/>
      <c r="E3490" s="79"/>
      <c r="F3490" s="3"/>
      <c r="G3490" s="77" t="e">
        <f>VLOOKUP($F$1&amp;F3490,定价因子!E:F,2,0)</f>
        <v>#N/A</v>
      </c>
      <c r="H3490" s="3"/>
      <c r="I3490" s="77" t="e">
        <f>VLOOKUP($H$1&amp;H3490,定价因子!E:F,2,0)</f>
        <v>#N/A</v>
      </c>
      <c r="J3490" s="3"/>
      <c r="K3490" s="77" t="e">
        <f>VLOOKUP($J$1&amp;J3490,定价因子!E:F,2,0)</f>
        <v>#N/A</v>
      </c>
      <c r="L3490" s="3"/>
      <c r="M3490" s="77" t="e">
        <f>VLOOKUP($L$1&amp;L3490,定价因子!E:F,2,0)</f>
        <v>#N/A</v>
      </c>
      <c r="N3490" s="3"/>
      <c r="O3490" s="77" t="e">
        <f>VLOOKUP($N$1&amp;N3490,定价因子!E:F,2,0)</f>
        <v>#N/A</v>
      </c>
      <c r="P3490" s="3"/>
      <c r="Q3490" s="55" t="e">
        <f>VLOOKUP($P$1&amp;P3490,定价因子!$E:$F,2,0)</f>
        <v>#N/A</v>
      </c>
      <c r="R3490" s="3"/>
      <c r="S3490" s="77" t="e">
        <f>VLOOKUP($R$1&amp;R3490,定价因子!$E:$F,2,0)</f>
        <v>#N/A</v>
      </c>
      <c r="T3490" s="61"/>
      <c r="U3490" s="63"/>
      <c r="V3490" s="63"/>
      <c r="W3490" s="63"/>
      <c r="X3490" s="3"/>
    </row>
    <row r="3491" spans="1:24">
      <c r="A3491" s="3"/>
      <c r="B3491" s="3"/>
      <c r="C3491" s="3"/>
      <c r="D3491" s="3"/>
      <c r="E3491" s="79"/>
      <c r="F3491" s="3"/>
      <c r="G3491" s="77" t="e">
        <f>VLOOKUP($F$1&amp;F3491,定价因子!E:F,2,0)</f>
        <v>#N/A</v>
      </c>
      <c r="H3491" s="3"/>
      <c r="I3491" s="77" t="e">
        <f>VLOOKUP($H$1&amp;H3491,定价因子!E:F,2,0)</f>
        <v>#N/A</v>
      </c>
      <c r="J3491" s="3"/>
      <c r="K3491" s="77" t="e">
        <f>VLOOKUP($J$1&amp;J3491,定价因子!E:F,2,0)</f>
        <v>#N/A</v>
      </c>
      <c r="L3491" s="3"/>
      <c r="M3491" s="77" t="e">
        <f>VLOOKUP($L$1&amp;L3491,定价因子!E:F,2,0)</f>
        <v>#N/A</v>
      </c>
      <c r="N3491" s="3"/>
      <c r="O3491" s="77" t="e">
        <f>VLOOKUP($N$1&amp;N3491,定价因子!E:F,2,0)</f>
        <v>#N/A</v>
      </c>
      <c r="P3491" s="3"/>
      <c r="Q3491" s="55" t="e">
        <f>VLOOKUP($P$1&amp;P3491,定价因子!$E:$F,2,0)</f>
        <v>#N/A</v>
      </c>
      <c r="R3491" s="3"/>
      <c r="S3491" s="77" t="e">
        <f>VLOOKUP($R$1&amp;R3491,定价因子!$E:$F,2,0)</f>
        <v>#N/A</v>
      </c>
      <c r="T3491" s="61"/>
      <c r="U3491" s="63"/>
      <c r="V3491" s="63"/>
      <c r="W3491" s="63"/>
      <c r="X3491" s="3"/>
    </row>
    <row r="3492" spans="1:24">
      <c r="A3492" s="3"/>
      <c r="B3492" s="3"/>
      <c r="C3492" s="3"/>
      <c r="D3492" s="3"/>
      <c r="E3492" s="79"/>
      <c r="F3492" s="3"/>
      <c r="G3492" s="77" t="e">
        <f>VLOOKUP($F$1&amp;F3492,定价因子!E:F,2,0)</f>
        <v>#N/A</v>
      </c>
      <c r="H3492" s="3"/>
      <c r="I3492" s="77" t="e">
        <f>VLOOKUP($H$1&amp;H3492,定价因子!E:F,2,0)</f>
        <v>#N/A</v>
      </c>
      <c r="J3492" s="3"/>
      <c r="K3492" s="77" t="e">
        <f>VLOOKUP($J$1&amp;J3492,定价因子!E:F,2,0)</f>
        <v>#N/A</v>
      </c>
      <c r="L3492" s="3"/>
      <c r="M3492" s="77" t="e">
        <f>VLOOKUP($L$1&amp;L3492,定价因子!E:F,2,0)</f>
        <v>#N/A</v>
      </c>
      <c r="N3492" s="3"/>
      <c r="O3492" s="77" t="e">
        <f>VLOOKUP($N$1&amp;N3492,定价因子!E:F,2,0)</f>
        <v>#N/A</v>
      </c>
      <c r="P3492" s="3"/>
      <c r="Q3492" s="55" t="e">
        <f>VLOOKUP($P$1&amp;P3492,定价因子!$E:$F,2,0)</f>
        <v>#N/A</v>
      </c>
      <c r="R3492" s="3"/>
      <c r="S3492" s="77" t="e">
        <f>VLOOKUP($R$1&amp;R3492,定价因子!$E:$F,2,0)</f>
        <v>#N/A</v>
      </c>
      <c r="T3492" s="61"/>
      <c r="U3492" s="63"/>
      <c r="V3492" s="63"/>
      <c r="W3492" s="63"/>
      <c r="X3492" s="3"/>
    </row>
    <row r="3493" spans="1:24">
      <c r="A3493" s="3"/>
      <c r="B3493" s="3"/>
      <c r="C3493" s="3"/>
      <c r="D3493" s="3"/>
      <c r="E3493" s="79"/>
      <c r="F3493" s="3"/>
      <c r="G3493" s="77" t="e">
        <f>VLOOKUP($F$1&amp;F3493,定价因子!E:F,2,0)</f>
        <v>#N/A</v>
      </c>
      <c r="H3493" s="3"/>
      <c r="I3493" s="77" t="e">
        <f>VLOOKUP($H$1&amp;H3493,定价因子!E:F,2,0)</f>
        <v>#N/A</v>
      </c>
      <c r="J3493" s="3"/>
      <c r="K3493" s="77" t="e">
        <f>VLOOKUP($J$1&amp;J3493,定价因子!E:F,2,0)</f>
        <v>#N/A</v>
      </c>
      <c r="L3493" s="3"/>
      <c r="M3493" s="77" t="e">
        <f>VLOOKUP($L$1&amp;L3493,定价因子!E:F,2,0)</f>
        <v>#N/A</v>
      </c>
      <c r="N3493" s="3"/>
      <c r="O3493" s="77" t="e">
        <f>VLOOKUP($N$1&amp;N3493,定价因子!E:F,2,0)</f>
        <v>#N/A</v>
      </c>
      <c r="P3493" s="3"/>
      <c r="Q3493" s="55" t="e">
        <f>VLOOKUP($P$1&amp;P3493,定价因子!$E:$F,2,0)</f>
        <v>#N/A</v>
      </c>
      <c r="R3493" s="3"/>
      <c r="S3493" s="77" t="e">
        <f>VLOOKUP($R$1&amp;R3493,定价因子!$E:$F,2,0)</f>
        <v>#N/A</v>
      </c>
      <c r="T3493" s="61"/>
      <c r="U3493" s="63"/>
      <c r="V3493" s="63"/>
      <c r="W3493" s="63"/>
      <c r="X3493" s="3"/>
    </row>
    <row r="3494" spans="1:24">
      <c r="A3494" s="3"/>
      <c r="B3494" s="3"/>
      <c r="C3494" s="3"/>
      <c r="D3494" s="3"/>
      <c r="E3494" s="79"/>
      <c r="F3494" s="3"/>
      <c r="G3494" s="77" t="e">
        <f>VLOOKUP($F$1&amp;F3494,定价因子!E:F,2,0)</f>
        <v>#N/A</v>
      </c>
      <c r="H3494" s="3"/>
      <c r="I3494" s="77" t="e">
        <f>VLOOKUP($H$1&amp;H3494,定价因子!E:F,2,0)</f>
        <v>#N/A</v>
      </c>
      <c r="J3494" s="3"/>
      <c r="K3494" s="77" t="e">
        <f>VLOOKUP($J$1&amp;J3494,定价因子!E:F,2,0)</f>
        <v>#N/A</v>
      </c>
      <c r="L3494" s="3"/>
      <c r="M3494" s="77" t="e">
        <f>VLOOKUP($L$1&amp;L3494,定价因子!E:F,2,0)</f>
        <v>#N/A</v>
      </c>
      <c r="N3494" s="3"/>
      <c r="O3494" s="77" t="e">
        <f>VLOOKUP($N$1&amp;N3494,定价因子!E:F,2,0)</f>
        <v>#N/A</v>
      </c>
      <c r="P3494" s="3"/>
      <c r="Q3494" s="55" t="e">
        <f>VLOOKUP($P$1&amp;P3494,定价因子!$E:$F,2,0)</f>
        <v>#N/A</v>
      </c>
      <c r="R3494" s="3"/>
      <c r="S3494" s="77" t="e">
        <f>VLOOKUP($R$1&amp;R3494,定价因子!$E:$F,2,0)</f>
        <v>#N/A</v>
      </c>
      <c r="T3494" s="61"/>
      <c r="U3494" s="63"/>
      <c r="V3494" s="63"/>
      <c r="W3494" s="63"/>
      <c r="X3494" s="3"/>
    </row>
    <row r="3495" spans="1:24">
      <c r="A3495" s="3"/>
      <c r="B3495" s="3"/>
      <c r="C3495" s="3"/>
      <c r="D3495" s="3"/>
      <c r="E3495" s="79"/>
      <c r="F3495" s="3"/>
      <c r="G3495" s="77" t="e">
        <f>VLOOKUP($F$1&amp;F3495,定价因子!E:F,2,0)</f>
        <v>#N/A</v>
      </c>
      <c r="H3495" s="3"/>
      <c r="I3495" s="77" t="e">
        <f>VLOOKUP($H$1&amp;H3495,定价因子!E:F,2,0)</f>
        <v>#N/A</v>
      </c>
      <c r="J3495" s="3"/>
      <c r="K3495" s="77" t="e">
        <f>VLOOKUP($J$1&amp;J3495,定价因子!E:F,2,0)</f>
        <v>#N/A</v>
      </c>
      <c r="L3495" s="3"/>
      <c r="M3495" s="77" t="e">
        <f>VLOOKUP($L$1&amp;L3495,定价因子!E:F,2,0)</f>
        <v>#N/A</v>
      </c>
      <c r="N3495" s="3"/>
      <c r="O3495" s="77" t="e">
        <f>VLOOKUP($N$1&amp;N3495,定价因子!E:F,2,0)</f>
        <v>#N/A</v>
      </c>
      <c r="P3495" s="3"/>
      <c r="Q3495" s="55" t="e">
        <f>VLOOKUP($P$1&amp;P3495,定价因子!$E:$F,2,0)</f>
        <v>#N/A</v>
      </c>
      <c r="R3495" s="3"/>
      <c r="S3495" s="77" t="e">
        <f>VLOOKUP($R$1&amp;R3495,定价因子!$E:$F,2,0)</f>
        <v>#N/A</v>
      </c>
      <c r="T3495" s="61"/>
      <c r="U3495" s="63"/>
      <c r="V3495" s="63"/>
      <c r="W3495" s="63"/>
      <c r="X3495" s="3"/>
    </row>
    <row r="3496" spans="1:24">
      <c r="A3496" s="3"/>
      <c r="B3496" s="3"/>
      <c r="C3496" s="3"/>
      <c r="D3496" s="3"/>
      <c r="E3496" s="79"/>
      <c r="F3496" s="3"/>
      <c r="G3496" s="77" t="e">
        <f>VLOOKUP($F$1&amp;F3496,定价因子!E:F,2,0)</f>
        <v>#N/A</v>
      </c>
      <c r="H3496" s="3"/>
      <c r="I3496" s="77" t="e">
        <f>VLOOKUP($H$1&amp;H3496,定价因子!E:F,2,0)</f>
        <v>#N/A</v>
      </c>
      <c r="J3496" s="3"/>
      <c r="K3496" s="77" t="e">
        <f>VLOOKUP($J$1&amp;J3496,定价因子!E:F,2,0)</f>
        <v>#N/A</v>
      </c>
      <c r="L3496" s="3"/>
      <c r="M3496" s="77" t="e">
        <f>VLOOKUP($L$1&amp;L3496,定价因子!E:F,2,0)</f>
        <v>#N/A</v>
      </c>
      <c r="N3496" s="3"/>
      <c r="O3496" s="77" t="e">
        <f>VLOOKUP($N$1&amp;N3496,定价因子!E:F,2,0)</f>
        <v>#N/A</v>
      </c>
      <c r="P3496" s="3"/>
      <c r="Q3496" s="55" t="e">
        <f>VLOOKUP($P$1&amp;P3496,定价因子!$E:$F,2,0)</f>
        <v>#N/A</v>
      </c>
      <c r="R3496" s="3"/>
      <c r="S3496" s="77" t="e">
        <f>VLOOKUP($R$1&amp;R3496,定价因子!$E:$F,2,0)</f>
        <v>#N/A</v>
      </c>
      <c r="T3496" s="61"/>
      <c r="U3496" s="63"/>
      <c r="V3496" s="63"/>
      <c r="W3496" s="63"/>
      <c r="X3496" s="3"/>
    </row>
    <row r="3497" spans="1:24">
      <c r="A3497" s="3"/>
      <c r="B3497" s="3"/>
      <c r="C3497" s="3"/>
      <c r="D3497" s="3"/>
      <c r="E3497" s="79"/>
      <c r="F3497" s="3"/>
      <c r="G3497" s="77" t="e">
        <f>VLOOKUP($F$1&amp;F3497,定价因子!E:F,2,0)</f>
        <v>#N/A</v>
      </c>
      <c r="H3497" s="3"/>
      <c r="I3497" s="77" t="e">
        <f>VLOOKUP($H$1&amp;H3497,定价因子!E:F,2,0)</f>
        <v>#N/A</v>
      </c>
      <c r="J3497" s="3"/>
      <c r="K3497" s="77" t="e">
        <f>VLOOKUP($J$1&amp;J3497,定价因子!E:F,2,0)</f>
        <v>#N/A</v>
      </c>
      <c r="L3497" s="3"/>
      <c r="M3497" s="77" t="e">
        <f>VLOOKUP($L$1&amp;L3497,定价因子!E:F,2,0)</f>
        <v>#N/A</v>
      </c>
      <c r="N3497" s="3"/>
      <c r="O3497" s="77" t="e">
        <f>VLOOKUP($N$1&amp;N3497,定价因子!E:F,2,0)</f>
        <v>#N/A</v>
      </c>
      <c r="P3497" s="3"/>
      <c r="Q3497" s="55" t="e">
        <f>VLOOKUP($P$1&amp;P3497,定价因子!$E:$F,2,0)</f>
        <v>#N/A</v>
      </c>
      <c r="R3497" s="3"/>
      <c r="S3497" s="77" t="e">
        <f>VLOOKUP($R$1&amp;R3497,定价因子!$E:$F,2,0)</f>
        <v>#N/A</v>
      </c>
      <c r="T3497" s="61"/>
      <c r="U3497" s="63"/>
      <c r="V3497" s="63"/>
      <c r="W3497" s="63"/>
      <c r="X3497" s="3"/>
    </row>
    <row r="3498" spans="1:24">
      <c r="A3498" s="3"/>
      <c r="B3498" s="3"/>
      <c r="C3498" s="3"/>
      <c r="D3498" s="3"/>
      <c r="E3498" s="79"/>
      <c r="F3498" s="3"/>
      <c r="G3498" s="77" t="e">
        <f>VLOOKUP($F$1&amp;F3498,定价因子!E:F,2,0)</f>
        <v>#N/A</v>
      </c>
      <c r="H3498" s="3"/>
      <c r="I3498" s="77" t="e">
        <f>VLOOKUP($H$1&amp;H3498,定价因子!E:F,2,0)</f>
        <v>#N/A</v>
      </c>
      <c r="J3498" s="3"/>
      <c r="K3498" s="77" t="e">
        <f>VLOOKUP($J$1&amp;J3498,定价因子!E:F,2,0)</f>
        <v>#N/A</v>
      </c>
      <c r="L3498" s="3"/>
      <c r="M3498" s="77" t="e">
        <f>VLOOKUP($L$1&amp;L3498,定价因子!E:F,2,0)</f>
        <v>#N/A</v>
      </c>
      <c r="N3498" s="3"/>
      <c r="O3498" s="77" t="e">
        <f>VLOOKUP($N$1&amp;N3498,定价因子!E:F,2,0)</f>
        <v>#N/A</v>
      </c>
      <c r="P3498" s="3"/>
      <c r="Q3498" s="55" t="e">
        <f>VLOOKUP($P$1&amp;P3498,定价因子!$E:$F,2,0)</f>
        <v>#N/A</v>
      </c>
      <c r="R3498" s="3"/>
      <c r="S3498" s="77" t="e">
        <f>VLOOKUP($R$1&amp;R3498,定价因子!$E:$F,2,0)</f>
        <v>#N/A</v>
      </c>
      <c r="T3498" s="61"/>
      <c r="U3498" s="63"/>
      <c r="V3498" s="63"/>
      <c r="W3498" s="63"/>
      <c r="X3498" s="3"/>
    </row>
    <row r="3499" spans="1:24">
      <c r="A3499" s="3"/>
      <c r="B3499" s="3"/>
      <c r="C3499" s="3"/>
      <c r="D3499" s="3"/>
      <c r="E3499" s="79"/>
      <c r="F3499" s="3"/>
      <c r="G3499" s="77" t="e">
        <f>VLOOKUP($F$1&amp;F3499,定价因子!E:F,2,0)</f>
        <v>#N/A</v>
      </c>
      <c r="H3499" s="3"/>
      <c r="I3499" s="77" t="e">
        <f>VLOOKUP($H$1&amp;H3499,定价因子!E:F,2,0)</f>
        <v>#N/A</v>
      </c>
      <c r="J3499" s="3"/>
      <c r="K3499" s="77" t="e">
        <f>VLOOKUP($J$1&amp;J3499,定价因子!E:F,2,0)</f>
        <v>#N/A</v>
      </c>
      <c r="L3499" s="3"/>
      <c r="M3499" s="77" t="e">
        <f>VLOOKUP($L$1&amp;L3499,定价因子!E:F,2,0)</f>
        <v>#N/A</v>
      </c>
      <c r="N3499" s="3"/>
      <c r="O3499" s="77" t="e">
        <f>VLOOKUP($N$1&amp;N3499,定价因子!E:F,2,0)</f>
        <v>#N/A</v>
      </c>
      <c r="P3499" s="3"/>
      <c r="Q3499" s="55" t="e">
        <f>VLOOKUP($P$1&amp;P3499,定价因子!$E:$F,2,0)</f>
        <v>#N/A</v>
      </c>
      <c r="R3499" s="3"/>
      <c r="S3499" s="77" t="e">
        <f>VLOOKUP($R$1&amp;R3499,定价因子!$E:$F,2,0)</f>
        <v>#N/A</v>
      </c>
      <c r="T3499" s="61"/>
      <c r="U3499" s="63"/>
      <c r="V3499" s="63"/>
      <c r="W3499" s="63"/>
      <c r="X3499" s="3"/>
    </row>
    <row r="3500" spans="1:24">
      <c r="A3500" s="3"/>
      <c r="B3500" s="3"/>
      <c r="C3500" s="3"/>
      <c r="D3500" s="3"/>
      <c r="E3500" s="79"/>
      <c r="F3500" s="3"/>
      <c r="G3500" s="77" t="e">
        <f>VLOOKUP($F$1&amp;F3500,定价因子!E:F,2,0)</f>
        <v>#N/A</v>
      </c>
      <c r="H3500" s="3"/>
      <c r="I3500" s="77" t="e">
        <f>VLOOKUP($H$1&amp;H3500,定价因子!E:F,2,0)</f>
        <v>#N/A</v>
      </c>
      <c r="J3500" s="3"/>
      <c r="K3500" s="77" t="e">
        <f>VLOOKUP($J$1&amp;J3500,定价因子!E:F,2,0)</f>
        <v>#N/A</v>
      </c>
      <c r="L3500" s="3"/>
      <c r="M3500" s="77" t="e">
        <f>VLOOKUP($L$1&amp;L3500,定价因子!E:F,2,0)</f>
        <v>#N/A</v>
      </c>
      <c r="N3500" s="3"/>
      <c r="O3500" s="77" t="e">
        <f>VLOOKUP($N$1&amp;N3500,定价因子!E:F,2,0)</f>
        <v>#N/A</v>
      </c>
      <c r="P3500" s="3"/>
      <c r="Q3500" s="55" t="e">
        <f>VLOOKUP($P$1&amp;P3500,定价因子!$E:$F,2,0)</f>
        <v>#N/A</v>
      </c>
      <c r="R3500" s="3"/>
      <c r="S3500" s="77" t="e">
        <f>VLOOKUP($R$1&amp;R3500,定价因子!$E:$F,2,0)</f>
        <v>#N/A</v>
      </c>
      <c r="T3500" s="61"/>
      <c r="U3500" s="63"/>
      <c r="V3500" s="63"/>
      <c r="W3500" s="63"/>
      <c r="X3500" s="3"/>
    </row>
    <row r="3501" spans="1:24">
      <c r="A3501" s="3"/>
      <c r="B3501" s="3"/>
      <c r="C3501" s="3"/>
      <c r="D3501" s="3"/>
      <c r="E3501" s="79"/>
      <c r="F3501" s="3"/>
      <c r="G3501" s="77" t="e">
        <f>VLOOKUP($F$1&amp;F3501,定价因子!E:F,2,0)</f>
        <v>#N/A</v>
      </c>
      <c r="H3501" s="3"/>
      <c r="I3501" s="77" t="e">
        <f>VLOOKUP($H$1&amp;H3501,定价因子!E:F,2,0)</f>
        <v>#N/A</v>
      </c>
      <c r="J3501" s="3"/>
      <c r="K3501" s="77" t="e">
        <f>VLOOKUP($J$1&amp;J3501,定价因子!E:F,2,0)</f>
        <v>#N/A</v>
      </c>
      <c r="L3501" s="3"/>
      <c r="M3501" s="77" t="e">
        <f>VLOOKUP($L$1&amp;L3501,定价因子!E:F,2,0)</f>
        <v>#N/A</v>
      </c>
      <c r="N3501" s="3"/>
      <c r="O3501" s="77" t="e">
        <f>VLOOKUP($N$1&amp;N3501,定价因子!E:F,2,0)</f>
        <v>#N/A</v>
      </c>
      <c r="P3501" s="3"/>
      <c r="Q3501" s="55" t="e">
        <f>VLOOKUP($P$1&amp;P3501,定价因子!$E:$F,2,0)</f>
        <v>#N/A</v>
      </c>
      <c r="R3501" s="3"/>
      <c r="S3501" s="77" t="e">
        <f>VLOOKUP($R$1&amp;R3501,定价因子!$E:$F,2,0)</f>
        <v>#N/A</v>
      </c>
      <c r="T3501" s="61"/>
      <c r="U3501" s="63"/>
      <c r="V3501" s="63"/>
      <c r="W3501" s="63"/>
      <c r="X3501" s="3"/>
    </row>
    <row r="3502" spans="1:24">
      <c r="A3502" s="3"/>
      <c r="B3502" s="3"/>
      <c r="C3502" s="3"/>
      <c r="D3502" s="3"/>
      <c r="E3502" s="79"/>
      <c r="F3502" s="3"/>
      <c r="G3502" s="77" t="e">
        <f>VLOOKUP($F$1&amp;F3502,定价因子!E:F,2,0)</f>
        <v>#N/A</v>
      </c>
      <c r="H3502" s="3"/>
      <c r="I3502" s="77" t="e">
        <f>VLOOKUP($H$1&amp;H3502,定价因子!E:F,2,0)</f>
        <v>#N/A</v>
      </c>
      <c r="J3502" s="3"/>
      <c r="K3502" s="77" t="e">
        <f>VLOOKUP($J$1&amp;J3502,定价因子!E:F,2,0)</f>
        <v>#N/A</v>
      </c>
      <c r="L3502" s="3"/>
      <c r="M3502" s="77" t="e">
        <f>VLOOKUP($L$1&amp;L3502,定价因子!E:F,2,0)</f>
        <v>#N/A</v>
      </c>
      <c r="N3502" s="3"/>
      <c r="O3502" s="77" t="e">
        <f>VLOOKUP($N$1&amp;N3502,定价因子!E:F,2,0)</f>
        <v>#N/A</v>
      </c>
      <c r="P3502" s="3"/>
      <c r="Q3502" s="55" t="e">
        <f>VLOOKUP($P$1&amp;P3502,定价因子!$E:$F,2,0)</f>
        <v>#N/A</v>
      </c>
      <c r="R3502" s="3"/>
      <c r="S3502" s="77" t="e">
        <f>VLOOKUP($R$1&amp;R3502,定价因子!$E:$F,2,0)</f>
        <v>#N/A</v>
      </c>
      <c r="T3502" s="61"/>
      <c r="U3502" s="63"/>
      <c r="V3502" s="63"/>
      <c r="W3502" s="63"/>
      <c r="X3502" s="3"/>
    </row>
    <row r="3503" spans="1:24">
      <c r="A3503" s="3"/>
      <c r="B3503" s="3"/>
      <c r="C3503" s="3"/>
      <c r="D3503" s="3"/>
      <c r="E3503" s="79"/>
      <c r="F3503" s="3"/>
      <c r="G3503" s="77" t="e">
        <f>VLOOKUP($F$1&amp;F3503,定价因子!E:F,2,0)</f>
        <v>#N/A</v>
      </c>
      <c r="H3503" s="3"/>
      <c r="I3503" s="77" t="e">
        <f>VLOOKUP($H$1&amp;H3503,定价因子!E:F,2,0)</f>
        <v>#N/A</v>
      </c>
      <c r="J3503" s="3"/>
      <c r="K3503" s="77" t="e">
        <f>VLOOKUP($J$1&amp;J3503,定价因子!E:F,2,0)</f>
        <v>#N/A</v>
      </c>
      <c r="L3503" s="3"/>
      <c r="M3503" s="77" t="e">
        <f>VLOOKUP($L$1&amp;L3503,定价因子!E:F,2,0)</f>
        <v>#N/A</v>
      </c>
      <c r="N3503" s="3"/>
      <c r="O3503" s="77" t="e">
        <f>VLOOKUP($N$1&amp;N3503,定价因子!E:F,2,0)</f>
        <v>#N/A</v>
      </c>
      <c r="P3503" s="3"/>
      <c r="Q3503" s="55" t="e">
        <f>VLOOKUP($P$1&amp;P3503,定价因子!$E:$F,2,0)</f>
        <v>#N/A</v>
      </c>
      <c r="R3503" s="3"/>
      <c r="S3503" s="77" t="e">
        <f>VLOOKUP($R$1&amp;R3503,定价因子!$E:$F,2,0)</f>
        <v>#N/A</v>
      </c>
      <c r="T3503" s="61"/>
      <c r="U3503" s="63"/>
      <c r="V3503" s="63"/>
      <c r="W3503" s="63"/>
      <c r="X3503" s="3"/>
    </row>
    <row r="3504" spans="1:24">
      <c r="A3504" s="3"/>
      <c r="B3504" s="3"/>
      <c r="C3504" s="3"/>
      <c r="D3504" s="3"/>
      <c r="E3504" s="79"/>
      <c r="F3504" s="3"/>
      <c r="G3504" s="77" t="e">
        <f>VLOOKUP($F$1&amp;F3504,定价因子!E:F,2,0)</f>
        <v>#N/A</v>
      </c>
      <c r="H3504" s="3"/>
      <c r="I3504" s="77" t="e">
        <f>VLOOKUP($H$1&amp;H3504,定价因子!E:F,2,0)</f>
        <v>#N/A</v>
      </c>
      <c r="J3504" s="3"/>
      <c r="K3504" s="77" t="e">
        <f>VLOOKUP($J$1&amp;J3504,定价因子!E:F,2,0)</f>
        <v>#N/A</v>
      </c>
      <c r="L3504" s="3"/>
      <c r="M3504" s="77" t="e">
        <f>VLOOKUP($L$1&amp;L3504,定价因子!E:F,2,0)</f>
        <v>#N/A</v>
      </c>
      <c r="N3504" s="3"/>
      <c r="O3504" s="77" t="e">
        <f>VLOOKUP($N$1&amp;N3504,定价因子!E:F,2,0)</f>
        <v>#N/A</v>
      </c>
      <c r="P3504" s="3"/>
      <c r="Q3504" s="55" t="e">
        <f>VLOOKUP($P$1&amp;P3504,定价因子!$E:$F,2,0)</f>
        <v>#N/A</v>
      </c>
      <c r="R3504" s="3"/>
      <c r="S3504" s="77" t="e">
        <f>VLOOKUP($R$1&amp;R3504,定价因子!$E:$F,2,0)</f>
        <v>#N/A</v>
      </c>
      <c r="T3504" s="61"/>
      <c r="U3504" s="63"/>
      <c r="V3504" s="63"/>
      <c r="W3504" s="63"/>
      <c r="X3504" s="3"/>
    </row>
    <row r="3505" spans="1:24">
      <c r="A3505" s="3"/>
      <c r="B3505" s="3"/>
      <c r="C3505" s="3"/>
      <c r="D3505" s="3"/>
      <c r="E3505" s="79"/>
      <c r="F3505" s="3"/>
      <c r="G3505" s="77" t="e">
        <f>VLOOKUP($F$1&amp;F3505,定价因子!E:F,2,0)</f>
        <v>#N/A</v>
      </c>
      <c r="H3505" s="3"/>
      <c r="I3505" s="77" t="e">
        <f>VLOOKUP($H$1&amp;H3505,定价因子!E:F,2,0)</f>
        <v>#N/A</v>
      </c>
      <c r="J3505" s="3"/>
      <c r="K3505" s="77" t="e">
        <f>VLOOKUP($J$1&amp;J3505,定价因子!E:F,2,0)</f>
        <v>#N/A</v>
      </c>
      <c r="L3505" s="3"/>
      <c r="M3505" s="77" t="e">
        <f>VLOOKUP($L$1&amp;L3505,定价因子!E:F,2,0)</f>
        <v>#N/A</v>
      </c>
      <c r="N3505" s="3"/>
      <c r="O3505" s="77" t="e">
        <f>VLOOKUP($N$1&amp;N3505,定价因子!E:F,2,0)</f>
        <v>#N/A</v>
      </c>
      <c r="P3505" s="3"/>
      <c r="Q3505" s="55" t="e">
        <f>VLOOKUP($P$1&amp;P3505,定价因子!$E:$F,2,0)</f>
        <v>#N/A</v>
      </c>
      <c r="R3505" s="3"/>
      <c r="S3505" s="77" t="e">
        <f>VLOOKUP($R$1&amp;R3505,定价因子!$E:$F,2,0)</f>
        <v>#N/A</v>
      </c>
      <c r="T3505" s="61"/>
      <c r="U3505" s="63"/>
      <c r="V3505" s="63"/>
      <c r="W3505" s="63"/>
      <c r="X3505" s="3"/>
    </row>
    <row r="3506" spans="1:24">
      <c r="A3506" s="3"/>
      <c r="B3506" s="3"/>
      <c r="C3506" s="3"/>
      <c r="D3506" s="3"/>
      <c r="E3506" s="79"/>
      <c r="F3506" s="3"/>
      <c r="G3506" s="77" t="e">
        <f>VLOOKUP($F$1&amp;F3506,定价因子!E:F,2,0)</f>
        <v>#N/A</v>
      </c>
      <c r="H3506" s="3"/>
      <c r="I3506" s="77" t="e">
        <f>VLOOKUP($H$1&amp;H3506,定价因子!E:F,2,0)</f>
        <v>#N/A</v>
      </c>
      <c r="J3506" s="3"/>
      <c r="K3506" s="77" t="e">
        <f>VLOOKUP($J$1&amp;J3506,定价因子!E:F,2,0)</f>
        <v>#N/A</v>
      </c>
      <c r="L3506" s="3"/>
      <c r="M3506" s="77" t="e">
        <f>VLOOKUP($L$1&amp;L3506,定价因子!E:F,2,0)</f>
        <v>#N/A</v>
      </c>
      <c r="N3506" s="3"/>
      <c r="O3506" s="77" t="e">
        <f>VLOOKUP($N$1&amp;N3506,定价因子!E:F,2,0)</f>
        <v>#N/A</v>
      </c>
      <c r="P3506" s="3"/>
      <c r="Q3506" s="55" t="e">
        <f>VLOOKUP($P$1&amp;P3506,定价因子!$E:$F,2,0)</f>
        <v>#N/A</v>
      </c>
      <c r="R3506" s="3"/>
      <c r="S3506" s="77" t="e">
        <f>VLOOKUP($R$1&amp;R3506,定价因子!$E:$F,2,0)</f>
        <v>#N/A</v>
      </c>
      <c r="T3506" s="61"/>
      <c r="U3506" s="63"/>
      <c r="V3506" s="63"/>
      <c r="W3506" s="63"/>
      <c r="X3506" s="3"/>
    </row>
    <row r="3507" spans="1:24">
      <c r="A3507" s="3"/>
      <c r="B3507" s="3"/>
      <c r="C3507" s="3"/>
      <c r="D3507" s="3"/>
      <c r="E3507" s="79"/>
      <c r="F3507" s="3"/>
      <c r="G3507" s="77" t="e">
        <f>VLOOKUP($F$1&amp;F3507,定价因子!E:F,2,0)</f>
        <v>#N/A</v>
      </c>
      <c r="H3507" s="3"/>
      <c r="I3507" s="77" t="e">
        <f>VLOOKUP($H$1&amp;H3507,定价因子!E:F,2,0)</f>
        <v>#N/A</v>
      </c>
      <c r="J3507" s="3"/>
      <c r="K3507" s="77" t="e">
        <f>VLOOKUP($J$1&amp;J3507,定价因子!E:F,2,0)</f>
        <v>#N/A</v>
      </c>
      <c r="L3507" s="3"/>
      <c r="M3507" s="77" t="e">
        <f>VLOOKUP($L$1&amp;L3507,定价因子!E:F,2,0)</f>
        <v>#N/A</v>
      </c>
      <c r="N3507" s="3"/>
      <c r="O3507" s="77" t="e">
        <f>VLOOKUP($N$1&amp;N3507,定价因子!E:F,2,0)</f>
        <v>#N/A</v>
      </c>
      <c r="P3507" s="3"/>
      <c r="Q3507" s="55" t="e">
        <f>VLOOKUP($P$1&amp;P3507,定价因子!$E:$F,2,0)</f>
        <v>#N/A</v>
      </c>
      <c r="R3507" s="3"/>
      <c r="S3507" s="77" t="e">
        <f>VLOOKUP($R$1&amp;R3507,定价因子!$E:$F,2,0)</f>
        <v>#N/A</v>
      </c>
      <c r="T3507" s="61"/>
      <c r="U3507" s="63"/>
      <c r="V3507" s="63"/>
      <c r="W3507" s="63"/>
      <c r="X3507" s="3"/>
    </row>
    <row r="3508" spans="1:24">
      <c r="A3508" s="3"/>
      <c r="B3508" s="3"/>
      <c r="C3508" s="3"/>
      <c r="D3508" s="3"/>
      <c r="E3508" s="79"/>
      <c r="F3508" s="3"/>
      <c r="G3508" s="77" t="e">
        <f>VLOOKUP($F$1&amp;F3508,定价因子!E:F,2,0)</f>
        <v>#N/A</v>
      </c>
      <c r="H3508" s="3"/>
      <c r="I3508" s="77" t="e">
        <f>VLOOKUP($H$1&amp;H3508,定价因子!E:F,2,0)</f>
        <v>#N/A</v>
      </c>
      <c r="J3508" s="3"/>
      <c r="K3508" s="77" t="e">
        <f>VLOOKUP($J$1&amp;J3508,定价因子!E:F,2,0)</f>
        <v>#N/A</v>
      </c>
      <c r="L3508" s="3"/>
      <c r="M3508" s="77" t="e">
        <f>VLOOKUP($L$1&amp;L3508,定价因子!E:F,2,0)</f>
        <v>#N/A</v>
      </c>
      <c r="N3508" s="3"/>
      <c r="O3508" s="77" t="e">
        <f>VLOOKUP($N$1&amp;N3508,定价因子!E:F,2,0)</f>
        <v>#N/A</v>
      </c>
      <c r="P3508" s="3"/>
      <c r="Q3508" s="55" t="e">
        <f>VLOOKUP($P$1&amp;P3508,定价因子!$E:$F,2,0)</f>
        <v>#N/A</v>
      </c>
      <c r="R3508" s="3"/>
      <c r="S3508" s="77" t="e">
        <f>VLOOKUP($R$1&amp;R3508,定价因子!$E:$F,2,0)</f>
        <v>#N/A</v>
      </c>
      <c r="T3508" s="61"/>
      <c r="U3508" s="63"/>
      <c r="V3508" s="63"/>
      <c r="W3508" s="63"/>
      <c r="X3508" s="3"/>
    </row>
    <row r="3509" spans="1:24">
      <c r="A3509" s="3"/>
      <c r="B3509" s="3"/>
      <c r="C3509" s="3"/>
      <c r="D3509" s="3"/>
      <c r="E3509" s="79"/>
      <c r="F3509" s="3"/>
      <c r="G3509" s="77" t="e">
        <f>VLOOKUP($F$1&amp;F3509,定价因子!E:F,2,0)</f>
        <v>#N/A</v>
      </c>
      <c r="H3509" s="3"/>
      <c r="I3509" s="77" t="e">
        <f>VLOOKUP($H$1&amp;H3509,定价因子!E:F,2,0)</f>
        <v>#N/A</v>
      </c>
      <c r="J3509" s="3"/>
      <c r="K3509" s="77" t="e">
        <f>VLOOKUP($J$1&amp;J3509,定价因子!E:F,2,0)</f>
        <v>#N/A</v>
      </c>
      <c r="L3509" s="3"/>
      <c r="M3509" s="77" t="e">
        <f>VLOOKUP($L$1&amp;L3509,定价因子!E:F,2,0)</f>
        <v>#N/A</v>
      </c>
      <c r="N3509" s="3"/>
      <c r="O3509" s="77" t="e">
        <f>VLOOKUP($N$1&amp;N3509,定价因子!E:F,2,0)</f>
        <v>#N/A</v>
      </c>
      <c r="P3509" s="3"/>
      <c r="Q3509" s="55" t="e">
        <f>VLOOKUP($P$1&amp;P3509,定价因子!$E:$F,2,0)</f>
        <v>#N/A</v>
      </c>
      <c r="R3509" s="3"/>
      <c r="S3509" s="77" t="e">
        <f>VLOOKUP($R$1&amp;R3509,定价因子!$E:$F,2,0)</f>
        <v>#N/A</v>
      </c>
      <c r="T3509" s="61"/>
      <c r="U3509" s="63"/>
      <c r="V3509" s="63"/>
      <c r="W3509" s="63"/>
      <c r="X3509" s="3"/>
    </row>
    <row r="3510" spans="1:24">
      <c r="A3510" s="3"/>
      <c r="B3510" s="3"/>
      <c r="C3510" s="3"/>
      <c r="D3510" s="3"/>
      <c r="E3510" s="79"/>
      <c r="F3510" s="3"/>
      <c r="G3510" s="77" t="e">
        <f>VLOOKUP($F$1&amp;F3510,定价因子!E:F,2,0)</f>
        <v>#N/A</v>
      </c>
      <c r="H3510" s="3"/>
      <c r="I3510" s="77" t="e">
        <f>VLOOKUP($H$1&amp;H3510,定价因子!E:F,2,0)</f>
        <v>#N/A</v>
      </c>
      <c r="J3510" s="3"/>
      <c r="K3510" s="77" t="e">
        <f>VLOOKUP($J$1&amp;J3510,定价因子!E:F,2,0)</f>
        <v>#N/A</v>
      </c>
      <c r="L3510" s="3"/>
      <c r="M3510" s="77" t="e">
        <f>VLOOKUP($L$1&amp;L3510,定价因子!E:F,2,0)</f>
        <v>#N/A</v>
      </c>
      <c r="N3510" s="3"/>
      <c r="O3510" s="77" t="e">
        <f>VLOOKUP($N$1&amp;N3510,定价因子!E:F,2,0)</f>
        <v>#N/A</v>
      </c>
      <c r="P3510" s="3"/>
      <c r="Q3510" s="55" t="e">
        <f>VLOOKUP($P$1&amp;P3510,定价因子!$E:$F,2,0)</f>
        <v>#N/A</v>
      </c>
      <c r="R3510" s="3"/>
      <c r="S3510" s="77" t="e">
        <f>VLOOKUP($R$1&amp;R3510,定价因子!$E:$F,2,0)</f>
        <v>#N/A</v>
      </c>
      <c r="T3510" s="61"/>
      <c r="U3510" s="63"/>
      <c r="V3510" s="63"/>
      <c r="W3510" s="63"/>
      <c r="X3510" s="3"/>
    </row>
    <row r="3511" spans="1:24">
      <c r="A3511" s="3"/>
      <c r="B3511" s="3"/>
      <c r="C3511" s="3"/>
      <c r="D3511" s="3"/>
      <c r="E3511" s="79"/>
      <c r="F3511" s="3"/>
      <c r="G3511" s="77" t="e">
        <f>VLOOKUP($F$1&amp;F3511,定价因子!E:F,2,0)</f>
        <v>#N/A</v>
      </c>
      <c r="H3511" s="3"/>
      <c r="I3511" s="77" t="e">
        <f>VLOOKUP($H$1&amp;H3511,定价因子!E:F,2,0)</f>
        <v>#N/A</v>
      </c>
      <c r="J3511" s="3"/>
      <c r="K3511" s="77" t="e">
        <f>VLOOKUP($J$1&amp;J3511,定价因子!E:F,2,0)</f>
        <v>#N/A</v>
      </c>
      <c r="L3511" s="3"/>
      <c r="M3511" s="77" t="e">
        <f>VLOOKUP($L$1&amp;L3511,定价因子!E:F,2,0)</f>
        <v>#N/A</v>
      </c>
      <c r="N3511" s="3"/>
      <c r="O3511" s="77" t="e">
        <f>VLOOKUP($N$1&amp;N3511,定价因子!E:F,2,0)</f>
        <v>#N/A</v>
      </c>
      <c r="P3511" s="3"/>
      <c r="Q3511" s="55" t="e">
        <f>VLOOKUP($P$1&amp;P3511,定价因子!$E:$F,2,0)</f>
        <v>#N/A</v>
      </c>
      <c r="R3511" s="3"/>
      <c r="S3511" s="77" t="e">
        <f>VLOOKUP($R$1&amp;R3511,定价因子!$E:$F,2,0)</f>
        <v>#N/A</v>
      </c>
      <c r="T3511" s="61"/>
      <c r="U3511" s="63"/>
      <c r="V3511" s="63"/>
      <c r="W3511" s="63"/>
      <c r="X3511" s="3"/>
    </row>
    <row r="3512" spans="1:24">
      <c r="A3512" s="3"/>
      <c r="B3512" s="3"/>
      <c r="C3512" s="3"/>
      <c r="D3512" s="3"/>
      <c r="E3512" s="79"/>
      <c r="F3512" s="3"/>
      <c r="G3512" s="77" t="e">
        <f>VLOOKUP($F$1&amp;F3512,定价因子!E:F,2,0)</f>
        <v>#N/A</v>
      </c>
      <c r="H3512" s="3"/>
      <c r="I3512" s="77" t="e">
        <f>VLOOKUP($H$1&amp;H3512,定价因子!E:F,2,0)</f>
        <v>#N/A</v>
      </c>
      <c r="J3512" s="3"/>
      <c r="K3512" s="77" t="e">
        <f>VLOOKUP($J$1&amp;J3512,定价因子!E:F,2,0)</f>
        <v>#N/A</v>
      </c>
      <c r="L3512" s="3"/>
      <c r="M3512" s="77" t="e">
        <f>VLOOKUP($L$1&amp;L3512,定价因子!E:F,2,0)</f>
        <v>#N/A</v>
      </c>
      <c r="N3512" s="3"/>
      <c r="O3512" s="77" t="e">
        <f>VLOOKUP($N$1&amp;N3512,定价因子!E:F,2,0)</f>
        <v>#N/A</v>
      </c>
      <c r="P3512" s="3"/>
      <c r="Q3512" s="55" t="e">
        <f>VLOOKUP($P$1&amp;P3512,定价因子!$E:$F,2,0)</f>
        <v>#N/A</v>
      </c>
      <c r="R3512" s="3"/>
      <c r="S3512" s="77" t="e">
        <f>VLOOKUP($R$1&amp;R3512,定价因子!$E:$F,2,0)</f>
        <v>#N/A</v>
      </c>
      <c r="T3512" s="61"/>
      <c r="U3512" s="63"/>
      <c r="V3512" s="63"/>
      <c r="W3512" s="63"/>
      <c r="X3512" s="3"/>
    </row>
    <row r="3513" spans="1:24">
      <c r="A3513" s="3"/>
      <c r="B3513" s="3"/>
      <c r="C3513" s="3"/>
      <c r="D3513" s="3"/>
      <c r="E3513" s="79"/>
      <c r="F3513" s="3"/>
      <c r="G3513" s="77" t="e">
        <f>VLOOKUP($F$1&amp;F3513,定价因子!E:F,2,0)</f>
        <v>#N/A</v>
      </c>
      <c r="H3513" s="3"/>
      <c r="I3513" s="77" t="e">
        <f>VLOOKUP($H$1&amp;H3513,定价因子!E:F,2,0)</f>
        <v>#N/A</v>
      </c>
      <c r="J3513" s="3"/>
      <c r="K3513" s="77" t="e">
        <f>VLOOKUP($J$1&amp;J3513,定价因子!E:F,2,0)</f>
        <v>#N/A</v>
      </c>
      <c r="L3513" s="3"/>
      <c r="M3513" s="77" t="e">
        <f>VLOOKUP($L$1&amp;L3513,定价因子!E:F,2,0)</f>
        <v>#N/A</v>
      </c>
      <c r="N3513" s="3"/>
      <c r="O3513" s="77" t="e">
        <f>VLOOKUP($N$1&amp;N3513,定价因子!E:F,2,0)</f>
        <v>#N/A</v>
      </c>
      <c r="P3513" s="3"/>
      <c r="Q3513" s="55" t="e">
        <f>VLOOKUP($P$1&amp;P3513,定价因子!$E:$F,2,0)</f>
        <v>#N/A</v>
      </c>
      <c r="R3513" s="3"/>
      <c r="S3513" s="77" t="e">
        <f>VLOOKUP($R$1&amp;R3513,定价因子!$E:$F,2,0)</f>
        <v>#N/A</v>
      </c>
      <c r="T3513" s="61"/>
      <c r="U3513" s="63"/>
      <c r="V3513" s="63"/>
      <c r="W3513" s="63"/>
      <c r="X3513" s="3"/>
    </row>
    <row r="3514" spans="1:24">
      <c r="A3514" s="3"/>
      <c r="B3514" s="3"/>
      <c r="C3514" s="3"/>
      <c r="D3514" s="3"/>
      <c r="E3514" s="79"/>
      <c r="F3514" s="3"/>
      <c r="G3514" s="77" t="e">
        <f>VLOOKUP($F$1&amp;F3514,定价因子!E:F,2,0)</f>
        <v>#N/A</v>
      </c>
      <c r="H3514" s="3"/>
      <c r="I3514" s="77" t="e">
        <f>VLOOKUP($H$1&amp;H3514,定价因子!E:F,2,0)</f>
        <v>#N/A</v>
      </c>
      <c r="J3514" s="3"/>
      <c r="K3514" s="77" t="e">
        <f>VLOOKUP($J$1&amp;J3514,定价因子!E:F,2,0)</f>
        <v>#N/A</v>
      </c>
      <c r="L3514" s="3"/>
      <c r="M3514" s="77" t="e">
        <f>VLOOKUP($L$1&amp;L3514,定价因子!E:F,2,0)</f>
        <v>#N/A</v>
      </c>
      <c r="N3514" s="3"/>
      <c r="O3514" s="77" t="e">
        <f>VLOOKUP($N$1&amp;N3514,定价因子!E:F,2,0)</f>
        <v>#N/A</v>
      </c>
      <c r="P3514" s="3"/>
      <c r="Q3514" s="55" t="e">
        <f>VLOOKUP($P$1&amp;P3514,定价因子!$E:$F,2,0)</f>
        <v>#N/A</v>
      </c>
      <c r="R3514" s="3"/>
      <c r="S3514" s="77" t="e">
        <f>VLOOKUP($R$1&amp;R3514,定价因子!$E:$F,2,0)</f>
        <v>#N/A</v>
      </c>
      <c r="T3514" s="61"/>
      <c r="U3514" s="63"/>
      <c r="V3514" s="63"/>
      <c r="W3514" s="63"/>
      <c r="X3514" s="3"/>
    </row>
    <row r="3515" spans="1:24">
      <c r="A3515" s="3"/>
      <c r="B3515" s="3"/>
      <c r="C3515" s="3"/>
      <c r="D3515" s="3"/>
      <c r="E3515" s="79"/>
      <c r="F3515" s="3"/>
      <c r="G3515" s="77" t="e">
        <f>VLOOKUP($F$1&amp;F3515,定价因子!E:F,2,0)</f>
        <v>#N/A</v>
      </c>
      <c r="H3515" s="3"/>
      <c r="I3515" s="77" t="e">
        <f>VLOOKUP($H$1&amp;H3515,定价因子!E:F,2,0)</f>
        <v>#N/A</v>
      </c>
      <c r="J3515" s="3"/>
      <c r="K3515" s="77" t="e">
        <f>VLOOKUP($J$1&amp;J3515,定价因子!E:F,2,0)</f>
        <v>#N/A</v>
      </c>
      <c r="L3515" s="3"/>
      <c r="M3515" s="77" t="e">
        <f>VLOOKUP($L$1&amp;L3515,定价因子!E:F,2,0)</f>
        <v>#N/A</v>
      </c>
      <c r="N3515" s="3"/>
      <c r="O3515" s="77" t="e">
        <f>VLOOKUP($N$1&amp;N3515,定价因子!E:F,2,0)</f>
        <v>#N/A</v>
      </c>
      <c r="P3515" s="3"/>
      <c r="Q3515" s="55" t="e">
        <f>VLOOKUP($P$1&amp;P3515,定价因子!$E:$F,2,0)</f>
        <v>#N/A</v>
      </c>
      <c r="R3515" s="3"/>
      <c r="S3515" s="77" t="e">
        <f>VLOOKUP($R$1&amp;R3515,定价因子!$E:$F,2,0)</f>
        <v>#N/A</v>
      </c>
      <c r="T3515" s="61"/>
      <c r="U3515" s="63"/>
      <c r="V3515" s="63"/>
      <c r="W3515" s="63"/>
      <c r="X3515" s="3"/>
    </row>
    <row r="3516" spans="1:24">
      <c r="A3516" s="3"/>
      <c r="B3516" s="3"/>
      <c r="C3516" s="3"/>
      <c r="D3516" s="3"/>
      <c r="E3516" s="79"/>
      <c r="F3516" s="3"/>
      <c r="G3516" s="77" t="e">
        <f>VLOOKUP($F$1&amp;F3516,定价因子!E:F,2,0)</f>
        <v>#N/A</v>
      </c>
      <c r="H3516" s="3"/>
      <c r="I3516" s="77" t="e">
        <f>VLOOKUP($H$1&amp;H3516,定价因子!E:F,2,0)</f>
        <v>#N/A</v>
      </c>
      <c r="J3516" s="3"/>
      <c r="K3516" s="77" t="e">
        <f>VLOOKUP($J$1&amp;J3516,定价因子!E:F,2,0)</f>
        <v>#N/A</v>
      </c>
      <c r="L3516" s="3"/>
      <c r="M3516" s="77" t="e">
        <f>VLOOKUP($L$1&amp;L3516,定价因子!E:F,2,0)</f>
        <v>#N/A</v>
      </c>
      <c r="N3516" s="3"/>
      <c r="O3516" s="77" t="e">
        <f>VLOOKUP($N$1&amp;N3516,定价因子!E:F,2,0)</f>
        <v>#N/A</v>
      </c>
      <c r="P3516" s="3"/>
      <c r="Q3516" s="55" t="e">
        <f>VLOOKUP($P$1&amp;P3516,定价因子!$E:$F,2,0)</f>
        <v>#N/A</v>
      </c>
      <c r="R3516" s="3"/>
      <c r="S3516" s="77" t="e">
        <f>VLOOKUP($R$1&amp;R3516,定价因子!$E:$F,2,0)</f>
        <v>#N/A</v>
      </c>
      <c r="T3516" s="61"/>
      <c r="U3516" s="63"/>
      <c r="V3516" s="63"/>
      <c r="W3516" s="63"/>
      <c r="X3516" s="3"/>
    </row>
    <row r="3517" spans="1:24">
      <c r="A3517" s="3"/>
      <c r="B3517" s="3"/>
      <c r="C3517" s="3"/>
      <c r="D3517" s="3"/>
      <c r="E3517" s="79"/>
      <c r="F3517" s="3"/>
      <c r="G3517" s="77" t="e">
        <f>VLOOKUP($F$1&amp;F3517,定价因子!E:F,2,0)</f>
        <v>#N/A</v>
      </c>
      <c r="H3517" s="3"/>
      <c r="I3517" s="77" t="e">
        <f>VLOOKUP($H$1&amp;H3517,定价因子!E:F,2,0)</f>
        <v>#N/A</v>
      </c>
      <c r="J3517" s="3"/>
      <c r="K3517" s="77" t="e">
        <f>VLOOKUP($J$1&amp;J3517,定价因子!E:F,2,0)</f>
        <v>#N/A</v>
      </c>
      <c r="L3517" s="3"/>
      <c r="M3517" s="77" t="e">
        <f>VLOOKUP($L$1&amp;L3517,定价因子!E:F,2,0)</f>
        <v>#N/A</v>
      </c>
      <c r="N3517" s="3"/>
      <c r="O3517" s="77" t="e">
        <f>VLOOKUP($N$1&amp;N3517,定价因子!E:F,2,0)</f>
        <v>#N/A</v>
      </c>
      <c r="P3517" s="3"/>
      <c r="Q3517" s="55" t="e">
        <f>VLOOKUP($P$1&amp;P3517,定价因子!$E:$F,2,0)</f>
        <v>#N/A</v>
      </c>
      <c r="R3517" s="3"/>
      <c r="S3517" s="77" t="e">
        <f>VLOOKUP($R$1&amp;R3517,定价因子!$E:$F,2,0)</f>
        <v>#N/A</v>
      </c>
      <c r="T3517" s="61"/>
      <c r="U3517" s="63"/>
      <c r="V3517" s="63"/>
      <c r="W3517" s="63"/>
      <c r="X3517" s="3"/>
    </row>
    <row r="3518" spans="1:24">
      <c r="A3518" s="3"/>
      <c r="B3518" s="3"/>
      <c r="C3518" s="3"/>
      <c r="D3518" s="3"/>
      <c r="E3518" s="79"/>
      <c r="F3518" s="3"/>
      <c r="G3518" s="77" t="e">
        <f>VLOOKUP($F$1&amp;F3518,定价因子!E:F,2,0)</f>
        <v>#N/A</v>
      </c>
      <c r="H3518" s="3"/>
      <c r="I3518" s="77" t="e">
        <f>VLOOKUP($H$1&amp;H3518,定价因子!E:F,2,0)</f>
        <v>#N/A</v>
      </c>
      <c r="J3518" s="3"/>
      <c r="K3518" s="77" t="e">
        <f>VLOOKUP($J$1&amp;J3518,定价因子!E:F,2,0)</f>
        <v>#N/A</v>
      </c>
      <c r="L3518" s="3"/>
      <c r="M3518" s="77" t="e">
        <f>VLOOKUP($L$1&amp;L3518,定价因子!E:F,2,0)</f>
        <v>#N/A</v>
      </c>
      <c r="N3518" s="3"/>
      <c r="O3518" s="77" t="e">
        <f>VLOOKUP($N$1&amp;N3518,定价因子!E:F,2,0)</f>
        <v>#N/A</v>
      </c>
      <c r="P3518" s="3"/>
      <c r="Q3518" s="55" t="e">
        <f>VLOOKUP($P$1&amp;P3518,定价因子!$E:$F,2,0)</f>
        <v>#N/A</v>
      </c>
      <c r="R3518" s="3"/>
      <c r="S3518" s="77" t="e">
        <f>VLOOKUP($R$1&amp;R3518,定价因子!$E:$F,2,0)</f>
        <v>#N/A</v>
      </c>
      <c r="T3518" s="61"/>
      <c r="U3518" s="63"/>
      <c r="V3518" s="63"/>
      <c r="W3518" s="63"/>
      <c r="X3518" s="3"/>
    </row>
    <row r="3519" spans="1:24">
      <c r="A3519" s="3"/>
      <c r="B3519" s="3"/>
      <c r="C3519" s="3"/>
      <c r="D3519" s="3"/>
      <c r="E3519" s="79"/>
      <c r="F3519" s="3"/>
      <c r="G3519" s="77" t="e">
        <f>VLOOKUP($F$1&amp;F3519,定价因子!E:F,2,0)</f>
        <v>#N/A</v>
      </c>
      <c r="H3519" s="3"/>
      <c r="I3519" s="77" t="e">
        <f>VLOOKUP($H$1&amp;H3519,定价因子!E:F,2,0)</f>
        <v>#N/A</v>
      </c>
      <c r="J3519" s="3"/>
      <c r="K3519" s="77" t="e">
        <f>VLOOKUP($J$1&amp;J3519,定价因子!E:F,2,0)</f>
        <v>#N/A</v>
      </c>
      <c r="L3519" s="3"/>
      <c r="M3519" s="77" t="e">
        <f>VLOOKUP($L$1&amp;L3519,定价因子!E:F,2,0)</f>
        <v>#N/A</v>
      </c>
      <c r="N3519" s="3"/>
      <c r="O3519" s="77" t="e">
        <f>VLOOKUP($N$1&amp;N3519,定价因子!E:F,2,0)</f>
        <v>#N/A</v>
      </c>
      <c r="P3519" s="3"/>
      <c r="Q3519" s="55" t="e">
        <f>VLOOKUP($P$1&amp;P3519,定价因子!$E:$F,2,0)</f>
        <v>#N/A</v>
      </c>
      <c r="R3519" s="3"/>
      <c r="S3519" s="77" t="e">
        <f>VLOOKUP($R$1&amp;R3519,定价因子!$E:$F,2,0)</f>
        <v>#N/A</v>
      </c>
      <c r="T3519" s="61"/>
      <c r="U3519" s="63"/>
      <c r="V3519" s="63"/>
      <c r="W3519" s="63"/>
      <c r="X3519" s="3"/>
    </row>
    <row r="3520" spans="1:24">
      <c r="A3520" s="3"/>
      <c r="B3520" s="3"/>
      <c r="C3520" s="3"/>
      <c r="D3520" s="3"/>
      <c r="E3520" s="79"/>
      <c r="F3520" s="3"/>
      <c r="G3520" s="77" t="e">
        <f>VLOOKUP($F$1&amp;F3520,定价因子!E:F,2,0)</f>
        <v>#N/A</v>
      </c>
      <c r="H3520" s="3"/>
      <c r="I3520" s="77" t="e">
        <f>VLOOKUP($H$1&amp;H3520,定价因子!E:F,2,0)</f>
        <v>#N/A</v>
      </c>
      <c r="J3520" s="3"/>
      <c r="K3520" s="77" t="e">
        <f>VLOOKUP($J$1&amp;J3520,定价因子!E:F,2,0)</f>
        <v>#N/A</v>
      </c>
      <c r="L3520" s="3"/>
      <c r="M3520" s="77" t="e">
        <f>VLOOKUP($L$1&amp;L3520,定价因子!E:F,2,0)</f>
        <v>#N/A</v>
      </c>
      <c r="N3520" s="3"/>
      <c r="O3520" s="77" t="e">
        <f>VLOOKUP($N$1&amp;N3520,定价因子!E:F,2,0)</f>
        <v>#N/A</v>
      </c>
      <c r="P3520" s="3"/>
      <c r="Q3520" s="55" t="e">
        <f>VLOOKUP($P$1&amp;P3520,定价因子!$E:$F,2,0)</f>
        <v>#N/A</v>
      </c>
      <c r="R3520" s="3"/>
      <c r="S3520" s="77" t="e">
        <f>VLOOKUP($R$1&amp;R3520,定价因子!$E:$F,2,0)</f>
        <v>#N/A</v>
      </c>
      <c r="T3520" s="61"/>
      <c r="U3520" s="63"/>
      <c r="V3520" s="63"/>
      <c r="W3520" s="63"/>
      <c r="X3520" s="3"/>
    </row>
    <row r="3521" spans="1:24">
      <c r="A3521" s="3"/>
      <c r="B3521" s="3"/>
      <c r="C3521" s="3"/>
      <c r="D3521" s="3"/>
      <c r="E3521" s="79"/>
      <c r="F3521" s="3"/>
      <c r="G3521" s="77" t="e">
        <f>VLOOKUP($F$1&amp;F3521,定价因子!E:F,2,0)</f>
        <v>#N/A</v>
      </c>
      <c r="H3521" s="3"/>
      <c r="I3521" s="77" t="e">
        <f>VLOOKUP($H$1&amp;H3521,定价因子!E:F,2,0)</f>
        <v>#N/A</v>
      </c>
      <c r="J3521" s="3"/>
      <c r="K3521" s="77" t="e">
        <f>VLOOKUP($J$1&amp;J3521,定价因子!E:F,2,0)</f>
        <v>#N/A</v>
      </c>
      <c r="L3521" s="3"/>
      <c r="M3521" s="77" t="e">
        <f>VLOOKUP($L$1&amp;L3521,定价因子!E:F,2,0)</f>
        <v>#N/A</v>
      </c>
      <c r="N3521" s="3"/>
      <c r="O3521" s="77" t="e">
        <f>VLOOKUP($N$1&amp;N3521,定价因子!E:F,2,0)</f>
        <v>#N/A</v>
      </c>
      <c r="P3521" s="3"/>
      <c r="Q3521" s="55" t="e">
        <f>VLOOKUP($P$1&amp;P3521,定价因子!$E:$F,2,0)</f>
        <v>#N/A</v>
      </c>
      <c r="R3521" s="3"/>
      <c r="S3521" s="77" t="e">
        <f>VLOOKUP($R$1&amp;R3521,定价因子!$E:$F,2,0)</f>
        <v>#N/A</v>
      </c>
      <c r="T3521" s="61"/>
      <c r="U3521" s="63"/>
      <c r="V3521" s="63"/>
      <c r="W3521" s="63"/>
      <c r="X3521" s="3"/>
    </row>
    <row r="3522" spans="1:24">
      <c r="A3522" s="3"/>
      <c r="B3522" s="3"/>
      <c r="C3522" s="3"/>
      <c r="D3522" s="3"/>
      <c r="E3522" s="79"/>
      <c r="F3522" s="3"/>
      <c r="G3522" s="77" t="e">
        <f>VLOOKUP($F$1&amp;F3522,定价因子!E:F,2,0)</f>
        <v>#N/A</v>
      </c>
      <c r="H3522" s="3"/>
      <c r="I3522" s="77" t="e">
        <f>VLOOKUP($H$1&amp;H3522,定价因子!E:F,2,0)</f>
        <v>#N/A</v>
      </c>
      <c r="J3522" s="3"/>
      <c r="K3522" s="77" t="e">
        <f>VLOOKUP($J$1&amp;J3522,定价因子!E:F,2,0)</f>
        <v>#N/A</v>
      </c>
      <c r="L3522" s="3"/>
      <c r="M3522" s="77" t="e">
        <f>VLOOKUP($L$1&amp;L3522,定价因子!E:F,2,0)</f>
        <v>#N/A</v>
      </c>
      <c r="N3522" s="3"/>
      <c r="O3522" s="77" t="e">
        <f>VLOOKUP($N$1&amp;N3522,定价因子!E:F,2,0)</f>
        <v>#N/A</v>
      </c>
      <c r="P3522" s="3"/>
      <c r="Q3522" s="55" t="e">
        <f>VLOOKUP($P$1&amp;P3522,定价因子!$E:$F,2,0)</f>
        <v>#N/A</v>
      </c>
      <c r="R3522" s="3"/>
      <c r="S3522" s="77" t="e">
        <f>VLOOKUP($R$1&amp;R3522,定价因子!$E:$F,2,0)</f>
        <v>#N/A</v>
      </c>
      <c r="T3522" s="61"/>
      <c r="U3522" s="63"/>
      <c r="V3522" s="63"/>
      <c r="W3522" s="63"/>
      <c r="X3522" s="3"/>
    </row>
    <row r="3523" spans="1:24">
      <c r="A3523" s="3"/>
      <c r="B3523" s="3"/>
      <c r="C3523" s="3"/>
      <c r="D3523" s="3"/>
      <c r="E3523" s="79"/>
      <c r="F3523" s="3"/>
      <c r="G3523" s="77" t="e">
        <f>VLOOKUP($F$1&amp;F3523,定价因子!E:F,2,0)</f>
        <v>#N/A</v>
      </c>
      <c r="H3523" s="3"/>
      <c r="I3523" s="77" t="e">
        <f>VLOOKUP($H$1&amp;H3523,定价因子!E:F,2,0)</f>
        <v>#N/A</v>
      </c>
      <c r="J3523" s="3"/>
      <c r="K3523" s="77" t="e">
        <f>VLOOKUP($J$1&amp;J3523,定价因子!E:F,2,0)</f>
        <v>#N/A</v>
      </c>
      <c r="L3523" s="3"/>
      <c r="M3523" s="77" t="e">
        <f>VLOOKUP($L$1&amp;L3523,定价因子!E:F,2,0)</f>
        <v>#N/A</v>
      </c>
      <c r="N3523" s="3"/>
      <c r="O3523" s="77" t="e">
        <f>VLOOKUP($N$1&amp;N3523,定价因子!E:F,2,0)</f>
        <v>#N/A</v>
      </c>
      <c r="P3523" s="3"/>
      <c r="Q3523" s="55" t="e">
        <f>VLOOKUP($P$1&amp;P3523,定价因子!$E:$F,2,0)</f>
        <v>#N/A</v>
      </c>
      <c r="R3523" s="3"/>
      <c r="S3523" s="77" t="e">
        <f>VLOOKUP($R$1&amp;R3523,定价因子!$E:$F,2,0)</f>
        <v>#N/A</v>
      </c>
      <c r="T3523" s="61"/>
      <c r="U3523" s="63"/>
      <c r="V3523" s="63"/>
      <c r="W3523" s="63"/>
      <c r="X3523" s="3"/>
    </row>
    <row r="3524" spans="1:24">
      <c r="A3524" s="3"/>
      <c r="B3524" s="3"/>
      <c r="C3524" s="3"/>
      <c r="D3524" s="3"/>
      <c r="E3524" s="79"/>
      <c r="F3524" s="3"/>
      <c r="G3524" s="77" t="e">
        <f>VLOOKUP($F$1&amp;F3524,定价因子!E:F,2,0)</f>
        <v>#N/A</v>
      </c>
      <c r="H3524" s="3"/>
      <c r="I3524" s="77" t="e">
        <f>VLOOKUP($H$1&amp;H3524,定价因子!E:F,2,0)</f>
        <v>#N/A</v>
      </c>
      <c r="J3524" s="3"/>
      <c r="K3524" s="77" t="e">
        <f>VLOOKUP($J$1&amp;J3524,定价因子!E:F,2,0)</f>
        <v>#N/A</v>
      </c>
      <c r="L3524" s="3"/>
      <c r="M3524" s="77" t="e">
        <f>VLOOKUP($L$1&amp;L3524,定价因子!E:F,2,0)</f>
        <v>#N/A</v>
      </c>
      <c r="N3524" s="3"/>
      <c r="O3524" s="77" t="e">
        <f>VLOOKUP($N$1&amp;N3524,定价因子!E:F,2,0)</f>
        <v>#N/A</v>
      </c>
      <c r="P3524" s="3"/>
      <c r="Q3524" s="55" t="e">
        <f>VLOOKUP($P$1&amp;P3524,定价因子!$E:$F,2,0)</f>
        <v>#N/A</v>
      </c>
      <c r="R3524" s="3"/>
      <c r="S3524" s="77" t="e">
        <f>VLOOKUP($R$1&amp;R3524,定价因子!$E:$F,2,0)</f>
        <v>#N/A</v>
      </c>
      <c r="T3524" s="61"/>
      <c r="U3524" s="63"/>
      <c r="V3524" s="63"/>
      <c r="W3524" s="63"/>
      <c r="X3524" s="3"/>
    </row>
    <row r="3525" spans="1:24">
      <c r="A3525" s="3"/>
      <c r="B3525" s="3"/>
      <c r="C3525" s="3"/>
      <c r="D3525" s="3"/>
      <c r="E3525" s="79"/>
      <c r="F3525" s="3"/>
      <c r="G3525" s="77" t="e">
        <f>VLOOKUP($F$1&amp;F3525,定价因子!E:F,2,0)</f>
        <v>#N/A</v>
      </c>
      <c r="H3525" s="3"/>
      <c r="I3525" s="77" t="e">
        <f>VLOOKUP($H$1&amp;H3525,定价因子!E:F,2,0)</f>
        <v>#N/A</v>
      </c>
      <c r="J3525" s="3"/>
      <c r="K3525" s="77" t="e">
        <f>VLOOKUP($J$1&amp;J3525,定价因子!E:F,2,0)</f>
        <v>#N/A</v>
      </c>
      <c r="L3525" s="3"/>
      <c r="M3525" s="77" t="e">
        <f>VLOOKUP($L$1&amp;L3525,定价因子!E:F,2,0)</f>
        <v>#N/A</v>
      </c>
      <c r="N3525" s="3"/>
      <c r="O3525" s="77" t="e">
        <f>VLOOKUP($N$1&amp;N3525,定价因子!E:F,2,0)</f>
        <v>#N/A</v>
      </c>
      <c r="P3525" s="3"/>
      <c r="Q3525" s="55" t="e">
        <f>VLOOKUP($P$1&amp;P3525,定价因子!$E:$F,2,0)</f>
        <v>#N/A</v>
      </c>
      <c r="R3525" s="3"/>
      <c r="S3525" s="77" t="e">
        <f>VLOOKUP($R$1&amp;R3525,定价因子!$E:$F,2,0)</f>
        <v>#N/A</v>
      </c>
      <c r="T3525" s="61"/>
      <c r="U3525" s="63"/>
      <c r="V3525" s="63"/>
      <c r="W3525" s="63"/>
      <c r="X3525" s="3"/>
    </row>
    <row r="3526" spans="1:24">
      <c r="A3526" s="3"/>
      <c r="B3526" s="3"/>
      <c r="C3526" s="3"/>
      <c r="D3526" s="3"/>
      <c r="E3526" s="79"/>
      <c r="F3526" s="3"/>
      <c r="G3526" s="77" t="e">
        <f>VLOOKUP($F$1&amp;F3526,定价因子!E:F,2,0)</f>
        <v>#N/A</v>
      </c>
      <c r="H3526" s="3"/>
      <c r="I3526" s="77" t="e">
        <f>VLOOKUP($H$1&amp;H3526,定价因子!E:F,2,0)</f>
        <v>#N/A</v>
      </c>
      <c r="J3526" s="3"/>
      <c r="K3526" s="77" t="e">
        <f>VLOOKUP($J$1&amp;J3526,定价因子!E:F,2,0)</f>
        <v>#N/A</v>
      </c>
      <c r="L3526" s="3"/>
      <c r="M3526" s="77" t="e">
        <f>VLOOKUP($L$1&amp;L3526,定价因子!E:F,2,0)</f>
        <v>#N/A</v>
      </c>
      <c r="N3526" s="3"/>
      <c r="O3526" s="77" t="e">
        <f>VLOOKUP($N$1&amp;N3526,定价因子!E:F,2,0)</f>
        <v>#N/A</v>
      </c>
      <c r="P3526" s="3"/>
      <c r="Q3526" s="55" t="e">
        <f>VLOOKUP($P$1&amp;P3526,定价因子!$E:$F,2,0)</f>
        <v>#N/A</v>
      </c>
      <c r="R3526" s="3"/>
      <c r="S3526" s="77" t="e">
        <f>VLOOKUP($R$1&amp;R3526,定价因子!$E:$F,2,0)</f>
        <v>#N/A</v>
      </c>
      <c r="T3526" s="61"/>
      <c r="U3526" s="63"/>
      <c r="V3526" s="63"/>
      <c r="W3526" s="63"/>
      <c r="X3526" s="3"/>
    </row>
    <row r="3527" spans="1:24">
      <c r="A3527" s="3"/>
      <c r="B3527" s="3"/>
      <c r="C3527" s="3"/>
      <c r="D3527" s="3"/>
      <c r="E3527" s="79"/>
      <c r="F3527" s="3"/>
      <c r="G3527" s="77" t="e">
        <f>VLOOKUP($F$1&amp;F3527,定价因子!E:F,2,0)</f>
        <v>#N/A</v>
      </c>
      <c r="H3527" s="3"/>
      <c r="I3527" s="77" t="e">
        <f>VLOOKUP($H$1&amp;H3527,定价因子!E:F,2,0)</f>
        <v>#N/A</v>
      </c>
      <c r="J3527" s="3"/>
      <c r="K3527" s="77" t="e">
        <f>VLOOKUP($J$1&amp;J3527,定价因子!E:F,2,0)</f>
        <v>#N/A</v>
      </c>
      <c r="L3527" s="3"/>
      <c r="M3527" s="77" t="e">
        <f>VLOOKUP($L$1&amp;L3527,定价因子!E:F,2,0)</f>
        <v>#N/A</v>
      </c>
      <c r="N3527" s="3"/>
      <c r="O3527" s="77" t="e">
        <f>VLOOKUP($N$1&amp;N3527,定价因子!E:F,2,0)</f>
        <v>#N/A</v>
      </c>
      <c r="P3527" s="3"/>
      <c r="Q3527" s="55" t="e">
        <f>VLOOKUP($P$1&amp;P3527,定价因子!$E:$F,2,0)</f>
        <v>#N/A</v>
      </c>
      <c r="R3527" s="3"/>
      <c r="S3527" s="77" t="e">
        <f>VLOOKUP($R$1&amp;R3527,定价因子!$E:$F,2,0)</f>
        <v>#N/A</v>
      </c>
      <c r="T3527" s="61"/>
      <c r="U3527" s="63"/>
      <c r="V3527" s="63"/>
      <c r="W3527" s="63"/>
      <c r="X3527" s="3"/>
    </row>
    <row r="3528" spans="1:24">
      <c r="A3528" s="3"/>
      <c r="B3528" s="3"/>
      <c r="C3528" s="3"/>
      <c r="D3528" s="3"/>
      <c r="E3528" s="79"/>
      <c r="F3528" s="3"/>
      <c r="G3528" s="77" t="e">
        <f>VLOOKUP($F$1&amp;F3528,定价因子!E:F,2,0)</f>
        <v>#N/A</v>
      </c>
      <c r="H3528" s="3"/>
      <c r="I3528" s="77" t="e">
        <f>VLOOKUP($H$1&amp;H3528,定价因子!E:F,2,0)</f>
        <v>#N/A</v>
      </c>
      <c r="J3528" s="3"/>
      <c r="K3528" s="77" t="e">
        <f>VLOOKUP($J$1&amp;J3528,定价因子!E:F,2,0)</f>
        <v>#N/A</v>
      </c>
      <c r="L3528" s="3"/>
      <c r="M3528" s="77" t="e">
        <f>VLOOKUP($L$1&amp;L3528,定价因子!E:F,2,0)</f>
        <v>#N/A</v>
      </c>
      <c r="N3528" s="3"/>
      <c r="O3528" s="77" t="e">
        <f>VLOOKUP($N$1&amp;N3528,定价因子!E:F,2,0)</f>
        <v>#N/A</v>
      </c>
      <c r="P3528" s="3"/>
      <c r="Q3528" s="55" t="e">
        <f>VLOOKUP($P$1&amp;P3528,定价因子!$E:$F,2,0)</f>
        <v>#N/A</v>
      </c>
      <c r="R3528" s="3"/>
      <c r="S3528" s="77" t="e">
        <f>VLOOKUP($R$1&amp;R3528,定价因子!$E:$F,2,0)</f>
        <v>#N/A</v>
      </c>
      <c r="T3528" s="61"/>
      <c r="U3528" s="63"/>
      <c r="V3528" s="63"/>
      <c r="W3528" s="63"/>
      <c r="X3528" s="3"/>
    </row>
    <row r="3529" spans="1:24">
      <c r="A3529" s="3"/>
      <c r="B3529" s="3"/>
      <c r="C3529" s="3"/>
      <c r="D3529" s="3"/>
      <c r="E3529" s="79"/>
      <c r="F3529" s="3"/>
      <c r="G3529" s="77" t="e">
        <f>VLOOKUP($F$1&amp;F3529,定价因子!E:F,2,0)</f>
        <v>#N/A</v>
      </c>
      <c r="H3529" s="3"/>
      <c r="I3529" s="77" t="e">
        <f>VLOOKUP($H$1&amp;H3529,定价因子!E:F,2,0)</f>
        <v>#N/A</v>
      </c>
      <c r="J3529" s="3"/>
      <c r="K3529" s="77" t="e">
        <f>VLOOKUP($J$1&amp;J3529,定价因子!E:F,2,0)</f>
        <v>#N/A</v>
      </c>
      <c r="L3529" s="3"/>
      <c r="M3529" s="77" t="e">
        <f>VLOOKUP($L$1&amp;L3529,定价因子!E:F,2,0)</f>
        <v>#N/A</v>
      </c>
      <c r="N3529" s="3"/>
      <c r="O3529" s="77" t="e">
        <f>VLOOKUP($N$1&amp;N3529,定价因子!E:F,2,0)</f>
        <v>#N/A</v>
      </c>
      <c r="P3529" s="3"/>
      <c r="Q3529" s="55" t="e">
        <f>VLOOKUP($P$1&amp;P3529,定价因子!$E:$F,2,0)</f>
        <v>#N/A</v>
      </c>
      <c r="R3529" s="3"/>
      <c r="S3529" s="77" t="e">
        <f>VLOOKUP($R$1&amp;R3529,定价因子!$E:$F,2,0)</f>
        <v>#N/A</v>
      </c>
      <c r="T3529" s="61"/>
      <c r="U3529" s="63"/>
      <c r="V3529" s="63"/>
      <c r="W3529" s="63"/>
      <c r="X3529" s="3"/>
    </row>
    <row r="3530" spans="1:24">
      <c r="A3530" s="3"/>
      <c r="B3530" s="3"/>
      <c r="C3530" s="3"/>
      <c r="D3530" s="3"/>
      <c r="E3530" s="79"/>
      <c r="F3530" s="3"/>
      <c r="G3530" s="77" t="e">
        <f>VLOOKUP($F$1&amp;F3530,定价因子!E:F,2,0)</f>
        <v>#N/A</v>
      </c>
      <c r="H3530" s="3"/>
      <c r="I3530" s="77" t="e">
        <f>VLOOKUP($H$1&amp;H3530,定价因子!E:F,2,0)</f>
        <v>#N/A</v>
      </c>
      <c r="J3530" s="3"/>
      <c r="K3530" s="77" t="e">
        <f>VLOOKUP($J$1&amp;J3530,定价因子!E:F,2,0)</f>
        <v>#N/A</v>
      </c>
      <c r="L3530" s="3"/>
      <c r="M3530" s="77" t="e">
        <f>VLOOKUP($L$1&amp;L3530,定价因子!E:F,2,0)</f>
        <v>#N/A</v>
      </c>
      <c r="N3530" s="3"/>
      <c r="O3530" s="77" t="e">
        <f>VLOOKUP($N$1&amp;N3530,定价因子!E:F,2,0)</f>
        <v>#N/A</v>
      </c>
      <c r="P3530" s="3"/>
      <c r="Q3530" s="55" t="e">
        <f>VLOOKUP($P$1&amp;P3530,定价因子!$E:$F,2,0)</f>
        <v>#N/A</v>
      </c>
      <c r="R3530" s="3"/>
      <c r="S3530" s="77" t="e">
        <f>VLOOKUP($R$1&amp;R3530,定价因子!$E:$F,2,0)</f>
        <v>#N/A</v>
      </c>
      <c r="T3530" s="61"/>
      <c r="U3530" s="63"/>
      <c r="V3530" s="63"/>
      <c r="W3530" s="63"/>
      <c r="X3530" s="3"/>
    </row>
    <row r="3531" spans="1:24">
      <c r="A3531" s="3"/>
      <c r="B3531" s="3"/>
      <c r="C3531" s="3"/>
      <c r="D3531" s="3"/>
      <c r="E3531" s="79"/>
      <c r="F3531" s="3"/>
      <c r="G3531" s="77" t="e">
        <f>VLOOKUP($F$1&amp;F3531,定价因子!E:F,2,0)</f>
        <v>#N/A</v>
      </c>
      <c r="H3531" s="3"/>
      <c r="I3531" s="77" t="e">
        <f>VLOOKUP($H$1&amp;H3531,定价因子!E:F,2,0)</f>
        <v>#N/A</v>
      </c>
      <c r="J3531" s="3"/>
      <c r="K3531" s="77" t="e">
        <f>VLOOKUP($J$1&amp;J3531,定价因子!E:F,2,0)</f>
        <v>#N/A</v>
      </c>
      <c r="L3531" s="3"/>
      <c r="M3531" s="77" t="e">
        <f>VLOOKUP($L$1&amp;L3531,定价因子!E:F,2,0)</f>
        <v>#N/A</v>
      </c>
      <c r="N3531" s="3"/>
      <c r="O3531" s="77" t="e">
        <f>VLOOKUP($N$1&amp;N3531,定价因子!E:F,2,0)</f>
        <v>#N/A</v>
      </c>
      <c r="P3531" s="3"/>
      <c r="Q3531" s="55" t="e">
        <f>VLOOKUP($P$1&amp;P3531,定价因子!$E:$F,2,0)</f>
        <v>#N/A</v>
      </c>
      <c r="R3531" s="3"/>
      <c r="S3531" s="77" t="e">
        <f>VLOOKUP($R$1&amp;R3531,定价因子!$E:$F,2,0)</f>
        <v>#N/A</v>
      </c>
      <c r="T3531" s="61"/>
      <c r="U3531" s="63"/>
      <c r="V3531" s="63"/>
      <c r="W3531" s="63"/>
      <c r="X3531" s="3"/>
    </row>
    <row r="3532" spans="1:24">
      <c r="A3532" s="3"/>
      <c r="B3532" s="3"/>
      <c r="C3532" s="3"/>
      <c r="D3532" s="3"/>
      <c r="E3532" s="79"/>
      <c r="F3532" s="3"/>
      <c r="G3532" s="77" t="e">
        <f>VLOOKUP($F$1&amp;F3532,定价因子!E:F,2,0)</f>
        <v>#N/A</v>
      </c>
      <c r="H3532" s="3"/>
      <c r="I3532" s="77" t="e">
        <f>VLOOKUP($H$1&amp;H3532,定价因子!E:F,2,0)</f>
        <v>#N/A</v>
      </c>
      <c r="J3532" s="3"/>
      <c r="K3532" s="77" t="e">
        <f>VLOOKUP($J$1&amp;J3532,定价因子!E:F,2,0)</f>
        <v>#N/A</v>
      </c>
      <c r="L3532" s="3"/>
      <c r="M3532" s="77" t="e">
        <f>VLOOKUP($L$1&amp;L3532,定价因子!E:F,2,0)</f>
        <v>#N/A</v>
      </c>
      <c r="N3532" s="3"/>
      <c r="O3532" s="77" t="e">
        <f>VLOOKUP($N$1&amp;N3532,定价因子!E:F,2,0)</f>
        <v>#N/A</v>
      </c>
      <c r="P3532" s="3"/>
      <c r="Q3532" s="55" t="e">
        <f>VLOOKUP($P$1&amp;P3532,定价因子!$E:$F,2,0)</f>
        <v>#N/A</v>
      </c>
      <c r="R3532" s="3"/>
      <c r="S3532" s="77" t="e">
        <f>VLOOKUP($R$1&amp;R3532,定价因子!$E:$F,2,0)</f>
        <v>#N/A</v>
      </c>
      <c r="T3532" s="61"/>
      <c r="U3532" s="63"/>
      <c r="V3532" s="63"/>
      <c r="W3532" s="63"/>
      <c r="X3532" s="3"/>
    </row>
    <row r="3533" spans="1:24">
      <c r="A3533" s="3"/>
      <c r="B3533" s="3"/>
      <c r="C3533" s="3"/>
      <c r="D3533" s="3"/>
      <c r="E3533" s="79"/>
      <c r="F3533" s="3"/>
      <c r="G3533" s="77" t="e">
        <f>VLOOKUP($F$1&amp;F3533,定价因子!E:F,2,0)</f>
        <v>#N/A</v>
      </c>
      <c r="H3533" s="3"/>
      <c r="I3533" s="77" t="e">
        <f>VLOOKUP($H$1&amp;H3533,定价因子!E:F,2,0)</f>
        <v>#N/A</v>
      </c>
      <c r="J3533" s="3"/>
      <c r="K3533" s="77" t="e">
        <f>VLOOKUP($J$1&amp;J3533,定价因子!E:F,2,0)</f>
        <v>#N/A</v>
      </c>
      <c r="L3533" s="3"/>
      <c r="M3533" s="77" t="e">
        <f>VLOOKUP($L$1&amp;L3533,定价因子!E:F,2,0)</f>
        <v>#N/A</v>
      </c>
      <c r="N3533" s="3"/>
      <c r="O3533" s="77" t="e">
        <f>VLOOKUP($N$1&amp;N3533,定价因子!E:F,2,0)</f>
        <v>#N/A</v>
      </c>
      <c r="P3533" s="3"/>
      <c r="Q3533" s="55" t="e">
        <f>VLOOKUP($P$1&amp;P3533,定价因子!$E:$F,2,0)</f>
        <v>#N/A</v>
      </c>
      <c r="R3533" s="3"/>
      <c r="S3533" s="77" t="e">
        <f>VLOOKUP($R$1&amp;R3533,定价因子!$E:$F,2,0)</f>
        <v>#N/A</v>
      </c>
      <c r="T3533" s="61"/>
      <c r="U3533" s="63"/>
      <c r="V3533" s="63"/>
      <c r="W3533" s="63"/>
      <c r="X3533" s="3"/>
    </row>
    <row r="3534" spans="1:24">
      <c r="A3534" s="3"/>
      <c r="B3534" s="3"/>
      <c r="C3534" s="3"/>
      <c r="D3534" s="3"/>
      <c r="E3534" s="79"/>
      <c r="F3534" s="3"/>
      <c r="G3534" s="77" t="e">
        <f>VLOOKUP($F$1&amp;F3534,定价因子!E:F,2,0)</f>
        <v>#N/A</v>
      </c>
      <c r="H3534" s="3"/>
      <c r="I3534" s="77" t="e">
        <f>VLOOKUP($H$1&amp;H3534,定价因子!E:F,2,0)</f>
        <v>#N/A</v>
      </c>
      <c r="J3534" s="3"/>
      <c r="K3534" s="77" t="e">
        <f>VLOOKUP($J$1&amp;J3534,定价因子!E:F,2,0)</f>
        <v>#N/A</v>
      </c>
      <c r="L3534" s="3"/>
      <c r="M3534" s="77" t="e">
        <f>VLOOKUP($L$1&amp;L3534,定价因子!E:F,2,0)</f>
        <v>#N/A</v>
      </c>
      <c r="N3534" s="3"/>
      <c r="O3534" s="77" t="e">
        <f>VLOOKUP($N$1&amp;N3534,定价因子!E:F,2,0)</f>
        <v>#N/A</v>
      </c>
      <c r="P3534" s="3"/>
      <c r="Q3534" s="55" t="e">
        <f>VLOOKUP($P$1&amp;P3534,定价因子!$E:$F,2,0)</f>
        <v>#N/A</v>
      </c>
      <c r="R3534" s="3"/>
      <c r="S3534" s="77" t="e">
        <f>VLOOKUP($R$1&amp;R3534,定价因子!$E:$F,2,0)</f>
        <v>#N/A</v>
      </c>
      <c r="T3534" s="61"/>
      <c r="U3534" s="63"/>
      <c r="V3534" s="63"/>
      <c r="W3534" s="63"/>
      <c r="X3534" s="3"/>
    </row>
    <row r="3535" spans="1:24">
      <c r="A3535" s="3"/>
      <c r="B3535" s="3"/>
      <c r="C3535" s="3"/>
      <c r="D3535" s="3"/>
      <c r="E3535" s="79"/>
      <c r="F3535" s="3"/>
      <c r="G3535" s="77" t="e">
        <f>VLOOKUP($F$1&amp;F3535,定价因子!E:F,2,0)</f>
        <v>#N/A</v>
      </c>
      <c r="H3535" s="3"/>
      <c r="I3535" s="77" t="e">
        <f>VLOOKUP($H$1&amp;H3535,定价因子!E:F,2,0)</f>
        <v>#N/A</v>
      </c>
      <c r="J3535" s="3"/>
      <c r="K3535" s="77" t="e">
        <f>VLOOKUP($J$1&amp;J3535,定价因子!E:F,2,0)</f>
        <v>#N/A</v>
      </c>
      <c r="L3535" s="3"/>
      <c r="M3535" s="77" t="e">
        <f>VLOOKUP($L$1&amp;L3535,定价因子!E:F,2,0)</f>
        <v>#N/A</v>
      </c>
      <c r="N3535" s="3"/>
      <c r="O3535" s="77" t="e">
        <f>VLOOKUP($N$1&amp;N3535,定价因子!E:F,2,0)</f>
        <v>#N/A</v>
      </c>
      <c r="P3535" s="3"/>
      <c r="Q3535" s="55" t="e">
        <f>VLOOKUP($P$1&amp;P3535,定价因子!$E:$F,2,0)</f>
        <v>#N/A</v>
      </c>
      <c r="R3535" s="3"/>
      <c r="S3535" s="77" t="e">
        <f>VLOOKUP($R$1&amp;R3535,定价因子!$E:$F,2,0)</f>
        <v>#N/A</v>
      </c>
      <c r="T3535" s="61"/>
      <c r="U3535" s="63"/>
      <c r="V3535" s="63"/>
      <c r="W3535" s="63"/>
      <c r="X3535" s="3"/>
    </row>
    <row r="3536" spans="1:24">
      <c r="A3536" s="3"/>
      <c r="B3536" s="3"/>
      <c r="C3536" s="3"/>
      <c r="D3536" s="3"/>
      <c r="E3536" s="79"/>
      <c r="F3536" s="3"/>
      <c r="G3536" s="77" t="e">
        <f>VLOOKUP($F$1&amp;F3536,定价因子!E:F,2,0)</f>
        <v>#N/A</v>
      </c>
      <c r="H3536" s="3"/>
      <c r="I3536" s="77" t="e">
        <f>VLOOKUP($H$1&amp;H3536,定价因子!E:F,2,0)</f>
        <v>#N/A</v>
      </c>
      <c r="J3536" s="3"/>
      <c r="K3536" s="77" t="e">
        <f>VLOOKUP($J$1&amp;J3536,定价因子!E:F,2,0)</f>
        <v>#N/A</v>
      </c>
      <c r="L3536" s="3"/>
      <c r="M3536" s="77" t="e">
        <f>VLOOKUP($L$1&amp;L3536,定价因子!E:F,2,0)</f>
        <v>#N/A</v>
      </c>
      <c r="N3536" s="3"/>
      <c r="O3536" s="77" t="e">
        <f>VLOOKUP($N$1&amp;N3536,定价因子!E:F,2,0)</f>
        <v>#N/A</v>
      </c>
      <c r="P3536" s="3"/>
      <c r="Q3536" s="55" t="e">
        <f>VLOOKUP($P$1&amp;P3536,定价因子!$E:$F,2,0)</f>
        <v>#N/A</v>
      </c>
      <c r="R3536" s="3"/>
      <c r="S3536" s="77" t="e">
        <f>VLOOKUP($R$1&amp;R3536,定价因子!$E:$F,2,0)</f>
        <v>#N/A</v>
      </c>
      <c r="T3536" s="61"/>
      <c r="U3536" s="63"/>
      <c r="V3536" s="63"/>
      <c r="W3536" s="63"/>
      <c r="X3536" s="3"/>
    </row>
    <row r="3537" spans="1:24">
      <c r="A3537" s="3"/>
      <c r="B3537" s="3"/>
      <c r="C3537" s="3"/>
      <c r="D3537" s="3"/>
      <c r="E3537" s="79"/>
      <c r="F3537" s="3"/>
      <c r="G3537" s="77" t="e">
        <f>VLOOKUP($F$1&amp;F3537,定价因子!E:F,2,0)</f>
        <v>#N/A</v>
      </c>
      <c r="H3537" s="3"/>
      <c r="I3537" s="77" t="e">
        <f>VLOOKUP($H$1&amp;H3537,定价因子!E:F,2,0)</f>
        <v>#N/A</v>
      </c>
      <c r="J3537" s="3"/>
      <c r="K3537" s="77" t="e">
        <f>VLOOKUP($J$1&amp;J3537,定价因子!E:F,2,0)</f>
        <v>#N/A</v>
      </c>
      <c r="L3537" s="3"/>
      <c r="M3537" s="77" t="e">
        <f>VLOOKUP($L$1&amp;L3537,定价因子!E:F,2,0)</f>
        <v>#N/A</v>
      </c>
      <c r="N3537" s="3"/>
      <c r="O3537" s="77" t="e">
        <f>VLOOKUP($N$1&amp;N3537,定价因子!E:F,2,0)</f>
        <v>#N/A</v>
      </c>
      <c r="P3537" s="3"/>
      <c r="Q3537" s="55" t="e">
        <f>VLOOKUP($P$1&amp;P3537,定价因子!$E:$F,2,0)</f>
        <v>#N/A</v>
      </c>
      <c r="R3537" s="3"/>
      <c r="S3537" s="77" t="e">
        <f>VLOOKUP($R$1&amp;R3537,定价因子!$E:$F,2,0)</f>
        <v>#N/A</v>
      </c>
      <c r="T3537" s="61"/>
      <c r="U3537" s="63"/>
      <c r="V3537" s="63"/>
      <c r="W3537" s="63"/>
      <c r="X3537" s="3"/>
    </row>
    <row r="3538" spans="1:24">
      <c r="A3538" s="3"/>
      <c r="B3538" s="3"/>
      <c r="C3538" s="3"/>
      <c r="D3538" s="3"/>
      <c r="E3538" s="79"/>
      <c r="F3538" s="3"/>
      <c r="G3538" s="77" t="e">
        <f>VLOOKUP($F$1&amp;F3538,定价因子!E:F,2,0)</f>
        <v>#N/A</v>
      </c>
      <c r="H3538" s="3"/>
      <c r="I3538" s="77" t="e">
        <f>VLOOKUP($H$1&amp;H3538,定价因子!E:F,2,0)</f>
        <v>#N/A</v>
      </c>
      <c r="J3538" s="3"/>
      <c r="K3538" s="77" t="e">
        <f>VLOOKUP($J$1&amp;J3538,定价因子!E:F,2,0)</f>
        <v>#N/A</v>
      </c>
      <c r="L3538" s="3"/>
      <c r="M3538" s="77" t="e">
        <f>VLOOKUP($L$1&amp;L3538,定价因子!E:F,2,0)</f>
        <v>#N/A</v>
      </c>
      <c r="N3538" s="3"/>
      <c r="O3538" s="77" t="e">
        <f>VLOOKUP($N$1&amp;N3538,定价因子!E:F,2,0)</f>
        <v>#N/A</v>
      </c>
      <c r="P3538" s="3"/>
      <c r="Q3538" s="55" t="e">
        <f>VLOOKUP($P$1&amp;P3538,定价因子!$E:$F,2,0)</f>
        <v>#N/A</v>
      </c>
      <c r="R3538" s="3"/>
      <c r="S3538" s="77" t="e">
        <f>VLOOKUP($R$1&amp;R3538,定价因子!$E:$F,2,0)</f>
        <v>#N/A</v>
      </c>
      <c r="T3538" s="61"/>
      <c r="U3538" s="63"/>
      <c r="V3538" s="63"/>
      <c r="W3538" s="63"/>
      <c r="X3538" s="3"/>
    </row>
    <row r="3539" spans="1:24">
      <c r="A3539" s="3"/>
      <c r="B3539" s="3"/>
      <c r="C3539" s="3"/>
      <c r="D3539" s="3"/>
      <c r="E3539" s="79"/>
      <c r="F3539" s="3"/>
      <c r="G3539" s="77" t="e">
        <f>VLOOKUP($F$1&amp;F3539,定价因子!E:F,2,0)</f>
        <v>#N/A</v>
      </c>
      <c r="H3539" s="3"/>
      <c r="I3539" s="77" t="e">
        <f>VLOOKUP($H$1&amp;H3539,定价因子!E:F,2,0)</f>
        <v>#N/A</v>
      </c>
      <c r="J3539" s="3"/>
      <c r="K3539" s="77" t="e">
        <f>VLOOKUP($J$1&amp;J3539,定价因子!E:F,2,0)</f>
        <v>#N/A</v>
      </c>
      <c r="L3539" s="3"/>
      <c r="M3539" s="77" t="e">
        <f>VLOOKUP($L$1&amp;L3539,定价因子!E:F,2,0)</f>
        <v>#N/A</v>
      </c>
      <c r="N3539" s="3"/>
      <c r="O3539" s="77" t="e">
        <f>VLOOKUP($N$1&amp;N3539,定价因子!E:F,2,0)</f>
        <v>#N/A</v>
      </c>
      <c r="P3539" s="3"/>
      <c r="Q3539" s="55" t="e">
        <f>VLOOKUP($P$1&amp;P3539,定价因子!$E:$F,2,0)</f>
        <v>#N/A</v>
      </c>
      <c r="R3539" s="3"/>
      <c r="S3539" s="77" t="e">
        <f>VLOOKUP($R$1&amp;R3539,定价因子!$E:$F,2,0)</f>
        <v>#N/A</v>
      </c>
      <c r="T3539" s="61"/>
      <c r="U3539" s="63"/>
      <c r="V3539" s="63"/>
      <c r="W3539" s="63"/>
      <c r="X3539" s="3"/>
    </row>
    <row r="3540" spans="1:24">
      <c r="A3540" s="3"/>
      <c r="B3540" s="3"/>
      <c r="C3540" s="3"/>
      <c r="D3540" s="3"/>
      <c r="E3540" s="79"/>
      <c r="F3540" s="3"/>
      <c r="G3540" s="77" t="e">
        <f>VLOOKUP($F$1&amp;F3540,定价因子!E:F,2,0)</f>
        <v>#N/A</v>
      </c>
      <c r="H3540" s="3"/>
      <c r="I3540" s="77" t="e">
        <f>VLOOKUP($H$1&amp;H3540,定价因子!E:F,2,0)</f>
        <v>#N/A</v>
      </c>
      <c r="J3540" s="3"/>
      <c r="K3540" s="77" t="e">
        <f>VLOOKUP($J$1&amp;J3540,定价因子!E:F,2,0)</f>
        <v>#N/A</v>
      </c>
      <c r="L3540" s="3"/>
      <c r="M3540" s="77" t="e">
        <f>VLOOKUP($L$1&amp;L3540,定价因子!E:F,2,0)</f>
        <v>#N/A</v>
      </c>
      <c r="N3540" s="3"/>
      <c r="O3540" s="77" t="e">
        <f>VLOOKUP($N$1&amp;N3540,定价因子!E:F,2,0)</f>
        <v>#N/A</v>
      </c>
      <c r="P3540" s="3"/>
      <c r="Q3540" s="55" t="e">
        <f>VLOOKUP($P$1&amp;P3540,定价因子!$E:$F,2,0)</f>
        <v>#N/A</v>
      </c>
      <c r="R3540" s="3"/>
      <c r="S3540" s="77" t="e">
        <f>VLOOKUP($R$1&amp;R3540,定价因子!$E:$F,2,0)</f>
        <v>#N/A</v>
      </c>
      <c r="T3540" s="61"/>
      <c r="U3540" s="63"/>
      <c r="V3540" s="63"/>
      <c r="W3540" s="63"/>
      <c r="X3540" s="3"/>
    </row>
    <row r="3541" spans="1:24">
      <c r="A3541" s="3"/>
      <c r="B3541" s="3"/>
      <c r="C3541" s="3"/>
      <c r="D3541" s="3"/>
      <c r="E3541" s="79"/>
      <c r="F3541" s="3"/>
      <c r="G3541" s="77" t="e">
        <f>VLOOKUP($F$1&amp;F3541,定价因子!E:F,2,0)</f>
        <v>#N/A</v>
      </c>
      <c r="H3541" s="3"/>
      <c r="I3541" s="77" t="e">
        <f>VLOOKUP($H$1&amp;H3541,定价因子!E:F,2,0)</f>
        <v>#N/A</v>
      </c>
      <c r="J3541" s="3"/>
      <c r="K3541" s="77" t="e">
        <f>VLOOKUP($J$1&amp;J3541,定价因子!E:F,2,0)</f>
        <v>#N/A</v>
      </c>
      <c r="L3541" s="3"/>
      <c r="M3541" s="77" t="e">
        <f>VLOOKUP($L$1&amp;L3541,定价因子!E:F,2,0)</f>
        <v>#N/A</v>
      </c>
      <c r="N3541" s="3"/>
      <c r="O3541" s="77" t="e">
        <f>VLOOKUP($N$1&amp;N3541,定价因子!E:F,2,0)</f>
        <v>#N/A</v>
      </c>
      <c r="P3541" s="3"/>
      <c r="Q3541" s="55" t="e">
        <f>VLOOKUP($P$1&amp;P3541,定价因子!$E:$F,2,0)</f>
        <v>#N/A</v>
      </c>
      <c r="R3541" s="3"/>
      <c r="S3541" s="77" t="e">
        <f>VLOOKUP($R$1&amp;R3541,定价因子!$E:$F,2,0)</f>
        <v>#N/A</v>
      </c>
      <c r="T3541" s="61"/>
      <c r="U3541" s="63"/>
      <c r="V3541" s="63"/>
      <c r="W3541" s="63"/>
      <c r="X3541" s="3"/>
    </row>
    <row r="3542" spans="1:24">
      <c r="A3542" s="3"/>
      <c r="B3542" s="3"/>
      <c r="C3542" s="3"/>
      <c r="D3542" s="3"/>
      <c r="E3542" s="79"/>
      <c r="F3542" s="3"/>
      <c r="G3542" s="77" t="e">
        <f>VLOOKUP($F$1&amp;F3542,定价因子!E:F,2,0)</f>
        <v>#N/A</v>
      </c>
      <c r="H3542" s="3"/>
      <c r="I3542" s="77" t="e">
        <f>VLOOKUP($H$1&amp;H3542,定价因子!E:F,2,0)</f>
        <v>#N/A</v>
      </c>
      <c r="J3542" s="3"/>
      <c r="K3542" s="77" t="e">
        <f>VLOOKUP($J$1&amp;J3542,定价因子!E:F,2,0)</f>
        <v>#N/A</v>
      </c>
      <c r="L3542" s="3"/>
      <c r="M3542" s="77" t="e">
        <f>VLOOKUP($L$1&amp;L3542,定价因子!E:F,2,0)</f>
        <v>#N/A</v>
      </c>
      <c r="N3542" s="3"/>
      <c r="O3542" s="77" t="e">
        <f>VLOOKUP($N$1&amp;N3542,定价因子!E:F,2,0)</f>
        <v>#N/A</v>
      </c>
      <c r="P3542" s="3"/>
      <c r="Q3542" s="55" t="e">
        <f>VLOOKUP($P$1&amp;P3542,定价因子!$E:$F,2,0)</f>
        <v>#N/A</v>
      </c>
      <c r="R3542" s="3"/>
      <c r="S3542" s="77" t="e">
        <f>VLOOKUP($R$1&amp;R3542,定价因子!$E:$F,2,0)</f>
        <v>#N/A</v>
      </c>
      <c r="T3542" s="61"/>
      <c r="U3542" s="63"/>
      <c r="V3542" s="63"/>
      <c r="W3542" s="63"/>
      <c r="X3542" s="3"/>
    </row>
    <row r="3543" spans="1:24">
      <c r="A3543" s="3"/>
      <c r="B3543" s="3"/>
      <c r="C3543" s="3"/>
      <c r="D3543" s="3"/>
      <c r="E3543" s="79"/>
      <c r="F3543" s="3"/>
      <c r="G3543" s="77" t="e">
        <f>VLOOKUP($F$1&amp;F3543,定价因子!E:F,2,0)</f>
        <v>#N/A</v>
      </c>
      <c r="H3543" s="3"/>
      <c r="I3543" s="77" t="e">
        <f>VLOOKUP($H$1&amp;H3543,定价因子!E:F,2,0)</f>
        <v>#N/A</v>
      </c>
      <c r="J3543" s="3"/>
      <c r="K3543" s="77" t="e">
        <f>VLOOKUP($J$1&amp;J3543,定价因子!E:F,2,0)</f>
        <v>#N/A</v>
      </c>
      <c r="L3543" s="3"/>
      <c r="M3543" s="77" t="e">
        <f>VLOOKUP($L$1&amp;L3543,定价因子!E:F,2,0)</f>
        <v>#N/A</v>
      </c>
      <c r="N3543" s="3"/>
      <c r="O3543" s="77" t="e">
        <f>VLOOKUP($N$1&amp;N3543,定价因子!E:F,2,0)</f>
        <v>#N/A</v>
      </c>
      <c r="P3543" s="3"/>
      <c r="Q3543" s="55" t="e">
        <f>VLOOKUP($P$1&amp;P3543,定价因子!$E:$F,2,0)</f>
        <v>#N/A</v>
      </c>
      <c r="R3543" s="3"/>
      <c r="S3543" s="77" t="e">
        <f>VLOOKUP($R$1&amp;R3543,定价因子!$E:$F,2,0)</f>
        <v>#N/A</v>
      </c>
      <c r="T3543" s="61"/>
      <c r="U3543" s="63"/>
      <c r="V3543" s="63"/>
      <c r="W3543" s="63"/>
      <c r="X3543" s="3"/>
    </row>
    <row r="3544" spans="1:24">
      <c r="A3544" s="3"/>
      <c r="B3544" s="3"/>
      <c r="C3544" s="3"/>
      <c r="D3544" s="3"/>
      <c r="E3544" s="79"/>
      <c r="F3544" s="3"/>
      <c r="G3544" s="77" t="e">
        <f>VLOOKUP($F$1&amp;F3544,定价因子!E:F,2,0)</f>
        <v>#N/A</v>
      </c>
      <c r="H3544" s="3"/>
      <c r="I3544" s="77" t="e">
        <f>VLOOKUP($H$1&amp;H3544,定价因子!E:F,2,0)</f>
        <v>#N/A</v>
      </c>
      <c r="J3544" s="3"/>
      <c r="K3544" s="77" t="e">
        <f>VLOOKUP($J$1&amp;J3544,定价因子!E:F,2,0)</f>
        <v>#N/A</v>
      </c>
      <c r="L3544" s="3"/>
      <c r="M3544" s="77" t="e">
        <f>VLOOKUP($L$1&amp;L3544,定价因子!E:F,2,0)</f>
        <v>#N/A</v>
      </c>
      <c r="N3544" s="3"/>
      <c r="O3544" s="77" t="e">
        <f>VLOOKUP($N$1&amp;N3544,定价因子!E:F,2,0)</f>
        <v>#N/A</v>
      </c>
      <c r="P3544" s="3"/>
      <c r="Q3544" s="55" t="e">
        <f>VLOOKUP($P$1&amp;P3544,定价因子!$E:$F,2,0)</f>
        <v>#N/A</v>
      </c>
      <c r="R3544" s="3"/>
      <c r="S3544" s="77" t="e">
        <f>VLOOKUP($R$1&amp;R3544,定价因子!$E:$F,2,0)</f>
        <v>#N/A</v>
      </c>
      <c r="T3544" s="61"/>
      <c r="U3544" s="63"/>
      <c r="V3544" s="63"/>
      <c r="W3544" s="63"/>
      <c r="X3544" s="3"/>
    </row>
    <row r="3545" spans="1:24">
      <c r="A3545" s="3"/>
      <c r="B3545" s="3"/>
      <c r="C3545" s="3"/>
      <c r="D3545" s="3"/>
      <c r="E3545" s="79"/>
      <c r="F3545" s="3"/>
      <c r="G3545" s="77" t="e">
        <f>VLOOKUP($F$1&amp;F3545,定价因子!E:F,2,0)</f>
        <v>#N/A</v>
      </c>
      <c r="H3545" s="3"/>
      <c r="I3545" s="77" t="e">
        <f>VLOOKUP($H$1&amp;H3545,定价因子!E:F,2,0)</f>
        <v>#N/A</v>
      </c>
      <c r="J3545" s="3"/>
      <c r="K3545" s="77" t="e">
        <f>VLOOKUP($J$1&amp;J3545,定价因子!E:F,2,0)</f>
        <v>#N/A</v>
      </c>
      <c r="L3545" s="3"/>
      <c r="M3545" s="77" t="e">
        <f>VLOOKUP($L$1&amp;L3545,定价因子!E:F,2,0)</f>
        <v>#N/A</v>
      </c>
      <c r="N3545" s="3"/>
      <c r="O3545" s="77" t="e">
        <f>VLOOKUP($N$1&amp;N3545,定价因子!E:F,2,0)</f>
        <v>#N/A</v>
      </c>
      <c r="P3545" s="3"/>
      <c r="Q3545" s="55" t="e">
        <f>VLOOKUP($P$1&amp;P3545,定价因子!$E:$F,2,0)</f>
        <v>#N/A</v>
      </c>
      <c r="R3545" s="3"/>
      <c r="S3545" s="77" t="e">
        <f>VLOOKUP($R$1&amp;R3545,定价因子!$E:$F,2,0)</f>
        <v>#N/A</v>
      </c>
      <c r="T3545" s="61"/>
      <c r="U3545" s="63"/>
      <c r="V3545" s="63"/>
      <c r="W3545" s="63"/>
      <c r="X3545" s="3"/>
    </row>
    <row r="3546" spans="1:24">
      <c r="A3546" s="3"/>
      <c r="B3546" s="3"/>
      <c r="C3546" s="3"/>
      <c r="D3546" s="3"/>
      <c r="E3546" s="79"/>
      <c r="F3546" s="3"/>
      <c r="G3546" s="77" t="e">
        <f>VLOOKUP($F$1&amp;F3546,定价因子!E:F,2,0)</f>
        <v>#N/A</v>
      </c>
      <c r="H3546" s="3"/>
      <c r="I3546" s="77" t="e">
        <f>VLOOKUP($H$1&amp;H3546,定价因子!E:F,2,0)</f>
        <v>#N/A</v>
      </c>
      <c r="J3546" s="3"/>
      <c r="K3546" s="77" t="e">
        <f>VLOOKUP($J$1&amp;J3546,定价因子!E:F,2,0)</f>
        <v>#N/A</v>
      </c>
      <c r="L3546" s="3"/>
      <c r="M3546" s="77" t="e">
        <f>VLOOKUP($L$1&amp;L3546,定价因子!E:F,2,0)</f>
        <v>#N/A</v>
      </c>
      <c r="N3546" s="3"/>
      <c r="O3546" s="77" t="e">
        <f>VLOOKUP($N$1&amp;N3546,定价因子!E:F,2,0)</f>
        <v>#N/A</v>
      </c>
      <c r="P3546" s="3"/>
      <c r="Q3546" s="55" t="e">
        <f>VLOOKUP($P$1&amp;P3546,定价因子!$E:$F,2,0)</f>
        <v>#N/A</v>
      </c>
      <c r="R3546" s="3"/>
      <c r="S3546" s="77" t="e">
        <f>VLOOKUP($R$1&amp;R3546,定价因子!$E:$F,2,0)</f>
        <v>#N/A</v>
      </c>
      <c r="T3546" s="61"/>
      <c r="U3546" s="63"/>
      <c r="V3546" s="63"/>
      <c r="W3546" s="63"/>
      <c r="X3546" s="3"/>
    </row>
    <row r="3547" spans="1:24">
      <c r="A3547" s="3"/>
      <c r="B3547" s="3"/>
      <c r="C3547" s="3"/>
      <c r="D3547" s="3"/>
      <c r="E3547" s="79"/>
      <c r="F3547" s="3"/>
      <c r="G3547" s="77" t="e">
        <f>VLOOKUP($F$1&amp;F3547,定价因子!E:F,2,0)</f>
        <v>#N/A</v>
      </c>
      <c r="H3547" s="3"/>
      <c r="I3547" s="77" t="e">
        <f>VLOOKUP($H$1&amp;H3547,定价因子!E:F,2,0)</f>
        <v>#N/A</v>
      </c>
      <c r="J3547" s="3"/>
      <c r="K3547" s="77" t="e">
        <f>VLOOKUP($J$1&amp;J3547,定价因子!E:F,2,0)</f>
        <v>#N/A</v>
      </c>
      <c r="L3547" s="3"/>
      <c r="M3547" s="77" t="e">
        <f>VLOOKUP($L$1&amp;L3547,定价因子!E:F,2,0)</f>
        <v>#N/A</v>
      </c>
      <c r="N3547" s="3"/>
      <c r="O3547" s="77" t="e">
        <f>VLOOKUP($N$1&amp;N3547,定价因子!E:F,2,0)</f>
        <v>#N/A</v>
      </c>
      <c r="P3547" s="3"/>
      <c r="Q3547" s="55" t="e">
        <f>VLOOKUP($P$1&amp;P3547,定价因子!$E:$F,2,0)</f>
        <v>#N/A</v>
      </c>
      <c r="R3547" s="3"/>
      <c r="S3547" s="77" t="e">
        <f>VLOOKUP($R$1&amp;R3547,定价因子!$E:$F,2,0)</f>
        <v>#N/A</v>
      </c>
      <c r="T3547" s="61"/>
      <c r="U3547" s="63"/>
      <c r="V3547" s="63"/>
      <c r="W3547" s="63"/>
      <c r="X3547" s="3"/>
    </row>
    <row r="3548" spans="1:24">
      <c r="A3548" s="3"/>
      <c r="B3548" s="3"/>
      <c r="C3548" s="3"/>
      <c r="D3548" s="3"/>
      <c r="E3548" s="79"/>
      <c r="F3548" s="3"/>
      <c r="G3548" s="77" t="e">
        <f>VLOOKUP($F$1&amp;F3548,定价因子!E:F,2,0)</f>
        <v>#N/A</v>
      </c>
      <c r="H3548" s="3"/>
      <c r="I3548" s="77" t="e">
        <f>VLOOKUP($H$1&amp;H3548,定价因子!E:F,2,0)</f>
        <v>#N/A</v>
      </c>
      <c r="J3548" s="3"/>
      <c r="K3548" s="77" t="e">
        <f>VLOOKUP($J$1&amp;J3548,定价因子!E:F,2,0)</f>
        <v>#N/A</v>
      </c>
      <c r="L3548" s="3"/>
      <c r="M3548" s="77" t="e">
        <f>VLOOKUP($L$1&amp;L3548,定价因子!E:F,2,0)</f>
        <v>#N/A</v>
      </c>
      <c r="N3548" s="3"/>
      <c r="O3548" s="77" t="e">
        <f>VLOOKUP($N$1&amp;N3548,定价因子!E:F,2,0)</f>
        <v>#N/A</v>
      </c>
      <c r="P3548" s="3"/>
      <c r="Q3548" s="55" t="e">
        <f>VLOOKUP($P$1&amp;P3548,定价因子!$E:$F,2,0)</f>
        <v>#N/A</v>
      </c>
      <c r="R3548" s="3"/>
      <c r="S3548" s="77" t="e">
        <f>VLOOKUP($R$1&amp;R3548,定价因子!$E:$F,2,0)</f>
        <v>#N/A</v>
      </c>
      <c r="T3548" s="61"/>
      <c r="U3548" s="63"/>
      <c r="V3548" s="63"/>
      <c r="W3548" s="63"/>
      <c r="X3548" s="3"/>
    </row>
    <row r="3549" spans="1:24">
      <c r="A3549" s="3"/>
      <c r="B3549" s="3"/>
      <c r="C3549" s="3"/>
      <c r="D3549" s="3"/>
      <c r="E3549" s="79"/>
      <c r="F3549" s="3"/>
      <c r="G3549" s="77" t="e">
        <f>VLOOKUP($F$1&amp;F3549,定价因子!E:F,2,0)</f>
        <v>#N/A</v>
      </c>
      <c r="H3549" s="3"/>
      <c r="I3549" s="77" t="e">
        <f>VLOOKUP($H$1&amp;H3549,定价因子!E:F,2,0)</f>
        <v>#N/A</v>
      </c>
      <c r="J3549" s="3"/>
      <c r="K3549" s="77" t="e">
        <f>VLOOKUP($J$1&amp;J3549,定价因子!E:F,2,0)</f>
        <v>#N/A</v>
      </c>
      <c r="L3549" s="3"/>
      <c r="M3549" s="77" t="e">
        <f>VLOOKUP($L$1&amp;L3549,定价因子!E:F,2,0)</f>
        <v>#N/A</v>
      </c>
      <c r="N3549" s="3"/>
      <c r="O3549" s="77" t="e">
        <f>VLOOKUP($N$1&amp;N3549,定价因子!E:F,2,0)</f>
        <v>#N/A</v>
      </c>
      <c r="P3549" s="3"/>
      <c r="Q3549" s="55" t="e">
        <f>VLOOKUP($P$1&amp;P3549,定价因子!$E:$F,2,0)</f>
        <v>#N/A</v>
      </c>
      <c r="R3549" s="3"/>
      <c r="S3549" s="77" t="e">
        <f>VLOOKUP($R$1&amp;R3549,定价因子!$E:$F,2,0)</f>
        <v>#N/A</v>
      </c>
      <c r="T3549" s="61"/>
      <c r="U3549" s="63"/>
      <c r="V3549" s="63"/>
      <c r="W3549" s="63"/>
      <c r="X3549" s="3"/>
    </row>
    <row r="3550" spans="1:24">
      <c r="A3550" s="3"/>
      <c r="B3550" s="3"/>
      <c r="C3550" s="3"/>
      <c r="D3550" s="3"/>
      <c r="E3550" s="79"/>
      <c r="F3550" s="3"/>
      <c r="G3550" s="77" t="e">
        <f>VLOOKUP($F$1&amp;F3550,定价因子!E:F,2,0)</f>
        <v>#N/A</v>
      </c>
      <c r="H3550" s="3"/>
      <c r="I3550" s="77" t="e">
        <f>VLOOKUP($H$1&amp;H3550,定价因子!E:F,2,0)</f>
        <v>#N/A</v>
      </c>
      <c r="J3550" s="3"/>
      <c r="K3550" s="77" t="e">
        <f>VLOOKUP($J$1&amp;J3550,定价因子!E:F,2,0)</f>
        <v>#N/A</v>
      </c>
      <c r="L3550" s="3"/>
      <c r="M3550" s="77" t="e">
        <f>VLOOKUP($L$1&amp;L3550,定价因子!E:F,2,0)</f>
        <v>#N/A</v>
      </c>
      <c r="N3550" s="3"/>
      <c r="O3550" s="77" t="e">
        <f>VLOOKUP($N$1&amp;N3550,定价因子!E:F,2,0)</f>
        <v>#N/A</v>
      </c>
      <c r="P3550" s="3"/>
      <c r="Q3550" s="55" t="e">
        <f>VLOOKUP($P$1&amp;P3550,定价因子!$E:$F,2,0)</f>
        <v>#N/A</v>
      </c>
      <c r="R3550" s="3"/>
      <c r="S3550" s="77" t="e">
        <f>VLOOKUP($R$1&amp;R3550,定价因子!$E:$F,2,0)</f>
        <v>#N/A</v>
      </c>
      <c r="T3550" s="61"/>
      <c r="U3550" s="63"/>
      <c r="V3550" s="63"/>
      <c r="W3550" s="63"/>
      <c r="X3550" s="3"/>
    </row>
    <row r="3551" spans="1:24">
      <c r="A3551" s="3"/>
      <c r="B3551" s="3"/>
      <c r="C3551" s="3"/>
      <c r="D3551" s="3"/>
      <c r="E3551" s="79"/>
      <c r="F3551" s="3"/>
      <c r="G3551" s="77" t="e">
        <f>VLOOKUP($F$1&amp;F3551,定价因子!E:F,2,0)</f>
        <v>#N/A</v>
      </c>
      <c r="H3551" s="3"/>
      <c r="I3551" s="77" t="e">
        <f>VLOOKUP($H$1&amp;H3551,定价因子!E:F,2,0)</f>
        <v>#N/A</v>
      </c>
      <c r="J3551" s="3"/>
      <c r="K3551" s="77" t="e">
        <f>VLOOKUP($J$1&amp;J3551,定价因子!E:F,2,0)</f>
        <v>#N/A</v>
      </c>
      <c r="L3551" s="3"/>
      <c r="M3551" s="77" t="e">
        <f>VLOOKUP($L$1&amp;L3551,定价因子!E:F,2,0)</f>
        <v>#N/A</v>
      </c>
      <c r="N3551" s="3"/>
      <c r="O3551" s="77" t="e">
        <f>VLOOKUP($N$1&amp;N3551,定价因子!E:F,2,0)</f>
        <v>#N/A</v>
      </c>
      <c r="P3551" s="3"/>
      <c r="Q3551" s="55" t="e">
        <f>VLOOKUP($P$1&amp;P3551,定价因子!$E:$F,2,0)</f>
        <v>#N/A</v>
      </c>
      <c r="R3551" s="3"/>
      <c r="S3551" s="77" t="e">
        <f>VLOOKUP($R$1&amp;R3551,定价因子!$E:$F,2,0)</f>
        <v>#N/A</v>
      </c>
      <c r="T3551" s="61"/>
      <c r="U3551" s="63"/>
      <c r="V3551" s="63"/>
      <c r="W3551" s="63"/>
      <c r="X3551" s="3"/>
    </row>
    <row r="3552" spans="1:24">
      <c r="A3552" s="3"/>
      <c r="B3552" s="3"/>
      <c r="C3552" s="3"/>
      <c r="D3552" s="3"/>
      <c r="E3552" s="79"/>
      <c r="F3552" s="3"/>
      <c r="G3552" s="77" t="e">
        <f>VLOOKUP($F$1&amp;F3552,定价因子!E:F,2,0)</f>
        <v>#N/A</v>
      </c>
      <c r="H3552" s="3"/>
      <c r="I3552" s="77" t="e">
        <f>VLOOKUP($H$1&amp;H3552,定价因子!E:F,2,0)</f>
        <v>#N/A</v>
      </c>
      <c r="J3552" s="3"/>
      <c r="K3552" s="77" t="e">
        <f>VLOOKUP($J$1&amp;J3552,定价因子!E:F,2,0)</f>
        <v>#N/A</v>
      </c>
      <c r="L3552" s="3"/>
      <c r="M3552" s="77" t="e">
        <f>VLOOKUP($L$1&amp;L3552,定价因子!E:F,2,0)</f>
        <v>#N/A</v>
      </c>
      <c r="N3552" s="3"/>
      <c r="O3552" s="77" t="e">
        <f>VLOOKUP($N$1&amp;N3552,定价因子!E:F,2,0)</f>
        <v>#N/A</v>
      </c>
      <c r="P3552" s="3"/>
      <c r="Q3552" s="55" t="e">
        <f>VLOOKUP($P$1&amp;P3552,定价因子!$E:$F,2,0)</f>
        <v>#N/A</v>
      </c>
      <c r="R3552" s="3"/>
      <c r="S3552" s="77" t="e">
        <f>VLOOKUP($R$1&amp;R3552,定价因子!$E:$F,2,0)</f>
        <v>#N/A</v>
      </c>
      <c r="T3552" s="61"/>
      <c r="U3552" s="63"/>
      <c r="V3552" s="63"/>
      <c r="W3552" s="63"/>
      <c r="X3552" s="3"/>
    </row>
    <row r="3553" spans="1:24">
      <c r="A3553" s="3"/>
      <c r="B3553" s="3"/>
      <c r="C3553" s="3"/>
      <c r="D3553" s="3"/>
      <c r="E3553" s="79"/>
      <c r="F3553" s="3"/>
      <c r="G3553" s="77" t="e">
        <f>VLOOKUP($F$1&amp;F3553,定价因子!E:F,2,0)</f>
        <v>#N/A</v>
      </c>
      <c r="H3553" s="3"/>
      <c r="I3553" s="77" t="e">
        <f>VLOOKUP($H$1&amp;H3553,定价因子!E:F,2,0)</f>
        <v>#N/A</v>
      </c>
      <c r="J3553" s="3"/>
      <c r="K3553" s="77" t="e">
        <f>VLOOKUP($J$1&amp;J3553,定价因子!E:F,2,0)</f>
        <v>#N/A</v>
      </c>
      <c r="L3553" s="3"/>
      <c r="M3553" s="77" t="e">
        <f>VLOOKUP($L$1&amp;L3553,定价因子!E:F,2,0)</f>
        <v>#N/A</v>
      </c>
      <c r="N3553" s="3"/>
      <c r="O3553" s="77" t="e">
        <f>VLOOKUP($N$1&amp;N3553,定价因子!E:F,2,0)</f>
        <v>#N/A</v>
      </c>
      <c r="P3553" s="3"/>
      <c r="Q3553" s="55" t="e">
        <f>VLOOKUP($P$1&amp;P3553,定价因子!$E:$F,2,0)</f>
        <v>#N/A</v>
      </c>
      <c r="R3553" s="3"/>
      <c r="S3553" s="77" t="e">
        <f>VLOOKUP($R$1&amp;R3553,定价因子!$E:$F,2,0)</f>
        <v>#N/A</v>
      </c>
      <c r="T3553" s="61"/>
      <c r="U3553" s="63"/>
      <c r="V3553" s="63"/>
      <c r="W3553" s="63"/>
      <c r="X3553" s="3"/>
    </row>
    <row r="3554" spans="1:24">
      <c r="A3554" s="3"/>
      <c r="B3554" s="3"/>
      <c r="C3554" s="3"/>
      <c r="D3554" s="3"/>
      <c r="E3554" s="79"/>
      <c r="F3554" s="3"/>
      <c r="G3554" s="77" t="e">
        <f>VLOOKUP($F$1&amp;F3554,定价因子!E:F,2,0)</f>
        <v>#N/A</v>
      </c>
      <c r="H3554" s="3"/>
      <c r="I3554" s="77" t="e">
        <f>VLOOKUP($H$1&amp;H3554,定价因子!E:F,2,0)</f>
        <v>#N/A</v>
      </c>
      <c r="J3554" s="3"/>
      <c r="K3554" s="77" t="e">
        <f>VLOOKUP($J$1&amp;J3554,定价因子!E:F,2,0)</f>
        <v>#N/A</v>
      </c>
      <c r="L3554" s="3"/>
      <c r="M3554" s="77" t="e">
        <f>VLOOKUP($L$1&amp;L3554,定价因子!E:F,2,0)</f>
        <v>#N/A</v>
      </c>
      <c r="N3554" s="3"/>
      <c r="O3554" s="77" t="e">
        <f>VLOOKUP($N$1&amp;N3554,定价因子!E:F,2,0)</f>
        <v>#N/A</v>
      </c>
      <c r="P3554" s="3"/>
      <c r="Q3554" s="55" t="e">
        <f>VLOOKUP($P$1&amp;P3554,定价因子!$E:$F,2,0)</f>
        <v>#N/A</v>
      </c>
      <c r="R3554" s="3"/>
      <c r="S3554" s="77" t="e">
        <f>VLOOKUP($R$1&amp;R3554,定价因子!$E:$F,2,0)</f>
        <v>#N/A</v>
      </c>
      <c r="T3554" s="61"/>
      <c r="U3554" s="63"/>
      <c r="V3554" s="63"/>
      <c r="W3554" s="63"/>
      <c r="X3554" s="3"/>
    </row>
    <row r="3555" spans="1:24">
      <c r="A3555" s="3"/>
      <c r="B3555" s="3"/>
      <c r="C3555" s="3"/>
      <c r="D3555" s="3"/>
      <c r="E3555" s="79"/>
      <c r="F3555" s="3"/>
      <c r="G3555" s="77" t="e">
        <f>VLOOKUP($F$1&amp;F3555,定价因子!E:F,2,0)</f>
        <v>#N/A</v>
      </c>
      <c r="H3555" s="3"/>
      <c r="I3555" s="77" t="e">
        <f>VLOOKUP($H$1&amp;H3555,定价因子!E:F,2,0)</f>
        <v>#N/A</v>
      </c>
      <c r="J3555" s="3"/>
      <c r="K3555" s="77" t="e">
        <f>VLOOKUP($J$1&amp;J3555,定价因子!E:F,2,0)</f>
        <v>#N/A</v>
      </c>
      <c r="L3555" s="3"/>
      <c r="M3555" s="77" t="e">
        <f>VLOOKUP($L$1&amp;L3555,定价因子!E:F,2,0)</f>
        <v>#N/A</v>
      </c>
      <c r="N3555" s="3"/>
      <c r="O3555" s="77" t="e">
        <f>VLOOKUP($N$1&amp;N3555,定价因子!E:F,2,0)</f>
        <v>#N/A</v>
      </c>
      <c r="P3555" s="3"/>
      <c r="Q3555" s="55" t="e">
        <f>VLOOKUP($P$1&amp;P3555,定价因子!$E:$F,2,0)</f>
        <v>#N/A</v>
      </c>
      <c r="R3555" s="3"/>
      <c r="S3555" s="77" t="e">
        <f>VLOOKUP($R$1&amp;R3555,定价因子!$E:$F,2,0)</f>
        <v>#N/A</v>
      </c>
      <c r="T3555" s="61"/>
      <c r="U3555" s="63"/>
      <c r="V3555" s="63"/>
      <c r="W3555" s="63"/>
      <c r="X3555" s="3"/>
    </row>
    <row r="3556" spans="1:24">
      <c r="A3556" s="3"/>
      <c r="B3556" s="3"/>
      <c r="C3556" s="3"/>
      <c r="D3556" s="3"/>
      <c r="E3556" s="79"/>
      <c r="F3556" s="3"/>
      <c r="G3556" s="77" t="e">
        <f>VLOOKUP($F$1&amp;F3556,定价因子!E:F,2,0)</f>
        <v>#N/A</v>
      </c>
      <c r="H3556" s="3"/>
      <c r="I3556" s="77" t="e">
        <f>VLOOKUP($H$1&amp;H3556,定价因子!E:F,2,0)</f>
        <v>#N/A</v>
      </c>
      <c r="J3556" s="3"/>
      <c r="K3556" s="77" t="e">
        <f>VLOOKUP($J$1&amp;J3556,定价因子!E:F,2,0)</f>
        <v>#N/A</v>
      </c>
      <c r="L3556" s="3"/>
      <c r="M3556" s="77" t="e">
        <f>VLOOKUP($L$1&amp;L3556,定价因子!E:F,2,0)</f>
        <v>#N/A</v>
      </c>
      <c r="N3556" s="3"/>
      <c r="O3556" s="77" t="e">
        <f>VLOOKUP($N$1&amp;N3556,定价因子!E:F,2,0)</f>
        <v>#N/A</v>
      </c>
      <c r="P3556" s="3"/>
      <c r="Q3556" s="55" t="e">
        <f>VLOOKUP($P$1&amp;P3556,定价因子!$E:$F,2,0)</f>
        <v>#N/A</v>
      </c>
      <c r="R3556" s="3"/>
      <c r="S3556" s="77" t="e">
        <f>VLOOKUP($R$1&amp;R3556,定价因子!$E:$F,2,0)</f>
        <v>#N/A</v>
      </c>
      <c r="T3556" s="61"/>
      <c r="U3556" s="63"/>
      <c r="V3556" s="63"/>
      <c r="W3556" s="63"/>
      <c r="X3556" s="3"/>
    </row>
    <row r="3557" spans="1:24">
      <c r="A3557" s="3"/>
      <c r="B3557" s="3"/>
      <c r="C3557" s="3"/>
      <c r="D3557" s="3"/>
      <c r="E3557" s="79"/>
      <c r="F3557" s="3"/>
      <c r="G3557" s="77" t="e">
        <f>VLOOKUP($F$1&amp;F3557,定价因子!E:F,2,0)</f>
        <v>#N/A</v>
      </c>
      <c r="H3557" s="3"/>
      <c r="I3557" s="77" t="e">
        <f>VLOOKUP($H$1&amp;H3557,定价因子!E:F,2,0)</f>
        <v>#N/A</v>
      </c>
      <c r="J3557" s="3"/>
      <c r="K3557" s="77" t="e">
        <f>VLOOKUP($J$1&amp;J3557,定价因子!E:F,2,0)</f>
        <v>#N/A</v>
      </c>
      <c r="L3557" s="3"/>
      <c r="M3557" s="77" t="e">
        <f>VLOOKUP($L$1&amp;L3557,定价因子!E:F,2,0)</f>
        <v>#N/A</v>
      </c>
      <c r="N3557" s="3"/>
      <c r="O3557" s="77" t="e">
        <f>VLOOKUP($N$1&amp;N3557,定价因子!E:F,2,0)</f>
        <v>#N/A</v>
      </c>
      <c r="P3557" s="3"/>
      <c r="Q3557" s="55" t="e">
        <f>VLOOKUP($P$1&amp;P3557,定价因子!$E:$F,2,0)</f>
        <v>#N/A</v>
      </c>
      <c r="R3557" s="3"/>
      <c r="S3557" s="77" t="e">
        <f>VLOOKUP($R$1&amp;R3557,定价因子!$E:$F,2,0)</f>
        <v>#N/A</v>
      </c>
      <c r="T3557" s="61"/>
      <c r="U3557" s="63"/>
      <c r="V3557" s="63"/>
      <c r="W3557" s="63"/>
      <c r="X3557" s="3"/>
    </row>
    <row r="3558" spans="1:24">
      <c r="A3558" s="3"/>
      <c r="B3558" s="3"/>
      <c r="C3558" s="3"/>
      <c r="D3558" s="3"/>
      <c r="E3558" s="79"/>
      <c r="F3558" s="3"/>
      <c r="G3558" s="77" t="e">
        <f>VLOOKUP($F$1&amp;F3558,定价因子!E:F,2,0)</f>
        <v>#N/A</v>
      </c>
      <c r="H3558" s="3"/>
      <c r="I3558" s="77" t="e">
        <f>VLOOKUP($H$1&amp;H3558,定价因子!E:F,2,0)</f>
        <v>#N/A</v>
      </c>
      <c r="J3558" s="3"/>
      <c r="K3558" s="77" t="e">
        <f>VLOOKUP($J$1&amp;J3558,定价因子!E:F,2,0)</f>
        <v>#N/A</v>
      </c>
      <c r="L3558" s="3"/>
      <c r="M3558" s="77" t="e">
        <f>VLOOKUP($L$1&amp;L3558,定价因子!E:F,2,0)</f>
        <v>#N/A</v>
      </c>
      <c r="N3558" s="3"/>
      <c r="O3558" s="77" t="e">
        <f>VLOOKUP($N$1&amp;N3558,定价因子!E:F,2,0)</f>
        <v>#N/A</v>
      </c>
      <c r="P3558" s="3"/>
      <c r="Q3558" s="55" t="e">
        <f>VLOOKUP($P$1&amp;P3558,定价因子!$E:$F,2,0)</f>
        <v>#N/A</v>
      </c>
      <c r="R3558" s="3"/>
      <c r="S3558" s="77" t="e">
        <f>VLOOKUP($R$1&amp;R3558,定价因子!$E:$F,2,0)</f>
        <v>#N/A</v>
      </c>
      <c r="T3558" s="61"/>
      <c r="U3558" s="63"/>
      <c r="V3558" s="63"/>
      <c r="W3558" s="63"/>
      <c r="X3558" s="3"/>
    </row>
    <row r="3559" spans="1:24">
      <c r="A3559" s="3"/>
      <c r="B3559" s="3"/>
      <c r="C3559" s="3"/>
      <c r="D3559" s="3"/>
      <c r="E3559" s="79"/>
      <c r="F3559" s="3"/>
      <c r="G3559" s="77" t="e">
        <f>VLOOKUP($F$1&amp;F3559,定价因子!E:F,2,0)</f>
        <v>#N/A</v>
      </c>
      <c r="H3559" s="3"/>
      <c r="I3559" s="77" t="e">
        <f>VLOOKUP($H$1&amp;H3559,定价因子!E:F,2,0)</f>
        <v>#N/A</v>
      </c>
      <c r="J3559" s="3"/>
      <c r="K3559" s="77" t="e">
        <f>VLOOKUP($J$1&amp;J3559,定价因子!E:F,2,0)</f>
        <v>#N/A</v>
      </c>
      <c r="L3559" s="3"/>
      <c r="M3559" s="77" t="e">
        <f>VLOOKUP($L$1&amp;L3559,定价因子!E:F,2,0)</f>
        <v>#N/A</v>
      </c>
      <c r="N3559" s="3"/>
      <c r="O3559" s="77" t="e">
        <f>VLOOKUP($N$1&amp;N3559,定价因子!E:F,2,0)</f>
        <v>#N/A</v>
      </c>
      <c r="P3559" s="3"/>
      <c r="Q3559" s="55" t="e">
        <f>VLOOKUP($P$1&amp;P3559,定价因子!$E:$F,2,0)</f>
        <v>#N/A</v>
      </c>
      <c r="R3559" s="3"/>
      <c r="S3559" s="77" t="e">
        <f>VLOOKUP($R$1&amp;R3559,定价因子!$E:$F,2,0)</f>
        <v>#N/A</v>
      </c>
      <c r="T3559" s="61"/>
      <c r="U3559" s="63"/>
      <c r="V3559" s="63"/>
      <c r="W3559" s="63"/>
      <c r="X3559" s="3"/>
    </row>
    <row r="3560" spans="1:24">
      <c r="A3560" s="3"/>
      <c r="B3560" s="3"/>
      <c r="C3560" s="3"/>
      <c r="D3560" s="3"/>
      <c r="E3560" s="79"/>
      <c r="F3560" s="3"/>
      <c r="G3560" s="77" t="e">
        <f>VLOOKUP($F$1&amp;F3560,定价因子!E:F,2,0)</f>
        <v>#N/A</v>
      </c>
      <c r="H3560" s="3"/>
      <c r="I3560" s="77" t="e">
        <f>VLOOKUP($H$1&amp;H3560,定价因子!E:F,2,0)</f>
        <v>#N/A</v>
      </c>
      <c r="J3560" s="3"/>
      <c r="K3560" s="77" t="e">
        <f>VLOOKUP($J$1&amp;J3560,定价因子!E:F,2,0)</f>
        <v>#N/A</v>
      </c>
      <c r="L3560" s="3"/>
      <c r="M3560" s="77" t="e">
        <f>VLOOKUP($L$1&amp;L3560,定价因子!E:F,2,0)</f>
        <v>#N/A</v>
      </c>
      <c r="N3560" s="3"/>
      <c r="O3560" s="77" t="e">
        <f>VLOOKUP($N$1&amp;N3560,定价因子!E:F,2,0)</f>
        <v>#N/A</v>
      </c>
      <c r="P3560" s="3"/>
      <c r="Q3560" s="55" t="e">
        <f>VLOOKUP($P$1&amp;P3560,定价因子!$E:$F,2,0)</f>
        <v>#N/A</v>
      </c>
      <c r="R3560" s="3"/>
      <c r="S3560" s="77" t="e">
        <f>VLOOKUP($R$1&amp;R3560,定价因子!$E:$F,2,0)</f>
        <v>#N/A</v>
      </c>
      <c r="T3560" s="61"/>
      <c r="U3560" s="63"/>
      <c r="V3560" s="63"/>
      <c r="W3560" s="63"/>
      <c r="X3560" s="3"/>
    </row>
    <row r="3561" spans="1:24">
      <c r="A3561" s="3"/>
      <c r="B3561" s="3"/>
      <c r="C3561" s="3"/>
      <c r="D3561" s="3"/>
      <c r="E3561" s="79"/>
      <c r="F3561" s="3"/>
      <c r="G3561" s="77" t="e">
        <f>VLOOKUP($F$1&amp;F3561,定价因子!E:F,2,0)</f>
        <v>#N/A</v>
      </c>
      <c r="H3561" s="3"/>
      <c r="I3561" s="77" t="e">
        <f>VLOOKUP($H$1&amp;H3561,定价因子!E:F,2,0)</f>
        <v>#N/A</v>
      </c>
      <c r="J3561" s="3"/>
      <c r="K3561" s="77" t="e">
        <f>VLOOKUP($J$1&amp;J3561,定价因子!E:F,2,0)</f>
        <v>#N/A</v>
      </c>
      <c r="L3561" s="3"/>
      <c r="M3561" s="77" t="e">
        <f>VLOOKUP($L$1&amp;L3561,定价因子!E:F,2,0)</f>
        <v>#N/A</v>
      </c>
      <c r="N3561" s="3"/>
      <c r="O3561" s="77" t="e">
        <f>VLOOKUP($N$1&amp;N3561,定价因子!E:F,2,0)</f>
        <v>#N/A</v>
      </c>
      <c r="P3561" s="3"/>
      <c r="Q3561" s="55" t="e">
        <f>VLOOKUP($P$1&amp;P3561,定价因子!$E:$F,2,0)</f>
        <v>#N/A</v>
      </c>
      <c r="R3561" s="3"/>
      <c r="S3561" s="77" t="e">
        <f>VLOOKUP($R$1&amp;R3561,定价因子!$E:$F,2,0)</f>
        <v>#N/A</v>
      </c>
      <c r="T3561" s="61"/>
      <c r="U3561" s="63"/>
      <c r="V3561" s="63"/>
      <c r="W3561" s="63"/>
      <c r="X3561" s="3"/>
    </row>
    <row r="3562" spans="1:24">
      <c r="A3562" s="3"/>
      <c r="B3562" s="3"/>
      <c r="C3562" s="3"/>
      <c r="D3562" s="3"/>
      <c r="E3562" s="79"/>
      <c r="F3562" s="3"/>
      <c r="G3562" s="77" t="e">
        <f>VLOOKUP($F$1&amp;F3562,定价因子!E:F,2,0)</f>
        <v>#N/A</v>
      </c>
      <c r="H3562" s="3"/>
      <c r="I3562" s="77" t="e">
        <f>VLOOKUP($H$1&amp;H3562,定价因子!E:F,2,0)</f>
        <v>#N/A</v>
      </c>
      <c r="J3562" s="3"/>
      <c r="K3562" s="77" t="e">
        <f>VLOOKUP($J$1&amp;J3562,定价因子!E:F,2,0)</f>
        <v>#N/A</v>
      </c>
      <c r="L3562" s="3"/>
      <c r="M3562" s="77" t="e">
        <f>VLOOKUP($L$1&amp;L3562,定价因子!E:F,2,0)</f>
        <v>#N/A</v>
      </c>
      <c r="N3562" s="3"/>
      <c r="O3562" s="77" t="e">
        <f>VLOOKUP($N$1&amp;N3562,定价因子!E:F,2,0)</f>
        <v>#N/A</v>
      </c>
      <c r="P3562" s="3"/>
      <c r="Q3562" s="55" t="e">
        <f>VLOOKUP($P$1&amp;P3562,定价因子!$E:$F,2,0)</f>
        <v>#N/A</v>
      </c>
      <c r="R3562" s="3"/>
      <c r="S3562" s="77" t="e">
        <f>VLOOKUP($R$1&amp;R3562,定价因子!$E:$F,2,0)</f>
        <v>#N/A</v>
      </c>
      <c r="T3562" s="61"/>
      <c r="U3562" s="63"/>
      <c r="V3562" s="63"/>
      <c r="W3562" s="63"/>
      <c r="X3562" s="3"/>
    </row>
    <row r="3563" spans="1:24">
      <c r="A3563" s="3"/>
      <c r="B3563" s="3"/>
      <c r="C3563" s="3"/>
      <c r="D3563" s="3"/>
      <c r="E3563" s="79"/>
      <c r="F3563" s="3"/>
      <c r="G3563" s="77" t="e">
        <f>VLOOKUP($F$1&amp;F3563,定价因子!E:F,2,0)</f>
        <v>#N/A</v>
      </c>
      <c r="H3563" s="3"/>
      <c r="I3563" s="77" t="e">
        <f>VLOOKUP($H$1&amp;H3563,定价因子!E:F,2,0)</f>
        <v>#N/A</v>
      </c>
      <c r="J3563" s="3"/>
      <c r="K3563" s="77" t="e">
        <f>VLOOKUP($J$1&amp;J3563,定价因子!E:F,2,0)</f>
        <v>#N/A</v>
      </c>
      <c r="L3563" s="3"/>
      <c r="M3563" s="77" t="e">
        <f>VLOOKUP($L$1&amp;L3563,定价因子!E:F,2,0)</f>
        <v>#N/A</v>
      </c>
      <c r="N3563" s="3"/>
      <c r="O3563" s="77" t="e">
        <f>VLOOKUP($N$1&amp;N3563,定价因子!E:F,2,0)</f>
        <v>#N/A</v>
      </c>
      <c r="P3563" s="3"/>
      <c r="Q3563" s="55" t="e">
        <f>VLOOKUP($P$1&amp;P3563,定价因子!$E:$F,2,0)</f>
        <v>#N/A</v>
      </c>
      <c r="R3563" s="3"/>
      <c r="S3563" s="77" t="e">
        <f>VLOOKUP($R$1&amp;R3563,定价因子!$E:$F,2,0)</f>
        <v>#N/A</v>
      </c>
      <c r="T3563" s="61"/>
      <c r="U3563" s="63"/>
      <c r="V3563" s="63"/>
      <c r="W3563" s="63"/>
      <c r="X3563" s="3"/>
    </row>
    <row r="3564" spans="1:24">
      <c r="A3564" s="3"/>
      <c r="B3564" s="3"/>
      <c r="C3564" s="3"/>
      <c r="D3564" s="3"/>
      <c r="E3564" s="79"/>
      <c r="F3564" s="3"/>
      <c r="G3564" s="77" t="e">
        <f>VLOOKUP($F$1&amp;F3564,定价因子!E:F,2,0)</f>
        <v>#N/A</v>
      </c>
      <c r="H3564" s="3"/>
      <c r="I3564" s="77" t="e">
        <f>VLOOKUP($H$1&amp;H3564,定价因子!E:F,2,0)</f>
        <v>#N/A</v>
      </c>
      <c r="J3564" s="3"/>
      <c r="K3564" s="77" t="e">
        <f>VLOOKUP($J$1&amp;J3564,定价因子!E:F,2,0)</f>
        <v>#N/A</v>
      </c>
      <c r="L3564" s="3"/>
      <c r="M3564" s="77" t="e">
        <f>VLOOKUP($L$1&amp;L3564,定价因子!E:F,2,0)</f>
        <v>#N/A</v>
      </c>
      <c r="N3564" s="3"/>
      <c r="O3564" s="77" t="e">
        <f>VLOOKUP($N$1&amp;N3564,定价因子!E:F,2,0)</f>
        <v>#N/A</v>
      </c>
      <c r="P3564" s="3"/>
      <c r="Q3564" s="55" t="e">
        <f>VLOOKUP($P$1&amp;P3564,定价因子!$E:$F,2,0)</f>
        <v>#N/A</v>
      </c>
      <c r="R3564" s="3"/>
      <c r="S3564" s="77" t="e">
        <f>VLOOKUP($R$1&amp;R3564,定价因子!$E:$F,2,0)</f>
        <v>#N/A</v>
      </c>
      <c r="T3564" s="61"/>
      <c r="U3564" s="63"/>
      <c r="V3564" s="63"/>
      <c r="W3564" s="63"/>
      <c r="X3564" s="3"/>
    </row>
    <row r="3565" spans="1:24">
      <c r="A3565" s="3"/>
      <c r="B3565" s="3"/>
      <c r="C3565" s="3"/>
      <c r="D3565" s="3"/>
      <c r="E3565" s="79"/>
      <c r="F3565" s="3"/>
      <c r="G3565" s="77" t="e">
        <f>VLOOKUP($F$1&amp;F3565,定价因子!E:F,2,0)</f>
        <v>#N/A</v>
      </c>
      <c r="H3565" s="3"/>
      <c r="I3565" s="77" t="e">
        <f>VLOOKUP($H$1&amp;H3565,定价因子!E:F,2,0)</f>
        <v>#N/A</v>
      </c>
      <c r="J3565" s="3"/>
      <c r="K3565" s="77" t="e">
        <f>VLOOKUP($J$1&amp;J3565,定价因子!E:F,2,0)</f>
        <v>#N/A</v>
      </c>
      <c r="L3565" s="3"/>
      <c r="M3565" s="77" t="e">
        <f>VLOOKUP($L$1&amp;L3565,定价因子!E:F,2,0)</f>
        <v>#N/A</v>
      </c>
      <c r="N3565" s="3"/>
      <c r="O3565" s="77" t="e">
        <f>VLOOKUP($N$1&amp;N3565,定价因子!E:F,2,0)</f>
        <v>#N/A</v>
      </c>
      <c r="P3565" s="3"/>
      <c r="Q3565" s="55" t="e">
        <f>VLOOKUP($P$1&amp;P3565,定价因子!$E:$F,2,0)</f>
        <v>#N/A</v>
      </c>
      <c r="R3565" s="3"/>
      <c r="S3565" s="77" t="e">
        <f>VLOOKUP($R$1&amp;R3565,定价因子!$E:$F,2,0)</f>
        <v>#N/A</v>
      </c>
      <c r="T3565" s="61"/>
      <c r="U3565" s="63"/>
      <c r="V3565" s="63"/>
      <c r="W3565" s="63"/>
      <c r="X3565" s="3"/>
    </row>
    <row r="3566" spans="1:24">
      <c r="A3566" s="3"/>
      <c r="B3566" s="3"/>
      <c r="C3566" s="3"/>
      <c r="D3566" s="3"/>
      <c r="E3566" s="79"/>
      <c r="F3566" s="3"/>
      <c r="G3566" s="77" t="e">
        <f>VLOOKUP($F$1&amp;F3566,定价因子!E:F,2,0)</f>
        <v>#N/A</v>
      </c>
      <c r="H3566" s="3"/>
      <c r="I3566" s="77" t="e">
        <f>VLOOKUP($H$1&amp;H3566,定价因子!E:F,2,0)</f>
        <v>#N/A</v>
      </c>
      <c r="J3566" s="3"/>
      <c r="K3566" s="77" t="e">
        <f>VLOOKUP($J$1&amp;J3566,定价因子!E:F,2,0)</f>
        <v>#N/A</v>
      </c>
      <c r="L3566" s="3"/>
      <c r="M3566" s="77" t="e">
        <f>VLOOKUP($L$1&amp;L3566,定价因子!E:F,2,0)</f>
        <v>#N/A</v>
      </c>
      <c r="N3566" s="3"/>
      <c r="O3566" s="77" t="e">
        <f>VLOOKUP($N$1&amp;N3566,定价因子!E:F,2,0)</f>
        <v>#N/A</v>
      </c>
      <c r="P3566" s="3"/>
      <c r="Q3566" s="55" t="e">
        <f>VLOOKUP($P$1&amp;P3566,定价因子!$E:$F,2,0)</f>
        <v>#N/A</v>
      </c>
      <c r="R3566" s="3"/>
      <c r="S3566" s="77" t="e">
        <f>VLOOKUP($R$1&amp;R3566,定价因子!$E:$F,2,0)</f>
        <v>#N/A</v>
      </c>
      <c r="T3566" s="61"/>
      <c r="U3566" s="63"/>
      <c r="V3566" s="63"/>
      <c r="W3566" s="63"/>
      <c r="X3566" s="3"/>
    </row>
    <row r="3567" spans="1:24">
      <c r="A3567" s="3"/>
      <c r="B3567" s="3"/>
      <c r="C3567" s="3"/>
      <c r="D3567" s="3"/>
      <c r="E3567" s="79"/>
      <c r="F3567" s="3"/>
      <c r="G3567" s="77" t="e">
        <f>VLOOKUP($F$1&amp;F3567,定价因子!E:F,2,0)</f>
        <v>#N/A</v>
      </c>
      <c r="H3567" s="3"/>
      <c r="I3567" s="77" t="e">
        <f>VLOOKUP($H$1&amp;H3567,定价因子!E:F,2,0)</f>
        <v>#N/A</v>
      </c>
      <c r="J3567" s="3"/>
      <c r="K3567" s="77" t="e">
        <f>VLOOKUP($J$1&amp;J3567,定价因子!E:F,2,0)</f>
        <v>#N/A</v>
      </c>
      <c r="L3567" s="3"/>
      <c r="M3567" s="77" t="e">
        <f>VLOOKUP($L$1&amp;L3567,定价因子!E:F,2,0)</f>
        <v>#N/A</v>
      </c>
      <c r="N3567" s="3"/>
      <c r="O3567" s="77" t="e">
        <f>VLOOKUP($N$1&amp;N3567,定价因子!E:F,2,0)</f>
        <v>#N/A</v>
      </c>
      <c r="P3567" s="3"/>
      <c r="Q3567" s="55" t="e">
        <f>VLOOKUP($P$1&amp;P3567,定价因子!$E:$F,2,0)</f>
        <v>#N/A</v>
      </c>
      <c r="R3567" s="3"/>
      <c r="S3567" s="77" t="e">
        <f>VLOOKUP($R$1&amp;R3567,定价因子!$E:$F,2,0)</f>
        <v>#N/A</v>
      </c>
      <c r="T3567" s="61"/>
      <c r="U3567" s="63"/>
      <c r="V3567" s="63"/>
      <c r="W3567" s="63"/>
      <c r="X3567" s="3"/>
    </row>
    <row r="3568" spans="1:24">
      <c r="A3568" s="3"/>
      <c r="B3568" s="3"/>
      <c r="C3568" s="3"/>
      <c r="D3568" s="3"/>
      <c r="E3568" s="79"/>
      <c r="F3568" s="3"/>
      <c r="G3568" s="77" t="e">
        <f>VLOOKUP($F$1&amp;F3568,定价因子!E:F,2,0)</f>
        <v>#N/A</v>
      </c>
      <c r="H3568" s="3"/>
      <c r="I3568" s="77" t="e">
        <f>VLOOKUP($H$1&amp;H3568,定价因子!E:F,2,0)</f>
        <v>#N/A</v>
      </c>
      <c r="J3568" s="3"/>
      <c r="K3568" s="77" t="e">
        <f>VLOOKUP($J$1&amp;J3568,定价因子!E:F,2,0)</f>
        <v>#N/A</v>
      </c>
      <c r="L3568" s="3"/>
      <c r="M3568" s="77" t="e">
        <f>VLOOKUP($L$1&amp;L3568,定价因子!E:F,2,0)</f>
        <v>#N/A</v>
      </c>
      <c r="N3568" s="3"/>
      <c r="O3568" s="77" t="e">
        <f>VLOOKUP($N$1&amp;N3568,定价因子!E:F,2,0)</f>
        <v>#N/A</v>
      </c>
      <c r="P3568" s="3"/>
      <c r="Q3568" s="55" t="e">
        <f>VLOOKUP($P$1&amp;P3568,定价因子!$E:$F,2,0)</f>
        <v>#N/A</v>
      </c>
      <c r="R3568" s="3"/>
      <c r="S3568" s="77" t="e">
        <f>VLOOKUP($R$1&amp;R3568,定价因子!$E:$F,2,0)</f>
        <v>#N/A</v>
      </c>
      <c r="T3568" s="61"/>
      <c r="U3568" s="63"/>
      <c r="V3568" s="63"/>
      <c r="W3568" s="63"/>
      <c r="X3568" s="3"/>
    </row>
    <row r="3569" spans="1:24">
      <c r="A3569" s="3"/>
      <c r="B3569" s="3"/>
      <c r="C3569" s="3"/>
      <c r="D3569" s="3"/>
      <c r="E3569" s="79"/>
      <c r="F3569" s="3"/>
      <c r="G3569" s="77" t="e">
        <f>VLOOKUP($F$1&amp;F3569,定价因子!E:F,2,0)</f>
        <v>#N/A</v>
      </c>
      <c r="H3569" s="3"/>
      <c r="I3569" s="77" t="e">
        <f>VLOOKUP($H$1&amp;H3569,定价因子!E:F,2,0)</f>
        <v>#N/A</v>
      </c>
      <c r="J3569" s="3"/>
      <c r="K3569" s="77" t="e">
        <f>VLOOKUP($J$1&amp;J3569,定价因子!E:F,2,0)</f>
        <v>#N/A</v>
      </c>
      <c r="L3569" s="3"/>
      <c r="M3569" s="77" t="e">
        <f>VLOOKUP($L$1&amp;L3569,定价因子!E:F,2,0)</f>
        <v>#N/A</v>
      </c>
      <c r="N3569" s="3"/>
      <c r="O3569" s="77" t="e">
        <f>VLOOKUP($N$1&amp;N3569,定价因子!E:F,2,0)</f>
        <v>#N/A</v>
      </c>
      <c r="P3569" s="3"/>
      <c r="Q3569" s="55" t="e">
        <f>VLOOKUP($P$1&amp;P3569,定价因子!$E:$F,2,0)</f>
        <v>#N/A</v>
      </c>
      <c r="R3569" s="3"/>
      <c r="S3569" s="77" t="e">
        <f>VLOOKUP($R$1&amp;R3569,定价因子!$E:$F,2,0)</f>
        <v>#N/A</v>
      </c>
      <c r="T3569" s="61"/>
      <c r="U3569" s="63"/>
      <c r="V3569" s="63"/>
      <c r="W3569" s="63"/>
      <c r="X3569" s="3"/>
    </row>
    <row r="3570" spans="1:24">
      <c r="A3570" s="3"/>
      <c r="B3570" s="3"/>
      <c r="C3570" s="3"/>
      <c r="D3570" s="3"/>
      <c r="E3570" s="79"/>
      <c r="F3570" s="3"/>
      <c r="G3570" s="77" t="e">
        <f>VLOOKUP($F$1&amp;F3570,定价因子!E:F,2,0)</f>
        <v>#N/A</v>
      </c>
      <c r="H3570" s="3"/>
      <c r="I3570" s="77" t="e">
        <f>VLOOKUP($H$1&amp;H3570,定价因子!E:F,2,0)</f>
        <v>#N/A</v>
      </c>
      <c r="J3570" s="3"/>
      <c r="K3570" s="77" t="e">
        <f>VLOOKUP($J$1&amp;J3570,定价因子!E:F,2,0)</f>
        <v>#N/A</v>
      </c>
      <c r="L3570" s="3"/>
      <c r="M3570" s="77" t="e">
        <f>VLOOKUP($L$1&amp;L3570,定价因子!E:F,2,0)</f>
        <v>#N/A</v>
      </c>
      <c r="N3570" s="3"/>
      <c r="O3570" s="77" t="e">
        <f>VLOOKUP($N$1&amp;N3570,定价因子!E:F,2,0)</f>
        <v>#N/A</v>
      </c>
      <c r="P3570" s="3"/>
      <c r="Q3570" s="55" t="e">
        <f>VLOOKUP($P$1&amp;P3570,定价因子!$E:$F,2,0)</f>
        <v>#N/A</v>
      </c>
      <c r="R3570" s="3"/>
      <c r="S3570" s="77" t="e">
        <f>VLOOKUP($R$1&amp;R3570,定价因子!$E:$F,2,0)</f>
        <v>#N/A</v>
      </c>
      <c r="T3570" s="61"/>
      <c r="U3570" s="63"/>
      <c r="V3570" s="63"/>
      <c r="W3570" s="63"/>
      <c r="X3570" s="3"/>
    </row>
    <row r="3571" spans="1:24">
      <c r="A3571" s="3"/>
      <c r="B3571" s="3"/>
      <c r="C3571" s="3"/>
      <c r="D3571" s="3"/>
      <c r="E3571" s="79"/>
      <c r="F3571" s="3"/>
      <c r="G3571" s="77" t="e">
        <f>VLOOKUP($F$1&amp;F3571,定价因子!E:F,2,0)</f>
        <v>#N/A</v>
      </c>
      <c r="H3571" s="3"/>
      <c r="I3571" s="77" t="e">
        <f>VLOOKUP($H$1&amp;H3571,定价因子!E:F,2,0)</f>
        <v>#N/A</v>
      </c>
      <c r="J3571" s="3"/>
      <c r="K3571" s="77" t="e">
        <f>VLOOKUP($J$1&amp;J3571,定价因子!E:F,2,0)</f>
        <v>#N/A</v>
      </c>
      <c r="L3571" s="3"/>
      <c r="M3571" s="77" t="e">
        <f>VLOOKUP($L$1&amp;L3571,定价因子!E:F,2,0)</f>
        <v>#N/A</v>
      </c>
      <c r="N3571" s="3"/>
      <c r="O3571" s="77" t="e">
        <f>VLOOKUP($N$1&amp;N3571,定价因子!E:F,2,0)</f>
        <v>#N/A</v>
      </c>
      <c r="P3571" s="3"/>
      <c r="Q3571" s="55" t="e">
        <f>VLOOKUP($P$1&amp;P3571,定价因子!$E:$F,2,0)</f>
        <v>#N/A</v>
      </c>
      <c r="R3571" s="3"/>
      <c r="S3571" s="77" t="e">
        <f>VLOOKUP($R$1&amp;R3571,定价因子!$E:$F,2,0)</f>
        <v>#N/A</v>
      </c>
      <c r="T3571" s="61"/>
      <c r="U3571" s="63"/>
      <c r="V3571" s="63"/>
      <c r="W3571" s="63"/>
      <c r="X3571" s="3"/>
    </row>
    <row r="3572" spans="1:24">
      <c r="A3572" s="3"/>
      <c r="B3572" s="3"/>
      <c r="C3572" s="3"/>
      <c r="D3572" s="3"/>
      <c r="E3572" s="79"/>
      <c r="F3572" s="3"/>
      <c r="G3572" s="77" t="e">
        <f>VLOOKUP($F$1&amp;F3572,定价因子!E:F,2,0)</f>
        <v>#N/A</v>
      </c>
      <c r="H3572" s="3"/>
      <c r="I3572" s="77" t="e">
        <f>VLOOKUP($H$1&amp;H3572,定价因子!E:F,2,0)</f>
        <v>#N/A</v>
      </c>
      <c r="J3572" s="3"/>
      <c r="K3572" s="77" t="e">
        <f>VLOOKUP($J$1&amp;J3572,定价因子!E:F,2,0)</f>
        <v>#N/A</v>
      </c>
      <c r="L3572" s="3"/>
      <c r="M3572" s="77" t="e">
        <f>VLOOKUP($L$1&amp;L3572,定价因子!E:F,2,0)</f>
        <v>#N/A</v>
      </c>
      <c r="N3572" s="3"/>
      <c r="O3572" s="77" t="e">
        <f>VLOOKUP($N$1&amp;N3572,定价因子!E:F,2,0)</f>
        <v>#N/A</v>
      </c>
      <c r="P3572" s="3"/>
      <c r="Q3572" s="55" t="e">
        <f>VLOOKUP($P$1&amp;P3572,定价因子!$E:$F,2,0)</f>
        <v>#N/A</v>
      </c>
      <c r="R3572" s="3"/>
      <c r="S3572" s="77" t="e">
        <f>VLOOKUP($R$1&amp;R3572,定价因子!$E:$F,2,0)</f>
        <v>#N/A</v>
      </c>
      <c r="T3572" s="61"/>
      <c r="U3572" s="63"/>
      <c r="V3572" s="63"/>
      <c r="W3572" s="63"/>
      <c r="X3572" s="3"/>
    </row>
    <row r="3573" spans="1:24">
      <c r="A3573" s="3"/>
      <c r="B3573" s="3"/>
      <c r="C3573" s="3"/>
      <c r="D3573" s="3"/>
      <c r="E3573" s="79"/>
      <c r="F3573" s="3"/>
      <c r="G3573" s="77" t="e">
        <f>VLOOKUP($F$1&amp;F3573,定价因子!E:F,2,0)</f>
        <v>#N/A</v>
      </c>
      <c r="H3573" s="3"/>
      <c r="I3573" s="77" t="e">
        <f>VLOOKUP($H$1&amp;H3573,定价因子!E:F,2,0)</f>
        <v>#N/A</v>
      </c>
      <c r="J3573" s="3"/>
      <c r="K3573" s="77" t="e">
        <f>VLOOKUP($J$1&amp;J3573,定价因子!E:F,2,0)</f>
        <v>#N/A</v>
      </c>
      <c r="L3573" s="3"/>
      <c r="M3573" s="77" t="e">
        <f>VLOOKUP($L$1&amp;L3573,定价因子!E:F,2,0)</f>
        <v>#N/A</v>
      </c>
      <c r="N3573" s="3"/>
      <c r="O3573" s="77" t="e">
        <f>VLOOKUP($N$1&amp;N3573,定价因子!E:F,2,0)</f>
        <v>#N/A</v>
      </c>
      <c r="P3573" s="3"/>
      <c r="Q3573" s="55" t="e">
        <f>VLOOKUP($P$1&amp;P3573,定价因子!$E:$F,2,0)</f>
        <v>#N/A</v>
      </c>
      <c r="R3573" s="3"/>
      <c r="S3573" s="77" t="e">
        <f>VLOOKUP($R$1&amp;R3573,定价因子!$E:$F,2,0)</f>
        <v>#N/A</v>
      </c>
      <c r="T3573" s="61"/>
      <c r="U3573" s="63"/>
      <c r="V3573" s="63"/>
      <c r="W3573" s="63"/>
      <c r="X3573" s="3"/>
    </row>
    <row r="3574" spans="1:24">
      <c r="A3574" s="3"/>
      <c r="B3574" s="3"/>
      <c r="C3574" s="3"/>
      <c r="D3574" s="3"/>
      <c r="E3574" s="79"/>
      <c r="F3574" s="3"/>
      <c r="G3574" s="77" t="e">
        <f>VLOOKUP($F$1&amp;F3574,定价因子!E:F,2,0)</f>
        <v>#N/A</v>
      </c>
      <c r="H3574" s="3"/>
      <c r="I3574" s="77" t="e">
        <f>VLOOKUP($H$1&amp;H3574,定价因子!E:F,2,0)</f>
        <v>#N/A</v>
      </c>
      <c r="J3574" s="3"/>
      <c r="K3574" s="77" t="e">
        <f>VLOOKUP($J$1&amp;J3574,定价因子!E:F,2,0)</f>
        <v>#N/A</v>
      </c>
      <c r="L3574" s="3"/>
      <c r="M3574" s="77" t="e">
        <f>VLOOKUP($L$1&amp;L3574,定价因子!E:F,2,0)</f>
        <v>#N/A</v>
      </c>
      <c r="N3574" s="3"/>
      <c r="O3574" s="77" t="e">
        <f>VLOOKUP($N$1&amp;N3574,定价因子!E:F,2,0)</f>
        <v>#N/A</v>
      </c>
      <c r="P3574" s="3"/>
      <c r="Q3574" s="55" t="e">
        <f>VLOOKUP($P$1&amp;P3574,定价因子!$E:$F,2,0)</f>
        <v>#N/A</v>
      </c>
      <c r="R3574" s="3"/>
      <c r="S3574" s="77" t="e">
        <f>VLOOKUP($R$1&amp;R3574,定价因子!$E:$F,2,0)</f>
        <v>#N/A</v>
      </c>
      <c r="T3574" s="61"/>
      <c r="U3574" s="63"/>
      <c r="V3574" s="63"/>
      <c r="W3574" s="63"/>
      <c r="X3574" s="3"/>
    </row>
    <row r="3575" spans="1:24">
      <c r="A3575" s="3"/>
      <c r="B3575" s="3"/>
      <c r="C3575" s="3"/>
      <c r="D3575" s="3"/>
      <c r="E3575" s="79"/>
      <c r="F3575" s="3"/>
      <c r="G3575" s="77" t="e">
        <f>VLOOKUP($F$1&amp;F3575,定价因子!E:F,2,0)</f>
        <v>#N/A</v>
      </c>
      <c r="H3575" s="3"/>
      <c r="I3575" s="77" t="e">
        <f>VLOOKUP($H$1&amp;H3575,定价因子!E:F,2,0)</f>
        <v>#N/A</v>
      </c>
      <c r="J3575" s="3"/>
      <c r="K3575" s="77" t="e">
        <f>VLOOKUP($J$1&amp;J3575,定价因子!E:F,2,0)</f>
        <v>#N/A</v>
      </c>
      <c r="L3575" s="3"/>
      <c r="M3575" s="77" t="e">
        <f>VLOOKUP($L$1&amp;L3575,定价因子!E:F,2,0)</f>
        <v>#N/A</v>
      </c>
      <c r="N3575" s="3"/>
      <c r="O3575" s="77" t="e">
        <f>VLOOKUP($N$1&amp;N3575,定价因子!E:F,2,0)</f>
        <v>#N/A</v>
      </c>
      <c r="P3575" s="3"/>
      <c r="Q3575" s="55" t="e">
        <f>VLOOKUP($P$1&amp;P3575,定价因子!$E:$F,2,0)</f>
        <v>#N/A</v>
      </c>
      <c r="R3575" s="3"/>
      <c r="S3575" s="77" t="e">
        <f>VLOOKUP($R$1&amp;R3575,定价因子!$E:$F,2,0)</f>
        <v>#N/A</v>
      </c>
      <c r="T3575" s="61"/>
      <c r="U3575" s="63"/>
      <c r="V3575" s="63"/>
      <c r="W3575" s="63"/>
      <c r="X3575" s="3"/>
    </row>
    <row r="3576" spans="1:24">
      <c r="A3576" s="3"/>
      <c r="B3576" s="3"/>
      <c r="C3576" s="3"/>
      <c r="D3576" s="3"/>
      <c r="E3576" s="79"/>
      <c r="F3576" s="3"/>
      <c r="G3576" s="77" t="e">
        <f>VLOOKUP($F$1&amp;F3576,定价因子!E:F,2,0)</f>
        <v>#N/A</v>
      </c>
      <c r="H3576" s="3"/>
      <c r="I3576" s="77" t="e">
        <f>VLOOKUP($H$1&amp;H3576,定价因子!E:F,2,0)</f>
        <v>#N/A</v>
      </c>
      <c r="J3576" s="3"/>
      <c r="K3576" s="77" t="e">
        <f>VLOOKUP($J$1&amp;J3576,定价因子!E:F,2,0)</f>
        <v>#N/A</v>
      </c>
      <c r="L3576" s="3"/>
      <c r="M3576" s="77" t="e">
        <f>VLOOKUP($L$1&amp;L3576,定价因子!E:F,2,0)</f>
        <v>#N/A</v>
      </c>
      <c r="N3576" s="3"/>
      <c r="O3576" s="77" t="e">
        <f>VLOOKUP($N$1&amp;N3576,定价因子!E:F,2,0)</f>
        <v>#N/A</v>
      </c>
      <c r="P3576" s="3"/>
      <c r="Q3576" s="55" t="e">
        <f>VLOOKUP($P$1&amp;P3576,定价因子!$E:$F,2,0)</f>
        <v>#N/A</v>
      </c>
      <c r="R3576" s="3"/>
      <c r="S3576" s="77" t="e">
        <f>VLOOKUP($R$1&amp;R3576,定价因子!$E:$F,2,0)</f>
        <v>#N/A</v>
      </c>
      <c r="T3576" s="61"/>
      <c r="U3576" s="63"/>
      <c r="V3576" s="63"/>
      <c r="W3576" s="63"/>
      <c r="X3576" s="3"/>
    </row>
    <row r="3577" spans="1:24">
      <c r="A3577" s="3"/>
      <c r="B3577" s="3"/>
      <c r="C3577" s="3"/>
      <c r="D3577" s="3"/>
      <c r="E3577" s="79"/>
      <c r="F3577" s="3"/>
      <c r="G3577" s="77" t="e">
        <f>VLOOKUP($F$1&amp;F3577,定价因子!E:F,2,0)</f>
        <v>#N/A</v>
      </c>
      <c r="H3577" s="3"/>
      <c r="I3577" s="77" t="e">
        <f>VLOOKUP($H$1&amp;H3577,定价因子!E:F,2,0)</f>
        <v>#N/A</v>
      </c>
      <c r="J3577" s="3"/>
      <c r="K3577" s="77" t="e">
        <f>VLOOKUP($J$1&amp;J3577,定价因子!E:F,2,0)</f>
        <v>#N/A</v>
      </c>
      <c r="L3577" s="3"/>
      <c r="M3577" s="77" t="e">
        <f>VLOOKUP($L$1&amp;L3577,定价因子!E:F,2,0)</f>
        <v>#N/A</v>
      </c>
      <c r="N3577" s="3"/>
      <c r="O3577" s="77" t="e">
        <f>VLOOKUP($N$1&amp;N3577,定价因子!E:F,2,0)</f>
        <v>#N/A</v>
      </c>
      <c r="P3577" s="3"/>
      <c r="Q3577" s="55" t="e">
        <f>VLOOKUP($P$1&amp;P3577,定价因子!$E:$F,2,0)</f>
        <v>#N/A</v>
      </c>
      <c r="R3577" s="3"/>
      <c r="S3577" s="77" t="e">
        <f>VLOOKUP($R$1&amp;R3577,定价因子!$E:$F,2,0)</f>
        <v>#N/A</v>
      </c>
      <c r="T3577" s="61"/>
      <c r="U3577" s="63"/>
      <c r="V3577" s="63"/>
      <c r="W3577" s="63"/>
      <c r="X3577" s="3"/>
    </row>
    <row r="3578" spans="1:24">
      <c r="A3578" s="3"/>
      <c r="B3578" s="3"/>
      <c r="C3578" s="3"/>
      <c r="D3578" s="3"/>
      <c r="E3578" s="79"/>
      <c r="F3578" s="3"/>
      <c r="G3578" s="77" t="e">
        <f>VLOOKUP($F$1&amp;F3578,定价因子!E:F,2,0)</f>
        <v>#N/A</v>
      </c>
      <c r="H3578" s="3"/>
      <c r="I3578" s="77" t="e">
        <f>VLOOKUP($H$1&amp;H3578,定价因子!E:F,2,0)</f>
        <v>#N/A</v>
      </c>
      <c r="J3578" s="3"/>
      <c r="K3578" s="77" t="e">
        <f>VLOOKUP($J$1&amp;J3578,定价因子!E:F,2,0)</f>
        <v>#N/A</v>
      </c>
      <c r="L3578" s="3"/>
      <c r="M3578" s="77" t="e">
        <f>VLOOKUP($L$1&amp;L3578,定价因子!E:F,2,0)</f>
        <v>#N/A</v>
      </c>
      <c r="N3578" s="3"/>
      <c r="O3578" s="77" t="e">
        <f>VLOOKUP($N$1&amp;N3578,定价因子!E:F,2,0)</f>
        <v>#N/A</v>
      </c>
      <c r="P3578" s="3"/>
      <c r="Q3578" s="55" t="e">
        <f>VLOOKUP($P$1&amp;P3578,定价因子!$E:$F,2,0)</f>
        <v>#N/A</v>
      </c>
      <c r="R3578" s="3"/>
      <c r="S3578" s="77" t="e">
        <f>VLOOKUP($R$1&amp;R3578,定价因子!$E:$F,2,0)</f>
        <v>#N/A</v>
      </c>
      <c r="T3578" s="61"/>
      <c r="U3578" s="63"/>
      <c r="V3578" s="63"/>
      <c r="W3578" s="63"/>
      <c r="X3578" s="3"/>
    </row>
    <row r="3579" spans="1:24">
      <c r="A3579" s="3"/>
      <c r="B3579" s="3"/>
      <c r="C3579" s="3"/>
      <c r="D3579" s="3"/>
      <c r="E3579" s="79"/>
      <c r="F3579" s="3"/>
      <c r="G3579" s="77" t="e">
        <f>VLOOKUP($F$1&amp;F3579,定价因子!E:F,2,0)</f>
        <v>#N/A</v>
      </c>
      <c r="H3579" s="3"/>
      <c r="I3579" s="77" t="e">
        <f>VLOOKUP($H$1&amp;H3579,定价因子!E:F,2,0)</f>
        <v>#N/A</v>
      </c>
      <c r="J3579" s="3"/>
      <c r="K3579" s="77" t="e">
        <f>VLOOKUP($J$1&amp;J3579,定价因子!E:F,2,0)</f>
        <v>#N/A</v>
      </c>
      <c r="L3579" s="3"/>
      <c r="M3579" s="77" t="e">
        <f>VLOOKUP($L$1&amp;L3579,定价因子!E:F,2,0)</f>
        <v>#N/A</v>
      </c>
      <c r="N3579" s="3"/>
      <c r="O3579" s="77" t="e">
        <f>VLOOKUP($N$1&amp;N3579,定价因子!E:F,2,0)</f>
        <v>#N/A</v>
      </c>
      <c r="P3579" s="3"/>
      <c r="Q3579" s="55" t="e">
        <f>VLOOKUP($P$1&amp;P3579,定价因子!$E:$F,2,0)</f>
        <v>#N/A</v>
      </c>
      <c r="R3579" s="3"/>
      <c r="S3579" s="77" t="e">
        <f>VLOOKUP($R$1&amp;R3579,定价因子!$E:$F,2,0)</f>
        <v>#N/A</v>
      </c>
      <c r="T3579" s="61"/>
      <c r="U3579" s="63"/>
      <c r="V3579" s="63"/>
      <c r="W3579" s="63"/>
      <c r="X3579" s="3"/>
    </row>
    <row r="3580" spans="1:24">
      <c r="A3580" s="3"/>
      <c r="B3580" s="3"/>
      <c r="C3580" s="3"/>
      <c r="D3580" s="3"/>
      <c r="E3580" s="79"/>
      <c r="F3580" s="3"/>
      <c r="G3580" s="77" t="e">
        <f>VLOOKUP($F$1&amp;F3580,定价因子!E:F,2,0)</f>
        <v>#N/A</v>
      </c>
      <c r="H3580" s="3"/>
      <c r="I3580" s="77" t="e">
        <f>VLOOKUP($H$1&amp;H3580,定价因子!E:F,2,0)</f>
        <v>#N/A</v>
      </c>
      <c r="J3580" s="3"/>
      <c r="K3580" s="77" t="e">
        <f>VLOOKUP($J$1&amp;J3580,定价因子!E:F,2,0)</f>
        <v>#N/A</v>
      </c>
      <c r="L3580" s="3"/>
      <c r="M3580" s="77" t="e">
        <f>VLOOKUP($L$1&amp;L3580,定价因子!E:F,2,0)</f>
        <v>#N/A</v>
      </c>
      <c r="N3580" s="3"/>
      <c r="O3580" s="77" t="e">
        <f>VLOOKUP($N$1&amp;N3580,定价因子!E:F,2,0)</f>
        <v>#N/A</v>
      </c>
      <c r="P3580" s="3"/>
      <c r="Q3580" s="55" t="e">
        <f>VLOOKUP($P$1&amp;P3580,定价因子!$E:$F,2,0)</f>
        <v>#N/A</v>
      </c>
      <c r="R3580" s="3"/>
      <c r="S3580" s="77" t="e">
        <f>VLOOKUP($R$1&amp;R3580,定价因子!$E:$F,2,0)</f>
        <v>#N/A</v>
      </c>
      <c r="T3580" s="61"/>
      <c r="U3580" s="63"/>
      <c r="V3580" s="63"/>
      <c r="W3580" s="63"/>
      <c r="X3580" s="3"/>
    </row>
    <row r="3581" spans="1:24">
      <c r="A3581" s="3"/>
      <c r="B3581" s="3"/>
      <c r="C3581" s="3"/>
      <c r="D3581" s="3"/>
      <c r="E3581" s="79"/>
      <c r="F3581" s="3"/>
      <c r="G3581" s="77" t="e">
        <f>VLOOKUP($F$1&amp;F3581,定价因子!E:F,2,0)</f>
        <v>#N/A</v>
      </c>
      <c r="H3581" s="3"/>
      <c r="I3581" s="77" t="e">
        <f>VLOOKUP($H$1&amp;H3581,定价因子!E:F,2,0)</f>
        <v>#N/A</v>
      </c>
      <c r="J3581" s="3"/>
      <c r="K3581" s="77" t="e">
        <f>VLOOKUP($J$1&amp;J3581,定价因子!E:F,2,0)</f>
        <v>#N/A</v>
      </c>
      <c r="L3581" s="3"/>
      <c r="M3581" s="77" t="e">
        <f>VLOOKUP($L$1&amp;L3581,定价因子!E:F,2,0)</f>
        <v>#N/A</v>
      </c>
      <c r="N3581" s="3"/>
      <c r="O3581" s="77" t="e">
        <f>VLOOKUP($N$1&amp;N3581,定价因子!E:F,2,0)</f>
        <v>#N/A</v>
      </c>
      <c r="P3581" s="3"/>
      <c r="Q3581" s="55" t="e">
        <f>VLOOKUP($P$1&amp;P3581,定价因子!$E:$F,2,0)</f>
        <v>#N/A</v>
      </c>
      <c r="R3581" s="3"/>
      <c r="S3581" s="77" t="e">
        <f>VLOOKUP($R$1&amp;R3581,定价因子!$E:$F,2,0)</f>
        <v>#N/A</v>
      </c>
      <c r="T3581" s="61"/>
      <c r="U3581" s="63"/>
      <c r="V3581" s="63"/>
      <c r="W3581" s="63"/>
      <c r="X3581" s="3"/>
    </row>
    <row r="3582" spans="1:24">
      <c r="A3582" s="3"/>
      <c r="B3582" s="3"/>
      <c r="C3582" s="3"/>
      <c r="D3582" s="3"/>
      <c r="E3582" s="79"/>
      <c r="F3582" s="3"/>
      <c r="G3582" s="77" t="e">
        <f>VLOOKUP($F$1&amp;F3582,定价因子!E:F,2,0)</f>
        <v>#N/A</v>
      </c>
      <c r="H3582" s="3"/>
      <c r="I3582" s="77" t="e">
        <f>VLOOKUP($H$1&amp;H3582,定价因子!E:F,2,0)</f>
        <v>#N/A</v>
      </c>
      <c r="J3582" s="3"/>
      <c r="K3582" s="77" t="e">
        <f>VLOOKUP($J$1&amp;J3582,定价因子!E:F,2,0)</f>
        <v>#N/A</v>
      </c>
      <c r="L3582" s="3"/>
      <c r="M3582" s="77" t="e">
        <f>VLOOKUP($L$1&amp;L3582,定价因子!E:F,2,0)</f>
        <v>#N/A</v>
      </c>
      <c r="N3582" s="3"/>
      <c r="O3582" s="77" t="e">
        <f>VLOOKUP($N$1&amp;N3582,定价因子!E:F,2,0)</f>
        <v>#N/A</v>
      </c>
      <c r="P3582" s="3"/>
      <c r="Q3582" s="55" t="e">
        <f>VLOOKUP($P$1&amp;P3582,定价因子!$E:$F,2,0)</f>
        <v>#N/A</v>
      </c>
      <c r="R3582" s="3"/>
      <c r="S3582" s="77" t="e">
        <f>VLOOKUP($R$1&amp;R3582,定价因子!$E:$F,2,0)</f>
        <v>#N/A</v>
      </c>
      <c r="T3582" s="61"/>
      <c r="U3582" s="63"/>
      <c r="V3582" s="63"/>
      <c r="W3582" s="63"/>
      <c r="X3582" s="3"/>
    </row>
    <row r="3583" spans="1:24">
      <c r="A3583" s="3"/>
      <c r="B3583" s="3"/>
      <c r="C3583" s="3"/>
      <c r="D3583" s="3"/>
      <c r="E3583" s="79"/>
      <c r="F3583" s="3"/>
      <c r="G3583" s="77" t="e">
        <f>VLOOKUP($F$1&amp;F3583,定价因子!E:F,2,0)</f>
        <v>#N/A</v>
      </c>
      <c r="H3583" s="3"/>
      <c r="I3583" s="77" t="e">
        <f>VLOOKUP($H$1&amp;H3583,定价因子!E:F,2,0)</f>
        <v>#N/A</v>
      </c>
      <c r="J3583" s="3"/>
      <c r="K3583" s="77" t="e">
        <f>VLOOKUP($J$1&amp;J3583,定价因子!E:F,2,0)</f>
        <v>#N/A</v>
      </c>
      <c r="L3583" s="3"/>
      <c r="M3583" s="77" t="e">
        <f>VLOOKUP($L$1&amp;L3583,定价因子!E:F,2,0)</f>
        <v>#N/A</v>
      </c>
      <c r="N3583" s="3"/>
      <c r="O3583" s="77" t="e">
        <f>VLOOKUP($N$1&amp;N3583,定价因子!E:F,2,0)</f>
        <v>#N/A</v>
      </c>
      <c r="P3583" s="3"/>
      <c r="Q3583" s="55" t="e">
        <f>VLOOKUP($P$1&amp;P3583,定价因子!$E:$F,2,0)</f>
        <v>#N/A</v>
      </c>
      <c r="R3583" s="3"/>
      <c r="S3583" s="77" t="e">
        <f>VLOOKUP($R$1&amp;R3583,定价因子!$E:$F,2,0)</f>
        <v>#N/A</v>
      </c>
      <c r="T3583" s="61"/>
      <c r="U3583" s="63"/>
      <c r="V3583" s="63"/>
      <c r="W3583" s="63"/>
      <c r="X3583" s="3"/>
    </row>
    <row r="3584" spans="1:24">
      <c r="A3584" s="3"/>
      <c r="B3584" s="3"/>
      <c r="C3584" s="3"/>
      <c r="D3584" s="3"/>
      <c r="E3584" s="79"/>
      <c r="F3584" s="3"/>
      <c r="G3584" s="77" t="e">
        <f>VLOOKUP($F$1&amp;F3584,定价因子!E:F,2,0)</f>
        <v>#N/A</v>
      </c>
      <c r="H3584" s="3"/>
      <c r="I3584" s="77" t="e">
        <f>VLOOKUP($H$1&amp;H3584,定价因子!E:F,2,0)</f>
        <v>#N/A</v>
      </c>
      <c r="J3584" s="3"/>
      <c r="K3584" s="77" t="e">
        <f>VLOOKUP($J$1&amp;J3584,定价因子!E:F,2,0)</f>
        <v>#N/A</v>
      </c>
      <c r="L3584" s="3"/>
      <c r="M3584" s="77" t="e">
        <f>VLOOKUP($L$1&amp;L3584,定价因子!E:F,2,0)</f>
        <v>#N/A</v>
      </c>
      <c r="N3584" s="3"/>
      <c r="O3584" s="77" t="e">
        <f>VLOOKUP($N$1&amp;N3584,定价因子!E:F,2,0)</f>
        <v>#N/A</v>
      </c>
      <c r="P3584" s="3"/>
      <c r="Q3584" s="55" t="e">
        <f>VLOOKUP($P$1&amp;P3584,定价因子!$E:$F,2,0)</f>
        <v>#N/A</v>
      </c>
      <c r="R3584" s="3"/>
      <c r="S3584" s="77" t="e">
        <f>VLOOKUP($R$1&amp;R3584,定价因子!$E:$F,2,0)</f>
        <v>#N/A</v>
      </c>
      <c r="T3584" s="61"/>
      <c r="U3584" s="63"/>
      <c r="V3584" s="63"/>
      <c r="W3584" s="63"/>
      <c r="X3584" s="3"/>
    </row>
    <row r="3585" spans="1:24">
      <c r="A3585" s="3"/>
      <c r="B3585" s="3"/>
      <c r="C3585" s="3"/>
      <c r="D3585" s="3"/>
      <c r="E3585" s="79"/>
      <c r="F3585" s="3"/>
      <c r="G3585" s="77" t="e">
        <f>VLOOKUP($F$1&amp;F3585,定价因子!E:F,2,0)</f>
        <v>#N/A</v>
      </c>
      <c r="H3585" s="3"/>
      <c r="I3585" s="77" t="e">
        <f>VLOOKUP($H$1&amp;H3585,定价因子!E:F,2,0)</f>
        <v>#N/A</v>
      </c>
      <c r="J3585" s="3"/>
      <c r="K3585" s="77" t="e">
        <f>VLOOKUP($J$1&amp;J3585,定价因子!E:F,2,0)</f>
        <v>#N/A</v>
      </c>
      <c r="L3585" s="3"/>
      <c r="M3585" s="77" t="e">
        <f>VLOOKUP($L$1&amp;L3585,定价因子!E:F,2,0)</f>
        <v>#N/A</v>
      </c>
      <c r="N3585" s="3"/>
      <c r="O3585" s="77" t="e">
        <f>VLOOKUP($N$1&amp;N3585,定价因子!E:F,2,0)</f>
        <v>#N/A</v>
      </c>
      <c r="P3585" s="3"/>
      <c r="Q3585" s="55" t="e">
        <f>VLOOKUP($P$1&amp;P3585,定价因子!$E:$F,2,0)</f>
        <v>#N/A</v>
      </c>
      <c r="R3585" s="3"/>
      <c r="S3585" s="77" t="e">
        <f>VLOOKUP($R$1&amp;R3585,定价因子!$E:$F,2,0)</f>
        <v>#N/A</v>
      </c>
      <c r="T3585" s="61"/>
      <c r="U3585" s="63"/>
      <c r="V3585" s="63"/>
      <c r="W3585" s="63"/>
      <c r="X3585" s="3"/>
    </row>
    <row r="3586" spans="1:24">
      <c r="A3586" s="3"/>
      <c r="B3586" s="3"/>
      <c r="C3586" s="3"/>
      <c r="D3586" s="3"/>
      <c r="E3586" s="79"/>
      <c r="F3586" s="3"/>
      <c r="G3586" s="77" t="e">
        <f>VLOOKUP($F$1&amp;F3586,定价因子!E:F,2,0)</f>
        <v>#N/A</v>
      </c>
      <c r="H3586" s="3"/>
      <c r="I3586" s="77" t="e">
        <f>VLOOKUP($H$1&amp;H3586,定价因子!E:F,2,0)</f>
        <v>#N/A</v>
      </c>
      <c r="J3586" s="3"/>
      <c r="K3586" s="77" t="e">
        <f>VLOOKUP($J$1&amp;J3586,定价因子!E:F,2,0)</f>
        <v>#N/A</v>
      </c>
      <c r="L3586" s="3"/>
      <c r="M3586" s="77" t="e">
        <f>VLOOKUP($L$1&amp;L3586,定价因子!E:F,2,0)</f>
        <v>#N/A</v>
      </c>
      <c r="N3586" s="3"/>
      <c r="O3586" s="77" t="e">
        <f>VLOOKUP($N$1&amp;N3586,定价因子!E:F,2,0)</f>
        <v>#N/A</v>
      </c>
      <c r="P3586" s="3"/>
      <c r="Q3586" s="55" t="e">
        <f>VLOOKUP($P$1&amp;P3586,定价因子!$E:$F,2,0)</f>
        <v>#N/A</v>
      </c>
      <c r="R3586" s="3"/>
      <c r="S3586" s="77" t="e">
        <f>VLOOKUP($R$1&amp;R3586,定价因子!$E:$F,2,0)</f>
        <v>#N/A</v>
      </c>
      <c r="T3586" s="61"/>
      <c r="U3586" s="63"/>
      <c r="V3586" s="63"/>
      <c r="W3586" s="63"/>
      <c r="X3586" s="3"/>
    </row>
    <row r="3587" spans="1:24">
      <c r="A3587" s="3"/>
      <c r="B3587" s="3"/>
      <c r="C3587" s="3"/>
      <c r="D3587" s="3"/>
      <c r="E3587" s="79"/>
      <c r="F3587" s="3"/>
      <c r="G3587" s="77" t="e">
        <f>VLOOKUP($F$1&amp;F3587,定价因子!E:F,2,0)</f>
        <v>#N/A</v>
      </c>
      <c r="H3587" s="3"/>
      <c r="I3587" s="77" t="e">
        <f>VLOOKUP($H$1&amp;H3587,定价因子!E:F,2,0)</f>
        <v>#N/A</v>
      </c>
      <c r="J3587" s="3"/>
      <c r="K3587" s="77" t="e">
        <f>VLOOKUP($J$1&amp;J3587,定价因子!E:F,2,0)</f>
        <v>#N/A</v>
      </c>
      <c r="L3587" s="3"/>
      <c r="M3587" s="77" t="e">
        <f>VLOOKUP($L$1&amp;L3587,定价因子!E:F,2,0)</f>
        <v>#N/A</v>
      </c>
      <c r="N3587" s="3"/>
      <c r="O3587" s="77" t="e">
        <f>VLOOKUP($N$1&amp;N3587,定价因子!E:F,2,0)</f>
        <v>#N/A</v>
      </c>
      <c r="P3587" s="3"/>
      <c r="Q3587" s="55" t="e">
        <f>VLOOKUP($P$1&amp;P3587,定价因子!$E:$F,2,0)</f>
        <v>#N/A</v>
      </c>
      <c r="R3587" s="3"/>
      <c r="S3587" s="77" t="e">
        <f>VLOOKUP($R$1&amp;R3587,定价因子!$E:$F,2,0)</f>
        <v>#N/A</v>
      </c>
      <c r="T3587" s="61"/>
      <c r="U3587" s="63"/>
      <c r="V3587" s="63"/>
      <c r="W3587" s="63"/>
      <c r="X3587" s="3"/>
    </row>
    <row r="3588" spans="1:24">
      <c r="A3588" s="3"/>
      <c r="B3588" s="3"/>
      <c r="C3588" s="3"/>
      <c r="D3588" s="3"/>
      <c r="E3588" s="79"/>
      <c r="F3588" s="3"/>
      <c r="G3588" s="77" t="e">
        <f>VLOOKUP($F$1&amp;F3588,定价因子!E:F,2,0)</f>
        <v>#N/A</v>
      </c>
      <c r="H3588" s="3"/>
      <c r="I3588" s="77" t="e">
        <f>VLOOKUP($H$1&amp;H3588,定价因子!E:F,2,0)</f>
        <v>#N/A</v>
      </c>
      <c r="J3588" s="3"/>
      <c r="K3588" s="77" t="e">
        <f>VLOOKUP($J$1&amp;J3588,定价因子!E:F,2,0)</f>
        <v>#N/A</v>
      </c>
      <c r="L3588" s="3"/>
      <c r="M3588" s="77" t="e">
        <f>VLOOKUP($L$1&amp;L3588,定价因子!E:F,2,0)</f>
        <v>#N/A</v>
      </c>
      <c r="N3588" s="3"/>
      <c r="O3588" s="77" t="e">
        <f>VLOOKUP($N$1&amp;N3588,定价因子!E:F,2,0)</f>
        <v>#N/A</v>
      </c>
      <c r="P3588" s="3"/>
      <c r="Q3588" s="55" t="e">
        <f>VLOOKUP($P$1&amp;P3588,定价因子!$E:$F,2,0)</f>
        <v>#N/A</v>
      </c>
      <c r="R3588" s="3"/>
      <c r="S3588" s="77" t="e">
        <f>VLOOKUP($R$1&amp;R3588,定价因子!$E:$F,2,0)</f>
        <v>#N/A</v>
      </c>
      <c r="T3588" s="61"/>
      <c r="U3588" s="63"/>
      <c r="V3588" s="63"/>
      <c r="W3588" s="63"/>
      <c r="X3588" s="3"/>
    </row>
    <row r="3589" spans="1:24">
      <c r="A3589" s="3"/>
      <c r="B3589" s="3"/>
      <c r="C3589" s="3"/>
      <c r="D3589" s="3"/>
      <c r="E3589" s="79"/>
      <c r="F3589" s="3"/>
      <c r="G3589" s="77" t="e">
        <f>VLOOKUP($F$1&amp;F3589,定价因子!E:F,2,0)</f>
        <v>#N/A</v>
      </c>
      <c r="H3589" s="3"/>
      <c r="I3589" s="77" t="e">
        <f>VLOOKUP($H$1&amp;H3589,定价因子!E:F,2,0)</f>
        <v>#N/A</v>
      </c>
      <c r="J3589" s="3"/>
      <c r="K3589" s="77" t="e">
        <f>VLOOKUP($J$1&amp;J3589,定价因子!E:F,2,0)</f>
        <v>#N/A</v>
      </c>
      <c r="L3589" s="3"/>
      <c r="M3589" s="77" t="e">
        <f>VLOOKUP($L$1&amp;L3589,定价因子!E:F,2,0)</f>
        <v>#N/A</v>
      </c>
      <c r="N3589" s="3"/>
      <c r="O3589" s="77" t="e">
        <f>VLOOKUP($N$1&amp;N3589,定价因子!E:F,2,0)</f>
        <v>#N/A</v>
      </c>
      <c r="P3589" s="3"/>
      <c r="Q3589" s="55" t="e">
        <f>VLOOKUP($P$1&amp;P3589,定价因子!$E:$F,2,0)</f>
        <v>#N/A</v>
      </c>
      <c r="R3589" s="3"/>
      <c r="S3589" s="77" t="e">
        <f>VLOOKUP($R$1&amp;R3589,定价因子!$E:$F,2,0)</f>
        <v>#N/A</v>
      </c>
      <c r="T3589" s="61"/>
      <c r="U3589" s="63"/>
      <c r="V3589" s="63"/>
      <c r="W3589" s="63"/>
      <c r="X3589" s="3"/>
    </row>
    <row r="3590" spans="1:24">
      <c r="A3590" s="3"/>
      <c r="B3590" s="3"/>
      <c r="C3590" s="3"/>
      <c r="D3590" s="3"/>
      <c r="E3590" s="79"/>
      <c r="F3590" s="3"/>
      <c r="G3590" s="77" t="e">
        <f>VLOOKUP($F$1&amp;F3590,定价因子!E:F,2,0)</f>
        <v>#N/A</v>
      </c>
      <c r="H3590" s="3"/>
      <c r="I3590" s="77" t="e">
        <f>VLOOKUP($H$1&amp;H3590,定价因子!E:F,2,0)</f>
        <v>#N/A</v>
      </c>
      <c r="J3590" s="3"/>
      <c r="K3590" s="77" t="e">
        <f>VLOOKUP($J$1&amp;J3590,定价因子!E:F,2,0)</f>
        <v>#N/A</v>
      </c>
      <c r="L3590" s="3"/>
      <c r="M3590" s="77" t="e">
        <f>VLOOKUP($L$1&amp;L3590,定价因子!E:F,2,0)</f>
        <v>#N/A</v>
      </c>
      <c r="N3590" s="3"/>
      <c r="O3590" s="77" t="e">
        <f>VLOOKUP($N$1&amp;N3590,定价因子!E:F,2,0)</f>
        <v>#N/A</v>
      </c>
      <c r="P3590" s="3"/>
      <c r="Q3590" s="55" t="e">
        <f>VLOOKUP($P$1&amp;P3590,定价因子!$E:$F,2,0)</f>
        <v>#N/A</v>
      </c>
      <c r="R3590" s="3"/>
      <c r="S3590" s="77" t="e">
        <f>VLOOKUP($R$1&amp;R3590,定价因子!$E:$F,2,0)</f>
        <v>#N/A</v>
      </c>
      <c r="T3590" s="61"/>
      <c r="U3590" s="63"/>
      <c r="V3590" s="63"/>
      <c r="W3590" s="63"/>
      <c r="X3590" s="3"/>
    </row>
    <row r="3591" spans="1:24">
      <c r="A3591" s="3"/>
      <c r="B3591" s="3"/>
      <c r="C3591" s="3"/>
      <c r="D3591" s="3"/>
      <c r="E3591" s="79"/>
      <c r="F3591" s="3"/>
      <c r="G3591" s="77" t="e">
        <f>VLOOKUP($F$1&amp;F3591,定价因子!E:F,2,0)</f>
        <v>#N/A</v>
      </c>
      <c r="H3591" s="3"/>
      <c r="I3591" s="77" t="e">
        <f>VLOOKUP($H$1&amp;H3591,定价因子!E:F,2,0)</f>
        <v>#N/A</v>
      </c>
      <c r="J3591" s="3"/>
      <c r="K3591" s="77" t="e">
        <f>VLOOKUP($J$1&amp;J3591,定价因子!E:F,2,0)</f>
        <v>#N/A</v>
      </c>
      <c r="L3591" s="3"/>
      <c r="M3591" s="77" t="e">
        <f>VLOOKUP($L$1&amp;L3591,定价因子!E:F,2,0)</f>
        <v>#N/A</v>
      </c>
      <c r="N3591" s="3"/>
      <c r="O3591" s="77" t="e">
        <f>VLOOKUP($N$1&amp;N3591,定价因子!E:F,2,0)</f>
        <v>#N/A</v>
      </c>
      <c r="P3591" s="3"/>
      <c r="Q3591" s="55" t="e">
        <f>VLOOKUP($P$1&amp;P3591,定价因子!$E:$F,2,0)</f>
        <v>#N/A</v>
      </c>
      <c r="R3591" s="3"/>
      <c r="S3591" s="77" t="e">
        <f>VLOOKUP($R$1&amp;R3591,定价因子!$E:$F,2,0)</f>
        <v>#N/A</v>
      </c>
      <c r="T3591" s="61"/>
      <c r="U3591" s="63"/>
      <c r="V3591" s="63"/>
      <c r="W3591" s="63"/>
      <c r="X3591" s="3"/>
    </row>
    <row r="3592" spans="1:24">
      <c r="A3592" s="3"/>
      <c r="B3592" s="3"/>
      <c r="C3592" s="3"/>
      <c r="D3592" s="3"/>
      <c r="E3592" s="79"/>
      <c r="F3592" s="3"/>
      <c r="G3592" s="77" t="e">
        <f>VLOOKUP($F$1&amp;F3592,定价因子!E:F,2,0)</f>
        <v>#N/A</v>
      </c>
      <c r="H3592" s="3"/>
      <c r="I3592" s="77" t="e">
        <f>VLOOKUP($H$1&amp;H3592,定价因子!E:F,2,0)</f>
        <v>#N/A</v>
      </c>
      <c r="J3592" s="3"/>
      <c r="K3592" s="77" t="e">
        <f>VLOOKUP($J$1&amp;J3592,定价因子!E:F,2,0)</f>
        <v>#N/A</v>
      </c>
      <c r="L3592" s="3"/>
      <c r="M3592" s="77" t="e">
        <f>VLOOKUP($L$1&amp;L3592,定价因子!E:F,2,0)</f>
        <v>#N/A</v>
      </c>
      <c r="N3592" s="3"/>
      <c r="O3592" s="77" t="e">
        <f>VLOOKUP($N$1&amp;N3592,定价因子!E:F,2,0)</f>
        <v>#N/A</v>
      </c>
      <c r="P3592" s="3"/>
      <c r="Q3592" s="55" t="e">
        <f>VLOOKUP($P$1&amp;P3592,定价因子!$E:$F,2,0)</f>
        <v>#N/A</v>
      </c>
      <c r="R3592" s="3"/>
      <c r="S3592" s="77" t="e">
        <f>VLOOKUP($R$1&amp;R3592,定价因子!$E:$F,2,0)</f>
        <v>#N/A</v>
      </c>
      <c r="T3592" s="61"/>
      <c r="U3592" s="63"/>
      <c r="V3592" s="63"/>
      <c r="W3592" s="63"/>
      <c r="X3592" s="3"/>
    </row>
    <row r="3593" spans="1:24">
      <c r="A3593" s="3"/>
      <c r="B3593" s="3"/>
      <c r="C3593" s="3"/>
      <c r="D3593" s="3"/>
      <c r="E3593" s="79"/>
      <c r="F3593" s="3"/>
      <c r="G3593" s="77" t="e">
        <f>VLOOKUP($F$1&amp;F3593,定价因子!E:F,2,0)</f>
        <v>#N/A</v>
      </c>
      <c r="H3593" s="3"/>
      <c r="I3593" s="77" t="e">
        <f>VLOOKUP($H$1&amp;H3593,定价因子!E:F,2,0)</f>
        <v>#N/A</v>
      </c>
      <c r="J3593" s="3"/>
      <c r="K3593" s="77" t="e">
        <f>VLOOKUP($J$1&amp;J3593,定价因子!E:F,2,0)</f>
        <v>#N/A</v>
      </c>
      <c r="L3593" s="3"/>
      <c r="M3593" s="77" t="e">
        <f>VLOOKUP($L$1&amp;L3593,定价因子!E:F,2,0)</f>
        <v>#N/A</v>
      </c>
      <c r="N3593" s="3"/>
      <c r="O3593" s="77" t="e">
        <f>VLOOKUP($N$1&amp;N3593,定价因子!E:F,2,0)</f>
        <v>#N/A</v>
      </c>
      <c r="P3593" s="3"/>
      <c r="Q3593" s="55" t="e">
        <f>VLOOKUP($P$1&amp;P3593,定价因子!$E:$F,2,0)</f>
        <v>#N/A</v>
      </c>
      <c r="R3593" s="3"/>
      <c r="S3593" s="77" t="e">
        <f>VLOOKUP($R$1&amp;R3593,定价因子!$E:$F,2,0)</f>
        <v>#N/A</v>
      </c>
      <c r="T3593" s="61"/>
      <c r="U3593" s="63"/>
      <c r="V3593" s="63"/>
      <c r="W3593" s="63"/>
      <c r="X3593" s="3"/>
    </row>
    <row r="3594" spans="1:24">
      <c r="A3594" s="3"/>
      <c r="B3594" s="3"/>
      <c r="C3594" s="3"/>
      <c r="D3594" s="3"/>
      <c r="E3594" s="79"/>
      <c r="F3594" s="3"/>
      <c r="G3594" s="77" t="e">
        <f>VLOOKUP($F$1&amp;F3594,定价因子!E:F,2,0)</f>
        <v>#N/A</v>
      </c>
      <c r="H3594" s="3"/>
      <c r="I3594" s="77" t="e">
        <f>VLOOKUP($H$1&amp;H3594,定价因子!E:F,2,0)</f>
        <v>#N/A</v>
      </c>
      <c r="J3594" s="3"/>
      <c r="K3594" s="77" t="e">
        <f>VLOOKUP($J$1&amp;J3594,定价因子!E:F,2,0)</f>
        <v>#N/A</v>
      </c>
      <c r="L3594" s="3"/>
      <c r="M3594" s="77" t="e">
        <f>VLOOKUP($L$1&amp;L3594,定价因子!E:F,2,0)</f>
        <v>#N/A</v>
      </c>
      <c r="N3594" s="3"/>
      <c r="O3594" s="77" t="e">
        <f>VLOOKUP($N$1&amp;N3594,定价因子!E:F,2,0)</f>
        <v>#N/A</v>
      </c>
      <c r="P3594" s="3"/>
      <c r="Q3594" s="55" t="e">
        <f>VLOOKUP($P$1&amp;P3594,定价因子!$E:$F,2,0)</f>
        <v>#N/A</v>
      </c>
      <c r="R3594" s="3"/>
      <c r="S3594" s="77" t="e">
        <f>VLOOKUP($R$1&amp;R3594,定价因子!$E:$F,2,0)</f>
        <v>#N/A</v>
      </c>
      <c r="T3594" s="61"/>
      <c r="U3594" s="63"/>
      <c r="V3594" s="63"/>
      <c r="W3594" s="63"/>
      <c r="X3594" s="3"/>
    </row>
    <row r="3595" spans="1:24">
      <c r="A3595" s="3"/>
      <c r="B3595" s="3"/>
      <c r="C3595" s="3"/>
      <c r="D3595" s="3"/>
      <c r="E3595" s="79"/>
      <c r="F3595" s="3"/>
      <c r="G3595" s="77" t="e">
        <f>VLOOKUP($F$1&amp;F3595,定价因子!E:F,2,0)</f>
        <v>#N/A</v>
      </c>
      <c r="H3595" s="3"/>
      <c r="I3595" s="77" t="e">
        <f>VLOOKUP($H$1&amp;H3595,定价因子!E:F,2,0)</f>
        <v>#N/A</v>
      </c>
      <c r="J3595" s="3"/>
      <c r="K3595" s="77" t="e">
        <f>VLOOKUP($J$1&amp;J3595,定价因子!E:F,2,0)</f>
        <v>#N/A</v>
      </c>
      <c r="L3595" s="3"/>
      <c r="M3595" s="77" t="e">
        <f>VLOOKUP($L$1&amp;L3595,定价因子!E:F,2,0)</f>
        <v>#N/A</v>
      </c>
      <c r="N3595" s="3"/>
      <c r="O3595" s="77" t="e">
        <f>VLOOKUP($N$1&amp;N3595,定价因子!E:F,2,0)</f>
        <v>#N/A</v>
      </c>
      <c r="P3595" s="3"/>
      <c r="Q3595" s="55" t="e">
        <f>VLOOKUP($P$1&amp;P3595,定价因子!$E:$F,2,0)</f>
        <v>#N/A</v>
      </c>
      <c r="R3595" s="3"/>
      <c r="S3595" s="77" t="e">
        <f>VLOOKUP($R$1&amp;R3595,定价因子!$E:$F,2,0)</f>
        <v>#N/A</v>
      </c>
      <c r="T3595" s="61"/>
      <c r="U3595" s="63"/>
      <c r="V3595" s="63"/>
      <c r="W3595" s="63"/>
      <c r="X3595" s="3"/>
    </row>
    <row r="3596" spans="1:24">
      <c r="A3596" s="3"/>
      <c r="B3596" s="3"/>
      <c r="C3596" s="3"/>
      <c r="D3596" s="3"/>
      <c r="E3596" s="79"/>
      <c r="F3596" s="3"/>
      <c r="G3596" s="77" t="e">
        <f>VLOOKUP($F$1&amp;F3596,定价因子!E:F,2,0)</f>
        <v>#N/A</v>
      </c>
      <c r="H3596" s="3"/>
      <c r="I3596" s="77" t="e">
        <f>VLOOKUP($H$1&amp;H3596,定价因子!E:F,2,0)</f>
        <v>#N/A</v>
      </c>
      <c r="J3596" s="3"/>
      <c r="K3596" s="77" t="e">
        <f>VLOOKUP($J$1&amp;J3596,定价因子!E:F,2,0)</f>
        <v>#N/A</v>
      </c>
      <c r="L3596" s="3"/>
      <c r="M3596" s="77" t="e">
        <f>VLOOKUP($L$1&amp;L3596,定价因子!E:F,2,0)</f>
        <v>#N/A</v>
      </c>
      <c r="N3596" s="3"/>
      <c r="O3596" s="77" t="e">
        <f>VLOOKUP($N$1&amp;N3596,定价因子!E:F,2,0)</f>
        <v>#N/A</v>
      </c>
      <c r="P3596" s="3"/>
      <c r="Q3596" s="55" t="e">
        <f>VLOOKUP($P$1&amp;P3596,定价因子!$E:$F,2,0)</f>
        <v>#N/A</v>
      </c>
      <c r="R3596" s="3"/>
      <c r="S3596" s="77" t="e">
        <f>VLOOKUP($R$1&amp;R3596,定价因子!$E:$F,2,0)</f>
        <v>#N/A</v>
      </c>
      <c r="T3596" s="61"/>
      <c r="U3596" s="63"/>
      <c r="V3596" s="63"/>
      <c r="W3596" s="63"/>
      <c r="X3596" s="3"/>
    </row>
    <row r="3597" spans="1:24">
      <c r="A3597" s="3"/>
      <c r="B3597" s="3"/>
      <c r="C3597" s="3"/>
      <c r="D3597" s="3"/>
      <c r="E3597" s="79"/>
      <c r="F3597" s="3"/>
      <c r="G3597" s="77" t="e">
        <f>VLOOKUP($F$1&amp;F3597,定价因子!E:F,2,0)</f>
        <v>#N/A</v>
      </c>
      <c r="H3597" s="3"/>
      <c r="I3597" s="77" t="e">
        <f>VLOOKUP($H$1&amp;H3597,定价因子!E:F,2,0)</f>
        <v>#N/A</v>
      </c>
      <c r="J3597" s="3"/>
      <c r="K3597" s="77" t="e">
        <f>VLOOKUP($J$1&amp;J3597,定价因子!E:F,2,0)</f>
        <v>#N/A</v>
      </c>
      <c r="L3597" s="3"/>
      <c r="M3597" s="77" t="e">
        <f>VLOOKUP($L$1&amp;L3597,定价因子!E:F,2,0)</f>
        <v>#N/A</v>
      </c>
      <c r="N3597" s="3"/>
      <c r="O3597" s="77" t="e">
        <f>VLOOKUP($N$1&amp;N3597,定价因子!E:F,2,0)</f>
        <v>#N/A</v>
      </c>
      <c r="P3597" s="3"/>
      <c r="Q3597" s="55" t="e">
        <f>VLOOKUP($P$1&amp;P3597,定价因子!$E:$F,2,0)</f>
        <v>#N/A</v>
      </c>
      <c r="R3597" s="3"/>
      <c r="S3597" s="77" t="e">
        <f>VLOOKUP($R$1&amp;R3597,定价因子!$E:$F,2,0)</f>
        <v>#N/A</v>
      </c>
      <c r="T3597" s="61"/>
      <c r="U3597" s="63"/>
      <c r="V3597" s="63"/>
      <c r="W3597" s="63"/>
      <c r="X3597" s="3"/>
    </row>
    <row r="3598" spans="1:24">
      <c r="A3598" s="3"/>
      <c r="B3598" s="3"/>
      <c r="C3598" s="3"/>
      <c r="D3598" s="3"/>
      <c r="E3598" s="79"/>
      <c r="F3598" s="3"/>
      <c r="G3598" s="77" t="e">
        <f>VLOOKUP($F$1&amp;F3598,定价因子!E:F,2,0)</f>
        <v>#N/A</v>
      </c>
      <c r="H3598" s="3"/>
      <c r="I3598" s="77" t="e">
        <f>VLOOKUP($H$1&amp;H3598,定价因子!E:F,2,0)</f>
        <v>#N/A</v>
      </c>
      <c r="J3598" s="3"/>
      <c r="K3598" s="77" t="e">
        <f>VLOOKUP($J$1&amp;J3598,定价因子!E:F,2,0)</f>
        <v>#N/A</v>
      </c>
      <c r="L3598" s="3"/>
      <c r="M3598" s="77" t="e">
        <f>VLOOKUP($L$1&amp;L3598,定价因子!E:F,2,0)</f>
        <v>#N/A</v>
      </c>
      <c r="N3598" s="3"/>
      <c r="O3598" s="77" t="e">
        <f>VLOOKUP($N$1&amp;N3598,定价因子!E:F,2,0)</f>
        <v>#N/A</v>
      </c>
      <c r="P3598" s="3"/>
      <c r="Q3598" s="55" t="e">
        <f>VLOOKUP($P$1&amp;P3598,定价因子!$E:$F,2,0)</f>
        <v>#N/A</v>
      </c>
      <c r="R3598" s="3"/>
      <c r="S3598" s="77" t="e">
        <f>VLOOKUP($R$1&amp;R3598,定价因子!$E:$F,2,0)</f>
        <v>#N/A</v>
      </c>
      <c r="T3598" s="61"/>
      <c r="U3598" s="63"/>
      <c r="V3598" s="63"/>
      <c r="W3598" s="63"/>
      <c r="X3598" s="3"/>
    </row>
    <row r="3599" spans="1:24">
      <c r="A3599" s="3"/>
      <c r="B3599" s="3"/>
      <c r="C3599" s="3"/>
      <c r="D3599" s="3"/>
      <c r="E3599" s="79"/>
      <c r="F3599" s="3"/>
      <c r="G3599" s="77" t="e">
        <f>VLOOKUP($F$1&amp;F3599,定价因子!E:F,2,0)</f>
        <v>#N/A</v>
      </c>
      <c r="H3599" s="3"/>
      <c r="I3599" s="77" t="e">
        <f>VLOOKUP($H$1&amp;H3599,定价因子!E:F,2,0)</f>
        <v>#N/A</v>
      </c>
      <c r="J3599" s="3"/>
      <c r="K3599" s="77" t="e">
        <f>VLOOKUP($J$1&amp;J3599,定价因子!E:F,2,0)</f>
        <v>#N/A</v>
      </c>
      <c r="L3599" s="3"/>
      <c r="M3599" s="77" t="e">
        <f>VLOOKUP($L$1&amp;L3599,定价因子!E:F,2,0)</f>
        <v>#N/A</v>
      </c>
      <c r="N3599" s="3"/>
      <c r="O3599" s="77" t="e">
        <f>VLOOKUP($N$1&amp;N3599,定价因子!E:F,2,0)</f>
        <v>#N/A</v>
      </c>
      <c r="P3599" s="3"/>
      <c r="Q3599" s="55" t="e">
        <f>VLOOKUP($P$1&amp;P3599,定价因子!$E:$F,2,0)</f>
        <v>#N/A</v>
      </c>
      <c r="R3599" s="3"/>
      <c r="S3599" s="77" t="e">
        <f>VLOOKUP($R$1&amp;R3599,定价因子!$E:$F,2,0)</f>
        <v>#N/A</v>
      </c>
      <c r="T3599" s="61"/>
      <c r="U3599" s="63"/>
      <c r="V3599" s="63"/>
      <c r="W3599" s="63"/>
      <c r="X3599" s="3"/>
    </row>
    <row r="3600" spans="1:24">
      <c r="A3600" s="3"/>
      <c r="B3600" s="3"/>
      <c r="C3600" s="3"/>
      <c r="D3600" s="3"/>
      <c r="E3600" s="79"/>
      <c r="F3600" s="3"/>
      <c r="G3600" s="77" t="e">
        <f>VLOOKUP($F$1&amp;F3600,定价因子!E:F,2,0)</f>
        <v>#N/A</v>
      </c>
      <c r="H3600" s="3"/>
      <c r="I3600" s="77" t="e">
        <f>VLOOKUP($H$1&amp;H3600,定价因子!E:F,2,0)</f>
        <v>#N/A</v>
      </c>
      <c r="J3600" s="3"/>
      <c r="K3600" s="77" t="e">
        <f>VLOOKUP($J$1&amp;J3600,定价因子!E:F,2,0)</f>
        <v>#N/A</v>
      </c>
      <c r="L3600" s="3"/>
      <c r="M3600" s="77" t="e">
        <f>VLOOKUP($L$1&amp;L3600,定价因子!E:F,2,0)</f>
        <v>#N/A</v>
      </c>
      <c r="N3600" s="3"/>
      <c r="O3600" s="77" t="e">
        <f>VLOOKUP($N$1&amp;N3600,定价因子!E:F,2,0)</f>
        <v>#N/A</v>
      </c>
      <c r="P3600" s="3"/>
      <c r="Q3600" s="55" t="e">
        <f>VLOOKUP($P$1&amp;P3600,定价因子!$E:$F,2,0)</f>
        <v>#N/A</v>
      </c>
      <c r="R3600" s="3"/>
      <c r="S3600" s="77" t="e">
        <f>VLOOKUP($R$1&amp;R3600,定价因子!$E:$F,2,0)</f>
        <v>#N/A</v>
      </c>
      <c r="T3600" s="61"/>
      <c r="U3600" s="63"/>
      <c r="V3600" s="63"/>
      <c r="W3600" s="63"/>
      <c r="X3600" s="3"/>
    </row>
    <row r="3601" spans="1:24">
      <c r="A3601" s="3"/>
      <c r="B3601" s="3"/>
      <c r="C3601" s="3"/>
      <c r="D3601" s="3"/>
      <c r="E3601" s="79"/>
      <c r="F3601" s="3"/>
      <c r="G3601" s="77" t="e">
        <f>VLOOKUP($F$1&amp;F3601,定价因子!E:F,2,0)</f>
        <v>#N/A</v>
      </c>
      <c r="H3601" s="3"/>
      <c r="I3601" s="77" t="e">
        <f>VLOOKUP($H$1&amp;H3601,定价因子!E:F,2,0)</f>
        <v>#N/A</v>
      </c>
      <c r="J3601" s="3"/>
      <c r="K3601" s="77" t="e">
        <f>VLOOKUP($J$1&amp;J3601,定价因子!E:F,2,0)</f>
        <v>#N/A</v>
      </c>
      <c r="L3601" s="3"/>
      <c r="M3601" s="77" t="e">
        <f>VLOOKUP($L$1&amp;L3601,定价因子!E:F,2,0)</f>
        <v>#N/A</v>
      </c>
      <c r="N3601" s="3"/>
      <c r="O3601" s="77" t="e">
        <f>VLOOKUP($N$1&amp;N3601,定价因子!E:F,2,0)</f>
        <v>#N/A</v>
      </c>
      <c r="P3601" s="3"/>
      <c r="Q3601" s="55" t="e">
        <f>VLOOKUP($P$1&amp;P3601,定价因子!$E:$F,2,0)</f>
        <v>#N/A</v>
      </c>
      <c r="R3601" s="3"/>
      <c r="S3601" s="77" t="e">
        <f>VLOOKUP($R$1&amp;R3601,定价因子!$E:$F,2,0)</f>
        <v>#N/A</v>
      </c>
      <c r="T3601" s="61"/>
      <c r="U3601" s="63"/>
      <c r="V3601" s="63"/>
      <c r="W3601" s="63"/>
      <c r="X3601" s="3"/>
    </row>
    <row r="3602" spans="1:24">
      <c r="A3602" s="3"/>
      <c r="B3602" s="3"/>
      <c r="C3602" s="3"/>
      <c r="D3602" s="3"/>
      <c r="E3602" s="79"/>
      <c r="F3602" s="3"/>
      <c r="G3602" s="77" t="e">
        <f>VLOOKUP($F$1&amp;F3602,定价因子!E:F,2,0)</f>
        <v>#N/A</v>
      </c>
      <c r="H3602" s="3"/>
      <c r="I3602" s="77" t="e">
        <f>VLOOKUP($H$1&amp;H3602,定价因子!E:F,2,0)</f>
        <v>#N/A</v>
      </c>
      <c r="J3602" s="3"/>
      <c r="K3602" s="77" t="e">
        <f>VLOOKUP($J$1&amp;J3602,定价因子!E:F,2,0)</f>
        <v>#N/A</v>
      </c>
      <c r="L3602" s="3"/>
      <c r="M3602" s="77" t="e">
        <f>VLOOKUP($L$1&amp;L3602,定价因子!E:F,2,0)</f>
        <v>#N/A</v>
      </c>
      <c r="N3602" s="3"/>
      <c r="O3602" s="77" t="e">
        <f>VLOOKUP($N$1&amp;N3602,定价因子!E:F,2,0)</f>
        <v>#N/A</v>
      </c>
      <c r="P3602" s="3"/>
      <c r="Q3602" s="55" t="e">
        <f>VLOOKUP($P$1&amp;P3602,定价因子!$E:$F,2,0)</f>
        <v>#N/A</v>
      </c>
      <c r="R3602" s="3"/>
      <c r="S3602" s="77" t="e">
        <f>VLOOKUP($R$1&amp;R3602,定价因子!$E:$F,2,0)</f>
        <v>#N/A</v>
      </c>
      <c r="T3602" s="61"/>
      <c r="U3602" s="63"/>
      <c r="V3602" s="63"/>
      <c r="W3602" s="63"/>
      <c r="X3602" s="3"/>
    </row>
    <row r="3603" spans="1:24">
      <c r="A3603" s="3"/>
      <c r="B3603" s="3"/>
      <c r="C3603" s="3"/>
      <c r="D3603" s="3"/>
      <c r="E3603" s="79"/>
      <c r="F3603" s="3"/>
      <c r="G3603" s="77" t="e">
        <f>VLOOKUP($F$1&amp;F3603,定价因子!E:F,2,0)</f>
        <v>#N/A</v>
      </c>
      <c r="H3603" s="3"/>
      <c r="I3603" s="77" t="e">
        <f>VLOOKUP($H$1&amp;H3603,定价因子!E:F,2,0)</f>
        <v>#N/A</v>
      </c>
      <c r="J3603" s="3"/>
      <c r="K3603" s="77" t="e">
        <f>VLOOKUP($J$1&amp;J3603,定价因子!E:F,2,0)</f>
        <v>#N/A</v>
      </c>
      <c r="L3603" s="3"/>
      <c r="M3603" s="77" t="e">
        <f>VLOOKUP($L$1&amp;L3603,定价因子!E:F,2,0)</f>
        <v>#N/A</v>
      </c>
      <c r="N3603" s="3"/>
      <c r="O3603" s="77" t="e">
        <f>VLOOKUP($N$1&amp;N3603,定价因子!E:F,2,0)</f>
        <v>#N/A</v>
      </c>
      <c r="P3603" s="3"/>
      <c r="Q3603" s="55" t="e">
        <f>VLOOKUP($P$1&amp;P3603,定价因子!$E:$F,2,0)</f>
        <v>#N/A</v>
      </c>
      <c r="R3603" s="3"/>
      <c r="S3603" s="77" t="e">
        <f>VLOOKUP($R$1&amp;R3603,定价因子!$E:$F,2,0)</f>
        <v>#N/A</v>
      </c>
      <c r="T3603" s="61"/>
      <c r="U3603" s="63"/>
      <c r="V3603" s="63"/>
      <c r="W3603" s="63"/>
      <c r="X3603" s="3"/>
    </row>
    <row r="3604" spans="1:24">
      <c r="A3604" s="3"/>
      <c r="B3604" s="3"/>
      <c r="C3604" s="3"/>
      <c r="D3604" s="3"/>
      <c r="E3604" s="79"/>
      <c r="F3604" s="3"/>
      <c r="G3604" s="77" t="e">
        <f>VLOOKUP($F$1&amp;F3604,定价因子!E:F,2,0)</f>
        <v>#N/A</v>
      </c>
      <c r="H3604" s="3"/>
      <c r="I3604" s="77" t="e">
        <f>VLOOKUP($H$1&amp;H3604,定价因子!E:F,2,0)</f>
        <v>#N/A</v>
      </c>
      <c r="J3604" s="3"/>
      <c r="K3604" s="77" t="e">
        <f>VLOOKUP($J$1&amp;J3604,定价因子!E:F,2,0)</f>
        <v>#N/A</v>
      </c>
      <c r="L3604" s="3"/>
      <c r="M3604" s="77" t="e">
        <f>VLOOKUP($L$1&amp;L3604,定价因子!E:F,2,0)</f>
        <v>#N/A</v>
      </c>
      <c r="N3604" s="3"/>
      <c r="O3604" s="77" t="e">
        <f>VLOOKUP($N$1&amp;N3604,定价因子!E:F,2,0)</f>
        <v>#N/A</v>
      </c>
      <c r="P3604" s="3"/>
      <c r="Q3604" s="55" t="e">
        <f>VLOOKUP($P$1&amp;P3604,定价因子!$E:$F,2,0)</f>
        <v>#N/A</v>
      </c>
      <c r="R3604" s="3"/>
      <c r="S3604" s="77" t="e">
        <f>VLOOKUP($R$1&amp;R3604,定价因子!$E:$F,2,0)</f>
        <v>#N/A</v>
      </c>
      <c r="T3604" s="61"/>
      <c r="U3604" s="63"/>
      <c r="V3604" s="63"/>
      <c r="W3604" s="63"/>
      <c r="X3604" s="3"/>
    </row>
    <row r="3605" spans="1:24">
      <c r="A3605" s="3"/>
      <c r="B3605" s="3"/>
      <c r="C3605" s="3"/>
      <c r="D3605" s="3"/>
      <c r="E3605" s="79"/>
      <c r="F3605" s="3"/>
      <c r="G3605" s="77" t="e">
        <f>VLOOKUP($F$1&amp;F3605,定价因子!E:F,2,0)</f>
        <v>#N/A</v>
      </c>
      <c r="H3605" s="3"/>
      <c r="I3605" s="77" t="e">
        <f>VLOOKUP($H$1&amp;H3605,定价因子!E:F,2,0)</f>
        <v>#N/A</v>
      </c>
      <c r="J3605" s="3"/>
      <c r="K3605" s="77" t="e">
        <f>VLOOKUP($J$1&amp;J3605,定价因子!E:F,2,0)</f>
        <v>#N/A</v>
      </c>
      <c r="L3605" s="3"/>
      <c r="M3605" s="77" t="e">
        <f>VLOOKUP($L$1&amp;L3605,定价因子!E:F,2,0)</f>
        <v>#N/A</v>
      </c>
      <c r="N3605" s="3"/>
      <c r="O3605" s="77" t="e">
        <f>VLOOKUP($N$1&amp;N3605,定价因子!E:F,2,0)</f>
        <v>#N/A</v>
      </c>
      <c r="P3605" s="3"/>
      <c r="Q3605" s="55" t="e">
        <f>VLOOKUP($P$1&amp;P3605,定价因子!$E:$F,2,0)</f>
        <v>#N/A</v>
      </c>
      <c r="R3605" s="3"/>
      <c r="S3605" s="77" t="e">
        <f>VLOOKUP($R$1&amp;R3605,定价因子!$E:$F,2,0)</f>
        <v>#N/A</v>
      </c>
      <c r="T3605" s="61"/>
      <c r="U3605" s="63"/>
      <c r="V3605" s="63"/>
      <c r="W3605" s="63"/>
      <c r="X3605" s="3"/>
    </row>
    <row r="3606" spans="1:24">
      <c r="A3606" s="3"/>
      <c r="B3606" s="3"/>
      <c r="C3606" s="3"/>
      <c r="D3606" s="3"/>
      <c r="E3606" s="79"/>
      <c r="F3606" s="3"/>
      <c r="G3606" s="77" t="e">
        <f>VLOOKUP($F$1&amp;F3606,定价因子!E:F,2,0)</f>
        <v>#N/A</v>
      </c>
      <c r="H3606" s="3"/>
      <c r="I3606" s="77" t="e">
        <f>VLOOKUP($H$1&amp;H3606,定价因子!E:F,2,0)</f>
        <v>#N/A</v>
      </c>
      <c r="J3606" s="3"/>
      <c r="K3606" s="77" t="e">
        <f>VLOOKUP($J$1&amp;J3606,定价因子!E:F,2,0)</f>
        <v>#N/A</v>
      </c>
      <c r="L3606" s="3"/>
      <c r="M3606" s="77" t="e">
        <f>VLOOKUP($L$1&amp;L3606,定价因子!E:F,2,0)</f>
        <v>#N/A</v>
      </c>
      <c r="N3606" s="3"/>
      <c r="O3606" s="77" t="e">
        <f>VLOOKUP($N$1&amp;N3606,定价因子!E:F,2,0)</f>
        <v>#N/A</v>
      </c>
      <c r="P3606" s="3"/>
      <c r="Q3606" s="55" t="e">
        <f>VLOOKUP($P$1&amp;P3606,定价因子!$E:$F,2,0)</f>
        <v>#N/A</v>
      </c>
      <c r="R3606" s="3"/>
      <c r="S3606" s="77" t="e">
        <f>VLOOKUP($R$1&amp;R3606,定价因子!$E:$F,2,0)</f>
        <v>#N/A</v>
      </c>
      <c r="T3606" s="61"/>
      <c r="U3606" s="63"/>
      <c r="V3606" s="63"/>
      <c r="W3606" s="63"/>
      <c r="X3606" s="3"/>
    </row>
    <row r="3607" spans="1:24">
      <c r="A3607" s="3"/>
      <c r="B3607" s="3"/>
      <c r="C3607" s="3"/>
      <c r="D3607" s="3"/>
      <c r="E3607" s="79"/>
      <c r="F3607" s="3"/>
      <c r="G3607" s="77" t="e">
        <f>VLOOKUP($F$1&amp;F3607,定价因子!E:F,2,0)</f>
        <v>#N/A</v>
      </c>
      <c r="H3607" s="3"/>
      <c r="I3607" s="77" t="e">
        <f>VLOOKUP($H$1&amp;H3607,定价因子!E:F,2,0)</f>
        <v>#N/A</v>
      </c>
      <c r="J3607" s="3"/>
      <c r="K3607" s="77" t="e">
        <f>VLOOKUP($J$1&amp;J3607,定价因子!E:F,2,0)</f>
        <v>#N/A</v>
      </c>
      <c r="L3607" s="3"/>
      <c r="M3607" s="77" t="e">
        <f>VLOOKUP($L$1&amp;L3607,定价因子!E:F,2,0)</f>
        <v>#N/A</v>
      </c>
      <c r="N3607" s="3"/>
      <c r="O3607" s="77" t="e">
        <f>VLOOKUP($N$1&amp;N3607,定价因子!E:F,2,0)</f>
        <v>#N/A</v>
      </c>
      <c r="P3607" s="3"/>
      <c r="Q3607" s="55" t="e">
        <f>VLOOKUP($P$1&amp;P3607,定价因子!$E:$F,2,0)</f>
        <v>#N/A</v>
      </c>
      <c r="R3607" s="3"/>
      <c r="S3607" s="77" t="e">
        <f>VLOOKUP($R$1&amp;R3607,定价因子!$E:$F,2,0)</f>
        <v>#N/A</v>
      </c>
      <c r="T3607" s="61"/>
      <c r="U3607" s="63"/>
      <c r="V3607" s="63"/>
      <c r="W3607" s="63"/>
      <c r="X3607" s="3"/>
    </row>
    <row r="3608" spans="1:24">
      <c r="A3608" s="3"/>
      <c r="B3608" s="3"/>
      <c r="C3608" s="3"/>
      <c r="D3608" s="3"/>
      <c r="E3608" s="79"/>
      <c r="F3608" s="3"/>
      <c r="G3608" s="77" t="e">
        <f>VLOOKUP($F$1&amp;F3608,定价因子!E:F,2,0)</f>
        <v>#N/A</v>
      </c>
      <c r="H3608" s="3"/>
      <c r="I3608" s="77" t="e">
        <f>VLOOKUP($H$1&amp;H3608,定价因子!E:F,2,0)</f>
        <v>#N/A</v>
      </c>
      <c r="J3608" s="3"/>
      <c r="K3608" s="77" t="e">
        <f>VLOOKUP($J$1&amp;J3608,定价因子!E:F,2,0)</f>
        <v>#N/A</v>
      </c>
      <c r="L3608" s="3"/>
      <c r="M3608" s="77" t="e">
        <f>VLOOKUP($L$1&amp;L3608,定价因子!E:F,2,0)</f>
        <v>#N/A</v>
      </c>
      <c r="N3608" s="3"/>
      <c r="O3608" s="77" t="e">
        <f>VLOOKUP($N$1&amp;N3608,定价因子!E:F,2,0)</f>
        <v>#N/A</v>
      </c>
      <c r="P3608" s="3"/>
      <c r="Q3608" s="55" t="e">
        <f>VLOOKUP($P$1&amp;P3608,定价因子!$E:$F,2,0)</f>
        <v>#N/A</v>
      </c>
      <c r="R3608" s="3"/>
      <c r="S3608" s="77" t="e">
        <f>VLOOKUP($R$1&amp;R3608,定价因子!$E:$F,2,0)</f>
        <v>#N/A</v>
      </c>
      <c r="T3608" s="61"/>
      <c r="U3608" s="63"/>
      <c r="V3608" s="63"/>
      <c r="W3608" s="63"/>
      <c r="X3608" s="3"/>
    </row>
    <row r="3609" spans="1:24">
      <c r="A3609" s="3"/>
      <c r="B3609" s="3"/>
      <c r="C3609" s="3"/>
      <c r="D3609" s="3"/>
      <c r="E3609" s="79"/>
      <c r="F3609" s="3"/>
      <c r="G3609" s="77" t="e">
        <f>VLOOKUP($F$1&amp;F3609,定价因子!E:F,2,0)</f>
        <v>#N/A</v>
      </c>
      <c r="H3609" s="3"/>
      <c r="I3609" s="77" t="e">
        <f>VLOOKUP($H$1&amp;H3609,定价因子!E:F,2,0)</f>
        <v>#N/A</v>
      </c>
      <c r="J3609" s="3"/>
      <c r="K3609" s="77" t="e">
        <f>VLOOKUP($J$1&amp;J3609,定价因子!E:F,2,0)</f>
        <v>#N/A</v>
      </c>
      <c r="L3609" s="3"/>
      <c r="M3609" s="77" t="e">
        <f>VLOOKUP($L$1&amp;L3609,定价因子!E:F,2,0)</f>
        <v>#N/A</v>
      </c>
      <c r="N3609" s="3"/>
      <c r="O3609" s="77" t="e">
        <f>VLOOKUP($N$1&amp;N3609,定价因子!E:F,2,0)</f>
        <v>#N/A</v>
      </c>
      <c r="P3609" s="3"/>
      <c r="Q3609" s="55" t="e">
        <f>VLOOKUP($P$1&amp;P3609,定价因子!$E:$F,2,0)</f>
        <v>#N/A</v>
      </c>
      <c r="R3609" s="3"/>
      <c r="S3609" s="77" t="e">
        <f>VLOOKUP($R$1&amp;R3609,定价因子!$E:$F,2,0)</f>
        <v>#N/A</v>
      </c>
      <c r="T3609" s="61"/>
      <c r="U3609" s="63"/>
      <c r="V3609" s="63"/>
      <c r="W3609" s="63"/>
      <c r="X3609" s="3"/>
    </row>
    <row r="3610" spans="1:24">
      <c r="A3610" s="3"/>
      <c r="B3610" s="3"/>
      <c r="C3610" s="3"/>
      <c r="D3610" s="3"/>
      <c r="E3610" s="79"/>
      <c r="F3610" s="3"/>
      <c r="G3610" s="77" t="e">
        <f>VLOOKUP($F$1&amp;F3610,定价因子!E:F,2,0)</f>
        <v>#N/A</v>
      </c>
      <c r="H3610" s="3"/>
      <c r="I3610" s="77" t="e">
        <f>VLOOKUP($H$1&amp;H3610,定价因子!E:F,2,0)</f>
        <v>#N/A</v>
      </c>
      <c r="J3610" s="3"/>
      <c r="K3610" s="77" t="e">
        <f>VLOOKUP($J$1&amp;J3610,定价因子!E:F,2,0)</f>
        <v>#N/A</v>
      </c>
      <c r="L3610" s="3"/>
      <c r="M3610" s="77" t="e">
        <f>VLOOKUP($L$1&amp;L3610,定价因子!E:F,2,0)</f>
        <v>#N/A</v>
      </c>
      <c r="N3610" s="3"/>
      <c r="O3610" s="77" t="e">
        <f>VLOOKUP($N$1&amp;N3610,定价因子!E:F,2,0)</f>
        <v>#N/A</v>
      </c>
      <c r="P3610" s="3"/>
      <c r="Q3610" s="55" t="e">
        <f>VLOOKUP($P$1&amp;P3610,定价因子!$E:$F,2,0)</f>
        <v>#N/A</v>
      </c>
      <c r="R3610" s="3"/>
      <c r="S3610" s="77" t="e">
        <f>VLOOKUP($R$1&amp;R3610,定价因子!$E:$F,2,0)</f>
        <v>#N/A</v>
      </c>
      <c r="T3610" s="61"/>
      <c r="U3610" s="63"/>
      <c r="V3610" s="63"/>
      <c r="W3610" s="63"/>
      <c r="X3610" s="3"/>
    </row>
    <row r="3611" spans="1:24">
      <c r="A3611" s="3"/>
      <c r="B3611" s="3"/>
      <c r="C3611" s="3"/>
      <c r="D3611" s="3"/>
      <c r="E3611" s="79"/>
      <c r="F3611" s="3"/>
      <c r="G3611" s="77" t="e">
        <f>VLOOKUP($F$1&amp;F3611,定价因子!E:F,2,0)</f>
        <v>#N/A</v>
      </c>
      <c r="H3611" s="3"/>
      <c r="I3611" s="77" t="e">
        <f>VLOOKUP($H$1&amp;H3611,定价因子!E:F,2,0)</f>
        <v>#N/A</v>
      </c>
      <c r="J3611" s="3"/>
      <c r="K3611" s="77" t="e">
        <f>VLOOKUP($J$1&amp;J3611,定价因子!E:F,2,0)</f>
        <v>#N/A</v>
      </c>
      <c r="L3611" s="3"/>
      <c r="M3611" s="77" t="e">
        <f>VLOOKUP($L$1&amp;L3611,定价因子!E:F,2,0)</f>
        <v>#N/A</v>
      </c>
      <c r="N3611" s="3"/>
      <c r="O3611" s="77" t="e">
        <f>VLOOKUP($N$1&amp;N3611,定价因子!E:F,2,0)</f>
        <v>#N/A</v>
      </c>
      <c r="P3611" s="3"/>
      <c r="Q3611" s="55" t="e">
        <f>VLOOKUP($P$1&amp;P3611,定价因子!$E:$F,2,0)</f>
        <v>#N/A</v>
      </c>
      <c r="R3611" s="3"/>
      <c r="S3611" s="77" t="e">
        <f>VLOOKUP($R$1&amp;R3611,定价因子!$E:$F,2,0)</f>
        <v>#N/A</v>
      </c>
      <c r="T3611" s="61"/>
      <c r="U3611" s="63"/>
      <c r="V3611" s="63"/>
      <c r="W3611" s="63"/>
      <c r="X3611" s="3"/>
    </row>
    <row r="3612" spans="1:24">
      <c r="A3612" s="3"/>
      <c r="B3612" s="3"/>
      <c r="C3612" s="3"/>
      <c r="D3612" s="3"/>
      <c r="E3612" s="79"/>
      <c r="F3612" s="3"/>
      <c r="G3612" s="77" t="e">
        <f>VLOOKUP($F$1&amp;F3612,定价因子!E:F,2,0)</f>
        <v>#N/A</v>
      </c>
      <c r="H3612" s="3"/>
      <c r="I3612" s="77" t="e">
        <f>VLOOKUP($H$1&amp;H3612,定价因子!E:F,2,0)</f>
        <v>#N/A</v>
      </c>
      <c r="J3612" s="3"/>
      <c r="K3612" s="77" t="e">
        <f>VLOOKUP($J$1&amp;J3612,定价因子!E:F,2,0)</f>
        <v>#N/A</v>
      </c>
      <c r="L3612" s="3"/>
      <c r="M3612" s="77" t="e">
        <f>VLOOKUP($L$1&amp;L3612,定价因子!E:F,2,0)</f>
        <v>#N/A</v>
      </c>
      <c r="N3612" s="3"/>
      <c r="O3612" s="77" t="e">
        <f>VLOOKUP($N$1&amp;N3612,定价因子!E:F,2,0)</f>
        <v>#N/A</v>
      </c>
      <c r="P3612" s="3"/>
      <c r="Q3612" s="55" t="e">
        <f>VLOOKUP($P$1&amp;P3612,定价因子!$E:$F,2,0)</f>
        <v>#N/A</v>
      </c>
      <c r="R3612" s="3"/>
      <c r="S3612" s="77" t="e">
        <f>VLOOKUP($R$1&amp;R3612,定价因子!$E:$F,2,0)</f>
        <v>#N/A</v>
      </c>
      <c r="T3612" s="61"/>
      <c r="U3612" s="63"/>
      <c r="V3612" s="63"/>
      <c r="W3612" s="63"/>
      <c r="X3612" s="3"/>
    </row>
    <row r="3613" spans="1:24">
      <c r="A3613" s="3"/>
      <c r="B3613" s="3"/>
      <c r="C3613" s="3"/>
      <c r="D3613" s="3"/>
      <c r="E3613" s="79"/>
      <c r="F3613" s="3"/>
      <c r="G3613" s="77" t="e">
        <f>VLOOKUP($F$1&amp;F3613,定价因子!E:F,2,0)</f>
        <v>#N/A</v>
      </c>
      <c r="H3613" s="3"/>
      <c r="I3613" s="77" t="e">
        <f>VLOOKUP($H$1&amp;H3613,定价因子!E:F,2,0)</f>
        <v>#N/A</v>
      </c>
      <c r="J3613" s="3"/>
      <c r="K3613" s="77" t="e">
        <f>VLOOKUP($J$1&amp;J3613,定价因子!E:F,2,0)</f>
        <v>#N/A</v>
      </c>
      <c r="L3613" s="3"/>
      <c r="M3613" s="77" t="e">
        <f>VLOOKUP($L$1&amp;L3613,定价因子!E:F,2,0)</f>
        <v>#N/A</v>
      </c>
      <c r="N3613" s="3"/>
      <c r="O3613" s="77" t="e">
        <f>VLOOKUP($N$1&amp;N3613,定价因子!E:F,2,0)</f>
        <v>#N/A</v>
      </c>
      <c r="P3613" s="3"/>
      <c r="Q3613" s="55" t="e">
        <f>VLOOKUP($P$1&amp;P3613,定价因子!$E:$F,2,0)</f>
        <v>#N/A</v>
      </c>
      <c r="R3613" s="3"/>
      <c r="S3613" s="77" t="e">
        <f>VLOOKUP($R$1&amp;R3613,定价因子!$E:$F,2,0)</f>
        <v>#N/A</v>
      </c>
      <c r="T3613" s="61"/>
      <c r="U3613" s="63"/>
      <c r="V3613" s="63"/>
      <c r="W3613" s="63"/>
      <c r="X3613" s="3"/>
    </row>
    <row r="3614" spans="1:24">
      <c r="A3614" s="3"/>
      <c r="B3614" s="3"/>
      <c r="C3614" s="3"/>
      <c r="D3614" s="3"/>
      <c r="E3614" s="79"/>
      <c r="F3614" s="3"/>
      <c r="G3614" s="77" t="e">
        <f>VLOOKUP($F$1&amp;F3614,定价因子!E:F,2,0)</f>
        <v>#N/A</v>
      </c>
      <c r="H3614" s="3"/>
      <c r="I3614" s="77" t="e">
        <f>VLOOKUP($H$1&amp;H3614,定价因子!E:F,2,0)</f>
        <v>#N/A</v>
      </c>
      <c r="J3614" s="3"/>
      <c r="K3614" s="77" t="e">
        <f>VLOOKUP($J$1&amp;J3614,定价因子!E:F,2,0)</f>
        <v>#N/A</v>
      </c>
      <c r="L3614" s="3"/>
      <c r="M3614" s="77" t="e">
        <f>VLOOKUP($L$1&amp;L3614,定价因子!E:F,2,0)</f>
        <v>#N/A</v>
      </c>
      <c r="N3614" s="3"/>
      <c r="O3614" s="77" t="e">
        <f>VLOOKUP($N$1&amp;N3614,定价因子!E:F,2,0)</f>
        <v>#N/A</v>
      </c>
      <c r="P3614" s="3"/>
      <c r="Q3614" s="55" t="e">
        <f>VLOOKUP($P$1&amp;P3614,定价因子!$E:$F,2,0)</f>
        <v>#N/A</v>
      </c>
      <c r="R3614" s="3"/>
      <c r="S3614" s="77" t="e">
        <f>VLOOKUP($R$1&amp;R3614,定价因子!$E:$F,2,0)</f>
        <v>#N/A</v>
      </c>
      <c r="T3614" s="61"/>
      <c r="U3614" s="63"/>
      <c r="V3614" s="63"/>
      <c r="W3614" s="63"/>
      <c r="X3614" s="3"/>
    </row>
    <row r="3615" spans="1:24">
      <c r="A3615" s="3"/>
      <c r="B3615" s="3"/>
      <c r="C3615" s="3"/>
      <c r="D3615" s="3"/>
      <c r="E3615" s="79"/>
      <c r="F3615" s="3"/>
      <c r="G3615" s="77" t="e">
        <f>VLOOKUP($F$1&amp;F3615,定价因子!E:F,2,0)</f>
        <v>#N/A</v>
      </c>
      <c r="H3615" s="3"/>
      <c r="I3615" s="77" t="e">
        <f>VLOOKUP($H$1&amp;H3615,定价因子!E:F,2,0)</f>
        <v>#N/A</v>
      </c>
      <c r="J3615" s="3"/>
      <c r="K3615" s="77" t="e">
        <f>VLOOKUP($J$1&amp;J3615,定价因子!E:F,2,0)</f>
        <v>#N/A</v>
      </c>
      <c r="L3615" s="3"/>
      <c r="M3615" s="77" t="e">
        <f>VLOOKUP($L$1&amp;L3615,定价因子!E:F,2,0)</f>
        <v>#N/A</v>
      </c>
      <c r="N3615" s="3"/>
      <c r="O3615" s="77" t="e">
        <f>VLOOKUP($N$1&amp;N3615,定价因子!E:F,2,0)</f>
        <v>#N/A</v>
      </c>
      <c r="P3615" s="3"/>
      <c r="Q3615" s="55" t="e">
        <f>VLOOKUP($P$1&amp;P3615,定价因子!$E:$F,2,0)</f>
        <v>#N/A</v>
      </c>
      <c r="R3615" s="3"/>
      <c r="S3615" s="77" t="e">
        <f>VLOOKUP($R$1&amp;R3615,定价因子!$E:$F,2,0)</f>
        <v>#N/A</v>
      </c>
      <c r="T3615" s="61"/>
      <c r="U3615" s="63"/>
      <c r="V3615" s="63"/>
      <c r="W3615" s="63"/>
      <c r="X3615" s="3"/>
    </row>
    <row r="3616" spans="1:24">
      <c r="A3616" s="3"/>
      <c r="B3616" s="3"/>
      <c r="C3616" s="3"/>
      <c r="D3616" s="3"/>
      <c r="E3616" s="79"/>
      <c r="F3616" s="3"/>
      <c r="G3616" s="77" t="e">
        <f>VLOOKUP($F$1&amp;F3616,定价因子!E:F,2,0)</f>
        <v>#N/A</v>
      </c>
      <c r="H3616" s="3"/>
      <c r="I3616" s="77" t="e">
        <f>VLOOKUP($H$1&amp;H3616,定价因子!E:F,2,0)</f>
        <v>#N/A</v>
      </c>
      <c r="J3616" s="3"/>
      <c r="K3616" s="77" t="e">
        <f>VLOOKUP($J$1&amp;J3616,定价因子!E:F,2,0)</f>
        <v>#N/A</v>
      </c>
      <c r="L3616" s="3"/>
      <c r="M3616" s="77" t="e">
        <f>VLOOKUP($L$1&amp;L3616,定价因子!E:F,2,0)</f>
        <v>#N/A</v>
      </c>
      <c r="N3616" s="3"/>
      <c r="O3616" s="77" t="e">
        <f>VLOOKUP($N$1&amp;N3616,定价因子!E:F,2,0)</f>
        <v>#N/A</v>
      </c>
      <c r="P3616" s="3"/>
      <c r="Q3616" s="55" t="e">
        <f>VLOOKUP($P$1&amp;P3616,定价因子!$E:$F,2,0)</f>
        <v>#N/A</v>
      </c>
      <c r="R3616" s="3"/>
      <c r="S3616" s="77" t="e">
        <f>VLOOKUP($R$1&amp;R3616,定价因子!$E:$F,2,0)</f>
        <v>#N/A</v>
      </c>
      <c r="T3616" s="61"/>
      <c r="U3616" s="63"/>
      <c r="V3616" s="63"/>
      <c r="W3616" s="63"/>
      <c r="X3616" s="3"/>
    </row>
    <row r="3617" spans="1:24">
      <c r="A3617" s="3"/>
      <c r="B3617" s="3"/>
      <c r="C3617" s="3"/>
      <c r="D3617" s="3"/>
      <c r="E3617" s="79"/>
      <c r="F3617" s="3"/>
      <c r="G3617" s="77" t="e">
        <f>VLOOKUP($F$1&amp;F3617,定价因子!E:F,2,0)</f>
        <v>#N/A</v>
      </c>
      <c r="H3617" s="3"/>
      <c r="I3617" s="77" t="e">
        <f>VLOOKUP($H$1&amp;H3617,定价因子!E:F,2,0)</f>
        <v>#N/A</v>
      </c>
      <c r="J3617" s="3"/>
      <c r="K3617" s="77" t="e">
        <f>VLOOKUP($J$1&amp;J3617,定价因子!E:F,2,0)</f>
        <v>#N/A</v>
      </c>
      <c r="L3617" s="3"/>
      <c r="M3617" s="77" t="e">
        <f>VLOOKUP($L$1&amp;L3617,定价因子!E:F,2,0)</f>
        <v>#N/A</v>
      </c>
      <c r="N3617" s="3"/>
      <c r="O3617" s="77" t="e">
        <f>VLOOKUP($N$1&amp;N3617,定价因子!E:F,2,0)</f>
        <v>#N/A</v>
      </c>
      <c r="P3617" s="3"/>
      <c r="Q3617" s="55" t="e">
        <f>VLOOKUP($P$1&amp;P3617,定价因子!$E:$F,2,0)</f>
        <v>#N/A</v>
      </c>
      <c r="R3617" s="3"/>
      <c r="S3617" s="77" t="e">
        <f>VLOOKUP($R$1&amp;R3617,定价因子!$E:$F,2,0)</f>
        <v>#N/A</v>
      </c>
      <c r="T3617" s="61"/>
      <c r="U3617" s="63"/>
      <c r="V3617" s="63"/>
      <c r="W3617" s="63"/>
      <c r="X3617" s="3"/>
    </row>
    <row r="3618" spans="1:24">
      <c r="A3618" s="3"/>
      <c r="B3618" s="3"/>
      <c r="C3618" s="3"/>
      <c r="D3618" s="3"/>
      <c r="E3618" s="79"/>
      <c r="F3618" s="3"/>
      <c r="G3618" s="77" t="e">
        <f>VLOOKUP($F$1&amp;F3618,定价因子!E:F,2,0)</f>
        <v>#N/A</v>
      </c>
      <c r="H3618" s="3"/>
      <c r="I3618" s="77" t="e">
        <f>VLOOKUP($H$1&amp;H3618,定价因子!E:F,2,0)</f>
        <v>#N/A</v>
      </c>
      <c r="J3618" s="3"/>
      <c r="K3618" s="77" t="e">
        <f>VLOOKUP($J$1&amp;J3618,定价因子!E:F,2,0)</f>
        <v>#N/A</v>
      </c>
      <c r="L3618" s="3"/>
      <c r="M3618" s="77" t="e">
        <f>VLOOKUP($L$1&amp;L3618,定价因子!E:F,2,0)</f>
        <v>#N/A</v>
      </c>
      <c r="N3618" s="3"/>
      <c r="O3618" s="77" t="e">
        <f>VLOOKUP($N$1&amp;N3618,定价因子!E:F,2,0)</f>
        <v>#N/A</v>
      </c>
      <c r="P3618" s="3"/>
      <c r="Q3618" s="55" t="e">
        <f>VLOOKUP($P$1&amp;P3618,定价因子!$E:$F,2,0)</f>
        <v>#N/A</v>
      </c>
      <c r="R3618" s="3"/>
      <c r="S3618" s="77" t="e">
        <f>VLOOKUP($R$1&amp;R3618,定价因子!$E:$F,2,0)</f>
        <v>#N/A</v>
      </c>
      <c r="T3618" s="61"/>
      <c r="U3618" s="63"/>
      <c r="V3618" s="63"/>
      <c r="W3618" s="63"/>
      <c r="X3618" s="3"/>
    </row>
    <row r="3619" spans="1:24">
      <c r="A3619" s="3"/>
      <c r="B3619" s="3"/>
      <c r="C3619" s="3"/>
      <c r="D3619" s="3"/>
      <c r="E3619" s="79"/>
      <c r="F3619" s="3"/>
      <c r="G3619" s="77" t="e">
        <f>VLOOKUP($F$1&amp;F3619,定价因子!E:F,2,0)</f>
        <v>#N/A</v>
      </c>
      <c r="H3619" s="3"/>
      <c r="I3619" s="77" t="e">
        <f>VLOOKUP($H$1&amp;H3619,定价因子!E:F,2,0)</f>
        <v>#N/A</v>
      </c>
      <c r="J3619" s="3"/>
      <c r="K3619" s="77" t="e">
        <f>VLOOKUP($J$1&amp;J3619,定价因子!E:F,2,0)</f>
        <v>#N/A</v>
      </c>
      <c r="L3619" s="3"/>
      <c r="M3619" s="77" t="e">
        <f>VLOOKUP($L$1&amp;L3619,定价因子!E:F,2,0)</f>
        <v>#N/A</v>
      </c>
      <c r="N3619" s="3"/>
      <c r="O3619" s="77" t="e">
        <f>VLOOKUP($N$1&amp;N3619,定价因子!E:F,2,0)</f>
        <v>#N/A</v>
      </c>
      <c r="P3619" s="3"/>
      <c r="Q3619" s="55" t="e">
        <f>VLOOKUP($P$1&amp;P3619,定价因子!$E:$F,2,0)</f>
        <v>#N/A</v>
      </c>
      <c r="R3619" s="3"/>
      <c r="S3619" s="77" t="e">
        <f>VLOOKUP($R$1&amp;R3619,定价因子!$E:$F,2,0)</f>
        <v>#N/A</v>
      </c>
      <c r="T3619" s="61"/>
      <c r="U3619" s="63"/>
      <c r="V3619" s="63"/>
      <c r="W3619" s="63"/>
      <c r="X3619" s="3"/>
    </row>
    <row r="3620" spans="1:24">
      <c r="A3620" s="3"/>
      <c r="B3620" s="3"/>
      <c r="C3620" s="3"/>
      <c r="D3620" s="3"/>
      <c r="E3620" s="79"/>
      <c r="F3620" s="3"/>
      <c r="G3620" s="77" t="e">
        <f>VLOOKUP($F$1&amp;F3620,定价因子!E:F,2,0)</f>
        <v>#N/A</v>
      </c>
      <c r="H3620" s="3"/>
      <c r="I3620" s="77" t="e">
        <f>VLOOKUP($H$1&amp;H3620,定价因子!E:F,2,0)</f>
        <v>#N/A</v>
      </c>
      <c r="J3620" s="3"/>
      <c r="K3620" s="77" t="e">
        <f>VLOOKUP($J$1&amp;J3620,定价因子!E:F,2,0)</f>
        <v>#N/A</v>
      </c>
      <c r="L3620" s="3"/>
      <c r="M3620" s="77" t="e">
        <f>VLOOKUP($L$1&amp;L3620,定价因子!E:F,2,0)</f>
        <v>#N/A</v>
      </c>
      <c r="N3620" s="3"/>
      <c r="O3620" s="77" t="e">
        <f>VLOOKUP($N$1&amp;N3620,定价因子!E:F,2,0)</f>
        <v>#N/A</v>
      </c>
      <c r="P3620" s="3"/>
      <c r="Q3620" s="55" t="e">
        <f>VLOOKUP($P$1&amp;P3620,定价因子!$E:$F,2,0)</f>
        <v>#N/A</v>
      </c>
      <c r="R3620" s="3"/>
      <c r="S3620" s="77" t="e">
        <f>VLOOKUP($R$1&amp;R3620,定价因子!$E:$F,2,0)</f>
        <v>#N/A</v>
      </c>
      <c r="T3620" s="61"/>
      <c r="U3620" s="63"/>
      <c r="V3620" s="63"/>
      <c r="W3620" s="63"/>
      <c r="X3620" s="3"/>
    </row>
    <row r="3621" spans="1:24">
      <c r="A3621" s="3"/>
      <c r="B3621" s="3"/>
      <c r="C3621" s="3"/>
      <c r="D3621" s="3"/>
      <c r="E3621" s="79"/>
      <c r="F3621" s="3"/>
      <c r="G3621" s="77" t="e">
        <f>VLOOKUP($F$1&amp;F3621,定价因子!E:F,2,0)</f>
        <v>#N/A</v>
      </c>
      <c r="H3621" s="3"/>
      <c r="I3621" s="77" t="e">
        <f>VLOOKUP($H$1&amp;H3621,定价因子!E:F,2,0)</f>
        <v>#N/A</v>
      </c>
      <c r="J3621" s="3"/>
      <c r="K3621" s="77" t="e">
        <f>VLOOKUP($J$1&amp;J3621,定价因子!E:F,2,0)</f>
        <v>#N/A</v>
      </c>
      <c r="L3621" s="3"/>
      <c r="M3621" s="77" t="e">
        <f>VLOOKUP($L$1&amp;L3621,定价因子!E:F,2,0)</f>
        <v>#N/A</v>
      </c>
      <c r="N3621" s="3"/>
      <c r="O3621" s="77" t="e">
        <f>VLOOKUP($N$1&amp;N3621,定价因子!E:F,2,0)</f>
        <v>#N/A</v>
      </c>
      <c r="P3621" s="3"/>
      <c r="Q3621" s="55" t="e">
        <f>VLOOKUP($P$1&amp;P3621,定价因子!$E:$F,2,0)</f>
        <v>#N/A</v>
      </c>
      <c r="R3621" s="3"/>
      <c r="S3621" s="77" t="e">
        <f>VLOOKUP($R$1&amp;R3621,定价因子!$E:$F,2,0)</f>
        <v>#N/A</v>
      </c>
      <c r="T3621" s="61"/>
      <c r="U3621" s="63"/>
      <c r="V3621" s="63"/>
      <c r="W3621" s="63"/>
      <c r="X3621" s="3"/>
    </row>
    <row r="3622" spans="1:24">
      <c r="A3622" s="3"/>
      <c r="B3622" s="3"/>
      <c r="C3622" s="3"/>
      <c r="D3622" s="3"/>
      <c r="E3622" s="79"/>
      <c r="F3622" s="3"/>
      <c r="G3622" s="77" t="e">
        <f>VLOOKUP($F$1&amp;F3622,定价因子!E:F,2,0)</f>
        <v>#N/A</v>
      </c>
      <c r="H3622" s="3"/>
      <c r="I3622" s="77" t="e">
        <f>VLOOKUP($H$1&amp;H3622,定价因子!E:F,2,0)</f>
        <v>#N/A</v>
      </c>
      <c r="J3622" s="3"/>
      <c r="K3622" s="77" t="e">
        <f>VLOOKUP($J$1&amp;J3622,定价因子!E:F,2,0)</f>
        <v>#N/A</v>
      </c>
      <c r="L3622" s="3"/>
      <c r="M3622" s="77" t="e">
        <f>VLOOKUP($L$1&amp;L3622,定价因子!E:F,2,0)</f>
        <v>#N/A</v>
      </c>
      <c r="N3622" s="3"/>
      <c r="O3622" s="77" t="e">
        <f>VLOOKUP($N$1&amp;N3622,定价因子!E:F,2,0)</f>
        <v>#N/A</v>
      </c>
      <c r="P3622" s="3"/>
      <c r="Q3622" s="55" t="e">
        <f>VLOOKUP($P$1&amp;P3622,定价因子!$E:$F,2,0)</f>
        <v>#N/A</v>
      </c>
      <c r="R3622" s="3"/>
      <c r="S3622" s="77" t="e">
        <f>VLOOKUP($R$1&amp;R3622,定价因子!$E:$F,2,0)</f>
        <v>#N/A</v>
      </c>
      <c r="T3622" s="61"/>
      <c r="U3622" s="63"/>
      <c r="V3622" s="63"/>
      <c r="W3622" s="63"/>
      <c r="X3622" s="3"/>
    </row>
    <row r="3623" spans="1:24">
      <c r="A3623" s="3"/>
      <c r="B3623" s="3"/>
      <c r="C3623" s="3"/>
      <c r="D3623" s="3"/>
      <c r="E3623" s="79"/>
      <c r="F3623" s="3"/>
      <c r="G3623" s="77" t="e">
        <f>VLOOKUP($F$1&amp;F3623,定价因子!E:F,2,0)</f>
        <v>#N/A</v>
      </c>
      <c r="H3623" s="3"/>
      <c r="I3623" s="77" t="e">
        <f>VLOOKUP($H$1&amp;H3623,定价因子!E:F,2,0)</f>
        <v>#N/A</v>
      </c>
      <c r="J3623" s="3"/>
      <c r="K3623" s="77" t="e">
        <f>VLOOKUP($J$1&amp;J3623,定价因子!E:F,2,0)</f>
        <v>#N/A</v>
      </c>
      <c r="L3623" s="3"/>
      <c r="M3623" s="77" t="e">
        <f>VLOOKUP($L$1&amp;L3623,定价因子!E:F,2,0)</f>
        <v>#N/A</v>
      </c>
      <c r="N3623" s="3"/>
      <c r="O3623" s="77" t="e">
        <f>VLOOKUP($N$1&amp;N3623,定价因子!E:F,2,0)</f>
        <v>#N/A</v>
      </c>
      <c r="P3623" s="3"/>
      <c r="Q3623" s="55" t="e">
        <f>VLOOKUP($P$1&amp;P3623,定价因子!$E:$F,2,0)</f>
        <v>#N/A</v>
      </c>
      <c r="R3623" s="3"/>
      <c r="S3623" s="77" t="e">
        <f>VLOOKUP($R$1&amp;R3623,定价因子!$E:$F,2,0)</f>
        <v>#N/A</v>
      </c>
      <c r="T3623" s="61"/>
      <c r="U3623" s="63"/>
      <c r="V3623" s="63"/>
      <c r="W3623" s="63"/>
      <c r="X3623" s="3"/>
    </row>
    <row r="3624" spans="1:24">
      <c r="A3624" s="3"/>
      <c r="B3624" s="3"/>
      <c r="C3624" s="3"/>
      <c r="D3624" s="3"/>
      <c r="E3624" s="79"/>
      <c r="F3624" s="3"/>
      <c r="G3624" s="77" t="e">
        <f>VLOOKUP($F$1&amp;F3624,定价因子!E:F,2,0)</f>
        <v>#N/A</v>
      </c>
      <c r="H3624" s="3"/>
      <c r="I3624" s="77" t="e">
        <f>VLOOKUP($H$1&amp;H3624,定价因子!E:F,2,0)</f>
        <v>#N/A</v>
      </c>
      <c r="J3624" s="3"/>
      <c r="K3624" s="77" t="e">
        <f>VLOOKUP($J$1&amp;J3624,定价因子!E:F,2,0)</f>
        <v>#N/A</v>
      </c>
      <c r="L3624" s="3"/>
      <c r="M3624" s="77" t="e">
        <f>VLOOKUP($L$1&amp;L3624,定价因子!E:F,2,0)</f>
        <v>#N/A</v>
      </c>
      <c r="N3624" s="3"/>
      <c r="O3624" s="77" t="e">
        <f>VLOOKUP($N$1&amp;N3624,定价因子!E:F,2,0)</f>
        <v>#N/A</v>
      </c>
      <c r="P3624" s="3"/>
      <c r="Q3624" s="55" t="e">
        <f>VLOOKUP($P$1&amp;P3624,定价因子!$E:$F,2,0)</f>
        <v>#N/A</v>
      </c>
      <c r="R3624" s="3"/>
      <c r="S3624" s="77" t="e">
        <f>VLOOKUP($R$1&amp;R3624,定价因子!$E:$F,2,0)</f>
        <v>#N/A</v>
      </c>
      <c r="T3624" s="61"/>
      <c r="U3624" s="63"/>
      <c r="V3624" s="63"/>
      <c r="W3624" s="63"/>
      <c r="X3624" s="3"/>
    </row>
    <row r="3625" spans="1:24">
      <c r="A3625" s="3"/>
      <c r="B3625" s="3"/>
      <c r="C3625" s="3"/>
      <c r="D3625" s="3"/>
      <c r="E3625" s="79"/>
      <c r="F3625" s="3"/>
      <c r="G3625" s="77" t="e">
        <f>VLOOKUP($F$1&amp;F3625,定价因子!E:F,2,0)</f>
        <v>#N/A</v>
      </c>
      <c r="H3625" s="3"/>
      <c r="I3625" s="77" t="e">
        <f>VLOOKUP($H$1&amp;H3625,定价因子!E:F,2,0)</f>
        <v>#N/A</v>
      </c>
      <c r="J3625" s="3"/>
      <c r="K3625" s="77" t="e">
        <f>VLOOKUP($J$1&amp;J3625,定价因子!E:F,2,0)</f>
        <v>#N/A</v>
      </c>
      <c r="L3625" s="3"/>
      <c r="M3625" s="77" t="e">
        <f>VLOOKUP($L$1&amp;L3625,定价因子!E:F,2,0)</f>
        <v>#N/A</v>
      </c>
      <c r="N3625" s="3"/>
      <c r="O3625" s="77" t="e">
        <f>VLOOKUP($N$1&amp;N3625,定价因子!E:F,2,0)</f>
        <v>#N/A</v>
      </c>
      <c r="P3625" s="3"/>
      <c r="Q3625" s="55" t="e">
        <f>VLOOKUP($P$1&amp;P3625,定价因子!$E:$F,2,0)</f>
        <v>#N/A</v>
      </c>
      <c r="R3625" s="3"/>
      <c r="S3625" s="77" t="e">
        <f>VLOOKUP($R$1&amp;R3625,定价因子!$E:$F,2,0)</f>
        <v>#N/A</v>
      </c>
      <c r="T3625" s="61"/>
      <c r="U3625" s="63"/>
      <c r="V3625" s="63"/>
      <c r="W3625" s="63"/>
      <c r="X3625" s="3"/>
    </row>
    <row r="3626" spans="1:24">
      <c r="A3626" s="3"/>
      <c r="B3626" s="3"/>
      <c r="C3626" s="3"/>
      <c r="D3626" s="3"/>
      <c r="E3626" s="79"/>
      <c r="F3626" s="3"/>
      <c r="G3626" s="77" t="e">
        <f>VLOOKUP($F$1&amp;F3626,定价因子!E:F,2,0)</f>
        <v>#N/A</v>
      </c>
      <c r="H3626" s="3"/>
      <c r="I3626" s="77" t="e">
        <f>VLOOKUP($H$1&amp;H3626,定价因子!E:F,2,0)</f>
        <v>#N/A</v>
      </c>
      <c r="J3626" s="3"/>
      <c r="K3626" s="77" t="e">
        <f>VLOOKUP($J$1&amp;J3626,定价因子!E:F,2,0)</f>
        <v>#N/A</v>
      </c>
      <c r="L3626" s="3"/>
      <c r="M3626" s="77" t="e">
        <f>VLOOKUP($L$1&amp;L3626,定价因子!E:F,2,0)</f>
        <v>#N/A</v>
      </c>
      <c r="N3626" s="3"/>
      <c r="O3626" s="77" t="e">
        <f>VLOOKUP($N$1&amp;N3626,定价因子!E:F,2,0)</f>
        <v>#N/A</v>
      </c>
      <c r="P3626" s="3"/>
      <c r="Q3626" s="55" t="e">
        <f>VLOOKUP($P$1&amp;P3626,定价因子!$E:$F,2,0)</f>
        <v>#N/A</v>
      </c>
      <c r="R3626" s="3"/>
      <c r="S3626" s="77" t="e">
        <f>VLOOKUP($R$1&amp;R3626,定价因子!$E:$F,2,0)</f>
        <v>#N/A</v>
      </c>
      <c r="T3626" s="61"/>
      <c r="U3626" s="63"/>
      <c r="V3626" s="63"/>
      <c r="W3626" s="63"/>
      <c r="X3626" s="3"/>
    </row>
    <row r="3627" spans="1:24">
      <c r="A3627" s="3"/>
      <c r="B3627" s="3"/>
      <c r="C3627" s="3"/>
      <c r="D3627" s="3"/>
      <c r="E3627" s="79"/>
      <c r="F3627" s="3"/>
      <c r="G3627" s="77" t="e">
        <f>VLOOKUP($F$1&amp;F3627,定价因子!E:F,2,0)</f>
        <v>#N/A</v>
      </c>
      <c r="H3627" s="3"/>
      <c r="I3627" s="77" t="e">
        <f>VLOOKUP($H$1&amp;H3627,定价因子!E:F,2,0)</f>
        <v>#N/A</v>
      </c>
      <c r="J3627" s="3"/>
      <c r="K3627" s="77" t="e">
        <f>VLOOKUP($J$1&amp;J3627,定价因子!E:F,2,0)</f>
        <v>#N/A</v>
      </c>
      <c r="L3627" s="3"/>
      <c r="M3627" s="77" t="e">
        <f>VLOOKUP($L$1&amp;L3627,定价因子!E:F,2,0)</f>
        <v>#N/A</v>
      </c>
      <c r="N3627" s="3"/>
      <c r="O3627" s="77" t="e">
        <f>VLOOKUP($N$1&amp;N3627,定价因子!E:F,2,0)</f>
        <v>#N/A</v>
      </c>
      <c r="P3627" s="3"/>
      <c r="Q3627" s="55" t="e">
        <f>VLOOKUP($P$1&amp;P3627,定价因子!$E:$F,2,0)</f>
        <v>#N/A</v>
      </c>
      <c r="R3627" s="3"/>
      <c r="S3627" s="77" t="e">
        <f>VLOOKUP($R$1&amp;R3627,定价因子!$E:$F,2,0)</f>
        <v>#N/A</v>
      </c>
      <c r="T3627" s="61"/>
      <c r="U3627" s="63"/>
      <c r="V3627" s="63"/>
      <c r="W3627" s="63"/>
      <c r="X3627" s="3"/>
    </row>
    <row r="3628" spans="1:24">
      <c r="A3628" s="3"/>
      <c r="B3628" s="3"/>
      <c r="C3628" s="3"/>
      <c r="D3628" s="3"/>
      <c r="E3628" s="79"/>
      <c r="F3628" s="3"/>
      <c r="G3628" s="77" t="e">
        <f>VLOOKUP($F$1&amp;F3628,定价因子!E:F,2,0)</f>
        <v>#N/A</v>
      </c>
      <c r="H3628" s="3"/>
      <c r="I3628" s="77" t="e">
        <f>VLOOKUP($H$1&amp;H3628,定价因子!E:F,2,0)</f>
        <v>#N/A</v>
      </c>
      <c r="J3628" s="3"/>
      <c r="K3628" s="77" t="e">
        <f>VLOOKUP($J$1&amp;J3628,定价因子!E:F,2,0)</f>
        <v>#N/A</v>
      </c>
      <c r="L3628" s="3"/>
      <c r="M3628" s="77" t="e">
        <f>VLOOKUP($L$1&amp;L3628,定价因子!E:F,2,0)</f>
        <v>#N/A</v>
      </c>
      <c r="N3628" s="3"/>
      <c r="O3628" s="77" t="e">
        <f>VLOOKUP($N$1&amp;N3628,定价因子!E:F,2,0)</f>
        <v>#N/A</v>
      </c>
      <c r="P3628" s="3"/>
      <c r="Q3628" s="55" t="e">
        <f>VLOOKUP($P$1&amp;P3628,定价因子!$E:$F,2,0)</f>
        <v>#N/A</v>
      </c>
      <c r="R3628" s="3"/>
      <c r="S3628" s="77" t="e">
        <f>VLOOKUP($R$1&amp;R3628,定价因子!$E:$F,2,0)</f>
        <v>#N/A</v>
      </c>
      <c r="T3628" s="61"/>
      <c r="U3628" s="63"/>
      <c r="V3628" s="63"/>
      <c r="W3628" s="63"/>
      <c r="X3628" s="3"/>
    </row>
    <row r="3629" spans="1:24">
      <c r="A3629" s="3"/>
      <c r="B3629" s="3"/>
      <c r="C3629" s="3"/>
      <c r="D3629" s="3"/>
      <c r="E3629" s="79"/>
      <c r="F3629" s="3"/>
      <c r="G3629" s="77" t="e">
        <f>VLOOKUP($F$1&amp;F3629,定价因子!E:F,2,0)</f>
        <v>#N/A</v>
      </c>
      <c r="H3629" s="3"/>
      <c r="I3629" s="77" t="e">
        <f>VLOOKUP($H$1&amp;H3629,定价因子!E:F,2,0)</f>
        <v>#N/A</v>
      </c>
      <c r="J3629" s="3"/>
      <c r="K3629" s="77" t="e">
        <f>VLOOKUP($J$1&amp;J3629,定价因子!E:F,2,0)</f>
        <v>#N/A</v>
      </c>
      <c r="L3629" s="3"/>
      <c r="M3629" s="77" t="e">
        <f>VLOOKUP($L$1&amp;L3629,定价因子!E:F,2,0)</f>
        <v>#N/A</v>
      </c>
      <c r="N3629" s="3"/>
      <c r="O3629" s="77" t="e">
        <f>VLOOKUP($N$1&amp;N3629,定价因子!E:F,2,0)</f>
        <v>#N/A</v>
      </c>
      <c r="P3629" s="3"/>
      <c r="Q3629" s="55" t="e">
        <f>VLOOKUP($P$1&amp;P3629,定价因子!$E:$F,2,0)</f>
        <v>#N/A</v>
      </c>
      <c r="R3629" s="3"/>
      <c r="S3629" s="77" t="e">
        <f>VLOOKUP($R$1&amp;R3629,定价因子!$E:$F,2,0)</f>
        <v>#N/A</v>
      </c>
      <c r="T3629" s="61"/>
      <c r="U3629" s="63"/>
      <c r="V3629" s="63"/>
      <c r="W3629" s="63"/>
      <c r="X3629" s="3"/>
    </row>
    <row r="3630" spans="1:24">
      <c r="A3630" s="3"/>
      <c r="B3630" s="3"/>
      <c r="C3630" s="3"/>
      <c r="D3630" s="3"/>
      <c r="E3630" s="79"/>
      <c r="F3630" s="3"/>
      <c r="G3630" s="77" t="e">
        <f>VLOOKUP($F$1&amp;F3630,定价因子!E:F,2,0)</f>
        <v>#N/A</v>
      </c>
      <c r="H3630" s="3"/>
      <c r="I3630" s="77" t="e">
        <f>VLOOKUP($H$1&amp;H3630,定价因子!E:F,2,0)</f>
        <v>#N/A</v>
      </c>
      <c r="J3630" s="3"/>
      <c r="K3630" s="77" t="e">
        <f>VLOOKUP($J$1&amp;J3630,定价因子!E:F,2,0)</f>
        <v>#N/A</v>
      </c>
      <c r="L3630" s="3"/>
      <c r="M3630" s="77" t="e">
        <f>VLOOKUP($L$1&amp;L3630,定价因子!E:F,2,0)</f>
        <v>#N/A</v>
      </c>
      <c r="N3630" s="3"/>
      <c r="O3630" s="77" t="e">
        <f>VLOOKUP($N$1&amp;N3630,定价因子!E:F,2,0)</f>
        <v>#N/A</v>
      </c>
      <c r="P3630" s="3"/>
      <c r="Q3630" s="55" t="e">
        <f>VLOOKUP($P$1&amp;P3630,定价因子!$E:$F,2,0)</f>
        <v>#N/A</v>
      </c>
      <c r="R3630" s="3"/>
      <c r="S3630" s="77" t="e">
        <f>VLOOKUP($R$1&amp;R3630,定价因子!$E:$F,2,0)</f>
        <v>#N/A</v>
      </c>
      <c r="T3630" s="61"/>
      <c r="U3630" s="63"/>
      <c r="V3630" s="63"/>
      <c r="W3630" s="63"/>
      <c r="X3630" s="3"/>
    </row>
    <row r="3631" spans="1:24">
      <c r="A3631" s="3"/>
      <c r="B3631" s="3"/>
      <c r="C3631" s="3"/>
      <c r="D3631" s="3"/>
      <c r="E3631" s="79"/>
      <c r="F3631" s="3"/>
      <c r="G3631" s="77" t="e">
        <f>VLOOKUP($F$1&amp;F3631,定价因子!E:F,2,0)</f>
        <v>#N/A</v>
      </c>
      <c r="H3631" s="3"/>
      <c r="I3631" s="77" t="e">
        <f>VLOOKUP($H$1&amp;H3631,定价因子!E:F,2,0)</f>
        <v>#N/A</v>
      </c>
      <c r="J3631" s="3"/>
      <c r="K3631" s="77" t="e">
        <f>VLOOKUP($J$1&amp;J3631,定价因子!E:F,2,0)</f>
        <v>#N/A</v>
      </c>
      <c r="L3631" s="3"/>
      <c r="M3631" s="77" t="e">
        <f>VLOOKUP($L$1&amp;L3631,定价因子!E:F,2,0)</f>
        <v>#N/A</v>
      </c>
      <c r="N3631" s="3"/>
      <c r="O3631" s="77" t="e">
        <f>VLOOKUP($N$1&amp;N3631,定价因子!E:F,2,0)</f>
        <v>#N/A</v>
      </c>
      <c r="P3631" s="3"/>
      <c r="Q3631" s="55" t="e">
        <f>VLOOKUP($P$1&amp;P3631,定价因子!$E:$F,2,0)</f>
        <v>#N/A</v>
      </c>
      <c r="R3631" s="3"/>
      <c r="S3631" s="77" t="e">
        <f>VLOOKUP($R$1&amp;R3631,定价因子!$E:$F,2,0)</f>
        <v>#N/A</v>
      </c>
      <c r="T3631" s="61"/>
      <c r="U3631" s="63"/>
      <c r="V3631" s="63"/>
      <c r="W3631" s="63"/>
      <c r="X3631" s="3"/>
    </row>
    <row r="3632" spans="1:24">
      <c r="A3632" s="3"/>
      <c r="B3632" s="3"/>
      <c r="C3632" s="3"/>
      <c r="D3632" s="3"/>
      <c r="E3632" s="79"/>
      <c r="F3632" s="3"/>
      <c r="G3632" s="77" t="e">
        <f>VLOOKUP($F$1&amp;F3632,定价因子!E:F,2,0)</f>
        <v>#N/A</v>
      </c>
      <c r="H3632" s="3"/>
      <c r="I3632" s="77" t="e">
        <f>VLOOKUP($H$1&amp;H3632,定价因子!E:F,2,0)</f>
        <v>#N/A</v>
      </c>
      <c r="J3632" s="3"/>
      <c r="K3632" s="77" t="e">
        <f>VLOOKUP($J$1&amp;J3632,定价因子!E:F,2,0)</f>
        <v>#N/A</v>
      </c>
      <c r="L3632" s="3"/>
      <c r="M3632" s="77" t="e">
        <f>VLOOKUP($L$1&amp;L3632,定价因子!E:F,2,0)</f>
        <v>#N/A</v>
      </c>
      <c r="N3632" s="3"/>
      <c r="O3632" s="77" t="e">
        <f>VLOOKUP($N$1&amp;N3632,定价因子!E:F,2,0)</f>
        <v>#N/A</v>
      </c>
      <c r="P3632" s="3"/>
      <c r="Q3632" s="55" t="e">
        <f>VLOOKUP($P$1&amp;P3632,定价因子!$E:$F,2,0)</f>
        <v>#N/A</v>
      </c>
      <c r="R3632" s="3"/>
      <c r="S3632" s="77" t="e">
        <f>VLOOKUP($R$1&amp;R3632,定价因子!$E:$F,2,0)</f>
        <v>#N/A</v>
      </c>
      <c r="T3632" s="61"/>
      <c r="U3632" s="63"/>
      <c r="V3632" s="63"/>
      <c r="W3632" s="63"/>
      <c r="X3632" s="3"/>
    </row>
    <row r="3633" spans="1:24">
      <c r="A3633" s="3"/>
      <c r="B3633" s="3"/>
      <c r="C3633" s="3"/>
      <c r="D3633" s="3"/>
      <c r="E3633" s="79"/>
      <c r="F3633" s="3"/>
      <c r="G3633" s="77" t="e">
        <f>VLOOKUP($F$1&amp;F3633,定价因子!E:F,2,0)</f>
        <v>#N/A</v>
      </c>
      <c r="H3633" s="3"/>
      <c r="I3633" s="77" t="e">
        <f>VLOOKUP($H$1&amp;H3633,定价因子!E:F,2,0)</f>
        <v>#N/A</v>
      </c>
      <c r="J3633" s="3"/>
      <c r="K3633" s="77" t="e">
        <f>VLOOKUP($J$1&amp;J3633,定价因子!E:F,2,0)</f>
        <v>#N/A</v>
      </c>
      <c r="L3633" s="3"/>
      <c r="M3633" s="77" t="e">
        <f>VLOOKUP($L$1&amp;L3633,定价因子!E:F,2,0)</f>
        <v>#N/A</v>
      </c>
      <c r="N3633" s="3"/>
      <c r="O3633" s="77" t="e">
        <f>VLOOKUP($N$1&amp;N3633,定价因子!E:F,2,0)</f>
        <v>#N/A</v>
      </c>
      <c r="P3633" s="3"/>
      <c r="Q3633" s="55" t="e">
        <f>VLOOKUP($P$1&amp;P3633,定价因子!$E:$F,2,0)</f>
        <v>#N/A</v>
      </c>
      <c r="R3633" s="3"/>
      <c r="S3633" s="77" t="e">
        <f>VLOOKUP($R$1&amp;R3633,定价因子!$E:$F,2,0)</f>
        <v>#N/A</v>
      </c>
      <c r="T3633" s="61"/>
      <c r="U3633" s="63"/>
      <c r="V3633" s="63"/>
      <c r="W3633" s="63"/>
      <c r="X3633" s="3"/>
    </row>
    <row r="3634" spans="1:24">
      <c r="A3634" s="3"/>
      <c r="B3634" s="3"/>
      <c r="C3634" s="3"/>
      <c r="D3634" s="3"/>
      <c r="E3634" s="79"/>
      <c r="F3634" s="3"/>
      <c r="G3634" s="77" t="e">
        <f>VLOOKUP($F$1&amp;F3634,定价因子!E:F,2,0)</f>
        <v>#N/A</v>
      </c>
      <c r="H3634" s="3"/>
      <c r="I3634" s="77" t="e">
        <f>VLOOKUP($H$1&amp;H3634,定价因子!E:F,2,0)</f>
        <v>#N/A</v>
      </c>
      <c r="J3634" s="3"/>
      <c r="K3634" s="77" t="e">
        <f>VLOOKUP($J$1&amp;J3634,定价因子!E:F,2,0)</f>
        <v>#N/A</v>
      </c>
      <c r="L3634" s="3"/>
      <c r="M3634" s="77" t="e">
        <f>VLOOKUP($L$1&amp;L3634,定价因子!E:F,2,0)</f>
        <v>#N/A</v>
      </c>
      <c r="N3634" s="3"/>
      <c r="O3634" s="77" t="e">
        <f>VLOOKUP($N$1&amp;N3634,定价因子!E:F,2,0)</f>
        <v>#N/A</v>
      </c>
      <c r="P3634" s="3"/>
      <c r="Q3634" s="55" t="e">
        <f>VLOOKUP($P$1&amp;P3634,定价因子!$E:$F,2,0)</f>
        <v>#N/A</v>
      </c>
      <c r="R3634" s="3"/>
      <c r="S3634" s="77" t="e">
        <f>VLOOKUP($R$1&amp;R3634,定价因子!$E:$F,2,0)</f>
        <v>#N/A</v>
      </c>
      <c r="T3634" s="61"/>
      <c r="U3634" s="63"/>
      <c r="V3634" s="63"/>
      <c r="W3634" s="63"/>
      <c r="X3634" s="3"/>
    </row>
    <row r="3635" spans="1:24">
      <c r="A3635" s="3"/>
      <c r="B3635" s="3"/>
      <c r="C3635" s="3"/>
      <c r="D3635" s="3"/>
      <c r="E3635" s="79"/>
      <c r="F3635" s="3"/>
      <c r="G3635" s="77" t="e">
        <f>VLOOKUP($F$1&amp;F3635,定价因子!E:F,2,0)</f>
        <v>#N/A</v>
      </c>
      <c r="H3635" s="3"/>
      <c r="I3635" s="77" t="e">
        <f>VLOOKUP($H$1&amp;H3635,定价因子!E:F,2,0)</f>
        <v>#N/A</v>
      </c>
      <c r="J3635" s="3"/>
      <c r="K3635" s="77" t="e">
        <f>VLOOKUP($J$1&amp;J3635,定价因子!E:F,2,0)</f>
        <v>#N/A</v>
      </c>
      <c r="L3635" s="3"/>
      <c r="M3635" s="77" t="e">
        <f>VLOOKUP($L$1&amp;L3635,定价因子!E:F,2,0)</f>
        <v>#N/A</v>
      </c>
      <c r="N3635" s="3"/>
      <c r="O3635" s="77" t="e">
        <f>VLOOKUP($N$1&amp;N3635,定价因子!E:F,2,0)</f>
        <v>#N/A</v>
      </c>
      <c r="P3635" s="3"/>
      <c r="Q3635" s="55" t="e">
        <f>VLOOKUP($P$1&amp;P3635,定价因子!$E:$F,2,0)</f>
        <v>#N/A</v>
      </c>
      <c r="R3635" s="3"/>
      <c r="S3635" s="77" t="e">
        <f>VLOOKUP($R$1&amp;R3635,定价因子!$E:$F,2,0)</f>
        <v>#N/A</v>
      </c>
      <c r="T3635" s="61"/>
      <c r="U3635" s="63"/>
      <c r="V3635" s="63"/>
      <c r="W3635" s="63"/>
      <c r="X3635" s="3"/>
    </row>
    <row r="3636" spans="1:24">
      <c r="A3636" s="3"/>
      <c r="B3636" s="3"/>
      <c r="C3636" s="3"/>
      <c r="D3636" s="3"/>
      <c r="E3636" s="79"/>
      <c r="F3636" s="3"/>
      <c r="G3636" s="77" t="e">
        <f>VLOOKUP($F$1&amp;F3636,定价因子!E:F,2,0)</f>
        <v>#N/A</v>
      </c>
      <c r="H3636" s="3"/>
      <c r="I3636" s="77" t="e">
        <f>VLOOKUP($H$1&amp;H3636,定价因子!E:F,2,0)</f>
        <v>#N/A</v>
      </c>
      <c r="J3636" s="3"/>
      <c r="K3636" s="77" t="e">
        <f>VLOOKUP($J$1&amp;J3636,定价因子!E:F,2,0)</f>
        <v>#N/A</v>
      </c>
      <c r="L3636" s="3"/>
      <c r="M3636" s="77" t="e">
        <f>VLOOKUP($L$1&amp;L3636,定价因子!E:F,2,0)</f>
        <v>#N/A</v>
      </c>
      <c r="N3636" s="3"/>
      <c r="O3636" s="77" t="e">
        <f>VLOOKUP($N$1&amp;N3636,定价因子!E:F,2,0)</f>
        <v>#N/A</v>
      </c>
      <c r="P3636" s="3"/>
      <c r="Q3636" s="55" t="e">
        <f>VLOOKUP($P$1&amp;P3636,定价因子!$E:$F,2,0)</f>
        <v>#N/A</v>
      </c>
      <c r="R3636" s="3"/>
      <c r="S3636" s="77" t="e">
        <f>VLOOKUP($R$1&amp;R3636,定价因子!$E:$F,2,0)</f>
        <v>#N/A</v>
      </c>
      <c r="T3636" s="61"/>
      <c r="U3636" s="63"/>
      <c r="V3636" s="63"/>
      <c r="W3636" s="63"/>
      <c r="X3636" s="3"/>
    </row>
    <row r="3637" spans="1:24">
      <c r="A3637" s="3"/>
      <c r="B3637" s="3"/>
      <c r="C3637" s="3"/>
      <c r="D3637" s="3"/>
      <c r="E3637" s="79"/>
      <c r="F3637" s="3"/>
      <c r="G3637" s="77" t="e">
        <f>VLOOKUP($F$1&amp;F3637,定价因子!E:F,2,0)</f>
        <v>#N/A</v>
      </c>
      <c r="H3637" s="3"/>
      <c r="I3637" s="77" t="e">
        <f>VLOOKUP($H$1&amp;H3637,定价因子!E:F,2,0)</f>
        <v>#N/A</v>
      </c>
      <c r="J3637" s="3"/>
      <c r="K3637" s="77" t="e">
        <f>VLOOKUP($J$1&amp;J3637,定价因子!E:F,2,0)</f>
        <v>#N/A</v>
      </c>
      <c r="L3637" s="3"/>
      <c r="M3637" s="77" t="e">
        <f>VLOOKUP($L$1&amp;L3637,定价因子!E:F,2,0)</f>
        <v>#N/A</v>
      </c>
      <c r="N3637" s="3"/>
      <c r="O3637" s="77" t="e">
        <f>VLOOKUP($N$1&amp;N3637,定价因子!E:F,2,0)</f>
        <v>#N/A</v>
      </c>
      <c r="P3637" s="3"/>
      <c r="Q3637" s="55" t="e">
        <f>VLOOKUP($P$1&amp;P3637,定价因子!$E:$F,2,0)</f>
        <v>#N/A</v>
      </c>
      <c r="R3637" s="3"/>
      <c r="S3637" s="77" t="e">
        <f>VLOOKUP($R$1&amp;R3637,定价因子!$E:$F,2,0)</f>
        <v>#N/A</v>
      </c>
      <c r="T3637" s="61"/>
      <c r="U3637" s="63"/>
      <c r="V3637" s="63"/>
      <c r="W3637" s="63"/>
      <c r="X3637" s="3"/>
    </row>
    <row r="3638" spans="1:24">
      <c r="A3638" s="3"/>
      <c r="B3638" s="3"/>
      <c r="C3638" s="3"/>
      <c r="D3638" s="3"/>
      <c r="E3638" s="79"/>
      <c r="F3638" s="3"/>
      <c r="G3638" s="77" t="e">
        <f>VLOOKUP($F$1&amp;F3638,定价因子!E:F,2,0)</f>
        <v>#N/A</v>
      </c>
      <c r="H3638" s="3"/>
      <c r="I3638" s="77" t="e">
        <f>VLOOKUP($H$1&amp;H3638,定价因子!E:F,2,0)</f>
        <v>#N/A</v>
      </c>
      <c r="J3638" s="3"/>
      <c r="K3638" s="77" t="e">
        <f>VLOOKUP($J$1&amp;J3638,定价因子!E:F,2,0)</f>
        <v>#N/A</v>
      </c>
      <c r="L3638" s="3"/>
      <c r="M3638" s="77" t="e">
        <f>VLOOKUP($L$1&amp;L3638,定价因子!E:F,2,0)</f>
        <v>#N/A</v>
      </c>
      <c r="N3638" s="3"/>
      <c r="O3638" s="77" t="e">
        <f>VLOOKUP($N$1&amp;N3638,定价因子!E:F,2,0)</f>
        <v>#N/A</v>
      </c>
      <c r="P3638" s="3"/>
      <c r="Q3638" s="55" t="e">
        <f>VLOOKUP($P$1&amp;P3638,定价因子!$E:$F,2,0)</f>
        <v>#N/A</v>
      </c>
      <c r="R3638" s="3"/>
      <c r="S3638" s="77" t="e">
        <f>VLOOKUP($R$1&amp;R3638,定价因子!$E:$F,2,0)</f>
        <v>#N/A</v>
      </c>
      <c r="T3638" s="61"/>
      <c r="U3638" s="63"/>
      <c r="V3638" s="63"/>
      <c r="W3638" s="63"/>
      <c r="X3638" s="3"/>
    </row>
    <row r="3639" spans="1:24">
      <c r="A3639" s="3"/>
      <c r="B3639" s="3"/>
      <c r="C3639" s="3"/>
      <c r="D3639" s="3"/>
      <c r="E3639" s="79"/>
      <c r="F3639" s="3"/>
      <c r="G3639" s="77" t="e">
        <f>VLOOKUP($F$1&amp;F3639,定价因子!E:F,2,0)</f>
        <v>#N/A</v>
      </c>
      <c r="H3639" s="3"/>
      <c r="I3639" s="77" t="e">
        <f>VLOOKUP($H$1&amp;H3639,定价因子!E:F,2,0)</f>
        <v>#N/A</v>
      </c>
      <c r="J3639" s="3"/>
      <c r="K3639" s="77" t="e">
        <f>VLOOKUP($J$1&amp;J3639,定价因子!E:F,2,0)</f>
        <v>#N/A</v>
      </c>
      <c r="L3639" s="3"/>
      <c r="M3639" s="77" t="e">
        <f>VLOOKUP($L$1&amp;L3639,定价因子!E:F,2,0)</f>
        <v>#N/A</v>
      </c>
      <c r="N3639" s="3"/>
      <c r="O3639" s="77" t="e">
        <f>VLOOKUP($N$1&amp;N3639,定价因子!E:F,2,0)</f>
        <v>#N/A</v>
      </c>
      <c r="P3639" s="3"/>
      <c r="Q3639" s="55" t="e">
        <f>VLOOKUP($P$1&amp;P3639,定价因子!$E:$F,2,0)</f>
        <v>#N/A</v>
      </c>
      <c r="R3639" s="3"/>
      <c r="S3639" s="77" t="e">
        <f>VLOOKUP($R$1&amp;R3639,定价因子!$E:$F,2,0)</f>
        <v>#N/A</v>
      </c>
      <c r="T3639" s="61"/>
      <c r="U3639" s="63"/>
      <c r="V3639" s="63"/>
      <c r="W3639" s="63"/>
      <c r="X3639" s="3"/>
    </row>
    <row r="3640" spans="1:24">
      <c r="A3640" s="3"/>
      <c r="B3640" s="3"/>
      <c r="C3640" s="3"/>
      <c r="D3640" s="3"/>
      <c r="E3640" s="79"/>
      <c r="F3640" s="3"/>
      <c r="G3640" s="77" t="e">
        <f>VLOOKUP($F$1&amp;F3640,定价因子!E:F,2,0)</f>
        <v>#N/A</v>
      </c>
      <c r="H3640" s="3"/>
      <c r="I3640" s="77" t="e">
        <f>VLOOKUP($H$1&amp;H3640,定价因子!E:F,2,0)</f>
        <v>#N/A</v>
      </c>
      <c r="J3640" s="3"/>
      <c r="K3640" s="77" t="e">
        <f>VLOOKUP($J$1&amp;J3640,定价因子!E:F,2,0)</f>
        <v>#N/A</v>
      </c>
      <c r="L3640" s="3"/>
      <c r="M3640" s="77" t="e">
        <f>VLOOKUP($L$1&amp;L3640,定价因子!E:F,2,0)</f>
        <v>#N/A</v>
      </c>
      <c r="N3640" s="3"/>
      <c r="O3640" s="77" t="e">
        <f>VLOOKUP($N$1&amp;N3640,定价因子!E:F,2,0)</f>
        <v>#N/A</v>
      </c>
      <c r="P3640" s="3"/>
      <c r="Q3640" s="55" t="e">
        <f>VLOOKUP($P$1&amp;P3640,定价因子!$E:$F,2,0)</f>
        <v>#N/A</v>
      </c>
      <c r="R3640" s="3"/>
      <c r="S3640" s="77" t="e">
        <f>VLOOKUP($R$1&amp;R3640,定价因子!$E:$F,2,0)</f>
        <v>#N/A</v>
      </c>
      <c r="T3640" s="61"/>
      <c r="U3640" s="63"/>
      <c r="V3640" s="63"/>
      <c r="W3640" s="63"/>
      <c r="X3640" s="3"/>
    </row>
    <row r="3641" spans="1:24">
      <c r="A3641" s="3"/>
      <c r="B3641" s="3"/>
      <c r="C3641" s="3"/>
      <c r="D3641" s="3"/>
      <c r="E3641" s="79"/>
      <c r="F3641" s="3"/>
      <c r="G3641" s="77" t="e">
        <f>VLOOKUP($F$1&amp;F3641,定价因子!E:F,2,0)</f>
        <v>#N/A</v>
      </c>
      <c r="H3641" s="3"/>
      <c r="I3641" s="77" t="e">
        <f>VLOOKUP($H$1&amp;H3641,定价因子!E:F,2,0)</f>
        <v>#N/A</v>
      </c>
      <c r="J3641" s="3"/>
      <c r="K3641" s="77" t="e">
        <f>VLOOKUP($J$1&amp;J3641,定价因子!E:F,2,0)</f>
        <v>#N/A</v>
      </c>
      <c r="L3641" s="3"/>
      <c r="M3641" s="77" t="e">
        <f>VLOOKUP($L$1&amp;L3641,定价因子!E:F,2,0)</f>
        <v>#N/A</v>
      </c>
      <c r="N3641" s="3"/>
      <c r="O3641" s="77" t="e">
        <f>VLOOKUP($N$1&amp;N3641,定价因子!E:F,2,0)</f>
        <v>#N/A</v>
      </c>
      <c r="P3641" s="3"/>
      <c r="Q3641" s="55" t="e">
        <f>VLOOKUP($P$1&amp;P3641,定价因子!$E:$F,2,0)</f>
        <v>#N/A</v>
      </c>
      <c r="R3641" s="3"/>
      <c r="S3641" s="77" t="e">
        <f>VLOOKUP($R$1&amp;R3641,定价因子!$E:$F,2,0)</f>
        <v>#N/A</v>
      </c>
      <c r="T3641" s="61"/>
      <c r="U3641" s="63"/>
      <c r="V3641" s="63"/>
      <c r="W3641" s="63"/>
      <c r="X3641" s="3"/>
    </row>
    <row r="3642" spans="1:24">
      <c r="A3642" s="3"/>
      <c r="B3642" s="3"/>
      <c r="C3642" s="3"/>
      <c r="D3642" s="3"/>
      <c r="E3642" s="79"/>
      <c r="F3642" s="3"/>
      <c r="G3642" s="77" t="e">
        <f>VLOOKUP($F$1&amp;F3642,定价因子!E:F,2,0)</f>
        <v>#N/A</v>
      </c>
      <c r="H3642" s="3"/>
      <c r="I3642" s="77" t="e">
        <f>VLOOKUP($H$1&amp;H3642,定价因子!E:F,2,0)</f>
        <v>#N/A</v>
      </c>
      <c r="J3642" s="3"/>
      <c r="K3642" s="77" t="e">
        <f>VLOOKUP($J$1&amp;J3642,定价因子!E:F,2,0)</f>
        <v>#N/A</v>
      </c>
      <c r="L3642" s="3"/>
      <c r="M3642" s="77" t="e">
        <f>VLOOKUP($L$1&amp;L3642,定价因子!E:F,2,0)</f>
        <v>#N/A</v>
      </c>
      <c r="N3642" s="3"/>
      <c r="O3642" s="77" t="e">
        <f>VLOOKUP($N$1&amp;N3642,定价因子!E:F,2,0)</f>
        <v>#N/A</v>
      </c>
      <c r="P3642" s="3"/>
      <c r="Q3642" s="55" t="e">
        <f>VLOOKUP($P$1&amp;P3642,定价因子!$E:$F,2,0)</f>
        <v>#N/A</v>
      </c>
      <c r="R3642" s="3"/>
      <c r="S3642" s="77" t="e">
        <f>VLOOKUP($R$1&amp;R3642,定价因子!$E:$F,2,0)</f>
        <v>#N/A</v>
      </c>
      <c r="T3642" s="61"/>
      <c r="U3642" s="63"/>
      <c r="V3642" s="63"/>
      <c r="W3642" s="63"/>
      <c r="X3642" s="3"/>
    </row>
    <row r="3643" spans="1:24">
      <c r="A3643" s="3"/>
      <c r="B3643" s="3"/>
      <c r="C3643" s="3"/>
      <c r="D3643" s="3"/>
      <c r="E3643" s="79"/>
      <c r="F3643" s="3"/>
      <c r="G3643" s="77" t="e">
        <f>VLOOKUP($F$1&amp;F3643,定价因子!E:F,2,0)</f>
        <v>#N/A</v>
      </c>
      <c r="H3643" s="3"/>
      <c r="I3643" s="77" t="e">
        <f>VLOOKUP($H$1&amp;H3643,定价因子!E:F,2,0)</f>
        <v>#N/A</v>
      </c>
      <c r="J3643" s="3"/>
      <c r="K3643" s="77" t="e">
        <f>VLOOKUP($J$1&amp;J3643,定价因子!E:F,2,0)</f>
        <v>#N/A</v>
      </c>
      <c r="L3643" s="3"/>
      <c r="M3643" s="77" t="e">
        <f>VLOOKUP($L$1&amp;L3643,定价因子!E:F,2,0)</f>
        <v>#N/A</v>
      </c>
      <c r="N3643" s="3"/>
      <c r="O3643" s="77" t="e">
        <f>VLOOKUP($N$1&amp;N3643,定价因子!E:F,2,0)</f>
        <v>#N/A</v>
      </c>
      <c r="P3643" s="3"/>
      <c r="Q3643" s="55" t="e">
        <f>VLOOKUP($P$1&amp;P3643,定价因子!$E:$F,2,0)</f>
        <v>#N/A</v>
      </c>
      <c r="R3643" s="3"/>
      <c r="S3643" s="77" t="e">
        <f>VLOOKUP($R$1&amp;R3643,定价因子!$E:$F,2,0)</f>
        <v>#N/A</v>
      </c>
      <c r="T3643" s="61"/>
      <c r="U3643" s="63"/>
      <c r="V3643" s="63"/>
      <c r="W3643" s="63"/>
      <c r="X3643" s="3"/>
    </row>
    <row r="3644" spans="1:24">
      <c r="A3644" s="3"/>
      <c r="B3644" s="3"/>
      <c r="C3644" s="3"/>
      <c r="D3644" s="3"/>
      <c r="E3644" s="79"/>
      <c r="F3644" s="3"/>
      <c r="G3644" s="77" t="e">
        <f>VLOOKUP($F$1&amp;F3644,定价因子!E:F,2,0)</f>
        <v>#N/A</v>
      </c>
      <c r="H3644" s="3"/>
      <c r="I3644" s="77" t="e">
        <f>VLOOKUP($H$1&amp;H3644,定价因子!E:F,2,0)</f>
        <v>#N/A</v>
      </c>
      <c r="J3644" s="3"/>
      <c r="K3644" s="77" t="e">
        <f>VLOOKUP($J$1&amp;J3644,定价因子!E:F,2,0)</f>
        <v>#N/A</v>
      </c>
      <c r="L3644" s="3"/>
      <c r="M3644" s="77" t="e">
        <f>VLOOKUP($L$1&amp;L3644,定价因子!E:F,2,0)</f>
        <v>#N/A</v>
      </c>
      <c r="N3644" s="3"/>
      <c r="O3644" s="77" t="e">
        <f>VLOOKUP($N$1&amp;N3644,定价因子!E:F,2,0)</f>
        <v>#N/A</v>
      </c>
      <c r="P3644" s="3"/>
      <c r="Q3644" s="55" t="e">
        <f>VLOOKUP($P$1&amp;P3644,定价因子!$E:$F,2,0)</f>
        <v>#N/A</v>
      </c>
      <c r="R3644" s="3"/>
      <c r="S3644" s="77" t="e">
        <f>VLOOKUP($R$1&amp;R3644,定价因子!$E:$F,2,0)</f>
        <v>#N/A</v>
      </c>
      <c r="T3644" s="61"/>
      <c r="U3644" s="63"/>
      <c r="V3644" s="63"/>
      <c r="W3644" s="63"/>
      <c r="X3644" s="3"/>
    </row>
    <row r="3645" spans="1:24">
      <c r="A3645" s="3"/>
      <c r="B3645" s="3"/>
      <c r="C3645" s="3"/>
      <c r="D3645" s="3"/>
      <c r="E3645" s="79"/>
      <c r="F3645" s="3"/>
      <c r="G3645" s="77" t="e">
        <f>VLOOKUP($F$1&amp;F3645,定价因子!E:F,2,0)</f>
        <v>#N/A</v>
      </c>
      <c r="H3645" s="3"/>
      <c r="I3645" s="77" t="e">
        <f>VLOOKUP($H$1&amp;H3645,定价因子!E:F,2,0)</f>
        <v>#N/A</v>
      </c>
      <c r="J3645" s="3"/>
      <c r="K3645" s="77" t="e">
        <f>VLOOKUP($J$1&amp;J3645,定价因子!E:F,2,0)</f>
        <v>#N/A</v>
      </c>
      <c r="L3645" s="3"/>
      <c r="M3645" s="77" t="e">
        <f>VLOOKUP($L$1&amp;L3645,定价因子!E:F,2,0)</f>
        <v>#N/A</v>
      </c>
      <c r="N3645" s="3"/>
      <c r="O3645" s="77" t="e">
        <f>VLOOKUP($N$1&amp;N3645,定价因子!E:F,2,0)</f>
        <v>#N/A</v>
      </c>
      <c r="P3645" s="3"/>
      <c r="Q3645" s="55" t="e">
        <f>VLOOKUP($P$1&amp;P3645,定价因子!$E:$F,2,0)</f>
        <v>#N/A</v>
      </c>
      <c r="R3645" s="3"/>
      <c r="S3645" s="77" t="e">
        <f>VLOOKUP($R$1&amp;R3645,定价因子!$E:$F,2,0)</f>
        <v>#N/A</v>
      </c>
      <c r="T3645" s="61"/>
      <c r="U3645" s="63"/>
      <c r="V3645" s="63"/>
      <c r="W3645" s="63"/>
      <c r="X3645" s="3"/>
    </row>
    <row r="3646" spans="1:24">
      <c r="A3646" s="3"/>
      <c r="B3646" s="3"/>
      <c r="C3646" s="3"/>
      <c r="D3646" s="3"/>
      <c r="E3646" s="79"/>
      <c r="F3646" s="3"/>
      <c r="G3646" s="77" t="e">
        <f>VLOOKUP($F$1&amp;F3646,定价因子!E:F,2,0)</f>
        <v>#N/A</v>
      </c>
      <c r="H3646" s="3"/>
      <c r="I3646" s="77" t="e">
        <f>VLOOKUP($H$1&amp;H3646,定价因子!E:F,2,0)</f>
        <v>#N/A</v>
      </c>
      <c r="J3646" s="3"/>
      <c r="K3646" s="77" t="e">
        <f>VLOOKUP($J$1&amp;J3646,定价因子!E:F,2,0)</f>
        <v>#N/A</v>
      </c>
      <c r="L3646" s="3"/>
      <c r="M3646" s="77" t="e">
        <f>VLOOKUP($L$1&amp;L3646,定价因子!E:F,2,0)</f>
        <v>#N/A</v>
      </c>
      <c r="N3646" s="3"/>
      <c r="O3646" s="77" t="e">
        <f>VLOOKUP($N$1&amp;N3646,定价因子!E:F,2,0)</f>
        <v>#N/A</v>
      </c>
      <c r="P3646" s="3"/>
      <c r="Q3646" s="55" t="e">
        <f>VLOOKUP($P$1&amp;P3646,定价因子!$E:$F,2,0)</f>
        <v>#N/A</v>
      </c>
      <c r="R3646" s="3"/>
      <c r="S3646" s="77" t="e">
        <f>VLOOKUP($R$1&amp;R3646,定价因子!$E:$F,2,0)</f>
        <v>#N/A</v>
      </c>
      <c r="T3646" s="61"/>
      <c r="U3646" s="63"/>
      <c r="V3646" s="63"/>
      <c r="W3646" s="63"/>
      <c r="X3646" s="3"/>
    </row>
    <row r="3647" spans="1:24">
      <c r="A3647" s="3"/>
      <c r="B3647" s="3"/>
      <c r="C3647" s="3"/>
      <c r="D3647" s="3"/>
      <c r="E3647" s="79"/>
      <c r="F3647" s="3"/>
      <c r="G3647" s="77" t="e">
        <f>VLOOKUP($F$1&amp;F3647,定价因子!E:F,2,0)</f>
        <v>#N/A</v>
      </c>
      <c r="H3647" s="3"/>
      <c r="I3647" s="77" t="e">
        <f>VLOOKUP($H$1&amp;H3647,定价因子!E:F,2,0)</f>
        <v>#N/A</v>
      </c>
      <c r="J3647" s="3"/>
      <c r="K3647" s="77" t="e">
        <f>VLOOKUP($J$1&amp;J3647,定价因子!E:F,2,0)</f>
        <v>#N/A</v>
      </c>
      <c r="L3647" s="3"/>
      <c r="M3647" s="77" t="e">
        <f>VLOOKUP($L$1&amp;L3647,定价因子!E:F,2,0)</f>
        <v>#N/A</v>
      </c>
      <c r="N3647" s="3"/>
      <c r="O3647" s="77" t="e">
        <f>VLOOKUP($N$1&amp;N3647,定价因子!E:F,2,0)</f>
        <v>#N/A</v>
      </c>
      <c r="P3647" s="3"/>
      <c r="Q3647" s="55" t="e">
        <f>VLOOKUP($P$1&amp;P3647,定价因子!$E:$F,2,0)</f>
        <v>#N/A</v>
      </c>
      <c r="R3647" s="3"/>
      <c r="S3647" s="77" t="e">
        <f>VLOOKUP($R$1&amp;R3647,定价因子!$E:$F,2,0)</f>
        <v>#N/A</v>
      </c>
      <c r="T3647" s="61"/>
      <c r="U3647" s="63"/>
      <c r="V3647" s="63"/>
      <c r="W3647" s="63"/>
      <c r="X3647" s="3"/>
    </row>
    <row r="3648" spans="1:24">
      <c r="A3648" s="3"/>
      <c r="B3648" s="3"/>
      <c r="C3648" s="3"/>
      <c r="D3648" s="3"/>
      <c r="E3648" s="79"/>
      <c r="F3648" s="3"/>
      <c r="G3648" s="77" t="e">
        <f>VLOOKUP($F$1&amp;F3648,定价因子!E:F,2,0)</f>
        <v>#N/A</v>
      </c>
      <c r="H3648" s="3"/>
      <c r="I3648" s="77" t="e">
        <f>VLOOKUP($H$1&amp;H3648,定价因子!E:F,2,0)</f>
        <v>#N/A</v>
      </c>
      <c r="J3648" s="3"/>
      <c r="K3648" s="77" t="e">
        <f>VLOOKUP($J$1&amp;J3648,定价因子!E:F,2,0)</f>
        <v>#N/A</v>
      </c>
      <c r="L3648" s="3"/>
      <c r="M3648" s="77" t="e">
        <f>VLOOKUP($L$1&amp;L3648,定价因子!E:F,2,0)</f>
        <v>#N/A</v>
      </c>
      <c r="N3648" s="3"/>
      <c r="O3648" s="77" t="e">
        <f>VLOOKUP($N$1&amp;N3648,定价因子!E:F,2,0)</f>
        <v>#N/A</v>
      </c>
      <c r="P3648" s="3"/>
      <c r="Q3648" s="55" t="e">
        <f>VLOOKUP($P$1&amp;P3648,定价因子!$E:$F,2,0)</f>
        <v>#N/A</v>
      </c>
      <c r="R3648" s="3"/>
      <c r="S3648" s="77" t="e">
        <f>VLOOKUP($R$1&amp;R3648,定价因子!$E:$F,2,0)</f>
        <v>#N/A</v>
      </c>
      <c r="T3648" s="61"/>
      <c r="U3648" s="63"/>
      <c r="V3648" s="63"/>
      <c r="W3648" s="63"/>
      <c r="X3648" s="3"/>
    </row>
    <row r="3649" spans="1:24">
      <c r="A3649" s="3"/>
      <c r="B3649" s="3"/>
      <c r="C3649" s="3"/>
      <c r="D3649" s="3"/>
      <c r="E3649" s="79"/>
      <c r="F3649" s="3"/>
      <c r="G3649" s="77" t="e">
        <f>VLOOKUP($F$1&amp;F3649,定价因子!E:F,2,0)</f>
        <v>#N/A</v>
      </c>
      <c r="H3649" s="3"/>
      <c r="I3649" s="77" t="e">
        <f>VLOOKUP($H$1&amp;H3649,定价因子!E:F,2,0)</f>
        <v>#N/A</v>
      </c>
      <c r="J3649" s="3"/>
      <c r="K3649" s="77" t="e">
        <f>VLOOKUP($J$1&amp;J3649,定价因子!E:F,2,0)</f>
        <v>#N/A</v>
      </c>
      <c r="L3649" s="3"/>
      <c r="M3649" s="77" t="e">
        <f>VLOOKUP($L$1&amp;L3649,定价因子!E:F,2,0)</f>
        <v>#N/A</v>
      </c>
      <c r="N3649" s="3"/>
      <c r="O3649" s="77" t="e">
        <f>VLOOKUP($N$1&amp;N3649,定价因子!E:F,2,0)</f>
        <v>#N/A</v>
      </c>
      <c r="P3649" s="3"/>
      <c r="Q3649" s="55" t="e">
        <f>VLOOKUP($P$1&amp;P3649,定价因子!$E:$F,2,0)</f>
        <v>#N/A</v>
      </c>
      <c r="R3649" s="3"/>
      <c r="S3649" s="77" t="e">
        <f>VLOOKUP($R$1&amp;R3649,定价因子!$E:$F,2,0)</f>
        <v>#N/A</v>
      </c>
      <c r="T3649" s="61"/>
      <c r="U3649" s="63"/>
      <c r="V3649" s="63"/>
      <c r="W3649" s="63"/>
      <c r="X3649" s="3"/>
    </row>
    <row r="3650" spans="1:24">
      <c r="A3650" s="3"/>
      <c r="B3650" s="3"/>
      <c r="C3650" s="3"/>
      <c r="D3650" s="3"/>
      <c r="E3650" s="79"/>
      <c r="F3650" s="3"/>
      <c r="G3650" s="77" t="e">
        <f>VLOOKUP($F$1&amp;F3650,定价因子!E:F,2,0)</f>
        <v>#N/A</v>
      </c>
      <c r="H3650" s="3"/>
      <c r="I3650" s="77" t="e">
        <f>VLOOKUP($H$1&amp;H3650,定价因子!E:F,2,0)</f>
        <v>#N/A</v>
      </c>
      <c r="J3650" s="3"/>
      <c r="K3650" s="77" t="e">
        <f>VLOOKUP($J$1&amp;J3650,定价因子!E:F,2,0)</f>
        <v>#N/A</v>
      </c>
      <c r="L3650" s="3"/>
      <c r="M3650" s="77" t="e">
        <f>VLOOKUP($L$1&amp;L3650,定价因子!E:F,2,0)</f>
        <v>#N/A</v>
      </c>
      <c r="N3650" s="3"/>
      <c r="O3650" s="77" t="e">
        <f>VLOOKUP($N$1&amp;N3650,定价因子!E:F,2,0)</f>
        <v>#N/A</v>
      </c>
      <c r="P3650" s="3"/>
      <c r="Q3650" s="55" t="e">
        <f>VLOOKUP($P$1&amp;P3650,定价因子!$E:$F,2,0)</f>
        <v>#N/A</v>
      </c>
      <c r="R3650" s="3"/>
      <c r="S3650" s="77" t="e">
        <f>VLOOKUP($R$1&amp;R3650,定价因子!$E:$F,2,0)</f>
        <v>#N/A</v>
      </c>
      <c r="T3650" s="61"/>
      <c r="U3650" s="63"/>
      <c r="V3650" s="63"/>
      <c r="W3650" s="63"/>
      <c r="X3650" s="3"/>
    </row>
    <row r="3651" spans="1:24">
      <c r="A3651" s="3"/>
      <c r="B3651" s="3"/>
      <c r="C3651" s="3"/>
      <c r="D3651" s="3"/>
      <c r="E3651" s="79"/>
      <c r="F3651" s="3"/>
      <c r="G3651" s="77" t="e">
        <f>VLOOKUP($F$1&amp;F3651,定价因子!E:F,2,0)</f>
        <v>#N/A</v>
      </c>
      <c r="H3651" s="3"/>
      <c r="I3651" s="77" t="e">
        <f>VLOOKUP($H$1&amp;H3651,定价因子!E:F,2,0)</f>
        <v>#N/A</v>
      </c>
      <c r="J3651" s="3"/>
      <c r="K3651" s="77" t="e">
        <f>VLOOKUP($J$1&amp;J3651,定价因子!E:F,2,0)</f>
        <v>#N/A</v>
      </c>
      <c r="L3651" s="3"/>
      <c r="M3651" s="77" t="e">
        <f>VLOOKUP($L$1&amp;L3651,定价因子!E:F,2,0)</f>
        <v>#N/A</v>
      </c>
      <c r="N3651" s="3"/>
      <c r="O3651" s="77" t="e">
        <f>VLOOKUP($N$1&amp;N3651,定价因子!E:F,2,0)</f>
        <v>#N/A</v>
      </c>
      <c r="P3651" s="3"/>
      <c r="Q3651" s="55" t="e">
        <f>VLOOKUP($P$1&amp;P3651,定价因子!$E:$F,2,0)</f>
        <v>#N/A</v>
      </c>
      <c r="R3651" s="3"/>
      <c r="S3651" s="77" t="e">
        <f>VLOOKUP($R$1&amp;R3651,定价因子!$E:$F,2,0)</f>
        <v>#N/A</v>
      </c>
      <c r="T3651" s="61"/>
      <c r="U3651" s="63"/>
      <c r="V3651" s="63"/>
      <c r="W3651" s="63"/>
      <c r="X3651" s="3"/>
    </row>
    <row r="3652" spans="1:24">
      <c r="A3652" s="3"/>
      <c r="B3652" s="3"/>
      <c r="C3652" s="3"/>
      <c r="D3652" s="3"/>
      <c r="E3652" s="79"/>
      <c r="F3652" s="3"/>
      <c r="G3652" s="77" t="e">
        <f>VLOOKUP($F$1&amp;F3652,定价因子!E:F,2,0)</f>
        <v>#N/A</v>
      </c>
      <c r="H3652" s="3"/>
      <c r="I3652" s="77" t="e">
        <f>VLOOKUP($H$1&amp;H3652,定价因子!E:F,2,0)</f>
        <v>#N/A</v>
      </c>
      <c r="J3652" s="3"/>
      <c r="K3652" s="77" t="e">
        <f>VLOOKUP($J$1&amp;J3652,定价因子!E:F,2,0)</f>
        <v>#N/A</v>
      </c>
      <c r="L3652" s="3"/>
      <c r="M3652" s="77" t="e">
        <f>VLOOKUP($L$1&amp;L3652,定价因子!E:F,2,0)</f>
        <v>#N/A</v>
      </c>
      <c r="N3652" s="3"/>
      <c r="O3652" s="77" t="e">
        <f>VLOOKUP($N$1&amp;N3652,定价因子!E:F,2,0)</f>
        <v>#N/A</v>
      </c>
      <c r="P3652" s="3"/>
      <c r="Q3652" s="55" t="e">
        <f>VLOOKUP($P$1&amp;P3652,定价因子!$E:$F,2,0)</f>
        <v>#N/A</v>
      </c>
      <c r="R3652" s="3"/>
      <c r="S3652" s="77" t="e">
        <f>VLOOKUP($R$1&amp;R3652,定价因子!$E:$F,2,0)</f>
        <v>#N/A</v>
      </c>
      <c r="T3652" s="61"/>
      <c r="U3652" s="63"/>
      <c r="V3652" s="63"/>
      <c r="W3652" s="63"/>
      <c r="X3652" s="3"/>
    </row>
    <row r="3653" spans="1:24">
      <c r="A3653" s="3"/>
      <c r="B3653" s="3"/>
      <c r="C3653" s="3"/>
      <c r="D3653" s="3"/>
      <c r="E3653" s="79"/>
      <c r="F3653" s="3"/>
      <c r="G3653" s="77" t="e">
        <f>VLOOKUP($F$1&amp;F3653,定价因子!E:F,2,0)</f>
        <v>#N/A</v>
      </c>
      <c r="H3653" s="3"/>
      <c r="I3653" s="77" t="e">
        <f>VLOOKUP($H$1&amp;H3653,定价因子!E:F,2,0)</f>
        <v>#N/A</v>
      </c>
      <c r="J3653" s="3"/>
      <c r="K3653" s="77" t="e">
        <f>VLOOKUP($J$1&amp;J3653,定价因子!E:F,2,0)</f>
        <v>#N/A</v>
      </c>
      <c r="L3653" s="3"/>
      <c r="M3653" s="77" t="e">
        <f>VLOOKUP($L$1&amp;L3653,定价因子!E:F,2,0)</f>
        <v>#N/A</v>
      </c>
      <c r="N3653" s="3"/>
      <c r="O3653" s="77" t="e">
        <f>VLOOKUP($N$1&amp;N3653,定价因子!E:F,2,0)</f>
        <v>#N/A</v>
      </c>
      <c r="P3653" s="3"/>
      <c r="Q3653" s="55" t="e">
        <f>VLOOKUP($P$1&amp;P3653,定价因子!$E:$F,2,0)</f>
        <v>#N/A</v>
      </c>
      <c r="R3653" s="3"/>
      <c r="S3653" s="77" t="e">
        <f>VLOOKUP($R$1&amp;R3653,定价因子!$E:$F,2,0)</f>
        <v>#N/A</v>
      </c>
      <c r="T3653" s="61"/>
      <c r="U3653" s="63"/>
      <c r="V3653" s="63"/>
      <c r="W3653" s="63"/>
      <c r="X3653" s="3"/>
    </row>
    <row r="3654" spans="1:24">
      <c r="A3654" s="3"/>
      <c r="B3654" s="3"/>
      <c r="C3654" s="3"/>
      <c r="D3654" s="3"/>
      <c r="E3654" s="79"/>
      <c r="F3654" s="3"/>
      <c r="G3654" s="77" t="e">
        <f>VLOOKUP($F$1&amp;F3654,定价因子!E:F,2,0)</f>
        <v>#N/A</v>
      </c>
      <c r="H3654" s="3"/>
      <c r="I3654" s="77" t="e">
        <f>VLOOKUP($H$1&amp;H3654,定价因子!E:F,2,0)</f>
        <v>#N/A</v>
      </c>
      <c r="J3654" s="3"/>
      <c r="K3654" s="77" t="e">
        <f>VLOOKUP($J$1&amp;J3654,定价因子!E:F,2,0)</f>
        <v>#N/A</v>
      </c>
      <c r="L3654" s="3"/>
      <c r="M3654" s="77" t="e">
        <f>VLOOKUP($L$1&amp;L3654,定价因子!E:F,2,0)</f>
        <v>#N/A</v>
      </c>
      <c r="N3654" s="3"/>
      <c r="O3654" s="77" t="e">
        <f>VLOOKUP($N$1&amp;N3654,定价因子!E:F,2,0)</f>
        <v>#N/A</v>
      </c>
      <c r="P3654" s="3"/>
      <c r="Q3654" s="55" t="e">
        <f>VLOOKUP($P$1&amp;P3654,定价因子!$E:$F,2,0)</f>
        <v>#N/A</v>
      </c>
      <c r="R3654" s="3"/>
      <c r="S3654" s="77" t="e">
        <f>VLOOKUP($R$1&amp;R3654,定价因子!$E:$F,2,0)</f>
        <v>#N/A</v>
      </c>
      <c r="T3654" s="61"/>
      <c r="U3654" s="63"/>
      <c r="V3654" s="63"/>
      <c r="W3654" s="63"/>
      <c r="X3654" s="3"/>
    </row>
    <row r="3655" spans="1:24">
      <c r="A3655" s="3"/>
      <c r="B3655" s="3"/>
      <c r="C3655" s="3"/>
      <c r="D3655" s="3"/>
      <c r="E3655" s="79"/>
      <c r="F3655" s="3"/>
      <c r="G3655" s="77" t="e">
        <f>VLOOKUP($F$1&amp;F3655,定价因子!E:F,2,0)</f>
        <v>#N/A</v>
      </c>
      <c r="H3655" s="3"/>
      <c r="I3655" s="77" t="e">
        <f>VLOOKUP($H$1&amp;H3655,定价因子!E:F,2,0)</f>
        <v>#N/A</v>
      </c>
      <c r="J3655" s="3"/>
      <c r="K3655" s="77" t="e">
        <f>VLOOKUP($J$1&amp;J3655,定价因子!E:F,2,0)</f>
        <v>#N/A</v>
      </c>
      <c r="L3655" s="3"/>
      <c r="M3655" s="77" t="e">
        <f>VLOOKUP($L$1&amp;L3655,定价因子!E:F,2,0)</f>
        <v>#N/A</v>
      </c>
      <c r="N3655" s="3"/>
      <c r="O3655" s="77" t="e">
        <f>VLOOKUP($N$1&amp;N3655,定价因子!E:F,2,0)</f>
        <v>#N/A</v>
      </c>
      <c r="P3655" s="3"/>
      <c r="Q3655" s="55" t="e">
        <f>VLOOKUP($P$1&amp;P3655,定价因子!$E:$F,2,0)</f>
        <v>#N/A</v>
      </c>
      <c r="R3655" s="3"/>
      <c r="S3655" s="77" t="e">
        <f>VLOOKUP($R$1&amp;R3655,定价因子!$E:$F,2,0)</f>
        <v>#N/A</v>
      </c>
      <c r="T3655" s="61"/>
      <c r="U3655" s="63"/>
      <c r="V3655" s="63"/>
      <c r="W3655" s="63"/>
      <c r="X3655" s="3"/>
    </row>
    <row r="3656" spans="1:24">
      <c r="A3656" s="3"/>
      <c r="B3656" s="3"/>
      <c r="C3656" s="3"/>
      <c r="D3656" s="3"/>
      <c r="E3656" s="79"/>
      <c r="F3656" s="3"/>
      <c r="G3656" s="77" t="e">
        <f>VLOOKUP($F$1&amp;F3656,定价因子!E:F,2,0)</f>
        <v>#N/A</v>
      </c>
      <c r="H3656" s="3"/>
      <c r="I3656" s="77" t="e">
        <f>VLOOKUP($H$1&amp;H3656,定价因子!E:F,2,0)</f>
        <v>#N/A</v>
      </c>
      <c r="J3656" s="3"/>
      <c r="K3656" s="77" t="e">
        <f>VLOOKUP($J$1&amp;J3656,定价因子!E:F,2,0)</f>
        <v>#N/A</v>
      </c>
      <c r="L3656" s="3"/>
      <c r="M3656" s="77" t="e">
        <f>VLOOKUP($L$1&amp;L3656,定价因子!E:F,2,0)</f>
        <v>#N/A</v>
      </c>
      <c r="N3656" s="3"/>
      <c r="O3656" s="77" t="e">
        <f>VLOOKUP($N$1&amp;N3656,定价因子!E:F,2,0)</f>
        <v>#N/A</v>
      </c>
      <c r="P3656" s="3"/>
      <c r="Q3656" s="55" t="e">
        <f>VLOOKUP($P$1&amp;P3656,定价因子!$E:$F,2,0)</f>
        <v>#N/A</v>
      </c>
      <c r="R3656" s="3"/>
      <c r="S3656" s="77" t="e">
        <f>VLOOKUP($R$1&amp;R3656,定价因子!$E:$F,2,0)</f>
        <v>#N/A</v>
      </c>
      <c r="T3656" s="61"/>
      <c r="U3656" s="63"/>
      <c r="V3656" s="63"/>
      <c r="W3656" s="63"/>
      <c r="X3656" s="3"/>
    </row>
    <row r="3657" spans="1:24">
      <c r="A3657" s="3"/>
      <c r="B3657" s="3"/>
      <c r="C3657" s="3"/>
      <c r="D3657" s="3"/>
      <c r="E3657" s="79"/>
      <c r="F3657" s="3"/>
      <c r="G3657" s="77" t="e">
        <f>VLOOKUP($F$1&amp;F3657,定价因子!E:F,2,0)</f>
        <v>#N/A</v>
      </c>
      <c r="H3657" s="3"/>
      <c r="I3657" s="77" t="e">
        <f>VLOOKUP($H$1&amp;H3657,定价因子!E:F,2,0)</f>
        <v>#N/A</v>
      </c>
      <c r="J3657" s="3"/>
      <c r="K3657" s="77" t="e">
        <f>VLOOKUP($J$1&amp;J3657,定价因子!E:F,2,0)</f>
        <v>#N/A</v>
      </c>
      <c r="L3657" s="3"/>
      <c r="M3657" s="77" t="e">
        <f>VLOOKUP($L$1&amp;L3657,定价因子!E:F,2,0)</f>
        <v>#N/A</v>
      </c>
      <c r="N3657" s="3"/>
      <c r="O3657" s="77" t="e">
        <f>VLOOKUP($N$1&amp;N3657,定价因子!E:F,2,0)</f>
        <v>#N/A</v>
      </c>
      <c r="P3657" s="3"/>
      <c r="Q3657" s="55" t="e">
        <f>VLOOKUP($P$1&amp;P3657,定价因子!$E:$F,2,0)</f>
        <v>#N/A</v>
      </c>
      <c r="R3657" s="3"/>
      <c r="S3657" s="77" t="e">
        <f>VLOOKUP($R$1&amp;R3657,定价因子!$E:$F,2,0)</f>
        <v>#N/A</v>
      </c>
      <c r="T3657" s="61"/>
      <c r="U3657" s="63"/>
      <c r="V3657" s="63"/>
      <c r="W3657" s="63"/>
      <c r="X3657" s="3"/>
    </row>
    <row r="3658" spans="1:24">
      <c r="A3658" s="3"/>
      <c r="B3658" s="3"/>
      <c r="C3658" s="3"/>
      <c r="D3658" s="3"/>
      <c r="E3658" s="79"/>
      <c r="F3658" s="3"/>
      <c r="G3658" s="77" t="e">
        <f>VLOOKUP($F$1&amp;F3658,定价因子!E:F,2,0)</f>
        <v>#N/A</v>
      </c>
      <c r="H3658" s="3"/>
      <c r="I3658" s="77" t="e">
        <f>VLOOKUP($H$1&amp;H3658,定价因子!E:F,2,0)</f>
        <v>#N/A</v>
      </c>
      <c r="J3658" s="3"/>
      <c r="K3658" s="77" t="e">
        <f>VLOOKUP($J$1&amp;J3658,定价因子!E:F,2,0)</f>
        <v>#N/A</v>
      </c>
      <c r="L3658" s="3"/>
      <c r="M3658" s="77" t="e">
        <f>VLOOKUP($L$1&amp;L3658,定价因子!E:F,2,0)</f>
        <v>#N/A</v>
      </c>
      <c r="N3658" s="3"/>
      <c r="O3658" s="77" t="e">
        <f>VLOOKUP($N$1&amp;N3658,定价因子!E:F,2,0)</f>
        <v>#N/A</v>
      </c>
      <c r="P3658" s="3"/>
      <c r="Q3658" s="55" t="e">
        <f>VLOOKUP($P$1&amp;P3658,定价因子!$E:$F,2,0)</f>
        <v>#N/A</v>
      </c>
      <c r="R3658" s="3"/>
      <c r="S3658" s="77" t="e">
        <f>VLOOKUP($R$1&amp;R3658,定价因子!$E:$F,2,0)</f>
        <v>#N/A</v>
      </c>
      <c r="T3658" s="61"/>
      <c r="U3658" s="63"/>
      <c r="V3658" s="63"/>
      <c r="W3658" s="63"/>
      <c r="X3658" s="3"/>
    </row>
    <row r="3659" spans="1:24">
      <c r="A3659" s="3"/>
      <c r="B3659" s="3"/>
      <c r="C3659" s="3"/>
      <c r="D3659" s="3"/>
      <c r="E3659" s="79"/>
      <c r="F3659" s="3"/>
      <c r="G3659" s="77" t="e">
        <f>VLOOKUP($F$1&amp;F3659,定价因子!E:F,2,0)</f>
        <v>#N/A</v>
      </c>
      <c r="H3659" s="3"/>
      <c r="I3659" s="77" t="e">
        <f>VLOOKUP($H$1&amp;H3659,定价因子!E:F,2,0)</f>
        <v>#N/A</v>
      </c>
      <c r="J3659" s="3"/>
      <c r="K3659" s="77" t="e">
        <f>VLOOKUP($J$1&amp;J3659,定价因子!E:F,2,0)</f>
        <v>#N/A</v>
      </c>
      <c r="L3659" s="3"/>
      <c r="M3659" s="77" t="e">
        <f>VLOOKUP($L$1&amp;L3659,定价因子!E:F,2,0)</f>
        <v>#N/A</v>
      </c>
      <c r="N3659" s="3"/>
      <c r="O3659" s="77" t="e">
        <f>VLOOKUP($N$1&amp;N3659,定价因子!E:F,2,0)</f>
        <v>#N/A</v>
      </c>
      <c r="P3659" s="3"/>
      <c r="Q3659" s="55" t="e">
        <f>VLOOKUP($P$1&amp;P3659,定价因子!$E:$F,2,0)</f>
        <v>#N/A</v>
      </c>
      <c r="R3659" s="3"/>
      <c r="S3659" s="77" t="e">
        <f>VLOOKUP($R$1&amp;R3659,定价因子!$E:$F,2,0)</f>
        <v>#N/A</v>
      </c>
      <c r="T3659" s="61"/>
      <c r="U3659" s="63"/>
      <c r="V3659" s="63"/>
      <c r="W3659" s="63"/>
      <c r="X3659" s="3"/>
    </row>
    <row r="3660" spans="1:24">
      <c r="A3660" s="3"/>
      <c r="B3660" s="3"/>
      <c r="C3660" s="3"/>
      <c r="D3660" s="3"/>
      <c r="E3660" s="79"/>
      <c r="F3660" s="3"/>
      <c r="G3660" s="77" t="e">
        <f>VLOOKUP($F$1&amp;F3660,定价因子!E:F,2,0)</f>
        <v>#N/A</v>
      </c>
      <c r="H3660" s="3"/>
      <c r="I3660" s="77" t="e">
        <f>VLOOKUP($H$1&amp;H3660,定价因子!E:F,2,0)</f>
        <v>#N/A</v>
      </c>
      <c r="J3660" s="3"/>
      <c r="K3660" s="77" t="e">
        <f>VLOOKUP($J$1&amp;J3660,定价因子!E:F,2,0)</f>
        <v>#N/A</v>
      </c>
      <c r="L3660" s="3"/>
      <c r="M3660" s="77" t="e">
        <f>VLOOKUP($L$1&amp;L3660,定价因子!E:F,2,0)</f>
        <v>#N/A</v>
      </c>
      <c r="N3660" s="3"/>
      <c r="O3660" s="77" t="e">
        <f>VLOOKUP($N$1&amp;N3660,定价因子!E:F,2,0)</f>
        <v>#N/A</v>
      </c>
      <c r="P3660" s="3"/>
      <c r="Q3660" s="55" t="e">
        <f>VLOOKUP($P$1&amp;P3660,定价因子!$E:$F,2,0)</f>
        <v>#N/A</v>
      </c>
      <c r="R3660" s="3"/>
      <c r="S3660" s="77" t="e">
        <f>VLOOKUP($R$1&amp;R3660,定价因子!$E:$F,2,0)</f>
        <v>#N/A</v>
      </c>
      <c r="T3660" s="61"/>
      <c r="U3660" s="63"/>
      <c r="V3660" s="63"/>
      <c r="W3660" s="63"/>
      <c r="X3660" s="3"/>
    </row>
    <row r="3661" spans="1:24">
      <c r="A3661" s="3"/>
      <c r="B3661" s="3"/>
      <c r="C3661" s="3"/>
      <c r="D3661" s="3"/>
      <c r="E3661" s="79"/>
      <c r="F3661" s="3"/>
      <c r="G3661" s="77" t="e">
        <f>VLOOKUP($F$1&amp;F3661,定价因子!E:F,2,0)</f>
        <v>#N/A</v>
      </c>
      <c r="H3661" s="3"/>
      <c r="I3661" s="77" t="e">
        <f>VLOOKUP($H$1&amp;H3661,定价因子!E:F,2,0)</f>
        <v>#N/A</v>
      </c>
      <c r="J3661" s="3"/>
      <c r="K3661" s="77" t="e">
        <f>VLOOKUP($J$1&amp;J3661,定价因子!E:F,2,0)</f>
        <v>#N/A</v>
      </c>
      <c r="L3661" s="3"/>
      <c r="M3661" s="77" t="e">
        <f>VLOOKUP($L$1&amp;L3661,定价因子!E:F,2,0)</f>
        <v>#N/A</v>
      </c>
      <c r="N3661" s="3"/>
      <c r="O3661" s="77" t="e">
        <f>VLOOKUP($N$1&amp;N3661,定价因子!E:F,2,0)</f>
        <v>#N/A</v>
      </c>
      <c r="P3661" s="3"/>
      <c r="Q3661" s="55" t="e">
        <f>VLOOKUP($P$1&amp;P3661,定价因子!$E:$F,2,0)</f>
        <v>#N/A</v>
      </c>
      <c r="R3661" s="3"/>
      <c r="S3661" s="77" t="e">
        <f>VLOOKUP($R$1&amp;R3661,定价因子!$E:$F,2,0)</f>
        <v>#N/A</v>
      </c>
      <c r="T3661" s="61"/>
      <c r="U3661" s="63"/>
      <c r="V3661" s="63"/>
      <c r="W3661" s="63"/>
      <c r="X3661" s="3"/>
    </row>
    <row r="3662" spans="1:24">
      <c r="A3662" s="3"/>
      <c r="B3662" s="3"/>
      <c r="C3662" s="3"/>
      <c r="D3662" s="3"/>
      <c r="E3662" s="79"/>
      <c r="F3662" s="3"/>
      <c r="G3662" s="77" t="e">
        <f>VLOOKUP($F$1&amp;F3662,定价因子!E:F,2,0)</f>
        <v>#N/A</v>
      </c>
      <c r="H3662" s="3"/>
      <c r="I3662" s="77" t="e">
        <f>VLOOKUP($H$1&amp;H3662,定价因子!E:F,2,0)</f>
        <v>#N/A</v>
      </c>
      <c r="J3662" s="3"/>
      <c r="K3662" s="77" t="e">
        <f>VLOOKUP($J$1&amp;J3662,定价因子!E:F,2,0)</f>
        <v>#N/A</v>
      </c>
      <c r="L3662" s="3"/>
      <c r="M3662" s="77" t="e">
        <f>VLOOKUP($L$1&amp;L3662,定价因子!E:F,2,0)</f>
        <v>#N/A</v>
      </c>
      <c r="N3662" s="3"/>
      <c r="O3662" s="77" t="e">
        <f>VLOOKUP($N$1&amp;N3662,定价因子!E:F,2,0)</f>
        <v>#N/A</v>
      </c>
      <c r="P3662" s="3"/>
      <c r="Q3662" s="55" t="e">
        <f>VLOOKUP($P$1&amp;P3662,定价因子!$E:$F,2,0)</f>
        <v>#N/A</v>
      </c>
      <c r="R3662" s="3"/>
      <c r="S3662" s="77" t="e">
        <f>VLOOKUP($R$1&amp;R3662,定价因子!$E:$F,2,0)</f>
        <v>#N/A</v>
      </c>
      <c r="T3662" s="61"/>
      <c r="U3662" s="63"/>
      <c r="V3662" s="63"/>
      <c r="W3662" s="63"/>
      <c r="X3662" s="3"/>
    </row>
    <row r="3663" spans="1:24">
      <c r="A3663" s="3"/>
      <c r="B3663" s="3"/>
      <c r="C3663" s="3"/>
      <c r="D3663" s="3"/>
      <c r="E3663" s="79"/>
      <c r="F3663" s="3"/>
      <c r="G3663" s="77" t="e">
        <f>VLOOKUP($F$1&amp;F3663,定价因子!E:F,2,0)</f>
        <v>#N/A</v>
      </c>
      <c r="H3663" s="3"/>
      <c r="I3663" s="77" t="e">
        <f>VLOOKUP($H$1&amp;H3663,定价因子!E:F,2,0)</f>
        <v>#N/A</v>
      </c>
      <c r="J3663" s="3"/>
      <c r="K3663" s="77" t="e">
        <f>VLOOKUP($J$1&amp;J3663,定价因子!E:F,2,0)</f>
        <v>#N/A</v>
      </c>
      <c r="L3663" s="3"/>
      <c r="M3663" s="77" t="e">
        <f>VLOOKUP($L$1&amp;L3663,定价因子!E:F,2,0)</f>
        <v>#N/A</v>
      </c>
      <c r="N3663" s="3"/>
      <c r="O3663" s="77" t="e">
        <f>VLOOKUP($N$1&amp;N3663,定价因子!E:F,2,0)</f>
        <v>#N/A</v>
      </c>
      <c r="P3663" s="3"/>
      <c r="Q3663" s="55" t="e">
        <f>VLOOKUP($P$1&amp;P3663,定价因子!$E:$F,2,0)</f>
        <v>#N/A</v>
      </c>
      <c r="R3663" s="3"/>
      <c r="S3663" s="77" t="e">
        <f>VLOOKUP($R$1&amp;R3663,定价因子!$E:$F,2,0)</f>
        <v>#N/A</v>
      </c>
      <c r="T3663" s="61"/>
      <c r="U3663" s="63"/>
      <c r="V3663" s="63"/>
      <c r="W3663" s="63"/>
      <c r="X3663" s="3"/>
    </row>
    <row r="3664" spans="1:24">
      <c r="A3664" s="3"/>
      <c r="B3664" s="3"/>
      <c r="C3664" s="3"/>
      <c r="D3664" s="3"/>
      <c r="E3664" s="79"/>
      <c r="F3664" s="3"/>
      <c r="G3664" s="77" t="e">
        <f>VLOOKUP($F$1&amp;F3664,定价因子!E:F,2,0)</f>
        <v>#N/A</v>
      </c>
      <c r="H3664" s="3"/>
      <c r="I3664" s="77" t="e">
        <f>VLOOKUP($H$1&amp;H3664,定价因子!E:F,2,0)</f>
        <v>#N/A</v>
      </c>
      <c r="J3664" s="3"/>
      <c r="K3664" s="77" t="e">
        <f>VLOOKUP($J$1&amp;J3664,定价因子!E:F,2,0)</f>
        <v>#N/A</v>
      </c>
      <c r="L3664" s="3"/>
      <c r="M3664" s="77" t="e">
        <f>VLOOKUP($L$1&amp;L3664,定价因子!E:F,2,0)</f>
        <v>#N/A</v>
      </c>
      <c r="N3664" s="3"/>
      <c r="O3664" s="77" t="e">
        <f>VLOOKUP($N$1&amp;N3664,定价因子!E:F,2,0)</f>
        <v>#N/A</v>
      </c>
      <c r="P3664" s="3"/>
      <c r="Q3664" s="55" t="e">
        <f>VLOOKUP($P$1&amp;P3664,定价因子!$E:$F,2,0)</f>
        <v>#N/A</v>
      </c>
      <c r="R3664" s="3"/>
      <c r="S3664" s="77" t="e">
        <f>VLOOKUP($R$1&amp;R3664,定价因子!$E:$F,2,0)</f>
        <v>#N/A</v>
      </c>
      <c r="T3664" s="61"/>
      <c r="U3664" s="63"/>
      <c r="V3664" s="63"/>
      <c r="W3664" s="63"/>
      <c r="X3664" s="3"/>
    </row>
    <row r="3665" spans="1:24">
      <c r="A3665" s="3"/>
      <c r="B3665" s="3"/>
      <c r="C3665" s="3"/>
      <c r="D3665" s="3"/>
      <c r="E3665" s="79"/>
      <c r="F3665" s="3"/>
      <c r="G3665" s="77" t="e">
        <f>VLOOKUP($F$1&amp;F3665,定价因子!E:F,2,0)</f>
        <v>#N/A</v>
      </c>
      <c r="H3665" s="3"/>
      <c r="I3665" s="77" t="e">
        <f>VLOOKUP($H$1&amp;H3665,定价因子!E:F,2,0)</f>
        <v>#N/A</v>
      </c>
      <c r="J3665" s="3"/>
      <c r="K3665" s="77" t="e">
        <f>VLOOKUP($J$1&amp;J3665,定价因子!E:F,2,0)</f>
        <v>#N/A</v>
      </c>
      <c r="L3665" s="3"/>
      <c r="M3665" s="77" t="e">
        <f>VLOOKUP($L$1&amp;L3665,定价因子!E:F,2,0)</f>
        <v>#N/A</v>
      </c>
      <c r="N3665" s="3"/>
      <c r="O3665" s="77" t="e">
        <f>VLOOKUP($N$1&amp;N3665,定价因子!E:F,2,0)</f>
        <v>#N/A</v>
      </c>
      <c r="P3665" s="3"/>
      <c r="Q3665" s="55" t="e">
        <f>VLOOKUP($P$1&amp;P3665,定价因子!$E:$F,2,0)</f>
        <v>#N/A</v>
      </c>
      <c r="R3665" s="3"/>
      <c r="S3665" s="77" t="e">
        <f>VLOOKUP($R$1&amp;R3665,定价因子!$E:$F,2,0)</f>
        <v>#N/A</v>
      </c>
      <c r="T3665" s="61"/>
      <c r="U3665" s="63"/>
      <c r="V3665" s="63"/>
      <c r="W3665" s="63"/>
      <c r="X3665" s="3"/>
    </row>
    <row r="3666" spans="1:24">
      <c r="A3666" s="3"/>
      <c r="B3666" s="3"/>
      <c r="C3666" s="3"/>
      <c r="D3666" s="3"/>
      <c r="E3666" s="79"/>
      <c r="F3666" s="3"/>
      <c r="G3666" s="77" t="e">
        <f>VLOOKUP($F$1&amp;F3666,定价因子!E:F,2,0)</f>
        <v>#N/A</v>
      </c>
      <c r="H3666" s="3"/>
      <c r="I3666" s="77" t="e">
        <f>VLOOKUP($H$1&amp;H3666,定价因子!E:F,2,0)</f>
        <v>#N/A</v>
      </c>
      <c r="J3666" s="3"/>
      <c r="K3666" s="77" t="e">
        <f>VLOOKUP($J$1&amp;J3666,定价因子!E:F,2,0)</f>
        <v>#N/A</v>
      </c>
      <c r="L3666" s="3"/>
      <c r="M3666" s="77" t="e">
        <f>VLOOKUP($L$1&amp;L3666,定价因子!E:F,2,0)</f>
        <v>#N/A</v>
      </c>
      <c r="N3666" s="3"/>
      <c r="O3666" s="77" t="e">
        <f>VLOOKUP($N$1&amp;N3666,定价因子!E:F,2,0)</f>
        <v>#N/A</v>
      </c>
      <c r="P3666" s="3"/>
      <c r="Q3666" s="55" t="e">
        <f>VLOOKUP($P$1&amp;P3666,定价因子!$E:$F,2,0)</f>
        <v>#N/A</v>
      </c>
      <c r="R3666" s="3"/>
      <c r="S3666" s="77" t="e">
        <f>VLOOKUP($R$1&amp;R3666,定价因子!$E:$F,2,0)</f>
        <v>#N/A</v>
      </c>
      <c r="T3666" s="61"/>
      <c r="U3666" s="63"/>
      <c r="V3666" s="63"/>
      <c r="W3666" s="63"/>
      <c r="X3666" s="3"/>
    </row>
    <row r="3667" spans="1:24">
      <c r="A3667" s="3"/>
      <c r="B3667" s="3"/>
      <c r="C3667" s="3"/>
      <c r="D3667" s="3"/>
      <c r="E3667" s="79"/>
      <c r="F3667" s="3"/>
      <c r="G3667" s="77" t="e">
        <f>VLOOKUP($F$1&amp;F3667,定价因子!E:F,2,0)</f>
        <v>#N/A</v>
      </c>
      <c r="H3667" s="3"/>
      <c r="I3667" s="77" t="e">
        <f>VLOOKUP($H$1&amp;H3667,定价因子!E:F,2,0)</f>
        <v>#N/A</v>
      </c>
      <c r="J3667" s="3"/>
      <c r="K3667" s="77" t="e">
        <f>VLOOKUP($J$1&amp;J3667,定价因子!E:F,2,0)</f>
        <v>#N/A</v>
      </c>
      <c r="L3667" s="3"/>
      <c r="M3667" s="77" t="e">
        <f>VLOOKUP($L$1&amp;L3667,定价因子!E:F,2,0)</f>
        <v>#N/A</v>
      </c>
      <c r="N3667" s="3"/>
      <c r="O3667" s="77" t="e">
        <f>VLOOKUP($N$1&amp;N3667,定价因子!E:F,2,0)</f>
        <v>#N/A</v>
      </c>
      <c r="P3667" s="3"/>
      <c r="Q3667" s="55" t="e">
        <f>VLOOKUP($P$1&amp;P3667,定价因子!$E:$F,2,0)</f>
        <v>#N/A</v>
      </c>
      <c r="R3667" s="3"/>
      <c r="S3667" s="77" t="e">
        <f>VLOOKUP($R$1&amp;R3667,定价因子!$E:$F,2,0)</f>
        <v>#N/A</v>
      </c>
      <c r="T3667" s="61"/>
      <c r="U3667" s="63"/>
      <c r="V3667" s="63"/>
      <c r="W3667" s="63"/>
      <c r="X3667" s="3"/>
    </row>
    <row r="3668" spans="1:24">
      <c r="A3668" s="3"/>
      <c r="B3668" s="3"/>
      <c r="C3668" s="3"/>
      <c r="D3668" s="3"/>
      <c r="E3668" s="79"/>
      <c r="F3668" s="3"/>
      <c r="G3668" s="77" t="e">
        <f>VLOOKUP($F$1&amp;F3668,定价因子!E:F,2,0)</f>
        <v>#N/A</v>
      </c>
      <c r="H3668" s="3"/>
      <c r="I3668" s="77" t="e">
        <f>VLOOKUP($H$1&amp;H3668,定价因子!E:F,2,0)</f>
        <v>#N/A</v>
      </c>
      <c r="J3668" s="3"/>
      <c r="K3668" s="77" t="e">
        <f>VLOOKUP($J$1&amp;J3668,定价因子!E:F,2,0)</f>
        <v>#N/A</v>
      </c>
      <c r="L3668" s="3"/>
      <c r="M3668" s="77" t="e">
        <f>VLOOKUP($L$1&amp;L3668,定价因子!E:F,2,0)</f>
        <v>#N/A</v>
      </c>
      <c r="N3668" s="3"/>
      <c r="O3668" s="77" t="e">
        <f>VLOOKUP($N$1&amp;N3668,定价因子!E:F,2,0)</f>
        <v>#N/A</v>
      </c>
      <c r="P3668" s="3"/>
      <c r="Q3668" s="55" t="e">
        <f>VLOOKUP($P$1&amp;P3668,定价因子!$E:$F,2,0)</f>
        <v>#N/A</v>
      </c>
      <c r="R3668" s="3"/>
      <c r="S3668" s="77" t="e">
        <f>VLOOKUP($R$1&amp;R3668,定价因子!$E:$F,2,0)</f>
        <v>#N/A</v>
      </c>
      <c r="T3668" s="61"/>
      <c r="U3668" s="63"/>
      <c r="V3668" s="63"/>
      <c r="W3668" s="63"/>
      <c r="X3668" s="3"/>
    </row>
    <row r="3669" spans="1:24">
      <c r="A3669" s="3"/>
      <c r="B3669" s="3"/>
      <c r="C3669" s="3"/>
      <c r="D3669" s="3"/>
      <c r="E3669" s="79"/>
      <c r="F3669" s="3"/>
      <c r="G3669" s="77" t="e">
        <f>VLOOKUP($F$1&amp;F3669,定价因子!E:F,2,0)</f>
        <v>#N/A</v>
      </c>
      <c r="H3669" s="3"/>
      <c r="I3669" s="77" t="e">
        <f>VLOOKUP($H$1&amp;H3669,定价因子!E:F,2,0)</f>
        <v>#N/A</v>
      </c>
      <c r="J3669" s="3"/>
      <c r="K3669" s="77" t="e">
        <f>VLOOKUP($J$1&amp;J3669,定价因子!E:F,2,0)</f>
        <v>#N/A</v>
      </c>
      <c r="L3669" s="3"/>
      <c r="M3669" s="77" t="e">
        <f>VLOOKUP($L$1&amp;L3669,定价因子!E:F,2,0)</f>
        <v>#N/A</v>
      </c>
      <c r="N3669" s="3"/>
      <c r="O3669" s="77" t="e">
        <f>VLOOKUP($N$1&amp;N3669,定价因子!E:F,2,0)</f>
        <v>#N/A</v>
      </c>
      <c r="P3669" s="3"/>
      <c r="Q3669" s="55" t="e">
        <f>VLOOKUP($P$1&amp;P3669,定价因子!$E:$F,2,0)</f>
        <v>#N/A</v>
      </c>
      <c r="R3669" s="3"/>
      <c r="S3669" s="77" t="e">
        <f>VLOOKUP($R$1&amp;R3669,定价因子!$E:$F,2,0)</f>
        <v>#N/A</v>
      </c>
      <c r="T3669" s="61"/>
      <c r="U3669" s="63"/>
      <c r="V3669" s="63"/>
      <c r="W3669" s="63"/>
      <c r="X3669" s="3"/>
    </row>
    <row r="3670" spans="1:24">
      <c r="A3670" s="3"/>
      <c r="B3670" s="3"/>
      <c r="C3670" s="3"/>
      <c r="D3670" s="3"/>
      <c r="E3670" s="79"/>
      <c r="F3670" s="3"/>
      <c r="G3670" s="77" t="e">
        <f>VLOOKUP($F$1&amp;F3670,定价因子!E:F,2,0)</f>
        <v>#N/A</v>
      </c>
      <c r="H3670" s="3"/>
      <c r="I3670" s="77" t="e">
        <f>VLOOKUP($H$1&amp;H3670,定价因子!E:F,2,0)</f>
        <v>#N/A</v>
      </c>
      <c r="J3670" s="3"/>
      <c r="K3670" s="77" t="e">
        <f>VLOOKUP($J$1&amp;J3670,定价因子!E:F,2,0)</f>
        <v>#N/A</v>
      </c>
      <c r="L3670" s="3"/>
      <c r="M3670" s="77" t="e">
        <f>VLOOKUP($L$1&amp;L3670,定价因子!E:F,2,0)</f>
        <v>#N/A</v>
      </c>
      <c r="N3670" s="3"/>
      <c r="O3670" s="77" t="e">
        <f>VLOOKUP($N$1&amp;N3670,定价因子!E:F,2,0)</f>
        <v>#N/A</v>
      </c>
      <c r="P3670" s="3"/>
      <c r="Q3670" s="55" t="e">
        <f>VLOOKUP($P$1&amp;P3670,定价因子!$E:$F,2,0)</f>
        <v>#N/A</v>
      </c>
      <c r="R3670" s="3"/>
      <c r="S3670" s="77" t="e">
        <f>VLOOKUP($R$1&amp;R3670,定价因子!$E:$F,2,0)</f>
        <v>#N/A</v>
      </c>
      <c r="T3670" s="61"/>
      <c r="U3670" s="63"/>
      <c r="V3670" s="63"/>
      <c r="W3670" s="63"/>
      <c r="X3670" s="3"/>
    </row>
    <row r="3671" spans="1:24">
      <c r="A3671" s="3"/>
      <c r="B3671" s="3"/>
      <c r="C3671" s="3"/>
      <c r="D3671" s="3"/>
      <c r="E3671" s="79"/>
      <c r="F3671" s="3"/>
      <c r="G3671" s="77" t="e">
        <f>VLOOKUP($F$1&amp;F3671,定价因子!E:F,2,0)</f>
        <v>#N/A</v>
      </c>
      <c r="H3671" s="3"/>
      <c r="I3671" s="77" t="e">
        <f>VLOOKUP($H$1&amp;H3671,定价因子!E:F,2,0)</f>
        <v>#N/A</v>
      </c>
      <c r="J3671" s="3"/>
      <c r="K3671" s="77" t="e">
        <f>VLOOKUP($J$1&amp;J3671,定价因子!E:F,2,0)</f>
        <v>#N/A</v>
      </c>
      <c r="L3671" s="3"/>
      <c r="M3671" s="77" t="e">
        <f>VLOOKUP($L$1&amp;L3671,定价因子!E:F,2,0)</f>
        <v>#N/A</v>
      </c>
      <c r="N3671" s="3"/>
      <c r="O3671" s="77" t="e">
        <f>VLOOKUP($N$1&amp;N3671,定价因子!E:F,2,0)</f>
        <v>#N/A</v>
      </c>
      <c r="P3671" s="3"/>
      <c r="Q3671" s="55" t="e">
        <f>VLOOKUP($P$1&amp;P3671,定价因子!$E:$F,2,0)</f>
        <v>#N/A</v>
      </c>
      <c r="R3671" s="3"/>
      <c r="S3671" s="77" t="e">
        <f>VLOOKUP($R$1&amp;R3671,定价因子!$E:$F,2,0)</f>
        <v>#N/A</v>
      </c>
      <c r="T3671" s="61"/>
      <c r="U3671" s="63"/>
      <c r="V3671" s="63"/>
      <c r="W3671" s="63"/>
      <c r="X3671" s="3"/>
    </row>
    <row r="3672" spans="1:24">
      <c r="A3672" s="3"/>
      <c r="B3672" s="3"/>
      <c r="C3672" s="3"/>
      <c r="D3672" s="3"/>
      <c r="E3672" s="79"/>
      <c r="F3672" s="3"/>
      <c r="G3672" s="77" t="e">
        <f>VLOOKUP($F$1&amp;F3672,定价因子!E:F,2,0)</f>
        <v>#N/A</v>
      </c>
      <c r="H3672" s="3"/>
      <c r="I3672" s="77" t="e">
        <f>VLOOKUP($H$1&amp;H3672,定价因子!E:F,2,0)</f>
        <v>#N/A</v>
      </c>
      <c r="J3672" s="3"/>
      <c r="K3672" s="77" t="e">
        <f>VLOOKUP($J$1&amp;J3672,定价因子!E:F,2,0)</f>
        <v>#N/A</v>
      </c>
      <c r="L3672" s="3"/>
      <c r="M3672" s="77" t="e">
        <f>VLOOKUP($L$1&amp;L3672,定价因子!E:F,2,0)</f>
        <v>#N/A</v>
      </c>
      <c r="N3672" s="3"/>
      <c r="O3672" s="77" t="e">
        <f>VLOOKUP($N$1&amp;N3672,定价因子!E:F,2,0)</f>
        <v>#N/A</v>
      </c>
      <c r="P3672" s="3"/>
      <c r="Q3672" s="55" t="e">
        <f>VLOOKUP($P$1&amp;P3672,定价因子!$E:$F,2,0)</f>
        <v>#N/A</v>
      </c>
      <c r="R3672" s="3"/>
      <c r="S3672" s="77" t="e">
        <f>VLOOKUP($R$1&amp;R3672,定价因子!$E:$F,2,0)</f>
        <v>#N/A</v>
      </c>
      <c r="T3672" s="61"/>
      <c r="U3672" s="63"/>
      <c r="V3672" s="63"/>
      <c r="W3672" s="63"/>
      <c r="X3672" s="3"/>
    </row>
    <row r="3673" spans="1:24">
      <c r="A3673" s="3"/>
      <c r="B3673" s="3"/>
      <c r="C3673" s="3"/>
      <c r="D3673" s="3"/>
      <c r="E3673" s="79"/>
      <c r="F3673" s="3"/>
      <c r="G3673" s="77" t="e">
        <f>VLOOKUP($F$1&amp;F3673,定价因子!E:F,2,0)</f>
        <v>#N/A</v>
      </c>
      <c r="H3673" s="3"/>
      <c r="I3673" s="77" t="e">
        <f>VLOOKUP($H$1&amp;H3673,定价因子!E:F,2,0)</f>
        <v>#N/A</v>
      </c>
      <c r="J3673" s="3"/>
      <c r="K3673" s="77" t="e">
        <f>VLOOKUP($J$1&amp;J3673,定价因子!E:F,2,0)</f>
        <v>#N/A</v>
      </c>
      <c r="L3673" s="3"/>
      <c r="M3673" s="77" t="e">
        <f>VLOOKUP($L$1&amp;L3673,定价因子!E:F,2,0)</f>
        <v>#N/A</v>
      </c>
      <c r="N3673" s="3"/>
      <c r="O3673" s="77" t="e">
        <f>VLOOKUP($N$1&amp;N3673,定价因子!E:F,2,0)</f>
        <v>#N/A</v>
      </c>
      <c r="P3673" s="3"/>
      <c r="Q3673" s="55" t="e">
        <f>VLOOKUP($P$1&amp;P3673,定价因子!$E:$F,2,0)</f>
        <v>#N/A</v>
      </c>
      <c r="R3673" s="3"/>
      <c r="S3673" s="77" t="e">
        <f>VLOOKUP($R$1&amp;R3673,定价因子!$E:$F,2,0)</f>
        <v>#N/A</v>
      </c>
      <c r="T3673" s="61"/>
      <c r="U3673" s="63"/>
      <c r="V3673" s="63"/>
      <c r="W3673" s="63"/>
      <c r="X3673" s="3"/>
    </row>
    <row r="3674" spans="1:24">
      <c r="A3674" s="3"/>
      <c r="B3674" s="3"/>
      <c r="C3674" s="3"/>
      <c r="D3674" s="3"/>
      <c r="E3674" s="79"/>
      <c r="F3674" s="3"/>
      <c r="G3674" s="77" t="e">
        <f>VLOOKUP($F$1&amp;F3674,定价因子!E:F,2,0)</f>
        <v>#N/A</v>
      </c>
      <c r="H3674" s="3"/>
      <c r="I3674" s="77" t="e">
        <f>VLOOKUP($H$1&amp;H3674,定价因子!E:F,2,0)</f>
        <v>#N/A</v>
      </c>
      <c r="J3674" s="3"/>
      <c r="K3674" s="77" t="e">
        <f>VLOOKUP($J$1&amp;J3674,定价因子!E:F,2,0)</f>
        <v>#N/A</v>
      </c>
      <c r="L3674" s="3"/>
      <c r="M3674" s="77" t="e">
        <f>VLOOKUP($L$1&amp;L3674,定价因子!E:F,2,0)</f>
        <v>#N/A</v>
      </c>
      <c r="N3674" s="3"/>
      <c r="O3674" s="77" t="e">
        <f>VLOOKUP($N$1&amp;N3674,定价因子!E:F,2,0)</f>
        <v>#N/A</v>
      </c>
      <c r="P3674" s="3"/>
      <c r="Q3674" s="55" t="e">
        <f>VLOOKUP($P$1&amp;P3674,定价因子!$E:$F,2,0)</f>
        <v>#N/A</v>
      </c>
      <c r="R3674" s="3"/>
      <c r="S3674" s="77" t="e">
        <f>VLOOKUP($R$1&amp;R3674,定价因子!$E:$F,2,0)</f>
        <v>#N/A</v>
      </c>
      <c r="T3674" s="61"/>
      <c r="U3674" s="63"/>
      <c r="V3674" s="63"/>
      <c r="W3674" s="63"/>
      <c r="X3674" s="3"/>
    </row>
    <row r="3675" spans="1:24">
      <c r="A3675" s="3"/>
      <c r="B3675" s="3"/>
      <c r="C3675" s="3"/>
      <c r="D3675" s="3"/>
      <c r="E3675" s="79"/>
      <c r="F3675" s="3"/>
      <c r="G3675" s="77" t="e">
        <f>VLOOKUP($F$1&amp;F3675,定价因子!E:F,2,0)</f>
        <v>#N/A</v>
      </c>
      <c r="H3675" s="3"/>
      <c r="I3675" s="77" t="e">
        <f>VLOOKUP($H$1&amp;H3675,定价因子!E:F,2,0)</f>
        <v>#N/A</v>
      </c>
      <c r="J3675" s="3"/>
      <c r="K3675" s="77" t="e">
        <f>VLOOKUP($J$1&amp;J3675,定价因子!E:F,2,0)</f>
        <v>#N/A</v>
      </c>
      <c r="L3675" s="3"/>
      <c r="M3675" s="77" t="e">
        <f>VLOOKUP($L$1&amp;L3675,定价因子!E:F,2,0)</f>
        <v>#N/A</v>
      </c>
      <c r="N3675" s="3"/>
      <c r="O3675" s="77" t="e">
        <f>VLOOKUP($N$1&amp;N3675,定价因子!E:F,2,0)</f>
        <v>#N/A</v>
      </c>
      <c r="P3675" s="3"/>
      <c r="Q3675" s="55" t="e">
        <f>VLOOKUP($P$1&amp;P3675,定价因子!$E:$F,2,0)</f>
        <v>#N/A</v>
      </c>
      <c r="R3675" s="3"/>
      <c r="S3675" s="77" t="e">
        <f>VLOOKUP($R$1&amp;R3675,定价因子!$E:$F,2,0)</f>
        <v>#N/A</v>
      </c>
      <c r="T3675" s="61"/>
      <c r="U3675" s="63"/>
      <c r="V3675" s="63"/>
      <c r="W3675" s="63"/>
      <c r="X3675" s="3"/>
    </row>
    <row r="3676" spans="1:24">
      <c r="A3676" s="3"/>
      <c r="B3676" s="3"/>
      <c r="C3676" s="3"/>
      <c r="D3676" s="3"/>
      <c r="E3676" s="79"/>
      <c r="F3676" s="3"/>
      <c r="G3676" s="77" t="e">
        <f>VLOOKUP($F$1&amp;F3676,定价因子!E:F,2,0)</f>
        <v>#N/A</v>
      </c>
      <c r="H3676" s="3"/>
      <c r="I3676" s="77" t="e">
        <f>VLOOKUP($H$1&amp;H3676,定价因子!E:F,2,0)</f>
        <v>#N/A</v>
      </c>
      <c r="J3676" s="3"/>
      <c r="K3676" s="77" t="e">
        <f>VLOOKUP($J$1&amp;J3676,定价因子!E:F,2,0)</f>
        <v>#N/A</v>
      </c>
      <c r="L3676" s="3"/>
      <c r="M3676" s="77" t="e">
        <f>VLOOKUP($L$1&amp;L3676,定价因子!E:F,2,0)</f>
        <v>#N/A</v>
      </c>
      <c r="N3676" s="3"/>
      <c r="O3676" s="77" t="e">
        <f>VLOOKUP($N$1&amp;N3676,定价因子!E:F,2,0)</f>
        <v>#N/A</v>
      </c>
      <c r="P3676" s="3"/>
      <c r="Q3676" s="55" t="e">
        <f>VLOOKUP($P$1&amp;P3676,定价因子!$E:$F,2,0)</f>
        <v>#N/A</v>
      </c>
      <c r="R3676" s="3"/>
      <c r="S3676" s="77" t="e">
        <f>VLOOKUP($R$1&amp;R3676,定价因子!$E:$F,2,0)</f>
        <v>#N/A</v>
      </c>
      <c r="T3676" s="61"/>
      <c r="U3676" s="63"/>
      <c r="V3676" s="63"/>
      <c r="W3676" s="63"/>
      <c r="X3676" s="3"/>
    </row>
    <row r="3677" spans="1:24">
      <c r="A3677" s="3"/>
      <c r="B3677" s="3"/>
      <c r="C3677" s="3"/>
      <c r="D3677" s="3"/>
      <c r="E3677" s="79"/>
      <c r="F3677" s="3"/>
      <c r="G3677" s="77" t="e">
        <f>VLOOKUP($F$1&amp;F3677,定价因子!E:F,2,0)</f>
        <v>#N/A</v>
      </c>
      <c r="H3677" s="3"/>
      <c r="I3677" s="77" t="e">
        <f>VLOOKUP($H$1&amp;H3677,定价因子!E:F,2,0)</f>
        <v>#N/A</v>
      </c>
      <c r="J3677" s="3"/>
      <c r="K3677" s="77" t="e">
        <f>VLOOKUP($J$1&amp;J3677,定价因子!E:F,2,0)</f>
        <v>#N/A</v>
      </c>
      <c r="L3677" s="3"/>
      <c r="M3677" s="77" t="e">
        <f>VLOOKUP($L$1&amp;L3677,定价因子!E:F,2,0)</f>
        <v>#N/A</v>
      </c>
      <c r="N3677" s="3"/>
      <c r="O3677" s="77" t="e">
        <f>VLOOKUP($N$1&amp;N3677,定价因子!E:F,2,0)</f>
        <v>#N/A</v>
      </c>
      <c r="P3677" s="3"/>
      <c r="Q3677" s="55" t="e">
        <f>VLOOKUP($P$1&amp;P3677,定价因子!$E:$F,2,0)</f>
        <v>#N/A</v>
      </c>
      <c r="R3677" s="3"/>
      <c r="S3677" s="77" t="e">
        <f>VLOOKUP($R$1&amp;R3677,定价因子!$E:$F,2,0)</f>
        <v>#N/A</v>
      </c>
      <c r="T3677" s="61"/>
      <c r="U3677" s="63"/>
      <c r="V3677" s="63"/>
      <c r="W3677" s="63"/>
      <c r="X3677" s="3"/>
    </row>
    <row r="3678" spans="1:24">
      <c r="A3678" s="3"/>
      <c r="B3678" s="3"/>
      <c r="C3678" s="3"/>
      <c r="D3678" s="3"/>
      <c r="E3678" s="79"/>
      <c r="F3678" s="3"/>
      <c r="G3678" s="77" t="e">
        <f>VLOOKUP($F$1&amp;F3678,定价因子!E:F,2,0)</f>
        <v>#N/A</v>
      </c>
      <c r="H3678" s="3"/>
      <c r="I3678" s="77" t="e">
        <f>VLOOKUP($H$1&amp;H3678,定价因子!E:F,2,0)</f>
        <v>#N/A</v>
      </c>
      <c r="J3678" s="3"/>
      <c r="K3678" s="77" t="e">
        <f>VLOOKUP($J$1&amp;J3678,定价因子!E:F,2,0)</f>
        <v>#N/A</v>
      </c>
      <c r="L3678" s="3"/>
      <c r="M3678" s="77" t="e">
        <f>VLOOKUP($L$1&amp;L3678,定价因子!E:F,2,0)</f>
        <v>#N/A</v>
      </c>
      <c r="N3678" s="3"/>
      <c r="O3678" s="77" t="e">
        <f>VLOOKUP($N$1&amp;N3678,定价因子!E:F,2,0)</f>
        <v>#N/A</v>
      </c>
      <c r="P3678" s="3"/>
      <c r="Q3678" s="55" t="e">
        <f>VLOOKUP($P$1&amp;P3678,定价因子!$E:$F,2,0)</f>
        <v>#N/A</v>
      </c>
      <c r="R3678" s="3"/>
      <c r="S3678" s="77" t="e">
        <f>VLOOKUP($R$1&amp;R3678,定价因子!$E:$F,2,0)</f>
        <v>#N/A</v>
      </c>
      <c r="T3678" s="61"/>
      <c r="U3678" s="63"/>
      <c r="V3678" s="63"/>
      <c r="W3678" s="63"/>
      <c r="X3678" s="3"/>
    </row>
    <row r="3679" spans="1:24">
      <c r="A3679" s="3"/>
      <c r="B3679" s="3"/>
      <c r="C3679" s="3"/>
      <c r="D3679" s="3"/>
      <c r="E3679" s="79"/>
      <c r="F3679" s="3"/>
      <c r="G3679" s="77" t="e">
        <f>VLOOKUP($F$1&amp;F3679,定价因子!E:F,2,0)</f>
        <v>#N/A</v>
      </c>
      <c r="H3679" s="3"/>
      <c r="I3679" s="77" t="e">
        <f>VLOOKUP($H$1&amp;H3679,定价因子!E:F,2,0)</f>
        <v>#N/A</v>
      </c>
      <c r="J3679" s="3"/>
      <c r="K3679" s="77" t="e">
        <f>VLOOKUP($J$1&amp;J3679,定价因子!E:F,2,0)</f>
        <v>#N/A</v>
      </c>
      <c r="L3679" s="3"/>
      <c r="M3679" s="77" t="e">
        <f>VLOOKUP($L$1&amp;L3679,定价因子!E:F,2,0)</f>
        <v>#N/A</v>
      </c>
      <c r="N3679" s="3"/>
      <c r="O3679" s="77" t="e">
        <f>VLOOKUP($N$1&amp;N3679,定价因子!E:F,2,0)</f>
        <v>#N/A</v>
      </c>
      <c r="P3679" s="3"/>
      <c r="Q3679" s="55" t="e">
        <f>VLOOKUP($P$1&amp;P3679,定价因子!$E:$F,2,0)</f>
        <v>#N/A</v>
      </c>
      <c r="R3679" s="3"/>
      <c r="S3679" s="77" t="e">
        <f>VLOOKUP($R$1&amp;R3679,定价因子!$E:$F,2,0)</f>
        <v>#N/A</v>
      </c>
      <c r="T3679" s="61"/>
      <c r="U3679" s="63"/>
      <c r="V3679" s="63"/>
      <c r="W3679" s="63"/>
      <c r="X3679" s="3"/>
    </row>
    <row r="3680" spans="1:24">
      <c r="A3680" s="3"/>
      <c r="B3680" s="3"/>
      <c r="C3680" s="3"/>
      <c r="D3680" s="3"/>
      <c r="E3680" s="79"/>
      <c r="F3680" s="3"/>
      <c r="G3680" s="77" t="e">
        <f>VLOOKUP($F$1&amp;F3680,定价因子!E:F,2,0)</f>
        <v>#N/A</v>
      </c>
      <c r="H3680" s="3"/>
      <c r="I3680" s="77" t="e">
        <f>VLOOKUP($H$1&amp;H3680,定价因子!E:F,2,0)</f>
        <v>#N/A</v>
      </c>
      <c r="J3680" s="3"/>
      <c r="K3680" s="77" t="e">
        <f>VLOOKUP($J$1&amp;J3680,定价因子!E:F,2,0)</f>
        <v>#N/A</v>
      </c>
      <c r="L3680" s="3"/>
      <c r="M3680" s="77" t="e">
        <f>VLOOKUP($L$1&amp;L3680,定价因子!E:F,2,0)</f>
        <v>#N/A</v>
      </c>
      <c r="N3680" s="3"/>
      <c r="O3680" s="77" t="e">
        <f>VLOOKUP($N$1&amp;N3680,定价因子!E:F,2,0)</f>
        <v>#N/A</v>
      </c>
      <c r="P3680" s="3"/>
      <c r="Q3680" s="55" t="e">
        <f>VLOOKUP($P$1&amp;P3680,定价因子!$E:$F,2,0)</f>
        <v>#N/A</v>
      </c>
      <c r="R3680" s="3"/>
      <c r="S3680" s="77" t="e">
        <f>VLOOKUP($R$1&amp;R3680,定价因子!$E:$F,2,0)</f>
        <v>#N/A</v>
      </c>
      <c r="T3680" s="61"/>
      <c r="U3680" s="63"/>
      <c r="V3680" s="63"/>
      <c r="W3680" s="63"/>
      <c r="X3680" s="3"/>
    </row>
    <row r="3681" spans="1:24">
      <c r="A3681" s="3"/>
      <c r="B3681" s="3"/>
      <c r="C3681" s="3"/>
      <c r="D3681" s="3"/>
      <c r="E3681" s="79"/>
      <c r="F3681" s="3"/>
      <c r="G3681" s="77" t="e">
        <f>VLOOKUP($F$1&amp;F3681,定价因子!E:F,2,0)</f>
        <v>#N/A</v>
      </c>
      <c r="H3681" s="3"/>
      <c r="I3681" s="77" t="e">
        <f>VLOOKUP($H$1&amp;H3681,定价因子!E:F,2,0)</f>
        <v>#N/A</v>
      </c>
      <c r="J3681" s="3"/>
      <c r="K3681" s="77" t="e">
        <f>VLOOKUP($J$1&amp;J3681,定价因子!E:F,2,0)</f>
        <v>#N/A</v>
      </c>
      <c r="L3681" s="3"/>
      <c r="M3681" s="77" t="e">
        <f>VLOOKUP($L$1&amp;L3681,定价因子!E:F,2,0)</f>
        <v>#N/A</v>
      </c>
      <c r="N3681" s="3"/>
      <c r="O3681" s="77" t="e">
        <f>VLOOKUP($N$1&amp;N3681,定价因子!E:F,2,0)</f>
        <v>#N/A</v>
      </c>
      <c r="P3681" s="3"/>
      <c r="Q3681" s="55" t="e">
        <f>VLOOKUP($P$1&amp;P3681,定价因子!$E:$F,2,0)</f>
        <v>#N/A</v>
      </c>
      <c r="R3681" s="3"/>
      <c r="S3681" s="77" t="e">
        <f>VLOOKUP($R$1&amp;R3681,定价因子!$E:$F,2,0)</f>
        <v>#N/A</v>
      </c>
      <c r="T3681" s="61"/>
      <c r="U3681" s="63"/>
      <c r="V3681" s="63"/>
      <c r="W3681" s="63"/>
      <c r="X3681" s="3"/>
    </row>
    <row r="3682" spans="1:24">
      <c r="A3682" s="3"/>
      <c r="B3682" s="3"/>
      <c r="C3682" s="3"/>
      <c r="D3682" s="3"/>
      <c r="E3682" s="79"/>
      <c r="F3682" s="3"/>
      <c r="G3682" s="77" t="e">
        <f>VLOOKUP($F$1&amp;F3682,定价因子!E:F,2,0)</f>
        <v>#N/A</v>
      </c>
      <c r="H3682" s="3"/>
      <c r="I3682" s="77" t="e">
        <f>VLOOKUP($H$1&amp;H3682,定价因子!E:F,2,0)</f>
        <v>#N/A</v>
      </c>
      <c r="J3682" s="3"/>
      <c r="K3682" s="77" t="e">
        <f>VLOOKUP($J$1&amp;J3682,定价因子!E:F,2,0)</f>
        <v>#N/A</v>
      </c>
      <c r="L3682" s="3"/>
      <c r="M3682" s="77" t="e">
        <f>VLOOKUP($L$1&amp;L3682,定价因子!E:F,2,0)</f>
        <v>#N/A</v>
      </c>
      <c r="N3682" s="3"/>
      <c r="O3682" s="77" t="e">
        <f>VLOOKUP($N$1&amp;N3682,定价因子!E:F,2,0)</f>
        <v>#N/A</v>
      </c>
      <c r="P3682" s="3"/>
      <c r="Q3682" s="55" t="e">
        <f>VLOOKUP($P$1&amp;P3682,定价因子!$E:$F,2,0)</f>
        <v>#N/A</v>
      </c>
      <c r="R3682" s="3"/>
      <c r="S3682" s="77" t="e">
        <f>VLOOKUP($R$1&amp;R3682,定价因子!$E:$F,2,0)</f>
        <v>#N/A</v>
      </c>
      <c r="T3682" s="61"/>
      <c r="U3682" s="63"/>
      <c r="V3682" s="63"/>
      <c r="W3682" s="63"/>
      <c r="X3682" s="3"/>
    </row>
    <row r="3683" spans="1:24">
      <c r="A3683" s="3"/>
      <c r="B3683" s="3"/>
      <c r="C3683" s="3"/>
      <c r="D3683" s="3"/>
      <c r="E3683" s="79"/>
      <c r="F3683" s="3"/>
      <c r="G3683" s="77" t="e">
        <f>VLOOKUP($F$1&amp;F3683,定价因子!E:F,2,0)</f>
        <v>#N/A</v>
      </c>
      <c r="H3683" s="3"/>
      <c r="I3683" s="77" t="e">
        <f>VLOOKUP($H$1&amp;H3683,定价因子!E:F,2,0)</f>
        <v>#N/A</v>
      </c>
      <c r="J3683" s="3"/>
      <c r="K3683" s="77" t="e">
        <f>VLOOKUP($J$1&amp;J3683,定价因子!E:F,2,0)</f>
        <v>#N/A</v>
      </c>
      <c r="L3683" s="3"/>
      <c r="M3683" s="77" t="e">
        <f>VLOOKUP($L$1&amp;L3683,定价因子!E:F,2,0)</f>
        <v>#N/A</v>
      </c>
      <c r="N3683" s="3"/>
      <c r="O3683" s="77" t="e">
        <f>VLOOKUP($N$1&amp;N3683,定价因子!E:F,2,0)</f>
        <v>#N/A</v>
      </c>
      <c r="P3683" s="3"/>
      <c r="Q3683" s="55" t="e">
        <f>VLOOKUP($P$1&amp;P3683,定价因子!$E:$F,2,0)</f>
        <v>#N/A</v>
      </c>
      <c r="R3683" s="3"/>
      <c r="S3683" s="77" t="e">
        <f>VLOOKUP($R$1&amp;R3683,定价因子!$E:$F,2,0)</f>
        <v>#N/A</v>
      </c>
      <c r="T3683" s="61"/>
      <c r="U3683" s="63"/>
      <c r="V3683" s="63"/>
      <c r="W3683" s="63"/>
      <c r="X3683" s="3"/>
    </row>
    <row r="3684" spans="1:24">
      <c r="A3684" s="3"/>
      <c r="B3684" s="3"/>
      <c r="C3684" s="3"/>
      <c r="D3684" s="3"/>
      <c r="E3684" s="79"/>
      <c r="F3684" s="3"/>
      <c r="G3684" s="77" t="e">
        <f>VLOOKUP($F$1&amp;F3684,定价因子!E:F,2,0)</f>
        <v>#N/A</v>
      </c>
      <c r="H3684" s="3"/>
      <c r="I3684" s="77" t="e">
        <f>VLOOKUP($H$1&amp;H3684,定价因子!E:F,2,0)</f>
        <v>#N/A</v>
      </c>
      <c r="J3684" s="3"/>
      <c r="K3684" s="77" t="e">
        <f>VLOOKUP($J$1&amp;J3684,定价因子!E:F,2,0)</f>
        <v>#N/A</v>
      </c>
      <c r="L3684" s="3"/>
      <c r="M3684" s="77" t="e">
        <f>VLOOKUP($L$1&amp;L3684,定价因子!E:F,2,0)</f>
        <v>#N/A</v>
      </c>
      <c r="N3684" s="3"/>
      <c r="O3684" s="77" t="e">
        <f>VLOOKUP($N$1&amp;N3684,定价因子!E:F,2,0)</f>
        <v>#N/A</v>
      </c>
      <c r="P3684" s="3"/>
      <c r="Q3684" s="55" t="e">
        <f>VLOOKUP($P$1&amp;P3684,定价因子!$E:$F,2,0)</f>
        <v>#N/A</v>
      </c>
      <c r="R3684" s="3"/>
      <c r="S3684" s="77" t="e">
        <f>VLOOKUP($R$1&amp;R3684,定价因子!$E:$F,2,0)</f>
        <v>#N/A</v>
      </c>
      <c r="T3684" s="61"/>
      <c r="U3684" s="63"/>
      <c r="V3684" s="63"/>
      <c r="W3684" s="63"/>
      <c r="X3684" s="3"/>
    </row>
    <row r="3685" spans="1:24">
      <c r="A3685" s="3"/>
      <c r="B3685" s="3"/>
      <c r="C3685" s="3"/>
      <c r="D3685" s="3"/>
      <c r="E3685" s="79"/>
      <c r="F3685" s="3"/>
      <c r="G3685" s="77" t="e">
        <f>VLOOKUP($F$1&amp;F3685,定价因子!E:F,2,0)</f>
        <v>#N/A</v>
      </c>
      <c r="H3685" s="3"/>
      <c r="I3685" s="77" t="e">
        <f>VLOOKUP($H$1&amp;H3685,定价因子!E:F,2,0)</f>
        <v>#N/A</v>
      </c>
      <c r="J3685" s="3"/>
      <c r="K3685" s="77" t="e">
        <f>VLOOKUP($J$1&amp;J3685,定价因子!E:F,2,0)</f>
        <v>#N/A</v>
      </c>
      <c r="L3685" s="3"/>
      <c r="M3685" s="77" t="e">
        <f>VLOOKUP($L$1&amp;L3685,定价因子!E:F,2,0)</f>
        <v>#N/A</v>
      </c>
      <c r="N3685" s="3"/>
      <c r="O3685" s="77" t="e">
        <f>VLOOKUP($N$1&amp;N3685,定价因子!E:F,2,0)</f>
        <v>#N/A</v>
      </c>
      <c r="P3685" s="3"/>
      <c r="Q3685" s="55" t="e">
        <f>VLOOKUP($P$1&amp;P3685,定价因子!$E:$F,2,0)</f>
        <v>#N/A</v>
      </c>
      <c r="R3685" s="3"/>
      <c r="S3685" s="77" t="e">
        <f>VLOOKUP($R$1&amp;R3685,定价因子!$E:$F,2,0)</f>
        <v>#N/A</v>
      </c>
      <c r="T3685" s="61"/>
      <c r="U3685" s="63"/>
      <c r="V3685" s="63"/>
      <c r="W3685" s="63"/>
      <c r="X3685" s="3"/>
    </row>
    <row r="3686" spans="1:24">
      <c r="A3686" s="3"/>
      <c r="B3686" s="3"/>
      <c r="C3686" s="3"/>
      <c r="D3686" s="3"/>
      <c r="E3686" s="79"/>
      <c r="F3686" s="3"/>
      <c r="G3686" s="77" t="e">
        <f>VLOOKUP($F$1&amp;F3686,定价因子!E:F,2,0)</f>
        <v>#N/A</v>
      </c>
      <c r="H3686" s="3"/>
      <c r="I3686" s="77" t="e">
        <f>VLOOKUP($H$1&amp;H3686,定价因子!E:F,2,0)</f>
        <v>#N/A</v>
      </c>
      <c r="J3686" s="3"/>
      <c r="K3686" s="77" t="e">
        <f>VLOOKUP($J$1&amp;J3686,定价因子!E:F,2,0)</f>
        <v>#N/A</v>
      </c>
      <c r="L3686" s="3"/>
      <c r="M3686" s="77" t="e">
        <f>VLOOKUP($L$1&amp;L3686,定价因子!E:F,2,0)</f>
        <v>#N/A</v>
      </c>
      <c r="N3686" s="3"/>
      <c r="O3686" s="77" t="e">
        <f>VLOOKUP($N$1&amp;N3686,定价因子!E:F,2,0)</f>
        <v>#N/A</v>
      </c>
      <c r="P3686" s="3"/>
      <c r="Q3686" s="55" t="e">
        <f>VLOOKUP($P$1&amp;P3686,定价因子!$E:$F,2,0)</f>
        <v>#N/A</v>
      </c>
      <c r="R3686" s="3"/>
      <c r="S3686" s="77" t="e">
        <f>VLOOKUP($R$1&amp;R3686,定价因子!$E:$F,2,0)</f>
        <v>#N/A</v>
      </c>
      <c r="T3686" s="61"/>
      <c r="U3686" s="63"/>
      <c r="V3686" s="63"/>
      <c r="W3686" s="63"/>
      <c r="X3686" s="3"/>
    </row>
    <row r="3687" spans="1:24">
      <c r="A3687" s="3"/>
      <c r="B3687" s="3"/>
      <c r="C3687" s="3"/>
      <c r="D3687" s="3"/>
      <c r="E3687" s="79"/>
      <c r="F3687" s="3"/>
      <c r="G3687" s="77" t="e">
        <f>VLOOKUP($F$1&amp;F3687,定价因子!E:F,2,0)</f>
        <v>#N/A</v>
      </c>
      <c r="H3687" s="3"/>
      <c r="I3687" s="77" t="e">
        <f>VLOOKUP($H$1&amp;H3687,定价因子!E:F,2,0)</f>
        <v>#N/A</v>
      </c>
      <c r="J3687" s="3"/>
      <c r="K3687" s="77" t="e">
        <f>VLOOKUP($J$1&amp;J3687,定价因子!E:F,2,0)</f>
        <v>#N/A</v>
      </c>
      <c r="L3687" s="3"/>
      <c r="M3687" s="77" t="e">
        <f>VLOOKUP($L$1&amp;L3687,定价因子!E:F,2,0)</f>
        <v>#N/A</v>
      </c>
      <c r="N3687" s="3"/>
      <c r="O3687" s="77" t="e">
        <f>VLOOKUP($N$1&amp;N3687,定价因子!E:F,2,0)</f>
        <v>#N/A</v>
      </c>
      <c r="P3687" s="3"/>
      <c r="Q3687" s="55" t="e">
        <f>VLOOKUP($P$1&amp;P3687,定价因子!$E:$F,2,0)</f>
        <v>#N/A</v>
      </c>
      <c r="R3687" s="3"/>
      <c r="S3687" s="77" t="e">
        <f>VLOOKUP($R$1&amp;R3687,定价因子!$E:$F,2,0)</f>
        <v>#N/A</v>
      </c>
      <c r="T3687" s="61"/>
      <c r="U3687" s="63"/>
      <c r="V3687" s="63"/>
      <c r="W3687" s="63"/>
      <c r="X3687" s="3"/>
    </row>
    <row r="3688" spans="1:24">
      <c r="A3688" s="3"/>
      <c r="B3688" s="3"/>
      <c r="C3688" s="3"/>
      <c r="D3688" s="3"/>
      <c r="E3688" s="79"/>
      <c r="F3688" s="3"/>
      <c r="G3688" s="77" t="e">
        <f>VLOOKUP($F$1&amp;F3688,定价因子!E:F,2,0)</f>
        <v>#N/A</v>
      </c>
      <c r="H3688" s="3"/>
      <c r="I3688" s="77" t="e">
        <f>VLOOKUP($H$1&amp;H3688,定价因子!E:F,2,0)</f>
        <v>#N/A</v>
      </c>
      <c r="J3688" s="3"/>
      <c r="K3688" s="77" t="e">
        <f>VLOOKUP($J$1&amp;J3688,定价因子!E:F,2,0)</f>
        <v>#N/A</v>
      </c>
      <c r="L3688" s="3"/>
      <c r="M3688" s="77" t="e">
        <f>VLOOKUP($L$1&amp;L3688,定价因子!E:F,2,0)</f>
        <v>#N/A</v>
      </c>
      <c r="N3688" s="3"/>
      <c r="O3688" s="77" t="e">
        <f>VLOOKUP($N$1&amp;N3688,定价因子!E:F,2,0)</f>
        <v>#N/A</v>
      </c>
      <c r="P3688" s="3"/>
      <c r="Q3688" s="55" t="e">
        <f>VLOOKUP($P$1&amp;P3688,定价因子!$E:$F,2,0)</f>
        <v>#N/A</v>
      </c>
      <c r="R3688" s="3"/>
      <c r="S3688" s="77" t="e">
        <f>VLOOKUP($R$1&amp;R3688,定价因子!$E:$F,2,0)</f>
        <v>#N/A</v>
      </c>
      <c r="T3688" s="61"/>
      <c r="U3688" s="63"/>
      <c r="V3688" s="63"/>
      <c r="W3688" s="63"/>
      <c r="X3688" s="3"/>
    </row>
    <row r="3689" spans="1:24">
      <c r="A3689" s="3"/>
      <c r="B3689" s="3"/>
      <c r="C3689" s="3"/>
      <c r="D3689" s="3"/>
      <c r="E3689" s="79"/>
      <c r="F3689" s="3"/>
      <c r="G3689" s="77" t="e">
        <f>VLOOKUP($F$1&amp;F3689,定价因子!E:F,2,0)</f>
        <v>#N/A</v>
      </c>
      <c r="H3689" s="3"/>
      <c r="I3689" s="77" t="e">
        <f>VLOOKUP($H$1&amp;H3689,定价因子!E:F,2,0)</f>
        <v>#N/A</v>
      </c>
      <c r="J3689" s="3"/>
      <c r="K3689" s="77" t="e">
        <f>VLOOKUP($J$1&amp;J3689,定价因子!E:F,2,0)</f>
        <v>#N/A</v>
      </c>
      <c r="L3689" s="3"/>
      <c r="M3689" s="77" t="e">
        <f>VLOOKUP($L$1&amp;L3689,定价因子!E:F,2,0)</f>
        <v>#N/A</v>
      </c>
      <c r="N3689" s="3"/>
      <c r="O3689" s="77" t="e">
        <f>VLOOKUP($N$1&amp;N3689,定价因子!E:F,2,0)</f>
        <v>#N/A</v>
      </c>
      <c r="P3689" s="3"/>
      <c r="Q3689" s="55" t="e">
        <f>VLOOKUP($P$1&amp;P3689,定价因子!$E:$F,2,0)</f>
        <v>#N/A</v>
      </c>
      <c r="R3689" s="3"/>
      <c r="S3689" s="77" t="e">
        <f>VLOOKUP($R$1&amp;R3689,定价因子!$E:$F,2,0)</f>
        <v>#N/A</v>
      </c>
      <c r="T3689" s="61"/>
      <c r="U3689" s="63"/>
      <c r="V3689" s="63"/>
      <c r="W3689" s="63"/>
      <c r="X3689" s="3"/>
    </row>
    <row r="3690" spans="1:24">
      <c r="A3690" s="3"/>
      <c r="B3690" s="3"/>
      <c r="C3690" s="3"/>
      <c r="D3690" s="3"/>
      <c r="E3690" s="79"/>
      <c r="F3690" s="3"/>
      <c r="G3690" s="77" t="e">
        <f>VLOOKUP($F$1&amp;F3690,定价因子!E:F,2,0)</f>
        <v>#N/A</v>
      </c>
      <c r="H3690" s="3"/>
      <c r="I3690" s="77" t="e">
        <f>VLOOKUP($H$1&amp;H3690,定价因子!E:F,2,0)</f>
        <v>#N/A</v>
      </c>
      <c r="J3690" s="3"/>
      <c r="K3690" s="77" t="e">
        <f>VLOOKUP($J$1&amp;J3690,定价因子!E:F,2,0)</f>
        <v>#N/A</v>
      </c>
      <c r="L3690" s="3"/>
      <c r="M3690" s="77" t="e">
        <f>VLOOKUP($L$1&amp;L3690,定价因子!E:F,2,0)</f>
        <v>#N/A</v>
      </c>
      <c r="N3690" s="3"/>
      <c r="O3690" s="77" t="e">
        <f>VLOOKUP($N$1&amp;N3690,定价因子!E:F,2,0)</f>
        <v>#N/A</v>
      </c>
      <c r="P3690" s="3"/>
      <c r="Q3690" s="55" t="e">
        <f>VLOOKUP($P$1&amp;P3690,定价因子!$E:$F,2,0)</f>
        <v>#N/A</v>
      </c>
      <c r="R3690" s="3"/>
      <c r="S3690" s="77" t="e">
        <f>VLOOKUP($R$1&amp;R3690,定价因子!$E:$F,2,0)</f>
        <v>#N/A</v>
      </c>
      <c r="T3690" s="61"/>
      <c r="U3690" s="63"/>
      <c r="V3690" s="63"/>
      <c r="W3690" s="63"/>
      <c r="X3690" s="3"/>
    </row>
    <row r="3691" spans="1:24">
      <c r="A3691" s="3"/>
      <c r="B3691" s="3"/>
      <c r="C3691" s="3"/>
      <c r="D3691" s="3"/>
      <c r="E3691" s="79"/>
      <c r="F3691" s="3"/>
      <c r="G3691" s="77" t="e">
        <f>VLOOKUP($F$1&amp;F3691,定价因子!E:F,2,0)</f>
        <v>#N/A</v>
      </c>
      <c r="H3691" s="3"/>
      <c r="I3691" s="77" t="e">
        <f>VLOOKUP($H$1&amp;H3691,定价因子!E:F,2,0)</f>
        <v>#N/A</v>
      </c>
      <c r="J3691" s="3"/>
      <c r="K3691" s="77" t="e">
        <f>VLOOKUP($J$1&amp;J3691,定价因子!E:F,2,0)</f>
        <v>#N/A</v>
      </c>
      <c r="L3691" s="3"/>
      <c r="M3691" s="77" t="e">
        <f>VLOOKUP($L$1&amp;L3691,定价因子!E:F,2,0)</f>
        <v>#N/A</v>
      </c>
      <c r="N3691" s="3"/>
      <c r="O3691" s="77" t="e">
        <f>VLOOKUP($N$1&amp;N3691,定价因子!E:F,2,0)</f>
        <v>#N/A</v>
      </c>
      <c r="P3691" s="3"/>
      <c r="Q3691" s="55" t="e">
        <f>VLOOKUP($P$1&amp;P3691,定价因子!$E:$F,2,0)</f>
        <v>#N/A</v>
      </c>
      <c r="R3691" s="3"/>
      <c r="S3691" s="77" t="e">
        <f>VLOOKUP($R$1&amp;R3691,定价因子!$E:$F,2,0)</f>
        <v>#N/A</v>
      </c>
      <c r="T3691" s="61"/>
      <c r="U3691" s="63"/>
      <c r="V3691" s="63"/>
      <c r="W3691" s="63"/>
      <c r="X3691" s="3"/>
    </row>
    <row r="3692" spans="1:24">
      <c r="A3692" s="3"/>
      <c r="B3692" s="3"/>
      <c r="C3692" s="3"/>
      <c r="D3692" s="3"/>
      <c r="E3692" s="79"/>
      <c r="F3692" s="3"/>
      <c r="G3692" s="77" t="e">
        <f>VLOOKUP($F$1&amp;F3692,定价因子!E:F,2,0)</f>
        <v>#N/A</v>
      </c>
      <c r="H3692" s="3"/>
      <c r="I3692" s="77" t="e">
        <f>VLOOKUP($H$1&amp;H3692,定价因子!E:F,2,0)</f>
        <v>#N/A</v>
      </c>
      <c r="J3692" s="3"/>
      <c r="K3692" s="77" t="e">
        <f>VLOOKUP($J$1&amp;J3692,定价因子!E:F,2,0)</f>
        <v>#N/A</v>
      </c>
      <c r="L3692" s="3"/>
      <c r="M3692" s="77" t="e">
        <f>VLOOKUP($L$1&amp;L3692,定价因子!E:F,2,0)</f>
        <v>#N/A</v>
      </c>
      <c r="N3692" s="3"/>
      <c r="O3692" s="77" t="e">
        <f>VLOOKUP($N$1&amp;N3692,定价因子!E:F,2,0)</f>
        <v>#N/A</v>
      </c>
      <c r="P3692" s="3"/>
      <c r="Q3692" s="55" t="e">
        <f>VLOOKUP($P$1&amp;P3692,定价因子!$E:$F,2,0)</f>
        <v>#N/A</v>
      </c>
      <c r="R3692" s="3"/>
      <c r="S3692" s="77" t="e">
        <f>VLOOKUP($R$1&amp;R3692,定价因子!$E:$F,2,0)</f>
        <v>#N/A</v>
      </c>
      <c r="T3692" s="61"/>
      <c r="U3692" s="63"/>
      <c r="V3692" s="63"/>
      <c r="W3692" s="63"/>
      <c r="X3692" s="3"/>
    </row>
    <row r="3693" spans="1:24">
      <c r="A3693" s="3"/>
      <c r="B3693" s="3"/>
      <c r="C3693" s="3"/>
      <c r="D3693" s="3"/>
      <c r="E3693" s="79"/>
      <c r="F3693" s="3"/>
      <c r="G3693" s="77" t="e">
        <f>VLOOKUP($F$1&amp;F3693,定价因子!E:F,2,0)</f>
        <v>#N/A</v>
      </c>
      <c r="H3693" s="3"/>
      <c r="I3693" s="77" t="e">
        <f>VLOOKUP($H$1&amp;H3693,定价因子!E:F,2,0)</f>
        <v>#N/A</v>
      </c>
      <c r="J3693" s="3"/>
      <c r="K3693" s="77" t="e">
        <f>VLOOKUP($J$1&amp;J3693,定价因子!E:F,2,0)</f>
        <v>#N/A</v>
      </c>
      <c r="L3693" s="3"/>
      <c r="M3693" s="77" t="e">
        <f>VLOOKUP($L$1&amp;L3693,定价因子!E:F,2,0)</f>
        <v>#N/A</v>
      </c>
      <c r="N3693" s="3"/>
      <c r="O3693" s="77" t="e">
        <f>VLOOKUP($N$1&amp;N3693,定价因子!E:F,2,0)</f>
        <v>#N/A</v>
      </c>
      <c r="P3693" s="3"/>
      <c r="Q3693" s="55" t="e">
        <f>VLOOKUP($P$1&amp;P3693,定价因子!$E:$F,2,0)</f>
        <v>#N/A</v>
      </c>
      <c r="R3693" s="3"/>
      <c r="S3693" s="77" t="e">
        <f>VLOOKUP($R$1&amp;R3693,定价因子!$E:$F,2,0)</f>
        <v>#N/A</v>
      </c>
      <c r="T3693" s="61"/>
      <c r="U3693" s="63"/>
      <c r="V3693" s="63"/>
      <c r="W3693" s="63"/>
      <c r="X3693" s="3"/>
    </row>
    <row r="3694" spans="1:24">
      <c r="A3694" s="3"/>
      <c r="B3694" s="3"/>
      <c r="C3694" s="3"/>
      <c r="D3694" s="3"/>
      <c r="E3694" s="79"/>
      <c r="F3694" s="3"/>
      <c r="G3694" s="77" t="e">
        <f>VLOOKUP($F$1&amp;F3694,定价因子!E:F,2,0)</f>
        <v>#N/A</v>
      </c>
      <c r="H3694" s="3"/>
      <c r="I3694" s="77" t="e">
        <f>VLOOKUP($H$1&amp;H3694,定价因子!E:F,2,0)</f>
        <v>#N/A</v>
      </c>
      <c r="J3694" s="3"/>
      <c r="K3694" s="77" t="e">
        <f>VLOOKUP($J$1&amp;J3694,定价因子!E:F,2,0)</f>
        <v>#N/A</v>
      </c>
      <c r="L3694" s="3"/>
      <c r="M3694" s="77" t="e">
        <f>VLOOKUP($L$1&amp;L3694,定价因子!E:F,2,0)</f>
        <v>#N/A</v>
      </c>
      <c r="N3694" s="3"/>
      <c r="O3694" s="77" t="e">
        <f>VLOOKUP($N$1&amp;N3694,定价因子!E:F,2,0)</f>
        <v>#N/A</v>
      </c>
      <c r="P3694" s="3"/>
      <c r="Q3694" s="55" t="e">
        <f>VLOOKUP($P$1&amp;P3694,定价因子!$E:$F,2,0)</f>
        <v>#N/A</v>
      </c>
      <c r="R3694" s="3"/>
      <c r="S3694" s="77" t="e">
        <f>VLOOKUP($R$1&amp;R3694,定价因子!$E:$F,2,0)</f>
        <v>#N/A</v>
      </c>
      <c r="T3694" s="61"/>
      <c r="U3694" s="63"/>
      <c r="V3694" s="63"/>
      <c r="W3694" s="63"/>
      <c r="X3694" s="3"/>
    </row>
    <row r="3695" spans="1:24">
      <c r="A3695" s="3"/>
      <c r="B3695" s="3"/>
      <c r="C3695" s="3"/>
      <c r="D3695" s="3"/>
      <c r="E3695" s="79"/>
      <c r="F3695" s="3"/>
      <c r="G3695" s="77" t="e">
        <f>VLOOKUP($F$1&amp;F3695,定价因子!E:F,2,0)</f>
        <v>#N/A</v>
      </c>
      <c r="H3695" s="3"/>
      <c r="I3695" s="77" t="e">
        <f>VLOOKUP($H$1&amp;H3695,定价因子!E:F,2,0)</f>
        <v>#N/A</v>
      </c>
      <c r="J3695" s="3"/>
      <c r="K3695" s="77" t="e">
        <f>VLOOKUP($J$1&amp;J3695,定价因子!E:F,2,0)</f>
        <v>#N/A</v>
      </c>
      <c r="L3695" s="3"/>
      <c r="M3695" s="77" t="e">
        <f>VLOOKUP($L$1&amp;L3695,定价因子!E:F,2,0)</f>
        <v>#N/A</v>
      </c>
      <c r="N3695" s="3"/>
      <c r="O3695" s="77" t="e">
        <f>VLOOKUP($N$1&amp;N3695,定价因子!E:F,2,0)</f>
        <v>#N/A</v>
      </c>
      <c r="P3695" s="3"/>
      <c r="Q3695" s="55" t="e">
        <f>VLOOKUP($P$1&amp;P3695,定价因子!$E:$F,2,0)</f>
        <v>#N/A</v>
      </c>
      <c r="R3695" s="3"/>
      <c r="S3695" s="77" t="e">
        <f>VLOOKUP($R$1&amp;R3695,定价因子!$E:$F,2,0)</f>
        <v>#N/A</v>
      </c>
      <c r="T3695" s="61"/>
      <c r="U3695" s="63"/>
      <c r="V3695" s="63"/>
      <c r="W3695" s="63"/>
      <c r="X3695" s="3"/>
    </row>
    <row r="3696" spans="1:24">
      <c r="A3696" s="3"/>
      <c r="B3696" s="3"/>
      <c r="C3696" s="3"/>
      <c r="D3696" s="3"/>
      <c r="E3696" s="79"/>
      <c r="F3696" s="3"/>
      <c r="G3696" s="77" t="e">
        <f>VLOOKUP($F$1&amp;F3696,定价因子!E:F,2,0)</f>
        <v>#N/A</v>
      </c>
      <c r="H3696" s="3"/>
      <c r="I3696" s="77" t="e">
        <f>VLOOKUP($H$1&amp;H3696,定价因子!E:F,2,0)</f>
        <v>#N/A</v>
      </c>
      <c r="J3696" s="3"/>
      <c r="K3696" s="77" t="e">
        <f>VLOOKUP($J$1&amp;J3696,定价因子!E:F,2,0)</f>
        <v>#N/A</v>
      </c>
      <c r="L3696" s="3"/>
      <c r="M3696" s="77" t="e">
        <f>VLOOKUP($L$1&amp;L3696,定价因子!E:F,2,0)</f>
        <v>#N/A</v>
      </c>
      <c r="N3696" s="3"/>
      <c r="O3696" s="77" t="e">
        <f>VLOOKUP($N$1&amp;N3696,定价因子!E:F,2,0)</f>
        <v>#N/A</v>
      </c>
      <c r="P3696" s="3"/>
      <c r="Q3696" s="55" t="e">
        <f>VLOOKUP($P$1&amp;P3696,定价因子!$E:$F,2,0)</f>
        <v>#N/A</v>
      </c>
      <c r="R3696" s="3"/>
      <c r="S3696" s="77" t="e">
        <f>VLOOKUP($R$1&amp;R3696,定价因子!$E:$F,2,0)</f>
        <v>#N/A</v>
      </c>
      <c r="T3696" s="61"/>
      <c r="U3696" s="63"/>
      <c r="V3696" s="63"/>
      <c r="W3696" s="63"/>
      <c r="X3696" s="3"/>
    </row>
    <row r="3697" spans="1:24">
      <c r="A3697" s="3"/>
      <c r="B3697" s="3"/>
      <c r="C3697" s="3"/>
      <c r="D3697" s="3"/>
      <c r="E3697" s="79"/>
      <c r="F3697" s="3"/>
      <c r="G3697" s="77" t="e">
        <f>VLOOKUP($F$1&amp;F3697,定价因子!E:F,2,0)</f>
        <v>#N/A</v>
      </c>
      <c r="H3697" s="3"/>
      <c r="I3697" s="77" t="e">
        <f>VLOOKUP($H$1&amp;H3697,定价因子!E:F,2,0)</f>
        <v>#N/A</v>
      </c>
      <c r="J3697" s="3"/>
      <c r="K3697" s="77" t="e">
        <f>VLOOKUP($J$1&amp;J3697,定价因子!E:F,2,0)</f>
        <v>#N/A</v>
      </c>
      <c r="L3697" s="3"/>
      <c r="M3697" s="77" t="e">
        <f>VLOOKUP($L$1&amp;L3697,定价因子!E:F,2,0)</f>
        <v>#N/A</v>
      </c>
      <c r="N3697" s="3"/>
      <c r="O3697" s="77" t="e">
        <f>VLOOKUP($N$1&amp;N3697,定价因子!E:F,2,0)</f>
        <v>#N/A</v>
      </c>
      <c r="P3697" s="3"/>
      <c r="Q3697" s="55" t="e">
        <f>VLOOKUP($P$1&amp;P3697,定价因子!$E:$F,2,0)</f>
        <v>#N/A</v>
      </c>
      <c r="R3697" s="3"/>
      <c r="S3697" s="77" t="e">
        <f>VLOOKUP($R$1&amp;R3697,定价因子!$E:$F,2,0)</f>
        <v>#N/A</v>
      </c>
      <c r="T3697" s="61"/>
      <c r="U3697" s="63"/>
      <c r="V3697" s="63"/>
      <c r="W3697" s="63"/>
      <c r="X3697" s="3"/>
    </row>
    <row r="3698" spans="1:24">
      <c r="A3698" s="3"/>
      <c r="B3698" s="3"/>
      <c r="C3698" s="3"/>
      <c r="D3698" s="3"/>
      <c r="E3698" s="79"/>
      <c r="F3698" s="3"/>
      <c r="G3698" s="77" t="e">
        <f>VLOOKUP($F$1&amp;F3698,定价因子!E:F,2,0)</f>
        <v>#N/A</v>
      </c>
      <c r="H3698" s="3"/>
      <c r="I3698" s="77" t="e">
        <f>VLOOKUP($H$1&amp;H3698,定价因子!E:F,2,0)</f>
        <v>#N/A</v>
      </c>
      <c r="J3698" s="3"/>
      <c r="K3698" s="77" t="e">
        <f>VLOOKUP($J$1&amp;J3698,定价因子!E:F,2,0)</f>
        <v>#N/A</v>
      </c>
      <c r="L3698" s="3"/>
      <c r="M3698" s="77" t="e">
        <f>VLOOKUP($L$1&amp;L3698,定价因子!E:F,2,0)</f>
        <v>#N/A</v>
      </c>
      <c r="N3698" s="3"/>
      <c r="O3698" s="77" t="e">
        <f>VLOOKUP($N$1&amp;N3698,定价因子!E:F,2,0)</f>
        <v>#N/A</v>
      </c>
      <c r="P3698" s="3"/>
      <c r="Q3698" s="55" t="e">
        <f>VLOOKUP($P$1&amp;P3698,定价因子!$E:$F,2,0)</f>
        <v>#N/A</v>
      </c>
      <c r="R3698" s="3"/>
      <c r="S3698" s="77" t="e">
        <f>VLOOKUP($R$1&amp;R3698,定价因子!$E:$F,2,0)</f>
        <v>#N/A</v>
      </c>
      <c r="T3698" s="61"/>
      <c r="U3698" s="63"/>
      <c r="V3698" s="63"/>
      <c r="W3698" s="63"/>
      <c r="X3698" s="3"/>
    </row>
    <row r="3699" spans="1:24">
      <c r="A3699" s="3"/>
      <c r="B3699" s="3"/>
      <c r="C3699" s="3"/>
      <c r="D3699" s="3"/>
      <c r="E3699" s="79"/>
      <c r="F3699" s="3"/>
      <c r="G3699" s="77" t="e">
        <f>VLOOKUP($F$1&amp;F3699,定价因子!E:F,2,0)</f>
        <v>#N/A</v>
      </c>
      <c r="H3699" s="3"/>
      <c r="I3699" s="77" t="e">
        <f>VLOOKUP($H$1&amp;H3699,定价因子!E:F,2,0)</f>
        <v>#N/A</v>
      </c>
      <c r="J3699" s="3"/>
      <c r="K3699" s="77" t="e">
        <f>VLOOKUP($J$1&amp;J3699,定价因子!E:F,2,0)</f>
        <v>#N/A</v>
      </c>
      <c r="L3699" s="3"/>
      <c r="M3699" s="77" t="e">
        <f>VLOOKUP($L$1&amp;L3699,定价因子!E:F,2,0)</f>
        <v>#N/A</v>
      </c>
      <c r="N3699" s="3"/>
      <c r="O3699" s="77" t="e">
        <f>VLOOKUP($N$1&amp;N3699,定价因子!E:F,2,0)</f>
        <v>#N/A</v>
      </c>
      <c r="P3699" s="3"/>
      <c r="Q3699" s="55" t="e">
        <f>VLOOKUP($P$1&amp;P3699,定价因子!$E:$F,2,0)</f>
        <v>#N/A</v>
      </c>
      <c r="R3699" s="3"/>
      <c r="S3699" s="77" t="e">
        <f>VLOOKUP($R$1&amp;R3699,定价因子!$E:$F,2,0)</f>
        <v>#N/A</v>
      </c>
      <c r="T3699" s="61"/>
      <c r="U3699" s="63"/>
      <c r="V3699" s="63"/>
      <c r="W3699" s="63"/>
      <c r="X3699" s="3"/>
    </row>
    <row r="3700" spans="1:24">
      <c r="A3700" s="3"/>
      <c r="B3700" s="3"/>
      <c r="C3700" s="3"/>
      <c r="D3700" s="3"/>
      <c r="E3700" s="79"/>
      <c r="F3700" s="3"/>
      <c r="G3700" s="77" t="e">
        <f>VLOOKUP($F$1&amp;F3700,定价因子!E:F,2,0)</f>
        <v>#N/A</v>
      </c>
      <c r="H3700" s="3"/>
      <c r="I3700" s="77" t="e">
        <f>VLOOKUP($H$1&amp;H3700,定价因子!E:F,2,0)</f>
        <v>#N/A</v>
      </c>
      <c r="J3700" s="3"/>
      <c r="K3700" s="77" t="e">
        <f>VLOOKUP($J$1&amp;J3700,定价因子!E:F,2,0)</f>
        <v>#N/A</v>
      </c>
      <c r="L3700" s="3"/>
      <c r="M3700" s="77" t="e">
        <f>VLOOKUP($L$1&amp;L3700,定价因子!E:F,2,0)</f>
        <v>#N/A</v>
      </c>
      <c r="N3700" s="3"/>
      <c r="O3700" s="77" t="e">
        <f>VLOOKUP($N$1&amp;N3700,定价因子!E:F,2,0)</f>
        <v>#N/A</v>
      </c>
      <c r="P3700" s="3"/>
      <c r="Q3700" s="55" t="e">
        <f>VLOOKUP($P$1&amp;P3700,定价因子!$E:$F,2,0)</f>
        <v>#N/A</v>
      </c>
      <c r="R3700" s="3"/>
      <c r="S3700" s="77" t="e">
        <f>VLOOKUP($R$1&amp;R3700,定价因子!$E:$F,2,0)</f>
        <v>#N/A</v>
      </c>
      <c r="T3700" s="61"/>
      <c r="U3700" s="63"/>
      <c r="V3700" s="63"/>
      <c r="W3700" s="63"/>
      <c r="X3700" s="3"/>
    </row>
    <row r="3701" spans="1:24">
      <c r="A3701" s="3"/>
      <c r="B3701" s="3"/>
      <c r="C3701" s="3"/>
      <c r="D3701" s="3"/>
      <c r="E3701" s="79"/>
      <c r="F3701" s="3"/>
      <c r="G3701" s="77" t="e">
        <f>VLOOKUP($F$1&amp;F3701,定价因子!E:F,2,0)</f>
        <v>#N/A</v>
      </c>
      <c r="H3701" s="3"/>
      <c r="I3701" s="77" t="e">
        <f>VLOOKUP($H$1&amp;H3701,定价因子!E:F,2,0)</f>
        <v>#N/A</v>
      </c>
      <c r="J3701" s="3"/>
      <c r="K3701" s="77" t="e">
        <f>VLOOKUP($J$1&amp;J3701,定价因子!E:F,2,0)</f>
        <v>#N/A</v>
      </c>
      <c r="L3701" s="3"/>
      <c r="M3701" s="77" t="e">
        <f>VLOOKUP($L$1&amp;L3701,定价因子!E:F,2,0)</f>
        <v>#N/A</v>
      </c>
      <c r="N3701" s="3"/>
      <c r="O3701" s="77" t="e">
        <f>VLOOKUP($N$1&amp;N3701,定价因子!E:F,2,0)</f>
        <v>#N/A</v>
      </c>
      <c r="P3701" s="3"/>
      <c r="Q3701" s="55" t="e">
        <f>VLOOKUP($P$1&amp;P3701,定价因子!$E:$F,2,0)</f>
        <v>#N/A</v>
      </c>
      <c r="R3701" s="3"/>
      <c r="S3701" s="77" t="e">
        <f>VLOOKUP($R$1&amp;R3701,定价因子!$E:$F,2,0)</f>
        <v>#N/A</v>
      </c>
      <c r="T3701" s="61"/>
      <c r="U3701" s="63"/>
      <c r="V3701" s="63"/>
      <c r="W3701" s="63"/>
      <c r="X3701" s="3"/>
    </row>
    <row r="3702" spans="1:24">
      <c r="A3702" s="3"/>
      <c r="B3702" s="3"/>
      <c r="C3702" s="3"/>
      <c r="D3702" s="3"/>
      <c r="E3702" s="79"/>
      <c r="F3702" s="3"/>
      <c r="G3702" s="77" t="e">
        <f>VLOOKUP($F$1&amp;F3702,定价因子!E:F,2,0)</f>
        <v>#N/A</v>
      </c>
      <c r="H3702" s="3"/>
      <c r="I3702" s="77" t="e">
        <f>VLOOKUP($H$1&amp;H3702,定价因子!E:F,2,0)</f>
        <v>#N/A</v>
      </c>
      <c r="J3702" s="3"/>
      <c r="K3702" s="77" t="e">
        <f>VLOOKUP($J$1&amp;J3702,定价因子!E:F,2,0)</f>
        <v>#N/A</v>
      </c>
      <c r="L3702" s="3"/>
      <c r="M3702" s="77" t="e">
        <f>VLOOKUP($L$1&amp;L3702,定价因子!E:F,2,0)</f>
        <v>#N/A</v>
      </c>
      <c r="N3702" s="3"/>
      <c r="O3702" s="77" t="e">
        <f>VLOOKUP($N$1&amp;N3702,定价因子!E:F,2,0)</f>
        <v>#N/A</v>
      </c>
      <c r="P3702" s="3"/>
      <c r="Q3702" s="55" t="e">
        <f>VLOOKUP($P$1&amp;P3702,定价因子!$E:$F,2,0)</f>
        <v>#N/A</v>
      </c>
      <c r="R3702" s="3"/>
      <c r="S3702" s="77" t="e">
        <f>VLOOKUP($R$1&amp;R3702,定价因子!$E:$F,2,0)</f>
        <v>#N/A</v>
      </c>
      <c r="T3702" s="61"/>
      <c r="U3702" s="63"/>
      <c r="V3702" s="63"/>
      <c r="W3702" s="63"/>
      <c r="X3702" s="3"/>
    </row>
    <row r="3703" spans="1:24">
      <c r="A3703" s="3"/>
      <c r="B3703" s="3"/>
      <c r="C3703" s="3"/>
      <c r="D3703" s="3"/>
      <c r="E3703" s="79"/>
      <c r="F3703" s="3"/>
      <c r="G3703" s="77" t="e">
        <f>VLOOKUP($F$1&amp;F3703,定价因子!E:F,2,0)</f>
        <v>#N/A</v>
      </c>
      <c r="H3703" s="3"/>
      <c r="I3703" s="77" t="e">
        <f>VLOOKUP($H$1&amp;H3703,定价因子!E:F,2,0)</f>
        <v>#N/A</v>
      </c>
      <c r="J3703" s="3"/>
      <c r="K3703" s="77" t="e">
        <f>VLOOKUP($J$1&amp;J3703,定价因子!E:F,2,0)</f>
        <v>#N/A</v>
      </c>
      <c r="L3703" s="3"/>
      <c r="M3703" s="77" t="e">
        <f>VLOOKUP($L$1&amp;L3703,定价因子!E:F,2,0)</f>
        <v>#N/A</v>
      </c>
      <c r="N3703" s="3"/>
      <c r="O3703" s="77" t="e">
        <f>VLOOKUP($N$1&amp;N3703,定价因子!E:F,2,0)</f>
        <v>#N/A</v>
      </c>
      <c r="P3703" s="3"/>
      <c r="Q3703" s="55" t="e">
        <f>VLOOKUP($P$1&amp;P3703,定价因子!$E:$F,2,0)</f>
        <v>#N/A</v>
      </c>
      <c r="R3703" s="3"/>
      <c r="S3703" s="77" t="e">
        <f>VLOOKUP($R$1&amp;R3703,定价因子!$E:$F,2,0)</f>
        <v>#N/A</v>
      </c>
      <c r="T3703" s="61"/>
      <c r="U3703" s="63"/>
      <c r="V3703" s="63"/>
      <c r="W3703" s="63"/>
      <c r="X3703" s="3"/>
    </row>
    <row r="3704" spans="1:24">
      <c r="A3704" s="3"/>
      <c r="B3704" s="3"/>
      <c r="C3704" s="3"/>
      <c r="D3704" s="3"/>
      <c r="E3704" s="79"/>
      <c r="F3704" s="3"/>
      <c r="G3704" s="77" t="e">
        <f>VLOOKUP($F$1&amp;F3704,定价因子!E:F,2,0)</f>
        <v>#N/A</v>
      </c>
      <c r="H3704" s="3"/>
      <c r="I3704" s="77" t="e">
        <f>VLOOKUP($H$1&amp;H3704,定价因子!E:F,2,0)</f>
        <v>#N/A</v>
      </c>
      <c r="J3704" s="3"/>
      <c r="K3704" s="77" t="e">
        <f>VLOOKUP($J$1&amp;J3704,定价因子!E:F,2,0)</f>
        <v>#N/A</v>
      </c>
      <c r="L3704" s="3"/>
      <c r="M3704" s="77" t="e">
        <f>VLOOKUP($L$1&amp;L3704,定价因子!E:F,2,0)</f>
        <v>#N/A</v>
      </c>
      <c r="N3704" s="3"/>
      <c r="O3704" s="77" t="e">
        <f>VLOOKUP($N$1&amp;N3704,定价因子!E:F,2,0)</f>
        <v>#N/A</v>
      </c>
      <c r="P3704" s="3"/>
      <c r="Q3704" s="55" t="e">
        <f>VLOOKUP($P$1&amp;P3704,定价因子!$E:$F,2,0)</f>
        <v>#N/A</v>
      </c>
      <c r="R3704" s="3"/>
      <c r="S3704" s="77" t="e">
        <f>VLOOKUP($R$1&amp;R3704,定价因子!$E:$F,2,0)</f>
        <v>#N/A</v>
      </c>
      <c r="T3704" s="61"/>
      <c r="U3704" s="63"/>
      <c r="V3704" s="63"/>
      <c r="W3704" s="63"/>
      <c r="X3704" s="3"/>
    </row>
    <row r="3705" spans="1:24">
      <c r="A3705" s="3"/>
      <c r="B3705" s="3"/>
      <c r="C3705" s="3"/>
      <c r="D3705" s="3"/>
      <c r="E3705" s="79"/>
      <c r="F3705" s="3"/>
      <c r="G3705" s="77" t="e">
        <f>VLOOKUP($F$1&amp;F3705,定价因子!E:F,2,0)</f>
        <v>#N/A</v>
      </c>
      <c r="H3705" s="3"/>
      <c r="I3705" s="77" t="e">
        <f>VLOOKUP($H$1&amp;H3705,定价因子!E:F,2,0)</f>
        <v>#N/A</v>
      </c>
      <c r="J3705" s="3"/>
      <c r="K3705" s="77" t="e">
        <f>VLOOKUP($J$1&amp;J3705,定价因子!E:F,2,0)</f>
        <v>#N/A</v>
      </c>
      <c r="L3705" s="3"/>
      <c r="M3705" s="77" t="e">
        <f>VLOOKUP($L$1&amp;L3705,定价因子!E:F,2,0)</f>
        <v>#N/A</v>
      </c>
      <c r="N3705" s="3"/>
      <c r="O3705" s="77" t="e">
        <f>VLOOKUP($N$1&amp;N3705,定价因子!E:F,2,0)</f>
        <v>#N/A</v>
      </c>
      <c r="P3705" s="3"/>
      <c r="Q3705" s="55" t="e">
        <f>VLOOKUP($P$1&amp;P3705,定价因子!$E:$F,2,0)</f>
        <v>#N/A</v>
      </c>
      <c r="R3705" s="3"/>
      <c r="S3705" s="77" t="e">
        <f>VLOOKUP($R$1&amp;R3705,定价因子!$E:$F,2,0)</f>
        <v>#N/A</v>
      </c>
      <c r="T3705" s="61"/>
      <c r="U3705" s="63"/>
      <c r="V3705" s="63"/>
      <c r="W3705" s="63"/>
      <c r="X3705" s="3"/>
    </row>
    <row r="3706" spans="1:24">
      <c r="A3706" s="3"/>
      <c r="B3706" s="3"/>
      <c r="C3706" s="3"/>
      <c r="D3706" s="3"/>
      <c r="E3706" s="79"/>
      <c r="F3706" s="3"/>
      <c r="G3706" s="77" t="e">
        <f>VLOOKUP($F$1&amp;F3706,定价因子!E:F,2,0)</f>
        <v>#N/A</v>
      </c>
      <c r="H3706" s="3"/>
      <c r="I3706" s="77" t="e">
        <f>VLOOKUP($H$1&amp;H3706,定价因子!E:F,2,0)</f>
        <v>#N/A</v>
      </c>
      <c r="J3706" s="3"/>
      <c r="K3706" s="77" t="e">
        <f>VLOOKUP($J$1&amp;J3706,定价因子!E:F,2,0)</f>
        <v>#N/A</v>
      </c>
      <c r="L3706" s="3"/>
      <c r="M3706" s="77" t="e">
        <f>VLOOKUP($L$1&amp;L3706,定价因子!E:F,2,0)</f>
        <v>#N/A</v>
      </c>
      <c r="N3706" s="3"/>
      <c r="O3706" s="77" t="e">
        <f>VLOOKUP($N$1&amp;N3706,定价因子!E:F,2,0)</f>
        <v>#N/A</v>
      </c>
      <c r="P3706" s="3"/>
      <c r="Q3706" s="55" t="e">
        <f>VLOOKUP($P$1&amp;P3706,定价因子!$E:$F,2,0)</f>
        <v>#N/A</v>
      </c>
      <c r="R3706" s="3"/>
      <c r="S3706" s="77" t="e">
        <f>VLOOKUP($R$1&amp;R3706,定价因子!$E:$F,2,0)</f>
        <v>#N/A</v>
      </c>
      <c r="T3706" s="61"/>
      <c r="U3706" s="63"/>
      <c r="V3706" s="63"/>
      <c r="W3706" s="63"/>
      <c r="X3706" s="3"/>
    </row>
    <row r="3707" spans="1:24">
      <c r="A3707" s="3"/>
      <c r="B3707" s="3"/>
      <c r="C3707" s="3"/>
      <c r="D3707" s="3"/>
      <c r="E3707" s="79"/>
      <c r="F3707" s="3"/>
      <c r="G3707" s="77" t="e">
        <f>VLOOKUP($F$1&amp;F3707,定价因子!E:F,2,0)</f>
        <v>#N/A</v>
      </c>
      <c r="H3707" s="3"/>
      <c r="I3707" s="77" t="e">
        <f>VLOOKUP($H$1&amp;H3707,定价因子!E:F,2,0)</f>
        <v>#N/A</v>
      </c>
      <c r="J3707" s="3"/>
      <c r="K3707" s="77" t="e">
        <f>VLOOKUP($J$1&amp;J3707,定价因子!E:F,2,0)</f>
        <v>#N/A</v>
      </c>
      <c r="L3707" s="3"/>
      <c r="M3707" s="77" t="e">
        <f>VLOOKUP($L$1&amp;L3707,定价因子!E:F,2,0)</f>
        <v>#N/A</v>
      </c>
      <c r="N3707" s="3"/>
      <c r="O3707" s="77" t="e">
        <f>VLOOKUP($N$1&amp;N3707,定价因子!E:F,2,0)</f>
        <v>#N/A</v>
      </c>
      <c r="P3707" s="3"/>
      <c r="Q3707" s="55" t="e">
        <f>VLOOKUP($P$1&amp;P3707,定价因子!$E:$F,2,0)</f>
        <v>#N/A</v>
      </c>
      <c r="R3707" s="3"/>
      <c r="S3707" s="77" t="e">
        <f>VLOOKUP($R$1&amp;R3707,定价因子!$E:$F,2,0)</f>
        <v>#N/A</v>
      </c>
      <c r="T3707" s="61"/>
      <c r="U3707" s="63"/>
      <c r="V3707" s="63"/>
      <c r="W3707" s="63"/>
      <c r="X3707" s="3"/>
    </row>
    <row r="3708" spans="1:24">
      <c r="A3708" s="3"/>
      <c r="B3708" s="3"/>
      <c r="C3708" s="3"/>
      <c r="D3708" s="3"/>
      <c r="E3708" s="79"/>
      <c r="F3708" s="3"/>
      <c r="G3708" s="77" t="e">
        <f>VLOOKUP($F$1&amp;F3708,定价因子!E:F,2,0)</f>
        <v>#N/A</v>
      </c>
      <c r="H3708" s="3"/>
      <c r="I3708" s="77" t="e">
        <f>VLOOKUP($H$1&amp;H3708,定价因子!E:F,2,0)</f>
        <v>#N/A</v>
      </c>
      <c r="J3708" s="3"/>
      <c r="K3708" s="77" t="e">
        <f>VLOOKUP($J$1&amp;J3708,定价因子!E:F,2,0)</f>
        <v>#N/A</v>
      </c>
      <c r="L3708" s="3"/>
      <c r="M3708" s="77" t="e">
        <f>VLOOKUP($L$1&amp;L3708,定价因子!E:F,2,0)</f>
        <v>#N/A</v>
      </c>
      <c r="N3708" s="3"/>
      <c r="O3708" s="77" t="e">
        <f>VLOOKUP($N$1&amp;N3708,定价因子!E:F,2,0)</f>
        <v>#N/A</v>
      </c>
      <c r="P3708" s="3"/>
      <c r="Q3708" s="55" t="e">
        <f>VLOOKUP($P$1&amp;P3708,定价因子!$E:$F,2,0)</f>
        <v>#N/A</v>
      </c>
      <c r="R3708" s="3"/>
      <c r="S3708" s="77" t="e">
        <f>VLOOKUP($R$1&amp;R3708,定价因子!$E:$F,2,0)</f>
        <v>#N/A</v>
      </c>
      <c r="T3708" s="61"/>
      <c r="U3708" s="63"/>
      <c r="V3708" s="63"/>
      <c r="W3708" s="63"/>
      <c r="X3708" s="3"/>
    </row>
    <row r="3709" spans="1:24">
      <c r="A3709" s="3"/>
      <c r="B3709" s="3"/>
      <c r="C3709" s="3"/>
      <c r="D3709" s="3"/>
      <c r="E3709" s="79"/>
      <c r="F3709" s="3"/>
      <c r="G3709" s="77" t="e">
        <f>VLOOKUP($F$1&amp;F3709,定价因子!E:F,2,0)</f>
        <v>#N/A</v>
      </c>
      <c r="H3709" s="3"/>
      <c r="I3709" s="77" t="e">
        <f>VLOOKUP($H$1&amp;H3709,定价因子!E:F,2,0)</f>
        <v>#N/A</v>
      </c>
      <c r="J3709" s="3"/>
      <c r="K3709" s="77" t="e">
        <f>VLOOKUP($J$1&amp;J3709,定价因子!E:F,2,0)</f>
        <v>#N/A</v>
      </c>
      <c r="L3709" s="3"/>
      <c r="M3709" s="77" t="e">
        <f>VLOOKUP($L$1&amp;L3709,定价因子!E:F,2,0)</f>
        <v>#N/A</v>
      </c>
      <c r="N3709" s="3"/>
      <c r="O3709" s="77" t="e">
        <f>VLOOKUP($N$1&amp;N3709,定价因子!E:F,2,0)</f>
        <v>#N/A</v>
      </c>
      <c r="P3709" s="3"/>
      <c r="Q3709" s="55" t="e">
        <f>VLOOKUP($P$1&amp;P3709,定价因子!$E:$F,2,0)</f>
        <v>#N/A</v>
      </c>
      <c r="R3709" s="3"/>
      <c r="S3709" s="77" t="e">
        <f>VLOOKUP($R$1&amp;R3709,定价因子!$E:$F,2,0)</f>
        <v>#N/A</v>
      </c>
      <c r="T3709" s="61"/>
      <c r="U3709" s="63"/>
      <c r="V3709" s="63"/>
      <c r="W3709" s="63"/>
      <c r="X3709" s="3"/>
    </row>
    <row r="3710" spans="1:24">
      <c r="A3710" s="3"/>
      <c r="B3710" s="3"/>
      <c r="C3710" s="3"/>
      <c r="D3710" s="3"/>
      <c r="E3710" s="79"/>
      <c r="F3710" s="3"/>
      <c r="G3710" s="77" t="e">
        <f>VLOOKUP($F$1&amp;F3710,定价因子!E:F,2,0)</f>
        <v>#N/A</v>
      </c>
      <c r="H3710" s="3"/>
      <c r="I3710" s="77" t="e">
        <f>VLOOKUP($H$1&amp;H3710,定价因子!E:F,2,0)</f>
        <v>#N/A</v>
      </c>
      <c r="J3710" s="3"/>
      <c r="K3710" s="77" t="e">
        <f>VLOOKUP($J$1&amp;J3710,定价因子!E:F,2,0)</f>
        <v>#N/A</v>
      </c>
      <c r="L3710" s="3"/>
      <c r="M3710" s="77" t="e">
        <f>VLOOKUP($L$1&amp;L3710,定价因子!E:F,2,0)</f>
        <v>#N/A</v>
      </c>
      <c r="N3710" s="3"/>
      <c r="O3710" s="77" t="e">
        <f>VLOOKUP($N$1&amp;N3710,定价因子!E:F,2,0)</f>
        <v>#N/A</v>
      </c>
      <c r="P3710" s="3"/>
      <c r="Q3710" s="55" t="e">
        <f>VLOOKUP($P$1&amp;P3710,定价因子!$E:$F,2,0)</f>
        <v>#N/A</v>
      </c>
      <c r="R3710" s="3"/>
      <c r="S3710" s="77" t="e">
        <f>VLOOKUP($R$1&amp;R3710,定价因子!$E:$F,2,0)</f>
        <v>#N/A</v>
      </c>
      <c r="T3710" s="61"/>
      <c r="U3710" s="63"/>
      <c r="V3710" s="63"/>
      <c r="W3710" s="63"/>
      <c r="X3710" s="3"/>
    </row>
    <row r="3711" spans="1:24">
      <c r="A3711" s="3"/>
      <c r="B3711" s="3"/>
      <c r="C3711" s="3"/>
      <c r="D3711" s="3"/>
      <c r="E3711" s="79"/>
      <c r="F3711" s="3"/>
      <c r="G3711" s="77" t="e">
        <f>VLOOKUP($F$1&amp;F3711,定价因子!E:F,2,0)</f>
        <v>#N/A</v>
      </c>
      <c r="H3711" s="3"/>
      <c r="I3711" s="77" t="e">
        <f>VLOOKUP($H$1&amp;H3711,定价因子!E:F,2,0)</f>
        <v>#N/A</v>
      </c>
      <c r="J3711" s="3"/>
      <c r="K3711" s="77" t="e">
        <f>VLOOKUP($J$1&amp;J3711,定价因子!E:F,2,0)</f>
        <v>#N/A</v>
      </c>
      <c r="L3711" s="3"/>
      <c r="M3711" s="77" t="e">
        <f>VLOOKUP($L$1&amp;L3711,定价因子!E:F,2,0)</f>
        <v>#N/A</v>
      </c>
      <c r="N3711" s="3"/>
      <c r="O3711" s="77" t="e">
        <f>VLOOKUP($N$1&amp;N3711,定价因子!E:F,2,0)</f>
        <v>#N/A</v>
      </c>
      <c r="P3711" s="3"/>
      <c r="Q3711" s="55" t="e">
        <f>VLOOKUP($P$1&amp;P3711,定价因子!$E:$F,2,0)</f>
        <v>#N/A</v>
      </c>
      <c r="R3711" s="3"/>
      <c r="S3711" s="77" t="e">
        <f>VLOOKUP($R$1&amp;R3711,定价因子!$E:$F,2,0)</f>
        <v>#N/A</v>
      </c>
      <c r="T3711" s="61"/>
      <c r="U3711" s="63"/>
      <c r="V3711" s="63"/>
      <c r="W3711" s="63"/>
      <c r="X3711" s="3"/>
    </row>
    <row r="3712" spans="1:24">
      <c r="A3712" s="3"/>
      <c r="B3712" s="3"/>
      <c r="C3712" s="3"/>
      <c r="D3712" s="3"/>
      <c r="E3712" s="79"/>
      <c r="F3712" s="3"/>
      <c r="G3712" s="77" t="e">
        <f>VLOOKUP($F$1&amp;F3712,定价因子!E:F,2,0)</f>
        <v>#N/A</v>
      </c>
      <c r="H3712" s="3"/>
      <c r="I3712" s="77" t="e">
        <f>VLOOKUP($H$1&amp;H3712,定价因子!E:F,2,0)</f>
        <v>#N/A</v>
      </c>
      <c r="J3712" s="3"/>
      <c r="K3712" s="77" t="e">
        <f>VLOOKUP($J$1&amp;J3712,定价因子!E:F,2,0)</f>
        <v>#N/A</v>
      </c>
      <c r="L3712" s="3"/>
      <c r="M3712" s="77" t="e">
        <f>VLOOKUP($L$1&amp;L3712,定价因子!E:F,2,0)</f>
        <v>#N/A</v>
      </c>
      <c r="N3712" s="3"/>
      <c r="O3712" s="77" t="e">
        <f>VLOOKUP($N$1&amp;N3712,定价因子!E:F,2,0)</f>
        <v>#N/A</v>
      </c>
      <c r="P3712" s="3"/>
      <c r="Q3712" s="55" t="e">
        <f>VLOOKUP($P$1&amp;P3712,定价因子!$E:$F,2,0)</f>
        <v>#N/A</v>
      </c>
      <c r="R3712" s="3"/>
      <c r="S3712" s="77" t="e">
        <f>VLOOKUP($R$1&amp;R3712,定价因子!$E:$F,2,0)</f>
        <v>#N/A</v>
      </c>
      <c r="T3712" s="61"/>
      <c r="U3712" s="63"/>
      <c r="V3712" s="63"/>
      <c r="W3712" s="63"/>
      <c r="X3712" s="3"/>
    </row>
    <row r="3713" spans="1:24">
      <c r="A3713" s="3"/>
      <c r="B3713" s="3"/>
      <c r="C3713" s="3"/>
      <c r="D3713" s="3"/>
      <c r="E3713" s="79"/>
      <c r="F3713" s="3"/>
      <c r="G3713" s="77" t="e">
        <f>VLOOKUP($F$1&amp;F3713,定价因子!E:F,2,0)</f>
        <v>#N/A</v>
      </c>
      <c r="H3713" s="3"/>
      <c r="I3713" s="77" t="e">
        <f>VLOOKUP($H$1&amp;H3713,定价因子!E:F,2,0)</f>
        <v>#N/A</v>
      </c>
      <c r="J3713" s="3"/>
      <c r="K3713" s="77" t="e">
        <f>VLOOKUP($J$1&amp;J3713,定价因子!E:F,2,0)</f>
        <v>#N/A</v>
      </c>
      <c r="L3713" s="3"/>
      <c r="M3713" s="77" t="e">
        <f>VLOOKUP($L$1&amp;L3713,定价因子!E:F,2,0)</f>
        <v>#N/A</v>
      </c>
      <c r="N3713" s="3"/>
      <c r="O3713" s="77" t="e">
        <f>VLOOKUP($N$1&amp;N3713,定价因子!E:F,2,0)</f>
        <v>#N/A</v>
      </c>
      <c r="P3713" s="3"/>
      <c r="Q3713" s="55" t="e">
        <f>VLOOKUP($P$1&amp;P3713,定价因子!$E:$F,2,0)</f>
        <v>#N/A</v>
      </c>
      <c r="R3713" s="3"/>
      <c r="S3713" s="77" t="e">
        <f>VLOOKUP($R$1&amp;R3713,定价因子!$E:$F,2,0)</f>
        <v>#N/A</v>
      </c>
      <c r="T3713" s="61"/>
      <c r="U3713" s="63"/>
      <c r="V3713" s="63"/>
      <c r="W3713" s="63"/>
      <c r="X3713" s="3"/>
    </row>
    <row r="3714" spans="1:24">
      <c r="A3714" s="3"/>
      <c r="B3714" s="3"/>
      <c r="C3714" s="3"/>
      <c r="D3714" s="3"/>
      <c r="E3714" s="79"/>
      <c r="F3714" s="3"/>
      <c r="G3714" s="77" t="e">
        <f>VLOOKUP($F$1&amp;F3714,定价因子!E:F,2,0)</f>
        <v>#N/A</v>
      </c>
      <c r="H3714" s="3"/>
      <c r="I3714" s="77" t="e">
        <f>VLOOKUP($H$1&amp;H3714,定价因子!E:F,2,0)</f>
        <v>#N/A</v>
      </c>
      <c r="J3714" s="3"/>
      <c r="K3714" s="77" t="e">
        <f>VLOOKUP($J$1&amp;J3714,定价因子!E:F,2,0)</f>
        <v>#N/A</v>
      </c>
      <c r="L3714" s="3"/>
      <c r="M3714" s="77" t="e">
        <f>VLOOKUP($L$1&amp;L3714,定价因子!E:F,2,0)</f>
        <v>#N/A</v>
      </c>
      <c r="N3714" s="3"/>
      <c r="O3714" s="77" t="e">
        <f>VLOOKUP($N$1&amp;N3714,定价因子!E:F,2,0)</f>
        <v>#N/A</v>
      </c>
      <c r="P3714" s="3"/>
      <c r="Q3714" s="55" t="e">
        <f>VLOOKUP($P$1&amp;P3714,定价因子!$E:$F,2,0)</f>
        <v>#N/A</v>
      </c>
      <c r="R3714" s="3"/>
      <c r="S3714" s="77" t="e">
        <f>VLOOKUP($R$1&amp;R3714,定价因子!$E:$F,2,0)</f>
        <v>#N/A</v>
      </c>
      <c r="T3714" s="61"/>
      <c r="U3714" s="63"/>
      <c r="V3714" s="63"/>
      <c r="W3714" s="63"/>
      <c r="X3714" s="3"/>
    </row>
    <row r="3715" spans="1:24">
      <c r="A3715" s="3"/>
      <c r="B3715" s="3"/>
      <c r="C3715" s="3"/>
      <c r="D3715" s="3"/>
      <c r="E3715" s="79"/>
      <c r="F3715" s="3"/>
      <c r="G3715" s="77" t="e">
        <f>VLOOKUP($F$1&amp;F3715,定价因子!E:F,2,0)</f>
        <v>#N/A</v>
      </c>
      <c r="H3715" s="3"/>
      <c r="I3715" s="77" t="e">
        <f>VLOOKUP($H$1&amp;H3715,定价因子!E:F,2,0)</f>
        <v>#N/A</v>
      </c>
      <c r="J3715" s="3"/>
      <c r="K3715" s="77" t="e">
        <f>VLOOKUP($J$1&amp;J3715,定价因子!E:F,2,0)</f>
        <v>#N/A</v>
      </c>
      <c r="L3715" s="3"/>
      <c r="M3715" s="77" t="e">
        <f>VLOOKUP($L$1&amp;L3715,定价因子!E:F,2,0)</f>
        <v>#N/A</v>
      </c>
      <c r="N3715" s="3"/>
      <c r="O3715" s="77" t="e">
        <f>VLOOKUP($N$1&amp;N3715,定价因子!E:F,2,0)</f>
        <v>#N/A</v>
      </c>
      <c r="P3715" s="3"/>
      <c r="Q3715" s="55" t="e">
        <f>VLOOKUP($P$1&amp;P3715,定价因子!$E:$F,2,0)</f>
        <v>#N/A</v>
      </c>
      <c r="R3715" s="3"/>
      <c r="S3715" s="77" t="e">
        <f>VLOOKUP($R$1&amp;R3715,定价因子!$E:$F,2,0)</f>
        <v>#N/A</v>
      </c>
      <c r="T3715" s="61"/>
      <c r="U3715" s="63"/>
      <c r="V3715" s="63"/>
      <c r="W3715" s="63"/>
      <c r="X3715" s="3"/>
    </row>
    <row r="3716" spans="1:24">
      <c r="A3716" s="3"/>
      <c r="B3716" s="3"/>
      <c r="C3716" s="3"/>
      <c r="D3716" s="3"/>
      <c r="E3716" s="79"/>
      <c r="F3716" s="3"/>
      <c r="G3716" s="77" t="e">
        <f>VLOOKUP($F$1&amp;F3716,定价因子!E:F,2,0)</f>
        <v>#N/A</v>
      </c>
      <c r="H3716" s="3"/>
      <c r="I3716" s="77" t="e">
        <f>VLOOKUP($H$1&amp;H3716,定价因子!E:F,2,0)</f>
        <v>#N/A</v>
      </c>
      <c r="J3716" s="3"/>
      <c r="K3716" s="77" t="e">
        <f>VLOOKUP($J$1&amp;J3716,定价因子!E:F,2,0)</f>
        <v>#N/A</v>
      </c>
      <c r="L3716" s="3"/>
      <c r="M3716" s="77" t="e">
        <f>VLOOKUP($L$1&amp;L3716,定价因子!E:F,2,0)</f>
        <v>#N/A</v>
      </c>
      <c r="N3716" s="3"/>
      <c r="O3716" s="77" t="e">
        <f>VLOOKUP($N$1&amp;N3716,定价因子!E:F,2,0)</f>
        <v>#N/A</v>
      </c>
      <c r="P3716" s="3"/>
      <c r="Q3716" s="55" t="e">
        <f>VLOOKUP($P$1&amp;P3716,定价因子!$E:$F,2,0)</f>
        <v>#N/A</v>
      </c>
      <c r="R3716" s="3"/>
      <c r="S3716" s="77" t="e">
        <f>VLOOKUP($R$1&amp;R3716,定价因子!$E:$F,2,0)</f>
        <v>#N/A</v>
      </c>
      <c r="T3716" s="61"/>
      <c r="U3716" s="63"/>
      <c r="V3716" s="63"/>
      <c r="W3716" s="63"/>
      <c r="X3716" s="3"/>
    </row>
    <row r="3717" spans="1:24">
      <c r="A3717" s="3"/>
      <c r="B3717" s="3"/>
      <c r="C3717" s="3"/>
      <c r="D3717" s="3"/>
      <c r="E3717" s="79"/>
      <c r="F3717" s="3"/>
      <c r="G3717" s="77" t="e">
        <f>VLOOKUP($F$1&amp;F3717,定价因子!E:F,2,0)</f>
        <v>#N/A</v>
      </c>
      <c r="H3717" s="3"/>
      <c r="I3717" s="77" t="e">
        <f>VLOOKUP($H$1&amp;H3717,定价因子!E:F,2,0)</f>
        <v>#N/A</v>
      </c>
      <c r="J3717" s="3"/>
      <c r="K3717" s="77" t="e">
        <f>VLOOKUP($J$1&amp;J3717,定价因子!E:F,2,0)</f>
        <v>#N/A</v>
      </c>
      <c r="L3717" s="3"/>
      <c r="M3717" s="77" t="e">
        <f>VLOOKUP($L$1&amp;L3717,定价因子!E:F,2,0)</f>
        <v>#N/A</v>
      </c>
      <c r="N3717" s="3"/>
      <c r="O3717" s="77" t="e">
        <f>VLOOKUP($N$1&amp;N3717,定价因子!E:F,2,0)</f>
        <v>#N/A</v>
      </c>
      <c r="P3717" s="3"/>
      <c r="Q3717" s="55" t="e">
        <f>VLOOKUP($P$1&amp;P3717,定价因子!$E:$F,2,0)</f>
        <v>#N/A</v>
      </c>
      <c r="R3717" s="3"/>
      <c r="S3717" s="77" t="e">
        <f>VLOOKUP($R$1&amp;R3717,定价因子!$E:$F,2,0)</f>
        <v>#N/A</v>
      </c>
      <c r="T3717" s="61"/>
      <c r="U3717" s="63"/>
      <c r="V3717" s="63"/>
      <c r="W3717" s="63"/>
      <c r="X3717" s="3"/>
    </row>
    <row r="3718" spans="1:24">
      <c r="A3718" s="3"/>
      <c r="B3718" s="3"/>
      <c r="C3718" s="3"/>
      <c r="D3718" s="3"/>
      <c r="E3718" s="79"/>
      <c r="F3718" s="3"/>
      <c r="G3718" s="77" t="e">
        <f>VLOOKUP($F$1&amp;F3718,定价因子!E:F,2,0)</f>
        <v>#N/A</v>
      </c>
      <c r="H3718" s="3"/>
      <c r="I3718" s="77" t="e">
        <f>VLOOKUP($H$1&amp;H3718,定价因子!E:F,2,0)</f>
        <v>#N/A</v>
      </c>
      <c r="J3718" s="3"/>
      <c r="K3718" s="77" t="e">
        <f>VLOOKUP($J$1&amp;J3718,定价因子!E:F,2,0)</f>
        <v>#N/A</v>
      </c>
      <c r="L3718" s="3"/>
      <c r="M3718" s="77" t="e">
        <f>VLOOKUP($L$1&amp;L3718,定价因子!E:F,2,0)</f>
        <v>#N/A</v>
      </c>
      <c r="N3718" s="3"/>
      <c r="O3718" s="77" t="e">
        <f>VLOOKUP($N$1&amp;N3718,定价因子!E:F,2,0)</f>
        <v>#N/A</v>
      </c>
      <c r="P3718" s="3"/>
      <c r="Q3718" s="55" t="e">
        <f>VLOOKUP($P$1&amp;P3718,定价因子!$E:$F,2,0)</f>
        <v>#N/A</v>
      </c>
      <c r="R3718" s="3"/>
      <c r="S3718" s="77" t="e">
        <f>VLOOKUP($R$1&amp;R3718,定价因子!$E:$F,2,0)</f>
        <v>#N/A</v>
      </c>
      <c r="T3718" s="61"/>
      <c r="U3718" s="63"/>
      <c r="V3718" s="63"/>
      <c r="W3718" s="63"/>
      <c r="X3718" s="3"/>
    </row>
    <row r="3719" spans="1:24">
      <c r="A3719" s="3"/>
      <c r="B3719" s="3"/>
      <c r="C3719" s="3"/>
      <c r="D3719" s="3"/>
      <c r="E3719" s="79"/>
      <c r="F3719" s="3"/>
      <c r="G3719" s="77" t="e">
        <f>VLOOKUP($F$1&amp;F3719,定价因子!E:F,2,0)</f>
        <v>#N/A</v>
      </c>
      <c r="H3719" s="3"/>
      <c r="I3719" s="77" t="e">
        <f>VLOOKUP($H$1&amp;H3719,定价因子!E:F,2,0)</f>
        <v>#N/A</v>
      </c>
      <c r="J3719" s="3"/>
      <c r="K3719" s="77" t="e">
        <f>VLOOKUP($J$1&amp;J3719,定价因子!E:F,2,0)</f>
        <v>#N/A</v>
      </c>
      <c r="L3719" s="3"/>
      <c r="M3719" s="77" t="e">
        <f>VLOOKUP($L$1&amp;L3719,定价因子!E:F,2,0)</f>
        <v>#N/A</v>
      </c>
      <c r="N3719" s="3"/>
      <c r="O3719" s="77" t="e">
        <f>VLOOKUP($N$1&amp;N3719,定价因子!E:F,2,0)</f>
        <v>#N/A</v>
      </c>
      <c r="P3719" s="3"/>
      <c r="Q3719" s="55" t="e">
        <f>VLOOKUP($P$1&amp;P3719,定价因子!$E:$F,2,0)</f>
        <v>#N/A</v>
      </c>
      <c r="R3719" s="3"/>
      <c r="S3719" s="77" t="e">
        <f>VLOOKUP($R$1&amp;R3719,定价因子!$E:$F,2,0)</f>
        <v>#N/A</v>
      </c>
      <c r="T3719" s="61"/>
      <c r="U3719" s="63"/>
      <c r="V3719" s="63"/>
      <c r="W3719" s="63"/>
      <c r="X3719" s="3"/>
    </row>
    <row r="3720" spans="1:24">
      <c r="A3720" s="3"/>
      <c r="B3720" s="3"/>
      <c r="C3720" s="3"/>
      <c r="D3720" s="3"/>
      <c r="E3720" s="79"/>
      <c r="F3720" s="3"/>
      <c r="G3720" s="77" t="e">
        <f>VLOOKUP($F$1&amp;F3720,定价因子!E:F,2,0)</f>
        <v>#N/A</v>
      </c>
      <c r="H3720" s="3"/>
      <c r="I3720" s="77" t="e">
        <f>VLOOKUP($H$1&amp;H3720,定价因子!E:F,2,0)</f>
        <v>#N/A</v>
      </c>
      <c r="J3720" s="3"/>
      <c r="K3720" s="77" t="e">
        <f>VLOOKUP($J$1&amp;J3720,定价因子!E:F,2,0)</f>
        <v>#N/A</v>
      </c>
      <c r="L3720" s="3"/>
      <c r="M3720" s="77" t="e">
        <f>VLOOKUP($L$1&amp;L3720,定价因子!E:F,2,0)</f>
        <v>#N/A</v>
      </c>
      <c r="N3720" s="3"/>
      <c r="O3720" s="77" t="e">
        <f>VLOOKUP($N$1&amp;N3720,定价因子!E:F,2,0)</f>
        <v>#N/A</v>
      </c>
      <c r="P3720" s="3"/>
      <c r="Q3720" s="55" t="e">
        <f>VLOOKUP($P$1&amp;P3720,定价因子!$E:$F,2,0)</f>
        <v>#N/A</v>
      </c>
      <c r="R3720" s="3"/>
      <c r="S3720" s="77" t="e">
        <f>VLOOKUP($R$1&amp;R3720,定价因子!$E:$F,2,0)</f>
        <v>#N/A</v>
      </c>
      <c r="T3720" s="61"/>
      <c r="U3720" s="63"/>
      <c r="V3720" s="63"/>
      <c r="W3720" s="63"/>
      <c r="X3720" s="3"/>
    </row>
    <row r="3721" spans="1:24">
      <c r="A3721" s="3"/>
      <c r="B3721" s="3"/>
      <c r="C3721" s="3"/>
      <c r="D3721" s="3"/>
      <c r="E3721" s="79"/>
      <c r="F3721" s="3"/>
      <c r="G3721" s="77" t="e">
        <f>VLOOKUP($F$1&amp;F3721,定价因子!E:F,2,0)</f>
        <v>#N/A</v>
      </c>
      <c r="H3721" s="3"/>
      <c r="I3721" s="77" t="e">
        <f>VLOOKUP($H$1&amp;H3721,定价因子!E:F,2,0)</f>
        <v>#N/A</v>
      </c>
      <c r="J3721" s="3"/>
      <c r="K3721" s="77" t="e">
        <f>VLOOKUP($J$1&amp;J3721,定价因子!E:F,2,0)</f>
        <v>#N/A</v>
      </c>
      <c r="L3721" s="3"/>
      <c r="M3721" s="77" t="e">
        <f>VLOOKUP($L$1&amp;L3721,定价因子!E:F,2,0)</f>
        <v>#N/A</v>
      </c>
      <c r="N3721" s="3"/>
      <c r="O3721" s="77" t="e">
        <f>VLOOKUP($N$1&amp;N3721,定价因子!E:F,2,0)</f>
        <v>#N/A</v>
      </c>
      <c r="P3721" s="3"/>
      <c r="Q3721" s="55" t="e">
        <f>VLOOKUP($P$1&amp;P3721,定价因子!$E:$F,2,0)</f>
        <v>#N/A</v>
      </c>
      <c r="R3721" s="3"/>
      <c r="S3721" s="77" t="e">
        <f>VLOOKUP($R$1&amp;R3721,定价因子!$E:$F,2,0)</f>
        <v>#N/A</v>
      </c>
      <c r="T3721" s="61"/>
      <c r="U3721" s="63"/>
      <c r="V3721" s="63"/>
      <c r="W3721" s="63"/>
      <c r="X3721" s="3"/>
    </row>
    <row r="3722" spans="1:24">
      <c r="A3722" s="3"/>
      <c r="B3722" s="3"/>
      <c r="C3722" s="3"/>
      <c r="D3722" s="3"/>
      <c r="E3722" s="79"/>
      <c r="F3722" s="3"/>
      <c r="G3722" s="77" t="e">
        <f>VLOOKUP($F$1&amp;F3722,定价因子!E:F,2,0)</f>
        <v>#N/A</v>
      </c>
      <c r="H3722" s="3"/>
      <c r="I3722" s="77" t="e">
        <f>VLOOKUP($H$1&amp;H3722,定价因子!E:F,2,0)</f>
        <v>#N/A</v>
      </c>
      <c r="J3722" s="3"/>
      <c r="K3722" s="77" t="e">
        <f>VLOOKUP($J$1&amp;J3722,定价因子!E:F,2,0)</f>
        <v>#N/A</v>
      </c>
      <c r="L3722" s="3"/>
      <c r="M3722" s="77" t="e">
        <f>VLOOKUP($L$1&amp;L3722,定价因子!E:F,2,0)</f>
        <v>#N/A</v>
      </c>
      <c r="N3722" s="3"/>
      <c r="O3722" s="77" t="e">
        <f>VLOOKUP($N$1&amp;N3722,定价因子!E:F,2,0)</f>
        <v>#N/A</v>
      </c>
      <c r="P3722" s="3"/>
      <c r="Q3722" s="55" t="e">
        <f>VLOOKUP($P$1&amp;P3722,定价因子!$E:$F,2,0)</f>
        <v>#N/A</v>
      </c>
      <c r="R3722" s="3"/>
      <c r="S3722" s="77" t="e">
        <f>VLOOKUP($R$1&amp;R3722,定价因子!$E:$F,2,0)</f>
        <v>#N/A</v>
      </c>
      <c r="T3722" s="61"/>
      <c r="U3722" s="63"/>
      <c r="V3722" s="63"/>
      <c r="W3722" s="63"/>
      <c r="X3722" s="3"/>
    </row>
    <row r="3723" spans="1:24">
      <c r="A3723" s="3"/>
      <c r="B3723" s="3"/>
      <c r="C3723" s="3"/>
      <c r="D3723" s="3"/>
      <c r="E3723" s="79"/>
      <c r="F3723" s="3"/>
      <c r="G3723" s="77" t="e">
        <f>VLOOKUP($F$1&amp;F3723,定价因子!E:F,2,0)</f>
        <v>#N/A</v>
      </c>
      <c r="H3723" s="3"/>
      <c r="I3723" s="77" t="e">
        <f>VLOOKUP($H$1&amp;H3723,定价因子!E:F,2,0)</f>
        <v>#N/A</v>
      </c>
      <c r="J3723" s="3"/>
      <c r="K3723" s="77" t="e">
        <f>VLOOKUP($J$1&amp;J3723,定价因子!E:F,2,0)</f>
        <v>#N/A</v>
      </c>
      <c r="L3723" s="3"/>
      <c r="M3723" s="77" t="e">
        <f>VLOOKUP($L$1&amp;L3723,定价因子!E:F,2,0)</f>
        <v>#N/A</v>
      </c>
      <c r="N3723" s="3"/>
      <c r="O3723" s="77" t="e">
        <f>VLOOKUP($N$1&amp;N3723,定价因子!E:F,2,0)</f>
        <v>#N/A</v>
      </c>
      <c r="P3723" s="3"/>
      <c r="Q3723" s="55" t="e">
        <f>VLOOKUP($P$1&amp;P3723,定价因子!$E:$F,2,0)</f>
        <v>#N/A</v>
      </c>
      <c r="R3723" s="3"/>
      <c r="S3723" s="77" t="e">
        <f>VLOOKUP($R$1&amp;R3723,定价因子!$E:$F,2,0)</f>
        <v>#N/A</v>
      </c>
      <c r="T3723" s="61"/>
      <c r="U3723" s="63"/>
      <c r="V3723" s="63"/>
      <c r="W3723" s="63"/>
      <c r="X3723" s="3"/>
    </row>
    <row r="3724" spans="1:24">
      <c r="A3724" s="3"/>
      <c r="B3724" s="3"/>
      <c r="C3724" s="3"/>
      <c r="D3724" s="3"/>
      <c r="E3724" s="79"/>
      <c r="F3724" s="3"/>
      <c r="G3724" s="77" t="e">
        <f>VLOOKUP($F$1&amp;F3724,定价因子!E:F,2,0)</f>
        <v>#N/A</v>
      </c>
      <c r="H3724" s="3"/>
      <c r="I3724" s="77" t="e">
        <f>VLOOKUP($H$1&amp;H3724,定价因子!E:F,2,0)</f>
        <v>#N/A</v>
      </c>
      <c r="J3724" s="3"/>
      <c r="K3724" s="77" t="e">
        <f>VLOOKUP($J$1&amp;J3724,定价因子!E:F,2,0)</f>
        <v>#N/A</v>
      </c>
      <c r="L3724" s="3"/>
      <c r="M3724" s="77" t="e">
        <f>VLOOKUP($L$1&amp;L3724,定价因子!E:F,2,0)</f>
        <v>#N/A</v>
      </c>
      <c r="N3724" s="3"/>
      <c r="O3724" s="77" t="e">
        <f>VLOOKUP($N$1&amp;N3724,定价因子!E:F,2,0)</f>
        <v>#N/A</v>
      </c>
      <c r="P3724" s="3"/>
      <c r="Q3724" s="55" t="e">
        <f>VLOOKUP($P$1&amp;P3724,定价因子!$E:$F,2,0)</f>
        <v>#N/A</v>
      </c>
      <c r="R3724" s="3"/>
      <c r="S3724" s="77" t="e">
        <f>VLOOKUP($R$1&amp;R3724,定价因子!$E:$F,2,0)</f>
        <v>#N/A</v>
      </c>
      <c r="T3724" s="61"/>
      <c r="U3724" s="63"/>
      <c r="V3724" s="63"/>
      <c r="W3724" s="63"/>
      <c r="X3724" s="3"/>
    </row>
    <row r="3725" spans="1:24">
      <c r="A3725" s="3"/>
      <c r="B3725" s="3"/>
      <c r="C3725" s="3"/>
      <c r="D3725" s="3"/>
      <c r="E3725" s="79"/>
      <c r="F3725" s="3"/>
      <c r="G3725" s="77" t="e">
        <f>VLOOKUP($F$1&amp;F3725,定价因子!E:F,2,0)</f>
        <v>#N/A</v>
      </c>
      <c r="H3725" s="3"/>
      <c r="I3725" s="77" t="e">
        <f>VLOOKUP($H$1&amp;H3725,定价因子!E:F,2,0)</f>
        <v>#N/A</v>
      </c>
      <c r="J3725" s="3"/>
      <c r="K3725" s="77" t="e">
        <f>VLOOKUP($J$1&amp;J3725,定价因子!E:F,2,0)</f>
        <v>#N/A</v>
      </c>
      <c r="L3725" s="3"/>
      <c r="M3725" s="77" t="e">
        <f>VLOOKUP($L$1&amp;L3725,定价因子!E:F,2,0)</f>
        <v>#N/A</v>
      </c>
      <c r="N3725" s="3"/>
      <c r="O3725" s="77" t="e">
        <f>VLOOKUP($N$1&amp;N3725,定价因子!E:F,2,0)</f>
        <v>#N/A</v>
      </c>
      <c r="P3725" s="3"/>
      <c r="Q3725" s="55" t="e">
        <f>VLOOKUP($P$1&amp;P3725,定价因子!$E:$F,2,0)</f>
        <v>#N/A</v>
      </c>
      <c r="R3725" s="3"/>
      <c r="S3725" s="77" t="e">
        <f>VLOOKUP($R$1&amp;R3725,定价因子!$E:$F,2,0)</f>
        <v>#N/A</v>
      </c>
      <c r="T3725" s="61"/>
      <c r="U3725" s="63"/>
      <c r="V3725" s="63"/>
      <c r="W3725" s="63"/>
      <c r="X3725" s="3"/>
    </row>
    <row r="3726" spans="1:24">
      <c r="A3726" s="3"/>
      <c r="B3726" s="3"/>
      <c r="C3726" s="3"/>
      <c r="D3726" s="3"/>
      <c r="E3726" s="79"/>
      <c r="F3726" s="3"/>
      <c r="G3726" s="77" t="e">
        <f>VLOOKUP($F$1&amp;F3726,定价因子!E:F,2,0)</f>
        <v>#N/A</v>
      </c>
      <c r="H3726" s="3"/>
      <c r="I3726" s="77" t="e">
        <f>VLOOKUP($H$1&amp;H3726,定价因子!E:F,2,0)</f>
        <v>#N/A</v>
      </c>
      <c r="J3726" s="3"/>
      <c r="K3726" s="77" t="e">
        <f>VLOOKUP($J$1&amp;J3726,定价因子!E:F,2,0)</f>
        <v>#N/A</v>
      </c>
      <c r="L3726" s="3"/>
      <c r="M3726" s="77" t="e">
        <f>VLOOKUP($L$1&amp;L3726,定价因子!E:F,2,0)</f>
        <v>#N/A</v>
      </c>
      <c r="N3726" s="3"/>
      <c r="O3726" s="77" t="e">
        <f>VLOOKUP($N$1&amp;N3726,定价因子!E:F,2,0)</f>
        <v>#N/A</v>
      </c>
      <c r="P3726" s="3"/>
      <c r="Q3726" s="55" t="e">
        <f>VLOOKUP($P$1&amp;P3726,定价因子!$E:$F,2,0)</f>
        <v>#N/A</v>
      </c>
      <c r="R3726" s="3"/>
      <c r="S3726" s="77" t="e">
        <f>VLOOKUP($R$1&amp;R3726,定价因子!$E:$F,2,0)</f>
        <v>#N/A</v>
      </c>
      <c r="T3726" s="61"/>
      <c r="U3726" s="63"/>
      <c r="V3726" s="63"/>
      <c r="W3726" s="63"/>
      <c r="X3726" s="3"/>
    </row>
    <row r="3727" spans="1:24">
      <c r="A3727" s="3"/>
      <c r="B3727" s="3"/>
      <c r="C3727" s="3"/>
      <c r="D3727" s="3"/>
      <c r="E3727" s="79"/>
      <c r="F3727" s="3"/>
      <c r="G3727" s="77" t="e">
        <f>VLOOKUP($F$1&amp;F3727,定价因子!E:F,2,0)</f>
        <v>#N/A</v>
      </c>
      <c r="H3727" s="3"/>
      <c r="I3727" s="77" t="e">
        <f>VLOOKUP($H$1&amp;H3727,定价因子!E:F,2,0)</f>
        <v>#N/A</v>
      </c>
      <c r="J3727" s="3"/>
      <c r="K3727" s="77" t="e">
        <f>VLOOKUP($J$1&amp;J3727,定价因子!E:F,2,0)</f>
        <v>#N/A</v>
      </c>
      <c r="L3727" s="3"/>
      <c r="M3727" s="77" t="e">
        <f>VLOOKUP($L$1&amp;L3727,定价因子!E:F,2,0)</f>
        <v>#N/A</v>
      </c>
      <c r="N3727" s="3"/>
      <c r="O3727" s="77" t="e">
        <f>VLOOKUP($N$1&amp;N3727,定价因子!E:F,2,0)</f>
        <v>#N/A</v>
      </c>
      <c r="P3727" s="3"/>
      <c r="Q3727" s="55" t="e">
        <f>VLOOKUP($P$1&amp;P3727,定价因子!$E:$F,2,0)</f>
        <v>#N/A</v>
      </c>
      <c r="R3727" s="3"/>
      <c r="S3727" s="77" t="e">
        <f>VLOOKUP($R$1&amp;R3727,定价因子!$E:$F,2,0)</f>
        <v>#N/A</v>
      </c>
      <c r="T3727" s="61"/>
      <c r="U3727" s="63"/>
      <c r="V3727" s="63"/>
      <c r="W3727" s="63"/>
      <c r="X3727" s="3"/>
    </row>
    <row r="3728" spans="1:24">
      <c r="A3728" s="3"/>
      <c r="B3728" s="3"/>
      <c r="C3728" s="3"/>
      <c r="D3728" s="3"/>
      <c r="E3728" s="79"/>
      <c r="F3728" s="3"/>
      <c r="G3728" s="77" t="e">
        <f>VLOOKUP($F$1&amp;F3728,定价因子!E:F,2,0)</f>
        <v>#N/A</v>
      </c>
      <c r="H3728" s="3"/>
      <c r="I3728" s="77" t="e">
        <f>VLOOKUP($H$1&amp;H3728,定价因子!E:F,2,0)</f>
        <v>#N/A</v>
      </c>
      <c r="J3728" s="3"/>
      <c r="K3728" s="77" t="e">
        <f>VLOOKUP($J$1&amp;J3728,定价因子!E:F,2,0)</f>
        <v>#N/A</v>
      </c>
      <c r="L3728" s="3"/>
      <c r="M3728" s="77" t="e">
        <f>VLOOKUP($L$1&amp;L3728,定价因子!E:F,2,0)</f>
        <v>#N/A</v>
      </c>
      <c r="N3728" s="3"/>
      <c r="O3728" s="77" t="e">
        <f>VLOOKUP($N$1&amp;N3728,定价因子!E:F,2,0)</f>
        <v>#N/A</v>
      </c>
      <c r="P3728" s="3"/>
      <c r="Q3728" s="55" t="e">
        <f>VLOOKUP($P$1&amp;P3728,定价因子!$E:$F,2,0)</f>
        <v>#N/A</v>
      </c>
      <c r="R3728" s="3"/>
      <c r="S3728" s="77" t="e">
        <f>VLOOKUP($R$1&amp;R3728,定价因子!$E:$F,2,0)</f>
        <v>#N/A</v>
      </c>
      <c r="T3728" s="61"/>
      <c r="U3728" s="63"/>
      <c r="V3728" s="63"/>
      <c r="W3728" s="63"/>
      <c r="X3728" s="3"/>
    </row>
    <row r="3729" spans="1:24">
      <c r="A3729" s="3"/>
      <c r="B3729" s="3"/>
      <c r="C3729" s="3"/>
      <c r="D3729" s="3"/>
      <c r="E3729" s="79"/>
      <c r="F3729" s="3"/>
      <c r="G3729" s="77" t="e">
        <f>VLOOKUP($F$1&amp;F3729,定价因子!E:F,2,0)</f>
        <v>#N/A</v>
      </c>
      <c r="H3729" s="3"/>
      <c r="I3729" s="77" t="e">
        <f>VLOOKUP($H$1&amp;H3729,定价因子!E:F,2,0)</f>
        <v>#N/A</v>
      </c>
      <c r="J3729" s="3"/>
      <c r="K3729" s="77" t="e">
        <f>VLOOKUP($J$1&amp;J3729,定价因子!E:F,2,0)</f>
        <v>#N/A</v>
      </c>
      <c r="L3729" s="3"/>
      <c r="M3729" s="77" t="e">
        <f>VLOOKUP($L$1&amp;L3729,定价因子!E:F,2,0)</f>
        <v>#N/A</v>
      </c>
      <c r="N3729" s="3"/>
      <c r="O3729" s="77" t="e">
        <f>VLOOKUP($N$1&amp;N3729,定价因子!E:F,2,0)</f>
        <v>#N/A</v>
      </c>
      <c r="P3729" s="3"/>
      <c r="Q3729" s="55" t="e">
        <f>VLOOKUP($P$1&amp;P3729,定价因子!$E:$F,2,0)</f>
        <v>#N/A</v>
      </c>
      <c r="R3729" s="3"/>
      <c r="S3729" s="77" t="e">
        <f>VLOOKUP($R$1&amp;R3729,定价因子!$E:$F,2,0)</f>
        <v>#N/A</v>
      </c>
      <c r="T3729" s="61"/>
      <c r="U3729" s="63"/>
      <c r="V3729" s="63"/>
      <c r="W3729" s="63"/>
      <c r="X3729" s="3"/>
    </row>
    <row r="3730" spans="1:24">
      <c r="A3730" s="3"/>
      <c r="B3730" s="3"/>
      <c r="C3730" s="3"/>
      <c r="D3730" s="3"/>
      <c r="E3730" s="79"/>
      <c r="F3730" s="3"/>
      <c r="G3730" s="77" t="e">
        <f>VLOOKUP($F$1&amp;F3730,定价因子!E:F,2,0)</f>
        <v>#N/A</v>
      </c>
      <c r="H3730" s="3"/>
      <c r="I3730" s="77" t="e">
        <f>VLOOKUP($H$1&amp;H3730,定价因子!E:F,2,0)</f>
        <v>#N/A</v>
      </c>
      <c r="J3730" s="3"/>
      <c r="K3730" s="77" t="e">
        <f>VLOOKUP($J$1&amp;J3730,定价因子!E:F,2,0)</f>
        <v>#N/A</v>
      </c>
      <c r="L3730" s="3"/>
      <c r="M3730" s="77" t="e">
        <f>VLOOKUP($L$1&amp;L3730,定价因子!E:F,2,0)</f>
        <v>#N/A</v>
      </c>
      <c r="N3730" s="3"/>
      <c r="O3730" s="77" t="e">
        <f>VLOOKUP($N$1&amp;N3730,定价因子!E:F,2,0)</f>
        <v>#N/A</v>
      </c>
      <c r="P3730" s="3"/>
      <c r="Q3730" s="55" t="e">
        <f>VLOOKUP($P$1&amp;P3730,定价因子!$E:$F,2,0)</f>
        <v>#N/A</v>
      </c>
      <c r="R3730" s="3"/>
      <c r="S3730" s="77" t="e">
        <f>VLOOKUP($R$1&amp;R3730,定价因子!$E:$F,2,0)</f>
        <v>#N/A</v>
      </c>
      <c r="T3730" s="61"/>
      <c r="U3730" s="63"/>
      <c r="V3730" s="63"/>
      <c r="W3730" s="63"/>
      <c r="X3730" s="3"/>
    </row>
    <row r="3731" spans="1:24">
      <c r="A3731" s="3"/>
      <c r="B3731" s="3"/>
      <c r="C3731" s="3"/>
      <c r="D3731" s="3"/>
      <c r="E3731" s="79"/>
      <c r="F3731" s="3"/>
      <c r="G3731" s="77" t="e">
        <f>VLOOKUP($F$1&amp;F3731,定价因子!E:F,2,0)</f>
        <v>#N/A</v>
      </c>
      <c r="H3731" s="3"/>
      <c r="I3731" s="77" t="e">
        <f>VLOOKUP($H$1&amp;H3731,定价因子!E:F,2,0)</f>
        <v>#N/A</v>
      </c>
      <c r="J3731" s="3"/>
      <c r="K3731" s="77" t="e">
        <f>VLOOKUP($J$1&amp;J3731,定价因子!E:F,2,0)</f>
        <v>#N/A</v>
      </c>
      <c r="L3731" s="3"/>
      <c r="M3731" s="77" t="e">
        <f>VLOOKUP($L$1&amp;L3731,定价因子!E:F,2,0)</f>
        <v>#N/A</v>
      </c>
      <c r="N3731" s="3"/>
      <c r="O3731" s="77" t="e">
        <f>VLOOKUP($N$1&amp;N3731,定价因子!E:F,2,0)</f>
        <v>#N/A</v>
      </c>
      <c r="P3731" s="3"/>
      <c r="Q3731" s="55" t="e">
        <f>VLOOKUP($P$1&amp;P3731,定价因子!$E:$F,2,0)</f>
        <v>#N/A</v>
      </c>
      <c r="R3731" s="3"/>
      <c r="S3731" s="77" t="e">
        <f>VLOOKUP($R$1&amp;R3731,定价因子!$E:$F,2,0)</f>
        <v>#N/A</v>
      </c>
      <c r="T3731" s="61"/>
      <c r="U3731" s="63"/>
      <c r="V3731" s="63"/>
      <c r="W3731" s="63"/>
      <c r="X3731" s="3"/>
    </row>
    <row r="3732" spans="1:24">
      <c r="A3732" s="3"/>
      <c r="B3732" s="3"/>
      <c r="C3732" s="3"/>
      <c r="D3732" s="3"/>
      <c r="E3732" s="79"/>
      <c r="F3732" s="3"/>
      <c r="G3732" s="77" t="e">
        <f>VLOOKUP($F$1&amp;F3732,定价因子!E:F,2,0)</f>
        <v>#N/A</v>
      </c>
      <c r="H3732" s="3"/>
      <c r="I3732" s="77" t="e">
        <f>VLOOKUP($H$1&amp;H3732,定价因子!E:F,2,0)</f>
        <v>#N/A</v>
      </c>
      <c r="J3732" s="3"/>
      <c r="K3732" s="77" t="e">
        <f>VLOOKUP($J$1&amp;J3732,定价因子!E:F,2,0)</f>
        <v>#N/A</v>
      </c>
      <c r="L3732" s="3"/>
      <c r="M3732" s="77" t="e">
        <f>VLOOKUP($L$1&amp;L3732,定价因子!E:F,2,0)</f>
        <v>#N/A</v>
      </c>
      <c r="N3732" s="3"/>
      <c r="O3732" s="77" t="e">
        <f>VLOOKUP($N$1&amp;N3732,定价因子!E:F,2,0)</f>
        <v>#N/A</v>
      </c>
      <c r="P3732" s="3"/>
      <c r="Q3732" s="55" t="e">
        <f>VLOOKUP($P$1&amp;P3732,定价因子!$E:$F,2,0)</f>
        <v>#N/A</v>
      </c>
      <c r="R3732" s="3"/>
      <c r="S3732" s="77" t="e">
        <f>VLOOKUP($R$1&amp;R3732,定价因子!$E:$F,2,0)</f>
        <v>#N/A</v>
      </c>
      <c r="T3732" s="61"/>
      <c r="U3732" s="63"/>
      <c r="V3732" s="63"/>
      <c r="W3732" s="63"/>
      <c r="X3732" s="3"/>
    </row>
    <row r="3733" spans="1:24">
      <c r="A3733" s="3"/>
      <c r="B3733" s="3"/>
      <c r="C3733" s="3"/>
      <c r="D3733" s="3"/>
      <c r="E3733" s="79"/>
      <c r="F3733" s="3"/>
      <c r="G3733" s="77" t="e">
        <f>VLOOKUP($F$1&amp;F3733,定价因子!E:F,2,0)</f>
        <v>#N/A</v>
      </c>
      <c r="H3733" s="3"/>
      <c r="I3733" s="77" t="e">
        <f>VLOOKUP($H$1&amp;H3733,定价因子!E:F,2,0)</f>
        <v>#N/A</v>
      </c>
      <c r="J3733" s="3"/>
      <c r="K3733" s="77" t="e">
        <f>VLOOKUP($J$1&amp;J3733,定价因子!E:F,2,0)</f>
        <v>#N/A</v>
      </c>
      <c r="L3733" s="3"/>
      <c r="M3733" s="77" t="e">
        <f>VLOOKUP($L$1&amp;L3733,定价因子!E:F,2,0)</f>
        <v>#N/A</v>
      </c>
      <c r="N3733" s="3"/>
      <c r="O3733" s="77" t="e">
        <f>VLOOKUP($N$1&amp;N3733,定价因子!E:F,2,0)</f>
        <v>#N/A</v>
      </c>
      <c r="P3733" s="3"/>
      <c r="Q3733" s="55" t="e">
        <f>VLOOKUP($P$1&amp;P3733,定价因子!$E:$F,2,0)</f>
        <v>#N/A</v>
      </c>
      <c r="R3733" s="3"/>
      <c r="S3733" s="77" t="e">
        <f>VLOOKUP($R$1&amp;R3733,定价因子!$E:$F,2,0)</f>
        <v>#N/A</v>
      </c>
      <c r="T3733" s="61"/>
      <c r="U3733" s="63"/>
      <c r="V3733" s="63"/>
      <c r="W3733" s="63"/>
      <c r="X3733" s="3"/>
    </row>
    <row r="3734" spans="1:24">
      <c r="A3734" s="3"/>
      <c r="B3734" s="3"/>
      <c r="C3734" s="3"/>
      <c r="D3734" s="3"/>
      <c r="E3734" s="79"/>
      <c r="F3734" s="3"/>
      <c r="G3734" s="77" t="e">
        <f>VLOOKUP($F$1&amp;F3734,定价因子!E:F,2,0)</f>
        <v>#N/A</v>
      </c>
      <c r="H3734" s="3"/>
      <c r="I3734" s="77" t="e">
        <f>VLOOKUP($H$1&amp;H3734,定价因子!E:F,2,0)</f>
        <v>#N/A</v>
      </c>
      <c r="J3734" s="3"/>
      <c r="K3734" s="77" t="e">
        <f>VLOOKUP($J$1&amp;J3734,定价因子!E:F,2,0)</f>
        <v>#N/A</v>
      </c>
      <c r="L3734" s="3"/>
      <c r="M3734" s="77" t="e">
        <f>VLOOKUP($L$1&amp;L3734,定价因子!E:F,2,0)</f>
        <v>#N/A</v>
      </c>
      <c r="N3734" s="3"/>
      <c r="O3734" s="77" t="e">
        <f>VLOOKUP($N$1&amp;N3734,定价因子!E:F,2,0)</f>
        <v>#N/A</v>
      </c>
      <c r="P3734" s="3"/>
      <c r="Q3734" s="55" t="e">
        <f>VLOOKUP($P$1&amp;P3734,定价因子!$E:$F,2,0)</f>
        <v>#N/A</v>
      </c>
      <c r="R3734" s="3"/>
      <c r="S3734" s="77" t="e">
        <f>VLOOKUP($R$1&amp;R3734,定价因子!$E:$F,2,0)</f>
        <v>#N/A</v>
      </c>
      <c r="T3734" s="61"/>
      <c r="U3734" s="63"/>
      <c r="V3734" s="63"/>
      <c r="W3734" s="63"/>
      <c r="X3734" s="3"/>
    </row>
    <row r="3735" spans="1:24">
      <c r="A3735" s="3"/>
      <c r="B3735" s="3"/>
      <c r="C3735" s="3"/>
      <c r="D3735" s="3"/>
      <c r="E3735" s="79"/>
      <c r="F3735" s="3"/>
      <c r="G3735" s="77" t="e">
        <f>VLOOKUP($F$1&amp;F3735,定价因子!E:F,2,0)</f>
        <v>#N/A</v>
      </c>
      <c r="H3735" s="3"/>
      <c r="I3735" s="77" t="e">
        <f>VLOOKUP($H$1&amp;H3735,定价因子!E:F,2,0)</f>
        <v>#N/A</v>
      </c>
      <c r="J3735" s="3"/>
      <c r="K3735" s="77" t="e">
        <f>VLOOKUP($J$1&amp;J3735,定价因子!E:F,2,0)</f>
        <v>#N/A</v>
      </c>
      <c r="L3735" s="3"/>
      <c r="M3735" s="77" t="e">
        <f>VLOOKUP($L$1&amp;L3735,定价因子!E:F,2,0)</f>
        <v>#N/A</v>
      </c>
      <c r="N3735" s="3"/>
      <c r="O3735" s="77" t="e">
        <f>VLOOKUP($N$1&amp;N3735,定价因子!E:F,2,0)</f>
        <v>#N/A</v>
      </c>
      <c r="P3735" s="3"/>
      <c r="Q3735" s="55" t="e">
        <f>VLOOKUP($P$1&amp;P3735,定价因子!$E:$F,2,0)</f>
        <v>#N/A</v>
      </c>
      <c r="R3735" s="3"/>
      <c r="S3735" s="77" t="e">
        <f>VLOOKUP($R$1&amp;R3735,定价因子!$E:$F,2,0)</f>
        <v>#N/A</v>
      </c>
      <c r="T3735" s="61"/>
      <c r="U3735" s="63"/>
      <c r="V3735" s="63"/>
      <c r="W3735" s="63"/>
      <c r="X3735" s="3"/>
    </row>
    <row r="3736" spans="1:24">
      <c r="A3736" s="3"/>
      <c r="B3736" s="3"/>
      <c r="C3736" s="3"/>
      <c r="D3736" s="3"/>
      <c r="E3736" s="79"/>
      <c r="F3736" s="3"/>
      <c r="G3736" s="77" t="e">
        <f>VLOOKUP($F$1&amp;F3736,定价因子!E:F,2,0)</f>
        <v>#N/A</v>
      </c>
      <c r="H3736" s="3"/>
      <c r="I3736" s="77" t="e">
        <f>VLOOKUP($H$1&amp;H3736,定价因子!E:F,2,0)</f>
        <v>#N/A</v>
      </c>
      <c r="J3736" s="3"/>
      <c r="K3736" s="77" t="e">
        <f>VLOOKUP($J$1&amp;J3736,定价因子!E:F,2,0)</f>
        <v>#N/A</v>
      </c>
      <c r="L3736" s="3"/>
      <c r="M3736" s="77" t="e">
        <f>VLOOKUP($L$1&amp;L3736,定价因子!E:F,2,0)</f>
        <v>#N/A</v>
      </c>
      <c r="N3736" s="3"/>
      <c r="O3736" s="77" t="e">
        <f>VLOOKUP($N$1&amp;N3736,定价因子!E:F,2,0)</f>
        <v>#N/A</v>
      </c>
      <c r="P3736" s="3"/>
      <c r="Q3736" s="55" t="e">
        <f>VLOOKUP($P$1&amp;P3736,定价因子!$E:$F,2,0)</f>
        <v>#N/A</v>
      </c>
      <c r="R3736" s="3"/>
      <c r="S3736" s="77" t="e">
        <f>VLOOKUP($R$1&amp;R3736,定价因子!$E:$F,2,0)</f>
        <v>#N/A</v>
      </c>
      <c r="T3736" s="61"/>
      <c r="U3736" s="63"/>
      <c r="V3736" s="63"/>
      <c r="W3736" s="63"/>
      <c r="X3736" s="3"/>
    </row>
    <row r="3737" spans="1:24">
      <c r="A3737" s="3"/>
      <c r="B3737" s="3"/>
      <c r="C3737" s="3"/>
      <c r="D3737" s="3"/>
      <c r="E3737" s="79"/>
      <c r="F3737" s="3"/>
      <c r="G3737" s="77" t="e">
        <f>VLOOKUP($F$1&amp;F3737,定价因子!E:F,2,0)</f>
        <v>#N/A</v>
      </c>
      <c r="H3737" s="3"/>
      <c r="I3737" s="77" t="e">
        <f>VLOOKUP($H$1&amp;H3737,定价因子!E:F,2,0)</f>
        <v>#N/A</v>
      </c>
      <c r="J3737" s="3"/>
      <c r="K3737" s="77" t="e">
        <f>VLOOKUP($J$1&amp;J3737,定价因子!E:F,2,0)</f>
        <v>#N/A</v>
      </c>
      <c r="L3737" s="3"/>
      <c r="M3737" s="77" t="e">
        <f>VLOOKUP($L$1&amp;L3737,定价因子!E:F,2,0)</f>
        <v>#N/A</v>
      </c>
      <c r="N3737" s="3"/>
      <c r="O3737" s="77" t="e">
        <f>VLOOKUP($N$1&amp;N3737,定价因子!E:F,2,0)</f>
        <v>#N/A</v>
      </c>
      <c r="P3737" s="3"/>
      <c r="Q3737" s="55" t="e">
        <f>VLOOKUP($P$1&amp;P3737,定价因子!$E:$F,2,0)</f>
        <v>#N/A</v>
      </c>
      <c r="R3737" s="3"/>
      <c r="S3737" s="77" t="e">
        <f>VLOOKUP($R$1&amp;R3737,定价因子!$E:$F,2,0)</f>
        <v>#N/A</v>
      </c>
      <c r="T3737" s="61"/>
      <c r="U3737" s="63"/>
      <c r="V3737" s="63"/>
      <c r="W3737" s="63"/>
      <c r="X3737" s="3"/>
    </row>
    <row r="3738" spans="1:24">
      <c r="A3738" s="3"/>
      <c r="B3738" s="3"/>
      <c r="C3738" s="3"/>
      <c r="D3738" s="3"/>
      <c r="E3738" s="79"/>
      <c r="F3738" s="3"/>
      <c r="G3738" s="77" t="e">
        <f>VLOOKUP($F$1&amp;F3738,定价因子!E:F,2,0)</f>
        <v>#N/A</v>
      </c>
      <c r="H3738" s="3"/>
      <c r="I3738" s="77" t="e">
        <f>VLOOKUP($H$1&amp;H3738,定价因子!E:F,2,0)</f>
        <v>#N/A</v>
      </c>
      <c r="J3738" s="3"/>
      <c r="K3738" s="77" t="e">
        <f>VLOOKUP($J$1&amp;J3738,定价因子!E:F,2,0)</f>
        <v>#N/A</v>
      </c>
      <c r="L3738" s="3"/>
      <c r="M3738" s="77" t="e">
        <f>VLOOKUP($L$1&amp;L3738,定价因子!E:F,2,0)</f>
        <v>#N/A</v>
      </c>
      <c r="N3738" s="3"/>
      <c r="O3738" s="77" t="e">
        <f>VLOOKUP($N$1&amp;N3738,定价因子!E:F,2,0)</f>
        <v>#N/A</v>
      </c>
      <c r="P3738" s="3"/>
      <c r="Q3738" s="55" t="e">
        <f>VLOOKUP($P$1&amp;P3738,定价因子!$E:$F,2,0)</f>
        <v>#N/A</v>
      </c>
      <c r="R3738" s="3"/>
      <c r="S3738" s="77" t="e">
        <f>VLOOKUP($R$1&amp;R3738,定价因子!$E:$F,2,0)</f>
        <v>#N/A</v>
      </c>
      <c r="T3738" s="61"/>
      <c r="U3738" s="63"/>
      <c r="V3738" s="63"/>
      <c r="W3738" s="63"/>
      <c r="X3738" s="3"/>
    </row>
    <row r="3739" spans="1:24">
      <c r="A3739" s="3"/>
      <c r="B3739" s="3"/>
      <c r="C3739" s="3"/>
      <c r="D3739" s="3"/>
      <c r="E3739" s="79"/>
      <c r="F3739" s="3"/>
      <c r="G3739" s="77" t="e">
        <f>VLOOKUP($F$1&amp;F3739,定价因子!E:F,2,0)</f>
        <v>#N/A</v>
      </c>
      <c r="H3739" s="3"/>
      <c r="I3739" s="77" t="e">
        <f>VLOOKUP($H$1&amp;H3739,定价因子!E:F,2,0)</f>
        <v>#N/A</v>
      </c>
      <c r="J3739" s="3"/>
      <c r="K3739" s="77" t="e">
        <f>VLOOKUP($J$1&amp;J3739,定价因子!E:F,2,0)</f>
        <v>#N/A</v>
      </c>
      <c r="L3739" s="3"/>
      <c r="M3739" s="77" t="e">
        <f>VLOOKUP($L$1&amp;L3739,定价因子!E:F,2,0)</f>
        <v>#N/A</v>
      </c>
      <c r="N3739" s="3"/>
      <c r="O3739" s="77" t="e">
        <f>VLOOKUP($N$1&amp;N3739,定价因子!E:F,2,0)</f>
        <v>#N/A</v>
      </c>
      <c r="P3739" s="3"/>
      <c r="Q3739" s="55" t="e">
        <f>VLOOKUP($P$1&amp;P3739,定价因子!$E:$F,2,0)</f>
        <v>#N/A</v>
      </c>
      <c r="R3739" s="3"/>
      <c r="S3739" s="77" t="e">
        <f>VLOOKUP($R$1&amp;R3739,定价因子!$E:$F,2,0)</f>
        <v>#N/A</v>
      </c>
      <c r="T3739" s="61"/>
      <c r="U3739" s="63"/>
      <c r="V3739" s="63"/>
      <c r="W3739" s="63"/>
      <c r="X3739" s="3"/>
    </row>
    <row r="3740" spans="1:24">
      <c r="A3740" s="3"/>
      <c r="B3740" s="3"/>
      <c r="C3740" s="3"/>
      <c r="D3740" s="3"/>
      <c r="E3740" s="79"/>
      <c r="F3740" s="3"/>
      <c r="G3740" s="77" t="e">
        <f>VLOOKUP($F$1&amp;F3740,定价因子!E:F,2,0)</f>
        <v>#N/A</v>
      </c>
      <c r="H3740" s="3"/>
      <c r="I3740" s="77" t="e">
        <f>VLOOKUP($H$1&amp;H3740,定价因子!E:F,2,0)</f>
        <v>#N/A</v>
      </c>
      <c r="J3740" s="3"/>
      <c r="K3740" s="77" t="e">
        <f>VLOOKUP($J$1&amp;J3740,定价因子!E:F,2,0)</f>
        <v>#N/A</v>
      </c>
      <c r="L3740" s="3"/>
      <c r="M3740" s="77" t="e">
        <f>VLOOKUP($L$1&amp;L3740,定价因子!E:F,2,0)</f>
        <v>#N/A</v>
      </c>
      <c r="N3740" s="3"/>
      <c r="O3740" s="77" t="e">
        <f>VLOOKUP($N$1&amp;N3740,定价因子!E:F,2,0)</f>
        <v>#N/A</v>
      </c>
      <c r="P3740" s="3"/>
      <c r="Q3740" s="55" t="e">
        <f>VLOOKUP($P$1&amp;P3740,定价因子!$E:$F,2,0)</f>
        <v>#N/A</v>
      </c>
      <c r="R3740" s="3"/>
      <c r="S3740" s="77" t="e">
        <f>VLOOKUP($R$1&amp;R3740,定价因子!$E:$F,2,0)</f>
        <v>#N/A</v>
      </c>
      <c r="T3740" s="61"/>
      <c r="U3740" s="63"/>
      <c r="V3740" s="63"/>
      <c r="W3740" s="63"/>
      <c r="X3740" s="3"/>
    </row>
    <row r="3741" spans="1:24">
      <c r="A3741" s="3"/>
      <c r="B3741" s="3"/>
      <c r="C3741" s="3"/>
      <c r="D3741" s="3"/>
      <c r="E3741" s="79"/>
      <c r="F3741" s="3"/>
      <c r="G3741" s="77" t="e">
        <f>VLOOKUP($F$1&amp;F3741,定价因子!E:F,2,0)</f>
        <v>#N/A</v>
      </c>
      <c r="H3741" s="3"/>
      <c r="I3741" s="77" t="e">
        <f>VLOOKUP($H$1&amp;H3741,定价因子!E:F,2,0)</f>
        <v>#N/A</v>
      </c>
      <c r="J3741" s="3"/>
      <c r="K3741" s="77" t="e">
        <f>VLOOKUP($J$1&amp;J3741,定价因子!E:F,2,0)</f>
        <v>#N/A</v>
      </c>
      <c r="L3741" s="3"/>
      <c r="M3741" s="77" t="e">
        <f>VLOOKUP($L$1&amp;L3741,定价因子!E:F,2,0)</f>
        <v>#N/A</v>
      </c>
      <c r="N3741" s="3"/>
      <c r="O3741" s="77" t="e">
        <f>VLOOKUP($N$1&amp;N3741,定价因子!E:F,2,0)</f>
        <v>#N/A</v>
      </c>
      <c r="P3741" s="3"/>
      <c r="Q3741" s="55" t="e">
        <f>VLOOKUP($P$1&amp;P3741,定价因子!$E:$F,2,0)</f>
        <v>#N/A</v>
      </c>
      <c r="R3741" s="3"/>
      <c r="S3741" s="77" t="e">
        <f>VLOOKUP($R$1&amp;R3741,定价因子!$E:$F,2,0)</f>
        <v>#N/A</v>
      </c>
      <c r="T3741" s="61"/>
      <c r="U3741" s="63"/>
      <c r="V3741" s="63"/>
      <c r="W3741" s="63"/>
      <c r="X3741" s="3"/>
    </row>
    <row r="3742" spans="1:24">
      <c r="A3742" s="3"/>
      <c r="B3742" s="3"/>
      <c r="C3742" s="3"/>
      <c r="D3742" s="3"/>
      <c r="E3742" s="79"/>
      <c r="F3742" s="3"/>
      <c r="G3742" s="77" t="e">
        <f>VLOOKUP($F$1&amp;F3742,定价因子!E:F,2,0)</f>
        <v>#N/A</v>
      </c>
      <c r="H3742" s="3"/>
      <c r="I3742" s="77" t="e">
        <f>VLOOKUP($H$1&amp;H3742,定价因子!E:F,2,0)</f>
        <v>#N/A</v>
      </c>
      <c r="J3742" s="3"/>
      <c r="K3742" s="77" t="e">
        <f>VLOOKUP($J$1&amp;J3742,定价因子!E:F,2,0)</f>
        <v>#N/A</v>
      </c>
      <c r="L3742" s="3"/>
      <c r="M3742" s="77" t="e">
        <f>VLOOKUP($L$1&amp;L3742,定价因子!E:F,2,0)</f>
        <v>#N/A</v>
      </c>
      <c r="N3742" s="3"/>
      <c r="O3742" s="77" t="e">
        <f>VLOOKUP($N$1&amp;N3742,定价因子!E:F,2,0)</f>
        <v>#N/A</v>
      </c>
      <c r="P3742" s="3"/>
      <c r="Q3742" s="55" t="e">
        <f>VLOOKUP($P$1&amp;P3742,定价因子!$E:$F,2,0)</f>
        <v>#N/A</v>
      </c>
      <c r="R3742" s="3"/>
      <c r="S3742" s="77" t="e">
        <f>VLOOKUP($R$1&amp;R3742,定价因子!$E:$F,2,0)</f>
        <v>#N/A</v>
      </c>
      <c r="T3742" s="61"/>
      <c r="U3742" s="63"/>
      <c r="V3742" s="63"/>
      <c r="W3742" s="63"/>
      <c r="X3742" s="3"/>
    </row>
    <row r="3743" spans="1:24">
      <c r="A3743" s="3"/>
      <c r="B3743" s="3"/>
      <c r="C3743" s="3"/>
      <c r="D3743" s="3"/>
      <c r="E3743" s="79"/>
      <c r="F3743" s="3"/>
      <c r="G3743" s="77" t="e">
        <f>VLOOKUP($F$1&amp;F3743,定价因子!E:F,2,0)</f>
        <v>#N/A</v>
      </c>
      <c r="H3743" s="3"/>
      <c r="I3743" s="77" t="e">
        <f>VLOOKUP($H$1&amp;H3743,定价因子!E:F,2,0)</f>
        <v>#N/A</v>
      </c>
      <c r="J3743" s="3"/>
      <c r="K3743" s="77" t="e">
        <f>VLOOKUP($J$1&amp;J3743,定价因子!E:F,2,0)</f>
        <v>#N/A</v>
      </c>
      <c r="L3743" s="3"/>
      <c r="M3743" s="77" t="e">
        <f>VLOOKUP($L$1&amp;L3743,定价因子!E:F,2,0)</f>
        <v>#N/A</v>
      </c>
      <c r="N3743" s="3"/>
      <c r="O3743" s="77" t="e">
        <f>VLOOKUP($N$1&amp;N3743,定价因子!E:F,2,0)</f>
        <v>#N/A</v>
      </c>
      <c r="P3743" s="3"/>
      <c r="Q3743" s="55" t="e">
        <f>VLOOKUP($P$1&amp;P3743,定价因子!$E:$F,2,0)</f>
        <v>#N/A</v>
      </c>
      <c r="R3743" s="3"/>
      <c r="S3743" s="77" t="e">
        <f>VLOOKUP($R$1&amp;R3743,定价因子!$E:$F,2,0)</f>
        <v>#N/A</v>
      </c>
      <c r="T3743" s="61"/>
      <c r="U3743" s="63"/>
      <c r="V3743" s="63"/>
      <c r="W3743" s="63"/>
      <c r="X3743" s="3"/>
    </row>
    <row r="3744" spans="1:24">
      <c r="A3744" s="3"/>
      <c r="B3744" s="3"/>
      <c r="C3744" s="3"/>
      <c r="D3744" s="3"/>
      <c r="E3744" s="79"/>
      <c r="F3744" s="3"/>
      <c r="G3744" s="77" t="e">
        <f>VLOOKUP($F$1&amp;F3744,定价因子!E:F,2,0)</f>
        <v>#N/A</v>
      </c>
      <c r="H3744" s="3"/>
      <c r="I3744" s="77" t="e">
        <f>VLOOKUP($H$1&amp;H3744,定价因子!E:F,2,0)</f>
        <v>#N/A</v>
      </c>
      <c r="J3744" s="3"/>
      <c r="K3744" s="77" t="e">
        <f>VLOOKUP($J$1&amp;J3744,定价因子!E:F,2,0)</f>
        <v>#N/A</v>
      </c>
      <c r="L3744" s="3"/>
      <c r="M3744" s="77" t="e">
        <f>VLOOKUP($L$1&amp;L3744,定价因子!E:F,2,0)</f>
        <v>#N/A</v>
      </c>
      <c r="N3744" s="3"/>
      <c r="O3744" s="77" t="e">
        <f>VLOOKUP($N$1&amp;N3744,定价因子!E:F,2,0)</f>
        <v>#N/A</v>
      </c>
      <c r="P3744" s="3"/>
      <c r="Q3744" s="55" t="e">
        <f>VLOOKUP($P$1&amp;P3744,定价因子!$E:$F,2,0)</f>
        <v>#N/A</v>
      </c>
      <c r="R3744" s="3"/>
      <c r="S3744" s="77" t="e">
        <f>VLOOKUP($R$1&amp;R3744,定价因子!$E:$F,2,0)</f>
        <v>#N/A</v>
      </c>
      <c r="T3744" s="61"/>
      <c r="U3744" s="63"/>
      <c r="V3744" s="63"/>
      <c r="W3744" s="63"/>
      <c r="X3744" s="3"/>
    </row>
    <row r="3745" spans="1:24">
      <c r="A3745" s="3"/>
      <c r="B3745" s="3"/>
      <c r="C3745" s="3"/>
      <c r="D3745" s="3"/>
      <c r="E3745" s="79"/>
      <c r="F3745" s="3"/>
      <c r="G3745" s="77" t="e">
        <f>VLOOKUP($F$1&amp;F3745,定价因子!E:F,2,0)</f>
        <v>#N/A</v>
      </c>
      <c r="H3745" s="3"/>
      <c r="I3745" s="77" t="e">
        <f>VLOOKUP($H$1&amp;H3745,定价因子!E:F,2,0)</f>
        <v>#N/A</v>
      </c>
      <c r="J3745" s="3"/>
      <c r="K3745" s="77" t="e">
        <f>VLOOKUP($J$1&amp;J3745,定价因子!E:F,2,0)</f>
        <v>#N/A</v>
      </c>
      <c r="L3745" s="3"/>
      <c r="M3745" s="77" t="e">
        <f>VLOOKUP($L$1&amp;L3745,定价因子!E:F,2,0)</f>
        <v>#N/A</v>
      </c>
      <c r="N3745" s="3"/>
      <c r="O3745" s="77" t="e">
        <f>VLOOKUP($N$1&amp;N3745,定价因子!E:F,2,0)</f>
        <v>#N/A</v>
      </c>
      <c r="P3745" s="3"/>
      <c r="Q3745" s="55" t="e">
        <f>VLOOKUP($P$1&amp;P3745,定价因子!$E:$F,2,0)</f>
        <v>#N/A</v>
      </c>
      <c r="R3745" s="3"/>
      <c r="S3745" s="77" t="e">
        <f>VLOOKUP($R$1&amp;R3745,定价因子!$E:$F,2,0)</f>
        <v>#N/A</v>
      </c>
      <c r="T3745" s="61"/>
      <c r="U3745" s="63"/>
      <c r="V3745" s="63"/>
      <c r="W3745" s="63"/>
      <c r="X3745" s="3"/>
    </row>
    <row r="3746" spans="1:24">
      <c r="A3746" s="3"/>
      <c r="B3746" s="3"/>
      <c r="C3746" s="3"/>
      <c r="D3746" s="3"/>
      <c r="E3746" s="79"/>
      <c r="F3746" s="3"/>
      <c r="G3746" s="77" t="e">
        <f>VLOOKUP($F$1&amp;F3746,定价因子!E:F,2,0)</f>
        <v>#N/A</v>
      </c>
      <c r="H3746" s="3"/>
      <c r="I3746" s="77" t="e">
        <f>VLOOKUP($H$1&amp;H3746,定价因子!E:F,2,0)</f>
        <v>#N/A</v>
      </c>
      <c r="J3746" s="3"/>
      <c r="K3746" s="77" t="e">
        <f>VLOOKUP($J$1&amp;J3746,定价因子!E:F,2,0)</f>
        <v>#N/A</v>
      </c>
      <c r="L3746" s="3"/>
      <c r="M3746" s="77" t="e">
        <f>VLOOKUP($L$1&amp;L3746,定价因子!E:F,2,0)</f>
        <v>#N/A</v>
      </c>
      <c r="N3746" s="3"/>
      <c r="O3746" s="77" t="e">
        <f>VLOOKUP($N$1&amp;N3746,定价因子!E:F,2,0)</f>
        <v>#N/A</v>
      </c>
      <c r="P3746" s="3"/>
      <c r="Q3746" s="55" t="e">
        <f>VLOOKUP($P$1&amp;P3746,定价因子!$E:$F,2,0)</f>
        <v>#N/A</v>
      </c>
      <c r="R3746" s="3"/>
      <c r="S3746" s="77" t="e">
        <f>VLOOKUP($R$1&amp;R3746,定价因子!$E:$F,2,0)</f>
        <v>#N/A</v>
      </c>
      <c r="T3746" s="61"/>
      <c r="U3746" s="63"/>
      <c r="V3746" s="63"/>
      <c r="W3746" s="63"/>
      <c r="X3746" s="3"/>
    </row>
    <row r="3747" spans="1:24">
      <c r="A3747" s="3"/>
      <c r="B3747" s="3"/>
      <c r="C3747" s="3"/>
      <c r="D3747" s="3"/>
      <c r="E3747" s="79"/>
      <c r="F3747" s="3"/>
      <c r="G3747" s="77" t="e">
        <f>VLOOKUP($F$1&amp;F3747,定价因子!E:F,2,0)</f>
        <v>#N/A</v>
      </c>
      <c r="H3747" s="3"/>
      <c r="I3747" s="77" t="e">
        <f>VLOOKUP($H$1&amp;H3747,定价因子!E:F,2,0)</f>
        <v>#N/A</v>
      </c>
      <c r="J3747" s="3"/>
      <c r="K3747" s="77" t="e">
        <f>VLOOKUP($J$1&amp;J3747,定价因子!E:F,2,0)</f>
        <v>#N/A</v>
      </c>
      <c r="L3747" s="3"/>
      <c r="M3747" s="77" t="e">
        <f>VLOOKUP($L$1&amp;L3747,定价因子!E:F,2,0)</f>
        <v>#N/A</v>
      </c>
      <c r="N3747" s="3"/>
      <c r="O3747" s="77" t="e">
        <f>VLOOKUP($N$1&amp;N3747,定价因子!E:F,2,0)</f>
        <v>#N/A</v>
      </c>
      <c r="P3747" s="3"/>
      <c r="Q3747" s="55" t="e">
        <f>VLOOKUP($P$1&amp;P3747,定价因子!$E:$F,2,0)</f>
        <v>#N/A</v>
      </c>
      <c r="R3747" s="3"/>
      <c r="S3747" s="77" t="e">
        <f>VLOOKUP($R$1&amp;R3747,定价因子!$E:$F,2,0)</f>
        <v>#N/A</v>
      </c>
      <c r="T3747" s="61"/>
      <c r="U3747" s="63"/>
      <c r="V3747" s="63"/>
      <c r="W3747" s="63"/>
      <c r="X3747" s="3"/>
    </row>
    <row r="3748" spans="1:24">
      <c r="A3748" s="3"/>
      <c r="B3748" s="3"/>
      <c r="C3748" s="3"/>
      <c r="D3748" s="3"/>
      <c r="E3748" s="79"/>
      <c r="F3748" s="3"/>
      <c r="G3748" s="77" t="e">
        <f>VLOOKUP($F$1&amp;F3748,定价因子!E:F,2,0)</f>
        <v>#N/A</v>
      </c>
      <c r="H3748" s="3"/>
      <c r="I3748" s="77" t="e">
        <f>VLOOKUP($H$1&amp;H3748,定价因子!E:F,2,0)</f>
        <v>#N/A</v>
      </c>
      <c r="J3748" s="3"/>
      <c r="K3748" s="77" t="e">
        <f>VLOOKUP($J$1&amp;J3748,定价因子!E:F,2,0)</f>
        <v>#N/A</v>
      </c>
      <c r="L3748" s="3"/>
      <c r="M3748" s="77" t="e">
        <f>VLOOKUP($L$1&amp;L3748,定价因子!E:F,2,0)</f>
        <v>#N/A</v>
      </c>
      <c r="N3748" s="3"/>
      <c r="O3748" s="77" t="e">
        <f>VLOOKUP($N$1&amp;N3748,定价因子!E:F,2,0)</f>
        <v>#N/A</v>
      </c>
      <c r="P3748" s="3"/>
      <c r="Q3748" s="55" t="e">
        <f>VLOOKUP($P$1&amp;P3748,定价因子!$E:$F,2,0)</f>
        <v>#N/A</v>
      </c>
      <c r="R3748" s="3"/>
      <c r="S3748" s="77" t="e">
        <f>VLOOKUP($R$1&amp;R3748,定价因子!$E:$F,2,0)</f>
        <v>#N/A</v>
      </c>
      <c r="T3748" s="61"/>
      <c r="U3748" s="63"/>
      <c r="V3748" s="63"/>
      <c r="W3748" s="63"/>
      <c r="X3748" s="3"/>
    </row>
    <row r="3749" spans="1:24">
      <c r="A3749" s="3"/>
      <c r="B3749" s="3"/>
      <c r="C3749" s="3"/>
      <c r="D3749" s="3"/>
      <c r="E3749" s="79"/>
      <c r="F3749" s="3"/>
      <c r="G3749" s="77" t="e">
        <f>VLOOKUP($F$1&amp;F3749,定价因子!E:F,2,0)</f>
        <v>#N/A</v>
      </c>
      <c r="H3749" s="3"/>
      <c r="I3749" s="77" t="e">
        <f>VLOOKUP($H$1&amp;H3749,定价因子!E:F,2,0)</f>
        <v>#N/A</v>
      </c>
      <c r="J3749" s="3"/>
      <c r="K3749" s="77" t="e">
        <f>VLOOKUP($J$1&amp;J3749,定价因子!E:F,2,0)</f>
        <v>#N/A</v>
      </c>
      <c r="L3749" s="3"/>
      <c r="M3749" s="77" t="e">
        <f>VLOOKUP($L$1&amp;L3749,定价因子!E:F,2,0)</f>
        <v>#N/A</v>
      </c>
      <c r="N3749" s="3"/>
      <c r="O3749" s="77" t="e">
        <f>VLOOKUP($N$1&amp;N3749,定价因子!E:F,2,0)</f>
        <v>#N/A</v>
      </c>
      <c r="P3749" s="3"/>
      <c r="Q3749" s="55" t="e">
        <f>VLOOKUP($P$1&amp;P3749,定价因子!$E:$F,2,0)</f>
        <v>#N/A</v>
      </c>
      <c r="R3749" s="3"/>
      <c r="S3749" s="77" t="e">
        <f>VLOOKUP($R$1&amp;R3749,定价因子!$E:$F,2,0)</f>
        <v>#N/A</v>
      </c>
      <c r="T3749" s="61"/>
      <c r="U3749" s="63"/>
      <c r="V3749" s="63"/>
      <c r="W3749" s="63"/>
      <c r="X3749" s="3"/>
    </row>
    <row r="3750" spans="1:24">
      <c r="A3750" s="3"/>
      <c r="B3750" s="3"/>
      <c r="C3750" s="3"/>
      <c r="D3750" s="3"/>
      <c r="E3750" s="79"/>
      <c r="F3750" s="3"/>
      <c r="G3750" s="77" t="e">
        <f>VLOOKUP($F$1&amp;F3750,定价因子!E:F,2,0)</f>
        <v>#N/A</v>
      </c>
      <c r="H3750" s="3"/>
      <c r="I3750" s="77" t="e">
        <f>VLOOKUP($H$1&amp;H3750,定价因子!E:F,2,0)</f>
        <v>#N/A</v>
      </c>
      <c r="J3750" s="3"/>
      <c r="K3750" s="77" t="e">
        <f>VLOOKUP($J$1&amp;J3750,定价因子!E:F,2,0)</f>
        <v>#N/A</v>
      </c>
      <c r="L3750" s="3"/>
      <c r="M3750" s="77" t="e">
        <f>VLOOKUP($L$1&amp;L3750,定价因子!E:F,2,0)</f>
        <v>#N/A</v>
      </c>
      <c r="N3750" s="3"/>
      <c r="O3750" s="77" t="e">
        <f>VLOOKUP($N$1&amp;N3750,定价因子!E:F,2,0)</f>
        <v>#N/A</v>
      </c>
      <c r="P3750" s="3"/>
      <c r="Q3750" s="55" t="e">
        <f>VLOOKUP($P$1&amp;P3750,定价因子!$E:$F,2,0)</f>
        <v>#N/A</v>
      </c>
      <c r="R3750" s="3"/>
      <c r="S3750" s="77" t="e">
        <f>VLOOKUP($R$1&amp;R3750,定价因子!$E:$F,2,0)</f>
        <v>#N/A</v>
      </c>
      <c r="T3750" s="61"/>
      <c r="U3750" s="63"/>
      <c r="V3750" s="63"/>
      <c r="W3750" s="63"/>
      <c r="X3750" s="3"/>
    </row>
    <row r="3751" spans="1:24">
      <c r="A3751" s="3"/>
      <c r="B3751" s="3"/>
      <c r="C3751" s="3"/>
      <c r="D3751" s="3"/>
      <c r="E3751" s="79"/>
      <c r="F3751" s="3"/>
      <c r="G3751" s="77" t="e">
        <f>VLOOKUP($F$1&amp;F3751,定价因子!E:F,2,0)</f>
        <v>#N/A</v>
      </c>
      <c r="H3751" s="3"/>
      <c r="I3751" s="77" t="e">
        <f>VLOOKUP($H$1&amp;H3751,定价因子!E:F,2,0)</f>
        <v>#N/A</v>
      </c>
      <c r="J3751" s="3"/>
      <c r="K3751" s="77" t="e">
        <f>VLOOKUP($J$1&amp;J3751,定价因子!E:F,2,0)</f>
        <v>#N/A</v>
      </c>
      <c r="L3751" s="3"/>
      <c r="M3751" s="77" t="e">
        <f>VLOOKUP($L$1&amp;L3751,定价因子!E:F,2,0)</f>
        <v>#N/A</v>
      </c>
      <c r="N3751" s="3"/>
      <c r="O3751" s="77" t="e">
        <f>VLOOKUP($N$1&amp;N3751,定价因子!E:F,2,0)</f>
        <v>#N/A</v>
      </c>
      <c r="P3751" s="3"/>
      <c r="Q3751" s="55" t="e">
        <f>VLOOKUP($P$1&amp;P3751,定价因子!$E:$F,2,0)</f>
        <v>#N/A</v>
      </c>
      <c r="R3751" s="3"/>
      <c r="S3751" s="77" t="e">
        <f>VLOOKUP($R$1&amp;R3751,定价因子!$E:$F,2,0)</f>
        <v>#N/A</v>
      </c>
      <c r="T3751" s="61"/>
      <c r="U3751" s="63"/>
      <c r="V3751" s="63"/>
      <c r="W3751" s="63"/>
      <c r="X3751" s="3"/>
    </row>
    <row r="3752" spans="1:24">
      <c r="A3752" s="3"/>
      <c r="B3752" s="3"/>
      <c r="C3752" s="3"/>
      <c r="D3752" s="3"/>
      <c r="E3752" s="79"/>
      <c r="F3752" s="3"/>
      <c r="G3752" s="77" t="e">
        <f>VLOOKUP($F$1&amp;F3752,定价因子!E:F,2,0)</f>
        <v>#N/A</v>
      </c>
      <c r="H3752" s="3"/>
      <c r="I3752" s="77" t="e">
        <f>VLOOKUP($H$1&amp;H3752,定价因子!E:F,2,0)</f>
        <v>#N/A</v>
      </c>
      <c r="J3752" s="3"/>
      <c r="K3752" s="77" t="e">
        <f>VLOOKUP($J$1&amp;J3752,定价因子!E:F,2,0)</f>
        <v>#N/A</v>
      </c>
      <c r="L3752" s="3"/>
      <c r="M3752" s="77" t="e">
        <f>VLOOKUP($L$1&amp;L3752,定价因子!E:F,2,0)</f>
        <v>#N/A</v>
      </c>
      <c r="N3752" s="3"/>
      <c r="O3752" s="77" t="e">
        <f>VLOOKUP($N$1&amp;N3752,定价因子!E:F,2,0)</f>
        <v>#N/A</v>
      </c>
      <c r="P3752" s="3"/>
      <c r="Q3752" s="55" t="e">
        <f>VLOOKUP($P$1&amp;P3752,定价因子!$E:$F,2,0)</f>
        <v>#N/A</v>
      </c>
      <c r="R3752" s="3"/>
      <c r="S3752" s="77" t="e">
        <f>VLOOKUP($R$1&amp;R3752,定价因子!$E:$F,2,0)</f>
        <v>#N/A</v>
      </c>
      <c r="T3752" s="61"/>
      <c r="U3752" s="63"/>
      <c r="V3752" s="63"/>
      <c r="W3752" s="63"/>
      <c r="X3752" s="3"/>
    </row>
    <row r="3753" spans="1:24">
      <c r="A3753" s="3"/>
      <c r="B3753" s="3"/>
      <c r="C3753" s="3"/>
      <c r="D3753" s="3"/>
      <c r="E3753" s="79"/>
      <c r="F3753" s="3"/>
      <c r="G3753" s="77" t="e">
        <f>VLOOKUP($F$1&amp;F3753,定价因子!E:F,2,0)</f>
        <v>#N/A</v>
      </c>
      <c r="H3753" s="3"/>
      <c r="I3753" s="77" t="e">
        <f>VLOOKUP($H$1&amp;H3753,定价因子!E:F,2,0)</f>
        <v>#N/A</v>
      </c>
      <c r="J3753" s="3"/>
      <c r="K3753" s="77" t="e">
        <f>VLOOKUP($J$1&amp;J3753,定价因子!E:F,2,0)</f>
        <v>#N/A</v>
      </c>
      <c r="L3753" s="3"/>
      <c r="M3753" s="77" t="e">
        <f>VLOOKUP($L$1&amp;L3753,定价因子!E:F,2,0)</f>
        <v>#N/A</v>
      </c>
      <c r="N3753" s="3"/>
      <c r="O3753" s="77" t="e">
        <f>VLOOKUP($N$1&amp;N3753,定价因子!E:F,2,0)</f>
        <v>#N/A</v>
      </c>
      <c r="P3753" s="3"/>
      <c r="Q3753" s="55" t="e">
        <f>VLOOKUP($P$1&amp;P3753,定价因子!$E:$F,2,0)</f>
        <v>#N/A</v>
      </c>
      <c r="R3753" s="3"/>
      <c r="S3753" s="77" t="e">
        <f>VLOOKUP($R$1&amp;R3753,定价因子!$E:$F,2,0)</f>
        <v>#N/A</v>
      </c>
      <c r="T3753" s="61"/>
      <c r="U3753" s="63"/>
      <c r="V3753" s="63"/>
      <c r="W3753" s="63"/>
      <c r="X3753" s="3"/>
    </row>
    <row r="3754" spans="1:24">
      <c r="A3754" s="3"/>
      <c r="B3754" s="3"/>
      <c r="C3754" s="3"/>
      <c r="D3754" s="3"/>
      <c r="E3754" s="79"/>
      <c r="F3754" s="3"/>
      <c r="G3754" s="77" t="e">
        <f>VLOOKUP($F$1&amp;F3754,定价因子!E:F,2,0)</f>
        <v>#N/A</v>
      </c>
      <c r="H3754" s="3"/>
      <c r="I3754" s="77" t="e">
        <f>VLOOKUP($H$1&amp;H3754,定价因子!E:F,2,0)</f>
        <v>#N/A</v>
      </c>
      <c r="J3754" s="3"/>
      <c r="K3754" s="77" t="e">
        <f>VLOOKUP($J$1&amp;J3754,定价因子!E:F,2,0)</f>
        <v>#N/A</v>
      </c>
      <c r="L3754" s="3"/>
      <c r="M3754" s="77" t="e">
        <f>VLOOKUP($L$1&amp;L3754,定价因子!E:F,2,0)</f>
        <v>#N/A</v>
      </c>
      <c r="N3754" s="3"/>
      <c r="O3754" s="77" t="e">
        <f>VLOOKUP($N$1&amp;N3754,定价因子!E:F,2,0)</f>
        <v>#N/A</v>
      </c>
      <c r="P3754" s="3"/>
      <c r="Q3754" s="55" t="e">
        <f>VLOOKUP($P$1&amp;P3754,定价因子!$E:$F,2,0)</f>
        <v>#N/A</v>
      </c>
      <c r="R3754" s="3"/>
      <c r="S3754" s="77" t="e">
        <f>VLOOKUP($R$1&amp;R3754,定价因子!$E:$F,2,0)</f>
        <v>#N/A</v>
      </c>
      <c r="T3754" s="61"/>
      <c r="U3754" s="63"/>
      <c r="V3754" s="63"/>
      <c r="W3754" s="63"/>
      <c r="X3754" s="3"/>
    </row>
    <row r="3755" spans="1:24">
      <c r="A3755" s="3"/>
      <c r="B3755" s="3"/>
      <c r="C3755" s="3"/>
      <c r="D3755" s="3"/>
      <c r="E3755" s="79"/>
      <c r="F3755" s="3"/>
      <c r="G3755" s="77" t="e">
        <f>VLOOKUP($F$1&amp;F3755,定价因子!E:F,2,0)</f>
        <v>#N/A</v>
      </c>
      <c r="H3755" s="3"/>
      <c r="I3755" s="77" t="e">
        <f>VLOOKUP($H$1&amp;H3755,定价因子!E:F,2,0)</f>
        <v>#N/A</v>
      </c>
      <c r="J3755" s="3"/>
      <c r="K3755" s="77" t="e">
        <f>VLOOKUP($J$1&amp;J3755,定价因子!E:F,2,0)</f>
        <v>#N/A</v>
      </c>
      <c r="L3755" s="3"/>
      <c r="M3755" s="77" t="e">
        <f>VLOOKUP($L$1&amp;L3755,定价因子!E:F,2,0)</f>
        <v>#N/A</v>
      </c>
      <c r="N3755" s="3"/>
      <c r="O3755" s="77" t="e">
        <f>VLOOKUP($N$1&amp;N3755,定价因子!E:F,2,0)</f>
        <v>#N/A</v>
      </c>
      <c r="P3755" s="3"/>
      <c r="Q3755" s="55" t="e">
        <f>VLOOKUP($P$1&amp;P3755,定价因子!$E:$F,2,0)</f>
        <v>#N/A</v>
      </c>
      <c r="R3755" s="3"/>
      <c r="S3755" s="77" t="e">
        <f>VLOOKUP($R$1&amp;R3755,定价因子!$E:$F,2,0)</f>
        <v>#N/A</v>
      </c>
      <c r="T3755" s="61"/>
      <c r="U3755" s="63"/>
      <c r="V3755" s="63"/>
      <c r="W3755" s="63"/>
      <c r="X3755" s="3"/>
    </row>
    <row r="3756" spans="1:24">
      <c r="A3756" s="3"/>
      <c r="B3756" s="3"/>
      <c r="C3756" s="3"/>
      <c r="D3756" s="3"/>
      <c r="E3756" s="79"/>
      <c r="F3756" s="3"/>
      <c r="G3756" s="77" t="e">
        <f>VLOOKUP($F$1&amp;F3756,定价因子!E:F,2,0)</f>
        <v>#N/A</v>
      </c>
      <c r="H3756" s="3"/>
      <c r="I3756" s="77" t="e">
        <f>VLOOKUP($H$1&amp;H3756,定价因子!E:F,2,0)</f>
        <v>#N/A</v>
      </c>
      <c r="J3756" s="3"/>
      <c r="K3756" s="77" t="e">
        <f>VLOOKUP($J$1&amp;J3756,定价因子!E:F,2,0)</f>
        <v>#N/A</v>
      </c>
      <c r="L3756" s="3"/>
      <c r="M3756" s="77" t="e">
        <f>VLOOKUP($L$1&amp;L3756,定价因子!E:F,2,0)</f>
        <v>#N/A</v>
      </c>
      <c r="N3756" s="3"/>
      <c r="O3756" s="77" t="e">
        <f>VLOOKUP($N$1&amp;N3756,定价因子!E:F,2,0)</f>
        <v>#N/A</v>
      </c>
      <c r="P3756" s="3"/>
      <c r="Q3756" s="55" t="e">
        <f>VLOOKUP($P$1&amp;P3756,定价因子!$E:$F,2,0)</f>
        <v>#N/A</v>
      </c>
      <c r="R3756" s="3"/>
      <c r="S3756" s="77" t="e">
        <f>VLOOKUP($R$1&amp;R3756,定价因子!$E:$F,2,0)</f>
        <v>#N/A</v>
      </c>
      <c r="T3756" s="61"/>
      <c r="U3756" s="63"/>
      <c r="V3756" s="63"/>
      <c r="W3756" s="63"/>
      <c r="X3756" s="3"/>
    </row>
    <row r="3757" spans="1:24">
      <c r="A3757" s="3"/>
      <c r="B3757" s="3"/>
      <c r="C3757" s="3"/>
      <c r="D3757" s="3"/>
      <c r="E3757" s="79"/>
      <c r="F3757" s="3"/>
      <c r="G3757" s="77" t="e">
        <f>VLOOKUP($F$1&amp;F3757,定价因子!E:F,2,0)</f>
        <v>#N/A</v>
      </c>
      <c r="H3757" s="3"/>
      <c r="I3757" s="77" t="e">
        <f>VLOOKUP($H$1&amp;H3757,定价因子!E:F,2,0)</f>
        <v>#N/A</v>
      </c>
      <c r="J3757" s="3"/>
      <c r="K3757" s="77" t="e">
        <f>VLOOKUP($J$1&amp;J3757,定价因子!E:F,2,0)</f>
        <v>#N/A</v>
      </c>
      <c r="L3757" s="3"/>
      <c r="M3757" s="77" t="e">
        <f>VLOOKUP($L$1&amp;L3757,定价因子!E:F,2,0)</f>
        <v>#N/A</v>
      </c>
      <c r="N3757" s="3"/>
      <c r="O3757" s="77" t="e">
        <f>VLOOKUP($N$1&amp;N3757,定价因子!E:F,2,0)</f>
        <v>#N/A</v>
      </c>
      <c r="P3757" s="3"/>
      <c r="Q3757" s="55" t="e">
        <f>VLOOKUP($P$1&amp;P3757,定价因子!$E:$F,2,0)</f>
        <v>#N/A</v>
      </c>
      <c r="R3757" s="3"/>
      <c r="S3757" s="77" t="e">
        <f>VLOOKUP($R$1&amp;R3757,定价因子!$E:$F,2,0)</f>
        <v>#N/A</v>
      </c>
      <c r="T3757" s="61"/>
      <c r="U3757" s="63"/>
      <c r="V3757" s="63"/>
      <c r="W3757" s="63"/>
      <c r="X3757" s="3"/>
    </row>
    <row r="3758" spans="1:24">
      <c r="A3758" s="3"/>
      <c r="B3758" s="3"/>
      <c r="C3758" s="3"/>
      <c r="D3758" s="3"/>
      <c r="E3758" s="79"/>
      <c r="F3758" s="3"/>
      <c r="G3758" s="77" t="e">
        <f>VLOOKUP($F$1&amp;F3758,定价因子!E:F,2,0)</f>
        <v>#N/A</v>
      </c>
      <c r="H3758" s="3"/>
      <c r="I3758" s="77" t="e">
        <f>VLOOKUP($H$1&amp;H3758,定价因子!E:F,2,0)</f>
        <v>#N/A</v>
      </c>
      <c r="J3758" s="3"/>
      <c r="K3758" s="77" t="e">
        <f>VLOOKUP($J$1&amp;J3758,定价因子!E:F,2,0)</f>
        <v>#N/A</v>
      </c>
      <c r="L3758" s="3"/>
      <c r="M3758" s="77" t="e">
        <f>VLOOKUP($L$1&amp;L3758,定价因子!E:F,2,0)</f>
        <v>#N/A</v>
      </c>
      <c r="N3758" s="3"/>
      <c r="O3758" s="77" t="e">
        <f>VLOOKUP($N$1&amp;N3758,定价因子!E:F,2,0)</f>
        <v>#N/A</v>
      </c>
      <c r="P3758" s="3"/>
      <c r="Q3758" s="55" t="e">
        <f>VLOOKUP($P$1&amp;P3758,定价因子!$E:$F,2,0)</f>
        <v>#N/A</v>
      </c>
      <c r="R3758" s="3"/>
      <c r="S3758" s="77" t="e">
        <f>VLOOKUP($R$1&amp;R3758,定价因子!$E:$F,2,0)</f>
        <v>#N/A</v>
      </c>
      <c r="T3758" s="61"/>
      <c r="U3758" s="63"/>
      <c r="V3758" s="63"/>
      <c r="W3758" s="63"/>
      <c r="X3758" s="3"/>
    </row>
    <row r="3759" spans="1:24">
      <c r="A3759" s="3"/>
      <c r="B3759" s="3"/>
      <c r="C3759" s="3"/>
      <c r="D3759" s="3"/>
      <c r="E3759" s="79"/>
      <c r="F3759" s="3"/>
      <c r="G3759" s="77" t="e">
        <f>VLOOKUP($F$1&amp;F3759,定价因子!E:F,2,0)</f>
        <v>#N/A</v>
      </c>
      <c r="H3759" s="3"/>
      <c r="I3759" s="77" t="e">
        <f>VLOOKUP($H$1&amp;H3759,定价因子!E:F,2,0)</f>
        <v>#N/A</v>
      </c>
      <c r="J3759" s="3"/>
      <c r="K3759" s="77" t="e">
        <f>VLOOKUP($J$1&amp;J3759,定价因子!E:F,2,0)</f>
        <v>#N/A</v>
      </c>
      <c r="L3759" s="3"/>
      <c r="M3759" s="77" t="e">
        <f>VLOOKUP($L$1&amp;L3759,定价因子!E:F,2,0)</f>
        <v>#N/A</v>
      </c>
      <c r="N3759" s="3"/>
      <c r="O3759" s="77" t="e">
        <f>VLOOKUP($N$1&amp;N3759,定价因子!E:F,2,0)</f>
        <v>#N/A</v>
      </c>
      <c r="P3759" s="3"/>
      <c r="Q3759" s="55" t="e">
        <f>VLOOKUP($P$1&amp;P3759,定价因子!$E:$F,2,0)</f>
        <v>#N/A</v>
      </c>
      <c r="R3759" s="3"/>
      <c r="S3759" s="77" t="e">
        <f>VLOOKUP($R$1&amp;R3759,定价因子!$E:$F,2,0)</f>
        <v>#N/A</v>
      </c>
      <c r="T3759" s="61"/>
      <c r="U3759" s="63"/>
      <c r="V3759" s="63"/>
      <c r="W3759" s="63"/>
      <c r="X3759" s="3"/>
    </row>
    <row r="3760" spans="1:24">
      <c r="A3760" s="3"/>
      <c r="B3760" s="3"/>
      <c r="C3760" s="3"/>
      <c r="D3760" s="3"/>
      <c r="E3760" s="79"/>
      <c r="F3760" s="3"/>
      <c r="G3760" s="77" t="e">
        <f>VLOOKUP($F$1&amp;F3760,定价因子!E:F,2,0)</f>
        <v>#N/A</v>
      </c>
      <c r="H3760" s="3"/>
      <c r="I3760" s="77" t="e">
        <f>VLOOKUP($H$1&amp;H3760,定价因子!E:F,2,0)</f>
        <v>#N/A</v>
      </c>
      <c r="J3760" s="3"/>
      <c r="K3760" s="77" t="e">
        <f>VLOOKUP($J$1&amp;J3760,定价因子!E:F,2,0)</f>
        <v>#N/A</v>
      </c>
      <c r="L3760" s="3"/>
      <c r="M3760" s="77" t="e">
        <f>VLOOKUP($L$1&amp;L3760,定价因子!E:F,2,0)</f>
        <v>#N/A</v>
      </c>
      <c r="N3760" s="3"/>
      <c r="O3760" s="77" t="e">
        <f>VLOOKUP($N$1&amp;N3760,定价因子!E:F,2,0)</f>
        <v>#N/A</v>
      </c>
      <c r="P3760" s="3"/>
      <c r="Q3760" s="55" t="e">
        <f>VLOOKUP($P$1&amp;P3760,定价因子!$E:$F,2,0)</f>
        <v>#N/A</v>
      </c>
      <c r="R3760" s="3"/>
      <c r="S3760" s="77" t="e">
        <f>VLOOKUP($R$1&amp;R3760,定价因子!$E:$F,2,0)</f>
        <v>#N/A</v>
      </c>
      <c r="T3760" s="61"/>
      <c r="U3760" s="63"/>
      <c r="V3760" s="63"/>
      <c r="W3760" s="63"/>
      <c r="X3760" s="3"/>
    </row>
    <row r="3761" spans="1:24">
      <c r="A3761" s="3"/>
      <c r="B3761" s="3"/>
      <c r="C3761" s="3"/>
      <c r="D3761" s="3"/>
      <c r="E3761" s="79"/>
      <c r="F3761" s="3"/>
      <c r="G3761" s="77" t="e">
        <f>VLOOKUP($F$1&amp;F3761,定价因子!E:F,2,0)</f>
        <v>#N/A</v>
      </c>
      <c r="H3761" s="3"/>
      <c r="I3761" s="77" t="e">
        <f>VLOOKUP($H$1&amp;H3761,定价因子!E:F,2,0)</f>
        <v>#N/A</v>
      </c>
      <c r="J3761" s="3"/>
      <c r="K3761" s="77" t="e">
        <f>VLOOKUP($J$1&amp;J3761,定价因子!E:F,2,0)</f>
        <v>#N/A</v>
      </c>
      <c r="L3761" s="3"/>
      <c r="M3761" s="77" t="e">
        <f>VLOOKUP($L$1&amp;L3761,定价因子!E:F,2,0)</f>
        <v>#N/A</v>
      </c>
      <c r="N3761" s="3"/>
      <c r="O3761" s="77" t="e">
        <f>VLOOKUP($N$1&amp;N3761,定价因子!E:F,2,0)</f>
        <v>#N/A</v>
      </c>
      <c r="P3761" s="3"/>
      <c r="Q3761" s="55" t="e">
        <f>VLOOKUP($P$1&amp;P3761,定价因子!$E:$F,2,0)</f>
        <v>#N/A</v>
      </c>
      <c r="R3761" s="3"/>
      <c r="S3761" s="77" t="e">
        <f>VLOOKUP($R$1&amp;R3761,定价因子!$E:$F,2,0)</f>
        <v>#N/A</v>
      </c>
      <c r="T3761" s="61"/>
      <c r="U3761" s="63"/>
      <c r="V3761" s="63"/>
      <c r="W3761" s="63"/>
      <c r="X3761" s="3"/>
    </row>
    <row r="3762" spans="1:24">
      <c r="A3762" s="3"/>
      <c r="B3762" s="3"/>
      <c r="C3762" s="3"/>
      <c r="D3762" s="3"/>
      <c r="E3762" s="79"/>
      <c r="F3762" s="3"/>
      <c r="G3762" s="77" t="e">
        <f>VLOOKUP($F$1&amp;F3762,定价因子!E:F,2,0)</f>
        <v>#N/A</v>
      </c>
      <c r="H3762" s="3"/>
      <c r="I3762" s="77" t="e">
        <f>VLOOKUP($H$1&amp;H3762,定价因子!E:F,2,0)</f>
        <v>#N/A</v>
      </c>
      <c r="J3762" s="3"/>
      <c r="K3762" s="77" t="e">
        <f>VLOOKUP($J$1&amp;J3762,定价因子!E:F,2,0)</f>
        <v>#N/A</v>
      </c>
      <c r="L3762" s="3"/>
      <c r="M3762" s="77" t="e">
        <f>VLOOKUP($L$1&amp;L3762,定价因子!E:F,2,0)</f>
        <v>#N/A</v>
      </c>
      <c r="N3762" s="3"/>
      <c r="O3762" s="77" t="e">
        <f>VLOOKUP($N$1&amp;N3762,定价因子!E:F,2,0)</f>
        <v>#N/A</v>
      </c>
      <c r="P3762" s="3"/>
      <c r="Q3762" s="55" t="e">
        <f>VLOOKUP($P$1&amp;P3762,定价因子!$E:$F,2,0)</f>
        <v>#N/A</v>
      </c>
      <c r="R3762" s="3"/>
      <c r="S3762" s="77" t="e">
        <f>VLOOKUP($R$1&amp;R3762,定价因子!$E:$F,2,0)</f>
        <v>#N/A</v>
      </c>
      <c r="T3762" s="61"/>
      <c r="U3762" s="63"/>
      <c r="V3762" s="63"/>
      <c r="W3762" s="63"/>
      <c r="X3762" s="3"/>
    </row>
    <row r="3763" spans="1:24">
      <c r="A3763" s="3"/>
      <c r="B3763" s="3"/>
      <c r="C3763" s="3"/>
      <c r="D3763" s="3"/>
      <c r="E3763" s="79"/>
      <c r="F3763" s="3"/>
      <c r="G3763" s="77" t="e">
        <f>VLOOKUP($F$1&amp;F3763,定价因子!E:F,2,0)</f>
        <v>#N/A</v>
      </c>
      <c r="H3763" s="3"/>
      <c r="I3763" s="77" t="e">
        <f>VLOOKUP($H$1&amp;H3763,定价因子!E:F,2,0)</f>
        <v>#N/A</v>
      </c>
      <c r="J3763" s="3"/>
      <c r="K3763" s="77" t="e">
        <f>VLOOKUP($J$1&amp;J3763,定价因子!E:F,2,0)</f>
        <v>#N/A</v>
      </c>
      <c r="L3763" s="3"/>
      <c r="M3763" s="77" t="e">
        <f>VLOOKUP($L$1&amp;L3763,定价因子!E:F,2,0)</f>
        <v>#N/A</v>
      </c>
      <c r="N3763" s="3"/>
      <c r="O3763" s="77" t="e">
        <f>VLOOKUP($N$1&amp;N3763,定价因子!E:F,2,0)</f>
        <v>#N/A</v>
      </c>
      <c r="P3763" s="3"/>
      <c r="Q3763" s="55" t="e">
        <f>VLOOKUP($P$1&amp;P3763,定价因子!$E:$F,2,0)</f>
        <v>#N/A</v>
      </c>
      <c r="R3763" s="3"/>
      <c r="S3763" s="77" t="e">
        <f>VLOOKUP($R$1&amp;R3763,定价因子!$E:$F,2,0)</f>
        <v>#N/A</v>
      </c>
      <c r="T3763" s="61"/>
      <c r="U3763" s="63"/>
      <c r="V3763" s="63"/>
      <c r="W3763" s="63"/>
      <c r="X3763" s="3"/>
    </row>
    <row r="3764" spans="1:24">
      <c r="A3764" s="3"/>
      <c r="B3764" s="3"/>
      <c r="C3764" s="3"/>
      <c r="D3764" s="3"/>
      <c r="E3764" s="79"/>
      <c r="F3764" s="3"/>
      <c r="G3764" s="77" t="e">
        <f>VLOOKUP($F$1&amp;F3764,定价因子!E:F,2,0)</f>
        <v>#N/A</v>
      </c>
      <c r="H3764" s="3"/>
      <c r="I3764" s="77" t="e">
        <f>VLOOKUP($H$1&amp;H3764,定价因子!E:F,2,0)</f>
        <v>#N/A</v>
      </c>
      <c r="J3764" s="3"/>
      <c r="K3764" s="77" t="e">
        <f>VLOOKUP($J$1&amp;J3764,定价因子!E:F,2,0)</f>
        <v>#N/A</v>
      </c>
      <c r="L3764" s="3"/>
      <c r="M3764" s="77" t="e">
        <f>VLOOKUP($L$1&amp;L3764,定价因子!E:F,2,0)</f>
        <v>#N/A</v>
      </c>
      <c r="N3764" s="3"/>
      <c r="O3764" s="77" t="e">
        <f>VLOOKUP($N$1&amp;N3764,定价因子!E:F,2,0)</f>
        <v>#N/A</v>
      </c>
      <c r="P3764" s="3"/>
      <c r="Q3764" s="55" t="e">
        <f>VLOOKUP($P$1&amp;P3764,定价因子!$E:$F,2,0)</f>
        <v>#N/A</v>
      </c>
      <c r="R3764" s="3"/>
      <c r="S3764" s="77" t="e">
        <f>VLOOKUP($R$1&amp;R3764,定价因子!$E:$F,2,0)</f>
        <v>#N/A</v>
      </c>
      <c r="T3764" s="61"/>
      <c r="U3764" s="63"/>
      <c r="V3764" s="63"/>
      <c r="W3764" s="63"/>
      <c r="X3764" s="3"/>
    </row>
    <row r="3765" spans="1:24">
      <c r="A3765" s="3"/>
      <c r="B3765" s="3"/>
      <c r="C3765" s="3"/>
      <c r="D3765" s="3"/>
      <c r="E3765" s="79"/>
      <c r="F3765" s="3"/>
      <c r="G3765" s="77" t="e">
        <f>VLOOKUP($F$1&amp;F3765,定价因子!E:F,2,0)</f>
        <v>#N/A</v>
      </c>
      <c r="H3765" s="3"/>
      <c r="I3765" s="77" t="e">
        <f>VLOOKUP($H$1&amp;H3765,定价因子!E:F,2,0)</f>
        <v>#N/A</v>
      </c>
      <c r="J3765" s="3"/>
      <c r="K3765" s="77" t="e">
        <f>VLOOKUP($J$1&amp;J3765,定价因子!E:F,2,0)</f>
        <v>#N/A</v>
      </c>
      <c r="L3765" s="3"/>
      <c r="M3765" s="77" t="e">
        <f>VLOOKUP($L$1&amp;L3765,定价因子!E:F,2,0)</f>
        <v>#N/A</v>
      </c>
      <c r="N3765" s="3"/>
      <c r="O3765" s="77" t="e">
        <f>VLOOKUP($N$1&amp;N3765,定价因子!E:F,2,0)</f>
        <v>#N/A</v>
      </c>
      <c r="P3765" s="3"/>
      <c r="Q3765" s="55" t="e">
        <f>VLOOKUP($P$1&amp;P3765,定价因子!$E:$F,2,0)</f>
        <v>#N/A</v>
      </c>
      <c r="R3765" s="3"/>
      <c r="S3765" s="77" t="e">
        <f>VLOOKUP($R$1&amp;R3765,定价因子!$E:$F,2,0)</f>
        <v>#N/A</v>
      </c>
      <c r="T3765" s="61"/>
      <c r="U3765" s="63"/>
      <c r="V3765" s="63"/>
      <c r="W3765" s="63"/>
      <c r="X3765" s="3"/>
    </row>
    <row r="3766" spans="1:24">
      <c r="A3766" s="3"/>
      <c r="B3766" s="3"/>
      <c r="C3766" s="3"/>
      <c r="D3766" s="3"/>
      <c r="E3766" s="79"/>
      <c r="F3766" s="3"/>
      <c r="G3766" s="77" t="e">
        <f>VLOOKUP($F$1&amp;F3766,定价因子!E:F,2,0)</f>
        <v>#N/A</v>
      </c>
      <c r="H3766" s="3"/>
      <c r="I3766" s="77" t="e">
        <f>VLOOKUP($H$1&amp;H3766,定价因子!E:F,2,0)</f>
        <v>#N/A</v>
      </c>
      <c r="J3766" s="3"/>
      <c r="K3766" s="77" t="e">
        <f>VLOOKUP($J$1&amp;J3766,定价因子!E:F,2,0)</f>
        <v>#N/A</v>
      </c>
      <c r="L3766" s="3"/>
      <c r="M3766" s="77" t="e">
        <f>VLOOKUP($L$1&amp;L3766,定价因子!E:F,2,0)</f>
        <v>#N/A</v>
      </c>
      <c r="N3766" s="3"/>
      <c r="O3766" s="77" t="e">
        <f>VLOOKUP($N$1&amp;N3766,定价因子!E:F,2,0)</f>
        <v>#N/A</v>
      </c>
      <c r="P3766" s="3"/>
      <c r="Q3766" s="55" t="e">
        <f>VLOOKUP($P$1&amp;P3766,定价因子!$E:$F,2,0)</f>
        <v>#N/A</v>
      </c>
      <c r="R3766" s="3"/>
      <c r="S3766" s="77" t="e">
        <f>VLOOKUP($R$1&amp;R3766,定价因子!$E:$F,2,0)</f>
        <v>#N/A</v>
      </c>
      <c r="T3766" s="61"/>
      <c r="U3766" s="63"/>
      <c r="V3766" s="63"/>
      <c r="W3766" s="63"/>
      <c r="X3766" s="3"/>
    </row>
    <row r="3767" spans="1:24">
      <c r="A3767" s="3"/>
      <c r="B3767" s="3"/>
      <c r="C3767" s="3"/>
      <c r="D3767" s="3"/>
      <c r="E3767" s="79"/>
      <c r="F3767" s="3"/>
      <c r="G3767" s="77" t="e">
        <f>VLOOKUP($F$1&amp;F3767,定价因子!E:F,2,0)</f>
        <v>#N/A</v>
      </c>
      <c r="H3767" s="3"/>
      <c r="I3767" s="77" t="e">
        <f>VLOOKUP($H$1&amp;H3767,定价因子!E:F,2,0)</f>
        <v>#N/A</v>
      </c>
      <c r="J3767" s="3"/>
      <c r="K3767" s="77" t="e">
        <f>VLOOKUP($J$1&amp;J3767,定价因子!E:F,2,0)</f>
        <v>#N/A</v>
      </c>
      <c r="L3767" s="3"/>
      <c r="M3767" s="77" t="e">
        <f>VLOOKUP($L$1&amp;L3767,定价因子!E:F,2,0)</f>
        <v>#N/A</v>
      </c>
      <c r="N3767" s="3"/>
      <c r="O3767" s="77" t="e">
        <f>VLOOKUP($N$1&amp;N3767,定价因子!E:F,2,0)</f>
        <v>#N/A</v>
      </c>
      <c r="P3767" s="3"/>
      <c r="Q3767" s="55" t="e">
        <f>VLOOKUP($P$1&amp;P3767,定价因子!$E:$F,2,0)</f>
        <v>#N/A</v>
      </c>
      <c r="R3767" s="3"/>
      <c r="S3767" s="77" t="e">
        <f>VLOOKUP($R$1&amp;R3767,定价因子!$E:$F,2,0)</f>
        <v>#N/A</v>
      </c>
      <c r="T3767" s="61"/>
      <c r="U3767" s="63"/>
      <c r="V3767" s="63"/>
      <c r="W3767" s="63"/>
      <c r="X3767" s="3"/>
    </row>
    <row r="3768" spans="1:24">
      <c r="A3768" s="3"/>
      <c r="B3768" s="3"/>
      <c r="C3768" s="3"/>
      <c r="D3768" s="3"/>
      <c r="E3768" s="79"/>
      <c r="F3768" s="3"/>
      <c r="G3768" s="77" t="e">
        <f>VLOOKUP($F$1&amp;F3768,定价因子!E:F,2,0)</f>
        <v>#N/A</v>
      </c>
      <c r="H3768" s="3"/>
      <c r="I3768" s="77" t="e">
        <f>VLOOKUP($H$1&amp;H3768,定价因子!E:F,2,0)</f>
        <v>#N/A</v>
      </c>
      <c r="J3768" s="3"/>
      <c r="K3768" s="77" t="e">
        <f>VLOOKUP($J$1&amp;J3768,定价因子!E:F,2,0)</f>
        <v>#N/A</v>
      </c>
      <c r="L3768" s="3"/>
      <c r="M3768" s="77" t="e">
        <f>VLOOKUP($L$1&amp;L3768,定价因子!E:F,2,0)</f>
        <v>#N/A</v>
      </c>
      <c r="N3768" s="3"/>
      <c r="O3768" s="77" t="e">
        <f>VLOOKUP($N$1&amp;N3768,定价因子!E:F,2,0)</f>
        <v>#N/A</v>
      </c>
      <c r="P3768" s="3"/>
      <c r="Q3768" s="55" t="e">
        <f>VLOOKUP($P$1&amp;P3768,定价因子!$E:$F,2,0)</f>
        <v>#N/A</v>
      </c>
      <c r="R3768" s="3"/>
      <c r="S3768" s="77" t="e">
        <f>VLOOKUP($R$1&amp;R3768,定价因子!$E:$F,2,0)</f>
        <v>#N/A</v>
      </c>
      <c r="T3768" s="61"/>
      <c r="U3768" s="63"/>
      <c r="V3768" s="63"/>
      <c r="W3768" s="63"/>
      <c r="X3768" s="3"/>
    </row>
    <row r="3769" spans="1:24">
      <c r="A3769" s="3"/>
      <c r="B3769" s="3"/>
      <c r="C3769" s="3"/>
      <c r="D3769" s="3"/>
      <c r="E3769" s="79"/>
      <c r="F3769" s="3"/>
      <c r="G3769" s="77" t="e">
        <f>VLOOKUP($F$1&amp;F3769,定价因子!E:F,2,0)</f>
        <v>#N/A</v>
      </c>
      <c r="H3769" s="3"/>
      <c r="I3769" s="77" t="e">
        <f>VLOOKUP($H$1&amp;H3769,定价因子!E:F,2,0)</f>
        <v>#N/A</v>
      </c>
      <c r="J3769" s="3"/>
      <c r="K3769" s="77" t="e">
        <f>VLOOKUP($J$1&amp;J3769,定价因子!E:F,2,0)</f>
        <v>#N/A</v>
      </c>
      <c r="L3769" s="3"/>
      <c r="M3769" s="77" t="e">
        <f>VLOOKUP($L$1&amp;L3769,定价因子!E:F,2,0)</f>
        <v>#N/A</v>
      </c>
      <c r="N3769" s="3"/>
      <c r="O3769" s="77" t="e">
        <f>VLOOKUP($N$1&amp;N3769,定价因子!E:F,2,0)</f>
        <v>#N/A</v>
      </c>
      <c r="P3769" s="3"/>
      <c r="Q3769" s="55" t="e">
        <f>VLOOKUP($P$1&amp;P3769,定价因子!$E:$F,2,0)</f>
        <v>#N/A</v>
      </c>
      <c r="R3769" s="3"/>
      <c r="S3769" s="77" t="e">
        <f>VLOOKUP($R$1&amp;R3769,定价因子!$E:$F,2,0)</f>
        <v>#N/A</v>
      </c>
      <c r="T3769" s="61"/>
      <c r="U3769" s="63"/>
      <c r="V3769" s="63"/>
      <c r="W3769" s="63"/>
      <c r="X3769" s="3"/>
    </row>
    <row r="3770" spans="1:24">
      <c r="A3770" s="3"/>
      <c r="B3770" s="3"/>
      <c r="C3770" s="3"/>
      <c r="D3770" s="3"/>
      <c r="E3770" s="79"/>
      <c r="F3770" s="3"/>
      <c r="G3770" s="77" t="e">
        <f>VLOOKUP($F$1&amp;F3770,定价因子!E:F,2,0)</f>
        <v>#N/A</v>
      </c>
      <c r="H3770" s="3"/>
      <c r="I3770" s="77" t="e">
        <f>VLOOKUP($H$1&amp;H3770,定价因子!E:F,2,0)</f>
        <v>#N/A</v>
      </c>
      <c r="J3770" s="3"/>
      <c r="K3770" s="77" t="e">
        <f>VLOOKUP($J$1&amp;J3770,定价因子!E:F,2,0)</f>
        <v>#N/A</v>
      </c>
      <c r="L3770" s="3"/>
      <c r="M3770" s="77" t="e">
        <f>VLOOKUP($L$1&amp;L3770,定价因子!E:F,2,0)</f>
        <v>#N/A</v>
      </c>
      <c r="N3770" s="3"/>
      <c r="O3770" s="77" t="e">
        <f>VLOOKUP($N$1&amp;N3770,定价因子!E:F,2,0)</f>
        <v>#N/A</v>
      </c>
      <c r="P3770" s="3"/>
      <c r="Q3770" s="55" t="e">
        <f>VLOOKUP($P$1&amp;P3770,定价因子!$E:$F,2,0)</f>
        <v>#N/A</v>
      </c>
      <c r="R3770" s="3"/>
      <c r="S3770" s="77" t="e">
        <f>VLOOKUP($R$1&amp;R3770,定价因子!$E:$F,2,0)</f>
        <v>#N/A</v>
      </c>
      <c r="T3770" s="61"/>
      <c r="U3770" s="63"/>
      <c r="V3770" s="63"/>
      <c r="W3770" s="63"/>
      <c r="X3770" s="3"/>
    </row>
    <row r="3771" spans="1:24">
      <c r="A3771" s="3"/>
      <c r="B3771" s="3"/>
      <c r="C3771" s="3"/>
      <c r="D3771" s="3"/>
      <c r="E3771" s="79"/>
      <c r="F3771" s="3"/>
      <c r="G3771" s="77" t="e">
        <f>VLOOKUP($F$1&amp;F3771,定价因子!E:F,2,0)</f>
        <v>#N/A</v>
      </c>
      <c r="H3771" s="3"/>
      <c r="I3771" s="77" t="e">
        <f>VLOOKUP($H$1&amp;H3771,定价因子!E:F,2,0)</f>
        <v>#N/A</v>
      </c>
      <c r="J3771" s="3"/>
      <c r="K3771" s="77" t="e">
        <f>VLOOKUP($J$1&amp;J3771,定价因子!E:F,2,0)</f>
        <v>#N/A</v>
      </c>
      <c r="L3771" s="3"/>
      <c r="M3771" s="77" t="e">
        <f>VLOOKUP($L$1&amp;L3771,定价因子!E:F,2,0)</f>
        <v>#N/A</v>
      </c>
      <c r="N3771" s="3"/>
      <c r="O3771" s="77" t="e">
        <f>VLOOKUP($N$1&amp;N3771,定价因子!E:F,2,0)</f>
        <v>#N/A</v>
      </c>
      <c r="P3771" s="3"/>
      <c r="Q3771" s="55" t="e">
        <f>VLOOKUP($P$1&amp;P3771,定价因子!$E:$F,2,0)</f>
        <v>#N/A</v>
      </c>
      <c r="R3771" s="3"/>
      <c r="S3771" s="77" t="e">
        <f>VLOOKUP($R$1&amp;R3771,定价因子!$E:$F,2,0)</f>
        <v>#N/A</v>
      </c>
      <c r="T3771" s="61"/>
      <c r="U3771" s="63"/>
      <c r="V3771" s="63"/>
      <c r="W3771" s="63"/>
      <c r="X3771" s="3"/>
    </row>
    <row r="3772" spans="1:24">
      <c r="A3772" s="3"/>
      <c r="B3772" s="3"/>
      <c r="C3772" s="3"/>
      <c r="D3772" s="3"/>
      <c r="E3772" s="79"/>
      <c r="F3772" s="3"/>
      <c r="G3772" s="77" t="e">
        <f>VLOOKUP($F$1&amp;F3772,定价因子!E:F,2,0)</f>
        <v>#N/A</v>
      </c>
      <c r="H3772" s="3"/>
      <c r="I3772" s="77" t="e">
        <f>VLOOKUP($H$1&amp;H3772,定价因子!E:F,2,0)</f>
        <v>#N/A</v>
      </c>
      <c r="J3772" s="3"/>
      <c r="K3772" s="77" t="e">
        <f>VLOOKUP($J$1&amp;J3772,定价因子!E:F,2,0)</f>
        <v>#N/A</v>
      </c>
      <c r="L3772" s="3"/>
      <c r="M3772" s="77" t="e">
        <f>VLOOKUP($L$1&amp;L3772,定价因子!E:F,2,0)</f>
        <v>#N/A</v>
      </c>
      <c r="N3772" s="3"/>
      <c r="O3772" s="77" t="e">
        <f>VLOOKUP($N$1&amp;N3772,定价因子!E:F,2,0)</f>
        <v>#N/A</v>
      </c>
      <c r="P3772" s="3"/>
      <c r="Q3772" s="55" t="e">
        <f>VLOOKUP($P$1&amp;P3772,定价因子!$E:$F,2,0)</f>
        <v>#N/A</v>
      </c>
      <c r="R3772" s="3"/>
      <c r="S3772" s="77" t="e">
        <f>VLOOKUP($R$1&amp;R3772,定价因子!$E:$F,2,0)</f>
        <v>#N/A</v>
      </c>
      <c r="T3772" s="61"/>
      <c r="U3772" s="63"/>
      <c r="V3772" s="63"/>
      <c r="W3772" s="63"/>
      <c r="X3772" s="3"/>
    </row>
    <row r="3773" spans="1:24">
      <c r="A3773" s="3"/>
      <c r="B3773" s="3"/>
      <c r="C3773" s="3"/>
      <c r="D3773" s="3"/>
      <c r="E3773" s="79"/>
      <c r="F3773" s="3"/>
      <c r="G3773" s="77" t="e">
        <f>VLOOKUP($F$1&amp;F3773,定价因子!E:F,2,0)</f>
        <v>#N/A</v>
      </c>
      <c r="H3773" s="3"/>
      <c r="I3773" s="77" t="e">
        <f>VLOOKUP($H$1&amp;H3773,定价因子!E:F,2,0)</f>
        <v>#N/A</v>
      </c>
      <c r="J3773" s="3"/>
      <c r="K3773" s="77" t="e">
        <f>VLOOKUP($J$1&amp;J3773,定价因子!E:F,2,0)</f>
        <v>#N/A</v>
      </c>
      <c r="L3773" s="3"/>
      <c r="M3773" s="77" t="e">
        <f>VLOOKUP($L$1&amp;L3773,定价因子!E:F,2,0)</f>
        <v>#N/A</v>
      </c>
      <c r="N3773" s="3"/>
      <c r="O3773" s="77" t="e">
        <f>VLOOKUP($N$1&amp;N3773,定价因子!E:F,2,0)</f>
        <v>#N/A</v>
      </c>
      <c r="P3773" s="3"/>
      <c r="Q3773" s="55" t="e">
        <f>VLOOKUP($P$1&amp;P3773,定价因子!$E:$F,2,0)</f>
        <v>#N/A</v>
      </c>
      <c r="R3773" s="3"/>
      <c r="S3773" s="77" t="e">
        <f>VLOOKUP($R$1&amp;R3773,定价因子!$E:$F,2,0)</f>
        <v>#N/A</v>
      </c>
      <c r="T3773" s="61"/>
      <c r="U3773" s="63"/>
      <c r="V3773" s="63"/>
      <c r="W3773" s="63"/>
      <c r="X3773" s="3"/>
    </row>
    <row r="3774" spans="1:24">
      <c r="A3774" s="3"/>
      <c r="B3774" s="3"/>
      <c r="C3774" s="3"/>
      <c r="D3774" s="3"/>
      <c r="E3774" s="79"/>
      <c r="F3774" s="3"/>
      <c r="G3774" s="77" t="e">
        <f>VLOOKUP($F$1&amp;F3774,定价因子!E:F,2,0)</f>
        <v>#N/A</v>
      </c>
      <c r="H3774" s="3"/>
      <c r="I3774" s="77" t="e">
        <f>VLOOKUP($H$1&amp;H3774,定价因子!E:F,2,0)</f>
        <v>#N/A</v>
      </c>
      <c r="J3774" s="3"/>
      <c r="K3774" s="77" t="e">
        <f>VLOOKUP($J$1&amp;J3774,定价因子!E:F,2,0)</f>
        <v>#N/A</v>
      </c>
      <c r="L3774" s="3"/>
      <c r="M3774" s="77" t="e">
        <f>VLOOKUP($L$1&amp;L3774,定价因子!E:F,2,0)</f>
        <v>#N/A</v>
      </c>
      <c r="N3774" s="3"/>
      <c r="O3774" s="77" t="e">
        <f>VLOOKUP($N$1&amp;N3774,定价因子!E:F,2,0)</f>
        <v>#N/A</v>
      </c>
      <c r="P3774" s="3"/>
      <c r="Q3774" s="55" t="e">
        <f>VLOOKUP($P$1&amp;P3774,定价因子!$E:$F,2,0)</f>
        <v>#N/A</v>
      </c>
      <c r="R3774" s="3"/>
      <c r="S3774" s="77" t="e">
        <f>VLOOKUP($R$1&amp;R3774,定价因子!$E:$F,2,0)</f>
        <v>#N/A</v>
      </c>
      <c r="T3774" s="61"/>
      <c r="U3774" s="63"/>
      <c r="V3774" s="63"/>
      <c r="W3774" s="63"/>
      <c r="X3774" s="3"/>
    </row>
    <row r="3775" spans="1:24">
      <c r="A3775" s="3"/>
      <c r="B3775" s="3"/>
      <c r="C3775" s="3"/>
      <c r="D3775" s="3"/>
      <c r="E3775" s="79"/>
      <c r="F3775" s="3"/>
      <c r="G3775" s="77" t="e">
        <f>VLOOKUP($F$1&amp;F3775,定价因子!E:F,2,0)</f>
        <v>#N/A</v>
      </c>
      <c r="H3775" s="3"/>
      <c r="I3775" s="77" t="e">
        <f>VLOOKUP($H$1&amp;H3775,定价因子!E:F,2,0)</f>
        <v>#N/A</v>
      </c>
      <c r="J3775" s="3"/>
      <c r="K3775" s="77" t="e">
        <f>VLOOKUP($J$1&amp;J3775,定价因子!E:F,2,0)</f>
        <v>#N/A</v>
      </c>
      <c r="L3775" s="3"/>
      <c r="M3775" s="77" t="e">
        <f>VLOOKUP($L$1&amp;L3775,定价因子!E:F,2,0)</f>
        <v>#N/A</v>
      </c>
      <c r="N3775" s="3"/>
      <c r="O3775" s="77" t="e">
        <f>VLOOKUP($N$1&amp;N3775,定价因子!E:F,2,0)</f>
        <v>#N/A</v>
      </c>
      <c r="P3775" s="3"/>
      <c r="Q3775" s="55" t="e">
        <f>VLOOKUP($P$1&amp;P3775,定价因子!$E:$F,2,0)</f>
        <v>#N/A</v>
      </c>
      <c r="R3775" s="3"/>
      <c r="S3775" s="77" t="e">
        <f>VLOOKUP($R$1&amp;R3775,定价因子!$E:$F,2,0)</f>
        <v>#N/A</v>
      </c>
      <c r="T3775" s="61"/>
      <c r="U3775" s="63"/>
      <c r="V3775" s="63"/>
      <c r="W3775" s="63"/>
      <c r="X3775" s="3"/>
    </row>
    <row r="3776" spans="1:24">
      <c r="A3776" s="3"/>
      <c r="B3776" s="3"/>
      <c r="C3776" s="3"/>
      <c r="D3776" s="3"/>
      <c r="E3776" s="79"/>
      <c r="F3776" s="3"/>
      <c r="G3776" s="77" t="e">
        <f>VLOOKUP($F$1&amp;F3776,定价因子!E:F,2,0)</f>
        <v>#N/A</v>
      </c>
      <c r="H3776" s="3"/>
      <c r="I3776" s="77" t="e">
        <f>VLOOKUP($H$1&amp;H3776,定价因子!E:F,2,0)</f>
        <v>#N/A</v>
      </c>
      <c r="J3776" s="3"/>
      <c r="K3776" s="77" t="e">
        <f>VLOOKUP($J$1&amp;J3776,定价因子!E:F,2,0)</f>
        <v>#N/A</v>
      </c>
      <c r="L3776" s="3"/>
      <c r="M3776" s="77" t="e">
        <f>VLOOKUP($L$1&amp;L3776,定价因子!E:F,2,0)</f>
        <v>#N/A</v>
      </c>
      <c r="N3776" s="3"/>
      <c r="O3776" s="77" t="e">
        <f>VLOOKUP($N$1&amp;N3776,定价因子!E:F,2,0)</f>
        <v>#N/A</v>
      </c>
      <c r="P3776" s="3"/>
      <c r="Q3776" s="55" t="e">
        <f>VLOOKUP($P$1&amp;P3776,定价因子!$E:$F,2,0)</f>
        <v>#N/A</v>
      </c>
      <c r="R3776" s="3"/>
      <c r="S3776" s="77" t="e">
        <f>VLOOKUP($R$1&amp;R3776,定价因子!$E:$F,2,0)</f>
        <v>#N/A</v>
      </c>
      <c r="T3776" s="61"/>
      <c r="U3776" s="63"/>
      <c r="V3776" s="63"/>
      <c r="W3776" s="63"/>
      <c r="X3776" s="3"/>
    </row>
    <row r="3777" spans="1:24">
      <c r="A3777" s="3"/>
      <c r="B3777" s="3"/>
      <c r="C3777" s="3"/>
      <c r="D3777" s="3"/>
      <c r="E3777" s="79"/>
      <c r="F3777" s="3"/>
      <c r="G3777" s="77" t="e">
        <f>VLOOKUP($F$1&amp;F3777,定价因子!E:F,2,0)</f>
        <v>#N/A</v>
      </c>
      <c r="H3777" s="3"/>
      <c r="I3777" s="77" t="e">
        <f>VLOOKUP($H$1&amp;H3777,定价因子!E:F,2,0)</f>
        <v>#N/A</v>
      </c>
      <c r="J3777" s="3"/>
      <c r="K3777" s="77" t="e">
        <f>VLOOKUP($J$1&amp;J3777,定价因子!E:F,2,0)</f>
        <v>#N/A</v>
      </c>
      <c r="L3777" s="3"/>
      <c r="M3777" s="77" t="e">
        <f>VLOOKUP($L$1&amp;L3777,定价因子!E:F,2,0)</f>
        <v>#N/A</v>
      </c>
      <c r="N3777" s="3"/>
      <c r="O3777" s="77" t="e">
        <f>VLOOKUP($N$1&amp;N3777,定价因子!E:F,2,0)</f>
        <v>#N/A</v>
      </c>
      <c r="P3777" s="3"/>
      <c r="Q3777" s="55" t="e">
        <f>VLOOKUP($P$1&amp;P3777,定价因子!$E:$F,2,0)</f>
        <v>#N/A</v>
      </c>
      <c r="R3777" s="3"/>
      <c r="S3777" s="77" t="e">
        <f>VLOOKUP($R$1&amp;R3777,定价因子!$E:$F,2,0)</f>
        <v>#N/A</v>
      </c>
      <c r="T3777" s="61"/>
      <c r="U3777" s="63"/>
      <c r="V3777" s="63"/>
      <c r="W3777" s="63"/>
      <c r="X3777" s="3"/>
    </row>
    <row r="3778" spans="1:24">
      <c r="A3778" s="3"/>
      <c r="B3778" s="3"/>
      <c r="C3778" s="3"/>
      <c r="D3778" s="3"/>
      <c r="E3778" s="79"/>
      <c r="F3778" s="3"/>
      <c r="G3778" s="77" t="e">
        <f>VLOOKUP($F$1&amp;F3778,定价因子!E:F,2,0)</f>
        <v>#N/A</v>
      </c>
      <c r="H3778" s="3"/>
      <c r="I3778" s="77" t="e">
        <f>VLOOKUP($H$1&amp;H3778,定价因子!E:F,2,0)</f>
        <v>#N/A</v>
      </c>
      <c r="J3778" s="3"/>
      <c r="K3778" s="77" t="e">
        <f>VLOOKUP($J$1&amp;J3778,定价因子!E:F,2,0)</f>
        <v>#N/A</v>
      </c>
      <c r="L3778" s="3"/>
      <c r="M3778" s="77" t="e">
        <f>VLOOKUP($L$1&amp;L3778,定价因子!E:F,2,0)</f>
        <v>#N/A</v>
      </c>
      <c r="N3778" s="3"/>
      <c r="O3778" s="77" t="e">
        <f>VLOOKUP($N$1&amp;N3778,定价因子!E:F,2,0)</f>
        <v>#N/A</v>
      </c>
      <c r="P3778" s="3"/>
      <c r="Q3778" s="55" t="e">
        <f>VLOOKUP($P$1&amp;P3778,定价因子!$E:$F,2,0)</f>
        <v>#N/A</v>
      </c>
      <c r="R3778" s="3"/>
      <c r="S3778" s="77" t="e">
        <f>VLOOKUP($R$1&amp;R3778,定价因子!$E:$F,2,0)</f>
        <v>#N/A</v>
      </c>
      <c r="T3778" s="61"/>
      <c r="U3778" s="63"/>
      <c r="V3778" s="63"/>
      <c r="W3778" s="63"/>
      <c r="X3778" s="3"/>
    </row>
    <row r="3779" spans="1:24">
      <c r="A3779" s="3"/>
      <c r="B3779" s="3"/>
      <c r="C3779" s="3"/>
      <c r="D3779" s="3"/>
      <c r="E3779" s="79"/>
      <c r="F3779" s="3"/>
      <c r="G3779" s="77" t="e">
        <f>VLOOKUP($F$1&amp;F3779,定价因子!E:F,2,0)</f>
        <v>#N/A</v>
      </c>
      <c r="H3779" s="3"/>
      <c r="I3779" s="77" t="e">
        <f>VLOOKUP($H$1&amp;H3779,定价因子!E:F,2,0)</f>
        <v>#N/A</v>
      </c>
      <c r="J3779" s="3"/>
      <c r="K3779" s="77" t="e">
        <f>VLOOKUP($J$1&amp;J3779,定价因子!E:F,2,0)</f>
        <v>#N/A</v>
      </c>
      <c r="L3779" s="3"/>
      <c r="M3779" s="77" t="e">
        <f>VLOOKUP($L$1&amp;L3779,定价因子!E:F,2,0)</f>
        <v>#N/A</v>
      </c>
      <c r="N3779" s="3"/>
      <c r="O3779" s="77" t="e">
        <f>VLOOKUP($N$1&amp;N3779,定价因子!E:F,2,0)</f>
        <v>#N/A</v>
      </c>
      <c r="P3779" s="3"/>
      <c r="Q3779" s="55" t="e">
        <f>VLOOKUP($P$1&amp;P3779,定价因子!$E:$F,2,0)</f>
        <v>#N/A</v>
      </c>
      <c r="R3779" s="3"/>
      <c r="S3779" s="77" t="e">
        <f>VLOOKUP($R$1&amp;R3779,定价因子!$E:$F,2,0)</f>
        <v>#N/A</v>
      </c>
      <c r="T3779" s="61"/>
      <c r="U3779" s="63"/>
      <c r="V3779" s="63"/>
      <c r="W3779" s="63"/>
      <c r="X3779" s="3"/>
    </row>
    <row r="3780" spans="1:24">
      <c r="A3780" s="3"/>
      <c r="B3780" s="3"/>
      <c r="C3780" s="3"/>
      <c r="D3780" s="3"/>
      <c r="E3780" s="79"/>
      <c r="F3780" s="3"/>
      <c r="G3780" s="77" t="e">
        <f>VLOOKUP($F$1&amp;F3780,定价因子!E:F,2,0)</f>
        <v>#N/A</v>
      </c>
      <c r="H3780" s="3"/>
      <c r="I3780" s="77" t="e">
        <f>VLOOKUP($H$1&amp;H3780,定价因子!E:F,2,0)</f>
        <v>#N/A</v>
      </c>
      <c r="J3780" s="3"/>
      <c r="K3780" s="77" t="e">
        <f>VLOOKUP($J$1&amp;J3780,定价因子!E:F,2,0)</f>
        <v>#N/A</v>
      </c>
      <c r="L3780" s="3"/>
      <c r="M3780" s="77" t="e">
        <f>VLOOKUP($L$1&amp;L3780,定价因子!E:F,2,0)</f>
        <v>#N/A</v>
      </c>
      <c r="N3780" s="3"/>
      <c r="O3780" s="77" t="e">
        <f>VLOOKUP($N$1&amp;N3780,定价因子!E:F,2,0)</f>
        <v>#N/A</v>
      </c>
      <c r="P3780" s="3"/>
      <c r="Q3780" s="55" t="e">
        <f>VLOOKUP($P$1&amp;P3780,定价因子!$E:$F,2,0)</f>
        <v>#N/A</v>
      </c>
      <c r="R3780" s="3"/>
      <c r="S3780" s="77" t="e">
        <f>VLOOKUP($R$1&amp;R3780,定价因子!$E:$F,2,0)</f>
        <v>#N/A</v>
      </c>
      <c r="T3780" s="61"/>
      <c r="U3780" s="63"/>
      <c r="V3780" s="63"/>
      <c r="W3780" s="63"/>
      <c r="X3780" s="3"/>
    </row>
    <row r="3781" spans="1:24">
      <c r="A3781" s="3"/>
      <c r="B3781" s="3"/>
      <c r="C3781" s="3"/>
      <c r="D3781" s="3"/>
      <c r="E3781" s="79"/>
      <c r="F3781" s="3"/>
      <c r="G3781" s="77" t="e">
        <f>VLOOKUP($F$1&amp;F3781,定价因子!E:F,2,0)</f>
        <v>#N/A</v>
      </c>
      <c r="H3781" s="3"/>
      <c r="I3781" s="77" t="e">
        <f>VLOOKUP($H$1&amp;H3781,定价因子!E:F,2,0)</f>
        <v>#N/A</v>
      </c>
      <c r="J3781" s="3"/>
      <c r="K3781" s="77" t="e">
        <f>VLOOKUP($J$1&amp;J3781,定价因子!E:F,2,0)</f>
        <v>#N/A</v>
      </c>
      <c r="L3781" s="3"/>
      <c r="M3781" s="77" t="e">
        <f>VLOOKUP($L$1&amp;L3781,定价因子!E:F,2,0)</f>
        <v>#N/A</v>
      </c>
      <c r="N3781" s="3"/>
      <c r="O3781" s="77" t="e">
        <f>VLOOKUP($N$1&amp;N3781,定价因子!E:F,2,0)</f>
        <v>#N/A</v>
      </c>
      <c r="P3781" s="3"/>
      <c r="Q3781" s="55" t="e">
        <f>VLOOKUP($P$1&amp;P3781,定价因子!$E:$F,2,0)</f>
        <v>#N/A</v>
      </c>
      <c r="R3781" s="3"/>
      <c r="S3781" s="77" t="e">
        <f>VLOOKUP($R$1&amp;R3781,定价因子!$E:$F,2,0)</f>
        <v>#N/A</v>
      </c>
      <c r="T3781" s="61"/>
      <c r="U3781" s="63"/>
      <c r="V3781" s="63"/>
      <c r="W3781" s="63"/>
      <c r="X3781" s="3"/>
    </row>
    <row r="3782" spans="1:24">
      <c r="A3782" s="3"/>
      <c r="B3782" s="3"/>
      <c r="C3782" s="3"/>
      <c r="D3782" s="3"/>
      <c r="E3782" s="79"/>
      <c r="F3782" s="3"/>
      <c r="G3782" s="77" t="e">
        <f>VLOOKUP($F$1&amp;F3782,定价因子!E:F,2,0)</f>
        <v>#N/A</v>
      </c>
      <c r="H3782" s="3"/>
      <c r="I3782" s="77" t="e">
        <f>VLOOKUP($H$1&amp;H3782,定价因子!E:F,2,0)</f>
        <v>#N/A</v>
      </c>
      <c r="J3782" s="3"/>
      <c r="K3782" s="77" t="e">
        <f>VLOOKUP($J$1&amp;J3782,定价因子!E:F,2,0)</f>
        <v>#N/A</v>
      </c>
      <c r="L3782" s="3"/>
      <c r="M3782" s="77" t="e">
        <f>VLOOKUP($L$1&amp;L3782,定价因子!E:F,2,0)</f>
        <v>#N/A</v>
      </c>
      <c r="N3782" s="3"/>
      <c r="O3782" s="77" t="e">
        <f>VLOOKUP($N$1&amp;N3782,定价因子!E:F,2,0)</f>
        <v>#N/A</v>
      </c>
      <c r="P3782" s="3"/>
      <c r="Q3782" s="55" t="e">
        <f>VLOOKUP($P$1&amp;P3782,定价因子!$E:$F,2,0)</f>
        <v>#N/A</v>
      </c>
      <c r="R3782" s="3"/>
      <c r="S3782" s="77" t="e">
        <f>VLOOKUP($R$1&amp;R3782,定价因子!$E:$F,2,0)</f>
        <v>#N/A</v>
      </c>
      <c r="T3782" s="61"/>
      <c r="U3782" s="63"/>
      <c r="V3782" s="63"/>
      <c r="W3782" s="63"/>
      <c r="X3782" s="3"/>
    </row>
    <row r="3783" spans="1:24">
      <c r="A3783" s="3"/>
      <c r="B3783" s="3"/>
      <c r="C3783" s="3"/>
      <c r="D3783" s="3"/>
      <c r="E3783" s="79"/>
      <c r="F3783" s="3"/>
      <c r="G3783" s="77" t="e">
        <f>VLOOKUP($F$1&amp;F3783,定价因子!E:F,2,0)</f>
        <v>#N/A</v>
      </c>
      <c r="H3783" s="3"/>
      <c r="I3783" s="77" t="e">
        <f>VLOOKUP($H$1&amp;H3783,定价因子!E:F,2,0)</f>
        <v>#N/A</v>
      </c>
      <c r="J3783" s="3"/>
      <c r="K3783" s="77" t="e">
        <f>VLOOKUP($J$1&amp;J3783,定价因子!E:F,2,0)</f>
        <v>#N/A</v>
      </c>
      <c r="L3783" s="3"/>
      <c r="M3783" s="77" t="e">
        <f>VLOOKUP($L$1&amp;L3783,定价因子!E:F,2,0)</f>
        <v>#N/A</v>
      </c>
      <c r="N3783" s="3"/>
      <c r="O3783" s="77" t="e">
        <f>VLOOKUP($N$1&amp;N3783,定价因子!E:F,2,0)</f>
        <v>#N/A</v>
      </c>
      <c r="P3783" s="3"/>
      <c r="Q3783" s="55" t="e">
        <f>VLOOKUP($P$1&amp;P3783,定价因子!$E:$F,2,0)</f>
        <v>#N/A</v>
      </c>
      <c r="R3783" s="3"/>
      <c r="S3783" s="77" t="e">
        <f>VLOOKUP($R$1&amp;R3783,定价因子!$E:$F,2,0)</f>
        <v>#N/A</v>
      </c>
      <c r="T3783" s="61"/>
      <c r="U3783" s="63"/>
      <c r="V3783" s="63"/>
      <c r="W3783" s="63"/>
      <c r="X3783" s="3"/>
    </row>
    <row r="3784" spans="1:24">
      <c r="A3784" s="3"/>
      <c r="B3784" s="3"/>
      <c r="C3784" s="3"/>
      <c r="D3784" s="3"/>
      <c r="E3784" s="79"/>
      <c r="F3784" s="3"/>
      <c r="G3784" s="77" t="e">
        <f>VLOOKUP($F$1&amp;F3784,定价因子!E:F,2,0)</f>
        <v>#N/A</v>
      </c>
      <c r="H3784" s="3"/>
      <c r="I3784" s="77" t="e">
        <f>VLOOKUP($H$1&amp;H3784,定价因子!E:F,2,0)</f>
        <v>#N/A</v>
      </c>
      <c r="J3784" s="3"/>
      <c r="K3784" s="77" t="e">
        <f>VLOOKUP($J$1&amp;J3784,定价因子!E:F,2,0)</f>
        <v>#N/A</v>
      </c>
      <c r="L3784" s="3"/>
      <c r="M3784" s="77" t="e">
        <f>VLOOKUP($L$1&amp;L3784,定价因子!E:F,2,0)</f>
        <v>#N/A</v>
      </c>
      <c r="N3784" s="3"/>
      <c r="O3784" s="77" t="e">
        <f>VLOOKUP($N$1&amp;N3784,定价因子!E:F,2,0)</f>
        <v>#N/A</v>
      </c>
      <c r="P3784" s="3"/>
      <c r="Q3784" s="55" t="e">
        <f>VLOOKUP($P$1&amp;P3784,定价因子!$E:$F,2,0)</f>
        <v>#N/A</v>
      </c>
      <c r="R3784" s="3"/>
      <c r="S3784" s="77" t="e">
        <f>VLOOKUP($R$1&amp;R3784,定价因子!$E:$F,2,0)</f>
        <v>#N/A</v>
      </c>
      <c r="T3784" s="61"/>
      <c r="U3784" s="63"/>
      <c r="V3784" s="63"/>
      <c r="W3784" s="63"/>
      <c r="X3784" s="3"/>
    </row>
    <row r="3785" spans="1:24">
      <c r="A3785" s="3"/>
      <c r="B3785" s="3"/>
      <c r="C3785" s="3"/>
      <c r="D3785" s="3"/>
      <c r="E3785" s="79"/>
      <c r="F3785" s="3"/>
      <c r="G3785" s="77" t="e">
        <f>VLOOKUP($F$1&amp;F3785,定价因子!E:F,2,0)</f>
        <v>#N/A</v>
      </c>
      <c r="H3785" s="3"/>
      <c r="I3785" s="77" t="e">
        <f>VLOOKUP($H$1&amp;H3785,定价因子!E:F,2,0)</f>
        <v>#N/A</v>
      </c>
      <c r="J3785" s="3"/>
      <c r="K3785" s="77" t="e">
        <f>VLOOKUP($J$1&amp;J3785,定价因子!E:F,2,0)</f>
        <v>#N/A</v>
      </c>
      <c r="L3785" s="3"/>
      <c r="M3785" s="77" t="e">
        <f>VLOOKUP($L$1&amp;L3785,定价因子!E:F,2,0)</f>
        <v>#N/A</v>
      </c>
      <c r="N3785" s="3"/>
      <c r="O3785" s="77" t="e">
        <f>VLOOKUP($N$1&amp;N3785,定价因子!E:F,2,0)</f>
        <v>#N/A</v>
      </c>
      <c r="P3785" s="3"/>
      <c r="Q3785" s="55" t="e">
        <f>VLOOKUP($P$1&amp;P3785,定价因子!$E:$F,2,0)</f>
        <v>#N/A</v>
      </c>
      <c r="R3785" s="3"/>
      <c r="S3785" s="77" t="e">
        <f>VLOOKUP($R$1&amp;R3785,定价因子!$E:$F,2,0)</f>
        <v>#N/A</v>
      </c>
      <c r="T3785" s="61"/>
      <c r="U3785" s="63"/>
      <c r="V3785" s="63"/>
      <c r="W3785" s="63"/>
      <c r="X3785" s="3"/>
    </row>
    <row r="3786" spans="1:24">
      <c r="A3786" s="3"/>
      <c r="B3786" s="3"/>
      <c r="C3786" s="3"/>
      <c r="D3786" s="3"/>
      <c r="E3786" s="79"/>
      <c r="F3786" s="3"/>
      <c r="G3786" s="77" t="e">
        <f>VLOOKUP($F$1&amp;F3786,定价因子!E:F,2,0)</f>
        <v>#N/A</v>
      </c>
      <c r="H3786" s="3"/>
      <c r="I3786" s="77" t="e">
        <f>VLOOKUP($H$1&amp;H3786,定价因子!E:F,2,0)</f>
        <v>#N/A</v>
      </c>
      <c r="J3786" s="3"/>
      <c r="K3786" s="77" t="e">
        <f>VLOOKUP($J$1&amp;J3786,定价因子!E:F,2,0)</f>
        <v>#N/A</v>
      </c>
      <c r="L3786" s="3"/>
      <c r="M3786" s="77" t="e">
        <f>VLOOKUP($L$1&amp;L3786,定价因子!E:F,2,0)</f>
        <v>#N/A</v>
      </c>
      <c r="N3786" s="3"/>
      <c r="O3786" s="77" t="e">
        <f>VLOOKUP($N$1&amp;N3786,定价因子!E:F,2,0)</f>
        <v>#N/A</v>
      </c>
      <c r="P3786" s="3"/>
      <c r="Q3786" s="55" t="e">
        <f>VLOOKUP($P$1&amp;P3786,定价因子!$E:$F,2,0)</f>
        <v>#N/A</v>
      </c>
      <c r="R3786" s="3"/>
      <c r="S3786" s="77" t="e">
        <f>VLOOKUP($R$1&amp;R3786,定价因子!$E:$F,2,0)</f>
        <v>#N/A</v>
      </c>
      <c r="T3786" s="61"/>
      <c r="U3786" s="63"/>
      <c r="V3786" s="63"/>
      <c r="W3786" s="63"/>
      <c r="X3786" s="3"/>
    </row>
    <row r="3787" spans="1:24">
      <c r="A3787" s="3"/>
      <c r="B3787" s="3"/>
      <c r="C3787" s="3"/>
      <c r="D3787" s="3"/>
      <c r="E3787" s="79"/>
      <c r="F3787" s="3"/>
      <c r="G3787" s="77" t="e">
        <f>VLOOKUP($F$1&amp;F3787,定价因子!E:F,2,0)</f>
        <v>#N/A</v>
      </c>
      <c r="H3787" s="3"/>
      <c r="I3787" s="77" t="e">
        <f>VLOOKUP($H$1&amp;H3787,定价因子!E:F,2,0)</f>
        <v>#N/A</v>
      </c>
      <c r="J3787" s="3"/>
      <c r="K3787" s="77" t="e">
        <f>VLOOKUP($J$1&amp;J3787,定价因子!E:F,2,0)</f>
        <v>#N/A</v>
      </c>
      <c r="L3787" s="3"/>
      <c r="M3787" s="77" t="e">
        <f>VLOOKUP($L$1&amp;L3787,定价因子!E:F,2,0)</f>
        <v>#N/A</v>
      </c>
      <c r="N3787" s="3"/>
      <c r="O3787" s="77" t="e">
        <f>VLOOKUP($N$1&amp;N3787,定价因子!E:F,2,0)</f>
        <v>#N/A</v>
      </c>
      <c r="P3787" s="3"/>
      <c r="Q3787" s="55" t="e">
        <f>VLOOKUP($P$1&amp;P3787,定价因子!$E:$F,2,0)</f>
        <v>#N/A</v>
      </c>
      <c r="R3787" s="3"/>
      <c r="S3787" s="77" t="e">
        <f>VLOOKUP($R$1&amp;R3787,定价因子!$E:$F,2,0)</f>
        <v>#N/A</v>
      </c>
      <c r="T3787" s="61"/>
      <c r="U3787" s="63"/>
      <c r="V3787" s="63"/>
      <c r="W3787" s="63"/>
      <c r="X3787" s="3"/>
    </row>
    <row r="3788" spans="1:24">
      <c r="A3788" s="3"/>
      <c r="B3788" s="3"/>
      <c r="C3788" s="3"/>
      <c r="D3788" s="3"/>
      <c r="E3788" s="79"/>
      <c r="F3788" s="3"/>
      <c r="G3788" s="77" t="e">
        <f>VLOOKUP($F$1&amp;F3788,定价因子!E:F,2,0)</f>
        <v>#N/A</v>
      </c>
      <c r="H3788" s="3"/>
      <c r="I3788" s="77" t="e">
        <f>VLOOKUP($H$1&amp;H3788,定价因子!E:F,2,0)</f>
        <v>#N/A</v>
      </c>
      <c r="J3788" s="3"/>
      <c r="K3788" s="77" t="e">
        <f>VLOOKUP($J$1&amp;J3788,定价因子!E:F,2,0)</f>
        <v>#N/A</v>
      </c>
      <c r="L3788" s="3"/>
      <c r="M3788" s="77" t="e">
        <f>VLOOKUP($L$1&amp;L3788,定价因子!E:F,2,0)</f>
        <v>#N/A</v>
      </c>
      <c r="N3788" s="3"/>
      <c r="O3788" s="77" t="e">
        <f>VLOOKUP($N$1&amp;N3788,定价因子!E:F,2,0)</f>
        <v>#N/A</v>
      </c>
      <c r="P3788" s="3"/>
      <c r="Q3788" s="55" t="e">
        <f>VLOOKUP($P$1&amp;P3788,定价因子!$E:$F,2,0)</f>
        <v>#N/A</v>
      </c>
      <c r="R3788" s="3"/>
      <c r="S3788" s="77" t="e">
        <f>VLOOKUP($R$1&amp;R3788,定价因子!$E:$F,2,0)</f>
        <v>#N/A</v>
      </c>
      <c r="T3788" s="61"/>
      <c r="U3788" s="63"/>
      <c r="V3788" s="63"/>
      <c r="W3788" s="63"/>
      <c r="X3788" s="3"/>
    </row>
    <row r="3789" spans="1:24">
      <c r="A3789" s="3"/>
      <c r="B3789" s="3"/>
      <c r="C3789" s="3"/>
      <c r="D3789" s="3"/>
      <c r="E3789" s="79"/>
      <c r="F3789" s="3"/>
      <c r="G3789" s="77" t="e">
        <f>VLOOKUP($F$1&amp;F3789,定价因子!E:F,2,0)</f>
        <v>#N/A</v>
      </c>
      <c r="H3789" s="3"/>
      <c r="I3789" s="77" t="e">
        <f>VLOOKUP($H$1&amp;H3789,定价因子!E:F,2,0)</f>
        <v>#N/A</v>
      </c>
      <c r="J3789" s="3"/>
      <c r="K3789" s="77" t="e">
        <f>VLOOKUP($J$1&amp;J3789,定价因子!E:F,2,0)</f>
        <v>#N/A</v>
      </c>
      <c r="L3789" s="3"/>
      <c r="M3789" s="77" t="e">
        <f>VLOOKUP($L$1&amp;L3789,定价因子!E:F,2,0)</f>
        <v>#N/A</v>
      </c>
      <c r="N3789" s="3"/>
      <c r="O3789" s="77" t="e">
        <f>VLOOKUP($N$1&amp;N3789,定价因子!E:F,2,0)</f>
        <v>#N/A</v>
      </c>
      <c r="P3789" s="3"/>
      <c r="Q3789" s="55" t="e">
        <f>VLOOKUP($P$1&amp;P3789,定价因子!$E:$F,2,0)</f>
        <v>#N/A</v>
      </c>
      <c r="R3789" s="3"/>
      <c r="S3789" s="77" t="e">
        <f>VLOOKUP($R$1&amp;R3789,定价因子!$E:$F,2,0)</f>
        <v>#N/A</v>
      </c>
      <c r="T3789" s="61"/>
      <c r="U3789" s="63"/>
      <c r="V3789" s="63"/>
      <c r="W3789" s="63"/>
      <c r="X3789" s="3"/>
    </row>
    <row r="3790" spans="1:24">
      <c r="A3790" s="3"/>
      <c r="B3790" s="3"/>
      <c r="C3790" s="3"/>
      <c r="D3790" s="3"/>
      <c r="E3790" s="79"/>
      <c r="F3790" s="3"/>
      <c r="G3790" s="77" t="e">
        <f>VLOOKUP($F$1&amp;F3790,定价因子!E:F,2,0)</f>
        <v>#N/A</v>
      </c>
      <c r="H3790" s="3"/>
      <c r="I3790" s="77" t="e">
        <f>VLOOKUP($H$1&amp;H3790,定价因子!E:F,2,0)</f>
        <v>#N/A</v>
      </c>
      <c r="J3790" s="3"/>
      <c r="K3790" s="77" t="e">
        <f>VLOOKUP($J$1&amp;J3790,定价因子!E:F,2,0)</f>
        <v>#N/A</v>
      </c>
      <c r="L3790" s="3"/>
      <c r="M3790" s="77" t="e">
        <f>VLOOKUP($L$1&amp;L3790,定价因子!E:F,2,0)</f>
        <v>#N/A</v>
      </c>
      <c r="N3790" s="3"/>
      <c r="O3790" s="77" t="e">
        <f>VLOOKUP($N$1&amp;N3790,定价因子!E:F,2,0)</f>
        <v>#N/A</v>
      </c>
      <c r="P3790" s="3"/>
      <c r="Q3790" s="55" t="e">
        <f>VLOOKUP($P$1&amp;P3790,定价因子!$E:$F,2,0)</f>
        <v>#N/A</v>
      </c>
      <c r="R3790" s="3"/>
      <c r="S3790" s="77" t="e">
        <f>VLOOKUP($R$1&amp;R3790,定价因子!$E:$F,2,0)</f>
        <v>#N/A</v>
      </c>
      <c r="T3790" s="61"/>
      <c r="U3790" s="63"/>
      <c r="V3790" s="63"/>
      <c r="W3790" s="63"/>
      <c r="X3790" s="3"/>
    </row>
    <row r="3791" spans="1:24">
      <c r="A3791" s="3"/>
      <c r="B3791" s="3"/>
      <c r="C3791" s="3"/>
      <c r="D3791" s="3"/>
      <c r="E3791" s="79"/>
      <c r="F3791" s="3"/>
      <c r="G3791" s="77" t="e">
        <f>VLOOKUP($F$1&amp;F3791,定价因子!E:F,2,0)</f>
        <v>#N/A</v>
      </c>
      <c r="H3791" s="3"/>
      <c r="I3791" s="77" t="e">
        <f>VLOOKUP($H$1&amp;H3791,定价因子!E:F,2,0)</f>
        <v>#N/A</v>
      </c>
      <c r="J3791" s="3"/>
      <c r="K3791" s="77" t="e">
        <f>VLOOKUP($J$1&amp;J3791,定价因子!E:F,2,0)</f>
        <v>#N/A</v>
      </c>
      <c r="L3791" s="3"/>
      <c r="M3791" s="77" t="e">
        <f>VLOOKUP($L$1&amp;L3791,定价因子!E:F,2,0)</f>
        <v>#N/A</v>
      </c>
      <c r="N3791" s="3"/>
      <c r="O3791" s="77" t="e">
        <f>VLOOKUP($N$1&amp;N3791,定价因子!E:F,2,0)</f>
        <v>#N/A</v>
      </c>
      <c r="P3791" s="3"/>
      <c r="Q3791" s="55" t="e">
        <f>VLOOKUP($P$1&amp;P3791,定价因子!$E:$F,2,0)</f>
        <v>#N/A</v>
      </c>
      <c r="R3791" s="3"/>
      <c r="S3791" s="77" t="e">
        <f>VLOOKUP($R$1&amp;R3791,定价因子!$E:$F,2,0)</f>
        <v>#N/A</v>
      </c>
      <c r="T3791" s="61"/>
      <c r="U3791" s="63"/>
      <c r="V3791" s="63"/>
      <c r="W3791" s="63"/>
      <c r="X3791" s="3"/>
    </row>
    <row r="3792" spans="1:24">
      <c r="A3792" s="3"/>
      <c r="B3792" s="3"/>
      <c r="C3792" s="3"/>
      <c r="D3792" s="3"/>
      <c r="E3792" s="79"/>
      <c r="F3792" s="3"/>
      <c r="G3792" s="77" t="e">
        <f>VLOOKUP($F$1&amp;F3792,定价因子!E:F,2,0)</f>
        <v>#N/A</v>
      </c>
      <c r="H3792" s="3"/>
      <c r="I3792" s="77" t="e">
        <f>VLOOKUP($H$1&amp;H3792,定价因子!E:F,2,0)</f>
        <v>#N/A</v>
      </c>
      <c r="J3792" s="3"/>
      <c r="K3792" s="77" t="e">
        <f>VLOOKUP($J$1&amp;J3792,定价因子!E:F,2,0)</f>
        <v>#N/A</v>
      </c>
      <c r="L3792" s="3"/>
      <c r="M3792" s="77" t="e">
        <f>VLOOKUP($L$1&amp;L3792,定价因子!E:F,2,0)</f>
        <v>#N/A</v>
      </c>
      <c r="N3792" s="3"/>
      <c r="O3792" s="77" t="e">
        <f>VLOOKUP($N$1&amp;N3792,定价因子!E:F,2,0)</f>
        <v>#N/A</v>
      </c>
      <c r="P3792" s="3"/>
      <c r="Q3792" s="55" t="e">
        <f>VLOOKUP($P$1&amp;P3792,定价因子!$E:$F,2,0)</f>
        <v>#N/A</v>
      </c>
      <c r="R3792" s="3"/>
      <c r="S3792" s="77" t="e">
        <f>VLOOKUP($R$1&amp;R3792,定价因子!$E:$F,2,0)</f>
        <v>#N/A</v>
      </c>
      <c r="T3792" s="61"/>
      <c r="U3792" s="63"/>
      <c r="V3792" s="63"/>
      <c r="W3792" s="63"/>
      <c r="X3792" s="3"/>
    </row>
    <row r="3793" spans="1:24">
      <c r="A3793" s="3"/>
      <c r="B3793" s="3"/>
      <c r="C3793" s="3"/>
      <c r="D3793" s="3"/>
      <c r="E3793" s="79"/>
      <c r="F3793" s="3"/>
      <c r="G3793" s="77" t="e">
        <f>VLOOKUP($F$1&amp;F3793,定价因子!E:F,2,0)</f>
        <v>#N/A</v>
      </c>
      <c r="H3793" s="3"/>
      <c r="I3793" s="77" t="e">
        <f>VLOOKUP($H$1&amp;H3793,定价因子!E:F,2,0)</f>
        <v>#N/A</v>
      </c>
      <c r="J3793" s="3"/>
      <c r="K3793" s="77" t="e">
        <f>VLOOKUP($J$1&amp;J3793,定价因子!E:F,2,0)</f>
        <v>#N/A</v>
      </c>
      <c r="L3793" s="3"/>
      <c r="M3793" s="77" t="e">
        <f>VLOOKUP($L$1&amp;L3793,定价因子!E:F,2,0)</f>
        <v>#N/A</v>
      </c>
      <c r="N3793" s="3"/>
      <c r="O3793" s="77" t="e">
        <f>VLOOKUP($N$1&amp;N3793,定价因子!E:F,2,0)</f>
        <v>#N/A</v>
      </c>
      <c r="P3793" s="3"/>
      <c r="Q3793" s="55" t="e">
        <f>VLOOKUP($P$1&amp;P3793,定价因子!$E:$F,2,0)</f>
        <v>#N/A</v>
      </c>
      <c r="R3793" s="3"/>
      <c r="S3793" s="77" t="e">
        <f>VLOOKUP($R$1&amp;R3793,定价因子!$E:$F,2,0)</f>
        <v>#N/A</v>
      </c>
      <c r="T3793" s="61"/>
      <c r="U3793" s="63"/>
      <c r="V3793" s="63"/>
      <c r="W3793" s="63"/>
      <c r="X3793" s="3"/>
    </row>
    <row r="3794" spans="1:24">
      <c r="A3794" s="3"/>
      <c r="B3794" s="3"/>
      <c r="C3794" s="3"/>
      <c r="D3794" s="3"/>
      <c r="E3794" s="79"/>
      <c r="F3794" s="3"/>
      <c r="G3794" s="77" t="e">
        <f>VLOOKUP($F$1&amp;F3794,定价因子!E:F,2,0)</f>
        <v>#N/A</v>
      </c>
      <c r="H3794" s="3"/>
      <c r="I3794" s="77" t="e">
        <f>VLOOKUP($H$1&amp;H3794,定价因子!E:F,2,0)</f>
        <v>#N/A</v>
      </c>
      <c r="J3794" s="3"/>
      <c r="K3794" s="77" t="e">
        <f>VLOOKUP($J$1&amp;J3794,定价因子!E:F,2,0)</f>
        <v>#N/A</v>
      </c>
      <c r="L3794" s="3"/>
      <c r="M3794" s="77" t="e">
        <f>VLOOKUP($L$1&amp;L3794,定价因子!E:F,2,0)</f>
        <v>#N/A</v>
      </c>
      <c r="N3794" s="3"/>
      <c r="O3794" s="77" t="e">
        <f>VLOOKUP($N$1&amp;N3794,定价因子!E:F,2,0)</f>
        <v>#N/A</v>
      </c>
      <c r="P3794" s="3"/>
      <c r="Q3794" s="55" t="e">
        <f>VLOOKUP($P$1&amp;P3794,定价因子!$E:$F,2,0)</f>
        <v>#N/A</v>
      </c>
      <c r="R3794" s="3"/>
      <c r="S3794" s="77" t="e">
        <f>VLOOKUP($R$1&amp;R3794,定价因子!$E:$F,2,0)</f>
        <v>#N/A</v>
      </c>
      <c r="T3794" s="61"/>
      <c r="U3794" s="63"/>
      <c r="V3794" s="63"/>
      <c r="W3794" s="63"/>
      <c r="X3794" s="3"/>
    </row>
    <row r="3795" spans="1:24">
      <c r="A3795" s="3"/>
      <c r="B3795" s="3"/>
      <c r="C3795" s="3"/>
      <c r="D3795" s="3"/>
      <c r="E3795" s="79"/>
      <c r="F3795" s="3"/>
      <c r="G3795" s="77" t="e">
        <f>VLOOKUP($F$1&amp;F3795,定价因子!E:F,2,0)</f>
        <v>#N/A</v>
      </c>
      <c r="H3795" s="3"/>
      <c r="I3795" s="77" t="e">
        <f>VLOOKUP($H$1&amp;H3795,定价因子!E:F,2,0)</f>
        <v>#N/A</v>
      </c>
      <c r="J3795" s="3"/>
      <c r="K3795" s="77" t="e">
        <f>VLOOKUP($J$1&amp;J3795,定价因子!E:F,2,0)</f>
        <v>#N/A</v>
      </c>
      <c r="L3795" s="3"/>
      <c r="M3795" s="77" t="e">
        <f>VLOOKUP($L$1&amp;L3795,定价因子!E:F,2,0)</f>
        <v>#N/A</v>
      </c>
      <c r="N3795" s="3"/>
      <c r="O3795" s="77" t="e">
        <f>VLOOKUP($N$1&amp;N3795,定价因子!E:F,2,0)</f>
        <v>#N/A</v>
      </c>
      <c r="P3795" s="3"/>
      <c r="Q3795" s="55" t="e">
        <f>VLOOKUP($P$1&amp;P3795,定价因子!$E:$F,2,0)</f>
        <v>#N/A</v>
      </c>
      <c r="R3795" s="3"/>
      <c r="S3795" s="77" t="e">
        <f>VLOOKUP($R$1&amp;R3795,定价因子!$E:$F,2,0)</f>
        <v>#N/A</v>
      </c>
      <c r="T3795" s="61"/>
      <c r="U3795" s="63"/>
      <c r="V3795" s="63"/>
      <c r="W3795" s="63"/>
      <c r="X3795" s="3"/>
    </row>
    <row r="3796" spans="1:24">
      <c r="A3796" s="3"/>
      <c r="B3796" s="3"/>
      <c r="C3796" s="3"/>
      <c r="D3796" s="3"/>
      <c r="E3796" s="79"/>
      <c r="F3796" s="3"/>
      <c r="G3796" s="77" t="e">
        <f>VLOOKUP($F$1&amp;F3796,定价因子!E:F,2,0)</f>
        <v>#N/A</v>
      </c>
      <c r="H3796" s="3"/>
      <c r="I3796" s="77" t="e">
        <f>VLOOKUP($H$1&amp;H3796,定价因子!E:F,2,0)</f>
        <v>#N/A</v>
      </c>
      <c r="J3796" s="3"/>
      <c r="K3796" s="77" t="e">
        <f>VLOOKUP($J$1&amp;J3796,定价因子!E:F,2,0)</f>
        <v>#N/A</v>
      </c>
      <c r="L3796" s="3"/>
      <c r="M3796" s="77" t="e">
        <f>VLOOKUP($L$1&amp;L3796,定价因子!E:F,2,0)</f>
        <v>#N/A</v>
      </c>
      <c r="N3796" s="3"/>
      <c r="O3796" s="77" t="e">
        <f>VLOOKUP($N$1&amp;N3796,定价因子!E:F,2,0)</f>
        <v>#N/A</v>
      </c>
      <c r="P3796" s="3"/>
      <c r="Q3796" s="55" t="e">
        <f>VLOOKUP($P$1&amp;P3796,定价因子!$E:$F,2,0)</f>
        <v>#N/A</v>
      </c>
      <c r="R3796" s="3"/>
      <c r="S3796" s="77" t="e">
        <f>VLOOKUP($R$1&amp;R3796,定价因子!$E:$F,2,0)</f>
        <v>#N/A</v>
      </c>
      <c r="T3796" s="61"/>
      <c r="U3796" s="63"/>
      <c r="V3796" s="63"/>
      <c r="W3796" s="63"/>
      <c r="X3796" s="3"/>
    </row>
    <row r="3797" spans="1:24">
      <c r="A3797" s="3"/>
      <c r="B3797" s="3"/>
      <c r="C3797" s="3"/>
      <c r="D3797" s="3"/>
      <c r="E3797" s="79"/>
      <c r="F3797" s="3"/>
      <c r="G3797" s="77" t="e">
        <f>VLOOKUP($F$1&amp;F3797,定价因子!E:F,2,0)</f>
        <v>#N/A</v>
      </c>
      <c r="H3797" s="3"/>
      <c r="I3797" s="77" t="e">
        <f>VLOOKUP($H$1&amp;H3797,定价因子!E:F,2,0)</f>
        <v>#N/A</v>
      </c>
      <c r="J3797" s="3"/>
      <c r="K3797" s="77" t="e">
        <f>VLOOKUP($J$1&amp;J3797,定价因子!E:F,2,0)</f>
        <v>#N/A</v>
      </c>
      <c r="L3797" s="3"/>
      <c r="M3797" s="77" t="e">
        <f>VLOOKUP($L$1&amp;L3797,定价因子!E:F,2,0)</f>
        <v>#N/A</v>
      </c>
      <c r="N3797" s="3"/>
      <c r="O3797" s="77" t="e">
        <f>VLOOKUP($N$1&amp;N3797,定价因子!E:F,2,0)</f>
        <v>#N/A</v>
      </c>
      <c r="P3797" s="3"/>
      <c r="Q3797" s="55" t="e">
        <f>VLOOKUP($P$1&amp;P3797,定价因子!$E:$F,2,0)</f>
        <v>#N/A</v>
      </c>
      <c r="R3797" s="3"/>
      <c r="S3797" s="77" t="e">
        <f>VLOOKUP($R$1&amp;R3797,定价因子!$E:$F,2,0)</f>
        <v>#N/A</v>
      </c>
      <c r="T3797" s="61"/>
      <c r="U3797" s="63"/>
      <c r="V3797" s="63"/>
      <c r="W3797" s="63"/>
      <c r="X3797" s="3"/>
    </row>
    <row r="3798" spans="1:24">
      <c r="A3798" s="3"/>
      <c r="B3798" s="3"/>
      <c r="C3798" s="3"/>
      <c r="D3798" s="3"/>
      <c r="E3798" s="79"/>
      <c r="F3798" s="3"/>
      <c r="G3798" s="77" t="e">
        <f>VLOOKUP($F$1&amp;F3798,定价因子!E:F,2,0)</f>
        <v>#N/A</v>
      </c>
      <c r="H3798" s="3"/>
      <c r="I3798" s="77" t="e">
        <f>VLOOKUP($H$1&amp;H3798,定价因子!E:F,2,0)</f>
        <v>#N/A</v>
      </c>
      <c r="J3798" s="3"/>
      <c r="K3798" s="77" t="e">
        <f>VLOOKUP($J$1&amp;J3798,定价因子!E:F,2,0)</f>
        <v>#N/A</v>
      </c>
      <c r="L3798" s="3"/>
      <c r="M3798" s="77" t="e">
        <f>VLOOKUP($L$1&amp;L3798,定价因子!E:F,2,0)</f>
        <v>#N/A</v>
      </c>
      <c r="N3798" s="3"/>
      <c r="O3798" s="77" t="e">
        <f>VLOOKUP($N$1&amp;N3798,定价因子!E:F,2,0)</f>
        <v>#N/A</v>
      </c>
      <c r="P3798" s="3"/>
      <c r="Q3798" s="55" t="e">
        <f>VLOOKUP($P$1&amp;P3798,定价因子!$E:$F,2,0)</f>
        <v>#N/A</v>
      </c>
      <c r="R3798" s="3"/>
      <c r="S3798" s="77" t="e">
        <f>VLOOKUP($R$1&amp;R3798,定价因子!$E:$F,2,0)</f>
        <v>#N/A</v>
      </c>
      <c r="T3798" s="61"/>
      <c r="U3798" s="63"/>
      <c r="V3798" s="63"/>
      <c r="W3798" s="63"/>
      <c r="X3798" s="3"/>
    </row>
    <row r="3799" spans="1:24">
      <c r="A3799" s="3"/>
      <c r="B3799" s="3"/>
      <c r="C3799" s="3"/>
      <c r="D3799" s="3"/>
      <c r="E3799" s="79"/>
      <c r="F3799" s="3"/>
      <c r="G3799" s="77" t="e">
        <f>VLOOKUP($F$1&amp;F3799,定价因子!E:F,2,0)</f>
        <v>#N/A</v>
      </c>
      <c r="H3799" s="3"/>
      <c r="I3799" s="77" t="e">
        <f>VLOOKUP($H$1&amp;H3799,定价因子!E:F,2,0)</f>
        <v>#N/A</v>
      </c>
      <c r="J3799" s="3"/>
      <c r="K3799" s="77" t="e">
        <f>VLOOKUP($J$1&amp;J3799,定价因子!E:F,2,0)</f>
        <v>#N/A</v>
      </c>
      <c r="L3799" s="3"/>
      <c r="M3799" s="77" t="e">
        <f>VLOOKUP($L$1&amp;L3799,定价因子!E:F,2,0)</f>
        <v>#N/A</v>
      </c>
      <c r="N3799" s="3"/>
      <c r="O3799" s="77" t="e">
        <f>VLOOKUP($N$1&amp;N3799,定价因子!E:F,2,0)</f>
        <v>#N/A</v>
      </c>
      <c r="P3799" s="3"/>
      <c r="Q3799" s="55" t="e">
        <f>VLOOKUP($P$1&amp;P3799,定价因子!$E:$F,2,0)</f>
        <v>#N/A</v>
      </c>
      <c r="R3799" s="3"/>
      <c r="S3799" s="77" t="e">
        <f>VLOOKUP($R$1&amp;R3799,定价因子!$E:$F,2,0)</f>
        <v>#N/A</v>
      </c>
      <c r="T3799" s="61"/>
      <c r="U3799" s="63"/>
      <c r="V3799" s="63"/>
      <c r="W3799" s="63"/>
      <c r="X3799" s="3"/>
    </row>
    <row r="3800" spans="1:24">
      <c r="A3800" s="3"/>
      <c r="B3800" s="3"/>
      <c r="C3800" s="3"/>
      <c r="D3800" s="3"/>
      <c r="E3800" s="79"/>
      <c r="F3800" s="3"/>
      <c r="G3800" s="77" t="e">
        <f>VLOOKUP($F$1&amp;F3800,定价因子!E:F,2,0)</f>
        <v>#N/A</v>
      </c>
      <c r="H3800" s="3"/>
      <c r="I3800" s="77" t="e">
        <f>VLOOKUP($H$1&amp;H3800,定价因子!E:F,2,0)</f>
        <v>#N/A</v>
      </c>
      <c r="J3800" s="3"/>
      <c r="K3800" s="77" t="e">
        <f>VLOOKUP($J$1&amp;J3800,定价因子!E:F,2,0)</f>
        <v>#N/A</v>
      </c>
      <c r="L3800" s="3"/>
      <c r="M3800" s="77" t="e">
        <f>VLOOKUP($L$1&amp;L3800,定价因子!E:F,2,0)</f>
        <v>#N/A</v>
      </c>
      <c r="N3800" s="3"/>
      <c r="O3800" s="77" t="e">
        <f>VLOOKUP($N$1&amp;N3800,定价因子!E:F,2,0)</f>
        <v>#N/A</v>
      </c>
      <c r="P3800" s="3"/>
      <c r="Q3800" s="55" t="e">
        <f>VLOOKUP($P$1&amp;P3800,定价因子!$E:$F,2,0)</f>
        <v>#N/A</v>
      </c>
      <c r="R3800" s="3"/>
      <c r="S3800" s="77" t="e">
        <f>VLOOKUP($R$1&amp;R3800,定价因子!$E:$F,2,0)</f>
        <v>#N/A</v>
      </c>
      <c r="T3800" s="61"/>
      <c r="U3800" s="63"/>
      <c r="V3800" s="63"/>
      <c r="W3800" s="63"/>
      <c r="X3800" s="3"/>
    </row>
    <row r="3801" spans="1:24">
      <c r="A3801" s="3"/>
      <c r="B3801" s="3"/>
      <c r="C3801" s="3"/>
      <c r="D3801" s="3"/>
      <c r="E3801" s="79"/>
      <c r="F3801" s="3"/>
      <c r="G3801" s="77" t="e">
        <f>VLOOKUP($F$1&amp;F3801,定价因子!E:F,2,0)</f>
        <v>#N/A</v>
      </c>
      <c r="H3801" s="3"/>
      <c r="I3801" s="77" t="e">
        <f>VLOOKUP($H$1&amp;H3801,定价因子!E:F,2,0)</f>
        <v>#N/A</v>
      </c>
      <c r="J3801" s="3"/>
      <c r="K3801" s="77" t="e">
        <f>VLOOKUP($J$1&amp;J3801,定价因子!E:F,2,0)</f>
        <v>#N/A</v>
      </c>
      <c r="L3801" s="3"/>
      <c r="M3801" s="77" t="e">
        <f>VLOOKUP($L$1&amp;L3801,定价因子!E:F,2,0)</f>
        <v>#N/A</v>
      </c>
      <c r="N3801" s="3"/>
      <c r="O3801" s="77" t="e">
        <f>VLOOKUP($N$1&amp;N3801,定价因子!E:F,2,0)</f>
        <v>#N/A</v>
      </c>
      <c r="P3801" s="3"/>
      <c r="Q3801" s="55" t="e">
        <f>VLOOKUP($P$1&amp;P3801,定价因子!$E:$F,2,0)</f>
        <v>#N/A</v>
      </c>
      <c r="R3801" s="3"/>
      <c r="S3801" s="77" t="e">
        <f>VLOOKUP($R$1&amp;R3801,定价因子!$E:$F,2,0)</f>
        <v>#N/A</v>
      </c>
      <c r="T3801" s="61"/>
      <c r="U3801" s="63"/>
      <c r="V3801" s="63"/>
      <c r="W3801" s="63"/>
      <c r="X3801" s="3"/>
    </row>
    <row r="3802" spans="1:24">
      <c r="A3802" s="3"/>
      <c r="B3802" s="3"/>
      <c r="C3802" s="3"/>
      <c r="D3802" s="3"/>
      <c r="E3802" s="79"/>
      <c r="F3802" s="3"/>
      <c r="G3802" s="77" t="e">
        <f>VLOOKUP($F$1&amp;F3802,定价因子!E:F,2,0)</f>
        <v>#N/A</v>
      </c>
      <c r="H3802" s="3"/>
      <c r="I3802" s="77" t="e">
        <f>VLOOKUP($H$1&amp;H3802,定价因子!E:F,2,0)</f>
        <v>#N/A</v>
      </c>
      <c r="J3802" s="3"/>
      <c r="K3802" s="77" t="e">
        <f>VLOOKUP($J$1&amp;J3802,定价因子!E:F,2,0)</f>
        <v>#N/A</v>
      </c>
      <c r="L3802" s="3"/>
      <c r="M3802" s="77" t="e">
        <f>VLOOKUP($L$1&amp;L3802,定价因子!E:F,2,0)</f>
        <v>#N/A</v>
      </c>
      <c r="N3802" s="3"/>
      <c r="O3802" s="77" t="e">
        <f>VLOOKUP($N$1&amp;N3802,定价因子!E:F,2,0)</f>
        <v>#N/A</v>
      </c>
      <c r="P3802" s="3"/>
      <c r="Q3802" s="55" t="e">
        <f>VLOOKUP($P$1&amp;P3802,定价因子!$E:$F,2,0)</f>
        <v>#N/A</v>
      </c>
      <c r="R3802" s="3"/>
      <c r="S3802" s="77" t="e">
        <f>VLOOKUP($R$1&amp;R3802,定价因子!$E:$F,2,0)</f>
        <v>#N/A</v>
      </c>
      <c r="T3802" s="61"/>
      <c r="U3802" s="63"/>
      <c r="V3802" s="63"/>
      <c r="W3802" s="63"/>
      <c r="X3802" s="3"/>
    </row>
    <row r="3803" spans="1:24">
      <c r="A3803" s="3"/>
      <c r="B3803" s="3"/>
      <c r="C3803" s="3"/>
      <c r="D3803" s="3"/>
      <c r="E3803" s="79"/>
      <c r="F3803" s="3"/>
      <c r="G3803" s="77" t="e">
        <f>VLOOKUP($F$1&amp;F3803,定价因子!E:F,2,0)</f>
        <v>#N/A</v>
      </c>
      <c r="H3803" s="3"/>
      <c r="I3803" s="77" t="e">
        <f>VLOOKUP($H$1&amp;H3803,定价因子!E:F,2,0)</f>
        <v>#N/A</v>
      </c>
      <c r="J3803" s="3"/>
      <c r="K3803" s="77" t="e">
        <f>VLOOKUP($J$1&amp;J3803,定价因子!E:F,2,0)</f>
        <v>#N/A</v>
      </c>
      <c r="L3803" s="3"/>
      <c r="M3803" s="77" t="e">
        <f>VLOOKUP($L$1&amp;L3803,定价因子!E:F,2,0)</f>
        <v>#N/A</v>
      </c>
      <c r="N3803" s="3"/>
      <c r="O3803" s="77" t="e">
        <f>VLOOKUP($N$1&amp;N3803,定价因子!E:F,2,0)</f>
        <v>#N/A</v>
      </c>
      <c r="P3803" s="3"/>
      <c r="Q3803" s="55" t="e">
        <f>VLOOKUP($P$1&amp;P3803,定价因子!$E:$F,2,0)</f>
        <v>#N/A</v>
      </c>
      <c r="R3803" s="3"/>
      <c r="S3803" s="77" t="e">
        <f>VLOOKUP($R$1&amp;R3803,定价因子!$E:$F,2,0)</f>
        <v>#N/A</v>
      </c>
      <c r="T3803" s="61"/>
      <c r="U3803" s="63"/>
      <c r="V3803" s="63"/>
      <c r="W3803" s="63"/>
      <c r="X3803" s="3"/>
    </row>
    <row r="3804" spans="1:24">
      <c r="A3804" s="3"/>
      <c r="B3804" s="3"/>
      <c r="C3804" s="3"/>
      <c r="D3804" s="3"/>
      <c r="E3804" s="79"/>
      <c r="F3804" s="3"/>
      <c r="G3804" s="77" t="e">
        <f>VLOOKUP($F$1&amp;F3804,定价因子!E:F,2,0)</f>
        <v>#N/A</v>
      </c>
      <c r="H3804" s="3"/>
      <c r="I3804" s="77" t="e">
        <f>VLOOKUP($H$1&amp;H3804,定价因子!E:F,2,0)</f>
        <v>#N/A</v>
      </c>
      <c r="J3804" s="3"/>
      <c r="K3804" s="77" t="e">
        <f>VLOOKUP($J$1&amp;J3804,定价因子!E:F,2,0)</f>
        <v>#N/A</v>
      </c>
      <c r="L3804" s="3"/>
      <c r="M3804" s="77" t="e">
        <f>VLOOKUP($L$1&amp;L3804,定价因子!E:F,2,0)</f>
        <v>#N/A</v>
      </c>
      <c r="N3804" s="3"/>
      <c r="O3804" s="77" t="e">
        <f>VLOOKUP($N$1&amp;N3804,定价因子!E:F,2,0)</f>
        <v>#N/A</v>
      </c>
      <c r="P3804" s="3"/>
      <c r="Q3804" s="55" t="e">
        <f>VLOOKUP($P$1&amp;P3804,定价因子!$E:$F,2,0)</f>
        <v>#N/A</v>
      </c>
      <c r="R3804" s="3"/>
      <c r="S3804" s="77" t="e">
        <f>VLOOKUP($R$1&amp;R3804,定价因子!$E:$F,2,0)</f>
        <v>#N/A</v>
      </c>
      <c r="T3804" s="61"/>
      <c r="U3804" s="63"/>
      <c r="V3804" s="63"/>
      <c r="W3804" s="63"/>
      <c r="X3804" s="3"/>
    </row>
    <row r="3805" spans="1:24">
      <c r="A3805" s="3"/>
      <c r="B3805" s="3"/>
      <c r="C3805" s="3"/>
      <c r="D3805" s="3"/>
      <c r="E3805" s="79"/>
      <c r="F3805" s="3"/>
      <c r="G3805" s="77" t="e">
        <f>VLOOKUP($F$1&amp;F3805,定价因子!E:F,2,0)</f>
        <v>#N/A</v>
      </c>
      <c r="H3805" s="3"/>
      <c r="I3805" s="77" t="e">
        <f>VLOOKUP($H$1&amp;H3805,定价因子!E:F,2,0)</f>
        <v>#N/A</v>
      </c>
      <c r="J3805" s="3"/>
      <c r="K3805" s="77" t="e">
        <f>VLOOKUP($J$1&amp;J3805,定价因子!E:F,2,0)</f>
        <v>#N/A</v>
      </c>
      <c r="L3805" s="3"/>
      <c r="M3805" s="77" t="e">
        <f>VLOOKUP($L$1&amp;L3805,定价因子!E:F,2,0)</f>
        <v>#N/A</v>
      </c>
      <c r="N3805" s="3"/>
      <c r="O3805" s="77" t="e">
        <f>VLOOKUP($N$1&amp;N3805,定价因子!E:F,2,0)</f>
        <v>#N/A</v>
      </c>
      <c r="P3805" s="3"/>
      <c r="Q3805" s="55" t="e">
        <f>VLOOKUP($P$1&amp;P3805,定价因子!$E:$F,2,0)</f>
        <v>#N/A</v>
      </c>
      <c r="R3805" s="3"/>
      <c r="S3805" s="77" t="e">
        <f>VLOOKUP($R$1&amp;R3805,定价因子!$E:$F,2,0)</f>
        <v>#N/A</v>
      </c>
      <c r="T3805" s="61"/>
      <c r="U3805" s="63"/>
      <c r="V3805" s="63"/>
      <c r="W3805" s="63"/>
      <c r="X3805" s="3"/>
    </row>
    <row r="3806" spans="1:24">
      <c r="A3806" s="3"/>
      <c r="B3806" s="3"/>
      <c r="C3806" s="3"/>
      <c r="D3806" s="3"/>
      <c r="E3806" s="79"/>
      <c r="F3806" s="3"/>
      <c r="G3806" s="77" t="e">
        <f>VLOOKUP($F$1&amp;F3806,定价因子!E:F,2,0)</f>
        <v>#N/A</v>
      </c>
      <c r="H3806" s="3"/>
      <c r="I3806" s="77" t="e">
        <f>VLOOKUP($H$1&amp;H3806,定价因子!E:F,2,0)</f>
        <v>#N/A</v>
      </c>
      <c r="J3806" s="3"/>
      <c r="K3806" s="77" t="e">
        <f>VLOOKUP($J$1&amp;J3806,定价因子!E:F,2,0)</f>
        <v>#N/A</v>
      </c>
      <c r="L3806" s="3"/>
      <c r="M3806" s="77" t="e">
        <f>VLOOKUP($L$1&amp;L3806,定价因子!E:F,2,0)</f>
        <v>#N/A</v>
      </c>
      <c r="N3806" s="3"/>
      <c r="O3806" s="77" t="e">
        <f>VLOOKUP($N$1&amp;N3806,定价因子!E:F,2,0)</f>
        <v>#N/A</v>
      </c>
      <c r="P3806" s="3"/>
      <c r="Q3806" s="55" t="e">
        <f>VLOOKUP($P$1&amp;P3806,定价因子!$E:$F,2,0)</f>
        <v>#N/A</v>
      </c>
      <c r="R3806" s="3"/>
      <c r="S3806" s="77" t="e">
        <f>VLOOKUP($R$1&amp;R3806,定价因子!$E:$F,2,0)</f>
        <v>#N/A</v>
      </c>
      <c r="T3806" s="61"/>
      <c r="U3806" s="63"/>
      <c r="V3806" s="63"/>
      <c r="W3806" s="63"/>
      <c r="X3806" s="3"/>
    </row>
    <row r="3807" spans="1:24">
      <c r="A3807" s="3"/>
      <c r="B3807" s="3"/>
      <c r="C3807" s="3"/>
      <c r="D3807" s="3"/>
      <c r="E3807" s="79"/>
      <c r="F3807" s="3"/>
      <c r="G3807" s="77" t="e">
        <f>VLOOKUP($F$1&amp;F3807,定价因子!E:F,2,0)</f>
        <v>#N/A</v>
      </c>
      <c r="H3807" s="3"/>
      <c r="I3807" s="77" t="e">
        <f>VLOOKUP($H$1&amp;H3807,定价因子!E:F,2,0)</f>
        <v>#N/A</v>
      </c>
      <c r="J3807" s="3"/>
      <c r="K3807" s="77" t="e">
        <f>VLOOKUP($J$1&amp;J3807,定价因子!E:F,2,0)</f>
        <v>#N/A</v>
      </c>
      <c r="L3807" s="3"/>
      <c r="M3807" s="77" t="e">
        <f>VLOOKUP($L$1&amp;L3807,定价因子!E:F,2,0)</f>
        <v>#N/A</v>
      </c>
      <c r="N3807" s="3"/>
      <c r="O3807" s="77" t="e">
        <f>VLOOKUP($N$1&amp;N3807,定价因子!E:F,2,0)</f>
        <v>#N/A</v>
      </c>
      <c r="P3807" s="3"/>
      <c r="Q3807" s="55" t="e">
        <f>VLOOKUP($P$1&amp;P3807,定价因子!$E:$F,2,0)</f>
        <v>#N/A</v>
      </c>
      <c r="R3807" s="3"/>
      <c r="S3807" s="77" t="e">
        <f>VLOOKUP($R$1&amp;R3807,定价因子!$E:$F,2,0)</f>
        <v>#N/A</v>
      </c>
      <c r="T3807" s="61"/>
      <c r="U3807" s="63"/>
      <c r="V3807" s="63"/>
      <c r="W3807" s="63"/>
      <c r="X3807" s="3"/>
    </row>
    <row r="3808" spans="1:24">
      <c r="A3808" s="3"/>
      <c r="B3808" s="3"/>
      <c r="C3808" s="3"/>
      <c r="D3808" s="3"/>
      <c r="E3808" s="79"/>
      <c r="F3808" s="3"/>
      <c r="G3808" s="77" t="e">
        <f>VLOOKUP($F$1&amp;F3808,定价因子!E:F,2,0)</f>
        <v>#N/A</v>
      </c>
      <c r="H3808" s="3"/>
      <c r="I3808" s="77" t="e">
        <f>VLOOKUP($H$1&amp;H3808,定价因子!E:F,2,0)</f>
        <v>#N/A</v>
      </c>
      <c r="J3808" s="3"/>
      <c r="K3808" s="77" t="e">
        <f>VLOOKUP($J$1&amp;J3808,定价因子!E:F,2,0)</f>
        <v>#N/A</v>
      </c>
      <c r="L3808" s="3"/>
      <c r="M3808" s="77" t="e">
        <f>VLOOKUP($L$1&amp;L3808,定价因子!E:F,2,0)</f>
        <v>#N/A</v>
      </c>
      <c r="N3808" s="3"/>
      <c r="O3808" s="77" t="e">
        <f>VLOOKUP($N$1&amp;N3808,定价因子!E:F,2,0)</f>
        <v>#N/A</v>
      </c>
      <c r="P3808" s="3"/>
      <c r="Q3808" s="55" t="e">
        <f>VLOOKUP($P$1&amp;P3808,定价因子!$E:$F,2,0)</f>
        <v>#N/A</v>
      </c>
      <c r="R3808" s="3"/>
      <c r="S3808" s="77" t="e">
        <f>VLOOKUP($R$1&amp;R3808,定价因子!$E:$F,2,0)</f>
        <v>#N/A</v>
      </c>
      <c r="T3808" s="61"/>
      <c r="U3808" s="63"/>
      <c r="V3808" s="63"/>
      <c r="W3808" s="63"/>
      <c r="X3808" s="3"/>
    </row>
    <row r="3809" spans="1:24">
      <c r="A3809" s="3"/>
      <c r="B3809" s="3"/>
      <c r="C3809" s="3"/>
      <c r="D3809" s="3"/>
      <c r="E3809" s="79"/>
      <c r="F3809" s="3"/>
      <c r="G3809" s="77" t="e">
        <f>VLOOKUP($F$1&amp;F3809,定价因子!E:F,2,0)</f>
        <v>#N/A</v>
      </c>
      <c r="H3809" s="3"/>
      <c r="I3809" s="77" t="e">
        <f>VLOOKUP($H$1&amp;H3809,定价因子!E:F,2,0)</f>
        <v>#N/A</v>
      </c>
      <c r="J3809" s="3"/>
      <c r="K3809" s="77" t="e">
        <f>VLOOKUP($J$1&amp;J3809,定价因子!E:F,2,0)</f>
        <v>#N/A</v>
      </c>
      <c r="L3809" s="3"/>
      <c r="M3809" s="77" t="e">
        <f>VLOOKUP($L$1&amp;L3809,定价因子!E:F,2,0)</f>
        <v>#N/A</v>
      </c>
      <c r="N3809" s="3"/>
      <c r="O3809" s="77" t="e">
        <f>VLOOKUP($N$1&amp;N3809,定价因子!E:F,2,0)</f>
        <v>#N/A</v>
      </c>
      <c r="P3809" s="3"/>
      <c r="Q3809" s="55" t="e">
        <f>VLOOKUP($P$1&amp;P3809,定价因子!$E:$F,2,0)</f>
        <v>#N/A</v>
      </c>
      <c r="R3809" s="3"/>
      <c r="S3809" s="77" t="e">
        <f>VLOOKUP($R$1&amp;R3809,定价因子!$E:$F,2,0)</f>
        <v>#N/A</v>
      </c>
      <c r="T3809" s="61"/>
      <c r="U3809" s="63"/>
      <c r="V3809" s="63"/>
      <c r="W3809" s="63"/>
      <c r="X3809" s="3"/>
    </row>
    <row r="3810" spans="1:24">
      <c r="A3810" s="3"/>
      <c r="B3810" s="3"/>
      <c r="C3810" s="3"/>
      <c r="D3810" s="3"/>
      <c r="E3810" s="79"/>
      <c r="F3810" s="3"/>
      <c r="G3810" s="77" t="e">
        <f>VLOOKUP($F$1&amp;F3810,定价因子!E:F,2,0)</f>
        <v>#N/A</v>
      </c>
      <c r="H3810" s="3"/>
      <c r="I3810" s="77" t="e">
        <f>VLOOKUP($H$1&amp;H3810,定价因子!E:F,2,0)</f>
        <v>#N/A</v>
      </c>
      <c r="J3810" s="3"/>
      <c r="K3810" s="77" t="e">
        <f>VLOOKUP($J$1&amp;J3810,定价因子!E:F,2,0)</f>
        <v>#N/A</v>
      </c>
      <c r="L3810" s="3"/>
      <c r="M3810" s="77" t="e">
        <f>VLOOKUP($L$1&amp;L3810,定价因子!E:F,2,0)</f>
        <v>#N/A</v>
      </c>
      <c r="N3810" s="3"/>
      <c r="O3810" s="77" t="e">
        <f>VLOOKUP($N$1&amp;N3810,定价因子!E:F,2,0)</f>
        <v>#N/A</v>
      </c>
      <c r="P3810" s="3"/>
      <c r="Q3810" s="55" t="e">
        <f>VLOOKUP($P$1&amp;P3810,定价因子!$E:$F,2,0)</f>
        <v>#N/A</v>
      </c>
      <c r="R3810" s="3"/>
      <c r="S3810" s="77" t="e">
        <f>VLOOKUP($R$1&amp;R3810,定价因子!$E:$F,2,0)</f>
        <v>#N/A</v>
      </c>
      <c r="T3810" s="61"/>
      <c r="U3810" s="63"/>
      <c r="V3810" s="63"/>
      <c r="W3810" s="63"/>
      <c r="X3810" s="3"/>
    </row>
    <row r="3811" spans="1:24">
      <c r="A3811" s="3"/>
      <c r="B3811" s="3"/>
      <c r="C3811" s="3"/>
      <c r="D3811" s="3"/>
      <c r="E3811" s="79"/>
      <c r="F3811" s="3"/>
      <c r="G3811" s="77" t="e">
        <f>VLOOKUP($F$1&amp;F3811,定价因子!E:F,2,0)</f>
        <v>#N/A</v>
      </c>
      <c r="H3811" s="3"/>
      <c r="I3811" s="77" t="e">
        <f>VLOOKUP($H$1&amp;H3811,定价因子!E:F,2,0)</f>
        <v>#N/A</v>
      </c>
      <c r="J3811" s="3"/>
      <c r="K3811" s="77" t="e">
        <f>VLOOKUP($J$1&amp;J3811,定价因子!E:F,2,0)</f>
        <v>#N/A</v>
      </c>
      <c r="L3811" s="3"/>
      <c r="M3811" s="77" t="e">
        <f>VLOOKUP($L$1&amp;L3811,定价因子!E:F,2,0)</f>
        <v>#N/A</v>
      </c>
      <c r="N3811" s="3"/>
      <c r="O3811" s="77" t="e">
        <f>VLOOKUP($N$1&amp;N3811,定价因子!E:F,2,0)</f>
        <v>#N/A</v>
      </c>
      <c r="P3811" s="3"/>
      <c r="Q3811" s="55" t="e">
        <f>VLOOKUP($P$1&amp;P3811,定价因子!$E:$F,2,0)</f>
        <v>#N/A</v>
      </c>
      <c r="R3811" s="3"/>
      <c r="S3811" s="77" t="e">
        <f>VLOOKUP($R$1&amp;R3811,定价因子!$E:$F,2,0)</f>
        <v>#N/A</v>
      </c>
      <c r="T3811" s="61"/>
      <c r="U3811" s="63"/>
      <c r="V3811" s="63"/>
      <c r="W3811" s="63"/>
      <c r="X3811" s="3"/>
    </row>
    <row r="3812" spans="1:24">
      <c r="A3812" s="3"/>
      <c r="B3812" s="3"/>
      <c r="C3812" s="3"/>
      <c r="D3812" s="3"/>
      <c r="E3812" s="79"/>
      <c r="F3812" s="3"/>
      <c r="G3812" s="77" t="e">
        <f>VLOOKUP($F$1&amp;F3812,定价因子!E:F,2,0)</f>
        <v>#N/A</v>
      </c>
      <c r="H3812" s="3"/>
      <c r="I3812" s="77" t="e">
        <f>VLOOKUP($H$1&amp;H3812,定价因子!E:F,2,0)</f>
        <v>#N/A</v>
      </c>
      <c r="J3812" s="3"/>
      <c r="K3812" s="77" t="e">
        <f>VLOOKUP($J$1&amp;J3812,定价因子!E:F,2,0)</f>
        <v>#N/A</v>
      </c>
      <c r="L3812" s="3"/>
      <c r="M3812" s="77" t="e">
        <f>VLOOKUP($L$1&amp;L3812,定价因子!E:F,2,0)</f>
        <v>#N/A</v>
      </c>
      <c r="N3812" s="3"/>
      <c r="O3812" s="77" t="e">
        <f>VLOOKUP($N$1&amp;N3812,定价因子!E:F,2,0)</f>
        <v>#N/A</v>
      </c>
      <c r="P3812" s="3"/>
      <c r="Q3812" s="55" t="e">
        <f>VLOOKUP($P$1&amp;P3812,定价因子!$E:$F,2,0)</f>
        <v>#N/A</v>
      </c>
      <c r="R3812" s="3"/>
      <c r="S3812" s="77" t="e">
        <f>VLOOKUP($R$1&amp;R3812,定价因子!$E:$F,2,0)</f>
        <v>#N/A</v>
      </c>
      <c r="T3812" s="61"/>
      <c r="U3812" s="63"/>
      <c r="V3812" s="63"/>
      <c r="W3812" s="63"/>
      <c r="X3812" s="3"/>
    </row>
    <row r="3813" spans="1:24">
      <c r="A3813" s="3"/>
      <c r="B3813" s="3"/>
      <c r="C3813" s="3"/>
      <c r="D3813" s="3"/>
      <c r="E3813" s="79"/>
      <c r="F3813" s="3"/>
      <c r="G3813" s="77" t="e">
        <f>VLOOKUP($F$1&amp;F3813,定价因子!E:F,2,0)</f>
        <v>#N/A</v>
      </c>
      <c r="H3813" s="3"/>
      <c r="I3813" s="77" t="e">
        <f>VLOOKUP($H$1&amp;H3813,定价因子!E:F,2,0)</f>
        <v>#N/A</v>
      </c>
      <c r="J3813" s="3"/>
      <c r="K3813" s="77" t="e">
        <f>VLOOKUP($J$1&amp;J3813,定价因子!E:F,2,0)</f>
        <v>#N/A</v>
      </c>
      <c r="L3813" s="3"/>
      <c r="M3813" s="77" t="e">
        <f>VLOOKUP($L$1&amp;L3813,定价因子!E:F,2,0)</f>
        <v>#N/A</v>
      </c>
      <c r="N3813" s="3"/>
      <c r="O3813" s="77" t="e">
        <f>VLOOKUP($N$1&amp;N3813,定价因子!E:F,2,0)</f>
        <v>#N/A</v>
      </c>
      <c r="P3813" s="3"/>
      <c r="Q3813" s="55" t="e">
        <f>VLOOKUP($P$1&amp;P3813,定价因子!$E:$F,2,0)</f>
        <v>#N/A</v>
      </c>
      <c r="R3813" s="3"/>
      <c r="S3813" s="77" t="e">
        <f>VLOOKUP($R$1&amp;R3813,定价因子!$E:$F,2,0)</f>
        <v>#N/A</v>
      </c>
      <c r="T3813" s="61"/>
      <c r="U3813" s="63"/>
      <c r="V3813" s="63"/>
      <c r="W3813" s="63"/>
      <c r="X3813" s="3"/>
    </row>
    <row r="3814" spans="1:24">
      <c r="A3814" s="3"/>
      <c r="B3814" s="3"/>
      <c r="C3814" s="3"/>
      <c r="D3814" s="3"/>
      <c r="E3814" s="79"/>
      <c r="F3814" s="3"/>
      <c r="G3814" s="77" t="e">
        <f>VLOOKUP($F$1&amp;F3814,定价因子!E:F,2,0)</f>
        <v>#N/A</v>
      </c>
      <c r="H3814" s="3"/>
      <c r="I3814" s="77" t="e">
        <f>VLOOKUP($H$1&amp;H3814,定价因子!E:F,2,0)</f>
        <v>#N/A</v>
      </c>
      <c r="J3814" s="3"/>
      <c r="K3814" s="77" t="e">
        <f>VLOOKUP($J$1&amp;J3814,定价因子!E:F,2,0)</f>
        <v>#N/A</v>
      </c>
      <c r="L3814" s="3"/>
      <c r="M3814" s="77" t="e">
        <f>VLOOKUP($L$1&amp;L3814,定价因子!E:F,2,0)</f>
        <v>#N/A</v>
      </c>
      <c r="N3814" s="3"/>
      <c r="O3814" s="77" t="e">
        <f>VLOOKUP($N$1&amp;N3814,定价因子!E:F,2,0)</f>
        <v>#N/A</v>
      </c>
      <c r="P3814" s="3"/>
      <c r="Q3814" s="55" t="e">
        <f>VLOOKUP($P$1&amp;P3814,定价因子!$E:$F,2,0)</f>
        <v>#N/A</v>
      </c>
      <c r="R3814" s="3"/>
      <c r="S3814" s="77" t="e">
        <f>VLOOKUP($R$1&amp;R3814,定价因子!$E:$F,2,0)</f>
        <v>#N/A</v>
      </c>
      <c r="T3814" s="61"/>
      <c r="U3814" s="63"/>
      <c r="V3814" s="63"/>
      <c r="W3814" s="63"/>
      <c r="X3814" s="3"/>
    </row>
    <row r="3815" spans="1:24">
      <c r="A3815" s="3"/>
      <c r="B3815" s="3"/>
      <c r="C3815" s="3"/>
      <c r="D3815" s="3"/>
      <c r="E3815" s="79"/>
      <c r="F3815" s="3"/>
      <c r="G3815" s="77" t="e">
        <f>VLOOKUP($F$1&amp;F3815,定价因子!E:F,2,0)</f>
        <v>#N/A</v>
      </c>
      <c r="H3815" s="3"/>
      <c r="I3815" s="77" t="e">
        <f>VLOOKUP($H$1&amp;H3815,定价因子!E:F,2,0)</f>
        <v>#N/A</v>
      </c>
      <c r="J3815" s="3"/>
      <c r="K3815" s="77" t="e">
        <f>VLOOKUP($J$1&amp;J3815,定价因子!E:F,2,0)</f>
        <v>#N/A</v>
      </c>
      <c r="L3815" s="3"/>
      <c r="M3815" s="77" t="e">
        <f>VLOOKUP($L$1&amp;L3815,定价因子!E:F,2,0)</f>
        <v>#N/A</v>
      </c>
      <c r="N3815" s="3"/>
      <c r="O3815" s="77" t="e">
        <f>VLOOKUP($N$1&amp;N3815,定价因子!E:F,2,0)</f>
        <v>#N/A</v>
      </c>
      <c r="P3815" s="3"/>
      <c r="Q3815" s="55" t="e">
        <f>VLOOKUP($P$1&amp;P3815,定价因子!$E:$F,2,0)</f>
        <v>#N/A</v>
      </c>
      <c r="R3815" s="3"/>
      <c r="S3815" s="77" t="e">
        <f>VLOOKUP($R$1&amp;R3815,定价因子!$E:$F,2,0)</f>
        <v>#N/A</v>
      </c>
      <c r="T3815" s="61"/>
      <c r="U3815" s="63"/>
      <c r="V3815" s="63"/>
      <c r="W3815" s="63"/>
      <c r="X3815" s="3"/>
    </row>
    <row r="3816" spans="1:24">
      <c r="A3816" s="3"/>
      <c r="B3816" s="3"/>
      <c r="C3816" s="3"/>
      <c r="D3816" s="3"/>
      <c r="E3816" s="79"/>
      <c r="F3816" s="3"/>
      <c r="G3816" s="77" t="e">
        <f>VLOOKUP($F$1&amp;F3816,定价因子!E:F,2,0)</f>
        <v>#N/A</v>
      </c>
      <c r="H3816" s="3"/>
      <c r="I3816" s="77" t="e">
        <f>VLOOKUP($H$1&amp;H3816,定价因子!E:F,2,0)</f>
        <v>#N/A</v>
      </c>
      <c r="J3816" s="3"/>
      <c r="K3816" s="77" t="e">
        <f>VLOOKUP($J$1&amp;J3816,定价因子!E:F,2,0)</f>
        <v>#N/A</v>
      </c>
      <c r="L3816" s="3"/>
      <c r="M3816" s="77" t="e">
        <f>VLOOKUP($L$1&amp;L3816,定价因子!E:F,2,0)</f>
        <v>#N/A</v>
      </c>
      <c r="N3816" s="3"/>
      <c r="O3816" s="77" t="e">
        <f>VLOOKUP($N$1&amp;N3816,定价因子!E:F,2,0)</f>
        <v>#N/A</v>
      </c>
      <c r="P3816" s="3"/>
      <c r="Q3816" s="55" t="e">
        <f>VLOOKUP($P$1&amp;P3816,定价因子!$E:$F,2,0)</f>
        <v>#N/A</v>
      </c>
      <c r="R3816" s="3"/>
      <c r="S3816" s="77" t="e">
        <f>VLOOKUP($R$1&amp;R3816,定价因子!$E:$F,2,0)</f>
        <v>#N/A</v>
      </c>
      <c r="T3816" s="61"/>
      <c r="U3816" s="63"/>
      <c r="V3816" s="63"/>
      <c r="W3816" s="63"/>
      <c r="X3816" s="3"/>
    </row>
    <row r="3817" spans="1:24">
      <c r="A3817" s="3"/>
      <c r="B3817" s="3"/>
      <c r="C3817" s="3"/>
      <c r="D3817" s="3"/>
      <c r="E3817" s="79"/>
      <c r="F3817" s="3"/>
      <c r="G3817" s="77" t="e">
        <f>VLOOKUP($F$1&amp;F3817,定价因子!E:F,2,0)</f>
        <v>#N/A</v>
      </c>
      <c r="H3817" s="3"/>
      <c r="I3817" s="77" t="e">
        <f>VLOOKUP($H$1&amp;H3817,定价因子!E:F,2,0)</f>
        <v>#N/A</v>
      </c>
      <c r="J3817" s="3"/>
      <c r="K3817" s="77" t="e">
        <f>VLOOKUP($J$1&amp;J3817,定价因子!E:F,2,0)</f>
        <v>#N/A</v>
      </c>
      <c r="L3817" s="3"/>
      <c r="M3817" s="77" t="e">
        <f>VLOOKUP($L$1&amp;L3817,定价因子!E:F,2,0)</f>
        <v>#N/A</v>
      </c>
      <c r="N3817" s="3"/>
      <c r="O3817" s="77" t="e">
        <f>VLOOKUP($N$1&amp;N3817,定价因子!E:F,2,0)</f>
        <v>#N/A</v>
      </c>
      <c r="P3817" s="3"/>
      <c r="Q3817" s="55" t="e">
        <f>VLOOKUP($P$1&amp;P3817,定价因子!$E:$F,2,0)</f>
        <v>#N/A</v>
      </c>
      <c r="R3817" s="3"/>
      <c r="S3817" s="77" t="e">
        <f>VLOOKUP($R$1&amp;R3817,定价因子!$E:$F,2,0)</f>
        <v>#N/A</v>
      </c>
      <c r="T3817" s="61"/>
      <c r="U3817" s="63"/>
      <c r="V3817" s="63"/>
      <c r="W3817" s="63"/>
      <c r="X3817" s="3"/>
    </row>
    <row r="3818" spans="1:24">
      <c r="A3818" s="3"/>
      <c r="B3818" s="3"/>
      <c r="C3818" s="3"/>
      <c r="D3818" s="3"/>
      <c r="E3818" s="79"/>
      <c r="F3818" s="3"/>
      <c r="G3818" s="77" t="e">
        <f>VLOOKUP($F$1&amp;F3818,定价因子!E:F,2,0)</f>
        <v>#N/A</v>
      </c>
      <c r="H3818" s="3"/>
      <c r="I3818" s="77" t="e">
        <f>VLOOKUP($H$1&amp;H3818,定价因子!E:F,2,0)</f>
        <v>#N/A</v>
      </c>
      <c r="J3818" s="3"/>
      <c r="K3818" s="77" t="e">
        <f>VLOOKUP($J$1&amp;J3818,定价因子!E:F,2,0)</f>
        <v>#N/A</v>
      </c>
      <c r="L3818" s="3"/>
      <c r="M3818" s="77" t="e">
        <f>VLOOKUP($L$1&amp;L3818,定价因子!E:F,2,0)</f>
        <v>#N/A</v>
      </c>
      <c r="N3818" s="3"/>
      <c r="O3818" s="77" t="e">
        <f>VLOOKUP($N$1&amp;N3818,定价因子!E:F,2,0)</f>
        <v>#N/A</v>
      </c>
      <c r="P3818" s="3"/>
      <c r="Q3818" s="55" t="e">
        <f>VLOOKUP($P$1&amp;P3818,定价因子!$E:$F,2,0)</f>
        <v>#N/A</v>
      </c>
      <c r="R3818" s="3"/>
      <c r="S3818" s="77" t="e">
        <f>VLOOKUP($R$1&amp;R3818,定价因子!$E:$F,2,0)</f>
        <v>#N/A</v>
      </c>
      <c r="T3818" s="61"/>
      <c r="U3818" s="63"/>
      <c r="V3818" s="63"/>
      <c r="W3818" s="63"/>
      <c r="X3818" s="3"/>
    </row>
    <row r="3819" spans="1:24">
      <c r="A3819" s="3"/>
      <c r="B3819" s="3"/>
      <c r="C3819" s="3"/>
      <c r="D3819" s="3"/>
      <c r="E3819" s="79"/>
      <c r="F3819" s="3"/>
      <c r="G3819" s="77" t="e">
        <f>VLOOKUP($F$1&amp;F3819,定价因子!E:F,2,0)</f>
        <v>#N/A</v>
      </c>
      <c r="H3819" s="3"/>
      <c r="I3819" s="77" t="e">
        <f>VLOOKUP($H$1&amp;H3819,定价因子!E:F,2,0)</f>
        <v>#N/A</v>
      </c>
      <c r="J3819" s="3"/>
      <c r="K3819" s="77" t="e">
        <f>VLOOKUP($J$1&amp;J3819,定价因子!E:F,2,0)</f>
        <v>#N/A</v>
      </c>
      <c r="L3819" s="3"/>
      <c r="M3819" s="77" t="e">
        <f>VLOOKUP($L$1&amp;L3819,定价因子!E:F,2,0)</f>
        <v>#N/A</v>
      </c>
      <c r="N3819" s="3"/>
      <c r="O3819" s="77" t="e">
        <f>VLOOKUP($N$1&amp;N3819,定价因子!E:F,2,0)</f>
        <v>#N/A</v>
      </c>
      <c r="P3819" s="3"/>
      <c r="Q3819" s="55" t="e">
        <f>VLOOKUP($P$1&amp;P3819,定价因子!$E:$F,2,0)</f>
        <v>#N/A</v>
      </c>
      <c r="R3819" s="3"/>
      <c r="S3819" s="77" t="e">
        <f>VLOOKUP($R$1&amp;R3819,定价因子!$E:$F,2,0)</f>
        <v>#N/A</v>
      </c>
      <c r="T3819" s="61"/>
      <c r="U3819" s="63"/>
      <c r="V3819" s="63"/>
      <c r="W3819" s="63"/>
      <c r="X3819" s="3"/>
    </row>
    <row r="3820" spans="1:24">
      <c r="A3820" s="3"/>
      <c r="B3820" s="3"/>
      <c r="C3820" s="3"/>
      <c r="D3820" s="3"/>
      <c r="E3820" s="79"/>
      <c r="F3820" s="3"/>
      <c r="G3820" s="77" t="e">
        <f>VLOOKUP($F$1&amp;F3820,定价因子!E:F,2,0)</f>
        <v>#N/A</v>
      </c>
      <c r="H3820" s="3"/>
      <c r="I3820" s="77" t="e">
        <f>VLOOKUP($H$1&amp;H3820,定价因子!E:F,2,0)</f>
        <v>#N/A</v>
      </c>
      <c r="J3820" s="3"/>
      <c r="K3820" s="77" t="e">
        <f>VLOOKUP($J$1&amp;J3820,定价因子!E:F,2,0)</f>
        <v>#N/A</v>
      </c>
      <c r="L3820" s="3"/>
      <c r="M3820" s="77" t="e">
        <f>VLOOKUP($L$1&amp;L3820,定价因子!E:F,2,0)</f>
        <v>#N/A</v>
      </c>
      <c r="N3820" s="3"/>
      <c r="O3820" s="77" t="e">
        <f>VLOOKUP($N$1&amp;N3820,定价因子!E:F,2,0)</f>
        <v>#N/A</v>
      </c>
      <c r="P3820" s="3"/>
      <c r="Q3820" s="55" t="e">
        <f>VLOOKUP($P$1&amp;P3820,定价因子!$E:$F,2,0)</f>
        <v>#N/A</v>
      </c>
      <c r="R3820" s="3"/>
      <c r="S3820" s="77" t="e">
        <f>VLOOKUP($R$1&amp;R3820,定价因子!$E:$F,2,0)</f>
        <v>#N/A</v>
      </c>
      <c r="T3820" s="61"/>
      <c r="U3820" s="63"/>
      <c r="V3820" s="63"/>
      <c r="W3820" s="63"/>
      <c r="X3820" s="3"/>
    </row>
    <row r="3821" spans="1:24">
      <c r="A3821" s="3"/>
      <c r="B3821" s="3"/>
      <c r="C3821" s="3"/>
      <c r="D3821" s="3"/>
      <c r="E3821" s="79"/>
      <c r="F3821" s="3"/>
      <c r="G3821" s="77" t="e">
        <f>VLOOKUP($F$1&amp;F3821,定价因子!E:F,2,0)</f>
        <v>#N/A</v>
      </c>
      <c r="H3821" s="3"/>
      <c r="I3821" s="77" t="e">
        <f>VLOOKUP($H$1&amp;H3821,定价因子!E:F,2,0)</f>
        <v>#N/A</v>
      </c>
      <c r="J3821" s="3"/>
      <c r="K3821" s="77" t="e">
        <f>VLOOKUP($J$1&amp;J3821,定价因子!E:F,2,0)</f>
        <v>#N/A</v>
      </c>
      <c r="L3821" s="3"/>
      <c r="M3821" s="77" t="e">
        <f>VLOOKUP($L$1&amp;L3821,定价因子!E:F,2,0)</f>
        <v>#N/A</v>
      </c>
      <c r="N3821" s="3"/>
      <c r="O3821" s="77" t="e">
        <f>VLOOKUP($N$1&amp;N3821,定价因子!E:F,2,0)</f>
        <v>#N/A</v>
      </c>
      <c r="P3821" s="3"/>
      <c r="Q3821" s="55" t="e">
        <f>VLOOKUP($P$1&amp;P3821,定价因子!$E:$F,2,0)</f>
        <v>#N/A</v>
      </c>
      <c r="R3821" s="3"/>
      <c r="S3821" s="77" t="e">
        <f>VLOOKUP($R$1&amp;R3821,定价因子!$E:$F,2,0)</f>
        <v>#N/A</v>
      </c>
      <c r="T3821" s="61"/>
      <c r="U3821" s="63"/>
      <c r="V3821" s="63"/>
      <c r="W3821" s="63"/>
      <c r="X3821" s="3"/>
    </row>
    <row r="3822" spans="1:24">
      <c r="A3822" s="3"/>
      <c r="B3822" s="3"/>
      <c r="C3822" s="3"/>
      <c r="D3822" s="3"/>
      <c r="E3822" s="79"/>
      <c r="F3822" s="3"/>
      <c r="G3822" s="77" t="e">
        <f>VLOOKUP($F$1&amp;F3822,定价因子!E:F,2,0)</f>
        <v>#N/A</v>
      </c>
      <c r="H3822" s="3"/>
      <c r="I3822" s="77" t="e">
        <f>VLOOKUP($H$1&amp;H3822,定价因子!E:F,2,0)</f>
        <v>#N/A</v>
      </c>
      <c r="J3822" s="3"/>
      <c r="K3822" s="77" t="e">
        <f>VLOOKUP($J$1&amp;J3822,定价因子!E:F,2,0)</f>
        <v>#N/A</v>
      </c>
      <c r="L3822" s="3"/>
      <c r="M3822" s="77" t="e">
        <f>VLOOKUP($L$1&amp;L3822,定价因子!E:F,2,0)</f>
        <v>#N/A</v>
      </c>
      <c r="N3822" s="3"/>
      <c r="O3822" s="77" t="e">
        <f>VLOOKUP($N$1&amp;N3822,定价因子!E:F,2,0)</f>
        <v>#N/A</v>
      </c>
      <c r="P3822" s="3"/>
      <c r="Q3822" s="55" t="e">
        <f>VLOOKUP($P$1&amp;P3822,定价因子!$E:$F,2,0)</f>
        <v>#N/A</v>
      </c>
      <c r="R3822" s="3"/>
      <c r="S3822" s="77" t="e">
        <f>VLOOKUP($R$1&amp;R3822,定价因子!$E:$F,2,0)</f>
        <v>#N/A</v>
      </c>
      <c r="T3822" s="61"/>
      <c r="U3822" s="63"/>
      <c r="V3822" s="63"/>
      <c r="W3822" s="63"/>
      <c r="X3822" s="3"/>
    </row>
    <row r="3823" spans="1:24">
      <c r="A3823" s="3"/>
      <c r="B3823" s="3"/>
      <c r="C3823" s="3"/>
      <c r="D3823" s="3"/>
      <c r="E3823" s="79"/>
      <c r="F3823" s="3"/>
      <c r="G3823" s="77" t="e">
        <f>VLOOKUP($F$1&amp;F3823,定价因子!E:F,2,0)</f>
        <v>#N/A</v>
      </c>
      <c r="H3823" s="3"/>
      <c r="I3823" s="77" t="e">
        <f>VLOOKUP($H$1&amp;H3823,定价因子!E:F,2,0)</f>
        <v>#N/A</v>
      </c>
      <c r="J3823" s="3"/>
      <c r="K3823" s="77" t="e">
        <f>VLOOKUP($J$1&amp;J3823,定价因子!E:F,2,0)</f>
        <v>#N/A</v>
      </c>
      <c r="L3823" s="3"/>
      <c r="M3823" s="77" t="e">
        <f>VLOOKUP($L$1&amp;L3823,定价因子!E:F,2,0)</f>
        <v>#N/A</v>
      </c>
      <c r="N3823" s="3"/>
      <c r="O3823" s="77" t="e">
        <f>VLOOKUP($N$1&amp;N3823,定价因子!E:F,2,0)</f>
        <v>#N/A</v>
      </c>
      <c r="P3823" s="3"/>
      <c r="Q3823" s="55" t="e">
        <f>VLOOKUP($P$1&amp;P3823,定价因子!$E:$F,2,0)</f>
        <v>#N/A</v>
      </c>
      <c r="R3823" s="3"/>
      <c r="S3823" s="77" t="e">
        <f>VLOOKUP($R$1&amp;R3823,定价因子!$E:$F,2,0)</f>
        <v>#N/A</v>
      </c>
      <c r="T3823" s="61"/>
      <c r="U3823" s="63"/>
      <c r="V3823" s="63"/>
      <c r="W3823" s="63"/>
      <c r="X3823" s="3"/>
    </row>
    <row r="3824" spans="1:24">
      <c r="A3824" s="3"/>
      <c r="B3824" s="3"/>
      <c r="C3824" s="3"/>
      <c r="D3824" s="3"/>
      <c r="E3824" s="79"/>
      <c r="F3824" s="3"/>
      <c r="G3824" s="77" t="e">
        <f>VLOOKUP($F$1&amp;F3824,定价因子!E:F,2,0)</f>
        <v>#N/A</v>
      </c>
      <c r="H3824" s="3"/>
      <c r="I3824" s="77" t="e">
        <f>VLOOKUP($H$1&amp;H3824,定价因子!E:F,2,0)</f>
        <v>#N/A</v>
      </c>
      <c r="J3824" s="3"/>
      <c r="K3824" s="77" t="e">
        <f>VLOOKUP($J$1&amp;J3824,定价因子!E:F,2,0)</f>
        <v>#N/A</v>
      </c>
      <c r="L3824" s="3"/>
      <c r="M3824" s="77" t="e">
        <f>VLOOKUP($L$1&amp;L3824,定价因子!E:F,2,0)</f>
        <v>#N/A</v>
      </c>
      <c r="N3824" s="3"/>
      <c r="O3824" s="77" t="e">
        <f>VLOOKUP($N$1&amp;N3824,定价因子!E:F,2,0)</f>
        <v>#N/A</v>
      </c>
      <c r="P3824" s="3"/>
      <c r="Q3824" s="55" t="e">
        <f>VLOOKUP($P$1&amp;P3824,定价因子!$E:$F,2,0)</f>
        <v>#N/A</v>
      </c>
      <c r="R3824" s="3"/>
      <c r="S3824" s="77" t="e">
        <f>VLOOKUP($R$1&amp;R3824,定价因子!$E:$F,2,0)</f>
        <v>#N/A</v>
      </c>
      <c r="T3824" s="61"/>
      <c r="U3824" s="63"/>
      <c r="V3824" s="63"/>
      <c r="W3824" s="63"/>
      <c r="X3824" s="3"/>
    </row>
    <row r="3825" spans="1:24">
      <c r="A3825" s="3"/>
      <c r="B3825" s="3"/>
      <c r="C3825" s="3"/>
      <c r="D3825" s="3"/>
      <c r="E3825" s="79"/>
      <c r="F3825" s="3"/>
      <c r="G3825" s="77" t="e">
        <f>VLOOKUP($F$1&amp;F3825,定价因子!E:F,2,0)</f>
        <v>#N/A</v>
      </c>
      <c r="H3825" s="3"/>
      <c r="I3825" s="77" t="e">
        <f>VLOOKUP($H$1&amp;H3825,定价因子!E:F,2,0)</f>
        <v>#N/A</v>
      </c>
      <c r="J3825" s="3"/>
      <c r="K3825" s="77" t="e">
        <f>VLOOKUP($J$1&amp;J3825,定价因子!E:F,2,0)</f>
        <v>#N/A</v>
      </c>
      <c r="L3825" s="3"/>
      <c r="M3825" s="77" t="e">
        <f>VLOOKUP($L$1&amp;L3825,定价因子!E:F,2,0)</f>
        <v>#N/A</v>
      </c>
      <c r="N3825" s="3"/>
      <c r="O3825" s="77" t="e">
        <f>VLOOKUP($N$1&amp;N3825,定价因子!E:F,2,0)</f>
        <v>#N/A</v>
      </c>
      <c r="P3825" s="3"/>
      <c r="Q3825" s="55" t="e">
        <f>VLOOKUP($P$1&amp;P3825,定价因子!$E:$F,2,0)</f>
        <v>#N/A</v>
      </c>
      <c r="R3825" s="3"/>
      <c r="S3825" s="77" t="e">
        <f>VLOOKUP($R$1&amp;R3825,定价因子!$E:$F,2,0)</f>
        <v>#N/A</v>
      </c>
      <c r="T3825" s="61"/>
      <c r="U3825" s="63"/>
      <c r="V3825" s="63"/>
      <c r="W3825" s="63"/>
      <c r="X3825" s="3"/>
    </row>
    <row r="3826" spans="1:24">
      <c r="A3826" s="3"/>
      <c r="B3826" s="3"/>
      <c r="C3826" s="3"/>
      <c r="D3826" s="3"/>
      <c r="E3826" s="79"/>
      <c r="F3826" s="3"/>
      <c r="G3826" s="77" t="e">
        <f>VLOOKUP($F$1&amp;F3826,定价因子!E:F,2,0)</f>
        <v>#N/A</v>
      </c>
      <c r="H3826" s="3"/>
      <c r="I3826" s="77" t="e">
        <f>VLOOKUP($H$1&amp;H3826,定价因子!E:F,2,0)</f>
        <v>#N/A</v>
      </c>
      <c r="J3826" s="3"/>
      <c r="K3826" s="77" t="e">
        <f>VLOOKUP($J$1&amp;J3826,定价因子!E:F,2,0)</f>
        <v>#N/A</v>
      </c>
      <c r="L3826" s="3"/>
      <c r="M3826" s="77" t="e">
        <f>VLOOKUP($L$1&amp;L3826,定价因子!E:F,2,0)</f>
        <v>#N/A</v>
      </c>
      <c r="N3826" s="3"/>
      <c r="O3826" s="77" t="e">
        <f>VLOOKUP($N$1&amp;N3826,定价因子!E:F,2,0)</f>
        <v>#N/A</v>
      </c>
      <c r="P3826" s="3"/>
      <c r="Q3826" s="55" t="e">
        <f>VLOOKUP($P$1&amp;P3826,定价因子!$E:$F,2,0)</f>
        <v>#N/A</v>
      </c>
      <c r="R3826" s="3"/>
      <c r="S3826" s="77" t="e">
        <f>VLOOKUP($R$1&amp;R3826,定价因子!$E:$F,2,0)</f>
        <v>#N/A</v>
      </c>
      <c r="T3826" s="61"/>
      <c r="U3826" s="63"/>
      <c r="V3826" s="63"/>
      <c r="W3826" s="63"/>
      <c r="X3826" s="3"/>
    </row>
    <row r="3827" spans="1:24">
      <c r="A3827" s="3"/>
      <c r="B3827" s="3"/>
      <c r="C3827" s="3"/>
      <c r="D3827" s="3"/>
      <c r="E3827" s="79"/>
      <c r="F3827" s="3"/>
      <c r="G3827" s="77" t="e">
        <f>VLOOKUP($F$1&amp;F3827,定价因子!E:F,2,0)</f>
        <v>#N/A</v>
      </c>
      <c r="H3827" s="3"/>
      <c r="I3827" s="77" t="e">
        <f>VLOOKUP($H$1&amp;H3827,定价因子!E:F,2,0)</f>
        <v>#N/A</v>
      </c>
      <c r="J3827" s="3"/>
      <c r="K3827" s="77" t="e">
        <f>VLOOKUP($J$1&amp;J3827,定价因子!E:F,2,0)</f>
        <v>#N/A</v>
      </c>
      <c r="L3827" s="3"/>
      <c r="M3827" s="77" t="e">
        <f>VLOOKUP($L$1&amp;L3827,定价因子!E:F,2,0)</f>
        <v>#N/A</v>
      </c>
      <c r="N3827" s="3"/>
      <c r="O3827" s="77" t="e">
        <f>VLOOKUP($N$1&amp;N3827,定价因子!E:F,2,0)</f>
        <v>#N/A</v>
      </c>
      <c r="P3827" s="3"/>
      <c r="Q3827" s="55" t="e">
        <f>VLOOKUP($P$1&amp;P3827,定价因子!$E:$F,2,0)</f>
        <v>#N/A</v>
      </c>
      <c r="R3827" s="3"/>
      <c r="S3827" s="77" t="e">
        <f>VLOOKUP($R$1&amp;R3827,定价因子!$E:$F,2,0)</f>
        <v>#N/A</v>
      </c>
      <c r="T3827" s="61"/>
      <c r="U3827" s="63"/>
      <c r="V3827" s="63"/>
      <c r="W3827" s="63"/>
      <c r="X3827" s="3"/>
    </row>
    <row r="3828" spans="1:24">
      <c r="A3828" s="3"/>
      <c r="B3828" s="3"/>
      <c r="C3828" s="3"/>
      <c r="D3828" s="3"/>
      <c r="E3828" s="79"/>
      <c r="F3828" s="3"/>
      <c r="G3828" s="77" t="e">
        <f>VLOOKUP($F$1&amp;F3828,定价因子!E:F,2,0)</f>
        <v>#N/A</v>
      </c>
      <c r="H3828" s="3"/>
      <c r="I3828" s="77" t="e">
        <f>VLOOKUP($H$1&amp;H3828,定价因子!E:F,2,0)</f>
        <v>#N/A</v>
      </c>
      <c r="J3828" s="3"/>
      <c r="K3828" s="77" t="e">
        <f>VLOOKUP($J$1&amp;J3828,定价因子!E:F,2,0)</f>
        <v>#N/A</v>
      </c>
      <c r="L3828" s="3"/>
      <c r="M3828" s="77" t="e">
        <f>VLOOKUP($L$1&amp;L3828,定价因子!E:F,2,0)</f>
        <v>#N/A</v>
      </c>
      <c r="N3828" s="3"/>
      <c r="O3828" s="77" t="e">
        <f>VLOOKUP($N$1&amp;N3828,定价因子!E:F,2,0)</f>
        <v>#N/A</v>
      </c>
      <c r="P3828" s="3"/>
      <c r="Q3828" s="55" t="e">
        <f>VLOOKUP($P$1&amp;P3828,定价因子!$E:$F,2,0)</f>
        <v>#N/A</v>
      </c>
      <c r="R3828" s="3"/>
      <c r="S3828" s="77" t="e">
        <f>VLOOKUP($R$1&amp;R3828,定价因子!$E:$F,2,0)</f>
        <v>#N/A</v>
      </c>
      <c r="T3828" s="61"/>
      <c r="U3828" s="63"/>
      <c r="V3828" s="63"/>
      <c r="W3828" s="63"/>
      <c r="X3828" s="3"/>
    </row>
    <row r="3829" spans="1:24">
      <c r="A3829" s="3"/>
      <c r="B3829" s="3"/>
      <c r="C3829" s="3"/>
      <c r="D3829" s="3"/>
      <c r="E3829" s="79"/>
      <c r="F3829" s="3"/>
      <c r="G3829" s="77" t="e">
        <f>VLOOKUP($F$1&amp;F3829,定价因子!E:F,2,0)</f>
        <v>#N/A</v>
      </c>
      <c r="H3829" s="3"/>
      <c r="I3829" s="77" t="e">
        <f>VLOOKUP($H$1&amp;H3829,定价因子!E:F,2,0)</f>
        <v>#N/A</v>
      </c>
      <c r="J3829" s="3"/>
      <c r="K3829" s="77" t="e">
        <f>VLOOKUP($J$1&amp;J3829,定价因子!E:F,2,0)</f>
        <v>#N/A</v>
      </c>
      <c r="L3829" s="3"/>
      <c r="M3829" s="77" t="e">
        <f>VLOOKUP($L$1&amp;L3829,定价因子!E:F,2,0)</f>
        <v>#N/A</v>
      </c>
      <c r="N3829" s="3"/>
      <c r="O3829" s="77" t="e">
        <f>VLOOKUP($N$1&amp;N3829,定价因子!E:F,2,0)</f>
        <v>#N/A</v>
      </c>
      <c r="P3829" s="3"/>
      <c r="Q3829" s="55" t="e">
        <f>VLOOKUP($P$1&amp;P3829,定价因子!$E:$F,2,0)</f>
        <v>#N/A</v>
      </c>
      <c r="R3829" s="3"/>
      <c r="S3829" s="77" t="e">
        <f>VLOOKUP($R$1&amp;R3829,定价因子!$E:$F,2,0)</f>
        <v>#N/A</v>
      </c>
      <c r="T3829" s="61"/>
      <c r="U3829" s="63"/>
      <c r="V3829" s="63"/>
      <c r="W3829" s="63"/>
      <c r="X3829" s="3"/>
    </row>
    <row r="3830" spans="1:24">
      <c r="A3830" s="3"/>
      <c r="B3830" s="3"/>
      <c r="C3830" s="3"/>
      <c r="D3830" s="3"/>
      <c r="E3830" s="79"/>
      <c r="F3830" s="3"/>
      <c r="G3830" s="77" t="e">
        <f>VLOOKUP($F$1&amp;F3830,定价因子!E:F,2,0)</f>
        <v>#N/A</v>
      </c>
      <c r="H3830" s="3"/>
      <c r="I3830" s="77" t="e">
        <f>VLOOKUP($H$1&amp;H3830,定价因子!E:F,2,0)</f>
        <v>#N/A</v>
      </c>
      <c r="J3830" s="3"/>
      <c r="K3830" s="77" t="e">
        <f>VLOOKUP($J$1&amp;J3830,定价因子!E:F,2,0)</f>
        <v>#N/A</v>
      </c>
      <c r="L3830" s="3"/>
      <c r="M3830" s="77" t="e">
        <f>VLOOKUP($L$1&amp;L3830,定价因子!E:F,2,0)</f>
        <v>#N/A</v>
      </c>
      <c r="N3830" s="3"/>
      <c r="O3830" s="77" t="e">
        <f>VLOOKUP($N$1&amp;N3830,定价因子!E:F,2,0)</f>
        <v>#N/A</v>
      </c>
      <c r="P3830" s="3"/>
      <c r="Q3830" s="55" t="e">
        <f>VLOOKUP($P$1&amp;P3830,定价因子!$E:$F,2,0)</f>
        <v>#N/A</v>
      </c>
      <c r="R3830" s="3"/>
      <c r="S3830" s="77" t="e">
        <f>VLOOKUP($R$1&amp;R3830,定价因子!$E:$F,2,0)</f>
        <v>#N/A</v>
      </c>
      <c r="T3830" s="61"/>
      <c r="U3830" s="63"/>
      <c r="V3830" s="63"/>
      <c r="W3830" s="63"/>
      <c r="X3830" s="3"/>
    </row>
    <row r="3831" spans="1:24">
      <c r="A3831" s="3"/>
      <c r="B3831" s="3"/>
      <c r="C3831" s="3"/>
      <c r="D3831" s="3"/>
      <c r="E3831" s="79"/>
      <c r="F3831" s="3"/>
      <c r="G3831" s="77" t="e">
        <f>VLOOKUP($F$1&amp;F3831,定价因子!E:F,2,0)</f>
        <v>#N/A</v>
      </c>
      <c r="H3831" s="3"/>
      <c r="I3831" s="77" t="e">
        <f>VLOOKUP($H$1&amp;H3831,定价因子!E:F,2,0)</f>
        <v>#N/A</v>
      </c>
      <c r="J3831" s="3"/>
      <c r="K3831" s="77" t="e">
        <f>VLOOKUP($J$1&amp;J3831,定价因子!E:F,2,0)</f>
        <v>#N/A</v>
      </c>
      <c r="L3831" s="3"/>
      <c r="M3831" s="77" t="e">
        <f>VLOOKUP($L$1&amp;L3831,定价因子!E:F,2,0)</f>
        <v>#N/A</v>
      </c>
      <c r="N3831" s="3"/>
      <c r="O3831" s="77" t="e">
        <f>VLOOKUP($N$1&amp;N3831,定价因子!E:F,2,0)</f>
        <v>#N/A</v>
      </c>
      <c r="P3831" s="3"/>
      <c r="Q3831" s="55" t="e">
        <f>VLOOKUP($P$1&amp;P3831,定价因子!$E:$F,2,0)</f>
        <v>#N/A</v>
      </c>
      <c r="R3831" s="3"/>
      <c r="S3831" s="77" t="e">
        <f>VLOOKUP($R$1&amp;R3831,定价因子!$E:$F,2,0)</f>
        <v>#N/A</v>
      </c>
      <c r="T3831" s="61"/>
      <c r="U3831" s="63"/>
      <c r="V3831" s="63"/>
      <c r="W3831" s="63"/>
      <c r="X3831" s="3"/>
    </row>
    <row r="3832" spans="1:24">
      <c r="A3832" s="3"/>
      <c r="B3832" s="3"/>
      <c r="C3832" s="3"/>
      <c r="D3832" s="3"/>
      <c r="E3832" s="79"/>
      <c r="F3832" s="3"/>
      <c r="G3832" s="77" t="e">
        <f>VLOOKUP($F$1&amp;F3832,定价因子!E:F,2,0)</f>
        <v>#N/A</v>
      </c>
      <c r="H3832" s="3"/>
      <c r="I3832" s="77" t="e">
        <f>VLOOKUP($H$1&amp;H3832,定价因子!E:F,2,0)</f>
        <v>#N/A</v>
      </c>
      <c r="J3832" s="3"/>
      <c r="K3832" s="77" t="e">
        <f>VLOOKUP($J$1&amp;J3832,定价因子!E:F,2,0)</f>
        <v>#N/A</v>
      </c>
      <c r="L3832" s="3"/>
      <c r="M3832" s="77" t="e">
        <f>VLOOKUP($L$1&amp;L3832,定价因子!E:F,2,0)</f>
        <v>#N/A</v>
      </c>
      <c r="N3832" s="3"/>
      <c r="O3832" s="77" t="e">
        <f>VLOOKUP($N$1&amp;N3832,定价因子!E:F,2,0)</f>
        <v>#N/A</v>
      </c>
      <c r="P3832" s="3"/>
      <c r="Q3832" s="55" t="e">
        <f>VLOOKUP($P$1&amp;P3832,定价因子!$E:$F,2,0)</f>
        <v>#N/A</v>
      </c>
      <c r="R3832" s="3"/>
      <c r="S3832" s="77" t="e">
        <f>VLOOKUP($R$1&amp;R3832,定价因子!$E:$F,2,0)</f>
        <v>#N/A</v>
      </c>
      <c r="T3832" s="61"/>
      <c r="U3832" s="63"/>
      <c r="V3832" s="63"/>
      <c r="W3832" s="63"/>
      <c r="X3832" s="3"/>
    </row>
    <row r="3833" spans="1:24">
      <c r="A3833" s="3"/>
      <c r="B3833" s="3"/>
      <c r="C3833" s="3"/>
      <c r="D3833" s="3"/>
      <c r="E3833" s="79"/>
      <c r="F3833" s="3"/>
      <c r="G3833" s="77" t="e">
        <f>VLOOKUP($F$1&amp;F3833,定价因子!E:F,2,0)</f>
        <v>#N/A</v>
      </c>
      <c r="H3833" s="3"/>
      <c r="I3833" s="77" t="e">
        <f>VLOOKUP($H$1&amp;H3833,定价因子!E:F,2,0)</f>
        <v>#N/A</v>
      </c>
      <c r="J3833" s="3"/>
      <c r="K3833" s="77" t="e">
        <f>VLOOKUP($J$1&amp;J3833,定价因子!E:F,2,0)</f>
        <v>#N/A</v>
      </c>
      <c r="L3833" s="3"/>
      <c r="M3833" s="77" t="e">
        <f>VLOOKUP($L$1&amp;L3833,定价因子!E:F,2,0)</f>
        <v>#N/A</v>
      </c>
      <c r="N3833" s="3"/>
      <c r="O3833" s="77" t="e">
        <f>VLOOKUP($N$1&amp;N3833,定价因子!E:F,2,0)</f>
        <v>#N/A</v>
      </c>
      <c r="P3833" s="3"/>
      <c r="Q3833" s="55" t="e">
        <f>VLOOKUP($P$1&amp;P3833,定价因子!$E:$F,2,0)</f>
        <v>#N/A</v>
      </c>
      <c r="R3833" s="3"/>
      <c r="S3833" s="77" t="e">
        <f>VLOOKUP($R$1&amp;R3833,定价因子!$E:$F,2,0)</f>
        <v>#N/A</v>
      </c>
      <c r="T3833" s="61"/>
      <c r="U3833" s="63"/>
      <c r="V3833" s="63"/>
      <c r="W3833" s="63"/>
      <c r="X3833" s="3"/>
    </row>
    <row r="3834" spans="1:24">
      <c r="A3834" s="3"/>
      <c r="B3834" s="3"/>
      <c r="C3834" s="3"/>
      <c r="D3834" s="3"/>
      <c r="E3834" s="79"/>
      <c r="F3834" s="3"/>
      <c r="G3834" s="77" t="e">
        <f>VLOOKUP($F$1&amp;F3834,定价因子!E:F,2,0)</f>
        <v>#N/A</v>
      </c>
      <c r="H3834" s="3"/>
      <c r="I3834" s="77" t="e">
        <f>VLOOKUP($H$1&amp;H3834,定价因子!E:F,2,0)</f>
        <v>#N/A</v>
      </c>
      <c r="J3834" s="3"/>
      <c r="K3834" s="77" t="e">
        <f>VLOOKUP($J$1&amp;J3834,定价因子!E:F,2,0)</f>
        <v>#N/A</v>
      </c>
      <c r="L3834" s="3"/>
      <c r="M3834" s="77" t="e">
        <f>VLOOKUP($L$1&amp;L3834,定价因子!E:F,2,0)</f>
        <v>#N/A</v>
      </c>
      <c r="N3834" s="3"/>
      <c r="O3834" s="77" t="e">
        <f>VLOOKUP($N$1&amp;N3834,定价因子!E:F,2,0)</f>
        <v>#N/A</v>
      </c>
      <c r="P3834" s="3"/>
      <c r="Q3834" s="55" t="e">
        <f>VLOOKUP($P$1&amp;P3834,定价因子!$E:$F,2,0)</f>
        <v>#N/A</v>
      </c>
      <c r="R3834" s="3"/>
      <c r="S3834" s="77" t="e">
        <f>VLOOKUP($R$1&amp;R3834,定价因子!$E:$F,2,0)</f>
        <v>#N/A</v>
      </c>
      <c r="T3834" s="61"/>
      <c r="U3834" s="63"/>
      <c r="V3834" s="63"/>
      <c r="W3834" s="63"/>
      <c r="X3834" s="3"/>
    </row>
    <row r="3835" spans="1:24">
      <c r="A3835" s="3"/>
      <c r="B3835" s="3"/>
      <c r="C3835" s="3"/>
      <c r="D3835" s="3"/>
      <c r="E3835" s="79"/>
      <c r="F3835" s="3"/>
      <c r="G3835" s="77" t="e">
        <f>VLOOKUP($F$1&amp;F3835,定价因子!E:F,2,0)</f>
        <v>#N/A</v>
      </c>
      <c r="H3835" s="3"/>
      <c r="I3835" s="77" t="e">
        <f>VLOOKUP($H$1&amp;H3835,定价因子!E:F,2,0)</f>
        <v>#N/A</v>
      </c>
      <c r="J3835" s="3"/>
      <c r="K3835" s="77" t="e">
        <f>VLOOKUP($J$1&amp;J3835,定价因子!E:F,2,0)</f>
        <v>#N/A</v>
      </c>
      <c r="L3835" s="3"/>
      <c r="M3835" s="77" t="e">
        <f>VLOOKUP($L$1&amp;L3835,定价因子!E:F,2,0)</f>
        <v>#N/A</v>
      </c>
      <c r="N3835" s="3"/>
      <c r="O3835" s="77" t="e">
        <f>VLOOKUP($N$1&amp;N3835,定价因子!E:F,2,0)</f>
        <v>#N/A</v>
      </c>
      <c r="P3835" s="3"/>
      <c r="Q3835" s="55" t="e">
        <f>VLOOKUP($P$1&amp;P3835,定价因子!$E:$F,2,0)</f>
        <v>#N/A</v>
      </c>
      <c r="R3835" s="3"/>
      <c r="S3835" s="77" t="e">
        <f>VLOOKUP($R$1&amp;R3835,定价因子!$E:$F,2,0)</f>
        <v>#N/A</v>
      </c>
      <c r="T3835" s="61"/>
      <c r="U3835" s="63"/>
      <c r="V3835" s="63"/>
      <c r="W3835" s="63"/>
      <c r="X3835" s="3"/>
    </row>
    <row r="3836" spans="1:24">
      <c r="A3836" s="3"/>
      <c r="B3836" s="3"/>
      <c r="C3836" s="3"/>
      <c r="D3836" s="3"/>
      <c r="E3836" s="79"/>
      <c r="F3836" s="3"/>
      <c r="G3836" s="77" t="e">
        <f>VLOOKUP($F$1&amp;F3836,定价因子!E:F,2,0)</f>
        <v>#N/A</v>
      </c>
      <c r="H3836" s="3"/>
      <c r="I3836" s="77" t="e">
        <f>VLOOKUP($H$1&amp;H3836,定价因子!E:F,2,0)</f>
        <v>#N/A</v>
      </c>
      <c r="J3836" s="3"/>
      <c r="K3836" s="77" t="e">
        <f>VLOOKUP($J$1&amp;J3836,定价因子!E:F,2,0)</f>
        <v>#N/A</v>
      </c>
      <c r="L3836" s="3"/>
      <c r="M3836" s="77" t="e">
        <f>VLOOKUP($L$1&amp;L3836,定价因子!E:F,2,0)</f>
        <v>#N/A</v>
      </c>
      <c r="N3836" s="3"/>
      <c r="O3836" s="77" t="e">
        <f>VLOOKUP($N$1&amp;N3836,定价因子!E:F,2,0)</f>
        <v>#N/A</v>
      </c>
      <c r="P3836" s="3"/>
      <c r="Q3836" s="55" t="e">
        <f>VLOOKUP($P$1&amp;P3836,定价因子!$E:$F,2,0)</f>
        <v>#N/A</v>
      </c>
      <c r="R3836" s="3"/>
      <c r="S3836" s="77" t="e">
        <f>VLOOKUP($R$1&amp;R3836,定价因子!$E:$F,2,0)</f>
        <v>#N/A</v>
      </c>
      <c r="T3836" s="61"/>
      <c r="U3836" s="63"/>
      <c r="V3836" s="63"/>
      <c r="W3836" s="63"/>
      <c r="X3836" s="3"/>
    </row>
    <row r="3837" spans="1:24">
      <c r="A3837" s="3"/>
      <c r="B3837" s="3"/>
      <c r="C3837" s="3"/>
      <c r="D3837" s="3"/>
      <c r="E3837" s="79"/>
      <c r="F3837" s="3"/>
      <c r="G3837" s="77" t="e">
        <f>VLOOKUP($F$1&amp;F3837,定价因子!E:F,2,0)</f>
        <v>#N/A</v>
      </c>
      <c r="H3837" s="3"/>
      <c r="I3837" s="77" t="e">
        <f>VLOOKUP($H$1&amp;H3837,定价因子!E:F,2,0)</f>
        <v>#N/A</v>
      </c>
      <c r="J3837" s="3"/>
      <c r="K3837" s="77" t="e">
        <f>VLOOKUP($J$1&amp;J3837,定价因子!E:F,2,0)</f>
        <v>#N/A</v>
      </c>
      <c r="L3837" s="3"/>
      <c r="M3837" s="77" t="e">
        <f>VLOOKUP($L$1&amp;L3837,定价因子!E:F,2,0)</f>
        <v>#N/A</v>
      </c>
      <c r="N3837" s="3"/>
      <c r="O3837" s="77" t="e">
        <f>VLOOKUP($N$1&amp;N3837,定价因子!E:F,2,0)</f>
        <v>#N/A</v>
      </c>
      <c r="P3837" s="3"/>
      <c r="Q3837" s="55" t="e">
        <f>VLOOKUP($P$1&amp;P3837,定价因子!$E:$F,2,0)</f>
        <v>#N/A</v>
      </c>
      <c r="R3837" s="3"/>
      <c r="S3837" s="77" t="e">
        <f>VLOOKUP($R$1&amp;R3837,定价因子!$E:$F,2,0)</f>
        <v>#N/A</v>
      </c>
      <c r="T3837" s="61"/>
      <c r="U3837" s="63"/>
      <c r="V3837" s="63"/>
      <c r="W3837" s="63"/>
      <c r="X3837" s="3"/>
    </row>
    <row r="3838" spans="1:24">
      <c r="A3838" s="3"/>
      <c r="B3838" s="3"/>
      <c r="C3838" s="3"/>
      <c r="D3838" s="3"/>
      <c r="E3838" s="79"/>
      <c r="F3838" s="3"/>
      <c r="G3838" s="77" t="e">
        <f>VLOOKUP($F$1&amp;F3838,定价因子!E:F,2,0)</f>
        <v>#N/A</v>
      </c>
      <c r="H3838" s="3"/>
      <c r="I3838" s="77" t="e">
        <f>VLOOKUP($H$1&amp;H3838,定价因子!E:F,2,0)</f>
        <v>#N/A</v>
      </c>
      <c r="J3838" s="3"/>
      <c r="K3838" s="77" t="e">
        <f>VLOOKUP($J$1&amp;J3838,定价因子!E:F,2,0)</f>
        <v>#N/A</v>
      </c>
      <c r="L3838" s="3"/>
      <c r="M3838" s="77" t="e">
        <f>VLOOKUP($L$1&amp;L3838,定价因子!E:F,2,0)</f>
        <v>#N/A</v>
      </c>
      <c r="N3838" s="3"/>
      <c r="O3838" s="77" t="e">
        <f>VLOOKUP($N$1&amp;N3838,定价因子!E:F,2,0)</f>
        <v>#N/A</v>
      </c>
      <c r="P3838" s="3"/>
      <c r="Q3838" s="55" t="e">
        <f>VLOOKUP($P$1&amp;P3838,定价因子!$E:$F,2,0)</f>
        <v>#N/A</v>
      </c>
      <c r="R3838" s="3"/>
      <c r="S3838" s="77" t="e">
        <f>VLOOKUP($R$1&amp;R3838,定价因子!$E:$F,2,0)</f>
        <v>#N/A</v>
      </c>
      <c r="T3838" s="61"/>
      <c r="U3838" s="63"/>
      <c r="V3838" s="63"/>
      <c r="W3838" s="63"/>
      <c r="X3838" s="3"/>
    </row>
    <row r="3839" spans="1:24">
      <c r="A3839" s="3"/>
      <c r="B3839" s="3"/>
      <c r="C3839" s="3"/>
      <c r="D3839" s="3"/>
      <c r="E3839" s="79"/>
      <c r="F3839" s="3"/>
      <c r="G3839" s="77" t="e">
        <f>VLOOKUP($F$1&amp;F3839,定价因子!E:F,2,0)</f>
        <v>#N/A</v>
      </c>
      <c r="H3839" s="3"/>
      <c r="I3839" s="77" t="e">
        <f>VLOOKUP($H$1&amp;H3839,定价因子!E:F,2,0)</f>
        <v>#N/A</v>
      </c>
      <c r="J3839" s="3"/>
      <c r="K3839" s="77" t="e">
        <f>VLOOKUP($J$1&amp;J3839,定价因子!E:F,2,0)</f>
        <v>#N/A</v>
      </c>
      <c r="L3839" s="3"/>
      <c r="M3839" s="77" t="e">
        <f>VLOOKUP($L$1&amp;L3839,定价因子!E:F,2,0)</f>
        <v>#N/A</v>
      </c>
      <c r="N3839" s="3"/>
      <c r="O3839" s="77" t="e">
        <f>VLOOKUP($N$1&amp;N3839,定价因子!E:F,2,0)</f>
        <v>#N/A</v>
      </c>
      <c r="P3839" s="3"/>
      <c r="Q3839" s="55" t="e">
        <f>VLOOKUP($P$1&amp;P3839,定价因子!$E:$F,2,0)</f>
        <v>#N/A</v>
      </c>
      <c r="R3839" s="3"/>
      <c r="S3839" s="77" t="e">
        <f>VLOOKUP($R$1&amp;R3839,定价因子!$E:$F,2,0)</f>
        <v>#N/A</v>
      </c>
      <c r="T3839" s="61"/>
      <c r="U3839" s="63"/>
      <c r="V3839" s="63"/>
      <c r="W3839" s="63"/>
      <c r="X3839" s="3"/>
    </row>
    <row r="3840" spans="1:24">
      <c r="A3840" s="3"/>
      <c r="B3840" s="3"/>
      <c r="C3840" s="3"/>
      <c r="D3840" s="3"/>
      <c r="E3840" s="79"/>
      <c r="F3840" s="3"/>
      <c r="G3840" s="77" t="e">
        <f>VLOOKUP($F$1&amp;F3840,定价因子!E:F,2,0)</f>
        <v>#N/A</v>
      </c>
      <c r="H3840" s="3"/>
      <c r="I3840" s="77" t="e">
        <f>VLOOKUP($H$1&amp;H3840,定价因子!E:F,2,0)</f>
        <v>#N/A</v>
      </c>
      <c r="J3840" s="3"/>
      <c r="K3840" s="77" t="e">
        <f>VLOOKUP($J$1&amp;J3840,定价因子!E:F,2,0)</f>
        <v>#N/A</v>
      </c>
      <c r="L3840" s="3"/>
      <c r="M3840" s="77" t="e">
        <f>VLOOKUP($L$1&amp;L3840,定价因子!E:F,2,0)</f>
        <v>#N/A</v>
      </c>
      <c r="N3840" s="3"/>
      <c r="O3840" s="77" t="e">
        <f>VLOOKUP($N$1&amp;N3840,定价因子!E:F,2,0)</f>
        <v>#N/A</v>
      </c>
      <c r="P3840" s="3"/>
      <c r="Q3840" s="55" t="e">
        <f>VLOOKUP($P$1&amp;P3840,定价因子!$E:$F,2,0)</f>
        <v>#N/A</v>
      </c>
      <c r="R3840" s="3"/>
      <c r="S3840" s="77" t="e">
        <f>VLOOKUP($R$1&amp;R3840,定价因子!$E:$F,2,0)</f>
        <v>#N/A</v>
      </c>
      <c r="T3840" s="61"/>
      <c r="U3840" s="63"/>
      <c r="V3840" s="63"/>
      <c r="W3840" s="63"/>
      <c r="X3840" s="3"/>
    </row>
    <row r="3841" spans="1:24">
      <c r="A3841" s="3"/>
      <c r="B3841" s="3"/>
      <c r="C3841" s="3"/>
      <c r="D3841" s="3"/>
      <c r="E3841" s="79"/>
      <c r="F3841" s="3"/>
      <c r="G3841" s="77" t="e">
        <f>VLOOKUP($F$1&amp;F3841,定价因子!E:F,2,0)</f>
        <v>#N/A</v>
      </c>
      <c r="H3841" s="3"/>
      <c r="I3841" s="77" t="e">
        <f>VLOOKUP($H$1&amp;H3841,定价因子!E:F,2,0)</f>
        <v>#N/A</v>
      </c>
      <c r="J3841" s="3"/>
      <c r="K3841" s="77" t="e">
        <f>VLOOKUP($J$1&amp;J3841,定价因子!E:F,2,0)</f>
        <v>#N/A</v>
      </c>
      <c r="L3841" s="3"/>
      <c r="M3841" s="77" t="e">
        <f>VLOOKUP($L$1&amp;L3841,定价因子!E:F,2,0)</f>
        <v>#N/A</v>
      </c>
      <c r="N3841" s="3"/>
      <c r="O3841" s="77" t="e">
        <f>VLOOKUP($N$1&amp;N3841,定价因子!E:F,2,0)</f>
        <v>#N/A</v>
      </c>
      <c r="P3841" s="3"/>
      <c r="Q3841" s="55" t="e">
        <f>VLOOKUP($P$1&amp;P3841,定价因子!$E:$F,2,0)</f>
        <v>#N/A</v>
      </c>
      <c r="R3841" s="3"/>
      <c r="S3841" s="77" t="e">
        <f>VLOOKUP($R$1&amp;R3841,定价因子!$E:$F,2,0)</f>
        <v>#N/A</v>
      </c>
      <c r="T3841" s="61"/>
      <c r="U3841" s="63"/>
      <c r="V3841" s="63"/>
      <c r="W3841" s="63"/>
      <c r="X3841" s="3"/>
    </row>
    <row r="3842" spans="1:24">
      <c r="A3842" s="3"/>
      <c r="B3842" s="3"/>
      <c r="C3842" s="3"/>
      <c r="D3842" s="3"/>
      <c r="E3842" s="79"/>
      <c r="F3842" s="3"/>
      <c r="G3842" s="77" t="e">
        <f>VLOOKUP($F$1&amp;F3842,定价因子!E:F,2,0)</f>
        <v>#N/A</v>
      </c>
      <c r="H3842" s="3"/>
      <c r="I3842" s="77" t="e">
        <f>VLOOKUP($H$1&amp;H3842,定价因子!E:F,2,0)</f>
        <v>#N/A</v>
      </c>
      <c r="J3842" s="3"/>
      <c r="K3842" s="77" t="e">
        <f>VLOOKUP($J$1&amp;J3842,定价因子!E:F,2,0)</f>
        <v>#N/A</v>
      </c>
      <c r="L3842" s="3"/>
      <c r="M3842" s="77" t="e">
        <f>VLOOKUP($L$1&amp;L3842,定价因子!E:F,2,0)</f>
        <v>#N/A</v>
      </c>
      <c r="N3842" s="3"/>
      <c r="O3842" s="77" t="e">
        <f>VLOOKUP($N$1&amp;N3842,定价因子!E:F,2,0)</f>
        <v>#N/A</v>
      </c>
      <c r="P3842" s="3"/>
      <c r="Q3842" s="55" t="e">
        <f>VLOOKUP($P$1&amp;P3842,定价因子!$E:$F,2,0)</f>
        <v>#N/A</v>
      </c>
      <c r="R3842" s="3"/>
      <c r="S3842" s="77" t="e">
        <f>VLOOKUP($R$1&amp;R3842,定价因子!$E:$F,2,0)</f>
        <v>#N/A</v>
      </c>
      <c r="T3842" s="61"/>
      <c r="U3842" s="63"/>
      <c r="V3842" s="63"/>
      <c r="W3842" s="63"/>
      <c r="X3842" s="3"/>
    </row>
    <row r="3843" spans="1:24">
      <c r="A3843" s="3"/>
      <c r="B3843" s="3"/>
      <c r="C3843" s="3"/>
      <c r="D3843" s="3"/>
      <c r="E3843" s="79"/>
      <c r="F3843" s="3"/>
      <c r="G3843" s="77" t="e">
        <f>VLOOKUP($F$1&amp;F3843,定价因子!E:F,2,0)</f>
        <v>#N/A</v>
      </c>
      <c r="H3843" s="3"/>
      <c r="I3843" s="77" t="e">
        <f>VLOOKUP($H$1&amp;H3843,定价因子!E:F,2,0)</f>
        <v>#N/A</v>
      </c>
      <c r="J3843" s="3"/>
      <c r="K3843" s="77" t="e">
        <f>VLOOKUP($J$1&amp;J3843,定价因子!E:F,2,0)</f>
        <v>#N/A</v>
      </c>
      <c r="L3843" s="3"/>
      <c r="M3843" s="77" t="e">
        <f>VLOOKUP($L$1&amp;L3843,定价因子!E:F,2,0)</f>
        <v>#N/A</v>
      </c>
      <c r="N3843" s="3"/>
      <c r="O3843" s="77" t="e">
        <f>VLOOKUP($N$1&amp;N3843,定价因子!E:F,2,0)</f>
        <v>#N/A</v>
      </c>
      <c r="P3843" s="3"/>
      <c r="Q3843" s="55" t="e">
        <f>VLOOKUP($P$1&amp;P3843,定价因子!$E:$F,2,0)</f>
        <v>#N/A</v>
      </c>
      <c r="R3843" s="3"/>
      <c r="S3843" s="77" t="e">
        <f>VLOOKUP($R$1&amp;R3843,定价因子!$E:$F,2,0)</f>
        <v>#N/A</v>
      </c>
      <c r="T3843" s="61"/>
      <c r="U3843" s="63"/>
      <c r="V3843" s="63"/>
      <c r="W3843" s="63"/>
      <c r="X3843" s="3"/>
    </row>
    <row r="3844" spans="1:24">
      <c r="A3844" s="3"/>
      <c r="B3844" s="3"/>
      <c r="C3844" s="3"/>
      <c r="D3844" s="3"/>
      <c r="E3844" s="79"/>
      <c r="F3844" s="3"/>
      <c r="G3844" s="77" t="e">
        <f>VLOOKUP($F$1&amp;F3844,定价因子!E:F,2,0)</f>
        <v>#N/A</v>
      </c>
      <c r="H3844" s="3"/>
      <c r="I3844" s="77" t="e">
        <f>VLOOKUP($H$1&amp;H3844,定价因子!E:F,2,0)</f>
        <v>#N/A</v>
      </c>
      <c r="J3844" s="3"/>
      <c r="K3844" s="77" t="e">
        <f>VLOOKUP($J$1&amp;J3844,定价因子!E:F,2,0)</f>
        <v>#N/A</v>
      </c>
      <c r="L3844" s="3"/>
      <c r="M3844" s="77" t="e">
        <f>VLOOKUP($L$1&amp;L3844,定价因子!E:F,2,0)</f>
        <v>#N/A</v>
      </c>
      <c r="N3844" s="3"/>
      <c r="O3844" s="77" t="e">
        <f>VLOOKUP($N$1&amp;N3844,定价因子!E:F,2,0)</f>
        <v>#N/A</v>
      </c>
      <c r="P3844" s="3"/>
      <c r="Q3844" s="55" t="e">
        <f>VLOOKUP($P$1&amp;P3844,定价因子!$E:$F,2,0)</f>
        <v>#N/A</v>
      </c>
      <c r="R3844" s="3"/>
      <c r="S3844" s="77" t="e">
        <f>VLOOKUP($R$1&amp;R3844,定价因子!$E:$F,2,0)</f>
        <v>#N/A</v>
      </c>
      <c r="T3844" s="61"/>
      <c r="U3844" s="63"/>
      <c r="V3844" s="63"/>
      <c r="W3844" s="63"/>
      <c r="X3844" s="3"/>
    </row>
    <row r="3845" spans="1:24">
      <c r="A3845" s="3"/>
      <c r="B3845" s="3"/>
      <c r="C3845" s="3"/>
      <c r="D3845" s="3"/>
      <c r="E3845" s="79"/>
      <c r="F3845" s="3"/>
      <c r="G3845" s="77" t="e">
        <f>VLOOKUP($F$1&amp;F3845,定价因子!E:F,2,0)</f>
        <v>#N/A</v>
      </c>
      <c r="H3845" s="3"/>
      <c r="I3845" s="77" t="e">
        <f>VLOOKUP($H$1&amp;H3845,定价因子!E:F,2,0)</f>
        <v>#N/A</v>
      </c>
      <c r="J3845" s="3"/>
      <c r="K3845" s="77" t="e">
        <f>VLOOKUP($J$1&amp;J3845,定价因子!E:F,2,0)</f>
        <v>#N/A</v>
      </c>
      <c r="L3845" s="3"/>
      <c r="M3845" s="77" t="e">
        <f>VLOOKUP($L$1&amp;L3845,定价因子!E:F,2,0)</f>
        <v>#N/A</v>
      </c>
      <c r="N3845" s="3"/>
      <c r="O3845" s="77" t="e">
        <f>VLOOKUP($N$1&amp;N3845,定价因子!E:F,2,0)</f>
        <v>#N/A</v>
      </c>
      <c r="P3845" s="3"/>
      <c r="Q3845" s="55" t="e">
        <f>VLOOKUP($P$1&amp;P3845,定价因子!$E:$F,2,0)</f>
        <v>#N/A</v>
      </c>
      <c r="R3845" s="3"/>
      <c r="S3845" s="77" t="e">
        <f>VLOOKUP($R$1&amp;R3845,定价因子!$E:$F,2,0)</f>
        <v>#N/A</v>
      </c>
      <c r="T3845" s="61"/>
      <c r="U3845" s="63"/>
      <c r="V3845" s="63"/>
      <c r="W3845" s="63"/>
      <c r="X3845" s="3"/>
    </row>
    <row r="3846" spans="1:24">
      <c r="A3846" s="3"/>
      <c r="B3846" s="3"/>
      <c r="C3846" s="3"/>
      <c r="D3846" s="3"/>
      <c r="E3846" s="79"/>
      <c r="F3846" s="3"/>
      <c r="G3846" s="77" t="e">
        <f>VLOOKUP($F$1&amp;F3846,定价因子!E:F,2,0)</f>
        <v>#N/A</v>
      </c>
      <c r="H3846" s="3"/>
      <c r="I3846" s="77" t="e">
        <f>VLOOKUP($H$1&amp;H3846,定价因子!E:F,2,0)</f>
        <v>#N/A</v>
      </c>
      <c r="J3846" s="3"/>
      <c r="K3846" s="77" t="e">
        <f>VLOOKUP($J$1&amp;J3846,定价因子!E:F,2,0)</f>
        <v>#N/A</v>
      </c>
      <c r="L3846" s="3"/>
      <c r="M3846" s="77" t="e">
        <f>VLOOKUP($L$1&amp;L3846,定价因子!E:F,2,0)</f>
        <v>#N/A</v>
      </c>
      <c r="N3846" s="3"/>
      <c r="O3846" s="77" t="e">
        <f>VLOOKUP($N$1&amp;N3846,定价因子!E:F,2,0)</f>
        <v>#N/A</v>
      </c>
      <c r="P3846" s="3"/>
      <c r="Q3846" s="55" t="e">
        <f>VLOOKUP($P$1&amp;P3846,定价因子!$E:$F,2,0)</f>
        <v>#N/A</v>
      </c>
      <c r="R3846" s="3"/>
      <c r="S3846" s="77" t="e">
        <f>VLOOKUP($R$1&amp;R3846,定价因子!$E:$F,2,0)</f>
        <v>#N/A</v>
      </c>
      <c r="T3846" s="61"/>
      <c r="U3846" s="63"/>
      <c r="V3846" s="63"/>
      <c r="W3846" s="63"/>
      <c r="X3846" s="3"/>
    </row>
    <row r="3847" spans="1:24">
      <c r="A3847" s="3"/>
      <c r="B3847" s="3"/>
      <c r="C3847" s="3"/>
      <c r="D3847" s="3"/>
      <c r="E3847" s="79"/>
      <c r="F3847" s="3"/>
      <c r="G3847" s="77" t="e">
        <f>VLOOKUP($F$1&amp;F3847,定价因子!E:F,2,0)</f>
        <v>#N/A</v>
      </c>
      <c r="H3847" s="3"/>
      <c r="I3847" s="77" t="e">
        <f>VLOOKUP($H$1&amp;H3847,定价因子!E:F,2,0)</f>
        <v>#N/A</v>
      </c>
      <c r="J3847" s="3"/>
      <c r="K3847" s="77" t="e">
        <f>VLOOKUP($J$1&amp;J3847,定价因子!E:F,2,0)</f>
        <v>#N/A</v>
      </c>
      <c r="L3847" s="3"/>
      <c r="M3847" s="77" t="e">
        <f>VLOOKUP($L$1&amp;L3847,定价因子!E:F,2,0)</f>
        <v>#N/A</v>
      </c>
      <c r="N3847" s="3"/>
      <c r="O3847" s="77" t="e">
        <f>VLOOKUP($N$1&amp;N3847,定价因子!E:F,2,0)</f>
        <v>#N/A</v>
      </c>
      <c r="P3847" s="3"/>
      <c r="Q3847" s="55" t="e">
        <f>VLOOKUP($P$1&amp;P3847,定价因子!$E:$F,2,0)</f>
        <v>#N/A</v>
      </c>
      <c r="R3847" s="3"/>
      <c r="S3847" s="77" t="e">
        <f>VLOOKUP($R$1&amp;R3847,定价因子!$E:$F,2,0)</f>
        <v>#N/A</v>
      </c>
      <c r="T3847" s="61"/>
      <c r="U3847" s="63"/>
      <c r="V3847" s="63"/>
      <c r="W3847" s="63"/>
      <c r="X3847" s="3"/>
    </row>
    <row r="3848" spans="1:24">
      <c r="A3848" s="3"/>
      <c r="B3848" s="3"/>
      <c r="C3848" s="3"/>
      <c r="D3848" s="3"/>
      <c r="E3848" s="79"/>
      <c r="F3848" s="3"/>
      <c r="G3848" s="77" t="e">
        <f>VLOOKUP($F$1&amp;F3848,定价因子!E:F,2,0)</f>
        <v>#N/A</v>
      </c>
      <c r="H3848" s="3"/>
      <c r="I3848" s="77" t="e">
        <f>VLOOKUP($H$1&amp;H3848,定价因子!E:F,2,0)</f>
        <v>#N/A</v>
      </c>
      <c r="J3848" s="3"/>
      <c r="K3848" s="77" t="e">
        <f>VLOOKUP($J$1&amp;J3848,定价因子!E:F,2,0)</f>
        <v>#N/A</v>
      </c>
      <c r="L3848" s="3"/>
      <c r="M3848" s="77" t="e">
        <f>VLOOKUP($L$1&amp;L3848,定价因子!E:F,2,0)</f>
        <v>#N/A</v>
      </c>
      <c r="N3848" s="3"/>
      <c r="O3848" s="77" t="e">
        <f>VLOOKUP($N$1&amp;N3848,定价因子!E:F,2,0)</f>
        <v>#N/A</v>
      </c>
      <c r="P3848" s="3"/>
      <c r="Q3848" s="55" t="e">
        <f>VLOOKUP($P$1&amp;P3848,定价因子!$E:$F,2,0)</f>
        <v>#N/A</v>
      </c>
      <c r="R3848" s="3"/>
      <c r="S3848" s="77" t="e">
        <f>VLOOKUP($R$1&amp;R3848,定价因子!$E:$F,2,0)</f>
        <v>#N/A</v>
      </c>
      <c r="T3848" s="61"/>
      <c r="U3848" s="63"/>
      <c r="V3848" s="63"/>
      <c r="W3848" s="63"/>
      <c r="X3848" s="3"/>
    </row>
    <row r="3849" spans="1:24">
      <c r="A3849" s="3"/>
      <c r="B3849" s="3"/>
      <c r="C3849" s="3"/>
      <c r="D3849" s="3"/>
      <c r="E3849" s="79"/>
      <c r="F3849" s="3"/>
      <c r="G3849" s="77" t="e">
        <f>VLOOKUP($F$1&amp;F3849,定价因子!E:F,2,0)</f>
        <v>#N/A</v>
      </c>
      <c r="H3849" s="3"/>
      <c r="I3849" s="77" t="e">
        <f>VLOOKUP($H$1&amp;H3849,定价因子!E:F,2,0)</f>
        <v>#N/A</v>
      </c>
      <c r="J3849" s="3"/>
      <c r="K3849" s="77" t="e">
        <f>VLOOKUP($J$1&amp;J3849,定价因子!E:F,2,0)</f>
        <v>#N/A</v>
      </c>
      <c r="L3849" s="3"/>
      <c r="M3849" s="77" t="e">
        <f>VLOOKUP($L$1&amp;L3849,定价因子!E:F,2,0)</f>
        <v>#N/A</v>
      </c>
      <c r="N3849" s="3"/>
      <c r="O3849" s="77" t="e">
        <f>VLOOKUP($N$1&amp;N3849,定价因子!E:F,2,0)</f>
        <v>#N/A</v>
      </c>
      <c r="P3849" s="3"/>
      <c r="Q3849" s="55" t="e">
        <f>VLOOKUP($P$1&amp;P3849,定价因子!$E:$F,2,0)</f>
        <v>#N/A</v>
      </c>
      <c r="R3849" s="3"/>
      <c r="S3849" s="77" t="e">
        <f>VLOOKUP($R$1&amp;R3849,定价因子!$E:$F,2,0)</f>
        <v>#N/A</v>
      </c>
      <c r="T3849" s="61"/>
      <c r="U3849" s="63"/>
      <c r="V3849" s="63"/>
      <c r="W3849" s="63"/>
      <c r="X3849" s="3"/>
    </row>
    <row r="3850" spans="1:24">
      <c r="A3850" s="3"/>
      <c r="B3850" s="3"/>
      <c r="C3850" s="3"/>
      <c r="D3850" s="3"/>
      <c r="E3850" s="79"/>
      <c r="F3850" s="3"/>
      <c r="G3850" s="77" t="e">
        <f>VLOOKUP($F$1&amp;F3850,定价因子!E:F,2,0)</f>
        <v>#N/A</v>
      </c>
      <c r="H3850" s="3"/>
      <c r="I3850" s="77" t="e">
        <f>VLOOKUP($H$1&amp;H3850,定价因子!E:F,2,0)</f>
        <v>#N/A</v>
      </c>
      <c r="J3850" s="3"/>
      <c r="K3850" s="77" t="e">
        <f>VLOOKUP($J$1&amp;J3850,定价因子!E:F,2,0)</f>
        <v>#N/A</v>
      </c>
      <c r="L3850" s="3"/>
      <c r="M3850" s="77" t="e">
        <f>VLOOKUP($L$1&amp;L3850,定价因子!E:F,2,0)</f>
        <v>#N/A</v>
      </c>
      <c r="N3850" s="3"/>
      <c r="O3850" s="77" t="e">
        <f>VLOOKUP($N$1&amp;N3850,定价因子!E:F,2,0)</f>
        <v>#N/A</v>
      </c>
      <c r="P3850" s="3"/>
      <c r="Q3850" s="55" t="e">
        <f>VLOOKUP($P$1&amp;P3850,定价因子!$E:$F,2,0)</f>
        <v>#N/A</v>
      </c>
      <c r="R3850" s="3"/>
      <c r="S3850" s="77" t="e">
        <f>VLOOKUP($R$1&amp;R3850,定价因子!$E:$F,2,0)</f>
        <v>#N/A</v>
      </c>
      <c r="T3850" s="61"/>
      <c r="U3850" s="63"/>
      <c r="V3850" s="63"/>
      <c r="W3850" s="63"/>
      <c r="X3850" s="3"/>
    </row>
    <row r="3851" spans="1:24">
      <c r="A3851" s="3"/>
      <c r="B3851" s="3"/>
      <c r="C3851" s="3"/>
      <c r="D3851" s="3"/>
      <c r="E3851" s="79"/>
      <c r="F3851" s="3"/>
      <c r="G3851" s="77" t="e">
        <f>VLOOKUP($F$1&amp;F3851,定价因子!E:F,2,0)</f>
        <v>#N/A</v>
      </c>
      <c r="H3851" s="3"/>
      <c r="I3851" s="77" t="e">
        <f>VLOOKUP($H$1&amp;H3851,定价因子!E:F,2,0)</f>
        <v>#N/A</v>
      </c>
      <c r="J3851" s="3"/>
      <c r="K3851" s="77" t="e">
        <f>VLOOKUP($J$1&amp;J3851,定价因子!E:F,2,0)</f>
        <v>#N/A</v>
      </c>
      <c r="L3851" s="3"/>
      <c r="M3851" s="77" t="e">
        <f>VLOOKUP($L$1&amp;L3851,定价因子!E:F,2,0)</f>
        <v>#N/A</v>
      </c>
      <c r="N3851" s="3"/>
      <c r="O3851" s="77" t="e">
        <f>VLOOKUP($N$1&amp;N3851,定价因子!E:F,2,0)</f>
        <v>#N/A</v>
      </c>
      <c r="P3851" s="3"/>
      <c r="Q3851" s="55" t="e">
        <f>VLOOKUP($P$1&amp;P3851,定价因子!$E:$F,2,0)</f>
        <v>#N/A</v>
      </c>
      <c r="R3851" s="3"/>
      <c r="S3851" s="77" t="e">
        <f>VLOOKUP($R$1&amp;R3851,定价因子!$E:$F,2,0)</f>
        <v>#N/A</v>
      </c>
      <c r="T3851" s="61"/>
      <c r="U3851" s="63"/>
      <c r="V3851" s="63"/>
      <c r="W3851" s="63"/>
      <c r="X3851" s="3"/>
    </row>
    <row r="3852" spans="1:24">
      <c r="A3852" s="3"/>
      <c r="B3852" s="3"/>
      <c r="C3852" s="3"/>
      <c r="D3852" s="3"/>
      <c r="E3852" s="79"/>
      <c r="F3852" s="3"/>
      <c r="G3852" s="77" t="e">
        <f>VLOOKUP($F$1&amp;F3852,定价因子!E:F,2,0)</f>
        <v>#N/A</v>
      </c>
      <c r="H3852" s="3"/>
      <c r="I3852" s="77" t="e">
        <f>VLOOKUP($H$1&amp;H3852,定价因子!E:F,2,0)</f>
        <v>#N/A</v>
      </c>
      <c r="J3852" s="3"/>
      <c r="K3852" s="77" t="e">
        <f>VLOOKUP($J$1&amp;J3852,定价因子!E:F,2,0)</f>
        <v>#N/A</v>
      </c>
      <c r="L3852" s="3"/>
      <c r="M3852" s="77" t="e">
        <f>VLOOKUP($L$1&amp;L3852,定价因子!E:F,2,0)</f>
        <v>#N/A</v>
      </c>
      <c r="N3852" s="3"/>
      <c r="O3852" s="77" t="e">
        <f>VLOOKUP($N$1&amp;N3852,定价因子!E:F,2,0)</f>
        <v>#N/A</v>
      </c>
      <c r="P3852" s="3"/>
      <c r="Q3852" s="55" t="e">
        <f>VLOOKUP($P$1&amp;P3852,定价因子!$E:$F,2,0)</f>
        <v>#N/A</v>
      </c>
      <c r="R3852" s="3"/>
      <c r="S3852" s="77" t="e">
        <f>VLOOKUP($R$1&amp;R3852,定价因子!$E:$F,2,0)</f>
        <v>#N/A</v>
      </c>
      <c r="T3852" s="61"/>
      <c r="U3852" s="63"/>
      <c r="V3852" s="63"/>
      <c r="W3852" s="63"/>
      <c r="X3852" s="3"/>
    </row>
    <row r="3853" spans="1:24">
      <c r="A3853" s="3"/>
      <c r="B3853" s="3"/>
      <c r="C3853" s="3"/>
      <c r="D3853" s="3"/>
      <c r="E3853" s="79"/>
      <c r="F3853" s="3"/>
      <c r="G3853" s="77" t="e">
        <f>VLOOKUP($F$1&amp;F3853,定价因子!E:F,2,0)</f>
        <v>#N/A</v>
      </c>
      <c r="H3853" s="3"/>
      <c r="I3853" s="77" t="e">
        <f>VLOOKUP($H$1&amp;H3853,定价因子!E:F,2,0)</f>
        <v>#N/A</v>
      </c>
      <c r="J3853" s="3"/>
      <c r="K3853" s="77" t="e">
        <f>VLOOKUP($J$1&amp;J3853,定价因子!E:F,2,0)</f>
        <v>#N/A</v>
      </c>
      <c r="L3853" s="3"/>
      <c r="M3853" s="77" t="e">
        <f>VLOOKUP($L$1&amp;L3853,定价因子!E:F,2,0)</f>
        <v>#N/A</v>
      </c>
      <c r="N3853" s="3"/>
      <c r="O3853" s="77" t="e">
        <f>VLOOKUP($N$1&amp;N3853,定价因子!E:F,2,0)</f>
        <v>#N/A</v>
      </c>
      <c r="P3853" s="3"/>
      <c r="Q3853" s="55" t="e">
        <f>VLOOKUP($P$1&amp;P3853,定价因子!$E:$F,2,0)</f>
        <v>#N/A</v>
      </c>
      <c r="R3853" s="3"/>
      <c r="S3853" s="77" t="e">
        <f>VLOOKUP($R$1&amp;R3853,定价因子!$E:$F,2,0)</f>
        <v>#N/A</v>
      </c>
      <c r="T3853" s="61"/>
      <c r="U3853" s="63"/>
      <c r="V3853" s="63"/>
      <c r="W3853" s="63"/>
      <c r="X3853" s="3"/>
    </row>
    <row r="3854" spans="1:24">
      <c r="A3854" s="3"/>
      <c r="B3854" s="3"/>
      <c r="C3854" s="3"/>
      <c r="D3854" s="3"/>
      <c r="E3854" s="79"/>
      <c r="F3854" s="3"/>
      <c r="G3854" s="77" t="e">
        <f>VLOOKUP($F$1&amp;F3854,定价因子!E:F,2,0)</f>
        <v>#N/A</v>
      </c>
      <c r="H3854" s="3"/>
      <c r="I3854" s="77" t="e">
        <f>VLOOKUP($H$1&amp;H3854,定价因子!E:F,2,0)</f>
        <v>#N/A</v>
      </c>
      <c r="J3854" s="3"/>
      <c r="K3854" s="77" t="e">
        <f>VLOOKUP($J$1&amp;J3854,定价因子!E:F,2,0)</f>
        <v>#N/A</v>
      </c>
      <c r="L3854" s="3"/>
      <c r="M3854" s="77" t="e">
        <f>VLOOKUP($L$1&amp;L3854,定价因子!E:F,2,0)</f>
        <v>#N/A</v>
      </c>
      <c r="N3854" s="3"/>
      <c r="O3854" s="77" t="e">
        <f>VLOOKUP($N$1&amp;N3854,定价因子!E:F,2,0)</f>
        <v>#N/A</v>
      </c>
      <c r="P3854" s="3"/>
      <c r="Q3854" s="55" t="e">
        <f>VLOOKUP($P$1&amp;P3854,定价因子!$E:$F,2,0)</f>
        <v>#N/A</v>
      </c>
      <c r="R3854" s="3"/>
      <c r="S3854" s="77" t="e">
        <f>VLOOKUP($R$1&amp;R3854,定价因子!$E:$F,2,0)</f>
        <v>#N/A</v>
      </c>
      <c r="T3854" s="61"/>
      <c r="U3854" s="63"/>
      <c r="V3854" s="63"/>
      <c r="W3854" s="63"/>
      <c r="X3854" s="3"/>
    </row>
    <row r="3855" spans="1:24">
      <c r="A3855" s="3"/>
      <c r="B3855" s="3"/>
      <c r="C3855" s="3"/>
      <c r="D3855" s="3"/>
      <c r="E3855" s="79"/>
      <c r="F3855" s="3"/>
      <c r="G3855" s="77" t="e">
        <f>VLOOKUP($F$1&amp;F3855,定价因子!E:F,2,0)</f>
        <v>#N/A</v>
      </c>
      <c r="H3855" s="3"/>
      <c r="I3855" s="77" t="e">
        <f>VLOOKUP($H$1&amp;H3855,定价因子!E:F,2,0)</f>
        <v>#N/A</v>
      </c>
      <c r="J3855" s="3"/>
      <c r="K3855" s="77" t="e">
        <f>VLOOKUP($J$1&amp;J3855,定价因子!E:F,2,0)</f>
        <v>#N/A</v>
      </c>
      <c r="L3855" s="3"/>
      <c r="M3855" s="77" t="e">
        <f>VLOOKUP($L$1&amp;L3855,定价因子!E:F,2,0)</f>
        <v>#N/A</v>
      </c>
      <c r="N3855" s="3"/>
      <c r="O3855" s="77" t="e">
        <f>VLOOKUP($N$1&amp;N3855,定价因子!E:F,2,0)</f>
        <v>#N/A</v>
      </c>
      <c r="P3855" s="3"/>
      <c r="Q3855" s="55" t="e">
        <f>VLOOKUP($P$1&amp;P3855,定价因子!$E:$F,2,0)</f>
        <v>#N/A</v>
      </c>
      <c r="R3855" s="3"/>
      <c r="S3855" s="77" t="e">
        <f>VLOOKUP($R$1&amp;R3855,定价因子!$E:$F,2,0)</f>
        <v>#N/A</v>
      </c>
      <c r="T3855" s="61"/>
      <c r="U3855" s="63"/>
      <c r="V3855" s="63"/>
      <c r="W3855" s="63"/>
      <c r="X3855" s="3"/>
    </row>
    <row r="3856" spans="1:24">
      <c r="A3856" s="3"/>
      <c r="B3856" s="3"/>
      <c r="C3856" s="3"/>
      <c r="D3856" s="3"/>
      <c r="E3856" s="79"/>
      <c r="F3856" s="3"/>
      <c r="G3856" s="77" t="e">
        <f>VLOOKUP($F$1&amp;F3856,定价因子!E:F,2,0)</f>
        <v>#N/A</v>
      </c>
      <c r="H3856" s="3"/>
      <c r="I3856" s="77" t="e">
        <f>VLOOKUP($H$1&amp;H3856,定价因子!E:F,2,0)</f>
        <v>#N/A</v>
      </c>
      <c r="J3856" s="3"/>
      <c r="K3856" s="77" t="e">
        <f>VLOOKUP($J$1&amp;J3856,定价因子!E:F,2,0)</f>
        <v>#N/A</v>
      </c>
      <c r="L3856" s="3"/>
      <c r="M3856" s="77" t="e">
        <f>VLOOKUP($L$1&amp;L3856,定价因子!E:F,2,0)</f>
        <v>#N/A</v>
      </c>
      <c r="N3856" s="3"/>
      <c r="O3856" s="77" t="e">
        <f>VLOOKUP($N$1&amp;N3856,定价因子!E:F,2,0)</f>
        <v>#N/A</v>
      </c>
      <c r="P3856" s="3"/>
      <c r="Q3856" s="55" t="e">
        <f>VLOOKUP($P$1&amp;P3856,定价因子!$E:$F,2,0)</f>
        <v>#N/A</v>
      </c>
      <c r="R3856" s="3"/>
      <c r="S3856" s="77" t="e">
        <f>VLOOKUP($R$1&amp;R3856,定价因子!$E:$F,2,0)</f>
        <v>#N/A</v>
      </c>
      <c r="T3856" s="61"/>
      <c r="U3856" s="63"/>
      <c r="V3856" s="63"/>
      <c r="W3856" s="63"/>
      <c r="X3856" s="3"/>
    </row>
    <row r="3857" spans="1:24">
      <c r="A3857" s="3"/>
      <c r="B3857" s="3"/>
      <c r="C3857" s="3"/>
      <c r="D3857" s="3"/>
      <c r="E3857" s="79"/>
      <c r="F3857" s="3"/>
      <c r="G3857" s="77" t="e">
        <f>VLOOKUP($F$1&amp;F3857,定价因子!E:F,2,0)</f>
        <v>#N/A</v>
      </c>
      <c r="H3857" s="3"/>
      <c r="I3857" s="77" t="e">
        <f>VLOOKUP($H$1&amp;H3857,定价因子!E:F,2,0)</f>
        <v>#N/A</v>
      </c>
      <c r="J3857" s="3"/>
      <c r="K3857" s="77" t="e">
        <f>VLOOKUP($J$1&amp;J3857,定价因子!E:F,2,0)</f>
        <v>#N/A</v>
      </c>
      <c r="L3857" s="3"/>
      <c r="M3857" s="77" t="e">
        <f>VLOOKUP($L$1&amp;L3857,定价因子!E:F,2,0)</f>
        <v>#N/A</v>
      </c>
      <c r="N3857" s="3"/>
      <c r="O3857" s="77" t="e">
        <f>VLOOKUP($N$1&amp;N3857,定价因子!E:F,2,0)</f>
        <v>#N/A</v>
      </c>
      <c r="P3857" s="3"/>
      <c r="Q3857" s="55" t="e">
        <f>VLOOKUP($P$1&amp;P3857,定价因子!$E:$F,2,0)</f>
        <v>#N/A</v>
      </c>
      <c r="R3857" s="3"/>
      <c r="S3857" s="77" t="e">
        <f>VLOOKUP($R$1&amp;R3857,定价因子!$E:$F,2,0)</f>
        <v>#N/A</v>
      </c>
      <c r="T3857" s="61"/>
      <c r="U3857" s="63"/>
      <c r="V3857" s="63"/>
      <c r="W3857" s="63"/>
      <c r="X3857" s="3"/>
    </row>
    <row r="3858" spans="1:24">
      <c r="A3858" s="3"/>
      <c r="B3858" s="3"/>
      <c r="C3858" s="3"/>
      <c r="D3858" s="3"/>
      <c r="E3858" s="79"/>
      <c r="F3858" s="3"/>
      <c r="G3858" s="77" t="e">
        <f>VLOOKUP($F$1&amp;F3858,定价因子!E:F,2,0)</f>
        <v>#N/A</v>
      </c>
      <c r="H3858" s="3"/>
      <c r="I3858" s="77" t="e">
        <f>VLOOKUP($H$1&amp;H3858,定价因子!E:F,2,0)</f>
        <v>#N/A</v>
      </c>
      <c r="J3858" s="3"/>
      <c r="K3858" s="77" t="e">
        <f>VLOOKUP($J$1&amp;J3858,定价因子!E:F,2,0)</f>
        <v>#N/A</v>
      </c>
      <c r="L3858" s="3"/>
      <c r="M3858" s="77" t="e">
        <f>VLOOKUP($L$1&amp;L3858,定价因子!E:F,2,0)</f>
        <v>#N/A</v>
      </c>
      <c r="N3858" s="3"/>
      <c r="O3858" s="77" t="e">
        <f>VLOOKUP($N$1&amp;N3858,定价因子!E:F,2,0)</f>
        <v>#N/A</v>
      </c>
      <c r="P3858" s="3"/>
      <c r="Q3858" s="55" t="e">
        <f>VLOOKUP($P$1&amp;P3858,定价因子!$E:$F,2,0)</f>
        <v>#N/A</v>
      </c>
      <c r="R3858" s="3"/>
      <c r="S3858" s="77" t="e">
        <f>VLOOKUP($R$1&amp;R3858,定价因子!$E:$F,2,0)</f>
        <v>#N/A</v>
      </c>
      <c r="T3858" s="61"/>
      <c r="U3858" s="63"/>
      <c r="V3858" s="63"/>
      <c r="W3858" s="63"/>
      <c r="X3858" s="3"/>
    </row>
    <row r="3859" spans="1:24">
      <c r="A3859" s="3"/>
      <c r="B3859" s="3"/>
      <c r="C3859" s="3"/>
      <c r="D3859" s="3"/>
      <c r="E3859" s="79"/>
      <c r="F3859" s="3"/>
      <c r="G3859" s="77" t="e">
        <f>VLOOKUP($F$1&amp;F3859,定价因子!E:F,2,0)</f>
        <v>#N/A</v>
      </c>
      <c r="H3859" s="3"/>
      <c r="I3859" s="77" t="e">
        <f>VLOOKUP($H$1&amp;H3859,定价因子!E:F,2,0)</f>
        <v>#N/A</v>
      </c>
      <c r="J3859" s="3"/>
      <c r="K3859" s="77" t="e">
        <f>VLOOKUP($J$1&amp;J3859,定价因子!E:F,2,0)</f>
        <v>#N/A</v>
      </c>
      <c r="L3859" s="3"/>
      <c r="M3859" s="77" t="e">
        <f>VLOOKUP($L$1&amp;L3859,定价因子!E:F,2,0)</f>
        <v>#N/A</v>
      </c>
      <c r="N3859" s="3"/>
      <c r="O3859" s="77" t="e">
        <f>VLOOKUP($N$1&amp;N3859,定价因子!E:F,2,0)</f>
        <v>#N/A</v>
      </c>
      <c r="P3859" s="3"/>
      <c r="Q3859" s="55" t="e">
        <f>VLOOKUP($P$1&amp;P3859,定价因子!$E:$F,2,0)</f>
        <v>#N/A</v>
      </c>
      <c r="R3859" s="3"/>
      <c r="S3859" s="77" t="e">
        <f>VLOOKUP($R$1&amp;R3859,定价因子!$E:$F,2,0)</f>
        <v>#N/A</v>
      </c>
      <c r="T3859" s="61"/>
      <c r="U3859" s="63"/>
      <c r="V3859" s="63"/>
      <c r="W3859" s="63"/>
      <c r="X3859" s="3"/>
    </row>
    <row r="3860" spans="1:24">
      <c r="A3860" s="3"/>
      <c r="B3860" s="3"/>
      <c r="C3860" s="3"/>
      <c r="D3860" s="3"/>
      <c r="E3860" s="79"/>
      <c r="F3860" s="3"/>
      <c r="G3860" s="77" t="e">
        <f>VLOOKUP($F$1&amp;F3860,定价因子!E:F,2,0)</f>
        <v>#N/A</v>
      </c>
      <c r="H3860" s="3"/>
      <c r="I3860" s="77" t="e">
        <f>VLOOKUP($H$1&amp;H3860,定价因子!E:F,2,0)</f>
        <v>#N/A</v>
      </c>
      <c r="J3860" s="3"/>
      <c r="K3860" s="77" t="e">
        <f>VLOOKUP($J$1&amp;J3860,定价因子!E:F,2,0)</f>
        <v>#N/A</v>
      </c>
      <c r="L3860" s="3"/>
      <c r="M3860" s="77" t="e">
        <f>VLOOKUP($L$1&amp;L3860,定价因子!E:F,2,0)</f>
        <v>#N/A</v>
      </c>
      <c r="N3860" s="3"/>
      <c r="O3860" s="77" t="e">
        <f>VLOOKUP($N$1&amp;N3860,定价因子!E:F,2,0)</f>
        <v>#N/A</v>
      </c>
      <c r="P3860" s="3"/>
      <c r="Q3860" s="55" t="e">
        <f>VLOOKUP($P$1&amp;P3860,定价因子!$E:$F,2,0)</f>
        <v>#N/A</v>
      </c>
      <c r="R3860" s="3"/>
      <c r="S3860" s="77" t="e">
        <f>VLOOKUP($R$1&amp;R3860,定价因子!$E:$F,2,0)</f>
        <v>#N/A</v>
      </c>
      <c r="T3860" s="61"/>
      <c r="U3860" s="63"/>
      <c r="V3860" s="63"/>
      <c r="W3860" s="63"/>
      <c r="X3860" s="3"/>
    </row>
    <row r="3861" spans="1:24">
      <c r="A3861" s="3"/>
      <c r="B3861" s="3"/>
      <c r="C3861" s="3"/>
      <c r="D3861" s="3"/>
      <c r="E3861" s="79"/>
      <c r="F3861" s="3"/>
      <c r="G3861" s="77" t="e">
        <f>VLOOKUP($F$1&amp;F3861,定价因子!E:F,2,0)</f>
        <v>#N/A</v>
      </c>
      <c r="H3861" s="3"/>
      <c r="I3861" s="77" t="e">
        <f>VLOOKUP($H$1&amp;H3861,定价因子!E:F,2,0)</f>
        <v>#N/A</v>
      </c>
      <c r="J3861" s="3"/>
      <c r="K3861" s="77" t="e">
        <f>VLOOKUP($J$1&amp;J3861,定价因子!E:F,2,0)</f>
        <v>#N/A</v>
      </c>
      <c r="L3861" s="3"/>
      <c r="M3861" s="77" t="e">
        <f>VLOOKUP($L$1&amp;L3861,定价因子!E:F,2,0)</f>
        <v>#N/A</v>
      </c>
      <c r="N3861" s="3"/>
      <c r="O3861" s="77" t="e">
        <f>VLOOKUP($N$1&amp;N3861,定价因子!E:F,2,0)</f>
        <v>#N/A</v>
      </c>
      <c r="P3861" s="3"/>
      <c r="Q3861" s="55" t="e">
        <f>VLOOKUP($P$1&amp;P3861,定价因子!$E:$F,2,0)</f>
        <v>#N/A</v>
      </c>
      <c r="R3861" s="3"/>
      <c r="S3861" s="77" t="e">
        <f>VLOOKUP($R$1&amp;R3861,定价因子!$E:$F,2,0)</f>
        <v>#N/A</v>
      </c>
      <c r="T3861" s="61"/>
      <c r="U3861" s="63"/>
      <c r="V3861" s="63"/>
      <c r="W3861" s="63"/>
      <c r="X3861" s="3"/>
    </row>
    <row r="3862" spans="1:24">
      <c r="A3862" s="3"/>
      <c r="B3862" s="3"/>
      <c r="C3862" s="3"/>
      <c r="D3862" s="3"/>
      <c r="E3862" s="79"/>
      <c r="F3862" s="3"/>
      <c r="G3862" s="77" t="e">
        <f>VLOOKUP($F$1&amp;F3862,定价因子!E:F,2,0)</f>
        <v>#N/A</v>
      </c>
      <c r="H3862" s="3"/>
      <c r="I3862" s="77" t="e">
        <f>VLOOKUP($H$1&amp;H3862,定价因子!E:F,2,0)</f>
        <v>#N/A</v>
      </c>
      <c r="J3862" s="3"/>
      <c r="K3862" s="77" t="e">
        <f>VLOOKUP($J$1&amp;J3862,定价因子!E:F,2,0)</f>
        <v>#N/A</v>
      </c>
      <c r="L3862" s="3"/>
      <c r="M3862" s="77" t="e">
        <f>VLOOKUP($L$1&amp;L3862,定价因子!E:F,2,0)</f>
        <v>#N/A</v>
      </c>
      <c r="N3862" s="3"/>
      <c r="O3862" s="77" t="e">
        <f>VLOOKUP($N$1&amp;N3862,定价因子!E:F,2,0)</f>
        <v>#N/A</v>
      </c>
      <c r="P3862" s="3"/>
      <c r="Q3862" s="55" t="e">
        <f>VLOOKUP($P$1&amp;P3862,定价因子!$E:$F,2,0)</f>
        <v>#N/A</v>
      </c>
      <c r="R3862" s="3"/>
      <c r="S3862" s="77" t="e">
        <f>VLOOKUP($R$1&amp;R3862,定价因子!$E:$F,2,0)</f>
        <v>#N/A</v>
      </c>
      <c r="T3862" s="61"/>
      <c r="U3862" s="63"/>
      <c r="V3862" s="63"/>
      <c r="W3862" s="63"/>
      <c r="X3862" s="3"/>
    </row>
    <row r="3863" spans="1:24">
      <c r="A3863" s="3"/>
      <c r="B3863" s="3"/>
      <c r="C3863" s="3"/>
      <c r="D3863" s="3"/>
      <c r="E3863" s="79"/>
      <c r="F3863" s="3"/>
      <c r="G3863" s="77" t="e">
        <f>VLOOKUP($F$1&amp;F3863,定价因子!E:F,2,0)</f>
        <v>#N/A</v>
      </c>
      <c r="H3863" s="3"/>
      <c r="I3863" s="77" t="e">
        <f>VLOOKUP($H$1&amp;H3863,定价因子!E:F,2,0)</f>
        <v>#N/A</v>
      </c>
      <c r="J3863" s="3"/>
      <c r="K3863" s="77" t="e">
        <f>VLOOKUP($J$1&amp;J3863,定价因子!E:F,2,0)</f>
        <v>#N/A</v>
      </c>
      <c r="L3863" s="3"/>
      <c r="M3863" s="77" t="e">
        <f>VLOOKUP($L$1&amp;L3863,定价因子!E:F,2,0)</f>
        <v>#N/A</v>
      </c>
      <c r="N3863" s="3"/>
      <c r="O3863" s="77" t="e">
        <f>VLOOKUP($N$1&amp;N3863,定价因子!E:F,2,0)</f>
        <v>#N/A</v>
      </c>
      <c r="P3863" s="3"/>
      <c r="Q3863" s="55" t="e">
        <f>VLOOKUP($P$1&amp;P3863,定价因子!$E:$F,2,0)</f>
        <v>#N/A</v>
      </c>
      <c r="R3863" s="3"/>
      <c r="S3863" s="77" t="e">
        <f>VLOOKUP($R$1&amp;R3863,定价因子!$E:$F,2,0)</f>
        <v>#N/A</v>
      </c>
      <c r="T3863" s="61"/>
      <c r="U3863" s="63"/>
      <c r="V3863" s="63"/>
      <c r="W3863" s="63"/>
      <c r="X3863" s="3"/>
    </row>
    <row r="3864" spans="1:24">
      <c r="A3864" s="3"/>
      <c r="B3864" s="3"/>
      <c r="C3864" s="3"/>
      <c r="D3864" s="3"/>
      <c r="E3864" s="79"/>
      <c r="F3864" s="3"/>
      <c r="G3864" s="77" t="e">
        <f>VLOOKUP($F$1&amp;F3864,定价因子!E:F,2,0)</f>
        <v>#N/A</v>
      </c>
      <c r="H3864" s="3"/>
      <c r="I3864" s="77" t="e">
        <f>VLOOKUP($H$1&amp;H3864,定价因子!E:F,2,0)</f>
        <v>#N/A</v>
      </c>
      <c r="J3864" s="3"/>
      <c r="K3864" s="77" t="e">
        <f>VLOOKUP($J$1&amp;J3864,定价因子!E:F,2,0)</f>
        <v>#N/A</v>
      </c>
      <c r="L3864" s="3"/>
      <c r="M3864" s="77" t="e">
        <f>VLOOKUP($L$1&amp;L3864,定价因子!E:F,2,0)</f>
        <v>#N/A</v>
      </c>
      <c r="N3864" s="3"/>
      <c r="O3864" s="77" t="e">
        <f>VLOOKUP($N$1&amp;N3864,定价因子!E:F,2,0)</f>
        <v>#N/A</v>
      </c>
      <c r="P3864" s="3"/>
      <c r="Q3864" s="55" t="e">
        <f>VLOOKUP($P$1&amp;P3864,定价因子!$E:$F,2,0)</f>
        <v>#N/A</v>
      </c>
      <c r="R3864" s="3"/>
      <c r="S3864" s="77" t="e">
        <f>VLOOKUP($R$1&amp;R3864,定价因子!$E:$F,2,0)</f>
        <v>#N/A</v>
      </c>
      <c r="T3864" s="61"/>
      <c r="U3864" s="63"/>
      <c r="V3864" s="63"/>
      <c r="W3864" s="63"/>
      <c r="X3864" s="3"/>
    </row>
    <row r="3865" spans="1:24">
      <c r="A3865" s="3"/>
      <c r="B3865" s="3"/>
      <c r="C3865" s="3"/>
      <c r="D3865" s="3"/>
      <c r="E3865" s="79"/>
      <c r="F3865" s="3"/>
      <c r="G3865" s="77" t="e">
        <f>VLOOKUP($F$1&amp;F3865,定价因子!E:F,2,0)</f>
        <v>#N/A</v>
      </c>
      <c r="H3865" s="3"/>
      <c r="I3865" s="77" t="e">
        <f>VLOOKUP($H$1&amp;H3865,定价因子!E:F,2,0)</f>
        <v>#N/A</v>
      </c>
      <c r="J3865" s="3"/>
      <c r="K3865" s="77" t="e">
        <f>VLOOKUP($J$1&amp;J3865,定价因子!E:F,2,0)</f>
        <v>#N/A</v>
      </c>
      <c r="L3865" s="3"/>
      <c r="M3865" s="77" t="e">
        <f>VLOOKUP($L$1&amp;L3865,定价因子!E:F,2,0)</f>
        <v>#N/A</v>
      </c>
      <c r="N3865" s="3"/>
      <c r="O3865" s="77" t="e">
        <f>VLOOKUP($N$1&amp;N3865,定价因子!E:F,2,0)</f>
        <v>#N/A</v>
      </c>
      <c r="P3865" s="3"/>
      <c r="Q3865" s="55" t="e">
        <f>VLOOKUP($P$1&amp;P3865,定价因子!$E:$F,2,0)</f>
        <v>#N/A</v>
      </c>
      <c r="R3865" s="3"/>
      <c r="S3865" s="77" t="e">
        <f>VLOOKUP($R$1&amp;R3865,定价因子!$E:$F,2,0)</f>
        <v>#N/A</v>
      </c>
      <c r="T3865" s="61"/>
      <c r="U3865" s="63"/>
      <c r="V3865" s="63"/>
      <c r="W3865" s="63"/>
      <c r="X3865" s="3"/>
    </row>
    <row r="3866" spans="1:24">
      <c r="A3866" s="3"/>
      <c r="B3866" s="3"/>
      <c r="C3866" s="3"/>
      <c r="D3866" s="3"/>
      <c r="E3866" s="79"/>
      <c r="F3866" s="3"/>
      <c r="G3866" s="77" t="e">
        <f>VLOOKUP($F$1&amp;F3866,定价因子!E:F,2,0)</f>
        <v>#N/A</v>
      </c>
      <c r="H3866" s="3"/>
      <c r="I3866" s="77" t="e">
        <f>VLOOKUP($H$1&amp;H3866,定价因子!E:F,2,0)</f>
        <v>#N/A</v>
      </c>
      <c r="J3866" s="3"/>
      <c r="K3866" s="77" t="e">
        <f>VLOOKUP($J$1&amp;J3866,定价因子!E:F,2,0)</f>
        <v>#N/A</v>
      </c>
      <c r="L3866" s="3"/>
      <c r="M3866" s="77" t="e">
        <f>VLOOKUP($L$1&amp;L3866,定价因子!E:F,2,0)</f>
        <v>#N/A</v>
      </c>
      <c r="N3866" s="3"/>
      <c r="O3866" s="77" t="e">
        <f>VLOOKUP($N$1&amp;N3866,定价因子!E:F,2,0)</f>
        <v>#N/A</v>
      </c>
      <c r="P3866" s="3"/>
      <c r="Q3866" s="55" t="e">
        <f>VLOOKUP($P$1&amp;P3866,定价因子!$E:$F,2,0)</f>
        <v>#N/A</v>
      </c>
      <c r="R3866" s="3"/>
      <c r="S3866" s="77" t="e">
        <f>VLOOKUP($R$1&amp;R3866,定价因子!$E:$F,2,0)</f>
        <v>#N/A</v>
      </c>
      <c r="T3866" s="61"/>
      <c r="U3866" s="63"/>
      <c r="V3866" s="63"/>
      <c r="W3866" s="63"/>
      <c r="X3866" s="3"/>
    </row>
    <row r="3867" spans="1:24">
      <c r="A3867" s="3"/>
      <c r="B3867" s="3"/>
      <c r="C3867" s="3"/>
      <c r="D3867" s="3"/>
      <c r="E3867" s="79"/>
      <c r="F3867" s="3"/>
      <c r="G3867" s="77" t="e">
        <f>VLOOKUP($F$1&amp;F3867,定价因子!E:F,2,0)</f>
        <v>#N/A</v>
      </c>
      <c r="H3867" s="3"/>
      <c r="I3867" s="77" t="e">
        <f>VLOOKUP($H$1&amp;H3867,定价因子!E:F,2,0)</f>
        <v>#N/A</v>
      </c>
      <c r="J3867" s="3"/>
      <c r="K3867" s="77" t="e">
        <f>VLOOKUP($J$1&amp;J3867,定价因子!E:F,2,0)</f>
        <v>#N/A</v>
      </c>
      <c r="L3867" s="3"/>
      <c r="M3867" s="77" t="e">
        <f>VLOOKUP($L$1&amp;L3867,定价因子!E:F,2,0)</f>
        <v>#N/A</v>
      </c>
      <c r="N3867" s="3"/>
      <c r="O3867" s="77" t="e">
        <f>VLOOKUP($N$1&amp;N3867,定价因子!E:F,2,0)</f>
        <v>#N/A</v>
      </c>
      <c r="P3867" s="3"/>
      <c r="Q3867" s="55" t="e">
        <f>VLOOKUP($P$1&amp;P3867,定价因子!$E:$F,2,0)</f>
        <v>#N/A</v>
      </c>
      <c r="R3867" s="3"/>
      <c r="S3867" s="77" t="e">
        <f>VLOOKUP($R$1&amp;R3867,定价因子!$E:$F,2,0)</f>
        <v>#N/A</v>
      </c>
      <c r="T3867" s="61"/>
      <c r="U3867" s="63"/>
      <c r="V3867" s="63"/>
      <c r="W3867" s="63"/>
      <c r="X3867" s="3"/>
    </row>
    <row r="3868" spans="1:24">
      <c r="A3868" s="3"/>
      <c r="B3868" s="3"/>
      <c r="C3868" s="3"/>
      <c r="D3868" s="3"/>
      <c r="E3868" s="79"/>
      <c r="F3868" s="3"/>
      <c r="G3868" s="77" t="e">
        <f>VLOOKUP($F$1&amp;F3868,定价因子!E:F,2,0)</f>
        <v>#N/A</v>
      </c>
      <c r="H3868" s="3"/>
      <c r="I3868" s="77" t="e">
        <f>VLOOKUP($H$1&amp;H3868,定价因子!E:F,2,0)</f>
        <v>#N/A</v>
      </c>
      <c r="J3868" s="3"/>
      <c r="K3868" s="77" t="e">
        <f>VLOOKUP($J$1&amp;J3868,定价因子!E:F,2,0)</f>
        <v>#N/A</v>
      </c>
      <c r="L3868" s="3"/>
      <c r="M3868" s="77" t="e">
        <f>VLOOKUP($L$1&amp;L3868,定价因子!E:F,2,0)</f>
        <v>#N/A</v>
      </c>
      <c r="N3868" s="3"/>
      <c r="O3868" s="77" t="e">
        <f>VLOOKUP($N$1&amp;N3868,定价因子!E:F,2,0)</f>
        <v>#N/A</v>
      </c>
      <c r="P3868" s="3"/>
      <c r="Q3868" s="55" t="e">
        <f>VLOOKUP($P$1&amp;P3868,定价因子!$E:$F,2,0)</f>
        <v>#N/A</v>
      </c>
      <c r="R3868" s="3"/>
      <c r="S3868" s="77" t="e">
        <f>VLOOKUP($R$1&amp;R3868,定价因子!$E:$F,2,0)</f>
        <v>#N/A</v>
      </c>
      <c r="T3868" s="61"/>
      <c r="U3868" s="63"/>
      <c r="V3868" s="63"/>
      <c r="W3868" s="63"/>
      <c r="X3868" s="3"/>
    </row>
    <row r="3869" spans="1:24">
      <c r="A3869" s="3"/>
      <c r="B3869" s="3"/>
      <c r="C3869" s="3"/>
      <c r="D3869" s="3"/>
      <c r="E3869" s="79"/>
      <c r="F3869" s="3"/>
      <c r="G3869" s="77" t="e">
        <f>VLOOKUP($F$1&amp;F3869,定价因子!E:F,2,0)</f>
        <v>#N/A</v>
      </c>
      <c r="H3869" s="3"/>
      <c r="I3869" s="77" t="e">
        <f>VLOOKUP($H$1&amp;H3869,定价因子!E:F,2,0)</f>
        <v>#N/A</v>
      </c>
      <c r="J3869" s="3"/>
      <c r="K3869" s="77" t="e">
        <f>VLOOKUP($J$1&amp;J3869,定价因子!E:F,2,0)</f>
        <v>#N/A</v>
      </c>
      <c r="L3869" s="3"/>
      <c r="M3869" s="77" t="e">
        <f>VLOOKUP($L$1&amp;L3869,定价因子!E:F,2,0)</f>
        <v>#N/A</v>
      </c>
      <c r="N3869" s="3"/>
      <c r="O3869" s="77" t="e">
        <f>VLOOKUP($N$1&amp;N3869,定价因子!E:F,2,0)</f>
        <v>#N/A</v>
      </c>
      <c r="P3869" s="3"/>
      <c r="Q3869" s="55" t="e">
        <f>VLOOKUP($P$1&amp;P3869,定价因子!$E:$F,2,0)</f>
        <v>#N/A</v>
      </c>
      <c r="R3869" s="3"/>
      <c r="S3869" s="77" t="e">
        <f>VLOOKUP($R$1&amp;R3869,定价因子!$E:$F,2,0)</f>
        <v>#N/A</v>
      </c>
      <c r="T3869" s="61"/>
      <c r="U3869" s="63"/>
      <c r="V3869" s="63"/>
      <c r="W3869" s="63"/>
      <c r="X3869" s="3"/>
    </row>
    <row r="3870" spans="1:24">
      <c r="A3870" s="3"/>
      <c r="B3870" s="3"/>
      <c r="C3870" s="3"/>
      <c r="D3870" s="3"/>
      <c r="E3870" s="79"/>
      <c r="F3870" s="3"/>
      <c r="G3870" s="77" t="e">
        <f>VLOOKUP($F$1&amp;F3870,定价因子!E:F,2,0)</f>
        <v>#N/A</v>
      </c>
      <c r="H3870" s="3"/>
      <c r="I3870" s="77" t="e">
        <f>VLOOKUP($H$1&amp;H3870,定价因子!E:F,2,0)</f>
        <v>#N/A</v>
      </c>
      <c r="J3870" s="3"/>
      <c r="K3870" s="77" t="e">
        <f>VLOOKUP($J$1&amp;J3870,定价因子!E:F,2,0)</f>
        <v>#N/A</v>
      </c>
      <c r="L3870" s="3"/>
      <c r="M3870" s="77" t="e">
        <f>VLOOKUP($L$1&amp;L3870,定价因子!E:F,2,0)</f>
        <v>#N/A</v>
      </c>
      <c r="N3870" s="3"/>
      <c r="O3870" s="77" t="e">
        <f>VLOOKUP($N$1&amp;N3870,定价因子!E:F,2,0)</f>
        <v>#N/A</v>
      </c>
      <c r="P3870" s="3"/>
      <c r="Q3870" s="55" t="e">
        <f>VLOOKUP($P$1&amp;P3870,定价因子!$E:$F,2,0)</f>
        <v>#N/A</v>
      </c>
      <c r="R3870" s="3"/>
      <c r="S3870" s="77" t="e">
        <f>VLOOKUP($R$1&amp;R3870,定价因子!$E:$F,2,0)</f>
        <v>#N/A</v>
      </c>
      <c r="T3870" s="61"/>
      <c r="U3870" s="63"/>
      <c r="V3870" s="63"/>
      <c r="W3870" s="63"/>
      <c r="X3870" s="3"/>
    </row>
    <row r="3871" spans="1:24">
      <c r="A3871" s="3"/>
      <c r="B3871" s="3"/>
      <c r="C3871" s="3"/>
      <c r="D3871" s="3"/>
      <c r="E3871" s="79"/>
      <c r="F3871" s="3"/>
      <c r="G3871" s="77" t="e">
        <f>VLOOKUP($F$1&amp;F3871,定价因子!E:F,2,0)</f>
        <v>#N/A</v>
      </c>
      <c r="H3871" s="3"/>
      <c r="I3871" s="77" t="e">
        <f>VLOOKUP($H$1&amp;H3871,定价因子!E:F,2,0)</f>
        <v>#N/A</v>
      </c>
      <c r="J3871" s="3"/>
      <c r="K3871" s="77" t="e">
        <f>VLOOKUP($J$1&amp;J3871,定价因子!E:F,2,0)</f>
        <v>#N/A</v>
      </c>
      <c r="L3871" s="3"/>
      <c r="M3871" s="77" t="e">
        <f>VLOOKUP($L$1&amp;L3871,定价因子!E:F,2,0)</f>
        <v>#N/A</v>
      </c>
      <c r="N3871" s="3"/>
      <c r="O3871" s="77" t="e">
        <f>VLOOKUP($N$1&amp;N3871,定价因子!E:F,2,0)</f>
        <v>#N/A</v>
      </c>
      <c r="P3871" s="3"/>
      <c r="Q3871" s="55" t="e">
        <f>VLOOKUP($P$1&amp;P3871,定价因子!$E:$F,2,0)</f>
        <v>#N/A</v>
      </c>
      <c r="R3871" s="3"/>
      <c r="S3871" s="77" t="e">
        <f>VLOOKUP($R$1&amp;R3871,定价因子!$E:$F,2,0)</f>
        <v>#N/A</v>
      </c>
      <c r="T3871" s="61"/>
      <c r="U3871" s="63"/>
      <c r="V3871" s="63"/>
      <c r="W3871" s="63"/>
      <c r="X3871" s="3"/>
    </row>
    <row r="3872" spans="1:24">
      <c r="A3872" s="3"/>
      <c r="B3872" s="3"/>
      <c r="C3872" s="3"/>
      <c r="D3872" s="3"/>
      <c r="E3872" s="79"/>
      <c r="F3872" s="3"/>
      <c r="G3872" s="77" t="e">
        <f>VLOOKUP($F$1&amp;F3872,定价因子!E:F,2,0)</f>
        <v>#N/A</v>
      </c>
      <c r="H3872" s="3"/>
      <c r="I3872" s="77" t="e">
        <f>VLOOKUP($H$1&amp;H3872,定价因子!E:F,2,0)</f>
        <v>#N/A</v>
      </c>
      <c r="J3872" s="3"/>
      <c r="K3872" s="77" t="e">
        <f>VLOOKUP($J$1&amp;J3872,定价因子!E:F,2,0)</f>
        <v>#N/A</v>
      </c>
      <c r="L3872" s="3"/>
      <c r="M3872" s="77" t="e">
        <f>VLOOKUP($L$1&amp;L3872,定价因子!E:F,2,0)</f>
        <v>#N/A</v>
      </c>
      <c r="N3872" s="3"/>
      <c r="O3872" s="77" t="e">
        <f>VLOOKUP($N$1&amp;N3872,定价因子!E:F,2,0)</f>
        <v>#N/A</v>
      </c>
      <c r="P3872" s="3"/>
      <c r="Q3872" s="55" t="e">
        <f>VLOOKUP($P$1&amp;P3872,定价因子!$E:$F,2,0)</f>
        <v>#N/A</v>
      </c>
      <c r="R3872" s="3"/>
      <c r="S3872" s="77" t="e">
        <f>VLOOKUP($R$1&amp;R3872,定价因子!$E:$F,2,0)</f>
        <v>#N/A</v>
      </c>
      <c r="T3872" s="61"/>
      <c r="U3872" s="63"/>
      <c r="V3872" s="63"/>
      <c r="W3872" s="63"/>
      <c r="X3872" s="3"/>
    </row>
    <row r="3873" spans="1:24">
      <c r="A3873" s="3"/>
      <c r="B3873" s="3"/>
      <c r="C3873" s="3"/>
      <c r="D3873" s="3"/>
      <c r="E3873" s="79"/>
      <c r="F3873" s="3"/>
      <c r="G3873" s="77" t="e">
        <f>VLOOKUP($F$1&amp;F3873,定价因子!E:F,2,0)</f>
        <v>#N/A</v>
      </c>
      <c r="H3873" s="3"/>
      <c r="I3873" s="77" t="e">
        <f>VLOOKUP($H$1&amp;H3873,定价因子!E:F,2,0)</f>
        <v>#N/A</v>
      </c>
      <c r="J3873" s="3"/>
      <c r="K3873" s="77" t="e">
        <f>VLOOKUP($J$1&amp;J3873,定价因子!E:F,2,0)</f>
        <v>#N/A</v>
      </c>
      <c r="L3873" s="3"/>
      <c r="M3873" s="77" t="e">
        <f>VLOOKUP($L$1&amp;L3873,定价因子!E:F,2,0)</f>
        <v>#N/A</v>
      </c>
      <c r="N3873" s="3"/>
      <c r="O3873" s="77" t="e">
        <f>VLOOKUP($N$1&amp;N3873,定价因子!E:F,2,0)</f>
        <v>#N/A</v>
      </c>
      <c r="P3873" s="3"/>
      <c r="Q3873" s="55" t="e">
        <f>VLOOKUP($P$1&amp;P3873,定价因子!$E:$F,2,0)</f>
        <v>#N/A</v>
      </c>
      <c r="R3873" s="3"/>
      <c r="S3873" s="77" t="e">
        <f>VLOOKUP($R$1&amp;R3873,定价因子!$E:$F,2,0)</f>
        <v>#N/A</v>
      </c>
      <c r="T3873" s="61"/>
      <c r="U3873" s="63"/>
      <c r="V3873" s="63"/>
      <c r="W3873" s="63"/>
      <c r="X3873" s="3"/>
    </row>
    <row r="3874" spans="1:24">
      <c r="A3874" s="3"/>
      <c r="B3874" s="3"/>
      <c r="C3874" s="3"/>
      <c r="D3874" s="3"/>
      <c r="E3874" s="79"/>
      <c r="F3874" s="3"/>
      <c r="G3874" s="77" t="e">
        <f>VLOOKUP($F$1&amp;F3874,定价因子!E:F,2,0)</f>
        <v>#N/A</v>
      </c>
      <c r="H3874" s="3"/>
      <c r="I3874" s="77" t="e">
        <f>VLOOKUP($H$1&amp;H3874,定价因子!E:F,2,0)</f>
        <v>#N/A</v>
      </c>
      <c r="J3874" s="3"/>
      <c r="K3874" s="77" t="e">
        <f>VLOOKUP($J$1&amp;J3874,定价因子!E:F,2,0)</f>
        <v>#N/A</v>
      </c>
      <c r="L3874" s="3"/>
      <c r="M3874" s="77" t="e">
        <f>VLOOKUP($L$1&amp;L3874,定价因子!E:F,2,0)</f>
        <v>#N/A</v>
      </c>
      <c r="N3874" s="3"/>
      <c r="O3874" s="77" t="e">
        <f>VLOOKUP($N$1&amp;N3874,定价因子!E:F,2,0)</f>
        <v>#N/A</v>
      </c>
      <c r="P3874" s="3"/>
      <c r="Q3874" s="55" t="e">
        <f>VLOOKUP($P$1&amp;P3874,定价因子!$E:$F,2,0)</f>
        <v>#N/A</v>
      </c>
      <c r="R3874" s="3"/>
      <c r="S3874" s="77" t="e">
        <f>VLOOKUP($R$1&amp;R3874,定价因子!$E:$F,2,0)</f>
        <v>#N/A</v>
      </c>
      <c r="T3874" s="61"/>
      <c r="U3874" s="63"/>
      <c r="V3874" s="63"/>
      <c r="W3874" s="63"/>
      <c r="X3874" s="3"/>
    </row>
    <row r="3875" spans="1:24">
      <c r="A3875" s="3"/>
      <c r="B3875" s="3"/>
      <c r="C3875" s="3"/>
      <c r="D3875" s="3"/>
      <c r="E3875" s="79"/>
      <c r="F3875" s="3"/>
      <c r="G3875" s="77" t="e">
        <f>VLOOKUP($F$1&amp;F3875,定价因子!E:F,2,0)</f>
        <v>#N/A</v>
      </c>
      <c r="H3875" s="3"/>
      <c r="I3875" s="77" t="e">
        <f>VLOOKUP($H$1&amp;H3875,定价因子!E:F,2,0)</f>
        <v>#N/A</v>
      </c>
      <c r="J3875" s="3"/>
      <c r="K3875" s="77" t="e">
        <f>VLOOKUP($J$1&amp;J3875,定价因子!E:F,2,0)</f>
        <v>#N/A</v>
      </c>
      <c r="L3875" s="3"/>
      <c r="M3875" s="77" t="e">
        <f>VLOOKUP($L$1&amp;L3875,定价因子!E:F,2,0)</f>
        <v>#N/A</v>
      </c>
      <c r="N3875" s="3"/>
      <c r="O3875" s="77" t="e">
        <f>VLOOKUP($N$1&amp;N3875,定价因子!E:F,2,0)</f>
        <v>#N/A</v>
      </c>
      <c r="P3875" s="3"/>
      <c r="Q3875" s="55" t="e">
        <f>VLOOKUP($P$1&amp;P3875,定价因子!$E:$F,2,0)</f>
        <v>#N/A</v>
      </c>
      <c r="R3875" s="3"/>
      <c r="S3875" s="77" t="e">
        <f>VLOOKUP($R$1&amp;R3875,定价因子!$E:$F,2,0)</f>
        <v>#N/A</v>
      </c>
      <c r="T3875" s="61"/>
      <c r="U3875" s="63"/>
      <c r="V3875" s="63"/>
      <c r="W3875" s="63"/>
      <c r="X3875" s="3"/>
    </row>
    <row r="3876" spans="1:24">
      <c r="A3876" s="3"/>
      <c r="B3876" s="3"/>
      <c r="C3876" s="3"/>
      <c r="D3876" s="3"/>
      <c r="E3876" s="79"/>
      <c r="F3876" s="3"/>
      <c r="G3876" s="77" t="e">
        <f>VLOOKUP($F$1&amp;F3876,定价因子!E:F,2,0)</f>
        <v>#N/A</v>
      </c>
      <c r="H3876" s="3"/>
      <c r="I3876" s="77" t="e">
        <f>VLOOKUP($H$1&amp;H3876,定价因子!E:F,2,0)</f>
        <v>#N/A</v>
      </c>
      <c r="J3876" s="3"/>
      <c r="K3876" s="77" t="e">
        <f>VLOOKUP($J$1&amp;J3876,定价因子!E:F,2,0)</f>
        <v>#N/A</v>
      </c>
      <c r="L3876" s="3"/>
      <c r="M3876" s="77" t="e">
        <f>VLOOKUP($L$1&amp;L3876,定价因子!E:F,2,0)</f>
        <v>#N/A</v>
      </c>
      <c r="N3876" s="3"/>
      <c r="O3876" s="77" t="e">
        <f>VLOOKUP($N$1&amp;N3876,定价因子!E:F,2,0)</f>
        <v>#N/A</v>
      </c>
      <c r="P3876" s="3"/>
      <c r="Q3876" s="55" t="e">
        <f>VLOOKUP($P$1&amp;P3876,定价因子!$E:$F,2,0)</f>
        <v>#N/A</v>
      </c>
      <c r="R3876" s="3"/>
      <c r="S3876" s="77" t="e">
        <f>VLOOKUP($R$1&amp;R3876,定价因子!$E:$F,2,0)</f>
        <v>#N/A</v>
      </c>
      <c r="T3876" s="61"/>
      <c r="U3876" s="63"/>
      <c r="V3876" s="63"/>
      <c r="W3876" s="63"/>
      <c r="X3876" s="3"/>
    </row>
    <row r="3877" spans="1:24">
      <c r="A3877" s="3"/>
      <c r="B3877" s="3"/>
      <c r="C3877" s="3"/>
      <c r="D3877" s="3"/>
      <c r="E3877" s="79"/>
      <c r="F3877" s="3"/>
      <c r="G3877" s="77" t="e">
        <f>VLOOKUP($F$1&amp;F3877,定价因子!E:F,2,0)</f>
        <v>#N/A</v>
      </c>
      <c r="H3877" s="3"/>
      <c r="I3877" s="77" t="e">
        <f>VLOOKUP($H$1&amp;H3877,定价因子!E:F,2,0)</f>
        <v>#N/A</v>
      </c>
      <c r="J3877" s="3"/>
      <c r="K3877" s="77" t="e">
        <f>VLOOKUP($J$1&amp;J3877,定价因子!E:F,2,0)</f>
        <v>#N/A</v>
      </c>
      <c r="L3877" s="3"/>
      <c r="M3877" s="77" t="e">
        <f>VLOOKUP($L$1&amp;L3877,定价因子!E:F,2,0)</f>
        <v>#N/A</v>
      </c>
      <c r="N3877" s="3"/>
      <c r="O3877" s="77" t="e">
        <f>VLOOKUP($N$1&amp;N3877,定价因子!E:F,2,0)</f>
        <v>#N/A</v>
      </c>
      <c r="P3877" s="3"/>
      <c r="Q3877" s="55" t="e">
        <f>VLOOKUP($P$1&amp;P3877,定价因子!$E:$F,2,0)</f>
        <v>#N/A</v>
      </c>
      <c r="R3877" s="3"/>
      <c r="S3877" s="77" t="e">
        <f>VLOOKUP($R$1&amp;R3877,定价因子!$E:$F,2,0)</f>
        <v>#N/A</v>
      </c>
      <c r="T3877" s="61"/>
      <c r="U3877" s="63"/>
      <c r="V3877" s="63"/>
      <c r="W3877" s="63"/>
      <c r="X3877" s="3"/>
    </row>
    <row r="3878" spans="1:24">
      <c r="A3878" s="3"/>
      <c r="B3878" s="3"/>
      <c r="C3878" s="3"/>
      <c r="D3878" s="3"/>
      <c r="E3878" s="79"/>
      <c r="F3878" s="3"/>
      <c r="G3878" s="77" t="e">
        <f>VLOOKUP($F$1&amp;F3878,定价因子!E:F,2,0)</f>
        <v>#N/A</v>
      </c>
      <c r="H3878" s="3"/>
      <c r="I3878" s="77" t="e">
        <f>VLOOKUP($H$1&amp;H3878,定价因子!E:F,2,0)</f>
        <v>#N/A</v>
      </c>
      <c r="J3878" s="3"/>
      <c r="K3878" s="77" t="e">
        <f>VLOOKUP($J$1&amp;J3878,定价因子!E:F,2,0)</f>
        <v>#N/A</v>
      </c>
      <c r="L3878" s="3"/>
      <c r="M3878" s="77" t="e">
        <f>VLOOKUP($L$1&amp;L3878,定价因子!E:F,2,0)</f>
        <v>#N/A</v>
      </c>
      <c r="N3878" s="3"/>
      <c r="O3878" s="77" t="e">
        <f>VLOOKUP($N$1&amp;N3878,定价因子!E:F,2,0)</f>
        <v>#N/A</v>
      </c>
      <c r="P3878" s="3"/>
      <c r="Q3878" s="55" t="e">
        <f>VLOOKUP($P$1&amp;P3878,定价因子!$E:$F,2,0)</f>
        <v>#N/A</v>
      </c>
      <c r="R3878" s="3"/>
      <c r="S3878" s="77" t="e">
        <f>VLOOKUP($R$1&amp;R3878,定价因子!$E:$F,2,0)</f>
        <v>#N/A</v>
      </c>
      <c r="T3878" s="61"/>
      <c r="U3878" s="63"/>
      <c r="V3878" s="63"/>
      <c r="W3878" s="63"/>
      <c r="X3878" s="3"/>
    </row>
    <row r="3879" spans="1:24">
      <c r="A3879" s="3"/>
      <c r="B3879" s="3"/>
      <c r="C3879" s="3"/>
      <c r="D3879" s="3"/>
      <c r="E3879" s="79"/>
      <c r="F3879" s="3"/>
      <c r="G3879" s="77" t="e">
        <f>VLOOKUP($F$1&amp;F3879,定价因子!E:F,2,0)</f>
        <v>#N/A</v>
      </c>
      <c r="H3879" s="3"/>
      <c r="I3879" s="77" t="e">
        <f>VLOOKUP($H$1&amp;H3879,定价因子!E:F,2,0)</f>
        <v>#N/A</v>
      </c>
      <c r="J3879" s="3"/>
      <c r="K3879" s="77" t="e">
        <f>VLOOKUP($J$1&amp;J3879,定价因子!E:F,2,0)</f>
        <v>#N/A</v>
      </c>
      <c r="L3879" s="3"/>
      <c r="M3879" s="77" t="e">
        <f>VLOOKUP($L$1&amp;L3879,定价因子!E:F,2,0)</f>
        <v>#N/A</v>
      </c>
      <c r="N3879" s="3"/>
      <c r="O3879" s="77" t="e">
        <f>VLOOKUP($N$1&amp;N3879,定价因子!E:F,2,0)</f>
        <v>#N/A</v>
      </c>
      <c r="P3879" s="3"/>
      <c r="Q3879" s="55" t="e">
        <f>VLOOKUP($P$1&amp;P3879,定价因子!$E:$F,2,0)</f>
        <v>#N/A</v>
      </c>
      <c r="R3879" s="3"/>
      <c r="S3879" s="77" t="e">
        <f>VLOOKUP($R$1&amp;R3879,定价因子!$E:$F,2,0)</f>
        <v>#N/A</v>
      </c>
      <c r="T3879" s="61"/>
      <c r="U3879" s="63"/>
      <c r="V3879" s="63"/>
      <c r="W3879" s="63"/>
      <c r="X3879" s="3"/>
    </row>
    <row r="3880" spans="1:24">
      <c r="A3880" s="3"/>
      <c r="B3880" s="3"/>
      <c r="C3880" s="3"/>
      <c r="D3880" s="3"/>
      <c r="E3880" s="79"/>
      <c r="F3880" s="3"/>
      <c r="G3880" s="77" t="e">
        <f>VLOOKUP($F$1&amp;F3880,定价因子!E:F,2,0)</f>
        <v>#N/A</v>
      </c>
      <c r="H3880" s="3"/>
      <c r="I3880" s="77" t="e">
        <f>VLOOKUP($H$1&amp;H3880,定价因子!E:F,2,0)</f>
        <v>#N/A</v>
      </c>
      <c r="J3880" s="3"/>
      <c r="K3880" s="77" t="e">
        <f>VLOOKUP($J$1&amp;J3880,定价因子!E:F,2,0)</f>
        <v>#N/A</v>
      </c>
      <c r="L3880" s="3"/>
      <c r="M3880" s="77" t="e">
        <f>VLOOKUP($L$1&amp;L3880,定价因子!E:F,2,0)</f>
        <v>#N/A</v>
      </c>
      <c r="N3880" s="3"/>
      <c r="O3880" s="77" t="e">
        <f>VLOOKUP($N$1&amp;N3880,定价因子!E:F,2,0)</f>
        <v>#N/A</v>
      </c>
      <c r="P3880" s="3"/>
      <c r="Q3880" s="55" t="e">
        <f>VLOOKUP($P$1&amp;P3880,定价因子!$E:$F,2,0)</f>
        <v>#N/A</v>
      </c>
      <c r="R3880" s="3"/>
      <c r="S3880" s="77" t="e">
        <f>VLOOKUP($R$1&amp;R3880,定价因子!$E:$F,2,0)</f>
        <v>#N/A</v>
      </c>
      <c r="T3880" s="61"/>
      <c r="U3880" s="63"/>
      <c r="V3880" s="63"/>
      <c r="W3880" s="63"/>
      <c r="X3880" s="3"/>
    </row>
    <row r="3881" spans="1:24">
      <c r="A3881" s="3"/>
      <c r="B3881" s="3"/>
      <c r="C3881" s="3"/>
      <c r="D3881" s="3"/>
      <c r="E3881" s="79"/>
      <c r="F3881" s="3"/>
      <c r="G3881" s="77" t="e">
        <f>VLOOKUP($F$1&amp;F3881,定价因子!E:F,2,0)</f>
        <v>#N/A</v>
      </c>
      <c r="H3881" s="3"/>
      <c r="I3881" s="77" t="e">
        <f>VLOOKUP($H$1&amp;H3881,定价因子!E:F,2,0)</f>
        <v>#N/A</v>
      </c>
      <c r="J3881" s="3"/>
      <c r="K3881" s="77" t="e">
        <f>VLOOKUP($J$1&amp;J3881,定价因子!E:F,2,0)</f>
        <v>#N/A</v>
      </c>
      <c r="L3881" s="3"/>
      <c r="M3881" s="77" t="e">
        <f>VLOOKUP($L$1&amp;L3881,定价因子!E:F,2,0)</f>
        <v>#N/A</v>
      </c>
      <c r="N3881" s="3"/>
      <c r="O3881" s="77" t="e">
        <f>VLOOKUP($N$1&amp;N3881,定价因子!E:F,2,0)</f>
        <v>#N/A</v>
      </c>
      <c r="P3881" s="3"/>
      <c r="Q3881" s="55" t="e">
        <f>VLOOKUP($P$1&amp;P3881,定价因子!$E:$F,2,0)</f>
        <v>#N/A</v>
      </c>
      <c r="R3881" s="3"/>
      <c r="S3881" s="77" t="e">
        <f>VLOOKUP($R$1&amp;R3881,定价因子!$E:$F,2,0)</f>
        <v>#N/A</v>
      </c>
      <c r="T3881" s="61"/>
      <c r="U3881" s="63"/>
      <c r="V3881" s="63"/>
      <c r="W3881" s="63"/>
      <c r="X3881" s="3"/>
    </row>
    <row r="3882" spans="1:24">
      <c r="A3882" s="3"/>
      <c r="B3882" s="3"/>
      <c r="C3882" s="3"/>
      <c r="D3882" s="3"/>
      <c r="E3882" s="79"/>
      <c r="F3882" s="3"/>
      <c r="G3882" s="77" t="e">
        <f>VLOOKUP($F$1&amp;F3882,定价因子!E:F,2,0)</f>
        <v>#N/A</v>
      </c>
      <c r="H3882" s="3"/>
      <c r="I3882" s="77" t="e">
        <f>VLOOKUP($H$1&amp;H3882,定价因子!E:F,2,0)</f>
        <v>#N/A</v>
      </c>
      <c r="J3882" s="3"/>
      <c r="K3882" s="77" t="e">
        <f>VLOOKUP($J$1&amp;J3882,定价因子!E:F,2,0)</f>
        <v>#N/A</v>
      </c>
      <c r="L3882" s="3"/>
      <c r="M3882" s="77" t="e">
        <f>VLOOKUP($L$1&amp;L3882,定价因子!E:F,2,0)</f>
        <v>#N/A</v>
      </c>
      <c r="N3882" s="3"/>
      <c r="O3882" s="77" t="e">
        <f>VLOOKUP($N$1&amp;N3882,定价因子!E:F,2,0)</f>
        <v>#N/A</v>
      </c>
      <c r="P3882" s="3"/>
      <c r="Q3882" s="55" t="e">
        <f>VLOOKUP($P$1&amp;P3882,定价因子!$E:$F,2,0)</f>
        <v>#N/A</v>
      </c>
      <c r="R3882" s="3"/>
      <c r="S3882" s="77" t="e">
        <f>VLOOKUP($R$1&amp;R3882,定价因子!$E:$F,2,0)</f>
        <v>#N/A</v>
      </c>
      <c r="T3882" s="61"/>
      <c r="U3882" s="63"/>
      <c r="V3882" s="63"/>
      <c r="W3882" s="63"/>
      <c r="X3882" s="3"/>
    </row>
    <row r="3883" spans="1:24">
      <c r="A3883" s="3"/>
      <c r="B3883" s="3"/>
      <c r="C3883" s="3"/>
      <c r="D3883" s="3"/>
      <c r="E3883" s="79"/>
      <c r="F3883" s="3"/>
      <c r="G3883" s="77" t="e">
        <f>VLOOKUP($F$1&amp;F3883,定价因子!E:F,2,0)</f>
        <v>#N/A</v>
      </c>
      <c r="H3883" s="3"/>
      <c r="I3883" s="77" t="e">
        <f>VLOOKUP($H$1&amp;H3883,定价因子!E:F,2,0)</f>
        <v>#N/A</v>
      </c>
      <c r="J3883" s="3"/>
      <c r="K3883" s="77" t="e">
        <f>VLOOKUP($J$1&amp;J3883,定价因子!E:F,2,0)</f>
        <v>#N/A</v>
      </c>
      <c r="L3883" s="3"/>
      <c r="M3883" s="77" t="e">
        <f>VLOOKUP($L$1&amp;L3883,定价因子!E:F,2,0)</f>
        <v>#N/A</v>
      </c>
      <c r="N3883" s="3"/>
      <c r="O3883" s="77" t="e">
        <f>VLOOKUP($N$1&amp;N3883,定价因子!E:F,2,0)</f>
        <v>#N/A</v>
      </c>
      <c r="P3883" s="3"/>
      <c r="Q3883" s="55" t="e">
        <f>VLOOKUP($P$1&amp;P3883,定价因子!$E:$F,2,0)</f>
        <v>#N/A</v>
      </c>
      <c r="R3883" s="3"/>
      <c r="S3883" s="77" t="e">
        <f>VLOOKUP($R$1&amp;R3883,定价因子!$E:$F,2,0)</f>
        <v>#N/A</v>
      </c>
      <c r="T3883" s="61"/>
      <c r="U3883" s="63"/>
      <c r="V3883" s="63"/>
      <c r="W3883" s="63"/>
      <c r="X3883" s="3"/>
    </row>
    <row r="3884" spans="1:24">
      <c r="A3884" s="3"/>
      <c r="B3884" s="3"/>
      <c r="C3884" s="3"/>
      <c r="D3884" s="3"/>
      <c r="E3884" s="79"/>
      <c r="F3884" s="3"/>
      <c r="G3884" s="77" t="e">
        <f>VLOOKUP($F$1&amp;F3884,定价因子!E:F,2,0)</f>
        <v>#N/A</v>
      </c>
      <c r="H3884" s="3"/>
      <c r="I3884" s="77" t="e">
        <f>VLOOKUP($H$1&amp;H3884,定价因子!E:F,2,0)</f>
        <v>#N/A</v>
      </c>
      <c r="J3884" s="3"/>
      <c r="K3884" s="77" t="e">
        <f>VLOOKUP($J$1&amp;J3884,定价因子!E:F,2,0)</f>
        <v>#N/A</v>
      </c>
      <c r="L3884" s="3"/>
      <c r="M3884" s="77" t="e">
        <f>VLOOKUP($L$1&amp;L3884,定价因子!E:F,2,0)</f>
        <v>#N/A</v>
      </c>
      <c r="N3884" s="3"/>
      <c r="O3884" s="77" t="e">
        <f>VLOOKUP($N$1&amp;N3884,定价因子!E:F,2,0)</f>
        <v>#N/A</v>
      </c>
      <c r="P3884" s="3"/>
      <c r="Q3884" s="55" t="e">
        <f>VLOOKUP($P$1&amp;P3884,定价因子!$E:$F,2,0)</f>
        <v>#N/A</v>
      </c>
      <c r="R3884" s="3"/>
      <c r="S3884" s="77" t="e">
        <f>VLOOKUP($R$1&amp;R3884,定价因子!$E:$F,2,0)</f>
        <v>#N/A</v>
      </c>
      <c r="T3884" s="61"/>
      <c r="U3884" s="63"/>
      <c r="V3884" s="63"/>
      <c r="W3884" s="63"/>
      <c r="X3884" s="3"/>
    </row>
    <row r="3885" spans="1:24">
      <c r="A3885" s="3"/>
      <c r="B3885" s="3"/>
      <c r="C3885" s="3"/>
      <c r="D3885" s="3"/>
      <c r="E3885" s="79"/>
      <c r="F3885" s="3"/>
      <c r="G3885" s="77" t="e">
        <f>VLOOKUP($F$1&amp;F3885,定价因子!E:F,2,0)</f>
        <v>#N/A</v>
      </c>
      <c r="H3885" s="3"/>
      <c r="I3885" s="77" t="e">
        <f>VLOOKUP($H$1&amp;H3885,定价因子!E:F,2,0)</f>
        <v>#N/A</v>
      </c>
      <c r="J3885" s="3"/>
      <c r="K3885" s="77" t="e">
        <f>VLOOKUP($J$1&amp;J3885,定价因子!E:F,2,0)</f>
        <v>#N/A</v>
      </c>
      <c r="L3885" s="3"/>
      <c r="M3885" s="77" t="e">
        <f>VLOOKUP($L$1&amp;L3885,定价因子!E:F,2,0)</f>
        <v>#N/A</v>
      </c>
      <c r="N3885" s="3"/>
      <c r="O3885" s="77" t="e">
        <f>VLOOKUP($N$1&amp;N3885,定价因子!E:F,2,0)</f>
        <v>#N/A</v>
      </c>
      <c r="P3885" s="3"/>
      <c r="Q3885" s="55" t="e">
        <f>VLOOKUP($P$1&amp;P3885,定价因子!$E:$F,2,0)</f>
        <v>#N/A</v>
      </c>
      <c r="R3885" s="3"/>
      <c r="S3885" s="77" t="e">
        <f>VLOOKUP($R$1&amp;R3885,定价因子!$E:$F,2,0)</f>
        <v>#N/A</v>
      </c>
      <c r="T3885" s="61"/>
      <c r="U3885" s="63"/>
      <c r="V3885" s="63"/>
      <c r="W3885" s="63"/>
      <c r="X3885" s="3"/>
    </row>
    <row r="3886" spans="1:24">
      <c r="A3886" s="3"/>
      <c r="B3886" s="3"/>
      <c r="C3886" s="3"/>
      <c r="D3886" s="3"/>
      <c r="E3886" s="79"/>
      <c r="F3886" s="3"/>
      <c r="G3886" s="77" t="e">
        <f>VLOOKUP($F$1&amp;F3886,定价因子!E:F,2,0)</f>
        <v>#N/A</v>
      </c>
      <c r="H3886" s="3"/>
      <c r="I3886" s="77" t="e">
        <f>VLOOKUP($H$1&amp;H3886,定价因子!E:F,2,0)</f>
        <v>#N/A</v>
      </c>
      <c r="J3886" s="3"/>
      <c r="K3886" s="77" t="e">
        <f>VLOOKUP($J$1&amp;J3886,定价因子!E:F,2,0)</f>
        <v>#N/A</v>
      </c>
      <c r="L3886" s="3"/>
      <c r="M3886" s="77" t="e">
        <f>VLOOKUP($L$1&amp;L3886,定价因子!E:F,2,0)</f>
        <v>#N/A</v>
      </c>
      <c r="N3886" s="3"/>
      <c r="O3886" s="77" t="e">
        <f>VLOOKUP($N$1&amp;N3886,定价因子!E:F,2,0)</f>
        <v>#N/A</v>
      </c>
      <c r="P3886" s="3"/>
      <c r="Q3886" s="55" t="e">
        <f>VLOOKUP($P$1&amp;P3886,定价因子!$E:$F,2,0)</f>
        <v>#N/A</v>
      </c>
      <c r="R3886" s="3"/>
      <c r="S3886" s="77" t="e">
        <f>VLOOKUP($R$1&amp;R3886,定价因子!$E:$F,2,0)</f>
        <v>#N/A</v>
      </c>
      <c r="T3886" s="61"/>
      <c r="U3886" s="63"/>
      <c r="V3886" s="63"/>
      <c r="W3886" s="63"/>
      <c r="X3886" s="3"/>
    </row>
    <row r="3887" spans="1:24">
      <c r="A3887" s="3"/>
      <c r="B3887" s="3"/>
      <c r="C3887" s="3"/>
      <c r="D3887" s="3"/>
      <c r="E3887" s="79"/>
      <c r="F3887" s="3"/>
      <c r="G3887" s="77" t="e">
        <f>VLOOKUP($F$1&amp;F3887,定价因子!E:F,2,0)</f>
        <v>#N/A</v>
      </c>
      <c r="H3887" s="3"/>
      <c r="I3887" s="77" t="e">
        <f>VLOOKUP($H$1&amp;H3887,定价因子!E:F,2,0)</f>
        <v>#N/A</v>
      </c>
      <c r="J3887" s="3"/>
      <c r="K3887" s="77" t="e">
        <f>VLOOKUP($J$1&amp;J3887,定价因子!E:F,2,0)</f>
        <v>#N/A</v>
      </c>
      <c r="L3887" s="3"/>
      <c r="M3887" s="77" t="e">
        <f>VLOOKUP($L$1&amp;L3887,定价因子!E:F,2,0)</f>
        <v>#N/A</v>
      </c>
      <c r="N3887" s="3"/>
      <c r="O3887" s="77" t="e">
        <f>VLOOKUP($N$1&amp;N3887,定价因子!E:F,2,0)</f>
        <v>#N/A</v>
      </c>
      <c r="P3887" s="3"/>
      <c r="Q3887" s="55" t="e">
        <f>VLOOKUP($P$1&amp;P3887,定价因子!$E:$F,2,0)</f>
        <v>#N/A</v>
      </c>
      <c r="R3887" s="3"/>
      <c r="S3887" s="77" t="e">
        <f>VLOOKUP($R$1&amp;R3887,定价因子!$E:$F,2,0)</f>
        <v>#N/A</v>
      </c>
      <c r="T3887" s="61"/>
      <c r="U3887" s="63"/>
      <c r="V3887" s="63"/>
      <c r="W3887" s="63"/>
      <c r="X3887" s="3"/>
    </row>
    <row r="3888" spans="1:24">
      <c r="A3888" s="3"/>
      <c r="B3888" s="3"/>
      <c r="C3888" s="3"/>
      <c r="D3888" s="3"/>
      <c r="E3888" s="79"/>
      <c r="F3888" s="3"/>
      <c r="G3888" s="77" t="e">
        <f>VLOOKUP($F$1&amp;F3888,定价因子!E:F,2,0)</f>
        <v>#N/A</v>
      </c>
      <c r="H3888" s="3"/>
      <c r="I3888" s="77" t="e">
        <f>VLOOKUP($H$1&amp;H3888,定价因子!E:F,2,0)</f>
        <v>#N/A</v>
      </c>
      <c r="J3888" s="3"/>
      <c r="K3888" s="77" t="e">
        <f>VLOOKUP($J$1&amp;J3888,定价因子!E:F,2,0)</f>
        <v>#N/A</v>
      </c>
      <c r="L3888" s="3"/>
      <c r="M3888" s="77" t="e">
        <f>VLOOKUP($L$1&amp;L3888,定价因子!E:F,2,0)</f>
        <v>#N/A</v>
      </c>
      <c r="N3888" s="3"/>
      <c r="O3888" s="77" t="e">
        <f>VLOOKUP($N$1&amp;N3888,定价因子!E:F,2,0)</f>
        <v>#N/A</v>
      </c>
      <c r="P3888" s="3"/>
      <c r="Q3888" s="55" t="e">
        <f>VLOOKUP($P$1&amp;P3888,定价因子!$E:$F,2,0)</f>
        <v>#N/A</v>
      </c>
      <c r="R3888" s="3"/>
      <c r="S3888" s="77" t="e">
        <f>VLOOKUP($R$1&amp;R3888,定价因子!$E:$F,2,0)</f>
        <v>#N/A</v>
      </c>
      <c r="T3888" s="61"/>
      <c r="U3888" s="63"/>
      <c r="V3888" s="63"/>
      <c r="W3888" s="63"/>
      <c r="X3888" s="3"/>
    </row>
    <row r="3889" spans="1:24">
      <c r="A3889" s="3"/>
      <c r="B3889" s="3"/>
      <c r="C3889" s="3"/>
      <c r="D3889" s="3"/>
      <c r="E3889" s="79"/>
      <c r="F3889" s="3"/>
      <c r="G3889" s="77" t="e">
        <f>VLOOKUP($F$1&amp;F3889,定价因子!E:F,2,0)</f>
        <v>#N/A</v>
      </c>
      <c r="H3889" s="3"/>
      <c r="I3889" s="77" t="e">
        <f>VLOOKUP($H$1&amp;H3889,定价因子!E:F,2,0)</f>
        <v>#N/A</v>
      </c>
      <c r="J3889" s="3"/>
      <c r="K3889" s="77" t="e">
        <f>VLOOKUP($J$1&amp;J3889,定价因子!E:F,2,0)</f>
        <v>#N/A</v>
      </c>
      <c r="L3889" s="3"/>
      <c r="M3889" s="77" t="e">
        <f>VLOOKUP($L$1&amp;L3889,定价因子!E:F,2,0)</f>
        <v>#N/A</v>
      </c>
      <c r="N3889" s="3"/>
      <c r="O3889" s="77" t="e">
        <f>VLOOKUP($N$1&amp;N3889,定价因子!E:F,2,0)</f>
        <v>#N/A</v>
      </c>
      <c r="P3889" s="3"/>
      <c r="Q3889" s="55" t="e">
        <f>VLOOKUP($P$1&amp;P3889,定价因子!$E:$F,2,0)</f>
        <v>#N/A</v>
      </c>
      <c r="R3889" s="3"/>
      <c r="S3889" s="77" t="e">
        <f>VLOOKUP($R$1&amp;R3889,定价因子!$E:$F,2,0)</f>
        <v>#N/A</v>
      </c>
      <c r="T3889" s="61"/>
      <c r="U3889" s="63"/>
      <c r="V3889" s="63"/>
      <c r="W3889" s="63"/>
      <c r="X3889" s="3"/>
    </row>
    <row r="3890" spans="1:24">
      <c r="A3890" s="3"/>
      <c r="B3890" s="3"/>
      <c r="C3890" s="3"/>
      <c r="D3890" s="3"/>
      <c r="E3890" s="79"/>
      <c r="F3890" s="3"/>
      <c r="G3890" s="77" t="e">
        <f>VLOOKUP($F$1&amp;F3890,定价因子!E:F,2,0)</f>
        <v>#N/A</v>
      </c>
      <c r="H3890" s="3"/>
      <c r="I3890" s="77" t="e">
        <f>VLOOKUP($H$1&amp;H3890,定价因子!E:F,2,0)</f>
        <v>#N/A</v>
      </c>
      <c r="J3890" s="3"/>
      <c r="K3890" s="77" t="e">
        <f>VLOOKUP($J$1&amp;J3890,定价因子!E:F,2,0)</f>
        <v>#N/A</v>
      </c>
      <c r="L3890" s="3"/>
      <c r="M3890" s="77" t="e">
        <f>VLOOKUP($L$1&amp;L3890,定价因子!E:F,2,0)</f>
        <v>#N/A</v>
      </c>
      <c r="N3890" s="3"/>
      <c r="O3890" s="77" t="e">
        <f>VLOOKUP($N$1&amp;N3890,定价因子!E:F,2,0)</f>
        <v>#N/A</v>
      </c>
      <c r="P3890" s="3"/>
      <c r="Q3890" s="55" t="e">
        <f>VLOOKUP($P$1&amp;P3890,定价因子!$E:$F,2,0)</f>
        <v>#N/A</v>
      </c>
      <c r="R3890" s="3"/>
      <c r="S3890" s="77" t="e">
        <f>VLOOKUP($R$1&amp;R3890,定价因子!$E:$F,2,0)</f>
        <v>#N/A</v>
      </c>
      <c r="T3890" s="61"/>
      <c r="U3890" s="63"/>
      <c r="V3890" s="63"/>
      <c r="W3890" s="63"/>
      <c r="X3890" s="3"/>
    </row>
    <row r="3891" spans="1:24">
      <c r="A3891" s="3"/>
      <c r="B3891" s="3"/>
      <c r="C3891" s="3"/>
      <c r="D3891" s="3"/>
      <c r="E3891" s="79"/>
      <c r="F3891" s="3"/>
      <c r="G3891" s="77" t="e">
        <f>VLOOKUP($F$1&amp;F3891,定价因子!E:F,2,0)</f>
        <v>#N/A</v>
      </c>
      <c r="H3891" s="3"/>
      <c r="I3891" s="77" t="e">
        <f>VLOOKUP($H$1&amp;H3891,定价因子!E:F,2,0)</f>
        <v>#N/A</v>
      </c>
      <c r="J3891" s="3"/>
      <c r="K3891" s="77" t="e">
        <f>VLOOKUP($J$1&amp;J3891,定价因子!E:F,2,0)</f>
        <v>#N/A</v>
      </c>
      <c r="L3891" s="3"/>
      <c r="M3891" s="77" t="e">
        <f>VLOOKUP($L$1&amp;L3891,定价因子!E:F,2,0)</f>
        <v>#N/A</v>
      </c>
      <c r="N3891" s="3"/>
      <c r="O3891" s="77" t="e">
        <f>VLOOKUP($N$1&amp;N3891,定价因子!E:F,2,0)</f>
        <v>#N/A</v>
      </c>
      <c r="P3891" s="3"/>
      <c r="Q3891" s="55" t="e">
        <f>VLOOKUP($P$1&amp;P3891,定价因子!$E:$F,2,0)</f>
        <v>#N/A</v>
      </c>
      <c r="R3891" s="3"/>
      <c r="S3891" s="77" t="e">
        <f>VLOOKUP($R$1&amp;R3891,定价因子!$E:$F,2,0)</f>
        <v>#N/A</v>
      </c>
      <c r="T3891" s="61"/>
      <c r="U3891" s="63"/>
      <c r="V3891" s="63"/>
      <c r="W3891" s="63"/>
      <c r="X3891" s="3"/>
    </row>
    <row r="3892" spans="1:24">
      <c r="A3892" s="3"/>
      <c r="B3892" s="3"/>
      <c r="C3892" s="3"/>
      <c r="D3892" s="3"/>
      <c r="E3892" s="79"/>
      <c r="F3892" s="3"/>
      <c r="G3892" s="77" t="e">
        <f>VLOOKUP($F$1&amp;F3892,定价因子!E:F,2,0)</f>
        <v>#N/A</v>
      </c>
      <c r="H3892" s="3"/>
      <c r="I3892" s="77" t="e">
        <f>VLOOKUP($H$1&amp;H3892,定价因子!E:F,2,0)</f>
        <v>#N/A</v>
      </c>
      <c r="J3892" s="3"/>
      <c r="K3892" s="77" t="e">
        <f>VLOOKUP($J$1&amp;J3892,定价因子!E:F,2,0)</f>
        <v>#N/A</v>
      </c>
      <c r="L3892" s="3"/>
      <c r="M3892" s="77" t="e">
        <f>VLOOKUP($L$1&amp;L3892,定价因子!E:F,2,0)</f>
        <v>#N/A</v>
      </c>
      <c r="N3892" s="3"/>
      <c r="O3892" s="77" t="e">
        <f>VLOOKUP($N$1&amp;N3892,定价因子!E:F,2,0)</f>
        <v>#N/A</v>
      </c>
      <c r="P3892" s="3"/>
      <c r="Q3892" s="55" t="e">
        <f>VLOOKUP($P$1&amp;P3892,定价因子!$E:$F,2,0)</f>
        <v>#N/A</v>
      </c>
      <c r="R3892" s="3"/>
      <c r="S3892" s="77" t="e">
        <f>VLOOKUP($R$1&amp;R3892,定价因子!$E:$F,2,0)</f>
        <v>#N/A</v>
      </c>
      <c r="T3892" s="61"/>
      <c r="U3892" s="63"/>
      <c r="V3892" s="63"/>
      <c r="W3892" s="63"/>
      <c r="X3892" s="3"/>
    </row>
    <row r="3893" spans="1:24">
      <c r="A3893" s="3"/>
      <c r="B3893" s="3"/>
      <c r="C3893" s="3"/>
      <c r="D3893" s="3"/>
      <c r="E3893" s="79"/>
      <c r="F3893" s="3"/>
      <c r="G3893" s="77" t="e">
        <f>VLOOKUP($F$1&amp;F3893,定价因子!E:F,2,0)</f>
        <v>#N/A</v>
      </c>
      <c r="H3893" s="3"/>
      <c r="I3893" s="77" t="e">
        <f>VLOOKUP($H$1&amp;H3893,定价因子!E:F,2,0)</f>
        <v>#N/A</v>
      </c>
      <c r="J3893" s="3"/>
      <c r="K3893" s="77" t="e">
        <f>VLOOKUP($J$1&amp;J3893,定价因子!E:F,2,0)</f>
        <v>#N/A</v>
      </c>
      <c r="L3893" s="3"/>
      <c r="M3893" s="77" t="e">
        <f>VLOOKUP($L$1&amp;L3893,定价因子!E:F,2,0)</f>
        <v>#N/A</v>
      </c>
      <c r="N3893" s="3"/>
      <c r="O3893" s="77" t="e">
        <f>VLOOKUP($N$1&amp;N3893,定价因子!E:F,2,0)</f>
        <v>#N/A</v>
      </c>
      <c r="P3893" s="3"/>
      <c r="Q3893" s="55" t="e">
        <f>VLOOKUP($P$1&amp;P3893,定价因子!$E:$F,2,0)</f>
        <v>#N/A</v>
      </c>
      <c r="R3893" s="3"/>
      <c r="S3893" s="77" t="e">
        <f>VLOOKUP($R$1&amp;R3893,定价因子!$E:$F,2,0)</f>
        <v>#N/A</v>
      </c>
      <c r="T3893" s="61"/>
      <c r="U3893" s="63"/>
      <c r="V3893" s="63"/>
      <c r="W3893" s="63"/>
      <c r="X3893" s="3"/>
    </row>
    <row r="3894" spans="1:24">
      <c r="A3894" s="3"/>
      <c r="B3894" s="3"/>
      <c r="C3894" s="3"/>
      <c r="D3894" s="3"/>
      <c r="E3894" s="79"/>
      <c r="F3894" s="3"/>
      <c r="G3894" s="77" t="e">
        <f>VLOOKUP($F$1&amp;F3894,定价因子!E:F,2,0)</f>
        <v>#N/A</v>
      </c>
      <c r="H3894" s="3"/>
      <c r="I3894" s="77" t="e">
        <f>VLOOKUP($H$1&amp;H3894,定价因子!E:F,2,0)</f>
        <v>#N/A</v>
      </c>
      <c r="J3894" s="3"/>
      <c r="K3894" s="77" t="e">
        <f>VLOOKUP($J$1&amp;J3894,定价因子!E:F,2,0)</f>
        <v>#N/A</v>
      </c>
      <c r="L3894" s="3"/>
      <c r="M3894" s="77" t="e">
        <f>VLOOKUP($L$1&amp;L3894,定价因子!E:F,2,0)</f>
        <v>#N/A</v>
      </c>
      <c r="N3894" s="3"/>
      <c r="O3894" s="77" t="e">
        <f>VLOOKUP($N$1&amp;N3894,定价因子!E:F,2,0)</f>
        <v>#N/A</v>
      </c>
      <c r="P3894" s="3"/>
      <c r="Q3894" s="55" t="e">
        <f>VLOOKUP($P$1&amp;P3894,定价因子!$E:$F,2,0)</f>
        <v>#N/A</v>
      </c>
      <c r="R3894" s="3"/>
      <c r="S3894" s="77" t="e">
        <f>VLOOKUP($R$1&amp;R3894,定价因子!$E:$F,2,0)</f>
        <v>#N/A</v>
      </c>
      <c r="T3894" s="61"/>
      <c r="U3894" s="63"/>
      <c r="V3894" s="63"/>
      <c r="W3894" s="63"/>
      <c r="X3894" s="3"/>
    </row>
    <row r="3895" spans="1:24">
      <c r="A3895" s="3"/>
      <c r="B3895" s="3"/>
      <c r="C3895" s="3"/>
      <c r="D3895" s="3"/>
      <c r="E3895" s="79"/>
      <c r="F3895" s="3"/>
      <c r="G3895" s="77" t="e">
        <f>VLOOKUP($F$1&amp;F3895,定价因子!E:F,2,0)</f>
        <v>#N/A</v>
      </c>
      <c r="H3895" s="3"/>
      <c r="I3895" s="77" t="e">
        <f>VLOOKUP($H$1&amp;H3895,定价因子!E:F,2,0)</f>
        <v>#N/A</v>
      </c>
      <c r="J3895" s="3"/>
      <c r="K3895" s="77" t="e">
        <f>VLOOKUP($J$1&amp;J3895,定价因子!E:F,2,0)</f>
        <v>#N/A</v>
      </c>
      <c r="L3895" s="3"/>
      <c r="M3895" s="77" t="e">
        <f>VLOOKUP($L$1&amp;L3895,定价因子!E:F,2,0)</f>
        <v>#N/A</v>
      </c>
      <c r="N3895" s="3"/>
      <c r="O3895" s="77" t="e">
        <f>VLOOKUP($N$1&amp;N3895,定价因子!E:F,2,0)</f>
        <v>#N/A</v>
      </c>
      <c r="P3895" s="3"/>
      <c r="Q3895" s="55" t="e">
        <f>VLOOKUP($P$1&amp;P3895,定价因子!$E:$F,2,0)</f>
        <v>#N/A</v>
      </c>
      <c r="R3895" s="3"/>
      <c r="S3895" s="77" t="e">
        <f>VLOOKUP($R$1&amp;R3895,定价因子!$E:$F,2,0)</f>
        <v>#N/A</v>
      </c>
      <c r="T3895" s="61"/>
      <c r="U3895" s="63"/>
      <c r="V3895" s="63"/>
      <c r="W3895" s="63"/>
      <c r="X3895" s="3"/>
    </row>
    <row r="3896" spans="1:24">
      <c r="A3896" s="3"/>
      <c r="B3896" s="3"/>
      <c r="C3896" s="3"/>
      <c r="D3896" s="3"/>
      <c r="E3896" s="79"/>
      <c r="F3896" s="3"/>
      <c r="G3896" s="77" t="e">
        <f>VLOOKUP($F$1&amp;F3896,定价因子!E:F,2,0)</f>
        <v>#N/A</v>
      </c>
      <c r="H3896" s="3"/>
      <c r="I3896" s="77" t="e">
        <f>VLOOKUP($H$1&amp;H3896,定价因子!E:F,2,0)</f>
        <v>#N/A</v>
      </c>
      <c r="J3896" s="3"/>
      <c r="K3896" s="77" t="e">
        <f>VLOOKUP($J$1&amp;J3896,定价因子!E:F,2,0)</f>
        <v>#N/A</v>
      </c>
      <c r="L3896" s="3"/>
      <c r="M3896" s="77" t="e">
        <f>VLOOKUP($L$1&amp;L3896,定价因子!E:F,2,0)</f>
        <v>#N/A</v>
      </c>
      <c r="N3896" s="3"/>
      <c r="O3896" s="77" t="e">
        <f>VLOOKUP($N$1&amp;N3896,定价因子!E:F,2,0)</f>
        <v>#N/A</v>
      </c>
      <c r="P3896" s="3"/>
      <c r="Q3896" s="55" t="e">
        <f>VLOOKUP($P$1&amp;P3896,定价因子!$E:$F,2,0)</f>
        <v>#N/A</v>
      </c>
      <c r="R3896" s="3"/>
      <c r="S3896" s="77" t="e">
        <f>VLOOKUP($R$1&amp;R3896,定价因子!$E:$F,2,0)</f>
        <v>#N/A</v>
      </c>
      <c r="T3896" s="61"/>
      <c r="U3896" s="63"/>
      <c r="V3896" s="63"/>
      <c r="W3896" s="63"/>
      <c r="X3896" s="3"/>
    </row>
    <row r="3897" spans="1:24">
      <c r="A3897" s="3"/>
      <c r="B3897" s="3"/>
      <c r="C3897" s="3"/>
      <c r="D3897" s="3"/>
      <c r="E3897" s="79"/>
      <c r="F3897" s="3"/>
      <c r="G3897" s="77" t="e">
        <f>VLOOKUP($F$1&amp;F3897,定价因子!E:F,2,0)</f>
        <v>#N/A</v>
      </c>
      <c r="H3897" s="3"/>
      <c r="I3897" s="77" t="e">
        <f>VLOOKUP($H$1&amp;H3897,定价因子!E:F,2,0)</f>
        <v>#N/A</v>
      </c>
      <c r="J3897" s="3"/>
      <c r="K3897" s="77" t="e">
        <f>VLOOKUP($J$1&amp;J3897,定价因子!E:F,2,0)</f>
        <v>#N/A</v>
      </c>
      <c r="L3897" s="3"/>
      <c r="M3897" s="77" t="e">
        <f>VLOOKUP($L$1&amp;L3897,定价因子!E:F,2,0)</f>
        <v>#N/A</v>
      </c>
      <c r="N3897" s="3"/>
      <c r="O3897" s="77" t="e">
        <f>VLOOKUP($N$1&amp;N3897,定价因子!E:F,2,0)</f>
        <v>#N/A</v>
      </c>
      <c r="P3897" s="3"/>
      <c r="Q3897" s="55" t="e">
        <f>VLOOKUP($P$1&amp;P3897,定价因子!$E:$F,2,0)</f>
        <v>#N/A</v>
      </c>
      <c r="R3897" s="3"/>
      <c r="S3897" s="77" t="e">
        <f>VLOOKUP($R$1&amp;R3897,定价因子!$E:$F,2,0)</f>
        <v>#N/A</v>
      </c>
      <c r="T3897" s="61"/>
      <c r="U3897" s="63"/>
      <c r="V3897" s="63"/>
      <c r="W3897" s="63"/>
      <c r="X3897" s="3"/>
    </row>
    <row r="3898" spans="1:24">
      <c r="A3898" s="3"/>
      <c r="B3898" s="3"/>
      <c r="C3898" s="3"/>
      <c r="D3898" s="3"/>
      <c r="E3898" s="79"/>
      <c r="F3898" s="3"/>
      <c r="G3898" s="77" t="e">
        <f>VLOOKUP($F$1&amp;F3898,定价因子!E:F,2,0)</f>
        <v>#N/A</v>
      </c>
      <c r="H3898" s="3"/>
      <c r="I3898" s="77" t="e">
        <f>VLOOKUP($H$1&amp;H3898,定价因子!E:F,2,0)</f>
        <v>#N/A</v>
      </c>
      <c r="J3898" s="3"/>
      <c r="K3898" s="77" t="e">
        <f>VLOOKUP($J$1&amp;J3898,定价因子!E:F,2,0)</f>
        <v>#N/A</v>
      </c>
      <c r="L3898" s="3"/>
      <c r="M3898" s="77" t="e">
        <f>VLOOKUP($L$1&amp;L3898,定价因子!E:F,2,0)</f>
        <v>#N/A</v>
      </c>
      <c r="N3898" s="3"/>
      <c r="O3898" s="77" t="e">
        <f>VLOOKUP($N$1&amp;N3898,定价因子!E:F,2,0)</f>
        <v>#N/A</v>
      </c>
      <c r="P3898" s="3"/>
      <c r="Q3898" s="55" t="e">
        <f>VLOOKUP($P$1&amp;P3898,定价因子!$E:$F,2,0)</f>
        <v>#N/A</v>
      </c>
      <c r="R3898" s="3"/>
      <c r="S3898" s="77" t="e">
        <f>VLOOKUP($R$1&amp;R3898,定价因子!$E:$F,2,0)</f>
        <v>#N/A</v>
      </c>
      <c r="T3898" s="61"/>
      <c r="U3898" s="63"/>
      <c r="V3898" s="63"/>
      <c r="W3898" s="63"/>
      <c r="X3898" s="3"/>
    </row>
    <row r="3899" spans="1:24">
      <c r="A3899" s="3"/>
      <c r="B3899" s="3"/>
      <c r="C3899" s="3"/>
      <c r="D3899" s="3"/>
      <c r="E3899" s="79"/>
      <c r="F3899" s="3"/>
      <c r="G3899" s="77" t="e">
        <f>VLOOKUP($F$1&amp;F3899,定价因子!E:F,2,0)</f>
        <v>#N/A</v>
      </c>
      <c r="H3899" s="3"/>
      <c r="I3899" s="77" t="e">
        <f>VLOOKUP($H$1&amp;H3899,定价因子!E:F,2,0)</f>
        <v>#N/A</v>
      </c>
      <c r="J3899" s="3"/>
      <c r="K3899" s="77" t="e">
        <f>VLOOKUP($J$1&amp;J3899,定价因子!E:F,2,0)</f>
        <v>#N/A</v>
      </c>
      <c r="L3899" s="3"/>
      <c r="M3899" s="77" t="e">
        <f>VLOOKUP($L$1&amp;L3899,定价因子!E:F,2,0)</f>
        <v>#N/A</v>
      </c>
      <c r="N3899" s="3"/>
      <c r="O3899" s="77" t="e">
        <f>VLOOKUP($N$1&amp;N3899,定价因子!E:F,2,0)</f>
        <v>#N/A</v>
      </c>
      <c r="P3899" s="3"/>
      <c r="Q3899" s="55" t="e">
        <f>VLOOKUP($P$1&amp;P3899,定价因子!$E:$F,2,0)</f>
        <v>#N/A</v>
      </c>
      <c r="R3899" s="3"/>
      <c r="S3899" s="77" t="e">
        <f>VLOOKUP($R$1&amp;R3899,定价因子!$E:$F,2,0)</f>
        <v>#N/A</v>
      </c>
      <c r="T3899" s="61"/>
      <c r="U3899" s="63"/>
      <c r="V3899" s="63"/>
      <c r="W3899" s="63"/>
      <c r="X3899" s="3"/>
    </row>
    <row r="3900" spans="1:24">
      <c r="A3900" s="3"/>
      <c r="B3900" s="3"/>
      <c r="C3900" s="3"/>
      <c r="D3900" s="3"/>
      <c r="E3900" s="79"/>
      <c r="F3900" s="3"/>
      <c r="G3900" s="77" t="e">
        <f>VLOOKUP($F$1&amp;F3900,定价因子!E:F,2,0)</f>
        <v>#N/A</v>
      </c>
      <c r="H3900" s="3"/>
      <c r="I3900" s="77" t="e">
        <f>VLOOKUP($H$1&amp;H3900,定价因子!E:F,2,0)</f>
        <v>#N/A</v>
      </c>
      <c r="J3900" s="3"/>
      <c r="K3900" s="77" t="e">
        <f>VLOOKUP($J$1&amp;J3900,定价因子!E:F,2,0)</f>
        <v>#N/A</v>
      </c>
      <c r="L3900" s="3"/>
      <c r="M3900" s="77" t="e">
        <f>VLOOKUP($L$1&amp;L3900,定价因子!E:F,2,0)</f>
        <v>#N/A</v>
      </c>
      <c r="N3900" s="3"/>
      <c r="O3900" s="77" t="e">
        <f>VLOOKUP($N$1&amp;N3900,定价因子!E:F,2,0)</f>
        <v>#N/A</v>
      </c>
      <c r="P3900" s="3"/>
      <c r="Q3900" s="55" t="e">
        <f>VLOOKUP($P$1&amp;P3900,定价因子!$E:$F,2,0)</f>
        <v>#N/A</v>
      </c>
      <c r="R3900" s="3"/>
      <c r="S3900" s="77" t="e">
        <f>VLOOKUP($R$1&amp;R3900,定价因子!$E:$F,2,0)</f>
        <v>#N/A</v>
      </c>
      <c r="T3900" s="61"/>
      <c r="U3900" s="63"/>
      <c r="V3900" s="63"/>
      <c r="W3900" s="63"/>
      <c r="X3900" s="3"/>
    </row>
    <row r="3901" spans="1:24">
      <c r="A3901" s="3"/>
      <c r="B3901" s="3"/>
      <c r="C3901" s="3"/>
      <c r="D3901" s="3"/>
      <c r="E3901" s="79"/>
      <c r="F3901" s="3"/>
      <c r="G3901" s="77" t="e">
        <f>VLOOKUP($F$1&amp;F3901,定价因子!E:F,2,0)</f>
        <v>#N/A</v>
      </c>
      <c r="H3901" s="3"/>
      <c r="I3901" s="77" t="e">
        <f>VLOOKUP($H$1&amp;H3901,定价因子!E:F,2,0)</f>
        <v>#N/A</v>
      </c>
      <c r="J3901" s="3"/>
      <c r="K3901" s="77" t="e">
        <f>VLOOKUP($J$1&amp;J3901,定价因子!E:F,2,0)</f>
        <v>#N/A</v>
      </c>
      <c r="L3901" s="3"/>
      <c r="M3901" s="77" t="e">
        <f>VLOOKUP($L$1&amp;L3901,定价因子!E:F,2,0)</f>
        <v>#N/A</v>
      </c>
      <c r="N3901" s="3"/>
      <c r="O3901" s="77" t="e">
        <f>VLOOKUP($N$1&amp;N3901,定价因子!E:F,2,0)</f>
        <v>#N/A</v>
      </c>
      <c r="P3901" s="3"/>
      <c r="Q3901" s="55" t="e">
        <f>VLOOKUP($P$1&amp;P3901,定价因子!$E:$F,2,0)</f>
        <v>#N/A</v>
      </c>
      <c r="R3901" s="3"/>
      <c r="S3901" s="77" t="e">
        <f>VLOOKUP($R$1&amp;R3901,定价因子!$E:$F,2,0)</f>
        <v>#N/A</v>
      </c>
      <c r="T3901" s="61"/>
      <c r="U3901" s="63"/>
      <c r="V3901" s="63"/>
      <c r="W3901" s="63"/>
      <c r="X3901" s="3"/>
    </row>
    <row r="3902" spans="1:24">
      <c r="A3902" s="3"/>
      <c r="B3902" s="3"/>
      <c r="C3902" s="3"/>
      <c r="D3902" s="3"/>
      <c r="E3902" s="79"/>
      <c r="F3902" s="3"/>
      <c r="G3902" s="77" t="e">
        <f>VLOOKUP($F$1&amp;F3902,定价因子!E:F,2,0)</f>
        <v>#N/A</v>
      </c>
      <c r="H3902" s="3"/>
      <c r="I3902" s="77" t="e">
        <f>VLOOKUP($H$1&amp;H3902,定价因子!E:F,2,0)</f>
        <v>#N/A</v>
      </c>
      <c r="J3902" s="3"/>
      <c r="K3902" s="77" t="e">
        <f>VLOOKUP($J$1&amp;J3902,定价因子!E:F,2,0)</f>
        <v>#N/A</v>
      </c>
      <c r="L3902" s="3"/>
      <c r="M3902" s="77" t="e">
        <f>VLOOKUP($L$1&amp;L3902,定价因子!E:F,2,0)</f>
        <v>#N/A</v>
      </c>
      <c r="N3902" s="3"/>
      <c r="O3902" s="77" t="e">
        <f>VLOOKUP($N$1&amp;N3902,定价因子!E:F,2,0)</f>
        <v>#N/A</v>
      </c>
      <c r="P3902" s="3"/>
      <c r="Q3902" s="55" t="e">
        <f>VLOOKUP($P$1&amp;P3902,定价因子!$E:$F,2,0)</f>
        <v>#N/A</v>
      </c>
      <c r="R3902" s="3"/>
      <c r="S3902" s="77" t="e">
        <f>VLOOKUP($R$1&amp;R3902,定价因子!$E:$F,2,0)</f>
        <v>#N/A</v>
      </c>
      <c r="T3902" s="61"/>
      <c r="U3902" s="63"/>
      <c r="V3902" s="63"/>
      <c r="W3902" s="63"/>
      <c r="X3902" s="3"/>
    </row>
    <row r="3903" spans="1:24">
      <c r="A3903" s="3"/>
      <c r="B3903" s="3"/>
      <c r="C3903" s="3"/>
      <c r="D3903" s="3"/>
      <c r="E3903" s="79"/>
      <c r="F3903" s="3"/>
      <c r="G3903" s="77" t="e">
        <f>VLOOKUP($F$1&amp;F3903,定价因子!E:F,2,0)</f>
        <v>#N/A</v>
      </c>
      <c r="H3903" s="3"/>
      <c r="I3903" s="77" t="e">
        <f>VLOOKUP($H$1&amp;H3903,定价因子!E:F,2,0)</f>
        <v>#N/A</v>
      </c>
      <c r="J3903" s="3"/>
      <c r="K3903" s="77" t="e">
        <f>VLOOKUP($J$1&amp;J3903,定价因子!E:F,2,0)</f>
        <v>#N/A</v>
      </c>
      <c r="L3903" s="3"/>
      <c r="M3903" s="77" t="e">
        <f>VLOOKUP($L$1&amp;L3903,定价因子!E:F,2,0)</f>
        <v>#N/A</v>
      </c>
      <c r="N3903" s="3"/>
      <c r="O3903" s="77" t="e">
        <f>VLOOKUP($N$1&amp;N3903,定价因子!E:F,2,0)</f>
        <v>#N/A</v>
      </c>
      <c r="P3903" s="3"/>
      <c r="Q3903" s="55" t="e">
        <f>VLOOKUP($P$1&amp;P3903,定价因子!$E:$F,2,0)</f>
        <v>#N/A</v>
      </c>
      <c r="R3903" s="3"/>
      <c r="S3903" s="77" t="e">
        <f>VLOOKUP($R$1&amp;R3903,定价因子!$E:$F,2,0)</f>
        <v>#N/A</v>
      </c>
      <c r="T3903" s="61"/>
      <c r="U3903" s="63"/>
      <c r="V3903" s="63"/>
      <c r="W3903" s="63"/>
      <c r="X3903" s="3"/>
    </row>
    <row r="3904" spans="1:24">
      <c r="A3904" s="3"/>
      <c r="B3904" s="3"/>
      <c r="C3904" s="3"/>
      <c r="D3904" s="3"/>
      <c r="E3904" s="79"/>
      <c r="F3904" s="3"/>
      <c r="G3904" s="77" t="e">
        <f>VLOOKUP($F$1&amp;F3904,定价因子!E:F,2,0)</f>
        <v>#N/A</v>
      </c>
      <c r="H3904" s="3"/>
      <c r="I3904" s="77" t="e">
        <f>VLOOKUP($H$1&amp;H3904,定价因子!E:F,2,0)</f>
        <v>#N/A</v>
      </c>
      <c r="J3904" s="3"/>
      <c r="K3904" s="77" t="e">
        <f>VLOOKUP($J$1&amp;J3904,定价因子!E:F,2,0)</f>
        <v>#N/A</v>
      </c>
      <c r="L3904" s="3"/>
      <c r="M3904" s="77" t="e">
        <f>VLOOKUP($L$1&amp;L3904,定价因子!E:F,2,0)</f>
        <v>#N/A</v>
      </c>
      <c r="N3904" s="3"/>
      <c r="O3904" s="77" t="e">
        <f>VLOOKUP($N$1&amp;N3904,定价因子!E:F,2,0)</f>
        <v>#N/A</v>
      </c>
      <c r="P3904" s="3"/>
      <c r="Q3904" s="55" t="e">
        <f>VLOOKUP($P$1&amp;P3904,定价因子!$E:$F,2,0)</f>
        <v>#N/A</v>
      </c>
      <c r="R3904" s="3"/>
      <c r="S3904" s="77" t="e">
        <f>VLOOKUP($R$1&amp;R3904,定价因子!$E:$F,2,0)</f>
        <v>#N/A</v>
      </c>
      <c r="T3904" s="61"/>
      <c r="U3904" s="63"/>
      <c r="V3904" s="63"/>
      <c r="W3904" s="63"/>
      <c r="X3904" s="3"/>
    </row>
    <row r="3905" spans="1:24">
      <c r="A3905" s="3"/>
      <c r="B3905" s="3"/>
      <c r="C3905" s="3"/>
      <c r="D3905" s="3"/>
      <c r="E3905" s="79"/>
      <c r="F3905" s="3"/>
      <c r="G3905" s="77" t="e">
        <f>VLOOKUP($F$1&amp;F3905,定价因子!E:F,2,0)</f>
        <v>#N/A</v>
      </c>
      <c r="H3905" s="3"/>
      <c r="I3905" s="77" t="e">
        <f>VLOOKUP($H$1&amp;H3905,定价因子!E:F,2,0)</f>
        <v>#N/A</v>
      </c>
      <c r="J3905" s="3"/>
      <c r="K3905" s="77" t="e">
        <f>VLOOKUP($J$1&amp;J3905,定价因子!E:F,2,0)</f>
        <v>#N/A</v>
      </c>
      <c r="L3905" s="3"/>
      <c r="M3905" s="77" t="e">
        <f>VLOOKUP($L$1&amp;L3905,定价因子!E:F,2,0)</f>
        <v>#N/A</v>
      </c>
      <c r="N3905" s="3"/>
      <c r="O3905" s="77" t="e">
        <f>VLOOKUP($N$1&amp;N3905,定价因子!E:F,2,0)</f>
        <v>#N/A</v>
      </c>
      <c r="P3905" s="3"/>
      <c r="Q3905" s="55" t="e">
        <f>VLOOKUP($P$1&amp;P3905,定价因子!$E:$F,2,0)</f>
        <v>#N/A</v>
      </c>
      <c r="R3905" s="3"/>
      <c r="S3905" s="77" t="e">
        <f>VLOOKUP($R$1&amp;R3905,定价因子!$E:$F,2,0)</f>
        <v>#N/A</v>
      </c>
      <c r="T3905" s="61"/>
      <c r="U3905" s="63"/>
      <c r="V3905" s="63"/>
      <c r="W3905" s="63"/>
      <c r="X3905" s="3"/>
    </row>
    <row r="3906" spans="1:24">
      <c r="A3906" s="3"/>
      <c r="B3906" s="3"/>
      <c r="C3906" s="3"/>
      <c r="D3906" s="3"/>
      <c r="E3906" s="79"/>
      <c r="F3906" s="3"/>
      <c r="G3906" s="77" t="e">
        <f>VLOOKUP($F$1&amp;F3906,定价因子!E:F,2,0)</f>
        <v>#N/A</v>
      </c>
      <c r="H3906" s="3"/>
      <c r="I3906" s="77" t="e">
        <f>VLOOKUP($H$1&amp;H3906,定价因子!E:F,2,0)</f>
        <v>#N/A</v>
      </c>
      <c r="J3906" s="3"/>
      <c r="K3906" s="77" t="e">
        <f>VLOOKUP($J$1&amp;J3906,定价因子!E:F,2,0)</f>
        <v>#N/A</v>
      </c>
      <c r="L3906" s="3"/>
      <c r="M3906" s="77" t="e">
        <f>VLOOKUP($L$1&amp;L3906,定价因子!E:F,2,0)</f>
        <v>#N/A</v>
      </c>
      <c r="N3906" s="3"/>
      <c r="O3906" s="77" t="e">
        <f>VLOOKUP($N$1&amp;N3906,定价因子!E:F,2,0)</f>
        <v>#N/A</v>
      </c>
      <c r="P3906" s="3"/>
      <c r="Q3906" s="55" t="e">
        <f>VLOOKUP($P$1&amp;P3906,定价因子!$E:$F,2,0)</f>
        <v>#N/A</v>
      </c>
      <c r="R3906" s="3"/>
      <c r="S3906" s="77" t="e">
        <f>VLOOKUP($R$1&amp;R3906,定价因子!$E:$F,2,0)</f>
        <v>#N/A</v>
      </c>
      <c r="T3906" s="61"/>
      <c r="U3906" s="63"/>
      <c r="V3906" s="63"/>
      <c r="W3906" s="63"/>
      <c r="X3906" s="3"/>
    </row>
    <row r="3907" spans="1:24">
      <c r="A3907" s="3"/>
      <c r="B3907" s="3"/>
      <c r="C3907" s="3"/>
      <c r="D3907" s="3"/>
      <c r="E3907" s="79"/>
      <c r="F3907" s="3"/>
      <c r="G3907" s="77" t="e">
        <f>VLOOKUP($F$1&amp;F3907,定价因子!E:F,2,0)</f>
        <v>#N/A</v>
      </c>
      <c r="H3907" s="3"/>
      <c r="I3907" s="77" t="e">
        <f>VLOOKUP($H$1&amp;H3907,定价因子!E:F,2,0)</f>
        <v>#N/A</v>
      </c>
      <c r="J3907" s="3"/>
      <c r="K3907" s="77" t="e">
        <f>VLOOKUP($J$1&amp;J3907,定价因子!E:F,2,0)</f>
        <v>#N/A</v>
      </c>
      <c r="L3907" s="3"/>
      <c r="M3907" s="77" t="e">
        <f>VLOOKUP($L$1&amp;L3907,定价因子!E:F,2,0)</f>
        <v>#N/A</v>
      </c>
      <c r="N3907" s="3"/>
      <c r="O3907" s="77" t="e">
        <f>VLOOKUP($N$1&amp;N3907,定价因子!E:F,2,0)</f>
        <v>#N/A</v>
      </c>
      <c r="P3907" s="3"/>
      <c r="Q3907" s="55" t="e">
        <f>VLOOKUP($P$1&amp;P3907,定价因子!$E:$F,2,0)</f>
        <v>#N/A</v>
      </c>
      <c r="R3907" s="3"/>
      <c r="S3907" s="77" t="e">
        <f>VLOOKUP($R$1&amp;R3907,定价因子!$E:$F,2,0)</f>
        <v>#N/A</v>
      </c>
      <c r="T3907" s="61"/>
      <c r="U3907" s="63"/>
      <c r="V3907" s="63"/>
      <c r="W3907" s="63"/>
      <c r="X3907" s="3"/>
    </row>
    <row r="3908" spans="1:24">
      <c r="A3908" s="3"/>
      <c r="B3908" s="3"/>
      <c r="C3908" s="3"/>
      <c r="D3908" s="3"/>
      <c r="E3908" s="79"/>
      <c r="F3908" s="3"/>
      <c r="G3908" s="77" t="e">
        <f>VLOOKUP($F$1&amp;F3908,定价因子!E:F,2,0)</f>
        <v>#N/A</v>
      </c>
      <c r="H3908" s="3"/>
      <c r="I3908" s="77" t="e">
        <f>VLOOKUP($H$1&amp;H3908,定价因子!E:F,2,0)</f>
        <v>#N/A</v>
      </c>
      <c r="J3908" s="3"/>
      <c r="K3908" s="77" t="e">
        <f>VLOOKUP($J$1&amp;J3908,定价因子!E:F,2,0)</f>
        <v>#N/A</v>
      </c>
      <c r="L3908" s="3"/>
      <c r="M3908" s="77" t="e">
        <f>VLOOKUP($L$1&amp;L3908,定价因子!E:F,2,0)</f>
        <v>#N/A</v>
      </c>
      <c r="N3908" s="3"/>
      <c r="O3908" s="77" t="e">
        <f>VLOOKUP($N$1&amp;N3908,定价因子!E:F,2,0)</f>
        <v>#N/A</v>
      </c>
      <c r="P3908" s="3"/>
      <c r="Q3908" s="55" t="e">
        <f>VLOOKUP($P$1&amp;P3908,定价因子!$E:$F,2,0)</f>
        <v>#N/A</v>
      </c>
      <c r="R3908" s="3"/>
      <c r="S3908" s="77" t="e">
        <f>VLOOKUP($R$1&amp;R3908,定价因子!$E:$F,2,0)</f>
        <v>#N/A</v>
      </c>
      <c r="T3908" s="61"/>
      <c r="U3908" s="63"/>
      <c r="V3908" s="63"/>
      <c r="W3908" s="63"/>
      <c r="X3908" s="3"/>
    </row>
    <row r="3909" spans="1:24">
      <c r="A3909" s="3"/>
      <c r="B3909" s="3"/>
      <c r="C3909" s="3"/>
      <c r="D3909" s="3"/>
      <c r="E3909" s="79"/>
      <c r="F3909" s="3"/>
      <c r="G3909" s="77" t="e">
        <f>VLOOKUP($F$1&amp;F3909,定价因子!E:F,2,0)</f>
        <v>#N/A</v>
      </c>
      <c r="H3909" s="3"/>
      <c r="I3909" s="77" t="e">
        <f>VLOOKUP($H$1&amp;H3909,定价因子!E:F,2,0)</f>
        <v>#N/A</v>
      </c>
      <c r="J3909" s="3"/>
      <c r="K3909" s="77" t="e">
        <f>VLOOKUP($J$1&amp;J3909,定价因子!E:F,2,0)</f>
        <v>#N/A</v>
      </c>
      <c r="L3909" s="3"/>
      <c r="M3909" s="77" t="e">
        <f>VLOOKUP($L$1&amp;L3909,定价因子!E:F,2,0)</f>
        <v>#N/A</v>
      </c>
      <c r="N3909" s="3"/>
      <c r="O3909" s="77" t="e">
        <f>VLOOKUP($N$1&amp;N3909,定价因子!E:F,2,0)</f>
        <v>#N/A</v>
      </c>
      <c r="P3909" s="3"/>
      <c r="Q3909" s="55" t="e">
        <f>VLOOKUP($P$1&amp;P3909,定价因子!$E:$F,2,0)</f>
        <v>#N/A</v>
      </c>
      <c r="R3909" s="3"/>
      <c r="S3909" s="77" t="e">
        <f>VLOOKUP($R$1&amp;R3909,定价因子!$E:$F,2,0)</f>
        <v>#N/A</v>
      </c>
      <c r="T3909" s="61"/>
      <c r="U3909" s="63"/>
      <c r="V3909" s="63"/>
      <c r="W3909" s="63"/>
      <c r="X3909" s="3"/>
    </row>
    <row r="3910" spans="1:24">
      <c r="A3910" s="3"/>
      <c r="B3910" s="3"/>
      <c r="C3910" s="3"/>
      <c r="D3910" s="3"/>
      <c r="E3910" s="79"/>
      <c r="F3910" s="3"/>
      <c r="G3910" s="77" t="e">
        <f>VLOOKUP($F$1&amp;F3910,定价因子!E:F,2,0)</f>
        <v>#N/A</v>
      </c>
      <c r="H3910" s="3"/>
      <c r="I3910" s="77" t="e">
        <f>VLOOKUP($H$1&amp;H3910,定价因子!E:F,2,0)</f>
        <v>#N/A</v>
      </c>
      <c r="J3910" s="3"/>
      <c r="K3910" s="77" t="e">
        <f>VLOOKUP($J$1&amp;J3910,定价因子!E:F,2,0)</f>
        <v>#N/A</v>
      </c>
      <c r="L3910" s="3"/>
      <c r="M3910" s="77" t="e">
        <f>VLOOKUP($L$1&amp;L3910,定价因子!E:F,2,0)</f>
        <v>#N/A</v>
      </c>
      <c r="N3910" s="3"/>
      <c r="O3910" s="77" t="e">
        <f>VLOOKUP($N$1&amp;N3910,定价因子!E:F,2,0)</f>
        <v>#N/A</v>
      </c>
      <c r="P3910" s="3"/>
      <c r="Q3910" s="55" t="e">
        <f>VLOOKUP($P$1&amp;P3910,定价因子!$E:$F,2,0)</f>
        <v>#N/A</v>
      </c>
      <c r="R3910" s="3"/>
      <c r="S3910" s="77" t="e">
        <f>VLOOKUP($R$1&amp;R3910,定价因子!$E:$F,2,0)</f>
        <v>#N/A</v>
      </c>
      <c r="T3910" s="61"/>
      <c r="U3910" s="63"/>
      <c r="V3910" s="63"/>
      <c r="W3910" s="63"/>
      <c r="X3910" s="3"/>
    </row>
    <row r="3911" spans="1:24">
      <c r="A3911" s="3"/>
      <c r="B3911" s="3"/>
      <c r="C3911" s="3"/>
      <c r="D3911" s="3"/>
      <c r="E3911" s="79"/>
      <c r="F3911" s="3"/>
      <c r="G3911" s="77" t="e">
        <f>VLOOKUP($F$1&amp;F3911,定价因子!E:F,2,0)</f>
        <v>#N/A</v>
      </c>
      <c r="H3911" s="3"/>
      <c r="I3911" s="77" t="e">
        <f>VLOOKUP($H$1&amp;H3911,定价因子!E:F,2,0)</f>
        <v>#N/A</v>
      </c>
      <c r="J3911" s="3"/>
      <c r="K3911" s="77" t="e">
        <f>VLOOKUP($J$1&amp;J3911,定价因子!E:F,2,0)</f>
        <v>#N/A</v>
      </c>
      <c r="L3911" s="3"/>
      <c r="M3911" s="77" t="e">
        <f>VLOOKUP($L$1&amp;L3911,定价因子!E:F,2,0)</f>
        <v>#N/A</v>
      </c>
      <c r="N3911" s="3"/>
      <c r="O3911" s="77" t="e">
        <f>VLOOKUP($N$1&amp;N3911,定价因子!E:F,2,0)</f>
        <v>#N/A</v>
      </c>
      <c r="P3911" s="3"/>
      <c r="Q3911" s="55" t="e">
        <f>VLOOKUP($P$1&amp;P3911,定价因子!$E:$F,2,0)</f>
        <v>#N/A</v>
      </c>
      <c r="R3911" s="3"/>
      <c r="S3911" s="77" t="e">
        <f>VLOOKUP($R$1&amp;R3911,定价因子!$E:$F,2,0)</f>
        <v>#N/A</v>
      </c>
      <c r="T3911" s="61"/>
      <c r="U3911" s="63"/>
      <c r="V3911" s="63"/>
      <c r="W3911" s="63"/>
      <c r="X3911" s="3"/>
    </row>
    <row r="3912" spans="1:24">
      <c r="A3912" s="3"/>
      <c r="B3912" s="3"/>
      <c r="C3912" s="3"/>
      <c r="D3912" s="3"/>
      <c r="E3912" s="79"/>
      <c r="F3912" s="3"/>
      <c r="G3912" s="77" t="e">
        <f>VLOOKUP($F$1&amp;F3912,定价因子!E:F,2,0)</f>
        <v>#N/A</v>
      </c>
      <c r="H3912" s="3"/>
      <c r="I3912" s="77" t="e">
        <f>VLOOKUP($H$1&amp;H3912,定价因子!E:F,2,0)</f>
        <v>#N/A</v>
      </c>
      <c r="J3912" s="3"/>
      <c r="K3912" s="77" t="e">
        <f>VLOOKUP($J$1&amp;J3912,定价因子!E:F,2,0)</f>
        <v>#N/A</v>
      </c>
      <c r="L3912" s="3"/>
      <c r="M3912" s="77" t="e">
        <f>VLOOKUP($L$1&amp;L3912,定价因子!E:F,2,0)</f>
        <v>#N/A</v>
      </c>
      <c r="N3912" s="3"/>
      <c r="O3912" s="77" t="e">
        <f>VLOOKUP($N$1&amp;N3912,定价因子!E:F,2,0)</f>
        <v>#N/A</v>
      </c>
      <c r="P3912" s="3"/>
      <c r="Q3912" s="55" t="e">
        <f>VLOOKUP($P$1&amp;P3912,定价因子!$E:$F,2,0)</f>
        <v>#N/A</v>
      </c>
      <c r="R3912" s="3"/>
      <c r="S3912" s="77" t="e">
        <f>VLOOKUP($R$1&amp;R3912,定价因子!$E:$F,2,0)</f>
        <v>#N/A</v>
      </c>
      <c r="T3912" s="61"/>
      <c r="U3912" s="63"/>
      <c r="V3912" s="63"/>
      <c r="W3912" s="63"/>
      <c r="X3912" s="3"/>
    </row>
    <row r="3913" spans="1:24">
      <c r="A3913" s="3"/>
      <c r="B3913" s="3"/>
      <c r="C3913" s="3"/>
      <c r="D3913" s="3"/>
      <c r="E3913" s="79"/>
      <c r="F3913" s="3"/>
      <c r="G3913" s="77" t="e">
        <f>VLOOKUP($F$1&amp;F3913,定价因子!E:F,2,0)</f>
        <v>#N/A</v>
      </c>
      <c r="H3913" s="3"/>
      <c r="I3913" s="77" t="e">
        <f>VLOOKUP($H$1&amp;H3913,定价因子!E:F,2,0)</f>
        <v>#N/A</v>
      </c>
      <c r="J3913" s="3"/>
      <c r="K3913" s="77" t="e">
        <f>VLOOKUP($J$1&amp;J3913,定价因子!E:F,2,0)</f>
        <v>#N/A</v>
      </c>
      <c r="L3913" s="3"/>
      <c r="M3913" s="77" t="e">
        <f>VLOOKUP($L$1&amp;L3913,定价因子!E:F,2,0)</f>
        <v>#N/A</v>
      </c>
      <c r="N3913" s="3"/>
      <c r="O3913" s="77" t="e">
        <f>VLOOKUP($N$1&amp;N3913,定价因子!E:F,2,0)</f>
        <v>#N/A</v>
      </c>
      <c r="P3913" s="3"/>
      <c r="Q3913" s="55" t="e">
        <f>VLOOKUP($P$1&amp;P3913,定价因子!$E:$F,2,0)</f>
        <v>#N/A</v>
      </c>
      <c r="R3913" s="3"/>
      <c r="S3913" s="77" t="e">
        <f>VLOOKUP($R$1&amp;R3913,定价因子!$E:$F,2,0)</f>
        <v>#N/A</v>
      </c>
      <c r="T3913" s="61"/>
      <c r="U3913" s="63"/>
      <c r="V3913" s="63"/>
      <c r="W3913" s="63"/>
      <c r="X3913" s="3"/>
    </row>
    <row r="3914" spans="1:24">
      <c r="A3914" s="3"/>
      <c r="B3914" s="3"/>
      <c r="C3914" s="3"/>
      <c r="D3914" s="3"/>
      <c r="E3914" s="79"/>
      <c r="F3914" s="3"/>
      <c r="G3914" s="77" t="e">
        <f>VLOOKUP($F$1&amp;F3914,定价因子!E:F,2,0)</f>
        <v>#N/A</v>
      </c>
      <c r="H3914" s="3"/>
      <c r="I3914" s="77" t="e">
        <f>VLOOKUP($H$1&amp;H3914,定价因子!E:F,2,0)</f>
        <v>#N/A</v>
      </c>
      <c r="J3914" s="3"/>
      <c r="K3914" s="77" t="e">
        <f>VLOOKUP($J$1&amp;J3914,定价因子!E:F,2,0)</f>
        <v>#N/A</v>
      </c>
      <c r="L3914" s="3"/>
      <c r="M3914" s="77" t="e">
        <f>VLOOKUP($L$1&amp;L3914,定价因子!E:F,2,0)</f>
        <v>#N/A</v>
      </c>
      <c r="N3914" s="3"/>
      <c r="O3914" s="77" t="e">
        <f>VLOOKUP($N$1&amp;N3914,定价因子!E:F,2,0)</f>
        <v>#N/A</v>
      </c>
      <c r="P3914" s="3"/>
      <c r="Q3914" s="55" t="e">
        <f>VLOOKUP($P$1&amp;P3914,定价因子!$E:$F,2,0)</f>
        <v>#N/A</v>
      </c>
      <c r="R3914" s="3"/>
      <c r="S3914" s="77" t="e">
        <f>VLOOKUP($R$1&amp;R3914,定价因子!$E:$F,2,0)</f>
        <v>#N/A</v>
      </c>
      <c r="T3914" s="61"/>
      <c r="U3914" s="63"/>
      <c r="V3914" s="63"/>
      <c r="W3914" s="63"/>
      <c r="X3914" s="3"/>
    </row>
    <row r="3915" spans="1:24">
      <c r="A3915" s="3"/>
      <c r="B3915" s="3"/>
      <c r="C3915" s="3"/>
      <c r="D3915" s="3"/>
      <c r="E3915" s="79"/>
      <c r="F3915" s="3"/>
      <c r="G3915" s="77" t="e">
        <f>VLOOKUP($F$1&amp;F3915,定价因子!E:F,2,0)</f>
        <v>#N/A</v>
      </c>
      <c r="H3915" s="3"/>
      <c r="I3915" s="77" t="e">
        <f>VLOOKUP($H$1&amp;H3915,定价因子!E:F,2,0)</f>
        <v>#N/A</v>
      </c>
      <c r="J3915" s="3"/>
      <c r="K3915" s="77" t="e">
        <f>VLOOKUP($J$1&amp;J3915,定价因子!E:F,2,0)</f>
        <v>#N/A</v>
      </c>
      <c r="L3915" s="3"/>
      <c r="M3915" s="77" t="e">
        <f>VLOOKUP($L$1&amp;L3915,定价因子!E:F,2,0)</f>
        <v>#N/A</v>
      </c>
      <c r="N3915" s="3"/>
      <c r="O3915" s="77" t="e">
        <f>VLOOKUP($N$1&amp;N3915,定价因子!E:F,2,0)</f>
        <v>#N/A</v>
      </c>
      <c r="P3915" s="3"/>
      <c r="Q3915" s="55" t="e">
        <f>VLOOKUP($P$1&amp;P3915,定价因子!$E:$F,2,0)</f>
        <v>#N/A</v>
      </c>
      <c r="R3915" s="3"/>
      <c r="S3915" s="77" t="e">
        <f>VLOOKUP($R$1&amp;R3915,定价因子!$E:$F,2,0)</f>
        <v>#N/A</v>
      </c>
      <c r="T3915" s="61"/>
      <c r="U3915" s="63"/>
      <c r="V3915" s="63"/>
      <c r="W3915" s="63"/>
      <c r="X3915" s="3"/>
    </row>
    <row r="3916" spans="1:24">
      <c r="A3916" s="3"/>
      <c r="B3916" s="3"/>
      <c r="C3916" s="3"/>
      <c r="D3916" s="3"/>
      <c r="E3916" s="79"/>
      <c r="F3916" s="3"/>
      <c r="G3916" s="77" t="e">
        <f>VLOOKUP($F$1&amp;F3916,定价因子!E:F,2,0)</f>
        <v>#N/A</v>
      </c>
      <c r="H3916" s="3"/>
      <c r="I3916" s="77" t="e">
        <f>VLOOKUP($H$1&amp;H3916,定价因子!E:F,2,0)</f>
        <v>#N/A</v>
      </c>
      <c r="J3916" s="3"/>
      <c r="K3916" s="77" t="e">
        <f>VLOOKUP($J$1&amp;J3916,定价因子!E:F,2,0)</f>
        <v>#N/A</v>
      </c>
      <c r="L3916" s="3"/>
      <c r="M3916" s="77" t="e">
        <f>VLOOKUP($L$1&amp;L3916,定价因子!E:F,2,0)</f>
        <v>#N/A</v>
      </c>
      <c r="N3916" s="3"/>
      <c r="O3916" s="77" t="e">
        <f>VLOOKUP($N$1&amp;N3916,定价因子!E:F,2,0)</f>
        <v>#N/A</v>
      </c>
      <c r="P3916" s="3"/>
      <c r="Q3916" s="55" t="e">
        <f>VLOOKUP($P$1&amp;P3916,定价因子!$E:$F,2,0)</f>
        <v>#N/A</v>
      </c>
      <c r="R3916" s="3"/>
      <c r="S3916" s="77" t="e">
        <f>VLOOKUP($R$1&amp;R3916,定价因子!$E:$F,2,0)</f>
        <v>#N/A</v>
      </c>
      <c r="T3916" s="61"/>
      <c r="U3916" s="63"/>
      <c r="V3916" s="63"/>
      <c r="W3916" s="63"/>
      <c r="X3916" s="3"/>
    </row>
    <row r="3917" spans="1:24">
      <c r="A3917" s="3"/>
      <c r="B3917" s="3"/>
      <c r="C3917" s="3"/>
      <c r="D3917" s="3"/>
      <c r="E3917" s="79"/>
      <c r="F3917" s="3"/>
      <c r="G3917" s="77" t="e">
        <f>VLOOKUP($F$1&amp;F3917,定价因子!E:F,2,0)</f>
        <v>#N/A</v>
      </c>
      <c r="H3917" s="3"/>
      <c r="I3917" s="77" t="e">
        <f>VLOOKUP($H$1&amp;H3917,定价因子!E:F,2,0)</f>
        <v>#N/A</v>
      </c>
      <c r="J3917" s="3"/>
      <c r="K3917" s="77" t="e">
        <f>VLOOKUP($J$1&amp;J3917,定价因子!E:F,2,0)</f>
        <v>#N/A</v>
      </c>
      <c r="L3917" s="3"/>
      <c r="M3917" s="77" t="e">
        <f>VLOOKUP($L$1&amp;L3917,定价因子!E:F,2,0)</f>
        <v>#N/A</v>
      </c>
      <c r="N3917" s="3"/>
      <c r="O3917" s="77" t="e">
        <f>VLOOKUP($N$1&amp;N3917,定价因子!E:F,2,0)</f>
        <v>#N/A</v>
      </c>
      <c r="P3917" s="3"/>
      <c r="Q3917" s="55" t="e">
        <f>VLOOKUP($P$1&amp;P3917,定价因子!$E:$F,2,0)</f>
        <v>#N/A</v>
      </c>
      <c r="R3917" s="3"/>
      <c r="S3917" s="77" t="e">
        <f>VLOOKUP($R$1&amp;R3917,定价因子!$E:$F,2,0)</f>
        <v>#N/A</v>
      </c>
      <c r="T3917" s="61"/>
      <c r="U3917" s="63"/>
      <c r="V3917" s="63"/>
      <c r="W3917" s="63"/>
      <c r="X3917" s="3"/>
    </row>
    <row r="3918" spans="1:24">
      <c r="A3918" s="3"/>
      <c r="B3918" s="3"/>
      <c r="C3918" s="3"/>
      <c r="D3918" s="3"/>
      <c r="E3918" s="79"/>
      <c r="F3918" s="3"/>
      <c r="G3918" s="77" t="e">
        <f>VLOOKUP($F$1&amp;F3918,定价因子!E:F,2,0)</f>
        <v>#N/A</v>
      </c>
      <c r="H3918" s="3"/>
      <c r="I3918" s="77" t="e">
        <f>VLOOKUP($H$1&amp;H3918,定价因子!E:F,2,0)</f>
        <v>#N/A</v>
      </c>
      <c r="J3918" s="3"/>
      <c r="K3918" s="77" t="e">
        <f>VLOOKUP($J$1&amp;J3918,定价因子!E:F,2,0)</f>
        <v>#N/A</v>
      </c>
      <c r="L3918" s="3"/>
      <c r="M3918" s="77" t="e">
        <f>VLOOKUP($L$1&amp;L3918,定价因子!E:F,2,0)</f>
        <v>#N/A</v>
      </c>
      <c r="N3918" s="3"/>
      <c r="O3918" s="77" t="e">
        <f>VLOOKUP($N$1&amp;N3918,定价因子!E:F,2,0)</f>
        <v>#N/A</v>
      </c>
      <c r="P3918" s="3"/>
      <c r="Q3918" s="55" t="e">
        <f>VLOOKUP($P$1&amp;P3918,定价因子!$E:$F,2,0)</f>
        <v>#N/A</v>
      </c>
      <c r="R3918" s="3"/>
      <c r="S3918" s="77" t="e">
        <f>VLOOKUP($R$1&amp;R3918,定价因子!$E:$F,2,0)</f>
        <v>#N/A</v>
      </c>
      <c r="T3918" s="61"/>
      <c r="U3918" s="63"/>
      <c r="V3918" s="63"/>
      <c r="W3918" s="63"/>
      <c r="X3918" s="3"/>
    </row>
    <row r="3919" spans="1:24">
      <c r="A3919" s="3"/>
      <c r="B3919" s="3"/>
      <c r="C3919" s="3"/>
      <c r="D3919" s="3"/>
      <c r="E3919" s="79"/>
      <c r="F3919" s="3"/>
      <c r="G3919" s="77" t="e">
        <f>VLOOKUP($F$1&amp;F3919,定价因子!E:F,2,0)</f>
        <v>#N/A</v>
      </c>
      <c r="H3919" s="3"/>
      <c r="I3919" s="77" t="e">
        <f>VLOOKUP($H$1&amp;H3919,定价因子!E:F,2,0)</f>
        <v>#N/A</v>
      </c>
      <c r="J3919" s="3"/>
      <c r="K3919" s="77" t="e">
        <f>VLOOKUP($J$1&amp;J3919,定价因子!E:F,2,0)</f>
        <v>#N/A</v>
      </c>
      <c r="L3919" s="3"/>
      <c r="M3919" s="77" t="e">
        <f>VLOOKUP($L$1&amp;L3919,定价因子!E:F,2,0)</f>
        <v>#N/A</v>
      </c>
      <c r="N3919" s="3"/>
      <c r="O3919" s="77" t="e">
        <f>VLOOKUP($N$1&amp;N3919,定价因子!E:F,2,0)</f>
        <v>#N/A</v>
      </c>
      <c r="P3919" s="3"/>
      <c r="Q3919" s="55" t="e">
        <f>VLOOKUP($P$1&amp;P3919,定价因子!$E:$F,2,0)</f>
        <v>#N/A</v>
      </c>
      <c r="R3919" s="3"/>
      <c r="S3919" s="77" t="e">
        <f>VLOOKUP($R$1&amp;R3919,定价因子!$E:$F,2,0)</f>
        <v>#N/A</v>
      </c>
      <c r="T3919" s="61"/>
      <c r="U3919" s="63"/>
      <c r="V3919" s="63"/>
      <c r="W3919" s="63"/>
      <c r="X3919" s="3"/>
    </row>
    <row r="3920" spans="1:24">
      <c r="A3920" s="3"/>
      <c r="B3920" s="3"/>
      <c r="C3920" s="3"/>
      <c r="D3920" s="3"/>
      <c r="E3920" s="79"/>
      <c r="F3920" s="3"/>
      <c r="G3920" s="77" t="e">
        <f>VLOOKUP($F$1&amp;F3920,定价因子!E:F,2,0)</f>
        <v>#N/A</v>
      </c>
      <c r="H3920" s="3"/>
      <c r="I3920" s="77" t="e">
        <f>VLOOKUP($H$1&amp;H3920,定价因子!E:F,2,0)</f>
        <v>#N/A</v>
      </c>
      <c r="J3920" s="3"/>
      <c r="K3920" s="77" t="e">
        <f>VLOOKUP($J$1&amp;J3920,定价因子!E:F,2,0)</f>
        <v>#N/A</v>
      </c>
      <c r="L3920" s="3"/>
      <c r="M3920" s="77" t="e">
        <f>VLOOKUP($L$1&amp;L3920,定价因子!E:F,2,0)</f>
        <v>#N/A</v>
      </c>
      <c r="N3920" s="3"/>
      <c r="O3920" s="77" t="e">
        <f>VLOOKUP($N$1&amp;N3920,定价因子!E:F,2,0)</f>
        <v>#N/A</v>
      </c>
      <c r="P3920" s="3"/>
      <c r="Q3920" s="55" t="e">
        <f>VLOOKUP($P$1&amp;P3920,定价因子!$E:$F,2,0)</f>
        <v>#N/A</v>
      </c>
      <c r="R3920" s="3"/>
      <c r="S3920" s="77" t="e">
        <f>VLOOKUP($R$1&amp;R3920,定价因子!$E:$F,2,0)</f>
        <v>#N/A</v>
      </c>
      <c r="T3920" s="61"/>
      <c r="U3920" s="63"/>
      <c r="V3920" s="63"/>
      <c r="W3920" s="63"/>
      <c r="X3920" s="3"/>
    </row>
    <row r="3921" spans="1:24">
      <c r="A3921" s="3"/>
      <c r="B3921" s="3"/>
      <c r="C3921" s="3"/>
      <c r="D3921" s="3"/>
      <c r="E3921" s="79"/>
      <c r="F3921" s="3"/>
      <c r="G3921" s="77" t="e">
        <f>VLOOKUP($F$1&amp;F3921,定价因子!E:F,2,0)</f>
        <v>#N/A</v>
      </c>
      <c r="H3921" s="3"/>
      <c r="I3921" s="77" t="e">
        <f>VLOOKUP($H$1&amp;H3921,定价因子!E:F,2,0)</f>
        <v>#N/A</v>
      </c>
      <c r="J3921" s="3"/>
      <c r="K3921" s="77" t="e">
        <f>VLOOKUP($J$1&amp;J3921,定价因子!E:F,2,0)</f>
        <v>#N/A</v>
      </c>
      <c r="L3921" s="3"/>
      <c r="M3921" s="77" t="e">
        <f>VLOOKUP($L$1&amp;L3921,定价因子!E:F,2,0)</f>
        <v>#N/A</v>
      </c>
      <c r="N3921" s="3"/>
      <c r="O3921" s="77" t="e">
        <f>VLOOKUP($N$1&amp;N3921,定价因子!E:F,2,0)</f>
        <v>#N/A</v>
      </c>
      <c r="P3921" s="3"/>
      <c r="Q3921" s="55" t="e">
        <f>VLOOKUP($P$1&amp;P3921,定价因子!$E:$F,2,0)</f>
        <v>#N/A</v>
      </c>
      <c r="R3921" s="3"/>
      <c r="S3921" s="77" t="e">
        <f>VLOOKUP($R$1&amp;R3921,定价因子!$E:$F,2,0)</f>
        <v>#N/A</v>
      </c>
      <c r="T3921" s="61"/>
      <c r="U3921" s="63"/>
      <c r="V3921" s="63"/>
      <c r="W3921" s="63"/>
      <c r="X3921" s="3"/>
    </row>
    <row r="3922" spans="1:24">
      <c r="A3922" s="3"/>
      <c r="B3922" s="3"/>
      <c r="C3922" s="3"/>
      <c r="D3922" s="3"/>
      <c r="E3922" s="79"/>
      <c r="F3922" s="3"/>
      <c r="G3922" s="77" t="e">
        <f>VLOOKUP($F$1&amp;F3922,定价因子!E:F,2,0)</f>
        <v>#N/A</v>
      </c>
      <c r="H3922" s="3"/>
      <c r="I3922" s="77" t="e">
        <f>VLOOKUP($H$1&amp;H3922,定价因子!E:F,2,0)</f>
        <v>#N/A</v>
      </c>
      <c r="J3922" s="3"/>
      <c r="K3922" s="77" t="e">
        <f>VLOOKUP($J$1&amp;J3922,定价因子!E:F,2,0)</f>
        <v>#N/A</v>
      </c>
      <c r="L3922" s="3"/>
      <c r="M3922" s="77" t="e">
        <f>VLOOKUP($L$1&amp;L3922,定价因子!E:F,2,0)</f>
        <v>#N/A</v>
      </c>
      <c r="N3922" s="3"/>
      <c r="O3922" s="77" t="e">
        <f>VLOOKUP($N$1&amp;N3922,定价因子!E:F,2,0)</f>
        <v>#N/A</v>
      </c>
      <c r="P3922" s="3"/>
      <c r="Q3922" s="55" t="e">
        <f>VLOOKUP($P$1&amp;P3922,定价因子!$E:$F,2,0)</f>
        <v>#N/A</v>
      </c>
      <c r="R3922" s="3"/>
      <c r="S3922" s="77" t="e">
        <f>VLOOKUP($R$1&amp;R3922,定价因子!$E:$F,2,0)</f>
        <v>#N/A</v>
      </c>
      <c r="T3922" s="61"/>
      <c r="U3922" s="63"/>
      <c r="V3922" s="63"/>
      <c r="W3922" s="63"/>
      <c r="X3922" s="3"/>
    </row>
    <row r="3923" spans="1:24">
      <c r="A3923" s="3"/>
      <c r="B3923" s="3"/>
      <c r="C3923" s="3"/>
      <c r="D3923" s="3"/>
      <c r="E3923" s="79"/>
      <c r="F3923" s="3"/>
      <c r="G3923" s="77" t="e">
        <f>VLOOKUP($F$1&amp;F3923,定价因子!E:F,2,0)</f>
        <v>#N/A</v>
      </c>
      <c r="H3923" s="3"/>
      <c r="I3923" s="77" t="e">
        <f>VLOOKUP($H$1&amp;H3923,定价因子!E:F,2,0)</f>
        <v>#N/A</v>
      </c>
      <c r="J3923" s="3"/>
      <c r="K3923" s="77" t="e">
        <f>VLOOKUP($J$1&amp;J3923,定价因子!E:F,2,0)</f>
        <v>#N/A</v>
      </c>
      <c r="L3923" s="3"/>
      <c r="M3923" s="77" t="e">
        <f>VLOOKUP($L$1&amp;L3923,定价因子!E:F,2,0)</f>
        <v>#N/A</v>
      </c>
      <c r="N3923" s="3"/>
      <c r="O3923" s="77" t="e">
        <f>VLOOKUP($N$1&amp;N3923,定价因子!E:F,2,0)</f>
        <v>#N/A</v>
      </c>
      <c r="P3923" s="3"/>
      <c r="Q3923" s="55" t="e">
        <f>VLOOKUP($P$1&amp;P3923,定价因子!$E:$F,2,0)</f>
        <v>#N/A</v>
      </c>
      <c r="R3923" s="3"/>
      <c r="S3923" s="77" t="e">
        <f>VLOOKUP($R$1&amp;R3923,定价因子!$E:$F,2,0)</f>
        <v>#N/A</v>
      </c>
      <c r="T3923" s="61"/>
      <c r="U3923" s="63"/>
      <c r="V3923" s="63"/>
      <c r="W3923" s="63"/>
      <c r="X3923" s="3"/>
    </row>
    <row r="3924" spans="1:24">
      <c r="A3924" s="3"/>
      <c r="B3924" s="3"/>
      <c r="C3924" s="3"/>
      <c r="D3924" s="3"/>
      <c r="E3924" s="79"/>
      <c r="F3924" s="3"/>
      <c r="G3924" s="77" t="e">
        <f>VLOOKUP($F$1&amp;F3924,定价因子!E:F,2,0)</f>
        <v>#N/A</v>
      </c>
      <c r="H3924" s="3"/>
      <c r="I3924" s="77" t="e">
        <f>VLOOKUP($H$1&amp;H3924,定价因子!E:F,2,0)</f>
        <v>#N/A</v>
      </c>
      <c r="J3924" s="3"/>
      <c r="K3924" s="77" t="e">
        <f>VLOOKUP($J$1&amp;J3924,定价因子!E:F,2,0)</f>
        <v>#N/A</v>
      </c>
      <c r="L3924" s="3"/>
      <c r="M3924" s="77" t="e">
        <f>VLOOKUP($L$1&amp;L3924,定价因子!E:F,2,0)</f>
        <v>#N/A</v>
      </c>
      <c r="N3924" s="3"/>
      <c r="O3924" s="77" t="e">
        <f>VLOOKUP($N$1&amp;N3924,定价因子!E:F,2,0)</f>
        <v>#N/A</v>
      </c>
      <c r="P3924" s="3"/>
      <c r="Q3924" s="55" t="e">
        <f>VLOOKUP($P$1&amp;P3924,定价因子!$E:$F,2,0)</f>
        <v>#N/A</v>
      </c>
      <c r="R3924" s="3"/>
      <c r="S3924" s="77" t="e">
        <f>VLOOKUP($R$1&amp;R3924,定价因子!$E:$F,2,0)</f>
        <v>#N/A</v>
      </c>
      <c r="T3924" s="61"/>
      <c r="U3924" s="63"/>
      <c r="V3924" s="63"/>
      <c r="W3924" s="63"/>
      <c r="X3924" s="3"/>
    </row>
    <row r="3925" spans="1:24">
      <c r="A3925" s="3"/>
      <c r="B3925" s="3"/>
      <c r="C3925" s="3"/>
      <c r="D3925" s="3"/>
      <c r="E3925" s="79"/>
      <c r="F3925" s="3"/>
      <c r="G3925" s="77" t="e">
        <f>VLOOKUP($F$1&amp;F3925,定价因子!E:F,2,0)</f>
        <v>#N/A</v>
      </c>
      <c r="H3925" s="3"/>
      <c r="I3925" s="77" t="e">
        <f>VLOOKUP($H$1&amp;H3925,定价因子!E:F,2,0)</f>
        <v>#N/A</v>
      </c>
      <c r="J3925" s="3"/>
      <c r="K3925" s="77" t="e">
        <f>VLOOKUP($J$1&amp;J3925,定价因子!E:F,2,0)</f>
        <v>#N/A</v>
      </c>
      <c r="L3925" s="3"/>
      <c r="M3925" s="77" t="e">
        <f>VLOOKUP($L$1&amp;L3925,定价因子!E:F,2,0)</f>
        <v>#N/A</v>
      </c>
      <c r="N3925" s="3"/>
      <c r="O3925" s="77" t="e">
        <f>VLOOKUP($N$1&amp;N3925,定价因子!E:F,2,0)</f>
        <v>#N/A</v>
      </c>
      <c r="P3925" s="3"/>
      <c r="Q3925" s="55" t="e">
        <f>VLOOKUP($P$1&amp;P3925,定价因子!$E:$F,2,0)</f>
        <v>#N/A</v>
      </c>
      <c r="R3925" s="3"/>
      <c r="S3925" s="77" t="e">
        <f>VLOOKUP($R$1&amp;R3925,定价因子!$E:$F,2,0)</f>
        <v>#N/A</v>
      </c>
      <c r="T3925" s="61"/>
      <c r="U3925" s="63"/>
      <c r="V3925" s="63"/>
      <c r="W3925" s="63"/>
      <c r="X3925" s="3"/>
    </row>
    <row r="3926" spans="1:24">
      <c r="A3926" s="3"/>
      <c r="B3926" s="3"/>
      <c r="C3926" s="3"/>
      <c r="D3926" s="3"/>
      <c r="E3926" s="79"/>
      <c r="F3926" s="3"/>
      <c r="G3926" s="77" t="e">
        <f>VLOOKUP($F$1&amp;F3926,定价因子!E:F,2,0)</f>
        <v>#N/A</v>
      </c>
      <c r="H3926" s="3"/>
      <c r="I3926" s="77" t="e">
        <f>VLOOKUP($H$1&amp;H3926,定价因子!E:F,2,0)</f>
        <v>#N/A</v>
      </c>
      <c r="J3926" s="3"/>
      <c r="K3926" s="77" t="e">
        <f>VLOOKUP($J$1&amp;J3926,定价因子!E:F,2,0)</f>
        <v>#N/A</v>
      </c>
      <c r="L3926" s="3"/>
      <c r="M3926" s="77" t="e">
        <f>VLOOKUP($L$1&amp;L3926,定价因子!E:F,2,0)</f>
        <v>#N/A</v>
      </c>
      <c r="N3926" s="3"/>
      <c r="O3926" s="77" t="e">
        <f>VLOOKUP($N$1&amp;N3926,定价因子!E:F,2,0)</f>
        <v>#N/A</v>
      </c>
      <c r="P3926" s="3"/>
      <c r="Q3926" s="55" t="e">
        <f>VLOOKUP($P$1&amp;P3926,定价因子!$E:$F,2,0)</f>
        <v>#N/A</v>
      </c>
      <c r="R3926" s="3"/>
      <c r="S3926" s="77" t="e">
        <f>VLOOKUP($R$1&amp;R3926,定价因子!$E:$F,2,0)</f>
        <v>#N/A</v>
      </c>
      <c r="T3926" s="61"/>
      <c r="U3926" s="63"/>
      <c r="V3926" s="63"/>
      <c r="W3926" s="63"/>
      <c r="X3926" s="3"/>
    </row>
    <row r="3927" spans="1:24">
      <c r="A3927" s="3"/>
      <c r="B3927" s="3"/>
      <c r="C3927" s="3"/>
      <c r="D3927" s="3"/>
      <c r="E3927" s="79"/>
      <c r="F3927" s="3"/>
      <c r="G3927" s="77" t="e">
        <f>VLOOKUP($F$1&amp;F3927,定价因子!E:F,2,0)</f>
        <v>#N/A</v>
      </c>
      <c r="H3927" s="3"/>
      <c r="I3927" s="77" t="e">
        <f>VLOOKUP($H$1&amp;H3927,定价因子!E:F,2,0)</f>
        <v>#N/A</v>
      </c>
      <c r="J3927" s="3"/>
      <c r="K3927" s="77" t="e">
        <f>VLOOKUP($J$1&amp;J3927,定价因子!E:F,2,0)</f>
        <v>#N/A</v>
      </c>
      <c r="L3927" s="3"/>
      <c r="M3927" s="77" t="e">
        <f>VLOOKUP($L$1&amp;L3927,定价因子!E:F,2,0)</f>
        <v>#N/A</v>
      </c>
      <c r="N3927" s="3"/>
      <c r="O3927" s="77" t="e">
        <f>VLOOKUP($N$1&amp;N3927,定价因子!E:F,2,0)</f>
        <v>#N/A</v>
      </c>
      <c r="P3927" s="3"/>
      <c r="Q3927" s="55" t="e">
        <f>VLOOKUP($P$1&amp;P3927,定价因子!$E:$F,2,0)</f>
        <v>#N/A</v>
      </c>
      <c r="R3927" s="3"/>
      <c r="S3927" s="77" t="e">
        <f>VLOOKUP($R$1&amp;R3927,定价因子!$E:$F,2,0)</f>
        <v>#N/A</v>
      </c>
      <c r="T3927" s="61"/>
      <c r="U3927" s="63"/>
      <c r="V3927" s="63"/>
      <c r="W3927" s="63"/>
      <c r="X3927" s="3"/>
    </row>
    <row r="3928" spans="1:24">
      <c r="A3928" s="3"/>
      <c r="B3928" s="3"/>
      <c r="C3928" s="3"/>
      <c r="D3928" s="3"/>
      <c r="E3928" s="79"/>
      <c r="F3928" s="3"/>
      <c r="G3928" s="77" t="e">
        <f>VLOOKUP($F$1&amp;F3928,定价因子!E:F,2,0)</f>
        <v>#N/A</v>
      </c>
      <c r="H3928" s="3"/>
      <c r="I3928" s="77" t="e">
        <f>VLOOKUP($H$1&amp;H3928,定价因子!E:F,2,0)</f>
        <v>#N/A</v>
      </c>
      <c r="J3928" s="3"/>
      <c r="K3928" s="77" t="e">
        <f>VLOOKUP($J$1&amp;J3928,定价因子!E:F,2,0)</f>
        <v>#N/A</v>
      </c>
      <c r="L3928" s="3"/>
      <c r="M3928" s="77" t="e">
        <f>VLOOKUP($L$1&amp;L3928,定价因子!E:F,2,0)</f>
        <v>#N/A</v>
      </c>
      <c r="N3928" s="3"/>
      <c r="O3928" s="77" t="e">
        <f>VLOOKUP($N$1&amp;N3928,定价因子!E:F,2,0)</f>
        <v>#N/A</v>
      </c>
      <c r="P3928" s="3"/>
      <c r="Q3928" s="55" t="e">
        <f>VLOOKUP($P$1&amp;P3928,定价因子!$E:$F,2,0)</f>
        <v>#N/A</v>
      </c>
      <c r="R3928" s="3"/>
      <c r="S3928" s="77" t="e">
        <f>VLOOKUP($R$1&amp;R3928,定价因子!$E:$F,2,0)</f>
        <v>#N/A</v>
      </c>
      <c r="T3928" s="61"/>
      <c r="U3928" s="63"/>
      <c r="V3928" s="63"/>
      <c r="W3928" s="63"/>
      <c r="X3928" s="3"/>
    </row>
    <row r="3929" spans="1:24">
      <c r="A3929" s="3"/>
      <c r="B3929" s="3"/>
      <c r="C3929" s="3"/>
      <c r="D3929" s="3"/>
      <c r="E3929" s="79"/>
      <c r="F3929" s="3"/>
      <c r="G3929" s="77" t="e">
        <f>VLOOKUP($F$1&amp;F3929,定价因子!E:F,2,0)</f>
        <v>#N/A</v>
      </c>
      <c r="H3929" s="3"/>
      <c r="I3929" s="77" t="e">
        <f>VLOOKUP($H$1&amp;H3929,定价因子!E:F,2,0)</f>
        <v>#N/A</v>
      </c>
      <c r="J3929" s="3"/>
      <c r="K3929" s="77" t="e">
        <f>VLOOKUP($J$1&amp;J3929,定价因子!E:F,2,0)</f>
        <v>#N/A</v>
      </c>
      <c r="L3929" s="3"/>
      <c r="M3929" s="77" t="e">
        <f>VLOOKUP($L$1&amp;L3929,定价因子!E:F,2,0)</f>
        <v>#N/A</v>
      </c>
      <c r="N3929" s="3"/>
      <c r="O3929" s="77" t="e">
        <f>VLOOKUP($N$1&amp;N3929,定价因子!E:F,2,0)</f>
        <v>#N/A</v>
      </c>
      <c r="P3929" s="3"/>
      <c r="Q3929" s="55" t="e">
        <f>VLOOKUP($P$1&amp;P3929,定价因子!$E:$F,2,0)</f>
        <v>#N/A</v>
      </c>
      <c r="R3929" s="3"/>
      <c r="S3929" s="77" t="e">
        <f>VLOOKUP($R$1&amp;R3929,定价因子!$E:$F,2,0)</f>
        <v>#N/A</v>
      </c>
      <c r="T3929" s="61"/>
      <c r="U3929" s="63"/>
      <c r="V3929" s="63"/>
      <c r="W3929" s="63"/>
      <c r="X3929" s="3"/>
    </row>
    <row r="3930" spans="1:24">
      <c r="A3930" s="3"/>
      <c r="B3930" s="3"/>
      <c r="C3930" s="3"/>
      <c r="D3930" s="3"/>
      <c r="E3930" s="79"/>
      <c r="F3930" s="3"/>
      <c r="G3930" s="77" t="e">
        <f>VLOOKUP($F$1&amp;F3930,定价因子!E:F,2,0)</f>
        <v>#N/A</v>
      </c>
      <c r="H3930" s="3"/>
      <c r="I3930" s="77" t="e">
        <f>VLOOKUP($H$1&amp;H3930,定价因子!E:F,2,0)</f>
        <v>#N/A</v>
      </c>
      <c r="J3930" s="3"/>
      <c r="K3930" s="77" t="e">
        <f>VLOOKUP($J$1&amp;J3930,定价因子!E:F,2,0)</f>
        <v>#N/A</v>
      </c>
      <c r="L3930" s="3"/>
      <c r="M3930" s="77" t="e">
        <f>VLOOKUP($L$1&amp;L3930,定价因子!E:F,2,0)</f>
        <v>#N/A</v>
      </c>
      <c r="N3930" s="3"/>
      <c r="O3930" s="77" t="e">
        <f>VLOOKUP($N$1&amp;N3930,定价因子!E:F,2,0)</f>
        <v>#N/A</v>
      </c>
      <c r="P3930" s="3"/>
      <c r="Q3930" s="55" t="e">
        <f>VLOOKUP($P$1&amp;P3930,定价因子!$E:$F,2,0)</f>
        <v>#N/A</v>
      </c>
      <c r="R3930" s="3"/>
      <c r="S3930" s="77" t="e">
        <f>VLOOKUP($R$1&amp;R3930,定价因子!$E:$F,2,0)</f>
        <v>#N/A</v>
      </c>
      <c r="T3930" s="61"/>
      <c r="U3930" s="63"/>
      <c r="V3930" s="63"/>
      <c r="W3930" s="63"/>
      <c r="X3930" s="3"/>
    </row>
    <row r="3931" spans="1:24">
      <c r="A3931" s="3"/>
      <c r="B3931" s="3"/>
      <c r="C3931" s="3"/>
      <c r="D3931" s="3"/>
      <c r="E3931" s="79"/>
      <c r="F3931" s="3"/>
      <c r="G3931" s="77" t="e">
        <f>VLOOKUP($F$1&amp;F3931,定价因子!E:F,2,0)</f>
        <v>#N/A</v>
      </c>
      <c r="H3931" s="3"/>
      <c r="I3931" s="77" t="e">
        <f>VLOOKUP($H$1&amp;H3931,定价因子!E:F,2,0)</f>
        <v>#N/A</v>
      </c>
      <c r="J3931" s="3"/>
      <c r="K3931" s="77" t="e">
        <f>VLOOKUP($J$1&amp;J3931,定价因子!E:F,2,0)</f>
        <v>#N/A</v>
      </c>
      <c r="L3931" s="3"/>
      <c r="M3931" s="77" t="e">
        <f>VLOOKUP($L$1&amp;L3931,定价因子!E:F,2,0)</f>
        <v>#N/A</v>
      </c>
      <c r="N3931" s="3"/>
      <c r="O3931" s="77" t="e">
        <f>VLOOKUP($N$1&amp;N3931,定价因子!E:F,2,0)</f>
        <v>#N/A</v>
      </c>
      <c r="P3931" s="3"/>
      <c r="Q3931" s="55" t="e">
        <f>VLOOKUP($P$1&amp;P3931,定价因子!$E:$F,2,0)</f>
        <v>#N/A</v>
      </c>
      <c r="R3931" s="3"/>
      <c r="S3931" s="77" t="e">
        <f>VLOOKUP($R$1&amp;R3931,定价因子!$E:$F,2,0)</f>
        <v>#N/A</v>
      </c>
      <c r="T3931" s="61"/>
      <c r="U3931" s="63"/>
      <c r="V3931" s="63"/>
      <c r="W3931" s="63"/>
      <c r="X3931" s="3"/>
    </row>
    <row r="3932" spans="1:24">
      <c r="A3932" s="3"/>
      <c r="B3932" s="3"/>
      <c r="C3932" s="3"/>
      <c r="D3932" s="3"/>
      <c r="E3932" s="79"/>
      <c r="F3932" s="3"/>
      <c r="G3932" s="77" t="e">
        <f>VLOOKUP($F$1&amp;F3932,定价因子!E:F,2,0)</f>
        <v>#N/A</v>
      </c>
      <c r="H3932" s="3"/>
      <c r="I3932" s="77" t="e">
        <f>VLOOKUP($H$1&amp;H3932,定价因子!E:F,2,0)</f>
        <v>#N/A</v>
      </c>
      <c r="J3932" s="3"/>
      <c r="K3932" s="77" t="e">
        <f>VLOOKUP($J$1&amp;J3932,定价因子!E:F,2,0)</f>
        <v>#N/A</v>
      </c>
      <c r="L3932" s="3"/>
      <c r="M3932" s="77" t="e">
        <f>VLOOKUP($L$1&amp;L3932,定价因子!E:F,2,0)</f>
        <v>#N/A</v>
      </c>
      <c r="N3932" s="3"/>
      <c r="O3932" s="77" t="e">
        <f>VLOOKUP($N$1&amp;N3932,定价因子!E:F,2,0)</f>
        <v>#N/A</v>
      </c>
      <c r="P3932" s="3"/>
      <c r="Q3932" s="55" t="e">
        <f>VLOOKUP($P$1&amp;P3932,定价因子!$E:$F,2,0)</f>
        <v>#N/A</v>
      </c>
      <c r="R3932" s="3"/>
      <c r="S3932" s="77" t="e">
        <f>VLOOKUP($R$1&amp;R3932,定价因子!$E:$F,2,0)</f>
        <v>#N/A</v>
      </c>
      <c r="T3932" s="61"/>
      <c r="U3932" s="63"/>
      <c r="V3932" s="63"/>
      <c r="W3932" s="63"/>
      <c r="X3932" s="3"/>
    </row>
    <row r="3933" spans="1:24">
      <c r="A3933" s="3"/>
      <c r="B3933" s="3"/>
      <c r="C3933" s="3"/>
      <c r="D3933" s="3"/>
      <c r="E3933" s="79"/>
      <c r="F3933" s="3"/>
      <c r="G3933" s="77" t="e">
        <f>VLOOKUP($F$1&amp;F3933,定价因子!E:F,2,0)</f>
        <v>#N/A</v>
      </c>
      <c r="H3933" s="3"/>
      <c r="I3933" s="77" t="e">
        <f>VLOOKUP($H$1&amp;H3933,定价因子!E:F,2,0)</f>
        <v>#N/A</v>
      </c>
      <c r="J3933" s="3"/>
      <c r="K3933" s="77" t="e">
        <f>VLOOKUP($J$1&amp;J3933,定价因子!E:F,2,0)</f>
        <v>#N/A</v>
      </c>
      <c r="L3933" s="3"/>
      <c r="M3933" s="77" t="e">
        <f>VLOOKUP($L$1&amp;L3933,定价因子!E:F,2,0)</f>
        <v>#N/A</v>
      </c>
      <c r="N3933" s="3"/>
      <c r="O3933" s="77" t="e">
        <f>VLOOKUP($N$1&amp;N3933,定价因子!E:F,2,0)</f>
        <v>#N/A</v>
      </c>
      <c r="P3933" s="3"/>
      <c r="Q3933" s="55" t="e">
        <f>VLOOKUP($P$1&amp;P3933,定价因子!$E:$F,2,0)</f>
        <v>#N/A</v>
      </c>
      <c r="R3933" s="3"/>
      <c r="S3933" s="77" t="e">
        <f>VLOOKUP($R$1&amp;R3933,定价因子!$E:$F,2,0)</f>
        <v>#N/A</v>
      </c>
      <c r="T3933" s="61"/>
      <c r="U3933" s="63"/>
      <c r="V3933" s="63"/>
      <c r="W3933" s="63"/>
      <c r="X3933" s="3"/>
    </row>
    <row r="3934" spans="1:24">
      <c r="A3934" s="3"/>
      <c r="B3934" s="3"/>
      <c r="C3934" s="3"/>
      <c r="D3934" s="3"/>
      <c r="E3934" s="79"/>
      <c r="F3934" s="3"/>
      <c r="G3934" s="77" t="e">
        <f>VLOOKUP($F$1&amp;F3934,定价因子!E:F,2,0)</f>
        <v>#N/A</v>
      </c>
      <c r="H3934" s="3"/>
      <c r="I3934" s="77" t="e">
        <f>VLOOKUP($H$1&amp;H3934,定价因子!E:F,2,0)</f>
        <v>#N/A</v>
      </c>
      <c r="J3934" s="3"/>
      <c r="K3934" s="77" t="e">
        <f>VLOOKUP($J$1&amp;J3934,定价因子!E:F,2,0)</f>
        <v>#N/A</v>
      </c>
      <c r="L3934" s="3"/>
      <c r="M3934" s="77" t="e">
        <f>VLOOKUP($L$1&amp;L3934,定价因子!E:F,2,0)</f>
        <v>#N/A</v>
      </c>
      <c r="N3934" s="3"/>
      <c r="O3934" s="77" t="e">
        <f>VLOOKUP($N$1&amp;N3934,定价因子!E:F,2,0)</f>
        <v>#N/A</v>
      </c>
      <c r="P3934" s="3"/>
      <c r="Q3934" s="55" t="e">
        <f>VLOOKUP($P$1&amp;P3934,定价因子!$E:$F,2,0)</f>
        <v>#N/A</v>
      </c>
      <c r="R3934" s="3"/>
      <c r="S3934" s="77" t="e">
        <f>VLOOKUP($R$1&amp;R3934,定价因子!$E:$F,2,0)</f>
        <v>#N/A</v>
      </c>
      <c r="T3934" s="61"/>
      <c r="U3934" s="63"/>
      <c r="V3934" s="63"/>
      <c r="W3934" s="63"/>
      <c r="X3934" s="3"/>
    </row>
    <row r="3935" spans="1:24">
      <c r="A3935" s="3"/>
      <c r="B3935" s="3"/>
      <c r="C3935" s="3"/>
      <c r="D3935" s="3"/>
      <c r="E3935" s="79"/>
      <c r="F3935" s="3"/>
      <c r="G3935" s="77" t="e">
        <f>VLOOKUP($F$1&amp;F3935,定价因子!E:F,2,0)</f>
        <v>#N/A</v>
      </c>
      <c r="H3935" s="3"/>
      <c r="I3935" s="77" t="e">
        <f>VLOOKUP($H$1&amp;H3935,定价因子!E:F,2,0)</f>
        <v>#N/A</v>
      </c>
      <c r="J3935" s="3"/>
      <c r="K3935" s="77" t="e">
        <f>VLOOKUP($J$1&amp;J3935,定价因子!E:F,2,0)</f>
        <v>#N/A</v>
      </c>
      <c r="L3935" s="3"/>
      <c r="M3935" s="77" t="e">
        <f>VLOOKUP($L$1&amp;L3935,定价因子!E:F,2,0)</f>
        <v>#N/A</v>
      </c>
      <c r="N3935" s="3"/>
      <c r="O3935" s="77" t="e">
        <f>VLOOKUP($N$1&amp;N3935,定价因子!E:F,2,0)</f>
        <v>#N/A</v>
      </c>
      <c r="P3935" s="3"/>
      <c r="Q3935" s="55" t="e">
        <f>VLOOKUP($P$1&amp;P3935,定价因子!$E:$F,2,0)</f>
        <v>#N/A</v>
      </c>
      <c r="R3935" s="3"/>
      <c r="S3935" s="77" t="e">
        <f>VLOOKUP($R$1&amp;R3935,定价因子!$E:$F,2,0)</f>
        <v>#N/A</v>
      </c>
      <c r="T3935" s="61"/>
      <c r="U3935" s="63"/>
      <c r="V3935" s="63"/>
      <c r="W3935" s="63"/>
      <c r="X3935" s="3"/>
    </row>
    <row r="3936" spans="1:24">
      <c r="A3936" s="3"/>
      <c r="B3936" s="3"/>
      <c r="C3936" s="3"/>
      <c r="D3936" s="3"/>
      <c r="E3936" s="79"/>
      <c r="F3936" s="3"/>
      <c r="G3936" s="77" t="e">
        <f>VLOOKUP($F$1&amp;F3936,定价因子!E:F,2,0)</f>
        <v>#N/A</v>
      </c>
      <c r="H3936" s="3"/>
      <c r="I3936" s="77" t="e">
        <f>VLOOKUP($H$1&amp;H3936,定价因子!E:F,2,0)</f>
        <v>#N/A</v>
      </c>
      <c r="J3936" s="3"/>
      <c r="K3936" s="77" t="e">
        <f>VLOOKUP($J$1&amp;J3936,定价因子!E:F,2,0)</f>
        <v>#N/A</v>
      </c>
      <c r="L3936" s="3"/>
      <c r="M3936" s="77" t="e">
        <f>VLOOKUP($L$1&amp;L3936,定价因子!E:F,2,0)</f>
        <v>#N/A</v>
      </c>
      <c r="N3936" s="3"/>
      <c r="O3936" s="77" t="e">
        <f>VLOOKUP($N$1&amp;N3936,定价因子!E:F,2,0)</f>
        <v>#N/A</v>
      </c>
      <c r="P3936" s="3"/>
      <c r="Q3936" s="55" t="e">
        <f>VLOOKUP($P$1&amp;P3936,定价因子!$E:$F,2,0)</f>
        <v>#N/A</v>
      </c>
      <c r="R3936" s="3"/>
      <c r="S3936" s="77" t="e">
        <f>VLOOKUP($R$1&amp;R3936,定价因子!$E:$F,2,0)</f>
        <v>#N/A</v>
      </c>
      <c r="T3936" s="61"/>
      <c r="U3936" s="63"/>
      <c r="V3936" s="63"/>
      <c r="W3936" s="63"/>
      <c r="X3936" s="3"/>
    </row>
    <row r="3937" spans="1:24">
      <c r="A3937" s="3"/>
      <c r="B3937" s="3"/>
      <c r="C3937" s="3"/>
      <c r="D3937" s="3"/>
      <c r="E3937" s="79"/>
      <c r="F3937" s="3"/>
      <c r="G3937" s="77" t="e">
        <f>VLOOKUP($F$1&amp;F3937,定价因子!E:F,2,0)</f>
        <v>#N/A</v>
      </c>
      <c r="H3937" s="3"/>
      <c r="I3937" s="77" t="e">
        <f>VLOOKUP($H$1&amp;H3937,定价因子!E:F,2,0)</f>
        <v>#N/A</v>
      </c>
      <c r="J3937" s="3"/>
      <c r="K3937" s="77" t="e">
        <f>VLOOKUP($J$1&amp;J3937,定价因子!E:F,2,0)</f>
        <v>#N/A</v>
      </c>
      <c r="L3937" s="3"/>
      <c r="M3937" s="77" t="e">
        <f>VLOOKUP($L$1&amp;L3937,定价因子!E:F,2,0)</f>
        <v>#N/A</v>
      </c>
      <c r="N3937" s="3"/>
      <c r="O3937" s="77" t="e">
        <f>VLOOKUP($N$1&amp;N3937,定价因子!E:F,2,0)</f>
        <v>#N/A</v>
      </c>
      <c r="P3937" s="3"/>
      <c r="Q3937" s="55" t="e">
        <f>VLOOKUP($P$1&amp;P3937,定价因子!$E:$F,2,0)</f>
        <v>#N/A</v>
      </c>
      <c r="R3937" s="3"/>
      <c r="S3937" s="77" t="e">
        <f>VLOOKUP($R$1&amp;R3937,定价因子!$E:$F,2,0)</f>
        <v>#N/A</v>
      </c>
      <c r="T3937" s="61"/>
      <c r="U3937" s="63"/>
      <c r="V3937" s="63"/>
      <c r="W3937" s="63"/>
      <c r="X3937" s="3"/>
    </row>
    <row r="3938" spans="1:24">
      <c r="A3938" s="3"/>
      <c r="B3938" s="3"/>
      <c r="C3938" s="3"/>
      <c r="D3938" s="3"/>
      <c r="E3938" s="79"/>
      <c r="F3938" s="3"/>
      <c r="G3938" s="77" t="e">
        <f>VLOOKUP($F$1&amp;F3938,定价因子!E:F,2,0)</f>
        <v>#N/A</v>
      </c>
      <c r="H3938" s="3"/>
      <c r="I3938" s="77" t="e">
        <f>VLOOKUP($H$1&amp;H3938,定价因子!E:F,2,0)</f>
        <v>#N/A</v>
      </c>
      <c r="J3938" s="3"/>
      <c r="K3938" s="77" t="e">
        <f>VLOOKUP($J$1&amp;J3938,定价因子!E:F,2,0)</f>
        <v>#N/A</v>
      </c>
      <c r="L3938" s="3"/>
      <c r="M3938" s="77" t="e">
        <f>VLOOKUP($L$1&amp;L3938,定价因子!E:F,2,0)</f>
        <v>#N/A</v>
      </c>
      <c r="N3938" s="3"/>
      <c r="O3938" s="77" t="e">
        <f>VLOOKUP($N$1&amp;N3938,定价因子!E:F,2,0)</f>
        <v>#N/A</v>
      </c>
      <c r="P3938" s="3"/>
      <c r="Q3938" s="55" t="e">
        <f>VLOOKUP($P$1&amp;P3938,定价因子!$E:$F,2,0)</f>
        <v>#N/A</v>
      </c>
      <c r="R3938" s="3"/>
      <c r="S3938" s="77" t="e">
        <f>VLOOKUP($R$1&amp;R3938,定价因子!$E:$F,2,0)</f>
        <v>#N/A</v>
      </c>
      <c r="T3938" s="61"/>
      <c r="U3938" s="63"/>
      <c r="V3938" s="63"/>
      <c r="W3938" s="63"/>
      <c r="X3938" s="3"/>
    </row>
    <row r="3939" spans="1:24">
      <c r="A3939" s="3"/>
      <c r="B3939" s="3"/>
      <c r="C3939" s="3"/>
      <c r="D3939" s="3"/>
      <c r="E3939" s="79"/>
      <c r="F3939" s="3"/>
      <c r="G3939" s="77" t="e">
        <f>VLOOKUP($F$1&amp;F3939,定价因子!E:F,2,0)</f>
        <v>#N/A</v>
      </c>
      <c r="H3939" s="3"/>
      <c r="I3939" s="77" t="e">
        <f>VLOOKUP($H$1&amp;H3939,定价因子!E:F,2,0)</f>
        <v>#N/A</v>
      </c>
      <c r="J3939" s="3"/>
      <c r="K3939" s="77" t="e">
        <f>VLOOKUP($J$1&amp;J3939,定价因子!E:F,2,0)</f>
        <v>#N/A</v>
      </c>
      <c r="L3939" s="3"/>
      <c r="M3939" s="77" t="e">
        <f>VLOOKUP($L$1&amp;L3939,定价因子!E:F,2,0)</f>
        <v>#N/A</v>
      </c>
      <c r="N3939" s="3"/>
      <c r="O3939" s="77" t="e">
        <f>VLOOKUP($N$1&amp;N3939,定价因子!E:F,2,0)</f>
        <v>#N/A</v>
      </c>
      <c r="P3939" s="3"/>
      <c r="Q3939" s="55" t="e">
        <f>VLOOKUP($P$1&amp;P3939,定价因子!$E:$F,2,0)</f>
        <v>#N/A</v>
      </c>
      <c r="R3939" s="3"/>
      <c r="S3939" s="77" t="e">
        <f>VLOOKUP($R$1&amp;R3939,定价因子!$E:$F,2,0)</f>
        <v>#N/A</v>
      </c>
      <c r="T3939" s="61"/>
      <c r="U3939" s="63"/>
      <c r="V3939" s="63"/>
      <c r="W3939" s="63"/>
      <c r="X3939" s="3"/>
    </row>
    <row r="3940" spans="1:24">
      <c r="A3940" s="3"/>
      <c r="B3940" s="3"/>
      <c r="C3940" s="3"/>
      <c r="D3940" s="3"/>
      <c r="E3940" s="79"/>
      <c r="F3940" s="3"/>
      <c r="G3940" s="77" t="e">
        <f>VLOOKUP($F$1&amp;F3940,定价因子!E:F,2,0)</f>
        <v>#N/A</v>
      </c>
      <c r="H3940" s="3"/>
      <c r="I3940" s="77" t="e">
        <f>VLOOKUP($H$1&amp;H3940,定价因子!E:F,2,0)</f>
        <v>#N/A</v>
      </c>
      <c r="J3940" s="3"/>
      <c r="K3940" s="77" t="e">
        <f>VLOOKUP($J$1&amp;J3940,定价因子!E:F,2,0)</f>
        <v>#N/A</v>
      </c>
      <c r="L3940" s="3"/>
      <c r="M3940" s="77" t="e">
        <f>VLOOKUP($L$1&amp;L3940,定价因子!E:F,2,0)</f>
        <v>#N/A</v>
      </c>
      <c r="N3940" s="3"/>
      <c r="O3940" s="77" t="e">
        <f>VLOOKUP($N$1&amp;N3940,定价因子!E:F,2,0)</f>
        <v>#N/A</v>
      </c>
      <c r="P3940" s="3"/>
      <c r="Q3940" s="55" t="e">
        <f>VLOOKUP($P$1&amp;P3940,定价因子!$E:$F,2,0)</f>
        <v>#N/A</v>
      </c>
      <c r="R3940" s="3"/>
      <c r="S3940" s="77" t="e">
        <f>VLOOKUP($R$1&amp;R3940,定价因子!$E:$F,2,0)</f>
        <v>#N/A</v>
      </c>
      <c r="T3940" s="61"/>
      <c r="U3940" s="63"/>
      <c r="V3940" s="63"/>
      <c r="W3940" s="63"/>
      <c r="X3940" s="3"/>
    </row>
    <row r="3941" spans="1:24">
      <c r="A3941" s="3"/>
      <c r="B3941" s="3"/>
      <c r="C3941" s="3"/>
      <c r="D3941" s="3"/>
      <c r="E3941" s="79"/>
      <c r="F3941" s="3"/>
      <c r="G3941" s="77" t="e">
        <f>VLOOKUP($F$1&amp;F3941,定价因子!E:F,2,0)</f>
        <v>#N/A</v>
      </c>
      <c r="H3941" s="3"/>
      <c r="I3941" s="77" t="e">
        <f>VLOOKUP($H$1&amp;H3941,定价因子!E:F,2,0)</f>
        <v>#N/A</v>
      </c>
      <c r="J3941" s="3"/>
      <c r="K3941" s="77" t="e">
        <f>VLOOKUP($J$1&amp;J3941,定价因子!E:F,2,0)</f>
        <v>#N/A</v>
      </c>
      <c r="L3941" s="3"/>
      <c r="M3941" s="77" t="e">
        <f>VLOOKUP($L$1&amp;L3941,定价因子!E:F,2,0)</f>
        <v>#N/A</v>
      </c>
      <c r="N3941" s="3"/>
      <c r="O3941" s="77" t="e">
        <f>VLOOKUP($N$1&amp;N3941,定价因子!E:F,2,0)</f>
        <v>#N/A</v>
      </c>
      <c r="P3941" s="3"/>
      <c r="Q3941" s="55" t="e">
        <f>VLOOKUP($P$1&amp;P3941,定价因子!$E:$F,2,0)</f>
        <v>#N/A</v>
      </c>
      <c r="R3941" s="3"/>
      <c r="S3941" s="77" t="e">
        <f>VLOOKUP($R$1&amp;R3941,定价因子!$E:$F,2,0)</f>
        <v>#N/A</v>
      </c>
      <c r="T3941" s="61"/>
      <c r="U3941" s="63"/>
      <c r="V3941" s="63"/>
      <c r="W3941" s="63"/>
      <c r="X3941" s="3"/>
    </row>
    <row r="3942" spans="1:24">
      <c r="A3942" s="3"/>
      <c r="B3942" s="3"/>
      <c r="C3942" s="3"/>
      <c r="D3942" s="3"/>
      <c r="E3942" s="79"/>
      <c r="F3942" s="3"/>
      <c r="G3942" s="77" t="e">
        <f>VLOOKUP($F$1&amp;F3942,定价因子!E:F,2,0)</f>
        <v>#N/A</v>
      </c>
      <c r="H3942" s="3"/>
      <c r="I3942" s="77" t="e">
        <f>VLOOKUP($H$1&amp;H3942,定价因子!E:F,2,0)</f>
        <v>#N/A</v>
      </c>
      <c r="J3942" s="3"/>
      <c r="K3942" s="77" t="e">
        <f>VLOOKUP($J$1&amp;J3942,定价因子!E:F,2,0)</f>
        <v>#N/A</v>
      </c>
      <c r="L3942" s="3"/>
      <c r="M3942" s="77" t="e">
        <f>VLOOKUP($L$1&amp;L3942,定价因子!E:F,2,0)</f>
        <v>#N/A</v>
      </c>
      <c r="N3942" s="3"/>
      <c r="O3942" s="77" t="e">
        <f>VLOOKUP($N$1&amp;N3942,定价因子!E:F,2,0)</f>
        <v>#N/A</v>
      </c>
      <c r="P3942" s="3"/>
      <c r="Q3942" s="55" t="e">
        <f>VLOOKUP($P$1&amp;P3942,定价因子!$E:$F,2,0)</f>
        <v>#N/A</v>
      </c>
      <c r="R3942" s="3"/>
      <c r="S3942" s="77" t="e">
        <f>VLOOKUP($R$1&amp;R3942,定价因子!$E:$F,2,0)</f>
        <v>#N/A</v>
      </c>
      <c r="T3942" s="61"/>
      <c r="U3942" s="63"/>
      <c r="V3942" s="63"/>
      <c r="W3942" s="63"/>
      <c r="X3942" s="3"/>
    </row>
    <row r="3943" spans="1:24">
      <c r="A3943" s="3"/>
      <c r="B3943" s="3"/>
      <c r="C3943" s="3"/>
      <c r="D3943" s="3"/>
      <c r="E3943" s="79"/>
      <c r="F3943" s="3"/>
      <c r="G3943" s="77" t="e">
        <f>VLOOKUP($F$1&amp;F3943,定价因子!E:F,2,0)</f>
        <v>#N/A</v>
      </c>
      <c r="H3943" s="3"/>
      <c r="I3943" s="77" t="e">
        <f>VLOOKUP($H$1&amp;H3943,定价因子!E:F,2,0)</f>
        <v>#N/A</v>
      </c>
      <c r="J3943" s="3"/>
      <c r="K3943" s="77" t="e">
        <f>VLOOKUP($J$1&amp;J3943,定价因子!E:F,2,0)</f>
        <v>#N/A</v>
      </c>
      <c r="L3943" s="3"/>
      <c r="M3943" s="77" t="e">
        <f>VLOOKUP($L$1&amp;L3943,定价因子!E:F,2,0)</f>
        <v>#N/A</v>
      </c>
      <c r="N3943" s="3"/>
      <c r="O3943" s="77" t="e">
        <f>VLOOKUP($N$1&amp;N3943,定价因子!E:F,2,0)</f>
        <v>#N/A</v>
      </c>
      <c r="P3943" s="3"/>
      <c r="Q3943" s="55" t="e">
        <f>VLOOKUP($P$1&amp;P3943,定价因子!$E:$F,2,0)</f>
        <v>#N/A</v>
      </c>
      <c r="R3943" s="3"/>
      <c r="S3943" s="77" t="e">
        <f>VLOOKUP($R$1&amp;R3943,定价因子!$E:$F,2,0)</f>
        <v>#N/A</v>
      </c>
      <c r="T3943" s="61"/>
      <c r="U3943" s="63"/>
      <c r="V3943" s="63"/>
      <c r="W3943" s="63"/>
      <c r="X3943" s="3"/>
    </row>
    <row r="3944" spans="1:24">
      <c r="A3944" s="3"/>
      <c r="B3944" s="3"/>
      <c r="C3944" s="3"/>
      <c r="D3944" s="3"/>
      <c r="E3944" s="79"/>
      <c r="F3944" s="3"/>
      <c r="G3944" s="77" t="e">
        <f>VLOOKUP($F$1&amp;F3944,定价因子!E:F,2,0)</f>
        <v>#N/A</v>
      </c>
      <c r="H3944" s="3"/>
      <c r="I3944" s="77" t="e">
        <f>VLOOKUP($H$1&amp;H3944,定价因子!E:F,2,0)</f>
        <v>#N/A</v>
      </c>
      <c r="J3944" s="3"/>
      <c r="K3944" s="77" t="e">
        <f>VLOOKUP($J$1&amp;J3944,定价因子!E:F,2,0)</f>
        <v>#N/A</v>
      </c>
      <c r="L3944" s="3"/>
      <c r="M3944" s="77" t="e">
        <f>VLOOKUP($L$1&amp;L3944,定价因子!E:F,2,0)</f>
        <v>#N/A</v>
      </c>
      <c r="N3944" s="3"/>
      <c r="O3944" s="77" t="e">
        <f>VLOOKUP($N$1&amp;N3944,定价因子!E:F,2,0)</f>
        <v>#N/A</v>
      </c>
      <c r="P3944" s="3"/>
      <c r="Q3944" s="55" t="e">
        <f>VLOOKUP($P$1&amp;P3944,定价因子!$E:$F,2,0)</f>
        <v>#N/A</v>
      </c>
      <c r="R3944" s="3"/>
      <c r="S3944" s="77" t="e">
        <f>VLOOKUP($R$1&amp;R3944,定价因子!$E:$F,2,0)</f>
        <v>#N/A</v>
      </c>
      <c r="T3944" s="61"/>
      <c r="U3944" s="63"/>
      <c r="V3944" s="63"/>
      <c r="W3944" s="63"/>
      <c r="X3944" s="3"/>
    </row>
    <row r="3945" spans="1:24">
      <c r="A3945" s="3"/>
      <c r="B3945" s="3"/>
      <c r="C3945" s="3"/>
      <c r="D3945" s="3"/>
      <c r="E3945" s="79"/>
      <c r="F3945" s="3"/>
      <c r="G3945" s="77" t="e">
        <f>VLOOKUP($F$1&amp;F3945,定价因子!E:F,2,0)</f>
        <v>#N/A</v>
      </c>
      <c r="H3945" s="3"/>
      <c r="I3945" s="77" t="e">
        <f>VLOOKUP($H$1&amp;H3945,定价因子!E:F,2,0)</f>
        <v>#N/A</v>
      </c>
      <c r="J3945" s="3"/>
      <c r="K3945" s="77" t="e">
        <f>VLOOKUP($J$1&amp;J3945,定价因子!E:F,2,0)</f>
        <v>#N/A</v>
      </c>
      <c r="L3945" s="3"/>
      <c r="M3945" s="77" t="e">
        <f>VLOOKUP($L$1&amp;L3945,定价因子!E:F,2,0)</f>
        <v>#N/A</v>
      </c>
      <c r="N3945" s="3"/>
      <c r="O3945" s="77" t="e">
        <f>VLOOKUP($N$1&amp;N3945,定价因子!E:F,2,0)</f>
        <v>#N/A</v>
      </c>
      <c r="P3945" s="3"/>
      <c r="Q3945" s="55" t="e">
        <f>VLOOKUP($P$1&amp;P3945,定价因子!$E:$F,2,0)</f>
        <v>#N/A</v>
      </c>
      <c r="R3945" s="3"/>
      <c r="S3945" s="77" t="e">
        <f>VLOOKUP($R$1&amp;R3945,定价因子!$E:$F,2,0)</f>
        <v>#N/A</v>
      </c>
      <c r="T3945" s="61"/>
      <c r="U3945" s="63"/>
      <c r="V3945" s="63"/>
      <c r="W3945" s="63"/>
      <c r="X3945" s="3"/>
    </row>
    <row r="3946" spans="1:24">
      <c r="A3946" s="3"/>
      <c r="B3946" s="3"/>
      <c r="C3946" s="3"/>
      <c r="D3946" s="3"/>
      <c r="E3946" s="79"/>
      <c r="F3946" s="3"/>
      <c r="G3946" s="77" t="e">
        <f>VLOOKUP($F$1&amp;F3946,定价因子!E:F,2,0)</f>
        <v>#N/A</v>
      </c>
      <c r="H3946" s="3"/>
      <c r="I3946" s="77" t="e">
        <f>VLOOKUP($H$1&amp;H3946,定价因子!E:F,2,0)</f>
        <v>#N/A</v>
      </c>
      <c r="J3946" s="3"/>
      <c r="K3946" s="77" t="e">
        <f>VLOOKUP($J$1&amp;J3946,定价因子!E:F,2,0)</f>
        <v>#N/A</v>
      </c>
      <c r="L3946" s="3"/>
      <c r="M3946" s="77" t="e">
        <f>VLOOKUP($L$1&amp;L3946,定价因子!E:F,2,0)</f>
        <v>#N/A</v>
      </c>
      <c r="N3946" s="3"/>
      <c r="O3946" s="77" t="e">
        <f>VLOOKUP($N$1&amp;N3946,定价因子!E:F,2,0)</f>
        <v>#N/A</v>
      </c>
      <c r="P3946" s="3"/>
      <c r="Q3946" s="55" t="e">
        <f>VLOOKUP($P$1&amp;P3946,定价因子!$E:$F,2,0)</f>
        <v>#N/A</v>
      </c>
      <c r="R3946" s="3"/>
      <c r="S3946" s="77" t="e">
        <f>VLOOKUP($R$1&amp;R3946,定价因子!$E:$F,2,0)</f>
        <v>#N/A</v>
      </c>
      <c r="T3946" s="61"/>
      <c r="U3946" s="63"/>
      <c r="V3946" s="63"/>
      <c r="W3946" s="63"/>
      <c r="X3946" s="3"/>
    </row>
    <row r="3947" spans="1:24">
      <c r="A3947" s="3"/>
      <c r="B3947" s="3"/>
      <c r="C3947" s="3"/>
      <c r="D3947" s="3"/>
      <c r="E3947" s="79"/>
      <c r="F3947" s="3"/>
      <c r="G3947" s="77" t="e">
        <f>VLOOKUP($F$1&amp;F3947,定价因子!E:F,2,0)</f>
        <v>#N/A</v>
      </c>
      <c r="H3947" s="3"/>
      <c r="I3947" s="77" t="e">
        <f>VLOOKUP($H$1&amp;H3947,定价因子!E:F,2,0)</f>
        <v>#N/A</v>
      </c>
      <c r="J3947" s="3"/>
      <c r="K3947" s="77" t="e">
        <f>VLOOKUP($J$1&amp;J3947,定价因子!E:F,2,0)</f>
        <v>#N/A</v>
      </c>
      <c r="L3947" s="3"/>
      <c r="M3947" s="77" t="e">
        <f>VLOOKUP($L$1&amp;L3947,定价因子!E:F,2,0)</f>
        <v>#N/A</v>
      </c>
      <c r="N3947" s="3"/>
      <c r="O3947" s="77" t="e">
        <f>VLOOKUP($N$1&amp;N3947,定价因子!E:F,2,0)</f>
        <v>#N/A</v>
      </c>
      <c r="P3947" s="3"/>
      <c r="Q3947" s="55" t="e">
        <f>VLOOKUP($P$1&amp;P3947,定价因子!$E:$F,2,0)</f>
        <v>#N/A</v>
      </c>
      <c r="R3947" s="3"/>
      <c r="S3947" s="77" t="e">
        <f>VLOOKUP($R$1&amp;R3947,定价因子!$E:$F,2,0)</f>
        <v>#N/A</v>
      </c>
      <c r="T3947" s="61"/>
      <c r="U3947" s="63"/>
      <c r="V3947" s="63"/>
      <c r="W3947" s="63"/>
      <c r="X3947" s="3"/>
    </row>
    <row r="3948" spans="1:24">
      <c r="A3948" s="3"/>
      <c r="B3948" s="3"/>
      <c r="C3948" s="3"/>
      <c r="D3948" s="3"/>
      <c r="E3948" s="79"/>
      <c r="F3948" s="3"/>
      <c r="G3948" s="77" t="e">
        <f>VLOOKUP($F$1&amp;F3948,定价因子!E:F,2,0)</f>
        <v>#N/A</v>
      </c>
      <c r="H3948" s="3"/>
      <c r="I3948" s="77" t="e">
        <f>VLOOKUP($H$1&amp;H3948,定价因子!E:F,2,0)</f>
        <v>#N/A</v>
      </c>
      <c r="J3948" s="3"/>
      <c r="K3948" s="77" t="e">
        <f>VLOOKUP($J$1&amp;J3948,定价因子!E:F,2,0)</f>
        <v>#N/A</v>
      </c>
      <c r="L3948" s="3"/>
      <c r="M3948" s="77" t="e">
        <f>VLOOKUP($L$1&amp;L3948,定价因子!E:F,2,0)</f>
        <v>#N/A</v>
      </c>
      <c r="N3948" s="3"/>
      <c r="O3948" s="77" t="e">
        <f>VLOOKUP($N$1&amp;N3948,定价因子!E:F,2,0)</f>
        <v>#N/A</v>
      </c>
      <c r="P3948" s="3"/>
      <c r="Q3948" s="55" t="e">
        <f>VLOOKUP($P$1&amp;P3948,定价因子!$E:$F,2,0)</f>
        <v>#N/A</v>
      </c>
      <c r="R3948" s="3"/>
      <c r="S3948" s="77" t="e">
        <f>VLOOKUP($R$1&amp;R3948,定价因子!$E:$F,2,0)</f>
        <v>#N/A</v>
      </c>
      <c r="T3948" s="61"/>
      <c r="U3948" s="63"/>
      <c r="V3948" s="63"/>
      <c r="W3948" s="63"/>
      <c r="X3948" s="3"/>
    </row>
    <row r="3949" spans="1:24">
      <c r="A3949" s="3"/>
      <c r="B3949" s="3"/>
      <c r="C3949" s="3"/>
      <c r="D3949" s="3"/>
      <c r="E3949" s="79"/>
      <c r="F3949" s="3"/>
      <c r="G3949" s="77" t="e">
        <f>VLOOKUP($F$1&amp;F3949,定价因子!E:F,2,0)</f>
        <v>#N/A</v>
      </c>
      <c r="H3949" s="3"/>
      <c r="I3949" s="77" t="e">
        <f>VLOOKUP($H$1&amp;H3949,定价因子!E:F,2,0)</f>
        <v>#N/A</v>
      </c>
      <c r="J3949" s="3"/>
      <c r="K3949" s="77" t="e">
        <f>VLOOKUP($J$1&amp;J3949,定价因子!E:F,2,0)</f>
        <v>#N/A</v>
      </c>
      <c r="L3949" s="3"/>
      <c r="M3949" s="77" t="e">
        <f>VLOOKUP($L$1&amp;L3949,定价因子!E:F,2,0)</f>
        <v>#N/A</v>
      </c>
      <c r="N3949" s="3"/>
      <c r="O3949" s="77" t="e">
        <f>VLOOKUP($N$1&amp;N3949,定价因子!E:F,2,0)</f>
        <v>#N/A</v>
      </c>
      <c r="P3949" s="3"/>
      <c r="Q3949" s="55" t="e">
        <f>VLOOKUP($P$1&amp;P3949,定价因子!$E:$F,2,0)</f>
        <v>#N/A</v>
      </c>
      <c r="R3949" s="3"/>
      <c r="S3949" s="77" t="e">
        <f>VLOOKUP($R$1&amp;R3949,定价因子!$E:$F,2,0)</f>
        <v>#N/A</v>
      </c>
      <c r="T3949" s="61"/>
      <c r="U3949" s="63"/>
      <c r="V3949" s="63"/>
      <c r="W3949" s="63"/>
      <c r="X3949" s="3"/>
    </row>
    <row r="3950" spans="1:24">
      <c r="A3950" s="3"/>
      <c r="B3950" s="3"/>
      <c r="C3950" s="3"/>
      <c r="D3950" s="3"/>
      <c r="E3950" s="79"/>
      <c r="F3950" s="3"/>
      <c r="G3950" s="77" t="e">
        <f>VLOOKUP($F$1&amp;F3950,定价因子!E:F,2,0)</f>
        <v>#N/A</v>
      </c>
      <c r="H3950" s="3"/>
      <c r="I3950" s="77" t="e">
        <f>VLOOKUP($H$1&amp;H3950,定价因子!E:F,2,0)</f>
        <v>#N/A</v>
      </c>
      <c r="J3950" s="3"/>
      <c r="K3950" s="77" t="e">
        <f>VLOOKUP($J$1&amp;J3950,定价因子!E:F,2,0)</f>
        <v>#N/A</v>
      </c>
      <c r="L3950" s="3"/>
      <c r="M3950" s="77" t="e">
        <f>VLOOKUP($L$1&amp;L3950,定价因子!E:F,2,0)</f>
        <v>#N/A</v>
      </c>
      <c r="N3950" s="3"/>
      <c r="O3950" s="77" t="e">
        <f>VLOOKUP($N$1&amp;N3950,定价因子!E:F,2,0)</f>
        <v>#N/A</v>
      </c>
      <c r="P3950" s="3"/>
      <c r="Q3950" s="55" t="e">
        <f>VLOOKUP($P$1&amp;P3950,定价因子!$E:$F,2,0)</f>
        <v>#N/A</v>
      </c>
      <c r="R3950" s="3"/>
      <c r="S3950" s="77" t="e">
        <f>VLOOKUP($R$1&amp;R3950,定价因子!$E:$F,2,0)</f>
        <v>#N/A</v>
      </c>
      <c r="T3950" s="61"/>
      <c r="U3950" s="63"/>
      <c r="V3950" s="63"/>
      <c r="W3950" s="63"/>
      <c r="X3950" s="3"/>
    </row>
    <row r="3951" spans="1:24">
      <c r="A3951" s="3"/>
      <c r="B3951" s="3"/>
      <c r="C3951" s="3"/>
      <c r="D3951" s="3"/>
      <c r="E3951" s="79"/>
      <c r="F3951" s="3"/>
      <c r="G3951" s="77" t="e">
        <f>VLOOKUP($F$1&amp;F3951,定价因子!E:F,2,0)</f>
        <v>#N/A</v>
      </c>
      <c r="H3951" s="3"/>
      <c r="I3951" s="77" t="e">
        <f>VLOOKUP($H$1&amp;H3951,定价因子!E:F,2,0)</f>
        <v>#N/A</v>
      </c>
      <c r="J3951" s="3"/>
      <c r="K3951" s="77" t="e">
        <f>VLOOKUP($J$1&amp;J3951,定价因子!E:F,2,0)</f>
        <v>#N/A</v>
      </c>
      <c r="L3951" s="3"/>
      <c r="M3951" s="77" t="e">
        <f>VLOOKUP($L$1&amp;L3951,定价因子!E:F,2,0)</f>
        <v>#N/A</v>
      </c>
      <c r="N3951" s="3"/>
      <c r="O3951" s="77" t="e">
        <f>VLOOKUP($N$1&amp;N3951,定价因子!E:F,2,0)</f>
        <v>#N/A</v>
      </c>
      <c r="P3951" s="3"/>
      <c r="Q3951" s="55" t="e">
        <f>VLOOKUP($P$1&amp;P3951,定价因子!$E:$F,2,0)</f>
        <v>#N/A</v>
      </c>
      <c r="R3951" s="3"/>
      <c r="S3951" s="77" t="e">
        <f>VLOOKUP($R$1&amp;R3951,定价因子!$E:$F,2,0)</f>
        <v>#N/A</v>
      </c>
      <c r="T3951" s="61"/>
      <c r="U3951" s="63"/>
      <c r="V3951" s="63"/>
      <c r="W3951" s="63"/>
      <c r="X3951" s="3"/>
    </row>
    <row r="3952" spans="1:24">
      <c r="A3952" s="3"/>
      <c r="B3952" s="3"/>
      <c r="C3952" s="3"/>
      <c r="D3952" s="3"/>
      <c r="E3952" s="79"/>
      <c r="F3952" s="3"/>
      <c r="G3952" s="77" t="e">
        <f>VLOOKUP($F$1&amp;F3952,定价因子!E:F,2,0)</f>
        <v>#N/A</v>
      </c>
      <c r="H3952" s="3"/>
      <c r="I3952" s="77" t="e">
        <f>VLOOKUP($H$1&amp;H3952,定价因子!E:F,2,0)</f>
        <v>#N/A</v>
      </c>
      <c r="J3952" s="3"/>
      <c r="K3952" s="77" t="e">
        <f>VLOOKUP($J$1&amp;J3952,定价因子!E:F,2,0)</f>
        <v>#N/A</v>
      </c>
      <c r="L3952" s="3"/>
      <c r="M3952" s="77" t="e">
        <f>VLOOKUP($L$1&amp;L3952,定价因子!E:F,2,0)</f>
        <v>#N/A</v>
      </c>
      <c r="N3952" s="3"/>
      <c r="O3952" s="77" t="e">
        <f>VLOOKUP($N$1&amp;N3952,定价因子!E:F,2,0)</f>
        <v>#N/A</v>
      </c>
      <c r="P3952" s="3"/>
      <c r="Q3952" s="55" t="e">
        <f>VLOOKUP($P$1&amp;P3952,定价因子!$E:$F,2,0)</f>
        <v>#N/A</v>
      </c>
      <c r="R3952" s="3"/>
      <c r="S3952" s="77" t="e">
        <f>VLOOKUP($R$1&amp;R3952,定价因子!$E:$F,2,0)</f>
        <v>#N/A</v>
      </c>
      <c r="T3952" s="61"/>
      <c r="U3952" s="63"/>
      <c r="V3952" s="63"/>
      <c r="W3952" s="63"/>
      <c r="X3952" s="3"/>
    </row>
    <row r="3953" spans="1:24">
      <c r="A3953" s="3"/>
      <c r="B3953" s="3"/>
      <c r="C3953" s="3"/>
      <c r="D3953" s="3"/>
      <c r="E3953" s="79"/>
      <c r="F3953" s="3"/>
      <c r="G3953" s="77" t="e">
        <f>VLOOKUP($F$1&amp;F3953,定价因子!E:F,2,0)</f>
        <v>#N/A</v>
      </c>
      <c r="H3953" s="3"/>
      <c r="I3953" s="77" t="e">
        <f>VLOOKUP($H$1&amp;H3953,定价因子!E:F,2,0)</f>
        <v>#N/A</v>
      </c>
      <c r="J3953" s="3"/>
      <c r="K3953" s="77" t="e">
        <f>VLOOKUP($J$1&amp;J3953,定价因子!E:F,2,0)</f>
        <v>#N/A</v>
      </c>
      <c r="L3953" s="3"/>
      <c r="M3953" s="77" t="e">
        <f>VLOOKUP($L$1&amp;L3953,定价因子!E:F,2,0)</f>
        <v>#N/A</v>
      </c>
      <c r="N3953" s="3"/>
      <c r="O3953" s="77" t="e">
        <f>VLOOKUP($N$1&amp;N3953,定价因子!E:F,2,0)</f>
        <v>#N/A</v>
      </c>
      <c r="P3953" s="3"/>
      <c r="Q3953" s="55" t="e">
        <f>VLOOKUP($P$1&amp;P3953,定价因子!$E:$F,2,0)</f>
        <v>#N/A</v>
      </c>
      <c r="R3953" s="3"/>
      <c r="S3953" s="77" t="e">
        <f>VLOOKUP($R$1&amp;R3953,定价因子!$E:$F,2,0)</f>
        <v>#N/A</v>
      </c>
      <c r="T3953" s="61"/>
      <c r="U3953" s="63"/>
      <c r="V3953" s="63"/>
      <c r="W3953" s="63"/>
      <c r="X3953" s="3"/>
    </row>
    <row r="3954" spans="1:24">
      <c r="A3954" s="3"/>
      <c r="B3954" s="3"/>
      <c r="C3954" s="3"/>
      <c r="D3954" s="3"/>
      <c r="E3954" s="79"/>
      <c r="F3954" s="3"/>
      <c r="G3954" s="77" t="e">
        <f>VLOOKUP($F$1&amp;F3954,定价因子!E:F,2,0)</f>
        <v>#N/A</v>
      </c>
      <c r="H3954" s="3"/>
      <c r="I3954" s="77" t="e">
        <f>VLOOKUP($H$1&amp;H3954,定价因子!E:F,2,0)</f>
        <v>#N/A</v>
      </c>
      <c r="J3954" s="3"/>
      <c r="K3954" s="77" t="e">
        <f>VLOOKUP($J$1&amp;J3954,定价因子!E:F,2,0)</f>
        <v>#N/A</v>
      </c>
      <c r="L3954" s="3"/>
      <c r="M3954" s="77" t="e">
        <f>VLOOKUP($L$1&amp;L3954,定价因子!E:F,2,0)</f>
        <v>#N/A</v>
      </c>
      <c r="N3954" s="3"/>
      <c r="O3954" s="77" t="e">
        <f>VLOOKUP($N$1&amp;N3954,定价因子!E:F,2,0)</f>
        <v>#N/A</v>
      </c>
      <c r="P3954" s="3"/>
      <c r="Q3954" s="55" t="e">
        <f>VLOOKUP($P$1&amp;P3954,定价因子!$E:$F,2,0)</f>
        <v>#N/A</v>
      </c>
      <c r="R3954" s="3"/>
      <c r="S3954" s="77" t="e">
        <f>VLOOKUP($R$1&amp;R3954,定价因子!$E:$F,2,0)</f>
        <v>#N/A</v>
      </c>
      <c r="T3954" s="61"/>
      <c r="U3954" s="63"/>
      <c r="V3954" s="63"/>
      <c r="W3954" s="63"/>
      <c r="X3954" s="3"/>
    </row>
    <row r="3955" spans="1:24">
      <c r="A3955" s="3"/>
      <c r="B3955" s="3"/>
      <c r="C3955" s="3"/>
      <c r="D3955" s="3"/>
      <c r="E3955" s="79"/>
      <c r="F3955" s="3"/>
      <c r="G3955" s="77" t="e">
        <f>VLOOKUP($F$1&amp;F3955,定价因子!E:F,2,0)</f>
        <v>#N/A</v>
      </c>
      <c r="H3955" s="3"/>
      <c r="I3955" s="77" t="e">
        <f>VLOOKUP($H$1&amp;H3955,定价因子!E:F,2,0)</f>
        <v>#N/A</v>
      </c>
      <c r="J3955" s="3"/>
      <c r="K3955" s="77" t="e">
        <f>VLOOKUP($J$1&amp;J3955,定价因子!E:F,2,0)</f>
        <v>#N/A</v>
      </c>
      <c r="L3955" s="3"/>
      <c r="M3955" s="77" t="e">
        <f>VLOOKUP($L$1&amp;L3955,定价因子!E:F,2,0)</f>
        <v>#N/A</v>
      </c>
      <c r="N3955" s="3"/>
      <c r="O3955" s="77" t="e">
        <f>VLOOKUP($N$1&amp;N3955,定价因子!E:F,2,0)</f>
        <v>#N/A</v>
      </c>
      <c r="P3955" s="3"/>
      <c r="Q3955" s="55" t="e">
        <f>VLOOKUP($P$1&amp;P3955,定价因子!$E:$F,2,0)</f>
        <v>#N/A</v>
      </c>
      <c r="R3955" s="3"/>
      <c r="S3955" s="77" t="e">
        <f>VLOOKUP($R$1&amp;R3955,定价因子!$E:$F,2,0)</f>
        <v>#N/A</v>
      </c>
      <c r="T3955" s="61"/>
      <c r="U3955" s="63"/>
      <c r="V3955" s="63"/>
      <c r="W3955" s="63"/>
      <c r="X3955" s="3"/>
    </row>
    <row r="3956" spans="1:24">
      <c r="A3956" s="3"/>
      <c r="B3956" s="3"/>
      <c r="C3956" s="3"/>
      <c r="D3956" s="3"/>
      <c r="E3956" s="79"/>
      <c r="F3956" s="3"/>
      <c r="G3956" s="77" t="e">
        <f>VLOOKUP($F$1&amp;F3956,定价因子!E:F,2,0)</f>
        <v>#N/A</v>
      </c>
      <c r="H3956" s="3"/>
      <c r="I3956" s="77" t="e">
        <f>VLOOKUP($H$1&amp;H3956,定价因子!E:F,2,0)</f>
        <v>#N/A</v>
      </c>
      <c r="J3956" s="3"/>
      <c r="K3956" s="77" t="e">
        <f>VLOOKUP($J$1&amp;J3956,定价因子!E:F,2,0)</f>
        <v>#N/A</v>
      </c>
      <c r="L3956" s="3"/>
      <c r="M3956" s="77" t="e">
        <f>VLOOKUP($L$1&amp;L3956,定价因子!E:F,2,0)</f>
        <v>#N/A</v>
      </c>
      <c r="N3956" s="3"/>
      <c r="O3956" s="77" t="e">
        <f>VLOOKUP($N$1&amp;N3956,定价因子!E:F,2,0)</f>
        <v>#N/A</v>
      </c>
      <c r="P3956" s="3"/>
      <c r="Q3956" s="55" t="e">
        <f>VLOOKUP($P$1&amp;P3956,定价因子!$E:$F,2,0)</f>
        <v>#N/A</v>
      </c>
      <c r="R3956" s="3"/>
      <c r="S3956" s="77" t="e">
        <f>VLOOKUP($R$1&amp;R3956,定价因子!$E:$F,2,0)</f>
        <v>#N/A</v>
      </c>
      <c r="T3956" s="61"/>
      <c r="U3956" s="63"/>
      <c r="V3956" s="63"/>
      <c r="W3956" s="63"/>
      <c r="X3956" s="3"/>
    </row>
    <row r="3957" spans="1:24">
      <c r="A3957" s="3"/>
      <c r="B3957" s="3"/>
      <c r="C3957" s="3"/>
      <c r="D3957" s="3"/>
      <c r="E3957" s="79"/>
      <c r="F3957" s="3"/>
      <c r="G3957" s="77" t="e">
        <f>VLOOKUP($F$1&amp;F3957,定价因子!E:F,2,0)</f>
        <v>#N/A</v>
      </c>
      <c r="H3957" s="3"/>
      <c r="I3957" s="77" t="e">
        <f>VLOOKUP($H$1&amp;H3957,定价因子!E:F,2,0)</f>
        <v>#N/A</v>
      </c>
      <c r="J3957" s="3"/>
      <c r="K3957" s="77" t="e">
        <f>VLOOKUP($J$1&amp;J3957,定价因子!E:F,2,0)</f>
        <v>#N/A</v>
      </c>
      <c r="L3957" s="3"/>
      <c r="M3957" s="77" t="e">
        <f>VLOOKUP($L$1&amp;L3957,定价因子!E:F,2,0)</f>
        <v>#N/A</v>
      </c>
      <c r="N3957" s="3"/>
      <c r="O3957" s="77" t="e">
        <f>VLOOKUP($N$1&amp;N3957,定价因子!E:F,2,0)</f>
        <v>#N/A</v>
      </c>
      <c r="P3957" s="3"/>
      <c r="Q3957" s="55" t="e">
        <f>VLOOKUP($P$1&amp;P3957,定价因子!$E:$F,2,0)</f>
        <v>#N/A</v>
      </c>
      <c r="R3957" s="3"/>
      <c r="S3957" s="77" t="e">
        <f>VLOOKUP($R$1&amp;R3957,定价因子!$E:$F,2,0)</f>
        <v>#N/A</v>
      </c>
      <c r="T3957" s="61"/>
      <c r="U3957" s="63"/>
      <c r="V3957" s="63"/>
      <c r="W3957" s="63"/>
      <c r="X3957" s="3"/>
    </row>
    <row r="3958" spans="1:24">
      <c r="A3958" s="3"/>
      <c r="B3958" s="3"/>
      <c r="C3958" s="3"/>
      <c r="D3958" s="3"/>
      <c r="E3958" s="79"/>
      <c r="F3958" s="3"/>
      <c r="G3958" s="77" t="e">
        <f>VLOOKUP($F$1&amp;F3958,定价因子!E:F,2,0)</f>
        <v>#N/A</v>
      </c>
      <c r="H3958" s="3"/>
      <c r="I3958" s="77" t="e">
        <f>VLOOKUP($H$1&amp;H3958,定价因子!E:F,2,0)</f>
        <v>#N/A</v>
      </c>
      <c r="J3958" s="3"/>
      <c r="K3958" s="77" t="e">
        <f>VLOOKUP($J$1&amp;J3958,定价因子!E:F,2,0)</f>
        <v>#N/A</v>
      </c>
      <c r="L3958" s="3"/>
      <c r="M3958" s="77" t="e">
        <f>VLOOKUP($L$1&amp;L3958,定价因子!E:F,2,0)</f>
        <v>#N/A</v>
      </c>
      <c r="N3958" s="3"/>
      <c r="O3958" s="77" t="e">
        <f>VLOOKUP($N$1&amp;N3958,定价因子!E:F,2,0)</f>
        <v>#N/A</v>
      </c>
      <c r="P3958" s="3"/>
      <c r="Q3958" s="55" t="e">
        <f>VLOOKUP($P$1&amp;P3958,定价因子!$E:$F,2,0)</f>
        <v>#N/A</v>
      </c>
      <c r="R3958" s="3"/>
      <c r="S3958" s="77" t="e">
        <f>VLOOKUP($R$1&amp;R3958,定价因子!$E:$F,2,0)</f>
        <v>#N/A</v>
      </c>
      <c r="T3958" s="61"/>
      <c r="U3958" s="63"/>
      <c r="V3958" s="63"/>
      <c r="W3958" s="63"/>
      <c r="X3958" s="3"/>
    </row>
    <row r="3959" spans="1:24">
      <c r="A3959" s="3"/>
      <c r="B3959" s="3"/>
      <c r="C3959" s="3"/>
      <c r="D3959" s="3"/>
      <c r="E3959" s="79"/>
      <c r="F3959" s="3"/>
      <c r="G3959" s="77" t="e">
        <f>VLOOKUP($F$1&amp;F3959,定价因子!E:F,2,0)</f>
        <v>#N/A</v>
      </c>
      <c r="H3959" s="3"/>
      <c r="I3959" s="77" t="e">
        <f>VLOOKUP($H$1&amp;H3959,定价因子!E:F,2,0)</f>
        <v>#N/A</v>
      </c>
      <c r="J3959" s="3"/>
      <c r="K3959" s="77" t="e">
        <f>VLOOKUP($J$1&amp;J3959,定价因子!E:F,2,0)</f>
        <v>#N/A</v>
      </c>
      <c r="L3959" s="3"/>
      <c r="M3959" s="77" t="e">
        <f>VLOOKUP($L$1&amp;L3959,定价因子!E:F,2,0)</f>
        <v>#N/A</v>
      </c>
      <c r="N3959" s="3"/>
      <c r="O3959" s="77" t="e">
        <f>VLOOKUP($N$1&amp;N3959,定价因子!E:F,2,0)</f>
        <v>#N/A</v>
      </c>
      <c r="P3959" s="3"/>
      <c r="Q3959" s="55" t="e">
        <f>VLOOKUP($P$1&amp;P3959,定价因子!$E:$F,2,0)</f>
        <v>#N/A</v>
      </c>
      <c r="R3959" s="3"/>
      <c r="S3959" s="77" t="e">
        <f>VLOOKUP($R$1&amp;R3959,定价因子!$E:$F,2,0)</f>
        <v>#N/A</v>
      </c>
      <c r="T3959" s="61"/>
      <c r="U3959" s="63"/>
      <c r="V3959" s="63"/>
      <c r="W3959" s="63"/>
      <c r="X3959" s="3"/>
    </row>
    <row r="3960" spans="1:24">
      <c r="A3960" s="3"/>
      <c r="B3960" s="3"/>
      <c r="C3960" s="3"/>
      <c r="D3960" s="3"/>
      <c r="E3960" s="79"/>
      <c r="F3960" s="3"/>
      <c r="G3960" s="77" t="e">
        <f>VLOOKUP($F$1&amp;F3960,定价因子!E:F,2,0)</f>
        <v>#N/A</v>
      </c>
      <c r="H3960" s="3"/>
      <c r="I3960" s="77" t="e">
        <f>VLOOKUP($H$1&amp;H3960,定价因子!E:F,2,0)</f>
        <v>#N/A</v>
      </c>
      <c r="J3960" s="3"/>
      <c r="K3960" s="77" t="e">
        <f>VLOOKUP($J$1&amp;J3960,定价因子!E:F,2,0)</f>
        <v>#N/A</v>
      </c>
      <c r="L3960" s="3"/>
      <c r="M3960" s="77" t="e">
        <f>VLOOKUP($L$1&amp;L3960,定价因子!E:F,2,0)</f>
        <v>#N/A</v>
      </c>
      <c r="N3960" s="3"/>
      <c r="O3960" s="77" t="e">
        <f>VLOOKUP($N$1&amp;N3960,定价因子!E:F,2,0)</f>
        <v>#N/A</v>
      </c>
      <c r="P3960" s="3"/>
      <c r="Q3960" s="55" t="e">
        <f>VLOOKUP($P$1&amp;P3960,定价因子!$E:$F,2,0)</f>
        <v>#N/A</v>
      </c>
      <c r="R3960" s="3"/>
      <c r="S3960" s="77" t="e">
        <f>VLOOKUP($R$1&amp;R3960,定价因子!$E:$F,2,0)</f>
        <v>#N/A</v>
      </c>
      <c r="T3960" s="61"/>
      <c r="U3960" s="63"/>
      <c r="V3960" s="63"/>
      <c r="W3960" s="63"/>
      <c r="X3960" s="3"/>
    </row>
    <row r="3961" spans="1:24">
      <c r="A3961" s="3"/>
      <c r="B3961" s="3"/>
      <c r="C3961" s="3"/>
      <c r="D3961" s="3"/>
      <c r="E3961" s="79"/>
      <c r="F3961" s="3"/>
      <c r="G3961" s="77" t="e">
        <f>VLOOKUP($F$1&amp;F3961,定价因子!E:F,2,0)</f>
        <v>#N/A</v>
      </c>
      <c r="H3961" s="3"/>
      <c r="I3961" s="77" t="e">
        <f>VLOOKUP($H$1&amp;H3961,定价因子!E:F,2,0)</f>
        <v>#N/A</v>
      </c>
      <c r="J3961" s="3"/>
      <c r="K3961" s="77" t="e">
        <f>VLOOKUP($J$1&amp;J3961,定价因子!E:F,2,0)</f>
        <v>#N/A</v>
      </c>
      <c r="L3961" s="3"/>
      <c r="M3961" s="77" t="e">
        <f>VLOOKUP($L$1&amp;L3961,定价因子!E:F,2,0)</f>
        <v>#N/A</v>
      </c>
      <c r="N3961" s="3"/>
      <c r="O3961" s="77" t="e">
        <f>VLOOKUP($N$1&amp;N3961,定价因子!E:F,2,0)</f>
        <v>#N/A</v>
      </c>
      <c r="P3961" s="3"/>
      <c r="Q3961" s="55" t="e">
        <f>VLOOKUP($P$1&amp;P3961,定价因子!$E:$F,2,0)</f>
        <v>#N/A</v>
      </c>
      <c r="R3961" s="3"/>
      <c r="S3961" s="77" t="e">
        <f>VLOOKUP($R$1&amp;R3961,定价因子!$E:$F,2,0)</f>
        <v>#N/A</v>
      </c>
      <c r="T3961" s="61"/>
      <c r="U3961" s="63"/>
      <c r="V3961" s="63"/>
      <c r="W3961" s="63"/>
      <c r="X3961" s="3"/>
    </row>
    <row r="3962" spans="1:24">
      <c r="A3962" s="3"/>
      <c r="B3962" s="3"/>
      <c r="C3962" s="3"/>
      <c r="D3962" s="3"/>
      <c r="E3962" s="79"/>
      <c r="F3962" s="3"/>
      <c r="G3962" s="77" t="e">
        <f>VLOOKUP($F$1&amp;F3962,定价因子!E:F,2,0)</f>
        <v>#N/A</v>
      </c>
      <c r="H3962" s="3"/>
      <c r="I3962" s="77" t="e">
        <f>VLOOKUP($H$1&amp;H3962,定价因子!E:F,2,0)</f>
        <v>#N/A</v>
      </c>
      <c r="J3962" s="3"/>
      <c r="K3962" s="77" t="e">
        <f>VLOOKUP($J$1&amp;J3962,定价因子!E:F,2,0)</f>
        <v>#N/A</v>
      </c>
      <c r="L3962" s="3"/>
      <c r="M3962" s="77" t="e">
        <f>VLOOKUP($L$1&amp;L3962,定价因子!E:F,2,0)</f>
        <v>#N/A</v>
      </c>
      <c r="N3962" s="3"/>
      <c r="O3962" s="77" t="e">
        <f>VLOOKUP($N$1&amp;N3962,定价因子!E:F,2,0)</f>
        <v>#N/A</v>
      </c>
      <c r="P3962" s="3"/>
      <c r="Q3962" s="55" t="e">
        <f>VLOOKUP($P$1&amp;P3962,定价因子!$E:$F,2,0)</f>
        <v>#N/A</v>
      </c>
      <c r="R3962" s="3"/>
      <c r="S3962" s="77" t="e">
        <f>VLOOKUP($R$1&amp;R3962,定价因子!$E:$F,2,0)</f>
        <v>#N/A</v>
      </c>
      <c r="T3962" s="61"/>
      <c r="U3962" s="63"/>
      <c r="V3962" s="63"/>
      <c r="W3962" s="63"/>
      <c r="X3962" s="3"/>
    </row>
    <row r="3963" spans="1:24">
      <c r="A3963" s="3"/>
      <c r="B3963" s="3"/>
      <c r="C3963" s="3"/>
      <c r="D3963" s="3"/>
      <c r="E3963" s="79"/>
      <c r="F3963" s="3"/>
      <c r="G3963" s="77" t="e">
        <f>VLOOKUP($F$1&amp;F3963,定价因子!E:F,2,0)</f>
        <v>#N/A</v>
      </c>
      <c r="H3963" s="3"/>
      <c r="I3963" s="77" t="e">
        <f>VLOOKUP($H$1&amp;H3963,定价因子!E:F,2,0)</f>
        <v>#N/A</v>
      </c>
      <c r="J3963" s="3"/>
      <c r="K3963" s="77" t="e">
        <f>VLOOKUP($J$1&amp;J3963,定价因子!E:F,2,0)</f>
        <v>#N/A</v>
      </c>
      <c r="L3963" s="3"/>
      <c r="M3963" s="77" t="e">
        <f>VLOOKUP($L$1&amp;L3963,定价因子!E:F,2,0)</f>
        <v>#N/A</v>
      </c>
      <c r="N3963" s="3"/>
      <c r="O3963" s="77" t="e">
        <f>VLOOKUP($N$1&amp;N3963,定价因子!E:F,2,0)</f>
        <v>#N/A</v>
      </c>
      <c r="P3963" s="3"/>
      <c r="Q3963" s="55" t="e">
        <f>VLOOKUP($P$1&amp;P3963,定价因子!$E:$F,2,0)</f>
        <v>#N/A</v>
      </c>
      <c r="R3963" s="3"/>
      <c r="S3963" s="77" t="e">
        <f>VLOOKUP($R$1&amp;R3963,定价因子!$E:$F,2,0)</f>
        <v>#N/A</v>
      </c>
      <c r="T3963" s="61"/>
      <c r="U3963" s="63"/>
      <c r="V3963" s="63"/>
      <c r="W3963" s="63"/>
      <c r="X3963" s="3"/>
    </row>
    <row r="3964" spans="1:24">
      <c r="A3964" s="3"/>
      <c r="B3964" s="3"/>
      <c r="C3964" s="3"/>
      <c r="D3964" s="3"/>
      <c r="E3964" s="79"/>
      <c r="F3964" s="3"/>
      <c r="G3964" s="77" t="e">
        <f>VLOOKUP($F$1&amp;F3964,定价因子!E:F,2,0)</f>
        <v>#N/A</v>
      </c>
      <c r="H3964" s="3"/>
      <c r="I3964" s="77" t="e">
        <f>VLOOKUP($H$1&amp;H3964,定价因子!E:F,2,0)</f>
        <v>#N/A</v>
      </c>
      <c r="J3964" s="3"/>
      <c r="K3964" s="77" t="e">
        <f>VLOOKUP($J$1&amp;J3964,定价因子!E:F,2,0)</f>
        <v>#N/A</v>
      </c>
      <c r="L3964" s="3"/>
      <c r="M3964" s="77" t="e">
        <f>VLOOKUP($L$1&amp;L3964,定价因子!E:F,2,0)</f>
        <v>#N/A</v>
      </c>
      <c r="N3964" s="3"/>
      <c r="O3964" s="77" t="e">
        <f>VLOOKUP($N$1&amp;N3964,定价因子!E:F,2,0)</f>
        <v>#N/A</v>
      </c>
      <c r="P3964" s="3"/>
      <c r="Q3964" s="55" t="e">
        <f>VLOOKUP($P$1&amp;P3964,定价因子!$E:$F,2,0)</f>
        <v>#N/A</v>
      </c>
      <c r="R3964" s="3"/>
      <c r="S3964" s="77" t="e">
        <f>VLOOKUP($R$1&amp;R3964,定价因子!$E:$F,2,0)</f>
        <v>#N/A</v>
      </c>
      <c r="T3964" s="61"/>
      <c r="U3964" s="63"/>
      <c r="V3964" s="63"/>
      <c r="W3964" s="63"/>
      <c r="X3964" s="3"/>
    </row>
    <row r="3965" spans="1:24">
      <c r="A3965" s="3"/>
      <c r="B3965" s="3"/>
      <c r="C3965" s="3"/>
      <c r="D3965" s="3"/>
      <c r="E3965" s="79"/>
      <c r="F3965" s="3"/>
      <c r="G3965" s="77" t="e">
        <f>VLOOKUP($F$1&amp;F3965,定价因子!E:F,2,0)</f>
        <v>#N/A</v>
      </c>
      <c r="H3965" s="3"/>
      <c r="I3965" s="77" t="e">
        <f>VLOOKUP($H$1&amp;H3965,定价因子!E:F,2,0)</f>
        <v>#N/A</v>
      </c>
      <c r="J3965" s="3"/>
      <c r="K3965" s="77" t="e">
        <f>VLOOKUP($J$1&amp;J3965,定价因子!E:F,2,0)</f>
        <v>#N/A</v>
      </c>
      <c r="L3965" s="3"/>
      <c r="M3965" s="77" t="e">
        <f>VLOOKUP($L$1&amp;L3965,定价因子!E:F,2,0)</f>
        <v>#N/A</v>
      </c>
      <c r="N3965" s="3"/>
      <c r="O3965" s="77" t="e">
        <f>VLOOKUP($N$1&amp;N3965,定价因子!E:F,2,0)</f>
        <v>#N/A</v>
      </c>
      <c r="P3965" s="3"/>
      <c r="Q3965" s="55" t="e">
        <f>VLOOKUP($P$1&amp;P3965,定价因子!$E:$F,2,0)</f>
        <v>#N/A</v>
      </c>
      <c r="R3965" s="3"/>
      <c r="S3965" s="77" t="e">
        <f>VLOOKUP($R$1&amp;R3965,定价因子!$E:$F,2,0)</f>
        <v>#N/A</v>
      </c>
      <c r="T3965" s="61"/>
      <c r="U3965" s="63"/>
      <c r="V3965" s="63"/>
      <c r="W3965" s="63"/>
      <c r="X3965" s="3"/>
    </row>
    <row r="3966" spans="1:24">
      <c r="A3966" s="3"/>
      <c r="B3966" s="3"/>
      <c r="C3966" s="3"/>
      <c r="D3966" s="3"/>
      <c r="E3966" s="79"/>
      <c r="F3966" s="3"/>
      <c r="G3966" s="77" t="e">
        <f>VLOOKUP($F$1&amp;F3966,定价因子!E:F,2,0)</f>
        <v>#N/A</v>
      </c>
      <c r="H3966" s="3"/>
      <c r="I3966" s="77" t="e">
        <f>VLOOKUP($H$1&amp;H3966,定价因子!E:F,2,0)</f>
        <v>#N/A</v>
      </c>
      <c r="J3966" s="3"/>
      <c r="K3966" s="77" t="e">
        <f>VLOOKUP($J$1&amp;J3966,定价因子!E:F,2,0)</f>
        <v>#N/A</v>
      </c>
      <c r="L3966" s="3"/>
      <c r="M3966" s="77" t="e">
        <f>VLOOKUP($L$1&amp;L3966,定价因子!E:F,2,0)</f>
        <v>#N/A</v>
      </c>
      <c r="N3966" s="3"/>
      <c r="O3966" s="77" t="e">
        <f>VLOOKUP($N$1&amp;N3966,定价因子!E:F,2,0)</f>
        <v>#N/A</v>
      </c>
      <c r="P3966" s="3"/>
      <c r="Q3966" s="55" t="e">
        <f>VLOOKUP($P$1&amp;P3966,定价因子!$E:$F,2,0)</f>
        <v>#N/A</v>
      </c>
      <c r="R3966" s="3"/>
      <c r="S3966" s="77" t="e">
        <f>VLOOKUP($R$1&amp;R3966,定价因子!$E:$F,2,0)</f>
        <v>#N/A</v>
      </c>
      <c r="T3966" s="61"/>
      <c r="U3966" s="63"/>
      <c r="V3966" s="63"/>
      <c r="W3966" s="63"/>
      <c r="X3966" s="3"/>
    </row>
    <row r="3967" spans="1:24">
      <c r="A3967" s="3"/>
      <c r="B3967" s="3"/>
      <c r="C3967" s="3"/>
      <c r="D3967" s="3"/>
      <c r="E3967" s="79"/>
      <c r="F3967" s="3"/>
      <c r="G3967" s="77" t="e">
        <f>VLOOKUP($F$1&amp;F3967,定价因子!E:F,2,0)</f>
        <v>#N/A</v>
      </c>
      <c r="H3967" s="3"/>
      <c r="I3967" s="77" t="e">
        <f>VLOOKUP($H$1&amp;H3967,定价因子!E:F,2,0)</f>
        <v>#N/A</v>
      </c>
      <c r="J3967" s="3"/>
      <c r="K3967" s="77" t="e">
        <f>VLOOKUP($J$1&amp;J3967,定价因子!E:F,2,0)</f>
        <v>#N/A</v>
      </c>
      <c r="L3967" s="3"/>
      <c r="M3967" s="77" t="e">
        <f>VLOOKUP($L$1&amp;L3967,定价因子!E:F,2,0)</f>
        <v>#N/A</v>
      </c>
      <c r="N3967" s="3"/>
      <c r="O3967" s="77" t="e">
        <f>VLOOKUP($N$1&amp;N3967,定价因子!E:F,2,0)</f>
        <v>#N/A</v>
      </c>
      <c r="P3967" s="3"/>
      <c r="Q3967" s="55" t="e">
        <f>VLOOKUP($P$1&amp;P3967,定价因子!$E:$F,2,0)</f>
        <v>#N/A</v>
      </c>
      <c r="R3967" s="3"/>
      <c r="S3967" s="77" t="e">
        <f>VLOOKUP($R$1&amp;R3967,定价因子!$E:$F,2,0)</f>
        <v>#N/A</v>
      </c>
      <c r="T3967" s="61"/>
      <c r="U3967" s="63"/>
      <c r="V3967" s="63"/>
      <c r="W3967" s="63"/>
      <c r="X3967" s="3"/>
    </row>
    <row r="3968" spans="1:24">
      <c r="A3968" s="3"/>
      <c r="B3968" s="3"/>
      <c r="C3968" s="3"/>
      <c r="D3968" s="3"/>
      <c r="E3968" s="79"/>
      <c r="F3968" s="3"/>
      <c r="G3968" s="77" t="e">
        <f>VLOOKUP($F$1&amp;F3968,定价因子!E:F,2,0)</f>
        <v>#N/A</v>
      </c>
      <c r="H3968" s="3"/>
      <c r="I3968" s="77" t="e">
        <f>VLOOKUP($H$1&amp;H3968,定价因子!E:F,2,0)</f>
        <v>#N/A</v>
      </c>
      <c r="J3968" s="3"/>
      <c r="K3968" s="77" t="e">
        <f>VLOOKUP($J$1&amp;J3968,定价因子!E:F,2,0)</f>
        <v>#N/A</v>
      </c>
      <c r="L3968" s="3"/>
      <c r="M3968" s="77" t="e">
        <f>VLOOKUP($L$1&amp;L3968,定价因子!E:F,2,0)</f>
        <v>#N/A</v>
      </c>
      <c r="N3968" s="3"/>
      <c r="O3968" s="77" t="e">
        <f>VLOOKUP($N$1&amp;N3968,定价因子!E:F,2,0)</f>
        <v>#N/A</v>
      </c>
      <c r="P3968" s="3"/>
      <c r="Q3968" s="55" t="e">
        <f>VLOOKUP($P$1&amp;P3968,定价因子!$E:$F,2,0)</f>
        <v>#N/A</v>
      </c>
      <c r="R3968" s="3"/>
      <c r="S3968" s="77" t="e">
        <f>VLOOKUP($R$1&amp;R3968,定价因子!$E:$F,2,0)</f>
        <v>#N/A</v>
      </c>
      <c r="T3968" s="61"/>
      <c r="U3968" s="63"/>
      <c r="V3968" s="63"/>
      <c r="W3968" s="63"/>
      <c r="X3968" s="3"/>
    </row>
    <row r="3969" spans="1:24">
      <c r="A3969" s="3"/>
      <c r="B3969" s="3"/>
      <c r="C3969" s="3"/>
      <c r="D3969" s="3"/>
      <c r="E3969" s="79"/>
      <c r="F3969" s="3"/>
      <c r="G3969" s="77" t="e">
        <f>VLOOKUP($F$1&amp;F3969,定价因子!E:F,2,0)</f>
        <v>#N/A</v>
      </c>
      <c r="H3969" s="3"/>
      <c r="I3969" s="77" t="e">
        <f>VLOOKUP($H$1&amp;H3969,定价因子!E:F,2,0)</f>
        <v>#N/A</v>
      </c>
      <c r="J3969" s="3"/>
      <c r="K3969" s="77" t="e">
        <f>VLOOKUP($J$1&amp;J3969,定价因子!E:F,2,0)</f>
        <v>#N/A</v>
      </c>
      <c r="L3969" s="3"/>
      <c r="M3969" s="77" t="e">
        <f>VLOOKUP($L$1&amp;L3969,定价因子!E:F,2,0)</f>
        <v>#N/A</v>
      </c>
      <c r="N3969" s="3"/>
      <c r="O3969" s="77" t="e">
        <f>VLOOKUP($N$1&amp;N3969,定价因子!E:F,2,0)</f>
        <v>#N/A</v>
      </c>
      <c r="P3969" s="3"/>
      <c r="Q3969" s="55" t="e">
        <f>VLOOKUP($P$1&amp;P3969,定价因子!$E:$F,2,0)</f>
        <v>#N/A</v>
      </c>
      <c r="R3969" s="3"/>
      <c r="S3969" s="77" t="e">
        <f>VLOOKUP($R$1&amp;R3969,定价因子!$E:$F,2,0)</f>
        <v>#N/A</v>
      </c>
      <c r="T3969" s="61"/>
      <c r="U3969" s="63"/>
      <c r="V3969" s="63"/>
      <c r="W3969" s="63"/>
      <c r="X3969" s="3"/>
    </row>
    <row r="3970" spans="1:24">
      <c r="A3970" s="3"/>
      <c r="B3970" s="3"/>
      <c r="C3970" s="3"/>
      <c r="D3970" s="3"/>
      <c r="E3970" s="79"/>
      <c r="F3970" s="3"/>
      <c r="G3970" s="77" t="e">
        <f>VLOOKUP($F$1&amp;F3970,定价因子!E:F,2,0)</f>
        <v>#N/A</v>
      </c>
      <c r="H3970" s="3"/>
      <c r="I3970" s="77" t="e">
        <f>VLOOKUP($H$1&amp;H3970,定价因子!E:F,2,0)</f>
        <v>#N/A</v>
      </c>
      <c r="J3970" s="3"/>
      <c r="K3970" s="77" t="e">
        <f>VLOOKUP($J$1&amp;J3970,定价因子!E:F,2,0)</f>
        <v>#N/A</v>
      </c>
      <c r="L3970" s="3"/>
      <c r="M3970" s="77" t="e">
        <f>VLOOKUP($L$1&amp;L3970,定价因子!E:F,2,0)</f>
        <v>#N/A</v>
      </c>
      <c r="N3970" s="3"/>
      <c r="O3970" s="77" t="e">
        <f>VLOOKUP($N$1&amp;N3970,定价因子!E:F,2,0)</f>
        <v>#N/A</v>
      </c>
      <c r="P3970" s="3"/>
      <c r="Q3970" s="55" t="e">
        <f>VLOOKUP($P$1&amp;P3970,定价因子!$E:$F,2,0)</f>
        <v>#N/A</v>
      </c>
      <c r="R3970" s="3"/>
      <c r="S3970" s="77" t="e">
        <f>VLOOKUP($R$1&amp;R3970,定价因子!$E:$F,2,0)</f>
        <v>#N/A</v>
      </c>
      <c r="T3970" s="61"/>
      <c r="U3970" s="63"/>
      <c r="V3970" s="63"/>
      <c r="W3970" s="63"/>
      <c r="X3970" s="3"/>
    </row>
    <row r="3971" spans="1:24">
      <c r="A3971" s="3"/>
      <c r="B3971" s="3"/>
      <c r="C3971" s="3"/>
      <c r="D3971" s="3"/>
      <c r="E3971" s="79"/>
      <c r="F3971" s="3"/>
      <c r="G3971" s="77" t="e">
        <f>VLOOKUP($F$1&amp;F3971,定价因子!E:F,2,0)</f>
        <v>#N/A</v>
      </c>
      <c r="H3971" s="3"/>
      <c r="I3971" s="77" t="e">
        <f>VLOOKUP($H$1&amp;H3971,定价因子!E:F,2,0)</f>
        <v>#N/A</v>
      </c>
      <c r="J3971" s="3"/>
      <c r="K3971" s="77" t="e">
        <f>VLOOKUP($J$1&amp;J3971,定价因子!E:F,2,0)</f>
        <v>#N/A</v>
      </c>
      <c r="L3971" s="3"/>
      <c r="M3971" s="77" t="e">
        <f>VLOOKUP($L$1&amp;L3971,定价因子!E:F,2,0)</f>
        <v>#N/A</v>
      </c>
      <c r="N3971" s="3"/>
      <c r="O3971" s="77" t="e">
        <f>VLOOKUP($N$1&amp;N3971,定价因子!E:F,2,0)</f>
        <v>#N/A</v>
      </c>
      <c r="P3971" s="3"/>
      <c r="Q3971" s="55" t="e">
        <f>VLOOKUP($P$1&amp;P3971,定价因子!$E:$F,2,0)</f>
        <v>#N/A</v>
      </c>
      <c r="R3971" s="3"/>
      <c r="S3971" s="77" t="e">
        <f>VLOOKUP($R$1&amp;R3971,定价因子!$E:$F,2,0)</f>
        <v>#N/A</v>
      </c>
      <c r="T3971" s="61"/>
      <c r="U3971" s="63"/>
      <c r="V3971" s="63"/>
      <c r="W3971" s="63"/>
      <c r="X3971" s="3"/>
    </row>
    <row r="3972" spans="1:24">
      <c r="A3972" s="3"/>
      <c r="B3972" s="3"/>
      <c r="C3972" s="3"/>
      <c r="D3972" s="3"/>
      <c r="E3972" s="79"/>
      <c r="F3972" s="3"/>
      <c r="G3972" s="77" t="e">
        <f>VLOOKUP($F$1&amp;F3972,定价因子!E:F,2,0)</f>
        <v>#N/A</v>
      </c>
      <c r="H3972" s="3"/>
      <c r="I3972" s="77" t="e">
        <f>VLOOKUP($H$1&amp;H3972,定价因子!E:F,2,0)</f>
        <v>#N/A</v>
      </c>
      <c r="J3972" s="3"/>
      <c r="K3972" s="77" t="e">
        <f>VLOOKUP($J$1&amp;J3972,定价因子!E:F,2,0)</f>
        <v>#N/A</v>
      </c>
      <c r="L3972" s="3"/>
      <c r="M3972" s="77" t="e">
        <f>VLOOKUP($L$1&amp;L3972,定价因子!E:F,2,0)</f>
        <v>#N/A</v>
      </c>
      <c r="N3972" s="3"/>
      <c r="O3972" s="77" t="e">
        <f>VLOOKUP($N$1&amp;N3972,定价因子!E:F,2,0)</f>
        <v>#N/A</v>
      </c>
      <c r="P3972" s="3"/>
      <c r="Q3972" s="55" t="e">
        <f>VLOOKUP($P$1&amp;P3972,定价因子!$E:$F,2,0)</f>
        <v>#N/A</v>
      </c>
      <c r="R3972" s="3"/>
      <c r="S3972" s="77" t="e">
        <f>VLOOKUP($R$1&amp;R3972,定价因子!$E:$F,2,0)</f>
        <v>#N/A</v>
      </c>
      <c r="T3972" s="61"/>
      <c r="U3972" s="63"/>
      <c r="V3972" s="63"/>
      <c r="W3972" s="63"/>
      <c r="X3972" s="3"/>
    </row>
    <row r="3973" spans="1:24">
      <c r="A3973" s="3"/>
      <c r="B3973" s="3"/>
      <c r="C3973" s="3"/>
      <c r="D3973" s="3"/>
      <c r="E3973" s="79"/>
      <c r="F3973" s="3"/>
      <c r="G3973" s="77" t="e">
        <f>VLOOKUP($F$1&amp;F3973,定价因子!E:F,2,0)</f>
        <v>#N/A</v>
      </c>
      <c r="H3973" s="3"/>
      <c r="I3973" s="77" t="e">
        <f>VLOOKUP($H$1&amp;H3973,定价因子!E:F,2,0)</f>
        <v>#N/A</v>
      </c>
      <c r="J3973" s="3"/>
      <c r="K3973" s="77" t="e">
        <f>VLOOKUP($J$1&amp;J3973,定价因子!E:F,2,0)</f>
        <v>#N/A</v>
      </c>
      <c r="L3973" s="3"/>
      <c r="M3973" s="77" t="e">
        <f>VLOOKUP($L$1&amp;L3973,定价因子!E:F,2,0)</f>
        <v>#N/A</v>
      </c>
      <c r="N3973" s="3"/>
      <c r="O3973" s="77" t="e">
        <f>VLOOKUP($N$1&amp;N3973,定价因子!E:F,2,0)</f>
        <v>#N/A</v>
      </c>
      <c r="P3973" s="3"/>
      <c r="Q3973" s="55" t="e">
        <f>VLOOKUP($P$1&amp;P3973,定价因子!$E:$F,2,0)</f>
        <v>#N/A</v>
      </c>
      <c r="R3973" s="3"/>
      <c r="S3973" s="77" t="e">
        <f>VLOOKUP($R$1&amp;R3973,定价因子!$E:$F,2,0)</f>
        <v>#N/A</v>
      </c>
      <c r="T3973" s="61"/>
      <c r="U3973" s="63"/>
      <c r="V3973" s="63"/>
      <c r="W3973" s="63"/>
      <c r="X3973" s="3"/>
    </row>
    <row r="3974" spans="1:24">
      <c r="A3974" s="3"/>
      <c r="B3974" s="3"/>
      <c r="C3974" s="3"/>
      <c r="D3974" s="3"/>
      <c r="E3974" s="79"/>
      <c r="F3974" s="3"/>
      <c r="G3974" s="77" t="e">
        <f>VLOOKUP($F$1&amp;F3974,定价因子!E:F,2,0)</f>
        <v>#N/A</v>
      </c>
      <c r="H3974" s="3"/>
      <c r="I3974" s="77" t="e">
        <f>VLOOKUP($H$1&amp;H3974,定价因子!E:F,2,0)</f>
        <v>#N/A</v>
      </c>
      <c r="J3974" s="3"/>
      <c r="K3974" s="77" t="e">
        <f>VLOOKUP($J$1&amp;J3974,定价因子!E:F,2,0)</f>
        <v>#N/A</v>
      </c>
      <c r="L3974" s="3"/>
      <c r="M3974" s="77" t="e">
        <f>VLOOKUP($L$1&amp;L3974,定价因子!E:F,2,0)</f>
        <v>#N/A</v>
      </c>
      <c r="N3974" s="3"/>
      <c r="O3974" s="77" t="e">
        <f>VLOOKUP($N$1&amp;N3974,定价因子!E:F,2,0)</f>
        <v>#N/A</v>
      </c>
      <c r="P3974" s="3"/>
      <c r="Q3974" s="55" t="e">
        <f>VLOOKUP($P$1&amp;P3974,定价因子!$E:$F,2,0)</f>
        <v>#N/A</v>
      </c>
      <c r="R3974" s="3"/>
      <c r="S3974" s="77" t="e">
        <f>VLOOKUP($R$1&amp;R3974,定价因子!$E:$F,2,0)</f>
        <v>#N/A</v>
      </c>
      <c r="T3974" s="61"/>
      <c r="U3974" s="63"/>
      <c r="V3974" s="63"/>
      <c r="W3974" s="63"/>
      <c r="X3974" s="3"/>
    </row>
    <row r="3975" spans="1:24">
      <c r="A3975" s="3"/>
      <c r="B3975" s="3"/>
      <c r="C3975" s="3"/>
      <c r="D3975" s="3"/>
      <c r="E3975" s="79"/>
      <c r="F3975" s="3"/>
      <c r="G3975" s="77" t="e">
        <f>VLOOKUP($F$1&amp;F3975,定价因子!E:F,2,0)</f>
        <v>#N/A</v>
      </c>
      <c r="H3975" s="3"/>
      <c r="I3975" s="77" t="e">
        <f>VLOOKUP($H$1&amp;H3975,定价因子!E:F,2,0)</f>
        <v>#N/A</v>
      </c>
      <c r="J3975" s="3"/>
      <c r="K3975" s="77" t="e">
        <f>VLOOKUP($J$1&amp;J3975,定价因子!E:F,2,0)</f>
        <v>#N/A</v>
      </c>
      <c r="L3975" s="3"/>
      <c r="M3975" s="77" t="e">
        <f>VLOOKUP($L$1&amp;L3975,定价因子!E:F,2,0)</f>
        <v>#N/A</v>
      </c>
      <c r="N3975" s="3"/>
      <c r="O3975" s="77" t="e">
        <f>VLOOKUP($N$1&amp;N3975,定价因子!E:F,2,0)</f>
        <v>#N/A</v>
      </c>
      <c r="P3975" s="3"/>
      <c r="Q3975" s="55" t="e">
        <f>VLOOKUP($P$1&amp;P3975,定价因子!$E:$F,2,0)</f>
        <v>#N/A</v>
      </c>
      <c r="R3975" s="3"/>
      <c r="S3975" s="77" t="e">
        <f>VLOOKUP($R$1&amp;R3975,定价因子!$E:$F,2,0)</f>
        <v>#N/A</v>
      </c>
      <c r="T3975" s="61"/>
      <c r="U3975" s="63"/>
      <c r="V3975" s="63"/>
      <c r="W3975" s="63"/>
      <c r="X3975" s="3"/>
    </row>
    <row r="3976" spans="1:24">
      <c r="A3976" s="3"/>
      <c r="B3976" s="3"/>
      <c r="C3976" s="3"/>
      <c r="D3976" s="3"/>
      <c r="E3976" s="79"/>
      <c r="F3976" s="3"/>
      <c r="G3976" s="77" t="e">
        <f>VLOOKUP($F$1&amp;F3976,定价因子!E:F,2,0)</f>
        <v>#N/A</v>
      </c>
      <c r="H3976" s="3"/>
      <c r="I3976" s="77" t="e">
        <f>VLOOKUP($H$1&amp;H3976,定价因子!E:F,2,0)</f>
        <v>#N/A</v>
      </c>
      <c r="J3976" s="3"/>
      <c r="K3976" s="77" t="e">
        <f>VLOOKUP($J$1&amp;J3976,定价因子!E:F,2,0)</f>
        <v>#N/A</v>
      </c>
      <c r="L3976" s="3"/>
      <c r="M3976" s="77" t="e">
        <f>VLOOKUP($L$1&amp;L3976,定价因子!E:F,2,0)</f>
        <v>#N/A</v>
      </c>
      <c r="N3976" s="3"/>
      <c r="O3976" s="77" t="e">
        <f>VLOOKUP($N$1&amp;N3976,定价因子!E:F,2,0)</f>
        <v>#N/A</v>
      </c>
      <c r="P3976" s="3"/>
      <c r="Q3976" s="55" t="e">
        <f>VLOOKUP($P$1&amp;P3976,定价因子!$E:$F,2,0)</f>
        <v>#N/A</v>
      </c>
      <c r="R3976" s="3"/>
      <c r="S3976" s="77" t="e">
        <f>VLOOKUP($R$1&amp;R3976,定价因子!$E:$F,2,0)</f>
        <v>#N/A</v>
      </c>
      <c r="T3976" s="61"/>
      <c r="U3976" s="63"/>
      <c r="V3976" s="63"/>
      <c r="W3976" s="63"/>
      <c r="X3976" s="3"/>
    </row>
    <row r="3977" spans="1:24">
      <c r="A3977" s="3"/>
      <c r="B3977" s="3"/>
      <c r="C3977" s="3"/>
      <c r="D3977" s="3"/>
      <c r="E3977" s="79"/>
      <c r="F3977" s="3"/>
      <c r="G3977" s="77" t="e">
        <f>VLOOKUP($F$1&amp;F3977,定价因子!E:F,2,0)</f>
        <v>#N/A</v>
      </c>
      <c r="H3977" s="3"/>
      <c r="I3977" s="77" t="e">
        <f>VLOOKUP($H$1&amp;H3977,定价因子!E:F,2,0)</f>
        <v>#N/A</v>
      </c>
      <c r="J3977" s="3"/>
      <c r="K3977" s="77" t="e">
        <f>VLOOKUP($J$1&amp;J3977,定价因子!E:F,2,0)</f>
        <v>#N/A</v>
      </c>
      <c r="L3977" s="3"/>
      <c r="M3977" s="77" t="e">
        <f>VLOOKUP($L$1&amp;L3977,定价因子!E:F,2,0)</f>
        <v>#N/A</v>
      </c>
      <c r="N3977" s="3"/>
      <c r="O3977" s="77" t="e">
        <f>VLOOKUP($N$1&amp;N3977,定价因子!E:F,2,0)</f>
        <v>#N/A</v>
      </c>
      <c r="P3977" s="3"/>
      <c r="Q3977" s="55" t="e">
        <f>VLOOKUP($P$1&amp;P3977,定价因子!$E:$F,2,0)</f>
        <v>#N/A</v>
      </c>
      <c r="R3977" s="3"/>
      <c r="S3977" s="77" t="e">
        <f>VLOOKUP($R$1&amp;R3977,定价因子!$E:$F,2,0)</f>
        <v>#N/A</v>
      </c>
      <c r="T3977" s="61"/>
      <c r="U3977" s="63"/>
      <c r="V3977" s="63"/>
      <c r="W3977" s="63"/>
      <c r="X3977" s="3"/>
    </row>
    <row r="3978" spans="1:24">
      <c r="A3978" s="3"/>
      <c r="B3978" s="3"/>
      <c r="C3978" s="3"/>
      <c r="D3978" s="3"/>
      <c r="E3978" s="79"/>
      <c r="F3978" s="3"/>
      <c r="G3978" s="77" t="e">
        <f>VLOOKUP($F$1&amp;F3978,定价因子!E:F,2,0)</f>
        <v>#N/A</v>
      </c>
      <c r="H3978" s="3"/>
      <c r="I3978" s="77" t="e">
        <f>VLOOKUP($H$1&amp;H3978,定价因子!E:F,2,0)</f>
        <v>#N/A</v>
      </c>
      <c r="J3978" s="3"/>
      <c r="K3978" s="77" t="e">
        <f>VLOOKUP($J$1&amp;J3978,定价因子!E:F,2,0)</f>
        <v>#N/A</v>
      </c>
      <c r="L3978" s="3"/>
      <c r="M3978" s="77" t="e">
        <f>VLOOKUP($L$1&amp;L3978,定价因子!E:F,2,0)</f>
        <v>#N/A</v>
      </c>
      <c r="N3978" s="3"/>
      <c r="O3978" s="77" t="e">
        <f>VLOOKUP($N$1&amp;N3978,定价因子!E:F,2,0)</f>
        <v>#N/A</v>
      </c>
      <c r="P3978" s="3"/>
      <c r="Q3978" s="55" t="e">
        <f>VLOOKUP($P$1&amp;P3978,定价因子!$E:$F,2,0)</f>
        <v>#N/A</v>
      </c>
      <c r="R3978" s="3"/>
      <c r="S3978" s="77" t="e">
        <f>VLOOKUP($R$1&amp;R3978,定价因子!$E:$F,2,0)</f>
        <v>#N/A</v>
      </c>
      <c r="T3978" s="61"/>
      <c r="U3978" s="63"/>
      <c r="V3978" s="63"/>
      <c r="W3978" s="63"/>
      <c r="X3978" s="3"/>
    </row>
    <row r="3979" spans="1:24">
      <c r="A3979" s="3"/>
      <c r="B3979" s="3"/>
      <c r="C3979" s="3"/>
      <c r="D3979" s="3"/>
      <c r="E3979" s="79"/>
      <c r="F3979" s="3"/>
      <c r="G3979" s="77" t="e">
        <f>VLOOKUP($F$1&amp;F3979,定价因子!E:F,2,0)</f>
        <v>#N/A</v>
      </c>
      <c r="H3979" s="3"/>
      <c r="I3979" s="77" t="e">
        <f>VLOOKUP($H$1&amp;H3979,定价因子!E:F,2,0)</f>
        <v>#N/A</v>
      </c>
      <c r="J3979" s="3"/>
      <c r="K3979" s="77" t="e">
        <f>VLOOKUP($J$1&amp;J3979,定价因子!E:F,2,0)</f>
        <v>#N/A</v>
      </c>
      <c r="L3979" s="3"/>
      <c r="M3979" s="77" t="e">
        <f>VLOOKUP($L$1&amp;L3979,定价因子!E:F,2,0)</f>
        <v>#N/A</v>
      </c>
      <c r="N3979" s="3"/>
      <c r="O3979" s="77" t="e">
        <f>VLOOKUP($N$1&amp;N3979,定价因子!E:F,2,0)</f>
        <v>#N/A</v>
      </c>
      <c r="P3979" s="3"/>
      <c r="Q3979" s="55" t="e">
        <f>VLOOKUP($P$1&amp;P3979,定价因子!$E:$F,2,0)</f>
        <v>#N/A</v>
      </c>
      <c r="R3979" s="3"/>
      <c r="S3979" s="77" t="e">
        <f>VLOOKUP($R$1&amp;R3979,定价因子!$E:$F,2,0)</f>
        <v>#N/A</v>
      </c>
      <c r="T3979" s="61"/>
      <c r="U3979" s="63"/>
      <c r="V3979" s="63"/>
      <c r="W3979" s="63"/>
      <c r="X3979" s="3"/>
    </row>
    <row r="3980" spans="1:24">
      <c r="A3980" s="3"/>
      <c r="B3980" s="3"/>
      <c r="C3980" s="3"/>
      <c r="D3980" s="3"/>
      <c r="E3980" s="79"/>
      <c r="F3980" s="3"/>
      <c r="G3980" s="77" t="e">
        <f>VLOOKUP($F$1&amp;F3980,定价因子!E:F,2,0)</f>
        <v>#N/A</v>
      </c>
      <c r="H3980" s="3"/>
      <c r="I3980" s="77" t="e">
        <f>VLOOKUP($H$1&amp;H3980,定价因子!E:F,2,0)</f>
        <v>#N/A</v>
      </c>
      <c r="J3980" s="3"/>
      <c r="K3980" s="77" t="e">
        <f>VLOOKUP($J$1&amp;J3980,定价因子!E:F,2,0)</f>
        <v>#N/A</v>
      </c>
      <c r="L3980" s="3"/>
      <c r="M3980" s="77" t="e">
        <f>VLOOKUP($L$1&amp;L3980,定价因子!E:F,2,0)</f>
        <v>#N/A</v>
      </c>
      <c r="N3980" s="3"/>
      <c r="O3980" s="77" t="e">
        <f>VLOOKUP($N$1&amp;N3980,定价因子!E:F,2,0)</f>
        <v>#N/A</v>
      </c>
      <c r="P3980" s="3"/>
      <c r="Q3980" s="55" t="e">
        <f>VLOOKUP($P$1&amp;P3980,定价因子!$E:$F,2,0)</f>
        <v>#N/A</v>
      </c>
      <c r="R3980" s="3"/>
      <c r="S3980" s="77" t="e">
        <f>VLOOKUP($R$1&amp;R3980,定价因子!$E:$F,2,0)</f>
        <v>#N/A</v>
      </c>
      <c r="T3980" s="61"/>
      <c r="U3980" s="63"/>
      <c r="V3980" s="63"/>
      <c r="W3980" s="63"/>
      <c r="X3980" s="3"/>
    </row>
    <row r="3981" spans="1:24">
      <c r="A3981" s="3"/>
      <c r="B3981" s="3"/>
      <c r="C3981" s="3"/>
      <c r="D3981" s="3"/>
      <c r="E3981" s="79"/>
      <c r="F3981" s="3"/>
      <c r="G3981" s="77" t="e">
        <f>VLOOKUP($F$1&amp;F3981,定价因子!E:F,2,0)</f>
        <v>#N/A</v>
      </c>
      <c r="H3981" s="3"/>
      <c r="I3981" s="77" t="e">
        <f>VLOOKUP($H$1&amp;H3981,定价因子!E:F,2,0)</f>
        <v>#N/A</v>
      </c>
      <c r="J3981" s="3"/>
      <c r="K3981" s="77" t="e">
        <f>VLOOKUP($J$1&amp;J3981,定价因子!E:F,2,0)</f>
        <v>#N/A</v>
      </c>
      <c r="L3981" s="3"/>
      <c r="M3981" s="77" t="e">
        <f>VLOOKUP($L$1&amp;L3981,定价因子!E:F,2,0)</f>
        <v>#N/A</v>
      </c>
      <c r="N3981" s="3"/>
      <c r="O3981" s="77" t="e">
        <f>VLOOKUP($N$1&amp;N3981,定价因子!E:F,2,0)</f>
        <v>#N/A</v>
      </c>
      <c r="P3981" s="3"/>
      <c r="Q3981" s="55" t="e">
        <f>VLOOKUP($P$1&amp;P3981,定价因子!$E:$F,2,0)</f>
        <v>#N/A</v>
      </c>
      <c r="R3981" s="3"/>
      <c r="S3981" s="77" t="e">
        <f>VLOOKUP($R$1&amp;R3981,定价因子!$E:$F,2,0)</f>
        <v>#N/A</v>
      </c>
      <c r="T3981" s="61"/>
      <c r="U3981" s="63"/>
      <c r="V3981" s="63"/>
      <c r="W3981" s="63"/>
      <c r="X3981" s="3"/>
    </row>
    <row r="3982" spans="1:24">
      <c r="A3982" s="3"/>
      <c r="B3982" s="3"/>
      <c r="C3982" s="3"/>
      <c r="D3982" s="3"/>
      <c r="E3982" s="79"/>
      <c r="F3982" s="3"/>
      <c r="G3982" s="77" t="e">
        <f>VLOOKUP($F$1&amp;F3982,定价因子!E:F,2,0)</f>
        <v>#N/A</v>
      </c>
      <c r="H3982" s="3"/>
      <c r="I3982" s="77" t="e">
        <f>VLOOKUP($H$1&amp;H3982,定价因子!E:F,2,0)</f>
        <v>#N/A</v>
      </c>
      <c r="J3982" s="3"/>
      <c r="K3982" s="77" t="e">
        <f>VLOOKUP($J$1&amp;J3982,定价因子!E:F,2,0)</f>
        <v>#N/A</v>
      </c>
      <c r="L3982" s="3"/>
      <c r="M3982" s="77" t="e">
        <f>VLOOKUP($L$1&amp;L3982,定价因子!E:F,2,0)</f>
        <v>#N/A</v>
      </c>
      <c r="N3982" s="3"/>
      <c r="O3982" s="77" t="e">
        <f>VLOOKUP($N$1&amp;N3982,定价因子!E:F,2,0)</f>
        <v>#N/A</v>
      </c>
      <c r="P3982" s="3"/>
      <c r="Q3982" s="55" t="e">
        <f>VLOOKUP($P$1&amp;P3982,定价因子!$E:$F,2,0)</f>
        <v>#N/A</v>
      </c>
      <c r="R3982" s="3"/>
      <c r="S3982" s="77" t="e">
        <f>VLOOKUP($R$1&amp;R3982,定价因子!$E:$F,2,0)</f>
        <v>#N/A</v>
      </c>
      <c r="T3982" s="61"/>
      <c r="U3982" s="63"/>
      <c r="V3982" s="63"/>
      <c r="W3982" s="63"/>
      <c r="X3982" s="3"/>
    </row>
    <row r="3983" spans="1:24">
      <c r="A3983" s="3"/>
      <c r="B3983" s="3"/>
      <c r="C3983" s="3"/>
      <c r="D3983" s="3"/>
      <c r="E3983" s="79"/>
      <c r="F3983" s="3"/>
      <c r="G3983" s="77" t="e">
        <f>VLOOKUP($F$1&amp;F3983,定价因子!E:F,2,0)</f>
        <v>#N/A</v>
      </c>
      <c r="H3983" s="3"/>
      <c r="I3983" s="77" t="e">
        <f>VLOOKUP($H$1&amp;H3983,定价因子!E:F,2,0)</f>
        <v>#N/A</v>
      </c>
      <c r="J3983" s="3"/>
      <c r="K3983" s="77" t="e">
        <f>VLOOKUP($J$1&amp;J3983,定价因子!E:F,2,0)</f>
        <v>#N/A</v>
      </c>
      <c r="L3983" s="3"/>
      <c r="M3983" s="77" t="e">
        <f>VLOOKUP($L$1&amp;L3983,定价因子!E:F,2,0)</f>
        <v>#N/A</v>
      </c>
      <c r="N3983" s="3"/>
      <c r="O3983" s="77" t="e">
        <f>VLOOKUP($N$1&amp;N3983,定价因子!E:F,2,0)</f>
        <v>#N/A</v>
      </c>
      <c r="P3983" s="3"/>
      <c r="Q3983" s="55" t="e">
        <f>VLOOKUP($P$1&amp;P3983,定价因子!$E:$F,2,0)</f>
        <v>#N/A</v>
      </c>
      <c r="R3983" s="3"/>
      <c r="S3983" s="77" t="e">
        <f>VLOOKUP($R$1&amp;R3983,定价因子!$E:$F,2,0)</f>
        <v>#N/A</v>
      </c>
      <c r="T3983" s="61"/>
      <c r="U3983" s="63"/>
      <c r="V3983" s="63"/>
      <c r="W3983" s="63"/>
      <c r="X3983" s="3"/>
    </row>
    <row r="3984" spans="1:24">
      <c r="A3984" s="3"/>
      <c r="B3984" s="3"/>
      <c r="C3984" s="3"/>
      <c r="D3984" s="3"/>
      <c r="E3984" s="79"/>
      <c r="F3984" s="3"/>
      <c r="G3984" s="77" t="e">
        <f>VLOOKUP($F$1&amp;F3984,定价因子!E:F,2,0)</f>
        <v>#N/A</v>
      </c>
      <c r="H3984" s="3"/>
      <c r="I3984" s="77" t="e">
        <f>VLOOKUP($H$1&amp;H3984,定价因子!E:F,2,0)</f>
        <v>#N/A</v>
      </c>
      <c r="J3984" s="3"/>
      <c r="K3984" s="77" t="e">
        <f>VLOOKUP($J$1&amp;J3984,定价因子!E:F,2,0)</f>
        <v>#N/A</v>
      </c>
      <c r="L3984" s="3"/>
      <c r="M3984" s="77" t="e">
        <f>VLOOKUP($L$1&amp;L3984,定价因子!E:F,2,0)</f>
        <v>#N/A</v>
      </c>
      <c r="N3984" s="3"/>
      <c r="O3984" s="77" t="e">
        <f>VLOOKUP($N$1&amp;N3984,定价因子!E:F,2,0)</f>
        <v>#N/A</v>
      </c>
      <c r="P3984" s="3"/>
      <c r="Q3984" s="55" t="e">
        <f>VLOOKUP($P$1&amp;P3984,定价因子!$E:$F,2,0)</f>
        <v>#N/A</v>
      </c>
      <c r="R3984" s="3"/>
      <c r="S3984" s="77" t="e">
        <f>VLOOKUP($R$1&amp;R3984,定价因子!$E:$F,2,0)</f>
        <v>#N/A</v>
      </c>
      <c r="T3984" s="61"/>
      <c r="U3984" s="63"/>
      <c r="V3984" s="63"/>
      <c r="W3984" s="63"/>
      <c r="X3984" s="3"/>
    </row>
    <row r="3985" spans="1:24">
      <c r="A3985" s="3"/>
      <c r="B3985" s="3"/>
      <c r="C3985" s="3"/>
      <c r="D3985" s="3"/>
      <c r="E3985" s="79"/>
      <c r="F3985" s="3"/>
      <c r="G3985" s="77" t="e">
        <f>VLOOKUP($F$1&amp;F3985,定价因子!E:F,2,0)</f>
        <v>#N/A</v>
      </c>
      <c r="H3985" s="3"/>
      <c r="I3985" s="77" t="e">
        <f>VLOOKUP($H$1&amp;H3985,定价因子!E:F,2,0)</f>
        <v>#N/A</v>
      </c>
      <c r="J3985" s="3"/>
      <c r="K3985" s="77" t="e">
        <f>VLOOKUP($J$1&amp;J3985,定价因子!E:F,2,0)</f>
        <v>#N/A</v>
      </c>
      <c r="L3985" s="3"/>
      <c r="M3985" s="77" t="e">
        <f>VLOOKUP($L$1&amp;L3985,定价因子!E:F,2,0)</f>
        <v>#N/A</v>
      </c>
      <c r="N3985" s="3"/>
      <c r="O3985" s="77" t="e">
        <f>VLOOKUP($N$1&amp;N3985,定价因子!E:F,2,0)</f>
        <v>#N/A</v>
      </c>
      <c r="P3985" s="3"/>
      <c r="Q3985" s="55" t="e">
        <f>VLOOKUP($P$1&amp;P3985,定价因子!$E:$F,2,0)</f>
        <v>#N/A</v>
      </c>
      <c r="R3985" s="3"/>
      <c r="S3985" s="77" t="e">
        <f>VLOOKUP($R$1&amp;R3985,定价因子!$E:$F,2,0)</f>
        <v>#N/A</v>
      </c>
      <c r="T3985" s="61"/>
      <c r="U3985" s="63"/>
      <c r="V3985" s="63"/>
      <c r="W3985" s="63"/>
      <c r="X3985" s="3"/>
    </row>
    <row r="3986" spans="1:24">
      <c r="A3986" s="3"/>
      <c r="B3986" s="3"/>
      <c r="C3986" s="3"/>
      <c r="D3986" s="3"/>
      <c r="E3986" s="79"/>
      <c r="F3986" s="3"/>
      <c r="G3986" s="77" t="e">
        <f>VLOOKUP($F$1&amp;F3986,定价因子!E:F,2,0)</f>
        <v>#N/A</v>
      </c>
      <c r="H3986" s="3"/>
      <c r="I3986" s="77" t="e">
        <f>VLOOKUP($H$1&amp;H3986,定价因子!E:F,2,0)</f>
        <v>#N/A</v>
      </c>
      <c r="J3986" s="3"/>
      <c r="K3986" s="77" t="e">
        <f>VLOOKUP($J$1&amp;J3986,定价因子!E:F,2,0)</f>
        <v>#N/A</v>
      </c>
      <c r="L3986" s="3"/>
      <c r="M3986" s="77" t="e">
        <f>VLOOKUP($L$1&amp;L3986,定价因子!E:F,2,0)</f>
        <v>#N/A</v>
      </c>
      <c r="N3986" s="3"/>
      <c r="O3986" s="77" t="e">
        <f>VLOOKUP($N$1&amp;N3986,定价因子!E:F,2,0)</f>
        <v>#N/A</v>
      </c>
      <c r="P3986" s="3"/>
      <c r="Q3986" s="55" t="e">
        <f>VLOOKUP($P$1&amp;P3986,定价因子!$E:$F,2,0)</f>
        <v>#N/A</v>
      </c>
      <c r="R3986" s="3"/>
      <c r="S3986" s="77" t="e">
        <f>VLOOKUP($R$1&amp;R3986,定价因子!$E:$F,2,0)</f>
        <v>#N/A</v>
      </c>
      <c r="T3986" s="61"/>
      <c r="U3986" s="63"/>
      <c r="V3986" s="63"/>
      <c r="W3986" s="63"/>
      <c r="X3986" s="3"/>
    </row>
    <row r="3987" spans="1:24">
      <c r="A3987" s="3"/>
      <c r="B3987" s="3"/>
      <c r="C3987" s="3"/>
      <c r="D3987" s="3"/>
      <c r="E3987" s="79"/>
      <c r="F3987" s="3"/>
      <c r="G3987" s="77" t="e">
        <f>VLOOKUP($F$1&amp;F3987,定价因子!E:F,2,0)</f>
        <v>#N/A</v>
      </c>
      <c r="H3987" s="3"/>
      <c r="I3987" s="77" t="e">
        <f>VLOOKUP($H$1&amp;H3987,定价因子!E:F,2,0)</f>
        <v>#N/A</v>
      </c>
      <c r="J3987" s="3"/>
      <c r="K3987" s="77" t="e">
        <f>VLOOKUP($J$1&amp;J3987,定价因子!E:F,2,0)</f>
        <v>#N/A</v>
      </c>
      <c r="L3987" s="3"/>
      <c r="M3987" s="77" t="e">
        <f>VLOOKUP($L$1&amp;L3987,定价因子!E:F,2,0)</f>
        <v>#N/A</v>
      </c>
      <c r="N3987" s="3"/>
      <c r="O3987" s="77" t="e">
        <f>VLOOKUP($N$1&amp;N3987,定价因子!E:F,2,0)</f>
        <v>#N/A</v>
      </c>
      <c r="P3987" s="3"/>
      <c r="Q3987" s="55" t="e">
        <f>VLOOKUP($P$1&amp;P3987,定价因子!$E:$F,2,0)</f>
        <v>#N/A</v>
      </c>
      <c r="R3987" s="3"/>
      <c r="S3987" s="77" t="e">
        <f>VLOOKUP($R$1&amp;R3987,定价因子!$E:$F,2,0)</f>
        <v>#N/A</v>
      </c>
      <c r="T3987" s="61"/>
      <c r="U3987" s="63"/>
      <c r="V3987" s="63"/>
      <c r="W3987" s="63"/>
      <c r="X3987" s="3"/>
    </row>
    <row r="3988" spans="1:24">
      <c r="A3988" s="3"/>
      <c r="B3988" s="3"/>
      <c r="C3988" s="3"/>
      <c r="D3988" s="3"/>
      <c r="E3988" s="79"/>
      <c r="F3988" s="3"/>
      <c r="G3988" s="77" t="e">
        <f>VLOOKUP($F$1&amp;F3988,定价因子!E:F,2,0)</f>
        <v>#N/A</v>
      </c>
      <c r="H3988" s="3"/>
      <c r="I3988" s="77" t="e">
        <f>VLOOKUP($H$1&amp;H3988,定价因子!E:F,2,0)</f>
        <v>#N/A</v>
      </c>
      <c r="J3988" s="3"/>
      <c r="K3988" s="77" t="e">
        <f>VLOOKUP($J$1&amp;J3988,定价因子!E:F,2,0)</f>
        <v>#N/A</v>
      </c>
      <c r="L3988" s="3"/>
      <c r="M3988" s="77" t="e">
        <f>VLOOKUP($L$1&amp;L3988,定价因子!E:F,2,0)</f>
        <v>#N/A</v>
      </c>
      <c r="N3988" s="3"/>
      <c r="O3988" s="77" t="e">
        <f>VLOOKUP($N$1&amp;N3988,定价因子!E:F,2,0)</f>
        <v>#N/A</v>
      </c>
      <c r="P3988" s="3"/>
      <c r="Q3988" s="55" t="e">
        <f>VLOOKUP($P$1&amp;P3988,定价因子!$E:$F,2,0)</f>
        <v>#N/A</v>
      </c>
      <c r="R3988" s="3"/>
      <c r="S3988" s="77" t="e">
        <f>VLOOKUP($R$1&amp;R3988,定价因子!$E:$F,2,0)</f>
        <v>#N/A</v>
      </c>
      <c r="T3988" s="61"/>
      <c r="U3988" s="63"/>
      <c r="V3988" s="63"/>
      <c r="W3988" s="63"/>
      <c r="X3988" s="3"/>
    </row>
    <row r="3989" spans="1:24">
      <c r="A3989" s="3"/>
      <c r="B3989" s="3"/>
      <c r="C3989" s="3"/>
      <c r="D3989" s="3"/>
      <c r="E3989" s="79"/>
      <c r="F3989" s="3"/>
      <c r="G3989" s="77" t="e">
        <f>VLOOKUP($F$1&amp;F3989,定价因子!E:F,2,0)</f>
        <v>#N/A</v>
      </c>
      <c r="H3989" s="3"/>
      <c r="I3989" s="77" t="e">
        <f>VLOOKUP($H$1&amp;H3989,定价因子!E:F,2,0)</f>
        <v>#N/A</v>
      </c>
      <c r="J3989" s="3"/>
      <c r="K3989" s="77" t="e">
        <f>VLOOKUP($J$1&amp;J3989,定价因子!E:F,2,0)</f>
        <v>#N/A</v>
      </c>
      <c r="L3989" s="3"/>
      <c r="M3989" s="77" t="e">
        <f>VLOOKUP($L$1&amp;L3989,定价因子!E:F,2,0)</f>
        <v>#N/A</v>
      </c>
      <c r="N3989" s="3"/>
      <c r="O3989" s="77" t="e">
        <f>VLOOKUP($N$1&amp;N3989,定价因子!E:F,2,0)</f>
        <v>#N/A</v>
      </c>
      <c r="P3989" s="3"/>
      <c r="Q3989" s="55" t="e">
        <f>VLOOKUP($P$1&amp;P3989,定价因子!$E:$F,2,0)</f>
        <v>#N/A</v>
      </c>
      <c r="R3989" s="3"/>
      <c r="S3989" s="77" t="e">
        <f>VLOOKUP($R$1&amp;R3989,定价因子!$E:$F,2,0)</f>
        <v>#N/A</v>
      </c>
      <c r="T3989" s="61"/>
      <c r="U3989" s="63"/>
      <c r="V3989" s="63"/>
      <c r="W3989" s="63"/>
      <c r="X3989" s="3"/>
    </row>
    <row r="3990" spans="1:24">
      <c r="A3990" s="3"/>
      <c r="B3990" s="3"/>
      <c r="C3990" s="3"/>
      <c r="D3990" s="3"/>
      <c r="E3990" s="79"/>
      <c r="F3990" s="3"/>
      <c r="G3990" s="77" t="e">
        <f>VLOOKUP($F$1&amp;F3990,定价因子!E:F,2,0)</f>
        <v>#N/A</v>
      </c>
      <c r="H3990" s="3"/>
      <c r="I3990" s="77" t="e">
        <f>VLOOKUP($H$1&amp;H3990,定价因子!E:F,2,0)</f>
        <v>#N/A</v>
      </c>
      <c r="J3990" s="3"/>
      <c r="K3990" s="77" t="e">
        <f>VLOOKUP($J$1&amp;J3990,定价因子!E:F,2,0)</f>
        <v>#N/A</v>
      </c>
      <c r="L3990" s="3"/>
      <c r="M3990" s="77" t="e">
        <f>VLOOKUP($L$1&amp;L3990,定价因子!E:F,2,0)</f>
        <v>#N/A</v>
      </c>
      <c r="N3990" s="3"/>
      <c r="O3990" s="77" t="e">
        <f>VLOOKUP($N$1&amp;N3990,定价因子!E:F,2,0)</f>
        <v>#N/A</v>
      </c>
      <c r="P3990" s="3"/>
      <c r="Q3990" s="55" t="e">
        <f>VLOOKUP($P$1&amp;P3990,定价因子!$E:$F,2,0)</f>
        <v>#N/A</v>
      </c>
      <c r="R3990" s="3"/>
      <c r="S3990" s="77" t="e">
        <f>VLOOKUP($R$1&amp;R3990,定价因子!$E:$F,2,0)</f>
        <v>#N/A</v>
      </c>
      <c r="T3990" s="61"/>
      <c r="U3990" s="63"/>
      <c r="V3990" s="63"/>
      <c r="W3990" s="63"/>
      <c r="X3990" s="3"/>
    </row>
    <row r="3991" spans="1:24">
      <c r="A3991" s="3"/>
      <c r="B3991" s="3"/>
      <c r="C3991" s="3"/>
      <c r="D3991" s="3"/>
      <c r="E3991" s="79"/>
      <c r="F3991" s="3"/>
      <c r="G3991" s="77" t="e">
        <f>VLOOKUP($F$1&amp;F3991,定价因子!E:F,2,0)</f>
        <v>#N/A</v>
      </c>
      <c r="H3991" s="3"/>
      <c r="I3991" s="77" t="e">
        <f>VLOOKUP($H$1&amp;H3991,定价因子!E:F,2,0)</f>
        <v>#N/A</v>
      </c>
      <c r="J3991" s="3"/>
      <c r="K3991" s="77" t="e">
        <f>VLOOKUP($J$1&amp;J3991,定价因子!E:F,2,0)</f>
        <v>#N/A</v>
      </c>
      <c r="L3991" s="3"/>
      <c r="M3991" s="77" t="e">
        <f>VLOOKUP($L$1&amp;L3991,定价因子!E:F,2,0)</f>
        <v>#N/A</v>
      </c>
      <c r="N3991" s="3"/>
      <c r="O3991" s="77" t="e">
        <f>VLOOKUP($N$1&amp;N3991,定价因子!E:F,2,0)</f>
        <v>#N/A</v>
      </c>
      <c r="P3991" s="3"/>
      <c r="Q3991" s="55" t="e">
        <f>VLOOKUP($P$1&amp;P3991,定价因子!$E:$F,2,0)</f>
        <v>#N/A</v>
      </c>
      <c r="R3991" s="3"/>
      <c r="S3991" s="77" t="e">
        <f>VLOOKUP($R$1&amp;R3991,定价因子!$E:$F,2,0)</f>
        <v>#N/A</v>
      </c>
      <c r="T3991" s="61"/>
      <c r="U3991" s="63"/>
      <c r="V3991" s="63"/>
      <c r="W3991" s="63"/>
      <c r="X3991" s="3"/>
    </row>
    <row r="3992" spans="1:24">
      <c r="A3992" s="3"/>
      <c r="B3992" s="3"/>
      <c r="C3992" s="3"/>
      <c r="D3992" s="3"/>
      <c r="E3992" s="79"/>
      <c r="F3992" s="3"/>
      <c r="G3992" s="77" t="e">
        <f>VLOOKUP($F$1&amp;F3992,定价因子!E:F,2,0)</f>
        <v>#N/A</v>
      </c>
      <c r="H3992" s="3"/>
      <c r="I3992" s="77" t="e">
        <f>VLOOKUP($H$1&amp;H3992,定价因子!E:F,2,0)</f>
        <v>#N/A</v>
      </c>
      <c r="J3992" s="3"/>
      <c r="K3992" s="77" t="e">
        <f>VLOOKUP($J$1&amp;J3992,定价因子!E:F,2,0)</f>
        <v>#N/A</v>
      </c>
      <c r="L3992" s="3"/>
      <c r="M3992" s="77" t="e">
        <f>VLOOKUP($L$1&amp;L3992,定价因子!E:F,2,0)</f>
        <v>#N/A</v>
      </c>
      <c r="N3992" s="3"/>
      <c r="O3992" s="77" t="e">
        <f>VLOOKUP($N$1&amp;N3992,定价因子!E:F,2,0)</f>
        <v>#N/A</v>
      </c>
      <c r="P3992" s="3"/>
      <c r="Q3992" s="55" t="e">
        <f>VLOOKUP($P$1&amp;P3992,定价因子!$E:$F,2,0)</f>
        <v>#N/A</v>
      </c>
      <c r="R3992" s="3"/>
      <c r="S3992" s="77" t="e">
        <f>VLOOKUP($R$1&amp;R3992,定价因子!$E:$F,2,0)</f>
        <v>#N/A</v>
      </c>
      <c r="T3992" s="61"/>
      <c r="U3992" s="63"/>
      <c r="V3992" s="63"/>
      <c r="W3992" s="63"/>
      <c r="X3992" s="3"/>
    </row>
    <row r="3993" spans="1:24">
      <c r="A3993" s="3"/>
      <c r="B3993" s="3"/>
      <c r="C3993" s="3"/>
      <c r="D3993" s="3"/>
      <c r="E3993" s="79"/>
      <c r="F3993" s="3"/>
      <c r="G3993" s="77" t="e">
        <f>VLOOKUP($F$1&amp;F3993,定价因子!E:F,2,0)</f>
        <v>#N/A</v>
      </c>
      <c r="H3993" s="3"/>
      <c r="I3993" s="77" t="e">
        <f>VLOOKUP($H$1&amp;H3993,定价因子!E:F,2,0)</f>
        <v>#N/A</v>
      </c>
      <c r="J3993" s="3"/>
      <c r="K3993" s="77" t="e">
        <f>VLOOKUP($J$1&amp;J3993,定价因子!E:F,2,0)</f>
        <v>#N/A</v>
      </c>
      <c r="L3993" s="3"/>
      <c r="M3993" s="77" t="e">
        <f>VLOOKUP($L$1&amp;L3993,定价因子!E:F,2,0)</f>
        <v>#N/A</v>
      </c>
      <c r="N3993" s="3"/>
      <c r="O3993" s="77" t="e">
        <f>VLOOKUP($N$1&amp;N3993,定价因子!E:F,2,0)</f>
        <v>#N/A</v>
      </c>
      <c r="P3993" s="3"/>
      <c r="Q3993" s="55" t="e">
        <f>VLOOKUP($P$1&amp;P3993,定价因子!$E:$F,2,0)</f>
        <v>#N/A</v>
      </c>
      <c r="R3993" s="3"/>
      <c r="S3993" s="77" t="e">
        <f>VLOOKUP($R$1&amp;R3993,定价因子!$E:$F,2,0)</f>
        <v>#N/A</v>
      </c>
      <c r="T3993" s="61"/>
      <c r="U3993" s="63"/>
      <c r="V3993" s="63"/>
      <c r="W3993" s="63"/>
      <c r="X3993" s="3"/>
    </row>
    <row r="3994" spans="1:24">
      <c r="A3994" s="3"/>
      <c r="B3994" s="3"/>
      <c r="C3994" s="3"/>
      <c r="D3994" s="3"/>
      <c r="E3994" s="79"/>
      <c r="F3994" s="3"/>
      <c r="G3994" s="77" t="e">
        <f>VLOOKUP($F$1&amp;F3994,定价因子!E:F,2,0)</f>
        <v>#N/A</v>
      </c>
      <c r="H3994" s="3"/>
      <c r="I3994" s="77" t="e">
        <f>VLOOKUP($H$1&amp;H3994,定价因子!E:F,2,0)</f>
        <v>#N/A</v>
      </c>
      <c r="J3994" s="3"/>
      <c r="K3994" s="77" t="e">
        <f>VLOOKUP($J$1&amp;J3994,定价因子!E:F,2,0)</f>
        <v>#N/A</v>
      </c>
      <c r="L3994" s="3"/>
      <c r="M3994" s="77" t="e">
        <f>VLOOKUP($L$1&amp;L3994,定价因子!E:F,2,0)</f>
        <v>#N/A</v>
      </c>
      <c r="N3994" s="3"/>
      <c r="O3994" s="77" t="e">
        <f>VLOOKUP($N$1&amp;N3994,定价因子!E:F,2,0)</f>
        <v>#N/A</v>
      </c>
      <c r="P3994" s="3"/>
      <c r="Q3994" s="55" t="e">
        <f>VLOOKUP($P$1&amp;P3994,定价因子!$E:$F,2,0)</f>
        <v>#N/A</v>
      </c>
      <c r="R3994" s="3"/>
      <c r="S3994" s="77" t="e">
        <f>VLOOKUP($R$1&amp;R3994,定价因子!$E:$F,2,0)</f>
        <v>#N/A</v>
      </c>
      <c r="T3994" s="61"/>
      <c r="U3994" s="63"/>
      <c r="V3994" s="63"/>
      <c r="W3994" s="63"/>
      <c r="X3994" s="3"/>
    </row>
    <row r="3995" spans="1:24">
      <c r="A3995" s="3"/>
      <c r="B3995" s="3"/>
      <c r="C3995" s="3"/>
      <c r="D3995" s="3"/>
      <c r="E3995" s="79"/>
      <c r="F3995" s="3"/>
      <c r="G3995" s="77" t="e">
        <f>VLOOKUP($F$1&amp;F3995,定价因子!E:F,2,0)</f>
        <v>#N/A</v>
      </c>
      <c r="H3995" s="3"/>
      <c r="I3995" s="77" t="e">
        <f>VLOOKUP($H$1&amp;H3995,定价因子!E:F,2,0)</f>
        <v>#N/A</v>
      </c>
      <c r="J3995" s="3"/>
      <c r="K3995" s="77" t="e">
        <f>VLOOKUP($J$1&amp;J3995,定价因子!E:F,2,0)</f>
        <v>#N/A</v>
      </c>
      <c r="L3995" s="3"/>
      <c r="M3995" s="77" t="e">
        <f>VLOOKUP($L$1&amp;L3995,定价因子!E:F,2,0)</f>
        <v>#N/A</v>
      </c>
      <c r="N3995" s="3"/>
      <c r="O3995" s="77" t="e">
        <f>VLOOKUP($N$1&amp;N3995,定价因子!E:F,2,0)</f>
        <v>#N/A</v>
      </c>
      <c r="P3995" s="3"/>
      <c r="Q3995" s="55" t="e">
        <f>VLOOKUP($P$1&amp;P3995,定价因子!$E:$F,2,0)</f>
        <v>#N/A</v>
      </c>
      <c r="R3995" s="3"/>
      <c r="S3995" s="77" t="e">
        <f>VLOOKUP($R$1&amp;R3995,定价因子!$E:$F,2,0)</f>
        <v>#N/A</v>
      </c>
      <c r="T3995" s="61"/>
      <c r="U3995" s="63"/>
      <c r="V3995" s="63"/>
      <c r="W3995" s="63"/>
      <c r="X3995" s="3"/>
    </row>
    <row r="3996" spans="1:24">
      <c r="A3996" s="3"/>
      <c r="B3996" s="3"/>
      <c r="C3996" s="3"/>
      <c r="D3996" s="3"/>
      <c r="E3996" s="79"/>
      <c r="F3996" s="3"/>
      <c r="G3996" s="77" t="e">
        <f>VLOOKUP($F$1&amp;F3996,定价因子!E:F,2,0)</f>
        <v>#N/A</v>
      </c>
      <c r="H3996" s="3"/>
      <c r="I3996" s="77" t="e">
        <f>VLOOKUP($H$1&amp;H3996,定价因子!E:F,2,0)</f>
        <v>#N/A</v>
      </c>
      <c r="J3996" s="3"/>
      <c r="K3996" s="77" t="e">
        <f>VLOOKUP($J$1&amp;J3996,定价因子!E:F,2,0)</f>
        <v>#N/A</v>
      </c>
      <c r="L3996" s="3"/>
      <c r="M3996" s="77" t="e">
        <f>VLOOKUP($L$1&amp;L3996,定价因子!E:F,2,0)</f>
        <v>#N/A</v>
      </c>
      <c r="N3996" s="3"/>
      <c r="O3996" s="77" t="e">
        <f>VLOOKUP($N$1&amp;N3996,定价因子!E:F,2,0)</f>
        <v>#N/A</v>
      </c>
      <c r="P3996" s="3"/>
      <c r="Q3996" s="55" t="e">
        <f>VLOOKUP($P$1&amp;P3996,定价因子!$E:$F,2,0)</f>
        <v>#N/A</v>
      </c>
      <c r="R3996" s="3"/>
      <c r="S3996" s="77" t="e">
        <f>VLOOKUP($R$1&amp;R3996,定价因子!$E:$F,2,0)</f>
        <v>#N/A</v>
      </c>
      <c r="T3996" s="61"/>
      <c r="U3996" s="63"/>
      <c r="V3996" s="63"/>
      <c r="W3996" s="63"/>
      <c r="X3996" s="3"/>
    </row>
    <row r="3997" spans="1:24">
      <c r="A3997" s="3"/>
      <c r="B3997" s="3"/>
      <c r="C3997" s="3"/>
      <c r="D3997" s="3"/>
      <c r="E3997" s="79"/>
      <c r="F3997" s="3"/>
      <c r="G3997" s="77" t="e">
        <f>VLOOKUP($F$1&amp;F3997,定价因子!E:F,2,0)</f>
        <v>#N/A</v>
      </c>
      <c r="H3997" s="3"/>
      <c r="I3997" s="77" t="e">
        <f>VLOOKUP($H$1&amp;H3997,定价因子!E:F,2,0)</f>
        <v>#N/A</v>
      </c>
      <c r="J3997" s="3"/>
      <c r="K3997" s="77" t="e">
        <f>VLOOKUP($J$1&amp;J3997,定价因子!E:F,2,0)</f>
        <v>#N/A</v>
      </c>
      <c r="L3997" s="3"/>
      <c r="M3997" s="77" t="e">
        <f>VLOOKUP($L$1&amp;L3997,定价因子!E:F,2,0)</f>
        <v>#N/A</v>
      </c>
      <c r="N3997" s="3"/>
      <c r="O3997" s="77" t="e">
        <f>VLOOKUP($N$1&amp;N3997,定价因子!E:F,2,0)</f>
        <v>#N/A</v>
      </c>
      <c r="P3997" s="3"/>
      <c r="Q3997" s="55" t="e">
        <f>VLOOKUP($P$1&amp;P3997,定价因子!$E:$F,2,0)</f>
        <v>#N/A</v>
      </c>
      <c r="R3997" s="3"/>
      <c r="S3997" s="77" t="e">
        <f>VLOOKUP($R$1&amp;R3997,定价因子!$E:$F,2,0)</f>
        <v>#N/A</v>
      </c>
      <c r="T3997" s="61"/>
      <c r="U3997" s="63"/>
      <c r="V3997" s="63"/>
      <c r="W3997" s="63"/>
      <c r="X3997" s="3"/>
    </row>
    <row r="3998" spans="1:24">
      <c r="A3998" s="3"/>
      <c r="B3998" s="3"/>
      <c r="C3998" s="3"/>
      <c r="D3998" s="3"/>
      <c r="E3998" s="79"/>
      <c r="F3998" s="3"/>
      <c r="G3998" s="77" t="e">
        <f>VLOOKUP($F$1&amp;F3998,定价因子!E:F,2,0)</f>
        <v>#N/A</v>
      </c>
      <c r="H3998" s="3"/>
      <c r="I3998" s="77" t="e">
        <f>VLOOKUP($H$1&amp;H3998,定价因子!E:F,2,0)</f>
        <v>#N/A</v>
      </c>
      <c r="J3998" s="3"/>
      <c r="K3998" s="77" t="e">
        <f>VLOOKUP($J$1&amp;J3998,定价因子!E:F,2,0)</f>
        <v>#N/A</v>
      </c>
      <c r="L3998" s="3"/>
      <c r="M3998" s="77" t="e">
        <f>VLOOKUP($L$1&amp;L3998,定价因子!E:F,2,0)</f>
        <v>#N/A</v>
      </c>
      <c r="N3998" s="3"/>
      <c r="O3998" s="77" t="e">
        <f>VLOOKUP($N$1&amp;N3998,定价因子!E:F,2,0)</f>
        <v>#N/A</v>
      </c>
      <c r="P3998" s="3"/>
      <c r="Q3998" s="55" t="e">
        <f>VLOOKUP($P$1&amp;P3998,定价因子!$E:$F,2,0)</f>
        <v>#N/A</v>
      </c>
      <c r="R3998" s="3"/>
      <c r="S3998" s="77" t="e">
        <f>VLOOKUP($R$1&amp;R3998,定价因子!$E:$F,2,0)</f>
        <v>#N/A</v>
      </c>
      <c r="T3998" s="61"/>
      <c r="U3998" s="63"/>
      <c r="V3998" s="63"/>
      <c r="W3998" s="63"/>
      <c r="X3998" s="3"/>
    </row>
    <row r="3999" spans="1:24">
      <c r="A3999" s="3"/>
      <c r="B3999" s="3"/>
      <c r="C3999" s="3"/>
      <c r="D3999" s="3"/>
      <c r="E3999" s="79"/>
      <c r="F3999" s="3"/>
      <c r="G3999" s="77" t="e">
        <f>VLOOKUP($F$1&amp;F3999,定价因子!E:F,2,0)</f>
        <v>#N/A</v>
      </c>
      <c r="H3999" s="3"/>
      <c r="I3999" s="77" t="e">
        <f>VLOOKUP($H$1&amp;H3999,定价因子!E:F,2,0)</f>
        <v>#N/A</v>
      </c>
      <c r="J3999" s="3"/>
      <c r="K3999" s="77" t="e">
        <f>VLOOKUP($J$1&amp;J3999,定价因子!E:F,2,0)</f>
        <v>#N/A</v>
      </c>
      <c r="L3999" s="3"/>
      <c r="M3999" s="77" t="e">
        <f>VLOOKUP($L$1&amp;L3999,定价因子!E:F,2,0)</f>
        <v>#N/A</v>
      </c>
      <c r="N3999" s="3"/>
      <c r="O3999" s="77" t="e">
        <f>VLOOKUP($N$1&amp;N3999,定价因子!E:F,2,0)</f>
        <v>#N/A</v>
      </c>
      <c r="P3999" s="3"/>
      <c r="Q3999" s="55" t="e">
        <f>VLOOKUP($P$1&amp;P3999,定价因子!$E:$F,2,0)</f>
        <v>#N/A</v>
      </c>
      <c r="R3999" s="3"/>
      <c r="S3999" s="77" t="e">
        <f>VLOOKUP($R$1&amp;R3999,定价因子!$E:$F,2,0)</f>
        <v>#N/A</v>
      </c>
      <c r="T3999" s="61"/>
      <c r="U3999" s="63"/>
      <c r="V3999" s="63"/>
      <c r="W3999" s="63"/>
      <c r="X3999" s="3"/>
    </row>
    <row r="4000" spans="1:24">
      <c r="A4000" s="3"/>
      <c r="B4000" s="3"/>
      <c r="C4000" s="3"/>
      <c r="D4000" s="3"/>
      <c r="E4000" s="79"/>
      <c r="F4000" s="3"/>
      <c r="G4000" s="77" t="e">
        <f>VLOOKUP($F$1&amp;F4000,定价因子!E:F,2,0)</f>
        <v>#N/A</v>
      </c>
      <c r="H4000" s="3"/>
      <c r="I4000" s="77" t="e">
        <f>VLOOKUP($H$1&amp;H4000,定价因子!E:F,2,0)</f>
        <v>#N/A</v>
      </c>
      <c r="J4000" s="3"/>
      <c r="K4000" s="77" t="e">
        <f>VLOOKUP($J$1&amp;J4000,定价因子!E:F,2,0)</f>
        <v>#N/A</v>
      </c>
      <c r="L4000" s="3"/>
      <c r="M4000" s="77" t="e">
        <f>VLOOKUP($L$1&amp;L4000,定价因子!E:F,2,0)</f>
        <v>#N/A</v>
      </c>
      <c r="N4000" s="3"/>
      <c r="O4000" s="77" t="e">
        <f>VLOOKUP($N$1&amp;N4000,定价因子!E:F,2,0)</f>
        <v>#N/A</v>
      </c>
      <c r="P4000" s="3"/>
      <c r="Q4000" s="55" t="e">
        <f>VLOOKUP($P$1&amp;P4000,定价因子!$E:$F,2,0)</f>
        <v>#N/A</v>
      </c>
      <c r="R4000" s="3"/>
      <c r="S4000" s="77" t="e">
        <f>VLOOKUP($R$1&amp;R4000,定价因子!$E:$F,2,0)</f>
        <v>#N/A</v>
      </c>
      <c r="T4000" s="61"/>
      <c r="U4000" s="63"/>
      <c r="V4000" s="63"/>
      <c r="W4000" s="63"/>
      <c r="X4000" s="3"/>
    </row>
    <row r="4001" spans="1:24">
      <c r="A4001" s="3"/>
      <c r="B4001" s="3"/>
      <c r="C4001" s="3"/>
      <c r="D4001" s="3"/>
      <c r="E4001" s="79"/>
      <c r="F4001" s="3"/>
      <c r="G4001" s="77" t="e">
        <f>VLOOKUP($F$1&amp;F4001,定价因子!E:F,2,0)</f>
        <v>#N/A</v>
      </c>
      <c r="H4001" s="3"/>
      <c r="I4001" s="77" t="e">
        <f>VLOOKUP($H$1&amp;H4001,定价因子!E:F,2,0)</f>
        <v>#N/A</v>
      </c>
      <c r="J4001" s="3"/>
      <c r="K4001" s="77" t="e">
        <f>VLOOKUP($J$1&amp;J4001,定价因子!E:F,2,0)</f>
        <v>#N/A</v>
      </c>
      <c r="L4001" s="3"/>
      <c r="M4001" s="77" t="e">
        <f>VLOOKUP($L$1&amp;L4001,定价因子!E:F,2,0)</f>
        <v>#N/A</v>
      </c>
      <c r="N4001" s="3"/>
      <c r="O4001" s="77" t="e">
        <f>VLOOKUP($N$1&amp;N4001,定价因子!E:F,2,0)</f>
        <v>#N/A</v>
      </c>
      <c r="P4001" s="3"/>
      <c r="Q4001" s="55" t="e">
        <f>VLOOKUP($P$1&amp;P4001,定价因子!$E:$F,2,0)</f>
        <v>#N/A</v>
      </c>
      <c r="R4001" s="3"/>
      <c r="S4001" s="77" t="e">
        <f>VLOOKUP($R$1&amp;R4001,定价因子!$E:$F,2,0)</f>
        <v>#N/A</v>
      </c>
      <c r="T4001" s="61"/>
      <c r="U4001" s="63"/>
      <c r="V4001" s="63"/>
      <c r="W4001" s="63"/>
      <c r="X4001" s="3"/>
    </row>
    <row r="4002" spans="1:24">
      <c r="A4002" s="3"/>
      <c r="B4002" s="3"/>
      <c r="C4002" s="3"/>
      <c r="D4002" s="3"/>
      <c r="E4002" s="79"/>
      <c r="F4002" s="3"/>
      <c r="G4002" s="77" t="e">
        <f>VLOOKUP($F$1&amp;F4002,定价因子!E:F,2,0)</f>
        <v>#N/A</v>
      </c>
      <c r="H4002" s="3"/>
      <c r="I4002" s="77" t="e">
        <f>VLOOKUP($H$1&amp;H4002,定价因子!E:F,2,0)</f>
        <v>#N/A</v>
      </c>
      <c r="J4002" s="3"/>
      <c r="K4002" s="77" t="e">
        <f>VLOOKUP($J$1&amp;J4002,定价因子!E:F,2,0)</f>
        <v>#N/A</v>
      </c>
      <c r="L4002" s="3"/>
      <c r="M4002" s="77" t="e">
        <f>VLOOKUP($L$1&amp;L4002,定价因子!E:F,2,0)</f>
        <v>#N/A</v>
      </c>
      <c r="N4002" s="3"/>
      <c r="O4002" s="77" t="e">
        <f>VLOOKUP($N$1&amp;N4002,定价因子!E:F,2,0)</f>
        <v>#N/A</v>
      </c>
      <c r="P4002" s="3"/>
      <c r="Q4002" s="55" t="e">
        <f>VLOOKUP($P$1&amp;P4002,定价因子!$E:$F,2,0)</f>
        <v>#N/A</v>
      </c>
      <c r="R4002" s="3"/>
      <c r="S4002" s="77" t="e">
        <f>VLOOKUP($R$1&amp;R4002,定价因子!$E:$F,2,0)</f>
        <v>#N/A</v>
      </c>
      <c r="T4002" s="61"/>
      <c r="U4002" s="63"/>
      <c r="V4002" s="63"/>
      <c r="W4002" s="63"/>
      <c r="X4002" s="3"/>
    </row>
    <row r="4003" spans="1:24">
      <c r="A4003" s="3"/>
      <c r="B4003" s="3"/>
      <c r="C4003" s="3"/>
      <c r="D4003" s="3"/>
      <c r="E4003" s="79"/>
      <c r="F4003" s="3"/>
      <c r="G4003" s="77" t="e">
        <f>VLOOKUP($F$1&amp;F4003,定价因子!E:F,2,0)</f>
        <v>#N/A</v>
      </c>
      <c r="H4003" s="3"/>
      <c r="I4003" s="77" t="e">
        <f>VLOOKUP($H$1&amp;H4003,定价因子!E:F,2,0)</f>
        <v>#N/A</v>
      </c>
      <c r="J4003" s="3"/>
      <c r="K4003" s="77" t="e">
        <f>VLOOKUP($J$1&amp;J4003,定价因子!E:F,2,0)</f>
        <v>#N/A</v>
      </c>
      <c r="L4003" s="3"/>
      <c r="M4003" s="77" t="e">
        <f>VLOOKUP($L$1&amp;L4003,定价因子!E:F,2,0)</f>
        <v>#N/A</v>
      </c>
      <c r="N4003" s="3"/>
      <c r="O4003" s="77" t="e">
        <f>VLOOKUP($N$1&amp;N4003,定价因子!E:F,2,0)</f>
        <v>#N/A</v>
      </c>
      <c r="P4003" s="3"/>
      <c r="Q4003" s="55" t="e">
        <f>VLOOKUP($P$1&amp;P4003,定价因子!$E:$F,2,0)</f>
        <v>#N/A</v>
      </c>
      <c r="R4003" s="3"/>
      <c r="S4003" s="77" t="e">
        <f>VLOOKUP($R$1&amp;R4003,定价因子!$E:$F,2,0)</f>
        <v>#N/A</v>
      </c>
      <c r="T4003" s="61"/>
      <c r="U4003" s="63"/>
      <c r="V4003" s="63"/>
      <c r="W4003" s="63"/>
      <c r="X4003" s="3"/>
    </row>
    <row r="4004" spans="1:24">
      <c r="A4004" s="3"/>
      <c r="B4004" s="3"/>
      <c r="C4004" s="3"/>
      <c r="D4004" s="3"/>
      <c r="E4004" s="79"/>
      <c r="F4004" s="3"/>
      <c r="G4004" s="77" t="e">
        <f>VLOOKUP($F$1&amp;F4004,定价因子!E:F,2,0)</f>
        <v>#N/A</v>
      </c>
      <c r="H4004" s="3"/>
      <c r="I4004" s="77" t="e">
        <f>VLOOKUP($H$1&amp;H4004,定价因子!E:F,2,0)</f>
        <v>#N/A</v>
      </c>
      <c r="J4004" s="3"/>
      <c r="K4004" s="77" t="e">
        <f>VLOOKUP($J$1&amp;J4004,定价因子!E:F,2,0)</f>
        <v>#N/A</v>
      </c>
      <c r="L4004" s="3"/>
      <c r="M4004" s="77" t="e">
        <f>VLOOKUP($L$1&amp;L4004,定价因子!E:F,2,0)</f>
        <v>#N/A</v>
      </c>
      <c r="N4004" s="3"/>
      <c r="O4004" s="77" t="e">
        <f>VLOOKUP($N$1&amp;N4004,定价因子!E:F,2,0)</f>
        <v>#N/A</v>
      </c>
      <c r="P4004" s="3"/>
      <c r="Q4004" s="55" t="e">
        <f>VLOOKUP($P$1&amp;P4004,定价因子!$E:$F,2,0)</f>
        <v>#N/A</v>
      </c>
      <c r="R4004" s="3"/>
      <c r="S4004" s="77" t="e">
        <f>VLOOKUP($R$1&amp;R4004,定价因子!$E:$F,2,0)</f>
        <v>#N/A</v>
      </c>
      <c r="T4004" s="61"/>
      <c r="U4004" s="63"/>
      <c r="V4004" s="63"/>
      <c r="W4004" s="63"/>
      <c r="X4004" s="3"/>
    </row>
    <row r="4005" spans="1:24">
      <c r="A4005" s="3"/>
      <c r="B4005" s="3"/>
      <c r="C4005" s="3"/>
      <c r="D4005" s="3"/>
      <c r="E4005" s="79"/>
      <c r="F4005" s="3"/>
      <c r="G4005" s="77" t="e">
        <f>VLOOKUP($F$1&amp;F4005,定价因子!E:F,2,0)</f>
        <v>#N/A</v>
      </c>
      <c r="H4005" s="3"/>
      <c r="I4005" s="77" t="e">
        <f>VLOOKUP($H$1&amp;H4005,定价因子!E:F,2,0)</f>
        <v>#N/A</v>
      </c>
      <c r="J4005" s="3"/>
      <c r="K4005" s="77" t="e">
        <f>VLOOKUP($J$1&amp;J4005,定价因子!E:F,2,0)</f>
        <v>#N/A</v>
      </c>
      <c r="L4005" s="3"/>
      <c r="M4005" s="77" t="e">
        <f>VLOOKUP($L$1&amp;L4005,定价因子!E:F,2,0)</f>
        <v>#N/A</v>
      </c>
      <c r="N4005" s="3"/>
      <c r="O4005" s="77" t="e">
        <f>VLOOKUP($N$1&amp;N4005,定价因子!E:F,2,0)</f>
        <v>#N/A</v>
      </c>
      <c r="P4005" s="3"/>
      <c r="Q4005" s="55" t="e">
        <f>VLOOKUP($P$1&amp;P4005,定价因子!$E:$F,2,0)</f>
        <v>#N/A</v>
      </c>
      <c r="R4005" s="3"/>
      <c r="S4005" s="77" t="e">
        <f>VLOOKUP($R$1&amp;R4005,定价因子!$E:$F,2,0)</f>
        <v>#N/A</v>
      </c>
      <c r="T4005" s="61"/>
      <c r="U4005" s="63"/>
      <c r="V4005" s="63"/>
      <c r="W4005" s="63"/>
      <c r="X4005" s="3"/>
    </row>
    <row r="4006" spans="1:24">
      <c r="A4006" s="3"/>
      <c r="B4006" s="3"/>
      <c r="C4006" s="3"/>
      <c r="D4006" s="3"/>
      <c r="E4006" s="79"/>
      <c r="F4006" s="3"/>
      <c r="G4006" s="77" t="e">
        <f>VLOOKUP($F$1&amp;F4006,定价因子!E:F,2,0)</f>
        <v>#N/A</v>
      </c>
      <c r="H4006" s="3"/>
      <c r="I4006" s="77" t="e">
        <f>VLOOKUP($H$1&amp;H4006,定价因子!E:F,2,0)</f>
        <v>#N/A</v>
      </c>
      <c r="J4006" s="3"/>
      <c r="K4006" s="77" t="e">
        <f>VLOOKUP($J$1&amp;J4006,定价因子!E:F,2,0)</f>
        <v>#N/A</v>
      </c>
      <c r="L4006" s="3"/>
      <c r="M4006" s="77" t="e">
        <f>VLOOKUP($L$1&amp;L4006,定价因子!E:F,2,0)</f>
        <v>#N/A</v>
      </c>
      <c r="N4006" s="3"/>
      <c r="O4006" s="77" t="e">
        <f>VLOOKUP($N$1&amp;N4006,定价因子!E:F,2,0)</f>
        <v>#N/A</v>
      </c>
      <c r="P4006" s="3"/>
      <c r="Q4006" s="55" t="e">
        <f>VLOOKUP($P$1&amp;P4006,定价因子!$E:$F,2,0)</f>
        <v>#N/A</v>
      </c>
      <c r="R4006" s="3"/>
      <c r="S4006" s="77" t="e">
        <f>VLOOKUP($R$1&amp;R4006,定价因子!$E:$F,2,0)</f>
        <v>#N/A</v>
      </c>
      <c r="T4006" s="61"/>
      <c r="U4006" s="63"/>
      <c r="V4006" s="63"/>
      <c r="W4006" s="63"/>
      <c r="X4006" s="3"/>
    </row>
    <row r="4007" spans="1:24">
      <c r="A4007" s="3"/>
      <c r="B4007" s="3"/>
      <c r="C4007" s="3"/>
      <c r="D4007" s="3"/>
      <c r="E4007" s="79"/>
      <c r="F4007" s="3"/>
      <c r="G4007" s="77" t="e">
        <f>VLOOKUP($F$1&amp;F4007,定价因子!E:F,2,0)</f>
        <v>#N/A</v>
      </c>
      <c r="H4007" s="3"/>
      <c r="I4007" s="77" t="e">
        <f>VLOOKUP($H$1&amp;H4007,定价因子!E:F,2,0)</f>
        <v>#N/A</v>
      </c>
      <c r="J4007" s="3"/>
      <c r="K4007" s="77" t="e">
        <f>VLOOKUP($J$1&amp;J4007,定价因子!E:F,2,0)</f>
        <v>#N/A</v>
      </c>
      <c r="L4007" s="3"/>
      <c r="M4007" s="77" t="e">
        <f>VLOOKUP($L$1&amp;L4007,定价因子!E:F,2,0)</f>
        <v>#N/A</v>
      </c>
      <c r="N4007" s="3"/>
      <c r="O4007" s="77" t="e">
        <f>VLOOKUP($N$1&amp;N4007,定价因子!E:F,2,0)</f>
        <v>#N/A</v>
      </c>
      <c r="P4007" s="3"/>
      <c r="Q4007" s="55" t="e">
        <f>VLOOKUP($P$1&amp;P4007,定价因子!$E:$F,2,0)</f>
        <v>#N/A</v>
      </c>
      <c r="R4007" s="3"/>
      <c r="S4007" s="77" t="e">
        <f>VLOOKUP($R$1&amp;R4007,定价因子!$E:$F,2,0)</f>
        <v>#N/A</v>
      </c>
      <c r="T4007" s="61"/>
      <c r="U4007" s="63"/>
      <c r="V4007" s="63"/>
      <c r="W4007" s="63"/>
      <c r="X4007" s="3"/>
    </row>
    <row r="4008" spans="1:24">
      <c r="A4008" s="3"/>
      <c r="B4008" s="3"/>
      <c r="C4008" s="3"/>
      <c r="D4008" s="3"/>
      <c r="E4008" s="79"/>
      <c r="F4008" s="3"/>
      <c r="G4008" s="77" t="e">
        <f>VLOOKUP($F$1&amp;F4008,定价因子!E:F,2,0)</f>
        <v>#N/A</v>
      </c>
      <c r="H4008" s="3"/>
      <c r="I4008" s="77" t="e">
        <f>VLOOKUP($H$1&amp;H4008,定价因子!E:F,2,0)</f>
        <v>#N/A</v>
      </c>
      <c r="J4008" s="3"/>
      <c r="K4008" s="77" t="e">
        <f>VLOOKUP($J$1&amp;J4008,定价因子!E:F,2,0)</f>
        <v>#N/A</v>
      </c>
      <c r="L4008" s="3"/>
      <c r="M4008" s="77" t="e">
        <f>VLOOKUP($L$1&amp;L4008,定价因子!E:F,2,0)</f>
        <v>#N/A</v>
      </c>
      <c r="N4008" s="3"/>
      <c r="O4008" s="77" t="e">
        <f>VLOOKUP($N$1&amp;N4008,定价因子!E:F,2,0)</f>
        <v>#N/A</v>
      </c>
      <c r="P4008" s="3"/>
      <c r="Q4008" s="55" t="e">
        <f>VLOOKUP($P$1&amp;P4008,定价因子!$E:$F,2,0)</f>
        <v>#N/A</v>
      </c>
      <c r="R4008" s="3"/>
      <c r="S4008" s="77" t="e">
        <f>VLOOKUP($R$1&amp;R4008,定价因子!$E:$F,2,0)</f>
        <v>#N/A</v>
      </c>
      <c r="T4008" s="61"/>
      <c r="U4008" s="63"/>
      <c r="V4008" s="63"/>
      <c r="W4008" s="63"/>
      <c r="X4008" s="3"/>
    </row>
    <row r="4009" spans="1:24">
      <c r="A4009" s="3"/>
      <c r="B4009" s="3"/>
      <c r="C4009" s="3"/>
      <c r="D4009" s="3"/>
      <c r="E4009" s="79"/>
      <c r="F4009" s="3"/>
      <c r="G4009" s="77" t="e">
        <f>VLOOKUP($F$1&amp;F4009,定价因子!E:F,2,0)</f>
        <v>#N/A</v>
      </c>
      <c r="H4009" s="3"/>
      <c r="I4009" s="77" t="e">
        <f>VLOOKUP($H$1&amp;H4009,定价因子!E:F,2,0)</f>
        <v>#N/A</v>
      </c>
      <c r="J4009" s="3"/>
      <c r="K4009" s="77" t="e">
        <f>VLOOKUP($J$1&amp;J4009,定价因子!E:F,2,0)</f>
        <v>#N/A</v>
      </c>
      <c r="L4009" s="3"/>
      <c r="M4009" s="77" t="e">
        <f>VLOOKUP($L$1&amp;L4009,定价因子!E:F,2,0)</f>
        <v>#N/A</v>
      </c>
      <c r="N4009" s="3"/>
      <c r="O4009" s="77" t="e">
        <f>VLOOKUP($N$1&amp;N4009,定价因子!E:F,2,0)</f>
        <v>#N/A</v>
      </c>
      <c r="P4009" s="3"/>
      <c r="Q4009" s="55" t="e">
        <f>VLOOKUP($P$1&amp;P4009,定价因子!$E:$F,2,0)</f>
        <v>#N/A</v>
      </c>
      <c r="R4009" s="3"/>
      <c r="S4009" s="77" t="e">
        <f>VLOOKUP($R$1&amp;R4009,定价因子!$E:$F,2,0)</f>
        <v>#N/A</v>
      </c>
      <c r="T4009" s="61"/>
      <c r="U4009" s="63"/>
      <c r="V4009" s="63"/>
      <c r="W4009" s="63"/>
      <c r="X4009" s="3"/>
    </row>
    <row r="4010" spans="1:24">
      <c r="A4010" s="3"/>
      <c r="B4010" s="3"/>
      <c r="C4010" s="3"/>
      <c r="D4010" s="3"/>
      <c r="E4010" s="79"/>
      <c r="F4010" s="3"/>
      <c r="G4010" s="77" t="e">
        <f>VLOOKUP($F$1&amp;F4010,定价因子!E:F,2,0)</f>
        <v>#N/A</v>
      </c>
      <c r="H4010" s="3"/>
      <c r="I4010" s="77" t="e">
        <f>VLOOKUP($H$1&amp;H4010,定价因子!E:F,2,0)</f>
        <v>#N/A</v>
      </c>
      <c r="J4010" s="3"/>
      <c r="K4010" s="77" t="e">
        <f>VLOOKUP($J$1&amp;J4010,定价因子!E:F,2,0)</f>
        <v>#N/A</v>
      </c>
      <c r="L4010" s="3"/>
      <c r="M4010" s="77" t="e">
        <f>VLOOKUP($L$1&amp;L4010,定价因子!E:F,2,0)</f>
        <v>#N/A</v>
      </c>
      <c r="N4010" s="3"/>
      <c r="O4010" s="77" t="e">
        <f>VLOOKUP($N$1&amp;N4010,定价因子!E:F,2,0)</f>
        <v>#N/A</v>
      </c>
      <c r="P4010" s="3"/>
      <c r="Q4010" s="55" t="e">
        <f>VLOOKUP($P$1&amp;P4010,定价因子!$E:$F,2,0)</f>
        <v>#N/A</v>
      </c>
      <c r="R4010" s="3"/>
      <c r="S4010" s="77" t="e">
        <f>VLOOKUP($R$1&amp;R4010,定价因子!$E:$F,2,0)</f>
        <v>#N/A</v>
      </c>
      <c r="T4010" s="61"/>
      <c r="U4010" s="63"/>
      <c r="V4010" s="63"/>
      <c r="W4010" s="63"/>
      <c r="X4010" s="3"/>
    </row>
    <row r="4011" spans="1:24">
      <c r="A4011" s="3"/>
      <c r="B4011" s="3"/>
      <c r="C4011" s="3"/>
      <c r="D4011" s="3"/>
      <c r="E4011" s="79"/>
      <c r="F4011" s="3"/>
      <c r="G4011" s="77" t="e">
        <f>VLOOKUP($F$1&amp;F4011,定价因子!E:F,2,0)</f>
        <v>#N/A</v>
      </c>
      <c r="H4011" s="3"/>
      <c r="I4011" s="77" t="e">
        <f>VLOOKUP($H$1&amp;H4011,定价因子!E:F,2,0)</f>
        <v>#N/A</v>
      </c>
      <c r="J4011" s="3"/>
      <c r="K4011" s="77" t="e">
        <f>VLOOKUP($J$1&amp;J4011,定价因子!E:F,2,0)</f>
        <v>#N/A</v>
      </c>
      <c r="L4011" s="3"/>
      <c r="M4011" s="77" t="e">
        <f>VLOOKUP($L$1&amp;L4011,定价因子!E:F,2,0)</f>
        <v>#N/A</v>
      </c>
      <c r="N4011" s="3"/>
      <c r="O4011" s="77" t="e">
        <f>VLOOKUP($N$1&amp;N4011,定价因子!E:F,2,0)</f>
        <v>#N/A</v>
      </c>
      <c r="P4011" s="3"/>
      <c r="Q4011" s="55" t="e">
        <f>VLOOKUP($P$1&amp;P4011,定价因子!$E:$F,2,0)</f>
        <v>#N/A</v>
      </c>
      <c r="R4011" s="3"/>
      <c r="S4011" s="77" t="e">
        <f>VLOOKUP($R$1&amp;R4011,定价因子!$E:$F,2,0)</f>
        <v>#N/A</v>
      </c>
      <c r="T4011" s="61"/>
      <c r="U4011" s="63"/>
      <c r="V4011" s="63"/>
      <c r="W4011" s="63"/>
      <c r="X4011" s="3"/>
    </row>
    <row r="4012" spans="1:24">
      <c r="A4012" s="3"/>
      <c r="B4012" s="3"/>
      <c r="C4012" s="3"/>
      <c r="D4012" s="3"/>
      <c r="E4012" s="79"/>
      <c r="F4012" s="3"/>
      <c r="G4012" s="77" t="e">
        <f>VLOOKUP($F$1&amp;F4012,定价因子!E:F,2,0)</f>
        <v>#N/A</v>
      </c>
      <c r="H4012" s="3"/>
      <c r="I4012" s="77" t="e">
        <f>VLOOKUP($H$1&amp;H4012,定价因子!E:F,2,0)</f>
        <v>#N/A</v>
      </c>
      <c r="J4012" s="3"/>
      <c r="K4012" s="77" t="e">
        <f>VLOOKUP($J$1&amp;J4012,定价因子!E:F,2,0)</f>
        <v>#N/A</v>
      </c>
      <c r="L4012" s="3"/>
      <c r="M4012" s="77" t="e">
        <f>VLOOKUP($L$1&amp;L4012,定价因子!E:F,2,0)</f>
        <v>#N/A</v>
      </c>
      <c r="N4012" s="3"/>
      <c r="O4012" s="77" t="e">
        <f>VLOOKUP($N$1&amp;N4012,定价因子!E:F,2,0)</f>
        <v>#N/A</v>
      </c>
      <c r="P4012" s="3"/>
      <c r="Q4012" s="55" t="e">
        <f>VLOOKUP($P$1&amp;P4012,定价因子!$E:$F,2,0)</f>
        <v>#N/A</v>
      </c>
      <c r="R4012" s="3"/>
      <c r="S4012" s="77" t="e">
        <f>VLOOKUP($R$1&amp;R4012,定价因子!$E:$F,2,0)</f>
        <v>#N/A</v>
      </c>
      <c r="T4012" s="61"/>
      <c r="U4012" s="63"/>
      <c r="V4012" s="63"/>
      <c r="W4012" s="63"/>
      <c r="X4012" s="3"/>
    </row>
    <row r="4013" spans="1:24">
      <c r="A4013" s="3"/>
      <c r="B4013" s="3"/>
      <c r="C4013" s="3"/>
      <c r="D4013" s="3"/>
      <c r="E4013" s="79"/>
      <c r="F4013" s="3"/>
      <c r="G4013" s="77" t="e">
        <f>VLOOKUP($F$1&amp;F4013,定价因子!E:F,2,0)</f>
        <v>#N/A</v>
      </c>
      <c r="H4013" s="3"/>
      <c r="I4013" s="77" t="e">
        <f>VLOOKUP($H$1&amp;H4013,定价因子!E:F,2,0)</f>
        <v>#N/A</v>
      </c>
      <c r="J4013" s="3"/>
      <c r="K4013" s="77" t="e">
        <f>VLOOKUP($J$1&amp;J4013,定价因子!E:F,2,0)</f>
        <v>#N/A</v>
      </c>
      <c r="L4013" s="3"/>
      <c r="M4013" s="77" t="e">
        <f>VLOOKUP($L$1&amp;L4013,定价因子!E:F,2,0)</f>
        <v>#N/A</v>
      </c>
      <c r="N4013" s="3"/>
      <c r="O4013" s="77" t="e">
        <f>VLOOKUP($N$1&amp;N4013,定价因子!E:F,2,0)</f>
        <v>#N/A</v>
      </c>
      <c r="P4013" s="3"/>
      <c r="Q4013" s="55" t="e">
        <f>VLOOKUP($P$1&amp;P4013,定价因子!$E:$F,2,0)</f>
        <v>#N/A</v>
      </c>
      <c r="R4013" s="3"/>
      <c r="S4013" s="77" t="e">
        <f>VLOOKUP($R$1&amp;R4013,定价因子!$E:$F,2,0)</f>
        <v>#N/A</v>
      </c>
      <c r="T4013" s="61"/>
      <c r="U4013" s="63"/>
      <c r="V4013" s="63"/>
      <c r="W4013" s="63"/>
      <c r="X4013" s="3"/>
    </row>
    <row r="4014" spans="1:24">
      <c r="A4014" s="3"/>
      <c r="B4014" s="3"/>
      <c r="C4014" s="3"/>
      <c r="D4014" s="3"/>
      <c r="E4014" s="79"/>
      <c r="F4014" s="3"/>
      <c r="G4014" s="77" t="e">
        <f>VLOOKUP($F$1&amp;F4014,定价因子!E:F,2,0)</f>
        <v>#N/A</v>
      </c>
      <c r="H4014" s="3"/>
      <c r="I4014" s="77" t="e">
        <f>VLOOKUP($H$1&amp;H4014,定价因子!E:F,2,0)</f>
        <v>#N/A</v>
      </c>
      <c r="J4014" s="3"/>
      <c r="K4014" s="77" t="e">
        <f>VLOOKUP($J$1&amp;J4014,定价因子!E:F,2,0)</f>
        <v>#N/A</v>
      </c>
      <c r="L4014" s="3"/>
      <c r="M4014" s="77" t="e">
        <f>VLOOKUP($L$1&amp;L4014,定价因子!E:F,2,0)</f>
        <v>#N/A</v>
      </c>
      <c r="N4014" s="3"/>
      <c r="O4014" s="77" t="e">
        <f>VLOOKUP($N$1&amp;N4014,定价因子!E:F,2,0)</f>
        <v>#N/A</v>
      </c>
      <c r="P4014" s="3"/>
      <c r="Q4014" s="55" t="e">
        <f>VLOOKUP($P$1&amp;P4014,定价因子!$E:$F,2,0)</f>
        <v>#N/A</v>
      </c>
      <c r="R4014" s="3"/>
      <c r="S4014" s="77" t="e">
        <f>VLOOKUP($R$1&amp;R4014,定价因子!$E:$F,2,0)</f>
        <v>#N/A</v>
      </c>
      <c r="T4014" s="61"/>
      <c r="U4014" s="63"/>
      <c r="V4014" s="63"/>
      <c r="W4014" s="63"/>
      <c r="X4014" s="3"/>
    </row>
    <row r="4015" spans="1:24">
      <c r="A4015" s="3"/>
      <c r="B4015" s="3"/>
      <c r="C4015" s="3"/>
      <c r="D4015" s="3"/>
      <c r="E4015" s="79"/>
      <c r="F4015" s="3"/>
      <c r="G4015" s="77" t="e">
        <f>VLOOKUP($F$1&amp;F4015,定价因子!E:F,2,0)</f>
        <v>#N/A</v>
      </c>
      <c r="H4015" s="3"/>
      <c r="I4015" s="77" t="e">
        <f>VLOOKUP($H$1&amp;H4015,定价因子!E:F,2,0)</f>
        <v>#N/A</v>
      </c>
      <c r="J4015" s="3"/>
      <c r="K4015" s="77" t="e">
        <f>VLOOKUP($J$1&amp;J4015,定价因子!E:F,2,0)</f>
        <v>#N/A</v>
      </c>
      <c r="L4015" s="3"/>
      <c r="M4015" s="77" t="e">
        <f>VLOOKUP($L$1&amp;L4015,定价因子!E:F,2,0)</f>
        <v>#N/A</v>
      </c>
      <c r="N4015" s="3"/>
      <c r="O4015" s="77" t="e">
        <f>VLOOKUP($N$1&amp;N4015,定价因子!E:F,2,0)</f>
        <v>#N/A</v>
      </c>
      <c r="P4015" s="3"/>
      <c r="Q4015" s="55" t="e">
        <f>VLOOKUP($P$1&amp;P4015,定价因子!$E:$F,2,0)</f>
        <v>#N/A</v>
      </c>
      <c r="R4015" s="3"/>
      <c r="S4015" s="77" t="e">
        <f>VLOOKUP($R$1&amp;R4015,定价因子!$E:$F,2,0)</f>
        <v>#N/A</v>
      </c>
      <c r="T4015" s="61"/>
      <c r="U4015" s="63"/>
      <c r="V4015" s="63"/>
      <c r="W4015" s="63"/>
      <c r="X4015" s="3"/>
    </row>
    <row r="4016" spans="1:24">
      <c r="A4016" s="3"/>
      <c r="B4016" s="3"/>
      <c r="C4016" s="3"/>
      <c r="D4016" s="3"/>
      <c r="E4016" s="79"/>
      <c r="F4016" s="3"/>
      <c r="G4016" s="77" t="e">
        <f>VLOOKUP($F$1&amp;F4016,定价因子!E:F,2,0)</f>
        <v>#N/A</v>
      </c>
      <c r="H4016" s="3"/>
      <c r="I4016" s="77" t="e">
        <f>VLOOKUP($H$1&amp;H4016,定价因子!E:F,2,0)</f>
        <v>#N/A</v>
      </c>
      <c r="J4016" s="3"/>
      <c r="K4016" s="77" t="e">
        <f>VLOOKUP($J$1&amp;J4016,定价因子!E:F,2,0)</f>
        <v>#N/A</v>
      </c>
      <c r="L4016" s="3"/>
      <c r="M4016" s="77" t="e">
        <f>VLOOKUP($L$1&amp;L4016,定价因子!E:F,2,0)</f>
        <v>#N/A</v>
      </c>
      <c r="N4016" s="3"/>
      <c r="O4016" s="77" t="e">
        <f>VLOOKUP($N$1&amp;N4016,定价因子!E:F,2,0)</f>
        <v>#N/A</v>
      </c>
      <c r="P4016" s="3"/>
      <c r="Q4016" s="55" t="e">
        <f>VLOOKUP($P$1&amp;P4016,定价因子!$E:$F,2,0)</f>
        <v>#N/A</v>
      </c>
      <c r="R4016" s="3"/>
      <c r="S4016" s="77" t="e">
        <f>VLOOKUP($R$1&amp;R4016,定价因子!$E:$F,2,0)</f>
        <v>#N/A</v>
      </c>
      <c r="T4016" s="61"/>
      <c r="U4016" s="63"/>
      <c r="V4016" s="63"/>
      <c r="W4016" s="63"/>
      <c r="X4016" s="3"/>
    </row>
    <row r="4017" spans="1:24">
      <c r="A4017" s="3"/>
      <c r="B4017" s="3"/>
      <c r="C4017" s="3"/>
      <c r="D4017" s="3"/>
      <c r="E4017" s="79"/>
      <c r="F4017" s="3"/>
      <c r="G4017" s="77" t="e">
        <f>VLOOKUP($F$1&amp;F4017,定价因子!E:F,2,0)</f>
        <v>#N/A</v>
      </c>
      <c r="H4017" s="3"/>
      <c r="I4017" s="77" t="e">
        <f>VLOOKUP($H$1&amp;H4017,定价因子!E:F,2,0)</f>
        <v>#N/A</v>
      </c>
      <c r="J4017" s="3"/>
      <c r="K4017" s="77" t="e">
        <f>VLOOKUP($J$1&amp;J4017,定价因子!E:F,2,0)</f>
        <v>#N/A</v>
      </c>
      <c r="L4017" s="3"/>
      <c r="M4017" s="77" t="e">
        <f>VLOOKUP($L$1&amp;L4017,定价因子!E:F,2,0)</f>
        <v>#N/A</v>
      </c>
      <c r="N4017" s="3"/>
      <c r="O4017" s="77" t="e">
        <f>VLOOKUP($N$1&amp;N4017,定价因子!E:F,2,0)</f>
        <v>#N/A</v>
      </c>
      <c r="P4017" s="3"/>
      <c r="Q4017" s="55" t="e">
        <f>VLOOKUP($P$1&amp;P4017,定价因子!$E:$F,2,0)</f>
        <v>#N/A</v>
      </c>
      <c r="R4017" s="3"/>
      <c r="S4017" s="77" t="e">
        <f>VLOOKUP($R$1&amp;R4017,定价因子!$E:$F,2,0)</f>
        <v>#N/A</v>
      </c>
      <c r="T4017" s="61"/>
      <c r="U4017" s="63"/>
      <c r="V4017" s="63"/>
      <c r="W4017" s="63"/>
      <c r="X4017" s="3"/>
    </row>
    <row r="4018" spans="1:24">
      <c r="A4018" s="3"/>
      <c r="B4018" s="3"/>
      <c r="C4018" s="3"/>
      <c r="D4018" s="3"/>
      <c r="E4018" s="79"/>
      <c r="F4018" s="3"/>
      <c r="G4018" s="77" t="e">
        <f>VLOOKUP($F$1&amp;F4018,定价因子!E:F,2,0)</f>
        <v>#N/A</v>
      </c>
      <c r="H4018" s="3"/>
      <c r="I4018" s="77" t="e">
        <f>VLOOKUP($H$1&amp;H4018,定价因子!E:F,2,0)</f>
        <v>#N/A</v>
      </c>
      <c r="J4018" s="3"/>
      <c r="K4018" s="77" t="e">
        <f>VLOOKUP($J$1&amp;J4018,定价因子!E:F,2,0)</f>
        <v>#N/A</v>
      </c>
      <c r="L4018" s="3"/>
      <c r="M4018" s="77" t="e">
        <f>VLOOKUP($L$1&amp;L4018,定价因子!E:F,2,0)</f>
        <v>#N/A</v>
      </c>
      <c r="N4018" s="3"/>
      <c r="O4018" s="77" t="e">
        <f>VLOOKUP($N$1&amp;N4018,定价因子!E:F,2,0)</f>
        <v>#N/A</v>
      </c>
      <c r="P4018" s="3"/>
      <c r="Q4018" s="55" t="e">
        <f>VLOOKUP($P$1&amp;P4018,定价因子!$E:$F,2,0)</f>
        <v>#N/A</v>
      </c>
      <c r="R4018" s="3"/>
      <c r="S4018" s="77" t="e">
        <f>VLOOKUP($R$1&amp;R4018,定价因子!$E:$F,2,0)</f>
        <v>#N/A</v>
      </c>
      <c r="T4018" s="61"/>
      <c r="U4018" s="63"/>
      <c r="V4018" s="63"/>
      <c r="W4018" s="63"/>
      <c r="X4018" s="3"/>
    </row>
    <row r="4019" spans="1:24">
      <c r="A4019" s="3"/>
      <c r="B4019" s="3"/>
      <c r="C4019" s="3"/>
      <c r="D4019" s="3"/>
      <c r="E4019" s="79"/>
      <c r="F4019" s="3"/>
      <c r="G4019" s="77" t="e">
        <f>VLOOKUP($F$1&amp;F4019,定价因子!E:F,2,0)</f>
        <v>#N/A</v>
      </c>
      <c r="H4019" s="3"/>
      <c r="I4019" s="77" t="e">
        <f>VLOOKUP($H$1&amp;H4019,定价因子!E:F,2,0)</f>
        <v>#N/A</v>
      </c>
      <c r="J4019" s="3"/>
      <c r="K4019" s="77" t="e">
        <f>VLOOKUP($J$1&amp;J4019,定价因子!E:F,2,0)</f>
        <v>#N/A</v>
      </c>
      <c r="L4019" s="3"/>
      <c r="M4019" s="77" t="e">
        <f>VLOOKUP($L$1&amp;L4019,定价因子!E:F,2,0)</f>
        <v>#N/A</v>
      </c>
      <c r="N4019" s="3"/>
      <c r="O4019" s="77" t="e">
        <f>VLOOKUP($N$1&amp;N4019,定价因子!E:F,2,0)</f>
        <v>#N/A</v>
      </c>
      <c r="P4019" s="3"/>
      <c r="Q4019" s="55" t="e">
        <f>VLOOKUP($P$1&amp;P4019,定价因子!$E:$F,2,0)</f>
        <v>#N/A</v>
      </c>
      <c r="R4019" s="3"/>
      <c r="S4019" s="77" t="e">
        <f>VLOOKUP($R$1&amp;R4019,定价因子!$E:$F,2,0)</f>
        <v>#N/A</v>
      </c>
      <c r="T4019" s="61"/>
      <c r="U4019" s="63"/>
      <c r="V4019" s="63"/>
      <c r="W4019" s="63"/>
      <c r="X4019" s="3"/>
    </row>
    <row r="4020" spans="1:24">
      <c r="A4020" s="3"/>
      <c r="B4020" s="3"/>
      <c r="C4020" s="3"/>
      <c r="D4020" s="3"/>
      <c r="E4020" s="79"/>
      <c r="F4020" s="3"/>
      <c r="G4020" s="77" t="e">
        <f>VLOOKUP($F$1&amp;F4020,定价因子!E:F,2,0)</f>
        <v>#N/A</v>
      </c>
      <c r="H4020" s="3"/>
      <c r="I4020" s="77" t="e">
        <f>VLOOKUP($H$1&amp;H4020,定价因子!E:F,2,0)</f>
        <v>#N/A</v>
      </c>
      <c r="J4020" s="3"/>
      <c r="K4020" s="77" t="e">
        <f>VLOOKUP($J$1&amp;J4020,定价因子!E:F,2,0)</f>
        <v>#N/A</v>
      </c>
      <c r="L4020" s="3"/>
      <c r="M4020" s="77" t="e">
        <f>VLOOKUP($L$1&amp;L4020,定价因子!E:F,2,0)</f>
        <v>#N/A</v>
      </c>
      <c r="N4020" s="3"/>
      <c r="O4020" s="77" t="e">
        <f>VLOOKUP($N$1&amp;N4020,定价因子!E:F,2,0)</f>
        <v>#N/A</v>
      </c>
      <c r="P4020" s="3"/>
      <c r="Q4020" s="55" t="e">
        <f>VLOOKUP($P$1&amp;P4020,定价因子!$E:$F,2,0)</f>
        <v>#N/A</v>
      </c>
      <c r="R4020" s="3"/>
      <c r="S4020" s="77" t="e">
        <f>VLOOKUP($R$1&amp;R4020,定价因子!$E:$F,2,0)</f>
        <v>#N/A</v>
      </c>
      <c r="T4020" s="61"/>
      <c r="U4020" s="63"/>
      <c r="V4020" s="63"/>
      <c r="W4020" s="63"/>
      <c r="X4020" s="3"/>
    </row>
    <row r="4021" spans="1:24">
      <c r="A4021" s="3"/>
      <c r="B4021" s="3"/>
      <c r="C4021" s="3"/>
      <c r="D4021" s="3"/>
      <c r="E4021" s="79"/>
      <c r="F4021" s="3"/>
      <c r="G4021" s="77" t="e">
        <f>VLOOKUP($F$1&amp;F4021,定价因子!E:F,2,0)</f>
        <v>#N/A</v>
      </c>
      <c r="H4021" s="3"/>
      <c r="I4021" s="77" t="e">
        <f>VLOOKUP($H$1&amp;H4021,定价因子!E:F,2,0)</f>
        <v>#N/A</v>
      </c>
      <c r="J4021" s="3"/>
      <c r="K4021" s="77" t="e">
        <f>VLOOKUP($J$1&amp;J4021,定价因子!E:F,2,0)</f>
        <v>#N/A</v>
      </c>
      <c r="L4021" s="3"/>
      <c r="M4021" s="77" t="e">
        <f>VLOOKUP($L$1&amp;L4021,定价因子!E:F,2,0)</f>
        <v>#N/A</v>
      </c>
      <c r="N4021" s="3"/>
      <c r="O4021" s="77" t="e">
        <f>VLOOKUP($N$1&amp;N4021,定价因子!E:F,2,0)</f>
        <v>#N/A</v>
      </c>
      <c r="P4021" s="3"/>
      <c r="Q4021" s="55" t="e">
        <f>VLOOKUP($P$1&amp;P4021,定价因子!$E:$F,2,0)</f>
        <v>#N/A</v>
      </c>
      <c r="R4021" s="3"/>
      <c r="S4021" s="77" t="e">
        <f>VLOOKUP($R$1&amp;R4021,定价因子!$E:$F,2,0)</f>
        <v>#N/A</v>
      </c>
      <c r="T4021" s="61"/>
      <c r="U4021" s="63"/>
      <c r="V4021" s="63"/>
      <c r="W4021" s="63"/>
      <c r="X4021" s="3"/>
    </row>
    <row r="4022" spans="1:24">
      <c r="A4022" s="3"/>
      <c r="B4022" s="3"/>
      <c r="C4022" s="3"/>
      <c r="D4022" s="3"/>
      <c r="E4022" s="79"/>
      <c r="F4022" s="3"/>
      <c r="G4022" s="77" t="e">
        <f>VLOOKUP($F$1&amp;F4022,定价因子!E:F,2,0)</f>
        <v>#N/A</v>
      </c>
      <c r="H4022" s="3"/>
      <c r="I4022" s="77" t="e">
        <f>VLOOKUP($H$1&amp;H4022,定价因子!E:F,2,0)</f>
        <v>#N/A</v>
      </c>
      <c r="J4022" s="3"/>
      <c r="K4022" s="77" t="e">
        <f>VLOOKUP($J$1&amp;J4022,定价因子!E:F,2,0)</f>
        <v>#N/A</v>
      </c>
      <c r="L4022" s="3"/>
      <c r="M4022" s="77" t="e">
        <f>VLOOKUP($L$1&amp;L4022,定价因子!E:F,2,0)</f>
        <v>#N/A</v>
      </c>
      <c r="N4022" s="3"/>
      <c r="O4022" s="77" t="e">
        <f>VLOOKUP($N$1&amp;N4022,定价因子!E:F,2,0)</f>
        <v>#N/A</v>
      </c>
      <c r="P4022" s="3"/>
      <c r="Q4022" s="55" t="e">
        <f>VLOOKUP($P$1&amp;P4022,定价因子!$E:$F,2,0)</f>
        <v>#N/A</v>
      </c>
      <c r="R4022" s="3"/>
      <c r="S4022" s="77" t="e">
        <f>VLOOKUP($R$1&amp;R4022,定价因子!$E:$F,2,0)</f>
        <v>#N/A</v>
      </c>
      <c r="T4022" s="61"/>
      <c r="U4022" s="63"/>
      <c r="V4022" s="63"/>
      <c r="W4022" s="63"/>
      <c r="X4022" s="3"/>
    </row>
    <row r="4023" spans="1:24">
      <c r="A4023" s="3"/>
      <c r="B4023" s="3"/>
      <c r="C4023" s="3"/>
      <c r="D4023" s="3"/>
      <c r="E4023" s="79"/>
      <c r="F4023" s="3"/>
      <c r="G4023" s="77" t="e">
        <f>VLOOKUP($F$1&amp;F4023,定价因子!E:F,2,0)</f>
        <v>#N/A</v>
      </c>
      <c r="H4023" s="3"/>
      <c r="I4023" s="77" t="e">
        <f>VLOOKUP($H$1&amp;H4023,定价因子!E:F,2,0)</f>
        <v>#N/A</v>
      </c>
      <c r="J4023" s="3"/>
      <c r="K4023" s="77" t="e">
        <f>VLOOKUP($J$1&amp;J4023,定价因子!E:F,2,0)</f>
        <v>#N/A</v>
      </c>
      <c r="L4023" s="3"/>
      <c r="M4023" s="77" t="e">
        <f>VLOOKUP($L$1&amp;L4023,定价因子!E:F,2,0)</f>
        <v>#N/A</v>
      </c>
      <c r="N4023" s="3"/>
      <c r="O4023" s="77" t="e">
        <f>VLOOKUP($N$1&amp;N4023,定价因子!E:F,2,0)</f>
        <v>#N/A</v>
      </c>
      <c r="P4023" s="3"/>
      <c r="Q4023" s="55" t="e">
        <f>VLOOKUP($P$1&amp;P4023,定价因子!$E:$F,2,0)</f>
        <v>#N/A</v>
      </c>
      <c r="R4023" s="3"/>
      <c r="S4023" s="77" t="e">
        <f>VLOOKUP($R$1&amp;R4023,定价因子!$E:$F,2,0)</f>
        <v>#N/A</v>
      </c>
      <c r="T4023" s="61"/>
      <c r="U4023" s="63"/>
      <c r="V4023" s="63"/>
      <c r="W4023" s="63"/>
      <c r="X4023" s="3"/>
    </row>
    <row r="4024" spans="1:24">
      <c r="A4024" s="3"/>
      <c r="B4024" s="3"/>
      <c r="C4024" s="3"/>
      <c r="D4024" s="3"/>
      <c r="E4024" s="79"/>
      <c r="F4024" s="3"/>
      <c r="G4024" s="77" t="e">
        <f>VLOOKUP($F$1&amp;F4024,定价因子!E:F,2,0)</f>
        <v>#N/A</v>
      </c>
      <c r="H4024" s="3"/>
      <c r="I4024" s="77" t="e">
        <f>VLOOKUP($H$1&amp;H4024,定价因子!E:F,2,0)</f>
        <v>#N/A</v>
      </c>
      <c r="J4024" s="3"/>
      <c r="K4024" s="77" t="e">
        <f>VLOOKUP($J$1&amp;J4024,定价因子!E:F,2,0)</f>
        <v>#N/A</v>
      </c>
      <c r="L4024" s="3"/>
      <c r="M4024" s="77" t="e">
        <f>VLOOKUP($L$1&amp;L4024,定价因子!E:F,2,0)</f>
        <v>#N/A</v>
      </c>
      <c r="N4024" s="3"/>
      <c r="O4024" s="77" t="e">
        <f>VLOOKUP($N$1&amp;N4024,定价因子!E:F,2,0)</f>
        <v>#N/A</v>
      </c>
      <c r="P4024" s="3"/>
      <c r="Q4024" s="55" t="e">
        <f>VLOOKUP($P$1&amp;P4024,定价因子!$E:$F,2,0)</f>
        <v>#N/A</v>
      </c>
      <c r="R4024" s="3"/>
      <c r="S4024" s="77" t="e">
        <f>VLOOKUP($R$1&amp;R4024,定价因子!$E:$F,2,0)</f>
        <v>#N/A</v>
      </c>
      <c r="T4024" s="61"/>
      <c r="U4024" s="63"/>
      <c r="V4024" s="63"/>
      <c r="W4024" s="63"/>
      <c r="X4024" s="3"/>
    </row>
    <row r="4025" spans="1:24">
      <c r="A4025" s="3"/>
      <c r="B4025" s="3"/>
      <c r="C4025" s="3"/>
      <c r="D4025" s="3"/>
      <c r="E4025" s="79"/>
      <c r="F4025" s="3"/>
      <c r="G4025" s="77" t="e">
        <f>VLOOKUP($F$1&amp;F4025,定价因子!E:F,2,0)</f>
        <v>#N/A</v>
      </c>
      <c r="H4025" s="3"/>
      <c r="I4025" s="77" t="e">
        <f>VLOOKUP($H$1&amp;H4025,定价因子!E:F,2,0)</f>
        <v>#N/A</v>
      </c>
      <c r="J4025" s="3"/>
      <c r="K4025" s="77" t="e">
        <f>VLOOKUP($J$1&amp;J4025,定价因子!E:F,2,0)</f>
        <v>#N/A</v>
      </c>
      <c r="L4025" s="3"/>
      <c r="M4025" s="77" t="e">
        <f>VLOOKUP($L$1&amp;L4025,定价因子!E:F,2,0)</f>
        <v>#N/A</v>
      </c>
      <c r="N4025" s="3"/>
      <c r="O4025" s="77" t="e">
        <f>VLOOKUP($N$1&amp;N4025,定价因子!E:F,2,0)</f>
        <v>#N/A</v>
      </c>
      <c r="P4025" s="3"/>
      <c r="Q4025" s="55" t="e">
        <f>VLOOKUP($P$1&amp;P4025,定价因子!$E:$F,2,0)</f>
        <v>#N/A</v>
      </c>
      <c r="R4025" s="3"/>
      <c r="S4025" s="77" t="e">
        <f>VLOOKUP($R$1&amp;R4025,定价因子!$E:$F,2,0)</f>
        <v>#N/A</v>
      </c>
      <c r="T4025" s="61"/>
      <c r="U4025" s="63"/>
      <c r="V4025" s="63"/>
      <c r="W4025" s="63"/>
      <c r="X4025" s="3"/>
    </row>
    <row r="4026" spans="1:24">
      <c r="A4026" s="3"/>
      <c r="B4026" s="3"/>
      <c r="C4026" s="3"/>
      <c r="D4026" s="3"/>
      <c r="E4026" s="79"/>
      <c r="F4026" s="3"/>
      <c r="G4026" s="77" t="e">
        <f>VLOOKUP($F$1&amp;F4026,定价因子!E:F,2,0)</f>
        <v>#N/A</v>
      </c>
      <c r="H4026" s="3"/>
      <c r="I4026" s="77" t="e">
        <f>VLOOKUP($H$1&amp;H4026,定价因子!E:F,2,0)</f>
        <v>#N/A</v>
      </c>
      <c r="J4026" s="3"/>
      <c r="K4026" s="77" t="e">
        <f>VLOOKUP($J$1&amp;J4026,定价因子!E:F,2,0)</f>
        <v>#N/A</v>
      </c>
      <c r="L4026" s="3"/>
      <c r="M4026" s="77" t="e">
        <f>VLOOKUP($L$1&amp;L4026,定价因子!E:F,2,0)</f>
        <v>#N/A</v>
      </c>
      <c r="N4026" s="3"/>
      <c r="O4026" s="77" t="e">
        <f>VLOOKUP($N$1&amp;N4026,定价因子!E:F,2,0)</f>
        <v>#N/A</v>
      </c>
      <c r="P4026" s="3"/>
      <c r="Q4026" s="55" t="e">
        <f>VLOOKUP($P$1&amp;P4026,定价因子!$E:$F,2,0)</f>
        <v>#N/A</v>
      </c>
      <c r="R4026" s="3"/>
      <c r="S4026" s="77" t="e">
        <f>VLOOKUP($R$1&amp;R4026,定价因子!$E:$F,2,0)</f>
        <v>#N/A</v>
      </c>
      <c r="T4026" s="61"/>
      <c r="U4026" s="63"/>
      <c r="V4026" s="63"/>
      <c r="W4026" s="63"/>
      <c r="X4026" s="3"/>
    </row>
    <row r="4027" spans="1:24">
      <c r="A4027" s="3"/>
      <c r="B4027" s="3"/>
      <c r="C4027" s="3"/>
      <c r="D4027" s="3"/>
      <c r="E4027" s="79"/>
      <c r="F4027" s="3"/>
      <c r="G4027" s="77" t="e">
        <f>VLOOKUP($F$1&amp;F4027,定价因子!E:F,2,0)</f>
        <v>#N/A</v>
      </c>
      <c r="H4027" s="3"/>
      <c r="I4027" s="77" t="e">
        <f>VLOOKUP($H$1&amp;H4027,定价因子!E:F,2,0)</f>
        <v>#N/A</v>
      </c>
      <c r="J4027" s="3"/>
      <c r="K4027" s="77" t="e">
        <f>VLOOKUP($J$1&amp;J4027,定价因子!E:F,2,0)</f>
        <v>#N/A</v>
      </c>
      <c r="L4027" s="3"/>
      <c r="M4027" s="77" t="e">
        <f>VLOOKUP($L$1&amp;L4027,定价因子!E:F,2,0)</f>
        <v>#N/A</v>
      </c>
      <c r="N4027" s="3"/>
      <c r="O4027" s="77" t="e">
        <f>VLOOKUP($N$1&amp;N4027,定价因子!E:F,2,0)</f>
        <v>#N/A</v>
      </c>
      <c r="P4027" s="3"/>
      <c r="Q4027" s="55" t="e">
        <f>VLOOKUP($P$1&amp;P4027,定价因子!$E:$F,2,0)</f>
        <v>#N/A</v>
      </c>
      <c r="R4027" s="3"/>
      <c r="S4027" s="77" t="e">
        <f>VLOOKUP($R$1&amp;R4027,定价因子!$E:$F,2,0)</f>
        <v>#N/A</v>
      </c>
      <c r="T4027" s="61"/>
      <c r="U4027" s="63"/>
      <c r="V4027" s="63"/>
      <c r="W4027" s="63"/>
      <c r="X4027" s="3"/>
    </row>
    <row r="4028" spans="1:24">
      <c r="A4028" s="3"/>
      <c r="B4028" s="3"/>
      <c r="C4028" s="3"/>
      <c r="D4028" s="3"/>
      <c r="E4028" s="79"/>
      <c r="F4028" s="3"/>
      <c r="G4028" s="77" t="e">
        <f>VLOOKUP($F$1&amp;F4028,定价因子!E:F,2,0)</f>
        <v>#N/A</v>
      </c>
      <c r="H4028" s="3"/>
      <c r="I4028" s="77" t="e">
        <f>VLOOKUP($H$1&amp;H4028,定价因子!E:F,2,0)</f>
        <v>#N/A</v>
      </c>
      <c r="J4028" s="3"/>
      <c r="K4028" s="77" t="e">
        <f>VLOOKUP($J$1&amp;J4028,定价因子!E:F,2,0)</f>
        <v>#N/A</v>
      </c>
      <c r="L4028" s="3"/>
      <c r="M4028" s="77" t="e">
        <f>VLOOKUP($L$1&amp;L4028,定价因子!E:F,2,0)</f>
        <v>#N/A</v>
      </c>
      <c r="N4028" s="3"/>
      <c r="O4028" s="77" t="e">
        <f>VLOOKUP($N$1&amp;N4028,定价因子!E:F,2,0)</f>
        <v>#N/A</v>
      </c>
      <c r="P4028" s="3"/>
      <c r="Q4028" s="55" t="e">
        <f>VLOOKUP($P$1&amp;P4028,定价因子!$E:$F,2,0)</f>
        <v>#N/A</v>
      </c>
      <c r="R4028" s="3"/>
      <c r="S4028" s="77" t="e">
        <f>VLOOKUP($R$1&amp;R4028,定价因子!$E:$F,2,0)</f>
        <v>#N/A</v>
      </c>
      <c r="T4028" s="61"/>
      <c r="U4028" s="63"/>
      <c r="V4028" s="63"/>
      <c r="W4028" s="63"/>
      <c r="X4028" s="3"/>
    </row>
    <row r="4029" spans="1:24">
      <c r="A4029" s="3"/>
      <c r="B4029" s="3"/>
      <c r="C4029" s="3"/>
      <c r="D4029" s="3"/>
      <c r="E4029" s="79"/>
      <c r="F4029" s="3"/>
      <c r="G4029" s="77" t="e">
        <f>VLOOKUP($F$1&amp;F4029,定价因子!E:F,2,0)</f>
        <v>#N/A</v>
      </c>
      <c r="H4029" s="3"/>
      <c r="I4029" s="77" t="e">
        <f>VLOOKUP($H$1&amp;H4029,定价因子!E:F,2,0)</f>
        <v>#N/A</v>
      </c>
      <c r="J4029" s="3"/>
      <c r="K4029" s="77" t="e">
        <f>VLOOKUP($J$1&amp;J4029,定价因子!E:F,2,0)</f>
        <v>#N/A</v>
      </c>
      <c r="L4029" s="3"/>
      <c r="M4029" s="77" t="e">
        <f>VLOOKUP($L$1&amp;L4029,定价因子!E:F,2,0)</f>
        <v>#N/A</v>
      </c>
      <c r="N4029" s="3"/>
      <c r="O4029" s="77" t="e">
        <f>VLOOKUP($N$1&amp;N4029,定价因子!E:F,2,0)</f>
        <v>#N/A</v>
      </c>
      <c r="P4029" s="3"/>
      <c r="Q4029" s="55" t="e">
        <f>VLOOKUP($P$1&amp;P4029,定价因子!$E:$F,2,0)</f>
        <v>#N/A</v>
      </c>
      <c r="R4029" s="3"/>
      <c r="S4029" s="77" t="e">
        <f>VLOOKUP($R$1&amp;R4029,定价因子!$E:$F,2,0)</f>
        <v>#N/A</v>
      </c>
      <c r="T4029" s="61"/>
      <c r="U4029" s="63"/>
      <c r="V4029" s="63"/>
      <c r="W4029" s="63"/>
      <c r="X4029" s="3"/>
    </row>
    <row r="4030" spans="1:24">
      <c r="A4030" s="3"/>
      <c r="B4030" s="3"/>
      <c r="C4030" s="3"/>
      <c r="D4030" s="3"/>
      <c r="E4030" s="79"/>
      <c r="F4030" s="3"/>
      <c r="G4030" s="77" t="e">
        <f>VLOOKUP($F$1&amp;F4030,定价因子!E:F,2,0)</f>
        <v>#N/A</v>
      </c>
      <c r="H4030" s="3"/>
      <c r="I4030" s="77" t="e">
        <f>VLOOKUP($H$1&amp;H4030,定价因子!E:F,2,0)</f>
        <v>#N/A</v>
      </c>
      <c r="J4030" s="3"/>
      <c r="K4030" s="77" t="e">
        <f>VLOOKUP($J$1&amp;J4030,定价因子!E:F,2,0)</f>
        <v>#N/A</v>
      </c>
      <c r="L4030" s="3"/>
      <c r="M4030" s="77" t="e">
        <f>VLOOKUP($L$1&amp;L4030,定价因子!E:F,2,0)</f>
        <v>#N/A</v>
      </c>
      <c r="N4030" s="3"/>
      <c r="O4030" s="77" t="e">
        <f>VLOOKUP($N$1&amp;N4030,定价因子!E:F,2,0)</f>
        <v>#N/A</v>
      </c>
      <c r="P4030" s="3"/>
      <c r="Q4030" s="55" t="e">
        <f>VLOOKUP($P$1&amp;P4030,定价因子!$E:$F,2,0)</f>
        <v>#N/A</v>
      </c>
      <c r="R4030" s="3"/>
      <c r="S4030" s="77" t="e">
        <f>VLOOKUP($R$1&amp;R4030,定价因子!$E:$F,2,0)</f>
        <v>#N/A</v>
      </c>
      <c r="T4030" s="61"/>
      <c r="U4030" s="63"/>
      <c r="V4030" s="63"/>
      <c r="W4030" s="63"/>
      <c r="X4030" s="3"/>
    </row>
    <row r="4031" spans="1:24">
      <c r="A4031" s="3"/>
      <c r="B4031" s="3"/>
      <c r="C4031" s="3"/>
      <c r="D4031" s="3"/>
      <c r="E4031" s="79"/>
      <c r="F4031" s="3"/>
      <c r="G4031" s="77" t="e">
        <f>VLOOKUP($F$1&amp;F4031,定价因子!E:F,2,0)</f>
        <v>#N/A</v>
      </c>
      <c r="H4031" s="3"/>
      <c r="I4031" s="77" t="e">
        <f>VLOOKUP($H$1&amp;H4031,定价因子!E:F,2,0)</f>
        <v>#N/A</v>
      </c>
      <c r="J4031" s="3"/>
      <c r="K4031" s="77" t="e">
        <f>VLOOKUP($J$1&amp;J4031,定价因子!E:F,2,0)</f>
        <v>#N/A</v>
      </c>
      <c r="L4031" s="3"/>
      <c r="M4031" s="77" t="e">
        <f>VLOOKUP($L$1&amp;L4031,定价因子!E:F,2,0)</f>
        <v>#N/A</v>
      </c>
      <c r="N4031" s="3"/>
      <c r="O4031" s="77" t="e">
        <f>VLOOKUP($N$1&amp;N4031,定价因子!E:F,2,0)</f>
        <v>#N/A</v>
      </c>
      <c r="P4031" s="3"/>
      <c r="Q4031" s="55" t="e">
        <f>VLOOKUP($P$1&amp;P4031,定价因子!$E:$F,2,0)</f>
        <v>#N/A</v>
      </c>
      <c r="R4031" s="3"/>
      <c r="S4031" s="77" t="e">
        <f>VLOOKUP($R$1&amp;R4031,定价因子!$E:$F,2,0)</f>
        <v>#N/A</v>
      </c>
      <c r="T4031" s="61"/>
      <c r="U4031" s="63"/>
      <c r="V4031" s="63"/>
      <c r="W4031" s="63"/>
      <c r="X4031" s="3"/>
    </row>
    <row r="4032" spans="1:24">
      <c r="A4032" s="3"/>
      <c r="B4032" s="3"/>
      <c r="C4032" s="3"/>
      <c r="D4032" s="3"/>
      <c r="E4032" s="79"/>
      <c r="F4032" s="3"/>
      <c r="G4032" s="77" t="e">
        <f>VLOOKUP($F$1&amp;F4032,定价因子!E:F,2,0)</f>
        <v>#N/A</v>
      </c>
      <c r="H4032" s="3"/>
      <c r="I4032" s="77" t="e">
        <f>VLOOKUP($H$1&amp;H4032,定价因子!E:F,2,0)</f>
        <v>#N/A</v>
      </c>
      <c r="J4032" s="3"/>
      <c r="K4032" s="77" t="e">
        <f>VLOOKUP($J$1&amp;J4032,定价因子!E:F,2,0)</f>
        <v>#N/A</v>
      </c>
      <c r="L4032" s="3"/>
      <c r="M4032" s="77" t="e">
        <f>VLOOKUP($L$1&amp;L4032,定价因子!E:F,2,0)</f>
        <v>#N/A</v>
      </c>
      <c r="N4032" s="3"/>
      <c r="O4032" s="77" t="e">
        <f>VLOOKUP($N$1&amp;N4032,定价因子!E:F,2,0)</f>
        <v>#N/A</v>
      </c>
      <c r="P4032" s="3"/>
      <c r="Q4032" s="55" t="e">
        <f>VLOOKUP($P$1&amp;P4032,定价因子!$E:$F,2,0)</f>
        <v>#N/A</v>
      </c>
      <c r="R4032" s="3"/>
      <c r="S4032" s="77" t="e">
        <f>VLOOKUP($R$1&amp;R4032,定价因子!$E:$F,2,0)</f>
        <v>#N/A</v>
      </c>
      <c r="T4032" s="61"/>
      <c r="U4032" s="63"/>
      <c r="V4032" s="63"/>
      <c r="W4032" s="63"/>
      <c r="X4032" s="3"/>
    </row>
    <row r="4033" spans="1:24">
      <c r="A4033" s="3"/>
      <c r="B4033" s="3"/>
      <c r="C4033" s="3"/>
      <c r="D4033" s="3"/>
      <c r="E4033" s="79"/>
      <c r="F4033" s="3"/>
      <c r="G4033" s="77" t="e">
        <f>VLOOKUP($F$1&amp;F4033,定价因子!E:F,2,0)</f>
        <v>#N/A</v>
      </c>
      <c r="H4033" s="3"/>
      <c r="I4033" s="77" t="e">
        <f>VLOOKUP($H$1&amp;H4033,定价因子!E:F,2,0)</f>
        <v>#N/A</v>
      </c>
      <c r="J4033" s="3"/>
      <c r="K4033" s="77" t="e">
        <f>VLOOKUP($J$1&amp;J4033,定价因子!E:F,2,0)</f>
        <v>#N/A</v>
      </c>
      <c r="L4033" s="3"/>
      <c r="M4033" s="77" t="e">
        <f>VLOOKUP($L$1&amp;L4033,定价因子!E:F,2,0)</f>
        <v>#N/A</v>
      </c>
      <c r="N4033" s="3"/>
      <c r="O4033" s="77" t="e">
        <f>VLOOKUP($N$1&amp;N4033,定价因子!E:F,2,0)</f>
        <v>#N/A</v>
      </c>
      <c r="P4033" s="3"/>
      <c r="Q4033" s="55" t="e">
        <f>VLOOKUP($P$1&amp;P4033,定价因子!$E:$F,2,0)</f>
        <v>#N/A</v>
      </c>
      <c r="R4033" s="3"/>
      <c r="S4033" s="77" t="e">
        <f>VLOOKUP($R$1&amp;R4033,定价因子!$E:$F,2,0)</f>
        <v>#N/A</v>
      </c>
      <c r="T4033" s="61"/>
      <c r="U4033" s="63"/>
      <c r="V4033" s="63"/>
      <c r="W4033" s="63"/>
      <c r="X4033" s="3"/>
    </row>
    <row r="4034" spans="1:24">
      <c r="A4034" s="3"/>
      <c r="B4034" s="3"/>
      <c r="C4034" s="3"/>
      <c r="D4034" s="3"/>
      <c r="E4034" s="79"/>
      <c r="F4034" s="3"/>
      <c r="G4034" s="77" t="e">
        <f>VLOOKUP($F$1&amp;F4034,定价因子!E:F,2,0)</f>
        <v>#N/A</v>
      </c>
      <c r="H4034" s="3"/>
      <c r="I4034" s="77" t="e">
        <f>VLOOKUP($H$1&amp;H4034,定价因子!E:F,2,0)</f>
        <v>#N/A</v>
      </c>
      <c r="J4034" s="3"/>
      <c r="K4034" s="77" t="e">
        <f>VLOOKUP($J$1&amp;J4034,定价因子!E:F,2,0)</f>
        <v>#N/A</v>
      </c>
      <c r="L4034" s="3"/>
      <c r="M4034" s="77" t="e">
        <f>VLOOKUP($L$1&amp;L4034,定价因子!E:F,2,0)</f>
        <v>#N/A</v>
      </c>
      <c r="N4034" s="3"/>
      <c r="O4034" s="77" t="e">
        <f>VLOOKUP($N$1&amp;N4034,定价因子!E:F,2,0)</f>
        <v>#N/A</v>
      </c>
      <c r="P4034" s="3"/>
      <c r="Q4034" s="55" t="e">
        <f>VLOOKUP($P$1&amp;P4034,定价因子!$E:$F,2,0)</f>
        <v>#N/A</v>
      </c>
      <c r="R4034" s="3"/>
      <c r="S4034" s="77" t="e">
        <f>VLOOKUP($R$1&amp;R4034,定价因子!$E:$F,2,0)</f>
        <v>#N/A</v>
      </c>
      <c r="T4034" s="61"/>
      <c r="U4034" s="63"/>
      <c r="V4034" s="63"/>
      <c r="W4034" s="63"/>
      <c r="X4034" s="3"/>
    </row>
    <row r="4035" spans="1:24">
      <c r="A4035" s="3"/>
      <c r="B4035" s="3"/>
      <c r="C4035" s="3"/>
      <c r="D4035" s="3"/>
      <c r="E4035" s="79"/>
      <c r="F4035" s="3"/>
      <c r="G4035" s="77" t="e">
        <f>VLOOKUP($F$1&amp;F4035,定价因子!E:F,2,0)</f>
        <v>#N/A</v>
      </c>
      <c r="H4035" s="3"/>
      <c r="I4035" s="77" t="e">
        <f>VLOOKUP($H$1&amp;H4035,定价因子!E:F,2,0)</f>
        <v>#N/A</v>
      </c>
      <c r="J4035" s="3"/>
      <c r="K4035" s="77" t="e">
        <f>VLOOKUP($J$1&amp;J4035,定价因子!E:F,2,0)</f>
        <v>#N/A</v>
      </c>
      <c r="L4035" s="3"/>
      <c r="M4035" s="77" t="e">
        <f>VLOOKUP($L$1&amp;L4035,定价因子!E:F,2,0)</f>
        <v>#N/A</v>
      </c>
      <c r="N4035" s="3"/>
      <c r="O4035" s="77" t="e">
        <f>VLOOKUP($N$1&amp;N4035,定价因子!E:F,2,0)</f>
        <v>#N/A</v>
      </c>
      <c r="P4035" s="3"/>
      <c r="Q4035" s="55" t="e">
        <f>VLOOKUP($P$1&amp;P4035,定价因子!$E:$F,2,0)</f>
        <v>#N/A</v>
      </c>
      <c r="R4035" s="3"/>
      <c r="S4035" s="77" t="e">
        <f>VLOOKUP($R$1&amp;R4035,定价因子!$E:$F,2,0)</f>
        <v>#N/A</v>
      </c>
      <c r="T4035" s="61"/>
      <c r="U4035" s="63"/>
      <c r="V4035" s="63"/>
      <c r="W4035" s="63"/>
      <c r="X4035" s="3"/>
    </row>
    <row r="4036" spans="1:24">
      <c r="A4036" s="3"/>
      <c r="B4036" s="3"/>
      <c r="C4036" s="3"/>
      <c r="D4036" s="3"/>
      <c r="E4036" s="79"/>
      <c r="F4036" s="3"/>
      <c r="G4036" s="77" t="e">
        <f>VLOOKUP($F$1&amp;F4036,定价因子!E:F,2,0)</f>
        <v>#N/A</v>
      </c>
      <c r="H4036" s="3"/>
      <c r="I4036" s="77" t="e">
        <f>VLOOKUP($H$1&amp;H4036,定价因子!E:F,2,0)</f>
        <v>#N/A</v>
      </c>
      <c r="J4036" s="3"/>
      <c r="K4036" s="77" t="e">
        <f>VLOOKUP($J$1&amp;J4036,定价因子!E:F,2,0)</f>
        <v>#N/A</v>
      </c>
      <c r="L4036" s="3"/>
      <c r="M4036" s="77" t="e">
        <f>VLOOKUP($L$1&amp;L4036,定价因子!E:F,2,0)</f>
        <v>#N/A</v>
      </c>
      <c r="N4036" s="3"/>
      <c r="O4036" s="77" t="e">
        <f>VLOOKUP($N$1&amp;N4036,定价因子!E:F,2,0)</f>
        <v>#N/A</v>
      </c>
      <c r="P4036" s="3"/>
      <c r="Q4036" s="55" t="e">
        <f>VLOOKUP($P$1&amp;P4036,定价因子!$E:$F,2,0)</f>
        <v>#N/A</v>
      </c>
      <c r="R4036" s="3"/>
      <c r="S4036" s="77" t="e">
        <f>VLOOKUP($R$1&amp;R4036,定价因子!$E:$F,2,0)</f>
        <v>#N/A</v>
      </c>
      <c r="T4036" s="61"/>
      <c r="U4036" s="63"/>
      <c r="V4036" s="63"/>
      <c r="W4036" s="63"/>
      <c r="X4036" s="3"/>
    </row>
    <row r="4037" spans="1:24">
      <c r="A4037" s="3"/>
      <c r="B4037" s="3"/>
      <c r="C4037" s="3"/>
      <c r="D4037" s="3"/>
      <c r="E4037" s="79"/>
      <c r="F4037" s="3"/>
      <c r="G4037" s="77" t="e">
        <f>VLOOKUP($F$1&amp;F4037,定价因子!E:F,2,0)</f>
        <v>#N/A</v>
      </c>
      <c r="H4037" s="3"/>
      <c r="I4037" s="77" t="e">
        <f>VLOOKUP($H$1&amp;H4037,定价因子!E:F,2,0)</f>
        <v>#N/A</v>
      </c>
      <c r="J4037" s="3"/>
      <c r="K4037" s="77" t="e">
        <f>VLOOKUP($J$1&amp;J4037,定价因子!E:F,2,0)</f>
        <v>#N/A</v>
      </c>
      <c r="L4037" s="3"/>
      <c r="M4037" s="77" t="e">
        <f>VLOOKUP($L$1&amp;L4037,定价因子!E:F,2,0)</f>
        <v>#N/A</v>
      </c>
      <c r="N4037" s="3"/>
      <c r="O4037" s="77" t="e">
        <f>VLOOKUP($N$1&amp;N4037,定价因子!E:F,2,0)</f>
        <v>#N/A</v>
      </c>
      <c r="P4037" s="3"/>
      <c r="Q4037" s="55" t="e">
        <f>VLOOKUP($P$1&amp;P4037,定价因子!$E:$F,2,0)</f>
        <v>#N/A</v>
      </c>
      <c r="R4037" s="3"/>
      <c r="S4037" s="77" t="e">
        <f>VLOOKUP($R$1&amp;R4037,定价因子!$E:$F,2,0)</f>
        <v>#N/A</v>
      </c>
      <c r="T4037" s="61"/>
      <c r="U4037" s="63"/>
      <c r="V4037" s="63"/>
      <c r="W4037" s="63"/>
      <c r="X4037" s="3"/>
    </row>
    <row r="4038" spans="1:24">
      <c r="A4038" s="3"/>
      <c r="B4038" s="3"/>
      <c r="C4038" s="3"/>
      <c r="D4038" s="3"/>
      <c r="E4038" s="79"/>
      <c r="F4038" s="3"/>
      <c r="G4038" s="77" t="e">
        <f>VLOOKUP($F$1&amp;F4038,定价因子!E:F,2,0)</f>
        <v>#N/A</v>
      </c>
      <c r="H4038" s="3"/>
      <c r="I4038" s="77" t="e">
        <f>VLOOKUP($H$1&amp;H4038,定价因子!E:F,2,0)</f>
        <v>#N/A</v>
      </c>
      <c r="J4038" s="3"/>
      <c r="K4038" s="77" t="e">
        <f>VLOOKUP($J$1&amp;J4038,定价因子!E:F,2,0)</f>
        <v>#N/A</v>
      </c>
      <c r="L4038" s="3"/>
      <c r="M4038" s="77" t="e">
        <f>VLOOKUP($L$1&amp;L4038,定价因子!E:F,2,0)</f>
        <v>#N/A</v>
      </c>
      <c r="N4038" s="3"/>
      <c r="O4038" s="77" t="e">
        <f>VLOOKUP($N$1&amp;N4038,定价因子!E:F,2,0)</f>
        <v>#N/A</v>
      </c>
      <c r="P4038" s="3"/>
      <c r="Q4038" s="55" t="e">
        <f>VLOOKUP($P$1&amp;P4038,定价因子!$E:$F,2,0)</f>
        <v>#N/A</v>
      </c>
      <c r="R4038" s="3"/>
      <c r="S4038" s="77" t="e">
        <f>VLOOKUP($R$1&amp;R4038,定价因子!$E:$F,2,0)</f>
        <v>#N/A</v>
      </c>
      <c r="T4038" s="61"/>
      <c r="U4038" s="63"/>
      <c r="V4038" s="63"/>
      <c r="W4038" s="63"/>
      <c r="X4038" s="3"/>
    </row>
    <row r="4039" spans="1:24">
      <c r="A4039" s="3"/>
      <c r="B4039" s="3"/>
      <c r="C4039" s="3"/>
      <c r="D4039" s="3"/>
      <c r="E4039" s="79"/>
      <c r="F4039" s="3"/>
      <c r="G4039" s="77" t="e">
        <f>VLOOKUP($F$1&amp;F4039,定价因子!E:F,2,0)</f>
        <v>#N/A</v>
      </c>
      <c r="H4039" s="3"/>
      <c r="I4039" s="77" t="e">
        <f>VLOOKUP($H$1&amp;H4039,定价因子!E:F,2,0)</f>
        <v>#N/A</v>
      </c>
      <c r="J4039" s="3"/>
      <c r="K4039" s="77" t="e">
        <f>VLOOKUP($J$1&amp;J4039,定价因子!E:F,2,0)</f>
        <v>#N/A</v>
      </c>
      <c r="L4039" s="3"/>
      <c r="M4039" s="77" t="e">
        <f>VLOOKUP($L$1&amp;L4039,定价因子!E:F,2,0)</f>
        <v>#N/A</v>
      </c>
      <c r="N4039" s="3"/>
      <c r="O4039" s="77" t="e">
        <f>VLOOKUP($N$1&amp;N4039,定价因子!E:F,2,0)</f>
        <v>#N/A</v>
      </c>
      <c r="P4039" s="3"/>
      <c r="Q4039" s="55" t="e">
        <f>VLOOKUP($P$1&amp;P4039,定价因子!$E:$F,2,0)</f>
        <v>#N/A</v>
      </c>
      <c r="R4039" s="3"/>
      <c r="S4039" s="77" t="e">
        <f>VLOOKUP($R$1&amp;R4039,定价因子!$E:$F,2,0)</f>
        <v>#N/A</v>
      </c>
      <c r="T4039" s="61"/>
      <c r="U4039" s="63"/>
      <c r="V4039" s="63"/>
      <c r="W4039" s="63"/>
      <c r="X4039" s="3"/>
    </row>
    <row r="4040" spans="1:24">
      <c r="A4040" s="3"/>
      <c r="B4040" s="3"/>
      <c r="C4040" s="3"/>
      <c r="D4040" s="3"/>
      <c r="E4040" s="79"/>
      <c r="F4040" s="3"/>
      <c r="G4040" s="77" t="e">
        <f>VLOOKUP($F$1&amp;F4040,定价因子!E:F,2,0)</f>
        <v>#N/A</v>
      </c>
      <c r="H4040" s="3"/>
      <c r="I4040" s="77" t="e">
        <f>VLOOKUP($H$1&amp;H4040,定价因子!E:F,2,0)</f>
        <v>#N/A</v>
      </c>
      <c r="J4040" s="3"/>
      <c r="K4040" s="77" t="e">
        <f>VLOOKUP($J$1&amp;J4040,定价因子!E:F,2,0)</f>
        <v>#N/A</v>
      </c>
      <c r="L4040" s="3"/>
      <c r="M4040" s="77" t="e">
        <f>VLOOKUP($L$1&amp;L4040,定价因子!E:F,2,0)</f>
        <v>#N/A</v>
      </c>
      <c r="N4040" s="3"/>
      <c r="O4040" s="77" t="e">
        <f>VLOOKUP($N$1&amp;N4040,定价因子!E:F,2,0)</f>
        <v>#N/A</v>
      </c>
      <c r="P4040" s="3"/>
      <c r="Q4040" s="55" t="e">
        <f>VLOOKUP($P$1&amp;P4040,定价因子!$E:$F,2,0)</f>
        <v>#N/A</v>
      </c>
      <c r="R4040" s="3"/>
      <c r="S4040" s="77" t="e">
        <f>VLOOKUP($R$1&amp;R4040,定价因子!$E:$F,2,0)</f>
        <v>#N/A</v>
      </c>
      <c r="T4040" s="61"/>
      <c r="U4040" s="63"/>
      <c r="V4040" s="63"/>
      <c r="W4040" s="63"/>
      <c r="X4040" s="3"/>
    </row>
    <row r="4041" spans="1:24">
      <c r="A4041" s="3"/>
      <c r="B4041" s="3"/>
      <c r="C4041" s="3"/>
      <c r="D4041" s="3"/>
      <c r="E4041" s="79"/>
      <c r="F4041" s="3"/>
      <c r="G4041" s="77" t="e">
        <f>VLOOKUP($F$1&amp;F4041,定价因子!E:F,2,0)</f>
        <v>#N/A</v>
      </c>
      <c r="H4041" s="3"/>
      <c r="I4041" s="77" t="e">
        <f>VLOOKUP($H$1&amp;H4041,定价因子!E:F,2,0)</f>
        <v>#N/A</v>
      </c>
      <c r="J4041" s="3"/>
      <c r="K4041" s="77" t="e">
        <f>VLOOKUP($J$1&amp;J4041,定价因子!E:F,2,0)</f>
        <v>#N/A</v>
      </c>
      <c r="L4041" s="3"/>
      <c r="M4041" s="77" t="e">
        <f>VLOOKUP($L$1&amp;L4041,定价因子!E:F,2,0)</f>
        <v>#N/A</v>
      </c>
      <c r="N4041" s="3"/>
      <c r="O4041" s="77" t="e">
        <f>VLOOKUP($N$1&amp;N4041,定价因子!E:F,2,0)</f>
        <v>#N/A</v>
      </c>
      <c r="P4041" s="3"/>
      <c r="Q4041" s="55" t="e">
        <f>VLOOKUP($P$1&amp;P4041,定价因子!$E:$F,2,0)</f>
        <v>#N/A</v>
      </c>
      <c r="R4041" s="3"/>
      <c r="S4041" s="77" t="e">
        <f>VLOOKUP($R$1&amp;R4041,定价因子!$E:$F,2,0)</f>
        <v>#N/A</v>
      </c>
      <c r="T4041" s="61"/>
      <c r="U4041" s="63"/>
      <c r="V4041" s="63"/>
      <c r="W4041" s="63"/>
      <c r="X4041" s="3"/>
    </row>
    <row r="4042" spans="1:24">
      <c r="A4042" s="3"/>
      <c r="B4042" s="3"/>
      <c r="C4042" s="3"/>
      <c r="D4042" s="3"/>
      <c r="E4042" s="79"/>
      <c r="F4042" s="3"/>
      <c r="G4042" s="77" t="e">
        <f>VLOOKUP($F$1&amp;F4042,定价因子!E:F,2,0)</f>
        <v>#N/A</v>
      </c>
      <c r="H4042" s="3"/>
      <c r="I4042" s="77" t="e">
        <f>VLOOKUP($H$1&amp;H4042,定价因子!E:F,2,0)</f>
        <v>#N/A</v>
      </c>
      <c r="J4042" s="3"/>
      <c r="K4042" s="77" t="e">
        <f>VLOOKUP($J$1&amp;J4042,定价因子!E:F,2,0)</f>
        <v>#N/A</v>
      </c>
      <c r="L4042" s="3"/>
      <c r="M4042" s="77" t="e">
        <f>VLOOKUP($L$1&amp;L4042,定价因子!E:F,2,0)</f>
        <v>#N/A</v>
      </c>
      <c r="N4042" s="3"/>
      <c r="O4042" s="77" t="e">
        <f>VLOOKUP($N$1&amp;N4042,定价因子!E:F,2,0)</f>
        <v>#N/A</v>
      </c>
      <c r="P4042" s="3"/>
      <c r="Q4042" s="55" t="e">
        <f>VLOOKUP($P$1&amp;P4042,定价因子!$E:$F,2,0)</f>
        <v>#N/A</v>
      </c>
      <c r="R4042" s="3"/>
      <c r="S4042" s="77" t="e">
        <f>VLOOKUP($R$1&amp;R4042,定价因子!$E:$F,2,0)</f>
        <v>#N/A</v>
      </c>
      <c r="T4042" s="61"/>
      <c r="U4042" s="63"/>
      <c r="V4042" s="63"/>
      <c r="W4042" s="63"/>
      <c r="X4042" s="3"/>
    </row>
    <row r="4043" spans="1:24">
      <c r="A4043" s="3"/>
      <c r="B4043" s="3"/>
      <c r="C4043" s="3"/>
      <c r="D4043" s="3"/>
      <c r="E4043" s="79"/>
      <c r="F4043" s="3"/>
      <c r="G4043" s="77" t="e">
        <f>VLOOKUP($F$1&amp;F4043,定价因子!E:F,2,0)</f>
        <v>#N/A</v>
      </c>
      <c r="H4043" s="3"/>
      <c r="I4043" s="77" t="e">
        <f>VLOOKUP($H$1&amp;H4043,定价因子!E:F,2,0)</f>
        <v>#N/A</v>
      </c>
      <c r="J4043" s="3"/>
      <c r="K4043" s="77" t="e">
        <f>VLOOKUP($J$1&amp;J4043,定价因子!E:F,2,0)</f>
        <v>#N/A</v>
      </c>
      <c r="L4043" s="3"/>
      <c r="M4043" s="77" t="e">
        <f>VLOOKUP($L$1&amp;L4043,定价因子!E:F,2,0)</f>
        <v>#N/A</v>
      </c>
      <c r="N4043" s="3"/>
      <c r="O4043" s="77" t="e">
        <f>VLOOKUP($N$1&amp;N4043,定价因子!E:F,2,0)</f>
        <v>#N/A</v>
      </c>
      <c r="P4043" s="3"/>
      <c r="Q4043" s="55" t="e">
        <f>VLOOKUP($P$1&amp;P4043,定价因子!$E:$F,2,0)</f>
        <v>#N/A</v>
      </c>
      <c r="R4043" s="3"/>
      <c r="S4043" s="77" t="e">
        <f>VLOOKUP($R$1&amp;R4043,定价因子!$E:$F,2,0)</f>
        <v>#N/A</v>
      </c>
      <c r="T4043" s="61"/>
      <c r="U4043" s="63"/>
      <c r="V4043" s="63"/>
      <c r="W4043" s="63"/>
      <c r="X4043" s="3"/>
    </row>
    <row r="4044" spans="1:24">
      <c r="A4044" s="3"/>
      <c r="B4044" s="3"/>
      <c r="C4044" s="3"/>
      <c r="D4044" s="3"/>
      <c r="E4044" s="79"/>
      <c r="F4044" s="3"/>
      <c r="G4044" s="77" t="e">
        <f>VLOOKUP($F$1&amp;F4044,定价因子!E:F,2,0)</f>
        <v>#N/A</v>
      </c>
      <c r="H4044" s="3"/>
      <c r="I4044" s="77" t="e">
        <f>VLOOKUP($H$1&amp;H4044,定价因子!E:F,2,0)</f>
        <v>#N/A</v>
      </c>
      <c r="J4044" s="3"/>
      <c r="K4044" s="77" t="e">
        <f>VLOOKUP($J$1&amp;J4044,定价因子!E:F,2,0)</f>
        <v>#N/A</v>
      </c>
      <c r="L4044" s="3"/>
      <c r="M4044" s="77" t="e">
        <f>VLOOKUP($L$1&amp;L4044,定价因子!E:F,2,0)</f>
        <v>#N/A</v>
      </c>
      <c r="N4044" s="3"/>
      <c r="O4044" s="77" t="e">
        <f>VLOOKUP($N$1&amp;N4044,定价因子!E:F,2,0)</f>
        <v>#N/A</v>
      </c>
      <c r="P4044" s="3"/>
      <c r="Q4044" s="55" t="e">
        <f>VLOOKUP($P$1&amp;P4044,定价因子!$E:$F,2,0)</f>
        <v>#N/A</v>
      </c>
      <c r="R4044" s="3"/>
      <c r="S4044" s="77" t="e">
        <f>VLOOKUP($R$1&amp;R4044,定价因子!$E:$F,2,0)</f>
        <v>#N/A</v>
      </c>
      <c r="T4044" s="61"/>
      <c r="U4044" s="63"/>
      <c r="V4044" s="63"/>
      <c r="W4044" s="63"/>
      <c r="X4044" s="3"/>
    </row>
    <row r="4045" spans="1:24">
      <c r="A4045" s="3"/>
      <c r="B4045" s="3"/>
      <c r="C4045" s="3"/>
      <c r="D4045" s="3"/>
      <c r="E4045" s="79"/>
      <c r="F4045" s="3"/>
      <c r="G4045" s="77" t="e">
        <f>VLOOKUP($F$1&amp;F4045,定价因子!E:F,2,0)</f>
        <v>#N/A</v>
      </c>
      <c r="H4045" s="3"/>
      <c r="I4045" s="77" t="e">
        <f>VLOOKUP($H$1&amp;H4045,定价因子!E:F,2,0)</f>
        <v>#N/A</v>
      </c>
      <c r="J4045" s="3"/>
      <c r="K4045" s="77" t="e">
        <f>VLOOKUP($J$1&amp;J4045,定价因子!E:F,2,0)</f>
        <v>#N/A</v>
      </c>
      <c r="L4045" s="3"/>
      <c r="M4045" s="77" t="e">
        <f>VLOOKUP($L$1&amp;L4045,定价因子!E:F,2,0)</f>
        <v>#N/A</v>
      </c>
      <c r="N4045" s="3"/>
      <c r="O4045" s="77" t="e">
        <f>VLOOKUP($N$1&amp;N4045,定价因子!E:F,2,0)</f>
        <v>#N/A</v>
      </c>
      <c r="P4045" s="3"/>
      <c r="Q4045" s="55" t="e">
        <f>VLOOKUP($P$1&amp;P4045,定价因子!$E:$F,2,0)</f>
        <v>#N/A</v>
      </c>
      <c r="R4045" s="3"/>
      <c r="S4045" s="77" t="e">
        <f>VLOOKUP($R$1&amp;R4045,定价因子!$E:$F,2,0)</f>
        <v>#N/A</v>
      </c>
      <c r="T4045" s="61"/>
      <c r="U4045" s="63"/>
      <c r="V4045" s="63"/>
      <c r="W4045" s="63"/>
      <c r="X4045" s="3"/>
    </row>
    <row r="4046" spans="1:24">
      <c r="A4046" s="3"/>
      <c r="B4046" s="3"/>
      <c r="C4046" s="3"/>
      <c r="D4046" s="3"/>
      <c r="E4046" s="79"/>
      <c r="F4046" s="3"/>
      <c r="G4046" s="77" t="e">
        <f>VLOOKUP($F$1&amp;F4046,定价因子!E:F,2,0)</f>
        <v>#N/A</v>
      </c>
      <c r="H4046" s="3"/>
      <c r="I4046" s="77" t="e">
        <f>VLOOKUP($H$1&amp;H4046,定价因子!E:F,2,0)</f>
        <v>#N/A</v>
      </c>
      <c r="J4046" s="3"/>
      <c r="K4046" s="77" t="e">
        <f>VLOOKUP($J$1&amp;J4046,定价因子!E:F,2,0)</f>
        <v>#N/A</v>
      </c>
      <c r="L4046" s="3"/>
      <c r="M4046" s="77" t="e">
        <f>VLOOKUP($L$1&amp;L4046,定价因子!E:F,2,0)</f>
        <v>#N/A</v>
      </c>
      <c r="N4046" s="3"/>
      <c r="O4046" s="77" t="e">
        <f>VLOOKUP($N$1&amp;N4046,定价因子!E:F,2,0)</f>
        <v>#N/A</v>
      </c>
      <c r="P4046" s="3"/>
      <c r="Q4046" s="55" t="e">
        <f>VLOOKUP($P$1&amp;P4046,定价因子!$E:$F,2,0)</f>
        <v>#N/A</v>
      </c>
      <c r="R4046" s="3"/>
      <c r="S4046" s="77" t="e">
        <f>VLOOKUP($R$1&amp;R4046,定价因子!$E:$F,2,0)</f>
        <v>#N/A</v>
      </c>
      <c r="T4046" s="61"/>
      <c r="U4046" s="63"/>
      <c r="V4046" s="63"/>
      <c r="W4046" s="63"/>
      <c r="X4046" s="3"/>
    </row>
    <row r="4047" spans="1:24">
      <c r="A4047" s="3"/>
      <c r="B4047" s="3"/>
      <c r="C4047" s="3"/>
      <c r="D4047" s="3"/>
      <c r="E4047" s="79"/>
      <c r="F4047" s="3"/>
      <c r="G4047" s="77" t="e">
        <f>VLOOKUP($F$1&amp;F4047,定价因子!E:F,2,0)</f>
        <v>#N/A</v>
      </c>
      <c r="H4047" s="3"/>
      <c r="I4047" s="77" t="e">
        <f>VLOOKUP($H$1&amp;H4047,定价因子!E:F,2,0)</f>
        <v>#N/A</v>
      </c>
      <c r="J4047" s="3"/>
      <c r="K4047" s="77" t="e">
        <f>VLOOKUP($J$1&amp;J4047,定价因子!E:F,2,0)</f>
        <v>#N/A</v>
      </c>
      <c r="L4047" s="3"/>
      <c r="M4047" s="77" t="e">
        <f>VLOOKUP($L$1&amp;L4047,定价因子!E:F,2,0)</f>
        <v>#N/A</v>
      </c>
      <c r="N4047" s="3"/>
      <c r="O4047" s="77" t="e">
        <f>VLOOKUP($N$1&amp;N4047,定价因子!E:F,2,0)</f>
        <v>#N/A</v>
      </c>
      <c r="P4047" s="3"/>
      <c r="Q4047" s="55" t="e">
        <f>VLOOKUP($P$1&amp;P4047,定价因子!$E:$F,2,0)</f>
        <v>#N/A</v>
      </c>
      <c r="R4047" s="3"/>
      <c r="S4047" s="77" t="e">
        <f>VLOOKUP($R$1&amp;R4047,定价因子!$E:$F,2,0)</f>
        <v>#N/A</v>
      </c>
      <c r="T4047" s="61"/>
      <c r="U4047" s="63"/>
      <c r="V4047" s="63"/>
      <c r="W4047" s="63"/>
      <c r="X4047" s="3"/>
    </row>
    <row r="4048" spans="1:24">
      <c r="A4048" s="3"/>
      <c r="B4048" s="3"/>
      <c r="C4048" s="3"/>
      <c r="D4048" s="3"/>
      <c r="E4048" s="79"/>
      <c r="F4048" s="3"/>
      <c r="G4048" s="77" t="e">
        <f>VLOOKUP($F$1&amp;F4048,定价因子!E:F,2,0)</f>
        <v>#N/A</v>
      </c>
      <c r="H4048" s="3"/>
      <c r="I4048" s="77" t="e">
        <f>VLOOKUP($H$1&amp;H4048,定价因子!E:F,2,0)</f>
        <v>#N/A</v>
      </c>
      <c r="J4048" s="3"/>
      <c r="K4048" s="77" t="e">
        <f>VLOOKUP($J$1&amp;J4048,定价因子!E:F,2,0)</f>
        <v>#N/A</v>
      </c>
      <c r="L4048" s="3"/>
      <c r="M4048" s="77" t="e">
        <f>VLOOKUP($L$1&amp;L4048,定价因子!E:F,2,0)</f>
        <v>#N/A</v>
      </c>
      <c r="N4048" s="3"/>
      <c r="O4048" s="77" t="e">
        <f>VLOOKUP($N$1&amp;N4048,定价因子!E:F,2,0)</f>
        <v>#N/A</v>
      </c>
      <c r="P4048" s="3"/>
      <c r="Q4048" s="55" t="e">
        <f>VLOOKUP($P$1&amp;P4048,定价因子!$E:$F,2,0)</f>
        <v>#N/A</v>
      </c>
      <c r="R4048" s="3"/>
      <c r="S4048" s="77" t="e">
        <f>VLOOKUP($R$1&amp;R4048,定价因子!$E:$F,2,0)</f>
        <v>#N/A</v>
      </c>
      <c r="T4048" s="61"/>
      <c r="U4048" s="63"/>
      <c r="V4048" s="63"/>
      <c r="W4048" s="63"/>
      <c r="X4048" s="3"/>
    </row>
    <row r="4049" spans="1:24">
      <c r="A4049" s="3"/>
      <c r="B4049" s="3"/>
      <c r="C4049" s="3"/>
      <c r="D4049" s="3"/>
      <c r="E4049" s="79"/>
      <c r="F4049" s="3"/>
      <c r="G4049" s="77" t="e">
        <f>VLOOKUP($F$1&amp;F4049,定价因子!E:F,2,0)</f>
        <v>#N/A</v>
      </c>
      <c r="H4049" s="3"/>
      <c r="I4049" s="77" t="e">
        <f>VLOOKUP($H$1&amp;H4049,定价因子!E:F,2,0)</f>
        <v>#N/A</v>
      </c>
      <c r="J4049" s="3"/>
      <c r="K4049" s="77" t="e">
        <f>VLOOKUP($J$1&amp;J4049,定价因子!E:F,2,0)</f>
        <v>#N/A</v>
      </c>
      <c r="L4049" s="3"/>
      <c r="M4049" s="77" t="e">
        <f>VLOOKUP($L$1&amp;L4049,定价因子!E:F,2,0)</f>
        <v>#N/A</v>
      </c>
      <c r="N4049" s="3"/>
      <c r="O4049" s="77" t="e">
        <f>VLOOKUP($N$1&amp;N4049,定价因子!E:F,2,0)</f>
        <v>#N/A</v>
      </c>
      <c r="P4049" s="3"/>
      <c r="Q4049" s="55" t="e">
        <f>VLOOKUP($P$1&amp;P4049,定价因子!$E:$F,2,0)</f>
        <v>#N/A</v>
      </c>
      <c r="R4049" s="3"/>
      <c r="S4049" s="77" t="e">
        <f>VLOOKUP($R$1&amp;R4049,定价因子!$E:$F,2,0)</f>
        <v>#N/A</v>
      </c>
      <c r="T4049" s="61"/>
      <c r="U4049" s="63"/>
      <c r="V4049" s="63"/>
      <c r="W4049" s="63"/>
      <c r="X4049" s="3"/>
    </row>
    <row r="4050" spans="1:24">
      <c r="A4050" s="3"/>
      <c r="B4050" s="3"/>
      <c r="C4050" s="3"/>
      <c r="D4050" s="3"/>
      <c r="E4050" s="79"/>
      <c r="F4050" s="3"/>
      <c r="G4050" s="77" t="e">
        <f>VLOOKUP($F$1&amp;F4050,定价因子!E:F,2,0)</f>
        <v>#N/A</v>
      </c>
      <c r="H4050" s="3"/>
      <c r="I4050" s="77" t="e">
        <f>VLOOKUP($H$1&amp;H4050,定价因子!E:F,2,0)</f>
        <v>#N/A</v>
      </c>
      <c r="J4050" s="3"/>
      <c r="K4050" s="77" t="e">
        <f>VLOOKUP($J$1&amp;J4050,定价因子!E:F,2,0)</f>
        <v>#N/A</v>
      </c>
      <c r="L4050" s="3"/>
      <c r="M4050" s="77" t="e">
        <f>VLOOKUP($L$1&amp;L4050,定价因子!E:F,2,0)</f>
        <v>#N/A</v>
      </c>
      <c r="N4050" s="3"/>
      <c r="O4050" s="77" t="e">
        <f>VLOOKUP($N$1&amp;N4050,定价因子!E:F,2,0)</f>
        <v>#N/A</v>
      </c>
      <c r="P4050" s="3"/>
      <c r="Q4050" s="55" t="e">
        <f>VLOOKUP($P$1&amp;P4050,定价因子!$E:$F,2,0)</f>
        <v>#N/A</v>
      </c>
      <c r="R4050" s="3"/>
      <c r="S4050" s="77" t="e">
        <f>VLOOKUP($R$1&amp;R4050,定价因子!$E:$F,2,0)</f>
        <v>#N/A</v>
      </c>
      <c r="T4050" s="61"/>
      <c r="U4050" s="63"/>
      <c r="V4050" s="63"/>
      <c r="W4050" s="63"/>
      <c r="X4050" s="3"/>
    </row>
    <row r="4051" spans="1:24">
      <c r="A4051" s="3"/>
      <c r="B4051" s="3"/>
      <c r="C4051" s="3"/>
      <c r="D4051" s="3"/>
      <c r="E4051" s="79"/>
      <c r="F4051" s="3"/>
      <c r="G4051" s="77" t="e">
        <f>VLOOKUP($F$1&amp;F4051,定价因子!E:F,2,0)</f>
        <v>#N/A</v>
      </c>
      <c r="H4051" s="3"/>
      <c r="I4051" s="77" t="e">
        <f>VLOOKUP($H$1&amp;H4051,定价因子!E:F,2,0)</f>
        <v>#N/A</v>
      </c>
      <c r="J4051" s="3"/>
      <c r="K4051" s="77" t="e">
        <f>VLOOKUP($J$1&amp;J4051,定价因子!E:F,2,0)</f>
        <v>#N/A</v>
      </c>
      <c r="L4051" s="3"/>
      <c r="M4051" s="77" t="e">
        <f>VLOOKUP($L$1&amp;L4051,定价因子!E:F,2,0)</f>
        <v>#N/A</v>
      </c>
      <c r="N4051" s="3"/>
      <c r="O4051" s="77" t="e">
        <f>VLOOKUP($N$1&amp;N4051,定价因子!E:F,2,0)</f>
        <v>#N/A</v>
      </c>
      <c r="P4051" s="3"/>
      <c r="Q4051" s="55" t="e">
        <f>VLOOKUP($P$1&amp;P4051,定价因子!$E:$F,2,0)</f>
        <v>#N/A</v>
      </c>
      <c r="R4051" s="3"/>
      <c r="S4051" s="77" t="e">
        <f>VLOOKUP($R$1&amp;R4051,定价因子!$E:$F,2,0)</f>
        <v>#N/A</v>
      </c>
      <c r="T4051" s="61"/>
      <c r="U4051" s="63"/>
      <c r="V4051" s="63"/>
      <c r="W4051" s="63"/>
      <c r="X4051" s="3"/>
    </row>
    <row r="4052" spans="1:24">
      <c r="A4052" s="3"/>
      <c r="B4052" s="3"/>
      <c r="C4052" s="3"/>
      <c r="D4052" s="3"/>
      <c r="E4052" s="79"/>
      <c r="F4052" s="3"/>
      <c r="G4052" s="77" t="e">
        <f>VLOOKUP($F$1&amp;F4052,定价因子!E:F,2,0)</f>
        <v>#N/A</v>
      </c>
      <c r="H4052" s="3"/>
      <c r="I4052" s="77" t="e">
        <f>VLOOKUP($H$1&amp;H4052,定价因子!E:F,2,0)</f>
        <v>#N/A</v>
      </c>
      <c r="J4052" s="3"/>
      <c r="K4052" s="77" t="e">
        <f>VLOOKUP($J$1&amp;J4052,定价因子!E:F,2,0)</f>
        <v>#N/A</v>
      </c>
      <c r="L4052" s="3"/>
      <c r="M4052" s="77" t="e">
        <f>VLOOKUP($L$1&amp;L4052,定价因子!E:F,2,0)</f>
        <v>#N/A</v>
      </c>
      <c r="N4052" s="3"/>
      <c r="O4052" s="77" t="e">
        <f>VLOOKUP($N$1&amp;N4052,定价因子!E:F,2,0)</f>
        <v>#N/A</v>
      </c>
      <c r="P4052" s="3"/>
      <c r="Q4052" s="55" t="e">
        <f>VLOOKUP($P$1&amp;P4052,定价因子!$E:$F,2,0)</f>
        <v>#N/A</v>
      </c>
      <c r="R4052" s="3"/>
      <c r="S4052" s="77" t="e">
        <f>VLOOKUP($R$1&amp;R4052,定价因子!$E:$F,2,0)</f>
        <v>#N/A</v>
      </c>
      <c r="T4052" s="61"/>
      <c r="U4052" s="63"/>
      <c r="V4052" s="63"/>
      <c r="W4052" s="63"/>
      <c r="X4052" s="3"/>
    </row>
    <row r="4053" spans="1:24">
      <c r="A4053" s="3"/>
      <c r="B4053" s="3"/>
      <c r="C4053" s="3"/>
      <c r="D4053" s="3"/>
      <c r="E4053" s="79"/>
      <c r="F4053" s="3"/>
      <c r="G4053" s="77" t="e">
        <f>VLOOKUP($F$1&amp;F4053,定价因子!E:F,2,0)</f>
        <v>#N/A</v>
      </c>
      <c r="H4053" s="3"/>
      <c r="I4053" s="77" t="e">
        <f>VLOOKUP($H$1&amp;H4053,定价因子!E:F,2,0)</f>
        <v>#N/A</v>
      </c>
      <c r="J4053" s="3"/>
      <c r="K4053" s="77" t="e">
        <f>VLOOKUP($J$1&amp;J4053,定价因子!E:F,2,0)</f>
        <v>#N/A</v>
      </c>
      <c r="L4053" s="3"/>
      <c r="M4053" s="77" t="e">
        <f>VLOOKUP($L$1&amp;L4053,定价因子!E:F,2,0)</f>
        <v>#N/A</v>
      </c>
      <c r="N4053" s="3"/>
      <c r="O4053" s="77" t="e">
        <f>VLOOKUP($N$1&amp;N4053,定价因子!E:F,2,0)</f>
        <v>#N/A</v>
      </c>
      <c r="P4053" s="3"/>
      <c r="Q4053" s="55" t="e">
        <f>VLOOKUP($P$1&amp;P4053,定价因子!$E:$F,2,0)</f>
        <v>#N/A</v>
      </c>
      <c r="R4053" s="3"/>
      <c r="S4053" s="77" t="e">
        <f>VLOOKUP($R$1&amp;R4053,定价因子!$E:$F,2,0)</f>
        <v>#N/A</v>
      </c>
      <c r="T4053" s="61"/>
      <c r="U4053" s="63"/>
      <c r="V4053" s="63"/>
      <c r="W4053" s="63"/>
      <c r="X4053" s="3"/>
    </row>
    <row r="4054" spans="1:24">
      <c r="A4054" s="3"/>
      <c r="B4054" s="3"/>
      <c r="C4054" s="3"/>
      <c r="D4054" s="3"/>
      <c r="E4054" s="79"/>
      <c r="F4054" s="3"/>
      <c r="G4054" s="77" t="e">
        <f>VLOOKUP($F$1&amp;F4054,定价因子!E:F,2,0)</f>
        <v>#N/A</v>
      </c>
      <c r="H4054" s="3"/>
      <c r="I4054" s="77" t="e">
        <f>VLOOKUP($H$1&amp;H4054,定价因子!E:F,2,0)</f>
        <v>#N/A</v>
      </c>
      <c r="J4054" s="3"/>
      <c r="K4054" s="77" t="e">
        <f>VLOOKUP($J$1&amp;J4054,定价因子!E:F,2,0)</f>
        <v>#N/A</v>
      </c>
      <c r="L4054" s="3"/>
      <c r="M4054" s="77" t="e">
        <f>VLOOKUP($L$1&amp;L4054,定价因子!E:F,2,0)</f>
        <v>#N/A</v>
      </c>
      <c r="N4054" s="3"/>
      <c r="O4054" s="77" t="e">
        <f>VLOOKUP($N$1&amp;N4054,定价因子!E:F,2,0)</f>
        <v>#N/A</v>
      </c>
      <c r="P4054" s="3"/>
      <c r="Q4054" s="55" t="e">
        <f>VLOOKUP($P$1&amp;P4054,定价因子!$E:$F,2,0)</f>
        <v>#N/A</v>
      </c>
      <c r="R4054" s="3"/>
      <c r="S4054" s="77" t="e">
        <f>VLOOKUP($R$1&amp;R4054,定价因子!$E:$F,2,0)</f>
        <v>#N/A</v>
      </c>
      <c r="T4054" s="61"/>
      <c r="U4054" s="63"/>
      <c r="V4054" s="63"/>
      <c r="W4054" s="63"/>
      <c r="X4054" s="3"/>
    </row>
    <row r="4055" spans="1:24">
      <c r="A4055" s="3"/>
      <c r="B4055" s="3"/>
      <c r="C4055" s="3"/>
      <c r="D4055" s="3"/>
      <c r="E4055" s="79"/>
      <c r="F4055" s="3"/>
      <c r="G4055" s="77" t="e">
        <f>VLOOKUP($F$1&amp;F4055,定价因子!E:F,2,0)</f>
        <v>#N/A</v>
      </c>
      <c r="H4055" s="3"/>
      <c r="I4055" s="77" t="e">
        <f>VLOOKUP($H$1&amp;H4055,定价因子!E:F,2,0)</f>
        <v>#N/A</v>
      </c>
      <c r="J4055" s="3"/>
      <c r="K4055" s="77" t="e">
        <f>VLOOKUP($J$1&amp;J4055,定价因子!E:F,2,0)</f>
        <v>#N/A</v>
      </c>
      <c r="L4055" s="3"/>
      <c r="M4055" s="77" t="e">
        <f>VLOOKUP($L$1&amp;L4055,定价因子!E:F,2,0)</f>
        <v>#N/A</v>
      </c>
      <c r="N4055" s="3"/>
      <c r="O4055" s="77" t="e">
        <f>VLOOKUP($N$1&amp;N4055,定价因子!E:F,2,0)</f>
        <v>#N/A</v>
      </c>
      <c r="P4055" s="3"/>
      <c r="Q4055" s="55" t="e">
        <f>VLOOKUP($P$1&amp;P4055,定价因子!$E:$F,2,0)</f>
        <v>#N/A</v>
      </c>
      <c r="R4055" s="3"/>
      <c r="S4055" s="77" t="e">
        <f>VLOOKUP($R$1&amp;R4055,定价因子!$E:$F,2,0)</f>
        <v>#N/A</v>
      </c>
      <c r="T4055" s="61"/>
      <c r="U4055" s="63"/>
      <c r="V4055" s="63"/>
      <c r="W4055" s="63"/>
      <c r="X4055" s="3"/>
    </row>
    <row r="4056" spans="1:24">
      <c r="A4056" s="3"/>
      <c r="B4056" s="3"/>
      <c r="C4056" s="3"/>
      <c r="D4056" s="3"/>
      <c r="E4056" s="79"/>
      <c r="F4056" s="3"/>
      <c r="G4056" s="77" t="e">
        <f>VLOOKUP($F$1&amp;F4056,定价因子!E:F,2,0)</f>
        <v>#N/A</v>
      </c>
      <c r="H4056" s="3"/>
      <c r="I4056" s="77" t="e">
        <f>VLOOKUP($H$1&amp;H4056,定价因子!E:F,2,0)</f>
        <v>#N/A</v>
      </c>
      <c r="J4056" s="3"/>
      <c r="K4056" s="77" t="e">
        <f>VLOOKUP($J$1&amp;J4056,定价因子!E:F,2,0)</f>
        <v>#N/A</v>
      </c>
      <c r="L4056" s="3"/>
      <c r="M4056" s="77" t="e">
        <f>VLOOKUP($L$1&amp;L4056,定价因子!E:F,2,0)</f>
        <v>#N/A</v>
      </c>
      <c r="N4056" s="3"/>
      <c r="O4056" s="77" t="e">
        <f>VLOOKUP($N$1&amp;N4056,定价因子!E:F,2,0)</f>
        <v>#N/A</v>
      </c>
      <c r="P4056" s="3"/>
      <c r="Q4056" s="55" t="e">
        <f>VLOOKUP($P$1&amp;P4056,定价因子!$E:$F,2,0)</f>
        <v>#N/A</v>
      </c>
      <c r="R4056" s="3"/>
      <c r="S4056" s="77" t="e">
        <f>VLOOKUP($R$1&amp;R4056,定价因子!$E:$F,2,0)</f>
        <v>#N/A</v>
      </c>
      <c r="T4056" s="61"/>
      <c r="U4056" s="63"/>
      <c r="V4056" s="63"/>
      <c r="W4056" s="63"/>
      <c r="X4056" s="3"/>
    </row>
    <row r="4057" spans="1:24">
      <c r="A4057" s="3"/>
      <c r="B4057" s="3"/>
      <c r="C4057" s="3"/>
      <c r="D4057" s="3"/>
      <c r="E4057" s="79"/>
      <c r="F4057" s="3"/>
      <c r="G4057" s="77" t="e">
        <f>VLOOKUP($F$1&amp;F4057,定价因子!E:F,2,0)</f>
        <v>#N/A</v>
      </c>
      <c r="H4057" s="3"/>
      <c r="I4057" s="77" t="e">
        <f>VLOOKUP($H$1&amp;H4057,定价因子!E:F,2,0)</f>
        <v>#N/A</v>
      </c>
      <c r="J4057" s="3"/>
      <c r="K4057" s="77" t="e">
        <f>VLOOKUP($J$1&amp;J4057,定价因子!E:F,2,0)</f>
        <v>#N/A</v>
      </c>
      <c r="L4057" s="3"/>
      <c r="M4057" s="77" t="e">
        <f>VLOOKUP($L$1&amp;L4057,定价因子!E:F,2,0)</f>
        <v>#N/A</v>
      </c>
      <c r="N4057" s="3"/>
      <c r="O4057" s="77" t="e">
        <f>VLOOKUP($N$1&amp;N4057,定价因子!E:F,2,0)</f>
        <v>#N/A</v>
      </c>
      <c r="P4057" s="3"/>
      <c r="Q4057" s="55" t="e">
        <f>VLOOKUP($P$1&amp;P4057,定价因子!$E:$F,2,0)</f>
        <v>#N/A</v>
      </c>
      <c r="R4057" s="3"/>
      <c r="S4057" s="77" t="e">
        <f>VLOOKUP($R$1&amp;R4057,定价因子!$E:$F,2,0)</f>
        <v>#N/A</v>
      </c>
      <c r="T4057" s="61"/>
      <c r="U4057" s="63"/>
      <c r="V4057" s="63"/>
      <c r="W4057" s="63"/>
      <c r="X4057" s="3"/>
    </row>
    <row r="4058" spans="1:24">
      <c r="A4058" s="3"/>
      <c r="B4058" s="3"/>
      <c r="C4058" s="3"/>
      <c r="D4058" s="3"/>
      <c r="E4058" s="79"/>
      <c r="F4058" s="3"/>
      <c r="G4058" s="77" t="e">
        <f>VLOOKUP($F$1&amp;F4058,定价因子!E:F,2,0)</f>
        <v>#N/A</v>
      </c>
      <c r="H4058" s="3"/>
      <c r="I4058" s="77" t="e">
        <f>VLOOKUP($H$1&amp;H4058,定价因子!E:F,2,0)</f>
        <v>#N/A</v>
      </c>
      <c r="J4058" s="3"/>
      <c r="K4058" s="77" t="e">
        <f>VLOOKUP($J$1&amp;J4058,定价因子!E:F,2,0)</f>
        <v>#N/A</v>
      </c>
      <c r="L4058" s="3"/>
      <c r="M4058" s="77" t="e">
        <f>VLOOKUP($L$1&amp;L4058,定价因子!E:F,2,0)</f>
        <v>#N/A</v>
      </c>
      <c r="N4058" s="3"/>
      <c r="O4058" s="77" t="e">
        <f>VLOOKUP($N$1&amp;N4058,定价因子!E:F,2,0)</f>
        <v>#N/A</v>
      </c>
      <c r="P4058" s="3"/>
      <c r="Q4058" s="55" t="e">
        <f>VLOOKUP($P$1&amp;P4058,定价因子!$E:$F,2,0)</f>
        <v>#N/A</v>
      </c>
      <c r="R4058" s="3"/>
      <c r="S4058" s="77" t="e">
        <f>VLOOKUP($R$1&amp;R4058,定价因子!$E:$F,2,0)</f>
        <v>#N/A</v>
      </c>
      <c r="T4058" s="61"/>
      <c r="U4058" s="63"/>
      <c r="V4058" s="63"/>
      <c r="W4058" s="63"/>
      <c r="X4058" s="3"/>
    </row>
    <row r="4059" spans="1:24">
      <c r="A4059" s="3"/>
      <c r="B4059" s="3"/>
      <c r="C4059" s="3"/>
      <c r="D4059" s="3"/>
      <c r="E4059" s="79"/>
      <c r="F4059" s="3"/>
      <c r="G4059" s="77" t="e">
        <f>VLOOKUP($F$1&amp;F4059,定价因子!E:F,2,0)</f>
        <v>#N/A</v>
      </c>
      <c r="H4059" s="3"/>
      <c r="I4059" s="77" t="e">
        <f>VLOOKUP($H$1&amp;H4059,定价因子!E:F,2,0)</f>
        <v>#N/A</v>
      </c>
      <c r="J4059" s="3"/>
      <c r="K4059" s="77" t="e">
        <f>VLOOKUP($J$1&amp;J4059,定价因子!E:F,2,0)</f>
        <v>#N/A</v>
      </c>
      <c r="L4059" s="3"/>
      <c r="M4059" s="77" t="e">
        <f>VLOOKUP($L$1&amp;L4059,定价因子!E:F,2,0)</f>
        <v>#N/A</v>
      </c>
      <c r="N4059" s="3"/>
      <c r="O4059" s="77" t="e">
        <f>VLOOKUP($N$1&amp;N4059,定价因子!E:F,2,0)</f>
        <v>#N/A</v>
      </c>
      <c r="P4059" s="3"/>
      <c r="Q4059" s="55" t="e">
        <f>VLOOKUP($P$1&amp;P4059,定价因子!$E:$F,2,0)</f>
        <v>#N/A</v>
      </c>
      <c r="R4059" s="3"/>
      <c r="S4059" s="77" t="e">
        <f>VLOOKUP($R$1&amp;R4059,定价因子!$E:$F,2,0)</f>
        <v>#N/A</v>
      </c>
      <c r="T4059" s="61"/>
      <c r="U4059" s="63"/>
      <c r="V4059" s="63"/>
      <c r="W4059" s="63"/>
      <c r="X4059" s="3"/>
    </row>
    <row r="4060" spans="1:24">
      <c r="A4060" s="3"/>
      <c r="B4060" s="3"/>
      <c r="C4060" s="3"/>
      <c r="D4060" s="3"/>
      <c r="E4060" s="79"/>
      <c r="F4060" s="3"/>
      <c r="G4060" s="77" t="e">
        <f>VLOOKUP($F$1&amp;F4060,定价因子!E:F,2,0)</f>
        <v>#N/A</v>
      </c>
      <c r="H4060" s="3"/>
      <c r="I4060" s="77" t="e">
        <f>VLOOKUP($H$1&amp;H4060,定价因子!E:F,2,0)</f>
        <v>#N/A</v>
      </c>
      <c r="J4060" s="3"/>
      <c r="K4060" s="77" t="e">
        <f>VLOOKUP($J$1&amp;J4060,定价因子!E:F,2,0)</f>
        <v>#N/A</v>
      </c>
      <c r="L4060" s="3"/>
      <c r="M4060" s="77" t="e">
        <f>VLOOKUP($L$1&amp;L4060,定价因子!E:F,2,0)</f>
        <v>#N/A</v>
      </c>
      <c r="N4060" s="3"/>
      <c r="O4060" s="77" t="e">
        <f>VLOOKUP($N$1&amp;N4060,定价因子!E:F,2,0)</f>
        <v>#N/A</v>
      </c>
      <c r="P4060" s="3"/>
      <c r="Q4060" s="55" t="e">
        <f>VLOOKUP($P$1&amp;P4060,定价因子!$E:$F,2,0)</f>
        <v>#N/A</v>
      </c>
      <c r="R4060" s="3"/>
      <c r="S4060" s="77" t="e">
        <f>VLOOKUP($R$1&amp;R4060,定价因子!$E:$F,2,0)</f>
        <v>#N/A</v>
      </c>
      <c r="T4060" s="61"/>
      <c r="U4060" s="63"/>
      <c r="V4060" s="63"/>
      <c r="W4060" s="63"/>
      <c r="X4060" s="3"/>
    </row>
    <row r="4061" spans="1:24">
      <c r="A4061" s="3"/>
      <c r="B4061" s="3"/>
      <c r="C4061" s="3"/>
      <c r="D4061" s="3"/>
      <c r="E4061" s="79"/>
      <c r="F4061" s="3"/>
      <c r="G4061" s="77" t="e">
        <f>VLOOKUP($F$1&amp;F4061,定价因子!E:F,2,0)</f>
        <v>#N/A</v>
      </c>
      <c r="H4061" s="3"/>
      <c r="I4061" s="77" t="e">
        <f>VLOOKUP($H$1&amp;H4061,定价因子!E:F,2,0)</f>
        <v>#N/A</v>
      </c>
      <c r="J4061" s="3"/>
      <c r="K4061" s="77" t="e">
        <f>VLOOKUP($J$1&amp;J4061,定价因子!E:F,2,0)</f>
        <v>#N/A</v>
      </c>
      <c r="L4061" s="3"/>
      <c r="M4061" s="77" t="e">
        <f>VLOOKUP($L$1&amp;L4061,定价因子!E:F,2,0)</f>
        <v>#N/A</v>
      </c>
      <c r="N4061" s="3"/>
      <c r="O4061" s="77" t="e">
        <f>VLOOKUP($N$1&amp;N4061,定价因子!E:F,2,0)</f>
        <v>#N/A</v>
      </c>
      <c r="P4061" s="3"/>
      <c r="Q4061" s="55" t="e">
        <f>VLOOKUP($P$1&amp;P4061,定价因子!$E:$F,2,0)</f>
        <v>#N/A</v>
      </c>
      <c r="R4061" s="3"/>
      <c r="S4061" s="77" t="e">
        <f>VLOOKUP($R$1&amp;R4061,定价因子!$E:$F,2,0)</f>
        <v>#N/A</v>
      </c>
      <c r="T4061" s="61"/>
      <c r="U4061" s="63"/>
      <c r="V4061" s="63"/>
      <c r="W4061" s="63"/>
      <c r="X4061" s="3"/>
    </row>
    <row r="4062" spans="1:24">
      <c r="A4062" s="3"/>
      <c r="B4062" s="3"/>
      <c r="C4062" s="3"/>
      <c r="D4062" s="3"/>
      <c r="E4062" s="79"/>
      <c r="F4062" s="3"/>
      <c r="G4062" s="77" t="e">
        <f>VLOOKUP($F$1&amp;F4062,定价因子!E:F,2,0)</f>
        <v>#N/A</v>
      </c>
      <c r="H4062" s="3"/>
      <c r="I4062" s="77" t="e">
        <f>VLOOKUP($H$1&amp;H4062,定价因子!E:F,2,0)</f>
        <v>#N/A</v>
      </c>
      <c r="J4062" s="3"/>
      <c r="K4062" s="77" t="e">
        <f>VLOOKUP($J$1&amp;J4062,定价因子!E:F,2,0)</f>
        <v>#N/A</v>
      </c>
      <c r="L4062" s="3"/>
      <c r="M4062" s="77" t="e">
        <f>VLOOKUP($L$1&amp;L4062,定价因子!E:F,2,0)</f>
        <v>#N/A</v>
      </c>
      <c r="N4062" s="3"/>
      <c r="O4062" s="77" t="e">
        <f>VLOOKUP($N$1&amp;N4062,定价因子!E:F,2,0)</f>
        <v>#N/A</v>
      </c>
      <c r="P4062" s="3"/>
      <c r="Q4062" s="55" t="e">
        <f>VLOOKUP($P$1&amp;P4062,定价因子!$E:$F,2,0)</f>
        <v>#N/A</v>
      </c>
      <c r="R4062" s="3"/>
      <c r="S4062" s="77" t="e">
        <f>VLOOKUP($R$1&amp;R4062,定价因子!$E:$F,2,0)</f>
        <v>#N/A</v>
      </c>
      <c r="T4062" s="61"/>
      <c r="U4062" s="63"/>
      <c r="V4062" s="63"/>
      <c r="W4062" s="63"/>
      <c r="X4062" s="3"/>
    </row>
    <row r="4063" spans="1:24">
      <c r="A4063" s="3"/>
      <c r="B4063" s="3"/>
      <c r="C4063" s="3"/>
      <c r="D4063" s="3"/>
      <c r="E4063" s="79"/>
      <c r="F4063" s="3"/>
      <c r="G4063" s="77" t="e">
        <f>VLOOKUP($F$1&amp;F4063,定价因子!E:F,2,0)</f>
        <v>#N/A</v>
      </c>
      <c r="H4063" s="3"/>
      <c r="I4063" s="77" t="e">
        <f>VLOOKUP($H$1&amp;H4063,定价因子!E:F,2,0)</f>
        <v>#N/A</v>
      </c>
      <c r="J4063" s="3"/>
      <c r="K4063" s="77" t="e">
        <f>VLOOKUP($J$1&amp;J4063,定价因子!E:F,2,0)</f>
        <v>#N/A</v>
      </c>
      <c r="L4063" s="3"/>
      <c r="M4063" s="77" t="e">
        <f>VLOOKUP($L$1&amp;L4063,定价因子!E:F,2,0)</f>
        <v>#N/A</v>
      </c>
      <c r="N4063" s="3"/>
      <c r="O4063" s="77" t="e">
        <f>VLOOKUP($N$1&amp;N4063,定价因子!E:F,2,0)</f>
        <v>#N/A</v>
      </c>
      <c r="P4063" s="3"/>
      <c r="Q4063" s="55" t="e">
        <f>VLOOKUP($P$1&amp;P4063,定价因子!$E:$F,2,0)</f>
        <v>#N/A</v>
      </c>
      <c r="R4063" s="3"/>
      <c r="S4063" s="77" t="e">
        <f>VLOOKUP($R$1&amp;R4063,定价因子!$E:$F,2,0)</f>
        <v>#N/A</v>
      </c>
      <c r="T4063" s="61"/>
      <c r="U4063" s="63"/>
      <c r="V4063" s="63"/>
      <c r="W4063" s="63"/>
      <c r="X4063" s="3"/>
    </row>
    <row r="4064" spans="1:24">
      <c r="A4064" s="3"/>
      <c r="B4064" s="3"/>
      <c r="C4064" s="3"/>
      <c r="D4064" s="3"/>
      <c r="E4064" s="79"/>
      <c r="F4064" s="3"/>
      <c r="G4064" s="77" t="e">
        <f>VLOOKUP($F$1&amp;F4064,定价因子!E:F,2,0)</f>
        <v>#N/A</v>
      </c>
      <c r="H4064" s="3"/>
      <c r="I4064" s="77" t="e">
        <f>VLOOKUP($H$1&amp;H4064,定价因子!E:F,2,0)</f>
        <v>#N/A</v>
      </c>
      <c r="J4064" s="3"/>
      <c r="K4064" s="77" t="e">
        <f>VLOOKUP($J$1&amp;J4064,定价因子!E:F,2,0)</f>
        <v>#N/A</v>
      </c>
      <c r="L4064" s="3"/>
      <c r="M4064" s="77" t="e">
        <f>VLOOKUP($L$1&amp;L4064,定价因子!E:F,2,0)</f>
        <v>#N/A</v>
      </c>
      <c r="N4064" s="3"/>
      <c r="O4064" s="77" t="e">
        <f>VLOOKUP($N$1&amp;N4064,定价因子!E:F,2,0)</f>
        <v>#N/A</v>
      </c>
      <c r="P4064" s="3"/>
      <c r="Q4064" s="55" t="e">
        <f>VLOOKUP($P$1&amp;P4064,定价因子!$E:$F,2,0)</f>
        <v>#N/A</v>
      </c>
      <c r="R4064" s="3"/>
      <c r="S4064" s="77" t="e">
        <f>VLOOKUP($R$1&amp;R4064,定价因子!$E:$F,2,0)</f>
        <v>#N/A</v>
      </c>
      <c r="T4064" s="61"/>
      <c r="U4064" s="63"/>
      <c r="V4064" s="63"/>
      <c r="W4064" s="63"/>
      <c r="X4064" s="3"/>
    </row>
    <row r="4065" spans="1:24">
      <c r="A4065" s="3"/>
      <c r="B4065" s="3"/>
      <c r="C4065" s="3"/>
      <c r="D4065" s="3"/>
      <c r="E4065" s="79"/>
      <c r="F4065" s="3"/>
      <c r="G4065" s="77" t="e">
        <f>VLOOKUP($F$1&amp;F4065,定价因子!E:F,2,0)</f>
        <v>#N/A</v>
      </c>
      <c r="H4065" s="3"/>
      <c r="I4065" s="77" t="e">
        <f>VLOOKUP($H$1&amp;H4065,定价因子!E:F,2,0)</f>
        <v>#N/A</v>
      </c>
      <c r="J4065" s="3"/>
      <c r="K4065" s="77" t="e">
        <f>VLOOKUP($J$1&amp;J4065,定价因子!E:F,2,0)</f>
        <v>#N/A</v>
      </c>
      <c r="L4065" s="3"/>
      <c r="M4065" s="77" t="e">
        <f>VLOOKUP($L$1&amp;L4065,定价因子!E:F,2,0)</f>
        <v>#N/A</v>
      </c>
      <c r="N4065" s="3"/>
      <c r="O4065" s="77" t="e">
        <f>VLOOKUP($N$1&amp;N4065,定价因子!E:F,2,0)</f>
        <v>#N/A</v>
      </c>
      <c r="P4065" s="3"/>
      <c r="Q4065" s="55" t="e">
        <f>VLOOKUP($P$1&amp;P4065,定价因子!$E:$F,2,0)</f>
        <v>#N/A</v>
      </c>
      <c r="R4065" s="3"/>
      <c r="S4065" s="77" t="e">
        <f>VLOOKUP($R$1&amp;R4065,定价因子!$E:$F,2,0)</f>
        <v>#N/A</v>
      </c>
      <c r="T4065" s="61"/>
      <c r="U4065" s="63"/>
      <c r="V4065" s="63"/>
      <c r="W4065" s="63"/>
      <c r="X4065" s="3"/>
    </row>
    <row r="4066" spans="1:24">
      <c r="A4066" s="3"/>
      <c r="B4066" s="3"/>
      <c r="C4066" s="3"/>
      <c r="D4066" s="3"/>
      <c r="E4066" s="79"/>
      <c r="F4066" s="3"/>
      <c r="G4066" s="77" t="e">
        <f>VLOOKUP($F$1&amp;F4066,定价因子!E:F,2,0)</f>
        <v>#N/A</v>
      </c>
      <c r="H4066" s="3"/>
      <c r="I4066" s="77" t="e">
        <f>VLOOKUP($H$1&amp;H4066,定价因子!E:F,2,0)</f>
        <v>#N/A</v>
      </c>
      <c r="J4066" s="3"/>
      <c r="K4066" s="77" t="e">
        <f>VLOOKUP($J$1&amp;J4066,定价因子!E:F,2,0)</f>
        <v>#N/A</v>
      </c>
      <c r="L4066" s="3"/>
      <c r="M4066" s="77" t="e">
        <f>VLOOKUP($L$1&amp;L4066,定价因子!E:F,2,0)</f>
        <v>#N/A</v>
      </c>
      <c r="N4066" s="3"/>
      <c r="O4066" s="77" t="e">
        <f>VLOOKUP($N$1&amp;N4066,定价因子!E:F,2,0)</f>
        <v>#N/A</v>
      </c>
      <c r="P4066" s="3"/>
      <c r="Q4066" s="55" t="e">
        <f>VLOOKUP($P$1&amp;P4066,定价因子!$E:$F,2,0)</f>
        <v>#N/A</v>
      </c>
      <c r="R4066" s="3"/>
      <c r="S4066" s="77" t="e">
        <f>VLOOKUP($R$1&amp;R4066,定价因子!$E:$F,2,0)</f>
        <v>#N/A</v>
      </c>
      <c r="T4066" s="61"/>
      <c r="U4066" s="63"/>
      <c r="V4066" s="63"/>
      <c r="W4066" s="63"/>
      <c r="X4066" s="3"/>
    </row>
    <row r="4067" spans="1:24">
      <c r="A4067" s="3"/>
      <c r="B4067" s="3"/>
      <c r="C4067" s="3"/>
      <c r="D4067" s="3"/>
      <c r="E4067" s="79"/>
      <c r="F4067" s="3"/>
      <c r="G4067" s="77" t="e">
        <f>VLOOKUP($F$1&amp;F4067,定价因子!E:F,2,0)</f>
        <v>#N/A</v>
      </c>
      <c r="H4067" s="3"/>
      <c r="I4067" s="77" t="e">
        <f>VLOOKUP($H$1&amp;H4067,定价因子!E:F,2,0)</f>
        <v>#N/A</v>
      </c>
      <c r="J4067" s="3"/>
      <c r="K4067" s="77" t="e">
        <f>VLOOKUP($J$1&amp;J4067,定价因子!E:F,2,0)</f>
        <v>#N/A</v>
      </c>
      <c r="L4067" s="3"/>
      <c r="M4067" s="77" t="e">
        <f>VLOOKUP($L$1&amp;L4067,定价因子!E:F,2,0)</f>
        <v>#N/A</v>
      </c>
      <c r="N4067" s="3"/>
      <c r="O4067" s="77" t="e">
        <f>VLOOKUP($N$1&amp;N4067,定价因子!E:F,2,0)</f>
        <v>#N/A</v>
      </c>
      <c r="P4067" s="3"/>
      <c r="Q4067" s="55" t="e">
        <f>VLOOKUP($P$1&amp;P4067,定价因子!$E:$F,2,0)</f>
        <v>#N/A</v>
      </c>
      <c r="R4067" s="3"/>
      <c r="S4067" s="77" t="e">
        <f>VLOOKUP($R$1&amp;R4067,定价因子!$E:$F,2,0)</f>
        <v>#N/A</v>
      </c>
      <c r="T4067" s="61"/>
      <c r="U4067" s="63"/>
      <c r="V4067" s="63"/>
      <c r="W4067" s="63"/>
      <c r="X4067" s="3"/>
    </row>
    <row r="4068" spans="1:24">
      <c r="A4068" s="3"/>
      <c r="B4068" s="3"/>
      <c r="C4068" s="3"/>
      <c r="D4068" s="3"/>
      <c r="E4068" s="79"/>
      <c r="F4068" s="3"/>
      <c r="G4068" s="77" t="e">
        <f>VLOOKUP($F$1&amp;F4068,定价因子!E:F,2,0)</f>
        <v>#N/A</v>
      </c>
      <c r="H4068" s="3"/>
      <c r="I4068" s="77" t="e">
        <f>VLOOKUP($H$1&amp;H4068,定价因子!E:F,2,0)</f>
        <v>#N/A</v>
      </c>
      <c r="J4068" s="3"/>
      <c r="K4068" s="77" t="e">
        <f>VLOOKUP($J$1&amp;J4068,定价因子!E:F,2,0)</f>
        <v>#N/A</v>
      </c>
      <c r="L4068" s="3"/>
      <c r="M4068" s="77" t="e">
        <f>VLOOKUP($L$1&amp;L4068,定价因子!E:F,2,0)</f>
        <v>#N/A</v>
      </c>
      <c r="N4068" s="3"/>
      <c r="O4068" s="77" t="e">
        <f>VLOOKUP($N$1&amp;N4068,定价因子!E:F,2,0)</f>
        <v>#N/A</v>
      </c>
      <c r="P4068" s="3"/>
      <c r="Q4068" s="55" t="e">
        <f>VLOOKUP($P$1&amp;P4068,定价因子!$E:$F,2,0)</f>
        <v>#N/A</v>
      </c>
      <c r="R4068" s="3"/>
      <c r="S4068" s="77" t="e">
        <f>VLOOKUP($R$1&amp;R4068,定价因子!$E:$F,2,0)</f>
        <v>#N/A</v>
      </c>
      <c r="T4068" s="61"/>
      <c r="U4068" s="63"/>
      <c r="V4068" s="63"/>
      <c r="W4068" s="63"/>
      <c r="X4068" s="3"/>
    </row>
    <row r="4069" spans="1:24">
      <c r="A4069" s="3"/>
      <c r="B4069" s="3"/>
      <c r="C4069" s="3"/>
      <c r="D4069" s="3"/>
      <c r="E4069" s="79"/>
      <c r="F4069" s="3"/>
      <c r="G4069" s="77" t="e">
        <f>VLOOKUP($F$1&amp;F4069,定价因子!E:F,2,0)</f>
        <v>#N/A</v>
      </c>
      <c r="H4069" s="3"/>
      <c r="I4069" s="77" t="e">
        <f>VLOOKUP($H$1&amp;H4069,定价因子!E:F,2,0)</f>
        <v>#N/A</v>
      </c>
      <c r="J4069" s="3"/>
      <c r="K4069" s="77" t="e">
        <f>VLOOKUP($J$1&amp;J4069,定价因子!E:F,2,0)</f>
        <v>#N/A</v>
      </c>
      <c r="L4069" s="3"/>
      <c r="M4069" s="77" t="e">
        <f>VLOOKUP($L$1&amp;L4069,定价因子!E:F,2,0)</f>
        <v>#N/A</v>
      </c>
      <c r="N4069" s="3"/>
      <c r="O4069" s="77" t="e">
        <f>VLOOKUP($N$1&amp;N4069,定价因子!E:F,2,0)</f>
        <v>#N/A</v>
      </c>
      <c r="P4069" s="3"/>
      <c r="Q4069" s="55" t="e">
        <f>VLOOKUP($P$1&amp;P4069,定价因子!$E:$F,2,0)</f>
        <v>#N/A</v>
      </c>
      <c r="R4069" s="3"/>
      <c r="S4069" s="77" t="e">
        <f>VLOOKUP($R$1&amp;R4069,定价因子!$E:$F,2,0)</f>
        <v>#N/A</v>
      </c>
      <c r="T4069" s="61"/>
      <c r="U4069" s="63"/>
      <c r="V4069" s="63"/>
      <c r="W4069" s="63"/>
      <c r="X4069" s="3"/>
    </row>
    <row r="4070" spans="1:24">
      <c r="A4070" s="3"/>
      <c r="B4070" s="3"/>
      <c r="C4070" s="3"/>
      <c r="D4070" s="3"/>
      <c r="E4070" s="79"/>
      <c r="F4070" s="3"/>
      <c r="G4070" s="77" t="e">
        <f>VLOOKUP($F$1&amp;F4070,定价因子!E:F,2,0)</f>
        <v>#N/A</v>
      </c>
      <c r="H4070" s="3"/>
      <c r="I4070" s="77" t="e">
        <f>VLOOKUP($H$1&amp;H4070,定价因子!E:F,2,0)</f>
        <v>#N/A</v>
      </c>
      <c r="J4070" s="3"/>
      <c r="K4070" s="77" t="e">
        <f>VLOOKUP($J$1&amp;J4070,定价因子!E:F,2,0)</f>
        <v>#N/A</v>
      </c>
      <c r="L4070" s="3"/>
      <c r="M4070" s="77" t="e">
        <f>VLOOKUP($L$1&amp;L4070,定价因子!E:F,2,0)</f>
        <v>#N/A</v>
      </c>
      <c r="N4070" s="3"/>
      <c r="O4070" s="77" t="e">
        <f>VLOOKUP($N$1&amp;N4070,定价因子!E:F,2,0)</f>
        <v>#N/A</v>
      </c>
      <c r="P4070" s="3"/>
      <c r="Q4070" s="55" t="e">
        <f>VLOOKUP($P$1&amp;P4070,定价因子!$E:$F,2,0)</f>
        <v>#N/A</v>
      </c>
      <c r="R4070" s="3"/>
      <c r="S4070" s="77" t="e">
        <f>VLOOKUP($R$1&amp;R4070,定价因子!$E:$F,2,0)</f>
        <v>#N/A</v>
      </c>
      <c r="T4070" s="61"/>
      <c r="U4070" s="63"/>
      <c r="V4070" s="63"/>
      <c r="W4070" s="63"/>
      <c r="X4070" s="3"/>
    </row>
    <row r="4071" spans="1:24">
      <c r="A4071" s="3"/>
      <c r="B4071" s="3"/>
      <c r="C4071" s="3"/>
      <c r="D4071" s="3"/>
      <c r="E4071" s="79"/>
      <c r="F4071" s="3"/>
      <c r="G4071" s="77" t="e">
        <f>VLOOKUP($F$1&amp;F4071,定价因子!E:F,2,0)</f>
        <v>#N/A</v>
      </c>
      <c r="H4071" s="3"/>
      <c r="I4071" s="77" t="e">
        <f>VLOOKUP($H$1&amp;H4071,定价因子!E:F,2,0)</f>
        <v>#N/A</v>
      </c>
      <c r="J4071" s="3"/>
      <c r="K4071" s="77" t="e">
        <f>VLOOKUP($J$1&amp;J4071,定价因子!E:F,2,0)</f>
        <v>#N/A</v>
      </c>
      <c r="L4071" s="3"/>
      <c r="M4071" s="77" t="e">
        <f>VLOOKUP($L$1&amp;L4071,定价因子!E:F,2,0)</f>
        <v>#N/A</v>
      </c>
      <c r="N4071" s="3"/>
      <c r="O4071" s="77" t="e">
        <f>VLOOKUP($N$1&amp;N4071,定价因子!E:F,2,0)</f>
        <v>#N/A</v>
      </c>
      <c r="P4071" s="3"/>
      <c r="Q4071" s="55" t="e">
        <f>VLOOKUP($P$1&amp;P4071,定价因子!$E:$F,2,0)</f>
        <v>#N/A</v>
      </c>
      <c r="R4071" s="3"/>
      <c r="S4071" s="77" t="e">
        <f>VLOOKUP($R$1&amp;R4071,定价因子!$E:$F,2,0)</f>
        <v>#N/A</v>
      </c>
      <c r="T4071" s="61"/>
      <c r="U4071" s="63"/>
      <c r="V4071" s="63"/>
      <c r="W4071" s="63"/>
      <c r="X4071" s="3"/>
    </row>
    <row r="4072" spans="1:24">
      <c r="A4072" s="3"/>
      <c r="B4072" s="3"/>
      <c r="C4072" s="3"/>
      <c r="D4072" s="3"/>
      <c r="E4072" s="79"/>
      <c r="F4072" s="3"/>
      <c r="G4072" s="77" t="e">
        <f>VLOOKUP($F$1&amp;F4072,定价因子!E:F,2,0)</f>
        <v>#N/A</v>
      </c>
      <c r="H4072" s="3"/>
      <c r="I4072" s="77" t="e">
        <f>VLOOKUP($H$1&amp;H4072,定价因子!E:F,2,0)</f>
        <v>#N/A</v>
      </c>
      <c r="J4072" s="3"/>
      <c r="K4072" s="77" t="e">
        <f>VLOOKUP($J$1&amp;J4072,定价因子!E:F,2,0)</f>
        <v>#N/A</v>
      </c>
      <c r="L4072" s="3"/>
      <c r="M4072" s="77" t="e">
        <f>VLOOKUP($L$1&amp;L4072,定价因子!E:F,2,0)</f>
        <v>#N/A</v>
      </c>
      <c r="N4072" s="3"/>
      <c r="O4072" s="77" t="e">
        <f>VLOOKUP($N$1&amp;N4072,定价因子!E:F,2,0)</f>
        <v>#N/A</v>
      </c>
      <c r="P4072" s="3"/>
      <c r="Q4072" s="55" t="e">
        <f>VLOOKUP($P$1&amp;P4072,定价因子!$E:$F,2,0)</f>
        <v>#N/A</v>
      </c>
      <c r="R4072" s="3"/>
      <c r="S4072" s="77" t="e">
        <f>VLOOKUP($R$1&amp;R4072,定价因子!$E:$F,2,0)</f>
        <v>#N/A</v>
      </c>
      <c r="T4072" s="61"/>
      <c r="U4072" s="63"/>
      <c r="V4072" s="63"/>
      <c r="W4072" s="63"/>
      <c r="X4072" s="3"/>
    </row>
    <row r="4073" spans="1:24">
      <c r="A4073" s="3"/>
      <c r="B4073" s="3"/>
      <c r="C4073" s="3"/>
      <c r="D4073" s="3"/>
      <c r="E4073" s="79"/>
      <c r="F4073" s="3"/>
      <c r="G4073" s="77" t="e">
        <f>VLOOKUP($F$1&amp;F4073,定价因子!E:F,2,0)</f>
        <v>#N/A</v>
      </c>
      <c r="H4073" s="3"/>
      <c r="I4073" s="77" t="e">
        <f>VLOOKUP($H$1&amp;H4073,定价因子!E:F,2,0)</f>
        <v>#N/A</v>
      </c>
      <c r="J4073" s="3"/>
      <c r="K4073" s="77" t="e">
        <f>VLOOKUP($J$1&amp;J4073,定价因子!E:F,2,0)</f>
        <v>#N/A</v>
      </c>
      <c r="L4073" s="3"/>
      <c r="M4073" s="77" t="e">
        <f>VLOOKUP($L$1&amp;L4073,定价因子!E:F,2,0)</f>
        <v>#N/A</v>
      </c>
      <c r="N4073" s="3"/>
      <c r="O4073" s="77" t="e">
        <f>VLOOKUP($N$1&amp;N4073,定价因子!E:F,2,0)</f>
        <v>#N/A</v>
      </c>
      <c r="P4073" s="3"/>
      <c r="Q4073" s="55" t="e">
        <f>VLOOKUP($P$1&amp;P4073,定价因子!$E:$F,2,0)</f>
        <v>#N/A</v>
      </c>
      <c r="R4073" s="3"/>
      <c r="S4073" s="77" t="e">
        <f>VLOOKUP($R$1&amp;R4073,定价因子!$E:$F,2,0)</f>
        <v>#N/A</v>
      </c>
      <c r="T4073" s="61"/>
      <c r="U4073" s="63"/>
      <c r="V4073" s="63"/>
      <c r="W4073" s="63"/>
      <c r="X4073" s="3"/>
    </row>
    <row r="4074" spans="1:24">
      <c r="A4074" s="3"/>
      <c r="B4074" s="3"/>
      <c r="C4074" s="3"/>
      <c r="D4074" s="3"/>
      <c r="E4074" s="79"/>
      <c r="F4074" s="3"/>
      <c r="G4074" s="77" t="e">
        <f>VLOOKUP($F$1&amp;F4074,定价因子!E:F,2,0)</f>
        <v>#N/A</v>
      </c>
      <c r="H4074" s="3"/>
      <c r="I4074" s="77" t="e">
        <f>VLOOKUP($H$1&amp;H4074,定价因子!E:F,2,0)</f>
        <v>#N/A</v>
      </c>
      <c r="J4074" s="3"/>
      <c r="K4074" s="77" t="e">
        <f>VLOOKUP($J$1&amp;J4074,定价因子!E:F,2,0)</f>
        <v>#N/A</v>
      </c>
      <c r="L4074" s="3"/>
      <c r="M4074" s="77" t="e">
        <f>VLOOKUP($L$1&amp;L4074,定价因子!E:F,2,0)</f>
        <v>#N/A</v>
      </c>
      <c r="N4074" s="3"/>
      <c r="O4074" s="77" t="e">
        <f>VLOOKUP($N$1&amp;N4074,定价因子!E:F,2,0)</f>
        <v>#N/A</v>
      </c>
      <c r="P4074" s="3"/>
      <c r="Q4074" s="55" t="e">
        <f>VLOOKUP($P$1&amp;P4074,定价因子!$E:$F,2,0)</f>
        <v>#N/A</v>
      </c>
      <c r="R4074" s="3"/>
      <c r="S4074" s="77" t="e">
        <f>VLOOKUP($R$1&amp;R4074,定价因子!$E:$F,2,0)</f>
        <v>#N/A</v>
      </c>
      <c r="T4074" s="61"/>
      <c r="U4074" s="63"/>
      <c r="V4074" s="63"/>
      <c r="W4074" s="63"/>
      <c r="X4074" s="3"/>
    </row>
    <row r="4075" spans="1:24">
      <c r="A4075" s="3"/>
      <c r="B4075" s="3"/>
      <c r="C4075" s="3"/>
      <c r="D4075" s="3"/>
      <c r="E4075" s="79"/>
      <c r="F4075" s="3"/>
      <c r="G4075" s="77" t="e">
        <f>VLOOKUP($F$1&amp;F4075,定价因子!E:F,2,0)</f>
        <v>#N/A</v>
      </c>
      <c r="H4075" s="3"/>
      <c r="I4075" s="77" t="e">
        <f>VLOOKUP($H$1&amp;H4075,定价因子!E:F,2,0)</f>
        <v>#N/A</v>
      </c>
      <c r="J4075" s="3"/>
      <c r="K4075" s="77" t="e">
        <f>VLOOKUP($J$1&amp;J4075,定价因子!E:F,2,0)</f>
        <v>#N/A</v>
      </c>
      <c r="L4075" s="3"/>
      <c r="M4075" s="77" t="e">
        <f>VLOOKUP($L$1&amp;L4075,定价因子!E:F,2,0)</f>
        <v>#N/A</v>
      </c>
      <c r="N4075" s="3"/>
      <c r="O4075" s="77" t="e">
        <f>VLOOKUP($N$1&amp;N4075,定价因子!E:F,2,0)</f>
        <v>#N/A</v>
      </c>
      <c r="P4075" s="3"/>
      <c r="Q4075" s="55" t="e">
        <f>VLOOKUP($P$1&amp;P4075,定价因子!$E:$F,2,0)</f>
        <v>#N/A</v>
      </c>
      <c r="R4075" s="3"/>
      <c r="S4075" s="77" t="e">
        <f>VLOOKUP($R$1&amp;R4075,定价因子!$E:$F,2,0)</f>
        <v>#N/A</v>
      </c>
      <c r="T4075" s="61"/>
      <c r="U4075" s="63"/>
      <c r="V4075" s="63"/>
      <c r="W4075" s="63"/>
      <c r="X4075" s="3"/>
    </row>
    <row r="4076" spans="1:24">
      <c r="A4076" s="3"/>
      <c r="B4076" s="3"/>
      <c r="C4076" s="3"/>
      <c r="D4076" s="3"/>
      <c r="E4076" s="79"/>
      <c r="F4076" s="3"/>
      <c r="G4076" s="77" t="e">
        <f>VLOOKUP($F$1&amp;F4076,定价因子!E:F,2,0)</f>
        <v>#N/A</v>
      </c>
      <c r="H4076" s="3"/>
      <c r="I4076" s="77" t="e">
        <f>VLOOKUP($H$1&amp;H4076,定价因子!E:F,2,0)</f>
        <v>#N/A</v>
      </c>
      <c r="J4076" s="3"/>
      <c r="K4076" s="77" t="e">
        <f>VLOOKUP($J$1&amp;J4076,定价因子!E:F,2,0)</f>
        <v>#N/A</v>
      </c>
      <c r="L4076" s="3"/>
      <c r="M4076" s="77" t="e">
        <f>VLOOKUP($L$1&amp;L4076,定价因子!E:F,2,0)</f>
        <v>#N/A</v>
      </c>
      <c r="N4076" s="3"/>
      <c r="O4076" s="77" t="e">
        <f>VLOOKUP($N$1&amp;N4076,定价因子!E:F,2,0)</f>
        <v>#N/A</v>
      </c>
      <c r="P4076" s="3"/>
      <c r="Q4076" s="55" t="e">
        <f>VLOOKUP($P$1&amp;P4076,定价因子!$E:$F,2,0)</f>
        <v>#N/A</v>
      </c>
      <c r="R4076" s="3"/>
      <c r="S4076" s="77" t="e">
        <f>VLOOKUP($R$1&amp;R4076,定价因子!$E:$F,2,0)</f>
        <v>#N/A</v>
      </c>
      <c r="T4076" s="61"/>
      <c r="U4076" s="63"/>
      <c r="V4076" s="63"/>
      <c r="W4076" s="63"/>
      <c r="X4076" s="3"/>
    </row>
    <row r="4077" spans="1:24">
      <c r="A4077" s="3"/>
      <c r="B4077" s="3"/>
      <c r="C4077" s="3"/>
      <c r="D4077" s="3"/>
      <c r="E4077" s="79"/>
      <c r="F4077" s="3"/>
      <c r="G4077" s="77" t="e">
        <f>VLOOKUP($F$1&amp;F4077,定价因子!E:F,2,0)</f>
        <v>#N/A</v>
      </c>
      <c r="H4077" s="3"/>
      <c r="I4077" s="77" t="e">
        <f>VLOOKUP($H$1&amp;H4077,定价因子!E:F,2,0)</f>
        <v>#N/A</v>
      </c>
      <c r="J4077" s="3"/>
      <c r="K4077" s="77" t="e">
        <f>VLOOKUP($J$1&amp;J4077,定价因子!E:F,2,0)</f>
        <v>#N/A</v>
      </c>
      <c r="L4077" s="3"/>
      <c r="M4077" s="77" t="e">
        <f>VLOOKUP($L$1&amp;L4077,定价因子!E:F,2,0)</f>
        <v>#N/A</v>
      </c>
      <c r="N4077" s="3"/>
      <c r="O4077" s="77" t="e">
        <f>VLOOKUP($N$1&amp;N4077,定价因子!E:F,2,0)</f>
        <v>#N/A</v>
      </c>
      <c r="P4077" s="3"/>
      <c r="Q4077" s="55" t="e">
        <f>VLOOKUP($P$1&amp;P4077,定价因子!$E:$F,2,0)</f>
        <v>#N/A</v>
      </c>
      <c r="R4077" s="3"/>
      <c r="S4077" s="77" t="e">
        <f>VLOOKUP($R$1&amp;R4077,定价因子!$E:$F,2,0)</f>
        <v>#N/A</v>
      </c>
      <c r="T4077" s="61"/>
      <c r="U4077" s="63"/>
      <c r="V4077" s="63"/>
      <c r="W4077" s="63"/>
      <c r="X4077" s="3"/>
    </row>
    <row r="4078" spans="1:24">
      <c r="A4078" s="3"/>
      <c r="B4078" s="3"/>
      <c r="C4078" s="3"/>
      <c r="D4078" s="3"/>
      <c r="E4078" s="79"/>
      <c r="F4078" s="3"/>
      <c r="G4078" s="77" t="e">
        <f>VLOOKUP($F$1&amp;F4078,定价因子!E:F,2,0)</f>
        <v>#N/A</v>
      </c>
      <c r="H4078" s="3"/>
      <c r="I4078" s="77" t="e">
        <f>VLOOKUP($H$1&amp;H4078,定价因子!E:F,2,0)</f>
        <v>#N/A</v>
      </c>
      <c r="J4078" s="3"/>
      <c r="K4078" s="77" t="e">
        <f>VLOOKUP($J$1&amp;J4078,定价因子!E:F,2,0)</f>
        <v>#N/A</v>
      </c>
      <c r="L4078" s="3"/>
      <c r="M4078" s="77" t="e">
        <f>VLOOKUP($L$1&amp;L4078,定价因子!E:F,2,0)</f>
        <v>#N/A</v>
      </c>
      <c r="N4078" s="3"/>
      <c r="O4078" s="77" t="e">
        <f>VLOOKUP($N$1&amp;N4078,定价因子!E:F,2,0)</f>
        <v>#N/A</v>
      </c>
      <c r="P4078" s="3"/>
      <c r="Q4078" s="55" t="e">
        <f>VLOOKUP($P$1&amp;P4078,定价因子!$E:$F,2,0)</f>
        <v>#N/A</v>
      </c>
      <c r="R4078" s="3"/>
      <c r="S4078" s="77" t="e">
        <f>VLOOKUP($R$1&amp;R4078,定价因子!$E:$F,2,0)</f>
        <v>#N/A</v>
      </c>
      <c r="T4078" s="61"/>
      <c r="U4078" s="63"/>
      <c r="V4078" s="63"/>
      <c r="W4078" s="63"/>
      <c r="X4078" s="3"/>
    </row>
    <row r="4079" spans="1:24">
      <c r="A4079" s="3"/>
      <c r="B4079" s="3"/>
      <c r="C4079" s="3"/>
      <c r="D4079" s="3"/>
      <c r="E4079" s="79"/>
      <c r="F4079" s="3"/>
      <c r="G4079" s="77" t="e">
        <f>VLOOKUP($F$1&amp;F4079,定价因子!E:F,2,0)</f>
        <v>#N/A</v>
      </c>
      <c r="H4079" s="3"/>
      <c r="I4079" s="77" t="e">
        <f>VLOOKUP($H$1&amp;H4079,定价因子!E:F,2,0)</f>
        <v>#N/A</v>
      </c>
      <c r="J4079" s="3"/>
      <c r="K4079" s="77" t="e">
        <f>VLOOKUP($J$1&amp;J4079,定价因子!E:F,2,0)</f>
        <v>#N/A</v>
      </c>
      <c r="L4079" s="3"/>
      <c r="M4079" s="77" t="e">
        <f>VLOOKUP($L$1&amp;L4079,定价因子!E:F,2,0)</f>
        <v>#N/A</v>
      </c>
      <c r="N4079" s="3"/>
      <c r="O4079" s="77" t="e">
        <f>VLOOKUP($N$1&amp;N4079,定价因子!E:F,2,0)</f>
        <v>#N/A</v>
      </c>
      <c r="P4079" s="3"/>
      <c r="Q4079" s="55" t="e">
        <f>VLOOKUP($P$1&amp;P4079,定价因子!$E:$F,2,0)</f>
        <v>#N/A</v>
      </c>
      <c r="R4079" s="3"/>
      <c r="S4079" s="77" t="e">
        <f>VLOOKUP($R$1&amp;R4079,定价因子!$E:$F,2,0)</f>
        <v>#N/A</v>
      </c>
      <c r="T4079" s="61"/>
      <c r="U4079" s="63"/>
      <c r="V4079" s="63"/>
      <c r="W4079" s="63"/>
      <c r="X4079" s="3"/>
    </row>
    <row r="4080" spans="1:24">
      <c r="A4080" s="3"/>
      <c r="B4080" s="3"/>
      <c r="C4080" s="3"/>
      <c r="D4080" s="3"/>
      <c r="E4080" s="79"/>
      <c r="F4080" s="3"/>
      <c r="G4080" s="77" t="e">
        <f>VLOOKUP($F$1&amp;F4080,定价因子!E:F,2,0)</f>
        <v>#N/A</v>
      </c>
      <c r="H4080" s="3"/>
      <c r="I4080" s="77" t="e">
        <f>VLOOKUP($H$1&amp;H4080,定价因子!E:F,2,0)</f>
        <v>#N/A</v>
      </c>
      <c r="J4080" s="3"/>
      <c r="K4080" s="77" t="e">
        <f>VLOOKUP($J$1&amp;J4080,定价因子!E:F,2,0)</f>
        <v>#N/A</v>
      </c>
      <c r="L4080" s="3"/>
      <c r="M4080" s="77" t="e">
        <f>VLOOKUP($L$1&amp;L4080,定价因子!E:F,2,0)</f>
        <v>#N/A</v>
      </c>
      <c r="N4080" s="3"/>
      <c r="O4080" s="77" t="e">
        <f>VLOOKUP($N$1&amp;N4080,定价因子!E:F,2,0)</f>
        <v>#N/A</v>
      </c>
      <c r="P4080" s="3"/>
      <c r="Q4080" s="55" t="e">
        <f>VLOOKUP($P$1&amp;P4080,定价因子!$E:$F,2,0)</f>
        <v>#N/A</v>
      </c>
      <c r="R4080" s="3"/>
      <c r="S4080" s="77" t="e">
        <f>VLOOKUP($R$1&amp;R4080,定价因子!$E:$F,2,0)</f>
        <v>#N/A</v>
      </c>
      <c r="T4080" s="61"/>
      <c r="U4080" s="63"/>
      <c r="V4080" s="63"/>
      <c r="W4080" s="63"/>
      <c r="X4080" s="3"/>
    </row>
    <row r="4081" spans="1:24">
      <c r="A4081" s="3"/>
      <c r="B4081" s="3"/>
      <c r="C4081" s="3"/>
      <c r="D4081" s="3"/>
      <c r="E4081" s="79"/>
      <c r="F4081" s="3"/>
      <c r="G4081" s="77" t="e">
        <f>VLOOKUP($F$1&amp;F4081,定价因子!E:F,2,0)</f>
        <v>#N/A</v>
      </c>
      <c r="H4081" s="3"/>
      <c r="I4081" s="77" t="e">
        <f>VLOOKUP($H$1&amp;H4081,定价因子!E:F,2,0)</f>
        <v>#N/A</v>
      </c>
      <c r="J4081" s="3"/>
      <c r="K4081" s="77" t="e">
        <f>VLOOKUP($J$1&amp;J4081,定价因子!E:F,2,0)</f>
        <v>#N/A</v>
      </c>
      <c r="L4081" s="3"/>
      <c r="M4081" s="77" t="e">
        <f>VLOOKUP($L$1&amp;L4081,定价因子!E:F,2,0)</f>
        <v>#N/A</v>
      </c>
      <c r="N4081" s="3"/>
      <c r="O4081" s="77" t="e">
        <f>VLOOKUP($N$1&amp;N4081,定价因子!E:F,2,0)</f>
        <v>#N/A</v>
      </c>
      <c r="P4081" s="3"/>
      <c r="Q4081" s="55" t="e">
        <f>VLOOKUP($P$1&amp;P4081,定价因子!$E:$F,2,0)</f>
        <v>#N/A</v>
      </c>
      <c r="R4081" s="3"/>
      <c r="S4081" s="77" t="e">
        <f>VLOOKUP($R$1&amp;R4081,定价因子!$E:$F,2,0)</f>
        <v>#N/A</v>
      </c>
      <c r="T4081" s="61"/>
      <c r="U4081" s="63"/>
      <c r="V4081" s="63"/>
      <c r="W4081" s="63"/>
      <c r="X4081" s="3"/>
    </row>
    <row r="4082" spans="1:24">
      <c r="A4082" s="3"/>
      <c r="B4082" s="3"/>
      <c r="C4082" s="3"/>
      <c r="D4082" s="3"/>
      <c r="E4082" s="79"/>
      <c r="F4082" s="3"/>
      <c r="G4082" s="77" t="e">
        <f>VLOOKUP($F$1&amp;F4082,定价因子!E:F,2,0)</f>
        <v>#N/A</v>
      </c>
      <c r="H4082" s="3"/>
      <c r="I4082" s="77" t="e">
        <f>VLOOKUP($H$1&amp;H4082,定价因子!E:F,2,0)</f>
        <v>#N/A</v>
      </c>
      <c r="J4082" s="3"/>
      <c r="K4082" s="77" t="e">
        <f>VLOOKUP($J$1&amp;J4082,定价因子!E:F,2,0)</f>
        <v>#N/A</v>
      </c>
      <c r="L4082" s="3"/>
      <c r="M4082" s="77" t="e">
        <f>VLOOKUP($L$1&amp;L4082,定价因子!E:F,2,0)</f>
        <v>#N/A</v>
      </c>
      <c r="N4082" s="3"/>
      <c r="O4082" s="77" t="e">
        <f>VLOOKUP($N$1&amp;N4082,定价因子!E:F,2,0)</f>
        <v>#N/A</v>
      </c>
      <c r="P4082" s="3"/>
      <c r="Q4082" s="55" t="e">
        <f>VLOOKUP($P$1&amp;P4082,定价因子!$E:$F,2,0)</f>
        <v>#N/A</v>
      </c>
      <c r="R4082" s="3"/>
      <c r="S4082" s="77" t="e">
        <f>VLOOKUP($R$1&amp;R4082,定价因子!$E:$F,2,0)</f>
        <v>#N/A</v>
      </c>
      <c r="T4082" s="61"/>
      <c r="U4082" s="63"/>
      <c r="V4082" s="63"/>
      <c r="W4082" s="63"/>
      <c r="X4082" s="3"/>
    </row>
    <row r="4083" spans="1:24">
      <c r="A4083" s="3"/>
      <c r="B4083" s="3"/>
      <c r="C4083" s="3"/>
      <c r="D4083" s="3"/>
      <c r="E4083" s="79"/>
      <c r="F4083" s="3"/>
      <c r="G4083" s="77" t="e">
        <f>VLOOKUP($F$1&amp;F4083,定价因子!E:F,2,0)</f>
        <v>#N/A</v>
      </c>
      <c r="H4083" s="3"/>
      <c r="I4083" s="77" t="e">
        <f>VLOOKUP($H$1&amp;H4083,定价因子!E:F,2,0)</f>
        <v>#N/A</v>
      </c>
      <c r="J4083" s="3"/>
      <c r="K4083" s="77" t="e">
        <f>VLOOKUP($J$1&amp;J4083,定价因子!E:F,2,0)</f>
        <v>#N/A</v>
      </c>
      <c r="L4083" s="3"/>
      <c r="M4083" s="77" t="e">
        <f>VLOOKUP($L$1&amp;L4083,定价因子!E:F,2,0)</f>
        <v>#N/A</v>
      </c>
      <c r="N4083" s="3"/>
      <c r="O4083" s="77" t="e">
        <f>VLOOKUP($N$1&amp;N4083,定价因子!E:F,2,0)</f>
        <v>#N/A</v>
      </c>
      <c r="P4083" s="3"/>
      <c r="Q4083" s="55" t="e">
        <f>VLOOKUP($P$1&amp;P4083,定价因子!$E:$F,2,0)</f>
        <v>#N/A</v>
      </c>
      <c r="R4083" s="3"/>
      <c r="S4083" s="77" t="e">
        <f>VLOOKUP($R$1&amp;R4083,定价因子!$E:$F,2,0)</f>
        <v>#N/A</v>
      </c>
      <c r="T4083" s="61"/>
      <c r="U4083" s="63"/>
      <c r="V4083" s="63"/>
      <c r="W4083" s="63"/>
      <c r="X4083" s="3"/>
    </row>
    <row r="4084" spans="1:24">
      <c r="A4084" s="3"/>
      <c r="B4084" s="3"/>
      <c r="C4084" s="3"/>
      <c r="D4084" s="3"/>
      <c r="E4084" s="79"/>
      <c r="F4084" s="3"/>
      <c r="G4084" s="77" t="e">
        <f>VLOOKUP($F$1&amp;F4084,定价因子!E:F,2,0)</f>
        <v>#N/A</v>
      </c>
      <c r="H4084" s="3"/>
      <c r="I4084" s="77" t="e">
        <f>VLOOKUP($H$1&amp;H4084,定价因子!E:F,2,0)</f>
        <v>#N/A</v>
      </c>
      <c r="J4084" s="3"/>
      <c r="K4084" s="77" t="e">
        <f>VLOOKUP($J$1&amp;J4084,定价因子!E:F,2,0)</f>
        <v>#N/A</v>
      </c>
      <c r="L4084" s="3"/>
      <c r="M4084" s="77" t="e">
        <f>VLOOKUP($L$1&amp;L4084,定价因子!E:F,2,0)</f>
        <v>#N/A</v>
      </c>
      <c r="N4084" s="3"/>
      <c r="O4084" s="77" t="e">
        <f>VLOOKUP($N$1&amp;N4084,定价因子!E:F,2,0)</f>
        <v>#N/A</v>
      </c>
      <c r="P4084" s="3"/>
      <c r="Q4084" s="55" t="e">
        <f>VLOOKUP($P$1&amp;P4084,定价因子!$E:$F,2,0)</f>
        <v>#N/A</v>
      </c>
      <c r="R4084" s="3"/>
      <c r="S4084" s="77" t="e">
        <f>VLOOKUP($R$1&amp;R4084,定价因子!$E:$F,2,0)</f>
        <v>#N/A</v>
      </c>
      <c r="T4084" s="61"/>
      <c r="U4084" s="63"/>
      <c r="V4084" s="63"/>
      <c r="W4084" s="63"/>
      <c r="X4084" s="3"/>
    </row>
    <row r="4085" spans="1:24">
      <c r="A4085" s="3"/>
      <c r="B4085" s="3"/>
      <c r="C4085" s="3"/>
      <c r="D4085" s="3"/>
      <c r="E4085" s="79"/>
      <c r="F4085" s="3"/>
      <c r="G4085" s="77" t="e">
        <f>VLOOKUP($F$1&amp;F4085,定价因子!E:F,2,0)</f>
        <v>#N/A</v>
      </c>
      <c r="H4085" s="3"/>
      <c r="I4085" s="77" t="e">
        <f>VLOOKUP($H$1&amp;H4085,定价因子!E:F,2,0)</f>
        <v>#N/A</v>
      </c>
      <c r="J4085" s="3"/>
      <c r="K4085" s="77" t="e">
        <f>VLOOKUP($J$1&amp;J4085,定价因子!E:F,2,0)</f>
        <v>#N/A</v>
      </c>
      <c r="L4085" s="3"/>
      <c r="M4085" s="77" t="e">
        <f>VLOOKUP($L$1&amp;L4085,定价因子!E:F,2,0)</f>
        <v>#N/A</v>
      </c>
      <c r="N4085" s="3"/>
      <c r="O4085" s="77" t="e">
        <f>VLOOKUP($N$1&amp;N4085,定价因子!E:F,2,0)</f>
        <v>#N/A</v>
      </c>
      <c r="P4085" s="3"/>
      <c r="Q4085" s="55" t="e">
        <f>VLOOKUP($P$1&amp;P4085,定价因子!$E:$F,2,0)</f>
        <v>#N/A</v>
      </c>
      <c r="R4085" s="3"/>
      <c r="S4085" s="77" t="e">
        <f>VLOOKUP($R$1&amp;R4085,定价因子!$E:$F,2,0)</f>
        <v>#N/A</v>
      </c>
      <c r="T4085" s="61"/>
      <c r="U4085" s="63"/>
      <c r="V4085" s="63"/>
      <c r="W4085" s="63"/>
      <c r="X4085" s="3"/>
    </row>
    <row r="4086" spans="1:24">
      <c r="A4086" s="3"/>
      <c r="B4086" s="3"/>
      <c r="C4086" s="3"/>
      <c r="D4086" s="3"/>
      <c r="E4086" s="79"/>
      <c r="F4086" s="3"/>
      <c r="G4086" s="77" t="e">
        <f>VLOOKUP($F$1&amp;F4086,定价因子!E:F,2,0)</f>
        <v>#N/A</v>
      </c>
      <c r="H4086" s="3"/>
      <c r="I4086" s="77" t="e">
        <f>VLOOKUP($H$1&amp;H4086,定价因子!E:F,2,0)</f>
        <v>#N/A</v>
      </c>
      <c r="J4086" s="3"/>
      <c r="K4086" s="77" t="e">
        <f>VLOOKUP($J$1&amp;J4086,定价因子!E:F,2,0)</f>
        <v>#N/A</v>
      </c>
      <c r="L4086" s="3"/>
      <c r="M4086" s="77" t="e">
        <f>VLOOKUP($L$1&amp;L4086,定价因子!E:F,2,0)</f>
        <v>#N/A</v>
      </c>
      <c r="N4086" s="3"/>
      <c r="O4086" s="77" t="e">
        <f>VLOOKUP($N$1&amp;N4086,定价因子!E:F,2,0)</f>
        <v>#N/A</v>
      </c>
      <c r="P4086" s="3"/>
      <c r="Q4086" s="55" t="e">
        <f>VLOOKUP($P$1&amp;P4086,定价因子!$E:$F,2,0)</f>
        <v>#N/A</v>
      </c>
      <c r="R4086" s="3"/>
      <c r="S4086" s="77" t="e">
        <f>VLOOKUP($R$1&amp;R4086,定价因子!$E:$F,2,0)</f>
        <v>#N/A</v>
      </c>
      <c r="T4086" s="61"/>
      <c r="U4086" s="63"/>
      <c r="V4086" s="63"/>
      <c r="W4086" s="63"/>
      <c r="X4086" s="3"/>
    </row>
    <row r="4087" spans="1:24">
      <c r="A4087" s="3"/>
      <c r="B4087" s="3"/>
      <c r="C4087" s="3"/>
      <c r="D4087" s="3"/>
      <c r="E4087" s="79"/>
      <c r="F4087" s="3"/>
      <c r="G4087" s="77" t="e">
        <f>VLOOKUP($F$1&amp;F4087,定价因子!E:F,2,0)</f>
        <v>#N/A</v>
      </c>
      <c r="H4087" s="3"/>
      <c r="I4087" s="77" t="e">
        <f>VLOOKUP($H$1&amp;H4087,定价因子!E:F,2,0)</f>
        <v>#N/A</v>
      </c>
      <c r="J4087" s="3"/>
      <c r="K4087" s="77" t="e">
        <f>VLOOKUP($J$1&amp;J4087,定价因子!E:F,2,0)</f>
        <v>#N/A</v>
      </c>
      <c r="L4087" s="3"/>
      <c r="M4087" s="77" t="e">
        <f>VLOOKUP($L$1&amp;L4087,定价因子!E:F,2,0)</f>
        <v>#N/A</v>
      </c>
      <c r="N4087" s="3"/>
      <c r="O4087" s="77" t="e">
        <f>VLOOKUP($N$1&amp;N4087,定价因子!E:F,2,0)</f>
        <v>#N/A</v>
      </c>
      <c r="P4087" s="3"/>
      <c r="Q4087" s="55" t="e">
        <f>VLOOKUP($P$1&amp;P4087,定价因子!$E:$F,2,0)</f>
        <v>#N/A</v>
      </c>
      <c r="R4087" s="3"/>
      <c r="S4087" s="77" t="e">
        <f>VLOOKUP($R$1&amp;R4087,定价因子!$E:$F,2,0)</f>
        <v>#N/A</v>
      </c>
      <c r="T4087" s="61"/>
      <c r="U4087" s="63"/>
      <c r="V4087" s="63"/>
      <c r="W4087" s="63"/>
      <c r="X4087" s="3"/>
    </row>
    <row r="4088" spans="1:24">
      <c r="A4088" s="3"/>
      <c r="B4088" s="3"/>
      <c r="C4088" s="3"/>
      <c r="D4088" s="3"/>
      <c r="E4088" s="79"/>
      <c r="F4088" s="3"/>
      <c r="G4088" s="77" t="e">
        <f>VLOOKUP($F$1&amp;F4088,定价因子!E:F,2,0)</f>
        <v>#N/A</v>
      </c>
      <c r="H4088" s="3"/>
      <c r="I4088" s="77" t="e">
        <f>VLOOKUP($H$1&amp;H4088,定价因子!E:F,2,0)</f>
        <v>#N/A</v>
      </c>
      <c r="J4088" s="3"/>
      <c r="K4088" s="77" t="e">
        <f>VLOOKUP($J$1&amp;J4088,定价因子!E:F,2,0)</f>
        <v>#N/A</v>
      </c>
      <c r="L4088" s="3"/>
      <c r="M4088" s="77" t="e">
        <f>VLOOKUP($L$1&amp;L4088,定价因子!E:F,2,0)</f>
        <v>#N/A</v>
      </c>
      <c r="N4088" s="3"/>
      <c r="O4088" s="77" t="e">
        <f>VLOOKUP($N$1&amp;N4088,定价因子!E:F,2,0)</f>
        <v>#N/A</v>
      </c>
      <c r="P4088" s="3"/>
      <c r="Q4088" s="55" t="e">
        <f>VLOOKUP($P$1&amp;P4088,定价因子!$E:$F,2,0)</f>
        <v>#N/A</v>
      </c>
      <c r="R4088" s="3"/>
      <c r="S4088" s="77" t="e">
        <f>VLOOKUP($R$1&amp;R4088,定价因子!$E:$F,2,0)</f>
        <v>#N/A</v>
      </c>
      <c r="T4088" s="61"/>
      <c r="U4088" s="63"/>
      <c r="V4088" s="63"/>
      <c r="W4088" s="63"/>
      <c r="X4088" s="3"/>
    </row>
    <row r="4089" spans="1:24">
      <c r="A4089" s="3"/>
      <c r="B4089" s="3"/>
      <c r="C4089" s="3"/>
      <c r="D4089" s="3"/>
      <c r="E4089" s="79"/>
      <c r="F4089" s="3"/>
      <c r="G4089" s="77" t="e">
        <f>VLOOKUP($F$1&amp;F4089,定价因子!E:F,2,0)</f>
        <v>#N/A</v>
      </c>
      <c r="H4089" s="3"/>
      <c r="I4089" s="77" t="e">
        <f>VLOOKUP($H$1&amp;H4089,定价因子!E:F,2,0)</f>
        <v>#N/A</v>
      </c>
      <c r="J4089" s="3"/>
      <c r="K4089" s="77" t="e">
        <f>VLOOKUP($J$1&amp;J4089,定价因子!E:F,2,0)</f>
        <v>#N/A</v>
      </c>
      <c r="L4089" s="3"/>
      <c r="M4089" s="77" t="e">
        <f>VLOOKUP($L$1&amp;L4089,定价因子!E:F,2,0)</f>
        <v>#N/A</v>
      </c>
      <c r="N4089" s="3"/>
      <c r="O4089" s="77" t="e">
        <f>VLOOKUP($N$1&amp;N4089,定价因子!E:F,2,0)</f>
        <v>#N/A</v>
      </c>
      <c r="P4089" s="3"/>
      <c r="Q4089" s="55" t="e">
        <f>VLOOKUP($P$1&amp;P4089,定价因子!$E:$F,2,0)</f>
        <v>#N/A</v>
      </c>
      <c r="R4089" s="3"/>
      <c r="S4089" s="77" t="e">
        <f>VLOOKUP($R$1&amp;R4089,定价因子!$E:$F,2,0)</f>
        <v>#N/A</v>
      </c>
      <c r="T4089" s="61"/>
      <c r="U4089" s="63"/>
      <c r="V4089" s="63"/>
      <c r="W4089" s="63"/>
      <c r="X4089" s="3"/>
    </row>
    <row r="4090" spans="1:24">
      <c r="A4090" s="3"/>
      <c r="B4090" s="3"/>
      <c r="C4090" s="3"/>
      <c r="D4090" s="3"/>
      <c r="E4090" s="79"/>
      <c r="F4090" s="3"/>
      <c r="G4090" s="77" t="e">
        <f>VLOOKUP($F$1&amp;F4090,定价因子!E:F,2,0)</f>
        <v>#N/A</v>
      </c>
      <c r="H4090" s="3"/>
      <c r="I4090" s="77" t="e">
        <f>VLOOKUP($H$1&amp;H4090,定价因子!E:F,2,0)</f>
        <v>#N/A</v>
      </c>
      <c r="J4090" s="3"/>
      <c r="K4090" s="77" t="e">
        <f>VLOOKUP($J$1&amp;J4090,定价因子!E:F,2,0)</f>
        <v>#N/A</v>
      </c>
      <c r="L4090" s="3"/>
      <c r="M4090" s="77" t="e">
        <f>VLOOKUP($L$1&amp;L4090,定价因子!E:F,2,0)</f>
        <v>#N/A</v>
      </c>
      <c r="N4090" s="3"/>
      <c r="O4090" s="77" t="e">
        <f>VLOOKUP($N$1&amp;N4090,定价因子!E:F,2,0)</f>
        <v>#N/A</v>
      </c>
      <c r="P4090" s="3"/>
      <c r="Q4090" s="55" t="e">
        <f>VLOOKUP($P$1&amp;P4090,定价因子!$E:$F,2,0)</f>
        <v>#N/A</v>
      </c>
      <c r="R4090" s="3"/>
      <c r="S4090" s="77" t="e">
        <f>VLOOKUP($R$1&amp;R4090,定价因子!$E:$F,2,0)</f>
        <v>#N/A</v>
      </c>
      <c r="T4090" s="61"/>
      <c r="U4090" s="63"/>
      <c r="V4090" s="63"/>
      <c r="W4090" s="63"/>
      <c r="X4090" s="3"/>
    </row>
    <row r="4091" spans="1:24">
      <c r="A4091" s="3"/>
      <c r="B4091" s="3"/>
      <c r="C4091" s="3"/>
      <c r="D4091" s="3"/>
      <c r="E4091" s="79"/>
      <c r="F4091" s="3"/>
      <c r="G4091" s="77" t="e">
        <f>VLOOKUP($F$1&amp;F4091,定价因子!E:F,2,0)</f>
        <v>#N/A</v>
      </c>
      <c r="H4091" s="3"/>
      <c r="I4091" s="77" t="e">
        <f>VLOOKUP($H$1&amp;H4091,定价因子!E:F,2,0)</f>
        <v>#N/A</v>
      </c>
      <c r="J4091" s="3"/>
      <c r="K4091" s="77" t="e">
        <f>VLOOKUP($J$1&amp;J4091,定价因子!E:F,2,0)</f>
        <v>#N/A</v>
      </c>
      <c r="L4091" s="3"/>
      <c r="M4091" s="77" t="e">
        <f>VLOOKUP($L$1&amp;L4091,定价因子!E:F,2,0)</f>
        <v>#N/A</v>
      </c>
      <c r="N4091" s="3"/>
      <c r="O4091" s="77" t="e">
        <f>VLOOKUP($N$1&amp;N4091,定价因子!E:F,2,0)</f>
        <v>#N/A</v>
      </c>
      <c r="P4091" s="3"/>
      <c r="Q4091" s="55" t="e">
        <f>VLOOKUP($P$1&amp;P4091,定价因子!$E:$F,2,0)</f>
        <v>#N/A</v>
      </c>
      <c r="R4091" s="3"/>
      <c r="S4091" s="77" t="e">
        <f>VLOOKUP($R$1&amp;R4091,定价因子!$E:$F,2,0)</f>
        <v>#N/A</v>
      </c>
      <c r="T4091" s="61"/>
      <c r="U4091" s="63"/>
      <c r="V4091" s="63"/>
      <c r="W4091" s="63"/>
      <c r="X4091" s="3"/>
    </row>
    <row r="4092" spans="1:24">
      <c r="A4092" s="3"/>
      <c r="B4092" s="3"/>
      <c r="C4092" s="3"/>
      <c r="D4092" s="3"/>
      <c r="E4092" s="79"/>
      <c r="F4092" s="3"/>
      <c r="G4092" s="77" t="e">
        <f>VLOOKUP($F$1&amp;F4092,定价因子!E:F,2,0)</f>
        <v>#N/A</v>
      </c>
      <c r="H4092" s="3"/>
      <c r="I4092" s="77" t="e">
        <f>VLOOKUP($H$1&amp;H4092,定价因子!E:F,2,0)</f>
        <v>#N/A</v>
      </c>
      <c r="J4092" s="3"/>
      <c r="K4092" s="77" t="e">
        <f>VLOOKUP($J$1&amp;J4092,定价因子!E:F,2,0)</f>
        <v>#N/A</v>
      </c>
      <c r="L4092" s="3"/>
      <c r="M4092" s="77" t="e">
        <f>VLOOKUP($L$1&amp;L4092,定价因子!E:F,2,0)</f>
        <v>#N/A</v>
      </c>
      <c r="N4092" s="3"/>
      <c r="O4092" s="77" t="e">
        <f>VLOOKUP($N$1&amp;N4092,定价因子!E:F,2,0)</f>
        <v>#N/A</v>
      </c>
      <c r="P4092" s="3"/>
      <c r="Q4092" s="55" t="e">
        <f>VLOOKUP($P$1&amp;P4092,定价因子!$E:$F,2,0)</f>
        <v>#N/A</v>
      </c>
      <c r="R4092" s="3"/>
      <c r="S4092" s="77" t="e">
        <f>VLOOKUP($R$1&amp;R4092,定价因子!$E:$F,2,0)</f>
        <v>#N/A</v>
      </c>
      <c r="T4092" s="61"/>
      <c r="U4092" s="63"/>
      <c r="V4092" s="63"/>
      <c r="W4092" s="63"/>
      <c r="X4092" s="3"/>
    </row>
    <row r="4093" spans="1:24">
      <c r="A4093" s="3"/>
      <c r="B4093" s="3"/>
      <c r="C4093" s="3"/>
      <c r="D4093" s="3"/>
      <c r="E4093" s="79"/>
      <c r="F4093" s="3"/>
      <c r="G4093" s="77" t="e">
        <f>VLOOKUP($F$1&amp;F4093,定价因子!E:F,2,0)</f>
        <v>#N/A</v>
      </c>
      <c r="H4093" s="3"/>
      <c r="I4093" s="77" t="e">
        <f>VLOOKUP($H$1&amp;H4093,定价因子!E:F,2,0)</f>
        <v>#N/A</v>
      </c>
      <c r="J4093" s="3"/>
      <c r="K4093" s="77" t="e">
        <f>VLOOKUP($J$1&amp;J4093,定价因子!E:F,2,0)</f>
        <v>#N/A</v>
      </c>
      <c r="L4093" s="3"/>
      <c r="M4093" s="77" t="e">
        <f>VLOOKUP($L$1&amp;L4093,定价因子!E:F,2,0)</f>
        <v>#N/A</v>
      </c>
      <c r="N4093" s="3"/>
      <c r="O4093" s="77" t="e">
        <f>VLOOKUP($N$1&amp;N4093,定价因子!E:F,2,0)</f>
        <v>#N/A</v>
      </c>
      <c r="P4093" s="3"/>
      <c r="Q4093" s="55" t="e">
        <f>VLOOKUP($P$1&amp;P4093,定价因子!$E:$F,2,0)</f>
        <v>#N/A</v>
      </c>
      <c r="R4093" s="3"/>
      <c r="S4093" s="77" t="e">
        <f>VLOOKUP($R$1&amp;R4093,定价因子!$E:$F,2,0)</f>
        <v>#N/A</v>
      </c>
      <c r="T4093" s="61"/>
      <c r="U4093" s="63"/>
      <c r="V4093" s="63"/>
      <c r="W4093" s="63"/>
      <c r="X4093" s="3"/>
    </row>
    <row r="4094" spans="1:24">
      <c r="A4094" s="3"/>
      <c r="B4094" s="3"/>
      <c r="C4094" s="3"/>
      <c r="D4094" s="3"/>
      <c r="E4094" s="79"/>
      <c r="F4094" s="3"/>
      <c r="G4094" s="77" t="e">
        <f>VLOOKUP($F$1&amp;F4094,定价因子!E:F,2,0)</f>
        <v>#N/A</v>
      </c>
      <c r="H4094" s="3"/>
      <c r="I4094" s="77" t="e">
        <f>VLOOKUP($H$1&amp;H4094,定价因子!E:F,2,0)</f>
        <v>#N/A</v>
      </c>
      <c r="J4094" s="3"/>
      <c r="K4094" s="77" t="e">
        <f>VLOOKUP($J$1&amp;J4094,定价因子!E:F,2,0)</f>
        <v>#N/A</v>
      </c>
      <c r="L4094" s="3"/>
      <c r="M4094" s="77" t="e">
        <f>VLOOKUP($L$1&amp;L4094,定价因子!E:F,2,0)</f>
        <v>#N/A</v>
      </c>
      <c r="N4094" s="3"/>
      <c r="O4094" s="77" t="e">
        <f>VLOOKUP($N$1&amp;N4094,定价因子!E:F,2,0)</f>
        <v>#N/A</v>
      </c>
      <c r="P4094" s="3"/>
      <c r="Q4094" s="55" t="e">
        <f>VLOOKUP($P$1&amp;P4094,定价因子!$E:$F,2,0)</f>
        <v>#N/A</v>
      </c>
      <c r="R4094" s="3"/>
      <c r="S4094" s="77" t="e">
        <f>VLOOKUP($R$1&amp;R4094,定价因子!$E:$F,2,0)</f>
        <v>#N/A</v>
      </c>
      <c r="T4094" s="61"/>
      <c r="U4094" s="63"/>
      <c r="V4094" s="63"/>
      <c r="W4094" s="63"/>
      <c r="X4094" s="3"/>
    </row>
    <row r="4095" spans="1:24">
      <c r="A4095" s="3"/>
      <c r="B4095" s="3"/>
      <c r="C4095" s="3"/>
      <c r="D4095" s="3"/>
      <c r="E4095" s="79"/>
      <c r="F4095" s="3"/>
      <c r="G4095" s="77" t="e">
        <f>VLOOKUP($F$1&amp;F4095,定价因子!E:F,2,0)</f>
        <v>#N/A</v>
      </c>
      <c r="H4095" s="3"/>
      <c r="I4095" s="77" t="e">
        <f>VLOOKUP($H$1&amp;H4095,定价因子!E:F,2,0)</f>
        <v>#N/A</v>
      </c>
      <c r="J4095" s="3"/>
      <c r="K4095" s="77" t="e">
        <f>VLOOKUP($J$1&amp;J4095,定价因子!E:F,2,0)</f>
        <v>#N/A</v>
      </c>
      <c r="L4095" s="3"/>
      <c r="M4095" s="77" t="e">
        <f>VLOOKUP($L$1&amp;L4095,定价因子!E:F,2,0)</f>
        <v>#N/A</v>
      </c>
      <c r="N4095" s="3"/>
      <c r="O4095" s="77" t="e">
        <f>VLOOKUP($N$1&amp;N4095,定价因子!E:F,2,0)</f>
        <v>#N/A</v>
      </c>
      <c r="P4095" s="3"/>
      <c r="Q4095" s="55" t="e">
        <f>VLOOKUP($P$1&amp;P4095,定价因子!$E:$F,2,0)</f>
        <v>#N/A</v>
      </c>
      <c r="R4095" s="3"/>
      <c r="S4095" s="77" t="e">
        <f>VLOOKUP($R$1&amp;R4095,定价因子!$E:$F,2,0)</f>
        <v>#N/A</v>
      </c>
      <c r="T4095" s="61"/>
      <c r="U4095" s="63"/>
      <c r="V4095" s="63"/>
      <c r="W4095" s="63"/>
      <c r="X4095" s="3"/>
    </row>
    <row r="4096" spans="1:24">
      <c r="A4096" s="3"/>
      <c r="B4096" s="3"/>
      <c r="C4096" s="3"/>
      <c r="D4096" s="3"/>
      <c r="E4096" s="79"/>
      <c r="F4096" s="3"/>
      <c r="G4096" s="77" t="e">
        <f>VLOOKUP($F$1&amp;F4096,定价因子!E:F,2,0)</f>
        <v>#N/A</v>
      </c>
      <c r="H4096" s="3"/>
      <c r="I4096" s="77" t="e">
        <f>VLOOKUP($H$1&amp;H4096,定价因子!E:F,2,0)</f>
        <v>#N/A</v>
      </c>
      <c r="J4096" s="3"/>
      <c r="K4096" s="77" t="e">
        <f>VLOOKUP($J$1&amp;J4096,定价因子!E:F,2,0)</f>
        <v>#N/A</v>
      </c>
      <c r="L4096" s="3"/>
      <c r="M4096" s="77" t="e">
        <f>VLOOKUP($L$1&amp;L4096,定价因子!E:F,2,0)</f>
        <v>#N/A</v>
      </c>
      <c r="N4096" s="3"/>
      <c r="O4096" s="77" t="e">
        <f>VLOOKUP($N$1&amp;N4096,定价因子!E:F,2,0)</f>
        <v>#N/A</v>
      </c>
      <c r="P4096" s="3"/>
      <c r="Q4096" s="55" t="e">
        <f>VLOOKUP($P$1&amp;P4096,定价因子!$E:$F,2,0)</f>
        <v>#N/A</v>
      </c>
      <c r="R4096" s="3"/>
      <c r="S4096" s="77" t="e">
        <f>VLOOKUP($R$1&amp;R4096,定价因子!$E:$F,2,0)</f>
        <v>#N/A</v>
      </c>
      <c r="T4096" s="61"/>
      <c r="U4096" s="63"/>
      <c r="V4096" s="63"/>
      <c r="W4096" s="63"/>
      <c r="X4096" s="3"/>
    </row>
    <row r="4097" spans="1:24">
      <c r="A4097" s="3"/>
      <c r="B4097" s="3"/>
      <c r="C4097" s="3"/>
      <c r="D4097" s="3"/>
      <c r="E4097" s="79"/>
      <c r="F4097" s="3"/>
      <c r="G4097" s="77" t="e">
        <f>VLOOKUP($F$1&amp;F4097,定价因子!E:F,2,0)</f>
        <v>#N/A</v>
      </c>
      <c r="H4097" s="3"/>
      <c r="I4097" s="77" t="e">
        <f>VLOOKUP($H$1&amp;H4097,定价因子!E:F,2,0)</f>
        <v>#N/A</v>
      </c>
      <c r="J4097" s="3"/>
      <c r="K4097" s="77" t="e">
        <f>VLOOKUP($J$1&amp;J4097,定价因子!E:F,2,0)</f>
        <v>#N/A</v>
      </c>
      <c r="L4097" s="3"/>
      <c r="M4097" s="77" t="e">
        <f>VLOOKUP($L$1&amp;L4097,定价因子!E:F,2,0)</f>
        <v>#N/A</v>
      </c>
      <c r="N4097" s="3"/>
      <c r="O4097" s="77" t="e">
        <f>VLOOKUP($N$1&amp;N4097,定价因子!E:F,2,0)</f>
        <v>#N/A</v>
      </c>
      <c r="P4097" s="3"/>
      <c r="Q4097" s="55" t="e">
        <f>VLOOKUP($P$1&amp;P4097,定价因子!$E:$F,2,0)</f>
        <v>#N/A</v>
      </c>
      <c r="R4097" s="3"/>
      <c r="S4097" s="77" t="e">
        <f>VLOOKUP($R$1&amp;R4097,定价因子!$E:$F,2,0)</f>
        <v>#N/A</v>
      </c>
      <c r="T4097" s="61"/>
      <c r="U4097" s="63"/>
      <c r="V4097" s="63"/>
      <c r="W4097" s="63"/>
      <c r="X4097" s="3"/>
    </row>
    <row r="4098" spans="1:24">
      <c r="A4098" s="3"/>
      <c r="B4098" s="3"/>
      <c r="C4098" s="3"/>
      <c r="D4098" s="3"/>
      <c r="E4098" s="79"/>
      <c r="F4098" s="3"/>
      <c r="G4098" s="77" t="e">
        <f>VLOOKUP($F$1&amp;F4098,定价因子!E:F,2,0)</f>
        <v>#N/A</v>
      </c>
      <c r="H4098" s="3"/>
      <c r="I4098" s="77" t="e">
        <f>VLOOKUP($H$1&amp;H4098,定价因子!E:F,2,0)</f>
        <v>#N/A</v>
      </c>
      <c r="J4098" s="3"/>
      <c r="K4098" s="77" t="e">
        <f>VLOOKUP($J$1&amp;J4098,定价因子!E:F,2,0)</f>
        <v>#N/A</v>
      </c>
      <c r="L4098" s="3"/>
      <c r="M4098" s="77" t="e">
        <f>VLOOKUP($L$1&amp;L4098,定价因子!E:F,2,0)</f>
        <v>#N/A</v>
      </c>
      <c r="N4098" s="3"/>
      <c r="O4098" s="77" t="e">
        <f>VLOOKUP($N$1&amp;N4098,定价因子!E:F,2,0)</f>
        <v>#N/A</v>
      </c>
      <c r="P4098" s="3"/>
      <c r="Q4098" s="55" t="e">
        <f>VLOOKUP($P$1&amp;P4098,定价因子!$E:$F,2,0)</f>
        <v>#N/A</v>
      </c>
      <c r="R4098" s="3"/>
      <c r="S4098" s="77" t="e">
        <f>VLOOKUP($R$1&amp;R4098,定价因子!$E:$F,2,0)</f>
        <v>#N/A</v>
      </c>
      <c r="T4098" s="61"/>
      <c r="U4098" s="63"/>
      <c r="V4098" s="63"/>
      <c r="W4098" s="63"/>
      <c r="X4098" s="3"/>
    </row>
    <row r="4099" spans="1:24">
      <c r="A4099" s="3"/>
      <c r="B4099" s="3"/>
      <c r="C4099" s="3"/>
      <c r="D4099" s="3"/>
      <c r="E4099" s="79"/>
      <c r="F4099" s="3"/>
      <c r="G4099" s="77" t="e">
        <f>VLOOKUP($F$1&amp;F4099,定价因子!E:F,2,0)</f>
        <v>#N/A</v>
      </c>
      <c r="H4099" s="3"/>
      <c r="I4099" s="77" t="e">
        <f>VLOOKUP($H$1&amp;H4099,定价因子!E:F,2,0)</f>
        <v>#N/A</v>
      </c>
      <c r="J4099" s="3"/>
      <c r="K4099" s="77" t="e">
        <f>VLOOKUP($J$1&amp;J4099,定价因子!E:F,2,0)</f>
        <v>#N/A</v>
      </c>
      <c r="L4099" s="3"/>
      <c r="M4099" s="77" t="e">
        <f>VLOOKUP($L$1&amp;L4099,定价因子!E:F,2,0)</f>
        <v>#N/A</v>
      </c>
      <c r="N4099" s="3"/>
      <c r="O4099" s="77" t="e">
        <f>VLOOKUP($N$1&amp;N4099,定价因子!E:F,2,0)</f>
        <v>#N/A</v>
      </c>
      <c r="P4099" s="3"/>
      <c r="Q4099" s="55" t="e">
        <f>VLOOKUP($P$1&amp;P4099,定价因子!$E:$F,2,0)</f>
        <v>#N/A</v>
      </c>
      <c r="R4099" s="3"/>
      <c r="S4099" s="77" t="e">
        <f>VLOOKUP($R$1&amp;R4099,定价因子!$E:$F,2,0)</f>
        <v>#N/A</v>
      </c>
      <c r="T4099" s="61"/>
      <c r="U4099" s="63"/>
      <c r="V4099" s="63"/>
      <c r="W4099" s="63"/>
      <c r="X4099" s="3"/>
    </row>
    <row r="4100" spans="1:24">
      <c r="A4100" s="3"/>
      <c r="B4100" s="3"/>
      <c r="C4100" s="3"/>
      <c r="D4100" s="3"/>
      <c r="E4100" s="79"/>
      <c r="F4100" s="3"/>
      <c r="G4100" s="77" t="e">
        <f>VLOOKUP($F$1&amp;F4100,定价因子!E:F,2,0)</f>
        <v>#N/A</v>
      </c>
      <c r="H4100" s="3"/>
      <c r="I4100" s="77" t="e">
        <f>VLOOKUP($H$1&amp;H4100,定价因子!E:F,2,0)</f>
        <v>#N/A</v>
      </c>
      <c r="J4100" s="3"/>
      <c r="K4100" s="77" t="e">
        <f>VLOOKUP($J$1&amp;J4100,定价因子!E:F,2,0)</f>
        <v>#N/A</v>
      </c>
      <c r="L4100" s="3"/>
      <c r="M4100" s="77" t="e">
        <f>VLOOKUP($L$1&amp;L4100,定价因子!E:F,2,0)</f>
        <v>#N/A</v>
      </c>
      <c r="N4100" s="3"/>
      <c r="O4100" s="77" t="e">
        <f>VLOOKUP($N$1&amp;N4100,定价因子!E:F,2,0)</f>
        <v>#N/A</v>
      </c>
      <c r="P4100" s="3"/>
      <c r="Q4100" s="55" t="e">
        <f>VLOOKUP($P$1&amp;P4100,定价因子!$E:$F,2,0)</f>
        <v>#N/A</v>
      </c>
      <c r="R4100" s="3"/>
      <c r="S4100" s="77" t="e">
        <f>VLOOKUP($R$1&amp;R4100,定价因子!$E:$F,2,0)</f>
        <v>#N/A</v>
      </c>
      <c r="T4100" s="61"/>
      <c r="U4100" s="63"/>
      <c r="V4100" s="63"/>
      <c r="W4100" s="63"/>
      <c r="X4100" s="3"/>
    </row>
    <row r="4101" spans="1:24">
      <c r="A4101" s="3"/>
      <c r="B4101" s="3"/>
      <c r="C4101" s="3"/>
      <c r="D4101" s="3"/>
      <c r="E4101" s="79"/>
      <c r="F4101" s="3"/>
      <c r="G4101" s="77" t="e">
        <f>VLOOKUP($F$1&amp;F4101,定价因子!E:F,2,0)</f>
        <v>#N/A</v>
      </c>
      <c r="H4101" s="3"/>
      <c r="I4101" s="77" t="e">
        <f>VLOOKUP($H$1&amp;H4101,定价因子!E:F,2,0)</f>
        <v>#N/A</v>
      </c>
      <c r="J4101" s="3"/>
      <c r="K4101" s="77" t="e">
        <f>VLOOKUP($J$1&amp;J4101,定价因子!E:F,2,0)</f>
        <v>#N/A</v>
      </c>
      <c r="L4101" s="3"/>
      <c r="M4101" s="77" t="e">
        <f>VLOOKUP($L$1&amp;L4101,定价因子!E:F,2,0)</f>
        <v>#N/A</v>
      </c>
      <c r="N4101" s="3"/>
      <c r="O4101" s="77" t="e">
        <f>VLOOKUP($N$1&amp;N4101,定价因子!E:F,2,0)</f>
        <v>#N/A</v>
      </c>
      <c r="P4101" s="3"/>
      <c r="Q4101" s="55" t="e">
        <f>VLOOKUP($P$1&amp;P4101,定价因子!$E:$F,2,0)</f>
        <v>#N/A</v>
      </c>
      <c r="R4101" s="3"/>
      <c r="S4101" s="77" t="e">
        <f>VLOOKUP($R$1&amp;R4101,定价因子!$E:$F,2,0)</f>
        <v>#N/A</v>
      </c>
      <c r="T4101" s="61"/>
      <c r="U4101" s="63"/>
      <c r="V4101" s="63"/>
      <c r="W4101" s="63"/>
      <c r="X4101" s="3"/>
    </row>
    <row r="4102" spans="1:24">
      <c r="A4102" s="3"/>
      <c r="B4102" s="3"/>
      <c r="C4102" s="3"/>
      <c r="D4102" s="3"/>
      <c r="E4102" s="79"/>
      <c r="F4102" s="3"/>
      <c r="G4102" s="77" t="e">
        <f>VLOOKUP($F$1&amp;F4102,定价因子!E:F,2,0)</f>
        <v>#N/A</v>
      </c>
      <c r="H4102" s="3"/>
      <c r="I4102" s="77" t="e">
        <f>VLOOKUP($H$1&amp;H4102,定价因子!E:F,2,0)</f>
        <v>#N/A</v>
      </c>
      <c r="J4102" s="3"/>
      <c r="K4102" s="77" t="e">
        <f>VLOOKUP($J$1&amp;J4102,定价因子!E:F,2,0)</f>
        <v>#N/A</v>
      </c>
      <c r="L4102" s="3"/>
      <c r="M4102" s="77" t="e">
        <f>VLOOKUP($L$1&amp;L4102,定价因子!E:F,2,0)</f>
        <v>#N/A</v>
      </c>
      <c r="N4102" s="3"/>
      <c r="O4102" s="77" t="e">
        <f>VLOOKUP($N$1&amp;N4102,定价因子!E:F,2,0)</f>
        <v>#N/A</v>
      </c>
      <c r="P4102" s="3"/>
      <c r="Q4102" s="55" t="e">
        <f>VLOOKUP($P$1&amp;P4102,定价因子!$E:$F,2,0)</f>
        <v>#N/A</v>
      </c>
      <c r="R4102" s="3"/>
      <c r="S4102" s="77" t="e">
        <f>VLOOKUP($R$1&amp;R4102,定价因子!$E:$F,2,0)</f>
        <v>#N/A</v>
      </c>
      <c r="T4102" s="61"/>
      <c r="U4102" s="63"/>
      <c r="V4102" s="63"/>
      <c r="W4102" s="63"/>
      <c r="X4102" s="3"/>
    </row>
    <row r="4103" spans="1:24">
      <c r="A4103" s="3"/>
      <c r="B4103" s="3"/>
      <c r="C4103" s="3"/>
      <c r="D4103" s="3"/>
      <c r="E4103" s="79"/>
      <c r="F4103" s="3"/>
      <c r="G4103" s="77" t="e">
        <f>VLOOKUP($F$1&amp;F4103,定价因子!E:F,2,0)</f>
        <v>#N/A</v>
      </c>
      <c r="H4103" s="3"/>
      <c r="I4103" s="77" t="e">
        <f>VLOOKUP($H$1&amp;H4103,定价因子!E:F,2,0)</f>
        <v>#N/A</v>
      </c>
      <c r="J4103" s="3"/>
      <c r="K4103" s="77" t="e">
        <f>VLOOKUP($J$1&amp;J4103,定价因子!E:F,2,0)</f>
        <v>#N/A</v>
      </c>
      <c r="L4103" s="3"/>
      <c r="M4103" s="77" t="e">
        <f>VLOOKUP($L$1&amp;L4103,定价因子!E:F,2,0)</f>
        <v>#N/A</v>
      </c>
      <c r="N4103" s="3"/>
      <c r="O4103" s="77" t="e">
        <f>VLOOKUP($N$1&amp;N4103,定价因子!E:F,2,0)</f>
        <v>#N/A</v>
      </c>
      <c r="P4103" s="3"/>
      <c r="Q4103" s="55" t="e">
        <f>VLOOKUP($P$1&amp;P4103,定价因子!$E:$F,2,0)</f>
        <v>#N/A</v>
      </c>
      <c r="R4103" s="3"/>
      <c r="S4103" s="77" t="e">
        <f>VLOOKUP($R$1&amp;R4103,定价因子!$E:$F,2,0)</f>
        <v>#N/A</v>
      </c>
      <c r="T4103" s="61"/>
      <c r="U4103" s="63"/>
      <c r="V4103" s="63"/>
      <c r="W4103" s="63"/>
      <c r="X4103" s="3"/>
    </row>
    <row r="4104" spans="1:24">
      <c r="A4104" s="3"/>
      <c r="B4104" s="3"/>
      <c r="C4104" s="3"/>
      <c r="D4104" s="3"/>
      <c r="E4104" s="79"/>
      <c r="F4104" s="3"/>
      <c r="G4104" s="77" t="e">
        <f>VLOOKUP($F$1&amp;F4104,定价因子!E:F,2,0)</f>
        <v>#N/A</v>
      </c>
      <c r="H4104" s="3"/>
      <c r="I4104" s="77" t="e">
        <f>VLOOKUP($H$1&amp;H4104,定价因子!E:F,2,0)</f>
        <v>#N/A</v>
      </c>
      <c r="J4104" s="3"/>
      <c r="K4104" s="77" t="e">
        <f>VLOOKUP($J$1&amp;J4104,定价因子!E:F,2,0)</f>
        <v>#N/A</v>
      </c>
      <c r="L4104" s="3"/>
      <c r="M4104" s="77" t="e">
        <f>VLOOKUP($L$1&amp;L4104,定价因子!E:F,2,0)</f>
        <v>#N/A</v>
      </c>
      <c r="N4104" s="3"/>
      <c r="O4104" s="77" t="e">
        <f>VLOOKUP($N$1&amp;N4104,定价因子!E:F,2,0)</f>
        <v>#N/A</v>
      </c>
      <c r="P4104" s="3"/>
      <c r="Q4104" s="55" t="e">
        <f>VLOOKUP($P$1&amp;P4104,定价因子!$E:$F,2,0)</f>
        <v>#N/A</v>
      </c>
      <c r="R4104" s="3"/>
      <c r="S4104" s="77" t="e">
        <f>VLOOKUP($R$1&amp;R4104,定价因子!$E:$F,2,0)</f>
        <v>#N/A</v>
      </c>
      <c r="T4104" s="61"/>
      <c r="U4104" s="63"/>
      <c r="V4104" s="63"/>
      <c r="W4104" s="63"/>
      <c r="X4104" s="3"/>
    </row>
    <row r="4105" spans="1:24">
      <c r="A4105" s="3"/>
      <c r="B4105" s="3"/>
      <c r="C4105" s="3"/>
      <c r="D4105" s="3"/>
      <c r="E4105" s="79"/>
      <c r="F4105" s="3"/>
      <c r="G4105" s="77" t="e">
        <f>VLOOKUP($F$1&amp;F4105,定价因子!E:F,2,0)</f>
        <v>#N/A</v>
      </c>
      <c r="H4105" s="3"/>
      <c r="I4105" s="77" t="e">
        <f>VLOOKUP($H$1&amp;H4105,定价因子!E:F,2,0)</f>
        <v>#N/A</v>
      </c>
      <c r="J4105" s="3"/>
      <c r="K4105" s="77" t="e">
        <f>VLOOKUP($J$1&amp;J4105,定价因子!E:F,2,0)</f>
        <v>#N/A</v>
      </c>
      <c r="L4105" s="3"/>
      <c r="M4105" s="77" t="e">
        <f>VLOOKUP($L$1&amp;L4105,定价因子!E:F,2,0)</f>
        <v>#N/A</v>
      </c>
      <c r="N4105" s="3"/>
      <c r="O4105" s="77" t="e">
        <f>VLOOKUP($N$1&amp;N4105,定价因子!E:F,2,0)</f>
        <v>#N/A</v>
      </c>
      <c r="P4105" s="3"/>
      <c r="Q4105" s="55" t="e">
        <f>VLOOKUP($P$1&amp;P4105,定价因子!$E:$F,2,0)</f>
        <v>#N/A</v>
      </c>
      <c r="R4105" s="3"/>
      <c r="S4105" s="77" t="e">
        <f>VLOOKUP($R$1&amp;R4105,定价因子!$E:$F,2,0)</f>
        <v>#N/A</v>
      </c>
      <c r="T4105" s="61"/>
      <c r="U4105" s="63"/>
      <c r="V4105" s="63"/>
      <c r="W4105" s="63"/>
      <c r="X4105" s="3"/>
    </row>
    <row r="4106" spans="1:24">
      <c r="A4106" s="3"/>
      <c r="B4106" s="3"/>
      <c r="C4106" s="3"/>
      <c r="D4106" s="3"/>
      <c r="E4106" s="79"/>
      <c r="F4106" s="3"/>
      <c r="G4106" s="77" t="e">
        <f>VLOOKUP($F$1&amp;F4106,定价因子!E:F,2,0)</f>
        <v>#N/A</v>
      </c>
      <c r="H4106" s="3"/>
      <c r="I4106" s="77" t="e">
        <f>VLOOKUP($H$1&amp;H4106,定价因子!E:F,2,0)</f>
        <v>#N/A</v>
      </c>
      <c r="J4106" s="3"/>
      <c r="K4106" s="77" t="e">
        <f>VLOOKUP($J$1&amp;J4106,定价因子!E:F,2,0)</f>
        <v>#N/A</v>
      </c>
      <c r="L4106" s="3"/>
      <c r="M4106" s="77" t="e">
        <f>VLOOKUP($L$1&amp;L4106,定价因子!E:F,2,0)</f>
        <v>#N/A</v>
      </c>
      <c r="N4106" s="3"/>
      <c r="O4106" s="77" t="e">
        <f>VLOOKUP($N$1&amp;N4106,定价因子!E:F,2,0)</f>
        <v>#N/A</v>
      </c>
      <c r="P4106" s="3"/>
      <c r="Q4106" s="55" t="e">
        <f>VLOOKUP($P$1&amp;P4106,定价因子!$E:$F,2,0)</f>
        <v>#N/A</v>
      </c>
      <c r="R4106" s="3"/>
      <c r="S4106" s="77" t="e">
        <f>VLOOKUP($R$1&amp;R4106,定价因子!$E:$F,2,0)</f>
        <v>#N/A</v>
      </c>
      <c r="T4106" s="61"/>
      <c r="U4106" s="63"/>
      <c r="V4106" s="63"/>
      <c r="W4106" s="63"/>
      <c r="X4106" s="3"/>
    </row>
    <row r="4107" spans="1:24">
      <c r="A4107" s="3"/>
      <c r="B4107" s="3"/>
      <c r="C4107" s="3"/>
      <c r="D4107" s="3"/>
      <c r="E4107" s="79"/>
      <c r="F4107" s="3"/>
      <c r="G4107" s="77" t="e">
        <f>VLOOKUP($F$1&amp;F4107,定价因子!E:F,2,0)</f>
        <v>#N/A</v>
      </c>
      <c r="H4107" s="3"/>
      <c r="I4107" s="77" t="e">
        <f>VLOOKUP($H$1&amp;H4107,定价因子!E:F,2,0)</f>
        <v>#N/A</v>
      </c>
      <c r="J4107" s="3"/>
      <c r="K4107" s="77" t="e">
        <f>VLOOKUP($J$1&amp;J4107,定价因子!E:F,2,0)</f>
        <v>#N/A</v>
      </c>
      <c r="L4107" s="3"/>
      <c r="M4107" s="77" t="e">
        <f>VLOOKUP($L$1&amp;L4107,定价因子!E:F,2,0)</f>
        <v>#N/A</v>
      </c>
      <c r="N4107" s="3"/>
      <c r="O4107" s="77" t="e">
        <f>VLOOKUP($N$1&amp;N4107,定价因子!E:F,2,0)</f>
        <v>#N/A</v>
      </c>
      <c r="P4107" s="3"/>
      <c r="Q4107" s="55" t="e">
        <f>VLOOKUP($P$1&amp;P4107,定价因子!$E:$F,2,0)</f>
        <v>#N/A</v>
      </c>
      <c r="R4107" s="3"/>
      <c r="S4107" s="77" t="e">
        <f>VLOOKUP($R$1&amp;R4107,定价因子!$E:$F,2,0)</f>
        <v>#N/A</v>
      </c>
      <c r="T4107" s="61"/>
      <c r="U4107" s="63"/>
      <c r="V4107" s="63"/>
      <c r="W4107" s="63"/>
      <c r="X4107" s="3"/>
    </row>
    <row r="4108" spans="1:24">
      <c r="A4108" s="3"/>
      <c r="B4108" s="3"/>
      <c r="C4108" s="3"/>
      <c r="D4108" s="3"/>
      <c r="E4108" s="79"/>
      <c r="F4108" s="3"/>
      <c r="G4108" s="77" t="e">
        <f>VLOOKUP($F$1&amp;F4108,定价因子!E:F,2,0)</f>
        <v>#N/A</v>
      </c>
      <c r="H4108" s="3"/>
      <c r="I4108" s="77" t="e">
        <f>VLOOKUP($H$1&amp;H4108,定价因子!E:F,2,0)</f>
        <v>#N/A</v>
      </c>
      <c r="J4108" s="3"/>
      <c r="K4108" s="77" t="e">
        <f>VLOOKUP($J$1&amp;J4108,定价因子!E:F,2,0)</f>
        <v>#N/A</v>
      </c>
      <c r="L4108" s="3"/>
      <c r="M4108" s="77" t="e">
        <f>VLOOKUP($L$1&amp;L4108,定价因子!E:F,2,0)</f>
        <v>#N/A</v>
      </c>
      <c r="N4108" s="3"/>
      <c r="O4108" s="77" t="e">
        <f>VLOOKUP($N$1&amp;N4108,定价因子!E:F,2,0)</f>
        <v>#N/A</v>
      </c>
      <c r="P4108" s="3"/>
      <c r="Q4108" s="55" t="e">
        <f>VLOOKUP($P$1&amp;P4108,定价因子!$E:$F,2,0)</f>
        <v>#N/A</v>
      </c>
      <c r="R4108" s="3"/>
      <c r="S4108" s="77" t="e">
        <f>VLOOKUP($R$1&amp;R4108,定价因子!$E:$F,2,0)</f>
        <v>#N/A</v>
      </c>
      <c r="T4108" s="61"/>
      <c r="U4108" s="63"/>
      <c r="V4108" s="63"/>
      <c r="W4108" s="63"/>
      <c r="X4108" s="3"/>
    </row>
    <row r="4109" spans="1:24">
      <c r="A4109" s="3"/>
      <c r="B4109" s="3"/>
      <c r="C4109" s="3"/>
      <c r="D4109" s="3"/>
      <c r="E4109" s="79"/>
      <c r="F4109" s="3"/>
      <c r="G4109" s="77" t="e">
        <f>VLOOKUP($F$1&amp;F4109,定价因子!E:F,2,0)</f>
        <v>#N/A</v>
      </c>
      <c r="H4109" s="3"/>
      <c r="I4109" s="77" t="e">
        <f>VLOOKUP($H$1&amp;H4109,定价因子!E:F,2,0)</f>
        <v>#N/A</v>
      </c>
      <c r="J4109" s="3"/>
      <c r="K4109" s="77" t="e">
        <f>VLOOKUP($J$1&amp;J4109,定价因子!E:F,2,0)</f>
        <v>#N/A</v>
      </c>
      <c r="L4109" s="3"/>
      <c r="M4109" s="77" t="e">
        <f>VLOOKUP($L$1&amp;L4109,定价因子!E:F,2,0)</f>
        <v>#N/A</v>
      </c>
      <c r="N4109" s="3"/>
      <c r="O4109" s="77" t="e">
        <f>VLOOKUP($N$1&amp;N4109,定价因子!E:F,2,0)</f>
        <v>#N/A</v>
      </c>
      <c r="P4109" s="3"/>
      <c r="Q4109" s="55" t="e">
        <f>VLOOKUP($P$1&amp;P4109,定价因子!$E:$F,2,0)</f>
        <v>#N/A</v>
      </c>
      <c r="R4109" s="3"/>
      <c r="S4109" s="77" t="e">
        <f>VLOOKUP($R$1&amp;R4109,定价因子!$E:$F,2,0)</f>
        <v>#N/A</v>
      </c>
      <c r="T4109" s="61"/>
      <c r="U4109" s="63"/>
      <c r="V4109" s="63"/>
      <c r="W4109" s="63"/>
      <c r="X4109" s="3"/>
    </row>
    <row r="4110" spans="1:24">
      <c r="A4110" s="3"/>
      <c r="B4110" s="3"/>
      <c r="C4110" s="3"/>
      <c r="D4110" s="3"/>
      <c r="E4110" s="79"/>
      <c r="F4110" s="3"/>
      <c r="G4110" s="77" t="e">
        <f>VLOOKUP($F$1&amp;F4110,定价因子!E:F,2,0)</f>
        <v>#N/A</v>
      </c>
      <c r="H4110" s="3"/>
      <c r="I4110" s="77" t="e">
        <f>VLOOKUP($H$1&amp;H4110,定价因子!E:F,2,0)</f>
        <v>#N/A</v>
      </c>
      <c r="J4110" s="3"/>
      <c r="K4110" s="77" t="e">
        <f>VLOOKUP($J$1&amp;J4110,定价因子!E:F,2,0)</f>
        <v>#N/A</v>
      </c>
      <c r="L4110" s="3"/>
      <c r="M4110" s="77" t="e">
        <f>VLOOKUP($L$1&amp;L4110,定价因子!E:F,2,0)</f>
        <v>#N/A</v>
      </c>
      <c r="N4110" s="3"/>
      <c r="O4110" s="77" t="e">
        <f>VLOOKUP($N$1&amp;N4110,定价因子!E:F,2,0)</f>
        <v>#N/A</v>
      </c>
      <c r="P4110" s="3"/>
      <c r="Q4110" s="55" t="e">
        <f>VLOOKUP($P$1&amp;P4110,定价因子!$E:$F,2,0)</f>
        <v>#N/A</v>
      </c>
      <c r="R4110" s="3"/>
      <c r="S4110" s="77" t="e">
        <f>VLOOKUP($R$1&amp;R4110,定价因子!$E:$F,2,0)</f>
        <v>#N/A</v>
      </c>
      <c r="T4110" s="61"/>
      <c r="U4110" s="63"/>
      <c r="V4110" s="63"/>
      <c r="W4110" s="63"/>
      <c r="X4110" s="3"/>
    </row>
    <row r="4111" spans="1:24">
      <c r="A4111" s="3"/>
      <c r="B4111" s="3"/>
      <c r="C4111" s="3"/>
      <c r="D4111" s="3"/>
      <c r="E4111" s="79"/>
      <c r="F4111" s="3"/>
      <c r="G4111" s="77" t="e">
        <f>VLOOKUP($F$1&amp;F4111,定价因子!E:F,2,0)</f>
        <v>#N/A</v>
      </c>
      <c r="H4111" s="3"/>
      <c r="I4111" s="77" t="e">
        <f>VLOOKUP($H$1&amp;H4111,定价因子!E:F,2,0)</f>
        <v>#N/A</v>
      </c>
      <c r="J4111" s="3"/>
      <c r="K4111" s="77" t="e">
        <f>VLOOKUP($J$1&amp;J4111,定价因子!E:F,2,0)</f>
        <v>#N/A</v>
      </c>
      <c r="L4111" s="3"/>
      <c r="M4111" s="77" t="e">
        <f>VLOOKUP($L$1&amp;L4111,定价因子!E:F,2,0)</f>
        <v>#N/A</v>
      </c>
      <c r="N4111" s="3"/>
      <c r="O4111" s="77" t="e">
        <f>VLOOKUP($N$1&amp;N4111,定价因子!E:F,2,0)</f>
        <v>#N/A</v>
      </c>
      <c r="P4111" s="3"/>
      <c r="Q4111" s="55" t="e">
        <f>VLOOKUP($P$1&amp;P4111,定价因子!$E:$F,2,0)</f>
        <v>#N/A</v>
      </c>
      <c r="R4111" s="3"/>
      <c r="S4111" s="77" t="e">
        <f>VLOOKUP($R$1&amp;R4111,定价因子!$E:$F,2,0)</f>
        <v>#N/A</v>
      </c>
      <c r="T4111" s="61"/>
      <c r="U4111" s="63"/>
      <c r="V4111" s="63"/>
      <c r="W4111" s="63"/>
      <c r="X4111" s="3"/>
    </row>
    <row r="4112" spans="1:24">
      <c r="A4112" s="3"/>
      <c r="B4112" s="3"/>
      <c r="C4112" s="3"/>
      <c r="D4112" s="3"/>
      <c r="E4112" s="79"/>
      <c r="F4112" s="3"/>
      <c r="G4112" s="77" t="e">
        <f>VLOOKUP($F$1&amp;F4112,定价因子!E:F,2,0)</f>
        <v>#N/A</v>
      </c>
      <c r="H4112" s="3"/>
      <c r="I4112" s="77" t="e">
        <f>VLOOKUP($H$1&amp;H4112,定价因子!E:F,2,0)</f>
        <v>#N/A</v>
      </c>
      <c r="J4112" s="3"/>
      <c r="K4112" s="77" t="e">
        <f>VLOOKUP($J$1&amp;J4112,定价因子!E:F,2,0)</f>
        <v>#N/A</v>
      </c>
      <c r="L4112" s="3"/>
      <c r="M4112" s="77" t="e">
        <f>VLOOKUP($L$1&amp;L4112,定价因子!E:F,2,0)</f>
        <v>#N/A</v>
      </c>
      <c r="N4112" s="3"/>
      <c r="O4112" s="77" t="e">
        <f>VLOOKUP($N$1&amp;N4112,定价因子!E:F,2,0)</f>
        <v>#N/A</v>
      </c>
      <c r="P4112" s="3"/>
      <c r="Q4112" s="55" t="e">
        <f>VLOOKUP($P$1&amp;P4112,定价因子!$E:$F,2,0)</f>
        <v>#N/A</v>
      </c>
      <c r="R4112" s="3"/>
      <c r="S4112" s="77" t="e">
        <f>VLOOKUP($R$1&amp;R4112,定价因子!$E:$F,2,0)</f>
        <v>#N/A</v>
      </c>
      <c r="T4112" s="61"/>
      <c r="U4112" s="63"/>
      <c r="V4112" s="63"/>
      <c r="W4112" s="63"/>
      <c r="X4112" s="3"/>
    </row>
    <row r="4113" spans="1:24">
      <c r="A4113" s="3"/>
      <c r="B4113" s="3"/>
      <c r="C4113" s="3"/>
      <c r="D4113" s="3"/>
      <c r="E4113" s="79"/>
      <c r="F4113" s="3"/>
      <c r="G4113" s="77" t="e">
        <f>VLOOKUP($F$1&amp;F4113,定价因子!E:F,2,0)</f>
        <v>#N/A</v>
      </c>
      <c r="H4113" s="3"/>
      <c r="I4113" s="77" t="e">
        <f>VLOOKUP($H$1&amp;H4113,定价因子!E:F,2,0)</f>
        <v>#N/A</v>
      </c>
      <c r="J4113" s="3"/>
      <c r="K4113" s="77" t="e">
        <f>VLOOKUP($J$1&amp;J4113,定价因子!E:F,2,0)</f>
        <v>#N/A</v>
      </c>
      <c r="L4113" s="3"/>
      <c r="M4113" s="77" t="e">
        <f>VLOOKUP($L$1&amp;L4113,定价因子!E:F,2,0)</f>
        <v>#N/A</v>
      </c>
      <c r="N4113" s="3"/>
      <c r="O4113" s="77" t="e">
        <f>VLOOKUP($N$1&amp;N4113,定价因子!E:F,2,0)</f>
        <v>#N/A</v>
      </c>
      <c r="P4113" s="3"/>
      <c r="Q4113" s="55" t="e">
        <f>VLOOKUP($P$1&amp;P4113,定价因子!$E:$F,2,0)</f>
        <v>#N/A</v>
      </c>
      <c r="R4113" s="3"/>
      <c r="S4113" s="77" t="e">
        <f>VLOOKUP($R$1&amp;R4113,定价因子!$E:$F,2,0)</f>
        <v>#N/A</v>
      </c>
      <c r="T4113" s="61"/>
      <c r="U4113" s="63"/>
      <c r="V4113" s="63"/>
      <c r="W4113" s="63"/>
      <c r="X4113" s="3"/>
    </row>
    <row r="4114" spans="1:24">
      <c r="A4114" s="3"/>
      <c r="B4114" s="3"/>
      <c r="C4114" s="3"/>
      <c r="D4114" s="3"/>
      <c r="E4114" s="79"/>
      <c r="F4114" s="3"/>
      <c r="G4114" s="77" t="e">
        <f>VLOOKUP($F$1&amp;F4114,定价因子!E:F,2,0)</f>
        <v>#N/A</v>
      </c>
      <c r="H4114" s="3"/>
      <c r="I4114" s="77" t="e">
        <f>VLOOKUP($H$1&amp;H4114,定价因子!E:F,2,0)</f>
        <v>#N/A</v>
      </c>
      <c r="J4114" s="3"/>
      <c r="K4114" s="77" t="e">
        <f>VLOOKUP($J$1&amp;J4114,定价因子!E:F,2,0)</f>
        <v>#N/A</v>
      </c>
      <c r="L4114" s="3"/>
      <c r="M4114" s="77" t="e">
        <f>VLOOKUP($L$1&amp;L4114,定价因子!E:F,2,0)</f>
        <v>#N/A</v>
      </c>
      <c r="N4114" s="3"/>
      <c r="O4114" s="77" t="e">
        <f>VLOOKUP($N$1&amp;N4114,定价因子!E:F,2,0)</f>
        <v>#N/A</v>
      </c>
      <c r="P4114" s="3"/>
      <c r="Q4114" s="55" t="e">
        <f>VLOOKUP($P$1&amp;P4114,定价因子!$E:$F,2,0)</f>
        <v>#N/A</v>
      </c>
      <c r="R4114" s="3"/>
      <c r="S4114" s="77" t="e">
        <f>VLOOKUP($R$1&amp;R4114,定价因子!$E:$F,2,0)</f>
        <v>#N/A</v>
      </c>
      <c r="T4114" s="61"/>
      <c r="U4114" s="63"/>
      <c r="V4114" s="63"/>
      <c r="W4114" s="63"/>
      <c r="X4114" s="3"/>
    </row>
    <row r="4115" spans="1:24">
      <c r="A4115" s="3"/>
      <c r="B4115" s="3"/>
      <c r="C4115" s="3"/>
      <c r="D4115" s="3"/>
      <c r="E4115" s="79"/>
      <c r="F4115" s="3"/>
      <c r="G4115" s="77" t="e">
        <f>VLOOKUP($F$1&amp;F4115,定价因子!E:F,2,0)</f>
        <v>#N/A</v>
      </c>
      <c r="H4115" s="3"/>
      <c r="I4115" s="77" t="e">
        <f>VLOOKUP($H$1&amp;H4115,定价因子!E:F,2,0)</f>
        <v>#N/A</v>
      </c>
      <c r="J4115" s="3"/>
      <c r="K4115" s="77" t="e">
        <f>VLOOKUP($J$1&amp;J4115,定价因子!E:F,2,0)</f>
        <v>#N/A</v>
      </c>
      <c r="L4115" s="3"/>
      <c r="M4115" s="77" t="e">
        <f>VLOOKUP($L$1&amp;L4115,定价因子!E:F,2,0)</f>
        <v>#N/A</v>
      </c>
      <c r="N4115" s="3"/>
      <c r="O4115" s="77" t="e">
        <f>VLOOKUP($N$1&amp;N4115,定价因子!E:F,2,0)</f>
        <v>#N/A</v>
      </c>
      <c r="P4115" s="3"/>
      <c r="Q4115" s="55" t="e">
        <f>VLOOKUP($P$1&amp;P4115,定价因子!$E:$F,2,0)</f>
        <v>#N/A</v>
      </c>
      <c r="R4115" s="3"/>
      <c r="S4115" s="77" t="e">
        <f>VLOOKUP($R$1&amp;R4115,定价因子!$E:$F,2,0)</f>
        <v>#N/A</v>
      </c>
      <c r="T4115" s="61"/>
      <c r="U4115" s="63"/>
      <c r="V4115" s="63"/>
      <c r="W4115" s="63"/>
      <c r="X4115" s="3"/>
    </row>
    <row r="4116" spans="1:24">
      <c r="A4116" s="3"/>
      <c r="B4116" s="3"/>
      <c r="C4116" s="3"/>
      <c r="D4116" s="3"/>
      <c r="E4116" s="79"/>
      <c r="F4116" s="3"/>
      <c r="G4116" s="77" t="e">
        <f>VLOOKUP($F$1&amp;F4116,定价因子!E:F,2,0)</f>
        <v>#N/A</v>
      </c>
      <c r="H4116" s="3"/>
      <c r="I4116" s="77" t="e">
        <f>VLOOKUP($H$1&amp;H4116,定价因子!E:F,2,0)</f>
        <v>#N/A</v>
      </c>
      <c r="J4116" s="3"/>
      <c r="K4116" s="77" t="e">
        <f>VLOOKUP($J$1&amp;J4116,定价因子!E:F,2,0)</f>
        <v>#N/A</v>
      </c>
      <c r="L4116" s="3"/>
      <c r="M4116" s="77" t="e">
        <f>VLOOKUP($L$1&amp;L4116,定价因子!E:F,2,0)</f>
        <v>#N/A</v>
      </c>
      <c r="N4116" s="3"/>
      <c r="O4116" s="77" t="e">
        <f>VLOOKUP($N$1&amp;N4116,定价因子!E:F,2,0)</f>
        <v>#N/A</v>
      </c>
      <c r="P4116" s="3"/>
      <c r="Q4116" s="55" t="e">
        <f>VLOOKUP($P$1&amp;P4116,定价因子!$E:$F,2,0)</f>
        <v>#N/A</v>
      </c>
      <c r="R4116" s="3"/>
      <c r="S4116" s="77" t="e">
        <f>VLOOKUP($R$1&amp;R4116,定价因子!$E:$F,2,0)</f>
        <v>#N/A</v>
      </c>
      <c r="T4116" s="61"/>
      <c r="U4116" s="63"/>
      <c r="V4116" s="63"/>
      <c r="W4116" s="63"/>
      <c r="X4116" s="3"/>
    </row>
    <row r="4117" spans="1:24">
      <c r="A4117" s="3"/>
      <c r="B4117" s="3"/>
      <c r="C4117" s="3"/>
      <c r="D4117" s="3"/>
      <c r="E4117" s="79"/>
      <c r="F4117" s="3"/>
      <c r="G4117" s="77" t="e">
        <f>VLOOKUP($F$1&amp;F4117,定价因子!E:F,2,0)</f>
        <v>#N/A</v>
      </c>
      <c r="H4117" s="3"/>
      <c r="I4117" s="77" t="e">
        <f>VLOOKUP($H$1&amp;H4117,定价因子!E:F,2,0)</f>
        <v>#N/A</v>
      </c>
      <c r="J4117" s="3"/>
      <c r="K4117" s="77" t="e">
        <f>VLOOKUP($J$1&amp;J4117,定价因子!E:F,2,0)</f>
        <v>#N/A</v>
      </c>
      <c r="L4117" s="3"/>
      <c r="M4117" s="77" t="e">
        <f>VLOOKUP($L$1&amp;L4117,定价因子!E:F,2,0)</f>
        <v>#N/A</v>
      </c>
      <c r="N4117" s="3"/>
      <c r="O4117" s="77" t="e">
        <f>VLOOKUP($N$1&amp;N4117,定价因子!E:F,2,0)</f>
        <v>#N/A</v>
      </c>
      <c r="P4117" s="3"/>
      <c r="Q4117" s="55" t="e">
        <f>VLOOKUP($P$1&amp;P4117,定价因子!$E:$F,2,0)</f>
        <v>#N/A</v>
      </c>
      <c r="R4117" s="3"/>
      <c r="S4117" s="77" t="e">
        <f>VLOOKUP($R$1&amp;R4117,定价因子!$E:$F,2,0)</f>
        <v>#N/A</v>
      </c>
      <c r="T4117" s="61"/>
      <c r="U4117" s="63"/>
      <c r="V4117" s="63"/>
      <c r="W4117" s="63"/>
      <c r="X4117" s="3"/>
    </row>
    <row r="4118" spans="1:24">
      <c r="A4118" s="3"/>
      <c r="B4118" s="3"/>
      <c r="C4118" s="3"/>
      <c r="D4118" s="3"/>
      <c r="E4118" s="79"/>
      <c r="F4118" s="3"/>
      <c r="G4118" s="77" t="e">
        <f>VLOOKUP($F$1&amp;F4118,定价因子!E:F,2,0)</f>
        <v>#N/A</v>
      </c>
      <c r="H4118" s="3"/>
      <c r="I4118" s="77" t="e">
        <f>VLOOKUP($H$1&amp;H4118,定价因子!E:F,2,0)</f>
        <v>#N/A</v>
      </c>
      <c r="J4118" s="3"/>
      <c r="K4118" s="77" t="e">
        <f>VLOOKUP($J$1&amp;J4118,定价因子!E:F,2,0)</f>
        <v>#N/A</v>
      </c>
      <c r="L4118" s="3"/>
      <c r="M4118" s="77" t="e">
        <f>VLOOKUP($L$1&amp;L4118,定价因子!E:F,2,0)</f>
        <v>#N/A</v>
      </c>
      <c r="N4118" s="3"/>
      <c r="O4118" s="77" t="e">
        <f>VLOOKUP($N$1&amp;N4118,定价因子!E:F,2,0)</f>
        <v>#N/A</v>
      </c>
      <c r="P4118" s="3"/>
      <c r="Q4118" s="55" t="e">
        <f>VLOOKUP($P$1&amp;P4118,定价因子!$E:$F,2,0)</f>
        <v>#N/A</v>
      </c>
      <c r="R4118" s="3"/>
      <c r="S4118" s="77" t="e">
        <f>VLOOKUP($R$1&amp;R4118,定价因子!$E:$F,2,0)</f>
        <v>#N/A</v>
      </c>
      <c r="T4118" s="61"/>
      <c r="U4118" s="63"/>
      <c r="V4118" s="63"/>
      <c r="W4118" s="63"/>
      <c r="X4118" s="3"/>
    </row>
    <row r="4119" spans="1:24">
      <c r="A4119" s="3"/>
      <c r="B4119" s="3"/>
      <c r="C4119" s="3"/>
      <c r="D4119" s="3"/>
      <c r="E4119" s="79"/>
      <c r="F4119" s="3"/>
      <c r="G4119" s="77" t="e">
        <f>VLOOKUP($F$1&amp;F4119,定价因子!E:F,2,0)</f>
        <v>#N/A</v>
      </c>
      <c r="H4119" s="3"/>
      <c r="I4119" s="77" t="e">
        <f>VLOOKUP($H$1&amp;H4119,定价因子!E:F,2,0)</f>
        <v>#N/A</v>
      </c>
      <c r="J4119" s="3"/>
      <c r="K4119" s="77" t="e">
        <f>VLOOKUP($J$1&amp;J4119,定价因子!E:F,2,0)</f>
        <v>#N/A</v>
      </c>
      <c r="L4119" s="3"/>
      <c r="M4119" s="77" t="e">
        <f>VLOOKUP($L$1&amp;L4119,定价因子!E:F,2,0)</f>
        <v>#N/A</v>
      </c>
      <c r="N4119" s="3"/>
      <c r="O4119" s="77" t="e">
        <f>VLOOKUP($N$1&amp;N4119,定价因子!E:F,2,0)</f>
        <v>#N/A</v>
      </c>
      <c r="P4119" s="3"/>
      <c r="Q4119" s="55" t="e">
        <f>VLOOKUP($P$1&amp;P4119,定价因子!$E:$F,2,0)</f>
        <v>#N/A</v>
      </c>
      <c r="R4119" s="3"/>
      <c r="S4119" s="77" t="e">
        <f>VLOOKUP($R$1&amp;R4119,定价因子!$E:$F,2,0)</f>
        <v>#N/A</v>
      </c>
      <c r="T4119" s="61"/>
      <c r="U4119" s="63"/>
      <c r="V4119" s="63"/>
      <c r="W4119" s="63"/>
      <c r="X4119" s="3"/>
    </row>
    <row r="4120" spans="1:24">
      <c r="A4120" s="3"/>
      <c r="B4120" s="3"/>
      <c r="C4120" s="3"/>
      <c r="D4120" s="3"/>
      <c r="E4120" s="79"/>
      <c r="F4120" s="3"/>
      <c r="G4120" s="77" t="e">
        <f>VLOOKUP($F$1&amp;F4120,定价因子!E:F,2,0)</f>
        <v>#N/A</v>
      </c>
      <c r="H4120" s="3"/>
      <c r="I4120" s="77" t="e">
        <f>VLOOKUP($H$1&amp;H4120,定价因子!E:F,2,0)</f>
        <v>#N/A</v>
      </c>
      <c r="J4120" s="3"/>
      <c r="K4120" s="77" t="e">
        <f>VLOOKUP($J$1&amp;J4120,定价因子!E:F,2,0)</f>
        <v>#N/A</v>
      </c>
      <c r="L4120" s="3"/>
      <c r="M4120" s="77" t="e">
        <f>VLOOKUP($L$1&amp;L4120,定价因子!E:F,2,0)</f>
        <v>#N/A</v>
      </c>
      <c r="N4120" s="3"/>
      <c r="O4120" s="77" t="e">
        <f>VLOOKUP($N$1&amp;N4120,定价因子!E:F,2,0)</f>
        <v>#N/A</v>
      </c>
      <c r="P4120" s="3"/>
      <c r="Q4120" s="55" t="e">
        <f>VLOOKUP($P$1&amp;P4120,定价因子!$E:$F,2,0)</f>
        <v>#N/A</v>
      </c>
      <c r="R4120" s="3"/>
      <c r="S4120" s="77" t="e">
        <f>VLOOKUP($R$1&amp;R4120,定价因子!$E:$F,2,0)</f>
        <v>#N/A</v>
      </c>
      <c r="T4120" s="61"/>
      <c r="U4120" s="63"/>
      <c r="V4120" s="63"/>
      <c r="W4120" s="63"/>
      <c r="X4120" s="3"/>
    </row>
    <row r="4121" spans="1:24">
      <c r="A4121" s="3"/>
      <c r="B4121" s="3"/>
      <c r="C4121" s="3"/>
      <c r="D4121" s="3"/>
      <c r="E4121" s="79"/>
      <c r="F4121" s="3"/>
      <c r="G4121" s="77" t="e">
        <f>VLOOKUP($F$1&amp;F4121,定价因子!E:F,2,0)</f>
        <v>#N/A</v>
      </c>
      <c r="H4121" s="3"/>
      <c r="I4121" s="77" t="e">
        <f>VLOOKUP($H$1&amp;H4121,定价因子!E:F,2,0)</f>
        <v>#N/A</v>
      </c>
      <c r="J4121" s="3"/>
      <c r="K4121" s="77" t="e">
        <f>VLOOKUP($J$1&amp;J4121,定价因子!E:F,2,0)</f>
        <v>#N/A</v>
      </c>
      <c r="L4121" s="3"/>
      <c r="M4121" s="77" t="e">
        <f>VLOOKUP($L$1&amp;L4121,定价因子!E:F,2,0)</f>
        <v>#N/A</v>
      </c>
      <c r="N4121" s="3"/>
      <c r="O4121" s="77" t="e">
        <f>VLOOKUP($N$1&amp;N4121,定价因子!E:F,2,0)</f>
        <v>#N/A</v>
      </c>
      <c r="P4121" s="3"/>
      <c r="Q4121" s="55" t="e">
        <f>VLOOKUP($P$1&amp;P4121,定价因子!$E:$F,2,0)</f>
        <v>#N/A</v>
      </c>
      <c r="R4121" s="3"/>
      <c r="S4121" s="77" t="e">
        <f>VLOOKUP($R$1&amp;R4121,定价因子!$E:$F,2,0)</f>
        <v>#N/A</v>
      </c>
      <c r="T4121" s="61"/>
      <c r="U4121" s="63"/>
      <c r="V4121" s="63"/>
      <c r="W4121" s="63"/>
      <c r="X4121" s="3"/>
    </row>
    <row r="4122" spans="1:24">
      <c r="A4122" s="3"/>
      <c r="B4122" s="3"/>
      <c r="C4122" s="3"/>
      <c r="D4122" s="3"/>
      <c r="E4122" s="79"/>
      <c r="F4122" s="3"/>
      <c r="G4122" s="77" t="e">
        <f>VLOOKUP($F$1&amp;F4122,定价因子!E:F,2,0)</f>
        <v>#N/A</v>
      </c>
      <c r="H4122" s="3"/>
      <c r="I4122" s="77" t="e">
        <f>VLOOKUP($H$1&amp;H4122,定价因子!E:F,2,0)</f>
        <v>#N/A</v>
      </c>
      <c r="J4122" s="3"/>
      <c r="K4122" s="77" t="e">
        <f>VLOOKUP($J$1&amp;J4122,定价因子!E:F,2,0)</f>
        <v>#N/A</v>
      </c>
      <c r="L4122" s="3"/>
      <c r="M4122" s="77" t="e">
        <f>VLOOKUP($L$1&amp;L4122,定价因子!E:F,2,0)</f>
        <v>#N/A</v>
      </c>
      <c r="N4122" s="3"/>
      <c r="O4122" s="77" t="e">
        <f>VLOOKUP($N$1&amp;N4122,定价因子!E:F,2,0)</f>
        <v>#N/A</v>
      </c>
      <c r="P4122" s="3"/>
      <c r="Q4122" s="55" t="e">
        <f>VLOOKUP($P$1&amp;P4122,定价因子!$E:$F,2,0)</f>
        <v>#N/A</v>
      </c>
      <c r="R4122" s="3"/>
      <c r="S4122" s="77" t="e">
        <f>VLOOKUP($R$1&amp;R4122,定价因子!$E:$F,2,0)</f>
        <v>#N/A</v>
      </c>
      <c r="T4122" s="61"/>
      <c r="U4122" s="63"/>
      <c r="V4122" s="63"/>
      <c r="W4122" s="63"/>
      <c r="X4122" s="3"/>
    </row>
    <row r="4123" spans="1:24">
      <c r="A4123" s="3"/>
      <c r="B4123" s="3"/>
      <c r="C4123" s="3"/>
      <c r="D4123" s="3"/>
      <c r="E4123" s="79"/>
      <c r="F4123" s="3"/>
      <c r="G4123" s="77" t="e">
        <f>VLOOKUP($F$1&amp;F4123,定价因子!E:F,2,0)</f>
        <v>#N/A</v>
      </c>
      <c r="H4123" s="3"/>
      <c r="I4123" s="77" t="e">
        <f>VLOOKUP($H$1&amp;H4123,定价因子!E:F,2,0)</f>
        <v>#N/A</v>
      </c>
      <c r="J4123" s="3"/>
      <c r="K4123" s="77" t="e">
        <f>VLOOKUP($J$1&amp;J4123,定价因子!E:F,2,0)</f>
        <v>#N/A</v>
      </c>
      <c r="L4123" s="3"/>
      <c r="M4123" s="77" t="e">
        <f>VLOOKUP($L$1&amp;L4123,定价因子!E:F,2,0)</f>
        <v>#N/A</v>
      </c>
      <c r="N4123" s="3"/>
      <c r="O4123" s="77" t="e">
        <f>VLOOKUP($N$1&amp;N4123,定价因子!E:F,2,0)</f>
        <v>#N/A</v>
      </c>
      <c r="P4123" s="3"/>
      <c r="Q4123" s="55" t="e">
        <f>VLOOKUP($P$1&amp;P4123,定价因子!$E:$F,2,0)</f>
        <v>#N/A</v>
      </c>
      <c r="R4123" s="3"/>
      <c r="S4123" s="77" t="e">
        <f>VLOOKUP($R$1&amp;R4123,定价因子!$E:$F,2,0)</f>
        <v>#N/A</v>
      </c>
      <c r="T4123" s="61"/>
      <c r="U4123" s="63"/>
      <c r="V4123" s="63"/>
      <c r="W4123" s="63"/>
      <c r="X4123" s="3"/>
    </row>
    <row r="4124" spans="1:24">
      <c r="A4124" s="3"/>
      <c r="B4124" s="3"/>
      <c r="C4124" s="3"/>
      <c r="D4124" s="3"/>
      <c r="E4124" s="79"/>
      <c r="F4124" s="3"/>
      <c r="G4124" s="77" t="e">
        <f>VLOOKUP($F$1&amp;F4124,定价因子!E:F,2,0)</f>
        <v>#N/A</v>
      </c>
      <c r="H4124" s="3"/>
      <c r="I4124" s="77" t="e">
        <f>VLOOKUP($H$1&amp;H4124,定价因子!E:F,2,0)</f>
        <v>#N/A</v>
      </c>
      <c r="J4124" s="3"/>
      <c r="K4124" s="77" t="e">
        <f>VLOOKUP($J$1&amp;J4124,定价因子!E:F,2,0)</f>
        <v>#N/A</v>
      </c>
      <c r="L4124" s="3"/>
      <c r="M4124" s="77" t="e">
        <f>VLOOKUP($L$1&amp;L4124,定价因子!E:F,2,0)</f>
        <v>#N/A</v>
      </c>
      <c r="N4124" s="3"/>
      <c r="O4124" s="77" t="e">
        <f>VLOOKUP($N$1&amp;N4124,定价因子!E:F,2,0)</f>
        <v>#N/A</v>
      </c>
      <c r="P4124" s="3"/>
      <c r="Q4124" s="55" t="e">
        <f>VLOOKUP($P$1&amp;P4124,定价因子!$E:$F,2,0)</f>
        <v>#N/A</v>
      </c>
      <c r="R4124" s="3"/>
      <c r="S4124" s="77" t="e">
        <f>VLOOKUP($R$1&amp;R4124,定价因子!$E:$F,2,0)</f>
        <v>#N/A</v>
      </c>
      <c r="T4124" s="61"/>
      <c r="U4124" s="63"/>
      <c r="V4124" s="63"/>
      <c r="W4124" s="63"/>
      <c r="X4124" s="3"/>
    </row>
    <row r="4125" spans="1:24">
      <c r="A4125" s="3"/>
      <c r="B4125" s="3"/>
      <c r="C4125" s="3"/>
      <c r="D4125" s="3"/>
      <c r="E4125" s="79"/>
      <c r="F4125" s="3"/>
      <c r="G4125" s="77" t="e">
        <f>VLOOKUP($F$1&amp;F4125,定价因子!E:F,2,0)</f>
        <v>#N/A</v>
      </c>
      <c r="H4125" s="3"/>
      <c r="I4125" s="77" t="e">
        <f>VLOOKUP($H$1&amp;H4125,定价因子!E:F,2,0)</f>
        <v>#N/A</v>
      </c>
      <c r="J4125" s="3"/>
      <c r="K4125" s="77" t="e">
        <f>VLOOKUP($J$1&amp;J4125,定价因子!E:F,2,0)</f>
        <v>#N/A</v>
      </c>
      <c r="L4125" s="3"/>
      <c r="M4125" s="77" t="e">
        <f>VLOOKUP($L$1&amp;L4125,定价因子!E:F,2,0)</f>
        <v>#N/A</v>
      </c>
      <c r="N4125" s="3"/>
      <c r="O4125" s="77" t="e">
        <f>VLOOKUP($N$1&amp;N4125,定价因子!E:F,2,0)</f>
        <v>#N/A</v>
      </c>
      <c r="P4125" s="3"/>
      <c r="Q4125" s="55" t="e">
        <f>VLOOKUP($P$1&amp;P4125,定价因子!$E:$F,2,0)</f>
        <v>#N/A</v>
      </c>
      <c r="R4125" s="3"/>
      <c r="S4125" s="77" t="e">
        <f>VLOOKUP($R$1&amp;R4125,定价因子!$E:$F,2,0)</f>
        <v>#N/A</v>
      </c>
      <c r="T4125" s="61"/>
      <c r="U4125" s="63"/>
      <c r="V4125" s="63"/>
      <c r="W4125" s="63"/>
      <c r="X4125" s="3"/>
    </row>
    <row r="4126" spans="1:24">
      <c r="A4126" s="3"/>
      <c r="B4126" s="3"/>
      <c r="C4126" s="3"/>
      <c r="D4126" s="3"/>
      <c r="E4126" s="79"/>
      <c r="F4126" s="3"/>
      <c r="G4126" s="77" t="e">
        <f>VLOOKUP($F$1&amp;F4126,定价因子!E:F,2,0)</f>
        <v>#N/A</v>
      </c>
      <c r="H4126" s="3"/>
      <c r="I4126" s="77" t="e">
        <f>VLOOKUP($H$1&amp;H4126,定价因子!E:F,2,0)</f>
        <v>#N/A</v>
      </c>
      <c r="J4126" s="3"/>
      <c r="K4126" s="77" t="e">
        <f>VLOOKUP($J$1&amp;J4126,定价因子!E:F,2,0)</f>
        <v>#N/A</v>
      </c>
      <c r="L4126" s="3"/>
      <c r="M4126" s="77" t="e">
        <f>VLOOKUP($L$1&amp;L4126,定价因子!E:F,2,0)</f>
        <v>#N/A</v>
      </c>
      <c r="N4126" s="3"/>
      <c r="O4126" s="77" t="e">
        <f>VLOOKUP($N$1&amp;N4126,定价因子!E:F,2,0)</f>
        <v>#N/A</v>
      </c>
      <c r="P4126" s="3"/>
      <c r="Q4126" s="55" t="e">
        <f>VLOOKUP($P$1&amp;P4126,定价因子!$E:$F,2,0)</f>
        <v>#N/A</v>
      </c>
      <c r="R4126" s="3"/>
      <c r="S4126" s="77" t="e">
        <f>VLOOKUP($R$1&amp;R4126,定价因子!$E:$F,2,0)</f>
        <v>#N/A</v>
      </c>
      <c r="T4126" s="61"/>
      <c r="U4126" s="63"/>
      <c r="V4126" s="63"/>
      <c r="W4126" s="63"/>
      <c r="X4126" s="3"/>
    </row>
    <row r="4127" spans="1:24">
      <c r="A4127" s="3"/>
      <c r="B4127" s="3"/>
      <c r="C4127" s="3"/>
      <c r="D4127" s="3"/>
      <c r="E4127" s="79"/>
      <c r="F4127" s="3"/>
      <c r="G4127" s="77" t="e">
        <f>VLOOKUP($F$1&amp;F4127,定价因子!E:F,2,0)</f>
        <v>#N/A</v>
      </c>
      <c r="H4127" s="3"/>
      <c r="I4127" s="77" t="e">
        <f>VLOOKUP($H$1&amp;H4127,定价因子!E:F,2,0)</f>
        <v>#N/A</v>
      </c>
      <c r="J4127" s="3"/>
      <c r="K4127" s="77" t="e">
        <f>VLOOKUP($J$1&amp;J4127,定价因子!E:F,2,0)</f>
        <v>#N/A</v>
      </c>
      <c r="L4127" s="3"/>
      <c r="M4127" s="77" t="e">
        <f>VLOOKUP($L$1&amp;L4127,定价因子!E:F,2,0)</f>
        <v>#N/A</v>
      </c>
      <c r="N4127" s="3"/>
      <c r="O4127" s="77" t="e">
        <f>VLOOKUP($N$1&amp;N4127,定价因子!E:F,2,0)</f>
        <v>#N/A</v>
      </c>
      <c r="P4127" s="3"/>
      <c r="Q4127" s="55" t="e">
        <f>VLOOKUP($P$1&amp;P4127,定价因子!$E:$F,2,0)</f>
        <v>#N/A</v>
      </c>
      <c r="R4127" s="3"/>
      <c r="S4127" s="77" t="e">
        <f>VLOOKUP($R$1&amp;R4127,定价因子!$E:$F,2,0)</f>
        <v>#N/A</v>
      </c>
      <c r="T4127" s="61"/>
      <c r="U4127" s="63"/>
      <c r="V4127" s="63"/>
      <c r="W4127" s="63"/>
      <c r="X4127" s="3"/>
    </row>
    <row r="4128" spans="1:24">
      <c r="A4128" s="3"/>
      <c r="B4128" s="3"/>
      <c r="C4128" s="3"/>
      <c r="D4128" s="3"/>
      <c r="E4128" s="79"/>
      <c r="F4128" s="3"/>
      <c r="G4128" s="77" t="e">
        <f>VLOOKUP($F$1&amp;F4128,定价因子!E:F,2,0)</f>
        <v>#N/A</v>
      </c>
      <c r="H4128" s="3"/>
      <c r="I4128" s="77" t="e">
        <f>VLOOKUP($H$1&amp;H4128,定价因子!E:F,2,0)</f>
        <v>#N/A</v>
      </c>
      <c r="J4128" s="3"/>
      <c r="K4128" s="77" t="e">
        <f>VLOOKUP($J$1&amp;J4128,定价因子!E:F,2,0)</f>
        <v>#N/A</v>
      </c>
      <c r="L4128" s="3"/>
      <c r="M4128" s="77" t="e">
        <f>VLOOKUP($L$1&amp;L4128,定价因子!E:F,2,0)</f>
        <v>#N/A</v>
      </c>
      <c r="N4128" s="3"/>
      <c r="O4128" s="77" t="e">
        <f>VLOOKUP($N$1&amp;N4128,定价因子!E:F,2,0)</f>
        <v>#N/A</v>
      </c>
      <c r="P4128" s="3"/>
      <c r="Q4128" s="55" t="e">
        <f>VLOOKUP($P$1&amp;P4128,定价因子!$E:$F,2,0)</f>
        <v>#N/A</v>
      </c>
      <c r="R4128" s="3"/>
      <c r="S4128" s="77" t="e">
        <f>VLOOKUP($R$1&amp;R4128,定价因子!$E:$F,2,0)</f>
        <v>#N/A</v>
      </c>
      <c r="T4128" s="61"/>
      <c r="U4128" s="63"/>
      <c r="V4128" s="63"/>
      <c r="W4128" s="63"/>
      <c r="X4128" s="3"/>
    </row>
    <row r="4129" spans="1:24">
      <c r="A4129" s="3"/>
      <c r="B4129" s="3"/>
      <c r="C4129" s="3"/>
      <c r="D4129" s="3"/>
      <c r="E4129" s="79"/>
      <c r="F4129" s="3"/>
      <c r="G4129" s="77" t="e">
        <f>VLOOKUP($F$1&amp;F4129,定价因子!E:F,2,0)</f>
        <v>#N/A</v>
      </c>
      <c r="H4129" s="3"/>
      <c r="I4129" s="77" t="e">
        <f>VLOOKUP($H$1&amp;H4129,定价因子!E:F,2,0)</f>
        <v>#N/A</v>
      </c>
      <c r="J4129" s="3"/>
      <c r="K4129" s="77" t="e">
        <f>VLOOKUP($J$1&amp;J4129,定价因子!E:F,2,0)</f>
        <v>#N/A</v>
      </c>
      <c r="L4129" s="3"/>
      <c r="M4129" s="77" t="e">
        <f>VLOOKUP($L$1&amp;L4129,定价因子!E:F,2,0)</f>
        <v>#N/A</v>
      </c>
      <c r="N4129" s="3"/>
      <c r="O4129" s="77" t="e">
        <f>VLOOKUP($N$1&amp;N4129,定价因子!E:F,2,0)</f>
        <v>#N/A</v>
      </c>
      <c r="P4129" s="3"/>
      <c r="Q4129" s="55" t="e">
        <f>VLOOKUP($P$1&amp;P4129,定价因子!$E:$F,2,0)</f>
        <v>#N/A</v>
      </c>
      <c r="R4129" s="3"/>
      <c r="S4129" s="77" t="e">
        <f>VLOOKUP($R$1&amp;R4129,定价因子!$E:$F,2,0)</f>
        <v>#N/A</v>
      </c>
      <c r="T4129" s="61"/>
      <c r="U4129" s="63"/>
      <c r="V4129" s="63"/>
      <c r="W4129" s="63"/>
      <c r="X4129" s="3"/>
    </row>
    <row r="4130" spans="1:24">
      <c r="A4130" s="3"/>
      <c r="B4130" s="3"/>
      <c r="C4130" s="3"/>
      <c r="D4130" s="3"/>
      <c r="E4130" s="79"/>
      <c r="F4130" s="3"/>
      <c r="G4130" s="77" t="e">
        <f>VLOOKUP($F$1&amp;F4130,定价因子!E:F,2,0)</f>
        <v>#N/A</v>
      </c>
      <c r="H4130" s="3"/>
      <c r="I4130" s="77" t="e">
        <f>VLOOKUP($H$1&amp;H4130,定价因子!E:F,2,0)</f>
        <v>#N/A</v>
      </c>
      <c r="J4130" s="3"/>
      <c r="K4130" s="77" t="e">
        <f>VLOOKUP($J$1&amp;J4130,定价因子!E:F,2,0)</f>
        <v>#N/A</v>
      </c>
      <c r="L4130" s="3"/>
      <c r="M4130" s="77" t="e">
        <f>VLOOKUP($L$1&amp;L4130,定价因子!E:F,2,0)</f>
        <v>#N/A</v>
      </c>
      <c r="N4130" s="3"/>
      <c r="O4130" s="77" t="e">
        <f>VLOOKUP($N$1&amp;N4130,定价因子!E:F,2,0)</f>
        <v>#N/A</v>
      </c>
      <c r="P4130" s="3"/>
      <c r="Q4130" s="55" t="e">
        <f>VLOOKUP($P$1&amp;P4130,定价因子!$E:$F,2,0)</f>
        <v>#N/A</v>
      </c>
      <c r="R4130" s="3"/>
      <c r="S4130" s="77" t="e">
        <f>VLOOKUP($R$1&amp;R4130,定价因子!$E:$F,2,0)</f>
        <v>#N/A</v>
      </c>
      <c r="T4130" s="61"/>
      <c r="U4130" s="63"/>
      <c r="V4130" s="63"/>
      <c r="W4130" s="63"/>
      <c r="X4130" s="3"/>
    </row>
    <row r="4131" spans="1:24">
      <c r="A4131" s="3"/>
      <c r="B4131" s="3"/>
      <c r="C4131" s="3"/>
      <c r="D4131" s="3"/>
      <c r="E4131" s="79"/>
      <c r="F4131" s="3"/>
      <c r="G4131" s="77" t="e">
        <f>VLOOKUP($F$1&amp;F4131,定价因子!E:F,2,0)</f>
        <v>#N/A</v>
      </c>
      <c r="H4131" s="3"/>
      <c r="I4131" s="77" t="e">
        <f>VLOOKUP($H$1&amp;H4131,定价因子!E:F,2,0)</f>
        <v>#N/A</v>
      </c>
      <c r="J4131" s="3"/>
      <c r="K4131" s="77" t="e">
        <f>VLOOKUP($J$1&amp;J4131,定价因子!E:F,2,0)</f>
        <v>#N/A</v>
      </c>
      <c r="L4131" s="3"/>
      <c r="M4131" s="77" t="e">
        <f>VLOOKUP($L$1&amp;L4131,定价因子!E:F,2,0)</f>
        <v>#N/A</v>
      </c>
      <c r="N4131" s="3"/>
      <c r="O4131" s="77" t="e">
        <f>VLOOKUP($N$1&amp;N4131,定价因子!E:F,2,0)</f>
        <v>#N/A</v>
      </c>
      <c r="P4131" s="3"/>
      <c r="Q4131" s="55" t="e">
        <f>VLOOKUP($P$1&amp;P4131,定价因子!$E:$F,2,0)</f>
        <v>#N/A</v>
      </c>
      <c r="R4131" s="3"/>
      <c r="S4131" s="77" t="e">
        <f>VLOOKUP($R$1&amp;R4131,定价因子!$E:$F,2,0)</f>
        <v>#N/A</v>
      </c>
      <c r="T4131" s="61"/>
      <c r="U4131" s="63"/>
      <c r="V4131" s="63"/>
      <c r="W4131" s="63"/>
      <c r="X4131" s="3"/>
    </row>
    <row r="4132" spans="1:24">
      <c r="A4132" s="3"/>
      <c r="B4132" s="3"/>
      <c r="C4132" s="3"/>
      <c r="D4132" s="3"/>
      <c r="E4132" s="79"/>
      <c r="F4132" s="3"/>
      <c r="G4132" s="77" t="e">
        <f>VLOOKUP($F$1&amp;F4132,定价因子!E:F,2,0)</f>
        <v>#N/A</v>
      </c>
      <c r="H4132" s="3"/>
      <c r="I4132" s="77" t="e">
        <f>VLOOKUP($H$1&amp;H4132,定价因子!E:F,2,0)</f>
        <v>#N/A</v>
      </c>
      <c r="J4132" s="3"/>
      <c r="K4132" s="77" t="e">
        <f>VLOOKUP($J$1&amp;J4132,定价因子!E:F,2,0)</f>
        <v>#N/A</v>
      </c>
      <c r="L4132" s="3"/>
      <c r="M4132" s="77" t="e">
        <f>VLOOKUP($L$1&amp;L4132,定价因子!E:F,2,0)</f>
        <v>#N/A</v>
      </c>
      <c r="N4132" s="3"/>
      <c r="O4132" s="77" t="e">
        <f>VLOOKUP($N$1&amp;N4132,定价因子!E:F,2,0)</f>
        <v>#N/A</v>
      </c>
      <c r="P4132" s="3"/>
      <c r="Q4132" s="55" t="e">
        <f>VLOOKUP($P$1&amp;P4132,定价因子!$E:$F,2,0)</f>
        <v>#N/A</v>
      </c>
      <c r="R4132" s="3"/>
      <c r="S4132" s="77" t="e">
        <f>VLOOKUP($R$1&amp;R4132,定价因子!$E:$F,2,0)</f>
        <v>#N/A</v>
      </c>
      <c r="T4132" s="61"/>
      <c r="U4132" s="63"/>
      <c r="V4132" s="63"/>
      <c r="W4132" s="63"/>
      <c r="X4132" s="3"/>
    </row>
    <row r="4133" spans="1:24">
      <c r="A4133" s="3"/>
      <c r="B4133" s="3"/>
      <c r="C4133" s="3"/>
      <c r="D4133" s="3"/>
      <c r="E4133" s="79"/>
      <c r="F4133" s="3"/>
      <c r="G4133" s="77" t="e">
        <f>VLOOKUP($F$1&amp;F4133,定价因子!E:F,2,0)</f>
        <v>#N/A</v>
      </c>
      <c r="H4133" s="3"/>
      <c r="I4133" s="77" t="e">
        <f>VLOOKUP($H$1&amp;H4133,定价因子!E:F,2,0)</f>
        <v>#N/A</v>
      </c>
      <c r="J4133" s="3"/>
      <c r="K4133" s="77" t="e">
        <f>VLOOKUP($J$1&amp;J4133,定价因子!E:F,2,0)</f>
        <v>#N/A</v>
      </c>
      <c r="L4133" s="3"/>
      <c r="M4133" s="77" t="e">
        <f>VLOOKUP($L$1&amp;L4133,定价因子!E:F,2,0)</f>
        <v>#N/A</v>
      </c>
      <c r="N4133" s="3"/>
      <c r="O4133" s="77" t="e">
        <f>VLOOKUP($N$1&amp;N4133,定价因子!E:F,2,0)</f>
        <v>#N/A</v>
      </c>
      <c r="P4133" s="3"/>
      <c r="Q4133" s="55" t="e">
        <f>VLOOKUP($P$1&amp;P4133,定价因子!$E:$F,2,0)</f>
        <v>#N/A</v>
      </c>
      <c r="R4133" s="3"/>
      <c r="S4133" s="77" t="e">
        <f>VLOOKUP($R$1&amp;R4133,定价因子!$E:$F,2,0)</f>
        <v>#N/A</v>
      </c>
      <c r="T4133" s="61"/>
      <c r="U4133" s="63"/>
      <c r="V4133" s="63"/>
      <c r="W4133" s="63"/>
      <c r="X4133" s="3"/>
    </row>
    <row r="4134" spans="1:24">
      <c r="A4134" s="3"/>
      <c r="B4134" s="3"/>
      <c r="C4134" s="3"/>
      <c r="D4134" s="3"/>
      <c r="E4134" s="79"/>
      <c r="F4134" s="3"/>
      <c r="G4134" s="77" t="e">
        <f>VLOOKUP($F$1&amp;F4134,定价因子!E:F,2,0)</f>
        <v>#N/A</v>
      </c>
      <c r="H4134" s="3"/>
      <c r="I4134" s="77" t="e">
        <f>VLOOKUP($H$1&amp;H4134,定价因子!E:F,2,0)</f>
        <v>#N/A</v>
      </c>
      <c r="J4134" s="3"/>
      <c r="K4134" s="77" t="e">
        <f>VLOOKUP($J$1&amp;J4134,定价因子!E:F,2,0)</f>
        <v>#N/A</v>
      </c>
      <c r="L4134" s="3"/>
      <c r="M4134" s="77" t="e">
        <f>VLOOKUP($L$1&amp;L4134,定价因子!E:F,2,0)</f>
        <v>#N/A</v>
      </c>
      <c r="N4134" s="3"/>
      <c r="O4134" s="77" t="e">
        <f>VLOOKUP($N$1&amp;N4134,定价因子!E:F,2,0)</f>
        <v>#N/A</v>
      </c>
      <c r="P4134" s="3"/>
      <c r="Q4134" s="55" t="e">
        <f>VLOOKUP($P$1&amp;P4134,定价因子!$E:$F,2,0)</f>
        <v>#N/A</v>
      </c>
      <c r="R4134" s="3"/>
      <c r="S4134" s="77" t="e">
        <f>VLOOKUP($R$1&amp;R4134,定价因子!$E:$F,2,0)</f>
        <v>#N/A</v>
      </c>
      <c r="T4134" s="61"/>
      <c r="U4134" s="63"/>
      <c r="V4134" s="63"/>
      <c r="W4134" s="63"/>
      <c r="X4134" s="3"/>
    </row>
    <row r="4135" spans="1:24">
      <c r="A4135" s="3"/>
      <c r="B4135" s="3"/>
      <c r="C4135" s="3"/>
      <c r="D4135" s="3"/>
      <c r="E4135" s="79"/>
      <c r="F4135" s="3"/>
      <c r="G4135" s="77" t="e">
        <f>VLOOKUP($F$1&amp;F4135,定价因子!E:F,2,0)</f>
        <v>#N/A</v>
      </c>
      <c r="H4135" s="3"/>
      <c r="I4135" s="77" t="e">
        <f>VLOOKUP($H$1&amp;H4135,定价因子!E:F,2,0)</f>
        <v>#N/A</v>
      </c>
      <c r="J4135" s="3"/>
      <c r="K4135" s="77" t="e">
        <f>VLOOKUP($J$1&amp;J4135,定价因子!E:F,2,0)</f>
        <v>#N/A</v>
      </c>
      <c r="L4135" s="3"/>
      <c r="M4135" s="77" t="e">
        <f>VLOOKUP($L$1&amp;L4135,定价因子!E:F,2,0)</f>
        <v>#N/A</v>
      </c>
      <c r="N4135" s="3"/>
      <c r="O4135" s="77" t="e">
        <f>VLOOKUP($N$1&amp;N4135,定价因子!E:F,2,0)</f>
        <v>#N/A</v>
      </c>
      <c r="P4135" s="3"/>
      <c r="Q4135" s="55" t="e">
        <f>VLOOKUP($P$1&amp;P4135,定价因子!$E:$F,2,0)</f>
        <v>#N/A</v>
      </c>
      <c r="R4135" s="3"/>
      <c r="S4135" s="77" t="e">
        <f>VLOOKUP($R$1&amp;R4135,定价因子!$E:$F,2,0)</f>
        <v>#N/A</v>
      </c>
      <c r="T4135" s="61"/>
      <c r="U4135" s="63"/>
      <c r="V4135" s="63"/>
      <c r="W4135" s="63"/>
      <c r="X4135" s="3"/>
    </row>
    <row r="4136" spans="1:24">
      <c r="A4136" s="3"/>
      <c r="B4136" s="3"/>
      <c r="C4136" s="3"/>
      <c r="D4136" s="3"/>
      <c r="E4136" s="79"/>
      <c r="F4136" s="3"/>
      <c r="G4136" s="77" t="e">
        <f>VLOOKUP($F$1&amp;F4136,定价因子!E:F,2,0)</f>
        <v>#N/A</v>
      </c>
      <c r="H4136" s="3"/>
      <c r="I4136" s="77" t="e">
        <f>VLOOKUP($H$1&amp;H4136,定价因子!E:F,2,0)</f>
        <v>#N/A</v>
      </c>
      <c r="J4136" s="3"/>
      <c r="K4136" s="77" t="e">
        <f>VLOOKUP($J$1&amp;J4136,定价因子!E:F,2,0)</f>
        <v>#N/A</v>
      </c>
      <c r="L4136" s="3"/>
      <c r="M4136" s="77" t="e">
        <f>VLOOKUP($L$1&amp;L4136,定价因子!E:F,2,0)</f>
        <v>#N/A</v>
      </c>
      <c r="N4136" s="3"/>
      <c r="O4136" s="77" t="e">
        <f>VLOOKUP($N$1&amp;N4136,定价因子!E:F,2,0)</f>
        <v>#N/A</v>
      </c>
      <c r="P4136" s="3"/>
      <c r="Q4136" s="55" t="e">
        <f>VLOOKUP($P$1&amp;P4136,定价因子!$E:$F,2,0)</f>
        <v>#N/A</v>
      </c>
      <c r="R4136" s="3"/>
      <c r="S4136" s="77" t="e">
        <f>VLOOKUP($R$1&amp;R4136,定价因子!$E:$F,2,0)</f>
        <v>#N/A</v>
      </c>
      <c r="T4136" s="61"/>
      <c r="U4136" s="63"/>
      <c r="V4136" s="63"/>
      <c r="W4136" s="63"/>
      <c r="X4136" s="3"/>
    </row>
    <row r="4137" spans="1:24">
      <c r="A4137" s="3"/>
      <c r="B4137" s="3"/>
      <c r="C4137" s="3"/>
      <c r="D4137" s="3"/>
      <c r="E4137" s="79"/>
      <c r="F4137" s="3"/>
      <c r="G4137" s="77" t="e">
        <f>VLOOKUP($F$1&amp;F4137,定价因子!E:F,2,0)</f>
        <v>#N/A</v>
      </c>
      <c r="H4137" s="3"/>
      <c r="I4137" s="77" t="e">
        <f>VLOOKUP($H$1&amp;H4137,定价因子!E:F,2,0)</f>
        <v>#N/A</v>
      </c>
      <c r="J4137" s="3"/>
      <c r="K4137" s="77" t="e">
        <f>VLOOKUP($J$1&amp;J4137,定价因子!E:F,2,0)</f>
        <v>#N/A</v>
      </c>
      <c r="L4137" s="3"/>
      <c r="M4137" s="77" t="e">
        <f>VLOOKUP($L$1&amp;L4137,定价因子!E:F,2,0)</f>
        <v>#N/A</v>
      </c>
      <c r="N4137" s="3"/>
      <c r="O4137" s="77" t="e">
        <f>VLOOKUP($N$1&amp;N4137,定价因子!E:F,2,0)</f>
        <v>#N/A</v>
      </c>
      <c r="P4137" s="3"/>
      <c r="Q4137" s="55" t="e">
        <f>VLOOKUP($P$1&amp;P4137,定价因子!$E:$F,2,0)</f>
        <v>#N/A</v>
      </c>
      <c r="R4137" s="3"/>
      <c r="S4137" s="77" t="e">
        <f>VLOOKUP($R$1&amp;R4137,定价因子!$E:$F,2,0)</f>
        <v>#N/A</v>
      </c>
      <c r="T4137" s="61"/>
      <c r="U4137" s="63"/>
      <c r="V4137" s="63"/>
      <c r="W4137" s="63"/>
      <c r="X4137" s="3"/>
    </row>
    <row r="4138" spans="1:24">
      <c r="A4138" s="3"/>
      <c r="B4138" s="3"/>
      <c r="C4138" s="3"/>
      <c r="D4138" s="3"/>
      <c r="E4138" s="79"/>
      <c r="F4138" s="3"/>
      <c r="G4138" s="77" t="e">
        <f>VLOOKUP($F$1&amp;F4138,定价因子!E:F,2,0)</f>
        <v>#N/A</v>
      </c>
      <c r="H4138" s="3"/>
      <c r="I4138" s="77" t="e">
        <f>VLOOKUP($H$1&amp;H4138,定价因子!E:F,2,0)</f>
        <v>#N/A</v>
      </c>
      <c r="J4138" s="3"/>
      <c r="K4138" s="77" t="e">
        <f>VLOOKUP($J$1&amp;J4138,定价因子!E:F,2,0)</f>
        <v>#N/A</v>
      </c>
      <c r="L4138" s="3"/>
      <c r="M4138" s="77" t="e">
        <f>VLOOKUP($L$1&amp;L4138,定价因子!E:F,2,0)</f>
        <v>#N/A</v>
      </c>
      <c r="N4138" s="3"/>
      <c r="O4138" s="77" t="e">
        <f>VLOOKUP($N$1&amp;N4138,定价因子!E:F,2,0)</f>
        <v>#N/A</v>
      </c>
      <c r="P4138" s="3"/>
      <c r="Q4138" s="55" t="e">
        <f>VLOOKUP($P$1&amp;P4138,定价因子!$E:$F,2,0)</f>
        <v>#N/A</v>
      </c>
      <c r="R4138" s="3"/>
      <c r="S4138" s="77" t="e">
        <f>VLOOKUP($R$1&amp;R4138,定价因子!$E:$F,2,0)</f>
        <v>#N/A</v>
      </c>
      <c r="T4138" s="61"/>
      <c r="U4138" s="63"/>
      <c r="V4138" s="63"/>
      <c r="W4138" s="63"/>
      <c r="X4138" s="3"/>
    </row>
    <row r="4139" spans="1:24">
      <c r="A4139" s="3"/>
      <c r="B4139" s="3"/>
      <c r="C4139" s="3"/>
      <c r="D4139" s="3"/>
      <c r="E4139" s="79"/>
      <c r="F4139" s="3"/>
      <c r="G4139" s="77" t="e">
        <f>VLOOKUP($F$1&amp;F4139,定价因子!E:F,2,0)</f>
        <v>#N/A</v>
      </c>
      <c r="H4139" s="3"/>
      <c r="I4139" s="77" t="e">
        <f>VLOOKUP($H$1&amp;H4139,定价因子!E:F,2,0)</f>
        <v>#N/A</v>
      </c>
      <c r="J4139" s="3"/>
      <c r="K4139" s="77" t="e">
        <f>VLOOKUP($J$1&amp;J4139,定价因子!E:F,2,0)</f>
        <v>#N/A</v>
      </c>
      <c r="L4139" s="3"/>
      <c r="M4139" s="77" t="e">
        <f>VLOOKUP($L$1&amp;L4139,定价因子!E:F,2,0)</f>
        <v>#N/A</v>
      </c>
      <c r="N4139" s="3"/>
      <c r="O4139" s="77" t="e">
        <f>VLOOKUP($N$1&amp;N4139,定价因子!E:F,2,0)</f>
        <v>#N/A</v>
      </c>
      <c r="P4139" s="3"/>
      <c r="Q4139" s="55" t="e">
        <f>VLOOKUP($P$1&amp;P4139,定价因子!$E:$F,2,0)</f>
        <v>#N/A</v>
      </c>
      <c r="R4139" s="3"/>
      <c r="S4139" s="77" t="e">
        <f>VLOOKUP($R$1&amp;R4139,定价因子!$E:$F,2,0)</f>
        <v>#N/A</v>
      </c>
      <c r="T4139" s="61"/>
      <c r="U4139" s="63"/>
      <c r="V4139" s="63"/>
      <c r="W4139" s="63"/>
      <c r="X4139" s="3"/>
    </row>
    <row r="4140" spans="1:24">
      <c r="A4140" s="3"/>
      <c r="B4140" s="3"/>
      <c r="C4140" s="3"/>
      <c r="D4140" s="3"/>
      <c r="E4140" s="79"/>
      <c r="F4140" s="3"/>
      <c r="G4140" s="77" t="e">
        <f>VLOOKUP($F$1&amp;F4140,定价因子!E:F,2,0)</f>
        <v>#N/A</v>
      </c>
      <c r="H4140" s="3"/>
      <c r="I4140" s="77" t="e">
        <f>VLOOKUP($H$1&amp;H4140,定价因子!E:F,2,0)</f>
        <v>#N/A</v>
      </c>
      <c r="J4140" s="3"/>
      <c r="K4140" s="77" t="e">
        <f>VLOOKUP($J$1&amp;J4140,定价因子!E:F,2,0)</f>
        <v>#N/A</v>
      </c>
      <c r="L4140" s="3"/>
      <c r="M4140" s="77" t="e">
        <f>VLOOKUP($L$1&amp;L4140,定价因子!E:F,2,0)</f>
        <v>#N/A</v>
      </c>
      <c r="N4140" s="3"/>
      <c r="O4140" s="77" t="e">
        <f>VLOOKUP($N$1&amp;N4140,定价因子!E:F,2,0)</f>
        <v>#N/A</v>
      </c>
      <c r="P4140" s="3"/>
      <c r="Q4140" s="55" t="e">
        <f>VLOOKUP($P$1&amp;P4140,定价因子!$E:$F,2,0)</f>
        <v>#N/A</v>
      </c>
      <c r="R4140" s="3"/>
      <c r="S4140" s="77" t="e">
        <f>VLOOKUP($R$1&amp;R4140,定价因子!$E:$F,2,0)</f>
        <v>#N/A</v>
      </c>
      <c r="T4140" s="61"/>
      <c r="U4140" s="63"/>
      <c r="V4140" s="63"/>
      <c r="W4140" s="63"/>
      <c r="X4140" s="3"/>
    </row>
    <row r="4141" spans="1:24">
      <c r="A4141" s="3"/>
      <c r="B4141" s="3"/>
      <c r="C4141" s="3"/>
      <c r="D4141" s="3"/>
      <c r="E4141" s="79"/>
      <c r="F4141" s="3"/>
      <c r="G4141" s="77" t="e">
        <f>VLOOKUP($F$1&amp;F4141,定价因子!E:F,2,0)</f>
        <v>#N/A</v>
      </c>
      <c r="H4141" s="3"/>
      <c r="I4141" s="77" t="e">
        <f>VLOOKUP($H$1&amp;H4141,定价因子!E:F,2,0)</f>
        <v>#N/A</v>
      </c>
      <c r="J4141" s="3"/>
      <c r="K4141" s="77" t="e">
        <f>VLOOKUP($J$1&amp;J4141,定价因子!E:F,2,0)</f>
        <v>#N/A</v>
      </c>
      <c r="L4141" s="3"/>
      <c r="M4141" s="77" t="e">
        <f>VLOOKUP($L$1&amp;L4141,定价因子!E:F,2,0)</f>
        <v>#N/A</v>
      </c>
      <c r="N4141" s="3"/>
      <c r="O4141" s="77" t="e">
        <f>VLOOKUP($N$1&amp;N4141,定价因子!E:F,2,0)</f>
        <v>#N/A</v>
      </c>
      <c r="P4141" s="3"/>
      <c r="Q4141" s="55" t="e">
        <f>VLOOKUP($P$1&amp;P4141,定价因子!$E:$F,2,0)</f>
        <v>#N/A</v>
      </c>
      <c r="R4141" s="3"/>
      <c r="S4141" s="77" t="e">
        <f>VLOOKUP($R$1&amp;R4141,定价因子!$E:$F,2,0)</f>
        <v>#N/A</v>
      </c>
      <c r="T4141" s="61"/>
      <c r="U4141" s="63"/>
      <c r="V4141" s="63"/>
      <c r="W4141" s="63"/>
      <c r="X4141" s="3"/>
    </row>
    <row r="4142" spans="1:24">
      <c r="A4142" s="3"/>
      <c r="B4142" s="3"/>
      <c r="C4142" s="3"/>
      <c r="D4142" s="3"/>
      <c r="E4142" s="79"/>
      <c r="F4142" s="3"/>
      <c r="G4142" s="77" t="e">
        <f>VLOOKUP($F$1&amp;F4142,定价因子!E:F,2,0)</f>
        <v>#N/A</v>
      </c>
      <c r="H4142" s="3"/>
      <c r="I4142" s="77" t="e">
        <f>VLOOKUP($H$1&amp;H4142,定价因子!E:F,2,0)</f>
        <v>#N/A</v>
      </c>
      <c r="J4142" s="3"/>
      <c r="K4142" s="77" t="e">
        <f>VLOOKUP($J$1&amp;J4142,定价因子!E:F,2,0)</f>
        <v>#N/A</v>
      </c>
      <c r="L4142" s="3"/>
      <c r="M4142" s="77" t="e">
        <f>VLOOKUP($L$1&amp;L4142,定价因子!E:F,2,0)</f>
        <v>#N/A</v>
      </c>
      <c r="N4142" s="3"/>
      <c r="O4142" s="77" t="e">
        <f>VLOOKUP($N$1&amp;N4142,定价因子!E:F,2,0)</f>
        <v>#N/A</v>
      </c>
      <c r="P4142" s="3"/>
      <c r="Q4142" s="55" t="e">
        <f>VLOOKUP($P$1&amp;P4142,定价因子!$E:$F,2,0)</f>
        <v>#N/A</v>
      </c>
      <c r="R4142" s="3"/>
      <c r="S4142" s="77" t="e">
        <f>VLOOKUP($R$1&amp;R4142,定价因子!$E:$F,2,0)</f>
        <v>#N/A</v>
      </c>
      <c r="T4142" s="61"/>
      <c r="U4142" s="63"/>
      <c r="V4142" s="63"/>
      <c r="W4142" s="63"/>
      <c r="X4142" s="3"/>
    </row>
    <row r="4143" spans="1:24">
      <c r="A4143" s="3"/>
      <c r="B4143" s="3"/>
      <c r="C4143" s="3"/>
      <c r="D4143" s="3"/>
      <c r="E4143" s="79"/>
      <c r="F4143" s="3"/>
      <c r="G4143" s="77" t="e">
        <f>VLOOKUP($F$1&amp;F4143,定价因子!E:F,2,0)</f>
        <v>#N/A</v>
      </c>
      <c r="H4143" s="3"/>
      <c r="I4143" s="77" t="e">
        <f>VLOOKUP($H$1&amp;H4143,定价因子!E:F,2,0)</f>
        <v>#N/A</v>
      </c>
      <c r="J4143" s="3"/>
      <c r="K4143" s="77" t="e">
        <f>VLOOKUP($J$1&amp;J4143,定价因子!E:F,2,0)</f>
        <v>#N/A</v>
      </c>
      <c r="L4143" s="3"/>
      <c r="M4143" s="77" t="e">
        <f>VLOOKUP($L$1&amp;L4143,定价因子!E:F,2,0)</f>
        <v>#N/A</v>
      </c>
      <c r="N4143" s="3"/>
      <c r="O4143" s="77" t="e">
        <f>VLOOKUP($N$1&amp;N4143,定价因子!E:F,2,0)</f>
        <v>#N/A</v>
      </c>
      <c r="P4143" s="3"/>
      <c r="Q4143" s="55" t="e">
        <f>VLOOKUP($P$1&amp;P4143,定价因子!$E:$F,2,0)</f>
        <v>#N/A</v>
      </c>
      <c r="R4143" s="3"/>
      <c r="S4143" s="77" t="e">
        <f>VLOOKUP($R$1&amp;R4143,定价因子!$E:$F,2,0)</f>
        <v>#N/A</v>
      </c>
      <c r="T4143" s="61"/>
      <c r="U4143" s="63"/>
      <c r="V4143" s="63"/>
      <c r="W4143" s="63"/>
      <c r="X4143" s="3"/>
    </row>
    <row r="4144" spans="1:24">
      <c r="A4144" s="3"/>
      <c r="B4144" s="3"/>
      <c r="C4144" s="3"/>
      <c r="D4144" s="3"/>
      <c r="E4144" s="79"/>
      <c r="F4144" s="3"/>
      <c r="G4144" s="77" t="e">
        <f>VLOOKUP($F$1&amp;F4144,定价因子!E:F,2,0)</f>
        <v>#N/A</v>
      </c>
      <c r="H4144" s="3"/>
      <c r="I4144" s="77" t="e">
        <f>VLOOKUP($H$1&amp;H4144,定价因子!E:F,2,0)</f>
        <v>#N/A</v>
      </c>
      <c r="J4144" s="3"/>
      <c r="K4144" s="77" t="e">
        <f>VLOOKUP($J$1&amp;J4144,定价因子!E:F,2,0)</f>
        <v>#N/A</v>
      </c>
      <c r="L4144" s="3"/>
      <c r="M4144" s="77" t="e">
        <f>VLOOKUP($L$1&amp;L4144,定价因子!E:F,2,0)</f>
        <v>#N/A</v>
      </c>
      <c r="N4144" s="3"/>
      <c r="O4144" s="77" t="e">
        <f>VLOOKUP($N$1&amp;N4144,定价因子!E:F,2,0)</f>
        <v>#N/A</v>
      </c>
      <c r="P4144" s="3"/>
      <c r="Q4144" s="55" t="e">
        <f>VLOOKUP($P$1&amp;P4144,定价因子!$E:$F,2,0)</f>
        <v>#N/A</v>
      </c>
      <c r="R4144" s="3"/>
      <c r="S4144" s="77" t="e">
        <f>VLOOKUP($R$1&amp;R4144,定价因子!$E:$F,2,0)</f>
        <v>#N/A</v>
      </c>
      <c r="T4144" s="61"/>
      <c r="U4144" s="63"/>
      <c r="V4144" s="63"/>
      <c r="W4144" s="63"/>
      <c r="X4144" s="3"/>
    </row>
    <row r="4145" spans="1:24">
      <c r="A4145" s="3"/>
      <c r="B4145" s="3"/>
      <c r="C4145" s="3"/>
      <c r="D4145" s="3"/>
      <c r="E4145" s="79"/>
      <c r="F4145" s="3"/>
      <c r="G4145" s="77" t="e">
        <f>VLOOKUP($F$1&amp;F4145,定价因子!E:F,2,0)</f>
        <v>#N/A</v>
      </c>
      <c r="H4145" s="3"/>
      <c r="I4145" s="77" t="e">
        <f>VLOOKUP($H$1&amp;H4145,定价因子!E:F,2,0)</f>
        <v>#N/A</v>
      </c>
      <c r="J4145" s="3"/>
      <c r="K4145" s="77" t="e">
        <f>VLOOKUP($J$1&amp;J4145,定价因子!E:F,2,0)</f>
        <v>#N/A</v>
      </c>
      <c r="L4145" s="3"/>
      <c r="M4145" s="77" t="e">
        <f>VLOOKUP($L$1&amp;L4145,定价因子!E:F,2,0)</f>
        <v>#N/A</v>
      </c>
      <c r="N4145" s="3"/>
      <c r="O4145" s="77" t="e">
        <f>VLOOKUP($N$1&amp;N4145,定价因子!E:F,2,0)</f>
        <v>#N/A</v>
      </c>
      <c r="P4145" s="3"/>
      <c r="Q4145" s="55" t="e">
        <f>VLOOKUP($P$1&amp;P4145,定价因子!$E:$F,2,0)</f>
        <v>#N/A</v>
      </c>
      <c r="R4145" s="3"/>
      <c r="S4145" s="77" t="e">
        <f>VLOOKUP($R$1&amp;R4145,定价因子!$E:$F,2,0)</f>
        <v>#N/A</v>
      </c>
      <c r="T4145" s="61"/>
      <c r="U4145" s="63"/>
      <c r="V4145" s="63"/>
      <c r="W4145" s="63"/>
      <c r="X4145" s="3"/>
    </row>
    <row r="4146" spans="1:24">
      <c r="A4146" s="3"/>
      <c r="B4146" s="3"/>
      <c r="C4146" s="3"/>
      <c r="D4146" s="3"/>
      <c r="E4146" s="79"/>
      <c r="F4146" s="3"/>
      <c r="G4146" s="77" t="e">
        <f>VLOOKUP($F$1&amp;F4146,定价因子!E:F,2,0)</f>
        <v>#N/A</v>
      </c>
      <c r="H4146" s="3"/>
      <c r="I4146" s="77" t="e">
        <f>VLOOKUP($H$1&amp;H4146,定价因子!E:F,2,0)</f>
        <v>#N/A</v>
      </c>
      <c r="J4146" s="3"/>
      <c r="K4146" s="77" t="e">
        <f>VLOOKUP($J$1&amp;J4146,定价因子!E:F,2,0)</f>
        <v>#N/A</v>
      </c>
      <c r="L4146" s="3"/>
      <c r="M4146" s="77" t="e">
        <f>VLOOKUP($L$1&amp;L4146,定价因子!E:F,2,0)</f>
        <v>#N/A</v>
      </c>
      <c r="N4146" s="3"/>
      <c r="O4146" s="77" t="e">
        <f>VLOOKUP($N$1&amp;N4146,定价因子!E:F,2,0)</f>
        <v>#N/A</v>
      </c>
      <c r="P4146" s="3"/>
      <c r="Q4146" s="55" t="e">
        <f>VLOOKUP($P$1&amp;P4146,定价因子!$E:$F,2,0)</f>
        <v>#N/A</v>
      </c>
      <c r="R4146" s="3"/>
      <c r="S4146" s="77" t="e">
        <f>VLOOKUP($R$1&amp;R4146,定价因子!$E:$F,2,0)</f>
        <v>#N/A</v>
      </c>
      <c r="T4146" s="61"/>
      <c r="U4146" s="63"/>
      <c r="V4146" s="63"/>
      <c r="W4146" s="63"/>
      <c r="X4146" s="3"/>
    </row>
    <row r="4147" spans="1:24">
      <c r="A4147" s="3"/>
      <c r="B4147" s="3"/>
      <c r="C4147" s="3"/>
      <c r="D4147" s="3"/>
      <c r="E4147" s="79"/>
      <c r="F4147" s="3"/>
      <c r="G4147" s="77" t="e">
        <f>VLOOKUP($F$1&amp;F4147,定价因子!E:F,2,0)</f>
        <v>#N/A</v>
      </c>
      <c r="H4147" s="3"/>
      <c r="I4147" s="77" t="e">
        <f>VLOOKUP($H$1&amp;H4147,定价因子!E:F,2,0)</f>
        <v>#N/A</v>
      </c>
      <c r="J4147" s="3"/>
      <c r="K4147" s="77" t="e">
        <f>VLOOKUP($J$1&amp;J4147,定价因子!E:F,2,0)</f>
        <v>#N/A</v>
      </c>
      <c r="L4147" s="3"/>
      <c r="M4147" s="77" t="e">
        <f>VLOOKUP($L$1&amp;L4147,定价因子!E:F,2,0)</f>
        <v>#N/A</v>
      </c>
      <c r="N4147" s="3"/>
      <c r="O4147" s="77" t="e">
        <f>VLOOKUP($N$1&amp;N4147,定价因子!E:F,2,0)</f>
        <v>#N/A</v>
      </c>
      <c r="P4147" s="3"/>
      <c r="Q4147" s="55" t="e">
        <f>VLOOKUP($P$1&amp;P4147,定价因子!$E:$F,2,0)</f>
        <v>#N/A</v>
      </c>
      <c r="R4147" s="3"/>
      <c r="S4147" s="77" t="e">
        <f>VLOOKUP($R$1&amp;R4147,定价因子!$E:$F,2,0)</f>
        <v>#N/A</v>
      </c>
      <c r="T4147" s="61"/>
      <c r="U4147" s="63"/>
      <c r="V4147" s="63"/>
      <c r="W4147" s="63"/>
      <c r="X4147" s="3"/>
    </row>
    <row r="4148" spans="1:24">
      <c r="A4148" s="3"/>
      <c r="B4148" s="3"/>
      <c r="C4148" s="3"/>
      <c r="D4148" s="3"/>
      <c r="E4148" s="79"/>
      <c r="F4148" s="3"/>
      <c r="G4148" s="77" t="e">
        <f>VLOOKUP($F$1&amp;F4148,定价因子!E:F,2,0)</f>
        <v>#N/A</v>
      </c>
      <c r="H4148" s="3"/>
      <c r="I4148" s="77" t="e">
        <f>VLOOKUP($H$1&amp;H4148,定价因子!E:F,2,0)</f>
        <v>#N/A</v>
      </c>
      <c r="J4148" s="3"/>
      <c r="K4148" s="77" t="e">
        <f>VLOOKUP($J$1&amp;J4148,定价因子!E:F,2,0)</f>
        <v>#N/A</v>
      </c>
      <c r="L4148" s="3"/>
      <c r="M4148" s="77" t="e">
        <f>VLOOKUP($L$1&amp;L4148,定价因子!E:F,2,0)</f>
        <v>#N/A</v>
      </c>
      <c r="N4148" s="3"/>
      <c r="O4148" s="77" t="e">
        <f>VLOOKUP($N$1&amp;N4148,定价因子!E:F,2,0)</f>
        <v>#N/A</v>
      </c>
      <c r="P4148" s="3"/>
      <c r="Q4148" s="55" t="e">
        <f>VLOOKUP($P$1&amp;P4148,定价因子!$E:$F,2,0)</f>
        <v>#N/A</v>
      </c>
      <c r="R4148" s="3"/>
      <c r="S4148" s="77" t="e">
        <f>VLOOKUP($R$1&amp;R4148,定价因子!$E:$F,2,0)</f>
        <v>#N/A</v>
      </c>
      <c r="T4148" s="61"/>
      <c r="U4148" s="63"/>
      <c r="V4148" s="63"/>
      <c r="W4148" s="63"/>
      <c r="X4148" s="3"/>
    </row>
    <row r="4149" spans="1:24">
      <c r="A4149" s="3"/>
      <c r="B4149" s="3"/>
      <c r="C4149" s="3"/>
      <c r="D4149" s="3"/>
      <c r="E4149" s="79"/>
      <c r="F4149" s="3"/>
      <c r="G4149" s="77" t="e">
        <f>VLOOKUP($F$1&amp;F4149,定价因子!E:F,2,0)</f>
        <v>#N/A</v>
      </c>
      <c r="H4149" s="3"/>
      <c r="I4149" s="77" t="e">
        <f>VLOOKUP($H$1&amp;H4149,定价因子!E:F,2,0)</f>
        <v>#N/A</v>
      </c>
      <c r="J4149" s="3"/>
      <c r="K4149" s="77" t="e">
        <f>VLOOKUP($J$1&amp;J4149,定价因子!E:F,2,0)</f>
        <v>#N/A</v>
      </c>
      <c r="L4149" s="3"/>
      <c r="M4149" s="77" t="e">
        <f>VLOOKUP($L$1&amp;L4149,定价因子!E:F,2,0)</f>
        <v>#N/A</v>
      </c>
      <c r="N4149" s="3"/>
      <c r="O4149" s="77" t="e">
        <f>VLOOKUP($N$1&amp;N4149,定价因子!E:F,2,0)</f>
        <v>#N/A</v>
      </c>
      <c r="P4149" s="3"/>
      <c r="Q4149" s="55" t="e">
        <f>VLOOKUP($P$1&amp;P4149,定价因子!$E:$F,2,0)</f>
        <v>#N/A</v>
      </c>
      <c r="R4149" s="3"/>
      <c r="S4149" s="77" t="e">
        <f>VLOOKUP($R$1&amp;R4149,定价因子!$E:$F,2,0)</f>
        <v>#N/A</v>
      </c>
      <c r="T4149" s="61"/>
      <c r="U4149" s="63"/>
      <c r="V4149" s="63"/>
      <c r="W4149" s="63"/>
      <c r="X4149" s="3"/>
    </row>
    <row r="4150" spans="1:24">
      <c r="A4150" s="3"/>
      <c r="B4150" s="3"/>
      <c r="C4150" s="3"/>
      <c r="D4150" s="3"/>
      <c r="E4150" s="79"/>
      <c r="F4150" s="3"/>
      <c r="G4150" s="77" t="e">
        <f>VLOOKUP($F$1&amp;F4150,定价因子!E:F,2,0)</f>
        <v>#N/A</v>
      </c>
      <c r="H4150" s="3"/>
      <c r="I4150" s="77" t="e">
        <f>VLOOKUP($H$1&amp;H4150,定价因子!E:F,2,0)</f>
        <v>#N/A</v>
      </c>
      <c r="J4150" s="3"/>
      <c r="K4150" s="77" t="e">
        <f>VLOOKUP($J$1&amp;J4150,定价因子!E:F,2,0)</f>
        <v>#N/A</v>
      </c>
      <c r="L4150" s="3"/>
      <c r="M4150" s="77" t="e">
        <f>VLOOKUP($L$1&amp;L4150,定价因子!E:F,2,0)</f>
        <v>#N/A</v>
      </c>
      <c r="N4150" s="3"/>
      <c r="O4150" s="77" t="e">
        <f>VLOOKUP($N$1&amp;N4150,定价因子!E:F,2,0)</f>
        <v>#N/A</v>
      </c>
      <c r="P4150" s="3"/>
      <c r="Q4150" s="55" t="e">
        <f>VLOOKUP($P$1&amp;P4150,定价因子!$E:$F,2,0)</f>
        <v>#N/A</v>
      </c>
      <c r="R4150" s="3"/>
      <c r="S4150" s="77" t="e">
        <f>VLOOKUP($R$1&amp;R4150,定价因子!$E:$F,2,0)</f>
        <v>#N/A</v>
      </c>
      <c r="T4150" s="61"/>
      <c r="U4150" s="63"/>
      <c r="V4150" s="63"/>
      <c r="W4150" s="63"/>
      <c r="X4150" s="3"/>
    </row>
    <row r="4151" spans="1:24">
      <c r="A4151" s="3"/>
      <c r="B4151" s="3"/>
      <c r="C4151" s="3"/>
      <c r="D4151" s="3"/>
      <c r="E4151" s="79"/>
      <c r="F4151" s="3"/>
      <c r="G4151" s="77" t="e">
        <f>VLOOKUP($F$1&amp;F4151,定价因子!E:F,2,0)</f>
        <v>#N/A</v>
      </c>
      <c r="H4151" s="3"/>
      <c r="I4151" s="77" t="e">
        <f>VLOOKUP($H$1&amp;H4151,定价因子!E:F,2,0)</f>
        <v>#N/A</v>
      </c>
      <c r="J4151" s="3"/>
      <c r="K4151" s="77" t="e">
        <f>VLOOKUP($J$1&amp;J4151,定价因子!E:F,2,0)</f>
        <v>#N/A</v>
      </c>
      <c r="L4151" s="3"/>
      <c r="M4151" s="77" t="e">
        <f>VLOOKUP($L$1&amp;L4151,定价因子!E:F,2,0)</f>
        <v>#N/A</v>
      </c>
      <c r="N4151" s="3"/>
      <c r="O4151" s="77" t="e">
        <f>VLOOKUP($N$1&amp;N4151,定价因子!E:F,2,0)</f>
        <v>#N/A</v>
      </c>
      <c r="P4151" s="3"/>
      <c r="Q4151" s="55" t="e">
        <f>VLOOKUP($P$1&amp;P4151,定价因子!$E:$F,2,0)</f>
        <v>#N/A</v>
      </c>
      <c r="R4151" s="3"/>
      <c r="S4151" s="77" t="e">
        <f>VLOOKUP($R$1&amp;R4151,定价因子!$E:$F,2,0)</f>
        <v>#N/A</v>
      </c>
      <c r="T4151" s="61"/>
      <c r="U4151" s="63"/>
      <c r="V4151" s="63"/>
      <c r="W4151" s="63"/>
      <c r="X4151" s="3"/>
    </row>
    <row r="4152" spans="1:24">
      <c r="A4152" s="3"/>
      <c r="B4152" s="3"/>
      <c r="C4152" s="3"/>
      <c r="D4152" s="3"/>
      <c r="E4152" s="79"/>
      <c r="F4152" s="3"/>
      <c r="G4152" s="77" t="e">
        <f>VLOOKUP($F$1&amp;F4152,定价因子!E:F,2,0)</f>
        <v>#N/A</v>
      </c>
      <c r="H4152" s="3"/>
      <c r="I4152" s="77" t="e">
        <f>VLOOKUP($H$1&amp;H4152,定价因子!E:F,2,0)</f>
        <v>#N/A</v>
      </c>
      <c r="J4152" s="3"/>
      <c r="K4152" s="77" t="e">
        <f>VLOOKUP($J$1&amp;J4152,定价因子!E:F,2,0)</f>
        <v>#N/A</v>
      </c>
      <c r="L4152" s="3"/>
      <c r="M4152" s="77" t="e">
        <f>VLOOKUP($L$1&amp;L4152,定价因子!E:F,2,0)</f>
        <v>#N/A</v>
      </c>
      <c r="N4152" s="3"/>
      <c r="O4152" s="77" t="e">
        <f>VLOOKUP($N$1&amp;N4152,定价因子!E:F,2,0)</f>
        <v>#N/A</v>
      </c>
      <c r="P4152" s="3"/>
      <c r="Q4152" s="55" t="e">
        <f>VLOOKUP($P$1&amp;P4152,定价因子!$E:$F,2,0)</f>
        <v>#N/A</v>
      </c>
      <c r="R4152" s="3"/>
      <c r="S4152" s="77" t="e">
        <f>VLOOKUP($R$1&amp;R4152,定价因子!$E:$F,2,0)</f>
        <v>#N/A</v>
      </c>
      <c r="T4152" s="61"/>
      <c r="U4152" s="63"/>
      <c r="V4152" s="63"/>
      <c r="W4152" s="63"/>
      <c r="X4152" s="3"/>
    </row>
    <row r="4153" spans="1:24">
      <c r="A4153" s="3"/>
      <c r="B4153" s="3"/>
      <c r="C4153" s="3"/>
      <c r="D4153" s="3"/>
      <c r="E4153" s="79"/>
      <c r="F4153" s="3"/>
      <c r="G4153" s="77" t="e">
        <f>VLOOKUP($F$1&amp;F4153,定价因子!E:F,2,0)</f>
        <v>#N/A</v>
      </c>
      <c r="H4153" s="3"/>
      <c r="I4153" s="77" t="e">
        <f>VLOOKUP($H$1&amp;H4153,定价因子!E:F,2,0)</f>
        <v>#N/A</v>
      </c>
      <c r="J4153" s="3"/>
      <c r="K4153" s="77" t="e">
        <f>VLOOKUP($J$1&amp;J4153,定价因子!E:F,2,0)</f>
        <v>#N/A</v>
      </c>
      <c r="L4153" s="3"/>
      <c r="M4153" s="77" t="e">
        <f>VLOOKUP($L$1&amp;L4153,定价因子!E:F,2,0)</f>
        <v>#N/A</v>
      </c>
      <c r="N4153" s="3"/>
      <c r="O4153" s="77" t="e">
        <f>VLOOKUP($N$1&amp;N4153,定价因子!E:F,2,0)</f>
        <v>#N/A</v>
      </c>
      <c r="P4153" s="3"/>
      <c r="Q4153" s="55" t="e">
        <f>VLOOKUP($P$1&amp;P4153,定价因子!$E:$F,2,0)</f>
        <v>#N/A</v>
      </c>
      <c r="R4153" s="3"/>
      <c r="S4153" s="77" t="e">
        <f>VLOOKUP($R$1&amp;R4153,定价因子!$E:$F,2,0)</f>
        <v>#N/A</v>
      </c>
      <c r="T4153" s="61"/>
      <c r="U4153" s="63"/>
      <c r="V4153" s="63"/>
      <c r="W4153" s="63"/>
      <c r="X4153" s="3"/>
    </row>
    <row r="4154" spans="1:24">
      <c r="A4154" s="3"/>
      <c r="B4154" s="3"/>
      <c r="C4154" s="3"/>
      <c r="D4154" s="3"/>
      <c r="E4154" s="79"/>
      <c r="F4154" s="3"/>
      <c r="G4154" s="77" t="e">
        <f>VLOOKUP($F$1&amp;F4154,定价因子!E:F,2,0)</f>
        <v>#N/A</v>
      </c>
      <c r="H4154" s="3"/>
      <c r="I4154" s="77" t="e">
        <f>VLOOKUP($H$1&amp;H4154,定价因子!E:F,2,0)</f>
        <v>#N/A</v>
      </c>
      <c r="J4154" s="3"/>
      <c r="K4154" s="77" t="e">
        <f>VLOOKUP($J$1&amp;J4154,定价因子!E:F,2,0)</f>
        <v>#N/A</v>
      </c>
      <c r="L4154" s="3"/>
      <c r="M4154" s="77" t="e">
        <f>VLOOKUP($L$1&amp;L4154,定价因子!E:F,2,0)</f>
        <v>#N/A</v>
      </c>
      <c r="N4154" s="3"/>
      <c r="O4154" s="77" t="e">
        <f>VLOOKUP($N$1&amp;N4154,定价因子!E:F,2,0)</f>
        <v>#N/A</v>
      </c>
      <c r="P4154" s="3"/>
      <c r="Q4154" s="55" t="e">
        <f>VLOOKUP($P$1&amp;P4154,定价因子!$E:$F,2,0)</f>
        <v>#N/A</v>
      </c>
      <c r="R4154" s="3"/>
      <c r="S4154" s="77" t="e">
        <f>VLOOKUP($R$1&amp;R4154,定价因子!$E:$F,2,0)</f>
        <v>#N/A</v>
      </c>
      <c r="T4154" s="61"/>
      <c r="U4154" s="63"/>
      <c r="V4154" s="63"/>
      <c r="W4154" s="63"/>
      <c r="X4154" s="3"/>
    </row>
    <row r="4155" spans="1:24">
      <c r="A4155" s="3"/>
      <c r="B4155" s="3"/>
      <c r="C4155" s="3"/>
      <c r="D4155" s="3"/>
      <c r="E4155" s="79"/>
      <c r="F4155" s="3"/>
      <c r="G4155" s="77" t="e">
        <f>VLOOKUP($F$1&amp;F4155,定价因子!E:F,2,0)</f>
        <v>#N/A</v>
      </c>
      <c r="H4155" s="3"/>
      <c r="I4155" s="77" t="e">
        <f>VLOOKUP($H$1&amp;H4155,定价因子!E:F,2,0)</f>
        <v>#N/A</v>
      </c>
      <c r="J4155" s="3"/>
      <c r="K4155" s="77" t="e">
        <f>VLOOKUP($J$1&amp;J4155,定价因子!E:F,2,0)</f>
        <v>#N/A</v>
      </c>
      <c r="L4155" s="3"/>
      <c r="M4155" s="77" t="e">
        <f>VLOOKUP($L$1&amp;L4155,定价因子!E:F,2,0)</f>
        <v>#N/A</v>
      </c>
      <c r="N4155" s="3"/>
      <c r="O4155" s="77" t="e">
        <f>VLOOKUP($N$1&amp;N4155,定价因子!E:F,2,0)</f>
        <v>#N/A</v>
      </c>
      <c r="P4155" s="3"/>
      <c r="Q4155" s="55" t="e">
        <f>VLOOKUP($P$1&amp;P4155,定价因子!$E:$F,2,0)</f>
        <v>#N/A</v>
      </c>
      <c r="R4155" s="3"/>
      <c r="S4155" s="77" t="e">
        <f>VLOOKUP($R$1&amp;R4155,定价因子!$E:$F,2,0)</f>
        <v>#N/A</v>
      </c>
      <c r="T4155" s="61"/>
      <c r="U4155" s="63"/>
      <c r="V4155" s="63"/>
      <c r="W4155" s="63"/>
      <c r="X4155" s="3"/>
    </row>
    <row r="4156" spans="1:24">
      <c r="A4156" s="3"/>
      <c r="B4156" s="3"/>
      <c r="C4156" s="3"/>
      <c r="D4156" s="3"/>
      <c r="E4156" s="79"/>
      <c r="F4156" s="3"/>
      <c r="G4156" s="77" t="e">
        <f>VLOOKUP($F$1&amp;F4156,定价因子!E:F,2,0)</f>
        <v>#N/A</v>
      </c>
      <c r="H4156" s="3"/>
      <c r="I4156" s="77" t="e">
        <f>VLOOKUP($H$1&amp;H4156,定价因子!E:F,2,0)</f>
        <v>#N/A</v>
      </c>
      <c r="J4156" s="3"/>
      <c r="K4156" s="77" t="e">
        <f>VLOOKUP($J$1&amp;J4156,定价因子!E:F,2,0)</f>
        <v>#N/A</v>
      </c>
      <c r="L4156" s="3"/>
      <c r="M4156" s="77" t="e">
        <f>VLOOKUP($L$1&amp;L4156,定价因子!E:F,2,0)</f>
        <v>#N/A</v>
      </c>
      <c r="N4156" s="3"/>
      <c r="O4156" s="77" t="e">
        <f>VLOOKUP($N$1&amp;N4156,定价因子!E:F,2,0)</f>
        <v>#N/A</v>
      </c>
      <c r="P4156" s="3"/>
      <c r="Q4156" s="55" t="e">
        <f>VLOOKUP($P$1&amp;P4156,定价因子!$E:$F,2,0)</f>
        <v>#N/A</v>
      </c>
      <c r="R4156" s="3"/>
      <c r="S4156" s="77" t="e">
        <f>VLOOKUP($R$1&amp;R4156,定价因子!$E:$F,2,0)</f>
        <v>#N/A</v>
      </c>
      <c r="T4156" s="61"/>
      <c r="U4156" s="63"/>
      <c r="V4156" s="63"/>
      <c r="W4156" s="63"/>
      <c r="X4156" s="3"/>
    </row>
    <row r="4157" spans="1:24">
      <c r="A4157" s="3"/>
      <c r="B4157" s="3"/>
      <c r="C4157" s="3"/>
      <c r="D4157" s="3"/>
      <c r="E4157" s="79"/>
      <c r="F4157" s="3"/>
      <c r="G4157" s="77" t="e">
        <f>VLOOKUP($F$1&amp;F4157,定价因子!E:F,2,0)</f>
        <v>#N/A</v>
      </c>
      <c r="H4157" s="3"/>
      <c r="I4157" s="77" t="e">
        <f>VLOOKUP($H$1&amp;H4157,定价因子!E:F,2,0)</f>
        <v>#N/A</v>
      </c>
      <c r="J4157" s="3"/>
      <c r="K4157" s="77" t="e">
        <f>VLOOKUP($J$1&amp;J4157,定价因子!E:F,2,0)</f>
        <v>#N/A</v>
      </c>
      <c r="L4157" s="3"/>
      <c r="M4157" s="77" t="e">
        <f>VLOOKUP($L$1&amp;L4157,定价因子!E:F,2,0)</f>
        <v>#N/A</v>
      </c>
      <c r="N4157" s="3"/>
      <c r="O4157" s="77" t="e">
        <f>VLOOKUP($N$1&amp;N4157,定价因子!E:F,2,0)</f>
        <v>#N/A</v>
      </c>
      <c r="P4157" s="3"/>
      <c r="Q4157" s="55" t="e">
        <f>VLOOKUP($P$1&amp;P4157,定价因子!$E:$F,2,0)</f>
        <v>#N/A</v>
      </c>
      <c r="R4157" s="3"/>
      <c r="S4157" s="77" t="e">
        <f>VLOOKUP($R$1&amp;R4157,定价因子!$E:$F,2,0)</f>
        <v>#N/A</v>
      </c>
      <c r="T4157" s="61"/>
      <c r="U4157" s="63"/>
      <c r="V4157" s="63"/>
      <c r="W4157" s="63"/>
      <c r="X4157" s="3"/>
    </row>
    <row r="4158" spans="1:24">
      <c r="A4158" s="3"/>
      <c r="B4158" s="3"/>
      <c r="C4158" s="3"/>
      <c r="D4158" s="3"/>
      <c r="E4158" s="79"/>
      <c r="F4158" s="3"/>
      <c r="G4158" s="77" t="e">
        <f>VLOOKUP($F$1&amp;F4158,定价因子!E:F,2,0)</f>
        <v>#N/A</v>
      </c>
      <c r="H4158" s="3"/>
      <c r="I4158" s="77" t="e">
        <f>VLOOKUP($H$1&amp;H4158,定价因子!E:F,2,0)</f>
        <v>#N/A</v>
      </c>
      <c r="J4158" s="3"/>
      <c r="K4158" s="77" t="e">
        <f>VLOOKUP($J$1&amp;J4158,定价因子!E:F,2,0)</f>
        <v>#N/A</v>
      </c>
      <c r="L4158" s="3"/>
      <c r="M4158" s="77" t="e">
        <f>VLOOKUP($L$1&amp;L4158,定价因子!E:F,2,0)</f>
        <v>#N/A</v>
      </c>
      <c r="N4158" s="3"/>
      <c r="O4158" s="77" t="e">
        <f>VLOOKUP($N$1&amp;N4158,定价因子!E:F,2,0)</f>
        <v>#N/A</v>
      </c>
      <c r="P4158" s="3"/>
      <c r="Q4158" s="55" t="e">
        <f>VLOOKUP($P$1&amp;P4158,定价因子!$E:$F,2,0)</f>
        <v>#N/A</v>
      </c>
      <c r="R4158" s="3"/>
      <c r="S4158" s="77" t="e">
        <f>VLOOKUP($R$1&amp;R4158,定价因子!$E:$F,2,0)</f>
        <v>#N/A</v>
      </c>
      <c r="T4158" s="61"/>
      <c r="U4158" s="63"/>
      <c r="V4158" s="63"/>
      <c r="W4158" s="63"/>
      <c r="X4158" s="3"/>
    </row>
    <row r="4159" spans="1:24">
      <c r="A4159" s="3"/>
      <c r="B4159" s="3"/>
      <c r="C4159" s="3"/>
      <c r="D4159" s="3"/>
      <c r="E4159" s="79"/>
      <c r="F4159" s="3"/>
      <c r="G4159" s="77" t="e">
        <f>VLOOKUP($F$1&amp;F4159,定价因子!E:F,2,0)</f>
        <v>#N/A</v>
      </c>
      <c r="H4159" s="3"/>
      <c r="I4159" s="77" t="e">
        <f>VLOOKUP($H$1&amp;H4159,定价因子!E:F,2,0)</f>
        <v>#N/A</v>
      </c>
      <c r="J4159" s="3"/>
      <c r="K4159" s="77" t="e">
        <f>VLOOKUP($J$1&amp;J4159,定价因子!E:F,2,0)</f>
        <v>#N/A</v>
      </c>
      <c r="L4159" s="3"/>
      <c r="M4159" s="77" t="e">
        <f>VLOOKUP($L$1&amp;L4159,定价因子!E:F,2,0)</f>
        <v>#N/A</v>
      </c>
      <c r="N4159" s="3"/>
      <c r="O4159" s="77" t="e">
        <f>VLOOKUP($N$1&amp;N4159,定价因子!E:F,2,0)</f>
        <v>#N/A</v>
      </c>
      <c r="P4159" s="3"/>
      <c r="Q4159" s="55" t="e">
        <f>VLOOKUP($P$1&amp;P4159,定价因子!$E:$F,2,0)</f>
        <v>#N/A</v>
      </c>
      <c r="R4159" s="3"/>
      <c r="S4159" s="77" t="e">
        <f>VLOOKUP($R$1&amp;R4159,定价因子!$E:$F,2,0)</f>
        <v>#N/A</v>
      </c>
      <c r="T4159" s="61"/>
      <c r="U4159" s="63"/>
      <c r="V4159" s="63"/>
      <c r="W4159" s="63"/>
      <c r="X4159" s="3"/>
    </row>
    <row r="4160" spans="1:24">
      <c r="A4160" s="3"/>
      <c r="B4160" s="3"/>
      <c r="C4160" s="3"/>
      <c r="D4160" s="3"/>
      <c r="E4160" s="79"/>
      <c r="F4160" s="3"/>
      <c r="G4160" s="77" t="e">
        <f>VLOOKUP($F$1&amp;F4160,定价因子!E:F,2,0)</f>
        <v>#N/A</v>
      </c>
      <c r="H4160" s="3"/>
      <c r="I4160" s="77" t="e">
        <f>VLOOKUP($H$1&amp;H4160,定价因子!E:F,2,0)</f>
        <v>#N/A</v>
      </c>
      <c r="J4160" s="3"/>
      <c r="K4160" s="77" t="e">
        <f>VLOOKUP($J$1&amp;J4160,定价因子!E:F,2,0)</f>
        <v>#N/A</v>
      </c>
      <c r="L4160" s="3"/>
      <c r="M4160" s="77" t="e">
        <f>VLOOKUP($L$1&amp;L4160,定价因子!E:F,2,0)</f>
        <v>#N/A</v>
      </c>
      <c r="N4160" s="3"/>
      <c r="O4160" s="77" t="e">
        <f>VLOOKUP($N$1&amp;N4160,定价因子!E:F,2,0)</f>
        <v>#N/A</v>
      </c>
      <c r="P4160" s="3"/>
      <c r="Q4160" s="55" t="e">
        <f>VLOOKUP($P$1&amp;P4160,定价因子!$E:$F,2,0)</f>
        <v>#N/A</v>
      </c>
      <c r="R4160" s="3"/>
      <c r="S4160" s="77" t="e">
        <f>VLOOKUP($R$1&amp;R4160,定价因子!$E:$F,2,0)</f>
        <v>#N/A</v>
      </c>
      <c r="T4160" s="61"/>
      <c r="U4160" s="63"/>
      <c r="V4160" s="63"/>
      <c r="W4160" s="63"/>
      <c r="X4160" s="3"/>
    </row>
    <row r="4161" spans="1:24">
      <c r="A4161" s="3"/>
      <c r="B4161" s="3"/>
      <c r="C4161" s="3"/>
      <c r="D4161" s="3"/>
      <c r="E4161" s="79"/>
      <c r="F4161" s="3"/>
      <c r="G4161" s="77" t="e">
        <f>VLOOKUP($F$1&amp;F4161,定价因子!E:F,2,0)</f>
        <v>#N/A</v>
      </c>
      <c r="H4161" s="3"/>
      <c r="I4161" s="77" t="e">
        <f>VLOOKUP($H$1&amp;H4161,定价因子!E:F,2,0)</f>
        <v>#N/A</v>
      </c>
      <c r="J4161" s="3"/>
      <c r="K4161" s="77" t="e">
        <f>VLOOKUP($J$1&amp;J4161,定价因子!E:F,2,0)</f>
        <v>#N/A</v>
      </c>
      <c r="L4161" s="3"/>
      <c r="M4161" s="77" t="e">
        <f>VLOOKUP($L$1&amp;L4161,定价因子!E:F,2,0)</f>
        <v>#N/A</v>
      </c>
      <c r="N4161" s="3"/>
      <c r="O4161" s="77" t="e">
        <f>VLOOKUP($N$1&amp;N4161,定价因子!E:F,2,0)</f>
        <v>#N/A</v>
      </c>
      <c r="P4161" s="3"/>
      <c r="Q4161" s="55" t="e">
        <f>VLOOKUP($P$1&amp;P4161,定价因子!$E:$F,2,0)</f>
        <v>#N/A</v>
      </c>
      <c r="R4161" s="3"/>
      <c r="S4161" s="77" t="e">
        <f>VLOOKUP($R$1&amp;R4161,定价因子!$E:$F,2,0)</f>
        <v>#N/A</v>
      </c>
      <c r="T4161" s="61"/>
      <c r="U4161" s="63"/>
      <c r="V4161" s="63"/>
      <c r="W4161" s="63"/>
      <c r="X4161" s="3"/>
    </row>
    <row r="4162" spans="1:24">
      <c r="A4162" s="3"/>
      <c r="B4162" s="3"/>
      <c r="C4162" s="3"/>
      <c r="D4162" s="3"/>
      <c r="E4162" s="79"/>
      <c r="F4162" s="3"/>
      <c r="G4162" s="77" t="e">
        <f>VLOOKUP($F$1&amp;F4162,定价因子!E:F,2,0)</f>
        <v>#N/A</v>
      </c>
      <c r="H4162" s="3"/>
      <c r="I4162" s="77" t="e">
        <f>VLOOKUP($H$1&amp;H4162,定价因子!E:F,2,0)</f>
        <v>#N/A</v>
      </c>
      <c r="J4162" s="3"/>
      <c r="K4162" s="77" t="e">
        <f>VLOOKUP($J$1&amp;J4162,定价因子!E:F,2,0)</f>
        <v>#N/A</v>
      </c>
      <c r="L4162" s="3"/>
      <c r="M4162" s="77" t="e">
        <f>VLOOKUP($L$1&amp;L4162,定价因子!E:F,2,0)</f>
        <v>#N/A</v>
      </c>
      <c r="N4162" s="3"/>
      <c r="O4162" s="77" t="e">
        <f>VLOOKUP($N$1&amp;N4162,定价因子!E:F,2,0)</f>
        <v>#N/A</v>
      </c>
      <c r="P4162" s="3"/>
      <c r="Q4162" s="55" t="e">
        <f>VLOOKUP($P$1&amp;P4162,定价因子!$E:$F,2,0)</f>
        <v>#N/A</v>
      </c>
      <c r="R4162" s="3"/>
      <c r="S4162" s="77" t="e">
        <f>VLOOKUP($R$1&amp;R4162,定价因子!$E:$F,2,0)</f>
        <v>#N/A</v>
      </c>
      <c r="T4162" s="61"/>
      <c r="U4162" s="63"/>
      <c r="V4162" s="63"/>
      <c r="W4162" s="63"/>
      <c r="X4162" s="3"/>
    </row>
    <row r="4163" spans="1:24">
      <c r="A4163" s="3"/>
      <c r="B4163" s="3"/>
      <c r="C4163" s="3"/>
      <c r="D4163" s="3"/>
      <c r="E4163" s="79"/>
      <c r="F4163" s="3"/>
      <c r="G4163" s="77" t="e">
        <f>VLOOKUP($F$1&amp;F4163,定价因子!E:F,2,0)</f>
        <v>#N/A</v>
      </c>
      <c r="H4163" s="3"/>
      <c r="I4163" s="77" t="e">
        <f>VLOOKUP($H$1&amp;H4163,定价因子!E:F,2,0)</f>
        <v>#N/A</v>
      </c>
      <c r="J4163" s="3"/>
      <c r="K4163" s="77" t="e">
        <f>VLOOKUP($J$1&amp;J4163,定价因子!E:F,2,0)</f>
        <v>#N/A</v>
      </c>
      <c r="L4163" s="3"/>
      <c r="M4163" s="77" t="e">
        <f>VLOOKUP($L$1&amp;L4163,定价因子!E:F,2,0)</f>
        <v>#N/A</v>
      </c>
      <c r="N4163" s="3"/>
      <c r="O4163" s="77" t="e">
        <f>VLOOKUP($N$1&amp;N4163,定价因子!E:F,2,0)</f>
        <v>#N/A</v>
      </c>
      <c r="P4163" s="3"/>
      <c r="Q4163" s="55" t="e">
        <f>VLOOKUP($P$1&amp;P4163,定价因子!$E:$F,2,0)</f>
        <v>#N/A</v>
      </c>
      <c r="R4163" s="3"/>
      <c r="S4163" s="77" t="e">
        <f>VLOOKUP($R$1&amp;R4163,定价因子!$E:$F,2,0)</f>
        <v>#N/A</v>
      </c>
      <c r="T4163" s="61"/>
      <c r="U4163" s="63"/>
      <c r="V4163" s="63"/>
      <c r="W4163" s="63"/>
      <c r="X4163" s="3"/>
    </row>
    <row r="4164" spans="1:24">
      <c r="A4164" s="3"/>
      <c r="B4164" s="3"/>
      <c r="C4164" s="3"/>
      <c r="D4164" s="3"/>
      <c r="E4164" s="79"/>
      <c r="F4164" s="3"/>
      <c r="G4164" s="77" t="e">
        <f>VLOOKUP($F$1&amp;F4164,定价因子!E:F,2,0)</f>
        <v>#N/A</v>
      </c>
      <c r="H4164" s="3"/>
      <c r="I4164" s="77" t="e">
        <f>VLOOKUP($H$1&amp;H4164,定价因子!E:F,2,0)</f>
        <v>#N/A</v>
      </c>
      <c r="J4164" s="3"/>
      <c r="K4164" s="77" t="e">
        <f>VLOOKUP($J$1&amp;J4164,定价因子!E:F,2,0)</f>
        <v>#N/A</v>
      </c>
      <c r="L4164" s="3"/>
      <c r="M4164" s="77" t="e">
        <f>VLOOKUP($L$1&amp;L4164,定价因子!E:F,2,0)</f>
        <v>#N/A</v>
      </c>
      <c r="N4164" s="3"/>
      <c r="O4164" s="77" t="e">
        <f>VLOOKUP($N$1&amp;N4164,定价因子!E:F,2,0)</f>
        <v>#N/A</v>
      </c>
      <c r="P4164" s="3"/>
      <c r="Q4164" s="55" t="e">
        <f>VLOOKUP($P$1&amp;P4164,定价因子!$E:$F,2,0)</f>
        <v>#N/A</v>
      </c>
      <c r="R4164" s="3"/>
      <c r="S4164" s="77" t="e">
        <f>VLOOKUP($R$1&amp;R4164,定价因子!$E:$F,2,0)</f>
        <v>#N/A</v>
      </c>
      <c r="T4164" s="61"/>
      <c r="U4164" s="63"/>
      <c r="V4164" s="63"/>
      <c r="W4164" s="63"/>
      <c r="X4164" s="3"/>
    </row>
    <row r="4165" spans="1:24">
      <c r="A4165" s="3"/>
      <c r="B4165" s="3"/>
      <c r="C4165" s="3"/>
      <c r="D4165" s="3"/>
      <c r="E4165" s="79"/>
      <c r="F4165" s="3"/>
      <c r="G4165" s="77" t="e">
        <f>VLOOKUP($F$1&amp;F4165,定价因子!E:F,2,0)</f>
        <v>#N/A</v>
      </c>
      <c r="H4165" s="3"/>
      <c r="I4165" s="77" t="e">
        <f>VLOOKUP($H$1&amp;H4165,定价因子!E:F,2,0)</f>
        <v>#N/A</v>
      </c>
      <c r="J4165" s="3"/>
      <c r="K4165" s="77" t="e">
        <f>VLOOKUP($J$1&amp;J4165,定价因子!E:F,2,0)</f>
        <v>#N/A</v>
      </c>
      <c r="L4165" s="3"/>
      <c r="M4165" s="77" t="e">
        <f>VLOOKUP($L$1&amp;L4165,定价因子!E:F,2,0)</f>
        <v>#N/A</v>
      </c>
      <c r="N4165" s="3"/>
      <c r="O4165" s="77" t="e">
        <f>VLOOKUP($N$1&amp;N4165,定价因子!E:F,2,0)</f>
        <v>#N/A</v>
      </c>
      <c r="P4165" s="3"/>
      <c r="Q4165" s="55" t="e">
        <f>VLOOKUP($P$1&amp;P4165,定价因子!$E:$F,2,0)</f>
        <v>#N/A</v>
      </c>
      <c r="R4165" s="3"/>
      <c r="S4165" s="77" t="e">
        <f>VLOOKUP($R$1&amp;R4165,定价因子!$E:$F,2,0)</f>
        <v>#N/A</v>
      </c>
      <c r="T4165" s="61"/>
      <c r="U4165" s="63"/>
      <c r="V4165" s="63"/>
      <c r="W4165" s="63"/>
      <c r="X4165" s="3"/>
    </row>
    <row r="4166" spans="1:24">
      <c r="A4166" s="3"/>
      <c r="B4166" s="3"/>
      <c r="C4166" s="3"/>
      <c r="D4166" s="3"/>
      <c r="E4166" s="79"/>
      <c r="F4166" s="3"/>
      <c r="G4166" s="77" t="e">
        <f>VLOOKUP($F$1&amp;F4166,定价因子!E:F,2,0)</f>
        <v>#N/A</v>
      </c>
      <c r="H4166" s="3"/>
      <c r="I4166" s="77" t="e">
        <f>VLOOKUP($H$1&amp;H4166,定价因子!E:F,2,0)</f>
        <v>#N/A</v>
      </c>
      <c r="J4166" s="3"/>
      <c r="K4166" s="77" t="e">
        <f>VLOOKUP($J$1&amp;J4166,定价因子!E:F,2,0)</f>
        <v>#N/A</v>
      </c>
      <c r="L4166" s="3"/>
      <c r="M4166" s="77" t="e">
        <f>VLOOKUP($L$1&amp;L4166,定价因子!E:F,2,0)</f>
        <v>#N/A</v>
      </c>
      <c r="N4166" s="3"/>
      <c r="O4166" s="77" t="e">
        <f>VLOOKUP($N$1&amp;N4166,定价因子!E:F,2,0)</f>
        <v>#N/A</v>
      </c>
      <c r="P4166" s="3"/>
      <c r="Q4166" s="55" t="e">
        <f>VLOOKUP($P$1&amp;P4166,定价因子!$E:$F,2,0)</f>
        <v>#N/A</v>
      </c>
      <c r="R4166" s="3"/>
      <c r="S4166" s="77" t="e">
        <f>VLOOKUP($R$1&amp;R4166,定价因子!$E:$F,2,0)</f>
        <v>#N/A</v>
      </c>
      <c r="T4166" s="61"/>
      <c r="U4166" s="63"/>
      <c r="V4166" s="63"/>
      <c r="W4166" s="63"/>
      <c r="X4166" s="3"/>
    </row>
    <row r="4167" spans="1:24">
      <c r="A4167" s="3"/>
      <c r="B4167" s="3"/>
      <c r="C4167" s="3"/>
      <c r="D4167" s="3"/>
      <c r="E4167" s="79"/>
      <c r="F4167" s="3"/>
      <c r="G4167" s="77" t="e">
        <f>VLOOKUP($F$1&amp;F4167,定价因子!E:F,2,0)</f>
        <v>#N/A</v>
      </c>
      <c r="H4167" s="3"/>
      <c r="I4167" s="77" t="e">
        <f>VLOOKUP($H$1&amp;H4167,定价因子!E:F,2,0)</f>
        <v>#N/A</v>
      </c>
      <c r="J4167" s="3"/>
      <c r="K4167" s="77" t="e">
        <f>VLOOKUP($J$1&amp;J4167,定价因子!E:F,2,0)</f>
        <v>#N/A</v>
      </c>
      <c r="L4167" s="3"/>
      <c r="M4167" s="77" t="e">
        <f>VLOOKUP($L$1&amp;L4167,定价因子!E:F,2,0)</f>
        <v>#N/A</v>
      </c>
      <c r="N4167" s="3"/>
      <c r="O4167" s="77" t="e">
        <f>VLOOKUP($N$1&amp;N4167,定价因子!E:F,2,0)</f>
        <v>#N/A</v>
      </c>
      <c r="P4167" s="3"/>
      <c r="Q4167" s="55" t="e">
        <f>VLOOKUP($P$1&amp;P4167,定价因子!$E:$F,2,0)</f>
        <v>#N/A</v>
      </c>
      <c r="R4167" s="3"/>
      <c r="S4167" s="77" t="e">
        <f>VLOOKUP($R$1&amp;R4167,定价因子!$E:$F,2,0)</f>
        <v>#N/A</v>
      </c>
      <c r="T4167" s="61"/>
      <c r="U4167" s="63"/>
      <c r="V4167" s="63"/>
      <c r="W4167" s="63"/>
      <c r="X4167" s="3"/>
    </row>
    <row r="4168" spans="1:24">
      <c r="A4168" s="3"/>
      <c r="B4168" s="3"/>
      <c r="C4168" s="3"/>
      <c r="D4168" s="3"/>
      <c r="E4168" s="79"/>
      <c r="F4168" s="3"/>
      <c r="G4168" s="77" t="e">
        <f>VLOOKUP($F$1&amp;F4168,定价因子!E:F,2,0)</f>
        <v>#N/A</v>
      </c>
      <c r="H4168" s="3"/>
      <c r="I4168" s="77" t="e">
        <f>VLOOKUP($H$1&amp;H4168,定价因子!E:F,2,0)</f>
        <v>#N/A</v>
      </c>
      <c r="J4168" s="3"/>
      <c r="K4168" s="77" t="e">
        <f>VLOOKUP($J$1&amp;J4168,定价因子!E:F,2,0)</f>
        <v>#N/A</v>
      </c>
      <c r="L4168" s="3"/>
      <c r="M4168" s="77" t="e">
        <f>VLOOKUP($L$1&amp;L4168,定价因子!E:F,2,0)</f>
        <v>#N/A</v>
      </c>
      <c r="N4168" s="3"/>
      <c r="O4168" s="77" t="e">
        <f>VLOOKUP($N$1&amp;N4168,定价因子!E:F,2,0)</f>
        <v>#N/A</v>
      </c>
      <c r="P4168" s="3"/>
      <c r="Q4168" s="55" t="e">
        <f>VLOOKUP($P$1&amp;P4168,定价因子!$E:$F,2,0)</f>
        <v>#N/A</v>
      </c>
      <c r="R4168" s="3"/>
      <c r="S4168" s="77" t="e">
        <f>VLOOKUP($R$1&amp;R4168,定价因子!$E:$F,2,0)</f>
        <v>#N/A</v>
      </c>
      <c r="T4168" s="61"/>
      <c r="U4168" s="63"/>
      <c r="V4168" s="63"/>
      <c r="W4168" s="63"/>
      <c r="X4168" s="3"/>
    </row>
    <row r="4169" spans="1:24">
      <c r="A4169" s="3"/>
      <c r="B4169" s="3"/>
      <c r="C4169" s="3"/>
      <c r="D4169" s="3"/>
      <c r="E4169" s="79"/>
      <c r="F4169" s="3"/>
      <c r="G4169" s="77" t="e">
        <f>VLOOKUP($F$1&amp;F4169,定价因子!E:F,2,0)</f>
        <v>#N/A</v>
      </c>
      <c r="H4169" s="3"/>
      <c r="I4169" s="77" t="e">
        <f>VLOOKUP($H$1&amp;H4169,定价因子!E:F,2,0)</f>
        <v>#N/A</v>
      </c>
      <c r="J4169" s="3"/>
      <c r="K4169" s="77" t="e">
        <f>VLOOKUP($J$1&amp;J4169,定价因子!E:F,2,0)</f>
        <v>#N/A</v>
      </c>
      <c r="L4169" s="3"/>
      <c r="M4169" s="77" t="e">
        <f>VLOOKUP($L$1&amp;L4169,定价因子!E:F,2,0)</f>
        <v>#N/A</v>
      </c>
      <c r="N4169" s="3"/>
      <c r="O4169" s="77" t="e">
        <f>VLOOKUP($N$1&amp;N4169,定价因子!E:F,2,0)</f>
        <v>#N/A</v>
      </c>
      <c r="P4169" s="3"/>
      <c r="Q4169" s="55" t="e">
        <f>VLOOKUP($P$1&amp;P4169,定价因子!$E:$F,2,0)</f>
        <v>#N/A</v>
      </c>
      <c r="R4169" s="3"/>
      <c r="S4169" s="77" t="e">
        <f>VLOOKUP($R$1&amp;R4169,定价因子!$E:$F,2,0)</f>
        <v>#N/A</v>
      </c>
      <c r="T4169" s="61"/>
      <c r="U4169" s="63"/>
      <c r="V4169" s="63"/>
      <c r="W4169" s="63"/>
      <c r="X4169" s="3"/>
    </row>
    <row r="4170" spans="1:24">
      <c r="A4170" s="3"/>
      <c r="B4170" s="3"/>
      <c r="C4170" s="3"/>
      <c r="D4170" s="3"/>
      <c r="E4170" s="79"/>
      <c r="F4170" s="3"/>
      <c r="G4170" s="77" t="e">
        <f>VLOOKUP($F$1&amp;F4170,定价因子!E:F,2,0)</f>
        <v>#N/A</v>
      </c>
      <c r="H4170" s="3"/>
      <c r="I4170" s="77" t="e">
        <f>VLOOKUP($H$1&amp;H4170,定价因子!E:F,2,0)</f>
        <v>#N/A</v>
      </c>
      <c r="J4170" s="3"/>
      <c r="K4170" s="77" t="e">
        <f>VLOOKUP($J$1&amp;J4170,定价因子!E:F,2,0)</f>
        <v>#N/A</v>
      </c>
      <c r="L4170" s="3"/>
      <c r="M4170" s="77" t="e">
        <f>VLOOKUP($L$1&amp;L4170,定价因子!E:F,2,0)</f>
        <v>#N/A</v>
      </c>
      <c r="N4170" s="3"/>
      <c r="O4170" s="77" t="e">
        <f>VLOOKUP($N$1&amp;N4170,定价因子!E:F,2,0)</f>
        <v>#N/A</v>
      </c>
      <c r="P4170" s="3"/>
      <c r="Q4170" s="55" t="e">
        <f>VLOOKUP($P$1&amp;P4170,定价因子!$E:$F,2,0)</f>
        <v>#N/A</v>
      </c>
      <c r="R4170" s="3"/>
      <c r="S4170" s="77" t="e">
        <f>VLOOKUP($R$1&amp;R4170,定价因子!$E:$F,2,0)</f>
        <v>#N/A</v>
      </c>
      <c r="T4170" s="61"/>
      <c r="U4170" s="63"/>
      <c r="V4170" s="63"/>
      <c r="W4170" s="63"/>
      <c r="X4170" s="3"/>
    </row>
    <row r="4171" spans="1:24">
      <c r="A4171" s="3"/>
      <c r="B4171" s="3"/>
      <c r="C4171" s="3"/>
      <c r="D4171" s="3"/>
      <c r="E4171" s="79"/>
      <c r="F4171" s="3"/>
      <c r="G4171" s="77" t="e">
        <f>VLOOKUP($F$1&amp;F4171,定价因子!E:F,2,0)</f>
        <v>#N/A</v>
      </c>
      <c r="H4171" s="3"/>
      <c r="I4171" s="77" t="e">
        <f>VLOOKUP($H$1&amp;H4171,定价因子!E:F,2,0)</f>
        <v>#N/A</v>
      </c>
      <c r="J4171" s="3"/>
      <c r="K4171" s="77" t="e">
        <f>VLOOKUP($J$1&amp;J4171,定价因子!E:F,2,0)</f>
        <v>#N/A</v>
      </c>
      <c r="L4171" s="3"/>
      <c r="M4171" s="77" t="e">
        <f>VLOOKUP($L$1&amp;L4171,定价因子!E:F,2,0)</f>
        <v>#N/A</v>
      </c>
      <c r="N4171" s="3"/>
      <c r="O4171" s="77" t="e">
        <f>VLOOKUP($N$1&amp;N4171,定价因子!E:F,2,0)</f>
        <v>#N/A</v>
      </c>
      <c r="P4171" s="3"/>
      <c r="Q4171" s="55" t="e">
        <f>VLOOKUP($P$1&amp;P4171,定价因子!$E:$F,2,0)</f>
        <v>#N/A</v>
      </c>
      <c r="R4171" s="3"/>
      <c r="S4171" s="77" t="e">
        <f>VLOOKUP($R$1&amp;R4171,定价因子!$E:$F,2,0)</f>
        <v>#N/A</v>
      </c>
      <c r="T4171" s="61"/>
      <c r="U4171" s="63"/>
      <c r="V4171" s="63"/>
      <c r="W4171" s="63"/>
      <c r="X4171" s="3"/>
    </row>
    <row r="4172" spans="1:24">
      <c r="A4172" s="3"/>
      <c r="B4172" s="3"/>
      <c r="C4172" s="3"/>
      <c r="D4172" s="3"/>
      <c r="E4172" s="79"/>
      <c r="F4172" s="3"/>
      <c r="G4172" s="77" t="e">
        <f>VLOOKUP($F$1&amp;F4172,定价因子!E:F,2,0)</f>
        <v>#N/A</v>
      </c>
      <c r="H4172" s="3"/>
      <c r="I4172" s="77" t="e">
        <f>VLOOKUP($H$1&amp;H4172,定价因子!E:F,2,0)</f>
        <v>#N/A</v>
      </c>
      <c r="J4172" s="3"/>
      <c r="K4172" s="77" t="e">
        <f>VLOOKUP($J$1&amp;J4172,定价因子!E:F,2,0)</f>
        <v>#N/A</v>
      </c>
      <c r="L4172" s="3"/>
      <c r="M4172" s="77" t="e">
        <f>VLOOKUP($L$1&amp;L4172,定价因子!E:F,2,0)</f>
        <v>#N/A</v>
      </c>
      <c r="N4172" s="3"/>
      <c r="O4172" s="77" t="e">
        <f>VLOOKUP($N$1&amp;N4172,定价因子!E:F,2,0)</f>
        <v>#N/A</v>
      </c>
      <c r="P4172" s="3"/>
      <c r="Q4172" s="55" t="e">
        <f>VLOOKUP($P$1&amp;P4172,定价因子!$E:$F,2,0)</f>
        <v>#N/A</v>
      </c>
      <c r="R4172" s="3"/>
      <c r="S4172" s="77" t="e">
        <f>VLOOKUP($R$1&amp;R4172,定价因子!$E:$F,2,0)</f>
        <v>#N/A</v>
      </c>
      <c r="T4172" s="61"/>
      <c r="U4172" s="63"/>
      <c r="V4172" s="63"/>
      <c r="W4172" s="63"/>
      <c r="X4172" s="3"/>
    </row>
    <row r="4173" spans="1:24">
      <c r="A4173" s="3"/>
      <c r="B4173" s="3"/>
      <c r="C4173" s="3"/>
      <c r="D4173" s="3"/>
      <c r="E4173" s="79"/>
      <c r="F4173" s="3"/>
      <c r="G4173" s="77" t="e">
        <f>VLOOKUP($F$1&amp;F4173,定价因子!E:F,2,0)</f>
        <v>#N/A</v>
      </c>
      <c r="H4173" s="3"/>
      <c r="I4173" s="77" t="e">
        <f>VLOOKUP($H$1&amp;H4173,定价因子!E:F,2,0)</f>
        <v>#N/A</v>
      </c>
      <c r="J4173" s="3"/>
      <c r="K4173" s="77" t="e">
        <f>VLOOKUP($J$1&amp;J4173,定价因子!E:F,2,0)</f>
        <v>#N/A</v>
      </c>
      <c r="L4173" s="3"/>
      <c r="M4173" s="77" t="e">
        <f>VLOOKUP($L$1&amp;L4173,定价因子!E:F,2,0)</f>
        <v>#N/A</v>
      </c>
      <c r="N4173" s="3"/>
      <c r="O4173" s="77" t="e">
        <f>VLOOKUP($N$1&amp;N4173,定价因子!E:F,2,0)</f>
        <v>#N/A</v>
      </c>
      <c r="P4173" s="3"/>
      <c r="Q4173" s="55" t="e">
        <f>VLOOKUP($P$1&amp;P4173,定价因子!$E:$F,2,0)</f>
        <v>#N/A</v>
      </c>
      <c r="R4173" s="3"/>
      <c r="S4173" s="77" t="e">
        <f>VLOOKUP($R$1&amp;R4173,定价因子!$E:$F,2,0)</f>
        <v>#N/A</v>
      </c>
      <c r="T4173" s="61"/>
      <c r="U4173" s="63"/>
      <c r="V4173" s="63"/>
      <c r="W4173" s="63"/>
      <c r="X4173" s="3"/>
    </row>
    <row r="4174" spans="1:24">
      <c r="A4174" s="3"/>
      <c r="B4174" s="3"/>
      <c r="C4174" s="3"/>
      <c r="D4174" s="3"/>
      <c r="E4174" s="79"/>
      <c r="F4174" s="3"/>
      <c r="G4174" s="77" t="e">
        <f>VLOOKUP($F$1&amp;F4174,定价因子!E:F,2,0)</f>
        <v>#N/A</v>
      </c>
      <c r="H4174" s="3"/>
      <c r="I4174" s="77" t="e">
        <f>VLOOKUP($H$1&amp;H4174,定价因子!E:F,2,0)</f>
        <v>#N/A</v>
      </c>
      <c r="J4174" s="3"/>
      <c r="K4174" s="77" t="e">
        <f>VLOOKUP($J$1&amp;J4174,定价因子!E:F,2,0)</f>
        <v>#N/A</v>
      </c>
      <c r="L4174" s="3"/>
      <c r="M4174" s="77" t="e">
        <f>VLOOKUP($L$1&amp;L4174,定价因子!E:F,2,0)</f>
        <v>#N/A</v>
      </c>
      <c r="N4174" s="3"/>
      <c r="O4174" s="77" t="e">
        <f>VLOOKUP($N$1&amp;N4174,定价因子!E:F,2,0)</f>
        <v>#N/A</v>
      </c>
      <c r="P4174" s="3"/>
      <c r="Q4174" s="55" t="e">
        <f>VLOOKUP($P$1&amp;P4174,定价因子!$E:$F,2,0)</f>
        <v>#N/A</v>
      </c>
      <c r="R4174" s="3"/>
      <c r="S4174" s="77" t="e">
        <f>VLOOKUP($R$1&amp;R4174,定价因子!$E:$F,2,0)</f>
        <v>#N/A</v>
      </c>
      <c r="T4174" s="61"/>
      <c r="U4174" s="63"/>
      <c r="V4174" s="63"/>
      <c r="W4174" s="63"/>
      <c r="X4174" s="3"/>
    </row>
    <row r="4175" spans="1:24">
      <c r="A4175" s="3"/>
      <c r="B4175" s="3"/>
      <c r="C4175" s="3"/>
      <c r="D4175" s="3"/>
      <c r="E4175" s="79"/>
      <c r="F4175" s="3"/>
      <c r="G4175" s="77" t="e">
        <f>VLOOKUP($F$1&amp;F4175,定价因子!E:F,2,0)</f>
        <v>#N/A</v>
      </c>
      <c r="H4175" s="3"/>
      <c r="I4175" s="77" t="e">
        <f>VLOOKUP($H$1&amp;H4175,定价因子!E:F,2,0)</f>
        <v>#N/A</v>
      </c>
      <c r="J4175" s="3"/>
      <c r="K4175" s="77" t="e">
        <f>VLOOKUP($J$1&amp;J4175,定价因子!E:F,2,0)</f>
        <v>#N/A</v>
      </c>
      <c r="L4175" s="3"/>
      <c r="M4175" s="77" t="e">
        <f>VLOOKUP($L$1&amp;L4175,定价因子!E:F,2,0)</f>
        <v>#N/A</v>
      </c>
      <c r="N4175" s="3"/>
      <c r="O4175" s="77" t="e">
        <f>VLOOKUP($N$1&amp;N4175,定价因子!E:F,2,0)</f>
        <v>#N/A</v>
      </c>
      <c r="P4175" s="3"/>
      <c r="Q4175" s="55" t="e">
        <f>VLOOKUP($P$1&amp;P4175,定价因子!$E:$F,2,0)</f>
        <v>#N/A</v>
      </c>
      <c r="R4175" s="3"/>
      <c r="S4175" s="77" t="e">
        <f>VLOOKUP($R$1&amp;R4175,定价因子!$E:$F,2,0)</f>
        <v>#N/A</v>
      </c>
      <c r="T4175" s="61"/>
      <c r="U4175" s="63"/>
      <c r="V4175" s="63"/>
      <c r="W4175" s="63"/>
      <c r="X4175" s="3"/>
    </row>
    <row r="4176" spans="1:24">
      <c r="A4176" s="3"/>
      <c r="B4176" s="3"/>
      <c r="C4176" s="3"/>
      <c r="D4176" s="3"/>
      <c r="E4176" s="79"/>
      <c r="F4176" s="3"/>
      <c r="G4176" s="77" t="e">
        <f>VLOOKUP($F$1&amp;F4176,定价因子!E:F,2,0)</f>
        <v>#N/A</v>
      </c>
      <c r="H4176" s="3"/>
      <c r="I4176" s="77" t="e">
        <f>VLOOKUP($H$1&amp;H4176,定价因子!E:F,2,0)</f>
        <v>#N/A</v>
      </c>
      <c r="J4176" s="3"/>
      <c r="K4176" s="77" t="e">
        <f>VLOOKUP($J$1&amp;J4176,定价因子!E:F,2,0)</f>
        <v>#N/A</v>
      </c>
      <c r="L4176" s="3"/>
      <c r="M4176" s="77" t="e">
        <f>VLOOKUP($L$1&amp;L4176,定价因子!E:F,2,0)</f>
        <v>#N/A</v>
      </c>
      <c r="N4176" s="3"/>
      <c r="O4176" s="77" t="e">
        <f>VLOOKUP($N$1&amp;N4176,定价因子!E:F,2,0)</f>
        <v>#N/A</v>
      </c>
      <c r="P4176" s="3"/>
      <c r="Q4176" s="55" t="e">
        <f>VLOOKUP($P$1&amp;P4176,定价因子!$E:$F,2,0)</f>
        <v>#N/A</v>
      </c>
      <c r="R4176" s="3"/>
      <c r="S4176" s="77" t="e">
        <f>VLOOKUP($R$1&amp;R4176,定价因子!$E:$F,2,0)</f>
        <v>#N/A</v>
      </c>
      <c r="T4176" s="61"/>
      <c r="U4176" s="63"/>
      <c r="V4176" s="63"/>
      <c r="W4176" s="63"/>
      <c r="X4176" s="3"/>
    </row>
    <row r="4177" spans="1:24">
      <c r="A4177" s="3"/>
      <c r="B4177" s="3"/>
      <c r="C4177" s="3"/>
      <c r="D4177" s="3"/>
      <c r="E4177" s="79"/>
      <c r="F4177" s="3"/>
      <c r="G4177" s="77" t="e">
        <f>VLOOKUP($F$1&amp;F4177,定价因子!E:F,2,0)</f>
        <v>#N/A</v>
      </c>
      <c r="H4177" s="3"/>
      <c r="I4177" s="77" t="e">
        <f>VLOOKUP($H$1&amp;H4177,定价因子!E:F,2,0)</f>
        <v>#N/A</v>
      </c>
      <c r="J4177" s="3"/>
      <c r="K4177" s="77" t="e">
        <f>VLOOKUP($J$1&amp;J4177,定价因子!E:F,2,0)</f>
        <v>#N/A</v>
      </c>
      <c r="L4177" s="3"/>
      <c r="M4177" s="77" t="e">
        <f>VLOOKUP($L$1&amp;L4177,定价因子!E:F,2,0)</f>
        <v>#N/A</v>
      </c>
      <c r="N4177" s="3"/>
      <c r="O4177" s="77" t="e">
        <f>VLOOKUP($N$1&amp;N4177,定价因子!E:F,2,0)</f>
        <v>#N/A</v>
      </c>
      <c r="P4177" s="3"/>
      <c r="Q4177" s="55" t="e">
        <f>VLOOKUP($P$1&amp;P4177,定价因子!$E:$F,2,0)</f>
        <v>#N/A</v>
      </c>
      <c r="R4177" s="3"/>
      <c r="S4177" s="77" t="e">
        <f>VLOOKUP($R$1&amp;R4177,定价因子!$E:$F,2,0)</f>
        <v>#N/A</v>
      </c>
      <c r="T4177" s="61"/>
      <c r="U4177" s="63"/>
      <c r="V4177" s="63"/>
      <c r="W4177" s="63"/>
      <c r="X4177" s="3"/>
    </row>
    <row r="4178" spans="1:24">
      <c r="A4178" s="3"/>
      <c r="B4178" s="3"/>
      <c r="C4178" s="3"/>
      <c r="D4178" s="3"/>
      <c r="E4178" s="79"/>
      <c r="F4178" s="3"/>
      <c r="G4178" s="77" t="e">
        <f>VLOOKUP($F$1&amp;F4178,定价因子!E:F,2,0)</f>
        <v>#N/A</v>
      </c>
      <c r="H4178" s="3"/>
      <c r="I4178" s="77" t="e">
        <f>VLOOKUP($H$1&amp;H4178,定价因子!E:F,2,0)</f>
        <v>#N/A</v>
      </c>
      <c r="J4178" s="3"/>
      <c r="K4178" s="77" t="e">
        <f>VLOOKUP($J$1&amp;J4178,定价因子!E:F,2,0)</f>
        <v>#N/A</v>
      </c>
      <c r="L4178" s="3"/>
      <c r="M4178" s="77" t="e">
        <f>VLOOKUP($L$1&amp;L4178,定价因子!E:F,2,0)</f>
        <v>#N/A</v>
      </c>
      <c r="N4178" s="3"/>
      <c r="O4178" s="77" t="e">
        <f>VLOOKUP($N$1&amp;N4178,定价因子!E:F,2,0)</f>
        <v>#N/A</v>
      </c>
      <c r="P4178" s="3"/>
      <c r="Q4178" s="55" t="e">
        <f>VLOOKUP($P$1&amp;P4178,定价因子!$E:$F,2,0)</f>
        <v>#N/A</v>
      </c>
      <c r="R4178" s="3"/>
      <c r="S4178" s="77" t="e">
        <f>VLOOKUP($R$1&amp;R4178,定价因子!$E:$F,2,0)</f>
        <v>#N/A</v>
      </c>
      <c r="T4178" s="61"/>
      <c r="U4178" s="63"/>
      <c r="V4178" s="63"/>
      <c r="W4178" s="63"/>
      <c r="X4178" s="3"/>
    </row>
    <row r="4179" spans="1:24">
      <c r="A4179" s="3"/>
      <c r="B4179" s="3"/>
      <c r="C4179" s="3"/>
      <c r="D4179" s="3"/>
      <c r="E4179" s="79"/>
      <c r="F4179" s="3"/>
      <c r="G4179" s="77" t="e">
        <f>VLOOKUP($F$1&amp;F4179,定价因子!E:F,2,0)</f>
        <v>#N/A</v>
      </c>
      <c r="H4179" s="3"/>
      <c r="I4179" s="77" t="e">
        <f>VLOOKUP($H$1&amp;H4179,定价因子!E:F,2,0)</f>
        <v>#N/A</v>
      </c>
      <c r="J4179" s="3"/>
      <c r="K4179" s="77" t="e">
        <f>VLOOKUP($J$1&amp;J4179,定价因子!E:F,2,0)</f>
        <v>#N/A</v>
      </c>
      <c r="L4179" s="3"/>
      <c r="M4179" s="77" t="e">
        <f>VLOOKUP($L$1&amp;L4179,定价因子!E:F,2,0)</f>
        <v>#N/A</v>
      </c>
      <c r="N4179" s="3"/>
      <c r="O4179" s="77" t="e">
        <f>VLOOKUP($N$1&amp;N4179,定价因子!E:F,2,0)</f>
        <v>#N/A</v>
      </c>
      <c r="P4179" s="3"/>
      <c r="Q4179" s="55" t="e">
        <f>VLOOKUP($P$1&amp;P4179,定价因子!$E:$F,2,0)</f>
        <v>#N/A</v>
      </c>
      <c r="R4179" s="3"/>
      <c r="S4179" s="77" t="e">
        <f>VLOOKUP($R$1&amp;R4179,定价因子!$E:$F,2,0)</f>
        <v>#N/A</v>
      </c>
      <c r="T4179" s="61"/>
      <c r="U4179" s="63"/>
      <c r="V4179" s="63"/>
      <c r="W4179" s="63"/>
      <c r="X4179" s="3"/>
    </row>
    <row r="4180" spans="1:24">
      <c r="A4180" s="3"/>
      <c r="B4180" s="3"/>
      <c r="C4180" s="3"/>
      <c r="D4180" s="3"/>
      <c r="E4180" s="79"/>
      <c r="F4180" s="3"/>
      <c r="G4180" s="77" t="e">
        <f>VLOOKUP($F$1&amp;F4180,定价因子!E:F,2,0)</f>
        <v>#N/A</v>
      </c>
      <c r="H4180" s="3"/>
      <c r="I4180" s="77" t="e">
        <f>VLOOKUP($H$1&amp;H4180,定价因子!E:F,2,0)</f>
        <v>#N/A</v>
      </c>
      <c r="J4180" s="3"/>
      <c r="K4180" s="77" t="e">
        <f>VLOOKUP($J$1&amp;J4180,定价因子!E:F,2,0)</f>
        <v>#N/A</v>
      </c>
      <c r="L4180" s="3"/>
      <c r="M4180" s="77" t="e">
        <f>VLOOKUP($L$1&amp;L4180,定价因子!E:F,2,0)</f>
        <v>#N/A</v>
      </c>
      <c r="N4180" s="3"/>
      <c r="O4180" s="77" t="e">
        <f>VLOOKUP($N$1&amp;N4180,定价因子!E:F,2,0)</f>
        <v>#N/A</v>
      </c>
      <c r="P4180" s="3"/>
      <c r="Q4180" s="55" t="e">
        <f>VLOOKUP($P$1&amp;P4180,定价因子!$E:$F,2,0)</f>
        <v>#N/A</v>
      </c>
      <c r="R4180" s="3"/>
      <c r="S4180" s="77" t="e">
        <f>VLOOKUP($R$1&amp;R4180,定价因子!$E:$F,2,0)</f>
        <v>#N/A</v>
      </c>
      <c r="T4180" s="61"/>
      <c r="U4180" s="63"/>
      <c r="V4180" s="63"/>
      <c r="W4180" s="63"/>
      <c r="X4180" s="3"/>
    </row>
    <row r="4181" spans="1:24">
      <c r="A4181" s="3"/>
      <c r="B4181" s="3"/>
      <c r="C4181" s="3"/>
      <c r="D4181" s="3"/>
      <c r="E4181" s="79"/>
      <c r="F4181" s="3"/>
      <c r="G4181" s="77" t="e">
        <f>VLOOKUP($F$1&amp;F4181,定价因子!E:F,2,0)</f>
        <v>#N/A</v>
      </c>
      <c r="H4181" s="3"/>
      <c r="I4181" s="77" t="e">
        <f>VLOOKUP($H$1&amp;H4181,定价因子!E:F,2,0)</f>
        <v>#N/A</v>
      </c>
      <c r="J4181" s="3"/>
      <c r="K4181" s="77" t="e">
        <f>VLOOKUP($J$1&amp;J4181,定价因子!E:F,2,0)</f>
        <v>#N/A</v>
      </c>
      <c r="L4181" s="3"/>
      <c r="M4181" s="77" t="e">
        <f>VLOOKUP($L$1&amp;L4181,定价因子!E:F,2,0)</f>
        <v>#N/A</v>
      </c>
      <c r="N4181" s="3"/>
      <c r="O4181" s="77" t="e">
        <f>VLOOKUP($N$1&amp;N4181,定价因子!E:F,2,0)</f>
        <v>#N/A</v>
      </c>
      <c r="P4181" s="3"/>
      <c r="Q4181" s="55" t="e">
        <f>VLOOKUP($P$1&amp;P4181,定价因子!$E:$F,2,0)</f>
        <v>#N/A</v>
      </c>
      <c r="R4181" s="3"/>
      <c r="S4181" s="77" t="e">
        <f>VLOOKUP($R$1&amp;R4181,定价因子!$E:$F,2,0)</f>
        <v>#N/A</v>
      </c>
      <c r="T4181" s="61"/>
      <c r="U4181" s="63"/>
      <c r="V4181" s="63"/>
      <c r="W4181" s="63"/>
      <c r="X4181" s="3"/>
    </row>
    <row r="4182" spans="1:24">
      <c r="A4182" s="3"/>
      <c r="B4182" s="3"/>
      <c r="C4182" s="3"/>
      <c r="D4182" s="3"/>
      <c r="E4182" s="79"/>
      <c r="F4182" s="3"/>
      <c r="G4182" s="77" t="e">
        <f>VLOOKUP($F$1&amp;F4182,定价因子!E:F,2,0)</f>
        <v>#N/A</v>
      </c>
      <c r="H4182" s="3"/>
      <c r="I4182" s="77" t="e">
        <f>VLOOKUP($H$1&amp;H4182,定价因子!E:F,2,0)</f>
        <v>#N/A</v>
      </c>
      <c r="J4182" s="3"/>
      <c r="K4182" s="77" t="e">
        <f>VLOOKUP($J$1&amp;J4182,定价因子!E:F,2,0)</f>
        <v>#N/A</v>
      </c>
      <c r="L4182" s="3"/>
      <c r="M4182" s="77" t="e">
        <f>VLOOKUP($L$1&amp;L4182,定价因子!E:F,2,0)</f>
        <v>#N/A</v>
      </c>
      <c r="N4182" s="3"/>
      <c r="O4182" s="77" t="e">
        <f>VLOOKUP($N$1&amp;N4182,定价因子!E:F,2,0)</f>
        <v>#N/A</v>
      </c>
      <c r="P4182" s="3"/>
      <c r="Q4182" s="55" t="e">
        <f>VLOOKUP($P$1&amp;P4182,定价因子!$E:$F,2,0)</f>
        <v>#N/A</v>
      </c>
      <c r="R4182" s="3"/>
      <c r="S4182" s="77" t="e">
        <f>VLOOKUP($R$1&amp;R4182,定价因子!$E:$F,2,0)</f>
        <v>#N/A</v>
      </c>
      <c r="T4182" s="61"/>
      <c r="U4182" s="63"/>
      <c r="V4182" s="63"/>
      <c r="W4182" s="63"/>
      <c r="X4182" s="3"/>
    </row>
    <row r="4183" spans="1:24">
      <c r="A4183" s="3"/>
      <c r="B4183" s="3"/>
      <c r="C4183" s="3"/>
      <c r="D4183" s="3"/>
      <c r="E4183" s="79"/>
      <c r="F4183" s="3"/>
      <c r="G4183" s="77" t="e">
        <f>VLOOKUP($F$1&amp;F4183,定价因子!E:F,2,0)</f>
        <v>#N/A</v>
      </c>
      <c r="H4183" s="3"/>
      <c r="I4183" s="77" t="e">
        <f>VLOOKUP($H$1&amp;H4183,定价因子!E:F,2,0)</f>
        <v>#N/A</v>
      </c>
      <c r="J4183" s="3"/>
      <c r="K4183" s="77" t="e">
        <f>VLOOKUP($J$1&amp;J4183,定价因子!E:F,2,0)</f>
        <v>#N/A</v>
      </c>
      <c r="L4183" s="3"/>
      <c r="M4183" s="77" t="e">
        <f>VLOOKUP($L$1&amp;L4183,定价因子!E:F,2,0)</f>
        <v>#N/A</v>
      </c>
      <c r="N4183" s="3"/>
      <c r="O4183" s="77" t="e">
        <f>VLOOKUP($N$1&amp;N4183,定价因子!E:F,2,0)</f>
        <v>#N/A</v>
      </c>
      <c r="P4183" s="3"/>
      <c r="Q4183" s="55" t="e">
        <f>VLOOKUP($P$1&amp;P4183,定价因子!$E:$F,2,0)</f>
        <v>#N/A</v>
      </c>
      <c r="R4183" s="3"/>
      <c r="S4183" s="77" t="e">
        <f>VLOOKUP($R$1&amp;R4183,定价因子!$E:$F,2,0)</f>
        <v>#N/A</v>
      </c>
      <c r="T4183" s="61"/>
      <c r="U4183" s="63"/>
      <c r="V4183" s="63"/>
      <c r="W4183" s="63"/>
      <c r="X4183" s="3"/>
    </row>
    <row r="4184" spans="1:24">
      <c r="A4184" s="3"/>
      <c r="B4184" s="3"/>
      <c r="C4184" s="3"/>
      <c r="D4184" s="3"/>
      <c r="E4184" s="79"/>
      <c r="F4184" s="3"/>
      <c r="G4184" s="77" t="e">
        <f>VLOOKUP($F$1&amp;F4184,定价因子!E:F,2,0)</f>
        <v>#N/A</v>
      </c>
      <c r="H4184" s="3"/>
      <c r="I4184" s="77" t="e">
        <f>VLOOKUP($H$1&amp;H4184,定价因子!E:F,2,0)</f>
        <v>#N/A</v>
      </c>
      <c r="J4184" s="3"/>
      <c r="K4184" s="77" t="e">
        <f>VLOOKUP($J$1&amp;J4184,定价因子!E:F,2,0)</f>
        <v>#N/A</v>
      </c>
      <c r="L4184" s="3"/>
      <c r="M4184" s="77" t="e">
        <f>VLOOKUP($L$1&amp;L4184,定价因子!E:F,2,0)</f>
        <v>#N/A</v>
      </c>
      <c r="N4184" s="3"/>
      <c r="O4184" s="77" t="e">
        <f>VLOOKUP($N$1&amp;N4184,定价因子!E:F,2,0)</f>
        <v>#N/A</v>
      </c>
      <c r="P4184" s="3"/>
      <c r="Q4184" s="55" t="e">
        <f>VLOOKUP($P$1&amp;P4184,定价因子!$E:$F,2,0)</f>
        <v>#N/A</v>
      </c>
      <c r="R4184" s="3"/>
      <c r="S4184" s="77" t="e">
        <f>VLOOKUP($R$1&amp;R4184,定价因子!$E:$F,2,0)</f>
        <v>#N/A</v>
      </c>
      <c r="T4184" s="61"/>
      <c r="U4184" s="63"/>
      <c r="V4184" s="63"/>
      <c r="W4184" s="63"/>
      <c r="X4184" s="3"/>
    </row>
    <row r="4185" spans="1:24">
      <c r="A4185" s="3"/>
      <c r="B4185" s="3"/>
      <c r="C4185" s="3"/>
      <c r="D4185" s="3"/>
      <c r="E4185" s="79"/>
      <c r="F4185" s="3"/>
      <c r="G4185" s="77" t="e">
        <f>VLOOKUP($F$1&amp;F4185,定价因子!E:F,2,0)</f>
        <v>#N/A</v>
      </c>
      <c r="H4185" s="3"/>
      <c r="I4185" s="77" t="e">
        <f>VLOOKUP($H$1&amp;H4185,定价因子!E:F,2,0)</f>
        <v>#N/A</v>
      </c>
      <c r="J4185" s="3"/>
      <c r="K4185" s="77" t="e">
        <f>VLOOKUP($J$1&amp;J4185,定价因子!E:F,2,0)</f>
        <v>#N/A</v>
      </c>
      <c r="L4185" s="3"/>
      <c r="M4185" s="77" t="e">
        <f>VLOOKUP($L$1&amp;L4185,定价因子!E:F,2,0)</f>
        <v>#N/A</v>
      </c>
      <c r="N4185" s="3"/>
      <c r="O4185" s="77" t="e">
        <f>VLOOKUP($N$1&amp;N4185,定价因子!E:F,2,0)</f>
        <v>#N/A</v>
      </c>
      <c r="P4185" s="3"/>
      <c r="Q4185" s="55" t="e">
        <f>VLOOKUP($P$1&amp;P4185,定价因子!$E:$F,2,0)</f>
        <v>#N/A</v>
      </c>
      <c r="R4185" s="3"/>
      <c r="S4185" s="77" t="e">
        <f>VLOOKUP($R$1&amp;R4185,定价因子!$E:$F,2,0)</f>
        <v>#N/A</v>
      </c>
      <c r="T4185" s="61"/>
      <c r="U4185" s="63"/>
      <c r="V4185" s="63"/>
      <c r="W4185" s="63"/>
      <c r="X4185" s="3"/>
    </row>
    <row r="4186" spans="1:24">
      <c r="A4186" s="3"/>
      <c r="B4186" s="3"/>
      <c r="C4186" s="3"/>
      <c r="D4186" s="3"/>
      <c r="E4186" s="79"/>
      <c r="F4186" s="3"/>
      <c r="G4186" s="77" t="e">
        <f>VLOOKUP($F$1&amp;F4186,定价因子!E:F,2,0)</f>
        <v>#N/A</v>
      </c>
      <c r="H4186" s="3"/>
      <c r="I4186" s="77" t="e">
        <f>VLOOKUP($H$1&amp;H4186,定价因子!E:F,2,0)</f>
        <v>#N/A</v>
      </c>
      <c r="J4186" s="3"/>
      <c r="K4186" s="77" t="e">
        <f>VLOOKUP($J$1&amp;J4186,定价因子!E:F,2,0)</f>
        <v>#N/A</v>
      </c>
      <c r="L4186" s="3"/>
      <c r="M4186" s="77" t="e">
        <f>VLOOKUP($L$1&amp;L4186,定价因子!E:F,2,0)</f>
        <v>#N/A</v>
      </c>
      <c r="N4186" s="3"/>
      <c r="O4186" s="77" t="e">
        <f>VLOOKUP($N$1&amp;N4186,定价因子!E:F,2,0)</f>
        <v>#N/A</v>
      </c>
      <c r="P4186" s="3"/>
      <c r="Q4186" s="55" t="e">
        <f>VLOOKUP($P$1&amp;P4186,定价因子!$E:$F,2,0)</f>
        <v>#N/A</v>
      </c>
      <c r="R4186" s="3"/>
      <c r="S4186" s="77" t="e">
        <f>VLOOKUP($R$1&amp;R4186,定价因子!$E:$F,2,0)</f>
        <v>#N/A</v>
      </c>
      <c r="T4186" s="61"/>
      <c r="U4186" s="63"/>
      <c r="V4186" s="63"/>
      <c r="W4186" s="63"/>
      <c r="X4186" s="3"/>
    </row>
    <row r="4187" spans="1:24">
      <c r="A4187" s="3"/>
      <c r="B4187" s="3"/>
      <c r="C4187" s="3"/>
      <c r="D4187" s="3"/>
      <c r="E4187" s="79"/>
      <c r="F4187" s="3"/>
      <c r="G4187" s="77" t="e">
        <f>VLOOKUP($F$1&amp;F4187,定价因子!E:F,2,0)</f>
        <v>#N/A</v>
      </c>
      <c r="H4187" s="3"/>
      <c r="I4187" s="77" t="e">
        <f>VLOOKUP($H$1&amp;H4187,定价因子!E:F,2,0)</f>
        <v>#N/A</v>
      </c>
      <c r="J4187" s="3"/>
      <c r="K4187" s="77" t="e">
        <f>VLOOKUP($J$1&amp;J4187,定价因子!E:F,2,0)</f>
        <v>#N/A</v>
      </c>
      <c r="L4187" s="3"/>
      <c r="M4187" s="77" t="e">
        <f>VLOOKUP($L$1&amp;L4187,定价因子!E:F,2,0)</f>
        <v>#N/A</v>
      </c>
      <c r="N4187" s="3"/>
      <c r="O4187" s="77" t="e">
        <f>VLOOKUP($N$1&amp;N4187,定价因子!E:F,2,0)</f>
        <v>#N/A</v>
      </c>
      <c r="P4187" s="3"/>
      <c r="Q4187" s="55" t="e">
        <f>VLOOKUP($P$1&amp;P4187,定价因子!$E:$F,2,0)</f>
        <v>#N/A</v>
      </c>
      <c r="R4187" s="3"/>
      <c r="S4187" s="77" t="e">
        <f>VLOOKUP($R$1&amp;R4187,定价因子!$E:$F,2,0)</f>
        <v>#N/A</v>
      </c>
      <c r="T4187" s="61"/>
      <c r="U4187" s="63"/>
      <c r="V4187" s="63"/>
      <c r="W4187" s="63"/>
      <c r="X4187" s="3"/>
    </row>
    <row r="4188" spans="1:24">
      <c r="A4188" s="3"/>
      <c r="B4188" s="3"/>
      <c r="C4188" s="3"/>
      <c r="D4188" s="3"/>
      <c r="E4188" s="79"/>
      <c r="F4188" s="3"/>
      <c r="G4188" s="77" t="e">
        <f>VLOOKUP($F$1&amp;F4188,定价因子!E:F,2,0)</f>
        <v>#N/A</v>
      </c>
      <c r="H4188" s="3"/>
      <c r="I4188" s="77" t="e">
        <f>VLOOKUP($H$1&amp;H4188,定价因子!E:F,2,0)</f>
        <v>#N/A</v>
      </c>
      <c r="J4188" s="3"/>
      <c r="K4188" s="77" t="e">
        <f>VLOOKUP($J$1&amp;J4188,定价因子!E:F,2,0)</f>
        <v>#N/A</v>
      </c>
      <c r="L4188" s="3"/>
      <c r="M4188" s="77" t="e">
        <f>VLOOKUP($L$1&amp;L4188,定价因子!E:F,2,0)</f>
        <v>#N/A</v>
      </c>
      <c r="N4188" s="3"/>
      <c r="O4188" s="77" t="e">
        <f>VLOOKUP($N$1&amp;N4188,定价因子!E:F,2,0)</f>
        <v>#N/A</v>
      </c>
      <c r="P4188" s="3"/>
      <c r="Q4188" s="55" t="e">
        <f>VLOOKUP($P$1&amp;P4188,定价因子!$E:$F,2,0)</f>
        <v>#N/A</v>
      </c>
      <c r="R4188" s="3"/>
      <c r="S4188" s="77" t="e">
        <f>VLOOKUP($R$1&amp;R4188,定价因子!$E:$F,2,0)</f>
        <v>#N/A</v>
      </c>
      <c r="T4188" s="61"/>
      <c r="U4188" s="63"/>
      <c r="V4188" s="63"/>
      <c r="W4188" s="63"/>
      <c r="X4188" s="3"/>
    </row>
    <row r="4189" spans="1:24">
      <c r="A4189" s="3"/>
      <c r="B4189" s="3"/>
      <c r="C4189" s="3"/>
      <c r="D4189" s="3"/>
      <c r="E4189" s="79"/>
      <c r="F4189" s="3"/>
      <c r="G4189" s="77" t="e">
        <f>VLOOKUP($F$1&amp;F4189,定价因子!E:F,2,0)</f>
        <v>#N/A</v>
      </c>
      <c r="H4189" s="3"/>
      <c r="I4189" s="77" t="e">
        <f>VLOOKUP($H$1&amp;H4189,定价因子!E:F,2,0)</f>
        <v>#N/A</v>
      </c>
      <c r="J4189" s="3"/>
      <c r="K4189" s="77" t="e">
        <f>VLOOKUP($J$1&amp;J4189,定价因子!E:F,2,0)</f>
        <v>#N/A</v>
      </c>
      <c r="L4189" s="3"/>
      <c r="M4189" s="77" t="e">
        <f>VLOOKUP($L$1&amp;L4189,定价因子!E:F,2,0)</f>
        <v>#N/A</v>
      </c>
      <c r="N4189" s="3"/>
      <c r="O4189" s="77" t="e">
        <f>VLOOKUP($N$1&amp;N4189,定价因子!E:F,2,0)</f>
        <v>#N/A</v>
      </c>
      <c r="P4189" s="3"/>
      <c r="Q4189" s="55" t="e">
        <f>VLOOKUP($P$1&amp;P4189,定价因子!$E:$F,2,0)</f>
        <v>#N/A</v>
      </c>
      <c r="R4189" s="3"/>
      <c r="S4189" s="77" t="e">
        <f>VLOOKUP($R$1&amp;R4189,定价因子!$E:$F,2,0)</f>
        <v>#N/A</v>
      </c>
      <c r="T4189" s="61"/>
      <c r="U4189" s="63"/>
      <c r="V4189" s="63"/>
      <c r="W4189" s="63"/>
      <c r="X4189" s="3"/>
    </row>
    <row r="4190" spans="1:24">
      <c r="A4190" s="3"/>
      <c r="B4190" s="3"/>
      <c r="C4190" s="3"/>
      <c r="D4190" s="3"/>
      <c r="E4190" s="79"/>
      <c r="F4190" s="3"/>
      <c r="G4190" s="77" t="e">
        <f>VLOOKUP($F$1&amp;F4190,定价因子!E:F,2,0)</f>
        <v>#N/A</v>
      </c>
      <c r="H4190" s="3"/>
      <c r="I4190" s="77" t="e">
        <f>VLOOKUP($H$1&amp;H4190,定价因子!E:F,2,0)</f>
        <v>#N/A</v>
      </c>
      <c r="J4190" s="3"/>
      <c r="K4190" s="77" t="e">
        <f>VLOOKUP($J$1&amp;J4190,定价因子!E:F,2,0)</f>
        <v>#N/A</v>
      </c>
      <c r="L4190" s="3"/>
      <c r="M4190" s="77" t="e">
        <f>VLOOKUP($L$1&amp;L4190,定价因子!E:F,2,0)</f>
        <v>#N/A</v>
      </c>
      <c r="N4190" s="3"/>
      <c r="O4190" s="77" t="e">
        <f>VLOOKUP($N$1&amp;N4190,定价因子!E:F,2,0)</f>
        <v>#N/A</v>
      </c>
      <c r="P4190" s="3"/>
      <c r="Q4190" s="55" t="e">
        <f>VLOOKUP($P$1&amp;P4190,定价因子!$E:$F,2,0)</f>
        <v>#N/A</v>
      </c>
      <c r="R4190" s="3"/>
      <c r="S4190" s="77" t="e">
        <f>VLOOKUP($R$1&amp;R4190,定价因子!$E:$F,2,0)</f>
        <v>#N/A</v>
      </c>
      <c r="T4190" s="61"/>
      <c r="U4190" s="63"/>
      <c r="V4190" s="63"/>
      <c r="W4190" s="63"/>
      <c r="X4190" s="3"/>
    </row>
    <row r="4191" spans="1:24">
      <c r="A4191" s="3"/>
      <c r="B4191" s="3"/>
      <c r="C4191" s="3"/>
      <c r="D4191" s="3"/>
      <c r="E4191" s="79"/>
      <c r="F4191" s="3"/>
      <c r="G4191" s="77" t="e">
        <f>VLOOKUP($F$1&amp;F4191,定价因子!E:F,2,0)</f>
        <v>#N/A</v>
      </c>
      <c r="H4191" s="3"/>
      <c r="I4191" s="77" t="e">
        <f>VLOOKUP($H$1&amp;H4191,定价因子!E:F,2,0)</f>
        <v>#N/A</v>
      </c>
      <c r="J4191" s="3"/>
      <c r="K4191" s="77" t="e">
        <f>VLOOKUP($J$1&amp;J4191,定价因子!E:F,2,0)</f>
        <v>#N/A</v>
      </c>
      <c r="L4191" s="3"/>
      <c r="M4191" s="77" t="e">
        <f>VLOOKUP($L$1&amp;L4191,定价因子!E:F,2,0)</f>
        <v>#N/A</v>
      </c>
      <c r="N4191" s="3"/>
      <c r="O4191" s="77" t="e">
        <f>VLOOKUP($N$1&amp;N4191,定价因子!E:F,2,0)</f>
        <v>#N/A</v>
      </c>
      <c r="P4191" s="3"/>
      <c r="Q4191" s="55" t="e">
        <f>VLOOKUP($P$1&amp;P4191,定价因子!$E:$F,2,0)</f>
        <v>#N/A</v>
      </c>
      <c r="R4191" s="3"/>
      <c r="S4191" s="77" t="e">
        <f>VLOOKUP($R$1&amp;R4191,定价因子!$E:$F,2,0)</f>
        <v>#N/A</v>
      </c>
      <c r="T4191" s="61"/>
      <c r="U4191" s="63"/>
      <c r="V4191" s="63"/>
      <c r="W4191" s="63"/>
      <c r="X4191" s="3"/>
    </row>
    <row r="4192" spans="1:24">
      <c r="A4192" s="3"/>
      <c r="B4192" s="3"/>
      <c r="C4192" s="3"/>
      <c r="D4192" s="3"/>
      <c r="E4192" s="79"/>
      <c r="F4192" s="3"/>
      <c r="G4192" s="77" t="e">
        <f>VLOOKUP($F$1&amp;F4192,定价因子!E:F,2,0)</f>
        <v>#N/A</v>
      </c>
      <c r="H4192" s="3"/>
      <c r="I4192" s="77" t="e">
        <f>VLOOKUP($H$1&amp;H4192,定价因子!E:F,2,0)</f>
        <v>#N/A</v>
      </c>
      <c r="J4192" s="3"/>
      <c r="K4192" s="77" t="e">
        <f>VLOOKUP($J$1&amp;J4192,定价因子!E:F,2,0)</f>
        <v>#N/A</v>
      </c>
      <c r="L4192" s="3"/>
      <c r="M4192" s="77" t="e">
        <f>VLOOKUP($L$1&amp;L4192,定价因子!E:F,2,0)</f>
        <v>#N/A</v>
      </c>
      <c r="N4192" s="3"/>
      <c r="O4192" s="77" t="e">
        <f>VLOOKUP($N$1&amp;N4192,定价因子!E:F,2,0)</f>
        <v>#N/A</v>
      </c>
      <c r="P4192" s="3"/>
      <c r="Q4192" s="55" t="e">
        <f>VLOOKUP($P$1&amp;P4192,定价因子!$E:$F,2,0)</f>
        <v>#N/A</v>
      </c>
      <c r="R4192" s="3"/>
      <c r="S4192" s="77" t="e">
        <f>VLOOKUP($R$1&amp;R4192,定价因子!$E:$F,2,0)</f>
        <v>#N/A</v>
      </c>
      <c r="T4192" s="61"/>
      <c r="U4192" s="63"/>
      <c r="V4192" s="63"/>
      <c r="W4192" s="63"/>
      <c r="X4192" s="3"/>
    </row>
    <row r="4193" spans="1:24">
      <c r="A4193" s="3"/>
      <c r="B4193" s="3"/>
      <c r="C4193" s="3"/>
      <c r="D4193" s="3"/>
      <c r="E4193" s="79"/>
      <c r="F4193" s="3"/>
      <c r="G4193" s="77" t="e">
        <f>VLOOKUP($F$1&amp;F4193,定价因子!E:F,2,0)</f>
        <v>#N/A</v>
      </c>
      <c r="H4193" s="3"/>
      <c r="I4193" s="77" t="e">
        <f>VLOOKUP($H$1&amp;H4193,定价因子!E:F,2,0)</f>
        <v>#N/A</v>
      </c>
      <c r="J4193" s="3"/>
      <c r="K4193" s="77" t="e">
        <f>VLOOKUP($J$1&amp;J4193,定价因子!E:F,2,0)</f>
        <v>#N/A</v>
      </c>
      <c r="L4193" s="3"/>
      <c r="M4193" s="77" t="e">
        <f>VLOOKUP($L$1&amp;L4193,定价因子!E:F,2,0)</f>
        <v>#N/A</v>
      </c>
      <c r="N4193" s="3"/>
      <c r="O4193" s="77" t="e">
        <f>VLOOKUP($N$1&amp;N4193,定价因子!E:F,2,0)</f>
        <v>#N/A</v>
      </c>
      <c r="P4193" s="3"/>
      <c r="Q4193" s="55" t="e">
        <f>VLOOKUP($P$1&amp;P4193,定价因子!$E:$F,2,0)</f>
        <v>#N/A</v>
      </c>
      <c r="R4193" s="3"/>
      <c r="S4193" s="77" t="e">
        <f>VLOOKUP($R$1&amp;R4193,定价因子!$E:$F,2,0)</f>
        <v>#N/A</v>
      </c>
      <c r="T4193" s="61"/>
      <c r="U4193" s="63"/>
      <c r="V4193" s="63"/>
      <c r="W4193" s="63"/>
      <c r="X4193" s="3"/>
    </row>
    <row r="4194" spans="1:24">
      <c r="A4194" s="3"/>
      <c r="B4194" s="3"/>
      <c r="C4194" s="3"/>
      <c r="D4194" s="3"/>
      <c r="E4194" s="79"/>
      <c r="F4194" s="3"/>
      <c r="G4194" s="77" t="e">
        <f>VLOOKUP($F$1&amp;F4194,定价因子!E:F,2,0)</f>
        <v>#N/A</v>
      </c>
      <c r="H4194" s="3"/>
      <c r="I4194" s="77" t="e">
        <f>VLOOKUP($H$1&amp;H4194,定价因子!E:F,2,0)</f>
        <v>#N/A</v>
      </c>
      <c r="J4194" s="3"/>
      <c r="K4194" s="77" t="e">
        <f>VLOOKUP($J$1&amp;J4194,定价因子!E:F,2,0)</f>
        <v>#N/A</v>
      </c>
      <c r="L4194" s="3"/>
      <c r="M4194" s="77" t="e">
        <f>VLOOKUP($L$1&amp;L4194,定价因子!E:F,2,0)</f>
        <v>#N/A</v>
      </c>
      <c r="N4194" s="3"/>
      <c r="O4194" s="77" t="e">
        <f>VLOOKUP($N$1&amp;N4194,定价因子!E:F,2,0)</f>
        <v>#N/A</v>
      </c>
      <c r="P4194" s="3"/>
      <c r="Q4194" s="55" t="e">
        <f>VLOOKUP($P$1&amp;P4194,定价因子!$E:$F,2,0)</f>
        <v>#N/A</v>
      </c>
      <c r="R4194" s="3"/>
      <c r="S4194" s="77" t="e">
        <f>VLOOKUP($R$1&amp;R4194,定价因子!$E:$F,2,0)</f>
        <v>#N/A</v>
      </c>
      <c r="T4194" s="61"/>
      <c r="U4194" s="63"/>
      <c r="V4194" s="63"/>
      <c r="W4194" s="63"/>
      <c r="X4194" s="3"/>
    </row>
    <row r="4195" spans="1:24">
      <c r="A4195" s="3"/>
      <c r="B4195" s="3"/>
      <c r="C4195" s="3"/>
      <c r="D4195" s="3"/>
      <c r="E4195" s="79"/>
      <c r="F4195" s="3"/>
      <c r="G4195" s="77" t="e">
        <f>VLOOKUP($F$1&amp;F4195,定价因子!E:F,2,0)</f>
        <v>#N/A</v>
      </c>
      <c r="H4195" s="3"/>
      <c r="I4195" s="77" t="e">
        <f>VLOOKUP($H$1&amp;H4195,定价因子!E:F,2,0)</f>
        <v>#N/A</v>
      </c>
      <c r="J4195" s="3"/>
      <c r="K4195" s="77" t="e">
        <f>VLOOKUP($J$1&amp;J4195,定价因子!E:F,2,0)</f>
        <v>#N/A</v>
      </c>
      <c r="L4195" s="3"/>
      <c r="M4195" s="77" t="e">
        <f>VLOOKUP($L$1&amp;L4195,定价因子!E:F,2,0)</f>
        <v>#N/A</v>
      </c>
      <c r="N4195" s="3"/>
      <c r="O4195" s="77" t="e">
        <f>VLOOKUP($N$1&amp;N4195,定价因子!E:F,2,0)</f>
        <v>#N/A</v>
      </c>
      <c r="P4195" s="3"/>
      <c r="Q4195" s="55" t="e">
        <f>VLOOKUP($P$1&amp;P4195,定价因子!$E:$F,2,0)</f>
        <v>#N/A</v>
      </c>
      <c r="R4195" s="3"/>
      <c r="S4195" s="77" t="e">
        <f>VLOOKUP($R$1&amp;R4195,定价因子!$E:$F,2,0)</f>
        <v>#N/A</v>
      </c>
      <c r="T4195" s="61"/>
      <c r="U4195" s="63"/>
      <c r="V4195" s="63"/>
      <c r="W4195" s="63"/>
      <c r="X4195" s="3"/>
    </row>
    <row r="4196" spans="1:24">
      <c r="A4196" s="3"/>
      <c r="B4196" s="3"/>
      <c r="C4196" s="3"/>
      <c r="D4196" s="3"/>
      <c r="E4196" s="79"/>
      <c r="F4196" s="3"/>
      <c r="G4196" s="77" t="e">
        <f>VLOOKUP($F$1&amp;F4196,定价因子!E:F,2,0)</f>
        <v>#N/A</v>
      </c>
      <c r="H4196" s="3"/>
      <c r="I4196" s="77" t="e">
        <f>VLOOKUP($H$1&amp;H4196,定价因子!E:F,2,0)</f>
        <v>#N/A</v>
      </c>
      <c r="J4196" s="3"/>
      <c r="K4196" s="77" t="e">
        <f>VLOOKUP($J$1&amp;J4196,定价因子!E:F,2,0)</f>
        <v>#N/A</v>
      </c>
      <c r="L4196" s="3"/>
      <c r="M4196" s="77" t="e">
        <f>VLOOKUP($L$1&amp;L4196,定价因子!E:F,2,0)</f>
        <v>#N/A</v>
      </c>
      <c r="N4196" s="3"/>
      <c r="O4196" s="77" t="e">
        <f>VLOOKUP($N$1&amp;N4196,定价因子!E:F,2,0)</f>
        <v>#N/A</v>
      </c>
      <c r="P4196" s="3"/>
      <c r="Q4196" s="55" t="e">
        <f>VLOOKUP($P$1&amp;P4196,定价因子!$E:$F,2,0)</f>
        <v>#N/A</v>
      </c>
      <c r="R4196" s="3"/>
      <c r="S4196" s="77" t="e">
        <f>VLOOKUP($R$1&amp;R4196,定价因子!$E:$F,2,0)</f>
        <v>#N/A</v>
      </c>
      <c r="T4196" s="61"/>
      <c r="U4196" s="63"/>
      <c r="V4196" s="63"/>
      <c r="W4196" s="63"/>
      <c r="X4196" s="3"/>
    </row>
    <row r="4197" spans="1:24">
      <c r="A4197" s="3"/>
      <c r="B4197" s="3"/>
      <c r="C4197" s="3"/>
      <c r="D4197" s="3"/>
      <c r="E4197" s="79"/>
      <c r="F4197" s="3"/>
      <c r="G4197" s="77" t="e">
        <f>VLOOKUP($F$1&amp;F4197,定价因子!E:F,2,0)</f>
        <v>#N/A</v>
      </c>
      <c r="H4197" s="3"/>
      <c r="I4197" s="77" t="e">
        <f>VLOOKUP($H$1&amp;H4197,定价因子!E:F,2,0)</f>
        <v>#N/A</v>
      </c>
      <c r="J4197" s="3"/>
      <c r="K4197" s="77" t="e">
        <f>VLOOKUP($J$1&amp;J4197,定价因子!E:F,2,0)</f>
        <v>#N/A</v>
      </c>
      <c r="L4197" s="3"/>
      <c r="M4197" s="77" t="e">
        <f>VLOOKUP($L$1&amp;L4197,定价因子!E:F,2,0)</f>
        <v>#N/A</v>
      </c>
      <c r="N4197" s="3"/>
      <c r="O4197" s="77" t="e">
        <f>VLOOKUP($N$1&amp;N4197,定价因子!E:F,2,0)</f>
        <v>#N/A</v>
      </c>
      <c r="P4197" s="3"/>
      <c r="Q4197" s="55" t="e">
        <f>VLOOKUP($P$1&amp;P4197,定价因子!$E:$F,2,0)</f>
        <v>#N/A</v>
      </c>
      <c r="R4197" s="3"/>
      <c r="S4197" s="77" t="e">
        <f>VLOOKUP($R$1&amp;R4197,定价因子!$E:$F,2,0)</f>
        <v>#N/A</v>
      </c>
      <c r="T4197" s="61"/>
      <c r="U4197" s="63"/>
      <c r="V4197" s="63"/>
      <c r="W4197" s="63"/>
      <c r="X4197" s="3"/>
    </row>
    <row r="4198" spans="1:24">
      <c r="A4198" s="3"/>
      <c r="B4198" s="3"/>
      <c r="C4198" s="3"/>
      <c r="D4198" s="3"/>
      <c r="E4198" s="79"/>
      <c r="F4198" s="3"/>
      <c r="G4198" s="77" t="e">
        <f>VLOOKUP($F$1&amp;F4198,定价因子!E:F,2,0)</f>
        <v>#N/A</v>
      </c>
      <c r="H4198" s="3"/>
      <c r="I4198" s="77" t="e">
        <f>VLOOKUP($H$1&amp;H4198,定价因子!E:F,2,0)</f>
        <v>#N/A</v>
      </c>
      <c r="J4198" s="3"/>
      <c r="K4198" s="77" t="e">
        <f>VLOOKUP($J$1&amp;J4198,定价因子!E:F,2,0)</f>
        <v>#N/A</v>
      </c>
      <c r="L4198" s="3"/>
      <c r="M4198" s="77" t="e">
        <f>VLOOKUP($L$1&amp;L4198,定价因子!E:F,2,0)</f>
        <v>#N/A</v>
      </c>
      <c r="N4198" s="3"/>
      <c r="O4198" s="77" t="e">
        <f>VLOOKUP($N$1&amp;N4198,定价因子!E:F,2,0)</f>
        <v>#N/A</v>
      </c>
      <c r="P4198" s="3"/>
      <c r="Q4198" s="55" t="e">
        <f>VLOOKUP($P$1&amp;P4198,定价因子!$E:$F,2,0)</f>
        <v>#N/A</v>
      </c>
      <c r="R4198" s="3"/>
      <c r="S4198" s="77" t="e">
        <f>VLOOKUP($R$1&amp;R4198,定价因子!$E:$F,2,0)</f>
        <v>#N/A</v>
      </c>
      <c r="T4198" s="61"/>
      <c r="U4198" s="63"/>
      <c r="V4198" s="63"/>
      <c r="W4198" s="63"/>
      <c r="X4198" s="3"/>
    </row>
    <row r="4199" spans="1:24">
      <c r="A4199" s="3"/>
      <c r="B4199" s="3"/>
      <c r="C4199" s="3"/>
      <c r="D4199" s="3"/>
      <c r="E4199" s="79"/>
      <c r="F4199" s="3"/>
      <c r="G4199" s="77" t="e">
        <f>VLOOKUP($F$1&amp;F4199,定价因子!E:F,2,0)</f>
        <v>#N/A</v>
      </c>
      <c r="H4199" s="3"/>
      <c r="I4199" s="77" t="e">
        <f>VLOOKUP($H$1&amp;H4199,定价因子!E:F,2,0)</f>
        <v>#N/A</v>
      </c>
      <c r="J4199" s="3"/>
      <c r="K4199" s="77" t="e">
        <f>VLOOKUP($J$1&amp;J4199,定价因子!E:F,2,0)</f>
        <v>#N/A</v>
      </c>
      <c r="L4199" s="3"/>
      <c r="M4199" s="77" t="e">
        <f>VLOOKUP($L$1&amp;L4199,定价因子!E:F,2,0)</f>
        <v>#N/A</v>
      </c>
      <c r="N4199" s="3"/>
      <c r="O4199" s="77" t="e">
        <f>VLOOKUP($N$1&amp;N4199,定价因子!E:F,2,0)</f>
        <v>#N/A</v>
      </c>
      <c r="P4199" s="3"/>
      <c r="Q4199" s="55" t="e">
        <f>VLOOKUP($P$1&amp;P4199,定价因子!$E:$F,2,0)</f>
        <v>#N/A</v>
      </c>
      <c r="R4199" s="3"/>
      <c r="S4199" s="77" t="e">
        <f>VLOOKUP($R$1&amp;R4199,定价因子!$E:$F,2,0)</f>
        <v>#N/A</v>
      </c>
      <c r="T4199" s="61"/>
      <c r="U4199" s="63"/>
      <c r="V4199" s="63"/>
      <c r="W4199" s="63"/>
      <c r="X4199" s="3"/>
    </row>
    <row r="4200" spans="1:24">
      <c r="A4200" s="3"/>
      <c r="B4200" s="3"/>
      <c r="C4200" s="3"/>
      <c r="D4200" s="3"/>
      <c r="E4200" s="79"/>
      <c r="F4200" s="3"/>
      <c r="G4200" s="77" t="e">
        <f>VLOOKUP($F$1&amp;F4200,定价因子!E:F,2,0)</f>
        <v>#N/A</v>
      </c>
      <c r="H4200" s="3"/>
      <c r="I4200" s="77" t="e">
        <f>VLOOKUP($H$1&amp;H4200,定价因子!E:F,2,0)</f>
        <v>#N/A</v>
      </c>
      <c r="J4200" s="3"/>
      <c r="K4200" s="77" t="e">
        <f>VLOOKUP($J$1&amp;J4200,定价因子!E:F,2,0)</f>
        <v>#N/A</v>
      </c>
      <c r="L4200" s="3"/>
      <c r="M4200" s="77" t="e">
        <f>VLOOKUP($L$1&amp;L4200,定价因子!E:F,2,0)</f>
        <v>#N/A</v>
      </c>
      <c r="N4200" s="3"/>
      <c r="O4200" s="77" t="e">
        <f>VLOOKUP($N$1&amp;N4200,定价因子!E:F,2,0)</f>
        <v>#N/A</v>
      </c>
      <c r="P4200" s="3"/>
      <c r="Q4200" s="55" t="e">
        <f>VLOOKUP($P$1&amp;P4200,定价因子!$E:$F,2,0)</f>
        <v>#N/A</v>
      </c>
      <c r="R4200" s="3"/>
      <c r="S4200" s="77" t="e">
        <f>VLOOKUP($R$1&amp;R4200,定价因子!$E:$F,2,0)</f>
        <v>#N/A</v>
      </c>
      <c r="T4200" s="61"/>
      <c r="U4200" s="63"/>
      <c r="V4200" s="63"/>
      <c r="W4200" s="63"/>
      <c r="X4200" s="3"/>
    </row>
    <row r="4201" spans="1:24">
      <c r="A4201" s="3"/>
      <c r="B4201" s="3"/>
      <c r="C4201" s="3"/>
      <c r="D4201" s="3"/>
      <c r="E4201" s="79"/>
      <c r="F4201" s="3"/>
      <c r="G4201" s="77" t="e">
        <f>VLOOKUP($F$1&amp;F4201,定价因子!E:F,2,0)</f>
        <v>#N/A</v>
      </c>
      <c r="H4201" s="3"/>
      <c r="I4201" s="77" t="e">
        <f>VLOOKUP($H$1&amp;H4201,定价因子!E:F,2,0)</f>
        <v>#N/A</v>
      </c>
      <c r="J4201" s="3"/>
      <c r="K4201" s="77" t="e">
        <f>VLOOKUP($J$1&amp;J4201,定价因子!E:F,2,0)</f>
        <v>#N/A</v>
      </c>
      <c r="L4201" s="3"/>
      <c r="M4201" s="77" t="e">
        <f>VLOOKUP($L$1&amp;L4201,定价因子!E:F,2,0)</f>
        <v>#N/A</v>
      </c>
      <c r="N4201" s="3"/>
      <c r="O4201" s="77" t="e">
        <f>VLOOKUP($N$1&amp;N4201,定价因子!E:F,2,0)</f>
        <v>#N/A</v>
      </c>
      <c r="P4201" s="3"/>
      <c r="Q4201" s="55" t="e">
        <f>VLOOKUP($P$1&amp;P4201,定价因子!$E:$F,2,0)</f>
        <v>#N/A</v>
      </c>
      <c r="R4201" s="3"/>
      <c r="S4201" s="77" t="e">
        <f>VLOOKUP($R$1&amp;R4201,定价因子!$E:$F,2,0)</f>
        <v>#N/A</v>
      </c>
      <c r="T4201" s="61"/>
      <c r="U4201" s="63"/>
      <c r="V4201" s="63"/>
      <c r="W4201" s="63"/>
      <c r="X4201" s="3"/>
    </row>
    <row r="4202" spans="1:24">
      <c r="A4202" s="3"/>
      <c r="B4202" s="3"/>
      <c r="C4202" s="3"/>
      <c r="D4202" s="3"/>
      <c r="E4202" s="79"/>
      <c r="F4202" s="3"/>
      <c r="G4202" s="77" t="e">
        <f>VLOOKUP($F$1&amp;F4202,定价因子!E:F,2,0)</f>
        <v>#N/A</v>
      </c>
      <c r="H4202" s="3"/>
      <c r="I4202" s="77" t="e">
        <f>VLOOKUP($H$1&amp;H4202,定价因子!E:F,2,0)</f>
        <v>#N/A</v>
      </c>
      <c r="J4202" s="3"/>
      <c r="K4202" s="77" t="e">
        <f>VLOOKUP($J$1&amp;J4202,定价因子!E:F,2,0)</f>
        <v>#N/A</v>
      </c>
      <c r="L4202" s="3"/>
      <c r="M4202" s="77" t="e">
        <f>VLOOKUP($L$1&amp;L4202,定价因子!E:F,2,0)</f>
        <v>#N/A</v>
      </c>
      <c r="N4202" s="3"/>
      <c r="O4202" s="77" t="e">
        <f>VLOOKUP($N$1&amp;N4202,定价因子!E:F,2,0)</f>
        <v>#N/A</v>
      </c>
      <c r="P4202" s="3"/>
      <c r="Q4202" s="55" t="e">
        <f>VLOOKUP($P$1&amp;P4202,定价因子!$E:$F,2,0)</f>
        <v>#N/A</v>
      </c>
      <c r="R4202" s="3"/>
      <c r="S4202" s="77" t="e">
        <f>VLOOKUP($R$1&amp;R4202,定价因子!$E:$F,2,0)</f>
        <v>#N/A</v>
      </c>
      <c r="T4202" s="61"/>
      <c r="U4202" s="63"/>
      <c r="V4202" s="63"/>
      <c r="W4202" s="63"/>
      <c r="X4202" s="3"/>
    </row>
    <row r="4203" spans="1:24">
      <c r="A4203" s="3"/>
      <c r="B4203" s="3"/>
      <c r="C4203" s="3"/>
      <c r="D4203" s="3"/>
      <c r="E4203" s="79"/>
      <c r="F4203" s="3"/>
      <c r="G4203" s="77" t="e">
        <f>VLOOKUP($F$1&amp;F4203,定价因子!E:F,2,0)</f>
        <v>#N/A</v>
      </c>
      <c r="H4203" s="3"/>
      <c r="I4203" s="77" t="e">
        <f>VLOOKUP($H$1&amp;H4203,定价因子!E:F,2,0)</f>
        <v>#N/A</v>
      </c>
      <c r="J4203" s="3"/>
      <c r="K4203" s="77" t="e">
        <f>VLOOKUP($J$1&amp;J4203,定价因子!E:F,2,0)</f>
        <v>#N/A</v>
      </c>
      <c r="L4203" s="3"/>
      <c r="M4203" s="77" t="e">
        <f>VLOOKUP($L$1&amp;L4203,定价因子!E:F,2,0)</f>
        <v>#N/A</v>
      </c>
      <c r="N4203" s="3"/>
      <c r="O4203" s="77" t="e">
        <f>VLOOKUP($N$1&amp;N4203,定价因子!E:F,2,0)</f>
        <v>#N/A</v>
      </c>
      <c r="P4203" s="3"/>
      <c r="Q4203" s="55" t="e">
        <f>VLOOKUP($P$1&amp;P4203,定价因子!$E:$F,2,0)</f>
        <v>#N/A</v>
      </c>
      <c r="R4203" s="3"/>
      <c r="S4203" s="77" t="e">
        <f>VLOOKUP($R$1&amp;R4203,定价因子!$E:$F,2,0)</f>
        <v>#N/A</v>
      </c>
      <c r="T4203" s="61"/>
      <c r="U4203" s="63"/>
      <c r="V4203" s="63"/>
      <c r="W4203" s="63"/>
      <c r="X4203" s="3"/>
    </row>
    <row r="4204" spans="1:24">
      <c r="A4204" s="3"/>
      <c r="B4204" s="3"/>
      <c r="C4204" s="3"/>
      <c r="D4204" s="3"/>
      <c r="E4204" s="79"/>
      <c r="F4204" s="3"/>
      <c r="G4204" s="77" t="e">
        <f>VLOOKUP($F$1&amp;F4204,定价因子!E:F,2,0)</f>
        <v>#N/A</v>
      </c>
      <c r="H4204" s="3"/>
      <c r="I4204" s="77" t="e">
        <f>VLOOKUP($H$1&amp;H4204,定价因子!E:F,2,0)</f>
        <v>#N/A</v>
      </c>
      <c r="J4204" s="3"/>
      <c r="K4204" s="77" t="e">
        <f>VLOOKUP($J$1&amp;J4204,定价因子!E:F,2,0)</f>
        <v>#N/A</v>
      </c>
      <c r="L4204" s="3"/>
      <c r="M4204" s="77" t="e">
        <f>VLOOKUP($L$1&amp;L4204,定价因子!E:F,2,0)</f>
        <v>#N/A</v>
      </c>
      <c r="N4204" s="3"/>
      <c r="O4204" s="77" t="e">
        <f>VLOOKUP($N$1&amp;N4204,定价因子!E:F,2,0)</f>
        <v>#N/A</v>
      </c>
      <c r="P4204" s="3"/>
      <c r="Q4204" s="55" t="e">
        <f>VLOOKUP($P$1&amp;P4204,定价因子!$E:$F,2,0)</f>
        <v>#N/A</v>
      </c>
      <c r="R4204" s="3"/>
      <c r="S4204" s="77" t="e">
        <f>VLOOKUP($R$1&amp;R4204,定价因子!$E:$F,2,0)</f>
        <v>#N/A</v>
      </c>
      <c r="T4204" s="61"/>
      <c r="U4204" s="63"/>
      <c r="V4204" s="63"/>
      <c r="W4204" s="63"/>
      <c r="X4204" s="3"/>
    </row>
    <row r="4205" spans="1:24">
      <c r="A4205" s="3"/>
      <c r="B4205" s="3"/>
      <c r="C4205" s="3"/>
      <c r="D4205" s="3"/>
      <c r="E4205" s="79"/>
      <c r="F4205" s="3"/>
      <c r="G4205" s="77" t="e">
        <f>VLOOKUP($F$1&amp;F4205,定价因子!E:F,2,0)</f>
        <v>#N/A</v>
      </c>
      <c r="H4205" s="3"/>
      <c r="I4205" s="77" t="e">
        <f>VLOOKUP($H$1&amp;H4205,定价因子!E:F,2,0)</f>
        <v>#N/A</v>
      </c>
      <c r="J4205" s="3"/>
      <c r="K4205" s="77" t="e">
        <f>VLOOKUP($J$1&amp;J4205,定价因子!E:F,2,0)</f>
        <v>#N/A</v>
      </c>
      <c r="L4205" s="3"/>
      <c r="M4205" s="77" t="e">
        <f>VLOOKUP($L$1&amp;L4205,定价因子!E:F,2,0)</f>
        <v>#N/A</v>
      </c>
      <c r="N4205" s="3"/>
      <c r="O4205" s="77" t="e">
        <f>VLOOKUP($N$1&amp;N4205,定价因子!E:F,2,0)</f>
        <v>#N/A</v>
      </c>
      <c r="P4205" s="3"/>
      <c r="Q4205" s="55" t="e">
        <f>VLOOKUP($P$1&amp;P4205,定价因子!$E:$F,2,0)</f>
        <v>#N/A</v>
      </c>
      <c r="R4205" s="3"/>
      <c r="S4205" s="77" t="e">
        <f>VLOOKUP($R$1&amp;R4205,定价因子!$E:$F,2,0)</f>
        <v>#N/A</v>
      </c>
      <c r="T4205" s="61"/>
      <c r="U4205" s="63"/>
      <c r="V4205" s="63"/>
      <c r="W4205" s="63"/>
      <c r="X4205" s="3"/>
    </row>
    <row r="4206" spans="1:24">
      <c r="A4206" s="3"/>
      <c r="B4206" s="3"/>
      <c r="C4206" s="3"/>
      <c r="D4206" s="3"/>
      <c r="E4206" s="79"/>
      <c r="F4206" s="3"/>
      <c r="G4206" s="77" t="e">
        <f>VLOOKUP($F$1&amp;F4206,定价因子!E:F,2,0)</f>
        <v>#N/A</v>
      </c>
      <c r="H4206" s="3"/>
      <c r="I4206" s="77" t="e">
        <f>VLOOKUP($H$1&amp;H4206,定价因子!E:F,2,0)</f>
        <v>#N/A</v>
      </c>
      <c r="J4206" s="3"/>
      <c r="K4206" s="77" t="e">
        <f>VLOOKUP($J$1&amp;J4206,定价因子!E:F,2,0)</f>
        <v>#N/A</v>
      </c>
      <c r="L4206" s="3"/>
      <c r="M4206" s="77" t="e">
        <f>VLOOKUP($L$1&amp;L4206,定价因子!E:F,2,0)</f>
        <v>#N/A</v>
      </c>
      <c r="N4206" s="3"/>
      <c r="O4206" s="77" t="e">
        <f>VLOOKUP($N$1&amp;N4206,定价因子!E:F,2,0)</f>
        <v>#N/A</v>
      </c>
      <c r="P4206" s="3"/>
      <c r="Q4206" s="55" t="e">
        <f>VLOOKUP($P$1&amp;P4206,定价因子!$E:$F,2,0)</f>
        <v>#N/A</v>
      </c>
      <c r="R4206" s="3"/>
      <c r="S4206" s="77" t="e">
        <f>VLOOKUP($R$1&amp;R4206,定价因子!$E:$F,2,0)</f>
        <v>#N/A</v>
      </c>
      <c r="T4206" s="61"/>
      <c r="U4206" s="63"/>
      <c r="V4206" s="63"/>
      <c r="W4206" s="63"/>
      <c r="X4206" s="3"/>
    </row>
    <row r="4207" spans="1:24">
      <c r="A4207" s="3"/>
      <c r="B4207" s="3"/>
      <c r="C4207" s="3"/>
      <c r="D4207" s="3"/>
      <c r="E4207" s="79"/>
      <c r="F4207" s="3"/>
      <c r="G4207" s="77" t="e">
        <f>VLOOKUP($F$1&amp;F4207,定价因子!E:F,2,0)</f>
        <v>#N/A</v>
      </c>
      <c r="H4207" s="3"/>
      <c r="I4207" s="77" t="e">
        <f>VLOOKUP($H$1&amp;H4207,定价因子!E:F,2,0)</f>
        <v>#N/A</v>
      </c>
      <c r="J4207" s="3"/>
      <c r="K4207" s="77" t="e">
        <f>VLOOKUP($J$1&amp;J4207,定价因子!E:F,2,0)</f>
        <v>#N/A</v>
      </c>
      <c r="L4207" s="3"/>
      <c r="M4207" s="77" t="e">
        <f>VLOOKUP($L$1&amp;L4207,定价因子!E:F,2,0)</f>
        <v>#N/A</v>
      </c>
      <c r="N4207" s="3"/>
      <c r="O4207" s="77" t="e">
        <f>VLOOKUP($N$1&amp;N4207,定价因子!E:F,2,0)</f>
        <v>#N/A</v>
      </c>
      <c r="P4207" s="3"/>
      <c r="Q4207" s="55" t="e">
        <f>VLOOKUP($P$1&amp;P4207,定价因子!$E:$F,2,0)</f>
        <v>#N/A</v>
      </c>
      <c r="R4207" s="3"/>
      <c r="S4207" s="77" t="e">
        <f>VLOOKUP($R$1&amp;R4207,定价因子!$E:$F,2,0)</f>
        <v>#N/A</v>
      </c>
      <c r="T4207" s="61"/>
      <c r="U4207" s="63"/>
      <c r="V4207" s="63"/>
      <c r="W4207" s="63"/>
      <c r="X4207" s="3"/>
    </row>
    <row r="4208" spans="1:24">
      <c r="A4208" s="3"/>
      <c r="B4208" s="3"/>
      <c r="C4208" s="3"/>
      <c r="D4208" s="3"/>
      <c r="E4208" s="79"/>
      <c r="F4208" s="3"/>
      <c r="G4208" s="77" t="e">
        <f>VLOOKUP($F$1&amp;F4208,定价因子!E:F,2,0)</f>
        <v>#N/A</v>
      </c>
      <c r="H4208" s="3"/>
      <c r="I4208" s="77" t="e">
        <f>VLOOKUP($H$1&amp;H4208,定价因子!E:F,2,0)</f>
        <v>#N/A</v>
      </c>
      <c r="J4208" s="3"/>
      <c r="K4208" s="77" t="e">
        <f>VLOOKUP($J$1&amp;J4208,定价因子!E:F,2,0)</f>
        <v>#N/A</v>
      </c>
      <c r="L4208" s="3"/>
      <c r="M4208" s="77" t="e">
        <f>VLOOKUP($L$1&amp;L4208,定价因子!E:F,2,0)</f>
        <v>#N/A</v>
      </c>
      <c r="N4208" s="3"/>
      <c r="O4208" s="77" t="e">
        <f>VLOOKUP($N$1&amp;N4208,定价因子!E:F,2,0)</f>
        <v>#N/A</v>
      </c>
      <c r="P4208" s="3"/>
      <c r="Q4208" s="55" t="e">
        <f>VLOOKUP($P$1&amp;P4208,定价因子!$E:$F,2,0)</f>
        <v>#N/A</v>
      </c>
      <c r="R4208" s="3"/>
      <c r="S4208" s="77" t="e">
        <f>VLOOKUP($R$1&amp;R4208,定价因子!$E:$F,2,0)</f>
        <v>#N/A</v>
      </c>
      <c r="T4208" s="61"/>
      <c r="U4208" s="63"/>
      <c r="V4208" s="63"/>
      <c r="W4208" s="63"/>
      <c r="X4208" s="3"/>
    </row>
    <row r="4209" spans="1:24">
      <c r="A4209" s="3"/>
      <c r="B4209" s="3"/>
      <c r="C4209" s="3"/>
      <c r="D4209" s="3"/>
      <c r="E4209" s="79"/>
      <c r="F4209" s="3"/>
      <c r="G4209" s="77" t="e">
        <f>VLOOKUP($F$1&amp;F4209,定价因子!E:F,2,0)</f>
        <v>#N/A</v>
      </c>
      <c r="H4209" s="3"/>
      <c r="I4209" s="77" t="e">
        <f>VLOOKUP($H$1&amp;H4209,定价因子!E:F,2,0)</f>
        <v>#N/A</v>
      </c>
      <c r="J4209" s="3"/>
      <c r="K4209" s="77" t="e">
        <f>VLOOKUP($J$1&amp;J4209,定价因子!E:F,2,0)</f>
        <v>#N/A</v>
      </c>
      <c r="L4209" s="3"/>
      <c r="M4209" s="77" t="e">
        <f>VLOOKUP($L$1&amp;L4209,定价因子!E:F,2,0)</f>
        <v>#N/A</v>
      </c>
      <c r="N4209" s="3"/>
      <c r="O4209" s="77" t="e">
        <f>VLOOKUP($N$1&amp;N4209,定价因子!E:F,2,0)</f>
        <v>#N/A</v>
      </c>
      <c r="P4209" s="3"/>
      <c r="Q4209" s="55" t="e">
        <f>VLOOKUP($P$1&amp;P4209,定价因子!$E:$F,2,0)</f>
        <v>#N/A</v>
      </c>
      <c r="R4209" s="3"/>
      <c r="S4209" s="77" t="e">
        <f>VLOOKUP($R$1&amp;R4209,定价因子!$E:$F,2,0)</f>
        <v>#N/A</v>
      </c>
      <c r="T4209" s="61"/>
      <c r="U4209" s="63"/>
      <c r="V4209" s="63"/>
      <c r="W4209" s="63"/>
      <c r="X4209" s="3"/>
    </row>
    <row r="4210" spans="1:24">
      <c r="A4210" s="3"/>
      <c r="B4210" s="3"/>
      <c r="C4210" s="3"/>
      <c r="D4210" s="3"/>
      <c r="E4210" s="79"/>
      <c r="F4210" s="3"/>
      <c r="G4210" s="77" t="e">
        <f>VLOOKUP($F$1&amp;F4210,定价因子!E:F,2,0)</f>
        <v>#N/A</v>
      </c>
      <c r="H4210" s="3"/>
      <c r="I4210" s="77" t="e">
        <f>VLOOKUP($H$1&amp;H4210,定价因子!E:F,2,0)</f>
        <v>#N/A</v>
      </c>
      <c r="J4210" s="3"/>
      <c r="K4210" s="77" t="e">
        <f>VLOOKUP($J$1&amp;J4210,定价因子!E:F,2,0)</f>
        <v>#N/A</v>
      </c>
      <c r="L4210" s="3"/>
      <c r="M4210" s="77" t="e">
        <f>VLOOKUP($L$1&amp;L4210,定价因子!E:F,2,0)</f>
        <v>#N/A</v>
      </c>
      <c r="N4210" s="3"/>
      <c r="O4210" s="77" t="e">
        <f>VLOOKUP($N$1&amp;N4210,定价因子!E:F,2,0)</f>
        <v>#N/A</v>
      </c>
      <c r="P4210" s="3"/>
      <c r="Q4210" s="55" t="e">
        <f>VLOOKUP($P$1&amp;P4210,定价因子!$E:$F,2,0)</f>
        <v>#N/A</v>
      </c>
      <c r="R4210" s="3"/>
      <c r="S4210" s="77" t="e">
        <f>VLOOKUP($R$1&amp;R4210,定价因子!$E:$F,2,0)</f>
        <v>#N/A</v>
      </c>
      <c r="T4210" s="61"/>
      <c r="U4210" s="63"/>
      <c r="V4210" s="63"/>
      <c r="W4210" s="63"/>
      <c r="X4210" s="3"/>
    </row>
    <row r="4211" spans="1:24">
      <c r="A4211" s="3"/>
      <c r="B4211" s="3"/>
      <c r="C4211" s="3"/>
      <c r="D4211" s="3"/>
      <c r="E4211" s="79"/>
      <c r="F4211" s="3"/>
      <c r="G4211" s="77" t="e">
        <f>VLOOKUP($F$1&amp;F4211,定价因子!E:F,2,0)</f>
        <v>#N/A</v>
      </c>
      <c r="H4211" s="3"/>
      <c r="I4211" s="77" t="e">
        <f>VLOOKUP($H$1&amp;H4211,定价因子!E:F,2,0)</f>
        <v>#N/A</v>
      </c>
      <c r="J4211" s="3"/>
      <c r="K4211" s="77" t="e">
        <f>VLOOKUP($J$1&amp;J4211,定价因子!E:F,2,0)</f>
        <v>#N/A</v>
      </c>
      <c r="L4211" s="3"/>
      <c r="M4211" s="77" t="e">
        <f>VLOOKUP($L$1&amp;L4211,定价因子!E:F,2,0)</f>
        <v>#N/A</v>
      </c>
      <c r="N4211" s="3"/>
      <c r="O4211" s="77" t="e">
        <f>VLOOKUP($N$1&amp;N4211,定价因子!E:F,2,0)</f>
        <v>#N/A</v>
      </c>
      <c r="P4211" s="3"/>
      <c r="Q4211" s="55" t="e">
        <f>VLOOKUP($P$1&amp;P4211,定价因子!$E:$F,2,0)</f>
        <v>#N/A</v>
      </c>
      <c r="R4211" s="3"/>
      <c r="S4211" s="77" t="e">
        <f>VLOOKUP($R$1&amp;R4211,定价因子!$E:$F,2,0)</f>
        <v>#N/A</v>
      </c>
      <c r="T4211" s="61"/>
      <c r="U4211" s="63"/>
      <c r="V4211" s="63"/>
      <c r="W4211" s="63"/>
      <c r="X4211" s="3"/>
    </row>
    <row r="4212" spans="1:24">
      <c r="A4212" s="3"/>
      <c r="B4212" s="3"/>
      <c r="C4212" s="3"/>
      <c r="D4212" s="3"/>
      <c r="E4212" s="79"/>
      <c r="F4212" s="3"/>
      <c r="G4212" s="77" t="e">
        <f>VLOOKUP($F$1&amp;F4212,定价因子!E:F,2,0)</f>
        <v>#N/A</v>
      </c>
      <c r="H4212" s="3"/>
      <c r="I4212" s="77" t="e">
        <f>VLOOKUP($H$1&amp;H4212,定价因子!E:F,2,0)</f>
        <v>#N/A</v>
      </c>
      <c r="J4212" s="3"/>
      <c r="K4212" s="77" t="e">
        <f>VLOOKUP($J$1&amp;J4212,定价因子!E:F,2,0)</f>
        <v>#N/A</v>
      </c>
      <c r="L4212" s="3"/>
      <c r="M4212" s="77" t="e">
        <f>VLOOKUP($L$1&amp;L4212,定价因子!E:F,2,0)</f>
        <v>#N/A</v>
      </c>
      <c r="N4212" s="3"/>
      <c r="O4212" s="77" t="e">
        <f>VLOOKUP($N$1&amp;N4212,定价因子!E:F,2,0)</f>
        <v>#N/A</v>
      </c>
      <c r="P4212" s="3"/>
      <c r="Q4212" s="55" t="e">
        <f>VLOOKUP($P$1&amp;P4212,定价因子!$E:$F,2,0)</f>
        <v>#N/A</v>
      </c>
      <c r="R4212" s="3"/>
      <c r="S4212" s="77" t="e">
        <f>VLOOKUP($R$1&amp;R4212,定价因子!$E:$F,2,0)</f>
        <v>#N/A</v>
      </c>
      <c r="T4212" s="61"/>
      <c r="U4212" s="63"/>
      <c r="V4212" s="63"/>
      <c r="W4212" s="63"/>
      <c r="X4212" s="3"/>
    </row>
    <row r="4213" spans="1:24">
      <c r="A4213" s="3"/>
      <c r="B4213" s="3"/>
      <c r="C4213" s="3"/>
      <c r="D4213" s="3"/>
      <c r="E4213" s="79"/>
      <c r="F4213" s="3"/>
      <c r="G4213" s="77" t="e">
        <f>VLOOKUP($F$1&amp;F4213,定价因子!E:F,2,0)</f>
        <v>#N/A</v>
      </c>
      <c r="H4213" s="3"/>
      <c r="I4213" s="77" t="e">
        <f>VLOOKUP($H$1&amp;H4213,定价因子!E:F,2,0)</f>
        <v>#N/A</v>
      </c>
      <c r="J4213" s="3"/>
      <c r="K4213" s="77" t="e">
        <f>VLOOKUP($J$1&amp;J4213,定价因子!E:F,2,0)</f>
        <v>#N/A</v>
      </c>
      <c r="L4213" s="3"/>
      <c r="M4213" s="77" t="e">
        <f>VLOOKUP($L$1&amp;L4213,定价因子!E:F,2,0)</f>
        <v>#N/A</v>
      </c>
      <c r="N4213" s="3"/>
      <c r="O4213" s="77" t="e">
        <f>VLOOKUP($N$1&amp;N4213,定价因子!E:F,2,0)</f>
        <v>#N/A</v>
      </c>
      <c r="P4213" s="3"/>
      <c r="Q4213" s="55" t="e">
        <f>VLOOKUP($P$1&amp;P4213,定价因子!$E:$F,2,0)</f>
        <v>#N/A</v>
      </c>
      <c r="R4213" s="3"/>
      <c r="S4213" s="77" t="e">
        <f>VLOOKUP($R$1&amp;R4213,定价因子!$E:$F,2,0)</f>
        <v>#N/A</v>
      </c>
      <c r="T4213" s="61"/>
      <c r="U4213" s="63"/>
      <c r="V4213" s="63"/>
      <c r="W4213" s="63"/>
      <c r="X4213" s="3"/>
    </row>
    <row r="4214" spans="1:24">
      <c r="A4214" s="3"/>
      <c r="B4214" s="3"/>
      <c r="C4214" s="3"/>
      <c r="D4214" s="3"/>
      <c r="E4214" s="79"/>
      <c r="F4214" s="3"/>
      <c r="G4214" s="77" t="e">
        <f>VLOOKUP($F$1&amp;F4214,定价因子!E:F,2,0)</f>
        <v>#N/A</v>
      </c>
      <c r="H4214" s="3"/>
      <c r="I4214" s="77" t="e">
        <f>VLOOKUP($H$1&amp;H4214,定价因子!E:F,2,0)</f>
        <v>#N/A</v>
      </c>
      <c r="J4214" s="3"/>
      <c r="K4214" s="77" t="e">
        <f>VLOOKUP($J$1&amp;J4214,定价因子!E:F,2,0)</f>
        <v>#N/A</v>
      </c>
      <c r="L4214" s="3"/>
      <c r="M4214" s="77" t="e">
        <f>VLOOKUP($L$1&amp;L4214,定价因子!E:F,2,0)</f>
        <v>#N/A</v>
      </c>
      <c r="N4214" s="3"/>
      <c r="O4214" s="77" t="e">
        <f>VLOOKUP($N$1&amp;N4214,定价因子!E:F,2,0)</f>
        <v>#N/A</v>
      </c>
      <c r="P4214" s="3"/>
      <c r="Q4214" s="55" t="e">
        <f>VLOOKUP($P$1&amp;P4214,定价因子!$E:$F,2,0)</f>
        <v>#N/A</v>
      </c>
      <c r="R4214" s="3"/>
      <c r="S4214" s="77" t="e">
        <f>VLOOKUP($R$1&amp;R4214,定价因子!$E:$F,2,0)</f>
        <v>#N/A</v>
      </c>
      <c r="T4214" s="61"/>
      <c r="U4214" s="63"/>
      <c r="V4214" s="63"/>
      <c r="W4214" s="63"/>
      <c r="X4214" s="3"/>
    </row>
    <row r="4215" spans="1:24">
      <c r="A4215" s="3"/>
      <c r="B4215" s="3"/>
      <c r="C4215" s="3"/>
      <c r="D4215" s="3"/>
      <c r="E4215" s="79"/>
      <c r="F4215" s="3"/>
      <c r="G4215" s="77" t="e">
        <f>VLOOKUP($F$1&amp;F4215,定价因子!E:F,2,0)</f>
        <v>#N/A</v>
      </c>
      <c r="H4215" s="3"/>
      <c r="I4215" s="77" t="e">
        <f>VLOOKUP($H$1&amp;H4215,定价因子!E:F,2,0)</f>
        <v>#N/A</v>
      </c>
      <c r="J4215" s="3"/>
      <c r="K4215" s="77" t="e">
        <f>VLOOKUP($J$1&amp;J4215,定价因子!E:F,2,0)</f>
        <v>#N/A</v>
      </c>
      <c r="L4215" s="3"/>
      <c r="M4215" s="77" t="e">
        <f>VLOOKUP($L$1&amp;L4215,定价因子!E:F,2,0)</f>
        <v>#N/A</v>
      </c>
      <c r="N4215" s="3"/>
      <c r="O4215" s="77" t="e">
        <f>VLOOKUP($N$1&amp;N4215,定价因子!E:F,2,0)</f>
        <v>#N/A</v>
      </c>
      <c r="P4215" s="3"/>
      <c r="Q4215" s="55" t="e">
        <f>VLOOKUP($P$1&amp;P4215,定价因子!$E:$F,2,0)</f>
        <v>#N/A</v>
      </c>
      <c r="R4215" s="3"/>
      <c r="S4215" s="77" t="e">
        <f>VLOOKUP($R$1&amp;R4215,定价因子!$E:$F,2,0)</f>
        <v>#N/A</v>
      </c>
      <c r="T4215" s="61"/>
      <c r="U4215" s="63"/>
      <c r="V4215" s="63"/>
      <c r="W4215" s="63"/>
      <c r="X4215" s="3"/>
    </row>
    <row r="4216" spans="1:24">
      <c r="A4216" s="3"/>
      <c r="B4216" s="3"/>
      <c r="C4216" s="3"/>
      <c r="D4216" s="3"/>
      <c r="E4216" s="79"/>
      <c r="F4216" s="3"/>
      <c r="G4216" s="77" t="e">
        <f>VLOOKUP($F$1&amp;F4216,定价因子!E:F,2,0)</f>
        <v>#N/A</v>
      </c>
      <c r="H4216" s="3"/>
      <c r="I4216" s="77" t="e">
        <f>VLOOKUP($H$1&amp;H4216,定价因子!E:F,2,0)</f>
        <v>#N/A</v>
      </c>
      <c r="J4216" s="3"/>
      <c r="K4216" s="77" t="e">
        <f>VLOOKUP($J$1&amp;J4216,定价因子!E:F,2,0)</f>
        <v>#N/A</v>
      </c>
      <c r="L4216" s="3"/>
      <c r="M4216" s="77" t="e">
        <f>VLOOKUP($L$1&amp;L4216,定价因子!E:F,2,0)</f>
        <v>#N/A</v>
      </c>
      <c r="N4216" s="3"/>
      <c r="O4216" s="77" t="e">
        <f>VLOOKUP($N$1&amp;N4216,定价因子!E:F,2,0)</f>
        <v>#N/A</v>
      </c>
      <c r="P4216" s="3"/>
      <c r="Q4216" s="55" t="e">
        <f>VLOOKUP($P$1&amp;P4216,定价因子!$E:$F,2,0)</f>
        <v>#N/A</v>
      </c>
      <c r="R4216" s="3"/>
      <c r="S4216" s="77" t="e">
        <f>VLOOKUP($R$1&amp;R4216,定价因子!$E:$F,2,0)</f>
        <v>#N/A</v>
      </c>
      <c r="T4216" s="61"/>
      <c r="U4216" s="63"/>
      <c r="V4216" s="63"/>
      <c r="W4216" s="63"/>
      <c r="X4216" s="3"/>
    </row>
    <row r="4217" spans="1:24">
      <c r="A4217" s="3"/>
      <c r="B4217" s="3"/>
      <c r="C4217" s="3"/>
      <c r="D4217" s="3"/>
      <c r="E4217" s="79"/>
      <c r="F4217" s="3"/>
      <c r="G4217" s="77" t="e">
        <f>VLOOKUP($F$1&amp;F4217,定价因子!E:F,2,0)</f>
        <v>#N/A</v>
      </c>
      <c r="H4217" s="3"/>
      <c r="I4217" s="77" t="e">
        <f>VLOOKUP($H$1&amp;H4217,定价因子!E:F,2,0)</f>
        <v>#N/A</v>
      </c>
      <c r="J4217" s="3"/>
      <c r="K4217" s="77" t="e">
        <f>VLOOKUP($J$1&amp;J4217,定价因子!E:F,2,0)</f>
        <v>#N/A</v>
      </c>
      <c r="L4217" s="3"/>
      <c r="M4217" s="77" t="e">
        <f>VLOOKUP($L$1&amp;L4217,定价因子!E:F,2,0)</f>
        <v>#N/A</v>
      </c>
      <c r="N4217" s="3"/>
      <c r="O4217" s="77" t="e">
        <f>VLOOKUP($N$1&amp;N4217,定价因子!E:F,2,0)</f>
        <v>#N/A</v>
      </c>
      <c r="P4217" s="3"/>
      <c r="Q4217" s="55" t="e">
        <f>VLOOKUP($P$1&amp;P4217,定价因子!$E:$F,2,0)</f>
        <v>#N/A</v>
      </c>
      <c r="R4217" s="3"/>
      <c r="S4217" s="77" t="e">
        <f>VLOOKUP($R$1&amp;R4217,定价因子!$E:$F,2,0)</f>
        <v>#N/A</v>
      </c>
      <c r="T4217" s="61"/>
      <c r="U4217" s="63"/>
      <c r="V4217" s="63"/>
      <c r="W4217" s="63"/>
      <c r="X4217" s="3"/>
    </row>
    <row r="4218" spans="1:24">
      <c r="A4218" s="3"/>
      <c r="B4218" s="3"/>
      <c r="C4218" s="3"/>
      <c r="D4218" s="3"/>
      <c r="E4218" s="79"/>
      <c r="F4218" s="3"/>
      <c r="G4218" s="77" t="e">
        <f>VLOOKUP($F$1&amp;F4218,定价因子!E:F,2,0)</f>
        <v>#N/A</v>
      </c>
      <c r="H4218" s="3"/>
      <c r="I4218" s="77" t="e">
        <f>VLOOKUP($H$1&amp;H4218,定价因子!E:F,2,0)</f>
        <v>#N/A</v>
      </c>
      <c r="J4218" s="3"/>
      <c r="K4218" s="77" t="e">
        <f>VLOOKUP($J$1&amp;J4218,定价因子!E:F,2,0)</f>
        <v>#N/A</v>
      </c>
      <c r="L4218" s="3"/>
      <c r="M4218" s="77" t="e">
        <f>VLOOKUP($L$1&amp;L4218,定价因子!E:F,2,0)</f>
        <v>#N/A</v>
      </c>
      <c r="N4218" s="3"/>
      <c r="O4218" s="77" t="e">
        <f>VLOOKUP($N$1&amp;N4218,定价因子!E:F,2,0)</f>
        <v>#N/A</v>
      </c>
      <c r="P4218" s="3"/>
      <c r="Q4218" s="55" t="e">
        <f>VLOOKUP($P$1&amp;P4218,定价因子!$E:$F,2,0)</f>
        <v>#N/A</v>
      </c>
      <c r="R4218" s="3"/>
      <c r="S4218" s="77" t="e">
        <f>VLOOKUP($R$1&amp;R4218,定价因子!$E:$F,2,0)</f>
        <v>#N/A</v>
      </c>
      <c r="T4218" s="61"/>
      <c r="U4218" s="63"/>
      <c r="V4218" s="63"/>
      <c r="W4218" s="63"/>
      <c r="X4218" s="3"/>
    </row>
    <row r="4219" spans="1:24">
      <c r="A4219" s="3"/>
      <c r="B4219" s="3"/>
      <c r="C4219" s="3"/>
      <c r="D4219" s="3"/>
      <c r="E4219" s="79"/>
      <c r="F4219" s="3"/>
      <c r="G4219" s="77" t="e">
        <f>VLOOKUP($F$1&amp;F4219,定价因子!E:F,2,0)</f>
        <v>#N/A</v>
      </c>
      <c r="H4219" s="3"/>
      <c r="I4219" s="77" t="e">
        <f>VLOOKUP($H$1&amp;H4219,定价因子!E:F,2,0)</f>
        <v>#N/A</v>
      </c>
      <c r="J4219" s="3"/>
      <c r="K4219" s="77" t="e">
        <f>VLOOKUP($J$1&amp;J4219,定价因子!E:F,2,0)</f>
        <v>#N/A</v>
      </c>
      <c r="L4219" s="3"/>
      <c r="M4219" s="77" t="e">
        <f>VLOOKUP($L$1&amp;L4219,定价因子!E:F,2,0)</f>
        <v>#N/A</v>
      </c>
      <c r="N4219" s="3"/>
      <c r="O4219" s="77" t="e">
        <f>VLOOKUP($N$1&amp;N4219,定价因子!E:F,2,0)</f>
        <v>#N/A</v>
      </c>
      <c r="P4219" s="3"/>
      <c r="Q4219" s="55" t="e">
        <f>VLOOKUP($P$1&amp;P4219,定价因子!$E:$F,2,0)</f>
        <v>#N/A</v>
      </c>
      <c r="R4219" s="3"/>
      <c r="S4219" s="77" t="e">
        <f>VLOOKUP($R$1&amp;R4219,定价因子!$E:$F,2,0)</f>
        <v>#N/A</v>
      </c>
      <c r="T4219" s="61"/>
      <c r="U4219" s="63"/>
      <c r="V4219" s="63"/>
      <c r="W4219" s="63"/>
      <c r="X4219" s="3"/>
    </row>
    <row r="4220" spans="1:24">
      <c r="A4220" s="3"/>
      <c r="B4220" s="3"/>
      <c r="C4220" s="3"/>
      <c r="D4220" s="3"/>
      <c r="E4220" s="79"/>
      <c r="F4220" s="3"/>
      <c r="G4220" s="77" t="e">
        <f>VLOOKUP($F$1&amp;F4220,定价因子!E:F,2,0)</f>
        <v>#N/A</v>
      </c>
      <c r="H4220" s="3"/>
      <c r="I4220" s="77" t="e">
        <f>VLOOKUP($H$1&amp;H4220,定价因子!E:F,2,0)</f>
        <v>#N/A</v>
      </c>
      <c r="J4220" s="3"/>
      <c r="K4220" s="77" t="e">
        <f>VLOOKUP($J$1&amp;J4220,定价因子!E:F,2,0)</f>
        <v>#N/A</v>
      </c>
      <c r="L4220" s="3"/>
      <c r="M4220" s="77" t="e">
        <f>VLOOKUP($L$1&amp;L4220,定价因子!E:F,2,0)</f>
        <v>#N/A</v>
      </c>
      <c r="N4220" s="3"/>
      <c r="O4220" s="77" t="e">
        <f>VLOOKUP($N$1&amp;N4220,定价因子!E:F,2,0)</f>
        <v>#N/A</v>
      </c>
      <c r="P4220" s="3"/>
      <c r="Q4220" s="55" t="e">
        <f>VLOOKUP($P$1&amp;P4220,定价因子!$E:$F,2,0)</f>
        <v>#N/A</v>
      </c>
      <c r="R4220" s="3"/>
      <c r="S4220" s="77" t="e">
        <f>VLOOKUP($R$1&amp;R4220,定价因子!$E:$F,2,0)</f>
        <v>#N/A</v>
      </c>
      <c r="T4220" s="61"/>
      <c r="U4220" s="63"/>
      <c r="V4220" s="63"/>
      <c r="W4220" s="63"/>
      <c r="X4220" s="3"/>
    </row>
    <row r="4221" spans="1:24">
      <c r="A4221" s="3"/>
      <c r="B4221" s="3"/>
      <c r="C4221" s="3"/>
      <c r="D4221" s="3"/>
      <c r="E4221" s="79"/>
      <c r="F4221" s="3"/>
      <c r="G4221" s="77" t="e">
        <f>VLOOKUP($F$1&amp;F4221,定价因子!E:F,2,0)</f>
        <v>#N/A</v>
      </c>
      <c r="H4221" s="3"/>
      <c r="I4221" s="77" t="e">
        <f>VLOOKUP($H$1&amp;H4221,定价因子!E:F,2,0)</f>
        <v>#N/A</v>
      </c>
      <c r="J4221" s="3"/>
      <c r="K4221" s="77" t="e">
        <f>VLOOKUP($J$1&amp;J4221,定价因子!E:F,2,0)</f>
        <v>#N/A</v>
      </c>
      <c r="L4221" s="3"/>
      <c r="M4221" s="77" t="e">
        <f>VLOOKUP($L$1&amp;L4221,定价因子!E:F,2,0)</f>
        <v>#N/A</v>
      </c>
      <c r="N4221" s="3"/>
      <c r="O4221" s="77" t="e">
        <f>VLOOKUP($N$1&amp;N4221,定价因子!E:F,2,0)</f>
        <v>#N/A</v>
      </c>
      <c r="P4221" s="3"/>
      <c r="Q4221" s="55" t="e">
        <f>VLOOKUP($P$1&amp;P4221,定价因子!$E:$F,2,0)</f>
        <v>#N/A</v>
      </c>
      <c r="R4221" s="3"/>
      <c r="S4221" s="77" t="e">
        <f>VLOOKUP($R$1&amp;R4221,定价因子!$E:$F,2,0)</f>
        <v>#N/A</v>
      </c>
      <c r="T4221" s="61"/>
      <c r="U4221" s="63"/>
      <c r="V4221" s="63"/>
      <c r="W4221" s="63"/>
      <c r="X4221" s="3"/>
    </row>
    <row r="4222" spans="1:24">
      <c r="A4222" s="3"/>
      <c r="B4222" s="3"/>
      <c r="C4222" s="3"/>
      <c r="D4222" s="3"/>
      <c r="E4222" s="79"/>
      <c r="F4222" s="3"/>
      <c r="G4222" s="77" t="e">
        <f>VLOOKUP($F$1&amp;F4222,定价因子!E:F,2,0)</f>
        <v>#N/A</v>
      </c>
      <c r="H4222" s="3"/>
      <c r="I4222" s="77" t="e">
        <f>VLOOKUP($H$1&amp;H4222,定价因子!E:F,2,0)</f>
        <v>#N/A</v>
      </c>
      <c r="J4222" s="3"/>
      <c r="K4222" s="77" t="e">
        <f>VLOOKUP($J$1&amp;J4222,定价因子!E:F,2,0)</f>
        <v>#N/A</v>
      </c>
      <c r="L4222" s="3"/>
      <c r="M4222" s="77" t="e">
        <f>VLOOKUP($L$1&amp;L4222,定价因子!E:F,2,0)</f>
        <v>#N/A</v>
      </c>
      <c r="N4222" s="3"/>
      <c r="O4222" s="77" t="e">
        <f>VLOOKUP($N$1&amp;N4222,定价因子!E:F,2,0)</f>
        <v>#N/A</v>
      </c>
      <c r="P4222" s="3"/>
      <c r="Q4222" s="55" t="e">
        <f>VLOOKUP($P$1&amp;P4222,定价因子!$E:$F,2,0)</f>
        <v>#N/A</v>
      </c>
      <c r="R4222" s="3"/>
      <c r="S4222" s="77" t="e">
        <f>VLOOKUP($R$1&amp;R4222,定价因子!$E:$F,2,0)</f>
        <v>#N/A</v>
      </c>
      <c r="T4222" s="61"/>
      <c r="U4222" s="63"/>
      <c r="V4222" s="63"/>
      <c r="W4222" s="63"/>
      <c r="X4222" s="3"/>
    </row>
    <row r="4223" spans="1:24">
      <c r="A4223" s="3"/>
      <c r="B4223" s="3"/>
      <c r="C4223" s="3"/>
      <c r="D4223" s="3"/>
      <c r="E4223" s="79"/>
      <c r="F4223" s="3"/>
      <c r="G4223" s="77" t="e">
        <f>VLOOKUP($F$1&amp;F4223,定价因子!E:F,2,0)</f>
        <v>#N/A</v>
      </c>
      <c r="H4223" s="3"/>
      <c r="I4223" s="77" t="e">
        <f>VLOOKUP($H$1&amp;H4223,定价因子!E:F,2,0)</f>
        <v>#N/A</v>
      </c>
      <c r="J4223" s="3"/>
      <c r="K4223" s="77" t="e">
        <f>VLOOKUP($J$1&amp;J4223,定价因子!E:F,2,0)</f>
        <v>#N/A</v>
      </c>
      <c r="L4223" s="3"/>
      <c r="M4223" s="77" t="e">
        <f>VLOOKUP($L$1&amp;L4223,定价因子!E:F,2,0)</f>
        <v>#N/A</v>
      </c>
      <c r="N4223" s="3"/>
      <c r="O4223" s="77" t="e">
        <f>VLOOKUP($N$1&amp;N4223,定价因子!E:F,2,0)</f>
        <v>#N/A</v>
      </c>
      <c r="P4223" s="3"/>
      <c r="Q4223" s="55" t="e">
        <f>VLOOKUP($P$1&amp;P4223,定价因子!$E:$F,2,0)</f>
        <v>#N/A</v>
      </c>
      <c r="R4223" s="3"/>
      <c r="S4223" s="77" t="e">
        <f>VLOOKUP($R$1&amp;R4223,定价因子!$E:$F,2,0)</f>
        <v>#N/A</v>
      </c>
      <c r="T4223" s="61"/>
      <c r="U4223" s="63"/>
      <c r="V4223" s="63"/>
      <c r="W4223" s="63"/>
      <c r="X4223" s="3"/>
    </row>
    <row r="4224" spans="1:24">
      <c r="A4224" s="3"/>
      <c r="B4224" s="3"/>
      <c r="C4224" s="3"/>
      <c r="D4224" s="3"/>
      <c r="E4224" s="79"/>
      <c r="F4224" s="3"/>
      <c r="G4224" s="77" t="e">
        <f>VLOOKUP($F$1&amp;F4224,定价因子!E:F,2,0)</f>
        <v>#N/A</v>
      </c>
      <c r="H4224" s="3"/>
      <c r="I4224" s="77" t="e">
        <f>VLOOKUP($H$1&amp;H4224,定价因子!E:F,2,0)</f>
        <v>#N/A</v>
      </c>
      <c r="J4224" s="3"/>
      <c r="K4224" s="77" t="e">
        <f>VLOOKUP($J$1&amp;J4224,定价因子!E:F,2,0)</f>
        <v>#N/A</v>
      </c>
      <c r="L4224" s="3"/>
      <c r="M4224" s="77" t="e">
        <f>VLOOKUP($L$1&amp;L4224,定价因子!E:F,2,0)</f>
        <v>#N/A</v>
      </c>
      <c r="N4224" s="3"/>
      <c r="O4224" s="77" t="e">
        <f>VLOOKUP($N$1&amp;N4224,定价因子!E:F,2,0)</f>
        <v>#N/A</v>
      </c>
      <c r="P4224" s="3"/>
      <c r="Q4224" s="55" t="e">
        <f>VLOOKUP($P$1&amp;P4224,定价因子!$E:$F,2,0)</f>
        <v>#N/A</v>
      </c>
      <c r="R4224" s="3"/>
      <c r="S4224" s="77" t="e">
        <f>VLOOKUP($R$1&amp;R4224,定价因子!$E:$F,2,0)</f>
        <v>#N/A</v>
      </c>
      <c r="T4224" s="61"/>
      <c r="U4224" s="63"/>
      <c r="V4224" s="63"/>
      <c r="W4224" s="63"/>
      <c r="X4224" s="3"/>
    </row>
    <row r="4225" spans="1:24">
      <c r="A4225" s="3"/>
      <c r="B4225" s="3"/>
      <c r="C4225" s="3"/>
      <c r="D4225" s="3"/>
      <c r="E4225" s="79"/>
      <c r="F4225" s="3"/>
      <c r="G4225" s="77" t="e">
        <f>VLOOKUP($F$1&amp;F4225,定价因子!E:F,2,0)</f>
        <v>#N/A</v>
      </c>
      <c r="H4225" s="3"/>
      <c r="I4225" s="77" t="e">
        <f>VLOOKUP($H$1&amp;H4225,定价因子!E:F,2,0)</f>
        <v>#N/A</v>
      </c>
      <c r="J4225" s="3"/>
      <c r="K4225" s="77" t="e">
        <f>VLOOKUP($J$1&amp;J4225,定价因子!E:F,2,0)</f>
        <v>#N/A</v>
      </c>
      <c r="L4225" s="3"/>
      <c r="M4225" s="77" t="e">
        <f>VLOOKUP($L$1&amp;L4225,定价因子!E:F,2,0)</f>
        <v>#N/A</v>
      </c>
      <c r="N4225" s="3"/>
      <c r="O4225" s="77" t="e">
        <f>VLOOKUP($N$1&amp;N4225,定价因子!E:F,2,0)</f>
        <v>#N/A</v>
      </c>
      <c r="P4225" s="3"/>
      <c r="Q4225" s="55" t="e">
        <f>VLOOKUP($P$1&amp;P4225,定价因子!$E:$F,2,0)</f>
        <v>#N/A</v>
      </c>
      <c r="R4225" s="3"/>
      <c r="S4225" s="77" t="e">
        <f>VLOOKUP($R$1&amp;R4225,定价因子!$E:$F,2,0)</f>
        <v>#N/A</v>
      </c>
      <c r="T4225" s="61"/>
      <c r="U4225" s="63"/>
      <c r="V4225" s="63"/>
      <c r="W4225" s="63"/>
      <c r="X4225" s="3"/>
    </row>
    <row r="4226" spans="1:24">
      <c r="A4226" s="3"/>
      <c r="B4226" s="3"/>
      <c r="C4226" s="3"/>
      <c r="D4226" s="3"/>
      <c r="E4226" s="79"/>
      <c r="F4226" s="3"/>
      <c r="G4226" s="77" t="e">
        <f>VLOOKUP($F$1&amp;F4226,定价因子!E:F,2,0)</f>
        <v>#N/A</v>
      </c>
      <c r="H4226" s="3"/>
      <c r="I4226" s="77" t="e">
        <f>VLOOKUP($H$1&amp;H4226,定价因子!E:F,2,0)</f>
        <v>#N/A</v>
      </c>
      <c r="J4226" s="3"/>
      <c r="K4226" s="77" t="e">
        <f>VLOOKUP($J$1&amp;J4226,定价因子!E:F,2,0)</f>
        <v>#N/A</v>
      </c>
      <c r="L4226" s="3"/>
      <c r="M4226" s="77" t="e">
        <f>VLOOKUP($L$1&amp;L4226,定价因子!E:F,2,0)</f>
        <v>#N/A</v>
      </c>
      <c r="N4226" s="3"/>
      <c r="O4226" s="77" t="e">
        <f>VLOOKUP($N$1&amp;N4226,定价因子!E:F,2,0)</f>
        <v>#N/A</v>
      </c>
      <c r="P4226" s="3"/>
      <c r="Q4226" s="55" t="e">
        <f>VLOOKUP($P$1&amp;P4226,定价因子!$E:$F,2,0)</f>
        <v>#N/A</v>
      </c>
      <c r="R4226" s="3"/>
      <c r="S4226" s="77" t="e">
        <f>VLOOKUP($R$1&amp;R4226,定价因子!$E:$F,2,0)</f>
        <v>#N/A</v>
      </c>
      <c r="T4226" s="61"/>
      <c r="U4226" s="63"/>
      <c r="V4226" s="63"/>
      <c r="W4226" s="63"/>
      <c r="X4226" s="3"/>
    </row>
    <row r="4227" spans="1:24">
      <c r="A4227" s="3"/>
      <c r="B4227" s="3"/>
      <c r="C4227" s="3"/>
      <c r="D4227" s="3"/>
      <c r="E4227" s="79"/>
      <c r="F4227" s="3"/>
      <c r="G4227" s="77" t="e">
        <f>VLOOKUP($F$1&amp;F4227,定价因子!E:F,2,0)</f>
        <v>#N/A</v>
      </c>
      <c r="H4227" s="3"/>
      <c r="I4227" s="77" t="e">
        <f>VLOOKUP($H$1&amp;H4227,定价因子!E:F,2,0)</f>
        <v>#N/A</v>
      </c>
      <c r="J4227" s="3"/>
      <c r="K4227" s="77" t="e">
        <f>VLOOKUP($J$1&amp;J4227,定价因子!E:F,2,0)</f>
        <v>#N/A</v>
      </c>
      <c r="L4227" s="3"/>
      <c r="M4227" s="77" t="e">
        <f>VLOOKUP($L$1&amp;L4227,定价因子!E:F,2,0)</f>
        <v>#N/A</v>
      </c>
      <c r="N4227" s="3"/>
      <c r="O4227" s="77" t="e">
        <f>VLOOKUP($N$1&amp;N4227,定价因子!E:F,2,0)</f>
        <v>#N/A</v>
      </c>
      <c r="P4227" s="3"/>
      <c r="Q4227" s="55" t="e">
        <f>VLOOKUP($P$1&amp;P4227,定价因子!$E:$F,2,0)</f>
        <v>#N/A</v>
      </c>
      <c r="R4227" s="3"/>
      <c r="S4227" s="77" t="e">
        <f>VLOOKUP($R$1&amp;R4227,定价因子!$E:$F,2,0)</f>
        <v>#N/A</v>
      </c>
      <c r="T4227" s="61"/>
      <c r="U4227" s="63"/>
      <c r="V4227" s="63"/>
      <c r="W4227" s="63"/>
      <c r="X4227" s="3"/>
    </row>
    <row r="4228" spans="1:24">
      <c r="A4228" s="3"/>
      <c r="B4228" s="3"/>
      <c r="C4228" s="3"/>
      <c r="D4228" s="3"/>
      <c r="E4228" s="79"/>
      <c r="F4228" s="3"/>
      <c r="G4228" s="77" t="e">
        <f>VLOOKUP($F$1&amp;F4228,定价因子!E:F,2,0)</f>
        <v>#N/A</v>
      </c>
      <c r="H4228" s="3"/>
      <c r="I4228" s="77" t="e">
        <f>VLOOKUP($H$1&amp;H4228,定价因子!E:F,2,0)</f>
        <v>#N/A</v>
      </c>
      <c r="J4228" s="3"/>
      <c r="K4228" s="77" t="e">
        <f>VLOOKUP($J$1&amp;J4228,定价因子!E:F,2,0)</f>
        <v>#N/A</v>
      </c>
      <c r="L4228" s="3"/>
      <c r="M4228" s="77" t="e">
        <f>VLOOKUP($L$1&amp;L4228,定价因子!E:F,2,0)</f>
        <v>#N/A</v>
      </c>
      <c r="N4228" s="3"/>
      <c r="O4228" s="77" t="e">
        <f>VLOOKUP($N$1&amp;N4228,定价因子!E:F,2,0)</f>
        <v>#N/A</v>
      </c>
      <c r="P4228" s="3"/>
      <c r="Q4228" s="55" t="e">
        <f>VLOOKUP($P$1&amp;P4228,定价因子!$E:$F,2,0)</f>
        <v>#N/A</v>
      </c>
      <c r="R4228" s="3"/>
      <c r="S4228" s="77" t="e">
        <f>VLOOKUP($R$1&amp;R4228,定价因子!$E:$F,2,0)</f>
        <v>#N/A</v>
      </c>
      <c r="T4228" s="61"/>
      <c r="U4228" s="63"/>
      <c r="V4228" s="63"/>
      <c r="W4228" s="63"/>
      <c r="X4228" s="3"/>
    </row>
    <row r="4229" spans="1:24">
      <c r="A4229" s="3"/>
      <c r="B4229" s="3"/>
      <c r="C4229" s="3"/>
      <c r="D4229" s="3"/>
      <c r="E4229" s="79"/>
      <c r="F4229" s="3"/>
      <c r="G4229" s="77" t="e">
        <f>VLOOKUP($F$1&amp;F4229,定价因子!E:F,2,0)</f>
        <v>#N/A</v>
      </c>
      <c r="H4229" s="3"/>
      <c r="I4229" s="77" t="e">
        <f>VLOOKUP($H$1&amp;H4229,定价因子!E:F,2,0)</f>
        <v>#N/A</v>
      </c>
      <c r="J4229" s="3"/>
      <c r="K4229" s="77" t="e">
        <f>VLOOKUP($J$1&amp;J4229,定价因子!E:F,2,0)</f>
        <v>#N/A</v>
      </c>
      <c r="L4229" s="3"/>
      <c r="M4229" s="77" t="e">
        <f>VLOOKUP($L$1&amp;L4229,定价因子!E:F,2,0)</f>
        <v>#N/A</v>
      </c>
      <c r="N4229" s="3"/>
      <c r="O4229" s="77" t="e">
        <f>VLOOKUP($N$1&amp;N4229,定价因子!E:F,2,0)</f>
        <v>#N/A</v>
      </c>
      <c r="P4229" s="3"/>
      <c r="Q4229" s="55" t="e">
        <f>VLOOKUP($P$1&amp;P4229,定价因子!$E:$F,2,0)</f>
        <v>#N/A</v>
      </c>
      <c r="R4229" s="3"/>
      <c r="S4229" s="77" t="e">
        <f>VLOOKUP($R$1&amp;R4229,定价因子!$E:$F,2,0)</f>
        <v>#N/A</v>
      </c>
      <c r="T4229" s="61"/>
      <c r="U4229" s="63"/>
      <c r="V4229" s="63"/>
      <c r="W4229" s="63"/>
      <c r="X4229" s="3"/>
    </row>
    <row r="4230" spans="1:24">
      <c r="A4230" s="3"/>
      <c r="B4230" s="3"/>
      <c r="C4230" s="3"/>
      <c r="D4230" s="3"/>
      <c r="E4230" s="79"/>
      <c r="F4230" s="3"/>
      <c r="G4230" s="77" t="e">
        <f>VLOOKUP($F$1&amp;F4230,定价因子!E:F,2,0)</f>
        <v>#N/A</v>
      </c>
      <c r="H4230" s="3"/>
      <c r="I4230" s="77" t="e">
        <f>VLOOKUP($H$1&amp;H4230,定价因子!E:F,2,0)</f>
        <v>#N/A</v>
      </c>
      <c r="J4230" s="3"/>
      <c r="K4230" s="77" t="e">
        <f>VLOOKUP($J$1&amp;J4230,定价因子!E:F,2,0)</f>
        <v>#N/A</v>
      </c>
      <c r="L4230" s="3"/>
      <c r="M4230" s="77" t="e">
        <f>VLOOKUP($L$1&amp;L4230,定价因子!E:F,2,0)</f>
        <v>#N/A</v>
      </c>
      <c r="N4230" s="3"/>
      <c r="O4230" s="77" t="e">
        <f>VLOOKUP($N$1&amp;N4230,定价因子!E:F,2,0)</f>
        <v>#N/A</v>
      </c>
      <c r="P4230" s="3"/>
      <c r="Q4230" s="55" t="e">
        <f>VLOOKUP($P$1&amp;P4230,定价因子!$E:$F,2,0)</f>
        <v>#N/A</v>
      </c>
      <c r="R4230" s="3"/>
      <c r="S4230" s="77" t="e">
        <f>VLOOKUP($R$1&amp;R4230,定价因子!$E:$F,2,0)</f>
        <v>#N/A</v>
      </c>
      <c r="T4230" s="61"/>
      <c r="U4230" s="63"/>
      <c r="V4230" s="63"/>
      <c r="W4230" s="63"/>
      <c r="X4230" s="3"/>
    </row>
    <row r="4231" spans="1:24">
      <c r="A4231" s="3"/>
      <c r="B4231" s="3"/>
      <c r="C4231" s="3"/>
      <c r="D4231" s="3"/>
      <c r="E4231" s="79"/>
      <c r="F4231" s="3"/>
      <c r="G4231" s="77" t="e">
        <f>VLOOKUP($F$1&amp;F4231,定价因子!E:F,2,0)</f>
        <v>#N/A</v>
      </c>
      <c r="H4231" s="3"/>
      <c r="I4231" s="77" t="e">
        <f>VLOOKUP($H$1&amp;H4231,定价因子!E:F,2,0)</f>
        <v>#N/A</v>
      </c>
      <c r="J4231" s="3"/>
      <c r="K4231" s="77" t="e">
        <f>VLOOKUP($J$1&amp;J4231,定价因子!E:F,2,0)</f>
        <v>#N/A</v>
      </c>
      <c r="L4231" s="3"/>
      <c r="M4231" s="77" t="e">
        <f>VLOOKUP($L$1&amp;L4231,定价因子!E:F,2,0)</f>
        <v>#N/A</v>
      </c>
      <c r="N4231" s="3"/>
      <c r="O4231" s="77" t="e">
        <f>VLOOKUP($N$1&amp;N4231,定价因子!E:F,2,0)</f>
        <v>#N/A</v>
      </c>
      <c r="P4231" s="3"/>
      <c r="Q4231" s="55" t="e">
        <f>VLOOKUP($P$1&amp;P4231,定价因子!$E:$F,2,0)</f>
        <v>#N/A</v>
      </c>
      <c r="R4231" s="3"/>
      <c r="S4231" s="77" t="e">
        <f>VLOOKUP($R$1&amp;R4231,定价因子!$E:$F,2,0)</f>
        <v>#N/A</v>
      </c>
      <c r="T4231" s="61"/>
      <c r="U4231" s="63"/>
      <c r="V4231" s="63"/>
      <c r="W4231" s="63"/>
      <c r="X4231" s="3"/>
    </row>
    <row r="4232" spans="1:24">
      <c r="A4232" s="3"/>
      <c r="B4232" s="3"/>
      <c r="C4232" s="3"/>
      <c r="D4232" s="3"/>
      <c r="E4232" s="79"/>
      <c r="F4232" s="3"/>
      <c r="G4232" s="77" t="e">
        <f>VLOOKUP($F$1&amp;F4232,定价因子!E:F,2,0)</f>
        <v>#N/A</v>
      </c>
      <c r="H4232" s="3"/>
      <c r="I4232" s="77" t="e">
        <f>VLOOKUP($H$1&amp;H4232,定价因子!E:F,2,0)</f>
        <v>#N/A</v>
      </c>
      <c r="J4232" s="3"/>
      <c r="K4232" s="77" t="e">
        <f>VLOOKUP($J$1&amp;J4232,定价因子!E:F,2,0)</f>
        <v>#N/A</v>
      </c>
      <c r="L4232" s="3"/>
      <c r="M4232" s="77" t="e">
        <f>VLOOKUP($L$1&amp;L4232,定价因子!E:F,2,0)</f>
        <v>#N/A</v>
      </c>
      <c r="N4232" s="3"/>
      <c r="O4232" s="77" t="e">
        <f>VLOOKUP($N$1&amp;N4232,定价因子!E:F,2,0)</f>
        <v>#N/A</v>
      </c>
      <c r="P4232" s="3"/>
      <c r="Q4232" s="55" t="e">
        <f>VLOOKUP($P$1&amp;P4232,定价因子!$E:$F,2,0)</f>
        <v>#N/A</v>
      </c>
      <c r="R4232" s="3"/>
      <c r="S4232" s="77" t="e">
        <f>VLOOKUP($R$1&amp;R4232,定价因子!$E:$F,2,0)</f>
        <v>#N/A</v>
      </c>
      <c r="T4232" s="61"/>
      <c r="U4232" s="63"/>
      <c r="V4232" s="63"/>
      <c r="W4232" s="63"/>
      <c r="X4232" s="3"/>
    </row>
    <row r="4233" spans="1:24">
      <c r="A4233" s="3"/>
      <c r="B4233" s="3"/>
      <c r="C4233" s="3"/>
      <c r="D4233" s="3"/>
      <c r="E4233" s="79"/>
      <c r="F4233" s="3"/>
      <c r="G4233" s="77" t="e">
        <f>VLOOKUP($F$1&amp;F4233,定价因子!E:F,2,0)</f>
        <v>#N/A</v>
      </c>
      <c r="H4233" s="3"/>
      <c r="I4233" s="77" t="e">
        <f>VLOOKUP($H$1&amp;H4233,定价因子!E:F,2,0)</f>
        <v>#N/A</v>
      </c>
      <c r="J4233" s="3"/>
      <c r="K4233" s="77" t="e">
        <f>VLOOKUP($J$1&amp;J4233,定价因子!E:F,2,0)</f>
        <v>#N/A</v>
      </c>
      <c r="L4233" s="3"/>
      <c r="M4233" s="77" t="e">
        <f>VLOOKUP($L$1&amp;L4233,定价因子!E:F,2,0)</f>
        <v>#N/A</v>
      </c>
      <c r="N4233" s="3"/>
      <c r="O4233" s="77" t="e">
        <f>VLOOKUP($N$1&amp;N4233,定价因子!E:F,2,0)</f>
        <v>#N/A</v>
      </c>
      <c r="P4233" s="3"/>
      <c r="Q4233" s="55" t="e">
        <f>VLOOKUP($P$1&amp;P4233,定价因子!$E:$F,2,0)</f>
        <v>#N/A</v>
      </c>
      <c r="R4233" s="3"/>
      <c r="S4233" s="77" t="e">
        <f>VLOOKUP($R$1&amp;R4233,定价因子!$E:$F,2,0)</f>
        <v>#N/A</v>
      </c>
      <c r="T4233" s="61"/>
      <c r="U4233" s="63"/>
      <c r="V4233" s="63"/>
      <c r="W4233" s="63"/>
      <c r="X4233" s="3"/>
    </row>
    <row r="4234" spans="1:24">
      <c r="A4234" s="3"/>
      <c r="B4234" s="3"/>
      <c r="C4234" s="3"/>
      <c r="D4234" s="3"/>
      <c r="E4234" s="79"/>
      <c r="F4234" s="3"/>
      <c r="G4234" s="77" t="e">
        <f>VLOOKUP($F$1&amp;F4234,定价因子!E:F,2,0)</f>
        <v>#N/A</v>
      </c>
      <c r="H4234" s="3"/>
      <c r="I4234" s="77" t="e">
        <f>VLOOKUP($H$1&amp;H4234,定价因子!E:F,2,0)</f>
        <v>#N/A</v>
      </c>
      <c r="J4234" s="3"/>
      <c r="K4234" s="77" t="e">
        <f>VLOOKUP($J$1&amp;J4234,定价因子!E:F,2,0)</f>
        <v>#N/A</v>
      </c>
      <c r="L4234" s="3"/>
      <c r="M4234" s="77" t="e">
        <f>VLOOKUP($L$1&amp;L4234,定价因子!E:F,2,0)</f>
        <v>#N/A</v>
      </c>
      <c r="N4234" s="3"/>
      <c r="O4234" s="77" t="e">
        <f>VLOOKUP($N$1&amp;N4234,定价因子!E:F,2,0)</f>
        <v>#N/A</v>
      </c>
      <c r="P4234" s="3"/>
      <c r="Q4234" s="55" t="e">
        <f>VLOOKUP($P$1&amp;P4234,定价因子!$E:$F,2,0)</f>
        <v>#N/A</v>
      </c>
      <c r="R4234" s="3"/>
      <c r="S4234" s="77" t="e">
        <f>VLOOKUP($R$1&amp;R4234,定价因子!$E:$F,2,0)</f>
        <v>#N/A</v>
      </c>
      <c r="T4234" s="61"/>
      <c r="U4234" s="63"/>
      <c r="V4234" s="63"/>
      <c r="W4234" s="63"/>
      <c r="X4234" s="3"/>
    </row>
    <row r="4235" spans="1:24">
      <c r="A4235" s="3"/>
      <c r="B4235" s="3"/>
      <c r="C4235" s="3"/>
      <c r="D4235" s="3"/>
      <c r="E4235" s="79"/>
      <c r="F4235" s="3"/>
      <c r="G4235" s="77" t="e">
        <f>VLOOKUP($F$1&amp;F4235,定价因子!E:F,2,0)</f>
        <v>#N/A</v>
      </c>
      <c r="H4235" s="3"/>
      <c r="I4235" s="77" t="e">
        <f>VLOOKUP($H$1&amp;H4235,定价因子!E:F,2,0)</f>
        <v>#N/A</v>
      </c>
      <c r="J4235" s="3"/>
      <c r="K4235" s="77" t="e">
        <f>VLOOKUP($J$1&amp;J4235,定价因子!E:F,2,0)</f>
        <v>#N/A</v>
      </c>
      <c r="L4235" s="3"/>
      <c r="M4235" s="77" t="e">
        <f>VLOOKUP($L$1&amp;L4235,定价因子!E:F,2,0)</f>
        <v>#N/A</v>
      </c>
      <c r="N4235" s="3"/>
      <c r="O4235" s="77" t="e">
        <f>VLOOKUP($N$1&amp;N4235,定价因子!E:F,2,0)</f>
        <v>#N/A</v>
      </c>
      <c r="P4235" s="3"/>
      <c r="Q4235" s="55" t="e">
        <f>VLOOKUP($P$1&amp;P4235,定价因子!$E:$F,2,0)</f>
        <v>#N/A</v>
      </c>
      <c r="R4235" s="3"/>
      <c r="S4235" s="77" t="e">
        <f>VLOOKUP($R$1&amp;R4235,定价因子!$E:$F,2,0)</f>
        <v>#N/A</v>
      </c>
      <c r="T4235" s="61"/>
      <c r="U4235" s="63"/>
      <c r="V4235" s="63"/>
      <c r="W4235" s="63"/>
      <c r="X4235" s="3"/>
    </row>
    <row r="4236" spans="1:24">
      <c r="A4236" s="3"/>
      <c r="B4236" s="3"/>
      <c r="C4236" s="3"/>
      <c r="D4236" s="3"/>
      <c r="E4236" s="79"/>
      <c r="F4236" s="3"/>
      <c r="G4236" s="77" t="e">
        <f>VLOOKUP($F$1&amp;F4236,定价因子!E:F,2,0)</f>
        <v>#N/A</v>
      </c>
      <c r="H4236" s="3"/>
      <c r="I4236" s="77" t="e">
        <f>VLOOKUP($H$1&amp;H4236,定价因子!E:F,2,0)</f>
        <v>#N/A</v>
      </c>
      <c r="J4236" s="3"/>
      <c r="K4236" s="77" t="e">
        <f>VLOOKUP($J$1&amp;J4236,定价因子!E:F,2,0)</f>
        <v>#N/A</v>
      </c>
      <c r="L4236" s="3"/>
      <c r="M4236" s="77" t="e">
        <f>VLOOKUP($L$1&amp;L4236,定价因子!E:F,2,0)</f>
        <v>#N/A</v>
      </c>
      <c r="N4236" s="3"/>
      <c r="O4236" s="77" t="e">
        <f>VLOOKUP($N$1&amp;N4236,定价因子!E:F,2,0)</f>
        <v>#N/A</v>
      </c>
      <c r="P4236" s="3"/>
      <c r="Q4236" s="55" t="e">
        <f>VLOOKUP($P$1&amp;P4236,定价因子!$E:$F,2,0)</f>
        <v>#N/A</v>
      </c>
      <c r="R4236" s="3"/>
      <c r="S4236" s="77" t="e">
        <f>VLOOKUP($R$1&amp;R4236,定价因子!$E:$F,2,0)</f>
        <v>#N/A</v>
      </c>
      <c r="T4236" s="61"/>
      <c r="U4236" s="63"/>
      <c r="V4236" s="63"/>
      <c r="W4236" s="63"/>
      <c r="X4236" s="3"/>
    </row>
    <row r="4237" spans="1:24">
      <c r="A4237" s="3"/>
      <c r="B4237" s="3"/>
      <c r="C4237" s="3"/>
      <c r="D4237" s="3"/>
      <c r="E4237" s="79"/>
      <c r="F4237" s="3"/>
      <c r="G4237" s="77" t="e">
        <f>VLOOKUP($F$1&amp;F4237,定价因子!E:F,2,0)</f>
        <v>#N/A</v>
      </c>
      <c r="H4237" s="3"/>
      <c r="I4237" s="77" t="e">
        <f>VLOOKUP($H$1&amp;H4237,定价因子!E:F,2,0)</f>
        <v>#N/A</v>
      </c>
      <c r="J4237" s="3"/>
      <c r="K4237" s="77" t="e">
        <f>VLOOKUP($J$1&amp;J4237,定价因子!E:F,2,0)</f>
        <v>#N/A</v>
      </c>
      <c r="L4237" s="3"/>
      <c r="M4237" s="77" t="e">
        <f>VLOOKUP($L$1&amp;L4237,定价因子!E:F,2,0)</f>
        <v>#N/A</v>
      </c>
      <c r="N4237" s="3"/>
      <c r="O4237" s="77" t="e">
        <f>VLOOKUP($N$1&amp;N4237,定价因子!E:F,2,0)</f>
        <v>#N/A</v>
      </c>
      <c r="P4237" s="3"/>
      <c r="Q4237" s="55" t="e">
        <f>VLOOKUP($P$1&amp;P4237,定价因子!$E:$F,2,0)</f>
        <v>#N/A</v>
      </c>
      <c r="R4237" s="3"/>
      <c r="S4237" s="77" t="e">
        <f>VLOOKUP($R$1&amp;R4237,定价因子!$E:$F,2,0)</f>
        <v>#N/A</v>
      </c>
      <c r="T4237" s="61"/>
      <c r="U4237" s="63"/>
      <c r="V4237" s="63"/>
      <c r="W4237" s="63"/>
      <c r="X4237" s="3"/>
    </row>
    <row r="4238" spans="1:24">
      <c r="A4238" s="3"/>
      <c r="B4238" s="3"/>
      <c r="C4238" s="3"/>
      <c r="D4238" s="3"/>
      <c r="E4238" s="79"/>
      <c r="F4238" s="3"/>
      <c r="G4238" s="77" t="e">
        <f>VLOOKUP($F$1&amp;F4238,定价因子!E:F,2,0)</f>
        <v>#N/A</v>
      </c>
      <c r="H4238" s="3"/>
      <c r="I4238" s="77" t="e">
        <f>VLOOKUP($H$1&amp;H4238,定价因子!E:F,2,0)</f>
        <v>#N/A</v>
      </c>
      <c r="J4238" s="3"/>
      <c r="K4238" s="77" t="e">
        <f>VLOOKUP($J$1&amp;J4238,定价因子!E:F,2,0)</f>
        <v>#N/A</v>
      </c>
      <c r="L4238" s="3"/>
      <c r="M4238" s="77" t="e">
        <f>VLOOKUP($L$1&amp;L4238,定价因子!E:F,2,0)</f>
        <v>#N/A</v>
      </c>
      <c r="N4238" s="3"/>
      <c r="O4238" s="77" t="e">
        <f>VLOOKUP($N$1&amp;N4238,定价因子!E:F,2,0)</f>
        <v>#N/A</v>
      </c>
      <c r="P4238" s="3"/>
      <c r="Q4238" s="55" t="e">
        <f>VLOOKUP($P$1&amp;P4238,定价因子!$E:$F,2,0)</f>
        <v>#N/A</v>
      </c>
      <c r="R4238" s="3"/>
      <c r="S4238" s="77" t="e">
        <f>VLOOKUP($R$1&amp;R4238,定价因子!$E:$F,2,0)</f>
        <v>#N/A</v>
      </c>
      <c r="T4238" s="61"/>
      <c r="U4238" s="63"/>
      <c r="V4238" s="63"/>
      <c r="W4238" s="63"/>
      <c r="X4238" s="3"/>
    </row>
    <row r="4239" spans="1:24">
      <c r="A4239" s="3"/>
      <c r="B4239" s="3"/>
      <c r="C4239" s="3"/>
      <c r="D4239" s="3"/>
      <c r="E4239" s="79"/>
      <c r="F4239" s="3"/>
      <c r="G4239" s="77" t="e">
        <f>VLOOKUP($F$1&amp;F4239,定价因子!E:F,2,0)</f>
        <v>#N/A</v>
      </c>
      <c r="H4239" s="3"/>
      <c r="I4239" s="77" t="e">
        <f>VLOOKUP($H$1&amp;H4239,定价因子!E:F,2,0)</f>
        <v>#N/A</v>
      </c>
      <c r="J4239" s="3"/>
      <c r="K4239" s="77" t="e">
        <f>VLOOKUP($J$1&amp;J4239,定价因子!E:F,2,0)</f>
        <v>#N/A</v>
      </c>
      <c r="L4239" s="3"/>
      <c r="M4239" s="77" t="e">
        <f>VLOOKUP($L$1&amp;L4239,定价因子!E:F,2,0)</f>
        <v>#N/A</v>
      </c>
      <c r="N4239" s="3"/>
      <c r="O4239" s="77" t="e">
        <f>VLOOKUP($N$1&amp;N4239,定价因子!E:F,2,0)</f>
        <v>#N/A</v>
      </c>
      <c r="P4239" s="3"/>
      <c r="Q4239" s="55" t="e">
        <f>VLOOKUP($P$1&amp;P4239,定价因子!$E:$F,2,0)</f>
        <v>#N/A</v>
      </c>
      <c r="R4239" s="3"/>
      <c r="S4239" s="77" t="e">
        <f>VLOOKUP($R$1&amp;R4239,定价因子!$E:$F,2,0)</f>
        <v>#N/A</v>
      </c>
      <c r="T4239" s="61"/>
      <c r="U4239" s="63"/>
      <c r="V4239" s="63"/>
      <c r="W4239" s="63"/>
      <c r="X4239" s="3"/>
    </row>
    <row r="4240" spans="1:24">
      <c r="A4240" s="3"/>
      <c r="B4240" s="3"/>
      <c r="C4240" s="3"/>
      <c r="D4240" s="3"/>
      <c r="E4240" s="79"/>
      <c r="F4240" s="3"/>
      <c r="G4240" s="77" t="e">
        <f>VLOOKUP($F$1&amp;F4240,定价因子!E:F,2,0)</f>
        <v>#N/A</v>
      </c>
      <c r="H4240" s="3"/>
      <c r="I4240" s="77" t="e">
        <f>VLOOKUP($H$1&amp;H4240,定价因子!E:F,2,0)</f>
        <v>#N/A</v>
      </c>
      <c r="J4240" s="3"/>
      <c r="K4240" s="77" t="e">
        <f>VLOOKUP($J$1&amp;J4240,定价因子!E:F,2,0)</f>
        <v>#N/A</v>
      </c>
      <c r="L4240" s="3"/>
      <c r="M4240" s="77" t="e">
        <f>VLOOKUP($L$1&amp;L4240,定价因子!E:F,2,0)</f>
        <v>#N/A</v>
      </c>
      <c r="N4240" s="3"/>
      <c r="O4240" s="77" t="e">
        <f>VLOOKUP($N$1&amp;N4240,定价因子!E:F,2,0)</f>
        <v>#N/A</v>
      </c>
      <c r="P4240" s="3"/>
      <c r="Q4240" s="55" t="e">
        <f>VLOOKUP($P$1&amp;P4240,定价因子!$E:$F,2,0)</f>
        <v>#N/A</v>
      </c>
      <c r="R4240" s="3"/>
      <c r="S4240" s="77" t="e">
        <f>VLOOKUP($R$1&amp;R4240,定价因子!$E:$F,2,0)</f>
        <v>#N/A</v>
      </c>
      <c r="T4240" s="61"/>
      <c r="U4240" s="63"/>
      <c r="V4240" s="63"/>
      <c r="W4240" s="63"/>
      <c r="X4240" s="3"/>
    </row>
    <row r="4241" spans="1:24">
      <c r="A4241" s="3"/>
      <c r="B4241" s="3"/>
      <c r="C4241" s="3"/>
      <c r="D4241" s="3"/>
      <c r="E4241" s="79"/>
      <c r="F4241" s="3"/>
      <c r="G4241" s="77" t="e">
        <f>VLOOKUP($F$1&amp;F4241,定价因子!E:F,2,0)</f>
        <v>#N/A</v>
      </c>
      <c r="H4241" s="3"/>
      <c r="I4241" s="77" t="e">
        <f>VLOOKUP($H$1&amp;H4241,定价因子!E:F,2,0)</f>
        <v>#N/A</v>
      </c>
      <c r="J4241" s="3"/>
      <c r="K4241" s="77" t="e">
        <f>VLOOKUP($J$1&amp;J4241,定价因子!E:F,2,0)</f>
        <v>#N/A</v>
      </c>
      <c r="L4241" s="3"/>
      <c r="M4241" s="77" t="e">
        <f>VLOOKUP($L$1&amp;L4241,定价因子!E:F,2,0)</f>
        <v>#N/A</v>
      </c>
      <c r="N4241" s="3"/>
      <c r="O4241" s="77" t="e">
        <f>VLOOKUP($N$1&amp;N4241,定价因子!E:F,2,0)</f>
        <v>#N/A</v>
      </c>
      <c r="P4241" s="3"/>
      <c r="Q4241" s="55" t="e">
        <f>VLOOKUP($P$1&amp;P4241,定价因子!$E:$F,2,0)</f>
        <v>#N/A</v>
      </c>
      <c r="R4241" s="3"/>
      <c r="S4241" s="77" t="e">
        <f>VLOOKUP($R$1&amp;R4241,定价因子!$E:$F,2,0)</f>
        <v>#N/A</v>
      </c>
      <c r="T4241" s="61"/>
      <c r="U4241" s="63"/>
      <c r="V4241" s="63"/>
      <c r="W4241" s="63"/>
      <c r="X4241" s="3"/>
    </row>
    <row r="4242" spans="1:24">
      <c r="A4242" s="3"/>
      <c r="B4242" s="3"/>
      <c r="C4242" s="3"/>
      <c r="D4242" s="3"/>
      <c r="E4242" s="79"/>
      <c r="F4242" s="3"/>
      <c r="G4242" s="77" t="e">
        <f>VLOOKUP($F$1&amp;F4242,定价因子!E:F,2,0)</f>
        <v>#N/A</v>
      </c>
      <c r="H4242" s="3"/>
      <c r="I4242" s="77" t="e">
        <f>VLOOKUP($H$1&amp;H4242,定价因子!E:F,2,0)</f>
        <v>#N/A</v>
      </c>
      <c r="J4242" s="3"/>
      <c r="K4242" s="77" t="e">
        <f>VLOOKUP($J$1&amp;J4242,定价因子!E:F,2,0)</f>
        <v>#N/A</v>
      </c>
      <c r="L4242" s="3"/>
      <c r="M4242" s="77" t="e">
        <f>VLOOKUP($L$1&amp;L4242,定价因子!E:F,2,0)</f>
        <v>#N/A</v>
      </c>
      <c r="N4242" s="3"/>
      <c r="O4242" s="77" t="e">
        <f>VLOOKUP($N$1&amp;N4242,定价因子!E:F,2,0)</f>
        <v>#N/A</v>
      </c>
      <c r="P4242" s="3"/>
      <c r="Q4242" s="55" t="e">
        <f>VLOOKUP($P$1&amp;P4242,定价因子!$E:$F,2,0)</f>
        <v>#N/A</v>
      </c>
      <c r="R4242" s="3"/>
      <c r="S4242" s="77" t="e">
        <f>VLOOKUP($R$1&amp;R4242,定价因子!$E:$F,2,0)</f>
        <v>#N/A</v>
      </c>
      <c r="T4242" s="61"/>
      <c r="U4242" s="63"/>
      <c r="V4242" s="63"/>
      <c r="W4242" s="63"/>
      <c r="X4242" s="3"/>
    </row>
    <row r="4243" spans="1:24">
      <c r="A4243" s="3"/>
      <c r="B4243" s="3"/>
      <c r="C4243" s="3"/>
      <c r="D4243" s="3"/>
      <c r="E4243" s="79"/>
      <c r="F4243" s="3"/>
      <c r="G4243" s="77" t="e">
        <f>VLOOKUP($F$1&amp;F4243,定价因子!E:F,2,0)</f>
        <v>#N/A</v>
      </c>
      <c r="H4243" s="3"/>
      <c r="I4243" s="77" t="e">
        <f>VLOOKUP($H$1&amp;H4243,定价因子!E:F,2,0)</f>
        <v>#N/A</v>
      </c>
      <c r="J4243" s="3"/>
      <c r="K4243" s="77" t="e">
        <f>VLOOKUP($J$1&amp;J4243,定价因子!E:F,2,0)</f>
        <v>#N/A</v>
      </c>
      <c r="L4243" s="3"/>
      <c r="M4243" s="77" t="e">
        <f>VLOOKUP($L$1&amp;L4243,定价因子!E:F,2,0)</f>
        <v>#N/A</v>
      </c>
      <c r="N4243" s="3"/>
      <c r="O4243" s="77" t="e">
        <f>VLOOKUP($N$1&amp;N4243,定价因子!E:F,2,0)</f>
        <v>#N/A</v>
      </c>
      <c r="P4243" s="3"/>
      <c r="Q4243" s="55" t="e">
        <f>VLOOKUP($P$1&amp;P4243,定价因子!$E:$F,2,0)</f>
        <v>#N/A</v>
      </c>
      <c r="R4243" s="3"/>
      <c r="S4243" s="77" t="e">
        <f>VLOOKUP($R$1&amp;R4243,定价因子!$E:$F,2,0)</f>
        <v>#N/A</v>
      </c>
      <c r="T4243" s="61"/>
      <c r="U4243" s="63"/>
      <c r="V4243" s="63"/>
      <c r="W4243" s="63"/>
      <c r="X4243" s="3"/>
    </row>
    <row r="4244" spans="1:24">
      <c r="A4244" s="3"/>
      <c r="B4244" s="3"/>
      <c r="C4244" s="3"/>
      <c r="D4244" s="3"/>
      <c r="E4244" s="79"/>
      <c r="F4244" s="3"/>
      <c r="G4244" s="77" t="e">
        <f>VLOOKUP($F$1&amp;F4244,定价因子!E:F,2,0)</f>
        <v>#N/A</v>
      </c>
      <c r="H4244" s="3"/>
      <c r="I4244" s="77" t="e">
        <f>VLOOKUP($H$1&amp;H4244,定价因子!E:F,2,0)</f>
        <v>#N/A</v>
      </c>
      <c r="J4244" s="3"/>
      <c r="K4244" s="77" t="e">
        <f>VLOOKUP($J$1&amp;J4244,定价因子!E:F,2,0)</f>
        <v>#N/A</v>
      </c>
      <c r="L4244" s="3"/>
      <c r="M4244" s="77" t="e">
        <f>VLOOKUP($L$1&amp;L4244,定价因子!E:F,2,0)</f>
        <v>#N/A</v>
      </c>
      <c r="N4244" s="3"/>
      <c r="O4244" s="77" t="e">
        <f>VLOOKUP($N$1&amp;N4244,定价因子!E:F,2,0)</f>
        <v>#N/A</v>
      </c>
      <c r="P4244" s="3"/>
      <c r="Q4244" s="55" t="e">
        <f>VLOOKUP($P$1&amp;P4244,定价因子!$E:$F,2,0)</f>
        <v>#N/A</v>
      </c>
      <c r="R4244" s="3"/>
      <c r="S4244" s="77" t="e">
        <f>VLOOKUP($R$1&amp;R4244,定价因子!$E:$F,2,0)</f>
        <v>#N/A</v>
      </c>
      <c r="T4244" s="61"/>
      <c r="U4244" s="63"/>
      <c r="V4244" s="63"/>
      <c r="W4244" s="63"/>
      <c r="X4244" s="3"/>
    </row>
    <row r="4245" spans="1:24">
      <c r="A4245" s="3"/>
      <c r="B4245" s="3"/>
      <c r="C4245" s="3"/>
      <c r="D4245" s="3"/>
      <c r="E4245" s="79"/>
      <c r="F4245" s="3"/>
      <c r="G4245" s="77" t="e">
        <f>VLOOKUP($F$1&amp;F4245,定价因子!E:F,2,0)</f>
        <v>#N/A</v>
      </c>
      <c r="H4245" s="3"/>
      <c r="I4245" s="77" t="e">
        <f>VLOOKUP($H$1&amp;H4245,定价因子!E:F,2,0)</f>
        <v>#N/A</v>
      </c>
      <c r="J4245" s="3"/>
      <c r="K4245" s="77" t="e">
        <f>VLOOKUP($J$1&amp;J4245,定价因子!E:F,2,0)</f>
        <v>#N/A</v>
      </c>
      <c r="L4245" s="3"/>
      <c r="M4245" s="77" t="e">
        <f>VLOOKUP($L$1&amp;L4245,定价因子!E:F,2,0)</f>
        <v>#N/A</v>
      </c>
      <c r="N4245" s="3"/>
      <c r="O4245" s="77" t="e">
        <f>VLOOKUP($N$1&amp;N4245,定价因子!E:F,2,0)</f>
        <v>#N/A</v>
      </c>
      <c r="P4245" s="3"/>
      <c r="Q4245" s="55" t="e">
        <f>VLOOKUP($P$1&amp;P4245,定价因子!$E:$F,2,0)</f>
        <v>#N/A</v>
      </c>
      <c r="R4245" s="3"/>
      <c r="S4245" s="77" t="e">
        <f>VLOOKUP($R$1&amp;R4245,定价因子!$E:$F,2,0)</f>
        <v>#N/A</v>
      </c>
      <c r="T4245" s="61"/>
      <c r="U4245" s="63"/>
      <c r="V4245" s="63"/>
      <c r="W4245" s="63"/>
      <c r="X4245" s="3"/>
    </row>
    <row r="4246" spans="1:24">
      <c r="A4246" s="3"/>
      <c r="B4246" s="3"/>
      <c r="C4246" s="3"/>
      <c r="D4246" s="3"/>
      <c r="E4246" s="79"/>
      <c r="F4246" s="3"/>
      <c r="G4246" s="77" t="e">
        <f>VLOOKUP($F$1&amp;F4246,定价因子!E:F,2,0)</f>
        <v>#N/A</v>
      </c>
      <c r="H4246" s="3"/>
      <c r="I4246" s="77" t="e">
        <f>VLOOKUP($H$1&amp;H4246,定价因子!E:F,2,0)</f>
        <v>#N/A</v>
      </c>
      <c r="J4246" s="3"/>
      <c r="K4246" s="77" t="e">
        <f>VLOOKUP($J$1&amp;J4246,定价因子!E:F,2,0)</f>
        <v>#N/A</v>
      </c>
      <c r="L4246" s="3"/>
      <c r="M4246" s="77" t="e">
        <f>VLOOKUP($L$1&amp;L4246,定价因子!E:F,2,0)</f>
        <v>#N/A</v>
      </c>
      <c r="N4246" s="3"/>
      <c r="O4246" s="77" t="e">
        <f>VLOOKUP($N$1&amp;N4246,定价因子!E:F,2,0)</f>
        <v>#N/A</v>
      </c>
      <c r="P4246" s="3"/>
      <c r="Q4246" s="55" t="e">
        <f>VLOOKUP($P$1&amp;P4246,定价因子!$E:$F,2,0)</f>
        <v>#N/A</v>
      </c>
      <c r="R4246" s="3"/>
      <c r="S4246" s="77" t="e">
        <f>VLOOKUP($R$1&amp;R4246,定价因子!$E:$F,2,0)</f>
        <v>#N/A</v>
      </c>
      <c r="T4246" s="61"/>
      <c r="U4246" s="63"/>
      <c r="V4246" s="63"/>
      <c r="W4246" s="63"/>
      <c r="X4246" s="3"/>
    </row>
    <row r="4247" spans="1:24">
      <c r="A4247" s="3"/>
      <c r="B4247" s="3"/>
      <c r="C4247" s="3"/>
      <c r="D4247" s="3"/>
      <c r="E4247" s="79"/>
      <c r="F4247" s="3"/>
      <c r="G4247" s="77" t="e">
        <f>VLOOKUP($F$1&amp;F4247,定价因子!E:F,2,0)</f>
        <v>#N/A</v>
      </c>
      <c r="H4247" s="3"/>
      <c r="I4247" s="77" t="e">
        <f>VLOOKUP($H$1&amp;H4247,定价因子!E:F,2,0)</f>
        <v>#N/A</v>
      </c>
      <c r="J4247" s="3"/>
      <c r="K4247" s="77" t="e">
        <f>VLOOKUP($J$1&amp;J4247,定价因子!E:F,2,0)</f>
        <v>#N/A</v>
      </c>
      <c r="L4247" s="3"/>
      <c r="M4247" s="77" t="e">
        <f>VLOOKUP($L$1&amp;L4247,定价因子!E:F,2,0)</f>
        <v>#N/A</v>
      </c>
      <c r="N4247" s="3"/>
      <c r="O4247" s="77" t="e">
        <f>VLOOKUP($N$1&amp;N4247,定价因子!E:F,2,0)</f>
        <v>#N/A</v>
      </c>
      <c r="P4247" s="3"/>
      <c r="Q4247" s="55" t="e">
        <f>VLOOKUP($P$1&amp;P4247,定价因子!$E:$F,2,0)</f>
        <v>#N/A</v>
      </c>
      <c r="R4247" s="3"/>
      <c r="S4247" s="77" t="e">
        <f>VLOOKUP($R$1&amp;R4247,定价因子!$E:$F,2,0)</f>
        <v>#N/A</v>
      </c>
      <c r="T4247" s="61"/>
      <c r="U4247" s="63"/>
      <c r="V4247" s="63"/>
      <c r="W4247" s="63"/>
      <c r="X4247" s="3"/>
    </row>
    <row r="4248" spans="1:24">
      <c r="A4248" s="3"/>
      <c r="B4248" s="3"/>
      <c r="C4248" s="3"/>
      <c r="D4248" s="3"/>
      <c r="E4248" s="79"/>
      <c r="F4248" s="3"/>
      <c r="G4248" s="77" t="e">
        <f>VLOOKUP($F$1&amp;F4248,定价因子!E:F,2,0)</f>
        <v>#N/A</v>
      </c>
      <c r="H4248" s="3"/>
      <c r="I4248" s="77" t="e">
        <f>VLOOKUP($H$1&amp;H4248,定价因子!E:F,2,0)</f>
        <v>#N/A</v>
      </c>
      <c r="J4248" s="3"/>
      <c r="K4248" s="77" t="e">
        <f>VLOOKUP($J$1&amp;J4248,定价因子!E:F,2,0)</f>
        <v>#N/A</v>
      </c>
      <c r="L4248" s="3"/>
      <c r="M4248" s="77" t="e">
        <f>VLOOKUP($L$1&amp;L4248,定价因子!E:F,2,0)</f>
        <v>#N/A</v>
      </c>
      <c r="N4248" s="3"/>
      <c r="O4248" s="77" t="e">
        <f>VLOOKUP($N$1&amp;N4248,定价因子!E:F,2,0)</f>
        <v>#N/A</v>
      </c>
      <c r="P4248" s="3"/>
      <c r="Q4248" s="55" t="e">
        <f>VLOOKUP($P$1&amp;P4248,定价因子!$E:$F,2,0)</f>
        <v>#N/A</v>
      </c>
      <c r="R4248" s="3"/>
      <c r="S4248" s="77" t="e">
        <f>VLOOKUP($R$1&amp;R4248,定价因子!$E:$F,2,0)</f>
        <v>#N/A</v>
      </c>
      <c r="T4248" s="61"/>
      <c r="U4248" s="63"/>
      <c r="V4248" s="63"/>
      <c r="W4248" s="63"/>
      <c r="X4248" s="3"/>
    </row>
    <row r="4249" spans="1:24">
      <c r="A4249" s="3"/>
      <c r="B4249" s="3"/>
      <c r="C4249" s="3"/>
      <c r="D4249" s="3"/>
      <c r="E4249" s="79"/>
      <c r="F4249" s="3"/>
      <c r="G4249" s="77" t="e">
        <f>VLOOKUP($F$1&amp;F4249,定价因子!E:F,2,0)</f>
        <v>#N/A</v>
      </c>
      <c r="H4249" s="3"/>
      <c r="I4249" s="77" t="e">
        <f>VLOOKUP($H$1&amp;H4249,定价因子!E:F,2,0)</f>
        <v>#N/A</v>
      </c>
      <c r="J4249" s="3"/>
      <c r="K4249" s="77" t="e">
        <f>VLOOKUP($J$1&amp;J4249,定价因子!E:F,2,0)</f>
        <v>#N/A</v>
      </c>
      <c r="L4249" s="3"/>
      <c r="M4249" s="77" t="e">
        <f>VLOOKUP($L$1&amp;L4249,定价因子!E:F,2,0)</f>
        <v>#N/A</v>
      </c>
      <c r="N4249" s="3"/>
      <c r="O4249" s="77" t="e">
        <f>VLOOKUP($N$1&amp;N4249,定价因子!E:F,2,0)</f>
        <v>#N/A</v>
      </c>
      <c r="P4249" s="3"/>
      <c r="Q4249" s="55" t="e">
        <f>VLOOKUP($P$1&amp;P4249,定价因子!$E:$F,2,0)</f>
        <v>#N/A</v>
      </c>
      <c r="R4249" s="3"/>
      <c r="S4249" s="77" t="e">
        <f>VLOOKUP($R$1&amp;R4249,定价因子!$E:$F,2,0)</f>
        <v>#N/A</v>
      </c>
      <c r="T4249" s="61"/>
      <c r="U4249" s="63"/>
      <c r="V4249" s="63"/>
      <c r="W4249" s="63"/>
      <c r="X4249" s="3"/>
    </row>
    <row r="4250" spans="1:24">
      <c r="A4250" s="3"/>
      <c r="B4250" s="3"/>
      <c r="C4250" s="3"/>
      <c r="D4250" s="3"/>
      <c r="E4250" s="79"/>
      <c r="F4250" s="3"/>
      <c r="G4250" s="77" t="e">
        <f>VLOOKUP($F$1&amp;F4250,定价因子!E:F,2,0)</f>
        <v>#N/A</v>
      </c>
      <c r="H4250" s="3"/>
      <c r="I4250" s="77" t="e">
        <f>VLOOKUP($H$1&amp;H4250,定价因子!E:F,2,0)</f>
        <v>#N/A</v>
      </c>
      <c r="J4250" s="3"/>
      <c r="K4250" s="77" t="e">
        <f>VLOOKUP($J$1&amp;J4250,定价因子!E:F,2,0)</f>
        <v>#N/A</v>
      </c>
      <c r="L4250" s="3"/>
      <c r="M4250" s="77" t="e">
        <f>VLOOKUP($L$1&amp;L4250,定价因子!E:F,2,0)</f>
        <v>#N/A</v>
      </c>
      <c r="N4250" s="3"/>
      <c r="O4250" s="77" t="e">
        <f>VLOOKUP($N$1&amp;N4250,定价因子!E:F,2,0)</f>
        <v>#N/A</v>
      </c>
      <c r="P4250" s="3"/>
      <c r="Q4250" s="55" t="e">
        <f>VLOOKUP($P$1&amp;P4250,定价因子!$E:$F,2,0)</f>
        <v>#N/A</v>
      </c>
      <c r="R4250" s="3"/>
      <c r="S4250" s="77" t="e">
        <f>VLOOKUP($R$1&amp;R4250,定价因子!$E:$F,2,0)</f>
        <v>#N/A</v>
      </c>
      <c r="T4250" s="61"/>
      <c r="U4250" s="63"/>
      <c r="V4250" s="63"/>
      <c r="W4250" s="63"/>
      <c r="X4250" s="3"/>
    </row>
    <row r="4251" spans="1:24">
      <c r="A4251" s="3"/>
      <c r="B4251" s="3"/>
      <c r="C4251" s="3"/>
      <c r="D4251" s="3"/>
      <c r="E4251" s="79"/>
      <c r="F4251" s="3"/>
      <c r="G4251" s="77" t="e">
        <f>VLOOKUP($F$1&amp;F4251,定价因子!E:F,2,0)</f>
        <v>#N/A</v>
      </c>
      <c r="H4251" s="3"/>
      <c r="I4251" s="77" t="e">
        <f>VLOOKUP($H$1&amp;H4251,定价因子!E:F,2,0)</f>
        <v>#N/A</v>
      </c>
      <c r="J4251" s="3"/>
      <c r="K4251" s="77" t="e">
        <f>VLOOKUP($J$1&amp;J4251,定价因子!E:F,2,0)</f>
        <v>#N/A</v>
      </c>
      <c r="L4251" s="3"/>
      <c r="M4251" s="77" t="e">
        <f>VLOOKUP($L$1&amp;L4251,定价因子!E:F,2,0)</f>
        <v>#N/A</v>
      </c>
      <c r="N4251" s="3"/>
      <c r="O4251" s="77" t="e">
        <f>VLOOKUP($N$1&amp;N4251,定价因子!E:F,2,0)</f>
        <v>#N/A</v>
      </c>
      <c r="P4251" s="3"/>
      <c r="Q4251" s="55" t="e">
        <f>VLOOKUP($P$1&amp;P4251,定价因子!$E:$F,2,0)</f>
        <v>#N/A</v>
      </c>
      <c r="R4251" s="3"/>
      <c r="S4251" s="77" t="e">
        <f>VLOOKUP($R$1&amp;R4251,定价因子!$E:$F,2,0)</f>
        <v>#N/A</v>
      </c>
      <c r="T4251" s="61"/>
      <c r="U4251" s="63"/>
      <c r="V4251" s="63"/>
      <c r="W4251" s="63"/>
      <c r="X4251" s="3"/>
    </row>
    <row r="4252" spans="1:24">
      <c r="A4252" s="3"/>
      <c r="B4252" s="3"/>
      <c r="C4252" s="3"/>
      <c r="D4252" s="3"/>
      <c r="E4252" s="79"/>
      <c r="F4252" s="3"/>
      <c r="G4252" s="77" t="e">
        <f>VLOOKUP($F$1&amp;F4252,定价因子!E:F,2,0)</f>
        <v>#N/A</v>
      </c>
      <c r="H4252" s="3"/>
      <c r="I4252" s="77" t="e">
        <f>VLOOKUP($H$1&amp;H4252,定价因子!E:F,2,0)</f>
        <v>#N/A</v>
      </c>
      <c r="J4252" s="3"/>
      <c r="K4252" s="77" t="e">
        <f>VLOOKUP($J$1&amp;J4252,定价因子!E:F,2,0)</f>
        <v>#N/A</v>
      </c>
      <c r="L4252" s="3"/>
      <c r="M4252" s="77" t="e">
        <f>VLOOKUP($L$1&amp;L4252,定价因子!E:F,2,0)</f>
        <v>#N/A</v>
      </c>
      <c r="N4252" s="3"/>
      <c r="O4252" s="77" t="e">
        <f>VLOOKUP($N$1&amp;N4252,定价因子!E:F,2,0)</f>
        <v>#N/A</v>
      </c>
      <c r="P4252" s="3"/>
      <c r="Q4252" s="55" t="e">
        <f>VLOOKUP($P$1&amp;P4252,定价因子!$E:$F,2,0)</f>
        <v>#N/A</v>
      </c>
      <c r="R4252" s="3"/>
      <c r="S4252" s="77" t="e">
        <f>VLOOKUP($R$1&amp;R4252,定价因子!$E:$F,2,0)</f>
        <v>#N/A</v>
      </c>
      <c r="T4252" s="61"/>
      <c r="U4252" s="63"/>
      <c r="V4252" s="63"/>
      <c r="W4252" s="63"/>
      <c r="X4252" s="3"/>
    </row>
    <row r="4253" spans="1:24">
      <c r="A4253" s="3"/>
      <c r="B4253" s="3"/>
      <c r="C4253" s="3"/>
      <c r="D4253" s="3"/>
      <c r="E4253" s="79"/>
      <c r="F4253" s="3"/>
      <c r="G4253" s="77" t="e">
        <f>VLOOKUP($F$1&amp;F4253,定价因子!E:F,2,0)</f>
        <v>#N/A</v>
      </c>
      <c r="H4253" s="3"/>
      <c r="I4253" s="77" t="e">
        <f>VLOOKUP($H$1&amp;H4253,定价因子!E:F,2,0)</f>
        <v>#N/A</v>
      </c>
      <c r="J4253" s="3"/>
      <c r="K4253" s="77" t="e">
        <f>VLOOKUP($J$1&amp;J4253,定价因子!E:F,2,0)</f>
        <v>#N/A</v>
      </c>
      <c r="L4253" s="3"/>
      <c r="M4253" s="77" t="e">
        <f>VLOOKUP($L$1&amp;L4253,定价因子!E:F,2,0)</f>
        <v>#N/A</v>
      </c>
      <c r="N4253" s="3"/>
      <c r="O4253" s="77" t="e">
        <f>VLOOKUP($N$1&amp;N4253,定价因子!E:F,2,0)</f>
        <v>#N/A</v>
      </c>
      <c r="P4253" s="3"/>
      <c r="Q4253" s="55" t="e">
        <f>VLOOKUP($P$1&amp;P4253,定价因子!$E:$F,2,0)</f>
        <v>#N/A</v>
      </c>
      <c r="R4253" s="3"/>
      <c r="S4253" s="77" t="e">
        <f>VLOOKUP($R$1&amp;R4253,定价因子!$E:$F,2,0)</f>
        <v>#N/A</v>
      </c>
      <c r="T4253" s="61"/>
      <c r="U4253" s="63"/>
      <c r="V4253" s="63"/>
      <c r="W4253" s="63"/>
      <c r="X4253" s="3"/>
    </row>
    <row r="4254" spans="1:24">
      <c r="A4254" s="3"/>
      <c r="B4254" s="3"/>
      <c r="C4254" s="3"/>
      <c r="D4254" s="3"/>
      <c r="E4254" s="79"/>
      <c r="F4254" s="3"/>
      <c r="G4254" s="77" t="e">
        <f>VLOOKUP($F$1&amp;F4254,定价因子!E:F,2,0)</f>
        <v>#N/A</v>
      </c>
      <c r="H4254" s="3"/>
      <c r="I4254" s="77" t="e">
        <f>VLOOKUP($H$1&amp;H4254,定价因子!E:F,2,0)</f>
        <v>#N/A</v>
      </c>
      <c r="J4254" s="3"/>
      <c r="K4254" s="77" t="e">
        <f>VLOOKUP($J$1&amp;J4254,定价因子!E:F,2,0)</f>
        <v>#N/A</v>
      </c>
      <c r="L4254" s="3"/>
      <c r="M4254" s="77" t="e">
        <f>VLOOKUP($L$1&amp;L4254,定价因子!E:F,2,0)</f>
        <v>#N/A</v>
      </c>
      <c r="N4254" s="3"/>
      <c r="O4254" s="77" t="e">
        <f>VLOOKUP($N$1&amp;N4254,定价因子!E:F,2,0)</f>
        <v>#N/A</v>
      </c>
      <c r="P4254" s="3"/>
      <c r="Q4254" s="55" t="e">
        <f>VLOOKUP($P$1&amp;P4254,定价因子!$E:$F,2,0)</f>
        <v>#N/A</v>
      </c>
      <c r="R4254" s="3"/>
      <c r="S4254" s="77" t="e">
        <f>VLOOKUP($R$1&amp;R4254,定价因子!$E:$F,2,0)</f>
        <v>#N/A</v>
      </c>
      <c r="T4254" s="61"/>
      <c r="U4254" s="63"/>
      <c r="V4254" s="63"/>
      <c r="W4254" s="63"/>
      <c r="X4254" s="3"/>
    </row>
    <row r="4255" spans="1:24">
      <c r="A4255" s="3"/>
      <c r="B4255" s="3"/>
      <c r="C4255" s="3"/>
      <c r="D4255" s="3"/>
      <c r="E4255" s="79"/>
      <c r="F4255" s="3"/>
      <c r="G4255" s="77" t="e">
        <f>VLOOKUP($F$1&amp;F4255,定价因子!E:F,2,0)</f>
        <v>#N/A</v>
      </c>
      <c r="H4255" s="3"/>
      <c r="I4255" s="77" t="e">
        <f>VLOOKUP($H$1&amp;H4255,定价因子!E:F,2,0)</f>
        <v>#N/A</v>
      </c>
      <c r="J4255" s="3"/>
      <c r="K4255" s="77" t="e">
        <f>VLOOKUP($J$1&amp;J4255,定价因子!E:F,2,0)</f>
        <v>#N/A</v>
      </c>
      <c r="L4255" s="3"/>
      <c r="M4255" s="77" t="e">
        <f>VLOOKUP($L$1&amp;L4255,定价因子!E:F,2,0)</f>
        <v>#N/A</v>
      </c>
      <c r="N4255" s="3"/>
      <c r="O4255" s="77" t="e">
        <f>VLOOKUP($N$1&amp;N4255,定价因子!E:F,2,0)</f>
        <v>#N/A</v>
      </c>
      <c r="P4255" s="3"/>
      <c r="Q4255" s="55" t="e">
        <f>VLOOKUP($P$1&amp;P4255,定价因子!$E:$F,2,0)</f>
        <v>#N/A</v>
      </c>
      <c r="R4255" s="3"/>
      <c r="S4255" s="77" t="e">
        <f>VLOOKUP($R$1&amp;R4255,定价因子!$E:$F,2,0)</f>
        <v>#N/A</v>
      </c>
      <c r="T4255" s="61"/>
      <c r="U4255" s="63"/>
      <c r="V4255" s="63"/>
      <c r="W4255" s="63"/>
      <c r="X4255" s="3"/>
    </row>
    <row r="4256" spans="1:24">
      <c r="A4256" s="3"/>
      <c r="B4256" s="3"/>
      <c r="C4256" s="3"/>
      <c r="D4256" s="3"/>
      <c r="E4256" s="79"/>
      <c r="F4256" s="3"/>
      <c r="G4256" s="77" t="e">
        <f>VLOOKUP($F$1&amp;F4256,定价因子!E:F,2,0)</f>
        <v>#N/A</v>
      </c>
      <c r="H4256" s="3"/>
      <c r="I4256" s="77" t="e">
        <f>VLOOKUP($H$1&amp;H4256,定价因子!E:F,2,0)</f>
        <v>#N/A</v>
      </c>
      <c r="J4256" s="3"/>
      <c r="K4256" s="77" t="e">
        <f>VLOOKUP($J$1&amp;J4256,定价因子!E:F,2,0)</f>
        <v>#N/A</v>
      </c>
      <c r="L4256" s="3"/>
      <c r="M4256" s="77" t="e">
        <f>VLOOKUP($L$1&amp;L4256,定价因子!E:F,2,0)</f>
        <v>#N/A</v>
      </c>
      <c r="N4256" s="3"/>
      <c r="O4256" s="77" t="e">
        <f>VLOOKUP($N$1&amp;N4256,定价因子!E:F,2,0)</f>
        <v>#N/A</v>
      </c>
      <c r="P4256" s="3"/>
      <c r="Q4256" s="55" t="e">
        <f>VLOOKUP($P$1&amp;P4256,定价因子!$E:$F,2,0)</f>
        <v>#N/A</v>
      </c>
      <c r="R4256" s="3"/>
      <c r="S4256" s="77" t="e">
        <f>VLOOKUP($R$1&amp;R4256,定价因子!$E:$F,2,0)</f>
        <v>#N/A</v>
      </c>
      <c r="T4256" s="61"/>
      <c r="U4256" s="63"/>
      <c r="V4256" s="63"/>
      <c r="W4256" s="63"/>
      <c r="X4256" s="3"/>
    </row>
    <row r="4257" spans="1:24">
      <c r="A4257" s="3"/>
      <c r="B4257" s="3"/>
      <c r="C4257" s="3"/>
      <c r="D4257" s="3"/>
      <c r="E4257" s="79"/>
      <c r="F4257" s="3"/>
      <c r="G4257" s="77" t="e">
        <f>VLOOKUP($F$1&amp;F4257,定价因子!E:F,2,0)</f>
        <v>#N/A</v>
      </c>
      <c r="H4257" s="3"/>
      <c r="I4257" s="77" t="e">
        <f>VLOOKUP($H$1&amp;H4257,定价因子!E:F,2,0)</f>
        <v>#N/A</v>
      </c>
      <c r="J4257" s="3"/>
      <c r="K4257" s="77" t="e">
        <f>VLOOKUP($J$1&amp;J4257,定价因子!E:F,2,0)</f>
        <v>#N/A</v>
      </c>
      <c r="L4257" s="3"/>
      <c r="M4257" s="77" t="e">
        <f>VLOOKUP($L$1&amp;L4257,定价因子!E:F,2,0)</f>
        <v>#N/A</v>
      </c>
      <c r="N4257" s="3"/>
      <c r="O4257" s="77" t="e">
        <f>VLOOKUP($N$1&amp;N4257,定价因子!E:F,2,0)</f>
        <v>#N/A</v>
      </c>
      <c r="P4257" s="3"/>
      <c r="Q4257" s="55" t="e">
        <f>VLOOKUP($P$1&amp;P4257,定价因子!$E:$F,2,0)</f>
        <v>#N/A</v>
      </c>
      <c r="R4257" s="3"/>
      <c r="S4257" s="77" t="e">
        <f>VLOOKUP($R$1&amp;R4257,定价因子!$E:$F,2,0)</f>
        <v>#N/A</v>
      </c>
      <c r="T4257" s="61"/>
      <c r="U4257" s="63"/>
      <c r="V4257" s="63"/>
      <c r="W4257" s="63"/>
      <c r="X4257" s="3"/>
    </row>
    <row r="4258" spans="1:24">
      <c r="A4258" s="3"/>
      <c r="B4258" s="3"/>
      <c r="C4258" s="3"/>
      <c r="D4258" s="3"/>
      <c r="E4258" s="79"/>
      <c r="F4258" s="3"/>
      <c r="G4258" s="77" t="e">
        <f>VLOOKUP($F$1&amp;F4258,定价因子!E:F,2,0)</f>
        <v>#N/A</v>
      </c>
      <c r="H4258" s="3"/>
      <c r="I4258" s="77" t="e">
        <f>VLOOKUP($H$1&amp;H4258,定价因子!E:F,2,0)</f>
        <v>#N/A</v>
      </c>
      <c r="J4258" s="3"/>
      <c r="K4258" s="77" t="e">
        <f>VLOOKUP($J$1&amp;J4258,定价因子!E:F,2,0)</f>
        <v>#N/A</v>
      </c>
      <c r="L4258" s="3"/>
      <c r="M4258" s="77" t="e">
        <f>VLOOKUP($L$1&amp;L4258,定价因子!E:F,2,0)</f>
        <v>#N/A</v>
      </c>
      <c r="N4258" s="3"/>
      <c r="O4258" s="77" t="e">
        <f>VLOOKUP($N$1&amp;N4258,定价因子!E:F,2,0)</f>
        <v>#N/A</v>
      </c>
      <c r="P4258" s="3"/>
      <c r="Q4258" s="55" t="e">
        <f>VLOOKUP($P$1&amp;P4258,定价因子!$E:$F,2,0)</f>
        <v>#N/A</v>
      </c>
      <c r="R4258" s="3"/>
      <c r="S4258" s="77" t="e">
        <f>VLOOKUP($R$1&amp;R4258,定价因子!$E:$F,2,0)</f>
        <v>#N/A</v>
      </c>
      <c r="T4258" s="61"/>
      <c r="U4258" s="63"/>
      <c r="V4258" s="63"/>
      <c r="W4258" s="63"/>
      <c r="X4258" s="3"/>
    </row>
    <row r="4259" spans="1:24">
      <c r="A4259" s="3"/>
      <c r="B4259" s="3"/>
      <c r="C4259" s="3"/>
      <c r="D4259" s="3"/>
      <c r="E4259" s="79"/>
      <c r="F4259" s="3"/>
      <c r="G4259" s="77" t="e">
        <f>VLOOKUP($F$1&amp;F4259,定价因子!E:F,2,0)</f>
        <v>#N/A</v>
      </c>
      <c r="H4259" s="3"/>
      <c r="I4259" s="77" t="e">
        <f>VLOOKUP($H$1&amp;H4259,定价因子!E:F,2,0)</f>
        <v>#N/A</v>
      </c>
      <c r="J4259" s="3"/>
      <c r="K4259" s="77" t="e">
        <f>VLOOKUP($J$1&amp;J4259,定价因子!E:F,2,0)</f>
        <v>#N/A</v>
      </c>
      <c r="L4259" s="3"/>
      <c r="M4259" s="77" t="e">
        <f>VLOOKUP($L$1&amp;L4259,定价因子!E:F,2,0)</f>
        <v>#N/A</v>
      </c>
      <c r="N4259" s="3"/>
      <c r="O4259" s="77" t="e">
        <f>VLOOKUP($N$1&amp;N4259,定价因子!E:F,2,0)</f>
        <v>#N/A</v>
      </c>
      <c r="P4259" s="3"/>
      <c r="Q4259" s="55" t="e">
        <f>VLOOKUP($P$1&amp;P4259,定价因子!$E:$F,2,0)</f>
        <v>#N/A</v>
      </c>
      <c r="R4259" s="3"/>
      <c r="S4259" s="77" t="e">
        <f>VLOOKUP($R$1&amp;R4259,定价因子!$E:$F,2,0)</f>
        <v>#N/A</v>
      </c>
      <c r="T4259" s="61"/>
      <c r="U4259" s="63"/>
      <c r="V4259" s="63"/>
      <c r="W4259" s="63"/>
      <c r="X4259" s="3"/>
    </row>
    <row r="4260" spans="1:24">
      <c r="A4260" s="3"/>
      <c r="B4260" s="3"/>
      <c r="C4260" s="3"/>
      <c r="D4260" s="3"/>
      <c r="E4260" s="79"/>
      <c r="F4260" s="3"/>
      <c r="G4260" s="77" t="e">
        <f>VLOOKUP($F$1&amp;F4260,定价因子!E:F,2,0)</f>
        <v>#N/A</v>
      </c>
      <c r="H4260" s="3"/>
      <c r="I4260" s="77" t="e">
        <f>VLOOKUP($H$1&amp;H4260,定价因子!E:F,2,0)</f>
        <v>#N/A</v>
      </c>
      <c r="J4260" s="3"/>
      <c r="K4260" s="77" t="e">
        <f>VLOOKUP($J$1&amp;J4260,定价因子!E:F,2,0)</f>
        <v>#N/A</v>
      </c>
      <c r="L4260" s="3"/>
      <c r="M4260" s="77" t="e">
        <f>VLOOKUP($L$1&amp;L4260,定价因子!E:F,2,0)</f>
        <v>#N/A</v>
      </c>
      <c r="N4260" s="3"/>
      <c r="O4260" s="77" t="e">
        <f>VLOOKUP($N$1&amp;N4260,定价因子!E:F,2,0)</f>
        <v>#N/A</v>
      </c>
      <c r="P4260" s="3"/>
      <c r="Q4260" s="55" t="e">
        <f>VLOOKUP($P$1&amp;P4260,定价因子!$E:$F,2,0)</f>
        <v>#N/A</v>
      </c>
      <c r="R4260" s="3"/>
      <c r="S4260" s="77" t="e">
        <f>VLOOKUP($R$1&amp;R4260,定价因子!$E:$F,2,0)</f>
        <v>#N/A</v>
      </c>
      <c r="T4260" s="61"/>
      <c r="U4260" s="63"/>
      <c r="V4260" s="63"/>
      <c r="W4260" s="63"/>
      <c r="X4260" s="3"/>
    </row>
    <row r="4261" spans="1:24">
      <c r="A4261" s="3"/>
      <c r="B4261" s="3"/>
      <c r="C4261" s="3"/>
      <c r="D4261" s="3"/>
      <c r="E4261" s="79"/>
      <c r="F4261" s="3"/>
      <c r="G4261" s="77" t="e">
        <f>VLOOKUP($F$1&amp;F4261,定价因子!E:F,2,0)</f>
        <v>#N/A</v>
      </c>
      <c r="H4261" s="3"/>
      <c r="I4261" s="77" t="e">
        <f>VLOOKUP($H$1&amp;H4261,定价因子!E:F,2,0)</f>
        <v>#N/A</v>
      </c>
      <c r="J4261" s="3"/>
      <c r="K4261" s="77" t="e">
        <f>VLOOKUP($J$1&amp;J4261,定价因子!E:F,2,0)</f>
        <v>#N/A</v>
      </c>
      <c r="L4261" s="3"/>
      <c r="M4261" s="77" t="e">
        <f>VLOOKUP($L$1&amp;L4261,定价因子!E:F,2,0)</f>
        <v>#N/A</v>
      </c>
      <c r="N4261" s="3"/>
      <c r="O4261" s="77" t="e">
        <f>VLOOKUP($N$1&amp;N4261,定价因子!E:F,2,0)</f>
        <v>#N/A</v>
      </c>
      <c r="P4261" s="3"/>
      <c r="Q4261" s="55" t="e">
        <f>VLOOKUP($P$1&amp;P4261,定价因子!$E:$F,2,0)</f>
        <v>#N/A</v>
      </c>
      <c r="R4261" s="3"/>
      <c r="S4261" s="77" t="e">
        <f>VLOOKUP($R$1&amp;R4261,定价因子!$E:$F,2,0)</f>
        <v>#N/A</v>
      </c>
      <c r="T4261" s="61"/>
      <c r="U4261" s="63"/>
      <c r="V4261" s="63"/>
      <c r="W4261" s="63"/>
      <c r="X4261" s="3"/>
    </row>
    <row r="4262" spans="1:24">
      <c r="A4262" s="3"/>
      <c r="B4262" s="3"/>
      <c r="C4262" s="3"/>
      <c r="D4262" s="3"/>
      <c r="E4262" s="79"/>
      <c r="F4262" s="3"/>
      <c r="G4262" s="77" t="e">
        <f>VLOOKUP($F$1&amp;F4262,定价因子!E:F,2,0)</f>
        <v>#N/A</v>
      </c>
      <c r="H4262" s="3"/>
      <c r="I4262" s="77" t="e">
        <f>VLOOKUP($H$1&amp;H4262,定价因子!E:F,2,0)</f>
        <v>#N/A</v>
      </c>
      <c r="J4262" s="3"/>
      <c r="K4262" s="77" t="e">
        <f>VLOOKUP($J$1&amp;J4262,定价因子!E:F,2,0)</f>
        <v>#N/A</v>
      </c>
      <c r="L4262" s="3"/>
      <c r="M4262" s="77" t="e">
        <f>VLOOKUP($L$1&amp;L4262,定价因子!E:F,2,0)</f>
        <v>#N/A</v>
      </c>
      <c r="N4262" s="3"/>
      <c r="O4262" s="77" t="e">
        <f>VLOOKUP($N$1&amp;N4262,定价因子!E:F,2,0)</f>
        <v>#N/A</v>
      </c>
      <c r="P4262" s="3"/>
      <c r="Q4262" s="55" t="e">
        <f>VLOOKUP($P$1&amp;P4262,定价因子!$E:$F,2,0)</f>
        <v>#N/A</v>
      </c>
      <c r="R4262" s="3"/>
      <c r="S4262" s="77" t="e">
        <f>VLOOKUP($R$1&amp;R4262,定价因子!$E:$F,2,0)</f>
        <v>#N/A</v>
      </c>
      <c r="T4262" s="61"/>
      <c r="U4262" s="63"/>
      <c r="V4262" s="63"/>
      <c r="W4262" s="63"/>
      <c r="X4262" s="3"/>
    </row>
    <row r="4263" spans="1:24">
      <c r="A4263" s="3"/>
      <c r="B4263" s="3"/>
      <c r="C4263" s="3"/>
      <c r="D4263" s="3"/>
      <c r="E4263" s="79"/>
      <c r="F4263" s="3"/>
      <c r="G4263" s="77" t="e">
        <f>VLOOKUP($F$1&amp;F4263,定价因子!E:F,2,0)</f>
        <v>#N/A</v>
      </c>
      <c r="H4263" s="3"/>
      <c r="I4263" s="77" t="e">
        <f>VLOOKUP($H$1&amp;H4263,定价因子!E:F,2,0)</f>
        <v>#N/A</v>
      </c>
      <c r="J4263" s="3"/>
      <c r="K4263" s="77" t="e">
        <f>VLOOKUP($J$1&amp;J4263,定价因子!E:F,2,0)</f>
        <v>#N/A</v>
      </c>
      <c r="L4263" s="3"/>
      <c r="M4263" s="77" t="e">
        <f>VLOOKUP($L$1&amp;L4263,定价因子!E:F,2,0)</f>
        <v>#N/A</v>
      </c>
      <c r="N4263" s="3"/>
      <c r="O4263" s="77" t="e">
        <f>VLOOKUP($N$1&amp;N4263,定价因子!E:F,2,0)</f>
        <v>#N/A</v>
      </c>
      <c r="P4263" s="3"/>
      <c r="Q4263" s="55" t="e">
        <f>VLOOKUP($P$1&amp;P4263,定价因子!$E:$F,2,0)</f>
        <v>#N/A</v>
      </c>
      <c r="R4263" s="3"/>
      <c r="S4263" s="77" t="e">
        <f>VLOOKUP($R$1&amp;R4263,定价因子!$E:$F,2,0)</f>
        <v>#N/A</v>
      </c>
      <c r="T4263" s="61"/>
      <c r="U4263" s="63"/>
      <c r="V4263" s="63"/>
      <c r="W4263" s="63"/>
      <c r="X4263" s="3"/>
    </row>
    <row r="4264" spans="1:24">
      <c r="A4264" s="3"/>
      <c r="B4264" s="3"/>
      <c r="C4264" s="3"/>
      <c r="D4264" s="3"/>
      <c r="E4264" s="79"/>
      <c r="F4264" s="3"/>
      <c r="G4264" s="77" t="e">
        <f>VLOOKUP($F$1&amp;F4264,定价因子!E:F,2,0)</f>
        <v>#N/A</v>
      </c>
      <c r="H4264" s="3"/>
      <c r="I4264" s="77" t="e">
        <f>VLOOKUP($H$1&amp;H4264,定价因子!E:F,2,0)</f>
        <v>#N/A</v>
      </c>
      <c r="J4264" s="3"/>
      <c r="K4264" s="77" t="e">
        <f>VLOOKUP($J$1&amp;J4264,定价因子!E:F,2,0)</f>
        <v>#N/A</v>
      </c>
      <c r="L4264" s="3"/>
      <c r="M4264" s="77" t="e">
        <f>VLOOKUP($L$1&amp;L4264,定价因子!E:F,2,0)</f>
        <v>#N/A</v>
      </c>
      <c r="N4264" s="3"/>
      <c r="O4264" s="77" t="e">
        <f>VLOOKUP($N$1&amp;N4264,定价因子!E:F,2,0)</f>
        <v>#N/A</v>
      </c>
      <c r="P4264" s="3"/>
      <c r="Q4264" s="55" t="e">
        <f>VLOOKUP($P$1&amp;P4264,定价因子!$E:$F,2,0)</f>
        <v>#N/A</v>
      </c>
      <c r="R4264" s="3"/>
      <c r="S4264" s="77" t="e">
        <f>VLOOKUP($R$1&amp;R4264,定价因子!$E:$F,2,0)</f>
        <v>#N/A</v>
      </c>
      <c r="T4264" s="61"/>
      <c r="U4264" s="63"/>
      <c r="V4264" s="63"/>
      <c r="W4264" s="63"/>
      <c r="X4264" s="3"/>
    </row>
    <row r="4265" spans="1:24">
      <c r="A4265" s="3"/>
      <c r="B4265" s="3"/>
      <c r="C4265" s="3"/>
      <c r="D4265" s="3"/>
      <c r="E4265" s="79"/>
      <c r="F4265" s="3"/>
      <c r="G4265" s="77" t="e">
        <f>VLOOKUP($F$1&amp;F4265,定价因子!E:F,2,0)</f>
        <v>#N/A</v>
      </c>
      <c r="H4265" s="3"/>
      <c r="I4265" s="77" t="e">
        <f>VLOOKUP($H$1&amp;H4265,定价因子!E:F,2,0)</f>
        <v>#N/A</v>
      </c>
      <c r="J4265" s="3"/>
      <c r="K4265" s="77" t="e">
        <f>VLOOKUP($J$1&amp;J4265,定价因子!E:F,2,0)</f>
        <v>#N/A</v>
      </c>
      <c r="L4265" s="3"/>
      <c r="M4265" s="77" t="e">
        <f>VLOOKUP($L$1&amp;L4265,定价因子!E:F,2,0)</f>
        <v>#N/A</v>
      </c>
      <c r="N4265" s="3"/>
      <c r="O4265" s="77" t="e">
        <f>VLOOKUP($N$1&amp;N4265,定价因子!E:F,2,0)</f>
        <v>#N/A</v>
      </c>
      <c r="P4265" s="3"/>
      <c r="Q4265" s="55" t="e">
        <f>VLOOKUP($P$1&amp;P4265,定价因子!$E:$F,2,0)</f>
        <v>#N/A</v>
      </c>
      <c r="R4265" s="3"/>
      <c r="S4265" s="77" t="e">
        <f>VLOOKUP($R$1&amp;R4265,定价因子!$E:$F,2,0)</f>
        <v>#N/A</v>
      </c>
      <c r="T4265" s="61"/>
      <c r="U4265" s="63"/>
      <c r="V4265" s="63"/>
      <c r="W4265" s="63"/>
      <c r="X4265" s="3"/>
    </row>
    <row r="4266" spans="1:24">
      <c r="A4266" s="3"/>
      <c r="B4266" s="3"/>
      <c r="C4266" s="3"/>
      <c r="D4266" s="3"/>
      <c r="E4266" s="79"/>
      <c r="F4266" s="3"/>
      <c r="G4266" s="77" t="e">
        <f>VLOOKUP($F$1&amp;F4266,定价因子!E:F,2,0)</f>
        <v>#N/A</v>
      </c>
      <c r="H4266" s="3"/>
      <c r="I4266" s="77" t="e">
        <f>VLOOKUP($H$1&amp;H4266,定价因子!E:F,2,0)</f>
        <v>#N/A</v>
      </c>
      <c r="J4266" s="3"/>
      <c r="K4266" s="77" t="e">
        <f>VLOOKUP($J$1&amp;J4266,定价因子!E:F,2,0)</f>
        <v>#N/A</v>
      </c>
      <c r="L4266" s="3"/>
      <c r="M4266" s="77" t="e">
        <f>VLOOKUP($L$1&amp;L4266,定价因子!E:F,2,0)</f>
        <v>#N/A</v>
      </c>
      <c r="N4266" s="3"/>
      <c r="O4266" s="77" t="e">
        <f>VLOOKUP($N$1&amp;N4266,定价因子!E:F,2,0)</f>
        <v>#N/A</v>
      </c>
      <c r="P4266" s="3"/>
      <c r="Q4266" s="55" t="e">
        <f>VLOOKUP($P$1&amp;P4266,定价因子!$E:$F,2,0)</f>
        <v>#N/A</v>
      </c>
      <c r="R4266" s="3"/>
      <c r="S4266" s="77" t="e">
        <f>VLOOKUP($R$1&amp;R4266,定价因子!$E:$F,2,0)</f>
        <v>#N/A</v>
      </c>
      <c r="T4266" s="61"/>
      <c r="U4266" s="63"/>
      <c r="V4266" s="63"/>
      <c r="W4266" s="63"/>
      <c r="X4266" s="3"/>
    </row>
    <row r="4267" spans="1:24">
      <c r="A4267" s="3"/>
      <c r="B4267" s="3"/>
      <c r="C4267" s="3"/>
      <c r="D4267" s="3"/>
      <c r="E4267" s="79"/>
      <c r="F4267" s="3"/>
      <c r="G4267" s="77" t="e">
        <f>VLOOKUP($F$1&amp;F4267,定价因子!E:F,2,0)</f>
        <v>#N/A</v>
      </c>
      <c r="H4267" s="3"/>
      <c r="I4267" s="77" t="e">
        <f>VLOOKUP($H$1&amp;H4267,定价因子!E:F,2,0)</f>
        <v>#N/A</v>
      </c>
      <c r="J4267" s="3"/>
      <c r="K4267" s="77" t="e">
        <f>VLOOKUP($J$1&amp;J4267,定价因子!E:F,2,0)</f>
        <v>#N/A</v>
      </c>
      <c r="L4267" s="3"/>
      <c r="M4267" s="77" t="e">
        <f>VLOOKUP($L$1&amp;L4267,定价因子!E:F,2,0)</f>
        <v>#N/A</v>
      </c>
      <c r="N4267" s="3"/>
      <c r="O4267" s="77" t="e">
        <f>VLOOKUP($N$1&amp;N4267,定价因子!E:F,2,0)</f>
        <v>#N/A</v>
      </c>
      <c r="P4267" s="3"/>
      <c r="Q4267" s="55" t="e">
        <f>VLOOKUP($P$1&amp;P4267,定价因子!$E:$F,2,0)</f>
        <v>#N/A</v>
      </c>
      <c r="R4267" s="3"/>
      <c r="S4267" s="77" t="e">
        <f>VLOOKUP($R$1&amp;R4267,定价因子!$E:$F,2,0)</f>
        <v>#N/A</v>
      </c>
      <c r="T4267" s="61"/>
      <c r="U4267" s="63"/>
      <c r="V4267" s="63"/>
      <c r="W4267" s="63"/>
      <c r="X4267" s="3"/>
    </row>
    <row r="4268" spans="1:24">
      <c r="A4268" s="3"/>
      <c r="B4268" s="3"/>
      <c r="C4268" s="3"/>
      <c r="D4268" s="3"/>
      <c r="E4268" s="79"/>
      <c r="F4268" s="3"/>
      <c r="G4268" s="77" t="e">
        <f>VLOOKUP($F$1&amp;F4268,定价因子!E:F,2,0)</f>
        <v>#N/A</v>
      </c>
      <c r="H4268" s="3"/>
      <c r="I4268" s="77" t="e">
        <f>VLOOKUP($H$1&amp;H4268,定价因子!E:F,2,0)</f>
        <v>#N/A</v>
      </c>
      <c r="J4268" s="3"/>
      <c r="K4268" s="77" t="e">
        <f>VLOOKUP($J$1&amp;J4268,定价因子!E:F,2,0)</f>
        <v>#N/A</v>
      </c>
      <c r="L4268" s="3"/>
      <c r="M4268" s="77" t="e">
        <f>VLOOKUP($L$1&amp;L4268,定价因子!E:F,2,0)</f>
        <v>#N/A</v>
      </c>
      <c r="N4268" s="3"/>
      <c r="O4268" s="77" t="e">
        <f>VLOOKUP($N$1&amp;N4268,定价因子!E:F,2,0)</f>
        <v>#N/A</v>
      </c>
      <c r="P4268" s="3"/>
      <c r="Q4268" s="55" t="e">
        <f>VLOOKUP($P$1&amp;P4268,定价因子!$E:$F,2,0)</f>
        <v>#N/A</v>
      </c>
      <c r="R4268" s="3"/>
      <c r="S4268" s="77" t="e">
        <f>VLOOKUP($R$1&amp;R4268,定价因子!$E:$F,2,0)</f>
        <v>#N/A</v>
      </c>
      <c r="T4268" s="61"/>
      <c r="U4268" s="63"/>
      <c r="V4268" s="63"/>
      <c r="W4268" s="63"/>
      <c r="X4268" s="3"/>
    </row>
    <row r="4269" spans="1:24">
      <c r="A4269" s="3"/>
      <c r="B4269" s="3"/>
      <c r="C4269" s="3"/>
      <c r="D4269" s="3"/>
      <c r="E4269" s="79"/>
      <c r="F4269" s="3"/>
      <c r="G4269" s="77" t="e">
        <f>VLOOKUP($F$1&amp;F4269,定价因子!E:F,2,0)</f>
        <v>#N/A</v>
      </c>
      <c r="H4269" s="3"/>
      <c r="I4269" s="77" t="e">
        <f>VLOOKUP($H$1&amp;H4269,定价因子!E:F,2,0)</f>
        <v>#N/A</v>
      </c>
      <c r="J4269" s="3"/>
      <c r="K4269" s="77" t="e">
        <f>VLOOKUP($J$1&amp;J4269,定价因子!E:F,2,0)</f>
        <v>#N/A</v>
      </c>
      <c r="L4269" s="3"/>
      <c r="M4269" s="77" t="e">
        <f>VLOOKUP($L$1&amp;L4269,定价因子!E:F,2,0)</f>
        <v>#N/A</v>
      </c>
      <c r="N4269" s="3"/>
      <c r="O4269" s="77" t="e">
        <f>VLOOKUP($N$1&amp;N4269,定价因子!E:F,2,0)</f>
        <v>#N/A</v>
      </c>
      <c r="P4269" s="3"/>
      <c r="Q4269" s="55" t="e">
        <f>VLOOKUP($P$1&amp;P4269,定价因子!$E:$F,2,0)</f>
        <v>#N/A</v>
      </c>
      <c r="R4269" s="3"/>
      <c r="S4269" s="77" t="e">
        <f>VLOOKUP($R$1&amp;R4269,定价因子!$E:$F,2,0)</f>
        <v>#N/A</v>
      </c>
      <c r="T4269" s="61"/>
      <c r="U4269" s="63"/>
      <c r="V4269" s="63"/>
      <c r="W4269" s="63"/>
      <c r="X4269" s="3"/>
    </row>
    <row r="4270" spans="1:24">
      <c r="A4270" s="3"/>
      <c r="B4270" s="3"/>
      <c r="C4270" s="3"/>
      <c r="D4270" s="3"/>
      <c r="E4270" s="79"/>
      <c r="F4270" s="3"/>
      <c r="G4270" s="77" t="e">
        <f>VLOOKUP($F$1&amp;F4270,定价因子!E:F,2,0)</f>
        <v>#N/A</v>
      </c>
      <c r="H4270" s="3"/>
      <c r="I4270" s="77" t="e">
        <f>VLOOKUP($H$1&amp;H4270,定价因子!E:F,2,0)</f>
        <v>#N/A</v>
      </c>
      <c r="J4270" s="3"/>
      <c r="K4270" s="77" t="e">
        <f>VLOOKUP($J$1&amp;J4270,定价因子!E:F,2,0)</f>
        <v>#N/A</v>
      </c>
      <c r="L4270" s="3"/>
      <c r="M4270" s="77" t="e">
        <f>VLOOKUP($L$1&amp;L4270,定价因子!E:F,2,0)</f>
        <v>#N/A</v>
      </c>
      <c r="N4270" s="3"/>
      <c r="O4270" s="77" t="e">
        <f>VLOOKUP($N$1&amp;N4270,定价因子!E:F,2,0)</f>
        <v>#N/A</v>
      </c>
      <c r="P4270" s="3"/>
      <c r="Q4270" s="55" t="e">
        <f>VLOOKUP($P$1&amp;P4270,定价因子!$E:$F,2,0)</f>
        <v>#N/A</v>
      </c>
      <c r="R4270" s="3"/>
      <c r="S4270" s="77" t="e">
        <f>VLOOKUP($R$1&amp;R4270,定价因子!$E:$F,2,0)</f>
        <v>#N/A</v>
      </c>
      <c r="T4270" s="61"/>
      <c r="U4270" s="63"/>
      <c r="V4270" s="63"/>
      <c r="W4270" s="63"/>
      <c r="X4270" s="3"/>
    </row>
    <row r="4271" spans="1:24">
      <c r="A4271" s="3"/>
      <c r="B4271" s="3"/>
      <c r="C4271" s="3"/>
      <c r="D4271" s="3"/>
      <c r="E4271" s="79"/>
      <c r="F4271" s="3"/>
      <c r="G4271" s="77" t="e">
        <f>VLOOKUP($F$1&amp;F4271,定价因子!E:F,2,0)</f>
        <v>#N/A</v>
      </c>
      <c r="H4271" s="3"/>
      <c r="I4271" s="77" t="e">
        <f>VLOOKUP($H$1&amp;H4271,定价因子!E:F,2,0)</f>
        <v>#N/A</v>
      </c>
      <c r="J4271" s="3"/>
      <c r="K4271" s="77" t="e">
        <f>VLOOKUP($J$1&amp;J4271,定价因子!E:F,2,0)</f>
        <v>#N/A</v>
      </c>
      <c r="L4271" s="3"/>
      <c r="M4271" s="77" t="e">
        <f>VLOOKUP($L$1&amp;L4271,定价因子!E:F,2,0)</f>
        <v>#N/A</v>
      </c>
      <c r="N4271" s="3"/>
      <c r="O4271" s="77" t="e">
        <f>VLOOKUP($N$1&amp;N4271,定价因子!E:F,2,0)</f>
        <v>#N/A</v>
      </c>
      <c r="P4271" s="3"/>
      <c r="Q4271" s="55" t="e">
        <f>VLOOKUP($P$1&amp;P4271,定价因子!$E:$F,2,0)</f>
        <v>#N/A</v>
      </c>
      <c r="R4271" s="3"/>
      <c r="S4271" s="77" t="e">
        <f>VLOOKUP($R$1&amp;R4271,定价因子!$E:$F,2,0)</f>
        <v>#N/A</v>
      </c>
      <c r="T4271" s="61"/>
      <c r="U4271" s="63"/>
      <c r="V4271" s="63"/>
      <c r="W4271" s="63"/>
      <c r="X4271" s="3"/>
    </row>
    <row r="4272" spans="1:24">
      <c r="A4272" s="3"/>
      <c r="B4272" s="3"/>
      <c r="C4272" s="3"/>
      <c r="D4272" s="3"/>
      <c r="E4272" s="79"/>
      <c r="F4272" s="3"/>
      <c r="G4272" s="77" t="e">
        <f>VLOOKUP($F$1&amp;F4272,定价因子!E:F,2,0)</f>
        <v>#N/A</v>
      </c>
      <c r="H4272" s="3"/>
      <c r="I4272" s="77" t="e">
        <f>VLOOKUP($H$1&amp;H4272,定价因子!E:F,2,0)</f>
        <v>#N/A</v>
      </c>
      <c r="J4272" s="3"/>
      <c r="K4272" s="77" t="e">
        <f>VLOOKUP($J$1&amp;J4272,定价因子!E:F,2,0)</f>
        <v>#N/A</v>
      </c>
      <c r="L4272" s="3"/>
      <c r="M4272" s="77" t="e">
        <f>VLOOKUP($L$1&amp;L4272,定价因子!E:F,2,0)</f>
        <v>#N/A</v>
      </c>
      <c r="N4272" s="3"/>
      <c r="O4272" s="77" t="e">
        <f>VLOOKUP($N$1&amp;N4272,定价因子!E:F,2,0)</f>
        <v>#N/A</v>
      </c>
      <c r="P4272" s="3"/>
      <c r="Q4272" s="55" t="e">
        <f>VLOOKUP($P$1&amp;P4272,定价因子!$E:$F,2,0)</f>
        <v>#N/A</v>
      </c>
      <c r="R4272" s="3"/>
      <c r="S4272" s="77" t="e">
        <f>VLOOKUP($R$1&amp;R4272,定价因子!$E:$F,2,0)</f>
        <v>#N/A</v>
      </c>
      <c r="T4272" s="61"/>
      <c r="U4272" s="63"/>
      <c r="V4272" s="63"/>
      <c r="W4272" s="63"/>
      <c r="X4272" s="3"/>
    </row>
    <row r="4273" spans="1:24">
      <c r="A4273" s="3"/>
      <c r="B4273" s="3"/>
      <c r="C4273" s="3"/>
      <c r="D4273" s="3"/>
      <c r="E4273" s="79"/>
      <c r="F4273" s="3"/>
      <c r="G4273" s="77" t="e">
        <f>VLOOKUP($F$1&amp;F4273,定价因子!E:F,2,0)</f>
        <v>#N/A</v>
      </c>
      <c r="H4273" s="3"/>
      <c r="I4273" s="77" t="e">
        <f>VLOOKUP($H$1&amp;H4273,定价因子!E:F,2,0)</f>
        <v>#N/A</v>
      </c>
      <c r="J4273" s="3"/>
      <c r="K4273" s="77" t="e">
        <f>VLOOKUP($J$1&amp;J4273,定价因子!E:F,2,0)</f>
        <v>#N/A</v>
      </c>
      <c r="L4273" s="3"/>
      <c r="M4273" s="77" t="e">
        <f>VLOOKUP($L$1&amp;L4273,定价因子!E:F,2,0)</f>
        <v>#N/A</v>
      </c>
      <c r="N4273" s="3"/>
      <c r="O4273" s="77" t="e">
        <f>VLOOKUP($N$1&amp;N4273,定价因子!E:F,2,0)</f>
        <v>#N/A</v>
      </c>
      <c r="P4273" s="3"/>
      <c r="Q4273" s="55" t="e">
        <f>VLOOKUP($P$1&amp;P4273,定价因子!$E:$F,2,0)</f>
        <v>#N/A</v>
      </c>
      <c r="R4273" s="3"/>
      <c r="S4273" s="77" t="e">
        <f>VLOOKUP($R$1&amp;R4273,定价因子!$E:$F,2,0)</f>
        <v>#N/A</v>
      </c>
      <c r="T4273" s="61"/>
      <c r="U4273" s="63"/>
      <c r="V4273" s="63"/>
      <c r="W4273" s="63"/>
      <c r="X4273" s="3"/>
    </row>
    <row r="4274" spans="1:24">
      <c r="A4274" s="3"/>
      <c r="B4274" s="3"/>
      <c r="C4274" s="3"/>
      <c r="D4274" s="3"/>
      <c r="E4274" s="79"/>
      <c r="F4274" s="3"/>
      <c r="G4274" s="77" t="e">
        <f>VLOOKUP($F$1&amp;F4274,定价因子!E:F,2,0)</f>
        <v>#N/A</v>
      </c>
      <c r="H4274" s="3"/>
      <c r="I4274" s="77" t="e">
        <f>VLOOKUP($H$1&amp;H4274,定价因子!E:F,2,0)</f>
        <v>#N/A</v>
      </c>
      <c r="J4274" s="3"/>
      <c r="K4274" s="77" t="e">
        <f>VLOOKUP($J$1&amp;J4274,定价因子!E:F,2,0)</f>
        <v>#N/A</v>
      </c>
      <c r="L4274" s="3"/>
      <c r="M4274" s="77" t="e">
        <f>VLOOKUP($L$1&amp;L4274,定价因子!E:F,2,0)</f>
        <v>#N/A</v>
      </c>
      <c r="N4274" s="3"/>
      <c r="O4274" s="77" t="e">
        <f>VLOOKUP($N$1&amp;N4274,定价因子!E:F,2,0)</f>
        <v>#N/A</v>
      </c>
      <c r="P4274" s="3"/>
      <c r="Q4274" s="55" t="e">
        <f>VLOOKUP($P$1&amp;P4274,定价因子!$E:$F,2,0)</f>
        <v>#N/A</v>
      </c>
      <c r="R4274" s="3"/>
      <c r="S4274" s="77" t="e">
        <f>VLOOKUP($R$1&amp;R4274,定价因子!$E:$F,2,0)</f>
        <v>#N/A</v>
      </c>
      <c r="T4274" s="61"/>
      <c r="U4274" s="63"/>
      <c r="V4274" s="63"/>
      <c r="W4274" s="63"/>
      <c r="X4274" s="3"/>
    </row>
    <row r="4275" spans="1:24">
      <c r="A4275" s="3"/>
      <c r="B4275" s="3"/>
      <c r="C4275" s="3"/>
      <c r="D4275" s="3"/>
      <c r="E4275" s="79"/>
      <c r="F4275" s="3"/>
      <c r="G4275" s="77" t="e">
        <f>VLOOKUP($F$1&amp;F4275,定价因子!E:F,2,0)</f>
        <v>#N/A</v>
      </c>
      <c r="H4275" s="3"/>
      <c r="I4275" s="77" t="e">
        <f>VLOOKUP($H$1&amp;H4275,定价因子!E:F,2,0)</f>
        <v>#N/A</v>
      </c>
      <c r="J4275" s="3"/>
      <c r="K4275" s="77" t="e">
        <f>VLOOKUP($J$1&amp;J4275,定价因子!E:F,2,0)</f>
        <v>#N/A</v>
      </c>
      <c r="L4275" s="3"/>
      <c r="M4275" s="77" t="e">
        <f>VLOOKUP($L$1&amp;L4275,定价因子!E:F,2,0)</f>
        <v>#N/A</v>
      </c>
      <c r="N4275" s="3"/>
      <c r="O4275" s="77" t="e">
        <f>VLOOKUP($N$1&amp;N4275,定价因子!E:F,2,0)</f>
        <v>#N/A</v>
      </c>
      <c r="P4275" s="3"/>
      <c r="Q4275" s="55" t="e">
        <f>VLOOKUP($P$1&amp;P4275,定价因子!$E:$F,2,0)</f>
        <v>#N/A</v>
      </c>
      <c r="R4275" s="3"/>
      <c r="S4275" s="77" t="e">
        <f>VLOOKUP($R$1&amp;R4275,定价因子!$E:$F,2,0)</f>
        <v>#N/A</v>
      </c>
      <c r="T4275" s="61"/>
      <c r="U4275" s="63"/>
      <c r="V4275" s="63"/>
      <c r="W4275" s="63"/>
      <c r="X4275" s="3"/>
    </row>
    <row r="4276" spans="1:24">
      <c r="A4276" s="3"/>
      <c r="B4276" s="3"/>
      <c r="C4276" s="3"/>
      <c r="D4276" s="3"/>
      <c r="E4276" s="79"/>
      <c r="F4276" s="3"/>
      <c r="G4276" s="77" t="e">
        <f>VLOOKUP($F$1&amp;F4276,定价因子!E:F,2,0)</f>
        <v>#N/A</v>
      </c>
      <c r="H4276" s="3"/>
      <c r="I4276" s="77" t="e">
        <f>VLOOKUP($H$1&amp;H4276,定价因子!E:F,2,0)</f>
        <v>#N/A</v>
      </c>
      <c r="J4276" s="3"/>
      <c r="K4276" s="77" t="e">
        <f>VLOOKUP($J$1&amp;J4276,定价因子!E:F,2,0)</f>
        <v>#N/A</v>
      </c>
      <c r="L4276" s="3"/>
      <c r="M4276" s="77" t="e">
        <f>VLOOKUP($L$1&amp;L4276,定价因子!E:F,2,0)</f>
        <v>#N/A</v>
      </c>
      <c r="N4276" s="3"/>
      <c r="O4276" s="77" t="e">
        <f>VLOOKUP($N$1&amp;N4276,定价因子!E:F,2,0)</f>
        <v>#N/A</v>
      </c>
      <c r="P4276" s="3"/>
      <c r="Q4276" s="55" t="e">
        <f>VLOOKUP($P$1&amp;P4276,定价因子!$E:$F,2,0)</f>
        <v>#N/A</v>
      </c>
      <c r="R4276" s="3"/>
      <c r="S4276" s="77" t="e">
        <f>VLOOKUP($R$1&amp;R4276,定价因子!$E:$F,2,0)</f>
        <v>#N/A</v>
      </c>
      <c r="T4276" s="61"/>
      <c r="U4276" s="63"/>
      <c r="V4276" s="63"/>
      <c r="W4276" s="63"/>
      <c r="X4276" s="3"/>
    </row>
    <row r="4277" spans="1:24">
      <c r="A4277" s="3"/>
      <c r="B4277" s="3"/>
      <c r="C4277" s="3"/>
      <c r="D4277" s="3"/>
      <c r="E4277" s="79"/>
      <c r="F4277" s="3"/>
      <c r="G4277" s="77" t="e">
        <f>VLOOKUP($F$1&amp;F4277,定价因子!E:F,2,0)</f>
        <v>#N/A</v>
      </c>
      <c r="H4277" s="3"/>
      <c r="I4277" s="77" t="e">
        <f>VLOOKUP($H$1&amp;H4277,定价因子!E:F,2,0)</f>
        <v>#N/A</v>
      </c>
      <c r="J4277" s="3"/>
      <c r="K4277" s="77" t="e">
        <f>VLOOKUP($J$1&amp;J4277,定价因子!E:F,2,0)</f>
        <v>#N/A</v>
      </c>
      <c r="L4277" s="3"/>
      <c r="M4277" s="77" t="e">
        <f>VLOOKUP($L$1&amp;L4277,定价因子!E:F,2,0)</f>
        <v>#N/A</v>
      </c>
      <c r="N4277" s="3"/>
      <c r="O4277" s="77" t="e">
        <f>VLOOKUP($N$1&amp;N4277,定价因子!E:F,2,0)</f>
        <v>#N/A</v>
      </c>
      <c r="P4277" s="3"/>
      <c r="Q4277" s="55" t="e">
        <f>VLOOKUP($P$1&amp;P4277,定价因子!$E:$F,2,0)</f>
        <v>#N/A</v>
      </c>
      <c r="R4277" s="3"/>
      <c r="S4277" s="77" t="e">
        <f>VLOOKUP($R$1&amp;R4277,定价因子!$E:$F,2,0)</f>
        <v>#N/A</v>
      </c>
      <c r="T4277" s="61"/>
      <c r="U4277" s="63"/>
      <c r="V4277" s="63"/>
      <c r="W4277" s="63"/>
      <c r="X4277" s="3"/>
    </row>
    <row r="4278" spans="1:24">
      <c r="A4278" s="3"/>
      <c r="B4278" s="3"/>
      <c r="C4278" s="3"/>
      <c r="D4278" s="3"/>
      <c r="E4278" s="79"/>
      <c r="F4278" s="3"/>
      <c r="G4278" s="77" t="e">
        <f>VLOOKUP($F$1&amp;F4278,定价因子!E:F,2,0)</f>
        <v>#N/A</v>
      </c>
      <c r="H4278" s="3"/>
      <c r="I4278" s="77" t="e">
        <f>VLOOKUP($H$1&amp;H4278,定价因子!E:F,2,0)</f>
        <v>#N/A</v>
      </c>
      <c r="J4278" s="3"/>
      <c r="K4278" s="77" t="e">
        <f>VLOOKUP($J$1&amp;J4278,定价因子!E:F,2,0)</f>
        <v>#N/A</v>
      </c>
      <c r="L4278" s="3"/>
      <c r="M4278" s="77" t="e">
        <f>VLOOKUP($L$1&amp;L4278,定价因子!E:F,2,0)</f>
        <v>#N/A</v>
      </c>
      <c r="N4278" s="3"/>
      <c r="O4278" s="77" t="e">
        <f>VLOOKUP($N$1&amp;N4278,定价因子!E:F,2,0)</f>
        <v>#N/A</v>
      </c>
      <c r="P4278" s="3"/>
      <c r="Q4278" s="55" t="e">
        <f>VLOOKUP($P$1&amp;P4278,定价因子!$E:$F,2,0)</f>
        <v>#N/A</v>
      </c>
      <c r="R4278" s="3"/>
      <c r="S4278" s="77" t="e">
        <f>VLOOKUP($R$1&amp;R4278,定价因子!$E:$F,2,0)</f>
        <v>#N/A</v>
      </c>
      <c r="T4278" s="61"/>
      <c r="U4278" s="63"/>
      <c r="V4278" s="63"/>
      <c r="W4278" s="63"/>
      <c r="X4278" s="3"/>
    </row>
    <row r="4279" spans="1:24">
      <c r="A4279" s="3"/>
      <c r="B4279" s="3"/>
      <c r="C4279" s="3"/>
      <c r="D4279" s="3"/>
      <c r="E4279" s="79"/>
      <c r="F4279" s="3"/>
      <c r="G4279" s="77" t="e">
        <f>VLOOKUP($F$1&amp;F4279,定价因子!E:F,2,0)</f>
        <v>#N/A</v>
      </c>
      <c r="H4279" s="3"/>
      <c r="I4279" s="77" t="e">
        <f>VLOOKUP($H$1&amp;H4279,定价因子!E:F,2,0)</f>
        <v>#N/A</v>
      </c>
      <c r="J4279" s="3"/>
      <c r="K4279" s="77" t="e">
        <f>VLOOKUP($J$1&amp;J4279,定价因子!E:F,2,0)</f>
        <v>#N/A</v>
      </c>
      <c r="L4279" s="3"/>
      <c r="M4279" s="77" t="e">
        <f>VLOOKUP($L$1&amp;L4279,定价因子!E:F,2,0)</f>
        <v>#N/A</v>
      </c>
      <c r="N4279" s="3"/>
      <c r="O4279" s="77" t="e">
        <f>VLOOKUP($N$1&amp;N4279,定价因子!E:F,2,0)</f>
        <v>#N/A</v>
      </c>
      <c r="P4279" s="3"/>
      <c r="Q4279" s="55" t="e">
        <f>VLOOKUP($P$1&amp;P4279,定价因子!$E:$F,2,0)</f>
        <v>#N/A</v>
      </c>
      <c r="R4279" s="3"/>
      <c r="S4279" s="77" t="e">
        <f>VLOOKUP($R$1&amp;R4279,定价因子!$E:$F,2,0)</f>
        <v>#N/A</v>
      </c>
      <c r="T4279" s="61"/>
      <c r="U4279" s="63"/>
      <c r="V4279" s="63"/>
      <c r="W4279" s="63"/>
      <c r="X4279" s="3"/>
    </row>
    <row r="4280" spans="1:24">
      <c r="A4280" s="3"/>
      <c r="B4280" s="3"/>
      <c r="C4280" s="3"/>
      <c r="D4280" s="3"/>
      <c r="E4280" s="79"/>
      <c r="F4280" s="3"/>
      <c r="G4280" s="77" t="e">
        <f>VLOOKUP($F$1&amp;F4280,定价因子!E:F,2,0)</f>
        <v>#N/A</v>
      </c>
      <c r="H4280" s="3"/>
      <c r="I4280" s="77" t="e">
        <f>VLOOKUP($H$1&amp;H4280,定价因子!E:F,2,0)</f>
        <v>#N/A</v>
      </c>
      <c r="J4280" s="3"/>
      <c r="K4280" s="77" t="e">
        <f>VLOOKUP($J$1&amp;J4280,定价因子!E:F,2,0)</f>
        <v>#N/A</v>
      </c>
      <c r="L4280" s="3"/>
      <c r="M4280" s="77" t="e">
        <f>VLOOKUP($L$1&amp;L4280,定价因子!E:F,2,0)</f>
        <v>#N/A</v>
      </c>
      <c r="N4280" s="3"/>
      <c r="O4280" s="77" t="e">
        <f>VLOOKUP($N$1&amp;N4280,定价因子!E:F,2,0)</f>
        <v>#N/A</v>
      </c>
      <c r="P4280" s="3"/>
      <c r="Q4280" s="55" t="e">
        <f>VLOOKUP($P$1&amp;P4280,定价因子!$E:$F,2,0)</f>
        <v>#N/A</v>
      </c>
      <c r="R4280" s="3"/>
      <c r="S4280" s="77" t="e">
        <f>VLOOKUP($R$1&amp;R4280,定价因子!$E:$F,2,0)</f>
        <v>#N/A</v>
      </c>
      <c r="T4280" s="61"/>
      <c r="U4280" s="63"/>
      <c r="V4280" s="63"/>
      <c r="W4280" s="63"/>
      <c r="X4280" s="3"/>
    </row>
    <row r="4281" spans="1:24">
      <c r="A4281" s="3"/>
      <c r="B4281" s="3"/>
      <c r="C4281" s="3"/>
      <c r="D4281" s="3"/>
      <c r="E4281" s="79"/>
      <c r="F4281" s="3"/>
      <c r="G4281" s="77" t="e">
        <f>VLOOKUP($F$1&amp;F4281,定价因子!E:F,2,0)</f>
        <v>#N/A</v>
      </c>
      <c r="H4281" s="3"/>
      <c r="I4281" s="77" t="e">
        <f>VLOOKUP($H$1&amp;H4281,定价因子!E:F,2,0)</f>
        <v>#N/A</v>
      </c>
      <c r="J4281" s="3"/>
      <c r="K4281" s="77" t="e">
        <f>VLOOKUP($J$1&amp;J4281,定价因子!E:F,2,0)</f>
        <v>#N/A</v>
      </c>
      <c r="L4281" s="3"/>
      <c r="M4281" s="77" t="e">
        <f>VLOOKUP($L$1&amp;L4281,定价因子!E:F,2,0)</f>
        <v>#N/A</v>
      </c>
      <c r="N4281" s="3"/>
      <c r="O4281" s="77" t="e">
        <f>VLOOKUP($N$1&amp;N4281,定价因子!E:F,2,0)</f>
        <v>#N/A</v>
      </c>
      <c r="P4281" s="3"/>
      <c r="Q4281" s="55" t="e">
        <f>VLOOKUP($P$1&amp;P4281,定价因子!$E:$F,2,0)</f>
        <v>#N/A</v>
      </c>
      <c r="R4281" s="3"/>
      <c r="S4281" s="77" t="e">
        <f>VLOOKUP($R$1&amp;R4281,定价因子!$E:$F,2,0)</f>
        <v>#N/A</v>
      </c>
      <c r="T4281" s="61"/>
      <c r="U4281" s="63"/>
      <c r="V4281" s="63"/>
      <c r="W4281" s="63"/>
      <c r="X4281" s="3"/>
    </row>
    <row r="4282" spans="1:24">
      <c r="A4282" s="3"/>
      <c r="B4282" s="3"/>
      <c r="C4282" s="3"/>
      <c r="D4282" s="3"/>
      <c r="E4282" s="79"/>
      <c r="F4282" s="3"/>
      <c r="G4282" s="77" t="e">
        <f>VLOOKUP($F$1&amp;F4282,定价因子!E:F,2,0)</f>
        <v>#N/A</v>
      </c>
      <c r="H4282" s="3"/>
      <c r="I4282" s="77" t="e">
        <f>VLOOKUP($H$1&amp;H4282,定价因子!E:F,2,0)</f>
        <v>#N/A</v>
      </c>
      <c r="J4282" s="3"/>
      <c r="K4282" s="77" t="e">
        <f>VLOOKUP($J$1&amp;J4282,定价因子!E:F,2,0)</f>
        <v>#N/A</v>
      </c>
      <c r="L4282" s="3"/>
      <c r="M4282" s="77" t="e">
        <f>VLOOKUP($L$1&amp;L4282,定价因子!E:F,2,0)</f>
        <v>#N/A</v>
      </c>
      <c r="N4282" s="3"/>
      <c r="O4282" s="77" t="e">
        <f>VLOOKUP($N$1&amp;N4282,定价因子!E:F,2,0)</f>
        <v>#N/A</v>
      </c>
      <c r="P4282" s="3"/>
      <c r="Q4282" s="55" t="e">
        <f>VLOOKUP($P$1&amp;P4282,定价因子!$E:$F,2,0)</f>
        <v>#N/A</v>
      </c>
      <c r="R4282" s="3"/>
      <c r="S4282" s="77" t="e">
        <f>VLOOKUP($R$1&amp;R4282,定价因子!$E:$F,2,0)</f>
        <v>#N/A</v>
      </c>
      <c r="T4282" s="61"/>
      <c r="U4282" s="63"/>
      <c r="V4282" s="63"/>
      <c r="W4282" s="63"/>
      <c r="X4282" s="3"/>
    </row>
    <row r="4283" spans="1:24">
      <c r="A4283" s="3"/>
      <c r="B4283" s="3"/>
      <c r="C4283" s="3"/>
      <c r="D4283" s="3"/>
      <c r="E4283" s="79"/>
      <c r="F4283" s="3"/>
      <c r="G4283" s="77" t="e">
        <f>VLOOKUP($F$1&amp;F4283,定价因子!E:F,2,0)</f>
        <v>#N/A</v>
      </c>
      <c r="H4283" s="3"/>
      <c r="I4283" s="77" t="e">
        <f>VLOOKUP($H$1&amp;H4283,定价因子!E:F,2,0)</f>
        <v>#N/A</v>
      </c>
      <c r="J4283" s="3"/>
      <c r="K4283" s="77" t="e">
        <f>VLOOKUP($J$1&amp;J4283,定价因子!E:F,2,0)</f>
        <v>#N/A</v>
      </c>
      <c r="L4283" s="3"/>
      <c r="M4283" s="77" t="e">
        <f>VLOOKUP($L$1&amp;L4283,定价因子!E:F,2,0)</f>
        <v>#N/A</v>
      </c>
      <c r="N4283" s="3"/>
      <c r="O4283" s="77" t="e">
        <f>VLOOKUP($N$1&amp;N4283,定价因子!E:F,2,0)</f>
        <v>#N/A</v>
      </c>
      <c r="P4283" s="3"/>
      <c r="Q4283" s="55" t="e">
        <f>VLOOKUP($P$1&amp;P4283,定价因子!$E:$F,2,0)</f>
        <v>#N/A</v>
      </c>
      <c r="R4283" s="3"/>
      <c r="S4283" s="77" t="e">
        <f>VLOOKUP($R$1&amp;R4283,定价因子!$E:$F,2,0)</f>
        <v>#N/A</v>
      </c>
      <c r="T4283" s="61"/>
      <c r="U4283" s="63"/>
      <c r="V4283" s="63"/>
      <c r="W4283" s="63"/>
      <c r="X4283" s="3"/>
    </row>
    <row r="4284" spans="1:24">
      <c r="A4284" s="3"/>
      <c r="B4284" s="3"/>
      <c r="C4284" s="3"/>
      <c r="D4284" s="3"/>
      <c r="E4284" s="79"/>
      <c r="F4284" s="3"/>
      <c r="G4284" s="77" t="e">
        <f>VLOOKUP($F$1&amp;F4284,定价因子!E:F,2,0)</f>
        <v>#N/A</v>
      </c>
      <c r="H4284" s="3"/>
      <c r="I4284" s="77" t="e">
        <f>VLOOKUP($H$1&amp;H4284,定价因子!E:F,2,0)</f>
        <v>#N/A</v>
      </c>
      <c r="J4284" s="3"/>
      <c r="K4284" s="77" t="e">
        <f>VLOOKUP($J$1&amp;J4284,定价因子!E:F,2,0)</f>
        <v>#N/A</v>
      </c>
      <c r="L4284" s="3"/>
      <c r="M4284" s="77" t="e">
        <f>VLOOKUP($L$1&amp;L4284,定价因子!E:F,2,0)</f>
        <v>#N/A</v>
      </c>
      <c r="N4284" s="3"/>
      <c r="O4284" s="77" t="e">
        <f>VLOOKUP($N$1&amp;N4284,定价因子!E:F,2,0)</f>
        <v>#N/A</v>
      </c>
      <c r="P4284" s="3"/>
      <c r="Q4284" s="55" t="e">
        <f>VLOOKUP($P$1&amp;P4284,定价因子!$E:$F,2,0)</f>
        <v>#N/A</v>
      </c>
      <c r="R4284" s="3"/>
      <c r="S4284" s="77" t="e">
        <f>VLOOKUP($R$1&amp;R4284,定价因子!$E:$F,2,0)</f>
        <v>#N/A</v>
      </c>
      <c r="T4284" s="61"/>
      <c r="U4284" s="63"/>
      <c r="V4284" s="63"/>
      <c r="W4284" s="63"/>
      <c r="X4284" s="3"/>
    </row>
    <row r="4285" spans="1:24">
      <c r="A4285" s="3"/>
      <c r="B4285" s="3"/>
      <c r="C4285" s="3"/>
      <c r="D4285" s="3"/>
      <c r="E4285" s="79"/>
      <c r="F4285" s="3"/>
      <c r="G4285" s="77" t="e">
        <f>VLOOKUP($F$1&amp;F4285,定价因子!E:F,2,0)</f>
        <v>#N/A</v>
      </c>
      <c r="H4285" s="3"/>
      <c r="I4285" s="77" t="e">
        <f>VLOOKUP($H$1&amp;H4285,定价因子!E:F,2,0)</f>
        <v>#N/A</v>
      </c>
      <c r="J4285" s="3"/>
      <c r="K4285" s="77" t="e">
        <f>VLOOKUP($J$1&amp;J4285,定价因子!E:F,2,0)</f>
        <v>#N/A</v>
      </c>
      <c r="L4285" s="3"/>
      <c r="M4285" s="77" t="e">
        <f>VLOOKUP($L$1&amp;L4285,定价因子!E:F,2,0)</f>
        <v>#N/A</v>
      </c>
      <c r="N4285" s="3"/>
      <c r="O4285" s="77" t="e">
        <f>VLOOKUP($N$1&amp;N4285,定价因子!E:F,2,0)</f>
        <v>#N/A</v>
      </c>
      <c r="P4285" s="3"/>
      <c r="Q4285" s="55" t="e">
        <f>VLOOKUP($P$1&amp;P4285,定价因子!$E:$F,2,0)</f>
        <v>#N/A</v>
      </c>
      <c r="R4285" s="3"/>
      <c r="S4285" s="77" t="e">
        <f>VLOOKUP($R$1&amp;R4285,定价因子!$E:$F,2,0)</f>
        <v>#N/A</v>
      </c>
      <c r="T4285" s="61"/>
      <c r="U4285" s="63"/>
      <c r="V4285" s="63"/>
      <c r="W4285" s="63"/>
      <c r="X4285" s="3"/>
    </row>
    <row r="4286" spans="1:24">
      <c r="A4286" s="3"/>
      <c r="B4286" s="3"/>
      <c r="C4286" s="3"/>
      <c r="D4286" s="3"/>
      <c r="E4286" s="79"/>
      <c r="F4286" s="3"/>
      <c r="G4286" s="77" t="e">
        <f>VLOOKUP($F$1&amp;F4286,定价因子!E:F,2,0)</f>
        <v>#N/A</v>
      </c>
      <c r="H4286" s="3"/>
      <c r="I4286" s="77" t="e">
        <f>VLOOKUP($H$1&amp;H4286,定价因子!E:F,2,0)</f>
        <v>#N/A</v>
      </c>
      <c r="J4286" s="3"/>
      <c r="K4286" s="77" t="e">
        <f>VLOOKUP($J$1&amp;J4286,定价因子!E:F,2,0)</f>
        <v>#N/A</v>
      </c>
      <c r="L4286" s="3"/>
      <c r="M4286" s="77" t="e">
        <f>VLOOKUP($L$1&amp;L4286,定价因子!E:F,2,0)</f>
        <v>#N/A</v>
      </c>
      <c r="N4286" s="3"/>
      <c r="O4286" s="77" t="e">
        <f>VLOOKUP($N$1&amp;N4286,定价因子!E:F,2,0)</f>
        <v>#N/A</v>
      </c>
      <c r="P4286" s="3"/>
      <c r="Q4286" s="55" t="e">
        <f>VLOOKUP($P$1&amp;P4286,定价因子!$E:$F,2,0)</f>
        <v>#N/A</v>
      </c>
      <c r="R4286" s="3"/>
      <c r="S4286" s="77" t="e">
        <f>VLOOKUP($R$1&amp;R4286,定价因子!$E:$F,2,0)</f>
        <v>#N/A</v>
      </c>
      <c r="T4286" s="61"/>
      <c r="U4286" s="63"/>
      <c r="V4286" s="63"/>
      <c r="W4286" s="63"/>
      <c r="X4286" s="3"/>
    </row>
    <row r="4287" spans="1:24">
      <c r="A4287" s="3"/>
      <c r="B4287" s="3"/>
      <c r="C4287" s="3"/>
      <c r="D4287" s="3"/>
      <c r="E4287" s="79"/>
      <c r="F4287" s="3"/>
      <c r="G4287" s="77" t="e">
        <f>VLOOKUP($F$1&amp;F4287,定价因子!E:F,2,0)</f>
        <v>#N/A</v>
      </c>
      <c r="H4287" s="3"/>
      <c r="I4287" s="77" t="e">
        <f>VLOOKUP($H$1&amp;H4287,定价因子!E:F,2,0)</f>
        <v>#N/A</v>
      </c>
      <c r="J4287" s="3"/>
      <c r="K4287" s="77" t="e">
        <f>VLOOKUP($J$1&amp;J4287,定价因子!E:F,2,0)</f>
        <v>#N/A</v>
      </c>
      <c r="L4287" s="3"/>
      <c r="M4287" s="77" t="e">
        <f>VLOOKUP($L$1&amp;L4287,定价因子!E:F,2,0)</f>
        <v>#N/A</v>
      </c>
      <c r="N4287" s="3"/>
      <c r="O4287" s="77" t="e">
        <f>VLOOKUP($N$1&amp;N4287,定价因子!E:F,2,0)</f>
        <v>#N/A</v>
      </c>
      <c r="P4287" s="3"/>
      <c r="Q4287" s="55" t="e">
        <f>VLOOKUP($P$1&amp;P4287,定价因子!$E:$F,2,0)</f>
        <v>#N/A</v>
      </c>
      <c r="R4287" s="3"/>
      <c r="S4287" s="77" t="e">
        <f>VLOOKUP($R$1&amp;R4287,定价因子!$E:$F,2,0)</f>
        <v>#N/A</v>
      </c>
      <c r="T4287" s="61"/>
      <c r="U4287" s="63"/>
      <c r="V4287" s="63"/>
      <c r="W4287" s="63"/>
      <c r="X4287" s="3"/>
    </row>
    <row r="4288" spans="1:24">
      <c r="A4288" s="3"/>
      <c r="B4288" s="3"/>
      <c r="C4288" s="3"/>
      <c r="D4288" s="3"/>
      <c r="E4288" s="79"/>
      <c r="F4288" s="3"/>
      <c r="G4288" s="77" t="e">
        <f>VLOOKUP($F$1&amp;F4288,定价因子!E:F,2,0)</f>
        <v>#N/A</v>
      </c>
      <c r="H4288" s="3"/>
      <c r="I4288" s="77" t="e">
        <f>VLOOKUP($H$1&amp;H4288,定价因子!E:F,2,0)</f>
        <v>#N/A</v>
      </c>
      <c r="J4288" s="3"/>
      <c r="K4288" s="77" t="e">
        <f>VLOOKUP($J$1&amp;J4288,定价因子!E:F,2,0)</f>
        <v>#N/A</v>
      </c>
      <c r="L4288" s="3"/>
      <c r="M4288" s="77" t="e">
        <f>VLOOKUP($L$1&amp;L4288,定价因子!E:F,2,0)</f>
        <v>#N/A</v>
      </c>
      <c r="N4288" s="3"/>
      <c r="O4288" s="77" t="e">
        <f>VLOOKUP($N$1&amp;N4288,定价因子!E:F,2,0)</f>
        <v>#N/A</v>
      </c>
      <c r="P4288" s="3"/>
      <c r="Q4288" s="55" t="e">
        <f>VLOOKUP($P$1&amp;P4288,定价因子!$E:$F,2,0)</f>
        <v>#N/A</v>
      </c>
      <c r="R4288" s="3"/>
      <c r="S4288" s="77" t="e">
        <f>VLOOKUP($R$1&amp;R4288,定价因子!$E:$F,2,0)</f>
        <v>#N/A</v>
      </c>
      <c r="T4288" s="61"/>
      <c r="U4288" s="63"/>
      <c r="V4288" s="63"/>
      <c r="W4288" s="63"/>
      <c r="X4288" s="3"/>
    </row>
    <row r="4289" spans="1:24">
      <c r="A4289" s="3"/>
      <c r="B4289" s="3"/>
      <c r="C4289" s="3"/>
      <c r="D4289" s="3"/>
      <c r="E4289" s="79"/>
      <c r="F4289" s="3"/>
      <c r="G4289" s="77" t="e">
        <f>VLOOKUP($F$1&amp;F4289,定价因子!E:F,2,0)</f>
        <v>#N/A</v>
      </c>
      <c r="H4289" s="3"/>
      <c r="I4289" s="77" t="e">
        <f>VLOOKUP($H$1&amp;H4289,定价因子!E:F,2,0)</f>
        <v>#N/A</v>
      </c>
      <c r="J4289" s="3"/>
      <c r="K4289" s="77" t="e">
        <f>VLOOKUP($J$1&amp;J4289,定价因子!E:F,2,0)</f>
        <v>#N/A</v>
      </c>
      <c r="L4289" s="3"/>
      <c r="M4289" s="77" t="e">
        <f>VLOOKUP($L$1&amp;L4289,定价因子!E:F,2,0)</f>
        <v>#N/A</v>
      </c>
      <c r="N4289" s="3"/>
      <c r="O4289" s="77" t="e">
        <f>VLOOKUP($N$1&amp;N4289,定价因子!E:F,2,0)</f>
        <v>#N/A</v>
      </c>
      <c r="P4289" s="3"/>
      <c r="Q4289" s="55" t="e">
        <f>VLOOKUP($P$1&amp;P4289,定价因子!$E:$F,2,0)</f>
        <v>#N/A</v>
      </c>
      <c r="R4289" s="3"/>
      <c r="S4289" s="77" t="e">
        <f>VLOOKUP($R$1&amp;R4289,定价因子!$E:$F,2,0)</f>
        <v>#N/A</v>
      </c>
      <c r="T4289" s="61"/>
      <c r="U4289" s="63"/>
      <c r="V4289" s="63"/>
      <c r="W4289" s="63"/>
      <c r="X4289" s="3"/>
    </row>
    <row r="4290" spans="1:24">
      <c r="A4290" s="3"/>
      <c r="B4290" s="3"/>
      <c r="C4290" s="3"/>
      <c r="D4290" s="3"/>
      <c r="E4290" s="79"/>
      <c r="F4290" s="3"/>
      <c r="G4290" s="77" t="e">
        <f>VLOOKUP($F$1&amp;F4290,定价因子!E:F,2,0)</f>
        <v>#N/A</v>
      </c>
      <c r="H4290" s="3"/>
      <c r="I4290" s="77" t="e">
        <f>VLOOKUP($H$1&amp;H4290,定价因子!E:F,2,0)</f>
        <v>#N/A</v>
      </c>
      <c r="J4290" s="3"/>
      <c r="K4290" s="77" t="e">
        <f>VLOOKUP($J$1&amp;J4290,定价因子!E:F,2,0)</f>
        <v>#N/A</v>
      </c>
      <c r="L4290" s="3"/>
      <c r="M4290" s="77" t="e">
        <f>VLOOKUP($L$1&amp;L4290,定价因子!E:F,2,0)</f>
        <v>#N/A</v>
      </c>
      <c r="N4290" s="3"/>
      <c r="O4290" s="77" t="e">
        <f>VLOOKUP($N$1&amp;N4290,定价因子!E:F,2,0)</f>
        <v>#N/A</v>
      </c>
      <c r="P4290" s="3"/>
      <c r="Q4290" s="55" t="e">
        <f>VLOOKUP($P$1&amp;P4290,定价因子!$E:$F,2,0)</f>
        <v>#N/A</v>
      </c>
      <c r="R4290" s="3"/>
      <c r="S4290" s="77" t="e">
        <f>VLOOKUP($R$1&amp;R4290,定价因子!$E:$F,2,0)</f>
        <v>#N/A</v>
      </c>
      <c r="T4290" s="61"/>
      <c r="U4290" s="63"/>
      <c r="V4290" s="63"/>
      <c r="W4290" s="63"/>
      <c r="X4290" s="3"/>
    </row>
    <row r="4291" spans="1:24">
      <c r="A4291" s="3"/>
      <c r="B4291" s="3"/>
      <c r="C4291" s="3"/>
      <c r="D4291" s="3"/>
      <c r="E4291" s="79"/>
      <c r="F4291" s="3"/>
      <c r="G4291" s="77" t="e">
        <f>VLOOKUP($F$1&amp;F4291,定价因子!E:F,2,0)</f>
        <v>#N/A</v>
      </c>
      <c r="H4291" s="3"/>
      <c r="I4291" s="77" t="e">
        <f>VLOOKUP($H$1&amp;H4291,定价因子!E:F,2,0)</f>
        <v>#N/A</v>
      </c>
      <c r="J4291" s="3"/>
      <c r="K4291" s="77" t="e">
        <f>VLOOKUP($J$1&amp;J4291,定价因子!E:F,2,0)</f>
        <v>#N/A</v>
      </c>
      <c r="L4291" s="3"/>
      <c r="M4291" s="77" t="e">
        <f>VLOOKUP($L$1&amp;L4291,定价因子!E:F,2,0)</f>
        <v>#N/A</v>
      </c>
      <c r="N4291" s="3"/>
      <c r="O4291" s="77" t="e">
        <f>VLOOKUP($N$1&amp;N4291,定价因子!E:F,2,0)</f>
        <v>#N/A</v>
      </c>
      <c r="P4291" s="3"/>
      <c r="Q4291" s="55" t="e">
        <f>VLOOKUP($P$1&amp;P4291,定价因子!$E:$F,2,0)</f>
        <v>#N/A</v>
      </c>
      <c r="R4291" s="3"/>
      <c r="S4291" s="77" t="e">
        <f>VLOOKUP($R$1&amp;R4291,定价因子!$E:$F,2,0)</f>
        <v>#N/A</v>
      </c>
      <c r="T4291" s="61"/>
      <c r="U4291" s="63"/>
      <c r="V4291" s="63"/>
      <c r="W4291" s="63"/>
      <c r="X4291" s="3"/>
    </row>
    <row r="4292" spans="1:24">
      <c r="A4292" s="3"/>
      <c r="B4292" s="3"/>
      <c r="C4292" s="3"/>
      <c r="D4292" s="3"/>
      <c r="E4292" s="79"/>
      <c r="F4292" s="3"/>
      <c r="G4292" s="77" t="e">
        <f>VLOOKUP($F$1&amp;F4292,定价因子!E:F,2,0)</f>
        <v>#N/A</v>
      </c>
      <c r="H4292" s="3"/>
      <c r="I4292" s="77" t="e">
        <f>VLOOKUP($H$1&amp;H4292,定价因子!E:F,2,0)</f>
        <v>#N/A</v>
      </c>
      <c r="J4292" s="3"/>
      <c r="K4292" s="77" t="e">
        <f>VLOOKUP($J$1&amp;J4292,定价因子!E:F,2,0)</f>
        <v>#N/A</v>
      </c>
      <c r="L4292" s="3"/>
      <c r="M4292" s="77" t="e">
        <f>VLOOKUP($L$1&amp;L4292,定价因子!E:F,2,0)</f>
        <v>#N/A</v>
      </c>
      <c r="N4292" s="3"/>
      <c r="O4292" s="77" t="e">
        <f>VLOOKUP($N$1&amp;N4292,定价因子!E:F,2,0)</f>
        <v>#N/A</v>
      </c>
      <c r="P4292" s="3"/>
      <c r="Q4292" s="55" t="e">
        <f>VLOOKUP($P$1&amp;P4292,定价因子!$E:$F,2,0)</f>
        <v>#N/A</v>
      </c>
      <c r="R4292" s="3"/>
      <c r="S4292" s="77" t="e">
        <f>VLOOKUP($R$1&amp;R4292,定价因子!$E:$F,2,0)</f>
        <v>#N/A</v>
      </c>
      <c r="T4292" s="61"/>
      <c r="U4292" s="63"/>
      <c r="V4292" s="63"/>
      <c r="W4292" s="63"/>
      <c r="X4292" s="3"/>
    </row>
    <row r="4293" spans="1:24">
      <c r="A4293" s="3"/>
      <c r="B4293" s="3"/>
      <c r="C4293" s="3"/>
      <c r="D4293" s="3"/>
      <c r="E4293" s="79"/>
      <c r="F4293" s="3"/>
      <c r="G4293" s="77" t="e">
        <f>VLOOKUP($F$1&amp;F4293,定价因子!E:F,2,0)</f>
        <v>#N/A</v>
      </c>
      <c r="H4293" s="3"/>
      <c r="I4293" s="77" t="e">
        <f>VLOOKUP($H$1&amp;H4293,定价因子!E:F,2,0)</f>
        <v>#N/A</v>
      </c>
      <c r="J4293" s="3"/>
      <c r="K4293" s="77" t="e">
        <f>VLOOKUP($J$1&amp;J4293,定价因子!E:F,2,0)</f>
        <v>#N/A</v>
      </c>
      <c r="L4293" s="3"/>
      <c r="M4293" s="77" t="e">
        <f>VLOOKUP($L$1&amp;L4293,定价因子!E:F,2,0)</f>
        <v>#N/A</v>
      </c>
      <c r="N4293" s="3"/>
      <c r="O4293" s="77" t="e">
        <f>VLOOKUP($N$1&amp;N4293,定价因子!E:F,2,0)</f>
        <v>#N/A</v>
      </c>
      <c r="P4293" s="3"/>
      <c r="Q4293" s="55" t="e">
        <f>VLOOKUP($P$1&amp;P4293,定价因子!$E:$F,2,0)</f>
        <v>#N/A</v>
      </c>
      <c r="R4293" s="3"/>
      <c r="S4293" s="77" t="e">
        <f>VLOOKUP($R$1&amp;R4293,定价因子!$E:$F,2,0)</f>
        <v>#N/A</v>
      </c>
      <c r="T4293" s="61"/>
      <c r="U4293" s="63"/>
      <c r="V4293" s="63"/>
      <c r="W4293" s="63"/>
      <c r="X4293" s="3"/>
    </row>
    <row r="4294" spans="1:24">
      <c r="A4294" s="3"/>
      <c r="B4294" s="3"/>
      <c r="C4294" s="3"/>
      <c r="D4294" s="3"/>
      <c r="E4294" s="79"/>
      <c r="F4294" s="3"/>
      <c r="G4294" s="77" t="e">
        <f>VLOOKUP($F$1&amp;F4294,定价因子!E:F,2,0)</f>
        <v>#N/A</v>
      </c>
      <c r="H4294" s="3"/>
      <c r="I4294" s="77" t="e">
        <f>VLOOKUP($H$1&amp;H4294,定价因子!E:F,2,0)</f>
        <v>#N/A</v>
      </c>
      <c r="J4294" s="3"/>
      <c r="K4294" s="77" t="e">
        <f>VLOOKUP($J$1&amp;J4294,定价因子!E:F,2,0)</f>
        <v>#N/A</v>
      </c>
      <c r="L4294" s="3"/>
      <c r="M4294" s="77" t="e">
        <f>VLOOKUP($L$1&amp;L4294,定价因子!E:F,2,0)</f>
        <v>#N/A</v>
      </c>
      <c r="N4294" s="3"/>
      <c r="O4294" s="77" t="e">
        <f>VLOOKUP($N$1&amp;N4294,定价因子!E:F,2,0)</f>
        <v>#N/A</v>
      </c>
      <c r="P4294" s="3"/>
      <c r="Q4294" s="55" t="e">
        <f>VLOOKUP($P$1&amp;P4294,定价因子!$E:$F,2,0)</f>
        <v>#N/A</v>
      </c>
      <c r="R4294" s="3"/>
      <c r="S4294" s="77" t="e">
        <f>VLOOKUP($R$1&amp;R4294,定价因子!$E:$F,2,0)</f>
        <v>#N/A</v>
      </c>
      <c r="T4294" s="61"/>
      <c r="U4294" s="63"/>
      <c r="V4294" s="63"/>
      <c r="W4294" s="63"/>
      <c r="X4294" s="3"/>
    </row>
    <row r="4295" spans="1:24">
      <c r="A4295" s="3"/>
      <c r="B4295" s="3"/>
      <c r="C4295" s="3"/>
      <c r="D4295" s="3"/>
      <c r="E4295" s="79"/>
      <c r="F4295" s="3"/>
      <c r="G4295" s="77" t="e">
        <f>VLOOKUP($F$1&amp;F4295,定价因子!E:F,2,0)</f>
        <v>#N/A</v>
      </c>
      <c r="H4295" s="3"/>
      <c r="I4295" s="77" t="e">
        <f>VLOOKUP($H$1&amp;H4295,定价因子!E:F,2,0)</f>
        <v>#N/A</v>
      </c>
      <c r="J4295" s="3"/>
      <c r="K4295" s="77" t="e">
        <f>VLOOKUP($J$1&amp;J4295,定价因子!E:F,2,0)</f>
        <v>#N/A</v>
      </c>
      <c r="L4295" s="3"/>
      <c r="M4295" s="77" t="e">
        <f>VLOOKUP($L$1&amp;L4295,定价因子!E:F,2,0)</f>
        <v>#N/A</v>
      </c>
      <c r="N4295" s="3"/>
      <c r="O4295" s="77" t="e">
        <f>VLOOKUP($N$1&amp;N4295,定价因子!E:F,2,0)</f>
        <v>#N/A</v>
      </c>
      <c r="P4295" s="3"/>
      <c r="Q4295" s="55" t="e">
        <f>VLOOKUP($P$1&amp;P4295,定价因子!$E:$F,2,0)</f>
        <v>#N/A</v>
      </c>
      <c r="R4295" s="3"/>
      <c r="S4295" s="77" t="e">
        <f>VLOOKUP($R$1&amp;R4295,定价因子!$E:$F,2,0)</f>
        <v>#N/A</v>
      </c>
      <c r="T4295" s="61"/>
      <c r="U4295" s="63"/>
      <c r="V4295" s="63"/>
      <c r="W4295" s="63"/>
      <c r="X4295" s="3"/>
    </row>
    <row r="4296" spans="1:24">
      <c r="A4296" s="3"/>
      <c r="B4296" s="3"/>
      <c r="C4296" s="3"/>
      <c r="D4296" s="3"/>
      <c r="E4296" s="79"/>
      <c r="F4296" s="3"/>
      <c r="G4296" s="77" t="e">
        <f>VLOOKUP($F$1&amp;F4296,定价因子!E:F,2,0)</f>
        <v>#N/A</v>
      </c>
      <c r="H4296" s="3"/>
      <c r="I4296" s="77" t="e">
        <f>VLOOKUP($H$1&amp;H4296,定价因子!E:F,2,0)</f>
        <v>#N/A</v>
      </c>
      <c r="J4296" s="3"/>
      <c r="K4296" s="77" t="e">
        <f>VLOOKUP($J$1&amp;J4296,定价因子!E:F,2,0)</f>
        <v>#N/A</v>
      </c>
      <c r="L4296" s="3"/>
      <c r="M4296" s="77" t="e">
        <f>VLOOKUP($L$1&amp;L4296,定价因子!E:F,2,0)</f>
        <v>#N/A</v>
      </c>
      <c r="N4296" s="3"/>
      <c r="O4296" s="77" t="e">
        <f>VLOOKUP($N$1&amp;N4296,定价因子!E:F,2,0)</f>
        <v>#N/A</v>
      </c>
      <c r="P4296" s="3"/>
      <c r="Q4296" s="55" t="e">
        <f>VLOOKUP($P$1&amp;P4296,定价因子!$E:$F,2,0)</f>
        <v>#N/A</v>
      </c>
      <c r="R4296" s="3"/>
      <c r="S4296" s="77" t="e">
        <f>VLOOKUP($R$1&amp;R4296,定价因子!$E:$F,2,0)</f>
        <v>#N/A</v>
      </c>
      <c r="T4296" s="61"/>
      <c r="U4296" s="63"/>
      <c r="V4296" s="63"/>
      <c r="W4296" s="63"/>
      <c r="X4296" s="3"/>
    </row>
    <row r="4297" spans="1:24">
      <c r="A4297" s="3"/>
      <c r="B4297" s="3"/>
      <c r="C4297" s="3"/>
      <c r="D4297" s="3"/>
      <c r="E4297" s="79"/>
      <c r="F4297" s="3"/>
      <c r="G4297" s="77" t="e">
        <f>VLOOKUP($F$1&amp;F4297,定价因子!E:F,2,0)</f>
        <v>#N/A</v>
      </c>
      <c r="H4297" s="3"/>
      <c r="I4297" s="77" t="e">
        <f>VLOOKUP($H$1&amp;H4297,定价因子!E:F,2,0)</f>
        <v>#N/A</v>
      </c>
      <c r="J4297" s="3"/>
      <c r="K4297" s="77" t="e">
        <f>VLOOKUP($J$1&amp;J4297,定价因子!E:F,2,0)</f>
        <v>#N/A</v>
      </c>
      <c r="L4297" s="3"/>
      <c r="M4297" s="77" t="e">
        <f>VLOOKUP($L$1&amp;L4297,定价因子!E:F,2,0)</f>
        <v>#N/A</v>
      </c>
      <c r="N4297" s="3"/>
      <c r="O4297" s="77" t="e">
        <f>VLOOKUP($N$1&amp;N4297,定价因子!E:F,2,0)</f>
        <v>#N/A</v>
      </c>
      <c r="P4297" s="3"/>
      <c r="Q4297" s="55" t="e">
        <f>VLOOKUP($P$1&amp;P4297,定价因子!$E:$F,2,0)</f>
        <v>#N/A</v>
      </c>
      <c r="R4297" s="3"/>
      <c r="S4297" s="77" t="e">
        <f>VLOOKUP($R$1&amp;R4297,定价因子!$E:$F,2,0)</f>
        <v>#N/A</v>
      </c>
      <c r="T4297" s="61"/>
      <c r="U4297" s="63"/>
      <c r="V4297" s="63"/>
      <c r="W4297" s="63"/>
      <c r="X4297" s="3"/>
    </row>
    <row r="4298" spans="1:24">
      <c r="A4298" s="3"/>
      <c r="B4298" s="3"/>
      <c r="C4298" s="3"/>
      <c r="D4298" s="3"/>
      <c r="E4298" s="79"/>
      <c r="F4298" s="3"/>
      <c r="G4298" s="77" t="e">
        <f>VLOOKUP($F$1&amp;F4298,定价因子!E:F,2,0)</f>
        <v>#N/A</v>
      </c>
      <c r="H4298" s="3"/>
      <c r="I4298" s="77" t="e">
        <f>VLOOKUP($H$1&amp;H4298,定价因子!E:F,2,0)</f>
        <v>#N/A</v>
      </c>
      <c r="J4298" s="3"/>
      <c r="K4298" s="77" t="e">
        <f>VLOOKUP($J$1&amp;J4298,定价因子!E:F,2,0)</f>
        <v>#N/A</v>
      </c>
      <c r="L4298" s="3"/>
      <c r="M4298" s="77" t="e">
        <f>VLOOKUP($L$1&amp;L4298,定价因子!E:F,2,0)</f>
        <v>#N/A</v>
      </c>
      <c r="N4298" s="3"/>
      <c r="O4298" s="77" t="e">
        <f>VLOOKUP($N$1&amp;N4298,定价因子!E:F,2,0)</f>
        <v>#N/A</v>
      </c>
      <c r="P4298" s="3"/>
      <c r="Q4298" s="55" t="e">
        <f>VLOOKUP($P$1&amp;P4298,定价因子!$E:$F,2,0)</f>
        <v>#N/A</v>
      </c>
      <c r="R4298" s="3"/>
      <c r="S4298" s="77" t="e">
        <f>VLOOKUP($R$1&amp;R4298,定价因子!$E:$F,2,0)</f>
        <v>#N/A</v>
      </c>
      <c r="T4298" s="61"/>
      <c r="U4298" s="63"/>
      <c r="V4298" s="63"/>
      <c r="W4298" s="63"/>
      <c r="X4298" s="3"/>
    </row>
    <row r="4299" spans="1:24">
      <c r="A4299" s="3"/>
      <c r="B4299" s="3"/>
      <c r="C4299" s="3"/>
      <c r="D4299" s="3"/>
      <c r="E4299" s="79"/>
      <c r="F4299" s="3"/>
      <c r="G4299" s="77" t="e">
        <f>VLOOKUP($F$1&amp;F4299,定价因子!E:F,2,0)</f>
        <v>#N/A</v>
      </c>
      <c r="H4299" s="3"/>
      <c r="I4299" s="77" t="e">
        <f>VLOOKUP($H$1&amp;H4299,定价因子!E:F,2,0)</f>
        <v>#N/A</v>
      </c>
      <c r="J4299" s="3"/>
      <c r="K4299" s="77" t="e">
        <f>VLOOKUP($J$1&amp;J4299,定价因子!E:F,2,0)</f>
        <v>#N/A</v>
      </c>
      <c r="L4299" s="3"/>
      <c r="M4299" s="77" t="e">
        <f>VLOOKUP($L$1&amp;L4299,定价因子!E:F,2,0)</f>
        <v>#N/A</v>
      </c>
      <c r="N4299" s="3"/>
      <c r="O4299" s="77" t="e">
        <f>VLOOKUP($N$1&amp;N4299,定价因子!E:F,2,0)</f>
        <v>#N/A</v>
      </c>
      <c r="P4299" s="3"/>
      <c r="Q4299" s="55" t="e">
        <f>VLOOKUP($P$1&amp;P4299,定价因子!$E:$F,2,0)</f>
        <v>#N/A</v>
      </c>
      <c r="R4299" s="3"/>
      <c r="S4299" s="77" t="e">
        <f>VLOOKUP($R$1&amp;R4299,定价因子!$E:$F,2,0)</f>
        <v>#N/A</v>
      </c>
      <c r="T4299" s="61"/>
      <c r="U4299" s="63"/>
      <c r="V4299" s="63"/>
      <c r="W4299" s="63"/>
      <c r="X4299" s="3"/>
    </row>
    <row r="4300" spans="1:24">
      <c r="A4300" s="3"/>
      <c r="B4300" s="3"/>
      <c r="C4300" s="3"/>
      <c r="D4300" s="3"/>
      <c r="E4300" s="79"/>
      <c r="F4300" s="3"/>
      <c r="G4300" s="77" t="e">
        <f>VLOOKUP($F$1&amp;F4300,定价因子!E:F,2,0)</f>
        <v>#N/A</v>
      </c>
      <c r="H4300" s="3"/>
      <c r="I4300" s="77" t="e">
        <f>VLOOKUP($H$1&amp;H4300,定价因子!E:F,2,0)</f>
        <v>#N/A</v>
      </c>
      <c r="J4300" s="3"/>
      <c r="K4300" s="77" t="e">
        <f>VLOOKUP($J$1&amp;J4300,定价因子!E:F,2,0)</f>
        <v>#N/A</v>
      </c>
      <c r="L4300" s="3"/>
      <c r="M4300" s="77" t="e">
        <f>VLOOKUP($L$1&amp;L4300,定价因子!E:F,2,0)</f>
        <v>#N/A</v>
      </c>
      <c r="N4300" s="3"/>
      <c r="O4300" s="77" t="e">
        <f>VLOOKUP($N$1&amp;N4300,定价因子!E:F,2,0)</f>
        <v>#N/A</v>
      </c>
      <c r="P4300" s="3"/>
      <c r="Q4300" s="55" t="e">
        <f>VLOOKUP($P$1&amp;P4300,定价因子!$E:$F,2,0)</f>
        <v>#N/A</v>
      </c>
      <c r="R4300" s="3"/>
      <c r="S4300" s="77" t="e">
        <f>VLOOKUP($R$1&amp;R4300,定价因子!$E:$F,2,0)</f>
        <v>#N/A</v>
      </c>
      <c r="T4300" s="61"/>
      <c r="U4300" s="63"/>
      <c r="V4300" s="63"/>
      <c r="W4300" s="63"/>
      <c r="X4300" s="3"/>
    </row>
    <row r="4301" spans="1:24">
      <c r="A4301" s="3"/>
      <c r="B4301" s="3"/>
      <c r="C4301" s="3"/>
      <c r="D4301" s="3"/>
      <c r="E4301" s="79"/>
      <c r="F4301" s="3"/>
      <c r="G4301" s="77" t="e">
        <f>VLOOKUP($F$1&amp;F4301,定价因子!E:F,2,0)</f>
        <v>#N/A</v>
      </c>
      <c r="H4301" s="3"/>
      <c r="I4301" s="77" t="e">
        <f>VLOOKUP($H$1&amp;H4301,定价因子!E:F,2,0)</f>
        <v>#N/A</v>
      </c>
      <c r="J4301" s="3"/>
      <c r="K4301" s="77" t="e">
        <f>VLOOKUP($J$1&amp;J4301,定价因子!E:F,2,0)</f>
        <v>#N/A</v>
      </c>
      <c r="L4301" s="3"/>
      <c r="M4301" s="77" t="e">
        <f>VLOOKUP($L$1&amp;L4301,定价因子!E:F,2,0)</f>
        <v>#N/A</v>
      </c>
      <c r="N4301" s="3"/>
      <c r="O4301" s="77" t="e">
        <f>VLOOKUP($N$1&amp;N4301,定价因子!E:F,2,0)</f>
        <v>#N/A</v>
      </c>
      <c r="P4301" s="3"/>
      <c r="Q4301" s="55" t="e">
        <f>VLOOKUP($P$1&amp;P4301,定价因子!$E:$F,2,0)</f>
        <v>#N/A</v>
      </c>
      <c r="R4301" s="3"/>
      <c r="S4301" s="77" t="e">
        <f>VLOOKUP($R$1&amp;R4301,定价因子!$E:$F,2,0)</f>
        <v>#N/A</v>
      </c>
      <c r="T4301" s="61"/>
      <c r="U4301" s="63"/>
      <c r="V4301" s="63"/>
      <c r="W4301" s="63"/>
      <c r="X4301" s="3"/>
    </row>
    <row r="4302" spans="1:24">
      <c r="A4302" s="3"/>
      <c r="B4302" s="3"/>
      <c r="C4302" s="3"/>
      <c r="D4302" s="3"/>
      <c r="E4302" s="79"/>
      <c r="F4302" s="3"/>
      <c r="G4302" s="77" t="e">
        <f>VLOOKUP($F$1&amp;F4302,定价因子!E:F,2,0)</f>
        <v>#N/A</v>
      </c>
      <c r="H4302" s="3"/>
      <c r="I4302" s="77" t="e">
        <f>VLOOKUP($H$1&amp;H4302,定价因子!E:F,2,0)</f>
        <v>#N/A</v>
      </c>
      <c r="J4302" s="3"/>
      <c r="K4302" s="77" t="e">
        <f>VLOOKUP($J$1&amp;J4302,定价因子!E:F,2,0)</f>
        <v>#N/A</v>
      </c>
      <c r="L4302" s="3"/>
      <c r="M4302" s="77" t="e">
        <f>VLOOKUP($L$1&amp;L4302,定价因子!E:F,2,0)</f>
        <v>#N/A</v>
      </c>
      <c r="N4302" s="3"/>
      <c r="O4302" s="77" t="e">
        <f>VLOOKUP($N$1&amp;N4302,定价因子!E:F,2,0)</f>
        <v>#N/A</v>
      </c>
      <c r="P4302" s="3"/>
      <c r="Q4302" s="55" t="e">
        <f>VLOOKUP($P$1&amp;P4302,定价因子!$E:$F,2,0)</f>
        <v>#N/A</v>
      </c>
      <c r="R4302" s="3"/>
      <c r="S4302" s="77" t="e">
        <f>VLOOKUP($R$1&amp;R4302,定价因子!$E:$F,2,0)</f>
        <v>#N/A</v>
      </c>
      <c r="T4302" s="61"/>
      <c r="U4302" s="63"/>
      <c r="V4302" s="63"/>
      <c r="W4302" s="63"/>
      <c r="X4302" s="3"/>
    </row>
    <row r="4303" spans="1:24">
      <c r="A4303" s="3"/>
      <c r="B4303" s="3"/>
      <c r="C4303" s="3"/>
      <c r="D4303" s="3"/>
      <c r="E4303" s="79"/>
      <c r="F4303" s="3"/>
      <c r="G4303" s="77" t="e">
        <f>VLOOKUP($F$1&amp;F4303,定价因子!E:F,2,0)</f>
        <v>#N/A</v>
      </c>
      <c r="H4303" s="3"/>
      <c r="I4303" s="77" t="e">
        <f>VLOOKUP($H$1&amp;H4303,定价因子!E:F,2,0)</f>
        <v>#N/A</v>
      </c>
      <c r="J4303" s="3"/>
      <c r="K4303" s="77" t="e">
        <f>VLOOKUP($J$1&amp;J4303,定价因子!E:F,2,0)</f>
        <v>#N/A</v>
      </c>
      <c r="L4303" s="3"/>
      <c r="M4303" s="77" t="e">
        <f>VLOOKUP($L$1&amp;L4303,定价因子!E:F,2,0)</f>
        <v>#N/A</v>
      </c>
      <c r="N4303" s="3"/>
      <c r="O4303" s="77" t="e">
        <f>VLOOKUP($N$1&amp;N4303,定价因子!E:F,2,0)</f>
        <v>#N/A</v>
      </c>
      <c r="P4303" s="3"/>
      <c r="Q4303" s="55" t="e">
        <f>VLOOKUP($P$1&amp;P4303,定价因子!$E:$F,2,0)</f>
        <v>#N/A</v>
      </c>
      <c r="R4303" s="3"/>
      <c r="S4303" s="77" t="e">
        <f>VLOOKUP($R$1&amp;R4303,定价因子!$E:$F,2,0)</f>
        <v>#N/A</v>
      </c>
      <c r="T4303" s="61"/>
      <c r="U4303" s="63"/>
      <c r="V4303" s="63"/>
      <c r="W4303" s="63"/>
      <c r="X4303" s="3"/>
    </row>
    <row r="4304" spans="1:24">
      <c r="A4304" s="3"/>
      <c r="B4304" s="3"/>
      <c r="C4304" s="3"/>
      <c r="D4304" s="3"/>
      <c r="E4304" s="79"/>
      <c r="F4304" s="3"/>
      <c r="G4304" s="77" t="e">
        <f>VLOOKUP($F$1&amp;F4304,定价因子!E:F,2,0)</f>
        <v>#N/A</v>
      </c>
      <c r="H4304" s="3"/>
      <c r="I4304" s="77" t="e">
        <f>VLOOKUP($H$1&amp;H4304,定价因子!E:F,2,0)</f>
        <v>#N/A</v>
      </c>
      <c r="J4304" s="3"/>
      <c r="K4304" s="77" t="e">
        <f>VLOOKUP($J$1&amp;J4304,定价因子!E:F,2,0)</f>
        <v>#N/A</v>
      </c>
      <c r="L4304" s="3"/>
      <c r="M4304" s="77" t="e">
        <f>VLOOKUP($L$1&amp;L4304,定价因子!E:F,2,0)</f>
        <v>#N/A</v>
      </c>
      <c r="N4304" s="3"/>
      <c r="O4304" s="77" t="e">
        <f>VLOOKUP($N$1&amp;N4304,定价因子!E:F,2,0)</f>
        <v>#N/A</v>
      </c>
      <c r="P4304" s="3"/>
      <c r="Q4304" s="55" t="e">
        <f>VLOOKUP($P$1&amp;P4304,定价因子!$E:$F,2,0)</f>
        <v>#N/A</v>
      </c>
      <c r="R4304" s="3"/>
      <c r="S4304" s="77" t="e">
        <f>VLOOKUP($R$1&amp;R4304,定价因子!$E:$F,2,0)</f>
        <v>#N/A</v>
      </c>
      <c r="T4304" s="61"/>
      <c r="U4304" s="63"/>
      <c r="V4304" s="63"/>
      <c r="W4304" s="63"/>
      <c r="X4304" s="3"/>
    </row>
    <row r="4305" spans="1:24">
      <c r="A4305" s="3"/>
      <c r="B4305" s="3"/>
      <c r="C4305" s="3"/>
      <c r="D4305" s="3"/>
      <c r="E4305" s="79"/>
      <c r="F4305" s="3"/>
      <c r="G4305" s="77" t="e">
        <f>VLOOKUP($F$1&amp;F4305,定价因子!E:F,2,0)</f>
        <v>#N/A</v>
      </c>
      <c r="H4305" s="3"/>
      <c r="I4305" s="77" t="e">
        <f>VLOOKUP($H$1&amp;H4305,定价因子!E:F,2,0)</f>
        <v>#N/A</v>
      </c>
      <c r="J4305" s="3"/>
      <c r="K4305" s="77" t="e">
        <f>VLOOKUP($J$1&amp;J4305,定价因子!E:F,2,0)</f>
        <v>#N/A</v>
      </c>
      <c r="L4305" s="3"/>
      <c r="M4305" s="77" t="e">
        <f>VLOOKUP($L$1&amp;L4305,定价因子!E:F,2,0)</f>
        <v>#N/A</v>
      </c>
      <c r="N4305" s="3"/>
      <c r="O4305" s="77" t="e">
        <f>VLOOKUP($N$1&amp;N4305,定价因子!E:F,2,0)</f>
        <v>#N/A</v>
      </c>
      <c r="P4305" s="3"/>
      <c r="Q4305" s="55" t="e">
        <f>VLOOKUP($P$1&amp;P4305,定价因子!$E:$F,2,0)</f>
        <v>#N/A</v>
      </c>
      <c r="R4305" s="3"/>
      <c r="S4305" s="77" t="e">
        <f>VLOOKUP($R$1&amp;R4305,定价因子!$E:$F,2,0)</f>
        <v>#N/A</v>
      </c>
      <c r="T4305" s="61"/>
      <c r="U4305" s="63"/>
      <c r="V4305" s="63"/>
      <c r="W4305" s="63"/>
      <c r="X4305" s="3"/>
    </row>
    <row r="4306" spans="1:24">
      <c r="A4306" s="3"/>
      <c r="B4306" s="3"/>
      <c r="C4306" s="3"/>
      <c r="D4306" s="3"/>
      <c r="E4306" s="79"/>
      <c r="F4306" s="3"/>
      <c r="G4306" s="77" t="e">
        <f>VLOOKUP($F$1&amp;F4306,定价因子!E:F,2,0)</f>
        <v>#N/A</v>
      </c>
      <c r="H4306" s="3"/>
      <c r="I4306" s="77" t="e">
        <f>VLOOKUP($H$1&amp;H4306,定价因子!E:F,2,0)</f>
        <v>#N/A</v>
      </c>
      <c r="J4306" s="3"/>
      <c r="K4306" s="77" t="e">
        <f>VLOOKUP($J$1&amp;J4306,定价因子!E:F,2,0)</f>
        <v>#N/A</v>
      </c>
      <c r="L4306" s="3"/>
      <c r="M4306" s="77" t="e">
        <f>VLOOKUP($L$1&amp;L4306,定价因子!E:F,2,0)</f>
        <v>#N/A</v>
      </c>
      <c r="N4306" s="3"/>
      <c r="O4306" s="77" t="e">
        <f>VLOOKUP($N$1&amp;N4306,定价因子!E:F,2,0)</f>
        <v>#N/A</v>
      </c>
      <c r="P4306" s="3"/>
      <c r="Q4306" s="55" t="e">
        <f>VLOOKUP($P$1&amp;P4306,定价因子!$E:$F,2,0)</f>
        <v>#N/A</v>
      </c>
      <c r="R4306" s="3"/>
      <c r="S4306" s="77" t="e">
        <f>VLOOKUP($R$1&amp;R4306,定价因子!$E:$F,2,0)</f>
        <v>#N/A</v>
      </c>
      <c r="T4306" s="61"/>
      <c r="U4306" s="63"/>
      <c r="V4306" s="63"/>
      <c r="W4306" s="63"/>
      <c r="X4306" s="3"/>
    </row>
    <row r="4307" spans="1:24">
      <c r="A4307" s="3"/>
      <c r="B4307" s="3"/>
      <c r="C4307" s="3"/>
      <c r="D4307" s="3"/>
      <c r="E4307" s="79"/>
      <c r="F4307" s="3"/>
      <c r="G4307" s="77" t="e">
        <f>VLOOKUP($F$1&amp;F4307,定价因子!E:F,2,0)</f>
        <v>#N/A</v>
      </c>
      <c r="H4307" s="3"/>
      <c r="I4307" s="77" t="e">
        <f>VLOOKUP($H$1&amp;H4307,定价因子!E:F,2,0)</f>
        <v>#N/A</v>
      </c>
      <c r="J4307" s="3"/>
      <c r="K4307" s="77" t="e">
        <f>VLOOKUP($J$1&amp;J4307,定价因子!E:F,2,0)</f>
        <v>#N/A</v>
      </c>
      <c r="L4307" s="3"/>
      <c r="M4307" s="77" t="e">
        <f>VLOOKUP($L$1&amp;L4307,定价因子!E:F,2,0)</f>
        <v>#N/A</v>
      </c>
      <c r="N4307" s="3"/>
      <c r="O4307" s="77" t="e">
        <f>VLOOKUP($N$1&amp;N4307,定价因子!E:F,2,0)</f>
        <v>#N/A</v>
      </c>
      <c r="P4307" s="3"/>
      <c r="Q4307" s="55" t="e">
        <f>VLOOKUP($P$1&amp;P4307,定价因子!$E:$F,2,0)</f>
        <v>#N/A</v>
      </c>
      <c r="R4307" s="3"/>
      <c r="S4307" s="77" t="e">
        <f>VLOOKUP($R$1&amp;R4307,定价因子!$E:$F,2,0)</f>
        <v>#N/A</v>
      </c>
      <c r="T4307" s="61"/>
      <c r="U4307" s="63"/>
      <c r="V4307" s="63"/>
      <c r="W4307" s="63"/>
      <c r="X4307" s="3"/>
    </row>
    <row r="4308" spans="1:24">
      <c r="A4308" s="3"/>
      <c r="B4308" s="3"/>
      <c r="C4308" s="3"/>
      <c r="D4308" s="3"/>
      <c r="E4308" s="79"/>
      <c r="F4308" s="3"/>
      <c r="G4308" s="77" t="e">
        <f>VLOOKUP($F$1&amp;F4308,定价因子!E:F,2,0)</f>
        <v>#N/A</v>
      </c>
      <c r="H4308" s="3"/>
      <c r="I4308" s="77" t="e">
        <f>VLOOKUP($H$1&amp;H4308,定价因子!E:F,2,0)</f>
        <v>#N/A</v>
      </c>
      <c r="J4308" s="3"/>
      <c r="K4308" s="77" t="e">
        <f>VLOOKUP($J$1&amp;J4308,定价因子!E:F,2,0)</f>
        <v>#N/A</v>
      </c>
      <c r="L4308" s="3"/>
      <c r="M4308" s="77" t="e">
        <f>VLOOKUP($L$1&amp;L4308,定价因子!E:F,2,0)</f>
        <v>#N/A</v>
      </c>
      <c r="N4308" s="3"/>
      <c r="O4308" s="77" t="e">
        <f>VLOOKUP($N$1&amp;N4308,定价因子!E:F,2,0)</f>
        <v>#N/A</v>
      </c>
      <c r="P4308" s="3"/>
      <c r="Q4308" s="55" t="e">
        <f>VLOOKUP($P$1&amp;P4308,定价因子!$E:$F,2,0)</f>
        <v>#N/A</v>
      </c>
      <c r="R4308" s="3"/>
      <c r="S4308" s="77" t="e">
        <f>VLOOKUP($R$1&amp;R4308,定价因子!$E:$F,2,0)</f>
        <v>#N/A</v>
      </c>
      <c r="T4308" s="61"/>
      <c r="U4308" s="63"/>
      <c r="V4308" s="63"/>
      <c r="W4308" s="63"/>
      <c r="X4308" s="3"/>
    </row>
    <row r="4309" spans="1:24">
      <c r="A4309" s="3"/>
      <c r="B4309" s="3"/>
      <c r="C4309" s="3"/>
      <c r="D4309" s="3"/>
      <c r="E4309" s="79"/>
      <c r="F4309" s="3"/>
      <c r="G4309" s="77" t="e">
        <f>VLOOKUP($F$1&amp;F4309,定价因子!E:F,2,0)</f>
        <v>#N/A</v>
      </c>
      <c r="H4309" s="3"/>
      <c r="I4309" s="77" t="e">
        <f>VLOOKUP($H$1&amp;H4309,定价因子!E:F,2,0)</f>
        <v>#N/A</v>
      </c>
      <c r="J4309" s="3"/>
      <c r="K4309" s="77" t="e">
        <f>VLOOKUP($J$1&amp;J4309,定价因子!E:F,2,0)</f>
        <v>#N/A</v>
      </c>
      <c r="L4309" s="3"/>
      <c r="M4309" s="77" t="e">
        <f>VLOOKUP($L$1&amp;L4309,定价因子!E:F,2,0)</f>
        <v>#N/A</v>
      </c>
      <c r="N4309" s="3"/>
      <c r="O4309" s="77" t="e">
        <f>VLOOKUP($N$1&amp;N4309,定价因子!E:F,2,0)</f>
        <v>#N/A</v>
      </c>
      <c r="P4309" s="3"/>
      <c r="Q4309" s="55" t="e">
        <f>VLOOKUP($P$1&amp;P4309,定价因子!$E:$F,2,0)</f>
        <v>#N/A</v>
      </c>
      <c r="R4309" s="3"/>
      <c r="S4309" s="77" t="e">
        <f>VLOOKUP($R$1&amp;R4309,定价因子!$E:$F,2,0)</f>
        <v>#N/A</v>
      </c>
      <c r="T4309" s="61"/>
      <c r="U4309" s="63"/>
      <c r="V4309" s="63"/>
      <c r="W4309" s="63"/>
      <c r="X4309" s="3"/>
    </row>
    <row r="4310" spans="1:24">
      <c r="A4310" s="3"/>
      <c r="B4310" s="3"/>
      <c r="C4310" s="3"/>
      <c r="D4310" s="3"/>
      <c r="E4310" s="79"/>
      <c r="F4310" s="3"/>
      <c r="G4310" s="77" t="e">
        <f>VLOOKUP($F$1&amp;F4310,定价因子!E:F,2,0)</f>
        <v>#N/A</v>
      </c>
      <c r="H4310" s="3"/>
      <c r="I4310" s="77" t="e">
        <f>VLOOKUP($H$1&amp;H4310,定价因子!E:F,2,0)</f>
        <v>#N/A</v>
      </c>
      <c r="J4310" s="3"/>
      <c r="K4310" s="77" t="e">
        <f>VLOOKUP($J$1&amp;J4310,定价因子!E:F,2,0)</f>
        <v>#N/A</v>
      </c>
      <c r="L4310" s="3"/>
      <c r="M4310" s="77" t="e">
        <f>VLOOKUP($L$1&amp;L4310,定价因子!E:F,2,0)</f>
        <v>#N/A</v>
      </c>
      <c r="N4310" s="3"/>
      <c r="O4310" s="77" t="e">
        <f>VLOOKUP($N$1&amp;N4310,定价因子!E:F,2,0)</f>
        <v>#N/A</v>
      </c>
      <c r="P4310" s="3"/>
      <c r="Q4310" s="55" t="e">
        <f>VLOOKUP($P$1&amp;P4310,定价因子!$E:$F,2,0)</f>
        <v>#N/A</v>
      </c>
      <c r="R4310" s="3"/>
      <c r="S4310" s="77" t="e">
        <f>VLOOKUP($R$1&amp;R4310,定价因子!$E:$F,2,0)</f>
        <v>#N/A</v>
      </c>
      <c r="T4310" s="61"/>
      <c r="U4310" s="63"/>
      <c r="V4310" s="63"/>
      <c r="W4310" s="63"/>
      <c r="X4310" s="3"/>
    </row>
    <row r="4311" spans="1:24">
      <c r="A4311" s="3"/>
      <c r="B4311" s="3"/>
      <c r="C4311" s="3"/>
      <c r="D4311" s="3"/>
      <c r="E4311" s="79"/>
      <c r="F4311" s="3"/>
      <c r="G4311" s="77" t="e">
        <f>VLOOKUP($F$1&amp;F4311,定价因子!E:F,2,0)</f>
        <v>#N/A</v>
      </c>
      <c r="H4311" s="3"/>
      <c r="I4311" s="77" t="e">
        <f>VLOOKUP($H$1&amp;H4311,定价因子!E:F,2,0)</f>
        <v>#N/A</v>
      </c>
      <c r="J4311" s="3"/>
      <c r="K4311" s="77" t="e">
        <f>VLOOKUP($J$1&amp;J4311,定价因子!E:F,2,0)</f>
        <v>#N/A</v>
      </c>
      <c r="L4311" s="3"/>
      <c r="M4311" s="77" t="e">
        <f>VLOOKUP($L$1&amp;L4311,定价因子!E:F,2,0)</f>
        <v>#N/A</v>
      </c>
      <c r="N4311" s="3"/>
      <c r="O4311" s="77" t="e">
        <f>VLOOKUP($N$1&amp;N4311,定价因子!E:F,2,0)</f>
        <v>#N/A</v>
      </c>
      <c r="P4311" s="3"/>
      <c r="Q4311" s="55" t="e">
        <f>VLOOKUP($P$1&amp;P4311,定价因子!$E:$F,2,0)</f>
        <v>#N/A</v>
      </c>
      <c r="R4311" s="3"/>
      <c r="S4311" s="77" t="e">
        <f>VLOOKUP($R$1&amp;R4311,定价因子!$E:$F,2,0)</f>
        <v>#N/A</v>
      </c>
      <c r="T4311" s="61"/>
      <c r="U4311" s="63"/>
      <c r="V4311" s="63"/>
      <c r="W4311" s="63"/>
      <c r="X4311" s="3"/>
    </row>
    <row r="4312" spans="1:24">
      <c r="A4312" s="3"/>
      <c r="B4312" s="3"/>
      <c r="C4312" s="3"/>
      <c r="D4312" s="3"/>
      <c r="E4312" s="79"/>
      <c r="F4312" s="3"/>
      <c r="G4312" s="77" t="e">
        <f>VLOOKUP($F$1&amp;F4312,定价因子!E:F,2,0)</f>
        <v>#N/A</v>
      </c>
      <c r="H4312" s="3"/>
      <c r="I4312" s="77" t="e">
        <f>VLOOKUP($H$1&amp;H4312,定价因子!E:F,2,0)</f>
        <v>#N/A</v>
      </c>
      <c r="J4312" s="3"/>
      <c r="K4312" s="77" t="e">
        <f>VLOOKUP($J$1&amp;J4312,定价因子!E:F,2,0)</f>
        <v>#N/A</v>
      </c>
      <c r="L4312" s="3"/>
      <c r="M4312" s="77" t="e">
        <f>VLOOKUP($L$1&amp;L4312,定价因子!E:F,2,0)</f>
        <v>#N/A</v>
      </c>
      <c r="N4312" s="3"/>
      <c r="O4312" s="77" t="e">
        <f>VLOOKUP($N$1&amp;N4312,定价因子!E:F,2,0)</f>
        <v>#N/A</v>
      </c>
      <c r="P4312" s="3"/>
      <c r="Q4312" s="55" t="e">
        <f>VLOOKUP($P$1&amp;P4312,定价因子!$E:$F,2,0)</f>
        <v>#N/A</v>
      </c>
      <c r="R4312" s="3"/>
      <c r="S4312" s="77" t="e">
        <f>VLOOKUP($R$1&amp;R4312,定价因子!$E:$F,2,0)</f>
        <v>#N/A</v>
      </c>
      <c r="T4312" s="61"/>
      <c r="U4312" s="63"/>
      <c r="V4312" s="63"/>
      <c r="W4312" s="63"/>
      <c r="X4312" s="3"/>
    </row>
    <row r="4313" spans="1:24">
      <c r="A4313" s="3"/>
      <c r="B4313" s="3"/>
      <c r="C4313" s="3"/>
      <c r="D4313" s="3"/>
      <c r="E4313" s="79"/>
      <c r="F4313" s="3"/>
      <c r="G4313" s="77" t="e">
        <f>VLOOKUP($F$1&amp;F4313,定价因子!E:F,2,0)</f>
        <v>#N/A</v>
      </c>
      <c r="H4313" s="3"/>
      <c r="I4313" s="77" t="e">
        <f>VLOOKUP($H$1&amp;H4313,定价因子!E:F,2,0)</f>
        <v>#N/A</v>
      </c>
      <c r="J4313" s="3"/>
      <c r="K4313" s="77" t="e">
        <f>VLOOKUP($J$1&amp;J4313,定价因子!E:F,2,0)</f>
        <v>#N/A</v>
      </c>
      <c r="L4313" s="3"/>
      <c r="M4313" s="77" t="e">
        <f>VLOOKUP($L$1&amp;L4313,定价因子!E:F,2,0)</f>
        <v>#N/A</v>
      </c>
      <c r="N4313" s="3"/>
      <c r="O4313" s="77" t="e">
        <f>VLOOKUP($N$1&amp;N4313,定价因子!E:F,2,0)</f>
        <v>#N/A</v>
      </c>
      <c r="P4313" s="3"/>
      <c r="Q4313" s="55" t="e">
        <f>VLOOKUP($P$1&amp;P4313,定价因子!$E:$F,2,0)</f>
        <v>#N/A</v>
      </c>
      <c r="R4313" s="3"/>
      <c r="S4313" s="77" t="e">
        <f>VLOOKUP($R$1&amp;R4313,定价因子!$E:$F,2,0)</f>
        <v>#N/A</v>
      </c>
      <c r="T4313" s="61"/>
      <c r="U4313" s="63"/>
      <c r="V4313" s="63"/>
      <c r="W4313" s="63"/>
      <c r="X4313" s="3"/>
    </row>
    <row r="4314" spans="1:24">
      <c r="A4314" s="3"/>
      <c r="B4314" s="3"/>
      <c r="C4314" s="3"/>
      <c r="D4314" s="3"/>
      <c r="E4314" s="79"/>
      <c r="F4314" s="3"/>
      <c r="G4314" s="77" t="e">
        <f>VLOOKUP($F$1&amp;F4314,定价因子!E:F,2,0)</f>
        <v>#N/A</v>
      </c>
      <c r="H4314" s="3"/>
      <c r="I4314" s="77" t="e">
        <f>VLOOKUP($H$1&amp;H4314,定价因子!E:F,2,0)</f>
        <v>#N/A</v>
      </c>
      <c r="J4314" s="3"/>
      <c r="K4314" s="77" t="e">
        <f>VLOOKUP($J$1&amp;J4314,定价因子!E:F,2,0)</f>
        <v>#N/A</v>
      </c>
      <c r="L4314" s="3"/>
      <c r="M4314" s="77" t="e">
        <f>VLOOKUP($L$1&amp;L4314,定价因子!E:F,2,0)</f>
        <v>#N/A</v>
      </c>
      <c r="N4314" s="3"/>
      <c r="O4314" s="77" t="e">
        <f>VLOOKUP($N$1&amp;N4314,定价因子!E:F,2,0)</f>
        <v>#N/A</v>
      </c>
      <c r="P4314" s="3"/>
      <c r="Q4314" s="55" t="e">
        <f>VLOOKUP($P$1&amp;P4314,定价因子!$E:$F,2,0)</f>
        <v>#N/A</v>
      </c>
      <c r="R4314" s="3"/>
      <c r="S4314" s="77" t="e">
        <f>VLOOKUP($R$1&amp;R4314,定价因子!$E:$F,2,0)</f>
        <v>#N/A</v>
      </c>
      <c r="T4314" s="61"/>
      <c r="U4314" s="63"/>
      <c r="V4314" s="63"/>
      <c r="W4314" s="63"/>
      <c r="X4314" s="3"/>
    </row>
    <row r="4315" spans="1:24">
      <c r="A4315" s="3"/>
      <c r="B4315" s="3"/>
      <c r="C4315" s="3"/>
      <c r="D4315" s="3"/>
      <c r="E4315" s="79"/>
      <c r="F4315" s="3"/>
      <c r="G4315" s="77" t="e">
        <f>VLOOKUP($F$1&amp;F4315,定价因子!E:F,2,0)</f>
        <v>#N/A</v>
      </c>
      <c r="H4315" s="3"/>
      <c r="I4315" s="77" t="e">
        <f>VLOOKUP($H$1&amp;H4315,定价因子!E:F,2,0)</f>
        <v>#N/A</v>
      </c>
      <c r="J4315" s="3"/>
      <c r="K4315" s="77" t="e">
        <f>VLOOKUP($J$1&amp;J4315,定价因子!E:F,2,0)</f>
        <v>#N/A</v>
      </c>
      <c r="L4315" s="3"/>
      <c r="M4315" s="77" t="e">
        <f>VLOOKUP($L$1&amp;L4315,定价因子!E:F,2,0)</f>
        <v>#N/A</v>
      </c>
      <c r="N4315" s="3"/>
      <c r="O4315" s="77" t="e">
        <f>VLOOKUP($N$1&amp;N4315,定价因子!E:F,2,0)</f>
        <v>#N/A</v>
      </c>
      <c r="P4315" s="3"/>
      <c r="Q4315" s="55" t="e">
        <f>VLOOKUP($P$1&amp;P4315,定价因子!$E:$F,2,0)</f>
        <v>#N/A</v>
      </c>
      <c r="R4315" s="3"/>
      <c r="S4315" s="77" t="e">
        <f>VLOOKUP($R$1&amp;R4315,定价因子!$E:$F,2,0)</f>
        <v>#N/A</v>
      </c>
      <c r="T4315" s="61"/>
      <c r="U4315" s="63"/>
      <c r="V4315" s="63"/>
      <c r="W4315" s="63"/>
      <c r="X4315" s="3"/>
    </row>
    <row r="4316" spans="1:24">
      <c r="A4316" s="3"/>
      <c r="B4316" s="3"/>
      <c r="C4316" s="3"/>
      <c r="D4316" s="3"/>
      <c r="E4316" s="79"/>
      <c r="F4316" s="3"/>
      <c r="G4316" s="77" t="e">
        <f>VLOOKUP($F$1&amp;F4316,定价因子!E:F,2,0)</f>
        <v>#N/A</v>
      </c>
      <c r="H4316" s="3"/>
      <c r="I4316" s="77" t="e">
        <f>VLOOKUP($H$1&amp;H4316,定价因子!E:F,2,0)</f>
        <v>#N/A</v>
      </c>
      <c r="J4316" s="3"/>
      <c r="K4316" s="77" t="e">
        <f>VLOOKUP($J$1&amp;J4316,定价因子!E:F,2,0)</f>
        <v>#N/A</v>
      </c>
      <c r="L4316" s="3"/>
      <c r="M4316" s="77" t="e">
        <f>VLOOKUP($L$1&amp;L4316,定价因子!E:F,2,0)</f>
        <v>#N/A</v>
      </c>
      <c r="N4316" s="3"/>
      <c r="O4316" s="77" t="e">
        <f>VLOOKUP($N$1&amp;N4316,定价因子!E:F,2,0)</f>
        <v>#N/A</v>
      </c>
      <c r="P4316" s="3"/>
      <c r="Q4316" s="55" t="e">
        <f>VLOOKUP($P$1&amp;P4316,定价因子!$E:$F,2,0)</f>
        <v>#N/A</v>
      </c>
      <c r="R4316" s="3"/>
      <c r="S4316" s="77" t="e">
        <f>VLOOKUP($R$1&amp;R4316,定价因子!$E:$F,2,0)</f>
        <v>#N/A</v>
      </c>
      <c r="T4316" s="61"/>
      <c r="U4316" s="63"/>
      <c r="V4316" s="63"/>
      <c r="W4316" s="63"/>
      <c r="X4316" s="3"/>
    </row>
    <row r="4317" spans="1:24">
      <c r="A4317" s="3"/>
      <c r="B4317" s="3"/>
      <c r="C4317" s="3"/>
      <c r="D4317" s="3"/>
      <c r="E4317" s="79"/>
      <c r="F4317" s="3"/>
      <c r="G4317" s="77" t="e">
        <f>VLOOKUP($F$1&amp;F4317,定价因子!E:F,2,0)</f>
        <v>#N/A</v>
      </c>
      <c r="H4317" s="3"/>
      <c r="I4317" s="77" t="e">
        <f>VLOOKUP($H$1&amp;H4317,定价因子!E:F,2,0)</f>
        <v>#N/A</v>
      </c>
      <c r="J4317" s="3"/>
      <c r="K4317" s="77" t="e">
        <f>VLOOKUP($J$1&amp;J4317,定价因子!E:F,2,0)</f>
        <v>#N/A</v>
      </c>
      <c r="L4317" s="3"/>
      <c r="M4317" s="77" t="e">
        <f>VLOOKUP($L$1&amp;L4317,定价因子!E:F,2,0)</f>
        <v>#N/A</v>
      </c>
      <c r="N4317" s="3"/>
      <c r="O4317" s="77" t="e">
        <f>VLOOKUP($N$1&amp;N4317,定价因子!E:F,2,0)</f>
        <v>#N/A</v>
      </c>
      <c r="P4317" s="3"/>
      <c r="Q4317" s="55" t="e">
        <f>VLOOKUP($P$1&amp;P4317,定价因子!$E:$F,2,0)</f>
        <v>#N/A</v>
      </c>
      <c r="R4317" s="3"/>
      <c r="S4317" s="77" t="e">
        <f>VLOOKUP($R$1&amp;R4317,定价因子!$E:$F,2,0)</f>
        <v>#N/A</v>
      </c>
      <c r="T4317" s="61"/>
      <c r="U4317" s="63"/>
      <c r="V4317" s="63"/>
      <c r="W4317" s="63"/>
      <c r="X4317" s="3"/>
    </row>
    <row r="4318" spans="1:24">
      <c r="A4318" s="3"/>
      <c r="B4318" s="3"/>
      <c r="C4318" s="3"/>
      <c r="D4318" s="3"/>
      <c r="E4318" s="79"/>
      <c r="F4318" s="3"/>
      <c r="G4318" s="77" t="e">
        <f>VLOOKUP($F$1&amp;F4318,定价因子!E:F,2,0)</f>
        <v>#N/A</v>
      </c>
      <c r="H4318" s="3"/>
      <c r="I4318" s="77" t="e">
        <f>VLOOKUP($H$1&amp;H4318,定价因子!E:F,2,0)</f>
        <v>#N/A</v>
      </c>
      <c r="J4318" s="3"/>
      <c r="K4318" s="77" t="e">
        <f>VLOOKUP($J$1&amp;J4318,定价因子!E:F,2,0)</f>
        <v>#N/A</v>
      </c>
      <c r="L4318" s="3"/>
      <c r="M4318" s="77" t="e">
        <f>VLOOKUP($L$1&amp;L4318,定价因子!E:F,2,0)</f>
        <v>#N/A</v>
      </c>
      <c r="N4318" s="3"/>
      <c r="O4318" s="77" t="e">
        <f>VLOOKUP($N$1&amp;N4318,定价因子!E:F,2,0)</f>
        <v>#N/A</v>
      </c>
      <c r="P4318" s="3"/>
      <c r="Q4318" s="55" t="e">
        <f>VLOOKUP($P$1&amp;P4318,定价因子!$E:$F,2,0)</f>
        <v>#N/A</v>
      </c>
      <c r="R4318" s="3"/>
      <c r="S4318" s="77" t="e">
        <f>VLOOKUP($R$1&amp;R4318,定价因子!$E:$F,2,0)</f>
        <v>#N/A</v>
      </c>
      <c r="T4318" s="61"/>
      <c r="U4318" s="63"/>
      <c r="V4318" s="63"/>
      <c r="W4318" s="63"/>
      <c r="X4318" s="3"/>
    </row>
    <row r="4319" spans="1:24">
      <c r="A4319" s="3"/>
      <c r="B4319" s="3"/>
      <c r="C4319" s="3"/>
      <c r="D4319" s="3"/>
      <c r="E4319" s="79"/>
      <c r="F4319" s="3"/>
      <c r="G4319" s="77" t="e">
        <f>VLOOKUP($F$1&amp;F4319,定价因子!E:F,2,0)</f>
        <v>#N/A</v>
      </c>
      <c r="H4319" s="3"/>
      <c r="I4319" s="77" t="e">
        <f>VLOOKUP($H$1&amp;H4319,定价因子!E:F,2,0)</f>
        <v>#N/A</v>
      </c>
      <c r="J4319" s="3"/>
      <c r="K4319" s="77" t="e">
        <f>VLOOKUP($J$1&amp;J4319,定价因子!E:F,2,0)</f>
        <v>#N/A</v>
      </c>
      <c r="L4319" s="3"/>
      <c r="M4319" s="77" t="e">
        <f>VLOOKUP($L$1&amp;L4319,定价因子!E:F,2,0)</f>
        <v>#N/A</v>
      </c>
      <c r="N4319" s="3"/>
      <c r="O4319" s="77" t="e">
        <f>VLOOKUP($N$1&amp;N4319,定价因子!E:F,2,0)</f>
        <v>#N/A</v>
      </c>
      <c r="P4319" s="3"/>
      <c r="Q4319" s="55" t="e">
        <f>VLOOKUP($P$1&amp;P4319,定价因子!$E:$F,2,0)</f>
        <v>#N/A</v>
      </c>
      <c r="R4319" s="3"/>
      <c r="S4319" s="77" t="e">
        <f>VLOOKUP($R$1&amp;R4319,定价因子!$E:$F,2,0)</f>
        <v>#N/A</v>
      </c>
      <c r="T4319" s="61"/>
      <c r="U4319" s="63"/>
      <c r="V4319" s="63"/>
      <c r="W4319" s="63"/>
      <c r="X4319" s="3"/>
    </row>
    <row r="4320" spans="1:24">
      <c r="A4320" s="3"/>
      <c r="B4320" s="3"/>
      <c r="C4320" s="3"/>
      <c r="D4320" s="3"/>
      <c r="E4320" s="79"/>
      <c r="F4320" s="3"/>
      <c r="G4320" s="77" t="e">
        <f>VLOOKUP($F$1&amp;F4320,定价因子!E:F,2,0)</f>
        <v>#N/A</v>
      </c>
      <c r="H4320" s="3"/>
      <c r="I4320" s="77" t="e">
        <f>VLOOKUP($H$1&amp;H4320,定价因子!E:F,2,0)</f>
        <v>#N/A</v>
      </c>
      <c r="J4320" s="3"/>
      <c r="K4320" s="77" t="e">
        <f>VLOOKUP($J$1&amp;J4320,定价因子!E:F,2,0)</f>
        <v>#N/A</v>
      </c>
      <c r="L4320" s="3"/>
      <c r="M4320" s="77" t="e">
        <f>VLOOKUP($L$1&amp;L4320,定价因子!E:F,2,0)</f>
        <v>#N/A</v>
      </c>
      <c r="N4320" s="3"/>
      <c r="O4320" s="77" t="e">
        <f>VLOOKUP($N$1&amp;N4320,定价因子!E:F,2,0)</f>
        <v>#N/A</v>
      </c>
      <c r="P4320" s="3"/>
      <c r="Q4320" s="55" t="e">
        <f>VLOOKUP($P$1&amp;P4320,定价因子!$E:$F,2,0)</f>
        <v>#N/A</v>
      </c>
      <c r="R4320" s="3"/>
      <c r="S4320" s="77" t="e">
        <f>VLOOKUP($R$1&amp;R4320,定价因子!$E:$F,2,0)</f>
        <v>#N/A</v>
      </c>
      <c r="T4320" s="61"/>
      <c r="U4320" s="63"/>
      <c r="V4320" s="63"/>
      <c r="W4320" s="63"/>
      <c r="X4320" s="3"/>
    </row>
    <row r="4321" spans="1:24">
      <c r="A4321" s="3"/>
      <c r="B4321" s="3"/>
      <c r="C4321" s="3"/>
      <c r="D4321" s="3"/>
      <c r="E4321" s="79"/>
      <c r="F4321" s="3"/>
      <c r="G4321" s="77" t="e">
        <f>VLOOKUP($F$1&amp;F4321,定价因子!E:F,2,0)</f>
        <v>#N/A</v>
      </c>
      <c r="H4321" s="3"/>
      <c r="I4321" s="77" t="e">
        <f>VLOOKUP($H$1&amp;H4321,定价因子!E:F,2,0)</f>
        <v>#N/A</v>
      </c>
      <c r="J4321" s="3"/>
      <c r="K4321" s="77" t="e">
        <f>VLOOKUP($J$1&amp;J4321,定价因子!E:F,2,0)</f>
        <v>#N/A</v>
      </c>
      <c r="L4321" s="3"/>
      <c r="M4321" s="77" t="e">
        <f>VLOOKUP($L$1&amp;L4321,定价因子!E:F,2,0)</f>
        <v>#N/A</v>
      </c>
      <c r="N4321" s="3"/>
      <c r="O4321" s="77" t="e">
        <f>VLOOKUP($N$1&amp;N4321,定价因子!E:F,2,0)</f>
        <v>#N/A</v>
      </c>
      <c r="P4321" s="3"/>
      <c r="Q4321" s="55" t="e">
        <f>VLOOKUP($P$1&amp;P4321,定价因子!$E:$F,2,0)</f>
        <v>#N/A</v>
      </c>
      <c r="R4321" s="3"/>
      <c r="S4321" s="77" t="e">
        <f>VLOOKUP($R$1&amp;R4321,定价因子!$E:$F,2,0)</f>
        <v>#N/A</v>
      </c>
      <c r="T4321" s="61"/>
      <c r="U4321" s="63"/>
      <c r="V4321" s="63"/>
      <c r="W4321" s="63"/>
      <c r="X4321" s="3"/>
    </row>
    <row r="4322" spans="1:24">
      <c r="A4322" s="3"/>
      <c r="B4322" s="3"/>
      <c r="C4322" s="3"/>
      <c r="D4322" s="3"/>
      <c r="E4322" s="79"/>
      <c r="F4322" s="3"/>
      <c r="G4322" s="77" t="e">
        <f>VLOOKUP($F$1&amp;F4322,定价因子!E:F,2,0)</f>
        <v>#N/A</v>
      </c>
      <c r="H4322" s="3"/>
      <c r="I4322" s="77" t="e">
        <f>VLOOKUP($H$1&amp;H4322,定价因子!E:F,2,0)</f>
        <v>#N/A</v>
      </c>
      <c r="J4322" s="3"/>
      <c r="K4322" s="77" t="e">
        <f>VLOOKUP($J$1&amp;J4322,定价因子!E:F,2,0)</f>
        <v>#N/A</v>
      </c>
      <c r="L4322" s="3"/>
      <c r="M4322" s="77" t="e">
        <f>VLOOKUP($L$1&amp;L4322,定价因子!E:F,2,0)</f>
        <v>#N/A</v>
      </c>
      <c r="N4322" s="3"/>
      <c r="O4322" s="77" t="e">
        <f>VLOOKUP($N$1&amp;N4322,定价因子!E:F,2,0)</f>
        <v>#N/A</v>
      </c>
      <c r="P4322" s="3"/>
      <c r="Q4322" s="55" t="e">
        <f>VLOOKUP($P$1&amp;P4322,定价因子!$E:$F,2,0)</f>
        <v>#N/A</v>
      </c>
      <c r="R4322" s="3"/>
      <c r="S4322" s="77" t="e">
        <f>VLOOKUP($R$1&amp;R4322,定价因子!$E:$F,2,0)</f>
        <v>#N/A</v>
      </c>
      <c r="T4322" s="61"/>
      <c r="U4322" s="63"/>
      <c r="V4322" s="63"/>
      <c r="W4322" s="63"/>
      <c r="X4322" s="3"/>
    </row>
    <row r="4323" spans="1:24">
      <c r="A4323" s="3"/>
      <c r="B4323" s="3"/>
      <c r="C4323" s="3"/>
      <c r="D4323" s="3"/>
      <c r="E4323" s="79"/>
      <c r="F4323" s="3"/>
      <c r="G4323" s="77" t="e">
        <f>VLOOKUP($F$1&amp;F4323,定价因子!E:F,2,0)</f>
        <v>#N/A</v>
      </c>
      <c r="H4323" s="3"/>
      <c r="I4323" s="77" t="e">
        <f>VLOOKUP($H$1&amp;H4323,定价因子!E:F,2,0)</f>
        <v>#N/A</v>
      </c>
      <c r="J4323" s="3"/>
      <c r="K4323" s="77" t="e">
        <f>VLOOKUP($J$1&amp;J4323,定价因子!E:F,2,0)</f>
        <v>#N/A</v>
      </c>
      <c r="L4323" s="3"/>
      <c r="M4323" s="77" t="e">
        <f>VLOOKUP($L$1&amp;L4323,定价因子!E:F,2,0)</f>
        <v>#N/A</v>
      </c>
      <c r="N4323" s="3"/>
      <c r="O4323" s="77" t="e">
        <f>VLOOKUP($N$1&amp;N4323,定价因子!E:F,2,0)</f>
        <v>#N/A</v>
      </c>
      <c r="P4323" s="3"/>
      <c r="Q4323" s="55" t="e">
        <f>VLOOKUP($P$1&amp;P4323,定价因子!$E:$F,2,0)</f>
        <v>#N/A</v>
      </c>
      <c r="R4323" s="3"/>
      <c r="S4323" s="77" t="e">
        <f>VLOOKUP($R$1&amp;R4323,定价因子!$E:$F,2,0)</f>
        <v>#N/A</v>
      </c>
      <c r="T4323" s="61"/>
      <c r="U4323" s="63"/>
      <c r="V4323" s="63"/>
      <c r="W4323" s="63"/>
      <c r="X4323" s="3"/>
    </row>
    <row r="4324" spans="1:24">
      <c r="A4324" s="3"/>
      <c r="B4324" s="3"/>
      <c r="C4324" s="3"/>
      <c r="D4324" s="3"/>
      <c r="E4324" s="79"/>
      <c r="F4324" s="3"/>
      <c r="G4324" s="77" t="e">
        <f>VLOOKUP($F$1&amp;F4324,定价因子!E:F,2,0)</f>
        <v>#N/A</v>
      </c>
      <c r="H4324" s="3"/>
      <c r="I4324" s="77" t="e">
        <f>VLOOKUP($H$1&amp;H4324,定价因子!E:F,2,0)</f>
        <v>#N/A</v>
      </c>
      <c r="J4324" s="3"/>
      <c r="K4324" s="77" t="e">
        <f>VLOOKUP($J$1&amp;J4324,定价因子!E:F,2,0)</f>
        <v>#N/A</v>
      </c>
      <c r="L4324" s="3"/>
      <c r="M4324" s="77" t="e">
        <f>VLOOKUP($L$1&amp;L4324,定价因子!E:F,2,0)</f>
        <v>#N/A</v>
      </c>
      <c r="N4324" s="3"/>
      <c r="O4324" s="77" t="e">
        <f>VLOOKUP($N$1&amp;N4324,定价因子!E:F,2,0)</f>
        <v>#N/A</v>
      </c>
      <c r="P4324" s="3"/>
      <c r="Q4324" s="55" t="e">
        <f>VLOOKUP($P$1&amp;P4324,定价因子!$E:$F,2,0)</f>
        <v>#N/A</v>
      </c>
      <c r="R4324" s="3"/>
      <c r="S4324" s="77" t="e">
        <f>VLOOKUP($R$1&amp;R4324,定价因子!$E:$F,2,0)</f>
        <v>#N/A</v>
      </c>
      <c r="T4324" s="61"/>
      <c r="U4324" s="63"/>
      <c r="V4324" s="63"/>
      <c r="W4324" s="63"/>
      <c r="X4324" s="3"/>
    </row>
    <row r="4325" spans="1:24">
      <c r="A4325" s="3"/>
      <c r="B4325" s="3"/>
      <c r="C4325" s="3"/>
      <c r="D4325" s="3"/>
      <c r="E4325" s="79"/>
      <c r="F4325" s="3"/>
      <c r="G4325" s="77" t="e">
        <f>VLOOKUP($F$1&amp;F4325,定价因子!E:F,2,0)</f>
        <v>#N/A</v>
      </c>
      <c r="H4325" s="3"/>
      <c r="I4325" s="77" t="e">
        <f>VLOOKUP($H$1&amp;H4325,定价因子!E:F,2,0)</f>
        <v>#N/A</v>
      </c>
      <c r="J4325" s="3"/>
      <c r="K4325" s="77" t="e">
        <f>VLOOKUP($J$1&amp;J4325,定价因子!E:F,2,0)</f>
        <v>#N/A</v>
      </c>
      <c r="L4325" s="3"/>
      <c r="M4325" s="77" t="e">
        <f>VLOOKUP($L$1&amp;L4325,定价因子!E:F,2,0)</f>
        <v>#N/A</v>
      </c>
      <c r="N4325" s="3"/>
      <c r="O4325" s="77" t="e">
        <f>VLOOKUP($N$1&amp;N4325,定价因子!E:F,2,0)</f>
        <v>#N/A</v>
      </c>
      <c r="P4325" s="3"/>
      <c r="Q4325" s="55" t="e">
        <f>VLOOKUP($P$1&amp;P4325,定价因子!$E:$F,2,0)</f>
        <v>#N/A</v>
      </c>
      <c r="R4325" s="3"/>
      <c r="S4325" s="77" t="e">
        <f>VLOOKUP($R$1&amp;R4325,定价因子!$E:$F,2,0)</f>
        <v>#N/A</v>
      </c>
      <c r="T4325" s="61"/>
      <c r="U4325" s="63"/>
      <c r="V4325" s="63"/>
      <c r="W4325" s="63"/>
      <c r="X4325" s="3"/>
    </row>
    <row r="4326" spans="1:24">
      <c r="A4326" s="3"/>
      <c r="B4326" s="3"/>
      <c r="C4326" s="3"/>
      <c r="D4326" s="3"/>
      <c r="E4326" s="79"/>
      <c r="F4326" s="3"/>
      <c r="G4326" s="77" t="e">
        <f>VLOOKUP($F$1&amp;F4326,定价因子!E:F,2,0)</f>
        <v>#N/A</v>
      </c>
      <c r="H4326" s="3"/>
      <c r="I4326" s="77" t="e">
        <f>VLOOKUP($H$1&amp;H4326,定价因子!E:F,2,0)</f>
        <v>#N/A</v>
      </c>
      <c r="J4326" s="3"/>
      <c r="K4326" s="77" t="e">
        <f>VLOOKUP($J$1&amp;J4326,定价因子!E:F,2,0)</f>
        <v>#N/A</v>
      </c>
      <c r="L4326" s="3"/>
      <c r="M4326" s="77" t="e">
        <f>VLOOKUP($L$1&amp;L4326,定价因子!E:F,2,0)</f>
        <v>#N/A</v>
      </c>
      <c r="N4326" s="3"/>
      <c r="O4326" s="77" t="e">
        <f>VLOOKUP($N$1&amp;N4326,定价因子!E:F,2,0)</f>
        <v>#N/A</v>
      </c>
      <c r="P4326" s="3"/>
      <c r="Q4326" s="55" t="e">
        <f>VLOOKUP($P$1&amp;P4326,定价因子!$E:$F,2,0)</f>
        <v>#N/A</v>
      </c>
      <c r="R4326" s="3"/>
      <c r="S4326" s="77" t="e">
        <f>VLOOKUP($R$1&amp;R4326,定价因子!$E:$F,2,0)</f>
        <v>#N/A</v>
      </c>
      <c r="T4326" s="61"/>
      <c r="U4326" s="63"/>
      <c r="V4326" s="63"/>
      <c r="W4326" s="63"/>
      <c r="X4326" s="3"/>
    </row>
    <row r="4327" spans="1:24">
      <c r="A4327" s="3"/>
      <c r="B4327" s="3"/>
      <c r="C4327" s="3"/>
      <c r="D4327" s="3"/>
      <c r="E4327" s="79"/>
      <c r="F4327" s="3"/>
      <c r="G4327" s="77" t="e">
        <f>VLOOKUP($F$1&amp;F4327,定价因子!E:F,2,0)</f>
        <v>#N/A</v>
      </c>
      <c r="H4327" s="3"/>
      <c r="I4327" s="77" t="e">
        <f>VLOOKUP($H$1&amp;H4327,定价因子!E:F,2,0)</f>
        <v>#N/A</v>
      </c>
      <c r="J4327" s="3"/>
      <c r="K4327" s="77" t="e">
        <f>VLOOKUP($J$1&amp;J4327,定价因子!E:F,2,0)</f>
        <v>#N/A</v>
      </c>
      <c r="L4327" s="3"/>
      <c r="M4327" s="77" t="e">
        <f>VLOOKUP($L$1&amp;L4327,定价因子!E:F,2,0)</f>
        <v>#N/A</v>
      </c>
      <c r="N4327" s="3"/>
      <c r="O4327" s="77" t="e">
        <f>VLOOKUP($N$1&amp;N4327,定价因子!E:F,2,0)</f>
        <v>#N/A</v>
      </c>
      <c r="P4327" s="3"/>
      <c r="Q4327" s="55" t="e">
        <f>VLOOKUP($P$1&amp;P4327,定价因子!$E:$F,2,0)</f>
        <v>#N/A</v>
      </c>
      <c r="R4327" s="3"/>
      <c r="S4327" s="77" t="e">
        <f>VLOOKUP($R$1&amp;R4327,定价因子!$E:$F,2,0)</f>
        <v>#N/A</v>
      </c>
      <c r="T4327" s="61"/>
      <c r="U4327" s="63"/>
      <c r="V4327" s="63"/>
      <c r="W4327" s="63"/>
      <c r="X4327" s="3"/>
    </row>
    <row r="4328" spans="1:24">
      <c r="A4328" s="3"/>
      <c r="B4328" s="3"/>
      <c r="C4328" s="3"/>
      <c r="D4328" s="3"/>
      <c r="E4328" s="79"/>
      <c r="F4328" s="3"/>
      <c r="G4328" s="77" t="e">
        <f>VLOOKUP($F$1&amp;F4328,定价因子!E:F,2,0)</f>
        <v>#N/A</v>
      </c>
      <c r="H4328" s="3"/>
      <c r="I4328" s="77" t="e">
        <f>VLOOKUP($H$1&amp;H4328,定价因子!E:F,2,0)</f>
        <v>#N/A</v>
      </c>
      <c r="J4328" s="3"/>
      <c r="K4328" s="77" t="e">
        <f>VLOOKUP($J$1&amp;J4328,定价因子!E:F,2,0)</f>
        <v>#N/A</v>
      </c>
      <c r="L4328" s="3"/>
      <c r="M4328" s="77" t="e">
        <f>VLOOKUP($L$1&amp;L4328,定价因子!E:F,2,0)</f>
        <v>#N/A</v>
      </c>
      <c r="N4328" s="3"/>
      <c r="O4328" s="77" t="e">
        <f>VLOOKUP($N$1&amp;N4328,定价因子!E:F,2,0)</f>
        <v>#N/A</v>
      </c>
      <c r="P4328" s="3"/>
      <c r="Q4328" s="55" t="e">
        <f>VLOOKUP($P$1&amp;P4328,定价因子!$E:$F,2,0)</f>
        <v>#N/A</v>
      </c>
      <c r="R4328" s="3"/>
      <c r="S4328" s="77" t="e">
        <f>VLOOKUP($R$1&amp;R4328,定价因子!$E:$F,2,0)</f>
        <v>#N/A</v>
      </c>
      <c r="T4328" s="61"/>
      <c r="U4328" s="63"/>
      <c r="V4328" s="63"/>
      <c r="W4328" s="63"/>
      <c r="X4328" s="3"/>
    </row>
    <row r="4329" spans="1:24">
      <c r="A4329" s="3"/>
      <c r="B4329" s="3"/>
      <c r="C4329" s="3"/>
      <c r="D4329" s="3"/>
      <c r="E4329" s="79"/>
      <c r="F4329" s="3"/>
      <c r="G4329" s="77" t="e">
        <f>VLOOKUP($F$1&amp;F4329,定价因子!E:F,2,0)</f>
        <v>#N/A</v>
      </c>
      <c r="H4329" s="3"/>
      <c r="I4329" s="77" t="e">
        <f>VLOOKUP($H$1&amp;H4329,定价因子!E:F,2,0)</f>
        <v>#N/A</v>
      </c>
      <c r="J4329" s="3"/>
      <c r="K4329" s="77" t="e">
        <f>VLOOKUP($J$1&amp;J4329,定价因子!E:F,2,0)</f>
        <v>#N/A</v>
      </c>
      <c r="L4329" s="3"/>
      <c r="M4329" s="77" t="e">
        <f>VLOOKUP($L$1&amp;L4329,定价因子!E:F,2,0)</f>
        <v>#N/A</v>
      </c>
      <c r="N4329" s="3"/>
      <c r="O4329" s="77" t="e">
        <f>VLOOKUP($N$1&amp;N4329,定价因子!E:F,2,0)</f>
        <v>#N/A</v>
      </c>
      <c r="P4329" s="3"/>
      <c r="Q4329" s="55" t="e">
        <f>VLOOKUP($P$1&amp;P4329,定价因子!$E:$F,2,0)</f>
        <v>#N/A</v>
      </c>
      <c r="R4329" s="3"/>
      <c r="S4329" s="77" t="e">
        <f>VLOOKUP($R$1&amp;R4329,定价因子!$E:$F,2,0)</f>
        <v>#N/A</v>
      </c>
      <c r="T4329" s="61"/>
      <c r="U4329" s="63"/>
      <c r="V4329" s="63"/>
      <c r="W4329" s="63"/>
      <c r="X4329" s="3"/>
    </row>
    <row r="4330" spans="1:24">
      <c r="A4330" s="3"/>
      <c r="B4330" s="3"/>
      <c r="C4330" s="3"/>
      <c r="D4330" s="3"/>
      <c r="E4330" s="79"/>
      <c r="F4330" s="3"/>
      <c r="G4330" s="77" t="e">
        <f>VLOOKUP($F$1&amp;F4330,定价因子!E:F,2,0)</f>
        <v>#N/A</v>
      </c>
      <c r="H4330" s="3"/>
      <c r="I4330" s="77" t="e">
        <f>VLOOKUP($H$1&amp;H4330,定价因子!E:F,2,0)</f>
        <v>#N/A</v>
      </c>
      <c r="J4330" s="3"/>
      <c r="K4330" s="77" t="e">
        <f>VLOOKUP($J$1&amp;J4330,定价因子!E:F,2,0)</f>
        <v>#N/A</v>
      </c>
      <c r="L4330" s="3"/>
      <c r="M4330" s="77" t="e">
        <f>VLOOKUP($L$1&amp;L4330,定价因子!E:F,2,0)</f>
        <v>#N/A</v>
      </c>
      <c r="N4330" s="3"/>
      <c r="O4330" s="77" t="e">
        <f>VLOOKUP($N$1&amp;N4330,定价因子!E:F,2,0)</f>
        <v>#N/A</v>
      </c>
      <c r="P4330" s="3"/>
      <c r="Q4330" s="55" t="e">
        <f>VLOOKUP($P$1&amp;P4330,定价因子!$E:$F,2,0)</f>
        <v>#N/A</v>
      </c>
      <c r="R4330" s="3"/>
      <c r="S4330" s="77" t="e">
        <f>VLOOKUP($R$1&amp;R4330,定价因子!$E:$F,2,0)</f>
        <v>#N/A</v>
      </c>
      <c r="T4330" s="61"/>
      <c r="U4330" s="63"/>
      <c r="V4330" s="63"/>
      <c r="W4330" s="63"/>
      <c r="X4330" s="3"/>
    </row>
    <row r="4331" spans="1:24">
      <c r="A4331" s="3"/>
      <c r="B4331" s="3"/>
      <c r="C4331" s="3"/>
      <c r="D4331" s="3"/>
      <c r="E4331" s="79"/>
      <c r="F4331" s="3"/>
      <c r="G4331" s="77" t="e">
        <f>VLOOKUP($F$1&amp;F4331,定价因子!E:F,2,0)</f>
        <v>#N/A</v>
      </c>
      <c r="H4331" s="3"/>
      <c r="I4331" s="77" t="e">
        <f>VLOOKUP($H$1&amp;H4331,定价因子!E:F,2,0)</f>
        <v>#N/A</v>
      </c>
      <c r="J4331" s="3"/>
      <c r="K4331" s="77" t="e">
        <f>VLOOKUP($J$1&amp;J4331,定价因子!E:F,2,0)</f>
        <v>#N/A</v>
      </c>
      <c r="L4331" s="3"/>
      <c r="M4331" s="77" t="e">
        <f>VLOOKUP($L$1&amp;L4331,定价因子!E:F,2,0)</f>
        <v>#N/A</v>
      </c>
      <c r="N4331" s="3"/>
      <c r="O4331" s="77" t="e">
        <f>VLOOKUP($N$1&amp;N4331,定价因子!E:F,2,0)</f>
        <v>#N/A</v>
      </c>
      <c r="P4331" s="3"/>
      <c r="Q4331" s="55" t="e">
        <f>VLOOKUP($P$1&amp;P4331,定价因子!$E:$F,2,0)</f>
        <v>#N/A</v>
      </c>
      <c r="R4331" s="3"/>
      <c r="S4331" s="77" t="e">
        <f>VLOOKUP($R$1&amp;R4331,定价因子!$E:$F,2,0)</f>
        <v>#N/A</v>
      </c>
      <c r="T4331" s="61"/>
      <c r="U4331" s="63"/>
      <c r="V4331" s="63"/>
      <c r="W4331" s="63"/>
      <c r="X4331" s="3"/>
    </row>
    <row r="4332" spans="1:24">
      <c r="A4332" s="3"/>
      <c r="B4332" s="3"/>
      <c r="C4332" s="3"/>
      <c r="D4332" s="3"/>
      <c r="E4332" s="79"/>
      <c r="F4332" s="3"/>
      <c r="G4332" s="77" t="e">
        <f>VLOOKUP($F$1&amp;F4332,定价因子!E:F,2,0)</f>
        <v>#N/A</v>
      </c>
      <c r="H4332" s="3"/>
      <c r="I4332" s="77" t="e">
        <f>VLOOKUP($H$1&amp;H4332,定价因子!E:F,2,0)</f>
        <v>#N/A</v>
      </c>
      <c r="J4332" s="3"/>
      <c r="K4332" s="77" t="e">
        <f>VLOOKUP($J$1&amp;J4332,定价因子!E:F,2,0)</f>
        <v>#N/A</v>
      </c>
      <c r="L4332" s="3"/>
      <c r="M4332" s="77" t="e">
        <f>VLOOKUP($L$1&amp;L4332,定价因子!E:F,2,0)</f>
        <v>#N/A</v>
      </c>
      <c r="N4332" s="3"/>
      <c r="O4332" s="77" t="e">
        <f>VLOOKUP($N$1&amp;N4332,定价因子!E:F,2,0)</f>
        <v>#N/A</v>
      </c>
      <c r="P4332" s="3"/>
      <c r="Q4332" s="55" t="e">
        <f>VLOOKUP($P$1&amp;P4332,定价因子!$E:$F,2,0)</f>
        <v>#N/A</v>
      </c>
      <c r="R4332" s="3"/>
      <c r="S4332" s="77" t="e">
        <f>VLOOKUP($R$1&amp;R4332,定价因子!$E:$F,2,0)</f>
        <v>#N/A</v>
      </c>
      <c r="T4332" s="61"/>
      <c r="U4332" s="63"/>
      <c r="V4332" s="63"/>
      <c r="W4332" s="63"/>
      <c r="X4332" s="3"/>
    </row>
    <row r="4333" spans="1:24">
      <c r="A4333" s="3"/>
      <c r="B4333" s="3"/>
      <c r="C4333" s="3"/>
      <c r="D4333" s="3"/>
      <c r="E4333" s="79"/>
      <c r="F4333" s="3"/>
      <c r="G4333" s="77" t="e">
        <f>VLOOKUP($F$1&amp;F4333,定价因子!E:F,2,0)</f>
        <v>#N/A</v>
      </c>
      <c r="H4333" s="3"/>
      <c r="I4333" s="77" t="e">
        <f>VLOOKUP($H$1&amp;H4333,定价因子!E:F,2,0)</f>
        <v>#N/A</v>
      </c>
      <c r="J4333" s="3"/>
      <c r="K4333" s="77" t="e">
        <f>VLOOKUP($J$1&amp;J4333,定价因子!E:F,2,0)</f>
        <v>#N/A</v>
      </c>
      <c r="L4333" s="3"/>
      <c r="M4333" s="77" t="e">
        <f>VLOOKUP($L$1&amp;L4333,定价因子!E:F,2,0)</f>
        <v>#N/A</v>
      </c>
      <c r="N4333" s="3"/>
      <c r="O4333" s="77" t="e">
        <f>VLOOKUP($N$1&amp;N4333,定价因子!E:F,2,0)</f>
        <v>#N/A</v>
      </c>
      <c r="P4333" s="3"/>
      <c r="Q4333" s="55" t="e">
        <f>VLOOKUP($P$1&amp;P4333,定价因子!$E:$F,2,0)</f>
        <v>#N/A</v>
      </c>
      <c r="R4333" s="3"/>
      <c r="S4333" s="77" t="e">
        <f>VLOOKUP($R$1&amp;R4333,定价因子!$E:$F,2,0)</f>
        <v>#N/A</v>
      </c>
      <c r="T4333" s="61"/>
      <c r="U4333" s="63"/>
      <c r="V4333" s="63"/>
      <c r="W4333" s="63"/>
      <c r="X4333" s="3"/>
    </row>
    <row r="4334" spans="1:24">
      <c r="A4334" s="3"/>
      <c r="B4334" s="3"/>
      <c r="C4334" s="3"/>
      <c r="D4334" s="3"/>
      <c r="E4334" s="79"/>
      <c r="F4334" s="3"/>
      <c r="G4334" s="77" t="e">
        <f>VLOOKUP($F$1&amp;F4334,定价因子!E:F,2,0)</f>
        <v>#N/A</v>
      </c>
      <c r="H4334" s="3"/>
      <c r="I4334" s="77" t="e">
        <f>VLOOKUP($H$1&amp;H4334,定价因子!E:F,2,0)</f>
        <v>#N/A</v>
      </c>
      <c r="J4334" s="3"/>
      <c r="K4334" s="77" t="e">
        <f>VLOOKUP($J$1&amp;J4334,定价因子!E:F,2,0)</f>
        <v>#N/A</v>
      </c>
      <c r="L4334" s="3"/>
      <c r="M4334" s="77" t="e">
        <f>VLOOKUP($L$1&amp;L4334,定价因子!E:F,2,0)</f>
        <v>#N/A</v>
      </c>
      <c r="N4334" s="3"/>
      <c r="O4334" s="77" t="e">
        <f>VLOOKUP($N$1&amp;N4334,定价因子!E:F,2,0)</f>
        <v>#N/A</v>
      </c>
      <c r="P4334" s="3"/>
      <c r="Q4334" s="55" t="e">
        <f>VLOOKUP($P$1&amp;P4334,定价因子!$E:$F,2,0)</f>
        <v>#N/A</v>
      </c>
      <c r="R4334" s="3"/>
      <c r="S4334" s="77" t="e">
        <f>VLOOKUP($R$1&amp;R4334,定价因子!$E:$F,2,0)</f>
        <v>#N/A</v>
      </c>
      <c r="T4334" s="61"/>
      <c r="U4334" s="63"/>
      <c r="V4334" s="63"/>
      <c r="W4334" s="63"/>
      <c r="X4334" s="3"/>
    </row>
    <row r="4335" spans="1:24">
      <c r="A4335" s="3"/>
      <c r="B4335" s="3"/>
      <c r="C4335" s="3"/>
      <c r="D4335" s="3"/>
      <c r="E4335" s="79"/>
      <c r="F4335" s="3"/>
      <c r="G4335" s="77" t="e">
        <f>VLOOKUP($F$1&amp;F4335,定价因子!E:F,2,0)</f>
        <v>#N/A</v>
      </c>
      <c r="H4335" s="3"/>
      <c r="I4335" s="77" t="e">
        <f>VLOOKUP($H$1&amp;H4335,定价因子!E:F,2,0)</f>
        <v>#N/A</v>
      </c>
      <c r="J4335" s="3"/>
      <c r="K4335" s="77" t="e">
        <f>VLOOKUP($J$1&amp;J4335,定价因子!E:F,2,0)</f>
        <v>#N/A</v>
      </c>
      <c r="L4335" s="3"/>
      <c r="M4335" s="77" t="e">
        <f>VLOOKUP($L$1&amp;L4335,定价因子!E:F,2,0)</f>
        <v>#N/A</v>
      </c>
      <c r="N4335" s="3"/>
      <c r="O4335" s="77" t="e">
        <f>VLOOKUP($N$1&amp;N4335,定价因子!E:F,2,0)</f>
        <v>#N/A</v>
      </c>
      <c r="P4335" s="3"/>
      <c r="Q4335" s="55" t="e">
        <f>VLOOKUP($P$1&amp;P4335,定价因子!$E:$F,2,0)</f>
        <v>#N/A</v>
      </c>
      <c r="R4335" s="3"/>
      <c r="S4335" s="77" t="e">
        <f>VLOOKUP($R$1&amp;R4335,定价因子!$E:$F,2,0)</f>
        <v>#N/A</v>
      </c>
      <c r="T4335" s="61"/>
      <c r="U4335" s="63"/>
      <c r="V4335" s="63"/>
      <c r="W4335" s="63"/>
      <c r="X4335" s="3"/>
    </row>
    <row r="4336" spans="1:24">
      <c r="A4336" s="3"/>
      <c r="B4336" s="3"/>
      <c r="C4336" s="3"/>
      <c r="D4336" s="3"/>
      <c r="E4336" s="79"/>
      <c r="F4336" s="3"/>
      <c r="G4336" s="77" t="e">
        <f>VLOOKUP($F$1&amp;F4336,定价因子!E:F,2,0)</f>
        <v>#N/A</v>
      </c>
      <c r="H4336" s="3"/>
      <c r="I4336" s="77" t="e">
        <f>VLOOKUP($H$1&amp;H4336,定价因子!E:F,2,0)</f>
        <v>#N/A</v>
      </c>
      <c r="J4336" s="3"/>
      <c r="K4336" s="77" t="e">
        <f>VLOOKUP($J$1&amp;J4336,定价因子!E:F,2,0)</f>
        <v>#N/A</v>
      </c>
      <c r="L4336" s="3"/>
      <c r="M4336" s="77" t="e">
        <f>VLOOKUP($L$1&amp;L4336,定价因子!E:F,2,0)</f>
        <v>#N/A</v>
      </c>
      <c r="N4336" s="3"/>
      <c r="O4336" s="77" t="e">
        <f>VLOOKUP($N$1&amp;N4336,定价因子!E:F,2,0)</f>
        <v>#N/A</v>
      </c>
      <c r="P4336" s="3"/>
      <c r="Q4336" s="55" t="e">
        <f>VLOOKUP($P$1&amp;P4336,定价因子!$E:$F,2,0)</f>
        <v>#N/A</v>
      </c>
      <c r="R4336" s="3"/>
      <c r="S4336" s="77" t="e">
        <f>VLOOKUP($R$1&amp;R4336,定价因子!$E:$F,2,0)</f>
        <v>#N/A</v>
      </c>
      <c r="T4336" s="61"/>
      <c r="U4336" s="63"/>
      <c r="V4336" s="63"/>
      <c r="W4336" s="63"/>
      <c r="X4336" s="3"/>
    </row>
    <row r="4337" spans="1:24">
      <c r="A4337" s="3"/>
      <c r="B4337" s="3"/>
      <c r="C4337" s="3"/>
      <c r="D4337" s="3"/>
      <c r="E4337" s="79"/>
      <c r="F4337" s="3"/>
      <c r="G4337" s="77" t="e">
        <f>VLOOKUP($F$1&amp;F4337,定价因子!E:F,2,0)</f>
        <v>#N/A</v>
      </c>
      <c r="H4337" s="3"/>
      <c r="I4337" s="77" t="e">
        <f>VLOOKUP($H$1&amp;H4337,定价因子!E:F,2,0)</f>
        <v>#N/A</v>
      </c>
      <c r="J4337" s="3"/>
      <c r="K4337" s="77" t="e">
        <f>VLOOKUP($J$1&amp;J4337,定价因子!E:F,2,0)</f>
        <v>#N/A</v>
      </c>
      <c r="L4337" s="3"/>
      <c r="M4337" s="77" t="e">
        <f>VLOOKUP($L$1&amp;L4337,定价因子!E:F,2,0)</f>
        <v>#N/A</v>
      </c>
      <c r="N4337" s="3"/>
      <c r="O4337" s="77" t="e">
        <f>VLOOKUP($N$1&amp;N4337,定价因子!E:F,2,0)</f>
        <v>#N/A</v>
      </c>
      <c r="P4337" s="3"/>
      <c r="Q4337" s="55" t="e">
        <f>VLOOKUP($P$1&amp;P4337,定价因子!$E:$F,2,0)</f>
        <v>#N/A</v>
      </c>
      <c r="R4337" s="3"/>
      <c r="S4337" s="77" t="e">
        <f>VLOOKUP($R$1&amp;R4337,定价因子!$E:$F,2,0)</f>
        <v>#N/A</v>
      </c>
      <c r="T4337" s="61"/>
      <c r="U4337" s="63"/>
      <c r="V4337" s="63"/>
      <c r="W4337" s="63"/>
      <c r="X4337" s="3"/>
    </row>
    <row r="4338" spans="1:24">
      <c r="A4338" s="3"/>
      <c r="B4338" s="3"/>
      <c r="C4338" s="3"/>
      <c r="D4338" s="3"/>
      <c r="E4338" s="79"/>
      <c r="F4338" s="3"/>
      <c r="G4338" s="77" t="e">
        <f>VLOOKUP($F$1&amp;F4338,定价因子!E:F,2,0)</f>
        <v>#N/A</v>
      </c>
      <c r="H4338" s="3"/>
      <c r="I4338" s="77" t="e">
        <f>VLOOKUP($H$1&amp;H4338,定价因子!E:F,2,0)</f>
        <v>#N/A</v>
      </c>
      <c r="J4338" s="3"/>
      <c r="K4338" s="77" t="e">
        <f>VLOOKUP($J$1&amp;J4338,定价因子!E:F,2,0)</f>
        <v>#N/A</v>
      </c>
      <c r="L4338" s="3"/>
      <c r="M4338" s="77" t="e">
        <f>VLOOKUP($L$1&amp;L4338,定价因子!E:F,2,0)</f>
        <v>#N/A</v>
      </c>
      <c r="N4338" s="3"/>
      <c r="O4338" s="77" t="e">
        <f>VLOOKUP($N$1&amp;N4338,定价因子!E:F,2,0)</f>
        <v>#N/A</v>
      </c>
      <c r="P4338" s="3"/>
      <c r="Q4338" s="55" t="e">
        <f>VLOOKUP($P$1&amp;P4338,定价因子!$E:$F,2,0)</f>
        <v>#N/A</v>
      </c>
      <c r="R4338" s="3"/>
      <c r="S4338" s="77" t="e">
        <f>VLOOKUP($R$1&amp;R4338,定价因子!$E:$F,2,0)</f>
        <v>#N/A</v>
      </c>
      <c r="T4338" s="61"/>
      <c r="U4338" s="63"/>
      <c r="V4338" s="63"/>
      <c r="W4338" s="63"/>
      <c r="X4338" s="3"/>
    </row>
    <row r="4339" spans="1:24">
      <c r="A4339" s="3"/>
      <c r="B4339" s="3"/>
      <c r="C4339" s="3"/>
      <c r="D4339" s="3"/>
      <c r="E4339" s="79"/>
      <c r="F4339" s="3"/>
      <c r="G4339" s="77" t="e">
        <f>VLOOKUP($F$1&amp;F4339,定价因子!E:F,2,0)</f>
        <v>#N/A</v>
      </c>
      <c r="H4339" s="3"/>
      <c r="I4339" s="77" t="e">
        <f>VLOOKUP($H$1&amp;H4339,定价因子!E:F,2,0)</f>
        <v>#N/A</v>
      </c>
      <c r="J4339" s="3"/>
      <c r="K4339" s="77" t="e">
        <f>VLOOKUP($J$1&amp;J4339,定价因子!E:F,2,0)</f>
        <v>#N/A</v>
      </c>
      <c r="L4339" s="3"/>
      <c r="M4339" s="77" t="e">
        <f>VLOOKUP($L$1&amp;L4339,定价因子!E:F,2,0)</f>
        <v>#N/A</v>
      </c>
      <c r="N4339" s="3"/>
      <c r="O4339" s="77" t="e">
        <f>VLOOKUP($N$1&amp;N4339,定价因子!E:F,2,0)</f>
        <v>#N/A</v>
      </c>
      <c r="P4339" s="3"/>
      <c r="Q4339" s="55" t="e">
        <f>VLOOKUP($P$1&amp;P4339,定价因子!$E:$F,2,0)</f>
        <v>#N/A</v>
      </c>
      <c r="R4339" s="3"/>
      <c r="S4339" s="77" t="e">
        <f>VLOOKUP($R$1&amp;R4339,定价因子!$E:$F,2,0)</f>
        <v>#N/A</v>
      </c>
      <c r="T4339" s="61"/>
      <c r="U4339" s="63"/>
      <c r="V4339" s="63"/>
      <c r="W4339" s="63"/>
      <c r="X4339" s="3"/>
    </row>
    <row r="4340" spans="1:24">
      <c r="A4340" s="3"/>
      <c r="B4340" s="3"/>
      <c r="C4340" s="3"/>
      <c r="D4340" s="3"/>
      <c r="E4340" s="79"/>
      <c r="F4340" s="3"/>
      <c r="G4340" s="77" t="e">
        <f>VLOOKUP($F$1&amp;F4340,定价因子!E:F,2,0)</f>
        <v>#N/A</v>
      </c>
      <c r="H4340" s="3"/>
      <c r="I4340" s="77" t="e">
        <f>VLOOKUP($H$1&amp;H4340,定价因子!E:F,2,0)</f>
        <v>#N/A</v>
      </c>
      <c r="J4340" s="3"/>
      <c r="K4340" s="77" t="e">
        <f>VLOOKUP($J$1&amp;J4340,定价因子!E:F,2,0)</f>
        <v>#N/A</v>
      </c>
      <c r="L4340" s="3"/>
      <c r="M4340" s="77" t="e">
        <f>VLOOKUP($L$1&amp;L4340,定价因子!E:F,2,0)</f>
        <v>#N/A</v>
      </c>
      <c r="N4340" s="3"/>
      <c r="O4340" s="77" t="e">
        <f>VLOOKUP($N$1&amp;N4340,定价因子!E:F,2,0)</f>
        <v>#N/A</v>
      </c>
      <c r="P4340" s="3"/>
      <c r="Q4340" s="55" t="e">
        <f>VLOOKUP($P$1&amp;P4340,定价因子!$E:$F,2,0)</f>
        <v>#N/A</v>
      </c>
      <c r="R4340" s="3"/>
      <c r="S4340" s="77" t="e">
        <f>VLOOKUP($R$1&amp;R4340,定价因子!$E:$F,2,0)</f>
        <v>#N/A</v>
      </c>
      <c r="T4340" s="61"/>
      <c r="U4340" s="63"/>
      <c r="V4340" s="63"/>
      <c r="W4340" s="63"/>
      <c r="X4340" s="3"/>
    </row>
    <row r="4341" spans="1:24">
      <c r="A4341" s="3"/>
      <c r="B4341" s="3"/>
      <c r="C4341" s="3"/>
      <c r="D4341" s="3"/>
      <c r="E4341" s="79"/>
      <c r="F4341" s="3"/>
      <c r="G4341" s="77" t="e">
        <f>VLOOKUP($F$1&amp;F4341,定价因子!E:F,2,0)</f>
        <v>#N/A</v>
      </c>
      <c r="H4341" s="3"/>
      <c r="I4341" s="77" t="e">
        <f>VLOOKUP($H$1&amp;H4341,定价因子!E:F,2,0)</f>
        <v>#N/A</v>
      </c>
      <c r="J4341" s="3"/>
      <c r="K4341" s="77" t="e">
        <f>VLOOKUP($J$1&amp;J4341,定价因子!E:F,2,0)</f>
        <v>#N/A</v>
      </c>
      <c r="L4341" s="3"/>
      <c r="M4341" s="77" t="e">
        <f>VLOOKUP($L$1&amp;L4341,定价因子!E:F,2,0)</f>
        <v>#N/A</v>
      </c>
      <c r="N4341" s="3"/>
      <c r="O4341" s="77" t="e">
        <f>VLOOKUP($N$1&amp;N4341,定价因子!E:F,2,0)</f>
        <v>#N/A</v>
      </c>
      <c r="P4341" s="3"/>
      <c r="Q4341" s="55" t="e">
        <f>VLOOKUP($P$1&amp;P4341,定价因子!$E:$F,2,0)</f>
        <v>#N/A</v>
      </c>
      <c r="R4341" s="3"/>
      <c r="S4341" s="77" t="e">
        <f>VLOOKUP($R$1&amp;R4341,定价因子!$E:$F,2,0)</f>
        <v>#N/A</v>
      </c>
      <c r="T4341" s="61"/>
      <c r="U4341" s="63"/>
      <c r="V4341" s="63"/>
      <c r="W4341" s="63"/>
      <c r="X4341" s="3"/>
    </row>
    <row r="4342" spans="1:24">
      <c r="A4342" s="3"/>
      <c r="B4342" s="3"/>
      <c r="C4342" s="3"/>
      <c r="D4342" s="3"/>
      <c r="E4342" s="79"/>
      <c r="F4342" s="3"/>
      <c r="G4342" s="77" t="e">
        <f>VLOOKUP($F$1&amp;F4342,定价因子!E:F,2,0)</f>
        <v>#N/A</v>
      </c>
      <c r="H4342" s="3"/>
      <c r="I4342" s="77" t="e">
        <f>VLOOKUP($H$1&amp;H4342,定价因子!E:F,2,0)</f>
        <v>#N/A</v>
      </c>
      <c r="J4342" s="3"/>
      <c r="K4342" s="77" t="e">
        <f>VLOOKUP($J$1&amp;J4342,定价因子!E:F,2,0)</f>
        <v>#N/A</v>
      </c>
      <c r="L4342" s="3"/>
      <c r="M4342" s="77" t="e">
        <f>VLOOKUP($L$1&amp;L4342,定价因子!E:F,2,0)</f>
        <v>#N/A</v>
      </c>
      <c r="N4342" s="3"/>
      <c r="O4342" s="77" t="e">
        <f>VLOOKUP($N$1&amp;N4342,定价因子!E:F,2,0)</f>
        <v>#N/A</v>
      </c>
      <c r="P4342" s="3"/>
      <c r="Q4342" s="55" t="e">
        <f>VLOOKUP($P$1&amp;P4342,定价因子!$E:$F,2,0)</f>
        <v>#N/A</v>
      </c>
      <c r="R4342" s="3"/>
      <c r="S4342" s="77" t="e">
        <f>VLOOKUP($R$1&amp;R4342,定价因子!$E:$F,2,0)</f>
        <v>#N/A</v>
      </c>
      <c r="T4342" s="61"/>
      <c r="U4342" s="63"/>
      <c r="V4342" s="63"/>
      <c r="W4342" s="63"/>
      <c r="X4342" s="3"/>
    </row>
    <row r="4343" spans="1:24">
      <c r="A4343" s="3"/>
      <c r="B4343" s="3"/>
      <c r="C4343" s="3"/>
      <c r="D4343" s="3"/>
      <c r="E4343" s="79"/>
      <c r="F4343" s="3"/>
      <c r="G4343" s="77" t="e">
        <f>VLOOKUP($F$1&amp;F4343,定价因子!E:F,2,0)</f>
        <v>#N/A</v>
      </c>
      <c r="H4343" s="3"/>
      <c r="I4343" s="77" t="e">
        <f>VLOOKUP($H$1&amp;H4343,定价因子!E:F,2,0)</f>
        <v>#N/A</v>
      </c>
      <c r="J4343" s="3"/>
      <c r="K4343" s="77" t="e">
        <f>VLOOKUP($J$1&amp;J4343,定价因子!E:F,2,0)</f>
        <v>#N/A</v>
      </c>
      <c r="L4343" s="3"/>
      <c r="M4343" s="77" t="e">
        <f>VLOOKUP($L$1&amp;L4343,定价因子!E:F,2,0)</f>
        <v>#N/A</v>
      </c>
      <c r="N4343" s="3"/>
      <c r="O4343" s="77" t="e">
        <f>VLOOKUP($N$1&amp;N4343,定价因子!E:F,2,0)</f>
        <v>#N/A</v>
      </c>
      <c r="P4343" s="3"/>
      <c r="Q4343" s="55" t="e">
        <f>VLOOKUP($P$1&amp;P4343,定价因子!$E:$F,2,0)</f>
        <v>#N/A</v>
      </c>
      <c r="R4343" s="3"/>
      <c r="S4343" s="77" t="e">
        <f>VLOOKUP($R$1&amp;R4343,定价因子!$E:$F,2,0)</f>
        <v>#N/A</v>
      </c>
      <c r="T4343" s="61"/>
      <c r="U4343" s="63"/>
      <c r="V4343" s="63"/>
      <c r="W4343" s="63"/>
      <c r="X4343" s="3"/>
    </row>
    <row r="4344" spans="1:24">
      <c r="A4344" s="3"/>
      <c r="B4344" s="3"/>
      <c r="C4344" s="3"/>
      <c r="D4344" s="3"/>
      <c r="E4344" s="79"/>
      <c r="F4344" s="3"/>
      <c r="G4344" s="77" t="e">
        <f>VLOOKUP($F$1&amp;F4344,定价因子!E:F,2,0)</f>
        <v>#N/A</v>
      </c>
      <c r="H4344" s="3"/>
      <c r="I4344" s="77" t="e">
        <f>VLOOKUP($H$1&amp;H4344,定价因子!E:F,2,0)</f>
        <v>#N/A</v>
      </c>
      <c r="J4344" s="3"/>
      <c r="K4344" s="77" t="e">
        <f>VLOOKUP($J$1&amp;J4344,定价因子!E:F,2,0)</f>
        <v>#N/A</v>
      </c>
      <c r="L4344" s="3"/>
      <c r="M4344" s="77" t="e">
        <f>VLOOKUP($L$1&amp;L4344,定价因子!E:F,2,0)</f>
        <v>#N/A</v>
      </c>
      <c r="N4344" s="3"/>
      <c r="O4344" s="77" t="e">
        <f>VLOOKUP($N$1&amp;N4344,定价因子!E:F,2,0)</f>
        <v>#N/A</v>
      </c>
      <c r="P4344" s="3"/>
      <c r="Q4344" s="55" t="e">
        <f>VLOOKUP($P$1&amp;P4344,定价因子!$E:$F,2,0)</f>
        <v>#N/A</v>
      </c>
      <c r="R4344" s="3"/>
      <c r="S4344" s="77" t="e">
        <f>VLOOKUP($R$1&amp;R4344,定价因子!$E:$F,2,0)</f>
        <v>#N/A</v>
      </c>
      <c r="T4344" s="61"/>
      <c r="U4344" s="63"/>
      <c r="V4344" s="63"/>
      <c r="W4344" s="63"/>
      <c r="X4344" s="3"/>
    </row>
    <row r="4345" spans="1:24">
      <c r="A4345" s="3"/>
      <c r="B4345" s="3"/>
      <c r="C4345" s="3"/>
      <c r="D4345" s="3"/>
      <c r="E4345" s="79"/>
      <c r="F4345" s="3"/>
      <c r="G4345" s="77" t="e">
        <f>VLOOKUP($F$1&amp;F4345,定价因子!E:F,2,0)</f>
        <v>#N/A</v>
      </c>
      <c r="H4345" s="3"/>
      <c r="I4345" s="77" t="e">
        <f>VLOOKUP($H$1&amp;H4345,定价因子!E:F,2,0)</f>
        <v>#N/A</v>
      </c>
      <c r="J4345" s="3"/>
      <c r="K4345" s="77" t="e">
        <f>VLOOKUP($J$1&amp;J4345,定价因子!E:F,2,0)</f>
        <v>#N/A</v>
      </c>
      <c r="L4345" s="3"/>
      <c r="M4345" s="77" t="e">
        <f>VLOOKUP($L$1&amp;L4345,定价因子!E:F,2,0)</f>
        <v>#N/A</v>
      </c>
      <c r="N4345" s="3"/>
      <c r="O4345" s="77" t="e">
        <f>VLOOKUP($N$1&amp;N4345,定价因子!E:F,2,0)</f>
        <v>#N/A</v>
      </c>
      <c r="P4345" s="3"/>
      <c r="Q4345" s="55" t="e">
        <f>VLOOKUP($P$1&amp;P4345,定价因子!$E:$F,2,0)</f>
        <v>#N/A</v>
      </c>
      <c r="R4345" s="3"/>
      <c r="S4345" s="77" t="e">
        <f>VLOOKUP($R$1&amp;R4345,定价因子!$E:$F,2,0)</f>
        <v>#N/A</v>
      </c>
      <c r="T4345" s="61"/>
      <c r="U4345" s="63"/>
      <c r="V4345" s="63"/>
      <c r="W4345" s="63"/>
      <c r="X4345" s="3"/>
    </row>
    <row r="4346" spans="1:24">
      <c r="A4346" s="3"/>
      <c r="B4346" s="3"/>
      <c r="C4346" s="3"/>
      <c r="D4346" s="3"/>
      <c r="E4346" s="79"/>
      <c r="F4346" s="3"/>
      <c r="G4346" s="77" t="e">
        <f>VLOOKUP($F$1&amp;F4346,定价因子!E:F,2,0)</f>
        <v>#N/A</v>
      </c>
      <c r="H4346" s="3"/>
      <c r="I4346" s="77" t="e">
        <f>VLOOKUP($H$1&amp;H4346,定价因子!E:F,2,0)</f>
        <v>#N/A</v>
      </c>
      <c r="J4346" s="3"/>
      <c r="K4346" s="77" t="e">
        <f>VLOOKUP($J$1&amp;J4346,定价因子!E:F,2,0)</f>
        <v>#N/A</v>
      </c>
      <c r="L4346" s="3"/>
      <c r="M4346" s="77" t="e">
        <f>VLOOKUP($L$1&amp;L4346,定价因子!E:F,2,0)</f>
        <v>#N/A</v>
      </c>
      <c r="N4346" s="3"/>
      <c r="O4346" s="77" t="e">
        <f>VLOOKUP($N$1&amp;N4346,定价因子!E:F,2,0)</f>
        <v>#N/A</v>
      </c>
      <c r="P4346" s="3"/>
      <c r="Q4346" s="55" t="e">
        <f>VLOOKUP($P$1&amp;P4346,定价因子!$E:$F,2,0)</f>
        <v>#N/A</v>
      </c>
      <c r="R4346" s="3"/>
      <c r="S4346" s="77" t="e">
        <f>VLOOKUP($R$1&amp;R4346,定价因子!$E:$F,2,0)</f>
        <v>#N/A</v>
      </c>
      <c r="T4346" s="61"/>
      <c r="U4346" s="63"/>
      <c r="V4346" s="63"/>
      <c r="W4346" s="63"/>
      <c r="X4346" s="3"/>
    </row>
    <row r="4347" spans="1:24">
      <c r="A4347" s="3"/>
      <c r="B4347" s="3"/>
      <c r="C4347" s="3"/>
      <c r="D4347" s="3"/>
      <c r="E4347" s="79"/>
      <c r="F4347" s="3"/>
      <c r="G4347" s="77" t="e">
        <f>VLOOKUP($F$1&amp;F4347,定价因子!E:F,2,0)</f>
        <v>#N/A</v>
      </c>
      <c r="H4347" s="3"/>
      <c r="I4347" s="77" t="e">
        <f>VLOOKUP($H$1&amp;H4347,定价因子!E:F,2,0)</f>
        <v>#N/A</v>
      </c>
      <c r="J4347" s="3"/>
      <c r="K4347" s="77" t="e">
        <f>VLOOKUP($J$1&amp;J4347,定价因子!E:F,2,0)</f>
        <v>#N/A</v>
      </c>
      <c r="L4347" s="3"/>
      <c r="M4347" s="77" t="e">
        <f>VLOOKUP($L$1&amp;L4347,定价因子!E:F,2,0)</f>
        <v>#N/A</v>
      </c>
      <c r="N4347" s="3"/>
      <c r="O4347" s="77" t="e">
        <f>VLOOKUP($N$1&amp;N4347,定价因子!E:F,2,0)</f>
        <v>#N/A</v>
      </c>
      <c r="P4347" s="3"/>
      <c r="Q4347" s="55" t="e">
        <f>VLOOKUP($P$1&amp;P4347,定价因子!$E:$F,2,0)</f>
        <v>#N/A</v>
      </c>
      <c r="R4347" s="3"/>
      <c r="S4347" s="77" t="e">
        <f>VLOOKUP($R$1&amp;R4347,定价因子!$E:$F,2,0)</f>
        <v>#N/A</v>
      </c>
      <c r="T4347" s="61"/>
      <c r="U4347" s="63"/>
      <c r="V4347" s="63"/>
      <c r="W4347" s="63"/>
      <c r="X4347" s="3"/>
    </row>
    <row r="4348" spans="1:24">
      <c r="A4348" s="3"/>
      <c r="B4348" s="3"/>
      <c r="C4348" s="3"/>
      <c r="D4348" s="3"/>
      <c r="E4348" s="79"/>
      <c r="F4348" s="3"/>
      <c r="G4348" s="77" t="e">
        <f>VLOOKUP($F$1&amp;F4348,定价因子!E:F,2,0)</f>
        <v>#N/A</v>
      </c>
      <c r="H4348" s="3"/>
      <c r="I4348" s="77" t="e">
        <f>VLOOKUP($H$1&amp;H4348,定价因子!E:F,2,0)</f>
        <v>#N/A</v>
      </c>
      <c r="J4348" s="3"/>
      <c r="K4348" s="77" t="e">
        <f>VLOOKUP($J$1&amp;J4348,定价因子!E:F,2,0)</f>
        <v>#N/A</v>
      </c>
      <c r="L4348" s="3"/>
      <c r="M4348" s="77" t="e">
        <f>VLOOKUP($L$1&amp;L4348,定价因子!E:F,2,0)</f>
        <v>#N/A</v>
      </c>
      <c r="N4348" s="3"/>
      <c r="O4348" s="77" t="e">
        <f>VLOOKUP($N$1&amp;N4348,定价因子!E:F,2,0)</f>
        <v>#N/A</v>
      </c>
      <c r="P4348" s="3"/>
      <c r="Q4348" s="55" t="e">
        <f>VLOOKUP($P$1&amp;P4348,定价因子!$E:$F,2,0)</f>
        <v>#N/A</v>
      </c>
      <c r="R4348" s="3"/>
      <c r="S4348" s="77" t="e">
        <f>VLOOKUP($R$1&amp;R4348,定价因子!$E:$F,2,0)</f>
        <v>#N/A</v>
      </c>
      <c r="T4348" s="61"/>
      <c r="U4348" s="63"/>
      <c r="V4348" s="63"/>
      <c r="W4348" s="63"/>
      <c r="X4348" s="3"/>
    </row>
    <row r="4349" spans="1:24">
      <c r="A4349" s="3"/>
      <c r="B4349" s="3"/>
      <c r="C4349" s="3"/>
      <c r="D4349" s="3"/>
      <c r="E4349" s="79"/>
      <c r="F4349" s="3"/>
      <c r="G4349" s="77" t="e">
        <f>VLOOKUP($F$1&amp;F4349,定价因子!E:F,2,0)</f>
        <v>#N/A</v>
      </c>
      <c r="H4349" s="3"/>
      <c r="I4349" s="77" t="e">
        <f>VLOOKUP($H$1&amp;H4349,定价因子!E:F,2,0)</f>
        <v>#N/A</v>
      </c>
      <c r="J4349" s="3"/>
      <c r="K4349" s="77" t="e">
        <f>VLOOKUP($J$1&amp;J4349,定价因子!E:F,2,0)</f>
        <v>#N/A</v>
      </c>
      <c r="L4349" s="3"/>
      <c r="M4349" s="77" t="e">
        <f>VLOOKUP($L$1&amp;L4349,定价因子!E:F,2,0)</f>
        <v>#N/A</v>
      </c>
      <c r="N4349" s="3"/>
      <c r="O4349" s="77" t="e">
        <f>VLOOKUP($N$1&amp;N4349,定价因子!E:F,2,0)</f>
        <v>#N/A</v>
      </c>
      <c r="P4349" s="3"/>
      <c r="Q4349" s="55" t="e">
        <f>VLOOKUP($P$1&amp;P4349,定价因子!$E:$F,2,0)</f>
        <v>#N/A</v>
      </c>
      <c r="R4349" s="3"/>
      <c r="S4349" s="77" t="e">
        <f>VLOOKUP($R$1&amp;R4349,定价因子!$E:$F,2,0)</f>
        <v>#N/A</v>
      </c>
      <c r="T4349" s="61"/>
      <c r="U4349" s="63"/>
      <c r="V4349" s="63"/>
      <c r="W4349" s="63"/>
      <c r="X4349" s="3"/>
    </row>
    <row r="4350" spans="1:24">
      <c r="A4350" s="3"/>
      <c r="B4350" s="3"/>
      <c r="C4350" s="3"/>
      <c r="D4350" s="3"/>
      <c r="E4350" s="79"/>
      <c r="F4350" s="3"/>
      <c r="G4350" s="77" t="e">
        <f>VLOOKUP($F$1&amp;F4350,定价因子!E:F,2,0)</f>
        <v>#N/A</v>
      </c>
      <c r="H4350" s="3"/>
      <c r="I4350" s="77" t="e">
        <f>VLOOKUP($H$1&amp;H4350,定价因子!E:F,2,0)</f>
        <v>#N/A</v>
      </c>
      <c r="J4350" s="3"/>
      <c r="K4350" s="77" t="e">
        <f>VLOOKUP($J$1&amp;J4350,定价因子!E:F,2,0)</f>
        <v>#N/A</v>
      </c>
      <c r="L4350" s="3"/>
      <c r="M4350" s="77" t="e">
        <f>VLOOKUP($L$1&amp;L4350,定价因子!E:F,2,0)</f>
        <v>#N/A</v>
      </c>
      <c r="N4350" s="3"/>
      <c r="O4350" s="77" t="e">
        <f>VLOOKUP($N$1&amp;N4350,定价因子!E:F,2,0)</f>
        <v>#N/A</v>
      </c>
      <c r="P4350" s="3"/>
      <c r="Q4350" s="55" t="e">
        <f>VLOOKUP($P$1&amp;P4350,定价因子!$E:$F,2,0)</f>
        <v>#N/A</v>
      </c>
      <c r="R4350" s="3"/>
      <c r="S4350" s="77" t="e">
        <f>VLOOKUP($R$1&amp;R4350,定价因子!$E:$F,2,0)</f>
        <v>#N/A</v>
      </c>
      <c r="T4350" s="61"/>
      <c r="U4350" s="63"/>
      <c r="V4350" s="63"/>
      <c r="W4350" s="63"/>
      <c r="X4350" s="3"/>
    </row>
    <row r="4351" spans="1:24">
      <c r="A4351" s="3"/>
      <c r="B4351" s="3"/>
      <c r="C4351" s="3"/>
      <c r="D4351" s="3"/>
      <c r="E4351" s="79"/>
      <c r="F4351" s="3"/>
      <c r="G4351" s="77" t="e">
        <f>VLOOKUP($F$1&amp;F4351,定价因子!E:F,2,0)</f>
        <v>#N/A</v>
      </c>
      <c r="H4351" s="3"/>
      <c r="I4351" s="77" t="e">
        <f>VLOOKUP($H$1&amp;H4351,定价因子!E:F,2,0)</f>
        <v>#N/A</v>
      </c>
      <c r="J4351" s="3"/>
      <c r="K4351" s="77" t="e">
        <f>VLOOKUP($J$1&amp;J4351,定价因子!E:F,2,0)</f>
        <v>#N/A</v>
      </c>
      <c r="L4351" s="3"/>
      <c r="M4351" s="77" t="e">
        <f>VLOOKUP($L$1&amp;L4351,定价因子!E:F,2,0)</f>
        <v>#N/A</v>
      </c>
      <c r="N4351" s="3"/>
      <c r="O4351" s="77" t="e">
        <f>VLOOKUP($N$1&amp;N4351,定价因子!E:F,2,0)</f>
        <v>#N/A</v>
      </c>
      <c r="P4351" s="3"/>
      <c r="Q4351" s="55" t="e">
        <f>VLOOKUP($P$1&amp;P4351,定价因子!$E:$F,2,0)</f>
        <v>#N/A</v>
      </c>
      <c r="R4351" s="3"/>
      <c r="S4351" s="77" t="e">
        <f>VLOOKUP($R$1&amp;R4351,定价因子!$E:$F,2,0)</f>
        <v>#N/A</v>
      </c>
      <c r="T4351" s="61"/>
      <c r="U4351" s="63"/>
      <c r="V4351" s="63"/>
      <c r="W4351" s="63"/>
      <c r="X4351" s="3"/>
    </row>
    <row r="4352" spans="1:24">
      <c r="A4352" s="3"/>
      <c r="B4352" s="3"/>
      <c r="C4352" s="3"/>
      <c r="D4352" s="3"/>
      <c r="E4352" s="79"/>
      <c r="F4352" s="3"/>
      <c r="G4352" s="77" t="e">
        <f>VLOOKUP($F$1&amp;F4352,定价因子!E:F,2,0)</f>
        <v>#N/A</v>
      </c>
      <c r="H4352" s="3"/>
      <c r="I4352" s="77" t="e">
        <f>VLOOKUP($H$1&amp;H4352,定价因子!E:F,2,0)</f>
        <v>#N/A</v>
      </c>
      <c r="J4352" s="3"/>
      <c r="K4352" s="77" t="e">
        <f>VLOOKUP($J$1&amp;J4352,定价因子!E:F,2,0)</f>
        <v>#N/A</v>
      </c>
      <c r="L4352" s="3"/>
      <c r="M4352" s="77" t="e">
        <f>VLOOKUP($L$1&amp;L4352,定价因子!E:F,2,0)</f>
        <v>#N/A</v>
      </c>
      <c r="N4352" s="3"/>
      <c r="O4352" s="77" t="e">
        <f>VLOOKUP($N$1&amp;N4352,定价因子!E:F,2,0)</f>
        <v>#N/A</v>
      </c>
      <c r="P4352" s="3"/>
      <c r="Q4352" s="55" t="e">
        <f>VLOOKUP($P$1&amp;P4352,定价因子!$E:$F,2,0)</f>
        <v>#N/A</v>
      </c>
      <c r="R4352" s="3"/>
      <c r="S4352" s="77" t="e">
        <f>VLOOKUP($R$1&amp;R4352,定价因子!$E:$F,2,0)</f>
        <v>#N/A</v>
      </c>
      <c r="T4352" s="61"/>
      <c r="U4352" s="63"/>
      <c r="V4352" s="63"/>
      <c r="W4352" s="63"/>
      <c r="X4352" s="3"/>
    </row>
    <row r="4353" spans="1:24">
      <c r="A4353" s="3"/>
      <c r="B4353" s="3"/>
      <c r="C4353" s="3"/>
      <c r="D4353" s="3"/>
      <c r="E4353" s="79"/>
      <c r="F4353" s="3"/>
      <c r="G4353" s="77" t="e">
        <f>VLOOKUP($F$1&amp;F4353,定价因子!E:F,2,0)</f>
        <v>#N/A</v>
      </c>
      <c r="H4353" s="3"/>
      <c r="I4353" s="77" t="e">
        <f>VLOOKUP($H$1&amp;H4353,定价因子!E:F,2,0)</f>
        <v>#N/A</v>
      </c>
      <c r="J4353" s="3"/>
      <c r="K4353" s="77" t="e">
        <f>VLOOKUP($J$1&amp;J4353,定价因子!E:F,2,0)</f>
        <v>#N/A</v>
      </c>
      <c r="L4353" s="3"/>
      <c r="M4353" s="77" t="e">
        <f>VLOOKUP($L$1&amp;L4353,定价因子!E:F,2,0)</f>
        <v>#N/A</v>
      </c>
      <c r="N4353" s="3"/>
      <c r="O4353" s="77" t="e">
        <f>VLOOKUP($N$1&amp;N4353,定价因子!E:F,2,0)</f>
        <v>#N/A</v>
      </c>
      <c r="P4353" s="3"/>
      <c r="Q4353" s="55" t="e">
        <f>VLOOKUP($P$1&amp;P4353,定价因子!$E:$F,2,0)</f>
        <v>#N/A</v>
      </c>
      <c r="R4353" s="3"/>
      <c r="S4353" s="77" t="e">
        <f>VLOOKUP($R$1&amp;R4353,定价因子!$E:$F,2,0)</f>
        <v>#N/A</v>
      </c>
      <c r="T4353" s="61"/>
      <c r="U4353" s="63"/>
      <c r="V4353" s="63"/>
      <c r="W4353" s="63"/>
      <c r="X4353" s="3"/>
    </row>
    <row r="4354" spans="1:24">
      <c r="A4354" s="3"/>
      <c r="B4354" s="3"/>
      <c r="C4354" s="3"/>
      <c r="D4354" s="3"/>
      <c r="E4354" s="79"/>
      <c r="F4354" s="3"/>
      <c r="G4354" s="77" t="e">
        <f>VLOOKUP($F$1&amp;F4354,定价因子!E:F,2,0)</f>
        <v>#N/A</v>
      </c>
      <c r="H4354" s="3"/>
      <c r="I4354" s="77" t="e">
        <f>VLOOKUP($H$1&amp;H4354,定价因子!E:F,2,0)</f>
        <v>#N/A</v>
      </c>
      <c r="J4354" s="3"/>
      <c r="K4354" s="77" t="e">
        <f>VLOOKUP($J$1&amp;J4354,定价因子!E:F,2,0)</f>
        <v>#N/A</v>
      </c>
      <c r="L4354" s="3"/>
      <c r="M4354" s="77" t="e">
        <f>VLOOKUP($L$1&amp;L4354,定价因子!E:F,2,0)</f>
        <v>#N/A</v>
      </c>
      <c r="N4354" s="3"/>
      <c r="O4354" s="77" t="e">
        <f>VLOOKUP($N$1&amp;N4354,定价因子!E:F,2,0)</f>
        <v>#N/A</v>
      </c>
      <c r="P4354" s="3"/>
      <c r="Q4354" s="55" t="e">
        <f>VLOOKUP($P$1&amp;P4354,定价因子!$E:$F,2,0)</f>
        <v>#N/A</v>
      </c>
      <c r="R4354" s="3"/>
      <c r="S4354" s="77" t="e">
        <f>VLOOKUP($R$1&amp;R4354,定价因子!$E:$F,2,0)</f>
        <v>#N/A</v>
      </c>
      <c r="T4354" s="61"/>
      <c r="U4354" s="63"/>
      <c r="V4354" s="63"/>
      <c r="W4354" s="63"/>
      <c r="X4354" s="3"/>
    </row>
    <row r="4355" spans="1:24">
      <c r="A4355" s="3"/>
      <c r="B4355" s="3"/>
      <c r="C4355" s="3"/>
      <c r="D4355" s="3"/>
      <c r="E4355" s="79"/>
      <c r="F4355" s="3"/>
      <c r="G4355" s="77" t="e">
        <f>VLOOKUP($F$1&amp;F4355,定价因子!E:F,2,0)</f>
        <v>#N/A</v>
      </c>
      <c r="H4355" s="3"/>
      <c r="I4355" s="77" t="e">
        <f>VLOOKUP($H$1&amp;H4355,定价因子!E:F,2,0)</f>
        <v>#N/A</v>
      </c>
      <c r="J4355" s="3"/>
      <c r="K4355" s="77" t="e">
        <f>VLOOKUP($J$1&amp;J4355,定价因子!E:F,2,0)</f>
        <v>#N/A</v>
      </c>
      <c r="L4355" s="3"/>
      <c r="M4355" s="77" t="e">
        <f>VLOOKUP($L$1&amp;L4355,定价因子!E:F,2,0)</f>
        <v>#N/A</v>
      </c>
      <c r="N4355" s="3"/>
      <c r="O4355" s="77" t="e">
        <f>VLOOKUP($N$1&amp;N4355,定价因子!E:F,2,0)</f>
        <v>#N/A</v>
      </c>
      <c r="P4355" s="3"/>
      <c r="Q4355" s="55" t="e">
        <f>VLOOKUP($P$1&amp;P4355,定价因子!$E:$F,2,0)</f>
        <v>#N/A</v>
      </c>
      <c r="R4355" s="3"/>
      <c r="S4355" s="77" t="e">
        <f>VLOOKUP($R$1&amp;R4355,定价因子!$E:$F,2,0)</f>
        <v>#N/A</v>
      </c>
      <c r="T4355" s="61"/>
      <c r="U4355" s="63"/>
      <c r="V4355" s="63"/>
      <c r="W4355" s="63"/>
      <c r="X4355" s="3"/>
    </row>
    <row r="4356" spans="1:24">
      <c r="A4356" s="3"/>
      <c r="B4356" s="3"/>
      <c r="C4356" s="3"/>
      <c r="D4356" s="3"/>
      <c r="E4356" s="79"/>
      <c r="F4356" s="3"/>
      <c r="G4356" s="77" t="e">
        <f>VLOOKUP($F$1&amp;F4356,定价因子!E:F,2,0)</f>
        <v>#N/A</v>
      </c>
      <c r="H4356" s="3"/>
      <c r="I4356" s="77" t="e">
        <f>VLOOKUP($H$1&amp;H4356,定价因子!E:F,2,0)</f>
        <v>#N/A</v>
      </c>
      <c r="J4356" s="3"/>
      <c r="K4356" s="77" t="e">
        <f>VLOOKUP($J$1&amp;J4356,定价因子!E:F,2,0)</f>
        <v>#N/A</v>
      </c>
      <c r="L4356" s="3"/>
      <c r="M4356" s="77" t="e">
        <f>VLOOKUP($L$1&amp;L4356,定价因子!E:F,2,0)</f>
        <v>#N/A</v>
      </c>
      <c r="N4356" s="3"/>
      <c r="O4356" s="77" t="e">
        <f>VLOOKUP($N$1&amp;N4356,定价因子!E:F,2,0)</f>
        <v>#N/A</v>
      </c>
      <c r="P4356" s="3"/>
      <c r="Q4356" s="55" t="e">
        <f>VLOOKUP($P$1&amp;P4356,定价因子!$E:$F,2,0)</f>
        <v>#N/A</v>
      </c>
      <c r="R4356" s="3"/>
      <c r="S4356" s="77" t="e">
        <f>VLOOKUP($R$1&amp;R4356,定价因子!$E:$F,2,0)</f>
        <v>#N/A</v>
      </c>
      <c r="T4356" s="61"/>
      <c r="U4356" s="63"/>
      <c r="V4356" s="63"/>
      <c r="W4356" s="63"/>
      <c r="X4356" s="3"/>
    </row>
    <row r="4357" spans="1:24">
      <c r="A4357" s="3"/>
      <c r="B4357" s="3"/>
      <c r="C4357" s="3"/>
      <c r="D4357" s="3"/>
      <c r="E4357" s="79"/>
      <c r="F4357" s="3"/>
      <c r="G4357" s="77" t="e">
        <f>VLOOKUP($F$1&amp;F4357,定价因子!E:F,2,0)</f>
        <v>#N/A</v>
      </c>
      <c r="H4357" s="3"/>
      <c r="I4357" s="77" t="e">
        <f>VLOOKUP($H$1&amp;H4357,定价因子!E:F,2,0)</f>
        <v>#N/A</v>
      </c>
      <c r="J4357" s="3"/>
      <c r="K4357" s="77" t="e">
        <f>VLOOKUP($J$1&amp;J4357,定价因子!E:F,2,0)</f>
        <v>#N/A</v>
      </c>
      <c r="L4357" s="3"/>
      <c r="M4357" s="77" t="e">
        <f>VLOOKUP($L$1&amp;L4357,定价因子!E:F,2,0)</f>
        <v>#N/A</v>
      </c>
      <c r="N4357" s="3"/>
      <c r="O4357" s="77" t="e">
        <f>VLOOKUP($N$1&amp;N4357,定价因子!E:F,2,0)</f>
        <v>#N/A</v>
      </c>
      <c r="P4357" s="3"/>
      <c r="Q4357" s="55" t="e">
        <f>VLOOKUP($P$1&amp;P4357,定价因子!$E:$F,2,0)</f>
        <v>#N/A</v>
      </c>
      <c r="R4357" s="3"/>
      <c r="S4357" s="77" t="e">
        <f>VLOOKUP($R$1&amp;R4357,定价因子!$E:$F,2,0)</f>
        <v>#N/A</v>
      </c>
      <c r="T4357" s="61"/>
      <c r="U4357" s="63"/>
      <c r="V4357" s="63"/>
      <c r="W4357" s="63"/>
      <c r="X4357" s="3"/>
    </row>
    <row r="4358" spans="1:24">
      <c r="A4358" s="3"/>
      <c r="B4358" s="3"/>
      <c r="C4358" s="3"/>
      <c r="D4358" s="3"/>
      <c r="E4358" s="79"/>
      <c r="F4358" s="3"/>
      <c r="G4358" s="77" t="e">
        <f>VLOOKUP($F$1&amp;F4358,定价因子!E:F,2,0)</f>
        <v>#N/A</v>
      </c>
      <c r="H4358" s="3"/>
      <c r="I4358" s="77" t="e">
        <f>VLOOKUP($H$1&amp;H4358,定价因子!E:F,2,0)</f>
        <v>#N/A</v>
      </c>
      <c r="J4358" s="3"/>
      <c r="K4358" s="77" t="e">
        <f>VLOOKUP($J$1&amp;J4358,定价因子!E:F,2,0)</f>
        <v>#N/A</v>
      </c>
      <c r="L4358" s="3"/>
      <c r="M4358" s="77" t="e">
        <f>VLOOKUP($L$1&amp;L4358,定价因子!E:F,2,0)</f>
        <v>#N/A</v>
      </c>
      <c r="N4358" s="3"/>
      <c r="O4358" s="77" t="e">
        <f>VLOOKUP($N$1&amp;N4358,定价因子!E:F,2,0)</f>
        <v>#N/A</v>
      </c>
      <c r="P4358" s="3"/>
      <c r="Q4358" s="55" t="e">
        <f>VLOOKUP($P$1&amp;P4358,定价因子!$E:$F,2,0)</f>
        <v>#N/A</v>
      </c>
      <c r="R4358" s="3"/>
      <c r="S4358" s="77" t="e">
        <f>VLOOKUP($R$1&amp;R4358,定价因子!$E:$F,2,0)</f>
        <v>#N/A</v>
      </c>
      <c r="T4358" s="61"/>
      <c r="U4358" s="63"/>
      <c r="V4358" s="63"/>
      <c r="W4358" s="63"/>
      <c r="X4358" s="3"/>
    </row>
    <row r="4359" spans="1:24">
      <c r="A4359" s="3"/>
      <c r="B4359" s="3"/>
      <c r="C4359" s="3"/>
      <c r="D4359" s="3"/>
      <c r="E4359" s="79"/>
      <c r="F4359" s="3"/>
      <c r="G4359" s="77" t="e">
        <f>VLOOKUP($F$1&amp;F4359,定价因子!E:F,2,0)</f>
        <v>#N/A</v>
      </c>
      <c r="H4359" s="3"/>
      <c r="I4359" s="77" t="e">
        <f>VLOOKUP($H$1&amp;H4359,定价因子!E:F,2,0)</f>
        <v>#N/A</v>
      </c>
      <c r="J4359" s="3"/>
      <c r="K4359" s="77" t="e">
        <f>VLOOKUP($J$1&amp;J4359,定价因子!E:F,2,0)</f>
        <v>#N/A</v>
      </c>
      <c r="L4359" s="3"/>
      <c r="M4359" s="77" t="e">
        <f>VLOOKUP($L$1&amp;L4359,定价因子!E:F,2,0)</f>
        <v>#N/A</v>
      </c>
      <c r="N4359" s="3"/>
      <c r="O4359" s="77" t="e">
        <f>VLOOKUP($N$1&amp;N4359,定价因子!E:F,2,0)</f>
        <v>#N/A</v>
      </c>
      <c r="P4359" s="3"/>
      <c r="Q4359" s="55" t="e">
        <f>VLOOKUP($P$1&amp;P4359,定价因子!$E:$F,2,0)</f>
        <v>#N/A</v>
      </c>
      <c r="R4359" s="3"/>
      <c r="S4359" s="77" t="e">
        <f>VLOOKUP($R$1&amp;R4359,定价因子!$E:$F,2,0)</f>
        <v>#N/A</v>
      </c>
      <c r="T4359" s="61"/>
      <c r="U4359" s="63"/>
      <c r="V4359" s="63"/>
      <c r="W4359" s="63"/>
      <c r="X4359" s="3"/>
    </row>
    <row r="4360" spans="1:24">
      <c r="A4360" s="3"/>
      <c r="B4360" s="3"/>
      <c r="C4360" s="3"/>
      <c r="D4360" s="3"/>
      <c r="E4360" s="79"/>
      <c r="F4360" s="3"/>
      <c r="G4360" s="77" t="e">
        <f>VLOOKUP($F$1&amp;F4360,定价因子!E:F,2,0)</f>
        <v>#N/A</v>
      </c>
      <c r="H4360" s="3"/>
      <c r="I4360" s="77" t="e">
        <f>VLOOKUP($H$1&amp;H4360,定价因子!E:F,2,0)</f>
        <v>#N/A</v>
      </c>
      <c r="J4360" s="3"/>
      <c r="K4360" s="77" t="e">
        <f>VLOOKUP($J$1&amp;J4360,定价因子!E:F,2,0)</f>
        <v>#N/A</v>
      </c>
      <c r="L4360" s="3"/>
      <c r="M4360" s="77" t="e">
        <f>VLOOKUP($L$1&amp;L4360,定价因子!E:F,2,0)</f>
        <v>#N/A</v>
      </c>
      <c r="N4360" s="3"/>
      <c r="O4360" s="77" t="e">
        <f>VLOOKUP($N$1&amp;N4360,定价因子!E:F,2,0)</f>
        <v>#N/A</v>
      </c>
      <c r="P4360" s="3"/>
      <c r="Q4360" s="55" t="e">
        <f>VLOOKUP($P$1&amp;P4360,定价因子!$E:$F,2,0)</f>
        <v>#N/A</v>
      </c>
      <c r="R4360" s="3"/>
      <c r="S4360" s="77" t="e">
        <f>VLOOKUP($R$1&amp;R4360,定价因子!$E:$F,2,0)</f>
        <v>#N/A</v>
      </c>
      <c r="T4360" s="61"/>
      <c r="U4360" s="63"/>
      <c r="V4360" s="63"/>
      <c r="W4360" s="63"/>
      <c r="X4360" s="3"/>
    </row>
    <row r="4361" spans="1:24">
      <c r="A4361" s="3"/>
      <c r="B4361" s="3"/>
      <c r="C4361" s="3"/>
      <c r="D4361" s="3"/>
      <c r="E4361" s="79"/>
      <c r="F4361" s="3"/>
      <c r="G4361" s="77" t="e">
        <f>VLOOKUP($F$1&amp;F4361,定价因子!E:F,2,0)</f>
        <v>#N/A</v>
      </c>
      <c r="H4361" s="3"/>
      <c r="I4361" s="77" t="e">
        <f>VLOOKUP($H$1&amp;H4361,定价因子!E:F,2,0)</f>
        <v>#N/A</v>
      </c>
      <c r="J4361" s="3"/>
      <c r="K4361" s="77" t="e">
        <f>VLOOKUP($J$1&amp;J4361,定价因子!E:F,2,0)</f>
        <v>#N/A</v>
      </c>
      <c r="L4361" s="3"/>
      <c r="M4361" s="77" t="e">
        <f>VLOOKUP($L$1&amp;L4361,定价因子!E:F,2,0)</f>
        <v>#N/A</v>
      </c>
      <c r="N4361" s="3"/>
      <c r="O4361" s="77" t="e">
        <f>VLOOKUP($N$1&amp;N4361,定价因子!E:F,2,0)</f>
        <v>#N/A</v>
      </c>
      <c r="P4361" s="3"/>
      <c r="Q4361" s="55" t="e">
        <f>VLOOKUP($P$1&amp;P4361,定价因子!$E:$F,2,0)</f>
        <v>#N/A</v>
      </c>
      <c r="R4361" s="3"/>
      <c r="S4361" s="77" t="e">
        <f>VLOOKUP($R$1&amp;R4361,定价因子!$E:$F,2,0)</f>
        <v>#N/A</v>
      </c>
      <c r="T4361" s="61"/>
      <c r="U4361" s="63"/>
      <c r="V4361" s="63"/>
      <c r="W4361" s="63"/>
      <c r="X4361" s="3"/>
    </row>
    <row r="4362" spans="1:24">
      <c r="A4362" s="3"/>
      <c r="B4362" s="3"/>
      <c r="C4362" s="3"/>
      <c r="D4362" s="3"/>
      <c r="E4362" s="79"/>
      <c r="F4362" s="3"/>
      <c r="G4362" s="77" t="e">
        <f>VLOOKUP($F$1&amp;F4362,定价因子!E:F,2,0)</f>
        <v>#N/A</v>
      </c>
      <c r="H4362" s="3"/>
      <c r="I4362" s="77" t="e">
        <f>VLOOKUP($H$1&amp;H4362,定价因子!E:F,2,0)</f>
        <v>#N/A</v>
      </c>
      <c r="J4362" s="3"/>
      <c r="K4362" s="77" t="e">
        <f>VLOOKUP($J$1&amp;J4362,定价因子!E:F,2,0)</f>
        <v>#N/A</v>
      </c>
      <c r="L4362" s="3"/>
      <c r="M4362" s="77" t="e">
        <f>VLOOKUP($L$1&amp;L4362,定价因子!E:F,2,0)</f>
        <v>#N/A</v>
      </c>
      <c r="N4362" s="3"/>
      <c r="O4362" s="77" t="e">
        <f>VLOOKUP($N$1&amp;N4362,定价因子!E:F,2,0)</f>
        <v>#N/A</v>
      </c>
      <c r="P4362" s="3"/>
      <c r="Q4362" s="55" t="e">
        <f>VLOOKUP($P$1&amp;P4362,定价因子!$E:$F,2,0)</f>
        <v>#N/A</v>
      </c>
      <c r="R4362" s="3"/>
      <c r="S4362" s="77" t="e">
        <f>VLOOKUP($R$1&amp;R4362,定价因子!$E:$F,2,0)</f>
        <v>#N/A</v>
      </c>
      <c r="T4362" s="61"/>
      <c r="U4362" s="63"/>
      <c r="V4362" s="63"/>
      <c r="W4362" s="63"/>
      <c r="X4362" s="3"/>
    </row>
    <row r="4363" spans="1:24">
      <c r="A4363" s="3"/>
      <c r="B4363" s="3"/>
      <c r="C4363" s="3"/>
      <c r="D4363" s="3"/>
      <c r="E4363" s="79"/>
      <c r="F4363" s="3"/>
      <c r="G4363" s="77" t="e">
        <f>VLOOKUP($F$1&amp;F4363,定价因子!E:F,2,0)</f>
        <v>#N/A</v>
      </c>
      <c r="H4363" s="3"/>
      <c r="I4363" s="77" t="e">
        <f>VLOOKUP($H$1&amp;H4363,定价因子!E:F,2,0)</f>
        <v>#N/A</v>
      </c>
      <c r="J4363" s="3"/>
      <c r="K4363" s="77" t="e">
        <f>VLOOKUP($J$1&amp;J4363,定价因子!E:F,2,0)</f>
        <v>#N/A</v>
      </c>
      <c r="L4363" s="3"/>
      <c r="M4363" s="77" t="e">
        <f>VLOOKUP($L$1&amp;L4363,定价因子!E:F,2,0)</f>
        <v>#N/A</v>
      </c>
      <c r="N4363" s="3"/>
      <c r="O4363" s="77" t="e">
        <f>VLOOKUP($N$1&amp;N4363,定价因子!E:F,2,0)</f>
        <v>#N/A</v>
      </c>
      <c r="P4363" s="3"/>
      <c r="Q4363" s="55" t="e">
        <f>VLOOKUP($P$1&amp;P4363,定价因子!$E:$F,2,0)</f>
        <v>#N/A</v>
      </c>
      <c r="R4363" s="3"/>
      <c r="S4363" s="77" t="e">
        <f>VLOOKUP($R$1&amp;R4363,定价因子!$E:$F,2,0)</f>
        <v>#N/A</v>
      </c>
      <c r="T4363" s="61"/>
      <c r="U4363" s="63"/>
      <c r="V4363" s="63"/>
      <c r="W4363" s="63"/>
      <c r="X4363" s="3"/>
    </row>
    <row r="4364" spans="1:24">
      <c r="A4364" s="3"/>
      <c r="B4364" s="3"/>
      <c r="C4364" s="3"/>
      <c r="D4364" s="3"/>
      <c r="E4364" s="79"/>
      <c r="F4364" s="3"/>
      <c r="G4364" s="77" t="e">
        <f>VLOOKUP($F$1&amp;F4364,定价因子!E:F,2,0)</f>
        <v>#N/A</v>
      </c>
      <c r="H4364" s="3"/>
      <c r="I4364" s="77" t="e">
        <f>VLOOKUP($H$1&amp;H4364,定价因子!E:F,2,0)</f>
        <v>#N/A</v>
      </c>
      <c r="J4364" s="3"/>
      <c r="K4364" s="77" t="e">
        <f>VLOOKUP($J$1&amp;J4364,定价因子!E:F,2,0)</f>
        <v>#N/A</v>
      </c>
      <c r="L4364" s="3"/>
      <c r="M4364" s="77" t="e">
        <f>VLOOKUP($L$1&amp;L4364,定价因子!E:F,2,0)</f>
        <v>#N/A</v>
      </c>
      <c r="N4364" s="3"/>
      <c r="O4364" s="77" t="e">
        <f>VLOOKUP($N$1&amp;N4364,定价因子!E:F,2,0)</f>
        <v>#N/A</v>
      </c>
      <c r="P4364" s="3"/>
      <c r="Q4364" s="55" t="e">
        <f>VLOOKUP($P$1&amp;P4364,定价因子!$E:$F,2,0)</f>
        <v>#N/A</v>
      </c>
      <c r="R4364" s="3"/>
      <c r="S4364" s="77" t="e">
        <f>VLOOKUP($R$1&amp;R4364,定价因子!$E:$F,2,0)</f>
        <v>#N/A</v>
      </c>
      <c r="T4364" s="61"/>
      <c r="U4364" s="63"/>
      <c r="V4364" s="63"/>
      <c r="W4364" s="63"/>
      <c r="X4364" s="3"/>
    </row>
    <row r="4365" spans="1:24">
      <c r="A4365" s="3"/>
      <c r="B4365" s="3"/>
      <c r="C4365" s="3"/>
      <c r="D4365" s="3"/>
      <c r="E4365" s="79"/>
      <c r="F4365" s="3"/>
      <c r="G4365" s="77" t="e">
        <f>VLOOKUP($F$1&amp;F4365,定价因子!E:F,2,0)</f>
        <v>#N/A</v>
      </c>
      <c r="H4365" s="3"/>
      <c r="I4365" s="77" t="e">
        <f>VLOOKUP($H$1&amp;H4365,定价因子!E:F,2,0)</f>
        <v>#N/A</v>
      </c>
      <c r="J4365" s="3"/>
      <c r="K4365" s="77" t="e">
        <f>VLOOKUP($J$1&amp;J4365,定价因子!E:F,2,0)</f>
        <v>#N/A</v>
      </c>
      <c r="L4365" s="3"/>
      <c r="M4365" s="77" t="e">
        <f>VLOOKUP($L$1&amp;L4365,定价因子!E:F,2,0)</f>
        <v>#N/A</v>
      </c>
      <c r="N4365" s="3"/>
      <c r="O4365" s="77" t="e">
        <f>VLOOKUP($N$1&amp;N4365,定价因子!E:F,2,0)</f>
        <v>#N/A</v>
      </c>
      <c r="P4365" s="3"/>
      <c r="Q4365" s="55" t="e">
        <f>VLOOKUP($P$1&amp;P4365,定价因子!$E:$F,2,0)</f>
        <v>#N/A</v>
      </c>
      <c r="R4365" s="3"/>
      <c r="S4365" s="77" t="e">
        <f>VLOOKUP($R$1&amp;R4365,定价因子!$E:$F,2,0)</f>
        <v>#N/A</v>
      </c>
      <c r="T4365" s="61"/>
      <c r="U4365" s="63"/>
      <c r="V4365" s="63"/>
      <c r="W4365" s="63"/>
      <c r="X4365" s="3"/>
    </row>
    <row r="4366" spans="1:24">
      <c r="A4366" s="3"/>
      <c r="B4366" s="3"/>
      <c r="C4366" s="3"/>
      <c r="D4366" s="3"/>
      <c r="E4366" s="79"/>
      <c r="F4366" s="3"/>
      <c r="G4366" s="77" t="e">
        <f>VLOOKUP($F$1&amp;F4366,定价因子!E:F,2,0)</f>
        <v>#N/A</v>
      </c>
      <c r="H4366" s="3"/>
      <c r="I4366" s="77" t="e">
        <f>VLOOKUP($H$1&amp;H4366,定价因子!E:F,2,0)</f>
        <v>#N/A</v>
      </c>
      <c r="J4366" s="3"/>
      <c r="K4366" s="77" t="e">
        <f>VLOOKUP($J$1&amp;J4366,定价因子!E:F,2,0)</f>
        <v>#N/A</v>
      </c>
      <c r="L4366" s="3"/>
      <c r="M4366" s="77" t="e">
        <f>VLOOKUP($L$1&amp;L4366,定价因子!E:F,2,0)</f>
        <v>#N/A</v>
      </c>
      <c r="N4366" s="3"/>
      <c r="O4366" s="77" t="e">
        <f>VLOOKUP($N$1&amp;N4366,定价因子!E:F,2,0)</f>
        <v>#N/A</v>
      </c>
      <c r="P4366" s="3"/>
      <c r="Q4366" s="55" t="e">
        <f>VLOOKUP($P$1&amp;P4366,定价因子!$E:$F,2,0)</f>
        <v>#N/A</v>
      </c>
      <c r="R4366" s="3"/>
      <c r="S4366" s="77" t="e">
        <f>VLOOKUP($R$1&amp;R4366,定价因子!$E:$F,2,0)</f>
        <v>#N/A</v>
      </c>
      <c r="T4366" s="61"/>
      <c r="U4366" s="63"/>
      <c r="V4366" s="63"/>
      <c r="W4366" s="63"/>
      <c r="X4366" s="3"/>
    </row>
    <row r="4367" spans="1:24">
      <c r="A4367" s="3"/>
      <c r="B4367" s="3"/>
      <c r="C4367" s="3"/>
      <c r="D4367" s="3"/>
      <c r="E4367" s="79"/>
      <c r="F4367" s="3"/>
      <c r="G4367" s="77" t="e">
        <f>VLOOKUP($F$1&amp;F4367,定价因子!E:F,2,0)</f>
        <v>#N/A</v>
      </c>
      <c r="H4367" s="3"/>
      <c r="I4367" s="77" t="e">
        <f>VLOOKUP($H$1&amp;H4367,定价因子!E:F,2,0)</f>
        <v>#N/A</v>
      </c>
      <c r="J4367" s="3"/>
      <c r="K4367" s="77" t="e">
        <f>VLOOKUP($J$1&amp;J4367,定价因子!E:F,2,0)</f>
        <v>#N/A</v>
      </c>
      <c r="L4367" s="3"/>
      <c r="M4367" s="77" t="e">
        <f>VLOOKUP($L$1&amp;L4367,定价因子!E:F,2,0)</f>
        <v>#N/A</v>
      </c>
      <c r="N4367" s="3"/>
      <c r="O4367" s="77" t="e">
        <f>VLOOKUP($N$1&amp;N4367,定价因子!E:F,2,0)</f>
        <v>#N/A</v>
      </c>
      <c r="P4367" s="3"/>
      <c r="Q4367" s="55" t="e">
        <f>VLOOKUP($P$1&amp;P4367,定价因子!$E:$F,2,0)</f>
        <v>#N/A</v>
      </c>
      <c r="R4367" s="3"/>
      <c r="S4367" s="77" t="e">
        <f>VLOOKUP($R$1&amp;R4367,定价因子!$E:$F,2,0)</f>
        <v>#N/A</v>
      </c>
      <c r="T4367" s="61"/>
      <c r="U4367" s="63"/>
      <c r="V4367" s="63"/>
      <c r="W4367" s="63"/>
      <c r="X4367" s="3"/>
    </row>
    <row r="4368" spans="1:24">
      <c r="A4368" s="3"/>
      <c r="B4368" s="3"/>
      <c r="C4368" s="3"/>
      <c r="D4368" s="3"/>
      <c r="E4368" s="79"/>
      <c r="F4368" s="3"/>
      <c r="G4368" s="77" t="e">
        <f>VLOOKUP($F$1&amp;F4368,定价因子!E:F,2,0)</f>
        <v>#N/A</v>
      </c>
      <c r="H4368" s="3"/>
      <c r="I4368" s="77" t="e">
        <f>VLOOKUP($H$1&amp;H4368,定价因子!E:F,2,0)</f>
        <v>#N/A</v>
      </c>
      <c r="J4368" s="3"/>
      <c r="K4368" s="77" t="e">
        <f>VLOOKUP($J$1&amp;J4368,定价因子!E:F,2,0)</f>
        <v>#N/A</v>
      </c>
      <c r="L4368" s="3"/>
      <c r="M4368" s="77" t="e">
        <f>VLOOKUP($L$1&amp;L4368,定价因子!E:F,2,0)</f>
        <v>#N/A</v>
      </c>
      <c r="N4368" s="3"/>
      <c r="O4368" s="77" t="e">
        <f>VLOOKUP($N$1&amp;N4368,定价因子!E:F,2,0)</f>
        <v>#N/A</v>
      </c>
      <c r="P4368" s="3"/>
      <c r="Q4368" s="55" t="e">
        <f>VLOOKUP($P$1&amp;P4368,定价因子!$E:$F,2,0)</f>
        <v>#N/A</v>
      </c>
      <c r="R4368" s="3"/>
      <c r="S4368" s="77" t="e">
        <f>VLOOKUP($R$1&amp;R4368,定价因子!$E:$F,2,0)</f>
        <v>#N/A</v>
      </c>
      <c r="T4368" s="61"/>
      <c r="U4368" s="63"/>
      <c r="V4368" s="63"/>
      <c r="W4368" s="63"/>
      <c r="X4368" s="3"/>
    </row>
    <row r="4369" spans="1:24">
      <c r="A4369" s="3"/>
      <c r="B4369" s="3"/>
      <c r="C4369" s="3"/>
      <c r="D4369" s="3"/>
      <c r="E4369" s="79"/>
      <c r="F4369" s="3"/>
      <c r="G4369" s="77" t="e">
        <f>VLOOKUP($F$1&amp;F4369,定价因子!E:F,2,0)</f>
        <v>#N/A</v>
      </c>
      <c r="H4369" s="3"/>
      <c r="I4369" s="77" t="e">
        <f>VLOOKUP($H$1&amp;H4369,定价因子!E:F,2,0)</f>
        <v>#N/A</v>
      </c>
      <c r="J4369" s="3"/>
      <c r="K4369" s="77" t="e">
        <f>VLOOKUP($J$1&amp;J4369,定价因子!E:F,2,0)</f>
        <v>#N/A</v>
      </c>
      <c r="L4369" s="3"/>
      <c r="M4369" s="77" t="e">
        <f>VLOOKUP($L$1&amp;L4369,定价因子!E:F,2,0)</f>
        <v>#N/A</v>
      </c>
      <c r="N4369" s="3"/>
      <c r="O4369" s="77" t="e">
        <f>VLOOKUP($N$1&amp;N4369,定价因子!E:F,2,0)</f>
        <v>#N/A</v>
      </c>
      <c r="P4369" s="3"/>
      <c r="Q4369" s="55" t="e">
        <f>VLOOKUP($P$1&amp;P4369,定价因子!$E:$F,2,0)</f>
        <v>#N/A</v>
      </c>
      <c r="R4369" s="3"/>
      <c r="S4369" s="77" t="e">
        <f>VLOOKUP($R$1&amp;R4369,定价因子!$E:$F,2,0)</f>
        <v>#N/A</v>
      </c>
      <c r="T4369" s="61"/>
      <c r="U4369" s="63"/>
      <c r="V4369" s="63"/>
      <c r="W4369" s="63"/>
      <c r="X4369" s="3"/>
    </row>
    <row r="4370" spans="1:24">
      <c r="A4370" s="3"/>
      <c r="B4370" s="3"/>
      <c r="C4370" s="3"/>
      <c r="D4370" s="3"/>
      <c r="E4370" s="79"/>
      <c r="F4370" s="3"/>
      <c r="G4370" s="77" t="e">
        <f>VLOOKUP($F$1&amp;F4370,定价因子!E:F,2,0)</f>
        <v>#N/A</v>
      </c>
      <c r="H4370" s="3"/>
      <c r="I4370" s="77" t="e">
        <f>VLOOKUP($H$1&amp;H4370,定价因子!E:F,2,0)</f>
        <v>#N/A</v>
      </c>
      <c r="J4370" s="3"/>
      <c r="K4370" s="77" t="e">
        <f>VLOOKUP($J$1&amp;J4370,定价因子!E:F,2,0)</f>
        <v>#N/A</v>
      </c>
      <c r="L4370" s="3"/>
      <c r="M4370" s="77" t="e">
        <f>VLOOKUP($L$1&amp;L4370,定价因子!E:F,2,0)</f>
        <v>#N/A</v>
      </c>
      <c r="N4370" s="3"/>
      <c r="O4370" s="77" t="e">
        <f>VLOOKUP($N$1&amp;N4370,定价因子!E:F,2,0)</f>
        <v>#N/A</v>
      </c>
      <c r="P4370" s="3"/>
      <c r="Q4370" s="55" t="e">
        <f>VLOOKUP($P$1&amp;P4370,定价因子!$E:$F,2,0)</f>
        <v>#N/A</v>
      </c>
      <c r="R4370" s="3"/>
      <c r="S4370" s="77" t="e">
        <f>VLOOKUP($R$1&amp;R4370,定价因子!$E:$F,2,0)</f>
        <v>#N/A</v>
      </c>
      <c r="T4370" s="61"/>
      <c r="U4370" s="63"/>
      <c r="V4370" s="63"/>
      <c r="W4370" s="63"/>
      <c r="X4370" s="3"/>
    </row>
    <row r="4371" spans="1:24">
      <c r="A4371" s="3"/>
      <c r="B4371" s="3"/>
      <c r="C4371" s="3"/>
      <c r="D4371" s="3"/>
      <c r="E4371" s="79"/>
      <c r="F4371" s="3"/>
      <c r="G4371" s="77" t="e">
        <f>VLOOKUP($F$1&amp;F4371,定价因子!E:F,2,0)</f>
        <v>#N/A</v>
      </c>
      <c r="H4371" s="3"/>
      <c r="I4371" s="77" t="e">
        <f>VLOOKUP($H$1&amp;H4371,定价因子!E:F,2,0)</f>
        <v>#N/A</v>
      </c>
      <c r="J4371" s="3"/>
      <c r="K4371" s="77" t="e">
        <f>VLOOKUP($J$1&amp;J4371,定价因子!E:F,2,0)</f>
        <v>#N/A</v>
      </c>
      <c r="L4371" s="3"/>
      <c r="M4371" s="77" t="e">
        <f>VLOOKUP($L$1&amp;L4371,定价因子!E:F,2,0)</f>
        <v>#N/A</v>
      </c>
      <c r="N4371" s="3"/>
      <c r="O4371" s="77" t="e">
        <f>VLOOKUP($N$1&amp;N4371,定价因子!E:F,2,0)</f>
        <v>#N/A</v>
      </c>
      <c r="P4371" s="3"/>
      <c r="Q4371" s="55" t="e">
        <f>VLOOKUP($P$1&amp;P4371,定价因子!$E:$F,2,0)</f>
        <v>#N/A</v>
      </c>
      <c r="R4371" s="3"/>
      <c r="S4371" s="77" t="e">
        <f>VLOOKUP($R$1&amp;R4371,定价因子!$E:$F,2,0)</f>
        <v>#N/A</v>
      </c>
      <c r="T4371" s="61"/>
      <c r="U4371" s="63"/>
      <c r="V4371" s="63"/>
      <c r="W4371" s="63"/>
      <c r="X4371" s="3"/>
    </row>
    <row r="4372" spans="1:24">
      <c r="A4372" s="3"/>
      <c r="B4372" s="3"/>
      <c r="C4372" s="3"/>
      <c r="D4372" s="3"/>
      <c r="E4372" s="79"/>
      <c r="F4372" s="3"/>
      <c r="G4372" s="77" t="e">
        <f>VLOOKUP($F$1&amp;F4372,定价因子!E:F,2,0)</f>
        <v>#N/A</v>
      </c>
      <c r="H4372" s="3"/>
      <c r="I4372" s="77" t="e">
        <f>VLOOKUP($H$1&amp;H4372,定价因子!E:F,2,0)</f>
        <v>#N/A</v>
      </c>
      <c r="J4372" s="3"/>
      <c r="K4372" s="77" t="e">
        <f>VLOOKUP($J$1&amp;J4372,定价因子!E:F,2,0)</f>
        <v>#N/A</v>
      </c>
      <c r="L4372" s="3"/>
      <c r="M4372" s="77" t="e">
        <f>VLOOKUP($L$1&amp;L4372,定价因子!E:F,2,0)</f>
        <v>#N/A</v>
      </c>
      <c r="N4372" s="3"/>
      <c r="O4372" s="77" t="e">
        <f>VLOOKUP($N$1&amp;N4372,定价因子!E:F,2,0)</f>
        <v>#N/A</v>
      </c>
      <c r="P4372" s="3"/>
      <c r="Q4372" s="55" t="e">
        <f>VLOOKUP($P$1&amp;P4372,定价因子!$E:$F,2,0)</f>
        <v>#N/A</v>
      </c>
      <c r="R4372" s="3"/>
      <c r="S4372" s="77" t="e">
        <f>VLOOKUP($R$1&amp;R4372,定价因子!$E:$F,2,0)</f>
        <v>#N/A</v>
      </c>
      <c r="T4372" s="61"/>
      <c r="U4372" s="63"/>
      <c r="V4372" s="63"/>
      <c r="W4372" s="63"/>
      <c r="X4372" s="3"/>
    </row>
    <row r="4373" spans="1:24">
      <c r="A4373" s="3"/>
      <c r="B4373" s="3"/>
      <c r="C4373" s="3"/>
      <c r="D4373" s="3"/>
      <c r="E4373" s="79"/>
      <c r="F4373" s="3"/>
      <c r="G4373" s="77" t="e">
        <f>VLOOKUP($F$1&amp;F4373,定价因子!E:F,2,0)</f>
        <v>#N/A</v>
      </c>
      <c r="H4373" s="3"/>
      <c r="I4373" s="77" t="e">
        <f>VLOOKUP($H$1&amp;H4373,定价因子!E:F,2,0)</f>
        <v>#N/A</v>
      </c>
      <c r="J4373" s="3"/>
      <c r="K4373" s="77" t="e">
        <f>VLOOKUP($J$1&amp;J4373,定价因子!E:F,2,0)</f>
        <v>#N/A</v>
      </c>
      <c r="L4373" s="3"/>
      <c r="M4373" s="77" t="e">
        <f>VLOOKUP($L$1&amp;L4373,定价因子!E:F,2,0)</f>
        <v>#N/A</v>
      </c>
      <c r="N4373" s="3"/>
      <c r="O4373" s="77" t="e">
        <f>VLOOKUP($N$1&amp;N4373,定价因子!E:F,2,0)</f>
        <v>#N/A</v>
      </c>
      <c r="P4373" s="3"/>
      <c r="Q4373" s="55" t="e">
        <f>VLOOKUP($P$1&amp;P4373,定价因子!$E:$F,2,0)</f>
        <v>#N/A</v>
      </c>
      <c r="R4373" s="3"/>
      <c r="S4373" s="77" t="e">
        <f>VLOOKUP($R$1&amp;R4373,定价因子!$E:$F,2,0)</f>
        <v>#N/A</v>
      </c>
      <c r="T4373" s="61"/>
      <c r="U4373" s="63"/>
      <c r="V4373" s="63"/>
      <c r="W4373" s="63"/>
      <c r="X4373" s="3"/>
    </row>
    <row r="4374" spans="1:24">
      <c r="A4374" s="3"/>
      <c r="B4374" s="3"/>
      <c r="C4374" s="3"/>
      <c r="D4374" s="3"/>
      <c r="E4374" s="79"/>
      <c r="F4374" s="3"/>
      <c r="G4374" s="77" t="e">
        <f>VLOOKUP($F$1&amp;F4374,定价因子!E:F,2,0)</f>
        <v>#N/A</v>
      </c>
      <c r="H4374" s="3"/>
      <c r="I4374" s="77" t="e">
        <f>VLOOKUP($H$1&amp;H4374,定价因子!E:F,2,0)</f>
        <v>#N/A</v>
      </c>
      <c r="J4374" s="3"/>
      <c r="K4374" s="77" t="e">
        <f>VLOOKUP($J$1&amp;J4374,定价因子!E:F,2,0)</f>
        <v>#N/A</v>
      </c>
      <c r="L4374" s="3"/>
      <c r="M4374" s="77" t="e">
        <f>VLOOKUP($L$1&amp;L4374,定价因子!E:F,2,0)</f>
        <v>#N/A</v>
      </c>
      <c r="N4374" s="3"/>
      <c r="O4374" s="77" t="e">
        <f>VLOOKUP($N$1&amp;N4374,定价因子!E:F,2,0)</f>
        <v>#N/A</v>
      </c>
      <c r="P4374" s="3"/>
      <c r="Q4374" s="55" t="e">
        <f>VLOOKUP($P$1&amp;P4374,定价因子!$E:$F,2,0)</f>
        <v>#N/A</v>
      </c>
      <c r="R4374" s="3"/>
      <c r="S4374" s="77" t="e">
        <f>VLOOKUP($R$1&amp;R4374,定价因子!$E:$F,2,0)</f>
        <v>#N/A</v>
      </c>
      <c r="T4374" s="61"/>
      <c r="U4374" s="63"/>
      <c r="V4374" s="63"/>
      <c r="W4374" s="63"/>
      <c r="X4374" s="3"/>
    </row>
    <row r="4375" spans="1:24">
      <c r="A4375" s="3"/>
      <c r="B4375" s="3"/>
      <c r="C4375" s="3"/>
      <c r="D4375" s="3"/>
      <c r="E4375" s="79"/>
      <c r="F4375" s="3"/>
      <c r="G4375" s="77" t="e">
        <f>VLOOKUP($F$1&amp;F4375,定价因子!E:F,2,0)</f>
        <v>#N/A</v>
      </c>
      <c r="H4375" s="3"/>
      <c r="I4375" s="77" t="e">
        <f>VLOOKUP($H$1&amp;H4375,定价因子!E:F,2,0)</f>
        <v>#N/A</v>
      </c>
      <c r="J4375" s="3"/>
      <c r="K4375" s="77" t="e">
        <f>VLOOKUP($J$1&amp;J4375,定价因子!E:F,2,0)</f>
        <v>#N/A</v>
      </c>
      <c r="L4375" s="3"/>
      <c r="M4375" s="77" t="e">
        <f>VLOOKUP($L$1&amp;L4375,定价因子!E:F,2,0)</f>
        <v>#N/A</v>
      </c>
      <c r="N4375" s="3"/>
      <c r="O4375" s="77" t="e">
        <f>VLOOKUP($N$1&amp;N4375,定价因子!E:F,2,0)</f>
        <v>#N/A</v>
      </c>
      <c r="P4375" s="3"/>
      <c r="Q4375" s="55" t="e">
        <f>VLOOKUP($P$1&amp;P4375,定价因子!$E:$F,2,0)</f>
        <v>#N/A</v>
      </c>
      <c r="R4375" s="3"/>
      <c r="S4375" s="77" t="e">
        <f>VLOOKUP($R$1&amp;R4375,定价因子!$E:$F,2,0)</f>
        <v>#N/A</v>
      </c>
      <c r="T4375" s="61"/>
      <c r="U4375" s="63"/>
      <c r="V4375" s="63"/>
      <c r="W4375" s="63"/>
      <c r="X4375" s="3"/>
    </row>
    <row r="4376" spans="1:24">
      <c r="A4376" s="3"/>
      <c r="B4376" s="3"/>
      <c r="C4376" s="3"/>
      <c r="D4376" s="3"/>
      <c r="E4376" s="79"/>
      <c r="F4376" s="3"/>
      <c r="G4376" s="77" t="e">
        <f>VLOOKUP($F$1&amp;F4376,定价因子!E:F,2,0)</f>
        <v>#N/A</v>
      </c>
      <c r="H4376" s="3"/>
      <c r="I4376" s="77" t="e">
        <f>VLOOKUP($H$1&amp;H4376,定价因子!E:F,2,0)</f>
        <v>#N/A</v>
      </c>
      <c r="J4376" s="3"/>
      <c r="K4376" s="77" t="e">
        <f>VLOOKUP($J$1&amp;J4376,定价因子!E:F,2,0)</f>
        <v>#N/A</v>
      </c>
      <c r="L4376" s="3"/>
      <c r="M4376" s="77" t="e">
        <f>VLOOKUP($L$1&amp;L4376,定价因子!E:F,2,0)</f>
        <v>#N/A</v>
      </c>
      <c r="N4376" s="3"/>
      <c r="O4376" s="77" t="e">
        <f>VLOOKUP($N$1&amp;N4376,定价因子!E:F,2,0)</f>
        <v>#N/A</v>
      </c>
      <c r="P4376" s="3"/>
      <c r="Q4376" s="55" t="e">
        <f>VLOOKUP($P$1&amp;P4376,定价因子!$E:$F,2,0)</f>
        <v>#N/A</v>
      </c>
      <c r="R4376" s="3"/>
      <c r="S4376" s="77" t="e">
        <f>VLOOKUP($R$1&amp;R4376,定价因子!$E:$F,2,0)</f>
        <v>#N/A</v>
      </c>
      <c r="T4376" s="61"/>
      <c r="U4376" s="63"/>
      <c r="V4376" s="63"/>
      <c r="W4376" s="63"/>
      <c r="X4376" s="3"/>
    </row>
    <row r="4377" spans="1:24">
      <c r="A4377" s="3"/>
      <c r="B4377" s="3"/>
      <c r="C4377" s="3"/>
      <c r="D4377" s="3"/>
      <c r="E4377" s="79"/>
      <c r="F4377" s="3"/>
      <c r="G4377" s="77" t="e">
        <f>VLOOKUP($F$1&amp;F4377,定价因子!E:F,2,0)</f>
        <v>#N/A</v>
      </c>
      <c r="H4377" s="3"/>
      <c r="I4377" s="77" t="e">
        <f>VLOOKUP($H$1&amp;H4377,定价因子!E:F,2,0)</f>
        <v>#N/A</v>
      </c>
      <c r="J4377" s="3"/>
      <c r="K4377" s="77" t="e">
        <f>VLOOKUP($J$1&amp;J4377,定价因子!E:F,2,0)</f>
        <v>#N/A</v>
      </c>
      <c r="L4377" s="3"/>
      <c r="M4377" s="77" t="e">
        <f>VLOOKUP($L$1&amp;L4377,定价因子!E:F,2,0)</f>
        <v>#N/A</v>
      </c>
      <c r="N4377" s="3"/>
      <c r="O4377" s="77" t="e">
        <f>VLOOKUP($N$1&amp;N4377,定价因子!E:F,2,0)</f>
        <v>#N/A</v>
      </c>
      <c r="P4377" s="3"/>
      <c r="Q4377" s="55" t="e">
        <f>VLOOKUP($P$1&amp;P4377,定价因子!$E:$F,2,0)</f>
        <v>#N/A</v>
      </c>
      <c r="R4377" s="3"/>
      <c r="S4377" s="77" t="e">
        <f>VLOOKUP($R$1&amp;R4377,定价因子!$E:$F,2,0)</f>
        <v>#N/A</v>
      </c>
      <c r="T4377" s="61"/>
      <c r="U4377" s="63"/>
      <c r="V4377" s="63"/>
      <c r="W4377" s="63"/>
      <c r="X4377" s="3"/>
    </row>
    <row r="4378" spans="1:24">
      <c r="A4378" s="3"/>
      <c r="B4378" s="3"/>
      <c r="C4378" s="3"/>
      <c r="D4378" s="3"/>
      <c r="E4378" s="79"/>
      <c r="F4378" s="3"/>
      <c r="G4378" s="77" t="e">
        <f>VLOOKUP($F$1&amp;F4378,定价因子!E:F,2,0)</f>
        <v>#N/A</v>
      </c>
      <c r="H4378" s="3"/>
      <c r="I4378" s="77" t="e">
        <f>VLOOKUP($H$1&amp;H4378,定价因子!E:F,2,0)</f>
        <v>#N/A</v>
      </c>
      <c r="J4378" s="3"/>
      <c r="K4378" s="77" t="e">
        <f>VLOOKUP($J$1&amp;J4378,定价因子!E:F,2,0)</f>
        <v>#N/A</v>
      </c>
      <c r="L4378" s="3"/>
      <c r="M4378" s="77" t="e">
        <f>VLOOKUP($L$1&amp;L4378,定价因子!E:F,2,0)</f>
        <v>#N/A</v>
      </c>
      <c r="N4378" s="3"/>
      <c r="O4378" s="77" t="e">
        <f>VLOOKUP($N$1&amp;N4378,定价因子!E:F,2,0)</f>
        <v>#N/A</v>
      </c>
      <c r="P4378" s="3"/>
      <c r="Q4378" s="55" t="e">
        <f>VLOOKUP($P$1&amp;P4378,定价因子!$E:$F,2,0)</f>
        <v>#N/A</v>
      </c>
      <c r="R4378" s="3"/>
      <c r="S4378" s="77" t="e">
        <f>VLOOKUP($R$1&amp;R4378,定价因子!$E:$F,2,0)</f>
        <v>#N/A</v>
      </c>
      <c r="T4378" s="61"/>
      <c r="U4378" s="63"/>
      <c r="V4378" s="63"/>
      <c r="W4378" s="63"/>
      <c r="X4378" s="3"/>
    </row>
    <row r="4379" spans="1:24">
      <c r="A4379" s="3"/>
      <c r="B4379" s="3"/>
      <c r="C4379" s="3"/>
      <c r="D4379" s="3"/>
      <c r="E4379" s="79"/>
      <c r="F4379" s="3"/>
      <c r="G4379" s="77" t="e">
        <f>VLOOKUP($F$1&amp;F4379,定价因子!E:F,2,0)</f>
        <v>#N/A</v>
      </c>
      <c r="H4379" s="3"/>
      <c r="I4379" s="77" t="e">
        <f>VLOOKUP($H$1&amp;H4379,定价因子!E:F,2,0)</f>
        <v>#N/A</v>
      </c>
      <c r="J4379" s="3"/>
      <c r="K4379" s="77" t="e">
        <f>VLOOKUP($J$1&amp;J4379,定价因子!E:F,2,0)</f>
        <v>#N/A</v>
      </c>
      <c r="L4379" s="3"/>
      <c r="M4379" s="77" t="e">
        <f>VLOOKUP($L$1&amp;L4379,定价因子!E:F,2,0)</f>
        <v>#N/A</v>
      </c>
      <c r="N4379" s="3"/>
      <c r="O4379" s="77" t="e">
        <f>VLOOKUP($N$1&amp;N4379,定价因子!E:F,2,0)</f>
        <v>#N/A</v>
      </c>
      <c r="P4379" s="3"/>
      <c r="Q4379" s="55" t="e">
        <f>VLOOKUP($P$1&amp;P4379,定价因子!$E:$F,2,0)</f>
        <v>#N/A</v>
      </c>
      <c r="R4379" s="3"/>
      <c r="S4379" s="77" t="e">
        <f>VLOOKUP($R$1&amp;R4379,定价因子!$E:$F,2,0)</f>
        <v>#N/A</v>
      </c>
      <c r="T4379" s="61"/>
      <c r="U4379" s="63"/>
      <c r="V4379" s="63"/>
      <c r="W4379" s="63"/>
      <c r="X4379" s="3"/>
    </row>
    <row r="4380" spans="1:24">
      <c r="A4380" s="3"/>
      <c r="B4380" s="3"/>
      <c r="C4380" s="3"/>
      <c r="D4380" s="3"/>
      <c r="E4380" s="79"/>
      <c r="F4380" s="3"/>
      <c r="G4380" s="77" t="e">
        <f>VLOOKUP($F$1&amp;F4380,定价因子!E:F,2,0)</f>
        <v>#N/A</v>
      </c>
      <c r="H4380" s="3"/>
      <c r="I4380" s="77" t="e">
        <f>VLOOKUP($H$1&amp;H4380,定价因子!E:F,2,0)</f>
        <v>#N/A</v>
      </c>
      <c r="J4380" s="3"/>
      <c r="K4380" s="77" t="e">
        <f>VLOOKUP($J$1&amp;J4380,定价因子!E:F,2,0)</f>
        <v>#N/A</v>
      </c>
      <c r="L4380" s="3"/>
      <c r="M4380" s="77" t="e">
        <f>VLOOKUP($L$1&amp;L4380,定价因子!E:F,2,0)</f>
        <v>#N/A</v>
      </c>
      <c r="N4380" s="3"/>
      <c r="O4380" s="77" t="e">
        <f>VLOOKUP($N$1&amp;N4380,定价因子!E:F,2,0)</f>
        <v>#N/A</v>
      </c>
      <c r="P4380" s="3"/>
      <c r="Q4380" s="55" t="e">
        <f>VLOOKUP($P$1&amp;P4380,定价因子!$E:$F,2,0)</f>
        <v>#N/A</v>
      </c>
      <c r="R4380" s="3"/>
      <c r="S4380" s="77" t="e">
        <f>VLOOKUP($R$1&amp;R4380,定价因子!$E:$F,2,0)</f>
        <v>#N/A</v>
      </c>
      <c r="T4380" s="61"/>
      <c r="U4380" s="63"/>
      <c r="V4380" s="63"/>
      <c r="W4380" s="63"/>
      <c r="X4380" s="3"/>
    </row>
    <row r="4381" spans="1:24">
      <c r="A4381" s="3"/>
      <c r="B4381" s="3"/>
      <c r="C4381" s="3"/>
      <c r="D4381" s="3"/>
      <c r="E4381" s="79"/>
      <c r="F4381" s="3"/>
      <c r="G4381" s="77" t="e">
        <f>VLOOKUP($F$1&amp;F4381,定价因子!E:F,2,0)</f>
        <v>#N/A</v>
      </c>
      <c r="H4381" s="3"/>
      <c r="I4381" s="77" t="e">
        <f>VLOOKUP($H$1&amp;H4381,定价因子!E:F,2,0)</f>
        <v>#N/A</v>
      </c>
      <c r="J4381" s="3"/>
      <c r="K4381" s="77" t="e">
        <f>VLOOKUP($J$1&amp;J4381,定价因子!E:F,2,0)</f>
        <v>#N/A</v>
      </c>
      <c r="L4381" s="3"/>
      <c r="M4381" s="77" t="e">
        <f>VLOOKUP($L$1&amp;L4381,定价因子!E:F,2,0)</f>
        <v>#N/A</v>
      </c>
      <c r="N4381" s="3"/>
      <c r="O4381" s="77" t="e">
        <f>VLOOKUP($N$1&amp;N4381,定价因子!E:F,2,0)</f>
        <v>#N/A</v>
      </c>
      <c r="P4381" s="3"/>
      <c r="Q4381" s="55" t="e">
        <f>VLOOKUP($P$1&amp;P4381,定价因子!$E:$F,2,0)</f>
        <v>#N/A</v>
      </c>
      <c r="R4381" s="3"/>
      <c r="S4381" s="77" t="e">
        <f>VLOOKUP($R$1&amp;R4381,定价因子!$E:$F,2,0)</f>
        <v>#N/A</v>
      </c>
      <c r="T4381" s="61"/>
      <c r="U4381" s="63"/>
      <c r="V4381" s="63"/>
      <c r="W4381" s="63"/>
      <c r="X4381" s="3"/>
    </row>
    <row r="4382" spans="1:24">
      <c r="A4382" s="3"/>
      <c r="B4382" s="3"/>
      <c r="C4382" s="3"/>
      <c r="D4382" s="3"/>
      <c r="E4382" s="79"/>
      <c r="F4382" s="3"/>
      <c r="G4382" s="77" t="e">
        <f>VLOOKUP($F$1&amp;F4382,定价因子!E:F,2,0)</f>
        <v>#N/A</v>
      </c>
      <c r="H4382" s="3"/>
      <c r="I4382" s="77" t="e">
        <f>VLOOKUP($H$1&amp;H4382,定价因子!E:F,2,0)</f>
        <v>#N/A</v>
      </c>
      <c r="J4382" s="3"/>
      <c r="K4382" s="77" t="e">
        <f>VLOOKUP($J$1&amp;J4382,定价因子!E:F,2,0)</f>
        <v>#N/A</v>
      </c>
      <c r="L4382" s="3"/>
      <c r="M4382" s="77" t="e">
        <f>VLOOKUP($L$1&amp;L4382,定价因子!E:F,2,0)</f>
        <v>#N/A</v>
      </c>
      <c r="N4382" s="3"/>
      <c r="O4382" s="77" t="e">
        <f>VLOOKUP($N$1&amp;N4382,定价因子!E:F,2,0)</f>
        <v>#N/A</v>
      </c>
      <c r="P4382" s="3"/>
      <c r="Q4382" s="55" t="e">
        <f>VLOOKUP($P$1&amp;P4382,定价因子!$E:$F,2,0)</f>
        <v>#N/A</v>
      </c>
      <c r="R4382" s="3"/>
      <c r="S4382" s="77" t="e">
        <f>VLOOKUP($R$1&amp;R4382,定价因子!$E:$F,2,0)</f>
        <v>#N/A</v>
      </c>
      <c r="T4382" s="61"/>
      <c r="U4382" s="63"/>
      <c r="V4382" s="63"/>
      <c r="W4382" s="63"/>
      <c r="X4382" s="3"/>
    </row>
    <row r="4383" spans="1:24">
      <c r="A4383" s="3"/>
      <c r="B4383" s="3"/>
      <c r="C4383" s="3"/>
      <c r="D4383" s="3"/>
      <c r="E4383" s="79"/>
      <c r="F4383" s="3"/>
      <c r="G4383" s="77" t="e">
        <f>VLOOKUP($F$1&amp;F4383,定价因子!E:F,2,0)</f>
        <v>#N/A</v>
      </c>
      <c r="H4383" s="3"/>
      <c r="I4383" s="77" t="e">
        <f>VLOOKUP($H$1&amp;H4383,定价因子!E:F,2,0)</f>
        <v>#N/A</v>
      </c>
      <c r="J4383" s="3"/>
      <c r="K4383" s="77" t="e">
        <f>VLOOKUP($J$1&amp;J4383,定价因子!E:F,2,0)</f>
        <v>#N/A</v>
      </c>
      <c r="L4383" s="3"/>
      <c r="M4383" s="77" t="e">
        <f>VLOOKUP($L$1&amp;L4383,定价因子!E:F,2,0)</f>
        <v>#N/A</v>
      </c>
      <c r="N4383" s="3"/>
      <c r="O4383" s="77" t="e">
        <f>VLOOKUP($N$1&amp;N4383,定价因子!E:F,2,0)</f>
        <v>#N/A</v>
      </c>
      <c r="P4383" s="3"/>
      <c r="Q4383" s="55" t="e">
        <f>VLOOKUP($P$1&amp;P4383,定价因子!$E:$F,2,0)</f>
        <v>#N/A</v>
      </c>
      <c r="R4383" s="3"/>
      <c r="S4383" s="77" t="e">
        <f>VLOOKUP($R$1&amp;R4383,定价因子!$E:$F,2,0)</f>
        <v>#N/A</v>
      </c>
      <c r="T4383" s="61"/>
      <c r="U4383" s="63"/>
      <c r="V4383" s="63"/>
      <c r="W4383" s="63"/>
      <c r="X4383" s="3"/>
    </row>
    <row r="4384" spans="1:24">
      <c r="A4384" s="3"/>
      <c r="B4384" s="3"/>
      <c r="C4384" s="3"/>
      <c r="D4384" s="3"/>
      <c r="E4384" s="79"/>
      <c r="F4384" s="3"/>
      <c r="G4384" s="77" t="e">
        <f>VLOOKUP($F$1&amp;F4384,定价因子!E:F,2,0)</f>
        <v>#N/A</v>
      </c>
      <c r="H4384" s="3"/>
      <c r="I4384" s="77" t="e">
        <f>VLOOKUP($H$1&amp;H4384,定价因子!E:F,2,0)</f>
        <v>#N/A</v>
      </c>
      <c r="J4384" s="3"/>
      <c r="K4384" s="77" t="e">
        <f>VLOOKUP($J$1&amp;J4384,定价因子!E:F,2,0)</f>
        <v>#N/A</v>
      </c>
      <c r="L4384" s="3"/>
      <c r="M4384" s="77" t="e">
        <f>VLOOKUP($L$1&amp;L4384,定价因子!E:F,2,0)</f>
        <v>#N/A</v>
      </c>
      <c r="N4384" s="3"/>
      <c r="O4384" s="77" t="e">
        <f>VLOOKUP($N$1&amp;N4384,定价因子!E:F,2,0)</f>
        <v>#N/A</v>
      </c>
      <c r="P4384" s="3"/>
      <c r="Q4384" s="55" t="e">
        <f>VLOOKUP($P$1&amp;P4384,定价因子!$E:$F,2,0)</f>
        <v>#N/A</v>
      </c>
      <c r="R4384" s="3"/>
      <c r="S4384" s="77" t="e">
        <f>VLOOKUP($R$1&amp;R4384,定价因子!$E:$F,2,0)</f>
        <v>#N/A</v>
      </c>
      <c r="T4384" s="61"/>
      <c r="U4384" s="63"/>
      <c r="V4384" s="63"/>
      <c r="W4384" s="63"/>
      <c r="X4384" s="3"/>
    </row>
    <row r="4385" spans="1:24">
      <c r="A4385" s="3"/>
      <c r="B4385" s="3"/>
      <c r="C4385" s="3"/>
      <c r="D4385" s="3"/>
      <c r="E4385" s="79"/>
      <c r="F4385" s="3"/>
      <c r="G4385" s="77" t="e">
        <f>VLOOKUP($F$1&amp;F4385,定价因子!E:F,2,0)</f>
        <v>#N/A</v>
      </c>
      <c r="H4385" s="3"/>
      <c r="I4385" s="77" t="e">
        <f>VLOOKUP($H$1&amp;H4385,定价因子!E:F,2,0)</f>
        <v>#N/A</v>
      </c>
      <c r="J4385" s="3"/>
      <c r="K4385" s="77" t="e">
        <f>VLOOKUP($J$1&amp;J4385,定价因子!E:F,2,0)</f>
        <v>#N/A</v>
      </c>
      <c r="L4385" s="3"/>
      <c r="M4385" s="77" t="e">
        <f>VLOOKUP($L$1&amp;L4385,定价因子!E:F,2,0)</f>
        <v>#N/A</v>
      </c>
      <c r="N4385" s="3"/>
      <c r="O4385" s="77" t="e">
        <f>VLOOKUP($N$1&amp;N4385,定价因子!E:F,2,0)</f>
        <v>#N/A</v>
      </c>
      <c r="P4385" s="3"/>
      <c r="Q4385" s="55" t="e">
        <f>VLOOKUP($P$1&amp;P4385,定价因子!$E:$F,2,0)</f>
        <v>#N/A</v>
      </c>
      <c r="R4385" s="3"/>
      <c r="S4385" s="77" t="e">
        <f>VLOOKUP($R$1&amp;R4385,定价因子!$E:$F,2,0)</f>
        <v>#N/A</v>
      </c>
      <c r="T4385" s="61"/>
      <c r="U4385" s="63"/>
      <c r="V4385" s="63"/>
      <c r="W4385" s="63"/>
      <c r="X4385" s="3"/>
    </row>
    <row r="4386" spans="1:24">
      <c r="A4386" s="3"/>
      <c r="B4386" s="3"/>
      <c r="C4386" s="3"/>
      <c r="D4386" s="3"/>
      <c r="E4386" s="79"/>
      <c r="F4386" s="3"/>
      <c r="G4386" s="77" t="e">
        <f>VLOOKUP($F$1&amp;F4386,定价因子!E:F,2,0)</f>
        <v>#N/A</v>
      </c>
      <c r="H4386" s="3"/>
      <c r="I4386" s="77" t="e">
        <f>VLOOKUP($H$1&amp;H4386,定价因子!E:F,2,0)</f>
        <v>#N/A</v>
      </c>
      <c r="J4386" s="3"/>
      <c r="K4386" s="77" t="e">
        <f>VLOOKUP($J$1&amp;J4386,定价因子!E:F,2,0)</f>
        <v>#N/A</v>
      </c>
      <c r="L4386" s="3"/>
      <c r="M4386" s="77" t="e">
        <f>VLOOKUP($L$1&amp;L4386,定价因子!E:F,2,0)</f>
        <v>#N/A</v>
      </c>
      <c r="N4386" s="3"/>
      <c r="O4386" s="77" t="e">
        <f>VLOOKUP($N$1&amp;N4386,定价因子!E:F,2,0)</f>
        <v>#N/A</v>
      </c>
      <c r="P4386" s="3"/>
      <c r="Q4386" s="55" t="e">
        <f>VLOOKUP($P$1&amp;P4386,定价因子!$E:$F,2,0)</f>
        <v>#N/A</v>
      </c>
      <c r="R4386" s="3"/>
      <c r="S4386" s="77" t="e">
        <f>VLOOKUP($R$1&amp;R4386,定价因子!$E:$F,2,0)</f>
        <v>#N/A</v>
      </c>
      <c r="T4386" s="61"/>
      <c r="U4386" s="63"/>
      <c r="V4386" s="63"/>
      <c r="W4386" s="63"/>
      <c r="X4386" s="3"/>
    </row>
    <row r="4387" spans="1:24">
      <c r="A4387" s="3"/>
      <c r="B4387" s="3"/>
      <c r="C4387" s="3"/>
      <c r="D4387" s="3"/>
      <c r="E4387" s="79"/>
      <c r="F4387" s="3"/>
      <c r="G4387" s="77" t="e">
        <f>VLOOKUP($F$1&amp;F4387,定价因子!E:F,2,0)</f>
        <v>#N/A</v>
      </c>
      <c r="H4387" s="3"/>
      <c r="I4387" s="77" t="e">
        <f>VLOOKUP($H$1&amp;H4387,定价因子!E:F,2,0)</f>
        <v>#N/A</v>
      </c>
      <c r="J4387" s="3"/>
      <c r="K4387" s="77" t="e">
        <f>VLOOKUP($J$1&amp;J4387,定价因子!E:F,2,0)</f>
        <v>#N/A</v>
      </c>
      <c r="L4387" s="3"/>
      <c r="M4387" s="77" t="e">
        <f>VLOOKUP($L$1&amp;L4387,定价因子!E:F,2,0)</f>
        <v>#N/A</v>
      </c>
      <c r="N4387" s="3"/>
      <c r="O4387" s="77" t="e">
        <f>VLOOKUP($N$1&amp;N4387,定价因子!E:F,2,0)</f>
        <v>#N/A</v>
      </c>
      <c r="P4387" s="3"/>
      <c r="Q4387" s="55" t="e">
        <f>VLOOKUP($P$1&amp;P4387,定价因子!$E:$F,2,0)</f>
        <v>#N/A</v>
      </c>
      <c r="R4387" s="3"/>
      <c r="S4387" s="77" t="e">
        <f>VLOOKUP($R$1&amp;R4387,定价因子!$E:$F,2,0)</f>
        <v>#N/A</v>
      </c>
      <c r="T4387" s="61"/>
      <c r="U4387" s="63"/>
      <c r="V4387" s="63"/>
      <c r="W4387" s="63"/>
      <c r="X4387" s="3"/>
    </row>
    <row r="4388" spans="1:24">
      <c r="A4388" s="3"/>
      <c r="B4388" s="3"/>
      <c r="C4388" s="3"/>
      <c r="D4388" s="3"/>
      <c r="E4388" s="79"/>
      <c r="F4388" s="3"/>
      <c r="G4388" s="77" t="e">
        <f>VLOOKUP($F$1&amp;F4388,定价因子!E:F,2,0)</f>
        <v>#N/A</v>
      </c>
      <c r="H4388" s="3"/>
      <c r="I4388" s="77" t="e">
        <f>VLOOKUP($H$1&amp;H4388,定价因子!E:F,2,0)</f>
        <v>#N/A</v>
      </c>
      <c r="J4388" s="3"/>
      <c r="K4388" s="77" t="e">
        <f>VLOOKUP($J$1&amp;J4388,定价因子!E:F,2,0)</f>
        <v>#N/A</v>
      </c>
      <c r="L4388" s="3"/>
      <c r="M4388" s="77" t="e">
        <f>VLOOKUP($L$1&amp;L4388,定价因子!E:F,2,0)</f>
        <v>#N/A</v>
      </c>
      <c r="N4388" s="3"/>
      <c r="O4388" s="77" t="e">
        <f>VLOOKUP($N$1&amp;N4388,定价因子!E:F,2,0)</f>
        <v>#N/A</v>
      </c>
      <c r="P4388" s="3"/>
      <c r="Q4388" s="55" t="e">
        <f>VLOOKUP($P$1&amp;P4388,定价因子!$E:$F,2,0)</f>
        <v>#N/A</v>
      </c>
      <c r="R4388" s="3"/>
      <c r="S4388" s="77" t="e">
        <f>VLOOKUP($R$1&amp;R4388,定价因子!$E:$F,2,0)</f>
        <v>#N/A</v>
      </c>
      <c r="T4388" s="61"/>
      <c r="U4388" s="63"/>
      <c r="V4388" s="63"/>
      <c r="W4388" s="63"/>
      <c r="X4388" s="3"/>
    </row>
    <row r="4389" spans="1:24">
      <c r="A4389" s="3"/>
      <c r="B4389" s="3"/>
      <c r="C4389" s="3"/>
      <c r="D4389" s="3"/>
      <c r="E4389" s="79"/>
      <c r="F4389" s="3"/>
      <c r="G4389" s="77" t="e">
        <f>VLOOKUP($F$1&amp;F4389,定价因子!E:F,2,0)</f>
        <v>#N/A</v>
      </c>
      <c r="H4389" s="3"/>
      <c r="I4389" s="77" t="e">
        <f>VLOOKUP($H$1&amp;H4389,定价因子!E:F,2,0)</f>
        <v>#N/A</v>
      </c>
      <c r="J4389" s="3"/>
      <c r="K4389" s="77" t="e">
        <f>VLOOKUP($J$1&amp;J4389,定价因子!E:F,2,0)</f>
        <v>#N/A</v>
      </c>
      <c r="L4389" s="3"/>
      <c r="M4389" s="77" t="e">
        <f>VLOOKUP($L$1&amp;L4389,定价因子!E:F,2,0)</f>
        <v>#N/A</v>
      </c>
      <c r="N4389" s="3"/>
      <c r="O4389" s="77" t="e">
        <f>VLOOKUP($N$1&amp;N4389,定价因子!E:F,2,0)</f>
        <v>#N/A</v>
      </c>
      <c r="P4389" s="3"/>
      <c r="Q4389" s="55" t="e">
        <f>VLOOKUP($P$1&amp;P4389,定价因子!$E:$F,2,0)</f>
        <v>#N/A</v>
      </c>
      <c r="R4389" s="3"/>
      <c r="S4389" s="77" t="e">
        <f>VLOOKUP($R$1&amp;R4389,定价因子!$E:$F,2,0)</f>
        <v>#N/A</v>
      </c>
      <c r="T4389" s="61"/>
      <c r="U4389" s="63"/>
      <c r="V4389" s="63"/>
      <c r="W4389" s="63"/>
      <c r="X4389" s="3"/>
    </row>
    <row r="4390" spans="1:24">
      <c r="A4390" s="3"/>
      <c r="B4390" s="3"/>
      <c r="C4390" s="3"/>
      <c r="D4390" s="3"/>
      <c r="E4390" s="79"/>
      <c r="F4390" s="3"/>
      <c r="G4390" s="77" t="e">
        <f>VLOOKUP($F$1&amp;F4390,定价因子!E:F,2,0)</f>
        <v>#N/A</v>
      </c>
      <c r="H4390" s="3"/>
      <c r="I4390" s="77" t="e">
        <f>VLOOKUP($H$1&amp;H4390,定价因子!E:F,2,0)</f>
        <v>#N/A</v>
      </c>
      <c r="J4390" s="3"/>
      <c r="K4390" s="77" t="e">
        <f>VLOOKUP($J$1&amp;J4390,定价因子!E:F,2,0)</f>
        <v>#N/A</v>
      </c>
      <c r="L4390" s="3"/>
      <c r="M4390" s="77" t="e">
        <f>VLOOKUP($L$1&amp;L4390,定价因子!E:F,2,0)</f>
        <v>#N/A</v>
      </c>
      <c r="N4390" s="3"/>
      <c r="O4390" s="77" t="e">
        <f>VLOOKUP($N$1&amp;N4390,定价因子!E:F,2,0)</f>
        <v>#N/A</v>
      </c>
      <c r="P4390" s="3"/>
      <c r="Q4390" s="55" t="e">
        <f>VLOOKUP($P$1&amp;P4390,定价因子!$E:$F,2,0)</f>
        <v>#N/A</v>
      </c>
      <c r="R4390" s="3"/>
      <c r="S4390" s="77" t="e">
        <f>VLOOKUP($R$1&amp;R4390,定价因子!$E:$F,2,0)</f>
        <v>#N/A</v>
      </c>
      <c r="T4390" s="61"/>
      <c r="U4390" s="63"/>
      <c r="V4390" s="63"/>
      <c r="W4390" s="63"/>
      <c r="X4390" s="3"/>
    </row>
    <row r="4391" spans="1:24">
      <c r="A4391" s="3"/>
      <c r="B4391" s="3"/>
      <c r="C4391" s="3"/>
      <c r="D4391" s="3"/>
      <c r="E4391" s="79"/>
      <c r="F4391" s="3"/>
      <c r="G4391" s="77" t="e">
        <f>VLOOKUP($F$1&amp;F4391,定价因子!E:F,2,0)</f>
        <v>#N/A</v>
      </c>
      <c r="H4391" s="3"/>
      <c r="I4391" s="77" t="e">
        <f>VLOOKUP($H$1&amp;H4391,定价因子!E:F,2,0)</f>
        <v>#N/A</v>
      </c>
      <c r="J4391" s="3"/>
      <c r="K4391" s="77" t="e">
        <f>VLOOKUP($J$1&amp;J4391,定价因子!E:F,2,0)</f>
        <v>#N/A</v>
      </c>
      <c r="L4391" s="3"/>
      <c r="M4391" s="77" t="e">
        <f>VLOOKUP($L$1&amp;L4391,定价因子!E:F,2,0)</f>
        <v>#N/A</v>
      </c>
      <c r="N4391" s="3"/>
      <c r="O4391" s="77" t="e">
        <f>VLOOKUP($N$1&amp;N4391,定价因子!E:F,2,0)</f>
        <v>#N/A</v>
      </c>
      <c r="P4391" s="3"/>
      <c r="Q4391" s="55" t="e">
        <f>VLOOKUP($P$1&amp;P4391,定价因子!$E:$F,2,0)</f>
        <v>#N/A</v>
      </c>
      <c r="R4391" s="3"/>
      <c r="S4391" s="77" t="e">
        <f>VLOOKUP($R$1&amp;R4391,定价因子!$E:$F,2,0)</f>
        <v>#N/A</v>
      </c>
      <c r="T4391" s="61"/>
      <c r="U4391" s="63"/>
      <c r="V4391" s="63"/>
      <c r="W4391" s="63"/>
      <c r="X4391" s="3"/>
    </row>
    <row r="4392" spans="1:24">
      <c r="A4392" s="3"/>
      <c r="B4392" s="3"/>
      <c r="C4392" s="3"/>
      <c r="D4392" s="3"/>
      <c r="E4392" s="79"/>
      <c r="F4392" s="3"/>
      <c r="G4392" s="77" t="e">
        <f>VLOOKUP($F$1&amp;F4392,定价因子!E:F,2,0)</f>
        <v>#N/A</v>
      </c>
      <c r="H4392" s="3"/>
      <c r="I4392" s="77" t="e">
        <f>VLOOKUP($H$1&amp;H4392,定价因子!E:F,2,0)</f>
        <v>#N/A</v>
      </c>
      <c r="J4392" s="3"/>
      <c r="K4392" s="77" t="e">
        <f>VLOOKUP($J$1&amp;J4392,定价因子!E:F,2,0)</f>
        <v>#N/A</v>
      </c>
      <c r="L4392" s="3"/>
      <c r="M4392" s="77" t="e">
        <f>VLOOKUP($L$1&amp;L4392,定价因子!E:F,2,0)</f>
        <v>#N/A</v>
      </c>
      <c r="N4392" s="3"/>
      <c r="O4392" s="77" t="e">
        <f>VLOOKUP($N$1&amp;N4392,定价因子!E:F,2,0)</f>
        <v>#N/A</v>
      </c>
      <c r="P4392" s="3"/>
      <c r="Q4392" s="55" t="e">
        <f>VLOOKUP($P$1&amp;P4392,定价因子!$E:$F,2,0)</f>
        <v>#N/A</v>
      </c>
      <c r="R4392" s="3"/>
      <c r="S4392" s="77" t="e">
        <f>VLOOKUP($R$1&amp;R4392,定价因子!$E:$F,2,0)</f>
        <v>#N/A</v>
      </c>
      <c r="T4392" s="61"/>
      <c r="U4392" s="63"/>
      <c r="V4392" s="63"/>
      <c r="W4392" s="63"/>
      <c r="X4392" s="3"/>
    </row>
    <row r="4393" spans="1:24">
      <c r="A4393" s="3"/>
      <c r="B4393" s="3"/>
      <c r="C4393" s="3"/>
      <c r="D4393" s="3"/>
      <c r="E4393" s="79"/>
      <c r="F4393" s="3"/>
      <c r="G4393" s="77" t="e">
        <f>VLOOKUP($F$1&amp;F4393,定价因子!E:F,2,0)</f>
        <v>#N/A</v>
      </c>
      <c r="H4393" s="3"/>
      <c r="I4393" s="77" t="e">
        <f>VLOOKUP($H$1&amp;H4393,定价因子!E:F,2,0)</f>
        <v>#N/A</v>
      </c>
      <c r="J4393" s="3"/>
      <c r="K4393" s="77" t="e">
        <f>VLOOKUP($J$1&amp;J4393,定价因子!E:F,2,0)</f>
        <v>#N/A</v>
      </c>
      <c r="L4393" s="3"/>
      <c r="M4393" s="77" t="e">
        <f>VLOOKUP($L$1&amp;L4393,定价因子!E:F,2,0)</f>
        <v>#N/A</v>
      </c>
      <c r="N4393" s="3"/>
      <c r="O4393" s="77" t="e">
        <f>VLOOKUP($N$1&amp;N4393,定价因子!E:F,2,0)</f>
        <v>#N/A</v>
      </c>
      <c r="P4393" s="3"/>
      <c r="Q4393" s="55" t="e">
        <f>VLOOKUP($P$1&amp;P4393,定价因子!$E:$F,2,0)</f>
        <v>#N/A</v>
      </c>
      <c r="R4393" s="3"/>
      <c r="S4393" s="77" t="e">
        <f>VLOOKUP($R$1&amp;R4393,定价因子!$E:$F,2,0)</f>
        <v>#N/A</v>
      </c>
      <c r="T4393" s="61"/>
      <c r="U4393" s="63"/>
      <c r="V4393" s="63"/>
      <c r="W4393" s="63"/>
      <c r="X4393" s="3"/>
    </row>
    <row r="4394" spans="1:24">
      <c r="A4394" s="3"/>
      <c r="B4394" s="3"/>
      <c r="C4394" s="3"/>
      <c r="D4394" s="3"/>
      <c r="E4394" s="79"/>
      <c r="F4394" s="3"/>
      <c r="G4394" s="77" t="e">
        <f>VLOOKUP($F$1&amp;F4394,定价因子!E:F,2,0)</f>
        <v>#N/A</v>
      </c>
      <c r="H4394" s="3"/>
      <c r="I4394" s="77" t="e">
        <f>VLOOKUP($H$1&amp;H4394,定价因子!E:F,2,0)</f>
        <v>#N/A</v>
      </c>
      <c r="J4394" s="3"/>
      <c r="K4394" s="77" t="e">
        <f>VLOOKUP($J$1&amp;J4394,定价因子!E:F,2,0)</f>
        <v>#N/A</v>
      </c>
      <c r="L4394" s="3"/>
      <c r="M4394" s="77" t="e">
        <f>VLOOKUP($L$1&amp;L4394,定价因子!E:F,2,0)</f>
        <v>#N/A</v>
      </c>
      <c r="N4394" s="3"/>
      <c r="O4394" s="77" t="e">
        <f>VLOOKUP($N$1&amp;N4394,定价因子!E:F,2,0)</f>
        <v>#N/A</v>
      </c>
      <c r="P4394" s="3"/>
      <c r="Q4394" s="55" t="e">
        <f>VLOOKUP($P$1&amp;P4394,定价因子!$E:$F,2,0)</f>
        <v>#N/A</v>
      </c>
      <c r="R4394" s="3"/>
      <c r="S4394" s="77" t="e">
        <f>VLOOKUP($R$1&amp;R4394,定价因子!$E:$F,2,0)</f>
        <v>#N/A</v>
      </c>
      <c r="T4394" s="61"/>
      <c r="U4394" s="63"/>
      <c r="V4394" s="63"/>
      <c r="W4394" s="63"/>
      <c r="X4394" s="3"/>
    </row>
    <row r="4395" spans="1:24">
      <c r="A4395" s="3"/>
      <c r="B4395" s="3"/>
      <c r="C4395" s="3"/>
      <c r="D4395" s="3"/>
      <c r="E4395" s="79"/>
      <c r="F4395" s="3"/>
      <c r="G4395" s="77" t="e">
        <f>VLOOKUP($F$1&amp;F4395,定价因子!E:F,2,0)</f>
        <v>#N/A</v>
      </c>
      <c r="H4395" s="3"/>
      <c r="I4395" s="77" t="e">
        <f>VLOOKUP($H$1&amp;H4395,定价因子!E:F,2,0)</f>
        <v>#N/A</v>
      </c>
      <c r="J4395" s="3"/>
      <c r="K4395" s="77" t="e">
        <f>VLOOKUP($J$1&amp;J4395,定价因子!E:F,2,0)</f>
        <v>#N/A</v>
      </c>
      <c r="L4395" s="3"/>
      <c r="M4395" s="77" t="e">
        <f>VLOOKUP($L$1&amp;L4395,定价因子!E:F,2,0)</f>
        <v>#N/A</v>
      </c>
      <c r="N4395" s="3"/>
      <c r="O4395" s="77" t="e">
        <f>VLOOKUP($N$1&amp;N4395,定价因子!E:F,2,0)</f>
        <v>#N/A</v>
      </c>
      <c r="P4395" s="3"/>
      <c r="Q4395" s="55" t="e">
        <f>VLOOKUP($P$1&amp;P4395,定价因子!$E:$F,2,0)</f>
        <v>#N/A</v>
      </c>
      <c r="R4395" s="3"/>
      <c r="S4395" s="77" t="e">
        <f>VLOOKUP($R$1&amp;R4395,定价因子!$E:$F,2,0)</f>
        <v>#N/A</v>
      </c>
      <c r="T4395" s="61"/>
      <c r="U4395" s="63"/>
      <c r="V4395" s="63"/>
      <c r="W4395" s="63"/>
      <c r="X4395" s="3"/>
    </row>
    <row r="4396" spans="1:24">
      <c r="A4396" s="3"/>
      <c r="B4396" s="3"/>
      <c r="C4396" s="3"/>
      <c r="D4396" s="3"/>
      <c r="E4396" s="79"/>
      <c r="F4396" s="3"/>
      <c r="G4396" s="77" t="e">
        <f>VLOOKUP($F$1&amp;F4396,定价因子!E:F,2,0)</f>
        <v>#N/A</v>
      </c>
      <c r="H4396" s="3"/>
      <c r="I4396" s="77" t="e">
        <f>VLOOKUP($H$1&amp;H4396,定价因子!E:F,2,0)</f>
        <v>#N/A</v>
      </c>
      <c r="J4396" s="3"/>
      <c r="K4396" s="77" t="e">
        <f>VLOOKUP($J$1&amp;J4396,定价因子!E:F,2,0)</f>
        <v>#N/A</v>
      </c>
      <c r="L4396" s="3"/>
      <c r="M4396" s="77" t="e">
        <f>VLOOKUP($L$1&amp;L4396,定价因子!E:F,2,0)</f>
        <v>#N/A</v>
      </c>
      <c r="N4396" s="3"/>
      <c r="O4396" s="77" t="e">
        <f>VLOOKUP($N$1&amp;N4396,定价因子!E:F,2,0)</f>
        <v>#N/A</v>
      </c>
      <c r="P4396" s="3"/>
      <c r="Q4396" s="55" t="e">
        <f>VLOOKUP($P$1&amp;P4396,定价因子!$E:$F,2,0)</f>
        <v>#N/A</v>
      </c>
      <c r="R4396" s="3"/>
      <c r="S4396" s="77" t="e">
        <f>VLOOKUP($R$1&amp;R4396,定价因子!$E:$F,2,0)</f>
        <v>#N/A</v>
      </c>
      <c r="T4396" s="61"/>
      <c r="U4396" s="63"/>
      <c r="V4396" s="63"/>
      <c r="W4396" s="63"/>
      <c r="X4396" s="3"/>
    </row>
    <row r="4397" spans="1:24">
      <c r="A4397" s="3"/>
      <c r="B4397" s="3"/>
      <c r="C4397" s="3"/>
      <c r="D4397" s="3"/>
      <c r="E4397" s="79"/>
      <c r="F4397" s="3"/>
      <c r="G4397" s="77" t="e">
        <f>VLOOKUP($F$1&amp;F4397,定价因子!E:F,2,0)</f>
        <v>#N/A</v>
      </c>
      <c r="H4397" s="3"/>
      <c r="I4397" s="77" t="e">
        <f>VLOOKUP($H$1&amp;H4397,定价因子!E:F,2,0)</f>
        <v>#N/A</v>
      </c>
      <c r="J4397" s="3"/>
      <c r="K4397" s="77" t="e">
        <f>VLOOKUP($J$1&amp;J4397,定价因子!E:F,2,0)</f>
        <v>#N/A</v>
      </c>
      <c r="L4397" s="3"/>
      <c r="M4397" s="77" t="e">
        <f>VLOOKUP($L$1&amp;L4397,定价因子!E:F,2,0)</f>
        <v>#N/A</v>
      </c>
      <c r="N4397" s="3"/>
      <c r="O4397" s="77" t="e">
        <f>VLOOKUP($N$1&amp;N4397,定价因子!E:F,2,0)</f>
        <v>#N/A</v>
      </c>
      <c r="P4397" s="3"/>
      <c r="Q4397" s="55" t="e">
        <f>VLOOKUP($P$1&amp;P4397,定价因子!$E:$F,2,0)</f>
        <v>#N/A</v>
      </c>
      <c r="R4397" s="3"/>
      <c r="S4397" s="77" t="e">
        <f>VLOOKUP($R$1&amp;R4397,定价因子!$E:$F,2,0)</f>
        <v>#N/A</v>
      </c>
      <c r="T4397" s="61"/>
      <c r="U4397" s="63"/>
      <c r="V4397" s="63"/>
      <c r="W4397" s="63"/>
      <c r="X4397" s="3"/>
    </row>
    <row r="4398" spans="1:24">
      <c r="A4398" s="3"/>
      <c r="B4398" s="3"/>
      <c r="C4398" s="3"/>
      <c r="D4398" s="3"/>
      <c r="E4398" s="79"/>
      <c r="F4398" s="3"/>
      <c r="G4398" s="77" t="e">
        <f>VLOOKUP($F$1&amp;F4398,定价因子!E:F,2,0)</f>
        <v>#N/A</v>
      </c>
      <c r="H4398" s="3"/>
      <c r="I4398" s="77" t="e">
        <f>VLOOKUP($H$1&amp;H4398,定价因子!E:F,2,0)</f>
        <v>#N/A</v>
      </c>
      <c r="J4398" s="3"/>
      <c r="K4398" s="77" t="e">
        <f>VLOOKUP($J$1&amp;J4398,定价因子!E:F,2,0)</f>
        <v>#N/A</v>
      </c>
      <c r="L4398" s="3"/>
      <c r="M4398" s="77" t="e">
        <f>VLOOKUP($L$1&amp;L4398,定价因子!E:F,2,0)</f>
        <v>#N/A</v>
      </c>
      <c r="N4398" s="3"/>
      <c r="O4398" s="77" t="e">
        <f>VLOOKUP($N$1&amp;N4398,定价因子!E:F,2,0)</f>
        <v>#N/A</v>
      </c>
      <c r="P4398" s="3"/>
      <c r="Q4398" s="55" t="e">
        <f>VLOOKUP($P$1&amp;P4398,定价因子!$E:$F,2,0)</f>
        <v>#N/A</v>
      </c>
      <c r="R4398" s="3"/>
      <c r="S4398" s="77" t="e">
        <f>VLOOKUP($R$1&amp;R4398,定价因子!$E:$F,2,0)</f>
        <v>#N/A</v>
      </c>
      <c r="T4398" s="61"/>
      <c r="U4398" s="63"/>
      <c r="V4398" s="63"/>
      <c r="W4398" s="63"/>
      <c r="X4398" s="3"/>
    </row>
    <row r="4399" spans="1:24">
      <c r="A4399" s="3"/>
      <c r="B4399" s="3"/>
      <c r="C4399" s="3"/>
      <c r="D4399" s="3"/>
      <c r="E4399" s="79"/>
      <c r="F4399" s="3"/>
      <c r="G4399" s="77" t="e">
        <f>VLOOKUP($F$1&amp;F4399,定价因子!E:F,2,0)</f>
        <v>#N/A</v>
      </c>
      <c r="H4399" s="3"/>
      <c r="I4399" s="77" t="e">
        <f>VLOOKUP($H$1&amp;H4399,定价因子!E:F,2,0)</f>
        <v>#N/A</v>
      </c>
      <c r="J4399" s="3"/>
      <c r="K4399" s="77" t="e">
        <f>VLOOKUP($J$1&amp;J4399,定价因子!E:F,2,0)</f>
        <v>#N/A</v>
      </c>
      <c r="L4399" s="3"/>
      <c r="M4399" s="77" t="e">
        <f>VLOOKUP($L$1&amp;L4399,定价因子!E:F,2,0)</f>
        <v>#N/A</v>
      </c>
      <c r="N4399" s="3"/>
      <c r="O4399" s="77" t="e">
        <f>VLOOKUP($N$1&amp;N4399,定价因子!E:F,2,0)</f>
        <v>#N/A</v>
      </c>
      <c r="P4399" s="3"/>
      <c r="Q4399" s="55" t="e">
        <f>VLOOKUP($P$1&amp;P4399,定价因子!$E:$F,2,0)</f>
        <v>#N/A</v>
      </c>
      <c r="R4399" s="3"/>
      <c r="S4399" s="77" t="e">
        <f>VLOOKUP($R$1&amp;R4399,定价因子!$E:$F,2,0)</f>
        <v>#N/A</v>
      </c>
      <c r="T4399" s="61"/>
      <c r="U4399" s="63"/>
      <c r="V4399" s="63"/>
      <c r="W4399" s="63"/>
      <c r="X4399" s="3"/>
    </row>
    <row r="4400" spans="1:24">
      <c r="A4400" s="3"/>
      <c r="B4400" s="3"/>
      <c r="C4400" s="3"/>
      <c r="D4400" s="3"/>
      <c r="E4400" s="79"/>
      <c r="F4400" s="3"/>
      <c r="G4400" s="77" t="e">
        <f>VLOOKUP($F$1&amp;F4400,定价因子!E:F,2,0)</f>
        <v>#N/A</v>
      </c>
      <c r="H4400" s="3"/>
      <c r="I4400" s="77" t="e">
        <f>VLOOKUP($H$1&amp;H4400,定价因子!E:F,2,0)</f>
        <v>#N/A</v>
      </c>
      <c r="J4400" s="3"/>
      <c r="K4400" s="77" t="e">
        <f>VLOOKUP($J$1&amp;J4400,定价因子!E:F,2,0)</f>
        <v>#N/A</v>
      </c>
      <c r="L4400" s="3"/>
      <c r="M4400" s="77" t="e">
        <f>VLOOKUP($L$1&amp;L4400,定价因子!E:F,2,0)</f>
        <v>#N/A</v>
      </c>
      <c r="N4400" s="3"/>
      <c r="O4400" s="77" t="e">
        <f>VLOOKUP($N$1&amp;N4400,定价因子!E:F,2,0)</f>
        <v>#N/A</v>
      </c>
      <c r="P4400" s="3"/>
      <c r="Q4400" s="55" t="e">
        <f>VLOOKUP($P$1&amp;P4400,定价因子!$E:$F,2,0)</f>
        <v>#N/A</v>
      </c>
      <c r="R4400" s="3"/>
      <c r="S4400" s="77" t="e">
        <f>VLOOKUP($R$1&amp;R4400,定价因子!$E:$F,2,0)</f>
        <v>#N/A</v>
      </c>
      <c r="T4400" s="61"/>
      <c r="U4400" s="63"/>
      <c r="V4400" s="63"/>
      <c r="W4400" s="63"/>
      <c r="X4400" s="3"/>
    </row>
    <row r="4401" spans="1:24">
      <c r="A4401" s="3"/>
      <c r="B4401" s="3"/>
      <c r="C4401" s="3"/>
      <c r="D4401" s="3"/>
      <c r="E4401" s="79"/>
      <c r="F4401" s="3"/>
      <c r="G4401" s="77" t="e">
        <f>VLOOKUP($F$1&amp;F4401,定价因子!E:F,2,0)</f>
        <v>#N/A</v>
      </c>
      <c r="H4401" s="3"/>
      <c r="I4401" s="77" t="e">
        <f>VLOOKUP($H$1&amp;H4401,定价因子!E:F,2,0)</f>
        <v>#N/A</v>
      </c>
      <c r="J4401" s="3"/>
      <c r="K4401" s="77" t="e">
        <f>VLOOKUP($J$1&amp;J4401,定价因子!E:F,2,0)</f>
        <v>#N/A</v>
      </c>
      <c r="L4401" s="3"/>
      <c r="M4401" s="77" t="e">
        <f>VLOOKUP($L$1&amp;L4401,定价因子!E:F,2,0)</f>
        <v>#N/A</v>
      </c>
      <c r="N4401" s="3"/>
      <c r="O4401" s="77" t="e">
        <f>VLOOKUP($N$1&amp;N4401,定价因子!E:F,2,0)</f>
        <v>#N/A</v>
      </c>
      <c r="P4401" s="3"/>
      <c r="Q4401" s="55" t="e">
        <f>VLOOKUP($P$1&amp;P4401,定价因子!$E:$F,2,0)</f>
        <v>#N/A</v>
      </c>
      <c r="R4401" s="3"/>
      <c r="S4401" s="77" t="e">
        <f>VLOOKUP($R$1&amp;R4401,定价因子!$E:$F,2,0)</f>
        <v>#N/A</v>
      </c>
      <c r="T4401" s="61"/>
      <c r="U4401" s="63"/>
      <c r="V4401" s="63"/>
      <c r="W4401" s="63"/>
      <c r="X4401" s="3"/>
    </row>
    <row r="4402" spans="1:24">
      <c r="A4402" s="3"/>
      <c r="B4402" s="3"/>
      <c r="C4402" s="3"/>
      <c r="D4402" s="3"/>
      <c r="E4402" s="79"/>
      <c r="F4402" s="3"/>
      <c r="G4402" s="77" t="e">
        <f>VLOOKUP($F$1&amp;F4402,定价因子!E:F,2,0)</f>
        <v>#N/A</v>
      </c>
      <c r="H4402" s="3"/>
      <c r="I4402" s="77" t="e">
        <f>VLOOKUP($H$1&amp;H4402,定价因子!E:F,2,0)</f>
        <v>#N/A</v>
      </c>
      <c r="J4402" s="3"/>
      <c r="K4402" s="77" t="e">
        <f>VLOOKUP($J$1&amp;J4402,定价因子!E:F,2,0)</f>
        <v>#N/A</v>
      </c>
      <c r="L4402" s="3"/>
      <c r="M4402" s="77" t="e">
        <f>VLOOKUP($L$1&amp;L4402,定价因子!E:F,2,0)</f>
        <v>#N/A</v>
      </c>
      <c r="N4402" s="3"/>
      <c r="O4402" s="77" t="e">
        <f>VLOOKUP($N$1&amp;N4402,定价因子!E:F,2,0)</f>
        <v>#N/A</v>
      </c>
      <c r="P4402" s="3"/>
      <c r="Q4402" s="55" t="e">
        <f>VLOOKUP($P$1&amp;P4402,定价因子!$E:$F,2,0)</f>
        <v>#N/A</v>
      </c>
      <c r="R4402" s="3"/>
      <c r="S4402" s="77" t="e">
        <f>VLOOKUP($R$1&amp;R4402,定价因子!$E:$F,2,0)</f>
        <v>#N/A</v>
      </c>
      <c r="T4402" s="61"/>
      <c r="U4402" s="63"/>
      <c r="V4402" s="63"/>
      <c r="W4402" s="63"/>
      <c r="X4402" s="3"/>
    </row>
    <row r="4403" spans="1:24">
      <c r="A4403" s="3"/>
      <c r="B4403" s="3"/>
      <c r="C4403" s="3"/>
      <c r="D4403" s="3"/>
      <c r="E4403" s="79"/>
      <c r="F4403" s="3"/>
      <c r="G4403" s="77" t="e">
        <f>VLOOKUP($F$1&amp;F4403,定价因子!E:F,2,0)</f>
        <v>#N/A</v>
      </c>
      <c r="H4403" s="3"/>
      <c r="I4403" s="77" t="e">
        <f>VLOOKUP($H$1&amp;H4403,定价因子!E:F,2,0)</f>
        <v>#N/A</v>
      </c>
      <c r="J4403" s="3"/>
      <c r="K4403" s="77" t="e">
        <f>VLOOKUP($J$1&amp;J4403,定价因子!E:F,2,0)</f>
        <v>#N/A</v>
      </c>
      <c r="L4403" s="3"/>
      <c r="M4403" s="77" t="e">
        <f>VLOOKUP($L$1&amp;L4403,定价因子!E:F,2,0)</f>
        <v>#N/A</v>
      </c>
      <c r="N4403" s="3"/>
      <c r="O4403" s="77" t="e">
        <f>VLOOKUP($N$1&amp;N4403,定价因子!E:F,2,0)</f>
        <v>#N/A</v>
      </c>
      <c r="P4403" s="3"/>
      <c r="Q4403" s="55" t="e">
        <f>VLOOKUP($P$1&amp;P4403,定价因子!$E:$F,2,0)</f>
        <v>#N/A</v>
      </c>
      <c r="R4403" s="3"/>
      <c r="S4403" s="77" t="e">
        <f>VLOOKUP($R$1&amp;R4403,定价因子!$E:$F,2,0)</f>
        <v>#N/A</v>
      </c>
      <c r="T4403" s="61"/>
      <c r="U4403" s="63"/>
      <c r="V4403" s="63"/>
      <c r="W4403" s="63"/>
      <c r="X4403" s="3"/>
    </row>
    <row r="4404" spans="1:24">
      <c r="A4404" s="3"/>
      <c r="B4404" s="3"/>
      <c r="C4404" s="3"/>
      <c r="D4404" s="3"/>
      <c r="E4404" s="79"/>
      <c r="F4404" s="3"/>
      <c r="G4404" s="77" t="e">
        <f>VLOOKUP($F$1&amp;F4404,定价因子!E:F,2,0)</f>
        <v>#N/A</v>
      </c>
      <c r="H4404" s="3"/>
      <c r="I4404" s="77" t="e">
        <f>VLOOKUP($H$1&amp;H4404,定价因子!E:F,2,0)</f>
        <v>#N/A</v>
      </c>
      <c r="J4404" s="3"/>
      <c r="K4404" s="77" t="e">
        <f>VLOOKUP($J$1&amp;J4404,定价因子!E:F,2,0)</f>
        <v>#N/A</v>
      </c>
      <c r="L4404" s="3"/>
      <c r="M4404" s="77" t="e">
        <f>VLOOKUP($L$1&amp;L4404,定价因子!E:F,2,0)</f>
        <v>#N/A</v>
      </c>
      <c r="N4404" s="3"/>
      <c r="O4404" s="77" t="e">
        <f>VLOOKUP($N$1&amp;N4404,定价因子!E:F,2,0)</f>
        <v>#N/A</v>
      </c>
      <c r="P4404" s="3"/>
      <c r="Q4404" s="55" t="e">
        <f>VLOOKUP($P$1&amp;P4404,定价因子!$E:$F,2,0)</f>
        <v>#N/A</v>
      </c>
      <c r="R4404" s="3"/>
      <c r="S4404" s="77" t="e">
        <f>VLOOKUP($R$1&amp;R4404,定价因子!$E:$F,2,0)</f>
        <v>#N/A</v>
      </c>
      <c r="T4404" s="61"/>
      <c r="U4404" s="63"/>
      <c r="V4404" s="63"/>
      <c r="W4404" s="63"/>
      <c r="X4404" s="3"/>
    </row>
    <row r="4405" spans="1:24">
      <c r="A4405" s="3"/>
      <c r="B4405" s="3"/>
      <c r="C4405" s="3"/>
      <c r="D4405" s="3"/>
      <c r="E4405" s="79"/>
      <c r="F4405" s="3"/>
      <c r="G4405" s="77" t="e">
        <f>VLOOKUP($F$1&amp;F4405,定价因子!E:F,2,0)</f>
        <v>#N/A</v>
      </c>
      <c r="H4405" s="3"/>
      <c r="I4405" s="77" t="e">
        <f>VLOOKUP($H$1&amp;H4405,定价因子!E:F,2,0)</f>
        <v>#N/A</v>
      </c>
      <c r="J4405" s="3"/>
      <c r="K4405" s="77" t="e">
        <f>VLOOKUP($J$1&amp;J4405,定价因子!E:F,2,0)</f>
        <v>#N/A</v>
      </c>
      <c r="L4405" s="3"/>
      <c r="M4405" s="77" t="e">
        <f>VLOOKUP($L$1&amp;L4405,定价因子!E:F,2,0)</f>
        <v>#N/A</v>
      </c>
      <c r="N4405" s="3"/>
      <c r="O4405" s="77" t="e">
        <f>VLOOKUP($N$1&amp;N4405,定价因子!E:F,2,0)</f>
        <v>#N/A</v>
      </c>
      <c r="P4405" s="3"/>
      <c r="Q4405" s="55" t="e">
        <f>VLOOKUP($P$1&amp;P4405,定价因子!$E:$F,2,0)</f>
        <v>#N/A</v>
      </c>
      <c r="R4405" s="3"/>
      <c r="S4405" s="77" t="e">
        <f>VLOOKUP($R$1&amp;R4405,定价因子!$E:$F,2,0)</f>
        <v>#N/A</v>
      </c>
      <c r="T4405" s="61"/>
      <c r="U4405" s="63"/>
      <c r="V4405" s="63"/>
      <c r="W4405" s="63"/>
      <c r="X4405" s="3"/>
    </row>
    <row r="4406" spans="1:24">
      <c r="A4406" s="3"/>
      <c r="B4406" s="3"/>
      <c r="C4406" s="3"/>
      <c r="D4406" s="3"/>
      <c r="E4406" s="79"/>
      <c r="F4406" s="3"/>
      <c r="G4406" s="77" t="e">
        <f>VLOOKUP($F$1&amp;F4406,定价因子!E:F,2,0)</f>
        <v>#N/A</v>
      </c>
      <c r="H4406" s="3"/>
      <c r="I4406" s="77" t="e">
        <f>VLOOKUP($H$1&amp;H4406,定价因子!E:F,2,0)</f>
        <v>#N/A</v>
      </c>
      <c r="J4406" s="3"/>
      <c r="K4406" s="77" t="e">
        <f>VLOOKUP($J$1&amp;J4406,定价因子!E:F,2,0)</f>
        <v>#N/A</v>
      </c>
      <c r="L4406" s="3"/>
      <c r="M4406" s="77" t="e">
        <f>VLOOKUP($L$1&amp;L4406,定价因子!E:F,2,0)</f>
        <v>#N/A</v>
      </c>
      <c r="N4406" s="3"/>
      <c r="O4406" s="77" t="e">
        <f>VLOOKUP($N$1&amp;N4406,定价因子!E:F,2,0)</f>
        <v>#N/A</v>
      </c>
      <c r="P4406" s="3"/>
      <c r="Q4406" s="55" t="e">
        <f>VLOOKUP($P$1&amp;P4406,定价因子!$E:$F,2,0)</f>
        <v>#N/A</v>
      </c>
      <c r="R4406" s="3"/>
      <c r="S4406" s="77" t="e">
        <f>VLOOKUP($R$1&amp;R4406,定价因子!$E:$F,2,0)</f>
        <v>#N/A</v>
      </c>
      <c r="T4406" s="61"/>
      <c r="U4406" s="63"/>
      <c r="V4406" s="63"/>
      <c r="W4406" s="63"/>
      <c r="X4406" s="3"/>
    </row>
    <row r="4407" spans="1:24">
      <c r="A4407" s="3"/>
      <c r="B4407" s="3"/>
      <c r="C4407" s="3"/>
      <c r="D4407" s="3"/>
      <c r="E4407" s="79"/>
      <c r="F4407" s="3"/>
      <c r="G4407" s="77" t="e">
        <f>VLOOKUP($F$1&amp;F4407,定价因子!E:F,2,0)</f>
        <v>#N/A</v>
      </c>
      <c r="H4407" s="3"/>
      <c r="I4407" s="77" t="e">
        <f>VLOOKUP($H$1&amp;H4407,定价因子!E:F,2,0)</f>
        <v>#N/A</v>
      </c>
      <c r="J4407" s="3"/>
      <c r="K4407" s="77" t="e">
        <f>VLOOKUP($J$1&amp;J4407,定价因子!E:F,2,0)</f>
        <v>#N/A</v>
      </c>
      <c r="L4407" s="3"/>
      <c r="M4407" s="77" t="e">
        <f>VLOOKUP($L$1&amp;L4407,定价因子!E:F,2,0)</f>
        <v>#N/A</v>
      </c>
      <c r="N4407" s="3"/>
      <c r="O4407" s="77" t="e">
        <f>VLOOKUP($N$1&amp;N4407,定价因子!E:F,2,0)</f>
        <v>#N/A</v>
      </c>
      <c r="P4407" s="3"/>
      <c r="Q4407" s="55" t="e">
        <f>VLOOKUP($P$1&amp;P4407,定价因子!$E:$F,2,0)</f>
        <v>#N/A</v>
      </c>
      <c r="R4407" s="3"/>
      <c r="S4407" s="77" t="e">
        <f>VLOOKUP($R$1&amp;R4407,定价因子!$E:$F,2,0)</f>
        <v>#N/A</v>
      </c>
      <c r="T4407" s="61"/>
      <c r="U4407" s="63"/>
      <c r="V4407" s="63"/>
      <c r="W4407" s="63"/>
      <c r="X4407" s="3"/>
    </row>
    <row r="4408" spans="1:24">
      <c r="A4408" s="3"/>
      <c r="B4408" s="3"/>
      <c r="C4408" s="3"/>
      <c r="D4408" s="3"/>
      <c r="E4408" s="79"/>
      <c r="F4408" s="3"/>
      <c r="G4408" s="77" t="e">
        <f>VLOOKUP($F$1&amp;F4408,定价因子!E:F,2,0)</f>
        <v>#N/A</v>
      </c>
      <c r="H4408" s="3"/>
      <c r="I4408" s="77" t="e">
        <f>VLOOKUP($H$1&amp;H4408,定价因子!E:F,2,0)</f>
        <v>#N/A</v>
      </c>
      <c r="J4408" s="3"/>
      <c r="K4408" s="77" t="e">
        <f>VLOOKUP($J$1&amp;J4408,定价因子!E:F,2,0)</f>
        <v>#N/A</v>
      </c>
      <c r="L4408" s="3"/>
      <c r="M4408" s="77" t="e">
        <f>VLOOKUP($L$1&amp;L4408,定价因子!E:F,2,0)</f>
        <v>#N/A</v>
      </c>
      <c r="N4408" s="3"/>
      <c r="O4408" s="77" t="e">
        <f>VLOOKUP($N$1&amp;N4408,定价因子!E:F,2,0)</f>
        <v>#N/A</v>
      </c>
      <c r="P4408" s="3"/>
      <c r="Q4408" s="55" t="e">
        <f>VLOOKUP($P$1&amp;P4408,定价因子!$E:$F,2,0)</f>
        <v>#N/A</v>
      </c>
      <c r="R4408" s="3"/>
      <c r="S4408" s="77" t="e">
        <f>VLOOKUP($R$1&amp;R4408,定价因子!$E:$F,2,0)</f>
        <v>#N/A</v>
      </c>
      <c r="T4408" s="61"/>
      <c r="U4408" s="63"/>
      <c r="V4408" s="63"/>
      <c r="W4408" s="63"/>
      <c r="X4408" s="3"/>
    </row>
    <row r="4409" spans="1:24">
      <c r="A4409" s="3"/>
      <c r="B4409" s="3"/>
      <c r="C4409" s="3"/>
      <c r="D4409" s="3"/>
      <c r="E4409" s="79"/>
      <c r="F4409" s="3"/>
      <c r="G4409" s="77" t="e">
        <f>VLOOKUP($F$1&amp;F4409,定价因子!E:F,2,0)</f>
        <v>#N/A</v>
      </c>
      <c r="H4409" s="3"/>
      <c r="I4409" s="77" t="e">
        <f>VLOOKUP($H$1&amp;H4409,定价因子!E:F,2,0)</f>
        <v>#N/A</v>
      </c>
      <c r="J4409" s="3"/>
      <c r="K4409" s="77" t="e">
        <f>VLOOKUP($J$1&amp;J4409,定价因子!E:F,2,0)</f>
        <v>#N/A</v>
      </c>
      <c r="L4409" s="3"/>
      <c r="M4409" s="77" t="e">
        <f>VLOOKUP($L$1&amp;L4409,定价因子!E:F,2,0)</f>
        <v>#N/A</v>
      </c>
      <c r="N4409" s="3"/>
      <c r="O4409" s="77" t="e">
        <f>VLOOKUP($N$1&amp;N4409,定价因子!E:F,2,0)</f>
        <v>#N/A</v>
      </c>
      <c r="P4409" s="3"/>
      <c r="Q4409" s="55" t="e">
        <f>VLOOKUP($P$1&amp;P4409,定价因子!$E:$F,2,0)</f>
        <v>#N/A</v>
      </c>
      <c r="R4409" s="3"/>
      <c r="S4409" s="77" t="e">
        <f>VLOOKUP($R$1&amp;R4409,定价因子!$E:$F,2,0)</f>
        <v>#N/A</v>
      </c>
      <c r="T4409" s="61"/>
      <c r="U4409" s="63"/>
      <c r="V4409" s="63"/>
      <c r="W4409" s="63"/>
      <c r="X4409" s="3"/>
    </row>
    <row r="4410" spans="1:24">
      <c r="A4410" s="3"/>
      <c r="B4410" s="3"/>
      <c r="C4410" s="3"/>
      <c r="D4410" s="3"/>
      <c r="E4410" s="79"/>
      <c r="F4410" s="3"/>
      <c r="G4410" s="77" t="e">
        <f>VLOOKUP($F$1&amp;F4410,定价因子!E:F,2,0)</f>
        <v>#N/A</v>
      </c>
      <c r="H4410" s="3"/>
      <c r="I4410" s="77" t="e">
        <f>VLOOKUP($H$1&amp;H4410,定价因子!E:F,2,0)</f>
        <v>#N/A</v>
      </c>
      <c r="J4410" s="3"/>
      <c r="K4410" s="77" t="e">
        <f>VLOOKUP($J$1&amp;J4410,定价因子!E:F,2,0)</f>
        <v>#N/A</v>
      </c>
      <c r="L4410" s="3"/>
      <c r="M4410" s="77" t="e">
        <f>VLOOKUP($L$1&amp;L4410,定价因子!E:F,2,0)</f>
        <v>#N/A</v>
      </c>
      <c r="N4410" s="3"/>
      <c r="O4410" s="77" t="e">
        <f>VLOOKUP($N$1&amp;N4410,定价因子!E:F,2,0)</f>
        <v>#N/A</v>
      </c>
      <c r="P4410" s="3"/>
      <c r="Q4410" s="55" t="e">
        <f>VLOOKUP($P$1&amp;P4410,定价因子!$E:$F,2,0)</f>
        <v>#N/A</v>
      </c>
      <c r="R4410" s="3"/>
      <c r="S4410" s="77" t="e">
        <f>VLOOKUP($R$1&amp;R4410,定价因子!$E:$F,2,0)</f>
        <v>#N/A</v>
      </c>
      <c r="T4410" s="61"/>
      <c r="U4410" s="63"/>
      <c r="V4410" s="63"/>
      <c r="W4410" s="63"/>
      <c r="X4410" s="3"/>
    </row>
    <row r="4411" spans="1:24">
      <c r="A4411" s="3"/>
      <c r="B4411" s="3"/>
      <c r="C4411" s="3"/>
      <c r="D4411" s="3"/>
      <c r="E4411" s="79"/>
      <c r="F4411" s="3"/>
      <c r="G4411" s="77" t="e">
        <f>VLOOKUP($F$1&amp;F4411,定价因子!E:F,2,0)</f>
        <v>#N/A</v>
      </c>
      <c r="H4411" s="3"/>
      <c r="I4411" s="77" t="e">
        <f>VLOOKUP($H$1&amp;H4411,定价因子!E:F,2,0)</f>
        <v>#N/A</v>
      </c>
      <c r="J4411" s="3"/>
      <c r="K4411" s="77" t="e">
        <f>VLOOKUP($J$1&amp;J4411,定价因子!E:F,2,0)</f>
        <v>#N/A</v>
      </c>
      <c r="L4411" s="3"/>
      <c r="M4411" s="77" t="e">
        <f>VLOOKUP($L$1&amp;L4411,定价因子!E:F,2,0)</f>
        <v>#N/A</v>
      </c>
      <c r="N4411" s="3"/>
      <c r="O4411" s="77" t="e">
        <f>VLOOKUP($N$1&amp;N4411,定价因子!E:F,2,0)</f>
        <v>#N/A</v>
      </c>
      <c r="P4411" s="3"/>
      <c r="Q4411" s="55" t="e">
        <f>VLOOKUP($P$1&amp;P4411,定价因子!$E:$F,2,0)</f>
        <v>#N/A</v>
      </c>
      <c r="R4411" s="3"/>
      <c r="S4411" s="77" t="e">
        <f>VLOOKUP($R$1&amp;R4411,定价因子!$E:$F,2,0)</f>
        <v>#N/A</v>
      </c>
      <c r="T4411" s="61"/>
      <c r="U4411" s="63"/>
      <c r="V4411" s="63"/>
      <c r="W4411" s="63"/>
      <c r="X4411" s="3"/>
    </row>
    <row r="4412" spans="1:24">
      <c r="A4412" s="3"/>
      <c r="B4412" s="3"/>
      <c r="C4412" s="3"/>
      <c r="D4412" s="3"/>
      <c r="E4412" s="79"/>
      <c r="F4412" s="3"/>
      <c r="G4412" s="77" t="e">
        <f>VLOOKUP($F$1&amp;F4412,定价因子!E:F,2,0)</f>
        <v>#N/A</v>
      </c>
      <c r="H4412" s="3"/>
      <c r="I4412" s="77" t="e">
        <f>VLOOKUP($H$1&amp;H4412,定价因子!E:F,2,0)</f>
        <v>#N/A</v>
      </c>
      <c r="J4412" s="3"/>
      <c r="K4412" s="77" t="e">
        <f>VLOOKUP($J$1&amp;J4412,定价因子!E:F,2,0)</f>
        <v>#N/A</v>
      </c>
      <c r="L4412" s="3"/>
      <c r="M4412" s="77" t="e">
        <f>VLOOKUP($L$1&amp;L4412,定价因子!E:F,2,0)</f>
        <v>#N/A</v>
      </c>
      <c r="N4412" s="3"/>
      <c r="O4412" s="77" t="e">
        <f>VLOOKUP($N$1&amp;N4412,定价因子!E:F,2,0)</f>
        <v>#N/A</v>
      </c>
      <c r="P4412" s="3"/>
      <c r="Q4412" s="55" t="e">
        <f>VLOOKUP($P$1&amp;P4412,定价因子!$E:$F,2,0)</f>
        <v>#N/A</v>
      </c>
      <c r="R4412" s="3"/>
      <c r="S4412" s="77" t="e">
        <f>VLOOKUP($R$1&amp;R4412,定价因子!$E:$F,2,0)</f>
        <v>#N/A</v>
      </c>
      <c r="T4412" s="61"/>
      <c r="U4412" s="63"/>
      <c r="V4412" s="63"/>
      <c r="W4412" s="63"/>
      <c r="X4412" s="3"/>
    </row>
    <row r="4413" spans="1:24">
      <c r="A4413" s="3"/>
      <c r="B4413" s="3"/>
      <c r="C4413" s="3"/>
      <c r="D4413" s="3"/>
      <c r="E4413" s="79"/>
      <c r="F4413" s="3"/>
      <c r="G4413" s="77" t="e">
        <f>VLOOKUP($F$1&amp;F4413,定价因子!E:F,2,0)</f>
        <v>#N/A</v>
      </c>
      <c r="H4413" s="3"/>
      <c r="I4413" s="77" t="e">
        <f>VLOOKUP($H$1&amp;H4413,定价因子!E:F,2,0)</f>
        <v>#N/A</v>
      </c>
      <c r="J4413" s="3"/>
      <c r="K4413" s="77" t="e">
        <f>VLOOKUP($J$1&amp;J4413,定价因子!E:F,2,0)</f>
        <v>#N/A</v>
      </c>
      <c r="L4413" s="3"/>
      <c r="M4413" s="77" t="e">
        <f>VLOOKUP($L$1&amp;L4413,定价因子!E:F,2,0)</f>
        <v>#N/A</v>
      </c>
      <c r="N4413" s="3"/>
      <c r="O4413" s="77" t="e">
        <f>VLOOKUP($N$1&amp;N4413,定价因子!E:F,2,0)</f>
        <v>#N/A</v>
      </c>
      <c r="P4413" s="3"/>
      <c r="Q4413" s="55" t="e">
        <f>VLOOKUP($P$1&amp;P4413,定价因子!$E:$F,2,0)</f>
        <v>#N/A</v>
      </c>
      <c r="R4413" s="3"/>
      <c r="S4413" s="77" t="e">
        <f>VLOOKUP($R$1&amp;R4413,定价因子!$E:$F,2,0)</f>
        <v>#N/A</v>
      </c>
      <c r="T4413" s="61"/>
      <c r="U4413" s="63"/>
      <c r="V4413" s="63"/>
      <c r="W4413" s="63"/>
      <c r="X4413" s="3"/>
    </row>
    <row r="4414" spans="1:24">
      <c r="A4414" s="3"/>
      <c r="B4414" s="3"/>
      <c r="C4414" s="3"/>
      <c r="D4414" s="3"/>
      <c r="E4414" s="79"/>
      <c r="F4414" s="3"/>
      <c r="G4414" s="77" t="e">
        <f>VLOOKUP($F$1&amp;F4414,定价因子!E:F,2,0)</f>
        <v>#N/A</v>
      </c>
      <c r="H4414" s="3"/>
      <c r="I4414" s="77" t="e">
        <f>VLOOKUP($H$1&amp;H4414,定价因子!E:F,2,0)</f>
        <v>#N/A</v>
      </c>
      <c r="J4414" s="3"/>
      <c r="K4414" s="77" t="e">
        <f>VLOOKUP($J$1&amp;J4414,定价因子!E:F,2,0)</f>
        <v>#N/A</v>
      </c>
      <c r="L4414" s="3"/>
      <c r="M4414" s="77" t="e">
        <f>VLOOKUP($L$1&amp;L4414,定价因子!E:F,2,0)</f>
        <v>#N/A</v>
      </c>
      <c r="N4414" s="3"/>
      <c r="O4414" s="77" t="e">
        <f>VLOOKUP($N$1&amp;N4414,定价因子!E:F,2,0)</f>
        <v>#N/A</v>
      </c>
      <c r="P4414" s="3"/>
      <c r="Q4414" s="55" t="e">
        <f>VLOOKUP($P$1&amp;P4414,定价因子!$E:$F,2,0)</f>
        <v>#N/A</v>
      </c>
      <c r="R4414" s="3"/>
      <c r="S4414" s="77" t="e">
        <f>VLOOKUP($R$1&amp;R4414,定价因子!$E:$F,2,0)</f>
        <v>#N/A</v>
      </c>
      <c r="T4414" s="61"/>
      <c r="U4414" s="63"/>
      <c r="V4414" s="63"/>
      <c r="W4414" s="63"/>
      <c r="X4414" s="3"/>
    </row>
    <row r="4415" spans="1:24">
      <c r="A4415" s="3"/>
      <c r="B4415" s="3"/>
      <c r="C4415" s="3"/>
      <c r="D4415" s="3"/>
      <c r="E4415" s="79"/>
      <c r="F4415" s="3"/>
      <c r="G4415" s="77" t="e">
        <f>VLOOKUP($F$1&amp;F4415,定价因子!E:F,2,0)</f>
        <v>#N/A</v>
      </c>
      <c r="H4415" s="3"/>
      <c r="I4415" s="77" t="e">
        <f>VLOOKUP($H$1&amp;H4415,定价因子!E:F,2,0)</f>
        <v>#N/A</v>
      </c>
      <c r="J4415" s="3"/>
      <c r="K4415" s="77" t="e">
        <f>VLOOKUP($J$1&amp;J4415,定价因子!E:F,2,0)</f>
        <v>#N/A</v>
      </c>
      <c r="L4415" s="3"/>
      <c r="M4415" s="77" t="e">
        <f>VLOOKUP($L$1&amp;L4415,定价因子!E:F,2,0)</f>
        <v>#N/A</v>
      </c>
      <c r="N4415" s="3"/>
      <c r="O4415" s="77" t="e">
        <f>VLOOKUP($N$1&amp;N4415,定价因子!E:F,2,0)</f>
        <v>#N/A</v>
      </c>
      <c r="P4415" s="3"/>
      <c r="Q4415" s="55" t="e">
        <f>VLOOKUP($P$1&amp;P4415,定价因子!$E:$F,2,0)</f>
        <v>#N/A</v>
      </c>
      <c r="R4415" s="3"/>
      <c r="S4415" s="77" t="e">
        <f>VLOOKUP($R$1&amp;R4415,定价因子!$E:$F,2,0)</f>
        <v>#N/A</v>
      </c>
      <c r="T4415" s="61"/>
      <c r="U4415" s="63"/>
      <c r="V4415" s="63"/>
      <c r="W4415" s="63"/>
      <c r="X4415" s="3"/>
    </row>
    <row r="4416" spans="1:24">
      <c r="A4416" s="3"/>
      <c r="B4416" s="3"/>
      <c r="C4416" s="3"/>
      <c r="D4416" s="3"/>
      <c r="E4416" s="79"/>
      <c r="F4416" s="3"/>
      <c r="G4416" s="77" t="e">
        <f>VLOOKUP($F$1&amp;F4416,定价因子!E:F,2,0)</f>
        <v>#N/A</v>
      </c>
      <c r="H4416" s="3"/>
      <c r="I4416" s="77" t="e">
        <f>VLOOKUP($H$1&amp;H4416,定价因子!E:F,2,0)</f>
        <v>#N/A</v>
      </c>
      <c r="J4416" s="3"/>
      <c r="K4416" s="77" t="e">
        <f>VLOOKUP($J$1&amp;J4416,定价因子!E:F,2,0)</f>
        <v>#N/A</v>
      </c>
      <c r="L4416" s="3"/>
      <c r="M4416" s="77" t="e">
        <f>VLOOKUP($L$1&amp;L4416,定价因子!E:F,2,0)</f>
        <v>#N/A</v>
      </c>
      <c r="N4416" s="3"/>
      <c r="O4416" s="77" t="e">
        <f>VLOOKUP($N$1&amp;N4416,定价因子!E:F,2,0)</f>
        <v>#N/A</v>
      </c>
      <c r="P4416" s="3"/>
      <c r="Q4416" s="55" t="e">
        <f>VLOOKUP($P$1&amp;P4416,定价因子!$E:$F,2,0)</f>
        <v>#N/A</v>
      </c>
      <c r="R4416" s="3"/>
      <c r="S4416" s="77" t="e">
        <f>VLOOKUP($R$1&amp;R4416,定价因子!$E:$F,2,0)</f>
        <v>#N/A</v>
      </c>
      <c r="T4416" s="61"/>
      <c r="U4416" s="63"/>
      <c r="V4416" s="63"/>
      <c r="W4416" s="63"/>
      <c r="X4416" s="3"/>
    </row>
    <row r="4417" spans="1:24">
      <c r="A4417" s="3"/>
      <c r="B4417" s="3"/>
      <c r="C4417" s="3"/>
      <c r="D4417" s="3"/>
      <c r="E4417" s="79"/>
      <c r="F4417" s="3"/>
      <c r="G4417" s="77" t="e">
        <f>VLOOKUP($F$1&amp;F4417,定价因子!E:F,2,0)</f>
        <v>#N/A</v>
      </c>
      <c r="H4417" s="3"/>
      <c r="I4417" s="77" t="e">
        <f>VLOOKUP($H$1&amp;H4417,定价因子!E:F,2,0)</f>
        <v>#N/A</v>
      </c>
      <c r="J4417" s="3"/>
      <c r="K4417" s="77" t="e">
        <f>VLOOKUP($J$1&amp;J4417,定价因子!E:F,2,0)</f>
        <v>#N/A</v>
      </c>
      <c r="L4417" s="3"/>
      <c r="M4417" s="77" t="e">
        <f>VLOOKUP($L$1&amp;L4417,定价因子!E:F,2,0)</f>
        <v>#N/A</v>
      </c>
      <c r="N4417" s="3"/>
      <c r="O4417" s="77" t="e">
        <f>VLOOKUP($N$1&amp;N4417,定价因子!E:F,2,0)</f>
        <v>#N/A</v>
      </c>
      <c r="P4417" s="3"/>
      <c r="Q4417" s="55" t="e">
        <f>VLOOKUP($P$1&amp;P4417,定价因子!$E:$F,2,0)</f>
        <v>#N/A</v>
      </c>
      <c r="R4417" s="3"/>
      <c r="S4417" s="77" t="e">
        <f>VLOOKUP($R$1&amp;R4417,定价因子!$E:$F,2,0)</f>
        <v>#N/A</v>
      </c>
      <c r="T4417" s="61"/>
      <c r="U4417" s="63"/>
      <c r="V4417" s="63"/>
      <c r="W4417" s="63"/>
      <c r="X4417" s="3"/>
    </row>
    <row r="4418" spans="1:24">
      <c r="A4418" s="3"/>
      <c r="B4418" s="3"/>
      <c r="C4418" s="3"/>
      <c r="D4418" s="3"/>
      <c r="E4418" s="79"/>
      <c r="F4418" s="3"/>
      <c r="G4418" s="77" t="e">
        <f>VLOOKUP($F$1&amp;F4418,定价因子!E:F,2,0)</f>
        <v>#N/A</v>
      </c>
      <c r="H4418" s="3"/>
      <c r="I4418" s="77" t="e">
        <f>VLOOKUP($H$1&amp;H4418,定价因子!E:F,2,0)</f>
        <v>#N/A</v>
      </c>
      <c r="J4418" s="3"/>
      <c r="K4418" s="77" t="e">
        <f>VLOOKUP($J$1&amp;J4418,定价因子!E:F,2,0)</f>
        <v>#N/A</v>
      </c>
      <c r="L4418" s="3"/>
      <c r="M4418" s="77" t="e">
        <f>VLOOKUP($L$1&amp;L4418,定价因子!E:F,2,0)</f>
        <v>#N/A</v>
      </c>
      <c r="N4418" s="3"/>
      <c r="O4418" s="77" t="e">
        <f>VLOOKUP($N$1&amp;N4418,定价因子!E:F,2,0)</f>
        <v>#N/A</v>
      </c>
      <c r="P4418" s="3"/>
      <c r="Q4418" s="55" t="e">
        <f>VLOOKUP($P$1&amp;P4418,定价因子!$E:$F,2,0)</f>
        <v>#N/A</v>
      </c>
      <c r="R4418" s="3"/>
      <c r="S4418" s="77" t="e">
        <f>VLOOKUP($R$1&amp;R4418,定价因子!$E:$F,2,0)</f>
        <v>#N/A</v>
      </c>
      <c r="T4418" s="61"/>
      <c r="U4418" s="63"/>
      <c r="V4418" s="63"/>
      <c r="W4418" s="63"/>
      <c r="X4418" s="3"/>
    </row>
    <row r="4419" spans="1:24">
      <c r="A4419" s="3"/>
      <c r="B4419" s="3"/>
      <c r="C4419" s="3"/>
      <c r="D4419" s="3"/>
      <c r="E4419" s="79"/>
      <c r="F4419" s="3"/>
      <c r="G4419" s="77" t="e">
        <f>VLOOKUP($F$1&amp;F4419,定价因子!E:F,2,0)</f>
        <v>#N/A</v>
      </c>
      <c r="H4419" s="3"/>
      <c r="I4419" s="77" t="e">
        <f>VLOOKUP($H$1&amp;H4419,定价因子!E:F,2,0)</f>
        <v>#N/A</v>
      </c>
      <c r="J4419" s="3"/>
      <c r="K4419" s="77" t="e">
        <f>VLOOKUP($J$1&amp;J4419,定价因子!E:F,2,0)</f>
        <v>#N/A</v>
      </c>
      <c r="L4419" s="3"/>
      <c r="M4419" s="77" t="e">
        <f>VLOOKUP($L$1&amp;L4419,定价因子!E:F,2,0)</f>
        <v>#N/A</v>
      </c>
      <c r="N4419" s="3"/>
      <c r="O4419" s="77" t="e">
        <f>VLOOKUP($N$1&amp;N4419,定价因子!E:F,2,0)</f>
        <v>#N/A</v>
      </c>
      <c r="P4419" s="3"/>
      <c r="Q4419" s="55" t="e">
        <f>VLOOKUP($P$1&amp;P4419,定价因子!$E:$F,2,0)</f>
        <v>#N/A</v>
      </c>
      <c r="R4419" s="3"/>
      <c r="S4419" s="77" t="e">
        <f>VLOOKUP($R$1&amp;R4419,定价因子!$E:$F,2,0)</f>
        <v>#N/A</v>
      </c>
      <c r="T4419" s="61"/>
      <c r="U4419" s="63"/>
      <c r="V4419" s="63"/>
      <c r="W4419" s="63"/>
      <c r="X4419" s="3"/>
    </row>
    <row r="4420" spans="1:24">
      <c r="A4420" s="3"/>
      <c r="B4420" s="3"/>
      <c r="C4420" s="3"/>
      <c r="D4420" s="3"/>
      <c r="E4420" s="79"/>
      <c r="F4420" s="3"/>
      <c r="G4420" s="77" t="e">
        <f>VLOOKUP($F$1&amp;F4420,定价因子!E:F,2,0)</f>
        <v>#N/A</v>
      </c>
      <c r="H4420" s="3"/>
      <c r="I4420" s="77" t="e">
        <f>VLOOKUP($H$1&amp;H4420,定价因子!E:F,2,0)</f>
        <v>#N/A</v>
      </c>
      <c r="J4420" s="3"/>
      <c r="K4420" s="77" t="e">
        <f>VLOOKUP($J$1&amp;J4420,定价因子!E:F,2,0)</f>
        <v>#N/A</v>
      </c>
      <c r="L4420" s="3"/>
      <c r="M4420" s="77" t="e">
        <f>VLOOKUP($L$1&amp;L4420,定价因子!E:F,2,0)</f>
        <v>#N/A</v>
      </c>
      <c r="N4420" s="3"/>
      <c r="O4420" s="77" t="e">
        <f>VLOOKUP($N$1&amp;N4420,定价因子!E:F,2,0)</f>
        <v>#N/A</v>
      </c>
      <c r="P4420" s="3"/>
      <c r="Q4420" s="55" t="e">
        <f>VLOOKUP($P$1&amp;P4420,定价因子!$E:$F,2,0)</f>
        <v>#N/A</v>
      </c>
      <c r="R4420" s="3"/>
      <c r="S4420" s="77" t="e">
        <f>VLOOKUP($R$1&amp;R4420,定价因子!$E:$F,2,0)</f>
        <v>#N/A</v>
      </c>
      <c r="T4420" s="61"/>
      <c r="U4420" s="63"/>
      <c r="V4420" s="63"/>
      <c r="W4420" s="63"/>
      <c r="X4420" s="3"/>
    </row>
    <row r="4421" spans="1:24">
      <c r="A4421" s="3"/>
      <c r="B4421" s="3"/>
      <c r="C4421" s="3"/>
      <c r="D4421" s="3"/>
      <c r="E4421" s="79"/>
      <c r="F4421" s="3"/>
      <c r="G4421" s="77" t="e">
        <f>VLOOKUP($F$1&amp;F4421,定价因子!E:F,2,0)</f>
        <v>#N/A</v>
      </c>
      <c r="H4421" s="3"/>
      <c r="I4421" s="77" t="e">
        <f>VLOOKUP($H$1&amp;H4421,定价因子!E:F,2,0)</f>
        <v>#N/A</v>
      </c>
      <c r="J4421" s="3"/>
      <c r="K4421" s="77" t="e">
        <f>VLOOKUP($J$1&amp;J4421,定价因子!E:F,2,0)</f>
        <v>#N/A</v>
      </c>
      <c r="L4421" s="3"/>
      <c r="M4421" s="77" t="e">
        <f>VLOOKUP($L$1&amp;L4421,定价因子!E:F,2,0)</f>
        <v>#N/A</v>
      </c>
      <c r="N4421" s="3"/>
      <c r="O4421" s="77" t="e">
        <f>VLOOKUP($N$1&amp;N4421,定价因子!E:F,2,0)</f>
        <v>#N/A</v>
      </c>
      <c r="P4421" s="3"/>
      <c r="Q4421" s="55" t="e">
        <f>VLOOKUP($P$1&amp;P4421,定价因子!$E:$F,2,0)</f>
        <v>#N/A</v>
      </c>
      <c r="R4421" s="3"/>
      <c r="S4421" s="77" t="e">
        <f>VLOOKUP($R$1&amp;R4421,定价因子!$E:$F,2,0)</f>
        <v>#N/A</v>
      </c>
      <c r="T4421" s="61"/>
      <c r="U4421" s="63"/>
      <c r="V4421" s="63"/>
      <c r="W4421" s="63"/>
      <c r="X4421" s="3"/>
    </row>
    <row r="4422" spans="1:24">
      <c r="A4422" s="3"/>
      <c r="B4422" s="3"/>
      <c r="C4422" s="3"/>
      <c r="D4422" s="3"/>
      <c r="E4422" s="79"/>
      <c r="F4422" s="3"/>
      <c r="G4422" s="77" t="e">
        <f>VLOOKUP($F$1&amp;F4422,定价因子!E:F,2,0)</f>
        <v>#N/A</v>
      </c>
      <c r="H4422" s="3"/>
      <c r="I4422" s="77" t="e">
        <f>VLOOKUP($H$1&amp;H4422,定价因子!E:F,2,0)</f>
        <v>#N/A</v>
      </c>
      <c r="J4422" s="3"/>
      <c r="K4422" s="77" t="e">
        <f>VLOOKUP($J$1&amp;J4422,定价因子!E:F,2,0)</f>
        <v>#N/A</v>
      </c>
      <c r="L4422" s="3"/>
      <c r="M4422" s="77" t="e">
        <f>VLOOKUP($L$1&amp;L4422,定价因子!E:F,2,0)</f>
        <v>#N/A</v>
      </c>
      <c r="N4422" s="3"/>
      <c r="O4422" s="77" t="e">
        <f>VLOOKUP($N$1&amp;N4422,定价因子!E:F,2,0)</f>
        <v>#N/A</v>
      </c>
      <c r="P4422" s="3"/>
      <c r="Q4422" s="55" t="e">
        <f>VLOOKUP($P$1&amp;P4422,定价因子!$E:$F,2,0)</f>
        <v>#N/A</v>
      </c>
      <c r="R4422" s="3"/>
      <c r="S4422" s="77" t="e">
        <f>VLOOKUP($R$1&amp;R4422,定价因子!$E:$F,2,0)</f>
        <v>#N/A</v>
      </c>
      <c r="T4422" s="61"/>
      <c r="U4422" s="63"/>
      <c r="V4422" s="63"/>
      <c r="W4422" s="63"/>
      <c r="X4422" s="3"/>
    </row>
    <row r="4423" spans="1:24">
      <c r="A4423" s="3"/>
      <c r="B4423" s="3"/>
      <c r="C4423" s="3"/>
      <c r="D4423" s="3"/>
      <c r="E4423" s="79"/>
      <c r="F4423" s="3"/>
      <c r="G4423" s="77" t="e">
        <f>VLOOKUP($F$1&amp;F4423,定价因子!E:F,2,0)</f>
        <v>#N/A</v>
      </c>
      <c r="H4423" s="3"/>
      <c r="I4423" s="77" t="e">
        <f>VLOOKUP($H$1&amp;H4423,定价因子!E:F,2,0)</f>
        <v>#N/A</v>
      </c>
      <c r="J4423" s="3"/>
      <c r="K4423" s="77" t="e">
        <f>VLOOKUP($J$1&amp;J4423,定价因子!E:F,2,0)</f>
        <v>#N/A</v>
      </c>
      <c r="L4423" s="3"/>
      <c r="M4423" s="77" t="e">
        <f>VLOOKUP($L$1&amp;L4423,定价因子!E:F,2,0)</f>
        <v>#N/A</v>
      </c>
      <c r="N4423" s="3"/>
      <c r="O4423" s="77" t="e">
        <f>VLOOKUP($N$1&amp;N4423,定价因子!E:F,2,0)</f>
        <v>#N/A</v>
      </c>
      <c r="P4423" s="3"/>
      <c r="Q4423" s="55" t="e">
        <f>VLOOKUP($P$1&amp;P4423,定价因子!$E:$F,2,0)</f>
        <v>#N/A</v>
      </c>
      <c r="R4423" s="3"/>
      <c r="S4423" s="77" t="e">
        <f>VLOOKUP($R$1&amp;R4423,定价因子!$E:$F,2,0)</f>
        <v>#N/A</v>
      </c>
      <c r="T4423" s="61"/>
      <c r="U4423" s="63"/>
      <c r="V4423" s="63"/>
      <c r="W4423" s="63"/>
      <c r="X4423" s="3"/>
    </row>
    <row r="4424" spans="1:24">
      <c r="A4424" s="3"/>
      <c r="B4424" s="3"/>
      <c r="C4424" s="3"/>
      <c r="D4424" s="3"/>
      <c r="E4424" s="79"/>
      <c r="F4424" s="3"/>
      <c r="G4424" s="77" t="e">
        <f>VLOOKUP($F$1&amp;F4424,定价因子!E:F,2,0)</f>
        <v>#N/A</v>
      </c>
      <c r="H4424" s="3"/>
      <c r="I4424" s="77" t="e">
        <f>VLOOKUP($H$1&amp;H4424,定价因子!E:F,2,0)</f>
        <v>#N/A</v>
      </c>
      <c r="J4424" s="3"/>
      <c r="K4424" s="77" t="e">
        <f>VLOOKUP($J$1&amp;J4424,定价因子!E:F,2,0)</f>
        <v>#N/A</v>
      </c>
      <c r="L4424" s="3"/>
      <c r="M4424" s="77" t="e">
        <f>VLOOKUP($L$1&amp;L4424,定价因子!E:F,2,0)</f>
        <v>#N/A</v>
      </c>
      <c r="N4424" s="3"/>
      <c r="O4424" s="77" t="e">
        <f>VLOOKUP($N$1&amp;N4424,定价因子!E:F,2,0)</f>
        <v>#N/A</v>
      </c>
      <c r="P4424" s="3"/>
      <c r="Q4424" s="55" t="e">
        <f>VLOOKUP($P$1&amp;P4424,定价因子!$E:$F,2,0)</f>
        <v>#N/A</v>
      </c>
      <c r="R4424" s="3"/>
      <c r="S4424" s="77" t="e">
        <f>VLOOKUP($R$1&amp;R4424,定价因子!$E:$F,2,0)</f>
        <v>#N/A</v>
      </c>
      <c r="T4424" s="61"/>
      <c r="U4424" s="63"/>
      <c r="V4424" s="63"/>
      <c r="W4424" s="63"/>
      <c r="X4424" s="3"/>
    </row>
    <row r="4425" spans="1:24">
      <c r="A4425" s="3"/>
      <c r="B4425" s="3"/>
      <c r="C4425" s="3"/>
      <c r="D4425" s="3"/>
      <c r="E4425" s="79"/>
      <c r="F4425" s="3"/>
      <c r="G4425" s="77" t="e">
        <f>VLOOKUP($F$1&amp;F4425,定价因子!E:F,2,0)</f>
        <v>#N/A</v>
      </c>
      <c r="H4425" s="3"/>
      <c r="I4425" s="77" t="e">
        <f>VLOOKUP($H$1&amp;H4425,定价因子!E:F,2,0)</f>
        <v>#N/A</v>
      </c>
      <c r="J4425" s="3"/>
      <c r="K4425" s="77" t="e">
        <f>VLOOKUP($J$1&amp;J4425,定价因子!E:F,2,0)</f>
        <v>#N/A</v>
      </c>
      <c r="L4425" s="3"/>
      <c r="M4425" s="77" t="e">
        <f>VLOOKUP($L$1&amp;L4425,定价因子!E:F,2,0)</f>
        <v>#N/A</v>
      </c>
      <c r="N4425" s="3"/>
      <c r="O4425" s="77" t="e">
        <f>VLOOKUP($N$1&amp;N4425,定价因子!E:F,2,0)</f>
        <v>#N/A</v>
      </c>
      <c r="P4425" s="3"/>
      <c r="Q4425" s="55" t="e">
        <f>VLOOKUP($P$1&amp;P4425,定价因子!$E:$F,2,0)</f>
        <v>#N/A</v>
      </c>
      <c r="R4425" s="3"/>
      <c r="S4425" s="77" t="e">
        <f>VLOOKUP($R$1&amp;R4425,定价因子!$E:$F,2,0)</f>
        <v>#N/A</v>
      </c>
      <c r="T4425" s="61"/>
      <c r="U4425" s="63"/>
      <c r="V4425" s="63"/>
      <c r="W4425" s="63"/>
      <c r="X4425" s="3"/>
    </row>
    <row r="4426" spans="1:24">
      <c r="A4426" s="3"/>
      <c r="B4426" s="3"/>
      <c r="C4426" s="3"/>
      <c r="D4426" s="3"/>
      <c r="E4426" s="79"/>
      <c r="F4426" s="3"/>
      <c r="G4426" s="77" t="e">
        <f>VLOOKUP($F$1&amp;F4426,定价因子!E:F,2,0)</f>
        <v>#N/A</v>
      </c>
      <c r="H4426" s="3"/>
      <c r="I4426" s="77" t="e">
        <f>VLOOKUP($H$1&amp;H4426,定价因子!E:F,2,0)</f>
        <v>#N/A</v>
      </c>
      <c r="J4426" s="3"/>
      <c r="K4426" s="77" t="e">
        <f>VLOOKUP($J$1&amp;J4426,定价因子!E:F,2,0)</f>
        <v>#N/A</v>
      </c>
      <c r="L4426" s="3"/>
      <c r="M4426" s="77" t="e">
        <f>VLOOKUP($L$1&amp;L4426,定价因子!E:F,2,0)</f>
        <v>#N/A</v>
      </c>
      <c r="N4426" s="3"/>
      <c r="O4426" s="77" t="e">
        <f>VLOOKUP($N$1&amp;N4426,定价因子!E:F,2,0)</f>
        <v>#N/A</v>
      </c>
      <c r="P4426" s="3"/>
      <c r="Q4426" s="55" t="e">
        <f>VLOOKUP($P$1&amp;P4426,定价因子!$E:$F,2,0)</f>
        <v>#N/A</v>
      </c>
      <c r="R4426" s="3"/>
      <c r="S4426" s="77" t="e">
        <f>VLOOKUP($R$1&amp;R4426,定价因子!$E:$F,2,0)</f>
        <v>#N/A</v>
      </c>
      <c r="T4426" s="61"/>
      <c r="U4426" s="63"/>
      <c r="V4426" s="63"/>
      <c r="W4426" s="63"/>
      <c r="X4426" s="3"/>
    </row>
    <row r="4427" spans="1:24">
      <c r="A4427" s="3"/>
      <c r="B4427" s="3"/>
      <c r="C4427" s="3"/>
      <c r="D4427" s="3"/>
      <c r="E4427" s="79"/>
      <c r="F4427" s="3"/>
      <c r="G4427" s="77" t="e">
        <f>VLOOKUP($F$1&amp;F4427,定价因子!E:F,2,0)</f>
        <v>#N/A</v>
      </c>
      <c r="H4427" s="3"/>
      <c r="I4427" s="77" t="e">
        <f>VLOOKUP($H$1&amp;H4427,定价因子!E:F,2,0)</f>
        <v>#N/A</v>
      </c>
      <c r="J4427" s="3"/>
      <c r="K4427" s="77" t="e">
        <f>VLOOKUP($J$1&amp;J4427,定价因子!E:F,2,0)</f>
        <v>#N/A</v>
      </c>
      <c r="L4427" s="3"/>
      <c r="M4427" s="77" t="e">
        <f>VLOOKUP($L$1&amp;L4427,定价因子!E:F,2,0)</f>
        <v>#N/A</v>
      </c>
      <c r="N4427" s="3"/>
      <c r="O4427" s="77" t="e">
        <f>VLOOKUP($N$1&amp;N4427,定价因子!E:F,2,0)</f>
        <v>#N/A</v>
      </c>
      <c r="P4427" s="3"/>
      <c r="Q4427" s="55" t="e">
        <f>VLOOKUP($P$1&amp;P4427,定价因子!$E:$F,2,0)</f>
        <v>#N/A</v>
      </c>
      <c r="R4427" s="3"/>
      <c r="S4427" s="77" t="e">
        <f>VLOOKUP($R$1&amp;R4427,定价因子!$E:$F,2,0)</f>
        <v>#N/A</v>
      </c>
      <c r="T4427" s="61"/>
      <c r="U4427" s="63"/>
      <c r="V4427" s="63"/>
      <c r="W4427" s="63"/>
      <c r="X4427" s="3"/>
    </row>
    <row r="4428" spans="1:24">
      <c r="A4428" s="3"/>
      <c r="B4428" s="3"/>
      <c r="C4428" s="3"/>
      <c r="D4428" s="3"/>
      <c r="E4428" s="79"/>
      <c r="F4428" s="3"/>
      <c r="G4428" s="77" t="e">
        <f>VLOOKUP($F$1&amp;F4428,定价因子!E:F,2,0)</f>
        <v>#N/A</v>
      </c>
      <c r="H4428" s="3"/>
      <c r="I4428" s="77" t="e">
        <f>VLOOKUP($H$1&amp;H4428,定价因子!E:F,2,0)</f>
        <v>#N/A</v>
      </c>
      <c r="J4428" s="3"/>
      <c r="K4428" s="77" t="e">
        <f>VLOOKUP($J$1&amp;J4428,定价因子!E:F,2,0)</f>
        <v>#N/A</v>
      </c>
      <c r="L4428" s="3"/>
      <c r="M4428" s="77" t="e">
        <f>VLOOKUP($L$1&amp;L4428,定价因子!E:F,2,0)</f>
        <v>#N/A</v>
      </c>
      <c r="N4428" s="3"/>
      <c r="O4428" s="77" t="e">
        <f>VLOOKUP($N$1&amp;N4428,定价因子!E:F,2,0)</f>
        <v>#N/A</v>
      </c>
      <c r="P4428" s="3"/>
      <c r="Q4428" s="55" t="e">
        <f>VLOOKUP($P$1&amp;P4428,定价因子!$E:$F,2,0)</f>
        <v>#N/A</v>
      </c>
      <c r="R4428" s="3"/>
      <c r="S4428" s="77" t="e">
        <f>VLOOKUP($R$1&amp;R4428,定价因子!$E:$F,2,0)</f>
        <v>#N/A</v>
      </c>
      <c r="T4428" s="61"/>
      <c r="U4428" s="63"/>
      <c r="V4428" s="63"/>
      <c r="W4428" s="63"/>
      <c r="X4428" s="3"/>
    </row>
    <row r="4429" spans="1:24">
      <c r="A4429" s="3"/>
      <c r="B4429" s="3"/>
      <c r="C4429" s="3"/>
      <c r="D4429" s="3"/>
      <c r="E4429" s="79"/>
      <c r="F4429" s="3"/>
      <c r="G4429" s="77" t="e">
        <f>VLOOKUP($F$1&amp;F4429,定价因子!E:F,2,0)</f>
        <v>#N/A</v>
      </c>
      <c r="H4429" s="3"/>
      <c r="I4429" s="77" t="e">
        <f>VLOOKUP($H$1&amp;H4429,定价因子!E:F,2,0)</f>
        <v>#N/A</v>
      </c>
      <c r="J4429" s="3"/>
      <c r="K4429" s="77" t="e">
        <f>VLOOKUP($J$1&amp;J4429,定价因子!E:F,2,0)</f>
        <v>#N/A</v>
      </c>
      <c r="L4429" s="3"/>
      <c r="M4429" s="77" t="e">
        <f>VLOOKUP($L$1&amp;L4429,定价因子!E:F,2,0)</f>
        <v>#N/A</v>
      </c>
      <c r="N4429" s="3"/>
      <c r="O4429" s="77" t="e">
        <f>VLOOKUP($N$1&amp;N4429,定价因子!E:F,2,0)</f>
        <v>#N/A</v>
      </c>
      <c r="P4429" s="3"/>
      <c r="Q4429" s="55" t="e">
        <f>VLOOKUP($P$1&amp;P4429,定价因子!$E:$F,2,0)</f>
        <v>#N/A</v>
      </c>
      <c r="R4429" s="3"/>
      <c r="S4429" s="77" t="e">
        <f>VLOOKUP($R$1&amp;R4429,定价因子!$E:$F,2,0)</f>
        <v>#N/A</v>
      </c>
      <c r="T4429" s="61"/>
      <c r="U4429" s="63"/>
      <c r="V4429" s="63"/>
      <c r="W4429" s="63"/>
      <c r="X4429" s="3"/>
    </row>
    <row r="4430" spans="1:24">
      <c r="A4430" s="3"/>
      <c r="B4430" s="3"/>
      <c r="C4430" s="3"/>
      <c r="D4430" s="3"/>
      <c r="E4430" s="79"/>
      <c r="F4430" s="3"/>
      <c r="G4430" s="77" t="e">
        <f>VLOOKUP($F$1&amp;F4430,定价因子!E:F,2,0)</f>
        <v>#N/A</v>
      </c>
      <c r="H4430" s="3"/>
      <c r="I4430" s="77" t="e">
        <f>VLOOKUP($H$1&amp;H4430,定价因子!E:F,2,0)</f>
        <v>#N/A</v>
      </c>
      <c r="J4430" s="3"/>
      <c r="K4430" s="77" t="e">
        <f>VLOOKUP($J$1&amp;J4430,定价因子!E:F,2,0)</f>
        <v>#N/A</v>
      </c>
      <c r="L4430" s="3"/>
      <c r="M4430" s="77" t="e">
        <f>VLOOKUP($L$1&amp;L4430,定价因子!E:F,2,0)</f>
        <v>#N/A</v>
      </c>
      <c r="N4430" s="3"/>
      <c r="O4430" s="77" t="e">
        <f>VLOOKUP($N$1&amp;N4430,定价因子!E:F,2,0)</f>
        <v>#N/A</v>
      </c>
      <c r="P4430" s="3"/>
      <c r="Q4430" s="55" t="e">
        <f>VLOOKUP($P$1&amp;P4430,定价因子!$E:$F,2,0)</f>
        <v>#N/A</v>
      </c>
      <c r="R4430" s="3"/>
      <c r="S4430" s="77" t="e">
        <f>VLOOKUP($R$1&amp;R4430,定价因子!$E:$F,2,0)</f>
        <v>#N/A</v>
      </c>
      <c r="T4430" s="61"/>
      <c r="U4430" s="63"/>
      <c r="V4430" s="63"/>
      <c r="W4430" s="63"/>
      <c r="X4430" s="3"/>
    </row>
    <row r="4431" spans="1:24">
      <c r="A4431" s="3"/>
      <c r="B4431" s="3"/>
      <c r="C4431" s="3"/>
      <c r="D4431" s="3"/>
      <c r="E4431" s="79"/>
      <c r="F4431" s="3"/>
      <c r="G4431" s="77" t="e">
        <f>VLOOKUP($F$1&amp;F4431,定价因子!E:F,2,0)</f>
        <v>#N/A</v>
      </c>
      <c r="H4431" s="3"/>
      <c r="I4431" s="77" t="e">
        <f>VLOOKUP($H$1&amp;H4431,定价因子!E:F,2,0)</f>
        <v>#N/A</v>
      </c>
      <c r="J4431" s="3"/>
      <c r="K4431" s="77" t="e">
        <f>VLOOKUP($J$1&amp;J4431,定价因子!E:F,2,0)</f>
        <v>#N/A</v>
      </c>
      <c r="L4431" s="3"/>
      <c r="M4431" s="77" t="e">
        <f>VLOOKUP($L$1&amp;L4431,定价因子!E:F,2,0)</f>
        <v>#N/A</v>
      </c>
      <c r="N4431" s="3"/>
      <c r="O4431" s="77" t="e">
        <f>VLOOKUP($N$1&amp;N4431,定价因子!E:F,2,0)</f>
        <v>#N/A</v>
      </c>
      <c r="P4431" s="3"/>
      <c r="Q4431" s="55" t="e">
        <f>VLOOKUP($P$1&amp;P4431,定价因子!$E:$F,2,0)</f>
        <v>#N/A</v>
      </c>
      <c r="R4431" s="3"/>
      <c r="S4431" s="77" t="e">
        <f>VLOOKUP($R$1&amp;R4431,定价因子!$E:$F,2,0)</f>
        <v>#N/A</v>
      </c>
      <c r="T4431" s="61"/>
      <c r="U4431" s="63"/>
      <c r="V4431" s="63"/>
      <c r="W4431" s="63"/>
      <c r="X4431" s="3"/>
    </row>
    <row r="4432" spans="1:24">
      <c r="A4432" s="3"/>
      <c r="B4432" s="3"/>
      <c r="C4432" s="3"/>
      <c r="D4432" s="3"/>
      <c r="E4432" s="79"/>
      <c r="F4432" s="3"/>
      <c r="G4432" s="77" t="e">
        <f>VLOOKUP($F$1&amp;F4432,定价因子!E:F,2,0)</f>
        <v>#N/A</v>
      </c>
      <c r="H4432" s="3"/>
      <c r="I4432" s="77" t="e">
        <f>VLOOKUP($H$1&amp;H4432,定价因子!E:F,2,0)</f>
        <v>#N/A</v>
      </c>
      <c r="J4432" s="3"/>
      <c r="K4432" s="77" t="e">
        <f>VLOOKUP($J$1&amp;J4432,定价因子!E:F,2,0)</f>
        <v>#N/A</v>
      </c>
      <c r="L4432" s="3"/>
      <c r="M4432" s="77" t="e">
        <f>VLOOKUP($L$1&amp;L4432,定价因子!E:F,2,0)</f>
        <v>#N/A</v>
      </c>
      <c r="N4432" s="3"/>
      <c r="O4432" s="77" t="e">
        <f>VLOOKUP($N$1&amp;N4432,定价因子!E:F,2,0)</f>
        <v>#N/A</v>
      </c>
      <c r="P4432" s="3"/>
      <c r="Q4432" s="55" t="e">
        <f>VLOOKUP($P$1&amp;P4432,定价因子!$E:$F,2,0)</f>
        <v>#N/A</v>
      </c>
      <c r="R4432" s="3"/>
      <c r="S4432" s="77" t="e">
        <f>VLOOKUP($R$1&amp;R4432,定价因子!$E:$F,2,0)</f>
        <v>#N/A</v>
      </c>
      <c r="T4432" s="61"/>
      <c r="U4432" s="63"/>
      <c r="V4432" s="63"/>
      <c r="W4432" s="63"/>
      <c r="X4432" s="3"/>
    </row>
    <row r="4433" spans="1:24">
      <c r="A4433" s="3"/>
      <c r="B4433" s="3"/>
      <c r="C4433" s="3"/>
      <c r="D4433" s="3"/>
      <c r="E4433" s="79"/>
      <c r="F4433" s="3"/>
      <c r="G4433" s="77" t="e">
        <f>VLOOKUP($F$1&amp;F4433,定价因子!E:F,2,0)</f>
        <v>#N/A</v>
      </c>
      <c r="H4433" s="3"/>
      <c r="I4433" s="77" t="e">
        <f>VLOOKUP($H$1&amp;H4433,定价因子!E:F,2,0)</f>
        <v>#N/A</v>
      </c>
      <c r="J4433" s="3"/>
      <c r="K4433" s="77" t="e">
        <f>VLOOKUP($J$1&amp;J4433,定价因子!E:F,2,0)</f>
        <v>#N/A</v>
      </c>
      <c r="L4433" s="3"/>
      <c r="M4433" s="77" t="e">
        <f>VLOOKUP($L$1&amp;L4433,定价因子!E:F,2,0)</f>
        <v>#N/A</v>
      </c>
      <c r="N4433" s="3"/>
      <c r="O4433" s="77" t="e">
        <f>VLOOKUP($N$1&amp;N4433,定价因子!E:F,2,0)</f>
        <v>#N/A</v>
      </c>
      <c r="P4433" s="3"/>
      <c r="Q4433" s="55" t="e">
        <f>VLOOKUP($P$1&amp;P4433,定价因子!$E:$F,2,0)</f>
        <v>#N/A</v>
      </c>
      <c r="R4433" s="3"/>
      <c r="S4433" s="77" t="e">
        <f>VLOOKUP($R$1&amp;R4433,定价因子!$E:$F,2,0)</f>
        <v>#N/A</v>
      </c>
      <c r="T4433" s="61"/>
      <c r="U4433" s="63"/>
      <c r="V4433" s="63"/>
      <c r="W4433" s="63"/>
      <c r="X4433" s="3"/>
    </row>
    <row r="4434" spans="1:24">
      <c r="A4434" s="3"/>
      <c r="B4434" s="3"/>
      <c r="C4434" s="3"/>
      <c r="D4434" s="3"/>
      <c r="E4434" s="79"/>
      <c r="F4434" s="3"/>
      <c r="G4434" s="77" t="e">
        <f>VLOOKUP($F$1&amp;F4434,定价因子!E:F,2,0)</f>
        <v>#N/A</v>
      </c>
      <c r="H4434" s="3"/>
      <c r="I4434" s="77" t="e">
        <f>VLOOKUP($H$1&amp;H4434,定价因子!E:F,2,0)</f>
        <v>#N/A</v>
      </c>
      <c r="J4434" s="3"/>
      <c r="K4434" s="77" t="e">
        <f>VLOOKUP($J$1&amp;J4434,定价因子!E:F,2,0)</f>
        <v>#N/A</v>
      </c>
      <c r="L4434" s="3"/>
      <c r="M4434" s="77" t="e">
        <f>VLOOKUP($L$1&amp;L4434,定价因子!E:F,2,0)</f>
        <v>#N/A</v>
      </c>
      <c r="N4434" s="3"/>
      <c r="O4434" s="77" t="e">
        <f>VLOOKUP($N$1&amp;N4434,定价因子!E:F,2,0)</f>
        <v>#N/A</v>
      </c>
      <c r="P4434" s="3"/>
      <c r="Q4434" s="55" t="e">
        <f>VLOOKUP($P$1&amp;P4434,定价因子!$E:$F,2,0)</f>
        <v>#N/A</v>
      </c>
      <c r="R4434" s="3"/>
      <c r="S4434" s="77" t="e">
        <f>VLOOKUP($R$1&amp;R4434,定价因子!$E:$F,2,0)</f>
        <v>#N/A</v>
      </c>
      <c r="T4434" s="61"/>
      <c r="U4434" s="63"/>
      <c r="V4434" s="63"/>
      <c r="W4434" s="63"/>
      <c r="X4434" s="3"/>
    </row>
    <row r="4435" spans="1:24">
      <c r="A4435" s="3"/>
      <c r="B4435" s="3"/>
      <c r="C4435" s="3"/>
      <c r="D4435" s="3"/>
      <c r="E4435" s="79"/>
      <c r="F4435" s="3"/>
      <c r="G4435" s="77" t="e">
        <f>VLOOKUP($F$1&amp;F4435,定价因子!E:F,2,0)</f>
        <v>#N/A</v>
      </c>
      <c r="H4435" s="3"/>
      <c r="I4435" s="77" t="e">
        <f>VLOOKUP($H$1&amp;H4435,定价因子!E:F,2,0)</f>
        <v>#N/A</v>
      </c>
      <c r="J4435" s="3"/>
      <c r="K4435" s="77" t="e">
        <f>VLOOKUP($J$1&amp;J4435,定价因子!E:F,2,0)</f>
        <v>#N/A</v>
      </c>
      <c r="L4435" s="3"/>
      <c r="M4435" s="77" t="e">
        <f>VLOOKUP($L$1&amp;L4435,定价因子!E:F,2,0)</f>
        <v>#N/A</v>
      </c>
      <c r="N4435" s="3"/>
      <c r="O4435" s="77" t="e">
        <f>VLOOKUP($N$1&amp;N4435,定价因子!E:F,2,0)</f>
        <v>#N/A</v>
      </c>
      <c r="P4435" s="3"/>
      <c r="Q4435" s="55" t="e">
        <f>VLOOKUP($P$1&amp;P4435,定价因子!$E:$F,2,0)</f>
        <v>#N/A</v>
      </c>
      <c r="R4435" s="3"/>
      <c r="S4435" s="77" t="e">
        <f>VLOOKUP($R$1&amp;R4435,定价因子!$E:$F,2,0)</f>
        <v>#N/A</v>
      </c>
      <c r="T4435" s="61"/>
      <c r="U4435" s="63"/>
      <c r="V4435" s="63"/>
      <c r="W4435" s="63"/>
      <c r="X4435" s="3"/>
    </row>
    <row r="4436" spans="1:24">
      <c r="A4436" s="3"/>
      <c r="B4436" s="3"/>
      <c r="C4436" s="3"/>
      <c r="D4436" s="3"/>
      <c r="E4436" s="79"/>
      <c r="F4436" s="3"/>
      <c r="G4436" s="77" t="e">
        <f>VLOOKUP($F$1&amp;F4436,定价因子!E:F,2,0)</f>
        <v>#N/A</v>
      </c>
      <c r="H4436" s="3"/>
      <c r="I4436" s="77" t="e">
        <f>VLOOKUP($H$1&amp;H4436,定价因子!E:F,2,0)</f>
        <v>#N/A</v>
      </c>
      <c r="J4436" s="3"/>
      <c r="K4436" s="77" t="e">
        <f>VLOOKUP($J$1&amp;J4436,定价因子!E:F,2,0)</f>
        <v>#N/A</v>
      </c>
      <c r="L4436" s="3"/>
      <c r="M4436" s="77" t="e">
        <f>VLOOKUP($L$1&amp;L4436,定价因子!E:F,2,0)</f>
        <v>#N/A</v>
      </c>
      <c r="N4436" s="3"/>
      <c r="O4436" s="77" t="e">
        <f>VLOOKUP($N$1&amp;N4436,定价因子!E:F,2,0)</f>
        <v>#N/A</v>
      </c>
      <c r="P4436" s="3"/>
      <c r="Q4436" s="55" t="e">
        <f>VLOOKUP($P$1&amp;P4436,定价因子!$E:$F,2,0)</f>
        <v>#N/A</v>
      </c>
      <c r="R4436" s="3"/>
      <c r="S4436" s="77" t="e">
        <f>VLOOKUP($R$1&amp;R4436,定价因子!$E:$F,2,0)</f>
        <v>#N/A</v>
      </c>
      <c r="T4436" s="61"/>
      <c r="U4436" s="63"/>
      <c r="V4436" s="63"/>
      <c r="W4436" s="63"/>
      <c r="X4436" s="3"/>
    </row>
    <row r="4437" spans="1:24">
      <c r="A4437" s="3"/>
      <c r="B4437" s="3"/>
      <c r="C4437" s="3"/>
      <c r="D4437" s="3"/>
      <c r="E4437" s="79"/>
      <c r="F4437" s="3"/>
      <c r="G4437" s="77" t="e">
        <f>VLOOKUP($F$1&amp;F4437,定价因子!E:F,2,0)</f>
        <v>#N/A</v>
      </c>
      <c r="H4437" s="3"/>
      <c r="I4437" s="77" t="e">
        <f>VLOOKUP($H$1&amp;H4437,定价因子!E:F,2,0)</f>
        <v>#N/A</v>
      </c>
      <c r="J4437" s="3"/>
      <c r="K4437" s="77" t="e">
        <f>VLOOKUP($J$1&amp;J4437,定价因子!E:F,2,0)</f>
        <v>#N/A</v>
      </c>
      <c r="L4437" s="3"/>
      <c r="M4437" s="77" t="e">
        <f>VLOOKUP($L$1&amp;L4437,定价因子!E:F,2,0)</f>
        <v>#N/A</v>
      </c>
      <c r="N4437" s="3"/>
      <c r="O4437" s="77" t="e">
        <f>VLOOKUP($N$1&amp;N4437,定价因子!E:F,2,0)</f>
        <v>#N/A</v>
      </c>
      <c r="P4437" s="3"/>
      <c r="Q4437" s="55" t="e">
        <f>VLOOKUP($P$1&amp;P4437,定价因子!$E:$F,2,0)</f>
        <v>#N/A</v>
      </c>
      <c r="R4437" s="3"/>
      <c r="S4437" s="77" t="e">
        <f>VLOOKUP($R$1&amp;R4437,定价因子!$E:$F,2,0)</f>
        <v>#N/A</v>
      </c>
      <c r="T4437" s="61"/>
      <c r="U4437" s="63"/>
      <c r="V4437" s="63"/>
      <c r="W4437" s="63"/>
      <c r="X4437" s="3"/>
    </row>
    <row r="4438" spans="1:24">
      <c r="A4438" s="3"/>
      <c r="B4438" s="3"/>
      <c r="C4438" s="3"/>
      <c r="D4438" s="3"/>
      <c r="E4438" s="79"/>
      <c r="F4438" s="3"/>
      <c r="G4438" s="77" t="e">
        <f>VLOOKUP($F$1&amp;F4438,定价因子!E:F,2,0)</f>
        <v>#N/A</v>
      </c>
      <c r="H4438" s="3"/>
      <c r="I4438" s="77" t="e">
        <f>VLOOKUP($H$1&amp;H4438,定价因子!E:F,2,0)</f>
        <v>#N/A</v>
      </c>
      <c r="J4438" s="3"/>
      <c r="K4438" s="77" t="e">
        <f>VLOOKUP($J$1&amp;J4438,定价因子!E:F,2,0)</f>
        <v>#N/A</v>
      </c>
      <c r="L4438" s="3"/>
      <c r="M4438" s="77" t="e">
        <f>VLOOKUP($L$1&amp;L4438,定价因子!E:F,2,0)</f>
        <v>#N/A</v>
      </c>
      <c r="N4438" s="3"/>
      <c r="O4438" s="77" t="e">
        <f>VLOOKUP($N$1&amp;N4438,定价因子!E:F,2,0)</f>
        <v>#N/A</v>
      </c>
      <c r="P4438" s="3"/>
      <c r="Q4438" s="55" t="e">
        <f>VLOOKUP($P$1&amp;P4438,定价因子!$E:$F,2,0)</f>
        <v>#N/A</v>
      </c>
      <c r="R4438" s="3"/>
      <c r="S4438" s="77" t="e">
        <f>VLOOKUP($R$1&amp;R4438,定价因子!$E:$F,2,0)</f>
        <v>#N/A</v>
      </c>
      <c r="T4438" s="61"/>
      <c r="U4438" s="63"/>
      <c r="V4438" s="63"/>
      <c r="W4438" s="63"/>
      <c r="X4438" s="3"/>
    </row>
    <row r="4439" spans="1:24">
      <c r="A4439" s="3"/>
      <c r="B4439" s="3"/>
      <c r="C4439" s="3"/>
      <c r="D4439" s="3"/>
      <c r="E4439" s="79"/>
      <c r="F4439" s="3"/>
      <c r="G4439" s="77" t="e">
        <f>VLOOKUP($F$1&amp;F4439,定价因子!E:F,2,0)</f>
        <v>#N/A</v>
      </c>
      <c r="H4439" s="3"/>
      <c r="I4439" s="77" t="e">
        <f>VLOOKUP($H$1&amp;H4439,定价因子!E:F,2,0)</f>
        <v>#N/A</v>
      </c>
      <c r="J4439" s="3"/>
      <c r="K4439" s="77" t="e">
        <f>VLOOKUP($J$1&amp;J4439,定价因子!E:F,2,0)</f>
        <v>#N/A</v>
      </c>
      <c r="L4439" s="3"/>
      <c r="M4439" s="77" t="e">
        <f>VLOOKUP($L$1&amp;L4439,定价因子!E:F,2,0)</f>
        <v>#N/A</v>
      </c>
      <c r="N4439" s="3"/>
      <c r="O4439" s="77" t="e">
        <f>VLOOKUP($N$1&amp;N4439,定价因子!E:F,2,0)</f>
        <v>#N/A</v>
      </c>
      <c r="P4439" s="3"/>
      <c r="Q4439" s="55" t="e">
        <f>VLOOKUP($P$1&amp;P4439,定价因子!$E:$F,2,0)</f>
        <v>#N/A</v>
      </c>
      <c r="R4439" s="3"/>
      <c r="S4439" s="77" t="e">
        <f>VLOOKUP($R$1&amp;R4439,定价因子!$E:$F,2,0)</f>
        <v>#N/A</v>
      </c>
      <c r="T4439" s="61"/>
      <c r="U4439" s="63"/>
      <c r="V4439" s="63"/>
      <c r="W4439" s="63"/>
      <c r="X4439" s="3"/>
    </row>
    <row r="4440" spans="1:24">
      <c r="A4440" s="3"/>
      <c r="B4440" s="3"/>
      <c r="C4440" s="3"/>
      <c r="D4440" s="3"/>
      <c r="E4440" s="79"/>
      <c r="F4440" s="3"/>
      <c r="G4440" s="77" t="e">
        <f>VLOOKUP($F$1&amp;F4440,定价因子!E:F,2,0)</f>
        <v>#N/A</v>
      </c>
      <c r="H4440" s="3"/>
      <c r="I4440" s="77" t="e">
        <f>VLOOKUP($H$1&amp;H4440,定价因子!E:F,2,0)</f>
        <v>#N/A</v>
      </c>
      <c r="J4440" s="3"/>
      <c r="K4440" s="77" t="e">
        <f>VLOOKUP($J$1&amp;J4440,定价因子!E:F,2,0)</f>
        <v>#N/A</v>
      </c>
      <c r="L4440" s="3"/>
      <c r="M4440" s="77" t="e">
        <f>VLOOKUP($L$1&amp;L4440,定价因子!E:F,2,0)</f>
        <v>#N/A</v>
      </c>
      <c r="N4440" s="3"/>
      <c r="O4440" s="77" t="e">
        <f>VLOOKUP($N$1&amp;N4440,定价因子!E:F,2,0)</f>
        <v>#N/A</v>
      </c>
      <c r="P4440" s="3"/>
      <c r="Q4440" s="55" t="e">
        <f>VLOOKUP($P$1&amp;P4440,定价因子!$E:$F,2,0)</f>
        <v>#N/A</v>
      </c>
      <c r="R4440" s="3"/>
      <c r="S4440" s="77" t="e">
        <f>VLOOKUP($R$1&amp;R4440,定价因子!$E:$F,2,0)</f>
        <v>#N/A</v>
      </c>
      <c r="T4440" s="61"/>
      <c r="U4440" s="63"/>
      <c r="V4440" s="63"/>
      <c r="W4440" s="63"/>
      <c r="X4440" s="3"/>
    </row>
    <row r="4441" spans="1:24">
      <c r="A4441" s="3"/>
      <c r="B4441" s="3"/>
      <c r="C4441" s="3"/>
      <c r="D4441" s="3"/>
      <c r="E4441" s="79"/>
      <c r="F4441" s="3"/>
      <c r="G4441" s="77" t="e">
        <f>VLOOKUP($F$1&amp;F4441,定价因子!E:F,2,0)</f>
        <v>#N/A</v>
      </c>
      <c r="H4441" s="3"/>
      <c r="I4441" s="77" t="e">
        <f>VLOOKUP($H$1&amp;H4441,定价因子!E:F,2,0)</f>
        <v>#N/A</v>
      </c>
      <c r="J4441" s="3"/>
      <c r="K4441" s="77" t="e">
        <f>VLOOKUP($J$1&amp;J4441,定价因子!E:F,2,0)</f>
        <v>#N/A</v>
      </c>
      <c r="L4441" s="3"/>
      <c r="M4441" s="77" t="e">
        <f>VLOOKUP($L$1&amp;L4441,定价因子!E:F,2,0)</f>
        <v>#N/A</v>
      </c>
      <c r="N4441" s="3"/>
      <c r="O4441" s="77" t="e">
        <f>VLOOKUP($N$1&amp;N4441,定价因子!E:F,2,0)</f>
        <v>#N/A</v>
      </c>
      <c r="P4441" s="3"/>
      <c r="Q4441" s="55" t="e">
        <f>VLOOKUP($P$1&amp;P4441,定价因子!$E:$F,2,0)</f>
        <v>#N/A</v>
      </c>
      <c r="R4441" s="3"/>
      <c r="S4441" s="77" t="e">
        <f>VLOOKUP($R$1&amp;R4441,定价因子!$E:$F,2,0)</f>
        <v>#N/A</v>
      </c>
      <c r="T4441" s="61"/>
      <c r="U4441" s="63"/>
      <c r="V4441" s="63"/>
      <c r="W4441" s="63"/>
      <c r="X4441" s="3"/>
    </row>
    <row r="4442" spans="1:24">
      <c r="A4442" s="3"/>
      <c r="B4442" s="3"/>
      <c r="C4442" s="3"/>
      <c r="D4442" s="3"/>
      <c r="E4442" s="79"/>
      <c r="F4442" s="3"/>
      <c r="G4442" s="77" t="e">
        <f>VLOOKUP($F$1&amp;F4442,定价因子!E:F,2,0)</f>
        <v>#N/A</v>
      </c>
      <c r="H4442" s="3"/>
      <c r="I4442" s="77" t="e">
        <f>VLOOKUP($H$1&amp;H4442,定价因子!E:F,2,0)</f>
        <v>#N/A</v>
      </c>
      <c r="J4442" s="3"/>
      <c r="K4442" s="77" t="e">
        <f>VLOOKUP($J$1&amp;J4442,定价因子!E:F,2,0)</f>
        <v>#N/A</v>
      </c>
      <c r="L4442" s="3"/>
      <c r="M4442" s="77" t="e">
        <f>VLOOKUP($L$1&amp;L4442,定价因子!E:F,2,0)</f>
        <v>#N/A</v>
      </c>
      <c r="N4442" s="3"/>
      <c r="O4442" s="77" t="e">
        <f>VLOOKUP($N$1&amp;N4442,定价因子!E:F,2,0)</f>
        <v>#N/A</v>
      </c>
      <c r="P4442" s="3"/>
      <c r="Q4442" s="55" t="e">
        <f>VLOOKUP($P$1&amp;P4442,定价因子!$E:$F,2,0)</f>
        <v>#N/A</v>
      </c>
      <c r="R4442" s="3"/>
      <c r="S4442" s="77" t="e">
        <f>VLOOKUP($R$1&amp;R4442,定价因子!$E:$F,2,0)</f>
        <v>#N/A</v>
      </c>
      <c r="T4442" s="61"/>
      <c r="U4442" s="63"/>
      <c r="V4442" s="63"/>
      <c r="W4442" s="63"/>
      <c r="X4442" s="3"/>
    </row>
    <row r="4443" spans="1:24">
      <c r="A4443" s="3"/>
      <c r="B4443" s="3"/>
      <c r="C4443" s="3"/>
      <c r="D4443" s="3"/>
      <c r="E4443" s="79"/>
      <c r="F4443" s="3"/>
      <c r="G4443" s="77" t="e">
        <f>VLOOKUP($F$1&amp;F4443,定价因子!E:F,2,0)</f>
        <v>#N/A</v>
      </c>
      <c r="H4443" s="3"/>
      <c r="I4443" s="77" t="e">
        <f>VLOOKUP($H$1&amp;H4443,定价因子!E:F,2,0)</f>
        <v>#N/A</v>
      </c>
      <c r="J4443" s="3"/>
      <c r="K4443" s="77" t="e">
        <f>VLOOKUP($J$1&amp;J4443,定价因子!E:F,2,0)</f>
        <v>#N/A</v>
      </c>
      <c r="L4443" s="3"/>
      <c r="M4443" s="77" t="e">
        <f>VLOOKUP($L$1&amp;L4443,定价因子!E:F,2,0)</f>
        <v>#N/A</v>
      </c>
      <c r="N4443" s="3"/>
      <c r="O4443" s="77" t="e">
        <f>VLOOKUP($N$1&amp;N4443,定价因子!E:F,2,0)</f>
        <v>#N/A</v>
      </c>
      <c r="P4443" s="3"/>
      <c r="Q4443" s="55" t="e">
        <f>VLOOKUP($P$1&amp;P4443,定价因子!$E:$F,2,0)</f>
        <v>#N/A</v>
      </c>
      <c r="R4443" s="3"/>
      <c r="S4443" s="77" t="e">
        <f>VLOOKUP($R$1&amp;R4443,定价因子!$E:$F,2,0)</f>
        <v>#N/A</v>
      </c>
      <c r="T4443" s="61"/>
      <c r="U4443" s="63"/>
      <c r="V4443" s="63"/>
      <c r="W4443" s="63"/>
      <c r="X4443" s="3"/>
    </row>
    <row r="4444" spans="1:24">
      <c r="A4444" s="3"/>
      <c r="B4444" s="3"/>
      <c r="C4444" s="3"/>
      <c r="D4444" s="3"/>
      <c r="E4444" s="79"/>
      <c r="F4444" s="3"/>
      <c r="G4444" s="77" t="e">
        <f>VLOOKUP($F$1&amp;F4444,定价因子!E:F,2,0)</f>
        <v>#N/A</v>
      </c>
      <c r="H4444" s="3"/>
      <c r="I4444" s="77" t="e">
        <f>VLOOKUP($H$1&amp;H4444,定价因子!E:F,2,0)</f>
        <v>#N/A</v>
      </c>
      <c r="J4444" s="3"/>
      <c r="K4444" s="77" t="e">
        <f>VLOOKUP($J$1&amp;J4444,定价因子!E:F,2,0)</f>
        <v>#N/A</v>
      </c>
      <c r="L4444" s="3"/>
      <c r="M4444" s="77" t="e">
        <f>VLOOKUP($L$1&amp;L4444,定价因子!E:F,2,0)</f>
        <v>#N/A</v>
      </c>
      <c r="N4444" s="3"/>
      <c r="O4444" s="77" t="e">
        <f>VLOOKUP($N$1&amp;N4444,定价因子!E:F,2,0)</f>
        <v>#N/A</v>
      </c>
      <c r="P4444" s="3"/>
      <c r="Q4444" s="55" t="e">
        <f>VLOOKUP($P$1&amp;P4444,定价因子!$E:$F,2,0)</f>
        <v>#N/A</v>
      </c>
      <c r="R4444" s="3"/>
      <c r="S4444" s="77" t="e">
        <f>VLOOKUP($R$1&amp;R4444,定价因子!$E:$F,2,0)</f>
        <v>#N/A</v>
      </c>
      <c r="T4444" s="61"/>
      <c r="U4444" s="63"/>
      <c r="V4444" s="63"/>
      <c r="W4444" s="63"/>
      <c r="X4444" s="3"/>
    </row>
    <row r="4445" spans="1:24">
      <c r="A4445" s="3"/>
      <c r="B4445" s="3"/>
      <c r="C4445" s="3"/>
      <c r="D4445" s="3"/>
      <c r="E4445" s="79"/>
      <c r="F4445" s="3"/>
      <c r="G4445" s="77" t="e">
        <f>VLOOKUP($F$1&amp;F4445,定价因子!E:F,2,0)</f>
        <v>#N/A</v>
      </c>
      <c r="H4445" s="3"/>
      <c r="I4445" s="77" t="e">
        <f>VLOOKUP($H$1&amp;H4445,定价因子!E:F,2,0)</f>
        <v>#N/A</v>
      </c>
      <c r="J4445" s="3"/>
      <c r="K4445" s="77" t="e">
        <f>VLOOKUP($J$1&amp;J4445,定价因子!E:F,2,0)</f>
        <v>#N/A</v>
      </c>
      <c r="L4445" s="3"/>
      <c r="M4445" s="77" t="e">
        <f>VLOOKUP($L$1&amp;L4445,定价因子!E:F,2,0)</f>
        <v>#N/A</v>
      </c>
      <c r="N4445" s="3"/>
      <c r="O4445" s="77" t="e">
        <f>VLOOKUP($N$1&amp;N4445,定价因子!E:F,2,0)</f>
        <v>#N/A</v>
      </c>
      <c r="P4445" s="3"/>
      <c r="Q4445" s="55" t="e">
        <f>VLOOKUP($P$1&amp;P4445,定价因子!$E:$F,2,0)</f>
        <v>#N/A</v>
      </c>
      <c r="R4445" s="3"/>
      <c r="S4445" s="77" t="e">
        <f>VLOOKUP($R$1&amp;R4445,定价因子!$E:$F,2,0)</f>
        <v>#N/A</v>
      </c>
      <c r="T4445" s="61"/>
      <c r="U4445" s="63"/>
      <c r="V4445" s="63"/>
      <c r="W4445" s="63"/>
      <c r="X4445" s="3"/>
    </row>
    <row r="4446" spans="1:24">
      <c r="A4446" s="3"/>
      <c r="B4446" s="3"/>
      <c r="C4446" s="3"/>
      <c r="D4446" s="3"/>
      <c r="E4446" s="79"/>
      <c r="F4446" s="3"/>
      <c r="G4446" s="77" t="e">
        <f>VLOOKUP($F$1&amp;F4446,定价因子!E:F,2,0)</f>
        <v>#N/A</v>
      </c>
      <c r="H4446" s="3"/>
      <c r="I4446" s="77" t="e">
        <f>VLOOKUP($H$1&amp;H4446,定价因子!E:F,2,0)</f>
        <v>#N/A</v>
      </c>
      <c r="J4446" s="3"/>
      <c r="K4446" s="77" t="e">
        <f>VLOOKUP($J$1&amp;J4446,定价因子!E:F,2,0)</f>
        <v>#N/A</v>
      </c>
      <c r="L4446" s="3"/>
      <c r="M4446" s="77" t="e">
        <f>VLOOKUP($L$1&amp;L4446,定价因子!E:F,2,0)</f>
        <v>#N/A</v>
      </c>
      <c r="N4446" s="3"/>
      <c r="O4446" s="77" t="e">
        <f>VLOOKUP($N$1&amp;N4446,定价因子!E:F,2,0)</f>
        <v>#N/A</v>
      </c>
      <c r="P4446" s="3"/>
      <c r="Q4446" s="55" t="e">
        <f>VLOOKUP($P$1&amp;P4446,定价因子!$E:$F,2,0)</f>
        <v>#N/A</v>
      </c>
      <c r="R4446" s="3"/>
      <c r="S4446" s="77" t="e">
        <f>VLOOKUP($R$1&amp;R4446,定价因子!$E:$F,2,0)</f>
        <v>#N/A</v>
      </c>
      <c r="T4446" s="61"/>
      <c r="U4446" s="63"/>
      <c r="V4446" s="63"/>
      <c r="W4446" s="63"/>
      <c r="X4446" s="3"/>
    </row>
    <row r="4447" spans="1:24">
      <c r="A4447" s="3"/>
      <c r="B4447" s="3"/>
      <c r="C4447" s="3"/>
      <c r="D4447" s="3"/>
      <c r="E4447" s="79"/>
      <c r="F4447" s="3"/>
      <c r="G4447" s="77" t="e">
        <f>VLOOKUP($F$1&amp;F4447,定价因子!E:F,2,0)</f>
        <v>#N/A</v>
      </c>
      <c r="H4447" s="3"/>
      <c r="I4447" s="77" t="e">
        <f>VLOOKUP($H$1&amp;H4447,定价因子!E:F,2,0)</f>
        <v>#N/A</v>
      </c>
      <c r="J4447" s="3"/>
      <c r="K4447" s="77" t="e">
        <f>VLOOKUP($J$1&amp;J4447,定价因子!E:F,2,0)</f>
        <v>#N/A</v>
      </c>
      <c r="L4447" s="3"/>
      <c r="M4447" s="77" t="e">
        <f>VLOOKUP($L$1&amp;L4447,定价因子!E:F,2,0)</f>
        <v>#N/A</v>
      </c>
      <c r="N4447" s="3"/>
      <c r="O4447" s="77" t="e">
        <f>VLOOKUP($N$1&amp;N4447,定价因子!E:F,2,0)</f>
        <v>#N/A</v>
      </c>
      <c r="P4447" s="3"/>
      <c r="Q4447" s="55" t="e">
        <f>VLOOKUP($P$1&amp;P4447,定价因子!$E:$F,2,0)</f>
        <v>#N/A</v>
      </c>
      <c r="R4447" s="3"/>
      <c r="S4447" s="77" t="e">
        <f>VLOOKUP($R$1&amp;R4447,定价因子!$E:$F,2,0)</f>
        <v>#N/A</v>
      </c>
      <c r="T4447" s="61"/>
      <c r="U4447" s="63"/>
      <c r="V4447" s="63"/>
      <c r="W4447" s="63"/>
      <c r="X4447" s="3"/>
    </row>
    <row r="4448" spans="1:24">
      <c r="A4448" s="3"/>
      <c r="B4448" s="3"/>
      <c r="C4448" s="3"/>
      <c r="D4448" s="3"/>
      <c r="E4448" s="79"/>
      <c r="F4448" s="3"/>
      <c r="G4448" s="77" t="e">
        <f>VLOOKUP($F$1&amp;F4448,定价因子!E:F,2,0)</f>
        <v>#N/A</v>
      </c>
      <c r="H4448" s="3"/>
      <c r="I4448" s="77" t="e">
        <f>VLOOKUP($H$1&amp;H4448,定价因子!E:F,2,0)</f>
        <v>#N/A</v>
      </c>
      <c r="J4448" s="3"/>
      <c r="K4448" s="77" t="e">
        <f>VLOOKUP($J$1&amp;J4448,定价因子!E:F,2,0)</f>
        <v>#N/A</v>
      </c>
      <c r="L4448" s="3"/>
      <c r="M4448" s="77" t="e">
        <f>VLOOKUP($L$1&amp;L4448,定价因子!E:F,2,0)</f>
        <v>#N/A</v>
      </c>
      <c r="N4448" s="3"/>
      <c r="O4448" s="77" t="e">
        <f>VLOOKUP($N$1&amp;N4448,定价因子!E:F,2,0)</f>
        <v>#N/A</v>
      </c>
      <c r="P4448" s="3"/>
      <c r="Q4448" s="55" t="e">
        <f>VLOOKUP($P$1&amp;P4448,定价因子!$E:$F,2,0)</f>
        <v>#N/A</v>
      </c>
      <c r="R4448" s="3"/>
      <c r="S4448" s="77" t="e">
        <f>VLOOKUP($R$1&amp;R4448,定价因子!$E:$F,2,0)</f>
        <v>#N/A</v>
      </c>
      <c r="T4448" s="61"/>
      <c r="U4448" s="63"/>
      <c r="V4448" s="63"/>
      <c r="W4448" s="63"/>
      <c r="X4448" s="3"/>
    </row>
    <row r="4449" spans="1:24">
      <c r="A4449" s="3"/>
      <c r="B4449" s="3"/>
      <c r="C4449" s="3"/>
      <c r="D4449" s="3"/>
      <c r="E4449" s="79"/>
      <c r="F4449" s="3"/>
      <c r="G4449" s="77" t="e">
        <f>VLOOKUP($F$1&amp;F4449,定价因子!E:F,2,0)</f>
        <v>#N/A</v>
      </c>
      <c r="H4449" s="3"/>
      <c r="I4449" s="77" t="e">
        <f>VLOOKUP($H$1&amp;H4449,定价因子!E:F,2,0)</f>
        <v>#N/A</v>
      </c>
      <c r="J4449" s="3"/>
      <c r="K4449" s="77" t="e">
        <f>VLOOKUP($J$1&amp;J4449,定价因子!E:F,2,0)</f>
        <v>#N/A</v>
      </c>
      <c r="L4449" s="3"/>
      <c r="M4449" s="77" t="e">
        <f>VLOOKUP($L$1&amp;L4449,定价因子!E:F,2,0)</f>
        <v>#N/A</v>
      </c>
      <c r="N4449" s="3"/>
      <c r="O4449" s="77" t="e">
        <f>VLOOKUP($N$1&amp;N4449,定价因子!E:F,2,0)</f>
        <v>#N/A</v>
      </c>
      <c r="P4449" s="3"/>
      <c r="Q4449" s="55" t="e">
        <f>VLOOKUP($P$1&amp;P4449,定价因子!$E:$F,2,0)</f>
        <v>#N/A</v>
      </c>
      <c r="R4449" s="3"/>
      <c r="S4449" s="77" t="e">
        <f>VLOOKUP($R$1&amp;R4449,定价因子!$E:$F,2,0)</f>
        <v>#N/A</v>
      </c>
      <c r="T4449" s="61"/>
      <c r="U4449" s="63"/>
      <c r="V4449" s="63"/>
      <c r="W4449" s="63"/>
      <c r="X4449" s="3"/>
    </row>
    <row r="4450" spans="1:24">
      <c r="A4450" s="3"/>
      <c r="B4450" s="3"/>
      <c r="C4450" s="3"/>
      <c r="D4450" s="3"/>
      <c r="E4450" s="79"/>
      <c r="F4450" s="3"/>
      <c r="G4450" s="77" t="e">
        <f>VLOOKUP($F$1&amp;F4450,定价因子!E:F,2,0)</f>
        <v>#N/A</v>
      </c>
      <c r="H4450" s="3"/>
      <c r="I4450" s="77" t="e">
        <f>VLOOKUP($H$1&amp;H4450,定价因子!E:F,2,0)</f>
        <v>#N/A</v>
      </c>
      <c r="J4450" s="3"/>
      <c r="K4450" s="77" t="e">
        <f>VLOOKUP($J$1&amp;J4450,定价因子!E:F,2,0)</f>
        <v>#N/A</v>
      </c>
      <c r="L4450" s="3"/>
      <c r="M4450" s="77" t="e">
        <f>VLOOKUP($L$1&amp;L4450,定价因子!E:F,2,0)</f>
        <v>#N/A</v>
      </c>
      <c r="N4450" s="3"/>
      <c r="O4450" s="77" t="e">
        <f>VLOOKUP($N$1&amp;N4450,定价因子!E:F,2,0)</f>
        <v>#N/A</v>
      </c>
      <c r="P4450" s="3"/>
      <c r="Q4450" s="55" t="e">
        <f>VLOOKUP($P$1&amp;P4450,定价因子!$E:$F,2,0)</f>
        <v>#N/A</v>
      </c>
      <c r="R4450" s="3"/>
      <c r="S4450" s="77" t="e">
        <f>VLOOKUP($R$1&amp;R4450,定价因子!$E:$F,2,0)</f>
        <v>#N/A</v>
      </c>
      <c r="T4450" s="61"/>
      <c r="U4450" s="63"/>
      <c r="V4450" s="63"/>
      <c r="W4450" s="63"/>
      <c r="X4450" s="3"/>
    </row>
    <row r="4451" spans="1:24">
      <c r="A4451" s="3"/>
      <c r="B4451" s="3"/>
      <c r="C4451" s="3"/>
      <c r="D4451" s="3"/>
      <c r="E4451" s="79"/>
      <c r="F4451" s="3"/>
      <c r="G4451" s="77" t="e">
        <f>VLOOKUP($F$1&amp;F4451,定价因子!E:F,2,0)</f>
        <v>#N/A</v>
      </c>
      <c r="H4451" s="3"/>
      <c r="I4451" s="77" t="e">
        <f>VLOOKUP($H$1&amp;H4451,定价因子!E:F,2,0)</f>
        <v>#N/A</v>
      </c>
      <c r="J4451" s="3"/>
      <c r="K4451" s="77" t="e">
        <f>VLOOKUP($J$1&amp;J4451,定价因子!E:F,2,0)</f>
        <v>#N/A</v>
      </c>
      <c r="L4451" s="3"/>
      <c r="M4451" s="77" t="e">
        <f>VLOOKUP($L$1&amp;L4451,定价因子!E:F,2,0)</f>
        <v>#N/A</v>
      </c>
      <c r="N4451" s="3"/>
      <c r="O4451" s="77" t="e">
        <f>VLOOKUP($N$1&amp;N4451,定价因子!E:F,2,0)</f>
        <v>#N/A</v>
      </c>
      <c r="P4451" s="3"/>
      <c r="Q4451" s="55" t="e">
        <f>VLOOKUP($P$1&amp;P4451,定价因子!$E:$F,2,0)</f>
        <v>#N/A</v>
      </c>
      <c r="R4451" s="3"/>
      <c r="S4451" s="77" t="e">
        <f>VLOOKUP($R$1&amp;R4451,定价因子!$E:$F,2,0)</f>
        <v>#N/A</v>
      </c>
      <c r="T4451" s="61"/>
      <c r="U4451" s="63"/>
      <c r="V4451" s="63"/>
      <c r="W4451" s="63"/>
      <c r="X4451" s="3"/>
    </row>
    <row r="4452" spans="1:24">
      <c r="A4452" s="3"/>
      <c r="B4452" s="3"/>
      <c r="C4452" s="3"/>
      <c r="D4452" s="3"/>
      <c r="E4452" s="79"/>
      <c r="F4452" s="3"/>
      <c r="G4452" s="77" t="e">
        <f>VLOOKUP($F$1&amp;F4452,定价因子!E:F,2,0)</f>
        <v>#N/A</v>
      </c>
      <c r="H4452" s="3"/>
      <c r="I4452" s="77" t="e">
        <f>VLOOKUP($H$1&amp;H4452,定价因子!E:F,2,0)</f>
        <v>#N/A</v>
      </c>
      <c r="J4452" s="3"/>
      <c r="K4452" s="77" t="e">
        <f>VLOOKUP($J$1&amp;J4452,定价因子!E:F,2,0)</f>
        <v>#N/A</v>
      </c>
      <c r="L4452" s="3"/>
      <c r="M4452" s="77" t="e">
        <f>VLOOKUP($L$1&amp;L4452,定价因子!E:F,2,0)</f>
        <v>#N/A</v>
      </c>
      <c r="N4452" s="3"/>
      <c r="O4452" s="77" t="e">
        <f>VLOOKUP($N$1&amp;N4452,定价因子!E:F,2,0)</f>
        <v>#N/A</v>
      </c>
      <c r="P4452" s="3"/>
      <c r="Q4452" s="55" t="e">
        <f>VLOOKUP($P$1&amp;P4452,定价因子!$E:$F,2,0)</f>
        <v>#N/A</v>
      </c>
      <c r="R4452" s="3"/>
      <c r="S4452" s="77" t="e">
        <f>VLOOKUP($R$1&amp;R4452,定价因子!$E:$F,2,0)</f>
        <v>#N/A</v>
      </c>
      <c r="T4452" s="61"/>
      <c r="U4452" s="63"/>
      <c r="V4452" s="63"/>
      <c r="W4452" s="63"/>
      <c r="X4452" s="3"/>
    </row>
    <row r="4453" spans="1:24">
      <c r="A4453" s="3"/>
      <c r="B4453" s="3"/>
      <c r="C4453" s="3"/>
      <c r="D4453" s="3"/>
      <c r="E4453" s="79"/>
      <c r="F4453" s="3"/>
      <c r="G4453" s="77" t="e">
        <f>VLOOKUP($F$1&amp;F4453,定价因子!E:F,2,0)</f>
        <v>#N/A</v>
      </c>
      <c r="H4453" s="3"/>
      <c r="I4453" s="77" t="e">
        <f>VLOOKUP($H$1&amp;H4453,定价因子!E:F,2,0)</f>
        <v>#N/A</v>
      </c>
      <c r="J4453" s="3"/>
      <c r="K4453" s="77" t="e">
        <f>VLOOKUP($J$1&amp;J4453,定价因子!E:F,2,0)</f>
        <v>#N/A</v>
      </c>
      <c r="L4453" s="3"/>
      <c r="M4453" s="77" t="e">
        <f>VLOOKUP($L$1&amp;L4453,定价因子!E:F,2,0)</f>
        <v>#N/A</v>
      </c>
      <c r="N4453" s="3"/>
      <c r="O4453" s="77" t="e">
        <f>VLOOKUP($N$1&amp;N4453,定价因子!E:F,2,0)</f>
        <v>#N/A</v>
      </c>
      <c r="P4453" s="3"/>
      <c r="Q4453" s="55" t="e">
        <f>VLOOKUP($P$1&amp;P4453,定价因子!$E:$F,2,0)</f>
        <v>#N/A</v>
      </c>
      <c r="R4453" s="3"/>
      <c r="S4453" s="77" t="e">
        <f>VLOOKUP($R$1&amp;R4453,定价因子!$E:$F,2,0)</f>
        <v>#N/A</v>
      </c>
      <c r="T4453" s="61"/>
      <c r="U4453" s="63"/>
      <c r="V4453" s="63"/>
      <c r="W4453" s="63"/>
      <c r="X4453" s="3"/>
    </row>
    <row r="4454" spans="1:24">
      <c r="A4454" s="3"/>
      <c r="B4454" s="3"/>
      <c r="C4454" s="3"/>
      <c r="D4454" s="3"/>
      <c r="E4454" s="79"/>
      <c r="F4454" s="3"/>
      <c r="G4454" s="77" t="e">
        <f>VLOOKUP($F$1&amp;F4454,定价因子!E:F,2,0)</f>
        <v>#N/A</v>
      </c>
      <c r="H4454" s="3"/>
      <c r="I4454" s="77" t="e">
        <f>VLOOKUP($H$1&amp;H4454,定价因子!E:F,2,0)</f>
        <v>#N/A</v>
      </c>
      <c r="J4454" s="3"/>
      <c r="K4454" s="77" t="e">
        <f>VLOOKUP($J$1&amp;J4454,定价因子!E:F,2,0)</f>
        <v>#N/A</v>
      </c>
      <c r="L4454" s="3"/>
      <c r="M4454" s="77" t="e">
        <f>VLOOKUP($L$1&amp;L4454,定价因子!E:F,2,0)</f>
        <v>#N/A</v>
      </c>
      <c r="N4454" s="3"/>
      <c r="O4454" s="77" t="e">
        <f>VLOOKUP($N$1&amp;N4454,定价因子!E:F,2,0)</f>
        <v>#N/A</v>
      </c>
      <c r="P4454" s="3"/>
      <c r="Q4454" s="55" t="e">
        <f>VLOOKUP($P$1&amp;P4454,定价因子!$E:$F,2,0)</f>
        <v>#N/A</v>
      </c>
      <c r="R4454" s="3"/>
      <c r="S4454" s="77" t="e">
        <f>VLOOKUP($R$1&amp;R4454,定价因子!$E:$F,2,0)</f>
        <v>#N/A</v>
      </c>
      <c r="T4454" s="61"/>
      <c r="U4454" s="63"/>
      <c r="V4454" s="63"/>
      <c r="W4454" s="63"/>
      <c r="X4454" s="3"/>
    </row>
    <row r="4455" spans="1:24">
      <c r="A4455" s="3"/>
      <c r="B4455" s="3"/>
      <c r="C4455" s="3"/>
      <c r="D4455" s="3"/>
      <c r="E4455" s="79"/>
      <c r="F4455" s="3"/>
      <c r="G4455" s="77" t="e">
        <f>VLOOKUP($F$1&amp;F4455,定价因子!E:F,2,0)</f>
        <v>#N/A</v>
      </c>
      <c r="H4455" s="3"/>
      <c r="I4455" s="77" t="e">
        <f>VLOOKUP($H$1&amp;H4455,定价因子!E:F,2,0)</f>
        <v>#N/A</v>
      </c>
      <c r="J4455" s="3"/>
      <c r="K4455" s="77" t="e">
        <f>VLOOKUP($J$1&amp;J4455,定价因子!E:F,2,0)</f>
        <v>#N/A</v>
      </c>
      <c r="L4455" s="3"/>
      <c r="M4455" s="77" t="e">
        <f>VLOOKUP($L$1&amp;L4455,定价因子!E:F,2,0)</f>
        <v>#N/A</v>
      </c>
      <c r="N4455" s="3"/>
      <c r="O4455" s="77" t="e">
        <f>VLOOKUP($N$1&amp;N4455,定价因子!E:F,2,0)</f>
        <v>#N/A</v>
      </c>
      <c r="P4455" s="3"/>
      <c r="Q4455" s="55" t="e">
        <f>VLOOKUP($P$1&amp;P4455,定价因子!$E:$F,2,0)</f>
        <v>#N/A</v>
      </c>
      <c r="R4455" s="3"/>
      <c r="S4455" s="77" t="e">
        <f>VLOOKUP($R$1&amp;R4455,定价因子!$E:$F,2,0)</f>
        <v>#N/A</v>
      </c>
      <c r="T4455" s="61"/>
      <c r="U4455" s="63"/>
      <c r="V4455" s="63"/>
      <c r="W4455" s="63"/>
      <c r="X4455" s="3"/>
    </row>
    <row r="4456" spans="1:24">
      <c r="A4456" s="3"/>
      <c r="B4456" s="3"/>
      <c r="C4456" s="3"/>
      <c r="D4456" s="3"/>
      <c r="E4456" s="79"/>
      <c r="F4456" s="3"/>
      <c r="G4456" s="77" t="e">
        <f>VLOOKUP($F$1&amp;F4456,定价因子!E:F,2,0)</f>
        <v>#N/A</v>
      </c>
      <c r="H4456" s="3"/>
      <c r="I4456" s="77" t="e">
        <f>VLOOKUP($H$1&amp;H4456,定价因子!E:F,2,0)</f>
        <v>#N/A</v>
      </c>
      <c r="J4456" s="3"/>
      <c r="K4456" s="77" t="e">
        <f>VLOOKUP($J$1&amp;J4456,定价因子!E:F,2,0)</f>
        <v>#N/A</v>
      </c>
      <c r="L4456" s="3"/>
      <c r="M4456" s="77" t="e">
        <f>VLOOKUP($L$1&amp;L4456,定价因子!E:F,2,0)</f>
        <v>#N/A</v>
      </c>
      <c r="N4456" s="3"/>
      <c r="O4456" s="77" t="e">
        <f>VLOOKUP($N$1&amp;N4456,定价因子!E:F,2,0)</f>
        <v>#N/A</v>
      </c>
      <c r="P4456" s="3"/>
      <c r="Q4456" s="55" t="e">
        <f>VLOOKUP($P$1&amp;P4456,定价因子!$E:$F,2,0)</f>
        <v>#N/A</v>
      </c>
      <c r="R4456" s="3"/>
      <c r="S4456" s="77" t="e">
        <f>VLOOKUP($R$1&amp;R4456,定价因子!$E:$F,2,0)</f>
        <v>#N/A</v>
      </c>
      <c r="T4456" s="61"/>
      <c r="U4456" s="63"/>
      <c r="V4456" s="63"/>
      <c r="W4456" s="63"/>
      <c r="X4456" s="3"/>
    </row>
    <row r="4457" spans="1:24">
      <c r="A4457" s="3"/>
      <c r="B4457" s="3"/>
      <c r="C4457" s="3"/>
      <c r="D4457" s="3"/>
      <c r="E4457" s="79"/>
      <c r="F4457" s="3"/>
      <c r="G4457" s="77" t="e">
        <f>VLOOKUP($F$1&amp;F4457,定价因子!E:F,2,0)</f>
        <v>#N/A</v>
      </c>
      <c r="H4457" s="3"/>
      <c r="I4457" s="77" t="e">
        <f>VLOOKUP($H$1&amp;H4457,定价因子!E:F,2,0)</f>
        <v>#N/A</v>
      </c>
      <c r="J4457" s="3"/>
      <c r="K4457" s="77" t="e">
        <f>VLOOKUP($J$1&amp;J4457,定价因子!E:F,2,0)</f>
        <v>#N/A</v>
      </c>
      <c r="L4457" s="3"/>
      <c r="M4457" s="77" t="e">
        <f>VLOOKUP($L$1&amp;L4457,定价因子!E:F,2,0)</f>
        <v>#N/A</v>
      </c>
      <c r="N4457" s="3"/>
      <c r="O4457" s="77" t="e">
        <f>VLOOKUP($N$1&amp;N4457,定价因子!E:F,2,0)</f>
        <v>#N/A</v>
      </c>
      <c r="P4457" s="3"/>
      <c r="Q4457" s="55" t="e">
        <f>VLOOKUP($P$1&amp;P4457,定价因子!$E:$F,2,0)</f>
        <v>#N/A</v>
      </c>
      <c r="R4457" s="3"/>
      <c r="S4457" s="77" t="e">
        <f>VLOOKUP($R$1&amp;R4457,定价因子!$E:$F,2,0)</f>
        <v>#N/A</v>
      </c>
      <c r="T4457" s="61"/>
      <c r="U4457" s="63"/>
      <c r="V4457" s="63"/>
      <c r="W4457" s="63"/>
      <c r="X4457" s="3"/>
    </row>
    <row r="4458" spans="1:24">
      <c r="A4458" s="3"/>
      <c r="B4458" s="3"/>
      <c r="C4458" s="3"/>
      <c r="D4458" s="3"/>
      <c r="E4458" s="79"/>
      <c r="F4458" s="3"/>
      <c r="G4458" s="77" t="e">
        <f>VLOOKUP($F$1&amp;F4458,定价因子!E:F,2,0)</f>
        <v>#N/A</v>
      </c>
      <c r="H4458" s="3"/>
      <c r="I4458" s="77" t="e">
        <f>VLOOKUP($H$1&amp;H4458,定价因子!E:F,2,0)</f>
        <v>#N/A</v>
      </c>
      <c r="J4458" s="3"/>
      <c r="K4458" s="77" t="e">
        <f>VLOOKUP($J$1&amp;J4458,定价因子!E:F,2,0)</f>
        <v>#N/A</v>
      </c>
      <c r="L4458" s="3"/>
      <c r="M4458" s="77" t="e">
        <f>VLOOKUP($L$1&amp;L4458,定价因子!E:F,2,0)</f>
        <v>#N/A</v>
      </c>
      <c r="N4458" s="3"/>
      <c r="O4458" s="77" t="e">
        <f>VLOOKUP($N$1&amp;N4458,定价因子!E:F,2,0)</f>
        <v>#N/A</v>
      </c>
      <c r="P4458" s="3"/>
      <c r="Q4458" s="55" t="e">
        <f>VLOOKUP($P$1&amp;P4458,定价因子!$E:$F,2,0)</f>
        <v>#N/A</v>
      </c>
      <c r="R4458" s="3"/>
      <c r="S4458" s="77" t="e">
        <f>VLOOKUP($R$1&amp;R4458,定价因子!$E:$F,2,0)</f>
        <v>#N/A</v>
      </c>
      <c r="T4458" s="61"/>
      <c r="U4458" s="63"/>
      <c r="V4458" s="63"/>
      <c r="W4458" s="63"/>
      <c r="X4458" s="3"/>
    </row>
    <row r="4459" spans="1:24">
      <c r="A4459" s="3"/>
      <c r="B4459" s="3"/>
      <c r="C4459" s="3"/>
      <c r="D4459" s="3"/>
      <c r="E4459" s="79"/>
      <c r="F4459" s="3"/>
      <c r="G4459" s="77" t="e">
        <f>VLOOKUP($F$1&amp;F4459,定价因子!E:F,2,0)</f>
        <v>#N/A</v>
      </c>
      <c r="H4459" s="3"/>
      <c r="I4459" s="77" t="e">
        <f>VLOOKUP($H$1&amp;H4459,定价因子!E:F,2,0)</f>
        <v>#N/A</v>
      </c>
      <c r="J4459" s="3"/>
      <c r="K4459" s="77" t="e">
        <f>VLOOKUP($J$1&amp;J4459,定价因子!E:F,2,0)</f>
        <v>#N/A</v>
      </c>
      <c r="L4459" s="3"/>
      <c r="M4459" s="77" t="e">
        <f>VLOOKUP($L$1&amp;L4459,定价因子!E:F,2,0)</f>
        <v>#N/A</v>
      </c>
      <c r="N4459" s="3"/>
      <c r="O4459" s="77" t="e">
        <f>VLOOKUP($N$1&amp;N4459,定价因子!E:F,2,0)</f>
        <v>#N/A</v>
      </c>
      <c r="P4459" s="3"/>
      <c r="Q4459" s="55" t="e">
        <f>VLOOKUP($P$1&amp;P4459,定价因子!$E:$F,2,0)</f>
        <v>#N/A</v>
      </c>
      <c r="R4459" s="3"/>
      <c r="S4459" s="77" t="e">
        <f>VLOOKUP($R$1&amp;R4459,定价因子!$E:$F,2,0)</f>
        <v>#N/A</v>
      </c>
      <c r="T4459" s="61"/>
      <c r="U4459" s="63"/>
      <c r="V4459" s="63"/>
      <c r="W4459" s="63"/>
      <c r="X4459" s="3"/>
    </row>
    <row r="4460" spans="1:24">
      <c r="A4460" s="3"/>
      <c r="B4460" s="3"/>
      <c r="C4460" s="3"/>
      <c r="D4460" s="3"/>
      <c r="E4460" s="79"/>
      <c r="F4460" s="3"/>
      <c r="G4460" s="77" t="e">
        <f>VLOOKUP($F$1&amp;F4460,定价因子!E:F,2,0)</f>
        <v>#N/A</v>
      </c>
      <c r="H4460" s="3"/>
      <c r="I4460" s="77" t="e">
        <f>VLOOKUP($H$1&amp;H4460,定价因子!E:F,2,0)</f>
        <v>#N/A</v>
      </c>
      <c r="J4460" s="3"/>
      <c r="K4460" s="77" t="e">
        <f>VLOOKUP($J$1&amp;J4460,定价因子!E:F,2,0)</f>
        <v>#N/A</v>
      </c>
      <c r="L4460" s="3"/>
      <c r="M4460" s="77" t="e">
        <f>VLOOKUP($L$1&amp;L4460,定价因子!E:F,2,0)</f>
        <v>#N/A</v>
      </c>
      <c r="N4460" s="3"/>
      <c r="O4460" s="77" t="e">
        <f>VLOOKUP($N$1&amp;N4460,定价因子!E:F,2,0)</f>
        <v>#N/A</v>
      </c>
      <c r="P4460" s="3"/>
      <c r="Q4460" s="55" t="e">
        <f>VLOOKUP($P$1&amp;P4460,定价因子!$E:$F,2,0)</f>
        <v>#N/A</v>
      </c>
      <c r="R4460" s="3"/>
      <c r="S4460" s="77" t="e">
        <f>VLOOKUP($R$1&amp;R4460,定价因子!$E:$F,2,0)</f>
        <v>#N/A</v>
      </c>
      <c r="T4460" s="61"/>
      <c r="U4460" s="63"/>
      <c r="V4460" s="63"/>
      <c r="W4460" s="63"/>
      <c r="X4460" s="3"/>
    </row>
    <row r="4461" spans="1:24">
      <c r="A4461" s="3"/>
      <c r="B4461" s="3"/>
      <c r="C4461" s="3"/>
      <c r="D4461" s="3"/>
      <c r="E4461" s="79"/>
      <c r="F4461" s="3"/>
      <c r="G4461" s="77" t="e">
        <f>VLOOKUP($F$1&amp;F4461,定价因子!E:F,2,0)</f>
        <v>#N/A</v>
      </c>
      <c r="H4461" s="3"/>
      <c r="I4461" s="77" t="e">
        <f>VLOOKUP($H$1&amp;H4461,定价因子!E:F,2,0)</f>
        <v>#N/A</v>
      </c>
      <c r="J4461" s="3"/>
      <c r="K4461" s="77" t="e">
        <f>VLOOKUP($J$1&amp;J4461,定价因子!E:F,2,0)</f>
        <v>#N/A</v>
      </c>
      <c r="L4461" s="3"/>
      <c r="M4461" s="77" t="e">
        <f>VLOOKUP($L$1&amp;L4461,定价因子!E:F,2,0)</f>
        <v>#N/A</v>
      </c>
      <c r="N4461" s="3"/>
      <c r="O4461" s="77" t="e">
        <f>VLOOKUP($N$1&amp;N4461,定价因子!E:F,2,0)</f>
        <v>#N/A</v>
      </c>
      <c r="P4461" s="3"/>
      <c r="Q4461" s="55" t="e">
        <f>VLOOKUP($P$1&amp;P4461,定价因子!$E:$F,2,0)</f>
        <v>#N/A</v>
      </c>
      <c r="R4461" s="3"/>
      <c r="S4461" s="77" t="e">
        <f>VLOOKUP($R$1&amp;R4461,定价因子!$E:$F,2,0)</f>
        <v>#N/A</v>
      </c>
      <c r="T4461" s="61"/>
      <c r="U4461" s="63"/>
      <c r="V4461" s="63"/>
      <c r="W4461" s="63"/>
      <c r="X4461" s="3"/>
    </row>
    <row r="4462" spans="1:24">
      <c r="A4462" s="3"/>
      <c r="B4462" s="3"/>
      <c r="C4462" s="3"/>
      <c r="D4462" s="3"/>
      <c r="E4462" s="79"/>
      <c r="F4462" s="3"/>
      <c r="G4462" s="77" t="e">
        <f>VLOOKUP($F$1&amp;F4462,定价因子!E:F,2,0)</f>
        <v>#N/A</v>
      </c>
      <c r="H4462" s="3"/>
      <c r="I4462" s="77" t="e">
        <f>VLOOKUP($H$1&amp;H4462,定价因子!E:F,2,0)</f>
        <v>#N/A</v>
      </c>
      <c r="J4462" s="3"/>
      <c r="K4462" s="77" t="e">
        <f>VLOOKUP($J$1&amp;J4462,定价因子!E:F,2,0)</f>
        <v>#N/A</v>
      </c>
      <c r="L4462" s="3"/>
      <c r="M4462" s="77" t="e">
        <f>VLOOKUP($L$1&amp;L4462,定价因子!E:F,2,0)</f>
        <v>#N/A</v>
      </c>
      <c r="N4462" s="3"/>
      <c r="O4462" s="77" t="e">
        <f>VLOOKUP($N$1&amp;N4462,定价因子!E:F,2,0)</f>
        <v>#N/A</v>
      </c>
      <c r="P4462" s="3"/>
      <c r="Q4462" s="55" t="e">
        <f>VLOOKUP($P$1&amp;P4462,定价因子!$E:$F,2,0)</f>
        <v>#N/A</v>
      </c>
      <c r="R4462" s="3"/>
      <c r="S4462" s="77" t="e">
        <f>VLOOKUP($R$1&amp;R4462,定价因子!$E:$F,2,0)</f>
        <v>#N/A</v>
      </c>
      <c r="T4462" s="61"/>
      <c r="U4462" s="63"/>
      <c r="V4462" s="63"/>
      <c r="W4462" s="63"/>
      <c r="X4462" s="3"/>
    </row>
    <row r="4463" spans="1:24">
      <c r="A4463" s="3"/>
      <c r="B4463" s="3"/>
      <c r="C4463" s="3"/>
      <c r="D4463" s="3"/>
      <c r="E4463" s="79"/>
      <c r="F4463" s="3"/>
      <c r="G4463" s="77" t="e">
        <f>VLOOKUP($F$1&amp;F4463,定价因子!E:F,2,0)</f>
        <v>#N/A</v>
      </c>
      <c r="H4463" s="3"/>
      <c r="I4463" s="77" t="e">
        <f>VLOOKUP($H$1&amp;H4463,定价因子!E:F,2,0)</f>
        <v>#N/A</v>
      </c>
      <c r="J4463" s="3"/>
      <c r="K4463" s="77" t="e">
        <f>VLOOKUP($J$1&amp;J4463,定价因子!E:F,2,0)</f>
        <v>#N/A</v>
      </c>
      <c r="L4463" s="3"/>
      <c r="M4463" s="77" t="e">
        <f>VLOOKUP($L$1&amp;L4463,定价因子!E:F,2,0)</f>
        <v>#N/A</v>
      </c>
      <c r="N4463" s="3"/>
      <c r="O4463" s="77" t="e">
        <f>VLOOKUP($N$1&amp;N4463,定价因子!E:F,2,0)</f>
        <v>#N/A</v>
      </c>
      <c r="P4463" s="3"/>
      <c r="Q4463" s="55" t="e">
        <f>VLOOKUP($P$1&amp;P4463,定价因子!$E:$F,2,0)</f>
        <v>#N/A</v>
      </c>
      <c r="R4463" s="3"/>
      <c r="S4463" s="77" t="e">
        <f>VLOOKUP($R$1&amp;R4463,定价因子!$E:$F,2,0)</f>
        <v>#N/A</v>
      </c>
      <c r="T4463" s="61"/>
      <c r="U4463" s="63"/>
      <c r="V4463" s="63"/>
      <c r="W4463" s="63"/>
      <c r="X4463" s="3"/>
    </row>
    <row r="4464" spans="1:24">
      <c r="A4464" s="3"/>
      <c r="B4464" s="3"/>
      <c r="C4464" s="3"/>
      <c r="D4464" s="3"/>
      <c r="E4464" s="79"/>
      <c r="F4464" s="3"/>
      <c r="G4464" s="77" t="e">
        <f>VLOOKUP($F$1&amp;F4464,定价因子!E:F,2,0)</f>
        <v>#N/A</v>
      </c>
      <c r="H4464" s="3"/>
      <c r="I4464" s="77" t="e">
        <f>VLOOKUP($H$1&amp;H4464,定价因子!E:F,2,0)</f>
        <v>#N/A</v>
      </c>
      <c r="J4464" s="3"/>
      <c r="K4464" s="77" t="e">
        <f>VLOOKUP($J$1&amp;J4464,定价因子!E:F,2,0)</f>
        <v>#N/A</v>
      </c>
      <c r="L4464" s="3"/>
      <c r="M4464" s="77" t="e">
        <f>VLOOKUP($L$1&amp;L4464,定价因子!E:F,2,0)</f>
        <v>#N/A</v>
      </c>
      <c r="N4464" s="3"/>
      <c r="O4464" s="77" t="e">
        <f>VLOOKUP($N$1&amp;N4464,定价因子!E:F,2,0)</f>
        <v>#N/A</v>
      </c>
      <c r="P4464" s="3"/>
      <c r="Q4464" s="55" t="e">
        <f>VLOOKUP($P$1&amp;P4464,定价因子!$E:$F,2,0)</f>
        <v>#N/A</v>
      </c>
      <c r="R4464" s="3"/>
      <c r="S4464" s="77" t="e">
        <f>VLOOKUP($R$1&amp;R4464,定价因子!$E:$F,2,0)</f>
        <v>#N/A</v>
      </c>
      <c r="T4464" s="61"/>
      <c r="U4464" s="63"/>
      <c r="V4464" s="63"/>
      <c r="W4464" s="63"/>
      <c r="X4464" s="3"/>
    </row>
    <row r="4465" spans="1:24">
      <c r="A4465" s="3"/>
      <c r="B4465" s="3"/>
      <c r="C4465" s="3"/>
      <c r="D4465" s="3"/>
      <c r="E4465" s="79"/>
      <c r="F4465" s="3"/>
      <c r="G4465" s="77" t="e">
        <f>VLOOKUP($F$1&amp;F4465,定价因子!E:F,2,0)</f>
        <v>#N/A</v>
      </c>
      <c r="H4465" s="3"/>
      <c r="I4465" s="77" t="e">
        <f>VLOOKUP($H$1&amp;H4465,定价因子!E:F,2,0)</f>
        <v>#N/A</v>
      </c>
      <c r="J4465" s="3"/>
      <c r="K4465" s="77" t="e">
        <f>VLOOKUP($J$1&amp;J4465,定价因子!E:F,2,0)</f>
        <v>#N/A</v>
      </c>
      <c r="L4465" s="3"/>
      <c r="M4465" s="77" t="e">
        <f>VLOOKUP($L$1&amp;L4465,定价因子!E:F,2,0)</f>
        <v>#N/A</v>
      </c>
      <c r="N4465" s="3"/>
      <c r="O4465" s="77" t="e">
        <f>VLOOKUP($N$1&amp;N4465,定价因子!E:F,2,0)</f>
        <v>#N/A</v>
      </c>
      <c r="P4465" s="3"/>
      <c r="Q4465" s="55" t="e">
        <f>VLOOKUP($P$1&amp;P4465,定价因子!$E:$F,2,0)</f>
        <v>#N/A</v>
      </c>
      <c r="R4465" s="3"/>
      <c r="S4465" s="77" t="e">
        <f>VLOOKUP($R$1&amp;R4465,定价因子!$E:$F,2,0)</f>
        <v>#N/A</v>
      </c>
      <c r="T4465" s="61"/>
      <c r="U4465" s="63"/>
      <c r="V4465" s="63"/>
      <c r="W4465" s="63"/>
      <c r="X4465" s="3"/>
    </row>
    <row r="4466" spans="1:24">
      <c r="A4466" s="3"/>
      <c r="B4466" s="3"/>
      <c r="C4466" s="3"/>
      <c r="D4466" s="3"/>
      <c r="E4466" s="79"/>
      <c r="F4466" s="3"/>
      <c r="G4466" s="77" t="e">
        <f>VLOOKUP($F$1&amp;F4466,定价因子!E:F,2,0)</f>
        <v>#N/A</v>
      </c>
      <c r="H4466" s="3"/>
      <c r="I4466" s="77" t="e">
        <f>VLOOKUP($H$1&amp;H4466,定价因子!E:F,2,0)</f>
        <v>#N/A</v>
      </c>
      <c r="J4466" s="3"/>
      <c r="K4466" s="77" t="e">
        <f>VLOOKUP($J$1&amp;J4466,定价因子!E:F,2,0)</f>
        <v>#N/A</v>
      </c>
      <c r="L4466" s="3"/>
      <c r="M4466" s="77" t="e">
        <f>VLOOKUP($L$1&amp;L4466,定价因子!E:F,2,0)</f>
        <v>#N/A</v>
      </c>
      <c r="N4466" s="3"/>
      <c r="O4466" s="77" t="e">
        <f>VLOOKUP($N$1&amp;N4466,定价因子!E:F,2,0)</f>
        <v>#N/A</v>
      </c>
      <c r="P4466" s="3"/>
      <c r="Q4466" s="55" t="e">
        <f>VLOOKUP($P$1&amp;P4466,定价因子!$E:$F,2,0)</f>
        <v>#N/A</v>
      </c>
      <c r="R4466" s="3"/>
      <c r="S4466" s="77" t="e">
        <f>VLOOKUP($R$1&amp;R4466,定价因子!$E:$F,2,0)</f>
        <v>#N/A</v>
      </c>
      <c r="T4466" s="61"/>
      <c r="U4466" s="63"/>
      <c r="V4466" s="63"/>
      <c r="W4466" s="63"/>
      <c r="X4466" s="3"/>
    </row>
    <row r="4467" spans="1:24">
      <c r="A4467" s="3"/>
      <c r="B4467" s="3"/>
      <c r="C4467" s="3"/>
      <c r="D4467" s="3"/>
      <c r="E4467" s="79"/>
      <c r="F4467" s="3"/>
      <c r="G4467" s="77" t="e">
        <f>VLOOKUP($F$1&amp;F4467,定价因子!E:F,2,0)</f>
        <v>#N/A</v>
      </c>
      <c r="H4467" s="3"/>
      <c r="I4467" s="77" t="e">
        <f>VLOOKUP($H$1&amp;H4467,定价因子!E:F,2,0)</f>
        <v>#N/A</v>
      </c>
      <c r="J4467" s="3"/>
      <c r="K4467" s="77" t="e">
        <f>VLOOKUP($J$1&amp;J4467,定价因子!E:F,2,0)</f>
        <v>#N/A</v>
      </c>
      <c r="L4467" s="3"/>
      <c r="M4467" s="77" t="e">
        <f>VLOOKUP($L$1&amp;L4467,定价因子!E:F,2,0)</f>
        <v>#N/A</v>
      </c>
      <c r="N4467" s="3"/>
      <c r="O4467" s="77" t="e">
        <f>VLOOKUP($N$1&amp;N4467,定价因子!E:F,2,0)</f>
        <v>#N/A</v>
      </c>
      <c r="P4467" s="3"/>
      <c r="Q4467" s="55" t="e">
        <f>VLOOKUP($P$1&amp;P4467,定价因子!$E:$F,2,0)</f>
        <v>#N/A</v>
      </c>
      <c r="R4467" s="3"/>
      <c r="S4467" s="77" t="e">
        <f>VLOOKUP($R$1&amp;R4467,定价因子!$E:$F,2,0)</f>
        <v>#N/A</v>
      </c>
      <c r="T4467" s="61"/>
      <c r="U4467" s="63"/>
      <c r="V4467" s="63"/>
      <c r="W4467" s="63"/>
      <c r="X4467" s="3"/>
    </row>
    <row r="4468" spans="1:24">
      <c r="A4468" s="3"/>
      <c r="B4468" s="3"/>
      <c r="C4468" s="3"/>
      <c r="D4468" s="3"/>
      <c r="E4468" s="79"/>
      <c r="F4468" s="3"/>
      <c r="G4468" s="77" t="e">
        <f>VLOOKUP($F$1&amp;F4468,定价因子!E:F,2,0)</f>
        <v>#N/A</v>
      </c>
      <c r="H4468" s="3"/>
      <c r="I4468" s="77" t="e">
        <f>VLOOKUP($H$1&amp;H4468,定价因子!E:F,2,0)</f>
        <v>#N/A</v>
      </c>
      <c r="J4468" s="3"/>
      <c r="K4468" s="77" t="e">
        <f>VLOOKUP($J$1&amp;J4468,定价因子!E:F,2,0)</f>
        <v>#N/A</v>
      </c>
      <c r="L4468" s="3"/>
      <c r="M4468" s="77" t="e">
        <f>VLOOKUP($L$1&amp;L4468,定价因子!E:F,2,0)</f>
        <v>#N/A</v>
      </c>
      <c r="N4468" s="3"/>
      <c r="O4468" s="77" t="e">
        <f>VLOOKUP($N$1&amp;N4468,定价因子!E:F,2,0)</f>
        <v>#N/A</v>
      </c>
      <c r="P4468" s="3"/>
      <c r="Q4468" s="55" t="e">
        <f>VLOOKUP($P$1&amp;P4468,定价因子!$E:$F,2,0)</f>
        <v>#N/A</v>
      </c>
      <c r="R4468" s="3"/>
      <c r="S4468" s="77" t="e">
        <f>VLOOKUP($R$1&amp;R4468,定价因子!$E:$F,2,0)</f>
        <v>#N/A</v>
      </c>
      <c r="T4468" s="61"/>
      <c r="U4468" s="63"/>
      <c r="V4468" s="63"/>
      <c r="W4468" s="63"/>
      <c r="X4468" s="3"/>
    </row>
    <row r="4469" spans="1:24">
      <c r="A4469" s="3"/>
      <c r="B4469" s="3"/>
      <c r="C4469" s="3"/>
      <c r="D4469" s="3"/>
      <c r="E4469" s="79"/>
      <c r="F4469" s="3"/>
      <c r="G4469" s="77" t="e">
        <f>VLOOKUP($F$1&amp;F4469,定价因子!E:F,2,0)</f>
        <v>#N/A</v>
      </c>
      <c r="H4469" s="3"/>
      <c r="I4469" s="77" t="e">
        <f>VLOOKUP($H$1&amp;H4469,定价因子!E:F,2,0)</f>
        <v>#N/A</v>
      </c>
      <c r="J4469" s="3"/>
      <c r="K4469" s="77" t="e">
        <f>VLOOKUP($J$1&amp;J4469,定价因子!E:F,2,0)</f>
        <v>#N/A</v>
      </c>
      <c r="L4469" s="3"/>
      <c r="M4469" s="77" t="e">
        <f>VLOOKUP($L$1&amp;L4469,定价因子!E:F,2,0)</f>
        <v>#N/A</v>
      </c>
      <c r="N4469" s="3"/>
      <c r="O4469" s="77" t="e">
        <f>VLOOKUP($N$1&amp;N4469,定价因子!E:F,2,0)</f>
        <v>#N/A</v>
      </c>
      <c r="P4469" s="3"/>
      <c r="Q4469" s="55" t="e">
        <f>VLOOKUP($P$1&amp;P4469,定价因子!$E:$F,2,0)</f>
        <v>#N/A</v>
      </c>
      <c r="R4469" s="3"/>
      <c r="S4469" s="77" t="e">
        <f>VLOOKUP($R$1&amp;R4469,定价因子!$E:$F,2,0)</f>
        <v>#N/A</v>
      </c>
      <c r="T4469" s="61"/>
      <c r="U4469" s="63"/>
      <c r="V4469" s="63"/>
      <c r="W4469" s="63"/>
      <c r="X4469" s="3"/>
    </row>
    <row r="4470" spans="1:24">
      <c r="A4470" s="3"/>
      <c r="B4470" s="3"/>
      <c r="C4470" s="3"/>
      <c r="D4470" s="3"/>
      <c r="E4470" s="79"/>
      <c r="F4470" s="3"/>
      <c r="G4470" s="77" t="e">
        <f>VLOOKUP($F$1&amp;F4470,定价因子!E:F,2,0)</f>
        <v>#N/A</v>
      </c>
      <c r="H4470" s="3"/>
      <c r="I4470" s="77" t="e">
        <f>VLOOKUP($H$1&amp;H4470,定价因子!E:F,2,0)</f>
        <v>#N/A</v>
      </c>
      <c r="J4470" s="3"/>
      <c r="K4470" s="77" t="e">
        <f>VLOOKUP($J$1&amp;J4470,定价因子!E:F,2,0)</f>
        <v>#N/A</v>
      </c>
      <c r="L4470" s="3"/>
      <c r="M4470" s="77" t="e">
        <f>VLOOKUP($L$1&amp;L4470,定价因子!E:F,2,0)</f>
        <v>#N/A</v>
      </c>
      <c r="N4470" s="3"/>
      <c r="O4470" s="77" t="e">
        <f>VLOOKUP($N$1&amp;N4470,定价因子!E:F,2,0)</f>
        <v>#N/A</v>
      </c>
      <c r="P4470" s="3"/>
      <c r="Q4470" s="55" t="e">
        <f>VLOOKUP($P$1&amp;P4470,定价因子!$E:$F,2,0)</f>
        <v>#N/A</v>
      </c>
      <c r="R4470" s="3"/>
      <c r="S4470" s="77" t="e">
        <f>VLOOKUP($R$1&amp;R4470,定价因子!$E:$F,2,0)</f>
        <v>#N/A</v>
      </c>
      <c r="T4470" s="61"/>
      <c r="U4470" s="63"/>
      <c r="V4470" s="63"/>
      <c r="W4470" s="63"/>
      <c r="X4470" s="3"/>
    </row>
    <row r="4471" spans="1:24">
      <c r="A4471" s="3"/>
      <c r="B4471" s="3"/>
      <c r="C4471" s="3"/>
      <c r="D4471" s="3"/>
      <c r="E4471" s="79"/>
      <c r="F4471" s="3"/>
      <c r="G4471" s="77" t="e">
        <f>VLOOKUP($F$1&amp;F4471,定价因子!E:F,2,0)</f>
        <v>#N/A</v>
      </c>
      <c r="H4471" s="3"/>
      <c r="I4471" s="77" t="e">
        <f>VLOOKUP($H$1&amp;H4471,定价因子!E:F,2,0)</f>
        <v>#N/A</v>
      </c>
      <c r="J4471" s="3"/>
      <c r="K4471" s="77" t="e">
        <f>VLOOKUP($J$1&amp;J4471,定价因子!E:F,2,0)</f>
        <v>#N/A</v>
      </c>
      <c r="L4471" s="3"/>
      <c r="M4471" s="77" t="e">
        <f>VLOOKUP($L$1&amp;L4471,定价因子!E:F,2,0)</f>
        <v>#N/A</v>
      </c>
      <c r="N4471" s="3"/>
      <c r="O4471" s="77" t="e">
        <f>VLOOKUP($N$1&amp;N4471,定价因子!E:F,2,0)</f>
        <v>#N/A</v>
      </c>
      <c r="P4471" s="3"/>
      <c r="Q4471" s="55" t="e">
        <f>VLOOKUP($P$1&amp;P4471,定价因子!$E:$F,2,0)</f>
        <v>#N/A</v>
      </c>
      <c r="R4471" s="3"/>
      <c r="S4471" s="77" t="e">
        <f>VLOOKUP($R$1&amp;R4471,定价因子!$E:$F,2,0)</f>
        <v>#N/A</v>
      </c>
      <c r="T4471" s="61"/>
      <c r="U4471" s="63"/>
      <c r="V4471" s="63"/>
      <c r="W4471" s="63"/>
      <c r="X4471" s="3"/>
    </row>
    <row r="4472" spans="1:24">
      <c r="A4472" s="3"/>
      <c r="B4472" s="3"/>
      <c r="C4472" s="3"/>
      <c r="D4472" s="3"/>
      <c r="E4472" s="79"/>
      <c r="F4472" s="3"/>
      <c r="G4472" s="77" t="e">
        <f>VLOOKUP($F$1&amp;F4472,定价因子!E:F,2,0)</f>
        <v>#N/A</v>
      </c>
      <c r="H4472" s="3"/>
      <c r="I4472" s="77" t="e">
        <f>VLOOKUP($H$1&amp;H4472,定价因子!E:F,2,0)</f>
        <v>#N/A</v>
      </c>
      <c r="J4472" s="3"/>
      <c r="K4472" s="77" t="e">
        <f>VLOOKUP($J$1&amp;J4472,定价因子!E:F,2,0)</f>
        <v>#N/A</v>
      </c>
      <c r="L4472" s="3"/>
      <c r="M4472" s="77" t="e">
        <f>VLOOKUP($L$1&amp;L4472,定价因子!E:F,2,0)</f>
        <v>#N/A</v>
      </c>
      <c r="N4472" s="3"/>
      <c r="O4472" s="77" t="e">
        <f>VLOOKUP($N$1&amp;N4472,定价因子!E:F,2,0)</f>
        <v>#N/A</v>
      </c>
      <c r="P4472" s="3"/>
      <c r="Q4472" s="55" t="e">
        <f>VLOOKUP($P$1&amp;P4472,定价因子!$E:$F,2,0)</f>
        <v>#N/A</v>
      </c>
      <c r="R4472" s="3"/>
      <c r="S4472" s="77" t="e">
        <f>VLOOKUP($R$1&amp;R4472,定价因子!$E:$F,2,0)</f>
        <v>#N/A</v>
      </c>
      <c r="T4472" s="61"/>
      <c r="U4472" s="63"/>
      <c r="V4472" s="63"/>
      <c r="W4472" s="63"/>
      <c r="X4472" s="3"/>
    </row>
    <row r="4473" spans="1:24">
      <c r="A4473" s="3"/>
      <c r="B4473" s="3"/>
      <c r="C4473" s="3"/>
      <c r="D4473" s="3"/>
      <c r="E4473" s="79"/>
      <c r="F4473" s="3"/>
      <c r="G4473" s="77" t="e">
        <f>VLOOKUP($F$1&amp;F4473,定价因子!E:F,2,0)</f>
        <v>#N/A</v>
      </c>
      <c r="H4473" s="3"/>
      <c r="I4473" s="77" t="e">
        <f>VLOOKUP($H$1&amp;H4473,定价因子!E:F,2,0)</f>
        <v>#N/A</v>
      </c>
      <c r="J4473" s="3"/>
      <c r="K4473" s="77" t="e">
        <f>VLOOKUP($J$1&amp;J4473,定价因子!E:F,2,0)</f>
        <v>#N/A</v>
      </c>
      <c r="L4473" s="3"/>
      <c r="M4473" s="77" t="e">
        <f>VLOOKUP($L$1&amp;L4473,定价因子!E:F,2,0)</f>
        <v>#N/A</v>
      </c>
      <c r="N4473" s="3"/>
      <c r="O4473" s="77" t="e">
        <f>VLOOKUP($N$1&amp;N4473,定价因子!E:F,2,0)</f>
        <v>#N/A</v>
      </c>
      <c r="P4473" s="3"/>
      <c r="Q4473" s="55" t="e">
        <f>VLOOKUP($P$1&amp;P4473,定价因子!$E:$F,2,0)</f>
        <v>#N/A</v>
      </c>
      <c r="R4473" s="3"/>
      <c r="S4473" s="77" t="e">
        <f>VLOOKUP($R$1&amp;R4473,定价因子!$E:$F,2,0)</f>
        <v>#N/A</v>
      </c>
      <c r="T4473" s="61"/>
      <c r="U4473" s="63"/>
      <c r="V4473" s="63"/>
      <c r="W4473" s="63"/>
      <c r="X4473" s="3"/>
    </row>
    <row r="4474" spans="1:24">
      <c r="A4474" s="3"/>
      <c r="B4474" s="3"/>
      <c r="C4474" s="3"/>
      <c r="D4474" s="3"/>
      <c r="E4474" s="79"/>
      <c r="F4474" s="3"/>
      <c r="G4474" s="77" t="e">
        <f>VLOOKUP($F$1&amp;F4474,定价因子!E:F,2,0)</f>
        <v>#N/A</v>
      </c>
      <c r="H4474" s="3"/>
      <c r="I4474" s="77" t="e">
        <f>VLOOKUP($H$1&amp;H4474,定价因子!E:F,2,0)</f>
        <v>#N/A</v>
      </c>
      <c r="J4474" s="3"/>
      <c r="K4474" s="77" t="e">
        <f>VLOOKUP($J$1&amp;J4474,定价因子!E:F,2,0)</f>
        <v>#N/A</v>
      </c>
      <c r="L4474" s="3"/>
      <c r="M4474" s="77" t="e">
        <f>VLOOKUP($L$1&amp;L4474,定价因子!E:F,2,0)</f>
        <v>#N/A</v>
      </c>
      <c r="N4474" s="3"/>
      <c r="O4474" s="77" t="e">
        <f>VLOOKUP($N$1&amp;N4474,定价因子!E:F,2,0)</f>
        <v>#N/A</v>
      </c>
      <c r="P4474" s="3"/>
      <c r="Q4474" s="55" t="e">
        <f>VLOOKUP($P$1&amp;P4474,定价因子!$E:$F,2,0)</f>
        <v>#N/A</v>
      </c>
      <c r="R4474" s="3"/>
      <c r="S4474" s="77" t="e">
        <f>VLOOKUP($R$1&amp;R4474,定价因子!$E:$F,2,0)</f>
        <v>#N/A</v>
      </c>
      <c r="T4474" s="61"/>
      <c r="U4474" s="63"/>
      <c r="V4474" s="63"/>
      <c r="W4474" s="63"/>
      <c r="X4474" s="3"/>
    </row>
    <row r="4475" spans="1:24">
      <c r="A4475" s="3"/>
      <c r="B4475" s="3"/>
      <c r="C4475" s="3"/>
      <c r="D4475" s="3"/>
      <c r="E4475" s="79"/>
      <c r="F4475" s="3"/>
      <c r="G4475" s="77" t="e">
        <f>VLOOKUP($F$1&amp;F4475,定价因子!E:F,2,0)</f>
        <v>#N/A</v>
      </c>
      <c r="H4475" s="3"/>
      <c r="I4475" s="77" t="e">
        <f>VLOOKUP($H$1&amp;H4475,定价因子!E:F,2,0)</f>
        <v>#N/A</v>
      </c>
      <c r="J4475" s="3"/>
      <c r="K4475" s="77" t="e">
        <f>VLOOKUP($J$1&amp;J4475,定价因子!E:F,2,0)</f>
        <v>#N/A</v>
      </c>
      <c r="L4475" s="3"/>
      <c r="M4475" s="77" t="e">
        <f>VLOOKUP($L$1&amp;L4475,定价因子!E:F,2,0)</f>
        <v>#N/A</v>
      </c>
      <c r="N4475" s="3"/>
      <c r="O4475" s="77" t="e">
        <f>VLOOKUP($N$1&amp;N4475,定价因子!E:F,2,0)</f>
        <v>#N/A</v>
      </c>
      <c r="P4475" s="3"/>
      <c r="Q4475" s="55" t="e">
        <f>VLOOKUP($P$1&amp;P4475,定价因子!$E:$F,2,0)</f>
        <v>#N/A</v>
      </c>
      <c r="R4475" s="3"/>
      <c r="S4475" s="77" t="e">
        <f>VLOOKUP($R$1&amp;R4475,定价因子!$E:$F,2,0)</f>
        <v>#N/A</v>
      </c>
      <c r="T4475" s="61"/>
      <c r="U4475" s="63"/>
      <c r="V4475" s="63"/>
      <c r="W4475" s="63"/>
      <c r="X4475" s="3"/>
    </row>
    <row r="4476" spans="1:24">
      <c r="A4476" s="3"/>
      <c r="B4476" s="3"/>
      <c r="C4476" s="3"/>
      <c r="D4476" s="3"/>
      <c r="E4476" s="79"/>
      <c r="F4476" s="3"/>
      <c r="G4476" s="77" t="e">
        <f>VLOOKUP($F$1&amp;F4476,定价因子!E:F,2,0)</f>
        <v>#N/A</v>
      </c>
      <c r="H4476" s="3"/>
      <c r="I4476" s="77" t="e">
        <f>VLOOKUP($H$1&amp;H4476,定价因子!E:F,2,0)</f>
        <v>#N/A</v>
      </c>
      <c r="J4476" s="3"/>
      <c r="K4476" s="77" t="e">
        <f>VLOOKUP($J$1&amp;J4476,定价因子!E:F,2,0)</f>
        <v>#N/A</v>
      </c>
      <c r="L4476" s="3"/>
      <c r="M4476" s="77" t="e">
        <f>VLOOKUP($L$1&amp;L4476,定价因子!E:F,2,0)</f>
        <v>#N/A</v>
      </c>
      <c r="N4476" s="3"/>
      <c r="O4476" s="77" t="e">
        <f>VLOOKUP($N$1&amp;N4476,定价因子!E:F,2,0)</f>
        <v>#N/A</v>
      </c>
      <c r="P4476" s="3"/>
      <c r="Q4476" s="55" t="e">
        <f>VLOOKUP($P$1&amp;P4476,定价因子!$E:$F,2,0)</f>
        <v>#N/A</v>
      </c>
      <c r="R4476" s="3"/>
      <c r="S4476" s="77" t="e">
        <f>VLOOKUP($R$1&amp;R4476,定价因子!$E:$F,2,0)</f>
        <v>#N/A</v>
      </c>
      <c r="T4476" s="61"/>
      <c r="U4476" s="63"/>
      <c r="V4476" s="63"/>
      <c r="W4476" s="63"/>
      <c r="X4476" s="3"/>
    </row>
    <row r="4477" spans="1:24">
      <c r="A4477" s="3"/>
      <c r="B4477" s="3"/>
      <c r="C4477" s="3"/>
      <c r="D4477" s="3"/>
      <c r="E4477" s="79"/>
      <c r="F4477" s="3"/>
      <c r="G4477" s="77" t="e">
        <f>VLOOKUP($F$1&amp;F4477,定价因子!E:F,2,0)</f>
        <v>#N/A</v>
      </c>
      <c r="H4477" s="3"/>
      <c r="I4477" s="77" t="e">
        <f>VLOOKUP($H$1&amp;H4477,定价因子!E:F,2,0)</f>
        <v>#N/A</v>
      </c>
      <c r="J4477" s="3"/>
      <c r="K4477" s="77" t="e">
        <f>VLOOKUP($J$1&amp;J4477,定价因子!E:F,2,0)</f>
        <v>#N/A</v>
      </c>
      <c r="L4477" s="3"/>
      <c r="M4477" s="77" t="e">
        <f>VLOOKUP($L$1&amp;L4477,定价因子!E:F,2,0)</f>
        <v>#N/A</v>
      </c>
      <c r="N4477" s="3"/>
      <c r="O4477" s="77" t="e">
        <f>VLOOKUP($N$1&amp;N4477,定价因子!E:F,2,0)</f>
        <v>#N/A</v>
      </c>
      <c r="P4477" s="3"/>
      <c r="Q4477" s="55" t="e">
        <f>VLOOKUP($P$1&amp;P4477,定价因子!$E:$F,2,0)</f>
        <v>#N/A</v>
      </c>
      <c r="R4477" s="3"/>
      <c r="S4477" s="77" t="e">
        <f>VLOOKUP($R$1&amp;R4477,定价因子!$E:$F,2,0)</f>
        <v>#N/A</v>
      </c>
      <c r="T4477" s="61"/>
      <c r="U4477" s="63"/>
      <c r="V4477" s="63"/>
      <c r="W4477" s="63"/>
      <c r="X4477" s="3"/>
    </row>
    <row r="4478" spans="1:24">
      <c r="A4478" s="3"/>
      <c r="B4478" s="3"/>
      <c r="C4478" s="3"/>
      <c r="D4478" s="3"/>
      <c r="E4478" s="79"/>
      <c r="F4478" s="3"/>
      <c r="G4478" s="77" t="e">
        <f>VLOOKUP($F$1&amp;F4478,定价因子!E:F,2,0)</f>
        <v>#N/A</v>
      </c>
      <c r="H4478" s="3"/>
      <c r="I4478" s="77" t="e">
        <f>VLOOKUP($H$1&amp;H4478,定价因子!E:F,2,0)</f>
        <v>#N/A</v>
      </c>
      <c r="J4478" s="3"/>
      <c r="K4478" s="77" t="e">
        <f>VLOOKUP($J$1&amp;J4478,定价因子!E:F,2,0)</f>
        <v>#N/A</v>
      </c>
      <c r="L4478" s="3"/>
      <c r="M4478" s="77" t="e">
        <f>VLOOKUP($L$1&amp;L4478,定价因子!E:F,2,0)</f>
        <v>#N/A</v>
      </c>
      <c r="N4478" s="3"/>
      <c r="O4478" s="77" t="e">
        <f>VLOOKUP($N$1&amp;N4478,定价因子!E:F,2,0)</f>
        <v>#N/A</v>
      </c>
      <c r="P4478" s="3"/>
      <c r="Q4478" s="55" t="e">
        <f>VLOOKUP($P$1&amp;P4478,定价因子!$E:$F,2,0)</f>
        <v>#N/A</v>
      </c>
      <c r="R4478" s="3"/>
      <c r="S4478" s="77" t="e">
        <f>VLOOKUP($R$1&amp;R4478,定价因子!$E:$F,2,0)</f>
        <v>#N/A</v>
      </c>
      <c r="T4478" s="61"/>
      <c r="U4478" s="63"/>
      <c r="V4478" s="63"/>
      <c r="W4478" s="63"/>
      <c r="X4478" s="3"/>
    </row>
    <row r="4479" spans="1:24">
      <c r="A4479" s="3"/>
      <c r="B4479" s="3"/>
      <c r="C4479" s="3"/>
      <c r="D4479" s="3"/>
      <c r="E4479" s="79"/>
      <c r="F4479" s="3"/>
      <c r="G4479" s="77" t="e">
        <f>VLOOKUP($F$1&amp;F4479,定价因子!E:F,2,0)</f>
        <v>#N/A</v>
      </c>
      <c r="H4479" s="3"/>
      <c r="I4479" s="77" t="e">
        <f>VLOOKUP($H$1&amp;H4479,定价因子!E:F,2,0)</f>
        <v>#N/A</v>
      </c>
      <c r="J4479" s="3"/>
      <c r="K4479" s="77" t="e">
        <f>VLOOKUP($J$1&amp;J4479,定价因子!E:F,2,0)</f>
        <v>#N/A</v>
      </c>
      <c r="L4479" s="3"/>
      <c r="M4479" s="77" t="e">
        <f>VLOOKUP($L$1&amp;L4479,定价因子!E:F,2,0)</f>
        <v>#N/A</v>
      </c>
      <c r="N4479" s="3"/>
      <c r="O4479" s="77" t="e">
        <f>VLOOKUP($N$1&amp;N4479,定价因子!E:F,2,0)</f>
        <v>#N/A</v>
      </c>
      <c r="P4479" s="3"/>
      <c r="Q4479" s="55" t="e">
        <f>VLOOKUP($P$1&amp;P4479,定价因子!$E:$F,2,0)</f>
        <v>#N/A</v>
      </c>
      <c r="R4479" s="3"/>
      <c r="S4479" s="77" t="e">
        <f>VLOOKUP($R$1&amp;R4479,定价因子!$E:$F,2,0)</f>
        <v>#N/A</v>
      </c>
      <c r="T4479" s="61"/>
      <c r="U4479" s="63"/>
      <c r="V4479" s="63"/>
      <c r="W4479" s="63"/>
      <c r="X4479" s="3"/>
    </row>
    <row r="4480" spans="1:24">
      <c r="A4480" s="3"/>
      <c r="B4480" s="3"/>
      <c r="C4480" s="3"/>
      <c r="D4480" s="3"/>
      <c r="E4480" s="79"/>
      <c r="F4480" s="3"/>
      <c r="G4480" s="77" t="e">
        <f>VLOOKUP($F$1&amp;F4480,定价因子!E:F,2,0)</f>
        <v>#N/A</v>
      </c>
      <c r="H4480" s="3"/>
      <c r="I4480" s="77" t="e">
        <f>VLOOKUP($H$1&amp;H4480,定价因子!E:F,2,0)</f>
        <v>#N/A</v>
      </c>
      <c r="J4480" s="3"/>
      <c r="K4480" s="77" t="e">
        <f>VLOOKUP($J$1&amp;J4480,定价因子!E:F,2,0)</f>
        <v>#N/A</v>
      </c>
      <c r="L4480" s="3"/>
      <c r="M4480" s="77" t="e">
        <f>VLOOKUP($L$1&amp;L4480,定价因子!E:F,2,0)</f>
        <v>#N/A</v>
      </c>
      <c r="N4480" s="3"/>
      <c r="O4480" s="77" t="e">
        <f>VLOOKUP($N$1&amp;N4480,定价因子!E:F,2,0)</f>
        <v>#N/A</v>
      </c>
      <c r="P4480" s="3"/>
      <c r="Q4480" s="55" t="e">
        <f>VLOOKUP($P$1&amp;P4480,定价因子!$E:$F,2,0)</f>
        <v>#N/A</v>
      </c>
      <c r="R4480" s="3"/>
      <c r="S4480" s="77" t="e">
        <f>VLOOKUP($R$1&amp;R4480,定价因子!$E:$F,2,0)</f>
        <v>#N/A</v>
      </c>
      <c r="T4480" s="61"/>
      <c r="U4480" s="63"/>
      <c r="V4480" s="63"/>
      <c r="W4480" s="63"/>
      <c r="X4480" s="3"/>
    </row>
    <row r="4481" spans="1:24">
      <c r="A4481" s="3"/>
      <c r="B4481" s="3"/>
      <c r="C4481" s="3"/>
      <c r="D4481" s="3"/>
      <c r="E4481" s="79"/>
      <c r="F4481" s="3"/>
      <c r="G4481" s="77" t="e">
        <f>VLOOKUP($F$1&amp;F4481,定价因子!E:F,2,0)</f>
        <v>#N/A</v>
      </c>
      <c r="H4481" s="3"/>
      <c r="I4481" s="77" t="e">
        <f>VLOOKUP($H$1&amp;H4481,定价因子!E:F,2,0)</f>
        <v>#N/A</v>
      </c>
      <c r="J4481" s="3"/>
      <c r="K4481" s="77" t="e">
        <f>VLOOKUP($J$1&amp;J4481,定价因子!E:F,2,0)</f>
        <v>#N/A</v>
      </c>
      <c r="L4481" s="3"/>
      <c r="M4481" s="77" t="e">
        <f>VLOOKUP($L$1&amp;L4481,定价因子!E:F,2,0)</f>
        <v>#N/A</v>
      </c>
      <c r="N4481" s="3"/>
      <c r="O4481" s="77" t="e">
        <f>VLOOKUP($N$1&amp;N4481,定价因子!E:F,2,0)</f>
        <v>#N/A</v>
      </c>
      <c r="P4481" s="3"/>
      <c r="Q4481" s="55" t="e">
        <f>VLOOKUP($P$1&amp;P4481,定价因子!$E:$F,2,0)</f>
        <v>#N/A</v>
      </c>
      <c r="R4481" s="3"/>
      <c r="S4481" s="77" t="e">
        <f>VLOOKUP($R$1&amp;R4481,定价因子!$E:$F,2,0)</f>
        <v>#N/A</v>
      </c>
      <c r="T4481" s="61"/>
      <c r="U4481" s="63"/>
      <c r="V4481" s="63"/>
      <c r="W4481" s="63"/>
      <c r="X4481" s="3"/>
    </row>
    <row r="4482" spans="1:24">
      <c r="A4482" s="3"/>
      <c r="B4482" s="3"/>
      <c r="C4482" s="3"/>
      <c r="D4482" s="3"/>
      <c r="E4482" s="79"/>
      <c r="F4482" s="3"/>
      <c r="G4482" s="77" t="e">
        <f>VLOOKUP($F$1&amp;F4482,定价因子!E:F,2,0)</f>
        <v>#N/A</v>
      </c>
      <c r="H4482" s="3"/>
      <c r="I4482" s="77" t="e">
        <f>VLOOKUP($H$1&amp;H4482,定价因子!E:F,2,0)</f>
        <v>#N/A</v>
      </c>
      <c r="J4482" s="3"/>
      <c r="K4482" s="77" t="e">
        <f>VLOOKUP($J$1&amp;J4482,定价因子!E:F,2,0)</f>
        <v>#N/A</v>
      </c>
      <c r="L4482" s="3"/>
      <c r="M4482" s="77" t="e">
        <f>VLOOKUP($L$1&amp;L4482,定价因子!E:F,2,0)</f>
        <v>#N/A</v>
      </c>
      <c r="N4482" s="3"/>
      <c r="O4482" s="77" t="e">
        <f>VLOOKUP($N$1&amp;N4482,定价因子!E:F,2,0)</f>
        <v>#N/A</v>
      </c>
      <c r="P4482" s="3"/>
      <c r="Q4482" s="55" t="e">
        <f>VLOOKUP($P$1&amp;P4482,定价因子!$E:$F,2,0)</f>
        <v>#N/A</v>
      </c>
      <c r="R4482" s="3"/>
      <c r="S4482" s="77" t="e">
        <f>VLOOKUP($R$1&amp;R4482,定价因子!$E:$F,2,0)</f>
        <v>#N/A</v>
      </c>
      <c r="T4482" s="61"/>
      <c r="U4482" s="63"/>
      <c r="V4482" s="63"/>
      <c r="W4482" s="63"/>
      <c r="X4482" s="3"/>
    </row>
    <row r="4483" spans="1:24">
      <c r="A4483" s="3"/>
      <c r="B4483" s="3"/>
      <c r="C4483" s="3"/>
      <c r="D4483" s="3"/>
      <c r="E4483" s="79"/>
      <c r="F4483" s="3"/>
      <c r="G4483" s="77" t="e">
        <f>VLOOKUP($F$1&amp;F4483,定价因子!E:F,2,0)</f>
        <v>#N/A</v>
      </c>
      <c r="H4483" s="3"/>
      <c r="I4483" s="77" t="e">
        <f>VLOOKUP($H$1&amp;H4483,定价因子!E:F,2,0)</f>
        <v>#N/A</v>
      </c>
      <c r="J4483" s="3"/>
      <c r="K4483" s="77" t="e">
        <f>VLOOKUP($J$1&amp;J4483,定价因子!E:F,2,0)</f>
        <v>#N/A</v>
      </c>
      <c r="L4483" s="3"/>
      <c r="M4483" s="77" t="e">
        <f>VLOOKUP($L$1&amp;L4483,定价因子!E:F,2,0)</f>
        <v>#N/A</v>
      </c>
      <c r="N4483" s="3"/>
      <c r="O4483" s="77" t="e">
        <f>VLOOKUP($N$1&amp;N4483,定价因子!E:F,2,0)</f>
        <v>#N/A</v>
      </c>
      <c r="P4483" s="3"/>
      <c r="Q4483" s="55" t="e">
        <f>VLOOKUP($P$1&amp;P4483,定价因子!$E:$F,2,0)</f>
        <v>#N/A</v>
      </c>
      <c r="R4483" s="3"/>
      <c r="S4483" s="77" t="e">
        <f>VLOOKUP($R$1&amp;R4483,定价因子!$E:$F,2,0)</f>
        <v>#N/A</v>
      </c>
      <c r="T4483" s="61"/>
      <c r="U4483" s="63"/>
      <c r="V4483" s="63"/>
      <c r="W4483" s="63"/>
      <c r="X4483" s="3"/>
    </row>
    <row r="4484" spans="1:24">
      <c r="A4484" s="3"/>
      <c r="B4484" s="3"/>
      <c r="C4484" s="3"/>
      <c r="D4484" s="3"/>
      <c r="E4484" s="79"/>
      <c r="F4484" s="3"/>
      <c r="G4484" s="77" t="e">
        <f>VLOOKUP($F$1&amp;F4484,定价因子!E:F,2,0)</f>
        <v>#N/A</v>
      </c>
      <c r="H4484" s="3"/>
      <c r="I4484" s="77" t="e">
        <f>VLOOKUP($H$1&amp;H4484,定价因子!E:F,2,0)</f>
        <v>#N/A</v>
      </c>
      <c r="J4484" s="3"/>
      <c r="K4484" s="77" t="e">
        <f>VLOOKUP($J$1&amp;J4484,定价因子!E:F,2,0)</f>
        <v>#N/A</v>
      </c>
      <c r="L4484" s="3"/>
      <c r="M4484" s="77" t="e">
        <f>VLOOKUP($L$1&amp;L4484,定价因子!E:F,2,0)</f>
        <v>#N/A</v>
      </c>
      <c r="N4484" s="3"/>
      <c r="O4484" s="77" t="e">
        <f>VLOOKUP($N$1&amp;N4484,定价因子!E:F,2,0)</f>
        <v>#N/A</v>
      </c>
      <c r="P4484" s="3"/>
      <c r="Q4484" s="55" t="e">
        <f>VLOOKUP($P$1&amp;P4484,定价因子!$E:$F,2,0)</f>
        <v>#N/A</v>
      </c>
      <c r="R4484" s="3"/>
      <c r="S4484" s="77" t="e">
        <f>VLOOKUP($R$1&amp;R4484,定价因子!$E:$F,2,0)</f>
        <v>#N/A</v>
      </c>
      <c r="T4484" s="61"/>
      <c r="U4484" s="63"/>
      <c r="V4484" s="63"/>
      <c r="W4484" s="63"/>
      <c r="X4484" s="3"/>
    </row>
    <row r="4485" spans="1:24">
      <c r="A4485" s="3"/>
      <c r="B4485" s="3"/>
      <c r="C4485" s="3"/>
      <c r="D4485" s="3"/>
      <c r="E4485" s="79"/>
      <c r="F4485" s="3"/>
      <c r="G4485" s="77" t="e">
        <f>VLOOKUP($F$1&amp;F4485,定价因子!E:F,2,0)</f>
        <v>#N/A</v>
      </c>
      <c r="H4485" s="3"/>
      <c r="I4485" s="77" t="e">
        <f>VLOOKUP($H$1&amp;H4485,定价因子!E:F,2,0)</f>
        <v>#N/A</v>
      </c>
      <c r="J4485" s="3"/>
      <c r="K4485" s="77" t="e">
        <f>VLOOKUP($J$1&amp;J4485,定价因子!E:F,2,0)</f>
        <v>#N/A</v>
      </c>
      <c r="L4485" s="3"/>
      <c r="M4485" s="77" t="e">
        <f>VLOOKUP($L$1&amp;L4485,定价因子!E:F,2,0)</f>
        <v>#N/A</v>
      </c>
      <c r="N4485" s="3"/>
      <c r="O4485" s="77" t="e">
        <f>VLOOKUP($N$1&amp;N4485,定价因子!E:F,2,0)</f>
        <v>#N/A</v>
      </c>
      <c r="P4485" s="3"/>
      <c r="Q4485" s="55" t="e">
        <f>VLOOKUP($P$1&amp;P4485,定价因子!$E:$F,2,0)</f>
        <v>#N/A</v>
      </c>
      <c r="R4485" s="3"/>
      <c r="S4485" s="77" t="e">
        <f>VLOOKUP($R$1&amp;R4485,定价因子!$E:$F,2,0)</f>
        <v>#N/A</v>
      </c>
      <c r="T4485" s="61"/>
      <c r="U4485" s="63"/>
      <c r="V4485" s="63"/>
      <c r="W4485" s="63"/>
      <c r="X4485" s="3"/>
    </row>
    <row r="4486" spans="1:24">
      <c r="A4486" s="3"/>
      <c r="B4486" s="3"/>
      <c r="C4486" s="3"/>
      <c r="D4486" s="3"/>
      <c r="E4486" s="79"/>
      <c r="F4486" s="3"/>
      <c r="G4486" s="77" t="e">
        <f>VLOOKUP($F$1&amp;F4486,定价因子!E:F,2,0)</f>
        <v>#N/A</v>
      </c>
      <c r="H4486" s="3"/>
      <c r="I4486" s="77" t="e">
        <f>VLOOKUP($H$1&amp;H4486,定价因子!E:F,2,0)</f>
        <v>#N/A</v>
      </c>
      <c r="J4486" s="3"/>
      <c r="K4486" s="77" t="e">
        <f>VLOOKUP($J$1&amp;J4486,定价因子!E:F,2,0)</f>
        <v>#N/A</v>
      </c>
      <c r="L4486" s="3"/>
      <c r="M4486" s="77" t="e">
        <f>VLOOKUP($L$1&amp;L4486,定价因子!E:F,2,0)</f>
        <v>#N/A</v>
      </c>
      <c r="N4486" s="3"/>
      <c r="O4486" s="77" t="e">
        <f>VLOOKUP($N$1&amp;N4486,定价因子!E:F,2,0)</f>
        <v>#N/A</v>
      </c>
      <c r="P4486" s="3"/>
      <c r="Q4486" s="55" t="e">
        <f>VLOOKUP($P$1&amp;P4486,定价因子!$E:$F,2,0)</f>
        <v>#N/A</v>
      </c>
      <c r="R4486" s="3"/>
      <c r="S4486" s="77" t="e">
        <f>VLOOKUP($R$1&amp;R4486,定价因子!$E:$F,2,0)</f>
        <v>#N/A</v>
      </c>
      <c r="T4486" s="61"/>
      <c r="U4486" s="63"/>
      <c r="V4486" s="63"/>
      <c r="W4486" s="63"/>
      <c r="X4486" s="3"/>
    </row>
    <row r="4487" spans="1:24">
      <c r="A4487" s="3"/>
      <c r="B4487" s="3"/>
      <c r="C4487" s="3"/>
      <c r="D4487" s="3"/>
      <c r="E4487" s="79"/>
      <c r="F4487" s="3"/>
      <c r="G4487" s="77" t="e">
        <f>VLOOKUP($F$1&amp;F4487,定价因子!E:F,2,0)</f>
        <v>#N/A</v>
      </c>
      <c r="H4487" s="3"/>
      <c r="I4487" s="77" t="e">
        <f>VLOOKUP($H$1&amp;H4487,定价因子!E:F,2,0)</f>
        <v>#N/A</v>
      </c>
      <c r="J4487" s="3"/>
      <c r="K4487" s="77" t="e">
        <f>VLOOKUP($J$1&amp;J4487,定价因子!E:F,2,0)</f>
        <v>#N/A</v>
      </c>
      <c r="L4487" s="3"/>
      <c r="M4487" s="77" t="e">
        <f>VLOOKUP($L$1&amp;L4487,定价因子!E:F,2,0)</f>
        <v>#N/A</v>
      </c>
      <c r="N4487" s="3"/>
      <c r="O4487" s="77" t="e">
        <f>VLOOKUP($N$1&amp;N4487,定价因子!E:F,2,0)</f>
        <v>#N/A</v>
      </c>
      <c r="P4487" s="3"/>
      <c r="Q4487" s="55" t="e">
        <f>VLOOKUP($P$1&amp;P4487,定价因子!$E:$F,2,0)</f>
        <v>#N/A</v>
      </c>
      <c r="R4487" s="3"/>
      <c r="S4487" s="77" t="e">
        <f>VLOOKUP($R$1&amp;R4487,定价因子!$E:$F,2,0)</f>
        <v>#N/A</v>
      </c>
      <c r="T4487" s="61"/>
      <c r="U4487" s="63"/>
      <c r="V4487" s="63"/>
      <c r="W4487" s="63"/>
      <c r="X4487" s="3"/>
    </row>
    <row r="4488" spans="1:24">
      <c r="A4488" s="3"/>
      <c r="B4488" s="3"/>
      <c r="C4488" s="3"/>
      <c r="D4488" s="3"/>
      <c r="E4488" s="79"/>
      <c r="F4488" s="3"/>
      <c r="G4488" s="77" t="e">
        <f>VLOOKUP($F$1&amp;F4488,定价因子!E:F,2,0)</f>
        <v>#N/A</v>
      </c>
      <c r="H4488" s="3"/>
      <c r="I4488" s="77" t="e">
        <f>VLOOKUP($H$1&amp;H4488,定价因子!E:F,2,0)</f>
        <v>#N/A</v>
      </c>
      <c r="J4488" s="3"/>
      <c r="K4488" s="77" t="e">
        <f>VLOOKUP($J$1&amp;J4488,定价因子!E:F,2,0)</f>
        <v>#N/A</v>
      </c>
      <c r="L4488" s="3"/>
      <c r="M4488" s="77" t="e">
        <f>VLOOKUP($L$1&amp;L4488,定价因子!E:F,2,0)</f>
        <v>#N/A</v>
      </c>
      <c r="N4488" s="3"/>
      <c r="O4488" s="77" t="e">
        <f>VLOOKUP($N$1&amp;N4488,定价因子!E:F,2,0)</f>
        <v>#N/A</v>
      </c>
      <c r="P4488" s="3"/>
      <c r="Q4488" s="55" t="e">
        <f>VLOOKUP($P$1&amp;P4488,定价因子!$E:$F,2,0)</f>
        <v>#N/A</v>
      </c>
      <c r="R4488" s="3"/>
      <c r="S4488" s="77" t="e">
        <f>VLOOKUP($R$1&amp;R4488,定价因子!$E:$F,2,0)</f>
        <v>#N/A</v>
      </c>
      <c r="T4488" s="61"/>
      <c r="U4488" s="63"/>
      <c r="V4488" s="63"/>
      <c r="W4488" s="63"/>
      <c r="X4488" s="3"/>
    </row>
    <row r="4489" spans="1:24">
      <c r="A4489" s="3"/>
      <c r="B4489" s="3"/>
      <c r="C4489" s="3"/>
      <c r="D4489" s="3"/>
      <c r="E4489" s="79"/>
      <c r="F4489" s="3"/>
      <c r="G4489" s="77" t="e">
        <f>VLOOKUP($F$1&amp;F4489,定价因子!E:F,2,0)</f>
        <v>#N/A</v>
      </c>
      <c r="H4489" s="3"/>
      <c r="I4489" s="77" t="e">
        <f>VLOOKUP($H$1&amp;H4489,定价因子!E:F,2,0)</f>
        <v>#N/A</v>
      </c>
      <c r="J4489" s="3"/>
      <c r="K4489" s="77" t="e">
        <f>VLOOKUP($J$1&amp;J4489,定价因子!E:F,2,0)</f>
        <v>#N/A</v>
      </c>
      <c r="L4489" s="3"/>
      <c r="M4489" s="77" t="e">
        <f>VLOOKUP($L$1&amp;L4489,定价因子!E:F,2,0)</f>
        <v>#N/A</v>
      </c>
      <c r="N4489" s="3"/>
      <c r="O4489" s="77" t="e">
        <f>VLOOKUP($N$1&amp;N4489,定价因子!E:F,2,0)</f>
        <v>#N/A</v>
      </c>
      <c r="P4489" s="3"/>
      <c r="Q4489" s="55" t="e">
        <f>VLOOKUP($P$1&amp;P4489,定价因子!$E:$F,2,0)</f>
        <v>#N/A</v>
      </c>
      <c r="R4489" s="3"/>
      <c r="S4489" s="77" t="e">
        <f>VLOOKUP($R$1&amp;R4489,定价因子!$E:$F,2,0)</f>
        <v>#N/A</v>
      </c>
      <c r="T4489" s="61"/>
      <c r="U4489" s="63"/>
      <c r="V4489" s="63"/>
      <c r="W4489" s="63"/>
      <c r="X4489" s="3"/>
    </row>
    <row r="4490" spans="1:24">
      <c r="A4490" s="3"/>
      <c r="B4490" s="3"/>
      <c r="C4490" s="3"/>
      <c r="D4490" s="3"/>
      <c r="E4490" s="79"/>
      <c r="F4490" s="3"/>
      <c r="G4490" s="77" t="e">
        <f>VLOOKUP($F$1&amp;F4490,定价因子!E:F,2,0)</f>
        <v>#N/A</v>
      </c>
      <c r="H4490" s="3"/>
      <c r="I4490" s="77" t="e">
        <f>VLOOKUP($H$1&amp;H4490,定价因子!E:F,2,0)</f>
        <v>#N/A</v>
      </c>
      <c r="J4490" s="3"/>
      <c r="K4490" s="77" t="e">
        <f>VLOOKUP($J$1&amp;J4490,定价因子!E:F,2,0)</f>
        <v>#N/A</v>
      </c>
      <c r="L4490" s="3"/>
      <c r="M4490" s="77" t="e">
        <f>VLOOKUP($L$1&amp;L4490,定价因子!E:F,2,0)</f>
        <v>#N/A</v>
      </c>
      <c r="N4490" s="3"/>
      <c r="O4490" s="77" t="e">
        <f>VLOOKUP($N$1&amp;N4490,定价因子!E:F,2,0)</f>
        <v>#N/A</v>
      </c>
      <c r="P4490" s="3"/>
      <c r="Q4490" s="55" t="e">
        <f>VLOOKUP($P$1&amp;P4490,定价因子!$E:$F,2,0)</f>
        <v>#N/A</v>
      </c>
      <c r="R4490" s="3"/>
      <c r="S4490" s="77" t="e">
        <f>VLOOKUP($R$1&amp;R4490,定价因子!$E:$F,2,0)</f>
        <v>#N/A</v>
      </c>
      <c r="T4490" s="61"/>
      <c r="U4490" s="63"/>
      <c r="V4490" s="63"/>
      <c r="W4490" s="63"/>
      <c r="X4490" s="3"/>
    </row>
    <row r="4491" spans="1:24">
      <c r="A4491" s="3"/>
      <c r="B4491" s="3"/>
      <c r="C4491" s="3"/>
      <c r="D4491" s="3"/>
      <c r="E4491" s="79"/>
      <c r="F4491" s="3"/>
      <c r="G4491" s="77" t="e">
        <f>VLOOKUP($F$1&amp;F4491,定价因子!E:F,2,0)</f>
        <v>#N/A</v>
      </c>
      <c r="H4491" s="3"/>
      <c r="I4491" s="77" t="e">
        <f>VLOOKUP($H$1&amp;H4491,定价因子!E:F,2,0)</f>
        <v>#N/A</v>
      </c>
      <c r="J4491" s="3"/>
      <c r="K4491" s="77" t="e">
        <f>VLOOKUP($J$1&amp;J4491,定价因子!E:F,2,0)</f>
        <v>#N/A</v>
      </c>
      <c r="L4491" s="3"/>
      <c r="M4491" s="77" t="e">
        <f>VLOOKUP($L$1&amp;L4491,定价因子!E:F,2,0)</f>
        <v>#N/A</v>
      </c>
      <c r="N4491" s="3"/>
      <c r="O4491" s="77" t="e">
        <f>VLOOKUP($N$1&amp;N4491,定价因子!E:F,2,0)</f>
        <v>#N/A</v>
      </c>
      <c r="P4491" s="3"/>
      <c r="Q4491" s="55" t="e">
        <f>VLOOKUP($P$1&amp;P4491,定价因子!$E:$F,2,0)</f>
        <v>#N/A</v>
      </c>
      <c r="R4491" s="3"/>
      <c r="S4491" s="77" t="e">
        <f>VLOOKUP($R$1&amp;R4491,定价因子!$E:$F,2,0)</f>
        <v>#N/A</v>
      </c>
      <c r="T4491" s="61"/>
      <c r="U4491" s="63"/>
      <c r="V4491" s="63"/>
      <c r="W4491" s="63"/>
      <c r="X4491" s="3"/>
    </row>
    <row r="4492" spans="1:24">
      <c r="A4492" s="3"/>
      <c r="B4492" s="3"/>
      <c r="C4492" s="3"/>
      <c r="D4492" s="3"/>
      <c r="E4492" s="79"/>
      <c r="F4492" s="3"/>
      <c r="G4492" s="77" t="e">
        <f>VLOOKUP($F$1&amp;F4492,定价因子!E:F,2,0)</f>
        <v>#N/A</v>
      </c>
      <c r="H4492" s="3"/>
      <c r="I4492" s="77" t="e">
        <f>VLOOKUP($H$1&amp;H4492,定价因子!E:F,2,0)</f>
        <v>#N/A</v>
      </c>
      <c r="J4492" s="3"/>
      <c r="K4492" s="77" t="e">
        <f>VLOOKUP($J$1&amp;J4492,定价因子!E:F,2,0)</f>
        <v>#N/A</v>
      </c>
      <c r="L4492" s="3"/>
      <c r="M4492" s="77" t="e">
        <f>VLOOKUP($L$1&amp;L4492,定价因子!E:F,2,0)</f>
        <v>#N/A</v>
      </c>
      <c r="N4492" s="3"/>
      <c r="O4492" s="77" t="e">
        <f>VLOOKUP($N$1&amp;N4492,定价因子!E:F,2,0)</f>
        <v>#N/A</v>
      </c>
      <c r="P4492" s="3"/>
      <c r="Q4492" s="55" t="e">
        <f>VLOOKUP($P$1&amp;P4492,定价因子!$E:$F,2,0)</f>
        <v>#N/A</v>
      </c>
      <c r="R4492" s="3"/>
      <c r="S4492" s="77" t="e">
        <f>VLOOKUP($R$1&amp;R4492,定价因子!$E:$F,2,0)</f>
        <v>#N/A</v>
      </c>
      <c r="T4492" s="61"/>
      <c r="U4492" s="63"/>
      <c r="V4492" s="63"/>
      <c r="W4492" s="63"/>
      <c r="X4492" s="3"/>
    </row>
    <row r="4493" spans="1:24">
      <c r="A4493" s="3"/>
      <c r="B4493" s="3"/>
      <c r="C4493" s="3"/>
      <c r="D4493" s="3"/>
      <c r="E4493" s="79"/>
      <c r="F4493" s="3"/>
      <c r="G4493" s="77" t="e">
        <f>VLOOKUP($F$1&amp;F4493,定价因子!E:F,2,0)</f>
        <v>#N/A</v>
      </c>
      <c r="H4493" s="3"/>
      <c r="I4493" s="77" t="e">
        <f>VLOOKUP($H$1&amp;H4493,定价因子!E:F,2,0)</f>
        <v>#N/A</v>
      </c>
      <c r="J4493" s="3"/>
      <c r="K4493" s="77" t="e">
        <f>VLOOKUP($J$1&amp;J4493,定价因子!E:F,2,0)</f>
        <v>#N/A</v>
      </c>
      <c r="L4493" s="3"/>
      <c r="M4493" s="77" t="e">
        <f>VLOOKUP($L$1&amp;L4493,定价因子!E:F,2,0)</f>
        <v>#N/A</v>
      </c>
      <c r="N4493" s="3"/>
      <c r="O4493" s="77" t="e">
        <f>VLOOKUP($N$1&amp;N4493,定价因子!E:F,2,0)</f>
        <v>#N/A</v>
      </c>
      <c r="P4493" s="3"/>
      <c r="Q4493" s="55" t="e">
        <f>VLOOKUP($P$1&amp;P4493,定价因子!$E:$F,2,0)</f>
        <v>#N/A</v>
      </c>
      <c r="R4493" s="3"/>
      <c r="S4493" s="77" t="e">
        <f>VLOOKUP($R$1&amp;R4493,定价因子!$E:$F,2,0)</f>
        <v>#N/A</v>
      </c>
      <c r="T4493" s="61"/>
      <c r="U4493" s="63"/>
      <c r="V4493" s="63"/>
      <c r="W4493" s="63"/>
      <c r="X4493" s="3"/>
    </row>
    <row r="4494" spans="1:24">
      <c r="A4494" s="3"/>
      <c r="B4494" s="3"/>
      <c r="C4494" s="3"/>
      <c r="D4494" s="3"/>
      <c r="E4494" s="79"/>
      <c r="F4494" s="3"/>
      <c r="G4494" s="77" t="e">
        <f>VLOOKUP($F$1&amp;F4494,定价因子!E:F,2,0)</f>
        <v>#N/A</v>
      </c>
      <c r="H4494" s="3"/>
      <c r="I4494" s="77" t="e">
        <f>VLOOKUP($H$1&amp;H4494,定价因子!E:F,2,0)</f>
        <v>#N/A</v>
      </c>
      <c r="J4494" s="3"/>
      <c r="K4494" s="77" t="e">
        <f>VLOOKUP($J$1&amp;J4494,定价因子!E:F,2,0)</f>
        <v>#N/A</v>
      </c>
      <c r="L4494" s="3"/>
      <c r="M4494" s="77" t="e">
        <f>VLOOKUP($L$1&amp;L4494,定价因子!E:F,2,0)</f>
        <v>#N/A</v>
      </c>
      <c r="N4494" s="3"/>
      <c r="O4494" s="77" t="e">
        <f>VLOOKUP($N$1&amp;N4494,定价因子!E:F,2,0)</f>
        <v>#N/A</v>
      </c>
      <c r="P4494" s="3"/>
      <c r="Q4494" s="55" t="e">
        <f>VLOOKUP($P$1&amp;P4494,定价因子!$E:$F,2,0)</f>
        <v>#N/A</v>
      </c>
      <c r="R4494" s="3"/>
      <c r="S4494" s="77" t="e">
        <f>VLOOKUP($R$1&amp;R4494,定价因子!$E:$F,2,0)</f>
        <v>#N/A</v>
      </c>
      <c r="T4494" s="61"/>
      <c r="U4494" s="63"/>
      <c r="V4494" s="63"/>
      <c r="W4494" s="63"/>
      <c r="X4494" s="3"/>
    </row>
    <row r="4495" spans="1:24">
      <c r="A4495" s="3"/>
      <c r="B4495" s="3"/>
      <c r="C4495" s="3"/>
      <c r="D4495" s="3"/>
      <c r="E4495" s="79"/>
      <c r="F4495" s="3"/>
      <c r="G4495" s="77" t="e">
        <f>VLOOKUP($F$1&amp;F4495,定价因子!E:F,2,0)</f>
        <v>#N/A</v>
      </c>
      <c r="H4495" s="3"/>
      <c r="I4495" s="77" t="e">
        <f>VLOOKUP($H$1&amp;H4495,定价因子!E:F,2,0)</f>
        <v>#N/A</v>
      </c>
      <c r="J4495" s="3"/>
      <c r="K4495" s="77" t="e">
        <f>VLOOKUP($J$1&amp;J4495,定价因子!E:F,2,0)</f>
        <v>#N/A</v>
      </c>
      <c r="L4495" s="3"/>
      <c r="M4495" s="77" t="e">
        <f>VLOOKUP($L$1&amp;L4495,定价因子!E:F,2,0)</f>
        <v>#N/A</v>
      </c>
      <c r="N4495" s="3"/>
      <c r="O4495" s="77" t="e">
        <f>VLOOKUP($N$1&amp;N4495,定价因子!E:F,2,0)</f>
        <v>#N/A</v>
      </c>
      <c r="P4495" s="3"/>
      <c r="Q4495" s="55" t="e">
        <f>VLOOKUP($P$1&amp;P4495,定价因子!$E:$F,2,0)</f>
        <v>#N/A</v>
      </c>
      <c r="R4495" s="3"/>
      <c r="S4495" s="77" t="e">
        <f>VLOOKUP($R$1&amp;R4495,定价因子!$E:$F,2,0)</f>
        <v>#N/A</v>
      </c>
      <c r="T4495" s="61"/>
      <c r="U4495" s="63"/>
      <c r="V4495" s="63"/>
      <c r="W4495" s="63"/>
      <c r="X4495" s="3"/>
    </row>
    <row r="4496" spans="1:24">
      <c r="A4496" s="3"/>
      <c r="B4496" s="3"/>
      <c r="C4496" s="3"/>
      <c r="D4496" s="3"/>
      <c r="E4496" s="79"/>
      <c r="F4496" s="3"/>
      <c r="G4496" s="77" t="e">
        <f>VLOOKUP($F$1&amp;F4496,定价因子!E:F,2,0)</f>
        <v>#N/A</v>
      </c>
      <c r="H4496" s="3"/>
      <c r="I4496" s="77" t="e">
        <f>VLOOKUP($H$1&amp;H4496,定价因子!E:F,2,0)</f>
        <v>#N/A</v>
      </c>
      <c r="J4496" s="3"/>
      <c r="K4496" s="77" t="e">
        <f>VLOOKUP($J$1&amp;J4496,定价因子!E:F,2,0)</f>
        <v>#N/A</v>
      </c>
      <c r="L4496" s="3"/>
      <c r="M4496" s="77" t="e">
        <f>VLOOKUP($L$1&amp;L4496,定价因子!E:F,2,0)</f>
        <v>#N/A</v>
      </c>
      <c r="N4496" s="3"/>
      <c r="O4496" s="77" t="e">
        <f>VLOOKUP($N$1&amp;N4496,定价因子!E:F,2,0)</f>
        <v>#N/A</v>
      </c>
      <c r="P4496" s="3"/>
      <c r="Q4496" s="55" t="e">
        <f>VLOOKUP($P$1&amp;P4496,定价因子!$E:$F,2,0)</f>
        <v>#N/A</v>
      </c>
      <c r="R4496" s="3"/>
      <c r="S4496" s="77" t="e">
        <f>VLOOKUP($R$1&amp;R4496,定价因子!$E:$F,2,0)</f>
        <v>#N/A</v>
      </c>
      <c r="T4496" s="61"/>
      <c r="U4496" s="63"/>
      <c r="V4496" s="63"/>
      <c r="W4496" s="63"/>
      <c r="X4496" s="3"/>
    </row>
    <row r="4497" spans="1:24">
      <c r="A4497" s="3"/>
      <c r="B4497" s="3"/>
      <c r="C4497" s="3"/>
      <c r="D4497" s="3"/>
      <c r="E4497" s="79"/>
      <c r="F4497" s="3"/>
      <c r="G4497" s="77" t="e">
        <f>VLOOKUP($F$1&amp;F4497,定价因子!E:F,2,0)</f>
        <v>#N/A</v>
      </c>
      <c r="H4497" s="3"/>
      <c r="I4497" s="77" t="e">
        <f>VLOOKUP($H$1&amp;H4497,定价因子!E:F,2,0)</f>
        <v>#N/A</v>
      </c>
      <c r="J4497" s="3"/>
      <c r="K4497" s="77" t="e">
        <f>VLOOKUP($J$1&amp;J4497,定价因子!E:F,2,0)</f>
        <v>#N/A</v>
      </c>
      <c r="L4497" s="3"/>
      <c r="M4497" s="77" t="e">
        <f>VLOOKUP($L$1&amp;L4497,定价因子!E:F,2,0)</f>
        <v>#N/A</v>
      </c>
      <c r="N4497" s="3"/>
      <c r="O4497" s="77" t="e">
        <f>VLOOKUP($N$1&amp;N4497,定价因子!E:F,2,0)</f>
        <v>#N/A</v>
      </c>
      <c r="P4497" s="3"/>
      <c r="Q4497" s="55" t="e">
        <f>VLOOKUP($P$1&amp;P4497,定价因子!$E:$F,2,0)</f>
        <v>#N/A</v>
      </c>
      <c r="R4497" s="3"/>
      <c r="S4497" s="77" t="e">
        <f>VLOOKUP($R$1&amp;R4497,定价因子!$E:$F,2,0)</f>
        <v>#N/A</v>
      </c>
      <c r="T4497" s="61"/>
      <c r="U4497" s="63"/>
      <c r="V4497" s="63"/>
      <c r="W4497" s="63"/>
      <c r="X4497" s="3"/>
    </row>
    <row r="4498" spans="1:24">
      <c r="A4498" s="3"/>
      <c r="B4498" s="3"/>
      <c r="C4498" s="3"/>
      <c r="D4498" s="3"/>
      <c r="E4498" s="79"/>
      <c r="F4498" s="3"/>
      <c r="G4498" s="77" t="e">
        <f>VLOOKUP($F$1&amp;F4498,定价因子!E:F,2,0)</f>
        <v>#N/A</v>
      </c>
      <c r="H4498" s="3"/>
      <c r="I4498" s="77" t="e">
        <f>VLOOKUP($H$1&amp;H4498,定价因子!E:F,2,0)</f>
        <v>#N/A</v>
      </c>
      <c r="J4498" s="3"/>
      <c r="K4498" s="77" t="e">
        <f>VLOOKUP($J$1&amp;J4498,定价因子!E:F,2,0)</f>
        <v>#N/A</v>
      </c>
      <c r="L4498" s="3"/>
      <c r="M4498" s="77" t="e">
        <f>VLOOKUP($L$1&amp;L4498,定价因子!E:F,2,0)</f>
        <v>#N/A</v>
      </c>
      <c r="N4498" s="3"/>
      <c r="O4498" s="77" t="e">
        <f>VLOOKUP($N$1&amp;N4498,定价因子!E:F,2,0)</f>
        <v>#N/A</v>
      </c>
      <c r="P4498" s="3"/>
      <c r="Q4498" s="55" t="e">
        <f>VLOOKUP($P$1&amp;P4498,定价因子!$E:$F,2,0)</f>
        <v>#N/A</v>
      </c>
      <c r="R4498" s="3"/>
      <c r="S4498" s="77" t="e">
        <f>VLOOKUP($R$1&amp;R4498,定价因子!$E:$F,2,0)</f>
        <v>#N/A</v>
      </c>
      <c r="T4498" s="61"/>
      <c r="U4498" s="63"/>
      <c r="V4498" s="63"/>
      <c r="W4498" s="63"/>
      <c r="X4498" s="3"/>
    </row>
    <row r="4499" spans="1:24">
      <c r="A4499" s="3"/>
      <c r="B4499" s="3"/>
      <c r="C4499" s="3"/>
      <c r="D4499" s="3"/>
      <c r="E4499" s="79"/>
      <c r="F4499" s="3"/>
      <c r="G4499" s="77" t="e">
        <f>VLOOKUP($F$1&amp;F4499,定价因子!E:F,2,0)</f>
        <v>#N/A</v>
      </c>
      <c r="H4499" s="3"/>
      <c r="I4499" s="77" t="e">
        <f>VLOOKUP($H$1&amp;H4499,定价因子!E:F,2,0)</f>
        <v>#N/A</v>
      </c>
      <c r="J4499" s="3"/>
      <c r="K4499" s="77" t="e">
        <f>VLOOKUP($J$1&amp;J4499,定价因子!E:F,2,0)</f>
        <v>#N/A</v>
      </c>
      <c r="L4499" s="3"/>
      <c r="M4499" s="77" t="e">
        <f>VLOOKUP($L$1&amp;L4499,定价因子!E:F,2,0)</f>
        <v>#N/A</v>
      </c>
      <c r="N4499" s="3"/>
      <c r="O4499" s="77" t="e">
        <f>VLOOKUP($N$1&amp;N4499,定价因子!E:F,2,0)</f>
        <v>#N/A</v>
      </c>
      <c r="P4499" s="3"/>
      <c r="Q4499" s="55" t="e">
        <f>VLOOKUP($P$1&amp;P4499,定价因子!$E:$F,2,0)</f>
        <v>#N/A</v>
      </c>
      <c r="R4499" s="3"/>
      <c r="S4499" s="77" t="e">
        <f>VLOOKUP($R$1&amp;R4499,定价因子!$E:$F,2,0)</f>
        <v>#N/A</v>
      </c>
      <c r="T4499" s="61"/>
      <c r="U4499" s="63"/>
      <c r="V4499" s="63"/>
      <c r="W4499" s="63"/>
      <c r="X4499" s="3"/>
    </row>
    <row r="4500" spans="1:24">
      <c r="A4500" s="3"/>
      <c r="B4500" s="3"/>
      <c r="C4500" s="3"/>
      <c r="D4500" s="3"/>
      <c r="E4500" s="79"/>
      <c r="F4500" s="3"/>
      <c r="G4500" s="77" t="e">
        <f>VLOOKUP($F$1&amp;F4500,定价因子!E:F,2,0)</f>
        <v>#N/A</v>
      </c>
      <c r="H4500" s="3"/>
      <c r="I4500" s="77" t="e">
        <f>VLOOKUP($H$1&amp;H4500,定价因子!E:F,2,0)</f>
        <v>#N/A</v>
      </c>
      <c r="J4500" s="3"/>
      <c r="K4500" s="77" t="e">
        <f>VLOOKUP($J$1&amp;J4500,定价因子!E:F,2,0)</f>
        <v>#N/A</v>
      </c>
      <c r="L4500" s="3"/>
      <c r="M4500" s="77" t="e">
        <f>VLOOKUP($L$1&amp;L4500,定价因子!E:F,2,0)</f>
        <v>#N/A</v>
      </c>
      <c r="N4500" s="3"/>
      <c r="O4500" s="77" t="e">
        <f>VLOOKUP($N$1&amp;N4500,定价因子!E:F,2,0)</f>
        <v>#N/A</v>
      </c>
      <c r="P4500" s="3"/>
      <c r="Q4500" s="55" t="e">
        <f>VLOOKUP($P$1&amp;P4500,定价因子!$E:$F,2,0)</f>
        <v>#N/A</v>
      </c>
      <c r="R4500" s="3"/>
      <c r="S4500" s="77" t="e">
        <f>VLOOKUP($R$1&amp;R4500,定价因子!$E:$F,2,0)</f>
        <v>#N/A</v>
      </c>
      <c r="T4500" s="61"/>
      <c r="U4500" s="63"/>
      <c r="V4500" s="63"/>
      <c r="W4500" s="63"/>
      <c r="X4500" s="3"/>
    </row>
    <row r="4501" spans="1:24">
      <c r="A4501" s="3"/>
      <c r="B4501" s="3"/>
      <c r="C4501" s="3"/>
      <c r="D4501" s="3"/>
      <c r="E4501" s="79"/>
      <c r="F4501" s="3"/>
      <c r="G4501" s="77" t="e">
        <f>VLOOKUP($F$1&amp;F4501,定价因子!E:F,2,0)</f>
        <v>#N/A</v>
      </c>
      <c r="H4501" s="3"/>
      <c r="I4501" s="77" t="e">
        <f>VLOOKUP($H$1&amp;H4501,定价因子!E:F,2,0)</f>
        <v>#N/A</v>
      </c>
      <c r="J4501" s="3"/>
      <c r="K4501" s="77" t="e">
        <f>VLOOKUP($J$1&amp;J4501,定价因子!E:F,2,0)</f>
        <v>#N/A</v>
      </c>
      <c r="L4501" s="3"/>
      <c r="M4501" s="77" t="e">
        <f>VLOOKUP($L$1&amp;L4501,定价因子!E:F,2,0)</f>
        <v>#N/A</v>
      </c>
      <c r="N4501" s="3"/>
      <c r="O4501" s="77" t="e">
        <f>VLOOKUP($N$1&amp;N4501,定价因子!E:F,2,0)</f>
        <v>#N/A</v>
      </c>
      <c r="P4501" s="3"/>
      <c r="Q4501" s="55" t="e">
        <f>VLOOKUP($P$1&amp;P4501,定价因子!$E:$F,2,0)</f>
        <v>#N/A</v>
      </c>
      <c r="R4501" s="3"/>
      <c r="S4501" s="77" t="e">
        <f>VLOOKUP($R$1&amp;R4501,定价因子!$E:$F,2,0)</f>
        <v>#N/A</v>
      </c>
      <c r="T4501" s="61"/>
      <c r="U4501" s="63"/>
      <c r="V4501" s="63"/>
      <c r="W4501" s="63"/>
      <c r="X4501" s="3"/>
    </row>
    <row r="4502" spans="1:24">
      <c r="A4502" s="3"/>
      <c r="B4502" s="3"/>
      <c r="C4502" s="3"/>
      <c r="D4502" s="3"/>
      <c r="E4502" s="79"/>
      <c r="F4502" s="3"/>
      <c r="G4502" s="77" t="e">
        <f>VLOOKUP($F$1&amp;F4502,定价因子!E:F,2,0)</f>
        <v>#N/A</v>
      </c>
      <c r="H4502" s="3"/>
      <c r="I4502" s="77" t="e">
        <f>VLOOKUP($H$1&amp;H4502,定价因子!E:F,2,0)</f>
        <v>#N/A</v>
      </c>
      <c r="J4502" s="3"/>
      <c r="K4502" s="77" t="e">
        <f>VLOOKUP($J$1&amp;J4502,定价因子!E:F,2,0)</f>
        <v>#N/A</v>
      </c>
      <c r="L4502" s="3"/>
      <c r="M4502" s="77" t="e">
        <f>VLOOKUP($L$1&amp;L4502,定价因子!E:F,2,0)</f>
        <v>#N/A</v>
      </c>
      <c r="N4502" s="3"/>
      <c r="O4502" s="77" t="e">
        <f>VLOOKUP($N$1&amp;N4502,定价因子!E:F,2,0)</f>
        <v>#N/A</v>
      </c>
      <c r="P4502" s="3"/>
      <c r="Q4502" s="55" t="e">
        <f>VLOOKUP($P$1&amp;P4502,定价因子!$E:$F,2,0)</f>
        <v>#N/A</v>
      </c>
      <c r="R4502" s="3"/>
      <c r="S4502" s="77" t="e">
        <f>VLOOKUP($R$1&amp;R4502,定价因子!$E:$F,2,0)</f>
        <v>#N/A</v>
      </c>
      <c r="T4502" s="61"/>
      <c r="U4502" s="63"/>
      <c r="V4502" s="63"/>
      <c r="W4502" s="63"/>
      <c r="X4502" s="3"/>
    </row>
    <row r="4503" spans="1:24">
      <c r="A4503" s="3"/>
      <c r="B4503" s="3"/>
      <c r="C4503" s="3"/>
      <c r="D4503" s="3"/>
      <c r="E4503" s="79"/>
      <c r="F4503" s="3"/>
      <c r="G4503" s="77" t="e">
        <f>VLOOKUP($F$1&amp;F4503,定价因子!E:F,2,0)</f>
        <v>#N/A</v>
      </c>
      <c r="H4503" s="3"/>
      <c r="I4503" s="77" t="e">
        <f>VLOOKUP($H$1&amp;H4503,定价因子!E:F,2,0)</f>
        <v>#N/A</v>
      </c>
      <c r="J4503" s="3"/>
      <c r="K4503" s="77" t="e">
        <f>VLOOKUP($J$1&amp;J4503,定价因子!E:F,2,0)</f>
        <v>#N/A</v>
      </c>
      <c r="L4503" s="3"/>
      <c r="M4503" s="77" t="e">
        <f>VLOOKUP($L$1&amp;L4503,定价因子!E:F,2,0)</f>
        <v>#N/A</v>
      </c>
      <c r="N4503" s="3"/>
      <c r="O4503" s="77" t="e">
        <f>VLOOKUP($N$1&amp;N4503,定价因子!E:F,2,0)</f>
        <v>#N/A</v>
      </c>
      <c r="P4503" s="3"/>
      <c r="Q4503" s="55" t="e">
        <f>VLOOKUP($P$1&amp;P4503,定价因子!$E:$F,2,0)</f>
        <v>#N/A</v>
      </c>
      <c r="R4503" s="3"/>
      <c r="S4503" s="77" t="e">
        <f>VLOOKUP($R$1&amp;R4503,定价因子!$E:$F,2,0)</f>
        <v>#N/A</v>
      </c>
      <c r="T4503" s="61"/>
      <c r="U4503" s="63"/>
      <c r="V4503" s="63"/>
      <c r="W4503" s="63"/>
      <c r="X4503" s="3"/>
    </row>
    <row r="4504" spans="1:24">
      <c r="A4504" s="3"/>
      <c r="B4504" s="3"/>
      <c r="C4504" s="3"/>
      <c r="D4504" s="3"/>
      <c r="E4504" s="79"/>
      <c r="F4504" s="3"/>
      <c r="G4504" s="77" t="e">
        <f>VLOOKUP($F$1&amp;F4504,定价因子!E:F,2,0)</f>
        <v>#N/A</v>
      </c>
      <c r="H4504" s="3"/>
      <c r="I4504" s="77" t="e">
        <f>VLOOKUP($H$1&amp;H4504,定价因子!E:F,2,0)</f>
        <v>#N/A</v>
      </c>
      <c r="J4504" s="3"/>
      <c r="K4504" s="77" t="e">
        <f>VLOOKUP($J$1&amp;J4504,定价因子!E:F,2,0)</f>
        <v>#N/A</v>
      </c>
      <c r="L4504" s="3"/>
      <c r="M4504" s="77" t="e">
        <f>VLOOKUP($L$1&amp;L4504,定价因子!E:F,2,0)</f>
        <v>#N/A</v>
      </c>
      <c r="N4504" s="3"/>
      <c r="O4504" s="77" t="e">
        <f>VLOOKUP($N$1&amp;N4504,定价因子!E:F,2,0)</f>
        <v>#N/A</v>
      </c>
      <c r="P4504" s="3"/>
      <c r="Q4504" s="55" t="e">
        <f>VLOOKUP($P$1&amp;P4504,定价因子!$E:$F,2,0)</f>
        <v>#N/A</v>
      </c>
      <c r="R4504" s="3"/>
      <c r="S4504" s="77" t="e">
        <f>VLOOKUP($R$1&amp;R4504,定价因子!$E:$F,2,0)</f>
        <v>#N/A</v>
      </c>
      <c r="T4504" s="61"/>
      <c r="U4504" s="63"/>
      <c r="V4504" s="63"/>
      <c r="W4504" s="63"/>
      <c r="X4504" s="3"/>
    </row>
    <row r="4505" spans="1:24">
      <c r="A4505" s="3"/>
      <c r="B4505" s="3"/>
      <c r="C4505" s="3"/>
      <c r="D4505" s="3"/>
      <c r="E4505" s="79"/>
      <c r="F4505" s="3"/>
      <c r="G4505" s="77" t="e">
        <f>VLOOKUP($F$1&amp;F4505,定价因子!E:F,2,0)</f>
        <v>#N/A</v>
      </c>
      <c r="H4505" s="3"/>
      <c r="I4505" s="77" t="e">
        <f>VLOOKUP($H$1&amp;H4505,定价因子!E:F,2,0)</f>
        <v>#N/A</v>
      </c>
      <c r="J4505" s="3"/>
      <c r="K4505" s="77" t="e">
        <f>VLOOKUP($J$1&amp;J4505,定价因子!E:F,2,0)</f>
        <v>#N/A</v>
      </c>
      <c r="L4505" s="3"/>
      <c r="M4505" s="77" t="e">
        <f>VLOOKUP($L$1&amp;L4505,定价因子!E:F,2,0)</f>
        <v>#N/A</v>
      </c>
      <c r="N4505" s="3"/>
      <c r="O4505" s="77" t="e">
        <f>VLOOKUP($N$1&amp;N4505,定价因子!E:F,2,0)</f>
        <v>#N/A</v>
      </c>
      <c r="P4505" s="3"/>
      <c r="Q4505" s="55" t="e">
        <f>VLOOKUP($P$1&amp;P4505,定价因子!$E:$F,2,0)</f>
        <v>#N/A</v>
      </c>
      <c r="R4505" s="3"/>
      <c r="S4505" s="77" t="e">
        <f>VLOOKUP($R$1&amp;R4505,定价因子!$E:$F,2,0)</f>
        <v>#N/A</v>
      </c>
      <c r="T4505" s="61"/>
      <c r="U4505" s="63"/>
      <c r="V4505" s="63"/>
      <c r="W4505" s="63"/>
      <c r="X4505" s="3"/>
    </row>
    <row r="4506" spans="1:24">
      <c r="A4506" s="3"/>
      <c r="B4506" s="3"/>
      <c r="C4506" s="3"/>
      <c r="D4506" s="3"/>
      <c r="E4506" s="79"/>
      <c r="F4506" s="3"/>
      <c r="G4506" s="77" t="e">
        <f>VLOOKUP($F$1&amp;F4506,定价因子!E:F,2,0)</f>
        <v>#N/A</v>
      </c>
      <c r="H4506" s="3"/>
      <c r="I4506" s="77" t="e">
        <f>VLOOKUP($H$1&amp;H4506,定价因子!E:F,2,0)</f>
        <v>#N/A</v>
      </c>
      <c r="J4506" s="3"/>
      <c r="K4506" s="77" t="e">
        <f>VLOOKUP($J$1&amp;J4506,定价因子!E:F,2,0)</f>
        <v>#N/A</v>
      </c>
      <c r="L4506" s="3"/>
      <c r="M4506" s="77" t="e">
        <f>VLOOKUP($L$1&amp;L4506,定价因子!E:F,2,0)</f>
        <v>#N/A</v>
      </c>
      <c r="N4506" s="3"/>
      <c r="O4506" s="77" t="e">
        <f>VLOOKUP($N$1&amp;N4506,定价因子!E:F,2,0)</f>
        <v>#N/A</v>
      </c>
      <c r="P4506" s="3"/>
      <c r="Q4506" s="55" t="e">
        <f>VLOOKUP($P$1&amp;P4506,定价因子!$E:$F,2,0)</f>
        <v>#N/A</v>
      </c>
      <c r="R4506" s="3"/>
      <c r="S4506" s="77" t="e">
        <f>VLOOKUP($R$1&amp;R4506,定价因子!$E:$F,2,0)</f>
        <v>#N/A</v>
      </c>
      <c r="T4506" s="61"/>
      <c r="U4506" s="63"/>
      <c r="V4506" s="63"/>
      <c r="W4506" s="63"/>
      <c r="X4506" s="3"/>
    </row>
    <row r="4507" spans="1:24">
      <c r="A4507" s="3"/>
      <c r="B4507" s="3"/>
      <c r="C4507" s="3"/>
      <c r="D4507" s="3"/>
      <c r="E4507" s="79"/>
      <c r="F4507" s="3"/>
      <c r="G4507" s="77" t="e">
        <f>VLOOKUP($F$1&amp;F4507,定价因子!E:F,2,0)</f>
        <v>#N/A</v>
      </c>
      <c r="H4507" s="3"/>
      <c r="I4507" s="77" t="e">
        <f>VLOOKUP($H$1&amp;H4507,定价因子!E:F,2,0)</f>
        <v>#N/A</v>
      </c>
      <c r="J4507" s="3"/>
      <c r="K4507" s="77" t="e">
        <f>VLOOKUP($J$1&amp;J4507,定价因子!E:F,2,0)</f>
        <v>#N/A</v>
      </c>
      <c r="L4507" s="3"/>
      <c r="M4507" s="77" t="e">
        <f>VLOOKUP($L$1&amp;L4507,定价因子!E:F,2,0)</f>
        <v>#N/A</v>
      </c>
      <c r="N4507" s="3"/>
      <c r="O4507" s="77" t="e">
        <f>VLOOKUP($N$1&amp;N4507,定价因子!E:F,2,0)</f>
        <v>#N/A</v>
      </c>
      <c r="P4507" s="3"/>
      <c r="Q4507" s="55" t="e">
        <f>VLOOKUP($P$1&amp;P4507,定价因子!$E:$F,2,0)</f>
        <v>#N/A</v>
      </c>
      <c r="R4507" s="3"/>
      <c r="S4507" s="77" t="e">
        <f>VLOOKUP($R$1&amp;R4507,定价因子!$E:$F,2,0)</f>
        <v>#N/A</v>
      </c>
      <c r="T4507" s="61"/>
      <c r="U4507" s="63"/>
      <c r="V4507" s="63"/>
      <c r="W4507" s="63"/>
      <c r="X4507" s="3"/>
    </row>
    <row r="4508" spans="1:24">
      <c r="A4508" s="3"/>
      <c r="B4508" s="3"/>
      <c r="C4508" s="3"/>
      <c r="D4508" s="3"/>
      <c r="E4508" s="79"/>
      <c r="F4508" s="3"/>
      <c r="G4508" s="77" t="e">
        <f>VLOOKUP($F$1&amp;F4508,定价因子!E:F,2,0)</f>
        <v>#N/A</v>
      </c>
      <c r="H4508" s="3"/>
      <c r="I4508" s="77" t="e">
        <f>VLOOKUP($H$1&amp;H4508,定价因子!E:F,2,0)</f>
        <v>#N/A</v>
      </c>
      <c r="J4508" s="3"/>
      <c r="K4508" s="77" t="e">
        <f>VLOOKUP($J$1&amp;J4508,定价因子!E:F,2,0)</f>
        <v>#N/A</v>
      </c>
      <c r="L4508" s="3"/>
      <c r="M4508" s="77" t="e">
        <f>VLOOKUP($L$1&amp;L4508,定价因子!E:F,2,0)</f>
        <v>#N/A</v>
      </c>
      <c r="N4508" s="3"/>
      <c r="O4508" s="77" t="e">
        <f>VLOOKUP($N$1&amp;N4508,定价因子!E:F,2,0)</f>
        <v>#N/A</v>
      </c>
      <c r="P4508" s="3"/>
      <c r="Q4508" s="55" t="e">
        <f>VLOOKUP($P$1&amp;P4508,定价因子!$E:$F,2,0)</f>
        <v>#N/A</v>
      </c>
      <c r="R4508" s="3"/>
      <c r="S4508" s="77" t="e">
        <f>VLOOKUP($R$1&amp;R4508,定价因子!$E:$F,2,0)</f>
        <v>#N/A</v>
      </c>
      <c r="T4508" s="61"/>
      <c r="U4508" s="63"/>
      <c r="V4508" s="63"/>
      <c r="W4508" s="63"/>
      <c r="X4508" s="3"/>
    </row>
    <row r="4509" spans="1:24">
      <c r="A4509" s="3"/>
      <c r="B4509" s="3"/>
      <c r="C4509" s="3"/>
      <c r="D4509" s="3"/>
      <c r="E4509" s="79"/>
      <c r="F4509" s="3"/>
      <c r="G4509" s="77" t="e">
        <f>VLOOKUP($F$1&amp;F4509,定价因子!E:F,2,0)</f>
        <v>#N/A</v>
      </c>
      <c r="H4509" s="3"/>
      <c r="I4509" s="77" t="e">
        <f>VLOOKUP($H$1&amp;H4509,定价因子!E:F,2,0)</f>
        <v>#N/A</v>
      </c>
      <c r="J4509" s="3"/>
      <c r="K4509" s="77" t="e">
        <f>VLOOKUP($J$1&amp;J4509,定价因子!E:F,2,0)</f>
        <v>#N/A</v>
      </c>
      <c r="L4509" s="3"/>
      <c r="M4509" s="77" t="e">
        <f>VLOOKUP($L$1&amp;L4509,定价因子!E:F,2,0)</f>
        <v>#N/A</v>
      </c>
      <c r="N4509" s="3"/>
      <c r="O4509" s="77" t="e">
        <f>VLOOKUP($N$1&amp;N4509,定价因子!E:F,2,0)</f>
        <v>#N/A</v>
      </c>
      <c r="P4509" s="3"/>
      <c r="Q4509" s="55" t="e">
        <f>VLOOKUP($P$1&amp;P4509,定价因子!$E:$F,2,0)</f>
        <v>#N/A</v>
      </c>
      <c r="R4509" s="3"/>
      <c r="S4509" s="77" t="e">
        <f>VLOOKUP($R$1&amp;R4509,定价因子!$E:$F,2,0)</f>
        <v>#N/A</v>
      </c>
      <c r="T4509" s="61"/>
      <c r="U4509" s="63"/>
      <c r="V4509" s="63"/>
      <c r="W4509" s="63"/>
      <c r="X4509" s="3"/>
    </row>
    <row r="4510" spans="1:24">
      <c r="A4510" s="3"/>
      <c r="B4510" s="3"/>
      <c r="C4510" s="3"/>
      <c r="D4510" s="3"/>
      <c r="E4510" s="79"/>
      <c r="F4510" s="3"/>
      <c r="G4510" s="77" t="e">
        <f>VLOOKUP($F$1&amp;F4510,定价因子!E:F,2,0)</f>
        <v>#N/A</v>
      </c>
      <c r="H4510" s="3"/>
      <c r="I4510" s="77" t="e">
        <f>VLOOKUP($H$1&amp;H4510,定价因子!E:F,2,0)</f>
        <v>#N/A</v>
      </c>
      <c r="J4510" s="3"/>
      <c r="K4510" s="77" t="e">
        <f>VLOOKUP($J$1&amp;J4510,定价因子!E:F,2,0)</f>
        <v>#N/A</v>
      </c>
      <c r="L4510" s="3"/>
      <c r="M4510" s="77" t="e">
        <f>VLOOKUP($L$1&amp;L4510,定价因子!E:F,2,0)</f>
        <v>#N/A</v>
      </c>
      <c r="N4510" s="3"/>
      <c r="O4510" s="77" t="e">
        <f>VLOOKUP($N$1&amp;N4510,定价因子!E:F,2,0)</f>
        <v>#N/A</v>
      </c>
      <c r="P4510" s="3"/>
      <c r="Q4510" s="55" t="e">
        <f>VLOOKUP($P$1&amp;P4510,定价因子!$E:$F,2,0)</f>
        <v>#N/A</v>
      </c>
      <c r="R4510" s="3"/>
      <c r="S4510" s="77" t="e">
        <f>VLOOKUP($R$1&amp;R4510,定价因子!$E:$F,2,0)</f>
        <v>#N/A</v>
      </c>
      <c r="T4510" s="61"/>
      <c r="U4510" s="63"/>
      <c r="V4510" s="63"/>
      <c r="W4510" s="63"/>
      <c r="X4510" s="3"/>
    </row>
    <row r="4511" spans="1:24">
      <c r="A4511" s="3"/>
      <c r="B4511" s="3"/>
      <c r="C4511" s="3"/>
      <c r="D4511" s="3"/>
      <c r="E4511" s="79"/>
      <c r="F4511" s="3"/>
      <c r="G4511" s="77" t="e">
        <f>VLOOKUP($F$1&amp;F4511,定价因子!E:F,2,0)</f>
        <v>#N/A</v>
      </c>
      <c r="H4511" s="3"/>
      <c r="I4511" s="77" t="e">
        <f>VLOOKUP($H$1&amp;H4511,定价因子!E:F,2,0)</f>
        <v>#N/A</v>
      </c>
      <c r="J4511" s="3"/>
      <c r="K4511" s="77" t="e">
        <f>VLOOKUP($J$1&amp;J4511,定价因子!E:F,2,0)</f>
        <v>#N/A</v>
      </c>
      <c r="L4511" s="3"/>
      <c r="M4511" s="77" t="e">
        <f>VLOOKUP($L$1&amp;L4511,定价因子!E:F,2,0)</f>
        <v>#N/A</v>
      </c>
      <c r="N4511" s="3"/>
      <c r="O4511" s="77" t="e">
        <f>VLOOKUP($N$1&amp;N4511,定价因子!E:F,2,0)</f>
        <v>#N/A</v>
      </c>
      <c r="P4511" s="3"/>
      <c r="Q4511" s="55" t="e">
        <f>VLOOKUP($P$1&amp;P4511,定价因子!$E:$F,2,0)</f>
        <v>#N/A</v>
      </c>
      <c r="R4511" s="3"/>
      <c r="S4511" s="77" t="e">
        <f>VLOOKUP($R$1&amp;R4511,定价因子!$E:$F,2,0)</f>
        <v>#N/A</v>
      </c>
      <c r="T4511" s="61"/>
      <c r="U4511" s="63"/>
      <c r="V4511" s="63"/>
      <c r="W4511" s="63"/>
      <c r="X4511" s="3"/>
    </row>
    <row r="4512" spans="1:24">
      <c r="A4512" s="3"/>
      <c r="B4512" s="3"/>
      <c r="C4512" s="3"/>
      <c r="D4512" s="3"/>
      <c r="E4512" s="79"/>
      <c r="F4512" s="3"/>
      <c r="G4512" s="77" t="e">
        <f>VLOOKUP($F$1&amp;F4512,定价因子!E:F,2,0)</f>
        <v>#N/A</v>
      </c>
      <c r="H4512" s="3"/>
      <c r="I4512" s="77" t="e">
        <f>VLOOKUP($H$1&amp;H4512,定价因子!E:F,2,0)</f>
        <v>#N/A</v>
      </c>
      <c r="J4512" s="3"/>
      <c r="K4512" s="77" t="e">
        <f>VLOOKUP($J$1&amp;J4512,定价因子!E:F,2,0)</f>
        <v>#N/A</v>
      </c>
      <c r="L4512" s="3"/>
      <c r="M4512" s="77" t="e">
        <f>VLOOKUP($L$1&amp;L4512,定价因子!E:F,2,0)</f>
        <v>#N/A</v>
      </c>
      <c r="N4512" s="3"/>
      <c r="O4512" s="77" t="e">
        <f>VLOOKUP($N$1&amp;N4512,定价因子!E:F,2,0)</f>
        <v>#N/A</v>
      </c>
      <c r="P4512" s="3"/>
      <c r="Q4512" s="55" t="e">
        <f>VLOOKUP($P$1&amp;P4512,定价因子!$E:$F,2,0)</f>
        <v>#N/A</v>
      </c>
      <c r="R4512" s="3"/>
      <c r="S4512" s="77" t="e">
        <f>VLOOKUP($R$1&amp;R4512,定价因子!$E:$F,2,0)</f>
        <v>#N/A</v>
      </c>
      <c r="T4512" s="61"/>
      <c r="U4512" s="63"/>
      <c r="V4512" s="63"/>
      <c r="W4512" s="63"/>
      <c r="X4512" s="3"/>
    </row>
    <row r="4513" spans="1:24">
      <c r="A4513" s="3"/>
      <c r="B4513" s="3"/>
      <c r="C4513" s="3"/>
      <c r="D4513" s="3"/>
      <c r="E4513" s="79"/>
      <c r="F4513" s="3"/>
      <c r="G4513" s="77" t="e">
        <f>VLOOKUP($F$1&amp;F4513,定价因子!E:F,2,0)</f>
        <v>#N/A</v>
      </c>
      <c r="H4513" s="3"/>
      <c r="I4513" s="77" t="e">
        <f>VLOOKUP($H$1&amp;H4513,定价因子!E:F,2,0)</f>
        <v>#N/A</v>
      </c>
      <c r="J4513" s="3"/>
      <c r="K4513" s="77" t="e">
        <f>VLOOKUP($J$1&amp;J4513,定价因子!E:F,2,0)</f>
        <v>#N/A</v>
      </c>
      <c r="L4513" s="3"/>
      <c r="M4513" s="77" t="e">
        <f>VLOOKUP($L$1&amp;L4513,定价因子!E:F,2,0)</f>
        <v>#N/A</v>
      </c>
      <c r="N4513" s="3"/>
      <c r="O4513" s="77" t="e">
        <f>VLOOKUP($N$1&amp;N4513,定价因子!E:F,2,0)</f>
        <v>#N/A</v>
      </c>
      <c r="P4513" s="3"/>
      <c r="Q4513" s="55" t="e">
        <f>VLOOKUP($P$1&amp;P4513,定价因子!$E:$F,2,0)</f>
        <v>#N/A</v>
      </c>
      <c r="R4513" s="3"/>
      <c r="S4513" s="77" t="e">
        <f>VLOOKUP($R$1&amp;R4513,定价因子!$E:$F,2,0)</f>
        <v>#N/A</v>
      </c>
      <c r="T4513" s="61"/>
      <c r="U4513" s="63"/>
      <c r="V4513" s="63"/>
      <c r="W4513" s="63"/>
      <c r="X4513" s="3"/>
    </row>
    <row r="4514" spans="1:24">
      <c r="A4514" s="3"/>
      <c r="B4514" s="3"/>
      <c r="C4514" s="3"/>
      <c r="D4514" s="3"/>
      <c r="E4514" s="79"/>
      <c r="F4514" s="3"/>
      <c r="G4514" s="77" t="e">
        <f>VLOOKUP($F$1&amp;F4514,定价因子!E:F,2,0)</f>
        <v>#N/A</v>
      </c>
      <c r="H4514" s="3"/>
      <c r="I4514" s="77" t="e">
        <f>VLOOKUP($H$1&amp;H4514,定价因子!E:F,2,0)</f>
        <v>#N/A</v>
      </c>
      <c r="J4514" s="3"/>
      <c r="K4514" s="77" t="e">
        <f>VLOOKUP($J$1&amp;J4514,定价因子!E:F,2,0)</f>
        <v>#N/A</v>
      </c>
      <c r="L4514" s="3"/>
      <c r="M4514" s="77" t="e">
        <f>VLOOKUP($L$1&amp;L4514,定价因子!E:F,2,0)</f>
        <v>#N/A</v>
      </c>
      <c r="N4514" s="3"/>
      <c r="O4514" s="77" t="e">
        <f>VLOOKUP($N$1&amp;N4514,定价因子!E:F,2,0)</f>
        <v>#N/A</v>
      </c>
      <c r="P4514" s="3"/>
      <c r="Q4514" s="55" t="e">
        <f>VLOOKUP($P$1&amp;P4514,定价因子!$E:$F,2,0)</f>
        <v>#N/A</v>
      </c>
      <c r="R4514" s="3"/>
      <c r="S4514" s="77" t="e">
        <f>VLOOKUP($R$1&amp;R4514,定价因子!$E:$F,2,0)</f>
        <v>#N/A</v>
      </c>
      <c r="T4514" s="61"/>
      <c r="U4514" s="63"/>
      <c r="V4514" s="63"/>
      <c r="W4514" s="63"/>
      <c r="X4514" s="3"/>
    </row>
    <row r="4515" spans="1:24">
      <c r="A4515" s="3"/>
      <c r="B4515" s="3"/>
      <c r="C4515" s="3"/>
      <c r="D4515" s="3"/>
      <c r="E4515" s="79"/>
      <c r="F4515" s="3"/>
      <c r="G4515" s="77" t="e">
        <f>VLOOKUP($F$1&amp;F4515,定价因子!E:F,2,0)</f>
        <v>#N/A</v>
      </c>
      <c r="H4515" s="3"/>
      <c r="I4515" s="77" t="e">
        <f>VLOOKUP($H$1&amp;H4515,定价因子!E:F,2,0)</f>
        <v>#N/A</v>
      </c>
      <c r="J4515" s="3"/>
      <c r="K4515" s="77" t="e">
        <f>VLOOKUP($J$1&amp;J4515,定价因子!E:F,2,0)</f>
        <v>#N/A</v>
      </c>
      <c r="L4515" s="3"/>
      <c r="M4515" s="77" t="e">
        <f>VLOOKUP($L$1&amp;L4515,定价因子!E:F,2,0)</f>
        <v>#N/A</v>
      </c>
      <c r="N4515" s="3"/>
      <c r="O4515" s="77" t="e">
        <f>VLOOKUP($N$1&amp;N4515,定价因子!E:F,2,0)</f>
        <v>#N/A</v>
      </c>
      <c r="P4515" s="3"/>
      <c r="Q4515" s="55" t="e">
        <f>VLOOKUP($P$1&amp;P4515,定价因子!$E:$F,2,0)</f>
        <v>#N/A</v>
      </c>
      <c r="R4515" s="3"/>
      <c r="S4515" s="77" t="e">
        <f>VLOOKUP($R$1&amp;R4515,定价因子!$E:$F,2,0)</f>
        <v>#N/A</v>
      </c>
      <c r="T4515" s="61"/>
      <c r="U4515" s="63"/>
      <c r="V4515" s="63"/>
      <c r="W4515" s="63"/>
      <c r="X4515" s="3"/>
    </row>
    <row r="4516" spans="1:24">
      <c r="A4516" s="3"/>
      <c r="B4516" s="3"/>
      <c r="C4516" s="3"/>
      <c r="D4516" s="3"/>
      <c r="E4516" s="79"/>
      <c r="F4516" s="3"/>
      <c r="G4516" s="77" t="e">
        <f>VLOOKUP($F$1&amp;F4516,定价因子!E:F,2,0)</f>
        <v>#N/A</v>
      </c>
      <c r="H4516" s="3"/>
      <c r="I4516" s="77" t="e">
        <f>VLOOKUP($H$1&amp;H4516,定价因子!E:F,2,0)</f>
        <v>#N/A</v>
      </c>
      <c r="J4516" s="3"/>
      <c r="K4516" s="77" t="e">
        <f>VLOOKUP($J$1&amp;J4516,定价因子!E:F,2,0)</f>
        <v>#N/A</v>
      </c>
      <c r="L4516" s="3"/>
      <c r="M4516" s="77" t="e">
        <f>VLOOKUP($L$1&amp;L4516,定价因子!E:F,2,0)</f>
        <v>#N/A</v>
      </c>
      <c r="N4516" s="3"/>
      <c r="O4516" s="77" t="e">
        <f>VLOOKUP($N$1&amp;N4516,定价因子!E:F,2,0)</f>
        <v>#N/A</v>
      </c>
      <c r="P4516" s="3"/>
      <c r="Q4516" s="55" t="e">
        <f>VLOOKUP($P$1&amp;P4516,定价因子!$E:$F,2,0)</f>
        <v>#N/A</v>
      </c>
      <c r="R4516" s="3"/>
      <c r="S4516" s="77" t="e">
        <f>VLOOKUP($R$1&amp;R4516,定价因子!$E:$F,2,0)</f>
        <v>#N/A</v>
      </c>
      <c r="T4516" s="61"/>
      <c r="U4516" s="63"/>
      <c r="V4516" s="63"/>
      <c r="W4516" s="63"/>
      <c r="X4516" s="3"/>
    </row>
    <row r="4517" spans="1:24">
      <c r="A4517" s="3"/>
      <c r="B4517" s="3"/>
      <c r="C4517" s="3"/>
      <c r="D4517" s="3"/>
      <c r="E4517" s="79"/>
      <c r="F4517" s="3"/>
      <c r="G4517" s="77" t="e">
        <f>VLOOKUP($F$1&amp;F4517,定价因子!E:F,2,0)</f>
        <v>#N/A</v>
      </c>
      <c r="H4517" s="3"/>
      <c r="I4517" s="77" t="e">
        <f>VLOOKUP($H$1&amp;H4517,定价因子!E:F,2,0)</f>
        <v>#N/A</v>
      </c>
      <c r="J4517" s="3"/>
      <c r="K4517" s="77" t="e">
        <f>VLOOKUP($J$1&amp;J4517,定价因子!E:F,2,0)</f>
        <v>#N/A</v>
      </c>
      <c r="L4517" s="3"/>
      <c r="M4517" s="77" t="e">
        <f>VLOOKUP($L$1&amp;L4517,定价因子!E:F,2,0)</f>
        <v>#N/A</v>
      </c>
      <c r="N4517" s="3"/>
      <c r="O4517" s="77" t="e">
        <f>VLOOKUP($N$1&amp;N4517,定价因子!E:F,2,0)</f>
        <v>#N/A</v>
      </c>
      <c r="P4517" s="3"/>
      <c r="Q4517" s="55" t="e">
        <f>VLOOKUP($P$1&amp;P4517,定价因子!$E:$F,2,0)</f>
        <v>#N/A</v>
      </c>
      <c r="R4517" s="3"/>
      <c r="S4517" s="77" t="e">
        <f>VLOOKUP($R$1&amp;R4517,定价因子!$E:$F,2,0)</f>
        <v>#N/A</v>
      </c>
      <c r="T4517" s="61"/>
      <c r="U4517" s="63"/>
      <c r="V4517" s="63"/>
      <c r="W4517" s="63"/>
      <c r="X4517" s="3"/>
    </row>
    <row r="4518" spans="1:24">
      <c r="A4518" s="3"/>
      <c r="B4518" s="3"/>
      <c r="C4518" s="3"/>
      <c r="D4518" s="3"/>
      <c r="E4518" s="79"/>
      <c r="F4518" s="3"/>
      <c r="G4518" s="77" t="e">
        <f>VLOOKUP($F$1&amp;F4518,定价因子!E:F,2,0)</f>
        <v>#N/A</v>
      </c>
      <c r="H4518" s="3"/>
      <c r="I4518" s="77" t="e">
        <f>VLOOKUP($H$1&amp;H4518,定价因子!E:F,2,0)</f>
        <v>#N/A</v>
      </c>
      <c r="J4518" s="3"/>
      <c r="K4518" s="77" t="e">
        <f>VLOOKUP($J$1&amp;J4518,定价因子!E:F,2,0)</f>
        <v>#N/A</v>
      </c>
      <c r="L4518" s="3"/>
      <c r="M4518" s="77" t="e">
        <f>VLOOKUP($L$1&amp;L4518,定价因子!E:F,2,0)</f>
        <v>#N/A</v>
      </c>
      <c r="N4518" s="3"/>
      <c r="O4518" s="77" t="e">
        <f>VLOOKUP($N$1&amp;N4518,定价因子!E:F,2,0)</f>
        <v>#N/A</v>
      </c>
      <c r="P4518" s="3"/>
      <c r="Q4518" s="55" t="e">
        <f>VLOOKUP($P$1&amp;P4518,定价因子!$E:$F,2,0)</f>
        <v>#N/A</v>
      </c>
      <c r="R4518" s="3"/>
      <c r="S4518" s="77" t="e">
        <f>VLOOKUP($R$1&amp;R4518,定价因子!$E:$F,2,0)</f>
        <v>#N/A</v>
      </c>
      <c r="T4518" s="61"/>
      <c r="U4518" s="63"/>
      <c r="V4518" s="63"/>
      <c r="W4518" s="63"/>
      <c r="X4518" s="3"/>
    </row>
    <row r="4519" spans="1:24">
      <c r="A4519" s="3"/>
      <c r="B4519" s="3"/>
      <c r="C4519" s="3"/>
      <c r="D4519" s="3"/>
      <c r="E4519" s="79"/>
      <c r="F4519" s="3"/>
      <c r="G4519" s="77" t="e">
        <f>VLOOKUP($F$1&amp;F4519,定价因子!E:F,2,0)</f>
        <v>#N/A</v>
      </c>
      <c r="H4519" s="3"/>
      <c r="I4519" s="77" t="e">
        <f>VLOOKUP($H$1&amp;H4519,定价因子!E:F,2,0)</f>
        <v>#N/A</v>
      </c>
      <c r="J4519" s="3"/>
      <c r="K4519" s="77" t="e">
        <f>VLOOKUP($J$1&amp;J4519,定价因子!E:F,2,0)</f>
        <v>#N/A</v>
      </c>
      <c r="L4519" s="3"/>
      <c r="M4519" s="77" t="e">
        <f>VLOOKUP($L$1&amp;L4519,定价因子!E:F,2,0)</f>
        <v>#N/A</v>
      </c>
      <c r="N4519" s="3"/>
      <c r="O4519" s="77" t="e">
        <f>VLOOKUP($N$1&amp;N4519,定价因子!E:F,2,0)</f>
        <v>#N/A</v>
      </c>
      <c r="P4519" s="3"/>
      <c r="Q4519" s="55" t="e">
        <f>VLOOKUP($P$1&amp;P4519,定价因子!$E:$F,2,0)</f>
        <v>#N/A</v>
      </c>
      <c r="R4519" s="3"/>
      <c r="S4519" s="77" t="e">
        <f>VLOOKUP($R$1&amp;R4519,定价因子!$E:$F,2,0)</f>
        <v>#N/A</v>
      </c>
      <c r="T4519" s="61"/>
      <c r="U4519" s="63"/>
      <c r="V4519" s="63"/>
      <c r="W4519" s="63"/>
      <c r="X4519" s="3"/>
    </row>
    <row r="4520" spans="1:24">
      <c r="A4520" s="3"/>
      <c r="B4520" s="3"/>
      <c r="C4520" s="3"/>
      <c r="D4520" s="3"/>
      <c r="E4520" s="79"/>
      <c r="F4520" s="3"/>
      <c r="G4520" s="77" t="e">
        <f>VLOOKUP($F$1&amp;F4520,定价因子!E:F,2,0)</f>
        <v>#N/A</v>
      </c>
      <c r="H4520" s="3"/>
      <c r="I4520" s="77" t="e">
        <f>VLOOKUP($H$1&amp;H4520,定价因子!E:F,2,0)</f>
        <v>#N/A</v>
      </c>
      <c r="J4520" s="3"/>
      <c r="K4520" s="77" t="e">
        <f>VLOOKUP($J$1&amp;J4520,定价因子!E:F,2,0)</f>
        <v>#N/A</v>
      </c>
      <c r="L4520" s="3"/>
      <c r="M4520" s="77" t="e">
        <f>VLOOKUP($L$1&amp;L4520,定价因子!E:F,2,0)</f>
        <v>#N/A</v>
      </c>
      <c r="N4520" s="3"/>
      <c r="O4520" s="77" t="e">
        <f>VLOOKUP($N$1&amp;N4520,定价因子!E:F,2,0)</f>
        <v>#N/A</v>
      </c>
      <c r="P4520" s="3"/>
      <c r="Q4520" s="55" t="e">
        <f>VLOOKUP($P$1&amp;P4520,定价因子!$E:$F,2,0)</f>
        <v>#N/A</v>
      </c>
      <c r="R4520" s="3"/>
      <c r="S4520" s="77" t="e">
        <f>VLOOKUP($R$1&amp;R4520,定价因子!$E:$F,2,0)</f>
        <v>#N/A</v>
      </c>
      <c r="T4520" s="61"/>
      <c r="U4520" s="63"/>
      <c r="V4520" s="63"/>
      <c r="W4520" s="63"/>
      <c r="X4520" s="3"/>
    </row>
    <row r="4521" spans="1:24">
      <c r="A4521" s="3"/>
      <c r="B4521" s="3"/>
      <c r="C4521" s="3"/>
      <c r="D4521" s="3"/>
      <c r="E4521" s="79"/>
      <c r="F4521" s="3"/>
      <c r="G4521" s="77" t="e">
        <f>VLOOKUP($F$1&amp;F4521,定价因子!E:F,2,0)</f>
        <v>#N/A</v>
      </c>
      <c r="H4521" s="3"/>
      <c r="I4521" s="77" t="e">
        <f>VLOOKUP($H$1&amp;H4521,定价因子!E:F,2,0)</f>
        <v>#N/A</v>
      </c>
      <c r="J4521" s="3"/>
      <c r="K4521" s="77" t="e">
        <f>VLOOKUP($J$1&amp;J4521,定价因子!E:F,2,0)</f>
        <v>#N/A</v>
      </c>
      <c r="L4521" s="3"/>
      <c r="M4521" s="77" t="e">
        <f>VLOOKUP($L$1&amp;L4521,定价因子!E:F,2,0)</f>
        <v>#N/A</v>
      </c>
      <c r="N4521" s="3"/>
      <c r="O4521" s="77" t="e">
        <f>VLOOKUP($N$1&amp;N4521,定价因子!E:F,2,0)</f>
        <v>#N/A</v>
      </c>
      <c r="P4521" s="3"/>
      <c r="Q4521" s="55" t="e">
        <f>VLOOKUP($P$1&amp;P4521,定价因子!$E:$F,2,0)</f>
        <v>#N/A</v>
      </c>
      <c r="R4521" s="3"/>
      <c r="S4521" s="77" t="e">
        <f>VLOOKUP($R$1&amp;R4521,定价因子!$E:$F,2,0)</f>
        <v>#N/A</v>
      </c>
      <c r="T4521" s="61"/>
      <c r="U4521" s="63"/>
      <c r="V4521" s="63"/>
      <c r="W4521" s="63"/>
      <c r="X4521" s="3"/>
    </row>
    <row r="4522" spans="1:24">
      <c r="A4522" s="3"/>
      <c r="B4522" s="3"/>
      <c r="C4522" s="3"/>
      <c r="D4522" s="3"/>
      <c r="E4522" s="79"/>
      <c r="F4522" s="3"/>
      <c r="G4522" s="77" t="e">
        <f>VLOOKUP($F$1&amp;F4522,定价因子!E:F,2,0)</f>
        <v>#N/A</v>
      </c>
      <c r="H4522" s="3"/>
      <c r="I4522" s="77" t="e">
        <f>VLOOKUP($H$1&amp;H4522,定价因子!E:F,2,0)</f>
        <v>#N/A</v>
      </c>
      <c r="J4522" s="3"/>
      <c r="K4522" s="77" t="e">
        <f>VLOOKUP($J$1&amp;J4522,定价因子!E:F,2,0)</f>
        <v>#N/A</v>
      </c>
      <c r="L4522" s="3"/>
      <c r="M4522" s="77" t="e">
        <f>VLOOKUP($L$1&amp;L4522,定价因子!E:F,2,0)</f>
        <v>#N/A</v>
      </c>
      <c r="N4522" s="3"/>
      <c r="O4522" s="77" t="e">
        <f>VLOOKUP($N$1&amp;N4522,定价因子!E:F,2,0)</f>
        <v>#N/A</v>
      </c>
      <c r="P4522" s="3"/>
      <c r="Q4522" s="55" t="e">
        <f>VLOOKUP($P$1&amp;P4522,定价因子!$E:$F,2,0)</f>
        <v>#N/A</v>
      </c>
      <c r="R4522" s="3"/>
      <c r="S4522" s="77" t="e">
        <f>VLOOKUP($R$1&amp;R4522,定价因子!$E:$F,2,0)</f>
        <v>#N/A</v>
      </c>
      <c r="T4522" s="61"/>
      <c r="U4522" s="63"/>
      <c r="V4522" s="63"/>
      <c r="W4522" s="63"/>
      <c r="X4522" s="3"/>
    </row>
    <row r="4523" spans="1:24">
      <c r="A4523" s="3"/>
      <c r="B4523" s="3"/>
      <c r="C4523" s="3"/>
      <c r="D4523" s="3"/>
      <c r="E4523" s="79"/>
      <c r="F4523" s="3"/>
      <c r="G4523" s="77" t="e">
        <f>VLOOKUP($F$1&amp;F4523,定价因子!E:F,2,0)</f>
        <v>#N/A</v>
      </c>
      <c r="H4523" s="3"/>
      <c r="I4523" s="77" t="e">
        <f>VLOOKUP($H$1&amp;H4523,定价因子!E:F,2,0)</f>
        <v>#N/A</v>
      </c>
      <c r="J4523" s="3"/>
      <c r="K4523" s="77" t="e">
        <f>VLOOKUP($J$1&amp;J4523,定价因子!E:F,2,0)</f>
        <v>#N/A</v>
      </c>
      <c r="L4523" s="3"/>
      <c r="M4523" s="77" t="e">
        <f>VLOOKUP($L$1&amp;L4523,定价因子!E:F,2,0)</f>
        <v>#N/A</v>
      </c>
      <c r="N4523" s="3"/>
      <c r="O4523" s="77" t="e">
        <f>VLOOKUP($N$1&amp;N4523,定价因子!E:F,2,0)</f>
        <v>#N/A</v>
      </c>
      <c r="P4523" s="3"/>
      <c r="Q4523" s="55" t="e">
        <f>VLOOKUP($P$1&amp;P4523,定价因子!$E:$F,2,0)</f>
        <v>#N/A</v>
      </c>
      <c r="R4523" s="3"/>
      <c r="S4523" s="77" t="e">
        <f>VLOOKUP($R$1&amp;R4523,定价因子!$E:$F,2,0)</f>
        <v>#N/A</v>
      </c>
      <c r="T4523" s="61"/>
      <c r="U4523" s="63"/>
      <c r="V4523" s="63"/>
      <c r="W4523" s="63"/>
      <c r="X4523" s="3"/>
    </row>
    <row r="4524" spans="1:24">
      <c r="A4524" s="3"/>
      <c r="B4524" s="3"/>
      <c r="C4524" s="3"/>
      <c r="D4524" s="3"/>
      <c r="E4524" s="79"/>
      <c r="F4524" s="3"/>
      <c r="G4524" s="77" t="e">
        <f>VLOOKUP($F$1&amp;F4524,定价因子!E:F,2,0)</f>
        <v>#N/A</v>
      </c>
      <c r="H4524" s="3"/>
      <c r="I4524" s="77" t="e">
        <f>VLOOKUP($H$1&amp;H4524,定价因子!E:F,2,0)</f>
        <v>#N/A</v>
      </c>
      <c r="J4524" s="3"/>
      <c r="K4524" s="77" t="e">
        <f>VLOOKUP($J$1&amp;J4524,定价因子!E:F,2,0)</f>
        <v>#N/A</v>
      </c>
      <c r="L4524" s="3"/>
      <c r="M4524" s="77" t="e">
        <f>VLOOKUP($L$1&amp;L4524,定价因子!E:F,2,0)</f>
        <v>#N/A</v>
      </c>
      <c r="N4524" s="3"/>
      <c r="O4524" s="77" t="e">
        <f>VLOOKUP($N$1&amp;N4524,定价因子!E:F,2,0)</f>
        <v>#N/A</v>
      </c>
      <c r="P4524" s="3"/>
      <c r="Q4524" s="55" t="e">
        <f>VLOOKUP($P$1&amp;P4524,定价因子!$E:$F,2,0)</f>
        <v>#N/A</v>
      </c>
      <c r="R4524" s="3"/>
      <c r="S4524" s="77" t="e">
        <f>VLOOKUP($R$1&amp;R4524,定价因子!$E:$F,2,0)</f>
        <v>#N/A</v>
      </c>
      <c r="T4524" s="61"/>
      <c r="U4524" s="63"/>
      <c r="V4524" s="63"/>
      <c r="W4524" s="63"/>
      <c r="X4524" s="3"/>
    </row>
    <row r="4525" spans="1:24">
      <c r="A4525" s="3"/>
      <c r="B4525" s="3"/>
      <c r="C4525" s="3"/>
      <c r="D4525" s="3"/>
      <c r="E4525" s="79"/>
      <c r="F4525" s="3"/>
      <c r="G4525" s="77" t="e">
        <f>VLOOKUP($F$1&amp;F4525,定价因子!E:F,2,0)</f>
        <v>#N/A</v>
      </c>
      <c r="H4525" s="3"/>
      <c r="I4525" s="77" t="e">
        <f>VLOOKUP($H$1&amp;H4525,定价因子!E:F,2,0)</f>
        <v>#N/A</v>
      </c>
      <c r="J4525" s="3"/>
      <c r="K4525" s="77" t="e">
        <f>VLOOKUP($J$1&amp;J4525,定价因子!E:F,2,0)</f>
        <v>#N/A</v>
      </c>
      <c r="L4525" s="3"/>
      <c r="M4525" s="77" t="e">
        <f>VLOOKUP($L$1&amp;L4525,定价因子!E:F,2,0)</f>
        <v>#N/A</v>
      </c>
      <c r="N4525" s="3"/>
      <c r="O4525" s="77" t="e">
        <f>VLOOKUP($N$1&amp;N4525,定价因子!E:F,2,0)</f>
        <v>#N/A</v>
      </c>
      <c r="P4525" s="3"/>
      <c r="Q4525" s="55" t="e">
        <f>VLOOKUP($P$1&amp;P4525,定价因子!$E:$F,2,0)</f>
        <v>#N/A</v>
      </c>
      <c r="R4525" s="3"/>
      <c r="S4525" s="77" t="e">
        <f>VLOOKUP($R$1&amp;R4525,定价因子!$E:$F,2,0)</f>
        <v>#N/A</v>
      </c>
      <c r="T4525" s="61"/>
      <c r="U4525" s="63"/>
      <c r="V4525" s="63"/>
      <c r="W4525" s="63"/>
      <c r="X4525" s="3"/>
    </row>
    <row r="4526" spans="1:24">
      <c r="A4526" s="3"/>
      <c r="B4526" s="3"/>
      <c r="C4526" s="3"/>
      <c r="D4526" s="3"/>
      <c r="E4526" s="79"/>
      <c r="F4526" s="3"/>
      <c r="G4526" s="77" t="e">
        <f>VLOOKUP($F$1&amp;F4526,定价因子!E:F,2,0)</f>
        <v>#N/A</v>
      </c>
      <c r="H4526" s="3"/>
      <c r="I4526" s="77" t="e">
        <f>VLOOKUP($H$1&amp;H4526,定价因子!E:F,2,0)</f>
        <v>#N/A</v>
      </c>
      <c r="J4526" s="3"/>
      <c r="K4526" s="77" t="e">
        <f>VLOOKUP($J$1&amp;J4526,定价因子!E:F,2,0)</f>
        <v>#N/A</v>
      </c>
      <c r="L4526" s="3"/>
      <c r="M4526" s="77" t="e">
        <f>VLOOKUP($L$1&amp;L4526,定价因子!E:F,2,0)</f>
        <v>#N/A</v>
      </c>
      <c r="N4526" s="3"/>
      <c r="O4526" s="77" t="e">
        <f>VLOOKUP($N$1&amp;N4526,定价因子!E:F,2,0)</f>
        <v>#N/A</v>
      </c>
      <c r="P4526" s="3"/>
      <c r="Q4526" s="55" t="e">
        <f>VLOOKUP($P$1&amp;P4526,定价因子!$E:$F,2,0)</f>
        <v>#N/A</v>
      </c>
      <c r="R4526" s="3"/>
      <c r="S4526" s="77" t="e">
        <f>VLOOKUP($R$1&amp;R4526,定价因子!$E:$F,2,0)</f>
        <v>#N/A</v>
      </c>
      <c r="T4526" s="61"/>
      <c r="U4526" s="63"/>
      <c r="V4526" s="63"/>
      <c r="W4526" s="63"/>
      <c r="X4526" s="3"/>
    </row>
    <row r="4527" spans="1:24">
      <c r="A4527" s="3"/>
      <c r="B4527" s="3"/>
      <c r="C4527" s="3"/>
      <c r="D4527" s="3"/>
      <c r="E4527" s="79"/>
      <c r="F4527" s="3"/>
      <c r="G4527" s="77" t="e">
        <f>VLOOKUP($F$1&amp;F4527,定价因子!E:F,2,0)</f>
        <v>#N/A</v>
      </c>
      <c r="H4527" s="3"/>
      <c r="I4527" s="77" t="e">
        <f>VLOOKUP($H$1&amp;H4527,定价因子!E:F,2,0)</f>
        <v>#N/A</v>
      </c>
      <c r="J4527" s="3"/>
      <c r="K4527" s="77" t="e">
        <f>VLOOKUP($J$1&amp;J4527,定价因子!E:F,2,0)</f>
        <v>#N/A</v>
      </c>
      <c r="L4527" s="3"/>
      <c r="M4527" s="77" t="e">
        <f>VLOOKUP($L$1&amp;L4527,定价因子!E:F,2,0)</f>
        <v>#N/A</v>
      </c>
      <c r="N4527" s="3"/>
      <c r="O4527" s="77" t="e">
        <f>VLOOKUP($N$1&amp;N4527,定价因子!E:F,2,0)</f>
        <v>#N/A</v>
      </c>
      <c r="P4527" s="3"/>
      <c r="Q4527" s="55" t="e">
        <f>VLOOKUP($P$1&amp;P4527,定价因子!$E:$F,2,0)</f>
        <v>#N/A</v>
      </c>
      <c r="R4527" s="3"/>
      <c r="S4527" s="77" t="e">
        <f>VLOOKUP($R$1&amp;R4527,定价因子!$E:$F,2,0)</f>
        <v>#N/A</v>
      </c>
      <c r="T4527" s="61"/>
      <c r="U4527" s="63"/>
      <c r="V4527" s="63"/>
      <c r="W4527" s="63"/>
      <c r="X4527" s="3"/>
    </row>
    <row r="4528" spans="1:24">
      <c r="A4528" s="3"/>
      <c r="B4528" s="3"/>
      <c r="C4528" s="3"/>
      <c r="D4528" s="3"/>
      <c r="E4528" s="79"/>
      <c r="F4528" s="3"/>
      <c r="G4528" s="77" t="e">
        <f>VLOOKUP($F$1&amp;F4528,定价因子!E:F,2,0)</f>
        <v>#N/A</v>
      </c>
      <c r="H4528" s="3"/>
      <c r="I4528" s="77" t="e">
        <f>VLOOKUP($H$1&amp;H4528,定价因子!E:F,2,0)</f>
        <v>#N/A</v>
      </c>
      <c r="J4528" s="3"/>
      <c r="K4528" s="77" t="e">
        <f>VLOOKUP($J$1&amp;J4528,定价因子!E:F,2,0)</f>
        <v>#N/A</v>
      </c>
      <c r="L4528" s="3"/>
      <c r="M4528" s="77" t="e">
        <f>VLOOKUP($L$1&amp;L4528,定价因子!E:F,2,0)</f>
        <v>#N/A</v>
      </c>
      <c r="N4528" s="3"/>
      <c r="O4528" s="77" t="e">
        <f>VLOOKUP($N$1&amp;N4528,定价因子!E:F,2,0)</f>
        <v>#N/A</v>
      </c>
      <c r="P4528" s="3"/>
      <c r="Q4528" s="55" t="e">
        <f>VLOOKUP($P$1&amp;P4528,定价因子!$E:$F,2,0)</f>
        <v>#N/A</v>
      </c>
      <c r="R4528" s="3"/>
      <c r="S4528" s="77" t="e">
        <f>VLOOKUP($R$1&amp;R4528,定价因子!$E:$F,2,0)</f>
        <v>#N/A</v>
      </c>
      <c r="T4528" s="61"/>
      <c r="U4528" s="63"/>
      <c r="V4528" s="63"/>
      <c r="W4528" s="63"/>
      <c r="X4528" s="3"/>
    </row>
    <row r="4529" spans="1:24">
      <c r="A4529" s="3"/>
      <c r="B4529" s="3"/>
      <c r="C4529" s="3"/>
      <c r="D4529" s="3"/>
      <c r="E4529" s="79"/>
      <c r="F4529" s="3"/>
      <c r="G4529" s="77" t="e">
        <f>VLOOKUP($F$1&amp;F4529,定价因子!E:F,2,0)</f>
        <v>#N/A</v>
      </c>
      <c r="H4529" s="3"/>
      <c r="I4529" s="77" t="e">
        <f>VLOOKUP($H$1&amp;H4529,定价因子!E:F,2,0)</f>
        <v>#N/A</v>
      </c>
      <c r="J4529" s="3"/>
      <c r="K4529" s="77" t="e">
        <f>VLOOKUP($J$1&amp;J4529,定价因子!E:F,2,0)</f>
        <v>#N/A</v>
      </c>
      <c r="L4529" s="3"/>
      <c r="M4529" s="77" t="e">
        <f>VLOOKUP($L$1&amp;L4529,定价因子!E:F,2,0)</f>
        <v>#N/A</v>
      </c>
      <c r="N4529" s="3"/>
      <c r="O4529" s="77" t="e">
        <f>VLOOKUP($N$1&amp;N4529,定价因子!E:F,2,0)</f>
        <v>#N/A</v>
      </c>
      <c r="P4529" s="3"/>
      <c r="Q4529" s="55" t="e">
        <f>VLOOKUP($P$1&amp;P4529,定价因子!$E:$F,2,0)</f>
        <v>#N/A</v>
      </c>
      <c r="R4529" s="3"/>
      <c r="S4529" s="77" t="e">
        <f>VLOOKUP($R$1&amp;R4529,定价因子!$E:$F,2,0)</f>
        <v>#N/A</v>
      </c>
      <c r="T4529" s="61"/>
      <c r="U4529" s="63"/>
      <c r="V4529" s="63"/>
      <c r="W4529" s="63"/>
      <c r="X4529" s="3"/>
    </row>
    <row r="4530" spans="1:24">
      <c r="A4530" s="3"/>
      <c r="B4530" s="3"/>
      <c r="C4530" s="3"/>
      <c r="D4530" s="3"/>
      <c r="E4530" s="79"/>
      <c r="F4530" s="3"/>
      <c r="G4530" s="77" t="e">
        <f>VLOOKUP($F$1&amp;F4530,定价因子!E:F,2,0)</f>
        <v>#N/A</v>
      </c>
      <c r="H4530" s="3"/>
      <c r="I4530" s="77" t="e">
        <f>VLOOKUP($H$1&amp;H4530,定价因子!E:F,2,0)</f>
        <v>#N/A</v>
      </c>
      <c r="J4530" s="3"/>
      <c r="K4530" s="77" t="e">
        <f>VLOOKUP($J$1&amp;J4530,定价因子!E:F,2,0)</f>
        <v>#N/A</v>
      </c>
      <c r="L4530" s="3"/>
      <c r="M4530" s="77" t="e">
        <f>VLOOKUP($L$1&amp;L4530,定价因子!E:F,2,0)</f>
        <v>#N/A</v>
      </c>
      <c r="N4530" s="3"/>
      <c r="O4530" s="77" t="e">
        <f>VLOOKUP($N$1&amp;N4530,定价因子!E:F,2,0)</f>
        <v>#N/A</v>
      </c>
      <c r="P4530" s="3"/>
      <c r="Q4530" s="55" t="e">
        <f>VLOOKUP($P$1&amp;P4530,定价因子!$E:$F,2,0)</f>
        <v>#N/A</v>
      </c>
      <c r="R4530" s="3"/>
      <c r="S4530" s="77" t="e">
        <f>VLOOKUP($R$1&amp;R4530,定价因子!$E:$F,2,0)</f>
        <v>#N/A</v>
      </c>
      <c r="T4530" s="61"/>
      <c r="U4530" s="63"/>
      <c r="V4530" s="63"/>
      <c r="W4530" s="63"/>
      <c r="X4530" s="3"/>
    </row>
    <row r="4531" spans="1:24">
      <c r="A4531" s="3"/>
      <c r="B4531" s="3"/>
      <c r="C4531" s="3"/>
      <c r="D4531" s="3"/>
      <c r="E4531" s="79"/>
      <c r="F4531" s="3"/>
      <c r="G4531" s="77" t="e">
        <f>VLOOKUP($F$1&amp;F4531,定价因子!E:F,2,0)</f>
        <v>#N/A</v>
      </c>
      <c r="H4531" s="3"/>
      <c r="I4531" s="77" t="e">
        <f>VLOOKUP($H$1&amp;H4531,定价因子!E:F,2,0)</f>
        <v>#N/A</v>
      </c>
      <c r="J4531" s="3"/>
      <c r="K4531" s="77" t="e">
        <f>VLOOKUP($J$1&amp;J4531,定价因子!E:F,2,0)</f>
        <v>#N/A</v>
      </c>
      <c r="L4531" s="3"/>
      <c r="M4531" s="77" t="e">
        <f>VLOOKUP($L$1&amp;L4531,定价因子!E:F,2,0)</f>
        <v>#N/A</v>
      </c>
      <c r="N4531" s="3"/>
      <c r="O4531" s="77" t="e">
        <f>VLOOKUP($N$1&amp;N4531,定价因子!E:F,2,0)</f>
        <v>#N/A</v>
      </c>
      <c r="P4531" s="3"/>
      <c r="Q4531" s="55" t="e">
        <f>VLOOKUP($P$1&amp;P4531,定价因子!$E:$F,2,0)</f>
        <v>#N/A</v>
      </c>
      <c r="R4531" s="3"/>
      <c r="S4531" s="77" t="e">
        <f>VLOOKUP($R$1&amp;R4531,定价因子!$E:$F,2,0)</f>
        <v>#N/A</v>
      </c>
      <c r="T4531" s="61"/>
      <c r="U4531" s="63"/>
      <c r="V4531" s="63"/>
      <c r="W4531" s="63"/>
      <c r="X4531" s="3"/>
    </row>
    <row r="4532" spans="1:24">
      <c r="A4532" s="3"/>
      <c r="B4532" s="3"/>
      <c r="C4532" s="3"/>
      <c r="D4532" s="3"/>
      <c r="E4532" s="79"/>
      <c r="F4532" s="3"/>
      <c r="G4532" s="77" t="e">
        <f>VLOOKUP($F$1&amp;F4532,定价因子!E:F,2,0)</f>
        <v>#N/A</v>
      </c>
      <c r="H4532" s="3"/>
      <c r="I4532" s="77" t="e">
        <f>VLOOKUP($H$1&amp;H4532,定价因子!E:F,2,0)</f>
        <v>#N/A</v>
      </c>
      <c r="J4532" s="3"/>
      <c r="K4532" s="77" t="e">
        <f>VLOOKUP($J$1&amp;J4532,定价因子!E:F,2,0)</f>
        <v>#N/A</v>
      </c>
      <c r="L4532" s="3"/>
      <c r="M4532" s="77" t="e">
        <f>VLOOKUP($L$1&amp;L4532,定价因子!E:F,2,0)</f>
        <v>#N/A</v>
      </c>
      <c r="N4532" s="3"/>
      <c r="O4532" s="77" t="e">
        <f>VLOOKUP($N$1&amp;N4532,定价因子!E:F,2,0)</f>
        <v>#N/A</v>
      </c>
      <c r="P4532" s="3"/>
      <c r="Q4532" s="55" t="e">
        <f>VLOOKUP($P$1&amp;P4532,定价因子!$E:$F,2,0)</f>
        <v>#N/A</v>
      </c>
      <c r="R4532" s="3"/>
      <c r="S4532" s="77" t="e">
        <f>VLOOKUP($R$1&amp;R4532,定价因子!$E:$F,2,0)</f>
        <v>#N/A</v>
      </c>
      <c r="T4532" s="61"/>
      <c r="U4532" s="63"/>
      <c r="V4532" s="63"/>
      <c r="W4532" s="63"/>
      <c r="X4532" s="3"/>
    </row>
    <row r="4533" spans="1:24">
      <c r="A4533" s="3"/>
      <c r="B4533" s="3"/>
      <c r="C4533" s="3"/>
      <c r="D4533" s="3"/>
      <c r="E4533" s="79"/>
      <c r="F4533" s="3"/>
      <c r="G4533" s="77" t="e">
        <f>VLOOKUP($F$1&amp;F4533,定价因子!E:F,2,0)</f>
        <v>#N/A</v>
      </c>
      <c r="H4533" s="3"/>
      <c r="I4533" s="77" t="e">
        <f>VLOOKUP($H$1&amp;H4533,定价因子!E:F,2,0)</f>
        <v>#N/A</v>
      </c>
      <c r="J4533" s="3"/>
      <c r="K4533" s="77" t="e">
        <f>VLOOKUP($J$1&amp;J4533,定价因子!E:F,2,0)</f>
        <v>#N/A</v>
      </c>
      <c r="L4533" s="3"/>
      <c r="M4533" s="77" t="e">
        <f>VLOOKUP($L$1&amp;L4533,定价因子!E:F,2,0)</f>
        <v>#N/A</v>
      </c>
      <c r="N4533" s="3"/>
      <c r="O4533" s="77" t="e">
        <f>VLOOKUP($N$1&amp;N4533,定价因子!E:F,2,0)</f>
        <v>#N/A</v>
      </c>
      <c r="P4533" s="3"/>
      <c r="Q4533" s="55" t="e">
        <f>VLOOKUP($P$1&amp;P4533,定价因子!$E:$F,2,0)</f>
        <v>#N/A</v>
      </c>
      <c r="R4533" s="3"/>
      <c r="S4533" s="77" t="e">
        <f>VLOOKUP($R$1&amp;R4533,定价因子!$E:$F,2,0)</f>
        <v>#N/A</v>
      </c>
      <c r="T4533" s="61"/>
      <c r="U4533" s="63"/>
      <c r="V4533" s="63"/>
      <c r="W4533" s="63"/>
      <c r="X4533" s="3"/>
    </row>
    <row r="4534" spans="1:24">
      <c r="A4534" s="3"/>
      <c r="B4534" s="3"/>
      <c r="C4534" s="3"/>
      <c r="D4534" s="3"/>
      <c r="E4534" s="79"/>
      <c r="F4534" s="3"/>
      <c r="G4534" s="77" t="e">
        <f>VLOOKUP($F$1&amp;F4534,定价因子!E:F,2,0)</f>
        <v>#N/A</v>
      </c>
      <c r="H4534" s="3"/>
      <c r="I4534" s="77" t="e">
        <f>VLOOKUP($H$1&amp;H4534,定价因子!E:F,2,0)</f>
        <v>#N/A</v>
      </c>
      <c r="J4534" s="3"/>
      <c r="K4534" s="77" t="e">
        <f>VLOOKUP($J$1&amp;J4534,定价因子!E:F,2,0)</f>
        <v>#N/A</v>
      </c>
      <c r="L4534" s="3"/>
      <c r="M4534" s="77" t="e">
        <f>VLOOKUP($L$1&amp;L4534,定价因子!E:F,2,0)</f>
        <v>#N/A</v>
      </c>
      <c r="N4534" s="3"/>
      <c r="O4534" s="77" t="e">
        <f>VLOOKUP($N$1&amp;N4534,定价因子!E:F,2,0)</f>
        <v>#N/A</v>
      </c>
      <c r="P4534" s="3"/>
      <c r="Q4534" s="55" t="e">
        <f>VLOOKUP($P$1&amp;P4534,定价因子!$E:$F,2,0)</f>
        <v>#N/A</v>
      </c>
      <c r="R4534" s="3"/>
      <c r="S4534" s="77" t="e">
        <f>VLOOKUP($R$1&amp;R4534,定价因子!$E:$F,2,0)</f>
        <v>#N/A</v>
      </c>
      <c r="T4534" s="61"/>
      <c r="U4534" s="63"/>
      <c r="V4534" s="63"/>
      <c r="W4534" s="63"/>
      <c r="X4534" s="3"/>
    </row>
    <row r="4535" spans="1:24">
      <c r="A4535" s="3"/>
      <c r="B4535" s="3"/>
      <c r="C4535" s="3"/>
      <c r="D4535" s="3"/>
      <c r="E4535" s="79"/>
      <c r="F4535" s="3"/>
      <c r="G4535" s="77" t="e">
        <f>VLOOKUP($F$1&amp;F4535,定价因子!E:F,2,0)</f>
        <v>#N/A</v>
      </c>
      <c r="H4535" s="3"/>
      <c r="I4535" s="77" t="e">
        <f>VLOOKUP($H$1&amp;H4535,定价因子!E:F,2,0)</f>
        <v>#N/A</v>
      </c>
      <c r="J4535" s="3"/>
      <c r="K4535" s="77" t="e">
        <f>VLOOKUP($J$1&amp;J4535,定价因子!E:F,2,0)</f>
        <v>#N/A</v>
      </c>
      <c r="L4535" s="3"/>
      <c r="M4535" s="77" t="e">
        <f>VLOOKUP($L$1&amp;L4535,定价因子!E:F,2,0)</f>
        <v>#N/A</v>
      </c>
      <c r="N4535" s="3"/>
      <c r="O4535" s="77" t="e">
        <f>VLOOKUP($N$1&amp;N4535,定价因子!E:F,2,0)</f>
        <v>#N/A</v>
      </c>
      <c r="P4535" s="3"/>
      <c r="Q4535" s="55" t="e">
        <f>VLOOKUP($P$1&amp;P4535,定价因子!$E:$F,2,0)</f>
        <v>#N/A</v>
      </c>
      <c r="R4535" s="3"/>
      <c r="S4535" s="77" t="e">
        <f>VLOOKUP($R$1&amp;R4535,定价因子!$E:$F,2,0)</f>
        <v>#N/A</v>
      </c>
      <c r="T4535" s="61"/>
      <c r="U4535" s="63"/>
      <c r="V4535" s="63"/>
      <c r="W4535" s="63"/>
      <c r="X4535" s="3"/>
    </row>
    <row r="4536" spans="1:24">
      <c r="A4536" s="3"/>
      <c r="B4536" s="3"/>
      <c r="C4536" s="3"/>
      <c r="D4536" s="3"/>
      <c r="E4536" s="79"/>
      <c r="F4536" s="3"/>
      <c r="G4536" s="77" t="e">
        <f>VLOOKUP($F$1&amp;F4536,定价因子!E:F,2,0)</f>
        <v>#N/A</v>
      </c>
      <c r="H4536" s="3"/>
      <c r="I4536" s="77" t="e">
        <f>VLOOKUP($H$1&amp;H4536,定价因子!E:F,2,0)</f>
        <v>#N/A</v>
      </c>
      <c r="J4536" s="3"/>
      <c r="K4536" s="77" t="e">
        <f>VLOOKUP($J$1&amp;J4536,定价因子!E:F,2,0)</f>
        <v>#N/A</v>
      </c>
      <c r="L4536" s="3"/>
      <c r="M4536" s="77" t="e">
        <f>VLOOKUP($L$1&amp;L4536,定价因子!E:F,2,0)</f>
        <v>#N/A</v>
      </c>
      <c r="N4536" s="3"/>
      <c r="O4536" s="77" t="e">
        <f>VLOOKUP($N$1&amp;N4536,定价因子!E:F,2,0)</f>
        <v>#N/A</v>
      </c>
      <c r="P4536" s="3"/>
      <c r="Q4536" s="55" t="e">
        <f>VLOOKUP($P$1&amp;P4536,定价因子!$E:$F,2,0)</f>
        <v>#N/A</v>
      </c>
      <c r="R4536" s="3"/>
      <c r="S4536" s="77" t="e">
        <f>VLOOKUP($R$1&amp;R4536,定价因子!$E:$F,2,0)</f>
        <v>#N/A</v>
      </c>
      <c r="T4536" s="61"/>
      <c r="U4536" s="63"/>
      <c r="V4536" s="63"/>
      <c r="W4536" s="63"/>
      <c r="X4536" s="3"/>
    </row>
    <row r="4537" spans="1:24">
      <c r="A4537" s="3"/>
      <c r="B4537" s="3"/>
      <c r="C4537" s="3"/>
      <c r="D4537" s="3"/>
      <c r="E4537" s="79"/>
      <c r="F4537" s="3"/>
      <c r="G4537" s="77" t="e">
        <f>VLOOKUP($F$1&amp;F4537,定价因子!E:F,2,0)</f>
        <v>#N/A</v>
      </c>
      <c r="H4537" s="3"/>
      <c r="I4537" s="77" t="e">
        <f>VLOOKUP($H$1&amp;H4537,定价因子!E:F,2,0)</f>
        <v>#N/A</v>
      </c>
      <c r="J4537" s="3"/>
      <c r="K4537" s="77" t="e">
        <f>VLOOKUP($J$1&amp;J4537,定价因子!E:F,2,0)</f>
        <v>#N/A</v>
      </c>
      <c r="L4537" s="3"/>
      <c r="M4537" s="77" t="e">
        <f>VLOOKUP($L$1&amp;L4537,定价因子!E:F,2,0)</f>
        <v>#N/A</v>
      </c>
      <c r="N4537" s="3"/>
      <c r="O4537" s="77" t="e">
        <f>VLOOKUP($N$1&amp;N4537,定价因子!E:F,2,0)</f>
        <v>#N/A</v>
      </c>
      <c r="P4537" s="3"/>
      <c r="Q4537" s="55" t="e">
        <f>VLOOKUP($P$1&amp;P4537,定价因子!$E:$F,2,0)</f>
        <v>#N/A</v>
      </c>
      <c r="R4537" s="3"/>
      <c r="S4537" s="77" t="e">
        <f>VLOOKUP($R$1&amp;R4537,定价因子!$E:$F,2,0)</f>
        <v>#N/A</v>
      </c>
      <c r="T4537" s="61"/>
      <c r="U4537" s="63"/>
      <c r="V4537" s="63"/>
      <c r="W4537" s="63"/>
      <c r="X4537" s="3"/>
    </row>
    <row r="4538" spans="1:24">
      <c r="A4538" s="3"/>
      <c r="B4538" s="3"/>
      <c r="C4538" s="3"/>
      <c r="D4538" s="3"/>
      <c r="E4538" s="79"/>
      <c r="F4538" s="3"/>
      <c r="G4538" s="77" t="e">
        <f>VLOOKUP($F$1&amp;F4538,定价因子!E:F,2,0)</f>
        <v>#N/A</v>
      </c>
      <c r="H4538" s="3"/>
      <c r="I4538" s="77" t="e">
        <f>VLOOKUP($H$1&amp;H4538,定价因子!E:F,2,0)</f>
        <v>#N/A</v>
      </c>
      <c r="J4538" s="3"/>
      <c r="K4538" s="77" t="e">
        <f>VLOOKUP($J$1&amp;J4538,定价因子!E:F,2,0)</f>
        <v>#N/A</v>
      </c>
      <c r="L4538" s="3"/>
      <c r="M4538" s="77" t="e">
        <f>VLOOKUP($L$1&amp;L4538,定价因子!E:F,2,0)</f>
        <v>#N/A</v>
      </c>
      <c r="N4538" s="3"/>
      <c r="O4538" s="77" t="e">
        <f>VLOOKUP($N$1&amp;N4538,定价因子!E:F,2,0)</f>
        <v>#N/A</v>
      </c>
      <c r="P4538" s="3"/>
      <c r="Q4538" s="55" t="e">
        <f>VLOOKUP($P$1&amp;P4538,定价因子!$E:$F,2,0)</f>
        <v>#N/A</v>
      </c>
      <c r="R4538" s="3"/>
      <c r="S4538" s="77" t="e">
        <f>VLOOKUP($R$1&amp;R4538,定价因子!$E:$F,2,0)</f>
        <v>#N/A</v>
      </c>
      <c r="T4538" s="61"/>
      <c r="U4538" s="63"/>
      <c r="V4538" s="63"/>
      <c r="W4538" s="63"/>
      <c r="X4538" s="3"/>
    </row>
    <row r="4539" spans="1:24">
      <c r="A4539" s="3"/>
      <c r="B4539" s="3"/>
      <c r="C4539" s="3"/>
      <c r="D4539" s="3"/>
      <c r="E4539" s="79"/>
      <c r="F4539" s="3"/>
      <c r="G4539" s="77" t="e">
        <f>VLOOKUP($F$1&amp;F4539,定价因子!E:F,2,0)</f>
        <v>#N/A</v>
      </c>
      <c r="H4539" s="3"/>
      <c r="I4539" s="77" t="e">
        <f>VLOOKUP($H$1&amp;H4539,定价因子!E:F,2,0)</f>
        <v>#N/A</v>
      </c>
      <c r="J4539" s="3"/>
      <c r="K4539" s="77" t="e">
        <f>VLOOKUP($J$1&amp;J4539,定价因子!E:F,2,0)</f>
        <v>#N/A</v>
      </c>
      <c r="L4539" s="3"/>
      <c r="M4539" s="77" t="e">
        <f>VLOOKUP($L$1&amp;L4539,定价因子!E:F,2,0)</f>
        <v>#N/A</v>
      </c>
      <c r="N4539" s="3"/>
      <c r="O4539" s="77" t="e">
        <f>VLOOKUP($N$1&amp;N4539,定价因子!E:F,2,0)</f>
        <v>#N/A</v>
      </c>
      <c r="P4539" s="3"/>
      <c r="Q4539" s="55" t="e">
        <f>VLOOKUP($P$1&amp;P4539,定价因子!$E:$F,2,0)</f>
        <v>#N/A</v>
      </c>
      <c r="R4539" s="3"/>
      <c r="S4539" s="77" t="e">
        <f>VLOOKUP($R$1&amp;R4539,定价因子!$E:$F,2,0)</f>
        <v>#N/A</v>
      </c>
      <c r="T4539" s="61"/>
      <c r="U4539" s="63"/>
      <c r="V4539" s="63"/>
      <c r="W4539" s="63"/>
      <c r="X4539" s="3"/>
    </row>
    <row r="4540" spans="1:24">
      <c r="A4540" s="3"/>
      <c r="B4540" s="3"/>
      <c r="C4540" s="3"/>
      <c r="D4540" s="3"/>
      <c r="E4540" s="79"/>
      <c r="F4540" s="3"/>
      <c r="G4540" s="77" t="e">
        <f>VLOOKUP($F$1&amp;F4540,定价因子!E:F,2,0)</f>
        <v>#N/A</v>
      </c>
      <c r="H4540" s="3"/>
      <c r="I4540" s="77" t="e">
        <f>VLOOKUP($H$1&amp;H4540,定价因子!E:F,2,0)</f>
        <v>#N/A</v>
      </c>
      <c r="J4540" s="3"/>
      <c r="K4540" s="77" t="e">
        <f>VLOOKUP($J$1&amp;J4540,定价因子!E:F,2,0)</f>
        <v>#N/A</v>
      </c>
      <c r="L4540" s="3"/>
      <c r="M4540" s="77" t="e">
        <f>VLOOKUP($L$1&amp;L4540,定价因子!E:F,2,0)</f>
        <v>#N/A</v>
      </c>
      <c r="N4540" s="3"/>
      <c r="O4540" s="77" t="e">
        <f>VLOOKUP($N$1&amp;N4540,定价因子!E:F,2,0)</f>
        <v>#N/A</v>
      </c>
      <c r="P4540" s="3"/>
      <c r="Q4540" s="55" t="e">
        <f>VLOOKUP($P$1&amp;P4540,定价因子!$E:$F,2,0)</f>
        <v>#N/A</v>
      </c>
      <c r="R4540" s="3"/>
      <c r="S4540" s="77" t="e">
        <f>VLOOKUP($R$1&amp;R4540,定价因子!$E:$F,2,0)</f>
        <v>#N/A</v>
      </c>
      <c r="T4540" s="61"/>
      <c r="U4540" s="63"/>
      <c r="V4540" s="63"/>
      <c r="W4540" s="63"/>
      <c r="X4540" s="3"/>
    </row>
    <row r="4541" spans="1:24">
      <c r="A4541" s="3"/>
      <c r="B4541" s="3"/>
      <c r="C4541" s="3"/>
      <c r="D4541" s="3"/>
      <c r="E4541" s="79"/>
      <c r="F4541" s="3"/>
      <c r="G4541" s="77" t="e">
        <f>VLOOKUP($F$1&amp;F4541,定价因子!E:F,2,0)</f>
        <v>#N/A</v>
      </c>
      <c r="H4541" s="3"/>
      <c r="I4541" s="77" t="e">
        <f>VLOOKUP($H$1&amp;H4541,定价因子!E:F,2,0)</f>
        <v>#N/A</v>
      </c>
      <c r="J4541" s="3"/>
      <c r="K4541" s="77" t="e">
        <f>VLOOKUP($J$1&amp;J4541,定价因子!E:F,2,0)</f>
        <v>#N/A</v>
      </c>
      <c r="L4541" s="3"/>
      <c r="M4541" s="77" t="e">
        <f>VLOOKUP($L$1&amp;L4541,定价因子!E:F,2,0)</f>
        <v>#N/A</v>
      </c>
      <c r="N4541" s="3"/>
      <c r="O4541" s="77" t="e">
        <f>VLOOKUP($N$1&amp;N4541,定价因子!E:F,2,0)</f>
        <v>#N/A</v>
      </c>
      <c r="P4541" s="3"/>
      <c r="Q4541" s="55" t="e">
        <f>VLOOKUP($P$1&amp;P4541,定价因子!$E:$F,2,0)</f>
        <v>#N/A</v>
      </c>
      <c r="R4541" s="3"/>
      <c r="S4541" s="77" t="e">
        <f>VLOOKUP($R$1&amp;R4541,定价因子!$E:$F,2,0)</f>
        <v>#N/A</v>
      </c>
      <c r="T4541" s="61"/>
      <c r="U4541" s="63"/>
      <c r="V4541" s="63"/>
      <c r="W4541" s="63"/>
      <c r="X4541" s="3"/>
    </row>
    <row r="4542" spans="1:24">
      <c r="A4542" s="3"/>
      <c r="B4542" s="3"/>
      <c r="C4542" s="3"/>
      <c r="D4542" s="3"/>
      <c r="E4542" s="79"/>
      <c r="F4542" s="3"/>
      <c r="G4542" s="77" t="e">
        <f>VLOOKUP($F$1&amp;F4542,定价因子!E:F,2,0)</f>
        <v>#N/A</v>
      </c>
      <c r="H4542" s="3"/>
      <c r="I4542" s="77" t="e">
        <f>VLOOKUP($H$1&amp;H4542,定价因子!E:F,2,0)</f>
        <v>#N/A</v>
      </c>
      <c r="J4542" s="3"/>
      <c r="K4542" s="77" t="e">
        <f>VLOOKUP($J$1&amp;J4542,定价因子!E:F,2,0)</f>
        <v>#N/A</v>
      </c>
      <c r="L4542" s="3"/>
      <c r="M4542" s="77" t="e">
        <f>VLOOKUP($L$1&amp;L4542,定价因子!E:F,2,0)</f>
        <v>#N/A</v>
      </c>
      <c r="N4542" s="3"/>
      <c r="O4542" s="77" t="e">
        <f>VLOOKUP($N$1&amp;N4542,定价因子!E:F,2,0)</f>
        <v>#N/A</v>
      </c>
      <c r="P4542" s="3"/>
      <c r="Q4542" s="55" t="e">
        <f>VLOOKUP($P$1&amp;P4542,定价因子!$E:$F,2,0)</f>
        <v>#N/A</v>
      </c>
      <c r="R4542" s="3"/>
      <c r="S4542" s="77" t="e">
        <f>VLOOKUP($R$1&amp;R4542,定价因子!$E:$F,2,0)</f>
        <v>#N/A</v>
      </c>
      <c r="T4542" s="61"/>
      <c r="U4542" s="63"/>
      <c r="V4542" s="63"/>
      <c r="W4542" s="63"/>
      <c r="X4542" s="3"/>
    </row>
    <row r="4543" spans="1:24">
      <c r="A4543" s="3"/>
      <c r="B4543" s="3"/>
      <c r="C4543" s="3"/>
      <c r="D4543" s="3"/>
      <c r="E4543" s="79"/>
      <c r="F4543" s="3"/>
      <c r="G4543" s="77" t="e">
        <f>VLOOKUP($F$1&amp;F4543,定价因子!E:F,2,0)</f>
        <v>#N/A</v>
      </c>
      <c r="H4543" s="3"/>
      <c r="I4543" s="77" t="e">
        <f>VLOOKUP($H$1&amp;H4543,定价因子!E:F,2,0)</f>
        <v>#N/A</v>
      </c>
      <c r="J4543" s="3"/>
      <c r="K4543" s="77" t="e">
        <f>VLOOKUP($J$1&amp;J4543,定价因子!E:F,2,0)</f>
        <v>#N/A</v>
      </c>
      <c r="L4543" s="3"/>
      <c r="M4543" s="77" t="e">
        <f>VLOOKUP($L$1&amp;L4543,定价因子!E:F,2,0)</f>
        <v>#N/A</v>
      </c>
      <c r="N4543" s="3"/>
      <c r="O4543" s="77" t="e">
        <f>VLOOKUP($N$1&amp;N4543,定价因子!E:F,2,0)</f>
        <v>#N/A</v>
      </c>
      <c r="P4543" s="3"/>
      <c r="Q4543" s="55" t="e">
        <f>VLOOKUP($P$1&amp;P4543,定价因子!$E:$F,2,0)</f>
        <v>#N/A</v>
      </c>
      <c r="R4543" s="3"/>
      <c r="S4543" s="77" t="e">
        <f>VLOOKUP($R$1&amp;R4543,定价因子!$E:$F,2,0)</f>
        <v>#N/A</v>
      </c>
      <c r="T4543" s="61"/>
      <c r="U4543" s="63"/>
      <c r="V4543" s="63"/>
      <c r="W4543" s="63"/>
      <c r="X4543" s="3"/>
    </row>
    <row r="4544" spans="1:24">
      <c r="A4544" s="3"/>
      <c r="B4544" s="3"/>
      <c r="C4544" s="3"/>
      <c r="D4544" s="3"/>
      <c r="E4544" s="79"/>
      <c r="F4544" s="3"/>
      <c r="G4544" s="77" t="e">
        <f>VLOOKUP($F$1&amp;F4544,定价因子!E:F,2,0)</f>
        <v>#N/A</v>
      </c>
      <c r="H4544" s="3"/>
      <c r="I4544" s="77" t="e">
        <f>VLOOKUP($H$1&amp;H4544,定价因子!E:F,2,0)</f>
        <v>#N/A</v>
      </c>
      <c r="J4544" s="3"/>
      <c r="K4544" s="77" t="e">
        <f>VLOOKUP($J$1&amp;J4544,定价因子!E:F,2,0)</f>
        <v>#N/A</v>
      </c>
      <c r="L4544" s="3"/>
      <c r="M4544" s="77" t="e">
        <f>VLOOKUP($L$1&amp;L4544,定价因子!E:F,2,0)</f>
        <v>#N/A</v>
      </c>
      <c r="N4544" s="3"/>
      <c r="O4544" s="77" t="e">
        <f>VLOOKUP($N$1&amp;N4544,定价因子!E:F,2,0)</f>
        <v>#N/A</v>
      </c>
      <c r="P4544" s="3"/>
      <c r="Q4544" s="55" t="e">
        <f>VLOOKUP($P$1&amp;P4544,定价因子!$E:$F,2,0)</f>
        <v>#N/A</v>
      </c>
      <c r="R4544" s="3"/>
      <c r="S4544" s="77" t="e">
        <f>VLOOKUP($R$1&amp;R4544,定价因子!$E:$F,2,0)</f>
        <v>#N/A</v>
      </c>
      <c r="T4544" s="61"/>
      <c r="U4544" s="63"/>
      <c r="V4544" s="63"/>
      <c r="W4544" s="63"/>
      <c r="X4544" s="3"/>
    </row>
    <row r="4545" spans="1:24">
      <c r="A4545" s="3"/>
      <c r="B4545" s="3"/>
      <c r="C4545" s="3"/>
      <c r="D4545" s="3"/>
      <c r="E4545" s="79"/>
      <c r="F4545" s="3"/>
      <c r="G4545" s="77" t="e">
        <f>VLOOKUP($F$1&amp;F4545,定价因子!E:F,2,0)</f>
        <v>#N/A</v>
      </c>
      <c r="H4545" s="3"/>
      <c r="I4545" s="77" t="e">
        <f>VLOOKUP($H$1&amp;H4545,定价因子!E:F,2,0)</f>
        <v>#N/A</v>
      </c>
      <c r="J4545" s="3"/>
      <c r="K4545" s="77" t="e">
        <f>VLOOKUP($J$1&amp;J4545,定价因子!E:F,2,0)</f>
        <v>#N/A</v>
      </c>
      <c r="L4545" s="3"/>
      <c r="M4545" s="77" t="e">
        <f>VLOOKUP($L$1&amp;L4545,定价因子!E:F,2,0)</f>
        <v>#N/A</v>
      </c>
      <c r="N4545" s="3"/>
      <c r="O4545" s="77" t="e">
        <f>VLOOKUP($N$1&amp;N4545,定价因子!E:F,2,0)</f>
        <v>#N/A</v>
      </c>
      <c r="P4545" s="3"/>
      <c r="Q4545" s="55" t="e">
        <f>VLOOKUP($P$1&amp;P4545,定价因子!$E:$F,2,0)</f>
        <v>#N/A</v>
      </c>
      <c r="R4545" s="3"/>
      <c r="S4545" s="77" t="e">
        <f>VLOOKUP($R$1&amp;R4545,定价因子!$E:$F,2,0)</f>
        <v>#N/A</v>
      </c>
      <c r="T4545" s="61"/>
      <c r="U4545" s="63"/>
      <c r="V4545" s="63"/>
      <c r="W4545" s="63"/>
      <c r="X4545" s="3"/>
    </row>
    <row r="4546" spans="1:24">
      <c r="A4546" s="3"/>
      <c r="B4546" s="3"/>
      <c r="C4546" s="3"/>
      <c r="D4546" s="3"/>
      <c r="E4546" s="79"/>
      <c r="F4546" s="3"/>
      <c r="G4546" s="77" t="e">
        <f>VLOOKUP($F$1&amp;F4546,定价因子!E:F,2,0)</f>
        <v>#N/A</v>
      </c>
      <c r="H4546" s="3"/>
      <c r="I4546" s="77" t="e">
        <f>VLOOKUP($H$1&amp;H4546,定价因子!E:F,2,0)</f>
        <v>#N/A</v>
      </c>
      <c r="J4546" s="3"/>
      <c r="K4546" s="77" t="e">
        <f>VLOOKUP($J$1&amp;J4546,定价因子!E:F,2,0)</f>
        <v>#N/A</v>
      </c>
      <c r="L4546" s="3"/>
      <c r="M4546" s="77" t="e">
        <f>VLOOKUP($L$1&amp;L4546,定价因子!E:F,2,0)</f>
        <v>#N/A</v>
      </c>
      <c r="N4546" s="3"/>
      <c r="O4546" s="77" t="e">
        <f>VLOOKUP($N$1&amp;N4546,定价因子!E:F,2,0)</f>
        <v>#N/A</v>
      </c>
      <c r="P4546" s="3"/>
      <c r="Q4546" s="55" t="e">
        <f>VLOOKUP($P$1&amp;P4546,定价因子!$E:$F,2,0)</f>
        <v>#N/A</v>
      </c>
      <c r="R4546" s="3"/>
      <c r="S4546" s="77" t="e">
        <f>VLOOKUP($R$1&amp;R4546,定价因子!$E:$F,2,0)</f>
        <v>#N/A</v>
      </c>
      <c r="T4546" s="61"/>
      <c r="U4546" s="63"/>
      <c r="V4546" s="63"/>
      <c r="W4546" s="63"/>
      <c r="X4546" s="3"/>
    </row>
    <row r="4547" spans="1:24">
      <c r="A4547" s="3"/>
      <c r="B4547" s="3"/>
      <c r="C4547" s="3"/>
      <c r="D4547" s="3"/>
      <c r="E4547" s="79"/>
      <c r="F4547" s="3"/>
      <c r="G4547" s="77" t="e">
        <f>VLOOKUP($F$1&amp;F4547,定价因子!E:F,2,0)</f>
        <v>#N/A</v>
      </c>
      <c r="H4547" s="3"/>
      <c r="I4547" s="77" t="e">
        <f>VLOOKUP($H$1&amp;H4547,定价因子!E:F,2,0)</f>
        <v>#N/A</v>
      </c>
      <c r="J4547" s="3"/>
      <c r="K4547" s="77" t="e">
        <f>VLOOKUP($J$1&amp;J4547,定价因子!E:F,2,0)</f>
        <v>#N/A</v>
      </c>
      <c r="L4547" s="3"/>
      <c r="M4547" s="77" t="e">
        <f>VLOOKUP($L$1&amp;L4547,定价因子!E:F,2,0)</f>
        <v>#N/A</v>
      </c>
      <c r="N4547" s="3"/>
      <c r="O4547" s="77" t="e">
        <f>VLOOKUP($N$1&amp;N4547,定价因子!E:F,2,0)</f>
        <v>#N/A</v>
      </c>
      <c r="P4547" s="3"/>
      <c r="Q4547" s="55" t="e">
        <f>VLOOKUP($P$1&amp;P4547,定价因子!$E:$F,2,0)</f>
        <v>#N/A</v>
      </c>
      <c r="R4547" s="3"/>
      <c r="S4547" s="77" t="e">
        <f>VLOOKUP($R$1&amp;R4547,定价因子!$E:$F,2,0)</f>
        <v>#N/A</v>
      </c>
      <c r="T4547" s="61"/>
      <c r="U4547" s="63"/>
      <c r="V4547" s="63"/>
      <c r="W4547" s="63"/>
      <c r="X4547" s="3"/>
    </row>
    <row r="4548" spans="1:24">
      <c r="A4548" s="3"/>
      <c r="B4548" s="3"/>
      <c r="C4548" s="3"/>
      <c r="D4548" s="3"/>
      <c r="E4548" s="79"/>
      <c r="F4548" s="3"/>
      <c r="G4548" s="77" t="e">
        <f>VLOOKUP($F$1&amp;F4548,定价因子!E:F,2,0)</f>
        <v>#N/A</v>
      </c>
      <c r="H4548" s="3"/>
      <c r="I4548" s="77" t="e">
        <f>VLOOKUP($H$1&amp;H4548,定价因子!E:F,2,0)</f>
        <v>#N/A</v>
      </c>
      <c r="J4548" s="3"/>
      <c r="K4548" s="77" t="e">
        <f>VLOOKUP($J$1&amp;J4548,定价因子!E:F,2,0)</f>
        <v>#N/A</v>
      </c>
      <c r="L4548" s="3"/>
      <c r="M4548" s="77" t="e">
        <f>VLOOKUP($L$1&amp;L4548,定价因子!E:F,2,0)</f>
        <v>#N/A</v>
      </c>
      <c r="N4548" s="3"/>
      <c r="O4548" s="77" t="e">
        <f>VLOOKUP($N$1&amp;N4548,定价因子!E:F,2,0)</f>
        <v>#N/A</v>
      </c>
      <c r="P4548" s="3"/>
      <c r="Q4548" s="55" t="e">
        <f>VLOOKUP($P$1&amp;P4548,定价因子!$E:$F,2,0)</f>
        <v>#N/A</v>
      </c>
      <c r="R4548" s="3"/>
      <c r="S4548" s="77" t="e">
        <f>VLOOKUP($R$1&amp;R4548,定价因子!$E:$F,2,0)</f>
        <v>#N/A</v>
      </c>
      <c r="T4548" s="61"/>
      <c r="U4548" s="63"/>
      <c r="V4548" s="63"/>
      <c r="W4548" s="63"/>
      <c r="X4548" s="3"/>
    </row>
    <row r="4549" spans="1:24">
      <c r="A4549" s="3"/>
      <c r="B4549" s="3"/>
      <c r="C4549" s="3"/>
      <c r="D4549" s="3"/>
      <c r="E4549" s="79"/>
      <c r="F4549" s="3"/>
      <c r="G4549" s="77" t="e">
        <f>VLOOKUP($F$1&amp;F4549,定价因子!E:F,2,0)</f>
        <v>#N/A</v>
      </c>
      <c r="H4549" s="3"/>
      <c r="I4549" s="77" t="e">
        <f>VLOOKUP($H$1&amp;H4549,定价因子!E:F,2,0)</f>
        <v>#N/A</v>
      </c>
      <c r="J4549" s="3"/>
      <c r="K4549" s="77" t="e">
        <f>VLOOKUP($J$1&amp;J4549,定价因子!E:F,2,0)</f>
        <v>#N/A</v>
      </c>
      <c r="L4549" s="3"/>
      <c r="M4549" s="77" t="e">
        <f>VLOOKUP($L$1&amp;L4549,定价因子!E:F,2,0)</f>
        <v>#N/A</v>
      </c>
      <c r="N4549" s="3"/>
      <c r="O4549" s="77" t="e">
        <f>VLOOKUP($N$1&amp;N4549,定价因子!E:F,2,0)</f>
        <v>#N/A</v>
      </c>
      <c r="P4549" s="3"/>
      <c r="Q4549" s="55" t="e">
        <f>VLOOKUP($P$1&amp;P4549,定价因子!$E:$F,2,0)</f>
        <v>#N/A</v>
      </c>
      <c r="R4549" s="3"/>
      <c r="S4549" s="77" t="e">
        <f>VLOOKUP($R$1&amp;R4549,定价因子!$E:$F,2,0)</f>
        <v>#N/A</v>
      </c>
      <c r="T4549" s="61"/>
      <c r="U4549" s="63"/>
      <c r="V4549" s="63"/>
      <c r="W4549" s="63"/>
      <c r="X4549" s="3"/>
    </row>
    <row r="4550" spans="1:24">
      <c r="A4550" s="3"/>
      <c r="B4550" s="3"/>
      <c r="C4550" s="3"/>
      <c r="D4550" s="3"/>
      <c r="E4550" s="79"/>
      <c r="F4550" s="3"/>
      <c r="G4550" s="77" t="e">
        <f>VLOOKUP($F$1&amp;F4550,定价因子!E:F,2,0)</f>
        <v>#N/A</v>
      </c>
      <c r="H4550" s="3"/>
      <c r="I4550" s="77" t="e">
        <f>VLOOKUP($H$1&amp;H4550,定价因子!E:F,2,0)</f>
        <v>#N/A</v>
      </c>
      <c r="J4550" s="3"/>
      <c r="K4550" s="77" t="e">
        <f>VLOOKUP($J$1&amp;J4550,定价因子!E:F,2,0)</f>
        <v>#N/A</v>
      </c>
      <c r="L4550" s="3"/>
      <c r="M4550" s="77" t="e">
        <f>VLOOKUP($L$1&amp;L4550,定价因子!E:F,2,0)</f>
        <v>#N/A</v>
      </c>
      <c r="N4550" s="3"/>
      <c r="O4550" s="77" t="e">
        <f>VLOOKUP($N$1&amp;N4550,定价因子!E:F,2,0)</f>
        <v>#N/A</v>
      </c>
      <c r="P4550" s="3"/>
      <c r="Q4550" s="55" t="e">
        <f>VLOOKUP($P$1&amp;P4550,定价因子!$E:$F,2,0)</f>
        <v>#N/A</v>
      </c>
      <c r="R4550" s="3"/>
      <c r="S4550" s="77" t="e">
        <f>VLOOKUP($R$1&amp;R4550,定价因子!$E:$F,2,0)</f>
        <v>#N/A</v>
      </c>
      <c r="T4550" s="61"/>
      <c r="U4550" s="63"/>
      <c r="V4550" s="63"/>
      <c r="W4550" s="63"/>
      <c r="X4550" s="3"/>
    </row>
    <row r="4551" spans="1:24">
      <c r="A4551" s="3"/>
      <c r="B4551" s="3"/>
      <c r="C4551" s="3"/>
      <c r="D4551" s="3"/>
      <c r="E4551" s="79"/>
      <c r="F4551" s="3"/>
      <c r="G4551" s="77" t="e">
        <f>VLOOKUP($F$1&amp;F4551,定价因子!E:F,2,0)</f>
        <v>#N/A</v>
      </c>
      <c r="H4551" s="3"/>
      <c r="I4551" s="77" t="e">
        <f>VLOOKUP($H$1&amp;H4551,定价因子!E:F,2,0)</f>
        <v>#N/A</v>
      </c>
      <c r="J4551" s="3"/>
      <c r="K4551" s="77" t="e">
        <f>VLOOKUP($J$1&amp;J4551,定价因子!E:F,2,0)</f>
        <v>#N/A</v>
      </c>
      <c r="L4551" s="3"/>
      <c r="M4551" s="77" t="e">
        <f>VLOOKUP($L$1&amp;L4551,定价因子!E:F,2,0)</f>
        <v>#N/A</v>
      </c>
      <c r="N4551" s="3"/>
      <c r="O4551" s="77" t="e">
        <f>VLOOKUP($N$1&amp;N4551,定价因子!E:F,2,0)</f>
        <v>#N/A</v>
      </c>
      <c r="P4551" s="3"/>
      <c r="Q4551" s="55" t="e">
        <f>VLOOKUP($P$1&amp;P4551,定价因子!$E:$F,2,0)</f>
        <v>#N/A</v>
      </c>
      <c r="R4551" s="3"/>
      <c r="S4551" s="77" t="e">
        <f>VLOOKUP($R$1&amp;R4551,定价因子!$E:$F,2,0)</f>
        <v>#N/A</v>
      </c>
      <c r="T4551" s="61"/>
      <c r="U4551" s="63"/>
      <c r="V4551" s="63"/>
      <c r="W4551" s="63"/>
      <c r="X4551" s="3"/>
    </row>
    <row r="4552" spans="1:24">
      <c r="A4552" s="3"/>
      <c r="B4552" s="3"/>
      <c r="C4552" s="3"/>
      <c r="D4552" s="3"/>
      <c r="E4552" s="79"/>
      <c r="F4552" s="3"/>
      <c r="G4552" s="77" t="e">
        <f>VLOOKUP($F$1&amp;F4552,定价因子!E:F,2,0)</f>
        <v>#N/A</v>
      </c>
      <c r="H4552" s="3"/>
      <c r="I4552" s="77" t="e">
        <f>VLOOKUP($H$1&amp;H4552,定价因子!E:F,2,0)</f>
        <v>#N/A</v>
      </c>
      <c r="J4552" s="3"/>
      <c r="K4552" s="77" t="e">
        <f>VLOOKUP($J$1&amp;J4552,定价因子!E:F,2,0)</f>
        <v>#N/A</v>
      </c>
      <c r="L4552" s="3"/>
      <c r="M4552" s="77" t="e">
        <f>VLOOKUP($L$1&amp;L4552,定价因子!E:F,2,0)</f>
        <v>#N/A</v>
      </c>
      <c r="N4552" s="3"/>
      <c r="O4552" s="77" t="e">
        <f>VLOOKUP($N$1&amp;N4552,定价因子!E:F,2,0)</f>
        <v>#N/A</v>
      </c>
      <c r="P4552" s="3"/>
      <c r="Q4552" s="55" t="e">
        <f>VLOOKUP($P$1&amp;P4552,定价因子!$E:$F,2,0)</f>
        <v>#N/A</v>
      </c>
      <c r="R4552" s="3"/>
      <c r="S4552" s="77" t="e">
        <f>VLOOKUP($R$1&amp;R4552,定价因子!$E:$F,2,0)</f>
        <v>#N/A</v>
      </c>
      <c r="T4552" s="61"/>
      <c r="U4552" s="63"/>
      <c r="V4552" s="63"/>
      <c r="W4552" s="63"/>
      <c r="X4552" s="3"/>
    </row>
    <row r="4553" spans="1:24">
      <c r="A4553" s="3"/>
      <c r="B4553" s="3"/>
      <c r="C4553" s="3"/>
      <c r="D4553" s="3"/>
      <c r="E4553" s="79"/>
      <c r="F4553" s="3"/>
      <c r="G4553" s="77" t="e">
        <f>VLOOKUP($F$1&amp;F4553,定价因子!E:F,2,0)</f>
        <v>#N/A</v>
      </c>
      <c r="H4553" s="3"/>
      <c r="I4553" s="77" t="e">
        <f>VLOOKUP($H$1&amp;H4553,定价因子!E:F,2,0)</f>
        <v>#N/A</v>
      </c>
      <c r="J4553" s="3"/>
      <c r="K4553" s="77" t="e">
        <f>VLOOKUP($J$1&amp;J4553,定价因子!E:F,2,0)</f>
        <v>#N/A</v>
      </c>
      <c r="L4553" s="3"/>
      <c r="M4553" s="77" t="e">
        <f>VLOOKUP($L$1&amp;L4553,定价因子!E:F,2,0)</f>
        <v>#N/A</v>
      </c>
      <c r="N4553" s="3"/>
      <c r="O4553" s="77" t="e">
        <f>VLOOKUP($N$1&amp;N4553,定价因子!E:F,2,0)</f>
        <v>#N/A</v>
      </c>
      <c r="P4553" s="3"/>
      <c r="Q4553" s="55" t="e">
        <f>VLOOKUP($P$1&amp;P4553,定价因子!$E:$F,2,0)</f>
        <v>#N/A</v>
      </c>
      <c r="R4553" s="3"/>
      <c r="S4553" s="77" t="e">
        <f>VLOOKUP($R$1&amp;R4553,定价因子!$E:$F,2,0)</f>
        <v>#N/A</v>
      </c>
      <c r="T4553" s="61"/>
      <c r="U4553" s="63"/>
      <c r="V4553" s="63"/>
      <c r="W4553" s="63"/>
      <c r="X4553" s="3"/>
    </row>
    <row r="4554" spans="1:24">
      <c r="A4554" s="3"/>
      <c r="B4554" s="3"/>
      <c r="C4554" s="3"/>
      <c r="D4554" s="3"/>
      <c r="E4554" s="79"/>
      <c r="F4554" s="3"/>
      <c r="G4554" s="77" t="e">
        <f>VLOOKUP($F$1&amp;F4554,定价因子!E:F,2,0)</f>
        <v>#N/A</v>
      </c>
      <c r="H4554" s="3"/>
      <c r="I4554" s="77" t="e">
        <f>VLOOKUP($H$1&amp;H4554,定价因子!E:F,2,0)</f>
        <v>#N/A</v>
      </c>
      <c r="J4554" s="3"/>
      <c r="K4554" s="77" t="e">
        <f>VLOOKUP($J$1&amp;J4554,定价因子!E:F,2,0)</f>
        <v>#N/A</v>
      </c>
      <c r="L4554" s="3"/>
      <c r="M4554" s="77" t="e">
        <f>VLOOKUP($L$1&amp;L4554,定价因子!E:F,2,0)</f>
        <v>#N/A</v>
      </c>
      <c r="N4554" s="3"/>
      <c r="O4554" s="77" t="e">
        <f>VLOOKUP($N$1&amp;N4554,定价因子!E:F,2,0)</f>
        <v>#N/A</v>
      </c>
      <c r="P4554" s="3"/>
      <c r="Q4554" s="55" t="e">
        <f>VLOOKUP($P$1&amp;P4554,定价因子!$E:$F,2,0)</f>
        <v>#N/A</v>
      </c>
      <c r="R4554" s="3"/>
      <c r="S4554" s="77" t="e">
        <f>VLOOKUP($R$1&amp;R4554,定价因子!$E:$F,2,0)</f>
        <v>#N/A</v>
      </c>
      <c r="T4554" s="61"/>
      <c r="U4554" s="63"/>
      <c r="V4554" s="63"/>
      <c r="W4554" s="63"/>
      <c r="X4554" s="3"/>
    </row>
    <row r="4555" spans="1:24">
      <c r="A4555" s="3"/>
      <c r="B4555" s="3"/>
      <c r="C4555" s="3"/>
      <c r="D4555" s="3"/>
      <c r="E4555" s="79"/>
      <c r="F4555" s="3"/>
      <c r="G4555" s="77" t="e">
        <f>VLOOKUP($F$1&amp;F4555,定价因子!E:F,2,0)</f>
        <v>#N/A</v>
      </c>
      <c r="H4555" s="3"/>
      <c r="I4555" s="77" t="e">
        <f>VLOOKUP($H$1&amp;H4555,定价因子!E:F,2,0)</f>
        <v>#N/A</v>
      </c>
      <c r="J4555" s="3"/>
      <c r="K4555" s="77" t="e">
        <f>VLOOKUP($J$1&amp;J4555,定价因子!E:F,2,0)</f>
        <v>#N/A</v>
      </c>
      <c r="L4555" s="3"/>
      <c r="M4555" s="77" t="e">
        <f>VLOOKUP($L$1&amp;L4555,定价因子!E:F,2,0)</f>
        <v>#N/A</v>
      </c>
      <c r="N4555" s="3"/>
      <c r="O4555" s="77" t="e">
        <f>VLOOKUP($N$1&amp;N4555,定价因子!E:F,2,0)</f>
        <v>#N/A</v>
      </c>
      <c r="P4555" s="3"/>
      <c r="Q4555" s="55" t="e">
        <f>VLOOKUP($P$1&amp;P4555,定价因子!$E:$F,2,0)</f>
        <v>#N/A</v>
      </c>
      <c r="R4555" s="3"/>
      <c r="S4555" s="77" t="e">
        <f>VLOOKUP($R$1&amp;R4555,定价因子!$E:$F,2,0)</f>
        <v>#N/A</v>
      </c>
      <c r="T4555" s="61"/>
      <c r="U4555" s="63"/>
      <c r="V4555" s="63"/>
      <c r="W4555" s="63"/>
      <c r="X4555" s="3"/>
    </row>
    <row r="4556" spans="1:24">
      <c r="A4556" s="3"/>
      <c r="B4556" s="3"/>
      <c r="C4556" s="3"/>
      <c r="D4556" s="3"/>
      <c r="E4556" s="79"/>
      <c r="F4556" s="3"/>
      <c r="G4556" s="77" t="e">
        <f>VLOOKUP($F$1&amp;F4556,定价因子!E:F,2,0)</f>
        <v>#N/A</v>
      </c>
      <c r="H4556" s="3"/>
      <c r="I4556" s="77" t="e">
        <f>VLOOKUP($H$1&amp;H4556,定价因子!E:F,2,0)</f>
        <v>#N/A</v>
      </c>
      <c r="J4556" s="3"/>
      <c r="K4556" s="77" t="e">
        <f>VLOOKUP($J$1&amp;J4556,定价因子!E:F,2,0)</f>
        <v>#N/A</v>
      </c>
      <c r="L4556" s="3"/>
      <c r="M4556" s="77" t="e">
        <f>VLOOKUP($L$1&amp;L4556,定价因子!E:F,2,0)</f>
        <v>#N/A</v>
      </c>
      <c r="N4556" s="3"/>
      <c r="O4556" s="77" t="e">
        <f>VLOOKUP($N$1&amp;N4556,定价因子!E:F,2,0)</f>
        <v>#N/A</v>
      </c>
      <c r="P4556" s="3"/>
      <c r="Q4556" s="55" t="e">
        <f>VLOOKUP($P$1&amp;P4556,定价因子!$E:$F,2,0)</f>
        <v>#N/A</v>
      </c>
      <c r="R4556" s="3"/>
      <c r="S4556" s="77" t="e">
        <f>VLOOKUP($R$1&amp;R4556,定价因子!$E:$F,2,0)</f>
        <v>#N/A</v>
      </c>
      <c r="T4556" s="61"/>
      <c r="U4556" s="63"/>
      <c r="V4556" s="63"/>
      <c r="W4556" s="63"/>
      <c r="X4556" s="3"/>
    </row>
    <row r="4557" spans="1:24">
      <c r="A4557" s="3"/>
      <c r="B4557" s="3"/>
      <c r="C4557" s="3"/>
      <c r="D4557" s="3"/>
      <c r="E4557" s="79"/>
      <c r="F4557" s="3"/>
      <c r="G4557" s="77" t="e">
        <f>VLOOKUP($F$1&amp;F4557,定价因子!E:F,2,0)</f>
        <v>#N/A</v>
      </c>
      <c r="H4557" s="3"/>
      <c r="I4557" s="77" t="e">
        <f>VLOOKUP($H$1&amp;H4557,定价因子!E:F,2,0)</f>
        <v>#N/A</v>
      </c>
      <c r="J4557" s="3"/>
      <c r="K4557" s="77" t="e">
        <f>VLOOKUP($J$1&amp;J4557,定价因子!E:F,2,0)</f>
        <v>#N/A</v>
      </c>
      <c r="L4557" s="3"/>
      <c r="M4557" s="77" t="e">
        <f>VLOOKUP($L$1&amp;L4557,定价因子!E:F,2,0)</f>
        <v>#N/A</v>
      </c>
      <c r="N4557" s="3"/>
      <c r="O4557" s="77" t="e">
        <f>VLOOKUP($N$1&amp;N4557,定价因子!E:F,2,0)</f>
        <v>#N/A</v>
      </c>
      <c r="P4557" s="3"/>
      <c r="Q4557" s="55" t="e">
        <f>VLOOKUP($P$1&amp;P4557,定价因子!$E:$F,2,0)</f>
        <v>#N/A</v>
      </c>
      <c r="R4557" s="3"/>
      <c r="S4557" s="77" t="e">
        <f>VLOOKUP($R$1&amp;R4557,定价因子!$E:$F,2,0)</f>
        <v>#N/A</v>
      </c>
      <c r="T4557" s="61"/>
      <c r="U4557" s="63"/>
      <c r="V4557" s="63"/>
      <c r="W4557" s="63"/>
      <c r="X4557" s="3"/>
    </row>
    <row r="4558" spans="1:24">
      <c r="A4558" s="3"/>
      <c r="B4558" s="3"/>
      <c r="C4558" s="3"/>
      <c r="D4558" s="3"/>
      <c r="E4558" s="79"/>
      <c r="F4558" s="3"/>
      <c r="G4558" s="77" t="e">
        <f>VLOOKUP($F$1&amp;F4558,定价因子!E:F,2,0)</f>
        <v>#N/A</v>
      </c>
      <c r="H4558" s="3"/>
      <c r="I4558" s="77" t="e">
        <f>VLOOKUP($H$1&amp;H4558,定价因子!E:F,2,0)</f>
        <v>#N/A</v>
      </c>
      <c r="J4558" s="3"/>
      <c r="K4558" s="77" t="e">
        <f>VLOOKUP($J$1&amp;J4558,定价因子!E:F,2,0)</f>
        <v>#N/A</v>
      </c>
      <c r="L4558" s="3"/>
      <c r="M4558" s="77" t="e">
        <f>VLOOKUP($L$1&amp;L4558,定价因子!E:F,2,0)</f>
        <v>#N/A</v>
      </c>
      <c r="N4558" s="3"/>
      <c r="O4558" s="77" t="e">
        <f>VLOOKUP($N$1&amp;N4558,定价因子!E:F,2,0)</f>
        <v>#N/A</v>
      </c>
      <c r="P4558" s="3"/>
      <c r="Q4558" s="55" t="e">
        <f>VLOOKUP($P$1&amp;P4558,定价因子!$E:$F,2,0)</f>
        <v>#N/A</v>
      </c>
      <c r="R4558" s="3"/>
      <c r="S4558" s="77" t="e">
        <f>VLOOKUP($R$1&amp;R4558,定价因子!$E:$F,2,0)</f>
        <v>#N/A</v>
      </c>
      <c r="T4558" s="61"/>
      <c r="U4558" s="63"/>
      <c r="V4558" s="63"/>
      <c r="W4558" s="63"/>
      <c r="X4558" s="3"/>
    </row>
    <row r="4559" spans="1:24">
      <c r="A4559" s="3"/>
      <c r="B4559" s="3"/>
      <c r="C4559" s="3"/>
      <c r="D4559" s="3"/>
      <c r="E4559" s="79"/>
      <c r="F4559" s="3"/>
      <c r="G4559" s="77" t="e">
        <f>VLOOKUP($F$1&amp;F4559,定价因子!E:F,2,0)</f>
        <v>#N/A</v>
      </c>
      <c r="H4559" s="3"/>
      <c r="I4559" s="77" t="e">
        <f>VLOOKUP($H$1&amp;H4559,定价因子!E:F,2,0)</f>
        <v>#N/A</v>
      </c>
      <c r="J4559" s="3"/>
      <c r="K4559" s="77" t="e">
        <f>VLOOKUP($J$1&amp;J4559,定价因子!E:F,2,0)</f>
        <v>#N/A</v>
      </c>
      <c r="L4559" s="3"/>
      <c r="M4559" s="77" t="e">
        <f>VLOOKUP($L$1&amp;L4559,定价因子!E:F,2,0)</f>
        <v>#N/A</v>
      </c>
      <c r="N4559" s="3"/>
      <c r="O4559" s="77" t="e">
        <f>VLOOKUP($N$1&amp;N4559,定价因子!E:F,2,0)</f>
        <v>#N/A</v>
      </c>
      <c r="P4559" s="3"/>
      <c r="Q4559" s="55" t="e">
        <f>VLOOKUP($P$1&amp;P4559,定价因子!$E:$F,2,0)</f>
        <v>#N/A</v>
      </c>
      <c r="R4559" s="3"/>
      <c r="S4559" s="77" t="e">
        <f>VLOOKUP($R$1&amp;R4559,定价因子!$E:$F,2,0)</f>
        <v>#N/A</v>
      </c>
      <c r="T4559" s="61"/>
      <c r="U4559" s="63"/>
      <c r="V4559" s="63"/>
      <c r="W4559" s="63"/>
      <c r="X4559" s="3"/>
    </row>
    <row r="4560" spans="1:24">
      <c r="A4560" s="3"/>
      <c r="B4560" s="3"/>
      <c r="C4560" s="3"/>
      <c r="D4560" s="3"/>
      <c r="E4560" s="79"/>
      <c r="F4560" s="3"/>
      <c r="G4560" s="77" t="e">
        <f>VLOOKUP($F$1&amp;F4560,定价因子!E:F,2,0)</f>
        <v>#N/A</v>
      </c>
      <c r="H4560" s="3"/>
      <c r="I4560" s="77" t="e">
        <f>VLOOKUP($H$1&amp;H4560,定价因子!E:F,2,0)</f>
        <v>#N/A</v>
      </c>
      <c r="J4560" s="3"/>
      <c r="K4560" s="77" t="e">
        <f>VLOOKUP($J$1&amp;J4560,定价因子!E:F,2,0)</f>
        <v>#N/A</v>
      </c>
      <c r="L4560" s="3"/>
      <c r="M4560" s="77" t="e">
        <f>VLOOKUP($L$1&amp;L4560,定价因子!E:F,2,0)</f>
        <v>#N/A</v>
      </c>
      <c r="N4560" s="3"/>
      <c r="O4560" s="77" t="e">
        <f>VLOOKUP($N$1&amp;N4560,定价因子!E:F,2,0)</f>
        <v>#N/A</v>
      </c>
      <c r="P4560" s="3"/>
      <c r="Q4560" s="55" t="e">
        <f>VLOOKUP($P$1&amp;P4560,定价因子!$E:$F,2,0)</f>
        <v>#N/A</v>
      </c>
      <c r="R4560" s="3"/>
      <c r="S4560" s="77" t="e">
        <f>VLOOKUP($R$1&amp;R4560,定价因子!$E:$F,2,0)</f>
        <v>#N/A</v>
      </c>
      <c r="T4560" s="61"/>
      <c r="U4560" s="63"/>
      <c r="V4560" s="63"/>
      <c r="W4560" s="63"/>
      <c r="X4560" s="3"/>
    </row>
    <row r="4561" spans="1:24">
      <c r="A4561" s="3"/>
      <c r="B4561" s="3"/>
      <c r="C4561" s="3"/>
      <c r="D4561" s="3"/>
      <c r="E4561" s="79"/>
      <c r="F4561" s="3"/>
      <c r="G4561" s="77" t="e">
        <f>VLOOKUP($F$1&amp;F4561,定价因子!E:F,2,0)</f>
        <v>#N/A</v>
      </c>
      <c r="H4561" s="3"/>
      <c r="I4561" s="77" t="e">
        <f>VLOOKUP($H$1&amp;H4561,定价因子!E:F,2,0)</f>
        <v>#N/A</v>
      </c>
      <c r="J4561" s="3"/>
      <c r="K4561" s="77" t="e">
        <f>VLOOKUP($J$1&amp;J4561,定价因子!E:F,2,0)</f>
        <v>#N/A</v>
      </c>
      <c r="L4561" s="3"/>
      <c r="M4561" s="77" t="e">
        <f>VLOOKUP($L$1&amp;L4561,定价因子!E:F,2,0)</f>
        <v>#N/A</v>
      </c>
      <c r="N4561" s="3"/>
      <c r="O4561" s="77" t="e">
        <f>VLOOKUP($N$1&amp;N4561,定价因子!E:F,2,0)</f>
        <v>#N/A</v>
      </c>
      <c r="P4561" s="3"/>
      <c r="Q4561" s="55" t="e">
        <f>VLOOKUP($P$1&amp;P4561,定价因子!$E:$F,2,0)</f>
        <v>#N/A</v>
      </c>
      <c r="R4561" s="3"/>
      <c r="S4561" s="77" t="e">
        <f>VLOOKUP($R$1&amp;R4561,定价因子!$E:$F,2,0)</f>
        <v>#N/A</v>
      </c>
      <c r="T4561" s="61"/>
      <c r="U4561" s="63"/>
      <c r="V4561" s="63"/>
      <c r="W4561" s="63"/>
      <c r="X4561" s="3"/>
    </row>
    <row r="4562" spans="1:24">
      <c r="A4562" s="3"/>
      <c r="B4562" s="3"/>
      <c r="C4562" s="3"/>
      <c r="D4562" s="3"/>
      <c r="E4562" s="79"/>
      <c r="F4562" s="3"/>
      <c r="G4562" s="77" t="e">
        <f>VLOOKUP($F$1&amp;F4562,定价因子!E:F,2,0)</f>
        <v>#N/A</v>
      </c>
      <c r="H4562" s="3"/>
      <c r="I4562" s="77" t="e">
        <f>VLOOKUP($H$1&amp;H4562,定价因子!E:F,2,0)</f>
        <v>#N/A</v>
      </c>
      <c r="J4562" s="3"/>
      <c r="K4562" s="77" t="e">
        <f>VLOOKUP($J$1&amp;J4562,定价因子!E:F,2,0)</f>
        <v>#N/A</v>
      </c>
      <c r="L4562" s="3"/>
      <c r="M4562" s="77" t="e">
        <f>VLOOKUP($L$1&amp;L4562,定价因子!E:F,2,0)</f>
        <v>#N/A</v>
      </c>
      <c r="N4562" s="3"/>
      <c r="O4562" s="77" t="e">
        <f>VLOOKUP($N$1&amp;N4562,定价因子!E:F,2,0)</f>
        <v>#N/A</v>
      </c>
      <c r="P4562" s="3"/>
      <c r="Q4562" s="55" t="e">
        <f>VLOOKUP($P$1&amp;P4562,定价因子!$E:$F,2,0)</f>
        <v>#N/A</v>
      </c>
      <c r="R4562" s="3"/>
      <c r="S4562" s="77" t="e">
        <f>VLOOKUP($R$1&amp;R4562,定价因子!$E:$F,2,0)</f>
        <v>#N/A</v>
      </c>
      <c r="T4562" s="61"/>
      <c r="U4562" s="63"/>
      <c r="V4562" s="63"/>
      <c r="W4562" s="63"/>
      <c r="X4562" s="3"/>
    </row>
    <row r="4563" spans="1:24">
      <c r="A4563" s="3"/>
      <c r="B4563" s="3"/>
      <c r="C4563" s="3"/>
      <c r="D4563" s="3"/>
      <c r="E4563" s="79"/>
      <c r="F4563" s="3"/>
      <c r="G4563" s="77" t="e">
        <f>VLOOKUP($F$1&amp;F4563,定价因子!E:F,2,0)</f>
        <v>#N/A</v>
      </c>
      <c r="H4563" s="3"/>
      <c r="I4563" s="77" t="e">
        <f>VLOOKUP($H$1&amp;H4563,定价因子!E:F,2,0)</f>
        <v>#N/A</v>
      </c>
      <c r="J4563" s="3"/>
      <c r="K4563" s="77" t="e">
        <f>VLOOKUP($J$1&amp;J4563,定价因子!E:F,2,0)</f>
        <v>#N/A</v>
      </c>
      <c r="L4563" s="3"/>
      <c r="M4563" s="77" t="e">
        <f>VLOOKUP($L$1&amp;L4563,定价因子!E:F,2,0)</f>
        <v>#N/A</v>
      </c>
      <c r="N4563" s="3"/>
      <c r="O4563" s="77" t="e">
        <f>VLOOKUP($N$1&amp;N4563,定价因子!E:F,2,0)</f>
        <v>#N/A</v>
      </c>
      <c r="P4563" s="3"/>
      <c r="Q4563" s="55" t="e">
        <f>VLOOKUP($P$1&amp;P4563,定价因子!$E:$F,2,0)</f>
        <v>#N/A</v>
      </c>
      <c r="R4563" s="3"/>
      <c r="S4563" s="77" t="e">
        <f>VLOOKUP($R$1&amp;R4563,定价因子!$E:$F,2,0)</f>
        <v>#N/A</v>
      </c>
      <c r="T4563" s="61"/>
      <c r="U4563" s="63"/>
      <c r="V4563" s="63"/>
      <c r="W4563" s="63"/>
      <c r="X4563" s="3"/>
    </row>
    <row r="4564" spans="1:24">
      <c r="A4564" s="3"/>
      <c r="B4564" s="3"/>
      <c r="C4564" s="3"/>
      <c r="D4564" s="3"/>
      <c r="E4564" s="79"/>
      <c r="F4564" s="3"/>
      <c r="G4564" s="77" t="e">
        <f>VLOOKUP($F$1&amp;F4564,定价因子!E:F,2,0)</f>
        <v>#N/A</v>
      </c>
      <c r="H4564" s="3"/>
      <c r="I4564" s="77" t="e">
        <f>VLOOKUP($H$1&amp;H4564,定价因子!E:F,2,0)</f>
        <v>#N/A</v>
      </c>
      <c r="J4564" s="3"/>
      <c r="K4564" s="77" t="e">
        <f>VLOOKUP($J$1&amp;J4564,定价因子!E:F,2,0)</f>
        <v>#N/A</v>
      </c>
      <c r="L4564" s="3"/>
      <c r="M4564" s="77" t="e">
        <f>VLOOKUP($L$1&amp;L4564,定价因子!E:F,2,0)</f>
        <v>#N/A</v>
      </c>
      <c r="N4564" s="3"/>
      <c r="O4564" s="77" t="e">
        <f>VLOOKUP($N$1&amp;N4564,定价因子!E:F,2,0)</f>
        <v>#N/A</v>
      </c>
      <c r="P4564" s="3"/>
      <c r="Q4564" s="55" t="e">
        <f>VLOOKUP($P$1&amp;P4564,定价因子!$E:$F,2,0)</f>
        <v>#N/A</v>
      </c>
      <c r="R4564" s="3"/>
      <c r="S4564" s="77" t="e">
        <f>VLOOKUP($R$1&amp;R4564,定价因子!$E:$F,2,0)</f>
        <v>#N/A</v>
      </c>
      <c r="T4564" s="61"/>
      <c r="U4564" s="63"/>
      <c r="V4564" s="63"/>
      <c r="W4564" s="63"/>
      <c r="X4564" s="3"/>
    </row>
    <row r="4565" spans="1:24">
      <c r="A4565" s="3"/>
      <c r="B4565" s="3"/>
      <c r="C4565" s="3"/>
      <c r="D4565" s="3"/>
      <c r="E4565" s="79"/>
      <c r="F4565" s="3"/>
      <c r="G4565" s="77" t="e">
        <f>VLOOKUP($F$1&amp;F4565,定价因子!E:F,2,0)</f>
        <v>#N/A</v>
      </c>
      <c r="H4565" s="3"/>
      <c r="I4565" s="77" t="e">
        <f>VLOOKUP($H$1&amp;H4565,定价因子!E:F,2,0)</f>
        <v>#N/A</v>
      </c>
      <c r="J4565" s="3"/>
      <c r="K4565" s="77" t="e">
        <f>VLOOKUP($J$1&amp;J4565,定价因子!E:F,2,0)</f>
        <v>#N/A</v>
      </c>
      <c r="L4565" s="3"/>
      <c r="M4565" s="77" t="e">
        <f>VLOOKUP($L$1&amp;L4565,定价因子!E:F,2,0)</f>
        <v>#N/A</v>
      </c>
      <c r="N4565" s="3"/>
      <c r="O4565" s="77" t="e">
        <f>VLOOKUP($N$1&amp;N4565,定价因子!E:F,2,0)</f>
        <v>#N/A</v>
      </c>
      <c r="P4565" s="3"/>
      <c r="Q4565" s="55" t="e">
        <f>VLOOKUP($P$1&amp;P4565,定价因子!$E:$F,2,0)</f>
        <v>#N/A</v>
      </c>
      <c r="R4565" s="3"/>
      <c r="S4565" s="77" t="e">
        <f>VLOOKUP($R$1&amp;R4565,定价因子!$E:$F,2,0)</f>
        <v>#N/A</v>
      </c>
      <c r="T4565" s="61"/>
      <c r="U4565" s="63"/>
      <c r="V4565" s="63"/>
      <c r="W4565" s="63"/>
      <c r="X4565" s="3"/>
    </row>
    <row r="4566" spans="1:24">
      <c r="A4566" s="3"/>
      <c r="B4566" s="3"/>
      <c r="C4566" s="3"/>
      <c r="D4566" s="3"/>
      <c r="E4566" s="79"/>
      <c r="F4566" s="3"/>
      <c r="G4566" s="77" t="e">
        <f>VLOOKUP($F$1&amp;F4566,定价因子!E:F,2,0)</f>
        <v>#N/A</v>
      </c>
      <c r="H4566" s="3"/>
      <c r="I4566" s="77" t="e">
        <f>VLOOKUP($H$1&amp;H4566,定价因子!E:F,2,0)</f>
        <v>#N/A</v>
      </c>
      <c r="J4566" s="3"/>
      <c r="K4566" s="77" t="e">
        <f>VLOOKUP($J$1&amp;J4566,定价因子!E:F,2,0)</f>
        <v>#N/A</v>
      </c>
      <c r="L4566" s="3"/>
      <c r="M4566" s="77" t="e">
        <f>VLOOKUP($L$1&amp;L4566,定价因子!E:F,2,0)</f>
        <v>#N/A</v>
      </c>
      <c r="N4566" s="3"/>
      <c r="O4566" s="77" t="e">
        <f>VLOOKUP($N$1&amp;N4566,定价因子!E:F,2,0)</f>
        <v>#N/A</v>
      </c>
      <c r="P4566" s="3"/>
      <c r="Q4566" s="55" t="e">
        <f>VLOOKUP($P$1&amp;P4566,定价因子!$E:$F,2,0)</f>
        <v>#N/A</v>
      </c>
      <c r="R4566" s="3"/>
      <c r="S4566" s="77" t="e">
        <f>VLOOKUP($R$1&amp;R4566,定价因子!$E:$F,2,0)</f>
        <v>#N/A</v>
      </c>
      <c r="T4566" s="61"/>
      <c r="U4566" s="63"/>
      <c r="V4566" s="63"/>
      <c r="W4566" s="63"/>
      <c r="X4566" s="3"/>
    </row>
    <row r="4567" spans="1:24">
      <c r="A4567" s="3"/>
      <c r="B4567" s="3"/>
      <c r="C4567" s="3"/>
      <c r="D4567" s="3"/>
      <c r="E4567" s="79"/>
      <c r="F4567" s="3"/>
      <c r="G4567" s="77" t="e">
        <f>VLOOKUP($F$1&amp;F4567,定价因子!E:F,2,0)</f>
        <v>#N/A</v>
      </c>
      <c r="H4567" s="3"/>
      <c r="I4567" s="77" t="e">
        <f>VLOOKUP($H$1&amp;H4567,定价因子!E:F,2,0)</f>
        <v>#N/A</v>
      </c>
      <c r="J4567" s="3"/>
      <c r="K4567" s="77" t="e">
        <f>VLOOKUP($J$1&amp;J4567,定价因子!E:F,2,0)</f>
        <v>#N/A</v>
      </c>
      <c r="L4567" s="3"/>
      <c r="M4567" s="77" t="e">
        <f>VLOOKUP($L$1&amp;L4567,定价因子!E:F,2,0)</f>
        <v>#N/A</v>
      </c>
      <c r="N4567" s="3"/>
      <c r="O4567" s="77" t="e">
        <f>VLOOKUP($N$1&amp;N4567,定价因子!E:F,2,0)</f>
        <v>#N/A</v>
      </c>
      <c r="P4567" s="3"/>
      <c r="Q4567" s="55" t="e">
        <f>VLOOKUP($P$1&amp;P4567,定价因子!$E:$F,2,0)</f>
        <v>#N/A</v>
      </c>
      <c r="R4567" s="3"/>
      <c r="S4567" s="77" t="e">
        <f>VLOOKUP($R$1&amp;R4567,定价因子!$E:$F,2,0)</f>
        <v>#N/A</v>
      </c>
      <c r="T4567" s="61"/>
      <c r="U4567" s="63"/>
      <c r="V4567" s="63"/>
      <c r="W4567" s="63"/>
      <c r="X4567" s="3"/>
    </row>
    <row r="4568" spans="1:24">
      <c r="A4568" s="3"/>
      <c r="B4568" s="3"/>
      <c r="C4568" s="3"/>
      <c r="D4568" s="3"/>
      <c r="E4568" s="79"/>
      <c r="F4568" s="3"/>
      <c r="G4568" s="77" t="e">
        <f>VLOOKUP($F$1&amp;F4568,定价因子!E:F,2,0)</f>
        <v>#N/A</v>
      </c>
      <c r="H4568" s="3"/>
      <c r="I4568" s="77" t="e">
        <f>VLOOKUP($H$1&amp;H4568,定价因子!E:F,2,0)</f>
        <v>#N/A</v>
      </c>
      <c r="J4568" s="3"/>
      <c r="K4568" s="77" t="e">
        <f>VLOOKUP($J$1&amp;J4568,定价因子!E:F,2,0)</f>
        <v>#N/A</v>
      </c>
      <c r="L4568" s="3"/>
      <c r="M4568" s="77" t="e">
        <f>VLOOKUP($L$1&amp;L4568,定价因子!E:F,2,0)</f>
        <v>#N/A</v>
      </c>
      <c r="N4568" s="3"/>
      <c r="O4568" s="77" t="e">
        <f>VLOOKUP($N$1&amp;N4568,定价因子!E:F,2,0)</f>
        <v>#N/A</v>
      </c>
      <c r="P4568" s="3"/>
      <c r="Q4568" s="55" t="e">
        <f>VLOOKUP($P$1&amp;P4568,定价因子!$E:$F,2,0)</f>
        <v>#N/A</v>
      </c>
      <c r="R4568" s="3"/>
      <c r="S4568" s="77" t="e">
        <f>VLOOKUP($R$1&amp;R4568,定价因子!$E:$F,2,0)</f>
        <v>#N/A</v>
      </c>
      <c r="T4568" s="61"/>
      <c r="U4568" s="63"/>
      <c r="V4568" s="63"/>
      <c r="W4568" s="63"/>
      <c r="X4568" s="3"/>
    </row>
    <row r="4569" spans="1:24">
      <c r="A4569" s="3"/>
      <c r="B4569" s="3"/>
      <c r="C4569" s="3"/>
      <c r="D4569" s="3"/>
      <c r="E4569" s="79"/>
      <c r="F4569" s="3"/>
      <c r="G4569" s="77" t="e">
        <f>VLOOKUP($F$1&amp;F4569,定价因子!E:F,2,0)</f>
        <v>#N/A</v>
      </c>
      <c r="H4569" s="3"/>
      <c r="I4569" s="77" t="e">
        <f>VLOOKUP($H$1&amp;H4569,定价因子!E:F,2,0)</f>
        <v>#N/A</v>
      </c>
      <c r="J4569" s="3"/>
      <c r="K4569" s="77" t="e">
        <f>VLOOKUP($J$1&amp;J4569,定价因子!E:F,2,0)</f>
        <v>#N/A</v>
      </c>
      <c r="L4569" s="3"/>
      <c r="M4569" s="77" t="e">
        <f>VLOOKUP($L$1&amp;L4569,定价因子!E:F,2,0)</f>
        <v>#N/A</v>
      </c>
      <c r="N4569" s="3"/>
      <c r="O4569" s="77" t="e">
        <f>VLOOKUP($N$1&amp;N4569,定价因子!E:F,2,0)</f>
        <v>#N/A</v>
      </c>
      <c r="P4569" s="3"/>
      <c r="Q4569" s="55" t="e">
        <f>VLOOKUP($P$1&amp;P4569,定价因子!$E:$F,2,0)</f>
        <v>#N/A</v>
      </c>
      <c r="R4569" s="3"/>
      <c r="S4569" s="77" t="e">
        <f>VLOOKUP($R$1&amp;R4569,定价因子!$E:$F,2,0)</f>
        <v>#N/A</v>
      </c>
      <c r="T4569" s="61"/>
      <c r="U4569" s="63"/>
      <c r="V4569" s="63"/>
      <c r="W4569" s="63"/>
      <c r="X4569" s="3"/>
    </row>
    <row r="4570" spans="1:24">
      <c r="A4570" s="3"/>
      <c r="B4570" s="3"/>
      <c r="C4570" s="3"/>
      <c r="D4570" s="3"/>
      <c r="E4570" s="79"/>
      <c r="F4570" s="3"/>
      <c r="G4570" s="77" t="e">
        <f>VLOOKUP($F$1&amp;F4570,定价因子!E:F,2,0)</f>
        <v>#N/A</v>
      </c>
      <c r="H4570" s="3"/>
      <c r="I4570" s="77" t="e">
        <f>VLOOKUP($H$1&amp;H4570,定价因子!E:F,2,0)</f>
        <v>#N/A</v>
      </c>
      <c r="J4570" s="3"/>
      <c r="K4570" s="77" t="e">
        <f>VLOOKUP($J$1&amp;J4570,定价因子!E:F,2,0)</f>
        <v>#N/A</v>
      </c>
      <c r="L4570" s="3"/>
      <c r="M4570" s="77" t="e">
        <f>VLOOKUP($L$1&amp;L4570,定价因子!E:F,2,0)</f>
        <v>#N/A</v>
      </c>
      <c r="N4570" s="3"/>
      <c r="O4570" s="77" t="e">
        <f>VLOOKUP($N$1&amp;N4570,定价因子!E:F,2,0)</f>
        <v>#N/A</v>
      </c>
      <c r="P4570" s="3"/>
      <c r="Q4570" s="55" t="e">
        <f>VLOOKUP($P$1&amp;P4570,定价因子!$E:$F,2,0)</f>
        <v>#N/A</v>
      </c>
      <c r="R4570" s="3"/>
      <c r="S4570" s="77" t="e">
        <f>VLOOKUP($R$1&amp;R4570,定价因子!$E:$F,2,0)</f>
        <v>#N/A</v>
      </c>
      <c r="T4570" s="61"/>
      <c r="U4570" s="63"/>
      <c r="V4570" s="63"/>
      <c r="W4570" s="63"/>
      <c r="X4570" s="3"/>
    </row>
    <row r="4571" spans="1:24">
      <c r="A4571" s="3"/>
      <c r="B4571" s="3"/>
      <c r="C4571" s="3"/>
      <c r="D4571" s="3"/>
      <c r="E4571" s="79"/>
      <c r="F4571" s="3"/>
      <c r="G4571" s="77" t="e">
        <f>VLOOKUP($F$1&amp;F4571,定价因子!E:F,2,0)</f>
        <v>#N/A</v>
      </c>
      <c r="H4571" s="3"/>
      <c r="I4571" s="77" t="e">
        <f>VLOOKUP($H$1&amp;H4571,定价因子!E:F,2,0)</f>
        <v>#N/A</v>
      </c>
      <c r="J4571" s="3"/>
      <c r="K4571" s="77" t="e">
        <f>VLOOKUP($J$1&amp;J4571,定价因子!E:F,2,0)</f>
        <v>#N/A</v>
      </c>
      <c r="L4571" s="3"/>
      <c r="M4571" s="77" t="e">
        <f>VLOOKUP($L$1&amp;L4571,定价因子!E:F,2,0)</f>
        <v>#N/A</v>
      </c>
      <c r="N4571" s="3"/>
      <c r="O4571" s="77" t="e">
        <f>VLOOKUP($N$1&amp;N4571,定价因子!E:F,2,0)</f>
        <v>#N/A</v>
      </c>
      <c r="P4571" s="3"/>
      <c r="Q4571" s="55" t="e">
        <f>VLOOKUP($P$1&amp;P4571,定价因子!$E:$F,2,0)</f>
        <v>#N/A</v>
      </c>
      <c r="R4571" s="3"/>
      <c r="S4571" s="77" t="e">
        <f>VLOOKUP($R$1&amp;R4571,定价因子!$E:$F,2,0)</f>
        <v>#N/A</v>
      </c>
      <c r="T4571" s="61"/>
      <c r="U4571" s="63"/>
      <c r="V4571" s="63"/>
      <c r="W4571" s="63"/>
      <c r="X4571" s="3"/>
    </row>
    <row r="4572" spans="1:24">
      <c r="A4572" s="3"/>
      <c r="B4572" s="3"/>
      <c r="C4572" s="3"/>
      <c r="D4572" s="3"/>
      <c r="E4572" s="79"/>
      <c r="F4572" s="3"/>
      <c r="G4572" s="77" t="e">
        <f>VLOOKUP($F$1&amp;F4572,定价因子!E:F,2,0)</f>
        <v>#N/A</v>
      </c>
      <c r="H4572" s="3"/>
      <c r="I4572" s="77" t="e">
        <f>VLOOKUP($H$1&amp;H4572,定价因子!E:F,2,0)</f>
        <v>#N/A</v>
      </c>
      <c r="J4572" s="3"/>
      <c r="K4572" s="77" t="e">
        <f>VLOOKUP($J$1&amp;J4572,定价因子!E:F,2,0)</f>
        <v>#N/A</v>
      </c>
      <c r="L4572" s="3"/>
      <c r="M4572" s="77" t="e">
        <f>VLOOKUP($L$1&amp;L4572,定价因子!E:F,2,0)</f>
        <v>#N/A</v>
      </c>
      <c r="N4572" s="3"/>
      <c r="O4572" s="77" t="e">
        <f>VLOOKUP($N$1&amp;N4572,定价因子!E:F,2,0)</f>
        <v>#N/A</v>
      </c>
      <c r="P4572" s="3"/>
      <c r="Q4572" s="55" t="e">
        <f>VLOOKUP($P$1&amp;P4572,定价因子!$E:$F,2,0)</f>
        <v>#N/A</v>
      </c>
      <c r="R4572" s="3"/>
      <c r="S4572" s="77" t="e">
        <f>VLOOKUP($R$1&amp;R4572,定价因子!$E:$F,2,0)</f>
        <v>#N/A</v>
      </c>
      <c r="T4572" s="61"/>
      <c r="U4572" s="63"/>
      <c r="V4572" s="63"/>
      <c r="W4572" s="63"/>
      <c r="X4572" s="3"/>
    </row>
    <row r="4573" spans="1:24">
      <c r="A4573" s="3"/>
      <c r="B4573" s="3"/>
      <c r="C4573" s="3"/>
      <c r="D4573" s="3"/>
      <c r="E4573" s="79"/>
      <c r="F4573" s="3"/>
      <c r="G4573" s="77" t="e">
        <f>VLOOKUP($F$1&amp;F4573,定价因子!E:F,2,0)</f>
        <v>#N/A</v>
      </c>
      <c r="H4573" s="3"/>
      <c r="I4573" s="77" t="e">
        <f>VLOOKUP($H$1&amp;H4573,定价因子!E:F,2,0)</f>
        <v>#N/A</v>
      </c>
      <c r="J4573" s="3"/>
      <c r="K4573" s="77" t="e">
        <f>VLOOKUP($J$1&amp;J4573,定价因子!E:F,2,0)</f>
        <v>#N/A</v>
      </c>
      <c r="L4573" s="3"/>
      <c r="M4573" s="77" t="e">
        <f>VLOOKUP($L$1&amp;L4573,定价因子!E:F,2,0)</f>
        <v>#N/A</v>
      </c>
      <c r="N4573" s="3"/>
      <c r="O4573" s="77" t="e">
        <f>VLOOKUP($N$1&amp;N4573,定价因子!E:F,2,0)</f>
        <v>#N/A</v>
      </c>
      <c r="P4573" s="3"/>
      <c r="Q4573" s="55" t="e">
        <f>VLOOKUP($P$1&amp;P4573,定价因子!$E:$F,2,0)</f>
        <v>#N/A</v>
      </c>
      <c r="R4573" s="3"/>
      <c r="S4573" s="77" t="e">
        <f>VLOOKUP($R$1&amp;R4573,定价因子!$E:$F,2,0)</f>
        <v>#N/A</v>
      </c>
      <c r="T4573" s="61"/>
      <c r="U4573" s="63"/>
      <c r="V4573" s="63"/>
      <c r="W4573" s="63"/>
      <c r="X4573" s="3"/>
    </row>
    <row r="4574" spans="1:24">
      <c r="A4574" s="3"/>
      <c r="B4574" s="3"/>
      <c r="C4574" s="3"/>
      <c r="D4574" s="3"/>
      <c r="E4574" s="79"/>
      <c r="F4574" s="3"/>
      <c r="G4574" s="77" t="e">
        <f>VLOOKUP($F$1&amp;F4574,定价因子!E:F,2,0)</f>
        <v>#N/A</v>
      </c>
      <c r="H4574" s="3"/>
      <c r="I4574" s="77" t="e">
        <f>VLOOKUP($H$1&amp;H4574,定价因子!E:F,2,0)</f>
        <v>#N/A</v>
      </c>
      <c r="J4574" s="3"/>
      <c r="K4574" s="77" t="e">
        <f>VLOOKUP($J$1&amp;J4574,定价因子!E:F,2,0)</f>
        <v>#N/A</v>
      </c>
      <c r="L4574" s="3"/>
      <c r="M4574" s="77" t="e">
        <f>VLOOKUP($L$1&amp;L4574,定价因子!E:F,2,0)</f>
        <v>#N/A</v>
      </c>
      <c r="N4574" s="3"/>
      <c r="O4574" s="77" t="e">
        <f>VLOOKUP($N$1&amp;N4574,定价因子!E:F,2,0)</f>
        <v>#N/A</v>
      </c>
      <c r="P4574" s="3"/>
      <c r="Q4574" s="55" t="e">
        <f>VLOOKUP($P$1&amp;P4574,定价因子!$E:$F,2,0)</f>
        <v>#N/A</v>
      </c>
      <c r="R4574" s="3"/>
      <c r="S4574" s="77" t="e">
        <f>VLOOKUP($R$1&amp;R4574,定价因子!$E:$F,2,0)</f>
        <v>#N/A</v>
      </c>
      <c r="T4574" s="61"/>
      <c r="U4574" s="63"/>
      <c r="V4574" s="63"/>
      <c r="W4574" s="63"/>
      <c r="X4574" s="3"/>
    </row>
    <row r="4575" spans="1:24">
      <c r="A4575" s="3"/>
      <c r="B4575" s="3"/>
      <c r="C4575" s="3"/>
      <c r="D4575" s="3"/>
      <c r="E4575" s="79"/>
      <c r="F4575" s="3"/>
      <c r="G4575" s="77" t="e">
        <f>VLOOKUP($F$1&amp;F4575,定价因子!E:F,2,0)</f>
        <v>#N/A</v>
      </c>
      <c r="H4575" s="3"/>
      <c r="I4575" s="77" t="e">
        <f>VLOOKUP($H$1&amp;H4575,定价因子!E:F,2,0)</f>
        <v>#N/A</v>
      </c>
      <c r="J4575" s="3"/>
      <c r="K4575" s="77" t="e">
        <f>VLOOKUP($J$1&amp;J4575,定价因子!E:F,2,0)</f>
        <v>#N/A</v>
      </c>
      <c r="L4575" s="3"/>
      <c r="M4575" s="77" t="e">
        <f>VLOOKUP($L$1&amp;L4575,定价因子!E:F,2,0)</f>
        <v>#N/A</v>
      </c>
      <c r="N4575" s="3"/>
      <c r="O4575" s="77" t="e">
        <f>VLOOKUP($N$1&amp;N4575,定价因子!E:F,2,0)</f>
        <v>#N/A</v>
      </c>
      <c r="P4575" s="3"/>
      <c r="Q4575" s="55" t="e">
        <f>VLOOKUP($P$1&amp;P4575,定价因子!$E:$F,2,0)</f>
        <v>#N/A</v>
      </c>
      <c r="R4575" s="3"/>
      <c r="S4575" s="77" t="e">
        <f>VLOOKUP($R$1&amp;R4575,定价因子!$E:$F,2,0)</f>
        <v>#N/A</v>
      </c>
      <c r="T4575" s="61"/>
      <c r="U4575" s="63"/>
      <c r="V4575" s="63"/>
      <c r="W4575" s="63"/>
      <c r="X4575" s="3"/>
    </row>
    <row r="4576" spans="1:24">
      <c r="A4576" s="3"/>
      <c r="B4576" s="3"/>
      <c r="C4576" s="3"/>
      <c r="D4576" s="3"/>
      <c r="E4576" s="79"/>
      <c r="F4576" s="3"/>
      <c r="G4576" s="77" t="e">
        <f>VLOOKUP($F$1&amp;F4576,定价因子!E:F,2,0)</f>
        <v>#N/A</v>
      </c>
      <c r="H4576" s="3"/>
      <c r="I4576" s="77" t="e">
        <f>VLOOKUP($H$1&amp;H4576,定价因子!E:F,2,0)</f>
        <v>#N/A</v>
      </c>
      <c r="J4576" s="3"/>
      <c r="K4576" s="77" t="e">
        <f>VLOOKUP($J$1&amp;J4576,定价因子!E:F,2,0)</f>
        <v>#N/A</v>
      </c>
      <c r="L4576" s="3"/>
      <c r="M4576" s="77" t="e">
        <f>VLOOKUP($L$1&amp;L4576,定价因子!E:F,2,0)</f>
        <v>#N/A</v>
      </c>
      <c r="N4576" s="3"/>
      <c r="O4576" s="77" t="e">
        <f>VLOOKUP($N$1&amp;N4576,定价因子!E:F,2,0)</f>
        <v>#N/A</v>
      </c>
      <c r="P4576" s="3"/>
      <c r="Q4576" s="55" t="e">
        <f>VLOOKUP($P$1&amp;P4576,定价因子!$E:$F,2,0)</f>
        <v>#N/A</v>
      </c>
      <c r="R4576" s="3"/>
      <c r="S4576" s="77" t="e">
        <f>VLOOKUP($R$1&amp;R4576,定价因子!$E:$F,2,0)</f>
        <v>#N/A</v>
      </c>
      <c r="T4576" s="61"/>
      <c r="U4576" s="63"/>
      <c r="V4576" s="63"/>
      <c r="W4576" s="63"/>
      <c r="X4576" s="3"/>
    </row>
    <row r="4577" spans="1:24">
      <c r="A4577" s="3"/>
      <c r="B4577" s="3"/>
      <c r="C4577" s="3"/>
      <c r="D4577" s="3"/>
      <c r="E4577" s="79"/>
      <c r="F4577" s="3"/>
      <c r="G4577" s="77" t="e">
        <f>VLOOKUP($F$1&amp;F4577,定价因子!E:F,2,0)</f>
        <v>#N/A</v>
      </c>
      <c r="H4577" s="3"/>
      <c r="I4577" s="77" t="e">
        <f>VLOOKUP($H$1&amp;H4577,定价因子!E:F,2,0)</f>
        <v>#N/A</v>
      </c>
      <c r="J4577" s="3"/>
      <c r="K4577" s="77" t="e">
        <f>VLOOKUP($J$1&amp;J4577,定价因子!E:F,2,0)</f>
        <v>#N/A</v>
      </c>
      <c r="L4577" s="3"/>
      <c r="M4577" s="77" t="e">
        <f>VLOOKUP($L$1&amp;L4577,定价因子!E:F,2,0)</f>
        <v>#N/A</v>
      </c>
      <c r="N4577" s="3"/>
      <c r="O4577" s="77" t="e">
        <f>VLOOKUP($N$1&amp;N4577,定价因子!E:F,2,0)</f>
        <v>#N/A</v>
      </c>
      <c r="P4577" s="3"/>
      <c r="Q4577" s="55" t="e">
        <f>VLOOKUP($P$1&amp;P4577,定价因子!$E:$F,2,0)</f>
        <v>#N/A</v>
      </c>
      <c r="R4577" s="3"/>
      <c r="S4577" s="77" t="e">
        <f>VLOOKUP($R$1&amp;R4577,定价因子!$E:$F,2,0)</f>
        <v>#N/A</v>
      </c>
      <c r="T4577" s="61"/>
      <c r="U4577" s="63"/>
      <c r="V4577" s="63"/>
      <c r="W4577" s="63"/>
      <c r="X4577" s="3"/>
    </row>
    <row r="4578" spans="1:24">
      <c r="A4578" s="3"/>
      <c r="B4578" s="3"/>
      <c r="C4578" s="3"/>
      <c r="D4578" s="3"/>
      <c r="E4578" s="79"/>
      <c r="F4578" s="3"/>
      <c r="G4578" s="77" t="e">
        <f>VLOOKUP($F$1&amp;F4578,定价因子!E:F,2,0)</f>
        <v>#N/A</v>
      </c>
      <c r="H4578" s="3"/>
      <c r="I4578" s="77" t="e">
        <f>VLOOKUP($H$1&amp;H4578,定价因子!E:F,2,0)</f>
        <v>#N/A</v>
      </c>
      <c r="J4578" s="3"/>
      <c r="K4578" s="77" t="e">
        <f>VLOOKUP($J$1&amp;J4578,定价因子!E:F,2,0)</f>
        <v>#N/A</v>
      </c>
      <c r="L4578" s="3"/>
      <c r="M4578" s="77" t="e">
        <f>VLOOKUP($L$1&amp;L4578,定价因子!E:F,2,0)</f>
        <v>#N/A</v>
      </c>
      <c r="N4578" s="3"/>
      <c r="O4578" s="77" t="e">
        <f>VLOOKUP($N$1&amp;N4578,定价因子!E:F,2,0)</f>
        <v>#N/A</v>
      </c>
      <c r="P4578" s="3"/>
      <c r="Q4578" s="55" t="e">
        <f>VLOOKUP($P$1&amp;P4578,定价因子!$E:$F,2,0)</f>
        <v>#N/A</v>
      </c>
      <c r="R4578" s="3"/>
      <c r="S4578" s="77" t="e">
        <f>VLOOKUP($R$1&amp;R4578,定价因子!$E:$F,2,0)</f>
        <v>#N/A</v>
      </c>
      <c r="T4578" s="61"/>
      <c r="U4578" s="63"/>
      <c r="V4578" s="63"/>
      <c r="W4578" s="63"/>
      <c r="X4578" s="3"/>
    </row>
    <row r="4579" spans="1:24">
      <c r="A4579" s="3"/>
      <c r="B4579" s="3"/>
      <c r="C4579" s="3"/>
      <c r="D4579" s="3"/>
      <c r="E4579" s="79"/>
      <c r="F4579" s="3"/>
      <c r="G4579" s="77" t="e">
        <f>VLOOKUP($F$1&amp;F4579,定价因子!E:F,2,0)</f>
        <v>#N/A</v>
      </c>
      <c r="H4579" s="3"/>
      <c r="I4579" s="77" t="e">
        <f>VLOOKUP($H$1&amp;H4579,定价因子!E:F,2,0)</f>
        <v>#N/A</v>
      </c>
      <c r="J4579" s="3"/>
      <c r="K4579" s="77" t="e">
        <f>VLOOKUP($J$1&amp;J4579,定价因子!E:F,2,0)</f>
        <v>#N/A</v>
      </c>
      <c r="L4579" s="3"/>
      <c r="M4579" s="77" t="e">
        <f>VLOOKUP($L$1&amp;L4579,定价因子!E:F,2,0)</f>
        <v>#N/A</v>
      </c>
      <c r="N4579" s="3"/>
      <c r="O4579" s="77" t="e">
        <f>VLOOKUP($N$1&amp;N4579,定价因子!E:F,2,0)</f>
        <v>#N/A</v>
      </c>
      <c r="P4579" s="3"/>
      <c r="Q4579" s="55" t="e">
        <f>VLOOKUP($P$1&amp;P4579,定价因子!$E:$F,2,0)</f>
        <v>#N/A</v>
      </c>
      <c r="R4579" s="3"/>
      <c r="S4579" s="77" t="e">
        <f>VLOOKUP($R$1&amp;R4579,定价因子!$E:$F,2,0)</f>
        <v>#N/A</v>
      </c>
      <c r="T4579" s="61"/>
      <c r="U4579" s="63"/>
      <c r="V4579" s="63"/>
      <c r="W4579" s="63"/>
      <c r="X4579" s="3"/>
    </row>
    <row r="4580" spans="1:24">
      <c r="A4580" s="3"/>
      <c r="B4580" s="3"/>
      <c r="C4580" s="3"/>
      <c r="D4580" s="3"/>
      <c r="E4580" s="79"/>
      <c r="F4580" s="3"/>
      <c r="G4580" s="77" t="e">
        <f>VLOOKUP($F$1&amp;F4580,定价因子!E:F,2,0)</f>
        <v>#N/A</v>
      </c>
      <c r="H4580" s="3"/>
      <c r="I4580" s="77" t="e">
        <f>VLOOKUP($H$1&amp;H4580,定价因子!E:F,2,0)</f>
        <v>#N/A</v>
      </c>
      <c r="J4580" s="3"/>
      <c r="K4580" s="77" t="e">
        <f>VLOOKUP($J$1&amp;J4580,定价因子!E:F,2,0)</f>
        <v>#N/A</v>
      </c>
      <c r="L4580" s="3"/>
      <c r="M4580" s="77" t="e">
        <f>VLOOKUP($L$1&amp;L4580,定价因子!E:F,2,0)</f>
        <v>#N/A</v>
      </c>
      <c r="N4580" s="3"/>
      <c r="O4580" s="77" t="e">
        <f>VLOOKUP($N$1&amp;N4580,定价因子!E:F,2,0)</f>
        <v>#N/A</v>
      </c>
      <c r="P4580" s="3"/>
      <c r="Q4580" s="55" t="e">
        <f>VLOOKUP($P$1&amp;P4580,定价因子!$E:$F,2,0)</f>
        <v>#N/A</v>
      </c>
      <c r="R4580" s="3"/>
      <c r="S4580" s="77" t="e">
        <f>VLOOKUP($R$1&amp;R4580,定价因子!$E:$F,2,0)</f>
        <v>#N/A</v>
      </c>
      <c r="T4580" s="61"/>
      <c r="U4580" s="63"/>
      <c r="V4580" s="63"/>
      <c r="W4580" s="63"/>
      <c r="X4580" s="3"/>
    </row>
    <row r="4581" spans="1:24">
      <c r="A4581" s="3"/>
      <c r="B4581" s="3"/>
      <c r="C4581" s="3"/>
      <c r="D4581" s="3"/>
      <c r="E4581" s="79"/>
      <c r="F4581" s="3"/>
      <c r="G4581" s="77" t="e">
        <f>VLOOKUP($F$1&amp;F4581,定价因子!E:F,2,0)</f>
        <v>#N/A</v>
      </c>
      <c r="H4581" s="3"/>
      <c r="I4581" s="77" t="e">
        <f>VLOOKUP($H$1&amp;H4581,定价因子!E:F,2,0)</f>
        <v>#N/A</v>
      </c>
      <c r="J4581" s="3"/>
      <c r="K4581" s="77" t="e">
        <f>VLOOKUP($J$1&amp;J4581,定价因子!E:F,2,0)</f>
        <v>#N/A</v>
      </c>
      <c r="L4581" s="3"/>
      <c r="M4581" s="77" t="e">
        <f>VLOOKUP($L$1&amp;L4581,定价因子!E:F,2,0)</f>
        <v>#N/A</v>
      </c>
      <c r="N4581" s="3"/>
      <c r="O4581" s="77" t="e">
        <f>VLOOKUP($N$1&amp;N4581,定价因子!E:F,2,0)</f>
        <v>#N/A</v>
      </c>
      <c r="P4581" s="3"/>
      <c r="Q4581" s="55" t="e">
        <f>VLOOKUP($P$1&amp;P4581,定价因子!$E:$F,2,0)</f>
        <v>#N/A</v>
      </c>
      <c r="R4581" s="3"/>
      <c r="S4581" s="77" t="e">
        <f>VLOOKUP($R$1&amp;R4581,定价因子!$E:$F,2,0)</f>
        <v>#N/A</v>
      </c>
      <c r="T4581" s="61"/>
      <c r="U4581" s="63"/>
      <c r="V4581" s="63"/>
      <c r="W4581" s="63"/>
      <c r="X4581" s="3"/>
    </row>
    <row r="4582" spans="1:24">
      <c r="A4582" s="3"/>
      <c r="B4582" s="3"/>
      <c r="C4582" s="3"/>
      <c r="D4582" s="3"/>
      <c r="E4582" s="79"/>
      <c r="F4582" s="3"/>
      <c r="G4582" s="77" t="e">
        <f>VLOOKUP($F$1&amp;F4582,定价因子!E:F,2,0)</f>
        <v>#N/A</v>
      </c>
      <c r="H4582" s="3"/>
      <c r="I4582" s="77" t="e">
        <f>VLOOKUP($H$1&amp;H4582,定价因子!E:F,2,0)</f>
        <v>#N/A</v>
      </c>
      <c r="J4582" s="3"/>
      <c r="K4582" s="77" t="e">
        <f>VLOOKUP($J$1&amp;J4582,定价因子!E:F,2,0)</f>
        <v>#N/A</v>
      </c>
      <c r="L4582" s="3"/>
      <c r="M4582" s="77" t="e">
        <f>VLOOKUP($L$1&amp;L4582,定价因子!E:F,2,0)</f>
        <v>#N/A</v>
      </c>
      <c r="N4582" s="3"/>
      <c r="O4582" s="77" t="e">
        <f>VLOOKUP($N$1&amp;N4582,定价因子!E:F,2,0)</f>
        <v>#N/A</v>
      </c>
      <c r="P4582" s="3"/>
      <c r="Q4582" s="55" t="e">
        <f>VLOOKUP($P$1&amp;P4582,定价因子!$E:$F,2,0)</f>
        <v>#N/A</v>
      </c>
      <c r="R4582" s="3"/>
      <c r="S4582" s="77" t="e">
        <f>VLOOKUP($R$1&amp;R4582,定价因子!$E:$F,2,0)</f>
        <v>#N/A</v>
      </c>
      <c r="T4582" s="61"/>
      <c r="U4582" s="63"/>
      <c r="V4582" s="63"/>
      <c r="W4582" s="63"/>
      <c r="X4582" s="3"/>
    </row>
    <row r="4583" spans="1:24">
      <c r="A4583" s="3"/>
      <c r="B4583" s="3"/>
      <c r="C4583" s="3"/>
      <c r="D4583" s="3"/>
      <c r="E4583" s="79"/>
      <c r="F4583" s="3"/>
      <c r="G4583" s="77" t="e">
        <f>VLOOKUP($F$1&amp;F4583,定价因子!E:F,2,0)</f>
        <v>#N/A</v>
      </c>
      <c r="H4583" s="3"/>
      <c r="I4583" s="77" t="e">
        <f>VLOOKUP($H$1&amp;H4583,定价因子!E:F,2,0)</f>
        <v>#N/A</v>
      </c>
      <c r="J4583" s="3"/>
      <c r="K4583" s="77" t="e">
        <f>VLOOKUP($J$1&amp;J4583,定价因子!E:F,2,0)</f>
        <v>#N/A</v>
      </c>
      <c r="L4583" s="3"/>
      <c r="M4583" s="77" t="e">
        <f>VLOOKUP($L$1&amp;L4583,定价因子!E:F,2,0)</f>
        <v>#N/A</v>
      </c>
      <c r="N4583" s="3"/>
      <c r="O4583" s="77" t="e">
        <f>VLOOKUP($N$1&amp;N4583,定价因子!E:F,2,0)</f>
        <v>#N/A</v>
      </c>
      <c r="P4583" s="3"/>
      <c r="Q4583" s="55" t="e">
        <f>VLOOKUP($P$1&amp;P4583,定价因子!$E:$F,2,0)</f>
        <v>#N/A</v>
      </c>
      <c r="R4583" s="3"/>
      <c r="S4583" s="77" t="e">
        <f>VLOOKUP($R$1&amp;R4583,定价因子!$E:$F,2,0)</f>
        <v>#N/A</v>
      </c>
      <c r="T4583" s="61"/>
      <c r="U4583" s="63"/>
      <c r="V4583" s="63"/>
      <c r="W4583" s="63"/>
      <c r="X4583" s="3"/>
    </row>
    <row r="4584" spans="1:24">
      <c r="A4584" s="3"/>
      <c r="B4584" s="3"/>
      <c r="C4584" s="3"/>
      <c r="D4584" s="3"/>
      <c r="E4584" s="79"/>
      <c r="F4584" s="3"/>
      <c r="G4584" s="77" t="e">
        <f>VLOOKUP($F$1&amp;F4584,定价因子!E:F,2,0)</f>
        <v>#N/A</v>
      </c>
      <c r="H4584" s="3"/>
      <c r="I4584" s="77" t="e">
        <f>VLOOKUP($H$1&amp;H4584,定价因子!E:F,2,0)</f>
        <v>#N/A</v>
      </c>
      <c r="J4584" s="3"/>
      <c r="K4584" s="77" t="e">
        <f>VLOOKUP($J$1&amp;J4584,定价因子!E:F,2,0)</f>
        <v>#N/A</v>
      </c>
      <c r="L4584" s="3"/>
      <c r="M4584" s="77" t="e">
        <f>VLOOKUP($L$1&amp;L4584,定价因子!E:F,2,0)</f>
        <v>#N/A</v>
      </c>
      <c r="N4584" s="3"/>
      <c r="O4584" s="77" t="e">
        <f>VLOOKUP($N$1&amp;N4584,定价因子!E:F,2,0)</f>
        <v>#N/A</v>
      </c>
      <c r="P4584" s="3"/>
      <c r="Q4584" s="55" t="e">
        <f>VLOOKUP($P$1&amp;P4584,定价因子!$E:$F,2,0)</f>
        <v>#N/A</v>
      </c>
      <c r="R4584" s="3"/>
      <c r="S4584" s="77" t="e">
        <f>VLOOKUP($R$1&amp;R4584,定价因子!$E:$F,2,0)</f>
        <v>#N/A</v>
      </c>
      <c r="T4584" s="61"/>
      <c r="U4584" s="63"/>
      <c r="V4584" s="63"/>
      <c r="W4584" s="63"/>
      <c r="X4584" s="3"/>
    </row>
    <row r="4585" spans="1:24">
      <c r="A4585" s="3"/>
      <c r="B4585" s="3"/>
      <c r="C4585" s="3"/>
      <c r="D4585" s="3"/>
      <c r="E4585" s="79"/>
      <c r="F4585" s="3"/>
      <c r="G4585" s="77" t="e">
        <f>VLOOKUP($F$1&amp;F4585,定价因子!E:F,2,0)</f>
        <v>#N/A</v>
      </c>
      <c r="H4585" s="3"/>
      <c r="I4585" s="77" t="e">
        <f>VLOOKUP($H$1&amp;H4585,定价因子!E:F,2,0)</f>
        <v>#N/A</v>
      </c>
      <c r="J4585" s="3"/>
      <c r="K4585" s="77" t="e">
        <f>VLOOKUP($J$1&amp;J4585,定价因子!E:F,2,0)</f>
        <v>#N/A</v>
      </c>
      <c r="L4585" s="3"/>
      <c r="M4585" s="77" t="e">
        <f>VLOOKUP($L$1&amp;L4585,定价因子!E:F,2,0)</f>
        <v>#N/A</v>
      </c>
      <c r="N4585" s="3"/>
      <c r="O4585" s="77" t="e">
        <f>VLOOKUP($N$1&amp;N4585,定价因子!E:F,2,0)</f>
        <v>#N/A</v>
      </c>
      <c r="P4585" s="3"/>
      <c r="Q4585" s="55" t="e">
        <f>VLOOKUP($P$1&amp;P4585,定价因子!$E:$F,2,0)</f>
        <v>#N/A</v>
      </c>
      <c r="R4585" s="3"/>
      <c r="S4585" s="77" t="e">
        <f>VLOOKUP($R$1&amp;R4585,定价因子!$E:$F,2,0)</f>
        <v>#N/A</v>
      </c>
      <c r="T4585" s="61"/>
      <c r="U4585" s="63"/>
      <c r="V4585" s="63"/>
      <c r="W4585" s="63"/>
      <c r="X4585" s="3"/>
    </row>
    <row r="4586" spans="1:24">
      <c r="A4586" s="3"/>
      <c r="B4586" s="3"/>
      <c r="C4586" s="3"/>
      <c r="D4586" s="3"/>
      <c r="E4586" s="79"/>
      <c r="F4586" s="3"/>
      <c r="G4586" s="77" t="e">
        <f>VLOOKUP($F$1&amp;F4586,定价因子!E:F,2,0)</f>
        <v>#N/A</v>
      </c>
      <c r="H4586" s="3"/>
      <c r="I4586" s="77" t="e">
        <f>VLOOKUP($H$1&amp;H4586,定价因子!E:F,2,0)</f>
        <v>#N/A</v>
      </c>
      <c r="J4586" s="3"/>
      <c r="K4586" s="77" t="e">
        <f>VLOOKUP($J$1&amp;J4586,定价因子!E:F,2,0)</f>
        <v>#N/A</v>
      </c>
      <c r="L4586" s="3"/>
      <c r="M4586" s="77" t="e">
        <f>VLOOKUP($L$1&amp;L4586,定价因子!E:F,2,0)</f>
        <v>#N/A</v>
      </c>
      <c r="N4586" s="3"/>
      <c r="O4586" s="77" t="e">
        <f>VLOOKUP($N$1&amp;N4586,定价因子!E:F,2,0)</f>
        <v>#N/A</v>
      </c>
      <c r="P4586" s="3"/>
      <c r="Q4586" s="55" t="e">
        <f>VLOOKUP($P$1&amp;P4586,定价因子!$E:$F,2,0)</f>
        <v>#N/A</v>
      </c>
      <c r="R4586" s="3"/>
      <c r="S4586" s="77" t="e">
        <f>VLOOKUP($R$1&amp;R4586,定价因子!$E:$F,2,0)</f>
        <v>#N/A</v>
      </c>
      <c r="T4586" s="61"/>
      <c r="U4586" s="63"/>
      <c r="V4586" s="63"/>
      <c r="W4586" s="63"/>
      <c r="X4586" s="3"/>
    </row>
    <row r="4587" spans="1:24">
      <c r="A4587" s="3"/>
      <c r="B4587" s="3"/>
      <c r="C4587" s="3"/>
      <c r="D4587" s="3"/>
      <c r="E4587" s="79"/>
      <c r="F4587" s="3"/>
      <c r="G4587" s="77" t="e">
        <f>VLOOKUP($F$1&amp;F4587,定价因子!E:F,2,0)</f>
        <v>#N/A</v>
      </c>
      <c r="H4587" s="3"/>
      <c r="I4587" s="77" t="e">
        <f>VLOOKUP($H$1&amp;H4587,定价因子!E:F,2,0)</f>
        <v>#N/A</v>
      </c>
      <c r="J4587" s="3"/>
      <c r="K4587" s="77" t="e">
        <f>VLOOKUP($J$1&amp;J4587,定价因子!E:F,2,0)</f>
        <v>#N/A</v>
      </c>
      <c r="L4587" s="3"/>
      <c r="M4587" s="77" t="e">
        <f>VLOOKUP($L$1&amp;L4587,定价因子!E:F,2,0)</f>
        <v>#N/A</v>
      </c>
      <c r="N4587" s="3"/>
      <c r="O4587" s="77" t="e">
        <f>VLOOKUP($N$1&amp;N4587,定价因子!E:F,2,0)</f>
        <v>#N/A</v>
      </c>
      <c r="P4587" s="3"/>
      <c r="Q4587" s="55" t="e">
        <f>VLOOKUP($P$1&amp;P4587,定价因子!$E:$F,2,0)</f>
        <v>#N/A</v>
      </c>
      <c r="R4587" s="3"/>
      <c r="S4587" s="77" t="e">
        <f>VLOOKUP($R$1&amp;R4587,定价因子!$E:$F,2,0)</f>
        <v>#N/A</v>
      </c>
      <c r="T4587" s="61"/>
      <c r="U4587" s="63"/>
      <c r="V4587" s="63"/>
      <c r="W4587" s="63"/>
      <c r="X4587" s="3"/>
    </row>
    <row r="4588" spans="1:24">
      <c r="A4588" s="3"/>
      <c r="B4588" s="3"/>
      <c r="C4588" s="3"/>
      <c r="D4588" s="3"/>
      <c r="E4588" s="79"/>
      <c r="F4588" s="3"/>
      <c r="G4588" s="77" t="e">
        <f>VLOOKUP($F$1&amp;F4588,定价因子!E:F,2,0)</f>
        <v>#N/A</v>
      </c>
      <c r="H4588" s="3"/>
      <c r="I4588" s="77" t="e">
        <f>VLOOKUP($H$1&amp;H4588,定价因子!E:F,2,0)</f>
        <v>#N/A</v>
      </c>
      <c r="J4588" s="3"/>
      <c r="K4588" s="77" t="e">
        <f>VLOOKUP($J$1&amp;J4588,定价因子!E:F,2,0)</f>
        <v>#N/A</v>
      </c>
      <c r="L4588" s="3"/>
      <c r="M4588" s="77" t="e">
        <f>VLOOKUP($L$1&amp;L4588,定价因子!E:F,2,0)</f>
        <v>#N/A</v>
      </c>
      <c r="N4588" s="3"/>
      <c r="O4588" s="77" t="e">
        <f>VLOOKUP($N$1&amp;N4588,定价因子!E:F,2,0)</f>
        <v>#N/A</v>
      </c>
      <c r="P4588" s="3"/>
      <c r="Q4588" s="55" t="e">
        <f>VLOOKUP($P$1&amp;P4588,定价因子!$E:$F,2,0)</f>
        <v>#N/A</v>
      </c>
      <c r="R4588" s="3"/>
      <c r="S4588" s="77" t="e">
        <f>VLOOKUP($R$1&amp;R4588,定价因子!$E:$F,2,0)</f>
        <v>#N/A</v>
      </c>
      <c r="T4588" s="61"/>
      <c r="U4588" s="63"/>
      <c r="V4588" s="63"/>
      <c r="W4588" s="63"/>
      <c r="X4588" s="3"/>
    </row>
    <row r="4589" spans="1:24">
      <c r="A4589" s="3"/>
      <c r="B4589" s="3"/>
      <c r="C4589" s="3"/>
      <c r="D4589" s="3"/>
      <c r="E4589" s="79"/>
      <c r="F4589" s="3"/>
      <c r="G4589" s="77" t="e">
        <f>VLOOKUP($F$1&amp;F4589,定价因子!E:F,2,0)</f>
        <v>#N/A</v>
      </c>
      <c r="H4589" s="3"/>
      <c r="I4589" s="77" t="e">
        <f>VLOOKUP($H$1&amp;H4589,定价因子!E:F,2,0)</f>
        <v>#N/A</v>
      </c>
      <c r="J4589" s="3"/>
      <c r="K4589" s="77" t="e">
        <f>VLOOKUP($J$1&amp;J4589,定价因子!E:F,2,0)</f>
        <v>#N/A</v>
      </c>
      <c r="L4589" s="3"/>
      <c r="M4589" s="77" t="e">
        <f>VLOOKUP($L$1&amp;L4589,定价因子!E:F,2,0)</f>
        <v>#N/A</v>
      </c>
      <c r="N4589" s="3"/>
      <c r="O4589" s="77" t="e">
        <f>VLOOKUP($N$1&amp;N4589,定价因子!E:F,2,0)</f>
        <v>#N/A</v>
      </c>
      <c r="P4589" s="3"/>
      <c r="Q4589" s="55" t="e">
        <f>VLOOKUP($P$1&amp;P4589,定价因子!$E:$F,2,0)</f>
        <v>#N/A</v>
      </c>
      <c r="R4589" s="3"/>
      <c r="S4589" s="77" t="e">
        <f>VLOOKUP($R$1&amp;R4589,定价因子!$E:$F,2,0)</f>
        <v>#N/A</v>
      </c>
      <c r="T4589" s="61"/>
      <c r="U4589" s="63"/>
      <c r="V4589" s="63"/>
      <c r="W4589" s="63"/>
      <c r="X4589" s="3"/>
    </row>
    <row r="4590" spans="1:24">
      <c r="A4590" s="3"/>
      <c r="B4590" s="3"/>
      <c r="C4590" s="3"/>
      <c r="D4590" s="3"/>
      <c r="E4590" s="79"/>
      <c r="F4590" s="3"/>
      <c r="G4590" s="77" t="e">
        <f>VLOOKUP($F$1&amp;F4590,定价因子!E:F,2,0)</f>
        <v>#N/A</v>
      </c>
      <c r="H4590" s="3"/>
      <c r="I4590" s="77" t="e">
        <f>VLOOKUP($H$1&amp;H4590,定价因子!E:F,2,0)</f>
        <v>#N/A</v>
      </c>
      <c r="J4590" s="3"/>
      <c r="K4590" s="77" t="e">
        <f>VLOOKUP($J$1&amp;J4590,定价因子!E:F,2,0)</f>
        <v>#N/A</v>
      </c>
      <c r="L4590" s="3"/>
      <c r="M4590" s="77" t="e">
        <f>VLOOKUP($L$1&amp;L4590,定价因子!E:F,2,0)</f>
        <v>#N/A</v>
      </c>
      <c r="N4590" s="3"/>
      <c r="O4590" s="77" t="e">
        <f>VLOOKUP($N$1&amp;N4590,定价因子!E:F,2,0)</f>
        <v>#N/A</v>
      </c>
      <c r="P4590" s="3"/>
      <c r="Q4590" s="55" t="e">
        <f>VLOOKUP($P$1&amp;P4590,定价因子!$E:$F,2,0)</f>
        <v>#N/A</v>
      </c>
      <c r="R4590" s="3"/>
      <c r="S4590" s="77" t="e">
        <f>VLOOKUP($R$1&amp;R4590,定价因子!$E:$F,2,0)</f>
        <v>#N/A</v>
      </c>
      <c r="T4590" s="61"/>
      <c r="U4590" s="63"/>
      <c r="V4590" s="63"/>
      <c r="W4590" s="63"/>
      <c r="X4590" s="3"/>
    </row>
    <row r="4591" spans="1:24">
      <c r="A4591" s="3"/>
      <c r="B4591" s="3"/>
      <c r="C4591" s="3"/>
      <c r="D4591" s="3"/>
      <c r="E4591" s="79"/>
      <c r="F4591" s="3"/>
      <c r="G4591" s="77" t="e">
        <f>VLOOKUP($F$1&amp;F4591,定价因子!E:F,2,0)</f>
        <v>#N/A</v>
      </c>
      <c r="H4591" s="3"/>
      <c r="I4591" s="77" t="e">
        <f>VLOOKUP($H$1&amp;H4591,定价因子!E:F,2,0)</f>
        <v>#N/A</v>
      </c>
      <c r="J4591" s="3"/>
      <c r="K4591" s="77" t="e">
        <f>VLOOKUP($J$1&amp;J4591,定价因子!E:F,2,0)</f>
        <v>#N/A</v>
      </c>
      <c r="L4591" s="3"/>
      <c r="M4591" s="77" t="e">
        <f>VLOOKUP($L$1&amp;L4591,定价因子!E:F,2,0)</f>
        <v>#N/A</v>
      </c>
      <c r="N4591" s="3"/>
      <c r="O4591" s="77" t="e">
        <f>VLOOKUP($N$1&amp;N4591,定价因子!E:F,2,0)</f>
        <v>#N/A</v>
      </c>
      <c r="P4591" s="3"/>
      <c r="Q4591" s="55" t="e">
        <f>VLOOKUP($P$1&amp;P4591,定价因子!$E:$F,2,0)</f>
        <v>#N/A</v>
      </c>
      <c r="R4591" s="3"/>
      <c r="S4591" s="77" t="e">
        <f>VLOOKUP($R$1&amp;R4591,定价因子!$E:$F,2,0)</f>
        <v>#N/A</v>
      </c>
      <c r="T4591" s="61"/>
      <c r="U4591" s="63"/>
      <c r="V4591" s="63"/>
      <c r="W4591" s="63"/>
      <c r="X4591" s="3"/>
    </row>
    <row r="4592" spans="1:24">
      <c r="A4592" s="3"/>
      <c r="B4592" s="3"/>
      <c r="C4592" s="3"/>
      <c r="D4592" s="3"/>
      <c r="E4592" s="79"/>
      <c r="F4592" s="3"/>
      <c r="G4592" s="77" t="e">
        <f>VLOOKUP($F$1&amp;F4592,定价因子!E:F,2,0)</f>
        <v>#N/A</v>
      </c>
      <c r="H4592" s="3"/>
      <c r="I4592" s="77" t="e">
        <f>VLOOKUP($H$1&amp;H4592,定价因子!E:F,2,0)</f>
        <v>#N/A</v>
      </c>
      <c r="J4592" s="3"/>
      <c r="K4592" s="77" t="e">
        <f>VLOOKUP($J$1&amp;J4592,定价因子!E:F,2,0)</f>
        <v>#N/A</v>
      </c>
      <c r="L4592" s="3"/>
      <c r="M4592" s="77" t="e">
        <f>VLOOKUP($L$1&amp;L4592,定价因子!E:F,2,0)</f>
        <v>#N/A</v>
      </c>
      <c r="N4592" s="3"/>
      <c r="O4592" s="77" t="e">
        <f>VLOOKUP($N$1&amp;N4592,定价因子!E:F,2,0)</f>
        <v>#N/A</v>
      </c>
      <c r="P4592" s="3"/>
      <c r="Q4592" s="55" t="e">
        <f>VLOOKUP($P$1&amp;P4592,定价因子!$E:$F,2,0)</f>
        <v>#N/A</v>
      </c>
      <c r="R4592" s="3"/>
      <c r="S4592" s="77" t="e">
        <f>VLOOKUP($R$1&amp;R4592,定价因子!$E:$F,2,0)</f>
        <v>#N/A</v>
      </c>
      <c r="T4592" s="61"/>
      <c r="U4592" s="63"/>
      <c r="V4592" s="63"/>
      <c r="W4592" s="63"/>
      <c r="X4592" s="3"/>
    </row>
    <row r="4593" spans="1:24">
      <c r="A4593" s="3"/>
      <c r="B4593" s="3"/>
      <c r="C4593" s="3"/>
      <c r="D4593" s="3"/>
      <c r="E4593" s="79"/>
      <c r="F4593" s="3"/>
      <c r="G4593" s="77" t="e">
        <f>VLOOKUP($F$1&amp;F4593,定价因子!E:F,2,0)</f>
        <v>#N/A</v>
      </c>
      <c r="H4593" s="3"/>
      <c r="I4593" s="77" t="e">
        <f>VLOOKUP($H$1&amp;H4593,定价因子!E:F,2,0)</f>
        <v>#N/A</v>
      </c>
      <c r="J4593" s="3"/>
      <c r="K4593" s="77" t="e">
        <f>VLOOKUP($J$1&amp;J4593,定价因子!E:F,2,0)</f>
        <v>#N/A</v>
      </c>
      <c r="L4593" s="3"/>
      <c r="M4593" s="77" t="e">
        <f>VLOOKUP($L$1&amp;L4593,定价因子!E:F,2,0)</f>
        <v>#N/A</v>
      </c>
      <c r="N4593" s="3"/>
      <c r="O4593" s="77" t="e">
        <f>VLOOKUP($N$1&amp;N4593,定价因子!E:F,2,0)</f>
        <v>#N/A</v>
      </c>
      <c r="P4593" s="3"/>
      <c r="Q4593" s="55" t="e">
        <f>VLOOKUP($P$1&amp;P4593,定价因子!$E:$F,2,0)</f>
        <v>#N/A</v>
      </c>
      <c r="R4593" s="3"/>
      <c r="S4593" s="77" t="e">
        <f>VLOOKUP($R$1&amp;R4593,定价因子!$E:$F,2,0)</f>
        <v>#N/A</v>
      </c>
      <c r="T4593" s="61"/>
      <c r="U4593" s="63"/>
      <c r="V4593" s="63"/>
      <c r="W4593" s="63"/>
      <c r="X4593" s="3"/>
    </row>
    <row r="4594" spans="1:24">
      <c r="A4594" s="3"/>
      <c r="B4594" s="3"/>
      <c r="C4594" s="3"/>
      <c r="D4594" s="3"/>
      <c r="E4594" s="79"/>
      <c r="F4594" s="3"/>
      <c r="G4594" s="77" t="e">
        <f>VLOOKUP($F$1&amp;F4594,定价因子!E:F,2,0)</f>
        <v>#N/A</v>
      </c>
      <c r="H4594" s="3"/>
      <c r="I4594" s="77" t="e">
        <f>VLOOKUP($H$1&amp;H4594,定价因子!E:F,2,0)</f>
        <v>#N/A</v>
      </c>
      <c r="J4594" s="3"/>
      <c r="K4594" s="77" t="e">
        <f>VLOOKUP($J$1&amp;J4594,定价因子!E:F,2,0)</f>
        <v>#N/A</v>
      </c>
      <c r="L4594" s="3"/>
      <c r="M4594" s="77" t="e">
        <f>VLOOKUP($L$1&amp;L4594,定价因子!E:F,2,0)</f>
        <v>#N/A</v>
      </c>
      <c r="N4594" s="3"/>
      <c r="O4594" s="77" t="e">
        <f>VLOOKUP($N$1&amp;N4594,定价因子!E:F,2,0)</f>
        <v>#N/A</v>
      </c>
      <c r="P4594" s="3"/>
      <c r="Q4594" s="55" t="e">
        <f>VLOOKUP($P$1&amp;P4594,定价因子!$E:$F,2,0)</f>
        <v>#N/A</v>
      </c>
      <c r="R4594" s="3"/>
      <c r="S4594" s="77" t="e">
        <f>VLOOKUP($R$1&amp;R4594,定价因子!$E:$F,2,0)</f>
        <v>#N/A</v>
      </c>
      <c r="T4594" s="61"/>
      <c r="U4594" s="63"/>
      <c r="V4594" s="63"/>
      <c r="W4594" s="63"/>
      <c r="X4594" s="3"/>
    </row>
    <row r="4595" spans="1:24">
      <c r="A4595" s="3"/>
      <c r="B4595" s="3"/>
      <c r="C4595" s="3"/>
      <c r="D4595" s="3"/>
      <c r="E4595" s="79"/>
      <c r="F4595" s="3"/>
      <c r="G4595" s="77" t="e">
        <f>VLOOKUP($F$1&amp;F4595,定价因子!E:F,2,0)</f>
        <v>#N/A</v>
      </c>
      <c r="H4595" s="3"/>
      <c r="I4595" s="77" t="e">
        <f>VLOOKUP($H$1&amp;H4595,定价因子!E:F,2,0)</f>
        <v>#N/A</v>
      </c>
      <c r="J4595" s="3"/>
      <c r="K4595" s="77" t="e">
        <f>VLOOKUP($J$1&amp;J4595,定价因子!E:F,2,0)</f>
        <v>#N/A</v>
      </c>
      <c r="L4595" s="3"/>
      <c r="M4595" s="77" t="e">
        <f>VLOOKUP($L$1&amp;L4595,定价因子!E:F,2,0)</f>
        <v>#N/A</v>
      </c>
      <c r="N4595" s="3"/>
      <c r="O4595" s="77" t="e">
        <f>VLOOKUP($N$1&amp;N4595,定价因子!E:F,2,0)</f>
        <v>#N/A</v>
      </c>
      <c r="P4595" s="3"/>
      <c r="Q4595" s="55" t="e">
        <f>VLOOKUP($P$1&amp;P4595,定价因子!$E:$F,2,0)</f>
        <v>#N/A</v>
      </c>
      <c r="R4595" s="3"/>
      <c r="S4595" s="77" t="e">
        <f>VLOOKUP($R$1&amp;R4595,定价因子!$E:$F,2,0)</f>
        <v>#N/A</v>
      </c>
      <c r="T4595" s="61"/>
      <c r="U4595" s="63"/>
      <c r="V4595" s="63"/>
      <c r="W4595" s="63"/>
      <c r="X4595" s="3"/>
    </row>
    <row r="4596" spans="1:24">
      <c r="A4596" s="3"/>
      <c r="B4596" s="3"/>
      <c r="C4596" s="3"/>
      <c r="D4596" s="3"/>
      <c r="E4596" s="79"/>
      <c r="F4596" s="3"/>
      <c r="G4596" s="77" t="e">
        <f>VLOOKUP($F$1&amp;F4596,定价因子!E:F,2,0)</f>
        <v>#N/A</v>
      </c>
      <c r="H4596" s="3"/>
      <c r="I4596" s="77" t="e">
        <f>VLOOKUP($H$1&amp;H4596,定价因子!E:F,2,0)</f>
        <v>#N/A</v>
      </c>
      <c r="J4596" s="3"/>
      <c r="K4596" s="77" t="e">
        <f>VLOOKUP($J$1&amp;J4596,定价因子!E:F,2,0)</f>
        <v>#N/A</v>
      </c>
      <c r="L4596" s="3"/>
      <c r="M4596" s="77" t="e">
        <f>VLOOKUP($L$1&amp;L4596,定价因子!E:F,2,0)</f>
        <v>#N/A</v>
      </c>
      <c r="N4596" s="3"/>
      <c r="O4596" s="77" t="e">
        <f>VLOOKUP($N$1&amp;N4596,定价因子!E:F,2,0)</f>
        <v>#N/A</v>
      </c>
      <c r="P4596" s="3"/>
      <c r="Q4596" s="55" t="e">
        <f>VLOOKUP($P$1&amp;P4596,定价因子!$E:$F,2,0)</f>
        <v>#N/A</v>
      </c>
      <c r="R4596" s="3"/>
      <c r="S4596" s="77" t="e">
        <f>VLOOKUP($R$1&amp;R4596,定价因子!$E:$F,2,0)</f>
        <v>#N/A</v>
      </c>
      <c r="T4596" s="61"/>
      <c r="U4596" s="63"/>
      <c r="V4596" s="63"/>
      <c r="W4596" s="63"/>
      <c r="X4596" s="3"/>
    </row>
    <row r="4597" spans="1:24">
      <c r="A4597" s="3"/>
      <c r="B4597" s="3"/>
      <c r="C4597" s="3"/>
      <c r="D4597" s="3"/>
      <c r="E4597" s="79"/>
      <c r="F4597" s="3"/>
      <c r="G4597" s="77" t="e">
        <f>VLOOKUP($F$1&amp;F4597,定价因子!E:F,2,0)</f>
        <v>#N/A</v>
      </c>
      <c r="H4597" s="3"/>
      <c r="I4597" s="77" t="e">
        <f>VLOOKUP($H$1&amp;H4597,定价因子!E:F,2,0)</f>
        <v>#N/A</v>
      </c>
      <c r="J4597" s="3"/>
      <c r="K4597" s="77" t="e">
        <f>VLOOKUP($J$1&amp;J4597,定价因子!E:F,2,0)</f>
        <v>#N/A</v>
      </c>
      <c r="L4597" s="3"/>
      <c r="M4597" s="77" t="e">
        <f>VLOOKUP($L$1&amp;L4597,定价因子!E:F,2,0)</f>
        <v>#N/A</v>
      </c>
      <c r="N4597" s="3"/>
      <c r="O4597" s="77" t="e">
        <f>VLOOKUP($N$1&amp;N4597,定价因子!E:F,2,0)</f>
        <v>#N/A</v>
      </c>
      <c r="P4597" s="3"/>
      <c r="Q4597" s="55" t="e">
        <f>VLOOKUP($P$1&amp;P4597,定价因子!$E:$F,2,0)</f>
        <v>#N/A</v>
      </c>
      <c r="R4597" s="3"/>
      <c r="S4597" s="77" t="e">
        <f>VLOOKUP($R$1&amp;R4597,定价因子!$E:$F,2,0)</f>
        <v>#N/A</v>
      </c>
      <c r="T4597" s="61"/>
      <c r="U4597" s="63"/>
      <c r="V4597" s="63"/>
      <c r="W4597" s="63"/>
      <c r="X4597" s="3"/>
    </row>
    <row r="4598" spans="1:24">
      <c r="A4598" s="3"/>
      <c r="B4598" s="3"/>
      <c r="C4598" s="3"/>
      <c r="D4598" s="3"/>
      <c r="E4598" s="79"/>
      <c r="F4598" s="3"/>
      <c r="G4598" s="77" t="e">
        <f>VLOOKUP($F$1&amp;F4598,定价因子!E:F,2,0)</f>
        <v>#N/A</v>
      </c>
      <c r="H4598" s="3"/>
      <c r="I4598" s="77" t="e">
        <f>VLOOKUP($H$1&amp;H4598,定价因子!E:F,2,0)</f>
        <v>#N/A</v>
      </c>
      <c r="J4598" s="3"/>
      <c r="K4598" s="77" t="e">
        <f>VLOOKUP($J$1&amp;J4598,定价因子!E:F,2,0)</f>
        <v>#N/A</v>
      </c>
      <c r="L4598" s="3"/>
      <c r="M4598" s="77" t="e">
        <f>VLOOKUP($L$1&amp;L4598,定价因子!E:F,2,0)</f>
        <v>#N/A</v>
      </c>
      <c r="N4598" s="3"/>
      <c r="O4598" s="77" t="e">
        <f>VLOOKUP($N$1&amp;N4598,定价因子!E:F,2,0)</f>
        <v>#N/A</v>
      </c>
      <c r="P4598" s="3"/>
      <c r="Q4598" s="55" t="e">
        <f>VLOOKUP($P$1&amp;P4598,定价因子!$E:$F,2,0)</f>
        <v>#N/A</v>
      </c>
      <c r="R4598" s="3"/>
      <c r="S4598" s="77" t="e">
        <f>VLOOKUP($R$1&amp;R4598,定价因子!$E:$F,2,0)</f>
        <v>#N/A</v>
      </c>
      <c r="T4598" s="61"/>
      <c r="U4598" s="63"/>
      <c r="V4598" s="63"/>
      <c r="W4598" s="63"/>
      <c r="X4598" s="3"/>
    </row>
    <row r="4599" spans="1:24">
      <c r="A4599" s="3"/>
      <c r="B4599" s="3"/>
      <c r="C4599" s="3"/>
      <c r="D4599" s="3"/>
      <c r="E4599" s="79"/>
      <c r="F4599" s="3"/>
      <c r="G4599" s="77" t="e">
        <f>VLOOKUP($F$1&amp;F4599,定价因子!E:F,2,0)</f>
        <v>#N/A</v>
      </c>
      <c r="H4599" s="3"/>
      <c r="I4599" s="77" t="e">
        <f>VLOOKUP($H$1&amp;H4599,定价因子!E:F,2,0)</f>
        <v>#N/A</v>
      </c>
      <c r="J4599" s="3"/>
      <c r="K4599" s="77" t="e">
        <f>VLOOKUP($J$1&amp;J4599,定价因子!E:F,2,0)</f>
        <v>#N/A</v>
      </c>
      <c r="L4599" s="3"/>
      <c r="M4599" s="77" t="e">
        <f>VLOOKUP($L$1&amp;L4599,定价因子!E:F,2,0)</f>
        <v>#N/A</v>
      </c>
      <c r="N4599" s="3"/>
      <c r="O4599" s="77" t="e">
        <f>VLOOKUP($N$1&amp;N4599,定价因子!E:F,2,0)</f>
        <v>#N/A</v>
      </c>
      <c r="P4599" s="3"/>
      <c r="Q4599" s="55" t="e">
        <f>VLOOKUP($P$1&amp;P4599,定价因子!$E:$F,2,0)</f>
        <v>#N/A</v>
      </c>
      <c r="R4599" s="3"/>
      <c r="S4599" s="77" t="e">
        <f>VLOOKUP($R$1&amp;R4599,定价因子!$E:$F,2,0)</f>
        <v>#N/A</v>
      </c>
      <c r="T4599" s="61"/>
      <c r="U4599" s="63"/>
      <c r="V4599" s="63"/>
      <c r="W4599" s="63"/>
      <c r="X4599" s="3"/>
    </row>
    <row r="4600" spans="1:24">
      <c r="A4600" s="3"/>
      <c r="B4600" s="3"/>
      <c r="C4600" s="3"/>
      <c r="D4600" s="3"/>
      <c r="E4600" s="79"/>
      <c r="F4600" s="3"/>
      <c r="G4600" s="77" t="e">
        <f>VLOOKUP($F$1&amp;F4600,定价因子!E:F,2,0)</f>
        <v>#N/A</v>
      </c>
      <c r="H4600" s="3"/>
      <c r="I4600" s="77" t="e">
        <f>VLOOKUP($H$1&amp;H4600,定价因子!E:F,2,0)</f>
        <v>#N/A</v>
      </c>
      <c r="J4600" s="3"/>
      <c r="K4600" s="77" t="e">
        <f>VLOOKUP($J$1&amp;J4600,定价因子!E:F,2,0)</f>
        <v>#N/A</v>
      </c>
      <c r="L4600" s="3"/>
      <c r="M4600" s="77" t="e">
        <f>VLOOKUP($L$1&amp;L4600,定价因子!E:F,2,0)</f>
        <v>#N/A</v>
      </c>
      <c r="N4600" s="3"/>
      <c r="O4600" s="77" t="e">
        <f>VLOOKUP($N$1&amp;N4600,定价因子!E:F,2,0)</f>
        <v>#N/A</v>
      </c>
      <c r="P4600" s="3"/>
      <c r="Q4600" s="55" t="e">
        <f>VLOOKUP($P$1&amp;P4600,定价因子!$E:$F,2,0)</f>
        <v>#N/A</v>
      </c>
      <c r="R4600" s="3"/>
      <c r="S4600" s="77" t="e">
        <f>VLOOKUP($R$1&amp;R4600,定价因子!$E:$F,2,0)</f>
        <v>#N/A</v>
      </c>
      <c r="T4600" s="61"/>
      <c r="U4600" s="63"/>
      <c r="V4600" s="63"/>
      <c r="W4600" s="63"/>
      <c r="X4600" s="3"/>
    </row>
    <row r="4601" spans="1:24">
      <c r="A4601" s="3"/>
      <c r="B4601" s="3"/>
      <c r="C4601" s="3"/>
      <c r="D4601" s="3"/>
      <c r="E4601" s="79"/>
      <c r="F4601" s="3"/>
      <c r="G4601" s="77" t="e">
        <f>VLOOKUP($F$1&amp;F4601,定价因子!E:F,2,0)</f>
        <v>#N/A</v>
      </c>
      <c r="H4601" s="3"/>
      <c r="I4601" s="77" t="e">
        <f>VLOOKUP($H$1&amp;H4601,定价因子!E:F,2,0)</f>
        <v>#N/A</v>
      </c>
      <c r="J4601" s="3"/>
      <c r="K4601" s="77" t="e">
        <f>VLOOKUP($J$1&amp;J4601,定价因子!E:F,2,0)</f>
        <v>#N/A</v>
      </c>
      <c r="L4601" s="3"/>
      <c r="M4601" s="77" t="e">
        <f>VLOOKUP($L$1&amp;L4601,定价因子!E:F,2,0)</f>
        <v>#N/A</v>
      </c>
      <c r="N4601" s="3"/>
      <c r="O4601" s="77" t="e">
        <f>VLOOKUP($N$1&amp;N4601,定价因子!E:F,2,0)</f>
        <v>#N/A</v>
      </c>
      <c r="P4601" s="3"/>
      <c r="Q4601" s="55" t="e">
        <f>VLOOKUP($P$1&amp;P4601,定价因子!$E:$F,2,0)</f>
        <v>#N/A</v>
      </c>
      <c r="R4601" s="3"/>
      <c r="S4601" s="77" t="e">
        <f>VLOOKUP($R$1&amp;R4601,定价因子!$E:$F,2,0)</f>
        <v>#N/A</v>
      </c>
      <c r="T4601" s="61"/>
      <c r="U4601" s="63"/>
      <c r="V4601" s="63"/>
      <c r="W4601" s="63"/>
      <c r="X4601" s="3"/>
    </row>
    <row r="4602" spans="1:24">
      <c r="A4602" s="3"/>
      <c r="B4602" s="3"/>
      <c r="C4602" s="3"/>
      <c r="D4602" s="3"/>
      <c r="E4602" s="79"/>
      <c r="F4602" s="3"/>
      <c r="G4602" s="77" t="e">
        <f>VLOOKUP($F$1&amp;F4602,定价因子!E:F,2,0)</f>
        <v>#N/A</v>
      </c>
      <c r="H4602" s="3"/>
      <c r="I4602" s="77" t="e">
        <f>VLOOKUP($H$1&amp;H4602,定价因子!E:F,2,0)</f>
        <v>#N/A</v>
      </c>
      <c r="J4602" s="3"/>
      <c r="K4602" s="77" t="e">
        <f>VLOOKUP($J$1&amp;J4602,定价因子!E:F,2,0)</f>
        <v>#N/A</v>
      </c>
      <c r="L4602" s="3"/>
      <c r="M4602" s="77" t="e">
        <f>VLOOKUP($L$1&amp;L4602,定价因子!E:F,2,0)</f>
        <v>#N/A</v>
      </c>
      <c r="N4602" s="3"/>
      <c r="O4602" s="77" t="e">
        <f>VLOOKUP($N$1&amp;N4602,定价因子!E:F,2,0)</f>
        <v>#N/A</v>
      </c>
      <c r="P4602" s="3"/>
      <c r="Q4602" s="55" t="e">
        <f>VLOOKUP($P$1&amp;P4602,定价因子!$E:$F,2,0)</f>
        <v>#N/A</v>
      </c>
      <c r="R4602" s="3"/>
      <c r="S4602" s="77" t="e">
        <f>VLOOKUP($R$1&amp;R4602,定价因子!$E:$F,2,0)</f>
        <v>#N/A</v>
      </c>
      <c r="T4602" s="61"/>
      <c r="U4602" s="63"/>
      <c r="V4602" s="63"/>
      <c r="W4602" s="63"/>
      <c r="X4602" s="3"/>
    </row>
    <row r="4603" spans="1:24">
      <c r="A4603" s="3"/>
      <c r="B4603" s="3"/>
      <c r="C4603" s="3"/>
      <c r="D4603" s="3"/>
      <c r="E4603" s="79"/>
      <c r="F4603" s="3"/>
      <c r="G4603" s="77" t="e">
        <f>VLOOKUP($F$1&amp;F4603,定价因子!E:F,2,0)</f>
        <v>#N/A</v>
      </c>
      <c r="H4603" s="3"/>
      <c r="I4603" s="77" t="e">
        <f>VLOOKUP($H$1&amp;H4603,定价因子!E:F,2,0)</f>
        <v>#N/A</v>
      </c>
      <c r="J4603" s="3"/>
      <c r="K4603" s="77" t="e">
        <f>VLOOKUP($J$1&amp;J4603,定价因子!E:F,2,0)</f>
        <v>#N/A</v>
      </c>
      <c r="L4603" s="3"/>
      <c r="M4603" s="77" t="e">
        <f>VLOOKUP($L$1&amp;L4603,定价因子!E:F,2,0)</f>
        <v>#N/A</v>
      </c>
      <c r="N4603" s="3"/>
      <c r="O4603" s="77" t="e">
        <f>VLOOKUP($N$1&amp;N4603,定价因子!E:F,2,0)</f>
        <v>#N/A</v>
      </c>
      <c r="P4603" s="3"/>
      <c r="Q4603" s="55" t="e">
        <f>VLOOKUP($P$1&amp;P4603,定价因子!$E:$F,2,0)</f>
        <v>#N/A</v>
      </c>
      <c r="R4603" s="3"/>
      <c r="S4603" s="77" t="e">
        <f>VLOOKUP($R$1&amp;R4603,定价因子!$E:$F,2,0)</f>
        <v>#N/A</v>
      </c>
      <c r="T4603" s="61"/>
      <c r="U4603" s="63"/>
      <c r="V4603" s="63"/>
      <c r="W4603" s="63"/>
      <c r="X4603" s="3"/>
    </row>
    <row r="4604" spans="1:24">
      <c r="A4604" s="3"/>
      <c r="B4604" s="3"/>
      <c r="C4604" s="3"/>
      <c r="D4604" s="3"/>
      <c r="E4604" s="79"/>
      <c r="F4604" s="3"/>
      <c r="G4604" s="77" t="e">
        <f>VLOOKUP($F$1&amp;F4604,定价因子!E:F,2,0)</f>
        <v>#N/A</v>
      </c>
      <c r="H4604" s="3"/>
      <c r="I4604" s="77" t="e">
        <f>VLOOKUP($H$1&amp;H4604,定价因子!E:F,2,0)</f>
        <v>#N/A</v>
      </c>
      <c r="J4604" s="3"/>
      <c r="K4604" s="77" t="e">
        <f>VLOOKUP($J$1&amp;J4604,定价因子!E:F,2,0)</f>
        <v>#N/A</v>
      </c>
      <c r="L4604" s="3"/>
      <c r="M4604" s="77" t="e">
        <f>VLOOKUP($L$1&amp;L4604,定价因子!E:F,2,0)</f>
        <v>#N/A</v>
      </c>
      <c r="N4604" s="3"/>
      <c r="O4604" s="77" t="e">
        <f>VLOOKUP($N$1&amp;N4604,定价因子!E:F,2,0)</f>
        <v>#N/A</v>
      </c>
      <c r="P4604" s="3"/>
      <c r="Q4604" s="55" t="e">
        <f>VLOOKUP($P$1&amp;P4604,定价因子!$E:$F,2,0)</f>
        <v>#N/A</v>
      </c>
      <c r="R4604" s="3"/>
      <c r="S4604" s="77" t="e">
        <f>VLOOKUP($R$1&amp;R4604,定价因子!$E:$F,2,0)</f>
        <v>#N/A</v>
      </c>
      <c r="T4604" s="61"/>
      <c r="U4604" s="63"/>
      <c r="V4604" s="63"/>
      <c r="W4604" s="63"/>
      <c r="X4604" s="3"/>
    </row>
    <row r="4605" spans="1:24">
      <c r="A4605" s="3"/>
      <c r="B4605" s="3"/>
      <c r="C4605" s="3"/>
      <c r="D4605" s="3"/>
      <c r="E4605" s="79"/>
      <c r="F4605" s="3"/>
      <c r="G4605" s="77" t="e">
        <f>VLOOKUP($F$1&amp;F4605,定价因子!E:F,2,0)</f>
        <v>#N/A</v>
      </c>
      <c r="H4605" s="3"/>
      <c r="I4605" s="77" t="e">
        <f>VLOOKUP($H$1&amp;H4605,定价因子!E:F,2,0)</f>
        <v>#N/A</v>
      </c>
      <c r="J4605" s="3"/>
      <c r="K4605" s="77" t="e">
        <f>VLOOKUP($J$1&amp;J4605,定价因子!E:F,2,0)</f>
        <v>#N/A</v>
      </c>
      <c r="L4605" s="3"/>
      <c r="M4605" s="77" t="e">
        <f>VLOOKUP($L$1&amp;L4605,定价因子!E:F,2,0)</f>
        <v>#N/A</v>
      </c>
      <c r="N4605" s="3"/>
      <c r="O4605" s="77" t="e">
        <f>VLOOKUP($N$1&amp;N4605,定价因子!E:F,2,0)</f>
        <v>#N/A</v>
      </c>
      <c r="P4605" s="3"/>
      <c r="Q4605" s="55" t="e">
        <f>VLOOKUP($P$1&amp;P4605,定价因子!$E:$F,2,0)</f>
        <v>#N/A</v>
      </c>
      <c r="R4605" s="3"/>
      <c r="S4605" s="77" t="e">
        <f>VLOOKUP($R$1&amp;R4605,定价因子!$E:$F,2,0)</f>
        <v>#N/A</v>
      </c>
      <c r="T4605" s="61"/>
      <c r="U4605" s="63"/>
      <c r="V4605" s="63"/>
      <c r="W4605" s="63"/>
      <c r="X4605" s="3"/>
    </row>
    <row r="4606" spans="1:24">
      <c r="A4606" s="3"/>
      <c r="B4606" s="3"/>
      <c r="C4606" s="3"/>
      <c r="D4606" s="3"/>
      <c r="E4606" s="79"/>
      <c r="F4606" s="3"/>
      <c r="G4606" s="77" t="e">
        <f>VLOOKUP($F$1&amp;F4606,定价因子!E:F,2,0)</f>
        <v>#N/A</v>
      </c>
      <c r="H4606" s="3"/>
      <c r="I4606" s="77" t="e">
        <f>VLOOKUP($H$1&amp;H4606,定价因子!E:F,2,0)</f>
        <v>#N/A</v>
      </c>
      <c r="J4606" s="3"/>
      <c r="K4606" s="77" t="e">
        <f>VLOOKUP($J$1&amp;J4606,定价因子!E:F,2,0)</f>
        <v>#N/A</v>
      </c>
      <c r="L4606" s="3"/>
      <c r="M4606" s="77" t="e">
        <f>VLOOKUP($L$1&amp;L4606,定价因子!E:F,2,0)</f>
        <v>#N/A</v>
      </c>
      <c r="N4606" s="3"/>
      <c r="O4606" s="77" t="e">
        <f>VLOOKUP($N$1&amp;N4606,定价因子!E:F,2,0)</f>
        <v>#N/A</v>
      </c>
      <c r="P4606" s="3"/>
      <c r="Q4606" s="55" t="e">
        <f>VLOOKUP($P$1&amp;P4606,定价因子!$E:$F,2,0)</f>
        <v>#N/A</v>
      </c>
      <c r="R4606" s="3"/>
      <c r="S4606" s="77" t="e">
        <f>VLOOKUP($R$1&amp;R4606,定价因子!$E:$F,2,0)</f>
        <v>#N/A</v>
      </c>
      <c r="T4606" s="61"/>
      <c r="U4606" s="63"/>
      <c r="V4606" s="63"/>
      <c r="W4606" s="63"/>
      <c r="X4606" s="3"/>
    </row>
    <row r="4607" spans="1:24">
      <c r="A4607" s="3"/>
      <c r="B4607" s="3"/>
      <c r="C4607" s="3"/>
      <c r="D4607" s="3"/>
      <c r="E4607" s="79"/>
      <c r="F4607" s="3"/>
      <c r="G4607" s="77" t="e">
        <f>VLOOKUP($F$1&amp;F4607,定价因子!E:F,2,0)</f>
        <v>#N/A</v>
      </c>
      <c r="H4607" s="3"/>
      <c r="I4607" s="77" t="e">
        <f>VLOOKUP($H$1&amp;H4607,定价因子!E:F,2,0)</f>
        <v>#N/A</v>
      </c>
      <c r="J4607" s="3"/>
      <c r="K4607" s="77" t="e">
        <f>VLOOKUP($J$1&amp;J4607,定价因子!E:F,2,0)</f>
        <v>#N/A</v>
      </c>
      <c r="L4607" s="3"/>
      <c r="M4607" s="77" t="e">
        <f>VLOOKUP($L$1&amp;L4607,定价因子!E:F,2,0)</f>
        <v>#N/A</v>
      </c>
      <c r="N4607" s="3"/>
      <c r="O4607" s="77" t="e">
        <f>VLOOKUP($N$1&amp;N4607,定价因子!E:F,2,0)</f>
        <v>#N/A</v>
      </c>
      <c r="P4607" s="3"/>
      <c r="Q4607" s="55" t="e">
        <f>VLOOKUP($P$1&amp;P4607,定价因子!$E:$F,2,0)</f>
        <v>#N/A</v>
      </c>
      <c r="R4607" s="3"/>
      <c r="S4607" s="77" t="e">
        <f>VLOOKUP($R$1&amp;R4607,定价因子!$E:$F,2,0)</f>
        <v>#N/A</v>
      </c>
      <c r="T4607" s="61"/>
      <c r="U4607" s="63"/>
      <c r="V4607" s="63"/>
      <c r="W4607" s="63"/>
      <c r="X4607" s="3"/>
    </row>
    <row r="4608" spans="1:24">
      <c r="A4608" s="3"/>
      <c r="B4608" s="3"/>
      <c r="C4608" s="3"/>
      <c r="D4608" s="3"/>
      <c r="E4608" s="79"/>
      <c r="F4608" s="3"/>
      <c r="G4608" s="77" t="e">
        <f>VLOOKUP($F$1&amp;F4608,定价因子!E:F,2,0)</f>
        <v>#N/A</v>
      </c>
      <c r="H4608" s="3"/>
      <c r="I4608" s="77" t="e">
        <f>VLOOKUP($H$1&amp;H4608,定价因子!E:F,2,0)</f>
        <v>#N/A</v>
      </c>
      <c r="J4608" s="3"/>
      <c r="K4608" s="77" t="e">
        <f>VLOOKUP($J$1&amp;J4608,定价因子!E:F,2,0)</f>
        <v>#N/A</v>
      </c>
      <c r="L4608" s="3"/>
      <c r="M4608" s="77" t="e">
        <f>VLOOKUP($L$1&amp;L4608,定价因子!E:F,2,0)</f>
        <v>#N/A</v>
      </c>
      <c r="N4608" s="3"/>
      <c r="O4608" s="77" t="e">
        <f>VLOOKUP($N$1&amp;N4608,定价因子!E:F,2,0)</f>
        <v>#N/A</v>
      </c>
      <c r="P4608" s="3"/>
      <c r="Q4608" s="55" t="e">
        <f>VLOOKUP($P$1&amp;P4608,定价因子!$E:$F,2,0)</f>
        <v>#N/A</v>
      </c>
      <c r="R4608" s="3"/>
      <c r="S4608" s="77" t="e">
        <f>VLOOKUP($R$1&amp;R4608,定价因子!$E:$F,2,0)</f>
        <v>#N/A</v>
      </c>
      <c r="T4608" s="61"/>
      <c r="U4608" s="63"/>
      <c r="V4608" s="63"/>
      <c r="W4608" s="63"/>
      <c r="X4608" s="3"/>
    </row>
    <row r="4609" spans="1:24">
      <c r="A4609" s="3"/>
      <c r="B4609" s="3"/>
      <c r="C4609" s="3"/>
      <c r="D4609" s="3"/>
      <c r="E4609" s="79"/>
      <c r="F4609" s="3"/>
      <c r="G4609" s="77" t="e">
        <f>VLOOKUP($F$1&amp;F4609,定价因子!E:F,2,0)</f>
        <v>#N/A</v>
      </c>
      <c r="H4609" s="3"/>
      <c r="I4609" s="77" t="e">
        <f>VLOOKUP($H$1&amp;H4609,定价因子!E:F,2,0)</f>
        <v>#N/A</v>
      </c>
      <c r="J4609" s="3"/>
      <c r="K4609" s="77" t="e">
        <f>VLOOKUP($J$1&amp;J4609,定价因子!E:F,2,0)</f>
        <v>#N/A</v>
      </c>
      <c r="L4609" s="3"/>
      <c r="M4609" s="77" t="e">
        <f>VLOOKUP($L$1&amp;L4609,定价因子!E:F,2,0)</f>
        <v>#N/A</v>
      </c>
      <c r="N4609" s="3"/>
      <c r="O4609" s="77" t="e">
        <f>VLOOKUP($N$1&amp;N4609,定价因子!E:F,2,0)</f>
        <v>#N/A</v>
      </c>
      <c r="P4609" s="3"/>
      <c r="Q4609" s="55" t="e">
        <f>VLOOKUP($P$1&amp;P4609,定价因子!$E:$F,2,0)</f>
        <v>#N/A</v>
      </c>
      <c r="R4609" s="3"/>
      <c r="S4609" s="77" t="e">
        <f>VLOOKUP($R$1&amp;R4609,定价因子!$E:$F,2,0)</f>
        <v>#N/A</v>
      </c>
      <c r="T4609" s="61"/>
      <c r="U4609" s="63"/>
      <c r="V4609" s="63"/>
      <c r="W4609" s="63"/>
      <c r="X4609" s="3"/>
    </row>
    <row r="4610" spans="1:24">
      <c r="A4610" s="3"/>
      <c r="B4610" s="3"/>
      <c r="C4610" s="3"/>
      <c r="D4610" s="3"/>
      <c r="E4610" s="79"/>
      <c r="F4610" s="3"/>
      <c r="G4610" s="77" t="e">
        <f>VLOOKUP($F$1&amp;F4610,定价因子!E:F,2,0)</f>
        <v>#N/A</v>
      </c>
      <c r="H4610" s="3"/>
      <c r="I4610" s="77" t="e">
        <f>VLOOKUP($H$1&amp;H4610,定价因子!E:F,2,0)</f>
        <v>#N/A</v>
      </c>
      <c r="J4610" s="3"/>
      <c r="K4610" s="77" t="e">
        <f>VLOOKUP($J$1&amp;J4610,定价因子!E:F,2,0)</f>
        <v>#N/A</v>
      </c>
      <c r="L4610" s="3"/>
      <c r="M4610" s="77" t="e">
        <f>VLOOKUP($L$1&amp;L4610,定价因子!E:F,2,0)</f>
        <v>#N/A</v>
      </c>
      <c r="N4610" s="3"/>
      <c r="O4610" s="77" t="e">
        <f>VLOOKUP($N$1&amp;N4610,定价因子!E:F,2,0)</f>
        <v>#N/A</v>
      </c>
      <c r="P4610" s="3"/>
      <c r="Q4610" s="55" t="e">
        <f>VLOOKUP($P$1&amp;P4610,定价因子!$E:$F,2,0)</f>
        <v>#N/A</v>
      </c>
      <c r="R4610" s="3"/>
      <c r="S4610" s="77" t="e">
        <f>VLOOKUP($R$1&amp;R4610,定价因子!$E:$F,2,0)</f>
        <v>#N/A</v>
      </c>
      <c r="T4610" s="61"/>
      <c r="U4610" s="63"/>
      <c r="V4610" s="63"/>
      <c r="W4610" s="63"/>
      <c r="X4610" s="3"/>
    </row>
    <row r="4611" spans="1:24">
      <c r="A4611" s="3"/>
      <c r="B4611" s="3"/>
      <c r="C4611" s="3"/>
      <c r="D4611" s="3"/>
      <c r="E4611" s="79"/>
      <c r="F4611" s="3"/>
      <c r="G4611" s="77" t="e">
        <f>VLOOKUP($F$1&amp;F4611,定价因子!E:F,2,0)</f>
        <v>#N/A</v>
      </c>
      <c r="H4611" s="3"/>
      <c r="I4611" s="77" t="e">
        <f>VLOOKUP($H$1&amp;H4611,定价因子!E:F,2,0)</f>
        <v>#N/A</v>
      </c>
      <c r="J4611" s="3"/>
      <c r="K4611" s="77" t="e">
        <f>VLOOKUP($J$1&amp;J4611,定价因子!E:F,2,0)</f>
        <v>#N/A</v>
      </c>
      <c r="L4611" s="3"/>
      <c r="M4611" s="77" t="e">
        <f>VLOOKUP($L$1&amp;L4611,定价因子!E:F,2,0)</f>
        <v>#N/A</v>
      </c>
      <c r="N4611" s="3"/>
      <c r="O4611" s="77" t="e">
        <f>VLOOKUP($N$1&amp;N4611,定价因子!E:F,2,0)</f>
        <v>#N/A</v>
      </c>
      <c r="P4611" s="3"/>
      <c r="Q4611" s="55" t="e">
        <f>VLOOKUP($P$1&amp;P4611,定价因子!$E:$F,2,0)</f>
        <v>#N/A</v>
      </c>
      <c r="R4611" s="3"/>
      <c r="S4611" s="77" t="e">
        <f>VLOOKUP($R$1&amp;R4611,定价因子!$E:$F,2,0)</f>
        <v>#N/A</v>
      </c>
      <c r="T4611" s="61"/>
      <c r="U4611" s="63"/>
      <c r="V4611" s="63"/>
      <c r="W4611" s="63"/>
      <c r="X4611" s="3"/>
    </row>
    <row r="4612" spans="1:24">
      <c r="A4612" s="3"/>
      <c r="B4612" s="3"/>
      <c r="C4612" s="3"/>
      <c r="D4612" s="3"/>
      <c r="E4612" s="79"/>
      <c r="F4612" s="3"/>
      <c r="G4612" s="77" t="e">
        <f>VLOOKUP($F$1&amp;F4612,定价因子!E:F,2,0)</f>
        <v>#N/A</v>
      </c>
      <c r="H4612" s="3"/>
      <c r="I4612" s="77" t="e">
        <f>VLOOKUP($H$1&amp;H4612,定价因子!E:F,2,0)</f>
        <v>#N/A</v>
      </c>
      <c r="J4612" s="3"/>
      <c r="K4612" s="77" t="e">
        <f>VLOOKUP($J$1&amp;J4612,定价因子!E:F,2,0)</f>
        <v>#N/A</v>
      </c>
      <c r="L4612" s="3"/>
      <c r="M4612" s="77" t="e">
        <f>VLOOKUP($L$1&amp;L4612,定价因子!E:F,2,0)</f>
        <v>#N/A</v>
      </c>
      <c r="N4612" s="3"/>
      <c r="O4612" s="77" t="e">
        <f>VLOOKUP($N$1&amp;N4612,定价因子!E:F,2,0)</f>
        <v>#N/A</v>
      </c>
      <c r="P4612" s="3"/>
      <c r="Q4612" s="55" t="e">
        <f>VLOOKUP($P$1&amp;P4612,定价因子!$E:$F,2,0)</f>
        <v>#N/A</v>
      </c>
      <c r="R4612" s="3"/>
      <c r="S4612" s="77" t="e">
        <f>VLOOKUP($R$1&amp;R4612,定价因子!$E:$F,2,0)</f>
        <v>#N/A</v>
      </c>
      <c r="T4612" s="61"/>
      <c r="U4612" s="63"/>
      <c r="V4612" s="63"/>
      <c r="W4612" s="63"/>
      <c r="X4612" s="3"/>
    </row>
    <row r="4613" spans="1:24">
      <c r="A4613" s="3"/>
      <c r="B4613" s="3"/>
      <c r="C4613" s="3"/>
      <c r="D4613" s="3"/>
      <c r="E4613" s="79"/>
      <c r="F4613" s="3"/>
      <c r="G4613" s="77" t="e">
        <f>VLOOKUP($F$1&amp;F4613,定价因子!E:F,2,0)</f>
        <v>#N/A</v>
      </c>
      <c r="H4613" s="3"/>
      <c r="I4613" s="77" t="e">
        <f>VLOOKUP($H$1&amp;H4613,定价因子!E:F,2,0)</f>
        <v>#N/A</v>
      </c>
      <c r="J4613" s="3"/>
      <c r="K4613" s="77" t="e">
        <f>VLOOKUP($J$1&amp;J4613,定价因子!E:F,2,0)</f>
        <v>#N/A</v>
      </c>
      <c r="L4613" s="3"/>
      <c r="M4613" s="77" t="e">
        <f>VLOOKUP($L$1&amp;L4613,定价因子!E:F,2,0)</f>
        <v>#N/A</v>
      </c>
      <c r="N4613" s="3"/>
      <c r="O4613" s="77" t="e">
        <f>VLOOKUP($N$1&amp;N4613,定价因子!E:F,2,0)</f>
        <v>#N/A</v>
      </c>
      <c r="P4613" s="3"/>
      <c r="Q4613" s="55" t="e">
        <f>VLOOKUP($P$1&amp;P4613,定价因子!$E:$F,2,0)</f>
        <v>#N/A</v>
      </c>
      <c r="R4613" s="3"/>
      <c r="S4613" s="77" t="e">
        <f>VLOOKUP($R$1&amp;R4613,定价因子!$E:$F,2,0)</f>
        <v>#N/A</v>
      </c>
      <c r="T4613" s="61"/>
      <c r="U4613" s="63"/>
      <c r="V4613" s="63"/>
      <c r="W4613" s="63"/>
      <c r="X4613" s="3"/>
    </row>
    <row r="4614" spans="1:24">
      <c r="A4614" s="3"/>
      <c r="B4614" s="3"/>
      <c r="C4614" s="3"/>
      <c r="D4614" s="3"/>
      <c r="E4614" s="79"/>
      <c r="F4614" s="3"/>
      <c r="G4614" s="77" t="e">
        <f>VLOOKUP($F$1&amp;F4614,定价因子!E:F,2,0)</f>
        <v>#N/A</v>
      </c>
      <c r="H4614" s="3"/>
      <c r="I4614" s="77" t="e">
        <f>VLOOKUP($H$1&amp;H4614,定价因子!E:F,2,0)</f>
        <v>#N/A</v>
      </c>
      <c r="J4614" s="3"/>
      <c r="K4614" s="77" t="e">
        <f>VLOOKUP($J$1&amp;J4614,定价因子!E:F,2,0)</f>
        <v>#N/A</v>
      </c>
      <c r="L4614" s="3"/>
      <c r="M4614" s="77" t="e">
        <f>VLOOKUP($L$1&amp;L4614,定价因子!E:F,2,0)</f>
        <v>#N/A</v>
      </c>
      <c r="N4614" s="3"/>
      <c r="O4614" s="77" t="e">
        <f>VLOOKUP($N$1&amp;N4614,定价因子!E:F,2,0)</f>
        <v>#N/A</v>
      </c>
      <c r="P4614" s="3"/>
      <c r="Q4614" s="55" t="e">
        <f>VLOOKUP($P$1&amp;P4614,定价因子!$E:$F,2,0)</f>
        <v>#N/A</v>
      </c>
      <c r="R4614" s="3"/>
      <c r="S4614" s="77" t="e">
        <f>VLOOKUP($R$1&amp;R4614,定价因子!$E:$F,2,0)</f>
        <v>#N/A</v>
      </c>
      <c r="T4614" s="61"/>
      <c r="U4614" s="63"/>
      <c r="V4614" s="63"/>
      <c r="W4614" s="63"/>
      <c r="X4614" s="3"/>
    </row>
    <row r="4615" spans="1:24">
      <c r="A4615" s="3"/>
      <c r="B4615" s="3"/>
      <c r="C4615" s="3"/>
      <c r="D4615" s="3"/>
      <c r="E4615" s="79"/>
      <c r="F4615" s="3"/>
      <c r="G4615" s="77" t="e">
        <f>VLOOKUP($F$1&amp;F4615,定价因子!E:F,2,0)</f>
        <v>#N/A</v>
      </c>
      <c r="H4615" s="3"/>
      <c r="I4615" s="77" t="e">
        <f>VLOOKUP($H$1&amp;H4615,定价因子!E:F,2,0)</f>
        <v>#N/A</v>
      </c>
      <c r="J4615" s="3"/>
      <c r="K4615" s="77" t="e">
        <f>VLOOKUP($J$1&amp;J4615,定价因子!E:F,2,0)</f>
        <v>#N/A</v>
      </c>
      <c r="L4615" s="3"/>
      <c r="M4615" s="77" t="e">
        <f>VLOOKUP($L$1&amp;L4615,定价因子!E:F,2,0)</f>
        <v>#N/A</v>
      </c>
      <c r="N4615" s="3"/>
      <c r="O4615" s="77" t="e">
        <f>VLOOKUP($N$1&amp;N4615,定价因子!E:F,2,0)</f>
        <v>#N/A</v>
      </c>
      <c r="P4615" s="3"/>
      <c r="Q4615" s="55" t="e">
        <f>VLOOKUP($P$1&amp;P4615,定价因子!$E:$F,2,0)</f>
        <v>#N/A</v>
      </c>
      <c r="R4615" s="3"/>
      <c r="S4615" s="77" t="e">
        <f>VLOOKUP($R$1&amp;R4615,定价因子!$E:$F,2,0)</f>
        <v>#N/A</v>
      </c>
      <c r="T4615" s="61"/>
      <c r="U4615" s="63"/>
      <c r="V4615" s="63"/>
      <c r="W4615" s="63"/>
      <c r="X4615" s="3"/>
    </row>
    <row r="4616" spans="1:24">
      <c r="A4616" s="3"/>
      <c r="B4616" s="3"/>
      <c r="C4616" s="3"/>
      <c r="D4616" s="3"/>
      <c r="E4616" s="79"/>
      <c r="F4616" s="3"/>
      <c r="G4616" s="77" t="e">
        <f>VLOOKUP($F$1&amp;F4616,定价因子!E:F,2,0)</f>
        <v>#N/A</v>
      </c>
      <c r="H4616" s="3"/>
      <c r="I4616" s="77" t="e">
        <f>VLOOKUP($H$1&amp;H4616,定价因子!E:F,2,0)</f>
        <v>#N/A</v>
      </c>
      <c r="J4616" s="3"/>
      <c r="K4616" s="77" t="e">
        <f>VLOOKUP($J$1&amp;J4616,定价因子!E:F,2,0)</f>
        <v>#N/A</v>
      </c>
      <c r="L4616" s="3"/>
      <c r="M4616" s="77" t="e">
        <f>VLOOKUP($L$1&amp;L4616,定价因子!E:F,2,0)</f>
        <v>#N/A</v>
      </c>
      <c r="N4616" s="3"/>
      <c r="O4616" s="77" t="e">
        <f>VLOOKUP($N$1&amp;N4616,定价因子!E:F,2,0)</f>
        <v>#N/A</v>
      </c>
      <c r="P4616" s="3"/>
      <c r="Q4616" s="55" t="e">
        <f>VLOOKUP($P$1&amp;P4616,定价因子!$E:$F,2,0)</f>
        <v>#N/A</v>
      </c>
      <c r="R4616" s="3"/>
      <c r="S4616" s="77" t="e">
        <f>VLOOKUP($R$1&amp;R4616,定价因子!$E:$F,2,0)</f>
        <v>#N/A</v>
      </c>
      <c r="T4616" s="61"/>
      <c r="U4616" s="63"/>
      <c r="V4616" s="63"/>
      <c r="W4616" s="63"/>
      <c r="X4616" s="3"/>
    </row>
    <row r="4617" spans="1:24">
      <c r="A4617" s="3"/>
      <c r="B4617" s="3"/>
      <c r="C4617" s="3"/>
      <c r="D4617" s="3"/>
      <c r="E4617" s="79"/>
      <c r="F4617" s="3"/>
      <c r="G4617" s="77" t="e">
        <f>VLOOKUP($F$1&amp;F4617,定价因子!E:F,2,0)</f>
        <v>#N/A</v>
      </c>
      <c r="H4617" s="3"/>
      <c r="I4617" s="77" t="e">
        <f>VLOOKUP($H$1&amp;H4617,定价因子!E:F,2,0)</f>
        <v>#N/A</v>
      </c>
      <c r="J4617" s="3"/>
      <c r="K4617" s="77" t="e">
        <f>VLOOKUP($J$1&amp;J4617,定价因子!E:F,2,0)</f>
        <v>#N/A</v>
      </c>
      <c r="L4617" s="3"/>
      <c r="M4617" s="77" t="e">
        <f>VLOOKUP($L$1&amp;L4617,定价因子!E:F,2,0)</f>
        <v>#N/A</v>
      </c>
      <c r="N4617" s="3"/>
      <c r="O4617" s="77" t="e">
        <f>VLOOKUP($N$1&amp;N4617,定价因子!E:F,2,0)</f>
        <v>#N/A</v>
      </c>
      <c r="P4617" s="3"/>
      <c r="Q4617" s="55" t="e">
        <f>VLOOKUP($P$1&amp;P4617,定价因子!$E:$F,2,0)</f>
        <v>#N/A</v>
      </c>
      <c r="R4617" s="3"/>
      <c r="S4617" s="77" t="e">
        <f>VLOOKUP($R$1&amp;R4617,定价因子!$E:$F,2,0)</f>
        <v>#N/A</v>
      </c>
      <c r="T4617" s="61"/>
      <c r="U4617" s="63"/>
      <c r="V4617" s="63"/>
      <c r="W4617" s="63"/>
      <c r="X4617" s="3"/>
    </row>
    <row r="4618" spans="1:24">
      <c r="A4618" s="3"/>
      <c r="B4618" s="3"/>
      <c r="C4618" s="3"/>
      <c r="D4618" s="3"/>
      <c r="E4618" s="79"/>
      <c r="F4618" s="3"/>
      <c r="G4618" s="77" t="e">
        <f>VLOOKUP($F$1&amp;F4618,定价因子!E:F,2,0)</f>
        <v>#N/A</v>
      </c>
      <c r="H4618" s="3"/>
      <c r="I4618" s="77" t="e">
        <f>VLOOKUP($H$1&amp;H4618,定价因子!E:F,2,0)</f>
        <v>#N/A</v>
      </c>
      <c r="J4618" s="3"/>
      <c r="K4618" s="77" t="e">
        <f>VLOOKUP($J$1&amp;J4618,定价因子!E:F,2,0)</f>
        <v>#N/A</v>
      </c>
      <c r="L4618" s="3"/>
      <c r="M4618" s="77" t="e">
        <f>VLOOKUP($L$1&amp;L4618,定价因子!E:F,2,0)</f>
        <v>#N/A</v>
      </c>
      <c r="N4618" s="3"/>
      <c r="O4618" s="77" t="e">
        <f>VLOOKUP($N$1&amp;N4618,定价因子!E:F,2,0)</f>
        <v>#N/A</v>
      </c>
      <c r="P4618" s="3"/>
      <c r="Q4618" s="55" t="e">
        <f>VLOOKUP($P$1&amp;P4618,定价因子!$E:$F,2,0)</f>
        <v>#N/A</v>
      </c>
      <c r="R4618" s="3"/>
      <c r="S4618" s="77" t="e">
        <f>VLOOKUP($R$1&amp;R4618,定价因子!$E:$F,2,0)</f>
        <v>#N/A</v>
      </c>
      <c r="T4618" s="61"/>
      <c r="U4618" s="63"/>
      <c r="V4618" s="63"/>
      <c r="W4618" s="63"/>
      <c r="X4618" s="3"/>
    </row>
    <row r="4619" spans="1:24">
      <c r="A4619" s="3"/>
      <c r="B4619" s="3"/>
      <c r="C4619" s="3"/>
      <c r="D4619" s="3"/>
      <c r="E4619" s="79"/>
      <c r="F4619" s="3"/>
      <c r="G4619" s="77" t="e">
        <f>VLOOKUP($F$1&amp;F4619,定价因子!E:F,2,0)</f>
        <v>#N/A</v>
      </c>
      <c r="H4619" s="3"/>
      <c r="I4619" s="77" t="e">
        <f>VLOOKUP($H$1&amp;H4619,定价因子!E:F,2,0)</f>
        <v>#N/A</v>
      </c>
      <c r="J4619" s="3"/>
      <c r="K4619" s="77" t="e">
        <f>VLOOKUP($J$1&amp;J4619,定价因子!E:F,2,0)</f>
        <v>#N/A</v>
      </c>
      <c r="L4619" s="3"/>
      <c r="M4619" s="77" t="e">
        <f>VLOOKUP($L$1&amp;L4619,定价因子!E:F,2,0)</f>
        <v>#N/A</v>
      </c>
      <c r="N4619" s="3"/>
      <c r="O4619" s="77" t="e">
        <f>VLOOKUP($N$1&amp;N4619,定价因子!E:F,2,0)</f>
        <v>#N/A</v>
      </c>
      <c r="P4619" s="3"/>
      <c r="Q4619" s="55" t="e">
        <f>VLOOKUP($P$1&amp;P4619,定价因子!$E:$F,2,0)</f>
        <v>#N/A</v>
      </c>
      <c r="R4619" s="3"/>
      <c r="S4619" s="77" t="e">
        <f>VLOOKUP($R$1&amp;R4619,定价因子!$E:$F,2,0)</f>
        <v>#N/A</v>
      </c>
      <c r="T4619" s="61"/>
      <c r="U4619" s="63"/>
      <c r="V4619" s="63"/>
      <c r="W4619" s="63"/>
      <c r="X4619" s="3"/>
    </row>
    <row r="4620" spans="1:24">
      <c r="A4620" s="3"/>
      <c r="B4620" s="3"/>
      <c r="C4620" s="3"/>
      <c r="D4620" s="3"/>
      <c r="E4620" s="79"/>
      <c r="F4620" s="3"/>
      <c r="G4620" s="77" t="e">
        <f>VLOOKUP($F$1&amp;F4620,定价因子!E:F,2,0)</f>
        <v>#N/A</v>
      </c>
      <c r="H4620" s="3"/>
      <c r="I4620" s="77" t="e">
        <f>VLOOKUP($H$1&amp;H4620,定价因子!E:F,2,0)</f>
        <v>#N/A</v>
      </c>
      <c r="J4620" s="3"/>
      <c r="K4620" s="77" t="e">
        <f>VLOOKUP($J$1&amp;J4620,定价因子!E:F,2,0)</f>
        <v>#N/A</v>
      </c>
      <c r="L4620" s="3"/>
      <c r="M4620" s="77" t="e">
        <f>VLOOKUP($L$1&amp;L4620,定价因子!E:F,2,0)</f>
        <v>#N/A</v>
      </c>
      <c r="N4620" s="3"/>
      <c r="O4620" s="77" t="e">
        <f>VLOOKUP($N$1&amp;N4620,定价因子!E:F,2,0)</f>
        <v>#N/A</v>
      </c>
      <c r="P4620" s="3"/>
      <c r="Q4620" s="55" t="e">
        <f>VLOOKUP($P$1&amp;P4620,定价因子!$E:$F,2,0)</f>
        <v>#N/A</v>
      </c>
      <c r="R4620" s="3"/>
      <c r="S4620" s="77" t="e">
        <f>VLOOKUP($R$1&amp;R4620,定价因子!$E:$F,2,0)</f>
        <v>#N/A</v>
      </c>
      <c r="T4620" s="61"/>
      <c r="U4620" s="63"/>
      <c r="V4620" s="63"/>
      <c r="W4620" s="63"/>
      <c r="X4620" s="3"/>
    </row>
    <row r="4621" spans="1:24">
      <c r="A4621" s="3"/>
      <c r="B4621" s="3"/>
      <c r="C4621" s="3"/>
      <c r="D4621" s="3"/>
      <c r="E4621" s="79"/>
      <c r="F4621" s="3"/>
      <c r="G4621" s="77" t="e">
        <f>VLOOKUP($F$1&amp;F4621,定价因子!E:F,2,0)</f>
        <v>#N/A</v>
      </c>
      <c r="H4621" s="3"/>
      <c r="I4621" s="77" t="e">
        <f>VLOOKUP($H$1&amp;H4621,定价因子!E:F,2,0)</f>
        <v>#N/A</v>
      </c>
      <c r="J4621" s="3"/>
      <c r="K4621" s="77" t="e">
        <f>VLOOKUP($J$1&amp;J4621,定价因子!E:F,2,0)</f>
        <v>#N/A</v>
      </c>
      <c r="L4621" s="3"/>
      <c r="M4621" s="77" t="e">
        <f>VLOOKUP($L$1&amp;L4621,定价因子!E:F,2,0)</f>
        <v>#N/A</v>
      </c>
      <c r="N4621" s="3"/>
      <c r="O4621" s="77" t="e">
        <f>VLOOKUP($N$1&amp;N4621,定价因子!E:F,2,0)</f>
        <v>#N/A</v>
      </c>
      <c r="P4621" s="3"/>
      <c r="Q4621" s="55" t="e">
        <f>VLOOKUP($P$1&amp;P4621,定价因子!$E:$F,2,0)</f>
        <v>#N/A</v>
      </c>
      <c r="R4621" s="3"/>
      <c r="S4621" s="77" t="e">
        <f>VLOOKUP($R$1&amp;R4621,定价因子!$E:$F,2,0)</f>
        <v>#N/A</v>
      </c>
      <c r="T4621" s="61"/>
      <c r="U4621" s="63"/>
      <c r="V4621" s="63"/>
      <c r="W4621" s="63"/>
      <c r="X4621" s="3"/>
    </row>
    <row r="4622" spans="1:24">
      <c r="A4622" s="3"/>
      <c r="B4622" s="3"/>
      <c r="C4622" s="3"/>
      <c r="D4622" s="3"/>
      <c r="E4622" s="79"/>
      <c r="F4622" s="3"/>
      <c r="G4622" s="77" t="e">
        <f>VLOOKUP($F$1&amp;F4622,定价因子!E:F,2,0)</f>
        <v>#N/A</v>
      </c>
      <c r="H4622" s="3"/>
      <c r="I4622" s="77" t="e">
        <f>VLOOKUP($H$1&amp;H4622,定价因子!E:F,2,0)</f>
        <v>#N/A</v>
      </c>
      <c r="J4622" s="3"/>
      <c r="K4622" s="77" t="e">
        <f>VLOOKUP($J$1&amp;J4622,定价因子!E:F,2,0)</f>
        <v>#N/A</v>
      </c>
      <c r="L4622" s="3"/>
      <c r="M4622" s="77" t="e">
        <f>VLOOKUP($L$1&amp;L4622,定价因子!E:F,2,0)</f>
        <v>#N/A</v>
      </c>
      <c r="N4622" s="3"/>
      <c r="O4622" s="77" t="e">
        <f>VLOOKUP($N$1&amp;N4622,定价因子!E:F,2,0)</f>
        <v>#N/A</v>
      </c>
      <c r="P4622" s="3"/>
      <c r="Q4622" s="55" t="e">
        <f>VLOOKUP($P$1&amp;P4622,定价因子!$E:$F,2,0)</f>
        <v>#N/A</v>
      </c>
      <c r="R4622" s="3"/>
      <c r="S4622" s="77" t="e">
        <f>VLOOKUP($R$1&amp;R4622,定价因子!$E:$F,2,0)</f>
        <v>#N/A</v>
      </c>
      <c r="T4622" s="61"/>
      <c r="U4622" s="63"/>
      <c r="V4622" s="63"/>
      <c r="W4622" s="63"/>
      <c r="X4622" s="3"/>
    </row>
    <row r="4623" spans="1:24">
      <c r="A4623" s="3"/>
      <c r="B4623" s="3"/>
      <c r="C4623" s="3"/>
      <c r="D4623" s="3"/>
      <c r="E4623" s="79"/>
      <c r="F4623" s="3"/>
      <c r="G4623" s="77" t="e">
        <f>VLOOKUP($F$1&amp;F4623,定价因子!E:F,2,0)</f>
        <v>#N/A</v>
      </c>
      <c r="H4623" s="3"/>
      <c r="I4623" s="77" t="e">
        <f>VLOOKUP($H$1&amp;H4623,定价因子!E:F,2,0)</f>
        <v>#N/A</v>
      </c>
      <c r="J4623" s="3"/>
      <c r="K4623" s="77" t="e">
        <f>VLOOKUP($J$1&amp;J4623,定价因子!E:F,2,0)</f>
        <v>#N/A</v>
      </c>
      <c r="L4623" s="3"/>
      <c r="M4623" s="77" t="e">
        <f>VLOOKUP($L$1&amp;L4623,定价因子!E:F,2,0)</f>
        <v>#N/A</v>
      </c>
      <c r="N4623" s="3"/>
      <c r="O4623" s="77" t="e">
        <f>VLOOKUP($N$1&amp;N4623,定价因子!E:F,2,0)</f>
        <v>#N/A</v>
      </c>
      <c r="P4623" s="3"/>
      <c r="Q4623" s="55" t="e">
        <f>VLOOKUP($P$1&amp;P4623,定价因子!$E:$F,2,0)</f>
        <v>#N/A</v>
      </c>
      <c r="R4623" s="3"/>
      <c r="S4623" s="77" t="e">
        <f>VLOOKUP($R$1&amp;R4623,定价因子!$E:$F,2,0)</f>
        <v>#N/A</v>
      </c>
      <c r="T4623" s="61"/>
      <c r="U4623" s="63"/>
      <c r="V4623" s="63"/>
      <c r="W4623" s="63"/>
      <c r="X4623" s="3"/>
    </row>
    <row r="4624" spans="1:24">
      <c r="A4624" s="3"/>
      <c r="B4624" s="3"/>
      <c r="C4624" s="3"/>
      <c r="D4624" s="3"/>
      <c r="E4624" s="79"/>
      <c r="F4624" s="3"/>
      <c r="G4624" s="77" t="e">
        <f>VLOOKUP($F$1&amp;F4624,定价因子!E:F,2,0)</f>
        <v>#N/A</v>
      </c>
      <c r="H4624" s="3"/>
      <c r="I4624" s="77" t="e">
        <f>VLOOKUP($H$1&amp;H4624,定价因子!E:F,2,0)</f>
        <v>#N/A</v>
      </c>
      <c r="J4624" s="3"/>
      <c r="K4624" s="77" t="e">
        <f>VLOOKUP($J$1&amp;J4624,定价因子!E:F,2,0)</f>
        <v>#N/A</v>
      </c>
      <c r="L4624" s="3"/>
      <c r="M4624" s="77" t="e">
        <f>VLOOKUP($L$1&amp;L4624,定价因子!E:F,2,0)</f>
        <v>#N/A</v>
      </c>
      <c r="N4624" s="3"/>
      <c r="O4624" s="77" t="e">
        <f>VLOOKUP($N$1&amp;N4624,定价因子!E:F,2,0)</f>
        <v>#N/A</v>
      </c>
      <c r="P4624" s="3"/>
      <c r="Q4624" s="55" t="e">
        <f>VLOOKUP($P$1&amp;P4624,定价因子!$E:$F,2,0)</f>
        <v>#N/A</v>
      </c>
      <c r="R4624" s="3"/>
      <c r="S4624" s="77" t="e">
        <f>VLOOKUP($R$1&amp;R4624,定价因子!$E:$F,2,0)</f>
        <v>#N/A</v>
      </c>
      <c r="T4624" s="61"/>
      <c r="U4624" s="63"/>
      <c r="V4624" s="63"/>
      <c r="W4624" s="63"/>
      <c r="X4624" s="3"/>
    </row>
    <row r="4625" spans="1:24">
      <c r="A4625" s="3"/>
      <c r="B4625" s="3"/>
      <c r="C4625" s="3"/>
      <c r="D4625" s="3"/>
      <c r="E4625" s="79"/>
      <c r="F4625" s="3"/>
      <c r="G4625" s="77" t="e">
        <f>VLOOKUP($F$1&amp;F4625,定价因子!E:F,2,0)</f>
        <v>#N/A</v>
      </c>
      <c r="H4625" s="3"/>
      <c r="I4625" s="77" t="e">
        <f>VLOOKUP($H$1&amp;H4625,定价因子!E:F,2,0)</f>
        <v>#N/A</v>
      </c>
      <c r="J4625" s="3"/>
      <c r="K4625" s="77" t="e">
        <f>VLOOKUP($J$1&amp;J4625,定价因子!E:F,2,0)</f>
        <v>#N/A</v>
      </c>
      <c r="L4625" s="3"/>
      <c r="M4625" s="77" t="e">
        <f>VLOOKUP($L$1&amp;L4625,定价因子!E:F,2,0)</f>
        <v>#N/A</v>
      </c>
      <c r="N4625" s="3"/>
      <c r="O4625" s="77" t="e">
        <f>VLOOKUP($N$1&amp;N4625,定价因子!E:F,2,0)</f>
        <v>#N/A</v>
      </c>
      <c r="P4625" s="3"/>
      <c r="Q4625" s="55" t="e">
        <f>VLOOKUP($P$1&amp;P4625,定价因子!$E:$F,2,0)</f>
        <v>#N/A</v>
      </c>
      <c r="R4625" s="3"/>
      <c r="S4625" s="77" t="e">
        <f>VLOOKUP($R$1&amp;R4625,定价因子!$E:$F,2,0)</f>
        <v>#N/A</v>
      </c>
      <c r="T4625" s="61"/>
      <c r="U4625" s="63"/>
      <c r="V4625" s="63"/>
      <c r="W4625" s="63"/>
      <c r="X4625" s="3"/>
    </row>
    <row r="4626" spans="1:24">
      <c r="A4626" s="3"/>
      <c r="B4626" s="3"/>
      <c r="C4626" s="3"/>
      <c r="D4626" s="3"/>
      <c r="E4626" s="79"/>
      <c r="F4626" s="3"/>
      <c r="G4626" s="77" t="e">
        <f>VLOOKUP($F$1&amp;F4626,定价因子!E:F,2,0)</f>
        <v>#N/A</v>
      </c>
      <c r="H4626" s="3"/>
      <c r="I4626" s="77" t="e">
        <f>VLOOKUP($H$1&amp;H4626,定价因子!E:F,2,0)</f>
        <v>#N/A</v>
      </c>
      <c r="J4626" s="3"/>
      <c r="K4626" s="77" t="e">
        <f>VLOOKUP($J$1&amp;J4626,定价因子!E:F,2,0)</f>
        <v>#N/A</v>
      </c>
      <c r="L4626" s="3"/>
      <c r="M4626" s="77" t="e">
        <f>VLOOKUP($L$1&amp;L4626,定价因子!E:F,2,0)</f>
        <v>#N/A</v>
      </c>
      <c r="N4626" s="3"/>
      <c r="O4626" s="77" t="e">
        <f>VLOOKUP($N$1&amp;N4626,定价因子!E:F,2,0)</f>
        <v>#N/A</v>
      </c>
      <c r="P4626" s="3"/>
      <c r="Q4626" s="55" t="e">
        <f>VLOOKUP($P$1&amp;P4626,定价因子!$E:$F,2,0)</f>
        <v>#N/A</v>
      </c>
      <c r="R4626" s="3"/>
      <c r="S4626" s="77" t="e">
        <f>VLOOKUP($R$1&amp;R4626,定价因子!$E:$F,2,0)</f>
        <v>#N/A</v>
      </c>
      <c r="T4626" s="61"/>
      <c r="U4626" s="63"/>
      <c r="V4626" s="63"/>
      <c r="W4626" s="63"/>
      <c r="X4626" s="3"/>
    </row>
    <row r="4627" spans="1:24">
      <c r="A4627" s="3"/>
      <c r="B4627" s="3"/>
      <c r="C4627" s="3"/>
      <c r="D4627" s="3"/>
      <c r="E4627" s="79"/>
      <c r="F4627" s="3"/>
      <c r="G4627" s="77" t="e">
        <f>VLOOKUP($F$1&amp;F4627,定价因子!E:F,2,0)</f>
        <v>#N/A</v>
      </c>
      <c r="H4627" s="3"/>
      <c r="I4627" s="77" t="e">
        <f>VLOOKUP($H$1&amp;H4627,定价因子!E:F,2,0)</f>
        <v>#N/A</v>
      </c>
      <c r="J4627" s="3"/>
      <c r="K4627" s="77" t="e">
        <f>VLOOKUP($J$1&amp;J4627,定价因子!E:F,2,0)</f>
        <v>#N/A</v>
      </c>
      <c r="L4627" s="3"/>
      <c r="M4627" s="77" t="e">
        <f>VLOOKUP($L$1&amp;L4627,定价因子!E:F,2,0)</f>
        <v>#N/A</v>
      </c>
      <c r="N4627" s="3"/>
      <c r="O4627" s="77" t="e">
        <f>VLOOKUP($N$1&amp;N4627,定价因子!E:F,2,0)</f>
        <v>#N/A</v>
      </c>
      <c r="P4627" s="3"/>
      <c r="Q4627" s="55" t="e">
        <f>VLOOKUP($P$1&amp;P4627,定价因子!$E:$F,2,0)</f>
        <v>#N/A</v>
      </c>
      <c r="R4627" s="3"/>
      <c r="S4627" s="77" t="e">
        <f>VLOOKUP($R$1&amp;R4627,定价因子!$E:$F,2,0)</f>
        <v>#N/A</v>
      </c>
      <c r="T4627" s="61"/>
      <c r="U4627" s="63"/>
      <c r="V4627" s="63"/>
      <c r="W4627" s="63"/>
      <c r="X4627" s="3"/>
    </row>
    <row r="4628" spans="1:24">
      <c r="A4628" s="3"/>
      <c r="B4628" s="3"/>
      <c r="C4628" s="3"/>
      <c r="D4628" s="3"/>
      <c r="E4628" s="79"/>
      <c r="F4628" s="3"/>
      <c r="G4628" s="77" t="e">
        <f>VLOOKUP($F$1&amp;F4628,定价因子!E:F,2,0)</f>
        <v>#N/A</v>
      </c>
      <c r="H4628" s="3"/>
      <c r="I4628" s="77" t="e">
        <f>VLOOKUP($H$1&amp;H4628,定价因子!E:F,2,0)</f>
        <v>#N/A</v>
      </c>
      <c r="J4628" s="3"/>
      <c r="K4628" s="77" t="e">
        <f>VLOOKUP($J$1&amp;J4628,定价因子!E:F,2,0)</f>
        <v>#N/A</v>
      </c>
      <c r="L4628" s="3"/>
      <c r="M4628" s="77" t="e">
        <f>VLOOKUP($L$1&amp;L4628,定价因子!E:F,2,0)</f>
        <v>#N/A</v>
      </c>
      <c r="N4628" s="3"/>
      <c r="O4628" s="77" t="e">
        <f>VLOOKUP($N$1&amp;N4628,定价因子!E:F,2,0)</f>
        <v>#N/A</v>
      </c>
      <c r="P4628" s="3"/>
      <c r="Q4628" s="55" t="e">
        <f>VLOOKUP($P$1&amp;P4628,定价因子!$E:$F,2,0)</f>
        <v>#N/A</v>
      </c>
      <c r="R4628" s="3"/>
      <c r="S4628" s="77" t="e">
        <f>VLOOKUP($R$1&amp;R4628,定价因子!$E:$F,2,0)</f>
        <v>#N/A</v>
      </c>
      <c r="T4628" s="61"/>
      <c r="U4628" s="63"/>
      <c r="V4628" s="63"/>
      <c r="W4628" s="63"/>
      <c r="X4628" s="3"/>
    </row>
    <row r="4629" spans="1:24">
      <c r="A4629" s="3"/>
      <c r="B4629" s="3"/>
      <c r="C4629" s="3"/>
      <c r="D4629" s="3"/>
      <c r="E4629" s="79"/>
      <c r="F4629" s="3"/>
      <c r="G4629" s="77" t="e">
        <f>VLOOKUP($F$1&amp;F4629,定价因子!E:F,2,0)</f>
        <v>#N/A</v>
      </c>
      <c r="H4629" s="3"/>
      <c r="I4629" s="77" t="e">
        <f>VLOOKUP($H$1&amp;H4629,定价因子!E:F,2,0)</f>
        <v>#N/A</v>
      </c>
      <c r="J4629" s="3"/>
      <c r="K4629" s="77" t="e">
        <f>VLOOKUP($J$1&amp;J4629,定价因子!E:F,2,0)</f>
        <v>#N/A</v>
      </c>
      <c r="L4629" s="3"/>
      <c r="M4629" s="77" t="e">
        <f>VLOOKUP($L$1&amp;L4629,定价因子!E:F,2,0)</f>
        <v>#N/A</v>
      </c>
      <c r="N4629" s="3"/>
      <c r="O4629" s="77" t="e">
        <f>VLOOKUP($N$1&amp;N4629,定价因子!E:F,2,0)</f>
        <v>#N/A</v>
      </c>
      <c r="P4629" s="3"/>
      <c r="Q4629" s="55" t="e">
        <f>VLOOKUP($P$1&amp;P4629,定价因子!$E:$F,2,0)</f>
        <v>#N/A</v>
      </c>
      <c r="R4629" s="3"/>
      <c r="S4629" s="77" t="e">
        <f>VLOOKUP($R$1&amp;R4629,定价因子!$E:$F,2,0)</f>
        <v>#N/A</v>
      </c>
      <c r="T4629" s="61"/>
      <c r="U4629" s="63"/>
      <c r="V4629" s="63"/>
      <c r="W4629" s="63"/>
      <c r="X4629" s="3"/>
    </row>
    <row r="4630" spans="1:24">
      <c r="A4630" s="3"/>
      <c r="B4630" s="3"/>
      <c r="C4630" s="3"/>
      <c r="D4630" s="3"/>
      <c r="E4630" s="79"/>
      <c r="F4630" s="3"/>
      <c r="G4630" s="77" t="e">
        <f>VLOOKUP($F$1&amp;F4630,定价因子!E:F,2,0)</f>
        <v>#N/A</v>
      </c>
      <c r="H4630" s="3"/>
      <c r="I4630" s="77" t="e">
        <f>VLOOKUP($H$1&amp;H4630,定价因子!E:F,2,0)</f>
        <v>#N/A</v>
      </c>
      <c r="J4630" s="3"/>
      <c r="K4630" s="77" t="e">
        <f>VLOOKUP($J$1&amp;J4630,定价因子!E:F,2,0)</f>
        <v>#N/A</v>
      </c>
      <c r="L4630" s="3"/>
      <c r="M4630" s="77" t="e">
        <f>VLOOKUP($L$1&amp;L4630,定价因子!E:F,2,0)</f>
        <v>#N/A</v>
      </c>
      <c r="N4630" s="3"/>
      <c r="O4630" s="77" t="e">
        <f>VLOOKUP($N$1&amp;N4630,定价因子!E:F,2,0)</f>
        <v>#N/A</v>
      </c>
      <c r="P4630" s="3"/>
      <c r="Q4630" s="55" t="e">
        <f>VLOOKUP($P$1&amp;P4630,定价因子!$E:$F,2,0)</f>
        <v>#N/A</v>
      </c>
      <c r="R4630" s="3"/>
      <c r="S4630" s="77" t="e">
        <f>VLOOKUP($R$1&amp;R4630,定价因子!$E:$F,2,0)</f>
        <v>#N/A</v>
      </c>
      <c r="T4630" s="61"/>
      <c r="U4630" s="63"/>
      <c r="V4630" s="63"/>
      <c r="W4630" s="63"/>
      <c r="X4630" s="3"/>
    </row>
    <row r="4631" spans="1:24">
      <c r="A4631" s="3"/>
      <c r="B4631" s="3"/>
      <c r="C4631" s="3"/>
      <c r="D4631" s="3"/>
      <c r="E4631" s="79"/>
      <c r="F4631" s="3"/>
      <c r="G4631" s="77" t="e">
        <f>VLOOKUP($F$1&amp;F4631,定价因子!E:F,2,0)</f>
        <v>#N/A</v>
      </c>
      <c r="H4631" s="3"/>
      <c r="I4631" s="77" t="e">
        <f>VLOOKUP($H$1&amp;H4631,定价因子!E:F,2,0)</f>
        <v>#N/A</v>
      </c>
      <c r="J4631" s="3"/>
      <c r="K4631" s="77" t="e">
        <f>VLOOKUP($J$1&amp;J4631,定价因子!E:F,2,0)</f>
        <v>#N/A</v>
      </c>
      <c r="L4631" s="3"/>
      <c r="M4631" s="77" t="e">
        <f>VLOOKUP($L$1&amp;L4631,定价因子!E:F,2,0)</f>
        <v>#N/A</v>
      </c>
      <c r="N4631" s="3"/>
      <c r="O4631" s="77" t="e">
        <f>VLOOKUP($N$1&amp;N4631,定价因子!E:F,2,0)</f>
        <v>#N/A</v>
      </c>
      <c r="P4631" s="3"/>
      <c r="Q4631" s="55" t="e">
        <f>VLOOKUP($P$1&amp;P4631,定价因子!$E:$F,2,0)</f>
        <v>#N/A</v>
      </c>
      <c r="R4631" s="3"/>
      <c r="S4631" s="77" t="e">
        <f>VLOOKUP($R$1&amp;R4631,定价因子!$E:$F,2,0)</f>
        <v>#N/A</v>
      </c>
      <c r="T4631" s="61"/>
      <c r="U4631" s="63"/>
      <c r="V4631" s="63"/>
      <c r="W4631" s="63"/>
      <c r="X4631" s="3"/>
    </row>
    <row r="4632" spans="1:24">
      <c r="A4632" s="3"/>
      <c r="B4632" s="3"/>
      <c r="C4632" s="3"/>
      <c r="D4632" s="3"/>
      <c r="E4632" s="79"/>
      <c r="F4632" s="3"/>
      <c r="G4632" s="77" t="e">
        <f>VLOOKUP($F$1&amp;F4632,定价因子!E:F,2,0)</f>
        <v>#N/A</v>
      </c>
      <c r="H4632" s="3"/>
      <c r="I4632" s="77" t="e">
        <f>VLOOKUP($H$1&amp;H4632,定价因子!E:F,2,0)</f>
        <v>#N/A</v>
      </c>
      <c r="J4632" s="3"/>
      <c r="K4632" s="77" t="e">
        <f>VLOOKUP($J$1&amp;J4632,定价因子!E:F,2,0)</f>
        <v>#N/A</v>
      </c>
      <c r="L4632" s="3"/>
      <c r="M4632" s="77" t="e">
        <f>VLOOKUP($L$1&amp;L4632,定价因子!E:F,2,0)</f>
        <v>#N/A</v>
      </c>
      <c r="N4632" s="3"/>
      <c r="O4632" s="77" t="e">
        <f>VLOOKUP($N$1&amp;N4632,定价因子!E:F,2,0)</f>
        <v>#N/A</v>
      </c>
      <c r="P4632" s="3"/>
      <c r="Q4632" s="55" t="e">
        <f>VLOOKUP($P$1&amp;P4632,定价因子!$E:$F,2,0)</f>
        <v>#N/A</v>
      </c>
      <c r="R4632" s="3"/>
      <c r="S4632" s="77" t="e">
        <f>VLOOKUP($R$1&amp;R4632,定价因子!$E:$F,2,0)</f>
        <v>#N/A</v>
      </c>
      <c r="T4632" s="61"/>
      <c r="U4632" s="63"/>
      <c r="V4632" s="63"/>
      <c r="W4632" s="63"/>
      <c r="X4632" s="3"/>
    </row>
    <row r="4633" spans="1:24">
      <c r="A4633" s="3"/>
      <c r="B4633" s="3"/>
      <c r="C4633" s="3"/>
      <c r="D4633" s="3"/>
      <c r="E4633" s="79"/>
      <c r="F4633" s="3"/>
      <c r="G4633" s="77" t="e">
        <f>VLOOKUP($F$1&amp;F4633,定价因子!E:F,2,0)</f>
        <v>#N/A</v>
      </c>
      <c r="H4633" s="3"/>
      <c r="I4633" s="77" t="e">
        <f>VLOOKUP($H$1&amp;H4633,定价因子!E:F,2,0)</f>
        <v>#N/A</v>
      </c>
      <c r="J4633" s="3"/>
      <c r="K4633" s="77" t="e">
        <f>VLOOKUP($J$1&amp;J4633,定价因子!E:F,2,0)</f>
        <v>#N/A</v>
      </c>
      <c r="L4633" s="3"/>
      <c r="M4633" s="77" t="e">
        <f>VLOOKUP($L$1&amp;L4633,定价因子!E:F,2,0)</f>
        <v>#N/A</v>
      </c>
      <c r="N4633" s="3"/>
      <c r="O4633" s="77" t="e">
        <f>VLOOKUP($N$1&amp;N4633,定价因子!E:F,2,0)</f>
        <v>#N/A</v>
      </c>
      <c r="P4633" s="3"/>
      <c r="Q4633" s="55" t="e">
        <f>VLOOKUP($P$1&amp;P4633,定价因子!$E:$F,2,0)</f>
        <v>#N/A</v>
      </c>
      <c r="R4633" s="3"/>
      <c r="S4633" s="77" t="e">
        <f>VLOOKUP($R$1&amp;R4633,定价因子!$E:$F,2,0)</f>
        <v>#N/A</v>
      </c>
      <c r="T4633" s="61"/>
      <c r="U4633" s="63"/>
      <c r="V4633" s="63"/>
      <c r="W4633" s="63"/>
      <c r="X4633" s="3"/>
    </row>
    <row r="4634" spans="1:24">
      <c r="A4634" s="3"/>
      <c r="B4634" s="3"/>
      <c r="C4634" s="3"/>
      <c r="D4634" s="3"/>
      <c r="E4634" s="79"/>
      <c r="F4634" s="3"/>
      <c r="G4634" s="77" t="e">
        <f>VLOOKUP($F$1&amp;F4634,定价因子!E:F,2,0)</f>
        <v>#N/A</v>
      </c>
      <c r="H4634" s="3"/>
      <c r="I4634" s="77" t="e">
        <f>VLOOKUP($H$1&amp;H4634,定价因子!E:F,2,0)</f>
        <v>#N/A</v>
      </c>
      <c r="J4634" s="3"/>
      <c r="K4634" s="77" t="e">
        <f>VLOOKUP($J$1&amp;J4634,定价因子!E:F,2,0)</f>
        <v>#N/A</v>
      </c>
      <c r="L4634" s="3"/>
      <c r="M4634" s="77" t="e">
        <f>VLOOKUP($L$1&amp;L4634,定价因子!E:F,2,0)</f>
        <v>#N/A</v>
      </c>
      <c r="N4634" s="3"/>
      <c r="O4634" s="77" t="e">
        <f>VLOOKUP($N$1&amp;N4634,定价因子!E:F,2,0)</f>
        <v>#N/A</v>
      </c>
      <c r="P4634" s="3"/>
      <c r="Q4634" s="55" t="e">
        <f>VLOOKUP($P$1&amp;P4634,定价因子!$E:$F,2,0)</f>
        <v>#N/A</v>
      </c>
      <c r="R4634" s="3"/>
      <c r="S4634" s="77" t="e">
        <f>VLOOKUP($R$1&amp;R4634,定价因子!$E:$F,2,0)</f>
        <v>#N/A</v>
      </c>
      <c r="T4634" s="61"/>
      <c r="U4634" s="63"/>
      <c r="V4634" s="63"/>
      <c r="W4634" s="63"/>
      <c r="X4634" s="3"/>
    </row>
    <row r="4635" spans="1:24">
      <c r="A4635" s="3"/>
      <c r="B4635" s="3"/>
      <c r="C4635" s="3"/>
      <c r="D4635" s="3"/>
      <c r="E4635" s="79"/>
      <c r="F4635" s="3"/>
      <c r="G4635" s="77" t="e">
        <f>VLOOKUP($F$1&amp;F4635,定价因子!E:F,2,0)</f>
        <v>#N/A</v>
      </c>
      <c r="H4635" s="3"/>
      <c r="I4635" s="77" t="e">
        <f>VLOOKUP($H$1&amp;H4635,定价因子!E:F,2,0)</f>
        <v>#N/A</v>
      </c>
      <c r="J4635" s="3"/>
      <c r="K4635" s="77" t="e">
        <f>VLOOKUP($J$1&amp;J4635,定价因子!E:F,2,0)</f>
        <v>#N/A</v>
      </c>
      <c r="L4635" s="3"/>
      <c r="M4635" s="77" t="e">
        <f>VLOOKUP($L$1&amp;L4635,定价因子!E:F,2,0)</f>
        <v>#N/A</v>
      </c>
      <c r="N4635" s="3"/>
      <c r="O4635" s="77" t="e">
        <f>VLOOKUP($N$1&amp;N4635,定价因子!E:F,2,0)</f>
        <v>#N/A</v>
      </c>
      <c r="P4635" s="3"/>
      <c r="Q4635" s="55" t="e">
        <f>VLOOKUP($P$1&amp;P4635,定价因子!$E:$F,2,0)</f>
        <v>#N/A</v>
      </c>
      <c r="R4635" s="3"/>
      <c r="S4635" s="77" t="e">
        <f>VLOOKUP($R$1&amp;R4635,定价因子!$E:$F,2,0)</f>
        <v>#N/A</v>
      </c>
      <c r="T4635" s="61"/>
      <c r="U4635" s="63"/>
      <c r="V4635" s="63"/>
      <c r="W4635" s="63"/>
      <c r="X4635" s="3"/>
    </row>
    <row r="4636" spans="1:24">
      <c r="A4636" s="3"/>
      <c r="B4636" s="3"/>
      <c r="C4636" s="3"/>
      <c r="D4636" s="3"/>
      <c r="E4636" s="79"/>
      <c r="F4636" s="3"/>
      <c r="G4636" s="77" t="e">
        <f>VLOOKUP($F$1&amp;F4636,定价因子!E:F,2,0)</f>
        <v>#N/A</v>
      </c>
      <c r="H4636" s="3"/>
      <c r="I4636" s="77" t="e">
        <f>VLOOKUP($H$1&amp;H4636,定价因子!E:F,2,0)</f>
        <v>#N/A</v>
      </c>
      <c r="J4636" s="3"/>
      <c r="K4636" s="77" t="e">
        <f>VLOOKUP($J$1&amp;J4636,定价因子!E:F,2,0)</f>
        <v>#N/A</v>
      </c>
      <c r="L4636" s="3"/>
      <c r="M4636" s="77" t="e">
        <f>VLOOKUP($L$1&amp;L4636,定价因子!E:F,2,0)</f>
        <v>#N/A</v>
      </c>
      <c r="N4636" s="3"/>
      <c r="O4636" s="77" t="e">
        <f>VLOOKUP($N$1&amp;N4636,定价因子!E:F,2,0)</f>
        <v>#N/A</v>
      </c>
      <c r="P4636" s="3"/>
      <c r="Q4636" s="55" t="e">
        <f>VLOOKUP($P$1&amp;P4636,定价因子!$E:$F,2,0)</f>
        <v>#N/A</v>
      </c>
      <c r="R4636" s="3"/>
      <c r="S4636" s="77" t="e">
        <f>VLOOKUP($R$1&amp;R4636,定价因子!$E:$F,2,0)</f>
        <v>#N/A</v>
      </c>
      <c r="T4636" s="61"/>
      <c r="U4636" s="63"/>
      <c r="V4636" s="63"/>
      <c r="W4636" s="63"/>
      <c r="X4636" s="3"/>
    </row>
    <row r="4637" spans="1:24">
      <c r="A4637" s="3"/>
      <c r="B4637" s="3"/>
      <c r="C4637" s="3"/>
      <c r="D4637" s="3"/>
      <c r="E4637" s="79"/>
      <c r="F4637" s="3"/>
      <c r="G4637" s="77" t="e">
        <f>VLOOKUP($F$1&amp;F4637,定价因子!E:F,2,0)</f>
        <v>#N/A</v>
      </c>
      <c r="H4637" s="3"/>
      <c r="I4637" s="77" t="e">
        <f>VLOOKUP($H$1&amp;H4637,定价因子!E:F,2,0)</f>
        <v>#N/A</v>
      </c>
      <c r="J4637" s="3"/>
      <c r="K4637" s="77" t="e">
        <f>VLOOKUP($J$1&amp;J4637,定价因子!E:F,2,0)</f>
        <v>#N/A</v>
      </c>
      <c r="L4637" s="3"/>
      <c r="M4637" s="77" t="e">
        <f>VLOOKUP($L$1&amp;L4637,定价因子!E:F,2,0)</f>
        <v>#N/A</v>
      </c>
      <c r="N4637" s="3"/>
      <c r="O4637" s="77" t="e">
        <f>VLOOKUP($N$1&amp;N4637,定价因子!E:F,2,0)</f>
        <v>#N/A</v>
      </c>
      <c r="P4637" s="3"/>
      <c r="Q4637" s="55" t="e">
        <f>VLOOKUP($P$1&amp;P4637,定价因子!$E:$F,2,0)</f>
        <v>#N/A</v>
      </c>
      <c r="R4637" s="3"/>
      <c r="S4637" s="77" t="e">
        <f>VLOOKUP($R$1&amp;R4637,定价因子!$E:$F,2,0)</f>
        <v>#N/A</v>
      </c>
      <c r="T4637" s="61"/>
      <c r="U4637" s="63"/>
      <c r="V4637" s="63"/>
      <c r="W4637" s="63"/>
      <c r="X4637" s="3"/>
    </row>
    <row r="4638" spans="1:24">
      <c r="A4638" s="3"/>
      <c r="B4638" s="3"/>
      <c r="C4638" s="3"/>
      <c r="D4638" s="3"/>
      <c r="E4638" s="79"/>
      <c r="F4638" s="3"/>
      <c r="G4638" s="77" t="e">
        <f>VLOOKUP($F$1&amp;F4638,定价因子!E:F,2,0)</f>
        <v>#N/A</v>
      </c>
      <c r="H4638" s="3"/>
      <c r="I4638" s="77" t="e">
        <f>VLOOKUP($H$1&amp;H4638,定价因子!E:F,2,0)</f>
        <v>#N/A</v>
      </c>
      <c r="J4638" s="3"/>
      <c r="K4638" s="77" t="e">
        <f>VLOOKUP($J$1&amp;J4638,定价因子!E:F,2,0)</f>
        <v>#N/A</v>
      </c>
      <c r="L4638" s="3"/>
      <c r="M4638" s="77" t="e">
        <f>VLOOKUP($L$1&amp;L4638,定价因子!E:F,2,0)</f>
        <v>#N/A</v>
      </c>
      <c r="N4638" s="3"/>
      <c r="O4638" s="77" t="e">
        <f>VLOOKUP($N$1&amp;N4638,定价因子!E:F,2,0)</f>
        <v>#N/A</v>
      </c>
      <c r="P4638" s="3"/>
      <c r="Q4638" s="55" t="e">
        <f>VLOOKUP($P$1&amp;P4638,定价因子!$E:$F,2,0)</f>
        <v>#N/A</v>
      </c>
      <c r="R4638" s="3"/>
      <c r="S4638" s="77" t="e">
        <f>VLOOKUP($R$1&amp;R4638,定价因子!$E:$F,2,0)</f>
        <v>#N/A</v>
      </c>
      <c r="T4638" s="61"/>
      <c r="U4638" s="63"/>
      <c r="V4638" s="63"/>
      <c r="W4638" s="63"/>
      <c r="X4638" s="3"/>
    </row>
    <row r="4639" spans="1:24">
      <c r="A4639" s="3"/>
      <c r="B4639" s="3"/>
      <c r="C4639" s="3"/>
      <c r="D4639" s="3"/>
      <c r="E4639" s="79"/>
      <c r="F4639" s="3"/>
      <c r="G4639" s="77" t="e">
        <f>VLOOKUP($F$1&amp;F4639,定价因子!E:F,2,0)</f>
        <v>#N/A</v>
      </c>
      <c r="H4639" s="3"/>
      <c r="I4639" s="77" t="e">
        <f>VLOOKUP($H$1&amp;H4639,定价因子!E:F,2,0)</f>
        <v>#N/A</v>
      </c>
      <c r="J4639" s="3"/>
      <c r="K4639" s="77" t="e">
        <f>VLOOKUP($J$1&amp;J4639,定价因子!E:F,2,0)</f>
        <v>#N/A</v>
      </c>
      <c r="L4639" s="3"/>
      <c r="M4639" s="77" t="e">
        <f>VLOOKUP($L$1&amp;L4639,定价因子!E:F,2,0)</f>
        <v>#N/A</v>
      </c>
      <c r="N4639" s="3"/>
      <c r="O4639" s="77" t="e">
        <f>VLOOKUP($N$1&amp;N4639,定价因子!E:F,2,0)</f>
        <v>#N/A</v>
      </c>
      <c r="P4639" s="3"/>
      <c r="Q4639" s="55" t="e">
        <f>VLOOKUP($P$1&amp;P4639,定价因子!$E:$F,2,0)</f>
        <v>#N/A</v>
      </c>
      <c r="R4639" s="3"/>
      <c r="S4639" s="77" t="e">
        <f>VLOOKUP($R$1&amp;R4639,定价因子!$E:$F,2,0)</f>
        <v>#N/A</v>
      </c>
      <c r="T4639" s="61"/>
      <c r="U4639" s="63"/>
      <c r="V4639" s="63"/>
      <c r="W4639" s="63"/>
      <c r="X4639" s="3"/>
    </row>
    <row r="4640" spans="1:24">
      <c r="A4640" s="3"/>
      <c r="B4640" s="3"/>
      <c r="C4640" s="3"/>
      <c r="D4640" s="3"/>
      <c r="E4640" s="79"/>
      <c r="F4640" s="3"/>
      <c r="G4640" s="77" t="e">
        <f>VLOOKUP($F$1&amp;F4640,定价因子!E:F,2,0)</f>
        <v>#N/A</v>
      </c>
      <c r="H4640" s="3"/>
      <c r="I4640" s="77" t="e">
        <f>VLOOKUP($H$1&amp;H4640,定价因子!E:F,2,0)</f>
        <v>#N/A</v>
      </c>
      <c r="J4640" s="3"/>
      <c r="K4640" s="77" t="e">
        <f>VLOOKUP($J$1&amp;J4640,定价因子!E:F,2,0)</f>
        <v>#N/A</v>
      </c>
      <c r="L4640" s="3"/>
      <c r="M4640" s="77" t="e">
        <f>VLOOKUP($L$1&amp;L4640,定价因子!E:F,2,0)</f>
        <v>#N/A</v>
      </c>
      <c r="N4640" s="3"/>
      <c r="O4640" s="77" t="e">
        <f>VLOOKUP($N$1&amp;N4640,定价因子!E:F,2,0)</f>
        <v>#N/A</v>
      </c>
      <c r="P4640" s="3"/>
      <c r="Q4640" s="55" t="e">
        <f>VLOOKUP($P$1&amp;P4640,定价因子!$E:$F,2,0)</f>
        <v>#N/A</v>
      </c>
      <c r="R4640" s="3"/>
      <c r="S4640" s="77" t="e">
        <f>VLOOKUP($R$1&amp;R4640,定价因子!$E:$F,2,0)</f>
        <v>#N/A</v>
      </c>
      <c r="T4640" s="61"/>
      <c r="U4640" s="63"/>
      <c r="V4640" s="63"/>
      <c r="W4640" s="63"/>
      <c r="X4640" s="3"/>
    </row>
    <row r="4641" spans="1:24">
      <c r="A4641" s="3"/>
      <c r="B4641" s="3"/>
      <c r="C4641" s="3"/>
      <c r="D4641" s="3"/>
      <c r="E4641" s="79"/>
      <c r="F4641" s="3"/>
      <c r="G4641" s="77" t="e">
        <f>VLOOKUP($F$1&amp;F4641,定价因子!E:F,2,0)</f>
        <v>#N/A</v>
      </c>
      <c r="H4641" s="3"/>
      <c r="I4641" s="77" t="e">
        <f>VLOOKUP($H$1&amp;H4641,定价因子!E:F,2,0)</f>
        <v>#N/A</v>
      </c>
      <c r="J4641" s="3"/>
      <c r="K4641" s="77" t="e">
        <f>VLOOKUP($J$1&amp;J4641,定价因子!E:F,2,0)</f>
        <v>#N/A</v>
      </c>
      <c r="L4641" s="3"/>
      <c r="M4641" s="77" t="e">
        <f>VLOOKUP($L$1&amp;L4641,定价因子!E:F,2,0)</f>
        <v>#N/A</v>
      </c>
      <c r="N4641" s="3"/>
      <c r="O4641" s="77" t="e">
        <f>VLOOKUP($N$1&amp;N4641,定价因子!E:F,2,0)</f>
        <v>#N/A</v>
      </c>
      <c r="P4641" s="3"/>
      <c r="Q4641" s="55" t="e">
        <f>VLOOKUP($P$1&amp;P4641,定价因子!$E:$F,2,0)</f>
        <v>#N/A</v>
      </c>
      <c r="R4641" s="3"/>
      <c r="S4641" s="77" t="e">
        <f>VLOOKUP($R$1&amp;R4641,定价因子!$E:$F,2,0)</f>
        <v>#N/A</v>
      </c>
      <c r="T4641" s="61"/>
      <c r="U4641" s="63"/>
      <c r="V4641" s="63"/>
      <c r="W4641" s="63"/>
      <c r="X4641" s="3"/>
    </row>
    <row r="4642" spans="1:24">
      <c r="A4642" s="3"/>
      <c r="B4642" s="3"/>
      <c r="C4642" s="3"/>
      <c r="D4642" s="3"/>
      <c r="E4642" s="79"/>
      <c r="F4642" s="3"/>
      <c r="G4642" s="77" t="e">
        <f>VLOOKUP($F$1&amp;F4642,定价因子!E:F,2,0)</f>
        <v>#N/A</v>
      </c>
      <c r="H4642" s="3"/>
      <c r="I4642" s="77" t="e">
        <f>VLOOKUP($H$1&amp;H4642,定价因子!E:F,2,0)</f>
        <v>#N/A</v>
      </c>
      <c r="J4642" s="3"/>
      <c r="K4642" s="77" t="e">
        <f>VLOOKUP($J$1&amp;J4642,定价因子!E:F,2,0)</f>
        <v>#N/A</v>
      </c>
      <c r="L4642" s="3"/>
      <c r="M4642" s="77" t="e">
        <f>VLOOKUP($L$1&amp;L4642,定价因子!E:F,2,0)</f>
        <v>#N/A</v>
      </c>
      <c r="N4642" s="3"/>
      <c r="O4642" s="77" t="e">
        <f>VLOOKUP($N$1&amp;N4642,定价因子!E:F,2,0)</f>
        <v>#N/A</v>
      </c>
      <c r="P4642" s="3"/>
      <c r="Q4642" s="55" t="e">
        <f>VLOOKUP($P$1&amp;P4642,定价因子!$E:$F,2,0)</f>
        <v>#N/A</v>
      </c>
      <c r="R4642" s="3"/>
      <c r="S4642" s="77" t="e">
        <f>VLOOKUP($R$1&amp;R4642,定价因子!$E:$F,2,0)</f>
        <v>#N/A</v>
      </c>
      <c r="T4642" s="61"/>
      <c r="U4642" s="63"/>
      <c r="V4642" s="63"/>
      <c r="W4642" s="63"/>
      <c r="X4642" s="3"/>
    </row>
    <row r="4643" spans="1:24">
      <c r="A4643" s="3"/>
      <c r="B4643" s="3"/>
      <c r="C4643" s="3"/>
      <c r="D4643" s="3"/>
      <c r="E4643" s="79"/>
      <c r="F4643" s="3"/>
      <c r="G4643" s="77" t="e">
        <f>VLOOKUP($F$1&amp;F4643,定价因子!E:F,2,0)</f>
        <v>#N/A</v>
      </c>
      <c r="H4643" s="3"/>
      <c r="I4643" s="77" t="e">
        <f>VLOOKUP($H$1&amp;H4643,定价因子!E:F,2,0)</f>
        <v>#N/A</v>
      </c>
      <c r="J4643" s="3"/>
      <c r="K4643" s="77" t="e">
        <f>VLOOKUP($J$1&amp;J4643,定价因子!E:F,2,0)</f>
        <v>#N/A</v>
      </c>
      <c r="L4643" s="3"/>
      <c r="M4643" s="77" t="e">
        <f>VLOOKUP($L$1&amp;L4643,定价因子!E:F,2,0)</f>
        <v>#N/A</v>
      </c>
      <c r="N4643" s="3"/>
      <c r="O4643" s="77" t="e">
        <f>VLOOKUP($N$1&amp;N4643,定价因子!E:F,2,0)</f>
        <v>#N/A</v>
      </c>
      <c r="P4643" s="3"/>
      <c r="Q4643" s="55" t="e">
        <f>VLOOKUP($P$1&amp;P4643,定价因子!$E:$F,2,0)</f>
        <v>#N/A</v>
      </c>
      <c r="R4643" s="3"/>
      <c r="S4643" s="77" t="e">
        <f>VLOOKUP($R$1&amp;R4643,定价因子!$E:$F,2,0)</f>
        <v>#N/A</v>
      </c>
      <c r="T4643" s="61"/>
      <c r="U4643" s="63"/>
      <c r="V4643" s="63"/>
      <c r="W4643" s="63"/>
      <c r="X4643" s="3"/>
    </row>
    <row r="4644" spans="1:24">
      <c r="A4644" s="3"/>
      <c r="B4644" s="3"/>
      <c r="C4644" s="3"/>
      <c r="D4644" s="3"/>
      <c r="E4644" s="79"/>
      <c r="F4644" s="3"/>
      <c r="G4644" s="77" t="e">
        <f>VLOOKUP($F$1&amp;F4644,定价因子!E:F,2,0)</f>
        <v>#N/A</v>
      </c>
      <c r="H4644" s="3"/>
      <c r="I4644" s="77" t="e">
        <f>VLOOKUP($H$1&amp;H4644,定价因子!E:F,2,0)</f>
        <v>#N/A</v>
      </c>
      <c r="J4644" s="3"/>
      <c r="K4644" s="77" t="e">
        <f>VLOOKUP($J$1&amp;J4644,定价因子!E:F,2,0)</f>
        <v>#N/A</v>
      </c>
      <c r="L4644" s="3"/>
      <c r="M4644" s="77" t="e">
        <f>VLOOKUP($L$1&amp;L4644,定价因子!E:F,2,0)</f>
        <v>#N/A</v>
      </c>
      <c r="N4644" s="3"/>
      <c r="O4644" s="77" t="e">
        <f>VLOOKUP($N$1&amp;N4644,定价因子!E:F,2,0)</f>
        <v>#N/A</v>
      </c>
      <c r="P4644" s="3"/>
      <c r="Q4644" s="55" t="e">
        <f>VLOOKUP($P$1&amp;P4644,定价因子!$E:$F,2,0)</f>
        <v>#N/A</v>
      </c>
      <c r="R4644" s="3"/>
      <c r="S4644" s="77" t="e">
        <f>VLOOKUP($R$1&amp;R4644,定价因子!$E:$F,2,0)</f>
        <v>#N/A</v>
      </c>
      <c r="T4644" s="61"/>
      <c r="U4644" s="63"/>
      <c r="V4644" s="63"/>
      <c r="W4644" s="63"/>
      <c r="X4644" s="3"/>
    </row>
    <row r="4645" spans="1:24">
      <c r="A4645" s="3"/>
      <c r="B4645" s="3"/>
      <c r="C4645" s="3"/>
      <c r="D4645" s="3"/>
      <c r="E4645" s="79"/>
      <c r="F4645" s="3"/>
      <c r="G4645" s="77" t="e">
        <f>VLOOKUP($F$1&amp;F4645,定价因子!E:F,2,0)</f>
        <v>#N/A</v>
      </c>
      <c r="H4645" s="3"/>
      <c r="I4645" s="77" t="e">
        <f>VLOOKUP($H$1&amp;H4645,定价因子!E:F,2,0)</f>
        <v>#N/A</v>
      </c>
      <c r="J4645" s="3"/>
      <c r="K4645" s="77" t="e">
        <f>VLOOKUP($J$1&amp;J4645,定价因子!E:F,2,0)</f>
        <v>#N/A</v>
      </c>
      <c r="L4645" s="3"/>
      <c r="M4645" s="77" t="e">
        <f>VLOOKUP($L$1&amp;L4645,定价因子!E:F,2,0)</f>
        <v>#N/A</v>
      </c>
      <c r="N4645" s="3"/>
      <c r="O4645" s="77" t="e">
        <f>VLOOKUP($N$1&amp;N4645,定价因子!E:F,2,0)</f>
        <v>#N/A</v>
      </c>
      <c r="P4645" s="3"/>
      <c r="Q4645" s="55" t="e">
        <f>VLOOKUP($P$1&amp;P4645,定价因子!$E:$F,2,0)</f>
        <v>#N/A</v>
      </c>
      <c r="R4645" s="3"/>
      <c r="S4645" s="77" t="e">
        <f>VLOOKUP($R$1&amp;R4645,定价因子!$E:$F,2,0)</f>
        <v>#N/A</v>
      </c>
      <c r="T4645" s="61"/>
      <c r="U4645" s="63"/>
      <c r="V4645" s="63"/>
      <c r="W4645" s="63"/>
      <c r="X4645" s="3"/>
    </row>
    <row r="4646" spans="1:24">
      <c r="A4646" s="3"/>
      <c r="B4646" s="3"/>
      <c r="C4646" s="3"/>
      <c r="D4646" s="3"/>
      <c r="E4646" s="79"/>
      <c r="F4646" s="3"/>
      <c r="G4646" s="77" t="e">
        <f>VLOOKUP($F$1&amp;F4646,定价因子!E:F,2,0)</f>
        <v>#N/A</v>
      </c>
      <c r="H4646" s="3"/>
      <c r="I4646" s="77" t="e">
        <f>VLOOKUP($H$1&amp;H4646,定价因子!E:F,2,0)</f>
        <v>#N/A</v>
      </c>
      <c r="J4646" s="3"/>
      <c r="K4646" s="77" t="e">
        <f>VLOOKUP($J$1&amp;J4646,定价因子!E:F,2,0)</f>
        <v>#N/A</v>
      </c>
      <c r="L4646" s="3"/>
      <c r="M4646" s="77" t="e">
        <f>VLOOKUP($L$1&amp;L4646,定价因子!E:F,2,0)</f>
        <v>#N/A</v>
      </c>
      <c r="N4646" s="3"/>
      <c r="O4646" s="77" t="e">
        <f>VLOOKUP($N$1&amp;N4646,定价因子!E:F,2,0)</f>
        <v>#N/A</v>
      </c>
      <c r="P4646" s="3"/>
      <c r="Q4646" s="55" t="e">
        <f>VLOOKUP($P$1&amp;P4646,定价因子!$E:$F,2,0)</f>
        <v>#N/A</v>
      </c>
      <c r="R4646" s="3"/>
      <c r="S4646" s="77" t="e">
        <f>VLOOKUP($R$1&amp;R4646,定价因子!$E:$F,2,0)</f>
        <v>#N/A</v>
      </c>
      <c r="T4646" s="61"/>
      <c r="U4646" s="63"/>
      <c r="V4646" s="63"/>
      <c r="W4646" s="63"/>
      <c r="X4646" s="3"/>
    </row>
    <row r="4647" spans="1:24">
      <c r="A4647" s="3"/>
      <c r="B4647" s="3"/>
      <c r="C4647" s="3"/>
      <c r="D4647" s="3"/>
      <c r="E4647" s="79"/>
      <c r="F4647" s="3"/>
      <c r="G4647" s="77" t="e">
        <f>VLOOKUP($F$1&amp;F4647,定价因子!E:F,2,0)</f>
        <v>#N/A</v>
      </c>
      <c r="H4647" s="3"/>
      <c r="I4647" s="77" t="e">
        <f>VLOOKUP($H$1&amp;H4647,定价因子!E:F,2,0)</f>
        <v>#N/A</v>
      </c>
      <c r="J4647" s="3"/>
      <c r="K4647" s="77" t="e">
        <f>VLOOKUP($J$1&amp;J4647,定价因子!E:F,2,0)</f>
        <v>#N/A</v>
      </c>
      <c r="L4647" s="3"/>
      <c r="M4647" s="77" t="e">
        <f>VLOOKUP($L$1&amp;L4647,定价因子!E:F,2,0)</f>
        <v>#N/A</v>
      </c>
      <c r="N4647" s="3"/>
      <c r="O4647" s="77" t="e">
        <f>VLOOKUP($N$1&amp;N4647,定价因子!E:F,2,0)</f>
        <v>#N/A</v>
      </c>
      <c r="P4647" s="3"/>
      <c r="Q4647" s="55" t="e">
        <f>VLOOKUP($P$1&amp;P4647,定价因子!$E:$F,2,0)</f>
        <v>#N/A</v>
      </c>
      <c r="R4647" s="3"/>
      <c r="S4647" s="77" t="e">
        <f>VLOOKUP($R$1&amp;R4647,定价因子!$E:$F,2,0)</f>
        <v>#N/A</v>
      </c>
      <c r="T4647" s="61"/>
      <c r="U4647" s="63"/>
      <c r="V4647" s="63"/>
      <c r="W4647" s="63"/>
      <c r="X4647" s="3"/>
    </row>
    <row r="4648" spans="1:24">
      <c r="A4648" s="3"/>
      <c r="B4648" s="3"/>
      <c r="C4648" s="3"/>
      <c r="D4648" s="3"/>
      <c r="E4648" s="79"/>
      <c r="F4648" s="3"/>
      <c r="G4648" s="77" t="e">
        <f>VLOOKUP($F$1&amp;F4648,定价因子!E:F,2,0)</f>
        <v>#N/A</v>
      </c>
      <c r="H4648" s="3"/>
      <c r="I4648" s="77" t="e">
        <f>VLOOKUP($H$1&amp;H4648,定价因子!E:F,2,0)</f>
        <v>#N/A</v>
      </c>
      <c r="J4648" s="3"/>
      <c r="K4648" s="77" t="e">
        <f>VLOOKUP($J$1&amp;J4648,定价因子!E:F,2,0)</f>
        <v>#N/A</v>
      </c>
      <c r="L4648" s="3"/>
      <c r="M4648" s="77" t="e">
        <f>VLOOKUP($L$1&amp;L4648,定价因子!E:F,2,0)</f>
        <v>#N/A</v>
      </c>
      <c r="N4648" s="3"/>
      <c r="O4648" s="77" t="e">
        <f>VLOOKUP($N$1&amp;N4648,定价因子!E:F,2,0)</f>
        <v>#N/A</v>
      </c>
      <c r="P4648" s="3"/>
      <c r="Q4648" s="55" t="e">
        <f>VLOOKUP($P$1&amp;P4648,定价因子!$E:$F,2,0)</f>
        <v>#N/A</v>
      </c>
      <c r="R4648" s="3"/>
      <c r="S4648" s="77" t="e">
        <f>VLOOKUP($R$1&amp;R4648,定价因子!$E:$F,2,0)</f>
        <v>#N/A</v>
      </c>
      <c r="T4648" s="61"/>
      <c r="U4648" s="63"/>
      <c r="V4648" s="63"/>
      <c r="W4648" s="63"/>
      <c r="X4648" s="3"/>
    </row>
    <row r="4649" spans="1:24">
      <c r="A4649" s="3"/>
      <c r="B4649" s="3"/>
      <c r="C4649" s="3"/>
      <c r="D4649" s="3"/>
      <c r="E4649" s="79"/>
      <c r="F4649" s="3"/>
      <c r="G4649" s="77" t="e">
        <f>VLOOKUP($F$1&amp;F4649,定价因子!E:F,2,0)</f>
        <v>#N/A</v>
      </c>
      <c r="H4649" s="3"/>
      <c r="I4649" s="77" t="e">
        <f>VLOOKUP($H$1&amp;H4649,定价因子!E:F,2,0)</f>
        <v>#N/A</v>
      </c>
      <c r="J4649" s="3"/>
      <c r="K4649" s="77" t="e">
        <f>VLOOKUP($J$1&amp;J4649,定价因子!E:F,2,0)</f>
        <v>#N/A</v>
      </c>
      <c r="L4649" s="3"/>
      <c r="M4649" s="77" t="e">
        <f>VLOOKUP($L$1&amp;L4649,定价因子!E:F,2,0)</f>
        <v>#N/A</v>
      </c>
      <c r="N4649" s="3"/>
      <c r="O4649" s="77" t="e">
        <f>VLOOKUP($N$1&amp;N4649,定价因子!E:F,2,0)</f>
        <v>#N/A</v>
      </c>
      <c r="P4649" s="3"/>
      <c r="Q4649" s="55" t="e">
        <f>VLOOKUP($P$1&amp;P4649,定价因子!$E:$F,2,0)</f>
        <v>#N/A</v>
      </c>
      <c r="R4649" s="3"/>
      <c r="S4649" s="77" t="e">
        <f>VLOOKUP($R$1&amp;R4649,定价因子!$E:$F,2,0)</f>
        <v>#N/A</v>
      </c>
      <c r="T4649" s="61"/>
      <c r="U4649" s="63"/>
      <c r="V4649" s="63"/>
      <c r="W4649" s="63"/>
      <c r="X4649" s="3"/>
    </row>
    <row r="4650" spans="1:24">
      <c r="A4650" s="3"/>
      <c r="B4650" s="3"/>
      <c r="C4650" s="3"/>
      <c r="D4650" s="3"/>
      <c r="E4650" s="79"/>
      <c r="F4650" s="3"/>
      <c r="G4650" s="77" t="e">
        <f>VLOOKUP($F$1&amp;F4650,定价因子!E:F,2,0)</f>
        <v>#N/A</v>
      </c>
      <c r="H4650" s="3"/>
      <c r="I4650" s="77" t="e">
        <f>VLOOKUP($H$1&amp;H4650,定价因子!E:F,2,0)</f>
        <v>#N/A</v>
      </c>
      <c r="J4650" s="3"/>
      <c r="K4650" s="77" t="e">
        <f>VLOOKUP($J$1&amp;J4650,定价因子!E:F,2,0)</f>
        <v>#N/A</v>
      </c>
      <c r="L4650" s="3"/>
      <c r="M4650" s="77" t="e">
        <f>VLOOKUP($L$1&amp;L4650,定价因子!E:F,2,0)</f>
        <v>#N/A</v>
      </c>
      <c r="N4650" s="3"/>
      <c r="O4650" s="77" t="e">
        <f>VLOOKUP($N$1&amp;N4650,定价因子!E:F,2,0)</f>
        <v>#N/A</v>
      </c>
      <c r="P4650" s="3"/>
      <c r="Q4650" s="55" t="e">
        <f>VLOOKUP($P$1&amp;P4650,定价因子!$E:$F,2,0)</f>
        <v>#N/A</v>
      </c>
      <c r="R4650" s="3"/>
      <c r="S4650" s="77" t="e">
        <f>VLOOKUP($R$1&amp;R4650,定价因子!$E:$F,2,0)</f>
        <v>#N/A</v>
      </c>
      <c r="T4650" s="61"/>
      <c r="U4650" s="63"/>
      <c r="V4650" s="63"/>
      <c r="W4650" s="63"/>
      <c r="X4650" s="3"/>
    </row>
    <row r="4651" spans="1:24">
      <c r="A4651" s="3"/>
      <c r="B4651" s="3"/>
      <c r="C4651" s="3"/>
      <c r="D4651" s="3"/>
      <c r="E4651" s="79"/>
      <c r="F4651" s="3"/>
      <c r="G4651" s="77" t="e">
        <f>VLOOKUP($F$1&amp;F4651,定价因子!E:F,2,0)</f>
        <v>#N/A</v>
      </c>
      <c r="H4651" s="3"/>
      <c r="I4651" s="77" t="e">
        <f>VLOOKUP($H$1&amp;H4651,定价因子!E:F,2,0)</f>
        <v>#N/A</v>
      </c>
      <c r="J4651" s="3"/>
      <c r="K4651" s="77" t="e">
        <f>VLOOKUP($J$1&amp;J4651,定价因子!E:F,2,0)</f>
        <v>#N/A</v>
      </c>
      <c r="L4651" s="3"/>
      <c r="M4651" s="77" t="e">
        <f>VLOOKUP($L$1&amp;L4651,定价因子!E:F,2,0)</f>
        <v>#N/A</v>
      </c>
      <c r="N4651" s="3"/>
      <c r="O4651" s="77" t="e">
        <f>VLOOKUP($N$1&amp;N4651,定价因子!E:F,2,0)</f>
        <v>#N/A</v>
      </c>
      <c r="P4651" s="3"/>
      <c r="Q4651" s="55" t="e">
        <f>VLOOKUP($P$1&amp;P4651,定价因子!$E:$F,2,0)</f>
        <v>#N/A</v>
      </c>
      <c r="R4651" s="3"/>
      <c r="S4651" s="77" t="e">
        <f>VLOOKUP($R$1&amp;R4651,定价因子!$E:$F,2,0)</f>
        <v>#N/A</v>
      </c>
      <c r="T4651" s="61"/>
      <c r="U4651" s="63"/>
      <c r="V4651" s="63"/>
      <c r="W4651" s="63"/>
      <c r="X4651" s="3"/>
    </row>
    <row r="4652" spans="1:24">
      <c r="A4652" s="3"/>
      <c r="B4652" s="3"/>
      <c r="C4652" s="3"/>
      <c r="D4652" s="3"/>
      <c r="E4652" s="79"/>
      <c r="F4652" s="3"/>
      <c r="G4652" s="77" t="e">
        <f>VLOOKUP($F$1&amp;F4652,定价因子!E:F,2,0)</f>
        <v>#N/A</v>
      </c>
      <c r="H4652" s="3"/>
      <c r="I4652" s="77" t="e">
        <f>VLOOKUP($H$1&amp;H4652,定价因子!E:F,2,0)</f>
        <v>#N/A</v>
      </c>
      <c r="J4652" s="3"/>
      <c r="K4652" s="77" t="e">
        <f>VLOOKUP($J$1&amp;J4652,定价因子!E:F,2,0)</f>
        <v>#N/A</v>
      </c>
      <c r="L4652" s="3"/>
      <c r="M4652" s="77" t="e">
        <f>VLOOKUP($L$1&amp;L4652,定价因子!E:F,2,0)</f>
        <v>#N/A</v>
      </c>
      <c r="N4652" s="3"/>
      <c r="O4652" s="77" t="e">
        <f>VLOOKUP($N$1&amp;N4652,定价因子!E:F,2,0)</f>
        <v>#N/A</v>
      </c>
      <c r="P4652" s="3"/>
      <c r="Q4652" s="55" t="e">
        <f>VLOOKUP($P$1&amp;P4652,定价因子!$E:$F,2,0)</f>
        <v>#N/A</v>
      </c>
      <c r="R4652" s="3"/>
      <c r="S4652" s="77" t="e">
        <f>VLOOKUP($R$1&amp;R4652,定价因子!$E:$F,2,0)</f>
        <v>#N/A</v>
      </c>
      <c r="T4652" s="61"/>
      <c r="U4652" s="63"/>
      <c r="V4652" s="63"/>
      <c r="W4652" s="63"/>
      <c r="X4652" s="3"/>
    </row>
    <row r="4653" spans="1:24">
      <c r="A4653" s="3"/>
      <c r="B4653" s="3"/>
      <c r="C4653" s="3"/>
      <c r="D4653" s="3"/>
      <c r="E4653" s="79"/>
      <c r="F4653" s="3"/>
      <c r="G4653" s="77" t="e">
        <f>VLOOKUP($F$1&amp;F4653,定价因子!E:F,2,0)</f>
        <v>#N/A</v>
      </c>
      <c r="H4653" s="3"/>
      <c r="I4653" s="77" t="e">
        <f>VLOOKUP($H$1&amp;H4653,定价因子!E:F,2,0)</f>
        <v>#N/A</v>
      </c>
      <c r="J4653" s="3"/>
      <c r="K4653" s="77" t="e">
        <f>VLOOKUP($J$1&amp;J4653,定价因子!E:F,2,0)</f>
        <v>#N/A</v>
      </c>
      <c r="L4653" s="3"/>
      <c r="M4653" s="77" t="e">
        <f>VLOOKUP($L$1&amp;L4653,定价因子!E:F,2,0)</f>
        <v>#N/A</v>
      </c>
      <c r="N4653" s="3"/>
      <c r="O4653" s="77" t="e">
        <f>VLOOKUP($N$1&amp;N4653,定价因子!E:F,2,0)</f>
        <v>#N/A</v>
      </c>
      <c r="P4653" s="3"/>
      <c r="Q4653" s="55" t="e">
        <f>VLOOKUP($P$1&amp;P4653,定价因子!$E:$F,2,0)</f>
        <v>#N/A</v>
      </c>
      <c r="R4653" s="3"/>
      <c r="S4653" s="77" t="e">
        <f>VLOOKUP($R$1&amp;R4653,定价因子!$E:$F,2,0)</f>
        <v>#N/A</v>
      </c>
      <c r="T4653" s="61"/>
      <c r="U4653" s="63"/>
      <c r="V4653" s="63"/>
      <c r="W4653" s="63"/>
      <c r="X4653" s="3"/>
    </row>
    <row r="4654" spans="1:24">
      <c r="A4654" s="3"/>
      <c r="B4654" s="3"/>
      <c r="C4654" s="3"/>
      <c r="D4654" s="3"/>
      <c r="E4654" s="79"/>
      <c r="F4654" s="3"/>
      <c r="G4654" s="77" t="e">
        <f>VLOOKUP($F$1&amp;F4654,定价因子!E:F,2,0)</f>
        <v>#N/A</v>
      </c>
      <c r="H4654" s="3"/>
      <c r="I4654" s="77" t="e">
        <f>VLOOKUP($H$1&amp;H4654,定价因子!E:F,2,0)</f>
        <v>#N/A</v>
      </c>
      <c r="J4654" s="3"/>
      <c r="K4654" s="77" t="e">
        <f>VLOOKUP($J$1&amp;J4654,定价因子!E:F,2,0)</f>
        <v>#N/A</v>
      </c>
      <c r="L4654" s="3"/>
      <c r="M4654" s="77" t="e">
        <f>VLOOKUP($L$1&amp;L4654,定价因子!E:F,2,0)</f>
        <v>#N/A</v>
      </c>
      <c r="N4654" s="3"/>
      <c r="O4654" s="77" t="e">
        <f>VLOOKUP($N$1&amp;N4654,定价因子!E:F,2,0)</f>
        <v>#N/A</v>
      </c>
      <c r="P4654" s="3"/>
      <c r="Q4654" s="55" t="e">
        <f>VLOOKUP($P$1&amp;P4654,定价因子!$E:$F,2,0)</f>
        <v>#N/A</v>
      </c>
      <c r="R4654" s="3"/>
      <c r="S4654" s="77" t="e">
        <f>VLOOKUP($R$1&amp;R4654,定价因子!$E:$F,2,0)</f>
        <v>#N/A</v>
      </c>
      <c r="T4654" s="61"/>
      <c r="U4654" s="63"/>
      <c r="V4654" s="63"/>
      <c r="W4654" s="63"/>
      <c r="X4654" s="3"/>
    </row>
    <row r="4655" spans="1:24">
      <c r="A4655" s="3"/>
      <c r="B4655" s="3"/>
      <c r="C4655" s="3"/>
      <c r="D4655" s="3"/>
      <c r="E4655" s="79"/>
      <c r="F4655" s="3"/>
      <c r="G4655" s="77" t="e">
        <f>VLOOKUP($F$1&amp;F4655,定价因子!E:F,2,0)</f>
        <v>#N/A</v>
      </c>
      <c r="H4655" s="3"/>
      <c r="I4655" s="77" t="e">
        <f>VLOOKUP($H$1&amp;H4655,定价因子!E:F,2,0)</f>
        <v>#N/A</v>
      </c>
      <c r="J4655" s="3"/>
      <c r="K4655" s="77" t="e">
        <f>VLOOKUP($J$1&amp;J4655,定价因子!E:F,2,0)</f>
        <v>#N/A</v>
      </c>
      <c r="L4655" s="3"/>
      <c r="M4655" s="77" t="e">
        <f>VLOOKUP($L$1&amp;L4655,定价因子!E:F,2,0)</f>
        <v>#N/A</v>
      </c>
      <c r="N4655" s="3"/>
      <c r="O4655" s="77" t="e">
        <f>VLOOKUP($N$1&amp;N4655,定价因子!E:F,2,0)</f>
        <v>#N/A</v>
      </c>
      <c r="P4655" s="3"/>
      <c r="Q4655" s="55" t="e">
        <f>VLOOKUP($P$1&amp;P4655,定价因子!$E:$F,2,0)</f>
        <v>#N/A</v>
      </c>
      <c r="R4655" s="3"/>
      <c r="S4655" s="77" t="e">
        <f>VLOOKUP($R$1&amp;R4655,定价因子!$E:$F,2,0)</f>
        <v>#N/A</v>
      </c>
      <c r="T4655" s="61"/>
      <c r="U4655" s="63"/>
      <c r="V4655" s="63"/>
      <c r="W4655" s="63"/>
      <c r="X4655" s="3"/>
    </row>
    <row r="4656" spans="1:24">
      <c r="A4656" s="3"/>
      <c r="B4656" s="3"/>
      <c r="C4656" s="3"/>
      <c r="D4656" s="3"/>
      <c r="E4656" s="79"/>
      <c r="F4656" s="3"/>
      <c r="G4656" s="77" t="e">
        <f>VLOOKUP($F$1&amp;F4656,定价因子!E:F,2,0)</f>
        <v>#N/A</v>
      </c>
      <c r="H4656" s="3"/>
      <c r="I4656" s="77" t="e">
        <f>VLOOKUP($H$1&amp;H4656,定价因子!E:F,2,0)</f>
        <v>#N/A</v>
      </c>
      <c r="J4656" s="3"/>
      <c r="K4656" s="77" t="e">
        <f>VLOOKUP($J$1&amp;J4656,定价因子!E:F,2,0)</f>
        <v>#N/A</v>
      </c>
      <c r="L4656" s="3"/>
      <c r="M4656" s="77" t="e">
        <f>VLOOKUP($L$1&amp;L4656,定价因子!E:F,2,0)</f>
        <v>#N/A</v>
      </c>
      <c r="N4656" s="3"/>
      <c r="O4656" s="77" t="e">
        <f>VLOOKUP($N$1&amp;N4656,定价因子!E:F,2,0)</f>
        <v>#N/A</v>
      </c>
      <c r="P4656" s="3"/>
      <c r="Q4656" s="55" t="e">
        <f>VLOOKUP($P$1&amp;P4656,定价因子!$E:$F,2,0)</f>
        <v>#N/A</v>
      </c>
      <c r="R4656" s="3"/>
      <c r="S4656" s="77" t="e">
        <f>VLOOKUP($R$1&amp;R4656,定价因子!$E:$F,2,0)</f>
        <v>#N/A</v>
      </c>
      <c r="T4656" s="61"/>
      <c r="U4656" s="63"/>
      <c r="V4656" s="63"/>
      <c r="W4656" s="63"/>
      <c r="X4656" s="3"/>
    </row>
    <row r="4657" spans="1:24">
      <c r="A4657" s="3"/>
      <c r="B4657" s="3"/>
      <c r="C4657" s="3"/>
      <c r="D4657" s="3"/>
      <c r="E4657" s="79"/>
      <c r="F4657" s="3"/>
      <c r="G4657" s="77" t="e">
        <f>VLOOKUP($F$1&amp;F4657,定价因子!E:F,2,0)</f>
        <v>#N/A</v>
      </c>
      <c r="H4657" s="3"/>
      <c r="I4657" s="77" t="e">
        <f>VLOOKUP($H$1&amp;H4657,定价因子!E:F,2,0)</f>
        <v>#N/A</v>
      </c>
      <c r="J4657" s="3"/>
      <c r="K4657" s="77" t="e">
        <f>VLOOKUP($J$1&amp;J4657,定价因子!E:F,2,0)</f>
        <v>#N/A</v>
      </c>
      <c r="L4657" s="3"/>
      <c r="M4657" s="77" t="e">
        <f>VLOOKUP($L$1&amp;L4657,定价因子!E:F,2,0)</f>
        <v>#N/A</v>
      </c>
      <c r="N4657" s="3"/>
      <c r="O4657" s="77" t="e">
        <f>VLOOKUP($N$1&amp;N4657,定价因子!E:F,2,0)</f>
        <v>#N/A</v>
      </c>
      <c r="P4657" s="3"/>
      <c r="Q4657" s="55" t="e">
        <f>VLOOKUP($P$1&amp;P4657,定价因子!$E:$F,2,0)</f>
        <v>#N/A</v>
      </c>
      <c r="R4657" s="3"/>
      <c r="S4657" s="77" t="e">
        <f>VLOOKUP($R$1&amp;R4657,定价因子!$E:$F,2,0)</f>
        <v>#N/A</v>
      </c>
      <c r="T4657" s="61"/>
      <c r="U4657" s="63"/>
      <c r="V4657" s="63"/>
      <c r="W4657" s="63"/>
      <c r="X4657" s="3"/>
    </row>
    <row r="4658" spans="1:24">
      <c r="A4658" s="3"/>
      <c r="B4658" s="3"/>
      <c r="C4658" s="3"/>
      <c r="D4658" s="3"/>
      <c r="E4658" s="79"/>
      <c r="F4658" s="3"/>
      <c r="G4658" s="77" t="e">
        <f>VLOOKUP($F$1&amp;F4658,定价因子!E:F,2,0)</f>
        <v>#N/A</v>
      </c>
      <c r="H4658" s="3"/>
      <c r="I4658" s="77" t="e">
        <f>VLOOKUP($H$1&amp;H4658,定价因子!E:F,2,0)</f>
        <v>#N/A</v>
      </c>
      <c r="J4658" s="3"/>
      <c r="K4658" s="77" t="e">
        <f>VLOOKUP($J$1&amp;J4658,定价因子!E:F,2,0)</f>
        <v>#N/A</v>
      </c>
      <c r="L4658" s="3"/>
      <c r="M4658" s="77" t="e">
        <f>VLOOKUP($L$1&amp;L4658,定价因子!E:F,2,0)</f>
        <v>#N/A</v>
      </c>
      <c r="N4658" s="3"/>
      <c r="O4658" s="77" t="e">
        <f>VLOOKUP($N$1&amp;N4658,定价因子!E:F,2,0)</f>
        <v>#N/A</v>
      </c>
      <c r="P4658" s="3"/>
      <c r="Q4658" s="55" t="e">
        <f>VLOOKUP($P$1&amp;P4658,定价因子!$E:$F,2,0)</f>
        <v>#N/A</v>
      </c>
      <c r="R4658" s="3"/>
      <c r="S4658" s="77" t="e">
        <f>VLOOKUP($R$1&amp;R4658,定价因子!$E:$F,2,0)</f>
        <v>#N/A</v>
      </c>
      <c r="T4658" s="61"/>
      <c r="U4658" s="63"/>
      <c r="V4658" s="63"/>
      <c r="W4658" s="63"/>
      <c r="X4658" s="3"/>
    </row>
    <row r="4659" spans="1:24">
      <c r="A4659" s="3"/>
      <c r="B4659" s="3"/>
      <c r="C4659" s="3"/>
      <c r="D4659" s="3"/>
      <c r="E4659" s="79"/>
      <c r="F4659" s="3"/>
      <c r="G4659" s="77" t="e">
        <f>VLOOKUP($F$1&amp;F4659,定价因子!E:F,2,0)</f>
        <v>#N/A</v>
      </c>
      <c r="H4659" s="3"/>
      <c r="I4659" s="77" t="e">
        <f>VLOOKUP($H$1&amp;H4659,定价因子!E:F,2,0)</f>
        <v>#N/A</v>
      </c>
      <c r="J4659" s="3"/>
      <c r="K4659" s="77" t="e">
        <f>VLOOKUP($J$1&amp;J4659,定价因子!E:F,2,0)</f>
        <v>#N/A</v>
      </c>
      <c r="L4659" s="3"/>
      <c r="M4659" s="77" t="e">
        <f>VLOOKUP($L$1&amp;L4659,定价因子!E:F,2,0)</f>
        <v>#N/A</v>
      </c>
      <c r="N4659" s="3"/>
      <c r="O4659" s="77" t="e">
        <f>VLOOKUP($N$1&amp;N4659,定价因子!E:F,2,0)</f>
        <v>#N/A</v>
      </c>
      <c r="P4659" s="3"/>
      <c r="Q4659" s="55" t="e">
        <f>VLOOKUP($P$1&amp;P4659,定价因子!$E:$F,2,0)</f>
        <v>#N/A</v>
      </c>
      <c r="R4659" s="3"/>
      <c r="S4659" s="77" t="e">
        <f>VLOOKUP($R$1&amp;R4659,定价因子!$E:$F,2,0)</f>
        <v>#N/A</v>
      </c>
      <c r="T4659" s="61"/>
      <c r="U4659" s="63"/>
      <c r="V4659" s="63"/>
      <c r="W4659" s="63"/>
      <c r="X4659" s="3"/>
    </row>
    <row r="4660" spans="1:24">
      <c r="A4660" s="3"/>
      <c r="B4660" s="3"/>
      <c r="C4660" s="3"/>
      <c r="D4660" s="3"/>
      <c r="E4660" s="79"/>
      <c r="F4660" s="3"/>
      <c r="G4660" s="77" t="e">
        <f>VLOOKUP($F$1&amp;F4660,定价因子!E:F,2,0)</f>
        <v>#N/A</v>
      </c>
      <c r="H4660" s="3"/>
      <c r="I4660" s="77" t="e">
        <f>VLOOKUP($H$1&amp;H4660,定价因子!E:F,2,0)</f>
        <v>#N/A</v>
      </c>
      <c r="J4660" s="3"/>
      <c r="K4660" s="77" t="e">
        <f>VLOOKUP($J$1&amp;J4660,定价因子!E:F,2,0)</f>
        <v>#N/A</v>
      </c>
      <c r="L4660" s="3"/>
      <c r="M4660" s="77" t="e">
        <f>VLOOKUP($L$1&amp;L4660,定价因子!E:F,2,0)</f>
        <v>#N/A</v>
      </c>
      <c r="N4660" s="3"/>
      <c r="O4660" s="77" t="e">
        <f>VLOOKUP($N$1&amp;N4660,定价因子!E:F,2,0)</f>
        <v>#N/A</v>
      </c>
      <c r="P4660" s="3"/>
      <c r="Q4660" s="55" t="e">
        <f>VLOOKUP($P$1&amp;P4660,定价因子!$E:$F,2,0)</f>
        <v>#N/A</v>
      </c>
      <c r="R4660" s="3"/>
      <c r="S4660" s="77" t="e">
        <f>VLOOKUP($R$1&amp;R4660,定价因子!$E:$F,2,0)</f>
        <v>#N/A</v>
      </c>
      <c r="T4660" s="61"/>
      <c r="U4660" s="63"/>
      <c r="V4660" s="63"/>
      <c r="W4660" s="63"/>
      <c r="X4660" s="3"/>
    </row>
    <row r="4661" spans="1:24">
      <c r="A4661" s="3"/>
      <c r="B4661" s="3"/>
      <c r="C4661" s="3"/>
      <c r="D4661" s="3"/>
      <c r="E4661" s="79"/>
      <c r="F4661" s="3"/>
      <c r="G4661" s="77" t="e">
        <f>VLOOKUP($F$1&amp;F4661,定价因子!E:F,2,0)</f>
        <v>#N/A</v>
      </c>
      <c r="H4661" s="3"/>
      <c r="I4661" s="77" t="e">
        <f>VLOOKUP($H$1&amp;H4661,定价因子!E:F,2,0)</f>
        <v>#N/A</v>
      </c>
      <c r="J4661" s="3"/>
      <c r="K4661" s="77" t="e">
        <f>VLOOKUP($J$1&amp;J4661,定价因子!E:F,2,0)</f>
        <v>#N/A</v>
      </c>
      <c r="L4661" s="3"/>
      <c r="M4661" s="77" t="e">
        <f>VLOOKUP($L$1&amp;L4661,定价因子!E:F,2,0)</f>
        <v>#N/A</v>
      </c>
      <c r="N4661" s="3"/>
      <c r="O4661" s="77" t="e">
        <f>VLOOKUP($N$1&amp;N4661,定价因子!E:F,2,0)</f>
        <v>#N/A</v>
      </c>
      <c r="P4661" s="3"/>
      <c r="Q4661" s="55" t="e">
        <f>VLOOKUP($P$1&amp;P4661,定价因子!$E:$F,2,0)</f>
        <v>#N/A</v>
      </c>
      <c r="R4661" s="3"/>
      <c r="S4661" s="77" t="e">
        <f>VLOOKUP($R$1&amp;R4661,定价因子!$E:$F,2,0)</f>
        <v>#N/A</v>
      </c>
      <c r="T4661" s="61"/>
      <c r="U4661" s="63"/>
      <c r="V4661" s="63"/>
      <c r="W4661" s="63"/>
      <c r="X4661" s="3"/>
    </row>
    <row r="4662" spans="1:24">
      <c r="A4662" s="3"/>
      <c r="B4662" s="3"/>
      <c r="C4662" s="3"/>
      <c r="D4662" s="3"/>
      <c r="E4662" s="79"/>
      <c r="F4662" s="3"/>
      <c r="G4662" s="77" t="e">
        <f>VLOOKUP($F$1&amp;F4662,定价因子!E:F,2,0)</f>
        <v>#N/A</v>
      </c>
      <c r="H4662" s="3"/>
      <c r="I4662" s="77" t="e">
        <f>VLOOKUP($H$1&amp;H4662,定价因子!E:F,2,0)</f>
        <v>#N/A</v>
      </c>
      <c r="J4662" s="3"/>
      <c r="K4662" s="77" t="e">
        <f>VLOOKUP($J$1&amp;J4662,定价因子!E:F,2,0)</f>
        <v>#N/A</v>
      </c>
      <c r="L4662" s="3"/>
      <c r="M4662" s="77" t="e">
        <f>VLOOKUP($L$1&amp;L4662,定价因子!E:F,2,0)</f>
        <v>#N/A</v>
      </c>
      <c r="N4662" s="3"/>
      <c r="O4662" s="77" t="e">
        <f>VLOOKUP($N$1&amp;N4662,定价因子!E:F,2,0)</f>
        <v>#N/A</v>
      </c>
      <c r="P4662" s="3"/>
      <c r="Q4662" s="55" t="e">
        <f>VLOOKUP($P$1&amp;P4662,定价因子!$E:$F,2,0)</f>
        <v>#N/A</v>
      </c>
      <c r="R4662" s="3"/>
      <c r="S4662" s="77" t="e">
        <f>VLOOKUP($R$1&amp;R4662,定价因子!$E:$F,2,0)</f>
        <v>#N/A</v>
      </c>
      <c r="T4662" s="61"/>
      <c r="U4662" s="63"/>
      <c r="V4662" s="63"/>
      <c r="W4662" s="63"/>
      <c r="X4662" s="3"/>
    </row>
    <row r="4663" spans="1:24">
      <c r="A4663" s="3"/>
      <c r="B4663" s="3"/>
      <c r="C4663" s="3"/>
      <c r="D4663" s="3"/>
      <c r="E4663" s="79"/>
      <c r="F4663" s="3"/>
      <c r="G4663" s="77" t="e">
        <f>VLOOKUP($F$1&amp;F4663,定价因子!E:F,2,0)</f>
        <v>#N/A</v>
      </c>
      <c r="H4663" s="3"/>
      <c r="I4663" s="77" t="e">
        <f>VLOOKUP($H$1&amp;H4663,定价因子!E:F,2,0)</f>
        <v>#N/A</v>
      </c>
      <c r="J4663" s="3"/>
      <c r="K4663" s="77" t="e">
        <f>VLOOKUP($J$1&amp;J4663,定价因子!E:F,2,0)</f>
        <v>#N/A</v>
      </c>
      <c r="L4663" s="3"/>
      <c r="M4663" s="77" t="e">
        <f>VLOOKUP($L$1&amp;L4663,定价因子!E:F,2,0)</f>
        <v>#N/A</v>
      </c>
      <c r="N4663" s="3"/>
      <c r="O4663" s="77" t="e">
        <f>VLOOKUP($N$1&amp;N4663,定价因子!E:F,2,0)</f>
        <v>#N/A</v>
      </c>
      <c r="P4663" s="3"/>
      <c r="Q4663" s="55" t="e">
        <f>VLOOKUP($P$1&amp;P4663,定价因子!$E:$F,2,0)</f>
        <v>#N/A</v>
      </c>
      <c r="R4663" s="3"/>
      <c r="S4663" s="77" t="e">
        <f>VLOOKUP($R$1&amp;R4663,定价因子!$E:$F,2,0)</f>
        <v>#N/A</v>
      </c>
      <c r="T4663" s="61"/>
      <c r="U4663" s="63"/>
      <c r="V4663" s="63"/>
      <c r="W4663" s="63"/>
      <c r="X4663" s="3"/>
    </row>
    <row r="4664" spans="1:24">
      <c r="A4664" s="3"/>
      <c r="B4664" s="3"/>
      <c r="C4664" s="3"/>
      <c r="D4664" s="3"/>
      <c r="E4664" s="79"/>
      <c r="F4664" s="3"/>
      <c r="G4664" s="77" t="e">
        <f>VLOOKUP($F$1&amp;F4664,定价因子!E:F,2,0)</f>
        <v>#N/A</v>
      </c>
      <c r="H4664" s="3"/>
      <c r="I4664" s="77" t="e">
        <f>VLOOKUP($H$1&amp;H4664,定价因子!E:F,2,0)</f>
        <v>#N/A</v>
      </c>
      <c r="J4664" s="3"/>
      <c r="K4664" s="77" t="e">
        <f>VLOOKUP($J$1&amp;J4664,定价因子!E:F,2,0)</f>
        <v>#N/A</v>
      </c>
      <c r="L4664" s="3"/>
      <c r="M4664" s="77" t="e">
        <f>VLOOKUP($L$1&amp;L4664,定价因子!E:F,2,0)</f>
        <v>#N/A</v>
      </c>
      <c r="N4664" s="3"/>
      <c r="O4664" s="77" t="e">
        <f>VLOOKUP($N$1&amp;N4664,定价因子!E:F,2,0)</f>
        <v>#N/A</v>
      </c>
      <c r="P4664" s="3"/>
      <c r="Q4664" s="55" t="e">
        <f>VLOOKUP($P$1&amp;P4664,定价因子!$E:$F,2,0)</f>
        <v>#N/A</v>
      </c>
      <c r="R4664" s="3"/>
      <c r="S4664" s="77" t="e">
        <f>VLOOKUP($R$1&amp;R4664,定价因子!$E:$F,2,0)</f>
        <v>#N/A</v>
      </c>
      <c r="T4664" s="61"/>
      <c r="U4664" s="63"/>
      <c r="V4664" s="63"/>
      <c r="W4664" s="63"/>
      <c r="X4664" s="3"/>
    </row>
    <row r="4665" spans="1:24">
      <c r="A4665" s="3"/>
      <c r="B4665" s="3"/>
      <c r="C4665" s="3"/>
      <c r="D4665" s="3"/>
      <c r="E4665" s="79"/>
      <c r="F4665" s="3"/>
      <c r="G4665" s="77" t="e">
        <f>VLOOKUP($F$1&amp;F4665,定价因子!E:F,2,0)</f>
        <v>#N/A</v>
      </c>
      <c r="H4665" s="3"/>
      <c r="I4665" s="77" t="e">
        <f>VLOOKUP($H$1&amp;H4665,定价因子!E:F,2,0)</f>
        <v>#N/A</v>
      </c>
      <c r="J4665" s="3"/>
      <c r="K4665" s="77" t="e">
        <f>VLOOKUP($J$1&amp;J4665,定价因子!E:F,2,0)</f>
        <v>#N/A</v>
      </c>
      <c r="L4665" s="3"/>
      <c r="M4665" s="77" t="e">
        <f>VLOOKUP($L$1&amp;L4665,定价因子!E:F,2,0)</f>
        <v>#N/A</v>
      </c>
      <c r="N4665" s="3"/>
      <c r="O4665" s="77" t="e">
        <f>VLOOKUP($N$1&amp;N4665,定价因子!E:F,2,0)</f>
        <v>#N/A</v>
      </c>
      <c r="P4665" s="3"/>
      <c r="Q4665" s="55" t="e">
        <f>VLOOKUP($P$1&amp;P4665,定价因子!$E:$F,2,0)</f>
        <v>#N/A</v>
      </c>
      <c r="R4665" s="3"/>
      <c r="S4665" s="77" t="e">
        <f>VLOOKUP($R$1&amp;R4665,定价因子!$E:$F,2,0)</f>
        <v>#N/A</v>
      </c>
      <c r="T4665" s="61"/>
      <c r="U4665" s="63"/>
      <c r="V4665" s="63"/>
      <c r="W4665" s="63"/>
      <c r="X4665" s="3"/>
    </row>
    <row r="4666" spans="1:24">
      <c r="A4666" s="3"/>
      <c r="B4666" s="3"/>
      <c r="C4666" s="3"/>
      <c r="D4666" s="3"/>
      <c r="E4666" s="79"/>
      <c r="F4666" s="3"/>
      <c r="G4666" s="77" t="e">
        <f>VLOOKUP($F$1&amp;F4666,定价因子!E:F,2,0)</f>
        <v>#N/A</v>
      </c>
      <c r="H4666" s="3"/>
      <c r="I4666" s="77" t="e">
        <f>VLOOKUP($H$1&amp;H4666,定价因子!E:F,2,0)</f>
        <v>#N/A</v>
      </c>
      <c r="J4666" s="3"/>
      <c r="K4666" s="77" t="e">
        <f>VLOOKUP($J$1&amp;J4666,定价因子!E:F,2,0)</f>
        <v>#N/A</v>
      </c>
      <c r="L4666" s="3"/>
      <c r="M4666" s="77" t="e">
        <f>VLOOKUP($L$1&amp;L4666,定价因子!E:F,2,0)</f>
        <v>#N/A</v>
      </c>
      <c r="N4666" s="3"/>
      <c r="O4666" s="77" t="e">
        <f>VLOOKUP($N$1&amp;N4666,定价因子!E:F,2,0)</f>
        <v>#N/A</v>
      </c>
      <c r="P4666" s="3"/>
      <c r="Q4666" s="55" t="e">
        <f>VLOOKUP($P$1&amp;P4666,定价因子!$E:$F,2,0)</f>
        <v>#N/A</v>
      </c>
      <c r="R4666" s="3"/>
      <c r="S4666" s="77" t="e">
        <f>VLOOKUP($R$1&amp;R4666,定价因子!$E:$F,2,0)</f>
        <v>#N/A</v>
      </c>
      <c r="T4666" s="61"/>
      <c r="U4666" s="63"/>
      <c r="V4666" s="63"/>
      <c r="W4666" s="63"/>
      <c r="X4666" s="3"/>
    </row>
    <row r="4667" spans="1:24">
      <c r="A4667" s="3"/>
      <c r="B4667" s="3"/>
      <c r="C4667" s="3"/>
      <c r="D4667" s="3"/>
      <c r="E4667" s="79"/>
      <c r="F4667" s="3"/>
      <c r="G4667" s="77" t="e">
        <f>VLOOKUP($F$1&amp;F4667,定价因子!E:F,2,0)</f>
        <v>#N/A</v>
      </c>
      <c r="H4667" s="3"/>
      <c r="I4667" s="77" t="e">
        <f>VLOOKUP($H$1&amp;H4667,定价因子!E:F,2,0)</f>
        <v>#N/A</v>
      </c>
      <c r="J4667" s="3"/>
      <c r="K4667" s="77" t="e">
        <f>VLOOKUP($J$1&amp;J4667,定价因子!E:F,2,0)</f>
        <v>#N/A</v>
      </c>
      <c r="L4667" s="3"/>
      <c r="M4667" s="77" t="e">
        <f>VLOOKUP($L$1&amp;L4667,定价因子!E:F,2,0)</f>
        <v>#N/A</v>
      </c>
      <c r="N4667" s="3"/>
      <c r="O4667" s="77" t="e">
        <f>VLOOKUP($N$1&amp;N4667,定价因子!E:F,2,0)</f>
        <v>#N/A</v>
      </c>
      <c r="P4667" s="3"/>
      <c r="Q4667" s="55" t="e">
        <f>VLOOKUP($P$1&amp;P4667,定价因子!$E:$F,2,0)</f>
        <v>#N/A</v>
      </c>
      <c r="R4667" s="3"/>
      <c r="S4667" s="77" t="e">
        <f>VLOOKUP($R$1&amp;R4667,定价因子!$E:$F,2,0)</f>
        <v>#N/A</v>
      </c>
      <c r="T4667" s="61"/>
      <c r="U4667" s="63"/>
      <c r="V4667" s="63"/>
      <c r="W4667" s="63"/>
      <c r="X4667" s="3"/>
    </row>
    <row r="4668" spans="1:24">
      <c r="A4668" s="3"/>
      <c r="B4668" s="3"/>
      <c r="C4668" s="3"/>
      <c r="D4668" s="3"/>
      <c r="E4668" s="79"/>
      <c r="F4668" s="3"/>
      <c r="G4668" s="77" t="e">
        <f>VLOOKUP($F$1&amp;F4668,定价因子!E:F,2,0)</f>
        <v>#N/A</v>
      </c>
      <c r="H4668" s="3"/>
      <c r="I4668" s="77" t="e">
        <f>VLOOKUP($H$1&amp;H4668,定价因子!E:F,2,0)</f>
        <v>#N/A</v>
      </c>
      <c r="J4668" s="3"/>
      <c r="K4668" s="77" t="e">
        <f>VLOOKUP($J$1&amp;J4668,定价因子!E:F,2,0)</f>
        <v>#N/A</v>
      </c>
      <c r="L4668" s="3"/>
      <c r="M4668" s="77" t="e">
        <f>VLOOKUP($L$1&amp;L4668,定价因子!E:F,2,0)</f>
        <v>#N/A</v>
      </c>
      <c r="N4668" s="3"/>
      <c r="O4668" s="77" t="e">
        <f>VLOOKUP($N$1&amp;N4668,定价因子!E:F,2,0)</f>
        <v>#N/A</v>
      </c>
      <c r="P4668" s="3"/>
      <c r="Q4668" s="55" t="e">
        <f>VLOOKUP($P$1&amp;P4668,定价因子!$E:$F,2,0)</f>
        <v>#N/A</v>
      </c>
      <c r="R4668" s="3"/>
      <c r="S4668" s="77" t="e">
        <f>VLOOKUP($R$1&amp;R4668,定价因子!$E:$F,2,0)</f>
        <v>#N/A</v>
      </c>
      <c r="T4668" s="61"/>
      <c r="U4668" s="63"/>
      <c r="V4668" s="63"/>
      <c r="W4668" s="63"/>
      <c r="X4668" s="3"/>
    </row>
    <row r="4669" spans="1:24">
      <c r="A4669" s="3"/>
      <c r="B4669" s="3"/>
      <c r="C4669" s="3"/>
      <c r="D4669" s="3"/>
      <c r="E4669" s="79"/>
      <c r="F4669" s="3"/>
      <c r="G4669" s="77" t="e">
        <f>VLOOKUP($F$1&amp;F4669,定价因子!E:F,2,0)</f>
        <v>#N/A</v>
      </c>
      <c r="H4669" s="3"/>
      <c r="I4669" s="77" t="e">
        <f>VLOOKUP($H$1&amp;H4669,定价因子!E:F,2,0)</f>
        <v>#N/A</v>
      </c>
      <c r="J4669" s="3"/>
      <c r="K4669" s="77" t="e">
        <f>VLOOKUP($J$1&amp;J4669,定价因子!E:F,2,0)</f>
        <v>#N/A</v>
      </c>
      <c r="L4669" s="3"/>
      <c r="M4669" s="77" t="e">
        <f>VLOOKUP($L$1&amp;L4669,定价因子!E:F,2,0)</f>
        <v>#N/A</v>
      </c>
      <c r="N4669" s="3"/>
      <c r="O4669" s="77" t="e">
        <f>VLOOKUP($N$1&amp;N4669,定价因子!E:F,2,0)</f>
        <v>#N/A</v>
      </c>
      <c r="P4669" s="3"/>
      <c r="Q4669" s="55" t="e">
        <f>VLOOKUP($P$1&amp;P4669,定价因子!$E:$F,2,0)</f>
        <v>#N/A</v>
      </c>
      <c r="R4669" s="3"/>
      <c r="S4669" s="77" t="e">
        <f>VLOOKUP($R$1&amp;R4669,定价因子!$E:$F,2,0)</f>
        <v>#N/A</v>
      </c>
      <c r="T4669" s="61"/>
      <c r="U4669" s="63"/>
      <c r="V4669" s="63"/>
      <c r="W4669" s="63"/>
      <c r="X4669" s="3"/>
    </row>
    <row r="4670" spans="1:24">
      <c r="A4670" s="3"/>
      <c r="B4670" s="3"/>
      <c r="C4670" s="3"/>
      <c r="D4670" s="3"/>
      <c r="E4670" s="79"/>
      <c r="F4670" s="3"/>
      <c r="G4670" s="77" t="e">
        <f>VLOOKUP($F$1&amp;F4670,定价因子!E:F,2,0)</f>
        <v>#N/A</v>
      </c>
      <c r="H4670" s="3"/>
      <c r="I4670" s="77" t="e">
        <f>VLOOKUP($H$1&amp;H4670,定价因子!E:F,2,0)</f>
        <v>#N/A</v>
      </c>
      <c r="J4670" s="3"/>
      <c r="K4670" s="77" t="e">
        <f>VLOOKUP($J$1&amp;J4670,定价因子!E:F,2,0)</f>
        <v>#N/A</v>
      </c>
      <c r="L4670" s="3"/>
      <c r="M4670" s="77" t="e">
        <f>VLOOKUP($L$1&amp;L4670,定价因子!E:F,2,0)</f>
        <v>#N/A</v>
      </c>
      <c r="N4670" s="3"/>
      <c r="O4670" s="77" t="e">
        <f>VLOOKUP($N$1&amp;N4670,定价因子!E:F,2,0)</f>
        <v>#N/A</v>
      </c>
      <c r="P4670" s="3"/>
      <c r="Q4670" s="55" t="e">
        <f>VLOOKUP($P$1&amp;P4670,定价因子!$E:$F,2,0)</f>
        <v>#N/A</v>
      </c>
      <c r="R4670" s="3"/>
      <c r="S4670" s="77" t="e">
        <f>VLOOKUP($R$1&amp;R4670,定价因子!$E:$F,2,0)</f>
        <v>#N/A</v>
      </c>
      <c r="T4670" s="61"/>
      <c r="U4670" s="63"/>
      <c r="V4670" s="63"/>
      <c r="W4670" s="63"/>
      <c r="X4670" s="3"/>
    </row>
    <row r="4671" spans="1:24">
      <c r="A4671" s="3"/>
      <c r="B4671" s="3"/>
      <c r="C4671" s="3"/>
      <c r="D4671" s="3"/>
      <c r="E4671" s="79"/>
      <c r="F4671" s="3"/>
      <c r="G4671" s="77" t="e">
        <f>VLOOKUP($F$1&amp;F4671,定价因子!E:F,2,0)</f>
        <v>#N/A</v>
      </c>
      <c r="H4671" s="3"/>
      <c r="I4671" s="77" t="e">
        <f>VLOOKUP($H$1&amp;H4671,定价因子!E:F,2,0)</f>
        <v>#N/A</v>
      </c>
      <c r="J4671" s="3"/>
      <c r="K4671" s="77" t="e">
        <f>VLOOKUP($J$1&amp;J4671,定价因子!E:F,2,0)</f>
        <v>#N/A</v>
      </c>
      <c r="L4671" s="3"/>
      <c r="M4671" s="77" t="e">
        <f>VLOOKUP($L$1&amp;L4671,定价因子!E:F,2,0)</f>
        <v>#N/A</v>
      </c>
      <c r="N4671" s="3"/>
      <c r="O4671" s="77" t="e">
        <f>VLOOKUP($N$1&amp;N4671,定价因子!E:F,2,0)</f>
        <v>#N/A</v>
      </c>
      <c r="P4671" s="3"/>
      <c r="Q4671" s="55" t="e">
        <f>VLOOKUP($P$1&amp;P4671,定价因子!$E:$F,2,0)</f>
        <v>#N/A</v>
      </c>
      <c r="R4671" s="3"/>
      <c r="S4671" s="77" t="e">
        <f>VLOOKUP($R$1&amp;R4671,定价因子!$E:$F,2,0)</f>
        <v>#N/A</v>
      </c>
      <c r="T4671" s="61"/>
      <c r="U4671" s="63"/>
      <c r="V4671" s="63"/>
      <c r="W4671" s="63"/>
      <c r="X4671" s="3"/>
    </row>
    <row r="4672" spans="1:24">
      <c r="A4672" s="3"/>
      <c r="B4672" s="3"/>
      <c r="C4672" s="3"/>
      <c r="D4672" s="3"/>
      <c r="E4672" s="79"/>
      <c r="F4672" s="3"/>
      <c r="G4672" s="77" t="e">
        <f>VLOOKUP($F$1&amp;F4672,定价因子!E:F,2,0)</f>
        <v>#N/A</v>
      </c>
      <c r="H4672" s="3"/>
      <c r="I4672" s="77" t="e">
        <f>VLOOKUP($H$1&amp;H4672,定价因子!E:F,2,0)</f>
        <v>#N/A</v>
      </c>
      <c r="J4672" s="3"/>
      <c r="K4672" s="77" t="e">
        <f>VLOOKUP($J$1&amp;J4672,定价因子!E:F,2,0)</f>
        <v>#N/A</v>
      </c>
      <c r="L4672" s="3"/>
      <c r="M4672" s="77" t="e">
        <f>VLOOKUP($L$1&amp;L4672,定价因子!E:F,2,0)</f>
        <v>#N/A</v>
      </c>
      <c r="N4672" s="3"/>
      <c r="O4672" s="77" t="e">
        <f>VLOOKUP($N$1&amp;N4672,定价因子!E:F,2,0)</f>
        <v>#N/A</v>
      </c>
      <c r="P4672" s="3"/>
      <c r="Q4672" s="55" t="e">
        <f>VLOOKUP($P$1&amp;P4672,定价因子!$E:$F,2,0)</f>
        <v>#N/A</v>
      </c>
      <c r="R4672" s="3"/>
      <c r="S4672" s="77" t="e">
        <f>VLOOKUP($R$1&amp;R4672,定价因子!$E:$F,2,0)</f>
        <v>#N/A</v>
      </c>
      <c r="T4672" s="61"/>
      <c r="U4672" s="63"/>
      <c r="V4672" s="63"/>
      <c r="W4672" s="63"/>
      <c r="X4672" s="3"/>
    </row>
    <row r="4673" spans="1:24">
      <c r="A4673" s="3"/>
      <c r="B4673" s="3"/>
      <c r="C4673" s="3"/>
      <c r="D4673" s="3"/>
      <c r="E4673" s="79"/>
      <c r="F4673" s="3"/>
      <c r="G4673" s="77" t="e">
        <f>VLOOKUP($F$1&amp;F4673,定价因子!E:F,2,0)</f>
        <v>#N/A</v>
      </c>
      <c r="H4673" s="3"/>
      <c r="I4673" s="77" t="e">
        <f>VLOOKUP($H$1&amp;H4673,定价因子!E:F,2,0)</f>
        <v>#N/A</v>
      </c>
      <c r="J4673" s="3"/>
      <c r="K4673" s="77" t="e">
        <f>VLOOKUP($J$1&amp;J4673,定价因子!E:F,2,0)</f>
        <v>#N/A</v>
      </c>
      <c r="L4673" s="3"/>
      <c r="M4673" s="77" t="e">
        <f>VLOOKUP($L$1&amp;L4673,定价因子!E:F,2,0)</f>
        <v>#N/A</v>
      </c>
      <c r="N4673" s="3"/>
      <c r="O4673" s="77" t="e">
        <f>VLOOKUP($N$1&amp;N4673,定价因子!E:F,2,0)</f>
        <v>#N/A</v>
      </c>
      <c r="P4673" s="3"/>
      <c r="Q4673" s="55" t="e">
        <f>VLOOKUP($P$1&amp;P4673,定价因子!$E:$F,2,0)</f>
        <v>#N/A</v>
      </c>
      <c r="R4673" s="3"/>
      <c r="S4673" s="77" t="e">
        <f>VLOOKUP($R$1&amp;R4673,定价因子!$E:$F,2,0)</f>
        <v>#N/A</v>
      </c>
      <c r="T4673" s="61"/>
      <c r="U4673" s="63"/>
      <c r="V4673" s="63"/>
      <c r="W4673" s="63"/>
      <c r="X4673" s="3"/>
    </row>
    <row r="4674" spans="1:24">
      <c r="A4674" s="3"/>
      <c r="B4674" s="3"/>
      <c r="C4674" s="3"/>
      <c r="D4674" s="3"/>
      <c r="E4674" s="79"/>
      <c r="F4674" s="3"/>
      <c r="G4674" s="77" t="e">
        <f>VLOOKUP($F$1&amp;F4674,定价因子!E:F,2,0)</f>
        <v>#N/A</v>
      </c>
      <c r="H4674" s="3"/>
      <c r="I4674" s="77" t="e">
        <f>VLOOKUP($H$1&amp;H4674,定价因子!E:F,2,0)</f>
        <v>#N/A</v>
      </c>
      <c r="J4674" s="3"/>
      <c r="K4674" s="77" t="e">
        <f>VLOOKUP($J$1&amp;J4674,定价因子!E:F,2,0)</f>
        <v>#N/A</v>
      </c>
      <c r="L4674" s="3"/>
      <c r="M4674" s="77" t="e">
        <f>VLOOKUP($L$1&amp;L4674,定价因子!E:F,2,0)</f>
        <v>#N/A</v>
      </c>
      <c r="N4674" s="3"/>
      <c r="O4674" s="77" t="e">
        <f>VLOOKUP($N$1&amp;N4674,定价因子!E:F,2,0)</f>
        <v>#N/A</v>
      </c>
      <c r="P4674" s="3"/>
      <c r="Q4674" s="55" t="e">
        <f>VLOOKUP($P$1&amp;P4674,定价因子!$E:$F,2,0)</f>
        <v>#N/A</v>
      </c>
      <c r="R4674" s="3"/>
      <c r="S4674" s="77" t="e">
        <f>VLOOKUP($R$1&amp;R4674,定价因子!$E:$F,2,0)</f>
        <v>#N/A</v>
      </c>
      <c r="T4674" s="61"/>
      <c r="U4674" s="63"/>
      <c r="V4674" s="63"/>
      <c r="W4674" s="63"/>
      <c r="X4674" s="3"/>
    </row>
    <row r="4675" spans="1:24">
      <c r="A4675" s="3"/>
      <c r="B4675" s="3"/>
      <c r="C4675" s="3"/>
      <c r="D4675" s="3"/>
      <c r="E4675" s="79"/>
      <c r="F4675" s="3"/>
      <c r="G4675" s="77" t="e">
        <f>VLOOKUP($F$1&amp;F4675,定价因子!E:F,2,0)</f>
        <v>#N/A</v>
      </c>
      <c r="H4675" s="3"/>
      <c r="I4675" s="77" t="e">
        <f>VLOOKUP($H$1&amp;H4675,定价因子!E:F,2,0)</f>
        <v>#N/A</v>
      </c>
      <c r="J4675" s="3"/>
      <c r="K4675" s="77" t="e">
        <f>VLOOKUP($J$1&amp;J4675,定价因子!E:F,2,0)</f>
        <v>#N/A</v>
      </c>
      <c r="L4675" s="3"/>
      <c r="M4675" s="77" t="e">
        <f>VLOOKUP($L$1&amp;L4675,定价因子!E:F,2,0)</f>
        <v>#N/A</v>
      </c>
      <c r="N4675" s="3"/>
      <c r="O4675" s="77" t="e">
        <f>VLOOKUP($N$1&amp;N4675,定价因子!E:F,2,0)</f>
        <v>#N/A</v>
      </c>
      <c r="P4675" s="3"/>
      <c r="Q4675" s="55" t="e">
        <f>VLOOKUP($P$1&amp;P4675,定价因子!$E:$F,2,0)</f>
        <v>#N/A</v>
      </c>
      <c r="R4675" s="3"/>
      <c r="S4675" s="77" t="e">
        <f>VLOOKUP($R$1&amp;R4675,定价因子!$E:$F,2,0)</f>
        <v>#N/A</v>
      </c>
      <c r="T4675" s="61"/>
      <c r="U4675" s="63"/>
      <c r="V4675" s="63"/>
      <c r="W4675" s="63"/>
      <c r="X4675" s="3"/>
    </row>
    <row r="4676" spans="1:24">
      <c r="A4676" s="3"/>
      <c r="B4676" s="3"/>
      <c r="C4676" s="3"/>
      <c r="D4676" s="3"/>
      <c r="E4676" s="79"/>
      <c r="F4676" s="3"/>
      <c r="G4676" s="77" t="e">
        <f>VLOOKUP($F$1&amp;F4676,定价因子!E:F,2,0)</f>
        <v>#N/A</v>
      </c>
      <c r="H4676" s="3"/>
      <c r="I4676" s="77" t="e">
        <f>VLOOKUP($H$1&amp;H4676,定价因子!E:F,2,0)</f>
        <v>#N/A</v>
      </c>
      <c r="J4676" s="3"/>
      <c r="K4676" s="77" t="e">
        <f>VLOOKUP($J$1&amp;J4676,定价因子!E:F,2,0)</f>
        <v>#N/A</v>
      </c>
      <c r="L4676" s="3"/>
      <c r="M4676" s="77" t="e">
        <f>VLOOKUP($L$1&amp;L4676,定价因子!E:F,2,0)</f>
        <v>#N/A</v>
      </c>
      <c r="N4676" s="3"/>
      <c r="O4676" s="77" t="e">
        <f>VLOOKUP($N$1&amp;N4676,定价因子!E:F,2,0)</f>
        <v>#N/A</v>
      </c>
      <c r="P4676" s="3"/>
      <c r="Q4676" s="55" t="e">
        <f>VLOOKUP($P$1&amp;P4676,定价因子!$E:$F,2,0)</f>
        <v>#N/A</v>
      </c>
      <c r="R4676" s="3"/>
      <c r="S4676" s="77" t="e">
        <f>VLOOKUP($R$1&amp;R4676,定价因子!$E:$F,2,0)</f>
        <v>#N/A</v>
      </c>
      <c r="T4676" s="61"/>
      <c r="U4676" s="63"/>
      <c r="V4676" s="63"/>
      <c r="W4676" s="63"/>
      <c r="X4676" s="3"/>
    </row>
    <row r="4677" spans="1:24">
      <c r="A4677" s="3"/>
      <c r="B4677" s="3"/>
      <c r="C4677" s="3"/>
      <c r="D4677" s="3"/>
      <c r="E4677" s="79"/>
      <c r="F4677" s="3"/>
      <c r="G4677" s="77" t="e">
        <f>VLOOKUP($F$1&amp;F4677,定价因子!E:F,2,0)</f>
        <v>#N/A</v>
      </c>
      <c r="H4677" s="3"/>
      <c r="I4677" s="77" t="e">
        <f>VLOOKUP($H$1&amp;H4677,定价因子!E:F,2,0)</f>
        <v>#N/A</v>
      </c>
      <c r="J4677" s="3"/>
      <c r="K4677" s="77" t="e">
        <f>VLOOKUP($J$1&amp;J4677,定价因子!E:F,2,0)</f>
        <v>#N/A</v>
      </c>
      <c r="L4677" s="3"/>
      <c r="M4677" s="77" t="e">
        <f>VLOOKUP($L$1&amp;L4677,定价因子!E:F,2,0)</f>
        <v>#N/A</v>
      </c>
      <c r="N4677" s="3"/>
      <c r="O4677" s="77" t="e">
        <f>VLOOKUP($N$1&amp;N4677,定价因子!E:F,2,0)</f>
        <v>#N/A</v>
      </c>
      <c r="P4677" s="3"/>
      <c r="Q4677" s="55" t="e">
        <f>VLOOKUP($P$1&amp;P4677,定价因子!$E:$F,2,0)</f>
        <v>#N/A</v>
      </c>
      <c r="R4677" s="3"/>
      <c r="S4677" s="77" t="e">
        <f>VLOOKUP($R$1&amp;R4677,定价因子!$E:$F,2,0)</f>
        <v>#N/A</v>
      </c>
      <c r="T4677" s="61"/>
      <c r="U4677" s="63"/>
      <c r="V4677" s="63"/>
      <c r="W4677" s="63"/>
      <c r="X4677" s="3"/>
    </row>
    <row r="4678" spans="1:24">
      <c r="A4678" s="3"/>
      <c r="B4678" s="3"/>
      <c r="C4678" s="3"/>
      <c r="D4678" s="3"/>
      <c r="E4678" s="79"/>
      <c r="F4678" s="3"/>
      <c r="G4678" s="77" t="e">
        <f>VLOOKUP($F$1&amp;F4678,定价因子!E:F,2,0)</f>
        <v>#N/A</v>
      </c>
      <c r="H4678" s="3"/>
      <c r="I4678" s="77" t="e">
        <f>VLOOKUP($H$1&amp;H4678,定价因子!E:F,2,0)</f>
        <v>#N/A</v>
      </c>
      <c r="J4678" s="3"/>
      <c r="K4678" s="77" t="e">
        <f>VLOOKUP($J$1&amp;J4678,定价因子!E:F,2,0)</f>
        <v>#N/A</v>
      </c>
      <c r="L4678" s="3"/>
      <c r="M4678" s="77" t="e">
        <f>VLOOKUP($L$1&amp;L4678,定价因子!E:F,2,0)</f>
        <v>#N/A</v>
      </c>
      <c r="N4678" s="3"/>
      <c r="O4678" s="77" t="e">
        <f>VLOOKUP($N$1&amp;N4678,定价因子!E:F,2,0)</f>
        <v>#N/A</v>
      </c>
      <c r="P4678" s="3"/>
      <c r="Q4678" s="55" t="e">
        <f>VLOOKUP($P$1&amp;P4678,定价因子!$E:$F,2,0)</f>
        <v>#N/A</v>
      </c>
      <c r="R4678" s="3"/>
      <c r="S4678" s="77" t="e">
        <f>VLOOKUP($R$1&amp;R4678,定价因子!$E:$F,2,0)</f>
        <v>#N/A</v>
      </c>
      <c r="T4678" s="61"/>
      <c r="U4678" s="63"/>
      <c r="V4678" s="63"/>
      <c r="W4678" s="63"/>
      <c r="X4678" s="3"/>
    </row>
    <row r="4679" spans="1:24">
      <c r="A4679" s="3"/>
      <c r="B4679" s="3"/>
      <c r="C4679" s="3"/>
      <c r="D4679" s="3"/>
      <c r="E4679" s="79"/>
      <c r="F4679" s="3"/>
      <c r="G4679" s="77" t="e">
        <f>VLOOKUP($F$1&amp;F4679,定价因子!E:F,2,0)</f>
        <v>#N/A</v>
      </c>
      <c r="H4679" s="3"/>
      <c r="I4679" s="77" t="e">
        <f>VLOOKUP($H$1&amp;H4679,定价因子!E:F,2,0)</f>
        <v>#N/A</v>
      </c>
      <c r="J4679" s="3"/>
      <c r="K4679" s="77" t="e">
        <f>VLOOKUP($J$1&amp;J4679,定价因子!E:F,2,0)</f>
        <v>#N/A</v>
      </c>
      <c r="L4679" s="3"/>
      <c r="M4679" s="77" t="e">
        <f>VLOOKUP($L$1&amp;L4679,定价因子!E:F,2,0)</f>
        <v>#N/A</v>
      </c>
      <c r="N4679" s="3"/>
      <c r="O4679" s="77" t="e">
        <f>VLOOKUP($N$1&amp;N4679,定价因子!E:F,2,0)</f>
        <v>#N/A</v>
      </c>
      <c r="P4679" s="3"/>
      <c r="Q4679" s="55" t="e">
        <f>VLOOKUP($P$1&amp;P4679,定价因子!$E:$F,2,0)</f>
        <v>#N/A</v>
      </c>
      <c r="R4679" s="3"/>
      <c r="S4679" s="77" t="e">
        <f>VLOOKUP($R$1&amp;R4679,定价因子!$E:$F,2,0)</f>
        <v>#N/A</v>
      </c>
      <c r="T4679" s="61"/>
      <c r="U4679" s="63"/>
      <c r="V4679" s="63"/>
      <c r="W4679" s="63"/>
      <c r="X4679" s="3"/>
    </row>
    <row r="4680" spans="1:24">
      <c r="A4680" s="3"/>
      <c r="B4680" s="3"/>
      <c r="C4680" s="3"/>
      <c r="D4680" s="3"/>
      <c r="E4680" s="79"/>
      <c r="F4680" s="3"/>
      <c r="G4680" s="77" t="e">
        <f>VLOOKUP($F$1&amp;F4680,定价因子!E:F,2,0)</f>
        <v>#N/A</v>
      </c>
      <c r="H4680" s="3"/>
      <c r="I4680" s="77" t="e">
        <f>VLOOKUP($H$1&amp;H4680,定价因子!E:F,2,0)</f>
        <v>#N/A</v>
      </c>
      <c r="J4680" s="3"/>
      <c r="K4680" s="77" t="e">
        <f>VLOOKUP($J$1&amp;J4680,定价因子!E:F,2,0)</f>
        <v>#N/A</v>
      </c>
      <c r="L4680" s="3"/>
      <c r="M4680" s="77" t="e">
        <f>VLOOKUP($L$1&amp;L4680,定价因子!E:F,2,0)</f>
        <v>#N/A</v>
      </c>
      <c r="N4680" s="3"/>
      <c r="O4680" s="77" t="e">
        <f>VLOOKUP($N$1&amp;N4680,定价因子!E:F,2,0)</f>
        <v>#N/A</v>
      </c>
      <c r="P4680" s="3"/>
      <c r="Q4680" s="55" t="e">
        <f>VLOOKUP($P$1&amp;P4680,定价因子!$E:$F,2,0)</f>
        <v>#N/A</v>
      </c>
      <c r="R4680" s="3"/>
      <c r="S4680" s="77" t="e">
        <f>VLOOKUP($R$1&amp;R4680,定价因子!$E:$F,2,0)</f>
        <v>#N/A</v>
      </c>
      <c r="T4680" s="61"/>
      <c r="U4680" s="63"/>
      <c r="V4680" s="63"/>
      <c r="W4680" s="63"/>
      <c r="X4680" s="3"/>
    </row>
    <row r="4681" spans="1:24">
      <c r="A4681" s="3"/>
      <c r="B4681" s="3"/>
      <c r="C4681" s="3"/>
      <c r="D4681" s="3"/>
      <c r="E4681" s="79"/>
      <c r="F4681" s="3"/>
      <c r="G4681" s="77" t="e">
        <f>VLOOKUP($F$1&amp;F4681,定价因子!E:F,2,0)</f>
        <v>#N/A</v>
      </c>
      <c r="H4681" s="3"/>
      <c r="I4681" s="77" t="e">
        <f>VLOOKUP($H$1&amp;H4681,定价因子!E:F,2,0)</f>
        <v>#N/A</v>
      </c>
      <c r="J4681" s="3"/>
      <c r="K4681" s="77" t="e">
        <f>VLOOKUP($J$1&amp;J4681,定价因子!E:F,2,0)</f>
        <v>#N/A</v>
      </c>
      <c r="L4681" s="3"/>
      <c r="M4681" s="77" t="e">
        <f>VLOOKUP($L$1&amp;L4681,定价因子!E:F,2,0)</f>
        <v>#N/A</v>
      </c>
      <c r="N4681" s="3"/>
      <c r="O4681" s="77" t="e">
        <f>VLOOKUP($N$1&amp;N4681,定价因子!E:F,2,0)</f>
        <v>#N/A</v>
      </c>
      <c r="P4681" s="3"/>
      <c r="Q4681" s="55" t="e">
        <f>VLOOKUP($P$1&amp;P4681,定价因子!$E:$F,2,0)</f>
        <v>#N/A</v>
      </c>
      <c r="R4681" s="3"/>
      <c r="S4681" s="77" t="e">
        <f>VLOOKUP($R$1&amp;R4681,定价因子!$E:$F,2,0)</f>
        <v>#N/A</v>
      </c>
      <c r="T4681" s="61"/>
      <c r="U4681" s="63"/>
      <c r="V4681" s="63"/>
      <c r="W4681" s="63"/>
      <c r="X4681" s="3"/>
    </row>
    <row r="4682" spans="1:24">
      <c r="A4682" s="3"/>
      <c r="B4682" s="3"/>
      <c r="C4682" s="3"/>
      <c r="D4682" s="3"/>
      <c r="E4682" s="79"/>
      <c r="F4682" s="3"/>
      <c r="G4682" s="77" t="e">
        <f>VLOOKUP($F$1&amp;F4682,定价因子!E:F,2,0)</f>
        <v>#N/A</v>
      </c>
      <c r="H4682" s="3"/>
      <c r="I4682" s="77" t="e">
        <f>VLOOKUP($H$1&amp;H4682,定价因子!E:F,2,0)</f>
        <v>#N/A</v>
      </c>
      <c r="J4682" s="3"/>
      <c r="K4682" s="77" t="e">
        <f>VLOOKUP($J$1&amp;J4682,定价因子!E:F,2,0)</f>
        <v>#N/A</v>
      </c>
      <c r="L4682" s="3"/>
      <c r="M4682" s="77" t="e">
        <f>VLOOKUP($L$1&amp;L4682,定价因子!E:F,2,0)</f>
        <v>#N/A</v>
      </c>
      <c r="N4682" s="3"/>
      <c r="O4682" s="77" t="e">
        <f>VLOOKUP($N$1&amp;N4682,定价因子!E:F,2,0)</f>
        <v>#N/A</v>
      </c>
      <c r="P4682" s="3"/>
      <c r="Q4682" s="55" t="e">
        <f>VLOOKUP($P$1&amp;P4682,定价因子!$E:$F,2,0)</f>
        <v>#N/A</v>
      </c>
      <c r="R4682" s="3"/>
      <c r="S4682" s="77" t="e">
        <f>VLOOKUP($R$1&amp;R4682,定价因子!$E:$F,2,0)</f>
        <v>#N/A</v>
      </c>
      <c r="T4682" s="61"/>
      <c r="U4682" s="63"/>
      <c r="V4682" s="63"/>
      <c r="W4682" s="63"/>
      <c r="X4682" s="3"/>
    </row>
    <row r="4683" spans="1:24">
      <c r="A4683" s="3"/>
      <c r="B4683" s="3"/>
      <c r="C4683" s="3"/>
      <c r="D4683" s="3"/>
      <c r="E4683" s="79"/>
      <c r="F4683" s="3"/>
      <c r="G4683" s="77" t="e">
        <f>VLOOKUP($F$1&amp;F4683,定价因子!E:F,2,0)</f>
        <v>#N/A</v>
      </c>
      <c r="H4683" s="3"/>
      <c r="I4683" s="77" t="e">
        <f>VLOOKUP($H$1&amp;H4683,定价因子!E:F,2,0)</f>
        <v>#N/A</v>
      </c>
      <c r="J4683" s="3"/>
      <c r="K4683" s="77" t="e">
        <f>VLOOKUP($J$1&amp;J4683,定价因子!E:F,2,0)</f>
        <v>#N/A</v>
      </c>
      <c r="L4683" s="3"/>
      <c r="M4683" s="77" t="e">
        <f>VLOOKUP($L$1&amp;L4683,定价因子!E:F,2,0)</f>
        <v>#N/A</v>
      </c>
      <c r="N4683" s="3"/>
      <c r="O4683" s="77" t="e">
        <f>VLOOKUP($N$1&amp;N4683,定价因子!E:F,2,0)</f>
        <v>#N/A</v>
      </c>
      <c r="P4683" s="3"/>
      <c r="Q4683" s="55" t="e">
        <f>VLOOKUP($P$1&amp;P4683,定价因子!$E:$F,2,0)</f>
        <v>#N/A</v>
      </c>
      <c r="R4683" s="3"/>
      <c r="S4683" s="77" t="e">
        <f>VLOOKUP($R$1&amp;R4683,定价因子!$E:$F,2,0)</f>
        <v>#N/A</v>
      </c>
      <c r="T4683" s="61"/>
      <c r="U4683" s="63"/>
      <c r="V4683" s="63"/>
      <c r="W4683" s="63"/>
      <c r="X4683" s="3"/>
    </row>
    <row r="4684" spans="1:24">
      <c r="A4684" s="3"/>
      <c r="B4684" s="3"/>
      <c r="C4684" s="3"/>
      <c r="D4684" s="3"/>
      <c r="E4684" s="79"/>
      <c r="F4684" s="3"/>
      <c r="G4684" s="77" t="e">
        <f>VLOOKUP($F$1&amp;F4684,定价因子!E:F,2,0)</f>
        <v>#N/A</v>
      </c>
      <c r="H4684" s="3"/>
      <c r="I4684" s="77" t="e">
        <f>VLOOKUP($H$1&amp;H4684,定价因子!E:F,2,0)</f>
        <v>#N/A</v>
      </c>
      <c r="J4684" s="3"/>
      <c r="K4684" s="77" t="e">
        <f>VLOOKUP($J$1&amp;J4684,定价因子!E:F,2,0)</f>
        <v>#N/A</v>
      </c>
      <c r="L4684" s="3"/>
      <c r="M4684" s="77" t="e">
        <f>VLOOKUP($L$1&amp;L4684,定价因子!E:F,2,0)</f>
        <v>#N/A</v>
      </c>
      <c r="N4684" s="3"/>
      <c r="O4684" s="77" t="e">
        <f>VLOOKUP($N$1&amp;N4684,定价因子!E:F,2,0)</f>
        <v>#N/A</v>
      </c>
      <c r="P4684" s="3"/>
      <c r="Q4684" s="55" t="e">
        <f>VLOOKUP($P$1&amp;P4684,定价因子!$E:$F,2,0)</f>
        <v>#N/A</v>
      </c>
      <c r="R4684" s="3"/>
      <c r="S4684" s="77" t="e">
        <f>VLOOKUP($R$1&amp;R4684,定价因子!$E:$F,2,0)</f>
        <v>#N/A</v>
      </c>
      <c r="T4684" s="61"/>
      <c r="U4684" s="63"/>
      <c r="V4684" s="63"/>
      <c r="W4684" s="63"/>
      <c r="X4684" s="3"/>
    </row>
    <row r="4685" spans="1:24">
      <c r="A4685" s="3"/>
      <c r="B4685" s="3"/>
      <c r="C4685" s="3"/>
      <c r="D4685" s="3"/>
      <c r="E4685" s="79"/>
      <c r="F4685" s="3"/>
      <c r="G4685" s="77" t="e">
        <f>VLOOKUP($F$1&amp;F4685,定价因子!E:F,2,0)</f>
        <v>#N/A</v>
      </c>
      <c r="H4685" s="3"/>
      <c r="I4685" s="77" t="e">
        <f>VLOOKUP($H$1&amp;H4685,定价因子!E:F,2,0)</f>
        <v>#N/A</v>
      </c>
      <c r="J4685" s="3"/>
      <c r="K4685" s="77" t="e">
        <f>VLOOKUP($J$1&amp;J4685,定价因子!E:F,2,0)</f>
        <v>#N/A</v>
      </c>
      <c r="L4685" s="3"/>
      <c r="M4685" s="77" t="e">
        <f>VLOOKUP($L$1&amp;L4685,定价因子!E:F,2,0)</f>
        <v>#N/A</v>
      </c>
      <c r="N4685" s="3"/>
      <c r="O4685" s="77" t="e">
        <f>VLOOKUP($N$1&amp;N4685,定价因子!E:F,2,0)</f>
        <v>#N/A</v>
      </c>
      <c r="P4685" s="3"/>
      <c r="Q4685" s="55" t="e">
        <f>VLOOKUP($P$1&amp;P4685,定价因子!$E:$F,2,0)</f>
        <v>#N/A</v>
      </c>
      <c r="R4685" s="3"/>
      <c r="S4685" s="77" t="e">
        <f>VLOOKUP($R$1&amp;R4685,定价因子!$E:$F,2,0)</f>
        <v>#N/A</v>
      </c>
      <c r="T4685" s="61"/>
      <c r="U4685" s="63"/>
      <c r="V4685" s="63"/>
      <c r="W4685" s="63"/>
      <c r="X4685" s="3"/>
    </row>
    <row r="4686" spans="1:24">
      <c r="A4686" s="3"/>
      <c r="B4686" s="3"/>
      <c r="C4686" s="3"/>
      <c r="D4686" s="3"/>
      <c r="E4686" s="79"/>
      <c r="F4686" s="3"/>
      <c r="G4686" s="77" t="e">
        <f>VLOOKUP($F$1&amp;F4686,定价因子!E:F,2,0)</f>
        <v>#N/A</v>
      </c>
      <c r="H4686" s="3"/>
      <c r="I4686" s="77" t="e">
        <f>VLOOKUP($H$1&amp;H4686,定价因子!E:F,2,0)</f>
        <v>#N/A</v>
      </c>
      <c r="J4686" s="3"/>
      <c r="K4686" s="77" t="e">
        <f>VLOOKUP($J$1&amp;J4686,定价因子!E:F,2,0)</f>
        <v>#N/A</v>
      </c>
      <c r="L4686" s="3"/>
      <c r="M4686" s="77" t="e">
        <f>VLOOKUP($L$1&amp;L4686,定价因子!E:F,2,0)</f>
        <v>#N/A</v>
      </c>
      <c r="N4686" s="3"/>
      <c r="O4686" s="77" t="e">
        <f>VLOOKUP($N$1&amp;N4686,定价因子!E:F,2,0)</f>
        <v>#N/A</v>
      </c>
      <c r="P4686" s="3"/>
      <c r="Q4686" s="55" t="e">
        <f>VLOOKUP($P$1&amp;P4686,定价因子!$E:$F,2,0)</f>
        <v>#N/A</v>
      </c>
      <c r="R4686" s="3"/>
      <c r="S4686" s="77" t="e">
        <f>VLOOKUP($R$1&amp;R4686,定价因子!$E:$F,2,0)</f>
        <v>#N/A</v>
      </c>
      <c r="T4686" s="61"/>
      <c r="U4686" s="63"/>
      <c r="V4686" s="63"/>
      <c r="W4686" s="63"/>
      <c r="X4686" s="3"/>
    </row>
    <row r="4687" spans="1:24">
      <c r="A4687" s="3"/>
      <c r="B4687" s="3"/>
      <c r="C4687" s="3"/>
      <c r="D4687" s="3"/>
      <c r="E4687" s="79"/>
      <c r="F4687" s="3"/>
      <c r="G4687" s="77" t="e">
        <f>VLOOKUP($F$1&amp;F4687,定价因子!E:F,2,0)</f>
        <v>#N/A</v>
      </c>
      <c r="H4687" s="3"/>
      <c r="I4687" s="77" t="e">
        <f>VLOOKUP($H$1&amp;H4687,定价因子!E:F,2,0)</f>
        <v>#N/A</v>
      </c>
      <c r="J4687" s="3"/>
      <c r="K4687" s="77" t="e">
        <f>VLOOKUP($J$1&amp;J4687,定价因子!E:F,2,0)</f>
        <v>#N/A</v>
      </c>
      <c r="L4687" s="3"/>
      <c r="M4687" s="77" t="e">
        <f>VLOOKUP($L$1&amp;L4687,定价因子!E:F,2,0)</f>
        <v>#N/A</v>
      </c>
      <c r="N4687" s="3"/>
      <c r="O4687" s="77" t="e">
        <f>VLOOKUP($N$1&amp;N4687,定价因子!E:F,2,0)</f>
        <v>#N/A</v>
      </c>
      <c r="P4687" s="3"/>
      <c r="Q4687" s="55" t="e">
        <f>VLOOKUP($P$1&amp;P4687,定价因子!$E:$F,2,0)</f>
        <v>#N/A</v>
      </c>
      <c r="R4687" s="3"/>
      <c r="S4687" s="77" t="e">
        <f>VLOOKUP($R$1&amp;R4687,定价因子!$E:$F,2,0)</f>
        <v>#N/A</v>
      </c>
      <c r="T4687" s="61"/>
      <c r="U4687" s="63"/>
      <c r="V4687" s="63"/>
      <c r="W4687" s="63"/>
      <c r="X4687" s="3"/>
    </row>
    <row r="4688" spans="1:24">
      <c r="A4688" s="3"/>
      <c r="B4688" s="3"/>
      <c r="C4688" s="3"/>
      <c r="D4688" s="3"/>
      <c r="E4688" s="79"/>
      <c r="F4688" s="3"/>
      <c r="G4688" s="77" t="e">
        <f>VLOOKUP($F$1&amp;F4688,定价因子!E:F,2,0)</f>
        <v>#N/A</v>
      </c>
      <c r="H4688" s="3"/>
      <c r="I4688" s="77" t="e">
        <f>VLOOKUP($H$1&amp;H4688,定价因子!E:F,2,0)</f>
        <v>#N/A</v>
      </c>
      <c r="J4688" s="3"/>
      <c r="K4688" s="77" t="e">
        <f>VLOOKUP($J$1&amp;J4688,定价因子!E:F,2,0)</f>
        <v>#N/A</v>
      </c>
      <c r="L4688" s="3"/>
      <c r="M4688" s="77" t="e">
        <f>VLOOKUP($L$1&amp;L4688,定价因子!E:F,2,0)</f>
        <v>#N/A</v>
      </c>
      <c r="N4688" s="3"/>
      <c r="O4688" s="77" t="e">
        <f>VLOOKUP($N$1&amp;N4688,定价因子!E:F,2,0)</f>
        <v>#N/A</v>
      </c>
      <c r="P4688" s="3"/>
      <c r="Q4688" s="55" t="e">
        <f>VLOOKUP($P$1&amp;P4688,定价因子!$E:$F,2,0)</f>
        <v>#N/A</v>
      </c>
      <c r="R4688" s="3"/>
      <c r="S4688" s="77" t="e">
        <f>VLOOKUP($R$1&amp;R4688,定价因子!$E:$F,2,0)</f>
        <v>#N/A</v>
      </c>
      <c r="T4688" s="61"/>
      <c r="U4688" s="63"/>
      <c r="V4688" s="63"/>
      <c r="W4688" s="63"/>
      <c r="X4688" s="3"/>
    </row>
    <row r="4689" spans="1:24">
      <c r="A4689" s="3"/>
      <c r="B4689" s="3"/>
      <c r="C4689" s="3"/>
      <c r="D4689" s="3"/>
      <c r="E4689" s="79"/>
      <c r="F4689" s="3"/>
      <c r="G4689" s="77" t="e">
        <f>VLOOKUP($F$1&amp;F4689,定价因子!E:F,2,0)</f>
        <v>#N/A</v>
      </c>
      <c r="H4689" s="3"/>
      <c r="I4689" s="77" t="e">
        <f>VLOOKUP($H$1&amp;H4689,定价因子!E:F,2,0)</f>
        <v>#N/A</v>
      </c>
      <c r="J4689" s="3"/>
      <c r="K4689" s="77" t="e">
        <f>VLOOKUP($J$1&amp;J4689,定价因子!E:F,2,0)</f>
        <v>#N/A</v>
      </c>
      <c r="L4689" s="3"/>
      <c r="M4689" s="77" t="e">
        <f>VLOOKUP($L$1&amp;L4689,定价因子!E:F,2,0)</f>
        <v>#N/A</v>
      </c>
      <c r="N4689" s="3"/>
      <c r="O4689" s="77" t="e">
        <f>VLOOKUP($N$1&amp;N4689,定价因子!E:F,2,0)</f>
        <v>#N/A</v>
      </c>
      <c r="P4689" s="3"/>
      <c r="Q4689" s="55" t="e">
        <f>VLOOKUP($P$1&amp;P4689,定价因子!$E:$F,2,0)</f>
        <v>#N/A</v>
      </c>
      <c r="R4689" s="3"/>
      <c r="S4689" s="77" t="e">
        <f>VLOOKUP($R$1&amp;R4689,定价因子!$E:$F,2,0)</f>
        <v>#N/A</v>
      </c>
      <c r="T4689" s="61"/>
      <c r="U4689" s="63"/>
      <c r="V4689" s="63"/>
      <c r="W4689" s="63"/>
      <c r="X4689" s="3"/>
    </row>
    <row r="4690" spans="1:24">
      <c r="A4690" s="3"/>
      <c r="B4690" s="3"/>
      <c r="C4690" s="3"/>
      <c r="D4690" s="3"/>
      <c r="E4690" s="79"/>
      <c r="F4690" s="3"/>
      <c r="G4690" s="77" t="e">
        <f>VLOOKUP($F$1&amp;F4690,定价因子!E:F,2,0)</f>
        <v>#N/A</v>
      </c>
      <c r="H4690" s="3"/>
      <c r="I4690" s="77" t="e">
        <f>VLOOKUP($H$1&amp;H4690,定价因子!E:F,2,0)</f>
        <v>#N/A</v>
      </c>
      <c r="J4690" s="3"/>
      <c r="K4690" s="77" t="e">
        <f>VLOOKUP($J$1&amp;J4690,定价因子!E:F,2,0)</f>
        <v>#N/A</v>
      </c>
      <c r="L4690" s="3"/>
      <c r="M4690" s="77" t="e">
        <f>VLOOKUP($L$1&amp;L4690,定价因子!E:F,2,0)</f>
        <v>#N/A</v>
      </c>
      <c r="N4690" s="3"/>
      <c r="O4690" s="77" t="e">
        <f>VLOOKUP($N$1&amp;N4690,定价因子!E:F,2,0)</f>
        <v>#N/A</v>
      </c>
      <c r="P4690" s="3"/>
      <c r="Q4690" s="55" t="e">
        <f>VLOOKUP($P$1&amp;P4690,定价因子!$E:$F,2,0)</f>
        <v>#N/A</v>
      </c>
      <c r="R4690" s="3"/>
      <c r="S4690" s="77" t="e">
        <f>VLOOKUP($R$1&amp;R4690,定价因子!$E:$F,2,0)</f>
        <v>#N/A</v>
      </c>
      <c r="T4690" s="61"/>
      <c r="U4690" s="63"/>
      <c r="V4690" s="63"/>
      <c r="W4690" s="63"/>
      <c r="X4690" s="3"/>
    </row>
    <row r="4691" spans="1:24">
      <c r="A4691" s="3"/>
      <c r="B4691" s="3"/>
      <c r="C4691" s="3"/>
      <c r="D4691" s="3"/>
      <c r="E4691" s="79"/>
      <c r="F4691" s="3"/>
      <c r="G4691" s="77" t="e">
        <f>VLOOKUP($F$1&amp;F4691,定价因子!E:F,2,0)</f>
        <v>#N/A</v>
      </c>
      <c r="H4691" s="3"/>
      <c r="I4691" s="77" t="e">
        <f>VLOOKUP($H$1&amp;H4691,定价因子!E:F,2,0)</f>
        <v>#N/A</v>
      </c>
      <c r="J4691" s="3"/>
      <c r="K4691" s="77" t="e">
        <f>VLOOKUP($J$1&amp;J4691,定价因子!E:F,2,0)</f>
        <v>#N/A</v>
      </c>
      <c r="L4691" s="3"/>
      <c r="M4691" s="77" t="e">
        <f>VLOOKUP($L$1&amp;L4691,定价因子!E:F,2,0)</f>
        <v>#N/A</v>
      </c>
      <c r="N4691" s="3"/>
      <c r="O4691" s="77" t="e">
        <f>VLOOKUP($N$1&amp;N4691,定价因子!E:F,2,0)</f>
        <v>#N/A</v>
      </c>
      <c r="P4691" s="3"/>
      <c r="Q4691" s="55" t="e">
        <f>VLOOKUP($P$1&amp;P4691,定价因子!$E:$F,2,0)</f>
        <v>#N/A</v>
      </c>
      <c r="R4691" s="3"/>
      <c r="S4691" s="77" t="e">
        <f>VLOOKUP($R$1&amp;R4691,定价因子!$E:$F,2,0)</f>
        <v>#N/A</v>
      </c>
      <c r="T4691" s="61"/>
      <c r="U4691" s="63"/>
      <c r="V4691" s="63"/>
      <c r="W4691" s="63"/>
      <c r="X4691" s="3"/>
    </row>
    <row r="4692" spans="1:24">
      <c r="A4692" s="3"/>
      <c r="B4692" s="3"/>
      <c r="C4692" s="3"/>
      <c r="D4692" s="3"/>
      <c r="E4692" s="79"/>
      <c r="F4692" s="3"/>
      <c r="G4692" s="77" t="e">
        <f>VLOOKUP($F$1&amp;F4692,定价因子!E:F,2,0)</f>
        <v>#N/A</v>
      </c>
      <c r="H4692" s="3"/>
      <c r="I4692" s="77" t="e">
        <f>VLOOKUP($H$1&amp;H4692,定价因子!E:F,2,0)</f>
        <v>#N/A</v>
      </c>
      <c r="J4692" s="3"/>
      <c r="K4692" s="77" t="e">
        <f>VLOOKUP($J$1&amp;J4692,定价因子!E:F,2,0)</f>
        <v>#N/A</v>
      </c>
      <c r="L4692" s="3"/>
      <c r="M4692" s="77" t="e">
        <f>VLOOKUP($L$1&amp;L4692,定价因子!E:F,2,0)</f>
        <v>#N/A</v>
      </c>
      <c r="N4692" s="3"/>
      <c r="O4692" s="77" t="e">
        <f>VLOOKUP($N$1&amp;N4692,定价因子!E:F,2,0)</f>
        <v>#N/A</v>
      </c>
      <c r="P4692" s="3"/>
      <c r="Q4692" s="55" t="e">
        <f>VLOOKUP($P$1&amp;P4692,定价因子!$E:$F,2,0)</f>
        <v>#N/A</v>
      </c>
      <c r="R4692" s="3"/>
      <c r="S4692" s="77" t="e">
        <f>VLOOKUP($R$1&amp;R4692,定价因子!$E:$F,2,0)</f>
        <v>#N/A</v>
      </c>
      <c r="T4692" s="61"/>
      <c r="U4692" s="63"/>
      <c r="V4692" s="63"/>
      <c r="W4692" s="63"/>
      <c r="X4692" s="3"/>
    </row>
    <row r="4693" spans="1:24">
      <c r="A4693" s="3"/>
      <c r="B4693" s="3"/>
      <c r="C4693" s="3"/>
      <c r="D4693" s="3"/>
      <c r="E4693" s="79"/>
      <c r="F4693" s="3"/>
      <c r="G4693" s="77" t="e">
        <f>VLOOKUP($F$1&amp;F4693,定价因子!E:F,2,0)</f>
        <v>#N/A</v>
      </c>
      <c r="H4693" s="3"/>
      <c r="I4693" s="77" t="e">
        <f>VLOOKUP($H$1&amp;H4693,定价因子!E:F,2,0)</f>
        <v>#N/A</v>
      </c>
      <c r="J4693" s="3"/>
      <c r="K4693" s="77" t="e">
        <f>VLOOKUP($J$1&amp;J4693,定价因子!E:F,2,0)</f>
        <v>#N/A</v>
      </c>
      <c r="L4693" s="3"/>
      <c r="M4693" s="77" t="e">
        <f>VLOOKUP($L$1&amp;L4693,定价因子!E:F,2,0)</f>
        <v>#N/A</v>
      </c>
      <c r="N4693" s="3"/>
      <c r="O4693" s="77" t="e">
        <f>VLOOKUP($N$1&amp;N4693,定价因子!E:F,2,0)</f>
        <v>#N/A</v>
      </c>
      <c r="P4693" s="3"/>
      <c r="Q4693" s="55" t="e">
        <f>VLOOKUP($P$1&amp;P4693,定价因子!$E:$F,2,0)</f>
        <v>#N/A</v>
      </c>
      <c r="R4693" s="3"/>
      <c r="S4693" s="77" t="e">
        <f>VLOOKUP($R$1&amp;R4693,定价因子!$E:$F,2,0)</f>
        <v>#N/A</v>
      </c>
      <c r="T4693" s="61"/>
      <c r="U4693" s="63"/>
      <c r="V4693" s="63"/>
      <c r="W4693" s="63"/>
      <c r="X4693" s="3"/>
    </row>
    <row r="4694" spans="1:24">
      <c r="A4694" s="3"/>
      <c r="B4694" s="3"/>
      <c r="C4694" s="3"/>
      <c r="D4694" s="3"/>
      <c r="E4694" s="79"/>
      <c r="F4694" s="3"/>
      <c r="G4694" s="77" t="e">
        <f>VLOOKUP($F$1&amp;F4694,定价因子!E:F,2,0)</f>
        <v>#N/A</v>
      </c>
      <c r="H4694" s="3"/>
      <c r="I4694" s="77" t="e">
        <f>VLOOKUP($H$1&amp;H4694,定价因子!E:F,2,0)</f>
        <v>#N/A</v>
      </c>
      <c r="J4694" s="3"/>
      <c r="K4694" s="77" t="e">
        <f>VLOOKUP($J$1&amp;J4694,定价因子!E:F,2,0)</f>
        <v>#N/A</v>
      </c>
      <c r="L4694" s="3"/>
      <c r="M4694" s="77" t="e">
        <f>VLOOKUP($L$1&amp;L4694,定价因子!E:F,2,0)</f>
        <v>#N/A</v>
      </c>
      <c r="N4694" s="3"/>
      <c r="O4694" s="77" t="e">
        <f>VLOOKUP($N$1&amp;N4694,定价因子!E:F,2,0)</f>
        <v>#N/A</v>
      </c>
      <c r="P4694" s="3"/>
      <c r="Q4694" s="55" t="e">
        <f>VLOOKUP($P$1&amp;P4694,定价因子!$E:$F,2,0)</f>
        <v>#N/A</v>
      </c>
      <c r="R4694" s="3"/>
      <c r="S4694" s="77" t="e">
        <f>VLOOKUP($R$1&amp;R4694,定价因子!$E:$F,2,0)</f>
        <v>#N/A</v>
      </c>
      <c r="T4694" s="61"/>
      <c r="U4694" s="63"/>
      <c r="V4694" s="63"/>
      <c r="W4694" s="63"/>
      <c r="X4694" s="3"/>
    </row>
    <row r="4695" spans="1:24">
      <c r="A4695" s="3"/>
      <c r="B4695" s="3"/>
      <c r="C4695" s="3"/>
      <c r="D4695" s="3"/>
      <c r="E4695" s="79"/>
      <c r="F4695" s="3"/>
      <c r="G4695" s="77" t="e">
        <f>VLOOKUP($F$1&amp;F4695,定价因子!E:F,2,0)</f>
        <v>#N/A</v>
      </c>
      <c r="H4695" s="3"/>
      <c r="I4695" s="77" t="e">
        <f>VLOOKUP($H$1&amp;H4695,定价因子!E:F,2,0)</f>
        <v>#N/A</v>
      </c>
      <c r="J4695" s="3"/>
      <c r="K4695" s="77" t="e">
        <f>VLOOKUP($J$1&amp;J4695,定价因子!E:F,2,0)</f>
        <v>#N/A</v>
      </c>
      <c r="L4695" s="3"/>
      <c r="M4695" s="77" t="e">
        <f>VLOOKUP($L$1&amp;L4695,定价因子!E:F,2,0)</f>
        <v>#N/A</v>
      </c>
      <c r="N4695" s="3"/>
      <c r="O4695" s="77" t="e">
        <f>VLOOKUP($N$1&amp;N4695,定价因子!E:F,2,0)</f>
        <v>#N/A</v>
      </c>
      <c r="P4695" s="3"/>
      <c r="Q4695" s="55" t="e">
        <f>VLOOKUP($P$1&amp;P4695,定价因子!$E:$F,2,0)</f>
        <v>#N/A</v>
      </c>
      <c r="R4695" s="3"/>
      <c r="S4695" s="77" t="e">
        <f>VLOOKUP($R$1&amp;R4695,定价因子!$E:$F,2,0)</f>
        <v>#N/A</v>
      </c>
      <c r="T4695" s="61"/>
      <c r="U4695" s="63"/>
      <c r="V4695" s="63"/>
      <c r="W4695" s="63"/>
      <c r="X4695" s="3"/>
    </row>
    <row r="4696" spans="1:24">
      <c r="A4696" s="3"/>
      <c r="B4696" s="3"/>
      <c r="C4696" s="3"/>
      <c r="D4696" s="3"/>
      <c r="E4696" s="79"/>
      <c r="F4696" s="3"/>
      <c r="G4696" s="77" t="e">
        <f>VLOOKUP($F$1&amp;F4696,定价因子!E:F,2,0)</f>
        <v>#N/A</v>
      </c>
      <c r="H4696" s="3"/>
      <c r="I4696" s="77" t="e">
        <f>VLOOKUP($H$1&amp;H4696,定价因子!E:F,2,0)</f>
        <v>#N/A</v>
      </c>
      <c r="J4696" s="3"/>
      <c r="K4696" s="77" t="e">
        <f>VLOOKUP($J$1&amp;J4696,定价因子!E:F,2,0)</f>
        <v>#N/A</v>
      </c>
      <c r="L4696" s="3"/>
      <c r="M4696" s="77" t="e">
        <f>VLOOKUP($L$1&amp;L4696,定价因子!E:F,2,0)</f>
        <v>#N/A</v>
      </c>
      <c r="N4696" s="3"/>
      <c r="O4696" s="77" t="e">
        <f>VLOOKUP($N$1&amp;N4696,定价因子!E:F,2,0)</f>
        <v>#N/A</v>
      </c>
      <c r="P4696" s="3"/>
      <c r="Q4696" s="55" t="e">
        <f>VLOOKUP($P$1&amp;P4696,定价因子!$E:$F,2,0)</f>
        <v>#N/A</v>
      </c>
      <c r="R4696" s="3"/>
      <c r="S4696" s="77" t="e">
        <f>VLOOKUP($R$1&amp;R4696,定价因子!$E:$F,2,0)</f>
        <v>#N/A</v>
      </c>
      <c r="T4696" s="61"/>
      <c r="U4696" s="63"/>
      <c r="V4696" s="63"/>
      <c r="W4696" s="63"/>
      <c r="X4696" s="3"/>
    </row>
    <row r="4697" spans="1:24">
      <c r="A4697" s="3"/>
      <c r="B4697" s="3"/>
      <c r="C4697" s="3"/>
      <c r="D4697" s="3"/>
      <c r="E4697" s="79"/>
      <c r="F4697" s="3"/>
      <c r="G4697" s="77" t="e">
        <f>VLOOKUP($F$1&amp;F4697,定价因子!E:F,2,0)</f>
        <v>#N/A</v>
      </c>
      <c r="H4697" s="3"/>
      <c r="I4697" s="77" t="e">
        <f>VLOOKUP($H$1&amp;H4697,定价因子!E:F,2,0)</f>
        <v>#N/A</v>
      </c>
      <c r="J4697" s="3"/>
      <c r="K4697" s="77" t="e">
        <f>VLOOKUP($J$1&amp;J4697,定价因子!E:F,2,0)</f>
        <v>#N/A</v>
      </c>
      <c r="L4697" s="3"/>
      <c r="M4697" s="77" t="e">
        <f>VLOOKUP($L$1&amp;L4697,定价因子!E:F,2,0)</f>
        <v>#N/A</v>
      </c>
      <c r="N4697" s="3"/>
      <c r="O4697" s="77" t="e">
        <f>VLOOKUP($N$1&amp;N4697,定价因子!E:F,2,0)</f>
        <v>#N/A</v>
      </c>
      <c r="P4697" s="3"/>
      <c r="Q4697" s="55" t="e">
        <f>VLOOKUP($P$1&amp;P4697,定价因子!$E:$F,2,0)</f>
        <v>#N/A</v>
      </c>
      <c r="R4697" s="3"/>
      <c r="S4697" s="77" t="e">
        <f>VLOOKUP($R$1&amp;R4697,定价因子!$E:$F,2,0)</f>
        <v>#N/A</v>
      </c>
      <c r="T4697" s="61"/>
      <c r="U4697" s="63"/>
      <c r="V4697" s="63"/>
      <c r="W4697" s="63"/>
      <c r="X4697" s="3"/>
    </row>
    <row r="4698" spans="1:24">
      <c r="A4698" s="3"/>
      <c r="B4698" s="3"/>
      <c r="C4698" s="3"/>
      <c r="D4698" s="3"/>
      <c r="E4698" s="79"/>
      <c r="F4698" s="3"/>
      <c r="G4698" s="77" t="e">
        <f>VLOOKUP($F$1&amp;F4698,定价因子!E:F,2,0)</f>
        <v>#N/A</v>
      </c>
      <c r="H4698" s="3"/>
      <c r="I4698" s="77" t="e">
        <f>VLOOKUP($H$1&amp;H4698,定价因子!E:F,2,0)</f>
        <v>#N/A</v>
      </c>
      <c r="J4698" s="3"/>
      <c r="K4698" s="77" t="e">
        <f>VLOOKUP($J$1&amp;J4698,定价因子!E:F,2,0)</f>
        <v>#N/A</v>
      </c>
      <c r="L4698" s="3"/>
      <c r="M4698" s="77" t="e">
        <f>VLOOKUP($L$1&amp;L4698,定价因子!E:F,2,0)</f>
        <v>#N/A</v>
      </c>
      <c r="N4698" s="3"/>
      <c r="O4698" s="77" t="e">
        <f>VLOOKUP($N$1&amp;N4698,定价因子!E:F,2,0)</f>
        <v>#N/A</v>
      </c>
      <c r="P4698" s="3"/>
      <c r="Q4698" s="55" t="e">
        <f>VLOOKUP($P$1&amp;P4698,定价因子!$E:$F,2,0)</f>
        <v>#N/A</v>
      </c>
      <c r="R4698" s="3"/>
      <c r="S4698" s="77" t="e">
        <f>VLOOKUP($R$1&amp;R4698,定价因子!$E:$F,2,0)</f>
        <v>#N/A</v>
      </c>
      <c r="T4698" s="61"/>
      <c r="U4698" s="63"/>
      <c r="V4698" s="63"/>
      <c r="W4698" s="63"/>
      <c r="X4698" s="3"/>
    </row>
    <row r="4699" spans="1:24">
      <c r="A4699" s="3"/>
      <c r="B4699" s="3"/>
      <c r="C4699" s="3"/>
      <c r="D4699" s="3"/>
      <c r="E4699" s="79"/>
      <c r="F4699" s="3"/>
      <c r="G4699" s="77" t="e">
        <f>VLOOKUP($F$1&amp;F4699,定价因子!E:F,2,0)</f>
        <v>#N/A</v>
      </c>
      <c r="H4699" s="3"/>
      <c r="I4699" s="77" t="e">
        <f>VLOOKUP($H$1&amp;H4699,定价因子!E:F,2,0)</f>
        <v>#N/A</v>
      </c>
      <c r="J4699" s="3"/>
      <c r="K4699" s="77" t="e">
        <f>VLOOKUP($J$1&amp;J4699,定价因子!E:F,2,0)</f>
        <v>#N/A</v>
      </c>
      <c r="L4699" s="3"/>
      <c r="M4699" s="77" t="e">
        <f>VLOOKUP($L$1&amp;L4699,定价因子!E:F,2,0)</f>
        <v>#N/A</v>
      </c>
      <c r="N4699" s="3"/>
      <c r="O4699" s="77" t="e">
        <f>VLOOKUP($N$1&amp;N4699,定价因子!E:F,2,0)</f>
        <v>#N/A</v>
      </c>
      <c r="P4699" s="3"/>
      <c r="Q4699" s="55" t="e">
        <f>VLOOKUP($P$1&amp;P4699,定价因子!$E:$F,2,0)</f>
        <v>#N/A</v>
      </c>
      <c r="R4699" s="3"/>
      <c r="S4699" s="77" t="e">
        <f>VLOOKUP($R$1&amp;R4699,定价因子!$E:$F,2,0)</f>
        <v>#N/A</v>
      </c>
      <c r="T4699" s="61"/>
      <c r="U4699" s="63"/>
      <c r="V4699" s="63"/>
      <c r="W4699" s="63"/>
      <c r="X4699" s="3"/>
    </row>
    <row r="4700" spans="1:24">
      <c r="A4700" s="3"/>
      <c r="B4700" s="3"/>
      <c r="C4700" s="3"/>
      <c r="D4700" s="3"/>
      <c r="E4700" s="79"/>
      <c r="F4700" s="3"/>
      <c r="G4700" s="77" t="e">
        <f>VLOOKUP($F$1&amp;F4700,定价因子!E:F,2,0)</f>
        <v>#N/A</v>
      </c>
      <c r="H4700" s="3"/>
      <c r="I4700" s="77" t="e">
        <f>VLOOKUP($H$1&amp;H4700,定价因子!E:F,2,0)</f>
        <v>#N/A</v>
      </c>
      <c r="J4700" s="3"/>
      <c r="K4700" s="77" t="e">
        <f>VLOOKUP($J$1&amp;J4700,定价因子!E:F,2,0)</f>
        <v>#N/A</v>
      </c>
      <c r="L4700" s="3"/>
      <c r="M4700" s="77" t="e">
        <f>VLOOKUP($L$1&amp;L4700,定价因子!E:F,2,0)</f>
        <v>#N/A</v>
      </c>
      <c r="N4700" s="3"/>
      <c r="O4700" s="77" t="e">
        <f>VLOOKUP($N$1&amp;N4700,定价因子!E:F,2,0)</f>
        <v>#N/A</v>
      </c>
      <c r="P4700" s="3"/>
      <c r="Q4700" s="55" t="e">
        <f>VLOOKUP($P$1&amp;P4700,定价因子!$E:$F,2,0)</f>
        <v>#N/A</v>
      </c>
      <c r="R4700" s="3"/>
      <c r="S4700" s="77" t="e">
        <f>VLOOKUP($R$1&amp;R4700,定价因子!$E:$F,2,0)</f>
        <v>#N/A</v>
      </c>
      <c r="T4700" s="61"/>
      <c r="U4700" s="63"/>
      <c r="V4700" s="63"/>
      <c r="W4700" s="63"/>
      <c r="X4700" s="3"/>
    </row>
    <row r="4701" spans="1:24">
      <c r="A4701" s="3"/>
      <c r="B4701" s="3"/>
      <c r="C4701" s="3"/>
      <c r="D4701" s="3"/>
      <c r="E4701" s="79"/>
      <c r="F4701" s="3"/>
      <c r="G4701" s="77" t="e">
        <f>VLOOKUP($F$1&amp;F4701,定价因子!E:F,2,0)</f>
        <v>#N/A</v>
      </c>
      <c r="H4701" s="3"/>
      <c r="I4701" s="77" t="e">
        <f>VLOOKUP($H$1&amp;H4701,定价因子!E:F,2,0)</f>
        <v>#N/A</v>
      </c>
      <c r="J4701" s="3"/>
      <c r="K4701" s="77" t="e">
        <f>VLOOKUP($J$1&amp;J4701,定价因子!E:F,2,0)</f>
        <v>#N/A</v>
      </c>
      <c r="L4701" s="3"/>
      <c r="M4701" s="77" t="e">
        <f>VLOOKUP($L$1&amp;L4701,定价因子!E:F,2,0)</f>
        <v>#N/A</v>
      </c>
      <c r="N4701" s="3"/>
      <c r="O4701" s="77" t="e">
        <f>VLOOKUP($N$1&amp;N4701,定价因子!E:F,2,0)</f>
        <v>#N/A</v>
      </c>
      <c r="P4701" s="3"/>
      <c r="Q4701" s="55" t="e">
        <f>VLOOKUP($P$1&amp;P4701,定价因子!$E:$F,2,0)</f>
        <v>#N/A</v>
      </c>
      <c r="R4701" s="3"/>
      <c r="S4701" s="77" t="e">
        <f>VLOOKUP($R$1&amp;R4701,定价因子!$E:$F,2,0)</f>
        <v>#N/A</v>
      </c>
      <c r="T4701" s="61"/>
      <c r="U4701" s="63"/>
      <c r="V4701" s="63"/>
      <c r="W4701" s="63"/>
      <c r="X4701" s="3"/>
    </row>
    <row r="4702" spans="1:24">
      <c r="A4702" s="3"/>
      <c r="B4702" s="3"/>
      <c r="C4702" s="3"/>
      <c r="D4702" s="3"/>
      <c r="E4702" s="79"/>
      <c r="F4702" s="3"/>
      <c r="G4702" s="77" t="e">
        <f>VLOOKUP($F$1&amp;F4702,定价因子!E:F,2,0)</f>
        <v>#N/A</v>
      </c>
      <c r="H4702" s="3"/>
      <c r="I4702" s="77" t="e">
        <f>VLOOKUP($H$1&amp;H4702,定价因子!E:F,2,0)</f>
        <v>#N/A</v>
      </c>
      <c r="J4702" s="3"/>
      <c r="K4702" s="77" t="e">
        <f>VLOOKUP($J$1&amp;J4702,定价因子!E:F,2,0)</f>
        <v>#N/A</v>
      </c>
      <c r="L4702" s="3"/>
      <c r="M4702" s="77" t="e">
        <f>VLOOKUP($L$1&amp;L4702,定价因子!E:F,2,0)</f>
        <v>#N/A</v>
      </c>
      <c r="N4702" s="3"/>
      <c r="O4702" s="77" t="e">
        <f>VLOOKUP($N$1&amp;N4702,定价因子!E:F,2,0)</f>
        <v>#N/A</v>
      </c>
      <c r="P4702" s="3"/>
      <c r="Q4702" s="55" t="e">
        <f>VLOOKUP($P$1&amp;P4702,定价因子!$E:$F,2,0)</f>
        <v>#N/A</v>
      </c>
      <c r="R4702" s="3"/>
      <c r="S4702" s="77" t="e">
        <f>VLOOKUP($R$1&amp;R4702,定价因子!$E:$F,2,0)</f>
        <v>#N/A</v>
      </c>
      <c r="T4702" s="61"/>
      <c r="U4702" s="63"/>
      <c r="V4702" s="63"/>
      <c r="W4702" s="63"/>
      <c r="X4702" s="3"/>
    </row>
    <row r="4703" spans="1:24">
      <c r="A4703" s="3"/>
      <c r="B4703" s="3"/>
      <c r="C4703" s="3"/>
      <c r="D4703" s="3"/>
      <c r="E4703" s="79"/>
      <c r="F4703" s="3"/>
      <c r="G4703" s="77" t="e">
        <f>VLOOKUP($F$1&amp;F4703,定价因子!E:F,2,0)</f>
        <v>#N/A</v>
      </c>
      <c r="H4703" s="3"/>
      <c r="I4703" s="77" t="e">
        <f>VLOOKUP($H$1&amp;H4703,定价因子!E:F,2,0)</f>
        <v>#N/A</v>
      </c>
      <c r="J4703" s="3"/>
      <c r="K4703" s="77" t="e">
        <f>VLOOKUP($J$1&amp;J4703,定价因子!E:F,2,0)</f>
        <v>#N/A</v>
      </c>
      <c r="L4703" s="3"/>
      <c r="M4703" s="77" t="e">
        <f>VLOOKUP($L$1&amp;L4703,定价因子!E:F,2,0)</f>
        <v>#N/A</v>
      </c>
      <c r="N4703" s="3"/>
      <c r="O4703" s="77" t="e">
        <f>VLOOKUP($N$1&amp;N4703,定价因子!E:F,2,0)</f>
        <v>#N/A</v>
      </c>
      <c r="P4703" s="3"/>
      <c r="Q4703" s="55" t="e">
        <f>VLOOKUP($P$1&amp;P4703,定价因子!$E:$F,2,0)</f>
        <v>#N/A</v>
      </c>
      <c r="R4703" s="3"/>
      <c r="S4703" s="77" t="e">
        <f>VLOOKUP($R$1&amp;R4703,定价因子!$E:$F,2,0)</f>
        <v>#N/A</v>
      </c>
      <c r="T4703" s="61"/>
      <c r="U4703" s="63"/>
      <c r="V4703" s="63"/>
      <c r="W4703" s="63"/>
      <c r="X4703" s="3"/>
    </row>
    <row r="4704" spans="1:24">
      <c r="A4704" s="3"/>
      <c r="B4704" s="3"/>
      <c r="C4704" s="3"/>
      <c r="D4704" s="3"/>
      <c r="E4704" s="79"/>
      <c r="F4704" s="3"/>
      <c r="G4704" s="77" t="e">
        <f>VLOOKUP($F$1&amp;F4704,定价因子!E:F,2,0)</f>
        <v>#N/A</v>
      </c>
      <c r="H4704" s="3"/>
      <c r="I4704" s="77" t="e">
        <f>VLOOKUP($H$1&amp;H4704,定价因子!E:F,2,0)</f>
        <v>#N/A</v>
      </c>
      <c r="J4704" s="3"/>
      <c r="K4704" s="77" t="e">
        <f>VLOOKUP($J$1&amp;J4704,定价因子!E:F,2,0)</f>
        <v>#N/A</v>
      </c>
      <c r="L4704" s="3"/>
      <c r="M4704" s="77" t="e">
        <f>VLOOKUP($L$1&amp;L4704,定价因子!E:F,2,0)</f>
        <v>#N/A</v>
      </c>
      <c r="N4704" s="3"/>
      <c r="O4704" s="77" t="e">
        <f>VLOOKUP($N$1&amp;N4704,定价因子!E:F,2,0)</f>
        <v>#N/A</v>
      </c>
      <c r="P4704" s="3"/>
      <c r="Q4704" s="55" t="e">
        <f>VLOOKUP($P$1&amp;P4704,定价因子!$E:$F,2,0)</f>
        <v>#N/A</v>
      </c>
      <c r="R4704" s="3"/>
      <c r="S4704" s="77" t="e">
        <f>VLOOKUP($R$1&amp;R4704,定价因子!$E:$F,2,0)</f>
        <v>#N/A</v>
      </c>
      <c r="T4704" s="61"/>
      <c r="U4704" s="63"/>
      <c r="V4704" s="63"/>
      <c r="W4704" s="63"/>
      <c r="X4704" s="3"/>
    </row>
    <row r="4705" spans="1:24">
      <c r="A4705" s="3"/>
      <c r="B4705" s="3"/>
      <c r="C4705" s="3"/>
      <c r="D4705" s="3"/>
      <c r="E4705" s="79"/>
      <c r="F4705" s="3"/>
      <c r="G4705" s="77" t="e">
        <f>VLOOKUP($F$1&amp;F4705,定价因子!E:F,2,0)</f>
        <v>#N/A</v>
      </c>
      <c r="H4705" s="3"/>
      <c r="I4705" s="77" t="e">
        <f>VLOOKUP($H$1&amp;H4705,定价因子!E:F,2,0)</f>
        <v>#N/A</v>
      </c>
      <c r="J4705" s="3"/>
      <c r="K4705" s="77" t="e">
        <f>VLOOKUP($J$1&amp;J4705,定价因子!E:F,2,0)</f>
        <v>#N/A</v>
      </c>
      <c r="L4705" s="3"/>
      <c r="M4705" s="77" t="e">
        <f>VLOOKUP($L$1&amp;L4705,定价因子!E:F,2,0)</f>
        <v>#N/A</v>
      </c>
      <c r="N4705" s="3"/>
      <c r="O4705" s="77" t="e">
        <f>VLOOKUP($N$1&amp;N4705,定价因子!E:F,2,0)</f>
        <v>#N/A</v>
      </c>
      <c r="P4705" s="3"/>
      <c r="Q4705" s="55" t="e">
        <f>VLOOKUP($P$1&amp;P4705,定价因子!$E:$F,2,0)</f>
        <v>#N/A</v>
      </c>
      <c r="R4705" s="3"/>
      <c r="S4705" s="77" t="e">
        <f>VLOOKUP($R$1&amp;R4705,定价因子!$E:$F,2,0)</f>
        <v>#N/A</v>
      </c>
      <c r="T4705" s="61"/>
      <c r="U4705" s="63"/>
      <c r="V4705" s="63"/>
      <c r="W4705" s="63"/>
      <c r="X4705" s="3"/>
    </row>
    <row r="4706" spans="1:24">
      <c r="A4706" s="3"/>
      <c r="B4706" s="3"/>
      <c r="C4706" s="3"/>
      <c r="D4706" s="3"/>
      <c r="E4706" s="79"/>
      <c r="F4706" s="3"/>
      <c r="G4706" s="77" t="e">
        <f>VLOOKUP($F$1&amp;F4706,定价因子!E:F,2,0)</f>
        <v>#N/A</v>
      </c>
      <c r="H4706" s="3"/>
      <c r="I4706" s="77" t="e">
        <f>VLOOKUP($H$1&amp;H4706,定价因子!E:F,2,0)</f>
        <v>#N/A</v>
      </c>
      <c r="J4706" s="3"/>
      <c r="K4706" s="77" t="e">
        <f>VLOOKUP($J$1&amp;J4706,定价因子!E:F,2,0)</f>
        <v>#N/A</v>
      </c>
      <c r="L4706" s="3"/>
      <c r="M4706" s="77" t="e">
        <f>VLOOKUP($L$1&amp;L4706,定价因子!E:F,2,0)</f>
        <v>#N/A</v>
      </c>
      <c r="N4706" s="3"/>
      <c r="O4706" s="77" t="e">
        <f>VLOOKUP($N$1&amp;N4706,定价因子!E:F,2,0)</f>
        <v>#N/A</v>
      </c>
      <c r="P4706" s="3"/>
      <c r="Q4706" s="55" t="e">
        <f>VLOOKUP($P$1&amp;P4706,定价因子!$E:$F,2,0)</f>
        <v>#N/A</v>
      </c>
      <c r="R4706" s="3"/>
      <c r="S4706" s="77" t="e">
        <f>VLOOKUP($R$1&amp;R4706,定价因子!$E:$F,2,0)</f>
        <v>#N/A</v>
      </c>
      <c r="T4706" s="61"/>
      <c r="U4706" s="63"/>
      <c r="V4706" s="63"/>
      <c r="W4706" s="63"/>
      <c r="X4706" s="3"/>
    </row>
    <row r="4707" spans="1:24">
      <c r="A4707" s="3"/>
      <c r="B4707" s="3"/>
      <c r="C4707" s="3"/>
      <c r="D4707" s="3"/>
      <c r="E4707" s="79"/>
      <c r="F4707" s="3"/>
      <c r="G4707" s="77" t="e">
        <f>VLOOKUP($F$1&amp;F4707,定价因子!E:F,2,0)</f>
        <v>#N/A</v>
      </c>
      <c r="H4707" s="3"/>
      <c r="I4707" s="77" t="e">
        <f>VLOOKUP($H$1&amp;H4707,定价因子!E:F,2,0)</f>
        <v>#N/A</v>
      </c>
      <c r="J4707" s="3"/>
      <c r="K4707" s="77" t="e">
        <f>VLOOKUP($J$1&amp;J4707,定价因子!E:F,2,0)</f>
        <v>#N/A</v>
      </c>
      <c r="L4707" s="3"/>
      <c r="M4707" s="77" t="e">
        <f>VLOOKUP($L$1&amp;L4707,定价因子!E:F,2,0)</f>
        <v>#N/A</v>
      </c>
      <c r="N4707" s="3"/>
      <c r="O4707" s="77" t="e">
        <f>VLOOKUP($N$1&amp;N4707,定价因子!E:F,2,0)</f>
        <v>#N/A</v>
      </c>
      <c r="P4707" s="3"/>
      <c r="Q4707" s="55" t="e">
        <f>VLOOKUP($P$1&amp;P4707,定价因子!$E:$F,2,0)</f>
        <v>#N/A</v>
      </c>
      <c r="R4707" s="3"/>
      <c r="S4707" s="77" t="e">
        <f>VLOOKUP($R$1&amp;R4707,定价因子!$E:$F,2,0)</f>
        <v>#N/A</v>
      </c>
      <c r="T4707" s="61"/>
      <c r="U4707" s="63"/>
      <c r="V4707" s="63"/>
      <c r="W4707" s="63"/>
      <c r="X4707" s="3"/>
    </row>
    <row r="4708" spans="1:24">
      <c r="A4708" s="3"/>
      <c r="B4708" s="3"/>
      <c r="C4708" s="3"/>
      <c r="D4708" s="3"/>
      <c r="E4708" s="79"/>
      <c r="F4708" s="3"/>
      <c r="G4708" s="77" t="e">
        <f>VLOOKUP($F$1&amp;F4708,定价因子!E:F,2,0)</f>
        <v>#N/A</v>
      </c>
      <c r="H4708" s="3"/>
      <c r="I4708" s="77" t="e">
        <f>VLOOKUP($H$1&amp;H4708,定价因子!E:F,2,0)</f>
        <v>#N/A</v>
      </c>
      <c r="J4708" s="3"/>
      <c r="K4708" s="77" t="e">
        <f>VLOOKUP($J$1&amp;J4708,定价因子!E:F,2,0)</f>
        <v>#N/A</v>
      </c>
      <c r="L4708" s="3"/>
      <c r="M4708" s="77" t="e">
        <f>VLOOKUP($L$1&amp;L4708,定价因子!E:F,2,0)</f>
        <v>#N/A</v>
      </c>
      <c r="N4708" s="3"/>
      <c r="O4708" s="77" t="e">
        <f>VLOOKUP($N$1&amp;N4708,定价因子!E:F,2,0)</f>
        <v>#N/A</v>
      </c>
      <c r="P4708" s="3"/>
      <c r="Q4708" s="55" t="e">
        <f>VLOOKUP($P$1&amp;P4708,定价因子!$E:$F,2,0)</f>
        <v>#N/A</v>
      </c>
      <c r="R4708" s="3"/>
      <c r="S4708" s="77" t="e">
        <f>VLOOKUP($R$1&amp;R4708,定价因子!$E:$F,2,0)</f>
        <v>#N/A</v>
      </c>
      <c r="T4708" s="61"/>
      <c r="U4708" s="63"/>
      <c r="V4708" s="63"/>
      <c r="W4708" s="63"/>
      <c r="X4708" s="3"/>
    </row>
    <row r="4709" spans="1:24">
      <c r="A4709" s="3"/>
      <c r="B4709" s="3"/>
      <c r="C4709" s="3"/>
      <c r="D4709" s="3"/>
      <c r="E4709" s="79"/>
      <c r="F4709" s="3"/>
      <c r="G4709" s="77" t="e">
        <f>VLOOKUP($F$1&amp;F4709,定价因子!E:F,2,0)</f>
        <v>#N/A</v>
      </c>
      <c r="H4709" s="3"/>
      <c r="I4709" s="77" t="e">
        <f>VLOOKUP($H$1&amp;H4709,定价因子!E:F,2,0)</f>
        <v>#N/A</v>
      </c>
      <c r="J4709" s="3"/>
      <c r="K4709" s="77" t="e">
        <f>VLOOKUP($J$1&amp;J4709,定价因子!E:F,2,0)</f>
        <v>#N/A</v>
      </c>
      <c r="L4709" s="3"/>
      <c r="M4709" s="77" t="e">
        <f>VLOOKUP($L$1&amp;L4709,定价因子!E:F,2,0)</f>
        <v>#N/A</v>
      </c>
      <c r="N4709" s="3"/>
      <c r="O4709" s="77" t="e">
        <f>VLOOKUP($N$1&amp;N4709,定价因子!E:F,2,0)</f>
        <v>#N/A</v>
      </c>
      <c r="P4709" s="3"/>
      <c r="Q4709" s="55" t="e">
        <f>VLOOKUP($P$1&amp;P4709,定价因子!$E:$F,2,0)</f>
        <v>#N/A</v>
      </c>
      <c r="R4709" s="3"/>
      <c r="S4709" s="77" t="e">
        <f>VLOOKUP($R$1&amp;R4709,定价因子!$E:$F,2,0)</f>
        <v>#N/A</v>
      </c>
      <c r="T4709" s="61"/>
      <c r="U4709" s="63"/>
      <c r="V4709" s="63"/>
      <c r="W4709" s="63"/>
      <c r="X4709" s="3"/>
    </row>
    <row r="4710" spans="1:24">
      <c r="A4710" s="3"/>
      <c r="B4710" s="3"/>
      <c r="C4710" s="3"/>
      <c r="D4710" s="3"/>
      <c r="E4710" s="79"/>
      <c r="F4710" s="3"/>
      <c r="G4710" s="77" t="e">
        <f>VLOOKUP($F$1&amp;F4710,定价因子!E:F,2,0)</f>
        <v>#N/A</v>
      </c>
      <c r="H4710" s="3"/>
      <c r="I4710" s="77" t="e">
        <f>VLOOKUP($H$1&amp;H4710,定价因子!E:F,2,0)</f>
        <v>#N/A</v>
      </c>
      <c r="J4710" s="3"/>
      <c r="K4710" s="77" t="e">
        <f>VLOOKUP($J$1&amp;J4710,定价因子!E:F,2,0)</f>
        <v>#N/A</v>
      </c>
      <c r="L4710" s="3"/>
      <c r="M4710" s="77" t="e">
        <f>VLOOKUP($L$1&amp;L4710,定价因子!E:F,2,0)</f>
        <v>#N/A</v>
      </c>
      <c r="N4710" s="3"/>
      <c r="O4710" s="77" t="e">
        <f>VLOOKUP($N$1&amp;N4710,定价因子!E:F,2,0)</f>
        <v>#N/A</v>
      </c>
      <c r="P4710" s="3"/>
      <c r="Q4710" s="55" t="e">
        <f>VLOOKUP($P$1&amp;P4710,定价因子!$E:$F,2,0)</f>
        <v>#N/A</v>
      </c>
      <c r="R4710" s="3"/>
      <c r="S4710" s="77" t="e">
        <f>VLOOKUP($R$1&amp;R4710,定价因子!$E:$F,2,0)</f>
        <v>#N/A</v>
      </c>
      <c r="T4710" s="61"/>
      <c r="U4710" s="63"/>
      <c r="V4710" s="63"/>
      <c r="W4710" s="63"/>
      <c r="X4710" s="3"/>
    </row>
    <row r="4711" spans="1:24">
      <c r="A4711" s="3"/>
      <c r="B4711" s="3"/>
      <c r="C4711" s="3"/>
      <c r="D4711" s="3"/>
      <c r="E4711" s="79"/>
      <c r="F4711" s="3"/>
      <c r="G4711" s="77" t="e">
        <f>VLOOKUP($F$1&amp;F4711,定价因子!E:F,2,0)</f>
        <v>#N/A</v>
      </c>
      <c r="H4711" s="3"/>
      <c r="I4711" s="77" t="e">
        <f>VLOOKUP($H$1&amp;H4711,定价因子!E:F,2,0)</f>
        <v>#N/A</v>
      </c>
      <c r="J4711" s="3"/>
      <c r="K4711" s="77" t="e">
        <f>VLOOKUP($J$1&amp;J4711,定价因子!E:F,2,0)</f>
        <v>#N/A</v>
      </c>
      <c r="L4711" s="3"/>
      <c r="M4711" s="77" t="e">
        <f>VLOOKUP($L$1&amp;L4711,定价因子!E:F,2,0)</f>
        <v>#N/A</v>
      </c>
      <c r="N4711" s="3"/>
      <c r="O4711" s="77" t="e">
        <f>VLOOKUP($N$1&amp;N4711,定价因子!E:F,2,0)</f>
        <v>#N/A</v>
      </c>
      <c r="P4711" s="3"/>
      <c r="Q4711" s="55" t="e">
        <f>VLOOKUP($P$1&amp;P4711,定价因子!$E:$F,2,0)</f>
        <v>#N/A</v>
      </c>
      <c r="R4711" s="3"/>
      <c r="S4711" s="77" t="e">
        <f>VLOOKUP($R$1&amp;R4711,定价因子!$E:$F,2,0)</f>
        <v>#N/A</v>
      </c>
      <c r="T4711" s="61"/>
      <c r="U4711" s="63"/>
      <c r="V4711" s="63"/>
      <c r="W4711" s="63"/>
      <c r="X4711" s="3"/>
    </row>
    <row r="4712" spans="1:24">
      <c r="A4712" s="3"/>
      <c r="B4712" s="3"/>
      <c r="C4712" s="3"/>
      <c r="D4712" s="3"/>
      <c r="E4712" s="79"/>
      <c r="F4712" s="3"/>
      <c r="G4712" s="77" t="e">
        <f>VLOOKUP($F$1&amp;F4712,定价因子!E:F,2,0)</f>
        <v>#N/A</v>
      </c>
      <c r="H4712" s="3"/>
      <c r="I4712" s="77" t="e">
        <f>VLOOKUP($H$1&amp;H4712,定价因子!E:F,2,0)</f>
        <v>#N/A</v>
      </c>
      <c r="J4712" s="3"/>
      <c r="K4712" s="77" t="e">
        <f>VLOOKUP($J$1&amp;J4712,定价因子!E:F,2,0)</f>
        <v>#N/A</v>
      </c>
      <c r="L4712" s="3"/>
      <c r="M4712" s="77" t="e">
        <f>VLOOKUP($L$1&amp;L4712,定价因子!E:F,2,0)</f>
        <v>#N/A</v>
      </c>
      <c r="N4712" s="3"/>
      <c r="O4712" s="77" t="e">
        <f>VLOOKUP($N$1&amp;N4712,定价因子!E:F,2,0)</f>
        <v>#N/A</v>
      </c>
      <c r="P4712" s="3"/>
      <c r="Q4712" s="55" t="e">
        <f>VLOOKUP($P$1&amp;P4712,定价因子!$E:$F,2,0)</f>
        <v>#N/A</v>
      </c>
      <c r="R4712" s="3"/>
      <c r="S4712" s="77" t="e">
        <f>VLOOKUP($R$1&amp;R4712,定价因子!$E:$F,2,0)</f>
        <v>#N/A</v>
      </c>
      <c r="T4712" s="61"/>
      <c r="U4712" s="63"/>
      <c r="V4712" s="63"/>
      <c r="W4712" s="63"/>
      <c r="X4712" s="3"/>
    </row>
    <row r="4713" spans="1:24">
      <c r="A4713" s="3"/>
      <c r="B4713" s="3"/>
      <c r="C4713" s="3"/>
      <c r="D4713" s="3"/>
      <c r="E4713" s="79"/>
      <c r="F4713" s="3"/>
      <c r="G4713" s="77" t="e">
        <f>VLOOKUP($F$1&amp;F4713,定价因子!E:F,2,0)</f>
        <v>#N/A</v>
      </c>
      <c r="H4713" s="3"/>
      <c r="I4713" s="77" t="e">
        <f>VLOOKUP($H$1&amp;H4713,定价因子!E:F,2,0)</f>
        <v>#N/A</v>
      </c>
      <c r="J4713" s="3"/>
      <c r="K4713" s="77" t="e">
        <f>VLOOKUP($J$1&amp;J4713,定价因子!E:F,2,0)</f>
        <v>#N/A</v>
      </c>
      <c r="L4713" s="3"/>
      <c r="M4713" s="77" t="e">
        <f>VLOOKUP($L$1&amp;L4713,定价因子!E:F,2,0)</f>
        <v>#N/A</v>
      </c>
      <c r="N4713" s="3"/>
      <c r="O4713" s="77" t="e">
        <f>VLOOKUP($N$1&amp;N4713,定价因子!E:F,2,0)</f>
        <v>#N/A</v>
      </c>
      <c r="P4713" s="3"/>
      <c r="Q4713" s="55" t="e">
        <f>VLOOKUP($P$1&amp;P4713,定价因子!$E:$F,2,0)</f>
        <v>#N/A</v>
      </c>
      <c r="R4713" s="3"/>
      <c r="S4713" s="77" t="e">
        <f>VLOOKUP($R$1&amp;R4713,定价因子!$E:$F,2,0)</f>
        <v>#N/A</v>
      </c>
      <c r="T4713" s="61"/>
      <c r="U4713" s="63"/>
      <c r="V4713" s="63"/>
      <c r="W4713" s="63"/>
      <c r="X4713" s="3"/>
    </row>
    <row r="4714" spans="1:24">
      <c r="A4714" s="3"/>
      <c r="B4714" s="3"/>
      <c r="C4714" s="3"/>
      <c r="D4714" s="3"/>
      <c r="E4714" s="79"/>
      <c r="F4714" s="3"/>
      <c r="G4714" s="77" t="e">
        <f>VLOOKUP($F$1&amp;F4714,定价因子!E:F,2,0)</f>
        <v>#N/A</v>
      </c>
      <c r="H4714" s="3"/>
      <c r="I4714" s="77" t="e">
        <f>VLOOKUP($H$1&amp;H4714,定价因子!E:F,2,0)</f>
        <v>#N/A</v>
      </c>
      <c r="J4714" s="3"/>
      <c r="K4714" s="77" t="e">
        <f>VLOOKUP($J$1&amp;J4714,定价因子!E:F,2,0)</f>
        <v>#N/A</v>
      </c>
      <c r="L4714" s="3"/>
      <c r="M4714" s="77" t="e">
        <f>VLOOKUP($L$1&amp;L4714,定价因子!E:F,2,0)</f>
        <v>#N/A</v>
      </c>
      <c r="N4714" s="3"/>
      <c r="O4714" s="77" t="e">
        <f>VLOOKUP($N$1&amp;N4714,定价因子!E:F,2,0)</f>
        <v>#N/A</v>
      </c>
      <c r="P4714" s="3"/>
      <c r="Q4714" s="55" t="e">
        <f>VLOOKUP($P$1&amp;P4714,定价因子!$E:$F,2,0)</f>
        <v>#N/A</v>
      </c>
      <c r="R4714" s="3"/>
      <c r="S4714" s="77" t="e">
        <f>VLOOKUP($R$1&amp;R4714,定价因子!$E:$F,2,0)</f>
        <v>#N/A</v>
      </c>
      <c r="T4714" s="61"/>
      <c r="U4714" s="63"/>
      <c r="V4714" s="63"/>
      <c r="W4714" s="63"/>
      <c r="X4714" s="3"/>
    </row>
    <row r="4715" spans="1:24">
      <c r="A4715" s="3"/>
      <c r="B4715" s="3"/>
      <c r="C4715" s="3"/>
      <c r="D4715" s="3"/>
      <c r="E4715" s="79"/>
      <c r="F4715" s="3"/>
      <c r="G4715" s="77" t="e">
        <f>VLOOKUP($F$1&amp;F4715,定价因子!E:F,2,0)</f>
        <v>#N/A</v>
      </c>
      <c r="H4715" s="3"/>
      <c r="I4715" s="77" t="e">
        <f>VLOOKUP($H$1&amp;H4715,定价因子!E:F,2,0)</f>
        <v>#N/A</v>
      </c>
      <c r="J4715" s="3"/>
      <c r="K4715" s="77" t="e">
        <f>VLOOKUP($J$1&amp;J4715,定价因子!E:F,2,0)</f>
        <v>#N/A</v>
      </c>
      <c r="L4715" s="3"/>
      <c r="M4715" s="77" t="e">
        <f>VLOOKUP($L$1&amp;L4715,定价因子!E:F,2,0)</f>
        <v>#N/A</v>
      </c>
      <c r="N4715" s="3"/>
      <c r="O4715" s="77" t="e">
        <f>VLOOKUP($N$1&amp;N4715,定价因子!E:F,2,0)</f>
        <v>#N/A</v>
      </c>
      <c r="P4715" s="3"/>
      <c r="Q4715" s="55" t="e">
        <f>VLOOKUP($P$1&amp;P4715,定价因子!$E:$F,2,0)</f>
        <v>#N/A</v>
      </c>
      <c r="R4715" s="3"/>
      <c r="S4715" s="77" t="e">
        <f>VLOOKUP($R$1&amp;R4715,定价因子!$E:$F,2,0)</f>
        <v>#N/A</v>
      </c>
      <c r="T4715" s="61"/>
      <c r="U4715" s="63"/>
      <c r="V4715" s="63"/>
      <c r="W4715" s="63"/>
      <c r="X4715" s="3"/>
    </row>
    <row r="4716" spans="1:24">
      <c r="A4716" s="3"/>
      <c r="B4716" s="3"/>
      <c r="C4716" s="3"/>
      <c r="D4716" s="3"/>
      <c r="E4716" s="79"/>
      <c r="F4716" s="3"/>
      <c r="G4716" s="77" t="e">
        <f>VLOOKUP($F$1&amp;F4716,定价因子!E:F,2,0)</f>
        <v>#N/A</v>
      </c>
      <c r="H4716" s="3"/>
      <c r="I4716" s="77" t="e">
        <f>VLOOKUP($H$1&amp;H4716,定价因子!E:F,2,0)</f>
        <v>#N/A</v>
      </c>
      <c r="J4716" s="3"/>
      <c r="K4716" s="77" t="e">
        <f>VLOOKUP($J$1&amp;J4716,定价因子!E:F,2,0)</f>
        <v>#N/A</v>
      </c>
      <c r="L4716" s="3"/>
      <c r="M4716" s="77" t="e">
        <f>VLOOKUP($L$1&amp;L4716,定价因子!E:F,2,0)</f>
        <v>#N/A</v>
      </c>
      <c r="N4716" s="3"/>
      <c r="O4716" s="77" t="e">
        <f>VLOOKUP($N$1&amp;N4716,定价因子!E:F,2,0)</f>
        <v>#N/A</v>
      </c>
      <c r="P4716" s="3"/>
      <c r="Q4716" s="55" t="e">
        <f>VLOOKUP($P$1&amp;P4716,定价因子!$E:$F,2,0)</f>
        <v>#N/A</v>
      </c>
      <c r="R4716" s="3"/>
      <c r="S4716" s="77" t="e">
        <f>VLOOKUP($R$1&amp;R4716,定价因子!$E:$F,2,0)</f>
        <v>#N/A</v>
      </c>
      <c r="T4716" s="61"/>
      <c r="U4716" s="63"/>
      <c r="V4716" s="63"/>
      <c r="W4716" s="63"/>
      <c r="X4716" s="3"/>
    </row>
    <row r="4717" spans="1:24">
      <c r="A4717" s="3"/>
      <c r="B4717" s="3"/>
      <c r="C4717" s="3"/>
      <c r="D4717" s="3"/>
      <c r="E4717" s="79"/>
      <c r="F4717" s="3"/>
      <c r="G4717" s="77" t="e">
        <f>VLOOKUP($F$1&amp;F4717,定价因子!E:F,2,0)</f>
        <v>#N/A</v>
      </c>
      <c r="H4717" s="3"/>
      <c r="I4717" s="77" t="e">
        <f>VLOOKUP($H$1&amp;H4717,定价因子!E:F,2,0)</f>
        <v>#N/A</v>
      </c>
      <c r="J4717" s="3"/>
      <c r="K4717" s="77" t="e">
        <f>VLOOKUP($J$1&amp;J4717,定价因子!E:F,2,0)</f>
        <v>#N/A</v>
      </c>
      <c r="L4717" s="3"/>
      <c r="M4717" s="77" t="e">
        <f>VLOOKUP($L$1&amp;L4717,定价因子!E:F,2,0)</f>
        <v>#N/A</v>
      </c>
      <c r="N4717" s="3"/>
      <c r="O4717" s="77" t="e">
        <f>VLOOKUP($N$1&amp;N4717,定价因子!E:F,2,0)</f>
        <v>#N/A</v>
      </c>
      <c r="P4717" s="3"/>
      <c r="Q4717" s="55" t="e">
        <f>VLOOKUP($P$1&amp;P4717,定价因子!$E:$F,2,0)</f>
        <v>#N/A</v>
      </c>
      <c r="R4717" s="3"/>
      <c r="S4717" s="77" t="e">
        <f>VLOOKUP($R$1&amp;R4717,定价因子!$E:$F,2,0)</f>
        <v>#N/A</v>
      </c>
      <c r="T4717" s="61"/>
      <c r="U4717" s="63"/>
      <c r="V4717" s="63"/>
      <c r="W4717" s="63"/>
      <c r="X4717" s="3"/>
    </row>
    <row r="4718" spans="1:24">
      <c r="A4718" s="3"/>
      <c r="B4718" s="3"/>
      <c r="C4718" s="3"/>
      <c r="D4718" s="3"/>
      <c r="E4718" s="79"/>
      <c r="F4718" s="3"/>
      <c r="G4718" s="77" t="e">
        <f>VLOOKUP($F$1&amp;F4718,定价因子!E:F,2,0)</f>
        <v>#N/A</v>
      </c>
      <c r="H4718" s="3"/>
      <c r="I4718" s="77" t="e">
        <f>VLOOKUP($H$1&amp;H4718,定价因子!E:F,2,0)</f>
        <v>#N/A</v>
      </c>
      <c r="J4718" s="3"/>
      <c r="K4718" s="77" t="e">
        <f>VLOOKUP($J$1&amp;J4718,定价因子!E:F,2,0)</f>
        <v>#N/A</v>
      </c>
      <c r="L4718" s="3"/>
      <c r="M4718" s="77" t="e">
        <f>VLOOKUP($L$1&amp;L4718,定价因子!E:F,2,0)</f>
        <v>#N/A</v>
      </c>
      <c r="N4718" s="3"/>
      <c r="O4718" s="77" t="e">
        <f>VLOOKUP($N$1&amp;N4718,定价因子!E:F,2,0)</f>
        <v>#N/A</v>
      </c>
      <c r="P4718" s="3"/>
      <c r="Q4718" s="55" t="e">
        <f>VLOOKUP($P$1&amp;P4718,定价因子!$E:$F,2,0)</f>
        <v>#N/A</v>
      </c>
      <c r="R4718" s="3"/>
      <c r="S4718" s="77" t="e">
        <f>VLOOKUP($R$1&amp;R4718,定价因子!$E:$F,2,0)</f>
        <v>#N/A</v>
      </c>
      <c r="T4718" s="61"/>
      <c r="U4718" s="63"/>
      <c r="V4718" s="63"/>
      <c r="W4718" s="63"/>
      <c r="X4718" s="3"/>
    </row>
    <row r="4719" spans="1:24">
      <c r="A4719" s="3"/>
      <c r="B4719" s="3"/>
      <c r="C4719" s="3"/>
      <c r="D4719" s="3"/>
      <c r="E4719" s="79"/>
      <c r="F4719" s="3"/>
      <c r="G4719" s="77" t="e">
        <f>VLOOKUP($F$1&amp;F4719,定价因子!E:F,2,0)</f>
        <v>#N/A</v>
      </c>
      <c r="H4719" s="3"/>
      <c r="I4719" s="77" t="e">
        <f>VLOOKUP($H$1&amp;H4719,定价因子!E:F,2,0)</f>
        <v>#N/A</v>
      </c>
      <c r="J4719" s="3"/>
      <c r="K4719" s="77" t="e">
        <f>VLOOKUP($J$1&amp;J4719,定价因子!E:F,2,0)</f>
        <v>#N/A</v>
      </c>
      <c r="L4719" s="3"/>
      <c r="M4719" s="77" t="e">
        <f>VLOOKUP($L$1&amp;L4719,定价因子!E:F,2,0)</f>
        <v>#N/A</v>
      </c>
      <c r="N4719" s="3"/>
      <c r="O4719" s="77" t="e">
        <f>VLOOKUP($N$1&amp;N4719,定价因子!E:F,2,0)</f>
        <v>#N/A</v>
      </c>
      <c r="P4719" s="3"/>
      <c r="Q4719" s="55" t="e">
        <f>VLOOKUP($P$1&amp;P4719,定价因子!$E:$F,2,0)</f>
        <v>#N/A</v>
      </c>
      <c r="R4719" s="3"/>
      <c r="S4719" s="77" t="e">
        <f>VLOOKUP($R$1&amp;R4719,定价因子!$E:$F,2,0)</f>
        <v>#N/A</v>
      </c>
      <c r="T4719" s="61"/>
      <c r="U4719" s="63"/>
      <c r="V4719" s="63"/>
      <c r="W4719" s="63"/>
      <c r="X4719" s="3"/>
    </row>
    <row r="4720" spans="1:24">
      <c r="A4720" s="3"/>
      <c r="B4720" s="3"/>
      <c r="C4720" s="3"/>
      <c r="D4720" s="3"/>
      <c r="E4720" s="79"/>
      <c r="F4720" s="3"/>
      <c r="G4720" s="77" t="e">
        <f>VLOOKUP($F$1&amp;F4720,定价因子!E:F,2,0)</f>
        <v>#N/A</v>
      </c>
      <c r="H4720" s="3"/>
      <c r="I4720" s="77" t="e">
        <f>VLOOKUP($H$1&amp;H4720,定价因子!E:F,2,0)</f>
        <v>#N/A</v>
      </c>
      <c r="J4720" s="3"/>
      <c r="K4720" s="77" t="e">
        <f>VLOOKUP($J$1&amp;J4720,定价因子!E:F,2,0)</f>
        <v>#N/A</v>
      </c>
      <c r="L4720" s="3"/>
      <c r="M4720" s="77" t="e">
        <f>VLOOKUP($L$1&amp;L4720,定价因子!E:F,2,0)</f>
        <v>#N/A</v>
      </c>
      <c r="N4720" s="3"/>
      <c r="O4720" s="77" t="e">
        <f>VLOOKUP($N$1&amp;N4720,定价因子!E:F,2,0)</f>
        <v>#N/A</v>
      </c>
      <c r="P4720" s="3"/>
      <c r="Q4720" s="55" t="e">
        <f>VLOOKUP($P$1&amp;P4720,定价因子!$E:$F,2,0)</f>
        <v>#N/A</v>
      </c>
      <c r="R4720" s="3"/>
      <c r="S4720" s="77" t="e">
        <f>VLOOKUP($R$1&amp;R4720,定价因子!$E:$F,2,0)</f>
        <v>#N/A</v>
      </c>
      <c r="T4720" s="61"/>
      <c r="U4720" s="63"/>
      <c r="V4720" s="63"/>
      <c r="W4720" s="63"/>
      <c r="X4720" s="3"/>
    </row>
    <row r="4721" spans="1:24">
      <c r="A4721" s="3"/>
      <c r="B4721" s="3"/>
      <c r="C4721" s="3"/>
      <c r="D4721" s="3"/>
      <c r="E4721" s="79"/>
      <c r="F4721" s="3"/>
      <c r="G4721" s="77" t="e">
        <f>VLOOKUP($F$1&amp;F4721,定价因子!E:F,2,0)</f>
        <v>#N/A</v>
      </c>
      <c r="H4721" s="3"/>
      <c r="I4721" s="77" t="e">
        <f>VLOOKUP($H$1&amp;H4721,定价因子!E:F,2,0)</f>
        <v>#N/A</v>
      </c>
      <c r="J4721" s="3"/>
      <c r="K4721" s="77" t="e">
        <f>VLOOKUP($J$1&amp;J4721,定价因子!E:F,2,0)</f>
        <v>#N/A</v>
      </c>
      <c r="L4721" s="3"/>
      <c r="M4721" s="77" t="e">
        <f>VLOOKUP($L$1&amp;L4721,定价因子!E:F,2,0)</f>
        <v>#N/A</v>
      </c>
      <c r="N4721" s="3"/>
      <c r="O4721" s="77" t="e">
        <f>VLOOKUP($N$1&amp;N4721,定价因子!E:F,2,0)</f>
        <v>#N/A</v>
      </c>
      <c r="P4721" s="3"/>
      <c r="Q4721" s="55" t="e">
        <f>VLOOKUP($P$1&amp;P4721,定价因子!$E:$F,2,0)</f>
        <v>#N/A</v>
      </c>
      <c r="R4721" s="3"/>
      <c r="S4721" s="77" t="e">
        <f>VLOOKUP($R$1&amp;R4721,定价因子!$E:$F,2,0)</f>
        <v>#N/A</v>
      </c>
      <c r="T4721" s="61"/>
      <c r="U4721" s="63"/>
      <c r="V4721" s="63"/>
      <c r="W4721" s="63"/>
      <c r="X4721" s="3"/>
    </row>
    <row r="4722" spans="1:24">
      <c r="A4722" s="3"/>
      <c r="B4722" s="3"/>
      <c r="C4722" s="3"/>
      <c r="D4722" s="3"/>
      <c r="E4722" s="79"/>
      <c r="F4722" s="3"/>
      <c r="G4722" s="77" t="e">
        <f>VLOOKUP($F$1&amp;F4722,定价因子!E:F,2,0)</f>
        <v>#N/A</v>
      </c>
      <c r="H4722" s="3"/>
      <c r="I4722" s="77" t="e">
        <f>VLOOKUP($H$1&amp;H4722,定价因子!E:F,2,0)</f>
        <v>#N/A</v>
      </c>
      <c r="J4722" s="3"/>
      <c r="K4722" s="77" t="e">
        <f>VLOOKUP($J$1&amp;J4722,定价因子!E:F,2,0)</f>
        <v>#N/A</v>
      </c>
      <c r="L4722" s="3"/>
      <c r="M4722" s="77" t="e">
        <f>VLOOKUP($L$1&amp;L4722,定价因子!E:F,2,0)</f>
        <v>#N/A</v>
      </c>
      <c r="N4722" s="3"/>
      <c r="O4722" s="77" t="e">
        <f>VLOOKUP($N$1&amp;N4722,定价因子!E:F,2,0)</f>
        <v>#N/A</v>
      </c>
      <c r="P4722" s="3"/>
      <c r="Q4722" s="55" t="e">
        <f>VLOOKUP($P$1&amp;P4722,定价因子!$E:$F,2,0)</f>
        <v>#N/A</v>
      </c>
      <c r="R4722" s="3"/>
      <c r="S4722" s="77" t="e">
        <f>VLOOKUP($R$1&amp;R4722,定价因子!$E:$F,2,0)</f>
        <v>#N/A</v>
      </c>
      <c r="T4722" s="61"/>
      <c r="U4722" s="63"/>
      <c r="V4722" s="63"/>
      <c r="W4722" s="63"/>
      <c r="X4722" s="3"/>
    </row>
    <row r="4723" spans="1:24">
      <c r="A4723" s="3"/>
      <c r="B4723" s="3"/>
      <c r="C4723" s="3"/>
      <c r="D4723" s="3"/>
      <c r="E4723" s="79"/>
      <c r="F4723" s="3"/>
      <c r="G4723" s="77" t="e">
        <f>VLOOKUP($F$1&amp;F4723,定价因子!E:F,2,0)</f>
        <v>#N/A</v>
      </c>
      <c r="H4723" s="3"/>
      <c r="I4723" s="77" t="e">
        <f>VLOOKUP($H$1&amp;H4723,定价因子!E:F,2,0)</f>
        <v>#N/A</v>
      </c>
      <c r="J4723" s="3"/>
      <c r="K4723" s="77" t="e">
        <f>VLOOKUP($J$1&amp;J4723,定价因子!E:F,2,0)</f>
        <v>#N/A</v>
      </c>
      <c r="L4723" s="3"/>
      <c r="M4723" s="77" t="e">
        <f>VLOOKUP($L$1&amp;L4723,定价因子!E:F,2,0)</f>
        <v>#N/A</v>
      </c>
      <c r="N4723" s="3"/>
      <c r="O4723" s="77" t="e">
        <f>VLOOKUP($N$1&amp;N4723,定价因子!E:F,2,0)</f>
        <v>#N/A</v>
      </c>
      <c r="P4723" s="3"/>
      <c r="Q4723" s="55" t="e">
        <f>VLOOKUP($P$1&amp;P4723,定价因子!$E:$F,2,0)</f>
        <v>#N/A</v>
      </c>
      <c r="R4723" s="3"/>
      <c r="S4723" s="77" t="e">
        <f>VLOOKUP($R$1&amp;R4723,定价因子!$E:$F,2,0)</f>
        <v>#N/A</v>
      </c>
      <c r="T4723" s="61"/>
      <c r="U4723" s="63"/>
      <c r="V4723" s="63"/>
      <c r="W4723" s="63"/>
      <c r="X4723" s="3"/>
    </row>
    <row r="4724" spans="1:24">
      <c r="A4724" s="3"/>
      <c r="B4724" s="3"/>
      <c r="C4724" s="3"/>
      <c r="D4724" s="3"/>
      <c r="E4724" s="79"/>
      <c r="F4724" s="3"/>
      <c r="G4724" s="77" t="e">
        <f>VLOOKUP($F$1&amp;F4724,定价因子!E:F,2,0)</f>
        <v>#N/A</v>
      </c>
      <c r="H4724" s="3"/>
      <c r="I4724" s="77" t="e">
        <f>VLOOKUP($H$1&amp;H4724,定价因子!E:F,2,0)</f>
        <v>#N/A</v>
      </c>
      <c r="J4724" s="3"/>
      <c r="K4724" s="77" t="e">
        <f>VLOOKUP($J$1&amp;J4724,定价因子!E:F,2,0)</f>
        <v>#N/A</v>
      </c>
      <c r="L4724" s="3"/>
      <c r="M4724" s="77" t="e">
        <f>VLOOKUP($L$1&amp;L4724,定价因子!E:F,2,0)</f>
        <v>#N/A</v>
      </c>
      <c r="N4724" s="3"/>
      <c r="O4724" s="77" t="e">
        <f>VLOOKUP($N$1&amp;N4724,定价因子!E:F,2,0)</f>
        <v>#N/A</v>
      </c>
      <c r="P4724" s="3"/>
      <c r="Q4724" s="55" t="e">
        <f>VLOOKUP($P$1&amp;P4724,定价因子!$E:$F,2,0)</f>
        <v>#N/A</v>
      </c>
      <c r="R4724" s="3"/>
      <c r="S4724" s="77" t="e">
        <f>VLOOKUP($R$1&amp;R4724,定价因子!$E:$F,2,0)</f>
        <v>#N/A</v>
      </c>
      <c r="T4724" s="61"/>
      <c r="U4724" s="63"/>
      <c r="V4724" s="63"/>
      <c r="W4724" s="63"/>
      <c r="X4724" s="3"/>
    </row>
    <row r="4725" spans="1:24">
      <c r="A4725" s="3"/>
      <c r="B4725" s="3"/>
      <c r="C4725" s="3"/>
      <c r="D4725" s="3"/>
      <c r="E4725" s="79"/>
      <c r="F4725" s="3"/>
      <c r="G4725" s="77" t="e">
        <f>VLOOKUP($F$1&amp;F4725,定价因子!E:F,2,0)</f>
        <v>#N/A</v>
      </c>
      <c r="H4725" s="3"/>
      <c r="I4725" s="77" t="e">
        <f>VLOOKUP($H$1&amp;H4725,定价因子!E:F,2,0)</f>
        <v>#N/A</v>
      </c>
      <c r="J4725" s="3"/>
      <c r="K4725" s="77" t="e">
        <f>VLOOKUP($J$1&amp;J4725,定价因子!E:F,2,0)</f>
        <v>#N/A</v>
      </c>
      <c r="L4725" s="3"/>
      <c r="M4725" s="77" t="e">
        <f>VLOOKUP($L$1&amp;L4725,定价因子!E:F,2,0)</f>
        <v>#N/A</v>
      </c>
      <c r="N4725" s="3"/>
      <c r="O4725" s="77" t="e">
        <f>VLOOKUP($N$1&amp;N4725,定价因子!E:F,2,0)</f>
        <v>#N/A</v>
      </c>
      <c r="P4725" s="3"/>
      <c r="Q4725" s="55" t="e">
        <f>VLOOKUP($P$1&amp;P4725,定价因子!$E:$F,2,0)</f>
        <v>#N/A</v>
      </c>
      <c r="R4725" s="3"/>
      <c r="S4725" s="77" t="e">
        <f>VLOOKUP($R$1&amp;R4725,定价因子!$E:$F,2,0)</f>
        <v>#N/A</v>
      </c>
      <c r="T4725" s="61"/>
      <c r="U4725" s="63"/>
      <c r="V4725" s="63"/>
      <c r="W4725" s="63"/>
      <c r="X4725" s="3"/>
    </row>
    <row r="4726" spans="1:24">
      <c r="A4726" s="3"/>
      <c r="B4726" s="3"/>
      <c r="C4726" s="3"/>
      <c r="D4726" s="3"/>
      <c r="E4726" s="79"/>
      <c r="F4726" s="3"/>
      <c r="G4726" s="77" t="e">
        <f>VLOOKUP($F$1&amp;F4726,定价因子!E:F,2,0)</f>
        <v>#N/A</v>
      </c>
      <c r="H4726" s="3"/>
      <c r="I4726" s="77" t="e">
        <f>VLOOKUP($H$1&amp;H4726,定价因子!E:F,2,0)</f>
        <v>#N/A</v>
      </c>
      <c r="J4726" s="3"/>
      <c r="K4726" s="77" t="e">
        <f>VLOOKUP($J$1&amp;J4726,定价因子!E:F,2,0)</f>
        <v>#N/A</v>
      </c>
      <c r="L4726" s="3"/>
      <c r="M4726" s="77" t="e">
        <f>VLOOKUP($L$1&amp;L4726,定价因子!E:F,2,0)</f>
        <v>#N/A</v>
      </c>
      <c r="N4726" s="3"/>
      <c r="O4726" s="77" t="e">
        <f>VLOOKUP($N$1&amp;N4726,定价因子!E:F,2,0)</f>
        <v>#N/A</v>
      </c>
      <c r="P4726" s="3"/>
      <c r="Q4726" s="55" t="e">
        <f>VLOOKUP($P$1&amp;P4726,定价因子!$E:$F,2,0)</f>
        <v>#N/A</v>
      </c>
      <c r="R4726" s="3"/>
      <c r="S4726" s="77" t="e">
        <f>VLOOKUP($R$1&amp;R4726,定价因子!$E:$F,2,0)</f>
        <v>#N/A</v>
      </c>
      <c r="T4726" s="61"/>
      <c r="U4726" s="63"/>
      <c r="V4726" s="63"/>
      <c r="W4726" s="63"/>
      <c r="X4726" s="3"/>
    </row>
    <row r="4727" spans="1:24">
      <c r="A4727" s="3"/>
      <c r="B4727" s="3"/>
      <c r="C4727" s="3"/>
      <c r="D4727" s="3"/>
      <c r="E4727" s="79"/>
      <c r="F4727" s="3"/>
      <c r="G4727" s="77" t="e">
        <f>VLOOKUP($F$1&amp;F4727,定价因子!E:F,2,0)</f>
        <v>#N/A</v>
      </c>
      <c r="H4727" s="3"/>
      <c r="I4727" s="77" t="e">
        <f>VLOOKUP($H$1&amp;H4727,定价因子!E:F,2,0)</f>
        <v>#N/A</v>
      </c>
      <c r="J4727" s="3"/>
      <c r="K4727" s="77" t="e">
        <f>VLOOKUP($J$1&amp;J4727,定价因子!E:F,2,0)</f>
        <v>#N/A</v>
      </c>
      <c r="L4727" s="3"/>
      <c r="M4727" s="77" t="e">
        <f>VLOOKUP($L$1&amp;L4727,定价因子!E:F,2,0)</f>
        <v>#N/A</v>
      </c>
      <c r="N4727" s="3"/>
      <c r="O4727" s="77" t="e">
        <f>VLOOKUP($N$1&amp;N4727,定价因子!E:F,2,0)</f>
        <v>#N/A</v>
      </c>
      <c r="P4727" s="3"/>
      <c r="Q4727" s="55" t="e">
        <f>VLOOKUP($P$1&amp;P4727,定价因子!$E:$F,2,0)</f>
        <v>#N/A</v>
      </c>
      <c r="R4727" s="3"/>
      <c r="S4727" s="77" t="e">
        <f>VLOOKUP($R$1&amp;R4727,定价因子!$E:$F,2,0)</f>
        <v>#N/A</v>
      </c>
      <c r="T4727" s="61"/>
      <c r="U4727" s="63"/>
      <c r="V4727" s="63"/>
      <c r="W4727" s="63"/>
      <c r="X4727" s="3"/>
    </row>
    <row r="4728" spans="1:24">
      <c r="A4728" s="3"/>
      <c r="B4728" s="3"/>
      <c r="C4728" s="3"/>
      <c r="D4728" s="3"/>
      <c r="E4728" s="79"/>
      <c r="F4728" s="3"/>
      <c r="G4728" s="77" t="e">
        <f>VLOOKUP($F$1&amp;F4728,定价因子!E:F,2,0)</f>
        <v>#N/A</v>
      </c>
      <c r="H4728" s="3"/>
      <c r="I4728" s="77" t="e">
        <f>VLOOKUP($H$1&amp;H4728,定价因子!E:F,2,0)</f>
        <v>#N/A</v>
      </c>
      <c r="J4728" s="3"/>
      <c r="K4728" s="77" t="e">
        <f>VLOOKUP($J$1&amp;J4728,定价因子!E:F,2,0)</f>
        <v>#N/A</v>
      </c>
      <c r="L4728" s="3"/>
      <c r="M4728" s="77" t="e">
        <f>VLOOKUP($L$1&amp;L4728,定价因子!E:F,2,0)</f>
        <v>#N/A</v>
      </c>
      <c r="N4728" s="3"/>
      <c r="O4728" s="77" t="e">
        <f>VLOOKUP($N$1&amp;N4728,定价因子!E:F,2,0)</f>
        <v>#N/A</v>
      </c>
      <c r="P4728" s="3"/>
      <c r="Q4728" s="55" t="e">
        <f>VLOOKUP($P$1&amp;P4728,定价因子!$E:$F,2,0)</f>
        <v>#N/A</v>
      </c>
      <c r="R4728" s="3"/>
      <c r="S4728" s="77" t="e">
        <f>VLOOKUP($R$1&amp;R4728,定价因子!$E:$F,2,0)</f>
        <v>#N/A</v>
      </c>
      <c r="T4728" s="61"/>
      <c r="U4728" s="63"/>
      <c r="V4728" s="63"/>
      <c r="W4728" s="63"/>
      <c r="X4728" s="3"/>
    </row>
    <row r="4729" spans="1:24">
      <c r="A4729" s="3"/>
      <c r="B4729" s="3"/>
      <c r="C4729" s="3"/>
      <c r="D4729" s="3"/>
      <c r="E4729" s="79"/>
      <c r="F4729" s="3"/>
      <c r="G4729" s="77" t="e">
        <f>VLOOKUP($F$1&amp;F4729,定价因子!E:F,2,0)</f>
        <v>#N/A</v>
      </c>
      <c r="H4729" s="3"/>
      <c r="I4729" s="77" t="e">
        <f>VLOOKUP($H$1&amp;H4729,定价因子!E:F,2,0)</f>
        <v>#N/A</v>
      </c>
      <c r="J4729" s="3"/>
      <c r="K4729" s="77" t="e">
        <f>VLOOKUP($J$1&amp;J4729,定价因子!E:F,2,0)</f>
        <v>#N/A</v>
      </c>
      <c r="L4729" s="3"/>
      <c r="M4729" s="77" t="e">
        <f>VLOOKUP($L$1&amp;L4729,定价因子!E:F,2,0)</f>
        <v>#N/A</v>
      </c>
      <c r="N4729" s="3"/>
      <c r="O4729" s="77" t="e">
        <f>VLOOKUP($N$1&amp;N4729,定价因子!E:F,2,0)</f>
        <v>#N/A</v>
      </c>
      <c r="P4729" s="3"/>
      <c r="Q4729" s="55" t="e">
        <f>VLOOKUP($P$1&amp;P4729,定价因子!$E:$F,2,0)</f>
        <v>#N/A</v>
      </c>
      <c r="R4729" s="3"/>
      <c r="S4729" s="77" t="e">
        <f>VLOOKUP($R$1&amp;R4729,定价因子!$E:$F,2,0)</f>
        <v>#N/A</v>
      </c>
      <c r="T4729" s="61"/>
      <c r="U4729" s="63"/>
      <c r="V4729" s="63"/>
      <c r="W4729" s="63"/>
      <c r="X4729" s="3"/>
    </row>
    <row r="4730" spans="1:24">
      <c r="A4730" s="3"/>
      <c r="B4730" s="3"/>
      <c r="C4730" s="3"/>
      <c r="D4730" s="3"/>
      <c r="E4730" s="79"/>
      <c r="F4730" s="3"/>
      <c r="G4730" s="77" t="e">
        <f>VLOOKUP($F$1&amp;F4730,定价因子!E:F,2,0)</f>
        <v>#N/A</v>
      </c>
      <c r="H4730" s="3"/>
      <c r="I4730" s="77" t="e">
        <f>VLOOKUP($H$1&amp;H4730,定价因子!E:F,2,0)</f>
        <v>#N/A</v>
      </c>
      <c r="J4730" s="3"/>
      <c r="K4730" s="77" t="e">
        <f>VLOOKUP($J$1&amp;J4730,定价因子!E:F,2,0)</f>
        <v>#N/A</v>
      </c>
      <c r="L4730" s="3"/>
      <c r="M4730" s="77" t="e">
        <f>VLOOKUP($L$1&amp;L4730,定价因子!E:F,2,0)</f>
        <v>#N/A</v>
      </c>
      <c r="N4730" s="3"/>
      <c r="O4730" s="77" t="e">
        <f>VLOOKUP($N$1&amp;N4730,定价因子!E:F,2,0)</f>
        <v>#N/A</v>
      </c>
      <c r="P4730" s="3"/>
      <c r="Q4730" s="55" t="e">
        <f>VLOOKUP($P$1&amp;P4730,定价因子!$E:$F,2,0)</f>
        <v>#N/A</v>
      </c>
      <c r="R4730" s="3"/>
      <c r="S4730" s="77" t="e">
        <f>VLOOKUP($R$1&amp;R4730,定价因子!$E:$F,2,0)</f>
        <v>#N/A</v>
      </c>
      <c r="T4730" s="61"/>
      <c r="U4730" s="63"/>
      <c r="V4730" s="63"/>
      <c r="W4730" s="63"/>
      <c r="X4730" s="3"/>
    </row>
    <row r="4731" spans="1:24">
      <c r="A4731" s="3"/>
      <c r="B4731" s="3"/>
      <c r="C4731" s="3"/>
      <c r="D4731" s="3"/>
      <c r="E4731" s="79"/>
      <c r="F4731" s="3"/>
      <c r="G4731" s="77" t="e">
        <f>VLOOKUP($F$1&amp;F4731,定价因子!E:F,2,0)</f>
        <v>#N/A</v>
      </c>
      <c r="H4731" s="3"/>
      <c r="I4731" s="77" t="e">
        <f>VLOOKUP($H$1&amp;H4731,定价因子!E:F,2,0)</f>
        <v>#N/A</v>
      </c>
      <c r="J4731" s="3"/>
      <c r="K4731" s="77" t="e">
        <f>VLOOKUP($J$1&amp;J4731,定价因子!E:F,2,0)</f>
        <v>#N/A</v>
      </c>
      <c r="L4731" s="3"/>
      <c r="M4731" s="77" t="e">
        <f>VLOOKUP($L$1&amp;L4731,定价因子!E:F,2,0)</f>
        <v>#N/A</v>
      </c>
      <c r="N4731" s="3"/>
      <c r="O4731" s="77" t="e">
        <f>VLOOKUP($N$1&amp;N4731,定价因子!E:F,2,0)</f>
        <v>#N/A</v>
      </c>
      <c r="P4731" s="3"/>
      <c r="Q4731" s="55" t="e">
        <f>VLOOKUP($P$1&amp;P4731,定价因子!$E:$F,2,0)</f>
        <v>#N/A</v>
      </c>
      <c r="R4731" s="3"/>
      <c r="S4731" s="77" t="e">
        <f>VLOOKUP($R$1&amp;R4731,定价因子!$E:$F,2,0)</f>
        <v>#N/A</v>
      </c>
      <c r="T4731" s="61"/>
      <c r="U4731" s="63"/>
      <c r="V4731" s="63"/>
      <c r="W4731" s="63"/>
      <c r="X4731" s="3"/>
    </row>
    <row r="4732" spans="1:24">
      <c r="A4732" s="3"/>
      <c r="B4732" s="3"/>
      <c r="C4732" s="3"/>
      <c r="D4732" s="3"/>
      <c r="E4732" s="79"/>
      <c r="F4732" s="3"/>
      <c r="G4732" s="77" t="e">
        <f>VLOOKUP($F$1&amp;F4732,定价因子!E:F,2,0)</f>
        <v>#N/A</v>
      </c>
      <c r="H4732" s="3"/>
      <c r="I4732" s="77" t="e">
        <f>VLOOKUP($H$1&amp;H4732,定价因子!E:F,2,0)</f>
        <v>#N/A</v>
      </c>
      <c r="J4732" s="3"/>
      <c r="K4732" s="77" t="e">
        <f>VLOOKUP($J$1&amp;J4732,定价因子!E:F,2,0)</f>
        <v>#N/A</v>
      </c>
      <c r="L4732" s="3"/>
      <c r="M4732" s="77" t="e">
        <f>VLOOKUP($L$1&amp;L4732,定价因子!E:F,2,0)</f>
        <v>#N/A</v>
      </c>
      <c r="N4732" s="3"/>
      <c r="O4732" s="77" t="e">
        <f>VLOOKUP($N$1&amp;N4732,定价因子!E:F,2,0)</f>
        <v>#N/A</v>
      </c>
      <c r="P4732" s="3"/>
      <c r="Q4732" s="55" t="e">
        <f>VLOOKUP($P$1&amp;P4732,定价因子!$E:$F,2,0)</f>
        <v>#N/A</v>
      </c>
      <c r="R4732" s="3"/>
      <c r="S4732" s="77" t="e">
        <f>VLOOKUP($R$1&amp;R4732,定价因子!$E:$F,2,0)</f>
        <v>#N/A</v>
      </c>
      <c r="T4732" s="61"/>
      <c r="U4732" s="63"/>
      <c r="V4732" s="63"/>
      <c r="W4732" s="63"/>
      <c r="X4732" s="3"/>
    </row>
    <row r="4733" spans="1:24">
      <c r="A4733" s="3"/>
      <c r="B4733" s="3"/>
      <c r="C4733" s="3"/>
      <c r="D4733" s="3"/>
      <c r="E4733" s="79"/>
      <c r="F4733" s="3"/>
      <c r="G4733" s="77" t="e">
        <f>VLOOKUP($F$1&amp;F4733,定价因子!E:F,2,0)</f>
        <v>#N/A</v>
      </c>
      <c r="H4733" s="3"/>
      <c r="I4733" s="77" t="e">
        <f>VLOOKUP($H$1&amp;H4733,定价因子!E:F,2,0)</f>
        <v>#N/A</v>
      </c>
      <c r="J4733" s="3"/>
      <c r="K4733" s="77" t="e">
        <f>VLOOKUP($J$1&amp;J4733,定价因子!E:F,2,0)</f>
        <v>#N/A</v>
      </c>
      <c r="L4733" s="3"/>
      <c r="M4733" s="77" t="e">
        <f>VLOOKUP($L$1&amp;L4733,定价因子!E:F,2,0)</f>
        <v>#N/A</v>
      </c>
      <c r="N4733" s="3"/>
      <c r="O4733" s="77" t="e">
        <f>VLOOKUP($N$1&amp;N4733,定价因子!E:F,2,0)</f>
        <v>#N/A</v>
      </c>
      <c r="P4733" s="3"/>
      <c r="Q4733" s="55" t="e">
        <f>VLOOKUP($P$1&amp;P4733,定价因子!$E:$F,2,0)</f>
        <v>#N/A</v>
      </c>
      <c r="R4733" s="3"/>
      <c r="S4733" s="77" t="e">
        <f>VLOOKUP($R$1&amp;R4733,定价因子!$E:$F,2,0)</f>
        <v>#N/A</v>
      </c>
      <c r="T4733" s="61"/>
      <c r="U4733" s="63"/>
      <c r="V4733" s="63"/>
      <c r="W4733" s="63"/>
      <c r="X4733" s="3"/>
    </row>
    <row r="4734" spans="1:24">
      <c r="A4734" s="3"/>
      <c r="B4734" s="3"/>
      <c r="C4734" s="3"/>
      <c r="D4734" s="3"/>
      <c r="E4734" s="79"/>
      <c r="F4734" s="3"/>
      <c r="G4734" s="77" t="e">
        <f>VLOOKUP($F$1&amp;F4734,定价因子!E:F,2,0)</f>
        <v>#N/A</v>
      </c>
      <c r="H4734" s="3"/>
      <c r="I4734" s="77" t="e">
        <f>VLOOKUP($H$1&amp;H4734,定价因子!E:F,2,0)</f>
        <v>#N/A</v>
      </c>
      <c r="J4734" s="3"/>
      <c r="K4734" s="77" t="e">
        <f>VLOOKUP($J$1&amp;J4734,定价因子!E:F,2,0)</f>
        <v>#N/A</v>
      </c>
      <c r="L4734" s="3"/>
      <c r="M4734" s="77" t="e">
        <f>VLOOKUP($L$1&amp;L4734,定价因子!E:F,2,0)</f>
        <v>#N/A</v>
      </c>
      <c r="N4734" s="3"/>
      <c r="O4734" s="77" t="e">
        <f>VLOOKUP($N$1&amp;N4734,定价因子!E:F,2,0)</f>
        <v>#N/A</v>
      </c>
      <c r="P4734" s="3"/>
      <c r="Q4734" s="55" t="e">
        <f>VLOOKUP($P$1&amp;P4734,定价因子!$E:$F,2,0)</f>
        <v>#N/A</v>
      </c>
      <c r="R4734" s="3"/>
      <c r="S4734" s="77" t="e">
        <f>VLOOKUP($R$1&amp;R4734,定价因子!$E:$F,2,0)</f>
        <v>#N/A</v>
      </c>
      <c r="T4734" s="61"/>
      <c r="U4734" s="63"/>
      <c r="V4734" s="63"/>
      <c r="W4734" s="63"/>
      <c r="X4734" s="3"/>
    </row>
    <row r="4735" spans="1:24">
      <c r="A4735" s="3"/>
      <c r="B4735" s="3"/>
      <c r="C4735" s="3"/>
      <c r="D4735" s="3"/>
      <c r="E4735" s="79"/>
      <c r="F4735" s="3"/>
      <c r="G4735" s="77" t="e">
        <f>VLOOKUP($F$1&amp;F4735,定价因子!E:F,2,0)</f>
        <v>#N/A</v>
      </c>
      <c r="H4735" s="3"/>
      <c r="I4735" s="77" t="e">
        <f>VLOOKUP($H$1&amp;H4735,定价因子!E:F,2,0)</f>
        <v>#N/A</v>
      </c>
      <c r="J4735" s="3"/>
      <c r="K4735" s="77" t="e">
        <f>VLOOKUP($J$1&amp;J4735,定价因子!E:F,2,0)</f>
        <v>#N/A</v>
      </c>
      <c r="L4735" s="3"/>
      <c r="M4735" s="77" t="e">
        <f>VLOOKUP($L$1&amp;L4735,定价因子!E:F,2,0)</f>
        <v>#N/A</v>
      </c>
      <c r="N4735" s="3"/>
      <c r="O4735" s="77" t="e">
        <f>VLOOKUP($N$1&amp;N4735,定价因子!E:F,2,0)</f>
        <v>#N/A</v>
      </c>
      <c r="P4735" s="3"/>
      <c r="Q4735" s="55" t="e">
        <f>VLOOKUP($P$1&amp;P4735,定价因子!$E:$F,2,0)</f>
        <v>#N/A</v>
      </c>
      <c r="R4735" s="3"/>
      <c r="S4735" s="77" t="e">
        <f>VLOOKUP($R$1&amp;R4735,定价因子!$E:$F,2,0)</f>
        <v>#N/A</v>
      </c>
      <c r="T4735" s="61"/>
      <c r="U4735" s="63"/>
      <c r="V4735" s="63"/>
      <c r="W4735" s="63"/>
      <c r="X4735" s="3"/>
    </row>
    <row r="4736" spans="1:24">
      <c r="A4736" s="3"/>
      <c r="B4736" s="3"/>
      <c r="C4736" s="3"/>
      <c r="D4736" s="3"/>
      <c r="E4736" s="79"/>
      <c r="F4736" s="3"/>
      <c r="G4736" s="77" t="e">
        <f>VLOOKUP($F$1&amp;F4736,定价因子!E:F,2,0)</f>
        <v>#N/A</v>
      </c>
      <c r="H4736" s="3"/>
      <c r="I4736" s="77" t="e">
        <f>VLOOKUP($H$1&amp;H4736,定价因子!E:F,2,0)</f>
        <v>#N/A</v>
      </c>
      <c r="J4736" s="3"/>
      <c r="K4736" s="77" t="e">
        <f>VLOOKUP($J$1&amp;J4736,定价因子!E:F,2,0)</f>
        <v>#N/A</v>
      </c>
      <c r="L4736" s="3"/>
      <c r="M4736" s="77" t="e">
        <f>VLOOKUP($L$1&amp;L4736,定价因子!E:F,2,0)</f>
        <v>#N/A</v>
      </c>
      <c r="N4736" s="3"/>
      <c r="O4736" s="77" t="e">
        <f>VLOOKUP($N$1&amp;N4736,定价因子!E:F,2,0)</f>
        <v>#N/A</v>
      </c>
      <c r="P4736" s="3"/>
      <c r="Q4736" s="55" t="e">
        <f>VLOOKUP($P$1&amp;P4736,定价因子!$E:$F,2,0)</f>
        <v>#N/A</v>
      </c>
      <c r="R4736" s="3"/>
      <c r="S4736" s="77" t="e">
        <f>VLOOKUP($R$1&amp;R4736,定价因子!$E:$F,2,0)</f>
        <v>#N/A</v>
      </c>
      <c r="T4736" s="61"/>
      <c r="U4736" s="63"/>
      <c r="V4736" s="63"/>
      <c r="W4736" s="63"/>
      <c r="X4736" s="3"/>
    </row>
    <row r="4737" spans="1:24">
      <c r="A4737" s="3"/>
      <c r="B4737" s="3"/>
      <c r="C4737" s="3"/>
      <c r="D4737" s="3"/>
      <c r="E4737" s="79"/>
      <c r="F4737" s="3"/>
      <c r="G4737" s="77" t="e">
        <f>VLOOKUP($F$1&amp;F4737,定价因子!E:F,2,0)</f>
        <v>#N/A</v>
      </c>
      <c r="H4737" s="3"/>
      <c r="I4737" s="77" t="e">
        <f>VLOOKUP($H$1&amp;H4737,定价因子!E:F,2,0)</f>
        <v>#N/A</v>
      </c>
      <c r="J4737" s="3"/>
      <c r="K4737" s="77" t="e">
        <f>VLOOKUP($J$1&amp;J4737,定价因子!E:F,2,0)</f>
        <v>#N/A</v>
      </c>
      <c r="L4737" s="3"/>
      <c r="M4737" s="77" t="e">
        <f>VLOOKUP($L$1&amp;L4737,定价因子!E:F,2,0)</f>
        <v>#N/A</v>
      </c>
      <c r="N4737" s="3"/>
      <c r="O4737" s="77" t="e">
        <f>VLOOKUP($N$1&amp;N4737,定价因子!E:F,2,0)</f>
        <v>#N/A</v>
      </c>
      <c r="P4737" s="3"/>
      <c r="Q4737" s="55" t="e">
        <f>VLOOKUP($P$1&amp;P4737,定价因子!$E:$F,2,0)</f>
        <v>#N/A</v>
      </c>
      <c r="R4737" s="3"/>
      <c r="S4737" s="77" t="e">
        <f>VLOOKUP($R$1&amp;R4737,定价因子!$E:$F,2,0)</f>
        <v>#N/A</v>
      </c>
      <c r="T4737" s="61"/>
      <c r="U4737" s="63"/>
      <c r="V4737" s="63"/>
      <c r="W4737" s="63"/>
      <c r="X4737" s="3"/>
    </row>
    <row r="4738" spans="1:24">
      <c r="A4738" s="3"/>
      <c r="B4738" s="3"/>
      <c r="C4738" s="3"/>
      <c r="D4738" s="3"/>
      <c r="E4738" s="79"/>
      <c r="F4738" s="3"/>
      <c r="G4738" s="77" t="e">
        <f>VLOOKUP($F$1&amp;F4738,定价因子!E:F,2,0)</f>
        <v>#N/A</v>
      </c>
      <c r="H4738" s="3"/>
      <c r="I4738" s="77" t="e">
        <f>VLOOKUP($H$1&amp;H4738,定价因子!E:F,2,0)</f>
        <v>#N/A</v>
      </c>
      <c r="J4738" s="3"/>
      <c r="K4738" s="77" t="e">
        <f>VLOOKUP($J$1&amp;J4738,定价因子!E:F,2,0)</f>
        <v>#N/A</v>
      </c>
      <c r="L4738" s="3"/>
      <c r="M4738" s="77" t="e">
        <f>VLOOKUP($L$1&amp;L4738,定价因子!E:F,2,0)</f>
        <v>#N/A</v>
      </c>
      <c r="N4738" s="3"/>
      <c r="O4738" s="77" t="e">
        <f>VLOOKUP($N$1&amp;N4738,定价因子!E:F,2,0)</f>
        <v>#N/A</v>
      </c>
      <c r="P4738" s="3"/>
      <c r="Q4738" s="55" t="e">
        <f>VLOOKUP($P$1&amp;P4738,定价因子!$E:$F,2,0)</f>
        <v>#N/A</v>
      </c>
      <c r="R4738" s="3"/>
      <c r="S4738" s="77" t="e">
        <f>VLOOKUP($R$1&amp;R4738,定价因子!$E:$F,2,0)</f>
        <v>#N/A</v>
      </c>
      <c r="T4738" s="61"/>
      <c r="U4738" s="63"/>
      <c r="V4738" s="63"/>
      <c r="W4738" s="63"/>
      <c r="X4738" s="3"/>
    </row>
    <row r="4739" spans="1:24">
      <c r="A4739" s="3"/>
      <c r="B4739" s="3"/>
      <c r="C4739" s="3"/>
      <c r="D4739" s="3"/>
      <c r="E4739" s="79"/>
      <c r="F4739" s="3"/>
      <c r="G4739" s="77" t="e">
        <f>VLOOKUP($F$1&amp;F4739,定价因子!E:F,2,0)</f>
        <v>#N/A</v>
      </c>
      <c r="H4739" s="3"/>
      <c r="I4739" s="77" t="e">
        <f>VLOOKUP($H$1&amp;H4739,定价因子!E:F,2,0)</f>
        <v>#N/A</v>
      </c>
      <c r="J4739" s="3"/>
      <c r="K4739" s="77" t="e">
        <f>VLOOKUP($J$1&amp;J4739,定价因子!E:F,2,0)</f>
        <v>#N/A</v>
      </c>
      <c r="L4739" s="3"/>
      <c r="M4739" s="77" t="e">
        <f>VLOOKUP($L$1&amp;L4739,定价因子!E:F,2,0)</f>
        <v>#N/A</v>
      </c>
      <c r="N4739" s="3"/>
      <c r="O4739" s="77" t="e">
        <f>VLOOKUP($N$1&amp;N4739,定价因子!E:F,2,0)</f>
        <v>#N/A</v>
      </c>
      <c r="P4739" s="3"/>
      <c r="Q4739" s="55" t="e">
        <f>VLOOKUP($P$1&amp;P4739,定价因子!$E:$F,2,0)</f>
        <v>#N/A</v>
      </c>
      <c r="R4739" s="3"/>
      <c r="S4739" s="77" t="e">
        <f>VLOOKUP($R$1&amp;R4739,定价因子!$E:$F,2,0)</f>
        <v>#N/A</v>
      </c>
      <c r="T4739" s="61"/>
      <c r="U4739" s="63"/>
      <c r="V4739" s="63"/>
      <c r="W4739" s="63"/>
      <c r="X4739" s="3"/>
    </row>
    <row r="4740" spans="1:24">
      <c r="A4740" s="3"/>
      <c r="B4740" s="3"/>
      <c r="C4740" s="3"/>
      <c r="D4740" s="3"/>
      <c r="E4740" s="79"/>
      <c r="F4740" s="3"/>
      <c r="G4740" s="77" t="e">
        <f>VLOOKUP($F$1&amp;F4740,定价因子!E:F,2,0)</f>
        <v>#N/A</v>
      </c>
      <c r="H4740" s="3"/>
      <c r="I4740" s="77" t="e">
        <f>VLOOKUP($H$1&amp;H4740,定价因子!E:F,2,0)</f>
        <v>#N/A</v>
      </c>
      <c r="J4740" s="3"/>
      <c r="K4740" s="77" t="e">
        <f>VLOOKUP($J$1&amp;J4740,定价因子!E:F,2,0)</f>
        <v>#N/A</v>
      </c>
      <c r="L4740" s="3"/>
      <c r="M4740" s="77" t="e">
        <f>VLOOKUP($L$1&amp;L4740,定价因子!E:F,2,0)</f>
        <v>#N/A</v>
      </c>
      <c r="N4740" s="3"/>
      <c r="O4740" s="77" t="e">
        <f>VLOOKUP($N$1&amp;N4740,定价因子!E:F,2,0)</f>
        <v>#N/A</v>
      </c>
      <c r="P4740" s="3"/>
      <c r="Q4740" s="55" t="e">
        <f>VLOOKUP($P$1&amp;P4740,定价因子!$E:$F,2,0)</f>
        <v>#N/A</v>
      </c>
      <c r="R4740" s="3"/>
      <c r="S4740" s="77" t="e">
        <f>VLOOKUP($R$1&amp;R4740,定价因子!$E:$F,2,0)</f>
        <v>#N/A</v>
      </c>
      <c r="T4740" s="61"/>
      <c r="U4740" s="63"/>
      <c r="V4740" s="63"/>
      <c r="W4740" s="63"/>
      <c r="X4740" s="3"/>
    </row>
    <row r="4741" spans="1:24">
      <c r="A4741" s="3"/>
      <c r="B4741" s="3"/>
      <c r="C4741" s="3"/>
      <c r="D4741" s="3"/>
      <c r="E4741" s="79"/>
      <c r="F4741" s="3"/>
      <c r="G4741" s="77" t="e">
        <f>VLOOKUP($F$1&amp;F4741,定价因子!E:F,2,0)</f>
        <v>#N/A</v>
      </c>
      <c r="H4741" s="3"/>
      <c r="I4741" s="77" t="e">
        <f>VLOOKUP($H$1&amp;H4741,定价因子!E:F,2,0)</f>
        <v>#N/A</v>
      </c>
      <c r="J4741" s="3"/>
      <c r="K4741" s="77" t="e">
        <f>VLOOKUP($J$1&amp;J4741,定价因子!E:F,2,0)</f>
        <v>#N/A</v>
      </c>
      <c r="L4741" s="3"/>
      <c r="M4741" s="77" t="e">
        <f>VLOOKUP($L$1&amp;L4741,定价因子!E:F,2,0)</f>
        <v>#N/A</v>
      </c>
      <c r="N4741" s="3"/>
      <c r="O4741" s="77" t="e">
        <f>VLOOKUP($N$1&amp;N4741,定价因子!E:F,2,0)</f>
        <v>#N/A</v>
      </c>
      <c r="P4741" s="3"/>
      <c r="Q4741" s="55" t="e">
        <f>VLOOKUP($P$1&amp;P4741,定价因子!$E:$F,2,0)</f>
        <v>#N/A</v>
      </c>
      <c r="R4741" s="3"/>
      <c r="S4741" s="77" t="e">
        <f>VLOOKUP($R$1&amp;R4741,定价因子!$E:$F,2,0)</f>
        <v>#N/A</v>
      </c>
      <c r="T4741" s="61"/>
      <c r="U4741" s="63"/>
      <c r="V4741" s="63"/>
      <c r="W4741" s="63"/>
      <c r="X4741" s="3"/>
    </row>
    <row r="4742" spans="1:24">
      <c r="A4742" s="3"/>
      <c r="B4742" s="3"/>
      <c r="C4742" s="3"/>
      <c r="D4742" s="3"/>
      <c r="E4742" s="79"/>
      <c r="F4742" s="3"/>
      <c r="G4742" s="77" t="e">
        <f>VLOOKUP($F$1&amp;F4742,定价因子!E:F,2,0)</f>
        <v>#N/A</v>
      </c>
      <c r="H4742" s="3"/>
      <c r="I4742" s="77" t="e">
        <f>VLOOKUP($H$1&amp;H4742,定价因子!E:F,2,0)</f>
        <v>#N/A</v>
      </c>
      <c r="J4742" s="3"/>
      <c r="K4742" s="77" t="e">
        <f>VLOOKUP($J$1&amp;J4742,定价因子!E:F,2,0)</f>
        <v>#N/A</v>
      </c>
      <c r="L4742" s="3"/>
      <c r="M4742" s="77" t="e">
        <f>VLOOKUP($L$1&amp;L4742,定价因子!E:F,2,0)</f>
        <v>#N/A</v>
      </c>
      <c r="N4742" s="3"/>
      <c r="O4742" s="77" t="e">
        <f>VLOOKUP($N$1&amp;N4742,定价因子!E:F,2,0)</f>
        <v>#N/A</v>
      </c>
      <c r="P4742" s="3"/>
      <c r="Q4742" s="55" t="e">
        <f>VLOOKUP($P$1&amp;P4742,定价因子!$E:$F,2,0)</f>
        <v>#N/A</v>
      </c>
      <c r="R4742" s="3"/>
      <c r="S4742" s="77" t="e">
        <f>VLOOKUP($R$1&amp;R4742,定价因子!$E:$F,2,0)</f>
        <v>#N/A</v>
      </c>
      <c r="T4742" s="61"/>
      <c r="U4742" s="63"/>
      <c r="V4742" s="63"/>
      <c r="W4742" s="63"/>
      <c r="X4742" s="3"/>
    </row>
    <row r="4743" spans="1:24">
      <c r="A4743" s="3"/>
      <c r="B4743" s="3"/>
      <c r="C4743" s="3"/>
      <c r="D4743" s="3"/>
      <c r="E4743" s="79"/>
      <c r="F4743" s="3"/>
      <c r="G4743" s="77" t="e">
        <f>VLOOKUP($F$1&amp;F4743,定价因子!E:F,2,0)</f>
        <v>#N/A</v>
      </c>
      <c r="H4743" s="3"/>
      <c r="I4743" s="77" t="e">
        <f>VLOOKUP($H$1&amp;H4743,定价因子!E:F,2,0)</f>
        <v>#N/A</v>
      </c>
      <c r="J4743" s="3"/>
      <c r="K4743" s="77" t="e">
        <f>VLOOKUP($J$1&amp;J4743,定价因子!E:F,2,0)</f>
        <v>#N/A</v>
      </c>
      <c r="L4743" s="3"/>
      <c r="M4743" s="77" t="e">
        <f>VLOOKUP($L$1&amp;L4743,定价因子!E:F,2,0)</f>
        <v>#N/A</v>
      </c>
      <c r="N4743" s="3"/>
      <c r="O4743" s="77" t="e">
        <f>VLOOKUP($N$1&amp;N4743,定价因子!E:F,2,0)</f>
        <v>#N/A</v>
      </c>
      <c r="P4743" s="3"/>
      <c r="Q4743" s="55" t="e">
        <f>VLOOKUP($P$1&amp;P4743,定价因子!$E:$F,2,0)</f>
        <v>#N/A</v>
      </c>
      <c r="R4743" s="3"/>
      <c r="S4743" s="77" t="e">
        <f>VLOOKUP($R$1&amp;R4743,定价因子!$E:$F,2,0)</f>
        <v>#N/A</v>
      </c>
      <c r="T4743" s="61"/>
      <c r="U4743" s="63"/>
      <c r="V4743" s="63"/>
      <c r="W4743" s="63"/>
      <c r="X4743" s="3"/>
    </row>
    <row r="4744" spans="1:24">
      <c r="A4744" s="3"/>
      <c r="B4744" s="3"/>
      <c r="C4744" s="3"/>
      <c r="D4744" s="3"/>
      <c r="E4744" s="79"/>
      <c r="F4744" s="3"/>
      <c r="G4744" s="77" t="e">
        <f>VLOOKUP($F$1&amp;F4744,定价因子!E:F,2,0)</f>
        <v>#N/A</v>
      </c>
      <c r="H4744" s="3"/>
      <c r="I4744" s="77" t="e">
        <f>VLOOKUP($H$1&amp;H4744,定价因子!E:F,2,0)</f>
        <v>#N/A</v>
      </c>
      <c r="J4744" s="3"/>
      <c r="K4744" s="77" t="e">
        <f>VLOOKUP($J$1&amp;J4744,定价因子!E:F,2,0)</f>
        <v>#N/A</v>
      </c>
      <c r="L4744" s="3"/>
      <c r="M4744" s="77" t="e">
        <f>VLOOKUP($L$1&amp;L4744,定价因子!E:F,2,0)</f>
        <v>#N/A</v>
      </c>
      <c r="N4744" s="3"/>
      <c r="O4744" s="77" t="e">
        <f>VLOOKUP($N$1&amp;N4744,定价因子!E:F,2,0)</f>
        <v>#N/A</v>
      </c>
      <c r="P4744" s="3"/>
      <c r="Q4744" s="55" t="e">
        <f>VLOOKUP($P$1&amp;P4744,定价因子!$E:$F,2,0)</f>
        <v>#N/A</v>
      </c>
      <c r="R4744" s="3"/>
      <c r="S4744" s="77" t="e">
        <f>VLOOKUP($R$1&amp;R4744,定价因子!$E:$F,2,0)</f>
        <v>#N/A</v>
      </c>
      <c r="T4744" s="61"/>
      <c r="U4744" s="63"/>
      <c r="V4744" s="63"/>
      <c r="W4744" s="63"/>
      <c r="X4744" s="3"/>
    </row>
    <row r="4745" spans="1:24">
      <c r="A4745" s="3"/>
      <c r="B4745" s="3"/>
      <c r="C4745" s="3"/>
      <c r="D4745" s="3"/>
      <c r="E4745" s="79"/>
      <c r="F4745" s="3"/>
      <c r="G4745" s="77" t="e">
        <f>VLOOKUP($F$1&amp;F4745,定价因子!E:F,2,0)</f>
        <v>#N/A</v>
      </c>
      <c r="H4745" s="3"/>
      <c r="I4745" s="77" t="e">
        <f>VLOOKUP($H$1&amp;H4745,定价因子!E:F,2,0)</f>
        <v>#N/A</v>
      </c>
      <c r="J4745" s="3"/>
      <c r="K4745" s="77" t="e">
        <f>VLOOKUP($J$1&amp;J4745,定价因子!E:F,2,0)</f>
        <v>#N/A</v>
      </c>
      <c r="L4745" s="3"/>
      <c r="M4745" s="77" t="e">
        <f>VLOOKUP($L$1&amp;L4745,定价因子!E:F,2,0)</f>
        <v>#N/A</v>
      </c>
      <c r="N4745" s="3"/>
      <c r="O4745" s="77" t="e">
        <f>VLOOKUP($N$1&amp;N4745,定价因子!E:F,2,0)</f>
        <v>#N/A</v>
      </c>
      <c r="P4745" s="3"/>
      <c r="Q4745" s="55" t="e">
        <f>VLOOKUP($P$1&amp;P4745,定价因子!$E:$F,2,0)</f>
        <v>#N/A</v>
      </c>
      <c r="R4745" s="3"/>
      <c r="S4745" s="77" t="e">
        <f>VLOOKUP($R$1&amp;R4745,定价因子!$E:$F,2,0)</f>
        <v>#N/A</v>
      </c>
      <c r="T4745" s="61"/>
      <c r="U4745" s="63"/>
      <c r="V4745" s="63"/>
      <c r="W4745" s="63"/>
      <c r="X4745" s="3"/>
    </row>
    <row r="4746" spans="1:24">
      <c r="A4746" s="3"/>
      <c r="B4746" s="3"/>
      <c r="C4746" s="3"/>
      <c r="D4746" s="3"/>
      <c r="E4746" s="79"/>
      <c r="F4746" s="3"/>
      <c r="G4746" s="77" t="e">
        <f>VLOOKUP($F$1&amp;F4746,定价因子!E:F,2,0)</f>
        <v>#N/A</v>
      </c>
      <c r="H4746" s="3"/>
      <c r="I4746" s="77" t="e">
        <f>VLOOKUP($H$1&amp;H4746,定价因子!E:F,2,0)</f>
        <v>#N/A</v>
      </c>
      <c r="J4746" s="3"/>
      <c r="K4746" s="77" t="e">
        <f>VLOOKUP($J$1&amp;J4746,定价因子!E:F,2,0)</f>
        <v>#N/A</v>
      </c>
      <c r="L4746" s="3"/>
      <c r="M4746" s="77" t="e">
        <f>VLOOKUP($L$1&amp;L4746,定价因子!E:F,2,0)</f>
        <v>#N/A</v>
      </c>
      <c r="N4746" s="3"/>
      <c r="O4746" s="77" t="e">
        <f>VLOOKUP($N$1&amp;N4746,定价因子!E:F,2,0)</f>
        <v>#N/A</v>
      </c>
      <c r="P4746" s="3"/>
      <c r="Q4746" s="55" t="e">
        <f>VLOOKUP($P$1&amp;P4746,定价因子!$E:$F,2,0)</f>
        <v>#N/A</v>
      </c>
      <c r="R4746" s="3"/>
      <c r="S4746" s="77" t="e">
        <f>VLOOKUP($R$1&amp;R4746,定价因子!$E:$F,2,0)</f>
        <v>#N/A</v>
      </c>
      <c r="T4746" s="61"/>
      <c r="U4746" s="63"/>
      <c r="V4746" s="63"/>
      <c r="W4746" s="63"/>
      <c r="X4746" s="3"/>
    </row>
    <row r="4747" spans="1:24">
      <c r="A4747" s="3"/>
      <c r="B4747" s="3"/>
      <c r="C4747" s="3"/>
      <c r="D4747" s="3"/>
      <c r="E4747" s="79"/>
      <c r="F4747" s="3"/>
      <c r="G4747" s="77" t="e">
        <f>VLOOKUP($F$1&amp;F4747,定价因子!E:F,2,0)</f>
        <v>#N/A</v>
      </c>
      <c r="H4747" s="3"/>
      <c r="I4747" s="77" t="e">
        <f>VLOOKUP($H$1&amp;H4747,定价因子!E:F,2,0)</f>
        <v>#N/A</v>
      </c>
      <c r="J4747" s="3"/>
      <c r="K4747" s="77" t="e">
        <f>VLOOKUP($J$1&amp;J4747,定价因子!E:F,2,0)</f>
        <v>#N/A</v>
      </c>
      <c r="L4747" s="3"/>
      <c r="M4747" s="77" t="e">
        <f>VLOOKUP($L$1&amp;L4747,定价因子!E:F,2,0)</f>
        <v>#N/A</v>
      </c>
      <c r="N4747" s="3"/>
      <c r="O4747" s="77" t="e">
        <f>VLOOKUP($N$1&amp;N4747,定价因子!E:F,2,0)</f>
        <v>#N/A</v>
      </c>
      <c r="P4747" s="3"/>
      <c r="Q4747" s="55" t="e">
        <f>VLOOKUP($P$1&amp;P4747,定价因子!$E:$F,2,0)</f>
        <v>#N/A</v>
      </c>
      <c r="R4747" s="3"/>
      <c r="S4747" s="77" t="e">
        <f>VLOOKUP($R$1&amp;R4747,定价因子!$E:$F,2,0)</f>
        <v>#N/A</v>
      </c>
      <c r="T4747" s="61"/>
      <c r="U4747" s="63"/>
      <c r="V4747" s="63"/>
      <c r="W4747" s="63"/>
      <c r="X4747" s="3"/>
    </row>
    <row r="4748" spans="1:24">
      <c r="A4748" s="3"/>
      <c r="B4748" s="3"/>
      <c r="C4748" s="3"/>
      <c r="D4748" s="3"/>
      <c r="E4748" s="79"/>
      <c r="F4748" s="3"/>
      <c r="G4748" s="77" t="e">
        <f>VLOOKUP($F$1&amp;F4748,定价因子!E:F,2,0)</f>
        <v>#N/A</v>
      </c>
      <c r="H4748" s="3"/>
      <c r="I4748" s="77" t="e">
        <f>VLOOKUP($H$1&amp;H4748,定价因子!E:F,2,0)</f>
        <v>#N/A</v>
      </c>
      <c r="J4748" s="3"/>
      <c r="K4748" s="77" t="e">
        <f>VLOOKUP($J$1&amp;J4748,定价因子!E:F,2,0)</f>
        <v>#N/A</v>
      </c>
      <c r="L4748" s="3"/>
      <c r="M4748" s="77" t="e">
        <f>VLOOKUP($L$1&amp;L4748,定价因子!E:F,2,0)</f>
        <v>#N/A</v>
      </c>
      <c r="N4748" s="3"/>
      <c r="O4748" s="77" t="e">
        <f>VLOOKUP($N$1&amp;N4748,定价因子!E:F,2,0)</f>
        <v>#N/A</v>
      </c>
      <c r="P4748" s="3"/>
      <c r="Q4748" s="55" t="e">
        <f>VLOOKUP($P$1&amp;P4748,定价因子!$E:$F,2,0)</f>
        <v>#N/A</v>
      </c>
      <c r="R4748" s="3"/>
      <c r="S4748" s="77" t="e">
        <f>VLOOKUP($R$1&amp;R4748,定价因子!$E:$F,2,0)</f>
        <v>#N/A</v>
      </c>
      <c r="T4748" s="61"/>
      <c r="U4748" s="63"/>
      <c r="V4748" s="63"/>
      <c r="W4748" s="63"/>
      <c r="X4748" s="3"/>
    </row>
    <row r="4749" spans="1:24">
      <c r="A4749" s="3"/>
      <c r="B4749" s="3"/>
      <c r="C4749" s="3"/>
      <c r="D4749" s="3"/>
      <c r="E4749" s="79"/>
      <c r="F4749" s="3"/>
      <c r="G4749" s="77" t="e">
        <f>VLOOKUP($F$1&amp;F4749,定价因子!E:F,2,0)</f>
        <v>#N/A</v>
      </c>
      <c r="H4749" s="3"/>
      <c r="I4749" s="77" t="e">
        <f>VLOOKUP($H$1&amp;H4749,定价因子!E:F,2,0)</f>
        <v>#N/A</v>
      </c>
      <c r="J4749" s="3"/>
      <c r="K4749" s="77" t="e">
        <f>VLOOKUP($J$1&amp;J4749,定价因子!E:F,2,0)</f>
        <v>#N/A</v>
      </c>
      <c r="L4749" s="3"/>
      <c r="M4749" s="77" t="e">
        <f>VLOOKUP($L$1&amp;L4749,定价因子!E:F,2,0)</f>
        <v>#N/A</v>
      </c>
      <c r="N4749" s="3"/>
      <c r="O4749" s="77" t="e">
        <f>VLOOKUP($N$1&amp;N4749,定价因子!E:F,2,0)</f>
        <v>#N/A</v>
      </c>
      <c r="P4749" s="3"/>
      <c r="Q4749" s="55" t="e">
        <f>VLOOKUP($P$1&amp;P4749,定价因子!$E:$F,2,0)</f>
        <v>#N/A</v>
      </c>
      <c r="R4749" s="3"/>
      <c r="S4749" s="77" t="e">
        <f>VLOOKUP($R$1&amp;R4749,定价因子!$E:$F,2,0)</f>
        <v>#N/A</v>
      </c>
      <c r="T4749" s="61"/>
      <c r="U4749" s="63"/>
      <c r="V4749" s="63"/>
      <c r="W4749" s="63"/>
      <c r="X4749" s="3"/>
    </row>
    <row r="4750" spans="1:24">
      <c r="A4750" s="3"/>
      <c r="B4750" s="3"/>
      <c r="C4750" s="3"/>
      <c r="D4750" s="3"/>
      <c r="E4750" s="79"/>
      <c r="F4750" s="3"/>
      <c r="G4750" s="77" t="e">
        <f>VLOOKUP($F$1&amp;F4750,定价因子!E:F,2,0)</f>
        <v>#N/A</v>
      </c>
      <c r="H4750" s="3"/>
      <c r="I4750" s="77" t="e">
        <f>VLOOKUP($H$1&amp;H4750,定价因子!E:F,2,0)</f>
        <v>#N/A</v>
      </c>
      <c r="J4750" s="3"/>
      <c r="K4750" s="77" t="e">
        <f>VLOOKUP($J$1&amp;J4750,定价因子!E:F,2,0)</f>
        <v>#N/A</v>
      </c>
      <c r="L4750" s="3"/>
      <c r="M4750" s="77" t="e">
        <f>VLOOKUP($L$1&amp;L4750,定价因子!E:F,2,0)</f>
        <v>#N/A</v>
      </c>
      <c r="N4750" s="3"/>
      <c r="O4750" s="77" t="e">
        <f>VLOOKUP($N$1&amp;N4750,定价因子!E:F,2,0)</f>
        <v>#N/A</v>
      </c>
      <c r="P4750" s="3"/>
      <c r="Q4750" s="55" t="e">
        <f>VLOOKUP($P$1&amp;P4750,定价因子!$E:$F,2,0)</f>
        <v>#N/A</v>
      </c>
      <c r="R4750" s="3"/>
      <c r="S4750" s="77" t="e">
        <f>VLOOKUP($R$1&amp;R4750,定价因子!$E:$F,2,0)</f>
        <v>#N/A</v>
      </c>
      <c r="T4750" s="61"/>
      <c r="U4750" s="63"/>
      <c r="V4750" s="63"/>
      <c r="W4750" s="63"/>
      <c r="X4750" s="3"/>
    </row>
    <row r="4751" spans="1:24">
      <c r="A4751" s="3"/>
      <c r="B4751" s="3"/>
      <c r="C4751" s="3"/>
      <c r="D4751" s="3"/>
      <c r="E4751" s="79"/>
      <c r="F4751" s="3"/>
      <c r="G4751" s="77" t="e">
        <f>VLOOKUP($F$1&amp;F4751,定价因子!E:F,2,0)</f>
        <v>#N/A</v>
      </c>
      <c r="H4751" s="3"/>
      <c r="I4751" s="77" t="e">
        <f>VLOOKUP($H$1&amp;H4751,定价因子!E:F,2,0)</f>
        <v>#N/A</v>
      </c>
      <c r="J4751" s="3"/>
      <c r="K4751" s="77" t="e">
        <f>VLOOKUP($J$1&amp;J4751,定价因子!E:F,2,0)</f>
        <v>#N/A</v>
      </c>
      <c r="L4751" s="3"/>
      <c r="M4751" s="77" t="e">
        <f>VLOOKUP($L$1&amp;L4751,定价因子!E:F,2,0)</f>
        <v>#N/A</v>
      </c>
      <c r="N4751" s="3"/>
      <c r="O4751" s="77" t="e">
        <f>VLOOKUP($N$1&amp;N4751,定价因子!E:F,2,0)</f>
        <v>#N/A</v>
      </c>
      <c r="P4751" s="3"/>
      <c r="Q4751" s="55" t="e">
        <f>VLOOKUP($P$1&amp;P4751,定价因子!$E:$F,2,0)</f>
        <v>#N/A</v>
      </c>
      <c r="R4751" s="3"/>
      <c r="S4751" s="77" t="e">
        <f>VLOOKUP($R$1&amp;R4751,定价因子!$E:$F,2,0)</f>
        <v>#N/A</v>
      </c>
      <c r="T4751" s="61"/>
      <c r="U4751" s="63"/>
      <c r="V4751" s="63"/>
      <c r="W4751" s="63"/>
      <c r="X4751" s="3"/>
    </row>
    <row r="4752" spans="1:24">
      <c r="A4752" s="3"/>
      <c r="B4752" s="3"/>
      <c r="C4752" s="3"/>
      <c r="D4752" s="3"/>
      <c r="E4752" s="79"/>
      <c r="F4752" s="3"/>
      <c r="G4752" s="77" t="e">
        <f>VLOOKUP($F$1&amp;F4752,定价因子!E:F,2,0)</f>
        <v>#N/A</v>
      </c>
      <c r="H4752" s="3"/>
      <c r="I4752" s="77" t="e">
        <f>VLOOKUP($H$1&amp;H4752,定价因子!E:F,2,0)</f>
        <v>#N/A</v>
      </c>
      <c r="J4752" s="3"/>
      <c r="K4752" s="77" t="e">
        <f>VLOOKUP($J$1&amp;J4752,定价因子!E:F,2,0)</f>
        <v>#N/A</v>
      </c>
      <c r="L4752" s="3"/>
      <c r="M4752" s="77" t="e">
        <f>VLOOKUP($L$1&amp;L4752,定价因子!E:F,2,0)</f>
        <v>#N/A</v>
      </c>
      <c r="N4752" s="3"/>
      <c r="O4752" s="77" t="e">
        <f>VLOOKUP($N$1&amp;N4752,定价因子!E:F,2,0)</f>
        <v>#N/A</v>
      </c>
      <c r="P4752" s="3"/>
      <c r="Q4752" s="55" t="e">
        <f>VLOOKUP($P$1&amp;P4752,定价因子!$E:$F,2,0)</f>
        <v>#N/A</v>
      </c>
      <c r="R4752" s="3"/>
      <c r="S4752" s="77" t="e">
        <f>VLOOKUP($R$1&amp;R4752,定价因子!$E:$F,2,0)</f>
        <v>#N/A</v>
      </c>
      <c r="T4752" s="61"/>
      <c r="U4752" s="63"/>
      <c r="V4752" s="63"/>
      <c r="W4752" s="63"/>
      <c r="X4752" s="3"/>
    </row>
    <row r="4753" spans="1:24">
      <c r="A4753" s="3"/>
      <c r="B4753" s="3"/>
      <c r="C4753" s="3"/>
      <c r="D4753" s="3"/>
      <c r="E4753" s="79"/>
      <c r="F4753" s="3"/>
      <c r="G4753" s="77" t="e">
        <f>VLOOKUP($F$1&amp;F4753,定价因子!E:F,2,0)</f>
        <v>#N/A</v>
      </c>
      <c r="H4753" s="3"/>
      <c r="I4753" s="77" t="e">
        <f>VLOOKUP($H$1&amp;H4753,定价因子!E:F,2,0)</f>
        <v>#N/A</v>
      </c>
      <c r="J4753" s="3"/>
      <c r="K4753" s="77" t="e">
        <f>VLOOKUP($J$1&amp;J4753,定价因子!E:F,2,0)</f>
        <v>#N/A</v>
      </c>
      <c r="L4753" s="3"/>
      <c r="M4753" s="77" t="e">
        <f>VLOOKUP($L$1&amp;L4753,定价因子!E:F,2,0)</f>
        <v>#N/A</v>
      </c>
      <c r="N4753" s="3"/>
      <c r="O4753" s="77" t="e">
        <f>VLOOKUP($N$1&amp;N4753,定价因子!E:F,2,0)</f>
        <v>#N/A</v>
      </c>
      <c r="P4753" s="3"/>
      <c r="Q4753" s="55" t="e">
        <f>VLOOKUP($P$1&amp;P4753,定价因子!$E:$F,2,0)</f>
        <v>#N/A</v>
      </c>
      <c r="R4753" s="3"/>
      <c r="S4753" s="77" t="e">
        <f>VLOOKUP($R$1&amp;R4753,定价因子!$E:$F,2,0)</f>
        <v>#N/A</v>
      </c>
      <c r="T4753" s="61"/>
      <c r="U4753" s="63"/>
      <c r="V4753" s="63"/>
      <c r="W4753" s="63"/>
      <c r="X4753" s="3"/>
    </row>
    <row r="4754" spans="1:24">
      <c r="A4754" s="3"/>
      <c r="B4754" s="3"/>
      <c r="C4754" s="3"/>
      <c r="D4754" s="3"/>
      <c r="E4754" s="79"/>
      <c r="F4754" s="3"/>
      <c r="G4754" s="77" t="e">
        <f>VLOOKUP($F$1&amp;F4754,定价因子!E:F,2,0)</f>
        <v>#N/A</v>
      </c>
      <c r="H4754" s="3"/>
      <c r="I4754" s="77" t="e">
        <f>VLOOKUP($H$1&amp;H4754,定价因子!E:F,2,0)</f>
        <v>#N/A</v>
      </c>
      <c r="J4754" s="3"/>
      <c r="K4754" s="77" t="e">
        <f>VLOOKUP($J$1&amp;J4754,定价因子!E:F,2,0)</f>
        <v>#N/A</v>
      </c>
      <c r="L4754" s="3"/>
      <c r="M4754" s="77" t="e">
        <f>VLOOKUP($L$1&amp;L4754,定价因子!E:F,2,0)</f>
        <v>#N/A</v>
      </c>
      <c r="N4754" s="3"/>
      <c r="O4754" s="77" t="e">
        <f>VLOOKUP($N$1&amp;N4754,定价因子!E:F,2,0)</f>
        <v>#N/A</v>
      </c>
      <c r="P4754" s="3"/>
      <c r="Q4754" s="55" t="e">
        <f>VLOOKUP($P$1&amp;P4754,定价因子!$E:$F,2,0)</f>
        <v>#N/A</v>
      </c>
      <c r="R4754" s="3"/>
      <c r="S4754" s="77" t="e">
        <f>VLOOKUP($R$1&amp;R4754,定价因子!$E:$F,2,0)</f>
        <v>#N/A</v>
      </c>
      <c r="T4754" s="61"/>
      <c r="U4754" s="63"/>
      <c r="V4754" s="63"/>
      <c r="W4754" s="63"/>
      <c r="X4754" s="3"/>
    </row>
    <row r="4755" spans="1:24">
      <c r="A4755" s="3"/>
      <c r="B4755" s="3"/>
      <c r="C4755" s="3"/>
      <c r="D4755" s="3"/>
      <c r="E4755" s="79"/>
      <c r="F4755" s="3"/>
      <c r="G4755" s="77" t="e">
        <f>VLOOKUP($F$1&amp;F4755,定价因子!E:F,2,0)</f>
        <v>#N/A</v>
      </c>
      <c r="H4755" s="3"/>
      <c r="I4755" s="77" t="e">
        <f>VLOOKUP($H$1&amp;H4755,定价因子!E:F,2,0)</f>
        <v>#N/A</v>
      </c>
      <c r="J4755" s="3"/>
      <c r="K4755" s="77" t="e">
        <f>VLOOKUP($J$1&amp;J4755,定价因子!E:F,2,0)</f>
        <v>#N/A</v>
      </c>
      <c r="L4755" s="3"/>
      <c r="M4755" s="77" t="e">
        <f>VLOOKUP($L$1&amp;L4755,定价因子!E:F,2,0)</f>
        <v>#N/A</v>
      </c>
      <c r="N4755" s="3"/>
      <c r="O4755" s="77" t="e">
        <f>VLOOKUP($N$1&amp;N4755,定价因子!E:F,2,0)</f>
        <v>#N/A</v>
      </c>
      <c r="P4755" s="3"/>
      <c r="Q4755" s="55" t="e">
        <f>VLOOKUP($P$1&amp;P4755,定价因子!$E:$F,2,0)</f>
        <v>#N/A</v>
      </c>
      <c r="R4755" s="3"/>
      <c r="S4755" s="77" t="e">
        <f>VLOOKUP($R$1&amp;R4755,定价因子!$E:$F,2,0)</f>
        <v>#N/A</v>
      </c>
      <c r="T4755" s="61"/>
      <c r="U4755" s="63"/>
      <c r="V4755" s="63"/>
      <c r="W4755" s="63"/>
      <c r="X4755" s="3"/>
    </row>
    <row r="4756" spans="1:24">
      <c r="A4756" s="3"/>
      <c r="B4756" s="3"/>
      <c r="C4756" s="3"/>
      <c r="D4756" s="3"/>
      <c r="E4756" s="79"/>
      <c r="F4756" s="3"/>
      <c r="G4756" s="77" t="e">
        <f>VLOOKUP($F$1&amp;F4756,定价因子!E:F,2,0)</f>
        <v>#N/A</v>
      </c>
      <c r="H4756" s="3"/>
      <c r="I4756" s="77" t="e">
        <f>VLOOKUP($H$1&amp;H4756,定价因子!E:F,2,0)</f>
        <v>#N/A</v>
      </c>
      <c r="J4756" s="3"/>
      <c r="K4756" s="77" t="e">
        <f>VLOOKUP($J$1&amp;J4756,定价因子!E:F,2,0)</f>
        <v>#N/A</v>
      </c>
      <c r="L4756" s="3"/>
      <c r="M4756" s="77" t="e">
        <f>VLOOKUP($L$1&amp;L4756,定价因子!E:F,2,0)</f>
        <v>#N/A</v>
      </c>
      <c r="N4756" s="3"/>
      <c r="O4756" s="77" t="e">
        <f>VLOOKUP($N$1&amp;N4756,定价因子!E:F,2,0)</f>
        <v>#N/A</v>
      </c>
      <c r="P4756" s="3"/>
      <c r="Q4756" s="55" t="e">
        <f>VLOOKUP($P$1&amp;P4756,定价因子!$E:$F,2,0)</f>
        <v>#N/A</v>
      </c>
      <c r="R4756" s="3"/>
      <c r="S4756" s="77" t="e">
        <f>VLOOKUP($R$1&amp;R4756,定价因子!$E:$F,2,0)</f>
        <v>#N/A</v>
      </c>
      <c r="T4756" s="61"/>
      <c r="U4756" s="63"/>
      <c r="V4756" s="63"/>
      <c r="W4756" s="63"/>
      <c r="X4756" s="3"/>
    </row>
    <row r="4757" spans="1:24">
      <c r="A4757" s="3"/>
      <c r="B4757" s="3"/>
      <c r="C4757" s="3"/>
      <c r="D4757" s="3"/>
      <c r="E4757" s="79"/>
      <c r="F4757" s="3"/>
      <c r="G4757" s="77" t="e">
        <f>VLOOKUP($F$1&amp;F4757,定价因子!E:F,2,0)</f>
        <v>#N/A</v>
      </c>
      <c r="H4757" s="3"/>
      <c r="I4757" s="77" t="e">
        <f>VLOOKUP($H$1&amp;H4757,定价因子!E:F,2,0)</f>
        <v>#N/A</v>
      </c>
      <c r="J4757" s="3"/>
      <c r="K4757" s="77" t="e">
        <f>VLOOKUP($J$1&amp;J4757,定价因子!E:F,2,0)</f>
        <v>#N/A</v>
      </c>
      <c r="L4757" s="3"/>
      <c r="M4757" s="77" t="e">
        <f>VLOOKUP($L$1&amp;L4757,定价因子!E:F,2,0)</f>
        <v>#N/A</v>
      </c>
      <c r="N4757" s="3"/>
      <c r="O4757" s="77" t="e">
        <f>VLOOKUP($N$1&amp;N4757,定价因子!E:F,2,0)</f>
        <v>#N/A</v>
      </c>
      <c r="P4757" s="3"/>
      <c r="Q4757" s="55" t="e">
        <f>VLOOKUP($P$1&amp;P4757,定价因子!$E:$F,2,0)</f>
        <v>#N/A</v>
      </c>
      <c r="R4757" s="3"/>
      <c r="S4757" s="77" t="e">
        <f>VLOOKUP($R$1&amp;R4757,定价因子!$E:$F,2,0)</f>
        <v>#N/A</v>
      </c>
      <c r="T4757" s="61"/>
      <c r="U4757" s="63"/>
      <c r="V4757" s="63"/>
      <c r="W4757" s="63"/>
      <c r="X4757" s="3"/>
    </row>
    <row r="4758" spans="1:24">
      <c r="A4758" s="3"/>
      <c r="B4758" s="3"/>
      <c r="C4758" s="3"/>
      <c r="D4758" s="3"/>
      <c r="E4758" s="79"/>
      <c r="F4758" s="3"/>
      <c r="G4758" s="77" t="e">
        <f>VLOOKUP($F$1&amp;F4758,定价因子!E:F,2,0)</f>
        <v>#N/A</v>
      </c>
      <c r="H4758" s="3"/>
      <c r="I4758" s="77" t="e">
        <f>VLOOKUP($H$1&amp;H4758,定价因子!E:F,2,0)</f>
        <v>#N/A</v>
      </c>
      <c r="J4758" s="3"/>
      <c r="K4758" s="77" t="e">
        <f>VLOOKUP($J$1&amp;J4758,定价因子!E:F,2,0)</f>
        <v>#N/A</v>
      </c>
      <c r="L4758" s="3"/>
      <c r="M4758" s="77" t="e">
        <f>VLOOKUP($L$1&amp;L4758,定价因子!E:F,2,0)</f>
        <v>#N/A</v>
      </c>
      <c r="N4758" s="3"/>
      <c r="O4758" s="77" t="e">
        <f>VLOOKUP($N$1&amp;N4758,定价因子!E:F,2,0)</f>
        <v>#N/A</v>
      </c>
      <c r="P4758" s="3"/>
      <c r="Q4758" s="55" t="e">
        <f>VLOOKUP($P$1&amp;P4758,定价因子!$E:$F,2,0)</f>
        <v>#N/A</v>
      </c>
      <c r="R4758" s="3"/>
      <c r="S4758" s="77" t="e">
        <f>VLOOKUP($R$1&amp;R4758,定价因子!$E:$F,2,0)</f>
        <v>#N/A</v>
      </c>
      <c r="T4758" s="61"/>
      <c r="U4758" s="63"/>
      <c r="V4758" s="63"/>
      <c r="W4758" s="63"/>
      <c r="X4758" s="3"/>
    </row>
    <row r="4759" spans="1:24">
      <c r="A4759" s="3"/>
      <c r="B4759" s="3"/>
      <c r="C4759" s="3"/>
      <c r="D4759" s="3"/>
      <c r="E4759" s="79"/>
      <c r="F4759" s="3"/>
      <c r="G4759" s="77" t="e">
        <f>VLOOKUP($F$1&amp;F4759,定价因子!E:F,2,0)</f>
        <v>#N/A</v>
      </c>
      <c r="H4759" s="3"/>
      <c r="I4759" s="77" t="e">
        <f>VLOOKUP($H$1&amp;H4759,定价因子!E:F,2,0)</f>
        <v>#N/A</v>
      </c>
      <c r="J4759" s="3"/>
      <c r="K4759" s="77" t="e">
        <f>VLOOKUP($J$1&amp;J4759,定价因子!E:F,2,0)</f>
        <v>#N/A</v>
      </c>
      <c r="L4759" s="3"/>
      <c r="M4759" s="77" t="e">
        <f>VLOOKUP($L$1&amp;L4759,定价因子!E:F,2,0)</f>
        <v>#N/A</v>
      </c>
      <c r="N4759" s="3"/>
      <c r="O4759" s="77" t="e">
        <f>VLOOKUP($N$1&amp;N4759,定价因子!E:F,2,0)</f>
        <v>#N/A</v>
      </c>
      <c r="P4759" s="3"/>
      <c r="Q4759" s="55" t="e">
        <f>VLOOKUP($P$1&amp;P4759,定价因子!$E:$F,2,0)</f>
        <v>#N/A</v>
      </c>
      <c r="R4759" s="3"/>
      <c r="S4759" s="77" t="e">
        <f>VLOOKUP($R$1&amp;R4759,定价因子!$E:$F,2,0)</f>
        <v>#N/A</v>
      </c>
      <c r="T4759" s="61"/>
      <c r="U4759" s="63"/>
      <c r="V4759" s="63"/>
      <c r="W4759" s="63"/>
      <c r="X4759" s="3"/>
    </row>
    <row r="4760" spans="1:24">
      <c r="A4760" s="3"/>
      <c r="B4760" s="3"/>
      <c r="C4760" s="3"/>
      <c r="D4760" s="3"/>
      <c r="E4760" s="79"/>
      <c r="F4760" s="3"/>
      <c r="G4760" s="77" t="e">
        <f>VLOOKUP($F$1&amp;F4760,定价因子!E:F,2,0)</f>
        <v>#N/A</v>
      </c>
      <c r="H4760" s="3"/>
      <c r="I4760" s="77" t="e">
        <f>VLOOKUP($H$1&amp;H4760,定价因子!E:F,2,0)</f>
        <v>#N/A</v>
      </c>
      <c r="J4760" s="3"/>
      <c r="K4760" s="77" t="e">
        <f>VLOOKUP($J$1&amp;J4760,定价因子!E:F,2,0)</f>
        <v>#N/A</v>
      </c>
      <c r="L4760" s="3"/>
      <c r="M4760" s="77" t="e">
        <f>VLOOKUP($L$1&amp;L4760,定价因子!E:F,2,0)</f>
        <v>#N/A</v>
      </c>
      <c r="N4760" s="3"/>
      <c r="O4760" s="77" t="e">
        <f>VLOOKUP($N$1&amp;N4760,定价因子!E:F,2,0)</f>
        <v>#N/A</v>
      </c>
      <c r="P4760" s="3"/>
      <c r="Q4760" s="55" t="e">
        <f>VLOOKUP($P$1&amp;P4760,定价因子!$E:$F,2,0)</f>
        <v>#N/A</v>
      </c>
      <c r="R4760" s="3"/>
      <c r="S4760" s="77" t="e">
        <f>VLOOKUP($R$1&amp;R4760,定价因子!$E:$F,2,0)</f>
        <v>#N/A</v>
      </c>
      <c r="T4760" s="61"/>
      <c r="U4760" s="63"/>
      <c r="V4760" s="63"/>
      <c r="W4760" s="63"/>
      <c r="X4760" s="3"/>
    </row>
    <row r="4761" spans="1:24">
      <c r="A4761" s="3"/>
      <c r="B4761" s="3"/>
      <c r="C4761" s="3"/>
      <c r="D4761" s="3"/>
      <c r="E4761" s="79"/>
      <c r="F4761" s="3"/>
      <c r="G4761" s="77" t="e">
        <f>VLOOKUP($F$1&amp;F4761,定价因子!E:F,2,0)</f>
        <v>#N/A</v>
      </c>
      <c r="H4761" s="3"/>
      <c r="I4761" s="77" t="e">
        <f>VLOOKUP($H$1&amp;H4761,定价因子!E:F,2,0)</f>
        <v>#N/A</v>
      </c>
      <c r="J4761" s="3"/>
      <c r="K4761" s="77" t="e">
        <f>VLOOKUP($J$1&amp;J4761,定价因子!E:F,2,0)</f>
        <v>#N/A</v>
      </c>
      <c r="L4761" s="3"/>
      <c r="M4761" s="77" t="e">
        <f>VLOOKUP($L$1&amp;L4761,定价因子!E:F,2,0)</f>
        <v>#N/A</v>
      </c>
      <c r="N4761" s="3"/>
      <c r="O4761" s="77" t="e">
        <f>VLOOKUP($N$1&amp;N4761,定价因子!E:F,2,0)</f>
        <v>#N/A</v>
      </c>
      <c r="P4761" s="3"/>
      <c r="Q4761" s="55" t="e">
        <f>VLOOKUP($P$1&amp;P4761,定价因子!$E:$F,2,0)</f>
        <v>#N/A</v>
      </c>
      <c r="R4761" s="3"/>
      <c r="S4761" s="77" t="e">
        <f>VLOOKUP($R$1&amp;R4761,定价因子!$E:$F,2,0)</f>
        <v>#N/A</v>
      </c>
      <c r="T4761" s="61"/>
      <c r="U4761" s="63"/>
      <c r="V4761" s="63"/>
      <c r="W4761" s="63"/>
      <c r="X4761" s="3"/>
    </row>
    <row r="4762" spans="1:24">
      <c r="A4762" s="3"/>
      <c r="B4762" s="3"/>
      <c r="C4762" s="3"/>
      <c r="D4762" s="3"/>
      <c r="E4762" s="79"/>
      <c r="F4762" s="3"/>
      <c r="G4762" s="77" t="e">
        <f>VLOOKUP($F$1&amp;F4762,定价因子!E:F,2,0)</f>
        <v>#N/A</v>
      </c>
      <c r="H4762" s="3"/>
      <c r="I4762" s="77" t="e">
        <f>VLOOKUP($H$1&amp;H4762,定价因子!E:F,2,0)</f>
        <v>#N/A</v>
      </c>
      <c r="J4762" s="3"/>
      <c r="K4762" s="77" t="e">
        <f>VLOOKUP($J$1&amp;J4762,定价因子!E:F,2,0)</f>
        <v>#N/A</v>
      </c>
      <c r="L4762" s="3"/>
      <c r="M4762" s="77" t="e">
        <f>VLOOKUP($L$1&amp;L4762,定价因子!E:F,2,0)</f>
        <v>#N/A</v>
      </c>
      <c r="N4762" s="3"/>
      <c r="O4762" s="77" t="e">
        <f>VLOOKUP($N$1&amp;N4762,定价因子!E:F,2,0)</f>
        <v>#N/A</v>
      </c>
      <c r="P4762" s="3"/>
      <c r="Q4762" s="55" t="e">
        <f>VLOOKUP($P$1&amp;P4762,定价因子!$E:$F,2,0)</f>
        <v>#N/A</v>
      </c>
      <c r="R4762" s="3"/>
      <c r="S4762" s="77" t="e">
        <f>VLOOKUP($R$1&amp;R4762,定价因子!$E:$F,2,0)</f>
        <v>#N/A</v>
      </c>
      <c r="T4762" s="61"/>
      <c r="U4762" s="63"/>
      <c r="V4762" s="63"/>
      <c r="W4762" s="63"/>
      <c r="X4762" s="3"/>
    </row>
    <row r="4763" spans="1:24">
      <c r="A4763" s="3"/>
      <c r="B4763" s="3"/>
      <c r="C4763" s="3"/>
      <c r="D4763" s="3"/>
      <c r="E4763" s="79"/>
      <c r="F4763" s="3"/>
      <c r="G4763" s="77" t="e">
        <f>VLOOKUP($F$1&amp;F4763,定价因子!E:F,2,0)</f>
        <v>#N/A</v>
      </c>
      <c r="H4763" s="3"/>
      <c r="I4763" s="77" t="e">
        <f>VLOOKUP($H$1&amp;H4763,定价因子!E:F,2,0)</f>
        <v>#N/A</v>
      </c>
      <c r="J4763" s="3"/>
      <c r="K4763" s="77" t="e">
        <f>VLOOKUP($J$1&amp;J4763,定价因子!E:F,2,0)</f>
        <v>#N/A</v>
      </c>
      <c r="L4763" s="3"/>
      <c r="M4763" s="77" t="e">
        <f>VLOOKUP($L$1&amp;L4763,定价因子!E:F,2,0)</f>
        <v>#N/A</v>
      </c>
      <c r="N4763" s="3"/>
      <c r="O4763" s="77" t="e">
        <f>VLOOKUP($N$1&amp;N4763,定价因子!E:F,2,0)</f>
        <v>#N/A</v>
      </c>
      <c r="P4763" s="3"/>
      <c r="Q4763" s="55" t="e">
        <f>VLOOKUP($P$1&amp;P4763,定价因子!$E:$F,2,0)</f>
        <v>#N/A</v>
      </c>
      <c r="R4763" s="3"/>
      <c r="S4763" s="77" t="e">
        <f>VLOOKUP($R$1&amp;R4763,定价因子!$E:$F,2,0)</f>
        <v>#N/A</v>
      </c>
      <c r="T4763" s="61"/>
      <c r="U4763" s="63"/>
      <c r="V4763" s="63"/>
      <c r="W4763" s="63"/>
      <c r="X4763" s="3"/>
    </row>
    <row r="4764" spans="1:24">
      <c r="A4764" s="3"/>
      <c r="B4764" s="3"/>
      <c r="C4764" s="3"/>
      <c r="D4764" s="3"/>
      <c r="E4764" s="79"/>
      <c r="F4764" s="3"/>
      <c r="G4764" s="77" t="e">
        <f>VLOOKUP($F$1&amp;F4764,定价因子!E:F,2,0)</f>
        <v>#N/A</v>
      </c>
      <c r="H4764" s="3"/>
      <c r="I4764" s="77" t="e">
        <f>VLOOKUP($H$1&amp;H4764,定价因子!E:F,2,0)</f>
        <v>#N/A</v>
      </c>
      <c r="J4764" s="3"/>
      <c r="K4764" s="77" t="e">
        <f>VLOOKUP($J$1&amp;J4764,定价因子!E:F,2,0)</f>
        <v>#N/A</v>
      </c>
      <c r="L4764" s="3"/>
      <c r="M4764" s="77" t="e">
        <f>VLOOKUP($L$1&amp;L4764,定价因子!E:F,2,0)</f>
        <v>#N/A</v>
      </c>
      <c r="N4764" s="3"/>
      <c r="O4764" s="77" t="e">
        <f>VLOOKUP($N$1&amp;N4764,定价因子!E:F,2,0)</f>
        <v>#N/A</v>
      </c>
      <c r="P4764" s="3"/>
      <c r="Q4764" s="55" t="e">
        <f>VLOOKUP($P$1&amp;P4764,定价因子!$E:$F,2,0)</f>
        <v>#N/A</v>
      </c>
      <c r="R4764" s="3"/>
      <c r="S4764" s="77" t="e">
        <f>VLOOKUP($R$1&amp;R4764,定价因子!$E:$F,2,0)</f>
        <v>#N/A</v>
      </c>
      <c r="T4764" s="61"/>
      <c r="U4764" s="63"/>
      <c r="V4764" s="63"/>
      <c r="W4764" s="63"/>
      <c r="X4764" s="3"/>
    </row>
    <row r="4765" spans="1:24">
      <c r="A4765" s="3"/>
      <c r="B4765" s="3"/>
      <c r="C4765" s="3"/>
      <c r="D4765" s="3"/>
      <c r="E4765" s="79"/>
      <c r="F4765" s="3"/>
      <c r="G4765" s="77" t="e">
        <f>VLOOKUP($F$1&amp;F4765,定价因子!E:F,2,0)</f>
        <v>#N/A</v>
      </c>
      <c r="H4765" s="3"/>
      <c r="I4765" s="77" t="e">
        <f>VLOOKUP($H$1&amp;H4765,定价因子!E:F,2,0)</f>
        <v>#N/A</v>
      </c>
      <c r="J4765" s="3"/>
      <c r="K4765" s="77" t="e">
        <f>VLOOKUP($J$1&amp;J4765,定价因子!E:F,2,0)</f>
        <v>#N/A</v>
      </c>
      <c r="L4765" s="3"/>
      <c r="M4765" s="77" t="e">
        <f>VLOOKUP($L$1&amp;L4765,定价因子!E:F,2,0)</f>
        <v>#N/A</v>
      </c>
      <c r="N4765" s="3"/>
      <c r="O4765" s="77" t="e">
        <f>VLOOKUP($N$1&amp;N4765,定价因子!E:F,2,0)</f>
        <v>#N/A</v>
      </c>
      <c r="P4765" s="3"/>
      <c r="Q4765" s="55" t="e">
        <f>VLOOKUP($P$1&amp;P4765,定价因子!$E:$F,2,0)</f>
        <v>#N/A</v>
      </c>
      <c r="R4765" s="3"/>
      <c r="S4765" s="77" t="e">
        <f>VLOOKUP($R$1&amp;R4765,定价因子!$E:$F,2,0)</f>
        <v>#N/A</v>
      </c>
      <c r="T4765" s="61"/>
      <c r="U4765" s="63"/>
      <c r="V4765" s="63"/>
      <c r="W4765" s="63"/>
      <c r="X4765" s="3"/>
    </row>
    <row r="4766" spans="1:24">
      <c r="A4766" s="3"/>
      <c r="B4766" s="3"/>
      <c r="C4766" s="3"/>
      <c r="D4766" s="3"/>
      <c r="E4766" s="79"/>
      <c r="F4766" s="3"/>
      <c r="G4766" s="77" t="e">
        <f>VLOOKUP($F$1&amp;F4766,定价因子!E:F,2,0)</f>
        <v>#N/A</v>
      </c>
      <c r="H4766" s="3"/>
      <c r="I4766" s="77" t="e">
        <f>VLOOKUP($H$1&amp;H4766,定价因子!E:F,2,0)</f>
        <v>#N/A</v>
      </c>
      <c r="J4766" s="3"/>
      <c r="K4766" s="77" t="e">
        <f>VLOOKUP($J$1&amp;J4766,定价因子!E:F,2,0)</f>
        <v>#N/A</v>
      </c>
      <c r="L4766" s="3"/>
      <c r="M4766" s="77" t="e">
        <f>VLOOKUP($L$1&amp;L4766,定价因子!E:F,2,0)</f>
        <v>#N/A</v>
      </c>
      <c r="N4766" s="3"/>
      <c r="O4766" s="77" t="e">
        <f>VLOOKUP($N$1&amp;N4766,定价因子!E:F,2,0)</f>
        <v>#N/A</v>
      </c>
      <c r="P4766" s="3"/>
      <c r="Q4766" s="55" t="e">
        <f>VLOOKUP($P$1&amp;P4766,定价因子!$E:$F,2,0)</f>
        <v>#N/A</v>
      </c>
      <c r="R4766" s="3"/>
      <c r="S4766" s="77" t="e">
        <f>VLOOKUP($R$1&amp;R4766,定价因子!$E:$F,2,0)</f>
        <v>#N/A</v>
      </c>
      <c r="T4766" s="61"/>
      <c r="U4766" s="63"/>
      <c r="V4766" s="63"/>
      <c r="W4766" s="63"/>
      <c r="X4766" s="3"/>
    </row>
    <row r="4767" spans="1:24">
      <c r="A4767" s="3"/>
      <c r="B4767" s="3"/>
      <c r="C4767" s="3"/>
      <c r="D4767" s="3"/>
      <c r="E4767" s="79"/>
      <c r="F4767" s="3"/>
      <c r="G4767" s="77" t="e">
        <f>VLOOKUP($F$1&amp;F4767,定价因子!E:F,2,0)</f>
        <v>#N/A</v>
      </c>
      <c r="H4767" s="3"/>
      <c r="I4767" s="77" t="e">
        <f>VLOOKUP($H$1&amp;H4767,定价因子!E:F,2,0)</f>
        <v>#N/A</v>
      </c>
      <c r="J4767" s="3"/>
      <c r="K4767" s="77" t="e">
        <f>VLOOKUP($J$1&amp;J4767,定价因子!E:F,2,0)</f>
        <v>#N/A</v>
      </c>
      <c r="L4767" s="3"/>
      <c r="M4767" s="77" t="e">
        <f>VLOOKUP($L$1&amp;L4767,定价因子!E:F,2,0)</f>
        <v>#N/A</v>
      </c>
      <c r="N4767" s="3"/>
      <c r="O4767" s="77" t="e">
        <f>VLOOKUP($N$1&amp;N4767,定价因子!E:F,2,0)</f>
        <v>#N/A</v>
      </c>
      <c r="P4767" s="3"/>
      <c r="Q4767" s="55" t="e">
        <f>VLOOKUP($P$1&amp;P4767,定价因子!$E:$F,2,0)</f>
        <v>#N/A</v>
      </c>
      <c r="R4767" s="3"/>
      <c r="S4767" s="77" t="e">
        <f>VLOOKUP($R$1&amp;R4767,定价因子!$E:$F,2,0)</f>
        <v>#N/A</v>
      </c>
      <c r="T4767" s="61"/>
      <c r="U4767" s="63"/>
      <c r="V4767" s="63"/>
      <c r="W4767" s="63"/>
      <c r="X4767" s="3"/>
    </row>
    <row r="4768" spans="1:24">
      <c r="A4768" s="3"/>
      <c r="B4768" s="3"/>
      <c r="C4768" s="3"/>
      <c r="D4768" s="3"/>
      <c r="E4768" s="79"/>
      <c r="F4768" s="3"/>
      <c r="G4768" s="77" t="e">
        <f>VLOOKUP($F$1&amp;F4768,定价因子!E:F,2,0)</f>
        <v>#N/A</v>
      </c>
      <c r="H4768" s="3"/>
      <c r="I4768" s="77" t="e">
        <f>VLOOKUP($H$1&amp;H4768,定价因子!E:F,2,0)</f>
        <v>#N/A</v>
      </c>
      <c r="J4768" s="3"/>
      <c r="K4768" s="77" t="e">
        <f>VLOOKUP($J$1&amp;J4768,定价因子!E:F,2,0)</f>
        <v>#N/A</v>
      </c>
      <c r="L4768" s="3"/>
      <c r="M4768" s="77" t="e">
        <f>VLOOKUP($L$1&amp;L4768,定价因子!E:F,2,0)</f>
        <v>#N/A</v>
      </c>
      <c r="N4768" s="3"/>
      <c r="O4768" s="77" t="e">
        <f>VLOOKUP($N$1&amp;N4768,定价因子!E:F,2,0)</f>
        <v>#N/A</v>
      </c>
      <c r="P4768" s="3"/>
      <c r="Q4768" s="55" t="e">
        <f>VLOOKUP($P$1&amp;P4768,定价因子!$E:$F,2,0)</f>
        <v>#N/A</v>
      </c>
      <c r="R4768" s="3"/>
      <c r="S4768" s="77" t="e">
        <f>VLOOKUP($R$1&amp;R4768,定价因子!$E:$F,2,0)</f>
        <v>#N/A</v>
      </c>
      <c r="T4768" s="61"/>
      <c r="U4768" s="63"/>
      <c r="V4768" s="63"/>
      <c r="W4768" s="63"/>
      <c r="X4768" s="3"/>
    </row>
    <row r="4769" spans="1:24">
      <c r="A4769" s="3"/>
      <c r="B4769" s="3"/>
      <c r="C4769" s="3"/>
      <c r="D4769" s="3"/>
      <c r="E4769" s="79"/>
      <c r="F4769" s="3"/>
      <c r="G4769" s="77" t="e">
        <f>VLOOKUP($F$1&amp;F4769,定价因子!E:F,2,0)</f>
        <v>#N/A</v>
      </c>
      <c r="H4769" s="3"/>
      <c r="I4769" s="77" t="e">
        <f>VLOOKUP($H$1&amp;H4769,定价因子!E:F,2,0)</f>
        <v>#N/A</v>
      </c>
      <c r="J4769" s="3"/>
      <c r="K4769" s="77" t="e">
        <f>VLOOKUP($J$1&amp;J4769,定价因子!E:F,2,0)</f>
        <v>#N/A</v>
      </c>
      <c r="L4769" s="3"/>
      <c r="M4769" s="77" t="e">
        <f>VLOOKUP($L$1&amp;L4769,定价因子!E:F,2,0)</f>
        <v>#N/A</v>
      </c>
      <c r="N4769" s="3"/>
      <c r="O4769" s="77" t="e">
        <f>VLOOKUP($N$1&amp;N4769,定价因子!E:F,2,0)</f>
        <v>#N/A</v>
      </c>
      <c r="P4769" s="3"/>
      <c r="Q4769" s="55" t="e">
        <f>VLOOKUP($P$1&amp;P4769,定价因子!$E:$F,2,0)</f>
        <v>#N/A</v>
      </c>
      <c r="R4769" s="3"/>
      <c r="S4769" s="77" t="e">
        <f>VLOOKUP($R$1&amp;R4769,定价因子!$E:$F,2,0)</f>
        <v>#N/A</v>
      </c>
      <c r="T4769" s="61"/>
      <c r="U4769" s="63"/>
      <c r="V4769" s="63"/>
      <c r="W4769" s="63"/>
      <c r="X4769" s="3"/>
    </row>
    <row r="4770" spans="1:24">
      <c r="A4770" s="3"/>
      <c r="B4770" s="3"/>
      <c r="C4770" s="3"/>
      <c r="D4770" s="3"/>
      <c r="E4770" s="79"/>
      <c r="F4770" s="3"/>
      <c r="G4770" s="77" t="e">
        <f>VLOOKUP($F$1&amp;F4770,定价因子!E:F,2,0)</f>
        <v>#N/A</v>
      </c>
      <c r="H4770" s="3"/>
      <c r="I4770" s="77" t="e">
        <f>VLOOKUP($H$1&amp;H4770,定价因子!E:F,2,0)</f>
        <v>#N/A</v>
      </c>
      <c r="J4770" s="3"/>
      <c r="K4770" s="77" t="e">
        <f>VLOOKUP($J$1&amp;J4770,定价因子!E:F,2,0)</f>
        <v>#N/A</v>
      </c>
      <c r="L4770" s="3"/>
      <c r="M4770" s="77" t="e">
        <f>VLOOKUP($L$1&amp;L4770,定价因子!E:F,2,0)</f>
        <v>#N/A</v>
      </c>
      <c r="N4770" s="3"/>
      <c r="O4770" s="77" t="e">
        <f>VLOOKUP($N$1&amp;N4770,定价因子!E:F,2,0)</f>
        <v>#N/A</v>
      </c>
      <c r="P4770" s="3"/>
      <c r="Q4770" s="55" t="e">
        <f>VLOOKUP($P$1&amp;P4770,定价因子!$E:$F,2,0)</f>
        <v>#N/A</v>
      </c>
      <c r="R4770" s="3"/>
      <c r="S4770" s="77" t="e">
        <f>VLOOKUP($R$1&amp;R4770,定价因子!$E:$F,2,0)</f>
        <v>#N/A</v>
      </c>
      <c r="T4770" s="61"/>
      <c r="U4770" s="63"/>
      <c r="V4770" s="63"/>
      <c r="W4770" s="63"/>
      <c r="X4770" s="3"/>
    </row>
    <row r="4771" spans="1:24">
      <c r="A4771" s="3"/>
      <c r="B4771" s="3"/>
      <c r="C4771" s="3"/>
      <c r="D4771" s="3"/>
      <c r="E4771" s="79"/>
      <c r="F4771" s="3"/>
      <c r="G4771" s="77" t="e">
        <f>VLOOKUP($F$1&amp;F4771,定价因子!E:F,2,0)</f>
        <v>#N/A</v>
      </c>
      <c r="H4771" s="3"/>
      <c r="I4771" s="77" t="e">
        <f>VLOOKUP($H$1&amp;H4771,定价因子!E:F,2,0)</f>
        <v>#N/A</v>
      </c>
      <c r="J4771" s="3"/>
      <c r="K4771" s="77" t="e">
        <f>VLOOKUP($J$1&amp;J4771,定价因子!E:F,2,0)</f>
        <v>#N/A</v>
      </c>
      <c r="L4771" s="3"/>
      <c r="M4771" s="77" t="e">
        <f>VLOOKUP($L$1&amp;L4771,定价因子!E:F,2,0)</f>
        <v>#N/A</v>
      </c>
      <c r="N4771" s="3"/>
      <c r="O4771" s="77" t="e">
        <f>VLOOKUP($N$1&amp;N4771,定价因子!E:F,2,0)</f>
        <v>#N/A</v>
      </c>
      <c r="P4771" s="3"/>
      <c r="Q4771" s="55" t="e">
        <f>VLOOKUP($P$1&amp;P4771,定价因子!$E:$F,2,0)</f>
        <v>#N/A</v>
      </c>
      <c r="R4771" s="3"/>
      <c r="S4771" s="77" t="e">
        <f>VLOOKUP($R$1&amp;R4771,定价因子!$E:$F,2,0)</f>
        <v>#N/A</v>
      </c>
      <c r="T4771" s="61"/>
      <c r="U4771" s="63"/>
      <c r="V4771" s="63"/>
      <c r="W4771" s="63"/>
      <c r="X4771" s="3"/>
    </row>
    <row r="4772" spans="1:24">
      <c r="A4772" s="3"/>
      <c r="B4772" s="3"/>
      <c r="C4772" s="3"/>
      <c r="D4772" s="3"/>
      <c r="E4772" s="79"/>
      <c r="F4772" s="3"/>
      <c r="G4772" s="77" t="e">
        <f>VLOOKUP($F$1&amp;F4772,定价因子!E:F,2,0)</f>
        <v>#N/A</v>
      </c>
      <c r="H4772" s="3"/>
      <c r="I4772" s="77" t="e">
        <f>VLOOKUP($H$1&amp;H4772,定价因子!E:F,2,0)</f>
        <v>#N/A</v>
      </c>
      <c r="J4772" s="3"/>
      <c r="K4772" s="77" t="e">
        <f>VLOOKUP($J$1&amp;J4772,定价因子!E:F,2,0)</f>
        <v>#N/A</v>
      </c>
      <c r="L4772" s="3"/>
      <c r="M4772" s="77" t="e">
        <f>VLOOKUP($L$1&amp;L4772,定价因子!E:F,2,0)</f>
        <v>#N/A</v>
      </c>
      <c r="N4772" s="3"/>
      <c r="O4772" s="77" t="e">
        <f>VLOOKUP($N$1&amp;N4772,定价因子!E:F,2,0)</f>
        <v>#N/A</v>
      </c>
      <c r="P4772" s="3"/>
      <c r="Q4772" s="55" t="e">
        <f>VLOOKUP($P$1&amp;P4772,定价因子!$E:$F,2,0)</f>
        <v>#N/A</v>
      </c>
      <c r="R4772" s="3"/>
      <c r="S4772" s="77" t="e">
        <f>VLOOKUP($R$1&amp;R4772,定价因子!$E:$F,2,0)</f>
        <v>#N/A</v>
      </c>
      <c r="T4772" s="61"/>
      <c r="U4772" s="63"/>
      <c r="V4772" s="63"/>
      <c r="W4772" s="63"/>
      <c r="X4772" s="3"/>
    </row>
    <row r="4773" spans="1:24">
      <c r="A4773" s="3"/>
      <c r="B4773" s="3"/>
      <c r="C4773" s="3"/>
      <c r="D4773" s="3"/>
      <c r="E4773" s="79"/>
      <c r="F4773" s="3"/>
      <c r="G4773" s="77" t="e">
        <f>VLOOKUP($F$1&amp;F4773,定价因子!E:F,2,0)</f>
        <v>#N/A</v>
      </c>
      <c r="H4773" s="3"/>
      <c r="I4773" s="77" t="e">
        <f>VLOOKUP($H$1&amp;H4773,定价因子!E:F,2,0)</f>
        <v>#N/A</v>
      </c>
      <c r="J4773" s="3"/>
      <c r="K4773" s="77" t="e">
        <f>VLOOKUP($J$1&amp;J4773,定价因子!E:F,2,0)</f>
        <v>#N/A</v>
      </c>
      <c r="L4773" s="3"/>
      <c r="M4773" s="77" t="e">
        <f>VLOOKUP($L$1&amp;L4773,定价因子!E:F,2,0)</f>
        <v>#N/A</v>
      </c>
      <c r="N4773" s="3"/>
      <c r="O4773" s="77" t="e">
        <f>VLOOKUP($N$1&amp;N4773,定价因子!E:F,2,0)</f>
        <v>#N/A</v>
      </c>
      <c r="P4773" s="3"/>
      <c r="Q4773" s="55" t="e">
        <f>VLOOKUP($P$1&amp;P4773,定价因子!$E:$F,2,0)</f>
        <v>#N/A</v>
      </c>
      <c r="R4773" s="3"/>
      <c r="S4773" s="77" t="e">
        <f>VLOOKUP($R$1&amp;R4773,定价因子!$E:$F,2,0)</f>
        <v>#N/A</v>
      </c>
      <c r="T4773" s="61"/>
      <c r="U4773" s="63"/>
      <c r="V4773" s="63"/>
      <c r="W4773" s="63"/>
      <c r="X4773" s="3"/>
    </row>
    <row r="4774" spans="1:24">
      <c r="A4774" s="3"/>
      <c r="B4774" s="3"/>
      <c r="C4774" s="3"/>
      <c r="D4774" s="3"/>
      <c r="E4774" s="79"/>
      <c r="F4774" s="3"/>
      <c r="G4774" s="77" t="e">
        <f>VLOOKUP($F$1&amp;F4774,定价因子!E:F,2,0)</f>
        <v>#N/A</v>
      </c>
      <c r="H4774" s="3"/>
      <c r="I4774" s="77" t="e">
        <f>VLOOKUP($H$1&amp;H4774,定价因子!E:F,2,0)</f>
        <v>#N/A</v>
      </c>
      <c r="J4774" s="3"/>
      <c r="K4774" s="77" t="e">
        <f>VLOOKUP($J$1&amp;J4774,定价因子!E:F,2,0)</f>
        <v>#N/A</v>
      </c>
      <c r="L4774" s="3"/>
      <c r="M4774" s="77" t="e">
        <f>VLOOKUP($L$1&amp;L4774,定价因子!E:F,2,0)</f>
        <v>#N/A</v>
      </c>
      <c r="N4774" s="3"/>
      <c r="O4774" s="77" t="e">
        <f>VLOOKUP($N$1&amp;N4774,定价因子!E:F,2,0)</f>
        <v>#N/A</v>
      </c>
      <c r="P4774" s="3"/>
      <c r="Q4774" s="55" t="e">
        <f>VLOOKUP($P$1&amp;P4774,定价因子!$E:$F,2,0)</f>
        <v>#N/A</v>
      </c>
      <c r="R4774" s="3"/>
      <c r="S4774" s="77" t="e">
        <f>VLOOKUP($R$1&amp;R4774,定价因子!$E:$F,2,0)</f>
        <v>#N/A</v>
      </c>
      <c r="T4774" s="61"/>
      <c r="U4774" s="63"/>
      <c r="V4774" s="63"/>
      <c r="W4774" s="63"/>
      <c r="X4774" s="3"/>
    </row>
    <row r="4775" spans="1:24">
      <c r="A4775" s="3"/>
      <c r="B4775" s="3"/>
      <c r="C4775" s="3"/>
      <c r="D4775" s="3"/>
      <c r="E4775" s="79"/>
      <c r="F4775" s="3"/>
      <c r="G4775" s="77" t="e">
        <f>VLOOKUP($F$1&amp;F4775,定价因子!E:F,2,0)</f>
        <v>#N/A</v>
      </c>
      <c r="H4775" s="3"/>
      <c r="I4775" s="77" t="e">
        <f>VLOOKUP($H$1&amp;H4775,定价因子!E:F,2,0)</f>
        <v>#N/A</v>
      </c>
      <c r="J4775" s="3"/>
      <c r="K4775" s="77" t="e">
        <f>VLOOKUP($J$1&amp;J4775,定价因子!E:F,2,0)</f>
        <v>#N/A</v>
      </c>
      <c r="L4775" s="3"/>
      <c r="M4775" s="77" t="e">
        <f>VLOOKUP($L$1&amp;L4775,定价因子!E:F,2,0)</f>
        <v>#N/A</v>
      </c>
      <c r="N4775" s="3"/>
      <c r="O4775" s="77" t="e">
        <f>VLOOKUP($N$1&amp;N4775,定价因子!E:F,2,0)</f>
        <v>#N/A</v>
      </c>
      <c r="P4775" s="3"/>
      <c r="Q4775" s="55" t="e">
        <f>VLOOKUP($P$1&amp;P4775,定价因子!$E:$F,2,0)</f>
        <v>#N/A</v>
      </c>
      <c r="R4775" s="3"/>
      <c r="S4775" s="77" t="e">
        <f>VLOOKUP($R$1&amp;R4775,定价因子!$E:$F,2,0)</f>
        <v>#N/A</v>
      </c>
      <c r="T4775" s="61"/>
      <c r="U4775" s="63"/>
      <c r="V4775" s="63"/>
      <c r="W4775" s="63"/>
      <c r="X4775" s="3"/>
    </row>
    <row r="4776" spans="1:24">
      <c r="A4776" s="3"/>
      <c r="B4776" s="3"/>
      <c r="C4776" s="3"/>
      <c r="D4776" s="3"/>
      <c r="E4776" s="79"/>
      <c r="F4776" s="3"/>
      <c r="G4776" s="77" t="e">
        <f>VLOOKUP($F$1&amp;F4776,定价因子!E:F,2,0)</f>
        <v>#N/A</v>
      </c>
      <c r="H4776" s="3"/>
      <c r="I4776" s="77" t="e">
        <f>VLOOKUP($H$1&amp;H4776,定价因子!E:F,2,0)</f>
        <v>#N/A</v>
      </c>
      <c r="J4776" s="3"/>
      <c r="K4776" s="77" t="e">
        <f>VLOOKUP($J$1&amp;J4776,定价因子!E:F,2,0)</f>
        <v>#N/A</v>
      </c>
      <c r="L4776" s="3"/>
      <c r="M4776" s="77" t="e">
        <f>VLOOKUP($L$1&amp;L4776,定价因子!E:F,2,0)</f>
        <v>#N/A</v>
      </c>
      <c r="N4776" s="3"/>
      <c r="O4776" s="77" t="e">
        <f>VLOOKUP($N$1&amp;N4776,定价因子!E:F,2,0)</f>
        <v>#N/A</v>
      </c>
      <c r="P4776" s="3"/>
      <c r="Q4776" s="55" t="e">
        <f>VLOOKUP($P$1&amp;P4776,定价因子!$E:$F,2,0)</f>
        <v>#N/A</v>
      </c>
      <c r="R4776" s="3"/>
      <c r="S4776" s="77" t="e">
        <f>VLOOKUP($R$1&amp;R4776,定价因子!$E:$F,2,0)</f>
        <v>#N/A</v>
      </c>
      <c r="T4776" s="61"/>
      <c r="U4776" s="63"/>
      <c r="V4776" s="63"/>
      <c r="W4776" s="63"/>
      <c r="X4776" s="3"/>
    </row>
    <row r="4777" spans="1:24">
      <c r="A4777" s="3"/>
      <c r="B4777" s="3"/>
      <c r="C4777" s="3"/>
      <c r="D4777" s="3"/>
      <c r="E4777" s="79"/>
      <c r="F4777" s="3"/>
      <c r="G4777" s="77" t="e">
        <f>VLOOKUP($F$1&amp;F4777,定价因子!E:F,2,0)</f>
        <v>#N/A</v>
      </c>
      <c r="H4777" s="3"/>
      <c r="I4777" s="77" t="e">
        <f>VLOOKUP($H$1&amp;H4777,定价因子!E:F,2,0)</f>
        <v>#N/A</v>
      </c>
      <c r="J4777" s="3"/>
      <c r="K4777" s="77" t="e">
        <f>VLOOKUP($J$1&amp;J4777,定价因子!E:F,2,0)</f>
        <v>#N/A</v>
      </c>
      <c r="L4777" s="3"/>
      <c r="M4777" s="77" t="e">
        <f>VLOOKUP($L$1&amp;L4777,定价因子!E:F,2,0)</f>
        <v>#N/A</v>
      </c>
      <c r="N4777" s="3"/>
      <c r="O4777" s="77" t="e">
        <f>VLOOKUP($N$1&amp;N4777,定价因子!E:F,2,0)</f>
        <v>#N/A</v>
      </c>
      <c r="P4777" s="3"/>
      <c r="Q4777" s="55" t="e">
        <f>VLOOKUP($P$1&amp;P4777,定价因子!$E:$F,2,0)</f>
        <v>#N/A</v>
      </c>
      <c r="R4777" s="3"/>
      <c r="S4777" s="77" t="e">
        <f>VLOOKUP($R$1&amp;R4777,定价因子!$E:$F,2,0)</f>
        <v>#N/A</v>
      </c>
      <c r="T4777" s="61"/>
      <c r="U4777" s="63"/>
      <c r="V4777" s="63"/>
      <c r="W4777" s="63"/>
      <c r="X4777" s="3"/>
    </row>
    <row r="4778" spans="1:24">
      <c r="A4778" s="3"/>
      <c r="B4778" s="3"/>
      <c r="C4778" s="3"/>
      <c r="D4778" s="3"/>
      <c r="E4778" s="79"/>
      <c r="F4778" s="3"/>
      <c r="G4778" s="77" t="e">
        <f>VLOOKUP($F$1&amp;F4778,定价因子!E:F,2,0)</f>
        <v>#N/A</v>
      </c>
      <c r="H4778" s="3"/>
      <c r="I4778" s="77" t="e">
        <f>VLOOKUP($H$1&amp;H4778,定价因子!E:F,2,0)</f>
        <v>#N/A</v>
      </c>
      <c r="J4778" s="3"/>
      <c r="K4778" s="77" t="e">
        <f>VLOOKUP($J$1&amp;J4778,定价因子!E:F,2,0)</f>
        <v>#N/A</v>
      </c>
      <c r="L4778" s="3"/>
      <c r="M4778" s="77" t="e">
        <f>VLOOKUP($L$1&amp;L4778,定价因子!E:F,2,0)</f>
        <v>#N/A</v>
      </c>
      <c r="N4778" s="3"/>
      <c r="O4778" s="77" t="e">
        <f>VLOOKUP($N$1&amp;N4778,定价因子!E:F,2,0)</f>
        <v>#N/A</v>
      </c>
      <c r="P4778" s="3"/>
      <c r="Q4778" s="55" t="e">
        <f>VLOOKUP($P$1&amp;P4778,定价因子!$E:$F,2,0)</f>
        <v>#N/A</v>
      </c>
      <c r="R4778" s="3"/>
      <c r="S4778" s="77" t="e">
        <f>VLOOKUP($R$1&amp;R4778,定价因子!$E:$F,2,0)</f>
        <v>#N/A</v>
      </c>
      <c r="T4778" s="61"/>
      <c r="U4778" s="63"/>
      <c r="V4778" s="63"/>
      <c r="W4778" s="63"/>
      <c r="X4778" s="3"/>
    </row>
    <row r="4779" spans="1:24">
      <c r="A4779" s="3"/>
      <c r="B4779" s="3"/>
      <c r="C4779" s="3"/>
      <c r="D4779" s="3"/>
      <c r="E4779" s="79"/>
      <c r="F4779" s="3"/>
      <c r="G4779" s="77" t="e">
        <f>VLOOKUP($F$1&amp;F4779,定价因子!E:F,2,0)</f>
        <v>#N/A</v>
      </c>
      <c r="H4779" s="3"/>
      <c r="I4779" s="77" t="e">
        <f>VLOOKUP($H$1&amp;H4779,定价因子!E:F,2,0)</f>
        <v>#N/A</v>
      </c>
      <c r="J4779" s="3"/>
      <c r="K4779" s="77" t="e">
        <f>VLOOKUP($J$1&amp;J4779,定价因子!E:F,2,0)</f>
        <v>#N/A</v>
      </c>
      <c r="L4779" s="3"/>
      <c r="M4779" s="77" t="e">
        <f>VLOOKUP($L$1&amp;L4779,定价因子!E:F,2,0)</f>
        <v>#N/A</v>
      </c>
      <c r="N4779" s="3"/>
      <c r="O4779" s="77" t="e">
        <f>VLOOKUP($N$1&amp;N4779,定价因子!E:F,2,0)</f>
        <v>#N/A</v>
      </c>
      <c r="P4779" s="3"/>
      <c r="Q4779" s="55" t="e">
        <f>VLOOKUP($P$1&amp;P4779,定价因子!$E:$F,2,0)</f>
        <v>#N/A</v>
      </c>
      <c r="R4779" s="3"/>
      <c r="S4779" s="77" t="e">
        <f>VLOOKUP($R$1&amp;R4779,定价因子!$E:$F,2,0)</f>
        <v>#N/A</v>
      </c>
      <c r="T4779" s="61"/>
      <c r="U4779" s="63"/>
      <c r="V4779" s="63"/>
      <c r="W4779" s="63"/>
      <c r="X4779" s="3"/>
    </row>
    <row r="4780" spans="1:24">
      <c r="A4780" s="3"/>
      <c r="B4780" s="3"/>
      <c r="C4780" s="3"/>
      <c r="D4780" s="3"/>
      <c r="E4780" s="79"/>
      <c r="F4780" s="3"/>
      <c r="G4780" s="77" t="e">
        <f>VLOOKUP($F$1&amp;F4780,定价因子!E:F,2,0)</f>
        <v>#N/A</v>
      </c>
      <c r="H4780" s="3"/>
      <c r="I4780" s="77" t="e">
        <f>VLOOKUP($H$1&amp;H4780,定价因子!E:F,2,0)</f>
        <v>#N/A</v>
      </c>
      <c r="J4780" s="3"/>
      <c r="K4780" s="77" t="e">
        <f>VLOOKUP($J$1&amp;J4780,定价因子!E:F,2,0)</f>
        <v>#N/A</v>
      </c>
      <c r="L4780" s="3"/>
      <c r="M4780" s="77" t="e">
        <f>VLOOKUP($L$1&amp;L4780,定价因子!E:F,2,0)</f>
        <v>#N/A</v>
      </c>
      <c r="N4780" s="3"/>
      <c r="O4780" s="77" t="e">
        <f>VLOOKUP($N$1&amp;N4780,定价因子!E:F,2,0)</f>
        <v>#N/A</v>
      </c>
      <c r="P4780" s="3"/>
      <c r="Q4780" s="55" t="e">
        <f>VLOOKUP($P$1&amp;P4780,定价因子!$E:$F,2,0)</f>
        <v>#N/A</v>
      </c>
      <c r="R4780" s="3"/>
      <c r="S4780" s="77" t="e">
        <f>VLOOKUP($R$1&amp;R4780,定价因子!$E:$F,2,0)</f>
        <v>#N/A</v>
      </c>
      <c r="T4780" s="61"/>
      <c r="U4780" s="63"/>
      <c r="V4780" s="63"/>
      <c r="W4780" s="63"/>
      <c r="X4780" s="3"/>
    </row>
    <row r="4781" spans="1:24">
      <c r="A4781" s="3"/>
      <c r="B4781" s="3"/>
      <c r="C4781" s="3"/>
      <c r="D4781" s="3"/>
      <c r="E4781" s="79"/>
      <c r="F4781" s="3"/>
      <c r="G4781" s="77" t="e">
        <f>VLOOKUP($F$1&amp;F4781,定价因子!E:F,2,0)</f>
        <v>#N/A</v>
      </c>
      <c r="H4781" s="3"/>
      <c r="I4781" s="77" t="e">
        <f>VLOOKUP($H$1&amp;H4781,定价因子!E:F,2,0)</f>
        <v>#N/A</v>
      </c>
      <c r="J4781" s="3"/>
      <c r="K4781" s="77" t="e">
        <f>VLOOKUP($J$1&amp;J4781,定价因子!E:F,2,0)</f>
        <v>#N/A</v>
      </c>
      <c r="L4781" s="3"/>
      <c r="M4781" s="77" t="e">
        <f>VLOOKUP($L$1&amp;L4781,定价因子!E:F,2,0)</f>
        <v>#N/A</v>
      </c>
      <c r="N4781" s="3"/>
      <c r="O4781" s="77" t="e">
        <f>VLOOKUP($N$1&amp;N4781,定价因子!E:F,2,0)</f>
        <v>#N/A</v>
      </c>
      <c r="P4781" s="3"/>
      <c r="Q4781" s="55" t="e">
        <f>VLOOKUP($P$1&amp;P4781,定价因子!$E:$F,2,0)</f>
        <v>#N/A</v>
      </c>
      <c r="R4781" s="3"/>
      <c r="S4781" s="77" t="e">
        <f>VLOOKUP($R$1&amp;R4781,定价因子!$E:$F,2,0)</f>
        <v>#N/A</v>
      </c>
      <c r="T4781" s="61"/>
      <c r="U4781" s="63"/>
      <c r="V4781" s="63"/>
      <c r="W4781" s="63"/>
      <c r="X4781" s="3"/>
    </row>
    <row r="4782" spans="1:24">
      <c r="A4782" s="3"/>
      <c r="B4782" s="3"/>
      <c r="C4782" s="3"/>
      <c r="D4782" s="3"/>
      <c r="E4782" s="79"/>
      <c r="F4782" s="3"/>
      <c r="G4782" s="77" t="e">
        <f>VLOOKUP($F$1&amp;F4782,定价因子!E:F,2,0)</f>
        <v>#N/A</v>
      </c>
      <c r="H4782" s="3"/>
      <c r="I4782" s="77" t="e">
        <f>VLOOKUP($H$1&amp;H4782,定价因子!E:F,2,0)</f>
        <v>#N/A</v>
      </c>
      <c r="J4782" s="3"/>
      <c r="K4782" s="77" t="e">
        <f>VLOOKUP($J$1&amp;J4782,定价因子!E:F,2,0)</f>
        <v>#N/A</v>
      </c>
      <c r="L4782" s="3"/>
      <c r="M4782" s="77" t="e">
        <f>VLOOKUP($L$1&amp;L4782,定价因子!E:F,2,0)</f>
        <v>#N/A</v>
      </c>
      <c r="N4782" s="3"/>
      <c r="O4782" s="77" t="e">
        <f>VLOOKUP($N$1&amp;N4782,定价因子!E:F,2,0)</f>
        <v>#N/A</v>
      </c>
      <c r="P4782" s="3"/>
      <c r="Q4782" s="55" t="e">
        <f>VLOOKUP($P$1&amp;P4782,定价因子!$E:$F,2,0)</f>
        <v>#N/A</v>
      </c>
      <c r="R4782" s="3"/>
      <c r="S4782" s="77" t="e">
        <f>VLOOKUP($R$1&amp;R4782,定价因子!$E:$F,2,0)</f>
        <v>#N/A</v>
      </c>
      <c r="T4782" s="61"/>
      <c r="U4782" s="63"/>
      <c r="V4782" s="63"/>
      <c r="W4782" s="63"/>
      <c r="X4782" s="3"/>
    </row>
    <row r="4783" spans="1:24">
      <c r="A4783" s="3"/>
      <c r="B4783" s="3"/>
      <c r="C4783" s="3"/>
      <c r="D4783" s="3"/>
      <c r="E4783" s="79"/>
      <c r="F4783" s="3"/>
      <c r="G4783" s="77" t="e">
        <f>VLOOKUP($F$1&amp;F4783,定价因子!E:F,2,0)</f>
        <v>#N/A</v>
      </c>
      <c r="H4783" s="3"/>
      <c r="I4783" s="77" t="e">
        <f>VLOOKUP($H$1&amp;H4783,定价因子!E:F,2,0)</f>
        <v>#N/A</v>
      </c>
      <c r="J4783" s="3"/>
      <c r="K4783" s="77" t="e">
        <f>VLOOKUP($J$1&amp;J4783,定价因子!E:F,2,0)</f>
        <v>#N/A</v>
      </c>
      <c r="L4783" s="3"/>
      <c r="M4783" s="77" t="e">
        <f>VLOOKUP($L$1&amp;L4783,定价因子!E:F,2,0)</f>
        <v>#N/A</v>
      </c>
      <c r="N4783" s="3"/>
      <c r="O4783" s="77" t="e">
        <f>VLOOKUP($N$1&amp;N4783,定价因子!E:F,2,0)</f>
        <v>#N/A</v>
      </c>
      <c r="P4783" s="3"/>
      <c r="Q4783" s="55" t="e">
        <f>VLOOKUP($P$1&amp;P4783,定价因子!$E:$F,2,0)</f>
        <v>#N/A</v>
      </c>
      <c r="R4783" s="3"/>
      <c r="S4783" s="77" t="e">
        <f>VLOOKUP($R$1&amp;R4783,定价因子!$E:$F,2,0)</f>
        <v>#N/A</v>
      </c>
      <c r="T4783" s="61"/>
      <c r="U4783" s="63"/>
      <c r="V4783" s="63"/>
      <c r="W4783" s="63"/>
      <c r="X4783" s="3"/>
    </row>
    <row r="4784" spans="1:24">
      <c r="A4784" s="3"/>
      <c r="B4784" s="3"/>
      <c r="C4784" s="3"/>
      <c r="D4784" s="3"/>
      <c r="E4784" s="79"/>
      <c r="F4784" s="3"/>
      <c r="G4784" s="77" t="e">
        <f>VLOOKUP($F$1&amp;F4784,定价因子!E:F,2,0)</f>
        <v>#N/A</v>
      </c>
      <c r="H4784" s="3"/>
      <c r="I4784" s="77" t="e">
        <f>VLOOKUP($H$1&amp;H4784,定价因子!E:F,2,0)</f>
        <v>#N/A</v>
      </c>
      <c r="J4784" s="3"/>
      <c r="K4784" s="77" t="e">
        <f>VLOOKUP($J$1&amp;J4784,定价因子!E:F,2,0)</f>
        <v>#N/A</v>
      </c>
      <c r="L4784" s="3"/>
      <c r="M4784" s="77" t="e">
        <f>VLOOKUP($L$1&amp;L4784,定价因子!E:F,2,0)</f>
        <v>#N/A</v>
      </c>
      <c r="N4784" s="3"/>
      <c r="O4784" s="77" t="e">
        <f>VLOOKUP($N$1&amp;N4784,定价因子!E:F,2,0)</f>
        <v>#N/A</v>
      </c>
      <c r="P4784" s="3"/>
      <c r="Q4784" s="55" t="e">
        <f>VLOOKUP($P$1&amp;P4784,定价因子!$E:$F,2,0)</f>
        <v>#N/A</v>
      </c>
      <c r="R4784" s="3"/>
      <c r="S4784" s="77" t="e">
        <f>VLOOKUP($R$1&amp;R4784,定价因子!$E:$F,2,0)</f>
        <v>#N/A</v>
      </c>
      <c r="T4784" s="61"/>
      <c r="U4784" s="63"/>
      <c r="V4784" s="63"/>
      <c r="W4784" s="63"/>
      <c r="X4784" s="3"/>
    </row>
    <row r="4785" spans="1:24">
      <c r="A4785" s="3"/>
      <c r="B4785" s="3"/>
      <c r="C4785" s="3"/>
      <c r="D4785" s="3"/>
      <c r="E4785" s="79"/>
      <c r="F4785" s="3"/>
      <c r="G4785" s="77" t="e">
        <f>VLOOKUP($F$1&amp;F4785,定价因子!E:F,2,0)</f>
        <v>#N/A</v>
      </c>
      <c r="H4785" s="3"/>
      <c r="I4785" s="77" t="e">
        <f>VLOOKUP($H$1&amp;H4785,定价因子!E:F,2,0)</f>
        <v>#N/A</v>
      </c>
      <c r="J4785" s="3"/>
      <c r="K4785" s="77" t="e">
        <f>VLOOKUP($J$1&amp;J4785,定价因子!E:F,2,0)</f>
        <v>#N/A</v>
      </c>
      <c r="L4785" s="3"/>
      <c r="M4785" s="77" t="e">
        <f>VLOOKUP($L$1&amp;L4785,定价因子!E:F,2,0)</f>
        <v>#N/A</v>
      </c>
      <c r="N4785" s="3"/>
      <c r="O4785" s="77" t="e">
        <f>VLOOKUP($N$1&amp;N4785,定价因子!E:F,2,0)</f>
        <v>#N/A</v>
      </c>
      <c r="P4785" s="3"/>
      <c r="Q4785" s="55" t="e">
        <f>VLOOKUP($P$1&amp;P4785,定价因子!$E:$F,2,0)</f>
        <v>#N/A</v>
      </c>
      <c r="R4785" s="3"/>
      <c r="S4785" s="77" t="e">
        <f>VLOOKUP($R$1&amp;R4785,定价因子!$E:$F,2,0)</f>
        <v>#N/A</v>
      </c>
      <c r="T4785" s="61"/>
      <c r="U4785" s="63"/>
      <c r="V4785" s="63"/>
      <c r="W4785" s="63"/>
      <c r="X4785" s="3"/>
    </row>
    <row r="4786" spans="1:24">
      <c r="A4786" s="3"/>
      <c r="B4786" s="3"/>
      <c r="C4786" s="3"/>
      <c r="D4786" s="3"/>
      <c r="E4786" s="79"/>
      <c r="F4786" s="3"/>
      <c r="G4786" s="77" t="e">
        <f>VLOOKUP($F$1&amp;F4786,定价因子!E:F,2,0)</f>
        <v>#N/A</v>
      </c>
      <c r="H4786" s="3"/>
      <c r="I4786" s="77" t="e">
        <f>VLOOKUP($H$1&amp;H4786,定价因子!E:F,2,0)</f>
        <v>#N/A</v>
      </c>
      <c r="J4786" s="3"/>
      <c r="K4786" s="77" t="e">
        <f>VLOOKUP($J$1&amp;J4786,定价因子!E:F,2,0)</f>
        <v>#N/A</v>
      </c>
      <c r="L4786" s="3"/>
      <c r="M4786" s="77" t="e">
        <f>VLOOKUP($L$1&amp;L4786,定价因子!E:F,2,0)</f>
        <v>#N/A</v>
      </c>
      <c r="N4786" s="3"/>
      <c r="O4786" s="77" t="e">
        <f>VLOOKUP($N$1&amp;N4786,定价因子!E:F,2,0)</f>
        <v>#N/A</v>
      </c>
      <c r="P4786" s="3"/>
      <c r="Q4786" s="55" t="e">
        <f>VLOOKUP($P$1&amp;P4786,定价因子!$E:$F,2,0)</f>
        <v>#N/A</v>
      </c>
      <c r="R4786" s="3"/>
      <c r="S4786" s="77" t="e">
        <f>VLOOKUP($R$1&amp;R4786,定价因子!$E:$F,2,0)</f>
        <v>#N/A</v>
      </c>
      <c r="T4786" s="61"/>
      <c r="U4786" s="63"/>
      <c r="V4786" s="63"/>
      <c r="W4786" s="63"/>
      <c r="X4786" s="3"/>
    </row>
    <row r="4787" spans="1:24">
      <c r="A4787" s="3"/>
      <c r="B4787" s="3"/>
      <c r="C4787" s="3"/>
      <c r="D4787" s="3"/>
      <c r="E4787" s="79"/>
      <c r="F4787" s="3"/>
      <c r="G4787" s="77" t="e">
        <f>VLOOKUP($F$1&amp;F4787,定价因子!E:F,2,0)</f>
        <v>#N/A</v>
      </c>
      <c r="H4787" s="3"/>
      <c r="I4787" s="77" t="e">
        <f>VLOOKUP($H$1&amp;H4787,定价因子!E:F,2,0)</f>
        <v>#N/A</v>
      </c>
      <c r="J4787" s="3"/>
      <c r="K4787" s="77" t="e">
        <f>VLOOKUP($J$1&amp;J4787,定价因子!E:F,2,0)</f>
        <v>#N/A</v>
      </c>
      <c r="L4787" s="3"/>
      <c r="M4787" s="77" t="e">
        <f>VLOOKUP($L$1&amp;L4787,定价因子!E:F,2,0)</f>
        <v>#N/A</v>
      </c>
      <c r="N4787" s="3"/>
      <c r="O4787" s="77" t="e">
        <f>VLOOKUP($N$1&amp;N4787,定价因子!E:F,2,0)</f>
        <v>#N/A</v>
      </c>
      <c r="P4787" s="3"/>
      <c r="Q4787" s="55" t="e">
        <f>VLOOKUP($P$1&amp;P4787,定价因子!$E:$F,2,0)</f>
        <v>#N/A</v>
      </c>
      <c r="R4787" s="3"/>
      <c r="S4787" s="77" t="e">
        <f>VLOOKUP($R$1&amp;R4787,定价因子!$E:$F,2,0)</f>
        <v>#N/A</v>
      </c>
      <c r="T4787" s="61"/>
      <c r="U4787" s="63"/>
      <c r="V4787" s="63"/>
      <c r="W4787" s="63"/>
      <c r="X4787" s="3"/>
    </row>
    <row r="4788" spans="1:24">
      <c r="A4788" s="3"/>
      <c r="B4788" s="3"/>
      <c r="C4788" s="3"/>
      <c r="D4788" s="3"/>
      <c r="E4788" s="79"/>
      <c r="F4788" s="3"/>
      <c r="G4788" s="77" t="e">
        <f>VLOOKUP($F$1&amp;F4788,定价因子!E:F,2,0)</f>
        <v>#N/A</v>
      </c>
      <c r="H4788" s="3"/>
      <c r="I4788" s="77" t="e">
        <f>VLOOKUP($H$1&amp;H4788,定价因子!E:F,2,0)</f>
        <v>#N/A</v>
      </c>
      <c r="J4788" s="3"/>
      <c r="K4788" s="77" t="e">
        <f>VLOOKUP($J$1&amp;J4788,定价因子!E:F,2,0)</f>
        <v>#N/A</v>
      </c>
      <c r="L4788" s="3"/>
      <c r="M4788" s="77" t="e">
        <f>VLOOKUP($L$1&amp;L4788,定价因子!E:F,2,0)</f>
        <v>#N/A</v>
      </c>
      <c r="N4788" s="3"/>
      <c r="O4788" s="77" t="e">
        <f>VLOOKUP($N$1&amp;N4788,定价因子!E:F,2,0)</f>
        <v>#N/A</v>
      </c>
      <c r="P4788" s="3"/>
      <c r="Q4788" s="55" t="e">
        <f>VLOOKUP($P$1&amp;P4788,定价因子!$E:$F,2,0)</f>
        <v>#N/A</v>
      </c>
      <c r="R4788" s="3"/>
      <c r="S4788" s="77" t="e">
        <f>VLOOKUP($R$1&amp;R4788,定价因子!$E:$F,2,0)</f>
        <v>#N/A</v>
      </c>
      <c r="T4788" s="61"/>
      <c r="U4788" s="63"/>
      <c r="V4788" s="63"/>
      <c r="W4788" s="63"/>
      <c r="X4788" s="3"/>
    </row>
    <row r="4789" spans="1:24">
      <c r="A4789" s="3"/>
      <c r="B4789" s="3"/>
      <c r="C4789" s="3"/>
      <c r="D4789" s="3"/>
      <c r="E4789" s="79"/>
      <c r="F4789" s="3"/>
      <c r="G4789" s="77" t="e">
        <f>VLOOKUP($F$1&amp;F4789,定价因子!E:F,2,0)</f>
        <v>#N/A</v>
      </c>
      <c r="H4789" s="3"/>
      <c r="I4789" s="77" t="e">
        <f>VLOOKUP($H$1&amp;H4789,定价因子!E:F,2,0)</f>
        <v>#N/A</v>
      </c>
      <c r="J4789" s="3"/>
      <c r="K4789" s="77" t="e">
        <f>VLOOKUP($J$1&amp;J4789,定价因子!E:F,2,0)</f>
        <v>#N/A</v>
      </c>
      <c r="L4789" s="3"/>
      <c r="M4789" s="77" t="e">
        <f>VLOOKUP($L$1&amp;L4789,定价因子!E:F,2,0)</f>
        <v>#N/A</v>
      </c>
      <c r="N4789" s="3"/>
      <c r="O4789" s="77" t="e">
        <f>VLOOKUP($N$1&amp;N4789,定价因子!E:F,2,0)</f>
        <v>#N/A</v>
      </c>
      <c r="P4789" s="3"/>
      <c r="Q4789" s="55" t="e">
        <f>VLOOKUP($P$1&amp;P4789,定价因子!$E:$F,2,0)</f>
        <v>#N/A</v>
      </c>
      <c r="R4789" s="3"/>
      <c r="S4789" s="77" t="e">
        <f>VLOOKUP($R$1&amp;R4789,定价因子!$E:$F,2,0)</f>
        <v>#N/A</v>
      </c>
      <c r="T4789" s="61"/>
      <c r="U4789" s="63"/>
      <c r="V4789" s="63"/>
      <c r="W4789" s="63"/>
      <c r="X4789" s="3"/>
    </row>
    <row r="4790" spans="1:24">
      <c r="A4790" s="3"/>
      <c r="B4790" s="3"/>
      <c r="C4790" s="3"/>
      <c r="D4790" s="3"/>
      <c r="E4790" s="79"/>
      <c r="F4790" s="3"/>
      <c r="G4790" s="77" t="e">
        <f>VLOOKUP($F$1&amp;F4790,定价因子!E:F,2,0)</f>
        <v>#N/A</v>
      </c>
      <c r="H4790" s="3"/>
      <c r="I4790" s="77" t="e">
        <f>VLOOKUP($H$1&amp;H4790,定价因子!E:F,2,0)</f>
        <v>#N/A</v>
      </c>
      <c r="J4790" s="3"/>
      <c r="K4790" s="77" t="e">
        <f>VLOOKUP($J$1&amp;J4790,定价因子!E:F,2,0)</f>
        <v>#N/A</v>
      </c>
      <c r="L4790" s="3"/>
      <c r="M4790" s="77" t="e">
        <f>VLOOKUP($L$1&amp;L4790,定价因子!E:F,2,0)</f>
        <v>#N/A</v>
      </c>
      <c r="N4790" s="3"/>
      <c r="O4790" s="77" t="e">
        <f>VLOOKUP($N$1&amp;N4790,定价因子!E:F,2,0)</f>
        <v>#N/A</v>
      </c>
      <c r="P4790" s="3"/>
      <c r="Q4790" s="55" t="e">
        <f>VLOOKUP($P$1&amp;P4790,定价因子!$E:$F,2,0)</f>
        <v>#N/A</v>
      </c>
      <c r="R4790" s="3"/>
      <c r="S4790" s="77" t="e">
        <f>VLOOKUP($R$1&amp;R4790,定价因子!$E:$F,2,0)</f>
        <v>#N/A</v>
      </c>
      <c r="T4790" s="61"/>
      <c r="U4790" s="63"/>
      <c r="V4790" s="63"/>
      <c r="W4790" s="63"/>
      <c r="X4790" s="3"/>
    </row>
    <row r="4791" spans="1:24">
      <c r="A4791" s="3"/>
      <c r="B4791" s="3"/>
      <c r="C4791" s="3"/>
      <c r="D4791" s="3"/>
      <c r="E4791" s="79"/>
      <c r="F4791" s="3"/>
      <c r="G4791" s="77" t="e">
        <f>VLOOKUP($F$1&amp;F4791,定价因子!E:F,2,0)</f>
        <v>#N/A</v>
      </c>
      <c r="H4791" s="3"/>
      <c r="I4791" s="77" t="e">
        <f>VLOOKUP($H$1&amp;H4791,定价因子!E:F,2,0)</f>
        <v>#N/A</v>
      </c>
      <c r="J4791" s="3"/>
      <c r="K4791" s="77" t="e">
        <f>VLOOKUP($J$1&amp;J4791,定价因子!E:F,2,0)</f>
        <v>#N/A</v>
      </c>
      <c r="L4791" s="3"/>
      <c r="M4791" s="77" t="e">
        <f>VLOOKUP($L$1&amp;L4791,定价因子!E:F,2,0)</f>
        <v>#N/A</v>
      </c>
      <c r="N4791" s="3"/>
      <c r="O4791" s="77" t="e">
        <f>VLOOKUP($N$1&amp;N4791,定价因子!E:F,2,0)</f>
        <v>#N/A</v>
      </c>
      <c r="P4791" s="3"/>
      <c r="Q4791" s="55" t="e">
        <f>VLOOKUP($P$1&amp;P4791,定价因子!$E:$F,2,0)</f>
        <v>#N/A</v>
      </c>
      <c r="R4791" s="3"/>
      <c r="S4791" s="77" t="e">
        <f>VLOOKUP($R$1&amp;R4791,定价因子!$E:$F,2,0)</f>
        <v>#N/A</v>
      </c>
      <c r="T4791" s="61"/>
      <c r="U4791" s="63"/>
      <c r="V4791" s="63"/>
      <c r="W4791" s="63"/>
      <c r="X4791" s="3"/>
    </row>
    <row r="4792" spans="1:24">
      <c r="A4792" s="3"/>
      <c r="B4792" s="3"/>
      <c r="C4792" s="3"/>
      <c r="D4792" s="3"/>
      <c r="E4792" s="79"/>
      <c r="F4792" s="3"/>
      <c r="G4792" s="77" t="e">
        <f>VLOOKUP($F$1&amp;F4792,定价因子!E:F,2,0)</f>
        <v>#N/A</v>
      </c>
      <c r="H4792" s="3"/>
      <c r="I4792" s="77" t="e">
        <f>VLOOKUP($H$1&amp;H4792,定价因子!E:F,2,0)</f>
        <v>#N/A</v>
      </c>
      <c r="J4792" s="3"/>
      <c r="K4792" s="77" t="e">
        <f>VLOOKUP($J$1&amp;J4792,定价因子!E:F,2,0)</f>
        <v>#N/A</v>
      </c>
      <c r="L4792" s="3"/>
      <c r="M4792" s="77" t="e">
        <f>VLOOKUP($L$1&amp;L4792,定价因子!E:F,2,0)</f>
        <v>#N/A</v>
      </c>
      <c r="N4792" s="3"/>
      <c r="O4792" s="77" t="e">
        <f>VLOOKUP($N$1&amp;N4792,定价因子!E:F,2,0)</f>
        <v>#N/A</v>
      </c>
      <c r="P4792" s="3"/>
      <c r="Q4792" s="55" t="e">
        <f>VLOOKUP($P$1&amp;P4792,定价因子!$E:$F,2,0)</f>
        <v>#N/A</v>
      </c>
      <c r="R4792" s="3"/>
      <c r="S4792" s="77" t="e">
        <f>VLOOKUP($R$1&amp;R4792,定价因子!$E:$F,2,0)</f>
        <v>#N/A</v>
      </c>
      <c r="T4792" s="61"/>
      <c r="U4792" s="63"/>
      <c r="V4792" s="63"/>
      <c r="W4792" s="63"/>
      <c r="X4792" s="3"/>
    </row>
    <row r="4793" spans="1:24">
      <c r="A4793" s="3"/>
      <c r="B4793" s="3"/>
      <c r="C4793" s="3"/>
      <c r="D4793" s="3"/>
      <c r="E4793" s="79"/>
      <c r="F4793" s="3"/>
      <c r="G4793" s="77" t="e">
        <f>VLOOKUP($F$1&amp;F4793,定价因子!E:F,2,0)</f>
        <v>#N/A</v>
      </c>
      <c r="H4793" s="3"/>
      <c r="I4793" s="77" t="e">
        <f>VLOOKUP($H$1&amp;H4793,定价因子!E:F,2,0)</f>
        <v>#N/A</v>
      </c>
      <c r="J4793" s="3"/>
      <c r="K4793" s="77" t="e">
        <f>VLOOKUP($J$1&amp;J4793,定价因子!E:F,2,0)</f>
        <v>#N/A</v>
      </c>
      <c r="L4793" s="3"/>
      <c r="M4793" s="77" t="e">
        <f>VLOOKUP($L$1&amp;L4793,定价因子!E:F,2,0)</f>
        <v>#N/A</v>
      </c>
      <c r="N4793" s="3"/>
      <c r="O4793" s="77" t="e">
        <f>VLOOKUP($N$1&amp;N4793,定价因子!E:F,2,0)</f>
        <v>#N/A</v>
      </c>
      <c r="P4793" s="3"/>
      <c r="Q4793" s="55" t="e">
        <f>VLOOKUP($P$1&amp;P4793,定价因子!$E:$F,2,0)</f>
        <v>#N/A</v>
      </c>
      <c r="R4793" s="3"/>
      <c r="S4793" s="77" t="e">
        <f>VLOOKUP($R$1&amp;R4793,定价因子!$E:$F,2,0)</f>
        <v>#N/A</v>
      </c>
      <c r="T4793" s="61"/>
      <c r="U4793" s="63"/>
      <c r="V4793" s="63"/>
      <c r="W4793" s="63"/>
      <c r="X4793" s="3"/>
    </row>
    <row r="4794" spans="1:24">
      <c r="A4794" s="3"/>
      <c r="B4794" s="3"/>
      <c r="C4794" s="3"/>
      <c r="D4794" s="3"/>
      <c r="E4794" s="79"/>
      <c r="F4794" s="3"/>
      <c r="G4794" s="77" t="e">
        <f>VLOOKUP($F$1&amp;F4794,定价因子!E:F,2,0)</f>
        <v>#N/A</v>
      </c>
      <c r="H4794" s="3"/>
      <c r="I4794" s="77" t="e">
        <f>VLOOKUP($H$1&amp;H4794,定价因子!E:F,2,0)</f>
        <v>#N/A</v>
      </c>
      <c r="J4794" s="3"/>
      <c r="K4794" s="77" t="e">
        <f>VLOOKUP($J$1&amp;J4794,定价因子!E:F,2,0)</f>
        <v>#N/A</v>
      </c>
      <c r="L4794" s="3"/>
      <c r="M4794" s="77" t="e">
        <f>VLOOKUP($L$1&amp;L4794,定价因子!E:F,2,0)</f>
        <v>#N/A</v>
      </c>
      <c r="N4794" s="3"/>
      <c r="O4794" s="77" t="e">
        <f>VLOOKUP($N$1&amp;N4794,定价因子!E:F,2,0)</f>
        <v>#N/A</v>
      </c>
      <c r="P4794" s="3"/>
      <c r="Q4794" s="55" t="e">
        <f>VLOOKUP($P$1&amp;P4794,定价因子!$E:$F,2,0)</f>
        <v>#N/A</v>
      </c>
      <c r="R4794" s="3"/>
      <c r="S4794" s="77" t="e">
        <f>VLOOKUP($R$1&amp;R4794,定价因子!$E:$F,2,0)</f>
        <v>#N/A</v>
      </c>
      <c r="T4794" s="61"/>
      <c r="U4794" s="63"/>
      <c r="V4794" s="63"/>
      <c r="W4794" s="63"/>
      <c r="X4794" s="3"/>
    </row>
    <row r="4795" spans="1:24">
      <c r="A4795" s="3"/>
      <c r="B4795" s="3"/>
      <c r="C4795" s="3"/>
      <c r="D4795" s="3"/>
      <c r="E4795" s="79"/>
      <c r="F4795" s="3"/>
      <c r="G4795" s="77" t="e">
        <f>VLOOKUP($F$1&amp;F4795,定价因子!E:F,2,0)</f>
        <v>#N/A</v>
      </c>
      <c r="H4795" s="3"/>
      <c r="I4795" s="77" t="e">
        <f>VLOOKUP($H$1&amp;H4795,定价因子!E:F,2,0)</f>
        <v>#N/A</v>
      </c>
      <c r="J4795" s="3"/>
      <c r="K4795" s="77" t="e">
        <f>VLOOKUP($J$1&amp;J4795,定价因子!E:F,2,0)</f>
        <v>#N/A</v>
      </c>
      <c r="L4795" s="3"/>
      <c r="M4795" s="77" t="e">
        <f>VLOOKUP($L$1&amp;L4795,定价因子!E:F,2,0)</f>
        <v>#N/A</v>
      </c>
      <c r="N4795" s="3"/>
      <c r="O4795" s="77" t="e">
        <f>VLOOKUP($N$1&amp;N4795,定价因子!E:F,2,0)</f>
        <v>#N/A</v>
      </c>
      <c r="P4795" s="3"/>
      <c r="Q4795" s="55" t="e">
        <f>VLOOKUP($P$1&amp;P4795,定价因子!$E:$F,2,0)</f>
        <v>#N/A</v>
      </c>
      <c r="R4795" s="3"/>
      <c r="S4795" s="77" t="e">
        <f>VLOOKUP($R$1&amp;R4795,定价因子!$E:$F,2,0)</f>
        <v>#N/A</v>
      </c>
      <c r="T4795" s="61"/>
      <c r="U4795" s="63"/>
      <c r="V4795" s="63"/>
      <c r="W4795" s="63"/>
      <c r="X4795" s="3"/>
    </row>
    <row r="4796" spans="1:24">
      <c r="A4796" s="3"/>
      <c r="B4796" s="3"/>
      <c r="C4796" s="3"/>
      <c r="D4796" s="3"/>
      <c r="E4796" s="79"/>
      <c r="F4796" s="3"/>
      <c r="G4796" s="77" t="e">
        <f>VLOOKUP($F$1&amp;F4796,定价因子!E:F,2,0)</f>
        <v>#N/A</v>
      </c>
      <c r="H4796" s="3"/>
      <c r="I4796" s="77" t="e">
        <f>VLOOKUP($H$1&amp;H4796,定价因子!E:F,2,0)</f>
        <v>#N/A</v>
      </c>
      <c r="J4796" s="3"/>
      <c r="K4796" s="77" t="e">
        <f>VLOOKUP($J$1&amp;J4796,定价因子!E:F,2,0)</f>
        <v>#N/A</v>
      </c>
      <c r="L4796" s="3"/>
      <c r="M4796" s="77" t="e">
        <f>VLOOKUP($L$1&amp;L4796,定价因子!E:F,2,0)</f>
        <v>#N/A</v>
      </c>
      <c r="N4796" s="3"/>
      <c r="O4796" s="77" t="e">
        <f>VLOOKUP($N$1&amp;N4796,定价因子!E:F,2,0)</f>
        <v>#N/A</v>
      </c>
      <c r="P4796" s="3"/>
      <c r="Q4796" s="55" t="e">
        <f>VLOOKUP($P$1&amp;P4796,定价因子!$E:$F,2,0)</f>
        <v>#N/A</v>
      </c>
      <c r="R4796" s="3"/>
      <c r="S4796" s="77" t="e">
        <f>VLOOKUP($R$1&amp;R4796,定价因子!$E:$F,2,0)</f>
        <v>#N/A</v>
      </c>
      <c r="T4796" s="61"/>
      <c r="U4796" s="63"/>
      <c r="V4796" s="63"/>
      <c r="W4796" s="63"/>
      <c r="X4796" s="3"/>
    </row>
    <row r="4797" spans="1:24">
      <c r="A4797" s="3"/>
      <c r="B4797" s="3"/>
      <c r="C4797" s="3"/>
      <c r="D4797" s="3"/>
      <c r="E4797" s="79"/>
      <c r="F4797" s="3"/>
      <c r="G4797" s="77" t="e">
        <f>VLOOKUP($F$1&amp;F4797,定价因子!E:F,2,0)</f>
        <v>#N/A</v>
      </c>
      <c r="H4797" s="3"/>
      <c r="I4797" s="77" t="e">
        <f>VLOOKUP($H$1&amp;H4797,定价因子!E:F,2,0)</f>
        <v>#N/A</v>
      </c>
      <c r="J4797" s="3"/>
      <c r="K4797" s="77" t="e">
        <f>VLOOKUP($J$1&amp;J4797,定价因子!E:F,2,0)</f>
        <v>#N/A</v>
      </c>
      <c r="L4797" s="3"/>
      <c r="M4797" s="77" t="e">
        <f>VLOOKUP($L$1&amp;L4797,定价因子!E:F,2,0)</f>
        <v>#N/A</v>
      </c>
      <c r="N4797" s="3"/>
      <c r="O4797" s="77" t="e">
        <f>VLOOKUP($N$1&amp;N4797,定价因子!E:F,2,0)</f>
        <v>#N/A</v>
      </c>
      <c r="P4797" s="3"/>
      <c r="Q4797" s="55" t="e">
        <f>VLOOKUP($P$1&amp;P4797,定价因子!$E:$F,2,0)</f>
        <v>#N/A</v>
      </c>
      <c r="R4797" s="3"/>
      <c r="S4797" s="77" t="e">
        <f>VLOOKUP($R$1&amp;R4797,定价因子!$E:$F,2,0)</f>
        <v>#N/A</v>
      </c>
      <c r="T4797" s="61"/>
      <c r="U4797" s="63"/>
      <c r="V4797" s="63"/>
      <c r="W4797" s="63"/>
      <c r="X4797" s="3"/>
    </row>
    <row r="4798" spans="1:24">
      <c r="A4798" s="3"/>
      <c r="B4798" s="3"/>
      <c r="C4798" s="3"/>
      <c r="D4798" s="3"/>
      <c r="E4798" s="79"/>
      <c r="F4798" s="3"/>
      <c r="G4798" s="77" t="e">
        <f>VLOOKUP($F$1&amp;F4798,定价因子!E:F,2,0)</f>
        <v>#N/A</v>
      </c>
      <c r="H4798" s="3"/>
      <c r="I4798" s="77" t="e">
        <f>VLOOKUP($H$1&amp;H4798,定价因子!E:F,2,0)</f>
        <v>#N/A</v>
      </c>
      <c r="J4798" s="3"/>
      <c r="K4798" s="77" t="e">
        <f>VLOOKUP($J$1&amp;J4798,定价因子!E:F,2,0)</f>
        <v>#N/A</v>
      </c>
      <c r="L4798" s="3"/>
      <c r="M4798" s="77" t="e">
        <f>VLOOKUP($L$1&amp;L4798,定价因子!E:F,2,0)</f>
        <v>#N/A</v>
      </c>
      <c r="N4798" s="3"/>
      <c r="O4798" s="77" t="e">
        <f>VLOOKUP($N$1&amp;N4798,定价因子!E:F,2,0)</f>
        <v>#N/A</v>
      </c>
      <c r="P4798" s="3"/>
      <c r="Q4798" s="55" t="e">
        <f>VLOOKUP($P$1&amp;P4798,定价因子!$E:$F,2,0)</f>
        <v>#N/A</v>
      </c>
      <c r="R4798" s="3"/>
      <c r="S4798" s="77" t="e">
        <f>VLOOKUP($R$1&amp;R4798,定价因子!$E:$F,2,0)</f>
        <v>#N/A</v>
      </c>
      <c r="T4798" s="61"/>
      <c r="U4798" s="63"/>
      <c r="V4798" s="63"/>
      <c r="W4798" s="63"/>
      <c r="X4798" s="3"/>
    </row>
    <row r="4799" spans="1:24">
      <c r="A4799" s="3"/>
      <c r="B4799" s="3"/>
      <c r="C4799" s="3"/>
      <c r="D4799" s="3"/>
      <c r="E4799" s="79"/>
      <c r="F4799" s="3"/>
      <c r="G4799" s="77" t="e">
        <f>VLOOKUP($F$1&amp;F4799,定价因子!E:F,2,0)</f>
        <v>#N/A</v>
      </c>
      <c r="H4799" s="3"/>
      <c r="I4799" s="77" t="e">
        <f>VLOOKUP($H$1&amp;H4799,定价因子!E:F,2,0)</f>
        <v>#N/A</v>
      </c>
      <c r="J4799" s="3"/>
      <c r="K4799" s="77" t="e">
        <f>VLOOKUP($J$1&amp;J4799,定价因子!E:F,2,0)</f>
        <v>#N/A</v>
      </c>
      <c r="L4799" s="3"/>
      <c r="M4799" s="77" t="e">
        <f>VLOOKUP($L$1&amp;L4799,定价因子!E:F,2,0)</f>
        <v>#N/A</v>
      </c>
      <c r="N4799" s="3"/>
      <c r="O4799" s="77" t="e">
        <f>VLOOKUP($N$1&amp;N4799,定价因子!E:F,2,0)</f>
        <v>#N/A</v>
      </c>
      <c r="P4799" s="3"/>
      <c r="Q4799" s="55" t="e">
        <f>VLOOKUP($P$1&amp;P4799,定价因子!$E:$F,2,0)</f>
        <v>#N/A</v>
      </c>
      <c r="R4799" s="3"/>
      <c r="S4799" s="77" t="e">
        <f>VLOOKUP($R$1&amp;R4799,定价因子!$E:$F,2,0)</f>
        <v>#N/A</v>
      </c>
      <c r="T4799" s="61"/>
      <c r="U4799" s="63"/>
      <c r="V4799" s="63"/>
      <c r="W4799" s="63"/>
      <c r="X4799" s="3"/>
    </row>
    <row r="4800" spans="1:24">
      <c r="A4800" s="3"/>
      <c r="B4800" s="3"/>
      <c r="C4800" s="3"/>
      <c r="D4800" s="3"/>
      <c r="E4800" s="79"/>
      <c r="F4800" s="3"/>
      <c r="G4800" s="77" t="e">
        <f>VLOOKUP($F$1&amp;F4800,定价因子!E:F,2,0)</f>
        <v>#N/A</v>
      </c>
      <c r="H4800" s="3"/>
      <c r="I4800" s="77" t="e">
        <f>VLOOKUP($H$1&amp;H4800,定价因子!E:F,2,0)</f>
        <v>#N/A</v>
      </c>
      <c r="J4800" s="3"/>
      <c r="K4800" s="77" t="e">
        <f>VLOOKUP($J$1&amp;J4800,定价因子!E:F,2,0)</f>
        <v>#N/A</v>
      </c>
      <c r="L4800" s="3"/>
      <c r="M4800" s="77" t="e">
        <f>VLOOKUP($L$1&amp;L4800,定价因子!E:F,2,0)</f>
        <v>#N/A</v>
      </c>
      <c r="N4800" s="3"/>
      <c r="O4800" s="77" t="e">
        <f>VLOOKUP($N$1&amp;N4800,定价因子!E:F,2,0)</f>
        <v>#N/A</v>
      </c>
      <c r="P4800" s="3"/>
      <c r="Q4800" s="55" t="e">
        <f>VLOOKUP($P$1&amp;P4800,定价因子!$E:$F,2,0)</f>
        <v>#N/A</v>
      </c>
      <c r="R4800" s="3"/>
      <c r="S4800" s="77" t="e">
        <f>VLOOKUP($R$1&amp;R4800,定价因子!$E:$F,2,0)</f>
        <v>#N/A</v>
      </c>
      <c r="T4800" s="61"/>
      <c r="U4800" s="63"/>
      <c r="V4800" s="63"/>
      <c r="W4800" s="63"/>
      <c r="X4800" s="3"/>
    </row>
    <row r="4801" spans="1:24">
      <c r="A4801" s="3"/>
      <c r="B4801" s="3"/>
      <c r="C4801" s="3"/>
      <c r="D4801" s="3"/>
      <c r="E4801" s="79"/>
      <c r="F4801" s="3"/>
      <c r="G4801" s="77" t="e">
        <f>VLOOKUP($F$1&amp;F4801,定价因子!E:F,2,0)</f>
        <v>#N/A</v>
      </c>
      <c r="H4801" s="3"/>
      <c r="I4801" s="77" t="e">
        <f>VLOOKUP($H$1&amp;H4801,定价因子!E:F,2,0)</f>
        <v>#N/A</v>
      </c>
      <c r="J4801" s="3"/>
      <c r="K4801" s="77" t="e">
        <f>VLOOKUP($J$1&amp;J4801,定价因子!E:F,2,0)</f>
        <v>#N/A</v>
      </c>
      <c r="L4801" s="3"/>
      <c r="M4801" s="77" t="e">
        <f>VLOOKUP($L$1&amp;L4801,定价因子!E:F,2,0)</f>
        <v>#N/A</v>
      </c>
      <c r="N4801" s="3"/>
      <c r="O4801" s="77" t="e">
        <f>VLOOKUP($N$1&amp;N4801,定价因子!E:F,2,0)</f>
        <v>#N/A</v>
      </c>
      <c r="P4801" s="3"/>
      <c r="Q4801" s="55" t="e">
        <f>VLOOKUP($P$1&amp;P4801,定价因子!$E:$F,2,0)</f>
        <v>#N/A</v>
      </c>
      <c r="R4801" s="3"/>
      <c r="S4801" s="77" t="e">
        <f>VLOOKUP($R$1&amp;R4801,定价因子!$E:$F,2,0)</f>
        <v>#N/A</v>
      </c>
      <c r="T4801" s="61"/>
      <c r="U4801" s="63"/>
      <c r="V4801" s="63"/>
      <c r="W4801" s="63"/>
      <c r="X4801" s="3"/>
    </row>
    <row r="4802" spans="1:24">
      <c r="A4802" s="3"/>
      <c r="B4802" s="3"/>
      <c r="C4802" s="3"/>
      <c r="D4802" s="3"/>
      <c r="E4802" s="79"/>
      <c r="F4802" s="3"/>
      <c r="G4802" s="77" t="e">
        <f>VLOOKUP($F$1&amp;F4802,定价因子!E:F,2,0)</f>
        <v>#N/A</v>
      </c>
      <c r="H4802" s="3"/>
      <c r="I4802" s="77" t="e">
        <f>VLOOKUP($H$1&amp;H4802,定价因子!E:F,2,0)</f>
        <v>#N/A</v>
      </c>
      <c r="J4802" s="3"/>
      <c r="K4802" s="77" t="e">
        <f>VLOOKUP($J$1&amp;J4802,定价因子!E:F,2,0)</f>
        <v>#N/A</v>
      </c>
      <c r="L4802" s="3"/>
      <c r="M4802" s="77" t="e">
        <f>VLOOKUP($L$1&amp;L4802,定价因子!E:F,2,0)</f>
        <v>#N/A</v>
      </c>
      <c r="N4802" s="3"/>
      <c r="O4802" s="77" t="e">
        <f>VLOOKUP($N$1&amp;N4802,定价因子!E:F,2,0)</f>
        <v>#N/A</v>
      </c>
      <c r="P4802" s="3"/>
      <c r="Q4802" s="55" t="e">
        <f>VLOOKUP($P$1&amp;P4802,定价因子!$E:$F,2,0)</f>
        <v>#N/A</v>
      </c>
      <c r="R4802" s="3"/>
      <c r="S4802" s="77" t="e">
        <f>VLOOKUP($R$1&amp;R4802,定价因子!$E:$F,2,0)</f>
        <v>#N/A</v>
      </c>
      <c r="T4802" s="61"/>
      <c r="U4802" s="63"/>
      <c r="V4802" s="63"/>
      <c r="W4802" s="63"/>
      <c r="X4802" s="3"/>
    </row>
    <row r="4803" spans="1:24">
      <c r="A4803" s="3"/>
      <c r="B4803" s="3"/>
      <c r="C4803" s="3"/>
      <c r="D4803" s="3"/>
      <c r="E4803" s="79"/>
      <c r="F4803" s="3"/>
      <c r="G4803" s="77" t="e">
        <f>VLOOKUP($F$1&amp;F4803,定价因子!E:F,2,0)</f>
        <v>#N/A</v>
      </c>
      <c r="H4803" s="3"/>
      <c r="I4803" s="77" t="e">
        <f>VLOOKUP($H$1&amp;H4803,定价因子!E:F,2,0)</f>
        <v>#N/A</v>
      </c>
      <c r="J4803" s="3"/>
      <c r="K4803" s="77" t="e">
        <f>VLOOKUP($J$1&amp;J4803,定价因子!E:F,2,0)</f>
        <v>#N/A</v>
      </c>
      <c r="L4803" s="3"/>
      <c r="M4803" s="77" t="e">
        <f>VLOOKUP($L$1&amp;L4803,定价因子!E:F,2,0)</f>
        <v>#N/A</v>
      </c>
      <c r="N4803" s="3"/>
      <c r="O4803" s="77" t="e">
        <f>VLOOKUP($N$1&amp;N4803,定价因子!E:F,2,0)</f>
        <v>#N/A</v>
      </c>
      <c r="P4803" s="3"/>
      <c r="Q4803" s="55" t="e">
        <f>VLOOKUP($P$1&amp;P4803,定价因子!$E:$F,2,0)</f>
        <v>#N/A</v>
      </c>
      <c r="R4803" s="3"/>
      <c r="S4803" s="77" t="e">
        <f>VLOOKUP($R$1&amp;R4803,定价因子!$E:$F,2,0)</f>
        <v>#N/A</v>
      </c>
      <c r="T4803" s="61"/>
      <c r="U4803" s="63"/>
      <c r="V4803" s="63"/>
      <c r="W4803" s="63"/>
      <c r="X4803" s="3"/>
    </row>
    <row r="4804" spans="1:24">
      <c r="A4804" s="3"/>
      <c r="B4804" s="3"/>
      <c r="C4804" s="3"/>
      <c r="D4804" s="3"/>
      <c r="E4804" s="79"/>
      <c r="F4804" s="3"/>
      <c r="G4804" s="77" t="e">
        <f>VLOOKUP($F$1&amp;F4804,定价因子!E:F,2,0)</f>
        <v>#N/A</v>
      </c>
      <c r="H4804" s="3"/>
      <c r="I4804" s="77" t="e">
        <f>VLOOKUP($H$1&amp;H4804,定价因子!E:F,2,0)</f>
        <v>#N/A</v>
      </c>
      <c r="J4804" s="3"/>
      <c r="K4804" s="77" t="e">
        <f>VLOOKUP($J$1&amp;J4804,定价因子!E:F,2,0)</f>
        <v>#N/A</v>
      </c>
      <c r="L4804" s="3"/>
      <c r="M4804" s="77" t="e">
        <f>VLOOKUP($L$1&amp;L4804,定价因子!E:F,2,0)</f>
        <v>#N/A</v>
      </c>
      <c r="N4804" s="3"/>
      <c r="O4804" s="77" t="e">
        <f>VLOOKUP($N$1&amp;N4804,定价因子!E:F,2,0)</f>
        <v>#N/A</v>
      </c>
      <c r="P4804" s="3"/>
      <c r="Q4804" s="55" t="e">
        <f>VLOOKUP($P$1&amp;P4804,定价因子!$E:$F,2,0)</f>
        <v>#N/A</v>
      </c>
      <c r="R4804" s="3"/>
      <c r="S4804" s="77" t="e">
        <f>VLOOKUP($R$1&amp;R4804,定价因子!$E:$F,2,0)</f>
        <v>#N/A</v>
      </c>
      <c r="T4804" s="61"/>
      <c r="U4804" s="63"/>
      <c r="V4804" s="63"/>
      <c r="W4804" s="63"/>
      <c r="X4804" s="3"/>
    </row>
    <row r="4805" spans="1:24">
      <c r="A4805" s="3"/>
      <c r="B4805" s="3"/>
      <c r="C4805" s="3"/>
      <c r="D4805" s="3"/>
      <c r="E4805" s="79"/>
      <c r="F4805" s="3"/>
      <c r="G4805" s="77" t="e">
        <f>VLOOKUP($F$1&amp;F4805,定价因子!E:F,2,0)</f>
        <v>#N/A</v>
      </c>
      <c r="H4805" s="3"/>
      <c r="I4805" s="77" t="e">
        <f>VLOOKUP($H$1&amp;H4805,定价因子!E:F,2,0)</f>
        <v>#N/A</v>
      </c>
      <c r="J4805" s="3"/>
      <c r="K4805" s="77" t="e">
        <f>VLOOKUP($J$1&amp;J4805,定价因子!E:F,2,0)</f>
        <v>#N/A</v>
      </c>
      <c r="L4805" s="3"/>
      <c r="M4805" s="77" t="e">
        <f>VLOOKUP($L$1&amp;L4805,定价因子!E:F,2,0)</f>
        <v>#N/A</v>
      </c>
      <c r="N4805" s="3"/>
      <c r="O4805" s="77" t="e">
        <f>VLOOKUP($N$1&amp;N4805,定价因子!E:F,2,0)</f>
        <v>#N/A</v>
      </c>
      <c r="P4805" s="3"/>
      <c r="Q4805" s="55" t="e">
        <f>VLOOKUP($P$1&amp;P4805,定价因子!$E:$F,2,0)</f>
        <v>#N/A</v>
      </c>
      <c r="R4805" s="3"/>
      <c r="S4805" s="77" t="e">
        <f>VLOOKUP($R$1&amp;R4805,定价因子!$E:$F,2,0)</f>
        <v>#N/A</v>
      </c>
      <c r="T4805" s="61"/>
      <c r="U4805" s="63"/>
      <c r="V4805" s="63"/>
      <c r="W4805" s="63"/>
      <c r="X4805" s="3"/>
    </row>
    <row r="4806" spans="1:24">
      <c r="A4806" s="3"/>
      <c r="B4806" s="3"/>
      <c r="C4806" s="3"/>
      <c r="D4806" s="3"/>
      <c r="E4806" s="79"/>
      <c r="F4806" s="3"/>
      <c r="G4806" s="77" t="e">
        <f>VLOOKUP($F$1&amp;F4806,定价因子!E:F,2,0)</f>
        <v>#N/A</v>
      </c>
      <c r="H4806" s="3"/>
      <c r="I4806" s="77" t="e">
        <f>VLOOKUP($H$1&amp;H4806,定价因子!E:F,2,0)</f>
        <v>#N/A</v>
      </c>
      <c r="J4806" s="3"/>
      <c r="K4806" s="77" t="e">
        <f>VLOOKUP($J$1&amp;J4806,定价因子!E:F,2,0)</f>
        <v>#N/A</v>
      </c>
      <c r="L4806" s="3"/>
      <c r="M4806" s="77" t="e">
        <f>VLOOKUP($L$1&amp;L4806,定价因子!E:F,2,0)</f>
        <v>#N/A</v>
      </c>
      <c r="N4806" s="3"/>
      <c r="O4806" s="77" t="e">
        <f>VLOOKUP($N$1&amp;N4806,定价因子!E:F,2,0)</f>
        <v>#N/A</v>
      </c>
      <c r="P4806" s="3"/>
      <c r="Q4806" s="55" t="e">
        <f>VLOOKUP($P$1&amp;P4806,定价因子!$E:$F,2,0)</f>
        <v>#N/A</v>
      </c>
      <c r="R4806" s="3"/>
      <c r="S4806" s="77" t="e">
        <f>VLOOKUP($R$1&amp;R4806,定价因子!$E:$F,2,0)</f>
        <v>#N/A</v>
      </c>
      <c r="T4806" s="61"/>
      <c r="U4806" s="63"/>
      <c r="V4806" s="63"/>
      <c r="W4806" s="63"/>
      <c r="X4806" s="3"/>
    </row>
    <row r="4807" spans="1:24">
      <c r="A4807" s="3"/>
      <c r="B4807" s="3"/>
      <c r="C4807" s="3"/>
      <c r="D4807" s="3"/>
      <c r="E4807" s="79"/>
      <c r="F4807" s="3"/>
      <c r="G4807" s="77" t="e">
        <f>VLOOKUP($F$1&amp;F4807,定价因子!E:F,2,0)</f>
        <v>#N/A</v>
      </c>
      <c r="H4807" s="3"/>
      <c r="I4807" s="77" t="e">
        <f>VLOOKUP($H$1&amp;H4807,定价因子!E:F,2,0)</f>
        <v>#N/A</v>
      </c>
      <c r="J4807" s="3"/>
      <c r="K4807" s="77" t="e">
        <f>VLOOKUP($J$1&amp;J4807,定价因子!E:F,2,0)</f>
        <v>#N/A</v>
      </c>
      <c r="L4807" s="3"/>
      <c r="M4807" s="77" t="e">
        <f>VLOOKUP($L$1&amp;L4807,定价因子!E:F,2,0)</f>
        <v>#N/A</v>
      </c>
      <c r="N4807" s="3"/>
      <c r="O4807" s="77" t="e">
        <f>VLOOKUP($N$1&amp;N4807,定价因子!E:F,2,0)</f>
        <v>#N/A</v>
      </c>
      <c r="P4807" s="3"/>
      <c r="Q4807" s="55" t="e">
        <f>VLOOKUP($P$1&amp;P4807,定价因子!$E:$F,2,0)</f>
        <v>#N/A</v>
      </c>
      <c r="R4807" s="3"/>
      <c r="S4807" s="77" t="e">
        <f>VLOOKUP($R$1&amp;R4807,定价因子!$E:$F,2,0)</f>
        <v>#N/A</v>
      </c>
      <c r="T4807" s="61"/>
      <c r="U4807" s="63"/>
      <c r="V4807" s="63"/>
      <c r="W4807" s="63"/>
      <c r="X4807" s="3"/>
    </row>
    <row r="4808" spans="1:24">
      <c r="A4808" s="3"/>
      <c r="B4808" s="3"/>
      <c r="C4808" s="3"/>
      <c r="D4808" s="3"/>
      <c r="E4808" s="79"/>
      <c r="F4808" s="3"/>
      <c r="G4808" s="77" t="e">
        <f>VLOOKUP($F$1&amp;F4808,定价因子!E:F,2,0)</f>
        <v>#N/A</v>
      </c>
      <c r="H4808" s="3"/>
      <c r="I4808" s="77" t="e">
        <f>VLOOKUP($H$1&amp;H4808,定价因子!E:F,2,0)</f>
        <v>#N/A</v>
      </c>
      <c r="J4808" s="3"/>
      <c r="K4808" s="77" t="e">
        <f>VLOOKUP($J$1&amp;J4808,定价因子!E:F,2,0)</f>
        <v>#N/A</v>
      </c>
      <c r="L4808" s="3"/>
      <c r="M4808" s="77" t="e">
        <f>VLOOKUP($L$1&amp;L4808,定价因子!E:F,2,0)</f>
        <v>#N/A</v>
      </c>
      <c r="N4808" s="3"/>
      <c r="O4808" s="77" t="e">
        <f>VLOOKUP($N$1&amp;N4808,定价因子!E:F,2,0)</f>
        <v>#N/A</v>
      </c>
      <c r="P4808" s="3"/>
      <c r="Q4808" s="55" t="e">
        <f>VLOOKUP($P$1&amp;P4808,定价因子!$E:$F,2,0)</f>
        <v>#N/A</v>
      </c>
      <c r="R4808" s="3"/>
      <c r="S4808" s="77" t="e">
        <f>VLOOKUP($R$1&amp;R4808,定价因子!$E:$F,2,0)</f>
        <v>#N/A</v>
      </c>
      <c r="T4808" s="61"/>
      <c r="U4808" s="63"/>
      <c r="V4808" s="63"/>
      <c r="W4808" s="63"/>
      <c r="X4808" s="3"/>
    </row>
    <row r="4809" spans="1:24">
      <c r="A4809" s="3"/>
      <c r="B4809" s="3"/>
      <c r="C4809" s="3"/>
      <c r="D4809" s="3"/>
      <c r="E4809" s="79"/>
      <c r="F4809" s="3"/>
      <c r="G4809" s="77" t="e">
        <f>VLOOKUP($F$1&amp;F4809,定价因子!E:F,2,0)</f>
        <v>#N/A</v>
      </c>
      <c r="H4809" s="3"/>
      <c r="I4809" s="77" t="e">
        <f>VLOOKUP($H$1&amp;H4809,定价因子!E:F,2,0)</f>
        <v>#N/A</v>
      </c>
      <c r="J4809" s="3"/>
      <c r="K4809" s="77" t="e">
        <f>VLOOKUP($J$1&amp;J4809,定价因子!E:F,2,0)</f>
        <v>#N/A</v>
      </c>
      <c r="L4809" s="3"/>
      <c r="M4809" s="77" t="e">
        <f>VLOOKUP($L$1&amp;L4809,定价因子!E:F,2,0)</f>
        <v>#N/A</v>
      </c>
      <c r="N4809" s="3"/>
      <c r="O4809" s="77" t="e">
        <f>VLOOKUP($N$1&amp;N4809,定价因子!E:F,2,0)</f>
        <v>#N/A</v>
      </c>
      <c r="P4809" s="3"/>
      <c r="Q4809" s="55" t="e">
        <f>VLOOKUP($P$1&amp;P4809,定价因子!$E:$F,2,0)</f>
        <v>#N/A</v>
      </c>
      <c r="R4809" s="3"/>
      <c r="S4809" s="77" t="e">
        <f>VLOOKUP($R$1&amp;R4809,定价因子!$E:$F,2,0)</f>
        <v>#N/A</v>
      </c>
      <c r="T4809" s="61"/>
      <c r="U4809" s="63"/>
      <c r="V4809" s="63"/>
      <c r="W4809" s="63"/>
      <c r="X4809" s="3"/>
    </row>
    <row r="4810" spans="1:24">
      <c r="A4810" s="3"/>
      <c r="B4810" s="3"/>
      <c r="C4810" s="3"/>
      <c r="D4810" s="3"/>
      <c r="E4810" s="79"/>
      <c r="F4810" s="3"/>
      <c r="G4810" s="77" t="e">
        <f>VLOOKUP($F$1&amp;F4810,定价因子!E:F,2,0)</f>
        <v>#N/A</v>
      </c>
      <c r="H4810" s="3"/>
      <c r="I4810" s="77" t="e">
        <f>VLOOKUP($H$1&amp;H4810,定价因子!E:F,2,0)</f>
        <v>#N/A</v>
      </c>
      <c r="J4810" s="3"/>
      <c r="K4810" s="77" t="e">
        <f>VLOOKUP($J$1&amp;J4810,定价因子!E:F,2,0)</f>
        <v>#N/A</v>
      </c>
      <c r="L4810" s="3"/>
      <c r="M4810" s="77" t="e">
        <f>VLOOKUP($L$1&amp;L4810,定价因子!E:F,2,0)</f>
        <v>#N/A</v>
      </c>
      <c r="N4810" s="3"/>
      <c r="O4810" s="77" t="e">
        <f>VLOOKUP($N$1&amp;N4810,定价因子!E:F,2,0)</f>
        <v>#N/A</v>
      </c>
      <c r="P4810" s="3"/>
      <c r="Q4810" s="55" t="e">
        <f>VLOOKUP($P$1&amp;P4810,定价因子!$E:$F,2,0)</f>
        <v>#N/A</v>
      </c>
      <c r="R4810" s="3"/>
      <c r="S4810" s="77" t="e">
        <f>VLOOKUP($R$1&amp;R4810,定价因子!$E:$F,2,0)</f>
        <v>#N/A</v>
      </c>
      <c r="T4810" s="61"/>
      <c r="U4810" s="63"/>
      <c r="V4810" s="63"/>
      <c r="W4810" s="63"/>
      <c r="X4810" s="3"/>
    </row>
    <row r="4811" spans="1:24">
      <c r="A4811" s="3"/>
      <c r="B4811" s="3"/>
      <c r="C4811" s="3"/>
      <c r="D4811" s="3"/>
      <c r="E4811" s="79"/>
      <c r="F4811" s="3"/>
      <c r="G4811" s="77" t="e">
        <f>VLOOKUP($F$1&amp;F4811,定价因子!E:F,2,0)</f>
        <v>#N/A</v>
      </c>
      <c r="H4811" s="3"/>
      <c r="I4811" s="77" t="e">
        <f>VLOOKUP($H$1&amp;H4811,定价因子!E:F,2,0)</f>
        <v>#N/A</v>
      </c>
      <c r="J4811" s="3"/>
      <c r="K4811" s="77" t="e">
        <f>VLOOKUP($J$1&amp;J4811,定价因子!E:F,2,0)</f>
        <v>#N/A</v>
      </c>
      <c r="L4811" s="3"/>
      <c r="M4811" s="77" t="e">
        <f>VLOOKUP($L$1&amp;L4811,定价因子!E:F,2,0)</f>
        <v>#N/A</v>
      </c>
      <c r="N4811" s="3"/>
      <c r="O4811" s="77" t="e">
        <f>VLOOKUP($N$1&amp;N4811,定价因子!E:F,2,0)</f>
        <v>#N/A</v>
      </c>
      <c r="P4811" s="3"/>
      <c r="Q4811" s="55" t="e">
        <f>VLOOKUP($P$1&amp;P4811,定价因子!$E:$F,2,0)</f>
        <v>#N/A</v>
      </c>
      <c r="R4811" s="3"/>
      <c r="S4811" s="77" t="e">
        <f>VLOOKUP($R$1&amp;R4811,定价因子!$E:$F,2,0)</f>
        <v>#N/A</v>
      </c>
      <c r="T4811" s="61"/>
      <c r="U4811" s="63"/>
      <c r="V4811" s="63"/>
      <c r="W4811" s="63"/>
      <c r="X4811" s="3"/>
    </row>
    <row r="4812" spans="1:24">
      <c r="A4812" s="3"/>
      <c r="B4812" s="3"/>
      <c r="C4812" s="3"/>
      <c r="D4812" s="3"/>
      <c r="E4812" s="79"/>
      <c r="F4812" s="3"/>
      <c r="G4812" s="77" t="e">
        <f>VLOOKUP($F$1&amp;F4812,定价因子!E:F,2,0)</f>
        <v>#N/A</v>
      </c>
      <c r="H4812" s="3"/>
      <c r="I4812" s="77" t="e">
        <f>VLOOKUP($H$1&amp;H4812,定价因子!E:F,2,0)</f>
        <v>#N/A</v>
      </c>
      <c r="J4812" s="3"/>
      <c r="K4812" s="77" t="e">
        <f>VLOOKUP($J$1&amp;J4812,定价因子!E:F,2,0)</f>
        <v>#N/A</v>
      </c>
      <c r="L4812" s="3"/>
      <c r="M4812" s="77" t="e">
        <f>VLOOKUP($L$1&amp;L4812,定价因子!E:F,2,0)</f>
        <v>#N/A</v>
      </c>
      <c r="N4812" s="3"/>
      <c r="O4812" s="77" t="e">
        <f>VLOOKUP($N$1&amp;N4812,定价因子!E:F,2,0)</f>
        <v>#N/A</v>
      </c>
      <c r="P4812" s="3"/>
      <c r="Q4812" s="55" t="e">
        <f>VLOOKUP($P$1&amp;P4812,定价因子!$E:$F,2,0)</f>
        <v>#N/A</v>
      </c>
      <c r="R4812" s="3"/>
      <c r="S4812" s="77" t="e">
        <f>VLOOKUP($R$1&amp;R4812,定价因子!$E:$F,2,0)</f>
        <v>#N/A</v>
      </c>
      <c r="T4812" s="61"/>
      <c r="U4812" s="63"/>
      <c r="V4812" s="63"/>
      <c r="W4812" s="63"/>
      <c r="X4812" s="3"/>
    </row>
    <row r="4813" spans="1:24">
      <c r="A4813" s="3"/>
      <c r="B4813" s="3"/>
      <c r="C4813" s="3"/>
      <c r="D4813" s="3"/>
      <c r="E4813" s="79"/>
      <c r="F4813" s="3"/>
      <c r="G4813" s="77" t="e">
        <f>VLOOKUP($F$1&amp;F4813,定价因子!E:F,2,0)</f>
        <v>#N/A</v>
      </c>
      <c r="H4813" s="3"/>
      <c r="I4813" s="77" t="e">
        <f>VLOOKUP($H$1&amp;H4813,定价因子!E:F,2,0)</f>
        <v>#N/A</v>
      </c>
      <c r="J4813" s="3"/>
      <c r="K4813" s="77" t="e">
        <f>VLOOKUP($J$1&amp;J4813,定价因子!E:F,2,0)</f>
        <v>#N/A</v>
      </c>
      <c r="L4813" s="3"/>
      <c r="M4813" s="77" t="e">
        <f>VLOOKUP($L$1&amp;L4813,定价因子!E:F,2,0)</f>
        <v>#N/A</v>
      </c>
      <c r="N4813" s="3"/>
      <c r="O4813" s="77" t="e">
        <f>VLOOKUP($N$1&amp;N4813,定价因子!E:F,2,0)</f>
        <v>#N/A</v>
      </c>
      <c r="P4813" s="3"/>
      <c r="Q4813" s="55" t="e">
        <f>VLOOKUP($P$1&amp;P4813,定价因子!$E:$F,2,0)</f>
        <v>#N/A</v>
      </c>
      <c r="R4813" s="3"/>
      <c r="S4813" s="77" t="e">
        <f>VLOOKUP($R$1&amp;R4813,定价因子!$E:$F,2,0)</f>
        <v>#N/A</v>
      </c>
      <c r="T4813" s="61"/>
      <c r="U4813" s="63"/>
      <c r="V4813" s="63"/>
      <c r="W4813" s="63"/>
      <c r="X4813" s="3"/>
    </row>
    <row r="4814" spans="1:24">
      <c r="A4814" s="3"/>
      <c r="B4814" s="3"/>
      <c r="C4814" s="3"/>
      <c r="D4814" s="3"/>
      <c r="E4814" s="79"/>
      <c r="F4814" s="3"/>
      <c r="G4814" s="77" t="e">
        <f>VLOOKUP($F$1&amp;F4814,定价因子!E:F,2,0)</f>
        <v>#N/A</v>
      </c>
      <c r="H4814" s="3"/>
      <c r="I4814" s="77" t="e">
        <f>VLOOKUP($H$1&amp;H4814,定价因子!E:F,2,0)</f>
        <v>#N/A</v>
      </c>
      <c r="J4814" s="3"/>
      <c r="K4814" s="77" t="e">
        <f>VLOOKUP($J$1&amp;J4814,定价因子!E:F,2,0)</f>
        <v>#N/A</v>
      </c>
      <c r="L4814" s="3"/>
      <c r="M4814" s="77" t="e">
        <f>VLOOKUP($L$1&amp;L4814,定价因子!E:F,2,0)</f>
        <v>#N/A</v>
      </c>
      <c r="N4814" s="3"/>
      <c r="O4814" s="77" t="e">
        <f>VLOOKUP($N$1&amp;N4814,定价因子!E:F,2,0)</f>
        <v>#N/A</v>
      </c>
      <c r="P4814" s="3"/>
      <c r="Q4814" s="55" t="e">
        <f>VLOOKUP($P$1&amp;P4814,定价因子!$E:$F,2,0)</f>
        <v>#N/A</v>
      </c>
      <c r="R4814" s="3"/>
      <c r="S4814" s="77" t="e">
        <f>VLOOKUP($R$1&amp;R4814,定价因子!$E:$F,2,0)</f>
        <v>#N/A</v>
      </c>
      <c r="T4814" s="61"/>
      <c r="U4814" s="63"/>
      <c r="V4814" s="63"/>
      <c r="W4814" s="63"/>
      <c r="X4814" s="3"/>
    </row>
    <row r="4815" spans="1:24">
      <c r="A4815" s="3"/>
      <c r="B4815" s="3"/>
      <c r="C4815" s="3"/>
      <c r="D4815" s="3"/>
      <c r="E4815" s="79"/>
      <c r="F4815" s="3"/>
      <c r="G4815" s="77" t="e">
        <f>VLOOKUP($F$1&amp;F4815,定价因子!E:F,2,0)</f>
        <v>#N/A</v>
      </c>
      <c r="H4815" s="3"/>
      <c r="I4815" s="77" t="e">
        <f>VLOOKUP($H$1&amp;H4815,定价因子!E:F,2,0)</f>
        <v>#N/A</v>
      </c>
      <c r="J4815" s="3"/>
      <c r="K4815" s="77" t="e">
        <f>VLOOKUP($J$1&amp;J4815,定价因子!E:F,2,0)</f>
        <v>#N/A</v>
      </c>
      <c r="L4815" s="3"/>
      <c r="M4815" s="77" t="e">
        <f>VLOOKUP($L$1&amp;L4815,定价因子!E:F,2,0)</f>
        <v>#N/A</v>
      </c>
      <c r="N4815" s="3"/>
      <c r="O4815" s="77" t="e">
        <f>VLOOKUP($N$1&amp;N4815,定价因子!E:F,2,0)</f>
        <v>#N/A</v>
      </c>
      <c r="P4815" s="3"/>
      <c r="Q4815" s="55" t="e">
        <f>VLOOKUP($P$1&amp;P4815,定价因子!$E:$F,2,0)</f>
        <v>#N/A</v>
      </c>
      <c r="R4815" s="3"/>
      <c r="S4815" s="77" t="e">
        <f>VLOOKUP($R$1&amp;R4815,定价因子!$E:$F,2,0)</f>
        <v>#N/A</v>
      </c>
      <c r="T4815" s="61"/>
      <c r="U4815" s="63"/>
      <c r="V4815" s="63"/>
      <c r="W4815" s="63"/>
      <c r="X4815" s="3"/>
    </row>
    <row r="4816" spans="1:24">
      <c r="A4816" s="3"/>
      <c r="B4816" s="3"/>
      <c r="C4816" s="3"/>
      <c r="D4816" s="3"/>
      <c r="E4816" s="79"/>
      <c r="F4816" s="3"/>
      <c r="G4816" s="77" t="e">
        <f>VLOOKUP($F$1&amp;F4816,定价因子!E:F,2,0)</f>
        <v>#N/A</v>
      </c>
      <c r="H4816" s="3"/>
      <c r="I4816" s="77" t="e">
        <f>VLOOKUP($H$1&amp;H4816,定价因子!E:F,2,0)</f>
        <v>#N/A</v>
      </c>
      <c r="J4816" s="3"/>
      <c r="K4816" s="77" t="e">
        <f>VLOOKUP($J$1&amp;J4816,定价因子!E:F,2,0)</f>
        <v>#N/A</v>
      </c>
      <c r="L4816" s="3"/>
      <c r="M4816" s="77" t="e">
        <f>VLOOKUP($L$1&amp;L4816,定价因子!E:F,2,0)</f>
        <v>#N/A</v>
      </c>
      <c r="N4816" s="3"/>
      <c r="O4816" s="77" t="e">
        <f>VLOOKUP($N$1&amp;N4816,定价因子!E:F,2,0)</f>
        <v>#N/A</v>
      </c>
      <c r="P4816" s="3"/>
      <c r="Q4816" s="55" t="e">
        <f>VLOOKUP($P$1&amp;P4816,定价因子!$E:$F,2,0)</f>
        <v>#N/A</v>
      </c>
      <c r="R4816" s="3"/>
      <c r="S4816" s="77" t="e">
        <f>VLOOKUP($R$1&amp;R4816,定价因子!$E:$F,2,0)</f>
        <v>#N/A</v>
      </c>
      <c r="T4816" s="61"/>
      <c r="U4816" s="63"/>
      <c r="V4816" s="63"/>
      <c r="W4816" s="63"/>
      <c r="X4816" s="3"/>
    </row>
    <row r="4817" spans="1:24">
      <c r="A4817" s="3"/>
      <c r="B4817" s="3"/>
      <c r="C4817" s="3"/>
      <c r="D4817" s="3"/>
      <c r="E4817" s="79"/>
      <c r="F4817" s="3"/>
      <c r="G4817" s="77" t="e">
        <f>VLOOKUP($F$1&amp;F4817,定价因子!E:F,2,0)</f>
        <v>#N/A</v>
      </c>
      <c r="H4817" s="3"/>
      <c r="I4817" s="77" t="e">
        <f>VLOOKUP($H$1&amp;H4817,定价因子!E:F,2,0)</f>
        <v>#N/A</v>
      </c>
      <c r="J4817" s="3"/>
      <c r="K4817" s="77" t="e">
        <f>VLOOKUP($J$1&amp;J4817,定价因子!E:F,2,0)</f>
        <v>#N/A</v>
      </c>
      <c r="L4817" s="3"/>
      <c r="M4817" s="77" t="e">
        <f>VLOOKUP($L$1&amp;L4817,定价因子!E:F,2,0)</f>
        <v>#N/A</v>
      </c>
      <c r="N4817" s="3"/>
      <c r="O4817" s="77" t="e">
        <f>VLOOKUP($N$1&amp;N4817,定价因子!E:F,2,0)</f>
        <v>#N/A</v>
      </c>
      <c r="P4817" s="3"/>
      <c r="Q4817" s="55" t="e">
        <f>VLOOKUP($P$1&amp;P4817,定价因子!$E:$F,2,0)</f>
        <v>#N/A</v>
      </c>
      <c r="R4817" s="3"/>
      <c r="S4817" s="77" t="e">
        <f>VLOOKUP($R$1&amp;R4817,定价因子!$E:$F,2,0)</f>
        <v>#N/A</v>
      </c>
      <c r="T4817" s="61"/>
      <c r="U4817" s="63"/>
      <c r="V4817" s="63"/>
      <c r="W4817" s="63"/>
      <c r="X4817" s="3"/>
    </row>
    <row r="4818" spans="1:24">
      <c r="A4818" s="3"/>
      <c r="B4818" s="3"/>
      <c r="C4818" s="3"/>
      <c r="D4818" s="3"/>
      <c r="E4818" s="79"/>
      <c r="F4818" s="3"/>
      <c r="G4818" s="77" t="e">
        <f>VLOOKUP($F$1&amp;F4818,定价因子!E:F,2,0)</f>
        <v>#N/A</v>
      </c>
      <c r="H4818" s="3"/>
      <c r="I4818" s="77" t="e">
        <f>VLOOKUP($H$1&amp;H4818,定价因子!E:F,2,0)</f>
        <v>#N/A</v>
      </c>
      <c r="J4818" s="3"/>
      <c r="K4818" s="77" t="e">
        <f>VLOOKUP($J$1&amp;J4818,定价因子!E:F,2,0)</f>
        <v>#N/A</v>
      </c>
      <c r="L4818" s="3"/>
      <c r="M4818" s="77" t="e">
        <f>VLOOKUP($L$1&amp;L4818,定价因子!E:F,2,0)</f>
        <v>#N/A</v>
      </c>
      <c r="N4818" s="3"/>
      <c r="O4818" s="77" t="e">
        <f>VLOOKUP($N$1&amp;N4818,定价因子!E:F,2,0)</f>
        <v>#N/A</v>
      </c>
      <c r="P4818" s="3"/>
      <c r="Q4818" s="55" t="e">
        <f>VLOOKUP($P$1&amp;P4818,定价因子!$E:$F,2,0)</f>
        <v>#N/A</v>
      </c>
      <c r="R4818" s="3"/>
      <c r="S4818" s="77" t="e">
        <f>VLOOKUP($R$1&amp;R4818,定价因子!$E:$F,2,0)</f>
        <v>#N/A</v>
      </c>
      <c r="T4818" s="61"/>
      <c r="U4818" s="63"/>
      <c r="V4818" s="63"/>
      <c r="W4818" s="63"/>
      <c r="X4818" s="3"/>
    </row>
    <row r="4819" spans="1:24">
      <c r="A4819" s="3"/>
      <c r="B4819" s="3"/>
      <c r="C4819" s="3"/>
      <c r="D4819" s="3"/>
      <c r="E4819" s="79"/>
      <c r="F4819" s="3"/>
      <c r="G4819" s="77" t="e">
        <f>VLOOKUP($F$1&amp;F4819,定价因子!E:F,2,0)</f>
        <v>#N/A</v>
      </c>
      <c r="H4819" s="3"/>
      <c r="I4819" s="77" t="e">
        <f>VLOOKUP($H$1&amp;H4819,定价因子!E:F,2,0)</f>
        <v>#N/A</v>
      </c>
      <c r="J4819" s="3"/>
      <c r="K4819" s="77" t="e">
        <f>VLOOKUP($J$1&amp;J4819,定价因子!E:F,2,0)</f>
        <v>#N/A</v>
      </c>
      <c r="L4819" s="3"/>
      <c r="M4819" s="77" t="e">
        <f>VLOOKUP($L$1&amp;L4819,定价因子!E:F,2,0)</f>
        <v>#N/A</v>
      </c>
      <c r="N4819" s="3"/>
      <c r="O4819" s="77" t="e">
        <f>VLOOKUP($N$1&amp;N4819,定价因子!E:F,2,0)</f>
        <v>#N/A</v>
      </c>
      <c r="P4819" s="3"/>
      <c r="Q4819" s="55" t="e">
        <f>VLOOKUP($P$1&amp;P4819,定价因子!$E:$F,2,0)</f>
        <v>#N/A</v>
      </c>
      <c r="R4819" s="3"/>
      <c r="S4819" s="77" t="e">
        <f>VLOOKUP($R$1&amp;R4819,定价因子!$E:$F,2,0)</f>
        <v>#N/A</v>
      </c>
      <c r="T4819" s="61"/>
      <c r="U4819" s="63"/>
      <c r="V4819" s="63"/>
      <c r="W4819" s="63"/>
      <c r="X4819" s="3"/>
    </row>
    <row r="4820" spans="1:24">
      <c r="A4820" s="3"/>
      <c r="B4820" s="3"/>
      <c r="C4820" s="3"/>
      <c r="D4820" s="3"/>
      <c r="E4820" s="79"/>
      <c r="F4820" s="3"/>
      <c r="G4820" s="77" t="e">
        <f>VLOOKUP($F$1&amp;F4820,定价因子!E:F,2,0)</f>
        <v>#N/A</v>
      </c>
      <c r="H4820" s="3"/>
      <c r="I4820" s="77" t="e">
        <f>VLOOKUP($H$1&amp;H4820,定价因子!E:F,2,0)</f>
        <v>#N/A</v>
      </c>
      <c r="J4820" s="3"/>
      <c r="K4820" s="77" t="e">
        <f>VLOOKUP($J$1&amp;J4820,定价因子!E:F,2,0)</f>
        <v>#N/A</v>
      </c>
      <c r="L4820" s="3"/>
      <c r="M4820" s="77" t="e">
        <f>VLOOKUP($L$1&amp;L4820,定价因子!E:F,2,0)</f>
        <v>#N/A</v>
      </c>
      <c r="N4820" s="3"/>
      <c r="O4820" s="77" t="e">
        <f>VLOOKUP($N$1&amp;N4820,定价因子!E:F,2,0)</f>
        <v>#N/A</v>
      </c>
      <c r="P4820" s="3"/>
      <c r="Q4820" s="55" t="e">
        <f>VLOOKUP($P$1&amp;P4820,定价因子!$E:$F,2,0)</f>
        <v>#N/A</v>
      </c>
      <c r="R4820" s="3"/>
      <c r="S4820" s="77" t="e">
        <f>VLOOKUP($R$1&amp;R4820,定价因子!$E:$F,2,0)</f>
        <v>#N/A</v>
      </c>
      <c r="T4820" s="61"/>
      <c r="U4820" s="63"/>
      <c r="V4820" s="63"/>
      <c r="W4820" s="63"/>
      <c r="X4820" s="3"/>
    </row>
    <row r="4821" spans="1:24">
      <c r="A4821" s="3"/>
      <c r="B4821" s="3"/>
      <c r="C4821" s="3"/>
      <c r="D4821" s="3"/>
      <c r="E4821" s="79"/>
      <c r="F4821" s="3"/>
      <c r="G4821" s="77" t="e">
        <f>VLOOKUP($F$1&amp;F4821,定价因子!E:F,2,0)</f>
        <v>#N/A</v>
      </c>
      <c r="H4821" s="3"/>
      <c r="I4821" s="77" t="e">
        <f>VLOOKUP($H$1&amp;H4821,定价因子!E:F,2,0)</f>
        <v>#N/A</v>
      </c>
      <c r="J4821" s="3"/>
      <c r="K4821" s="77" t="e">
        <f>VLOOKUP($J$1&amp;J4821,定价因子!E:F,2,0)</f>
        <v>#N/A</v>
      </c>
      <c r="L4821" s="3"/>
      <c r="M4821" s="77" t="e">
        <f>VLOOKUP($L$1&amp;L4821,定价因子!E:F,2,0)</f>
        <v>#N/A</v>
      </c>
      <c r="N4821" s="3"/>
      <c r="O4821" s="77" t="e">
        <f>VLOOKUP($N$1&amp;N4821,定价因子!E:F,2,0)</f>
        <v>#N/A</v>
      </c>
      <c r="P4821" s="3"/>
      <c r="Q4821" s="55" t="e">
        <f>VLOOKUP($P$1&amp;P4821,定价因子!$E:$F,2,0)</f>
        <v>#N/A</v>
      </c>
      <c r="R4821" s="3"/>
      <c r="S4821" s="77" t="e">
        <f>VLOOKUP($R$1&amp;R4821,定价因子!$E:$F,2,0)</f>
        <v>#N/A</v>
      </c>
      <c r="T4821" s="61"/>
      <c r="U4821" s="63"/>
      <c r="V4821" s="63"/>
      <c r="W4821" s="63"/>
      <c r="X4821" s="3"/>
    </row>
    <row r="4822" spans="1:24">
      <c r="A4822" s="3"/>
      <c r="B4822" s="3"/>
      <c r="C4822" s="3"/>
      <c r="D4822" s="3"/>
      <c r="E4822" s="79"/>
      <c r="F4822" s="3"/>
      <c r="G4822" s="77" t="e">
        <f>VLOOKUP($F$1&amp;F4822,定价因子!E:F,2,0)</f>
        <v>#N/A</v>
      </c>
      <c r="H4822" s="3"/>
      <c r="I4822" s="77" t="e">
        <f>VLOOKUP($H$1&amp;H4822,定价因子!E:F,2,0)</f>
        <v>#N/A</v>
      </c>
      <c r="J4822" s="3"/>
      <c r="K4822" s="77" t="e">
        <f>VLOOKUP($J$1&amp;J4822,定价因子!E:F,2,0)</f>
        <v>#N/A</v>
      </c>
      <c r="L4822" s="3"/>
      <c r="M4822" s="77" t="e">
        <f>VLOOKUP($L$1&amp;L4822,定价因子!E:F,2,0)</f>
        <v>#N/A</v>
      </c>
      <c r="N4822" s="3"/>
      <c r="O4822" s="77" t="e">
        <f>VLOOKUP($N$1&amp;N4822,定价因子!E:F,2,0)</f>
        <v>#N/A</v>
      </c>
      <c r="P4822" s="3"/>
      <c r="Q4822" s="55" t="e">
        <f>VLOOKUP($P$1&amp;P4822,定价因子!$E:$F,2,0)</f>
        <v>#N/A</v>
      </c>
      <c r="R4822" s="3"/>
      <c r="S4822" s="77" t="e">
        <f>VLOOKUP($R$1&amp;R4822,定价因子!$E:$F,2,0)</f>
        <v>#N/A</v>
      </c>
      <c r="T4822" s="61"/>
      <c r="U4822" s="63"/>
      <c r="V4822" s="63"/>
      <c r="W4822" s="63"/>
      <c r="X4822" s="3"/>
    </row>
    <row r="4823" spans="1:24">
      <c r="A4823" s="3"/>
      <c r="B4823" s="3"/>
      <c r="C4823" s="3"/>
      <c r="D4823" s="3"/>
      <c r="E4823" s="79"/>
      <c r="F4823" s="3"/>
      <c r="G4823" s="77" t="e">
        <f>VLOOKUP($F$1&amp;F4823,定价因子!E:F,2,0)</f>
        <v>#N/A</v>
      </c>
      <c r="H4823" s="3"/>
      <c r="I4823" s="77" t="e">
        <f>VLOOKUP($H$1&amp;H4823,定价因子!E:F,2,0)</f>
        <v>#N/A</v>
      </c>
      <c r="J4823" s="3"/>
      <c r="K4823" s="77" t="e">
        <f>VLOOKUP($J$1&amp;J4823,定价因子!E:F,2,0)</f>
        <v>#N/A</v>
      </c>
      <c r="L4823" s="3"/>
      <c r="M4823" s="77" t="e">
        <f>VLOOKUP($L$1&amp;L4823,定价因子!E:F,2,0)</f>
        <v>#N/A</v>
      </c>
      <c r="N4823" s="3"/>
      <c r="O4823" s="77" t="e">
        <f>VLOOKUP($N$1&amp;N4823,定价因子!E:F,2,0)</f>
        <v>#N/A</v>
      </c>
      <c r="P4823" s="3"/>
      <c r="Q4823" s="55" t="e">
        <f>VLOOKUP($P$1&amp;P4823,定价因子!$E:$F,2,0)</f>
        <v>#N/A</v>
      </c>
      <c r="R4823" s="3"/>
      <c r="S4823" s="77" t="e">
        <f>VLOOKUP($R$1&amp;R4823,定价因子!$E:$F,2,0)</f>
        <v>#N/A</v>
      </c>
      <c r="T4823" s="61"/>
      <c r="U4823" s="63"/>
      <c r="V4823" s="63"/>
      <c r="W4823" s="63"/>
      <c r="X4823" s="3"/>
    </row>
    <row r="4824" spans="1:24">
      <c r="A4824" s="3"/>
      <c r="B4824" s="3"/>
      <c r="C4824" s="3"/>
      <c r="D4824" s="3"/>
      <c r="E4824" s="79"/>
      <c r="F4824" s="3"/>
      <c r="G4824" s="77" t="e">
        <f>VLOOKUP($F$1&amp;F4824,定价因子!E:F,2,0)</f>
        <v>#N/A</v>
      </c>
      <c r="H4824" s="3"/>
      <c r="I4824" s="77" t="e">
        <f>VLOOKUP($H$1&amp;H4824,定价因子!E:F,2,0)</f>
        <v>#N/A</v>
      </c>
      <c r="J4824" s="3"/>
      <c r="K4824" s="77" t="e">
        <f>VLOOKUP($J$1&amp;J4824,定价因子!E:F,2,0)</f>
        <v>#N/A</v>
      </c>
      <c r="L4824" s="3"/>
      <c r="M4824" s="77" t="e">
        <f>VLOOKUP($L$1&amp;L4824,定价因子!E:F,2,0)</f>
        <v>#N/A</v>
      </c>
      <c r="N4824" s="3"/>
      <c r="O4824" s="77" t="e">
        <f>VLOOKUP($N$1&amp;N4824,定价因子!E:F,2,0)</f>
        <v>#N/A</v>
      </c>
      <c r="P4824" s="3"/>
      <c r="Q4824" s="55" t="e">
        <f>VLOOKUP($P$1&amp;P4824,定价因子!$E:$F,2,0)</f>
        <v>#N/A</v>
      </c>
      <c r="R4824" s="3"/>
      <c r="S4824" s="77" t="e">
        <f>VLOOKUP($R$1&amp;R4824,定价因子!$E:$F,2,0)</f>
        <v>#N/A</v>
      </c>
      <c r="T4824" s="61"/>
      <c r="U4824" s="63"/>
      <c r="V4824" s="63"/>
      <c r="W4824" s="63"/>
      <c r="X4824" s="3"/>
    </row>
    <row r="4825" spans="1:24">
      <c r="A4825" s="3"/>
      <c r="B4825" s="3"/>
      <c r="C4825" s="3"/>
      <c r="D4825" s="3"/>
      <c r="E4825" s="79"/>
      <c r="F4825" s="3"/>
      <c r="G4825" s="77" t="e">
        <f>VLOOKUP($F$1&amp;F4825,定价因子!E:F,2,0)</f>
        <v>#N/A</v>
      </c>
      <c r="H4825" s="3"/>
      <c r="I4825" s="77" t="e">
        <f>VLOOKUP($H$1&amp;H4825,定价因子!E:F,2,0)</f>
        <v>#N/A</v>
      </c>
      <c r="J4825" s="3"/>
      <c r="K4825" s="77" t="e">
        <f>VLOOKUP($J$1&amp;J4825,定价因子!E:F,2,0)</f>
        <v>#N/A</v>
      </c>
      <c r="L4825" s="3"/>
      <c r="M4825" s="77" t="e">
        <f>VLOOKUP($L$1&amp;L4825,定价因子!E:F,2,0)</f>
        <v>#N/A</v>
      </c>
      <c r="N4825" s="3"/>
      <c r="O4825" s="77" t="e">
        <f>VLOOKUP($N$1&amp;N4825,定价因子!E:F,2,0)</f>
        <v>#N/A</v>
      </c>
      <c r="P4825" s="3"/>
      <c r="Q4825" s="55" t="e">
        <f>VLOOKUP($P$1&amp;P4825,定价因子!$E:$F,2,0)</f>
        <v>#N/A</v>
      </c>
      <c r="R4825" s="3"/>
      <c r="S4825" s="77" t="e">
        <f>VLOOKUP($R$1&amp;R4825,定价因子!$E:$F,2,0)</f>
        <v>#N/A</v>
      </c>
      <c r="T4825" s="61"/>
      <c r="U4825" s="63"/>
      <c r="V4825" s="63"/>
      <c r="W4825" s="63"/>
      <c r="X4825" s="3"/>
    </row>
    <row r="4826" spans="1:24">
      <c r="A4826" s="3"/>
      <c r="B4826" s="3"/>
      <c r="C4826" s="3"/>
      <c r="D4826" s="3"/>
      <c r="E4826" s="79"/>
      <c r="F4826" s="3"/>
      <c r="G4826" s="77" t="e">
        <f>VLOOKUP($F$1&amp;F4826,定价因子!E:F,2,0)</f>
        <v>#N/A</v>
      </c>
      <c r="H4826" s="3"/>
      <c r="I4826" s="77" t="e">
        <f>VLOOKUP($H$1&amp;H4826,定价因子!E:F,2,0)</f>
        <v>#N/A</v>
      </c>
      <c r="J4826" s="3"/>
      <c r="K4826" s="77" t="e">
        <f>VLOOKUP($J$1&amp;J4826,定价因子!E:F,2,0)</f>
        <v>#N/A</v>
      </c>
      <c r="L4826" s="3"/>
      <c r="M4826" s="77" t="e">
        <f>VLOOKUP($L$1&amp;L4826,定价因子!E:F,2,0)</f>
        <v>#N/A</v>
      </c>
      <c r="N4826" s="3"/>
      <c r="O4826" s="77" t="e">
        <f>VLOOKUP($N$1&amp;N4826,定价因子!E:F,2,0)</f>
        <v>#N/A</v>
      </c>
      <c r="P4826" s="3"/>
      <c r="Q4826" s="55" t="e">
        <f>VLOOKUP($P$1&amp;P4826,定价因子!$E:$F,2,0)</f>
        <v>#N/A</v>
      </c>
      <c r="R4826" s="3"/>
      <c r="S4826" s="77" t="e">
        <f>VLOOKUP($R$1&amp;R4826,定价因子!$E:$F,2,0)</f>
        <v>#N/A</v>
      </c>
      <c r="T4826" s="61"/>
      <c r="U4826" s="63"/>
      <c r="V4826" s="63"/>
      <c r="W4826" s="63"/>
      <c r="X4826" s="3"/>
    </row>
    <row r="4827" spans="1:24">
      <c r="A4827" s="3"/>
      <c r="B4827" s="3"/>
      <c r="C4827" s="3"/>
      <c r="D4827" s="3"/>
      <c r="E4827" s="79"/>
      <c r="F4827" s="3"/>
      <c r="G4827" s="77" t="e">
        <f>VLOOKUP($F$1&amp;F4827,定价因子!E:F,2,0)</f>
        <v>#N/A</v>
      </c>
      <c r="H4827" s="3"/>
      <c r="I4827" s="77" t="e">
        <f>VLOOKUP($H$1&amp;H4827,定价因子!E:F,2,0)</f>
        <v>#N/A</v>
      </c>
      <c r="J4827" s="3"/>
      <c r="K4827" s="77" t="e">
        <f>VLOOKUP($J$1&amp;J4827,定价因子!E:F,2,0)</f>
        <v>#N/A</v>
      </c>
      <c r="L4827" s="3"/>
      <c r="M4827" s="77" t="e">
        <f>VLOOKUP($L$1&amp;L4827,定价因子!E:F,2,0)</f>
        <v>#N/A</v>
      </c>
      <c r="N4827" s="3"/>
      <c r="O4827" s="77" t="e">
        <f>VLOOKUP($N$1&amp;N4827,定价因子!E:F,2,0)</f>
        <v>#N/A</v>
      </c>
      <c r="P4827" s="3"/>
      <c r="Q4827" s="55" t="e">
        <f>VLOOKUP($P$1&amp;P4827,定价因子!$E:$F,2,0)</f>
        <v>#N/A</v>
      </c>
      <c r="R4827" s="3"/>
      <c r="S4827" s="77" t="e">
        <f>VLOOKUP($R$1&amp;R4827,定价因子!$E:$F,2,0)</f>
        <v>#N/A</v>
      </c>
      <c r="T4827" s="61"/>
      <c r="U4827" s="63"/>
      <c r="V4827" s="63"/>
      <c r="W4827" s="63"/>
      <c r="X4827" s="3"/>
    </row>
    <row r="4828" spans="1:24">
      <c r="A4828" s="3"/>
      <c r="B4828" s="3"/>
      <c r="C4828" s="3"/>
      <c r="D4828" s="3"/>
      <c r="E4828" s="79"/>
      <c r="F4828" s="3"/>
      <c r="G4828" s="77" t="e">
        <f>VLOOKUP($F$1&amp;F4828,定价因子!E:F,2,0)</f>
        <v>#N/A</v>
      </c>
      <c r="H4828" s="3"/>
      <c r="I4828" s="77" t="e">
        <f>VLOOKUP($H$1&amp;H4828,定价因子!E:F,2,0)</f>
        <v>#N/A</v>
      </c>
      <c r="J4828" s="3"/>
      <c r="K4828" s="77" t="e">
        <f>VLOOKUP($J$1&amp;J4828,定价因子!E:F,2,0)</f>
        <v>#N/A</v>
      </c>
      <c r="L4828" s="3"/>
      <c r="M4828" s="77" t="e">
        <f>VLOOKUP($L$1&amp;L4828,定价因子!E:F,2,0)</f>
        <v>#N/A</v>
      </c>
      <c r="N4828" s="3"/>
      <c r="O4828" s="77" t="e">
        <f>VLOOKUP($N$1&amp;N4828,定价因子!E:F,2,0)</f>
        <v>#N/A</v>
      </c>
      <c r="P4828" s="3"/>
      <c r="Q4828" s="55" t="e">
        <f>VLOOKUP($P$1&amp;P4828,定价因子!$E:$F,2,0)</f>
        <v>#N/A</v>
      </c>
      <c r="R4828" s="3"/>
      <c r="S4828" s="77" t="e">
        <f>VLOOKUP($R$1&amp;R4828,定价因子!$E:$F,2,0)</f>
        <v>#N/A</v>
      </c>
      <c r="T4828" s="61"/>
      <c r="U4828" s="63"/>
      <c r="V4828" s="63"/>
      <c r="W4828" s="63"/>
      <c r="X4828" s="3"/>
    </row>
    <row r="4829" spans="1:24">
      <c r="A4829" s="3"/>
      <c r="B4829" s="3"/>
      <c r="C4829" s="3"/>
      <c r="D4829" s="3"/>
      <c r="E4829" s="79"/>
      <c r="F4829" s="3"/>
      <c r="G4829" s="77" t="e">
        <f>VLOOKUP($F$1&amp;F4829,定价因子!E:F,2,0)</f>
        <v>#N/A</v>
      </c>
      <c r="H4829" s="3"/>
      <c r="I4829" s="77" t="e">
        <f>VLOOKUP($H$1&amp;H4829,定价因子!E:F,2,0)</f>
        <v>#N/A</v>
      </c>
      <c r="J4829" s="3"/>
      <c r="K4829" s="77" t="e">
        <f>VLOOKUP($J$1&amp;J4829,定价因子!E:F,2,0)</f>
        <v>#N/A</v>
      </c>
      <c r="L4829" s="3"/>
      <c r="M4829" s="77" t="e">
        <f>VLOOKUP($L$1&amp;L4829,定价因子!E:F,2,0)</f>
        <v>#N/A</v>
      </c>
      <c r="N4829" s="3"/>
      <c r="O4829" s="77" t="e">
        <f>VLOOKUP($N$1&amp;N4829,定价因子!E:F,2,0)</f>
        <v>#N/A</v>
      </c>
      <c r="P4829" s="3"/>
      <c r="Q4829" s="55" t="e">
        <f>VLOOKUP($P$1&amp;P4829,定价因子!$E:$F,2,0)</f>
        <v>#N/A</v>
      </c>
      <c r="R4829" s="3"/>
      <c r="S4829" s="77" t="e">
        <f>VLOOKUP($R$1&amp;R4829,定价因子!$E:$F,2,0)</f>
        <v>#N/A</v>
      </c>
      <c r="T4829" s="61"/>
      <c r="U4829" s="63"/>
      <c r="V4829" s="63"/>
      <c r="W4829" s="63"/>
      <c r="X4829" s="3"/>
    </row>
    <row r="4830" spans="1:24">
      <c r="A4830" s="3"/>
      <c r="B4830" s="3"/>
      <c r="C4830" s="3"/>
      <c r="D4830" s="3"/>
      <c r="E4830" s="79"/>
      <c r="F4830" s="3"/>
      <c r="G4830" s="77" t="e">
        <f>VLOOKUP($F$1&amp;F4830,定价因子!E:F,2,0)</f>
        <v>#N/A</v>
      </c>
      <c r="H4830" s="3"/>
      <c r="I4830" s="77" t="e">
        <f>VLOOKUP($H$1&amp;H4830,定价因子!E:F,2,0)</f>
        <v>#N/A</v>
      </c>
      <c r="J4830" s="3"/>
      <c r="K4830" s="77" t="e">
        <f>VLOOKUP($J$1&amp;J4830,定价因子!E:F,2,0)</f>
        <v>#N/A</v>
      </c>
      <c r="L4830" s="3"/>
      <c r="M4830" s="77" t="e">
        <f>VLOOKUP($L$1&amp;L4830,定价因子!E:F,2,0)</f>
        <v>#N/A</v>
      </c>
      <c r="N4830" s="3"/>
      <c r="O4830" s="77" t="e">
        <f>VLOOKUP($N$1&amp;N4830,定价因子!E:F,2,0)</f>
        <v>#N/A</v>
      </c>
      <c r="P4830" s="3"/>
      <c r="Q4830" s="55" t="e">
        <f>VLOOKUP($P$1&amp;P4830,定价因子!$E:$F,2,0)</f>
        <v>#N/A</v>
      </c>
      <c r="R4830" s="3"/>
      <c r="S4830" s="77" t="e">
        <f>VLOOKUP($R$1&amp;R4830,定价因子!$E:$F,2,0)</f>
        <v>#N/A</v>
      </c>
      <c r="T4830" s="61"/>
      <c r="U4830" s="63"/>
      <c r="V4830" s="63"/>
      <c r="W4830" s="63"/>
      <c r="X4830" s="3"/>
    </row>
    <row r="4831" spans="1:24">
      <c r="A4831" s="3"/>
      <c r="B4831" s="3"/>
      <c r="C4831" s="3"/>
      <c r="D4831" s="3"/>
      <c r="E4831" s="79"/>
      <c r="F4831" s="3"/>
      <c r="G4831" s="77" t="e">
        <f>VLOOKUP($F$1&amp;F4831,定价因子!E:F,2,0)</f>
        <v>#N/A</v>
      </c>
      <c r="H4831" s="3"/>
      <c r="I4831" s="77" t="e">
        <f>VLOOKUP($H$1&amp;H4831,定价因子!E:F,2,0)</f>
        <v>#N/A</v>
      </c>
      <c r="J4831" s="3"/>
      <c r="K4831" s="77" t="e">
        <f>VLOOKUP($J$1&amp;J4831,定价因子!E:F,2,0)</f>
        <v>#N/A</v>
      </c>
      <c r="L4831" s="3"/>
      <c r="M4831" s="77" t="e">
        <f>VLOOKUP($L$1&amp;L4831,定价因子!E:F,2,0)</f>
        <v>#N/A</v>
      </c>
      <c r="N4831" s="3"/>
      <c r="O4831" s="77" t="e">
        <f>VLOOKUP($N$1&amp;N4831,定价因子!E:F,2,0)</f>
        <v>#N/A</v>
      </c>
      <c r="P4831" s="3"/>
      <c r="Q4831" s="55" t="e">
        <f>VLOOKUP($P$1&amp;P4831,定价因子!$E:$F,2,0)</f>
        <v>#N/A</v>
      </c>
      <c r="R4831" s="3"/>
      <c r="S4831" s="77" t="e">
        <f>VLOOKUP($R$1&amp;R4831,定价因子!$E:$F,2,0)</f>
        <v>#N/A</v>
      </c>
      <c r="T4831" s="61"/>
      <c r="U4831" s="63"/>
      <c r="V4831" s="63"/>
      <c r="W4831" s="63"/>
      <c r="X4831" s="3"/>
    </row>
    <row r="4832" spans="1:24">
      <c r="A4832" s="3"/>
      <c r="B4832" s="3"/>
      <c r="C4832" s="3"/>
      <c r="D4832" s="3"/>
      <c r="E4832" s="79"/>
      <c r="F4832" s="3"/>
      <c r="G4832" s="77" t="e">
        <f>VLOOKUP($F$1&amp;F4832,定价因子!E:F,2,0)</f>
        <v>#N/A</v>
      </c>
      <c r="H4832" s="3"/>
      <c r="I4832" s="77" t="e">
        <f>VLOOKUP($H$1&amp;H4832,定价因子!E:F,2,0)</f>
        <v>#N/A</v>
      </c>
      <c r="J4832" s="3"/>
      <c r="K4832" s="77" t="e">
        <f>VLOOKUP($J$1&amp;J4832,定价因子!E:F,2,0)</f>
        <v>#N/A</v>
      </c>
      <c r="L4832" s="3"/>
      <c r="M4832" s="77" t="e">
        <f>VLOOKUP($L$1&amp;L4832,定价因子!E:F,2,0)</f>
        <v>#N/A</v>
      </c>
      <c r="N4832" s="3"/>
      <c r="O4832" s="77" t="e">
        <f>VLOOKUP($N$1&amp;N4832,定价因子!E:F,2,0)</f>
        <v>#N/A</v>
      </c>
      <c r="P4832" s="3"/>
      <c r="Q4832" s="55" t="e">
        <f>VLOOKUP($P$1&amp;P4832,定价因子!$E:$F,2,0)</f>
        <v>#N/A</v>
      </c>
      <c r="R4832" s="3"/>
      <c r="S4832" s="77" t="e">
        <f>VLOOKUP($R$1&amp;R4832,定价因子!$E:$F,2,0)</f>
        <v>#N/A</v>
      </c>
      <c r="T4832" s="61"/>
      <c r="U4832" s="63"/>
      <c r="V4832" s="63"/>
      <c r="W4832" s="63"/>
      <c r="X4832" s="3"/>
    </row>
    <row r="4833" spans="1:24">
      <c r="A4833" s="3"/>
      <c r="B4833" s="3"/>
      <c r="C4833" s="3"/>
      <c r="D4833" s="3"/>
      <c r="E4833" s="79"/>
      <c r="F4833" s="3"/>
      <c r="G4833" s="77" t="e">
        <f>VLOOKUP($F$1&amp;F4833,定价因子!E:F,2,0)</f>
        <v>#N/A</v>
      </c>
      <c r="H4833" s="3"/>
      <c r="I4833" s="77" t="e">
        <f>VLOOKUP($H$1&amp;H4833,定价因子!E:F,2,0)</f>
        <v>#N/A</v>
      </c>
      <c r="J4833" s="3"/>
      <c r="K4833" s="77" t="e">
        <f>VLOOKUP($J$1&amp;J4833,定价因子!E:F,2,0)</f>
        <v>#N/A</v>
      </c>
      <c r="L4833" s="3"/>
      <c r="M4833" s="77" t="e">
        <f>VLOOKUP($L$1&amp;L4833,定价因子!E:F,2,0)</f>
        <v>#N/A</v>
      </c>
      <c r="N4833" s="3"/>
      <c r="O4833" s="77" t="e">
        <f>VLOOKUP($N$1&amp;N4833,定价因子!E:F,2,0)</f>
        <v>#N/A</v>
      </c>
      <c r="P4833" s="3"/>
      <c r="Q4833" s="55" t="e">
        <f>VLOOKUP($P$1&amp;P4833,定价因子!$E:$F,2,0)</f>
        <v>#N/A</v>
      </c>
      <c r="R4833" s="3"/>
      <c r="S4833" s="77" t="e">
        <f>VLOOKUP($R$1&amp;R4833,定价因子!$E:$F,2,0)</f>
        <v>#N/A</v>
      </c>
      <c r="T4833" s="61"/>
      <c r="U4833" s="63"/>
      <c r="V4833" s="63"/>
      <c r="W4833" s="63"/>
      <c r="X4833" s="3"/>
    </row>
    <row r="4834" spans="1:24">
      <c r="A4834" s="3"/>
      <c r="B4834" s="3"/>
      <c r="C4834" s="3"/>
      <c r="D4834" s="3"/>
      <c r="E4834" s="79"/>
      <c r="F4834" s="3"/>
      <c r="G4834" s="77" t="e">
        <f>VLOOKUP($F$1&amp;F4834,定价因子!E:F,2,0)</f>
        <v>#N/A</v>
      </c>
      <c r="H4834" s="3"/>
      <c r="I4834" s="77" t="e">
        <f>VLOOKUP($H$1&amp;H4834,定价因子!E:F,2,0)</f>
        <v>#N/A</v>
      </c>
      <c r="J4834" s="3"/>
      <c r="K4834" s="77" t="e">
        <f>VLOOKUP($J$1&amp;J4834,定价因子!E:F,2,0)</f>
        <v>#N/A</v>
      </c>
      <c r="L4834" s="3"/>
      <c r="M4834" s="77" t="e">
        <f>VLOOKUP($L$1&amp;L4834,定价因子!E:F,2,0)</f>
        <v>#N/A</v>
      </c>
      <c r="N4834" s="3"/>
      <c r="O4834" s="77" t="e">
        <f>VLOOKUP($N$1&amp;N4834,定价因子!E:F,2,0)</f>
        <v>#N/A</v>
      </c>
      <c r="P4834" s="3"/>
      <c r="Q4834" s="55" t="e">
        <f>VLOOKUP($P$1&amp;P4834,定价因子!$E:$F,2,0)</f>
        <v>#N/A</v>
      </c>
      <c r="R4834" s="3"/>
      <c r="S4834" s="77" t="e">
        <f>VLOOKUP($R$1&amp;R4834,定价因子!$E:$F,2,0)</f>
        <v>#N/A</v>
      </c>
      <c r="T4834" s="61"/>
      <c r="U4834" s="63"/>
      <c r="V4834" s="63"/>
      <c r="W4834" s="63"/>
      <c r="X4834" s="3"/>
    </row>
    <row r="4835" spans="1:24">
      <c r="A4835" s="3"/>
      <c r="B4835" s="3"/>
      <c r="C4835" s="3"/>
      <c r="D4835" s="3"/>
      <c r="E4835" s="79"/>
      <c r="F4835" s="3"/>
      <c r="G4835" s="77" t="e">
        <f>VLOOKUP($F$1&amp;F4835,定价因子!E:F,2,0)</f>
        <v>#N/A</v>
      </c>
      <c r="H4835" s="3"/>
      <c r="I4835" s="77" t="e">
        <f>VLOOKUP($H$1&amp;H4835,定价因子!E:F,2,0)</f>
        <v>#N/A</v>
      </c>
      <c r="J4835" s="3"/>
      <c r="K4835" s="77" t="e">
        <f>VLOOKUP($J$1&amp;J4835,定价因子!E:F,2,0)</f>
        <v>#N/A</v>
      </c>
      <c r="L4835" s="3"/>
      <c r="M4835" s="77" t="e">
        <f>VLOOKUP($L$1&amp;L4835,定价因子!E:F,2,0)</f>
        <v>#N/A</v>
      </c>
      <c r="N4835" s="3"/>
      <c r="O4835" s="77" t="e">
        <f>VLOOKUP($N$1&amp;N4835,定价因子!E:F,2,0)</f>
        <v>#N/A</v>
      </c>
      <c r="P4835" s="3"/>
      <c r="Q4835" s="55" t="e">
        <f>VLOOKUP($P$1&amp;P4835,定价因子!$E:$F,2,0)</f>
        <v>#N/A</v>
      </c>
      <c r="R4835" s="3"/>
      <c r="S4835" s="77" t="e">
        <f>VLOOKUP($R$1&amp;R4835,定价因子!$E:$F,2,0)</f>
        <v>#N/A</v>
      </c>
      <c r="T4835" s="61"/>
      <c r="U4835" s="63"/>
      <c r="V4835" s="63"/>
      <c r="W4835" s="63"/>
      <c r="X4835" s="3"/>
    </row>
    <row r="4836" spans="1:24">
      <c r="A4836" s="3"/>
      <c r="B4836" s="3"/>
      <c r="C4836" s="3"/>
      <c r="D4836" s="3"/>
      <c r="E4836" s="79"/>
      <c r="F4836" s="3"/>
      <c r="G4836" s="77" t="e">
        <f>VLOOKUP($F$1&amp;F4836,定价因子!E:F,2,0)</f>
        <v>#N/A</v>
      </c>
      <c r="H4836" s="3"/>
      <c r="I4836" s="77" t="e">
        <f>VLOOKUP($H$1&amp;H4836,定价因子!E:F,2,0)</f>
        <v>#N/A</v>
      </c>
      <c r="J4836" s="3"/>
      <c r="K4836" s="77" t="e">
        <f>VLOOKUP($J$1&amp;J4836,定价因子!E:F,2,0)</f>
        <v>#N/A</v>
      </c>
      <c r="L4836" s="3"/>
      <c r="M4836" s="77" t="e">
        <f>VLOOKUP($L$1&amp;L4836,定价因子!E:F,2,0)</f>
        <v>#N/A</v>
      </c>
      <c r="N4836" s="3"/>
      <c r="O4836" s="77" t="e">
        <f>VLOOKUP($N$1&amp;N4836,定价因子!E:F,2,0)</f>
        <v>#N/A</v>
      </c>
      <c r="P4836" s="3"/>
      <c r="Q4836" s="55" t="e">
        <f>VLOOKUP($P$1&amp;P4836,定价因子!$E:$F,2,0)</f>
        <v>#N/A</v>
      </c>
      <c r="R4836" s="3"/>
      <c r="S4836" s="77" t="e">
        <f>VLOOKUP($R$1&amp;R4836,定价因子!$E:$F,2,0)</f>
        <v>#N/A</v>
      </c>
      <c r="T4836" s="61"/>
      <c r="U4836" s="63"/>
      <c r="V4836" s="63"/>
      <c r="W4836" s="63"/>
      <c r="X4836" s="3"/>
    </row>
    <row r="4837" spans="1:24">
      <c r="A4837" s="3"/>
      <c r="B4837" s="3"/>
      <c r="C4837" s="3"/>
      <c r="D4837" s="3"/>
      <c r="E4837" s="79"/>
      <c r="F4837" s="3"/>
      <c r="G4837" s="77" t="e">
        <f>VLOOKUP($F$1&amp;F4837,定价因子!E:F,2,0)</f>
        <v>#N/A</v>
      </c>
      <c r="H4837" s="3"/>
      <c r="I4837" s="77" t="e">
        <f>VLOOKUP($H$1&amp;H4837,定价因子!E:F,2,0)</f>
        <v>#N/A</v>
      </c>
      <c r="J4837" s="3"/>
      <c r="K4837" s="77" t="e">
        <f>VLOOKUP($J$1&amp;J4837,定价因子!E:F,2,0)</f>
        <v>#N/A</v>
      </c>
      <c r="L4837" s="3"/>
      <c r="M4837" s="77" t="e">
        <f>VLOOKUP($L$1&amp;L4837,定价因子!E:F,2,0)</f>
        <v>#N/A</v>
      </c>
      <c r="N4837" s="3"/>
      <c r="O4837" s="77" t="e">
        <f>VLOOKUP($N$1&amp;N4837,定价因子!E:F,2,0)</f>
        <v>#N/A</v>
      </c>
      <c r="P4837" s="3"/>
      <c r="Q4837" s="55" t="e">
        <f>VLOOKUP($P$1&amp;P4837,定价因子!$E:$F,2,0)</f>
        <v>#N/A</v>
      </c>
      <c r="R4837" s="3"/>
      <c r="S4837" s="77" t="e">
        <f>VLOOKUP($R$1&amp;R4837,定价因子!$E:$F,2,0)</f>
        <v>#N/A</v>
      </c>
      <c r="T4837" s="61"/>
      <c r="U4837" s="63"/>
      <c r="V4837" s="63"/>
      <c r="W4837" s="63"/>
      <c r="X4837" s="3"/>
    </row>
    <row r="4838" spans="1:24">
      <c r="A4838" s="3"/>
      <c r="B4838" s="3"/>
      <c r="C4838" s="3"/>
      <c r="D4838" s="3"/>
      <c r="E4838" s="79"/>
      <c r="F4838" s="3"/>
      <c r="G4838" s="77" t="e">
        <f>VLOOKUP($F$1&amp;F4838,定价因子!E:F,2,0)</f>
        <v>#N/A</v>
      </c>
      <c r="H4838" s="3"/>
      <c r="I4838" s="77" t="e">
        <f>VLOOKUP($H$1&amp;H4838,定价因子!E:F,2,0)</f>
        <v>#N/A</v>
      </c>
      <c r="J4838" s="3"/>
      <c r="K4838" s="77" t="e">
        <f>VLOOKUP($J$1&amp;J4838,定价因子!E:F,2,0)</f>
        <v>#N/A</v>
      </c>
      <c r="L4838" s="3"/>
      <c r="M4838" s="77" t="e">
        <f>VLOOKUP($L$1&amp;L4838,定价因子!E:F,2,0)</f>
        <v>#N/A</v>
      </c>
      <c r="N4838" s="3"/>
      <c r="O4838" s="77" t="e">
        <f>VLOOKUP($N$1&amp;N4838,定价因子!E:F,2,0)</f>
        <v>#N/A</v>
      </c>
      <c r="P4838" s="3"/>
      <c r="Q4838" s="55" t="e">
        <f>VLOOKUP($P$1&amp;P4838,定价因子!$E:$F,2,0)</f>
        <v>#N/A</v>
      </c>
      <c r="R4838" s="3"/>
      <c r="S4838" s="77" t="e">
        <f>VLOOKUP($R$1&amp;R4838,定价因子!$E:$F,2,0)</f>
        <v>#N/A</v>
      </c>
      <c r="T4838" s="61"/>
      <c r="U4838" s="63"/>
      <c r="V4838" s="63"/>
      <c r="W4838" s="63"/>
      <c r="X4838" s="3"/>
    </row>
    <row r="4839" spans="1:24">
      <c r="A4839" s="3"/>
      <c r="B4839" s="3"/>
      <c r="C4839" s="3"/>
      <c r="D4839" s="3"/>
      <c r="E4839" s="79"/>
      <c r="F4839" s="3"/>
      <c r="G4839" s="77" t="e">
        <f>VLOOKUP($F$1&amp;F4839,定价因子!E:F,2,0)</f>
        <v>#N/A</v>
      </c>
      <c r="H4839" s="3"/>
      <c r="I4839" s="77" t="e">
        <f>VLOOKUP($H$1&amp;H4839,定价因子!E:F,2,0)</f>
        <v>#N/A</v>
      </c>
      <c r="J4839" s="3"/>
      <c r="K4839" s="77" t="e">
        <f>VLOOKUP($J$1&amp;J4839,定价因子!E:F,2,0)</f>
        <v>#N/A</v>
      </c>
      <c r="L4839" s="3"/>
      <c r="M4839" s="77" t="e">
        <f>VLOOKUP($L$1&amp;L4839,定价因子!E:F,2,0)</f>
        <v>#N/A</v>
      </c>
      <c r="N4839" s="3"/>
      <c r="O4839" s="77" t="e">
        <f>VLOOKUP($N$1&amp;N4839,定价因子!E:F,2,0)</f>
        <v>#N/A</v>
      </c>
      <c r="P4839" s="3"/>
      <c r="Q4839" s="55" t="e">
        <f>VLOOKUP($P$1&amp;P4839,定价因子!$E:$F,2,0)</f>
        <v>#N/A</v>
      </c>
      <c r="R4839" s="3"/>
      <c r="S4839" s="77" t="e">
        <f>VLOOKUP($R$1&amp;R4839,定价因子!$E:$F,2,0)</f>
        <v>#N/A</v>
      </c>
      <c r="T4839" s="61"/>
      <c r="U4839" s="63"/>
      <c r="V4839" s="63"/>
      <c r="W4839" s="63"/>
      <c r="X4839" s="3"/>
    </row>
    <row r="4840" spans="1:24">
      <c r="A4840" s="3"/>
      <c r="B4840" s="3"/>
      <c r="C4840" s="3"/>
      <c r="D4840" s="3"/>
      <c r="E4840" s="79"/>
      <c r="F4840" s="3"/>
      <c r="G4840" s="77" t="e">
        <f>VLOOKUP($F$1&amp;F4840,定价因子!E:F,2,0)</f>
        <v>#N/A</v>
      </c>
      <c r="H4840" s="3"/>
      <c r="I4840" s="77" t="e">
        <f>VLOOKUP($H$1&amp;H4840,定价因子!E:F,2,0)</f>
        <v>#N/A</v>
      </c>
      <c r="J4840" s="3"/>
      <c r="K4840" s="77" t="e">
        <f>VLOOKUP($J$1&amp;J4840,定价因子!E:F,2,0)</f>
        <v>#N/A</v>
      </c>
      <c r="L4840" s="3"/>
      <c r="M4840" s="77" t="e">
        <f>VLOOKUP($L$1&amp;L4840,定价因子!E:F,2,0)</f>
        <v>#N/A</v>
      </c>
      <c r="N4840" s="3"/>
      <c r="O4840" s="77" t="e">
        <f>VLOOKUP($N$1&amp;N4840,定价因子!E:F,2,0)</f>
        <v>#N/A</v>
      </c>
      <c r="P4840" s="3"/>
      <c r="Q4840" s="55" t="e">
        <f>VLOOKUP($P$1&amp;P4840,定价因子!$E:$F,2,0)</f>
        <v>#N/A</v>
      </c>
      <c r="R4840" s="3"/>
      <c r="S4840" s="77" t="e">
        <f>VLOOKUP($R$1&amp;R4840,定价因子!$E:$F,2,0)</f>
        <v>#N/A</v>
      </c>
      <c r="T4840" s="61"/>
      <c r="U4840" s="63"/>
      <c r="V4840" s="63"/>
      <c r="W4840" s="63"/>
      <c r="X4840" s="3"/>
    </row>
    <row r="4841" spans="1:24">
      <c r="A4841" s="3"/>
      <c r="B4841" s="3"/>
      <c r="C4841" s="3"/>
      <c r="D4841" s="3"/>
      <c r="E4841" s="79"/>
      <c r="F4841" s="3"/>
      <c r="G4841" s="77" t="e">
        <f>VLOOKUP($F$1&amp;F4841,定价因子!E:F,2,0)</f>
        <v>#N/A</v>
      </c>
      <c r="H4841" s="3"/>
      <c r="I4841" s="77" t="e">
        <f>VLOOKUP($H$1&amp;H4841,定价因子!E:F,2,0)</f>
        <v>#N/A</v>
      </c>
      <c r="J4841" s="3"/>
      <c r="K4841" s="77" t="e">
        <f>VLOOKUP($J$1&amp;J4841,定价因子!E:F,2,0)</f>
        <v>#N/A</v>
      </c>
      <c r="L4841" s="3"/>
      <c r="M4841" s="77" t="e">
        <f>VLOOKUP($L$1&amp;L4841,定价因子!E:F,2,0)</f>
        <v>#N/A</v>
      </c>
      <c r="N4841" s="3"/>
      <c r="O4841" s="77" t="e">
        <f>VLOOKUP($N$1&amp;N4841,定价因子!E:F,2,0)</f>
        <v>#N/A</v>
      </c>
      <c r="P4841" s="3"/>
      <c r="Q4841" s="55" t="e">
        <f>VLOOKUP($P$1&amp;P4841,定价因子!$E:$F,2,0)</f>
        <v>#N/A</v>
      </c>
      <c r="R4841" s="3"/>
      <c r="S4841" s="77" t="e">
        <f>VLOOKUP($R$1&amp;R4841,定价因子!$E:$F,2,0)</f>
        <v>#N/A</v>
      </c>
      <c r="T4841" s="61"/>
      <c r="U4841" s="63"/>
      <c r="V4841" s="63"/>
      <c r="W4841" s="63"/>
      <c r="X4841" s="3"/>
    </row>
    <row r="4842" spans="1:24">
      <c r="A4842" s="3"/>
      <c r="B4842" s="3"/>
      <c r="C4842" s="3"/>
      <c r="D4842" s="3"/>
      <c r="E4842" s="79"/>
      <c r="F4842" s="3"/>
      <c r="G4842" s="77" t="e">
        <f>VLOOKUP($F$1&amp;F4842,定价因子!E:F,2,0)</f>
        <v>#N/A</v>
      </c>
      <c r="H4842" s="3"/>
      <c r="I4842" s="77" t="e">
        <f>VLOOKUP($H$1&amp;H4842,定价因子!E:F,2,0)</f>
        <v>#N/A</v>
      </c>
      <c r="J4842" s="3"/>
      <c r="K4842" s="77" t="e">
        <f>VLOOKUP($J$1&amp;J4842,定价因子!E:F,2,0)</f>
        <v>#N/A</v>
      </c>
      <c r="L4842" s="3"/>
      <c r="M4842" s="77" t="e">
        <f>VLOOKUP($L$1&amp;L4842,定价因子!E:F,2,0)</f>
        <v>#N/A</v>
      </c>
      <c r="N4842" s="3"/>
      <c r="O4842" s="77" t="e">
        <f>VLOOKUP($N$1&amp;N4842,定价因子!E:F,2,0)</f>
        <v>#N/A</v>
      </c>
      <c r="P4842" s="3"/>
      <c r="Q4842" s="55" t="e">
        <f>VLOOKUP($P$1&amp;P4842,定价因子!$E:$F,2,0)</f>
        <v>#N/A</v>
      </c>
      <c r="R4842" s="3"/>
      <c r="S4842" s="77" t="e">
        <f>VLOOKUP($R$1&amp;R4842,定价因子!$E:$F,2,0)</f>
        <v>#N/A</v>
      </c>
      <c r="T4842" s="61"/>
      <c r="U4842" s="63"/>
      <c r="V4842" s="63"/>
      <c r="W4842" s="63"/>
      <c r="X4842" s="3"/>
    </row>
    <row r="4843" spans="1:24">
      <c r="A4843" s="3"/>
      <c r="B4843" s="3"/>
      <c r="C4843" s="3"/>
      <c r="D4843" s="3"/>
      <c r="E4843" s="79"/>
      <c r="F4843" s="3"/>
      <c r="G4843" s="77" t="e">
        <f>VLOOKUP($F$1&amp;F4843,定价因子!E:F,2,0)</f>
        <v>#N/A</v>
      </c>
      <c r="H4843" s="3"/>
      <c r="I4843" s="77" t="e">
        <f>VLOOKUP($H$1&amp;H4843,定价因子!E:F,2,0)</f>
        <v>#N/A</v>
      </c>
      <c r="J4843" s="3"/>
      <c r="K4843" s="77" t="e">
        <f>VLOOKUP($J$1&amp;J4843,定价因子!E:F,2,0)</f>
        <v>#N/A</v>
      </c>
      <c r="L4843" s="3"/>
      <c r="M4843" s="77" t="e">
        <f>VLOOKUP($L$1&amp;L4843,定价因子!E:F,2,0)</f>
        <v>#N/A</v>
      </c>
      <c r="N4843" s="3"/>
      <c r="O4843" s="77" t="e">
        <f>VLOOKUP($N$1&amp;N4843,定价因子!E:F,2,0)</f>
        <v>#N/A</v>
      </c>
      <c r="P4843" s="3"/>
      <c r="Q4843" s="55" t="e">
        <f>VLOOKUP($P$1&amp;P4843,定价因子!$E:$F,2,0)</f>
        <v>#N/A</v>
      </c>
      <c r="R4843" s="3"/>
      <c r="S4843" s="77" t="e">
        <f>VLOOKUP($R$1&amp;R4843,定价因子!$E:$F,2,0)</f>
        <v>#N/A</v>
      </c>
      <c r="T4843" s="61"/>
      <c r="U4843" s="63"/>
      <c r="V4843" s="63"/>
      <c r="W4843" s="63"/>
      <c r="X4843" s="3"/>
    </row>
    <row r="4844" spans="1:24">
      <c r="A4844" s="3"/>
      <c r="B4844" s="3"/>
      <c r="C4844" s="3"/>
      <c r="D4844" s="3"/>
      <c r="E4844" s="79"/>
      <c r="F4844" s="3"/>
      <c r="G4844" s="77" t="e">
        <f>VLOOKUP($F$1&amp;F4844,定价因子!E:F,2,0)</f>
        <v>#N/A</v>
      </c>
      <c r="H4844" s="3"/>
      <c r="I4844" s="77" t="e">
        <f>VLOOKUP($H$1&amp;H4844,定价因子!E:F,2,0)</f>
        <v>#N/A</v>
      </c>
      <c r="J4844" s="3"/>
      <c r="K4844" s="77" t="e">
        <f>VLOOKUP($J$1&amp;J4844,定价因子!E:F,2,0)</f>
        <v>#N/A</v>
      </c>
      <c r="L4844" s="3"/>
      <c r="M4844" s="77" t="e">
        <f>VLOOKUP($L$1&amp;L4844,定价因子!E:F,2,0)</f>
        <v>#N/A</v>
      </c>
      <c r="N4844" s="3"/>
      <c r="O4844" s="77" t="e">
        <f>VLOOKUP($N$1&amp;N4844,定价因子!E:F,2,0)</f>
        <v>#N/A</v>
      </c>
      <c r="P4844" s="3"/>
      <c r="Q4844" s="55" t="e">
        <f>VLOOKUP($P$1&amp;P4844,定价因子!$E:$F,2,0)</f>
        <v>#N/A</v>
      </c>
      <c r="R4844" s="3"/>
      <c r="S4844" s="77" t="e">
        <f>VLOOKUP($R$1&amp;R4844,定价因子!$E:$F,2,0)</f>
        <v>#N/A</v>
      </c>
      <c r="T4844" s="61"/>
      <c r="U4844" s="63"/>
      <c r="V4844" s="63"/>
      <c r="W4844" s="63"/>
      <c r="X4844" s="3"/>
    </row>
    <row r="4845" spans="1:24">
      <c r="A4845" s="3"/>
      <c r="B4845" s="3"/>
      <c r="C4845" s="3"/>
      <c r="D4845" s="3"/>
      <c r="E4845" s="79"/>
      <c r="F4845" s="3"/>
      <c r="G4845" s="77" t="e">
        <f>VLOOKUP($F$1&amp;F4845,定价因子!E:F,2,0)</f>
        <v>#N/A</v>
      </c>
      <c r="H4845" s="3"/>
      <c r="I4845" s="77" t="e">
        <f>VLOOKUP($H$1&amp;H4845,定价因子!E:F,2,0)</f>
        <v>#N/A</v>
      </c>
      <c r="J4845" s="3"/>
      <c r="K4845" s="77" t="e">
        <f>VLOOKUP($J$1&amp;J4845,定价因子!E:F,2,0)</f>
        <v>#N/A</v>
      </c>
      <c r="L4845" s="3"/>
      <c r="M4845" s="77" t="e">
        <f>VLOOKUP($L$1&amp;L4845,定价因子!E:F,2,0)</f>
        <v>#N/A</v>
      </c>
      <c r="N4845" s="3"/>
      <c r="O4845" s="77" t="e">
        <f>VLOOKUP($N$1&amp;N4845,定价因子!E:F,2,0)</f>
        <v>#N/A</v>
      </c>
      <c r="P4845" s="3"/>
      <c r="Q4845" s="55" t="e">
        <f>VLOOKUP($P$1&amp;P4845,定价因子!$E:$F,2,0)</f>
        <v>#N/A</v>
      </c>
      <c r="R4845" s="3"/>
      <c r="S4845" s="77" t="e">
        <f>VLOOKUP($R$1&amp;R4845,定价因子!$E:$F,2,0)</f>
        <v>#N/A</v>
      </c>
      <c r="T4845" s="61"/>
      <c r="U4845" s="63"/>
      <c r="V4845" s="63"/>
      <c r="W4845" s="63"/>
      <c r="X4845" s="3"/>
    </row>
    <row r="4846" spans="1:24">
      <c r="A4846" s="3"/>
      <c r="B4846" s="3"/>
      <c r="C4846" s="3"/>
      <c r="D4846" s="3"/>
      <c r="E4846" s="79"/>
      <c r="F4846" s="3"/>
      <c r="G4846" s="77" t="e">
        <f>VLOOKUP($F$1&amp;F4846,定价因子!E:F,2,0)</f>
        <v>#N/A</v>
      </c>
      <c r="H4846" s="3"/>
      <c r="I4846" s="77" t="e">
        <f>VLOOKUP($H$1&amp;H4846,定价因子!E:F,2,0)</f>
        <v>#N/A</v>
      </c>
      <c r="J4846" s="3"/>
      <c r="K4846" s="77" t="e">
        <f>VLOOKUP($J$1&amp;J4846,定价因子!E:F,2,0)</f>
        <v>#N/A</v>
      </c>
      <c r="L4846" s="3"/>
      <c r="M4846" s="77" t="e">
        <f>VLOOKUP($L$1&amp;L4846,定价因子!E:F,2,0)</f>
        <v>#N/A</v>
      </c>
      <c r="N4846" s="3"/>
      <c r="O4846" s="77" t="e">
        <f>VLOOKUP($N$1&amp;N4846,定价因子!E:F,2,0)</f>
        <v>#N/A</v>
      </c>
      <c r="P4846" s="3"/>
      <c r="Q4846" s="55" t="e">
        <f>VLOOKUP($P$1&amp;P4846,定价因子!$E:$F,2,0)</f>
        <v>#N/A</v>
      </c>
      <c r="R4846" s="3"/>
      <c r="S4846" s="77" t="e">
        <f>VLOOKUP($R$1&amp;R4846,定价因子!$E:$F,2,0)</f>
        <v>#N/A</v>
      </c>
      <c r="T4846" s="61"/>
      <c r="U4846" s="63"/>
      <c r="V4846" s="63"/>
      <c r="W4846" s="63"/>
      <c r="X4846" s="3"/>
    </row>
    <row r="4847" spans="1:24">
      <c r="A4847" s="3"/>
      <c r="B4847" s="3"/>
      <c r="C4847" s="3"/>
      <c r="D4847" s="3"/>
      <c r="E4847" s="79"/>
      <c r="F4847" s="3"/>
      <c r="G4847" s="77" t="e">
        <f>VLOOKUP($F$1&amp;F4847,定价因子!E:F,2,0)</f>
        <v>#N/A</v>
      </c>
      <c r="H4847" s="3"/>
      <c r="I4847" s="77" t="e">
        <f>VLOOKUP($H$1&amp;H4847,定价因子!E:F,2,0)</f>
        <v>#N/A</v>
      </c>
      <c r="J4847" s="3"/>
      <c r="K4847" s="77" t="e">
        <f>VLOOKUP($J$1&amp;J4847,定价因子!E:F,2,0)</f>
        <v>#N/A</v>
      </c>
      <c r="L4847" s="3"/>
      <c r="M4847" s="77" t="e">
        <f>VLOOKUP($L$1&amp;L4847,定价因子!E:F,2,0)</f>
        <v>#N/A</v>
      </c>
      <c r="N4847" s="3"/>
      <c r="O4847" s="77" t="e">
        <f>VLOOKUP($N$1&amp;N4847,定价因子!E:F,2,0)</f>
        <v>#N/A</v>
      </c>
      <c r="P4847" s="3"/>
      <c r="Q4847" s="55" t="e">
        <f>VLOOKUP($P$1&amp;P4847,定价因子!$E:$F,2,0)</f>
        <v>#N/A</v>
      </c>
      <c r="R4847" s="3"/>
      <c r="S4847" s="77" t="e">
        <f>VLOOKUP($R$1&amp;R4847,定价因子!$E:$F,2,0)</f>
        <v>#N/A</v>
      </c>
      <c r="T4847" s="61"/>
      <c r="U4847" s="63"/>
      <c r="V4847" s="63"/>
      <c r="W4847" s="63"/>
      <c r="X4847" s="3"/>
    </row>
    <row r="4848" spans="1:24">
      <c r="A4848" s="3"/>
      <c r="B4848" s="3"/>
      <c r="C4848" s="3"/>
      <c r="D4848" s="3"/>
      <c r="E4848" s="79"/>
      <c r="F4848" s="3"/>
      <c r="G4848" s="77" t="e">
        <f>VLOOKUP($F$1&amp;F4848,定价因子!E:F,2,0)</f>
        <v>#N/A</v>
      </c>
      <c r="H4848" s="3"/>
      <c r="I4848" s="77" t="e">
        <f>VLOOKUP($H$1&amp;H4848,定价因子!E:F,2,0)</f>
        <v>#N/A</v>
      </c>
      <c r="J4848" s="3"/>
      <c r="K4848" s="77" t="e">
        <f>VLOOKUP($J$1&amp;J4848,定价因子!E:F,2,0)</f>
        <v>#N/A</v>
      </c>
      <c r="L4848" s="3"/>
      <c r="M4848" s="77" t="e">
        <f>VLOOKUP($L$1&amp;L4848,定价因子!E:F,2,0)</f>
        <v>#N/A</v>
      </c>
      <c r="N4848" s="3"/>
      <c r="O4848" s="77" t="e">
        <f>VLOOKUP($N$1&amp;N4848,定价因子!E:F,2,0)</f>
        <v>#N/A</v>
      </c>
      <c r="P4848" s="3"/>
      <c r="Q4848" s="55" t="e">
        <f>VLOOKUP($P$1&amp;P4848,定价因子!$E:$F,2,0)</f>
        <v>#N/A</v>
      </c>
      <c r="R4848" s="3"/>
      <c r="S4848" s="77" t="e">
        <f>VLOOKUP($R$1&amp;R4848,定价因子!$E:$F,2,0)</f>
        <v>#N/A</v>
      </c>
      <c r="T4848" s="61"/>
      <c r="U4848" s="63"/>
      <c r="V4848" s="63"/>
      <c r="W4848" s="63"/>
      <c r="X4848" s="3"/>
    </row>
    <row r="4849" spans="1:24">
      <c r="A4849" s="3"/>
      <c r="B4849" s="3"/>
      <c r="C4849" s="3"/>
      <c r="D4849" s="3"/>
      <c r="E4849" s="79"/>
      <c r="F4849" s="3"/>
      <c r="G4849" s="77" t="e">
        <f>VLOOKUP($F$1&amp;F4849,定价因子!E:F,2,0)</f>
        <v>#N/A</v>
      </c>
      <c r="H4849" s="3"/>
      <c r="I4849" s="77" t="e">
        <f>VLOOKUP($H$1&amp;H4849,定价因子!E:F,2,0)</f>
        <v>#N/A</v>
      </c>
      <c r="J4849" s="3"/>
      <c r="K4849" s="77" t="e">
        <f>VLOOKUP($J$1&amp;J4849,定价因子!E:F,2,0)</f>
        <v>#N/A</v>
      </c>
      <c r="L4849" s="3"/>
      <c r="M4849" s="77" t="e">
        <f>VLOOKUP($L$1&amp;L4849,定价因子!E:F,2,0)</f>
        <v>#N/A</v>
      </c>
      <c r="N4849" s="3"/>
      <c r="O4849" s="77" t="e">
        <f>VLOOKUP($N$1&amp;N4849,定价因子!E:F,2,0)</f>
        <v>#N/A</v>
      </c>
      <c r="P4849" s="3"/>
      <c r="Q4849" s="55" t="e">
        <f>VLOOKUP($P$1&amp;P4849,定价因子!$E:$F,2,0)</f>
        <v>#N/A</v>
      </c>
      <c r="R4849" s="3"/>
      <c r="S4849" s="77" t="e">
        <f>VLOOKUP($R$1&amp;R4849,定价因子!$E:$F,2,0)</f>
        <v>#N/A</v>
      </c>
      <c r="T4849" s="61"/>
      <c r="U4849" s="63"/>
      <c r="V4849" s="63"/>
      <c r="W4849" s="63"/>
      <c r="X4849" s="3"/>
    </row>
    <row r="4850" spans="1:24">
      <c r="A4850" s="3"/>
      <c r="B4850" s="3"/>
      <c r="C4850" s="3"/>
      <c r="D4850" s="3"/>
      <c r="E4850" s="79"/>
      <c r="F4850" s="3"/>
      <c r="G4850" s="77" t="e">
        <f>VLOOKUP($F$1&amp;F4850,定价因子!E:F,2,0)</f>
        <v>#N/A</v>
      </c>
      <c r="H4850" s="3"/>
      <c r="I4850" s="77" t="e">
        <f>VLOOKUP($H$1&amp;H4850,定价因子!E:F,2,0)</f>
        <v>#N/A</v>
      </c>
      <c r="J4850" s="3"/>
      <c r="K4850" s="77" t="e">
        <f>VLOOKUP($J$1&amp;J4850,定价因子!E:F,2,0)</f>
        <v>#N/A</v>
      </c>
      <c r="L4850" s="3"/>
      <c r="M4850" s="77" t="e">
        <f>VLOOKUP($L$1&amp;L4850,定价因子!E:F,2,0)</f>
        <v>#N/A</v>
      </c>
      <c r="N4850" s="3"/>
      <c r="O4850" s="77" t="e">
        <f>VLOOKUP($N$1&amp;N4850,定价因子!E:F,2,0)</f>
        <v>#N/A</v>
      </c>
      <c r="P4850" s="3"/>
      <c r="Q4850" s="55" t="e">
        <f>VLOOKUP($P$1&amp;P4850,定价因子!$E:$F,2,0)</f>
        <v>#N/A</v>
      </c>
      <c r="R4850" s="3"/>
      <c r="S4850" s="77" t="e">
        <f>VLOOKUP($R$1&amp;R4850,定价因子!$E:$F,2,0)</f>
        <v>#N/A</v>
      </c>
      <c r="T4850" s="61"/>
      <c r="U4850" s="63"/>
      <c r="V4850" s="63"/>
      <c r="W4850" s="63"/>
      <c r="X4850" s="3"/>
    </row>
    <row r="4851" spans="1:24">
      <c r="A4851" s="3"/>
      <c r="B4851" s="3"/>
      <c r="C4851" s="3"/>
      <c r="D4851" s="3"/>
      <c r="E4851" s="79"/>
      <c r="F4851" s="3"/>
      <c r="G4851" s="77" t="e">
        <f>VLOOKUP($F$1&amp;F4851,定价因子!E:F,2,0)</f>
        <v>#N/A</v>
      </c>
      <c r="H4851" s="3"/>
      <c r="I4851" s="77" t="e">
        <f>VLOOKUP($H$1&amp;H4851,定价因子!E:F,2,0)</f>
        <v>#N/A</v>
      </c>
      <c r="J4851" s="3"/>
      <c r="K4851" s="77" t="e">
        <f>VLOOKUP($J$1&amp;J4851,定价因子!E:F,2,0)</f>
        <v>#N/A</v>
      </c>
      <c r="L4851" s="3"/>
      <c r="M4851" s="77" t="e">
        <f>VLOOKUP($L$1&amp;L4851,定价因子!E:F,2,0)</f>
        <v>#N/A</v>
      </c>
      <c r="N4851" s="3"/>
      <c r="O4851" s="77" t="e">
        <f>VLOOKUP($N$1&amp;N4851,定价因子!E:F,2,0)</f>
        <v>#N/A</v>
      </c>
      <c r="P4851" s="3"/>
      <c r="Q4851" s="55" t="e">
        <f>VLOOKUP($P$1&amp;P4851,定价因子!$E:$F,2,0)</f>
        <v>#N/A</v>
      </c>
      <c r="R4851" s="3"/>
      <c r="S4851" s="77" t="e">
        <f>VLOOKUP($R$1&amp;R4851,定价因子!$E:$F,2,0)</f>
        <v>#N/A</v>
      </c>
      <c r="T4851" s="61"/>
      <c r="U4851" s="63"/>
      <c r="V4851" s="63"/>
      <c r="W4851" s="63"/>
      <c r="X4851" s="3"/>
    </row>
    <row r="4852" spans="1:24">
      <c r="A4852" s="3"/>
      <c r="B4852" s="3"/>
      <c r="C4852" s="3"/>
      <c r="D4852" s="3"/>
      <c r="E4852" s="79"/>
      <c r="F4852" s="3"/>
      <c r="G4852" s="77" t="e">
        <f>VLOOKUP($F$1&amp;F4852,定价因子!E:F,2,0)</f>
        <v>#N/A</v>
      </c>
      <c r="H4852" s="3"/>
      <c r="I4852" s="77" t="e">
        <f>VLOOKUP($H$1&amp;H4852,定价因子!E:F,2,0)</f>
        <v>#N/A</v>
      </c>
      <c r="J4852" s="3"/>
      <c r="K4852" s="77" t="e">
        <f>VLOOKUP($J$1&amp;J4852,定价因子!E:F,2,0)</f>
        <v>#N/A</v>
      </c>
      <c r="L4852" s="3"/>
      <c r="M4852" s="77" t="e">
        <f>VLOOKUP($L$1&amp;L4852,定价因子!E:F,2,0)</f>
        <v>#N/A</v>
      </c>
      <c r="N4852" s="3"/>
      <c r="O4852" s="77" t="e">
        <f>VLOOKUP($N$1&amp;N4852,定价因子!E:F,2,0)</f>
        <v>#N/A</v>
      </c>
      <c r="P4852" s="3"/>
      <c r="Q4852" s="55" t="e">
        <f>VLOOKUP($P$1&amp;P4852,定价因子!$E:$F,2,0)</f>
        <v>#N/A</v>
      </c>
      <c r="R4852" s="3"/>
      <c r="S4852" s="77" t="e">
        <f>VLOOKUP($R$1&amp;R4852,定价因子!$E:$F,2,0)</f>
        <v>#N/A</v>
      </c>
      <c r="T4852" s="61"/>
      <c r="U4852" s="63"/>
      <c r="V4852" s="63"/>
      <c r="W4852" s="63"/>
      <c r="X4852" s="3"/>
    </row>
    <row r="4853" spans="1:24">
      <c r="A4853" s="3"/>
      <c r="B4853" s="3"/>
      <c r="C4853" s="3"/>
      <c r="D4853" s="3"/>
      <c r="E4853" s="79"/>
      <c r="F4853" s="3"/>
      <c r="G4853" s="77" t="e">
        <f>VLOOKUP($F$1&amp;F4853,定价因子!E:F,2,0)</f>
        <v>#N/A</v>
      </c>
      <c r="H4853" s="3"/>
      <c r="I4853" s="77" t="e">
        <f>VLOOKUP($H$1&amp;H4853,定价因子!E:F,2,0)</f>
        <v>#N/A</v>
      </c>
      <c r="J4853" s="3"/>
      <c r="K4853" s="77" t="e">
        <f>VLOOKUP($J$1&amp;J4853,定价因子!E:F,2,0)</f>
        <v>#N/A</v>
      </c>
      <c r="L4853" s="3"/>
      <c r="M4853" s="77" t="e">
        <f>VLOOKUP($L$1&amp;L4853,定价因子!E:F,2,0)</f>
        <v>#N/A</v>
      </c>
      <c r="N4853" s="3"/>
      <c r="O4853" s="77" t="e">
        <f>VLOOKUP($N$1&amp;N4853,定价因子!E:F,2,0)</f>
        <v>#N/A</v>
      </c>
      <c r="P4853" s="3"/>
      <c r="Q4853" s="55" t="e">
        <f>VLOOKUP($P$1&amp;P4853,定价因子!$E:$F,2,0)</f>
        <v>#N/A</v>
      </c>
      <c r="R4853" s="3"/>
      <c r="S4853" s="77" t="e">
        <f>VLOOKUP($R$1&amp;R4853,定价因子!$E:$F,2,0)</f>
        <v>#N/A</v>
      </c>
      <c r="T4853" s="61"/>
      <c r="U4853" s="63"/>
      <c r="V4853" s="63"/>
      <c r="W4853" s="63"/>
      <c r="X4853" s="3"/>
    </row>
    <row r="4854" spans="1:24">
      <c r="A4854" s="3"/>
      <c r="B4854" s="3"/>
      <c r="C4854" s="3"/>
      <c r="D4854" s="3"/>
      <c r="E4854" s="79"/>
      <c r="F4854" s="3"/>
      <c r="G4854" s="77" t="e">
        <f>VLOOKUP($F$1&amp;F4854,定价因子!E:F,2,0)</f>
        <v>#N/A</v>
      </c>
      <c r="H4854" s="3"/>
      <c r="I4854" s="77" t="e">
        <f>VLOOKUP($H$1&amp;H4854,定价因子!E:F,2,0)</f>
        <v>#N/A</v>
      </c>
      <c r="J4854" s="3"/>
      <c r="K4854" s="77" t="e">
        <f>VLOOKUP($J$1&amp;J4854,定价因子!E:F,2,0)</f>
        <v>#N/A</v>
      </c>
      <c r="L4854" s="3"/>
      <c r="M4854" s="77" t="e">
        <f>VLOOKUP($L$1&amp;L4854,定价因子!E:F,2,0)</f>
        <v>#N/A</v>
      </c>
      <c r="N4854" s="3"/>
      <c r="O4854" s="77" t="e">
        <f>VLOOKUP($N$1&amp;N4854,定价因子!E:F,2,0)</f>
        <v>#N/A</v>
      </c>
      <c r="P4854" s="3"/>
      <c r="Q4854" s="55" t="e">
        <f>VLOOKUP($P$1&amp;P4854,定价因子!$E:$F,2,0)</f>
        <v>#N/A</v>
      </c>
      <c r="R4854" s="3"/>
      <c r="S4854" s="77" t="e">
        <f>VLOOKUP($R$1&amp;R4854,定价因子!$E:$F,2,0)</f>
        <v>#N/A</v>
      </c>
      <c r="T4854" s="61"/>
      <c r="U4854" s="63"/>
      <c r="V4854" s="63"/>
      <c r="W4854" s="63"/>
      <c r="X4854" s="3"/>
    </row>
    <row r="4855" spans="1:24">
      <c r="A4855" s="3"/>
      <c r="B4855" s="3"/>
      <c r="C4855" s="3"/>
      <c r="D4855" s="3"/>
      <c r="E4855" s="79"/>
      <c r="F4855" s="3"/>
      <c r="G4855" s="77" t="e">
        <f>VLOOKUP($F$1&amp;F4855,定价因子!E:F,2,0)</f>
        <v>#N/A</v>
      </c>
      <c r="H4855" s="3"/>
      <c r="I4855" s="77" t="e">
        <f>VLOOKUP($H$1&amp;H4855,定价因子!E:F,2,0)</f>
        <v>#N/A</v>
      </c>
      <c r="J4855" s="3"/>
      <c r="K4855" s="77" t="e">
        <f>VLOOKUP($J$1&amp;J4855,定价因子!E:F,2,0)</f>
        <v>#N/A</v>
      </c>
      <c r="L4855" s="3"/>
      <c r="M4855" s="77" t="e">
        <f>VLOOKUP($L$1&amp;L4855,定价因子!E:F,2,0)</f>
        <v>#N/A</v>
      </c>
      <c r="N4855" s="3"/>
      <c r="O4855" s="77" t="e">
        <f>VLOOKUP($N$1&amp;N4855,定价因子!E:F,2,0)</f>
        <v>#N/A</v>
      </c>
      <c r="P4855" s="3"/>
      <c r="Q4855" s="55" t="e">
        <f>VLOOKUP($P$1&amp;P4855,定价因子!$E:$F,2,0)</f>
        <v>#N/A</v>
      </c>
      <c r="R4855" s="3"/>
      <c r="S4855" s="77" t="e">
        <f>VLOOKUP($R$1&amp;R4855,定价因子!$E:$F,2,0)</f>
        <v>#N/A</v>
      </c>
      <c r="T4855" s="61"/>
      <c r="U4855" s="63"/>
      <c r="V4855" s="63"/>
      <c r="W4855" s="63"/>
      <c r="X4855" s="3"/>
    </row>
    <row r="4856" spans="1:24">
      <c r="A4856" s="3"/>
      <c r="B4856" s="3"/>
      <c r="C4856" s="3"/>
      <c r="D4856" s="3"/>
      <c r="E4856" s="79"/>
      <c r="F4856" s="3"/>
      <c r="G4856" s="77" t="e">
        <f>VLOOKUP($F$1&amp;F4856,定价因子!E:F,2,0)</f>
        <v>#N/A</v>
      </c>
      <c r="H4856" s="3"/>
      <c r="I4856" s="77" t="e">
        <f>VLOOKUP($H$1&amp;H4856,定价因子!E:F,2,0)</f>
        <v>#N/A</v>
      </c>
      <c r="J4856" s="3"/>
      <c r="K4856" s="77" t="e">
        <f>VLOOKUP($J$1&amp;J4856,定价因子!E:F,2,0)</f>
        <v>#N/A</v>
      </c>
      <c r="L4856" s="3"/>
      <c r="M4856" s="77" t="e">
        <f>VLOOKUP($L$1&amp;L4856,定价因子!E:F,2,0)</f>
        <v>#N/A</v>
      </c>
      <c r="N4856" s="3"/>
      <c r="O4856" s="77" t="e">
        <f>VLOOKUP($N$1&amp;N4856,定价因子!E:F,2,0)</f>
        <v>#N/A</v>
      </c>
      <c r="P4856" s="3"/>
      <c r="Q4856" s="55" t="e">
        <f>VLOOKUP($P$1&amp;P4856,定价因子!$E:$F,2,0)</f>
        <v>#N/A</v>
      </c>
      <c r="R4856" s="3"/>
      <c r="S4856" s="77" t="e">
        <f>VLOOKUP($R$1&amp;R4856,定价因子!$E:$F,2,0)</f>
        <v>#N/A</v>
      </c>
      <c r="T4856" s="61"/>
      <c r="U4856" s="63"/>
      <c r="V4856" s="63"/>
      <c r="W4856" s="63"/>
      <c r="X4856" s="3"/>
    </row>
    <row r="4857" spans="1:24">
      <c r="A4857" s="3"/>
      <c r="B4857" s="3"/>
      <c r="C4857" s="3"/>
      <c r="D4857" s="3"/>
      <c r="E4857" s="79"/>
      <c r="F4857" s="3"/>
      <c r="G4857" s="77" t="e">
        <f>VLOOKUP($F$1&amp;F4857,定价因子!E:F,2,0)</f>
        <v>#N/A</v>
      </c>
      <c r="H4857" s="3"/>
      <c r="I4857" s="77" t="e">
        <f>VLOOKUP($H$1&amp;H4857,定价因子!E:F,2,0)</f>
        <v>#N/A</v>
      </c>
      <c r="J4857" s="3"/>
      <c r="K4857" s="77" t="e">
        <f>VLOOKUP($J$1&amp;J4857,定价因子!E:F,2,0)</f>
        <v>#N/A</v>
      </c>
      <c r="L4857" s="3"/>
      <c r="M4857" s="77" t="e">
        <f>VLOOKUP($L$1&amp;L4857,定价因子!E:F,2,0)</f>
        <v>#N/A</v>
      </c>
      <c r="N4857" s="3"/>
      <c r="O4857" s="77" t="e">
        <f>VLOOKUP($N$1&amp;N4857,定价因子!E:F,2,0)</f>
        <v>#N/A</v>
      </c>
      <c r="P4857" s="3"/>
      <c r="Q4857" s="55" t="e">
        <f>VLOOKUP($P$1&amp;P4857,定价因子!$E:$F,2,0)</f>
        <v>#N/A</v>
      </c>
      <c r="R4857" s="3"/>
      <c r="S4857" s="77" t="e">
        <f>VLOOKUP($R$1&amp;R4857,定价因子!$E:$F,2,0)</f>
        <v>#N/A</v>
      </c>
      <c r="T4857" s="61"/>
      <c r="U4857" s="63"/>
      <c r="V4857" s="63"/>
      <c r="W4857" s="63"/>
      <c r="X4857" s="3"/>
    </row>
    <row r="4858" spans="1:24">
      <c r="A4858" s="3"/>
      <c r="B4858" s="3"/>
      <c r="C4858" s="3"/>
      <c r="D4858" s="3"/>
      <c r="E4858" s="79"/>
      <c r="F4858" s="3"/>
      <c r="G4858" s="77" t="e">
        <f>VLOOKUP($F$1&amp;F4858,定价因子!E:F,2,0)</f>
        <v>#N/A</v>
      </c>
      <c r="H4858" s="3"/>
      <c r="I4858" s="77" t="e">
        <f>VLOOKUP($H$1&amp;H4858,定价因子!E:F,2,0)</f>
        <v>#N/A</v>
      </c>
      <c r="J4858" s="3"/>
      <c r="K4858" s="77" t="e">
        <f>VLOOKUP($J$1&amp;J4858,定价因子!E:F,2,0)</f>
        <v>#N/A</v>
      </c>
      <c r="L4858" s="3"/>
      <c r="M4858" s="77" t="e">
        <f>VLOOKUP($L$1&amp;L4858,定价因子!E:F,2,0)</f>
        <v>#N/A</v>
      </c>
      <c r="N4858" s="3"/>
      <c r="O4858" s="77" t="e">
        <f>VLOOKUP($N$1&amp;N4858,定价因子!E:F,2,0)</f>
        <v>#N/A</v>
      </c>
      <c r="P4858" s="3"/>
      <c r="Q4858" s="55" t="e">
        <f>VLOOKUP($P$1&amp;P4858,定价因子!$E:$F,2,0)</f>
        <v>#N/A</v>
      </c>
      <c r="R4858" s="3"/>
      <c r="S4858" s="77" t="e">
        <f>VLOOKUP($R$1&amp;R4858,定价因子!$E:$F,2,0)</f>
        <v>#N/A</v>
      </c>
      <c r="T4858" s="61"/>
      <c r="U4858" s="63"/>
      <c r="V4858" s="63"/>
      <c r="W4858" s="63"/>
      <c r="X4858" s="3"/>
    </row>
    <row r="4859" spans="1:24">
      <c r="A4859" s="3"/>
      <c r="B4859" s="3"/>
      <c r="C4859" s="3"/>
      <c r="D4859" s="3"/>
      <c r="E4859" s="79"/>
      <c r="F4859" s="3"/>
      <c r="G4859" s="77" t="e">
        <f>VLOOKUP($F$1&amp;F4859,定价因子!E:F,2,0)</f>
        <v>#N/A</v>
      </c>
      <c r="H4859" s="3"/>
      <c r="I4859" s="77" t="e">
        <f>VLOOKUP($H$1&amp;H4859,定价因子!E:F,2,0)</f>
        <v>#N/A</v>
      </c>
      <c r="J4859" s="3"/>
      <c r="K4859" s="77" t="e">
        <f>VLOOKUP($J$1&amp;J4859,定价因子!E:F,2,0)</f>
        <v>#N/A</v>
      </c>
      <c r="L4859" s="3"/>
      <c r="M4859" s="77" t="e">
        <f>VLOOKUP($L$1&amp;L4859,定价因子!E:F,2,0)</f>
        <v>#N/A</v>
      </c>
      <c r="N4859" s="3"/>
      <c r="O4859" s="77" t="e">
        <f>VLOOKUP($N$1&amp;N4859,定价因子!E:F,2,0)</f>
        <v>#N/A</v>
      </c>
      <c r="P4859" s="3"/>
      <c r="Q4859" s="55" t="e">
        <f>VLOOKUP($P$1&amp;P4859,定价因子!$E:$F,2,0)</f>
        <v>#N/A</v>
      </c>
      <c r="R4859" s="3"/>
      <c r="S4859" s="77" t="e">
        <f>VLOOKUP($R$1&amp;R4859,定价因子!$E:$F,2,0)</f>
        <v>#N/A</v>
      </c>
      <c r="T4859" s="61"/>
      <c r="U4859" s="63"/>
      <c r="V4859" s="63"/>
      <c r="W4859" s="63"/>
      <c r="X4859" s="3"/>
    </row>
    <row r="4860" spans="1:24">
      <c r="A4860" s="3"/>
      <c r="B4860" s="3"/>
      <c r="C4860" s="3"/>
      <c r="D4860" s="3"/>
      <c r="E4860" s="79"/>
      <c r="F4860" s="3"/>
      <c r="G4860" s="77" t="e">
        <f>VLOOKUP($F$1&amp;F4860,定价因子!E:F,2,0)</f>
        <v>#N/A</v>
      </c>
      <c r="H4860" s="3"/>
      <c r="I4860" s="77" t="e">
        <f>VLOOKUP($H$1&amp;H4860,定价因子!E:F,2,0)</f>
        <v>#N/A</v>
      </c>
      <c r="J4860" s="3"/>
      <c r="K4860" s="77" t="e">
        <f>VLOOKUP($J$1&amp;J4860,定价因子!E:F,2,0)</f>
        <v>#N/A</v>
      </c>
      <c r="L4860" s="3"/>
      <c r="M4860" s="77" t="e">
        <f>VLOOKUP($L$1&amp;L4860,定价因子!E:F,2,0)</f>
        <v>#N/A</v>
      </c>
      <c r="N4860" s="3"/>
      <c r="O4860" s="77" t="e">
        <f>VLOOKUP($N$1&amp;N4860,定价因子!E:F,2,0)</f>
        <v>#N/A</v>
      </c>
      <c r="P4860" s="3"/>
      <c r="Q4860" s="55" t="e">
        <f>VLOOKUP($P$1&amp;P4860,定价因子!$E:$F,2,0)</f>
        <v>#N/A</v>
      </c>
      <c r="R4860" s="3"/>
      <c r="S4860" s="77" t="e">
        <f>VLOOKUP($R$1&amp;R4860,定价因子!$E:$F,2,0)</f>
        <v>#N/A</v>
      </c>
      <c r="T4860" s="61"/>
      <c r="U4860" s="63"/>
      <c r="V4860" s="63"/>
      <c r="W4860" s="63"/>
      <c r="X4860" s="3"/>
    </row>
    <row r="4861" spans="1:24">
      <c r="A4861" s="3"/>
      <c r="B4861" s="3"/>
      <c r="C4861" s="3"/>
      <c r="D4861" s="3"/>
      <c r="E4861" s="79"/>
      <c r="F4861" s="3"/>
      <c r="G4861" s="77" t="e">
        <f>VLOOKUP($F$1&amp;F4861,定价因子!E:F,2,0)</f>
        <v>#N/A</v>
      </c>
      <c r="H4861" s="3"/>
      <c r="I4861" s="77" t="e">
        <f>VLOOKUP($H$1&amp;H4861,定价因子!E:F,2,0)</f>
        <v>#N/A</v>
      </c>
      <c r="J4861" s="3"/>
      <c r="K4861" s="77" t="e">
        <f>VLOOKUP($J$1&amp;J4861,定价因子!E:F,2,0)</f>
        <v>#N/A</v>
      </c>
      <c r="L4861" s="3"/>
      <c r="M4861" s="77" t="e">
        <f>VLOOKUP($L$1&amp;L4861,定价因子!E:F,2,0)</f>
        <v>#N/A</v>
      </c>
      <c r="N4861" s="3"/>
      <c r="O4861" s="77" t="e">
        <f>VLOOKUP($N$1&amp;N4861,定价因子!E:F,2,0)</f>
        <v>#N/A</v>
      </c>
      <c r="P4861" s="3"/>
      <c r="Q4861" s="55" t="e">
        <f>VLOOKUP($P$1&amp;P4861,定价因子!$E:$F,2,0)</f>
        <v>#N/A</v>
      </c>
      <c r="R4861" s="3"/>
      <c r="S4861" s="77" t="e">
        <f>VLOOKUP($R$1&amp;R4861,定价因子!$E:$F,2,0)</f>
        <v>#N/A</v>
      </c>
      <c r="T4861" s="61"/>
      <c r="U4861" s="63"/>
      <c r="V4861" s="63"/>
      <c r="W4861" s="63"/>
      <c r="X4861" s="3"/>
    </row>
    <row r="4862" spans="1:24">
      <c r="A4862" s="3"/>
      <c r="B4862" s="3"/>
      <c r="C4862" s="3"/>
      <c r="D4862" s="3"/>
      <c r="E4862" s="79"/>
      <c r="F4862" s="3"/>
      <c r="G4862" s="77" t="e">
        <f>VLOOKUP($F$1&amp;F4862,定价因子!E:F,2,0)</f>
        <v>#N/A</v>
      </c>
      <c r="H4862" s="3"/>
      <c r="I4862" s="77" t="e">
        <f>VLOOKUP($H$1&amp;H4862,定价因子!E:F,2,0)</f>
        <v>#N/A</v>
      </c>
      <c r="J4862" s="3"/>
      <c r="K4862" s="77" t="e">
        <f>VLOOKUP($J$1&amp;J4862,定价因子!E:F,2,0)</f>
        <v>#N/A</v>
      </c>
      <c r="L4862" s="3"/>
      <c r="M4862" s="77" t="e">
        <f>VLOOKUP($L$1&amp;L4862,定价因子!E:F,2,0)</f>
        <v>#N/A</v>
      </c>
      <c r="N4862" s="3"/>
      <c r="O4862" s="77" t="e">
        <f>VLOOKUP($N$1&amp;N4862,定价因子!E:F,2,0)</f>
        <v>#N/A</v>
      </c>
      <c r="P4862" s="3"/>
      <c r="Q4862" s="55" t="e">
        <f>VLOOKUP($P$1&amp;P4862,定价因子!$E:$F,2,0)</f>
        <v>#N/A</v>
      </c>
      <c r="R4862" s="3"/>
      <c r="S4862" s="77" t="e">
        <f>VLOOKUP($R$1&amp;R4862,定价因子!$E:$F,2,0)</f>
        <v>#N/A</v>
      </c>
      <c r="T4862" s="61"/>
      <c r="U4862" s="63"/>
      <c r="V4862" s="63"/>
      <c r="W4862" s="63"/>
      <c r="X4862" s="3"/>
    </row>
    <row r="4863" spans="1:24">
      <c r="A4863" s="3"/>
      <c r="B4863" s="3"/>
      <c r="C4863" s="3"/>
      <c r="D4863" s="3"/>
      <c r="E4863" s="79"/>
      <c r="F4863" s="3"/>
      <c r="G4863" s="77" t="e">
        <f>VLOOKUP($F$1&amp;F4863,定价因子!E:F,2,0)</f>
        <v>#N/A</v>
      </c>
      <c r="H4863" s="3"/>
      <c r="I4863" s="77" t="e">
        <f>VLOOKUP($H$1&amp;H4863,定价因子!E:F,2,0)</f>
        <v>#N/A</v>
      </c>
      <c r="J4863" s="3"/>
      <c r="K4863" s="77" t="e">
        <f>VLOOKUP($J$1&amp;J4863,定价因子!E:F,2,0)</f>
        <v>#N/A</v>
      </c>
      <c r="L4863" s="3"/>
      <c r="M4863" s="77" t="e">
        <f>VLOOKUP($L$1&amp;L4863,定价因子!E:F,2,0)</f>
        <v>#N/A</v>
      </c>
      <c r="N4863" s="3"/>
      <c r="O4863" s="77" t="e">
        <f>VLOOKUP($N$1&amp;N4863,定价因子!E:F,2,0)</f>
        <v>#N/A</v>
      </c>
      <c r="P4863" s="3"/>
      <c r="Q4863" s="55" t="e">
        <f>VLOOKUP($P$1&amp;P4863,定价因子!$E:$F,2,0)</f>
        <v>#N/A</v>
      </c>
      <c r="R4863" s="3"/>
      <c r="S4863" s="77" t="e">
        <f>VLOOKUP($R$1&amp;R4863,定价因子!$E:$F,2,0)</f>
        <v>#N/A</v>
      </c>
      <c r="T4863" s="61"/>
      <c r="U4863" s="63"/>
      <c r="V4863" s="63"/>
      <c r="W4863" s="63"/>
      <c r="X4863" s="3"/>
    </row>
    <row r="4864" spans="1:24">
      <c r="A4864" s="3"/>
      <c r="B4864" s="3"/>
      <c r="C4864" s="3"/>
      <c r="D4864" s="3"/>
      <c r="E4864" s="79"/>
      <c r="F4864" s="3"/>
      <c r="G4864" s="77" t="e">
        <f>VLOOKUP($F$1&amp;F4864,定价因子!E:F,2,0)</f>
        <v>#N/A</v>
      </c>
      <c r="H4864" s="3"/>
      <c r="I4864" s="77" t="e">
        <f>VLOOKUP($H$1&amp;H4864,定价因子!E:F,2,0)</f>
        <v>#N/A</v>
      </c>
      <c r="J4864" s="3"/>
      <c r="K4864" s="77" t="e">
        <f>VLOOKUP($J$1&amp;J4864,定价因子!E:F,2,0)</f>
        <v>#N/A</v>
      </c>
      <c r="L4864" s="3"/>
      <c r="M4864" s="77" t="e">
        <f>VLOOKUP($L$1&amp;L4864,定价因子!E:F,2,0)</f>
        <v>#N/A</v>
      </c>
      <c r="N4864" s="3"/>
      <c r="O4864" s="77" t="e">
        <f>VLOOKUP($N$1&amp;N4864,定价因子!E:F,2,0)</f>
        <v>#N/A</v>
      </c>
      <c r="P4864" s="3"/>
      <c r="Q4864" s="55" t="e">
        <f>VLOOKUP($P$1&amp;P4864,定价因子!$E:$F,2,0)</f>
        <v>#N/A</v>
      </c>
      <c r="R4864" s="3"/>
      <c r="S4864" s="77" t="e">
        <f>VLOOKUP($R$1&amp;R4864,定价因子!$E:$F,2,0)</f>
        <v>#N/A</v>
      </c>
      <c r="T4864" s="61"/>
      <c r="U4864" s="63"/>
      <c r="V4864" s="63"/>
      <c r="W4864" s="63"/>
      <c r="X4864" s="3"/>
    </row>
    <row r="4865" spans="1:24">
      <c r="A4865" s="3"/>
      <c r="B4865" s="3"/>
      <c r="C4865" s="3"/>
      <c r="D4865" s="3"/>
      <c r="E4865" s="79"/>
      <c r="F4865" s="3"/>
      <c r="G4865" s="77" t="e">
        <f>VLOOKUP($F$1&amp;F4865,定价因子!E:F,2,0)</f>
        <v>#N/A</v>
      </c>
      <c r="H4865" s="3"/>
      <c r="I4865" s="77" t="e">
        <f>VLOOKUP($H$1&amp;H4865,定价因子!E:F,2,0)</f>
        <v>#N/A</v>
      </c>
      <c r="J4865" s="3"/>
      <c r="K4865" s="77" t="e">
        <f>VLOOKUP($J$1&amp;J4865,定价因子!E:F,2,0)</f>
        <v>#N/A</v>
      </c>
      <c r="L4865" s="3"/>
      <c r="M4865" s="77" t="e">
        <f>VLOOKUP($L$1&amp;L4865,定价因子!E:F,2,0)</f>
        <v>#N/A</v>
      </c>
      <c r="N4865" s="3"/>
      <c r="O4865" s="77" t="e">
        <f>VLOOKUP($N$1&amp;N4865,定价因子!E:F,2,0)</f>
        <v>#N/A</v>
      </c>
      <c r="P4865" s="3"/>
      <c r="Q4865" s="55" t="e">
        <f>VLOOKUP($P$1&amp;P4865,定价因子!$E:$F,2,0)</f>
        <v>#N/A</v>
      </c>
      <c r="R4865" s="3"/>
      <c r="S4865" s="77" t="e">
        <f>VLOOKUP($R$1&amp;R4865,定价因子!$E:$F,2,0)</f>
        <v>#N/A</v>
      </c>
      <c r="T4865" s="61"/>
      <c r="U4865" s="63"/>
      <c r="V4865" s="63"/>
      <c r="W4865" s="63"/>
      <c r="X4865" s="3"/>
    </row>
    <row r="4866" spans="1:24">
      <c r="A4866" s="3"/>
      <c r="B4866" s="3"/>
      <c r="C4866" s="3"/>
      <c r="D4866" s="3"/>
      <c r="E4866" s="79"/>
      <c r="F4866" s="3"/>
      <c r="G4866" s="77" t="e">
        <f>VLOOKUP($F$1&amp;F4866,定价因子!E:F,2,0)</f>
        <v>#N/A</v>
      </c>
      <c r="H4866" s="3"/>
      <c r="I4866" s="77" t="e">
        <f>VLOOKUP($H$1&amp;H4866,定价因子!E:F,2,0)</f>
        <v>#N/A</v>
      </c>
      <c r="J4866" s="3"/>
      <c r="K4866" s="77" t="e">
        <f>VLOOKUP($J$1&amp;J4866,定价因子!E:F,2,0)</f>
        <v>#N/A</v>
      </c>
      <c r="L4866" s="3"/>
      <c r="M4866" s="77" t="e">
        <f>VLOOKUP($L$1&amp;L4866,定价因子!E:F,2,0)</f>
        <v>#N/A</v>
      </c>
      <c r="N4866" s="3"/>
      <c r="O4866" s="77" t="e">
        <f>VLOOKUP($N$1&amp;N4866,定价因子!E:F,2,0)</f>
        <v>#N/A</v>
      </c>
      <c r="P4866" s="3"/>
      <c r="Q4866" s="55" t="e">
        <f>VLOOKUP($P$1&amp;P4866,定价因子!$E:$F,2,0)</f>
        <v>#N/A</v>
      </c>
      <c r="R4866" s="3"/>
      <c r="S4866" s="77" t="e">
        <f>VLOOKUP($R$1&amp;R4866,定价因子!$E:$F,2,0)</f>
        <v>#N/A</v>
      </c>
      <c r="T4866" s="61"/>
      <c r="U4866" s="63"/>
      <c r="V4866" s="63"/>
      <c r="W4866" s="63"/>
      <c r="X4866" s="3"/>
    </row>
    <row r="4867" spans="1:24">
      <c r="A4867" s="3"/>
      <c r="B4867" s="3"/>
      <c r="C4867" s="3"/>
      <c r="D4867" s="3"/>
      <c r="E4867" s="79"/>
      <c r="F4867" s="3"/>
      <c r="G4867" s="77" t="e">
        <f>VLOOKUP($F$1&amp;F4867,定价因子!E:F,2,0)</f>
        <v>#N/A</v>
      </c>
      <c r="H4867" s="3"/>
      <c r="I4867" s="77" t="e">
        <f>VLOOKUP($H$1&amp;H4867,定价因子!E:F,2,0)</f>
        <v>#N/A</v>
      </c>
      <c r="J4867" s="3"/>
      <c r="K4867" s="77" t="e">
        <f>VLOOKUP($J$1&amp;J4867,定价因子!E:F,2,0)</f>
        <v>#N/A</v>
      </c>
      <c r="L4867" s="3"/>
      <c r="M4867" s="77" t="e">
        <f>VLOOKUP($L$1&amp;L4867,定价因子!E:F,2,0)</f>
        <v>#N/A</v>
      </c>
      <c r="N4867" s="3"/>
      <c r="O4867" s="77" t="e">
        <f>VLOOKUP($N$1&amp;N4867,定价因子!E:F,2,0)</f>
        <v>#N/A</v>
      </c>
      <c r="P4867" s="3"/>
      <c r="Q4867" s="55" t="e">
        <f>VLOOKUP($P$1&amp;P4867,定价因子!$E:$F,2,0)</f>
        <v>#N/A</v>
      </c>
      <c r="R4867" s="3"/>
      <c r="S4867" s="77" t="e">
        <f>VLOOKUP($R$1&amp;R4867,定价因子!$E:$F,2,0)</f>
        <v>#N/A</v>
      </c>
      <c r="T4867" s="61"/>
      <c r="U4867" s="63"/>
      <c r="V4867" s="63"/>
      <c r="W4867" s="63"/>
      <c r="X4867" s="3"/>
    </row>
    <row r="4868" spans="1:24">
      <c r="A4868" s="3"/>
      <c r="B4868" s="3"/>
      <c r="C4868" s="3"/>
      <c r="D4868" s="3"/>
      <c r="E4868" s="79"/>
      <c r="F4868" s="3"/>
      <c r="G4868" s="77" t="e">
        <f>VLOOKUP($F$1&amp;F4868,定价因子!E:F,2,0)</f>
        <v>#N/A</v>
      </c>
      <c r="H4868" s="3"/>
      <c r="I4868" s="77" t="e">
        <f>VLOOKUP($H$1&amp;H4868,定价因子!E:F,2,0)</f>
        <v>#N/A</v>
      </c>
      <c r="J4868" s="3"/>
      <c r="K4868" s="77" t="e">
        <f>VLOOKUP($J$1&amp;J4868,定价因子!E:F,2,0)</f>
        <v>#N/A</v>
      </c>
      <c r="L4868" s="3"/>
      <c r="M4868" s="77" t="e">
        <f>VLOOKUP($L$1&amp;L4868,定价因子!E:F,2,0)</f>
        <v>#N/A</v>
      </c>
      <c r="N4868" s="3"/>
      <c r="O4868" s="77" t="e">
        <f>VLOOKUP($N$1&amp;N4868,定价因子!E:F,2,0)</f>
        <v>#N/A</v>
      </c>
      <c r="P4868" s="3"/>
      <c r="Q4868" s="55" t="e">
        <f>VLOOKUP($P$1&amp;P4868,定价因子!$E:$F,2,0)</f>
        <v>#N/A</v>
      </c>
      <c r="R4868" s="3"/>
      <c r="S4868" s="77" t="e">
        <f>VLOOKUP($R$1&amp;R4868,定价因子!$E:$F,2,0)</f>
        <v>#N/A</v>
      </c>
      <c r="T4868" s="61"/>
      <c r="U4868" s="63"/>
      <c r="V4868" s="63"/>
      <c r="W4868" s="63"/>
      <c r="X4868" s="3"/>
    </row>
    <row r="4869" spans="1:24">
      <c r="A4869" s="3"/>
      <c r="B4869" s="3"/>
      <c r="C4869" s="3"/>
      <c r="D4869" s="3"/>
      <c r="E4869" s="79"/>
      <c r="F4869" s="3"/>
      <c r="G4869" s="77" t="e">
        <f>VLOOKUP($F$1&amp;F4869,定价因子!E:F,2,0)</f>
        <v>#N/A</v>
      </c>
      <c r="H4869" s="3"/>
      <c r="I4869" s="77" t="e">
        <f>VLOOKUP($H$1&amp;H4869,定价因子!E:F,2,0)</f>
        <v>#N/A</v>
      </c>
      <c r="J4869" s="3"/>
      <c r="K4869" s="77" t="e">
        <f>VLOOKUP($J$1&amp;J4869,定价因子!E:F,2,0)</f>
        <v>#N/A</v>
      </c>
      <c r="L4869" s="3"/>
      <c r="M4869" s="77" t="e">
        <f>VLOOKUP($L$1&amp;L4869,定价因子!E:F,2,0)</f>
        <v>#N/A</v>
      </c>
      <c r="N4869" s="3"/>
      <c r="O4869" s="77" t="e">
        <f>VLOOKUP($N$1&amp;N4869,定价因子!E:F,2,0)</f>
        <v>#N/A</v>
      </c>
      <c r="P4869" s="3"/>
      <c r="Q4869" s="55" t="e">
        <f>VLOOKUP($P$1&amp;P4869,定价因子!$E:$F,2,0)</f>
        <v>#N/A</v>
      </c>
      <c r="R4869" s="3"/>
      <c r="S4869" s="77" t="e">
        <f>VLOOKUP($R$1&amp;R4869,定价因子!$E:$F,2,0)</f>
        <v>#N/A</v>
      </c>
      <c r="T4869" s="61"/>
      <c r="U4869" s="63"/>
      <c r="V4869" s="63"/>
      <c r="W4869" s="63"/>
      <c r="X4869" s="3"/>
    </row>
    <row r="4870" spans="1:24">
      <c r="A4870" s="3"/>
      <c r="B4870" s="3"/>
      <c r="C4870" s="3"/>
      <c r="D4870" s="3"/>
      <c r="E4870" s="79"/>
      <c r="F4870" s="3"/>
      <c r="G4870" s="77" t="e">
        <f>VLOOKUP($F$1&amp;F4870,定价因子!E:F,2,0)</f>
        <v>#N/A</v>
      </c>
      <c r="H4870" s="3"/>
      <c r="I4870" s="77" t="e">
        <f>VLOOKUP($H$1&amp;H4870,定价因子!E:F,2,0)</f>
        <v>#N/A</v>
      </c>
      <c r="J4870" s="3"/>
      <c r="K4870" s="77" t="e">
        <f>VLOOKUP($J$1&amp;J4870,定价因子!E:F,2,0)</f>
        <v>#N/A</v>
      </c>
      <c r="L4870" s="3"/>
      <c r="M4870" s="77" t="e">
        <f>VLOOKUP($L$1&amp;L4870,定价因子!E:F,2,0)</f>
        <v>#N/A</v>
      </c>
      <c r="N4870" s="3"/>
      <c r="O4870" s="77" t="e">
        <f>VLOOKUP($N$1&amp;N4870,定价因子!E:F,2,0)</f>
        <v>#N/A</v>
      </c>
      <c r="P4870" s="3"/>
      <c r="Q4870" s="55" t="e">
        <f>VLOOKUP($P$1&amp;P4870,定价因子!$E:$F,2,0)</f>
        <v>#N/A</v>
      </c>
      <c r="R4870" s="3"/>
      <c r="S4870" s="77" t="e">
        <f>VLOOKUP($R$1&amp;R4870,定价因子!$E:$F,2,0)</f>
        <v>#N/A</v>
      </c>
      <c r="T4870" s="61"/>
      <c r="U4870" s="63"/>
      <c r="V4870" s="63"/>
      <c r="W4870" s="63"/>
      <c r="X4870" s="3"/>
    </row>
    <row r="4871" spans="1:24">
      <c r="A4871" s="3"/>
      <c r="B4871" s="3"/>
      <c r="C4871" s="3"/>
      <c r="D4871" s="3"/>
      <c r="E4871" s="79"/>
      <c r="F4871" s="3"/>
      <c r="G4871" s="77" t="e">
        <f>VLOOKUP($F$1&amp;F4871,定价因子!E:F,2,0)</f>
        <v>#N/A</v>
      </c>
      <c r="H4871" s="3"/>
      <c r="I4871" s="77" t="e">
        <f>VLOOKUP($H$1&amp;H4871,定价因子!E:F,2,0)</f>
        <v>#N/A</v>
      </c>
      <c r="J4871" s="3"/>
      <c r="K4871" s="77" t="e">
        <f>VLOOKUP($J$1&amp;J4871,定价因子!E:F,2,0)</f>
        <v>#N/A</v>
      </c>
      <c r="L4871" s="3"/>
      <c r="M4871" s="77" t="e">
        <f>VLOOKUP($L$1&amp;L4871,定价因子!E:F,2,0)</f>
        <v>#N/A</v>
      </c>
      <c r="N4871" s="3"/>
      <c r="O4871" s="77" t="e">
        <f>VLOOKUP($N$1&amp;N4871,定价因子!E:F,2,0)</f>
        <v>#N/A</v>
      </c>
      <c r="P4871" s="3"/>
      <c r="Q4871" s="55" t="e">
        <f>VLOOKUP($P$1&amp;P4871,定价因子!$E:$F,2,0)</f>
        <v>#N/A</v>
      </c>
      <c r="R4871" s="3"/>
      <c r="S4871" s="77" t="e">
        <f>VLOOKUP($R$1&amp;R4871,定价因子!$E:$F,2,0)</f>
        <v>#N/A</v>
      </c>
      <c r="T4871" s="61"/>
      <c r="U4871" s="63"/>
      <c r="V4871" s="63"/>
      <c r="W4871" s="63"/>
      <c r="X4871" s="3"/>
    </row>
    <row r="4872" spans="1:24">
      <c r="A4872" s="3"/>
      <c r="B4872" s="3"/>
      <c r="C4872" s="3"/>
      <c r="D4872" s="3"/>
      <c r="E4872" s="79"/>
      <c r="F4872" s="3"/>
      <c r="G4872" s="77" t="e">
        <f>VLOOKUP($F$1&amp;F4872,定价因子!E:F,2,0)</f>
        <v>#N/A</v>
      </c>
      <c r="H4872" s="3"/>
      <c r="I4872" s="77" t="e">
        <f>VLOOKUP($H$1&amp;H4872,定价因子!E:F,2,0)</f>
        <v>#N/A</v>
      </c>
      <c r="J4872" s="3"/>
      <c r="K4872" s="77" t="e">
        <f>VLOOKUP($J$1&amp;J4872,定价因子!E:F,2,0)</f>
        <v>#N/A</v>
      </c>
      <c r="L4872" s="3"/>
      <c r="M4872" s="77" t="e">
        <f>VLOOKUP($L$1&amp;L4872,定价因子!E:F,2,0)</f>
        <v>#N/A</v>
      </c>
      <c r="N4872" s="3"/>
      <c r="O4872" s="77" t="e">
        <f>VLOOKUP($N$1&amp;N4872,定价因子!E:F,2,0)</f>
        <v>#N/A</v>
      </c>
      <c r="P4872" s="3"/>
      <c r="Q4872" s="55" t="e">
        <f>VLOOKUP($P$1&amp;P4872,定价因子!$E:$F,2,0)</f>
        <v>#N/A</v>
      </c>
      <c r="R4872" s="3"/>
      <c r="S4872" s="77" t="e">
        <f>VLOOKUP($R$1&amp;R4872,定价因子!$E:$F,2,0)</f>
        <v>#N/A</v>
      </c>
      <c r="T4872" s="61"/>
      <c r="U4872" s="63"/>
      <c r="V4872" s="63"/>
      <c r="W4872" s="63"/>
      <c r="X4872" s="3"/>
    </row>
    <row r="4873" spans="1:24">
      <c r="A4873" s="3"/>
      <c r="B4873" s="3"/>
      <c r="C4873" s="3"/>
      <c r="D4873" s="3"/>
      <c r="E4873" s="79"/>
      <c r="F4873" s="3"/>
      <c r="G4873" s="77" t="e">
        <f>VLOOKUP($F$1&amp;F4873,定价因子!E:F,2,0)</f>
        <v>#N/A</v>
      </c>
      <c r="H4873" s="3"/>
      <c r="I4873" s="77" t="e">
        <f>VLOOKUP($H$1&amp;H4873,定价因子!E:F,2,0)</f>
        <v>#N/A</v>
      </c>
      <c r="J4873" s="3"/>
      <c r="K4873" s="77" t="e">
        <f>VLOOKUP($J$1&amp;J4873,定价因子!E:F,2,0)</f>
        <v>#N/A</v>
      </c>
      <c r="L4873" s="3"/>
      <c r="M4873" s="77" t="e">
        <f>VLOOKUP($L$1&amp;L4873,定价因子!E:F,2,0)</f>
        <v>#N/A</v>
      </c>
      <c r="N4873" s="3"/>
      <c r="O4873" s="77" t="e">
        <f>VLOOKUP($N$1&amp;N4873,定价因子!E:F,2,0)</f>
        <v>#N/A</v>
      </c>
      <c r="P4873" s="3"/>
      <c r="Q4873" s="55" t="e">
        <f>VLOOKUP($P$1&amp;P4873,定价因子!$E:$F,2,0)</f>
        <v>#N/A</v>
      </c>
      <c r="R4873" s="3"/>
      <c r="S4873" s="77" t="e">
        <f>VLOOKUP($R$1&amp;R4873,定价因子!$E:$F,2,0)</f>
        <v>#N/A</v>
      </c>
      <c r="T4873" s="61"/>
      <c r="U4873" s="63"/>
      <c r="V4873" s="63"/>
      <c r="W4873" s="63"/>
      <c r="X4873" s="3"/>
    </row>
    <row r="4874" spans="1:24">
      <c r="A4874" s="3"/>
      <c r="B4874" s="3"/>
      <c r="C4874" s="3"/>
      <c r="D4874" s="3"/>
      <c r="E4874" s="79"/>
      <c r="F4874" s="3"/>
      <c r="G4874" s="77" t="e">
        <f>VLOOKUP($F$1&amp;F4874,定价因子!E:F,2,0)</f>
        <v>#N/A</v>
      </c>
      <c r="H4874" s="3"/>
      <c r="I4874" s="77" t="e">
        <f>VLOOKUP($H$1&amp;H4874,定价因子!E:F,2,0)</f>
        <v>#N/A</v>
      </c>
      <c r="J4874" s="3"/>
      <c r="K4874" s="77" t="e">
        <f>VLOOKUP($J$1&amp;J4874,定价因子!E:F,2,0)</f>
        <v>#N/A</v>
      </c>
      <c r="L4874" s="3"/>
      <c r="M4874" s="77" t="e">
        <f>VLOOKUP($L$1&amp;L4874,定价因子!E:F,2,0)</f>
        <v>#N/A</v>
      </c>
      <c r="N4874" s="3"/>
      <c r="O4874" s="77" t="e">
        <f>VLOOKUP($N$1&amp;N4874,定价因子!E:F,2,0)</f>
        <v>#N/A</v>
      </c>
      <c r="P4874" s="3"/>
      <c r="Q4874" s="55" t="e">
        <f>VLOOKUP($P$1&amp;P4874,定价因子!$E:$F,2,0)</f>
        <v>#N/A</v>
      </c>
      <c r="R4874" s="3"/>
      <c r="S4874" s="77" t="e">
        <f>VLOOKUP($R$1&amp;R4874,定价因子!$E:$F,2,0)</f>
        <v>#N/A</v>
      </c>
      <c r="T4874" s="61"/>
      <c r="U4874" s="63"/>
      <c r="V4874" s="63"/>
      <c r="W4874" s="63"/>
      <c r="X4874" s="3"/>
    </row>
    <row r="4875" spans="1:24">
      <c r="A4875" s="3"/>
      <c r="B4875" s="3"/>
      <c r="C4875" s="3"/>
      <c r="D4875" s="3"/>
      <c r="E4875" s="79"/>
      <c r="F4875" s="3"/>
      <c r="G4875" s="77" t="e">
        <f>VLOOKUP($F$1&amp;F4875,定价因子!E:F,2,0)</f>
        <v>#N/A</v>
      </c>
      <c r="H4875" s="3"/>
      <c r="I4875" s="77" t="e">
        <f>VLOOKUP($H$1&amp;H4875,定价因子!E:F,2,0)</f>
        <v>#N/A</v>
      </c>
      <c r="J4875" s="3"/>
      <c r="K4875" s="77" t="e">
        <f>VLOOKUP($J$1&amp;J4875,定价因子!E:F,2,0)</f>
        <v>#N/A</v>
      </c>
      <c r="L4875" s="3"/>
      <c r="M4875" s="77" t="e">
        <f>VLOOKUP($L$1&amp;L4875,定价因子!E:F,2,0)</f>
        <v>#N/A</v>
      </c>
      <c r="N4875" s="3"/>
      <c r="O4875" s="77" t="e">
        <f>VLOOKUP($N$1&amp;N4875,定价因子!E:F,2,0)</f>
        <v>#N/A</v>
      </c>
      <c r="P4875" s="3"/>
      <c r="Q4875" s="55" t="e">
        <f>VLOOKUP($P$1&amp;P4875,定价因子!$E:$F,2,0)</f>
        <v>#N/A</v>
      </c>
      <c r="R4875" s="3"/>
      <c r="S4875" s="77" t="e">
        <f>VLOOKUP($R$1&amp;R4875,定价因子!$E:$F,2,0)</f>
        <v>#N/A</v>
      </c>
      <c r="T4875" s="61"/>
      <c r="U4875" s="63"/>
      <c r="V4875" s="63"/>
      <c r="W4875" s="63"/>
      <c r="X4875" s="3"/>
    </row>
    <row r="4876" spans="1:24">
      <c r="A4876" s="3"/>
      <c r="B4876" s="3"/>
      <c r="C4876" s="3"/>
      <c r="D4876" s="3"/>
      <c r="E4876" s="79"/>
      <c r="F4876" s="3"/>
      <c r="G4876" s="77" t="e">
        <f>VLOOKUP($F$1&amp;F4876,定价因子!E:F,2,0)</f>
        <v>#N/A</v>
      </c>
      <c r="H4876" s="3"/>
      <c r="I4876" s="77" t="e">
        <f>VLOOKUP($H$1&amp;H4876,定价因子!E:F,2,0)</f>
        <v>#N/A</v>
      </c>
      <c r="J4876" s="3"/>
      <c r="K4876" s="77" t="e">
        <f>VLOOKUP($J$1&amp;J4876,定价因子!E:F,2,0)</f>
        <v>#N/A</v>
      </c>
      <c r="L4876" s="3"/>
      <c r="M4876" s="77" t="e">
        <f>VLOOKUP($L$1&amp;L4876,定价因子!E:F,2,0)</f>
        <v>#N/A</v>
      </c>
      <c r="N4876" s="3"/>
      <c r="O4876" s="77" t="e">
        <f>VLOOKUP($N$1&amp;N4876,定价因子!E:F,2,0)</f>
        <v>#N/A</v>
      </c>
      <c r="P4876" s="3"/>
      <c r="Q4876" s="55" t="e">
        <f>VLOOKUP($P$1&amp;P4876,定价因子!$E:$F,2,0)</f>
        <v>#N/A</v>
      </c>
      <c r="R4876" s="3"/>
      <c r="S4876" s="77" t="e">
        <f>VLOOKUP($R$1&amp;R4876,定价因子!$E:$F,2,0)</f>
        <v>#N/A</v>
      </c>
      <c r="T4876" s="61"/>
      <c r="U4876" s="63"/>
      <c r="V4876" s="63"/>
      <c r="W4876" s="63"/>
      <c r="X4876" s="3"/>
    </row>
    <row r="4877" spans="1:24">
      <c r="A4877" s="3"/>
      <c r="B4877" s="3"/>
      <c r="C4877" s="3"/>
      <c r="D4877" s="3"/>
      <c r="E4877" s="79"/>
      <c r="F4877" s="3"/>
      <c r="G4877" s="77" t="e">
        <f>VLOOKUP($F$1&amp;F4877,定价因子!E:F,2,0)</f>
        <v>#N/A</v>
      </c>
      <c r="H4877" s="3"/>
      <c r="I4877" s="77" t="e">
        <f>VLOOKUP($H$1&amp;H4877,定价因子!E:F,2,0)</f>
        <v>#N/A</v>
      </c>
      <c r="J4877" s="3"/>
      <c r="K4877" s="77" t="e">
        <f>VLOOKUP($J$1&amp;J4877,定价因子!E:F,2,0)</f>
        <v>#N/A</v>
      </c>
      <c r="L4877" s="3"/>
      <c r="M4877" s="77" t="e">
        <f>VLOOKUP($L$1&amp;L4877,定价因子!E:F,2,0)</f>
        <v>#N/A</v>
      </c>
      <c r="N4877" s="3"/>
      <c r="O4877" s="77" t="e">
        <f>VLOOKUP($N$1&amp;N4877,定价因子!E:F,2,0)</f>
        <v>#N/A</v>
      </c>
      <c r="P4877" s="3"/>
      <c r="Q4877" s="55" t="e">
        <f>VLOOKUP($P$1&amp;P4877,定价因子!$E:$F,2,0)</f>
        <v>#N/A</v>
      </c>
      <c r="R4877" s="3"/>
      <c r="S4877" s="77" t="e">
        <f>VLOOKUP($R$1&amp;R4877,定价因子!$E:$F,2,0)</f>
        <v>#N/A</v>
      </c>
      <c r="T4877" s="61"/>
      <c r="U4877" s="63"/>
      <c r="V4877" s="63"/>
      <c r="W4877" s="63"/>
      <c r="X4877" s="3"/>
    </row>
    <row r="4878" spans="1:24">
      <c r="A4878" s="3"/>
      <c r="B4878" s="3"/>
      <c r="C4878" s="3"/>
      <c r="D4878" s="3"/>
      <c r="E4878" s="79"/>
      <c r="F4878" s="3"/>
      <c r="G4878" s="77" t="e">
        <f>VLOOKUP($F$1&amp;F4878,定价因子!E:F,2,0)</f>
        <v>#N/A</v>
      </c>
      <c r="H4878" s="3"/>
      <c r="I4878" s="77" t="e">
        <f>VLOOKUP($H$1&amp;H4878,定价因子!E:F,2,0)</f>
        <v>#N/A</v>
      </c>
      <c r="J4878" s="3"/>
      <c r="K4878" s="77" t="e">
        <f>VLOOKUP($J$1&amp;J4878,定价因子!E:F,2,0)</f>
        <v>#N/A</v>
      </c>
      <c r="L4878" s="3"/>
      <c r="M4878" s="77" t="e">
        <f>VLOOKUP($L$1&amp;L4878,定价因子!E:F,2,0)</f>
        <v>#N/A</v>
      </c>
      <c r="N4878" s="3"/>
      <c r="O4878" s="77" t="e">
        <f>VLOOKUP($N$1&amp;N4878,定价因子!E:F,2,0)</f>
        <v>#N/A</v>
      </c>
      <c r="P4878" s="3"/>
      <c r="Q4878" s="55" t="e">
        <f>VLOOKUP($P$1&amp;P4878,定价因子!$E:$F,2,0)</f>
        <v>#N/A</v>
      </c>
      <c r="R4878" s="3"/>
      <c r="S4878" s="77" t="e">
        <f>VLOOKUP($R$1&amp;R4878,定价因子!$E:$F,2,0)</f>
        <v>#N/A</v>
      </c>
      <c r="T4878" s="61"/>
      <c r="U4878" s="63"/>
      <c r="V4878" s="63"/>
      <c r="W4878" s="63"/>
      <c r="X4878" s="3"/>
    </row>
    <row r="4879" spans="1:24">
      <c r="A4879" s="3"/>
      <c r="B4879" s="3"/>
      <c r="C4879" s="3"/>
      <c r="D4879" s="3"/>
      <c r="E4879" s="79"/>
      <c r="F4879" s="3"/>
      <c r="G4879" s="77" t="e">
        <f>VLOOKUP($F$1&amp;F4879,定价因子!E:F,2,0)</f>
        <v>#N/A</v>
      </c>
      <c r="H4879" s="3"/>
      <c r="I4879" s="77" t="e">
        <f>VLOOKUP($H$1&amp;H4879,定价因子!E:F,2,0)</f>
        <v>#N/A</v>
      </c>
      <c r="J4879" s="3"/>
      <c r="K4879" s="77" t="e">
        <f>VLOOKUP($J$1&amp;J4879,定价因子!E:F,2,0)</f>
        <v>#N/A</v>
      </c>
      <c r="L4879" s="3"/>
      <c r="M4879" s="77" t="e">
        <f>VLOOKUP($L$1&amp;L4879,定价因子!E:F,2,0)</f>
        <v>#N/A</v>
      </c>
      <c r="N4879" s="3"/>
      <c r="O4879" s="77" t="e">
        <f>VLOOKUP($N$1&amp;N4879,定价因子!E:F,2,0)</f>
        <v>#N/A</v>
      </c>
      <c r="P4879" s="3"/>
      <c r="Q4879" s="55" t="e">
        <f>VLOOKUP($P$1&amp;P4879,定价因子!$E:$F,2,0)</f>
        <v>#N/A</v>
      </c>
      <c r="R4879" s="3"/>
      <c r="S4879" s="77" t="e">
        <f>VLOOKUP($R$1&amp;R4879,定价因子!$E:$F,2,0)</f>
        <v>#N/A</v>
      </c>
      <c r="T4879" s="61"/>
      <c r="U4879" s="63"/>
      <c r="V4879" s="63"/>
      <c r="W4879" s="63"/>
      <c r="X4879" s="3"/>
    </row>
    <row r="4880" spans="1:24">
      <c r="A4880" s="3"/>
      <c r="B4880" s="3"/>
      <c r="C4880" s="3"/>
      <c r="D4880" s="3"/>
      <c r="E4880" s="79"/>
      <c r="F4880" s="3"/>
      <c r="G4880" s="77" t="e">
        <f>VLOOKUP($F$1&amp;F4880,定价因子!E:F,2,0)</f>
        <v>#N/A</v>
      </c>
      <c r="H4880" s="3"/>
      <c r="I4880" s="77" t="e">
        <f>VLOOKUP($H$1&amp;H4880,定价因子!E:F,2,0)</f>
        <v>#N/A</v>
      </c>
      <c r="J4880" s="3"/>
      <c r="K4880" s="77" t="e">
        <f>VLOOKUP($J$1&amp;J4880,定价因子!E:F,2,0)</f>
        <v>#N/A</v>
      </c>
      <c r="L4880" s="3"/>
      <c r="M4880" s="77" t="e">
        <f>VLOOKUP($L$1&amp;L4880,定价因子!E:F,2,0)</f>
        <v>#N/A</v>
      </c>
      <c r="N4880" s="3"/>
      <c r="O4880" s="77" t="e">
        <f>VLOOKUP($N$1&amp;N4880,定价因子!E:F,2,0)</f>
        <v>#N/A</v>
      </c>
      <c r="P4880" s="3"/>
      <c r="Q4880" s="55" t="e">
        <f>VLOOKUP($P$1&amp;P4880,定价因子!$E:$F,2,0)</f>
        <v>#N/A</v>
      </c>
      <c r="R4880" s="3"/>
      <c r="S4880" s="77" t="e">
        <f>VLOOKUP($R$1&amp;R4880,定价因子!$E:$F,2,0)</f>
        <v>#N/A</v>
      </c>
      <c r="T4880" s="61"/>
      <c r="U4880" s="63"/>
      <c r="V4880" s="63"/>
      <c r="W4880" s="63"/>
      <c r="X4880" s="3"/>
    </row>
    <row r="4881" spans="1:24">
      <c r="A4881" s="3"/>
      <c r="B4881" s="3"/>
      <c r="C4881" s="3"/>
      <c r="D4881" s="3"/>
      <c r="E4881" s="79"/>
      <c r="F4881" s="3"/>
      <c r="G4881" s="77" t="e">
        <f>VLOOKUP($F$1&amp;F4881,定价因子!E:F,2,0)</f>
        <v>#N/A</v>
      </c>
      <c r="H4881" s="3"/>
      <c r="I4881" s="77" t="e">
        <f>VLOOKUP($H$1&amp;H4881,定价因子!E:F,2,0)</f>
        <v>#N/A</v>
      </c>
      <c r="J4881" s="3"/>
      <c r="K4881" s="77" t="e">
        <f>VLOOKUP($J$1&amp;J4881,定价因子!E:F,2,0)</f>
        <v>#N/A</v>
      </c>
      <c r="L4881" s="3"/>
      <c r="M4881" s="77" t="e">
        <f>VLOOKUP($L$1&amp;L4881,定价因子!E:F,2,0)</f>
        <v>#N/A</v>
      </c>
      <c r="N4881" s="3"/>
      <c r="O4881" s="77" t="e">
        <f>VLOOKUP($N$1&amp;N4881,定价因子!E:F,2,0)</f>
        <v>#N/A</v>
      </c>
      <c r="P4881" s="3"/>
      <c r="Q4881" s="55" t="e">
        <f>VLOOKUP($P$1&amp;P4881,定价因子!$E:$F,2,0)</f>
        <v>#N/A</v>
      </c>
      <c r="R4881" s="3"/>
      <c r="S4881" s="77" t="e">
        <f>VLOOKUP($R$1&amp;R4881,定价因子!$E:$F,2,0)</f>
        <v>#N/A</v>
      </c>
      <c r="T4881" s="61"/>
      <c r="U4881" s="63"/>
      <c r="V4881" s="63"/>
      <c r="W4881" s="63"/>
      <c r="X4881" s="3"/>
    </row>
    <row r="4882" spans="1:24">
      <c r="A4882" s="3"/>
      <c r="B4882" s="3"/>
      <c r="C4882" s="3"/>
      <c r="D4882" s="3"/>
      <c r="E4882" s="79"/>
      <c r="F4882" s="3"/>
      <c r="G4882" s="77" t="e">
        <f>VLOOKUP($F$1&amp;F4882,定价因子!E:F,2,0)</f>
        <v>#N/A</v>
      </c>
      <c r="H4882" s="3"/>
      <c r="I4882" s="77" t="e">
        <f>VLOOKUP($H$1&amp;H4882,定价因子!E:F,2,0)</f>
        <v>#N/A</v>
      </c>
      <c r="J4882" s="3"/>
      <c r="K4882" s="77" t="e">
        <f>VLOOKUP($J$1&amp;J4882,定价因子!E:F,2,0)</f>
        <v>#N/A</v>
      </c>
      <c r="L4882" s="3"/>
      <c r="M4882" s="77" t="e">
        <f>VLOOKUP($L$1&amp;L4882,定价因子!E:F,2,0)</f>
        <v>#N/A</v>
      </c>
      <c r="N4882" s="3"/>
      <c r="O4882" s="77" t="e">
        <f>VLOOKUP($N$1&amp;N4882,定价因子!E:F,2,0)</f>
        <v>#N/A</v>
      </c>
      <c r="P4882" s="3"/>
      <c r="Q4882" s="55" t="e">
        <f>VLOOKUP($P$1&amp;P4882,定价因子!$E:$F,2,0)</f>
        <v>#N/A</v>
      </c>
      <c r="R4882" s="3"/>
      <c r="S4882" s="77" t="e">
        <f>VLOOKUP($R$1&amp;R4882,定价因子!$E:$F,2,0)</f>
        <v>#N/A</v>
      </c>
      <c r="T4882" s="61"/>
      <c r="U4882" s="63"/>
      <c r="V4882" s="63"/>
      <c r="W4882" s="63"/>
      <c r="X4882" s="3"/>
    </row>
    <row r="4883" spans="1:24">
      <c r="A4883" s="3"/>
      <c r="B4883" s="3"/>
      <c r="C4883" s="3"/>
      <c r="D4883" s="3"/>
      <c r="E4883" s="79"/>
      <c r="F4883" s="3"/>
      <c r="G4883" s="77" t="e">
        <f>VLOOKUP($F$1&amp;F4883,定价因子!E:F,2,0)</f>
        <v>#N/A</v>
      </c>
      <c r="H4883" s="3"/>
      <c r="I4883" s="77" t="e">
        <f>VLOOKUP($H$1&amp;H4883,定价因子!E:F,2,0)</f>
        <v>#N/A</v>
      </c>
      <c r="J4883" s="3"/>
      <c r="K4883" s="77" t="e">
        <f>VLOOKUP($J$1&amp;J4883,定价因子!E:F,2,0)</f>
        <v>#N/A</v>
      </c>
      <c r="L4883" s="3"/>
      <c r="M4883" s="77" t="e">
        <f>VLOOKUP($L$1&amp;L4883,定价因子!E:F,2,0)</f>
        <v>#N/A</v>
      </c>
      <c r="N4883" s="3"/>
      <c r="O4883" s="77" t="e">
        <f>VLOOKUP($N$1&amp;N4883,定价因子!E:F,2,0)</f>
        <v>#N/A</v>
      </c>
      <c r="P4883" s="3"/>
      <c r="Q4883" s="55" t="e">
        <f>VLOOKUP($P$1&amp;P4883,定价因子!$E:$F,2,0)</f>
        <v>#N/A</v>
      </c>
      <c r="R4883" s="3"/>
      <c r="S4883" s="77" t="e">
        <f>VLOOKUP($R$1&amp;R4883,定价因子!$E:$F,2,0)</f>
        <v>#N/A</v>
      </c>
      <c r="T4883" s="61"/>
      <c r="U4883" s="63"/>
      <c r="V4883" s="63"/>
      <c r="W4883" s="63"/>
      <c r="X4883" s="3"/>
    </row>
    <row r="4884" spans="1:24">
      <c r="A4884" s="3"/>
      <c r="B4884" s="3"/>
      <c r="C4884" s="3"/>
      <c r="D4884" s="3"/>
      <c r="E4884" s="79"/>
      <c r="F4884" s="3"/>
      <c r="G4884" s="77" t="e">
        <f>VLOOKUP($F$1&amp;F4884,定价因子!E:F,2,0)</f>
        <v>#N/A</v>
      </c>
      <c r="H4884" s="3"/>
      <c r="I4884" s="77" t="e">
        <f>VLOOKUP($H$1&amp;H4884,定价因子!E:F,2,0)</f>
        <v>#N/A</v>
      </c>
      <c r="J4884" s="3"/>
      <c r="K4884" s="77" t="e">
        <f>VLOOKUP($J$1&amp;J4884,定价因子!E:F,2,0)</f>
        <v>#N/A</v>
      </c>
      <c r="L4884" s="3"/>
      <c r="M4884" s="77" t="e">
        <f>VLOOKUP($L$1&amp;L4884,定价因子!E:F,2,0)</f>
        <v>#N/A</v>
      </c>
      <c r="N4884" s="3"/>
      <c r="O4884" s="77" t="e">
        <f>VLOOKUP($N$1&amp;N4884,定价因子!E:F,2,0)</f>
        <v>#N/A</v>
      </c>
      <c r="P4884" s="3"/>
      <c r="Q4884" s="55" t="e">
        <f>VLOOKUP($P$1&amp;P4884,定价因子!$E:$F,2,0)</f>
        <v>#N/A</v>
      </c>
      <c r="R4884" s="3"/>
      <c r="S4884" s="77" t="e">
        <f>VLOOKUP($R$1&amp;R4884,定价因子!$E:$F,2,0)</f>
        <v>#N/A</v>
      </c>
      <c r="T4884" s="61"/>
      <c r="U4884" s="63"/>
      <c r="V4884" s="63"/>
      <c r="W4884" s="63"/>
      <c r="X4884" s="3"/>
    </row>
    <row r="4885" spans="1:24">
      <c r="A4885" s="3"/>
      <c r="B4885" s="3"/>
      <c r="C4885" s="3"/>
      <c r="D4885" s="3"/>
      <c r="E4885" s="79"/>
      <c r="F4885" s="3"/>
      <c r="G4885" s="77" t="e">
        <f>VLOOKUP($F$1&amp;F4885,定价因子!E:F,2,0)</f>
        <v>#N/A</v>
      </c>
      <c r="H4885" s="3"/>
      <c r="I4885" s="77" t="e">
        <f>VLOOKUP($H$1&amp;H4885,定价因子!E:F,2,0)</f>
        <v>#N/A</v>
      </c>
      <c r="J4885" s="3"/>
      <c r="K4885" s="77" t="e">
        <f>VLOOKUP($J$1&amp;J4885,定价因子!E:F,2,0)</f>
        <v>#N/A</v>
      </c>
      <c r="L4885" s="3"/>
      <c r="M4885" s="77" t="e">
        <f>VLOOKUP($L$1&amp;L4885,定价因子!E:F,2,0)</f>
        <v>#N/A</v>
      </c>
      <c r="N4885" s="3"/>
      <c r="O4885" s="77" t="e">
        <f>VLOOKUP($N$1&amp;N4885,定价因子!E:F,2,0)</f>
        <v>#N/A</v>
      </c>
      <c r="P4885" s="3"/>
      <c r="Q4885" s="55" t="e">
        <f>VLOOKUP($P$1&amp;P4885,定价因子!$E:$F,2,0)</f>
        <v>#N/A</v>
      </c>
      <c r="R4885" s="3"/>
      <c r="S4885" s="77" t="e">
        <f>VLOOKUP($R$1&amp;R4885,定价因子!$E:$F,2,0)</f>
        <v>#N/A</v>
      </c>
      <c r="T4885" s="61"/>
      <c r="U4885" s="63"/>
      <c r="V4885" s="63"/>
      <c r="W4885" s="63"/>
      <c r="X4885" s="3"/>
    </row>
    <row r="4886" spans="1:24">
      <c r="A4886" s="3"/>
      <c r="B4886" s="3"/>
      <c r="C4886" s="3"/>
      <c r="D4886" s="3"/>
      <c r="E4886" s="79"/>
      <c r="F4886" s="3"/>
      <c r="G4886" s="77" t="e">
        <f>VLOOKUP($F$1&amp;F4886,定价因子!E:F,2,0)</f>
        <v>#N/A</v>
      </c>
      <c r="H4886" s="3"/>
      <c r="I4886" s="77" t="e">
        <f>VLOOKUP($H$1&amp;H4886,定价因子!E:F,2,0)</f>
        <v>#N/A</v>
      </c>
      <c r="J4886" s="3"/>
      <c r="K4886" s="77" t="e">
        <f>VLOOKUP($J$1&amp;J4886,定价因子!E:F,2,0)</f>
        <v>#N/A</v>
      </c>
      <c r="L4886" s="3"/>
      <c r="M4886" s="77" t="e">
        <f>VLOOKUP($L$1&amp;L4886,定价因子!E:F,2,0)</f>
        <v>#N/A</v>
      </c>
      <c r="N4886" s="3"/>
      <c r="O4886" s="77" t="e">
        <f>VLOOKUP($N$1&amp;N4886,定价因子!E:F,2,0)</f>
        <v>#N/A</v>
      </c>
      <c r="P4886" s="3"/>
      <c r="Q4886" s="55" t="e">
        <f>VLOOKUP($P$1&amp;P4886,定价因子!$E:$F,2,0)</f>
        <v>#N/A</v>
      </c>
      <c r="R4886" s="3"/>
      <c r="S4886" s="77" t="e">
        <f>VLOOKUP($R$1&amp;R4886,定价因子!$E:$F,2,0)</f>
        <v>#N/A</v>
      </c>
      <c r="T4886" s="61"/>
      <c r="U4886" s="63"/>
      <c r="V4886" s="63"/>
      <c r="W4886" s="63"/>
      <c r="X4886" s="3"/>
    </row>
    <row r="4887" spans="1:24">
      <c r="A4887" s="3"/>
      <c r="B4887" s="3"/>
      <c r="C4887" s="3"/>
      <c r="D4887" s="3"/>
      <c r="E4887" s="79"/>
      <c r="F4887" s="3"/>
      <c r="G4887" s="77" t="e">
        <f>VLOOKUP($F$1&amp;F4887,定价因子!E:F,2,0)</f>
        <v>#N/A</v>
      </c>
      <c r="H4887" s="3"/>
      <c r="I4887" s="77" t="e">
        <f>VLOOKUP($H$1&amp;H4887,定价因子!E:F,2,0)</f>
        <v>#N/A</v>
      </c>
      <c r="J4887" s="3"/>
      <c r="K4887" s="77" t="e">
        <f>VLOOKUP($J$1&amp;J4887,定价因子!E:F,2,0)</f>
        <v>#N/A</v>
      </c>
      <c r="L4887" s="3"/>
      <c r="M4887" s="77" t="e">
        <f>VLOOKUP($L$1&amp;L4887,定价因子!E:F,2,0)</f>
        <v>#N/A</v>
      </c>
      <c r="N4887" s="3"/>
      <c r="O4887" s="77" t="e">
        <f>VLOOKUP($N$1&amp;N4887,定价因子!E:F,2,0)</f>
        <v>#N/A</v>
      </c>
      <c r="P4887" s="3"/>
      <c r="Q4887" s="55" t="e">
        <f>VLOOKUP($P$1&amp;P4887,定价因子!$E:$F,2,0)</f>
        <v>#N/A</v>
      </c>
      <c r="R4887" s="3"/>
      <c r="S4887" s="77" t="e">
        <f>VLOOKUP($R$1&amp;R4887,定价因子!$E:$F,2,0)</f>
        <v>#N/A</v>
      </c>
      <c r="T4887" s="61"/>
      <c r="U4887" s="63"/>
      <c r="V4887" s="63"/>
      <c r="W4887" s="63"/>
      <c r="X4887" s="3"/>
    </row>
    <row r="4888" spans="1:24">
      <c r="A4888" s="3"/>
      <c r="B4888" s="3"/>
      <c r="C4888" s="3"/>
      <c r="D4888" s="3"/>
      <c r="E4888" s="79"/>
      <c r="F4888" s="3"/>
      <c r="G4888" s="77" t="e">
        <f>VLOOKUP($F$1&amp;F4888,定价因子!E:F,2,0)</f>
        <v>#N/A</v>
      </c>
      <c r="H4888" s="3"/>
      <c r="I4888" s="77" t="e">
        <f>VLOOKUP($H$1&amp;H4888,定价因子!E:F,2,0)</f>
        <v>#N/A</v>
      </c>
      <c r="J4888" s="3"/>
      <c r="K4888" s="77" t="e">
        <f>VLOOKUP($J$1&amp;J4888,定价因子!E:F,2,0)</f>
        <v>#N/A</v>
      </c>
      <c r="L4888" s="3"/>
      <c r="M4888" s="77" t="e">
        <f>VLOOKUP($L$1&amp;L4888,定价因子!E:F,2,0)</f>
        <v>#N/A</v>
      </c>
      <c r="N4888" s="3"/>
      <c r="O4888" s="77" t="e">
        <f>VLOOKUP($N$1&amp;N4888,定价因子!E:F,2,0)</f>
        <v>#N/A</v>
      </c>
      <c r="P4888" s="3"/>
      <c r="Q4888" s="55" t="e">
        <f>VLOOKUP($P$1&amp;P4888,定价因子!$E:$F,2,0)</f>
        <v>#N/A</v>
      </c>
      <c r="R4888" s="3"/>
      <c r="S4888" s="77" t="e">
        <f>VLOOKUP($R$1&amp;R4888,定价因子!$E:$F,2,0)</f>
        <v>#N/A</v>
      </c>
      <c r="T4888" s="61"/>
      <c r="U4888" s="63"/>
      <c r="V4888" s="63"/>
      <c r="W4888" s="63"/>
      <c r="X4888" s="3"/>
    </row>
    <row r="4889" spans="1:24">
      <c r="A4889" s="3"/>
      <c r="B4889" s="3"/>
      <c r="C4889" s="3"/>
      <c r="D4889" s="3"/>
      <c r="E4889" s="79"/>
      <c r="F4889" s="3"/>
      <c r="G4889" s="77" t="e">
        <f>VLOOKUP($F$1&amp;F4889,定价因子!E:F,2,0)</f>
        <v>#N/A</v>
      </c>
      <c r="H4889" s="3"/>
      <c r="I4889" s="77" t="e">
        <f>VLOOKUP($H$1&amp;H4889,定价因子!E:F,2,0)</f>
        <v>#N/A</v>
      </c>
      <c r="J4889" s="3"/>
      <c r="K4889" s="77" t="e">
        <f>VLOOKUP($J$1&amp;J4889,定价因子!E:F,2,0)</f>
        <v>#N/A</v>
      </c>
      <c r="L4889" s="3"/>
      <c r="M4889" s="77" t="e">
        <f>VLOOKUP($L$1&amp;L4889,定价因子!E:F,2,0)</f>
        <v>#N/A</v>
      </c>
      <c r="N4889" s="3"/>
      <c r="O4889" s="77" t="e">
        <f>VLOOKUP($N$1&amp;N4889,定价因子!E:F,2,0)</f>
        <v>#N/A</v>
      </c>
      <c r="P4889" s="3"/>
      <c r="Q4889" s="55" t="e">
        <f>VLOOKUP($P$1&amp;P4889,定价因子!$E:$F,2,0)</f>
        <v>#N/A</v>
      </c>
      <c r="R4889" s="3"/>
      <c r="S4889" s="77" t="e">
        <f>VLOOKUP($R$1&amp;R4889,定价因子!$E:$F,2,0)</f>
        <v>#N/A</v>
      </c>
      <c r="T4889" s="61"/>
      <c r="U4889" s="63"/>
      <c r="V4889" s="63"/>
      <c r="W4889" s="63"/>
      <c r="X4889" s="3"/>
    </row>
    <row r="4890" spans="1:24">
      <c r="A4890" s="3"/>
      <c r="B4890" s="3"/>
      <c r="C4890" s="3"/>
      <c r="D4890" s="3"/>
      <c r="E4890" s="79"/>
      <c r="F4890" s="3"/>
      <c r="G4890" s="77" t="e">
        <f>VLOOKUP($F$1&amp;F4890,定价因子!E:F,2,0)</f>
        <v>#N/A</v>
      </c>
      <c r="H4890" s="3"/>
      <c r="I4890" s="77" t="e">
        <f>VLOOKUP($H$1&amp;H4890,定价因子!E:F,2,0)</f>
        <v>#N/A</v>
      </c>
      <c r="J4890" s="3"/>
      <c r="K4890" s="77" t="e">
        <f>VLOOKUP($J$1&amp;J4890,定价因子!E:F,2,0)</f>
        <v>#N/A</v>
      </c>
      <c r="L4890" s="3"/>
      <c r="M4890" s="77" t="e">
        <f>VLOOKUP($L$1&amp;L4890,定价因子!E:F,2,0)</f>
        <v>#N/A</v>
      </c>
      <c r="N4890" s="3"/>
      <c r="O4890" s="77" t="e">
        <f>VLOOKUP($N$1&amp;N4890,定价因子!E:F,2,0)</f>
        <v>#N/A</v>
      </c>
      <c r="P4890" s="3"/>
      <c r="Q4890" s="55" t="e">
        <f>VLOOKUP($P$1&amp;P4890,定价因子!$E:$F,2,0)</f>
        <v>#N/A</v>
      </c>
      <c r="R4890" s="3"/>
      <c r="S4890" s="77" t="e">
        <f>VLOOKUP($R$1&amp;R4890,定价因子!$E:$F,2,0)</f>
        <v>#N/A</v>
      </c>
      <c r="T4890" s="61"/>
      <c r="U4890" s="63"/>
      <c r="V4890" s="63"/>
      <c r="W4890" s="63"/>
      <c r="X4890" s="3"/>
    </row>
    <row r="4891" spans="1:24">
      <c r="A4891" s="3"/>
      <c r="B4891" s="3"/>
      <c r="C4891" s="3"/>
      <c r="D4891" s="3"/>
      <c r="E4891" s="79"/>
      <c r="F4891" s="3"/>
      <c r="G4891" s="77" t="e">
        <f>VLOOKUP($F$1&amp;F4891,定价因子!E:F,2,0)</f>
        <v>#N/A</v>
      </c>
      <c r="H4891" s="3"/>
      <c r="I4891" s="77" t="e">
        <f>VLOOKUP($H$1&amp;H4891,定价因子!E:F,2,0)</f>
        <v>#N/A</v>
      </c>
      <c r="J4891" s="3"/>
      <c r="K4891" s="77" t="e">
        <f>VLOOKUP($J$1&amp;J4891,定价因子!E:F,2,0)</f>
        <v>#N/A</v>
      </c>
      <c r="L4891" s="3"/>
      <c r="M4891" s="77" t="e">
        <f>VLOOKUP($L$1&amp;L4891,定价因子!E:F,2,0)</f>
        <v>#N/A</v>
      </c>
      <c r="N4891" s="3"/>
      <c r="O4891" s="77" t="e">
        <f>VLOOKUP($N$1&amp;N4891,定价因子!E:F,2,0)</f>
        <v>#N/A</v>
      </c>
      <c r="P4891" s="3"/>
      <c r="Q4891" s="55" t="e">
        <f>VLOOKUP($P$1&amp;P4891,定价因子!$E:$F,2,0)</f>
        <v>#N/A</v>
      </c>
      <c r="R4891" s="3"/>
      <c r="S4891" s="77" t="e">
        <f>VLOOKUP($R$1&amp;R4891,定价因子!$E:$F,2,0)</f>
        <v>#N/A</v>
      </c>
      <c r="T4891" s="61"/>
      <c r="U4891" s="63"/>
      <c r="V4891" s="63"/>
      <c r="W4891" s="63"/>
      <c r="X4891" s="3"/>
    </row>
    <row r="4892" spans="1:24">
      <c r="A4892" s="3"/>
      <c r="B4892" s="3"/>
      <c r="C4892" s="3"/>
      <c r="D4892" s="3"/>
      <c r="E4892" s="79"/>
      <c r="F4892" s="3"/>
      <c r="G4892" s="77" t="e">
        <f>VLOOKUP($F$1&amp;F4892,定价因子!E:F,2,0)</f>
        <v>#N/A</v>
      </c>
      <c r="H4892" s="3"/>
      <c r="I4892" s="77" t="e">
        <f>VLOOKUP($H$1&amp;H4892,定价因子!E:F,2,0)</f>
        <v>#N/A</v>
      </c>
      <c r="J4892" s="3"/>
      <c r="K4892" s="77" t="e">
        <f>VLOOKUP($J$1&amp;J4892,定价因子!E:F,2,0)</f>
        <v>#N/A</v>
      </c>
      <c r="L4892" s="3"/>
      <c r="M4892" s="77" t="e">
        <f>VLOOKUP($L$1&amp;L4892,定价因子!E:F,2,0)</f>
        <v>#N/A</v>
      </c>
      <c r="N4892" s="3"/>
      <c r="O4892" s="77" t="e">
        <f>VLOOKUP($N$1&amp;N4892,定价因子!E:F,2,0)</f>
        <v>#N/A</v>
      </c>
      <c r="P4892" s="3"/>
      <c r="Q4892" s="55" t="e">
        <f>VLOOKUP($P$1&amp;P4892,定价因子!$E:$F,2,0)</f>
        <v>#N/A</v>
      </c>
      <c r="R4892" s="3"/>
      <c r="S4892" s="77" t="e">
        <f>VLOOKUP($R$1&amp;R4892,定价因子!$E:$F,2,0)</f>
        <v>#N/A</v>
      </c>
      <c r="T4892" s="61"/>
      <c r="U4892" s="63"/>
      <c r="V4892" s="63"/>
      <c r="W4892" s="63"/>
      <c r="X4892" s="3"/>
    </row>
    <row r="4893" spans="1:24">
      <c r="A4893" s="3"/>
      <c r="B4893" s="3"/>
      <c r="C4893" s="3"/>
      <c r="D4893" s="3"/>
      <c r="E4893" s="79"/>
      <c r="F4893" s="3"/>
      <c r="G4893" s="77" t="e">
        <f>VLOOKUP($F$1&amp;F4893,定价因子!E:F,2,0)</f>
        <v>#N/A</v>
      </c>
      <c r="H4893" s="3"/>
      <c r="I4893" s="77" t="e">
        <f>VLOOKUP($H$1&amp;H4893,定价因子!E:F,2,0)</f>
        <v>#N/A</v>
      </c>
      <c r="J4893" s="3"/>
      <c r="K4893" s="77" t="e">
        <f>VLOOKUP($J$1&amp;J4893,定价因子!E:F,2,0)</f>
        <v>#N/A</v>
      </c>
      <c r="L4893" s="3"/>
      <c r="M4893" s="77" t="e">
        <f>VLOOKUP($L$1&amp;L4893,定价因子!E:F,2,0)</f>
        <v>#N/A</v>
      </c>
      <c r="N4893" s="3"/>
      <c r="O4893" s="77" t="e">
        <f>VLOOKUP($N$1&amp;N4893,定价因子!E:F,2,0)</f>
        <v>#N/A</v>
      </c>
      <c r="P4893" s="3"/>
      <c r="Q4893" s="55" t="e">
        <f>VLOOKUP($P$1&amp;P4893,定价因子!$E:$F,2,0)</f>
        <v>#N/A</v>
      </c>
      <c r="R4893" s="3"/>
      <c r="S4893" s="77" t="e">
        <f>VLOOKUP($R$1&amp;R4893,定价因子!$E:$F,2,0)</f>
        <v>#N/A</v>
      </c>
      <c r="T4893" s="61"/>
      <c r="U4893" s="63"/>
      <c r="V4893" s="63"/>
      <c r="W4893" s="63"/>
      <c r="X4893" s="3"/>
    </row>
    <row r="4894" spans="1:24">
      <c r="A4894" s="3"/>
      <c r="B4894" s="3"/>
      <c r="C4894" s="3"/>
      <c r="D4894" s="3"/>
      <c r="E4894" s="79"/>
      <c r="F4894" s="3"/>
      <c r="G4894" s="77" t="e">
        <f>VLOOKUP($F$1&amp;F4894,定价因子!E:F,2,0)</f>
        <v>#N/A</v>
      </c>
      <c r="H4894" s="3"/>
      <c r="I4894" s="77" t="e">
        <f>VLOOKUP($H$1&amp;H4894,定价因子!E:F,2,0)</f>
        <v>#N/A</v>
      </c>
      <c r="J4894" s="3"/>
      <c r="K4894" s="77" t="e">
        <f>VLOOKUP($J$1&amp;J4894,定价因子!E:F,2,0)</f>
        <v>#N/A</v>
      </c>
      <c r="L4894" s="3"/>
      <c r="M4894" s="77" t="e">
        <f>VLOOKUP($L$1&amp;L4894,定价因子!E:F,2,0)</f>
        <v>#N/A</v>
      </c>
      <c r="N4894" s="3"/>
      <c r="O4894" s="77" t="e">
        <f>VLOOKUP($N$1&amp;N4894,定价因子!E:F,2,0)</f>
        <v>#N/A</v>
      </c>
      <c r="P4894" s="3"/>
      <c r="Q4894" s="55" t="e">
        <f>VLOOKUP($P$1&amp;P4894,定价因子!$E:$F,2,0)</f>
        <v>#N/A</v>
      </c>
      <c r="R4894" s="3"/>
      <c r="S4894" s="77" t="e">
        <f>VLOOKUP($R$1&amp;R4894,定价因子!$E:$F,2,0)</f>
        <v>#N/A</v>
      </c>
      <c r="T4894" s="61"/>
      <c r="U4894" s="63"/>
      <c r="V4894" s="63"/>
      <c r="W4894" s="63"/>
      <c r="X4894" s="3"/>
    </row>
    <row r="4895" spans="1:24">
      <c r="A4895" s="3"/>
      <c r="B4895" s="3"/>
      <c r="C4895" s="3"/>
      <c r="D4895" s="3"/>
      <c r="E4895" s="79"/>
      <c r="F4895" s="3"/>
      <c r="G4895" s="77" t="e">
        <f>VLOOKUP($F$1&amp;F4895,定价因子!E:F,2,0)</f>
        <v>#N/A</v>
      </c>
      <c r="H4895" s="3"/>
      <c r="I4895" s="77" t="e">
        <f>VLOOKUP($H$1&amp;H4895,定价因子!E:F,2,0)</f>
        <v>#N/A</v>
      </c>
      <c r="J4895" s="3"/>
      <c r="K4895" s="77" t="e">
        <f>VLOOKUP($J$1&amp;J4895,定价因子!E:F,2,0)</f>
        <v>#N/A</v>
      </c>
      <c r="L4895" s="3"/>
      <c r="M4895" s="77" t="e">
        <f>VLOOKUP($L$1&amp;L4895,定价因子!E:F,2,0)</f>
        <v>#N/A</v>
      </c>
      <c r="N4895" s="3"/>
      <c r="O4895" s="77" t="e">
        <f>VLOOKUP($N$1&amp;N4895,定价因子!E:F,2,0)</f>
        <v>#N/A</v>
      </c>
      <c r="P4895" s="3"/>
      <c r="Q4895" s="55" t="e">
        <f>VLOOKUP($P$1&amp;P4895,定价因子!$E:$F,2,0)</f>
        <v>#N/A</v>
      </c>
      <c r="R4895" s="3"/>
      <c r="S4895" s="77" t="e">
        <f>VLOOKUP($R$1&amp;R4895,定价因子!$E:$F,2,0)</f>
        <v>#N/A</v>
      </c>
      <c r="T4895" s="61"/>
      <c r="U4895" s="63"/>
      <c r="V4895" s="63"/>
      <c r="W4895" s="63"/>
      <c r="X4895" s="3"/>
    </row>
    <row r="4896" spans="1:24">
      <c r="A4896" s="3"/>
      <c r="B4896" s="3"/>
      <c r="C4896" s="3"/>
      <c r="D4896" s="3"/>
      <c r="E4896" s="79"/>
      <c r="F4896" s="3"/>
      <c r="G4896" s="77" t="e">
        <f>VLOOKUP($F$1&amp;F4896,定价因子!E:F,2,0)</f>
        <v>#N/A</v>
      </c>
      <c r="H4896" s="3"/>
      <c r="I4896" s="77" t="e">
        <f>VLOOKUP($H$1&amp;H4896,定价因子!E:F,2,0)</f>
        <v>#N/A</v>
      </c>
      <c r="J4896" s="3"/>
      <c r="K4896" s="77" t="e">
        <f>VLOOKUP($J$1&amp;J4896,定价因子!E:F,2,0)</f>
        <v>#N/A</v>
      </c>
      <c r="L4896" s="3"/>
      <c r="M4896" s="77" t="e">
        <f>VLOOKUP($L$1&amp;L4896,定价因子!E:F,2,0)</f>
        <v>#N/A</v>
      </c>
      <c r="N4896" s="3"/>
      <c r="O4896" s="77" t="e">
        <f>VLOOKUP($N$1&amp;N4896,定价因子!E:F,2,0)</f>
        <v>#N/A</v>
      </c>
      <c r="P4896" s="3"/>
      <c r="Q4896" s="55" t="e">
        <f>VLOOKUP($P$1&amp;P4896,定价因子!$E:$F,2,0)</f>
        <v>#N/A</v>
      </c>
      <c r="R4896" s="3"/>
      <c r="S4896" s="77" t="e">
        <f>VLOOKUP($R$1&amp;R4896,定价因子!$E:$F,2,0)</f>
        <v>#N/A</v>
      </c>
      <c r="T4896" s="61"/>
      <c r="U4896" s="63"/>
      <c r="V4896" s="63"/>
      <c r="W4896" s="63"/>
      <c r="X4896" s="3"/>
    </row>
    <row r="4897" spans="1:24">
      <c r="A4897" s="3"/>
      <c r="B4897" s="3"/>
      <c r="C4897" s="3"/>
      <c r="D4897" s="3"/>
      <c r="E4897" s="79"/>
      <c r="F4897" s="3"/>
      <c r="G4897" s="77" t="e">
        <f>VLOOKUP($F$1&amp;F4897,定价因子!E:F,2,0)</f>
        <v>#N/A</v>
      </c>
      <c r="H4897" s="3"/>
      <c r="I4897" s="77" t="e">
        <f>VLOOKUP($H$1&amp;H4897,定价因子!E:F,2,0)</f>
        <v>#N/A</v>
      </c>
      <c r="J4897" s="3"/>
      <c r="K4897" s="77" t="e">
        <f>VLOOKUP($J$1&amp;J4897,定价因子!E:F,2,0)</f>
        <v>#N/A</v>
      </c>
      <c r="L4897" s="3"/>
      <c r="M4897" s="77" t="e">
        <f>VLOOKUP($L$1&amp;L4897,定价因子!E:F,2,0)</f>
        <v>#N/A</v>
      </c>
      <c r="N4897" s="3"/>
      <c r="O4897" s="77" t="e">
        <f>VLOOKUP($N$1&amp;N4897,定价因子!E:F,2,0)</f>
        <v>#N/A</v>
      </c>
      <c r="P4897" s="3"/>
      <c r="Q4897" s="55" t="e">
        <f>VLOOKUP($P$1&amp;P4897,定价因子!$E:$F,2,0)</f>
        <v>#N/A</v>
      </c>
      <c r="R4897" s="3"/>
      <c r="S4897" s="77" t="e">
        <f>VLOOKUP($R$1&amp;R4897,定价因子!$E:$F,2,0)</f>
        <v>#N/A</v>
      </c>
      <c r="T4897" s="61"/>
      <c r="U4897" s="63"/>
      <c r="V4897" s="63"/>
      <c r="W4897" s="63"/>
      <c r="X4897" s="3"/>
    </row>
    <row r="4898" spans="1:24">
      <c r="A4898" s="3"/>
      <c r="B4898" s="3"/>
      <c r="C4898" s="3"/>
      <c r="D4898" s="3"/>
      <c r="E4898" s="79"/>
      <c r="F4898" s="3"/>
      <c r="G4898" s="77" t="e">
        <f>VLOOKUP($F$1&amp;F4898,定价因子!E:F,2,0)</f>
        <v>#N/A</v>
      </c>
      <c r="H4898" s="3"/>
      <c r="I4898" s="77" t="e">
        <f>VLOOKUP($H$1&amp;H4898,定价因子!E:F,2,0)</f>
        <v>#N/A</v>
      </c>
      <c r="J4898" s="3"/>
      <c r="K4898" s="77" t="e">
        <f>VLOOKUP($J$1&amp;J4898,定价因子!E:F,2,0)</f>
        <v>#N/A</v>
      </c>
      <c r="L4898" s="3"/>
      <c r="M4898" s="77" t="e">
        <f>VLOOKUP($L$1&amp;L4898,定价因子!E:F,2,0)</f>
        <v>#N/A</v>
      </c>
      <c r="N4898" s="3"/>
      <c r="O4898" s="77" t="e">
        <f>VLOOKUP($N$1&amp;N4898,定价因子!E:F,2,0)</f>
        <v>#N/A</v>
      </c>
      <c r="P4898" s="3"/>
      <c r="Q4898" s="55" t="e">
        <f>VLOOKUP($P$1&amp;P4898,定价因子!$E:$F,2,0)</f>
        <v>#N/A</v>
      </c>
      <c r="R4898" s="3"/>
      <c r="S4898" s="77" t="e">
        <f>VLOOKUP($R$1&amp;R4898,定价因子!$E:$F,2,0)</f>
        <v>#N/A</v>
      </c>
      <c r="T4898" s="61"/>
      <c r="U4898" s="63"/>
      <c r="V4898" s="63"/>
      <c r="W4898" s="63"/>
      <c r="X4898" s="3"/>
    </row>
    <row r="4899" spans="1:24">
      <c r="A4899" s="3"/>
      <c r="B4899" s="3"/>
      <c r="C4899" s="3"/>
      <c r="D4899" s="3"/>
      <c r="E4899" s="79"/>
      <c r="F4899" s="3"/>
      <c r="G4899" s="77" t="e">
        <f>VLOOKUP($F$1&amp;F4899,定价因子!E:F,2,0)</f>
        <v>#N/A</v>
      </c>
      <c r="H4899" s="3"/>
      <c r="I4899" s="77" t="e">
        <f>VLOOKUP($H$1&amp;H4899,定价因子!E:F,2,0)</f>
        <v>#N/A</v>
      </c>
      <c r="J4899" s="3"/>
      <c r="K4899" s="77" t="e">
        <f>VLOOKUP($J$1&amp;J4899,定价因子!E:F,2,0)</f>
        <v>#N/A</v>
      </c>
      <c r="L4899" s="3"/>
      <c r="M4899" s="77" t="e">
        <f>VLOOKUP($L$1&amp;L4899,定价因子!E:F,2,0)</f>
        <v>#N/A</v>
      </c>
      <c r="N4899" s="3"/>
      <c r="O4899" s="77" t="e">
        <f>VLOOKUP($N$1&amp;N4899,定价因子!E:F,2,0)</f>
        <v>#N/A</v>
      </c>
      <c r="P4899" s="3"/>
      <c r="Q4899" s="55" t="e">
        <f>VLOOKUP($P$1&amp;P4899,定价因子!$E:$F,2,0)</f>
        <v>#N/A</v>
      </c>
      <c r="R4899" s="3"/>
      <c r="S4899" s="77" t="e">
        <f>VLOOKUP($R$1&amp;R4899,定价因子!$E:$F,2,0)</f>
        <v>#N/A</v>
      </c>
      <c r="T4899" s="61"/>
      <c r="U4899" s="63"/>
      <c r="V4899" s="63"/>
      <c r="W4899" s="63"/>
      <c r="X4899" s="3"/>
    </row>
    <row r="4900" spans="1:24">
      <c r="A4900" s="3"/>
      <c r="B4900" s="3"/>
      <c r="C4900" s="3"/>
      <c r="D4900" s="3"/>
      <c r="E4900" s="79"/>
      <c r="F4900" s="3"/>
      <c r="G4900" s="77" t="e">
        <f>VLOOKUP($F$1&amp;F4900,定价因子!E:F,2,0)</f>
        <v>#N/A</v>
      </c>
      <c r="H4900" s="3"/>
      <c r="I4900" s="77" t="e">
        <f>VLOOKUP($H$1&amp;H4900,定价因子!E:F,2,0)</f>
        <v>#N/A</v>
      </c>
      <c r="J4900" s="3"/>
      <c r="K4900" s="77" t="e">
        <f>VLOOKUP($J$1&amp;J4900,定价因子!E:F,2,0)</f>
        <v>#N/A</v>
      </c>
      <c r="L4900" s="3"/>
      <c r="M4900" s="77" t="e">
        <f>VLOOKUP($L$1&amp;L4900,定价因子!E:F,2,0)</f>
        <v>#N/A</v>
      </c>
      <c r="N4900" s="3"/>
      <c r="O4900" s="77" t="e">
        <f>VLOOKUP($N$1&amp;N4900,定价因子!E:F,2,0)</f>
        <v>#N/A</v>
      </c>
      <c r="P4900" s="3"/>
      <c r="Q4900" s="55" t="e">
        <f>VLOOKUP($P$1&amp;P4900,定价因子!$E:$F,2,0)</f>
        <v>#N/A</v>
      </c>
      <c r="R4900" s="3"/>
      <c r="S4900" s="77" t="e">
        <f>VLOOKUP($R$1&amp;R4900,定价因子!$E:$F,2,0)</f>
        <v>#N/A</v>
      </c>
      <c r="T4900" s="61"/>
      <c r="U4900" s="63"/>
      <c r="V4900" s="63"/>
      <c r="W4900" s="63"/>
      <c r="X4900" s="3"/>
    </row>
    <row r="4901" spans="1:24">
      <c r="A4901" s="3"/>
      <c r="B4901" s="3"/>
      <c r="C4901" s="3"/>
      <c r="D4901" s="3"/>
      <c r="E4901" s="79"/>
      <c r="F4901" s="3"/>
      <c r="G4901" s="77" t="e">
        <f>VLOOKUP($F$1&amp;F4901,定价因子!E:F,2,0)</f>
        <v>#N/A</v>
      </c>
      <c r="H4901" s="3"/>
      <c r="I4901" s="77" t="e">
        <f>VLOOKUP($H$1&amp;H4901,定价因子!E:F,2,0)</f>
        <v>#N/A</v>
      </c>
      <c r="J4901" s="3"/>
      <c r="K4901" s="77" t="e">
        <f>VLOOKUP($J$1&amp;J4901,定价因子!E:F,2,0)</f>
        <v>#N/A</v>
      </c>
      <c r="L4901" s="3"/>
      <c r="M4901" s="77" t="e">
        <f>VLOOKUP($L$1&amp;L4901,定价因子!E:F,2,0)</f>
        <v>#N/A</v>
      </c>
      <c r="N4901" s="3"/>
      <c r="O4901" s="77" t="e">
        <f>VLOOKUP($N$1&amp;N4901,定价因子!E:F,2,0)</f>
        <v>#N/A</v>
      </c>
      <c r="P4901" s="3"/>
      <c r="Q4901" s="55" t="e">
        <f>VLOOKUP($P$1&amp;P4901,定价因子!$E:$F,2,0)</f>
        <v>#N/A</v>
      </c>
      <c r="R4901" s="3"/>
      <c r="S4901" s="77" t="e">
        <f>VLOOKUP($R$1&amp;R4901,定价因子!$E:$F,2,0)</f>
        <v>#N/A</v>
      </c>
      <c r="T4901" s="61"/>
      <c r="U4901" s="63"/>
      <c r="V4901" s="63"/>
      <c r="W4901" s="63"/>
      <c r="X4901" s="3"/>
    </row>
    <row r="4902" spans="1:24">
      <c r="A4902" s="3"/>
      <c r="B4902" s="3"/>
      <c r="C4902" s="3"/>
      <c r="D4902" s="3"/>
      <c r="E4902" s="79"/>
      <c r="F4902" s="3"/>
      <c r="G4902" s="77" t="e">
        <f>VLOOKUP($F$1&amp;F4902,定价因子!E:F,2,0)</f>
        <v>#N/A</v>
      </c>
      <c r="H4902" s="3"/>
      <c r="I4902" s="77" t="e">
        <f>VLOOKUP($H$1&amp;H4902,定价因子!E:F,2,0)</f>
        <v>#N/A</v>
      </c>
      <c r="J4902" s="3"/>
      <c r="K4902" s="77" t="e">
        <f>VLOOKUP($J$1&amp;J4902,定价因子!E:F,2,0)</f>
        <v>#N/A</v>
      </c>
      <c r="L4902" s="3"/>
      <c r="M4902" s="77" t="e">
        <f>VLOOKUP($L$1&amp;L4902,定价因子!E:F,2,0)</f>
        <v>#N/A</v>
      </c>
      <c r="N4902" s="3"/>
      <c r="O4902" s="77" t="e">
        <f>VLOOKUP($N$1&amp;N4902,定价因子!E:F,2,0)</f>
        <v>#N/A</v>
      </c>
      <c r="P4902" s="3"/>
      <c r="Q4902" s="55" t="e">
        <f>VLOOKUP($P$1&amp;P4902,定价因子!$E:$F,2,0)</f>
        <v>#N/A</v>
      </c>
      <c r="R4902" s="3"/>
      <c r="S4902" s="77" t="e">
        <f>VLOOKUP($R$1&amp;R4902,定价因子!$E:$F,2,0)</f>
        <v>#N/A</v>
      </c>
      <c r="T4902" s="61"/>
      <c r="U4902" s="63"/>
      <c r="V4902" s="63"/>
      <c r="W4902" s="63"/>
      <c r="X4902" s="3"/>
    </row>
    <row r="4903" spans="1:24">
      <c r="A4903" s="3"/>
      <c r="B4903" s="3"/>
      <c r="C4903" s="3"/>
      <c r="D4903" s="3"/>
      <c r="E4903" s="79"/>
      <c r="F4903" s="3"/>
      <c r="G4903" s="77" t="e">
        <f>VLOOKUP($F$1&amp;F4903,定价因子!E:F,2,0)</f>
        <v>#N/A</v>
      </c>
      <c r="H4903" s="3"/>
      <c r="I4903" s="77" t="e">
        <f>VLOOKUP($H$1&amp;H4903,定价因子!E:F,2,0)</f>
        <v>#N/A</v>
      </c>
      <c r="J4903" s="3"/>
      <c r="K4903" s="77" t="e">
        <f>VLOOKUP($J$1&amp;J4903,定价因子!E:F,2,0)</f>
        <v>#N/A</v>
      </c>
      <c r="L4903" s="3"/>
      <c r="M4903" s="77" t="e">
        <f>VLOOKUP($L$1&amp;L4903,定价因子!E:F,2,0)</f>
        <v>#N/A</v>
      </c>
      <c r="N4903" s="3"/>
      <c r="O4903" s="77" t="e">
        <f>VLOOKUP($N$1&amp;N4903,定价因子!E:F,2,0)</f>
        <v>#N/A</v>
      </c>
      <c r="P4903" s="3"/>
      <c r="Q4903" s="55" t="e">
        <f>VLOOKUP($P$1&amp;P4903,定价因子!$E:$F,2,0)</f>
        <v>#N/A</v>
      </c>
      <c r="R4903" s="3"/>
      <c r="S4903" s="77" t="e">
        <f>VLOOKUP($R$1&amp;R4903,定价因子!$E:$F,2,0)</f>
        <v>#N/A</v>
      </c>
      <c r="T4903" s="61"/>
      <c r="U4903" s="63"/>
      <c r="V4903" s="63"/>
      <c r="W4903" s="63"/>
      <c r="X4903" s="3"/>
    </row>
    <row r="4904" spans="1:24">
      <c r="A4904" s="3"/>
      <c r="B4904" s="3"/>
      <c r="C4904" s="3"/>
      <c r="D4904" s="3"/>
      <c r="E4904" s="79"/>
      <c r="F4904" s="3"/>
      <c r="G4904" s="77" t="e">
        <f>VLOOKUP($F$1&amp;F4904,定价因子!E:F,2,0)</f>
        <v>#N/A</v>
      </c>
      <c r="H4904" s="3"/>
      <c r="I4904" s="77" t="e">
        <f>VLOOKUP($H$1&amp;H4904,定价因子!E:F,2,0)</f>
        <v>#N/A</v>
      </c>
      <c r="J4904" s="3"/>
      <c r="K4904" s="77" t="e">
        <f>VLOOKUP($J$1&amp;J4904,定价因子!E:F,2,0)</f>
        <v>#N/A</v>
      </c>
      <c r="L4904" s="3"/>
      <c r="M4904" s="77" t="e">
        <f>VLOOKUP($L$1&amp;L4904,定价因子!E:F,2,0)</f>
        <v>#N/A</v>
      </c>
      <c r="N4904" s="3"/>
      <c r="O4904" s="77" t="e">
        <f>VLOOKUP($N$1&amp;N4904,定价因子!E:F,2,0)</f>
        <v>#N/A</v>
      </c>
      <c r="P4904" s="3"/>
      <c r="Q4904" s="55" t="e">
        <f>VLOOKUP($P$1&amp;P4904,定价因子!$E:$F,2,0)</f>
        <v>#N/A</v>
      </c>
      <c r="R4904" s="3"/>
      <c r="S4904" s="77" t="e">
        <f>VLOOKUP($R$1&amp;R4904,定价因子!$E:$F,2,0)</f>
        <v>#N/A</v>
      </c>
      <c r="T4904" s="61"/>
      <c r="U4904" s="63"/>
      <c r="V4904" s="63"/>
      <c r="W4904" s="63"/>
      <c r="X4904" s="3"/>
    </row>
    <row r="4905" spans="1:24">
      <c r="A4905" s="3"/>
      <c r="B4905" s="3"/>
      <c r="C4905" s="3"/>
      <c r="D4905" s="3"/>
      <c r="E4905" s="79"/>
      <c r="F4905" s="3"/>
      <c r="G4905" s="77" t="e">
        <f>VLOOKUP($F$1&amp;F4905,定价因子!E:F,2,0)</f>
        <v>#N/A</v>
      </c>
      <c r="H4905" s="3"/>
      <c r="I4905" s="77" t="e">
        <f>VLOOKUP($H$1&amp;H4905,定价因子!E:F,2,0)</f>
        <v>#N/A</v>
      </c>
      <c r="J4905" s="3"/>
      <c r="K4905" s="77" t="e">
        <f>VLOOKUP($J$1&amp;J4905,定价因子!E:F,2,0)</f>
        <v>#N/A</v>
      </c>
      <c r="L4905" s="3"/>
      <c r="M4905" s="77" t="e">
        <f>VLOOKUP($L$1&amp;L4905,定价因子!E:F,2,0)</f>
        <v>#N/A</v>
      </c>
      <c r="N4905" s="3"/>
      <c r="O4905" s="77" t="e">
        <f>VLOOKUP($N$1&amp;N4905,定价因子!E:F,2,0)</f>
        <v>#N/A</v>
      </c>
      <c r="P4905" s="3"/>
      <c r="Q4905" s="55" t="e">
        <f>VLOOKUP($P$1&amp;P4905,定价因子!$E:$F,2,0)</f>
        <v>#N/A</v>
      </c>
      <c r="R4905" s="3"/>
      <c r="S4905" s="77" t="e">
        <f>VLOOKUP($R$1&amp;R4905,定价因子!$E:$F,2,0)</f>
        <v>#N/A</v>
      </c>
      <c r="T4905" s="61"/>
      <c r="U4905" s="63"/>
      <c r="V4905" s="63"/>
      <c r="W4905" s="63"/>
      <c r="X4905" s="3"/>
    </row>
    <row r="4906" spans="1:24">
      <c r="A4906" s="3"/>
      <c r="B4906" s="3"/>
      <c r="C4906" s="3"/>
      <c r="D4906" s="3"/>
      <c r="E4906" s="79"/>
      <c r="F4906" s="3"/>
      <c r="G4906" s="77" t="e">
        <f>VLOOKUP($F$1&amp;F4906,定价因子!E:F,2,0)</f>
        <v>#N/A</v>
      </c>
      <c r="H4906" s="3"/>
      <c r="I4906" s="77" t="e">
        <f>VLOOKUP($H$1&amp;H4906,定价因子!E:F,2,0)</f>
        <v>#N/A</v>
      </c>
      <c r="J4906" s="3"/>
      <c r="K4906" s="77" t="e">
        <f>VLOOKUP($J$1&amp;J4906,定价因子!E:F,2,0)</f>
        <v>#N/A</v>
      </c>
      <c r="L4906" s="3"/>
      <c r="M4906" s="77" t="e">
        <f>VLOOKUP($L$1&amp;L4906,定价因子!E:F,2,0)</f>
        <v>#N/A</v>
      </c>
      <c r="N4906" s="3"/>
      <c r="O4906" s="77" t="e">
        <f>VLOOKUP($N$1&amp;N4906,定价因子!E:F,2,0)</f>
        <v>#N/A</v>
      </c>
      <c r="P4906" s="3"/>
      <c r="Q4906" s="55" t="e">
        <f>VLOOKUP($P$1&amp;P4906,定价因子!$E:$F,2,0)</f>
        <v>#N/A</v>
      </c>
      <c r="R4906" s="3"/>
      <c r="S4906" s="77" t="e">
        <f>VLOOKUP($R$1&amp;R4906,定价因子!$E:$F,2,0)</f>
        <v>#N/A</v>
      </c>
      <c r="T4906" s="61"/>
      <c r="U4906" s="63"/>
      <c r="V4906" s="63"/>
      <c r="W4906" s="63"/>
      <c r="X4906" s="3"/>
    </row>
    <row r="4907" spans="1:24">
      <c r="A4907" s="3"/>
      <c r="B4907" s="3"/>
      <c r="C4907" s="3"/>
      <c r="D4907" s="3"/>
      <c r="E4907" s="79"/>
      <c r="F4907" s="3"/>
      <c r="G4907" s="77" t="e">
        <f>VLOOKUP($F$1&amp;F4907,定价因子!E:F,2,0)</f>
        <v>#N/A</v>
      </c>
      <c r="H4907" s="3"/>
      <c r="I4907" s="77" t="e">
        <f>VLOOKUP($H$1&amp;H4907,定价因子!E:F,2,0)</f>
        <v>#N/A</v>
      </c>
      <c r="J4907" s="3"/>
      <c r="K4907" s="77" t="e">
        <f>VLOOKUP($J$1&amp;J4907,定价因子!E:F,2,0)</f>
        <v>#N/A</v>
      </c>
      <c r="L4907" s="3"/>
      <c r="M4907" s="77" t="e">
        <f>VLOOKUP($L$1&amp;L4907,定价因子!E:F,2,0)</f>
        <v>#N/A</v>
      </c>
      <c r="N4907" s="3"/>
      <c r="O4907" s="77" t="e">
        <f>VLOOKUP($N$1&amp;N4907,定价因子!E:F,2,0)</f>
        <v>#N/A</v>
      </c>
      <c r="P4907" s="3"/>
      <c r="Q4907" s="55" t="e">
        <f>VLOOKUP($P$1&amp;P4907,定价因子!$E:$F,2,0)</f>
        <v>#N/A</v>
      </c>
      <c r="R4907" s="3"/>
      <c r="S4907" s="77" t="e">
        <f>VLOOKUP($R$1&amp;R4907,定价因子!$E:$F,2,0)</f>
        <v>#N/A</v>
      </c>
      <c r="T4907" s="61"/>
      <c r="U4907" s="63"/>
      <c r="V4907" s="63"/>
      <c r="W4907" s="63"/>
      <c r="X4907" s="3"/>
    </row>
    <row r="4908" spans="1:24">
      <c r="A4908" s="3"/>
      <c r="B4908" s="3"/>
      <c r="C4908" s="3"/>
      <c r="D4908" s="3"/>
      <c r="E4908" s="79"/>
      <c r="F4908" s="3"/>
      <c r="G4908" s="77" t="e">
        <f>VLOOKUP($F$1&amp;F4908,定价因子!E:F,2,0)</f>
        <v>#N/A</v>
      </c>
      <c r="H4908" s="3"/>
      <c r="I4908" s="77" t="e">
        <f>VLOOKUP($H$1&amp;H4908,定价因子!E:F,2,0)</f>
        <v>#N/A</v>
      </c>
      <c r="J4908" s="3"/>
      <c r="K4908" s="77" t="e">
        <f>VLOOKUP($J$1&amp;J4908,定价因子!E:F,2,0)</f>
        <v>#N/A</v>
      </c>
      <c r="L4908" s="3"/>
      <c r="M4908" s="77" t="e">
        <f>VLOOKUP($L$1&amp;L4908,定价因子!E:F,2,0)</f>
        <v>#N/A</v>
      </c>
      <c r="N4908" s="3"/>
      <c r="O4908" s="77" t="e">
        <f>VLOOKUP($N$1&amp;N4908,定价因子!E:F,2,0)</f>
        <v>#N/A</v>
      </c>
      <c r="P4908" s="3"/>
      <c r="Q4908" s="55" t="e">
        <f>VLOOKUP($P$1&amp;P4908,定价因子!$E:$F,2,0)</f>
        <v>#N/A</v>
      </c>
      <c r="R4908" s="3"/>
      <c r="S4908" s="77" t="e">
        <f>VLOOKUP($R$1&amp;R4908,定价因子!$E:$F,2,0)</f>
        <v>#N/A</v>
      </c>
      <c r="T4908" s="61"/>
      <c r="U4908" s="63"/>
      <c r="V4908" s="63"/>
      <c r="W4908" s="63"/>
      <c r="X4908" s="3"/>
    </row>
    <row r="4909" spans="1:24">
      <c r="A4909" s="3"/>
      <c r="B4909" s="3"/>
      <c r="C4909" s="3"/>
      <c r="D4909" s="3"/>
      <c r="E4909" s="79"/>
      <c r="F4909" s="3"/>
      <c r="G4909" s="77" t="e">
        <f>VLOOKUP($F$1&amp;F4909,定价因子!E:F,2,0)</f>
        <v>#N/A</v>
      </c>
      <c r="H4909" s="3"/>
      <c r="I4909" s="77" t="e">
        <f>VLOOKUP($H$1&amp;H4909,定价因子!E:F,2,0)</f>
        <v>#N/A</v>
      </c>
      <c r="J4909" s="3"/>
      <c r="K4909" s="77" t="e">
        <f>VLOOKUP($J$1&amp;J4909,定价因子!E:F,2,0)</f>
        <v>#N/A</v>
      </c>
      <c r="L4909" s="3"/>
      <c r="M4909" s="77" t="e">
        <f>VLOOKUP($L$1&amp;L4909,定价因子!E:F,2,0)</f>
        <v>#N/A</v>
      </c>
      <c r="N4909" s="3"/>
      <c r="O4909" s="77" t="e">
        <f>VLOOKUP($N$1&amp;N4909,定价因子!E:F,2,0)</f>
        <v>#N/A</v>
      </c>
      <c r="P4909" s="3"/>
      <c r="Q4909" s="55" t="e">
        <f>VLOOKUP($P$1&amp;P4909,定价因子!$E:$F,2,0)</f>
        <v>#N/A</v>
      </c>
      <c r="R4909" s="3"/>
      <c r="S4909" s="77" t="e">
        <f>VLOOKUP($R$1&amp;R4909,定价因子!$E:$F,2,0)</f>
        <v>#N/A</v>
      </c>
      <c r="T4909" s="61"/>
      <c r="U4909" s="63"/>
      <c r="V4909" s="63"/>
      <c r="W4909" s="63"/>
      <c r="X4909" s="3"/>
    </row>
    <row r="4910" spans="1:24">
      <c r="A4910" s="3"/>
      <c r="B4910" s="3"/>
      <c r="C4910" s="3"/>
      <c r="D4910" s="3"/>
      <c r="E4910" s="79"/>
      <c r="F4910" s="3"/>
      <c r="G4910" s="77" t="e">
        <f>VLOOKUP($F$1&amp;F4910,定价因子!E:F,2,0)</f>
        <v>#N/A</v>
      </c>
      <c r="H4910" s="3"/>
      <c r="I4910" s="77" t="e">
        <f>VLOOKUP($H$1&amp;H4910,定价因子!E:F,2,0)</f>
        <v>#N/A</v>
      </c>
      <c r="J4910" s="3"/>
      <c r="K4910" s="77" t="e">
        <f>VLOOKUP($J$1&amp;J4910,定价因子!E:F,2,0)</f>
        <v>#N/A</v>
      </c>
      <c r="L4910" s="3"/>
      <c r="M4910" s="77" t="e">
        <f>VLOOKUP($L$1&amp;L4910,定价因子!E:F,2,0)</f>
        <v>#N/A</v>
      </c>
      <c r="N4910" s="3"/>
      <c r="O4910" s="77" t="e">
        <f>VLOOKUP($N$1&amp;N4910,定价因子!E:F,2,0)</f>
        <v>#N/A</v>
      </c>
      <c r="P4910" s="3"/>
      <c r="Q4910" s="55" t="e">
        <f>VLOOKUP($P$1&amp;P4910,定价因子!$E:$F,2,0)</f>
        <v>#N/A</v>
      </c>
      <c r="R4910" s="3"/>
      <c r="S4910" s="77" t="e">
        <f>VLOOKUP($R$1&amp;R4910,定价因子!$E:$F,2,0)</f>
        <v>#N/A</v>
      </c>
      <c r="T4910" s="61"/>
      <c r="U4910" s="63"/>
      <c r="V4910" s="63"/>
      <c r="W4910" s="63"/>
      <c r="X4910" s="3"/>
    </row>
    <row r="4911" spans="1:24">
      <c r="A4911" s="3"/>
      <c r="B4911" s="3"/>
      <c r="C4911" s="3"/>
      <c r="D4911" s="3"/>
      <c r="E4911" s="79"/>
      <c r="F4911" s="3"/>
      <c r="G4911" s="77" t="e">
        <f>VLOOKUP($F$1&amp;F4911,定价因子!E:F,2,0)</f>
        <v>#N/A</v>
      </c>
      <c r="H4911" s="3"/>
      <c r="I4911" s="77" t="e">
        <f>VLOOKUP($H$1&amp;H4911,定价因子!E:F,2,0)</f>
        <v>#N/A</v>
      </c>
      <c r="J4911" s="3"/>
      <c r="K4911" s="77" t="e">
        <f>VLOOKUP($J$1&amp;J4911,定价因子!E:F,2,0)</f>
        <v>#N/A</v>
      </c>
      <c r="L4911" s="3"/>
      <c r="M4911" s="77" t="e">
        <f>VLOOKUP($L$1&amp;L4911,定价因子!E:F,2,0)</f>
        <v>#N/A</v>
      </c>
      <c r="N4911" s="3"/>
      <c r="O4911" s="77" t="e">
        <f>VLOOKUP($N$1&amp;N4911,定价因子!E:F,2,0)</f>
        <v>#N/A</v>
      </c>
      <c r="P4911" s="3"/>
      <c r="Q4911" s="55" t="e">
        <f>VLOOKUP($P$1&amp;P4911,定价因子!$E:$F,2,0)</f>
        <v>#N/A</v>
      </c>
      <c r="R4911" s="3"/>
      <c r="S4911" s="77" t="e">
        <f>VLOOKUP($R$1&amp;R4911,定价因子!$E:$F,2,0)</f>
        <v>#N/A</v>
      </c>
      <c r="T4911" s="61"/>
      <c r="U4911" s="63"/>
      <c r="V4911" s="63"/>
      <c r="W4911" s="63"/>
      <c r="X4911" s="3"/>
    </row>
    <row r="4912" spans="1:24">
      <c r="A4912" s="3"/>
      <c r="B4912" s="3"/>
      <c r="C4912" s="3"/>
      <c r="D4912" s="3"/>
      <c r="E4912" s="79"/>
      <c r="F4912" s="3"/>
      <c r="G4912" s="77" t="e">
        <f>VLOOKUP($F$1&amp;F4912,定价因子!E:F,2,0)</f>
        <v>#N/A</v>
      </c>
      <c r="H4912" s="3"/>
      <c r="I4912" s="77" t="e">
        <f>VLOOKUP($H$1&amp;H4912,定价因子!E:F,2,0)</f>
        <v>#N/A</v>
      </c>
      <c r="J4912" s="3"/>
      <c r="K4912" s="77" t="e">
        <f>VLOOKUP($J$1&amp;J4912,定价因子!E:F,2,0)</f>
        <v>#N/A</v>
      </c>
      <c r="L4912" s="3"/>
      <c r="M4912" s="77" t="e">
        <f>VLOOKUP($L$1&amp;L4912,定价因子!E:F,2,0)</f>
        <v>#N/A</v>
      </c>
      <c r="N4912" s="3"/>
      <c r="O4912" s="77" t="e">
        <f>VLOOKUP($N$1&amp;N4912,定价因子!E:F,2,0)</f>
        <v>#N/A</v>
      </c>
      <c r="P4912" s="3"/>
      <c r="Q4912" s="55" t="e">
        <f>VLOOKUP($P$1&amp;P4912,定价因子!$E:$F,2,0)</f>
        <v>#N/A</v>
      </c>
      <c r="R4912" s="3"/>
      <c r="S4912" s="77" t="e">
        <f>VLOOKUP($R$1&amp;R4912,定价因子!$E:$F,2,0)</f>
        <v>#N/A</v>
      </c>
      <c r="T4912" s="61"/>
      <c r="U4912" s="63"/>
      <c r="V4912" s="63"/>
      <c r="W4912" s="63"/>
      <c r="X4912" s="3"/>
    </row>
    <row r="4913" spans="1:24">
      <c r="A4913" s="3"/>
      <c r="B4913" s="3"/>
      <c r="C4913" s="3"/>
      <c r="D4913" s="3"/>
      <c r="E4913" s="79"/>
      <c r="F4913" s="3"/>
      <c r="G4913" s="77" t="e">
        <f>VLOOKUP($F$1&amp;F4913,定价因子!E:F,2,0)</f>
        <v>#N/A</v>
      </c>
      <c r="H4913" s="3"/>
      <c r="I4913" s="77" t="e">
        <f>VLOOKUP($H$1&amp;H4913,定价因子!E:F,2,0)</f>
        <v>#N/A</v>
      </c>
      <c r="J4913" s="3"/>
      <c r="K4913" s="77" t="e">
        <f>VLOOKUP($J$1&amp;J4913,定价因子!E:F,2,0)</f>
        <v>#N/A</v>
      </c>
      <c r="L4913" s="3"/>
      <c r="M4913" s="77" t="e">
        <f>VLOOKUP($L$1&amp;L4913,定价因子!E:F,2,0)</f>
        <v>#N/A</v>
      </c>
      <c r="N4913" s="3"/>
      <c r="O4913" s="77" t="e">
        <f>VLOOKUP($N$1&amp;N4913,定价因子!E:F,2,0)</f>
        <v>#N/A</v>
      </c>
      <c r="P4913" s="3"/>
      <c r="Q4913" s="55" t="e">
        <f>VLOOKUP($P$1&amp;P4913,定价因子!$E:$F,2,0)</f>
        <v>#N/A</v>
      </c>
      <c r="R4913" s="3"/>
      <c r="S4913" s="77" t="e">
        <f>VLOOKUP($R$1&amp;R4913,定价因子!$E:$F,2,0)</f>
        <v>#N/A</v>
      </c>
      <c r="T4913" s="61"/>
      <c r="U4913" s="63"/>
      <c r="V4913" s="63"/>
      <c r="W4913" s="63"/>
      <c r="X4913" s="3"/>
    </row>
    <row r="4914" spans="1:24">
      <c r="A4914" s="3"/>
      <c r="B4914" s="3"/>
      <c r="C4914" s="3"/>
      <c r="D4914" s="3"/>
      <c r="E4914" s="79"/>
      <c r="F4914" s="3"/>
      <c r="G4914" s="77" t="e">
        <f>VLOOKUP($F$1&amp;F4914,定价因子!E:F,2,0)</f>
        <v>#N/A</v>
      </c>
      <c r="H4914" s="3"/>
      <c r="I4914" s="77" t="e">
        <f>VLOOKUP($H$1&amp;H4914,定价因子!E:F,2,0)</f>
        <v>#N/A</v>
      </c>
      <c r="J4914" s="3"/>
      <c r="K4914" s="77" t="e">
        <f>VLOOKUP($J$1&amp;J4914,定价因子!E:F,2,0)</f>
        <v>#N/A</v>
      </c>
      <c r="L4914" s="3"/>
      <c r="M4914" s="77" t="e">
        <f>VLOOKUP($L$1&amp;L4914,定价因子!E:F,2,0)</f>
        <v>#N/A</v>
      </c>
      <c r="N4914" s="3"/>
      <c r="O4914" s="77" t="e">
        <f>VLOOKUP($N$1&amp;N4914,定价因子!E:F,2,0)</f>
        <v>#N/A</v>
      </c>
      <c r="P4914" s="3"/>
      <c r="Q4914" s="55" t="e">
        <f>VLOOKUP($P$1&amp;P4914,定价因子!$E:$F,2,0)</f>
        <v>#N/A</v>
      </c>
      <c r="R4914" s="3"/>
      <c r="S4914" s="77" t="e">
        <f>VLOOKUP($R$1&amp;R4914,定价因子!$E:$F,2,0)</f>
        <v>#N/A</v>
      </c>
      <c r="T4914" s="61"/>
      <c r="U4914" s="63"/>
      <c r="V4914" s="63"/>
      <c r="W4914" s="63"/>
      <c r="X4914" s="3"/>
    </row>
    <row r="4915" spans="1:24">
      <c r="A4915" s="3"/>
      <c r="B4915" s="3"/>
      <c r="C4915" s="3"/>
      <c r="D4915" s="3"/>
      <c r="E4915" s="79"/>
      <c r="F4915" s="3"/>
      <c r="G4915" s="77" t="e">
        <f>VLOOKUP($F$1&amp;F4915,定价因子!E:F,2,0)</f>
        <v>#N/A</v>
      </c>
      <c r="H4915" s="3"/>
      <c r="I4915" s="77" t="e">
        <f>VLOOKUP($H$1&amp;H4915,定价因子!E:F,2,0)</f>
        <v>#N/A</v>
      </c>
      <c r="J4915" s="3"/>
      <c r="K4915" s="77" t="e">
        <f>VLOOKUP($J$1&amp;J4915,定价因子!E:F,2,0)</f>
        <v>#N/A</v>
      </c>
      <c r="L4915" s="3"/>
      <c r="M4915" s="77" t="e">
        <f>VLOOKUP($L$1&amp;L4915,定价因子!E:F,2,0)</f>
        <v>#N/A</v>
      </c>
      <c r="N4915" s="3"/>
      <c r="O4915" s="77" t="e">
        <f>VLOOKUP($N$1&amp;N4915,定价因子!E:F,2,0)</f>
        <v>#N/A</v>
      </c>
      <c r="P4915" s="3"/>
      <c r="Q4915" s="55" t="e">
        <f>VLOOKUP($P$1&amp;P4915,定价因子!$E:$F,2,0)</f>
        <v>#N/A</v>
      </c>
      <c r="R4915" s="3"/>
      <c r="S4915" s="77" t="e">
        <f>VLOOKUP($R$1&amp;R4915,定价因子!$E:$F,2,0)</f>
        <v>#N/A</v>
      </c>
      <c r="T4915" s="61"/>
      <c r="U4915" s="63"/>
      <c r="V4915" s="63"/>
      <c r="W4915" s="63"/>
      <c r="X4915" s="3"/>
    </row>
    <row r="4916" spans="1:24">
      <c r="A4916" s="3"/>
      <c r="B4916" s="3"/>
      <c r="C4916" s="3"/>
      <c r="D4916" s="3"/>
      <c r="E4916" s="79"/>
      <c r="F4916" s="3"/>
      <c r="G4916" s="77" t="e">
        <f>VLOOKUP($F$1&amp;F4916,定价因子!E:F,2,0)</f>
        <v>#N/A</v>
      </c>
      <c r="H4916" s="3"/>
      <c r="I4916" s="77" t="e">
        <f>VLOOKUP($H$1&amp;H4916,定价因子!E:F,2,0)</f>
        <v>#N/A</v>
      </c>
      <c r="J4916" s="3"/>
      <c r="K4916" s="77" t="e">
        <f>VLOOKUP($J$1&amp;J4916,定价因子!E:F,2,0)</f>
        <v>#N/A</v>
      </c>
      <c r="L4916" s="3"/>
      <c r="M4916" s="77" t="e">
        <f>VLOOKUP($L$1&amp;L4916,定价因子!E:F,2,0)</f>
        <v>#N/A</v>
      </c>
      <c r="N4916" s="3"/>
      <c r="O4916" s="77" t="e">
        <f>VLOOKUP($N$1&amp;N4916,定价因子!E:F,2,0)</f>
        <v>#N/A</v>
      </c>
      <c r="P4916" s="3"/>
      <c r="Q4916" s="55" t="e">
        <f>VLOOKUP($P$1&amp;P4916,定价因子!$E:$F,2,0)</f>
        <v>#N/A</v>
      </c>
      <c r="R4916" s="3"/>
      <c r="S4916" s="77" t="e">
        <f>VLOOKUP($R$1&amp;R4916,定价因子!$E:$F,2,0)</f>
        <v>#N/A</v>
      </c>
      <c r="T4916" s="61"/>
      <c r="U4916" s="63"/>
      <c r="V4916" s="63"/>
      <c r="W4916" s="63"/>
      <c r="X4916" s="3"/>
    </row>
    <row r="4917" spans="1:24">
      <c r="A4917" s="3"/>
      <c r="B4917" s="3"/>
      <c r="C4917" s="3"/>
      <c r="D4917" s="3"/>
      <c r="E4917" s="79"/>
      <c r="F4917" s="3"/>
      <c r="G4917" s="77" t="e">
        <f>VLOOKUP($F$1&amp;F4917,定价因子!E:F,2,0)</f>
        <v>#N/A</v>
      </c>
      <c r="H4917" s="3"/>
      <c r="I4917" s="77" t="e">
        <f>VLOOKUP($H$1&amp;H4917,定价因子!E:F,2,0)</f>
        <v>#N/A</v>
      </c>
      <c r="J4917" s="3"/>
      <c r="K4917" s="77" t="e">
        <f>VLOOKUP($J$1&amp;J4917,定价因子!E:F,2,0)</f>
        <v>#N/A</v>
      </c>
      <c r="L4917" s="3"/>
      <c r="M4917" s="77" t="e">
        <f>VLOOKUP($L$1&amp;L4917,定价因子!E:F,2,0)</f>
        <v>#N/A</v>
      </c>
      <c r="N4917" s="3"/>
      <c r="O4917" s="77" t="e">
        <f>VLOOKUP($N$1&amp;N4917,定价因子!E:F,2,0)</f>
        <v>#N/A</v>
      </c>
      <c r="P4917" s="3"/>
      <c r="Q4917" s="55" t="e">
        <f>VLOOKUP($P$1&amp;P4917,定价因子!$E:$F,2,0)</f>
        <v>#N/A</v>
      </c>
      <c r="R4917" s="3"/>
      <c r="S4917" s="77" t="e">
        <f>VLOOKUP($R$1&amp;R4917,定价因子!$E:$F,2,0)</f>
        <v>#N/A</v>
      </c>
      <c r="T4917" s="61"/>
      <c r="U4917" s="63"/>
      <c r="V4917" s="63"/>
      <c r="W4917" s="63"/>
      <c r="X4917" s="3"/>
    </row>
    <row r="4918" spans="1:24">
      <c r="A4918" s="3"/>
      <c r="B4918" s="3"/>
      <c r="C4918" s="3"/>
      <c r="D4918" s="3"/>
      <c r="E4918" s="79"/>
      <c r="F4918" s="3"/>
      <c r="G4918" s="77" t="e">
        <f>VLOOKUP($F$1&amp;F4918,定价因子!E:F,2,0)</f>
        <v>#N/A</v>
      </c>
      <c r="H4918" s="3"/>
      <c r="I4918" s="77" t="e">
        <f>VLOOKUP($H$1&amp;H4918,定价因子!E:F,2,0)</f>
        <v>#N/A</v>
      </c>
      <c r="J4918" s="3"/>
      <c r="K4918" s="77" t="e">
        <f>VLOOKUP($J$1&amp;J4918,定价因子!E:F,2,0)</f>
        <v>#N/A</v>
      </c>
      <c r="L4918" s="3"/>
      <c r="M4918" s="77" t="e">
        <f>VLOOKUP($L$1&amp;L4918,定价因子!E:F,2,0)</f>
        <v>#N/A</v>
      </c>
      <c r="N4918" s="3"/>
      <c r="O4918" s="77" t="e">
        <f>VLOOKUP($N$1&amp;N4918,定价因子!E:F,2,0)</f>
        <v>#N/A</v>
      </c>
      <c r="P4918" s="3"/>
      <c r="Q4918" s="55" t="e">
        <f>VLOOKUP($P$1&amp;P4918,定价因子!$E:$F,2,0)</f>
        <v>#N/A</v>
      </c>
      <c r="R4918" s="3"/>
      <c r="S4918" s="77" t="e">
        <f>VLOOKUP($R$1&amp;R4918,定价因子!$E:$F,2,0)</f>
        <v>#N/A</v>
      </c>
      <c r="T4918" s="61"/>
      <c r="U4918" s="63"/>
      <c r="V4918" s="63"/>
      <c r="W4918" s="63"/>
      <c r="X4918" s="3"/>
    </row>
    <row r="4919" spans="1:24">
      <c r="A4919" s="3"/>
      <c r="B4919" s="3"/>
      <c r="C4919" s="3"/>
      <c r="D4919" s="3"/>
      <c r="E4919" s="79"/>
      <c r="F4919" s="3"/>
      <c r="G4919" s="77" t="e">
        <f>VLOOKUP($F$1&amp;F4919,定价因子!E:F,2,0)</f>
        <v>#N/A</v>
      </c>
      <c r="H4919" s="3"/>
      <c r="I4919" s="77" t="e">
        <f>VLOOKUP($H$1&amp;H4919,定价因子!E:F,2,0)</f>
        <v>#N/A</v>
      </c>
      <c r="J4919" s="3"/>
      <c r="K4919" s="77" t="e">
        <f>VLOOKUP($J$1&amp;J4919,定价因子!E:F,2,0)</f>
        <v>#N/A</v>
      </c>
      <c r="L4919" s="3"/>
      <c r="M4919" s="77" t="e">
        <f>VLOOKUP($L$1&amp;L4919,定价因子!E:F,2,0)</f>
        <v>#N/A</v>
      </c>
      <c r="N4919" s="3"/>
      <c r="O4919" s="77" t="e">
        <f>VLOOKUP($N$1&amp;N4919,定价因子!E:F,2,0)</f>
        <v>#N/A</v>
      </c>
      <c r="P4919" s="3"/>
      <c r="Q4919" s="55" t="e">
        <f>VLOOKUP($P$1&amp;P4919,定价因子!$E:$F,2,0)</f>
        <v>#N/A</v>
      </c>
      <c r="R4919" s="3"/>
      <c r="S4919" s="77" t="e">
        <f>VLOOKUP($R$1&amp;R4919,定价因子!$E:$F,2,0)</f>
        <v>#N/A</v>
      </c>
      <c r="T4919" s="61"/>
      <c r="U4919" s="63"/>
      <c r="V4919" s="63"/>
      <c r="W4919" s="63"/>
      <c r="X4919" s="3"/>
    </row>
    <row r="4920" spans="1:24">
      <c r="A4920" s="3"/>
      <c r="B4920" s="3"/>
      <c r="C4920" s="3"/>
      <c r="D4920" s="3"/>
      <c r="E4920" s="79"/>
      <c r="F4920" s="3"/>
      <c r="G4920" s="77" t="e">
        <f>VLOOKUP($F$1&amp;F4920,定价因子!E:F,2,0)</f>
        <v>#N/A</v>
      </c>
      <c r="H4920" s="3"/>
      <c r="I4920" s="77" t="e">
        <f>VLOOKUP($H$1&amp;H4920,定价因子!E:F,2,0)</f>
        <v>#N/A</v>
      </c>
      <c r="J4920" s="3"/>
      <c r="K4920" s="77" t="e">
        <f>VLOOKUP($J$1&amp;J4920,定价因子!E:F,2,0)</f>
        <v>#N/A</v>
      </c>
      <c r="L4920" s="3"/>
      <c r="M4920" s="77" t="e">
        <f>VLOOKUP($L$1&amp;L4920,定价因子!E:F,2,0)</f>
        <v>#N/A</v>
      </c>
      <c r="N4920" s="3"/>
      <c r="O4920" s="77" t="e">
        <f>VLOOKUP($N$1&amp;N4920,定价因子!E:F,2,0)</f>
        <v>#N/A</v>
      </c>
      <c r="P4920" s="3"/>
      <c r="Q4920" s="55" t="e">
        <f>VLOOKUP($P$1&amp;P4920,定价因子!$E:$F,2,0)</f>
        <v>#N/A</v>
      </c>
      <c r="R4920" s="3"/>
      <c r="S4920" s="77" t="e">
        <f>VLOOKUP($R$1&amp;R4920,定价因子!$E:$F,2,0)</f>
        <v>#N/A</v>
      </c>
      <c r="T4920" s="61"/>
      <c r="U4920" s="63"/>
      <c r="V4920" s="63"/>
      <c r="W4920" s="63"/>
      <c r="X4920" s="3"/>
    </row>
    <row r="4921" spans="1:24">
      <c r="A4921" s="3"/>
      <c r="B4921" s="3"/>
      <c r="C4921" s="3"/>
      <c r="D4921" s="3"/>
      <c r="E4921" s="79"/>
      <c r="F4921" s="3"/>
      <c r="G4921" s="77" t="e">
        <f>VLOOKUP($F$1&amp;F4921,定价因子!E:F,2,0)</f>
        <v>#N/A</v>
      </c>
      <c r="H4921" s="3"/>
      <c r="I4921" s="77" t="e">
        <f>VLOOKUP($H$1&amp;H4921,定价因子!E:F,2,0)</f>
        <v>#N/A</v>
      </c>
      <c r="J4921" s="3"/>
      <c r="K4921" s="77" t="e">
        <f>VLOOKUP($J$1&amp;J4921,定价因子!E:F,2,0)</f>
        <v>#N/A</v>
      </c>
      <c r="L4921" s="3"/>
      <c r="M4921" s="77" t="e">
        <f>VLOOKUP($L$1&amp;L4921,定价因子!E:F,2,0)</f>
        <v>#N/A</v>
      </c>
      <c r="N4921" s="3"/>
      <c r="O4921" s="77" t="e">
        <f>VLOOKUP($N$1&amp;N4921,定价因子!E:F,2,0)</f>
        <v>#N/A</v>
      </c>
      <c r="P4921" s="3"/>
      <c r="Q4921" s="55" t="e">
        <f>VLOOKUP($P$1&amp;P4921,定价因子!$E:$F,2,0)</f>
        <v>#N/A</v>
      </c>
      <c r="R4921" s="3"/>
      <c r="S4921" s="77" t="e">
        <f>VLOOKUP($R$1&amp;R4921,定价因子!$E:$F,2,0)</f>
        <v>#N/A</v>
      </c>
      <c r="T4921" s="61"/>
      <c r="U4921" s="63"/>
      <c r="V4921" s="63"/>
      <c r="W4921" s="63"/>
      <c r="X4921" s="3"/>
    </row>
    <row r="4922" spans="1:24">
      <c r="A4922" s="3"/>
      <c r="B4922" s="3"/>
      <c r="C4922" s="3"/>
      <c r="D4922" s="3"/>
      <c r="E4922" s="79"/>
      <c r="F4922" s="3"/>
      <c r="G4922" s="77" t="e">
        <f>VLOOKUP($F$1&amp;F4922,定价因子!E:F,2,0)</f>
        <v>#N/A</v>
      </c>
      <c r="H4922" s="3"/>
      <c r="I4922" s="77" t="e">
        <f>VLOOKUP($H$1&amp;H4922,定价因子!E:F,2,0)</f>
        <v>#N/A</v>
      </c>
      <c r="J4922" s="3"/>
      <c r="K4922" s="77" t="e">
        <f>VLOOKUP($J$1&amp;J4922,定价因子!E:F,2,0)</f>
        <v>#N/A</v>
      </c>
      <c r="L4922" s="3"/>
      <c r="M4922" s="77" t="e">
        <f>VLOOKUP($L$1&amp;L4922,定价因子!E:F,2,0)</f>
        <v>#N/A</v>
      </c>
      <c r="N4922" s="3"/>
      <c r="O4922" s="77" t="e">
        <f>VLOOKUP($N$1&amp;N4922,定价因子!E:F,2,0)</f>
        <v>#N/A</v>
      </c>
      <c r="P4922" s="3"/>
      <c r="Q4922" s="55" t="e">
        <f>VLOOKUP($P$1&amp;P4922,定价因子!$E:$F,2,0)</f>
        <v>#N/A</v>
      </c>
      <c r="R4922" s="3"/>
      <c r="S4922" s="77" t="e">
        <f>VLOOKUP($R$1&amp;R4922,定价因子!$E:$F,2,0)</f>
        <v>#N/A</v>
      </c>
      <c r="T4922" s="61"/>
      <c r="U4922" s="63"/>
      <c r="V4922" s="63"/>
      <c r="W4922" s="63"/>
      <c r="X4922" s="3"/>
    </row>
    <row r="4923" spans="1:24">
      <c r="A4923" s="3"/>
      <c r="B4923" s="3"/>
      <c r="C4923" s="3"/>
      <c r="D4923" s="3"/>
      <c r="E4923" s="79"/>
      <c r="F4923" s="3"/>
      <c r="G4923" s="77" t="e">
        <f>VLOOKUP($F$1&amp;F4923,定价因子!E:F,2,0)</f>
        <v>#N/A</v>
      </c>
      <c r="H4923" s="3"/>
      <c r="I4923" s="77" t="e">
        <f>VLOOKUP($H$1&amp;H4923,定价因子!E:F,2,0)</f>
        <v>#N/A</v>
      </c>
      <c r="J4923" s="3"/>
      <c r="K4923" s="77" t="e">
        <f>VLOOKUP($J$1&amp;J4923,定价因子!E:F,2,0)</f>
        <v>#N/A</v>
      </c>
      <c r="L4923" s="3"/>
      <c r="M4923" s="77" t="e">
        <f>VLOOKUP($L$1&amp;L4923,定价因子!E:F,2,0)</f>
        <v>#N/A</v>
      </c>
      <c r="N4923" s="3"/>
      <c r="O4923" s="77" t="e">
        <f>VLOOKUP($N$1&amp;N4923,定价因子!E:F,2,0)</f>
        <v>#N/A</v>
      </c>
      <c r="P4923" s="3"/>
      <c r="Q4923" s="55" t="e">
        <f>VLOOKUP($P$1&amp;P4923,定价因子!$E:$F,2,0)</f>
        <v>#N/A</v>
      </c>
      <c r="R4923" s="3"/>
      <c r="S4923" s="77" t="e">
        <f>VLOOKUP($R$1&amp;R4923,定价因子!$E:$F,2,0)</f>
        <v>#N/A</v>
      </c>
      <c r="T4923" s="61"/>
      <c r="U4923" s="63"/>
      <c r="V4923" s="63"/>
      <c r="W4923" s="63"/>
      <c r="X4923" s="3"/>
    </row>
    <row r="4924" spans="1:24">
      <c r="A4924" s="3"/>
      <c r="B4924" s="3"/>
      <c r="C4924" s="3"/>
      <c r="D4924" s="3"/>
      <c r="E4924" s="79"/>
      <c r="F4924" s="3"/>
      <c r="G4924" s="77" t="e">
        <f>VLOOKUP($F$1&amp;F4924,定价因子!E:F,2,0)</f>
        <v>#N/A</v>
      </c>
      <c r="H4924" s="3"/>
      <c r="I4924" s="77" t="e">
        <f>VLOOKUP($H$1&amp;H4924,定价因子!E:F,2,0)</f>
        <v>#N/A</v>
      </c>
      <c r="J4924" s="3"/>
      <c r="K4924" s="77" t="e">
        <f>VLOOKUP($J$1&amp;J4924,定价因子!E:F,2,0)</f>
        <v>#N/A</v>
      </c>
      <c r="L4924" s="3"/>
      <c r="M4924" s="77" t="e">
        <f>VLOOKUP($L$1&amp;L4924,定价因子!E:F,2,0)</f>
        <v>#N/A</v>
      </c>
      <c r="N4924" s="3"/>
      <c r="O4924" s="77" t="e">
        <f>VLOOKUP($N$1&amp;N4924,定价因子!E:F,2,0)</f>
        <v>#N/A</v>
      </c>
      <c r="P4924" s="3"/>
      <c r="Q4924" s="55" t="e">
        <f>VLOOKUP($P$1&amp;P4924,定价因子!$E:$F,2,0)</f>
        <v>#N/A</v>
      </c>
      <c r="R4924" s="3"/>
      <c r="S4924" s="77" t="e">
        <f>VLOOKUP($R$1&amp;R4924,定价因子!$E:$F,2,0)</f>
        <v>#N/A</v>
      </c>
      <c r="T4924" s="61"/>
      <c r="U4924" s="63"/>
      <c r="V4924" s="63"/>
      <c r="W4924" s="63"/>
      <c r="X4924" s="3"/>
    </row>
    <row r="4925" spans="1:24">
      <c r="A4925" s="3"/>
      <c r="B4925" s="3"/>
      <c r="C4925" s="3"/>
      <c r="D4925" s="3"/>
      <c r="E4925" s="79"/>
      <c r="F4925" s="3"/>
      <c r="G4925" s="77" t="e">
        <f>VLOOKUP($F$1&amp;F4925,定价因子!E:F,2,0)</f>
        <v>#N/A</v>
      </c>
      <c r="H4925" s="3"/>
      <c r="I4925" s="77" t="e">
        <f>VLOOKUP($H$1&amp;H4925,定价因子!E:F,2,0)</f>
        <v>#N/A</v>
      </c>
      <c r="J4925" s="3"/>
      <c r="K4925" s="77" t="e">
        <f>VLOOKUP($J$1&amp;J4925,定价因子!E:F,2,0)</f>
        <v>#N/A</v>
      </c>
      <c r="L4925" s="3"/>
      <c r="M4925" s="77" t="e">
        <f>VLOOKUP($L$1&amp;L4925,定价因子!E:F,2,0)</f>
        <v>#N/A</v>
      </c>
      <c r="N4925" s="3"/>
      <c r="O4925" s="77" t="e">
        <f>VLOOKUP($N$1&amp;N4925,定价因子!E:F,2,0)</f>
        <v>#N/A</v>
      </c>
      <c r="P4925" s="3"/>
      <c r="Q4925" s="55" t="e">
        <f>VLOOKUP($P$1&amp;P4925,定价因子!$E:$F,2,0)</f>
        <v>#N/A</v>
      </c>
      <c r="R4925" s="3"/>
      <c r="S4925" s="77" t="e">
        <f>VLOOKUP($R$1&amp;R4925,定价因子!$E:$F,2,0)</f>
        <v>#N/A</v>
      </c>
      <c r="T4925" s="61"/>
      <c r="U4925" s="63"/>
      <c r="V4925" s="63"/>
      <c r="W4925" s="63"/>
      <c r="X4925" s="3"/>
    </row>
    <row r="4926" spans="1:24">
      <c r="A4926" s="3"/>
      <c r="B4926" s="3"/>
      <c r="C4926" s="3"/>
      <c r="D4926" s="3"/>
      <c r="E4926" s="79"/>
      <c r="F4926" s="3"/>
      <c r="G4926" s="77" t="e">
        <f>VLOOKUP($F$1&amp;F4926,定价因子!E:F,2,0)</f>
        <v>#N/A</v>
      </c>
      <c r="H4926" s="3"/>
      <c r="I4926" s="77" t="e">
        <f>VLOOKUP($H$1&amp;H4926,定价因子!E:F,2,0)</f>
        <v>#N/A</v>
      </c>
      <c r="J4926" s="3"/>
      <c r="K4926" s="77" t="e">
        <f>VLOOKUP($J$1&amp;J4926,定价因子!E:F,2,0)</f>
        <v>#N/A</v>
      </c>
      <c r="L4926" s="3"/>
      <c r="M4926" s="77" t="e">
        <f>VLOOKUP($L$1&amp;L4926,定价因子!E:F,2,0)</f>
        <v>#N/A</v>
      </c>
      <c r="N4926" s="3"/>
      <c r="O4926" s="77" t="e">
        <f>VLOOKUP($N$1&amp;N4926,定价因子!E:F,2,0)</f>
        <v>#N/A</v>
      </c>
      <c r="P4926" s="3"/>
      <c r="Q4926" s="55" t="e">
        <f>VLOOKUP($P$1&amp;P4926,定价因子!$E:$F,2,0)</f>
        <v>#N/A</v>
      </c>
      <c r="R4926" s="3"/>
      <c r="S4926" s="77" t="e">
        <f>VLOOKUP($R$1&amp;R4926,定价因子!$E:$F,2,0)</f>
        <v>#N/A</v>
      </c>
      <c r="T4926" s="61"/>
      <c r="U4926" s="63"/>
      <c r="V4926" s="63"/>
      <c r="W4926" s="63"/>
      <c r="X4926" s="3"/>
    </row>
    <row r="4927" spans="1:24">
      <c r="A4927" s="3"/>
      <c r="B4927" s="3"/>
      <c r="C4927" s="3"/>
      <c r="D4927" s="3"/>
      <c r="E4927" s="79"/>
      <c r="F4927" s="3"/>
      <c r="G4927" s="77" t="e">
        <f>VLOOKUP($F$1&amp;F4927,定价因子!E:F,2,0)</f>
        <v>#N/A</v>
      </c>
      <c r="H4927" s="3"/>
      <c r="I4927" s="77" t="e">
        <f>VLOOKUP($H$1&amp;H4927,定价因子!E:F,2,0)</f>
        <v>#N/A</v>
      </c>
      <c r="J4927" s="3"/>
      <c r="K4927" s="77" t="e">
        <f>VLOOKUP($J$1&amp;J4927,定价因子!E:F,2,0)</f>
        <v>#N/A</v>
      </c>
      <c r="L4927" s="3"/>
      <c r="M4927" s="77" t="e">
        <f>VLOOKUP($L$1&amp;L4927,定价因子!E:F,2,0)</f>
        <v>#N/A</v>
      </c>
      <c r="N4927" s="3"/>
      <c r="O4927" s="77" t="e">
        <f>VLOOKUP($N$1&amp;N4927,定价因子!E:F,2,0)</f>
        <v>#N/A</v>
      </c>
      <c r="P4927" s="3"/>
      <c r="Q4927" s="55" t="e">
        <f>VLOOKUP($P$1&amp;P4927,定价因子!$E:$F,2,0)</f>
        <v>#N/A</v>
      </c>
      <c r="R4927" s="3"/>
      <c r="S4927" s="77" t="e">
        <f>VLOOKUP($R$1&amp;R4927,定价因子!$E:$F,2,0)</f>
        <v>#N/A</v>
      </c>
      <c r="T4927" s="61"/>
      <c r="U4927" s="63"/>
      <c r="V4927" s="63"/>
      <c r="W4927" s="63"/>
      <c r="X4927" s="3"/>
    </row>
    <row r="4928" spans="1:24">
      <c r="A4928" s="3"/>
      <c r="B4928" s="3"/>
      <c r="C4928" s="3"/>
      <c r="D4928" s="3"/>
      <c r="E4928" s="79"/>
      <c r="F4928" s="3"/>
      <c r="G4928" s="77" t="e">
        <f>VLOOKUP($F$1&amp;F4928,定价因子!E:F,2,0)</f>
        <v>#N/A</v>
      </c>
      <c r="H4928" s="3"/>
      <c r="I4928" s="77" t="e">
        <f>VLOOKUP($H$1&amp;H4928,定价因子!E:F,2,0)</f>
        <v>#N/A</v>
      </c>
      <c r="J4928" s="3"/>
      <c r="K4928" s="77" t="e">
        <f>VLOOKUP($J$1&amp;J4928,定价因子!E:F,2,0)</f>
        <v>#N/A</v>
      </c>
      <c r="L4928" s="3"/>
      <c r="M4928" s="77" t="e">
        <f>VLOOKUP($L$1&amp;L4928,定价因子!E:F,2,0)</f>
        <v>#N/A</v>
      </c>
      <c r="N4928" s="3"/>
      <c r="O4928" s="77" t="e">
        <f>VLOOKUP($N$1&amp;N4928,定价因子!E:F,2,0)</f>
        <v>#N/A</v>
      </c>
      <c r="P4928" s="3"/>
      <c r="Q4928" s="55" t="e">
        <f>VLOOKUP($P$1&amp;P4928,定价因子!$E:$F,2,0)</f>
        <v>#N/A</v>
      </c>
      <c r="R4928" s="3"/>
      <c r="S4928" s="77" t="e">
        <f>VLOOKUP($R$1&amp;R4928,定价因子!$E:$F,2,0)</f>
        <v>#N/A</v>
      </c>
      <c r="T4928" s="61"/>
      <c r="U4928" s="63"/>
      <c r="V4928" s="63"/>
      <c r="W4928" s="63"/>
      <c r="X4928" s="3"/>
    </row>
    <row r="4929" spans="1:24">
      <c r="A4929" s="3"/>
      <c r="B4929" s="3"/>
      <c r="C4929" s="3"/>
      <c r="D4929" s="3"/>
      <c r="E4929" s="79"/>
      <c r="F4929" s="3"/>
      <c r="G4929" s="77" t="e">
        <f>VLOOKUP($F$1&amp;F4929,定价因子!E:F,2,0)</f>
        <v>#N/A</v>
      </c>
      <c r="H4929" s="3"/>
      <c r="I4929" s="77" t="e">
        <f>VLOOKUP($H$1&amp;H4929,定价因子!E:F,2,0)</f>
        <v>#N/A</v>
      </c>
      <c r="J4929" s="3"/>
      <c r="K4929" s="77" t="e">
        <f>VLOOKUP($J$1&amp;J4929,定价因子!E:F,2,0)</f>
        <v>#N/A</v>
      </c>
      <c r="L4929" s="3"/>
      <c r="M4929" s="77" t="e">
        <f>VLOOKUP($L$1&amp;L4929,定价因子!E:F,2,0)</f>
        <v>#N/A</v>
      </c>
      <c r="N4929" s="3"/>
      <c r="O4929" s="77" t="e">
        <f>VLOOKUP($N$1&amp;N4929,定价因子!E:F,2,0)</f>
        <v>#N/A</v>
      </c>
      <c r="P4929" s="3"/>
      <c r="Q4929" s="55" t="e">
        <f>VLOOKUP($P$1&amp;P4929,定价因子!$E:$F,2,0)</f>
        <v>#N/A</v>
      </c>
      <c r="R4929" s="3"/>
      <c r="S4929" s="77" t="e">
        <f>VLOOKUP($R$1&amp;R4929,定价因子!$E:$F,2,0)</f>
        <v>#N/A</v>
      </c>
      <c r="T4929" s="61"/>
      <c r="U4929" s="63"/>
      <c r="V4929" s="63"/>
      <c r="W4929" s="63"/>
      <c r="X4929" s="3"/>
    </row>
    <row r="4930" spans="1:24">
      <c r="A4930" s="3"/>
      <c r="B4930" s="3"/>
      <c r="C4930" s="3"/>
      <c r="D4930" s="3"/>
      <c r="E4930" s="79"/>
      <c r="F4930" s="3"/>
      <c r="G4930" s="77" t="e">
        <f>VLOOKUP($F$1&amp;F4930,定价因子!E:F,2,0)</f>
        <v>#N/A</v>
      </c>
      <c r="H4930" s="3"/>
      <c r="I4930" s="77" t="e">
        <f>VLOOKUP($H$1&amp;H4930,定价因子!E:F,2,0)</f>
        <v>#N/A</v>
      </c>
      <c r="J4930" s="3"/>
      <c r="K4930" s="77" t="e">
        <f>VLOOKUP($J$1&amp;J4930,定价因子!E:F,2,0)</f>
        <v>#N/A</v>
      </c>
      <c r="L4930" s="3"/>
      <c r="M4930" s="77" t="e">
        <f>VLOOKUP($L$1&amp;L4930,定价因子!E:F,2,0)</f>
        <v>#N/A</v>
      </c>
      <c r="N4930" s="3"/>
      <c r="O4930" s="77" t="e">
        <f>VLOOKUP($N$1&amp;N4930,定价因子!E:F,2,0)</f>
        <v>#N/A</v>
      </c>
      <c r="P4930" s="3"/>
      <c r="Q4930" s="55" t="e">
        <f>VLOOKUP($P$1&amp;P4930,定价因子!$E:$F,2,0)</f>
        <v>#N/A</v>
      </c>
      <c r="R4930" s="3"/>
      <c r="S4930" s="77" t="e">
        <f>VLOOKUP($R$1&amp;R4930,定价因子!$E:$F,2,0)</f>
        <v>#N/A</v>
      </c>
      <c r="T4930" s="61"/>
      <c r="U4930" s="63"/>
      <c r="V4930" s="63"/>
      <c r="W4930" s="63"/>
      <c r="X4930" s="3"/>
    </row>
    <row r="4931" spans="1:24">
      <c r="A4931" s="3"/>
      <c r="B4931" s="3"/>
      <c r="C4931" s="3"/>
      <c r="D4931" s="3"/>
      <c r="E4931" s="79"/>
      <c r="F4931" s="3"/>
      <c r="G4931" s="77" t="e">
        <f>VLOOKUP($F$1&amp;F4931,定价因子!E:F,2,0)</f>
        <v>#N/A</v>
      </c>
      <c r="H4931" s="3"/>
      <c r="I4931" s="77" t="e">
        <f>VLOOKUP($H$1&amp;H4931,定价因子!E:F,2,0)</f>
        <v>#N/A</v>
      </c>
      <c r="J4931" s="3"/>
      <c r="K4931" s="77" t="e">
        <f>VLOOKUP($J$1&amp;J4931,定价因子!E:F,2,0)</f>
        <v>#N/A</v>
      </c>
      <c r="L4931" s="3"/>
      <c r="M4931" s="77" t="e">
        <f>VLOOKUP($L$1&amp;L4931,定价因子!E:F,2,0)</f>
        <v>#N/A</v>
      </c>
      <c r="N4931" s="3"/>
      <c r="O4931" s="77" t="e">
        <f>VLOOKUP($N$1&amp;N4931,定价因子!E:F,2,0)</f>
        <v>#N/A</v>
      </c>
      <c r="P4931" s="3"/>
      <c r="Q4931" s="55" t="e">
        <f>VLOOKUP($P$1&amp;P4931,定价因子!$E:$F,2,0)</f>
        <v>#N/A</v>
      </c>
      <c r="R4931" s="3"/>
      <c r="S4931" s="77" t="e">
        <f>VLOOKUP($R$1&amp;R4931,定价因子!$E:$F,2,0)</f>
        <v>#N/A</v>
      </c>
      <c r="T4931" s="61"/>
      <c r="U4931" s="63"/>
      <c r="V4931" s="63"/>
      <c r="W4931" s="63"/>
      <c r="X4931" s="3"/>
    </row>
    <row r="4932" spans="1:24">
      <c r="A4932" s="3"/>
      <c r="B4932" s="3"/>
      <c r="C4932" s="3"/>
      <c r="D4932" s="3"/>
      <c r="E4932" s="79"/>
      <c r="F4932" s="3"/>
      <c r="G4932" s="77" t="e">
        <f>VLOOKUP($F$1&amp;F4932,定价因子!E:F,2,0)</f>
        <v>#N/A</v>
      </c>
      <c r="H4932" s="3"/>
      <c r="I4932" s="77" t="e">
        <f>VLOOKUP($H$1&amp;H4932,定价因子!E:F,2,0)</f>
        <v>#N/A</v>
      </c>
      <c r="J4932" s="3"/>
      <c r="K4932" s="77" t="e">
        <f>VLOOKUP($J$1&amp;J4932,定价因子!E:F,2,0)</f>
        <v>#N/A</v>
      </c>
      <c r="L4932" s="3"/>
      <c r="M4932" s="77" t="e">
        <f>VLOOKUP($L$1&amp;L4932,定价因子!E:F,2,0)</f>
        <v>#N/A</v>
      </c>
      <c r="N4932" s="3"/>
      <c r="O4932" s="77" t="e">
        <f>VLOOKUP($N$1&amp;N4932,定价因子!E:F,2,0)</f>
        <v>#N/A</v>
      </c>
      <c r="P4932" s="3"/>
      <c r="Q4932" s="55" t="e">
        <f>VLOOKUP($P$1&amp;P4932,定价因子!$E:$F,2,0)</f>
        <v>#N/A</v>
      </c>
      <c r="R4932" s="3"/>
      <c r="S4932" s="77" t="e">
        <f>VLOOKUP($R$1&amp;R4932,定价因子!$E:$F,2,0)</f>
        <v>#N/A</v>
      </c>
      <c r="T4932" s="61"/>
      <c r="U4932" s="63"/>
      <c r="V4932" s="63"/>
      <c r="W4932" s="63"/>
      <c r="X4932" s="3"/>
    </row>
    <row r="4933" spans="1:24">
      <c r="A4933" s="3"/>
      <c r="B4933" s="3"/>
      <c r="C4933" s="3"/>
      <c r="D4933" s="3"/>
      <c r="E4933" s="79"/>
      <c r="F4933" s="3"/>
      <c r="G4933" s="77" t="e">
        <f>VLOOKUP($F$1&amp;F4933,定价因子!E:F,2,0)</f>
        <v>#N/A</v>
      </c>
      <c r="H4933" s="3"/>
      <c r="I4933" s="77" t="e">
        <f>VLOOKUP($H$1&amp;H4933,定价因子!E:F,2,0)</f>
        <v>#N/A</v>
      </c>
      <c r="J4933" s="3"/>
      <c r="K4933" s="77" t="e">
        <f>VLOOKUP($J$1&amp;J4933,定价因子!E:F,2,0)</f>
        <v>#N/A</v>
      </c>
      <c r="L4933" s="3"/>
      <c r="M4933" s="77" t="e">
        <f>VLOOKUP($L$1&amp;L4933,定价因子!E:F,2,0)</f>
        <v>#N/A</v>
      </c>
      <c r="N4933" s="3"/>
      <c r="O4933" s="77" t="e">
        <f>VLOOKUP($N$1&amp;N4933,定价因子!E:F,2,0)</f>
        <v>#N/A</v>
      </c>
      <c r="P4933" s="3"/>
      <c r="Q4933" s="55" t="e">
        <f>VLOOKUP($P$1&amp;P4933,定价因子!$E:$F,2,0)</f>
        <v>#N/A</v>
      </c>
      <c r="R4933" s="3"/>
      <c r="S4933" s="77" t="e">
        <f>VLOOKUP($R$1&amp;R4933,定价因子!$E:$F,2,0)</f>
        <v>#N/A</v>
      </c>
      <c r="T4933" s="61"/>
      <c r="U4933" s="63"/>
      <c r="V4933" s="63"/>
      <c r="W4933" s="63"/>
      <c r="X4933" s="3"/>
    </row>
    <row r="4934" spans="1:24">
      <c r="A4934" s="3"/>
      <c r="B4934" s="3"/>
      <c r="C4934" s="3"/>
      <c r="D4934" s="3"/>
      <c r="E4934" s="79"/>
      <c r="F4934" s="3"/>
      <c r="G4934" s="77" t="e">
        <f>VLOOKUP($F$1&amp;F4934,定价因子!E:F,2,0)</f>
        <v>#N/A</v>
      </c>
      <c r="H4934" s="3"/>
      <c r="I4934" s="77" t="e">
        <f>VLOOKUP($H$1&amp;H4934,定价因子!E:F,2,0)</f>
        <v>#N/A</v>
      </c>
      <c r="J4934" s="3"/>
      <c r="K4934" s="77" t="e">
        <f>VLOOKUP($J$1&amp;J4934,定价因子!E:F,2,0)</f>
        <v>#N/A</v>
      </c>
      <c r="L4934" s="3"/>
      <c r="M4934" s="77" t="e">
        <f>VLOOKUP($L$1&amp;L4934,定价因子!E:F,2,0)</f>
        <v>#N/A</v>
      </c>
      <c r="N4934" s="3"/>
      <c r="O4934" s="77" t="e">
        <f>VLOOKUP($N$1&amp;N4934,定价因子!E:F,2,0)</f>
        <v>#N/A</v>
      </c>
      <c r="P4934" s="3"/>
      <c r="Q4934" s="55" t="e">
        <f>VLOOKUP($P$1&amp;P4934,定价因子!$E:$F,2,0)</f>
        <v>#N/A</v>
      </c>
      <c r="R4934" s="3"/>
      <c r="S4934" s="77" t="e">
        <f>VLOOKUP($R$1&amp;R4934,定价因子!$E:$F,2,0)</f>
        <v>#N/A</v>
      </c>
      <c r="T4934" s="61"/>
      <c r="U4934" s="63"/>
      <c r="V4934" s="63"/>
      <c r="W4934" s="63"/>
      <c r="X4934" s="3"/>
    </row>
    <row r="4935" spans="1:24">
      <c r="A4935" s="3"/>
      <c r="B4935" s="3"/>
      <c r="C4935" s="3"/>
      <c r="D4935" s="3"/>
      <c r="E4935" s="79"/>
      <c r="F4935" s="3"/>
      <c r="G4935" s="77" t="e">
        <f>VLOOKUP($F$1&amp;F4935,定价因子!E:F,2,0)</f>
        <v>#N/A</v>
      </c>
      <c r="H4935" s="3"/>
      <c r="I4935" s="77" t="e">
        <f>VLOOKUP($H$1&amp;H4935,定价因子!E:F,2,0)</f>
        <v>#N/A</v>
      </c>
      <c r="J4935" s="3"/>
      <c r="K4935" s="77" t="e">
        <f>VLOOKUP($J$1&amp;J4935,定价因子!E:F,2,0)</f>
        <v>#N/A</v>
      </c>
      <c r="L4935" s="3"/>
      <c r="M4935" s="77" t="e">
        <f>VLOOKUP($L$1&amp;L4935,定价因子!E:F,2,0)</f>
        <v>#N/A</v>
      </c>
      <c r="N4935" s="3"/>
      <c r="O4935" s="77" t="e">
        <f>VLOOKUP($N$1&amp;N4935,定价因子!E:F,2,0)</f>
        <v>#N/A</v>
      </c>
      <c r="P4935" s="3"/>
      <c r="Q4935" s="55" t="e">
        <f>VLOOKUP($P$1&amp;P4935,定价因子!$E:$F,2,0)</f>
        <v>#N/A</v>
      </c>
      <c r="R4935" s="3"/>
      <c r="S4935" s="77" t="e">
        <f>VLOOKUP($R$1&amp;R4935,定价因子!$E:$F,2,0)</f>
        <v>#N/A</v>
      </c>
      <c r="T4935" s="61"/>
      <c r="U4935" s="63"/>
      <c r="V4935" s="63"/>
      <c r="W4935" s="63"/>
      <c r="X4935" s="3"/>
    </row>
    <row r="4936" spans="1:24">
      <c r="A4936" s="3"/>
      <c r="B4936" s="3"/>
      <c r="C4936" s="3"/>
      <c r="D4936" s="3"/>
      <c r="E4936" s="79"/>
      <c r="F4936" s="3"/>
      <c r="G4936" s="77" t="e">
        <f>VLOOKUP($F$1&amp;F4936,定价因子!E:F,2,0)</f>
        <v>#N/A</v>
      </c>
      <c r="H4936" s="3"/>
      <c r="I4936" s="77" t="e">
        <f>VLOOKUP($H$1&amp;H4936,定价因子!E:F,2,0)</f>
        <v>#N/A</v>
      </c>
      <c r="J4936" s="3"/>
      <c r="K4936" s="77" t="e">
        <f>VLOOKUP($J$1&amp;J4936,定价因子!E:F,2,0)</f>
        <v>#N/A</v>
      </c>
      <c r="L4936" s="3"/>
      <c r="M4936" s="77" t="e">
        <f>VLOOKUP($L$1&amp;L4936,定价因子!E:F,2,0)</f>
        <v>#N/A</v>
      </c>
      <c r="N4936" s="3"/>
      <c r="O4936" s="77" t="e">
        <f>VLOOKUP($N$1&amp;N4936,定价因子!E:F,2,0)</f>
        <v>#N/A</v>
      </c>
      <c r="P4936" s="3"/>
      <c r="Q4936" s="55" t="e">
        <f>VLOOKUP($P$1&amp;P4936,定价因子!$E:$F,2,0)</f>
        <v>#N/A</v>
      </c>
      <c r="R4936" s="3"/>
      <c r="S4936" s="77" t="e">
        <f>VLOOKUP($R$1&amp;R4936,定价因子!$E:$F,2,0)</f>
        <v>#N/A</v>
      </c>
      <c r="T4936" s="61"/>
      <c r="U4936" s="63"/>
      <c r="V4936" s="63"/>
      <c r="W4936" s="63"/>
      <c r="X4936" s="3"/>
    </row>
    <row r="4937" spans="1:24">
      <c r="A4937" s="3"/>
      <c r="B4937" s="3"/>
      <c r="C4937" s="3"/>
      <c r="D4937" s="3"/>
      <c r="E4937" s="79"/>
      <c r="F4937" s="3"/>
      <c r="G4937" s="77" t="e">
        <f>VLOOKUP($F$1&amp;F4937,定价因子!E:F,2,0)</f>
        <v>#N/A</v>
      </c>
      <c r="H4937" s="3"/>
      <c r="I4937" s="77" t="e">
        <f>VLOOKUP($H$1&amp;H4937,定价因子!E:F,2,0)</f>
        <v>#N/A</v>
      </c>
      <c r="J4937" s="3"/>
      <c r="K4937" s="77" t="e">
        <f>VLOOKUP($J$1&amp;J4937,定价因子!E:F,2,0)</f>
        <v>#N/A</v>
      </c>
      <c r="L4937" s="3"/>
      <c r="M4937" s="77" t="e">
        <f>VLOOKUP($L$1&amp;L4937,定价因子!E:F,2,0)</f>
        <v>#N/A</v>
      </c>
      <c r="N4937" s="3"/>
      <c r="O4937" s="77" t="e">
        <f>VLOOKUP($N$1&amp;N4937,定价因子!E:F,2,0)</f>
        <v>#N/A</v>
      </c>
      <c r="P4937" s="3"/>
      <c r="Q4937" s="55" t="e">
        <f>VLOOKUP($P$1&amp;P4937,定价因子!$E:$F,2,0)</f>
        <v>#N/A</v>
      </c>
      <c r="R4937" s="3"/>
      <c r="S4937" s="77" t="e">
        <f>VLOOKUP($R$1&amp;R4937,定价因子!$E:$F,2,0)</f>
        <v>#N/A</v>
      </c>
      <c r="T4937" s="61"/>
      <c r="U4937" s="63"/>
      <c r="V4937" s="63"/>
      <c r="W4937" s="63"/>
      <c r="X4937" s="3"/>
    </row>
    <row r="4938" spans="1:24">
      <c r="A4938" s="3"/>
      <c r="B4938" s="3"/>
      <c r="C4938" s="3"/>
      <c r="D4938" s="3"/>
      <c r="E4938" s="79"/>
      <c r="F4938" s="3"/>
      <c r="G4938" s="77" t="e">
        <f>VLOOKUP($F$1&amp;F4938,定价因子!E:F,2,0)</f>
        <v>#N/A</v>
      </c>
      <c r="H4938" s="3"/>
      <c r="I4938" s="77" t="e">
        <f>VLOOKUP($H$1&amp;H4938,定价因子!E:F,2,0)</f>
        <v>#N/A</v>
      </c>
      <c r="J4938" s="3"/>
      <c r="K4938" s="77" t="e">
        <f>VLOOKUP($J$1&amp;J4938,定价因子!E:F,2,0)</f>
        <v>#N/A</v>
      </c>
      <c r="L4938" s="3"/>
      <c r="M4938" s="77" t="e">
        <f>VLOOKUP($L$1&amp;L4938,定价因子!E:F,2,0)</f>
        <v>#N/A</v>
      </c>
      <c r="N4938" s="3"/>
      <c r="O4938" s="77" t="e">
        <f>VLOOKUP($N$1&amp;N4938,定价因子!E:F,2,0)</f>
        <v>#N/A</v>
      </c>
      <c r="P4938" s="3"/>
      <c r="Q4938" s="55" t="e">
        <f>VLOOKUP($P$1&amp;P4938,定价因子!$E:$F,2,0)</f>
        <v>#N/A</v>
      </c>
      <c r="R4938" s="3"/>
      <c r="S4938" s="77" t="e">
        <f>VLOOKUP($R$1&amp;R4938,定价因子!$E:$F,2,0)</f>
        <v>#N/A</v>
      </c>
      <c r="T4938" s="61"/>
      <c r="U4938" s="63"/>
      <c r="V4938" s="63"/>
      <c r="W4938" s="63"/>
      <c r="X4938" s="3"/>
    </row>
    <row r="4939" spans="1:24">
      <c r="A4939" s="3"/>
      <c r="B4939" s="3"/>
      <c r="C4939" s="3"/>
      <c r="D4939" s="3"/>
      <c r="E4939" s="79"/>
      <c r="F4939" s="3"/>
      <c r="G4939" s="77" t="e">
        <f>VLOOKUP($F$1&amp;F4939,定价因子!E:F,2,0)</f>
        <v>#N/A</v>
      </c>
      <c r="H4939" s="3"/>
      <c r="I4939" s="77" t="e">
        <f>VLOOKUP($H$1&amp;H4939,定价因子!E:F,2,0)</f>
        <v>#N/A</v>
      </c>
      <c r="J4939" s="3"/>
      <c r="K4939" s="77" t="e">
        <f>VLOOKUP($J$1&amp;J4939,定价因子!E:F,2,0)</f>
        <v>#N/A</v>
      </c>
      <c r="L4939" s="3"/>
      <c r="M4939" s="77" t="e">
        <f>VLOOKUP($L$1&amp;L4939,定价因子!E:F,2,0)</f>
        <v>#N/A</v>
      </c>
      <c r="N4939" s="3"/>
      <c r="O4939" s="77" t="e">
        <f>VLOOKUP($N$1&amp;N4939,定价因子!E:F,2,0)</f>
        <v>#N/A</v>
      </c>
      <c r="P4939" s="3"/>
      <c r="Q4939" s="55" t="e">
        <f>VLOOKUP($P$1&amp;P4939,定价因子!$E:$F,2,0)</f>
        <v>#N/A</v>
      </c>
      <c r="R4939" s="3"/>
      <c r="S4939" s="77" t="e">
        <f>VLOOKUP($R$1&amp;R4939,定价因子!$E:$F,2,0)</f>
        <v>#N/A</v>
      </c>
      <c r="T4939" s="61"/>
      <c r="U4939" s="63"/>
      <c r="V4939" s="63"/>
      <c r="W4939" s="63"/>
      <c r="X4939" s="3"/>
    </row>
    <row r="4940" spans="1:24">
      <c r="A4940" s="3"/>
      <c r="B4940" s="3"/>
      <c r="C4940" s="3"/>
      <c r="D4940" s="3"/>
      <c r="E4940" s="79"/>
      <c r="F4940" s="3"/>
      <c r="G4940" s="77" t="e">
        <f>VLOOKUP($F$1&amp;F4940,定价因子!E:F,2,0)</f>
        <v>#N/A</v>
      </c>
      <c r="H4940" s="3"/>
      <c r="I4940" s="77" t="e">
        <f>VLOOKUP($H$1&amp;H4940,定价因子!E:F,2,0)</f>
        <v>#N/A</v>
      </c>
      <c r="J4940" s="3"/>
      <c r="K4940" s="77" t="e">
        <f>VLOOKUP($J$1&amp;J4940,定价因子!E:F,2,0)</f>
        <v>#N/A</v>
      </c>
      <c r="L4940" s="3"/>
      <c r="M4940" s="77" t="e">
        <f>VLOOKUP($L$1&amp;L4940,定价因子!E:F,2,0)</f>
        <v>#N/A</v>
      </c>
      <c r="N4940" s="3"/>
      <c r="O4940" s="77" t="e">
        <f>VLOOKUP($N$1&amp;N4940,定价因子!E:F,2,0)</f>
        <v>#N/A</v>
      </c>
      <c r="P4940" s="3"/>
      <c r="Q4940" s="55" t="e">
        <f>VLOOKUP($P$1&amp;P4940,定价因子!$E:$F,2,0)</f>
        <v>#N/A</v>
      </c>
      <c r="R4940" s="3"/>
      <c r="S4940" s="77" t="e">
        <f>VLOOKUP($R$1&amp;R4940,定价因子!$E:$F,2,0)</f>
        <v>#N/A</v>
      </c>
      <c r="T4940" s="61"/>
      <c r="U4940" s="63"/>
      <c r="V4940" s="63"/>
      <c r="W4940" s="63"/>
      <c r="X4940" s="3"/>
    </row>
    <row r="4941" spans="1:24">
      <c r="A4941" s="3"/>
      <c r="B4941" s="3"/>
      <c r="C4941" s="3"/>
      <c r="D4941" s="3"/>
      <c r="E4941" s="79"/>
      <c r="F4941" s="3"/>
      <c r="G4941" s="77" t="e">
        <f>VLOOKUP($F$1&amp;F4941,定价因子!E:F,2,0)</f>
        <v>#N/A</v>
      </c>
      <c r="H4941" s="3"/>
      <c r="I4941" s="77" t="e">
        <f>VLOOKUP($H$1&amp;H4941,定价因子!E:F,2,0)</f>
        <v>#N/A</v>
      </c>
      <c r="J4941" s="3"/>
      <c r="K4941" s="77" t="e">
        <f>VLOOKUP($J$1&amp;J4941,定价因子!E:F,2,0)</f>
        <v>#N/A</v>
      </c>
      <c r="L4941" s="3"/>
      <c r="M4941" s="77" t="e">
        <f>VLOOKUP($L$1&amp;L4941,定价因子!E:F,2,0)</f>
        <v>#N/A</v>
      </c>
      <c r="N4941" s="3"/>
      <c r="O4941" s="77" t="e">
        <f>VLOOKUP($N$1&amp;N4941,定价因子!E:F,2,0)</f>
        <v>#N/A</v>
      </c>
      <c r="P4941" s="3"/>
      <c r="Q4941" s="55" t="e">
        <f>VLOOKUP($P$1&amp;P4941,定价因子!$E:$F,2,0)</f>
        <v>#N/A</v>
      </c>
      <c r="R4941" s="3"/>
      <c r="S4941" s="77" t="e">
        <f>VLOOKUP($R$1&amp;R4941,定价因子!$E:$F,2,0)</f>
        <v>#N/A</v>
      </c>
      <c r="T4941" s="61"/>
      <c r="U4941" s="63"/>
      <c r="V4941" s="63"/>
      <c r="W4941" s="63"/>
      <c r="X4941" s="3"/>
    </row>
    <row r="4942" spans="1:24">
      <c r="A4942" s="3"/>
      <c r="B4942" s="3"/>
      <c r="C4942" s="3"/>
      <c r="D4942" s="3"/>
      <c r="E4942" s="79"/>
      <c r="F4942" s="3"/>
      <c r="G4942" s="77" t="e">
        <f>VLOOKUP($F$1&amp;F4942,定价因子!E:F,2,0)</f>
        <v>#N/A</v>
      </c>
      <c r="H4942" s="3"/>
      <c r="I4942" s="77" t="e">
        <f>VLOOKUP($H$1&amp;H4942,定价因子!E:F,2,0)</f>
        <v>#N/A</v>
      </c>
      <c r="J4942" s="3"/>
      <c r="K4942" s="77" t="e">
        <f>VLOOKUP($J$1&amp;J4942,定价因子!E:F,2,0)</f>
        <v>#N/A</v>
      </c>
      <c r="L4942" s="3"/>
      <c r="M4942" s="77" t="e">
        <f>VLOOKUP($L$1&amp;L4942,定价因子!E:F,2,0)</f>
        <v>#N/A</v>
      </c>
      <c r="N4942" s="3"/>
      <c r="O4942" s="77" t="e">
        <f>VLOOKUP($N$1&amp;N4942,定价因子!E:F,2,0)</f>
        <v>#N/A</v>
      </c>
      <c r="P4942" s="3"/>
      <c r="Q4942" s="55" t="e">
        <f>VLOOKUP($P$1&amp;P4942,定价因子!$E:$F,2,0)</f>
        <v>#N/A</v>
      </c>
      <c r="R4942" s="3"/>
      <c r="S4942" s="77" t="e">
        <f>VLOOKUP($R$1&amp;R4942,定价因子!$E:$F,2,0)</f>
        <v>#N/A</v>
      </c>
      <c r="T4942" s="61"/>
      <c r="U4942" s="63"/>
      <c r="V4942" s="63"/>
      <c r="W4942" s="63"/>
      <c r="X4942" s="3"/>
    </row>
    <row r="4943" spans="1:24">
      <c r="A4943" s="3"/>
      <c r="B4943" s="3"/>
      <c r="C4943" s="3"/>
      <c r="D4943" s="3"/>
      <c r="E4943" s="79"/>
      <c r="F4943" s="3"/>
      <c r="G4943" s="77" t="e">
        <f>VLOOKUP($F$1&amp;F4943,定价因子!E:F,2,0)</f>
        <v>#N/A</v>
      </c>
      <c r="H4943" s="3"/>
      <c r="I4943" s="77" t="e">
        <f>VLOOKUP($H$1&amp;H4943,定价因子!E:F,2,0)</f>
        <v>#N/A</v>
      </c>
      <c r="J4943" s="3"/>
      <c r="K4943" s="77" t="e">
        <f>VLOOKUP($J$1&amp;J4943,定价因子!E:F,2,0)</f>
        <v>#N/A</v>
      </c>
      <c r="L4943" s="3"/>
      <c r="M4943" s="77" t="e">
        <f>VLOOKUP($L$1&amp;L4943,定价因子!E:F,2,0)</f>
        <v>#N/A</v>
      </c>
      <c r="N4943" s="3"/>
      <c r="O4943" s="77" t="e">
        <f>VLOOKUP($N$1&amp;N4943,定价因子!E:F,2,0)</f>
        <v>#N/A</v>
      </c>
      <c r="P4943" s="3"/>
      <c r="Q4943" s="55" t="e">
        <f>VLOOKUP($P$1&amp;P4943,定价因子!$E:$F,2,0)</f>
        <v>#N/A</v>
      </c>
      <c r="R4943" s="3"/>
      <c r="S4943" s="77" t="e">
        <f>VLOOKUP($R$1&amp;R4943,定价因子!$E:$F,2,0)</f>
        <v>#N/A</v>
      </c>
      <c r="T4943" s="61"/>
      <c r="U4943" s="63"/>
      <c r="V4943" s="63"/>
      <c r="W4943" s="63"/>
      <c r="X4943" s="3"/>
    </row>
    <row r="4944" spans="1:24">
      <c r="A4944" s="3"/>
      <c r="B4944" s="3"/>
      <c r="C4944" s="3"/>
      <c r="D4944" s="3"/>
      <c r="E4944" s="79"/>
      <c r="F4944" s="3"/>
      <c r="G4944" s="77" t="e">
        <f>VLOOKUP($F$1&amp;F4944,定价因子!E:F,2,0)</f>
        <v>#N/A</v>
      </c>
      <c r="H4944" s="3"/>
      <c r="I4944" s="77" t="e">
        <f>VLOOKUP($H$1&amp;H4944,定价因子!E:F,2,0)</f>
        <v>#N/A</v>
      </c>
      <c r="J4944" s="3"/>
      <c r="K4944" s="77" t="e">
        <f>VLOOKUP($J$1&amp;J4944,定价因子!E:F,2,0)</f>
        <v>#N/A</v>
      </c>
      <c r="L4944" s="3"/>
      <c r="M4944" s="77" t="e">
        <f>VLOOKUP($L$1&amp;L4944,定价因子!E:F,2,0)</f>
        <v>#N/A</v>
      </c>
      <c r="N4944" s="3"/>
      <c r="O4944" s="77" t="e">
        <f>VLOOKUP($N$1&amp;N4944,定价因子!E:F,2,0)</f>
        <v>#N/A</v>
      </c>
      <c r="P4944" s="3"/>
      <c r="Q4944" s="55" t="e">
        <f>VLOOKUP($P$1&amp;P4944,定价因子!$E:$F,2,0)</f>
        <v>#N/A</v>
      </c>
      <c r="R4944" s="3"/>
      <c r="S4944" s="77" t="e">
        <f>VLOOKUP($R$1&amp;R4944,定价因子!$E:$F,2,0)</f>
        <v>#N/A</v>
      </c>
      <c r="T4944" s="61"/>
      <c r="U4944" s="63"/>
      <c r="V4944" s="63"/>
      <c r="W4944" s="63"/>
      <c r="X4944" s="3"/>
    </row>
    <row r="4945" spans="1:24">
      <c r="A4945" s="3"/>
      <c r="B4945" s="3"/>
      <c r="C4945" s="3"/>
      <c r="D4945" s="3"/>
      <c r="E4945" s="79"/>
      <c r="F4945" s="3"/>
      <c r="G4945" s="77" t="e">
        <f>VLOOKUP($F$1&amp;F4945,定价因子!E:F,2,0)</f>
        <v>#N/A</v>
      </c>
      <c r="H4945" s="3"/>
      <c r="I4945" s="77" t="e">
        <f>VLOOKUP($H$1&amp;H4945,定价因子!E:F,2,0)</f>
        <v>#N/A</v>
      </c>
      <c r="J4945" s="3"/>
      <c r="K4945" s="77" t="e">
        <f>VLOOKUP($J$1&amp;J4945,定价因子!E:F,2,0)</f>
        <v>#N/A</v>
      </c>
      <c r="L4945" s="3"/>
      <c r="M4945" s="77" t="e">
        <f>VLOOKUP($L$1&amp;L4945,定价因子!E:F,2,0)</f>
        <v>#N/A</v>
      </c>
      <c r="N4945" s="3"/>
      <c r="O4945" s="77" t="e">
        <f>VLOOKUP($N$1&amp;N4945,定价因子!E:F,2,0)</f>
        <v>#N/A</v>
      </c>
      <c r="P4945" s="3"/>
      <c r="Q4945" s="55" t="e">
        <f>VLOOKUP($P$1&amp;P4945,定价因子!$E:$F,2,0)</f>
        <v>#N/A</v>
      </c>
      <c r="R4945" s="3"/>
      <c r="S4945" s="77" t="e">
        <f>VLOOKUP($R$1&amp;R4945,定价因子!$E:$F,2,0)</f>
        <v>#N/A</v>
      </c>
      <c r="T4945" s="61"/>
      <c r="U4945" s="63"/>
      <c r="V4945" s="63"/>
      <c r="W4945" s="63"/>
      <c r="X4945" s="3"/>
    </row>
    <row r="4946" spans="1:24">
      <c r="A4946" s="3"/>
      <c r="B4946" s="3"/>
      <c r="C4946" s="3"/>
      <c r="D4946" s="3"/>
      <c r="E4946" s="79"/>
      <c r="F4946" s="3"/>
      <c r="G4946" s="77" t="e">
        <f>VLOOKUP($F$1&amp;F4946,定价因子!E:F,2,0)</f>
        <v>#N/A</v>
      </c>
      <c r="H4946" s="3"/>
      <c r="I4946" s="77" t="e">
        <f>VLOOKUP($H$1&amp;H4946,定价因子!E:F,2,0)</f>
        <v>#N/A</v>
      </c>
      <c r="J4946" s="3"/>
      <c r="K4946" s="77" t="e">
        <f>VLOOKUP($J$1&amp;J4946,定价因子!E:F,2,0)</f>
        <v>#N/A</v>
      </c>
      <c r="L4946" s="3"/>
      <c r="M4946" s="77" t="e">
        <f>VLOOKUP($L$1&amp;L4946,定价因子!E:F,2,0)</f>
        <v>#N/A</v>
      </c>
      <c r="N4946" s="3"/>
      <c r="O4946" s="77" t="e">
        <f>VLOOKUP($N$1&amp;N4946,定价因子!E:F,2,0)</f>
        <v>#N/A</v>
      </c>
      <c r="P4946" s="3"/>
      <c r="Q4946" s="55" t="e">
        <f>VLOOKUP($P$1&amp;P4946,定价因子!$E:$F,2,0)</f>
        <v>#N/A</v>
      </c>
      <c r="R4946" s="3"/>
      <c r="S4946" s="77" t="e">
        <f>VLOOKUP($R$1&amp;R4946,定价因子!$E:$F,2,0)</f>
        <v>#N/A</v>
      </c>
      <c r="T4946" s="61"/>
      <c r="U4946" s="63"/>
      <c r="V4946" s="63"/>
      <c r="W4946" s="63"/>
      <c r="X4946" s="3"/>
    </row>
    <row r="4947" spans="1:24">
      <c r="A4947" s="3"/>
      <c r="B4947" s="3"/>
      <c r="C4947" s="3"/>
      <c r="D4947" s="3"/>
      <c r="E4947" s="79"/>
      <c r="F4947" s="3"/>
      <c r="G4947" s="77" t="e">
        <f>VLOOKUP($F$1&amp;F4947,定价因子!E:F,2,0)</f>
        <v>#N/A</v>
      </c>
      <c r="H4947" s="3"/>
      <c r="I4947" s="77" t="e">
        <f>VLOOKUP($H$1&amp;H4947,定价因子!E:F,2,0)</f>
        <v>#N/A</v>
      </c>
      <c r="J4947" s="3"/>
      <c r="K4947" s="77" t="e">
        <f>VLOOKUP($J$1&amp;J4947,定价因子!E:F,2,0)</f>
        <v>#N/A</v>
      </c>
      <c r="L4947" s="3"/>
      <c r="M4947" s="77" t="e">
        <f>VLOOKUP($L$1&amp;L4947,定价因子!E:F,2,0)</f>
        <v>#N/A</v>
      </c>
      <c r="N4947" s="3"/>
      <c r="O4947" s="77" t="e">
        <f>VLOOKUP($N$1&amp;N4947,定价因子!E:F,2,0)</f>
        <v>#N/A</v>
      </c>
      <c r="P4947" s="3"/>
      <c r="Q4947" s="55" t="e">
        <f>VLOOKUP($P$1&amp;P4947,定价因子!$E:$F,2,0)</f>
        <v>#N/A</v>
      </c>
      <c r="R4947" s="3"/>
      <c r="S4947" s="77" t="e">
        <f>VLOOKUP($R$1&amp;R4947,定价因子!$E:$F,2,0)</f>
        <v>#N/A</v>
      </c>
      <c r="T4947" s="61"/>
      <c r="U4947" s="63"/>
      <c r="V4947" s="63"/>
      <c r="W4947" s="63"/>
      <c r="X4947" s="3"/>
    </row>
    <row r="4948" spans="1:24">
      <c r="A4948" s="3"/>
      <c r="B4948" s="3"/>
      <c r="C4948" s="3"/>
      <c r="D4948" s="3"/>
      <c r="E4948" s="79"/>
      <c r="F4948" s="3"/>
      <c r="G4948" s="77" t="e">
        <f>VLOOKUP($F$1&amp;F4948,定价因子!E:F,2,0)</f>
        <v>#N/A</v>
      </c>
      <c r="H4948" s="3"/>
      <c r="I4948" s="77" t="e">
        <f>VLOOKUP($H$1&amp;H4948,定价因子!E:F,2,0)</f>
        <v>#N/A</v>
      </c>
      <c r="J4948" s="3"/>
      <c r="K4948" s="77" t="e">
        <f>VLOOKUP($J$1&amp;J4948,定价因子!E:F,2,0)</f>
        <v>#N/A</v>
      </c>
      <c r="L4948" s="3"/>
      <c r="M4948" s="77" t="e">
        <f>VLOOKUP($L$1&amp;L4948,定价因子!E:F,2,0)</f>
        <v>#N/A</v>
      </c>
      <c r="N4948" s="3"/>
      <c r="O4948" s="77" t="e">
        <f>VLOOKUP($N$1&amp;N4948,定价因子!E:F,2,0)</f>
        <v>#N/A</v>
      </c>
      <c r="P4948" s="3"/>
      <c r="Q4948" s="55" t="e">
        <f>VLOOKUP($P$1&amp;P4948,定价因子!$E:$F,2,0)</f>
        <v>#N/A</v>
      </c>
      <c r="R4948" s="3"/>
      <c r="S4948" s="77" t="e">
        <f>VLOOKUP($R$1&amp;R4948,定价因子!$E:$F,2,0)</f>
        <v>#N/A</v>
      </c>
      <c r="T4948" s="61"/>
      <c r="U4948" s="63"/>
      <c r="V4948" s="63"/>
      <c r="W4948" s="63"/>
      <c r="X4948" s="3"/>
    </row>
    <row r="4949" spans="1:24">
      <c r="A4949" s="3"/>
      <c r="B4949" s="3"/>
      <c r="C4949" s="3"/>
      <c r="D4949" s="3"/>
      <c r="E4949" s="79"/>
      <c r="F4949" s="3"/>
      <c r="G4949" s="77" t="e">
        <f>VLOOKUP($F$1&amp;F4949,定价因子!E:F,2,0)</f>
        <v>#N/A</v>
      </c>
      <c r="H4949" s="3"/>
      <c r="I4949" s="77" t="e">
        <f>VLOOKUP($H$1&amp;H4949,定价因子!E:F,2,0)</f>
        <v>#N/A</v>
      </c>
      <c r="J4949" s="3"/>
      <c r="K4949" s="77" t="e">
        <f>VLOOKUP($J$1&amp;J4949,定价因子!E:F,2,0)</f>
        <v>#N/A</v>
      </c>
      <c r="L4949" s="3"/>
      <c r="M4949" s="77" t="e">
        <f>VLOOKUP($L$1&amp;L4949,定价因子!E:F,2,0)</f>
        <v>#N/A</v>
      </c>
      <c r="N4949" s="3"/>
      <c r="O4949" s="77" t="e">
        <f>VLOOKUP($N$1&amp;N4949,定价因子!E:F,2,0)</f>
        <v>#N/A</v>
      </c>
      <c r="P4949" s="3"/>
      <c r="Q4949" s="55" t="e">
        <f>VLOOKUP($P$1&amp;P4949,定价因子!$E:$F,2,0)</f>
        <v>#N/A</v>
      </c>
      <c r="R4949" s="3"/>
      <c r="S4949" s="77" t="e">
        <f>VLOOKUP($R$1&amp;R4949,定价因子!$E:$F,2,0)</f>
        <v>#N/A</v>
      </c>
      <c r="T4949" s="61"/>
      <c r="U4949" s="63"/>
      <c r="V4949" s="63"/>
      <c r="W4949" s="63"/>
      <c r="X4949" s="3"/>
    </row>
    <row r="4950" spans="1:24">
      <c r="A4950" s="3"/>
      <c r="B4950" s="3"/>
      <c r="C4950" s="3"/>
      <c r="D4950" s="3"/>
      <c r="E4950" s="79"/>
      <c r="F4950" s="3"/>
      <c r="G4950" s="77" t="e">
        <f>VLOOKUP($F$1&amp;F4950,定价因子!E:F,2,0)</f>
        <v>#N/A</v>
      </c>
      <c r="H4950" s="3"/>
      <c r="I4950" s="77" t="e">
        <f>VLOOKUP($H$1&amp;H4950,定价因子!E:F,2,0)</f>
        <v>#N/A</v>
      </c>
      <c r="J4950" s="3"/>
      <c r="K4950" s="77" t="e">
        <f>VLOOKUP($J$1&amp;J4950,定价因子!E:F,2,0)</f>
        <v>#N/A</v>
      </c>
      <c r="L4950" s="3"/>
      <c r="M4950" s="77" t="e">
        <f>VLOOKUP($L$1&amp;L4950,定价因子!E:F,2,0)</f>
        <v>#N/A</v>
      </c>
      <c r="N4950" s="3"/>
      <c r="O4950" s="77" t="e">
        <f>VLOOKUP($N$1&amp;N4950,定价因子!E:F,2,0)</f>
        <v>#N/A</v>
      </c>
      <c r="P4950" s="3"/>
      <c r="Q4950" s="55" t="e">
        <f>VLOOKUP($P$1&amp;P4950,定价因子!$E:$F,2,0)</f>
        <v>#N/A</v>
      </c>
      <c r="R4950" s="3"/>
      <c r="S4950" s="77" t="e">
        <f>VLOOKUP($R$1&amp;R4950,定价因子!$E:$F,2,0)</f>
        <v>#N/A</v>
      </c>
      <c r="T4950" s="61"/>
      <c r="U4950" s="63"/>
      <c r="V4950" s="63"/>
      <c r="W4950" s="63"/>
      <c r="X4950" s="3"/>
    </row>
    <row r="4951" spans="1:24">
      <c r="A4951" s="3"/>
      <c r="B4951" s="3"/>
      <c r="C4951" s="3"/>
      <c r="D4951" s="3"/>
      <c r="E4951" s="79"/>
      <c r="F4951" s="3"/>
      <c r="G4951" s="77" t="e">
        <f>VLOOKUP($F$1&amp;F4951,定价因子!E:F,2,0)</f>
        <v>#N/A</v>
      </c>
      <c r="H4951" s="3"/>
      <c r="I4951" s="77" t="e">
        <f>VLOOKUP($H$1&amp;H4951,定价因子!E:F,2,0)</f>
        <v>#N/A</v>
      </c>
      <c r="J4951" s="3"/>
      <c r="K4951" s="77" t="e">
        <f>VLOOKUP($J$1&amp;J4951,定价因子!E:F,2,0)</f>
        <v>#N/A</v>
      </c>
      <c r="L4951" s="3"/>
      <c r="M4951" s="77" t="e">
        <f>VLOOKUP($L$1&amp;L4951,定价因子!E:F,2,0)</f>
        <v>#N/A</v>
      </c>
      <c r="N4951" s="3"/>
      <c r="O4951" s="77" t="e">
        <f>VLOOKUP($N$1&amp;N4951,定价因子!E:F,2,0)</f>
        <v>#N/A</v>
      </c>
      <c r="P4951" s="3"/>
      <c r="Q4951" s="55" t="e">
        <f>VLOOKUP($P$1&amp;P4951,定价因子!$E:$F,2,0)</f>
        <v>#N/A</v>
      </c>
      <c r="R4951" s="3"/>
      <c r="S4951" s="77" t="e">
        <f>VLOOKUP($R$1&amp;R4951,定价因子!$E:$F,2,0)</f>
        <v>#N/A</v>
      </c>
      <c r="T4951" s="61"/>
      <c r="U4951" s="63"/>
      <c r="V4951" s="63"/>
      <c r="W4951" s="63"/>
      <c r="X4951" s="3"/>
    </row>
    <row r="4952" spans="1:24">
      <c r="A4952" s="3"/>
      <c r="B4952" s="3"/>
      <c r="C4952" s="3"/>
      <c r="D4952" s="3"/>
      <c r="E4952" s="79"/>
      <c r="F4952" s="3"/>
      <c r="G4952" s="77" t="e">
        <f>VLOOKUP($F$1&amp;F4952,定价因子!E:F,2,0)</f>
        <v>#N/A</v>
      </c>
      <c r="H4952" s="3"/>
      <c r="I4952" s="77" t="e">
        <f>VLOOKUP($H$1&amp;H4952,定价因子!E:F,2,0)</f>
        <v>#N/A</v>
      </c>
      <c r="J4952" s="3"/>
      <c r="K4952" s="77" t="e">
        <f>VLOOKUP($J$1&amp;J4952,定价因子!E:F,2,0)</f>
        <v>#N/A</v>
      </c>
      <c r="L4952" s="3"/>
      <c r="M4952" s="77" t="e">
        <f>VLOOKUP($L$1&amp;L4952,定价因子!E:F,2,0)</f>
        <v>#N/A</v>
      </c>
      <c r="N4952" s="3"/>
      <c r="O4952" s="77" t="e">
        <f>VLOOKUP($N$1&amp;N4952,定价因子!E:F,2,0)</f>
        <v>#N/A</v>
      </c>
      <c r="P4952" s="3"/>
      <c r="Q4952" s="55" t="e">
        <f>VLOOKUP($P$1&amp;P4952,定价因子!$E:$F,2,0)</f>
        <v>#N/A</v>
      </c>
      <c r="R4952" s="3"/>
      <c r="S4952" s="77" t="e">
        <f>VLOOKUP($R$1&amp;R4952,定价因子!$E:$F,2,0)</f>
        <v>#N/A</v>
      </c>
      <c r="T4952" s="61"/>
      <c r="U4952" s="63"/>
      <c r="V4952" s="63"/>
      <c r="W4952" s="63"/>
      <c r="X4952" s="3"/>
    </row>
    <row r="4953" spans="1:24">
      <c r="A4953" s="3"/>
      <c r="B4953" s="3"/>
      <c r="C4953" s="3"/>
      <c r="D4953" s="3"/>
      <c r="E4953" s="79"/>
      <c r="F4953" s="3"/>
      <c r="G4953" s="77" t="e">
        <f>VLOOKUP($F$1&amp;F4953,定价因子!E:F,2,0)</f>
        <v>#N/A</v>
      </c>
      <c r="H4953" s="3"/>
      <c r="I4953" s="77" t="e">
        <f>VLOOKUP($H$1&amp;H4953,定价因子!E:F,2,0)</f>
        <v>#N/A</v>
      </c>
      <c r="J4953" s="3"/>
      <c r="K4953" s="77" t="e">
        <f>VLOOKUP($J$1&amp;J4953,定价因子!E:F,2,0)</f>
        <v>#N/A</v>
      </c>
      <c r="L4953" s="3"/>
      <c r="M4953" s="77" t="e">
        <f>VLOOKUP($L$1&amp;L4953,定价因子!E:F,2,0)</f>
        <v>#N/A</v>
      </c>
      <c r="N4953" s="3"/>
      <c r="O4953" s="77" t="e">
        <f>VLOOKUP($N$1&amp;N4953,定价因子!E:F,2,0)</f>
        <v>#N/A</v>
      </c>
      <c r="P4953" s="3"/>
      <c r="Q4953" s="55" t="e">
        <f>VLOOKUP($P$1&amp;P4953,定价因子!$E:$F,2,0)</f>
        <v>#N/A</v>
      </c>
      <c r="R4953" s="3"/>
      <c r="S4953" s="77" t="e">
        <f>VLOOKUP($R$1&amp;R4953,定价因子!$E:$F,2,0)</f>
        <v>#N/A</v>
      </c>
      <c r="T4953" s="61"/>
      <c r="U4953" s="63"/>
      <c r="V4953" s="63"/>
      <c r="W4953" s="63"/>
      <c r="X4953" s="3"/>
    </row>
    <row r="4954" spans="1:24">
      <c r="A4954" s="3"/>
      <c r="B4954" s="3"/>
      <c r="C4954" s="3"/>
      <c r="D4954" s="3"/>
      <c r="E4954" s="79"/>
      <c r="F4954" s="3"/>
      <c r="G4954" s="77" t="e">
        <f>VLOOKUP($F$1&amp;F4954,定价因子!E:F,2,0)</f>
        <v>#N/A</v>
      </c>
      <c r="H4954" s="3"/>
      <c r="I4954" s="77" t="e">
        <f>VLOOKUP($H$1&amp;H4954,定价因子!E:F,2,0)</f>
        <v>#N/A</v>
      </c>
      <c r="J4954" s="3"/>
      <c r="K4954" s="77" t="e">
        <f>VLOOKUP($J$1&amp;J4954,定价因子!E:F,2,0)</f>
        <v>#N/A</v>
      </c>
      <c r="L4954" s="3"/>
      <c r="M4954" s="77" t="e">
        <f>VLOOKUP($L$1&amp;L4954,定价因子!E:F,2,0)</f>
        <v>#N/A</v>
      </c>
      <c r="N4954" s="3"/>
      <c r="O4954" s="77" t="e">
        <f>VLOOKUP($N$1&amp;N4954,定价因子!E:F,2,0)</f>
        <v>#N/A</v>
      </c>
      <c r="P4954" s="3"/>
      <c r="Q4954" s="55" t="e">
        <f>VLOOKUP($P$1&amp;P4954,定价因子!$E:$F,2,0)</f>
        <v>#N/A</v>
      </c>
      <c r="R4954" s="3"/>
      <c r="S4954" s="77" t="e">
        <f>VLOOKUP($R$1&amp;R4954,定价因子!$E:$F,2,0)</f>
        <v>#N/A</v>
      </c>
      <c r="T4954" s="61"/>
      <c r="U4954" s="63"/>
      <c r="V4954" s="63"/>
      <c r="W4954" s="63"/>
      <c r="X4954" s="3"/>
    </row>
    <row r="4955" spans="1:24">
      <c r="A4955" s="3"/>
      <c r="B4955" s="3"/>
      <c r="C4955" s="3"/>
      <c r="D4955" s="3"/>
      <c r="E4955" s="79"/>
      <c r="F4955" s="3"/>
      <c r="G4955" s="77" t="e">
        <f>VLOOKUP($F$1&amp;F4955,定价因子!E:F,2,0)</f>
        <v>#N/A</v>
      </c>
      <c r="H4955" s="3"/>
      <c r="I4955" s="77" t="e">
        <f>VLOOKUP($H$1&amp;H4955,定价因子!E:F,2,0)</f>
        <v>#N/A</v>
      </c>
      <c r="J4955" s="3"/>
      <c r="K4955" s="77" t="e">
        <f>VLOOKUP($J$1&amp;J4955,定价因子!E:F,2,0)</f>
        <v>#N/A</v>
      </c>
      <c r="L4955" s="3"/>
      <c r="M4955" s="77" t="e">
        <f>VLOOKUP($L$1&amp;L4955,定价因子!E:F,2,0)</f>
        <v>#N/A</v>
      </c>
      <c r="N4955" s="3"/>
      <c r="O4955" s="77" t="e">
        <f>VLOOKUP($N$1&amp;N4955,定价因子!E:F,2,0)</f>
        <v>#N/A</v>
      </c>
      <c r="P4955" s="3"/>
      <c r="Q4955" s="55" t="e">
        <f>VLOOKUP($P$1&amp;P4955,定价因子!$E:$F,2,0)</f>
        <v>#N/A</v>
      </c>
      <c r="R4955" s="3"/>
      <c r="S4955" s="77" t="e">
        <f>VLOOKUP($R$1&amp;R4955,定价因子!$E:$F,2,0)</f>
        <v>#N/A</v>
      </c>
      <c r="T4955" s="61"/>
      <c r="U4955" s="63"/>
      <c r="V4955" s="63"/>
      <c r="W4955" s="63"/>
      <c r="X4955" s="3"/>
    </row>
    <row r="4956" spans="1:24">
      <c r="A4956" s="3"/>
      <c r="B4956" s="3"/>
      <c r="C4956" s="3"/>
      <c r="D4956" s="3"/>
      <c r="E4956" s="79"/>
      <c r="F4956" s="3"/>
      <c r="G4956" s="77" t="e">
        <f>VLOOKUP($F$1&amp;F4956,定价因子!E:F,2,0)</f>
        <v>#N/A</v>
      </c>
      <c r="H4956" s="3"/>
      <c r="I4956" s="77" t="e">
        <f>VLOOKUP($H$1&amp;H4956,定价因子!E:F,2,0)</f>
        <v>#N/A</v>
      </c>
      <c r="J4956" s="3"/>
      <c r="K4956" s="77" t="e">
        <f>VLOOKUP($J$1&amp;J4956,定价因子!E:F,2,0)</f>
        <v>#N/A</v>
      </c>
      <c r="L4956" s="3"/>
      <c r="M4956" s="77" t="e">
        <f>VLOOKUP($L$1&amp;L4956,定价因子!E:F,2,0)</f>
        <v>#N/A</v>
      </c>
      <c r="N4956" s="3"/>
      <c r="O4956" s="77" t="e">
        <f>VLOOKUP($N$1&amp;N4956,定价因子!E:F,2,0)</f>
        <v>#N/A</v>
      </c>
      <c r="P4956" s="3"/>
      <c r="Q4956" s="55" t="e">
        <f>VLOOKUP($P$1&amp;P4956,定价因子!$E:$F,2,0)</f>
        <v>#N/A</v>
      </c>
      <c r="R4956" s="3"/>
      <c r="S4956" s="77" t="e">
        <f>VLOOKUP($R$1&amp;R4956,定价因子!$E:$F,2,0)</f>
        <v>#N/A</v>
      </c>
      <c r="T4956" s="61"/>
      <c r="U4956" s="63"/>
      <c r="V4956" s="63"/>
      <c r="W4956" s="63"/>
      <c r="X4956" s="3"/>
    </row>
    <row r="4957" spans="1:24">
      <c r="A4957" s="3"/>
      <c r="B4957" s="3"/>
      <c r="C4957" s="3"/>
      <c r="D4957" s="3"/>
      <c r="E4957" s="79"/>
      <c r="F4957" s="3"/>
      <c r="G4957" s="77" t="e">
        <f>VLOOKUP($F$1&amp;F4957,定价因子!E:F,2,0)</f>
        <v>#N/A</v>
      </c>
      <c r="H4957" s="3"/>
      <c r="I4957" s="77" t="e">
        <f>VLOOKUP($H$1&amp;H4957,定价因子!E:F,2,0)</f>
        <v>#N/A</v>
      </c>
      <c r="J4957" s="3"/>
      <c r="K4957" s="77" t="e">
        <f>VLOOKUP($J$1&amp;J4957,定价因子!E:F,2,0)</f>
        <v>#N/A</v>
      </c>
      <c r="L4957" s="3"/>
      <c r="M4957" s="77" t="e">
        <f>VLOOKUP($L$1&amp;L4957,定价因子!E:F,2,0)</f>
        <v>#N/A</v>
      </c>
      <c r="N4957" s="3"/>
      <c r="O4957" s="77" t="e">
        <f>VLOOKUP($N$1&amp;N4957,定价因子!E:F,2,0)</f>
        <v>#N/A</v>
      </c>
      <c r="P4957" s="3"/>
      <c r="Q4957" s="55" t="e">
        <f>VLOOKUP($P$1&amp;P4957,定价因子!$E:$F,2,0)</f>
        <v>#N/A</v>
      </c>
      <c r="R4957" s="3"/>
      <c r="S4957" s="77" t="e">
        <f>VLOOKUP($R$1&amp;R4957,定价因子!$E:$F,2,0)</f>
        <v>#N/A</v>
      </c>
      <c r="T4957" s="61"/>
      <c r="U4957" s="63"/>
      <c r="V4957" s="63"/>
      <c r="W4957" s="63"/>
      <c r="X4957" s="3"/>
    </row>
    <row r="4958" spans="1:24">
      <c r="A4958" s="3"/>
      <c r="B4958" s="3"/>
      <c r="C4958" s="3"/>
      <c r="D4958" s="3"/>
      <c r="E4958" s="79"/>
      <c r="F4958" s="3"/>
      <c r="G4958" s="77" t="e">
        <f>VLOOKUP($F$1&amp;F4958,定价因子!E:F,2,0)</f>
        <v>#N/A</v>
      </c>
      <c r="H4958" s="3"/>
      <c r="I4958" s="77" t="e">
        <f>VLOOKUP($H$1&amp;H4958,定价因子!E:F,2,0)</f>
        <v>#N/A</v>
      </c>
      <c r="J4958" s="3"/>
      <c r="K4958" s="77" t="e">
        <f>VLOOKUP($J$1&amp;J4958,定价因子!E:F,2,0)</f>
        <v>#N/A</v>
      </c>
      <c r="L4958" s="3"/>
      <c r="M4958" s="77" t="e">
        <f>VLOOKUP($L$1&amp;L4958,定价因子!E:F,2,0)</f>
        <v>#N/A</v>
      </c>
      <c r="N4958" s="3"/>
      <c r="O4958" s="77" t="e">
        <f>VLOOKUP($N$1&amp;N4958,定价因子!E:F,2,0)</f>
        <v>#N/A</v>
      </c>
      <c r="P4958" s="3"/>
      <c r="Q4958" s="55" t="e">
        <f>VLOOKUP($P$1&amp;P4958,定价因子!$E:$F,2,0)</f>
        <v>#N/A</v>
      </c>
      <c r="R4958" s="3"/>
      <c r="S4958" s="77" t="e">
        <f>VLOOKUP($R$1&amp;R4958,定价因子!$E:$F,2,0)</f>
        <v>#N/A</v>
      </c>
      <c r="T4958" s="61"/>
      <c r="U4958" s="63"/>
      <c r="V4958" s="63"/>
      <c r="W4958" s="63"/>
      <c r="X4958" s="3"/>
    </row>
    <row r="4959" spans="1:24">
      <c r="A4959" s="3"/>
      <c r="B4959" s="3"/>
      <c r="C4959" s="3"/>
      <c r="D4959" s="3"/>
      <c r="E4959" s="79"/>
      <c r="F4959" s="3"/>
      <c r="G4959" s="77" t="e">
        <f>VLOOKUP($F$1&amp;F4959,定价因子!E:F,2,0)</f>
        <v>#N/A</v>
      </c>
      <c r="H4959" s="3"/>
      <c r="I4959" s="77" t="e">
        <f>VLOOKUP($H$1&amp;H4959,定价因子!E:F,2,0)</f>
        <v>#N/A</v>
      </c>
      <c r="J4959" s="3"/>
      <c r="K4959" s="77" t="e">
        <f>VLOOKUP($J$1&amp;J4959,定价因子!E:F,2,0)</f>
        <v>#N/A</v>
      </c>
      <c r="L4959" s="3"/>
      <c r="M4959" s="77" t="e">
        <f>VLOOKUP($L$1&amp;L4959,定价因子!E:F,2,0)</f>
        <v>#N/A</v>
      </c>
      <c r="N4959" s="3"/>
      <c r="O4959" s="77" t="e">
        <f>VLOOKUP($N$1&amp;N4959,定价因子!E:F,2,0)</f>
        <v>#N/A</v>
      </c>
      <c r="P4959" s="3"/>
      <c r="Q4959" s="55" t="e">
        <f>VLOOKUP($P$1&amp;P4959,定价因子!$E:$F,2,0)</f>
        <v>#N/A</v>
      </c>
      <c r="R4959" s="3"/>
      <c r="S4959" s="77" t="e">
        <f>VLOOKUP($R$1&amp;R4959,定价因子!$E:$F,2,0)</f>
        <v>#N/A</v>
      </c>
      <c r="T4959" s="61"/>
      <c r="U4959" s="63"/>
      <c r="V4959" s="63"/>
      <c r="W4959" s="63"/>
      <c r="X4959" s="3"/>
    </row>
    <row r="4960" spans="1:24">
      <c r="A4960" s="3"/>
      <c r="B4960" s="3"/>
      <c r="C4960" s="3"/>
      <c r="D4960" s="3"/>
      <c r="E4960" s="79"/>
      <c r="F4960" s="3"/>
      <c r="G4960" s="77" t="e">
        <f>VLOOKUP($F$1&amp;F4960,定价因子!E:F,2,0)</f>
        <v>#N/A</v>
      </c>
      <c r="H4960" s="3"/>
      <c r="I4960" s="77" t="e">
        <f>VLOOKUP($H$1&amp;H4960,定价因子!E:F,2,0)</f>
        <v>#N/A</v>
      </c>
      <c r="J4960" s="3"/>
      <c r="K4960" s="77" t="e">
        <f>VLOOKUP($J$1&amp;J4960,定价因子!E:F,2,0)</f>
        <v>#N/A</v>
      </c>
      <c r="L4960" s="3"/>
      <c r="M4960" s="77" t="e">
        <f>VLOOKUP($L$1&amp;L4960,定价因子!E:F,2,0)</f>
        <v>#N/A</v>
      </c>
      <c r="N4960" s="3"/>
      <c r="O4960" s="77" t="e">
        <f>VLOOKUP($N$1&amp;N4960,定价因子!E:F,2,0)</f>
        <v>#N/A</v>
      </c>
      <c r="P4960" s="3"/>
      <c r="Q4960" s="55" t="e">
        <f>VLOOKUP($P$1&amp;P4960,定价因子!$E:$F,2,0)</f>
        <v>#N/A</v>
      </c>
      <c r="R4960" s="3"/>
      <c r="S4960" s="77" t="e">
        <f>VLOOKUP($R$1&amp;R4960,定价因子!$E:$F,2,0)</f>
        <v>#N/A</v>
      </c>
      <c r="T4960" s="61"/>
      <c r="U4960" s="63"/>
      <c r="V4960" s="63"/>
      <c r="W4960" s="63"/>
      <c r="X4960" s="3"/>
    </row>
    <row r="4961" spans="1:24">
      <c r="A4961" s="3"/>
      <c r="B4961" s="3"/>
      <c r="C4961" s="3"/>
      <c r="D4961" s="3"/>
      <c r="E4961" s="79"/>
      <c r="F4961" s="3"/>
      <c r="G4961" s="77" t="e">
        <f>VLOOKUP($F$1&amp;F4961,定价因子!E:F,2,0)</f>
        <v>#N/A</v>
      </c>
      <c r="H4961" s="3"/>
      <c r="I4961" s="77" t="e">
        <f>VLOOKUP($H$1&amp;H4961,定价因子!E:F,2,0)</f>
        <v>#N/A</v>
      </c>
      <c r="J4961" s="3"/>
      <c r="K4961" s="77" t="e">
        <f>VLOOKUP($J$1&amp;J4961,定价因子!E:F,2,0)</f>
        <v>#N/A</v>
      </c>
      <c r="L4961" s="3"/>
      <c r="M4961" s="77" t="e">
        <f>VLOOKUP($L$1&amp;L4961,定价因子!E:F,2,0)</f>
        <v>#N/A</v>
      </c>
      <c r="N4961" s="3"/>
      <c r="O4961" s="77" t="e">
        <f>VLOOKUP($N$1&amp;N4961,定价因子!E:F,2,0)</f>
        <v>#N/A</v>
      </c>
      <c r="P4961" s="3"/>
      <c r="Q4961" s="55" t="e">
        <f>VLOOKUP($P$1&amp;P4961,定价因子!$E:$F,2,0)</f>
        <v>#N/A</v>
      </c>
      <c r="R4961" s="3"/>
      <c r="S4961" s="77" t="e">
        <f>VLOOKUP($R$1&amp;R4961,定价因子!$E:$F,2,0)</f>
        <v>#N/A</v>
      </c>
      <c r="T4961" s="61"/>
      <c r="U4961" s="63"/>
      <c r="V4961" s="63"/>
      <c r="W4961" s="63"/>
      <c r="X4961" s="3"/>
    </row>
    <row r="4962" spans="1:24">
      <c r="A4962" s="3"/>
      <c r="B4962" s="3"/>
      <c r="C4962" s="3"/>
      <c r="D4962" s="3"/>
      <c r="E4962" s="79"/>
      <c r="F4962" s="3"/>
      <c r="G4962" s="77" t="e">
        <f>VLOOKUP($F$1&amp;F4962,定价因子!E:F,2,0)</f>
        <v>#N/A</v>
      </c>
      <c r="H4962" s="3"/>
      <c r="I4962" s="77" t="e">
        <f>VLOOKUP($H$1&amp;H4962,定价因子!E:F,2,0)</f>
        <v>#N/A</v>
      </c>
      <c r="J4962" s="3"/>
      <c r="K4962" s="77" t="e">
        <f>VLOOKUP($J$1&amp;J4962,定价因子!E:F,2,0)</f>
        <v>#N/A</v>
      </c>
      <c r="L4962" s="3"/>
      <c r="M4962" s="77" t="e">
        <f>VLOOKUP($L$1&amp;L4962,定价因子!E:F,2,0)</f>
        <v>#N/A</v>
      </c>
      <c r="N4962" s="3"/>
      <c r="O4962" s="77" t="e">
        <f>VLOOKUP($N$1&amp;N4962,定价因子!E:F,2,0)</f>
        <v>#N/A</v>
      </c>
      <c r="P4962" s="3"/>
      <c r="Q4962" s="55" t="e">
        <f>VLOOKUP($P$1&amp;P4962,定价因子!$E:$F,2,0)</f>
        <v>#N/A</v>
      </c>
      <c r="R4962" s="3"/>
      <c r="S4962" s="77" t="e">
        <f>VLOOKUP($R$1&amp;R4962,定价因子!$E:$F,2,0)</f>
        <v>#N/A</v>
      </c>
      <c r="T4962" s="61"/>
      <c r="U4962" s="63"/>
      <c r="V4962" s="63"/>
      <c r="W4962" s="63"/>
      <c r="X4962" s="3"/>
    </row>
    <row r="4963" spans="1:24">
      <c r="A4963" s="3"/>
      <c r="B4963" s="3"/>
      <c r="C4963" s="3"/>
      <c r="D4963" s="3"/>
      <c r="E4963" s="79"/>
      <c r="F4963" s="3"/>
      <c r="G4963" s="77" t="e">
        <f>VLOOKUP($F$1&amp;F4963,定价因子!E:F,2,0)</f>
        <v>#N/A</v>
      </c>
      <c r="H4963" s="3"/>
      <c r="I4963" s="77" t="e">
        <f>VLOOKUP($H$1&amp;H4963,定价因子!E:F,2,0)</f>
        <v>#N/A</v>
      </c>
      <c r="J4963" s="3"/>
      <c r="K4963" s="77" t="e">
        <f>VLOOKUP($J$1&amp;J4963,定价因子!E:F,2,0)</f>
        <v>#N/A</v>
      </c>
      <c r="L4963" s="3"/>
      <c r="M4963" s="77" t="e">
        <f>VLOOKUP($L$1&amp;L4963,定价因子!E:F,2,0)</f>
        <v>#N/A</v>
      </c>
      <c r="N4963" s="3"/>
      <c r="O4963" s="77" t="e">
        <f>VLOOKUP($N$1&amp;N4963,定价因子!E:F,2,0)</f>
        <v>#N/A</v>
      </c>
      <c r="P4963" s="3"/>
      <c r="Q4963" s="55" t="e">
        <f>VLOOKUP($P$1&amp;P4963,定价因子!$E:$F,2,0)</f>
        <v>#N/A</v>
      </c>
      <c r="R4963" s="3"/>
      <c r="S4963" s="77" t="e">
        <f>VLOOKUP($R$1&amp;R4963,定价因子!$E:$F,2,0)</f>
        <v>#N/A</v>
      </c>
      <c r="T4963" s="61"/>
      <c r="U4963" s="63"/>
      <c r="V4963" s="63"/>
      <c r="W4963" s="63"/>
      <c r="X4963" s="3"/>
    </row>
    <row r="4964" spans="1:24">
      <c r="A4964" s="3"/>
      <c r="B4964" s="3"/>
      <c r="C4964" s="3"/>
      <c r="D4964" s="3"/>
      <c r="E4964" s="79"/>
      <c r="F4964" s="3"/>
      <c r="G4964" s="77" t="e">
        <f>VLOOKUP($F$1&amp;F4964,定价因子!E:F,2,0)</f>
        <v>#N/A</v>
      </c>
      <c r="H4964" s="3"/>
      <c r="I4964" s="77" t="e">
        <f>VLOOKUP($H$1&amp;H4964,定价因子!E:F,2,0)</f>
        <v>#N/A</v>
      </c>
      <c r="J4964" s="3"/>
      <c r="K4964" s="77" t="e">
        <f>VLOOKUP($J$1&amp;J4964,定价因子!E:F,2,0)</f>
        <v>#N/A</v>
      </c>
      <c r="L4964" s="3"/>
      <c r="M4964" s="77" t="e">
        <f>VLOOKUP($L$1&amp;L4964,定价因子!E:F,2,0)</f>
        <v>#N/A</v>
      </c>
      <c r="N4964" s="3"/>
      <c r="O4964" s="77" t="e">
        <f>VLOOKUP($N$1&amp;N4964,定价因子!E:F,2,0)</f>
        <v>#N/A</v>
      </c>
      <c r="P4964" s="3"/>
      <c r="Q4964" s="55" t="e">
        <f>VLOOKUP($P$1&amp;P4964,定价因子!$E:$F,2,0)</f>
        <v>#N/A</v>
      </c>
      <c r="R4964" s="3"/>
      <c r="S4964" s="77" t="e">
        <f>VLOOKUP($R$1&amp;R4964,定价因子!$E:$F,2,0)</f>
        <v>#N/A</v>
      </c>
      <c r="T4964" s="61"/>
      <c r="U4964" s="63"/>
      <c r="V4964" s="63"/>
      <c r="W4964" s="63"/>
      <c r="X4964" s="3"/>
    </row>
    <row r="4965" spans="1:24">
      <c r="A4965" s="3"/>
      <c r="B4965" s="3"/>
      <c r="C4965" s="3"/>
      <c r="D4965" s="3"/>
      <c r="E4965" s="79"/>
      <c r="F4965" s="3"/>
      <c r="G4965" s="77" t="e">
        <f>VLOOKUP($F$1&amp;F4965,定价因子!E:F,2,0)</f>
        <v>#N/A</v>
      </c>
      <c r="H4965" s="3"/>
      <c r="I4965" s="77" t="e">
        <f>VLOOKUP($H$1&amp;H4965,定价因子!E:F,2,0)</f>
        <v>#N/A</v>
      </c>
      <c r="J4965" s="3"/>
      <c r="K4965" s="77" t="e">
        <f>VLOOKUP($J$1&amp;J4965,定价因子!E:F,2,0)</f>
        <v>#N/A</v>
      </c>
      <c r="L4965" s="3"/>
      <c r="M4965" s="77" t="e">
        <f>VLOOKUP($L$1&amp;L4965,定价因子!E:F,2,0)</f>
        <v>#N/A</v>
      </c>
      <c r="N4965" s="3"/>
      <c r="O4965" s="77" t="e">
        <f>VLOOKUP($N$1&amp;N4965,定价因子!E:F,2,0)</f>
        <v>#N/A</v>
      </c>
      <c r="P4965" s="3"/>
      <c r="Q4965" s="55" t="e">
        <f>VLOOKUP($P$1&amp;P4965,定价因子!$E:$F,2,0)</f>
        <v>#N/A</v>
      </c>
      <c r="R4965" s="3"/>
      <c r="S4965" s="77" t="e">
        <f>VLOOKUP($R$1&amp;R4965,定价因子!$E:$F,2,0)</f>
        <v>#N/A</v>
      </c>
      <c r="T4965" s="61"/>
      <c r="U4965" s="63"/>
      <c r="V4965" s="63"/>
      <c r="W4965" s="63"/>
      <c r="X4965" s="3"/>
    </row>
    <row r="4966" spans="1:24">
      <c r="A4966" s="3"/>
      <c r="B4966" s="3"/>
      <c r="C4966" s="3"/>
      <c r="D4966" s="3"/>
      <c r="E4966" s="79"/>
      <c r="F4966" s="3"/>
      <c r="G4966" s="77" t="e">
        <f>VLOOKUP($F$1&amp;F4966,定价因子!E:F,2,0)</f>
        <v>#N/A</v>
      </c>
      <c r="H4966" s="3"/>
      <c r="I4966" s="77" t="e">
        <f>VLOOKUP($H$1&amp;H4966,定价因子!E:F,2,0)</f>
        <v>#N/A</v>
      </c>
      <c r="J4966" s="3"/>
      <c r="K4966" s="77" t="e">
        <f>VLOOKUP($J$1&amp;J4966,定价因子!E:F,2,0)</f>
        <v>#N/A</v>
      </c>
      <c r="L4966" s="3"/>
      <c r="M4966" s="77" t="e">
        <f>VLOOKUP($L$1&amp;L4966,定价因子!E:F,2,0)</f>
        <v>#N/A</v>
      </c>
      <c r="N4966" s="3"/>
      <c r="O4966" s="77" t="e">
        <f>VLOOKUP($N$1&amp;N4966,定价因子!E:F,2,0)</f>
        <v>#N/A</v>
      </c>
      <c r="P4966" s="3"/>
      <c r="Q4966" s="55" t="e">
        <f>VLOOKUP($P$1&amp;P4966,定价因子!$E:$F,2,0)</f>
        <v>#N/A</v>
      </c>
      <c r="R4966" s="3"/>
      <c r="S4966" s="77" t="e">
        <f>VLOOKUP($R$1&amp;R4966,定价因子!$E:$F,2,0)</f>
        <v>#N/A</v>
      </c>
      <c r="T4966" s="61"/>
      <c r="U4966" s="63"/>
      <c r="V4966" s="63"/>
      <c r="W4966" s="63"/>
      <c r="X4966" s="3"/>
    </row>
    <row r="4967" spans="1:24">
      <c r="A4967" s="3"/>
      <c r="B4967" s="3"/>
      <c r="C4967" s="3"/>
      <c r="D4967" s="3"/>
      <c r="E4967" s="79"/>
      <c r="F4967" s="3"/>
      <c r="G4967" s="77" t="e">
        <f>VLOOKUP($F$1&amp;F4967,定价因子!E:F,2,0)</f>
        <v>#N/A</v>
      </c>
      <c r="H4967" s="3"/>
      <c r="I4967" s="77" t="e">
        <f>VLOOKUP($H$1&amp;H4967,定价因子!E:F,2,0)</f>
        <v>#N/A</v>
      </c>
      <c r="J4967" s="3"/>
      <c r="K4967" s="77" t="e">
        <f>VLOOKUP($J$1&amp;J4967,定价因子!E:F,2,0)</f>
        <v>#N/A</v>
      </c>
      <c r="L4967" s="3"/>
      <c r="M4967" s="77" t="e">
        <f>VLOOKUP($L$1&amp;L4967,定价因子!E:F,2,0)</f>
        <v>#N/A</v>
      </c>
      <c r="N4967" s="3"/>
      <c r="O4967" s="77" t="e">
        <f>VLOOKUP($N$1&amp;N4967,定价因子!E:F,2,0)</f>
        <v>#N/A</v>
      </c>
      <c r="P4967" s="3"/>
      <c r="Q4967" s="55" t="e">
        <f>VLOOKUP($P$1&amp;P4967,定价因子!$E:$F,2,0)</f>
        <v>#N/A</v>
      </c>
      <c r="R4967" s="3"/>
      <c r="S4967" s="77" t="e">
        <f>VLOOKUP($R$1&amp;R4967,定价因子!$E:$F,2,0)</f>
        <v>#N/A</v>
      </c>
      <c r="T4967" s="61"/>
      <c r="U4967" s="63"/>
      <c r="V4967" s="63"/>
      <c r="W4967" s="63"/>
      <c r="X4967" s="3"/>
    </row>
    <row r="4968" spans="1:24">
      <c r="A4968" s="3"/>
      <c r="B4968" s="3"/>
      <c r="C4968" s="3"/>
      <c r="D4968" s="3"/>
      <c r="E4968" s="79"/>
      <c r="F4968" s="3"/>
      <c r="G4968" s="77" t="e">
        <f>VLOOKUP($F$1&amp;F4968,定价因子!E:F,2,0)</f>
        <v>#N/A</v>
      </c>
      <c r="H4968" s="3"/>
      <c r="I4968" s="77" t="e">
        <f>VLOOKUP($H$1&amp;H4968,定价因子!E:F,2,0)</f>
        <v>#N/A</v>
      </c>
      <c r="J4968" s="3"/>
      <c r="K4968" s="77" t="e">
        <f>VLOOKUP($J$1&amp;J4968,定价因子!E:F,2,0)</f>
        <v>#N/A</v>
      </c>
      <c r="L4968" s="3"/>
      <c r="M4968" s="77" t="e">
        <f>VLOOKUP($L$1&amp;L4968,定价因子!E:F,2,0)</f>
        <v>#N/A</v>
      </c>
      <c r="N4968" s="3"/>
      <c r="O4968" s="77" t="e">
        <f>VLOOKUP($N$1&amp;N4968,定价因子!E:F,2,0)</f>
        <v>#N/A</v>
      </c>
      <c r="P4968" s="3"/>
      <c r="Q4968" s="55" t="e">
        <f>VLOOKUP($P$1&amp;P4968,定价因子!$E:$F,2,0)</f>
        <v>#N/A</v>
      </c>
      <c r="R4968" s="3"/>
      <c r="S4968" s="77" t="e">
        <f>VLOOKUP($R$1&amp;R4968,定价因子!$E:$F,2,0)</f>
        <v>#N/A</v>
      </c>
      <c r="T4968" s="61"/>
      <c r="U4968" s="63"/>
      <c r="V4968" s="63"/>
      <c r="W4968" s="63"/>
      <c r="X4968" s="3"/>
    </row>
    <row r="4969" spans="1:24">
      <c r="A4969" s="3"/>
      <c r="B4969" s="3"/>
      <c r="C4969" s="3"/>
      <c r="D4969" s="3"/>
      <c r="E4969" s="79"/>
      <c r="F4969" s="3"/>
      <c r="G4969" s="77" t="e">
        <f>VLOOKUP($F$1&amp;F4969,定价因子!E:F,2,0)</f>
        <v>#N/A</v>
      </c>
      <c r="H4969" s="3"/>
      <c r="I4969" s="77" t="e">
        <f>VLOOKUP($H$1&amp;H4969,定价因子!E:F,2,0)</f>
        <v>#N/A</v>
      </c>
      <c r="J4969" s="3"/>
      <c r="K4969" s="77" t="e">
        <f>VLOOKUP($J$1&amp;J4969,定价因子!E:F,2,0)</f>
        <v>#N/A</v>
      </c>
      <c r="L4969" s="3"/>
      <c r="M4969" s="77" t="e">
        <f>VLOOKUP($L$1&amp;L4969,定价因子!E:F,2,0)</f>
        <v>#N/A</v>
      </c>
      <c r="N4969" s="3"/>
      <c r="O4969" s="77" t="e">
        <f>VLOOKUP($N$1&amp;N4969,定价因子!E:F,2,0)</f>
        <v>#N/A</v>
      </c>
      <c r="P4969" s="3"/>
      <c r="Q4969" s="55" t="e">
        <f>VLOOKUP($P$1&amp;P4969,定价因子!$E:$F,2,0)</f>
        <v>#N/A</v>
      </c>
      <c r="R4969" s="3"/>
      <c r="S4969" s="77" t="e">
        <f>VLOOKUP($R$1&amp;R4969,定价因子!$E:$F,2,0)</f>
        <v>#N/A</v>
      </c>
      <c r="T4969" s="61"/>
      <c r="U4969" s="63"/>
      <c r="V4969" s="63"/>
      <c r="W4969" s="63"/>
      <c r="X4969" s="3"/>
    </row>
    <row r="4970" spans="1:24">
      <c r="A4970" s="3"/>
      <c r="B4970" s="3"/>
      <c r="C4970" s="3"/>
      <c r="D4970" s="3"/>
      <c r="E4970" s="79"/>
      <c r="F4970" s="3"/>
      <c r="G4970" s="77" t="e">
        <f>VLOOKUP($F$1&amp;F4970,定价因子!E:F,2,0)</f>
        <v>#N/A</v>
      </c>
      <c r="H4970" s="3"/>
      <c r="I4970" s="77" t="e">
        <f>VLOOKUP($H$1&amp;H4970,定价因子!E:F,2,0)</f>
        <v>#N/A</v>
      </c>
      <c r="J4970" s="3"/>
      <c r="K4970" s="77" t="e">
        <f>VLOOKUP($J$1&amp;J4970,定价因子!E:F,2,0)</f>
        <v>#N/A</v>
      </c>
      <c r="L4970" s="3"/>
      <c r="M4970" s="77" t="e">
        <f>VLOOKUP($L$1&amp;L4970,定价因子!E:F,2,0)</f>
        <v>#N/A</v>
      </c>
      <c r="N4970" s="3"/>
      <c r="O4970" s="77" t="e">
        <f>VLOOKUP($N$1&amp;N4970,定价因子!E:F,2,0)</f>
        <v>#N/A</v>
      </c>
      <c r="P4970" s="3"/>
      <c r="Q4970" s="55" t="e">
        <f>VLOOKUP($P$1&amp;P4970,定价因子!$E:$F,2,0)</f>
        <v>#N/A</v>
      </c>
      <c r="R4970" s="3"/>
      <c r="S4970" s="77" t="e">
        <f>VLOOKUP($R$1&amp;R4970,定价因子!$E:$F,2,0)</f>
        <v>#N/A</v>
      </c>
      <c r="T4970" s="61"/>
      <c r="U4970" s="63"/>
      <c r="V4970" s="63"/>
      <c r="W4970" s="63"/>
      <c r="X4970" s="3"/>
    </row>
    <row r="4971" spans="1:24">
      <c r="A4971" s="3"/>
      <c r="B4971" s="3"/>
      <c r="C4971" s="3"/>
      <c r="D4971" s="3"/>
      <c r="E4971" s="79"/>
      <c r="F4971" s="3"/>
      <c r="G4971" s="77" t="e">
        <f>VLOOKUP($F$1&amp;F4971,定价因子!E:F,2,0)</f>
        <v>#N/A</v>
      </c>
      <c r="H4971" s="3"/>
      <c r="I4971" s="77" t="e">
        <f>VLOOKUP($H$1&amp;H4971,定价因子!E:F,2,0)</f>
        <v>#N/A</v>
      </c>
      <c r="J4971" s="3"/>
      <c r="K4971" s="77" t="e">
        <f>VLOOKUP($J$1&amp;J4971,定价因子!E:F,2,0)</f>
        <v>#N/A</v>
      </c>
      <c r="L4971" s="3"/>
      <c r="M4971" s="77" t="e">
        <f>VLOOKUP($L$1&amp;L4971,定价因子!E:F,2,0)</f>
        <v>#N/A</v>
      </c>
      <c r="N4971" s="3"/>
      <c r="O4971" s="77" t="e">
        <f>VLOOKUP($N$1&amp;N4971,定价因子!E:F,2,0)</f>
        <v>#N/A</v>
      </c>
      <c r="P4971" s="3"/>
      <c r="Q4971" s="55" t="e">
        <f>VLOOKUP($P$1&amp;P4971,定价因子!$E:$F,2,0)</f>
        <v>#N/A</v>
      </c>
      <c r="R4971" s="3"/>
      <c r="S4971" s="77" t="e">
        <f>VLOOKUP($R$1&amp;R4971,定价因子!$E:$F,2,0)</f>
        <v>#N/A</v>
      </c>
      <c r="T4971" s="61"/>
      <c r="U4971" s="63"/>
      <c r="V4971" s="63"/>
      <c r="W4971" s="63"/>
      <c r="X4971" s="3"/>
    </row>
    <row r="4972" spans="1:24">
      <c r="A4972" s="3"/>
      <c r="B4972" s="3"/>
      <c r="C4972" s="3"/>
      <c r="D4972" s="3"/>
      <c r="E4972" s="79"/>
      <c r="F4972" s="3"/>
      <c r="G4972" s="77" t="e">
        <f>VLOOKUP($F$1&amp;F4972,定价因子!E:F,2,0)</f>
        <v>#N/A</v>
      </c>
      <c r="H4972" s="3"/>
      <c r="I4972" s="77" t="e">
        <f>VLOOKUP($H$1&amp;H4972,定价因子!E:F,2,0)</f>
        <v>#N/A</v>
      </c>
      <c r="J4972" s="3"/>
      <c r="K4972" s="77" t="e">
        <f>VLOOKUP($J$1&amp;J4972,定价因子!E:F,2,0)</f>
        <v>#N/A</v>
      </c>
      <c r="L4972" s="3"/>
      <c r="M4972" s="77" t="e">
        <f>VLOOKUP($L$1&amp;L4972,定价因子!E:F,2,0)</f>
        <v>#N/A</v>
      </c>
      <c r="N4972" s="3"/>
      <c r="O4972" s="77" t="e">
        <f>VLOOKUP($N$1&amp;N4972,定价因子!E:F,2,0)</f>
        <v>#N/A</v>
      </c>
      <c r="P4972" s="3"/>
      <c r="Q4972" s="55" t="e">
        <f>VLOOKUP($P$1&amp;P4972,定价因子!$E:$F,2,0)</f>
        <v>#N/A</v>
      </c>
      <c r="R4972" s="3"/>
      <c r="S4972" s="77" t="e">
        <f>VLOOKUP($R$1&amp;R4972,定价因子!$E:$F,2,0)</f>
        <v>#N/A</v>
      </c>
      <c r="T4972" s="61"/>
      <c r="U4972" s="63"/>
      <c r="V4972" s="63"/>
      <c r="W4972" s="63"/>
      <c r="X4972" s="3"/>
    </row>
    <row r="4973" spans="1:24">
      <c r="A4973" s="3"/>
      <c r="B4973" s="3"/>
      <c r="C4973" s="3"/>
      <c r="D4973" s="3"/>
      <c r="E4973" s="79"/>
      <c r="F4973" s="3"/>
      <c r="G4973" s="77" t="e">
        <f>VLOOKUP($F$1&amp;F4973,定价因子!E:F,2,0)</f>
        <v>#N/A</v>
      </c>
      <c r="H4973" s="3"/>
      <c r="I4973" s="77" t="e">
        <f>VLOOKUP($H$1&amp;H4973,定价因子!E:F,2,0)</f>
        <v>#N/A</v>
      </c>
      <c r="J4973" s="3"/>
      <c r="K4973" s="77" t="e">
        <f>VLOOKUP($J$1&amp;J4973,定价因子!E:F,2,0)</f>
        <v>#N/A</v>
      </c>
      <c r="L4973" s="3"/>
      <c r="M4973" s="77" t="e">
        <f>VLOOKUP($L$1&amp;L4973,定价因子!E:F,2,0)</f>
        <v>#N/A</v>
      </c>
      <c r="N4973" s="3"/>
      <c r="O4973" s="77" t="e">
        <f>VLOOKUP($N$1&amp;N4973,定价因子!E:F,2,0)</f>
        <v>#N/A</v>
      </c>
      <c r="P4973" s="3"/>
      <c r="Q4973" s="55" t="e">
        <f>VLOOKUP($P$1&amp;P4973,定价因子!$E:$F,2,0)</f>
        <v>#N/A</v>
      </c>
      <c r="R4973" s="3"/>
      <c r="S4973" s="77" t="e">
        <f>VLOOKUP($R$1&amp;R4973,定价因子!$E:$F,2,0)</f>
        <v>#N/A</v>
      </c>
      <c r="T4973" s="61"/>
      <c r="U4973" s="63"/>
      <c r="V4973" s="63"/>
      <c r="W4973" s="63"/>
      <c r="X4973" s="3"/>
    </row>
    <row r="4974" spans="1:24">
      <c r="A4974" s="3"/>
      <c r="B4974" s="3"/>
      <c r="C4974" s="3"/>
      <c r="D4974" s="3"/>
      <c r="E4974" s="79"/>
      <c r="F4974" s="3"/>
      <c r="G4974" s="77" t="e">
        <f>VLOOKUP($F$1&amp;F4974,定价因子!E:F,2,0)</f>
        <v>#N/A</v>
      </c>
      <c r="H4974" s="3"/>
      <c r="I4974" s="77" t="e">
        <f>VLOOKUP($H$1&amp;H4974,定价因子!E:F,2,0)</f>
        <v>#N/A</v>
      </c>
      <c r="J4974" s="3"/>
      <c r="K4974" s="77" t="e">
        <f>VLOOKUP($J$1&amp;J4974,定价因子!E:F,2,0)</f>
        <v>#N/A</v>
      </c>
      <c r="L4974" s="3"/>
      <c r="M4974" s="77" t="e">
        <f>VLOOKUP($L$1&amp;L4974,定价因子!E:F,2,0)</f>
        <v>#N/A</v>
      </c>
      <c r="N4974" s="3"/>
      <c r="O4974" s="77" t="e">
        <f>VLOOKUP($N$1&amp;N4974,定价因子!E:F,2,0)</f>
        <v>#N/A</v>
      </c>
      <c r="P4974" s="3"/>
      <c r="Q4974" s="55" t="e">
        <f>VLOOKUP($P$1&amp;P4974,定价因子!$E:$F,2,0)</f>
        <v>#N/A</v>
      </c>
      <c r="R4974" s="3"/>
      <c r="S4974" s="77" t="e">
        <f>VLOOKUP($R$1&amp;R4974,定价因子!$E:$F,2,0)</f>
        <v>#N/A</v>
      </c>
      <c r="T4974" s="61"/>
      <c r="U4974" s="63"/>
      <c r="V4974" s="63"/>
      <c r="W4974" s="63"/>
      <c r="X4974" s="3"/>
    </row>
    <row r="4975" spans="1:24">
      <c r="A4975" s="3"/>
      <c r="B4975" s="3"/>
      <c r="C4975" s="3"/>
      <c r="D4975" s="3"/>
      <c r="E4975" s="79"/>
      <c r="F4975" s="3"/>
      <c r="G4975" s="77" t="e">
        <f>VLOOKUP($F$1&amp;F4975,定价因子!E:F,2,0)</f>
        <v>#N/A</v>
      </c>
      <c r="H4975" s="3"/>
      <c r="I4975" s="77" t="e">
        <f>VLOOKUP($H$1&amp;H4975,定价因子!E:F,2,0)</f>
        <v>#N/A</v>
      </c>
      <c r="J4975" s="3"/>
      <c r="K4975" s="77" t="e">
        <f>VLOOKUP($J$1&amp;J4975,定价因子!E:F,2,0)</f>
        <v>#N/A</v>
      </c>
      <c r="L4975" s="3"/>
      <c r="M4975" s="77" t="e">
        <f>VLOOKUP($L$1&amp;L4975,定价因子!E:F,2,0)</f>
        <v>#N/A</v>
      </c>
      <c r="N4975" s="3"/>
      <c r="O4975" s="77" t="e">
        <f>VLOOKUP($N$1&amp;N4975,定价因子!E:F,2,0)</f>
        <v>#N/A</v>
      </c>
      <c r="P4975" s="3"/>
      <c r="Q4975" s="55" t="e">
        <f>VLOOKUP($P$1&amp;P4975,定价因子!$E:$F,2,0)</f>
        <v>#N/A</v>
      </c>
      <c r="R4975" s="3"/>
      <c r="S4975" s="77" t="e">
        <f>VLOOKUP($R$1&amp;R4975,定价因子!$E:$F,2,0)</f>
        <v>#N/A</v>
      </c>
      <c r="T4975" s="61"/>
      <c r="U4975" s="63"/>
      <c r="V4975" s="63"/>
      <c r="W4975" s="63"/>
      <c r="X4975" s="3"/>
    </row>
    <row r="4976" spans="1:24">
      <c r="A4976" s="3"/>
      <c r="B4976" s="3"/>
      <c r="C4976" s="3"/>
      <c r="D4976" s="3"/>
      <c r="E4976" s="79"/>
      <c r="F4976" s="3"/>
      <c r="G4976" s="77" t="e">
        <f>VLOOKUP($F$1&amp;F4976,定价因子!E:F,2,0)</f>
        <v>#N/A</v>
      </c>
      <c r="H4976" s="3"/>
      <c r="I4976" s="77" t="e">
        <f>VLOOKUP($H$1&amp;H4976,定价因子!E:F,2,0)</f>
        <v>#N/A</v>
      </c>
      <c r="J4976" s="3"/>
      <c r="K4976" s="77" t="e">
        <f>VLOOKUP($J$1&amp;J4976,定价因子!E:F,2,0)</f>
        <v>#N/A</v>
      </c>
      <c r="L4976" s="3"/>
      <c r="M4976" s="77" t="e">
        <f>VLOOKUP($L$1&amp;L4976,定价因子!E:F,2,0)</f>
        <v>#N/A</v>
      </c>
      <c r="N4976" s="3"/>
      <c r="O4976" s="77" t="e">
        <f>VLOOKUP($N$1&amp;N4976,定价因子!E:F,2,0)</f>
        <v>#N/A</v>
      </c>
      <c r="P4976" s="3"/>
      <c r="Q4976" s="55" t="e">
        <f>VLOOKUP($P$1&amp;P4976,定价因子!$E:$F,2,0)</f>
        <v>#N/A</v>
      </c>
      <c r="R4976" s="3"/>
      <c r="S4976" s="77" t="e">
        <f>VLOOKUP($R$1&amp;R4976,定价因子!$E:$F,2,0)</f>
        <v>#N/A</v>
      </c>
      <c r="T4976" s="61"/>
      <c r="U4976" s="63"/>
      <c r="V4976" s="63"/>
      <c r="W4976" s="63"/>
      <c r="X4976" s="3"/>
    </row>
    <row r="4977" spans="1:24">
      <c r="A4977" s="3"/>
      <c r="B4977" s="3"/>
      <c r="C4977" s="3"/>
      <c r="D4977" s="3"/>
      <c r="E4977" s="79"/>
      <c r="F4977" s="3"/>
      <c r="G4977" s="77" t="e">
        <f>VLOOKUP($F$1&amp;F4977,定价因子!E:F,2,0)</f>
        <v>#N/A</v>
      </c>
      <c r="H4977" s="3"/>
      <c r="I4977" s="77" t="e">
        <f>VLOOKUP($H$1&amp;H4977,定价因子!E:F,2,0)</f>
        <v>#N/A</v>
      </c>
      <c r="J4977" s="3"/>
      <c r="K4977" s="77" t="e">
        <f>VLOOKUP($J$1&amp;J4977,定价因子!E:F,2,0)</f>
        <v>#N/A</v>
      </c>
      <c r="L4977" s="3"/>
      <c r="M4977" s="77" t="e">
        <f>VLOOKUP($L$1&amp;L4977,定价因子!E:F,2,0)</f>
        <v>#N/A</v>
      </c>
      <c r="N4977" s="3"/>
      <c r="O4977" s="77" t="e">
        <f>VLOOKUP($N$1&amp;N4977,定价因子!E:F,2,0)</f>
        <v>#N/A</v>
      </c>
      <c r="P4977" s="3"/>
      <c r="Q4977" s="55" t="e">
        <f>VLOOKUP($P$1&amp;P4977,定价因子!$E:$F,2,0)</f>
        <v>#N/A</v>
      </c>
      <c r="R4977" s="3"/>
      <c r="S4977" s="77" t="e">
        <f>VLOOKUP($R$1&amp;R4977,定价因子!$E:$F,2,0)</f>
        <v>#N/A</v>
      </c>
      <c r="T4977" s="61"/>
      <c r="U4977" s="63"/>
      <c r="V4977" s="63"/>
      <c r="W4977" s="63"/>
      <c r="X4977" s="3"/>
    </row>
    <row r="4978" spans="1:24">
      <c r="A4978" s="3"/>
      <c r="B4978" s="3"/>
      <c r="C4978" s="3"/>
      <c r="D4978" s="3"/>
      <c r="E4978" s="79"/>
      <c r="F4978" s="3"/>
      <c r="G4978" s="77" t="e">
        <f>VLOOKUP($F$1&amp;F4978,定价因子!E:F,2,0)</f>
        <v>#N/A</v>
      </c>
      <c r="H4978" s="3"/>
      <c r="I4978" s="77" t="e">
        <f>VLOOKUP($H$1&amp;H4978,定价因子!E:F,2,0)</f>
        <v>#N/A</v>
      </c>
      <c r="J4978" s="3"/>
      <c r="K4978" s="77" t="e">
        <f>VLOOKUP($J$1&amp;J4978,定价因子!E:F,2,0)</f>
        <v>#N/A</v>
      </c>
      <c r="L4978" s="3"/>
      <c r="M4978" s="77" t="e">
        <f>VLOOKUP($L$1&amp;L4978,定价因子!E:F,2,0)</f>
        <v>#N/A</v>
      </c>
      <c r="N4978" s="3"/>
      <c r="O4978" s="77" t="e">
        <f>VLOOKUP($N$1&amp;N4978,定价因子!E:F,2,0)</f>
        <v>#N/A</v>
      </c>
      <c r="P4978" s="3"/>
      <c r="Q4978" s="55" t="e">
        <f>VLOOKUP($P$1&amp;P4978,定价因子!$E:$F,2,0)</f>
        <v>#N/A</v>
      </c>
      <c r="R4978" s="3"/>
      <c r="S4978" s="77" t="e">
        <f>VLOOKUP($R$1&amp;R4978,定价因子!$E:$F,2,0)</f>
        <v>#N/A</v>
      </c>
      <c r="T4978" s="61"/>
      <c r="U4978" s="63"/>
      <c r="V4978" s="63"/>
      <c r="W4978" s="63"/>
      <c r="X4978" s="3"/>
    </row>
    <row r="4979" spans="1:24">
      <c r="A4979" s="3"/>
      <c r="B4979" s="3"/>
      <c r="C4979" s="3"/>
      <c r="D4979" s="3"/>
      <c r="E4979" s="79"/>
      <c r="F4979" s="3"/>
      <c r="G4979" s="77" t="e">
        <f>VLOOKUP($F$1&amp;F4979,定价因子!E:F,2,0)</f>
        <v>#N/A</v>
      </c>
      <c r="H4979" s="3"/>
      <c r="I4979" s="77" t="e">
        <f>VLOOKUP($H$1&amp;H4979,定价因子!E:F,2,0)</f>
        <v>#N/A</v>
      </c>
      <c r="J4979" s="3"/>
      <c r="K4979" s="77" t="e">
        <f>VLOOKUP($J$1&amp;J4979,定价因子!E:F,2,0)</f>
        <v>#N/A</v>
      </c>
      <c r="L4979" s="3"/>
      <c r="M4979" s="77" t="e">
        <f>VLOOKUP($L$1&amp;L4979,定价因子!E:F,2,0)</f>
        <v>#N/A</v>
      </c>
      <c r="N4979" s="3"/>
      <c r="O4979" s="77" t="e">
        <f>VLOOKUP($N$1&amp;N4979,定价因子!E:F,2,0)</f>
        <v>#N/A</v>
      </c>
      <c r="P4979" s="3"/>
      <c r="Q4979" s="55" t="e">
        <f>VLOOKUP($P$1&amp;P4979,定价因子!$E:$F,2,0)</f>
        <v>#N/A</v>
      </c>
      <c r="R4979" s="3"/>
      <c r="S4979" s="77" t="e">
        <f>VLOOKUP($R$1&amp;R4979,定价因子!$E:$F,2,0)</f>
        <v>#N/A</v>
      </c>
      <c r="T4979" s="61"/>
      <c r="U4979" s="63"/>
      <c r="V4979" s="63"/>
      <c r="W4979" s="63"/>
      <c r="X4979" s="3"/>
    </row>
    <row r="4980" spans="1:24">
      <c r="A4980" s="3"/>
      <c r="B4980" s="3"/>
      <c r="C4980" s="3"/>
      <c r="D4980" s="3"/>
      <c r="E4980" s="79"/>
      <c r="F4980" s="3"/>
      <c r="G4980" s="77" t="e">
        <f>VLOOKUP($F$1&amp;F4980,定价因子!E:F,2,0)</f>
        <v>#N/A</v>
      </c>
      <c r="H4980" s="3"/>
      <c r="I4980" s="77" t="e">
        <f>VLOOKUP($H$1&amp;H4980,定价因子!E:F,2,0)</f>
        <v>#N/A</v>
      </c>
      <c r="J4980" s="3"/>
      <c r="K4980" s="77" t="e">
        <f>VLOOKUP($J$1&amp;J4980,定价因子!E:F,2,0)</f>
        <v>#N/A</v>
      </c>
      <c r="L4980" s="3"/>
      <c r="M4980" s="77" t="e">
        <f>VLOOKUP($L$1&amp;L4980,定价因子!E:F,2,0)</f>
        <v>#N/A</v>
      </c>
      <c r="N4980" s="3"/>
      <c r="O4980" s="77" t="e">
        <f>VLOOKUP($N$1&amp;N4980,定价因子!E:F,2,0)</f>
        <v>#N/A</v>
      </c>
      <c r="P4980" s="3"/>
      <c r="Q4980" s="55" t="e">
        <f>VLOOKUP($P$1&amp;P4980,定价因子!$E:$F,2,0)</f>
        <v>#N/A</v>
      </c>
      <c r="R4980" s="3"/>
      <c r="S4980" s="77" t="e">
        <f>VLOOKUP($R$1&amp;R4980,定价因子!$E:$F,2,0)</f>
        <v>#N/A</v>
      </c>
      <c r="T4980" s="61"/>
      <c r="U4980" s="63"/>
      <c r="V4980" s="63"/>
      <c r="W4980" s="63"/>
      <c r="X4980" s="3"/>
    </row>
    <row r="4981" spans="1:24">
      <c r="A4981" s="3"/>
      <c r="B4981" s="3"/>
      <c r="C4981" s="3"/>
      <c r="D4981" s="3"/>
      <c r="E4981" s="79"/>
      <c r="F4981" s="3"/>
      <c r="G4981" s="77" t="e">
        <f>VLOOKUP($F$1&amp;F4981,定价因子!E:F,2,0)</f>
        <v>#N/A</v>
      </c>
      <c r="H4981" s="3"/>
      <c r="I4981" s="77" t="e">
        <f>VLOOKUP($H$1&amp;H4981,定价因子!E:F,2,0)</f>
        <v>#N/A</v>
      </c>
      <c r="J4981" s="3"/>
      <c r="K4981" s="77" t="e">
        <f>VLOOKUP($J$1&amp;J4981,定价因子!E:F,2,0)</f>
        <v>#N/A</v>
      </c>
      <c r="L4981" s="3"/>
      <c r="M4981" s="77" t="e">
        <f>VLOOKUP($L$1&amp;L4981,定价因子!E:F,2,0)</f>
        <v>#N/A</v>
      </c>
      <c r="N4981" s="3"/>
      <c r="O4981" s="77" t="e">
        <f>VLOOKUP($N$1&amp;N4981,定价因子!E:F,2,0)</f>
        <v>#N/A</v>
      </c>
      <c r="P4981" s="3"/>
      <c r="Q4981" s="55" t="e">
        <f>VLOOKUP($P$1&amp;P4981,定价因子!$E:$F,2,0)</f>
        <v>#N/A</v>
      </c>
      <c r="R4981" s="3"/>
      <c r="S4981" s="77" t="e">
        <f>VLOOKUP($R$1&amp;R4981,定价因子!$E:$F,2,0)</f>
        <v>#N/A</v>
      </c>
      <c r="T4981" s="61"/>
      <c r="U4981" s="63"/>
      <c r="V4981" s="63"/>
      <c r="W4981" s="63"/>
      <c r="X4981" s="3"/>
    </row>
    <row r="4982" spans="1:24">
      <c r="A4982" s="3"/>
      <c r="B4982" s="3"/>
      <c r="C4982" s="3"/>
      <c r="D4982" s="3"/>
      <c r="E4982" s="79"/>
      <c r="F4982" s="3"/>
      <c r="G4982" s="77" t="e">
        <f>VLOOKUP($F$1&amp;F4982,定价因子!E:F,2,0)</f>
        <v>#N/A</v>
      </c>
      <c r="H4982" s="3"/>
      <c r="I4982" s="77" t="e">
        <f>VLOOKUP($H$1&amp;H4982,定价因子!E:F,2,0)</f>
        <v>#N/A</v>
      </c>
      <c r="J4982" s="3"/>
      <c r="K4982" s="77" t="e">
        <f>VLOOKUP($J$1&amp;J4982,定价因子!E:F,2,0)</f>
        <v>#N/A</v>
      </c>
      <c r="L4982" s="3"/>
      <c r="M4982" s="77" t="e">
        <f>VLOOKUP($L$1&amp;L4982,定价因子!E:F,2,0)</f>
        <v>#N/A</v>
      </c>
      <c r="N4982" s="3"/>
      <c r="O4982" s="77" t="e">
        <f>VLOOKUP($N$1&amp;N4982,定价因子!E:F,2,0)</f>
        <v>#N/A</v>
      </c>
      <c r="P4982" s="3"/>
      <c r="Q4982" s="55" t="e">
        <f>VLOOKUP($P$1&amp;P4982,定价因子!$E:$F,2,0)</f>
        <v>#N/A</v>
      </c>
      <c r="R4982" s="3"/>
      <c r="S4982" s="77" t="e">
        <f>VLOOKUP($R$1&amp;R4982,定价因子!$E:$F,2,0)</f>
        <v>#N/A</v>
      </c>
      <c r="T4982" s="61"/>
      <c r="U4982" s="63"/>
      <c r="V4982" s="63"/>
      <c r="W4982" s="63"/>
      <c r="X4982" s="3"/>
    </row>
    <row r="4983" spans="1:24">
      <c r="A4983" s="3"/>
      <c r="B4983" s="3"/>
      <c r="C4983" s="3"/>
      <c r="D4983" s="3"/>
      <c r="E4983" s="79"/>
      <c r="F4983" s="3"/>
      <c r="G4983" s="77" t="e">
        <f>VLOOKUP($F$1&amp;F4983,定价因子!E:F,2,0)</f>
        <v>#N/A</v>
      </c>
      <c r="H4983" s="3"/>
      <c r="I4983" s="77" t="e">
        <f>VLOOKUP($H$1&amp;H4983,定价因子!E:F,2,0)</f>
        <v>#N/A</v>
      </c>
      <c r="J4983" s="3"/>
      <c r="K4983" s="77" t="e">
        <f>VLOOKUP($J$1&amp;J4983,定价因子!E:F,2,0)</f>
        <v>#N/A</v>
      </c>
      <c r="L4983" s="3"/>
      <c r="M4983" s="77" t="e">
        <f>VLOOKUP($L$1&amp;L4983,定价因子!E:F,2,0)</f>
        <v>#N/A</v>
      </c>
      <c r="N4983" s="3"/>
      <c r="O4983" s="77" t="e">
        <f>VLOOKUP($N$1&amp;N4983,定价因子!E:F,2,0)</f>
        <v>#N/A</v>
      </c>
      <c r="P4983" s="3"/>
      <c r="Q4983" s="55" t="e">
        <f>VLOOKUP($P$1&amp;P4983,定价因子!$E:$F,2,0)</f>
        <v>#N/A</v>
      </c>
      <c r="R4983" s="3"/>
      <c r="S4983" s="77" t="e">
        <f>VLOOKUP($R$1&amp;R4983,定价因子!$E:$F,2,0)</f>
        <v>#N/A</v>
      </c>
      <c r="T4983" s="61"/>
      <c r="U4983" s="63"/>
      <c r="V4983" s="63"/>
      <c r="W4983" s="63"/>
      <c r="X4983" s="3"/>
    </row>
    <row r="4984" spans="1:24">
      <c r="A4984" s="3"/>
      <c r="B4984" s="3"/>
      <c r="C4984" s="3"/>
      <c r="D4984" s="3"/>
      <c r="E4984" s="79"/>
      <c r="F4984" s="3"/>
      <c r="G4984" s="77" t="e">
        <f>VLOOKUP($F$1&amp;F4984,定价因子!E:F,2,0)</f>
        <v>#N/A</v>
      </c>
      <c r="H4984" s="3"/>
      <c r="I4984" s="77" t="e">
        <f>VLOOKUP($H$1&amp;H4984,定价因子!E:F,2,0)</f>
        <v>#N/A</v>
      </c>
      <c r="J4984" s="3"/>
      <c r="K4984" s="77" t="e">
        <f>VLOOKUP($J$1&amp;J4984,定价因子!E:F,2,0)</f>
        <v>#N/A</v>
      </c>
      <c r="L4984" s="3"/>
      <c r="M4984" s="77" t="e">
        <f>VLOOKUP($L$1&amp;L4984,定价因子!E:F,2,0)</f>
        <v>#N/A</v>
      </c>
      <c r="N4984" s="3"/>
      <c r="O4984" s="77" t="e">
        <f>VLOOKUP($N$1&amp;N4984,定价因子!E:F,2,0)</f>
        <v>#N/A</v>
      </c>
      <c r="P4984" s="3"/>
      <c r="Q4984" s="55" t="e">
        <f>VLOOKUP($P$1&amp;P4984,定价因子!$E:$F,2,0)</f>
        <v>#N/A</v>
      </c>
      <c r="R4984" s="3"/>
      <c r="S4984" s="77" t="e">
        <f>VLOOKUP($R$1&amp;R4984,定价因子!$E:$F,2,0)</f>
        <v>#N/A</v>
      </c>
      <c r="T4984" s="61"/>
      <c r="U4984" s="63"/>
      <c r="V4984" s="63"/>
      <c r="W4984" s="63"/>
      <c r="X4984" s="3"/>
    </row>
    <row r="4985" spans="1:24">
      <c r="A4985" s="3"/>
      <c r="B4985" s="3"/>
      <c r="C4985" s="3"/>
      <c r="D4985" s="3"/>
      <c r="E4985" s="79"/>
      <c r="F4985" s="3"/>
      <c r="G4985" s="77" t="e">
        <f>VLOOKUP($F$1&amp;F4985,定价因子!E:F,2,0)</f>
        <v>#N/A</v>
      </c>
      <c r="H4985" s="3"/>
      <c r="I4985" s="77" t="e">
        <f>VLOOKUP($H$1&amp;H4985,定价因子!E:F,2,0)</f>
        <v>#N/A</v>
      </c>
      <c r="J4985" s="3"/>
      <c r="K4985" s="77" t="e">
        <f>VLOOKUP($J$1&amp;J4985,定价因子!E:F,2,0)</f>
        <v>#N/A</v>
      </c>
      <c r="L4985" s="3"/>
      <c r="M4985" s="77" t="e">
        <f>VLOOKUP($L$1&amp;L4985,定价因子!E:F,2,0)</f>
        <v>#N/A</v>
      </c>
      <c r="N4985" s="3"/>
      <c r="O4985" s="77" t="e">
        <f>VLOOKUP($N$1&amp;N4985,定价因子!E:F,2,0)</f>
        <v>#N/A</v>
      </c>
      <c r="P4985" s="3"/>
      <c r="Q4985" s="55" t="e">
        <f>VLOOKUP($P$1&amp;P4985,定价因子!$E:$F,2,0)</f>
        <v>#N/A</v>
      </c>
      <c r="R4985" s="3"/>
      <c r="S4985" s="77" t="e">
        <f>VLOOKUP($R$1&amp;R4985,定价因子!$E:$F,2,0)</f>
        <v>#N/A</v>
      </c>
      <c r="T4985" s="61"/>
      <c r="U4985" s="63"/>
      <c r="V4985" s="63"/>
      <c r="W4985" s="63"/>
      <c r="X4985" s="3"/>
    </row>
    <row r="4986" spans="1:24">
      <c r="A4986" s="3"/>
      <c r="B4986" s="3"/>
      <c r="C4986" s="3"/>
      <c r="D4986" s="3"/>
      <c r="E4986" s="79"/>
      <c r="F4986" s="3"/>
      <c r="G4986" s="77" t="e">
        <f>VLOOKUP($F$1&amp;F4986,定价因子!E:F,2,0)</f>
        <v>#N/A</v>
      </c>
      <c r="H4986" s="3"/>
      <c r="I4986" s="77" t="e">
        <f>VLOOKUP($H$1&amp;H4986,定价因子!E:F,2,0)</f>
        <v>#N/A</v>
      </c>
      <c r="J4986" s="3"/>
      <c r="K4986" s="77" t="e">
        <f>VLOOKUP($J$1&amp;J4986,定价因子!E:F,2,0)</f>
        <v>#N/A</v>
      </c>
      <c r="L4986" s="3"/>
      <c r="M4986" s="77" t="e">
        <f>VLOOKUP($L$1&amp;L4986,定价因子!E:F,2,0)</f>
        <v>#N/A</v>
      </c>
      <c r="N4986" s="3"/>
      <c r="O4986" s="77" t="e">
        <f>VLOOKUP($N$1&amp;N4986,定价因子!E:F,2,0)</f>
        <v>#N/A</v>
      </c>
      <c r="P4986" s="3"/>
      <c r="Q4986" s="55" t="e">
        <f>VLOOKUP($P$1&amp;P4986,定价因子!$E:$F,2,0)</f>
        <v>#N/A</v>
      </c>
      <c r="R4986" s="3"/>
      <c r="S4986" s="77" t="e">
        <f>VLOOKUP($R$1&amp;R4986,定价因子!$E:$F,2,0)</f>
        <v>#N/A</v>
      </c>
      <c r="T4986" s="61"/>
      <c r="U4986" s="63"/>
      <c r="V4986" s="63"/>
      <c r="W4986" s="63"/>
      <c r="X4986" s="3"/>
    </row>
    <row r="4987" spans="1:24">
      <c r="A4987" s="3"/>
      <c r="B4987" s="3"/>
      <c r="C4987" s="3"/>
      <c r="D4987" s="3"/>
      <c r="E4987" s="79"/>
      <c r="F4987" s="3"/>
      <c r="G4987" s="77" t="e">
        <f>VLOOKUP($F$1&amp;F4987,定价因子!E:F,2,0)</f>
        <v>#N/A</v>
      </c>
      <c r="H4987" s="3"/>
      <c r="I4987" s="77" t="e">
        <f>VLOOKUP($H$1&amp;H4987,定价因子!E:F,2,0)</f>
        <v>#N/A</v>
      </c>
      <c r="J4987" s="3"/>
      <c r="K4987" s="77" t="e">
        <f>VLOOKUP($J$1&amp;J4987,定价因子!E:F,2,0)</f>
        <v>#N/A</v>
      </c>
      <c r="L4987" s="3"/>
      <c r="M4987" s="77" t="e">
        <f>VLOOKUP($L$1&amp;L4987,定价因子!E:F,2,0)</f>
        <v>#N/A</v>
      </c>
      <c r="N4987" s="3"/>
      <c r="O4987" s="77" t="e">
        <f>VLOOKUP($N$1&amp;N4987,定价因子!E:F,2,0)</f>
        <v>#N/A</v>
      </c>
      <c r="P4987" s="3"/>
      <c r="Q4987" s="55" t="e">
        <f>VLOOKUP($P$1&amp;P4987,定价因子!$E:$F,2,0)</f>
        <v>#N/A</v>
      </c>
      <c r="R4987" s="3"/>
      <c r="S4987" s="77" t="e">
        <f>VLOOKUP($R$1&amp;R4987,定价因子!$E:$F,2,0)</f>
        <v>#N/A</v>
      </c>
      <c r="T4987" s="61"/>
      <c r="U4987" s="63"/>
      <c r="V4987" s="63"/>
      <c r="W4987" s="63"/>
      <c r="X4987" s="3"/>
    </row>
    <row r="4988" spans="1:24">
      <c r="A4988" s="3"/>
      <c r="B4988" s="3"/>
      <c r="C4988" s="3"/>
      <c r="D4988" s="3"/>
      <c r="E4988" s="79"/>
      <c r="F4988" s="3"/>
      <c r="G4988" s="77" t="e">
        <f>VLOOKUP($F$1&amp;F4988,定价因子!E:F,2,0)</f>
        <v>#N/A</v>
      </c>
      <c r="H4988" s="3"/>
      <c r="I4988" s="77" t="e">
        <f>VLOOKUP($H$1&amp;H4988,定价因子!E:F,2,0)</f>
        <v>#N/A</v>
      </c>
      <c r="J4988" s="3"/>
      <c r="K4988" s="77" t="e">
        <f>VLOOKUP($J$1&amp;J4988,定价因子!E:F,2,0)</f>
        <v>#N/A</v>
      </c>
      <c r="L4988" s="3"/>
      <c r="M4988" s="77" t="e">
        <f>VLOOKUP($L$1&amp;L4988,定价因子!E:F,2,0)</f>
        <v>#N/A</v>
      </c>
      <c r="N4988" s="3"/>
      <c r="O4988" s="77" t="e">
        <f>VLOOKUP($N$1&amp;N4988,定价因子!E:F,2,0)</f>
        <v>#N/A</v>
      </c>
      <c r="P4988" s="3"/>
      <c r="Q4988" s="55" t="e">
        <f>VLOOKUP($P$1&amp;P4988,定价因子!$E:$F,2,0)</f>
        <v>#N/A</v>
      </c>
      <c r="R4988" s="3"/>
      <c r="S4988" s="77" t="e">
        <f>VLOOKUP($R$1&amp;R4988,定价因子!$E:$F,2,0)</f>
        <v>#N/A</v>
      </c>
      <c r="T4988" s="61"/>
      <c r="U4988" s="63"/>
      <c r="V4988" s="63"/>
      <c r="W4988" s="63"/>
      <c r="X4988" s="3"/>
    </row>
    <row r="4989" spans="1:24">
      <c r="A4989" s="3"/>
      <c r="B4989" s="3"/>
      <c r="C4989" s="3"/>
      <c r="D4989" s="3"/>
      <c r="E4989" s="79"/>
      <c r="F4989" s="3"/>
      <c r="G4989" s="77" t="e">
        <f>VLOOKUP($F$1&amp;F4989,定价因子!E:F,2,0)</f>
        <v>#N/A</v>
      </c>
      <c r="H4989" s="3"/>
      <c r="I4989" s="77" t="e">
        <f>VLOOKUP($H$1&amp;H4989,定价因子!E:F,2,0)</f>
        <v>#N/A</v>
      </c>
      <c r="J4989" s="3"/>
      <c r="K4989" s="77" t="e">
        <f>VLOOKUP($J$1&amp;J4989,定价因子!E:F,2,0)</f>
        <v>#N/A</v>
      </c>
      <c r="L4989" s="3"/>
      <c r="M4989" s="77" t="e">
        <f>VLOOKUP($L$1&amp;L4989,定价因子!E:F,2,0)</f>
        <v>#N/A</v>
      </c>
      <c r="N4989" s="3"/>
      <c r="O4989" s="77" t="e">
        <f>VLOOKUP($N$1&amp;N4989,定价因子!E:F,2,0)</f>
        <v>#N/A</v>
      </c>
      <c r="P4989" s="3"/>
      <c r="Q4989" s="55" t="e">
        <f>VLOOKUP($P$1&amp;P4989,定价因子!$E:$F,2,0)</f>
        <v>#N/A</v>
      </c>
      <c r="R4989" s="3"/>
      <c r="S4989" s="77" t="e">
        <f>VLOOKUP($R$1&amp;R4989,定价因子!$E:$F,2,0)</f>
        <v>#N/A</v>
      </c>
      <c r="T4989" s="61"/>
      <c r="U4989" s="63"/>
      <c r="V4989" s="63"/>
      <c r="W4989" s="63"/>
      <c r="X4989" s="3"/>
    </row>
    <row r="4990" spans="1:24">
      <c r="A4990" s="3"/>
      <c r="B4990" s="3"/>
      <c r="C4990" s="3"/>
      <c r="D4990" s="3"/>
      <c r="E4990" s="79"/>
      <c r="F4990" s="3"/>
      <c r="G4990" s="77" t="e">
        <f>VLOOKUP($F$1&amp;F4990,定价因子!E:F,2,0)</f>
        <v>#N/A</v>
      </c>
      <c r="H4990" s="3"/>
      <c r="I4990" s="77" t="e">
        <f>VLOOKUP($H$1&amp;H4990,定价因子!E:F,2,0)</f>
        <v>#N/A</v>
      </c>
      <c r="J4990" s="3"/>
      <c r="K4990" s="77" t="e">
        <f>VLOOKUP($J$1&amp;J4990,定价因子!E:F,2,0)</f>
        <v>#N/A</v>
      </c>
      <c r="L4990" s="3"/>
      <c r="M4990" s="77" t="e">
        <f>VLOOKUP($L$1&amp;L4990,定价因子!E:F,2,0)</f>
        <v>#N/A</v>
      </c>
      <c r="N4990" s="3"/>
      <c r="O4990" s="77" t="e">
        <f>VLOOKUP($N$1&amp;N4990,定价因子!E:F,2,0)</f>
        <v>#N/A</v>
      </c>
      <c r="P4990" s="3"/>
      <c r="Q4990" s="55" t="e">
        <f>VLOOKUP($P$1&amp;P4990,定价因子!$E:$F,2,0)</f>
        <v>#N/A</v>
      </c>
      <c r="R4990" s="3"/>
      <c r="S4990" s="77" t="e">
        <f>VLOOKUP($R$1&amp;R4990,定价因子!$E:$F,2,0)</f>
        <v>#N/A</v>
      </c>
      <c r="T4990" s="61"/>
      <c r="U4990" s="63"/>
      <c r="V4990" s="63"/>
      <c r="W4990" s="63"/>
      <c r="X4990" s="3"/>
    </row>
    <row r="4991" spans="1:24">
      <c r="A4991" s="3"/>
      <c r="B4991" s="3"/>
      <c r="C4991" s="3"/>
      <c r="D4991" s="3"/>
      <c r="E4991" s="79"/>
      <c r="F4991" s="3"/>
      <c r="G4991" s="77" t="e">
        <f>VLOOKUP($F$1&amp;F4991,定价因子!E:F,2,0)</f>
        <v>#N/A</v>
      </c>
      <c r="H4991" s="3"/>
      <c r="I4991" s="77" t="e">
        <f>VLOOKUP($H$1&amp;H4991,定价因子!E:F,2,0)</f>
        <v>#N/A</v>
      </c>
      <c r="J4991" s="3"/>
      <c r="K4991" s="77" t="e">
        <f>VLOOKUP($J$1&amp;J4991,定价因子!E:F,2,0)</f>
        <v>#N/A</v>
      </c>
      <c r="L4991" s="3"/>
      <c r="M4991" s="77" t="e">
        <f>VLOOKUP($L$1&amp;L4991,定价因子!E:F,2,0)</f>
        <v>#N/A</v>
      </c>
      <c r="N4991" s="3"/>
      <c r="O4991" s="77" t="e">
        <f>VLOOKUP($N$1&amp;N4991,定价因子!E:F,2,0)</f>
        <v>#N/A</v>
      </c>
      <c r="P4991" s="3"/>
      <c r="Q4991" s="55" t="e">
        <f>VLOOKUP($P$1&amp;P4991,定价因子!$E:$F,2,0)</f>
        <v>#N/A</v>
      </c>
      <c r="R4991" s="3"/>
      <c r="S4991" s="77" t="e">
        <f>VLOOKUP($R$1&amp;R4991,定价因子!$E:$F,2,0)</f>
        <v>#N/A</v>
      </c>
      <c r="T4991" s="61"/>
      <c r="U4991" s="63"/>
      <c r="V4991" s="63"/>
      <c r="W4991" s="63"/>
      <c r="X4991" s="3"/>
    </row>
    <row r="4992" spans="1:24">
      <c r="A4992" s="3"/>
      <c r="B4992" s="3"/>
      <c r="C4992" s="3"/>
      <c r="D4992" s="3"/>
      <c r="E4992" s="79"/>
      <c r="F4992" s="3"/>
      <c r="G4992" s="77" t="e">
        <f>VLOOKUP($F$1&amp;F4992,定价因子!E:F,2,0)</f>
        <v>#N/A</v>
      </c>
      <c r="H4992" s="3"/>
      <c r="I4992" s="77" t="e">
        <f>VLOOKUP($H$1&amp;H4992,定价因子!E:F,2,0)</f>
        <v>#N/A</v>
      </c>
      <c r="J4992" s="3"/>
      <c r="K4992" s="77" t="e">
        <f>VLOOKUP($J$1&amp;J4992,定价因子!E:F,2,0)</f>
        <v>#N/A</v>
      </c>
      <c r="L4992" s="3"/>
      <c r="M4992" s="77" t="e">
        <f>VLOOKUP($L$1&amp;L4992,定价因子!E:F,2,0)</f>
        <v>#N/A</v>
      </c>
      <c r="N4992" s="3"/>
      <c r="O4992" s="77" t="e">
        <f>VLOOKUP($N$1&amp;N4992,定价因子!E:F,2,0)</f>
        <v>#N/A</v>
      </c>
      <c r="P4992" s="3"/>
      <c r="Q4992" s="55" t="e">
        <f>VLOOKUP($P$1&amp;P4992,定价因子!$E:$F,2,0)</f>
        <v>#N/A</v>
      </c>
      <c r="R4992" s="3"/>
      <c r="S4992" s="77" t="e">
        <f>VLOOKUP($R$1&amp;R4992,定价因子!$E:$F,2,0)</f>
        <v>#N/A</v>
      </c>
      <c r="T4992" s="61"/>
      <c r="U4992" s="63"/>
      <c r="V4992" s="63"/>
      <c r="W4992" s="63"/>
      <c r="X4992" s="3"/>
    </row>
    <row r="4993" spans="1:24">
      <c r="A4993" s="3"/>
      <c r="B4993" s="3"/>
      <c r="C4993" s="3"/>
      <c r="D4993" s="3"/>
      <c r="E4993" s="79"/>
      <c r="F4993" s="3"/>
      <c r="G4993" s="77" t="e">
        <f>VLOOKUP($F$1&amp;F4993,定价因子!E:F,2,0)</f>
        <v>#N/A</v>
      </c>
      <c r="H4993" s="3"/>
      <c r="I4993" s="77" t="e">
        <f>VLOOKUP($H$1&amp;H4993,定价因子!E:F,2,0)</f>
        <v>#N/A</v>
      </c>
      <c r="J4993" s="3"/>
      <c r="K4993" s="77" t="e">
        <f>VLOOKUP($J$1&amp;J4993,定价因子!E:F,2,0)</f>
        <v>#N/A</v>
      </c>
      <c r="L4993" s="3"/>
      <c r="M4993" s="77" t="e">
        <f>VLOOKUP($L$1&amp;L4993,定价因子!E:F,2,0)</f>
        <v>#N/A</v>
      </c>
      <c r="N4993" s="3"/>
      <c r="O4993" s="77" t="e">
        <f>VLOOKUP($N$1&amp;N4993,定价因子!E:F,2,0)</f>
        <v>#N/A</v>
      </c>
      <c r="P4993" s="3"/>
      <c r="Q4993" s="55" t="e">
        <f>VLOOKUP($P$1&amp;P4993,定价因子!$E:$F,2,0)</f>
        <v>#N/A</v>
      </c>
      <c r="R4993" s="3"/>
      <c r="S4993" s="77" t="e">
        <f>VLOOKUP($R$1&amp;R4993,定价因子!$E:$F,2,0)</f>
        <v>#N/A</v>
      </c>
      <c r="T4993" s="61"/>
      <c r="U4993" s="63"/>
      <c r="V4993" s="63"/>
      <c r="W4993" s="63"/>
      <c r="X4993" s="3"/>
    </row>
    <row r="4994" spans="1:24">
      <c r="A4994" s="3"/>
      <c r="B4994" s="3"/>
      <c r="C4994" s="3"/>
      <c r="D4994" s="3"/>
      <c r="E4994" s="79"/>
      <c r="F4994" s="3"/>
      <c r="G4994" s="77" t="e">
        <f>VLOOKUP($F$1&amp;F4994,定价因子!E:F,2,0)</f>
        <v>#N/A</v>
      </c>
      <c r="H4994" s="3"/>
      <c r="I4994" s="77" t="e">
        <f>VLOOKUP($H$1&amp;H4994,定价因子!E:F,2,0)</f>
        <v>#N/A</v>
      </c>
      <c r="J4994" s="3"/>
      <c r="K4994" s="77" t="e">
        <f>VLOOKUP($J$1&amp;J4994,定价因子!E:F,2,0)</f>
        <v>#N/A</v>
      </c>
      <c r="L4994" s="3"/>
      <c r="M4994" s="77" t="e">
        <f>VLOOKUP($L$1&amp;L4994,定价因子!E:F,2,0)</f>
        <v>#N/A</v>
      </c>
      <c r="N4994" s="3"/>
      <c r="O4994" s="77" t="e">
        <f>VLOOKUP($N$1&amp;N4994,定价因子!E:F,2,0)</f>
        <v>#N/A</v>
      </c>
      <c r="P4994" s="3"/>
      <c r="Q4994" s="55" t="e">
        <f>VLOOKUP($P$1&amp;P4994,定价因子!$E:$F,2,0)</f>
        <v>#N/A</v>
      </c>
      <c r="R4994" s="3"/>
      <c r="S4994" s="77" t="e">
        <f>VLOOKUP($R$1&amp;R4994,定价因子!$E:$F,2,0)</f>
        <v>#N/A</v>
      </c>
      <c r="T4994" s="61"/>
      <c r="U4994" s="63"/>
      <c r="V4994" s="63"/>
      <c r="W4994" s="63"/>
      <c r="X4994" s="3"/>
    </row>
    <row r="4995" spans="1:24">
      <c r="A4995" s="3"/>
      <c r="B4995" s="3"/>
      <c r="C4995" s="3"/>
      <c r="D4995" s="3"/>
      <c r="E4995" s="79"/>
      <c r="F4995" s="3"/>
      <c r="G4995" s="77" t="e">
        <f>VLOOKUP($F$1&amp;F4995,定价因子!E:F,2,0)</f>
        <v>#N/A</v>
      </c>
      <c r="H4995" s="3"/>
      <c r="I4995" s="77" t="e">
        <f>VLOOKUP($H$1&amp;H4995,定价因子!E:F,2,0)</f>
        <v>#N/A</v>
      </c>
      <c r="J4995" s="3"/>
      <c r="K4995" s="77" t="e">
        <f>VLOOKUP($J$1&amp;J4995,定价因子!E:F,2,0)</f>
        <v>#N/A</v>
      </c>
      <c r="L4995" s="3"/>
      <c r="M4995" s="77" t="e">
        <f>VLOOKUP($L$1&amp;L4995,定价因子!E:F,2,0)</f>
        <v>#N/A</v>
      </c>
      <c r="N4995" s="3"/>
      <c r="O4995" s="77" t="e">
        <f>VLOOKUP($N$1&amp;N4995,定价因子!E:F,2,0)</f>
        <v>#N/A</v>
      </c>
      <c r="P4995" s="3"/>
      <c r="Q4995" s="55" t="e">
        <f>VLOOKUP($P$1&amp;P4995,定价因子!$E:$F,2,0)</f>
        <v>#N/A</v>
      </c>
      <c r="R4995" s="3"/>
      <c r="S4995" s="77" t="e">
        <f>VLOOKUP($R$1&amp;R4995,定价因子!$E:$F,2,0)</f>
        <v>#N/A</v>
      </c>
      <c r="T4995" s="61"/>
      <c r="U4995" s="63"/>
      <c r="V4995" s="63"/>
      <c r="W4995" s="63"/>
      <c r="X4995" s="3"/>
    </row>
    <row r="4996" spans="1:24">
      <c r="A4996" s="3"/>
      <c r="B4996" s="3"/>
      <c r="C4996" s="3"/>
      <c r="D4996" s="3"/>
      <c r="E4996" s="79"/>
      <c r="F4996" s="3"/>
      <c r="G4996" s="77" t="e">
        <f>VLOOKUP($F$1&amp;F4996,定价因子!E:F,2,0)</f>
        <v>#N/A</v>
      </c>
      <c r="H4996" s="3"/>
      <c r="I4996" s="77" t="e">
        <f>VLOOKUP($H$1&amp;H4996,定价因子!E:F,2,0)</f>
        <v>#N/A</v>
      </c>
      <c r="J4996" s="3"/>
      <c r="K4996" s="77" t="e">
        <f>VLOOKUP($J$1&amp;J4996,定价因子!E:F,2,0)</f>
        <v>#N/A</v>
      </c>
      <c r="L4996" s="3"/>
      <c r="M4996" s="77" t="e">
        <f>VLOOKUP($L$1&amp;L4996,定价因子!E:F,2,0)</f>
        <v>#N/A</v>
      </c>
      <c r="N4996" s="3"/>
      <c r="O4996" s="77" t="e">
        <f>VLOOKUP($N$1&amp;N4996,定价因子!E:F,2,0)</f>
        <v>#N/A</v>
      </c>
      <c r="P4996" s="3"/>
      <c r="Q4996" s="55" t="e">
        <f>VLOOKUP($P$1&amp;P4996,定价因子!$E:$F,2,0)</f>
        <v>#N/A</v>
      </c>
      <c r="R4996" s="3"/>
      <c r="S4996" s="77" t="e">
        <f>VLOOKUP($R$1&amp;R4996,定价因子!$E:$F,2,0)</f>
        <v>#N/A</v>
      </c>
      <c r="T4996" s="61"/>
      <c r="U4996" s="63"/>
      <c r="V4996" s="63"/>
      <c r="W4996" s="63"/>
      <c r="X4996" s="3"/>
    </row>
    <row r="4997" spans="1:24">
      <c r="A4997" s="3"/>
      <c r="B4997" s="3"/>
      <c r="C4997" s="3"/>
      <c r="D4997" s="3"/>
      <c r="E4997" s="79"/>
      <c r="F4997" s="3"/>
      <c r="G4997" s="77" t="e">
        <f>VLOOKUP($F$1&amp;F4997,定价因子!E:F,2,0)</f>
        <v>#N/A</v>
      </c>
      <c r="H4997" s="3"/>
      <c r="I4997" s="77" t="e">
        <f>VLOOKUP($H$1&amp;H4997,定价因子!E:F,2,0)</f>
        <v>#N/A</v>
      </c>
      <c r="J4997" s="3"/>
      <c r="K4997" s="77" t="e">
        <f>VLOOKUP($J$1&amp;J4997,定价因子!E:F,2,0)</f>
        <v>#N/A</v>
      </c>
      <c r="L4997" s="3"/>
      <c r="M4997" s="77" t="e">
        <f>VLOOKUP($L$1&amp;L4997,定价因子!E:F,2,0)</f>
        <v>#N/A</v>
      </c>
      <c r="N4997" s="3"/>
      <c r="O4997" s="77" t="e">
        <f>VLOOKUP($N$1&amp;N4997,定价因子!E:F,2,0)</f>
        <v>#N/A</v>
      </c>
      <c r="P4997" s="3"/>
      <c r="Q4997" s="55" t="e">
        <f>VLOOKUP($P$1&amp;P4997,定价因子!$E:$F,2,0)</f>
        <v>#N/A</v>
      </c>
      <c r="R4997" s="3"/>
      <c r="S4997" s="77" t="e">
        <f>VLOOKUP($R$1&amp;R4997,定价因子!$E:$F,2,0)</f>
        <v>#N/A</v>
      </c>
      <c r="T4997" s="61"/>
      <c r="U4997" s="63"/>
      <c r="V4997" s="63"/>
      <c r="W4997" s="63"/>
      <c r="X4997" s="3"/>
    </row>
    <row r="4998" spans="1:24">
      <c r="A4998" s="3"/>
      <c r="B4998" s="3"/>
      <c r="C4998" s="3"/>
      <c r="D4998" s="3"/>
      <c r="E4998" s="79"/>
      <c r="F4998" s="3"/>
      <c r="G4998" s="77" t="e">
        <f>VLOOKUP($F$1&amp;F4998,定价因子!E:F,2,0)</f>
        <v>#N/A</v>
      </c>
      <c r="H4998" s="3"/>
      <c r="I4998" s="77" t="e">
        <f>VLOOKUP($H$1&amp;H4998,定价因子!E:F,2,0)</f>
        <v>#N/A</v>
      </c>
      <c r="J4998" s="3"/>
      <c r="K4998" s="77" t="e">
        <f>VLOOKUP($J$1&amp;J4998,定价因子!E:F,2,0)</f>
        <v>#N/A</v>
      </c>
      <c r="L4998" s="3"/>
      <c r="M4998" s="77" t="e">
        <f>VLOOKUP($L$1&amp;L4998,定价因子!E:F,2,0)</f>
        <v>#N/A</v>
      </c>
      <c r="N4998" s="3"/>
      <c r="O4998" s="77" t="e">
        <f>VLOOKUP($N$1&amp;N4998,定价因子!E:F,2,0)</f>
        <v>#N/A</v>
      </c>
      <c r="P4998" s="3"/>
      <c r="Q4998" s="55" t="e">
        <f>VLOOKUP($P$1&amp;P4998,定价因子!$E:$F,2,0)</f>
        <v>#N/A</v>
      </c>
      <c r="R4998" s="3"/>
      <c r="S4998" s="77" t="e">
        <f>VLOOKUP($R$1&amp;R4998,定价因子!$E:$F,2,0)</f>
        <v>#N/A</v>
      </c>
      <c r="T4998" s="61"/>
      <c r="U4998" s="63"/>
      <c r="V4998" s="63"/>
      <c r="W4998" s="63"/>
      <c r="X4998" s="3"/>
    </row>
    <row r="4999" spans="1:24">
      <c r="A4999" s="3"/>
      <c r="B4999" s="3"/>
      <c r="C4999" s="3"/>
      <c r="D4999" s="3"/>
      <c r="E4999" s="79"/>
      <c r="F4999" s="3"/>
      <c r="G4999" s="77" t="e">
        <f>VLOOKUP($F$1&amp;F4999,定价因子!E:F,2,0)</f>
        <v>#N/A</v>
      </c>
      <c r="H4999" s="3"/>
      <c r="I4999" s="77" t="e">
        <f>VLOOKUP($H$1&amp;H4999,定价因子!E:F,2,0)</f>
        <v>#N/A</v>
      </c>
      <c r="J4999" s="3"/>
      <c r="K4999" s="77" t="e">
        <f>VLOOKUP($J$1&amp;J4999,定价因子!E:F,2,0)</f>
        <v>#N/A</v>
      </c>
      <c r="L4999" s="3"/>
      <c r="M4999" s="77" t="e">
        <f>VLOOKUP($L$1&amp;L4999,定价因子!E:F,2,0)</f>
        <v>#N/A</v>
      </c>
      <c r="N4999" s="3"/>
      <c r="O4999" s="77" t="e">
        <f>VLOOKUP($N$1&amp;N4999,定价因子!E:F,2,0)</f>
        <v>#N/A</v>
      </c>
      <c r="P4999" s="3"/>
      <c r="Q4999" s="55" t="e">
        <f>VLOOKUP($P$1&amp;P4999,定价因子!$E:$F,2,0)</f>
        <v>#N/A</v>
      </c>
      <c r="R4999" s="3"/>
      <c r="S4999" s="77" t="e">
        <f>VLOOKUP($R$1&amp;R4999,定价因子!$E:$F,2,0)</f>
        <v>#N/A</v>
      </c>
      <c r="T4999" s="61"/>
      <c r="U4999" s="63"/>
      <c r="V4999" s="63"/>
      <c r="W4999" s="63"/>
      <c r="X4999" s="3"/>
    </row>
    <row r="5000" spans="1:24">
      <c r="A5000" s="3"/>
      <c r="B5000" s="3"/>
      <c r="C5000" s="3"/>
      <c r="D5000" s="3"/>
      <c r="E5000" s="79"/>
      <c r="F5000" s="3"/>
      <c r="G5000" s="77" t="e">
        <f>VLOOKUP($F$1&amp;F5000,定价因子!E:F,2,0)</f>
        <v>#N/A</v>
      </c>
      <c r="H5000" s="3"/>
      <c r="I5000" s="77" t="e">
        <f>VLOOKUP($H$1&amp;H5000,定价因子!E:F,2,0)</f>
        <v>#N/A</v>
      </c>
      <c r="J5000" s="3"/>
      <c r="K5000" s="77" t="e">
        <f>VLOOKUP($J$1&amp;J5000,定价因子!E:F,2,0)</f>
        <v>#N/A</v>
      </c>
      <c r="L5000" s="3"/>
      <c r="M5000" s="77" t="e">
        <f>VLOOKUP($L$1&amp;L5000,定价因子!E:F,2,0)</f>
        <v>#N/A</v>
      </c>
      <c r="N5000" s="3"/>
      <c r="O5000" s="77" t="e">
        <f>VLOOKUP($N$1&amp;N5000,定价因子!E:F,2,0)</f>
        <v>#N/A</v>
      </c>
      <c r="P5000" s="3"/>
      <c r="Q5000" s="55" t="e">
        <f>VLOOKUP($P$1&amp;P5000,定价因子!$E:$F,2,0)</f>
        <v>#N/A</v>
      </c>
      <c r="R5000" s="3"/>
      <c r="S5000" s="77" t="e">
        <f>VLOOKUP($R$1&amp;R5000,定价因子!$E:$F,2,0)</f>
        <v>#N/A</v>
      </c>
      <c r="T5000" s="61"/>
      <c r="U5000" s="63"/>
      <c r="V5000" s="63"/>
      <c r="W5000" s="63"/>
      <c r="X5000" s="3"/>
    </row>
    <row r="5001" spans="1:24">
      <c r="A5001" s="3"/>
      <c r="B5001" s="3"/>
      <c r="C5001" s="3"/>
      <c r="D5001" s="3"/>
      <c r="E5001" s="79"/>
      <c r="F5001" s="3"/>
      <c r="G5001" s="77" t="e">
        <f>VLOOKUP($F$1&amp;F5001,定价因子!E:F,2,0)</f>
        <v>#N/A</v>
      </c>
      <c r="H5001" s="3"/>
      <c r="I5001" s="77" t="e">
        <f>VLOOKUP($H$1&amp;H5001,定价因子!E:F,2,0)</f>
        <v>#N/A</v>
      </c>
      <c r="J5001" s="3"/>
      <c r="K5001" s="77" t="e">
        <f>VLOOKUP($J$1&amp;J5001,定价因子!E:F,2,0)</f>
        <v>#N/A</v>
      </c>
      <c r="L5001" s="3"/>
      <c r="M5001" s="77" t="e">
        <f>VLOOKUP($L$1&amp;L5001,定价因子!E:F,2,0)</f>
        <v>#N/A</v>
      </c>
      <c r="N5001" s="3"/>
      <c r="O5001" s="77" t="e">
        <f>VLOOKUP($N$1&amp;N5001,定价因子!E:F,2,0)</f>
        <v>#N/A</v>
      </c>
      <c r="P5001" s="3"/>
      <c r="Q5001" s="55" t="e">
        <f>VLOOKUP($P$1&amp;P5001,定价因子!$E:$F,2,0)</f>
        <v>#N/A</v>
      </c>
      <c r="R5001" s="3"/>
      <c r="S5001" s="77" t="e">
        <f>VLOOKUP($R$1&amp;R5001,定价因子!$E:$F,2,0)</f>
        <v>#N/A</v>
      </c>
      <c r="T5001" s="61"/>
      <c r="U5001" s="63"/>
      <c r="V5001" s="63"/>
      <c r="W5001" s="63"/>
      <c r="X5001" s="3"/>
    </row>
    <row r="5002" spans="1:24">
      <c r="A5002" s="3"/>
      <c r="B5002" s="3"/>
      <c r="C5002" s="3"/>
      <c r="D5002" s="3"/>
      <c r="E5002" s="79"/>
      <c r="F5002" s="3"/>
      <c r="G5002" s="77" t="e">
        <f>VLOOKUP($F$1&amp;F5002,定价因子!E:F,2,0)</f>
        <v>#N/A</v>
      </c>
      <c r="H5002" s="3"/>
      <c r="I5002" s="77" t="e">
        <f>VLOOKUP($H$1&amp;H5002,定价因子!E:F,2,0)</f>
        <v>#N/A</v>
      </c>
      <c r="J5002" s="3"/>
      <c r="K5002" s="77" t="e">
        <f>VLOOKUP($J$1&amp;J5002,定价因子!E:F,2,0)</f>
        <v>#N/A</v>
      </c>
      <c r="L5002" s="3"/>
      <c r="M5002" s="77" t="e">
        <f>VLOOKUP($L$1&amp;L5002,定价因子!E:F,2,0)</f>
        <v>#N/A</v>
      </c>
      <c r="N5002" s="3"/>
      <c r="O5002" s="77" t="e">
        <f>VLOOKUP($N$1&amp;N5002,定价因子!E:F,2,0)</f>
        <v>#N/A</v>
      </c>
      <c r="P5002" s="3"/>
      <c r="Q5002" s="55" t="e">
        <f>VLOOKUP($P$1&amp;P5002,定价因子!$E:$F,2,0)</f>
        <v>#N/A</v>
      </c>
      <c r="R5002" s="3"/>
      <c r="S5002" s="77" t="e">
        <f>VLOOKUP($R$1&amp;R5002,定价因子!$E:$F,2,0)</f>
        <v>#N/A</v>
      </c>
      <c r="T5002" s="61"/>
      <c r="U5002" s="63"/>
      <c r="V5002" s="63"/>
      <c r="W5002" s="63"/>
      <c r="X5002" s="3"/>
    </row>
    <row r="5003" spans="1:24">
      <c r="A5003" s="3"/>
      <c r="B5003" s="3"/>
      <c r="C5003" s="3"/>
      <c r="D5003" s="3"/>
      <c r="E5003" s="79"/>
      <c r="F5003" s="3"/>
      <c r="G5003" s="77" t="e">
        <f>VLOOKUP($F$1&amp;F5003,定价因子!E:F,2,0)</f>
        <v>#N/A</v>
      </c>
      <c r="H5003" s="3"/>
      <c r="I5003" s="77" t="e">
        <f>VLOOKUP($H$1&amp;H5003,定价因子!E:F,2,0)</f>
        <v>#N/A</v>
      </c>
      <c r="J5003" s="3"/>
      <c r="K5003" s="77" t="e">
        <f>VLOOKUP($J$1&amp;J5003,定价因子!E:F,2,0)</f>
        <v>#N/A</v>
      </c>
      <c r="L5003" s="3"/>
      <c r="M5003" s="77" t="e">
        <f>VLOOKUP($L$1&amp;L5003,定价因子!E:F,2,0)</f>
        <v>#N/A</v>
      </c>
      <c r="N5003" s="3"/>
      <c r="O5003" s="77" t="e">
        <f>VLOOKUP($N$1&amp;N5003,定价因子!E:F,2,0)</f>
        <v>#N/A</v>
      </c>
      <c r="P5003" s="3"/>
      <c r="Q5003" s="55" t="e">
        <f>VLOOKUP($P$1&amp;P5003,定价因子!$E:$F,2,0)</f>
        <v>#N/A</v>
      </c>
      <c r="R5003" s="3"/>
      <c r="S5003" s="77" t="e">
        <f>VLOOKUP($R$1&amp;R5003,定价因子!$E:$F,2,0)</f>
        <v>#N/A</v>
      </c>
      <c r="T5003" s="61"/>
      <c r="U5003" s="63"/>
      <c r="V5003" s="63"/>
      <c r="W5003" s="63"/>
      <c r="X5003" s="3"/>
    </row>
    <row r="5004" spans="1:24">
      <c r="A5004" s="3"/>
      <c r="B5004" s="3"/>
      <c r="C5004" s="3"/>
      <c r="D5004" s="3"/>
      <c r="E5004" s="79"/>
      <c r="F5004" s="3"/>
      <c r="G5004" s="77" t="e">
        <f>VLOOKUP($F$1&amp;F5004,定价因子!E:F,2,0)</f>
        <v>#N/A</v>
      </c>
      <c r="H5004" s="3"/>
      <c r="I5004" s="77" t="e">
        <f>VLOOKUP($H$1&amp;H5004,定价因子!E:F,2,0)</f>
        <v>#N/A</v>
      </c>
      <c r="J5004" s="3"/>
      <c r="K5004" s="77" t="e">
        <f>VLOOKUP($J$1&amp;J5004,定价因子!E:F,2,0)</f>
        <v>#N/A</v>
      </c>
      <c r="L5004" s="3"/>
      <c r="M5004" s="77" t="e">
        <f>VLOOKUP($L$1&amp;L5004,定价因子!E:F,2,0)</f>
        <v>#N/A</v>
      </c>
      <c r="N5004" s="3"/>
      <c r="O5004" s="77" t="e">
        <f>VLOOKUP($N$1&amp;N5004,定价因子!E:F,2,0)</f>
        <v>#N/A</v>
      </c>
      <c r="P5004" s="3"/>
      <c r="Q5004" s="55" t="e">
        <f>VLOOKUP($P$1&amp;P5004,定价因子!$E:$F,2,0)</f>
        <v>#N/A</v>
      </c>
      <c r="R5004" s="3"/>
      <c r="S5004" s="77" t="e">
        <f>VLOOKUP($R$1&amp;R5004,定价因子!$E:$F,2,0)</f>
        <v>#N/A</v>
      </c>
      <c r="T5004" s="61"/>
      <c r="U5004" s="63"/>
      <c r="V5004" s="63"/>
      <c r="W5004" s="63"/>
      <c r="X5004" s="3"/>
    </row>
    <row r="5005" spans="1:24">
      <c r="A5005" s="3"/>
      <c r="B5005" s="3"/>
      <c r="C5005" s="3"/>
      <c r="D5005" s="3"/>
      <c r="E5005" s="79"/>
      <c r="F5005" s="3"/>
      <c r="G5005" s="77" t="e">
        <f>VLOOKUP($F$1&amp;F5005,定价因子!E:F,2,0)</f>
        <v>#N/A</v>
      </c>
      <c r="H5005" s="3"/>
      <c r="I5005" s="77" t="e">
        <f>VLOOKUP($H$1&amp;H5005,定价因子!E:F,2,0)</f>
        <v>#N/A</v>
      </c>
      <c r="J5005" s="3"/>
      <c r="K5005" s="77" t="e">
        <f>VLOOKUP($J$1&amp;J5005,定价因子!E:F,2,0)</f>
        <v>#N/A</v>
      </c>
      <c r="L5005" s="3"/>
      <c r="M5005" s="77" t="e">
        <f>VLOOKUP($L$1&amp;L5005,定价因子!E:F,2,0)</f>
        <v>#N/A</v>
      </c>
      <c r="N5005" s="3"/>
      <c r="O5005" s="77" t="e">
        <f>VLOOKUP($N$1&amp;N5005,定价因子!E:F,2,0)</f>
        <v>#N/A</v>
      </c>
      <c r="P5005" s="3"/>
      <c r="Q5005" s="55" t="e">
        <f>VLOOKUP($P$1&amp;P5005,定价因子!$E:$F,2,0)</f>
        <v>#N/A</v>
      </c>
      <c r="R5005" s="3"/>
      <c r="S5005" s="77" t="e">
        <f>VLOOKUP($R$1&amp;R5005,定价因子!$E:$F,2,0)</f>
        <v>#N/A</v>
      </c>
      <c r="T5005" s="61"/>
      <c r="U5005" s="63"/>
      <c r="V5005" s="63"/>
      <c r="W5005" s="63"/>
      <c r="X5005" s="3"/>
    </row>
    <row r="5006" spans="1:24">
      <c r="A5006" s="3"/>
      <c r="B5006" s="3"/>
      <c r="C5006" s="3"/>
      <c r="D5006" s="3"/>
      <c r="E5006" s="79"/>
      <c r="F5006" s="3"/>
      <c r="G5006" s="77" t="e">
        <f>VLOOKUP($F$1&amp;F5006,定价因子!E:F,2,0)</f>
        <v>#N/A</v>
      </c>
      <c r="H5006" s="3"/>
      <c r="I5006" s="77" t="e">
        <f>VLOOKUP($H$1&amp;H5006,定价因子!E:F,2,0)</f>
        <v>#N/A</v>
      </c>
      <c r="J5006" s="3"/>
      <c r="K5006" s="77" t="e">
        <f>VLOOKUP($J$1&amp;J5006,定价因子!E:F,2,0)</f>
        <v>#N/A</v>
      </c>
      <c r="L5006" s="3"/>
      <c r="M5006" s="77" t="e">
        <f>VLOOKUP($L$1&amp;L5006,定价因子!E:F,2,0)</f>
        <v>#N/A</v>
      </c>
      <c r="N5006" s="3"/>
      <c r="O5006" s="77" t="e">
        <f>VLOOKUP($N$1&amp;N5006,定价因子!E:F,2,0)</f>
        <v>#N/A</v>
      </c>
      <c r="P5006" s="3"/>
      <c r="Q5006" s="55" t="e">
        <f>VLOOKUP($P$1&amp;P5006,定价因子!$E:$F,2,0)</f>
        <v>#N/A</v>
      </c>
      <c r="R5006" s="3"/>
      <c r="S5006" s="77" t="e">
        <f>VLOOKUP($R$1&amp;R5006,定价因子!$E:$F,2,0)</f>
        <v>#N/A</v>
      </c>
      <c r="T5006" s="61"/>
      <c r="U5006" s="63"/>
      <c r="V5006" s="63"/>
      <c r="W5006" s="63"/>
      <c r="X5006" s="3"/>
    </row>
    <row r="5007" spans="1:24">
      <c r="A5007" s="3"/>
      <c r="B5007" s="3"/>
      <c r="C5007" s="3"/>
      <c r="D5007" s="3"/>
      <c r="E5007" s="79"/>
      <c r="F5007" s="3"/>
      <c r="G5007" s="77" t="e">
        <f>VLOOKUP($F$1&amp;F5007,定价因子!E:F,2,0)</f>
        <v>#N/A</v>
      </c>
      <c r="H5007" s="3"/>
      <c r="I5007" s="77" t="e">
        <f>VLOOKUP($H$1&amp;H5007,定价因子!E:F,2,0)</f>
        <v>#N/A</v>
      </c>
      <c r="J5007" s="3"/>
      <c r="K5007" s="77" t="e">
        <f>VLOOKUP($J$1&amp;J5007,定价因子!E:F,2,0)</f>
        <v>#N/A</v>
      </c>
      <c r="L5007" s="3"/>
      <c r="M5007" s="77" t="e">
        <f>VLOOKUP($L$1&amp;L5007,定价因子!E:F,2,0)</f>
        <v>#N/A</v>
      </c>
      <c r="N5007" s="3"/>
      <c r="O5007" s="77" t="e">
        <f>VLOOKUP($N$1&amp;N5007,定价因子!E:F,2,0)</f>
        <v>#N/A</v>
      </c>
      <c r="P5007" s="3"/>
      <c r="Q5007" s="55" t="e">
        <f>VLOOKUP($P$1&amp;P5007,定价因子!$E:$F,2,0)</f>
        <v>#N/A</v>
      </c>
      <c r="R5007" s="3"/>
      <c r="S5007" s="77" t="e">
        <f>VLOOKUP($R$1&amp;R5007,定价因子!$E:$F,2,0)</f>
        <v>#N/A</v>
      </c>
      <c r="T5007" s="61"/>
      <c r="U5007" s="63"/>
      <c r="V5007" s="63"/>
      <c r="W5007" s="63"/>
      <c r="X5007" s="3"/>
    </row>
    <row r="5008" spans="1:24">
      <c r="A5008" s="3"/>
      <c r="B5008" s="3"/>
      <c r="C5008" s="3"/>
      <c r="D5008" s="3"/>
      <c r="E5008" s="79"/>
      <c r="F5008" s="3"/>
      <c r="G5008" s="77" t="e">
        <f>VLOOKUP($F$1&amp;F5008,定价因子!E:F,2,0)</f>
        <v>#N/A</v>
      </c>
      <c r="H5008" s="3"/>
      <c r="I5008" s="77" t="e">
        <f>VLOOKUP($H$1&amp;H5008,定价因子!E:F,2,0)</f>
        <v>#N/A</v>
      </c>
      <c r="J5008" s="3"/>
      <c r="K5008" s="77" t="e">
        <f>VLOOKUP($J$1&amp;J5008,定价因子!E:F,2,0)</f>
        <v>#N/A</v>
      </c>
      <c r="L5008" s="3"/>
      <c r="M5008" s="77" t="e">
        <f>VLOOKUP($L$1&amp;L5008,定价因子!E:F,2,0)</f>
        <v>#N/A</v>
      </c>
      <c r="N5008" s="3"/>
      <c r="O5008" s="77" t="e">
        <f>VLOOKUP($N$1&amp;N5008,定价因子!E:F,2,0)</f>
        <v>#N/A</v>
      </c>
      <c r="P5008" s="3"/>
      <c r="Q5008" s="55" t="e">
        <f>VLOOKUP($P$1&amp;P5008,定价因子!$E:$F,2,0)</f>
        <v>#N/A</v>
      </c>
      <c r="R5008" s="3"/>
      <c r="S5008" s="77" t="e">
        <f>VLOOKUP($R$1&amp;R5008,定价因子!$E:$F,2,0)</f>
        <v>#N/A</v>
      </c>
      <c r="T5008" s="61"/>
      <c r="U5008" s="63"/>
      <c r="V5008" s="63"/>
      <c r="W5008" s="63"/>
      <c r="X5008" s="3"/>
    </row>
    <row r="5009" spans="1:24">
      <c r="A5009" s="3"/>
      <c r="B5009" s="3"/>
      <c r="C5009" s="3"/>
      <c r="D5009" s="3"/>
      <c r="E5009" s="79"/>
      <c r="F5009" s="3"/>
      <c r="G5009" s="77" t="e">
        <f>VLOOKUP($F$1&amp;F5009,定价因子!E:F,2,0)</f>
        <v>#N/A</v>
      </c>
      <c r="H5009" s="3"/>
      <c r="I5009" s="77" t="e">
        <f>VLOOKUP($H$1&amp;H5009,定价因子!E:F,2,0)</f>
        <v>#N/A</v>
      </c>
      <c r="J5009" s="3"/>
      <c r="K5009" s="77" t="e">
        <f>VLOOKUP($J$1&amp;J5009,定价因子!E:F,2,0)</f>
        <v>#N/A</v>
      </c>
      <c r="L5009" s="3"/>
      <c r="M5009" s="77" t="e">
        <f>VLOOKUP($L$1&amp;L5009,定价因子!E:F,2,0)</f>
        <v>#N/A</v>
      </c>
      <c r="N5009" s="3"/>
      <c r="O5009" s="77" t="e">
        <f>VLOOKUP($N$1&amp;N5009,定价因子!E:F,2,0)</f>
        <v>#N/A</v>
      </c>
      <c r="P5009" s="3"/>
      <c r="Q5009" s="55" t="e">
        <f>VLOOKUP($P$1&amp;P5009,定价因子!$E:$F,2,0)</f>
        <v>#N/A</v>
      </c>
      <c r="R5009" s="3"/>
      <c r="S5009" s="77" t="e">
        <f>VLOOKUP($R$1&amp;R5009,定价因子!$E:$F,2,0)</f>
        <v>#N/A</v>
      </c>
      <c r="T5009" s="61"/>
      <c r="U5009" s="63"/>
      <c r="V5009" s="63"/>
      <c r="W5009" s="63"/>
      <c r="X5009" s="3"/>
    </row>
    <row r="5010" spans="1:24">
      <c r="A5010" s="3"/>
      <c r="B5010" s="3"/>
      <c r="C5010" s="3"/>
      <c r="D5010" s="3"/>
      <c r="E5010" s="79"/>
      <c r="F5010" s="3"/>
      <c r="G5010" s="77" t="e">
        <f>VLOOKUP($F$1&amp;F5010,定价因子!E:F,2,0)</f>
        <v>#N/A</v>
      </c>
      <c r="H5010" s="3"/>
      <c r="I5010" s="77" t="e">
        <f>VLOOKUP($H$1&amp;H5010,定价因子!E:F,2,0)</f>
        <v>#N/A</v>
      </c>
      <c r="J5010" s="3"/>
      <c r="K5010" s="77" t="e">
        <f>VLOOKUP($J$1&amp;J5010,定价因子!E:F,2,0)</f>
        <v>#N/A</v>
      </c>
      <c r="L5010" s="3"/>
      <c r="M5010" s="77" t="e">
        <f>VLOOKUP($L$1&amp;L5010,定价因子!E:F,2,0)</f>
        <v>#N/A</v>
      </c>
      <c r="N5010" s="3"/>
      <c r="O5010" s="77" t="e">
        <f>VLOOKUP($N$1&amp;N5010,定价因子!E:F,2,0)</f>
        <v>#N/A</v>
      </c>
      <c r="P5010" s="3"/>
      <c r="Q5010" s="55" t="e">
        <f>VLOOKUP($P$1&amp;P5010,定价因子!$E:$F,2,0)</f>
        <v>#N/A</v>
      </c>
      <c r="R5010" s="3"/>
      <c r="S5010" s="77" t="e">
        <f>VLOOKUP($R$1&amp;R5010,定价因子!$E:$F,2,0)</f>
        <v>#N/A</v>
      </c>
      <c r="T5010" s="61"/>
      <c r="U5010" s="63"/>
      <c r="V5010" s="63"/>
      <c r="W5010" s="63"/>
      <c r="X5010" s="3"/>
    </row>
    <row r="5011" spans="1:24">
      <c r="A5011" s="3"/>
      <c r="B5011" s="3"/>
      <c r="C5011" s="3"/>
      <c r="D5011" s="3"/>
      <c r="E5011" s="79"/>
      <c r="F5011" s="3"/>
      <c r="G5011" s="77" t="e">
        <f>VLOOKUP($F$1&amp;F5011,定价因子!E:F,2,0)</f>
        <v>#N/A</v>
      </c>
      <c r="H5011" s="3"/>
      <c r="I5011" s="77" t="e">
        <f>VLOOKUP($H$1&amp;H5011,定价因子!E:F,2,0)</f>
        <v>#N/A</v>
      </c>
      <c r="J5011" s="3"/>
      <c r="K5011" s="77" t="e">
        <f>VLOOKUP($J$1&amp;J5011,定价因子!E:F,2,0)</f>
        <v>#N/A</v>
      </c>
      <c r="L5011" s="3"/>
      <c r="M5011" s="77" t="e">
        <f>VLOOKUP($L$1&amp;L5011,定价因子!E:F,2,0)</f>
        <v>#N/A</v>
      </c>
      <c r="N5011" s="3"/>
      <c r="O5011" s="77" t="e">
        <f>VLOOKUP($N$1&amp;N5011,定价因子!E:F,2,0)</f>
        <v>#N/A</v>
      </c>
      <c r="P5011" s="3"/>
      <c r="Q5011" s="55" t="e">
        <f>VLOOKUP($P$1&amp;P5011,定价因子!$E:$F,2,0)</f>
        <v>#N/A</v>
      </c>
      <c r="R5011" s="3"/>
      <c r="S5011" s="77" t="e">
        <f>VLOOKUP($R$1&amp;R5011,定价因子!$E:$F,2,0)</f>
        <v>#N/A</v>
      </c>
      <c r="T5011" s="61"/>
      <c r="U5011" s="63"/>
      <c r="V5011" s="63"/>
      <c r="W5011" s="63"/>
      <c r="X5011" s="3"/>
    </row>
    <row r="5012" spans="1:24">
      <c r="A5012" s="3"/>
      <c r="B5012" s="3"/>
      <c r="C5012" s="3"/>
      <c r="D5012" s="3"/>
      <c r="E5012" s="79"/>
      <c r="F5012" s="3"/>
      <c r="G5012" s="77" t="e">
        <f>VLOOKUP($F$1&amp;F5012,定价因子!E:F,2,0)</f>
        <v>#N/A</v>
      </c>
      <c r="H5012" s="3"/>
      <c r="I5012" s="77" t="e">
        <f>VLOOKUP($H$1&amp;H5012,定价因子!E:F,2,0)</f>
        <v>#N/A</v>
      </c>
      <c r="J5012" s="3"/>
      <c r="K5012" s="77" t="e">
        <f>VLOOKUP($J$1&amp;J5012,定价因子!E:F,2,0)</f>
        <v>#N/A</v>
      </c>
      <c r="L5012" s="3"/>
      <c r="M5012" s="77" t="e">
        <f>VLOOKUP($L$1&amp;L5012,定价因子!E:F,2,0)</f>
        <v>#N/A</v>
      </c>
      <c r="N5012" s="3"/>
      <c r="O5012" s="77" t="e">
        <f>VLOOKUP($N$1&amp;N5012,定价因子!E:F,2,0)</f>
        <v>#N/A</v>
      </c>
      <c r="P5012" s="3"/>
      <c r="Q5012" s="55" t="e">
        <f>VLOOKUP($P$1&amp;P5012,定价因子!$E:$F,2,0)</f>
        <v>#N/A</v>
      </c>
      <c r="R5012" s="3"/>
      <c r="S5012" s="77" t="e">
        <f>VLOOKUP($R$1&amp;R5012,定价因子!$E:$F,2,0)</f>
        <v>#N/A</v>
      </c>
      <c r="T5012" s="61"/>
      <c r="U5012" s="63"/>
      <c r="V5012" s="63"/>
      <c r="W5012" s="63"/>
      <c r="X5012" s="3"/>
    </row>
    <row r="5013" spans="1:24">
      <c r="A5013" s="3"/>
      <c r="B5013" s="3"/>
      <c r="C5013" s="3"/>
      <c r="D5013" s="3"/>
      <c r="E5013" s="79"/>
      <c r="F5013" s="3"/>
      <c r="G5013" s="77" t="e">
        <f>VLOOKUP($F$1&amp;F5013,定价因子!E:F,2,0)</f>
        <v>#N/A</v>
      </c>
      <c r="H5013" s="3"/>
      <c r="I5013" s="77" t="e">
        <f>VLOOKUP($H$1&amp;H5013,定价因子!E:F,2,0)</f>
        <v>#N/A</v>
      </c>
      <c r="J5013" s="3"/>
      <c r="K5013" s="77" t="e">
        <f>VLOOKUP($J$1&amp;J5013,定价因子!E:F,2,0)</f>
        <v>#N/A</v>
      </c>
      <c r="L5013" s="3"/>
      <c r="M5013" s="77" t="e">
        <f>VLOOKUP($L$1&amp;L5013,定价因子!E:F,2,0)</f>
        <v>#N/A</v>
      </c>
      <c r="N5013" s="3"/>
      <c r="O5013" s="77" t="e">
        <f>VLOOKUP($N$1&amp;N5013,定价因子!E:F,2,0)</f>
        <v>#N/A</v>
      </c>
      <c r="P5013" s="3"/>
      <c r="Q5013" s="55" t="e">
        <f>VLOOKUP($P$1&amp;P5013,定价因子!$E:$F,2,0)</f>
        <v>#N/A</v>
      </c>
      <c r="R5013" s="3"/>
      <c r="S5013" s="77" t="e">
        <f>VLOOKUP($R$1&amp;R5013,定价因子!$E:$F,2,0)</f>
        <v>#N/A</v>
      </c>
      <c r="T5013" s="61"/>
      <c r="U5013" s="63"/>
      <c r="V5013" s="63"/>
      <c r="W5013" s="63"/>
      <c r="X5013" s="3"/>
    </row>
    <row r="5014" spans="1:24">
      <c r="A5014" s="3"/>
      <c r="B5014" s="3"/>
      <c r="C5014" s="3"/>
      <c r="D5014" s="3"/>
      <c r="E5014" s="79"/>
      <c r="F5014" s="3"/>
      <c r="G5014" s="77" t="e">
        <f>VLOOKUP($F$1&amp;F5014,定价因子!E:F,2,0)</f>
        <v>#N/A</v>
      </c>
      <c r="H5014" s="3"/>
      <c r="I5014" s="77" t="e">
        <f>VLOOKUP($H$1&amp;H5014,定价因子!E:F,2,0)</f>
        <v>#N/A</v>
      </c>
      <c r="J5014" s="3"/>
      <c r="K5014" s="77" t="e">
        <f>VLOOKUP($J$1&amp;J5014,定价因子!E:F,2,0)</f>
        <v>#N/A</v>
      </c>
      <c r="L5014" s="3"/>
      <c r="M5014" s="77" t="e">
        <f>VLOOKUP($L$1&amp;L5014,定价因子!E:F,2,0)</f>
        <v>#N/A</v>
      </c>
      <c r="N5014" s="3"/>
      <c r="O5014" s="77" t="e">
        <f>VLOOKUP($N$1&amp;N5014,定价因子!E:F,2,0)</f>
        <v>#N/A</v>
      </c>
      <c r="P5014" s="3"/>
      <c r="Q5014" s="55" t="e">
        <f>VLOOKUP($P$1&amp;P5014,定价因子!$E:$F,2,0)</f>
        <v>#N/A</v>
      </c>
      <c r="R5014" s="3"/>
      <c r="S5014" s="77" t="e">
        <f>VLOOKUP($R$1&amp;R5014,定价因子!$E:$F,2,0)</f>
        <v>#N/A</v>
      </c>
      <c r="T5014" s="61"/>
      <c r="U5014" s="63"/>
      <c r="V5014" s="63"/>
      <c r="W5014" s="63"/>
      <c r="X5014" s="3"/>
    </row>
    <row r="5015" spans="1:24">
      <c r="A5015" s="3"/>
      <c r="B5015" s="3"/>
      <c r="C5015" s="3"/>
      <c r="D5015" s="3"/>
      <c r="E5015" s="79"/>
      <c r="F5015" s="3"/>
      <c r="G5015" s="77" t="e">
        <f>VLOOKUP($F$1&amp;F5015,定价因子!E:F,2,0)</f>
        <v>#N/A</v>
      </c>
      <c r="H5015" s="3"/>
      <c r="I5015" s="77" t="e">
        <f>VLOOKUP($H$1&amp;H5015,定价因子!E:F,2,0)</f>
        <v>#N/A</v>
      </c>
      <c r="J5015" s="3"/>
      <c r="K5015" s="77" t="e">
        <f>VLOOKUP($J$1&amp;J5015,定价因子!E:F,2,0)</f>
        <v>#N/A</v>
      </c>
      <c r="L5015" s="3"/>
      <c r="M5015" s="77" t="e">
        <f>VLOOKUP($L$1&amp;L5015,定价因子!E:F,2,0)</f>
        <v>#N/A</v>
      </c>
      <c r="N5015" s="3"/>
      <c r="O5015" s="77" t="e">
        <f>VLOOKUP($N$1&amp;N5015,定价因子!E:F,2,0)</f>
        <v>#N/A</v>
      </c>
      <c r="P5015" s="3"/>
      <c r="Q5015" s="55" t="e">
        <f>VLOOKUP($P$1&amp;P5015,定价因子!$E:$F,2,0)</f>
        <v>#N/A</v>
      </c>
      <c r="R5015" s="3"/>
      <c r="S5015" s="77" t="e">
        <f>VLOOKUP($R$1&amp;R5015,定价因子!$E:$F,2,0)</f>
        <v>#N/A</v>
      </c>
      <c r="T5015" s="61"/>
      <c r="U5015" s="63"/>
      <c r="V5015" s="63"/>
      <c r="W5015" s="63"/>
      <c r="X5015" s="3"/>
    </row>
    <row r="5016" spans="1:24">
      <c r="A5016" s="3"/>
      <c r="B5016" s="3"/>
      <c r="C5016" s="3"/>
      <c r="D5016" s="3"/>
      <c r="E5016" s="79"/>
      <c r="F5016" s="3"/>
      <c r="G5016" s="77" t="e">
        <f>VLOOKUP($F$1&amp;F5016,定价因子!E:F,2,0)</f>
        <v>#N/A</v>
      </c>
      <c r="H5016" s="3"/>
      <c r="I5016" s="77" t="e">
        <f>VLOOKUP($H$1&amp;H5016,定价因子!E:F,2,0)</f>
        <v>#N/A</v>
      </c>
      <c r="J5016" s="3"/>
      <c r="K5016" s="77" t="e">
        <f>VLOOKUP($J$1&amp;J5016,定价因子!E:F,2,0)</f>
        <v>#N/A</v>
      </c>
      <c r="L5016" s="3"/>
      <c r="M5016" s="77" t="e">
        <f>VLOOKUP($L$1&amp;L5016,定价因子!E:F,2,0)</f>
        <v>#N/A</v>
      </c>
      <c r="N5016" s="3"/>
      <c r="O5016" s="77" t="e">
        <f>VLOOKUP($N$1&amp;N5016,定价因子!E:F,2,0)</f>
        <v>#N/A</v>
      </c>
      <c r="P5016" s="3"/>
      <c r="Q5016" s="55" t="e">
        <f>VLOOKUP($P$1&amp;P5016,定价因子!$E:$F,2,0)</f>
        <v>#N/A</v>
      </c>
      <c r="R5016" s="3"/>
      <c r="S5016" s="77" t="e">
        <f>VLOOKUP($R$1&amp;R5016,定价因子!$E:$F,2,0)</f>
        <v>#N/A</v>
      </c>
      <c r="T5016" s="61"/>
      <c r="U5016" s="63"/>
      <c r="V5016" s="63"/>
      <c r="W5016" s="63"/>
      <c r="X5016" s="3"/>
    </row>
    <row r="5017" spans="1:24">
      <c r="A5017" s="3"/>
      <c r="B5017" s="3"/>
      <c r="C5017" s="3"/>
      <c r="D5017" s="3"/>
      <c r="E5017" s="79"/>
      <c r="F5017" s="3"/>
      <c r="G5017" s="77" t="e">
        <f>VLOOKUP($F$1&amp;F5017,定价因子!E:F,2,0)</f>
        <v>#N/A</v>
      </c>
      <c r="H5017" s="3"/>
      <c r="I5017" s="77" t="e">
        <f>VLOOKUP($H$1&amp;H5017,定价因子!E:F,2,0)</f>
        <v>#N/A</v>
      </c>
      <c r="J5017" s="3"/>
      <c r="K5017" s="77" t="e">
        <f>VLOOKUP($J$1&amp;J5017,定价因子!E:F,2,0)</f>
        <v>#N/A</v>
      </c>
      <c r="L5017" s="3"/>
      <c r="M5017" s="77" t="e">
        <f>VLOOKUP($L$1&amp;L5017,定价因子!E:F,2,0)</f>
        <v>#N/A</v>
      </c>
      <c r="N5017" s="3"/>
      <c r="O5017" s="77" t="e">
        <f>VLOOKUP($N$1&amp;N5017,定价因子!E:F,2,0)</f>
        <v>#N/A</v>
      </c>
      <c r="P5017" s="3"/>
      <c r="Q5017" s="55" t="e">
        <f>VLOOKUP($P$1&amp;P5017,定价因子!$E:$F,2,0)</f>
        <v>#N/A</v>
      </c>
      <c r="R5017" s="3"/>
      <c r="S5017" s="77" t="e">
        <f>VLOOKUP($R$1&amp;R5017,定价因子!$E:$F,2,0)</f>
        <v>#N/A</v>
      </c>
      <c r="T5017" s="61"/>
      <c r="U5017" s="63"/>
      <c r="V5017" s="63"/>
      <c r="W5017" s="63"/>
      <c r="X5017" s="3"/>
    </row>
    <row r="5018" spans="1:24">
      <c r="A5018" s="3"/>
      <c r="B5018" s="3"/>
      <c r="C5018" s="3"/>
      <c r="D5018" s="3"/>
      <c r="E5018" s="79"/>
      <c r="F5018" s="3"/>
      <c r="G5018" s="77" t="e">
        <f>VLOOKUP($F$1&amp;F5018,定价因子!E:F,2,0)</f>
        <v>#N/A</v>
      </c>
      <c r="H5018" s="3"/>
      <c r="I5018" s="77" t="e">
        <f>VLOOKUP($H$1&amp;H5018,定价因子!E:F,2,0)</f>
        <v>#N/A</v>
      </c>
      <c r="J5018" s="3"/>
      <c r="K5018" s="77" t="e">
        <f>VLOOKUP($J$1&amp;J5018,定价因子!E:F,2,0)</f>
        <v>#N/A</v>
      </c>
      <c r="L5018" s="3"/>
      <c r="M5018" s="77" t="e">
        <f>VLOOKUP($L$1&amp;L5018,定价因子!E:F,2,0)</f>
        <v>#N/A</v>
      </c>
      <c r="N5018" s="3"/>
      <c r="O5018" s="77" t="e">
        <f>VLOOKUP($N$1&amp;N5018,定价因子!E:F,2,0)</f>
        <v>#N/A</v>
      </c>
      <c r="P5018" s="3"/>
      <c r="Q5018" s="55" t="e">
        <f>VLOOKUP($P$1&amp;P5018,定价因子!$E:$F,2,0)</f>
        <v>#N/A</v>
      </c>
      <c r="R5018" s="3"/>
      <c r="S5018" s="77" t="e">
        <f>VLOOKUP($R$1&amp;R5018,定价因子!$E:$F,2,0)</f>
        <v>#N/A</v>
      </c>
      <c r="T5018" s="61"/>
      <c r="U5018" s="63"/>
      <c r="V5018" s="63"/>
      <c r="W5018" s="63"/>
      <c r="X5018" s="3"/>
    </row>
    <row r="5019" spans="1:24">
      <c r="A5019" s="3"/>
      <c r="B5019" s="3"/>
      <c r="C5019" s="3"/>
      <c r="D5019" s="3"/>
      <c r="E5019" s="79"/>
      <c r="F5019" s="3"/>
      <c r="G5019" s="77" t="e">
        <f>VLOOKUP($F$1&amp;F5019,定价因子!E:F,2,0)</f>
        <v>#N/A</v>
      </c>
      <c r="H5019" s="3"/>
      <c r="I5019" s="77" t="e">
        <f>VLOOKUP($H$1&amp;H5019,定价因子!E:F,2,0)</f>
        <v>#N/A</v>
      </c>
      <c r="J5019" s="3"/>
      <c r="K5019" s="77" t="e">
        <f>VLOOKUP($J$1&amp;J5019,定价因子!E:F,2,0)</f>
        <v>#N/A</v>
      </c>
      <c r="L5019" s="3"/>
      <c r="M5019" s="77" t="e">
        <f>VLOOKUP($L$1&amp;L5019,定价因子!E:F,2,0)</f>
        <v>#N/A</v>
      </c>
      <c r="N5019" s="3"/>
      <c r="O5019" s="77" t="e">
        <f>VLOOKUP($N$1&amp;N5019,定价因子!E:F,2,0)</f>
        <v>#N/A</v>
      </c>
      <c r="P5019" s="3"/>
      <c r="Q5019" s="55" t="e">
        <f>VLOOKUP($P$1&amp;P5019,定价因子!$E:$F,2,0)</f>
        <v>#N/A</v>
      </c>
      <c r="R5019" s="3"/>
      <c r="S5019" s="77" t="e">
        <f>VLOOKUP($R$1&amp;R5019,定价因子!$E:$F,2,0)</f>
        <v>#N/A</v>
      </c>
      <c r="T5019" s="61"/>
      <c r="U5019" s="63"/>
      <c r="V5019" s="63"/>
      <c r="W5019" s="63"/>
      <c r="X5019" s="3"/>
    </row>
    <row r="5020" spans="1:24">
      <c r="A5020" s="3"/>
      <c r="B5020" s="3"/>
      <c r="C5020" s="3"/>
      <c r="D5020" s="3"/>
      <c r="E5020" s="79"/>
      <c r="F5020" s="3"/>
      <c r="G5020" s="77" t="e">
        <f>VLOOKUP($F$1&amp;F5020,定价因子!E:F,2,0)</f>
        <v>#N/A</v>
      </c>
      <c r="H5020" s="3"/>
      <c r="I5020" s="77" t="e">
        <f>VLOOKUP($H$1&amp;H5020,定价因子!E:F,2,0)</f>
        <v>#N/A</v>
      </c>
      <c r="J5020" s="3"/>
      <c r="K5020" s="77" t="e">
        <f>VLOOKUP($J$1&amp;J5020,定价因子!E:F,2,0)</f>
        <v>#N/A</v>
      </c>
      <c r="L5020" s="3"/>
      <c r="M5020" s="77" t="e">
        <f>VLOOKUP($L$1&amp;L5020,定价因子!E:F,2,0)</f>
        <v>#N/A</v>
      </c>
      <c r="N5020" s="3"/>
      <c r="O5020" s="77" t="e">
        <f>VLOOKUP($N$1&amp;N5020,定价因子!E:F,2,0)</f>
        <v>#N/A</v>
      </c>
      <c r="P5020" s="3"/>
      <c r="Q5020" s="55" t="e">
        <f>VLOOKUP($P$1&amp;P5020,定价因子!$E:$F,2,0)</f>
        <v>#N/A</v>
      </c>
      <c r="R5020" s="3"/>
      <c r="S5020" s="77" t="e">
        <f>VLOOKUP($R$1&amp;R5020,定价因子!$E:$F,2,0)</f>
        <v>#N/A</v>
      </c>
      <c r="T5020" s="61"/>
      <c r="U5020" s="63"/>
      <c r="V5020" s="63"/>
      <c r="W5020" s="63"/>
      <c r="X5020" s="3"/>
    </row>
    <row r="5021" spans="1:24">
      <c r="A5021" s="3"/>
      <c r="B5021" s="3"/>
      <c r="C5021" s="3"/>
      <c r="D5021" s="3"/>
      <c r="E5021" s="79"/>
      <c r="F5021" s="3"/>
      <c r="G5021" s="77" t="e">
        <f>VLOOKUP($F$1&amp;F5021,定价因子!E:F,2,0)</f>
        <v>#N/A</v>
      </c>
      <c r="H5021" s="3"/>
      <c r="I5021" s="77" t="e">
        <f>VLOOKUP($H$1&amp;H5021,定价因子!E:F,2,0)</f>
        <v>#N/A</v>
      </c>
      <c r="J5021" s="3"/>
      <c r="K5021" s="77" t="e">
        <f>VLOOKUP($J$1&amp;J5021,定价因子!E:F,2,0)</f>
        <v>#N/A</v>
      </c>
      <c r="L5021" s="3"/>
      <c r="M5021" s="77" t="e">
        <f>VLOOKUP($L$1&amp;L5021,定价因子!E:F,2,0)</f>
        <v>#N/A</v>
      </c>
      <c r="N5021" s="3"/>
      <c r="O5021" s="77" t="e">
        <f>VLOOKUP($N$1&amp;N5021,定价因子!E:F,2,0)</f>
        <v>#N/A</v>
      </c>
      <c r="P5021" s="3"/>
      <c r="Q5021" s="55" t="e">
        <f>VLOOKUP($P$1&amp;P5021,定价因子!$E:$F,2,0)</f>
        <v>#N/A</v>
      </c>
      <c r="R5021" s="3"/>
      <c r="S5021" s="77" t="e">
        <f>VLOOKUP($R$1&amp;R5021,定价因子!$E:$F,2,0)</f>
        <v>#N/A</v>
      </c>
      <c r="T5021" s="61"/>
      <c r="U5021" s="63"/>
      <c r="V5021" s="63"/>
      <c r="W5021" s="63"/>
      <c r="X5021" s="3"/>
    </row>
    <row r="5022" spans="1:24">
      <c r="A5022" s="3"/>
      <c r="B5022" s="3"/>
      <c r="C5022" s="3"/>
      <c r="D5022" s="3"/>
      <c r="E5022" s="79"/>
      <c r="F5022" s="3"/>
      <c r="G5022" s="77" t="e">
        <f>VLOOKUP($F$1&amp;F5022,定价因子!E:F,2,0)</f>
        <v>#N/A</v>
      </c>
      <c r="H5022" s="3"/>
      <c r="I5022" s="77" t="e">
        <f>VLOOKUP($H$1&amp;H5022,定价因子!E:F,2,0)</f>
        <v>#N/A</v>
      </c>
      <c r="J5022" s="3"/>
      <c r="K5022" s="77" t="e">
        <f>VLOOKUP($J$1&amp;J5022,定价因子!E:F,2,0)</f>
        <v>#N/A</v>
      </c>
      <c r="L5022" s="3"/>
      <c r="M5022" s="77" t="e">
        <f>VLOOKUP($L$1&amp;L5022,定价因子!E:F,2,0)</f>
        <v>#N/A</v>
      </c>
      <c r="N5022" s="3"/>
      <c r="O5022" s="77" t="e">
        <f>VLOOKUP($N$1&amp;N5022,定价因子!E:F,2,0)</f>
        <v>#N/A</v>
      </c>
      <c r="P5022" s="3"/>
      <c r="Q5022" s="55" t="e">
        <f>VLOOKUP($P$1&amp;P5022,定价因子!$E:$F,2,0)</f>
        <v>#N/A</v>
      </c>
      <c r="R5022" s="3"/>
      <c r="S5022" s="77" t="e">
        <f>VLOOKUP($R$1&amp;R5022,定价因子!$E:$F,2,0)</f>
        <v>#N/A</v>
      </c>
      <c r="T5022" s="61"/>
      <c r="U5022" s="63"/>
      <c r="V5022" s="63"/>
      <c r="W5022" s="63"/>
      <c r="X5022" s="3"/>
    </row>
    <row r="5023" spans="1:24">
      <c r="A5023" s="3"/>
      <c r="B5023" s="3"/>
      <c r="C5023" s="3"/>
      <c r="D5023" s="3"/>
      <c r="E5023" s="79"/>
      <c r="F5023" s="3"/>
      <c r="G5023" s="77" t="e">
        <f>VLOOKUP($F$1&amp;F5023,定价因子!E:F,2,0)</f>
        <v>#N/A</v>
      </c>
      <c r="H5023" s="3"/>
      <c r="I5023" s="77" t="e">
        <f>VLOOKUP($H$1&amp;H5023,定价因子!E:F,2,0)</f>
        <v>#N/A</v>
      </c>
      <c r="J5023" s="3"/>
      <c r="K5023" s="77" t="e">
        <f>VLOOKUP($J$1&amp;J5023,定价因子!E:F,2,0)</f>
        <v>#N/A</v>
      </c>
      <c r="L5023" s="3"/>
      <c r="M5023" s="77" t="e">
        <f>VLOOKUP($L$1&amp;L5023,定价因子!E:F,2,0)</f>
        <v>#N/A</v>
      </c>
      <c r="N5023" s="3"/>
      <c r="O5023" s="77" t="e">
        <f>VLOOKUP($N$1&amp;N5023,定价因子!E:F,2,0)</f>
        <v>#N/A</v>
      </c>
      <c r="P5023" s="3"/>
      <c r="Q5023" s="55" t="e">
        <f>VLOOKUP($P$1&amp;P5023,定价因子!$E:$F,2,0)</f>
        <v>#N/A</v>
      </c>
      <c r="R5023" s="3"/>
      <c r="S5023" s="77" t="e">
        <f>VLOOKUP($R$1&amp;R5023,定价因子!$E:$F,2,0)</f>
        <v>#N/A</v>
      </c>
      <c r="T5023" s="61"/>
      <c r="U5023" s="63"/>
      <c r="V5023" s="63"/>
      <c r="W5023" s="63"/>
      <c r="X5023" s="3"/>
    </row>
    <row r="5024" spans="1:24">
      <c r="A5024" s="3"/>
      <c r="B5024" s="3"/>
      <c r="C5024" s="3"/>
      <c r="D5024" s="3"/>
      <c r="E5024" s="79"/>
      <c r="F5024" s="3"/>
      <c r="G5024" s="77" t="e">
        <f>VLOOKUP($F$1&amp;F5024,定价因子!E:F,2,0)</f>
        <v>#N/A</v>
      </c>
      <c r="H5024" s="3"/>
      <c r="I5024" s="77" t="e">
        <f>VLOOKUP($H$1&amp;H5024,定价因子!E:F,2,0)</f>
        <v>#N/A</v>
      </c>
      <c r="J5024" s="3"/>
      <c r="K5024" s="77" t="e">
        <f>VLOOKUP($J$1&amp;J5024,定价因子!E:F,2,0)</f>
        <v>#N/A</v>
      </c>
      <c r="L5024" s="3"/>
      <c r="M5024" s="77" t="e">
        <f>VLOOKUP($L$1&amp;L5024,定价因子!E:F,2,0)</f>
        <v>#N/A</v>
      </c>
      <c r="N5024" s="3"/>
      <c r="O5024" s="77" t="e">
        <f>VLOOKUP($N$1&amp;N5024,定价因子!E:F,2,0)</f>
        <v>#N/A</v>
      </c>
      <c r="P5024" s="3"/>
      <c r="Q5024" s="55" t="e">
        <f>VLOOKUP($P$1&amp;P5024,定价因子!$E:$F,2,0)</f>
        <v>#N/A</v>
      </c>
      <c r="R5024" s="3"/>
      <c r="S5024" s="77" t="e">
        <f>VLOOKUP($R$1&amp;R5024,定价因子!$E:$F,2,0)</f>
        <v>#N/A</v>
      </c>
      <c r="T5024" s="61"/>
      <c r="U5024" s="63"/>
      <c r="V5024" s="63"/>
      <c r="W5024" s="63"/>
      <c r="X5024" s="3"/>
    </row>
    <row r="5025" spans="1:24">
      <c r="A5025" s="3"/>
      <c r="B5025" s="3"/>
      <c r="C5025" s="3"/>
      <c r="D5025" s="3"/>
      <c r="E5025" s="79"/>
      <c r="F5025" s="3"/>
      <c r="G5025" s="77" t="e">
        <f>VLOOKUP($F$1&amp;F5025,定价因子!E:F,2,0)</f>
        <v>#N/A</v>
      </c>
      <c r="H5025" s="3"/>
      <c r="I5025" s="77" t="e">
        <f>VLOOKUP($H$1&amp;H5025,定价因子!E:F,2,0)</f>
        <v>#N/A</v>
      </c>
      <c r="J5025" s="3"/>
      <c r="K5025" s="77" t="e">
        <f>VLOOKUP($J$1&amp;J5025,定价因子!E:F,2,0)</f>
        <v>#N/A</v>
      </c>
      <c r="L5025" s="3"/>
      <c r="M5025" s="77" t="e">
        <f>VLOOKUP($L$1&amp;L5025,定价因子!E:F,2,0)</f>
        <v>#N/A</v>
      </c>
      <c r="N5025" s="3"/>
      <c r="O5025" s="77" t="e">
        <f>VLOOKUP($N$1&amp;N5025,定价因子!E:F,2,0)</f>
        <v>#N/A</v>
      </c>
      <c r="P5025" s="3"/>
      <c r="Q5025" s="55" t="e">
        <f>VLOOKUP($P$1&amp;P5025,定价因子!$E:$F,2,0)</f>
        <v>#N/A</v>
      </c>
      <c r="R5025" s="3"/>
      <c r="S5025" s="77" t="e">
        <f>VLOOKUP($R$1&amp;R5025,定价因子!$E:$F,2,0)</f>
        <v>#N/A</v>
      </c>
      <c r="T5025" s="61"/>
      <c r="U5025" s="63"/>
      <c r="V5025" s="63"/>
      <c r="W5025" s="63"/>
      <c r="X5025" s="3"/>
    </row>
    <row r="5026" spans="1:24">
      <c r="A5026" s="3"/>
      <c r="B5026" s="3"/>
      <c r="C5026" s="3"/>
      <c r="D5026" s="3"/>
      <c r="E5026" s="79"/>
      <c r="F5026" s="3"/>
      <c r="G5026" s="77" t="e">
        <f>VLOOKUP($F$1&amp;F5026,定价因子!E:F,2,0)</f>
        <v>#N/A</v>
      </c>
      <c r="H5026" s="3"/>
      <c r="I5026" s="77" t="e">
        <f>VLOOKUP($H$1&amp;H5026,定价因子!E:F,2,0)</f>
        <v>#N/A</v>
      </c>
      <c r="J5026" s="3"/>
      <c r="K5026" s="77" t="e">
        <f>VLOOKUP($J$1&amp;J5026,定价因子!E:F,2,0)</f>
        <v>#N/A</v>
      </c>
      <c r="L5026" s="3"/>
      <c r="M5026" s="77" t="e">
        <f>VLOOKUP($L$1&amp;L5026,定价因子!E:F,2,0)</f>
        <v>#N/A</v>
      </c>
      <c r="N5026" s="3"/>
      <c r="O5026" s="77" t="e">
        <f>VLOOKUP($N$1&amp;N5026,定价因子!E:F,2,0)</f>
        <v>#N/A</v>
      </c>
      <c r="P5026" s="3"/>
      <c r="Q5026" s="55" t="e">
        <f>VLOOKUP($P$1&amp;P5026,定价因子!$E:$F,2,0)</f>
        <v>#N/A</v>
      </c>
      <c r="R5026" s="3"/>
      <c r="S5026" s="77" t="e">
        <f>VLOOKUP($R$1&amp;R5026,定价因子!$E:$F,2,0)</f>
        <v>#N/A</v>
      </c>
      <c r="T5026" s="61"/>
      <c r="U5026" s="63"/>
      <c r="V5026" s="63"/>
      <c r="W5026" s="63"/>
      <c r="X5026" s="3"/>
    </row>
    <row r="5027" spans="1:24">
      <c r="A5027" s="3"/>
      <c r="B5027" s="3"/>
      <c r="C5027" s="3"/>
      <c r="D5027" s="3"/>
      <c r="E5027" s="79"/>
      <c r="F5027" s="3"/>
      <c r="G5027" s="77" t="e">
        <f>VLOOKUP($F$1&amp;F5027,定价因子!E:F,2,0)</f>
        <v>#N/A</v>
      </c>
      <c r="H5027" s="3"/>
      <c r="I5027" s="77" t="e">
        <f>VLOOKUP($H$1&amp;H5027,定价因子!E:F,2,0)</f>
        <v>#N/A</v>
      </c>
      <c r="J5027" s="3"/>
      <c r="K5027" s="77" t="e">
        <f>VLOOKUP($J$1&amp;J5027,定价因子!E:F,2,0)</f>
        <v>#N/A</v>
      </c>
      <c r="L5027" s="3"/>
      <c r="M5027" s="77" t="e">
        <f>VLOOKUP($L$1&amp;L5027,定价因子!E:F,2,0)</f>
        <v>#N/A</v>
      </c>
      <c r="N5027" s="3"/>
      <c r="O5027" s="77" t="e">
        <f>VLOOKUP($N$1&amp;N5027,定价因子!E:F,2,0)</f>
        <v>#N/A</v>
      </c>
      <c r="P5027" s="3"/>
      <c r="Q5027" s="55" t="e">
        <f>VLOOKUP($P$1&amp;P5027,定价因子!$E:$F,2,0)</f>
        <v>#N/A</v>
      </c>
      <c r="R5027" s="3"/>
      <c r="S5027" s="77" t="e">
        <f>VLOOKUP($R$1&amp;R5027,定价因子!$E:$F,2,0)</f>
        <v>#N/A</v>
      </c>
      <c r="T5027" s="61"/>
      <c r="U5027" s="63"/>
      <c r="V5027" s="63"/>
      <c r="W5027" s="63"/>
      <c r="X5027" s="3"/>
    </row>
    <row r="5028" spans="1:24">
      <c r="A5028" s="3"/>
      <c r="B5028" s="3"/>
      <c r="C5028" s="3"/>
      <c r="D5028" s="3"/>
      <c r="E5028" s="79"/>
      <c r="F5028" s="3"/>
      <c r="G5028" s="77" t="e">
        <f>VLOOKUP($F$1&amp;F5028,定价因子!E:F,2,0)</f>
        <v>#N/A</v>
      </c>
      <c r="H5028" s="3"/>
      <c r="I5028" s="77" t="e">
        <f>VLOOKUP($H$1&amp;H5028,定价因子!E:F,2,0)</f>
        <v>#N/A</v>
      </c>
      <c r="J5028" s="3"/>
      <c r="K5028" s="77" t="e">
        <f>VLOOKUP($J$1&amp;J5028,定价因子!E:F,2,0)</f>
        <v>#N/A</v>
      </c>
      <c r="L5028" s="3"/>
      <c r="M5028" s="77" t="e">
        <f>VLOOKUP($L$1&amp;L5028,定价因子!E:F,2,0)</f>
        <v>#N/A</v>
      </c>
      <c r="N5028" s="3"/>
      <c r="O5028" s="77" t="e">
        <f>VLOOKUP($N$1&amp;N5028,定价因子!E:F,2,0)</f>
        <v>#N/A</v>
      </c>
      <c r="P5028" s="3"/>
      <c r="Q5028" s="55" t="e">
        <f>VLOOKUP($P$1&amp;P5028,定价因子!$E:$F,2,0)</f>
        <v>#N/A</v>
      </c>
      <c r="R5028" s="3"/>
      <c r="S5028" s="77" t="e">
        <f>VLOOKUP($R$1&amp;R5028,定价因子!$E:$F,2,0)</f>
        <v>#N/A</v>
      </c>
      <c r="T5028" s="61"/>
      <c r="U5028" s="63"/>
      <c r="V5028" s="63"/>
      <c r="W5028" s="63"/>
      <c r="X5028" s="3"/>
    </row>
    <row r="5029" spans="1:24">
      <c r="A5029" s="3"/>
      <c r="B5029" s="3"/>
      <c r="C5029" s="3"/>
      <c r="D5029" s="3"/>
      <c r="E5029" s="79"/>
      <c r="F5029" s="3"/>
      <c r="G5029" s="77" t="e">
        <f>VLOOKUP($F$1&amp;F5029,定价因子!E:F,2,0)</f>
        <v>#N/A</v>
      </c>
      <c r="H5029" s="3"/>
      <c r="I5029" s="77" t="e">
        <f>VLOOKUP($H$1&amp;H5029,定价因子!E:F,2,0)</f>
        <v>#N/A</v>
      </c>
      <c r="J5029" s="3"/>
      <c r="K5029" s="77" t="e">
        <f>VLOOKUP($J$1&amp;J5029,定价因子!E:F,2,0)</f>
        <v>#N/A</v>
      </c>
      <c r="L5029" s="3"/>
      <c r="M5029" s="77" t="e">
        <f>VLOOKUP($L$1&amp;L5029,定价因子!E:F,2,0)</f>
        <v>#N/A</v>
      </c>
      <c r="N5029" s="3"/>
      <c r="O5029" s="77" t="e">
        <f>VLOOKUP($N$1&amp;N5029,定价因子!E:F,2,0)</f>
        <v>#N/A</v>
      </c>
      <c r="P5029" s="3"/>
      <c r="Q5029" s="55" t="e">
        <f>VLOOKUP($P$1&amp;P5029,定价因子!$E:$F,2,0)</f>
        <v>#N/A</v>
      </c>
      <c r="R5029" s="3"/>
      <c r="S5029" s="77" t="e">
        <f>VLOOKUP($R$1&amp;R5029,定价因子!$E:$F,2,0)</f>
        <v>#N/A</v>
      </c>
      <c r="T5029" s="61"/>
      <c r="U5029" s="63"/>
      <c r="V5029" s="63"/>
      <c r="W5029" s="63"/>
      <c r="X5029" s="3"/>
    </row>
    <row r="5030" spans="1:24">
      <c r="A5030" s="3"/>
      <c r="B5030" s="3"/>
      <c r="C5030" s="3"/>
      <c r="D5030" s="3"/>
      <c r="E5030" s="79"/>
      <c r="F5030" s="3"/>
      <c r="G5030" s="77" t="e">
        <f>VLOOKUP($F$1&amp;F5030,定价因子!E:F,2,0)</f>
        <v>#N/A</v>
      </c>
      <c r="H5030" s="3"/>
      <c r="I5030" s="77" t="e">
        <f>VLOOKUP($H$1&amp;H5030,定价因子!E:F,2,0)</f>
        <v>#N/A</v>
      </c>
      <c r="J5030" s="3"/>
      <c r="K5030" s="77" t="e">
        <f>VLOOKUP($J$1&amp;J5030,定价因子!E:F,2,0)</f>
        <v>#N/A</v>
      </c>
      <c r="L5030" s="3"/>
      <c r="M5030" s="77" t="e">
        <f>VLOOKUP($L$1&amp;L5030,定价因子!E:F,2,0)</f>
        <v>#N/A</v>
      </c>
      <c r="N5030" s="3"/>
      <c r="O5030" s="77" t="e">
        <f>VLOOKUP($N$1&amp;N5030,定价因子!E:F,2,0)</f>
        <v>#N/A</v>
      </c>
      <c r="P5030" s="3"/>
      <c r="Q5030" s="55" t="e">
        <f>VLOOKUP($P$1&amp;P5030,定价因子!$E:$F,2,0)</f>
        <v>#N/A</v>
      </c>
      <c r="R5030" s="3"/>
      <c r="S5030" s="77" t="e">
        <f>VLOOKUP($R$1&amp;R5030,定价因子!$E:$F,2,0)</f>
        <v>#N/A</v>
      </c>
      <c r="T5030" s="61"/>
      <c r="U5030" s="63"/>
      <c r="V5030" s="63"/>
      <c r="W5030" s="63"/>
      <c r="X5030" s="3"/>
    </row>
    <row r="5031" spans="1:24">
      <c r="A5031" s="3"/>
      <c r="B5031" s="3"/>
      <c r="C5031" s="3"/>
      <c r="D5031" s="3"/>
      <c r="E5031" s="79"/>
      <c r="F5031" s="3"/>
      <c r="G5031" s="77" t="e">
        <f>VLOOKUP($F$1&amp;F5031,定价因子!E:F,2,0)</f>
        <v>#N/A</v>
      </c>
      <c r="H5031" s="3"/>
      <c r="I5031" s="77" t="e">
        <f>VLOOKUP($H$1&amp;H5031,定价因子!E:F,2,0)</f>
        <v>#N/A</v>
      </c>
      <c r="J5031" s="3"/>
      <c r="K5031" s="77" t="e">
        <f>VLOOKUP($J$1&amp;J5031,定价因子!E:F,2,0)</f>
        <v>#N/A</v>
      </c>
      <c r="L5031" s="3"/>
      <c r="M5031" s="77" t="e">
        <f>VLOOKUP($L$1&amp;L5031,定价因子!E:F,2,0)</f>
        <v>#N/A</v>
      </c>
      <c r="N5031" s="3"/>
      <c r="O5031" s="77" t="e">
        <f>VLOOKUP($N$1&amp;N5031,定价因子!E:F,2,0)</f>
        <v>#N/A</v>
      </c>
      <c r="P5031" s="3"/>
      <c r="Q5031" s="55" t="e">
        <f>VLOOKUP($P$1&amp;P5031,定价因子!$E:$F,2,0)</f>
        <v>#N/A</v>
      </c>
      <c r="R5031" s="3"/>
      <c r="S5031" s="77" t="e">
        <f>VLOOKUP($R$1&amp;R5031,定价因子!$E:$F,2,0)</f>
        <v>#N/A</v>
      </c>
      <c r="T5031" s="61"/>
      <c r="U5031" s="63"/>
      <c r="V5031" s="63"/>
      <c r="W5031" s="63"/>
      <c r="X5031" s="3"/>
    </row>
    <row r="5032" spans="1:24">
      <c r="A5032" s="3"/>
      <c r="B5032" s="3"/>
      <c r="C5032" s="3"/>
      <c r="D5032" s="3"/>
      <c r="E5032" s="79"/>
      <c r="F5032" s="3"/>
      <c r="G5032" s="77" t="e">
        <f>VLOOKUP($F$1&amp;F5032,定价因子!E:F,2,0)</f>
        <v>#N/A</v>
      </c>
      <c r="H5032" s="3"/>
      <c r="I5032" s="77" t="e">
        <f>VLOOKUP($H$1&amp;H5032,定价因子!E:F,2,0)</f>
        <v>#N/A</v>
      </c>
      <c r="J5032" s="3"/>
      <c r="K5032" s="77" t="e">
        <f>VLOOKUP($J$1&amp;J5032,定价因子!E:F,2,0)</f>
        <v>#N/A</v>
      </c>
      <c r="L5032" s="3"/>
      <c r="M5032" s="77" t="e">
        <f>VLOOKUP($L$1&amp;L5032,定价因子!E:F,2,0)</f>
        <v>#N/A</v>
      </c>
      <c r="N5032" s="3"/>
      <c r="O5032" s="77" t="e">
        <f>VLOOKUP($N$1&amp;N5032,定价因子!E:F,2,0)</f>
        <v>#N/A</v>
      </c>
      <c r="P5032" s="3"/>
      <c r="Q5032" s="55" t="e">
        <f>VLOOKUP($P$1&amp;P5032,定价因子!$E:$F,2,0)</f>
        <v>#N/A</v>
      </c>
      <c r="R5032" s="3"/>
      <c r="S5032" s="77" t="e">
        <f>VLOOKUP($R$1&amp;R5032,定价因子!$E:$F,2,0)</f>
        <v>#N/A</v>
      </c>
      <c r="T5032" s="61"/>
      <c r="U5032" s="63"/>
      <c r="V5032" s="63"/>
      <c r="W5032" s="63"/>
      <c r="X5032" s="3"/>
    </row>
    <row r="5033" spans="1:24">
      <c r="A5033" s="3"/>
      <c r="B5033" s="3"/>
      <c r="C5033" s="3"/>
      <c r="D5033" s="3"/>
      <c r="E5033" s="79"/>
      <c r="F5033" s="3"/>
      <c r="G5033" s="77" t="e">
        <f>VLOOKUP($F$1&amp;F5033,定价因子!E:F,2,0)</f>
        <v>#N/A</v>
      </c>
      <c r="H5033" s="3"/>
      <c r="I5033" s="77" t="e">
        <f>VLOOKUP($H$1&amp;H5033,定价因子!E:F,2,0)</f>
        <v>#N/A</v>
      </c>
      <c r="J5033" s="3"/>
      <c r="K5033" s="77" t="e">
        <f>VLOOKUP($J$1&amp;J5033,定价因子!E:F,2,0)</f>
        <v>#N/A</v>
      </c>
      <c r="L5033" s="3"/>
      <c r="M5033" s="77" t="e">
        <f>VLOOKUP($L$1&amp;L5033,定价因子!E:F,2,0)</f>
        <v>#N/A</v>
      </c>
      <c r="N5033" s="3"/>
      <c r="O5033" s="77" t="e">
        <f>VLOOKUP($N$1&amp;N5033,定价因子!E:F,2,0)</f>
        <v>#N/A</v>
      </c>
      <c r="P5033" s="3"/>
      <c r="Q5033" s="55" t="e">
        <f>VLOOKUP($P$1&amp;P5033,定价因子!$E:$F,2,0)</f>
        <v>#N/A</v>
      </c>
      <c r="R5033" s="3"/>
      <c r="S5033" s="77" t="e">
        <f>VLOOKUP($R$1&amp;R5033,定价因子!$E:$F,2,0)</f>
        <v>#N/A</v>
      </c>
      <c r="T5033" s="61"/>
      <c r="U5033" s="63"/>
      <c r="V5033" s="63"/>
      <c r="W5033" s="63"/>
      <c r="X5033" s="3"/>
    </row>
    <row r="5034" spans="1:24">
      <c r="A5034" s="3"/>
      <c r="B5034" s="3"/>
      <c r="C5034" s="3"/>
      <c r="D5034" s="3"/>
      <c r="E5034" s="79"/>
      <c r="F5034" s="3"/>
      <c r="G5034" s="77" t="e">
        <f>VLOOKUP($F$1&amp;F5034,定价因子!E:F,2,0)</f>
        <v>#N/A</v>
      </c>
      <c r="H5034" s="3"/>
      <c r="I5034" s="77" t="e">
        <f>VLOOKUP($H$1&amp;H5034,定价因子!E:F,2,0)</f>
        <v>#N/A</v>
      </c>
      <c r="J5034" s="3"/>
      <c r="K5034" s="77" t="e">
        <f>VLOOKUP($J$1&amp;J5034,定价因子!E:F,2,0)</f>
        <v>#N/A</v>
      </c>
      <c r="L5034" s="3"/>
      <c r="M5034" s="77" t="e">
        <f>VLOOKUP($L$1&amp;L5034,定价因子!E:F,2,0)</f>
        <v>#N/A</v>
      </c>
      <c r="N5034" s="3"/>
      <c r="O5034" s="77" t="e">
        <f>VLOOKUP($N$1&amp;N5034,定价因子!E:F,2,0)</f>
        <v>#N/A</v>
      </c>
      <c r="P5034" s="3"/>
      <c r="Q5034" s="55" t="e">
        <f>VLOOKUP($P$1&amp;P5034,定价因子!$E:$F,2,0)</f>
        <v>#N/A</v>
      </c>
      <c r="R5034" s="3"/>
      <c r="S5034" s="77" t="e">
        <f>VLOOKUP($R$1&amp;R5034,定价因子!$E:$F,2,0)</f>
        <v>#N/A</v>
      </c>
      <c r="T5034" s="61"/>
      <c r="U5034" s="63"/>
      <c r="V5034" s="63"/>
      <c r="W5034" s="63"/>
      <c r="X5034" s="3"/>
    </row>
    <row r="5035" spans="1:24">
      <c r="A5035" s="3"/>
      <c r="B5035" s="3"/>
      <c r="C5035" s="3"/>
      <c r="D5035" s="3"/>
      <c r="E5035" s="79"/>
      <c r="F5035" s="3"/>
      <c r="G5035" s="77" t="e">
        <f>VLOOKUP($F$1&amp;F5035,定价因子!E:F,2,0)</f>
        <v>#N/A</v>
      </c>
      <c r="H5035" s="3"/>
      <c r="I5035" s="77" t="e">
        <f>VLOOKUP($H$1&amp;H5035,定价因子!E:F,2,0)</f>
        <v>#N/A</v>
      </c>
      <c r="J5035" s="3"/>
      <c r="K5035" s="77" t="e">
        <f>VLOOKUP($J$1&amp;J5035,定价因子!E:F,2,0)</f>
        <v>#N/A</v>
      </c>
      <c r="L5035" s="3"/>
      <c r="M5035" s="77" t="e">
        <f>VLOOKUP($L$1&amp;L5035,定价因子!E:F,2,0)</f>
        <v>#N/A</v>
      </c>
      <c r="N5035" s="3"/>
      <c r="O5035" s="77" t="e">
        <f>VLOOKUP($N$1&amp;N5035,定价因子!E:F,2,0)</f>
        <v>#N/A</v>
      </c>
      <c r="P5035" s="3"/>
      <c r="Q5035" s="55" t="e">
        <f>VLOOKUP($P$1&amp;P5035,定价因子!$E:$F,2,0)</f>
        <v>#N/A</v>
      </c>
      <c r="R5035" s="3"/>
      <c r="S5035" s="77" t="e">
        <f>VLOOKUP($R$1&amp;R5035,定价因子!$E:$F,2,0)</f>
        <v>#N/A</v>
      </c>
      <c r="T5035" s="61"/>
      <c r="U5035" s="63"/>
      <c r="V5035" s="63"/>
      <c r="W5035" s="63"/>
      <c r="X5035" s="3"/>
    </row>
    <row r="5036" spans="1:24">
      <c r="A5036" s="3"/>
      <c r="B5036" s="3"/>
      <c r="C5036" s="3"/>
      <c r="D5036" s="3"/>
      <c r="E5036" s="79"/>
      <c r="F5036" s="3"/>
      <c r="G5036" s="77" t="e">
        <f>VLOOKUP($F$1&amp;F5036,定价因子!E:F,2,0)</f>
        <v>#N/A</v>
      </c>
      <c r="H5036" s="3"/>
      <c r="I5036" s="77" t="e">
        <f>VLOOKUP($H$1&amp;H5036,定价因子!E:F,2,0)</f>
        <v>#N/A</v>
      </c>
      <c r="J5036" s="3"/>
      <c r="K5036" s="77" t="e">
        <f>VLOOKUP($J$1&amp;J5036,定价因子!E:F,2,0)</f>
        <v>#N/A</v>
      </c>
      <c r="L5036" s="3"/>
      <c r="M5036" s="77" t="e">
        <f>VLOOKUP($L$1&amp;L5036,定价因子!E:F,2,0)</f>
        <v>#N/A</v>
      </c>
      <c r="N5036" s="3"/>
      <c r="O5036" s="77" t="e">
        <f>VLOOKUP($N$1&amp;N5036,定价因子!E:F,2,0)</f>
        <v>#N/A</v>
      </c>
      <c r="P5036" s="3"/>
      <c r="Q5036" s="55" t="e">
        <f>VLOOKUP($P$1&amp;P5036,定价因子!$E:$F,2,0)</f>
        <v>#N/A</v>
      </c>
      <c r="R5036" s="3"/>
      <c r="S5036" s="77" t="e">
        <f>VLOOKUP($R$1&amp;R5036,定价因子!$E:$F,2,0)</f>
        <v>#N/A</v>
      </c>
      <c r="T5036" s="61"/>
      <c r="U5036" s="63"/>
      <c r="V5036" s="63"/>
      <c r="W5036" s="63"/>
      <c r="X5036" s="3"/>
    </row>
    <row r="5037" spans="1:24">
      <c r="A5037" s="3"/>
      <c r="B5037" s="3"/>
      <c r="C5037" s="3"/>
      <c r="D5037" s="3"/>
      <c r="E5037" s="79"/>
      <c r="F5037" s="3"/>
      <c r="G5037" s="77" t="e">
        <f>VLOOKUP($F$1&amp;F5037,定价因子!E:F,2,0)</f>
        <v>#N/A</v>
      </c>
      <c r="H5037" s="3"/>
      <c r="I5037" s="77" t="e">
        <f>VLOOKUP($H$1&amp;H5037,定价因子!E:F,2,0)</f>
        <v>#N/A</v>
      </c>
      <c r="J5037" s="3"/>
      <c r="K5037" s="77" t="e">
        <f>VLOOKUP($J$1&amp;J5037,定价因子!E:F,2,0)</f>
        <v>#N/A</v>
      </c>
      <c r="L5037" s="3"/>
      <c r="M5037" s="77" t="e">
        <f>VLOOKUP($L$1&amp;L5037,定价因子!E:F,2,0)</f>
        <v>#N/A</v>
      </c>
      <c r="N5037" s="3"/>
      <c r="O5037" s="77" t="e">
        <f>VLOOKUP($N$1&amp;N5037,定价因子!E:F,2,0)</f>
        <v>#N/A</v>
      </c>
      <c r="P5037" s="3"/>
      <c r="Q5037" s="55" t="e">
        <f>VLOOKUP($P$1&amp;P5037,定价因子!$E:$F,2,0)</f>
        <v>#N/A</v>
      </c>
      <c r="R5037" s="3"/>
      <c r="S5037" s="77" t="e">
        <f>VLOOKUP($R$1&amp;R5037,定价因子!$E:$F,2,0)</f>
        <v>#N/A</v>
      </c>
      <c r="T5037" s="61"/>
      <c r="U5037" s="63"/>
      <c r="V5037" s="63"/>
      <c r="W5037" s="63"/>
      <c r="X5037" s="3"/>
    </row>
    <row r="5038" spans="1:24">
      <c r="A5038" s="3"/>
      <c r="B5038" s="3"/>
      <c r="C5038" s="3"/>
      <c r="D5038" s="3"/>
      <c r="E5038" s="79"/>
      <c r="F5038" s="3"/>
      <c r="G5038" s="77" t="e">
        <f>VLOOKUP($F$1&amp;F5038,定价因子!E:F,2,0)</f>
        <v>#N/A</v>
      </c>
      <c r="H5038" s="3"/>
      <c r="I5038" s="77" t="e">
        <f>VLOOKUP($H$1&amp;H5038,定价因子!E:F,2,0)</f>
        <v>#N/A</v>
      </c>
      <c r="J5038" s="3"/>
      <c r="K5038" s="77" t="e">
        <f>VLOOKUP($J$1&amp;J5038,定价因子!E:F,2,0)</f>
        <v>#N/A</v>
      </c>
      <c r="L5038" s="3"/>
      <c r="M5038" s="77" t="e">
        <f>VLOOKUP($L$1&amp;L5038,定价因子!E:F,2,0)</f>
        <v>#N/A</v>
      </c>
      <c r="N5038" s="3"/>
      <c r="O5038" s="77" t="e">
        <f>VLOOKUP($N$1&amp;N5038,定价因子!E:F,2,0)</f>
        <v>#N/A</v>
      </c>
      <c r="P5038" s="3"/>
      <c r="Q5038" s="55" t="e">
        <f>VLOOKUP($P$1&amp;P5038,定价因子!$E:$F,2,0)</f>
        <v>#N/A</v>
      </c>
      <c r="R5038" s="3"/>
      <c r="S5038" s="77" t="e">
        <f>VLOOKUP($R$1&amp;R5038,定价因子!$E:$F,2,0)</f>
        <v>#N/A</v>
      </c>
      <c r="T5038" s="61"/>
      <c r="U5038" s="63"/>
      <c r="V5038" s="63"/>
      <c r="W5038" s="63"/>
      <c r="X5038" s="3"/>
    </row>
    <row r="5039" spans="1:24">
      <c r="A5039" s="3"/>
      <c r="B5039" s="3"/>
      <c r="C5039" s="3"/>
      <c r="D5039" s="3"/>
      <c r="E5039" s="79"/>
      <c r="F5039" s="3"/>
      <c r="G5039" s="77" t="e">
        <f>VLOOKUP($F$1&amp;F5039,定价因子!E:F,2,0)</f>
        <v>#N/A</v>
      </c>
      <c r="H5039" s="3"/>
      <c r="I5039" s="77" t="e">
        <f>VLOOKUP($H$1&amp;H5039,定价因子!E:F,2,0)</f>
        <v>#N/A</v>
      </c>
      <c r="J5039" s="3"/>
      <c r="K5039" s="77" t="e">
        <f>VLOOKUP($J$1&amp;J5039,定价因子!E:F,2,0)</f>
        <v>#N/A</v>
      </c>
      <c r="L5039" s="3"/>
      <c r="M5039" s="77" t="e">
        <f>VLOOKUP($L$1&amp;L5039,定价因子!E:F,2,0)</f>
        <v>#N/A</v>
      </c>
      <c r="N5039" s="3"/>
      <c r="O5039" s="77" t="e">
        <f>VLOOKUP($N$1&amp;N5039,定价因子!E:F,2,0)</f>
        <v>#N/A</v>
      </c>
      <c r="P5039" s="3"/>
      <c r="Q5039" s="55" t="e">
        <f>VLOOKUP($P$1&amp;P5039,定价因子!$E:$F,2,0)</f>
        <v>#N/A</v>
      </c>
      <c r="R5039" s="3"/>
      <c r="S5039" s="77" t="e">
        <f>VLOOKUP($R$1&amp;R5039,定价因子!$E:$F,2,0)</f>
        <v>#N/A</v>
      </c>
      <c r="T5039" s="61"/>
      <c r="U5039" s="63"/>
      <c r="V5039" s="63"/>
      <c r="W5039" s="63"/>
      <c r="X5039" s="3"/>
    </row>
    <row r="5040" spans="1:24">
      <c r="A5040" s="3"/>
      <c r="B5040" s="3"/>
      <c r="C5040" s="3"/>
      <c r="D5040" s="3"/>
      <c r="E5040" s="79"/>
      <c r="F5040" s="3"/>
      <c r="G5040" s="77" t="e">
        <f>VLOOKUP($F$1&amp;F5040,定价因子!E:F,2,0)</f>
        <v>#N/A</v>
      </c>
      <c r="H5040" s="3"/>
      <c r="I5040" s="77" t="e">
        <f>VLOOKUP($H$1&amp;H5040,定价因子!E:F,2,0)</f>
        <v>#N/A</v>
      </c>
      <c r="J5040" s="3"/>
      <c r="K5040" s="77" t="e">
        <f>VLOOKUP($J$1&amp;J5040,定价因子!E:F,2,0)</f>
        <v>#N/A</v>
      </c>
      <c r="L5040" s="3"/>
      <c r="M5040" s="77" t="e">
        <f>VLOOKUP($L$1&amp;L5040,定价因子!E:F,2,0)</f>
        <v>#N/A</v>
      </c>
      <c r="N5040" s="3"/>
      <c r="O5040" s="77" t="e">
        <f>VLOOKUP($N$1&amp;N5040,定价因子!E:F,2,0)</f>
        <v>#N/A</v>
      </c>
      <c r="P5040" s="3"/>
      <c r="Q5040" s="55" t="e">
        <f>VLOOKUP($P$1&amp;P5040,定价因子!$E:$F,2,0)</f>
        <v>#N/A</v>
      </c>
      <c r="R5040" s="3"/>
      <c r="S5040" s="77" t="e">
        <f>VLOOKUP($R$1&amp;R5040,定价因子!$E:$F,2,0)</f>
        <v>#N/A</v>
      </c>
      <c r="T5040" s="61"/>
      <c r="U5040" s="63"/>
      <c r="V5040" s="63"/>
      <c r="W5040" s="63"/>
      <c r="X5040" s="3"/>
    </row>
    <row r="5041" spans="1:24">
      <c r="A5041" s="3"/>
      <c r="B5041" s="3"/>
      <c r="C5041" s="3"/>
      <c r="D5041" s="3"/>
      <c r="E5041" s="79"/>
      <c r="F5041" s="3"/>
      <c r="G5041" s="77" t="e">
        <f>VLOOKUP($F$1&amp;F5041,定价因子!E:F,2,0)</f>
        <v>#N/A</v>
      </c>
      <c r="H5041" s="3"/>
      <c r="I5041" s="77" t="e">
        <f>VLOOKUP($H$1&amp;H5041,定价因子!E:F,2,0)</f>
        <v>#N/A</v>
      </c>
      <c r="J5041" s="3"/>
      <c r="K5041" s="77" t="e">
        <f>VLOOKUP($J$1&amp;J5041,定价因子!E:F,2,0)</f>
        <v>#N/A</v>
      </c>
      <c r="L5041" s="3"/>
      <c r="M5041" s="77" t="e">
        <f>VLOOKUP($L$1&amp;L5041,定价因子!E:F,2,0)</f>
        <v>#N/A</v>
      </c>
      <c r="N5041" s="3"/>
      <c r="O5041" s="77" t="e">
        <f>VLOOKUP($N$1&amp;N5041,定价因子!E:F,2,0)</f>
        <v>#N/A</v>
      </c>
      <c r="P5041" s="3"/>
      <c r="Q5041" s="55" t="e">
        <f>VLOOKUP($P$1&amp;P5041,定价因子!$E:$F,2,0)</f>
        <v>#N/A</v>
      </c>
      <c r="R5041" s="3"/>
      <c r="S5041" s="77" t="e">
        <f>VLOOKUP($R$1&amp;R5041,定价因子!$E:$F,2,0)</f>
        <v>#N/A</v>
      </c>
      <c r="T5041" s="61"/>
      <c r="U5041" s="63"/>
      <c r="V5041" s="63"/>
      <c r="W5041" s="63"/>
      <c r="X5041" s="3"/>
    </row>
    <row r="5042" spans="1:24">
      <c r="A5042" s="3"/>
      <c r="B5042" s="3"/>
      <c r="C5042" s="3"/>
      <c r="D5042" s="3"/>
      <c r="E5042" s="79"/>
      <c r="F5042" s="3"/>
      <c r="G5042" s="77" t="e">
        <f>VLOOKUP($F$1&amp;F5042,定价因子!E:F,2,0)</f>
        <v>#N/A</v>
      </c>
      <c r="H5042" s="3"/>
      <c r="I5042" s="77" t="e">
        <f>VLOOKUP($H$1&amp;H5042,定价因子!E:F,2,0)</f>
        <v>#N/A</v>
      </c>
      <c r="J5042" s="3"/>
      <c r="K5042" s="77" t="e">
        <f>VLOOKUP($J$1&amp;J5042,定价因子!E:F,2,0)</f>
        <v>#N/A</v>
      </c>
      <c r="L5042" s="3"/>
      <c r="M5042" s="77" t="e">
        <f>VLOOKUP($L$1&amp;L5042,定价因子!E:F,2,0)</f>
        <v>#N/A</v>
      </c>
      <c r="N5042" s="3"/>
      <c r="O5042" s="77" t="e">
        <f>VLOOKUP($N$1&amp;N5042,定价因子!E:F,2,0)</f>
        <v>#N/A</v>
      </c>
      <c r="P5042" s="3"/>
      <c r="Q5042" s="55" t="e">
        <f>VLOOKUP($P$1&amp;P5042,定价因子!$E:$F,2,0)</f>
        <v>#N/A</v>
      </c>
      <c r="R5042" s="3"/>
      <c r="S5042" s="77" t="e">
        <f>VLOOKUP($R$1&amp;R5042,定价因子!$E:$F,2,0)</f>
        <v>#N/A</v>
      </c>
      <c r="T5042" s="61"/>
      <c r="U5042" s="63"/>
      <c r="V5042" s="63"/>
      <c r="W5042" s="63"/>
      <c r="X5042" s="3"/>
    </row>
    <row r="5043" spans="1:24">
      <c r="A5043" s="3"/>
      <c r="B5043" s="3"/>
      <c r="C5043" s="3"/>
      <c r="D5043" s="3"/>
      <c r="E5043" s="79"/>
      <c r="F5043" s="3"/>
      <c r="G5043" s="77" t="e">
        <f>VLOOKUP($F$1&amp;F5043,定价因子!E:F,2,0)</f>
        <v>#N/A</v>
      </c>
      <c r="H5043" s="3"/>
      <c r="I5043" s="77" t="e">
        <f>VLOOKUP($H$1&amp;H5043,定价因子!E:F,2,0)</f>
        <v>#N/A</v>
      </c>
      <c r="J5043" s="3"/>
      <c r="K5043" s="77" t="e">
        <f>VLOOKUP($J$1&amp;J5043,定价因子!E:F,2,0)</f>
        <v>#N/A</v>
      </c>
      <c r="L5043" s="3"/>
      <c r="M5043" s="77" t="e">
        <f>VLOOKUP($L$1&amp;L5043,定价因子!E:F,2,0)</f>
        <v>#N/A</v>
      </c>
      <c r="N5043" s="3"/>
      <c r="O5043" s="77" t="e">
        <f>VLOOKUP($N$1&amp;N5043,定价因子!E:F,2,0)</f>
        <v>#N/A</v>
      </c>
      <c r="P5043" s="3"/>
      <c r="Q5043" s="55" t="e">
        <f>VLOOKUP($P$1&amp;P5043,定价因子!$E:$F,2,0)</f>
        <v>#N/A</v>
      </c>
      <c r="R5043" s="3"/>
      <c r="S5043" s="77" t="e">
        <f>VLOOKUP($R$1&amp;R5043,定价因子!$E:$F,2,0)</f>
        <v>#N/A</v>
      </c>
      <c r="T5043" s="61"/>
      <c r="U5043" s="63"/>
      <c r="V5043" s="63"/>
      <c r="W5043" s="63"/>
      <c r="X5043" s="3"/>
    </row>
    <row r="5044" spans="1:24">
      <c r="A5044" s="3"/>
      <c r="B5044" s="3"/>
      <c r="C5044" s="3"/>
      <c r="D5044" s="3"/>
      <c r="E5044" s="79"/>
      <c r="F5044" s="3"/>
      <c r="G5044" s="77" t="e">
        <f>VLOOKUP($F$1&amp;F5044,定价因子!E:F,2,0)</f>
        <v>#N/A</v>
      </c>
      <c r="H5044" s="3"/>
      <c r="I5044" s="77" t="e">
        <f>VLOOKUP($H$1&amp;H5044,定价因子!E:F,2,0)</f>
        <v>#N/A</v>
      </c>
      <c r="J5044" s="3"/>
      <c r="K5044" s="77" t="e">
        <f>VLOOKUP($J$1&amp;J5044,定价因子!E:F,2,0)</f>
        <v>#N/A</v>
      </c>
      <c r="L5044" s="3"/>
      <c r="M5044" s="77" t="e">
        <f>VLOOKUP($L$1&amp;L5044,定价因子!E:F,2,0)</f>
        <v>#N/A</v>
      </c>
      <c r="N5044" s="3"/>
      <c r="O5044" s="77" t="e">
        <f>VLOOKUP($N$1&amp;N5044,定价因子!E:F,2,0)</f>
        <v>#N/A</v>
      </c>
      <c r="P5044" s="3"/>
      <c r="Q5044" s="55" t="e">
        <f>VLOOKUP($P$1&amp;P5044,定价因子!$E:$F,2,0)</f>
        <v>#N/A</v>
      </c>
      <c r="R5044" s="3"/>
      <c r="S5044" s="77" t="e">
        <f>VLOOKUP($R$1&amp;R5044,定价因子!$E:$F,2,0)</f>
        <v>#N/A</v>
      </c>
      <c r="T5044" s="61"/>
      <c r="U5044" s="63"/>
      <c r="V5044" s="63"/>
      <c r="W5044" s="63"/>
      <c r="X5044" s="3"/>
    </row>
    <row r="5045" spans="1:24">
      <c r="A5045" s="3"/>
      <c r="B5045" s="3"/>
      <c r="C5045" s="3"/>
      <c r="D5045" s="3"/>
      <c r="E5045" s="79"/>
      <c r="F5045" s="3"/>
      <c r="G5045" s="77" t="e">
        <f>VLOOKUP($F$1&amp;F5045,定价因子!E:F,2,0)</f>
        <v>#N/A</v>
      </c>
      <c r="H5045" s="3"/>
      <c r="I5045" s="77" t="e">
        <f>VLOOKUP($H$1&amp;H5045,定价因子!E:F,2,0)</f>
        <v>#N/A</v>
      </c>
      <c r="J5045" s="3"/>
      <c r="K5045" s="77" t="e">
        <f>VLOOKUP($J$1&amp;J5045,定价因子!E:F,2,0)</f>
        <v>#N/A</v>
      </c>
      <c r="L5045" s="3"/>
      <c r="M5045" s="77" t="e">
        <f>VLOOKUP($L$1&amp;L5045,定价因子!E:F,2,0)</f>
        <v>#N/A</v>
      </c>
      <c r="N5045" s="3"/>
      <c r="O5045" s="77" t="e">
        <f>VLOOKUP($N$1&amp;N5045,定价因子!E:F,2,0)</f>
        <v>#N/A</v>
      </c>
      <c r="P5045" s="3"/>
      <c r="Q5045" s="55" t="e">
        <f>VLOOKUP($P$1&amp;P5045,定价因子!$E:$F,2,0)</f>
        <v>#N/A</v>
      </c>
      <c r="R5045" s="3"/>
      <c r="S5045" s="77" t="e">
        <f>VLOOKUP($R$1&amp;R5045,定价因子!$E:$F,2,0)</f>
        <v>#N/A</v>
      </c>
      <c r="T5045" s="61"/>
      <c r="U5045" s="63"/>
      <c r="V5045" s="63"/>
      <c r="W5045" s="63"/>
      <c r="X5045" s="3"/>
    </row>
    <row r="5046" spans="1:24">
      <c r="A5046" s="3"/>
      <c r="B5046" s="3"/>
      <c r="C5046" s="3"/>
      <c r="D5046" s="3"/>
      <c r="E5046" s="79"/>
      <c r="F5046" s="3"/>
      <c r="G5046" s="77" t="e">
        <f>VLOOKUP($F$1&amp;F5046,定价因子!E:F,2,0)</f>
        <v>#N/A</v>
      </c>
      <c r="H5046" s="3"/>
      <c r="I5046" s="77" t="e">
        <f>VLOOKUP($H$1&amp;H5046,定价因子!E:F,2,0)</f>
        <v>#N/A</v>
      </c>
      <c r="J5046" s="3"/>
      <c r="K5046" s="77" t="e">
        <f>VLOOKUP($J$1&amp;J5046,定价因子!E:F,2,0)</f>
        <v>#N/A</v>
      </c>
      <c r="L5046" s="3"/>
      <c r="M5046" s="77" t="e">
        <f>VLOOKUP($L$1&amp;L5046,定价因子!E:F,2,0)</f>
        <v>#N/A</v>
      </c>
      <c r="N5046" s="3"/>
      <c r="O5046" s="77" t="e">
        <f>VLOOKUP($N$1&amp;N5046,定价因子!E:F,2,0)</f>
        <v>#N/A</v>
      </c>
      <c r="P5046" s="3"/>
      <c r="Q5046" s="55" t="e">
        <f>VLOOKUP($P$1&amp;P5046,定价因子!$E:$F,2,0)</f>
        <v>#N/A</v>
      </c>
      <c r="R5046" s="3"/>
      <c r="S5046" s="77" t="e">
        <f>VLOOKUP($R$1&amp;R5046,定价因子!$E:$F,2,0)</f>
        <v>#N/A</v>
      </c>
      <c r="T5046" s="61"/>
      <c r="U5046" s="63"/>
      <c r="V5046" s="63"/>
      <c r="W5046" s="63"/>
      <c r="X5046" s="3"/>
    </row>
    <row r="5047" spans="1:24">
      <c r="A5047" s="3"/>
      <c r="B5047" s="3"/>
      <c r="C5047" s="3"/>
      <c r="D5047" s="3"/>
      <c r="E5047" s="79"/>
      <c r="F5047" s="3"/>
      <c r="G5047" s="77" t="e">
        <f>VLOOKUP($F$1&amp;F5047,定价因子!E:F,2,0)</f>
        <v>#N/A</v>
      </c>
      <c r="H5047" s="3"/>
      <c r="I5047" s="77" t="e">
        <f>VLOOKUP($H$1&amp;H5047,定价因子!E:F,2,0)</f>
        <v>#N/A</v>
      </c>
      <c r="J5047" s="3"/>
      <c r="K5047" s="77" t="e">
        <f>VLOOKUP($J$1&amp;J5047,定价因子!E:F,2,0)</f>
        <v>#N/A</v>
      </c>
      <c r="L5047" s="3"/>
      <c r="M5047" s="77" t="e">
        <f>VLOOKUP($L$1&amp;L5047,定价因子!E:F,2,0)</f>
        <v>#N/A</v>
      </c>
      <c r="N5047" s="3"/>
      <c r="O5047" s="77" t="e">
        <f>VLOOKUP($N$1&amp;N5047,定价因子!E:F,2,0)</f>
        <v>#N/A</v>
      </c>
      <c r="P5047" s="3"/>
      <c r="Q5047" s="55" t="e">
        <f>VLOOKUP($P$1&amp;P5047,定价因子!$E:$F,2,0)</f>
        <v>#N/A</v>
      </c>
      <c r="R5047" s="3"/>
      <c r="S5047" s="77" t="e">
        <f>VLOOKUP($R$1&amp;R5047,定价因子!$E:$F,2,0)</f>
        <v>#N/A</v>
      </c>
      <c r="T5047" s="61"/>
      <c r="U5047" s="63"/>
      <c r="V5047" s="63"/>
      <c r="W5047" s="63"/>
      <c r="X5047" s="3"/>
    </row>
    <row r="5048" spans="1:24">
      <c r="A5048" s="3"/>
      <c r="B5048" s="3"/>
      <c r="C5048" s="3"/>
      <c r="D5048" s="3"/>
      <c r="E5048" s="79"/>
      <c r="F5048" s="3"/>
      <c r="G5048" s="77" t="e">
        <f>VLOOKUP($F$1&amp;F5048,定价因子!E:F,2,0)</f>
        <v>#N/A</v>
      </c>
      <c r="H5048" s="3"/>
      <c r="I5048" s="77" t="e">
        <f>VLOOKUP($H$1&amp;H5048,定价因子!E:F,2,0)</f>
        <v>#N/A</v>
      </c>
      <c r="J5048" s="3"/>
      <c r="K5048" s="77" t="e">
        <f>VLOOKUP($J$1&amp;J5048,定价因子!E:F,2,0)</f>
        <v>#N/A</v>
      </c>
      <c r="L5048" s="3"/>
      <c r="M5048" s="77" t="e">
        <f>VLOOKUP($L$1&amp;L5048,定价因子!E:F,2,0)</f>
        <v>#N/A</v>
      </c>
      <c r="N5048" s="3"/>
      <c r="O5048" s="77" t="e">
        <f>VLOOKUP($N$1&amp;N5048,定价因子!E:F,2,0)</f>
        <v>#N/A</v>
      </c>
      <c r="P5048" s="3"/>
      <c r="Q5048" s="55" t="e">
        <f>VLOOKUP($P$1&amp;P5048,定价因子!$E:$F,2,0)</f>
        <v>#N/A</v>
      </c>
      <c r="R5048" s="3"/>
      <c r="S5048" s="77" t="e">
        <f>VLOOKUP($R$1&amp;R5048,定价因子!$E:$F,2,0)</f>
        <v>#N/A</v>
      </c>
      <c r="T5048" s="61"/>
      <c r="U5048" s="63"/>
      <c r="V5048" s="63"/>
      <c r="W5048" s="63"/>
      <c r="X5048" s="3"/>
    </row>
    <row r="5049" spans="1:24">
      <c r="A5049" s="3"/>
      <c r="B5049" s="3"/>
      <c r="C5049" s="3"/>
      <c r="D5049" s="3"/>
      <c r="E5049" s="79"/>
      <c r="F5049" s="3"/>
      <c r="G5049" s="77" t="e">
        <f>VLOOKUP($F$1&amp;F5049,定价因子!E:F,2,0)</f>
        <v>#N/A</v>
      </c>
      <c r="H5049" s="3"/>
      <c r="I5049" s="77" t="e">
        <f>VLOOKUP($H$1&amp;H5049,定价因子!E:F,2,0)</f>
        <v>#N/A</v>
      </c>
      <c r="J5049" s="3"/>
      <c r="K5049" s="77" t="e">
        <f>VLOOKUP($J$1&amp;J5049,定价因子!E:F,2,0)</f>
        <v>#N/A</v>
      </c>
      <c r="L5049" s="3"/>
      <c r="M5049" s="77" t="e">
        <f>VLOOKUP($L$1&amp;L5049,定价因子!E:F,2,0)</f>
        <v>#N/A</v>
      </c>
      <c r="N5049" s="3"/>
      <c r="O5049" s="77" t="e">
        <f>VLOOKUP($N$1&amp;N5049,定价因子!E:F,2,0)</f>
        <v>#N/A</v>
      </c>
      <c r="P5049" s="3"/>
      <c r="Q5049" s="55" t="e">
        <f>VLOOKUP($P$1&amp;P5049,定价因子!$E:$F,2,0)</f>
        <v>#N/A</v>
      </c>
      <c r="R5049" s="3"/>
      <c r="S5049" s="77" t="e">
        <f>VLOOKUP($R$1&amp;R5049,定价因子!$E:$F,2,0)</f>
        <v>#N/A</v>
      </c>
      <c r="T5049" s="61"/>
      <c r="U5049" s="63"/>
      <c r="V5049" s="63"/>
      <c r="W5049" s="63"/>
      <c r="X5049" s="3"/>
    </row>
    <row r="5050" spans="1:24">
      <c r="A5050" s="3"/>
      <c r="B5050" s="3"/>
      <c r="C5050" s="3"/>
      <c r="D5050" s="3"/>
      <c r="E5050" s="79"/>
      <c r="F5050" s="3"/>
      <c r="G5050" s="77" t="e">
        <f>VLOOKUP($F$1&amp;F5050,定价因子!E:F,2,0)</f>
        <v>#N/A</v>
      </c>
      <c r="H5050" s="3"/>
      <c r="I5050" s="77" t="e">
        <f>VLOOKUP($H$1&amp;H5050,定价因子!E:F,2,0)</f>
        <v>#N/A</v>
      </c>
      <c r="J5050" s="3"/>
      <c r="K5050" s="77" t="e">
        <f>VLOOKUP($J$1&amp;J5050,定价因子!E:F,2,0)</f>
        <v>#N/A</v>
      </c>
      <c r="L5050" s="3"/>
      <c r="M5050" s="77" t="e">
        <f>VLOOKUP($L$1&amp;L5050,定价因子!E:F,2,0)</f>
        <v>#N/A</v>
      </c>
      <c r="N5050" s="3"/>
      <c r="O5050" s="77" t="e">
        <f>VLOOKUP($N$1&amp;N5050,定价因子!E:F,2,0)</f>
        <v>#N/A</v>
      </c>
      <c r="P5050" s="3"/>
      <c r="Q5050" s="55" t="e">
        <f>VLOOKUP($P$1&amp;P5050,定价因子!$E:$F,2,0)</f>
        <v>#N/A</v>
      </c>
      <c r="R5050" s="3"/>
      <c r="S5050" s="77" t="e">
        <f>VLOOKUP($R$1&amp;R5050,定价因子!$E:$F,2,0)</f>
        <v>#N/A</v>
      </c>
      <c r="T5050" s="61"/>
      <c r="U5050" s="63"/>
      <c r="V5050" s="63"/>
      <c r="W5050" s="63"/>
      <c r="X5050" s="3"/>
    </row>
    <row r="5051" spans="1:24">
      <c r="A5051" s="3"/>
      <c r="B5051" s="3"/>
      <c r="C5051" s="3"/>
      <c r="D5051" s="3"/>
      <c r="E5051" s="79"/>
      <c r="F5051" s="3"/>
      <c r="G5051" s="77" t="e">
        <f>VLOOKUP($F$1&amp;F5051,定价因子!E:F,2,0)</f>
        <v>#N/A</v>
      </c>
      <c r="H5051" s="3"/>
      <c r="I5051" s="77" t="e">
        <f>VLOOKUP($H$1&amp;H5051,定价因子!E:F,2,0)</f>
        <v>#N/A</v>
      </c>
      <c r="J5051" s="3"/>
      <c r="K5051" s="77" t="e">
        <f>VLOOKUP($J$1&amp;J5051,定价因子!E:F,2,0)</f>
        <v>#N/A</v>
      </c>
      <c r="L5051" s="3"/>
      <c r="M5051" s="77" t="e">
        <f>VLOOKUP($L$1&amp;L5051,定价因子!E:F,2,0)</f>
        <v>#N/A</v>
      </c>
      <c r="N5051" s="3"/>
      <c r="O5051" s="77" t="e">
        <f>VLOOKUP($N$1&amp;N5051,定价因子!E:F,2,0)</f>
        <v>#N/A</v>
      </c>
      <c r="P5051" s="3"/>
      <c r="Q5051" s="55" t="e">
        <f>VLOOKUP($P$1&amp;P5051,定价因子!$E:$F,2,0)</f>
        <v>#N/A</v>
      </c>
      <c r="R5051" s="3"/>
      <c r="S5051" s="77" t="e">
        <f>VLOOKUP($R$1&amp;R5051,定价因子!$E:$F,2,0)</f>
        <v>#N/A</v>
      </c>
      <c r="T5051" s="61"/>
      <c r="U5051" s="63"/>
      <c r="V5051" s="63"/>
      <c r="W5051" s="63"/>
      <c r="X5051" s="3"/>
    </row>
    <row r="5052" spans="1:24">
      <c r="A5052" s="3"/>
      <c r="B5052" s="3"/>
      <c r="C5052" s="3"/>
      <c r="D5052" s="3"/>
      <c r="E5052" s="79"/>
      <c r="F5052" s="3"/>
      <c r="G5052" s="77" t="e">
        <f>VLOOKUP($F$1&amp;F5052,定价因子!E:F,2,0)</f>
        <v>#N/A</v>
      </c>
      <c r="H5052" s="3"/>
      <c r="I5052" s="77" t="e">
        <f>VLOOKUP($H$1&amp;H5052,定价因子!E:F,2,0)</f>
        <v>#N/A</v>
      </c>
      <c r="J5052" s="3"/>
      <c r="K5052" s="77" t="e">
        <f>VLOOKUP($J$1&amp;J5052,定价因子!E:F,2,0)</f>
        <v>#N/A</v>
      </c>
      <c r="L5052" s="3"/>
      <c r="M5052" s="77" t="e">
        <f>VLOOKUP($L$1&amp;L5052,定价因子!E:F,2,0)</f>
        <v>#N/A</v>
      </c>
      <c r="N5052" s="3"/>
      <c r="O5052" s="77" t="e">
        <f>VLOOKUP($N$1&amp;N5052,定价因子!E:F,2,0)</f>
        <v>#N/A</v>
      </c>
      <c r="P5052" s="3"/>
      <c r="Q5052" s="55" t="e">
        <f>VLOOKUP($P$1&amp;P5052,定价因子!$E:$F,2,0)</f>
        <v>#N/A</v>
      </c>
      <c r="R5052" s="3"/>
      <c r="S5052" s="77" t="e">
        <f>VLOOKUP($R$1&amp;R5052,定价因子!$E:$F,2,0)</f>
        <v>#N/A</v>
      </c>
      <c r="T5052" s="61"/>
      <c r="U5052" s="63"/>
      <c r="V5052" s="63"/>
      <c r="W5052" s="63"/>
      <c r="X5052" s="3"/>
    </row>
    <row r="5053" spans="1:24">
      <c r="A5053" s="3"/>
      <c r="B5053" s="3"/>
      <c r="C5053" s="3"/>
      <c r="D5053" s="3"/>
      <c r="E5053" s="79"/>
      <c r="F5053" s="3"/>
      <c r="G5053" s="77" t="e">
        <f>VLOOKUP($F$1&amp;F5053,定价因子!E:F,2,0)</f>
        <v>#N/A</v>
      </c>
      <c r="H5053" s="3"/>
      <c r="I5053" s="77" t="e">
        <f>VLOOKUP($H$1&amp;H5053,定价因子!E:F,2,0)</f>
        <v>#N/A</v>
      </c>
      <c r="J5053" s="3"/>
      <c r="K5053" s="77" t="e">
        <f>VLOOKUP($J$1&amp;J5053,定价因子!E:F,2,0)</f>
        <v>#N/A</v>
      </c>
      <c r="L5053" s="3"/>
      <c r="M5053" s="77" t="e">
        <f>VLOOKUP($L$1&amp;L5053,定价因子!E:F,2,0)</f>
        <v>#N/A</v>
      </c>
      <c r="N5053" s="3"/>
      <c r="O5053" s="77" t="e">
        <f>VLOOKUP($N$1&amp;N5053,定价因子!E:F,2,0)</f>
        <v>#N/A</v>
      </c>
      <c r="P5053" s="3"/>
      <c r="Q5053" s="55" t="e">
        <f>VLOOKUP($P$1&amp;P5053,定价因子!$E:$F,2,0)</f>
        <v>#N/A</v>
      </c>
      <c r="R5053" s="3"/>
      <c r="S5053" s="77" t="e">
        <f>VLOOKUP($R$1&amp;R5053,定价因子!$E:$F,2,0)</f>
        <v>#N/A</v>
      </c>
      <c r="T5053" s="61"/>
      <c r="U5053" s="63"/>
      <c r="V5053" s="63"/>
      <c r="W5053" s="63"/>
      <c r="X5053" s="3"/>
    </row>
    <row r="5054" spans="1:24">
      <c r="A5054" s="3"/>
      <c r="B5054" s="3"/>
      <c r="C5054" s="3"/>
      <c r="D5054" s="3"/>
      <c r="E5054" s="79"/>
      <c r="F5054" s="3"/>
      <c r="G5054" s="77" t="e">
        <f>VLOOKUP($F$1&amp;F5054,定价因子!E:F,2,0)</f>
        <v>#N/A</v>
      </c>
      <c r="H5054" s="3"/>
      <c r="I5054" s="77" t="e">
        <f>VLOOKUP($H$1&amp;H5054,定价因子!E:F,2,0)</f>
        <v>#N/A</v>
      </c>
      <c r="J5054" s="3"/>
      <c r="K5054" s="77" t="e">
        <f>VLOOKUP($J$1&amp;J5054,定价因子!E:F,2,0)</f>
        <v>#N/A</v>
      </c>
      <c r="L5054" s="3"/>
      <c r="M5054" s="77" t="e">
        <f>VLOOKUP($L$1&amp;L5054,定价因子!E:F,2,0)</f>
        <v>#N/A</v>
      </c>
      <c r="N5054" s="3"/>
      <c r="O5054" s="77" t="e">
        <f>VLOOKUP($N$1&amp;N5054,定价因子!E:F,2,0)</f>
        <v>#N/A</v>
      </c>
      <c r="P5054" s="3"/>
      <c r="Q5054" s="55" t="e">
        <f>VLOOKUP($P$1&amp;P5054,定价因子!$E:$F,2,0)</f>
        <v>#N/A</v>
      </c>
      <c r="R5054" s="3"/>
      <c r="S5054" s="77" t="e">
        <f>VLOOKUP($R$1&amp;R5054,定价因子!$E:$F,2,0)</f>
        <v>#N/A</v>
      </c>
      <c r="T5054" s="61"/>
      <c r="U5054" s="63"/>
      <c r="V5054" s="63"/>
      <c r="W5054" s="63"/>
      <c r="X5054" s="3"/>
    </row>
    <row r="5055" spans="1:24">
      <c r="A5055" s="3"/>
      <c r="B5055" s="3"/>
      <c r="C5055" s="3"/>
      <c r="D5055" s="3"/>
      <c r="E5055" s="79"/>
      <c r="F5055" s="3"/>
      <c r="G5055" s="77" t="e">
        <f>VLOOKUP($F$1&amp;F5055,定价因子!E:F,2,0)</f>
        <v>#N/A</v>
      </c>
      <c r="H5055" s="3"/>
      <c r="I5055" s="77" t="e">
        <f>VLOOKUP($H$1&amp;H5055,定价因子!E:F,2,0)</f>
        <v>#N/A</v>
      </c>
      <c r="J5055" s="3"/>
      <c r="K5055" s="77" t="e">
        <f>VLOOKUP($J$1&amp;J5055,定价因子!E:F,2,0)</f>
        <v>#N/A</v>
      </c>
      <c r="L5055" s="3"/>
      <c r="M5055" s="77" t="e">
        <f>VLOOKUP($L$1&amp;L5055,定价因子!E:F,2,0)</f>
        <v>#N/A</v>
      </c>
      <c r="N5055" s="3"/>
      <c r="O5055" s="77" t="e">
        <f>VLOOKUP($N$1&amp;N5055,定价因子!E:F,2,0)</f>
        <v>#N/A</v>
      </c>
      <c r="P5055" s="3"/>
      <c r="Q5055" s="55" t="e">
        <f>VLOOKUP($P$1&amp;P5055,定价因子!$E:$F,2,0)</f>
        <v>#N/A</v>
      </c>
      <c r="R5055" s="3"/>
      <c r="S5055" s="77" t="e">
        <f>VLOOKUP($R$1&amp;R5055,定价因子!$E:$F,2,0)</f>
        <v>#N/A</v>
      </c>
      <c r="T5055" s="61"/>
      <c r="U5055" s="63"/>
      <c r="V5055" s="63"/>
      <c r="W5055" s="63"/>
      <c r="X5055" s="3"/>
    </row>
    <row r="5056" spans="1:24">
      <c r="A5056" s="3"/>
      <c r="B5056" s="3"/>
      <c r="C5056" s="3"/>
      <c r="D5056" s="3"/>
      <c r="E5056" s="79"/>
      <c r="F5056" s="3"/>
      <c r="G5056" s="77" t="e">
        <f>VLOOKUP($F$1&amp;F5056,定价因子!E:F,2,0)</f>
        <v>#N/A</v>
      </c>
      <c r="H5056" s="3"/>
      <c r="I5056" s="77" t="e">
        <f>VLOOKUP($H$1&amp;H5056,定价因子!E:F,2,0)</f>
        <v>#N/A</v>
      </c>
      <c r="J5056" s="3"/>
      <c r="K5056" s="77" t="e">
        <f>VLOOKUP($J$1&amp;J5056,定价因子!E:F,2,0)</f>
        <v>#N/A</v>
      </c>
      <c r="L5056" s="3"/>
      <c r="M5056" s="77" t="e">
        <f>VLOOKUP($L$1&amp;L5056,定价因子!E:F,2,0)</f>
        <v>#N/A</v>
      </c>
      <c r="N5056" s="3"/>
      <c r="O5056" s="77" t="e">
        <f>VLOOKUP($N$1&amp;N5056,定价因子!E:F,2,0)</f>
        <v>#N/A</v>
      </c>
      <c r="P5056" s="3"/>
      <c r="Q5056" s="55" t="e">
        <f>VLOOKUP($P$1&amp;P5056,定价因子!$E:$F,2,0)</f>
        <v>#N/A</v>
      </c>
      <c r="R5056" s="3"/>
      <c r="S5056" s="77" t="e">
        <f>VLOOKUP($R$1&amp;R5056,定价因子!$E:$F,2,0)</f>
        <v>#N/A</v>
      </c>
      <c r="T5056" s="61"/>
      <c r="U5056" s="63"/>
      <c r="V5056" s="63"/>
      <c r="W5056" s="63"/>
      <c r="X5056" s="3"/>
    </row>
    <row r="5057" spans="1:24">
      <c r="A5057" s="3"/>
      <c r="B5057" s="3"/>
      <c r="C5057" s="3"/>
      <c r="D5057" s="3"/>
      <c r="E5057" s="79"/>
      <c r="F5057" s="3"/>
      <c r="G5057" s="77" t="e">
        <f>VLOOKUP($F$1&amp;F5057,定价因子!E:F,2,0)</f>
        <v>#N/A</v>
      </c>
      <c r="H5057" s="3"/>
      <c r="I5057" s="77" t="e">
        <f>VLOOKUP($H$1&amp;H5057,定价因子!E:F,2,0)</f>
        <v>#N/A</v>
      </c>
      <c r="J5057" s="3"/>
      <c r="K5057" s="77" t="e">
        <f>VLOOKUP($J$1&amp;J5057,定价因子!E:F,2,0)</f>
        <v>#N/A</v>
      </c>
      <c r="L5057" s="3"/>
      <c r="M5057" s="77" t="e">
        <f>VLOOKUP($L$1&amp;L5057,定价因子!E:F,2,0)</f>
        <v>#N/A</v>
      </c>
      <c r="N5057" s="3"/>
      <c r="O5057" s="77" t="e">
        <f>VLOOKUP($N$1&amp;N5057,定价因子!E:F,2,0)</f>
        <v>#N/A</v>
      </c>
      <c r="P5057" s="3"/>
      <c r="Q5057" s="55" t="e">
        <f>VLOOKUP($P$1&amp;P5057,定价因子!$E:$F,2,0)</f>
        <v>#N/A</v>
      </c>
      <c r="R5057" s="3"/>
      <c r="S5057" s="77" t="e">
        <f>VLOOKUP($R$1&amp;R5057,定价因子!$E:$F,2,0)</f>
        <v>#N/A</v>
      </c>
      <c r="T5057" s="61"/>
      <c r="U5057" s="63"/>
      <c r="V5057" s="63"/>
      <c r="W5057" s="63"/>
      <c r="X5057" s="3"/>
    </row>
    <row r="5058" spans="1:24">
      <c r="A5058" s="3"/>
      <c r="B5058" s="3"/>
      <c r="C5058" s="3"/>
      <c r="D5058" s="3"/>
      <c r="E5058" s="79"/>
      <c r="F5058" s="3"/>
      <c r="G5058" s="77" t="e">
        <f>VLOOKUP($F$1&amp;F5058,定价因子!E:F,2,0)</f>
        <v>#N/A</v>
      </c>
      <c r="H5058" s="3"/>
      <c r="I5058" s="77" t="e">
        <f>VLOOKUP($H$1&amp;H5058,定价因子!E:F,2,0)</f>
        <v>#N/A</v>
      </c>
      <c r="J5058" s="3"/>
      <c r="K5058" s="77" t="e">
        <f>VLOOKUP($J$1&amp;J5058,定价因子!E:F,2,0)</f>
        <v>#N/A</v>
      </c>
      <c r="L5058" s="3"/>
      <c r="M5058" s="77" t="e">
        <f>VLOOKUP($L$1&amp;L5058,定价因子!E:F,2,0)</f>
        <v>#N/A</v>
      </c>
      <c r="N5058" s="3"/>
      <c r="O5058" s="77" t="e">
        <f>VLOOKUP($N$1&amp;N5058,定价因子!E:F,2,0)</f>
        <v>#N/A</v>
      </c>
      <c r="P5058" s="3"/>
      <c r="Q5058" s="55" t="e">
        <f>VLOOKUP($P$1&amp;P5058,定价因子!$E:$F,2,0)</f>
        <v>#N/A</v>
      </c>
      <c r="R5058" s="3"/>
      <c r="S5058" s="77" t="e">
        <f>VLOOKUP($R$1&amp;R5058,定价因子!$E:$F,2,0)</f>
        <v>#N/A</v>
      </c>
      <c r="T5058" s="61"/>
      <c r="U5058" s="63"/>
      <c r="V5058" s="63"/>
      <c r="W5058" s="63"/>
      <c r="X5058" s="3"/>
    </row>
    <row r="5059" spans="1:24">
      <c r="A5059" s="3"/>
      <c r="B5059" s="3"/>
      <c r="C5059" s="3"/>
      <c r="D5059" s="3"/>
      <c r="E5059" s="79"/>
      <c r="F5059" s="3"/>
      <c r="G5059" s="77" t="e">
        <f>VLOOKUP($F$1&amp;F5059,定价因子!E:F,2,0)</f>
        <v>#N/A</v>
      </c>
      <c r="H5059" s="3"/>
      <c r="I5059" s="77" t="e">
        <f>VLOOKUP($H$1&amp;H5059,定价因子!E:F,2,0)</f>
        <v>#N/A</v>
      </c>
      <c r="J5059" s="3"/>
      <c r="K5059" s="77" t="e">
        <f>VLOOKUP($J$1&amp;J5059,定价因子!E:F,2,0)</f>
        <v>#N/A</v>
      </c>
      <c r="L5059" s="3"/>
      <c r="M5059" s="77" t="e">
        <f>VLOOKUP($L$1&amp;L5059,定价因子!E:F,2,0)</f>
        <v>#N/A</v>
      </c>
      <c r="N5059" s="3"/>
      <c r="O5059" s="77" t="e">
        <f>VLOOKUP($N$1&amp;N5059,定价因子!E:F,2,0)</f>
        <v>#N/A</v>
      </c>
      <c r="P5059" s="3"/>
      <c r="Q5059" s="55" t="e">
        <f>VLOOKUP($P$1&amp;P5059,定价因子!$E:$F,2,0)</f>
        <v>#N/A</v>
      </c>
      <c r="R5059" s="3"/>
      <c r="S5059" s="77" t="e">
        <f>VLOOKUP($R$1&amp;R5059,定价因子!$E:$F,2,0)</f>
        <v>#N/A</v>
      </c>
      <c r="T5059" s="61"/>
      <c r="U5059" s="63"/>
      <c r="V5059" s="63"/>
      <c r="W5059" s="63"/>
      <c r="X5059" s="3"/>
    </row>
    <row r="5060" spans="1:24">
      <c r="A5060" s="3"/>
      <c r="B5060" s="3"/>
      <c r="C5060" s="3"/>
      <c r="D5060" s="3"/>
      <c r="E5060" s="79"/>
      <c r="F5060" s="3"/>
      <c r="G5060" s="77" t="e">
        <f>VLOOKUP($F$1&amp;F5060,定价因子!E:F,2,0)</f>
        <v>#N/A</v>
      </c>
      <c r="H5060" s="3"/>
      <c r="I5060" s="77" t="e">
        <f>VLOOKUP($H$1&amp;H5060,定价因子!E:F,2,0)</f>
        <v>#N/A</v>
      </c>
      <c r="J5060" s="3"/>
      <c r="K5060" s="77" t="e">
        <f>VLOOKUP($J$1&amp;J5060,定价因子!E:F,2,0)</f>
        <v>#N/A</v>
      </c>
      <c r="L5060" s="3"/>
      <c r="M5060" s="77" t="e">
        <f>VLOOKUP($L$1&amp;L5060,定价因子!E:F,2,0)</f>
        <v>#N/A</v>
      </c>
      <c r="N5060" s="3"/>
      <c r="O5060" s="77" t="e">
        <f>VLOOKUP($N$1&amp;N5060,定价因子!E:F,2,0)</f>
        <v>#N/A</v>
      </c>
      <c r="P5060" s="3"/>
      <c r="Q5060" s="55" t="e">
        <f>VLOOKUP($P$1&amp;P5060,定价因子!$E:$F,2,0)</f>
        <v>#N/A</v>
      </c>
      <c r="R5060" s="3"/>
      <c r="S5060" s="77" t="e">
        <f>VLOOKUP($R$1&amp;R5060,定价因子!$E:$F,2,0)</f>
        <v>#N/A</v>
      </c>
      <c r="T5060" s="61"/>
      <c r="U5060" s="63"/>
      <c r="V5060" s="63"/>
      <c r="W5060" s="63"/>
      <c r="X5060" s="3"/>
    </row>
    <row r="5061" spans="1:24">
      <c r="A5061" s="3"/>
      <c r="B5061" s="3"/>
      <c r="C5061" s="3"/>
      <c r="D5061" s="3"/>
      <c r="E5061" s="79"/>
      <c r="F5061" s="3"/>
      <c r="G5061" s="77" t="e">
        <f>VLOOKUP($F$1&amp;F5061,定价因子!E:F,2,0)</f>
        <v>#N/A</v>
      </c>
      <c r="H5061" s="3"/>
      <c r="I5061" s="77" t="e">
        <f>VLOOKUP($H$1&amp;H5061,定价因子!E:F,2,0)</f>
        <v>#N/A</v>
      </c>
      <c r="J5061" s="3"/>
      <c r="K5061" s="77" t="e">
        <f>VLOOKUP($J$1&amp;J5061,定价因子!E:F,2,0)</f>
        <v>#N/A</v>
      </c>
      <c r="L5061" s="3"/>
      <c r="M5061" s="77" t="e">
        <f>VLOOKUP($L$1&amp;L5061,定价因子!E:F,2,0)</f>
        <v>#N/A</v>
      </c>
      <c r="N5061" s="3"/>
      <c r="O5061" s="77" t="e">
        <f>VLOOKUP($N$1&amp;N5061,定价因子!E:F,2,0)</f>
        <v>#N/A</v>
      </c>
      <c r="P5061" s="3"/>
      <c r="Q5061" s="55" t="e">
        <f>VLOOKUP($P$1&amp;P5061,定价因子!$E:$F,2,0)</f>
        <v>#N/A</v>
      </c>
      <c r="R5061" s="3"/>
      <c r="S5061" s="77" t="e">
        <f>VLOOKUP($R$1&amp;R5061,定价因子!$E:$F,2,0)</f>
        <v>#N/A</v>
      </c>
      <c r="T5061" s="61"/>
      <c r="U5061" s="63"/>
      <c r="V5061" s="63"/>
      <c r="W5061" s="63"/>
      <c r="X5061" s="3"/>
    </row>
    <row r="5062" spans="1:24">
      <c r="A5062" s="3"/>
      <c r="B5062" s="3"/>
      <c r="C5062" s="3"/>
      <c r="D5062" s="3"/>
      <c r="E5062" s="79"/>
      <c r="F5062" s="3"/>
      <c r="G5062" s="77" t="e">
        <f>VLOOKUP($F$1&amp;F5062,定价因子!E:F,2,0)</f>
        <v>#N/A</v>
      </c>
      <c r="H5062" s="3"/>
      <c r="I5062" s="77" t="e">
        <f>VLOOKUP($H$1&amp;H5062,定价因子!E:F,2,0)</f>
        <v>#N/A</v>
      </c>
      <c r="J5062" s="3"/>
      <c r="K5062" s="77" t="e">
        <f>VLOOKUP($J$1&amp;J5062,定价因子!E:F,2,0)</f>
        <v>#N/A</v>
      </c>
      <c r="L5062" s="3"/>
      <c r="M5062" s="77" t="e">
        <f>VLOOKUP($L$1&amp;L5062,定价因子!E:F,2,0)</f>
        <v>#N/A</v>
      </c>
      <c r="N5062" s="3"/>
      <c r="O5062" s="77" t="e">
        <f>VLOOKUP($N$1&amp;N5062,定价因子!E:F,2,0)</f>
        <v>#N/A</v>
      </c>
      <c r="P5062" s="3"/>
      <c r="Q5062" s="55" t="e">
        <f>VLOOKUP($P$1&amp;P5062,定价因子!$E:$F,2,0)</f>
        <v>#N/A</v>
      </c>
      <c r="R5062" s="3"/>
      <c r="S5062" s="77" t="e">
        <f>VLOOKUP($R$1&amp;R5062,定价因子!$E:$F,2,0)</f>
        <v>#N/A</v>
      </c>
      <c r="T5062" s="61"/>
      <c r="U5062" s="63"/>
      <c r="V5062" s="63"/>
      <c r="W5062" s="63"/>
      <c r="X5062" s="3"/>
    </row>
    <row r="5063" spans="1:24">
      <c r="A5063" s="3"/>
      <c r="B5063" s="3"/>
      <c r="C5063" s="3"/>
      <c r="D5063" s="3"/>
      <c r="E5063" s="79"/>
      <c r="F5063" s="3"/>
      <c r="G5063" s="77" t="e">
        <f>VLOOKUP($F$1&amp;F5063,定价因子!E:F,2,0)</f>
        <v>#N/A</v>
      </c>
      <c r="H5063" s="3"/>
      <c r="I5063" s="77" t="e">
        <f>VLOOKUP($H$1&amp;H5063,定价因子!E:F,2,0)</f>
        <v>#N/A</v>
      </c>
      <c r="J5063" s="3"/>
      <c r="K5063" s="77" t="e">
        <f>VLOOKUP($J$1&amp;J5063,定价因子!E:F,2,0)</f>
        <v>#N/A</v>
      </c>
      <c r="L5063" s="3"/>
      <c r="M5063" s="77" t="e">
        <f>VLOOKUP($L$1&amp;L5063,定价因子!E:F,2,0)</f>
        <v>#N/A</v>
      </c>
      <c r="N5063" s="3"/>
      <c r="O5063" s="77" t="e">
        <f>VLOOKUP($N$1&amp;N5063,定价因子!E:F,2,0)</f>
        <v>#N/A</v>
      </c>
      <c r="P5063" s="3"/>
      <c r="Q5063" s="55" t="e">
        <f>VLOOKUP($P$1&amp;P5063,定价因子!$E:$F,2,0)</f>
        <v>#N/A</v>
      </c>
      <c r="R5063" s="3"/>
      <c r="S5063" s="77" t="e">
        <f>VLOOKUP($R$1&amp;R5063,定价因子!$E:$F,2,0)</f>
        <v>#N/A</v>
      </c>
      <c r="T5063" s="61"/>
      <c r="U5063" s="63"/>
      <c r="V5063" s="63"/>
      <c r="W5063" s="63"/>
      <c r="X5063" s="3"/>
    </row>
    <row r="5064" spans="1:24">
      <c r="A5064" s="3"/>
      <c r="B5064" s="3"/>
      <c r="C5064" s="3"/>
      <c r="D5064" s="3"/>
      <c r="E5064" s="79"/>
      <c r="F5064" s="3"/>
      <c r="G5064" s="77" t="e">
        <f>VLOOKUP($F$1&amp;F5064,定价因子!E:F,2,0)</f>
        <v>#N/A</v>
      </c>
      <c r="H5064" s="3"/>
      <c r="I5064" s="77" t="e">
        <f>VLOOKUP($H$1&amp;H5064,定价因子!E:F,2,0)</f>
        <v>#N/A</v>
      </c>
      <c r="J5064" s="3"/>
      <c r="K5064" s="77" t="e">
        <f>VLOOKUP($J$1&amp;J5064,定价因子!E:F,2,0)</f>
        <v>#N/A</v>
      </c>
      <c r="L5064" s="3"/>
      <c r="M5064" s="77" t="e">
        <f>VLOOKUP($L$1&amp;L5064,定价因子!E:F,2,0)</f>
        <v>#N/A</v>
      </c>
      <c r="N5064" s="3"/>
      <c r="O5064" s="77" t="e">
        <f>VLOOKUP($N$1&amp;N5064,定价因子!E:F,2,0)</f>
        <v>#N/A</v>
      </c>
      <c r="P5064" s="3"/>
      <c r="Q5064" s="55" t="e">
        <f>VLOOKUP($P$1&amp;P5064,定价因子!$E:$F,2,0)</f>
        <v>#N/A</v>
      </c>
      <c r="R5064" s="3"/>
      <c r="S5064" s="77" t="e">
        <f>VLOOKUP($R$1&amp;R5064,定价因子!$E:$F,2,0)</f>
        <v>#N/A</v>
      </c>
      <c r="T5064" s="61"/>
      <c r="U5064" s="63"/>
      <c r="V5064" s="63"/>
      <c r="W5064" s="63"/>
      <c r="X5064" s="3"/>
    </row>
    <row r="5065" spans="1:24">
      <c r="A5065" s="3"/>
      <c r="B5065" s="3"/>
      <c r="C5065" s="3"/>
      <c r="D5065" s="3"/>
      <c r="E5065" s="79"/>
      <c r="F5065" s="3"/>
      <c r="G5065" s="77" t="e">
        <f>VLOOKUP($F$1&amp;F5065,定价因子!E:F,2,0)</f>
        <v>#N/A</v>
      </c>
      <c r="H5065" s="3"/>
      <c r="I5065" s="77" t="e">
        <f>VLOOKUP($H$1&amp;H5065,定价因子!E:F,2,0)</f>
        <v>#N/A</v>
      </c>
      <c r="J5065" s="3"/>
      <c r="K5065" s="77" t="e">
        <f>VLOOKUP($J$1&amp;J5065,定价因子!E:F,2,0)</f>
        <v>#N/A</v>
      </c>
      <c r="L5065" s="3"/>
      <c r="M5065" s="77" t="e">
        <f>VLOOKUP($L$1&amp;L5065,定价因子!E:F,2,0)</f>
        <v>#N/A</v>
      </c>
      <c r="N5065" s="3"/>
      <c r="O5065" s="77" t="e">
        <f>VLOOKUP($N$1&amp;N5065,定价因子!E:F,2,0)</f>
        <v>#N/A</v>
      </c>
      <c r="P5065" s="3"/>
      <c r="Q5065" s="55" t="e">
        <f>VLOOKUP($P$1&amp;P5065,定价因子!$E:$F,2,0)</f>
        <v>#N/A</v>
      </c>
      <c r="R5065" s="3"/>
      <c r="S5065" s="77" t="e">
        <f>VLOOKUP($R$1&amp;R5065,定价因子!$E:$F,2,0)</f>
        <v>#N/A</v>
      </c>
      <c r="T5065" s="61"/>
      <c r="U5065" s="63"/>
      <c r="V5065" s="63"/>
      <c r="W5065" s="63"/>
      <c r="X5065" s="3"/>
    </row>
    <row r="5066" spans="1:24">
      <c r="A5066" s="3"/>
      <c r="B5066" s="3"/>
      <c r="C5066" s="3"/>
      <c r="D5066" s="3"/>
      <c r="E5066" s="79"/>
      <c r="F5066" s="3"/>
      <c r="G5066" s="77" t="e">
        <f>VLOOKUP($F$1&amp;F5066,定价因子!E:F,2,0)</f>
        <v>#N/A</v>
      </c>
      <c r="H5066" s="3"/>
      <c r="I5066" s="77" t="e">
        <f>VLOOKUP($H$1&amp;H5066,定价因子!E:F,2,0)</f>
        <v>#N/A</v>
      </c>
      <c r="J5066" s="3"/>
      <c r="K5066" s="77" t="e">
        <f>VLOOKUP($J$1&amp;J5066,定价因子!E:F,2,0)</f>
        <v>#N/A</v>
      </c>
      <c r="L5066" s="3"/>
      <c r="M5066" s="77" t="e">
        <f>VLOOKUP($L$1&amp;L5066,定价因子!E:F,2,0)</f>
        <v>#N/A</v>
      </c>
      <c r="N5066" s="3"/>
      <c r="O5066" s="77" t="e">
        <f>VLOOKUP($N$1&amp;N5066,定价因子!E:F,2,0)</f>
        <v>#N/A</v>
      </c>
      <c r="P5066" s="3"/>
      <c r="Q5066" s="55" t="e">
        <f>VLOOKUP($P$1&amp;P5066,定价因子!$E:$F,2,0)</f>
        <v>#N/A</v>
      </c>
      <c r="R5066" s="3"/>
      <c r="S5066" s="77" t="e">
        <f>VLOOKUP($R$1&amp;R5066,定价因子!$E:$F,2,0)</f>
        <v>#N/A</v>
      </c>
      <c r="T5066" s="61"/>
      <c r="U5066" s="63"/>
      <c r="V5066" s="63"/>
      <c r="W5066" s="63"/>
      <c r="X5066" s="3"/>
    </row>
    <row r="5067" spans="1:24">
      <c r="A5067" s="3"/>
      <c r="B5067" s="3"/>
      <c r="C5067" s="3"/>
      <c r="D5067" s="3"/>
      <c r="E5067" s="79"/>
      <c r="F5067" s="3"/>
      <c r="G5067" s="77" t="e">
        <f>VLOOKUP($F$1&amp;F5067,定价因子!E:F,2,0)</f>
        <v>#N/A</v>
      </c>
      <c r="H5067" s="3"/>
      <c r="I5067" s="77" t="e">
        <f>VLOOKUP($H$1&amp;H5067,定价因子!E:F,2,0)</f>
        <v>#N/A</v>
      </c>
      <c r="J5067" s="3"/>
      <c r="K5067" s="77" t="e">
        <f>VLOOKUP($J$1&amp;J5067,定价因子!E:F,2,0)</f>
        <v>#N/A</v>
      </c>
      <c r="L5067" s="3"/>
      <c r="M5067" s="77" t="e">
        <f>VLOOKUP($L$1&amp;L5067,定价因子!E:F,2,0)</f>
        <v>#N/A</v>
      </c>
      <c r="N5067" s="3"/>
      <c r="O5067" s="77" t="e">
        <f>VLOOKUP($N$1&amp;N5067,定价因子!E:F,2,0)</f>
        <v>#N/A</v>
      </c>
      <c r="P5067" s="3"/>
      <c r="Q5067" s="55" t="e">
        <f>VLOOKUP($P$1&amp;P5067,定价因子!$E:$F,2,0)</f>
        <v>#N/A</v>
      </c>
      <c r="R5067" s="3"/>
      <c r="S5067" s="77" t="e">
        <f>VLOOKUP($R$1&amp;R5067,定价因子!$E:$F,2,0)</f>
        <v>#N/A</v>
      </c>
      <c r="T5067" s="61"/>
      <c r="U5067" s="63"/>
      <c r="V5067" s="63"/>
      <c r="W5067" s="63"/>
      <c r="X5067" s="3"/>
    </row>
    <row r="5068" spans="1:24">
      <c r="A5068" s="3"/>
      <c r="B5068" s="3"/>
      <c r="C5068" s="3"/>
      <c r="D5068" s="3"/>
      <c r="E5068" s="79"/>
      <c r="F5068" s="3"/>
      <c r="G5068" s="77" t="e">
        <f>VLOOKUP($F$1&amp;F5068,定价因子!E:F,2,0)</f>
        <v>#N/A</v>
      </c>
      <c r="H5068" s="3"/>
      <c r="I5068" s="77" t="e">
        <f>VLOOKUP($H$1&amp;H5068,定价因子!E:F,2,0)</f>
        <v>#N/A</v>
      </c>
      <c r="J5068" s="3"/>
      <c r="K5068" s="77" t="e">
        <f>VLOOKUP($J$1&amp;J5068,定价因子!E:F,2,0)</f>
        <v>#N/A</v>
      </c>
      <c r="L5068" s="3"/>
      <c r="M5068" s="77" t="e">
        <f>VLOOKUP($L$1&amp;L5068,定价因子!E:F,2,0)</f>
        <v>#N/A</v>
      </c>
      <c r="N5068" s="3"/>
      <c r="O5068" s="77" t="e">
        <f>VLOOKUP($N$1&amp;N5068,定价因子!E:F,2,0)</f>
        <v>#N/A</v>
      </c>
      <c r="P5068" s="3"/>
      <c r="Q5068" s="55" t="e">
        <f>VLOOKUP($P$1&amp;P5068,定价因子!$E:$F,2,0)</f>
        <v>#N/A</v>
      </c>
      <c r="R5068" s="3"/>
      <c r="S5068" s="77" t="e">
        <f>VLOOKUP($R$1&amp;R5068,定价因子!$E:$F,2,0)</f>
        <v>#N/A</v>
      </c>
      <c r="T5068" s="61"/>
      <c r="U5068" s="63"/>
      <c r="V5068" s="63"/>
      <c r="W5068" s="63"/>
      <c r="X5068" s="3"/>
    </row>
    <row r="5069" spans="1:24">
      <c r="A5069" s="3"/>
      <c r="B5069" s="3"/>
      <c r="C5069" s="3"/>
      <c r="D5069" s="3"/>
      <c r="E5069" s="79"/>
      <c r="F5069" s="3"/>
      <c r="G5069" s="77" t="e">
        <f>VLOOKUP($F$1&amp;F5069,定价因子!E:F,2,0)</f>
        <v>#N/A</v>
      </c>
      <c r="H5069" s="3"/>
      <c r="I5069" s="77" t="e">
        <f>VLOOKUP($H$1&amp;H5069,定价因子!E:F,2,0)</f>
        <v>#N/A</v>
      </c>
      <c r="J5069" s="3"/>
      <c r="K5069" s="77" t="e">
        <f>VLOOKUP($J$1&amp;J5069,定价因子!E:F,2,0)</f>
        <v>#N/A</v>
      </c>
      <c r="L5069" s="3"/>
      <c r="M5069" s="77" t="e">
        <f>VLOOKUP($L$1&amp;L5069,定价因子!E:F,2,0)</f>
        <v>#N/A</v>
      </c>
      <c r="N5069" s="3"/>
      <c r="O5069" s="77" t="e">
        <f>VLOOKUP($N$1&amp;N5069,定价因子!E:F,2,0)</f>
        <v>#N/A</v>
      </c>
      <c r="P5069" s="3"/>
      <c r="Q5069" s="55" t="e">
        <f>VLOOKUP($P$1&amp;P5069,定价因子!$E:$F,2,0)</f>
        <v>#N/A</v>
      </c>
      <c r="R5069" s="3"/>
      <c r="S5069" s="77" t="e">
        <f>VLOOKUP($R$1&amp;R5069,定价因子!$E:$F,2,0)</f>
        <v>#N/A</v>
      </c>
      <c r="T5069" s="61"/>
      <c r="U5069" s="63"/>
      <c r="V5069" s="63"/>
      <c r="W5069" s="63"/>
      <c r="X5069" s="3"/>
    </row>
    <row r="5070" spans="1:24">
      <c r="A5070" s="3"/>
      <c r="B5070" s="3"/>
      <c r="C5070" s="3"/>
      <c r="D5070" s="3"/>
      <c r="E5070" s="79"/>
      <c r="F5070" s="3"/>
      <c r="G5070" s="77" t="e">
        <f>VLOOKUP($F$1&amp;F5070,定价因子!E:F,2,0)</f>
        <v>#N/A</v>
      </c>
      <c r="H5070" s="3"/>
      <c r="I5070" s="77" t="e">
        <f>VLOOKUP($H$1&amp;H5070,定价因子!E:F,2,0)</f>
        <v>#N/A</v>
      </c>
      <c r="J5070" s="3"/>
      <c r="K5070" s="77" t="e">
        <f>VLOOKUP($J$1&amp;J5070,定价因子!E:F,2,0)</f>
        <v>#N/A</v>
      </c>
      <c r="L5070" s="3"/>
      <c r="M5070" s="77" t="e">
        <f>VLOOKUP($L$1&amp;L5070,定价因子!E:F,2,0)</f>
        <v>#N/A</v>
      </c>
      <c r="N5070" s="3"/>
      <c r="O5070" s="77" t="e">
        <f>VLOOKUP($N$1&amp;N5070,定价因子!E:F,2,0)</f>
        <v>#N/A</v>
      </c>
      <c r="P5070" s="3"/>
      <c r="Q5070" s="55" t="e">
        <f>VLOOKUP($P$1&amp;P5070,定价因子!$E:$F,2,0)</f>
        <v>#N/A</v>
      </c>
      <c r="R5070" s="3"/>
      <c r="S5070" s="77" t="e">
        <f>VLOOKUP($R$1&amp;R5070,定价因子!$E:$F,2,0)</f>
        <v>#N/A</v>
      </c>
      <c r="T5070" s="61"/>
      <c r="U5070" s="63"/>
      <c r="V5070" s="63"/>
      <c r="W5070" s="63"/>
      <c r="X5070" s="3"/>
    </row>
    <row r="5071" spans="1:24">
      <c r="A5071" s="3"/>
      <c r="B5071" s="3"/>
      <c r="C5071" s="3"/>
      <c r="D5071" s="3"/>
      <c r="E5071" s="79"/>
      <c r="F5071" s="3"/>
      <c r="G5071" s="77" t="e">
        <f>VLOOKUP($F$1&amp;F5071,定价因子!E:F,2,0)</f>
        <v>#N/A</v>
      </c>
      <c r="H5071" s="3"/>
      <c r="I5071" s="77" t="e">
        <f>VLOOKUP($H$1&amp;H5071,定价因子!E:F,2,0)</f>
        <v>#N/A</v>
      </c>
      <c r="J5071" s="3"/>
      <c r="K5071" s="77" t="e">
        <f>VLOOKUP($J$1&amp;J5071,定价因子!E:F,2,0)</f>
        <v>#N/A</v>
      </c>
      <c r="L5071" s="3"/>
      <c r="M5071" s="77" t="e">
        <f>VLOOKUP($L$1&amp;L5071,定价因子!E:F,2,0)</f>
        <v>#N/A</v>
      </c>
      <c r="N5071" s="3"/>
      <c r="O5071" s="77" t="e">
        <f>VLOOKUP($N$1&amp;N5071,定价因子!E:F,2,0)</f>
        <v>#N/A</v>
      </c>
      <c r="P5071" s="3"/>
      <c r="Q5071" s="55" t="e">
        <f>VLOOKUP($P$1&amp;P5071,定价因子!$E:$F,2,0)</f>
        <v>#N/A</v>
      </c>
      <c r="R5071" s="3"/>
      <c r="S5071" s="77" t="e">
        <f>VLOOKUP($R$1&amp;R5071,定价因子!$E:$F,2,0)</f>
        <v>#N/A</v>
      </c>
      <c r="T5071" s="61"/>
      <c r="U5071" s="63"/>
      <c r="V5071" s="63"/>
      <c r="W5071" s="63"/>
      <c r="X5071" s="3"/>
    </row>
    <row r="5072" spans="1:24">
      <c r="A5072" s="3"/>
      <c r="B5072" s="3"/>
      <c r="C5072" s="3"/>
      <c r="D5072" s="3"/>
      <c r="E5072" s="79"/>
      <c r="F5072" s="3"/>
      <c r="G5072" s="77" t="e">
        <f>VLOOKUP($F$1&amp;F5072,定价因子!E:F,2,0)</f>
        <v>#N/A</v>
      </c>
      <c r="H5072" s="3"/>
      <c r="I5072" s="77" t="e">
        <f>VLOOKUP($H$1&amp;H5072,定价因子!E:F,2,0)</f>
        <v>#N/A</v>
      </c>
      <c r="J5072" s="3"/>
      <c r="K5072" s="77" t="e">
        <f>VLOOKUP($J$1&amp;J5072,定价因子!E:F,2,0)</f>
        <v>#N/A</v>
      </c>
      <c r="L5072" s="3"/>
      <c r="M5072" s="77" t="e">
        <f>VLOOKUP($L$1&amp;L5072,定价因子!E:F,2,0)</f>
        <v>#N/A</v>
      </c>
      <c r="N5072" s="3"/>
      <c r="O5072" s="77" t="e">
        <f>VLOOKUP($N$1&amp;N5072,定价因子!E:F,2,0)</f>
        <v>#N/A</v>
      </c>
      <c r="P5072" s="3"/>
      <c r="Q5072" s="55" t="e">
        <f>VLOOKUP($P$1&amp;P5072,定价因子!$E:$F,2,0)</f>
        <v>#N/A</v>
      </c>
      <c r="R5072" s="3"/>
      <c r="S5072" s="77" t="e">
        <f>VLOOKUP($R$1&amp;R5072,定价因子!$E:$F,2,0)</f>
        <v>#N/A</v>
      </c>
      <c r="T5072" s="61"/>
      <c r="U5072" s="63"/>
      <c r="V5072" s="63"/>
      <c r="W5072" s="63"/>
      <c r="X5072" s="3"/>
    </row>
    <row r="5073" spans="1:24">
      <c r="A5073" s="3"/>
      <c r="B5073" s="3"/>
      <c r="C5073" s="3"/>
      <c r="D5073" s="3"/>
      <c r="E5073" s="79"/>
      <c r="F5073" s="3"/>
      <c r="G5073" s="77" t="e">
        <f>VLOOKUP($F$1&amp;F5073,定价因子!E:F,2,0)</f>
        <v>#N/A</v>
      </c>
      <c r="H5073" s="3"/>
      <c r="I5073" s="77" t="e">
        <f>VLOOKUP($H$1&amp;H5073,定价因子!E:F,2,0)</f>
        <v>#N/A</v>
      </c>
      <c r="J5073" s="3"/>
      <c r="K5073" s="77" t="e">
        <f>VLOOKUP($J$1&amp;J5073,定价因子!E:F,2,0)</f>
        <v>#N/A</v>
      </c>
      <c r="L5073" s="3"/>
      <c r="M5073" s="77" t="e">
        <f>VLOOKUP($L$1&amp;L5073,定价因子!E:F,2,0)</f>
        <v>#N/A</v>
      </c>
      <c r="N5073" s="3"/>
      <c r="O5073" s="77" t="e">
        <f>VLOOKUP($N$1&amp;N5073,定价因子!E:F,2,0)</f>
        <v>#N/A</v>
      </c>
      <c r="P5073" s="3"/>
      <c r="Q5073" s="55" t="e">
        <f>VLOOKUP($P$1&amp;P5073,定价因子!$E:$F,2,0)</f>
        <v>#N/A</v>
      </c>
      <c r="R5073" s="3"/>
      <c r="S5073" s="77" t="e">
        <f>VLOOKUP($R$1&amp;R5073,定价因子!$E:$F,2,0)</f>
        <v>#N/A</v>
      </c>
      <c r="T5073" s="61"/>
      <c r="U5073" s="63"/>
      <c r="V5073" s="63"/>
      <c r="W5073" s="63"/>
      <c r="X5073" s="3"/>
    </row>
    <row r="5074" spans="1:24">
      <c r="A5074" s="3"/>
      <c r="B5074" s="3"/>
      <c r="C5074" s="3"/>
      <c r="D5074" s="3"/>
      <c r="E5074" s="79"/>
      <c r="F5074" s="3"/>
      <c r="G5074" s="77" t="e">
        <f>VLOOKUP($F$1&amp;F5074,定价因子!E:F,2,0)</f>
        <v>#N/A</v>
      </c>
      <c r="H5074" s="3"/>
      <c r="I5074" s="77" t="e">
        <f>VLOOKUP($H$1&amp;H5074,定价因子!E:F,2,0)</f>
        <v>#N/A</v>
      </c>
      <c r="J5074" s="3"/>
      <c r="K5074" s="77" t="e">
        <f>VLOOKUP($J$1&amp;J5074,定价因子!E:F,2,0)</f>
        <v>#N/A</v>
      </c>
      <c r="L5074" s="3"/>
      <c r="M5074" s="77" t="e">
        <f>VLOOKUP($L$1&amp;L5074,定价因子!E:F,2,0)</f>
        <v>#N/A</v>
      </c>
      <c r="N5074" s="3"/>
      <c r="O5074" s="77" t="e">
        <f>VLOOKUP($N$1&amp;N5074,定价因子!E:F,2,0)</f>
        <v>#N/A</v>
      </c>
      <c r="P5074" s="3"/>
      <c r="Q5074" s="55" t="e">
        <f>VLOOKUP($P$1&amp;P5074,定价因子!$E:$F,2,0)</f>
        <v>#N/A</v>
      </c>
      <c r="R5074" s="3"/>
      <c r="S5074" s="77" t="e">
        <f>VLOOKUP($R$1&amp;R5074,定价因子!$E:$F,2,0)</f>
        <v>#N/A</v>
      </c>
      <c r="T5074" s="61"/>
      <c r="U5074" s="63"/>
      <c r="V5074" s="63"/>
      <c r="W5074" s="63"/>
      <c r="X5074" s="3"/>
    </row>
    <row r="5075" spans="1:24">
      <c r="A5075" s="3"/>
      <c r="B5075" s="3"/>
      <c r="C5075" s="3"/>
      <c r="D5075" s="3"/>
      <c r="E5075" s="79"/>
      <c r="F5075" s="3"/>
      <c r="G5075" s="77" t="e">
        <f>VLOOKUP($F$1&amp;F5075,定价因子!E:F,2,0)</f>
        <v>#N/A</v>
      </c>
      <c r="H5075" s="3"/>
      <c r="I5075" s="77" t="e">
        <f>VLOOKUP($H$1&amp;H5075,定价因子!E:F,2,0)</f>
        <v>#N/A</v>
      </c>
      <c r="J5075" s="3"/>
      <c r="K5075" s="77" t="e">
        <f>VLOOKUP($J$1&amp;J5075,定价因子!E:F,2,0)</f>
        <v>#N/A</v>
      </c>
      <c r="L5075" s="3"/>
      <c r="M5075" s="77" t="e">
        <f>VLOOKUP($L$1&amp;L5075,定价因子!E:F,2,0)</f>
        <v>#N/A</v>
      </c>
      <c r="N5075" s="3"/>
      <c r="O5075" s="77" t="e">
        <f>VLOOKUP($N$1&amp;N5075,定价因子!E:F,2,0)</f>
        <v>#N/A</v>
      </c>
      <c r="P5075" s="3"/>
      <c r="Q5075" s="55" t="e">
        <f>VLOOKUP($P$1&amp;P5075,定价因子!$E:$F,2,0)</f>
        <v>#N/A</v>
      </c>
      <c r="R5075" s="3"/>
      <c r="S5075" s="77" t="e">
        <f>VLOOKUP($R$1&amp;R5075,定价因子!$E:$F,2,0)</f>
        <v>#N/A</v>
      </c>
      <c r="T5075" s="61"/>
      <c r="U5075" s="63"/>
      <c r="V5075" s="63"/>
      <c r="W5075" s="63"/>
      <c r="X5075" s="3"/>
    </row>
    <row r="5076" spans="1:24">
      <c r="A5076" s="3"/>
      <c r="B5076" s="3"/>
      <c r="C5076" s="3"/>
      <c r="D5076" s="3"/>
      <c r="E5076" s="79"/>
      <c r="F5076" s="3"/>
      <c r="G5076" s="77" t="e">
        <f>VLOOKUP($F$1&amp;F5076,定价因子!E:F,2,0)</f>
        <v>#N/A</v>
      </c>
      <c r="H5076" s="3"/>
      <c r="I5076" s="77" t="e">
        <f>VLOOKUP($H$1&amp;H5076,定价因子!E:F,2,0)</f>
        <v>#N/A</v>
      </c>
      <c r="J5076" s="3"/>
      <c r="K5076" s="77" t="e">
        <f>VLOOKUP($J$1&amp;J5076,定价因子!E:F,2,0)</f>
        <v>#N/A</v>
      </c>
      <c r="L5076" s="3"/>
      <c r="M5076" s="77" t="e">
        <f>VLOOKUP($L$1&amp;L5076,定价因子!E:F,2,0)</f>
        <v>#N/A</v>
      </c>
      <c r="N5076" s="3"/>
      <c r="O5076" s="77" t="e">
        <f>VLOOKUP($N$1&amp;N5076,定价因子!E:F,2,0)</f>
        <v>#N/A</v>
      </c>
      <c r="P5076" s="3"/>
      <c r="Q5076" s="55" t="e">
        <f>VLOOKUP($P$1&amp;P5076,定价因子!$E:$F,2,0)</f>
        <v>#N/A</v>
      </c>
      <c r="R5076" s="3"/>
      <c r="S5076" s="77" t="e">
        <f>VLOOKUP($R$1&amp;R5076,定价因子!$E:$F,2,0)</f>
        <v>#N/A</v>
      </c>
      <c r="T5076" s="61"/>
      <c r="U5076" s="63"/>
      <c r="V5076" s="63"/>
      <c r="W5076" s="63"/>
      <c r="X5076" s="3"/>
    </row>
    <row r="5077" spans="1:24">
      <c r="A5077" s="3"/>
      <c r="B5077" s="3"/>
      <c r="C5077" s="3"/>
      <c r="D5077" s="3"/>
      <c r="E5077" s="79"/>
      <c r="F5077" s="3"/>
      <c r="G5077" s="77" t="e">
        <f>VLOOKUP($F$1&amp;F5077,定价因子!E:F,2,0)</f>
        <v>#N/A</v>
      </c>
      <c r="H5077" s="3"/>
      <c r="I5077" s="77" t="e">
        <f>VLOOKUP($H$1&amp;H5077,定价因子!E:F,2,0)</f>
        <v>#N/A</v>
      </c>
      <c r="J5077" s="3"/>
      <c r="K5077" s="77" t="e">
        <f>VLOOKUP($J$1&amp;J5077,定价因子!E:F,2,0)</f>
        <v>#N/A</v>
      </c>
      <c r="L5077" s="3"/>
      <c r="M5077" s="77" t="e">
        <f>VLOOKUP($L$1&amp;L5077,定价因子!E:F,2,0)</f>
        <v>#N/A</v>
      </c>
      <c r="N5077" s="3"/>
      <c r="O5077" s="77" t="e">
        <f>VLOOKUP($N$1&amp;N5077,定价因子!E:F,2,0)</f>
        <v>#N/A</v>
      </c>
      <c r="P5077" s="3"/>
      <c r="Q5077" s="55" t="e">
        <f>VLOOKUP($P$1&amp;P5077,定价因子!$E:$F,2,0)</f>
        <v>#N/A</v>
      </c>
      <c r="R5077" s="3"/>
      <c r="S5077" s="77" t="e">
        <f>VLOOKUP($R$1&amp;R5077,定价因子!$E:$F,2,0)</f>
        <v>#N/A</v>
      </c>
      <c r="T5077" s="61"/>
      <c r="U5077" s="63"/>
      <c r="V5077" s="63"/>
      <c r="W5077" s="63"/>
      <c r="X5077" s="3"/>
    </row>
    <row r="5078" spans="1:24">
      <c r="A5078" s="3"/>
      <c r="B5078" s="3"/>
      <c r="C5078" s="3"/>
      <c r="D5078" s="3"/>
      <c r="E5078" s="79"/>
      <c r="F5078" s="3"/>
      <c r="G5078" s="77" t="e">
        <f>VLOOKUP($F$1&amp;F5078,定价因子!E:F,2,0)</f>
        <v>#N/A</v>
      </c>
      <c r="H5078" s="3"/>
      <c r="I5078" s="77" t="e">
        <f>VLOOKUP($H$1&amp;H5078,定价因子!E:F,2,0)</f>
        <v>#N/A</v>
      </c>
      <c r="J5078" s="3"/>
      <c r="K5078" s="77" t="e">
        <f>VLOOKUP($J$1&amp;J5078,定价因子!E:F,2,0)</f>
        <v>#N/A</v>
      </c>
      <c r="L5078" s="3"/>
      <c r="M5078" s="77" t="e">
        <f>VLOOKUP($L$1&amp;L5078,定价因子!E:F,2,0)</f>
        <v>#N/A</v>
      </c>
      <c r="N5078" s="3"/>
      <c r="O5078" s="77" t="e">
        <f>VLOOKUP($N$1&amp;N5078,定价因子!E:F,2,0)</f>
        <v>#N/A</v>
      </c>
      <c r="P5078" s="3"/>
      <c r="Q5078" s="55" t="e">
        <f>VLOOKUP($P$1&amp;P5078,定价因子!$E:$F,2,0)</f>
        <v>#N/A</v>
      </c>
      <c r="R5078" s="3"/>
      <c r="S5078" s="77" t="e">
        <f>VLOOKUP($R$1&amp;R5078,定价因子!$E:$F,2,0)</f>
        <v>#N/A</v>
      </c>
      <c r="T5078" s="61"/>
      <c r="U5078" s="63"/>
      <c r="V5078" s="63"/>
      <c r="W5078" s="63"/>
      <c r="X5078" s="3"/>
    </row>
    <row r="5079" spans="1:24">
      <c r="A5079" s="3"/>
      <c r="B5079" s="3"/>
      <c r="C5079" s="3"/>
      <c r="D5079" s="3"/>
      <c r="E5079" s="79"/>
      <c r="F5079" s="3"/>
      <c r="G5079" s="77" t="e">
        <f>VLOOKUP($F$1&amp;F5079,定价因子!E:F,2,0)</f>
        <v>#N/A</v>
      </c>
      <c r="H5079" s="3"/>
      <c r="I5079" s="77" t="e">
        <f>VLOOKUP($H$1&amp;H5079,定价因子!E:F,2,0)</f>
        <v>#N/A</v>
      </c>
      <c r="J5079" s="3"/>
      <c r="K5079" s="77" t="e">
        <f>VLOOKUP($J$1&amp;J5079,定价因子!E:F,2,0)</f>
        <v>#N/A</v>
      </c>
      <c r="L5079" s="3"/>
      <c r="M5079" s="77" t="e">
        <f>VLOOKUP($L$1&amp;L5079,定价因子!E:F,2,0)</f>
        <v>#N/A</v>
      </c>
      <c r="N5079" s="3"/>
      <c r="O5079" s="77" t="e">
        <f>VLOOKUP($N$1&amp;N5079,定价因子!E:F,2,0)</f>
        <v>#N/A</v>
      </c>
      <c r="P5079" s="3"/>
      <c r="Q5079" s="55" t="e">
        <f>VLOOKUP($P$1&amp;P5079,定价因子!$E:$F,2,0)</f>
        <v>#N/A</v>
      </c>
      <c r="R5079" s="3"/>
      <c r="S5079" s="77" t="e">
        <f>VLOOKUP($R$1&amp;R5079,定价因子!$E:$F,2,0)</f>
        <v>#N/A</v>
      </c>
      <c r="T5079" s="61"/>
      <c r="U5079" s="63"/>
      <c r="V5079" s="63"/>
      <c r="W5079" s="63"/>
      <c r="X5079" s="3"/>
    </row>
    <row r="5080" spans="1:24">
      <c r="A5080" s="3"/>
      <c r="B5080" s="3"/>
      <c r="C5080" s="3"/>
      <c r="D5080" s="3"/>
      <c r="E5080" s="79"/>
      <c r="F5080" s="3"/>
      <c r="G5080" s="77" t="e">
        <f>VLOOKUP($F$1&amp;F5080,定价因子!E:F,2,0)</f>
        <v>#N/A</v>
      </c>
      <c r="H5080" s="3"/>
      <c r="I5080" s="77" t="e">
        <f>VLOOKUP($H$1&amp;H5080,定价因子!E:F,2,0)</f>
        <v>#N/A</v>
      </c>
      <c r="J5080" s="3"/>
      <c r="K5080" s="77" t="e">
        <f>VLOOKUP($J$1&amp;J5080,定价因子!E:F,2,0)</f>
        <v>#N/A</v>
      </c>
      <c r="L5080" s="3"/>
      <c r="M5080" s="77" t="e">
        <f>VLOOKUP($L$1&amp;L5080,定价因子!E:F,2,0)</f>
        <v>#N/A</v>
      </c>
      <c r="N5080" s="3"/>
      <c r="O5080" s="77" t="e">
        <f>VLOOKUP($N$1&amp;N5080,定价因子!E:F,2,0)</f>
        <v>#N/A</v>
      </c>
      <c r="P5080" s="3"/>
      <c r="Q5080" s="55" t="e">
        <f>VLOOKUP($P$1&amp;P5080,定价因子!$E:$F,2,0)</f>
        <v>#N/A</v>
      </c>
      <c r="R5080" s="3"/>
      <c r="S5080" s="77" t="e">
        <f>VLOOKUP($R$1&amp;R5080,定价因子!$E:$F,2,0)</f>
        <v>#N/A</v>
      </c>
      <c r="T5080" s="61"/>
      <c r="U5080" s="63"/>
      <c r="V5080" s="63"/>
      <c r="W5080" s="63"/>
      <c r="X5080" s="3"/>
    </row>
    <row r="5081" spans="1:24">
      <c r="A5081" s="3"/>
      <c r="B5081" s="3"/>
      <c r="C5081" s="3"/>
      <c r="D5081" s="3"/>
      <c r="E5081" s="79"/>
      <c r="F5081" s="3"/>
      <c r="G5081" s="77" t="e">
        <f>VLOOKUP($F$1&amp;F5081,定价因子!E:F,2,0)</f>
        <v>#N/A</v>
      </c>
      <c r="H5081" s="3"/>
      <c r="I5081" s="77" t="e">
        <f>VLOOKUP($H$1&amp;H5081,定价因子!E:F,2,0)</f>
        <v>#N/A</v>
      </c>
      <c r="J5081" s="3"/>
      <c r="K5081" s="77" t="e">
        <f>VLOOKUP($J$1&amp;J5081,定价因子!E:F,2,0)</f>
        <v>#N/A</v>
      </c>
      <c r="L5081" s="3"/>
      <c r="M5081" s="77" t="e">
        <f>VLOOKUP($L$1&amp;L5081,定价因子!E:F,2,0)</f>
        <v>#N/A</v>
      </c>
      <c r="N5081" s="3"/>
      <c r="O5081" s="77" t="e">
        <f>VLOOKUP($N$1&amp;N5081,定价因子!E:F,2,0)</f>
        <v>#N/A</v>
      </c>
      <c r="P5081" s="3"/>
      <c r="Q5081" s="55" t="e">
        <f>VLOOKUP($P$1&amp;P5081,定价因子!$E:$F,2,0)</f>
        <v>#N/A</v>
      </c>
      <c r="R5081" s="3"/>
      <c r="S5081" s="77" t="e">
        <f>VLOOKUP($R$1&amp;R5081,定价因子!$E:$F,2,0)</f>
        <v>#N/A</v>
      </c>
      <c r="T5081" s="61"/>
      <c r="U5081" s="63"/>
      <c r="V5081" s="63"/>
      <c r="W5081" s="63"/>
      <c r="X5081" s="3"/>
    </row>
    <row r="5082" spans="1:24">
      <c r="A5082" s="3"/>
      <c r="B5082" s="3"/>
      <c r="C5082" s="3"/>
      <c r="D5082" s="3"/>
      <c r="E5082" s="79"/>
      <c r="F5082" s="3"/>
      <c r="G5082" s="77" t="e">
        <f>VLOOKUP($F$1&amp;F5082,定价因子!E:F,2,0)</f>
        <v>#N/A</v>
      </c>
      <c r="H5082" s="3"/>
      <c r="I5082" s="77" t="e">
        <f>VLOOKUP($H$1&amp;H5082,定价因子!E:F,2,0)</f>
        <v>#N/A</v>
      </c>
      <c r="J5082" s="3"/>
      <c r="K5082" s="77" t="e">
        <f>VLOOKUP($J$1&amp;J5082,定价因子!E:F,2,0)</f>
        <v>#N/A</v>
      </c>
      <c r="L5082" s="3"/>
      <c r="M5082" s="77" t="e">
        <f>VLOOKUP($L$1&amp;L5082,定价因子!E:F,2,0)</f>
        <v>#N/A</v>
      </c>
      <c r="N5082" s="3"/>
      <c r="O5082" s="77" t="e">
        <f>VLOOKUP($N$1&amp;N5082,定价因子!E:F,2,0)</f>
        <v>#N/A</v>
      </c>
      <c r="P5082" s="3"/>
      <c r="Q5082" s="55" t="e">
        <f>VLOOKUP($P$1&amp;P5082,定价因子!$E:$F,2,0)</f>
        <v>#N/A</v>
      </c>
      <c r="R5082" s="3"/>
      <c r="S5082" s="77" t="e">
        <f>VLOOKUP($R$1&amp;R5082,定价因子!$E:$F,2,0)</f>
        <v>#N/A</v>
      </c>
      <c r="T5082" s="61"/>
      <c r="U5082" s="63"/>
      <c r="V5082" s="63"/>
      <c r="W5082" s="63"/>
      <c r="X5082" s="3"/>
    </row>
    <row r="5083" spans="1:24">
      <c r="A5083" s="3"/>
      <c r="B5083" s="3"/>
      <c r="C5083" s="3"/>
      <c r="D5083" s="3"/>
      <c r="E5083" s="79"/>
      <c r="F5083" s="3"/>
      <c r="G5083" s="77" t="e">
        <f>VLOOKUP($F$1&amp;F5083,定价因子!E:F,2,0)</f>
        <v>#N/A</v>
      </c>
      <c r="H5083" s="3"/>
      <c r="I5083" s="77" t="e">
        <f>VLOOKUP($H$1&amp;H5083,定价因子!E:F,2,0)</f>
        <v>#N/A</v>
      </c>
      <c r="J5083" s="3"/>
      <c r="K5083" s="77" t="e">
        <f>VLOOKUP($J$1&amp;J5083,定价因子!E:F,2,0)</f>
        <v>#N/A</v>
      </c>
      <c r="L5083" s="3"/>
      <c r="M5083" s="77" t="e">
        <f>VLOOKUP($L$1&amp;L5083,定价因子!E:F,2,0)</f>
        <v>#N/A</v>
      </c>
      <c r="N5083" s="3"/>
      <c r="O5083" s="77" t="e">
        <f>VLOOKUP($N$1&amp;N5083,定价因子!E:F,2,0)</f>
        <v>#N/A</v>
      </c>
      <c r="P5083" s="3"/>
      <c r="Q5083" s="55" t="e">
        <f>VLOOKUP($P$1&amp;P5083,定价因子!$E:$F,2,0)</f>
        <v>#N/A</v>
      </c>
      <c r="R5083" s="3"/>
      <c r="S5083" s="77" t="e">
        <f>VLOOKUP($R$1&amp;R5083,定价因子!$E:$F,2,0)</f>
        <v>#N/A</v>
      </c>
      <c r="T5083" s="61"/>
      <c r="U5083" s="63"/>
      <c r="V5083" s="63"/>
      <c r="W5083" s="63"/>
      <c r="X5083" s="3"/>
    </row>
    <row r="5084" spans="1:24">
      <c r="A5084" s="3"/>
      <c r="B5084" s="3"/>
      <c r="C5084" s="3"/>
      <c r="D5084" s="3"/>
      <c r="E5084" s="79"/>
      <c r="F5084" s="3"/>
      <c r="G5084" s="77" t="e">
        <f>VLOOKUP($F$1&amp;F5084,定价因子!E:F,2,0)</f>
        <v>#N/A</v>
      </c>
      <c r="H5084" s="3"/>
      <c r="I5084" s="77" t="e">
        <f>VLOOKUP($H$1&amp;H5084,定价因子!E:F,2,0)</f>
        <v>#N/A</v>
      </c>
      <c r="J5084" s="3"/>
      <c r="K5084" s="77" t="e">
        <f>VLOOKUP($J$1&amp;J5084,定价因子!E:F,2,0)</f>
        <v>#N/A</v>
      </c>
      <c r="L5084" s="3"/>
      <c r="M5084" s="77" t="e">
        <f>VLOOKUP($L$1&amp;L5084,定价因子!E:F,2,0)</f>
        <v>#N/A</v>
      </c>
      <c r="N5084" s="3"/>
      <c r="O5084" s="77" t="e">
        <f>VLOOKUP($N$1&amp;N5084,定价因子!E:F,2,0)</f>
        <v>#N/A</v>
      </c>
      <c r="P5084" s="3"/>
      <c r="Q5084" s="55" t="e">
        <f>VLOOKUP($P$1&amp;P5084,定价因子!$E:$F,2,0)</f>
        <v>#N/A</v>
      </c>
      <c r="R5084" s="3"/>
      <c r="S5084" s="77" t="e">
        <f>VLOOKUP($R$1&amp;R5084,定价因子!$E:$F,2,0)</f>
        <v>#N/A</v>
      </c>
      <c r="T5084" s="61"/>
      <c r="U5084" s="63"/>
      <c r="V5084" s="63"/>
      <c r="W5084" s="63"/>
      <c r="X5084" s="3"/>
    </row>
    <row r="5085" spans="1:24">
      <c r="A5085" s="3"/>
      <c r="B5085" s="3"/>
      <c r="C5085" s="3"/>
      <c r="D5085" s="3"/>
      <c r="E5085" s="79"/>
      <c r="F5085" s="3"/>
      <c r="G5085" s="77" t="e">
        <f>VLOOKUP($F$1&amp;F5085,定价因子!E:F,2,0)</f>
        <v>#N/A</v>
      </c>
      <c r="H5085" s="3"/>
      <c r="I5085" s="77" t="e">
        <f>VLOOKUP($H$1&amp;H5085,定价因子!E:F,2,0)</f>
        <v>#N/A</v>
      </c>
      <c r="J5085" s="3"/>
      <c r="K5085" s="77" t="e">
        <f>VLOOKUP($J$1&amp;J5085,定价因子!E:F,2,0)</f>
        <v>#N/A</v>
      </c>
      <c r="L5085" s="3"/>
      <c r="M5085" s="77" t="e">
        <f>VLOOKUP($L$1&amp;L5085,定价因子!E:F,2,0)</f>
        <v>#N/A</v>
      </c>
      <c r="N5085" s="3"/>
      <c r="O5085" s="77" t="e">
        <f>VLOOKUP($N$1&amp;N5085,定价因子!E:F,2,0)</f>
        <v>#N/A</v>
      </c>
      <c r="P5085" s="3"/>
      <c r="Q5085" s="55" t="e">
        <f>VLOOKUP($P$1&amp;P5085,定价因子!$E:$F,2,0)</f>
        <v>#N/A</v>
      </c>
      <c r="R5085" s="3"/>
      <c r="S5085" s="77" t="e">
        <f>VLOOKUP($R$1&amp;R5085,定价因子!$E:$F,2,0)</f>
        <v>#N/A</v>
      </c>
      <c r="T5085" s="61"/>
      <c r="U5085" s="63"/>
      <c r="V5085" s="63"/>
      <c r="W5085" s="63"/>
      <c r="X5085" s="3"/>
    </row>
    <row r="5086" spans="1:24">
      <c r="A5086" s="3"/>
      <c r="B5086" s="3"/>
      <c r="C5086" s="3"/>
      <c r="D5086" s="3"/>
      <c r="E5086" s="79"/>
      <c r="F5086" s="3"/>
      <c r="G5086" s="77" t="e">
        <f>VLOOKUP($F$1&amp;F5086,定价因子!E:F,2,0)</f>
        <v>#N/A</v>
      </c>
      <c r="H5086" s="3"/>
      <c r="I5086" s="77" t="e">
        <f>VLOOKUP($H$1&amp;H5086,定价因子!E:F,2,0)</f>
        <v>#N/A</v>
      </c>
      <c r="J5086" s="3"/>
      <c r="K5086" s="77" t="e">
        <f>VLOOKUP($J$1&amp;J5086,定价因子!E:F,2,0)</f>
        <v>#N/A</v>
      </c>
      <c r="L5086" s="3"/>
      <c r="M5086" s="77" t="e">
        <f>VLOOKUP($L$1&amp;L5086,定价因子!E:F,2,0)</f>
        <v>#N/A</v>
      </c>
      <c r="N5086" s="3"/>
      <c r="O5086" s="77" t="e">
        <f>VLOOKUP($N$1&amp;N5086,定价因子!E:F,2,0)</f>
        <v>#N/A</v>
      </c>
      <c r="P5086" s="3"/>
      <c r="Q5086" s="55" t="e">
        <f>VLOOKUP($P$1&amp;P5086,定价因子!$E:$F,2,0)</f>
        <v>#N/A</v>
      </c>
      <c r="R5086" s="3"/>
      <c r="S5086" s="77" t="e">
        <f>VLOOKUP($R$1&amp;R5086,定价因子!$E:$F,2,0)</f>
        <v>#N/A</v>
      </c>
      <c r="T5086" s="61"/>
      <c r="U5086" s="63"/>
      <c r="V5086" s="63"/>
      <c r="W5086" s="63"/>
      <c r="X5086" s="3"/>
    </row>
    <row r="5087" spans="1:24">
      <c r="A5087" s="3"/>
      <c r="B5087" s="3"/>
      <c r="C5087" s="3"/>
      <c r="D5087" s="3"/>
      <c r="E5087" s="79"/>
      <c r="F5087" s="3"/>
      <c r="G5087" s="77" t="e">
        <f>VLOOKUP($F$1&amp;F5087,定价因子!E:F,2,0)</f>
        <v>#N/A</v>
      </c>
      <c r="H5087" s="3"/>
      <c r="I5087" s="77" t="e">
        <f>VLOOKUP($H$1&amp;H5087,定价因子!E:F,2,0)</f>
        <v>#N/A</v>
      </c>
      <c r="J5087" s="3"/>
      <c r="K5087" s="77" t="e">
        <f>VLOOKUP($J$1&amp;J5087,定价因子!E:F,2,0)</f>
        <v>#N/A</v>
      </c>
      <c r="L5087" s="3"/>
      <c r="M5087" s="77" t="e">
        <f>VLOOKUP($L$1&amp;L5087,定价因子!E:F,2,0)</f>
        <v>#N/A</v>
      </c>
      <c r="N5087" s="3"/>
      <c r="O5087" s="77" t="e">
        <f>VLOOKUP($N$1&amp;N5087,定价因子!E:F,2,0)</f>
        <v>#N/A</v>
      </c>
      <c r="P5087" s="3"/>
      <c r="Q5087" s="55" t="e">
        <f>VLOOKUP($P$1&amp;P5087,定价因子!$E:$F,2,0)</f>
        <v>#N/A</v>
      </c>
      <c r="R5087" s="3"/>
      <c r="S5087" s="77" t="e">
        <f>VLOOKUP($R$1&amp;R5087,定价因子!$E:$F,2,0)</f>
        <v>#N/A</v>
      </c>
      <c r="T5087" s="61"/>
      <c r="U5087" s="63"/>
      <c r="V5087" s="63"/>
      <c r="W5087" s="63"/>
      <c r="X5087" s="3"/>
    </row>
    <row r="5088" spans="1:24">
      <c r="A5088" s="3"/>
      <c r="B5088" s="3"/>
      <c r="C5088" s="3"/>
      <c r="D5088" s="3"/>
      <c r="E5088" s="79"/>
      <c r="F5088" s="3"/>
      <c r="G5088" s="77" t="e">
        <f>VLOOKUP($F$1&amp;F5088,定价因子!E:F,2,0)</f>
        <v>#N/A</v>
      </c>
      <c r="H5088" s="3"/>
      <c r="I5088" s="77" t="e">
        <f>VLOOKUP($H$1&amp;H5088,定价因子!E:F,2,0)</f>
        <v>#N/A</v>
      </c>
      <c r="J5088" s="3"/>
      <c r="K5088" s="77" t="e">
        <f>VLOOKUP($J$1&amp;J5088,定价因子!E:F,2,0)</f>
        <v>#N/A</v>
      </c>
      <c r="L5088" s="3"/>
      <c r="M5088" s="77" t="e">
        <f>VLOOKUP($L$1&amp;L5088,定价因子!E:F,2,0)</f>
        <v>#N/A</v>
      </c>
      <c r="N5088" s="3"/>
      <c r="O5088" s="77" t="e">
        <f>VLOOKUP($N$1&amp;N5088,定价因子!E:F,2,0)</f>
        <v>#N/A</v>
      </c>
      <c r="P5088" s="3"/>
      <c r="Q5088" s="55" t="e">
        <f>VLOOKUP($P$1&amp;P5088,定价因子!$E:$F,2,0)</f>
        <v>#N/A</v>
      </c>
      <c r="R5088" s="3"/>
      <c r="S5088" s="77" t="e">
        <f>VLOOKUP($R$1&amp;R5088,定价因子!$E:$F,2,0)</f>
        <v>#N/A</v>
      </c>
      <c r="T5088" s="61"/>
      <c r="U5088" s="63"/>
      <c r="V5088" s="63"/>
      <c r="W5088" s="63"/>
      <c r="X5088" s="3"/>
    </row>
    <row r="5089" spans="1:24">
      <c r="A5089" s="3"/>
      <c r="B5089" s="3"/>
      <c r="C5089" s="3"/>
      <c r="D5089" s="3"/>
      <c r="E5089" s="79"/>
      <c r="F5089" s="3"/>
      <c r="G5089" s="77" t="e">
        <f>VLOOKUP($F$1&amp;F5089,定价因子!E:F,2,0)</f>
        <v>#N/A</v>
      </c>
      <c r="H5089" s="3"/>
      <c r="I5089" s="77" t="e">
        <f>VLOOKUP($H$1&amp;H5089,定价因子!E:F,2,0)</f>
        <v>#N/A</v>
      </c>
      <c r="J5089" s="3"/>
      <c r="K5089" s="77" t="e">
        <f>VLOOKUP($J$1&amp;J5089,定价因子!E:F,2,0)</f>
        <v>#N/A</v>
      </c>
      <c r="L5089" s="3"/>
      <c r="M5089" s="77" t="e">
        <f>VLOOKUP($L$1&amp;L5089,定价因子!E:F,2,0)</f>
        <v>#N/A</v>
      </c>
      <c r="N5089" s="3"/>
      <c r="O5089" s="77" t="e">
        <f>VLOOKUP($N$1&amp;N5089,定价因子!E:F,2,0)</f>
        <v>#N/A</v>
      </c>
      <c r="P5089" s="3"/>
      <c r="Q5089" s="55" t="e">
        <f>VLOOKUP($P$1&amp;P5089,定价因子!$E:$F,2,0)</f>
        <v>#N/A</v>
      </c>
      <c r="R5089" s="3"/>
      <c r="S5089" s="77" t="e">
        <f>VLOOKUP($R$1&amp;R5089,定价因子!$E:$F,2,0)</f>
        <v>#N/A</v>
      </c>
      <c r="T5089" s="61"/>
      <c r="U5089" s="63"/>
      <c r="V5089" s="63"/>
      <c r="W5089" s="63"/>
      <c r="X5089" s="3"/>
    </row>
    <row r="5090" spans="1:24">
      <c r="A5090" s="3"/>
      <c r="B5090" s="3"/>
      <c r="C5090" s="3"/>
      <c r="D5090" s="3"/>
      <c r="E5090" s="79"/>
      <c r="F5090" s="3"/>
      <c r="G5090" s="77" t="e">
        <f>VLOOKUP($F$1&amp;F5090,定价因子!E:F,2,0)</f>
        <v>#N/A</v>
      </c>
      <c r="H5090" s="3"/>
      <c r="I5090" s="77" t="e">
        <f>VLOOKUP($H$1&amp;H5090,定价因子!E:F,2,0)</f>
        <v>#N/A</v>
      </c>
      <c r="J5090" s="3"/>
      <c r="K5090" s="77" t="e">
        <f>VLOOKUP($J$1&amp;J5090,定价因子!E:F,2,0)</f>
        <v>#N/A</v>
      </c>
      <c r="L5090" s="3"/>
      <c r="M5090" s="77" t="e">
        <f>VLOOKUP($L$1&amp;L5090,定价因子!E:F,2,0)</f>
        <v>#N/A</v>
      </c>
      <c r="N5090" s="3"/>
      <c r="O5090" s="77" t="e">
        <f>VLOOKUP($N$1&amp;N5090,定价因子!E:F,2,0)</f>
        <v>#N/A</v>
      </c>
      <c r="P5090" s="3"/>
      <c r="Q5090" s="55" t="e">
        <f>VLOOKUP($P$1&amp;P5090,定价因子!$E:$F,2,0)</f>
        <v>#N/A</v>
      </c>
      <c r="R5090" s="3"/>
      <c r="S5090" s="77" t="e">
        <f>VLOOKUP($R$1&amp;R5090,定价因子!$E:$F,2,0)</f>
        <v>#N/A</v>
      </c>
      <c r="T5090" s="61"/>
      <c r="U5090" s="63"/>
      <c r="V5090" s="63"/>
      <c r="W5090" s="63"/>
      <c r="X5090" s="3"/>
    </row>
    <row r="5091" spans="1:24">
      <c r="A5091" s="3"/>
      <c r="B5091" s="3"/>
      <c r="C5091" s="3"/>
      <c r="D5091" s="3"/>
      <c r="E5091" s="79"/>
      <c r="F5091" s="3"/>
      <c r="G5091" s="77" t="e">
        <f>VLOOKUP($F$1&amp;F5091,定价因子!E:F,2,0)</f>
        <v>#N/A</v>
      </c>
      <c r="H5091" s="3"/>
      <c r="I5091" s="77" t="e">
        <f>VLOOKUP($H$1&amp;H5091,定价因子!E:F,2,0)</f>
        <v>#N/A</v>
      </c>
      <c r="J5091" s="3"/>
      <c r="K5091" s="77" t="e">
        <f>VLOOKUP($J$1&amp;J5091,定价因子!E:F,2,0)</f>
        <v>#N/A</v>
      </c>
      <c r="L5091" s="3"/>
      <c r="M5091" s="77" t="e">
        <f>VLOOKUP($L$1&amp;L5091,定价因子!E:F,2,0)</f>
        <v>#N/A</v>
      </c>
      <c r="N5091" s="3"/>
      <c r="O5091" s="77" t="e">
        <f>VLOOKUP($N$1&amp;N5091,定价因子!E:F,2,0)</f>
        <v>#N/A</v>
      </c>
      <c r="P5091" s="3"/>
      <c r="Q5091" s="55" t="e">
        <f>VLOOKUP($P$1&amp;P5091,定价因子!$E:$F,2,0)</f>
        <v>#N/A</v>
      </c>
      <c r="R5091" s="3"/>
      <c r="S5091" s="77" t="e">
        <f>VLOOKUP($R$1&amp;R5091,定价因子!$E:$F,2,0)</f>
        <v>#N/A</v>
      </c>
      <c r="T5091" s="61"/>
      <c r="U5091" s="63"/>
      <c r="V5091" s="63"/>
      <c r="W5091" s="63"/>
      <c r="X5091" s="3"/>
    </row>
    <row r="5092" spans="1:24">
      <c r="A5092" s="3"/>
      <c r="B5092" s="3"/>
      <c r="C5092" s="3"/>
      <c r="D5092" s="3"/>
      <c r="E5092" s="79"/>
      <c r="F5092" s="3"/>
      <c r="G5092" s="77" t="e">
        <f>VLOOKUP($F$1&amp;F5092,定价因子!E:F,2,0)</f>
        <v>#N/A</v>
      </c>
      <c r="H5092" s="3"/>
      <c r="I5092" s="77" t="e">
        <f>VLOOKUP($H$1&amp;H5092,定价因子!E:F,2,0)</f>
        <v>#N/A</v>
      </c>
      <c r="J5092" s="3"/>
      <c r="K5092" s="77" t="e">
        <f>VLOOKUP($J$1&amp;J5092,定价因子!E:F,2,0)</f>
        <v>#N/A</v>
      </c>
      <c r="L5092" s="3"/>
      <c r="M5092" s="77" t="e">
        <f>VLOOKUP($L$1&amp;L5092,定价因子!E:F,2,0)</f>
        <v>#N/A</v>
      </c>
      <c r="N5092" s="3"/>
      <c r="O5092" s="77" t="e">
        <f>VLOOKUP($N$1&amp;N5092,定价因子!E:F,2,0)</f>
        <v>#N/A</v>
      </c>
      <c r="P5092" s="3"/>
      <c r="Q5092" s="55" t="e">
        <f>VLOOKUP($P$1&amp;P5092,定价因子!$E:$F,2,0)</f>
        <v>#N/A</v>
      </c>
      <c r="R5092" s="3"/>
      <c r="S5092" s="77" t="e">
        <f>VLOOKUP($R$1&amp;R5092,定价因子!$E:$F,2,0)</f>
        <v>#N/A</v>
      </c>
      <c r="T5092" s="61"/>
      <c r="U5092" s="63"/>
      <c r="V5092" s="63"/>
      <c r="W5092" s="63"/>
      <c r="X5092" s="3"/>
    </row>
    <row r="5093" spans="1:24">
      <c r="A5093" s="3"/>
      <c r="B5093" s="3"/>
      <c r="C5093" s="3"/>
      <c r="D5093" s="3"/>
      <c r="E5093" s="79"/>
      <c r="F5093" s="3"/>
      <c r="G5093" s="77" t="e">
        <f>VLOOKUP($F$1&amp;F5093,定价因子!E:F,2,0)</f>
        <v>#N/A</v>
      </c>
      <c r="H5093" s="3"/>
      <c r="I5093" s="77" t="e">
        <f>VLOOKUP($H$1&amp;H5093,定价因子!E:F,2,0)</f>
        <v>#N/A</v>
      </c>
      <c r="J5093" s="3"/>
      <c r="K5093" s="77" t="e">
        <f>VLOOKUP($J$1&amp;J5093,定价因子!E:F,2,0)</f>
        <v>#N/A</v>
      </c>
      <c r="L5093" s="3"/>
      <c r="M5093" s="77" t="e">
        <f>VLOOKUP($L$1&amp;L5093,定价因子!E:F,2,0)</f>
        <v>#N/A</v>
      </c>
      <c r="N5093" s="3"/>
      <c r="O5093" s="77" t="e">
        <f>VLOOKUP($N$1&amp;N5093,定价因子!E:F,2,0)</f>
        <v>#N/A</v>
      </c>
      <c r="P5093" s="3"/>
      <c r="Q5093" s="55" t="e">
        <f>VLOOKUP($P$1&amp;P5093,定价因子!$E:$F,2,0)</f>
        <v>#N/A</v>
      </c>
      <c r="R5093" s="3"/>
      <c r="S5093" s="77" t="e">
        <f>VLOOKUP($R$1&amp;R5093,定价因子!$E:$F,2,0)</f>
        <v>#N/A</v>
      </c>
      <c r="T5093" s="61"/>
      <c r="U5093" s="63"/>
      <c r="V5093" s="63"/>
      <c r="W5093" s="63"/>
      <c r="X5093" s="3"/>
    </row>
    <row r="5094" spans="1:24">
      <c r="A5094" s="3"/>
      <c r="B5094" s="3"/>
      <c r="C5094" s="3"/>
      <c r="D5094" s="3"/>
      <c r="E5094" s="79"/>
      <c r="F5094" s="3"/>
      <c r="G5094" s="77" t="e">
        <f>VLOOKUP($F$1&amp;F5094,定价因子!E:F,2,0)</f>
        <v>#N/A</v>
      </c>
      <c r="H5094" s="3"/>
      <c r="I5094" s="77" t="e">
        <f>VLOOKUP($H$1&amp;H5094,定价因子!E:F,2,0)</f>
        <v>#N/A</v>
      </c>
      <c r="J5094" s="3"/>
      <c r="K5094" s="77" t="e">
        <f>VLOOKUP($J$1&amp;J5094,定价因子!E:F,2,0)</f>
        <v>#N/A</v>
      </c>
      <c r="L5094" s="3"/>
      <c r="M5094" s="77" t="e">
        <f>VLOOKUP($L$1&amp;L5094,定价因子!E:F,2,0)</f>
        <v>#N/A</v>
      </c>
      <c r="N5094" s="3"/>
      <c r="O5094" s="77" t="e">
        <f>VLOOKUP($N$1&amp;N5094,定价因子!E:F,2,0)</f>
        <v>#N/A</v>
      </c>
      <c r="P5094" s="3"/>
      <c r="Q5094" s="55" t="e">
        <f>VLOOKUP($P$1&amp;P5094,定价因子!$E:$F,2,0)</f>
        <v>#N/A</v>
      </c>
      <c r="R5094" s="3"/>
      <c r="S5094" s="77" t="e">
        <f>VLOOKUP($R$1&amp;R5094,定价因子!$E:$F,2,0)</f>
        <v>#N/A</v>
      </c>
      <c r="T5094" s="61"/>
      <c r="U5094" s="63"/>
      <c r="V5094" s="63"/>
      <c r="W5094" s="63"/>
      <c r="X5094" s="3"/>
    </row>
    <row r="5095" spans="1:24">
      <c r="A5095" s="3"/>
      <c r="B5095" s="3"/>
      <c r="C5095" s="3"/>
      <c r="D5095" s="3"/>
      <c r="E5095" s="79"/>
      <c r="F5095" s="3"/>
      <c r="G5095" s="77" t="e">
        <f>VLOOKUP($F$1&amp;F5095,定价因子!E:F,2,0)</f>
        <v>#N/A</v>
      </c>
      <c r="H5095" s="3"/>
      <c r="I5095" s="77" t="e">
        <f>VLOOKUP($H$1&amp;H5095,定价因子!E:F,2,0)</f>
        <v>#N/A</v>
      </c>
      <c r="J5095" s="3"/>
      <c r="K5095" s="77" t="e">
        <f>VLOOKUP($J$1&amp;J5095,定价因子!E:F,2,0)</f>
        <v>#N/A</v>
      </c>
      <c r="L5095" s="3"/>
      <c r="M5095" s="77" t="e">
        <f>VLOOKUP($L$1&amp;L5095,定价因子!E:F,2,0)</f>
        <v>#N/A</v>
      </c>
      <c r="N5095" s="3"/>
      <c r="O5095" s="77" t="e">
        <f>VLOOKUP($N$1&amp;N5095,定价因子!E:F,2,0)</f>
        <v>#N/A</v>
      </c>
      <c r="P5095" s="3"/>
      <c r="Q5095" s="55" t="e">
        <f>VLOOKUP($P$1&amp;P5095,定价因子!$E:$F,2,0)</f>
        <v>#N/A</v>
      </c>
      <c r="R5095" s="3"/>
      <c r="S5095" s="77" t="e">
        <f>VLOOKUP($R$1&amp;R5095,定价因子!$E:$F,2,0)</f>
        <v>#N/A</v>
      </c>
      <c r="T5095" s="61"/>
      <c r="U5095" s="63"/>
      <c r="V5095" s="63"/>
      <c r="W5095" s="63"/>
      <c r="X5095" s="3"/>
    </row>
    <row r="5096" spans="1:24">
      <c r="A5096" s="3"/>
      <c r="B5096" s="3"/>
      <c r="C5096" s="3"/>
      <c r="D5096" s="3"/>
      <c r="E5096" s="79"/>
      <c r="F5096" s="3"/>
      <c r="G5096" s="77" t="e">
        <f>VLOOKUP($F$1&amp;F5096,定价因子!E:F,2,0)</f>
        <v>#N/A</v>
      </c>
      <c r="H5096" s="3"/>
      <c r="I5096" s="77" t="e">
        <f>VLOOKUP($H$1&amp;H5096,定价因子!E:F,2,0)</f>
        <v>#N/A</v>
      </c>
      <c r="J5096" s="3"/>
      <c r="K5096" s="77" t="e">
        <f>VLOOKUP($J$1&amp;J5096,定价因子!E:F,2,0)</f>
        <v>#N/A</v>
      </c>
      <c r="L5096" s="3"/>
      <c r="M5096" s="77" t="e">
        <f>VLOOKUP($L$1&amp;L5096,定价因子!E:F,2,0)</f>
        <v>#N/A</v>
      </c>
      <c r="N5096" s="3"/>
      <c r="O5096" s="77" t="e">
        <f>VLOOKUP($N$1&amp;N5096,定价因子!E:F,2,0)</f>
        <v>#N/A</v>
      </c>
      <c r="P5096" s="3"/>
      <c r="Q5096" s="55" t="e">
        <f>VLOOKUP($P$1&amp;P5096,定价因子!$E:$F,2,0)</f>
        <v>#N/A</v>
      </c>
      <c r="R5096" s="3"/>
      <c r="S5096" s="77" t="e">
        <f>VLOOKUP($R$1&amp;R5096,定价因子!$E:$F,2,0)</f>
        <v>#N/A</v>
      </c>
      <c r="T5096" s="61"/>
      <c r="U5096" s="63"/>
      <c r="V5096" s="63"/>
      <c r="W5096" s="63"/>
      <c r="X5096" s="3"/>
    </row>
    <row r="5097" spans="1:24">
      <c r="A5097" s="3"/>
      <c r="B5097" s="3"/>
      <c r="C5097" s="3"/>
      <c r="D5097" s="3"/>
      <c r="E5097" s="79"/>
      <c r="F5097" s="3"/>
      <c r="G5097" s="77" t="e">
        <f>VLOOKUP($F$1&amp;F5097,定价因子!E:F,2,0)</f>
        <v>#N/A</v>
      </c>
      <c r="H5097" s="3"/>
      <c r="I5097" s="77" t="e">
        <f>VLOOKUP($H$1&amp;H5097,定价因子!E:F,2,0)</f>
        <v>#N/A</v>
      </c>
      <c r="J5097" s="3"/>
      <c r="K5097" s="77" t="e">
        <f>VLOOKUP($J$1&amp;J5097,定价因子!E:F,2,0)</f>
        <v>#N/A</v>
      </c>
      <c r="L5097" s="3"/>
      <c r="M5097" s="77" t="e">
        <f>VLOOKUP($L$1&amp;L5097,定价因子!E:F,2,0)</f>
        <v>#N/A</v>
      </c>
      <c r="N5097" s="3"/>
      <c r="O5097" s="77" t="e">
        <f>VLOOKUP($N$1&amp;N5097,定价因子!E:F,2,0)</f>
        <v>#N/A</v>
      </c>
      <c r="P5097" s="3"/>
      <c r="Q5097" s="55" t="e">
        <f>VLOOKUP($P$1&amp;P5097,定价因子!$E:$F,2,0)</f>
        <v>#N/A</v>
      </c>
      <c r="R5097" s="3"/>
      <c r="S5097" s="77" t="e">
        <f>VLOOKUP($R$1&amp;R5097,定价因子!$E:$F,2,0)</f>
        <v>#N/A</v>
      </c>
      <c r="T5097" s="61"/>
      <c r="U5097" s="63"/>
      <c r="V5097" s="63"/>
      <c r="W5097" s="63"/>
      <c r="X5097" s="3"/>
    </row>
    <row r="5098" spans="1:24">
      <c r="A5098" s="3"/>
      <c r="B5098" s="3"/>
      <c r="C5098" s="3"/>
      <c r="D5098" s="3"/>
      <c r="E5098" s="79"/>
      <c r="F5098" s="3"/>
      <c r="G5098" s="77" t="e">
        <f>VLOOKUP($F$1&amp;F5098,定价因子!E:F,2,0)</f>
        <v>#N/A</v>
      </c>
      <c r="H5098" s="3"/>
      <c r="I5098" s="77" t="e">
        <f>VLOOKUP($H$1&amp;H5098,定价因子!E:F,2,0)</f>
        <v>#N/A</v>
      </c>
      <c r="J5098" s="3"/>
      <c r="K5098" s="77" t="e">
        <f>VLOOKUP($J$1&amp;J5098,定价因子!E:F,2,0)</f>
        <v>#N/A</v>
      </c>
      <c r="L5098" s="3"/>
      <c r="M5098" s="77" t="e">
        <f>VLOOKUP($L$1&amp;L5098,定价因子!E:F,2,0)</f>
        <v>#N/A</v>
      </c>
      <c r="N5098" s="3"/>
      <c r="O5098" s="77" t="e">
        <f>VLOOKUP($N$1&amp;N5098,定价因子!E:F,2,0)</f>
        <v>#N/A</v>
      </c>
      <c r="P5098" s="3"/>
      <c r="Q5098" s="55" t="e">
        <f>VLOOKUP($P$1&amp;P5098,定价因子!$E:$F,2,0)</f>
        <v>#N/A</v>
      </c>
      <c r="R5098" s="3"/>
      <c r="S5098" s="77" t="e">
        <f>VLOOKUP($R$1&amp;R5098,定价因子!$E:$F,2,0)</f>
        <v>#N/A</v>
      </c>
      <c r="T5098" s="61"/>
      <c r="U5098" s="63"/>
      <c r="V5098" s="63"/>
      <c r="W5098" s="63"/>
      <c r="X5098" s="3"/>
    </row>
    <row r="5099" spans="1:24">
      <c r="A5099" s="3"/>
      <c r="B5099" s="3"/>
      <c r="C5099" s="3"/>
      <c r="D5099" s="3"/>
      <c r="E5099" s="79"/>
      <c r="F5099" s="3"/>
      <c r="G5099" s="77" t="e">
        <f>VLOOKUP($F$1&amp;F5099,定价因子!E:F,2,0)</f>
        <v>#N/A</v>
      </c>
      <c r="H5099" s="3"/>
      <c r="I5099" s="77" t="e">
        <f>VLOOKUP($H$1&amp;H5099,定价因子!E:F,2,0)</f>
        <v>#N/A</v>
      </c>
      <c r="J5099" s="3"/>
      <c r="K5099" s="77" t="e">
        <f>VLOOKUP($J$1&amp;J5099,定价因子!E:F,2,0)</f>
        <v>#N/A</v>
      </c>
      <c r="L5099" s="3"/>
      <c r="M5099" s="77" t="e">
        <f>VLOOKUP($L$1&amp;L5099,定价因子!E:F,2,0)</f>
        <v>#N/A</v>
      </c>
      <c r="N5099" s="3"/>
      <c r="O5099" s="77" t="e">
        <f>VLOOKUP($N$1&amp;N5099,定价因子!E:F,2,0)</f>
        <v>#N/A</v>
      </c>
      <c r="P5099" s="3"/>
      <c r="Q5099" s="55" t="e">
        <f>VLOOKUP($P$1&amp;P5099,定价因子!$E:$F,2,0)</f>
        <v>#N/A</v>
      </c>
      <c r="R5099" s="3"/>
      <c r="S5099" s="77" t="e">
        <f>VLOOKUP($R$1&amp;R5099,定价因子!$E:$F,2,0)</f>
        <v>#N/A</v>
      </c>
      <c r="T5099" s="61"/>
      <c r="U5099" s="63"/>
      <c r="V5099" s="63"/>
      <c r="W5099" s="63"/>
      <c r="X5099" s="3"/>
    </row>
    <row r="5100" spans="1:24">
      <c r="A5100" s="3"/>
      <c r="B5100" s="3"/>
      <c r="C5100" s="3"/>
      <c r="D5100" s="3"/>
      <c r="E5100" s="79"/>
      <c r="F5100" s="3"/>
      <c r="G5100" s="77" t="e">
        <f>VLOOKUP($F$1&amp;F5100,定价因子!E:F,2,0)</f>
        <v>#N/A</v>
      </c>
      <c r="H5100" s="3"/>
      <c r="I5100" s="77" t="e">
        <f>VLOOKUP($H$1&amp;H5100,定价因子!E:F,2,0)</f>
        <v>#N/A</v>
      </c>
      <c r="J5100" s="3"/>
      <c r="K5100" s="77" t="e">
        <f>VLOOKUP($J$1&amp;J5100,定价因子!E:F,2,0)</f>
        <v>#N/A</v>
      </c>
      <c r="L5100" s="3"/>
      <c r="M5100" s="77" t="e">
        <f>VLOOKUP($L$1&amp;L5100,定价因子!E:F,2,0)</f>
        <v>#N/A</v>
      </c>
      <c r="N5100" s="3"/>
      <c r="O5100" s="77" t="e">
        <f>VLOOKUP($N$1&amp;N5100,定价因子!E:F,2,0)</f>
        <v>#N/A</v>
      </c>
      <c r="P5100" s="3"/>
      <c r="Q5100" s="55" t="e">
        <f>VLOOKUP($P$1&amp;P5100,定价因子!$E:$F,2,0)</f>
        <v>#N/A</v>
      </c>
      <c r="R5100" s="3"/>
      <c r="S5100" s="77" t="e">
        <f>VLOOKUP($R$1&amp;R5100,定价因子!$E:$F,2,0)</f>
        <v>#N/A</v>
      </c>
      <c r="T5100" s="61"/>
      <c r="U5100" s="63"/>
      <c r="V5100" s="63"/>
      <c r="W5100" s="63"/>
      <c r="X5100" s="3"/>
    </row>
    <row r="5101" spans="1:24">
      <c r="A5101" s="3"/>
      <c r="B5101" s="3"/>
      <c r="C5101" s="3"/>
      <c r="D5101" s="3"/>
      <c r="E5101" s="79"/>
      <c r="F5101" s="3"/>
      <c r="G5101" s="77" t="e">
        <f>VLOOKUP($F$1&amp;F5101,定价因子!E:F,2,0)</f>
        <v>#N/A</v>
      </c>
      <c r="H5101" s="3"/>
      <c r="I5101" s="77" t="e">
        <f>VLOOKUP($H$1&amp;H5101,定价因子!E:F,2,0)</f>
        <v>#N/A</v>
      </c>
      <c r="J5101" s="3"/>
      <c r="K5101" s="77" t="e">
        <f>VLOOKUP($J$1&amp;J5101,定价因子!E:F,2,0)</f>
        <v>#N/A</v>
      </c>
      <c r="L5101" s="3"/>
      <c r="M5101" s="77" t="e">
        <f>VLOOKUP($L$1&amp;L5101,定价因子!E:F,2,0)</f>
        <v>#N/A</v>
      </c>
      <c r="N5101" s="3"/>
      <c r="O5101" s="77" t="e">
        <f>VLOOKUP($N$1&amp;N5101,定价因子!E:F,2,0)</f>
        <v>#N/A</v>
      </c>
      <c r="P5101" s="3"/>
      <c r="Q5101" s="55" t="e">
        <f>VLOOKUP($P$1&amp;P5101,定价因子!$E:$F,2,0)</f>
        <v>#N/A</v>
      </c>
      <c r="R5101" s="3"/>
      <c r="S5101" s="77" t="e">
        <f>VLOOKUP($R$1&amp;R5101,定价因子!$E:$F,2,0)</f>
        <v>#N/A</v>
      </c>
      <c r="T5101" s="61"/>
      <c r="U5101" s="63"/>
      <c r="V5101" s="63"/>
      <c r="W5101" s="63"/>
      <c r="X5101" s="3"/>
    </row>
    <row r="5102" spans="1:24">
      <c r="A5102" s="3"/>
      <c r="B5102" s="3"/>
      <c r="C5102" s="3"/>
      <c r="D5102" s="3"/>
      <c r="E5102" s="79"/>
      <c r="F5102" s="3"/>
      <c r="G5102" s="77" t="e">
        <f>VLOOKUP($F$1&amp;F5102,定价因子!E:F,2,0)</f>
        <v>#N/A</v>
      </c>
      <c r="H5102" s="3"/>
      <c r="I5102" s="77" t="e">
        <f>VLOOKUP($H$1&amp;H5102,定价因子!E:F,2,0)</f>
        <v>#N/A</v>
      </c>
      <c r="J5102" s="3"/>
      <c r="K5102" s="77" t="e">
        <f>VLOOKUP($J$1&amp;J5102,定价因子!E:F,2,0)</f>
        <v>#N/A</v>
      </c>
      <c r="L5102" s="3"/>
      <c r="M5102" s="77" t="e">
        <f>VLOOKUP($L$1&amp;L5102,定价因子!E:F,2,0)</f>
        <v>#N/A</v>
      </c>
      <c r="N5102" s="3"/>
      <c r="O5102" s="77" t="e">
        <f>VLOOKUP($N$1&amp;N5102,定价因子!E:F,2,0)</f>
        <v>#N/A</v>
      </c>
      <c r="P5102" s="3"/>
      <c r="Q5102" s="55" t="e">
        <f>VLOOKUP($P$1&amp;P5102,定价因子!$E:$F,2,0)</f>
        <v>#N/A</v>
      </c>
      <c r="R5102" s="3"/>
      <c r="S5102" s="77" t="e">
        <f>VLOOKUP($R$1&amp;R5102,定价因子!$E:$F,2,0)</f>
        <v>#N/A</v>
      </c>
      <c r="T5102" s="61"/>
      <c r="U5102" s="63"/>
      <c r="V5102" s="63"/>
      <c r="W5102" s="63"/>
      <c r="X5102" s="3"/>
    </row>
    <row r="5103" spans="1:24">
      <c r="A5103" s="3"/>
      <c r="B5103" s="3"/>
      <c r="C5103" s="3"/>
      <c r="D5103" s="3"/>
      <c r="E5103" s="79"/>
      <c r="F5103" s="3"/>
      <c r="G5103" s="77" t="e">
        <f>VLOOKUP($F$1&amp;F5103,定价因子!E:F,2,0)</f>
        <v>#N/A</v>
      </c>
      <c r="H5103" s="3"/>
      <c r="I5103" s="77" t="e">
        <f>VLOOKUP($H$1&amp;H5103,定价因子!E:F,2,0)</f>
        <v>#N/A</v>
      </c>
      <c r="J5103" s="3"/>
      <c r="K5103" s="77" t="e">
        <f>VLOOKUP($J$1&amp;J5103,定价因子!E:F,2,0)</f>
        <v>#N/A</v>
      </c>
      <c r="L5103" s="3"/>
      <c r="M5103" s="77" t="e">
        <f>VLOOKUP($L$1&amp;L5103,定价因子!E:F,2,0)</f>
        <v>#N/A</v>
      </c>
      <c r="N5103" s="3"/>
      <c r="O5103" s="77" t="e">
        <f>VLOOKUP($N$1&amp;N5103,定价因子!E:F,2,0)</f>
        <v>#N/A</v>
      </c>
      <c r="P5103" s="3"/>
      <c r="Q5103" s="55" t="e">
        <f>VLOOKUP($P$1&amp;P5103,定价因子!$E:$F,2,0)</f>
        <v>#N/A</v>
      </c>
      <c r="R5103" s="3"/>
      <c r="S5103" s="77" t="e">
        <f>VLOOKUP($R$1&amp;R5103,定价因子!$E:$F,2,0)</f>
        <v>#N/A</v>
      </c>
      <c r="T5103" s="61"/>
      <c r="U5103" s="63"/>
      <c r="V5103" s="63"/>
      <c r="W5103" s="63"/>
      <c r="X5103" s="3"/>
    </row>
    <row r="5104" spans="1:24">
      <c r="A5104" s="3"/>
      <c r="B5104" s="3"/>
      <c r="C5104" s="3"/>
      <c r="D5104" s="3"/>
      <c r="E5104" s="79"/>
      <c r="F5104" s="3"/>
      <c r="G5104" s="77" t="e">
        <f>VLOOKUP($F$1&amp;F5104,定价因子!E:F,2,0)</f>
        <v>#N/A</v>
      </c>
      <c r="H5104" s="3"/>
      <c r="I5104" s="77" t="e">
        <f>VLOOKUP($H$1&amp;H5104,定价因子!E:F,2,0)</f>
        <v>#N/A</v>
      </c>
      <c r="J5104" s="3"/>
      <c r="K5104" s="77" t="e">
        <f>VLOOKUP($J$1&amp;J5104,定价因子!E:F,2,0)</f>
        <v>#N/A</v>
      </c>
      <c r="L5104" s="3"/>
      <c r="M5104" s="77" t="e">
        <f>VLOOKUP($L$1&amp;L5104,定价因子!E:F,2,0)</f>
        <v>#N/A</v>
      </c>
      <c r="N5104" s="3"/>
      <c r="O5104" s="77" t="e">
        <f>VLOOKUP($N$1&amp;N5104,定价因子!E:F,2,0)</f>
        <v>#N/A</v>
      </c>
      <c r="P5104" s="3"/>
      <c r="Q5104" s="55" t="e">
        <f>VLOOKUP($P$1&amp;P5104,定价因子!$E:$F,2,0)</f>
        <v>#N/A</v>
      </c>
      <c r="R5104" s="3"/>
      <c r="S5104" s="77" t="e">
        <f>VLOOKUP($R$1&amp;R5104,定价因子!$E:$F,2,0)</f>
        <v>#N/A</v>
      </c>
      <c r="T5104" s="61"/>
      <c r="U5104" s="63"/>
      <c r="V5104" s="63"/>
      <c r="W5104" s="63"/>
      <c r="X5104" s="3"/>
    </row>
    <row r="5105" spans="1:24">
      <c r="A5105" s="3"/>
      <c r="B5105" s="3"/>
      <c r="C5105" s="3"/>
      <c r="D5105" s="3"/>
      <c r="E5105" s="79"/>
      <c r="F5105" s="3"/>
      <c r="G5105" s="77" t="e">
        <f>VLOOKUP($F$1&amp;F5105,定价因子!E:F,2,0)</f>
        <v>#N/A</v>
      </c>
      <c r="H5105" s="3"/>
      <c r="I5105" s="77" t="e">
        <f>VLOOKUP($H$1&amp;H5105,定价因子!E:F,2,0)</f>
        <v>#N/A</v>
      </c>
      <c r="J5105" s="3"/>
      <c r="K5105" s="77" t="e">
        <f>VLOOKUP($J$1&amp;J5105,定价因子!E:F,2,0)</f>
        <v>#N/A</v>
      </c>
      <c r="L5105" s="3"/>
      <c r="M5105" s="77" t="e">
        <f>VLOOKUP($L$1&amp;L5105,定价因子!E:F,2,0)</f>
        <v>#N/A</v>
      </c>
      <c r="N5105" s="3"/>
      <c r="O5105" s="77" t="e">
        <f>VLOOKUP($N$1&amp;N5105,定价因子!E:F,2,0)</f>
        <v>#N/A</v>
      </c>
      <c r="P5105" s="3"/>
      <c r="Q5105" s="55" t="e">
        <f>VLOOKUP($P$1&amp;P5105,定价因子!$E:$F,2,0)</f>
        <v>#N/A</v>
      </c>
      <c r="R5105" s="3"/>
      <c r="S5105" s="77" t="e">
        <f>VLOOKUP($R$1&amp;R5105,定价因子!$E:$F,2,0)</f>
        <v>#N/A</v>
      </c>
      <c r="T5105" s="61"/>
      <c r="U5105" s="63"/>
      <c r="V5105" s="63"/>
      <c r="W5105" s="63"/>
      <c r="X5105" s="3"/>
    </row>
    <row r="5106" spans="1:24">
      <c r="A5106" s="3"/>
      <c r="B5106" s="3"/>
      <c r="C5106" s="3"/>
      <c r="D5106" s="3"/>
      <c r="E5106" s="79"/>
      <c r="F5106" s="3"/>
      <c r="G5106" s="77" t="e">
        <f>VLOOKUP($F$1&amp;F5106,定价因子!E:F,2,0)</f>
        <v>#N/A</v>
      </c>
      <c r="H5106" s="3"/>
      <c r="I5106" s="77" t="e">
        <f>VLOOKUP($H$1&amp;H5106,定价因子!E:F,2,0)</f>
        <v>#N/A</v>
      </c>
      <c r="J5106" s="3"/>
      <c r="K5106" s="77" t="e">
        <f>VLOOKUP($J$1&amp;J5106,定价因子!E:F,2,0)</f>
        <v>#N/A</v>
      </c>
      <c r="L5106" s="3"/>
      <c r="M5106" s="77" t="e">
        <f>VLOOKUP($L$1&amp;L5106,定价因子!E:F,2,0)</f>
        <v>#N/A</v>
      </c>
      <c r="N5106" s="3"/>
      <c r="O5106" s="77" t="e">
        <f>VLOOKUP($N$1&amp;N5106,定价因子!E:F,2,0)</f>
        <v>#N/A</v>
      </c>
      <c r="P5106" s="3"/>
      <c r="Q5106" s="55" t="e">
        <f>VLOOKUP($P$1&amp;P5106,定价因子!$E:$F,2,0)</f>
        <v>#N/A</v>
      </c>
      <c r="R5106" s="3"/>
      <c r="S5106" s="77" t="e">
        <f>VLOOKUP($R$1&amp;R5106,定价因子!$E:$F,2,0)</f>
        <v>#N/A</v>
      </c>
      <c r="T5106" s="61"/>
      <c r="U5106" s="63"/>
      <c r="V5106" s="63"/>
      <c r="W5106" s="63"/>
      <c r="X5106" s="3"/>
    </row>
    <row r="5107" spans="1:24">
      <c r="A5107" s="3"/>
      <c r="B5107" s="3"/>
      <c r="C5107" s="3"/>
      <c r="D5107" s="3"/>
      <c r="E5107" s="79"/>
      <c r="F5107" s="3"/>
      <c r="G5107" s="77" t="e">
        <f>VLOOKUP($F$1&amp;F5107,定价因子!E:F,2,0)</f>
        <v>#N/A</v>
      </c>
      <c r="H5107" s="3"/>
      <c r="I5107" s="77" t="e">
        <f>VLOOKUP($H$1&amp;H5107,定价因子!E:F,2,0)</f>
        <v>#N/A</v>
      </c>
      <c r="J5107" s="3"/>
      <c r="K5107" s="77" t="e">
        <f>VLOOKUP($J$1&amp;J5107,定价因子!E:F,2,0)</f>
        <v>#N/A</v>
      </c>
      <c r="L5107" s="3"/>
      <c r="M5107" s="77" t="e">
        <f>VLOOKUP($L$1&amp;L5107,定价因子!E:F,2,0)</f>
        <v>#N/A</v>
      </c>
      <c r="N5107" s="3"/>
      <c r="O5107" s="77" t="e">
        <f>VLOOKUP($N$1&amp;N5107,定价因子!E:F,2,0)</f>
        <v>#N/A</v>
      </c>
      <c r="P5107" s="3"/>
      <c r="Q5107" s="55" t="e">
        <f>VLOOKUP($P$1&amp;P5107,定价因子!$E:$F,2,0)</f>
        <v>#N/A</v>
      </c>
      <c r="R5107" s="3"/>
      <c r="S5107" s="77" t="e">
        <f>VLOOKUP($R$1&amp;R5107,定价因子!$E:$F,2,0)</f>
        <v>#N/A</v>
      </c>
      <c r="T5107" s="61"/>
      <c r="U5107" s="63"/>
      <c r="V5107" s="63"/>
      <c r="W5107" s="63"/>
      <c r="X5107" s="3"/>
    </row>
    <row r="5108" spans="1:24">
      <c r="A5108" s="3"/>
      <c r="B5108" s="3"/>
      <c r="C5108" s="3"/>
      <c r="D5108" s="3"/>
      <c r="E5108" s="79"/>
      <c r="F5108" s="3"/>
      <c r="G5108" s="77" t="e">
        <f>VLOOKUP($F$1&amp;F5108,定价因子!E:F,2,0)</f>
        <v>#N/A</v>
      </c>
      <c r="H5108" s="3"/>
      <c r="I5108" s="77" t="e">
        <f>VLOOKUP($H$1&amp;H5108,定价因子!E:F,2,0)</f>
        <v>#N/A</v>
      </c>
      <c r="J5108" s="3"/>
      <c r="K5108" s="77" t="e">
        <f>VLOOKUP($J$1&amp;J5108,定价因子!E:F,2,0)</f>
        <v>#N/A</v>
      </c>
      <c r="L5108" s="3"/>
      <c r="M5108" s="77" t="e">
        <f>VLOOKUP($L$1&amp;L5108,定价因子!E:F,2,0)</f>
        <v>#N/A</v>
      </c>
      <c r="N5108" s="3"/>
      <c r="O5108" s="77" t="e">
        <f>VLOOKUP($N$1&amp;N5108,定价因子!E:F,2,0)</f>
        <v>#N/A</v>
      </c>
      <c r="P5108" s="3"/>
      <c r="Q5108" s="55" t="e">
        <f>VLOOKUP($P$1&amp;P5108,定价因子!$E:$F,2,0)</f>
        <v>#N/A</v>
      </c>
      <c r="R5108" s="3"/>
      <c r="S5108" s="77" t="e">
        <f>VLOOKUP($R$1&amp;R5108,定价因子!$E:$F,2,0)</f>
        <v>#N/A</v>
      </c>
      <c r="T5108" s="61"/>
      <c r="U5108" s="63"/>
      <c r="V5108" s="63"/>
      <c r="W5108" s="63"/>
      <c r="X5108" s="3"/>
    </row>
    <row r="5109" spans="1:24">
      <c r="A5109" s="3"/>
      <c r="B5109" s="3"/>
      <c r="C5109" s="3"/>
      <c r="D5109" s="3"/>
      <c r="E5109" s="79"/>
      <c r="F5109" s="3"/>
      <c r="G5109" s="77" t="e">
        <f>VLOOKUP($F$1&amp;F5109,定价因子!E:F,2,0)</f>
        <v>#N/A</v>
      </c>
      <c r="H5109" s="3"/>
      <c r="I5109" s="77" t="e">
        <f>VLOOKUP($H$1&amp;H5109,定价因子!E:F,2,0)</f>
        <v>#N/A</v>
      </c>
      <c r="J5109" s="3"/>
      <c r="K5109" s="77" t="e">
        <f>VLOOKUP($J$1&amp;J5109,定价因子!E:F,2,0)</f>
        <v>#N/A</v>
      </c>
      <c r="L5109" s="3"/>
      <c r="M5109" s="77" t="e">
        <f>VLOOKUP($L$1&amp;L5109,定价因子!E:F,2,0)</f>
        <v>#N/A</v>
      </c>
      <c r="N5109" s="3"/>
      <c r="O5109" s="77" t="e">
        <f>VLOOKUP($N$1&amp;N5109,定价因子!E:F,2,0)</f>
        <v>#N/A</v>
      </c>
      <c r="P5109" s="3"/>
      <c r="Q5109" s="55" t="e">
        <f>VLOOKUP($P$1&amp;P5109,定价因子!$E:$F,2,0)</f>
        <v>#N/A</v>
      </c>
      <c r="R5109" s="3"/>
      <c r="S5109" s="77" t="e">
        <f>VLOOKUP($R$1&amp;R5109,定价因子!$E:$F,2,0)</f>
        <v>#N/A</v>
      </c>
      <c r="T5109" s="61"/>
      <c r="U5109" s="63"/>
      <c r="V5109" s="63"/>
      <c r="W5109" s="63"/>
      <c r="X5109" s="3"/>
    </row>
    <row r="5110" spans="1:24">
      <c r="A5110" s="3"/>
      <c r="B5110" s="3"/>
      <c r="C5110" s="3"/>
      <c r="D5110" s="3"/>
      <c r="E5110" s="79"/>
      <c r="F5110" s="3"/>
      <c r="G5110" s="77" t="e">
        <f>VLOOKUP($F$1&amp;F5110,定价因子!E:F,2,0)</f>
        <v>#N/A</v>
      </c>
      <c r="H5110" s="3"/>
      <c r="I5110" s="77" t="e">
        <f>VLOOKUP($H$1&amp;H5110,定价因子!E:F,2,0)</f>
        <v>#N/A</v>
      </c>
      <c r="J5110" s="3"/>
      <c r="K5110" s="77" t="e">
        <f>VLOOKUP($J$1&amp;J5110,定价因子!E:F,2,0)</f>
        <v>#N/A</v>
      </c>
      <c r="L5110" s="3"/>
      <c r="M5110" s="77" t="e">
        <f>VLOOKUP($L$1&amp;L5110,定价因子!E:F,2,0)</f>
        <v>#N/A</v>
      </c>
      <c r="N5110" s="3"/>
      <c r="O5110" s="77" t="e">
        <f>VLOOKUP($N$1&amp;N5110,定价因子!E:F,2,0)</f>
        <v>#N/A</v>
      </c>
      <c r="P5110" s="3"/>
      <c r="Q5110" s="55" t="e">
        <f>VLOOKUP($P$1&amp;P5110,定价因子!$E:$F,2,0)</f>
        <v>#N/A</v>
      </c>
      <c r="R5110" s="3"/>
      <c r="S5110" s="77" t="e">
        <f>VLOOKUP($R$1&amp;R5110,定价因子!$E:$F,2,0)</f>
        <v>#N/A</v>
      </c>
      <c r="T5110" s="61"/>
      <c r="U5110" s="63"/>
      <c r="V5110" s="63"/>
      <c r="W5110" s="63"/>
      <c r="X5110" s="3"/>
    </row>
    <row r="5111" spans="1:24">
      <c r="A5111" s="3"/>
      <c r="B5111" s="3"/>
      <c r="C5111" s="3"/>
      <c r="D5111" s="3"/>
      <c r="E5111" s="79"/>
      <c r="F5111" s="3"/>
      <c r="G5111" s="77" t="e">
        <f>VLOOKUP($F$1&amp;F5111,定价因子!E:F,2,0)</f>
        <v>#N/A</v>
      </c>
      <c r="H5111" s="3"/>
      <c r="I5111" s="77" t="e">
        <f>VLOOKUP($H$1&amp;H5111,定价因子!E:F,2,0)</f>
        <v>#N/A</v>
      </c>
      <c r="J5111" s="3"/>
      <c r="K5111" s="77" t="e">
        <f>VLOOKUP($J$1&amp;J5111,定价因子!E:F,2,0)</f>
        <v>#N/A</v>
      </c>
      <c r="L5111" s="3"/>
      <c r="M5111" s="77" t="e">
        <f>VLOOKUP($L$1&amp;L5111,定价因子!E:F,2,0)</f>
        <v>#N/A</v>
      </c>
      <c r="N5111" s="3"/>
      <c r="O5111" s="77" t="e">
        <f>VLOOKUP($N$1&amp;N5111,定价因子!E:F,2,0)</f>
        <v>#N/A</v>
      </c>
      <c r="P5111" s="3"/>
      <c r="Q5111" s="55" t="e">
        <f>VLOOKUP($P$1&amp;P5111,定价因子!$E:$F,2,0)</f>
        <v>#N/A</v>
      </c>
      <c r="R5111" s="3"/>
      <c r="S5111" s="77" t="e">
        <f>VLOOKUP($R$1&amp;R5111,定价因子!$E:$F,2,0)</f>
        <v>#N/A</v>
      </c>
      <c r="T5111" s="61"/>
      <c r="U5111" s="63"/>
      <c r="V5111" s="63"/>
      <c r="W5111" s="63"/>
      <c r="X5111" s="3"/>
    </row>
    <row r="5112" spans="1:24">
      <c r="A5112" s="3"/>
      <c r="B5112" s="3"/>
      <c r="C5112" s="3"/>
      <c r="D5112" s="3"/>
      <c r="E5112" s="79"/>
      <c r="F5112" s="3"/>
      <c r="G5112" s="77" t="e">
        <f>VLOOKUP($F$1&amp;F5112,定价因子!E:F,2,0)</f>
        <v>#N/A</v>
      </c>
      <c r="H5112" s="3"/>
      <c r="I5112" s="77" t="e">
        <f>VLOOKUP($H$1&amp;H5112,定价因子!E:F,2,0)</f>
        <v>#N/A</v>
      </c>
      <c r="J5112" s="3"/>
      <c r="K5112" s="77" t="e">
        <f>VLOOKUP($J$1&amp;J5112,定价因子!E:F,2,0)</f>
        <v>#N/A</v>
      </c>
      <c r="L5112" s="3"/>
      <c r="M5112" s="77" t="e">
        <f>VLOOKUP($L$1&amp;L5112,定价因子!E:F,2,0)</f>
        <v>#N/A</v>
      </c>
      <c r="N5112" s="3"/>
      <c r="O5112" s="77" t="e">
        <f>VLOOKUP($N$1&amp;N5112,定价因子!E:F,2,0)</f>
        <v>#N/A</v>
      </c>
      <c r="P5112" s="3"/>
      <c r="Q5112" s="55" t="e">
        <f>VLOOKUP($P$1&amp;P5112,定价因子!$E:$F,2,0)</f>
        <v>#N/A</v>
      </c>
      <c r="R5112" s="3"/>
      <c r="S5112" s="77" t="e">
        <f>VLOOKUP($R$1&amp;R5112,定价因子!$E:$F,2,0)</f>
        <v>#N/A</v>
      </c>
      <c r="T5112" s="61"/>
      <c r="U5112" s="63"/>
      <c r="V5112" s="63"/>
      <c r="W5112" s="63"/>
      <c r="X5112" s="3"/>
    </row>
    <row r="5113" spans="1:24">
      <c r="A5113" s="3"/>
      <c r="B5113" s="3"/>
      <c r="C5113" s="3"/>
      <c r="D5113" s="3"/>
      <c r="E5113" s="79"/>
      <c r="F5113" s="3"/>
      <c r="G5113" s="77" t="e">
        <f>VLOOKUP($F$1&amp;F5113,定价因子!E:F,2,0)</f>
        <v>#N/A</v>
      </c>
      <c r="H5113" s="3"/>
      <c r="I5113" s="77" t="e">
        <f>VLOOKUP($H$1&amp;H5113,定价因子!E:F,2,0)</f>
        <v>#N/A</v>
      </c>
      <c r="J5113" s="3"/>
      <c r="K5113" s="77" t="e">
        <f>VLOOKUP($J$1&amp;J5113,定价因子!E:F,2,0)</f>
        <v>#N/A</v>
      </c>
      <c r="L5113" s="3"/>
      <c r="M5113" s="77" t="e">
        <f>VLOOKUP($L$1&amp;L5113,定价因子!E:F,2,0)</f>
        <v>#N/A</v>
      </c>
      <c r="N5113" s="3"/>
      <c r="O5113" s="77" t="e">
        <f>VLOOKUP($N$1&amp;N5113,定价因子!E:F,2,0)</f>
        <v>#N/A</v>
      </c>
      <c r="P5113" s="3"/>
      <c r="Q5113" s="55" t="e">
        <f>VLOOKUP($P$1&amp;P5113,定价因子!$E:$F,2,0)</f>
        <v>#N/A</v>
      </c>
      <c r="R5113" s="3"/>
      <c r="S5113" s="77" t="e">
        <f>VLOOKUP($R$1&amp;R5113,定价因子!$E:$F,2,0)</f>
        <v>#N/A</v>
      </c>
      <c r="T5113" s="61"/>
      <c r="U5113" s="63"/>
      <c r="V5113" s="63"/>
      <c r="W5113" s="63"/>
      <c r="X5113" s="3"/>
    </row>
    <row r="5114" spans="1:24">
      <c r="A5114" s="3"/>
      <c r="B5114" s="3"/>
      <c r="C5114" s="3"/>
      <c r="D5114" s="3"/>
      <c r="E5114" s="79"/>
      <c r="F5114" s="3"/>
      <c r="G5114" s="77" t="e">
        <f>VLOOKUP($F$1&amp;F5114,定价因子!E:F,2,0)</f>
        <v>#N/A</v>
      </c>
      <c r="H5114" s="3"/>
      <c r="I5114" s="77" t="e">
        <f>VLOOKUP($H$1&amp;H5114,定价因子!E:F,2,0)</f>
        <v>#N/A</v>
      </c>
      <c r="J5114" s="3"/>
      <c r="K5114" s="77" t="e">
        <f>VLOOKUP($J$1&amp;J5114,定价因子!E:F,2,0)</f>
        <v>#N/A</v>
      </c>
      <c r="L5114" s="3"/>
      <c r="M5114" s="77" t="e">
        <f>VLOOKUP($L$1&amp;L5114,定价因子!E:F,2,0)</f>
        <v>#N/A</v>
      </c>
      <c r="N5114" s="3"/>
      <c r="O5114" s="77" t="e">
        <f>VLOOKUP($N$1&amp;N5114,定价因子!E:F,2,0)</f>
        <v>#N/A</v>
      </c>
      <c r="P5114" s="3"/>
      <c r="Q5114" s="55" t="e">
        <f>VLOOKUP($P$1&amp;P5114,定价因子!$E:$F,2,0)</f>
        <v>#N/A</v>
      </c>
      <c r="R5114" s="3"/>
      <c r="S5114" s="77" t="e">
        <f>VLOOKUP($R$1&amp;R5114,定价因子!$E:$F,2,0)</f>
        <v>#N/A</v>
      </c>
      <c r="T5114" s="61"/>
      <c r="U5114" s="63"/>
      <c r="V5114" s="63"/>
      <c r="W5114" s="63"/>
      <c r="X5114" s="3"/>
    </row>
    <row r="5115" spans="1:24">
      <c r="A5115" s="3"/>
      <c r="B5115" s="3"/>
      <c r="C5115" s="3"/>
      <c r="D5115" s="3"/>
      <c r="E5115" s="79"/>
      <c r="F5115" s="3"/>
      <c r="G5115" s="77" t="e">
        <f>VLOOKUP($F$1&amp;F5115,定价因子!E:F,2,0)</f>
        <v>#N/A</v>
      </c>
      <c r="H5115" s="3"/>
      <c r="I5115" s="77" t="e">
        <f>VLOOKUP($H$1&amp;H5115,定价因子!E:F,2,0)</f>
        <v>#N/A</v>
      </c>
      <c r="J5115" s="3"/>
      <c r="K5115" s="77" t="e">
        <f>VLOOKUP($J$1&amp;J5115,定价因子!E:F,2,0)</f>
        <v>#N/A</v>
      </c>
      <c r="L5115" s="3"/>
      <c r="M5115" s="77" t="e">
        <f>VLOOKUP($L$1&amp;L5115,定价因子!E:F,2,0)</f>
        <v>#N/A</v>
      </c>
      <c r="N5115" s="3"/>
      <c r="O5115" s="77" t="e">
        <f>VLOOKUP($N$1&amp;N5115,定价因子!E:F,2,0)</f>
        <v>#N/A</v>
      </c>
      <c r="P5115" s="3"/>
      <c r="Q5115" s="55" t="e">
        <f>VLOOKUP($P$1&amp;P5115,定价因子!$E:$F,2,0)</f>
        <v>#N/A</v>
      </c>
      <c r="R5115" s="3"/>
      <c r="S5115" s="77" t="e">
        <f>VLOOKUP($R$1&amp;R5115,定价因子!$E:$F,2,0)</f>
        <v>#N/A</v>
      </c>
      <c r="T5115" s="61"/>
      <c r="U5115" s="63"/>
      <c r="V5115" s="63"/>
      <c r="W5115" s="63"/>
      <c r="X5115" s="3"/>
    </row>
    <row r="5116" spans="1:24">
      <c r="A5116" s="3"/>
      <c r="B5116" s="3"/>
      <c r="C5116" s="3"/>
      <c r="D5116" s="3"/>
      <c r="E5116" s="79"/>
      <c r="F5116" s="3"/>
      <c r="G5116" s="77" t="e">
        <f>VLOOKUP($F$1&amp;F5116,定价因子!E:F,2,0)</f>
        <v>#N/A</v>
      </c>
      <c r="H5116" s="3"/>
      <c r="I5116" s="77" t="e">
        <f>VLOOKUP($H$1&amp;H5116,定价因子!E:F,2,0)</f>
        <v>#N/A</v>
      </c>
      <c r="J5116" s="3"/>
      <c r="K5116" s="77" t="e">
        <f>VLOOKUP($J$1&amp;J5116,定价因子!E:F,2,0)</f>
        <v>#N/A</v>
      </c>
      <c r="L5116" s="3"/>
      <c r="M5116" s="77" t="e">
        <f>VLOOKUP($L$1&amp;L5116,定价因子!E:F,2,0)</f>
        <v>#N/A</v>
      </c>
      <c r="N5116" s="3"/>
      <c r="O5116" s="77" t="e">
        <f>VLOOKUP($N$1&amp;N5116,定价因子!E:F,2,0)</f>
        <v>#N/A</v>
      </c>
      <c r="P5116" s="3"/>
      <c r="Q5116" s="55" t="e">
        <f>VLOOKUP($P$1&amp;P5116,定价因子!$E:$F,2,0)</f>
        <v>#N/A</v>
      </c>
      <c r="R5116" s="3"/>
      <c r="S5116" s="77" t="e">
        <f>VLOOKUP($R$1&amp;R5116,定价因子!$E:$F,2,0)</f>
        <v>#N/A</v>
      </c>
      <c r="T5116" s="61"/>
      <c r="U5116" s="63"/>
      <c r="V5116" s="63"/>
      <c r="W5116" s="63"/>
      <c r="X5116" s="3"/>
    </row>
    <row r="5117" spans="1:24">
      <c r="A5117" s="3"/>
      <c r="B5117" s="3"/>
      <c r="C5117" s="3"/>
      <c r="D5117" s="3"/>
      <c r="E5117" s="79"/>
      <c r="F5117" s="3"/>
      <c r="G5117" s="77" t="e">
        <f>VLOOKUP($F$1&amp;F5117,定价因子!E:F,2,0)</f>
        <v>#N/A</v>
      </c>
      <c r="H5117" s="3"/>
      <c r="I5117" s="77" t="e">
        <f>VLOOKUP($H$1&amp;H5117,定价因子!E:F,2,0)</f>
        <v>#N/A</v>
      </c>
      <c r="J5117" s="3"/>
      <c r="K5117" s="77" t="e">
        <f>VLOOKUP($J$1&amp;J5117,定价因子!E:F,2,0)</f>
        <v>#N/A</v>
      </c>
      <c r="L5117" s="3"/>
      <c r="M5117" s="77" t="e">
        <f>VLOOKUP($L$1&amp;L5117,定价因子!E:F,2,0)</f>
        <v>#N/A</v>
      </c>
      <c r="N5117" s="3"/>
      <c r="O5117" s="77" t="e">
        <f>VLOOKUP($N$1&amp;N5117,定价因子!E:F,2,0)</f>
        <v>#N/A</v>
      </c>
      <c r="P5117" s="3"/>
      <c r="Q5117" s="55" t="e">
        <f>VLOOKUP($P$1&amp;P5117,定价因子!$E:$F,2,0)</f>
        <v>#N/A</v>
      </c>
      <c r="R5117" s="3"/>
      <c r="S5117" s="77" t="e">
        <f>VLOOKUP($R$1&amp;R5117,定价因子!$E:$F,2,0)</f>
        <v>#N/A</v>
      </c>
      <c r="T5117" s="61"/>
      <c r="U5117" s="63"/>
      <c r="V5117" s="63"/>
      <c r="W5117" s="63"/>
      <c r="X5117" s="3"/>
    </row>
    <row r="5118" spans="1:24">
      <c r="A5118" s="3"/>
      <c r="B5118" s="3"/>
      <c r="C5118" s="3"/>
      <c r="D5118" s="3"/>
      <c r="E5118" s="79"/>
      <c r="F5118" s="3"/>
      <c r="G5118" s="77" t="e">
        <f>VLOOKUP($F$1&amp;F5118,定价因子!E:F,2,0)</f>
        <v>#N/A</v>
      </c>
      <c r="H5118" s="3"/>
      <c r="I5118" s="77" t="e">
        <f>VLOOKUP($H$1&amp;H5118,定价因子!E:F,2,0)</f>
        <v>#N/A</v>
      </c>
      <c r="J5118" s="3"/>
      <c r="K5118" s="77" t="e">
        <f>VLOOKUP($J$1&amp;J5118,定价因子!E:F,2,0)</f>
        <v>#N/A</v>
      </c>
      <c r="L5118" s="3"/>
      <c r="M5118" s="77" t="e">
        <f>VLOOKUP($L$1&amp;L5118,定价因子!E:F,2,0)</f>
        <v>#N/A</v>
      </c>
      <c r="N5118" s="3"/>
      <c r="O5118" s="77" t="e">
        <f>VLOOKUP($N$1&amp;N5118,定价因子!E:F,2,0)</f>
        <v>#N/A</v>
      </c>
      <c r="P5118" s="3"/>
      <c r="Q5118" s="55" t="e">
        <f>VLOOKUP($P$1&amp;P5118,定价因子!$E:$F,2,0)</f>
        <v>#N/A</v>
      </c>
      <c r="R5118" s="3"/>
      <c r="S5118" s="77" t="e">
        <f>VLOOKUP($R$1&amp;R5118,定价因子!$E:$F,2,0)</f>
        <v>#N/A</v>
      </c>
      <c r="T5118" s="61"/>
      <c r="U5118" s="63"/>
      <c r="V5118" s="63"/>
      <c r="W5118" s="63"/>
      <c r="X5118" s="3"/>
    </row>
    <row r="5119" spans="1:24">
      <c r="A5119" s="3"/>
      <c r="B5119" s="3"/>
      <c r="C5119" s="3"/>
      <c r="D5119" s="3"/>
      <c r="E5119" s="79"/>
      <c r="F5119" s="3"/>
      <c r="G5119" s="77" t="e">
        <f>VLOOKUP($F$1&amp;F5119,定价因子!E:F,2,0)</f>
        <v>#N/A</v>
      </c>
      <c r="H5119" s="3"/>
      <c r="I5119" s="77" t="e">
        <f>VLOOKUP($H$1&amp;H5119,定价因子!E:F,2,0)</f>
        <v>#N/A</v>
      </c>
      <c r="J5119" s="3"/>
      <c r="K5119" s="77" t="e">
        <f>VLOOKUP($J$1&amp;J5119,定价因子!E:F,2,0)</f>
        <v>#N/A</v>
      </c>
      <c r="L5119" s="3"/>
      <c r="M5119" s="77" t="e">
        <f>VLOOKUP($L$1&amp;L5119,定价因子!E:F,2,0)</f>
        <v>#N/A</v>
      </c>
      <c r="N5119" s="3"/>
      <c r="O5119" s="77" t="e">
        <f>VLOOKUP($N$1&amp;N5119,定价因子!E:F,2,0)</f>
        <v>#N/A</v>
      </c>
      <c r="P5119" s="3"/>
      <c r="Q5119" s="55" t="e">
        <f>VLOOKUP($P$1&amp;P5119,定价因子!$E:$F,2,0)</f>
        <v>#N/A</v>
      </c>
      <c r="R5119" s="3"/>
      <c r="S5119" s="77" t="e">
        <f>VLOOKUP($R$1&amp;R5119,定价因子!$E:$F,2,0)</f>
        <v>#N/A</v>
      </c>
      <c r="T5119" s="61"/>
      <c r="U5119" s="63"/>
      <c r="V5119" s="63"/>
      <c r="W5119" s="63"/>
      <c r="X5119" s="3"/>
    </row>
    <row r="5120" spans="1:24">
      <c r="A5120" s="3"/>
      <c r="B5120" s="3"/>
      <c r="C5120" s="3"/>
      <c r="D5120" s="3"/>
      <c r="E5120" s="79"/>
      <c r="F5120" s="3"/>
      <c r="G5120" s="77" t="e">
        <f>VLOOKUP($F$1&amp;F5120,定价因子!E:F,2,0)</f>
        <v>#N/A</v>
      </c>
      <c r="H5120" s="3"/>
      <c r="I5120" s="77" t="e">
        <f>VLOOKUP($H$1&amp;H5120,定价因子!E:F,2,0)</f>
        <v>#N/A</v>
      </c>
      <c r="J5120" s="3"/>
      <c r="K5120" s="77" t="e">
        <f>VLOOKUP($J$1&amp;J5120,定价因子!E:F,2,0)</f>
        <v>#N/A</v>
      </c>
      <c r="L5120" s="3"/>
      <c r="M5120" s="77" t="e">
        <f>VLOOKUP($L$1&amp;L5120,定价因子!E:F,2,0)</f>
        <v>#N/A</v>
      </c>
      <c r="N5120" s="3"/>
      <c r="O5120" s="77" t="e">
        <f>VLOOKUP($N$1&amp;N5120,定价因子!E:F,2,0)</f>
        <v>#N/A</v>
      </c>
      <c r="P5120" s="3"/>
      <c r="Q5120" s="55" t="e">
        <f>VLOOKUP($P$1&amp;P5120,定价因子!$E:$F,2,0)</f>
        <v>#N/A</v>
      </c>
      <c r="R5120" s="3"/>
      <c r="S5120" s="77" t="e">
        <f>VLOOKUP($R$1&amp;R5120,定价因子!$E:$F,2,0)</f>
        <v>#N/A</v>
      </c>
      <c r="T5120" s="61"/>
      <c r="U5120" s="63"/>
      <c r="V5120" s="63"/>
      <c r="W5120" s="63"/>
      <c r="X5120" s="3"/>
    </row>
    <row r="5121" spans="1:24">
      <c r="A5121" s="3"/>
      <c r="B5121" s="3"/>
      <c r="C5121" s="3"/>
      <c r="D5121" s="3"/>
      <c r="E5121" s="79"/>
      <c r="F5121" s="3"/>
      <c r="G5121" s="77" t="e">
        <f>VLOOKUP($F$1&amp;F5121,定价因子!E:F,2,0)</f>
        <v>#N/A</v>
      </c>
      <c r="H5121" s="3"/>
      <c r="I5121" s="77" t="e">
        <f>VLOOKUP($H$1&amp;H5121,定价因子!E:F,2,0)</f>
        <v>#N/A</v>
      </c>
      <c r="J5121" s="3"/>
      <c r="K5121" s="77" t="e">
        <f>VLOOKUP($J$1&amp;J5121,定价因子!E:F,2,0)</f>
        <v>#N/A</v>
      </c>
      <c r="L5121" s="3"/>
      <c r="M5121" s="77" t="e">
        <f>VLOOKUP($L$1&amp;L5121,定价因子!E:F,2,0)</f>
        <v>#N/A</v>
      </c>
      <c r="N5121" s="3"/>
      <c r="O5121" s="77" t="e">
        <f>VLOOKUP($N$1&amp;N5121,定价因子!E:F,2,0)</f>
        <v>#N/A</v>
      </c>
      <c r="P5121" s="3"/>
      <c r="Q5121" s="55" t="e">
        <f>VLOOKUP($P$1&amp;P5121,定价因子!$E:$F,2,0)</f>
        <v>#N/A</v>
      </c>
      <c r="R5121" s="3"/>
      <c r="S5121" s="77" t="e">
        <f>VLOOKUP($R$1&amp;R5121,定价因子!$E:$F,2,0)</f>
        <v>#N/A</v>
      </c>
      <c r="T5121" s="61"/>
      <c r="U5121" s="63"/>
      <c r="V5121" s="63"/>
      <c r="W5121" s="63"/>
      <c r="X5121" s="3"/>
    </row>
    <row r="5122" spans="1:24">
      <c r="A5122" s="3"/>
      <c r="B5122" s="3"/>
      <c r="C5122" s="3"/>
      <c r="D5122" s="3"/>
      <c r="E5122" s="79"/>
      <c r="F5122" s="3"/>
      <c r="G5122" s="77" t="e">
        <f>VLOOKUP($F$1&amp;F5122,定价因子!E:F,2,0)</f>
        <v>#N/A</v>
      </c>
      <c r="H5122" s="3"/>
      <c r="I5122" s="77" t="e">
        <f>VLOOKUP($H$1&amp;H5122,定价因子!E:F,2,0)</f>
        <v>#N/A</v>
      </c>
      <c r="J5122" s="3"/>
      <c r="K5122" s="77" t="e">
        <f>VLOOKUP($J$1&amp;J5122,定价因子!E:F,2,0)</f>
        <v>#N/A</v>
      </c>
      <c r="L5122" s="3"/>
      <c r="M5122" s="77" t="e">
        <f>VLOOKUP($L$1&amp;L5122,定价因子!E:F,2,0)</f>
        <v>#N/A</v>
      </c>
      <c r="N5122" s="3"/>
      <c r="O5122" s="77" t="e">
        <f>VLOOKUP($N$1&amp;N5122,定价因子!E:F,2,0)</f>
        <v>#N/A</v>
      </c>
      <c r="P5122" s="3"/>
      <c r="Q5122" s="55" t="e">
        <f>VLOOKUP($P$1&amp;P5122,定价因子!$E:$F,2,0)</f>
        <v>#N/A</v>
      </c>
      <c r="R5122" s="3"/>
      <c r="S5122" s="77" t="e">
        <f>VLOOKUP($R$1&amp;R5122,定价因子!$E:$F,2,0)</f>
        <v>#N/A</v>
      </c>
      <c r="T5122" s="61"/>
      <c r="U5122" s="63"/>
      <c r="V5122" s="63"/>
      <c r="W5122" s="63"/>
      <c r="X5122" s="3"/>
    </row>
    <row r="5123" spans="1:24">
      <c r="A5123" s="3"/>
      <c r="B5123" s="3"/>
      <c r="C5123" s="3"/>
      <c r="D5123" s="3"/>
      <c r="E5123" s="79"/>
      <c r="F5123" s="3"/>
      <c r="G5123" s="77" t="e">
        <f>VLOOKUP($F$1&amp;F5123,定价因子!E:F,2,0)</f>
        <v>#N/A</v>
      </c>
      <c r="H5123" s="3"/>
      <c r="I5123" s="77" t="e">
        <f>VLOOKUP($H$1&amp;H5123,定价因子!E:F,2,0)</f>
        <v>#N/A</v>
      </c>
      <c r="J5123" s="3"/>
      <c r="K5123" s="77" t="e">
        <f>VLOOKUP($J$1&amp;J5123,定价因子!E:F,2,0)</f>
        <v>#N/A</v>
      </c>
      <c r="L5123" s="3"/>
      <c r="M5123" s="77" t="e">
        <f>VLOOKUP($L$1&amp;L5123,定价因子!E:F,2,0)</f>
        <v>#N/A</v>
      </c>
      <c r="N5123" s="3"/>
      <c r="O5123" s="77" t="e">
        <f>VLOOKUP($N$1&amp;N5123,定价因子!E:F,2,0)</f>
        <v>#N/A</v>
      </c>
      <c r="P5123" s="3"/>
      <c r="Q5123" s="55" t="e">
        <f>VLOOKUP($P$1&amp;P5123,定价因子!$E:$F,2,0)</f>
        <v>#N/A</v>
      </c>
      <c r="R5123" s="3"/>
      <c r="S5123" s="77" t="e">
        <f>VLOOKUP($R$1&amp;R5123,定价因子!$E:$F,2,0)</f>
        <v>#N/A</v>
      </c>
      <c r="T5123" s="61"/>
      <c r="U5123" s="63"/>
      <c r="V5123" s="63"/>
      <c r="W5123" s="63"/>
      <c r="X5123" s="3"/>
    </row>
    <row r="5124" spans="1:24">
      <c r="A5124" s="3"/>
      <c r="B5124" s="3"/>
      <c r="C5124" s="3"/>
      <c r="D5124" s="3"/>
      <c r="E5124" s="79"/>
      <c r="F5124" s="3"/>
      <c r="G5124" s="77" t="e">
        <f>VLOOKUP($F$1&amp;F5124,定价因子!E:F,2,0)</f>
        <v>#N/A</v>
      </c>
      <c r="H5124" s="3"/>
      <c r="I5124" s="77" t="e">
        <f>VLOOKUP($H$1&amp;H5124,定价因子!E:F,2,0)</f>
        <v>#N/A</v>
      </c>
      <c r="J5124" s="3"/>
      <c r="K5124" s="77" t="e">
        <f>VLOOKUP($J$1&amp;J5124,定价因子!E:F,2,0)</f>
        <v>#N/A</v>
      </c>
      <c r="L5124" s="3"/>
      <c r="M5124" s="77" t="e">
        <f>VLOOKUP($L$1&amp;L5124,定价因子!E:F,2,0)</f>
        <v>#N/A</v>
      </c>
      <c r="N5124" s="3"/>
      <c r="O5124" s="77" t="e">
        <f>VLOOKUP($N$1&amp;N5124,定价因子!E:F,2,0)</f>
        <v>#N/A</v>
      </c>
      <c r="P5124" s="3"/>
      <c r="Q5124" s="55" t="e">
        <f>VLOOKUP($P$1&amp;P5124,定价因子!$E:$F,2,0)</f>
        <v>#N/A</v>
      </c>
      <c r="R5124" s="3"/>
      <c r="S5124" s="77" t="e">
        <f>VLOOKUP($R$1&amp;R5124,定价因子!$E:$F,2,0)</f>
        <v>#N/A</v>
      </c>
      <c r="T5124" s="61"/>
      <c r="U5124" s="63"/>
      <c r="V5124" s="63"/>
      <c r="W5124" s="63"/>
      <c r="X5124" s="3"/>
    </row>
    <row r="5125" spans="1:24">
      <c r="A5125" s="3"/>
      <c r="B5125" s="3"/>
      <c r="C5125" s="3"/>
      <c r="D5125" s="3"/>
      <c r="E5125" s="79"/>
      <c r="F5125" s="3"/>
      <c r="G5125" s="77" t="e">
        <f>VLOOKUP($F$1&amp;F5125,定价因子!E:F,2,0)</f>
        <v>#N/A</v>
      </c>
      <c r="H5125" s="3"/>
      <c r="I5125" s="77" t="e">
        <f>VLOOKUP($H$1&amp;H5125,定价因子!E:F,2,0)</f>
        <v>#N/A</v>
      </c>
      <c r="J5125" s="3"/>
      <c r="K5125" s="77" t="e">
        <f>VLOOKUP($J$1&amp;J5125,定价因子!E:F,2,0)</f>
        <v>#N/A</v>
      </c>
      <c r="L5125" s="3"/>
      <c r="M5125" s="77" t="e">
        <f>VLOOKUP($L$1&amp;L5125,定价因子!E:F,2,0)</f>
        <v>#N/A</v>
      </c>
      <c r="N5125" s="3"/>
      <c r="O5125" s="77" t="e">
        <f>VLOOKUP($N$1&amp;N5125,定价因子!E:F,2,0)</f>
        <v>#N/A</v>
      </c>
      <c r="P5125" s="3"/>
      <c r="Q5125" s="55" t="e">
        <f>VLOOKUP($P$1&amp;P5125,定价因子!$E:$F,2,0)</f>
        <v>#N/A</v>
      </c>
      <c r="R5125" s="3"/>
      <c r="S5125" s="77" t="e">
        <f>VLOOKUP($R$1&amp;R5125,定价因子!$E:$F,2,0)</f>
        <v>#N/A</v>
      </c>
      <c r="T5125" s="61"/>
      <c r="U5125" s="63"/>
      <c r="V5125" s="63"/>
      <c r="W5125" s="63"/>
      <c r="X5125" s="3"/>
    </row>
    <row r="5126" spans="1:24">
      <c r="A5126" s="3"/>
      <c r="B5126" s="3"/>
      <c r="C5126" s="3"/>
      <c r="D5126" s="3"/>
      <c r="E5126" s="79"/>
      <c r="F5126" s="3"/>
      <c r="G5126" s="77" t="e">
        <f>VLOOKUP($F$1&amp;F5126,定价因子!E:F,2,0)</f>
        <v>#N/A</v>
      </c>
      <c r="H5126" s="3"/>
      <c r="I5126" s="77" t="e">
        <f>VLOOKUP($H$1&amp;H5126,定价因子!E:F,2,0)</f>
        <v>#N/A</v>
      </c>
      <c r="J5126" s="3"/>
      <c r="K5126" s="77" t="e">
        <f>VLOOKUP($J$1&amp;J5126,定价因子!E:F,2,0)</f>
        <v>#N/A</v>
      </c>
      <c r="L5126" s="3"/>
      <c r="M5126" s="77" t="e">
        <f>VLOOKUP($L$1&amp;L5126,定价因子!E:F,2,0)</f>
        <v>#N/A</v>
      </c>
      <c r="N5126" s="3"/>
      <c r="O5126" s="77" t="e">
        <f>VLOOKUP($N$1&amp;N5126,定价因子!E:F,2,0)</f>
        <v>#N/A</v>
      </c>
      <c r="P5126" s="3"/>
      <c r="Q5126" s="55" t="e">
        <f>VLOOKUP($P$1&amp;P5126,定价因子!$E:$F,2,0)</f>
        <v>#N/A</v>
      </c>
      <c r="R5126" s="3"/>
      <c r="S5126" s="77" t="e">
        <f>VLOOKUP($R$1&amp;R5126,定价因子!$E:$F,2,0)</f>
        <v>#N/A</v>
      </c>
      <c r="T5126" s="61"/>
      <c r="U5126" s="63"/>
      <c r="V5126" s="63"/>
      <c r="W5126" s="63"/>
      <c r="X5126" s="3"/>
    </row>
    <row r="5127" spans="1:24">
      <c r="A5127" s="3"/>
      <c r="B5127" s="3"/>
      <c r="C5127" s="3"/>
      <c r="D5127" s="3"/>
      <c r="E5127" s="79"/>
      <c r="F5127" s="3"/>
      <c r="G5127" s="77" t="e">
        <f>VLOOKUP($F$1&amp;F5127,定价因子!E:F,2,0)</f>
        <v>#N/A</v>
      </c>
      <c r="H5127" s="3"/>
      <c r="I5127" s="77" t="e">
        <f>VLOOKUP($H$1&amp;H5127,定价因子!E:F,2,0)</f>
        <v>#N/A</v>
      </c>
      <c r="J5127" s="3"/>
      <c r="K5127" s="77" t="e">
        <f>VLOOKUP($J$1&amp;J5127,定价因子!E:F,2,0)</f>
        <v>#N/A</v>
      </c>
      <c r="L5127" s="3"/>
      <c r="M5127" s="77" t="e">
        <f>VLOOKUP($L$1&amp;L5127,定价因子!E:F,2,0)</f>
        <v>#N/A</v>
      </c>
      <c r="N5127" s="3"/>
      <c r="O5127" s="77" t="e">
        <f>VLOOKUP($N$1&amp;N5127,定价因子!E:F,2,0)</f>
        <v>#N/A</v>
      </c>
      <c r="P5127" s="3"/>
      <c r="Q5127" s="55" t="e">
        <f>VLOOKUP($P$1&amp;P5127,定价因子!$E:$F,2,0)</f>
        <v>#N/A</v>
      </c>
      <c r="R5127" s="3"/>
      <c r="S5127" s="77" t="e">
        <f>VLOOKUP($R$1&amp;R5127,定价因子!$E:$F,2,0)</f>
        <v>#N/A</v>
      </c>
      <c r="T5127" s="61"/>
      <c r="U5127" s="63"/>
      <c r="V5127" s="63"/>
      <c r="W5127" s="63"/>
      <c r="X5127" s="3"/>
    </row>
    <row r="5128" spans="1:24">
      <c r="A5128" s="3"/>
      <c r="B5128" s="3"/>
      <c r="C5128" s="3"/>
      <c r="D5128" s="3"/>
      <c r="E5128" s="79"/>
      <c r="F5128" s="3"/>
      <c r="G5128" s="77" t="e">
        <f>VLOOKUP($F$1&amp;F5128,定价因子!E:F,2,0)</f>
        <v>#N/A</v>
      </c>
      <c r="H5128" s="3"/>
      <c r="I5128" s="77" t="e">
        <f>VLOOKUP($H$1&amp;H5128,定价因子!E:F,2,0)</f>
        <v>#N/A</v>
      </c>
      <c r="J5128" s="3"/>
      <c r="K5128" s="77" t="e">
        <f>VLOOKUP($J$1&amp;J5128,定价因子!E:F,2,0)</f>
        <v>#N/A</v>
      </c>
      <c r="L5128" s="3"/>
      <c r="M5128" s="77" t="e">
        <f>VLOOKUP($L$1&amp;L5128,定价因子!E:F,2,0)</f>
        <v>#N/A</v>
      </c>
      <c r="N5128" s="3"/>
      <c r="O5128" s="77" t="e">
        <f>VLOOKUP($N$1&amp;N5128,定价因子!E:F,2,0)</f>
        <v>#N/A</v>
      </c>
      <c r="P5128" s="3"/>
      <c r="Q5128" s="55" t="e">
        <f>VLOOKUP($P$1&amp;P5128,定价因子!$E:$F,2,0)</f>
        <v>#N/A</v>
      </c>
      <c r="R5128" s="3"/>
      <c r="S5128" s="77" t="e">
        <f>VLOOKUP($R$1&amp;R5128,定价因子!$E:$F,2,0)</f>
        <v>#N/A</v>
      </c>
      <c r="T5128" s="61"/>
      <c r="U5128" s="63"/>
      <c r="V5128" s="63"/>
      <c r="W5128" s="63"/>
      <c r="X5128" s="3"/>
    </row>
    <row r="5129" spans="1:24">
      <c r="A5129" s="3"/>
      <c r="B5129" s="3"/>
      <c r="C5129" s="3"/>
      <c r="D5129" s="3"/>
      <c r="E5129" s="79"/>
      <c r="F5129" s="3"/>
      <c r="G5129" s="77" t="e">
        <f>VLOOKUP($F$1&amp;F5129,定价因子!E:F,2,0)</f>
        <v>#N/A</v>
      </c>
      <c r="H5129" s="3"/>
      <c r="I5129" s="77" t="e">
        <f>VLOOKUP($H$1&amp;H5129,定价因子!E:F,2,0)</f>
        <v>#N/A</v>
      </c>
      <c r="J5129" s="3"/>
      <c r="K5129" s="77" t="e">
        <f>VLOOKUP($J$1&amp;J5129,定价因子!E:F,2,0)</f>
        <v>#N/A</v>
      </c>
      <c r="L5129" s="3"/>
      <c r="M5129" s="77" t="e">
        <f>VLOOKUP($L$1&amp;L5129,定价因子!E:F,2,0)</f>
        <v>#N/A</v>
      </c>
      <c r="N5129" s="3"/>
      <c r="O5129" s="77" t="e">
        <f>VLOOKUP($N$1&amp;N5129,定价因子!E:F,2,0)</f>
        <v>#N/A</v>
      </c>
      <c r="P5129" s="3"/>
      <c r="Q5129" s="55" t="e">
        <f>VLOOKUP($P$1&amp;P5129,定价因子!$E:$F,2,0)</f>
        <v>#N/A</v>
      </c>
      <c r="R5129" s="3"/>
      <c r="S5129" s="77" t="e">
        <f>VLOOKUP($R$1&amp;R5129,定价因子!$E:$F,2,0)</f>
        <v>#N/A</v>
      </c>
      <c r="T5129" s="61"/>
      <c r="U5129" s="63"/>
      <c r="V5129" s="63"/>
      <c r="W5129" s="63"/>
      <c r="X5129" s="3"/>
    </row>
    <row r="5130" spans="1:24">
      <c r="A5130" s="3"/>
      <c r="B5130" s="3"/>
      <c r="C5130" s="3"/>
      <c r="D5130" s="3"/>
      <c r="E5130" s="79"/>
      <c r="F5130" s="3"/>
      <c r="G5130" s="77" t="e">
        <f>VLOOKUP($F$1&amp;F5130,定价因子!E:F,2,0)</f>
        <v>#N/A</v>
      </c>
      <c r="H5130" s="3"/>
      <c r="I5130" s="77" t="e">
        <f>VLOOKUP($H$1&amp;H5130,定价因子!E:F,2,0)</f>
        <v>#N/A</v>
      </c>
      <c r="J5130" s="3"/>
      <c r="K5130" s="77" t="e">
        <f>VLOOKUP($J$1&amp;J5130,定价因子!E:F,2,0)</f>
        <v>#N/A</v>
      </c>
      <c r="L5130" s="3"/>
      <c r="M5130" s="77" t="e">
        <f>VLOOKUP($L$1&amp;L5130,定价因子!E:F,2,0)</f>
        <v>#N/A</v>
      </c>
      <c r="N5130" s="3"/>
      <c r="O5130" s="77" t="e">
        <f>VLOOKUP($N$1&amp;N5130,定价因子!E:F,2,0)</f>
        <v>#N/A</v>
      </c>
      <c r="P5130" s="3"/>
      <c r="Q5130" s="55" t="e">
        <f>VLOOKUP($P$1&amp;P5130,定价因子!$E:$F,2,0)</f>
        <v>#N/A</v>
      </c>
      <c r="R5130" s="3"/>
      <c r="S5130" s="77" t="e">
        <f>VLOOKUP($R$1&amp;R5130,定价因子!$E:$F,2,0)</f>
        <v>#N/A</v>
      </c>
      <c r="T5130" s="61"/>
      <c r="U5130" s="63"/>
      <c r="V5130" s="63"/>
      <c r="W5130" s="63"/>
      <c r="X5130" s="3"/>
    </row>
    <row r="5131" spans="1:24">
      <c r="A5131" s="3"/>
      <c r="B5131" s="3"/>
      <c r="C5131" s="3"/>
      <c r="D5131" s="3"/>
      <c r="E5131" s="79"/>
      <c r="F5131" s="3"/>
      <c r="G5131" s="77" t="e">
        <f>VLOOKUP($F$1&amp;F5131,定价因子!E:F,2,0)</f>
        <v>#N/A</v>
      </c>
      <c r="H5131" s="3"/>
      <c r="I5131" s="77" t="e">
        <f>VLOOKUP($H$1&amp;H5131,定价因子!E:F,2,0)</f>
        <v>#N/A</v>
      </c>
      <c r="J5131" s="3"/>
      <c r="K5131" s="77" t="e">
        <f>VLOOKUP($J$1&amp;J5131,定价因子!E:F,2,0)</f>
        <v>#N/A</v>
      </c>
      <c r="L5131" s="3"/>
      <c r="M5131" s="77" t="e">
        <f>VLOOKUP($L$1&amp;L5131,定价因子!E:F,2,0)</f>
        <v>#N/A</v>
      </c>
      <c r="N5131" s="3"/>
      <c r="O5131" s="77" t="e">
        <f>VLOOKUP($N$1&amp;N5131,定价因子!E:F,2,0)</f>
        <v>#N/A</v>
      </c>
      <c r="P5131" s="3"/>
      <c r="Q5131" s="55" t="e">
        <f>VLOOKUP($P$1&amp;P5131,定价因子!$E:$F,2,0)</f>
        <v>#N/A</v>
      </c>
      <c r="R5131" s="3"/>
      <c r="S5131" s="77" t="e">
        <f>VLOOKUP($R$1&amp;R5131,定价因子!$E:$F,2,0)</f>
        <v>#N/A</v>
      </c>
      <c r="T5131" s="61"/>
      <c r="U5131" s="63"/>
      <c r="V5131" s="63"/>
      <c r="W5131" s="63"/>
      <c r="X5131" s="3"/>
    </row>
    <row r="5132" spans="1:24">
      <c r="A5132" s="3"/>
      <c r="B5132" s="3"/>
      <c r="C5132" s="3"/>
      <c r="D5132" s="3"/>
      <c r="E5132" s="79"/>
      <c r="F5132" s="3"/>
      <c r="G5132" s="77" t="e">
        <f>VLOOKUP($F$1&amp;F5132,定价因子!E:F,2,0)</f>
        <v>#N/A</v>
      </c>
      <c r="H5132" s="3"/>
      <c r="I5132" s="77" t="e">
        <f>VLOOKUP($H$1&amp;H5132,定价因子!E:F,2,0)</f>
        <v>#N/A</v>
      </c>
      <c r="J5132" s="3"/>
      <c r="K5132" s="77" t="e">
        <f>VLOOKUP($J$1&amp;J5132,定价因子!E:F,2,0)</f>
        <v>#N/A</v>
      </c>
      <c r="L5132" s="3"/>
      <c r="M5132" s="77" t="e">
        <f>VLOOKUP($L$1&amp;L5132,定价因子!E:F,2,0)</f>
        <v>#N/A</v>
      </c>
      <c r="N5132" s="3"/>
      <c r="O5132" s="77" t="e">
        <f>VLOOKUP($N$1&amp;N5132,定价因子!E:F,2,0)</f>
        <v>#N/A</v>
      </c>
      <c r="P5132" s="3"/>
      <c r="Q5132" s="55" t="e">
        <f>VLOOKUP($P$1&amp;P5132,定价因子!$E:$F,2,0)</f>
        <v>#N/A</v>
      </c>
      <c r="R5132" s="3"/>
      <c r="S5132" s="77" t="e">
        <f>VLOOKUP($R$1&amp;R5132,定价因子!$E:$F,2,0)</f>
        <v>#N/A</v>
      </c>
      <c r="T5132" s="61"/>
      <c r="U5132" s="63"/>
      <c r="V5132" s="63"/>
      <c r="W5132" s="63"/>
      <c r="X5132" s="3"/>
    </row>
    <row r="5133" spans="1:24">
      <c r="A5133" s="3"/>
      <c r="B5133" s="3"/>
      <c r="C5133" s="3"/>
      <c r="D5133" s="3"/>
      <c r="E5133" s="79"/>
      <c r="F5133" s="3"/>
      <c r="G5133" s="77" t="e">
        <f>VLOOKUP($F$1&amp;F5133,定价因子!E:F,2,0)</f>
        <v>#N/A</v>
      </c>
      <c r="H5133" s="3"/>
      <c r="I5133" s="77" t="e">
        <f>VLOOKUP($H$1&amp;H5133,定价因子!E:F,2,0)</f>
        <v>#N/A</v>
      </c>
      <c r="J5133" s="3"/>
      <c r="K5133" s="77" t="e">
        <f>VLOOKUP($J$1&amp;J5133,定价因子!E:F,2,0)</f>
        <v>#N/A</v>
      </c>
      <c r="L5133" s="3"/>
      <c r="M5133" s="77" t="e">
        <f>VLOOKUP($L$1&amp;L5133,定价因子!E:F,2,0)</f>
        <v>#N/A</v>
      </c>
      <c r="N5133" s="3"/>
      <c r="O5133" s="77" t="e">
        <f>VLOOKUP($N$1&amp;N5133,定价因子!E:F,2,0)</f>
        <v>#N/A</v>
      </c>
      <c r="P5133" s="3"/>
      <c r="Q5133" s="55" t="e">
        <f>VLOOKUP($P$1&amp;P5133,定价因子!$E:$F,2,0)</f>
        <v>#N/A</v>
      </c>
      <c r="R5133" s="3"/>
      <c r="S5133" s="77" t="e">
        <f>VLOOKUP($R$1&amp;R5133,定价因子!$E:$F,2,0)</f>
        <v>#N/A</v>
      </c>
      <c r="T5133" s="61"/>
      <c r="U5133" s="63"/>
      <c r="V5133" s="63"/>
      <c r="W5133" s="63"/>
      <c r="X5133" s="3"/>
    </row>
    <row r="5134" spans="1:24">
      <c r="A5134" s="3"/>
      <c r="B5134" s="3"/>
      <c r="C5134" s="3"/>
      <c r="D5134" s="3"/>
      <c r="E5134" s="79"/>
      <c r="F5134" s="3"/>
      <c r="G5134" s="77" t="e">
        <f>VLOOKUP($F$1&amp;F5134,定价因子!E:F,2,0)</f>
        <v>#N/A</v>
      </c>
      <c r="H5134" s="3"/>
      <c r="I5134" s="77" t="e">
        <f>VLOOKUP($H$1&amp;H5134,定价因子!E:F,2,0)</f>
        <v>#N/A</v>
      </c>
      <c r="J5134" s="3"/>
      <c r="K5134" s="77" t="e">
        <f>VLOOKUP($J$1&amp;J5134,定价因子!E:F,2,0)</f>
        <v>#N/A</v>
      </c>
      <c r="L5134" s="3"/>
      <c r="M5134" s="77" t="e">
        <f>VLOOKUP($L$1&amp;L5134,定价因子!E:F,2,0)</f>
        <v>#N/A</v>
      </c>
      <c r="N5134" s="3"/>
      <c r="O5134" s="77" t="e">
        <f>VLOOKUP($N$1&amp;N5134,定价因子!E:F,2,0)</f>
        <v>#N/A</v>
      </c>
      <c r="P5134" s="3"/>
      <c r="Q5134" s="55" t="e">
        <f>VLOOKUP($P$1&amp;P5134,定价因子!$E:$F,2,0)</f>
        <v>#N/A</v>
      </c>
      <c r="R5134" s="3"/>
      <c r="S5134" s="77" t="e">
        <f>VLOOKUP($R$1&amp;R5134,定价因子!$E:$F,2,0)</f>
        <v>#N/A</v>
      </c>
      <c r="T5134" s="61"/>
      <c r="U5134" s="63"/>
      <c r="V5134" s="63"/>
      <c r="W5134" s="63"/>
      <c r="X5134" s="3"/>
    </row>
    <row r="5135" spans="1:24">
      <c r="A5135" s="3"/>
      <c r="B5135" s="3"/>
      <c r="C5135" s="3"/>
      <c r="D5135" s="3"/>
      <c r="E5135" s="79"/>
      <c r="F5135" s="3"/>
      <c r="G5135" s="77" t="e">
        <f>VLOOKUP($F$1&amp;F5135,定价因子!E:F,2,0)</f>
        <v>#N/A</v>
      </c>
      <c r="H5135" s="3"/>
      <c r="I5135" s="77" t="e">
        <f>VLOOKUP($H$1&amp;H5135,定价因子!E:F,2,0)</f>
        <v>#N/A</v>
      </c>
      <c r="J5135" s="3"/>
      <c r="K5135" s="77" t="e">
        <f>VLOOKUP($J$1&amp;J5135,定价因子!E:F,2,0)</f>
        <v>#N/A</v>
      </c>
      <c r="L5135" s="3"/>
      <c r="M5135" s="77" t="e">
        <f>VLOOKUP($L$1&amp;L5135,定价因子!E:F,2,0)</f>
        <v>#N/A</v>
      </c>
      <c r="N5135" s="3"/>
      <c r="O5135" s="77" t="e">
        <f>VLOOKUP($N$1&amp;N5135,定价因子!E:F,2,0)</f>
        <v>#N/A</v>
      </c>
      <c r="P5135" s="3"/>
      <c r="Q5135" s="55" t="e">
        <f>VLOOKUP($P$1&amp;P5135,定价因子!$E:$F,2,0)</f>
        <v>#N/A</v>
      </c>
      <c r="R5135" s="3"/>
      <c r="S5135" s="77" t="e">
        <f>VLOOKUP($R$1&amp;R5135,定价因子!$E:$F,2,0)</f>
        <v>#N/A</v>
      </c>
      <c r="T5135" s="61"/>
      <c r="U5135" s="63"/>
      <c r="V5135" s="63"/>
      <c r="W5135" s="63"/>
      <c r="X5135" s="3"/>
    </row>
    <row r="5136" spans="1:24">
      <c r="A5136" s="3"/>
      <c r="B5136" s="3"/>
      <c r="C5136" s="3"/>
      <c r="D5136" s="3"/>
      <c r="E5136" s="79"/>
      <c r="F5136" s="3"/>
      <c r="G5136" s="77" t="e">
        <f>VLOOKUP($F$1&amp;F5136,定价因子!E:F,2,0)</f>
        <v>#N/A</v>
      </c>
      <c r="H5136" s="3"/>
      <c r="I5136" s="77" t="e">
        <f>VLOOKUP($H$1&amp;H5136,定价因子!E:F,2,0)</f>
        <v>#N/A</v>
      </c>
      <c r="J5136" s="3"/>
      <c r="K5136" s="77" t="e">
        <f>VLOOKUP($J$1&amp;J5136,定价因子!E:F,2,0)</f>
        <v>#N/A</v>
      </c>
      <c r="L5136" s="3"/>
      <c r="M5136" s="77" t="e">
        <f>VLOOKUP($L$1&amp;L5136,定价因子!E:F,2,0)</f>
        <v>#N/A</v>
      </c>
      <c r="N5136" s="3"/>
      <c r="O5136" s="77" t="e">
        <f>VLOOKUP($N$1&amp;N5136,定价因子!E:F,2,0)</f>
        <v>#N/A</v>
      </c>
      <c r="P5136" s="3"/>
      <c r="Q5136" s="55" t="e">
        <f>VLOOKUP($P$1&amp;P5136,定价因子!$E:$F,2,0)</f>
        <v>#N/A</v>
      </c>
      <c r="R5136" s="3"/>
      <c r="S5136" s="77" t="e">
        <f>VLOOKUP($R$1&amp;R5136,定价因子!$E:$F,2,0)</f>
        <v>#N/A</v>
      </c>
      <c r="T5136" s="61"/>
      <c r="U5136" s="63"/>
      <c r="V5136" s="63"/>
      <c r="W5136" s="63"/>
      <c r="X5136" s="3"/>
    </row>
    <row r="5137" spans="1:24">
      <c r="A5137" s="3"/>
      <c r="B5137" s="3"/>
      <c r="C5137" s="3"/>
      <c r="D5137" s="3"/>
      <c r="E5137" s="79"/>
      <c r="F5137" s="3"/>
      <c r="G5137" s="77" t="e">
        <f>VLOOKUP($F$1&amp;F5137,定价因子!E:F,2,0)</f>
        <v>#N/A</v>
      </c>
      <c r="H5137" s="3"/>
      <c r="I5137" s="77" t="e">
        <f>VLOOKUP($H$1&amp;H5137,定价因子!E:F,2,0)</f>
        <v>#N/A</v>
      </c>
      <c r="J5137" s="3"/>
      <c r="K5137" s="77" t="e">
        <f>VLOOKUP($J$1&amp;J5137,定价因子!E:F,2,0)</f>
        <v>#N/A</v>
      </c>
      <c r="L5137" s="3"/>
      <c r="M5137" s="77" t="e">
        <f>VLOOKUP($L$1&amp;L5137,定价因子!E:F,2,0)</f>
        <v>#N/A</v>
      </c>
      <c r="N5137" s="3"/>
      <c r="O5137" s="77" t="e">
        <f>VLOOKUP($N$1&amp;N5137,定价因子!E:F,2,0)</f>
        <v>#N/A</v>
      </c>
      <c r="P5137" s="3"/>
      <c r="Q5137" s="55" t="e">
        <f>VLOOKUP($P$1&amp;P5137,定价因子!$E:$F,2,0)</f>
        <v>#N/A</v>
      </c>
      <c r="R5137" s="3"/>
      <c r="S5137" s="77" t="e">
        <f>VLOOKUP($R$1&amp;R5137,定价因子!$E:$F,2,0)</f>
        <v>#N/A</v>
      </c>
      <c r="T5137" s="61"/>
      <c r="U5137" s="63"/>
      <c r="V5137" s="63"/>
      <c r="W5137" s="63"/>
      <c r="X5137" s="3"/>
    </row>
    <row r="5138" spans="1:24">
      <c r="A5138" s="3"/>
      <c r="B5138" s="3"/>
      <c r="C5138" s="3"/>
      <c r="D5138" s="3"/>
      <c r="E5138" s="79"/>
      <c r="F5138" s="3"/>
      <c r="G5138" s="77" t="e">
        <f>VLOOKUP($F$1&amp;F5138,定价因子!E:F,2,0)</f>
        <v>#N/A</v>
      </c>
      <c r="H5138" s="3"/>
      <c r="I5138" s="77" t="e">
        <f>VLOOKUP($H$1&amp;H5138,定价因子!E:F,2,0)</f>
        <v>#N/A</v>
      </c>
      <c r="J5138" s="3"/>
      <c r="K5138" s="77" t="e">
        <f>VLOOKUP($J$1&amp;J5138,定价因子!E:F,2,0)</f>
        <v>#N/A</v>
      </c>
      <c r="L5138" s="3"/>
      <c r="M5138" s="77" t="e">
        <f>VLOOKUP($L$1&amp;L5138,定价因子!E:F,2,0)</f>
        <v>#N/A</v>
      </c>
      <c r="N5138" s="3"/>
      <c r="O5138" s="77" t="e">
        <f>VLOOKUP($N$1&amp;N5138,定价因子!E:F,2,0)</f>
        <v>#N/A</v>
      </c>
      <c r="P5138" s="3"/>
      <c r="Q5138" s="55" t="e">
        <f>VLOOKUP($P$1&amp;P5138,定价因子!$E:$F,2,0)</f>
        <v>#N/A</v>
      </c>
      <c r="R5138" s="3"/>
      <c r="S5138" s="77" t="e">
        <f>VLOOKUP($R$1&amp;R5138,定价因子!$E:$F,2,0)</f>
        <v>#N/A</v>
      </c>
      <c r="T5138" s="61"/>
      <c r="U5138" s="63"/>
      <c r="V5138" s="63"/>
      <c r="W5138" s="63"/>
      <c r="X5138" s="3"/>
    </row>
    <row r="5139" spans="1:24">
      <c r="A5139" s="3"/>
      <c r="B5139" s="3"/>
      <c r="C5139" s="3"/>
      <c r="D5139" s="3"/>
      <c r="E5139" s="79"/>
      <c r="F5139" s="3"/>
      <c r="G5139" s="77" t="e">
        <f>VLOOKUP($F$1&amp;F5139,定价因子!E:F,2,0)</f>
        <v>#N/A</v>
      </c>
      <c r="H5139" s="3"/>
      <c r="I5139" s="77" t="e">
        <f>VLOOKUP($H$1&amp;H5139,定价因子!E:F,2,0)</f>
        <v>#N/A</v>
      </c>
      <c r="J5139" s="3"/>
      <c r="K5139" s="77" t="e">
        <f>VLOOKUP($J$1&amp;J5139,定价因子!E:F,2,0)</f>
        <v>#N/A</v>
      </c>
      <c r="L5139" s="3"/>
      <c r="M5139" s="77" t="e">
        <f>VLOOKUP($L$1&amp;L5139,定价因子!E:F,2,0)</f>
        <v>#N/A</v>
      </c>
      <c r="N5139" s="3"/>
      <c r="O5139" s="77" t="e">
        <f>VLOOKUP($N$1&amp;N5139,定价因子!E:F,2,0)</f>
        <v>#N/A</v>
      </c>
      <c r="P5139" s="3"/>
      <c r="Q5139" s="55" t="e">
        <f>VLOOKUP($P$1&amp;P5139,定价因子!$E:$F,2,0)</f>
        <v>#N/A</v>
      </c>
      <c r="R5139" s="3"/>
      <c r="S5139" s="77" t="e">
        <f>VLOOKUP($R$1&amp;R5139,定价因子!$E:$F,2,0)</f>
        <v>#N/A</v>
      </c>
      <c r="T5139" s="61"/>
      <c r="U5139" s="63"/>
      <c r="V5139" s="63"/>
      <c r="W5139" s="63"/>
      <c r="X5139" s="3"/>
    </row>
    <row r="5140" spans="1:24">
      <c r="A5140" s="3"/>
      <c r="B5140" s="3"/>
      <c r="C5140" s="3"/>
      <c r="D5140" s="3"/>
      <c r="E5140" s="79"/>
      <c r="F5140" s="3"/>
      <c r="G5140" s="77" t="e">
        <f>VLOOKUP($F$1&amp;F5140,定价因子!E:F,2,0)</f>
        <v>#N/A</v>
      </c>
      <c r="H5140" s="3"/>
      <c r="I5140" s="77" t="e">
        <f>VLOOKUP($H$1&amp;H5140,定价因子!E:F,2,0)</f>
        <v>#N/A</v>
      </c>
      <c r="J5140" s="3"/>
      <c r="K5140" s="77" t="e">
        <f>VLOOKUP($J$1&amp;J5140,定价因子!E:F,2,0)</f>
        <v>#N/A</v>
      </c>
      <c r="L5140" s="3"/>
      <c r="M5140" s="77" t="e">
        <f>VLOOKUP($L$1&amp;L5140,定价因子!E:F,2,0)</f>
        <v>#N/A</v>
      </c>
      <c r="N5140" s="3"/>
      <c r="O5140" s="77" t="e">
        <f>VLOOKUP($N$1&amp;N5140,定价因子!E:F,2,0)</f>
        <v>#N/A</v>
      </c>
      <c r="P5140" s="3"/>
      <c r="Q5140" s="55" t="e">
        <f>VLOOKUP($P$1&amp;P5140,定价因子!$E:$F,2,0)</f>
        <v>#N/A</v>
      </c>
      <c r="R5140" s="3"/>
      <c r="S5140" s="77" t="e">
        <f>VLOOKUP($R$1&amp;R5140,定价因子!$E:$F,2,0)</f>
        <v>#N/A</v>
      </c>
      <c r="T5140" s="61"/>
      <c r="U5140" s="63"/>
      <c r="V5140" s="63"/>
      <c r="W5140" s="63"/>
      <c r="X5140" s="3"/>
    </row>
    <row r="5141" spans="1:24">
      <c r="A5141" s="3"/>
      <c r="B5141" s="3"/>
      <c r="C5141" s="3"/>
      <c r="D5141" s="3"/>
      <c r="E5141" s="79"/>
      <c r="F5141" s="3"/>
      <c r="G5141" s="77" t="e">
        <f>VLOOKUP($F$1&amp;F5141,定价因子!E:F,2,0)</f>
        <v>#N/A</v>
      </c>
      <c r="H5141" s="3"/>
      <c r="I5141" s="77" t="e">
        <f>VLOOKUP($H$1&amp;H5141,定价因子!E:F,2,0)</f>
        <v>#N/A</v>
      </c>
      <c r="J5141" s="3"/>
      <c r="K5141" s="77" t="e">
        <f>VLOOKUP($J$1&amp;J5141,定价因子!E:F,2,0)</f>
        <v>#N/A</v>
      </c>
      <c r="L5141" s="3"/>
      <c r="M5141" s="77" t="e">
        <f>VLOOKUP($L$1&amp;L5141,定价因子!E:F,2,0)</f>
        <v>#N/A</v>
      </c>
      <c r="N5141" s="3"/>
      <c r="O5141" s="77" t="e">
        <f>VLOOKUP($N$1&amp;N5141,定价因子!E:F,2,0)</f>
        <v>#N/A</v>
      </c>
      <c r="P5141" s="3"/>
      <c r="Q5141" s="55" t="e">
        <f>VLOOKUP($P$1&amp;P5141,定价因子!$E:$F,2,0)</f>
        <v>#N/A</v>
      </c>
      <c r="R5141" s="3"/>
      <c r="S5141" s="77" t="e">
        <f>VLOOKUP($R$1&amp;R5141,定价因子!$E:$F,2,0)</f>
        <v>#N/A</v>
      </c>
      <c r="T5141" s="61"/>
      <c r="U5141" s="63"/>
      <c r="V5141" s="63"/>
      <c r="W5141" s="63"/>
      <c r="X5141" s="3"/>
    </row>
    <row r="5142" spans="1:24">
      <c r="A5142" s="3"/>
      <c r="B5142" s="3"/>
      <c r="C5142" s="3"/>
      <c r="D5142" s="3"/>
      <c r="E5142" s="79"/>
      <c r="F5142" s="3"/>
      <c r="G5142" s="77" t="e">
        <f>VLOOKUP($F$1&amp;F5142,定价因子!E:F,2,0)</f>
        <v>#N/A</v>
      </c>
      <c r="H5142" s="3"/>
      <c r="I5142" s="77" t="e">
        <f>VLOOKUP($H$1&amp;H5142,定价因子!E:F,2,0)</f>
        <v>#N/A</v>
      </c>
      <c r="J5142" s="3"/>
      <c r="K5142" s="77" t="e">
        <f>VLOOKUP($J$1&amp;J5142,定价因子!E:F,2,0)</f>
        <v>#N/A</v>
      </c>
      <c r="L5142" s="3"/>
      <c r="M5142" s="77" t="e">
        <f>VLOOKUP($L$1&amp;L5142,定价因子!E:F,2,0)</f>
        <v>#N/A</v>
      </c>
      <c r="N5142" s="3"/>
      <c r="O5142" s="77" t="e">
        <f>VLOOKUP($N$1&amp;N5142,定价因子!E:F,2,0)</f>
        <v>#N/A</v>
      </c>
      <c r="P5142" s="3"/>
      <c r="Q5142" s="55" t="e">
        <f>VLOOKUP($P$1&amp;P5142,定价因子!$E:$F,2,0)</f>
        <v>#N/A</v>
      </c>
      <c r="R5142" s="3"/>
      <c r="S5142" s="77" t="e">
        <f>VLOOKUP($R$1&amp;R5142,定价因子!$E:$F,2,0)</f>
        <v>#N/A</v>
      </c>
      <c r="T5142" s="61"/>
      <c r="U5142" s="63"/>
      <c r="V5142" s="63"/>
      <c r="W5142" s="63"/>
      <c r="X5142" s="3"/>
    </row>
    <row r="5143" spans="1:24">
      <c r="A5143" s="3"/>
      <c r="B5143" s="3"/>
      <c r="C5143" s="3"/>
      <c r="D5143" s="3"/>
      <c r="E5143" s="79"/>
      <c r="F5143" s="3"/>
      <c r="G5143" s="77" t="e">
        <f>VLOOKUP($F$1&amp;F5143,定价因子!E:F,2,0)</f>
        <v>#N/A</v>
      </c>
      <c r="H5143" s="3"/>
      <c r="I5143" s="77" t="e">
        <f>VLOOKUP($H$1&amp;H5143,定价因子!E:F,2,0)</f>
        <v>#N/A</v>
      </c>
      <c r="J5143" s="3"/>
      <c r="K5143" s="77" t="e">
        <f>VLOOKUP($J$1&amp;J5143,定价因子!E:F,2,0)</f>
        <v>#N/A</v>
      </c>
      <c r="L5143" s="3"/>
      <c r="M5143" s="77" t="e">
        <f>VLOOKUP($L$1&amp;L5143,定价因子!E:F,2,0)</f>
        <v>#N/A</v>
      </c>
      <c r="N5143" s="3"/>
      <c r="O5143" s="77" t="e">
        <f>VLOOKUP($N$1&amp;N5143,定价因子!E:F,2,0)</f>
        <v>#N/A</v>
      </c>
      <c r="P5143" s="3"/>
      <c r="Q5143" s="55" t="e">
        <f>VLOOKUP($P$1&amp;P5143,定价因子!$E:$F,2,0)</f>
        <v>#N/A</v>
      </c>
      <c r="R5143" s="3"/>
      <c r="S5143" s="77" t="e">
        <f>VLOOKUP($R$1&amp;R5143,定价因子!$E:$F,2,0)</f>
        <v>#N/A</v>
      </c>
      <c r="T5143" s="61"/>
      <c r="U5143" s="63"/>
      <c r="V5143" s="63"/>
      <c r="W5143" s="63"/>
      <c r="X5143" s="3"/>
    </row>
    <row r="5144" spans="1:24">
      <c r="A5144" s="3"/>
      <c r="B5144" s="3"/>
      <c r="C5144" s="3"/>
      <c r="D5144" s="3"/>
      <c r="E5144" s="79"/>
      <c r="F5144" s="3"/>
      <c r="G5144" s="77" t="e">
        <f>VLOOKUP($F$1&amp;F5144,定价因子!E:F,2,0)</f>
        <v>#N/A</v>
      </c>
      <c r="H5144" s="3"/>
      <c r="I5144" s="77" t="e">
        <f>VLOOKUP($H$1&amp;H5144,定价因子!E:F,2,0)</f>
        <v>#N/A</v>
      </c>
      <c r="J5144" s="3"/>
      <c r="K5144" s="77" t="e">
        <f>VLOOKUP($J$1&amp;J5144,定价因子!E:F,2,0)</f>
        <v>#N/A</v>
      </c>
      <c r="L5144" s="3"/>
      <c r="M5144" s="77" t="e">
        <f>VLOOKUP($L$1&amp;L5144,定价因子!E:F,2,0)</f>
        <v>#N/A</v>
      </c>
      <c r="N5144" s="3"/>
      <c r="O5144" s="77" t="e">
        <f>VLOOKUP($N$1&amp;N5144,定价因子!E:F,2,0)</f>
        <v>#N/A</v>
      </c>
      <c r="P5144" s="3"/>
      <c r="Q5144" s="55" t="e">
        <f>VLOOKUP($P$1&amp;P5144,定价因子!$E:$F,2,0)</f>
        <v>#N/A</v>
      </c>
      <c r="R5144" s="3"/>
      <c r="S5144" s="77" t="e">
        <f>VLOOKUP($R$1&amp;R5144,定价因子!$E:$F,2,0)</f>
        <v>#N/A</v>
      </c>
      <c r="T5144" s="61"/>
      <c r="U5144" s="63"/>
      <c r="V5144" s="63"/>
      <c r="W5144" s="63"/>
      <c r="X5144" s="3"/>
    </row>
    <row r="5145" spans="1:24">
      <c r="A5145" s="3"/>
      <c r="B5145" s="3"/>
      <c r="C5145" s="3"/>
      <c r="D5145" s="3"/>
      <c r="E5145" s="79"/>
      <c r="F5145" s="3"/>
      <c r="G5145" s="77" t="e">
        <f>VLOOKUP($F$1&amp;F5145,定价因子!E:F,2,0)</f>
        <v>#N/A</v>
      </c>
      <c r="H5145" s="3"/>
      <c r="I5145" s="77" t="e">
        <f>VLOOKUP($H$1&amp;H5145,定价因子!E:F,2,0)</f>
        <v>#N/A</v>
      </c>
      <c r="J5145" s="3"/>
      <c r="K5145" s="77" t="e">
        <f>VLOOKUP($J$1&amp;J5145,定价因子!E:F,2,0)</f>
        <v>#N/A</v>
      </c>
      <c r="L5145" s="3"/>
      <c r="M5145" s="77" t="e">
        <f>VLOOKUP($L$1&amp;L5145,定价因子!E:F,2,0)</f>
        <v>#N/A</v>
      </c>
      <c r="N5145" s="3"/>
      <c r="O5145" s="77" t="e">
        <f>VLOOKUP($N$1&amp;N5145,定价因子!E:F,2,0)</f>
        <v>#N/A</v>
      </c>
      <c r="P5145" s="3"/>
      <c r="Q5145" s="55" t="e">
        <f>VLOOKUP($P$1&amp;P5145,定价因子!$E:$F,2,0)</f>
        <v>#N/A</v>
      </c>
      <c r="R5145" s="3"/>
      <c r="S5145" s="77" t="e">
        <f>VLOOKUP($R$1&amp;R5145,定价因子!$E:$F,2,0)</f>
        <v>#N/A</v>
      </c>
      <c r="T5145" s="61"/>
      <c r="U5145" s="63"/>
      <c r="V5145" s="63"/>
      <c r="W5145" s="63"/>
      <c r="X5145" s="3"/>
    </row>
    <row r="5146" spans="1:24">
      <c r="A5146" s="3"/>
      <c r="B5146" s="3"/>
      <c r="C5146" s="3"/>
      <c r="D5146" s="3"/>
      <c r="E5146" s="79"/>
      <c r="F5146" s="3"/>
      <c r="G5146" s="77" t="e">
        <f>VLOOKUP($F$1&amp;F5146,定价因子!E:F,2,0)</f>
        <v>#N/A</v>
      </c>
      <c r="H5146" s="3"/>
      <c r="I5146" s="77" t="e">
        <f>VLOOKUP($H$1&amp;H5146,定价因子!E:F,2,0)</f>
        <v>#N/A</v>
      </c>
      <c r="J5146" s="3"/>
      <c r="K5146" s="77" t="e">
        <f>VLOOKUP($J$1&amp;J5146,定价因子!E:F,2,0)</f>
        <v>#N/A</v>
      </c>
      <c r="L5146" s="3"/>
      <c r="M5146" s="77" t="e">
        <f>VLOOKUP($L$1&amp;L5146,定价因子!E:F,2,0)</f>
        <v>#N/A</v>
      </c>
      <c r="N5146" s="3"/>
      <c r="O5146" s="77" t="e">
        <f>VLOOKUP($N$1&amp;N5146,定价因子!E:F,2,0)</f>
        <v>#N/A</v>
      </c>
      <c r="P5146" s="3"/>
      <c r="Q5146" s="55" t="e">
        <f>VLOOKUP($P$1&amp;P5146,定价因子!$E:$F,2,0)</f>
        <v>#N/A</v>
      </c>
      <c r="R5146" s="3"/>
      <c r="S5146" s="77" t="e">
        <f>VLOOKUP($R$1&amp;R5146,定价因子!$E:$F,2,0)</f>
        <v>#N/A</v>
      </c>
      <c r="T5146" s="61"/>
      <c r="U5146" s="63"/>
      <c r="V5146" s="63"/>
      <c r="W5146" s="63"/>
      <c r="X5146" s="3"/>
    </row>
    <row r="5147" spans="1:24">
      <c r="A5147" s="3"/>
      <c r="B5147" s="3"/>
      <c r="C5147" s="3"/>
      <c r="D5147" s="3"/>
      <c r="E5147" s="79"/>
      <c r="F5147" s="3"/>
      <c r="G5147" s="77" t="e">
        <f>VLOOKUP($F$1&amp;F5147,定价因子!E:F,2,0)</f>
        <v>#N/A</v>
      </c>
      <c r="H5147" s="3"/>
      <c r="I5147" s="77" t="e">
        <f>VLOOKUP($H$1&amp;H5147,定价因子!E:F,2,0)</f>
        <v>#N/A</v>
      </c>
      <c r="J5147" s="3"/>
      <c r="K5147" s="77" t="e">
        <f>VLOOKUP($J$1&amp;J5147,定价因子!E:F,2,0)</f>
        <v>#N/A</v>
      </c>
      <c r="L5147" s="3"/>
      <c r="M5147" s="77" t="e">
        <f>VLOOKUP($L$1&amp;L5147,定价因子!E:F,2,0)</f>
        <v>#N/A</v>
      </c>
      <c r="N5147" s="3"/>
      <c r="O5147" s="77" t="e">
        <f>VLOOKUP($N$1&amp;N5147,定价因子!E:F,2,0)</f>
        <v>#N/A</v>
      </c>
      <c r="P5147" s="3"/>
      <c r="Q5147" s="55" t="e">
        <f>VLOOKUP($P$1&amp;P5147,定价因子!$E:$F,2,0)</f>
        <v>#N/A</v>
      </c>
      <c r="R5147" s="3"/>
      <c r="S5147" s="77" t="e">
        <f>VLOOKUP($R$1&amp;R5147,定价因子!$E:$F,2,0)</f>
        <v>#N/A</v>
      </c>
      <c r="T5147" s="61"/>
      <c r="U5147" s="63"/>
      <c r="V5147" s="63"/>
      <c r="W5147" s="63"/>
      <c r="X5147" s="3"/>
    </row>
    <row r="5148" spans="1:24">
      <c r="A5148" s="3"/>
      <c r="B5148" s="3"/>
      <c r="C5148" s="3"/>
      <c r="D5148" s="3"/>
      <c r="E5148" s="79"/>
      <c r="F5148" s="3"/>
      <c r="G5148" s="77" t="e">
        <f>VLOOKUP($F$1&amp;F5148,定价因子!E:F,2,0)</f>
        <v>#N/A</v>
      </c>
      <c r="H5148" s="3"/>
      <c r="I5148" s="77" t="e">
        <f>VLOOKUP($H$1&amp;H5148,定价因子!E:F,2,0)</f>
        <v>#N/A</v>
      </c>
      <c r="J5148" s="3"/>
      <c r="K5148" s="77" t="e">
        <f>VLOOKUP($J$1&amp;J5148,定价因子!E:F,2,0)</f>
        <v>#N/A</v>
      </c>
      <c r="L5148" s="3"/>
      <c r="M5148" s="77" t="e">
        <f>VLOOKUP($L$1&amp;L5148,定价因子!E:F,2,0)</f>
        <v>#N/A</v>
      </c>
      <c r="N5148" s="3"/>
      <c r="O5148" s="77" t="e">
        <f>VLOOKUP($N$1&amp;N5148,定价因子!E:F,2,0)</f>
        <v>#N/A</v>
      </c>
      <c r="P5148" s="3"/>
      <c r="Q5148" s="55" t="e">
        <f>VLOOKUP($P$1&amp;P5148,定价因子!$E:$F,2,0)</f>
        <v>#N/A</v>
      </c>
      <c r="R5148" s="3"/>
      <c r="S5148" s="77" t="e">
        <f>VLOOKUP($R$1&amp;R5148,定价因子!$E:$F,2,0)</f>
        <v>#N/A</v>
      </c>
      <c r="T5148" s="61"/>
      <c r="U5148" s="63"/>
      <c r="V5148" s="63"/>
      <c r="W5148" s="63"/>
      <c r="X5148" s="3"/>
    </row>
    <row r="5149" spans="1:24">
      <c r="A5149" s="3"/>
      <c r="B5149" s="3"/>
      <c r="C5149" s="3"/>
      <c r="D5149" s="3"/>
      <c r="E5149" s="79"/>
      <c r="F5149" s="3"/>
      <c r="G5149" s="77" t="e">
        <f>VLOOKUP($F$1&amp;F5149,定价因子!E:F,2,0)</f>
        <v>#N/A</v>
      </c>
      <c r="H5149" s="3"/>
      <c r="I5149" s="77" t="e">
        <f>VLOOKUP($H$1&amp;H5149,定价因子!E:F,2,0)</f>
        <v>#N/A</v>
      </c>
      <c r="J5149" s="3"/>
      <c r="K5149" s="77" t="e">
        <f>VLOOKUP($J$1&amp;J5149,定价因子!E:F,2,0)</f>
        <v>#N/A</v>
      </c>
      <c r="L5149" s="3"/>
      <c r="M5149" s="77" t="e">
        <f>VLOOKUP($L$1&amp;L5149,定价因子!E:F,2,0)</f>
        <v>#N/A</v>
      </c>
      <c r="N5149" s="3"/>
      <c r="O5149" s="77" t="e">
        <f>VLOOKUP($N$1&amp;N5149,定价因子!E:F,2,0)</f>
        <v>#N/A</v>
      </c>
      <c r="P5149" s="3"/>
      <c r="Q5149" s="55" t="e">
        <f>VLOOKUP($P$1&amp;P5149,定价因子!$E:$F,2,0)</f>
        <v>#N/A</v>
      </c>
      <c r="R5149" s="3"/>
      <c r="S5149" s="77" t="e">
        <f>VLOOKUP($R$1&amp;R5149,定价因子!$E:$F,2,0)</f>
        <v>#N/A</v>
      </c>
      <c r="T5149" s="61"/>
      <c r="U5149" s="63"/>
      <c r="V5149" s="63"/>
      <c r="W5149" s="63"/>
      <c r="X5149" s="3"/>
    </row>
    <row r="5150" spans="1:24">
      <c r="A5150" s="3"/>
      <c r="B5150" s="3"/>
      <c r="C5150" s="3"/>
      <c r="D5150" s="3"/>
      <c r="E5150" s="79"/>
      <c r="F5150" s="3"/>
      <c r="G5150" s="77" t="e">
        <f>VLOOKUP($F$1&amp;F5150,定价因子!E:F,2,0)</f>
        <v>#N/A</v>
      </c>
      <c r="H5150" s="3"/>
      <c r="I5150" s="77" t="e">
        <f>VLOOKUP($H$1&amp;H5150,定价因子!E:F,2,0)</f>
        <v>#N/A</v>
      </c>
      <c r="J5150" s="3"/>
      <c r="K5150" s="77" t="e">
        <f>VLOOKUP($J$1&amp;J5150,定价因子!E:F,2,0)</f>
        <v>#N/A</v>
      </c>
      <c r="L5150" s="3"/>
      <c r="M5150" s="77" t="e">
        <f>VLOOKUP($L$1&amp;L5150,定价因子!E:F,2,0)</f>
        <v>#N/A</v>
      </c>
      <c r="N5150" s="3"/>
      <c r="O5150" s="77" t="e">
        <f>VLOOKUP($N$1&amp;N5150,定价因子!E:F,2,0)</f>
        <v>#N/A</v>
      </c>
      <c r="P5150" s="3"/>
      <c r="Q5150" s="55" t="e">
        <f>VLOOKUP($P$1&amp;P5150,定价因子!$E:$F,2,0)</f>
        <v>#N/A</v>
      </c>
      <c r="R5150" s="3"/>
      <c r="S5150" s="77" t="e">
        <f>VLOOKUP($R$1&amp;R5150,定价因子!$E:$F,2,0)</f>
        <v>#N/A</v>
      </c>
      <c r="T5150" s="61"/>
      <c r="U5150" s="63"/>
      <c r="V5150" s="63"/>
      <c r="W5150" s="63"/>
      <c r="X5150" s="3"/>
    </row>
    <row r="5151" spans="1:24">
      <c r="A5151" s="3"/>
      <c r="B5151" s="3"/>
      <c r="C5151" s="3"/>
      <c r="D5151" s="3"/>
      <c r="E5151" s="79"/>
      <c r="F5151" s="3"/>
      <c r="G5151" s="77" t="e">
        <f>VLOOKUP($F$1&amp;F5151,定价因子!E:F,2,0)</f>
        <v>#N/A</v>
      </c>
      <c r="H5151" s="3"/>
      <c r="I5151" s="77" t="e">
        <f>VLOOKUP($H$1&amp;H5151,定价因子!E:F,2,0)</f>
        <v>#N/A</v>
      </c>
      <c r="J5151" s="3"/>
      <c r="K5151" s="77" t="e">
        <f>VLOOKUP($J$1&amp;J5151,定价因子!E:F,2,0)</f>
        <v>#N/A</v>
      </c>
      <c r="L5151" s="3"/>
      <c r="M5151" s="77" t="e">
        <f>VLOOKUP($L$1&amp;L5151,定价因子!E:F,2,0)</f>
        <v>#N/A</v>
      </c>
      <c r="N5151" s="3"/>
      <c r="O5151" s="77" t="e">
        <f>VLOOKUP($N$1&amp;N5151,定价因子!E:F,2,0)</f>
        <v>#N/A</v>
      </c>
      <c r="P5151" s="3"/>
      <c r="Q5151" s="55" t="e">
        <f>VLOOKUP($P$1&amp;P5151,定价因子!$E:$F,2,0)</f>
        <v>#N/A</v>
      </c>
      <c r="R5151" s="3"/>
      <c r="S5151" s="77" t="e">
        <f>VLOOKUP($R$1&amp;R5151,定价因子!$E:$F,2,0)</f>
        <v>#N/A</v>
      </c>
      <c r="T5151" s="61"/>
      <c r="U5151" s="63"/>
      <c r="V5151" s="63"/>
      <c r="W5151" s="63"/>
      <c r="X5151" s="3"/>
    </row>
    <row r="5152" spans="1:24">
      <c r="A5152" s="3"/>
      <c r="B5152" s="3"/>
      <c r="C5152" s="3"/>
      <c r="D5152" s="3"/>
      <c r="E5152" s="79"/>
      <c r="F5152" s="3"/>
      <c r="G5152" s="77" t="e">
        <f>VLOOKUP($F$1&amp;F5152,定价因子!E:F,2,0)</f>
        <v>#N/A</v>
      </c>
      <c r="H5152" s="3"/>
      <c r="I5152" s="77" t="e">
        <f>VLOOKUP($H$1&amp;H5152,定价因子!E:F,2,0)</f>
        <v>#N/A</v>
      </c>
      <c r="J5152" s="3"/>
      <c r="K5152" s="77" t="e">
        <f>VLOOKUP($J$1&amp;J5152,定价因子!E:F,2,0)</f>
        <v>#N/A</v>
      </c>
      <c r="L5152" s="3"/>
      <c r="M5152" s="77" t="e">
        <f>VLOOKUP($L$1&amp;L5152,定价因子!E:F,2,0)</f>
        <v>#N/A</v>
      </c>
      <c r="N5152" s="3"/>
      <c r="O5152" s="77" t="e">
        <f>VLOOKUP($N$1&amp;N5152,定价因子!E:F,2,0)</f>
        <v>#N/A</v>
      </c>
      <c r="P5152" s="3"/>
      <c r="Q5152" s="55" t="e">
        <f>VLOOKUP($P$1&amp;P5152,定价因子!$E:$F,2,0)</f>
        <v>#N/A</v>
      </c>
      <c r="R5152" s="3"/>
      <c r="S5152" s="77" t="e">
        <f>VLOOKUP($R$1&amp;R5152,定价因子!$E:$F,2,0)</f>
        <v>#N/A</v>
      </c>
      <c r="T5152" s="61"/>
      <c r="U5152" s="63"/>
      <c r="V5152" s="63"/>
      <c r="W5152" s="63"/>
      <c r="X5152" s="3"/>
    </row>
    <row r="5153" spans="1:24">
      <c r="A5153" s="3"/>
      <c r="B5153" s="3"/>
      <c r="C5153" s="3"/>
      <c r="D5153" s="3"/>
      <c r="E5153" s="79"/>
      <c r="F5153" s="3"/>
      <c r="G5153" s="77" t="e">
        <f>VLOOKUP($F$1&amp;F5153,定价因子!E:F,2,0)</f>
        <v>#N/A</v>
      </c>
      <c r="H5153" s="3"/>
      <c r="I5153" s="77" t="e">
        <f>VLOOKUP($H$1&amp;H5153,定价因子!E:F,2,0)</f>
        <v>#N/A</v>
      </c>
      <c r="J5153" s="3"/>
      <c r="K5153" s="77" t="e">
        <f>VLOOKUP($J$1&amp;J5153,定价因子!E:F,2,0)</f>
        <v>#N/A</v>
      </c>
      <c r="L5153" s="3"/>
      <c r="M5153" s="77" t="e">
        <f>VLOOKUP($L$1&amp;L5153,定价因子!E:F,2,0)</f>
        <v>#N/A</v>
      </c>
      <c r="N5153" s="3"/>
      <c r="O5153" s="77" t="e">
        <f>VLOOKUP($N$1&amp;N5153,定价因子!E:F,2,0)</f>
        <v>#N/A</v>
      </c>
      <c r="P5153" s="3"/>
      <c r="Q5153" s="55" t="e">
        <f>VLOOKUP($P$1&amp;P5153,定价因子!$E:$F,2,0)</f>
        <v>#N/A</v>
      </c>
      <c r="R5153" s="3"/>
      <c r="S5153" s="77" t="e">
        <f>VLOOKUP($R$1&amp;R5153,定价因子!$E:$F,2,0)</f>
        <v>#N/A</v>
      </c>
      <c r="T5153" s="61"/>
      <c r="U5153" s="63"/>
      <c r="V5153" s="63"/>
      <c r="W5153" s="63"/>
      <c r="X5153" s="3"/>
    </row>
    <row r="5154" spans="1:24">
      <c r="A5154" s="3"/>
      <c r="B5154" s="3"/>
      <c r="C5154" s="3"/>
      <c r="D5154" s="3"/>
      <c r="E5154" s="79"/>
      <c r="F5154" s="3"/>
      <c r="G5154" s="77" t="e">
        <f>VLOOKUP($F$1&amp;F5154,定价因子!E:F,2,0)</f>
        <v>#N/A</v>
      </c>
      <c r="H5154" s="3"/>
      <c r="I5154" s="77" t="e">
        <f>VLOOKUP($H$1&amp;H5154,定价因子!E:F,2,0)</f>
        <v>#N/A</v>
      </c>
      <c r="J5154" s="3"/>
      <c r="K5154" s="77" t="e">
        <f>VLOOKUP($J$1&amp;J5154,定价因子!E:F,2,0)</f>
        <v>#N/A</v>
      </c>
      <c r="L5154" s="3"/>
      <c r="M5154" s="77" t="e">
        <f>VLOOKUP($L$1&amp;L5154,定价因子!E:F,2,0)</f>
        <v>#N/A</v>
      </c>
      <c r="N5154" s="3"/>
      <c r="O5154" s="77" t="e">
        <f>VLOOKUP($N$1&amp;N5154,定价因子!E:F,2,0)</f>
        <v>#N/A</v>
      </c>
      <c r="P5154" s="3"/>
      <c r="Q5154" s="55" t="e">
        <f>VLOOKUP($P$1&amp;P5154,定价因子!$E:$F,2,0)</f>
        <v>#N/A</v>
      </c>
      <c r="R5154" s="3"/>
      <c r="S5154" s="77" t="e">
        <f>VLOOKUP($R$1&amp;R5154,定价因子!$E:$F,2,0)</f>
        <v>#N/A</v>
      </c>
      <c r="T5154" s="61"/>
      <c r="U5154" s="63"/>
      <c r="V5154" s="63"/>
      <c r="W5154" s="63"/>
      <c r="X5154" s="3"/>
    </row>
    <row r="5155" spans="1:24">
      <c r="A5155" s="3"/>
      <c r="B5155" s="3"/>
      <c r="C5155" s="3"/>
      <c r="D5155" s="3"/>
      <c r="E5155" s="79"/>
      <c r="F5155" s="3"/>
      <c r="G5155" s="77" t="e">
        <f>VLOOKUP($F$1&amp;F5155,定价因子!E:F,2,0)</f>
        <v>#N/A</v>
      </c>
      <c r="H5155" s="3"/>
      <c r="I5155" s="77" t="e">
        <f>VLOOKUP($H$1&amp;H5155,定价因子!E:F,2,0)</f>
        <v>#N/A</v>
      </c>
      <c r="J5155" s="3"/>
      <c r="K5155" s="77" t="e">
        <f>VLOOKUP($J$1&amp;J5155,定价因子!E:F,2,0)</f>
        <v>#N/A</v>
      </c>
      <c r="L5155" s="3"/>
      <c r="M5155" s="77" t="e">
        <f>VLOOKUP($L$1&amp;L5155,定价因子!E:F,2,0)</f>
        <v>#N/A</v>
      </c>
      <c r="N5155" s="3"/>
      <c r="O5155" s="77" t="e">
        <f>VLOOKUP($N$1&amp;N5155,定价因子!E:F,2,0)</f>
        <v>#N/A</v>
      </c>
      <c r="P5155" s="3"/>
      <c r="Q5155" s="55" t="e">
        <f>VLOOKUP($P$1&amp;P5155,定价因子!$E:$F,2,0)</f>
        <v>#N/A</v>
      </c>
      <c r="R5155" s="3"/>
      <c r="S5155" s="77" t="e">
        <f>VLOOKUP($R$1&amp;R5155,定价因子!$E:$F,2,0)</f>
        <v>#N/A</v>
      </c>
      <c r="T5155" s="61"/>
      <c r="U5155" s="63"/>
      <c r="V5155" s="63"/>
      <c r="W5155" s="63"/>
      <c r="X5155" s="3"/>
    </row>
    <row r="5156" spans="1:24">
      <c r="A5156" s="3"/>
      <c r="B5156" s="3"/>
      <c r="C5156" s="3"/>
      <c r="D5156" s="3"/>
      <c r="E5156" s="79"/>
      <c r="F5156" s="3"/>
      <c r="G5156" s="77" t="e">
        <f>VLOOKUP($F$1&amp;F5156,定价因子!E:F,2,0)</f>
        <v>#N/A</v>
      </c>
      <c r="H5156" s="3"/>
      <c r="I5156" s="77" t="e">
        <f>VLOOKUP($H$1&amp;H5156,定价因子!E:F,2,0)</f>
        <v>#N/A</v>
      </c>
      <c r="J5156" s="3"/>
      <c r="K5156" s="77" t="e">
        <f>VLOOKUP($J$1&amp;J5156,定价因子!E:F,2,0)</f>
        <v>#N/A</v>
      </c>
      <c r="L5156" s="3"/>
      <c r="M5156" s="77" t="e">
        <f>VLOOKUP($L$1&amp;L5156,定价因子!E:F,2,0)</f>
        <v>#N/A</v>
      </c>
      <c r="N5156" s="3"/>
      <c r="O5156" s="77" t="e">
        <f>VLOOKUP($N$1&amp;N5156,定价因子!E:F,2,0)</f>
        <v>#N/A</v>
      </c>
      <c r="P5156" s="3"/>
      <c r="Q5156" s="55" t="e">
        <f>VLOOKUP($P$1&amp;P5156,定价因子!$E:$F,2,0)</f>
        <v>#N/A</v>
      </c>
      <c r="R5156" s="3"/>
      <c r="S5156" s="77" t="e">
        <f>VLOOKUP($R$1&amp;R5156,定价因子!$E:$F,2,0)</f>
        <v>#N/A</v>
      </c>
      <c r="T5156" s="61"/>
      <c r="U5156" s="63"/>
      <c r="V5156" s="63"/>
      <c r="W5156" s="63"/>
      <c r="X5156" s="3"/>
    </row>
    <row r="5157" spans="1:24">
      <c r="A5157" s="3"/>
      <c r="B5157" s="3"/>
      <c r="C5157" s="3"/>
      <c r="D5157" s="3"/>
      <c r="E5157" s="79"/>
      <c r="F5157" s="3"/>
      <c r="G5157" s="77" t="e">
        <f>VLOOKUP($F$1&amp;F5157,定价因子!E:F,2,0)</f>
        <v>#N/A</v>
      </c>
      <c r="H5157" s="3"/>
      <c r="I5157" s="77" t="e">
        <f>VLOOKUP($H$1&amp;H5157,定价因子!E:F,2,0)</f>
        <v>#N/A</v>
      </c>
      <c r="J5157" s="3"/>
      <c r="K5157" s="77" t="e">
        <f>VLOOKUP($J$1&amp;J5157,定价因子!E:F,2,0)</f>
        <v>#N/A</v>
      </c>
      <c r="L5157" s="3"/>
      <c r="M5157" s="77" t="e">
        <f>VLOOKUP($L$1&amp;L5157,定价因子!E:F,2,0)</f>
        <v>#N/A</v>
      </c>
      <c r="N5157" s="3"/>
      <c r="O5157" s="77" t="e">
        <f>VLOOKUP($N$1&amp;N5157,定价因子!E:F,2,0)</f>
        <v>#N/A</v>
      </c>
      <c r="P5157" s="3"/>
      <c r="Q5157" s="55" t="e">
        <f>VLOOKUP($P$1&amp;P5157,定价因子!$E:$F,2,0)</f>
        <v>#N/A</v>
      </c>
      <c r="R5157" s="3"/>
      <c r="S5157" s="77" t="e">
        <f>VLOOKUP($R$1&amp;R5157,定价因子!$E:$F,2,0)</f>
        <v>#N/A</v>
      </c>
      <c r="T5157" s="61"/>
      <c r="U5157" s="63"/>
      <c r="V5157" s="63"/>
      <c r="W5157" s="63"/>
      <c r="X5157" s="3"/>
    </row>
    <row r="5158" spans="1:24">
      <c r="A5158" s="3"/>
      <c r="B5158" s="3"/>
      <c r="C5158" s="3"/>
      <c r="D5158" s="3"/>
      <c r="E5158" s="79"/>
      <c r="F5158" s="3"/>
      <c r="G5158" s="77" t="e">
        <f>VLOOKUP($F$1&amp;F5158,定价因子!E:F,2,0)</f>
        <v>#N/A</v>
      </c>
      <c r="H5158" s="3"/>
      <c r="I5158" s="77" t="e">
        <f>VLOOKUP($H$1&amp;H5158,定价因子!E:F,2,0)</f>
        <v>#N/A</v>
      </c>
      <c r="J5158" s="3"/>
      <c r="K5158" s="77" t="e">
        <f>VLOOKUP($J$1&amp;J5158,定价因子!E:F,2,0)</f>
        <v>#N/A</v>
      </c>
      <c r="L5158" s="3"/>
      <c r="M5158" s="77" t="e">
        <f>VLOOKUP($L$1&amp;L5158,定价因子!E:F,2,0)</f>
        <v>#N/A</v>
      </c>
      <c r="N5158" s="3"/>
      <c r="O5158" s="77" t="e">
        <f>VLOOKUP($N$1&amp;N5158,定价因子!E:F,2,0)</f>
        <v>#N/A</v>
      </c>
      <c r="P5158" s="3"/>
      <c r="Q5158" s="55" t="e">
        <f>VLOOKUP($P$1&amp;P5158,定价因子!$E:$F,2,0)</f>
        <v>#N/A</v>
      </c>
      <c r="R5158" s="3"/>
      <c r="S5158" s="77" t="e">
        <f>VLOOKUP($R$1&amp;R5158,定价因子!$E:$F,2,0)</f>
        <v>#N/A</v>
      </c>
      <c r="T5158" s="61"/>
      <c r="U5158" s="63"/>
      <c r="V5158" s="63"/>
      <c r="W5158" s="63"/>
      <c r="X5158" s="3"/>
    </row>
    <row r="5159" spans="1:24">
      <c r="A5159" s="3"/>
      <c r="B5159" s="3"/>
      <c r="C5159" s="3"/>
      <c r="D5159" s="3"/>
      <c r="E5159" s="79"/>
      <c r="F5159" s="3"/>
      <c r="G5159" s="77" t="e">
        <f>VLOOKUP($F$1&amp;F5159,定价因子!E:F,2,0)</f>
        <v>#N/A</v>
      </c>
      <c r="H5159" s="3"/>
      <c r="I5159" s="77" t="e">
        <f>VLOOKUP($H$1&amp;H5159,定价因子!E:F,2,0)</f>
        <v>#N/A</v>
      </c>
      <c r="J5159" s="3"/>
      <c r="K5159" s="77" t="e">
        <f>VLOOKUP($J$1&amp;J5159,定价因子!E:F,2,0)</f>
        <v>#N/A</v>
      </c>
      <c r="L5159" s="3"/>
      <c r="M5159" s="77" t="e">
        <f>VLOOKUP($L$1&amp;L5159,定价因子!E:F,2,0)</f>
        <v>#N/A</v>
      </c>
      <c r="N5159" s="3"/>
      <c r="O5159" s="77" t="e">
        <f>VLOOKUP($N$1&amp;N5159,定价因子!E:F,2,0)</f>
        <v>#N/A</v>
      </c>
      <c r="P5159" s="3"/>
      <c r="Q5159" s="55" t="e">
        <f>VLOOKUP($P$1&amp;P5159,定价因子!$E:$F,2,0)</f>
        <v>#N/A</v>
      </c>
      <c r="R5159" s="3"/>
      <c r="S5159" s="77" t="e">
        <f>VLOOKUP($R$1&amp;R5159,定价因子!$E:$F,2,0)</f>
        <v>#N/A</v>
      </c>
      <c r="T5159" s="61"/>
      <c r="U5159" s="63"/>
      <c r="V5159" s="63"/>
      <c r="W5159" s="63"/>
      <c r="X5159" s="3"/>
    </row>
    <row r="5160" spans="1:24">
      <c r="A5160" s="3"/>
      <c r="B5160" s="3"/>
      <c r="C5160" s="3"/>
      <c r="D5160" s="3"/>
      <c r="E5160" s="79"/>
      <c r="F5160" s="3"/>
      <c r="G5160" s="77" t="e">
        <f>VLOOKUP($F$1&amp;F5160,定价因子!E:F,2,0)</f>
        <v>#N/A</v>
      </c>
      <c r="H5160" s="3"/>
      <c r="I5160" s="77" t="e">
        <f>VLOOKUP($H$1&amp;H5160,定价因子!E:F,2,0)</f>
        <v>#N/A</v>
      </c>
      <c r="J5160" s="3"/>
      <c r="K5160" s="77" t="e">
        <f>VLOOKUP($J$1&amp;J5160,定价因子!E:F,2,0)</f>
        <v>#N/A</v>
      </c>
      <c r="L5160" s="3"/>
      <c r="M5160" s="77" t="e">
        <f>VLOOKUP($L$1&amp;L5160,定价因子!E:F,2,0)</f>
        <v>#N/A</v>
      </c>
      <c r="N5160" s="3"/>
      <c r="O5160" s="77" t="e">
        <f>VLOOKUP($N$1&amp;N5160,定价因子!E:F,2,0)</f>
        <v>#N/A</v>
      </c>
      <c r="P5160" s="3"/>
      <c r="Q5160" s="55" t="e">
        <f>VLOOKUP($P$1&amp;P5160,定价因子!$E:$F,2,0)</f>
        <v>#N/A</v>
      </c>
      <c r="R5160" s="3"/>
      <c r="S5160" s="77" t="e">
        <f>VLOOKUP($R$1&amp;R5160,定价因子!$E:$F,2,0)</f>
        <v>#N/A</v>
      </c>
      <c r="T5160" s="61"/>
      <c r="U5160" s="63"/>
      <c r="V5160" s="63"/>
      <c r="W5160" s="63"/>
      <c r="X5160" s="3"/>
    </row>
    <row r="5161" spans="1:24">
      <c r="A5161" s="3"/>
      <c r="B5161" s="3"/>
      <c r="C5161" s="3"/>
      <c r="D5161" s="3"/>
      <c r="E5161" s="79"/>
      <c r="F5161" s="3"/>
      <c r="G5161" s="77" t="e">
        <f>VLOOKUP($F$1&amp;F5161,定价因子!E:F,2,0)</f>
        <v>#N/A</v>
      </c>
      <c r="H5161" s="3"/>
      <c r="I5161" s="77" t="e">
        <f>VLOOKUP($H$1&amp;H5161,定价因子!E:F,2,0)</f>
        <v>#N/A</v>
      </c>
      <c r="J5161" s="3"/>
      <c r="K5161" s="77" t="e">
        <f>VLOOKUP($J$1&amp;J5161,定价因子!E:F,2,0)</f>
        <v>#N/A</v>
      </c>
      <c r="L5161" s="3"/>
      <c r="M5161" s="77" t="e">
        <f>VLOOKUP($L$1&amp;L5161,定价因子!E:F,2,0)</f>
        <v>#N/A</v>
      </c>
      <c r="N5161" s="3"/>
      <c r="O5161" s="77" t="e">
        <f>VLOOKUP($N$1&amp;N5161,定价因子!E:F,2,0)</f>
        <v>#N/A</v>
      </c>
      <c r="P5161" s="3"/>
      <c r="Q5161" s="55" t="e">
        <f>VLOOKUP($P$1&amp;P5161,定价因子!$E:$F,2,0)</f>
        <v>#N/A</v>
      </c>
      <c r="R5161" s="3"/>
      <c r="S5161" s="77" t="e">
        <f>VLOOKUP($R$1&amp;R5161,定价因子!$E:$F,2,0)</f>
        <v>#N/A</v>
      </c>
      <c r="T5161" s="61"/>
      <c r="U5161" s="63"/>
      <c r="V5161" s="63"/>
      <c r="W5161" s="63"/>
      <c r="X5161" s="3"/>
    </row>
    <row r="5162" spans="1:24">
      <c r="A5162" s="3"/>
      <c r="B5162" s="3"/>
      <c r="C5162" s="3"/>
      <c r="D5162" s="3"/>
      <c r="E5162" s="79"/>
      <c r="F5162" s="3"/>
      <c r="G5162" s="77" t="e">
        <f>VLOOKUP($F$1&amp;F5162,定价因子!E:F,2,0)</f>
        <v>#N/A</v>
      </c>
      <c r="H5162" s="3"/>
      <c r="I5162" s="77" t="e">
        <f>VLOOKUP($H$1&amp;H5162,定价因子!E:F,2,0)</f>
        <v>#N/A</v>
      </c>
      <c r="J5162" s="3"/>
      <c r="K5162" s="77" t="e">
        <f>VLOOKUP($J$1&amp;J5162,定价因子!E:F,2,0)</f>
        <v>#N/A</v>
      </c>
      <c r="L5162" s="3"/>
      <c r="M5162" s="77" t="e">
        <f>VLOOKUP($L$1&amp;L5162,定价因子!E:F,2,0)</f>
        <v>#N/A</v>
      </c>
      <c r="N5162" s="3"/>
      <c r="O5162" s="77" t="e">
        <f>VLOOKUP($N$1&amp;N5162,定价因子!E:F,2,0)</f>
        <v>#N/A</v>
      </c>
      <c r="P5162" s="3"/>
      <c r="Q5162" s="55" t="e">
        <f>VLOOKUP($P$1&amp;P5162,定价因子!$E:$F,2,0)</f>
        <v>#N/A</v>
      </c>
      <c r="R5162" s="3"/>
      <c r="S5162" s="77" t="e">
        <f>VLOOKUP($R$1&amp;R5162,定价因子!$E:$F,2,0)</f>
        <v>#N/A</v>
      </c>
      <c r="T5162" s="61"/>
      <c r="U5162" s="63"/>
      <c r="V5162" s="63"/>
      <c r="W5162" s="63"/>
      <c r="X5162" s="3"/>
    </row>
    <row r="5163" spans="1:24">
      <c r="A5163" s="3"/>
      <c r="B5163" s="3"/>
      <c r="C5163" s="3"/>
      <c r="D5163" s="3"/>
      <c r="E5163" s="79"/>
      <c r="F5163" s="3"/>
      <c r="G5163" s="77" t="e">
        <f>VLOOKUP($F$1&amp;F5163,定价因子!E:F,2,0)</f>
        <v>#N/A</v>
      </c>
      <c r="H5163" s="3"/>
      <c r="I5163" s="77" t="e">
        <f>VLOOKUP($H$1&amp;H5163,定价因子!E:F,2,0)</f>
        <v>#N/A</v>
      </c>
      <c r="J5163" s="3"/>
      <c r="K5163" s="77" t="e">
        <f>VLOOKUP($J$1&amp;J5163,定价因子!E:F,2,0)</f>
        <v>#N/A</v>
      </c>
      <c r="L5163" s="3"/>
      <c r="M5163" s="77" t="e">
        <f>VLOOKUP($L$1&amp;L5163,定价因子!E:F,2,0)</f>
        <v>#N/A</v>
      </c>
      <c r="N5163" s="3"/>
      <c r="O5163" s="77" t="e">
        <f>VLOOKUP($N$1&amp;N5163,定价因子!E:F,2,0)</f>
        <v>#N/A</v>
      </c>
      <c r="P5163" s="3"/>
      <c r="Q5163" s="55" t="e">
        <f>VLOOKUP($P$1&amp;P5163,定价因子!$E:$F,2,0)</f>
        <v>#N/A</v>
      </c>
      <c r="R5163" s="3"/>
      <c r="S5163" s="77" t="e">
        <f>VLOOKUP($R$1&amp;R5163,定价因子!$E:$F,2,0)</f>
        <v>#N/A</v>
      </c>
      <c r="T5163" s="61"/>
      <c r="U5163" s="63"/>
      <c r="V5163" s="63"/>
      <c r="W5163" s="63"/>
      <c r="X5163" s="3"/>
    </row>
    <row r="5164" spans="1:24">
      <c r="A5164" s="3"/>
      <c r="B5164" s="3"/>
      <c r="C5164" s="3"/>
      <c r="D5164" s="3"/>
      <c r="E5164" s="79"/>
      <c r="F5164" s="3"/>
      <c r="G5164" s="77" t="e">
        <f>VLOOKUP($F$1&amp;F5164,定价因子!E:F,2,0)</f>
        <v>#N/A</v>
      </c>
      <c r="H5164" s="3"/>
      <c r="I5164" s="77" t="e">
        <f>VLOOKUP($H$1&amp;H5164,定价因子!E:F,2,0)</f>
        <v>#N/A</v>
      </c>
      <c r="J5164" s="3"/>
      <c r="K5164" s="77" t="e">
        <f>VLOOKUP($J$1&amp;J5164,定价因子!E:F,2,0)</f>
        <v>#N/A</v>
      </c>
      <c r="L5164" s="3"/>
      <c r="M5164" s="77" t="e">
        <f>VLOOKUP($L$1&amp;L5164,定价因子!E:F,2,0)</f>
        <v>#N/A</v>
      </c>
      <c r="N5164" s="3"/>
      <c r="O5164" s="77" t="e">
        <f>VLOOKUP($N$1&amp;N5164,定价因子!E:F,2,0)</f>
        <v>#N/A</v>
      </c>
      <c r="P5164" s="3"/>
      <c r="Q5164" s="55" t="e">
        <f>VLOOKUP($P$1&amp;P5164,定价因子!$E:$F,2,0)</f>
        <v>#N/A</v>
      </c>
      <c r="R5164" s="3"/>
      <c r="S5164" s="77" t="e">
        <f>VLOOKUP($R$1&amp;R5164,定价因子!$E:$F,2,0)</f>
        <v>#N/A</v>
      </c>
      <c r="T5164" s="61"/>
      <c r="U5164" s="63"/>
      <c r="V5164" s="63"/>
      <c r="W5164" s="63"/>
      <c r="X5164" s="3"/>
    </row>
    <row r="5165" spans="1:24">
      <c r="A5165" s="3"/>
      <c r="B5165" s="3"/>
      <c r="C5165" s="3"/>
      <c r="D5165" s="3"/>
      <c r="E5165" s="79"/>
      <c r="F5165" s="3"/>
      <c r="G5165" s="77" t="e">
        <f>VLOOKUP($F$1&amp;F5165,定价因子!E:F,2,0)</f>
        <v>#N/A</v>
      </c>
      <c r="H5165" s="3"/>
      <c r="I5165" s="77" t="e">
        <f>VLOOKUP($H$1&amp;H5165,定价因子!E:F,2,0)</f>
        <v>#N/A</v>
      </c>
      <c r="J5165" s="3"/>
      <c r="K5165" s="77" t="e">
        <f>VLOOKUP($J$1&amp;J5165,定价因子!E:F,2,0)</f>
        <v>#N/A</v>
      </c>
      <c r="L5165" s="3"/>
      <c r="M5165" s="77" t="e">
        <f>VLOOKUP($L$1&amp;L5165,定价因子!E:F,2,0)</f>
        <v>#N/A</v>
      </c>
      <c r="N5165" s="3"/>
      <c r="O5165" s="77" t="e">
        <f>VLOOKUP($N$1&amp;N5165,定价因子!E:F,2,0)</f>
        <v>#N/A</v>
      </c>
      <c r="P5165" s="3"/>
      <c r="Q5165" s="55" t="e">
        <f>VLOOKUP($P$1&amp;P5165,定价因子!$E:$F,2,0)</f>
        <v>#N/A</v>
      </c>
      <c r="R5165" s="3"/>
      <c r="S5165" s="77" t="e">
        <f>VLOOKUP($R$1&amp;R5165,定价因子!$E:$F,2,0)</f>
        <v>#N/A</v>
      </c>
      <c r="T5165" s="61"/>
      <c r="U5165" s="63"/>
      <c r="V5165" s="63"/>
      <c r="W5165" s="63"/>
      <c r="X5165" s="3"/>
    </row>
    <row r="5166" spans="1:24">
      <c r="A5166" s="3"/>
      <c r="B5166" s="3"/>
      <c r="C5166" s="3"/>
      <c r="D5166" s="3"/>
      <c r="E5166" s="79"/>
      <c r="F5166" s="3"/>
      <c r="G5166" s="77" t="e">
        <f>VLOOKUP($F$1&amp;F5166,定价因子!E:F,2,0)</f>
        <v>#N/A</v>
      </c>
      <c r="H5166" s="3"/>
      <c r="I5166" s="77" t="e">
        <f>VLOOKUP($H$1&amp;H5166,定价因子!E:F,2,0)</f>
        <v>#N/A</v>
      </c>
      <c r="J5166" s="3"/>
      <c r="K5166" s="77" t="e">
        <f>VLOOKUP($J$1&amp;J5166,定价因子!E:F,2,0)</f>
        <v>#N/A</v>
      </c>
      <c r="L5166" s="3"/>
      <c r="M5166" s="77" t="e">
        <f>VLOOKUP($L$1&amp;L5166,定价因子!E:F,2,0)</f>
        <v>#N/A</v>
      </c>
      <c r="N5166" s="3"/>
      <c r="O5166" s="77" t="e">
        <f>VLOOKUP($N$1&amp;N5166,定价因子!E:F,2,0)</f>
        <v>#N/A</v>
      </c>
      <c r="P5166" s="3"/>
      <c r="Q5166" s="55" t="e">
        <f>VLOOKUP($P$1&amp;P5166,定价因子!$E:$F,2,0)</f>
        <v>#N/A</v>
      </c>
      <c r="R5166" s="3"/>
      <c r="S5166" s="77" t="e">
        <f>VLOOKUP($R$1&amp;R5166,定价因子!$E:$F,2,0)</f>
        <v>#N/A</v>
      </c>
      <c r="T5166" s="61"/>
      <c r="U5166" s="63"/>
      <c r="V5166" s="63"/>
      <c r="W5166" s="63"/>
      <c r="X5166" s="3"/>
    </row>
    <row r="5167" spans="1:24">
      <c r="A5167" s="3"/>
      <c r="B5167" s="3"/>
      <c r="C5167" s="3"/>
      <c r="D5167" s="3"/>
      <c r="E5167" s="79"/>
      <c r="F5167" s="3"/>
      <c r="G5167" s="77" t="e">
        <f>VLOOKUP($F$1&amp;F5167,定价因子!E:F,2,0)</f>
        <v>#N/A</v>
      </c>
      <c r="H5167" s="3"/>
      <c r="I5167" s="77" t="e">
        <f>VLOOKUP($H$1&amp;H5167,定价因子!E:F,2,0)</f>
        <v>#N/A</v>
      </c>
      <c r="J5167" s="3"/>
      <c r="K5167" s="77" t="e">
        <f>VLOOKUP($J$1&amp;J5167,定价因子!E:F,2,0)</f>
        <v>#N/A</v>
      </c>
      <c r="L5167" s="3"/>
      <c r="M5167" s="77" t="e">
        <f>VLOOKUP($L$1&amp;L5167,定价因子!E:F,2,0)</f>
        <v>#N/A</v>
      </c>
      <c r="N5167" s="3"/>
      <c r="O5167" s="77" t="e">
        <f>VLOOKUP($N$1&amp;N5167,定价因子!E:F,2,0)</f>
        <v>#N/A</v>
      </c>
      <c r="P5167" s="3"/>
      <c r="Q5167" s="55" t="e">
        <f>VLOOKUP($P$1&amp;P5167,定价因子!$E:$F,2,0)</f>
        <v>#N/A</v>
      </c>
      <c r="R5167" s="3"/>
      <c r="S5167" s="77" t="e">
        <f>VLOOKUP($R$1&amp;R5167,定价因子!$E:$F,2,0)</f>
        <v>#N/A</v>
      </c>
      <c r="T5167" s="61"/>
      <c r="U5167" s="63"/>
      <c r="V5167" s="63"/>
      <c r="W5167" s="63"/>
      <c r="X5167" s="3"/>
    </row>
    <row r="5168" spans="1:24">
      <c r="A5168" s="3"/>
      <c r="B5168" s="3"/>
      <c r="C5168" s="3"/>
      <c r="D5168" s="3"/>
      <c r="E5168" s="79"/>
      <c r="F5168" s="3"/>
      <c r="G5168" s="77" t="e">
        <f>VLOOKUP($F$1&amp;F5168,定价因子!E:F,2,0)</f>
        <v>#N/A</v>
      </c>
      <c r="H5168" s="3"/>
      <c r="I5168" s="77" t="e">
        <f>VLOOKUP($H$1&amp;H5168,定价因子!E:F,2,0)</f>
        <v>#N/A</v>
      </c>
      <c r="J5168" s="3"/>
      <c r="K5168" s="77" t="e">
        <f>VLOOKUP($J$1&amp;J5168,定价因子!E:F,2,0)</f>
        <v>#N/A</v>
      </c>
      <c r="L5168" s="3"/>
      <c r="M5168" s="77" t="e">
        <f>VLOOKUP($L$1&amp;L5168,定价因子!E:F,2,0)</f>
        <v>#N/A</v>
      </c>
      <c r="N5168" s="3"/>
      <c r="O5168" s="77" t="e">
        <f>VLOOKUP($N$1&amp;N5168,定价因子!E:F,2,0)</f>
        <v>#N/A</v>
      </c>
      <c r="P5168" s="3"/>
      <c r="Q5168" s="55" t="e">
        <f>VLOOKUP($P$1&amp;P5168,定价因子!$E:$F,2,0)</f>
        <v>#N/A</v>
      </c>
      <c r="R5168" s="3"/>
      <c r="S5168" s="77" t="e">
        <f>VLOOKUP($R$1&amp;R5168,定价因子!$E:$F,2,0)</f>
        <v>#N/A</v>
      </c>
      <c r="T5168" s="61"/>
      <c r="U5168" s="63"/>
      <c r="V5168" s="63"/>
      <c r="W5168" s="63"/>
      <c r="X5168" s="3"/>
    </row>
    <row r="5169" spans="1:24">
      <c r="A5169" s="3"/>
      <c r="B5169" s="3"/>
      <c r="C5169" s="3"/>
      <c r="D5169" s="3"/>
      <c r="E5169" s="79"/>
      <c r="F5169" s="3"/>
      <c r="G5169" s="77" t="e">
        <f>VLOOKUP($F$1&amp;F5169,定价因子!E:F,2,0)</f>
        <v>#N/A</v>
      </c>
      <c r="H5169" s="3"/>
      <c r="I5169" s="77" t="e">
        <f>VLOOKUP($H$1&amp;H5169,定价因子!E:F,2,0)</f>
        <v>#N/A</v>
      </c>
      <c r="J5169" s="3"/>
      <c r="K5169" s="77" t="e">
        <f>VLOOKUP($J$1&amp;J5169,定价因子!E:F,2,0)</f>
        <v>#N/A</v>
      </c>
      <c r="L5169" s="3"/>
      <c r="M5169" s="77" t="e">
        <f>VLOOKUP($L$1&amp;L5169,定价因子!E:F,2,0)</f>
        <v>#N/A</v>
      </c>
      <c r="N5169" s="3"/>
      <c r="O5169" s="77" t="e">
        <f>VLOOKUP($N$1&amp;N5169,定价因子!E:F,2,0)</f>
        <v>#N/A</v>
      </c>
      <c r="P5169" s="3"/>
      <c r="Q5169" s="55" t="e">
        <f>VLOOKUP($P$1&amp;P5169,定价因子!$E:$F,2,0)</f>
        <v>#N/A</v>
      </c>
      <c r="R5169" s="3"/>
      <c r="S5169" s="77" t="e">
        <f>VLOOKUP($R$1&amp;R5169,定价因子!$E:$F,2,0)</f>
        <v>#N/A</v>
      </c>
      <c r="T5169" s="61"/>
      <c r="U5169" s="63"/>
      <c r="V5169" s="63"/>
      <c r="W5169" s="63"/>
      <c r="X5169" s="3"/>
    </row>
    <row r="5170" spans="1:24">
      <c r="A5170" s="3"/>
      <c r="B5170" s="3"/>
      <c r="C5170" s="3"/>
      <c r="D5170" s="3"/>
      <c r="E5170" s="79"/>
      <c r="F5170" s="3"/>
      <c r="G5170" s="77" t="e">
        <f>VLOOKUP($F$1&amp;F5170,定价因子!E:F,2,0)</f>
        <v>#N/A</v>
      </c>
      <c r="H5170" s="3"/>
      <c r="I5170" s="77" t="e">
        <f>VLOOKUP($H$1&amp;H5170,定价因子!E:F,2,0)</f>
        <v>#N/A</v>
      </c>
      <c r="J5170" s="3"/>
      <c r="K5170" s="77" t="e">
        <f>VLOOKUP($J$1&amp;J5170,定价因子!E:F,2,0)</f>
        <v>#N/A</v>
      </c>
      <c r="L5170" s="3"/>
      <c r="M5170" s="77" t="e">
        <f>VLOOKUP($L$1&amp;L5170,定价因子!E:F,2,0)</f>
        <v>#N/A</v>
      </c>
      <c r="N5170" s="3"/>
      <c r="O5170" s="77" t="e">
        <f>VLOOKUP($N$1&amp;N5170,定价因子!E:F,2,0)</f>
        <v>#N/A</v>
      </c>
      <c r="P5170" s="3"/>
      <c r="Q5170" s="55" t="e">
        <f>VLOOKUP($P$1&amp;P5170,定价因子!$E:$F,2,0)</f>
        <v>#N/A</v>
      </c>
      <c r="R5170" s="3"/>
      <c r="S5170" s="77" t="e">
        <f>VLOOKUP($R$1&amp;R5170,定价因子!$E:$F,2,0)</f>
        <v>#N/A</v>
      </c>
      <c r="T5170" s="61"/>
      <c r="U5170" s="63"/>
      <c r="V5170" s="63"/>
      <c r="W5170" s="63"/>
      <c r="X5170" s="3"/>
    </row>
    <row r="5171" spans="1:24">
      <c r="A5171" s="3"/>
      <c r="B5171" s="3"/>
      <c r="C5171" s="3"/>
      <c r="D5171" s="3"/>
      <c r="E5171" s="79"/>
      <c r="F5171" s="3"/>
      <c r="G5171" s="77" t="e">
        <f>VLOOKUP($F$1&amp;F5171,定价因子!E:F,2,0)</f>
        <v>#N/A</v>
      </c>
      <c r="H5171" s="3"/>
      <c r="I5171" s="77" t="e">
        <f>VLOOKUP($H$1&amp;H5171,定价因子!E:F,2,0)</f>
        <v>#N/A</v>
      </c>
      <c r="J5171" s="3"/>
      <c r="K5171" s="77" t="e">
        <f>VLOOKUP($J$1&amp;J5171,定价因子!E:F,2,0)</f>
        <v>#N/A</v>
      </c>
      <c r="L5171" s="3"/>
      <c r="M5171" s="77" t="e">
        <f>VLOOKUP($L$1&amp;L5171,定价因子!E:F,2,0)</f>
        <v>#N/A</v>
      </c>
      <c r="N5171" s="3"/>
      <c r="O5171" s="77" t="e">
        <f>VLOOKUP($N$1&amp;N5171,定价因子!E:F,2,0)</f>
        <v>#N/A</v>
      </c>
      <c r="P5171" s="3"/>
      <c r="Q5171" s="55" t="e">
        <f>VLOOKUP($P$1&amp;P5171,定价因子!$E:$F,2,0)</f>
        <v>#N/A</v>
      </c>
      <c r="R5171" s="3"/>
      <c r="S5171" s="77" t="e">
        <f>VLOOKUP($R$1&amp;R5171,定价因子!$E:$F,2,0)</f>
        <v>#N/A</v>
      </c>
      <c r="T5171" s="61"/>
      <c r="U5171" s="63"/>
      <c r="V5171" s="63"/>
      <c r="W5171" s="63"/>
      <c r="X5171" s="3"/>
    </row>
    <row r="5172" spans="1:24">
      <c r="A5172" s="3"/>
      <c r="B5172" s="3"/>
      <c r="C5172" s="3"/>
      <c r="D5172" s="3"/>
      <c r="E5172" s="79"/>
      <c r="F5172" s="3"/>
      <c r="G5172" s="77" t="e">
        <f>VLOOKUP($F$1&amp;F5172,定价因子!E:F,2,0)</f>
        <v>#N/A</v>
      </c>
      <c r="H5172" s="3"/>
      <c r="I5172" s="77" t="e">
        <f>VLOOKUP($H$1&amp;H5172,定价因子!E:F,2,0)</f>
        <v>#N/A</v>
      </c>
      <c r="J5172" s="3"/>
      <c r="K5172" s="77" t="e">
        <f>VLOOKUP($J$1&amp;J5172,定价因子!E:F,2,0)</f>
        <v>#N/A</v>
      </c>
      <c r="L5172" s="3"/>
      <c r="M5172" s="77" t="e">
        <f>VLOOKUP($L$1&amp;L5172,定价因子!E:F,2,0)</f>
        <v>#N/A</v>
      </c>
      <c r="N5172" s="3"/>
      <c r="O5172" s="77" t="e">
        <f>VLOOKUP($N$1&amp;N5172,定价因子!E:F,2,0)</f>
        <v>#N/A</v>
      </c>
      <c r="P5172" s="3"/>
      <c r="Q5172" s="55" t="e">
        <f>VLOOKUP($P$1&amp;P5172,定价因子!$E:$F,2,0)</f>
        <v>#N/A</v>
      </c>
      <c r="R5172" s="3"/>
      <c r="S5172" s="77" t="e">
        <f>VLOOKUP($R$1&amp;R5172,定价因子!$E:$F,2,0)</f>
        <v>#N/A</v>
      </c>
      <c r="T5172" s="61"/>
      <c r="U5172" s="63"/>
      <c r="V5172" s="63"/>
      <c r="W5172" s="63"/>
      <c r="X5172" s="3"/>
    </row>
    <row r="5173" spans="1:24">
      <c r="A5173" s="3"/>
      <c r="B5173" s="3"/>
      <c r="C5173" s="3"/>
      <c r="D5173" s="3"/>
      <c r="E5173" s="79"/>
      <c r="F5173" s="3"/>
      <c r="G5173" s="77" t="e">
        <f>VLOOKUP($F$1&amp;F5173,定价因子!E:F,2,0)</f>
        <v>#N/A</v>
      </c>
      <c r="H5173" s="3"/>
      <c r="I5173" s="77" t="e">
        <f>VLOOKUP($H$1&amp;H5173,定价因子!E:F,2,0)</f>
        <v>#N/A</v>
      </c>
      <c r="J5173" s="3"/>
      <c r="K5173" s="77" t="e">
        <f>VLOOKUP($J$1&amp;J5173,定价因子!E:F,2,0)</f>
        <v>#N/A</v>
      </c>
      <c r="L5173" s="3"/>
      <c r="M5173" s="77" t="e">
        <f>VLOOKUP($L$1&amp;L5173,定价因子!E:F,2,0)</f>
        <v>#N/A</v>
      </c>
      <c r="N5173" s="3"/>
      <c r="O5173" s="77" t="e">
        <f>VLOOKUP($N$1&amp;N5173,定价因子!E:F,2,0)</f>
        <v>#N/A</v>
      </c>
      <c r="P5173" s="3"/>
      <c r="Q5173" s="55" t="e">
        <f>VLOOKUP($P$1&amp;P5173,定价因子!$E:$F,2,0)</f>
        <v>#N/A</v>
      </c>
      <c r="R5173" s="3"/>
      <c r="S5173" s="77" t="e">
        <f>VLOOKUP($R$1&amp;R5173,定价因子!$E:$F,2,0)</f>
        <v>#N/A</v>
      </c>
      <c r="T5173" s="61"/>
      <c r="U5173" s="63"/>
      <c r="V5173" s="63"/>
      <c r="W5173" s="63"/>
      <c r="X5173" s="3"/>
    </row>
    <row r="5174" spans="1:24">
      <c r="A5174" s="3"/>
      <c r="B5174" s="3"/>
      <c r="C5174" s="3"/>
      <c r="D5174" s="3"/>
      <c r="E5174" s="79"/>
      <c r="F5174" s="3"/>
      <c r="G5174" s="77" t="e">
        <f>VLOOKUP($F$1&amp;F5174,定价因子!E:F,2,0)</f>
        <v>#N/A</v>
      </c>
      <c r="H5174" s="3"/>
      <c r="I5174" s="77" t="e">
        <f>VLOOKUP($H$1&amp;H5174,定价因子!E:F,2,0)</f>
        <v>#N/A</v>
      </c>
      <c r="J5174" s="3"/>
      <c r="K5174" s="77" t="e">
        <f>VLOOKUP($J$1&amp;J5174,定价因子!E:F,2,0)</f>
        <v>#N/A</v>
      </c>
      <c r="L5174" s="3"/>
      <c r="M5174" s="77" t="e">
        <f>VLOOKUP($L$1&amp;L5174,定价因子!E:F,2,0)</f>
        <v>#N/A</v>
      </c>
      <c r="N5174" s="3"/>
      <c r="O5174" s="77" t="e">
        <f>VLOOKUP($N$1&amp;N5174,定价因子!E:F,2,0)</f>
        <v>#N/A</v>
      </c>
      <c r="P5174" s="3"/>
      <c r="Q5174" s="55" t="e">
        <f>VLOOKUP($P$1&amp;P5174,定价因子!$E:$F,2,0)</f>
        <v>#N/A</v>
      </c>
      <c r="R5174" s="3"/>
      <c r="S5174" s="77" t="e">
        <f>VLOOKUP($R$1&amp;R5174,定价因子!$E:$F,2,0)</f>
        <v>#N/A</v>
      </c>
      <c r="T5174" s="61"/>
      <c r="U5174" s="63"/>
      <c r="V5174" s="63"/>
      <c r="W5174" s="63"/>
      <c r="X5174" s="3"/>
    </row>
    <row r="5175" spans="1:24">
      <c r="A5175" s="3"/>
      <c r="B5175" s="3"/>
      <c r="C5175" s="3"/>
      <c r="D5175" s="3"/>
      <c r="E5175" s="79"/>
      <c r="F5175" s="3"/>
      <c r="G5175" s="77" t="e">
        <f>VLOOKUP($F$1&amp;F5175,定价因子!E:F,2,0)</f>
        <v>#N/A</v>
      </c>
      <c r="H5175" s="3"/>
      <c r="I5175" s="77" t="e">
        <f>VLOOKUP($H$1&amp;H5175,定价因子!E:F,2,0)</f>
        <v>#N/A</v>
      </c>
      <c r="J5175" s="3"/>
      <c r="K5175" s="77" t="e">
        <f>VLOOKUP($J$1&amp;J5175,定价因子!E:F,2,0)</f>
        <v>#N/A</v>
      </c>
      <c r="L5175" s="3"/>
      <c r="M5175" s="77" t="e">
        <f>VLOOKUP($L$1&amp;L5175,定价因子!E:F,2,0)</f>
        <v>#N/A</v>
      </c>
      <c r="N5175" s="3"/>
      <c r="O5175" s="77" t="e">
        <f>VLOOKUP($N$1&amp;N5175,定价因子!E:F,2,0)</f>
        <v>#N/A</v>
      </c>
      <c r="P5175" s="3"/>
      <c r="Q5175" s="55" t="e">
        <f>VLOOKUP($P$1&amp;P5175,定价因子!$E:$F,2,0)</f>
        <v>#N/A</v>
      </c>
      <c r="R5175" s="3"/>
      <c r="S5175" s="77" t="e">
        <f>VLOOKUP($R$1&amp;R5175,定价因子!$E:$F,2,0)</f>
        <v>#N/A</v>
      </c>
      <c r="T5175" s="61"/>
      <c r="U5175" s="63"/>
      <c r="V5175" s="63"/>
      <c r="W5175" s="63"/>
      <c r="X5175" s="3"/>
    </row>
    <row r="5176" spans="1:24">
      <c r="A5176" s="3"/>
      <c r="B5176" s="3"/>
      <c r="C5176" s="3"/>
      <c r="D5176" s="3"/>
      <c r="E5176" s="79"/>
      <c r="F5176" s="3"/>
      <c r="G5176" s="77" t="e">
        <f>VLOOKUP($F$1&amp;F5176,定价因子!E:F,2,0)</f>
        <v>#N/A</v>
      </c>
      <c r="H5176" s="3"/>
      <c r="I5176" s="77" t="e">
        <f>VLOOKUP($H$1&amp;H5176,定价因子!E:F,2,0)</f>
        <v>#N/A</v>
      </c>
      <c r="J5176" s="3"/>
      <c r="K5176" s="77" t="e">
        <f>VLOOKUP($J$1&amp;J5176,定价因子!E:F,2,0)</f>
        <v>#N/A</v>
      </c>
      <c r="L5176" s="3"/>
      <c r="M5176" s="77" t="e">
        <f>VLOOKUP($L$1&amp;L5176,定价因子!E:F,2,0)</f>
        <v>#N/A</v>
      </c>
      <c r="N5176" s="3"/>
      <c r="O5176" s="77" t="e">
        <f>VLOOKUP($N$1&amp;N5176,定价因子!E:F,2,0)</f>
        <v>#N/A</v>
      </c>
      <c r="P5176" s="3"/>
      <c r="Q5176" s="55" t="e">
        <f>VLOOKUP($P$1&amp;P5176,定价因子!$E:$F,2,0)</f>
        <v>#N/A</v>
      </c>
      <c r="R5176" s="3"/>
      <c r="S5176" s="77" t="e">
        <f>VLOOKUP($R$1&amp;R5176,定价因子!$E:$F,2,0)</f>
        <v>#N/A</v>
      </c>
      <c r="T5176" s="61"/>
      <c r="U5176" s="63"/>
      <c r="V5176" s="63"/>
      <c r="W5176" s="63"/>
      <c r="X5176" s="3"/>
    </row>
    <row r="5177" spans="1:24">
      <c r="A5177" s="3"/>
      <c r="B5177" s="3"/>
      <c r="C5177" s="3"/>
      <c r="D5177" s="3"/>
      <c r="E5177" s="79"/>
      <c r="F5177" s="3"/>
      <c r="G5177" s="77" t="e">
        <f>VLOOKUP($F$1&amp;F5177,定价因子!E:F,2,0)</f>
        <v>#N/A</v>
      </c>
      <c r="H5177" s="3"/>
      <c r="I5177" s="77" t="e">
        <f>VLOOKUP($H$1&amp;H5177,定价因子!E:F,2,0)</f>
        <v>#N/A</v>
      </c>
      <c r="J5177" s="3"/>
      <c r="K5177" s="77" t="e">
        <f>VLOOKUP($J$1&amp;J5177,定价因子!E:F,2,0)</f>
        <v>#N/A</v>
      </c>
      <c r="L5177" s="3"/>
      <c r="M5177" s="77" t="e">
        <f>VLOOKUP($L$1&amp;L5177,定价因子!E:F,2,0)</f>
        <v>#N/A</v>
      </c>
      <c r="N5177" s="3"/>
      <c r="O5177" s="77" t="e">
        <f>VLOOKUP($N$1&amp;N5177,定价因子!E:F,2,0)</f>
        <v>#N/A</v>
      </c>
      <c r="P5177" s="3"/>
      <c r="Q5177" s="55" t="e">
        <f>VLOOKUP($P$1&amp;P5177,定价因子!$E:$F,2,0)</f>
        <v>#N/A</v>
      </c>
      <c r="R5177" s="3"/>
      <c r="S5177" s="77" t="e">
        <f>VLOOKUP($R$1&amp;R5177,定价因子!$E:$F,2,0)</f>
        <v>#N/A</v>
      </c>
      <c r="T5177" s="61"/>
      <c r="U5177" s="63"/>
      <c r="V5177" s="63"/>
      <c r="W5177" s="63"/>
      <c r="X5177" s="3"/>
    </row>
    <row r="5178" spans="1:24">
      <c r="A5178" s="3"/>
      <c r="B5178" s="3"/>
      <c r="C5178" s="3"/>
      <c r="D5178" s="3"/>
      <c r="E5178" s="79"/>
      <c r="F5178" s="3"/>
      <c r="G5178" s="77" t="e">
        <f>VLOOKUP($F$1&amp;F5178,定价因子!E:F,2,0)</f>
        <v>#N/A</v>
      </c>
      <c r="H5178" s="3"/>
      <c r="I5178" s="77" t="e">
        <f>VLOOKUP($H$1&amp;H5178,定价因子!E:F,2,0)</f>
        <v>#N/A</v>
      </c>
      <c r="J5178" s="3"/>
      <c r="K5178" s="77" t="e">
        <f>VLOOKUP($J$1&amp;J5178,定价因子!E:F,2,0)</f>
        <v>#N/A</v>
      </c>
      <c r="L5178" s="3"/>
      <c r="M5178" s="77" t="e">
        <f>VLOOKUP($L$1&amp;L5178,定价因子!E:F,2,0)</f>
        <v>#N/A</v>
      </c>
      <c r="N5178" s="3"/>
      <c r="O5178" s="77" t="e">
        <f>VLOOKUP($N$1&amp;N5178,定价因子!E:F,2,0)</f>
        <v>#N/A</v>
      </c>
      <c r="P5178" s="3"/>
      <c r="Q5178" s="55" t="e">
        <f>VLOOKUP($P$1&amp;P5178,定价因子!$E:$F,2,0)</f>
        <v>#N/A</v>
      </c>
      <c r="R5178" s="3"/>
      <c r="S5178" s="77" t="e">
        <f>VLOOKUP($R$1&amp;R5178,定价因子!$E:$F,2,0)</f>
        <v>#N/A</v>
      </c>
      <c r="T5178" s="61"/>
      <c r="U5178" s="63"/>
      <c r="V5178" s="63"/>
      <c r="W5178" s="63"/>
      <c r="X5178" s="3"/>
    </row>
    <row r="5179" spans="1:24">
      <c r="A5179" s="3"/>
      <c r="B5179" s="3"/>
      <c r="C5179" s="3"/>
      <c r="D5179" s="3"/>
      <c r="E5179" s="79"/>
      <c r="F5179" s="3"/>
      <c r="G5179" s="77" t="e">
        <f>VLOOKUP($F$1&amp;F5179,定价因子!E:F,2,0)</f>
        <v>#N/A</v>
      </c>
      <c r="H5179" s="3"/>
      <c r="I5179" s="77" t="e">
        <f>VLOOKUP($H$1&amp;H5179,定价因子!E:F,2,0)</f>
        <v>#N/A</v>
      </c>
      <c r="J5179" s="3"/>
      <c r="K5179" s="77" t="e">
        <f>VLOOKUP($J$1&amp;J5179,定价因子!E:F,2,0)</f>
        <v>#N/A</v>
      </c>
      <c r="L5179" s="3"/>
      <c r="M5179" s="77" t="e">
        <f>VLOOKUP($L$1&amp;L5179,定价因子!E:F,2,0)</f>
        <v>#N/A</v>
      </c>
      <c r="N5179" s="3"/>
      <c r="O5179" s="77" t="e">
        <f>VLOOKUP($N$1&amp;N5179,定价因子!E:F,2,0)</f>
        <v>#N/A</v>
      </c>
      <c r="P5179" s="3"/>
      <c r="Q5179" s="55" t="e">
        <f>VLOOKUP($P$1&amp;P5179,定价因子!$E:$F,2,0)</f>
        <v>#N/A</v>
      </c>
      <c r="R5179" s="3"/>
      <c r="S5179" s="77" t="e">
        <f>VLOOKUP($R$1&amp;R5179,定价因子!$E:$F,2,0)</f>
        <v>#N/A</v>
      </c>
      <c r="T5179" s="61"/>
      <c r="U5179" s="63"/>
      <c r="V5179" s="63"/>
      <c r="W5179" s="63"/>
      <c r="X5179" s="3"/>
    </row>
    <row r="5180" spans="1:24">
      <c r="A5180" s="3"/>
      <c r="B5180" s="3"/>
      <c r="C5180" s="3"/>
      <c r="D5180" s="3"/>
      <c r="E5180" s="79"/>
      <c r="F5180" s="3"/>
      <c r="G5180" s="77" t="e">
        <f>VLOOKUP($F$1&amp;F5180,定价因子!E:F,2,0)</f>
        <v>#N/A</v>
      </c>
      <c r="H5180" s="3"/>
      <c r="I5180" s="77" t="e">
        <f>VLOOKUP($H$1&amp;H5180,定价因子!E:F,2,0)</f>
        <v>#N/A</v>
      </c>
      <c r="J5180" s="3"/>
      <c r="K5180" s="77" t="e">
        <f>VLOOKUP($J$1&amp;J5180,定价因子!E:F,2,0)</f>
        <v>#N/A</v>
      </c>
      <c r="L5180" s="3"/>
      <c r="M5180" s="77" t="e">
        <f>VLOOKUP($L$1&amp;L5180,定价因子!E:F,2,0)</f>
        <v>#N/A</v>
      </c>
      <c r="N5180" s="3"/>
      <c r="O5180" s="77" t="e">
        <f>VLOOKUP($N$1&amp;N5180,定价因子!E:F,2,0)</f>
        <v>#N/A</v>
      </c>
      <c r="P5180" s="3"/>
      <c r="Q5180" s="55" t="e">
        <f>VLOOKUP($P$1&amp;P5180,定价因子!$E:$F,2,0)</f>
        <v>#N/A</v>
      </c>
      <c r="R5180" s="3"/>
      <c r="S5180" s="77" t="e">
        <f>VLOOKUP($R$1&amp;R5180,定价因子!$E:$F,2,0)</f>
        <v>#N/A</v>
      </c>
      <c r="T5180" s="61"/>
      <c r="U5180" s="63"/>
      <c r="V5180" s="63"/>
      <c r="W5180" s="63"/>
      <c r="X5180" s="3"/>
    </row>
    <row r="5181" spans="1:24">
      <c r="A5181" s="3"/>
      <c r="B5181" s="3"/>
      <c r="C5181" s="3"/>
      <c r="D5181" s="3"/>
      <c r="E5181" s="79"/>
      <c r="F5181" s="3"/>
      <c r="G5181" s="77" t="e">
        <f>VLOOKUP($F$1&amp;F5181,定价因子!E:F,2,0)</f>
        <v>#N/A</v>
      </c>
      <c r="H5181" s="3"/>
      <c r="I5181" s="77" t="e">
        <f>VLOOKUP($H$1&amp;H5181,定价因子!E:F,2,0)</f>
        <v>#N/A</v>
      </c>
      <c r="J5181" s="3"/>
      <c r="K5181" s="77" t="e">
        <f>VLOOKUP($J$1&amp;J5181,定价因子!E:F,2,0)</f>
        <v>#N/A</v>
      </c>
      <c r="L5181" s="3"/>
      <c r="M5181" s="77" t="e">
        <f>VLOOKUP($L$1&amp;L5181,定价因子!E:F,2,0)</f>
        <v>#N/A</v>
      </c>
      <c r="N5181" s="3"/>
      <c r="O5181" s="77" t="e">
        <f>VLOOKUP($N$1&amp;N5181,定价因子!E:F,2,0)</f>
        <v>#N/A</v>
      </c>
      <c r="P5181" s="3"/>
      <c r="Q5181" s="55" t="e">
        <f>VLOOKUP($P$1&amp;P5181,定价因子!$E:$F,2,0)</f>
        <v>#N/A</v>
      </c>
      <c r="R5181" s="3"/>
      <c r="S5181" s="77" t="e">
        <f>VLOOKUP($R$1&amp;R5181,定价因子!$E:$F,2,0)</f>
        <v>#N/A</v>
      </c>
      <c r="T5181" s="61"/>
      <c r="U5181" s="63"/>
      <c r="V5181" s="63"/>
      <c r="W5181" s="63"/>
      <c r="X5181" s="3"/>
    </row>
    <row r="5182" spans="1:24">
      <c r="A5182" s="3"/>
      <c r="B5182" s="3"/>
      <c r="C5182" s="3"/>
      <c r="D5182" s="3"/>
      <c r="E5182" s="79"/>
      <c r="F5182" s="3"/>
      <c r="G5182" s="77" t="e">
        <f>VLOOKUP($F$1&amp;F5182,定价因子!E:F,2,0)</f>
        <v>#N/A</v>
      </c>
      <c r="H5182" s="3"/>
      <c r="I5182" s="77" t="e">
        <f>VLOOKUP($H$1&amp;H5182,定价因子!E:F,2,0)</f>
        <v>#N/A</v>
      </c>
      <c r="J5182" s="3"/>
      <c r="K5182" s="77" t="e">
        <f>VLOOKUP($J$1&amp;J5182,定价因子!E:F,2,0)</f>
        <v>#N/A</v>
      </c>
      <c r="L5182" s="3"/>
      <c r="M5182" s="77" t="e">
        <f>VLOOKUP($L$1&amp;L5182,定价因子!E:F,2,0)</f>
        <v>#N/A</v>
      </c>
      <c r="N5182" s="3"/>
      <c r="O5182" s="77" t="e">
        <f>VLOOKUP($N$1&amp;N5182,定价因子!E:F,2,0)</f>
        <v>#N/A</v>
      </c>
      <c r="P5182" s="3"/>
      <c r="Q5182" s="55" t="e">
        <f>VLOOKUP($P$1&amp;P5182,定价因子!$E:$F,2,0)</f>
        <v>#N/A</v>
      </c>
      <c r="R5182" s="3"/>
      <c r="S5182" s="77" t="e">
        <f>VLOOKUP($R$1&amp;R5182,定价因子!$E:$F,2,0)</f>
        <v>#N/A</v>
      </c>
      <c r="T5182" s="61"/>
      <c r="U5182" s="63"/>
      <c r="V5182" s="63"/>
      <c r="W5182" s="63"/>
      <c r="X5182" s="3"/>
    </row>
    <row r="5183" spans="1:24">
      <c r="A5183" s="3"/>
      <c r="B5183" s="3"/>
      <c r="C5183" s="3"/>
      <c r="D5183" s="3"/>
      <c r="E5183" s="79"/>
      <c r="F5183" s="3"/>
      <c r="G5183" s="77" t="e">
        <f>VLOOKUP($F$1&amp;F5183,定价因子!E:F,2,0)</f>
        <v>#N/A</v>
      </c>
      <c r="H5183" s="3"/>
      <c r="I5183" s="77" t="e">
        <f>VLOOKUP($H$1&amp;H5183,定价因子!E:F,2,0)</f>
        <v>#N/A</v>
      </c>
      <c r="J5183" s="3"/>
      <c r="K5183" s="77" t="e">
        <f>VLOOKUP($J$1&amp;J5183,定价因子!E:F,2,0)</f>
        <v>#N/A</v>
      </c>
      <c r="L5183" s="3"/>
      <c r="M5183" s="77" t="e">
        <f>VLOOKUP($L$1&amp;L5183,定价因子!E:F,2,0)</f>
        <v>#N/A</v>
      </c>
      <c r="N5183" s="3"/>
      <c r="O5183" s="77" t="e">
        <f>VLOOKUP($N$1&amp;N5183,定价因子!E:F,2,0)</f>
        <v>#N/A</v>
      </c>
      <c r="P5183" s="3"/>
      <c r="Q5183" s="55" t="e">
        <f>VLOOKUP($P$1&amp;P5183,定价因子!$E:$F,2,0)</f>
        <v>#N/A</v>
      </c>
      <c r="R5183" s="3"/>
      <c r="S5183" s="77" t="e">
        <f>VLOOKUP($R$1&amp;R5183,定价因子!$E:$F,2,0)</f>
        <v>#N/A</v>
      </c>
      <c r="T5183" s="61"/>
      <c r="U5183" s="63"/>
      <c r="V5183" s="63"/>
      <c r="W5183" s="63"/>
      <c r="X5183" s="3"/>
    </row>
    <row r="5184" spans="1:24">
      <c r="A5184" s="3"/>
      <c r="B5184" s="3"/>
      <c r="C5184" s="3"/>
      <c r="D5184" s="3"/>
      <c r="E5184" s="79"/>
      <c r="F5184" s="3"/>
      <c r="G5184" s="77" t="e">
        <f>VLOOKUP($F$1&amp;F5184,定价因子!E:F,2,0)</f>
        <v>#N/A</v>
      </c>
      <c r="H5184" s="3"/>
      <c r="I5184" s="77" t="e">
        <f>VLOOKUP($H$1&amp;H5184,定价因子!E:F,2,0)</f>
        <v>#N/A</v>
      </c>
      <c r="J5184" s="3"/>
      <c r="K5184" s="77" t="e">
        <f>VLOOKUP($J$1&amp;J5184,定价因子!E:F,2,0)</f>
        <v>#N/A</v>
      </c>
      <c r="L5184" s="3"/>
      <c r="M5184" s="77" t="e">
        <f>VLOOKUP($L$1&amp;L5184,定价因子!E:F,2,0)</f>
        <v>#N/A</v>
      </c>
      <c r="N5184" s="3"/>
      <c r="O5184" s="77" t="e">
        <f>VLOOKUP($N$1&amp;N5184,定价因子!E:F,2,0)</f>
        <v>#N/A</v>
      </c>
      <c r="P5184" s="3"/>
      <c r="Q5184" s="55" t="e">
        <f>VLOOKUP($P$1&amp;P5184,定价因子!$E:$F,2,0)</f>
        <v>#N/A</v>
      </c>
      <c r="R5184" s="3"/>
      <c r="S5184" s="77" t="e">
        <f>VLOOKUP($R$1&amp;R5184,定价因子!$E:$F,2,0)</f>
        <v>#N/A</v>
      </c>
      <c r="T5184" s="61"/>
      <c r="U5184" s="63"/>
      <c r="V5184" s="63"/>
      <c r="W5184" s="63"/>
      <c r="X5184" s="3"/>
    </row>
    <row r="5185" spans="1:24">
      <c r="A5185" s="3"/>
      <c r="B5185" s="3"/>
      <c r="C5185" s="3"/>
      <c r="D5185" s="3"/>
      <c r="E5185" s="79"/>
      <c r="F5185" s="3"/>
      <c r="G5185" s="77" t="e">
        <f>VLOOKUP($F$1&amp;F5185,定价因子!E:F,2,0)</f>
        <v>#N/A</v>
      </c>
      <c r="H5185" s="3"/>
      <c r="I5185" s="77" t="e">
        <f>VLOOKUP($H$1&amp;H5185,定价因子!E:F,2,0)</f>
        <v>#N/A</v>
      </c>
      <c r="J5185" s="3"/>
      <c r="K5185" s="77" t="e">
        <f>VLOOKUP($J$1&amp;J5185,定价因子!E:F,2,0)</f>
        <v>#N/A</v>
      </c>
      <c r="L5185" s="3"/>
      <c r="M5185" s="77" t="e">
        <f>VLOOKUP($L$1&amp;L5185,定价因子!E:F,2,0)</f>
        <v>#N/A</v>
      </c>
      <c r="N5185" s="3"/>
      <c r="O5185" s="77" t="e">
        <f>VLOOKUP($N$1&amp;N5185,定价因子!E:F,2,0)</f>
        <v>#N/A</v>
      </c>
      <c r="P5185" s="3"/>
      <c r="Q5185" s="55" t="e">
        <f>VLOOKUP($P$1&amp;P5185,定价因子!$E:$F,2,0)</f>
        <v>#N/A</v>
      </c>
      <c r="R5185" s="3"/>
      <c r="S5185" s="77" t="e">
        <f>VLOOKUP($R$1&amp;R5185,定价因子!$E:$F,2,0)</f>
        <v>#N/A</v>
      </c>
      <c r="T5185" s="61"/>
      <c r="U5185" s="63"/>
      <c r="V5185" s="63"/>
      <c r="W5185" s="63"/>
      <c r="X5185" s="3"/>
    </row>
    <row r="5186" spans="1:24">
      <c r="A5186" s="3"/>
      <c r="B5186" s="3"/>
      <c r="C5186" s="3"/>
      <c r="D5186" s="3"/>
      <c r="E5186" s="79"/>
      <c r="F5186" s="3"/>
      <c r="G5186" s="77" t="e">
        <f>VLOOKUP($F$1&amp;F5186,定价因子!E:F,2,0)</f>
        <v>#N/A</v>
      </c>
      <c r="H5186" s="3"/>
      <c r="I5186" s="77" t="e">
        <f>VLOOKUP($H$1&amp;H5186,定价因子!E:F,2,0)</f>
        <v>#N/A</v>
      </c>
      <c r="J5186" s="3"/>
      <c r="K5186" s="77" t="e">
        <f>VLOOKUP($J$1&amp;J5186,定价因子!E:F,2,0)</f>
        <v>#N/A</v>
      </c>
      <c r="L5186" s="3"/>
      <c r="M5186" s="77" t="e">
        <f>VLOOKUP($L$1&amp;L5186,定价因子!E:F,2,0)</f>
        <v>#N/A</v>
      </c>
      <c r="N5186" s="3"/>
      <c r="O5186" s="77" t="e">
        <f>VLOOKUP($N$1&amp;N5186,定价因子!E:F,2,0)</f>
        <v>#N/A</v>
      </c>
      <c r="P5186" s="3"/>
      <c r="Q5186" s="55" t="e">
        <f>VLOOKUP($P$1&amp;P5186,定价因子!$E:$F,2,0)</f>
        <v>#N/A</v>
      </c>
      <c r="R5186" s="3"/>
      <c r="S5186" s="77" t="e">
        <f>VLOOKUP($R$1&amp;R5186,定价因子!$E:$F,2,0)</f>
        <v>#N/A</v>
      </c>
      <c r="T5186" s="61"/>
      <c r="U5186" s="63"/>
      <c r="V5186" s="63"/>
      <c r="W5186" s="63"/>
      <c r="X5186" s="3"/>
    </row>
    <row r="5187" spans="1:24">
      <c r="A5187" s="3"/>
      <c r="B5187" s="3"/>
      <c r="C5187" s="3"/>
      <c r="D5187" s="3"/>
      <c r="E5187" s="79"/>
      <c r="F5187" s="3"/>
      <c r="G5187" s="77" t="e">
        <f>VLOOKUP($F$1&amp;F5187,定价因子!E:F,2,0)</f>
        <v>#N/A</v>
      </c>
      <c r="H5187" s="3"/>
      <c r="I5187" s="77" t="e">
        <f>VLOOKUP($H$1&amp;H5187,定价因子!E:F,2,0)</f>
        <v>#N/A</v>
      </c>
      <c r="J5187" s="3"/>
      <c r="K5187" s="77" t="e">
        <f>VLOOKUP($J$1&amp;J5187,定价因子!E:F,2,0)</f>
        <v>#N/A</v>
      </c>
      <c r="L5187" s="3"/>
      <c r="M5187" s="77" t="e">
        <f>VLOOKUP($L$1&amp;L5187,定价因子!E:F,2,0)</f>
        <v>#N/A</v>
      </c>
      <c r="N5187" s="3"/>
      <c r="O5187" s="77" t="e">
        <f>VLOOKUP($N$1&amp;N5187,定价因子!E:F,2,0)</f>
        <v>#N/A</v>
      </c>
      <c r="P5187" s="3"/>
      <c r="Q5187" s="55" t="e">
        <f>VLOOKUP($P$1&amp;P5187,定价因子!$E:$F,2,0)</f>
        <v>#N/A</v>
      </c>
      <c r="R5187" s="3"/>
      <c r="S5187" s="77" t="e">
        <f>VLOOKUP($R$1&amp;R5187,定价因子!$E:$F,2,0)</f>
        <v>#N/A</v>
      </c>
      <c r="T5187" s="61"/>
      <c r="U5187" s="63"/>
      <c r="V5187" s="63"/>
      <c r="W5187" s="63"/>
      <c r="X5187" s="3"/>
    </row>
    <row r="5188" spans="1:24">
      <c r="A5188" s="3"/>
      <c r="B5188" s="3"/>
      <c r="C5188" s="3"/>
      <c r="D5188" s="3"/>
      <c r="E5188" s="79"/>
      <c r="F5188" s="3"/>
      <c r="G5188" s="77" t="e">
        <f>VLOOKUP($F$1&amp;F5188,定价因子!E:F,2,0)</f>
        <v>#N/A</v>
      </c>
      <c r="H5188" s="3"/>
      <c r="I5188" s="77" t="e">
        <f>VLOOKUP($H$1&amp;H5188,定价因子!E:F,2,0)</f>
        <v>#N/A</v>
      </c>
      <c r="J5188" s="3"/>
      <c r="K5188" s="77" t="e">
        <f>VLOOKUP($J$1&amp;J5188,定价因子!E:F,2,0)</f>
        <v>#N/A</v>
      </c>
      <c r="L5188" s="3"/>
      <c r="M5188" s="77" t="e">
        <f>VLOOKUP($L$1&amp;L5188,定价因子!E:F,2,0)</f>
        <v>#N/A</v>
      </c>
      <c r="N5188" s="3"/>
      <c r="O5188" s="77" t="e">
        <f>VLOOKUP($N$1&amp;N5188,定价因子!E:F,2,0)</f>
        <v>#N/A</v>
      </c>
      <c r="P5188" s="3"/>
      <c r="Q5188" s="55" t="e">
        <f>VLOOKUP($P$1&amp;P5188,定价因子!$E:$F,2,0)</f>
        <v>#N/A</v>
      </c>
      <c r="R5188" s="3"/>
      <c r="S5188" s="77" t="e">
        <f>VLOOKUP($R$1&amp;R5188,定价因子!$E:$F,2,0)</f>
        <v>#N/A</v>
      </c>
      <c r="T5188" s="61"/>
      <c r="U5188" s="63"/>
      <c r="V5188" s="63"/>
      <c r="W5188" s="63"/>
      <c r="X5188" s="3"/>
    </row>
    <row r="5189" spans="1:24">
      <c r="A5189" s="3"/>
      <c r="B5189" s="3"/>
      <c r="C5189" s="3"/>
      <c r="D5189" s="3"/>
      <c r="E5189" s="79"/>
      <c r="F5189" s="3"/>
      <c r="G5189" s="77" t="e">
        <f>VLOOKUP($F$1&amp;F5189,定价因子!E:F,2,0)</f>
        <v>#N/A</v>
      </c>
      <c r="H5189" s="3"/>
      <c r="I5189" s="77" t="e">
        <f>VLOOKUP($H$1&amp;H5189,定价因子!E:F,2,0)</f>
        <v>#N/A</v>
      </c>
      <c r="J5189" s="3"/>
      <c r="K5189" s="77" t="e">
        <f>VLOOKUP($J$1&amp;J5189,定价因子!E:F,2,0)</f>
        <v>#N/A</v>
      </c>
      <c r="L5189" s="3"/>
      <c r="M5189" s="77" t="e">
        <f>VLOOKUP($L$1&amp;L5189,定价因子!E:F,2,0)</f>
        <v>#N/A</v>
      </c>
      <c r="N5189" s="3"/>
      <c r="O5189" s="77" t="e">
        <f>VLOOKUP($N$1&amp;N5189,定价因子!E:F,2,0)</f>
        <v>#N/A</v>
      </c>
      <c r="P5189" s="3"/>
      <c r="Q5189" s="55" t="e">
        <f>VLOOKUP($P$1&amp;P5189,定价因子!$E:$F,2,0)</f>
        <v>#N/A</v>
      </c>
      <c r="R5189" s="3"/>
      <c r="S5189" s="77" t="e">
        <f>VLOOKUP($R$1&amp;R5189,定价因子!$E:$F,2,0)</f>
        <v>#N/A</v>
      </c>
      <c r="T5189" s="61"/>
      <c r="U5189" s="63"/>
      <c r="V5189" s="63"/>
      <c r="W5189" s="63"/>
      <c r="X5189" s="3"/>
    </row>
    <row r="5190" spans="1:24">
      <c r="A5190" s="3"/>
      <c r="B5190" s="3"/>
      <c r="C5190" s="3"/>
      <c r="D5190" s="3"/>
      <c r="E5190" s="79"/>
      <c r="F5190" s="3"/>
      <c r="G5190" s="77" t="e">
        <f>VLOOKUP($F$1&amp;F5190,定价因子!E:F,2,0)</f>
        <v>#N/A</v>
      </c>
      <c r="H5190" s="3"/>
      <c r="I5190" s="77" t="e">
        <f>VLOOKUP($H$1&amp;H5190,定价因子!E:F,2,0)</f>
        <v>#N/A</v>
      </c>
      <c r="J5190" s="3"/>
      <c r="K5190" s="77" t="e">
        <f>VLOOKUP($J$1&amp;J5190,定价因子!E:F,2,0)</f>
        <v>#N/A</v>
      </c>
      <c r="L5190" s="3"/>
      <c r="M5190" s="77" t="e">
        <f>VLOOKUP($L$1&amp;L5190,定价因子!E:F,2,0)</f>
        <v>#N/A</v>
      </c>
      <c r="N5190" s="3"/>
      <c r="O5190" s="77" t="e">
        <f>VLOOKUP($N$1&amp;N5190,定价因子!E:F,2,0)</f>
        <v>#N/A</v>
      </c>
      <c r="P5190" s="3"/>
      <c r="Q5190" s="55" t="e">
        <f>VLOOKUP($P$1&amp;P5190,定价因子!$E:$F,2,0)</f>
        <v>#N/A</v>
      </c>
      <c r="R5190" s="3"/>
      <c r="S5190" s="77" t="e">
        <f>VLOOKUP($R$1&amp;R5190,定价因子!$E:$F,2,0)</f>
        <v>#N/A</v>
      </c>
      <c r="T5190" s="61"/>
      <c r="U5190" s="63"/>
      <c r="V5190" s="63"/>
      <c r="W5190" s="63"/>
      <c r="X5190" s="3"/>
    </row>
    <row r="5191" spans="1:24">
      <c r="A5191" s="3"/>
      <c r="B5191" s="3"/>
      <c r="C5191" s="3"/>
      <c r="D5191" s="3"/>
      <c r="E5191" s="79"/>
      <c r="F5191" s="3"/>
      <c r="G5191" s="77" t="e">
        <f>VLOOKUP($F$1&amp;F5191,定价因子!E:F,2,0)</f>
        <v>#N/A</v>
      </c>
      <c r="H5191" s="3"/>
      <c r="I5191" s="77" t="e">
        <f>VLOOKUP($H$1&amp;H5191,定价因子!E:F,2,0)</f>
        <v>#N/A</v>
      </c>
      <c r="J5191" s="3"/>
      <c r="K5191" s="77" t="e">
        <f>VLOOKUP($J$1&amp;J5191,定价因子!E:F,2,0)</f>
        <v>#N/A</v>
      </c>
      <c r="L5191" s="3"/>
      <c r="M5191" s="77" t="e">
        <f>VLOOKUP($L$1&amp;L5191,定价因子!E:F,2,0)</f>
        <v>#N/A</v>
      </c>
      <c r="N5191" s="3"/>
      <c r="O5191" s="77" t="e">
        <f>VLOOKUP($N$1&amp;N5191,定价因子!E:F,2,0)</f>
        <v>#N/A</v>
      </c>
      <c r="P5191" s="3"/>
      <c r="Q5191" s="55" t="e">
        <f>VLOOKUP($P$1&amp;P5191,定价因子!$E:$F,2,0)</f>
        <v>#N/A</v>
      </c>
      <c r="R5191" s="3"/>
      <c r="S5191" s="77" t="e">
        <f>VLOOKUP($R$1&amp;R5191,定价因子!$E:$F,2,0)</f>
        <v>#N/A</v>
      </c>
      <c r="T5191" s="61"/>
      <c r="U5191" s="63"/>
      <c r="V5191" s="63"/>
      <c r="W5191" s="63"/>
      <c r="X5191" s="3"/>
    </row>
    <row r="5192" spans="1:24">
      <c r="A5192" s="3"/>
      <c r="B5192" s="3"/>
      <c r="C5192" s="3"/>
      <c r="D5192" s="3"/>
      <c r="E5192" s="79"/>
      <c r="F5192" s="3"/>
      <c r="G5192" s="77" t="e">
        <f>VLOOKUP($F$1&amp;F5192,定价因子!E:F,2,0)</f>
        <v>#N/A</v>
      </c>
      <c r="H5192" s="3"/>
      <c r="I5192" s="77" t="e">
        <f>VLOOKUP($H$1&amp;H5192,定价因子!E:F,2,0)</f>
        <v>#N/A</v>
      </c>
      <c r="J5192" s="3"/>
      <c r="K5192" s="77" t="e">
        <f>VLOOKUP($J$1&amp;J5192,定价因子!E:F,2,0)</f>
        <v>#N/A</v>
      </c>
      <c r="L5192" s="3"/>
      <c r="M5192" s="77" t="e">
        <f>VLOOKUP($L$1&amp;L5192,定价因子!E:F,2,0)</f>
        <v>#N/A</v>
      </c>
      <c r="N5192" s="3"/>
      <c r="O5192" s="77" t="e">
        <f>VLOOKUP($N$1&amp;N5192,定价因子!E:F,2,0)</f>
        <v>#N/A</v>
      </c>
      <c r="P5192" s="3"/>
      <c r="Q5192" s="55" t="e">
        <f>VLOOKUP($P$1&amp;P5192,定价因子!$E:$F,2,0)</f>
        <v>#N/A</v>
      </c>
      <c r="R5192" s="3"/>
      <c r="S5192" s="77" t="e">
        <f>VLOOKUP($R$1&amp;R5192,定价因子!$E:$F,2,0)</f>
        <v>#N/A</v>
      </c>
      <c r="T5192" s="61"/>
      <c r="U5192" s="63"/>
      <c r="V5192" s="63"/>
      <c r="W5192" s="63"/>
      <c r="X5192" s="3"/>
    </row>
    <row r="5193" spans="1:24">
      <c r="A5193" s="3"/>
      <c r="B5193" s="3"/>
      <c r="C5193" s="3"/>
      <c r="D5193" s="3"/>
      <c r="E5193" s="79"/>
      <c r="F5193" s="3"/>
      <c r="G5193" s="77" t="e">
        <f>VLOOKUP($F$1&amp;F5193,定价因子!E:F,2,0)</f>
        <v>#N/A</v>
      </c>
      <c r="H5193" s="3"/>
      <c r="I5193" s="77" t="e">
        <f>VLOOKUP($H$1&amp;H5193,定价因子!E:F,2,0)</f>
        <v>#N/A</v>
      </c>
      <c r="J5193" s="3"/>
      <c r="K5193" s="77" t="e">
        <f>VLOOKUP($J$1&amp;J5193,定价因子!E:F,2,0)</f>
        <v>#N/A</v>
      </c>
      <c r="L5193" s="3"/>
      <c r="M5193" s="77" t="e">
        <f>VLOOKUP($L$1&amp;L5193,定价因子!E:F,2,0)</f>
        <v>#N/A</v>
      </c>
      <c r="N5193" s="3"/>
      <c r="O5193" s="77" t="e">
        <f>VLOOKUP($N$1&amp;N5193,定价因子!E:F,2,0)</f>
        <v>#N/A</v>
      </c>
      <c r="P5193" s="3"/>
      <c r="Q5193" s="55" t="e">
        <f>VLOOKUP($P$1&amp;P5193,定价因子!$E:$F,2,0)</f>
        <v>#N/A</v>
      </c>
      <c r="R5193" s="3"/>
      <c r="S5193" s="77" t="e">
        <f>VLOOKUP($R$1&amp;R5193,定价因子!$E:$F,2,0)</f>
        <v>#N/A</v>
      </c>
      <c r="T5193" s="61"/>
      <c r="U5193" s="63"/>
      <c r="V5193" s="63"/>
      <c r="W5193" s="63"/>
      <c r="X5193" s="3"/>
    </row>
    <row r="5194" spans="1:24">
      <c r="A5194" s="3"/>
      <c r="B5194" s="3"/>
      <c r="C5194" s="3"/>
      <c r="D5194" s="3"/>
      <c r="E5194" s="79"/>
      <c r="F5194" s="3"/>
      <c r="G5194" s="77" t="e">
        <f>VLOOKUP($F$1&amp;F5194,定价因子!E:F,2,0)</f>
        <v>#N/A</v>
      </c>
      <c r="H5194" s="3"/>
      <c r="I5194" s="77" t="e">
        <f>VLOOKUP($H$1&amp;H5194,定价因子!E:F,2,0)</f>
        <v>#N/A</v>
      </c>
      <c r="J5194" s="3"/>
      <c r="K5194" s="77" t="e">
        <f>VLOOKUP($J$1&amp;J5194,定价因子!E:F,2,0)</f>
        <v>#N/A</v>
      </c>
      <c r="L5194" s="3"/>
      <c r="M5194" s="77" t="e">
        <f>VLOOKUP($L$1&amp;L5194,定价因子!E:F,2,0)</f>
        <v>#N/A</v>
      </c>
      <c r="N5194" s="3"/>
      <c r="O5194" s="77" t="e">
        <f>VLOOKUP($N$1&amp;N5194,定价因子!E:F,2,0)</f>
        <v>#N/A</v>
      </c>
      <c r="P5194" s="3"/>
      <c r="Q5194" s="55" t="e">
        <f>VLOOKUP($P$1&amp;P5194,定价因子!$E:$F,2,0)</f>
        <v>#N/A</v>
      </c>
      <c r="R5194" s="3"/>
      <c r="S5194" s="77" t="e">
        <f>VLOOKUP($R$1&amp;R5194,定价因子!$E:$F,2,0)</f>
        <v>#N/A</v>
      </c>
      <c r="T5194" s="61"/>
      <c r="U5194" s="63"/>
      <c r="V5194" s="63"/>
      <c r="W5194" s="63"/>
      <c r="X5194" s="3"/>
    </row>
    <row r="5195" spans="1:24">
      <c r="A5195" s="3"/>
      <c r="B5195" s="3"/>
      <c r="C5195" s="3"/>
      <c r="D5195" s="3"/>
      <c r="E5195" s="79"/>
      <c r="F5195" s="3"/>
      <c r="G5195" s="77" t="e">
        <f>VLOOKUP($F$1&amp;F5195,定价因子!E:F,2,0)</f>
        <v>#N/A</v>
      </c>
      <c r="H5195" s="3"/>
      <c r="I5195" s="77" t="e">
        <f>VLOOKUP($H$1&amp;H5195,定价因子!E:F,2,0)</f>
        <v>#N/A</v>
      </c>
      <c r="J5195" s="3"/>
      <c r="K5195" s="77" t="e">
        <f>VLOOKUP($J$1&amp;J5195,定价因子!E:F,2,0)</f>
        <v>#N/A</v>
      </c>
      <c r="L5195" s="3"/>
      <c r="M5195" s="77" t="e">
        <f>VLOOKUP($L$1&amp;L5195,定价因子!E:F,2,0)</f>
        <v>#N/A</v>
      </c>
      <c r="N5195" s="3"/>
      <c r="O5195" s="77" t="e">
        <f>VLOOKUP($N$1&amp;N5195,定价因子!E:F,2,0)</f>
        <v>#N/A</v>
      </c>
      <c r="P5195" s="3"/>
      <c r="Q5195" s="55" t="e">
        <f>VLOOKUP($P$1&amp;P5195,定价因子!$E:$F,2,0)</f>
        <v>#N/A</v>
      </c>
      <c r="R5195" s="3"/>
      <c r="S5195" s="77" t="e">
        <f>VLOOKUP($R$1&amp;R5195,定价因子!$E:$F,2,0)</f>
        <v>#N/A</v>
      </c>
      <c r="T5195" s="61"/>
      <c r="U5195" s="63"/>
      <c r="V5195" s="63"/>
      <c r="W5195" s="63"/>
      <c r="X5195" s="3"/>
    </row>
    <row r="5196" spans="1:24">
      <c r="A5196" s="3"/>
      <c r="B5196" s="3"/>
      <c r="C5196" s="3"/>
      <c r="D5196" s="3"/>
      <c r="E5196" s="79"/>
      <c r="F5196" s="3"/>
      <c r="G5196" s="77" t="e">
        <f>VLOOKUP($F$1&amp;F5196,定价因子!E:F,2,0)</f>
        <v>#N/A</v>
      </c>
      <c r="H5196" s="3"/>
      <c r="I5196" s="77" t="e">
        <f>VLOOKUP($H$1&amp;H5196,定价因子!E:F,2,0)</f>
        <v>#N/A</v>
      </c>
      <c r="J5196" s="3"/>
      <c r="K5196" s="77" t="e">
        <f>VLOOKUP($J$1&amp;J5196,定价因子!E:F,2,0)</f>
        <v>#N/A</v>
      </c>
      <c r="L5196" s="3"/>
      <c r="M5196" s="77" t="e">
        <f>VLOOKUP($L$1&amp;L5196,定价因子!E:F,2,0)</f>
        <v>#N/A</v>
      </c>
      <c r="N5196" s="3"/>
      <c r="O5196" s="77" t="e">
        <f>VLOOKUP($N$1&amp;N5196,定价因子!E:F,2,0)</f>
        <v>#N/A</v>
      </c>
      <c r="P5196" s="3"/>
      <c r="Q5196" s="55" t="e">
        <f>VLOOKUP($P$1&amp;P5196,定价因子!$E:$F,2,0)</f>
        <v>#N/A</v>
      </c>
      <c r="R5196" s="3"/>
      <c r="S5196" s="77" t="e">
        <f>VLOOKUP($R$1&amp;R5196,定价因子!$E:$F,2,0)</f>
        <v>#N/A</v>
      </c>
      <c r="T5196" s="61"/>
      <c r="U5196" s="63"/>
      <c r="V5196" s="63"/>
      <c r="W5196" s="63"/>
      <c r="X5196" s="3"/>
    </row>
    <row r="5197" spans="1:24">
      <c r="A5197" s="3"/>
      <c r="B5197" s="3"/>
      <c r="C5197" s="3"/>
      <c r="D5197" s="3"/>
      <c r="E5197" s="79"/>
      <c r="F5197" s="3"/>
      <c r="G5197" s="77" t="e">
        <f>VLOOKUP($F$1&amp;F5197,定价因子!E:F,2,0)</f>
        <v>#N/A</v>
      </c>
      <c r="H5197" s="3"/>
      <c r="I5197" s="77" t="e">
        <f>VLOOKUP($H$1&amp;H5197,定价因子!E:F,2,0)</f>
        <v>#N/A</v>
      </c>
      <c r="J5197" s="3"/>
      <c r="K5197" s="77" t="e">
        <f>VLOOKUP($J$1&amp;J5197,定价因子!E:F,2,0)</f>
        <v>#N/A</v>
      </c>
      <c r="L5197" s="3"/>
      <c r="M5197" s="77" t="e">
        <f>VLOOKUP($L$1&amp;L5197,定价因子!E:F,2,0)</f>
        <v>#N/A</v>
      </c>
      <c r="N5197" s="3"/>
      <c r="O5197" s="77" t="e">
        <f>VLOOKUP($N$1&amp;N5197,定价因子!E:F,2,0)</f>
        <v>#N/A</v>
      </c>
      <c r="P5197" s="3"/>
      <c r="Q5197" s="55" t="e">
        <f>VLOOKUP($P$1&amp;P5197,定价因子!$E:$F,2,0)</f>
        <v>#N/A</v>
      </c>
      <c r="R5197" s="3"/>
      <c r="S5197" s="77" t="e">
        <f>VLOOKUP($R$1&amp;R5197,定价因子!$E:$F,2,0)</f>
        <v>#N/A</v>
      </c>
      <c r="T5197" s="61"/>
      <c r="U5197" s="63"/>
      <c r="V5197" s="63"/>
      <c r="W5197" s="63"/>
      <c r="X5197" s="3"/>
    </row>
    <row r="5198" spans="1:24">
      <c r="A5198" s="3"/>
      <c r="B5198" s="3"/>
      <c r="C5198" s="3"/>
      <c r="D5198" s="3"/>
      <c r="E5198" s="79"/>
      <c r="F5198" s="3"/>
      <c r="G5198" s="77" t="e">
        <f>VLOOKUP($F$1&amp;F5198,定价因子!E:F,2,0)</f>
        <v>#N/A</v>
      </c>
      <c r="H5198" s="3"/>
      <c r="I5198" s="77" t="e">
        <f>VLOOKUP($H$1&amp;H5198,定价因子!E:F,2,0)</f>
        <v>#N/A</v>
      </c>
      <c r="J5198" s="3"/>
      <c r="K5198" s="77" t="e">
        <f>VLOOKUP($J$1&amp;J5198,定价因子!E:F,2,0)</f>
        <v>#N/A</v>
      </c>
      <c r="L5198" s="3"/>
      <c r="M5198" s="77" t="e">
        <f>VLOOKUP($L$1&amp;L5198,定价因子!E:F,2,0)</f>
        <v>#N/A</v>
      </c>
      <c r="N5198" s="3"/>
      <c r="O5198" s="77" t="e">
        <f>VLOOKUP($N$1&amp;N5198,定价因子!E:F,2,0)</f>
        <v>#N/A</v>
      </c>
      <c r="P5198" s="3"/>
      <c r="Q5198" s="55" t="e">
        <f>VLOOKUP($P$1&amp;P5198,定价因子!$E:$F,2,0)</f>
        <v>#N/A</v>
      </c>
      <c r="R5198" s="3"/>
      <c r="S5198" s="77" t="e">
        <f>VLOOKUP($R$1&amp;R5198,定价因子!$E:$F,2,0)</f>
        <v>#N/A</v>
      </c>
      <c r="T5198" s="61"/>
      <c r="U5198" s="63"/>
      <c r="V5198" s="63"/>
      <c r="W5198" s="63"/>
      <c r="X5198" s="3"/>
    </row>
    <row r="5199" spans="1:24">
      <c r="A5199" s="3"/>
      <c r="B5199" s="3"/>
      <c r="C5199" s="3"/>
      <c r="D5199" s="3"/>
      <c r="E5199" s="79"/>
      <c r="F5199" s="3"/>
      <c r="G5199" s="77" t="e">
        <f>VLOOKUP($F$1&amp;F5199,定价因子!E:F,2,0)</f>
        <v>#N/A</v>
      </c>
      <c r="H5199" s="3"/>
      <c r="I5199" s="77" t="e">
        <f>VLOOKUP($H$1&amp;H5199,定价因子!E:F,2,0)</f>
        <v>#N/A</v>
      </c>
      <c r="J5199" s="3"/>
      <c r="K5199" s="77" t="e">
        <f>VLOOKUP($J$1&amp;J5199,定价因子!E:F,2,0)</f>
        <v>#N/A</v>
      </c>
      <c r="L5199" s="3"/>
      <c r="M5199" s="77" t="e">
        <f>VLOOKUP($L$1&amp;L5199,定价因子!E:F,2,0)</f>
        <v>#N/A</v>
      </c>
      <c r="N5199" s="3"/>
      <c r="O5199" s="77" t="e">
        <f>VLOOKUP($N$1&amp;N5199,定价因子!E:F,2,0)</f>
        <v>#N/A</v>
      </c>
      <c r="P5199" s="3"/>
      <c r="Q5199" s="55" t="e">
        <f>VLOOKUP($P$1&amp;P5199,定价因子!$E:$F,2,0)</f>
        <v>#N/A</v>
      </c>
      <c r="R5199" s="3"/>
      <c r="S5199" s="77" t="e">
        <f>VLOOKUP($R$1&amp;R5199,定价因子!$E:$F,2,0)</f>
        <v>#N/A</v>
      </c>
      <c r="T5199" s="61"/>
      <c r="U5199" s="63"/>
      <c r="V5199" s="63"/>
      <c r="W5199" s="63"/>
      <c r="X5199" s="3"/>
    </row>
    <row r="5200" spans="1:24">
      <c r="A5200" s="3"/>
      <c r="B5200" s="3"/>
      <c r="C5200" s="3"/>
      <c r="D5200" s="3"/>
      <c r="E5200" s="79"/>
      <c r="F5200" s="3"/>
      <c r="G5200" s="77" t="e">
        <f>VLOOKUP($F$1&amp;F5200,定价因子!E:F,2,0)</f>
        <v>#N/A</v>
      </c>
      <c r="H5200" s="3"/>
      <c r="I5200" s="77" t="e">
        <f>VLOOKUP($H$1&amp;H5200,定价因子!E:F,2,0)</f>
        <v>#N/A</v>
      </c>
      <c r="J5200" s="3"/>
      <c r="K5200" s="77" t="e">
        <f>VLOOKUP($J$1&amp;J5200,定价因子!E:F,2,0)</f>
        <v>#N/A</v>
      </c>
      <c r="L5200" s="3"/>
      <c r="M5200" s="77" t="e">
        <f>VLOOKUP($L$1&amp;L5200,定价因子!E:F,2,0)</f>
        <v>#N/A</v>
      </c>
      <c r="N5200" s="3"/>
      <c r="O5200" s="77" t="e">
        <f>VLOOKUP($N$1&amp;N5200,定价因子!E:F,2,0)</f>
        <v>#N/A</v>
      </c>
      <c r="P5200" s="3"/>
      <c r="Q5200" s="55" t="e">
        <f>VLOOKUP($P$1&amp;P5200,定价因子!$E:$F,2,0)</f>
        <v>#N/A</v>
      </c>
      <c r="R5200" s="3"/>
      <c r="S5200" s="77" t="e">
        <f>VLOOKUP($R$1&amp;R5200,定价因子!$E:$F,2,0)</f>
        <v>#N/A</v>
      </c>
      <c r="T5200" s="61"/>
      <c r="U5200" s="63"/>
      <c r="V5200" s="63"/>
      <c r="W5200" s="63"/>
      <c r="X5200" s="3"/>
    </row>
    <row r="5201" spans="1:24">
      <c r="A5201" s="3"/>
      <c r="B5201" s="3"/>
      <c r="C5201" s="3"/>
      <c r="D5201" s="3"/>
      <c r="E5201" s="79"/>
      <c r="F5201" s="3"/>
      <c r="G5201" s="77" t="e">
        <f>VLOOKUP($F$1&amp;F5201,定价因子!E:F,2,0)</f>
        <v>#N/A</v>
      </c>
      <c r="H5201" s="3"/>
      <c r="I5201" s="77" t="e">
        <f>VLOOKUP($H$1&amp;H5201,定价因子!E:F,2,0)</f>
        <v>#N/A</v>
      </c>
      <c r="J5201" s="3"/>
      <c r="K5201" s="77" t="e">
        <f>VLOOKUP($J$1&amp;J5201,定价因子!E:F,2,0)</f>
        <v>#N/A</v>
      </c>
      <c r="L5201" s="3"/>
      <c r="M5201" s="77" t="e">
        <f>VLOOKUP($L$1&amp;L5201,定价因子!E:F,2,0)</f>
        <v>#N/A</v>
      </c>
      <c r="N5201" s="3"/>
      <c r="O5201" s="77" t="e">
        <f>VLOOKUP($N$1&amp;N5201,定价因子!E:F,2,0)</f>
        <v>#N/A</v>
      </c>
      <c r="P5201" s="3"/>
      <c r="Q5201" s="55" t="e">
        <f>VLOOKUP($P$1&amp;P5201,定价因子!$E:$F,2,0)</f>
        <v>#N/A</v>
      </c>
      <c r="R5201" s="3"/>
      <c r="S5201" s="77" t="e">
        <f>VLOOKUP($R$1&amp;R5201,定价因子!$E:$F,2,0)</f>
        <v>#N/A</v>
      </c>
      <c r="T5201" s="61"/>
      <c r="U5201" s="63"/>
      <c r="V5201" s="63"/>
      <c r="W5201" s="63"/>
      <c r="X5201" s="3"/>
    </row>
    <row r="5202" spans="1:24">
      <c r="A5202" s="3"/>
      <c r="B5202" s="3"/>
      <c r="C5202" s="3"/>
      <c r="D5202" s="3"/>
      <c r="E5202" s="79"/>
      <c r="F5202" s="3"/>
      <c r="G5202" s="77" t="e">
        <f>VLOOKUP($F$1&amp;F5202,定价因子!E:F,2,0)</f>
        <v>#N/A</v>
      </c>
      <c r="H5202" s="3"/>
      <c r="I5202" s="77" t="e">
        <f>VLOOKUP($H$1&amp;H5202,定价因子!E:F,2,0)</f>
        <v>#N/A</v>
      </c>
      <c r="J5202" s="3"/>
      <c r="K5202" s="77" t="e">
        <f>VLOOKUP($J$1&amp;J5202,定价因子!E:F,2,0)</f>
        <v>#N/A</v>
      </c>
      <c r="L5202" s="3"/>
      <c r="M5202" s="77" t="e">
        <f>VLOOKUP($L$1&amp;L5202,定价因子!E:F,2,0)</f>
        <v>#N/A</v>
      </c>
      <c r="N5202" s="3"/>
      <c r="O5202" s="77" t="e">
        <f>VLOOKUP($N$1&amp;N5202,定价因子!E:F,2,0)</f>
        <v>#N/A</v>
      </c>
      <c r="P5202" s="3"/>
      <c r="Q5202" s="55" t="e">
        <f>VLOOKUP($P$1&amp;P5202,定价因子!$E:$F,2,0)</f>
        <v>#N/A</v>
      </c>
      <c r="R5202" s="3"/>
      <c r="S5202" s="77" t="e">
        <f>VLOOKUP($R$1&amp;R5202,定价因子!$E:$F,2,0)</f>
        <v>#N/A</v>
      </c>
      <c r="T5202" s="61"/>
      <c r="U5202" s="63"/>
      <c r="V5202" s="63"/>
      <c r="W5202" s="63"/>
      <c r="X5202" s="3"/>
    </row>
    <row r="5203" spans="1:24">
      <c r="A5203" s="3"/>
      <c r="B5203" s="3"/>
      <c r="C5203" s="3"/>
      <c r="D5203" s="3"/>
      <c r="E5203" s="79"/>
      <c r="F5203" s="3"/>
      <c r="G5203" s="77" t="e">
        <f>VLOOKUP($F$1&amp;F5203,定价因子!E:F,2,0)</f>
        <v>#N/A</v>
      </c>
      <c r="H5203" s="3"/>
      <c r="I5203" s="77" t="e">
        <f>VLOOKUP($H$1&amp;H5203,定价因子!E:F,2,0)</f>
        <v>#N/A</v>
      </c>
      <c r="J5203" s="3"/>
      <c r="K5203" s="77" t="e">
        <f>VLOOKUP($J$1&amp;J5203,定价因子!E:F,2,0)</f>
        <v>#N/A</v>
      </c>
      <c r="L5203" s="3"/>
      <c r="M5203" s="77" t="e">
        <f>VLOOKUP($L$1&amp;L5203,定价因子!E:F,2,0)</f>
        <v>#N/A</v>
      </c>
      <c r="N5203" s="3"/>
      <c r="O5203" s="77" t="e">
        <f>VLOOKUP($N$1&amp;N5203,定价因子!E:F,2,0)</f>
        <v>#N/A</v>
      </c>
      <c r="P5203" s="3"/>
      <c r="Q5203" s="55" t="e">
        <f>VLOOKUP($P$1&amp;P5203,定价因子!$E:$F,2,0)</f>
        <v>#N/A</v>
      </c>
      <c r="R5203" s="3"/>
      <c r="S5203" s="77" t="e">
        <f>VLOOKUP($R$1&amp;R5203,定价因子!$E:$F,2,0)</f>
        <v>#N/A</v>
      </c>
      <c r="T5203" s="61"/>
      <c r="U5203" s="63"/>
      <c r="V5203" s="63"/>
      <c r="W5203" s="63"/>
      <c r="X5203" s="3"/>
    </row>
    <row r="5204" spans="1:24">
      <c r="A5204" s="3"/>
      <c r="B5204" s="3"/>
      <c r="C5204" s="3"/>
      <c r="D5204" s="3"/>
      <c r="E5204" s="79"/>
      <c r="F5204" s="3"/>
      <c r="G5204" s="77" t="e">
        <f>VLOOKUP($F$1&amp;F5204,定价因子!E:F,2,0)</f>
        <v>#N/A</v>
      </c>
      <c r="H5204" s="3"/>
      <c r="I5204" s="77" t="e">
        <f>VLOOKUP($H$1&amp;H5204,定价因子!E:F,2,0)</f>
        <v>#N/A</v>
      </c>
      <c r="J5204" s="3"/>
      <c r="K5204" s="77" t="e">
        <f>VLOOKUP($J$1&amp;J5204,定价因子!E:F,2,0)</f>
        <v>#N/A</v>
      </c>
      <c r="L5204" s="3"/>
      <c r="M5204" s="77" t="e">
        <f>VLOOKUP($L$1&amp;L5204,定价因子!E:F,2,0)</f>
        <v>#N/A</v>
      </c>
      <c r="N5204" s="3"/>
      <c r="O5204" s="77" t="e">
        <f>VLOOKUP($N$1&amp;N5204,定价因子!E:F,2,0)</f>
        <v>#N/A</v>
      </c>
      <c r="P5204" s="3"/>
      <c r="Q5204" s="55" t="e">
        <f>VLOOKUP($P$1&amp;P5204,定价因子!$E:$F,2,0)</f>
        <v>#N/A</v>
      </c>
      <c r="R5204" s="3"/>
      <c r="S5204" s="77" t="e">
        <f>VLOOKUP($R$1&amp;R5204,定价因子!$E:$F,2,0)</f>
        <v>#N/A</v>
      </c>
      <c r="T5204" s="61"/>
      <c r="U5204" s="63"/>
      <c r="V5204" s="63"/>
      <c r="W5204" s="63"/>
      <c r="X5204" s="3"/>
    </row>
    <row r="5205" spans="1:24">
      <c r="A5205" s="3"/>
      <c r="B5205" s="3"/>
      <c r="C5205" s="3"/>
      <c r="D5205" s="3"/>
      <c r="E5205" s="79"/>
      <c r="F5205" s="3"/>
      <c r="G5205" s="77" t="e">
        <f>VLOOKUP($F$1&amp;F5205,定价因子!E:F,2,0)</f>
        <v>#N/A</v>
      </c>
      <c r="H5205" s="3"/>
      <c r="I5205" s="77" t="e">
        <f>VLOOKUP($H$1&amp;H5205,定价因子!E:F,2,0)</f>
        <v>#N/A</v>
      </c>
      <c r="J5205" s="3"/>
      <c r="K5205" s="77" t="e">
        <f>VLOOKUP($J$1&amp;J5205,定价因子!E:F,2,0)</f>
        <v>#N/A</v>
      </c>
      <c r="L5205" s="3"/>
      <c r="M5205" s="77" t="e">
        <f>VLOOKUP($L$1&amp;L5205,定价因子!E:F,2,0)</f>
        <v>#N/A</v>
      </c>
      <c r="N5205" s="3"/>
      <c r="O5205" s="77" t="e">
        <f>VLOOKUP($N$1&amp;N5205,定价因子!E:F,2,0)</f>
        <v>#N/A</v>
      </c>
      <c r="P5205" s="3"/>
      <c r="Q5205" s="55" t="e">
        <f>VLOOKUP($P$1&amp;P5205,定价因子!$E:$F,2,0)</f>
        <v>#N/A</v>
      </c>
      <c r="R5205" s="3"/>
      <c r="S5205" s="77" t="e">
        <f>VLOOKUP($R$1&amp;R5205,定价因子!$E:$F,2,0)</f>
        <v>#N/A</v>
      </c>
      <c r="T5205" s="61"/>
      <c r="U5205" s="63"/>
      <c r="V5205" s="63"/>
      <c r="W5205" s="63"/>
      <c r="X5205" s="3"/>
    </row>
    <row r="5206" spans="1:24">
      <c r="A5206" s="3"/>
      <c r="B5206" s="3"/>
      <c r="C5206" s="3"/>
      <c r="D5206" s="3"/>
      <c r="E5206" s="79"/>
      <c r="F5206" s="3"/>
      <c r="G5206" s="77" t="e">
        <f>VLOOKUP($F$1&amp;F5206,定价因子!E:F,2,0)</f>
        <v>#N/A</v>
      </c>
      <c r="H5206" s="3"/>
      <c r="I5206" s="77" t="e">
        <f>VLOOKUP($H$1&amp;H5206,定价因子!E:F,2,0)</f>
        <v>#N/A</v>
      </c>
      <c r="J5206" s="3"/>
      <c r="K5206" s="77" t="e">
        <f>VLOOKUP($J$1&amp;J5206,定价因子!E:F,2,0)</f>
        <v>#N/A</v>
      </c>
      <c r="L5206" s="3"/>
      <c r="M5206" s="77" t="e">
        <f>VLOOKUP($L$1&amp;L5206,定价因子!E:F,2,0)</f>
        <v>#N/A</v>
      </c>
      <c r="N5206" s="3"/>
      <c r="O5206" s="77" t="e">
        <f>VLOOKUP($N$1&amp;N5206,定价因子!E:F,2,0)</f>
        <v>#N/A</v>
      </c>
      <c r="P5206" s="3"/>
      <c r="Q5206" s="55" t="e">
        <f>VLOOKUP($P$1&amp;P5206,定价因子!$E:$F,2,0)</f>
        <v>#N/A</v>
      </c>
      <c r="R5206" s="3"/>
      <c r="S5206" s="77" t="e">
        <f>VLOOKUP($R$1&amp;R5206,定价因子!$E:$F,2,0)</f>
        <v>#N/A</v>
      </c>
      <c r="T5206" s="61"/>
      <c r="U5206" s="63"/>
      <c r="V5206" s="63"/>
      <c r="W5206" s="63"/>
      <c r="X5206" s="3"/>
    </row>
    <row r="5207" spans="1:24">
      <c r="A5207" s="3"/>
      <c r="B5207" s="3"/>
      <c r="C5207" s="3"/>
      <c r="D5207" s="3"/>
      <c r="E5207" s="79"/>
      <c r="F5207" s="3"/>
      <c r="G5207" s="77" t="e">
        <f>VLOOKUP($F$1&amp;F5207,定价因子!E:F,2,0)</f>
        <v>#N/A</v>
      </c>
      <c r="H5207" s="3"/>
      <c r="I5207" s="77" t="e">
        <f>VLOOKUP($H$1&amp;H5207,定价因子!E:F,2,0)</f>
        <v>#N/A</v>
      </c>
      <c r="J5207" s="3"/>
      <c r="K5207" s="77" t="e">
        <f>VLOOKUP($J$1&amp;J5207,定价因子!E:F,2,0)</f>
        <v>#N/A</v>
      </c>
      <c r="L5207" s="3"/>
      <c r="M5207" s="77" t="e">
        <f>VLOOKUP($L$1&amp;L5207,定价因子!E:F,2,0)</f>
        <v>#N/A</v>
      </c>
      <c r="N5207" s="3"/>
      <c r="O5207" s="77" t="e">
        <f>VLOOKUP($N$1&amp;N5207,定价因子!E:F,2,0)</f>
        <v>#N/A</v>
      </c>
      <c r="P5207" s="3"/>
      <c r="Q5207" s="55" t="e">
        <f>VLOOKUP($P$1&amp;P5207,定价因子!$E:$F,2,0)</f>
        <v>#N/A</v>
      </c>
      <c r="R5207" s="3"/>
      <c r="S5207" s="77" t="e">
        <f>VLOOKUP($R$1&amp;R5207,定价因子!$E:$F,2,0)</f>
        <v>#N/A</v>
      </c>
      <c r="T5207" s="61"/>
      <c r="U5207" s="63"/>
      <c r="V5207" s="63"/>
      <c r="W5207" s="63"/>
      <c r="X5207" s="3"/>
    </row>
    <row r="5208" spans="1:24">
      <c r="A5208" s="3"/>
      <c r="B5208" s="3"/>
      <c r="C5208" s="3"/>
      <c r="D5208" s="3"/>
      <c r="E5208" s="79"/>
      <c r="F5208" s="3"/>
      <c r="G5208" s="77" t="e">
        <f>VLOOKUP($F$1&amp;F5208,定价因子!E:F,2,0)</f>
        <v>#N/A</v>
      </c>
      <c r="H5208" s="3"/>
      <c r="I5208" s="77" t="e">
        <f>VLOOKUP($H$1&amp;H5208,定价因子!E:F,2,0)</f>
        <v>#N/A</v>
      </c>
      <c r="J5208" s="3"/>
      <c r="K5208" s="77" t="e">
        <f>VLOOKUP($J$1&amp;J5208,定价因子!E:F,2,0)</f>
        <v>#N/A</v>
      </c>
      <c r="L5208" s="3"/>
      <c r="M5208" s="77" t="e">
        <f>VLOOKUP($L$1&amp;L5208,定价因子!E:F,2,0)</f>
        <v>#N/A</v>
      </c>
      <c r="N5208" s="3"/>
      <c r="O5208" s="77" t="e">
        <f>VLOOKUP($N$1&amp;N5208,定价因子!E:F,2,0)</f>
        <v>#N/A</v>
      </c>
      <c r="P5208" s="3"/>
      <c r="Q5208" s="55" t="e">
        <f>VLOOKUP($P$1&amp;P5208,定价因子!$E:$F,2,0)</f>
        <v>#N/A</v>
      </c>
      <c r="R5208" s="3"/>
      <c r="S5208" s="77" t="e">
        <f>VLOOKUP($R$1&amp;R5208,定价因子!$E:$F,2,0)</f>
        <v>#N/A</v>
      </c>
      <c r="T5208" s="61"/>
      <c r="U5208" s="63"/>
      <c r="V5208" s="63"/>
      <c r="W5208" s="63"/>
      <c r="X5208" s="3"/>
    </row>
    <row r="5209" spans="1:24">
      <c r="A5209" s="3"/>
      <c r="B5209" s="3"/>
      <c r="C5209" s="3"/>
      <c r="D5209" s="3"/>
      <c r="E5209" s="79"/>
      <c r="F5209" s="3"/>
      <c r="G5209" s="77" t="e">
        <f>VLOOKUP($F$1&amp;F5209,定价因子!E:F,2,0)</f>
        <v>#N/A</v>
      </c>
      <c r="H5209" s="3"/>
      <c r="I5209" s="77" t="e">
        <f>VLOOKUP($H$1&amp;H5209,定价因子!E:F,2,0)</f>
        <v>#N/A</v>
      </c>
      <c r="J5209" s="3"/>
      <c r="K5209" s="77" t="e">
        <f>VLOOKUP($J$1&amp;J5209,定价因子!E:F,2,0)</f>
        <v>#N/A</v>
      </c>
      <c r="L5209" s="3"/>
      <c r="M5209" s="77" t="e">
        <f>VLOOKUP($L$1&amp;L5209,定价因子!E:F,2,0)</f>
        <v>#N/A</v>
      </c>
      <c r="N5209" s="3"/>
      <c r="O5209" s="77" t="e">
        <f>VLOOKUP($N$1&amp;N5209,定价因子!E:F,2,0)</f>
        <v>#N/A</v>
      </c>
      <c r="P5209" s="3"/>
      <c r="Q5209" s="55" t="e">
        <f>VLOOKUP($P$1&amp;P5209,定价因子!$E:$F,2,0)</f>
        <v>#N/A</v>
      </c>
      <c r="R5209" s="3"/>
      <c r="S5209" s="77" t="e">
        <f>VLOOKUP($R$1&amp;R5209,定价因子!$E:$F,2,0)</f>
        <v>#N/A</v>
      </c>
      <c r="T5209" s="61"/>
      <c r="U5209" s="63"/>
      <c r="V5209" s="63"/>
      <c r="W5209" s="63"/>
      <c r="X5209" s="3"/>
    </row>
    <row r="5210" spans="1:24">
      <c r="A5210" s="3"/>
      <c r="B5210" s="3"/>
      <c r="C5210" s="3"/>
      <c r="D5210" s="3"/>
      <c r="E5210" s="79"/>
      <c r="F5210" s="3"/>
      <c r="G5210" s="77" t="e">
        <f>VLOOKUP($F$1&amp;F5210,定价因子!E:F,2,0)</f>
        <v>#N/A</v>
      </c>
      <c r="H5210" s="3"/>
      <c r="I5210" s="77" t="e">
        <f>VLOOKUP($H$1&amp;H5210,定价因子!E:F,2,0)</f>
        <v>#N/A</v>
      </c>
      <c r="J5210" s="3"/>
      <c r="K5210" s="77" t="e">
        <f>VLOOKUP($J$1&amp;J5210,定价因子!E:F,2,0)</f>
        <v>#N/A</v>
      </c>
      <c r="L5210" s="3"/>
      <c r="M5210" s="77" t="e">
        <f>VLOOKUP($L$1&amp;L5210,定价因子!E:F,2,0)</f>
        <v>#N/A</v>
      </c>
      <c r="N5210" s="3"/>
      <c r="O5210" s="77" t="e">
        <f>VLOOKUP($N$1&amp;N5210,定价因子!E:F,2,0)</f>
        <v>#N/A</v>
      </c>
      <c r="P5210" s="3"/>
      <c r="Q5210" s="55" t="e">
        <f>VLOOKUP($P$1&amp;P5210,定价因子!$E:$F,2,0)</f>
        <v>#N/A</v>
      </c>
      <c r="R5210" s="3"/>
      <c r="S5210" s="77" t="e">
        <f>VLOOKUP($R$1&amp;R5210,定价因子!$E:$F,2,0)</f>
        <v>#N/A</v>
      </c>
      <c r="T5210" s="61"/>
      <c r="U5210" s="63"/>
      <c r="V5210" s="63"/>
      <c r="W5210" s="63"/>
      <c r="X5210" s="3"/>
    </row>
    <row r="5211" spans="1:24">
      <c r="A5211" s="3"/>
      <c r="B5211" s="3"/>
      <c r="C5211" s="3"/>
      <c r="D5211" s="3"/>
      <c r="E5211" s="79"/>
      <c r="F5211" s="3"/>
      <c r="G5211" s="77" t="e">
        <f>VLOOKUP($F$1&amp;F5211,定价因子!E:F,2,0)</f>
        <v>#N/A</v>
      </c>
      <c r="H5211" s="3"/>
      <c r="I5211" s="77" t="e">
        <f>VLOOKUP($H$1&amp;H5211,定价因子!E:F,2,0)</f>
        <v>#N/A</v>
      </c>
      <c r="J5211" s="3"/>
      <c r="K5211" s="77" t="e">
        <f>VLOOKUP($J$1&amp;J5211,定价因子!E:F,2,0)</f>
        <v>#N/A</v>
      </c>
      <c r="L5211" s="3"/>
      <c r="M5211" s="77" t="e">
        <f>VLOOKUP($L$1&amp;L5211,定价因子!E:F,2,0)</f>
        <v>#N/A</v>
      </c>
      <c r="N5211" s="3"/>
      <c r="O5211" s="77" t="e">
        <f>VLOOKUP($N$1&amp;N5211,定价因子!E:F,2,0)</f>
        <v>#N/A</v>
      </c>
      <c r="P5211" s="3"/>
      <c r="Q5211" s="55" t="e">
        <f>VLOOKUP($P$1&amp;P5211,定价因子!$E:$F,2,0)</f>
        <v>#N/A</v>
      </c>
      <c r="R5211" s="3"/>
      <c r="S5211" s="77" t="e">
        <f>VLOOKUP($R$1&amp;R5211,定价因子!$E:$F,2,0)</f>
        <v>#N/A</v>
      </c>
      <c r="T5211" s="61"/>
      <c r="U5211" s="63"/>
      <c r="V5211" s="63"/>
      <c r="W5211" s="63"/>
      <c r="X5211" s="3"/>
    </row>
    <row r="5212" spans="1:24">
      <c r="A5212" s="3"/>
      <c r="B5212" s="3"/>
      <c r="C5212" s="3"/>
      <c r="D5212" s="3"/>
      <c r="E5212" s="79"/>
      <c r="F5212" s="3"/>
      <c r="G5212" s="77" t="e">
        <f>VLOOKUP($F$1&amp;F5212,定价因子!E:F,2,0)</f>
        <v>#N/A</v>
      </c>
      <c r="H5212" s="3"/>
      <c r="I5212" s="77" t="e">
        <f>VLOOKUP($H$1&amp;H5212,定价因子!E:F,2,0)</f>
        <v>#N/A</v>
      </c>
      <c r="J5212" s="3"/>
      <c r="K5212" s="77" t="e">
        <f>VLOOKUP($J$1&amp;J5212,定价因子!E:F,2,0)</f>
        <v>#N/A</v>
      </c>
      <c r="L5212" s="3"/>
      <c r="M5212" s="77" t="e">
        <f>VLOOKUP($L$1&amp;L5212,定价因子!E:F,2,0)</f>
        <v>#N/A</v>
      </c>
      <c r="N5212" s="3"/>
      <c r="O5212" s="77" t="e">
        <f>VLOOKUP($N$1&amp;N5212,定价因子!E:F,2,0)</f>
        <v>#N/A</v>
      </c>
      <c r="P5212" s="3"/>
      <c r="Q5212" s="55" t="e">
        <f>VLOOKUP($P$1&amp;P5212,定价因子!$E:$F,2,0)</f>
        <v>#N/A</v>
      </c>
      <c r="R5212" s="3"/>
      <c r="S5212" s="77" t="e">
        <f>VLOOKUP($R$1&amp;R5212,定价因子!$E:$F,2,0)</f>
        <v>#N/A</v>
      </c>
      <c r="T5212" s="61"/>
      <c r="U5212" s="63"/>
      <c r="V5212" s="63"/>
      <c r="W5212" s="63"/>
      <c r="X5212" s="3"/>
    </row>
    <row r="5213" spans="1:24">
      <c r="A5213" s="3"/>
      <c r="B5213" s="3"/>
      <c r="C5213" s="3"/>
      <c r="D5213" s="3"/>
      <c r="E5213" s="79"/>
      <c r="F5213" s="3"/>
      <c r="G5213" s="77" t="e">
        <f>VLOOKUP($F$1&amp;F5213,定价因子!E:F,2,0)</f>
        <v>#N/A</v>
      </c>
      <c r="H5213" s="3"/>
      <c r="I5213" s="77" t="e">
        <f>VLOOKUP($H$1&amp;H5213,定价因子!E:F,2,0)</f>
        <v>#N/A</v>
      </c>
      <c r="J5213" s="3"/>
      <c r="K5213" s="77" t="e">
        <f>VLOOKUP($J$1&amp;J5213,定价因子!E:F,2,0)</f>
        <v>#N/A</v>
      </c>
      <c r="L5213" s="3"/>
      <c r="M5213" s="77" t="e">
        <f>VLOOKUP($L$1&amp;L5213,定价因子!E:F,2,0)</f>
        <v>#N/A</v>
      </c>
      <c r="N5213" s="3"/>
      <c r="O5213" s="77" t="e">
        <f>VLOOKUP($N$1&amp;N5213,定价因子!E:F,2,0)</f>
        <v>#N/A</v>
      </c>
      <c r="P5213" s="3"/>
      <c r="Q5213" s="55" t="e">
        <f>VLOOKUP($P$1&amp;P5213,定价因子!$E:$F,2,0)</f>
        <v>#N/A</v>
      </c>
      <c r="R5213" s="3"/>
      <c r="S5213" s="77" t="e">
        <f>VLOOKUP($R$1&amp;R5213,定价因子!$E:$F,2,0)</f>
        <v>#N/A</v>
      </c>
      <c r="T5213" s="61"/>
      <c r="U5213" s="63"/>
      <c r="V5213" s="63"/>
      <c r="W5213" s="63"/>
      <c r="X5213" s="3"/>
    </row>
    <row r="5214" spans="1:24">
      <c r="A5214" s="3"/>
      <c r="B5214" s="3"/>
      <c r="C5214" s="3"/>
      <c r="D5214" s="3"/>
      <c r="E5214" s="79"/>
      <c r="F5214" s="3"/>
      <c r="G5214" s="77" t="e">
        <f>VLOOKUP($F$1&amp;F5214,定价因子!E:F,2,0)</f>
        <v>#N/A</v>
      </c>
      <c r="H5214" s="3"/>
      <c r="I5214" s="77" t="e">
        <f>VLOOKUP($H$1&amp;H5214,定价因子!E:F,2,0)</f>
        <v>#N/A</v>
      </c>
      <c r="J5214" s="3"/>
      <c r="K5214" s="77" t="e">
        <f>VLOOKUP($J$1&amp;J5214,定价因子!E:F,2,0)</f>
        <v>#N/A</v>
      </c>
      <c r="L5214" s="3"/>
      <c r="M5214" s="77" t="e">
        <f>VLOOKUP($L$1&amp;L5214,定价因子!E:F,2,0)</f>
        <v>#N/A</v>
      </c>
      <c r="N5214" s="3"/>
      <c r="O5214" s="77" t="e">
        <f>VLOOKUP($N$1&amp;N5214,定价因子!E:F,2,0)</f>
        <v>#N/A</v>
      </c>
      <c r="P5214" s="3"/>
      <c r="Q5214" s="55" t="e">
        <f>VLOOKUP($P$1&amp;P5214,定价因子!$E:$F,2,0)</f>
        <v>#N/A</v>
      </c>
      <c r="R5214" s="3"/>
      <c r="S5214" s="77" t="e">
        <f>VLOOKUP($R$1&amp;R5214,定价因子!$E:$F,2,0)</f>
        <v>#N/A</v>
      </c>
      <c r="T5214" s="61"/>
      <c r="U5214" s="63"/>
      <c r="V5214" s="63"/>
      <c r="W5214" s="63"/>
      <c r="X5214" s="3"/>
    </row>
    <row r="5215" spans="1:24">
      <c r="A5215" s="3"/>
      <c r="B5215" s="3"/>
      <c r="C5215" s="3"/>
      <c r="D5215" s="3"/>
      <c r="E5215" s="79"/>
      <c r="F5215" s="3"/>
      <c r="G5215" s="77" t="e">
        <f>VLOOKUP($F$1&amp;F5215,定价因子!E:F,2,0)</f>
        <v>#N/A</v>
      </c>
      <c r="H5215" s="3"/>
      <c r="I5215" s="77" t="e">
        <f>VLOOKUP($H$1&amp;H5215,定价因子!E:F,2,0)</f>
        <v>#N/A</v>
      </c>
      <c r="J5215" s="3"/>
      <c r="K5215" s="77" t="e">
        <f>VLOOKUP($J$1&amp;J5215,定价因子!E:F,2,0)</f>
        <v>#N/A</v>
      </c>
      <c r="L5215" s="3"/>
      <c r="M5215" s="77" t="e">
        <f>VLOOKUP($L$1&amp;L5215,定价因子!E:F,2,0)</f>
        <v>#N/A</v>
      </c>
      <c r="N5215" s="3"/>
      <c r="O5215" s="77" t="e">
        <f>VLOOKUP($N$1&amp;N5215,定价因子!E:F,2,0)</f>
        <v>#N/A</v>
      </c>
      <c r="P5215" s="3"/>
      <c r="Q5215" s="55" t="e">
        <f>VLOOKUP($P$1&amp;P5215,定价因子!$E:$F,2,0)</f>
        <v>#N/A</v>
      </c>
      <c r="R5215" s="3"/>
      <c r="S5215" s="77" t="e">
        <f>VLOOKUP($R$1&amp;R5215,定价因子!$E:$F,2,0)</f>
        <v>#N/A</v>
      </c>
      <c r="T5215" s="61"/>
      <c r="U5215" s="63"/>
      <c r="V5215" s="63"/>
      <c r="W5215" s="63"/>
      <c r="X5215" s="3"/>
    </row>
    <row r="5216" spans="1:24">
      <c r="A5216" s="3"/>
      <c r="B5216" s="3"/>
      <c r="C5216" s="3"/>
      <c r="D5216" s="3"/>
      <c r="E5216" s="79"/>
      <c r="F5216" s="3"/>
      <c r="G5216" s="77" t="e">
        <f>VLOOKUP($F$1&amp;F5216,定价因子!E:F,2,0)</f>
        <v>#N/A</v>
      </c>
      <c r="H5216" s="3"/>
      <c r="I5216" s="77" t="e">
        <f>VLOOKUP($H$1&amp;H5216,定价因子!E:F,2,0)</f>
        <v>#N/A</v>
      </c>
      <c r="J5216" s="3"/>
      <c r="K5216" s="77" t="e">
        <f>VLOOKUP($J$1&amp;J5216,定价因子!E:F,2,0)</f>
        <v>#N/A</v>
      </c>
      <c r="L5216" s="3"/>
      <c r="M5216" s="77" t="e">
        <f>VLOOKUP($L$1&amp;L5216,定价因子!E:F,2,0)</f>
        <v>#N/A</v>
      </c>
      <c r="N5216" s="3"/>
      <c r="O5216" s="77" t="e">
        <f>VLOOKUP($N$1&amp;N5216,定价因子!E:F,2,0)</f>
        <v>#N/A</v>
      </c>
      <c r="P5216" s="3"/>
      <c r="Q5216" s="55" t="e">
        <f>VLOOKUP($P$1&amp;P5216,定价因子!$E:$F,2,0)</f>
        <v>#N/A</v>
      </c>
      <c r="R5216" s="3"/>
      <c r="S5216" s="77" t="e">
        <f>VLOOKUP($R$1&amp;R5216,定价因子!$E:$F,2,0)</f>
        <v>#N/A</v>
      </c>
      <c r="T5216" s="61"/>
      <c r="U5216" s="63"/>
      <c r="V5216" s="63"/>
      <c r="W5216" s="63"/>
      <c r="X5216" s="3"/>
    </row>
    <row r="5217" spans="1:24">
      <c r="A5217" s="3"/>
      <c r="B5217" s="3"/>
      <c r="C5217" s="3"/>
      <c r="D5217" s="3"/>
      <c r="E5217" s="79"/>
      <c r="F5217" s="3"/>
      <c r="G5217" s="77" t="e">
        <f>VLOOKUP($F$1&amp;F5217,定价因子!E:F,2,0)</f>
        <v>#N/A</v>
      </c>
      <c r="H5217" s="3"/>
      <c r="I5217" s="77" t="e">
        <f>VLOOKUP($H$1&amp;H5217,定价因子!E:F,2,0)</f>
        <v>#N/A</v>
      </c>
      <c r="J5217" s="3"/>
      <c r="K5217" s="77" t="e">
        <f>VLOOKUP($J$1&amp;J5217,定价因子!E:F,2,0)</f>
        <v>#N/A</v>
      </c>
      <c r="L5217" s="3"/>
      <c r="M5217" s="77" t="e">
        <f>VLOOKUP($L$1&amp;L5217,定价因子!E:F,2,0)</f>
        <v>#N/A</v>
      </c>
      <c r="N5217" s="3"/>
      <c r="O5217" s="77" t="e">
        <f>VLOOKUP($N$1&amp;N5217,定价因子!E:F,2,0)</f>
        <v>#N/A</v>
      </c>
      <c r="P5217" s="3"/>
      <c r="Q5217" s="55" t="e">
        <f>VLOOKUP($P$1&amp;P5217,定价因子!$E:$F,2,0)</f>
        <v>#N/A</v>
      </c>
      <c r="R5217" s="3"/>
      <c r="S5217" s="77" t="e">
        <f>VLOOKUP($R$1&amp;R5217,定价因子!$E:$F,2,0)</f>
        <v>#N/A</v>
      </c>
      <c r="T5217" s="61"/>
      <c r="U5217" s="63"/>
      <c r="V5217" s="63"/>
      <c r="W5217" s="63"/>
      <c r="X5217" s="3"/>
    </row>
    <row r="5218" spans="1:24">
      <c r="A5218" s="3"/>
      <c r="B5218" s="3"/>
      <c r="C5218" s="3"/>
      <c r="D5218" s="3"/>
      <c r="E5218" s="79"/>
      <c r="F5218" s="3"/>
      <c r="G5218" s="77" t="e">
        <f>VLOOKUP($F$1&amp;F5218,定价因子!E:F,2,0)</f>
        <v>#N/A</v>
      </c>
      <c r="H5218" s="3"/>
      <c r="I5218" s="77" t="e">
        <f>VLOOKUP($H$1&amp;H5218,定价因子!E:F,2,0)</f>
        <v>#N/A</v>
      </c>
      <c r="J5218" s="3"/>
      <c r="K5218" s="77" t="e">
        <f>VLOOKUP($J$1&amp;J5218,定价因子!E:F,2,0)</f>
        <v>#N/A</v>
      </c>
      <c r="L5218" s="3"/>
      <c r="M5218" s="77" t="e">
        <f>VLOOKUP($L$1&amp;L5218,定价因子!E:F,2,0)</f>
        <v>#N/A</v>
      </c>
      <c r="N5218" s="3"/>
      <c r="O5218" s="77" t="e">
        <f>VLOOKUP($N$1&amp;N5218,定价因子!E:F,2,0)</f>
        <v>#N/A</v>
      </c>
      <c r="P5218" s="3"/>
      <c r="Q5218" s="55" t="e">
        <f>VLOOKUP($P$1&amp;P5218,定价因子!$E:$F,2,0)</f>
        <v>#N/A</v>
      </c>
      <c r="R5218" s="3"/>
      <c r="S5218" s="77" t="e">
        <f>VLOOKUP($R$1&amp;R5218,定价因子!$E:$F,2,0)</f>
        <v>#N/A</v>
      </c>
      <c r="T5218" s="61"/>
      <c r="U5218" s="63"/>
      <c r="V5218" s="63"/>
      <c r="W5218" s="63"/>
      <c r="X5218" s="3"/>
    </row>
    <row r="5219" spans="1:24">
      <c r="A5219" s="3"/>
      <c r="B5219" s="3"/>
      <c r="C5219" s="3"/>
      <c r="D5219" s="3"/>
      <c r="E5219" s="79"/>
      <c r="F5219" s="3"/>
      <c r="G5219" s="77" t="e">
        <f>VLOOKUP($F$1&amp;F5219,定价因子!E:F,2,0)</f>
        <v>#N/A</v>
      </c>
      <c r="H5219" s="3"/>
      <c r="I5219" s="77" t="e">
        <f>VLOOKUP($H$1&amp;H5219,定价因子!E:F,2,0)</f>
        <v>#N/A</v>
      </c>
      <c r="J5219" s="3"/>
      <c r="K5219" s="77" t="e">
        <f>VLOOKUP($J$1&amp;J5219,定价因子!E:F,2,0)</f>
        <v>#N/A</v>
      </c>
      <c r="L5219" s="3"/>
      <c r="M5219" s="77" t="e">
        <f>VLOOKUP($L$1&amp;L5219,定价因子!E:F,2,0)</f>
        <v>#N/A</v>
      </c>
      <c r="N5219" s="3"/>
      <c r="O5219" s="77" t="e">
        <f>VLOOKUP($N$1&amp;N5219,定价因子!E:F,2,0)</f>
        <v>#N/A</v>
      </c>
      <c r="P5219" s="3"/>
      <c r="Q5219" s="55" t="e">
        <f>VLOOKUP($P$1&amp;P5219,定价因子!$E:$F,2,0)</f>
        <v>#N/A</v>
      </c>
      <c r="R5219" s="3"/>
      <c r="S5219" s="77" t="e">
        <f>VLOOKUP($R$1&amp;R5219,定价因子!$E:$F,2,0)</f>
        <v>#N/A</v>
      </c>
      <c r="T5219" s="61"/>
      <c r="U5219" s="63"/>
      <c r="V5219" s="63"/>
      <c r="W5219" s="63"/>
      <c r="X5219" s="3"/>
    </row>
    <row r="5220" spans="1:24">
      <c r="A5220" s="3"/>
      <c r="B5220" s="3"/>
      <c r="C5220" s="3"/>
      <c r="D5220" s="3"/>
      <c r="E5220" s="79"/>
      <c r="F5220" s="3"/>
      <c r="G5220" s="77" t="e">
        <f>VLOOKUP($F$1&amp;F5220,定价因子!E:F,2,0)</f>
        <v>#N/A</v>
      </c>
      <c r="H5220" s="3"/>
      <c r="I5220" s="77" t="e">
        <f>VLOOKUP($H$1&amp;H5220,定价因子!E:F,2,0)</f>
        <v>#N/A</v>
      </c>
      <c r="J5220" s="3"/>
      <c r="K5220" s="77" t="e">
        <f>VLOOKUP($J$1&amp;J5220,定价因子!E:F,2,0)</f>
        <v>#N/A</v>
      </c>
      <c r="L5220" s="3"/>
      <c r="M5220" s="77" t="e">
        <f>VLOOKUP($L$1&amp;L5220,定价因子!E:F,2,0)</f>
        <v>#N/A</v>
      </c>
      <c r="N5220" s="3"/>
      <c r="O5220" s="77" t="e">
        <f>VLOOKUP($N$1&amp;N5220,定价因子!E:F,2,0)</f>
        <v>#N/A</v>
      </c>
      <c r="P5220" s="3"/>
      <c r="Q5220" s="55" t="e">
        <f>VLOOKUP($P$1&amp;P5220,定价因子!$E:$F,2,0)</f>
        <v>#N/A</v>
      </c>
      <c r="R5220" s="3"/>
      <c r="S5220" s="77" t="e">
        <f>VLOOKUP($R$1&amp;R5220,定价因子!$E:$F,2,0)</f>
        <v>#N/A</v>
      </c>
      <c r="T5220" s="61"/>
      <c r="U5220" s="63"/>
      <c r="V5220" s="63"/>
      <c r="W5220" s="63"/>
      <c r="X5220" s="3"/>
    </row>
    <row r="5221" spans="1:24">
      <c r="A5221" s="3"/>
      <c r="B5221" s="3"/>
      <c r="C5221" s="3"/>
      <c r="D5221" s="3"/>
      <c r="E5221" s="79"/>
      <c r="F5221" s="3"/>
      <c r="G5221" s="77" t="e">
        <f>VLOOKUP($F$1&amp;F5221,定价因子!E:F,2,0)</f>
        <v>#N/A</v>
      </c>
      <c r="H5221" s="3"/>
      <c r="I5221" s="77" t="e">
        <f>VLOOKUP($H$1&amp;H5221,定价因子!E:F,2,0)</f>
        <v>#N/A</v>
      </c>
      <c r="J5221" s="3"/>
      <c r="K5221" s="77" t="e">
        <f>VLOOKUP($J$1&amp;J5221,定价因子!E:F,2,0)</f>
        <v>#N/A</v>
      </c>
      <c r="L5221" s="3"/>
      <c r="M5221" s="77" t="e">
        <f>VLOOKUP($L$1&amp;L5221,定价因子!E:F,2,0)</f>
        <v>#N/A</v>
      </c>
      <c r="N5221" s="3"/>
      <c r="O5221" s="77" t="e">
        <f>VLOOKUP($N$1&amp;N5221,定价因子!E:F,2,0)</f>
        <v>#N/A</v>
      </c>
      <c r="P5221" s="3"/>
      <c r="Q5221" s="55" t="e">
        <f>VLOOKUP($P$1&amp;P5221,定价因子!$E:$F,2,0)</f>
        <v>#N/A</v>
      </c>
      <c r="R5221" s="3"/>
      <c r="S5221" s="77" t="e">
        <f>VLOOKUP($R$1&amp;R5221,定价因子!$E:$F,2,0)</f>
        <v>#N/A</v>
      </c>
      <c r="T5221" s="61"/>
      <c r="U5221" s="63"/>
      <c r="V5221" s="63"/>
      <c r="W5221" s="63"/>
      <c r="X5221" s="3"/>
    </row>
    <row r="5222" spans="1:24">
      <c r="A5222" s="3"/>
      <c r="B5222" s="3"/>
      <c r="C5222" s="3"/>
      <c r="D5222" s="3"/>
      <c r="E5222" s="79"/>
      <c r="F5222" s="3"/>
      <c r="G5222" s="77" t="e">
        <f>VLOOKUP($F$1&amp;F5222,定价因子!E:F,2,0)</f>
        <v>#N/A</v>
      </c>
      <c r="H5222" s="3"/>
      <c r="I5222" s="77" t="e">
        <f>VLOOKUP($H$1&amp;H5222,定价因子!E:F,2,0)</f>
        <v>#N/A</v>
      </c>
      <c r="J5222" s="3"/>
      <c r="K5222" s="77" t="e">
        <f>VLOOKUP($J$1&amp;J5222,定价因子!E:F,2,0)</f>
        <v>#N/A</v>
      </c>
      <c r="L5222" s="3"/>
      <c r="M5222" s="77" t="e">
        <f>VLOOKUP($L$1&amp;L5222,定价因子!E:F,2,0)</f>
        <v>#N/A</v>
      </c>
      <c r="N5222" s="3"/>
      <c r="O5222" s="77" t="e">
        <f>VLOOKUP($N$1&amp;N5222,定价因子!E:F,2,0)</f>
        <v>#N/A</v>
      </c>
      <c r="P5222" s="3"/>
      <c r="Q5222" s="55" t="e">
        <f>VLOOKUP($P$1&amp;P5222,定价因子!$E:$F,2,0)</f>
        <v>#N/A</v>
      </c>
      <c r="R5222" s="3"/>
      <c r="S5222" s="77" t="e">
        <f>VLOOKUP($R$1&amp;R5222,定价因子!$E:$F,2,0)</f>
        <v>#N/A</v>
      </c>
      <c r="T5222" s="61"/>
      <c r="U5222" s="63"/>
      <c r="V5222" s="63"/>
      <c r="W5222" s="63"/>
      <c r="X5222" s="3"/>
    </row>
    <row r="5223" spans="1:24">
      <c r="A5223" s="3"/>
      <c r="B5223" s="3"/>
      <c r="C5223" s="3"/>
      <c r="D5223" s="3"/>
      <c r="E5223" s="79"/>
      <c r="F5223" s="3"/>
      <c r="G5223" s="77" t="e">
        <f>VLOOKUP($F$1&amp;F5223,定价因子!E:F,2,0)</f>
        <v>#N/A</v>
      </c>
      <c r="H5223" s="3"/>
      <c r="I5223" s="77" t="e">
        <f>VLOOKUP($H$1&amp;H5223,定价因子!E:F,2,0)</f>
        <v>#N/A</v>
      </c>
      <c r="J5223" s="3"/>
      <c r="K5223" s="77" t="e">
        <f>VLOOKUP($J$1&amp;J5223,定价因子!E:F,2,0)</f>
        <v>#N/A</v>
      </c>
      <c r="L5223" s="3"/>
      <c r="M5223" s="77" t="e">
        <f>VLOOKUP($L$1&amp;L5223,定价因子!E:F,2,0)</f>
        <v>#N/A</v>
      </c>
      <c r="N5223" s="3"/>
      <c r="O5223" s="77" t="e">
        <f>VLOOKUP($N$1&amp;N5223,定价因子!E:F,2,0)</f>
        <v>#N/A</v>
      </c>
      <c r="P5223" s="3"/>
      <c r="Q5223" s="55" t="e">
        <f>VLOOKUP($P$1&amp;P5223,定价因子!$E:$F,2,0)</f>
        <v>#N/A</v>
      </c>
      <c r="R5223" s="3"/>
      <c r="S5223" s="77" t="e">
        <f>VLOOKUP($R$1&amp;R5223,定价因子!$E:$F,2,0)</f>
        <v>#N/A</v>
      </c>
      <c r="T5223" s="61"/>
      <c r="U5223" s="63"/>
      <c r="V5223" s="63"/>
      <c r="W5223" s="63"/>
      <c r="X5223" s="3"/>
    </row>
    <row r="5224" spans="1:24">
      <c r="A5224" s="3"/>
      <c r="B5224" s="3"/>
      <c r="C5224" s="3"/>
      <c r="D5224" s="3"/>
      <c r="E5224" s="79"/>
      <c r="F5224" s="3"/>
      <c r="G5224" s="77" t="e">
        <f>VLOOKUP($F$1&amp;F5224,定价因子!E:F,2,0)</f>
        <v>#N/A</v>
      </c>
      <c r="H5224" s="3"/>
      <c r="I5224" s="77" t="e">
        <f>VLOOKUP($H$1&amp;H5224,定价因子!E:F,2,0)</f>
        <v>#N/A</v>
      </c>
      <c r="J5224" s="3"/>
      <c r="K5224" s="77" t="e">
        <f>VLOOKUP($J$1&amp;J5224,定价因子!E:F,2,0)</f>
        <v>#N/A</v>
      </c>
      <c r="L5224" s="3"/>
      <c r="M5224" s="77" t="e">
        <f>VLOOKUP($L$1&amp;L5224,定价因子!E:F,2,0)</f>
        <v>#N/A</v>
      </c>
      <c r="N5224" s="3"/>
      <c r="O5224" s="77" t="e">
        <f>VLOOKUP($N$1&amp;N5224,定价因子!E:F,2,0)</f>
        <v>#N/A</v>
      </c>
      <c r="P5224" s="3"/>
      <c r="Q5224" s="55" t="e">
        <f>VLOOKUP($P$1&amp;P5224,定价因子!$E:$F,2,0)</f>
        <v>#N/A</v>
      </c>
      <c r="R5224" s="3"/>
      <c r="S5224" s="77" t="e">
        <f>VLOOKUP($R$1&amp;R5224,定价因子!$E:$F,2,0)</f>
        <v>#N/A</v>
      </c>
      <c r="T5224" s="61"/>
      <c r="U5224" s="63"/>
      <c r="V5224" s="63"/>
      <c r="W5224" s="63"/>
      <c r="X5224" s="3"/>
    </row>
    <row r="5225" spans="1:24">
      <c r="A5225" s="3"/>
      <c r="B5225" s="3"/>
      <c r="C5225" s="3"/>
      <c r="D5225" s="3"/>
      <c r="E5225" s="79"/>
      <c r="F5225" s="3"/>
      <c r="G5225" s="77" t="e">
        <f>VLOOKUP($F$1&amp;F5225,定价因子!E:F,2,0)</f>
        <v>#N/A</v>
      </c>
      <c r="H5225" s="3"/>
      <c r="I5225" s="77" t="e">
        <f>VLOOKUP($H$1&amp;H5225,定价因子!E:F,2,0)</f>
        <v>#N/A</v>
      </c>
      <c r="J5225" s="3"/>
      <c r="K5225" s="77" t="e">
        <f>VLOOKUP($J$1&amp;J5225,定价因子!E:F,2,0)</f>
        <v>#N/A</v>
      </c>
      <c r="L5225" s="3"/>
      <c r="M5225" s="77" t="e">
        <f>VLOOKUP($L$1&amp;L5225,定价因子!E:F,2,0)</f>
        <v>#N/A</v>
      </c>
      <c r="N5225" s="3"/>
      <c r="O5225" s="77" t="e">
        <f>VLOOKUP($N$1&amp;N5225,定价因子!E:F,2,0)</f>
        <v>#N/A</v>
      </c>
      <c r="P5225" s="3"/>
      <c r="Q5225" s="55" t="e">
        <f>VLOOKUP($P$1&amp;P5225,定价因子!$E:$F,2,0)</f>
        <v>#N/A</v>
      </c>
      <c r="R5225" s="3"/>
      <c r="S5225" s="77" t="e">
        <f>VLOOKUP($R$1&amp;R5225,定价因子!$E:$F,2,0)</f>
        <v>#N/A</v>
      </c>
      <c r="T5225" s="61"/>
      <c r="U5225" s="63"/>
      <c r="V5225" s="63"/>
      <c r="W5225" s="63"/>
      <c r="X5225" s="3"/>
    </row>
    <row r="5226" spans="1:24">
      <c r="A5226" s="3"/>
      <c r="B5226" s="3"/>
      <c r="C5226" s="3"/>
      <c r="D5226" s="3"/>
      <c r="E5226" s="79"/>
      <c r="F5226" s="3"/>
      <c r="G5226" s="77" t="e">
        <f>VLOOKUP($F$1&amp;F5226,定价因子!E:F,2,0)</f>
        <v>#N/A</v>
      </c>
      <c r="H5226" s="3"/>
      <c r="I5226" s="77" t="e">
        <f>VLOOKUP($H$1&amp;H5226,定价因子!E:F,2,0)</f>
        <v>#N/A</v>
      </c>
      <c r="J5226" s="3"/>
      <c r="K5226" s="77" t="e">
        <f>VLOOKUP($J$1&amp;J5226,定价因子!E:F,2,0)</f>
        <v>#N/A</v>
      </c>
      <c r="L5226" s="3"/>
      <c r="M5226" s="77" t="e">
        <f>VLOOKUP($L$1&amp;L5226,定价因子!E:F,2,0)</f>
        <v>#N/A</v>
      </c>
      <c r="N5226" s="3"/>
      <c r="O5226" s="77" t="e">
        <f>VLOOKUP($N$1&amp;N5226,定价因子!E:F,2,0)</f>
        <v>#N/A</v>
      </c>
      <c r="P5226" s="3"/>
      <c r="Q5226" s="55" t="e">
        <f>VLOOKUP($P$1&amp;P5226,定价因子!$E:$F,2,0)</f>
        <v>#N/A</v>
      </c>
      <c r="R5226" s="3"/>
      <c r="S5226" s="77" t="e">
        <f>VLOOKUP($R$1&amp;R5226,定价因子!$E:$F,2,0)</f>
        <v>#N/A</v>
      </c>
      <c r="T5226" s="61"/>
      <c r="U5226" s="63"/>
      <c r="V5226" s="63"/>
      <c r="W5226" s="63"/>
      <c r="X5226" s="3"/>
    </row>
    <row r="5227" spans="1:24">
      <c r="A5227" s="3"/>
      <c r="B5227" s="3"/>
      <c r="C5227" s="3"/>
      <c r="D5227" s="3"/>
      <c r="E5227" s="79"/>
      <c r="F5227" s="3"/>
      <c r="G5227" s="77" t="e">
        <f>VLOOKUP($F$1&amp;F5227,定价因子!E:F,2,0)</f>
        <v>#N/A</v>
      </c>
      <c r="H5227" s="3"/>
      <c r="I5227" s="77" t="e">
        <f>VLOOKUP($H$1&amp;H5227,定价因子!E:F,2,0)</f>
        <v>#N/A</v>
      </c>
      <c r="J5227" s="3"/>
      <c r="K5227" s="77" t="e">
        <f>VLOOKUP($J$1&amp;J5227,定价因子!E:F,2,0)</f>
        <v>#N/A</v>
      </c>
      <c r="L5227" s="3"/>
      <c r="M5227" s="77" t="e">
        <f>VLOOKUP($L$1&amp;L5227,定价因子!E:F,2,0)</f>
        <v>#N/A</v>
      </c>
      <c r="N5227" s="3"/>
      <c r="O5227" s="77" t="e">
        <f>VLOOKUP($N$1&amp;N5227,定价因子!E:F,2,0)</f>
        <v>#N/A</v>
      </c>
      <c r="P5227" s="3"/>
      <c r="Q5227" s="55" t="e">
        <f>VLOOKUP($P$1&amp;P5227,定价因子!$E:$F,2,0)</f>
        <v>#N/A</v>
      </c>
      <c r="R5227" s="3"/>
      <c r="S5227" s="77" t="e">
        <f>VLOOKUP($R$1&amp;R5227,定价因子!$E:$F,2,0)</f>
        <v>#N/A</v>
      </c>
      <c r="T5227" s="61"/>
      <c r="U5227" s="63"/>
      <c r="V5227" s="63"/>
      <c r="W5227" s="63"/>
      <c r="X5227" s="3"/>
    </row>
    <row r="5228" spans="1:24">
      <c r="A5228" s="3"/>
      <c r="B5228" s="3"/>
      <c r="C5228" s="3"/>
      <c r="D5228" s="3"/>
      <c r="E5228" s="79"/>
      <c r="F5228" s="3"/>
      <c r="G5228" s="77" t="e">
        <f>VLOOKUP($F$1&amp;F5228,定价因子!E:F,2,0)</f>
        <v>#N/A</v>
      </c>
      <c r="H5228" s="3"/>
      <c r="I5228" s="77" t="e">
        <f>VLOOKUP($H$1&amp;H5228,定价因子!E:F,2,0)</f>
        <v>#N/A</v>
      </c>
      <c r="J5228" s="3"/>
      <c r="K5228" s="77" t="e">
        <f>VLOOKUP($J$1&amp;J5228,定价因子!E:F,2,0)</f>
        <v>#N/A</v>
      </c>
      <c r="L5228" s="3"/>
      <c r="M5228" s="77" t="e">
        <f>VLOOKUP($L$1&amp;L5228,定价因子!E:F,2,0)</f>
        <v>#N/A</v>
      </c>
      <c r="N5228" s="3"/>
      <c r="O5228" s="77" t="e">
        <f>VLOOKUP($N$1&amp;N5228,定价因子!E:F,2,0)</f>
        <v>#N/A</v>
      </c>
      <c r="P5228" s="3"/>
      <c r="Q5228" s="55" t="e">
        <f>VLOOKUP($P$1&amp;P5228,定价因子!$E:$F,2,0)</f>
        <v>#N/A</v>
      </c>
      <c r="R5228" s="3"/>
      <c r="S5228" s="77" t="e">
        <f>VLOOKUP($R$1&amp;R5228,定价因子!$E:$F,2,0)</f>
        <v>#N/A</v>
      </c>
      <c r="T5228" s="61"/>
      <c r="U5228" s="63"/>
      <c r="V5228" s="63"/>
      <c r="W5228" s="63"/>
      <c r="X5228" s="3"/>
    </row>
    <row r="5229" spans="1:24">
      <c r="A5229" s="3"/>
      <c r="B5229" s="3"/>
      <c r="C5229" s="3"/>
      <c r="D5229" s="3"/>
      <c r="E5229" s="79"/>
      <c r="F5229" s="3"/>
      <c r="G5229" s="77" t="e">
        <f>VLOOKUP($F$1&amp;F5229,定价因子!E:F,2,0)</f>
        <v>#N/A</v>
      </c>
      <c r="H5229" s="3"/>
      <c r="I5229" s="77" t="e">
        <f>VLOOKUP($H$1&amp;H5229,定价因子!E:F,2,0)</f>
        <v>#N/A</v>
      </c>
      <c r="J5229" s="3"/>
      <c r="K5229" s="77" t="e">
        <f>VLOOKUP($J$1&amp;J5229,定价因子!E:F,2,0)</f>
        <v>#N/A</v>
      </c>
      <c r="L5229" s="3"/>
      <c r="M5229" s="77" t="e">
        <f>VLOOKUP($L$1&amp;L5229,定价因子!E:F,2,0)</f>
        <v>#N/A</v>
      </c>
      <c r="N5229" s="3"/>
      <c r="O5229" s="77" t="e">
        <f>VLOOKUP($N$1&amp;N5229,定价因子!E:F,2,0)</f>
        <v>#N/A</v>
      </c>
      <c r="P5229" s="3"/>
      <c r="Q5229" s="55" t="e">
        <f>VLOOKUP($P$1&amp;P5229,定价因子!$E:$F,2,0)</f>
        <v>#N/A</v>
      </c>
      <c r="R5229" s="3"/>
      <c r="S5229" s="77" t="e">
        <f>VLOOKUP($R$1&amp;R5229,定价因子!$E:$F,2,0)</f>
        <v>#N/A</v>
      </c>
      <c r="T5229" s="61"/>
      <c r="U5229" s="63"/>
      <c r="V5229" s="63"/>
      <c r="W5229" s="63"/>
      <c r="X5229" s="3"/>
    </row>
    <row r="5230" spans="1:24">
      <c r="A5230" s="3"/>
      <c r="B5230" s="3"/>
      <c r="C5230" s="3"/>
      <c r="D5230" s="3"/>
      <c r="E5230" s="79"/>
      <c r="F5230" s="3"/>
      <c r="G5230" s="77" t="e">
        <f>VLOOKUP($F$1&amp;F5230,定价因子!E:F,2,0)</f>
        <v>#N/A</v>
      </c>
      <c r="H5230" s="3"/>
      <c r="I5230" s="77" t="e">
        <f>VLOOKUP($H$1&amp;H5230,定价因子!E:F,2,0)</f>
        <v>#N/A</v>
      </c>
      <c r="J5230" s="3"/>
      <c r="K5230" s="77" t="e">
        <f>VLOOKUP($J$1&amp;J5230,定价因子!E:F,2,0)</f>
        <v>#N/A</v>
      </c>
      <c r="L5230" s="3"/>
      <c r="M5230" s="77" t="e">
        <f>VLOOKUP($L$1&amp;L5230,定价因子!E:F,2,0)</f>
        <v>#N/A</v>
      </c>
      <c r="N5230" s="3"/>
      <c r="O5230" s="77" t="e">
        <f>VLOOKUP($N$1&amp;N5230,定价因子!E:F,2,0)</f>
        <v>#N/A</v>
      </c>
      <c r="P5230" s="3"/>
      <c r="Q5230" s="55" t="e">
        <f>VLOOKUP($P$1&amp;P5230,定价因子!$E:$F,2,0)</f>
        <v>#N/A</v>
      </c>
      <c r="R5230" s="3"/>
      <c r="S5230" s="77" t="e">
        <f>VLOOKUP($R$1&amp;R5230,定价因子!$E:$F,2,0)</f>
        <v>#N/A</v>
      </c>
      <c r="T5230" s="61"/>
      <c r="U5230" s="63"/>
      <c r="V5230" s="63"/>
      <c r="W5230" s="63"/>
      <c r="X5230" s="3"/>
    </row>
    <row r="5231" spans="1:24">
      <c r="A5231" s="3"/>
      <c r="B5231" s="3"/>
      <c r="C5231" s="3"/>
      <c r="D5231" s="3"/>
      <c r="E5231" s="79"/>
      <c r="F5231" s="3"/>
      <c r="G5231" s="77" t="e">
        <f>VLOOKUP($F$1&amp;F5231,定价因子!E:F,2,0)</f>
        <v>#N/A</v>
      </c>
      <c r="H5231" s="3"/>
      <c r="I5231" s="77" t="e">
        <f>VLOOKUP($H$1&amp;H5231,定价因子!E:F,2,0)</f>
        <v>#N/A</v>
      </c>
      <c r="J5231" s="3"/>
      <c r="K5231" s="77" t="e">
        <f>VLOOKUP($J$1&amp;J5231,定价因子!E:F,2,0)</f>
        <v>#N/A</v>
      </c>
      <c r="L5231" s="3"/>
      <c r="M5231" s="77" t="e">
        <f>VLOOKUP($L$1&amp;L5231,定价因子!E:F,2,0)</f>
        <v>#N/A</v>
      </c>
      <c r="N5231" s="3"/>
      <c r="O5231" s="77" t="e">
        <f>VLOOKUP($N$1&amp;N5231,定价因子!E:F,2,0)</f>
        <v>#N/A</v>
      </c>
      <c r="P5231" s="3"/>
      <c r="Q5231" s="55" t="e">
        <f>VLOOKUP($P$1&amp;P5231,定价因子!$E:$F,2,0)</f>
        <v>#N/A</v>
      </c>
      <c r="R5231" s="3"/>
      <c r="S5231" s="77" t="e">
        <f>VLOOKUP($R$1&amp;R5231,定价因子!$E:$F,2,0)</f>
        <v>#N/A</v>
      </c>
      <c r="T5231" s="61"/>
      <c r="U5231" s="63"/>
      <c r="V5231" s="63"/>
      <c r="W5231" s="63"/>
      <c r="X5231" s="3"/>
    </row>
    <row r="5232" spans="1:24">
      <c r="A5232" s="3"/>
      <c r="B5232" s="3"/>
      <c r="C5232" s="3"/>
      <c r="D5232" s="3"/>
      <c r="E5232" s="79"/>
      <c r="F5232" s="3"/>
      <c r="G5232" s="77" t="e">
        <f>VLOOKUP($F$1&amp;F5232,定价因子!E:F,2,0)</f>
        <v>#N/A</v>
      </c>
      <c r="H5232" s="3"/>
      <c r="I5232" s="77" t="e">
        <f>VLOOKUP($H$1&amp;H5232,定价因子!E:F,2,0)</f>
        <v>#N/A</v>
      </c>
      <c r="J5232" s="3"/>
      <c r="K5232" s="77" t="e">
        <f>VLOOKUP($J$1&amp;J5232,定价因子!E:F,2,0)</f>
        <v>#N/A</v>
      </c>
      <c r="L5232" s="3"/>
      <c r="M5232" s="77" t="e">
        <f>VLOOKUP($L$1&amp;L5232,定价因子!E:F,2,0)</f>
        <v>#N/A</v>
      </c>
      <c r="N5232" s="3"/>
      <c r="O5232" s="77" t="e">
        <f>VLOOKUP($N$1&amp;N5232,定价因子!E:F,2,0)</f>
        <v>#N/A</v>
      </c>
      <c r="P5232" s="3"/>
      <c r="Q5232" s="55" t="e">
        <f>VLOOKUP($P$1&amp;P5232,定价因子!$E:$F,2,0)</f>
        <v>#N/A</v>
      </c>
      <c r="R5232" s="3"/>
      <c r="S5232" s="77" t="e">
        <f>VLOOKUP($R$1&amp;R5232,定价因子!$E:$F,2,0)</f>
        <v>#N/A</v>
      </c>
      <c r="T5232" s="61"/>
      <c r="U5232" s="63"/>
      <c r="V5232" s="63"/>
      <c r="W5232" s="63"/>
      <c r="X5232" s="3"/>
    </row>
    <row r="5233" spans="1:24">
      <c r="A5233" s="3"/>
      <c r="B5233" s="3"/>
      <c r="C5233" s="3"/>
      <c r="D5233" s="3"/>
      <c r="E5233" s="79"/>
      <c r="F5233" s="3"/>
      <c r="G5233" s="77" t="e">
        <f>VLOOKUP($F$1&amp;F5233,定价因子!E:F,2,0)</f>
        <v>#N/A</v>
      </c>
      <c r="H5233" s="3"/>
      <c r="I5233" s="77" t="e">
        <f>VLOOKUP($H$1&amp;H5233,定价因子!E:F,2,0)</f>
        <v>#N/A</v>
      </c>
      <c r="J5233" s="3"/>
      <c r="K5233" s="77" t="e">
        <f>VLOOKUP($J$1&amp;J5233,定价因子!E:F,2,0)</f>
        <v>#N/A</v>
      </c>
      <c r="L5233" s="3"/>
      <c r="M5233" s="77" t="e">
        <f>VLOOKUP($L$1&amp;L5233,定价因子!E:F,2,0)</f>
        <v>#N/A</v>
      </c>
      <c r="N5233" s="3"/>
      <c r="O5233" s="77" t="e">
        <f>VLOOKUP($N$1&amp;N5233,定价因子!E:F,2,0)</f>
        <v>#N/A</v>
      </c>
      <c r="P5233" s="3"/>
      <c r="Q5233" s="55" t="e">
        <f>VLOOKUP($P$1&amp;P5233,定价因子!$E:$F,2,0)</f>
        <v>#N/A</v>
      </c>
      <c r="R5233" s="3"/>
      <c r="S5233" s="77" t="e">
        <f>VLOOKUP($R$1&amp;R5233,定价因子!$E:$F,2,0)</f>
        <v>#N/A</v>
      </c>
      <c r="T5233" s="61"/>
      <c r="U5233" s="63"/>
      <c r="V5233" s="63"/>
      <c r="W5233" s="63"/>
      <c r="X5233" s="3"/>
    </row>
    <row r="5234" spans="1:24">
      <c r="A5234" s="3"/>
      <c r="B5234" s="3"/>
      <c r="C5234" s="3"/>
      <c r="D5234" s="3"/>
      <c r="E5234" s="79"/>
      <c r="F5234" s="3"/>
      <c r="G5234" s="77" t="e">
        <f>VLOOKUP($F$1&amp;F5234,定价因子!E:F,2,0)</f>
        <v>#N/A</v>
      </c>
      <c r="H5234" s="3"/>
      <c r="I5234" s="77" t="e">
        <f>VLOOKUP($H$1&amp;H5234,定价因子!E:F,2,0)</f>
        <v>#N/A</v>
      </c>
      <c r="J5234" s="3"/>
      <c r="K5234" s="77" t="e">
        <f>VLOOKUP($J$1&amp;J5234,定价因子!E:F,2,0)</f>
        <v>#N/A</v>
      </c>
      <c r="L5234" s="3"/>
      <c r="M5234" s="77" t="e">
        <f>VLOOKUP($L$1&amp;L5234,定价因子!E:F,2,0)</f>
        <v>#N/A</v>
      </c>
      <c r="N5234" s="3"/>
      <c r="O5234" s="77" t="e">
        <f>VLOOKUP($N$1&amp;N5234,定价因子!E:F,2,0)</f>
        <v>#N/A</v>
      </c>
      <c r="P5234" s="3"/>
      <c r="Q5234" s="55" t="e">
        <f>VLOOKUP($P$1&amp;P5234,定价因子!$E:$F,2,0)</f>
        <v>#N/A</v>
      </c>
      <c r="R5234" s="3"/>
      <c r="S5234" s="77" t="e">
        <f>VLOOKUP($R$1&amp;R5234,定价因子!$E:$F,2,0)</f>
        <v>#N/A</v>
      </c>
      <c r="T5234" s="61"/>
      <c r="U5234" s="63"/>
      <c r="V5234" s="63"/>
      <c r="W5234" s="63"/>
      <c r="X5234" s="3"/>
    </row>
    <row r="5235" spans="1:24">
      <c r="A5235" s="3"/>
      <c r="B5235" s="3"/>
      <c r="C5235" s="3"/>
      <c r="D5235" s="3"/>
      <c r="E5235" s="79"/>
      <c r="F5235" s="3"/>
      <c r="G5235" s="77" t="e">
        <f>VLOOKUP($F$1&amp;F5235,定价因子!E:F,2,0)</f>
        <v>#N/A</v>
      </c>
      <c r="H5235" s="3"/>
      <c r="I5235" s="77" t="e">
        <f>VLOOKUP($H$1&amp;H5235,定价因子!E:F,2,0)</f>
        <v>#N/A</v>
      </c>
      <c r="J5235" s="3"/>
      <c r="K5235" s="77" t="e">
        <f>VLOOKUP($J$1&amp;J5235,定价因子!E:F,2,0)</f>
        <v>#N/A</v>
      </c>
      <c r="L5235" s="3"/>
      <c r="M5235" s="77" t="e">
        <f>VLOOKUP($L$1&amp;L5235,定价因子!E:F,2,0)</f>
        <v>#N/A</v>
      </c>
      <c r="N5235" s="3"/>
      <c r="O5235" s="77" t="e">
        <f>VLOOKUP($N$1&amp;N5235,定价因子!E:F,2,0)</f>
        <v>#N/A</v>
      </c>
      <c r="P5235" s="3"/>
      <c r="Q5235" s="55" t="e">
        <f>VLOOKUP($P$1&amp;P5235,定价因子!$E:$F,2,0)</f>
        <v>#N/A</v>
      </c>
      <c r="R5235" s="3"/>
      <c r="S5235" s="77" t="e">
        <f>VLOOKUP($R$1&amp;R5235,定价因子!$E:$F,2,0)</f>
        <v>#N/A</v>
      </c>
      <c r="T5235" s="61"/>
      <c r="U5235" s="63"/>
      <c r="V5235" s="63"/>
      <c r="W5235" s="63"/>
      <c r="X5235" s="3"/>
    </row>
    <row r="5236" spans="1:24">
      <c r="A5236" s="3"/>
      <c r="B5236" s="3"/>
      <c r="C5236" s="3"/>
      <c r="D5236" s="3"/>
      <c r="E5236" s="79"/>
      <c r="F5236" s="3"/>
      <c r="G5236" s="77" t="e">
        <f>VLOOKUP($F$1&amp;F5236,定价因子!E:F,2,0)</f>
        <v>#N/A</v>
      </c>
      <c r="H5236" s="3"/>
      <c r="I5236" s="77" t="e">
        <f>VLOOKUP($H$1&amp;H5236,定价因子!E:F,2,0)</f>
        <v>#N/A</v>
      </c>
      <c r="J5236" s="3"/>
      <c r="K5236" s="77" t="e">
        <f>VLOOKUP($J$1&amp;J5236,定价因子!E:F,2,0)</f>
        <v>#N/A</v>
      </c>
      <c r="L5236" s="3"/>
      <c r="M5236" s="77" t="e">
        <f>VLOOKUP($L$1&amp;L5236,定价因子!E:F,2,0)</f>
        <v>#N/A</v>
      </c>
      <c r="N5236" s="3"/>
      <c r="O5236" s="77" t="e">
        <f>VLOOKUP($N$1&amp;N5236,定价因子!E:F,2,0)</f>
        <v>#N/A</v>
      </c>
      <c r="P5236" s="3"/>
      <c r="Q5236" s="55" t="e">
        <f>VLOOKUP($P$1&amp;P5236,定价因子!$E:$F,2,0)</f>
        <v>#N/A</v>
      </c>
      <c r="R5236" s="3"/>
      <c r="S5236" s="77" t="e">
        <f>VLOOKUP($R$1&amp;R5236,定价因子!$E:$F,2,0)</f>
        <v>#N/A</v>
      </c>
      <c r="T5236" s="61"/>
      <c r="U5236" s="63"/>
      <c r="V5236" s="63"/>
      <c r="W5236" s="63"/>
      <c r="X5236" s="3"/>
    </row>
    <row r="5237" spans="1:24">
      <c r="A5237" s="3"/>
      <c r="B5237" s="3"/>
      <c r="C5237" s="3"/>
      <c r="D5237" s="3"/>
      <c r="E5237" s="79"/>
      <c r="F5237" s="3"/>
      <c r="G5237" s="77" t="e">
        <f>VLOOKUP($F$1&amp;F5237,定价因子!E:F,2,0)</f>
        <v>#N/A</v>
      </c>
      <c r="H5237" s="3"/>
      <c r="I5237" s="77" t="e">
        <f>VLOOKUP($H$1&amp;H5237,定价因子!E:F,2,0)</f>
        <v>#N/A</v>
      </c>
      <c r="J5237" s="3"/>
      <c r="K5237" s="77" t="e">
        <f>VLOOKUP($J$1&amp;J5237,定价因子!E:F,2,0)</f>
        <v>#N/A</v>
      </c>
      <c r="L5237" s="3"/>
      <c r="M5237" s="77" t="e">
        <f>VLOOKUP($L$1&amp;L5237,定价因子!E:F,2,0)</f>
        <v>#N/A</v>
      </c>
      <c r="N5237" s="3"/>
      <c r="O5237" s="77" t="e">
        <f>VLOOKUP($N$1&amp;N5237,定价因子!E:F,2,0)</f>
        <v>#N/A</v>
      </c>
      <c r="P5237" s="3"/>
      <c r="Q5237" s="55" t="e">
        <f>VLOOKUP($P$1&amp;P5237,定价因子!$E:$F,2,0)</f>
        <v>#N/A</v>
      </c>
      <c r="R5237" s="3"/>
      <c r="S5237" s="77" t="e">
        <f>VLOOKUP($R$1&amp;R5237,定价因子!$E:$F,2,0)</f>
        <v>#N/A</v>
      </c>
      <c r="T5237" s="61"/>
      <c r="U5237" s="63"/>
      <c r="V5237" s="63"/>
      <c r="W5237" s="63"/>
      <c r="X5237" s="3"/>
    </row>
    <row r="5238" spans="1:24">
      <c r="A5238" s="3"/>
      <c r="B5238" s="3"/>
      <c r="C5238" s="3"/>
      <c r="D5238" s="3"/>
      <c r="E5238" s="79"/>
      <c r="F5238" s="3"/>
      <c r="G5238" s="77" t="e">
        <f>VLOOKUP($F$1&amp;F5238,定价因子!E:F,2,0)</f>
        <v>#N/A</v>
      </c>
      <c r="H5238" s="3"/>
      <c r="I5238" s="77" t="e">
        <f>VLOOKUP($H$1&amp;H5238,定价因子!E:F,2,0)</f>
        <v>#N/A</v>
      </c>
      <c r="J5238" s="3"/>
      <c r="K5238" s="77" t="e">
        <f>VLOOKUP($J$1&amp;J5238,定价因子!E:F,2,0)</f>
        <v>#N/A</v>
      </c>
      <c r="L5238" s="3"/>
      <c r="M5238" s="77" t="e">
        <f>VLOOKUP($L$1&amp;L5238,定价因子!E:F,2,0)</f>
        <v>#N/A</v>
      </c>
      <c r="N5238" s="3"/>
      <c r="O5238" s="77" t="e">
        <f>VLOOKUP($N$1&amp;N5238,定价因子!E:F,2,0)</f>
        <v>#N/A</v>
      </c>
      <c r="P5238" s="3"/>
      <c r="Q5238" s="55" t="e">
        <f>VLOOKUP($P$1&amp;P5238,定价因子!$E:$F,2,0)</f>
        <v>#N/A</v>
      </c>
      <c r="R5238" s="3"/>
      <c r="S5238" s="77" t="e">
        <f>VLOOKUP($R$1&amp;R5238,定价因子!$E:$F,2,0)</f>
        <v>#N/A</v>
      </c>
      <c r="T5238" s="61"/>
      <c r="U5238" s="63"/>
      <c r="V5238" s="63"/>
      <c r="W5238" s="63"/>
      <c r="X5238" s="3"/>
    </row>
    <row r="5239" spans="1:24">
      <c r="A5239" s="3"/>
      <c r="B5239" s="3"/>
      <c r="C5239" s="3"/>
      <c r="D5239" s="3"/>
      <c r="E5239" s="79"/>
      <c r="F5239" s="3"/>
      <c r="G5239" s="77" t="e">
        <f>VLOOKUP($F$1&amp;F5239,定价因子!E:F,2,0)</f>
        <v>#N/A</v>
      </c>
      <c r="H5239" s="3"/>
      <c r="I5239" s="77" t="e">
        <f>VLOOKUP($H$1&amp;H5239,定价因子!E:F,2,0)</f>
        <v>#N/A</v>
      </c>
      <c r="J5239" s="3"/>
      <c r="K5239" s="77" t="e">
        <f>VLOOKUP($J$1&amp;J5239,定价因子!E:F,2,0)</f>
        <v>#N/A</v>
      </c>
      <c r="L5239" s="3"/>
      <c r="M5239" s="77" t="e">
        <f>VLOOKUP($L$1&amp;L5239,定价因子!E:F,2,0)</f>
        <v>#N/A</v>
      </c>
      <c r="N5239" s="3"/>
      <c r="O5239" s="77" t="e">
        <f>VLOOKUP($N$1&amp;N5239,定价因子!E:F,2,0)</f>
        <v>#N/A</v>
      </c>
      <c r="P5239" s="3"/>
      <c r="Q5239" s="55" t="e">
        <f>VLOOKUP($P$1&amp;P5239,定价因子!$E:$F,2,0)</f>
        <v>#N/A</v>
      </c>
      <c r="R5239" s="3"/>
      <c r="S5239" s="77" t="e">
        <f>VLOOKUP($R$1&amp;R5239,定价因子!$E:$F,2,0)</f>
        <v>#N/A</v>
      </c>
      <c r="T5239" s="61"/>
      <c r="U5239" s="63"/>
      <c r="V5239" s="63"/>
      <c r="W5239" s="63"/>
      <c r="X5239" s="3"/>
    </row>
    <row r="5240" spans="1:24">
      <c r="A5240" s="3"/>
      <c r="B5240" s="3"/>
      <c r="C5240" s="3"/>
      <c r="D5240" s="3"/>
      <c r="E5240" s="79"/>
      <c r="F5240" s="3"/>
      <c r="G5240" s="77" t="e">
        <f>VLOOKUP($F$1&amp;F5240,定价因子!E:F,2,0)</f>
        <v>#N/A</v>
      </c>
      <c r="H5240" s="3"/>
      <c r="I5240" s="77" t="e">
        <f>VLOOKUP($H$1&amp;H5240,定价因子!E:F,2,0)</f>
        <v>#N/A</v>
      </c>
      <c r="J5240" s="3"/>
      <c r="K5240" s="77" t="e">
        <f>VLOOKUP($J$1&amp;J5240,定价因子!E:F,2,0)</f>
        <v>#N/A</v>
      </c>
      <c r="L5240" s="3"/>
      <c r="M5240" s="77" t="e">
        <f>VLOOKUP($L$1&amp;L5240,定价因子!E:F,2,0)</f>
        <v>#N/A</v>
      </c>
      <c r="N5240" s="3"/>
      <c r="O5240" s="77" t="e">
        <f>VLOOKUP($N$1&amp;N5240,定价因子!E:F,2,0)</f>
        <v>#N/A</v>
      </c>
      <c r="P5240" s="3"/>
      <c r="Q5240" s="55" t="e">
        <f>VLOOKUP($P$1&amp;P5240,定价因子!$E:$F,2,0)</f>
        <v>#N/A</v>
      </c>
      <c r="R5240" s="3"/>
      <c r="S5240" s="77" t="e">
        <f>VLOOKUP($R$1&amp;R5240,定价因子!$E:$F,2,0)</f>
        <v>#N/A</v>
      </c>
      <c r="T5240" s="61"/>
      <c r="U5240" s="63"/>
      <c r="V5240" s="63"/>
      <c r="W5240" s="63"/>
      <c r="X5240" s="3"/>
    </row>
    <row r="5241" spans="1:24">
      <c r="A5241" s="3"/>
      <c r="B5241" s="3"/>
      <c r="C5241" s="3"/>
      <c r="D5241" s="3"/>
      <c r="E5241" s="79"/>
      <c r="F5241" s="3"/>
      <c r="G5241" s="77" t="e">
        <f>VLOOKUP($F$1&amp;F5241,定价因子!E:F,2,0)</f>
        <v>#N/A</v>
      </c>
      <c r="H5241" s="3"/>
      <c r="I5241" s="77" t="e">
        <f>VLOOKUP($H$1&amp;H5241,定价因子!E:F,2,0)</f>
        <v>#N/A</v>
      </c>
      <c r="J5241" s="3"/>
      <c r="K5241" s="77" t="e">
        <f>VLOOKUP($J$1&amp;J5241,定价因子!E:F,2,0)</f>
        <v>#N/A</v>
      </c>
      <c r="L5241" s="3"/>
      <c r="M5241" s="77" t="e">
        <f>VLOOKUP($L$1&amp;L5241,定价因子!E:F,2,0)</f>
        <v>#N/A</v>
      </c>
      <c r="N5241" s="3"/>
      <c r="O5241" s="77" t="e">
        <f>VLOOKUP($N$1&amp;N5241,定价因子!E:F,2,0)</f>
        <v>#N/A</v>
      </c>
      <c r="P5241" s="3"/>
      <c r="Q5241" s="55" t="e">
        <f>VLOOKUP($P$1&amp;P5241,定价因子!$E:$F,2,0)</f>
        <v>#N/A</v>
      </c>
      <c r="R5241" s="3"/>
      <c r="S5241" s="77" t="e">
        <f>VLOOKUP($R$1&amp;R5241,定价因子!$E:$F,2,0)</f>
        <v>#N/A</v>
      </c>
      <c r="T5241" s="61"/>
      <c r="U5241" s="63"/>
      <c r="V5241" s="63"/>
      <c r="W5241" s="63"/>
      <c r="X5241" s="3"/>
    </row>
    <row r="5242" spans="1:24">
      <c r="A5242" s="3"/>
      <c r="B5242" s="3"/>
      <c r="C5242" s="3"/>
      <c r="D5242" s="3"/>
      <c r="E5242" s="79"/>
      <c r="F5242" s="3"/>
      <c r="G5242" s="77" t="e">
        <f>VLOOKUP($F$1&amp;F5242,定价因子!E:F,2,0)</f>
        <v>#N/A</v>
      </c>
      <c r="H5242" s="3"/>
      <c r="I5242" s="77" t="e">
        <f>VLOOKUP($H$1&amp;H5242,定价因子!E:F,2,0)</f>
        <v>#N/A</v>
      </c>
      <c r="J5242" s="3"/>
      <c r="K5242" s="77" t="e">
        <f>VLOOKUP($J$1&amp;J5242,定价因子!E:F,2,0)</f>
        <v>#N/A</v>
      </c>
      <c r="L5242" s="3"/>
      <c r="M5242" s="77" t="e">
        <f>VLOOKUP($L$1&amp;L5242,定价因子!E:F,2,0)</f>
        <v>#N/A</v>
      </c>
      <c r="N5242" s="3"/>
      <c r="O5242" s="77" t="e">
        <f>VLOOKUP($N$1&amp;N5242,定价因子!E:F,2,0)</f>
        <v>#N/A</v>
      </c>
      <c r="P5242" s="3"/>
      <c r="Q5242" s="55" t="e">
        <f>VLOOKUP($P$1&amp;P5242,定价因子!$E:$F,2,0)</f>
        <v>#N/A</v>
      </c>
      <c r="R5242" s="3"/>
      <c r="S5242" s="77" t="e">
        <f>VLOOKUP($R$1&amp;R5242,定价因子!$E:$F,2,0)</f>
        <v>#N/A</v>
      </c>
      <c r="T5242" s="61"/>
      <c r="U5242" s="63"/>
      <c r="V5242" s="63"/>
      <c r="W5242" s="63"/>
      <c r="X5242" s="3"/>
    </row>
    <row r="5243" spans="1:24">
      <c r="A5243" s="3"/>
      <c r="B5243" s="3"/>
      <c r="C5243" s="3"/>
      <c r="D5243" s="3"/>
      <c r="E5243" s="79"/>
      <c r="F5243" s="3"/>
      <c r="G5243" s="77" t="e">
        <f>VLOOKUP($F$1&amp;F5243,定价因子!E:F,2,0)</f>
        <v>#N/A</v>
      </c>
      <c r="H5243" s="3"/>
      <c r="I5243" s="77" t="e">
        <f>VLOOKUP($H$1&amp;H5243,定价因子!E:F,2,0)</f>
        <v>#N/A</v>
      </c>
      <c r="J5243" s="3"/>
      <c r="K5243" s="77" t="e">
        <f>VLOOKUP($J$1&amp;J5243,定价因子!E:F,2,0)</f>
        <v>#N/A</v>
      </c>
      <c r="L5243" s="3"/>
      <c r="M5243" s="77" t="e">
        <f>VLOOKUP($L$1&amp;L5243,定价因子!E:F,2,0)</f>
        <v>#N/A</v>
      </c>
      <c r="N5243" s="3"/>
      <c r="O5243" s="77" t="e">
        <f>VLOOKUP($N$1&amp;N5243,定价因子!E:F,2,0)</f>
        <v>#N/A</v>
      </c>
      <c r="P5243" s="3"/>
      <c r="Q5243" s="55" t="e">
        <f>VLOOKUP($P$1&amp;P5243,定价因子!$E:$F,2,0)</f>
        <v>#N/A</v>
      </c>
      <c r="R5243" s="3"/>
      <c r="S5243" s="77" t="e">
        <f>VLOOKUP($R$1&amp;R5243,定价因子!$E:$F,2,0)</f>
        <v>#N/A</v>
      </c>
      <c r="T5243" s="61"/>
      <c r="U5243" s="63"/>
      <c r="V5243" s="63"/>
      <c r="W5243" s="63"/>
      <c r="X5243" s="3"/>
    </row>
    <row r="5244" spans="1:24">
      <c r="A5244" s="3"/>
      <c r="B5244" s="3"/>
      <c r="C5244" s="3"/>
      <c r="D5244" s="3"/>
      <c r="E5244" s="79"/>
      <c r="F5244" s="3"/>
      <c r="G5244" s="77" t="e">
        <f>VLOOKUP($F$1&amp;F5244,定价因子!E:F,2,0)</f>
        <v>#N/A</v>
      </c>
      <c r="H5244" s="3"/>
      <c r="I5244" s="77" t="e">
        <f>VLOOKUP($H$1&amp;H5244,定价因子!E:F,2,0)</f>
        <v>#N/A</v>
      </c>
      <c r="J5244" s="3"/>
      <c r="K5244" s="77" t="e">
        <f>VLOOKUP($J$1&amp;J5244,定价因子!E:F,2,0)</f>
        <v>#N/A</v>
      </c>
      <c r="L5244" s="3"/>
      <c r="M5244" s="77" t="e">
        <f>VLOOKUP($L$1&amp;L5244,定价因子!E:F,2,0)</f>
        <v>#N/A</v>
      </c>
      <c r="N5244" s="3"/>
      <c r="O5244" s="77" t="e">
        <f>VLOOKUP($N$1&amp;N5244,定价因子!E:F,2,0)</f>
        <v>#N/A</v>
      </c>
      <c r="P5244" s="3"/>
      <c r="Q5244" s="55" t="e">
        <f>VLOOKUP($P$1&amp;P5244,定价因子!$E:$F,2,0)</f>
        <v>#N/A</v>
      </c>
      <c r="R5244" s="3"/>
      <c r="S5244" s="77" t="e">
        <f>VLOOKUP($R$1&amp;R5244,定价因子!$E:$F,2,0)</f>
        <v>#N/A</v>
      </c>
      <c r="T5244" s="61"/>
      <c r="U5244" s="63"/>
      <c r="V5244" s="63"/>
      <c r="W5244" s="63"/>
      <c r="X5244" s="3"/>
    </row>
    <row r="5245" spans="1:24">
      <c r="A5245" s="3"/>
      <c r="B5245" s="3"/>
      <c r="C5245" s="3"/>
      <c r="D5245" s="3"/>
      <c r="E5245" s="79"/>
      <c r="F5245" s="3"/>
      <c r="G5245" s="77" t="e">
        <f>VLOOKUP($F$1&amp;F5245,定价因子!E:F,2,0)</f>
        <v>#N/A</v>
      </c>
      <c r="H5245" s="3"/>
      <c r="I5245" s="77" t="e">
        <f>VLOOKUP($H$1&amp;H5245,定价因子!E:F,2,0)</f>
        <v>#N/A</v>
      </c>
      <c r="J5245" s="3"/>
      <c r="K5245" s="77" t="e">
        <f>VLOOKUP($J$1&amp;J5245,定价因子!E:F,2,0)</f>
        <v>#N/A</v>
      </c>
      <c r="L5245" s="3"/>
      <c r="M5245" s="77" t="e">
        <f>VLOOKUP($L$1&amp;L5245,定价因子!E:F,2,0)</f>
        <v>#N/A</v>
      </c>
      <c r="N5245" s="3"/>
      <c r="O5245" s="77" t="e">
        <f>VLOOKUP($N$1&amp;N5245,定价因子!E:F,2,0)</f>
        <v>#N/A</v>
      </c>
      <c r="P5245" s="3"/>
      <c r="Q5245" s="55" t="e">
        <f>VLOOKUP($P$1&amp;P5245,定价因子!$E:$F,2,0)</f>
        <v>#N/A</v>
      </c>
      <c r="R5245" s="3"/>
      <c r="S5245" s="77" t="e">
        <f>VLOOKUP($R$1&amp;R5245,定价因子!$E:$F,2,0)</f>
        <v>#N/A</v>
      </c>
      <c r="T5245" s="61"/>
      <c r="U5245" s="63"/>
      <c r="V5245" s="63"/>
      <c r="W5245" s="63"/>
      <c r="X5245" s="3"/>
    </row>
    <row r="5246" spans="1:24">
      <c r="A5246" s="3"/>
      <c r="B5246" s="3"/>
      <c r="C5246" s="3"/>
      <c r="D5246" s="3"/>
      <c r="E5246" s="79"/>
      <c r="F5246" s="3"/>
      <c r="G5246" s="77" t="e">
        <f>VLOOKUP($F$1&amp;F5246,定价因子!E:F,2,0)</f>
        <v>#N/A</v>
      </c>
      <c r="H5246" s="3"/>
      <c r="I5246" s="77" t="e">
        <f>VLOOKUP($H$1&amp;H5246,定价因子!E:F,2,0)</f>
        <v>#N/A</v>
      </c>
      <c r="J5246" s="3"/>
      <c r="K5246" s="77" t="e">
        <f>VLOOKUP($J$1&amp;J5246,定价因子!E:F,2,0)</f>
        <v>#N/A</v>
      </c>
      <c r="L5246" s="3"/>
      <c r="M5246" s="77" t="e">
        <f>VLOOKUP($L$1&amp;L5246,定价因子!E:F,2,0)</f>
        <v>#N/A</v>
      </c>
      <c r="N5246" s="3"/>
      <c r="O5246" s="77" t="e">
        <f>VLOOKUP($N$1&amp;N5246,定价因子!E:F,2,0)</f>
        <v>#N/A</v>
      </c>
      <c r="P5246" s="3"/>
      <c r="Q5246" s="55" t="e">
        <f>VLOOKUP($P$1&amp;P5246,定价因子!$E:$F,2,0)</f>
        <v>#N/A</v>
      </c>
      <c r="R5246" s="3"/>
      <c r="S5246" s="77" t="e">
        <f>VLOOKUP($R$1&amp;R5246,定价因子!$E:$F,2,0)</f>
        <v>#N/A</v>
      </c>
      <c r="T5246" s="61"/>
      <c r="U5246" s="63"/>
      <c r="V5246" s="63"/>
      <c r="W5246" s="63"/>
      <c r="X5246" s="3"/>
    </row>
    <row r="5247" spans="1:24">
      <c r="A5247" s="3"/>
      <c r="B5247" s="3"/>
      <c r="C5247" s="3"/>
      <c r="D5247" s="3"/>
      <c r="E5247" s="79"/>
      <c r="F5247" s="3"/>
      <c r="G5247" s="77" t="e">
        <f>VLOOKUP($F$1&amp;F5247,定价因子!E:F,2,0)</f>
        <v>#N/A</v>
      </c>
      <c r="H5247" s="3"/>
      <c r="I5247" s="77" t="e">
        <f>VLOOKUP($H$1&amp;H5247,定价因子!E:F,2,0)</f>
        <v>#N/A</v>
      </c>
      <c r="J5247" s="3"/>
      <c r="K5247" s="77" t="e">
        <f>VLOOKUP($J$1&amp;J5247,定价因子!E:F,2,0)</f>
        <v>#N/A</v>
      </c>
      <c r="L5247" s="3"/>
      <c r="M5247" s="77" t="e">
        <f>VLOOKUP($L$1&amp;L5247,定价因子!E:F,2,0)</f>
        <v>#N/A</v>
      </c>
      <c r="N5247" s="3"/>
      <c r="O5247" s="77" t="e">
        <f>VLOOKUP($N$1&amp;N5247,定价因子!E:F,2,0)</f>
        <v>#N/A</v>
      </c>
      <c r="P5247" s="3"/>
      <c r="Q5247" s="55" t="e">
        <f>VLOOKUP($P$1&amp;P5247,定价因子!$E:$F,2,0)</f>
        <v>#N/A</v>
      </c>
      <c r="R5247" s="3"/>
      <c r="S5247" s="77" t="e">
        <f>VLOOKUP($R$1&amp;R5247,定价因子!$E:$F,2,0)</f>
        <v>#N/A</v>
      </c>
      <c r="T5247" s="61"/>
      <c r="U5247" s="63"/>
      <c r="V5247" s="63"/>
      <c r="W5247" s="63"/>
      <c r="X5247" s="3"/>
    </row>
    <row r="5248" spans="1:24">
      <c r="A5248" s="3"/>
      <c r="B5248" s="3"/>
      <c r="C5248" s="3"/>
      <c r="D5248" s="3"/>
      <c r="E5248" s="79"/>
      <c r="F5248" s="3"/>
      <c r="G5248" s="77" t="e">
        <f>VLOOKUP($F$1&amp;F5248,定价因子!E:F,2,0)</f>
        <v>#N/A</v>
      </c>
      <c r="H5248" s="3"/>
      <c r="I5248" s="77" t="e">
        <f>VLOOKUP($H$1&amp;H5248,定价因子!E:F,2,0)</f>
        <v>#N/A</v>
      </c>
      <c r="J5248" s="3"/>
      <c r="K5248" s="77" t="e">
        <f>VLOOKUP($J$1&amp;J5248,定价因子!E:F,2,0)</f>
        <v>#N/A</v>
      </c>
      <c r="L5248" s="3"/>
      <c r="M5248" s="77" t="e">
        <f>VLOOKUP($L$1&amp;L5248,定价因子!E:F,2,0)</f>
        <v>#N/A</v>
      </c>
      <c r="N5248" s="3"/>
      <c r="O5248" s="77" t="e">
        <f>VLOOKUP($N$1&amp;N5248,定价因子!E:F,2,0)</f>
        <v>#N/A</v>
      </c>
      <c r="P5248" s="3"/>
      <c r="Q5248" s="55" t="e">
        <f>VLOOKUP($P$1&amp;P5248,定价因子!$E:$F,2,0)</f>
        <v>#N/A</v>
      </c>
      <c r="R5248" s="3"/>
      <c r="S5248" s="77" t="e">
        <f>VLOOKUP($R$1&amp;R5248,定价因子!$E:$F,2,0)</f>
        <v>#N/A</v>
      </c>
      <c r="T5248" s="61"/>
      <c r="U5248" s="63"/>
      <c r="V5248" s="63"/>
      <c r="W5248" s="63"/>
      <c r="X5248" s="3"/>
    </row>
    <row r="5249" spans="1:24">
      <c r="A5249" s="3"/>
      <c r="B5249" s="3"/>
      <c r="C5249" s="3"/>
      <c r="D5249" s="3"/>
      <c r="E5249" s="79"/>
      <c r="F5249" s="3"/>
      <c r="G5249" s="77" t="e">
        <f>VLOOKUP($F$1&amp;F5249,定价因子!E:F,2,0)</f>
        <v>#N/A</v>
      </c>
      <c r="H5249" s="3"/>
      <c r="I5249" s="77" t="e">
        <f>VLOOKUP($H$1&amp;H5249,定价因子!E:F,2,0)</f>
        <v>#N/A</v>
      </c>
      <c r="J5249" s="3"/>
      <c r="K5249" s="77" t="e">
        <f>VLOOKUP($J$1&amp;J5249,定价因子!E:F,2,0)</f>
        <v>#N/A</v>
      </c>
      <c r="L5249" s="3"/>
      <c r="M5249" s="77" t="e">
        <f>VLOOKUP($L$1&amp;L5249,定价因子!E:F,2,0)</f>
        <v>#N/A</v>
      </c>
      <c r="N5249" s="3"/>
      <c r="O5249" s="77" t="e">
        <f>VLOOKUP($N$1&amp;N5249,定价因子!E:F,2,0)</f>
        <v>#N/A</v>
      </c>
      <c r="P5249" s="3"/>
      <c r="Q5249" s="55" t="e">
        <f>VLOOKUP($P$1&amp;P5249,定价因子!$E:$F,2,0)</f>
        <v>#N/A</v>
      </c>
      <c r="R5249" s="3"/>
      <c r="S5249" s="77" t="e">
        <f>VLOOKUP($R$1&amp;R5249,定价因子!$E:$F,2,0)</f>
        <v>#N/A</v>
      </c>
      <c r="T5249" s="61"/>
      <c r="U5249" s="63"/>
      <c r="V5249" s="63"/>
      <c r="W5249" s="63"/>
      <c r="X5249" s="3"/>
    </row>
    <row r="5250" spans="1:24">
      <c r="A5250" s="3"/>
      <c r="B5250" s="3"/>
      <c r="C5250" s="3"/>
      <c r="D5250" s="3"/>
      <c r="E5250" s="79"/>
      <c r="F5250" s="3"/>
      <c r="G5250" s="77" t="e">
        <f>VLOOKUP($F$1&amp;F5250,定价因子!E:F,2,0)</f>
        <v>#N/A</v>
      </c>
      <c r="H5250" s="3"/>
      <c r="I5250" s="77" t="e">
        <f>VLOOKUP($H$1&amp;H5250,定价因子!E:F,2,0)</f>
        <v>#N/A</v>
      </c>
      <c r="J5250" s="3"/>
      <c r="K5250" s="77" t="e">
        <f>VLOOKUP($J$1&amp;J5250,定价因子!E:F,2,0)</f>
        <v>#N/A</v>
      </c>
      <c r="L5250" s="3"/>
      <c r="M5250" s="77" t="e">
        <f>VLOOKUP($L$1&amp;L5250,定价因子!E:F,2,0)</f>
        <v>#N/A</v>
      </c>
      <c r="N5250" s="3"/>
      <c r="O5250" s="77" t="e">
        <f>VLOOKUP($N$1&amp;N5250,定价因子!E:F,2,0)</f>
        <v>#N/A</v>
      </c>
      <c r="P5250" s="3"/>
      <c r="Q5250" s="55" t="e">
        <f>VLOOKUP($P$1&amp;P5250,定价因子!$E:$F,2,0)</f>
        <v>#N/A</v>
      </c>
      <c r="R5250" s="3"/>
      <c r="S5250" s="77" t="e">
        <f>VLOOKUP($R$1&amp;R5250,定价因子!$E:$F,2,0)</f>
        <v>#N/A</v>
      </c>
      <c r="T5250" s="61"/>
      <c r="U5250" s="63"/>
      <c r="V5250" s="63"/>
      <c r="W5250" s="63"/>
      <c r="X5250" s="3"/>
    </row>
    <row r="5251" spans="1:24">
      <c r="A5251" s="3"/>
      <c r="B5251" s="3"/>
      <c r="C5251" s="3"/>
      <c r="D5251" s="3"/>
      <c r="E5251" s="79"/>
      <c r="F5251" s="3"/>
      <c r="G5251" s="77" t="e">
        <f>VLOOKUP($F$1&amp;F5251,定价因子!E:F,2,0)</f>
        <v>#N/A</v>
      </c>
      <c r="H5251" s="3"/>
      <c r="I5251" s="77" t="e">
        <f>VLOOKUP($H$1&amp;H5251,定价因子!E:F,2,0)</f>
        <v>#N/A</v>
      </c>
      <c r="J5251" s="3"/>
      <c r="K5251" s="77" t="e">
        <f>VLOOKUP($J$1&amp;J5251,定价因子!E:F,2,0)</f>
        <v>#N/A</v>
      </c>
      <c r="L5251" s="3"/>
      <c r="M5251" s="77" t="e">
        <f>VLOOKUP($L$1&amp;L5251,定价因子!E:F,2,0)</f>
        <v>#N/A</v>
      </c>
      <c r="N5251" s="3"/>
      <c r="O5251" s="77" t="e">
        <f>VLOOKUP($N$1&amp;N5251,定价因子!E:F,2,0)</f>
        <v>#N/A</v>
      </c>
      <c r="P5251" s="3"/>
      <c r="Q5251" s="55" t="e">
        <f>VLOOKUP($P$1&amp;P5251,定价因子!$E:$F,2,0)</f>
        <v>#N/A</v>
      </c>
      <c r="R5251" s="3"/>
      <c r="S5251" s="77" t="e">
        <f>VLOOKUP($R$1&amp;R5251,定价因子!$E:$F,2,0)</f>
        <v>#N/A</v>
      </c>
      <c r="T5251" s="61"/>
      <c r="U5251" s="63"/>
      <c r="V5251" s="63"/>
      <c r="W5251" s="63"/>
      <c r="X5251" s="3"/>
    </row>
    <row r="5252" spans="1:24">
      <c r="A5252" s="3"/>
      <c r="B5252" s="3"/>
      <c r="C5252" s="3"/>
      <c r="D5252" s="3"/>
      <c r="E5252" s="79"/>
      <c r="F5252" s="3"/>
      <c r="G5252" s="77" t="e">
        <f>VLOOKUP($F$1&amp;F5252,定价因子!E:F,2,0)</f>
        <v>#N/A</v>
      </c>
      <c r="H5252" s="3"/>
      <c r="I5252" s="77" t="e">
        <f>VLOOKUP($H$1&amp;H5252,定价因子!E:F,2,0)</f>
        <v>#N/A</v>
      </c>
      <c r="J5252" s="3"/>
      <c r="K5252" s="77" t="e">
        <f>VLOOKUP($J$1&amp;J5252,定价因子!E:F,2,0)</f>
        <v>#N/A</v>
      </c>
      <c r="L5252" s="3"/>
      <c r="M5252" s="77" t="e">
        <f>VLOOKUP($L$1&amp;L5252,定价因子!E:F,2,0)</f>
        <v>#N/A</v>
      </c>
      <c r="N5252" s="3"/>
      <c r="O5252" s="77" t="e">
        <f>VLOOKUP($N$1&amp;N5252,定价因子!E:F,2,0)</f>
        <v>#N/A</v>
      </c>
      <c r="P5252" s="3"/>
      <c r="Q5252" s="55" t="e">
        <f>VLOOKUP($P$1&amp;P5252,定价因子!$E:$F,2,0)</f>
        <v>#N/A</v>
      </c>
      <c r="R5252" s="3"/>
      <c r="S5252" s="77" t="e">
        <f>VLOOKUP($R$1&amp;R5252,定价因子!$E:$F,2,0)</f>
        <v>#N/A</v>
      </c>
      <c r="T5252" s="61"/>
      <c r="U5252" s="63"/>
      <c r="V5252" s="63"/>
      <c r="W5252" s="63"/>
      <c r="X5252" s="3"/>
    </row>
    <row r="5253" spans="1:24">
      <c r="A5253" s="3"/>
      <c r="B5253" s="3"/>
      <c r="C5253" s="3"/>
      <c r="D5253" s="3"/>
      <c r="E5253" s="79"/>
      <c r="F5253" s="3"/>
      <c r="G5253" s="77" t="e">
        <f>VLOOKUP($F$1&amp;F5253,定价因子!E:F,2,0)</f>
        <v>#N/A</v>
      </c>
      <c r="H5253" s="3"/>
      <c r="I5253" s="77" t="e">
        <f>VLOOKUP($H$1&amp;H5253,定价因子!E:F,2,0)</f>
        <v>#N/A</v>
      </c>
      <c r="J5253" s="3"/>
      <c r="K5253" s="77" t="e">
        <f>VLOOKUP($J$1&amp;J5253,定价因子!E:F,2,0)</f>
        <v>#N/A</v>
      </c>
      <c r="L5253" s="3"/>
      <c r="M5253" s="77" t="e">
        <f>VLOOKUP($L$1&amp;L5253,定价因子!E:F,2,0)</f>
        <v>#N/A</v>
      </c>
      <c r="N5253" s="3"/>
      <c r="O5253" s="77" t="e">
        <f>VLOOKUP($N$1&amp;N5253,定价因子!E:F,2,0)</f>
        <v>#N/A</v>
      </c>
      <c r="P5253" s="3"/>
      <c r="Q5253" s="55" t="e">
        <f>VLOOKUP($P$1&amp;P5253,定价因子!$E:$F,2,0)</f>
        <v>#N/A</v>
      </c>
      <c r="R5253" s="3"/>
      <c r="S5253" s="77" t="e">
        <f>VLOOKUP($R$1&amp;R5253,定价因子!$E:$F,2,0)</f>
        <v>#N/A</v>
      </c>
      <c r="T5253" s="61"/>
      <c r="U5253" s="63"/>
      <c r="V5253" s="63"/>
      <c r="W5253" s="63"/>
      <c r="X5253" s="3"/>
    </row>
    <row r="5254" spans="1:24">
      <c r="A5254" s="3"/>
      <c r="B5254" s="3"/>
      <c r="C5254" s="3"/>
      <c r="D5254" s="3"/>
      <c r="E5254" s="79"/>
      <c r="F5254" s="3"/>
      <c r="G5254" s="77" t="e">
        <f>VLOOKUP($F$1&amp;F5254,定价因子!E:F,2,0)</f>
        <v>#N/A</v>
      </c>
      <c r="H5254" s="3"/>
      <c r="I5254" s="77" t="e">
        <f>VLOOKUP($H$1&amp;H5254,定价因子!E:F,2,0)</f>
        <v>#N/A</v>
      </c>
      <c r="J5254" s="3"/>
      <c r="K5254" s="77" t="e">
        <f>VLOOKUP($J$1&amp;J5254,定价因子!E:F,2,0)</f>
        <v>#N/A</v>
      </c>
      <c r="L5254" s="3"/>
      <c r="M5254" s="77" t="e">
        <f>VLOOKUP($L$1&amp;L5254,定价因子!E:F,2,0)</f>
        <v>#N/A</v>
      </c>
      <c r="N5254" s="3"/>
      <c r="O5254" s="77" t="e">
        <f>VLOOKUP($N$1&amp;N5254,定价因子!E:F,2,0)</f>
        <v>#N/A</v>
      </c>
      <c r="P5254" s="3"/>
      <c r="Q5254" s="55" t="e">
        <f>VLOOKUP($P$1&amp;P5254,定价因子!$E:$F,2,0)</f>
        <v>#N/A</v>
      </c>
      <c r="R5254" s="3"/>
      <c r="S5254" s="77" t="e">
        <f>VLOOKUP($R$1&amp;R5254,定价因子!$E:$F,2,0)</f>
        <v>#N/A</v>
      </c>
      <c r="T5254" s="61"/>
      <c r="U5254" s="63"/>
      <c r="V5254" s="63"/>
      <c r="W5254" s="63"/>
      <c r="X5254" s="3"/>
    </row>
    <row r="5255" spans="1:24">
      <c r="A5255" s="3"/>
      <c r="B5255" s="3"/>
      <c r="C5255" s="3"/>
      <c r="D5255" s="3"/>
      <c r="E5255" s="79"/>
      <c r="F5255" s="3"/>
      <c r="G5255" s="77" t="e">
        <f>VLOOKUP($F$1&amp;F5255,定价因子!E:F,2,0)</f>
        <v>#N/A</v>
      </c>
      <c r="H5255" s="3"/>
      <c r="I5255" s="77" t="e">
        <f>VLOOKUP($H$1&amp;H5255,定价因子!E:F,2,0)</f>
        <v>#N/A</v>
      </c>
      <c r="J5255" s="3"/>
      <c r="K5255" s="77" t="e">
        <f>VLOOKUP($J$1&amp;J5255,定价因子!E:F,2,0)</f>
        <v>#N/A</v>
      </c>
      <c r="L5255" s="3"/>
      <c r="M5255" s="77" t="e">
        <f>VLOOKUP($L$1&amp;L5255,定价因子!E:F,2,0)</f>
        <v>#N/A</v>
      </c>
      <c r="N5255" s="3"/>
      <c r="O5255" s="77" t="e">
        <f>VLOOKUP($N$1&amp;N5255,定价因子!E:F,2,0)</f>
        <v>#N/A</v>
      </c>
      <c r="P5255" s="3"/>
      <c r="Q5255" s="55" t="e">
        <f>VLOOKUP($P$1&amp;P5255,定价因子!$E:$F,2,0)</f>
        <v>#N/A</v>
      </c>
      <c r="R5255" s="3"/>
      <c r="S5255" s="77" t="e">
        <f>VLOOKUP($R$1&amp;R5255,定价因子!$E:$F,2,0)</f>
        <v>#N/A</v>
      </c>
      <c r="T5255" s="61"/>
      <c r="U5255" s="63"/>
      <c r="V5255" s="63"/>
      <c r="W5255" s="63"/>
      <c r="X5255" s="3"/>
    </row>
    <row r="5256" spans="1:24">
      <c r="A5256" s="3"/>
      <c r="B5256" s="3"/>
      <c r="C5256" s="3"/>
      <c r="D5256" s="3"/>
      <c r="E5256" s="79"/>
      <c r="F5256" s="3"/>
      <c r="G5256" s="77" t="e">
        <f>VLOOKUP($F$1&amp;F5256,定价因子!E:F,2,0)</f>
        <v>#N/A</v>
      </c>
      <c r="H5256" s="3"/>
      <c r="I5256" s="77" t="e">
        <f>VLOOKUP($H$1&amp;H5256,定价因子!E:F,2,0)</f>
        <v>#N/A</v>
      </c>
      <c r="J5256" s="3"/>
      <c r="K5256" s="77" t="e">
        <f>VLOOKUP($J$1&amp;J5256,定价因子!E:F,2,0)</f>
        <v>#N/A</v>
      </c>
      <c r="L5256" s="3"/>
      <c r="M5256" s="77" t="e">
        <f>VLOOKUP($L$1&amp;L5256,定价因子!E:F,2,0)</f>
        <v>#N/A</v>
      </c>
      <c r="N5256" s="3"/>
      <c r="O5256" s="77" t="e">
        <f>VLOOKUP($N$1&amp;N5256,定价因子!E:F,2,0)</f>
        <v>#N/A</v>
      </c>
      <c r="P5256" s="3"/>
      <c r="Q5256" s="55" t="e">
        <f>VLOOKUP($P$1&amp;P5256,定价因子!$E:$F,2,0)</f>
        <v>#N/A</v>
      </c>
      <c r="R5256" s="3"/>
      <c r="S5256" s="77" t="e">
        <f>VLOOKUP($R$1&amp;R5256,定价因子!$E:$F,2,0)</f>
        <v>#N/A</v>
      </c>
      <c r="T5256" s="61"/>
      <c r="U5256" s="63"/>
      <c r="V5256" s="63"/>
      <c r="W5256" s="63"/>
      <c r="X5256" s="3"/>
    </row>
    <row r="5257" spans="1:24">
      <c r="A5257" s="3"/>
      <c r="B5257" s="3"/>
      <c r="C5257" s="3"/>
      <c r="D5257" s="3"/>
      <c r="E5257" s="79"/>
      <c r="F5257" s="3"/>
      <c r="G5257" s="77" t="e">
        <f>VLOOKUP($F$1&amp;F5257,定价因子!E:F,2,0)</f>
        <v>#N/A</v>
      </c>
      <c r="H5257" s="3"/>
      <c r="I5257" s="77" t="e">
        <f>VLOOKUP($H$1&amp;H5257,定价因子!E:F,2,0)</f>
        <v>#N/A</v>
      </c>
      <c r="J5257" s="3"/>
      <c r="K5257" s="77" t="e">
        <f>VLOOKUP($J$1&amp;J5257,定价因子!E:F,2,0)</f>
        <v>#N/A</v>
      </c>
      <c r="L5257" s="3"/>
      <c r="M5257" s="77" t="e">
        <f>VLOOKUP($L$1&amp;L5257,定价因子!E:F,2,0)</f>
        <v>#N/A</v>
      </c>
      <c r="N5257" s="3"/>
      <c r="O5257" s="77" t="e">
        <f>VLOOKUP($N$1&amp;N5257,定价因子!E:F,2,0)</f>
        <v>#N/A</v>
      </c>
      <c r="P5257" s="3"/>
      <c r="Q5257" s="55" t="e">
        <f>VLOOKUP($P$1&amp;P5257,定价因子!$E:$F,2,0)</f>
        <v>#N/A</v>
      </c>
      <c r="R5257" s="3"/>
      <c r="S5257" s="77" t="e">
        <f>VLOOKUP($R$1&amp;R5257,定价因子!$E:$F,2,0)</f>
        <v>#N/A</v>
      </c>
      <c r="T5257" s="61"/>
      <c r="U5257" s="63"/>
      <c r="V5257" s="63"/>
      <c r="W5257" s="63"/>
      <c r="X5257" s="3"/>
    </row>
    <row r="5258" spans="1:24">
      <c r="A5258" s="3"/>
      <c r="B5258" s="3"/>
      <c r="C5258" s="3"/>
      <c r="D5258" s="3"/>
      <c r="E5258" s="79"/>
      <c r="F5258" s="3"/>
      <c r="G5258" s="77" t="e">
        <f>VLOOKUP($F$1&amp;F5258,定价因子!E:F,2,0)</f>
        <v>#N/A</v>
      </c>
      <c r="H5258" s="3"/>
      <c r="I5258" s="77" t="e">
        <f>VLOOKUP($H$1&amp;H5258,定价因子!E:F,2,0)</f>
        <v>#N/A</v>
      </c>
      <c r="J5258" s="3"/>
      <c r="K5258" s="77" t="e">
        <f>VLOOKUP($J$1&amp;J5258,定价因子!E:F,2,0)</f>
        <v>#N/A</v>
      </c>
      <c r="L5258" s="3"/>
      <c r="M5258" s="77" t="e">
        <f>VLOOKUP($L$1&amp;L5258,定价因子!E:F,2,0)</f>
        <v>#N/A</v>
      </c>
      <c r="N5258" s="3"/>
      <c r="O5258" s="77" t="e">
        <f>VLOOKUP($N$1&amp;N5258,定价因子!E:F,2,0)</f>
        <v>#N/A</v>
      </c>
      <c r="P5258" s="3"/>
      <c r="Q5258" s="55" t="e">
        <f>VLOOKUP($P$1&amp;P5258,定价因子!$E:$F,2,0)</f>
        <v>#N/A</v>
      </c>
      <c r="R5258" s="3"/>
      <c r="S5258" s="77" t="e">
        <f>VLOOKUP($R$1&amp;R5258,定价因子!$E:$F,2,0)</f>
        <v>#N/A</v>
      </c>
      <c r="T5258" s="61"/>
      <c r="U5258" s="63"/>
      <c r="V5258" s="63"/>
      <c r="W5258" s="63"/>
      <c r="X5258" s="3"/>
    </row>
    <row r="5259" spans="1:24">
      <c r="A5259" s="3"/>
      <c r="B5259" s="3"/>
      <c r="C5259" s="3"/>
      <c r="D5259" s="3"/>
      <c r="E5259" s="79"/>
      <c r="F5259" s="3"/>
      <c r="G5259" s="77" t="e">
        <f>VLOOKUP($F$1&amp;F5259,定价因子!E:F,2,0)</f>
        <v>#N/A</v>
      </c>
      <c r="H5259" s="3"/>
      <c r="I5259" s="77" t="e">
        <f>VLOOKUP($H$1&amp;H5259,定价因子!E:F,2,0)</f>
        <v>#N/A</v>
      </c>
      <c r="J5259" s="3"/>
      <c r="K5259" s="77" t="e">
        <f>VLOOKUP($J$1&amp;J5259,定价因子!E:F,2,0)</f>
        <v>#N/A</v>
      </c>
      <c r="L5259" s="3"/>
      <c r="M5259" s="77" t="e">
        <f>VLOOKUP($L$1&amp;L5259,定价因子!E:F,2,0)</f>
        <v>#N/A</v>
      </c>
      <c r="N5259" s="3"/>
      <c r="O5259" s="77" t="e">
        <f>VLOOKUP($N$1&amp;N5259,定价因子!E:F,2,0)</f>
        <v>#N/A</v>
      </c>
      <c r="P5259" s="3"/>
      <c r="Q5259" s="55" t="e">
        <f>VLOOKUP($P$1&amp;P5259,定价因子!$E:$F,2,0)</f>
        <v>#N/A</v>
      </c>
      <c r="R5259" s="3"/>
      <c r="S5259" s="77" t="e">
        <f>VLOOKUP($R$1&amp;R5259,定价因子!$E:$F,2,0)</f>
        <v>#N/A</v>
      </c>
      <c r="T5259" s="61"/>
      <c r="U5259" s="63"/>
      <c r="V5259" s="63"/>
      <c r="W5259" s="63"/>
      <c r="X5259" s="3"/>
    </row>
    <row r="5260" spans="1:24">
      <c r="A5260" s="3"/>
      <c r="B5260" s="3"/>
      <c r="C5260" s="3"/>
      <c r="D5260" s="3"/>
      <c r="E5260" s="79"/>
      <c r="F5260" s="3"/>
      <c r="G5260" s="77" t="e">
        <f>VLOOKUP($F$1&amp;F5260,定价因子!E:F,2,0)</f>
        <v>#N/A</v>
      </c>
      <c r="H5260" s="3"/>
      <c r="I5260" s="77" t="e">
        <f>VLOOKUP($H$1&amp;H5260,定价因子!E:F,2,0)</f>
        <v>#N/A</v>
      </c>
      <c r="J5260" s="3"/>
      <c r="K5260" s="77" t="e">
        <f>VLOOKUP($J$1&amp;J5260,定价因子!E:F,2,0)</f>
        <v>#N/A</v>
      </c>
      <c r="L5260" s="3"/>
      <c r="M5260" s="77" t="e">
        <f>VLOOKUP($L$1&amp;L5260,定价因子!E:F,2,0)</f>
        <v>#N/A</v>
      </c>
      <c r="N5260" s="3"/>
      <c r="O5260" s="77" t="e">
        <f>VLOOKUP($N$1&amp;N5260,定价因子!E:F,2,0)</f>
        <v>#N/A</v>
      </c>
      <c r="P5260" s="3"/>
      <c r="Q5260" s="55" t="e">
        <f>VLOOKUP($P$1&amp;P5260,定价因子!$E:$F,2,0)</f>
        <v>#N/A</v>
      </c>
      <c r="R5260" s="3"/>
      <c r="S5260" s="77" t="e">
        <f>VLOOKUP($R$1&amp;R5260,定价因子!$E:$F,2,0)</f>
        <v>#N/A</v>
      </c>
      <c r="T5260" s="61"/>
      <c r="U5260" s="63"/>
      <c r="V5260" s="63"/>
      <c r="W5260" s="63"/>
      <c r="X5260" s="3"/>
    </row>
    <row r="5261" spans="1:24">
      <c r="A5261" s="3"/>
      <c r="B5261" s="3"/>
      <c r="C5261" s="3"/>
      <c r="D5261" s="3"/>
      <c r="E5261" s="79"/>
      <c r="F5261" s="3"/>
      <c r="G5261" s="77" t="e">
        <f>VLOOKUP($F$1&amp;F5261,定价因子!E:F,2,0)</f>
        <v>#N/A</v>
      </c>
      <c r="H5261" s="3"/>
      <c r="I5261" s="77" t="e">
        <f>VLOOKUP($H$1&amp;H5261,定价因子!E:F,2,0)</f>
        <v>#N/A</v>
      </c>
      <c r="J5261" s="3"/>
      <c r="K5261" s="77" t="e">
        <f>VLOOKUP($J$1&amp;J5261,定价因子!E:F,2,0)</f>
        <v>#N/A</v>
      </c>
      <c r="L5261" s="3"/>
      <c r="M5261" s="77" t="e">
        <f>VLOOKUP($L$1&amp;L5261,定价因子!E:F,2,0)</f>
        <v>#N/A</v>
      </c>
      <c r="N5261" s="3"/>
      <c r="O5261" s="77" t="e">
        <f>VLOOKUP($N$1&amp;N5261,定价因子!E:F,2,0)</f>
        <v>#N/A</v>
      </c>
      <c r="P5261" s="3"/>
      <c r="Q5261" s="55" t="e">
        <f>VLOOKUP($P$1&amp;P5261,定价因子!$E:$F,2,0)</f>
        <v>#N/A</v>
      </c>
      <c r="R5261" s="3"/>
      <c r="S5261" s="77" t="e">
        <f>VLOOKUP($R$1&amp;R5261,定价因子!$E:$F,2,0)</f>
        <v>#N/A</v>
      </c>
      <c r="T5261" s="61"/>
      <c r="U5261" s="63"/>
      <c r="V5261" s="63"/>
      <c r="W5261" s="63"/>
      <c r="X5261" s="3"/>
    </row>
    <row r="5262" spans="1:24">
      <c r="A5262" s="3"/>
      <c r="B5262" s="3"/>
      <c r="C5262" s="3"/>
      <c r="D5262" s="3"/>
      <c r="E5262" s="79"/>
      <c r="F5262" s="3"/>
      <c r="G5262" s="77" t="e">
        <f>VLOOKUP($F$1&amp;F5262,定价因子!E:F,2,0)</f>
        <v>#N/A</v>
      </c>
      <c r="H5262" s="3"/>
      <c r="I5262" s="77" t="e">
        <f>VLOOKUP($H$1&amp;H5262,定价因子!E:F,2,0)</f>
        <v>#N/A</v>
      </c>
      <c r="J5262" s="3"/>
      <c r="K5262" s="77" t="e">
        <f>VLOOKUP($J$1&amp;J5262,定价因子!E:F,2,0)</f>
        <v>#N/A</v>
      </c>
      <c r="L5262" s="3"/>
      <c r="M5262" s="77" t="e">
        <f>VLOOKUP($L$1&amp;L5262,定价因子!E:F,2,0)</f>
        <v>#N/A</v>
      </c>
      <c r="N5262" s="3"/>
      <c r="O5262" s="77" t="e">
        <f>VLOOKUP($N$1&amp;N5262,定价因子!E:F,2,0)</f>
        <v>#N/A</v>
      </c>
      <c r="P5262" s="3"/>
      <c r="Q5262" s="55" t="e">
        <f>VLOOKUP($P$1&amp;P5262,定价因子!$E:$F,2,0)</f>
        <v>#N/A</v>
      </c>
      <c r="R5262" s="3"/>
      <c r="S5262" s="77" t="e">
        <f>VLOOKUP($R$1&amp;R5262,定价因子!$E:$F,2,0)</f>
        <v>#N/A</v>
      </c>
      <c r="T5262" s="61"/>
      <c r="U5262" s="63"/>
      <c r="V5262" s="63"/>
      <c r="W5262" s="63"/>
      <c r="X5262" s="3"/>
    </row>
    <row r="5263" spans="1:24">
      <c r="A5263" s="3"/>
      <c r="B5263" s="3"/>
      <c r="C5263" s="3"/>
      <c r="D5263" s="3"/>
      <c r="E5263" s="79"/>
      <c r="F5263" s="3"/>
      <c r="G5263" s="77" t="e">
        <f>VLOOKUP($F$1&amp;F5263,定价因子!E:F,2,0)</f>
        <v>#N/A</v>
      </c>
      <c r="H5263" s="3"/>
      <c r="I5263" s="77" t="e">
        <f>VLOOKUP($H$1&amp;H5263,定价因子!E:F,2,0)</f>
        <v>#N/A</v>
      </c>
      <c r="J5263" s="3"/>
      <c r="K5263" s="77" t="e">
        <f>VLOOKUP($J$1&amp;J5263,定价因子!E:F,2,0)</f>
        <v>#N/A</v>
      </c>
      <c r="L5263" s="3"/>
      <c r="M5263" s="77" t="e">
        <f>VLOOKUP($L$1&amp;L5263,定价因子!E:F,2,0)</f>
        <v>#N/A</v>
      </c>
      <c r="N5263" s="3"/>
      <c r="O5263" s="77" t="e">
        <f>VLOOKUP($N$1&amp;N5263,定价因子!E:F,2,0)</f>
        <v>#N/A</v>
      </c>
      <c r="P5263" s="3"/>
      <c r="Q5263" s="55" t="e">
        <f>VLOOKUP($P$1&amp;P5263,定价因子!$E:$F,2,0)</f>
        <v>#N/A</v>
      </c>
      <c r="R5263" s="3"/>
      <c r="S5263" s="77" t="e">
        <f>VLOOKUP($R$1&amp;R5263,定价因子!$E:$F,2,0)</f>
        <v>#N/A</v>
      </c>
      <c r="T5263" s="61"/>
      <c r="U5263" s="63"/>
      <c r="V5263" s="63"/>
      <c r="W5263" s="63"/>
      <c r="X5263" s="3"/>
    </row>
    <row r="5264" spans="1:24">
      <c r="A5264" s="3"/>
      <c r="B5264" s="3"/>
      <c r="C5264" s="3"/>
      <c r="D5264" s="3"/>
      <c r="E5264" s="79"/>
      <c r="F5264" s="3"/>
      <c r="G5264" s="77" t="e">
        <f>VLOOKUP($F$1&amp;F5264,定价因子!E:F,2,0)</f>
        <v>#N/A</v>
      </c>
      <c r="H5264" s="3"/>
      <c r="I5264" s="77" t="e">
        <f>VLOOKUP($H$1&amp;H5264,定价因子!E:F,2,0)</f>
        <v>#N/A</v>
      </c>
      <c r="J5264" s="3"/>
      <c r="K5264" s="77" t="e">
        <f>VLOOKUP($J$1&amp;J5264,定价因子!E:F,2,0)</f>
        <v>#N/A</v>
      </c>
      <c r="L5264" s="3"/>
      <c r="M5264" s="77" t="e">
        <f>VLOOKUP($L$1&amp;L5264,定价因子!E:F,2,0)</f>
        <v>#N/A</v>
      </c>
      <c r="N5264" s="3"/>
      <c r="O5264" s="77" t="e">
        <f>VLOOKUP($N$1&amp;N5264,定价因子!E:F,2,0)</f>
        <v>#N/A</v>
      </c>
      <c r="P5264" s="3"/>
      <c r="Q5264" s="55" t="e">
        <f>VLOOKUP($P$1&amp;P5264,定价因子!$E:$F,2,0)</f>
        <v>#N/A</v>
      </c>
      <c r="R5264" s="3"/>
      <c r="S5264" s="77" t="e">
        <f>VLOOKUP($R$1&amp;R5264,定价因子!$E:$F,2,0)</f>
        <v>#N/A</v>
      </c>
      <c r="T5264" s="61"/>
      <c r="U5264" s="63"/>
      <c r="V5264" s="63"/>
      <c r="W5264" s="63"/>
      <c r="X5264" s="3"/>
    </row>
    <row r="5265" spans="1:24">
      <c r="A5265" s="3"/>
      <c r="B5265" s="3"/>
      <c r="C5265" s="3"/>
      <c r="D5265" s="3"/>
      <c r="E5265" s="79"/>
      <c r="F5265" s="3"/>
      <c r="G5265" s="77" t="e">
        <f>VLOOKUP($F$1&amp;F5265,定价因子!E:F,2,0)</f>
        <v>#N/A</v>
      </c>
      <c r="H5265" s="3"/>
      <c r="I5265" s="77" t="e">
        <f>VLOOKUP($H$1&amp;H5265,定价因子!E:F,2,0)</f>
        <v>#N/A</v>
      </c>
      <c r="J5265" s="3"/>
      <c r="K5265" s="77" t="e">
        <f>VLOOKUP($J$1&amp;J5265,定价因子!E:F,2,0)</f>
        <v>#N/A</v>
      </c>
      <c r="L5265" s="3"/>
      <c r="M5265" s="77" t="e">
        <f>VLOOKUP($L$1&amp;L5265,定价因子!E:F,2,0)</f>
        <v>#N/A</v>
      </c>
      <c r="N5265" s="3"/>
      <c r="O5265" s="77" t="e">
        <f>VLOOKUP($N$1&amp;N5265,定价因子!E:F,2,0)</f>
        <v>#N/A</v>
      </c>
      <c r="P5265" s="3"/>
      <c r="Q5265" s="55" t="e">
        <f>VLOOKUP($P$1&amp;P5265,定价因子!$E:$F,2,0)</f>
        <v>#N/A</v>
      </c>
      <c r="R5265" s="3"/>
      <c r="S5265" s="77" t="e">
        <f>VLOOKUP($R$1&amp;R5265,定价因子!$E:$F,2,0)</f>
        <v>#N/A</v>
      </c>
      <c r="T5265" s="61"/>
      <c r="U5265" s="63"/>
      <c r="V5265" s="63"/>
      <c r="W5265" s="63"/>
      <c r="X5265" s="3"/>
    </row>
    <row r="5266" spans="1:24">
      <c r="A5266" s="3"/>
      <c r="B5266" s="3"/>
      <c r="C5266" s="3"/>
      <c r="D5266" s="3"/>
      <c r="E5266" s="79"/>
      <c r="F5266" s="3"/>
      <c r="G5266" s="77" t="e">
        <f>VLOOKUP($F$1&amp;F5266,定价因子!E:F,2,0)</f>
        <v>#N/A</v>
      </c>
      <c r="H5266" s="3"/>
      <c r="I5266" s="77" t="e">
        <f>VLOOKUP($H$1&amp;H5266,定价因子!E:F,2,0)</f>
        <v>#N/A</v>
      </c>
      <c r="J5266" s="3"/>
      <c r="K5266" s="77" t="e">
        <f>VLOOKUP($J$1&amp;J5266,定价因子!E:F,2,0)</f>
        <v>#N/A</v>
      </c>
      <c r="L5266" s="3"/>
      <c r="M5266" s="77" t="e">
        <f>VLOOKUP($L$1&amp;L5266,定价因子!E:F,2,0)</f>
        <v>#N/A</v>
      </c>
      <c r="N5266" s="3"/>
      <c r="O5266" s="77" t="e">
        <f>VLOOKUP($N$1&amp;N5266,定价因子!E:F,2,0)</f>
        <v>#N/A</v>
      </c>
      <c r="P5266" s="3"/>
      <c r="Q5266" s="55" t="e">
        <f>VLOOKUP($P$1&amp;P5266,定价因子!$E:$F,2,0)</f>
        <v>#N/A</v>
      </c>
      <c r="R5266" s="3"/>
      <c r="S5266" s="77" t="e">
        <f>VLOOKUP($R$1&amp;R5266,定价因子!$E:$F,2,0)</f>
        <v>#N/A</v>
      </c>
      <c r="T5266" s="61"/>
      <c r="U5266" s="63"/>
      <c r="V5266" s="63"/>
      <c r="W5266" s="63"/>
      <c r="X5266" s="3"/>
    </row>
    <row r="5267" spans="1:24">
      <c r="A5267" s="3"/>
      <c r="B5267" s="3"/>
      <c r="C5267" s="3"/>
      <c r="D5267" s="3"/>
      <c r="E5267" s="79"/>
      <c r="F5267" s="3"/>
      <c r="G5267" s="77" t="e">
        <f>VLOOKUP($F$1&amp;F5267,定价因子!E:F,2,0)</f>
        <v>#N/A</v>
      </c>
      <c r="H5267" s="3"/>
      <c r="I5267" s="77" t="e">
        <f>VLOOKUP($H$1&amp;H5267,定价因子!E:F,2,0)</f>
        <v>#N/A</v>
      </c>
      <c r="J5267" s="3"/>
      <c r="K5267" s="77" t="e">
        <f>VLOOKUP($J$1&amp;J5267,定价因子!E:F,2,0)</f>
        <v>#N/A</v>
      </c>
      <c r="L5267" s="3"/>
      <c r="M5267" s="77" t="e">
        <f>VLOOKUP($L$1&amp;L5267,定价因子!E:F,2,0)</f>
        <v>#N/A</v>
      </c>
      <c r="N5267" s="3"/>
      <c r="O5267" s="77" t="e">
        <f>VLOOKUP($N$1&amp;N5267,定价因子!E:F,2,0)</f>
        <v>#N/A</v>
      </c>
      <c r="P5267" s="3"/>
      <c r="Q5267" s="55" t="e">
        <f>VLOOKUP($P$1&amp;P5267,定价因子!$E:$F,2,0)</f>
        <v>#N/A</v>
      </c>
      <c r="R5267" s="3"/>
      <c r="S5267" s="77" t="e">
        <f>VLOOKUP($R$1&amp;R5267,定价因子!$E:$F,2,0)</f>
        <v>#N/A</v>
      </c>
      <c r="T5267" s="61"/>
      <c r="U5267" s="63"/>
      <c r="V5267" s="63"/>
      <c r="W5267" s="63"/>
      <c r="X5267" s="3"/>
    </row>
    <row r="5268" spans="1:24">
      <c r="A5268" s="3"/>
      <c r="B5268" s="3"/>
      <c r="C5268" s="3"/>
      <c r="D5268" s="3"/>
      <c r="E5268" s="79"/>
      <c r="F5268" s="3"/>
      <c r="G5268" s="77" t="e">
        <f>VLOOKUP($F$1&amp;F5268,定价因子!E:F,2,0)</f>
        <v>#N/A</v>
      </c>
      <c r="H5268" s="3"/>
      <c r="I5268" s="77" t="e">
        <f>VLOOKUP($H$1&amp;H5268,定价因子!E:F,2,0)</f>
        <v>#N/A</v>
      </c>
      <c r="J5268" s="3"/>
      <c r="K5268" s="77" t="e">
        <f>VLOOKUP($J$1&amp;J5268,定价因子!E:F,2,0)</f>
        <v>#N/A</v>
      </c>
      <c r="L5268" s="3"/>
      <c r="M5268" s="77" t="e">
        <f>VLOOKUP($L$1&amp;L5268,定价因子!E:F,2,0)</f>
        <v>#N/A</v>
      </c>
      <c r="N5268" s="3"/>
      <c r="O5268" s="77" t="e">
        <f>VLOOKUP($N$1&amp;N5268,定价因子!E:F,2,0)</f>
        <v>#N/A</v>
      </c>
      <c r="P5268" s="3"/>
      <c r="Q5268" s="55" t="e">
        <f>VLOOKUP($P$1&amp;P5268,定价因子!$E:$F,2,0)</f>
        <v>#N/A</v>
      </c>
      <c r="R5268" s="3"/>
      <c r="S5268" s="77" t="e">
        <f>VLOOKUP($R$1&amp;R5268,定价因子!$E:$F,2,0)</f>
        <v>#N/A</v>
      </c>
      <c r="T5268" s="61"/>
      <c r="U5268" s="63"/>
      <c r="V5268" s="63"/>
      <c r="W5268" s="63"/>
      <c r="X5268" s="3"/>
    </row>
    <row r="5269" spans="1:24">
      <c r="A5269" s="3"/>
      <c r="B5269" s="3"/>
      <c r="C5269" s="3"/>
      <c r="D5269" s="3"/>
      <c r="E5269" s="79"/>
      <c r="F5269" s="3"/>
      <c r="G5269" s="77" t="e">
        <f>VLOOKUP($F$1&amp;F5269,定价因子!E:F,2,0)</f>
        <v>#N/A</v>
      </c>
      <c r="H5269" s="3"/>
      <c r="I5269" s="77" t="e">
        <f>VLOOKUP($H$1&amp;H5269,定价因子!E:F,2,0)</f>
        <v>#N/A</v>
      </c>
      <c r="J5269" s="3"/>
      <c r="K5269" s="77" t="e">
        <f>VLOOKUP($J$1&amp;J5269,定价因子!E:F,2,0)</f>
        <v>#N/A</v>
      </c>
      <c r="L5269" s="3"/>
      <c r="M5269" s="77" t="e">
        <f>VLOOKUP($L$1&amp;L5269,定价因子!E:F,2,0)</f>
        <v>#N/A</v>
      </c>
      <c r="N5269" s="3"/>
      <c r="O5269" s="77" t="e">
        <f>VLOOKUP($N$1&amp;N5269,定价因子!E:F,2,0)</f>
        <v>#N/A</v>
      </c>
      <c r="P5269" s="3"/>
      <c r="Q5269" s="55" t="e">
        <f>VLOOKUP($P$1&amp;P5269,定价因子!$E:$F,2,0)</f>
        <v>#N/A</v>
      </c>
      <c r="R5269" s="3"/>
      <c r="S5269" s="77" t="e">
        <f>VLOOKUP($R$1&amp;R5269,定价因子!$E:$F,2,0)</f>
        <v>#N/A</v>
      </c>
      <c r="T5269" s="61"/>
      <c r="U5269" s="63"/>
      <c r="V5269" s="63"/>
      <c r="W5269" s="63"/>
      <c r="X5269" s="3"/>
    </row>
    <row r="5270" spans="1:24">
      <c r="A5270" s="3"/>
      <c r="B5270" s="3"/>
      <c r="C5270" s="3"/>
      <c r="D5270" s="3"/>
      <c r="E5270" s="79"/>
      <c r="F5270" s="3"/>
      <c r="G5270" s="77" t="e">
        <f>VLOOKUP($F$1&amp;F5270,定价因子!E:F,2,0)</f>
        <v>#N/A</v>
      </c>
      <c r="H5270" s="3"/>
      <c r="I5270" s="77" t="e">
        <f>VLOOKUP($H$1&amp;H5270,定价因子!E:F,2,0)</f>
        <v>#N/A</v>
      </c>
      <c r="J5270" s="3"/>
      <c r="K5270" s="77" t="e">
        <f>VLOOKUP($J$1&amp;J5270,定价因子!E:F,2,0)</f>
        <v>#N/A</v>
      </c>
      <c r="L5270" s="3"/>
      <c r="M5270" s="77" t="e">
        <f>VLOOKUP($L$1&amp;L5270,定价因子!E:F,2,0)</f>
        <v>#N/A</v>
      </c>
      <c r="N5270" s="3"/>
      <c r="O5270" s="77" t="e">
        <f>VLOOKUP($N$1&amp;N5270,定价因子!E:F,2,0)</f>
        <v>#N/A</v>
      </c>
      <c r="P5270" s="3"/>
      <c r="Q5270" s="55" t="e">
        <f>VLOOKUP($P$1&amp;P5270,定价因子!$E:$F,2,0)</f>
        <v>#N/A</v>
      </c>
      <c r="R5270" s="3"/>
      <c r="S5270" s="77" t="e">
        <f>VLOOKUP($R$1&amp;R5270,定价因子!$E:$F,2,0)</f>
        <v>#N/A</v>
      </c>
      <c r="T5270" s="61"/>
      <c r="U5270" s="63"/>
      <c r="V5270" s="63"/>
      <c r="W5270" s="63"/>
      <c r="X5270" s="3"/>
    </row>
    <row r="5271" spans="1:24">
      <c r="A5271" s="3"/>
      <c r="B5271" s="3"/>
      <c r="C5271" s="3"/>
      <c r="D5271" s="3"/>
      <c r="E5271" s="79"/>
      <c r="F5271" s="3"/>
      <c r="G5271" s="77" t="e">
        <f>VLOOKUP($F$1&amp;F5271,定价因子!E:F,2,0)</f>
        <v>#N/A</v>
      </c>
      <c r="H5271" s="3"/>
      <c r="I5271" s="77" t="e">
        <f>VLOOKUP($H$1&amp;H5271,定价因子!E:F,2,0)</f>
        <v>#N/A</v>
      </c>
      <c r="J5271" s="3"/>
      <c r="K5271" s="77" t="e">
        <f>VLOOKUP($J$1&amp;J5271,定价因子!E:F,2,0)</f>
        <v>#N/A</v>
      </c>
      <c r="L5271" s="3"/>
      <c r="M5271" s="77" t="e">
        <f>VLOOKUP($L$1&amp;L5271,定价因子!E:F,2,0)</f>
        <v>#N/A</v>
      </c>
      <c r="N5271" s="3"/>
      <c r="O5271" s="77" t="e">
        <f>VLOOKUP($N$1&amp;N5271,定价因子!E:F,2,0)</f>
        <v>#N/A</v>
      </c>
      <c r="P5271" s="3"/>
      <c r="Q5271" s="55" t="e">
        <f>VLOOKUP($P$1&amp;P5271,定价因子!$E:$F,2,0)</f>
        <v>#N/A</v>
      </c>
      <c r="R5271" s="3"/>
      <c r="S5271" s="77" t="e">
        <f>VLOOKUP($R$1&amp;R5271,定价因子!$E:$F,2,0)</f>
        <v>#N/A</v>
      </c>
      <c r="T5271" s="61"/>
      <c r="U5271" s="63"/>
      <c r="V5271" s="63"/>
      <c r="W5271" s="63"/>
      <c r="X5271" s="3"/>
    </row>
    <row r="5272" spans="1:24">
      <c r="A5272" s="3"/>
      <c r="B5272" s="3"/>
      <c r="C5272" s="3"/>
      <c r="D5272" s="3"/>
      <c r="E5272" s="79"/>
      <c r="F5272" s="3"/>
      <c r="G5272" s="77" t="e">
        <f>VLOOKUP($F$1&amp;F5272,定价因子!E:F,2,0)</f>
        <v>#N/A</v>
      </c>
      <c r="H5272" s="3"/>
      <c r="I5272" s="77" t="e">
        <f>VLOOKUP($H$1&amp;H5272,定价因子!E:F,2,0)</f>
        <v>#N/A</v>
      </c>
      <c r="J5272" s="3"/>
      <c r="K5272" s="77" t="e">
        <f>VLOOKUP($J$1&amp;J5272,定价因子!E:F,2,0)</f>
        <v>#N/A</v>
      </c>
      <c r="L5272" s="3"/>
      <c r="M5272" s="77" t="e">
        <f>VLOOKUP($L$1&amp;L5272,定价因子!E:F,2,0)</f>
        <v>#N/A</v>
      </c>
      <c r="N5272" s="3"/>
      <c r="O5272" s="77" t="e">
        <f>VLOOKUP($N$1&amp;N5272,定价因子!E:F,2,0)</f>
        <v>#N/A</v>
      </c>
      <c r="P5272" s="3"/>
      <c r="Q5272" s="55" t="e">
        <f>VLOOKUP($P$1&amp;P5272,定价因子!$E:$F,2,0)</f>
        <v>#N/A</v>
      </c>
      <c r="R5272" s="3"/>
      <c r="S5272" s="77" t="e">
        <f>VLOOKUP($R$1&amp;R5272,定价因子!$E:$F,2,0)</f>
        <v>#N/A</v>
      </c>
      <c r="T5272" s="61"/>
      <c r="U5272" s="63"/>
      <c r="V5272" s="63"/>
      <c r="W5272" s="63"/>
      <c r="X5272" s="3"/>
    </row>
    <row r="5273" spans="1:24">
      <c r="A5273" s="3"/>
      <c r="B5273" s="3"/>
      <c r="C5273" s="3"/>
      <c r="D5273" s="3"/>
      <c r="E5273" s="79"/>
      <c r="F5273" s="3"/>
      <c r="G5273" s="77" t="e">
        <f>VLOOKUP($F$1&amp;F5273,定价因子!E:F,2,0)</f>
        <v>#N/A</v>
      </c>
      <c r="H5273" s="3"/>
      <c r="I5273" s="77" t="e">
        <f>VLOOKUP($H$1&amp;H5273,定价因子!E:F,2,0)</f>
        <v>#N/A</v>
      </c>
      <c r="J5273" s="3"/>
      <c r="K5273" s="77" t="e">
        <f>VLOOKUP($J$1&amp;J5273,定价因子!E:F,2,0)</f>
        <v>#N/A</v>
      </c>
      <c r="L5273" s="3"/>
      <c r="M5273" s="77" t="e">
        <f>VLOOKUP($L$1&amp;L5273,定价因子!E:F,2,0)</f>
        <v>#N/A</v>
      </c>
      <c r="N5273" s="3"/>
      <c r="O5273" s="77" t="e">
        <f>VLOOKUP($N$1&amp;N5273,定价因子!E:F,2,0)</f>
        <v>#N/A</v>
      </c>
      <c r="P5273" s="3"/>
      <c r="Q5273" s="55" t="e">
        <f>VLOOKUP($P$1&amp;P5273,定价因子!$E:$F,2,0)</f>
        <v>#N/A</v>
      </c>
      <c r="R5273" s="3"/>
      <c r="S5273" s="77" t="e">
        <f>VLOOKUP($R$1&amp;R5273,定价因子!$E:$F,2,0)</f>
        <v>#N/A</v>
      </c>
      <c r="T5273" s="61"/>
      <c r="U5273" s="63"/>
      <c r="V5273" s="63"/>
      <c r="W5273" s="63"/>
      <c r="X5273" s="3"/>
    </row>
    <row r="5274" spans="1:24">
      <c r="A5274" s="3"/>
      <c r="B5274" s="3"/>
      <c r="C5274" s="3"/>
      <c r="D5274" s="3"/>
      <c r="E5274" s="79"/>
      <c r="F5274" s="3"/>
      <c r="G5274" s="77" t="e">
        <f>VLOOKUP($F$1&amp;F5274,定价因子!E:F,2,0)</f>
        <v>#N/A</v>
      </c>
      <c r="H5274" s="3"/>
      <c r="I5274" s="77" t="e">
        <f>VLOOKUP($H$1&amp;H5274,定价因子!E:F,2,0)</f>
        <v>#N/A</v>
      </c>
      <c r="J5274" s="3"/>
      <c r="K5274" s="77" t="e">
        <f>VLOOKUP($J$1&amp;J5274,定价因子!E:F,2,0)</f>
        <v>#N/A</v>
      </c>
      <c r="L5274" s="3"/>
      <c r="M5274" s="77" t="e">
        <f>VLOOKUP($L$1&amp;L5274,定价因子!E:F,2,0)</f>
        <v>#N/A</v>
      </c>
      <c r="N5274" s="3"/>
      <c r="O5274" s="77" t="e">
        <f>VLOOKUP($N$1&amp;N5274,定价因子!E:F,2,0)</f>
        <v>#N/A</v>
      </c>
      <c r="P5274" s="3"/>
      <c r="Q5274" s="55" t="e">
        <f>VLOOKUP($P$1&amp;P5274,定价因子!$E:$F,2,0)</f>
        <v>#N/A</v>
      </c>
      <c r="R5274" s="3"/>
      <c r="S5274" s="77" t="e">
        <f>VLOOKUP($R$1&amp;R5274,定价因子!$E:$F,2,0)</f>
        <v>#N/A</v>
      </c>
      <c r="T5274" s="61"/>
      <c r="U5274" s="63"/>
      <c r="V5274" s="63"/>
      <c r="W5274" s="63"/>
      <c r="X5274" s="3"/>
    </row>
    <row r="5275" spans="1:24">
      <c r="A5275" s="3"/>
      <c r="B5275" s="3"/>
      <c r="C5275" s="3"/>
      <c r="D5275" s="3"/>
      <c r="E5275" s="79"/>
      <c r="F5275" s="3"/>
      <c r="G5275" s="77" t="e">
        <f>VLOOKUP($F$1&amp;F5275,定价因子!E:F,2,0)</f>
        <v>#N/A</v>
      </c>
      <c r="H5275" s="3"/>
      <c r="I5275" s="77" t="e">
        <f>VLOOKUP($H$1&amp;H5275,定价因子!E:F,2,0)</f>
        <v>#N/A</v>
      </c>
      <c r="J5275" s="3"/>
      <c r="K5275" s="77" t="e">
        <f>VLOOKUP($J$1&amp;J5275,定价因子!E:F,2,0)</f>
        <v>#N/A</v>
      </c>
      <c r="L5275" s="3"/>
      <c r="M5275" s="77" t="e">
        <f>VLOOKUP($L$1&amp;L5275,定价因子!E:F,2,0)</f>
        <v>#N/A</v>
      </c>
      <c r="N5275" s="3"/>
      <c r="O5275" s="77" t="e">
        <f>VLOOKUP($N$1&amp;N5275,定价因子!E:F,2,0)</f>
        <v>#N/A</v>
      </c>
      <c r="P5275" s="3"/>
      <c r="Q5275" s="55" t="e">
        <f>VLOOKUP($P$1&amp;P5275,定价因子!$E:$F,2,0)</f>
        <v>#N/A</v>
      </c>
      <c r="R5275" s="3"/>
      <c r="S5275" s="77" t="e">
        <f>VLOOKUP($R$1&amp;R5275,定价因子!$E:$F,2,0)</f>
        <v>#N/A</v>
      </c>
      <c r="T5275" s="61"/>
      <c r="U5275" s="63"/>
      <c r="V5275" s="63"/>
      <c r="W5275" s="63"/>
      <c r="X5275" s="3"/>
    </row>
    <row r="5276" spans="1:24">
      <c r="A5276" s="3"/>
      <c r="B5276" s="3"/>
      <c r="C5276" s="3"/>
      <c r="D5276" s="3"/>
      <c r="E5276" s="79"/>
      <c r="F5276" s="3"/>
      <c r="G5276" s="77" t="e">
        <f>VLOOKUP($F$1&amp;F5276,定价因子!E:F,2,0)</f>
        <v>#N/A</v>
      </c>
      <c r="H5276" s="3"/>
      <c r="I5276" s="77" t="e">
        <f>VLOOKUP($H$1&amp;H5276,定价因子!E:F,2,0)</f>
        <v>#N/A</v>
      </c>
      <c r="J5276" s="3"/>
      <c r="K5276" s="77" t="e">
        <f>VLOOKUP($J$1&amp;J5276,定价因子!E:F,2,0)</f>
        <v>#N/A</v>
      </c>
      <c r="L5276" s="3"/>
      <c r="M5276" s="77" t="e">
        <f>VLOOKUP($L$1&amp;L5276,定价因子!E:F,2,0)</f>
        <v>#N/A</v>
      </c>
      <c r="N5276" s="3"/>
      <c r="O5276" s="77" t="e">
        <f>VLOOKUP($N$1&amp;N5276,定价因子!E:F,2,0)</f>
        <v>#N/A</v>
      </c>
      <c r="P5276" s="3"/>
      <c r="Q5276" s="55" t="e">
        <f>VLOOKUP($P$1&amp;P5276,定价因子!$E:$F,2,0)</f>
        <v>#N/A</v>
      </c>
      <c r="R5276" s="3"/>
      <c r="S5276" s="77" t="e">
        <f>VLOOKUP($R$1&amp;R5276,定价因子!$E:$F,2,0)</f>
        <v>#N/A</v>
      </c>
      <c r="T5276" s="61"/>
      <c r="U5276" s="63"/>
      <c r="V5276" s="63"/>
      <c r="W5276" s="63"/>
      <c r="X5276" s="3"/>
    </row>
    <row r="5277" spans="1:24">
      <c r="A5277" s="3"/>
      <c r="B5277" s="3"/>
      <c r="C5277" s="3"/>
      <c r="D5277" s="3"/>
      <c r="E5277" s="79"/>
      <c r="F5277" s="3"/>
      <c r="G5277" s="77" t="e">
        <f>VLOOKUP($F$1&amp;F5277,定价因子!E:F,2,0)</f>
        <v>#N/A</v>
      </c>
      <c r="H5277" s="3"/>
      <c r="I5277" s="77" t="e">
        <f>VLOOKUP($H$1&amp;H5277,定价因子!E:F,2,0)</f>
        <v>#N/A</v>
      </c>
      <c r="J5277" s="3"/>
      <c r="K5277" s="77" t="e">
        <f>VLOOKUP($J$1&amp;J5277,定价因子!E:F,2,0)</f>
        <v>#N/A</v>
      </c>
      <c r="L5277" s="3"/>
      <c r="M5277" s="77" t="e">
        <f>VLOOKUP($L$1&amp;L5277,定价因子!E:F,2,0)</f>
        <v>#N/A</v>
      </c>
      <c r="N5277" s="3"/>
      <c r="O5277" s="77" t="e">
        <f>VLOOKUP($N$1&amp;N5277,定价因子!E:F,2,0)</f>
        <v>#N/A</v>
      </c>
      <c r="P5277" s="3"/>
      <c r="Q5277" s="55" t="e">
        <f>VLOOKUP($P$1&amp;P5277,定价因子!$E:$F,2,0)</f>
        <v>#N/A</v>
      </c>
      <c r="R5277" s="3"/>
      <c r="S5277" s="77" t="e">
        <f>VLOOKUP($R$1&amp;R5277,定价因子!$E:$F,2,0)</f>
        <v>#N/A</v>
      </c>
      <c r="T5277" s="61"/>
      <c r="U5277" s="63"/>
      <c r="V5277" s="63"/>
      <c r="W5277" s="63"/>
      <c r="X5277" s="3"/>
    </row>
    <row r="5278" spans="1:24">
      <c r="A5278" s="3"/>
      <c r="B5278" s="3"/>
      <c r="C5278" s="3"/>
      <c r="D5278" s="3"/>
      <c r="E5278" s="79"/>
      <c r="F5278" s="3"/>
      <c r="G5278" s="77" t="e">
        <f>VLOOKUP($F$1&amp;F5278,定价因子!E:F,2,0)</f>
        <v>#N/A</v>
      </c>
      <c r="H5278" s="3"/>
      <c r="I5278" s="77" t="e">
        <f>VLOOKUP($H$1&amp;H5278,定价因子!E:F,2,0)</f>
        <v>#N/A</v>
      </c>
      <c r="J5278" s="3"/>
      <c r="K5278" s="77" t="e">
        <f>VLOOKUP($J$1&amp;J5278,定价因子!E:F,2,0)</f>
        <v>#N/A</v>
      </c>
      <c r="L5278" s="3"/>
      <c r="M5278" s="77" t="e">
        <f>VLOOKUP($L$1&amp;L5278,定价因子!E:F,2,0)</f>
        <v>#N/A</v>
      </c>
      <c r="N5278" s="3"/>
      <c r="O5278" s="77" t="e">
        <f>VLOOKUP($N$1&amp;N5278,定价因子!E:F,2,0)</f>
        <v>#N/A</v>
      </c>
      <c r="P5278" s="3"/>
      <c r="Q5278" s="55" t="e">
        <f>VLOOKUP($P$1&amp;P5278,定价因子!$E:$F,2,0)</f>
        <v>#N/A</v>
      </c>
      <c r="R5278" s="3"/>
      <c r="S5278" s="77" t="e">
        <f>VLOOKUP($R$1&amp;R5278,定价因子!$E:$F,2,0)</f>
        <v>#N/A</v>
      </c>
      <c r="T5278" s="61"/>
      <c r="U5278" s="63"/>
      <c r="V5278" s="63"/>
      <c r="W5278" s="63"/>
      <c r="X5278" s="3"/>
    </row>
    <row r="5279" spans="1:24">
      <c r="A5279" s="3"/>
      <c r="B5279" s="3"/>
      <c r="C5279" s="3"/>
      <c r="D5279" s="3"/>
      <c r="E5279" s="79"/>
      <c r="F5279" s="3"/>
      <c r="G5279" s="77" t="e">
        <f>VLOOKUP($F$1&amp;F5279,定价因子!E:F,2,0)</f>
        <v>#N/A</v>
      </c>
      <c r="H5279" s="3"/>
      <c r="I5279" s="77" t="e">
        <f>VLOOKUP($H$1&amp;H5279,定价因子!E:F,2,0)</f>
        <v>#N/A</v>
      </c>
      <c r="J5279" s="3"/>
      <c r="K5279" s="77" t="e">
        <f>VLOOKUP($J$1&amp;J5279,定价因子!E:F,2,0)</f>
        <v>#N/A</v>
      </c>
      <c r="L5279" s="3"/>
      <c r="M5279" s="77" t="e">
        <f>VLOOKUP($L$1&amp;L5279,定价因子!E:F,2,0)</f>
        <v>#N/A</v>
      </c>
      <c r="N5279" s="3"/>
      <c r="O5279" s="77" t="e">
        <f>VLOOKUP($N$1&amp;N5279,定价因子!E:F,2,0)</f>
        <v>#N/A</v>
      </c>
      <c r="P5279" s="3"/>
      <c r="Q5279" s="55" t="e">
        <f>VLOOKUP($P$1&amp;P5279,定价因子!$E:$F,2,0)</f>
        <v>#N/A</v>
      </c>
      <c r="R5279" s="3"/>
      <c r="S5279" s="77" t="e">
        <f>VLOOKUP($R$1&amp;R5279,定价因子!$E:$F,2,0)</f>
        <v>#N/A</v>
      </c>
      <c r="T5279" s="61"/>
      <c r="U5279" s="63"/>
      <c r="V5279" s="63"/>
      <c r="W5279" s="63"/>
      <c r="X5279" s="3"/>
    </row>
    <row r="5280" spans="1:24">
      <c r="A5280" s="3"/>
      <c r="B5280" s="3"/>
      <c r="C5280" s="3"/>
      <c r="D5280" s="3"/>
      <c r="E5280" s="79"/>
      <c r="F5280" s="3"/>
      <c r="G5280" s="77" t="e">
        <f>VLOOKUP($F$1&amp;F5280,定价因子!E:F,2,0)</f>
        <v>#N/A</v>
      </c>
      <c r="H5280" s="3"/>
      <c r="I5280" s="77" t="e">
        <f>VLOOKUP($H$1&amp;H5280,定价因子!E:F,2,0)</f>
        <v>#N/A</v>
      </c>
      <c r="J5280" s="3"/>
      <c r="K5280" s="77" t="e">
        <f>VLOOKUP($J$1&amp;J5280,定价因子!E:F,2,0)</f>
        <v>#N/A</v>
      </c>
      <c r="L5280" s="3"/>
      <c r="M5280" s="77" t="e">
        <f>VLOOKUP($L$1&amp;L5280,定价因子!E:F,2,0)</f>
        <v>#N/A</v>
      </c>
      <c r="N5280" s="3"/>
      <c r="O5280" s="77" t="e">
        <f>VLOOKUP($N$1&amp;N5280,定价因子!E:F,2,0)</f>
        <v>#N/A</v>
      </c>
      <c r="P5280" s="3"/>
      <c r="Q5280" s="55" t="e">
        <f>VLOOKUP($P$1&amp;P5280,定价因子!$E:$F,2,0)</f>
        <v>#N/A</v>
      </c>
      <c r="R5280" s="3"/>
      <c r="S5280" s="77" t="e">
        <f>VLOOKUP($R$1&amp;R5280,定价因子!$E:$F,2,0)</f>
        <v>#N/A</v>
      </c>
      <c r="T5280" s="61"/>
      <c r="U5280" s="63"/>
      <c r="V5280" s="63"/>
      <c r="W5280" s="63"/>
      <c r="X5280" s="3"/>
    </row>
    <row r="5281" spans="1:24">
      <c r="A5281" s="3"/>
      <c r="B5281" s="3"/>
      <c r="C5281" s="3"/>
      <c r="D5281" s="3"/>
      <c r="E5281" s="79"/>
      <c r="F5281" s="3"/>
      <c r="G5281" s="77" t="e">
        <f>VLOOKUP($F$1&amp;F5281,定价因子!E:F,2,0)</f>
        <v>#N/A</v>
      </c>
      <c r="H5281" s="3"/>
      <c r="I5281" s="77" t="e">
        <f>VLOOKUP($H$1&amp;H5281,定价因子!E:F,2,0)</f>
        <v>#N/A</v>
      </c>
      <c r="J5281" s="3"/>
      <c r="K5281" s="77" t="e">
        <f>VLOOKUP($J$1&amp;J5281,定价因子!E:F,2,0)</f>
        <v>#N/A</v>
      </c>
      <c r="L5281" s="3"/>
      <c r="M5281" s="77" t="e">
        <f>VLOOKUP($L$1&amp;L5281,定价因子!E:F,2,0)</f>
        <v>#N/A</v>
      </c>
      <c r="N5281" s="3"/>
      <c r="O5281" s="77" t="e">
        <f>VLOOKUP($N$1&amp;N5281,定价因子!E:F,2,0)</f>
        <v>#N/A</v>
      </c>
      <c r="P5281" s="3"/>
      <c r="Q5281" s="55" t="e">
        <f>VLOOKUP($P$1&amp;P5281,定价因子!$E:$F,2,0)</f>
        <v>#N/A</v>
      </c>
      <c r="R5281" s="3"/>
      <c r="S5281" s="77" t="e">
        <f>VLOOKUP($R$1&amp;R5281,定价因子!$E:$F,2,0)</f>
        <v>#N/A</v>
      </c>
      <c r="T5281" s="61"/>
      <c r="U5281" s="63"/>
      <c r="V5281" s="63"/>
      <c r="W5281" s="63"/>
      <c r="X5281" s="3"/>
    </row>
    <row r="5282" spans="1:24">
      <c r="A5282" s="3"/>
      <c r="B5282" s="3"/>
      <c r="C5282" s="3"/>
      <c r="D5282" s="3"/>
      <c r="E5282" s="79"/>
      <c r="F5282" s="3"/>
      <c r="G5282" s="77" t="e">
        <f>VLOOKUP($F$1&amp;F5282,定价因子!E:F,2,0)</f>
        <v>#N/A</v>
      </c>
      <c r="H5282" s="3"/>
      <c r="I5282" s="77" t="e">
        <f>VLOOKUP($H$1&amp;H5282,定价因子!E:F,2,0)</f>
        <v>#N/A</v>
      </c>
      <c r="J5282" s="3"/>
      <c r="K5282" s="77" t="e">
        <f>VLOOKUP($J$1&amp;J5282,定价因子!E:F,2,0)</f>
        <v>#N/A</v>
      </c>
      <c r="L5282" s="3"/>
      <c r="M5282" s="77" t="e">
        <f>VLOOKUP($L$1&amp;L5282,定价因子!E:F,2,0)</f>
        <v>#N/A</v>
      </c>
      <c r="N5282" s="3"/>
      <c r="O5282" s="77" t="e">
        <f>VLOOKUP($N$1&amp;N5282,定价因子!E:F,2,0)</f>
        <v>#N/A</v>
      </c>
      <c r="P5282" s="3"/>
      <c r="Q5282" s="55" t="e">
        <f>VLOOKUP($P$1&amp;P5282,定价因子!$E:$F,2,0)</f>
        <v>#N/A</v>
      </c>
      <c r="R5282" s="3"/>
      <c r="S5282" s="77" t="e">
        <f>VLOOKUP($R$1&amp;R5282,定价因子!$E:$F,2,0)</f>
        <v>#N/A</v>
      </c>
      <c r="T5282" s="61"/>
      <c r="U5282" s="63"/>
      <c r="V5282" s="63"/>
      <c r="W5282" s="63"/>
      <c r="X5282" s="3"/>
    </row>
    <row r="5283" spans="1:24">
      <c r="A5283" s="3"/>
      <c r="B5283" s="3"/>
      <c r="C5283" s="3"/>
      <c r="D5283" s="3"/>
      <c r="E5283" s="79"/>
      <c r="F5283" s="3"/>
      <c r="G5283" s="77" t="e">
        <f>VLOOKUP($F$1&amp;F5283,定价因子!E:F,2,0)</f>
        <v>#N/A</v>
      </c>
      <c r="H5283" s="3"/>
      <c r="I5283" s="77" t="e">
        <f>VLOOKUP($H$1&amp;H5283,定价因子!E:F,2,0)</f>
        <v>#N/A</v>
      </c>
      <c r="J5283" s="3"/>
      <c r="K5283" s="77" t="e">
        <f>VLOOKUP($J$1&amp;J5283,定价因子!E:F,2,0)</f>
        <v>#N/A</v>
      </c>
      <c r="L5283" s="3"/>
      <c r="M5283" s="77" t="e">
        <f>VLOOKUP($L$1&amp;L5283,定价因子!E:F,2,0)</f>
        <v>#N/A</v>
      </c>
      <c r="N5283" s="3"/>
      <c r="O5283" s="77" t="e">
        <f>VLOOKUP($N$1&amp;N5283,定价因子!E:F,2,0)</f>
        <v>#N/A</v>
      </c>
      <c r="P5283" s="3"/>
      <c r="Q5283" s="55" t="e">
        <f>VLOOKUP($P$1&amp;P5283,定价因子!$E:$F,2,0)</f>
        <v>#N/A</v>
      </c>
      <c r="R5283" s="3"/>
      <c r="S5283" s="77" t="e">
        <f>VLOOKUP($R$1&amp;R5283,定价因子!$E:$F,2,0)</f>
        <v>#N/A</v>
      </c>
      <c r="T5283" s="61"/>
      <c r="U5283" s="63"/>
      <c r="V5283" s="63"/>
      <c r="W5283" s="63"/>
      <c r="X5283" s="3"/>
    </row>
    <row r="5284" spans="1:24">
      <c r="A5284" s="3"/>
      <c r="B5284" s="3"/>
      <c r="C5284" s="3"/>
      <c r="D5284" s="3"/>
      <c r="E5284" s="79"/>
      <c r="F5284" s="3"/>
      <c r="G5284" s="77" t="e">
        <f>VLOOKUP($F$1&amp;F5284,定价因子!E:F,2,0)</f>
        <v>#N/A</v>
      </c>
      <c r="H5284" s="3"/>
      <c r="I5284" s="77" t="e">
        <f>VLOOKUP($H$1&amp;H5284,定价因子!E:F,2,0)</f>
        <v>#N/A</v>
      </c>
      <c r="J5284" s="3"/>
      <c r="K5284" s="77" t="e">
        <f>VLOOKUP($J$1&amp;J5284,定价因子!E:F,2,0)</f>
        <v>#N/A</v>
      </c>
      <c r="L5284" s="3"/>
      <c r="M5284" s="77" t="e">
        <f>VLOOKUP($L$1&amp;L5284,定价因子!E:F,2,0)</f>
        <v>#N/A</v>
      </c>
      <c r="N5284" s="3"/>
      <c r="O5284" s="77" t="e">
        <f>VLOOKUP($N$1&amp;N5284,定价因子!E:F,2,0)</f>
        <v>#N/A</v>
      </c>
      <c r="P5284" s="3"/>
      <c r="Q5284" s="55" t="e">
        <f>VLOOKUP($P$1&amp;P5284,定价因子!$E:$F,2,0)</f>
        <v>#N/A</v>
      </c>
      <c r="R5284" s="3"/>
      <c r="S5284" s="77" t="e">
        <f>VLOOKUP($R$1&amp;R5284,定价因子!$E:$F,2,0)</f>
        <v>#N/A</v>
      </c>
      <c r="T5284" s="61"/>
      <c r="U5284" s="63"/>
      <c r="V5284" s="63"/>
      <c r="W5284" s="63"/>
      <c r="X5284" s="3"/>
    </row>
    <row r="5285" spans="1:24">
      <c r="A5285" s="3"/>
      <c r="B5285" s="3"/>
      <c r="C5285" s="3"/>
      <c r="D5285" s="3"/>
      <c r="E5285" s="79"/>
      <c r="F5285" s="3"/>
      <c r="G5285" s="77" t="e">
        <f>VLOOKUP($F$1&amp;F5285,定价因子!E:F,2,0)</f>
        <v>#N/A</v>
      </c>
      <c r="H5285" s="3"/>
      <c r="I5285" s="77" t="e">
        <f>VLOOKUP($H$1&amp;H5285,定价因子!E:F,2,0)</f>
        <v>#N/A</v>
      </c>
      <c r="J5285" s="3"/>
      <c r="K5285" s="77" t="e">
        <f>VLOOKUP($J$1&amp;J5285,定价因子!E:F,2,0)</f>
        <v>#N/A</v>
      </c>
      <c r="L5285" s="3"/>
      <c r="M5285" s="77" t="e">
        <f>VLOOKUP($L$1&amp;L5285,定价因子!E:F,2,0)</f>
        <v>#N/A</v>
      </c>
      <c r="N5285" s="3"/>
      <c r="O5285" s="77" t="e">
        <f>VLOOKUP($N$1&amp;N5285,定价因子!E:F,2,0)</f>
        <v>#N/A</v>
      </c>
      <c r="P5285" s="3"/>
      <c r="Q5285" s="55" t="e">
        <f>VLOOKUP($P$1&amp;P5285,定价因子!$E:$F,2,0)</f>
        <v>#N/A</v>
      </c>
      <c r="R5285" s="3"/>
      <c r="S5285" s="77" t="e">
        <f>VLOOKUP($R$1&amp;R5285,定价因子!$E:$F,2,0)</f>
        <v>#N/A</v>
      </c>
      <c r="T5285" s="61"/>
      <c r="U5285" s="63"/>
      <c r="V5285" s="63"/>
      <c r="W5285" s="63"/>
      <c r="X5285" s="3"/>
    </row>
    <row r="5286" spans="1:24">
      <c r="A5286" s="3"/>
      <c r="B5286" s="3"/>
      <c r="C5286" s="3"/>
      <c r="D5286" s="3"/>
      <c r="E5286" s="79"/>
      <c r="F5286" s="3"/>
      <c r="G5286" s="77" t="e">
        <f>VLOOKUP($F$1&amp;F5286,定价因子!E:F,2,0)</f>
        <v>#N/A</v>
      </c>
      <c r="H5286" s="3"/>
      <c r="I5286" s="77" t="e">
        <f>VLOOKUP($H$1&amp;H5286,定价因子!E:F,2,0)</f>
        <v>#N/A</v>
      </c>
      <c r="J5286" s="3"/>
      <c r="K5286" s="77" t="e">
        <f>VLOOKUP($J$1&amp;J5286,定价因子!E:F,2,0)</f>
        <v>#N/A</v>
      </c>
      <c r="L5286" s="3"/>
      <c r="M5286" s="77" t="e">
        <f>VLOOKUP($L$1&amp;L5286,定价因子!E:F,2,0)</f>
        <v>#N/A</v>
      </c>
      <c r="N5286" s="3"/>
      <c r="O5286" s="77" t="e">
        <f>VLOOKUP($N$1&amp;N5286,定价因子!E:F,2,0)</f>
        <v>#N/A</v>
      </c>
      <c r="P5286" s="3"/>
      <c r="Q5286" s="55" t="e">
        <f>VLOOKUP($P$1&amp;P5286,定价因子!$E:$F,2,0)</f>
        <v>#N/A</v>
      </c>
      <c r="R5286" s="3"/>
      <c r="S5286" s="77" t="e">
        <f>VLOOKUP($R$1&amp;R5286,定价因子!$E:$F,2,0)</f>
        <v>#N/A</v>
      </c>
      <c r="T5286" s="61"/>
      <c r="U5286" s="63"/>
      <c r="V5286" s="63"/>
      <c r="W5286" s="63"/>
      <c r="X5286" s="3"/>
    </row>
    <row r="5287" spans="1:24">
      <c r="A5287" s="3"/>
      <c r="B5287" s="3"/>
      <c r="C5287" s="3"/>
      <c r="D5287" s="3"/>
      <c r="E5287" s="79"/>
      <c r="F5287" s="3"/>
      <c r="G5287" s="77" t="e">
        <f>VLOOKUP($F$1&amp;F5287,定价因子!E:F,2,0)</f>
        <v>#N/A</v>
      </c>
      <c r="H5287" s="3"/>
      <c r="I5287" s="77" t="e">
        <f>VLOOKUP($H$1&amp;H5287,定价因子!E:F,2,0)</f>
        <v>#N/A</v>
      </c>
      <c r="J5287" s="3"/>
      <c r="K5287" s="77" t="e">
        <f>VLOOKUP($J$1&amp;J5287,定价因子!E:F,2,0)</f>
        <v>#N/A</v>
      </c>
      <c r="L5287" s="3"/>
      <c r="M5287" s="77" t="e">
        <f>VLOOKUP($L$1&amp;L5287,定价因子!E:F,2,0)</f>
        <v>#N/A</v>
      </c>
      <c r="N5287" s="3"/>
      <c r="O5287" s="77" t="e">
        <f>VLOOKUP($N$1&amp;N5287,定价因子!E:F,2,0)</f>
        <v>#N/A</v>
      </c>
      <c r="P5287" s="3"/>
      <c r="Q5287" s="55" t="e">
        <f>VLOOKUP($P$1&amp;P5287,定价因子!$E:$F,2,0)</f>
        <v>#N/A</v>
      </c>
      <c r="R5287" s="3"/>
      <c r="S5287" s="77" t="e">
        <f>VLOOKUP($R$1&amp;R5287,定价因子!$E:$F,2,0)</f>
        <v>#N/A</v>
      </c>
      <c r="T5287" s="61"/>
      <c r="U5287" s="63"/>
      <c r="V5287" s="63"/>
      <c r="W5287" s="63"/>
      <c r="X5287" s="3"/>
    </row>
    <row r="5288" spans="1:24">
      <c r="A5288" s="3"/>
      <c r="B5288" s="3"/>
      <c r="C5288" s="3"/>
      <c r="D5288" s="3"/>
      <c r="E5288" s="79"/>
      <c r="F5288" s="3"/>
      <c r="G5288" s="77" t="e">
        <f>VLOOKUP($F$1&amp;F5288,定价因子!E:F,2,0)</f>
        <v>#N/A</v>
      </c>
      <c r="H5288" s="3"/>
      <c r="I5288" s="77" t="e">
        <f>VLOOKUP($H$1&amp;H5288,定价因子!E:F,2,0)</f>
        <v>#N/A</v>
      </c>
      <c r="J5288" s="3"/>
      <c r="K5288" s="77" t="e">
        <f>VLOOKUP($J$1&amp;J5288,定价因子!E:F,2,0)</f>
        <v>#N/A</v>
      </c>
      <c r="L5288" s="3"/>
      <c r="M5288" s="77" t="e">
        <f>VLOOKUP($L$1&amp;L5288,定价因子!E:F,2,0)</f>
        <v>#N/A</v>
      </c>
      <c r="N5288" s="3"/>
      <c r="O5288" s="77" t="e">
        <f>VLOOKUP($N$1&amp;N5288,定价因子!E:F,2,0)</f>
        <v>#N/A</v>
      </c>
      <c r="P5288" s="3"/>
      <c r="Q5288" s="55" t="e">
        <f>VLOOKUP($P$1&amp;P5288,定价因子!$E:$F,2,0)</f>
        <v>#N/A</v>
      </c>
      <c r="R5288" s="3"/>
      <c r="S5288" s="77" t="e">
        <f>VLOOKUP($R$1&amp;R5288,定价因子!$E:$F,2,0)</f>
        <v>#N/A</v>
      </c>
      <c r="T5288" s="61"/>
      <c r="U5288" s="63"/>
      <c r="V5288" s="63"/>
      <c r="W5288" s="63"/>
      <c r="X5288" s="3"/>
    </row>
    <row r="5289" spans="1:24">
      <c r="A5289" s="3"/>
      <c r="B5289" s="3"/>
      <c r="C5289" s="3"/>
      <c r="D5289" s="3"/>
      <c r="E5289" s="79"/>
      <c r="F5289" s="3"/>
      <c r="G5289" s="77" t="e">
        <f>VLOOKUP($F$1&amp;F5289,定价因子!E:F,2,0)</f>
        <v>#N/A</v>
      </c>
      <c r="H5289" s="3"/>
      <c r="I5289" s="77" t="e">
        <f>VLOOKUP($H$1&amp;H5289,定价因子!E:F,2,0)</f>
        <v>#N/A</v>
      </c>
      <c r="J5289" s="3"/>
      <c r="K5289" s="77" t="e">
        <f>VLOOKUP($J$1&amp;J5289,定价因子!E:F,2,0)</f>
        <v>#N/A</v>
      </c>
      <c r="L5289" s="3"/>
      <c r="M5289" s="77" t="e">
        <f>VLOOKUP($L$1&amp;L5289,定价因子!E:F,2,0)</f>
        <v>#N/A</v>
      </c>
      <c r="N5289" s="3"/>
      <c r="O5289" s="77" t="e">
        <f>VLOOKUP($N$1&amp;N5289,定价因子!E:F,2,0)</f>
        <v>#N/A</v>
      </c>
      <c r="P5289" s="3"/>
      <c r="Q5289" s="55" t="e">
        <f>VLOOKUP($P$1&amp;P5289,定价因子!$E:$F,2,0)</f>
        <v>#N/A</v>
      </c>
      <c r="R5289" s="3"/>
      <c r="S5289" s="77" t="e">
        <f>VLOOKUP($R$1&amp;R5289,定价因子!$E:$F,2,0)</f>
        <v>#N/A</v>
      </c>
      <c r="T5289" s="61"/>
      <c r="U5289" s="63"/>
      <c r="V5289" s="63"/>
      <c r="W5289" s="63"/>
      <c r="X5289" s="3"/>
    </row>
    <row r="5290" spans="1:24">
      <c r="A5290" s="3"/>
      <c r="B5290" s="3"/>
      <c r="C5290" s="3"/>
      <c r="D5290" s="3"/>
      <c r="E5290" s="79"/>
      <c r="F5290" s="3"/>
      <c r="G5290" s="77" t="e">
        <f>VLOOKUP($F$1&amp;F5290,定价因子!E:F,2,0)</f>
        <v>#N/A</v>
      </c>
      <c r="H5290" s="3"/>
      <c r="I5290" s="77" t="e">
        <f>VLOOKUP($H$1&amp;H5290,定价因子!E:F,2,0)</f>
        <v>#N/A</v>
      </c>
      <c r="J5290" s="3"/>
      <c r="K5290" s="77" t="e">
        <f>VLOOKUP($J$1&amp;J5290,定价因子!E:F,2,0)</f>
        <v>#N/A</v>
      </c>
      <c r="L5290" s="3"/>
      <c r="M5290" s="77" t="e">
        <f>VLOOKUP($L$1&amp;L5290,定价因子!E:F,2,0)</f>
        <v>#N/A</v>
      </c>
      <c r="N5290" s="3"/>
      <c r="O5290" s="77" t="e">
        <f>VLOOKUP($N$1&amp;N5290,定价因子!E:F,2,0)</f>
        <v>#N/A</v>
      </c>
      <c r="P5290" s="3"/>
      <c r="Q5290" s="55" t="e">
        <f>VLOOKUP($P$1&amp;P5290,定价因子!$E:$F,2,0)</f>
        <v>#N/A</v>
      </c>
      <c r="R5290" s="3"/>
      <c r="S5290" s="77" t="e">
        <f>VLOOKUP($R$1&amp;R5290,定价因子!$E:$F,2,0)</f>
        <v>#N/A</v>
      </c>
      <c r="T5290" s="61"/>
      <c r="U5290" s="63"/>
      <c r="V5290" s="63"/>
      <c r="W5290" s="63"/>
      <c r="X5290" s="3"/>
    </row>
    <row r="5291" spans="1:24">
      <c r="A5291" s="3"/>
      <c r="B5291" s="3"/>
      <c r="C5291" s="3"/>
      <c r="D5291" s="3"/>
      <c r="E5291" s="79"/>
      <c r="F5291" s="3"/>
      <c r="G5291" s="77" t="e">
        <f>VLOOKUP($F$1&amp;F5291,定价因子!E:F,2,0)</f>
        <v>#N/A</v>
      </c>
      <c r="H5291" s="3"/>
      <c r="I5291" s="77" t="e">
        <f>VLOOKUP($H$1&amp;H5291,定价因子!E:F,2,0)</f>
        <v>#N/A</v>
      </c>
      <c r="J5291" s="3"/>
      <c r="K5291" s="77" t="e">
        <f>VLOOKUP($J$1&amp;J5291,定价因子!E:F,2,0)</f>
        <v>#N/A</v>
      </c>
      <c r="L5291" s="3"/>
      <c r="M5291" s="77" t="e">
        <f>VLOOKUP($L$1&amp;L5291,定价因子!E:F,2,0)</f>
        <v>#N/A</v>
      </c>
      <c r="N5291" s="3"/>
      <c r="O5291" s="77" t="e">
        <f>VLOOKUP($N$1&amp;N5291,定价因子!E:F,2,0)</f>
        <v>#N/A</v>
      </c>
      <c r="P5291" s="3"/>
      <c r="Q5291" s="55" t="e">
        <f>VLOOKUP($P$1&amp;P5291,定价因子!$E:$F,2,0)</f>
        <v>#N/A</v>
      </c>
      <c r="R5291" s="3"/>
      <c r="S5291" s="77" t="e">
        <f>VLOOKUP($R$1&amp;R5291,定价因子!$E:$F,2,0)</f>
        <v>#N/A</v>
      </c>
      <c r="T5291" s="61"/>
      <c r="U5291" s="63"/>
      <c r="V5291" s="63"/>
      <c r="W5291" s="63"/>
      <c r="X5291" s="3"/>
    </row>
    <row r="5292" spans="1:24">
      <c r="A5292" s="3"/>
      <c r="B5292" s="3"/>
      <c r="C5292" s="3"/>
      <c r="D5292" s="3"/>
      <c r="E5292" s="79"/>
      <c r="F5292" s="3"/>
      <c r="G5292" s="77" t="e">
        <f>VLOOKUP($F$1&amp;F5292,定价因子!E:F,2,0)</f>
        <v>#N/A</v>
      </c>
      <c r="H5292" s="3"/>
      <c r="I5292" s="77" t="e">
        <f>VLOOKUP($H$1&amp;H5292,定价因子!E:F,2,0)</f>
        <v>#N/A</v>
      </c>
      <c r="J5292" s="3"/>
      <c r="K5292" s="77" t="e">
        <f>VLOOKUP($J$1&amp;J5292,定价因子!E:F,2,0)</f>
        <v>#N/A</v>
      </c>
      <c r="L5292" s="3"/>
      <c r="M5292" s="77" t="e">
        <f>VLOOKUP($L$1&amp;L5292,定价因子!E:F,2,0)</f>
        <v>#N/A</v>
      </c>
      <c r="N5292" s="3"/>
      <c r="O5292" s="77" t="e">
        <f>VLOOKUP($N$1&amp;N5292,定价因子!E:F,2,0)</f>
        <v>#N/A</v>
      </c>
      <c r="P5292" s="3"/>
      <c r="Q5292" s="55" t="e">
        <f>VLOOKUP($P$1&amp;P5292,定价因子!$E:$F,2,0)</f>
        <v>#N/A</v>
      </c>
      <c r="R5292" s="3"/>
      <c r="S5292" s="77" t="e">
        <f>VLOOKUP($R$1&amp;R5292,定价因子!$E:$F,2,0)</f>
        <v>#N/A</v>
      </c>
      <c r="T5292" s="61"/>
      <c r="U5292" s="63"/>
      <c r="V5292" s="63"/>
      <c r="W5292" s="63"/>
      <c r="X5292" s="3"/>
    </row>
    <row r="5293" spans="1:24">
      <c r="A5293" s="3"/>
      <c r="B5293" s="3"/>
      <c r="C5293" s="3"/>
      <c r="D5293" s="3"/>
      <c r="E5293" s="79"/>
      <c r="F5293" s="3"/>
      <c r="G5293" s="77" t="e">
        <f>VLOOKUP($F$1&amp;F5293,定价因子!E:F,2,0)</f>
        <v>#N/A</v>
      </c>
      <c r="H5293" s="3"/>
      <c r="I5293" s="77" t="e">
        <f>VLOOKUP($H$1&amp;H5293,定价因子!E:F,2,0)</f>
        <v>#N/A</v>
      </c>
      <c r="J5293" s="3"/>
      <c r="K5293" s="77" t="e">
        <f>VLOOKUP($J$1&amp;J5293,定价因子!E:F,2,0)</f>
        <v>#N/A</v>
      </c>
      <c r="L5293" s="3"/>
      <c r="M5293" s="77" t="e">
        <f>VLOOKUP($L$1&amp;L5293,定价因子!E:F,2,0)</f>
        <v>#N/A</v>
      </c>
      <c r="N5293" s="3"/>
      <c r="O5293" s="77" t="e">
        <f>VLOOKUP($N$1&amp;N5293,定价因子!E:F,2,0)</f>
        <v>#N/A</v>
      </c>
      <c r="P5293" s="3"/>
      <c r="Q5293" s="55" t="e">
        <f>VLOOKUP($P$1&amp;P5293,定价因子!$E:$F,2,0)</f>
        <v>#N/A</v>
      </c>
      <c r="R5293" s="3"/>
      <c r="S5293" s="77" t="e">
        <f>VLOOKUP($R$1&amp;R5293,定价因子!$E:$F,2,0)</f>
        <v>#N/A</v>
      </c>
      <c r="T5293" s="61"/>
      <c r="U5293" s="63"/>
      <c r="V5293" s="63"/>
      <c r="W5293" s="63"/>
      <c r="X5293" s="3"/>
    </row>
    <row r="5294" spans="1:24">
      <c r="A5294" s="3"/>
      <c r="B5294" s="3"/>
      <c r="C5294" s="3"/>
      <c r="D5294" s="3"/>
      <c r="E5294" s="79"/>
      <c r="F5294" s="3"/>
      <c r="G5294" s="77" t="e">
        <f>VLOOKUP($F$1&amp;F5294,定价因子!E:F,2,0)</f>
        <v>#N/A</v>
      </c>
      <c r="H5294" s="3"/>
      <c r="I5294" s="77" t="e">
        <f>VLOOKUP($H$1&amp;H5294,定价因子!E:F,2,0)</f>
        <v>#N/A</v>
      </c>
      <c r="J5294" s="3"/>
      <c r="K5294" s="77" t="e">
        <f>VLOOKUP($J$1&amp;J5294,定价因子!E:F,2,0)</f>
        <v>#N/A</v>
      </c>
      <c r="L5294" s="3"/>
      <c r="M5294" s="77" t="e">
        <f>VLOOKUP($L$1&amp;L5294,定价因子!E:F,2,0)</f>
        <v>#N/A</v>
      </c>
      <c r="N5294" s="3"/>
      <c r="O5294" s="77" t="e">
        <f>VLOOKUP($N$1&amp;N5294,定价因子!E:F,2,0)</f>
        <v>#N/A</v>
      </c>
      <c r="P5294" s="3"/>
      <c r="Q5294" s="55" t="e">
        <f>VLOOKUP($P$1&amp;P5294,定价因子!$E:$F,2,0)</f>
        <v>#N/A</v>
      </c>
      <c r="R5294" s="3"/>
      <c r="S5294" s="77" t="e">
        <f>VLOOKUP($R$1&amp;R5294,定价因子!$E:$F,2,0)</f>
        <v>#N/A</v>
      </c>
      <c r="T5294" s="61"/>
      <c r="U5294" s="63"/>
      <c r="V5294" s="63"/>
      <c r="W5294" s="63"/>
      <c r="X5294" s="3"/>
    </row>
    <row r="5295" spans="1:24">
      <c r="A5295" s="3"/>
      <c r="B5295" s="3"/>
      <c r="C5295" s="3"/>
      <c r="D5295" s="3"/>
      <c r="E5295" s="79"/>
      <c r="F5295" s="3"/>
      <c r="G5295" s="77" t="e">
        <f>VLOOKUP($F$1&amp;F5295,定价因子!E:F,2,0)</f>
        <v>#N/A</v>
      </c>
      <c r="H5295" s="3"/>
      <c r="I5295" s="77" t="e">
        <f>VLOOKUP($H$1&amp;H5295,定价因子!E:F,2,0)</f>
        <v>#N/A</v>
      </c>
      <c r="J5295" s="3"/>
      <c r="K5295" s="77" t="e">
        <f>VLOOKUP($J$1&amp;J5295,定价因子!E:F,2,0)</f>
        <v>#N/A</v>
      </c>
      <c r="L5295" s="3"/>
      <c r="M5295" s="77" t="e">
        <f>VLOOKUP($L$1&amp;L5295,定价因子!E:F,2,0)</f>
        <v>#N/A</v>
      </c>
      <c r="N5295" s="3"/>
      <c r="O5295" s="77" t="e">
        <f>VLOOKUP($N$1&amp;N5295,定价因子!E:F,2,0)</f>
        <v>#N/A</v>
      </c>
      <c r="P5295" s="3"/>
      <c r="Q5295" s="55" t="e">
        <f>VLOOKUP($P$1&amp;P5295,定价因子!$E:$F,2,0)</f>
        <v>#N/A</v>
      </c>
      <c r="R5295" s="3"/>
      <c r="S5295" s="77" t="e">
        <f>VLOOKUP($R$1&amp;R5295,定价因子!$E:$F,2,0)</f>
        <v>#N/A</v>
      </c>
      <c r="T5295" s="61"/>
      <c r="U5295" s="63"/>
      <c r="V5295" s="63"/>
      <c r="W5295" s="63"/>
      <c r="X5295" s="3"/>
    </row>
    <row r="5296" spans="1:24">
      <c r="A5296" s="3"/>
      <c r="B5296" s="3"/>
      <c r="C5296" s="3"/>
      <c r="D5296" s="3"/>
      <c r="E5296" s="79"/>
      <c r="F5296" s="3"/>
      <c r="G5296" s="77" t="e">
        <f>VLOOKUP($F$1&amp;F5296,定价因子!E:F,2,0)</f>
        <v>#N/A</v>
      </c>
      <c r="H5296" s="3"/>
      <c r="I5296" s="77" t="e">
        <f>VLOOKUP($H$1&amp;H5296,定价因子!E:F,2,0)</f>
        <v>#N/A</v>
      </c>
      <c r="J5296" s="3"/>
      <c r="K5296" s="77" t="e">
        <f>VLOOKUP($J$1&amp;J5296,定价因子!E:F,2,0)</f>
        <v>#N/A</v>
      </c>
      <c r="L5296" s="3"/>
      <c r="M5296" s="77" t="e">
        <f>VLOOKUP($L$1&amp;L5296,定价因子!E:F,2,0)</f>
        <v>#N/A</v>
      </c>
      <c r="N5296" s="3"/>
      <c r="O5296" s="77" t="e">
        <f>VLOOKUP($N$1&amp;N5296,定价因子!E:F,2,0)</f>
        <v>#N/A</v>
      </c>
      <c r="P5296" s="3"/>
      <c r="Q5296" s="55" t="e">
        <f>VLOOKUP($P$1&amp;P5296,定价因子!$E:$F,2,0)</f>
        <v>#N/A</v>
      </c>
      <c r="R5296" s="3"/>
      <c r="S5296" s="77" t="e">
        <f>VLOOKUP($R$1&amp;R5296,定价因子!$E:$F,2,0)</f>
        <v>#N/A</v>
      </c>
      <c r="T5296" s="61"/>
      <c r="U5296" s="63"/>
      <c r="V5296" s="63"/>
      <c r="W5296" s="63"/>
      <c r="X5296" s="3"/>
    </row>
    <row r="5297" spans="1:24">
      <c r="A5297" s="3"/>
      <c r="B5297" s="3"/>
      <c r="C5297" s="3"/>
      <c r="D5297" s="3"/>
      <c r="E5297" s="79"/>
      <c r="F5297" s="3"/>
      <c r="G5297" s="77" t="e">
        <f>VLOOKUP($F$1&amp;F5297,定价因子!E:F,2,0)</f>
        <v>#N/A</v>
      </c>
      <c r="H5297" s="3"/>
      <c r="I5297" s="77" t="e">
        <f>VLOOKUP($H$1&amp;H5297,定价因子!E:F,2,0)</f>
        <v>#N/A</v>
      </c>
      <c r="J5297" s="3"/>
      <c r="K5297" s="77" t="e">
        <f>VLOOKUP($J$1&amp;J5297,定价因子!E:F,2,0)</f>
        <v>#N/A</v>
      </c>
      <c r="L5297" s="3"/>
      <c r="M5297" s="77" t="e">
        <f>VLOOKUP($L$1&amp;L5297,定价因子!E:F,2,0)</f>
        <v>#N/A</v>
      </c>
      <c r="N5297" s="3"/>
      <c r="O5297" s="77" t="e">
        <f>VLOOKUP($N$1&amp;N5297,定价因子!E:F,2,0)</f>
        <v>#N/A</v>
      </c>
      <c r="P5297" s="3"/>
      <c r="Q5297" s="55" t="e">
        <f>VLOOKUP($P$1&amp;P5297,定价因子!$E:$F,2,0)</f>
        <v>#N/A</v>
      </c>
      <c r="R5297" s="3"/>
      <c r="S5297" s="77" t="e">
        <f>VLOOKUP($R$1&amp;R5297,定价因子!$E:$F,2,0)</f>
        <v>#N/A</v>
      </c>
      <c r="T5297" s="61"/>
      <c r="U5297" s="63"/>
      <c r="V5297" s="63"/>
      <c r="W5297" s="63"/>
      <c r="X5297" s="3"/>
    </row>
    <row r="5298" spans="1:24">
      <c r="A5298" s="3"/>
      <c r="B5298" s="3"/>
      <c r="C5298" s="3"/>
      <c r="D5298" s="3"/>
      <c r="E5298" s="79"/>
      <c r="F5298" s="3"/>
      <c r="G5298" s="77" t="e">
        <f>VLOOKUP($F$1&amp;F5298,定价因子!E:F,2,0)</f>
        <v>#N/A</v>
      </c>
      <c r="H5298" s="3"/>
      <c r="I5298" s="77" t="e">
        <f>VLOOKUP($H$1&amp;H5298,定价因子!E:F,2,0)</f>
        <v>#N/A</v>
      </c>
      <c r="J5298" s="3"/>
      <c r="K5298" s="77" t="e">
        <f>VLOOKUP($J$1&amp;J5298,定价因子!E:F,2,0)</f>
        <v>#N/A</v>
      </c>
      <c r="L5298" s="3"/>
      <c r="M5298" s="77" t="e">
        <f>VLOOKUP($L$1&amp;L5298,定价因子!E:F,2,0)</f>
        <v>#N/A</v>
      </c>
      <c r="N5298" s="3"/>
      <c r="O5298" s="77" t="e">
        <f>VLOOKUP($N$1&amp;N5298,定价因子!E:F,2,0)</f>
        <v>#N/A</v>
      </c>
      <c r="P5298" s="3"/>
      <c r="Q5298" s="55" t="e">
        <f>VLOOKUP($P$1&amp;P5298,定价因子!$E:$F,2,0)</f>
        <v>#N/A</v>
      </c>
      <c r="R5298" s="3"/>
      <c r="S5298" s="77" t="e">
        <f>VLOOKUP($R$1&amp;R5298,定价因子!$E:$F,2,0)</f>
        <v>#N/A</v>
      </c>
      <c r="T5298" s="61"/>
      <c r="U5298" s="63"/>
      <c r="V5298" s="63"/>
      <c r="W5298" s="63"/>
      <c r="X5298" s="3"/>
    </row>
    <row r="5299" spans="1:24">
      <c r="A5299" s="3"/>
      <c r="B5299" s="3"/>
      <c r="C5299" s="3"/>
      <c r="D5299" s="3"/>
      <c r="E5299" s="79"/>
      <c r="F5299" s="3"/>
      <c r="G5299" s="77" t="e">
        <f>VLOOKUP($F$1&amp;F5299,定价因子!E:F,2,0)</f>
        <v>#N/A</v>
      </c>
      <c r="H5299" s="3"/>
      <c r="I5299" s="77" t="e">
        <f>VLOOKUP($H$1&amp;H5299,定价因子!E:F,2,0)</f>
        <v>#N/A</v>
      </c>
      <c r="J5299" s="3"/>
      <c r="K5299" s="77" t="e">
        <f>VLOOKUP($J$1&amp;J5299,定价因子!E:F,2,0)</f>
        <v>#N/A</v>
      </c>
      <c r="L5299" s="3"/>
      <c r="M5299" s="77" t="e">
        <f>VLOOKUP($L$1&amp;L5299,定价因子!E:F,2,0)</f>
        <v>#N/A</v>
      </c>
      <c r="N5299" s="3"/>
      <c r="O5299" s="77" t="e">
        <f>VLOOKUP($N$1&amp;N5299,定价因子!E:F,2,0)</f>
        <v>#N/A</v>
      </c>
      <c r="P5299" s="3"/>
      <c r="Q5299" s="55" t="e">
        <f>VLOOKUP($P$1&amp;P5299,定价因子!$E:$F,2,0)</f>
        <v>#N/A</v>
      </c>
      <c r="R5299" s="3"/>
      <c r="S5299" s="77" t="e">
        <f>VLOOKUP($R$1&amp;R5299,定价因子!$E:$F,2,0)</f>
        <v>#N/A</v>
      </c>
      <c r="T5299" s="61"/>
      <c r="U5299" s="63"/>
      <c r="V5299" s="63"/>
      <c r="W5299" s="63"/>
      <c r="X5299" s="3"/>
    </row>
    <row r="5300" spans="1:24">
      <c r="A5300" s="3"/>
      <c r="B5300" s="3"/>
      <c r="C5300" s="3"/>
      <c r="D5300" s="3"/>
      <c r="E5300" s="79"/>
      <c r="F5300" s="3"/>
      <c r="G5300" s="77" t="e">
        <f>VLOOKUP($F$1&amp;F5300,定价因子!E:F,2,0)</f>
        <v>#N/A</v>
      </c>
      <c r="H5300" s="3"/>
      <c r="I5300" s="77" t="e">
        <f>VLOOKUP($H$1&amp;H5300,定价因子!E:F,2,0)</f>
        <v>#N/A</v>
      </c>
      <c r="J5300" s="3"/>
      <c r="K5300" s="77" t="e">
        <f>VLOOKUP($J$1&amp;J5300,定价因子!E:F,2,0)</f>
        <v>#N/A</v>
      </c>
      <c r="L5300" s="3"/>
      <c r="M5300" s="77" t="e">
        <f>VLOOKUP($L$1&amp;L5300,定价因子!E:F,2,0)</f>
        <v>#N/A</v>
      </c>
      <c r="N5300" s="3"/>
      <c r="O5300" s="77" t="e">
        <f>VLOOKUP($N$1&amp;N5300,定价因子!E:F,2,0)</f>
        <v>#N/A</v>
      </c>
      <c r="P5300" s="3"/>
      <c r="Q5300" s="55" t="e">
        <f>VLOOKUP($P$1&amp;P5300,定价因子!$E:$F,2,0)</f>
        <v>#N/A</v>
      </c>
      <c r="R5300" s="3"/>
      <c r="S5300" s="77" t="e">
        <f>VLOOKUP($R$1&amp;R5300,定价因子!$E:$F,2,0)</f>
        <v>#N/A</v>
      </c>
      <c r="T5300" s="61"/>
      <c r="U5300" s="63"/>
      <c r="V5300" s="63"/>
      <c r="W5300" s="63"/>
      <c r="X5300" s="3"/>
    </row>
    <row r="5301" spans="1:24">
      <c r="A5301" s="3"/>
      <c r="B5301" s="3"/>
      <c r="C5301" s="3"/>
      <c r="D5301" s="3"/>
      <c r="E5301" s="79"/>
      <c r="F5301" s="3"/>
      <c r="G5301" s="77" t="e">
        <f>VLOOKUP($F$1&amp;F5301,定价因子!E:F,2,0)</f>
        <v>#N/A</v>
      </c>
      <c r="H5301" s="3"/>
      <c r="I5301" s="77" t="e">
        <f>VLOOKUP($H$1&amp;H5301,定价因子!E:F,2,0)</f>
        <v>#N/A</v>
      </c>
      <c r="J5301" s="3"/>
      <c r="K5301" s="77" t="e">
        <f>VLOOKUP($J$1&amp;J5301,定价因子!E:F,2,0)</f>
        <v>#N/A</v>
      </c>
      <c r="L5301" s="3"/>
      <c r="M5301" s="77" t="e">
        <f>VLOOKUP($L$1&amp;L5301,定价因子!E:F,2,0)</f>
        <v>#N/A</v>
      </c>
      <c r="N5301" s="3"/>
      <c r="O5301" s="77" t="e">
        <f>VLOOKUP($N$1&amp;N5301,定价因子!E:F,2,0)</f>
        <v>#N/A</v>
      </c>
      <c r="P5301" s="3"/>
      <c r="Q5301" s="55" t="e">
        <f>VLOOKUP($P$1&amp;P5301,定价因子!$E:$F,2,0)</f>
        <v>#N/A</v>
      </c>
      <c r="R5301" s="3"/>
      <c r="S5301" s="77" t="e">
        <f>VLOOKUP($R$1&amp;R5301,定价因子!$E:$F,2,0)</f>
        <v>#N/A</v>
      </c>
      <c r="T5301" s="61"/>
      <c r="U5301" s="63"/>
      <c r="V5301" s="63"/>
      <c r="W5301" s="63"/>
      <c r="X5301" s="3"/>
    </row>
    <row r="5302" spans="1:24">
      <c r="A5302" s="3"/>
      <c r="B5302" s="3"/>
      <c r="C5302" s="3"/>
      <c r="D5302" s="3"/>
      <c r="E5302" s="79"/>
      <c r="F5302" s="3"/>
      <c r="G5302" s="77" t="e">
        <f>VLOOKUP($F$1&amp;F5302,定价因子!E:F,2,0)</f>
        <v>#N/A</v>
      </c>
      <c r="H5302" s="3"/>
      <c r="I5302" s="77" t="e">
        <f>VLOOKUP($H$1&amp;H5302,定价因子!E:F,2,0)</f>
        <v>#N/A</v>
      </c>
      <c r="J5302" s="3"/>
      <c r="K5302" s="77" t="e">
        <f>VLOOKUP($J$1&amp;J5302,定价因子!E:F,2,0)</f>
        <v>#N/A</v>
      </c>
      <c r="L5302" s="3"/>
      <c r="M5302" s="77" t="e">
        <f>VLOOKUP($L$1&amp;L5302,定价因子!E:F,2,0)</f>
        <v>#N/A</v>
      </c>
      <c r="N5302" s="3"/>
      <c r="O5302" s="77" t="e">
        <f>VLOOKUP($N$1&amp;N5302,定价因子!E:F,2,0)</f>
        <v>#N/A</v>
      </c>
      <c r="P5302" s="3"/>
      <c r="Q5302" s="55" t="e">
        <f>VLOOKUP($P$1&amp;P5302,定价因子!$E:$F,2,0)</f>
        <v>#N/A</v>
      </c>
      <c r="R5302" s="3"/>
      <c r="S5302" s="77" t="e">
        <f>VLOOKUP($R$1&amp;R5302,定价因子!$E:$F,2,0)</f>
        <v>#N/A</v>
      </c>
      <c r="T5302" s="61"/>
      <c r="U5302" s="63"/>
      <c r="V5302" s="63"/>
      <c r="W5302" s="63"/>
      <c r="X5302" s="3"/>
    </row>
    <row r="5303" spans="1:24">
      <c r="A5303" s="3"/>
      <c r="B5303" s="3"/>
      <c r="C5303" s="3"/>
      <c r="D5303" s="3"/>
      <c r="E5303" s="79"/>
      <c r="F5303" s="3"/>
      <c r="G5303" s="77" t="e">
        <f>VLOOKUP($F$1&amp;F5303,定价因子!E:F,2,0)</f>
        <v>#N/A</v>
      </c>
      <c r="H5303" s="3"/>
      <c r="I5303" s="77" t="e">
        <f>VLOOKUP($H$1&amp;H5303,定价因子!E:F,2,0)</f>
        <v>#N/A</v>
      </c>
      <c r="J5303" s="3"/>
      <c r="K5303" s="77" t="e">
        <f>VLOOKUP($J$1&amp;J5303,定价因子!E:F,2,0)</f>
        <v>#N/A</v>
      </c>
      <c r="L5303" s="3"/>
      <c r="M5303" s="77" t="e">
        <f>VLOOKUP($L$1&amp;L5303,定价因子!E:F,2,0)</f>
        <v>#N/A</v>
      </c>
      <c r="N5303" s="3"/>
      <c r="O5303" s="77" t="e">
        <f>VLOOKUP($N$1&amp;N5303,定价因子!E:F,2,0)</f>
        <v>#N/A</v>
      </c>
      <c r="P5303" s="3"/>
      <c r="Q5303" s="55" t="e">
        <f>VLOOKUP($P$1&amp;P5303,定价因子!$E:$F,2,0)</f>
        <v>#N/A</v>
      </c>
      <c r="R5303" s="3"/>
      <c r="S5303" s="77" t="e">
        <f>VLOOKUP($R$1&amp;R5303,定价因子!$E:$F,2,0)</f>
        <v>#N/A</v>
      </c>
      <c r="T5303" s="61"/>
      <c r="U5303" s="63"/>
      <c r="V5303" s="63"/>
      <c r="W5303" s="63"/>
      <c r="X5303" s="3"/>
    </row>
    <row r="5304" spans="1:24">
      <c r="A5304" s="3"/>
      <c r="B5304" s="3"/>
      <c r="C5304" s="3"/>
      <c r="D5304" s="3"/>
      <c r="E5304" s="79"/>
      <c r="F5304" s="3"/>
      <c r="G5304" s="77" t="e">
        <f>VLOOKUP($F$1&amp;F5304,定价因子!E:F,2,0)</f>
        <v>#N/A</v>
      </c>
      <c r="H5304" s="3"/>
      <c r="I5304" s="77" t="e">
        <f>VLOOKUP($H$1&amp;H5304,定价因子!E:F,2,0)</f>
        <v>#N/A</v>
      </c>
      <c r="J5304" s="3"/>
      <c r="K5304" s="77" t="e">
        <f>VLOOKUP($J$1&amp;J5304,定价因子!E:F,2,0)</f>
        <v>#N/A</v>
      </c>
      <c r="L5304" s="3"/>
      <c r="M5304" s="77" t="e">
        <f>VLOOKUP($L$1&amp;L5304,定价因子!E:F,2,0)</f>
        <v>#N/A</v>
      </c>
      <c r="N5304" s="3"/>
      <c r="O5304" s="77" t="e">
        <f>VLOOKUP($N$1&amp;N5304,定价因子!E:F,2,0)</f>
        <v>#N/A</v>
      </c>
      <c r="P5304" s="3"/>
      <c r="Q5304" s="55" t="e">
        <f>VLOOKUP($P$1&amp;P5304,定价因子!$E:$F,2,0)</f>
        <v>#N/A</v>
      </c>
      <c r="R5304" s="3"/>
      <c r="S5304" s="77" t="e">
        <f>VLOOKUP($R$1&amp;R5304,定价因子!$E:$F,2,0)</f>
        <v>#N/A</v>
      </c>
      <c r="T5304" s="61"/>
      <c r="U5304" s="63"/>
      <c r="V5304" s="63"/>
      <c r="W5304" s="63"/>
      <c r="X5304" s="3"/>
    </row>
    <row r="5305" spans="1:24">
      <c r="A5305" s="3"/>
      <c r="B5305" s="3"/>
      <c r="C5305" s="3"/>
      <c r="D5305" s="3"/>
      <c r="E5305" s="79"/>
      <c r="F5305" s="3"/>
      <c r="G5305" s="77" t="e">
        <f>VLOOKUP($F$1&amp;F5305,定价因子!E:F,2,0)</f>
        <v>#N/A</v>
      </c>
      <c r="H5305" s="3"/>
      <c r="I5305" s="77" t="e">
        <f>VLOOKUP($H$1&amp;H5305,定价因子!E:F,2,0)</f>
        <v>#N/A</v>
      </c>
      <c r="J5305" s="3"/>
      <c r="K5305" s="77" t="e">
        <f>VLOOKUP($J$1&amp;J5305,定价因子!E:F,2,0)</f>
        <v>#N/A</v>
      </c>
      <c r="L5305" s="3"/>
      <c r="M5305" s="77" t="e">
        <f>VLOOKUP($L$1&amp;L5305,定价因子!E:F,2,0)</f>
        <v>#N/A</v>
      </c>
      <c r="N5305" s="3"/>
      <c r="O5305" s="77" t="e">
        <f>VLOOKUP($N$1&amp;N5305,定价因子!E:F,2,0)</f>
        <v>#N/A</v>
      </c>
      <c r="P5305" s="3"/>
      <c r="Q5305" s="55" t="e">
        <f>VLOOKUP($P$1&amp;P5305,定价因子!$E:$F,2,0)</f>
        <v>#N/A</v>
      </c>
      <c r="R5305" s="3"/>
      <c r="S5305" s="77" t="e">
        <f>VLOOKUP($R$1&amp;R5305,定价因子!$E:$F,2,0)</f>
        <v>#N/A</v>
      </c>
      <c r="T5305" s="61"/>
      <c r="U5305" s="63"/>
      <c r="V5305" s="63"/>
      <c r="W5305" s="63"/>
      <c r="X5305" s="3"/>
    </row>
    <row r="5306" spans="1:24">
      <c r="A5306" s="3"/>
      <c r="B5306" s="3"/>
      <c r="C5306" s="3"/>
      <c r="D5306" s="3"/>
      <c r="E5306" s="79"/>
      <c r="F5306" s="3"/>
      <c r="G5306" s="77" t="e">
        <f>VLOOKUP($F$1&amp;F5306,定价因子!E:F,2,0)</f>
        <v>#N/A</v>
      </c>
      <c r="H5306" s="3"/>
      <c r="I5306" s="77" t="e">
        <f>VLOOKUP($H$1&amp;H5306,定价因子!E:F,2,0)</f>
        <v>#N/A</v>
      </c>
      <c r="J5306" s="3"/>
      <c r="K5306" s="77" t="e">
        <f>VLOOKUP($J$1&amp;J5306,定价因子!E:F,2,0)</f>
        <v>#N/A</v>
      </c>
      <c r="L5306" s="3"/>
      <c r="M5306" s="77" t="e">
        <f>VLOOKUP($L$1&amp;L5306,定价因子!E:F,2,0)</f>
        <v>#N/A</v>
      </c>
      <c r="N5306" s="3"/>
      <c r="O5306" s="77" t="e">
        <f>VLOOKUP($N$1&amp;N5306,定价因子!E:F,2,0)</f>
        <v>#N/A</v>
      </c>
      <c r="P5306" s="3"/>
      <c r="Q5306" s="55" t="e">
        <f>VLOOKUP($P$1&amp;P5306,定价因子!$E:$F,2,0)</f>
        <v>#N/A</v>
      </c>
      <c r="R5306" s="3"/>
      <c r="S5306" s="77" t="e">
        <f>VLOOKUP($R$1&amp;R5306,定价因子!$E:$F,2,0)</f>
        <v>#N/A</v>
      </c>
      <c r="T5306" s="61"/>
      <c r="U5306" s="63"/>
      <c r="V5306" s="63"/>
      <c r="W5306" s="63"/>
      <c r="X5306" s="3"/>
    </row>
    <row r="5307" spans="1:24">
      <c r="A5307" s="3"/>
      <c r="B5307" s="3"/>
      <c r="C5307" s="3"/>
      <c r="D5307" s="3"/>
      <c r="E5307" s="79"/>
      <c r="F5307" s="3"/>
      <c r="G5307" s="77" t="e">
        <f>VLOOKUP($F$1&amp;F5307,定价因子!E:F,2,0)</f>
        <v>#N/A</v>
      </c>
      <c r="H5307" s="3"/>
      <c r="I5307" s="77" t="e">
        <f>VLOOKUP($H$1&amp;H5307,定价因子!E:F,2,0)</f>
        <v>#N/A</v>
      </c>
      <c r="J5307" s="3"/>
      <c r="K5307" s="77" t="e">
        <f>VLOOKUP($J$1&amp;J5307,定价因子!E:F,2,0)</f>
        <v>#N/A</v>
      </c>
      <c r="L5307" s="3"/>
      <c r="M5307" s="77" t="e">
        <f>VLOOKUP($L$1&amp;L5307,定价因子!E:F,2,0)</f>
        <v>#N/A</v>
      </c>
      <c r="N5307" s="3"/>
      <c r="O5307" s="77" t="e">
        <f>VLOOKUP($N$1&amp;N5307,定价因子!E:F,2,0)</f>
        <v>#N/A</v>
      </c>
      <c r="P5307" s="3"/>
      <c r="Q5307" s="55" t="e">
        <f>VLOOKUP($P$1&amp;P5307,定价因子!$E:$F,2,0)</f>
        <v>#N/A</v>
      </c>
      <c r="R5307" s="3"/>
      <c r="S5307" s="77" t="e">
        <f>VLOOKUP($R$1&amp;R5307,定价因子!$E:$F,2,0)</f>
        <v>#N/A</v>
      </c>
      <c r="T5307" s="61"/>
      <c r="U5307" s="63"/>
      <c r="V5307" s="63"/>
      <c r="W5307" s="63"/>
      <c r="X5307" s="3"/>
    </row>
    <row r="5308" spans="1:24">
      <c r="A5308" s="3"/>
      <c r="B5308" s="3"/>
      <c r="C5308" s="3"/>
      <c r="D5308" s="3"/>
      <c r="E5308" s="79"/>
      <c r="F5308" s="3"/>
      <c r="G5308" s="77" t="e">
        <f>VLOOKUP($F$1&amp;F5308,定价因子!E:F,2,0)</f>
        <v>#N/A</v>
      </c>
      <c r="H5308" s="3"/>
      <c r="I5308" s="77" t="e">
        <f>VLOOKUP($H$1&amp;H5308,定价因子!E:F,2,0)</f>
        <v>#N/A</v>
      </c>
      <c r="J5308" s="3"/>
      <c r="K5308" s="77" t="e">
        <f>VLOOKUP($J$1&amp;J5308,定价因子!E:F,2,0)</f>
        <v>#N/A</v>
      </c>
      <c r="L5308" s="3"/>
      <c r="M5308" s="77" t="e">
        <f>VLOOKUP($L$1&amp;L5308,定价因子!E:F,2,0)</f>
        <v>#N/A</v>
      </c>
      <c r="N5308" s="3"/>
      <c r="O5308" s="77" t="e">
        <f>VLOOKUP($N$1&amp;N5308,定价因子!E:F,2,0)</f>
        <v>#N/A</v>
      </c>
      <c r="P5308" s="3"/>
      <c r="Q5308" s="55" t="e">
        <f>VLOOKUP($P$1&amp;P5308,定价因子!$E:$F,2,0)</f>
        <v>#N/A</v>
      </c>
      <c r="R5308" s="3"/>
      <c r="S5308" s="77" t="e">
        <f>VLOOKUP($R$1&amp;R5308,定价因子!$E:$F,2,0)</f>
        <v>#N/A</v>
      </c>
      <c r="T5308" s="61"/>
      <c r="U5308" s="63"/>
      <c r="V5308" s="63"/>
      <c r="W5308" s="63"/>
      <c r="X5308" s="3"/>
    </row>
    <row r="5309" spans="1:24">
      <c r="A5309" s="3"/>
      <c r="B5309" s="3"/>
      <c r="C5309" s="3"/>
      <c r="D5309" s="3"/>
      <c r="E5309" s="79"/>
      <c r="F5309" s="3"/>
      <c r="G5309" s="77" t="e">
        <f>VLOOKUP($F$1&amp;F5309,定价因子!E:F,2,0)</f>
        <v>#N/A</v>
      </c>
      <c r="H5309" s="3"/>
      <c r="I5309" s="77" t="e">
        <f>VLOOKUP($H$1&amp;H5309,定价因子!E:F,2,0)</f>
        <v>#N/A</v>
      </c>
      <c r="J5309" s="3"/>
      <c r="K5309" s="77" t="e">
        <f>VLOOKUP($J$1&amp;J5309,定价因子!E:F,2,0)</f>
        <v>#N/A</v>
      </c>
      <c r="L5309" s="3"/>
      <c r="M5309" s="77" t="e">
        <f>VLOOKUP($L$1&amp;L5309,定价因子!E:F,2,0)</f>
        <v>#N/A</v>
      </c>
      <c r="N5309" s="3"/>
      <c r="O5309" s="77" t="e">
        <f>VLOOKUP($N$1&amp;N5309,定价因子!E:F,2,0)</f>
        <v>#N/A</v>
      </c>
      <c r="P5309" s="3"/>
      <c r="Q5309" s="55" t="e">
        <f>VLOOKUP($P$1&amp;P5309,定价因子!$E:$F,2,0)</f>
        <v>#N/A</v>
      </c>
      <c r="R5309" s="3"/>
      <c r="S5309" s="77" t="e">
        <f>VLOOKUP($R$1&amp;R5309,定价因子!$E:$F,2,0)</f>
        <v>#N/A</v>
      </c>
      <c r="T5309" s="61"/>
      <c r="U5309" s="63"/>
      <c r="V5309" s="63"/>
      <c r="W5309" s="63"/>
      <c r="X5309" s="3"/>
    </row>
    <row r="5310" spans="1:24">
      <c r="A5310" s="3"/>
      <c r="B5310" s="3"/>
      <c r="C5310" s="3"/>
      <c r="D5310" s="3"/>
      <c r="E5310" s="79"/>
      <c r="F5310" s="3"/>
      <c r="G5310" s="77" t="e">
        <f>VLOOKUP($F$1&amp;F5310,定价因子!E:F,2,0)</f>
        <v>#N/A</v>
      </c>
      <c r="H5310" s="3"/>
      <c r="I5310" s="77" t="e">
        <f>VLOOKUP($H$1&amp;H5310,定价因子!E:F,2,0)</f>
        <v>#N/A</v>
      </c>
      <c r="J5310" s="3"/>
      <c r="K5310" s="77" t="e">
        <f>VLOOKUP($J$1&amp;J5310,定价因子!E:F,2,0)</f>
        <v>#N/A</v>
      </c>
      <c r="L5310" s="3"/>
      <c r="M5310" s="77" t="e">
        <f>VLOOKUP($L$1&amp;L5310,定价因子!E:F,2,0)</f>
        <v>#N/A</v>
      </c>
      <c r="N5310" s="3"/>
      <c r="O5310" s="77" t="e">
        <f>VLOOKUP($N$1&amp;N5310,定价因子!E:F,2,0)</f>
        <v>#N/A</v>
      </c>
      <c r="P5310" s="3"/>
      <c r="Q5310" s="55" t="e">
        <f>VLOOKUP($P$1&amp;P5310,定价因子!$E:$F,2,0)</f>
        <v>#N/A</v>
      </c>
      <c r="R5310" s="3"/>
      <c r="S5310" s="77" t="e">
        <f>VLOOKUP($R$1&amp;R5310,定价因子!$E:$F,2,0)</f>
        <v>#N/A</v>
      </c>
      <c r="T5310" s="61"/>
      <c r="U5310" s="63"/>
      <c r="V5310" s="63"/>
      <c r="W5310" s="63"/>
      <c r="X5310" s="3"/>
    </row>
    <row r="5311" spans="1:24">
      <c r="A5311" s="3"/>
      <c r="B5311" s="3"/>
      <c r="C5311" s="3"/>
      <c r="D5311" s="3"/>
      <c r="E5311" s="79"/>
      <c r="F5311" s="3"/>
      <c r="G5311" s="77" t="e">
        <f>VLOOKUP($F$1&amp;F5311,定价因子!E:F,2,0)</f>
        <v>#N/A</v>
      </c>
      <c r="H5311" s="3"/>
      <c r="I5311" s="77" t="e">
        <f>VLOOKUP($H$1&amp;H5311,定价因子!E:F,2,0)</f>
        <v>#N/A</v>
      </c>
      <c r="J5311" s="3"/>
      <c r="K5311" s="77" t="e">
        <f>VLOOKUP($J$1&amp;J5311,定价因子!E:F,2,0)</f>
        <v>#N/A</v>
      </c>
      <c r="L5311" s="3"/>
      <c r="M5311" s="77" t="e">
        <f>VLOOKUP($L$1&amp;L5311,定价因子!E:F,2,0)</f>
        <v>#N/A</v>
      </c>
      <c r="N5311" s="3"/>
      <c r="O5311" s="77" t="e">
        <f>VLOOKUP($N$1&amp;N5311,定价因子!E:F,2,0)</f>
        <v>#N/A</v>
      </c>
      <c r="P5311" s="3"/>
      <c r="Q5311" s="55" t="e">
        <f>VLOOKUP($P$1&amp;P5311,定价因子!$E:$F,2,0)</f>
        <v>#N/A</v>
      </c>
      <c r="R5311" s="3"/>
      <c r="S5311" s="77" t="e">
        <f>VLOOKUP($R$1&amp;R5311,定价因子!$E:$F,2,0)</f>
        <v>#N/A</v>
      </c>
      <c r="T5311" s="61"/>
      <c r="U5311" s="63"/>
      <c r="V5311" s="63"/>
      <c r="W5311" s="63"/>
      <c r="X5311" s="3"/>
    </row>
    <row r="5312" spans="1:24">
      <c r="A5312" s="3"/>
      <c r="B5312" s="3"/>
      <c r="C5312" s="3"/>
      <c r="D5312" s="3"/>
      <c r="E5312" s="79"/>
      <c r="F5312" s="3"/>
      <c r="G5312" s="77" t="e">
        <f>VLOOKUP($F$1&amp;F5312,定价因子!E:F,2,0)</f>
        <v>#N/A</v>
      </c>
      <c r="H5312" s="3"/>
      <c r="I5312" s="77" t="e">
        <f>VLOOKUP($H$1&amp;H5312,定价因子!E:F,2,0)</f>
        <v>#N/A</v>
      </c>
      <c r="J5312" s="3"/>
      <c r="K5312" s="77" t="e">
        <f>VLOOKUP($J$1&amp;J5312,定价因子!E:F,2,0)</f>
        <v>#N/A</v>
      </c>
      <c r="L5312" s="3"/>
      <c r="M5312" s="77" t="e">
        <f>VLOOKUP($L$1&amp;L5312,定价因子!E:F,2,0)</f>
        <v>#N/A</v>
      </c>
      <c r="N5312" s="3"/>
      <c r="O5312" s="77" t="e">
        <f>VLOOKUP($N$1&amp;N5312,定价因子!E:F,2,0)</f>
        <v>#N/A</v>
      </c>
      <c r="P5312" s="3"/>
      <c r="Q5312" s="55" t="e">
        <f>VLOOKUP($P$1&amp;P5312,定价因子!$E:$F,2,0)</f>
        <v>#N/A</v>
      </c>
      <c r="R5312" s="3"/>
      <c r="S5312" s="77" t="e">
        <f>VLOOKUP($R$1&amp;R5312,定价因子!$E:$F,2,0)</f>
        <v>#N/A</v>
      </c>
      <c r="T5312" s="61"/>
      <c r="U5312" s="63"/>
      <c r="V5312" s="63"/>
      <c r="W5312" s="63"/>
      <c r="X5312" s="3"/>
    </row>
    <row r="5313" spans="1:24">
      <c r="A5313" s="3"/>
      <c r="B5313" s="3"/>
      <c r="C5313" s="3"/>
      <c r="D5313" s="3"/>
      <c r="E5313" s="79"/>
      <c r="F5313" s="3"/>
      <c r="G5313" s="77" t="e">
        <f>VLOOKUP($F$1&amp;F5313,定价因子!E:F,2,0)</f>
        <v>#N/A</v>
      </c>
      <c r="H5313" s="3"/>
      <c r="I5313" s="77" t="e">
        <f>VLOOKUP($H$1&amp;H5313,定价因子!E:F,2,0)</f>
        <v>#N/A</v>
      </c>
      <c r="J5313" s="3"/>
      <c r="K5313" s="77" t="e">
        <f>VLOOKUP($J$1&amp;J5313,定价因子!E:F,2,0)</f>
        <v>#N/A</v>
      </c>
      <c r="L5313" s="3"/>
      <c r="M5313" s="77" t="e">
        <f>VLOOKUP($L$1&amp;L5313,定价因子!E:F,2,0)</f>
        <v>#N/A</v>
      </c>
      <c r="N5313" s="3"/>
      <c r="O5313" s="77" t="e">
        <f>VLOOKUP($N$1&amp;N5313,定价因子!E:F,2,0)</f>
        <v>#N/A</v>
      </c>
      <c r="P5313" s="3"/>
      <c r="Q5313" s="55" t="e">
        <f>VLOOKUP($P$1&amp;P5313,定价因子!$E:$F,2,0)</f>
        <v>#N/A</v>
      </c>
      <c r="R5313" s="3"/>
      <c r="S5313" s="77" t="e">
        <f>VLOOKUP($R$1&amp;R5313,定价因子!$E:$F,2,0)</f>
        <v>#N/A</v>
      </c>
      <c r="T5313" s="61"/>
      <c r="U5313" s="63"/>
      <c r="V5313" s="63"/>
      <c r="W5313" s="63"/>
      <c r="X5313" s="3"/>
    </row>
    <row r="5314" spans="1:24">
      <c r="A5314" s="3"/>
      <c r="B5314" s="3"/>
      <c r="C5314" s="3"/>
      <c r="D5314" s="3"/>
      <c r="E5314" s="79"/>
      <c r="F5314" s="3"/>
      <c r="G5314" s="77" t="e">
        <f>VLOOKUP($F$1&amp;F5314,定价因子!E:F,2,0)</f>
        <v>#N/A</v>
      </c>
      <c r="H5314" s="3"/>
      <c r="I5314" s="77" t="e">
        <f>VLOOKUP($H$1&amp;H5314,定价因子!E:F,2,0)</f>
        <v>#N/A</v>
      </c>
      <c r="J5314" s="3"/>
      <c r="K5314" s="77" t="e">
        <f>VLOOKUP($J$1&amp;J5314,定价因子!E:F,2,0)</f>
        <v>#N/A</v>
      </c>
      <c r="L5314" s="3"/>
      <c r="M5314" s="77" t="e">
        <f>VLOOKUP($L$1&amp;L5314,定价因子!E:F,2,0)</f>
        <v>#N/A</v>
      </c>
      <c r="N5314" s="3"/>
      <c r="O5314" s="77" t="e">
        <f>VLOOKUP($N$1&amp;N5314,定价因子!E:F,2,0)</f>
        <v>#N/A</v>
      </c>
      <c r="P5314" s="3"/>
      <c r="Q5314" s="55" t="e">
        <f>VLOOKUP($P$1&amp;P5314,定价因子!$E:$F,2,0)</f>
        <v>#N/A</v>
      </c>
      <c r="R5314" s="3"/>
      <c r="S5314" s="77" t="e">
        <f>VLOOKUP($R$1&amp;R5314,定价因子!$E:$F,2,0)</f>
        <v>#N/A</v>
      </c>
      <c r="T5314" s="61"/>
      <c r="U5314" s="63"/>
      <c r="V5314" s="63"/>
      <c r="W5314" s="63"/>
      <c r="X5314" s="3"/>
    </row>
    <row r="5315" spans="1:24">
      <c r="A5315" s="3"/>
      <c r="B5315" s="3"/>
      <c r="C5315" s="3"/>
      <c r="D5315" s="3"/>
      <c r="E5315" s="79"/>
      <c r="F5315" s="3"/>
      <c r="G5315" s="77" t="e">
        <f>VLOOKUP($F$1&amp;F5315,定价因子!E:F,2,0)</f>
        <v>#N/A</v>
      </c>
      <c r="H5315" s="3"/>
      <c r="I5315" s="77" t="e">
        <f>VLOOKUP($H$1&amp;H5315,定价因子!E:F,2,0)</f>
        <v>#N/A</v>
      </c>
      <c r="J5315" s="3"/>
      <c r="K5315" s="77" t="e">
        <f>VLOOKUP($J$1&amp;J5315,定价因子!E:F,2,0)</f>
        <v>#N/A</v>
      </c>
      <c r="L5315" s="3"/>
      <c r="M5315" s="77" t="e">
        <f>VLOOKUP($L$1&amp;L5315,定价因子!E:F,2,0)</f>
        <v>#N/A</v>
      </c>
      <c r="N5315" s="3"/>
      <c r="O5315" s="77" t="e">
        <f>VLOOKUP($N$1&amp;N5315,定价因子!E:F,2,0)</f>
        <v>#N/A</v>
      </c>
      <c r="P5315" s="3"/>
      <c r="Q5315" s="55" t="e">
        <f>VLOOKUP($P$1&amp;P5315,定价因子!$E:$F,2,0)</f>
        <v>#N/A</v>
      </c>
      <c r="R5315" s="3"/>
      <c r="S5315" s="77" t="e">
        <f>VLOOKUP($R$1&amp;R5315,定价因子!$E:$F,2,0)</f>
        <v>#N/A</v>
      </c>
      <c r="T5315" s="61"/>
      <c r="U5315" s="63"/>
      <c r="V5315" s="63"/>
      <c r="W5315" s="63"/>
      <c r="X5315" s="3"/>
    </row>
    <row r="5316" spans="1:24">
      <c r="A5316" s="3"/>
      <c r="B5316" s="3"/>
      <c r="C5316" s="3"/>
      <c r="D5316" s="3"/>
      <c r="E5316" s="79"/>
      <c r="F5316" s="3"/>
      <c r="G5316" s="77" t="e">
        <f>VLOOKUP($F$1&amp;F5316,定价因子!E:F,2,0)</f>
        <v>#N/A</v>
      </c>
      <c r="H5316" s="3"/>
      <c r="I5316" s="77" t="e">
        <f>VLOOKUP($H$1&amp;H5316,定价因子!E:F,2,0)</f>
        <v>#N/A</v>
      </c>
      <c r="J5316" s="3"/>
      <c r="K5316" s="77" t="e">
        <f>VLOOKUP($J$1&amp;J5316,定价因子!E:F,2,0)</f>
        <v>#N/A</v>
      </c>
      <c r="L5316" s="3"/>
      <c r="M5316" s="77" t="e">
        <f>VLOOKUP($L$1&amp;L5316,定价因子!E:F,2,0)</f>
        <v>#N/A</v>
      </c>
      <c r="N5316" s="3"/>
      <c r="O5316" s="77" t="e">
        <f>VLOOKUP($N$1&amp;N5316,定价因子!E:F,2,0)</f>
        <v>#N/A</v>
      </c>
      <c r="P5316" s="3"/>
      <c r="Q5316" s="55" t="e">
        <f>VLOOKUP($P$1&amp;P5316,定价因子!$E:$F,2,0)</f>
        <v>#N/A</v>
      </c>
      <c r="R5316" s="3"/>
      <c r="S5316" s="77" t="e">
        <f>VLOOKUP($R$1&amp;R5316,定价因子!$E:$F,2,0)</f>
        <v>#N/A</v>
      </c>
      <c r="T5316" s="61"/>
      <c r="U5316" s="63"/>
      <c r="V5316" s="63"/>
      <c r="W5316" s="63"/>
      <c r="X5316" s="3"/>
    </row>
    <row r="5317" spans="1:24">
      <c r="A5317" s="3"/>
      <c r="B5317" s="3"/>
      <c r="C5317" s="3"/>
      <c r="D5317" s="3"/>
      <c r="E5317" s="79"/>
      <c r="F5317" s="3"/>
      <c r="G5317" s="77" t="e">
        <f>VLOOKUP($F$1&amp;F5317,定价因子!E:F,2,0)</f>
        <v>#N/A</v>
      </c>
      <c r="H5317" s="3"/>
      <c r="I5317" s="77" t="e">
        <f>VLOOKUP($H$1&amp;H5317,定价因子!E:F,2,0)</f>
        <v>#N/A</v>
      </c>
      <c r="J5317" s="3"/>
      <c r="K5317" s="77" t="e">
        <f>VLOOKUP($J$1&amp;J5317,定价因子!E:F,2,0)</f>
        <v>#N/A</v>
      </c>
      <c r="L5317" s="3"/>
      <c r="M5317" s="77" t="e">
        <f>VLOOKUP($L$1&amp;L5317,定价因子!E:F,2,0)</f>
        <v>#N/A</v>
      </c>
      <c r="N5317" s="3"/>
      <c r="O5317" s="77" t="e">
        <f>VLOOKUP($N$1&amp;N5317,定价因子!E:F,2,0)</f>
        <v>#N/A</v>
      </c>
      <c r="P5317" s="3"/>
      <c r="Q5317" s="55" t="e">
        <f>VLOOKUP($P$1&amp;P5317,定价因子!$E:$F,2,0)</f>
        <v>#N/A</v>
      </c>
      <c r="R5317" s="3"/>
      <c r="S5317" s="77" t="e">
        <f>VLOOKUP($R$1&amp;R5317,定价因子!$E:$F,2,0)</f>
        <v>#N/A</v>
      </c>
      <c r="T5317" s="61"/>
      <c r="U5317" s="63"/>
      <c r="V5317" s="63"/>
      <c r="W5317" s="63"/>
      <c r="X5317" s="3"/>
    </row>
    <row r="5318" spans="1:24">
      <c r="A5318" s="3"/>
      <c r="B5318" s="3"/>
      <c r="C5318" s="3"/>
      <c r="D5318" s="3"/>
      <c r="E5318" s="79"/>
      <c r="F5318" s="3"/>
      <c r="G5318" s="77" t="e">
        <f>VLOOKUP($F$1&amp;F5318,定价因子!E:F,2,0)</f>
        <v>#N/A</v>
      </c>
      <c r="H5318" s="3"/>
      <c r="I5318" s="77" t="e">
        <f>VLOOKUP($H$1&amp;H5318,定价因子!E:F,2,0)</f>
        <v>#N/A</v>
      </c>
      <c r="J5318" s="3"/>
      <c r="K5318" s="77" t="e">
        <f>VLOOKUP($J$1&amp;J5318,定价因子!E:F,2,0)</f>
        <v>#N/A</v>
      </c>
      <c r="L5318" s="3"/>
      <c r="M5318" s="77" t="e">
        <f>VLOOKUP($L$1&amp;L5318,定价因子!E:F,2,0)</f>
        <v>#N/A</v>
      </c>
      <c r="N5318" s="3"/>
      <c r="O5318" s="77" t="e">
        <f>VLOOKUP($N$1&amp;N5318,定价因子!E:F,2,0)</f>
        <v>#N/A</v>
      </c>
      <c r="P5318" s="3"/>
      <c r="Q5318" s="55" t="e">
        <f>VLOOKUP($P$1&amp;P5318,定价因子!$E:$F,2,0)</f>
        <v>#N/A</v>
      </c>
      <c r="R5318" s="3"/>
      <c r="S5318" s="77" t="e">
        <f>VLOOKUP($R$1&amp;R5318,定价因子!$E:$F,2,0)</f>
        <v>#N/A</v>
      </c>
      <c r="T5318" s="61"/>
      <c r="U5318" s="63"/>
      <c r="V5318" s="63"/>
      <c r="W5318" s="63"/>
      <c r="X5318" s="3"/>
    </row>
    <row r="5319" spans="1:24">
      <c r="A5319" s="3"/>
      <c r="B5319" s="3"/>
      <c r="C5319" s="3"/>
      <c r="D5319" s="3"/>
      <c r="E5319" s="79"/>
      <c r="F5319" s="3"/>
      <c r="G5319" s="77" t="e">
        <f>VLOOKUP($F$1&amp;F5319,定价因子!E:F,2,0)</f>
        <v>#N/A</v>
      </c>
      <c r="H5319" s="3"/>
      <c r="I5319" s="77" t="e">
        <f>VLOOKUP($H$1&amp;H5319,定价因子!E:F,2,0)</f>
        <v>#N/A</v>
      </c>
      <c r="J5319" s="3"/>
      <c r="K5319" s="77" t="e">
        <f>VLOOKUP($J$1&amp;J5319,定价因子!E:F,2,0)</f>
        <v>#N/A</v>
      </c>
      <c r="L5319" s="3"/>
      <c r="M5319" s="77" t="e">
        <f>VLOOKUP($L$1&amp;L5319,定价因子!E:F,2,0)</f>
        <v>#N/A</v>
      </c>
      <c r="N5319" s="3"/>
      <c r="O5319" s="77" t="e">
        <f>VLOOKUP($N$1&amp;N5319,定价因子!E:F,2,0)</f>
        <v>#N/A</v>
      </c>
      <c r="P5319" s="3"/>
      <c r="Q5319" s="55" t="e">
        <f>VLOOKUP($P$1&amp;P5319,定价因子!$E:$F,2,0)</f>
        <v>#N/A</v>
      </c>
      <c r="R5319" s="3"/>
      <c r="S5319" s="77" t="e">
        <f>VLOOKUP($R$1&amp;R5319,定价因子!$E:$F,2,0)</f>
        <v>#N/A</v>
      </c>
      <c r="T5319" s="61"/>
      <c r="U5319" s="63"/>
      <c r="V5319" s="63"/>
      <c r="W5319" s="63"/>
      <c r="X5319" s="3"/>
    </row>
    <row r="5320" spans="1:24">
      <c r="A5320" s="3"/>
      <c r="B5320" s="3"/>
      <c r="C5320" s="3"/>
      <c r="D5320" s="3"/>
      <c r="E5320" s="79"/>
      <c r="F5320" s="3"/>
      <c r="G5320" s="77" t="e">
        <f>VLOOKUP($F$1&amp;F5320,定价因子!E:F,2,0)</f>
        <v>#N/A</v>
      </c>
      <c r="H5320" s="3"/>
      <c r="I5320" s="77" t="e">
        <f>VLOOKUP($H$1&amp;H5320,定价因子!E:F,2,0)</f>
        <v>#N/A</v>
      </c>
      <c r="J5320" s="3"/>
      <c r="K5320" s="77" t="e">
        <f>VLOOKUP($J$1&amp;J5320,定价因子!E:F,2,0)</f>
        <v>#N/A</v>
      </c>
      <c r="L5320" s="3"/>
      <c r="M5320" s="77" t="e">
        <f>VLOOKUP($L$1&amp;L5320,定价因子!E:F,2,0)</f>
        <v>#N/A</v>
      </c>
      <c r="N5320" s="3"/>
      <c r="O5320" s="77" t="e">
        <f>VLOOKUP($N$1&amp;N5320,定价因子!E:F,2,0)</f>
        <v>#N/A</v>
      </c>
      <c r="P5320" s="3"/>
      <c r="Q5320" s="55" t="e">
        <f>VLOOKUP($P$1&amp;P5320,定价因子!$E:$F,2,0)</f>
        <v>#N/A</v>
      </c>
      <c r="R5320" s="3"/>
      <c r="S5320" s="77" t="e">
        <f>VLOOKUP($R$1&amp;R5320,定价因子!$E:$F,2,0)</f>
        <v>#N/A</v>
      </c>
      <c r="T5320" s="61"/>
      <c r="U5320" s="63"/>
      <c r="V5320" s="63"/>
      <c r="W5320" s="63"/>
      <c r="X5320" s="3"/>
    </row>
    <row r="5321" spans="1:24">
      <c r="A5321" s="3"/>
      <c r="B5321" s="3"/>
      <c r="C5321" s="3"/>
      <c r="D5321" s="3"/>
      <c r="E5321" s="79"/>
      <c r="F5321" s="3"/>
      <c r="G5321" s="77" t="e">
        <f>VLOOKUP($F$1&amp;F5321,定价因子!E:F,2,0)</f>
        <v>#N/A</v>
      </c>
      <c r="H5321" s="3"/>
      <c r="I5321" s="77" t="e">
        <f>VLOOKUP($H$1&amp;H5321,定价因子!E:F,2,0)</f>
        <v>#N/A</v>
      </c>
      <c r="J5321" s="3"/>
      <c r="K5321" s="77" t="e">
        <f>VLOOKUP($J$1&amp;J5321,定价因子!E:F,2,0)</f>
        <v>#N/A</v>
      </c>
      <c r="L5321" s="3"/>
      <c r="M5321" s="77" t="e">
        <f>VLOOKUP($L$1&amp;L5321,定价因子!E:F,2,0)</f>
        <v>#N/A</v>
      </c>
      <c r="N5321" s="3"/>
      <c r="O5321" s="77" t="e">
        <f>VLOOKUP($N$1&amp;N5321,定价因子!E:F,2,0)</f>
        <v>#N/A</v>
      </c>
      <c r="P5321" s="3"/>
      <c r="Q5321" s="55" t="e">
        <f>VLOOKUP($P$1&amp;P5321,定价因子!$E:$F,2,0)</f>
        <v>#N/A</v>
      </c>
      <c r="R5321" s="3"/>
      <c r="S5321" s="77" t="e">
        <f>VLOOKUP($R$1&amp;R5321,定价因子!$E:$F,2,0)</f>
        <v>#N/A</v>
      </c>
      <c r="T5321" s="61"/>
      <c r="U5321" s="63"/>
      <c r="V5321" s="63"/>
      <c r="W5321" s="63"/>
      <c r="X5321" s="3"/>
    </row>
    <row r="5322" spans="1:24">
      <c r="A5322" s="3"/>
      <c r="B5322" s="3"/>
      <c r="C5322" s="3"/>
      <c r="D5322" s="3"/>
      <c r="E5322" s="79"/>
      <c r="F5322" s="3"/>
      <c r="G5322" s="77" t="e">
        <f>VLOOKUP($F$1&amp;F5322,定价因子!E:F,2,0)</f>
        <v>#N/A</v>
      </c>
      <c r="H5322" s="3"/>
      <c r="I5322" s="77" t="e">
        <f>VLOOKUP($H$1&amp;H5322,定价因子!E:F,2,0)</f>
        <v>#N/A</v>
      </c>
      <c r="J5322" s="3"/>
      <c r="K5322" s="77" t="e">
        <f>VLOOKUP($J$1&amp;J5322,定价因子!E:F,2,0)</f>
        <v>#N/A</v>
      </c>
      <c r="L5322" s="3"/>
      <c r="M5322" s="77" t="e">
        <f>VLOOKUP($L$1&amp;L5322,定价因子!E:F,2,0)</f>
        <v>#N/A</v>
      </c>
      <c r="N5322" s="3"/>
      <c r="O5322" s="77" t="e">
        <f>VLOOKUP($N$1&amp;N5322,定价因子!E:F,2,0)</f>
        <v>#N/A</v>
      </c>
      <c r="P5322" s="3"/>
      <c r="Q5322" s="55" t="e">
        <f>VLOOKUP($P$1&amp;P5322,定价因子!$E:$F,2,0)</f>
        <v>#N/A</v>
      </c>
      <c r="R5322" s="3"/>
      <c r="S5322" s="77" t="e">
        <f>VLOOKUP($R$1&amp;R5322,定价因子!$E:$F,2,0)</f>
        <v>#N/A</v>
      </c>
      <c r="T5322" s="61"/>
      <c r="U5322" s="63"/>
      <c r="V5322" s="63"/>
      <c r="W5322" s="63"/>
      <c r="X5322" s="3"/>
    </row>
    <row r="5323" spans="1:24">
      <c r="A5323" s="3"/>
      <c r="B5323" s="3"/>
      <c r="C5323" s="3"/>
      <c r="D5323" s="3"/>
      <c r="E5323" s="79"/>
      <c r="F5323" s="3"/>
      <c r="G5323" s="77" t="e">
        <f>VLOOKUP($F$1&amp;F5323,定价因子!E:F,2,0)</f>
        <v>#N/A</v>
      </c>
      <c r="H5323" s="3"/>
      <c r="I5323" s="77" t="e">
        <f>VLOOKUP($H$1&amp;H5323,定价因子!E:F,2,0)</f>
        <v>#N/A</v>
      </c>
      <c r="J5323" s="3"/>
      <c r="K5323" s="77" t="e">
        <f>VLOOKUP($J$1&amp;J5323,定价因子!E:F,2,0)</f>
        <v>#N/A</v>
      </c>
      <c r="L5323" s="3"/>
      <c r="M5323" s="77" t="e">
        <f>VLOOKUP($L$1&amp;L5323,定价因子!E:F,2,0)</f>
        <v>#N/A</v>
      </c>
      <c r="N5323" s="3"/>
      <c r="O5323" s="77" t="e">
        <f>VLOOKUP($N$1&amp;N5323,定价因子!E:F,2,0)</f>
        <v>#N/A</v>
      </c>
      <c r="P5323" s="3"/>
      <c r="Q5323" s="55" t="e">
        <f>VLOOKUP($P$1&amp;P5323,定价因子!$E:$F,2,0)</f>
        <v>#N/A</v>
      </c>
      <c r="R5323" s="3"/>
      <c r="S5323" s="77" t="e">
        <f>VLOOKUP($R$1&amp;R5323,定价因子!$E:$F,2,0)</f>
        <v>#N/A</v>
      </c>
      <c r="T5323" s="61"/>
      <c r="U5323" s="63"/>
      <c r="V5323" s="63"/>
      <c r="W5323" s="63"/>
      <c r="X5323" s="3"/>
    </row>
    <row r="5324" spans="1:24">
      <c r="A5324" s="3"/>
      <c r="B5324" s="3"/>
      <c r="C5324" s="3"/>
      <c r="D5324" s="3"/>
      <c r="E5324" s="79"/>
      <c r="F5324" s="3"/>
      <c r="G5324" s="77" t="e">
        <f>VLOOKUP($F$1&amp;F5324,定价因子!E:F,2,0)</f>
        <v>#N/A</v>
      </c>
      <c r="H5324" s="3"/>
      <c r="I5324" s="77" t="e">
        <f>VLOOKUP($H$1&amp;H5324,定价因子!E:F,2,0)</f>
        <v>#N/A</v>
      </c>
      <c r="J5324" s="3"/>
      <c r="K5324" s="77" t="e">
        <f>VLOOKUP($J$1&amp;J5324,定价因子!E:F,2,0)</f>
        <v>#N/A</v>
      </c>
      <c r="L5324" s="3"/>
      <c r="M5324" s="77" t="e">
        <f>VLOOKUP($L$1&amp;L5324,定价因子!E:F,2,0)</f>
        <v>#N/A</v>
      </c>
      <c r="N5324" s="3"/>
      <c r="O5324" s="77" t="e">
        <f>VLOOKUP($N$1&amp;N5324,定价因子!E:F,2,0)</f>
        <v>#N/A</v>
      </c>
      <c r="P5324" s="3"/>
      <c r="Q5324" s="55" t="e">
        <f>VLOOKUP($P$1&amp;P5324,定价因子!$E:$F,2,0)</f>
        <v>#N/A</v>
      </c>
      <c r="R5324" s="3"/>
      <c r="S5324" s="77" t="e">
        <f>VLOOKUP($R$1&amp;R5324,定价因子!$E:$F,2,0)</f>
        <v>#N/A</v>
      </c>
      <c r="T5324" s="61"/>
      <c r="U5324" s="63"/>
      <c r="V5324" s="63"/>
      <c r="W5324" s="63"/>
      <c r="X5324" s="3"/>
    </row>
    <row r="5325" spans="1:24">
      <c r="A5325" s="3"/>
      <c r="B5325" s="3"/>
      <c r="C5325" s="3"/>
      <c r="D5325" s="3"/>
      <c r="E5325" s="79"/>
      <c r="F5325" s="3"/>
      <c r="G5325" s="77" t="e">
        <f>VLOOKUP($F$1&amp;F5325,定价因子!E:F,2,0)</f>
        <v>#N/A</v>
      </c>
      <c r="H5325" s="3"/>
      <c r="I5325" s="77" t="e">
        <f>VLOOKUP($H$1&amp;H5325,定价因子!E:F,2,0)</f>
        <v>#N/A</v>
      </c>
      <c r="J5325" s="3"/>
      <c r="K5325" s="77" t="e">
        <f>VLOOKUP($J$1&amp;J5325,定价因子!E:F,2,0)</f>
        <v>#N/A</v>
      </c>
      <c r="L5325" s="3"/>
      <c r="M5325" s="77" t="e">
        <f>VLOOKUP($L$1&amp;L5325,定价因子!E:F,2,0)</f>
        <v>#N/A</v>
      </c>
      <c r="N5325" s="3"/>
      <c r="O5325" s="77" t="e">
        <f>VLOOKUP($N$1&amp;N5325,定价因子!E:F,2,0)</f>
        <v>#N/A</v>
      </c>
      <c r="P5325" s="3"/>
      <c r="Q5325" s="55" t="e">
        <f>VLOOKUP($P$1&amp;P5325,定价因子!$E:$F,2,0)</f>
        <v>#N/A</v>
      </c>
      <c r="R5325" s="3"/>
      <c r="S5325" s="77" t="e">
        <f>VLOOKUP($R$1&amp;R5325,定价因子!$E:$F,2,0)</f>
        <v>#N/A</v>
      </c>
      <c r="T5325" s="61"/>
      <c r="U5325" s="63"/>
      <c r="V5325" s="63"/>
      <c r="W5325" s="63"/>
      <c r="X5325" s="3"/>
    </row>
    <row r="5326" spans="1:24">
      <c r="A5326" s="3"/>
      <c r="B5326" s="3"/>
      <c r="C5326" s="3"/>
      <c r="D5326" s="3"/>
      <c r="E5326" s="79"/>
      <c r="F5326" s="3"/>
      <c r="G5326" s="77" t="e">
        <f>VLOOKUP($F$1&amp;F5326,定价因子!E:F,2,0)</f>
        <v>#N/A</v>
      </c>
      <c r="H5326" s="3"/>
      <c r="I5326" s="77" t="e">
        <f>VLOOKUP($H$1&amp;H5326,定价因子!E:F,2,0)</f>
        <v>#N/A</v>
      </c>
      <c r="J5326" s="3"/>
      <c r="K5326" s="77" t="e">
        <f>VLOOKUP($J$1&amp;J5326,定价因子!E:F,2,0)</f>
        <v>#N/A</v>
      </c>
      <c r="L5326" s="3"/>
      <c r="M5326" s="77" t="e">
        <f>VLOOKUP($L$1&amp;L5326,定价因子!E:F,2,0)</f>
        <v>#N/A</v>
      </c>
      <c r="N5326" s="3"/>
      <c r="O5326" s="77" t="e">
        <f>VLOOKUP($N$1&amp;N5326,定价因子!E:F,2,0)</f>
        <v>#N/A</v>
      </c>
      <c r="P5326" s="3"/>
      <c r="Q5326" s="55" t="e">
        <f>VLOOKUP($P$1&amp;P5326,定价因子!$E:$F,2,0)</f>
        <v>#N/A</v>
      </c>
      <c r="R5326" s="3"/>
      <c r="S5326" s="77" t="e">
        <f>VLOOKUP($R$1&amp;R5326,定价因子!$E:$F,2,0)</f>
        <v>#N/A</v>
      </c>
      <c r="T5326" s="61"/>
      <c r="U5326" s="63"/>
      <c r="V5326" s="63"/>
      <c r="W5326" s="63"/>
      <c r="X5326" s="3"/>
    </row>
    <row r="5327" spans="1:24">
      <c r="A5327" s="3"/>
      <c r="B5327" s="3"/>
      <c r="C5327" s="3"/>
      <c r="D5327" s="3"/>
      <c r="E5327" s="79"/>
      <c r="F5327" s="3"/>
      <c r="G5327" s="77" t="e">
        <f>VLOOKUP($F$1&amp;F5327,定价因子!E:F,2,0)</f>
        <v>#N/A</v>
      </c>
      <c r="H5327" s="3"/>
      <c r="I5327" s="77" t="e">
        <f>VLOOKUP($H$1&amp;H5327,定价因子!E:F,2,0)</f>
        <v>#N/A</v>
      </c>
      <c r="J5327" s="3"/>
      <c r="K5327" s="77" t="e">
        <f>VLOOKUP($J$1&amp;J5327,定价因子!E:F,2,0)</f>
        <v>#N/A</v>
      </c>
      <c r="L5327" s="3"/>
      <c r="M5327" s="77" t="e">
        <f>VLOOKUP($L$1&amp;L5327,定价因子!E:F,2,0)</f>
        <v>#N/A</v>
      </c>
      <c r="N5327" s="3"/>
      <c r="O5327" s="77" t="e">
        <f>VLOOKUP($N$1&amp;N5327,定价因子!E:F,2,0)</f>
        <v>#N/A</v>
      </c>
      <c r="P5327" s="3"/>
      <c r="Q5327" s="55" t="e">
        <f>VLOOKUP($P$1&amp;P5327,定价因子!$E:$F,2,0)</f>
        <v>#N/A</v>
      </c>
      <c r="R5327" s="3"/>
      <c r="S5327" s="77" t="e">
        <f>VLOOKUP($R$1&amp;R5327,定价因子!$E:$F,2,0)</f>
        <v>#N/A</v>
      </c>
      <c r="T5327" s="61"/>
      <c r="U5327" s="63"/>
      <c r="V5327" s="63"/>
      <c r="W5327" s="63"/>
      <c r="X5327" s="3"/>
    </row>
    <row r="5328" spans="1:24">
      <c r="A5328" s="3"/>
      <c r="B5328" s="3"/>
      <c r="C5328" s="3"/>
      <c r="D5328" s="3"/>
      <c r="E5328" s="79"/>
      <c r="F5328" s="3"/>
      <c r="G5328" s="77" t="e">
        <f>VLOOKUP($F$1&amp;F5328,定价因子!E:F,2,0)</f>
        <v>#N/A</v>
      </c>
      <c r="H5328" s="3"/>
      <c r="I5328" s="77" t="e">
        <f>VLOOKUP($H$1&amp;H5328,定价因子!E:F,2,0)</f>
        <v>#N/A</v>
      </c>
      <c r="J5328" s="3"/>
      <c r="K5328" s="77" t="e">
        <f>VLOOKUP($J$1&amp;J5328,定价因子!E:F,2,0)</f>
        <v>#N/A</v>
      </c>
      <c r="L5328" s="3"/>
      <c r="M5328" s="77" t="e">
        <f>VLOOKUP($L$1&amp;L5328,定价因子!E:F,2,0)</f>
        <v>#N/A</v>
      </c>
      <c r="N5328" s="3"/>
      <c r="O5328" s="77" t="e">
        <f>VLOOKUP($N$1&amp;N5328,定价因子!E:F,2,0)</f>
        <v>#N/A</v>
      </c>
      <c r="P5328" s="3"/>
      <c r="Q5328" s="55" t="e">
        <f>VLOOKUP($P$1&amp;P5328,定价因子!$E:$F,2,0)</f>
        <v>#N/A</v>
      </c>
      <c r="R5328" s="3"/>
      <c r="S5328" s="77" t="e">
        <f>VLOOKUP($R$1&amp;R5328,定价因子!$E:$F,2,0)</f>
        <v>#N/A</v>
      </c>
      <c r="T5328" s="61"/>
      <c r="U5328" s="63"/>
      <c r="V5328" s="63"/>
      <c r="W5328" s="63"/>
      <c r="X5328" s="3"/>
    </row>
    <row r="5329" spans="1:24">
      <c r="A5329" s="3"/>
      <c r="B5329" s="3"/>
      <c r="C5329" s="3"/>
      <c r="D5329" s="3"/>
      <c r="E5329" s="79"/>
      <c r="F5329" s="3"/>
      <c r="G5329" s="77" t="e">
        <f>VLOOKUP($F$1&amp;F5329,定价因子!E:F,2,0)</f>
        <v>#N/A</v>
      </c>
      <c r="H5329" s="3"/>
      <c r="I5329" s="77" t="e">
        <f>VLOOKUP($H$1&amp;H5329,定价因子!E:F,2,0)</f>
        <v>#N/A</v>
      </c>
      <c r="J5329" s="3"/>
      <c r="K5329" s="77" t="e">
        <f>VLOOKUP($J$1&amp;J5329,定价因子!E:F,2,0)</f>
        <v>#N/A</v>
      </c>
      <c r="L5329" s="3"/>
      <c r="M5329" s="77" t="e">
        <f>VLOOKUP($L$1&amp;L5329,定价因子!E:F,2,0)</f>
        <v>#N/A</v>
      </c>
      <c r="N5329" s="3"/>
      <c r="O5329" s="77" t="e">
        <f>VLOOKUP($N$1&amp;N5329,定价因子!E:F,2,0)</f>
        <v>#N/A</v>
      </c>
      <c r="P5329" s="3"/>
      <c r="Q5329" s="55" t="e">
        <f>VLOOKUP($P$1&amp;P5329,定价因子!$E:$F,2,0)</f>
        <v>#N/A</v>
      </c>
      <c r="R5329" s="3"/>
      <c r="S5329" s="77" t="e">
        <f>VLOOKUP($R$1&amp;R5329,定价因子!$E:$F,2,0)</f>
        <v>#N/A</v>
      </c>
      <c r="T5329" s="61"/>
      <c r="U5329" s="63"/>
      <c r="V5329" s="63"/>
      <c r="W5329" s="63"/>
      <c r="X5329" s="3"/>
    </row>
    <row r="5330" spans="1:24">
      <c r="A5330" s="3"/>
      <c r="B5330" s="3"/>
      <c r="C5330" s="3"/>
      <c r="D5330" s="3"/>
      <c r="E5330" s="79"/>
      <c r="F5330" s="3"/>
      <c r="G5330" s="77" t="e">
        <f>VLOOKUP($F$1&amp;F5330,定价因子!E:F,2,0)</f>
        <v>#N/A</v>
      </c>
      <c r="H5330" s="3"/>
      <c r="I5330" s="77" t="e">
        <f>VLOOKUP($H$1&amp;H5330,定价因子!E:F,2,0)</f>
        <v>#N/A</v>
      </c>
      <c r="J5330" s="3"/>
      <c r="K5330" s="77" t="e">
        <f>VLOOKUP($J$1&amp;J5330,定价因子!E:F,2,0)</f>
        <v>#N/A</v>
      </c>
      <c r="L5330" s="3"/>
      <c r="M5330" s="77" t="e">
        <f>VLOOKUP($L$1&amp;L5330,定价因子!E:F,2,0)</f>
        <v>#N/A</v>
      </c>
      <c r="N5330" s="3"/>
      <c r="O5330" s="77" t="e">
        <f>VLOOKUP($N$1&amp;N5330,定价因子!E:F,2,0)</f>
        <v>#N/A</v>
      </c>
      <c r="P5330" s="3"/>
      <c r="Q5330" s="55" t="e">
        <f>VLOOKUP($P$1&amp;P5330,定价因子!$E:$F,2,0)</f>
        <v>#N/A</v>
      </c>
      <c r="R5330" s="3"/>
      <c r="S5330" s="77" t="e">
        <f>VLOOKUP($R$1&amp;R5330,定价因子!$E:$F,2,0)</f>
        <v>#N/A</v>
      </c>
      <c r="T5330" s="61"/>
      <c r="U5330" s="63"/>
      <c r="V5330" s="63"/>
      <c r="W5330" s="63"/>
      <c r="X5330" s="3"/>
    </row>
    <row r="5331" spans="1:24">
      <c r="A5331" s="3"/>
      <c r="B5331" s="3"/>
      <c r="C5331" s="3"/>
      <c r="D5331" s="3"/>
      <c r="E5331" s="79"/>
      <c r="F5331" s="3"/>
      <c r="G5331" s="77" t="e">
        <f>VLOOKUP($F$1&amp;F5331,定价因子!E:F,2,0)</f>
        <v>#N/A</v>
      </c>
      <c r="H5331" s="3"/>
      <c r="I5331" s="77" t="e">
        <f>VLOOKUP($H$1&amp;H5331,定价因子!E:F,2,0)</f>
        <v>#N/A</v>
      </c>
      <c r="J5331" s="3"/>
      <c r="K5331" s="77" t="e">
        <f>VLOOKUP($J$1&amp;J5331,定价因子!E:F,2,0)</f>
        <v>#N/A</v>
      </c>
      <c r="L5331" s="3"/>
      <c r="M5331" s="77" t="e">
        <f>VLOOKUP($L$1&amp;L5331,定价因子!E:F,2,0)</f>
        <v>#N/A</v>
      </c>
      <c r="N5331" s="3"/>
      <c r="O5331" s="77" t="e">
        <f>VLOOKUP($N$1&amp;N5331,定价因子!E:F,2,0)</f>
        <v>#N/A</v>
      </c>
      <c r="P5331" s="3"/>
      <c r="Q5331" s="55" t="e">
        <f>VLOOKUP($P$1&amp;P5331,定价因子!$E:$F,2,0)</f>
        <v>#N/A</v>
      </c>
      <c r="R5331" s="3"/>
      <c r="S5331" s="77" t="e">
        <f>VLOOKUP($R$1&amp;R5331,定价因子!$E:$F,2,0)</f>
        <v>#N/A</v>
      </c>
      <c r="T5331" s="61"/>
      <c r="U5331" s="63"/>
      <c r="V5331" s="63"/>
      <c r="W5331" s="63"/>
      <c r="X5331" s="3"/>
    </row>
    <row r="5332" spans="1:24">
      <c r="A5332" s="3"/>
      <c r="B5332" s="3"/>
      <c r="C5332" s="3"/>
      <c r="D5332" s="3"/>
      <c r="E5332" s="79"/>
      <c r="F5332" s="3"/>
      <c r="G5332" s="77" t="e">
        <f>VLOOKUP($F$1&amp;F5332,定价因子!E:F,2,0)</f>
        <v>#N/A</v>
      </c>
      <c r="H5332" s="3"/>
      <c r="I5332" s="77" t="e">
        <f>VLOOKUP($H$1&amp;H5332,定价因子!E:F,2,0)</f>
        <v>#N/A</v>
      </c>
      <c r="J5332" s="3"/>
      <c r="K5332" s="77" t="e">
        <f>VLOOKUP($J$1&amp;J5332,定价因子!E:F,2,0)</f>
        <v>#N/A</v>
      </c>
      <c r="L5332" s="3"/>
      <c r="M5332" s="77" t="e">
        <f>VLOOKUP($L$1&amp;L5332,定价因子!E:F,2,0)</f>
        <v>#N/A</v>
      </c>
      <c r="N5332" s="3"/>
      <c r="O5332" s="77" t="e">
        <f>VLOOKUP($N$1&amp;N5332,定价因子!E:F,2,0)</f>
        <v>#N/A</v>
      </c>
      <c r="P5332" s="3"/>
      <c r="Q5332" s="55" t="e">
        <f>VLOOKUP($P$1&amp;P5332,定价因子!$E:$F,2,0)</f>
        <v>#N/A</v>
      </c>
      <c r="R5332" s="3"/>
      <c r="S5332" s="77" t="e">
        <f>VLOOKUP($R$1&amp;R5332,定价因子!$E:$F,2,0)</f>
        <v>#N/A</v>
      </c>
      <c r="T5332" s="61"/>
      <c r="U5332" s="63"/>
      <c r="V5332" s="63"/>
      <c r="W5332" s="63"/>
      <c r="X5332" s="3"/>
    </row>
    <row r="5333" spans="1:24">
      <c r="A5333" s="3"/>
      <c r="B5333" s="3"/>
      <c r="C5333" s="3"/>
      <c r="D5333" s="3"/>
      <c r="E5333" s="79"/>
      <c r="F5333" s="3"/>
      <c r="G5333" s="77" t="e">
        <f>VLOOKUP($F$1&amp;F5333,定价因子!E:F,2,0)</f>
        <v>#N/A</v>
      </c>
      <c r="H5333" s="3"/>
      <c r="I5333" s="77" t="e">
        <f>VLOOKUP($H$1&amp;H5333,定价因子!E:F,2,0)</f>
        <v>#N/A</v>
      </c>
      <c r="J5333" s="3"/>
      <c r="K5333" s="77" t="e">
        <f>VLOOKUP($J$1&amp;J5333,定价因子!E:F,2,0)</f>
        <v>#N/A</v>
      </c>
      <c r="L5333" s="3"/>
      <c r="M5333" s="77" t="e">
        <f>VLOOKUP($L$1&amp;L5333,定价因子!E:F,2,0)</f>
        <v>#N/A</v>
      </c>
      <c r="N5333" s="3"/>
      <c r="O5333" s="77" t="e">
        <f>VLOOKUP($N$1&amp;N5333,定价因子!E:F,2,0)</f>
        <v>#N/A</v>
      </c>
      <c r="P5333" s="3"/>
      <c r="Q5333" s="55" t="e">
        <f>VLOOKUP($P$1&amp;P5333,定价因子!$E:$F,2,0)</f>
        <v>#N/A</v>
      </c>
      <c r="R5333" s="3"/>
      <c r="S5333" s="77" t="e">
        <f>VLOOKUP($R$1&amp;R5333,定价因子!$E:$F,2,0)</f>
        <v>#N/A</v>
      </c>
      <c r="T5333" s="61"/>
      <c r="U5333" s="63"/>
      <c r="V5333" s="63"/>
      <c r="W5333" s="63"/>
      <c r="X5333" s="3"/>
    </row>
    <row r="5334" spans="1:24">
      <c r="A5334" s="3"/>
      <c r="B5334" s="3"/>
      <c r="C5334" s="3"/>
      <c r="D5334" s="3"/>
      <c r="E5334" s="79"/>
      <c r="F5334" s="3"/>
      <c r="G5334" s="77" t="e">
        <f>VLOOKUP($F$1&amp;F5334,定价因子!E:F,2,0)</f>
        <v>#N/A</v>
      </c>
      <c r="H5334" s="3"/>
      <c r="I5334" s="77" t="e">
        <f>VLOOKUP($H$1&amp;H5334,定价因子!E:F,2,0)</f>
        <v>#N/A</v>
      </c>
      <c r="J5334" s="3"/>
      <c r="K5334" s="77" t="e">
        <f>VLOOKUP($J$1&amp;J5334,定价因子!E:F,2,0)</f>
        <v>#N/A</v>
      </c>
      <c r="L5334" s="3"/>
      <c r="M5334" s="77" t="e">
        <f>VLOOKUP($L$1&amp;L5334,定价因子!E:F,2,0)</f>
        <v>#N/A</v>
      </c>
      <c r="N5334" s="3"/>
      <c r="O5334" s="77" t="e">
        <f>VLOOKUP($N$1&amp;N5334,定价因子!E:F,2,0)</f>
        <v>#N/A</v>
      </c>
      <c r="P5334" s="3"/>
      <c r="Q5334" s="55" t="e">
        <f>VLOOKUP($P$1&amp;P5334,定价因子!$E:$F,2,0)</f>
        <v>#N/A</v>
      </c>
      <c r="R5334" s="3"/>
      <c r="S5334" s="77" t="e">
        <f>VLOOKUP($R$1&amp;R5334,定价因子!$E:$F,2,0)</f>
        <v>#N/A</v>
      </c>
      <c r="T5334" s="61"/>
      <c r="U5334" s="63"/>
      <c r="V5334" s="63"/>
      <c r="W5334" s="63"/>
      <c r="X5334" s="3"/>
    </row>
    <row r="5335" spans="1:24">
      <c r="A5335" s="3"/>
      <c r="B5335" s="3"/>
      <c r="C5335" s="3"/>
      <c r="D5335" s="3"/>
      <c r="E5335" s="79"/>
      <c r="F5335" s="3"/>
      <c r="G5335" s="77" t="e">
        <f>VLOOKUP($F$1&amp;F5335,定价因子!E:F,2,0)</f>
        <v>#N/A</v>
      </c>
      <c r="H5335" s="3"/>
      <c r="I5335" s="77" t="e">
        <f>VLOOKUP($H$1&amp;H5335,定价因子!E:F,2,0)</f>
        <v>#N/A</v>
      </c>
      <c r="J5335" s="3"/>
      <c r="K5335" s="77" t="e">
        <f>VLOOKUP($J$1&amp;J5335,定价因子!E:F,2,0)</f>
        <v>#N/A</v>
      </c>
      <c r="L5335" s="3"/>
      <c r="M5335" s="77" t="e">
        <f>VLOOKUP($L$1&amp;L5335,定价因子!E:F,2,0)</f>
        <v>#N/A</v>
      </c>
      <c r="N5335" s="3"/>
      <c r="O5335" s="77" t="e">
        <f>VLOOKUP($N$1&amp;N5335,定价因子!E:F,2,0)</f>
        <v>#N/A</v>
      </c>
      <c r="P5335" s="3"/>
      <c r="Q5335" s="55" t="e">
        <f>VLOOKUP($P$1&amp;P5335,定价因子!$E:$F,2,0)</f>
        <v>#N/A</v>
      </c>
      <c r="R5335" s="3"/>
      <c r="S5335" s="77" t="e">
        <f>VLOOKUP($R$1&amp;R5335,定价因子!$E:$F,2,0)</f>
        <v>#N/A</v>
      </c>
      <c r="T5335" s="61"/>
      <c r="U5335" s="63"/>
      <c r="V5335" s="63"/>
      <c r="W5335" s="63"/>
      <c r="X5335" s="3"/>
    </row>
    <row r="5336" spans="1:24">
      <c r="A5336" s="3"/>
      <c r="B5336" s="3"/>
      <c r="C5336" s="3"/>
      <c r="D5336" s="3"/>
      <c r="E5336" s="79"/>
      <c r="F5336" s="3"/>
      <c r="G5336" s="77" t="e">
        <f>VLOOKUP($F$1&amp;F5336,定价因子!E:F,2,0)</f>
        <v>#N/A</v>
      </c>
      <c r="H5336" s="3"/>
      <c r="I5336" s="77" t="e">
        <f>VLOOKUP($H$1&amp;H5336,定价因子!E:F,2,0)</f>
        <v>#N/A</v>
      </c>
      <c r="J5336" s="3"/>
      <c r="K5336" s="77" t="e">
        <f>VLOOKUP($J$1&amp;J5336,定价因子!E:F,2,0)</f>
        <v>#N/A</v>
      </c>
      <c r="L5336" s="3"/>
      <c r="M5336" s="77" t="e">
        <f>VLOOKUP($L$1&amp;L5336,定价因子!E:F,2,0)</f>
        <v>#N/A</v>
      </c>
      <c r="N5336" s="3"/>
      <c r="O5336" s="77" t="e">
        <f>VLOOKUP($N$1&amp;N5336,定价因子!E:F,2,0)</f>
        <v>#N/A</v>
      </c>
      <c r="P5336" s="3"/>
      <c r="Q5336" s="55" t="e">
        <f>VLOOKUP($P$1&amp;P5336,定价因子!$E:$F,2,0)</f>
        <v>#N/A</v>
      </c>
      <c r="R5336" s="3"/>
      <c r="S5336" s="77" t="e">
        <f>VLOOKUP($R$1&amp;R5336,定价因子!$E:$F,2,0)</f>
        <v>#N/A</v>
      </c>
      <c r="T5336" s="61"/>
      <c r="U5336" s="63"/>
      <c r="V5336" s="63"/>
      <c r="W5336" s="63"/>
      <c r="X5336" s="3"/>
    </row>
    <row r="5337" spans="1:24">
      <c r="A5337" s="3"/>
      <c r="B5337" s="3"/>
      <c r="C5337" s="3"/>
      <c r="D5337" s="3"/>
      <c r="E5337" s="79"/>
      <c r="F5337" s="3"/>
      <c r="G5337" s="77" t="e">
        <f>VLOOKUP($F$1&amp;F5337,定价因子!E:F,2,0)</f>
        <v>#N/A</v>
      </c>
      <c r="H5337" s="3"/>
      <c r="I5337" s="77" t="e">
        <f>VLOOKUP($H$1&amp;H5337,定价因子!E:F,2,0)</f>
        <v>#N/A</v>
      </c>
      <c r="J5337" s="3"/>
      <c r="K5337" s="77" t="e">
        <f>VLOOKUP($J$1&amp;J5337,定价因子!E:F,2,0)</f>
        <v>#N/A</v>
      </c>
      <c r="L5337" s="3"/>
      <c r="M5337" s="77" t="e">
        <f>VLOOKUP($L$1&amp;L5337,定价因子!E:F,2,0)</f>
        <v>#N/A</v>
      </c>
      <c r="N5337" s="3"/>
      <c r="O5337" s="77" t="e">
        <f>VLOOKUP($N$1&amp;N5337,定价因子!E:F,2,0)</f>
        <v>#N/A</v>
      </c>
      <c r="P5337" s="3"/>
      <c r="Q5337" s="55" t="e">
        <f>VLOOKUP($P$1&amp;P5337,定价因子!$E:$F,2,0)</f>
        <v>#N/A</v>
      </c>
      <c r="R5337" s="3"/>
      <c r="S5337" s="77" t="e">
        <f>VLOOKUP($R$1&amp;R5337,定价因子!$E:$F,2,0)</f>
        <v>#N/A</v>
      </c>
      <c r="T5337" s="61"/>
      <c r="U5337" s="63"/>
      <c r="V5337" s="63"/>
      <c r="W5337" s="63"/>
      <c r="X5337" s="3"/>
    </row>
    <row r="5338" spans="1:24">
      <c r="A5338" s="3"/>
      <c r="B5338" s="3"/>
      <c r="C5338" s="3"/>
      <c r="D5338" s="3"/>
      <c r="E5338" s="79"/>
      <c r="F5338" s="3"/>
      <c r="G5338" s="77" t="e">
        <f>VLOOKUP($F$1&amp;F5338,定价因子!E:F,2,0)</f>
        <v>#N/A</v>
      </c>
      <c r="H5338" s="3"/>
      <c r="I5338" s="77" t="e">
        <f>VLOOKUP($H$1&amp;H5338,定价因子!E:F,2,0)</f>
        <v>#N/A</v>
      </c>
      <c r="J5338" s="3"/>
      <c r="K5338" s="77" t="e">
        <f>VLOOKUP($J$1&amp;J5338,定价因子!E:F,2,0)</f>
        <v>#N/A</v>
      </c>
      <c r="L5338" s="3"/>
      <c r="M5338" s="77" t="e">
        <f>VLOOKUP($L$1&amp;L5338,定价因子!E:F,2,0)</f>
        <v>#N/A</v>
      </c>
      <c r="N5338" s="3"/>
      <c r="O5338" s="77" t="e">
        <f>VLOOKUP($N$1&amp;N5338,定价因子!E:F,2,0)</f>
        <v>#N/A</v>
      </c>
      <c r="P5338" s="3"/>
      <c r="Q5338" s="55" t="e">
        <f>VLOOKUP($P$1&amp;P5338,定价因子!$E:$F,2,0)</f>
        <v>#N/A</v>
      </c>
      <c r="R5338" s="3"/>
      <c r="S5338" s="77" t="e">
        <f>VLOOKUP($R$1&amp;R5338,定价因子!$E:$F,2,0)</f>
        <v>#N/A</v>
      </c>
      <c r="T5338" s="61"/>
      <c r="U5338" s="63"/>
      <c r="V5338" s="63"/>
      <c r="W5338" s="63"/>
      <c r="X5338" s="3"/>
    </row>
    <row r="5339" spans="1:24">
      <c r="A5339" s="3"/>
      <c r="B5339" s="3"/>
      <c r="C5339" s="3"/>
      <c r="D5339" s="3"/>
      <c r="E5339" s="79"/>
      <c r="F5339" s="3"/>
      <c r="G5339" s="77" t="e">
        <f>VLOOKUP($F$1&amp;F5339,定价因子!E:F,2,0)</f>
        <v>#N/A</v>
      </c>
      <c r="H5339" s="3"/>
      <c r="I5339" s="77" t="e">
        <f>VLOOKUP($H$1&amp;H5339,定价因子!E:F,2,0)</f>
        <v>#N/A</v>
      </c>
      <c r="J5339" s="3"/>
      <c r="K5339" s="77" t="e">
        <f>VLOOKUP($J$1&amp;J5339,定价因子!E:F,2,0)</f>
        <v>#N/A</v>
      </c>
      <c r="L5339" s="3"/>
      <c r="M5339" s="77" t="e">
        <f>VLOOKUP($L$1&amp;L5339,定价因子!E:F,2,0)</f>
        <v>#N/A</v>
      </c>
      <c r="N5339" s="3"/>
      <c r="O5339" s="77" t="e">
        <f>VLOOKUP($N$1&amp;N5339,定价因子!E:F,2,0)</f>
        <v>#N/A</v>
      </c>
      <c r="P5339" s="3"/>
      <c r="Q5339" s="55" t="e">
        <f>VLOOKUP($P$1&amp;P5339,定价因子!$E:$F,2,0)</f>
        <v>#N/A</v>
      </c>
      <c r="R5339" s="3"/>
      <c r="S5339" s="77" t="e">
        <f>VLOOKUP($R$1&amp;R5339,定价因子!$E:$F,2,0)</f>
        <v>#N/A</v>
      </c>
      <c r="T5339" s="61"/>
      <c r="U5339" s="63"/>
      <c r="V5339" s="63"/>
      <c r="W5339" s="63"/>
      <c r="X5339" s="3"/>
    </row>
    <row r="5340" spans="1:24">
      <c r="A5340" s="3"/>
      <c r="B5340" s="3"/>
      <c r="C5340" s="3"/>
      <c r="D5340" s="3"/>
      <c r="E5340" s="79"/>
      <c r="F5340" s="3"/>
      <c r="G5340" s="77" t="e">
        <f>VLOOKUP($F$1&amp;F5340,定价因子!E:F,2,0)</f>
        <v>#N/A</v>
      </c>
      <c r="H5340" s="3"/>
      <c r="I5340" s="77" t="e">
        <f>VLOOKUP($H$1&amp;H5340,定价因子!E:F,2,0)</f>
        <v>#N/A</v>
      </c>
      <c r="J5340" s="3"/>
      <c r="K5340" s="77" t="e">
        <f>VLOOKUP($J$1&amp;J5340,定价因子!E:F,2,0)</f>
        <v>#N/A</v>
      </c>
      <c r="L5340" s="3"/>
      <c r="M5340" s="77" t="e">
        <f>VLOOKUP($L$1&amp;L5340,定价因子!E:F,2,0)</f>
        <v>#N/A</v>
      </c>
      <c r="N5340" s="3"/>
      <c r="O5340" s="77" t="e">
        <f>VLOOKUP($N$1&amp;N5340,定价因子!E:F,2,0)</f>
        <v>#N/A</v>
      </c>
      <c r="P5340" s="3"/>
      <c r="Q5340" s="55" t="e">
        <f>VLOOKUP($P$1&amp;P5340,定价因子!$E:$F,2,0)</f>
        <v>#N/A</v>
      </c>
      <c r="R5340" s="3"/>
      <c r="S5340" s="77" t="e">
        <f>VLOOKUP($R$1&amp;R5340,定价因子!$E:$F,2,0)</f>
        <v>#N/A</v>
      </c>
      <c r="T5340" s="61"/>
      <c r="U5340" s="63"/>
      <c r="V5340" s="63"/>
      <c r="W5340" s="63"/>
      <c r="X5340" s="3"/>
    </row>
    <row r="5341" spans="1:24">
      <c r="A5341" s="3"/>
      <c r="B5341" s="3"/>
      <c r="C5341" s="3"/>
      <c r="D5341" s="3"/>
      <c r="E5341" s="79"/>
      <c r="F5341" s="3"/>
      <c r="G5341" s="77" t="e">
        <f>VLOOKUP($F$1&amp;F5341,定价因子!E:F,2,0)</f>
        <v>#N/A</v>
      </c>
      <c r="H5341" s="3"/>
      <c r="I5341" s="77" t="e">
        <f>VLOOKUP($H$1&amp;H5341,定价因子!E:F,2,0)</f>
        <v>#N/A</v>
      </c>
      <c r="J5341" s="3"/>
      <c r="K5341" s="77" t="e">
        <f>VLOOKUP($J$1&amp;J5341,定价因子!E:F,2,0)</f>
        <v>#N/A</v>
      </c>
      <c r="L5341" s="3"/>
      <c r="M5341" s="77" t="e">
        <f>VLOOKUP($L$1&amp;L5341,定价因子!E:F,2,0)</f>
        <v>#N/A</v>
      </c>
      <c r="N5341" s="3"/>
      <c r="O5341" s="77" t="e">
        <f>VLOOKUP($N$1&amp;N5341,定价因子!E:F,2,0)</f>
        <v>#N/A</v>
      </c>
      <c r="P5341" s="3"/>
      <c r="Q5341" s="55" t="e">
        <f>VLOOKUP($P$1&amp;P5341,定价因子!$E:$F,2,0)</f>
        <v>#N/A</v>
      </c>
      <c r="R5341" s="3"/>
      <c r="S5341" s="77" t="e">
        <f>VLOOKUP($R$1&amp;R5341,定价因子!$E:$F,2,0)</f>
        <v>#N/A</v>
      </c>
      <c r="T5341" s="61"/>
      <c r="U5341" s="63"/>
      <c r="V5341" s="63"/>
      <c r="W5341" s="63"/>
      <c r="X5341" s="3"/>
    </row>
    <row r="5342" spans="1:24">
      <c r="A5342" s="3"/>
      <c r="B5342" s="3"/>
      <c r="C5342" s="3"/>
      <c r="D5342" s="3"/>
      <c r="E5342" s="79"/>
      <c r="F5342" s="3"/>
      <c r="G5342" s="77" t="e">
        <f>VLOOKUP($F$1&amp;F5342,定价因子!E:F,2,0)</f>
        <v>#N/A</v>
      </c>
      <c r="H5342" s="3"/>
      <c r="I5342" s="77" t="e">
        <f>VLOOKUP($H$1&amp;H5342,定价因子!E:F,2,0)</f>
        <v>#N/A</v>
      </c>
      <c r="J5342" s="3"/>
      <c r="K5342" s="77" t="e">
        <f>VLOOKUP($J$1&amp;J5342,定价因子!E:F,2,0)</f>
        <v>#N/A</v>
      </c>
      <c r="L5342" s="3"/>
      <c r="M5342" s="77" t="e">
        <f>VLOOKUP($L$1&amp;L5342,定价因子!E:F,2,0)</f>
        <v>#N/A</v>
      </c>
      <c r="N5342" s="3"/>
      <c r="O5342" s="77" t="e">
        <f>VLOOKUP($N$1&amp;N5342,定价因子!E:F,2,0)</f>
        <v>#N/A</v>
      </c>
      <c r="P5342" s="3"/>
      <c r="Q5342" s="55" t="e">
        <f>VLOOKUP($P$1&amp;P5342,定价因子!$E:$F,2,0)</f>
        <v>#N/A</v>
      </c>
      <c r="R5342" s="3"/>
      <c r="S5342" s="77" t="e">
        <f>VLOOKUP($R$1&amp;R5342,定价因子!$E:$F,2,0)</f>
        <v>#N/A</v>
      </c>
      <c r="T5342" s="61"/>
      <c r="U5342" s="63"/>
      <c r="V5342" s="63"/>
      <c r="W5342" s="63"/>
      <c r="X5342" s="3"/>
    </row>
    <row r="5343" spans="1:24">
      <c r="A5343" s="3"/>
      <c r="B5343" s="3"/>
      <c r="C5343" s="3"/>
      <c r="D5343" s="3"/>
      <c r="E5343" s="79"/>
      <c r="F5343" s="3"/>
      <c r="G5343" s="77" t="e">
        <f>VLOOKUP($F$1&amp;F5343,定价因子!E:F,2,0)</f>
        <v>#N/A</v>
      </c>
      <c r="H5343" s="3"/>
      <c r="I5343" s="77" t="e">
        <f>VLOOKUP($H$1&amp;H5343,定价因子!E:F,2,0)</f>
        <v>#N/A</v>
      </c>
      <c r="J5343" s="3"/>
      <c r="K5343" s="77" t="e">
        <f>VLOOKUP($J$1&amp;J5343,定价因子!E:F,2,0)</f>
        <v>#N/A</v>
      </c>
      <c r="L5343" s="3"/>
      <c r="M5343" s="77" t="e">
        <f>VLOOKUP($L$1&amp;L5343,定价因子!E:F,2,0)</f>
        <v>#N/A</v>
      </c>
      <c r="N5343" s="3"/>
      <c r="O5343" s="77" t="e">
        <f>VLOOKUP($N$1&amp;N5343,定价因子!E:F,2,0)</f>
        <v>#N/A</v>
      </c>
      <c r="P5343" s="3"/>
      <c r="Q5343" s="55" t="e">
        <f>VLOOKUP($P$1&amp;P5343,定价因子!$E:$F,2,0)</f>
        <v>#N/A</v>
      </c>
      <c r="R5343" s="3"/>
      <c r="S5343" s="77" t="e">
        <f>VLOOKUP($R$1&amp;R5343,定价因子!$E:$F,2,0)</f>
        <v>#N/A</v>
      </c>
      <c r="T5343" s="61"/>
      <c r="U5343" s="63"/>
      <c r="V5343" s="63"/>
      <c r="W5343" s="63"/>
      <c r="X5343" s="3"/>
    </row>
    <row r="5344" spans="1:24">
      <c r="A5344" s="3"/>
      <c r="B5344" s="3"/>
      <c r="C5344" s="3"/>
      <c r="D5344" s="3"/>
      <c r="E5344" s="79"/>
      <c r="F5344" s="3"/>
      <c r="G5344" s="77" t="e">
        <f>VLOOKUP($F$1&amp;F5344,定价因子!E:F,2,0)</f>
        <v>#N/A</v>
      </c>
      <c r="H5344" s="3"/>
      <c r="I5344" s="77" t="e">
        <f>VLOOKUP($H$1&amp;H5344,定价因子!E:F,2,0)</f>
        <v>#N/A</v>
      </c>
      <c r="J5344" s="3"/>
      <c r="K5344" s="77" t="e">
        <f>VLOOKUP($J$1&amp;J5344,定价因子!E:F,2,0)</f>
        <v>#N/A</v>
      </c>
      <c r="L5344" s="3"/>
      <c r="M5344" s="77" t="e">
        <f>VLOOKUP($L$1&amp;L5344,定价因子!E:F,2,0)</f>
        <v>#N/A</v>
      </c>
      <c r="N5344" s="3"/>
      <c r="O5344" s="77" t="e">
        <f>VLOOKUP($N$1&amp;N5344,定价因子!E:F,2,0)</f>
        <v>#N/A</v>
      </c>
      <c r="P5344" s="3"/>
      <c r="Q5344" s="55" t="e">
        <f>VLOOKUP($P$1&amp;P5344,定价因子!$E:$F,2,0)</f>
        <v>#N/A</v>
      </c>
      <c r="R5344" s="3"/>
      <c r="S5344" s="77" t="e">
        <f>VLOOKUP($R$1&amp;R5344,定价因子!$E:$F,2,0)</f>
        <v>#N/A</v>
      </c>
      <c r="T5344" s="61"/>
      <c r="U5344" s="63"/>
      <c r="V5344" s="63"/>
      <c r="W5344" s="63"/>
      <c r="X5344" s="3"/>
    </row>
    <row r="5345" spans="1:24">
      <c r="A5345" s="3"/>
      <c r="B5345" s="3"/>
      <c r="C5345" s="3"/>
      <c r="D5345" s="3"/>
      <c r="E5345" s="79"/>
      <c r="F5345" s="3"/>
      <c r="G5345" s="77" t="e">
        <f>VLOOKUP($F$1&amp;F5345,定价因子!E:F,2,0)</f>
        <v>#N/A</v>
      </c>
      <c r="H5345" s="3"/>
      <c r="I5345" s="77" t="e">
        <f>VLOOKUP($H$1&amp;H5345,定价因子!E:F,2,0)</f>
        <v>#N/A</v>
      </c>
      <c r="J5345" s="3"/>
      <c r="K5345" s="77" t="e">
        <f>VLOOKUP($J$1&amp;J5345,定价因子!E:F,2,0)</f>
        <v>#N/A</v>
      </c>
      <c r="L5345" s="3"/>
      <c r="M5345" s="77" t="e">
        <f>VLOOKUP($L$1&amp;L5345,定价因子!E:F,2,0)</f>
        <v>#N/A</v>
      </c>
      <c r="N5345" s="3"/>
      <c r="O5345" s="77" t="e">
        <f>VLOOKUP($N$1&amp;N5345,定价因子!E:F,2,0)</f>
        <v>#N/A</v>
      </c>
      <c r="P5345" s="3"/>
      <c r="Q5345" s="55" t="e">
        <f>VLOOKUP($P$1&amp;P5345,定价因子!$E:$F,2,0)</f>
        <v>#N/A</v>
      </c>
      <c r="R5345" s="3"/>
      <c r="S5345" s="77" t="e">
        <f>VLOOKUP($R$1&amp;R5345,定价因子!$E:$F,2,0)</f>
        <v>#N/A</v>
      </c>
      <c r="T5345" s="61"/>
      <c r="U5345" s="63"/>
      <c r="V5345" s="63"/>
      <c r="W5345" s="63"/>
      <c r="X5345" s="3"/>
    </row>
    <row r="5346" spans="1:24">
      <c r="A5346" s="3"/>
      <c r="B5346" s="3"/>
      <c r="C5346" s="3"/>
      <c r="D5346" s="3"/>
      <c r="E5346" s="79"/>
      <c r="F5346" s="3"/>
      <c r="G5346" s="77" t="e">
        <f>VLOOKUP($F$1&amp;F5346,定价因子!E:F,2,0)</f>
        <v>#N/A</v>
      </c>
      <c r="H5346" s="3"/>
      <c r="I5346" s="77" t="e">
        <f>VLOOKUP($H$1&amp;H5346,定价因子!E:F,2,0)</f>
        <v>#N/A</v>
      </c>
      <c r="J5346" s="3"/>
      <c r="K5346" s="77" t="e">
        <f>VLOOKUP($J$1&amp;J5346,定价因子!E:F,2,0)</f>
        <v>#N/A</v>
      </c>
      <c r="L5346" s="3"/>
      <c r="M5346" s="77" t="e">
        <f>VLOOKUP($L$1&amp;L5346,定价因子!E:F,2,0)</f>
        <v>#N/A</v>
      </c>
      <c r="N5346" s="3"/>
      <c r="O5346" s="77" t="e">
        <f>VLOOKUP($N$1&amp;N5346,定价因子!E:F,2,0)</f>
        <v>#N/A</v>
      </c>
      <c r="P5346" s="3"/>
      <c r="Q5346" s="55" t="e">
        <f>VLOOKUP($P$1&amp;P5346,定价因子!$E:$F,2,0)</f>
        <v>#N/A</v>
      </c>
      <c r="R5346" s="3"/>
      <c r="S5346" s="77" t="e">
        <f>VLOOKUP($R$1&amp;R5346,定价因子!$E:$F,2,0)</f>
        <v>#N/A</v>
      </c>
      <c r="T5346" s="61"/>
      <c r="U5346" s="63"/>
      <c r="V5346" s="63"/>
      <c r="W5346" s="63"/>
      <c r="X5346" s="3"/>
    </row>
    <row r="5347" spans="1:24">
      <c r="A5347" s="3"/>
      <c r="B5347" s="3"/>
      <c r="C5347" s="3"/>
      <c r="D5347" s="3"/>
      <c r="E5347" s="79"/>
      <c r="F5347" s="3"/>
      <c r="G5347" s="77" t="e">
        <f>VLOOKUP($F$1&amp;F5347,定价因子!E:F,2,0)</f>
        <v>#N/A</v>
      </c>
      <c r="H5347" s="3"/>
      <c r="I5347" s="77" t="e">
        <f>VLOOKUP($H$1&amp;H5347,定价因子!E:F,2,0)</f>
        <v>#N/A</v>
      </c>
      <c r="J5347" s="3"/>
      <c r="K5347" s="77" t="e">
        <f>VLOOKUP($J$1&amp;J5347,定价因子!E:F,2,0)</f>
        <v>#N/A</v>
      </c>
      <c r="L5347" s="3"/>
      <c r="M5347" s="77" t="e">
        <f>VLOOKUP($L$1&amp;L5347,定价因子!E:F,2,0)</f>
        <v>#N/A</v>
      </c>
      <c r="N5347" s="3"/>
      <c r="O5347" s="77" t="e">
        <f>VLOOKUP($N$1&amp;N5347,定价因子!E:F,2,0)</f>
        <v>#N/A</v>
      </c>
      <c r="P5347" s="3"/>
      <c r="Q5347" s="55" t="e">
        <f>VLOOKUP($P$1&amp;P5347,定价因子!$E:$F,2,0)</f>
        <v>#N/A</v>
      </c>
      <c r="R5347" s="3"/>
      <c r="S5347" s="77" t="e">
        <f>VLOOKUP($R$1&amp;R5347,定价因子!$E:$F,2,0)</f>
        <v>#N/A</v>
      </c>
      <c r="T5347" s="61"/>
      <c r="U5347" s="63"/>
      <c r="V5347" s="63"/>
      <c r="W5347" s="63"/>
      <c r="X5347" s="3"/>
    </row>
    <row r="5348" spans="1:24">
      <c r="A5348" s="3"/>
      <c r="B5348" s="3"/>
      <c r="C5348" s="3"/>
      <c r="D5348" s="3"/>
      <c r="E5348" s="79"/>
      <c r="F5348" s="3"/>
      <c r="G5348" s="77" t="e">
        <f>VLOOKUP($F$1&amp;F5348,定价因子!E:F,2,0)</f>
        <v>#N/A</v>
      </c>
      <c r="H5348" s="3"/>
      <c r="I5348" s="77" t="e">
        <f>VLOOKUP($H$1&amp;H5348,定价因子!E:F,2,0)</f>
        <v>#N/A</v>
      </c>
      <c r="J5348" s="3"/>
      <c r="K5348" s="77" t="e">
        <f>VLOOKUP($J$1&amp;J5348,定价因子!E:F,2,0)</f>
        <v>#N/A</v>
      </c>
      <c r="L5348" s="3"/>
      <c r="M5348" s="77" t="e">
        <f>VLOOKUP($L$1&amp;L5348,定价因子!E:F,2,0)</f>
        <v>#N/A</v>
      </c>
      <c r="N5348" s="3"/>
      <c r="O5348" s="77" t="e">
        <f>VLOOKUP($N$1&amp;N5348,定价因子!E:F,2,0)</f>
        <v>#N/A</v>
      </c>
      <c r="P5348" s="3"/>
      <c r="Q5348" s="55" t="e">
        <f>VLOOKUP($P$1&amp;P5348,定价因子!$E:$F,2,0)</f>
        <v>#N/A</v>
      </c>
      <c r="R5348" s="3"/>
      <c r="S5348" s="77" t="e">
        <f>VLOOKUP($R$1&amp;R5348,定价因子!$E:$F,2,0)</f>
        <v>#N/A</v>
      </c>
      <c r="T5348" s="61"/>
      <c r="U5348" s="63"/>
      <c r="V5348" s="63"/>
      <c r="W5348" s="63"/>
      <c r="X5348" s="3"/>
    </row>
    <row r="5349" spans="1:24">
      <c r="A5349" s="3"/>
      <c r="B5349" s="3"/>
      <c r="C5349" s="3"/>
      <c r="D5349" s="3"/>
      <c r="E5349" s="79"/>
      <c r="F5349" s="3"/>
      <c r="G5349" s="77" t="e">
        <f>VLOOKUP($F$1&amp;F5349,定价因子!E:F,2,0)</f>
        <v>#N/A</v>
      </c>
      <c r="H5349" s="3"/>
      <c r="I5349" s="77" t="e">
        <f>VLOOKUP($H$1&amp;H5349,定价因子!E:F,2,0)</f>
        <v>#N/A</v>
      </c>
      <c r="J5349" s="3"/>
      <c r="K5349" s="77" t="e">
        <f>VLOOKUP($J$1&amp;J5349,定价因子!E:F,2,0)</f>
        <v>#N/A</v>
      </c>
      <c r="L5349" s="3"/>
      <c r="M5349" s="77" t="e">
        <f>VLOOKUP($L$1&amp;L5349,定价因子!E:F,2,0)</f>
        <v>#N/A</v>
      </c>
      <c r="N5349" s="3"/>
      <c r="O5349" s="77" t="e">
        <f>VLOOKUP($N$1&amp;N5349,定价因子!E:F,2,0)</f>
        <v>#N/A</v>
      </c>
      <c r="P5349" s="3"/>
      <c r="Q5349" s="55" t="e">
        <f>VLOOKUP($P$1&amp;P5349,定价因子!$E:$F,2,0)</f>
        <v>#N/A</v>
      </c>
      <c r="R5349" s="3"/>
      <c r="S5349" s="77" t="e">
        <f>VLOOKUP($R$1&amp;R5349,定价因子!$E:$F,2,0)</f>
        <v>#N/A</v>
      </c>
      <c r="T5349" s="61"/>
      <c r="U5349" s="63"/>
      <c r="V5349" s="63"/>
      <c r="W5349" s="63"/>
      <c r="X5349" s="3"/>
    </row>
    <row r="5350" spans="1:24">
      <c r="A5350" s="3"/>
      <c r="B5350" s="3"/>
      <c r="C5350" s="3"/>
      <c r="D5350" s="3"/>
      <c r="E5350" s="79"/>
      <c r="F5350" s="3"/>
      <c r="G5350" s="77" t="e">
        <f>VLOOKUP($F$1&amp;F5350,定价因子!E:F,2,0)</f>
        <v>#N/A</v>
      </c>
      <c r="H5350" s="3"/>
      <c r="I5350" s="77" t="e">
        <f>VLOOKUP($H$1&amp;H5350,定价因子!E:F,2,0)</f>
        <v>#N/A</v>
      </c>
      <c r="J5350" s="3"/>
      <c r="K5350" s="77" t="e">
        <f>VLOOKUP($J$1&amp;J5350,定价因子!E:F,2,0)</f>
        <v>#N/A</v>
      </c>
      <c r="L5350" s="3"/>
      <c r="M5350" s="77" t="e">
        <f>VLOOKUP($L$1&amp;L5350,定价因子!E:F,2,0)</f>
        <v>#N/A</v>
      </c>
      <c r="N5350" s="3"/>
      <c r="O5350" s="77" t="e">
        <f>VLOOKUP($N$1&amp;N5350,定价因子!E:F,2,0)</f>
        <v>#N/A</v>
      </c>
      <c r="P5350" s="3"/>
      <c r="Q5350" s="55" t="e">
        <f>VLOOKUP($P$1&amp;P5350,定价因子!$E:$F,2,0)</f>
        <v>#N/A</v>
      </c>
      <c r="R5350" s="3"/>
      <c r="S5350" s="77" t="e">
        <f>VLOOKUP($R$1&amp;R5350,定价因子!$E:$F,2,0)</f>
        <v>#N/A</v>
      </c>
      <c r="T5350" s="61"/>
      <c r="U5350" s="63"/>
      <c r="V5350" s="63"/>
      <c r="W5350" s="63"/>
      <c r="X5350" s="3"/>
    </row>
    <row r="5351" spans="1:24">
      <c r="A5351" s="3"/>
      <c r="B5351" s="3"/>
      <c r="C5351" s="3"/>
      <c r="D5351" s="3"/>
      <c r="E5351" s="79"/>
      <c r="F5351" s="3"/>
      <c r="G5351" s="77" t="e">
        <f>VLOOKUP($F$1&amp;F5351,定价因子!E:F,2,0)</f>
        <v>#N/A</v>
      </c>
      <c r="H5351" s="3"/>
      <c r="I5351" s="77" t="e">
        <f>VLOOKUP($H$1&amp;H5351,定价因子!E:F,2,0)</f>
        <v>#N/A</v>
      </c>
      <c r="J5351" s="3"/>
      <c r="K5351" s="77" t="e">
        <f>VLOOKUP($J$1&amp;J5351,定价因子!E:F,2,0)</f>
        <v>#N/A</v>
      </c>
      <c r="L5351" s="3"/>
      <c r="M5351" s="77" t="e">
        <f>VLOOKUP($L$1&amp;L5351,定价因子!E:F,2,0)</f>
        <v>#N/A</v>
      </c>
      <c r="N5351" s="3"/>
      <c r="O5351" s="77" t="e">
        <f>VLOOKUP($N$1&amp;N5351,定价因子!E:F,2,0)</f>
        <v>#N/A</v>
      </c>
      <c r="P5351" s="3"/>
      <c r="Q5351" s="55" t="e">
        <f>VLOOKUP($P$1&amp;P5351,定价因子!$E:$F,2,0)</f>
        <v>#N/A</v>
      </c>
      <c r="R5351" s="3"/>
      <c r="S5351" s="77" t="e">
        <f>VLOOKUP($R$1&amp;R5351,定价因子!$E:$F,2,0)</f>
        <v>#N/A</v>
      </c>
      <c r="T5351" s="61"/>
      <c r="U5351" s="63"/>
      <c r="V5351" s="63"/>
      <c r="W5351" s="63"/>
      <c r="X5351" s="3"/>
    </row>
    <row r="5352" spans="1:24">
      <c r="A5352" s="3"/>
      <c r="B5352" s="3"/>
      <c r="C5352" s="3"/>
      <c r="D5352" s="3"/>
      <c r="E5352" s="79"/>
      <c r="F5352" s="3"/>
      <c r="G5352" s="77" t="e">
        <f>VLOOKUP($F$1&amp;F5352,定价因子!E:F,2,0)</f>
        <v>#N/A</v>
      </c>
      <c r="H5352" s="3"/>
      <c r="I5352" s="77" t="e">
        <f>VLOOKUP($H$1&amp;H5352,定价因子!E:F,2,0)</f>
        <v>#N/A</v>
      </c>
      <c r="J5352" s="3"/>
      <c r="K5352" s="77" t="e">
        <f>VLOOKUP($J$1&amp;J5352,定价因子!E:F,2,0)</f>
        <v>#N/A</v>
      </c>
      <c r="L5352" s="3"/>
      <c r="M5352" s="77" t="e">
        <f>VLOOKUP($L$1&amp;L5352,定价因子!E:F,2,0)</f>
        <v>#N/A</v>
      </c>
      <c r="N5352" s="3"/>
      <c r="O5352" s="77" t="e">
        <f>VLOOKUP($N$1&amp;N5352,定价因子!E:F,2,0)</f>
        <v>#N/A</v>
      </c>
      <c r="P5352" s="3"/>
      <c r="Q5352" s="55" t="e">
        <f>VLOOKUP($P$1&amp;P5352,定价因子!$E:$F,2,0)</f>
        <v>#N/A</v>
      </c>
      <c r="R5352" s="3"/>
      <c r="S5352" s="77" t="e">
        <f>VLOOKUP($R$1&amp;R5352,定价因子!$E:$F,2,0)</f>
        <v>#N/A</v>
      </c>
      <c r="T5352" s="61"/>
      <c r="U5352" s="63"/>
      <c r="V5352" s="63"/>
      <c r="W5352" s="63"/>
      <c r="X5352" s="3"/>
    </row>
    <row r="5353" spans="1:24">
      <c r="A5353" s="3"/>
      <c r="B5353" s="3"/>
      <c r="C5353" s="3"/>
      <c r="D5353" s="3"/>
      <c r="E5353" s="79"/>
      <c r="F5353" s="3"/>
      <c r="G5353" s="77" t="e">
        <f>VLOOKUP($F$1&amp;F5353,定价因子!E:F,2,0)</f>
        <v>#N/A</v>
      </c>
      <c r="H5353" s="3"/>
      <c r="I5353" s="77" t="e">
        <f>VLOOKUP($H$1&amp;H5353,定价因子!E:F,2,0)</f>
        <v>#N/A</v>
      </c>
      <c r="J5353" s="3"/>
      <c r="K5353" s="77" t="e">
        <f>VLOOKUP($J$1&amp;J5353,定价因子!E:F,2,0)</f>
        <v>#N/A</v>
      </c>
      <c r="L5353" s="3"/>
      <c r="M5353" s="77" t="e">
        <f>VLOOKUP($L$1&amp;L5353,定价因子!E:F,2,0)</f>
        <v>#N/A</v>
      </c>
      <c r="N5353" s="3"/>
      <c r="O5353" s="77" t="e">
        <f>VLOOKUP($N$1&amp;N5353,定价因子!E:F,2,0)</f>
        <v>#N/A</v>
      </c>
      <c r="P5353" s="3"/>
      <c r="Q5353" s="55" t="e">
        <f>VLOOKUP($P$1&amp;P5353,定价因子!$E:$F,2,0)</f>
        <v>#N/A</v>
      </c>
      <c r="R5353" s="3"/>
      <c r="S5353" s="77" t="e">
        <f>VLOOKUP($R$1&amp;R5353,定价因子!$E:$F,2,0)</f>
        <v>#N/A</v>
      </c>
      <c r="T5353" s="61"/>
      <c r="U5353" s="63"/>
      <c r="V5353" s="63"/>
      <c r="W5353" s="63"/>
      <c r="X5353" s="3"/>
    </row>
    <row r="5354" spans="1:24">
      <c r="A5354" s="3"/>
      <c r="B5354" s="3"/>
      <c r="C5354" s="3"/>
      <c r="D5354" s="3"/>
      <c r="E5354" s="79"/>
      <c r="F5354" s="3"/>
      <c r="G5354" s="77" t="e">
        <f>VLOOKUP($F$1&amp;F5354,定价因子!E:F,2,0)</f>
        <v>#N/A</v>
      </c>
      <c r="H5354" s="3"/>
      <c r="I5354" s="77" t="e">
        <f>VLOOKUP($H$1&amp;H5354,定价因子!E:F,2,0)</f>
        <v>#N/A</v>
      </c>
      <c r="J5354" s="3"/>
      <c r="K5354" s="77" t="e">
        <f>VLOOKUP($J$1&amp;J5354,定价因子!E:F,2,0)</f>
        <v>#N/A</v>
      </c>
      <c r="L5354" s="3"/>
      <c r="M5354" s="77" t="e">
        <f>VLOOKUP($L$1&amp;L5354,定价因子!E:F,2,0)</f>
        <v>#N/A</v>
      </c>
      <c r="N5354" s="3"/>
      <c r="O5354" s="77" t="e">
        <f>VLOOKUP($N$1&amp;N5354,定价因子!E:F,2,0)</f>
        <v>#N/A</v>
      </c>
      <c r="P5354" s="3"/>
      <c r="Q5354" s="55" t="e">
        <f>VLOOKUP($P$1&amp;P5354,定价因子!$E:$F,2,0)</f>
        <v>#N/A</v>
      </c>
      <c r="R5354" s="3"/>
      <c r="S5354" s="77" t="e">
        <f>VLOOKUP($R$1&amp;R5354,定价因子!$E:$F,2,0)</f>
        <v>#N/A</v>
      </c>
      <c r="T5354" s="61"/>
      <c r="U5354" s="63"/>
      <c r="V5354" s="63"/>
      <c r="W5354" s="63"/>
      <c r="X5354" s="3"/>
    </row>
    <row r="5355" spans="1:24">
      <c r="A5355" s="3"/>
      <c r="B5355" s="3"/>
      <c r="C5355" s="3"/>
      <c r="D5355" s="3"/>
      <c r="E5355" s="79"/>
      <c r="F5355" s="3"/>
      <c r="G5355" s="77" t="e">
        <f>VLOOKUP($F$1&amp;F5355,定价因子!E:F,2,0)</f>
        <v>#N/A</v>
      </c>
      <c r="H5355" s="3"/>
      <c r="I5355" s="77" t="e">
        <f>VLOOKUP($H$1&amp;H5355,定价因子!E:F,2,0)</f>
        <v>#N/A</v>
      </c>
      <c r="J5355" s="3"/>
      <c r="K5355" s="77" t="e">
        <f>VLOOKUP($J$1&amp;J5355,定价因子!E:F,2,0)</f>
        <v>#N/A</v>
      </c>
      <c r="L5355" s="3"/>
      <c r="M5355" s="77" t="e">
        <f>VLOOKUP($L$1&amp;L5355,定价因子!E:F,2,0)</f>
        <v>#N/A</v>
      </c>
      <c r="N5355" s="3"/>
      <c r="O5355" s="77" t="e">
        <f>VLOOKUP($N$1&amp;N5355,定价因子!E:F,2,0)</f>
        <v>#N/A</v>
      </c>
      <c r="P5355" s="3"/>
      <c r="Q5355" s="55" t="e">
        <f>VLOOKUP($P$1&amp;P5355,定价因子!$E:$F,2,0)</f>
        <v>#N/A</v>
      </c>
      <c r="R5355" s="3"/>
      <c r="S5355" s="77" t="e">
        <f>VLOOKUP($R$1&amp;R5355,定价因子!$E:$F,2,0)</f>
        <v>#N/A</v>
      </c>
      <c r="T5355" s="61"/>
      <c r="U5355" s="63"/>
      <c r="V5355" s="63"/>
      <c r="W5355" s="63"/>
      <c r="X5355" s="3"/>
    </row>
    <row r="5356" spans="1:24">
      <c r="A5356" s="3"/>
      <c r="B5356" s="3"/>
      <c r="C5356" s="3"/>
      <c r="D5356" s="3"/>
      <c r="E5356" s="79"/>
      <c r="F5356" s="3"/>
      <c r="G5356" s="77" t="e">
        <f>VLOOKUP($F$1&amp;F5356,定价因子!E:F,2,0)</f>
        <v>#N/A</v>
      </c>
      <c r="H5356" s="3"/>
      <c r="I5356" s="77" t="e">
        <f>VLOOKUP($H$1&amp;H5356,定价因子!E:F,2,0)</f>
        <v>#N/A</v>
      </c>
      <c r="J5356" s="3"/>
      <c r="K5356" s="77" t="e">
        <f>VLOOKUP($J$1&amp;J5356,定价因子!E:F,2,0)</f>
        <v>#N/A</v>
      </c>
      <c r="L5356" s="3"/>
      <c r="M5356" s="77" t="e">
        <f>VLOOKUP($L$1&amp;L5356,定价因子!E:F,2,0)</f>
        <v>#N/A</v>
      </c>
      <c r="N5356" s="3"/>
      <c r="O5356" s="77" t="e">
        <f>VLOOKUP($N$1&amp;N5356,定价因子!E:F,2,0)</f>
        <v>#N/A</v>
      </c>
      <c r="P5356" s="3"/>
      <c r="Q5356" s="55" t="e">
        <f>VLOOKUP($P$1&amp;P5356,定价因子!$E:$F,2,0)</f>
        <v>#N/A</v>
      </c>
      <c r="R5356" s="3"/>
      <c r="S5356" s="77" t="e">
        <f>VLOOKUP($R$1&amp;R5356,定价因子!$E:$F,2,0)</f>
        <v>#N/A</v>
      </c>
      <c r="T5356" s="61"/>
      <c r="U5356" s="63"/>
      <c r="V5356" s="63"/>
      <c r="W5356" s="63"/>
      <c r="X5356" s="3"/>
    </row>
    <row r="5357" spans="1:24">
      <c r="A5357" s="3"/>
      <c r="B5357" s="3"/>
      <c r="C5357" s="3"/>
      <c r="D5357" s="3"/>
      <c r="E5357" s="79"/>
      <c r="F5357" s="3"/>
      <c r="G5357" s="77" t="e">
        <f>VLOOKUP($F$1&amp;F5357,定价因子!E:F,2,0)</f>
        <v>#N/A</v>
      </c>
      <c r="H5357" s="3"/>
      <c r="I5357" s="77" t="e">
        <f>VLOOKUP($H$1&amp;H5357,定价因子!E:F,2,0)</f>
        <v>#N/A</v>
      </c>
      <c r="J5357" s="3"/>
      <c r="K5357" s="77" t="e">
        <f>VLOOKUP($J$1&amp;J5357,定价因子!E:F,2,0)</f>
        <v>#N/A</v>
      </c>
      <c r="L5357" s="3"/>
      <c r="M5357" s="77" t="e">
        <f>VLOOKUP($L$1&amp;L5357,定价因子!E:F,2,0)</f>
        <v>#N/A</v>
      </c>
      <c r="N5357" s="3"/>
      <c r="O5357" s="77" t="e">
        <f>VLOOKUP($N$1&amp;N5357,定价因子!E:F,2,0)</f>
        <v>#N/A</v>
      </c>
      <c r="P5357" s="3"/>
      <c r="Q5357" s="55" t="e">
        <f>VLOOKUP($P$1&amp;P5357,定价因子!$E:$F,2,0)</f>
        <v>#N/A</v>
      </c>
      <c r="R5357" s="3"/>
      <c r="S5357" s="77" t="e">
        <f>VLOOKUP($R$1&amp;R5357,定价因子!$E:$F,2,0)</f>
        <v>#N/A</v>
      </c>
      <c r="T5357" s="61"/>
      <c r="U5357" s="63"/>
      <c r="V5357" s="63"/>
      <c r="W5357" s="63"/>
      <c r="X5357" s="3"/>
    </row>
    <row r="5358" spans="1:24">
      <c r="A5358" s="3"/>
      <c r="B5358" s="3"/>
      <c r="C5358" s="3"/>
      <c r="D5358" s="3"/>
      <c r="E5358" s="79"/>
      <c r="F5358" s="3"/>
      <c r="G5358" s="77" t="e">
        <f>VLOOKUP($F$1&amp;F5358,定价因子!E:F,2,0)</f>
        <v>#N/A</v>
      </c>
      <c r="H5358" s="3"/>
      <c r="I5358" s="77" t="e">
        <f>VLOOKUP($H$1&amp;H5358,定价因子!E:F,2,0)</f>
        <v>#N/A</v>
      </c>
      <c r="J5358" s="3"/>
      <c r="K5358" s="77" t="e">
        <f>VLOOKUP($J$1&amp;J5358,定价因子!E:F,2,0)</f>
        <v>#N/A</v>
      </c>
      <c r="L5358" s="3"/>
      <c r="M5358" s="77" t="e">
        <f>VLOOKUP($L$1&amp;L5358,定价因子!E:F,2,0)</f>
        <v>#N/A</v>
      </c>
      <c r="N5358" s="3"/>
      <c r="O5358" s="77" t="e">
        <f>VLOOKUP($N$1&amp;N5358,定价因子!E:F,2,0)</f>
        <v>#N/A</v>
      </c>
      <c r="P5358" s="3"/>
      <c r="Q5358" s="55" t="e">
        <f>VLOOKUP($P$1&amp;P5358,定价因子!$E:$F,2,0)</f>
        <v>#N/A</v>
      </c>
      <c r="R5358" s="3"/>
      <c r="S5358" s="77" t="e">
        <f>VLOOKUP($R$1&amp;R5358,定价因子!$E:$F,2,0)</f>
        <v>#N/A</v>
      </c>
      <c r="T5358" s="61"/>
      <c r="U5358" s="63"/>
      <c r="V5358" s="63"/>
      <c r="W5358" s="63"/>
      <c r="X5358" s="3"/>
    </row>
    <row r="5359" spans="1:24">
      <c r="A5359" s="3"/>
      <c r="B5359" s="3"/>
      <c r="C5359" s="3"/>
      <c r="D5359" s="3"/>
      <c r="E5359" s="79"/>
      <c r="F5359" s="3"/>
      <c r="G5359" s="77" t="e">
        <f>VLOOKUP($F$1&amp;F5359,定价因子!E:F,2,0)</f>
        <v>#N/A</v>
      </c>
      <c r="H5359" s="3"/>
      <c r="I5359" s="77" t="e">
        <f>VLOOKUP($H$1&amp;H5359,定价因子!E:F,2,0)</f>
        <v>#N/A</v>
      </c>
      <c r="J5359" s="3"/>
      <c r="K5359" s="77" t="e">
        <f>VLOOKUP($J$1&amp;J5359,定价因子!E:F,2,0)</f>
        <v>#N/A</v>
      </c>
      <c r="L5359" s="3"/>
      <c r="M5359" s="77" t="e">
        <f>VLOOKUP($L$1&amp;L5359,定价因子!E:F,2,0)</f>
        <v>#N/A</v>
      </c>
      <c r="N5359" s="3"/>
      <c r="O5359" s="77" t="e">
        <f>VLOOKUP($N$1&amp;N5359,定价因子!E:F,2,0)</f>
        <v>#N/A</v>
      </c>
      <c r="P5359" s="3"/>
      <c r="Q5359" s="55" t="e">
        <f>VLOOKUP($P$1&amp;P5359,定价因子!$E:$F,2,0)</f>
        <v>#N/A</v>
      </c>
      <c r="R5359" s="3"/>
      <c r="S5359" s="77" t="e">
        <f>VLOOKUP($R$1&amp;R5359,定价因子!$E:$F,2,0)</f>
        <v>#N/A</v>
      </c>
      <c r="T5359" s="61"/>
      <c r="U5359" s="63"/>
      <c r="V5359" s="63"/>
      <c r="W5359" s="63"/>
      <c r="X5359" s="3"/>
    </row>
    <row r="5360" spans="1:24">
      <c r="A5360" s="3"/>
      <c r="B5360" s="3"/>
      <c r="C5360" s="3"/>
      <c r="D5360" s="3"/>
      <c r="E5360" s="79"/>
      <c r="F5360" s="3"/>
      <c r="G5360" s="77" t="e">
        <f>VLOOKUP($F$1&amp;F5360,定价因子!E:F,2,0)</f>
        <v>#N/A</v>
      </c>
      <c r="H5360" s="3"/>
      <c r="I5360" s="77" t="e">
        <f>VLOOKUP($H$1&amp;H5360,定价因子!E:F,2,0)</f>
        <v>#N/A</v>
      </c>
      <c r="J5360" s="3"/>
      <c r="K5360" s="77" t="e">
        <f>VLOOKUP($J$1&amp;J5360,定价因子!E:F,2,0)</f>
        <v>#N/A</v>
      </c>
      <c r="L5360" s="3"/>
      <c r="M5360" s="77" t="e">
        <f>VLOOKUP($L$1&amp;L5360,定价因子!E:F,2,0)</f>
        <v>#N/A</v>
      </c>
      <c r="N5360" s="3"/>
      <c r="O5360" s="77" t="e">
        <f>VLOOKUP($N$1&amp;N5360,定价因子!E:F,2,0)</f>
        <v>#N/A</v>
      </c>
      <c r="P5360" s="3"/>
      <c r="Q5360" s="55" t="e">
        <f>VLOOKUP($P$1&amp;P5360,定价因子!$E:$F,2,0)</f>
        <v>#N/A</v>
      </c>
      <c r="R5360" s="3"/>
      <c r="S5360" s="77" t="e">
        <f>VLOOKUP($R$1&amp;R5360,定价因子!$E:$F,2,0)</f>
        <v>#N/A</v>
      </c>
      <c r="T5360" s="61"/>
      <c r="U5360" s="63"/>
      <c r="V5360" s="63"/>
      <c r="W5360" s="63"/>
      <c r="X5360" s="3"/>
    </row>
    <row r="5361" spans="1:24">
      <c r="A5361" s="3"/>
      <c r="B5361" s="3"/>
      <c r="C5361" s="3"/>
      <c r="D5361" s="3"/>
      <c r="E5361" s="79"/>
      <c r="F5361" s="3"/>
      <c r="G5361" s="77" t="e">
        <f>VLOOKUP($F$1&amp;F5361,定价因子!E:F,2,0)</f>
        <v>#N/A</v>
      </c>
      <c r="H5361" s="3"/>
      <c r="I5361" s="77" t="e">
        <f>VLOOKUP($H$1&amp;H5361,定价因子!E:F,2,0)</f>
        <v>#N/A</v>
      </c>
      <c r="J5361" s="3"/>
      <c r="K5361" s="77" t="e">
        <f>VLOOKUP($J$1&amp;J5361,定价因子!E:F,2,0)</f>
        <v>#N/A</v>
      </c>
      <c r="L5361" s="3"/>
      <c r="M5361" s="77" t="e">
        <f>VLOOKUP($L$1&amp;L5361,定价因子!E:F,2,0)</f>
        <v>#N/A</v>
      </c>
      <c r="N5361" s="3"/>
      <c r="O5361" s="77" t="e">
        <f>VLOOKUP($N$1&amp;N5361,定价因子!E:F,2,0)</f>
        <v>#N/A</v>
      </c>
      <c r="P5361" s="3"/>
      <c r="Q5361" s="55" t="e">
        <f>VLOOKUP($P$1&amp;P5361,定价因子!$E:$F,2,0)</f>
        <v>#N/A</v>
      </c>
      <c r="R5361" s="3"/>
      <c r="S5361" s="77" t="e">
        <f>VLOOKUP($R$1&amp;R5361,定价因子!$E:$F,2,0)</f>
        <v>#N/A</v>
      </c>
      <c r="T5361" s="61"/>
      <c r="U5361" s="63"/>
      <c r="V5361" s="63"/>
      <c r="W5361" s="63"/>
      <c r="X5361" s="3"/>
    </row>
    <row r="5362" spans="1:24">
      <c r="A5362" s="3"/>
      <c r="B5362" s="3"/>
      <c r="C5362" s="3"/>
      <c r="D5362" s="3"/>
      <c r="E5362" s="79"/>
      <c r="F5362" s="3"/>
      <c r="G5362" s="77" t="e">
        <f>VLOOKUP($F$1&amp;F5362,定价因子!E:F,2,0)</f>
        <v>#N/A</v>
      </c>
      <c r="H5362" s="3"/>
      <c r="I5362" s="77" t="e">
        <f>VLOOKUP($H$1&amp;H5362,定价因子!E:F,2,0)</f>
        <v>#N/A</v>
      </c>
      <c r="J5362" s="3"/>
      <c r="K5362" s="77" t="e">
        <f>VLOOKUP($J$1&amp;J5362,定价因子!E:F,2,0)</f>
        <v>#N/A</v>
      </c>
      <c r="L5362" s="3"/>
      <c r="M5362" s="77" t="e">
        <f>VLOOKUP($L$1&amp;L5362,定价因子!E:F,2,0)</f>
        <v>#N/A</v>
      </c>
      <c r="N5362" s="3"/>
      <c r="O5362" s="77" t="e">
        <f>VLOOKUP($N$1&amp;N5362,定价因子!E:F,2,0)</f>
        <v>#N/A</v>
      </c>
      <c r="P5362" s="3"/>
      <c r="Q5362" s="55" t="e">
        <f>VLOOKUP($P$1&amp;P5362,定价因子!$E:$F,2,0)</f>
        <v>#N/A</v>
      </c>
      <c r="R5362" s="3"/>
      <c r="S5362" s="77" t="e">
        <f>VLOOKUP($R$1&amp;R5362,定价因子!$E:$F,2,0)</f>
        <v>#N/A</v>
      </c>
      <c r="T5362" s="61"/>
      <c r="U5362" s="63"/>
      <c r="V5362" s="63"/>
      <c r="W5362" s="63"/>
      <c r="X5362" s="3"/>
    </row>
    <row r="5363" spans="1:24">
      <c r="A5363" s="3"/>
      <c r="B5363" s="3"/>
      <c r="C5363" s="3"/>
      <c r="D5363" s="3"/>
      <c r="E5363" s="79"/>
      <c r="F5363" s="3"/>
      <c r="G5363" s="77" t="e">
        <f>VLOOKUP($F$1&amp;F5363,定价因子!E:F,2,0)</f>
        <v>#N/A</v>
      </c>
      <c r="H5363" s="3"/>
      <c r="I5363" s="77" t="e">
        <f>VLOOKUP($H$1&amp;H5363,定价因子!E:F,2,0)</f>
        <v>#N/A</v>
      </c>
      <c r="J5363" s="3"/>
      <c r="K5363" s="77" t="e">
        <f>VLOOKUP($J$1&amp;J5363,定价因子!E:F,2,0)</f>
        <v>#N/A</v>
      </c>
      <c r="L5363" s="3"/>
      <c r="M5363" s="77" t="e">
        <f>VLOOKUP($L$1&amp;L5363,定价因子!E:F,2,0)</f>
        <v>#N/A</v>
      </c>
      <c r="N5363" s="3"/>
      <c r="O5363" s="77" t="e">
        <f>VLOOKUP($N$1&amp;N5363,定价因子!E:F,2,0)</f>
        <v>#N/A</v>
      </c>
      <c r="P5363" s="3"/>
      <c r="Q5363" s="55" t="e">
        <f>VLOOKUP($P$1&amp;P5363,定价因子!$E:$F,2,0)</f>
        <v>#N/A</v>
      </c>
      <c r="R5363" s="3"/>
      <c r="S5363" s="77" t="e">
        <f>VLOOKUP($R$1&amp;R5363,定价因子!$E:$F,2,0)</f>
        <v>#N/A</v>
      </c>
      <c r="T5363" s="61"/>
      <c r="U5363" s="63"/>
      <c r="V5363" s="63"/>
      <c r="W5363" s="63"/>
      <c r="X5363" s="3"/>
    </row>
    <row r="5364" spans="1:24">
      <c r="A5364" s="3"/>
      <c r="B5364" s="3"/>
      <c r="C5364" s="3"/>
      <c r="D5364" s="3"/>
      <c r="E5364" s="79"/>
      <c r="F5364" s="3"/>
      <c r="G5364" s="77" t="e">
        <f>VLOOKUP($F$1&amp;F5364,定价因子!E:F,2,0)</f>
        <v>#N/A</v>
      </c>
      <c r="H5364" s="3"/>
      <c r="I5364" s="77" t="e">
        <f>VLOOKUP($H$1&amp;H5364,定价因子!E:F,2,0)</f>
        <v>#N/A</v>
      </c>
      <c r="J5364" s="3"/>
      <c r="K5364" s="77" t="e">
        <f>VLOOKUP($J$1&amp;J5364,定价因子!E:F,2,0)</f>
        <v>#N/A</v>
      </c>
      <c r="L5364" s="3"/>
      <c r="M5364" s="77" t="e">
        <f>VLOOKUP($L$1&amp;L5364,定价因子!E:F,2,0)</f>
        <v>#N/A</v>
      </c>
      <c r="N5364" s="3"/>
      <c r="O5364" s="77" t="e">
        <f>VLOOKUP($N$1&amp;N5364,定价因子!E:F,2,0)</f>
        <v>#N/A</v>
      </c>
      <c r="P5364" s="3"/>
      <c r="Q5364" s="55" t="e">
        <f>VLOOKUP($P$1&amp;P5364,定价因子!$E:$F,2,0)</f>
        <v>#N/A</v>
      </c>
      <c r="R5364" s="3"/>
      <c r="S5364" s="77" t="e">
        <f>VLOOKUP($R$1&amp;R5364,定价因子!$E:$F,2,0)</f>
        <v>#N/A</v>
      </c>
      <c r="T5364" s="61"/>
      <c r="U5364" s="63"/>
      <c r="V5364" s="63"/>
      <c r="W5364" s="63"/>
      <c r="X5364" s="3"/>
    </row>
    <row r="5365" spans="1:24">
      <c r="A5365" s="3"/>
      <c r="B5365" s="3"/>
      <c r="C5365" s="3"/>
      <c r="D5365" s="3"/>
      <c r="E5365" s="79"/>
      <c r="F5365" s="3"/>
      <c r="G5365" s="77" t="e">
        <f>VLOOKUP($F$1&amp;F5365,定价因子!E:F,2,0)</f>
        <v>#N/A</v>
      </c>
      <c r="H5365" s="3"/>
      <c r="I5365" s="77" t="e">
        <f>VLOOKUP($H$1&amp;H5365,定价因子!E:F,2,0)</f>
        <v>#N/A</v>
      </c>
      <c r="J5365" s="3"/>
      <c r="K5365" s="77" t="e">
        <f>VLOOKUP($J$1&amp;J5365,定价因子!E:F,2,0)</f>
        <v>#N/A</v>
      </c>
      <c r="L5365" s="3"/>
      <c r="M5365" s="77" t="e">
        <f>VLOOKUP($L$1&amp;L5365,定价因子!E:F,2,0)</f>
        <v>#N/A</v>
      </c>
      <c r="N5365" s="3"/>
      <c r="O5365" s="77" t="e">
        <f>VLOOKUP($N$1&amp;N5365,定价因子!E:F,2,0)</f>
        <v>#N/A</v>
      </c>
      <c r="P5365" s="3"/>
      <c r="Q5365" s="55" t="e">
        <f>VLOOKUP($P$1&amp;P5365,定价因子!$E:$F,2,0)</f>
        <v>#N/A</v>
      </c>
      <c r="R5365" s="3"/>
      <c r="S5365" s="77" t="e">
        <f>VLOOKUP($R$1&amp;R5365,定价因子!$E:$F,2,0)</f>
        <v>#N/A</v>
      </c>
      <c r="T5365" s="61"/>
      <c r="U5365" s="63"/>
      <c r="V5365" s="63"/>
      <c r="W5365" s="63"/>
      <c r="X5365" s="3"/>
    </row>
    <row r="5366" spans="1:24">
      <c r="A5366" s="3"/>
      <c r="B5366" s="3"/>
      <c r="C5366" s="3"/>
      <c r="D5366" s="3"/>
      <c r="E5366" s="79"/>
      <c r="F5366" s="3"/>
      <c r="G5366" s="77" t="e">
        <f>VLOOKUP($F$1&amp;F5366,定价因子!E:F,2,0)</f>
        <v>#N/A</v>
      </c>
      <c r="H5366" s="3"/>
      <c r="I5366" s="77" t="e">
        <f>VLOOKUP($H$1&amp;H5366,定价因子!E:F,2,0)</f>
        <v>#N/A</v>
      </c>
      <c r="J5366" s="3"/>
      <c r="K5366" s="77" t="e">
        <f>VLOOKUP($J$1&amp;J5366,定价因子!E:F,2,0)</f>
        <v>#N/A</v>
      </c>
      <c r="L5366" s="3"/>
      <c r="M5366" s="77" t="e">
        <f>VLOOKUP($L$1&amp;L5366,定价因子!E:F,2,0)</f>
        <v>#N/A</v>
      </c>
      <c r="N5366" s="3"/>
      <c r="O5366" s="77" t="e">
        <f>VLOOKUP($N$1&amp;N5366,定价因子!E:F,2,0)</f>
        <v>#N/A</v>
      </c>
      <c r="P5366" s="3"/>
      <c r="Q5366" s="55" t="e">
        <f>VLOOKUP($P$1&amp;P5366,定价因子!$E:$F,2,0)</f>
        <v>#N/A</v>
      </c>
      <c r="R5366" s="3"/>
      <c r="S5366" s="77" t="e">
        <f>VLOOKUP($R$1&amp;R5366,定价因子!$E:$F,2,0)</f>
        <v>#N/A</v>
      </c>
      <c r="T5366" s="61"/>
      <c r="U5366" s="63"/>
      <c r="V5366" s="63"/>
      <c r="W5366" s="63"/>
      <c r="X5366" s="3"/>
    </row>
    <row r="5367" spans="1:24">
      <c r="A5367" s="3"/>
      <c r="B5367" s="3"/>
      <c r="C5367" s="3"/>
      <c r="D5367" s="3"/>
      <c r="E5367" s="79"/>
      <c r="F5367" s="3"/>
      <c r="G5367" s="77" t="e">
        <f>VLOOKUP($F$1&amp;F5367,定价因子!E:F,2,0)</f>
        <v>#N/A</v>
      </c>
      <c r="H5367" s="3"/>
      <c r="I5367" s="77" t="e">
        <f>VLOOKUP($H$1&amp;H5367,定价因子!E:F,2,0)</f>
        <v>#N/A</v>
      </c>
      <c r="J5367" s="3"/>
      <c r="K5367" s="77" t="e">
        <f>VLOOKUP($J$1&amp;J5367,定价因子!E:F,2,0)</f>
        <v>#N/A</v>
      </c>
      <c r="L5367" s="3"/>
      <c r="M5367" s="77" t="e">
        <f>VLOOKUP($L$1&amp;L5367,定价因子!E:F,2,0)</f>
        <v>#N/A</v>
      </c>
      <c r="N5367" s="3"/>
      <c r="O5367" s="77" t="e">
        <f>VLOOKUP($N$1&amp;N5367,定价因子!E:F,2,0)</f>
        <v>#N/A</v>
      </c>
      <c r="P5367" s="3"/>
      <c r="Q5367" s="55" t="e">
        <f>VLOOKUP($P$1&amp;P5367,定价因子!$E:$F,2,0)</f>
        <v>#N/A</v>
      </c>
      <c r="R5367" s="3"/>
      <c r="S5367" s="77" t="e">
        <f>VLOOKUP($R$1&amp;R5367,定价因子!$E:$F,2,0)</f>
        <v>#N/A</v>
      </c>
      <c r="T5367" s="61"/>
      <c r="U5367" s="63"/>
      <c r="V5367" s="63"/>
      <c r="W5367" s="63"/>
      <c r="X5367" s="3"/>
    </row>
    <row r="5368" spans="1:24">
      <c r="A5368" s="3"/>
      <c r="B5368" s="3"/>
      <c r="C5368" s="3"/>
      <c r="D5368" s="3"/>
      <c r="E5368" s="79"/>
      <c r="F5368" s="3"/>
      <c r="G5368" s="77" t="e">
        <f>VLOOKUP($F$1&amp;F5368,定价因子!E:F,2,0)</f>
        <v>#N/A</v>
      </c>
      <c r="H5368" s="3"/>
      <c r="I5368" s="77" t="e">
        <f>VLOOKUP($H$1&amp;H5368,定价因子!E:F,2,0)</f>
        <v>#N/A</v>
      </c>
      <c r="J5368" s="3"/>
      <c r="K5368" s="77" t="e">
        <f>VLOOKUP($J$1&amp;J5368,定价因子!E:F,2,0)</f>
        <v>#N/A</v>
      </c>
      <c r="L5368" s="3"/>
      <c r="M5368" s="77" t="e">
        <f>VLOOKUP($L$1&amp;L5368,定价因子!E:F,2,0)</f>
        <v>#N/A</v>
      </c>
      <c r="N5368" s="3"/>
      <c r="O5368" s="77" t="e">
        <f>VLOOKUP($N$1&amp;N5368,定价因子!E:F,2,0)</f>
        <v>#N/A</v>
      </c>
      <c r="P5368" s="3"/>
      <c r="Q5368" s="55" t="e">
        <f>VLOOKUP($P$1&amp;P5368,定价因子!$E:$F,2,0)</f>
        <v>#N/A</v>
      </c>
      <c r="R5368" s="3"/>
      <c r="S5368" s="77" t="e">
        <f>VLOOKUP($R$1&amp;R5368,定价因子!$E:$F,2,0)</f>
        <v>#N/A</v>
      </c>
      <c r="T5368" s="61"/>
      <c r="U5368" s="63"/>
      <c r="V5368" s="63"/>
      <c r="W5368" s="63"/>
      <c r="X5368" s="3"/>
    </row>
    <row r="5369" spans="1:24">
      <c r="A5369" s="3"/>
      <c r="B5369" s="3"/>
      <c r="C5369" s="3"/>
      <c r="D5369" s="3"/>
      <c r="E5369" s="79"/>
      <c r="F5369" s="3"/>
      <c r="G5369" s="77" t="e">
        <f>VLOOKUP($F$1&amp;F5369,定价因子!E:F,2,0)</f>
        <v>#N/A</v>
      </c>
      <c r="H5369" s="3"/>
      <c r="I5369" s="77" t="e">
        <f>VLOOKUP($H$1&amp;H5369,定价因子!E:F,2,0)</f>
        <v>#N/A</v>
      </c>
      <c r="J5369" s="3"/>
      <c r="K5369" s="77" t="e">
        <f>VLOOKUP($J$1&amp;J5369,定价因子!E:F,2,0)</f>
        <v>#N/A</v>
      </c>
      <c r="L5369" s="3"/>
      <c r="M5369" s="77" t="e">
        <f>VLOOKUP($L$1&amp;L5369,定价因子!E:F,2,0)</f>
        <v>#N/A</v>
      </c>
      <c r="N5369" s="3"/>
      <c r="O5369" s="77" t="e">
        <f>VLOOKUP($N$1&amp;N5369,定价因子!E:F,2,0)</f>
        <v>#N/A</v>
      </c>
      <c r="P5369" s="3"/>
      <c r="Q5369" s="55" t="e">
        <f>VLOOKUP($P$1&amp;P5369,定价因子!$E:$F,2,0)</f>
        <v>#N/A</v>
      </c>
      <c r="R5369" s="3"/>
      <c r="S5369" s="77" t="e">
        <f>VLOOKUP($R$1&amp;R5369,定价因子!$E:$F,2,0)</f>
        <v>#N/A</v>
      </c>
      <c r="T5369" s="61"/>
      <c r="U5369" s="63"/>
      <c r="V5369" s="63"/>
      <c r="W5369" s="63"/>
      <c r="X5369" s="3"/>
    </row>
    <row r="5370" spans="1:24">
      <c r="A5370" s="3"/>
      <c r="B5370" s="3"/>
      <c r="C5370" s="3"/>
      <c r="D5370" s="3"/>
      <c r="E5370" s="79"/>
      <c r="F5370" s="3"/>
      <c r="G5370" s="77" t="e">
        <f>VLOOKUP($F$1&amp;F5370,定价因子!E:F,2,0)</f>
        <v>#N/A</v>
      </c>
      <c r="H5370" s="3"/>
      <c r="I5370" s="77" t="e">
        <f>VLOOKUP($H$1&amp;H5370,定价因子!E:F,2,0)</f>
        <v>#N/A</v>
      </c>
      <c r="J5370" s="3"/>
      <c r="K5370" s="77" t="e">
        <f>VLOOKUP($J$1&amp;J5370,定价因子!E:F,2,0)</f>
        <v>#N/A</v>
      </c>
      <c r="L5370" s="3"/>
      <c r="M5370" s="77" t="e">
        <f>VLOOKUP($L$1&amp;L5370,定价因子!E:F,2,0)</f>
        <v>#N/A</v>
      </c>
      <c r="N5370" s="3"/>
      <c r="O5370" s="77" t="e">
        <f>VLOOKUP($N$1&amp;N5370,定价因子!E:F,2,0)</f>
        <v>#N/A</v>
      </c>
      <c r="P5370" s="3"/>
      <c r="Q5370" s="55" t="e">
        <f>VLOOKUP($P$1&amp;P5370,定价因子!$E:$F,2,0)</f>
        <v>#N/A</v>
      </c>
      <c r="R5370" s="3"/>
      <c r="S5370" s="77" t="e">
        <f>VLOOKUP($R$1&amp;R5370,定价因子!$E:$F,2,0)</f>
        <v>#N/A</v>
      </c>
      <c r="T5370" s="61"/>
      <c r="U5370" s="63"/>
      <c r="V5370" s="63"/>
      <c r="W5370" s="63"/>
      <c r="X5370" s="3"/>
    </row>
    <row r="5371" spans="1:24">
      <c r="A5371" s="3"/>
      <c r="B5371" s="3"/>
      <c r="C5371" s="3"/>
      <c r="D5371" s="3"/>
      <c r="E5371" s="79"/>
      <c r="F5371" s="3"/>
      <c r="G5371" s="77" t="e">
        <f>VLOOKUP($F$1&amp;F5371,定价因子!E:F,2,0)</f>
        <v>#N/A</v>
      </c>
      <c r="H5371" s="3"/>
      <c r="I5371" s="77" t="e">
        <f>VLOOKUP($H$1&amp;H5371,定价因子!E:F,2,0)</f>
        <v>#N/A</v>
      </c>
      <c r="J5371" s="3"/>
      <c r="K5371" s="77" t="e">
        <f>VLOOKUP($J$1&amp;J5371,定价因子!E:F,2,0)</f>
        <v>#N/A</v>
      </c>
      <c r="L5371" s="3"/>
      <c r="M5371" s="77" t="e">
        <f>VLOOKUP($L$1&amp;L5371,定价因子!E:F,2,0)</f>
        <v>#N/A</v>
      </c>
      <c r="N5371" s="3"/>
      <c r="O5371" s="77" t="e">
        <f>VLOOKUP($N$1&amp;N5371,定价因子!E:F,2,0)</f>
        <v>#N/A</v>
      </c>
      <c r="P5371" s="3"/>
      <c r="Q5371" s="55" t="e">
        <f>VLOOKUP($P$1&amp;P5371,定价因子!$E:$F,2,0)</f>
        <v>#N/A</v>
      </c>
      <c r="R5371" s="3"/>
      <c r="S5371" s="77" t="e">
        <f>VLOOKUP($R$1&amp;R5371,定价因子!$E:$F,2,0)</f>
        <v>#N/A</v>
      </c>
      <c r="T5371" s="61"/>
      <c r="U5371" s="63"/>
      <c r="V5371" s="63"/>
      <c r="W5371" s="63"/>
      <c r="X5371" s="3"/>
    </row>
    <row r="5372" spans="1:24">
      <c r="A5372" s="3"/>
      <c r="B5372" s="3"/>
      <c r="C5372" s="3"/>
      <c r="D5372" s="3"/>
      <c r="E5372" s="79"/>
      <c r="F5372" s="3"/>
      <c r="G5372" s="77" t="e">
        <f>VLOOKUP($F$1&amp;F5372,定价因子!E:F,2,0)</f>
        <v>#N/A</v>
      </c>
      <c r="H5372" s="3"/>
      <c r="I5372" s="77" t="e">
        <f>VLOOKUP($H$1&amp;H5372,定价因子!E:F,2,0)</f>
        <v>#N/A</v>
      </c>
      <c r="J5372" s="3"/>
      <c r="K5372" s="77" t="e">
        <f>VLOOKUP($J$1&amp;J5372,定价因子!E:F,2,0)</f>
        <v>#N/A</v>
      </c>
      <c r="L5372" s="3"/>
      <c r="M5372" s="77" t="e">
        <f>VLOOKUP($L$1&amp;L5372,定价因子!E:F,2,0)</f>
        <v>#N/A</v>
      </c>
      <c r="N5372" s="3"/>
      <c r="O5372" s="77" t="e">
        <f>VLOOKUP($N$1&amp;N5372,定价因子!E:F,2,0)</f>
        <v>#N/A</v>
      </c>
      <c r="P5372" s="3"/>
      <c r="Q5372" s="55" t="e">
        <f>VLOOKUP($P$1&amp;P5372,定价因子!$E:$F,2,0)</f>
        <v>#N/A</v>
      </c>
      <c r="R5372" s="3"/>
      <c r="S5372" s="77" t="e">
        <f>VLOOKUP($R$1&amp;R5372,定价因子!$E:$F,2,0)</f>
        <v>#N/A</v>
      </c>
      <c r="T5372" s="61"/>
      <c r="U5372" s="63"/>
      <c r="V5372" s="63"/>
      <c r="W5372" s="63"/>
      <c r="X5372" s="3"/>
    </row>
    <row r="5373" spans="1:24">
      <c r="A5373" s="3"/>
      <c r="B5373" s="3"/>
      <c r="C5373" s="3"/>
      <c r="D5373" s="3"/>
      <c r="E5373" s="79"/>
      <c r="F5373" s="3"/>
      <c r="G5373" s="77" t="e">
        <f>VLOOKUP($F$1&amp;F5373,定价因子!E:F,2,0)</f>
        <v>#N/A</v>
      </c>
      <c r="H5373" s="3"/>
      <c r="I5373" s="77" t="e">
        <f>VLOOKUP($H$1&amp;H5373,定价因子!E:F,2,0)</f>
        <v>#N/A</v>
      </c>
      <c r="J5373" s="3"/>
      <c r="K5373" s="77" t="e">
        <f>VLOOKUP($J$1&amp;J5373,定价因子!E:F,2,0)</f>
        <v>#N/A</v>
      </c>
      <c r="L5373" s="3"/>
      <c r="M5373" s="77" t="e">
        <f>VLOOKUP($L$1&amp;L5373,定价因子!E:F,2,0)</f>
        <v>#N/A</v>
      </c>
      <c r="N5373" s="3"/>
      <c r="O5373" s="77" t="e">
        <f>VLOOKUP($N$1&amp;N5373,定价因子!E:F,2,0)</f>
        <v>#N/A</v>
      </c>
      <c r="P5373" s="3"/>
      <c r="Q5373" s="55" t="e">
        <f>VLOOKUP($P$1&amp;P5373,定价因子!$E:$F,2,0)</f>
        <v>#N/A</v>
      </c>
      <c r="R5373" s="3"/>
      <c r="S5373" s="77" t="e">
        <f>VLOOKUP($R$1&amp;R5373,定价因子!$E:$F,2,0)</f>
        <v>#N/A</v>
      </c>
      <c r="T5373" s="61"/>
      <c r="U5373" s="63"/>
      <c r="V5373" s="63"/>
      <c r="W5373" s="63"/>
      <c r="X5373" s="3"/>
    </row>
    <row r="5374" spans="1:24">
      <c r="A5374" s="3"/>
      <c r="B5374" s="3"/>
      <c r="C5374" s="3"/>
      <c r="D5374" s="3"/>
      <c r="E5374" s="79"/>
      <c r="F5374" s="3"/>
      <c r="G5374" s="77" t="e">
        <f>VLOOKUP($F$1&amp;F5374,定价因子!E:F,2,0)</f>
        <v>#N/A</v>
      </c>
      <c r="H5374" s="3"/>
      <c r="I5374" s="77" t="e">
        <f>VLOOKUP($H$1&amp;H5374,定价因子!E:F,2,0)</f>
        <v>#N/A</v>
      </c>
      <c r="J5374" s="3"/>
      <c r="K5374" s="77" t="e">
        <f>VLOOKUP($J$1&amp;J5374,定价因子!E:F,2,0)</f>
        <v>#N/A</v>
      </c>
      <c r="L5374" s="3"/>
      <c r="M5374" s="77" t="e">
        <f>VLOOKUP($L$1&amp;L5374,定价因子!E:F,2,0)</f>
        <v>#N/A</v>
      </c>
      <c r="N5374" s="3"/>
      <c r="O5374" s="77" t="e">
        <f>VLOOKUP($N$1&amp;N5374,定价因子!E:F,2,0)</f>
        <v>#N/A</v>
      </c>
      <c r="P5374" s="3"/>
      <c r="Q5374" s="55" t="e">
        <f>VLOOKUP($P$1&amp;P5374,定价因子!$E:$F,2,0)</f>
        <v>#N/A</v>
      </c>
      <c r="R5374" s="3"/>
      <c r="S5374" s="77" t="e">
        <f>VLOOKUP($R$1&amp;R5374,定价因子!$E:$F,2,0)</f>
        <v>#N/A</v>
      </c>
      <c r="T5374" s="61"/>
      <c r="U5374" s="63"/>
      <c r="V5374" s="63"/>
      <c r="W5374" s="63"/>
      <c r="X5374" s="3"/>
    </row>
    <row r="5375" spans="1:24">
      <c r="A5375" s="3"/>
      <c r="B5375" s="3"/>
      <c r="C5375" s="3"/>
      <c r="D5375" s="3"/>
      <c r="E5375" s="79"/>
      <c r="F5375" s="3"/>
      <c r="G5375" s="77" t="e">
        <f>VLOOKUP($F$1&amp;F5375,定价因子!E:F,2,0)</f>
        <v>#N/A</v>
      </c>
      <c r="H5375" s="3"/>
      <c r="I5375" s="77" t="e">
        <f>VLOOKUP($H$1&amp;H5375,定价因子!E:F,2,0)</f>
        <v>#N/A</v>
      </c>
      <c r="J5375" s="3"/>
      <c r="K5375" s="77" t="e">
        <f>VLOOKUP($J$1&amp;J5375,定价因子!E:F,2,0)</f>
        <v>#N/A</v>
      </c>
      <c r="L5375" s="3"/>
      <c r="M5375" s="77" t="e">
        <f>VLOOKUP($L$1&amp;L5375,定价因子!E:F,2,0)</f>
        <v>#N/A</v>
      </c>
      <c r="N5375" s="3"/>
      <c r="O5375" s="77" t="e">
        <f>VLOOKUP($N$1&amp;N5375,定价因子!E:F,2,0)</f>
        <v>#N/A</v>
      </c>
      <c r="P5375" s="3"/>
      <c r="Q5375" s="55" t="e">
        <f>VLOOKUP($P$1&amp;P5375,定价因子!$E:$F,2,0)</f>
        <v>#N/A</v>
      </c>
      <c r="R5375" s="3"/>
      <c r="S5375" s="77" t="e">
        <f>VLOOKUP($R$1&amp;R5375,定价因子!$E:$F,2,0)</f>
        <v>#N/A</v>
      </c>
      <c r="T5375" s="61"/>
      <c r="U5375" s="63"/>
      <c r="V5375" s="63"/>
      <c r="W5375" s="63"/>
      <c r="X5375" s="3"/>
    </row>
    <row r="5376" spans="1:24">
      <c r="A5376" s="3"/>
      <c r="B5376" s="3"/>
      <c r="C5376" s="3"/>
      <c r="D5376" s="3"/>
      <c r="E5376" s="79"/>
      <c r="F5376" s="3"/>
      <c r="G5376" s="77" t="e">
        <f>VLOOKUP($F$1&amp;F5376,定价因子!E:F,2,0)</f>
        <v>#N/A</v>
      </c>
      <c r="H5376" s="3"/>
      <c r="I5376" s="77" t="e">
        <f>VLOOKUP($H$1&amp;H5376,定价因子!E:F,2,0)</f>
        <v>#N/A</v>
      </c>
      <c r="J5376" s="3"/>
      <c r="K5376" s="77" t="e">
        <f>VLOOKUP($J$1&amp;J5376,定价因子!E:F,2,0)</f>
        <v>#N/A</v>
      </c>
      <c r="L5376" s="3"/>
      <c r="M5376" s="77" t="e">
        <f>VLOOKUP($L$1&amp;L5376,定价因子!E:F,2,0)</f>
        <v>#N/A</v>
      </c>
      <c r="N5376" s="3"/>
      <c r="O5376" s="77" t="e">
        <f>VLOOKUP($N$1&amp;N5376,定价因子!E:F,2,0)</f>
        <v>#N/A</v>
      </c>
      <c r="P5376" s="3"/>
      <c r="Q5376" s="55" t="e">
        <f>VLOOKUP($P$1&amp;P5376,定价因子!$E:$F,2,0)</f>
        <v>#N/A</v>
      </c>
      <c r="R5376" s="3"/>
      <c r="S5376" s="77" t="e">
        <f>VLOOKUP($R$1&amp;R5376,定价因子!$E:$F,2,0)</f>
        <v>#N/A</v>
      </c>
      <c r="T5376" s="61"/>
      <c r="U5376" s="63"/>
      <c r="V5376" s="63"/>
      <c r="W5376" s="63"/>
      <c r="X5376" s="3"/>
    </row>
    <row r="5377" spans="1:24">
      <c r="A5377" s="3"/>
      <c r="B5377" s="3"/>
      <c r="C5377" s="3"/>
      <c r="D5377" s="3"/>
      <c r="E5377" s="79"/>
      <c r="F5377" s="3"/>
      <c r="G5377" s="77" t="e">
        <f>VLOOKUP($F$1&amp;F5377,定价因子!E:F,2,0)</f>
        <v>#N/A</v>
      </c>
      <c r="H5377" s="3"/>
      <c r="I5377" s="77" t="e">
        <f>VLOOKUP($H$1&amp;H5377,定价因子!E:F,2,0)</f>
        <v>#N/A</v>
      </c>
      <c r="J5377" s="3"/>
      <c r="K5377" s="77" t="e">
        <f>VLOOKUP($J$1&amp;J5377,定价因子!E:F,2,0)</f>
        <v>#N/A</v>
      </c>
      <c r="L5377" s="3"/>
      <c r="M5377" s="77" t="e">
        <f>VLOOKUP($L$1&amp;L5377,定价因子!E:F,2,0)</f>
        <v>#N/A</v>
      </c>
      <c r="N5377" s="3"/>
      <c r="O5377" s="77" t="e">
        <f>VLOOKUP($N$1&amp;N5377,定价因子!E:F,2,0)</f>
        <v>#N/A</v>
      </c>
      <c r="P5377" s="3"/>
      <c r="Q5377" s="55" t="e">
        <f>VLOOKUP($P$1&amp;P5377,定价因子!$E:$F,2,0)</f>
        <v>#N/A</v>
      </c>
      <c r="R5377" s="3"/>
      <c r="S5377" s="77" t="e">
        <f>VLOOKUP($R$1&amp;R5377,定价因子!$E:$F,2,0)</f>
        <v>#N/A</v>
      </c>
      <c r="T5377" s="61"/>
      <c r="U5377" s="63"/>
      <c r="V5377" s="63"/>
      <c r="W5377" s="63"/>
      <c r="X5377" s="3"/>
    </row>
    <row r="5378" spans="1:24">
      <c r="A5378" s="3"/>
      <c r="B5378" s="3"/>
      <c r="C5378" s="3"/>
      <c r="D5378" s="3"/>
      <c r="E5378" s="79"/>
      <c r="F5378" s="3"/>
      <c r="G5378" s="77" t="e">
        <f>VLOOKUP($F$1&amp;F5378,定价因子!E:F,2,0)</f>
        <v>#N/A</v>
      </c>
      <c r="H5378" s="3"/>
      <c r="I5378" s="77" t="e">
        <f>VLOOKUP($H$1&amp;H5378,定价因子!E:F,2,0)</f>
        <v>#N/A</v>
      </c>
      <c r="J5378" s="3"/>
      <c r="K5378" s="77" t="e">
        <f>VLOOKUP($J$1&amp;J5378,定价因子!E:F,2,0)</f>
        <v>#N/A</v>
      </c>
      <c r="L5378" s="3"/>
      <c r="M5378" s="77" t="e">
        <f>VLOOKUP($L$1&amp;L5378,定价因子!E:F,2,0)</f>
        <v>#N/A</v>
      </c>
      <c r="N5378" s="3"/>
      <c r="O5378" s="77" t="e">
        <f>VLOOKUP($N$1&amp;N5378,定价因子!E:F,2,0)</f>
        <v>#N/A</v>
      </c>
      <c r="P5378" s="3"/>
      <c r="Q5378" s="55" t="e">
        <f>VLOOKUP($P$1&amp;P5378,定价因子!$E:$F,2,0)</f>
        <v>#N/A</v>
      </c>
      <c r="R5378" s="3"/>
      <c r="S5378" s="77" t="e">
        <f>VLOOKUP($R$1&amp;R5378,定价因子!$E:$F,2,0)</f>
        <v>#N/A</v>
      </c>
      <c r="T5378" s="61"/>
      <c r="U5378" s="63"/>
      <c r="V5378" s="63"/>
      <c r="W5378" s="63"/>
      <c r="X5378" s="3"/>
    </row>
    <row r="5379" spans="1:24">
      <c r="A5379" s="3"/>
      <c r="B5379" s="3"/>
      <c r="C5379" s="3"/>
      <c r="D5379" s="3"/>
      <c r="E5379" s="79"/>
      <c r="F5379" s="3"/>
      <c r="G5379" s="77" t="e">
        <f>VLOOKUP($F$1&amp;F5379,定价因子!E:F,2,0)</f>
        <v>#N/A</v>
      </c>
      <c r="H5379" s="3"/>
      <c r="I5379" s="77" t="e">
        <f>VLOOKUP($H$1&amp;H5379,定价因子!E:F,2,0)</f>
        <v>#N/A</v>
      </c>
      <c r="J5379" s="3"/>
      <c r="K5379" s="77" t="e">
        <f>VLOOKUP($J$1&amp;J5379,定价因子!E:F,2,0)</f>
        <v>#N/A</v>
      </c>
      <c r="L5379" s="3"/>
      <c r="M5379" s="77" t="e">
        <f>VLOOKUP($L$1&amp;L5379,定价因子!E:F,2,0)</f>
        <v>#N/A</v>
      </c>
      <c r="N5379" s="3"/>
      <c r="O5379" s="77" t="e">
        <f>VLOOKUP($N$1&amp;N5379,定价因子!E:F,2,0)</f>
        <v>#N/A</v>
      </c>
      <c r="P5379" s="3"/>
      <c r="Q5379" s="55" t="e">
        <f>VLOOKUP($P$1&amp;P5379,定价因子!$E:$F,2,0)</f>
        <v>#N/A</v>
      </c>
      <c r="R5379" s="3"/>
      <c r="S5379" s="77" t="e">
        <f>VLOOKUP($R$1&amp;R5379,定价因子!$E:$F,2,0)</f>
        <v>#N/A</v>
      </c>
      <c r="T5379" s="61"/>
      <c r="U5379" s="63"/>
      <c r="V5379" s="63"/>
      <c r="W5379" s="63"/>
      <c r="X5379" s="3"/>
    </row>
    <row r="5380" spans="1:24">
      <c r="A5380" s="3"/>
      <c r="B5380" s="3"/>
      <c r="C5380" s="3"/>
      <c r="D5380" s="3"/>
      <c r="E5380" s="79"/>
      <c r="F5380" s="3"/>
      <c r="G5380" s="77" t="e">
        <f>VLOOKUP($F$1&amp;F5380,定价因子!E:F,2,0)</f>
        <v>#N/A</v>
      </c>
      <c r="H5380" s="3"/>
      <c r="I5380" s="77" t="e">
        <f>VLOOKUP($H$1&amp;H5380,定价因子!E:F,2,0)</f>
        <v>#N/A</v>
      </c>
      <c r="J5380" s="3"/>
      <c r="K5380" s="77" t="e">
        <f>VLOOKUP($J$1&amp;J5380,定价因子!E:F,2,0)</f>
        <v>#N/A</v>
      </c>
      <c r="L5380" s="3"/>
      <c r="M5380" s="77" t="e">
        <f>VLOOKUP($L$1&amp;L5380,定价因子!E:F,2,0)</f>
        <v>#N/A</v>
      </c>
      <c r="N5380" s="3"/>
      <c r="O5380" s="77" t="e">
        <f>VLOOKUP($N$1&amp;N5380,定价因子!E:F,2,0)</f>
        <v>#N/A</v>
      </c>
      <c r="P5380" s="3"/>
      <c r="Q5380" s="55" t="e">
        <f>VLOOKUP($P$1&amp;P5380,定价因子!$E:$F,2,0)</f>
        <v>#N/A</v>
      </c>
      <c r="R5380" s="3"/>
      <c r="S5380" s="77" t="e">
        <f>VLOOKUP($R$1&amp;R5380,定价因子!$E:$F,2,0)</f>
        <v>#N/A</v>
      </c>
      <c r="T5380" s="61"/>
      <c r="U5380" s="63"/>
      <c r="V5380" s="63"/>
      <c r="W5380" s="63"/>
      <c r="X5380" s="3"/>
    </row>
    <row r="5381" spans="1:24">
      <c r="A5381" s="3"/>
      <c r="B5381" s="3"/>
      <c r="C5381" s="3"/>
      <c r="D5381" s="3"/>
      <c r="E5381" s="79"/>
      <c r="F5381" s="3"/>
      <c r="G5381" s="77" t="e">
        <f>VLOOKUP($F$1&amp;F5381,定价因子!E:F,2,0)</f>
        <v>#N/A</v>
      </c>
      <c r="H5381" s="3"/>
      <c r="I5381" s="77" t="e">
        <f>VLOOKUP($H$1&amp;H5381,定价因子!E:F,2,0)</f>
        <v>#N/A</v>
      </c>
      <c r="J5381" s="3"/>
      <c r="K5381" s="77" t="e">
        <f>VLOOKUP($J$1&amp;J5381,定价因子!E:F,2,0)</f>
        <v>#N/A</v>
      </c>
      <c r="L5381" s="3"/>
      <c r="M5381" s="77" t="e">
        <f>VLOOKUP($L$1&amp;L5381,定价因子!E:F,2,0)</f>
        <v>#N/A</v>
      </c>
      <c r="N5381" s="3"/>
      <c r="O5381" s="77" t="e">
        <f>VLOOKUP($N$1&amp;N5381,定价因子!E:F,2,0)</f>
        <v>#N/A</v>
      </c>
      <c r="P5381" s="3"/>
      <c r="Q5381" s="55" t="e">
        <f>VLOOKUP($P$1&amp;P5381,定价因子!$E:$F,2,0)</f>
        <v>#N/A</v>
      </c>
      <c r="R5381" s="3"/>
      <c r="S5381" s="77" t="e">
        <f>VLOOKUP($R$1&amp;R5381,定价因子!$E:$F,2,0)</f>
        <v>#N/A</v>
      </c>
      <c r="T5381" s="61"/>
      <c r="U5381" s="63"/>
      <c r="V5381" s="63"/>
      <c r="W5381" s="63"/>
      <c r="X5381" s="3"/>
    </row>
    <row r="5382" spans="1:24">
      <c r="A5382" s="3"/>
      <c r="B5382" s="3"/>
      <c r="C5382" s="3"/>
      <c r="D5382" s="3"/>
      <c r="E5382" s="79"/>
      <c r="F5382" s="3"/>
      <c r="G5382" s="77" t="e">
        <f>VLOOKUP($F$1&amp;F5382,定价因子!E:F,2,0)</f>
        <v>#N/A</v>
      </c>
      <c r="H5382" s="3"/>
      <c r="I5382" s="77" t="e">
        <f>VLOOKUP($H$1&amp;H5382,定价因子!E:F,2,0)</f>
        <v>#N/A</v>
      </c>
      <c r="J5382" s="3"/>
      <c r="K5382" s="77" t="e">
        <f>VLOOKUP($J$1&amp;J5382,定价因子!E:F,2,0)</f>
        <v>#N/A</v>
      </c>
      <c r="L5382" s="3"/>
      <c r="M5382" s="77" t="e">
        <f>VLOOKUP($L$1&amp;L5382,定价因子!E:F,2,0)</f>
        <v>#N/A</v>
      </c>
      <c r="N5382" s="3"/>
      <c r="O5382" s="77" t="e">
        <f>VLOOKUP($N$1&amp;N5382,定价因子!E:F,2,0)</f>
        <v>#N/A</v>
      </c>
      <c r="P5382" s="3"/>
      <c r="Q5382" s="55" t="e">
        <f>VLOOKUP($P$1&amp;P5382,定价因子!$E:$F,2,0)</f>
        <v>#N/A</v>
      </c>
      <c r="R5382" s="3"/>
      <c r="S5382" s="77" t="e">
        <f>VLOOKUP($R$1&amp;R5382,定价因子!$E:$F,2,0)</f>
        <v>#N/A</v>
      </c>
      <c r="T5382" s="61"/>
      <c r="U5382" s="63"/>
      <c r="V5382" s="63"/>
      <c r="W5382" s="63"/>
      <c r="X5382" s="3"/>
    </row>
    <row r="5383" spans="1:24">
      <c r="A5383" s="3"/>
      <c r="B5383" s="3"/>
      <c r="C5383" s="3"/>
      <c r="D5383" s="3"/>
      <c r="E5383" s="79"/>
      <c r="F5383" s="3"/>
      <c r="G5383" s="77" t="e">
        <f>VLOOKUP($F$1&amp;F5383,定价因子!E:F,2,0)</f>
        <v>#N/A</v>
      </c>
      <c r="H5383" s="3"/>
      <c r="I5383" s="77" t="e">
        <f>VLOOKUP($H$1&amp;H5383,定价因子!E:F,2,0)</f>
        <v>#N/A</v>
      </c>
      <c r="J5383" s="3"/>
      <c r="K5383" s="77" t="e">
        <f>VLOOKUP($J$1&amp;J5383,定价因子!E:F,2,0)</f>
        <v>#N/A</v>
      </c>
      <c r="L5383" s="3"/>
      <c r="M5383" s="77" t="e">
        <f>VLOOKUP($L$1&amp;L5383,定价因子!E:F,2,0)</f>
        <v>#N/A</v>
      </c>
      <c r="N5383" s="3"/>
      <c r="O5383" s="77" t="e">
        <f>VLOOKUP($N$1&amp;N5383,定价因子!E:F,2,0)</f>
        <v>#N/A</v>
      </c>
      <c r="P5383" s="3"/>
      <c r="Q5383" s="55" t="e">
        <f>VLOOKUP($P$1&amp;P5383,定价因子!$E:$F,2,0)</f>
        <v>#N/A</v>
      </c>
      <c r="R5383" s="3"/>
      <c r="S5383" s="77" t="e">
        <f>VLOOKUP($R$1&amp;R5383,定价因子!$E:$F,2,0)</f>
        <v>#N/A</v>
      </c>
      <c r="T5383" s="61"/>
      <c r="U5383" s="63"/>
      <c r="V5383" s="63"/>
      <c r="W5383" s="63"/>
      <c r="X5383" s="3"/>
    </row>
    <row r="5384" spans="1:24">
      <c r="A5384" s="3"/>
      <c r="B5384" s="3"/>
      <c r="C5384" s="3"/>
      <c r="D5384" s="3"/>
      <c r="E5384" s="79"/>
      <c r="F5384" s="3"/>
      <c r="G5384" s="77" t="e">
        <f>VLOOKUP($F$1&amp;F5384,定价因子!E:F,2,0)</f>
        <v>#N/A</v>
      </c>
      <c r="H5384" s="3"/>
      <c r="I5384" s="77" t="e">
        <f>VLOOKUP($H$1&amp;H5384,定价因子!E:F,2,0)</f>
        <v>#N/A</v>
      </c>
      <c r="J5384" s="3"/>
      <c r="K5384" s="77" t="e">
        <f>VLOOKUP($J$1&amp;J5384,定价因子!E:F,2,0)</f>
        <v>#N/A</v>
      </c>
      <c r="L5384" s="3"/>
      <c r="M5384" s="77" t="e">
        <f>VLOOKUP($L$1&amp;L5384,定价因子!E:F,2,0)</f>
        <v>#N/A</v>
      </c>
      <c r="N5384" s="3"/>
      <c r="O5384" s="77" t="e">
        <f>VLOOKUP($N$1&amp;N5384,定价因子!E:F,2,0)</f>
        <v>#N/A</v>
      </c>
      <c r="P5384" s="3"/>
      <c r="Q5384" s="55" t="e">
        <f>VLOOKUP($P$1&amp;P5384,定价因子!$E:$F,2,0)</f>
        <v>#N/A</v>
      </c>
      <c r="R5384" s="3"/>
      <c r="S5384" s="77" t="e">
        <f>VLOOKUP($R$1&amp;R5384,定价因子!$E:$F,2,0)</f>
        <v>#N/A</v>
      </c>
      <c r="T5384" s="61"/>
      <c r="U5384" s="63"/>
      <c r="V5384" s="63"/>
      <c r="W5384" s="63"/>
      <c r="X5384" s="3"/>
    </row>
    <row r="5385" spans="1:24">
      <c r="A5385" s="3"/>
      <c r="B5385" s="3"/>
      <c r="C5385" s="3"/>
      <c r="D5385" s="3"/>
      <c r="E5385" s="79"/>
      <c r="F5385" s="3"/>
      <c r="G5385" s="77" t="e">
        <f>VLOOKUP($F$1&amp;F5385,定价因子!E:F,2,0)</f>
        <v>#N/A</v>
      </c>
      <c r="H5385" s="3"/>
      <c r="I5385" s="77" t="e">
        <f>VLOOKUP($H$1&amp;H5385,定价因子!E:F,2,0)</f>
        <v>#N/A</v>
      </c>
      <c r="J5385" s="3"/>
      <c r="K5385" s="77" t="e">
        <f>VLOOKUP($J$1&amp;J5385,定价因子!E:F,2,0)</f>
        <v>#N/A</v>
      </c>
      <c r="L5385" s="3"/>
      <c r="M5385" s="77" t="e">
        <f>VLOOKUP($L$1&amp;L5385,定价因子!E:F,2,0)</f>
        <v>#N/A</v>
      </c>
      <c r="N5385" s="3"/>
      <c r="O5385" s="77" t="e">
        <f>VLOOKUP($N$1&amp;N5385,定价因子!E:F,2,0)</f>
        <v>#N/A</v>
      </c>
      <c r="P5385" s="3"/>
      <c r="Q5385" s="55" t="e">
        <f>VLOOKUP($P$1&amp;P5385,定价因子!$E:$F,2,0)</f>
        <v>#N/A</v>
      </c>
      <c r="R5385" s="3"/>
      <c r="S5385" s="77" t="e">
        <f>VLOOKUP($R$1&amp;R5385,定价因子!$E:$F,2,0)</f>
        <v>#N/A</v>
      </c>
      <c r="T5385" s="61"/>
      <c r="U5385" s="63"/>
      <c r="V5385" s="63"/>
      <c r="W5385" s="63"/>
      <c r="X5385" s="3"/>
    </row>
    <row r="5386" spans="1:24">
      <c r="A5386" s="3"/>
      <c r="B5386" s="3"/>
      <c r="C5386" s="3"/>
      <c r="D5386" s="3"/>
      <c r="E5386" s="79"/>
      <c r="F5386" s="3"/>
      <c r="G5386" s="77" t="e">
        <f>VLOOKUP($F$1&amp;F5386,定价因子!E:F,2,0)</f>
        <v>#N/A</v>
      </c>
      <c r="H5386" s="3"/>
      <c r="I5386" s="77" t="e">
        <f>VLOOKUP($H$1&amp;H5386,定价因子!E:F,2,0)</f>
        <v>#N/A</v>
      </c>
      <c r="J5386" s="3"/>
      <c r="K5386" s="77" t="e">
        <f>VLOOKUP($J$1&amp;J5386,定价因子!E:F,2,0)</f>
        <v>#N/A</v>
      </c>
      <c r="L5386" s="3"/>
      <c r="M5386" s="77" t="e">
        <f>VLOOKUP($L$1&amp;L5386,定价因子!E:F,2,0)</f>
        <v>#N/A</v>
      </c>
      <c r="N5386" s="3"/>
      <c r="O5386" s="77" t="e">
        <f>VLOOKUP($N$1&amp;N5386,定价因子!E:F,2,0)</f>
        <v>#N/A</v>
      </c>
      <c r="P5386" s="3"/>
      <c r="Q5386" s="55" t="e">
        <f>VLOOKUP($P$1&amp;P5386,定价因子!$E:$F,2,0)</f>
        <v>#N/A</v>
      </c>
      <c r="R5386" s="3"/>
      <c r="S5386" s="77" t="e">
        <f>VLOOKUP($R$1&amp;R5386,定价因子!$E:$F,2,0)</f>
        <v>#N/A</v>
      </c>
      <c r="T5386" s="61"/>
      <c r="U5386" s="63"/>
      <c r="V5386" s="63"/>
      <c r="W5386" s="63"/>
      <c r="X5386" s="3"/>
    </row>
    <row r="5387" spans="1:24">
      <c r="A5387" s="3"/>
      <c r="B5387" s="3"/>
      <c r="C5387" s="3"/>
      <c r="D5387" s="3"/>
      <c r="E5387" s="79"/>
      <c r="F5387" s="3"/>
      <c r="G5387" s="77" t="e">
        <f>VLOOKUP($F$1&amp;F5387,定价因子!E:F,2,0)</f>
        <v>#N/A</v>
      </c>
      <c r="H5387" s="3"/>
      <c r="I5387" s="77" t="e">
        <f>VLOOKUP($H$1&amp;H5387,定价因子!E:F,2,0)</f>
        <v>#N/A</v>
      </c>
      <c r="J5387" s="3"/>
      <c r="K5387" s="77" t="e">
        <f>VLOOKUP($J$1&amp;J5387,定价因子!E:F,2,0)</f>
        <v>#N/A</v>
      </c>
      <c r="L5387" s="3"/>
      <c r="M5387" s="77" t="e">
        <f>VLOOKUP($L$1&amp;L5387,定价因子!E:F,2,0)</f>
        <v>#N/A</v>
      </c>
      <c r="N5387" s="3"/>
      <c r="O5387" s="77" t="e">
        <f>VLOOKUP($N$1&amp;N5387,定价因子!E:F,2,0)</f>
        <v>#N/A</v>
      </c>
      <c r="P5387" s="3"/>
      <c r="Q5387" s="55" t="e">
        <f>VLOOKUP($P$1&amp;P5387,定价因子!$E:$F,2,0)</f>
        <v>#N/A</v>
      </c>
      <c r="R5387" s="3"/>
      <c r="S5387" s="77" t="e">
        <f>VLOOKUP($R$1&amp;R5387,定价因子!$E:$F,2,0)</f>
        <v>#N/A</v>
      </c>
      <c r="T5387" s="61"/>
      <c r="U5387" s="63"/>
      <c r="V5387" s="63"/>
      <c r="W5387" s="63"/>
      <c r="X5387" s="3"/>
    </row>
    <row r="5388" spans="1:24">
      <c r="A5388" s="3"/>
      <c r="B5388" s="3"/>
      <c r="C5388" s="3"/>
      <c r="D5388" s="3"/>
      <c r="E5388" s="79"/>
      <c r="F5388" s="3"/>
      <c r="G5388" s="77" t="e">
        <f>VLOOKUP($F$1&amp;F5388,定价因子!E:F,2,0)</f>
        <v>#N/A</v>
      </c>
      <c r="H5388" s="3"/>
      <c r="I5388" s="77" t="e">
        <f>VLOOKUP($H$1&amp;H5388,定价因子!E:F,2,0)</f>
        <v>#N/A</v>
      </c>
      <c r="J5388" s="3"/>
      <c r="K5388" s="77" t="e">
        <f>VLOOKUP($J$1&amp;J5388,定价因子!E:F,2,0)</f>
        <v>#N/A</v>
      </c>
      <c r="L5388" s="3"/>
      <c r="M5388" s="77" t="e">
        <f>VLOOKUP($L$1&amp;L5388,定价因子!E:F,2,0)</f>
        <v>#N/A</v>
      </c>
      <c r="N5388" s="3"/>
      <c r="O5388" s="77" t="e">
        <f>VLOOKUP($N$1&amp;N5388,定价因子!E:F,2,0)</f>
        <v>#N/A</v>
      </c>
      <c r="P5388" s="3"/>
      <c r="Q5388" s="55" t="e">
        <f>VLOOKUP($P$1&amp;P5388,定价因子!$E:$F,2,0)</f>
        <v>#N/A</v>
      </c>
      <c r="R5388" s="3"/>
      <c r="S5388" s="77" t="e">
        <f>VLOOKUP($R$1&amp;R5388,定价因子!$E:$F,2,0)</f>
        <v>#N/A</v>
      </c>
      <c r="T5388" s="61"/>
      <c r="U5388" s="63"/>
      <c r="V5388" s="63"/>
      <c r="W5388" s="63"/>
      <c r="X5388" s="3"/>
    </row>
    <row r="5389" spans="1:24">
      <c r="A5389" s="3"/>
      <c r="B5389" s="3"/>
      <c r="C5389" s="3"/>
      <c r="D5389" s="3"/>
      <c r="E5389" s="79"/>
      <c r="F5389" s="3"/>
      <c r="G5389" s="77" t="e">
        <f>VLOOKUP($F$1&amp;F5389,定价因子!E:F,2,0)</f>
        <v>#N/A</v>
      </c>
      <c r="H5389" s="3"/>
      <c r="I5389" s="77" t="e">
        <f>VLOOKUP($H$1&amp;H5389,定价因子!E:F,2,0)</f>
        <v>#N/A</v>
      </c>
      <c r="J5389" s="3"/>
      <c r="K5389" s="77" t="e">
        <f>VLOOKUP($J$1&amp;J5389,定价因子!E:F,2,0)</f>
        <v>#N/A</v>
      </c>
      <c r="L5389" s="3"/>
      <c r="M5389" s="77" t="e">
        <f>VLOOKUP($L$1&amp;L5389,定价因子!E:F,2,0)</f>
        <v>#N/A</v>
      </c>
      <c r="N5389" s="3"/>
      <c r="O5389" s="77" t="e">
        <f>VLOOKUP($N$1&amp;N5389,定价因子!E:F,2,0)</f>
        <v>#N/A</v>
      </c>
      <c r="P5389" s="3"/>
      <c r="Q5389" s="55" t="e">
        <f>VLOOKUP($P$1&amp;P5389,定价因子!$E:$F,2,0)</f>
        <v>#N/A</v>
      </c>
      <c r="R5389" s="3"/>
      <c r="S5389" s="77" t="e">
        <f>VLOOKUP($R$1&amp;R5389,定价因子!$E:$F,2,0)</f>
        <v>#N/A</v>
      </c>
      <c r="T5389" s="61"/>
      <c r="U5389" s="63"/>
      <c r="V5389" s="63"/>
      <c r="W5389" s="63"/>
      <c r="X5389" s="3"/>
    </row>
    <row r="5390" spans="1:24">
      <c r="A5390" s="3"/>
      <c r="B5390" s="3"/>
      <c r="C5390" s="3"/>
      <c r="D5390" s="3"/>
      <c r="E5390" s="79"/>
      <c r="F5390" s="3"/>
      <c r="G5390" s="77" t="e">
        <f>VLOOKUP($F$1&amp;F5390,定价因子!E:F,2,0)</f>
        <v>#N/A</v>
      </c>
      <c r="H5390" s="3"/>
      <c r="I5390" s="77" t="e">
        <f>VLOOKUP($H$1&amp;H5390,定价因子!E:F,2,0)</f>
        <v>#N/A</v>
      </c>
      <c r="J5390" s="3"/>
      <c r="K5390" s="77" t="e">
        <f>VLOOKUP($J$1&amp;J5390,定价因子!E:F,2,0)</f>
        <v>#N/A</v>
      </c>
      <c r="L5390" s="3"/>
      <c r="M5390" s="77" t="e">
        <f>VLOOKUP($L$1&amp;L5390,定价因子!E:F,2,0)</f>
        <v>#N/A</v>
      </c>
      <c r="N5390" s="3"/>
      <c r="O5390" s="77" t="e">
        <f>VLOOKUP($N$1&amp;N5390,定价因子!E:F,2,0)</f>
        <v>#N/A</v>
      </c>
      <c r="P5390" s="3"/>
      <c r="Q5390" s="55" t="e">
        <f>VLOOKUP($P$1&amp;P5390,定价因子!$E:$F,2,0)</f>
        <v>#N/A</v>
      </c>
      <c r="R5390" s="3"/>
      <c r="S5390" s="77" t="e">
        <f>VLOOKUP($R$1&amp;R5390,定价因子!$E:$F,2,0)</f>
        <v>#N/A</v>
      </c>
      <c r="T5390" s="61"/>
      <c r="U5390" s="63"/>
      <c r="V5390" s="63"/>
      <c r="W5390" s="63"/>
      <c r="X5390" s="3"/>
    </row>
    <row r="5391" spans="1:24">
      <c r="A5391" s="3"/>
      <c r="B5391" s="3"/>
      <c r="C5391" s="3"/>
      <c r="D5391" s="3"/>
      <c r="E5391" s="79"/>
      <c r="F5391" s="3"/>
      <c r="G5391" s="77" t="e">
        <f>VLOOKUP($F$1&amp;F5391,定价因子!E:F,2,0)</f>
        <v>#N/A</v>
      </c>
      <c r="H5391" s="3"/>
      <c r="I5391" s="77" t="e">
        <f>VLOOKUP($H$1&amp;H5391,定价因子!E:F,2,0)</f>
        <v>#N/A</v>
      </c>
      <c r="J5391" s="3"/>
      <c r="K5391" s="77" t="e">
        <f>VLOOKUP($J$1&amp;J5391,定价因子!E:F,2,0)</f>
        <v>#N/A</v>
      </c>
      <c r="L5391" s="3"/>
      <c r="M5391" s="77" t="e">
        <f>VLOOKUP($L$1&amp;L5391,定价因子!E:F,2,0)</f>
        <v>#N/A</v>
      </c>
      <c r="N5391" s="3"/>
      <c r="O5391" s="77" t="e">
        <f>VLOOKUP($N$1&amp;N5391,定价因子!E:F,2,0)</f>
        <v>#N/A</v>
      </c>
      <c r="P5391" s="3"/>
      <c r="Q5391" s="55" t="e">
        <f>VLOOKUP($P$1&amp;P5391,定价因子!$E:$F,2,0)</f>
        <v>#N/A</v>
      </c>
      <c r="R5391" s="3"/>
      <c r="S5391" s="77" t="e">
        <f>VLOOKUP($R$1&amp;R5391,定价因子!$E:$F,2,0)</f>
        <v>#N/A</v>
      </c>
      <c r="T5391" s="61"/>
      <c r="U5391" s="63"/>
      <c r="V5391" s="63"/>
      <c r="W5391" s="63"/>
      <c r="X5391" s="3"/>
    </row>
    <row r="5392" spans="1:24">
      <c r="A5392" s="3"/>
      <c r="B5392" s="3"/>
      <c r="C5392" s="3"/>
      <c r="D5392" s="3"/>
      <c r="E5392" s="79"/>
      <c r="F5392" s="3"/>
      <c r="G5392" s="77" t="e">
        <f>VLOOKUP($F$1&amp;F5392,定价因子!E:F,2,0)</f>
        <v>#N/A</v>
      </c>
      <c r="H5392" s="3"/>
      <c r="I5392" s="77" t="e">
        <f>VLOOKUP($H$1&amp;H5392,定价因子!E:F,2,0)</f>
        <v>#N/A</v>
      </c>
      <c r="J5392" s="3"/>
      <c r="K5392" s="77" t="e">
        <f>VLOOKUP($J$1&amp;J5392,定价因子!E:F,2,0)</f>
        <v>#N/A</v>
      </c>
      <c r="L5392" s="3"/>
      <c r="M5392" s="77" t="e">
        <f>VLOOKUP($L$1&amp;L5392,定价因子!E:F,2,0)</f>
        <v>#N/A</v>
      </c>
      <c r="N5392" s="3"/>
      <c r="O5392" s="77" t="e">
        <f>VLOOKUP($N$1&amp;N5392,定价因子!E:F,2,0)</f>
        <v>#N/A</v>
      </c>
      <c r="P5392" s="3"/>
      <c r="Q5392" s="55" t="e">
        <f>VLOOKUP($P$1&amp;P5392,定价因子!$E:$F,2,0)</f>
        <v>#N/A</v>
      </c>
      <c r="R5392" s="3"/>
      <c r="S5392" s="77" t="e">
        <f>VLOOKUP($R$1&amp;R5392,定价因子!$E:$F,2,0)</f>
        <v>#N/A</v>
      </c>
      <c r="T5392" s="61"/>
      <c r="U5392" s="63"/>
      <c r="V5392" s="63"/>
      <c r="W5392" s="63"/>
      <c r="X5392" s="3"/>
    </row>
    <row r="5393" spans="1:24">
      <c r="A5393" s="3"/>
      <c r="B5393" s="3"/>
      <c r="C5393" s="3"/>
      <c r="D5393" s="3"/>
      <c r="E5393" s="79"/>
      <c r="F5393" s="3"/>
      <c r="G5393" s="77" t="e">
        <f>VLOOKUP($F$1&amp;F5393,定价因子!E:F,2,0)</f>
        <v>#N/A</v>
      </c>
      <c r="H5393" s="3"/>
      <c r="I5393" s="77" t="e">
        <f>VLOOKUP($H$1&amp;H5393,定价因子!E:F,2,0)</f>
        <v>#N/A</v>
      </c>
      <c r="J5393" s="3"/>
      <c r="K5393" s="77" t="e">
        <f>VLOOKUP($J$1&amp;J5393,定价因子!E:F,2,0)</f>
        <v>#N/A</v>
      </c>
      <c r="L5393" s="3"/>
      <c r="M5393" s="77" t="e">
        <f>VLOOKUP($L$1&amp;L5393,定价因子!E:F,2,0)</f>
        <v>#N/A</v>
      </c>
      <c r="N5393" s="3"/>
      <c r="O5393" s="77" t="e">
        <f>VLOOKUP($N$1&amp;N5393,定价因子!E:F,2,0)</f>
        <v>#N/A</v>
      </c>
      <c r="P5393" s="3"/>
      <c r="Q5393" s="55" t="e">
        <f>VLOOKUP($P$1&amp;P5393,定价因子!$E:$F,2,0)</f>
        <v>#N/A</v>
      </c>
      <c r="R5393" s="3"/>
      <c r="S5393" s="77" t="e">
        <f>VLOOKUP($R$1&amp;R5393,定价因子!$E:$F,2,0)</f>
        <v>#N/A</v>
      </c>
      <c r="T5393" s="61"/>
      <c r="U5393" s="63"/>
      <c r="V5393" s="63"/>
      <c r="W5393" s="63"/>
      <c r="X5393" s="3"/>
    </row>
    <row r="5394" spans="1:24">
      <c r="A5394" s="3"/>
      <c r="B5394" s="3"/>
      <c r="C5394" s="3"/>
      <c r="D5394" s="3"/>
      <c r="E5394" s="79"/>
      <c r="F5394" s="3"/>
      <c r="G5394" s="77" t="e">
        <f>VLOOKUP($F$1&amp;F5394,定价因子!E:F,2,0)</f>
        <v>#N/A</v>
      </c>
      <c r="H5394" s="3"/>
      <c r="I5394" s="77" t="e">
        <f>VLOOKUP($H$1&amp;H5394,定价因子!E:F,2,0)</f>
        <v>#N/A</v>
      </c>
      <c r="J5394" s="3"/>
      <c r="K5394" s="77" t="e">
        <f>VLOOKUP($J$1&amp;J5394,定价因子!E:F,2,0)</f>
        <v>#N/A</v>
      </c>
      <c r="L5394" s="3"/>
      <c r="M5394" s="77" t="e">
        <f>VLOOKUP($L$1&amp;L5394,定价因子!E:F,2,0)</f>
        <v>#N/A</v>
      </c>
      <c r="N5394" s="3"/>
      <c r="O5394" s="77" t="e">
        <f>VLOOKUP($N$1&amp;N5394,定价因子!E:F,2,0)</f>
        <v>#N/A</v>
      </c>
      <c r="P5394" s="3"/>
      <c r="Q5394" s="55" t="e">
        <f>VLOOKUP($P$1&amp;P5394,定价因子!$E:$F,2,0)</f>
        <v>#N/A</v>
      </c>
      <c r="R5394" s="3"/>
      <c r="S5394" s="77" t="e">
        <f>VLOOKUP($R$1&amp;R5394,定价因子!$E:$F,2,0)</f>
        <v>#N/A</v>
      </c>
      <c r="T5394" s="61"/>
      <c r="U5394" s="63"/>
      <c r="V5394" s="63"/>
      <c r="W5394" s="63"/>
      <c r="X5394" s="3"/>
    </row>
    <row r="5395" spans="1:24">
      <c r="A5395" s="3"/>
      <c r="B5395" s="3"/>
      <c r="C5395" s="3"/>
      <c r="D5395" s="3"/>
      <c r="E5395" s="79"/>
      <c r="F5395" s="3"/>
      <c r="G5395" s="77" t="e">
        <f>VLOOKUP($F$1&amp;F5395,定价因子!E:F,2,0)</f>
        <v>#N/A</v>
      </c>
      <c r="H5395" s="3"/>
      <c r="I5395" s="77" t="e">
        <f>VLOOKUP($H$1&amp;H5395,定价因子!E:F,2,0)</f>
        <v>#N/A</v>
      </c>
      <c r="J5395" s="3"/>
      <c r="K5395" s="77" t="e">
        <f>VLOOKUP($J$1&amp;J5395,定价因子!E:F,2,0)</f>
        <v>#N/A</v>
      </c>
      <c r="L5395" s="3"/>
      <c r="M5395" s="77" t="e">
        <f>VLOOKUP($L$1&amp;L5395,定价因子!E:F,2,0)</f>
        <v>#N/A</v>
      </c>
      <c r="N5395" s="3"/>
      <c r="O5395" s="77" t="e">
        <f>VLOOKUP($N$1&amp;N5395,定价因子!E:F,2,0)</f>
        <v>#N/A</v>
      </c>
      <c r="P5395" s="3"/>
      <c r="Q5395" s="55" t="e">
        <f>VLOOKUP($P$1&amp;P5395,定价因子!$E:$F,2,0)</f>
        <v>#N/A</v>
      </c>
      <c r="R5395" s="3"/>
      <c r="S5395" s="77" t="e">
        <f>VLOOKUP($R$1&amp;R5395,定价因子!$E:$F,2,0)</f>
        <v>#N/A</v>
      </c>
      <c r="T5395" s="61"/>
      <c r="U5395" s="63"/>
      <c r="V5395" s="63"/>
      <c r="W5395" s="63"/>
      <c r="X5395" s="3"/>
    </row>
    <row r="5396" spans="1:24">
      <c r="A5396" s="3"/>
      <c r="B5396" s="3"/>
      <c r="C5396" s="3"/>
      <c r="D5396" s="3"/>
      <c r="E5396" s="79"/>
      <c r="F5396" s="3"/>
      <c r="G5396" s="77" t="e">
        <f>VLOOKUP($F$1&amp;F5396,定价因子!E:F,2,0)</f>
        <v>#N/A</v>
      </c>
      <c r="H5396" s="3"/>
      <c r="I5396" s="77" t="e">
        <f>VLOOKUP($H$1&amp;H5396,定价因子!E:F,2,0)</f>
        <v>#N/A</v>
      </c>
      <c r="J5396" s="3"/>
      <c r="K5396" s="77" t="e">
        <f>VLOOKUP($J$1&amp;J5396,定价因子!E:F,2,0)</f>
        <v>#N/A</v>
      </c>
      <c r="L5396" s="3"/>
      <c r="M5396" s="77" t="e">
        <f>VLOOKUP($L$1&amp;L5396,定价因子!E:F,2,0)</f>
        <v>#N/A</v>
      </c>
      <c r="N5396" s="3"/>
      <c r="O5396" s="77" t="e">
        <f>VLOOKUP($N$1&amp;N5396,定价因子!E:F,2,0)</f>
        <v>#N/A</v>
      </c>
      <c r="P5396" s="3"/>
      <c r="Q5396" s="55" t="e">
        <f>VLOOKUP($P$1&amp;P5396,定价因子!$E:$F,2,0)</f>
        <v>#N/A</v>
      </c>
      <c r="R5396" s="3"/>
      <c r="S5396" s="77" t="e">
        <f>VLOOKUP($R$1&amp;R5396,定价因子!$E:$F,2,0)</f>
        <v>#N/A</v>
      </c>
      <c r="T5396" s="61"/>
      <c r="U5396" s="63"/>
      <c r="V5396" s="63"/>
      <c r="W5396" s="63"/>
      <c r="X5396" s="3"/>
    </row>
    <row r="5397" spans="1:24">
      <c r="A5397" s="3"/>
      <c r="B5397" s="3"/>
      <c r="C5397" s="3"/>
      <c r="D5397" s="3"/>
      <c r="E5397" s="79"/>
      <c r="F5397" s="3"/>
      <c r="G5397" s="77" t="e">
        <f>VLOOKUP($F$1&amp;F5397,定价因子!E:F,2,0)</f>
        <v>#N/A</v>
      </c>
      <c r="H5397" s="3"/>
      <c r="I5397" s="77" t="e">
        <f>VLOOKUP($H$1&amp;H5397,定价因子!E:F,2,0)</f>
        <v>#N/A</v>
      </c>
      <c r="J5397" s="3"/>
      <c r="K5397" s="77" t="e">
        <f>VLOOKUP($J$1&amp;J5397,定价因子!E:F,2,0)</f>
        <v>#N/A</v>
      </c>
      <c r="L5397" s="3"/>
      <c r="M5397" s="77" t="e">
        <f>VLOOKUP($L$1&amp;L5397,定价因子!E:F,2,0)</f>
        <v>#N/A</v>
      </c>
      <c r="N5397" s="3"/>
      <c r="O5397" s="77" t="e">
        <f>VLOOKUP($N$1&amp;N5397,定价因子!E:F,2,0)</f>
        <v>#N/A</v>
      </c>
      <c r="P5397" s="3"/>
      <c r="Q5397" s="55" t="e">
        <f>VLOOKUP($P$1&amp;P5397,定价因子!$E:$F,2,0)</f>
        <v>#N/A</v>
      </c>
      <c r="R5397" s="3"/>
      <c r="S5397" s="77" t="e">
        <f>VLOOKUP($R$1&amp;R5397,定价因子!$E:$F,2,0)</f>
        <v>#N/A</v>
      </c>
      <c r="T5397" s="61"/>
      <c r="U5397" s="63"/>
      <c r="V5397" s="63"/>
      <c r="W5397" s="63"/>
      <c r="X5397" s="3"/>
    </row>
    <row r="5398" spans="1:24">
      <c r="A5398" s="3"/>
      <c r="B5398" s="3"/>
      <c r="C5398" s="3"/>
      <c r="D5398" s="3"/>
      <c r="E5398" s="79"/>
      <c r="F5398" s="3"/>
      <c r="G5398" s="77" t="e">
        <f>VLOOKUP($F$1&amp;F5398,定价因子!E:F,2,0)</f>
        <v>#N/A</v>
      </c>
      <c r="H5398" s="3"/>
      <c r="I5398" s="77" t="e">
        <f>VLOOKUP($H$1&amp;H5398,定价因子!E:F,2,0)</f>
        <v>#N/A</v>
      </c>
      <c r="J5398" s="3"/>
      <c r="K5398" s="77" t="e">
        <f>VLOOKUP($J$1&amp;J5398,定价因子!E:F,2,0)</f>
        <v>#N/A</v>
      </c>
      <c r="L5398" s="3"/>
      <c r="M5398" s="77" t="e">
        <f>VLOOKUP($L$1&amp;L5398,定价因子!E:F,2,0)</f>
        <v>#N/A</v>
      </c>
      <c r="N5398" s="3"/>
      <c r="O5398" s="77" t="e">
        <f>VLOOKUP($N$1&amp;N5398,定价因子!E:F,2,0)</f>
        <v>#N/A</v>
      </c>
      <c r="P5398" s="3"/>
      <c r="Q5398" s="55" t="e">
        <f>VLOOKUP($P$1&amp;P5398,定价因子!$E:$F,2,0)</f>
        <v>#N/A</v>
      </c>
      <c r="R5398" s="3"/>
      <c r="S5398" s="77" t="e">
        <f>VLOOKUP($R$1&amp;R5398,定价因子!$E:$F,2,0)</f>
        <v>#N/A</v>
      </c>
      <c r="T5398" s="61"/>
      <c r="U5398" s="63"/>
      <c r="V5398" s="63"/>
      <c r="W5398" s="63"/>
      <c r="X5398" s="3"/>
    </row>
    <row r="5399" spans="1:24">
      <c r="A5399" s="3"/>
      <c r="B5399" s="3"/>
      <c r="C5399" s="3"/>
      <c r="D5399" s="3"/>
      <c r="E5399" s="79"/>
      <c r="F5399" s="3"/>
      <c r="G5399" s="77" t="e">
        <f>VLOOKUP($F$1&amp;F5399,定价因子!E:F,2,0)</f>
        <v>#N/A</v>
      </c>
      <c r="H5399" s="3"/>
      <c r="I5399" s="77" t="e">
        <f>VLOOKUP($H$1&amp;H5399,定价因子!E:F,2,0)</f>
        <v>#N/A</v>
      </c>
      <c r="J5399" s="3"/>
      <c r="K5399" s="77" t="e">
        <f>VLOOKUP($J$1&amp;J5399,定价因子!E:F,2,0)</f>
        <v>#N/A</v>
      </c>
      <c r="L5399" s="3"/>
      <c r="M5399" s="77" t="e">
        <f>VLOOKUP($L$1&amp;L5399,定价因子!E:F,2,0)</f>
        <v>#N/A</v>
      </c>
      <c r="N5399" s="3"/>
      <c r="O5399" s="77" t="e">
        <f>VLOOKUP($N$1&amp;N5399,定价因子!E:F,2,0)</f>
        <v>#N/A</v>
      </c>
      <c r="P5399" s="3"/>
      <c r="Q5399" s="55" t="e">
        <f>VLOOKUP($P$1&amp;P5399,定价因子!$E:$F,2,0)</f>
        <v>#N/A</v>
      </c>
      <c r="R5399" s="3"/>
      <c r="S5399" s="77" t="e">
        <f>VLOOKUP($R$1&amp;R5399,定价因子!$E:$F,2,0)</f>
        <v>#N/A</v>
      </c>
      <c r="T5399" s="61"/>
      <c r="U5399" s="63"/>
      <c r="V5399" s="63"/>
      <c r="W5399" s="63"/>
      <c r="X5399" s="3"/>
    </row>
    <row r="5400" spans="1:24">
      <c r="A5400" s="3"/>
      <c r="B5400" s="3"/>
      <c r="C5400" s="3"/>
      <c r="D5400" s="3"/>
      <c r="E5400" s="79"/>
      <c r="F5400" s="3"/>
      <c r="G5400" s="77" t="e">
        <f>VLOOKUP($F$1&amp;F5400,定价因子!E:F,2,0)</f>
        <v>#N/A</v>
      </c>
      <c r="H5400" s="3"/>
      <c r="I5400" s="77" t="e">
        <f>VLOOKUP($H$1&amp;H5400,定价因子!E:F,2,0)</f>
        <v>#N/A</v>
      </c>
      <c r="J5400" s="3"/>
      <c r="K5400" s="77" t="e">
        <f>VLOOKUP($J$1&amp;J5400,定价因子!E:F,2,0)</f>
        <v>#N/A</v>
      </c>
      <c r="L5400" s="3"/>
      <c r="M5400" s="77" t="e">
        <f>VLOOKUP($L$1&amp;L5400,定价因子!E:F,2,0)</f>
        <v>#N/A</v>
      </c>
      <c r="N5400" s="3"/>
      <c r="O5400" s="77" t="e">
        <f>VLOOKUP($N$1&amp;N5400,定价因子!E:F,2,0)</f>
        <v>#N/A</v>
      </c>
      <c r="P5400" s="3"/>
      <c r="Q5400" s="55" t="e">
        <f>VLOOKUP($P$1&amp;P5400,定价因子!$E:$F,2,0)</f>
        <v>#N/A</v>
      </c>
      <c r="R5400" s="3"/>
      <c r="S5400" s="77" t="e">
        <f>VLOOKUP($R$1&amp;R5400,定价因子!$E:$F,2,0)</f>
        <v>#N/A</v>
      </c>
      <c r="T5400" s="61"/>
      <c r="U5400" s="63"/>
      <c r="V5400" s="63"/>
      <c r="W5400" s="63"/>
      <c r="X5400" s="3"/>
    </row>
    <row r="5401" spans="1:24">
      <c r="A5401" s="3"/>
      <c r="B5401" s="3"/>
      <c r="C5401" s="3"/>
      <c r="D5401" s="3"/>
      <c r="E5401" s="79"/>
      <c r="F5401" s="3"/>
      <c r="G5401" s="77" t="e">
        <f>VLOOKUP($F$1&amp;F5401,定价因子!E:F,2,0)</f>
        <v>#N/A</v>
      </c>
      <c r="H5401" s="3"/>
      <c r="I5401" s="77" t="e">
        <f>VLOOKUP($H$1&amp;H5401,定价因子!E:F,2,0)</f>
        <v>#N/A</v>
      </c>
      <c r="J5401" s="3"/>
      <c r="K5401" s="77" t="e">
        <f>VLOOKUP($J$1&amp;J5401,定价因子!E:F,2,0)</f>
        <v>#N/A</v>
      </c>
      <c r="L5401" s="3"/>
      <c r="M5401" s="77" t="e">
        <f>VLOOKUP($L$1&amp;L5401,定价因子!E:F,2,0)</f>
        <v>#N/A</v>
      </c>
      <c r="N5401" s="3"/>
      <c r="O5401" s="77" t="e">
        <f>VLOOKUP($N$1&amp;N5401,定价因子!E:F,2,0)</f>
        <v>#N/A</v>
      </c>
      <c r="P5401" s="3"/>
      <c r="Q5401" s="55" t="e">
        <f>VLOOKUP($P$1&amp;P5401,定价因子!$E:$F,2,0)</f>
        <v>#N/A</v>
      </c>
      <c r="R5401" s="3"/>
      <c r="S5401" s="77" t="e">
        <f>VLOOKUP($R$1&amp;R5401,定价因子!$E:$F,2,0)</f>
        <v>#N/A</v>
      </c>
      <c r="T5401" s="61"/>
      <c r="U5401" s="63"/>
      <c r="V5401" s="63"/>
      <c r="W5401" s="63"/>
      <c r="X5401" s="3"/>
    </row>
    <row r="5402" spans="1:24">
      <c r="A5402" s="3"/>
      <c r="B5402" s="3"/>
      <c r="C5402" s="3"/>
      <c r="D5402" s="3"/>
      <c r="E5402" s="79"/>
      <c r="F5402" s="3"/>
      <c r="G5402" s="77" t="e">
        <f>VLOOKUP($F$1&amp;F5402,定价因子!E:F,2,0)</f>
        <v>#N/A</v>
      </c>
      <c r="H5402" s="3"/>
      <c r="I5402" s="77" t="e">
        <f>VLOOKUP($H$1&amp;H5402,定价因子!E:F,2,0)</f>
        <v>#N/A</v>
      </c>
      <c r="J5402" s="3"/>
      <c r="K5402" s="77" t="e">
        <f>VLOOKUP($J$1&amp;J5402,定价因子!E:F,2,0)</f>
        <v>#N/A</v>
      </c>
      <c r="L5402" s="3"/>
      <c r="M5402" s="77" t="e">
        <f>VLOOKUP($L$1&amp;L5402,定价因子!E:F,2,0)</f>
        <v>#N/A</v>
      </c>
      <c r="N5402" s="3"/>
      <c r="O5402" s="77" t="e">
        <f>VLOOKUP($N$1&amp;N5402,定价因子!E:F,2,0)</f>
        <v>#N/A</v>
      </c>
      <c r="P5402" s="3"/>
      <c r="Q5402" s="55" t="e">
        <f>VLOOKUP($P$1&amp;P5402,定价因子!$E:$F,2,0)</f>
        <v>#N/A</v>
      </c>
      <c r="R5402" s="3"/>
      <c r="S5402" s="77" t="e">
        <f>VLOOKUP($R$1&amp;R5402,定价因子!$E:$F,2,0)</f>
        <v>#N/A</v>
      </c>
      <c r="T5402" s="61"/>
      <c r="U5402" s="63"/>
      <c r="V5402" s="63"/>
      <c r="W5402" s="63"/>
      <c r="X5402" s="3"/>
    </row>
    <row r="5403" spans="1:24">
      <c r="A5403" s="3"/>
      <c r="B5403" s="3"/>
      <c r="C5403" s="3"/>
      <c r="D5403" s="3"/>
      <c r="E5403" s="79"/>
      <c r="F5403" s="3"/>
      <c r="G5403" s="77" t="e">
        <f>VLOOKUP($F$1&amp;F5403,定价因子!E:F,2,0)</f>
        <v>#N/A</v>
      </c>
      <c r="H5403" s="3"/>
      <c r="I5403" s="77" t="e">
        <f>VLOOKUP($H$1&amp;H5403,定价因子!E:F,2,0)</f>
        <v>#N/A</v>
      </c>
      <c r="J5403" s="3"/>
      <c r="K5403" s="77" t="e">
        <f>VLOOKUP($J$1&amp;J5403,定价因子!E:F,2,0)</f>
        <v>#N/A</v>
      </c>
      <c r="L5403" s="3"/>
      <c r="M5403" s="77" t="e">
        <f>VLOOKUP($L$1&amp;L5403,定价因子!E:F,2,0)</f>
        <v>#N/A</v>
      </c>
      <c r="N5403" s="3"/>
      <c r="O5403" s="77" t="e">
        <f>VLOOKUP($N$1&amp;N5403,定价因子!E:F,2,0)</f>
        <v>#N/A</v>
      </c>
      <c r="P5403" s="3"/>
      <c r="Q5403" s="55" t="e">
        <f>VLOOKUP($P$1&amp;P5403,定价因子!$E:$F,2,0)</f>
        <v>#N/A</v>
      </c>
      <c r="R5403" s="3"/>
      <c r="S5403" s="77" t="e">
        <f>VLOOKUP($R$1&amp;R5403,定价因子!$E:$F,2,0)</f>
        <v>#N/A</v>
      </c>
      <c r="T5403" s="61"/>
      <c r="U5403" s="63"/>
      <c r="V5403" s="63"/>
      <c r="W5403" s="63"/>
      <c r="X5403" s="3"/>
    </row>
    <row r="5404" spans="1:24">
      <c r="A5404" s="3"/>
      <c r="B5404" s="3"/>
      <c r="C5404" s="3"/>
      <c r="D5404" s="3"/>
      <c r="E5404" s="79"/>
      <c r="F5404" s="3"/>
      <c r="G5404" s="77" t="e">
        <f>VLOOKUP($F$1&amp;F5404,定价因子!E:F,2,0)</f>
        <v>#N/A</v>
      </c>
      <c r="H5404" s="3"/>
      <c r="I5404" s="77" t="e">
        <f>VLOOKUP($H$1&amp;H5404,定价因子!E:F,2,0)</f>
        <v>#N/A</v>
      </c>
      <c r="J5404" s="3"/>
      <c r="K5404" s="77" t="e">
        <f>VLOOKUP($J$1&amp;J5404,定价因子!E:F,2,0)</f>
        <v>#N/A</v>
      </c>
      <c r="L5404" s="3"/>
      <c r="M5404" s="77" t="e">
        <f>VLOOKUP($L$1&amp;L5404,定价因子!E:F,2,0)</f>
        <v>#N/A</v>
      </c>
      <c r="N5404" s="3"/>
      <c r="O5404" s="77" t="e">
        <f>VLOOKUP($N$1&amp;N5404,定价因子!E:F,2,0)</f>
        <v>#N/A</v>
      </c>
      <c r="P5404" s="3"/>
      <c r="Q5404" s="55" t="e">
        <f>VLOOKUP($P$1&amp;P5404,定价因子!$E:$F,2,0)</f>
        <v>#N/A</v>
      </c>
      <c r="R5404" s="3"/>
      <c r="S5404" s="77" t="e">
        <f>VLOOKUP($R$1&amp;R5404,定价因子!$E:$F,2,0)</f>
        <v>#N/A</v>
      </c>
      <c r="T5404" s="61"/>
      <c r="U5404" s="63"/>
      <c r="V5404" s="63"/>
      <c r="W5404" s="63"/>
      <c r="X5404" s="3"/>
    </row>
    <row r="5405" spans="1:24">
      <c r="A5405" s="3"/>
      <c r="B5405" s="3"/>
      <c r="C5405" s="3"/>
      <c r="D5405" s="3"/>
      <c r="E5405" s="79"/>
      <c r="F5405" s="3"/>
      <c r="G5405" s="77" t="e">
        <f>VLOOKUP($F$1&amp;F5405,定价因子!E:F,2,0)</f>
        <v>#N/A</v>
      </c>
      <c r="H5405" s="3"/>
      <c r="I5405" s="77" t="e">
        <f>VLOOKUP($H$1&amp;H5405,定价因子!E:F,2,0)</f>
        <v>#N/A</v>
      </c>
      <c r="J5405" s="3"/>
      <c r="K5405" s="77" t="e">
        <f>VLOOKUP($J$1&amp;J5405,定价因子!E:F,2,0)</f>
        <v>#N/A</v>
      </c>
      <c r="L5405" s="3"/>
      <c r="M5405" s="77" t="e">
        <f>VLOOKUP($L$1&amp;L5405,定价因子!E:F,2,0)</f>
        <v>#N/A</v>
      </c>
      <c r="N5405" s="3"/>
      <c r="O5405" s="77" t="e">
        <f>VLOOKUP($N$1&amp;N5405,定价因子!E:F,2,0)</f>
        <v>#N/A</v>
      </c>
      <c r="P5405" s="3"/>
      <c r="Q5405" s="55" t="e">
        <f>VLOOKUP($P$1&amp;P5405,定价因子!$E:$F,2,0)</f>
        <v>#N/A</v>
      </c>
      <c r="R5405" s="3"/>
      <c r="S5405" s="77" t="e">
        <f>VLOOKUP($R$1&amp;R5405,定价因子!$E:$F,2,0)</f>
        <v>#N/A</v>
      </c>
      <c r="T5405" s="61"/>
      <c r="U5405" s="63"/>
      <c r="V5405" s="63"/>
      <c r="W5405" s="63"/>
      <c r="X5405" s="3"/>
    </row>
    <row r="5406" spans="1:24">
      <c r="A5406" s="3"/>
      <c r="B5406" s="3"/>
      <c r="C5406" s="3"/>
      <c r="D5406" s="3"/>
      <c r="E5406" s="79"/>
      <c r="F5406" s="3"/>
      <c r="G5406" s="77" t="e">
        <f>VLOOKUP($F$1&amp;F5406,定价因子!E:F,2,0)</f>
        <v>#N/A</v>
      </c>
      <c r="H5406" s="3"/>
      <c r="I5406" s="77" t="e">
        <f>VLOOKUP($H$1&amp;H5406,定价因子!E:F,2,0)</f>
        <v>#N/A</v>
      </c>
      <c r="J5406" s="3"/>
      <c r="K5406" s="77" t="e">
        <f>VLOOKUP($J$1&amp;J5406,定价因子!E:F,2,0)</f>
        <v>#N/A</v>
      </c>
      <c r="L5406" s="3"/>
      <c r="M5406" s="77" t="e">
        <f>VLOOKUP($L$1&amp;L5406,定价因子!E:F,2,0)</f>
        <v>#N/A</v>
      </c>
      <c r="N5406" s="3"/>
      <c r="O5406" s="77" t="e">
        <f>VLOOKUP($N$1&amp;N5406,定价因子!E:F,2,0)</f>
        <v>#N/A</v>
      </c>
      <c r="P5406" s="3"/>
      <c r="Q5406" s="55" t="e">
        <f>VLOOKUP($P$1&amp;P5406,定价因子!$E:$F,2,0)</f>
        <v>#N/A</v>
      </c>
      <c r="R5406" s="3"/>
      <c r="S5406" s="77" t="e">
        <f>VLOOKUP($R$1&amp;R5406,定价因子!$E:$F,2,0)</f>
        <v>#N/A</v>
      </c>
      <c r="T5406" s="61"/>
      <c r="U5406" s="63"/>
      <c r="V5406" s="63"/>
      <c r="W5406" s="63"/>
      <c r="X5406" s="3"/>
    </row>
    <row r="5407" spans="1:24">
      <c r="A5407" s="3"/>
      <c r="B5407" s="3"/>
      <c r="C5407" s="3"/>
      <c r="D5407" s="3"/>
      <c r="E5407" s="79"/>
      <c r="F5407" s="3"/>
      <c r="G5407" s="77" t="e">
        <f>VLOOKUP($F$1&amp;F5407,定价因子!E:F,2,0)</f>
        <v>#N/A</v>
      </c>
      <c r="H5407" s="3"/>
      <c r="I5407" s="77" t="e">
        <f>VLOOKUP($H$1&amp;H5407,定价因子!E:F,2,0)</f>
        <v>#N/A</v>
      </c>
      <c r="J5407" s="3"/>
      <c r="K5407" s="77" t="e">
        <f>VLOOKUP($J$1&amp;J5407,定价因子!E:F,2,0)</f>
        <v>#N/A</v>
      </c>
      <c r="L5407" s="3"/>
      <c r="M5407" s="77" t="e">
        <f>VLOOKUP($L$1&amp;L5407,定价因子!E:F,2,0)</f>
        <v>#N/A</v>
      </c>
      <c r="N5407" s="3"/>
      <c r="O5407" s="77" t="e">
        <f>VLOOKUP($N$1&amp;N5407,定价因子!E:F,2,0)</f>
        <v>#N/A</v>
      </c>
      <c r="P5407" s="3"/>
      <c r="Q5407" s="55" t="e">
        <f>VLOOKUP($P$1&amp;P5407,定价因子!$E:$F,2,0)</f>
        <v>#N/A</v>
      </c>
      <c r="R5407" s="3"/>
      <c r="S5407" s="77" t="e">
        <f>VLOOKUP($R$1&amp;R5407,定价因子!$E:$F,2,0)</f>
        <v>#N/A</v>
      </c>
      <c r="T5407" s="61"/>
      <c r="U5407" s="63"/>
      <c r="V5407" s="63"/>
      <c r="W5407" s="63"/>
      <c r="X5407" s="3"/>
    </row>
    <row r="5408" spans="1:24">
      <c r="A5408" s="3"/>
      <c r="B5408" s="3"/>
      <c r="C5408" s="3"/>
      <c r="D5408" s="3"/>
      <c r="E5408" s="79"/>
      <c r="F5408" s="3"/>
      <c r="G5408" s="77" t="e">
        <f>VLOOKUP($F$1&amp;F5408,定价因子!E:F,2,0)</f>
        <v>#N/A</v>
      </c>
      <c r="H5408" s="3"/>
      <c r="I5408" s="77" t="e">
        <f>VLOOKUP($H$1&amp;H5408,定价因子!E:F,2,0)</f>
        <v>#N/A</v>
      </c>
      <c r="J5408" s="3"/>
      <c r="K5408" s="77" t="e">
        <f>VLOOKUP($J$1&amp;J5408,定价因子!E:F,2,0)</f>
        <v>#N/A</v>
      </c>
      <c r="L5408" s="3"/>
      <c r="M5408" s="77" t="e">
        <f>VLOOKUP($L$1&amp;L5408,定价因子!E:F,2,0)</f>
        <v>#N/A</v>
      </c>
      <c r="N5408" s="3"/>
      <c r="O5408" s="77" t="e">
        <f>VLOOKUP($N$1&amp;N5408,定价因子!E:F,2,0)</f>
        <v>#N/A</v>
      </c>
      <c r="P5408" s="3"/>
      <c r="Q5408" s="55" t="e">
        <f>VLOOKUP($P$1&amp;P5408,定价因子!$E:$F,2,0)</f>
        <v>#N/A</v>
      </c>
      <c r="R5408" s="3"/>
      <c r="S5408" s="77" t="e">
        <f>VLOOKUP($R$1&amp;R5408,定价因子!$E:$F,2,0)</f>
        <v>#N/A</v>
      </c>
      <c r="T5408" s="61"/>
      <c r="U5408" s="63"/>
      <c r="V5408" s="63"/>
      <c r="W5408" s="63"/>
      <c r="X5408" s="3"/>
    </row>
    <row r="5409" spans="1:24">
      <c r="A5409" s="3"/>
      <c r="B5409" s="3"/>
      <c r="C5409" s="3"/>
      <c r="D5409" s="3"/>
      <c r="E5409" s="79"/>
      <c r="F5409" s="3"/>
      <c r="G5409" s="77" t="e">
        <f>VLOOKUP($F$1&amp;F5409,定价因子!E:F,2,0)</f>
        <v>#N/A</v>
      </c>
      <c r="H5409" s="3"/>
      <c r="I5409" s="77" t="e">
        <f>VLOOKUP($H$1&amp;H5409,定价因子!E:F,2,0)</f>
        <v>#N/A</v>
      </c>
      <c r="J5409" s="3"/>
      <c r="K5409" s="77" t="e">
        <f>VLOOKUP($J$1&amp;J5409,定价因子!E:F,2,0)</f>
        <v>#N/A</v>
      </c>
      <c r="L5409" s="3"/>
      <c r="M5409" s="77" t="e">
        <f>VLOOKUP($L$1&amp;L5409,定价因子!E:F,2,0)</f>
        <v>#N/A</v>
      </c>
      <c r="N5409" s="3"/>
      <c r="O5409" s="77" t="e">
        <f>VLOOKUP($N$1&amp;N5409,定价因子!E:F,2,0)</f>
        <v>#N/A</v>
      </c>
      <c r="P5409" s="3"/>
      <c r="Q5409" s="55" t="e">
        <f>VLOOKUP($P$1&amp;P5409,定价因子!$E:$F,2,0)</f>
        <v>#N/A</v>
      </c>
      <c r="R5409" s="3"/>
      <c r="S5409" s="77" t="e">
        <f>VLOOKUP($R$1&amp;R5409,定价因子!$E:$F,2,0)</f>
        <v>#N/A</v>
      </c>
      <c r="T5409" s="61"/>
      <c r="U5409" s="63"/>
      <c r="V5409" s="63"/>
      <c r="W5409" s="63"/>
      <c r="X5409" s="3"/>
    </row>
    <row r="5410" spans="1:24">
      <c r="A5410" s="3"/>
      <c r="B5410" s="3"/>
      <c r="C5410" s="3"/>
      <c r="D5410" s="3"/>
      <c r="E5410" s="79"/>
      <c r="F5410" s="3"/>
      <c r="G5410" s="77" t="e">
        <f>VLOOKUP($F$1&amp;F5410,定价因子!E:F,2,0)</f>
        <v>#N/A</v>
      </c>
      <c r="H5410" s="3"/>
      <c r="I5410" s="77" t="e">
        <f>VLOOKUP($H$1&amp;H5410,定价因子!E:F,2,0)</f>
        <v>#N/A</v>
      </c>
      <c r="J5410" s="3"/>
      <c r="K5410" s="77" t="e">
        <f>VLOOKUP($J$1&amp;J5410,定价因子!E:F,2,0)</f>
        <v>#N/A</v>
      </c>
      <c r="L5410" s="3"/>
      <c r="M5410" s="77" t="e">
        <f>VLOOKUP($L$1&amp;L5410,定价因子!E:F,2,0)</f>
        <v>#N/A</v>
      </c>
      <c r="N5410" s="3"/>
      <c r="O5410" s="77" t="e">
        <f>VLOOKUP($N$1&amp;N5410,定价因子!E:F,2,0)</f>
        <v>#N/A</v>
      </c>
      <c r="P5410" s="3"/>
      <c r="Q5410" s="55" t="e">
        <f>VLOOKUP($P$1&amp;P5410,定价因子!$E:$F,2,0)</f>
        <v>#N/A</v>
      </c>
      <c r="R5410" s="3"/>
      <c r="S5410" s="77" t="e">
        <f>VLOOKUP($R$1&amp;R5410,定价因子!$E:$F,2,0)</f>
        <v>#N/A</v>
      </c>
      <c r="T5410" s="61"/>
      <c r="U5410" s="63"/>
      <c r="V5410" s="63"/>
      <c r="W5410" s="63"/>
      <c r="X5410" s="3"/>
    </row>
    <row r="5411" spans="1:24">
      <c r="A5411" s="3"/>
      <c r="B5411" s="3"/>
      <c r="C5411" s="3"/>
      <c r="D5411" s="3"/>
      <c r="E5411" s="79"/>
      <c r="F5411" s="3"/>
      <c r="G5411" s="77" t="e">
        <f>VLOOKUP($F$1&amp;F5411,定价因子!E:F,2,0)</f>
        <v>#N/A</v>
      </c>
      <c r="H5411" s="3"/>
      <c r="I5411" s="77" t="e">
        <f>VLOOKUP($H$1&amp;H5411,定价因子!E:F,2,0)</f>
        <v>#N/A</v>
      </c>
      <c r="J5411" s="3"/>
      <c r="K5411" s="77" t="e">
        <f>VLOOKUP($J$1&amp;J5411,定价因子!E:F,2,0)</f>
        <v>#N/A</v>
      </c>
      <c r="L5411" s="3"/>
      <c r="M5411" s="77" t="e">
        <f>VLOOKUP($L$1&amp;L5411,定价因子!E:F,2,0)</f>
        <v>#N/A</v>
      </c>
      <c r="N5411" s="3"/>
      <c r="O5411" s="77" t="e">
        <f>VLOOKUP($N$1&amp;N5411,定价因子!E:F,2,0)</f>
        <v>#N/A</v>
      </c>
      <c r="P5411" s="3"/>
      <c r="Q5411" s="55" t="e">
        <f>VLOOKUP($P$1&amp;P5411,定价因子!$E:$F,2,0)</f>
        <v>#N/A</v>
      </c>
      <c r="R5411" s="3"/>
      <c r="S5411" s="77" t="e">
        <f>VLOOKUP($R$1&amp;R5411,定价因子!$E:$F,2,0)</f>
        <v>#N/A</v>
      </c>
      <c r="T5411" s="61"/>
      <c r="U5411" s="63"/>
      <c r="V5411" s="63"/>
      <c r="W5411" s="63"/>
      <c r="X5411" s="3"/>
    </row>
    <row r="5412" spans="1:24">
      <c r="A5412" s="3"/>
      <c r="B5412" s="3"/>
      <c r="C5412" s="3"/>
      <c r="D5412" s="3"/>
      <c r="E5412" s="79"/>
      <c r="F5412" s="3"/>
      <c r="G5412" s="77" t="e">
        <f>VLOOKUP($F$1&amp;F5412,定价因子!E:F,2,0)</f>
        <v>#N/A</v>
      </c>
      <c r="H5412" s="3"/>
      <c r="I5412" s="77" t="e">
        <f>VLOOKUP($H$1&amp;H5412,定价因子!E:F,2,0)</f>
        <v>#N/A</v>
      </c>
      <c r="J5412" s="3"/>
      <c r="K5412" s="77" t="e">
        <f>VLOOKUP($J$1&amp;J5412,定价因子!E:F,2,0)</f>
        <v>#N/A</v>
      </c>
      <c r="L5412" s="3"/>
      <c r="M5412" s="77" t="e">
        <f>VLOOKUP($L$1&amp;L5412,定价因子!E:F,2,0)</f>
        <v>#N/A</v>
      </c>
      <c r="N5412" s="3"/>
      <c r="O5412" s="77" t="e">
        <f>VLOOKUP($N$1&amp;N5412,定价因子!E:F,2,0)</f>
        <v>#N/A</v>
      </c>
      <c r="P5412" s="3"/>
      <c r="Q5412" s="55" t="e">
        <f>VLOOKUP($P$1&amp;P5412,定价因子!$E:$F,2,0)</f>
        <v>#N/A</v>
      </c>
      <c r="R5412" s="3"/>
      <c r="S5412" s="77" t="e">
        <f>VLOOKUP($R$1&amp;R5412,定价因子!$E:$F,2,0)</f>
        <v>#N/A</v>
      </c>
      <c r="T5412" s="61"/>
      <c r="U5412" s="63"/>
      <c r="V5412" s="63"/>
      <c r="W5412" s="63"/>
      <c r="X5412" s="3"/>
    </row>
    <row r="5413" spans="1:24">
      <c r="A5413" s="3"/>
      <c r="B5413" s="3"/>
      <c r="C5413" s="3"/>
      <c r="D5413" s="3"/>
      <c r="E5413" s="79"/>
      <c r="F5413" s="3"/>
      <c r="G5413" s="77" t="e">
        <f>VLOOKUP($F$1&amp;F5413,定价因子!E:F,2,0)</f>
        <v>#N/A</v>
      </c>
      <c r="H5413" s="3"/>
      <c r="I5413" s="77" t="e">
        <f>VLOOKUP($H$1&amp;H5413,定价因子!E:F,2,0)</f>
        <v>#N/A</v>
      </c>
      <c r="J5413" s="3"/>
      <c r="K5413" s="77" t="e">
        <f>VLOOKUP($J$1&amp;J5413,定价因子!E:F,2,0)</f>
        <v>#N/A</v>
      </c>
      <c r="L5413" s="3"/>
      <c r="M5413" s="77" t="e">
        <f>VLOOKUP($L$1&amp;L5413,定价因子!E:F,2,0)</f>
        <v>#N/A</v>
      </c>
      <c r="N5413" s="3"/>
      <c r="O5413" s="77" t="e">
        <f>VLOOKUP($N$1&amp;N5413,定价因子!E:F,2,0)</f>
        <v>#N/A</v>
      </c>
      <c r="P5413" s="3"/>
      <c r="Q5413" s="55" t="e">
        <f>VLOOKUP($P$1&amp;P5413,定价因子!$E:$F,2,0)</f>
        <v>#N/A</v>
      </c>
      <c r="R5413" s="3"/>
      <c r="S5413" s="77" t="e">
        <f>VLOOKUP($R$1&amp;R5413,定价因子!$E:$F,2,0)</f>
        <v>#N/A</v>
      </c>
      <c r="T5413" s="61"/>
      <c r="U5413" s="63"/>
      <c r="V5413" s="63"/>
      <c r="W5413" s="63"/>
      <c r="X5413" s="3"/>
    </row>
    <row r="5414" spans="1:24">
      <c r="A5414" s="3"/>
      <c r="B5414" s="3"/>
      <c r="C5414" s="3"/>
      <c r="D5414" s="3"/>
      <c r="E5414" s="79"/>
      <c r="F5414" s="3"/>
      <c r="G5414" s="77" t="e">
        <f>VLOOKUP($F$1&amp;F5414,定价因子!E:F,2,0)</f>
        <v>#N/A</v>
      </c>
      <c r="H5414" s="3"/>
      <c r="I5414" s="77" t="e">
        <f>VLOOKUP($H$1&amp;H5414,定价因子!E:F,2,0)</f>
        <v>#N/A</v>
      </c>
      <c r="J5414" s="3"/>
      <c r="K5414" s="77" t="e">
        <f>VLOOKUP($J$1&amp;J5414,定价因子!E:F,2,0)</f>
        <v>#N/A</v>
      </c>
      <c r="L5414" s="3"/>
      <c r="M5414" s="77" t="e">
        <f>VLOOKUP($L$1&amp;L5414,定价因子!E:F,2,0)</f>
        <v>#N/A</v>
      </c>
      <c r="N5414" s="3"/>
      <c r="O5414" s="77" t="e">
        <f>VLOOKUP($N$1&amp;N5414,定价因子!E:F,2,0)</f>
        <v>#N/A</v>
      </c>
      <c r="P5414" s="3"/>
      <c r="Q5414" s="55" t="e">
        <f>VLOOKUP($P$1&amp;P5414,定价因子!$E:$F,2,0)</f>
        <v>#N/A</v>
      </c>
      <c r="R5414" s="3"/>
      <c r="S5414" s="77" t="e">
        <f>VLOOKUP($R$1&amp;R5414,定价因子!$E:$F,2,0)</f>
        <v>#N/A</v>
      </c>
      <c r="T5414" s="61"/>
      <c r="U5414" s="63"/>
      <c r="V5414" s="63"/>
      <c r="W5414" s="63"/>
      <c r="X5414" s="3"/>
    </row>
    <row r="5415" spans="1:24">
      <c r="A5415" s="3"/>
      <c r="B5415" s="3"/>
      <c r="C5415" s="3"/>
      <c r="D5415" s="3"/>
      <c r="E5415" s="79"/>
      <c r="F5415" s="3"/>
      <c r="G5415" s="77" t="e">
        <f>VLOOKUP($F$1&amp;F5415,定价因子!E:F,2,0)</f>
        <v>#N/A</v>
      </c>
      <c r="H5415" s="3"/>
      <c r="I5415" s="77" t="e">
        <f>VLOOKUP($H$1&amp;H5415,定价因子!E:F,2,0)</f>
        <v>#N/A</v>
      </c>
      <c r="J5415" s="3"/>
      <c r="K5415" s="77" t="e">
        <f>VLOOKUP($J$1&amp;J5415,定价因子!E:F,2,0)</f>
        <v>#N/A</v>
      </c>
      <c r="L5415" s="3"/>
      <c r="M5415" s="77" t="e">
        <f>VLOOKUP($L$1&amp;L5415,定价因子!E:F,2,0)</f>
        <v>#N/A</v>
      </c>
      <c r="N5415" s="3"/>
      <c r="O5415" s="77" t="e">
        <f>VLOOKUP($N$1&amp;N5415,定价因子!E:F,2,0)</f>
        <v>#N/A</v>
      </c>
      <c r="P5415" s="3"/>
      <c r="Q5415" s="55" t="e">
        <f>VLOOKUP($P$1&amp;P5415,定价因子!$E:$F,2,0)</f>
        <v>#N/A</v>
      </c>
      <c r="R5415" s="3"/>
      <c r="S5415" s="77" t="e">
        <f>VLOOKUP($R$1&amp;R5415,定价因子!$E:$F,2,0)</f>
        <v>#N/A</v>
      </c>
      <c r="T5415" s="61"/>
      <c r="U5415" s="63"/>
      <c r="V5415" s="63"/>
      <c r="W5415" s="63"/>
      <c r="X5415" s="3"/>
    </row>
    <row r="5416" spans="1:24">
      <c r="A5416" s="3"/>
      <c r="B5416" s="3"/>
      <c r="C5416" s="3"/>
      <c r="D5416" s="3"/>
      <c r="E5416" s="79"/>
      <c r="F5416" s="3"/>
      <c r="G5416" s="77" t="e">
        <f>VLOOKUP($F$1&amp;F5416,定价因子!E:F,2,0)</f>
        <v>#N/A</v>
      </c>
      <c r="H5416" s="3"/>
      <c r="I5416" s="77" t="e">
        <f>VLOOKUP($H$1&amp;H5416,定价因子!E:F,2,0)</f>
        <v>#N/A</v>
      </c>
      <c r="J5416" s="3"/>
      <c r="K5416" s="77" t="e">
        <f>VLOOKUP($J$1&amp;J5416,定价因子!E:F,2,0)</f>
        <v>#N/A</v>
      </c>
      <c r="L5416" s="3"/>
      <c r="M5416" s="77" t="e">
        <f>VLOOKUP($L$1&amp;L5416,定价因子!E:F,2,0)</f>
        <v>#N/A</v>
      </c>
      <c r="N5416" s="3"/>
      <c r="O5416" s="77" t="e">
        <f>VLOOKUP($N$1&amp;N5416,定价因子!E:F,2,0)</f>
        <v>#N/A</v>
      </c>
      <c r="P5416" s="3"/>
      <c r="Q5416" s="55" t="e">
        <f>VLOOKUP($P$1&amp;P5416,定价因子!$E:$F,2,0)</f>
        <v>#N/A</v>
      </c>
      <c r="R5416" s="3"/>
      <c r="S5416" s="77" t="e">
        <f>VLOOKUP($R$1&amp;R5416,定价因子!$E:$F,2,0)</f>
        <v>#N/A</v>
      </c>
      <c r="T5416" s="61"/>
      <c r="U5416" s="63"/>
      <c r="V5416" s="63"/>
      <c r="W5416" s="63"/>
      <c r="X5416" s="3"/>
    </row>
    <row r="5417" spans="1:24">
      <c r="A5417" s="3"/>
      <c r="B5417" s="3"/>
      <c r="C5417" s="3"/>
      <c r="D5417" s="3"/>
      <c r="E5417" s="79"/>
      <c r="F5417" s="3"/>
      <c r="G5417" s="77" t="e">
        <f>VLOOKUP($F$1&amp;F5417,定价因子!E:F,2,0)</f>
        <v>#N/A</v>
      </c>
      <c r="H5417" s="3"/>
      <c r="I5417" s="77" t="e">
        <f>VLOOKUP($H$1&amp;H5417,定价因子!E:F,2,0)</f>
        <v>#N/A</v>
      </c>
      <c r="J5417" s="3"/>
      <c r="K5417" s="77" t="e">
        <f>VLOOKUP($J$1&amp;J5417,定价因子!E:F,2,0)</f>
        <v>#N/A</v>
      </c>
      <c r="L5417" s="3"/>
      <c r="M5417" s="77" t="e">
        <f>VLOOKUP($L$1&amp;L5417,定价因子!E:F,2,0)</f>
        <v>#N/A</v>
      </c>
      <c r="N5417" s="3"/>
      <c r="O5417" s="77" t="e">
        <f>VLOOKUP($N$1&amp;N5417,定价因子!E:F,2,0)</f>
        <v>#N/A</v>
      </c>
      <c r="P5417" s="3"/>
      <c r="Q5417" s="55" t="e">
        <f>VLOOKUP($P$1&amp;P5417,定价因子!$E:$F,2,0)</f>
        <v>#N/A</v>
      </c>
      <c r="R5417" s="3"/>
      <c r="S5417" s="77" t="e">
        <f>VLOOKUP($R$1&amp;R5417,定价因子!$E:$F,2,0)</f>
        <v>#N/A</v>
      </c>
      <c r="T5417" s="61"/>
      <c r="U5417" s="63"/>
      <c r="V5417" s="63"/>
      <c r="W5417" s="63"/>
      <c r="X5417" s="3"/>
    </row>
    <row r="5418" spans="1:24">
      <c r="A5418" s="3"/>
      <c r="B5418" s="3"/>
      <c r="C5418" s="3"/>
      <c r="D5418" s="3"/>
      <c r="E5418" s="79"/>
      <c r="F5418" s="3"/>
      <c r="G5418" s="77" t="e">
        <f>VLOOKUP($F$1&amp;F5418,定价因子!E:F,2,0)</f>
        <v>#N/A</v>
      </c>
      <c r="H5418" s="3"/>
      <c r="I5418" s="77" t="e">
        <f>VLOOKUP($H$1&amp;H5418,定价因子!E:F,2,0)</f>
        <v>#N/A</v>
      </c>
      <c r="J5418" s="3"/>
      <c r="K5418" s="77" t="e">
        <f>VLOOKUP($J$1&amp;J5418,定价因子!E:F,2,0)</f>
        <v>#N/A</v>
      </c>
      <c r="L5418" s="3"/>
      <c r="M5418" s="77" t="e">
        <f>VLOOKUP($L$1&amp;L5418,定价因子!E:F,2,0)</f>
        <v>#N/A</v>
      </c>
      <c r="N5418" s="3"/>
      <c r="O5418" s="77" t="e">
        <f>VLOOKUP($N$1&amp;N5418,定价因子!E:F,2,0)</f>
        <v>#N/A</v>
      </c>
      <c r="P5418" s="3"/>
      <c r="Q5418" s="55" t="e">
        <f>VLOOKUP($P$1&amp;P5418,定价因子!$E:$F,2,0)</f>
        <v>#N/A</v>
      </c>
      <c r="R5418" s="3"/>
      <c r="S5418" s="77" t="e">
        <f>VLOOKUP($R$1&amp;R5418,定价因子!$E:$F,2,0)</f>
        <v>#N/A</v>
      </c>
      <c r="T5418" s="61"/>
      <c r="U5418" s="63"/>
      <c r="V5418" s="63"/>
      <c r="W5418" s="63"/>
      <c r="X5418" s="3"/>
    </row>
    <row r="5419" spans="1:24">
      <c r="A5419" s="3"/>
      <c r="B5419" s="3"/>
      <c r="C5419" s="3"/>
      <c r="D5419" s="3"/>
      <c r="E5419" s="79"/>
      <c r="F5419" s="3"/>
      <c r="G5419" s="77" t="e">
        <f>VLOOKUP($F$1&amp;F5419,定价因子!E:F,2,0)</f>
        <v>#N/A</v>
      </c>
      <c r="H5419" s="3"/>
      <c r="I5419" s="77" t="e">
        <f>VLOOKUP($H$1&amp;H5419,定价因子!E:F,2,0)</f>
        <v>#N/A</v>
      </c>
      <c r="J5419" s="3"/>
      <c r="K5419" s="77" t="e">
        <f>VLOOKUP($J$1&amp;J5419,定价因子!E:F,2,0)</f>
        <v>#N/A</v>
      </c>
      <c r="L5419" s="3"/>
      <c r="M5419" s="77" t="e">
        <f>VLOOKUP($L$1&amp;L5419,定价因子!E:F,2,0)</f>
        <v>#N/A</v>
      </c>
      <c r="N5419" s="3"/>
      <c r="O5419" s="77" t="e">
        <f>VLOOKUP($N$1&amp;N5419,定价因子!E:F,2,0)</f>
        <v>#N/A</v>
      </c>
      <c r="P5419" s="3"/>
      <c r="Q5419" s="55" t="e">
        <f>VLOOKUP($P$1&amp;P5419,定价因子!$E:$F,2,0)</f>
        <v>#N/A</v>
      </c>
      <c r="R5419" s="3"/>
      <c r="S5419" s="77" t="e">
        <f>VLOOKUP($R$1&amp;R5419,定价因子!$E:$F,2,0)</f>
        <v>#N/A</v>
      </c>
      <c r="T5419" s="61"/>
      <c r="U5419" s="63"/>
      <c r="V5419" s="63"/>
      <c r="W5419" s="63"/>
      <c r="X5419" s="3"/>
    </row>
    <row r="5420" spans="1:24">
      <c r="A5420" s="3"/>
      <c r="B5420" s="3"/>
      <c r="C5420" s="3"/>
      <c r="D5420" s="3"/>
      <c r="E5420" s="79"/>
      <c r="F5420" s="3"/>
      <c r="G5420" s="77" t="e">
        <f>VLOOKUP($F$1&amp;F5420,定价因子!E:F,2,0)</f>
        <v>#N/A</v>
      </c>
      <c r="H5420" s="3"/>
      <c r="I5420" s="77" t="e">
        <f>VLOOKUP($H$1&amp;H5420,定价因子!E:F,2,0)</f>
        <v>#N/A</v>
      </c>
      <c r="J5420" s="3"/>
      <c r="K5420" s="77" t="e">
        <f>VLOOKUP($J$1&amp;J5420,定价因子!E:F,2,0)</f>
        <v>#N/A</v>
      </c>
      <c r="L5420" s="3"/>
      <c r="M5420" s="77" t="e">
        <f>VLOOKUP($L$1&amp;L5420,定价因子!E:F,2,0)</f>
        <v>#N/A</v>
      </c>
      <c r="N5420" s="3"/>
      <c r="O5420" s="77" t="e">
        <f>VLOOKUP($N$1&amp;N5420,定价因子!E:F,2,0)</f>
        <v>#N/A</v>
      </c>
      <c r="P5420" s="3"/>
      <c r="Q5420" s="55" t="e">
        <f>VLOOKUP($P$1&amp;P5420,定价因子!$E:$F,2,0)</f>
        <v>#N/A</v>
      </c>
      <c r="R5420" s="3"/>
      <c r="S5420" s="77" t="e">
        <f>VLOOKUP($R$1&amp;R5420,定价因子!$E:$F,2,0)</f>
        <v>#N/A</v>
      </c>
      <c r="T5420" s="61"/>
      <c r="U5420" s="63"/>
      <c r="V5420" s="63"/>
      <c r="W5420" s="63"/>
      <c r="X5420" s="3"/>
    </row>
    <row r="5421" spans="1:24">
      <c r="A5421" s="3"/>
      <c r="B5421" s="3"/>
      <c r="C5421" s="3"/>
      <c r="D5421" s="3"/>
      <c r="E5421" s="79"/>
      <c r="F5421" s="3"/>
      <c r="G5421" s="77" t="e">
        <f>VLOOKUP($F$1&amp;F5421,定价因子!E:F,2,0)</f>
        <v>#N/A</v>
      </c>
      <c r="H5421" s="3"/>
      <c r="I5421" s="77" t="e">
        <f>VLOOKUP($H$1&amp;H5421,定价因子!E:F,2,0)</f>
        <v>#N/A</v>
      </c>
      <c r="J5421" s="3"/>
      <c r="K5421" s="77" t="e">
        <f>VLOOKUP($J$1&amp;J5421,定价因子!E:F,2,0)</f>
        <v>#N/A</v>
      </c>
      <c r="L5421" s="3"/>
      <c r="M5421" s="77" t="e">
        <f>VLOOKUP($L$1&amp;L5421,定价因子!E:F,2,0)</f>
        <v>#N/A</v>
      </c>
      <c r="N5421" s="3"/>
      <c r="O5421" s="77" t="e">
        <f>VLOOKUP($N$1&amp;N5421,定价因子!E:F,2,0)</f>
        <v>#N/A</v>
      </c>
      <c r="P5421" s="3"/>
      <c r="Q5421" s="55" t="e">
        <f>VLOOKUP($P$1&amp;P5421,定价因子!$E:$F,2,0)</f>
        <v>#N/A</v>
      </c>
      <c r="R5421" s="3"/>
      <c r="S5421" s="77" t="e">
        <f>VLOOKUP($R$1&amp;R5421,定价因子!$E:$F,2,0)</f>
        <v>#N/A</v>
      </c>
      <c r="T5421" s="61"/>
      <c r="U5421" s="63"/>
      <c r="V5421" s="63"/>
      <c r="W5421" s="63"/>
      <c r="X5421" s="3"/>
    </row>
    <row r="5422" spans="1:24">
      <c r="A5422" s="3"/>
      <c r="B5422" s="3"/>
      <c r="C5422" s="3"/>
      <c r="D5422" s="3"/>
      <c r="E5422" s="79"/>
      <c r="F5422" s="3"/>
      <c r="G5422" s="77" t="e">
        <f>VLOOKUP($F$1&amp;F5422,定价因子!E:F,2,0)</f>
        <v>#N/A</v>
      </c>
      <c r="H5422" s="3"/>
      <c r="I5422" s="77" t="e">
        <f>VLOOKUP($H$1&amp;H5422,定价因子!E:F,2,0)</f>
        <v>#N/A</v>
      </c>
      <c r="J5422" s="3"/>
      <c r="K5422" s="77" t="e">
        <f>VLOOKUP($J$1&amp;J5422,定价因子!E:F,2,0)</f>
        <v>#N/A</v>
      </c>
      <c r="L5422" s="3"/>
      <c r="M5422" s="77" t="e">
        <f>VLOOKUP($L$1&amp;L5422,定价因子!E:F,2,0)</f>
        <v>#N/A</v>
      </c>
      <c r="N5422" s="3"/>
      <c r="O5422" s="77" t="e">
        <f>VLOOKUP($N$1&amp;N5422,定价因子!E:F,2,0)</f>
        <v>#N/A</v>
      </c>
      <c r="P5422" s="3"/>
      <c r="Q5422" s="55" t="e">
        <f>VLOOKUP($P$1&amp;P5422,定价因子!$E:$F,2,0)</f>
        <v>#N/A</v>
      </c>
      <c r="R5422" s="3"/>
      <c r="S5422" s="77" t="e">
        <f>VLOOKUP($R$1&amp;R5422,定价因子!$E:$F,2,0)</f>
        <v>#N/A</v>
      </c>
      <c r="T5422" s="61"/>
      <c r="U5422" s="63"/>
      <c r="V5422" s="63"/>
      <c r="W5422" s="63"/>
      <c r="X5422" s="3"/>
    </row>
    <row r="5423" spans="1:24">
      <c r="A5423" s="3"/>
      <c r="B5423" s="3"/>
      <c r="C5423" s="3"/>
      <c r="D5423" s="3"/>
      <c r="E5423" s="79"/>
      <c r="F5423" s="3"/>
      <c r="G5423" s="77" t="e">
        <f>VLOOKUP($F$1&amp;F5423,定价因子!E:F,2,0)</f>
        <v>#N/A</v>
      </c>
      <c r="H5423" s="3"/>
      <c r="I5423" s="77" t="e">
        <f>VLOOKUP($H$1&amp;H5423,定价因子!E:F,2,0)</f>
        <v>#N/A</v>
      </c>
      <c r="J5423" s="3"/>
      <c r="K5423" s="77" t="e">
        <f>VLOOKUP($J$1&amp;J5423,定价因子!E:F,2,0)</f>
        <v>#N/A</v>
      </c>
      <c r="L5423" s="3"/>
      <c r="M5423" s="77" t="e">
        <f>VLOOKUP($L$1&amp;L5423,定价因子!E:F,2,0)</f>
        <v>#N/A</v>
      </c>
      <c r="N5423" s="3"/>
      <c r="O5423" s="77" t="e">
        <f>VLOOKUP($N$1&amp;N5423,定价因子!E:F,2,0)</f>
        <v>#N/A</v>
      </c>
      <c r="P5423" s="3"/>
      <c r="Q5423" s="55" t="e">
        <f>VLOOKUP($P$1&amp;P5423,定价因子!$E:$F,2,0)</f>
        <v>#N/A</v>
      </c>
      <c r="R5423" s="3"/>
      <c r="S5423" s="77" t="e">
        <f>VLOOKUP($R$1&amp;R5423,定价因子!$E:$F,2,0)</f>
        <v>#N/A</v>
      </c>
      <c r="T5423" s="61"/>
      <c r="U5423" s="63"/>
      <c r="V5423" s="63"/>
      <c r="W5423" s="63"/>
      <c r="X5423" s="3"/>
    </row>
    <row r="5424" spans="1:24">
      <c r="A5424" s="3"/>
      <c r="B5424" s="3"/>
      <c r="C5424" s="3"/>
      <c r="D5424" s="3"/>
      <c r="E5424" s="79"/>
      <c r="F5424" s="3"/>
      <c r="G5424" s="77" t="e">
        <f>VLOOKUP($F$1&amp;F5424,定价因子!E:F,2,0)</f>
        <v>#N/A</v>
      </c>
      <c r="H5424" s="3"/>
      <c r="I5424" s="77" t="e">
        <f>VLOOKUP($H$1&amp;H5424,定价因子!E:F,2,0)</f>
        <v>#N/A</v>
      </c>
      <c r="J5424" s="3"/>
      <c r="K5424" s="77" t="e">
        <f>VLOOKUP($J$1&amp;J5424,定价因子!E:F,2,0)</f>
        <v>#N/A</v>
      </c>
      <c r="L5424" s="3"/>
      <c r="M5424" s="77" t="e">
        <f>VLOOKUP($L$1&amp;L5424,定价因子!E:F,2,0)</f>
        <v>#N/A</v>
      </c>
      <c r="N5424" s="3"/>
      <c r="O5424" s="77" t="e">
        <f>VLOOKUP($N$1&amp;N5424,定价因子!E:F,2,0)</f>
        <v>#N/A</v>
      </c>
      <c r="P5424" s="3"/>
      <c r="Q5424" s="55" t="e">
        <f>VLOOKUP($P$1&amp;P5424,定价因子!$E:$F,2,0)</f>
        <v>#N/A</v>
      </c>
      <c r="R5424" s="3"/>
      <c r="S5424" s="77" t="e">
        <f>VLOOKUP($R$1&amp;R5424,定价因子!$E:$F,2,0)</f>
        <v>#N/A</v>
      </c>
      <c r="T5424" s="61"/>
      <c r="U5424" s="63"/>
      <c r="V5424" s="63"/>
      <c r="W5424" s="63"/>
      <c r="X5424" s="3"/>
    </row>
    <row r="5425" spans="1:24">
      <c r="A5425" s="3"/>
      <c r="B5425" s="3"/>
      <c r="C5425" s="3"/>
      <c r="D5425" s="3"/>
      <c r="E5425" s="79"/>
      <c r="F5425" s="3"/>
      <c r="G5425" s="77" t="e">
        <f>VLOOKUP($F$1&amp;F5425,定价因子!E:F,2,0)</f>
        <v>#N/A</v>
      </c>
      <c r="H5425" s="3"/>
      <c r="I5425" s="77" t="e">
        <f>VLOOKUP($H$1&amp;H5425,定价因子!E:F,2,0)</f>
        <v>#N/A</v>
      </c>
      <c r="J5425" s="3"/>
      <c r="K5425" s="77" t="e">
        <f>VLOOKUP($J$1&amp;J5425,定价因子!E:F,2,0)</f>
        <v>#N/A</v>
      </c>
      <c r="L5425" s="3"/>
      <c r="M5425" s="77" t="e">
        <f>VLOOKUP($L$1&amp;L5425,定价因子!E:F,2,0)</f>
        <v>#N/A</v>
      </c>
      <c r="N5425" s="3"/>
      <c r="O5425" s="77" t="e">
        <f>VLOOKUP($N$1&amp;N5425,定价因子!E:F,2,0)</f>
        <v>#N/A</v>
      </c>
      <c r="P5425" s="3"/>
      <c r="Q5425" s="55" t="e">
        <f>VLOOKUP($P$1&amp;P5425,定价因子!$E:$F,2,0)</f>
        <v>#N/A</v>
      </c>
      <c r="R5425" s="3"/>
      <c r="S5425" s="77" t="e">
        <f>VLOOKUP($R$1&amp;R5425,定价因子!$E:$F,2,0)</f>
        <v>#N/A</v>
      </c>
      <c r="T5425" s="61"/>
      <c r="U5425" s="63"/>
      <c r="V5425" s="63"/>
      <c r="W5425" s="63"/>
      <c r="X5425" s="3"/>
    </row>
    <row r="5426" spans="1:24">
      <c r="A5426" s="3"/>
      <c r="B5426" s="3"/>
      <c r="C5426" s="3"/>
      <c r="D5426" s="3"/>
      <c r="E5426" s="79"/>
      <c r="F5426" s="3"/>
      <c r="G5426" s="77" t="e">
        <f>VLOOKUP($F$1&amp;F5426,定价因子!E:F,2,0)</f>
        <v>#N/A</v>
      </c>
      <c r="H5426" s="3"/>
      <c r="I5426" s="77" t="e">
        <f>VLOOKUP($H$1&amp;H5426,定价因子!E:F,2,0)</f>
        <v>#N/A</v>
      </c>
      <c r="J5426" s="3"/>
      <c r="K5426" s="77" t="e">
        <f>VLOOKUP($J$1&amp;J5426,定价因子!E:F,2,0)</f>
        <v>#N/A</v>
      </c>
      <c r="L5426" s="3"/>
      <c r="M5426" s="77" t="e">
        <f>VLOOKUP($L$1&amp;L5426,定价因子!E:F,2,0)</f>
        <v>#N/A</v>
      </c>
      <c r="N5426" s="3"/>
      <c r="O5426" s="77" t="e">
        <f>VLOOKUP($N$1&amp;N5426,定价因子!E:F,2,0)</f>
        <v>#N/A</v>
      </c>
      <c r="P5426" s="3"/>
      <c r="Q5426" s="55" t="e">
        <f>VLOOKUP($P$1&amp;P5426,定价因子!$E:$F,2,0)</f>
        <v>#N/A</v>
      </c>
      <c r="R5426" s="3"/>
      <c r="S5426" s="77" t="e">
        <f>VLOOKUP($R$1&amp;R5426,定价因子!$E:$F,2,0)</f>
        <v>#N/A</v>
      </c>
      <c r="T5426" s="61"/>
      <c r="U5426" s="63"/>
      <c r="V5426" s="63"/>
      <c r="W5426" s="63"/>
      <c r="X5426" s="3"/>
    </row>
    <row r="5427" spans="1:24">
      <c r="A5427" s="3"/>
      <c r="B5427" s="3"/>
      <c r="C5427" s="3"/>
      <c r="D5427" s="3"/>
      <c r="E5427" s="79"/>
      <c r="F5427" s="3"/>
      <c r="G5427" s="77" t="e">
        <f>VLOOKUP($F$1&amp;F5427,定价因子!E:F,2,0)</f>
        <v>#N/A</v>
      </c>
      <c r="H5427" s="3"/>
      <c r="I5427" s="77" t="e">
        <f>VLOOKUP($H$1&amp;H5427,定价因子!E:F,2,0)</f>
        <v>#N/A</v>
      </c>
      <c r="J5427" s="3"/>
      <c r="K5427" s="77" t="e">
        <f>VLOOKUP($J$1&amp;J5427,定价因子!E:F,2,0)</f>
        <v>#N/A</v>
      </c>
      <c r="L5427" s="3"/>
      <c r="M5427" s="77" t="e">
        <f>VLOOKUP($L$1&amp;L5427,定价因子!E:F,2,0)</f>
        <v>#N/A</v>
      </c>
      <c r="N5427" s="3"/>
      <c r="O5427" s="77" t="e">
        <f>VLOOKUP($N$1&amp;N5427,定价因子!E:F,2,0)</f>
        <v>#N/A</v>
      </c>
      <c r="P5427" s="3"/>
      <c r="Q5427" s="55" t="e">
        <f>VLOOKUP($P$1&amp;P5427,定价因子!$E:$F,2,0)</f>
        <v>#N/A</v>
      </c>
      <c r="R5427" s="3"/>
      <c r="S5427" s="77" t="e">
        <f>VLOOKUP($R$1&amp;R5427,定价因子!$E:$F,2,0)</f>
        <v>#N/A</v>
      </c>
      <c r="T5427" s="61"/>
      <c r="U5427" s="63"/>
      <c r="V5427" s="63"/>
      <c r="W5427" s="63"/>
      <c r="X5427" s="3"/>
    </row>
    <row r="5428" spans="1:24">
      <c r="A5428" s="3"/>
      <c r="B5428" s="3"/>
      <c r="C5428" s="3"/>
      <c r="D5428" s="3"/>
      <c r="E5428" s="79"/>
      <c r="F5428" s="3"/>
      <c r="G5428" s="77" t="e">
        <f>VLOOKUP($F$1&amp;F5428,定价因子!E:F,2,0)</f>
        <v>#N/A</v>
      </c>
      <c r="H5428" s="3"/>
      <c r="I5428" s="77" t="e">
        <f>VLOOKUP($H$1&amp;H5428,定价因子!E:F,2,0)</f>
        <v>#N/A</v>
      </c>
      <c r="J5428" s="3"/>
      <c r="K5428" s="77" t="e">
        <f>VLOOKUP($J$1&amp;J5428,定价因子!E:F,2,0)</f>
        <v>#N/A</v>
      </c>
      <c r="L5428" s="3"/>
      <c r="M5428" s="77" t="e">
        <f>VLOOKUP($L$1&amp;L5428,定价因子!E:F,2,0)</f>
        <v>#N/A</v>
      </c>
      <c r="N5428" s="3"/>
      <c r="O5428" s="77" t="e">
        <f>VLOOKUP($N$1&amp;N5428,定价因子!E:F,2,0)</f>
        <v>#N/A</v>
      </c>
      <c r="P5428" s="3"/>
      <c r="Q5428" s="55" t="e">
        <f>VLOOKUP($P$1&amp;P5428,定价因子!$E:$F,2,0)</f>
        <v>#N/A</v>
      </c>
      <c r="R5428" s="3"/>
      <c r="S5428" s="77" t="e">
        <f>VLOOKUP($R$1&amp;R5428,定价因子!$E:$F,2,0)</f>
        <v>#N/A</v>
      </c>
      <c r="T5428" s="61"/>
      <c r="U5428" s="63"/>
      <c r="V5428" s="63"/>
      <c r="W5428" s="63"/>
      <c r="X5428" s="3"/>
    </row>
    <row r="5429" spans="1:24">
      <c r="A5429" s="3"/>
      <c r="B5429" s="3"/>
      <c r="C5429" s="3"/>
      <c r="D5429" s="3"/>
      <c r="E5429" s="79"/>
      <c r="F5429" s="3"/>
      <c r="G5429" s="77" t="e">
        <f>VLOOKUP($F$1&amp;F5429,定价因子!E:F,2,0)</f>
        <v>#N/A</v>
      </c>
      <c r="H5429" s="3"/>
      <c r="I5429" s="77" t="e">
        <f>VLOOKUP($H$1&amp;H5429,定价因子!E:F,2,0)</f>
        <v>#N/A</v>
      </c>
      <c r="J5429" s="3"/>
      <c r="K5429" s="77" t="e">
        <f>VLOOKUP($J$1&amp;J5429,定价因子!E:F,2,0)</f>
        <v>#N/A</v>
      </c>
      <c r="L5429" s="3"/>
      <c r="M5429" s="77" t="e">
        <f>VLOOKUP($L$1&amp;L5429,定价因子!E:F,2,0)</f>
        <v>#N/A</v>
      </c>
      <c r="N5429" s="3"/>
      <c r="O5429" s="77" t="e">
        <f>VLOOKUP($N$1&amp;N5429,定价因子!E:F,2,0)</f>
        <v>#N/A</v>
      </c>
      <c r="P5429" s="3"/>
      <c r="Q5429" s="55" t="e">
        <f>VLOOKUP($P$1&amp;P5429,定价因子!$E:$F,2,0)</f>
        <v>#N/A</v>
      </c>
      <c r="R5429" s="3"/>
      <c r="S5429" s="77" t="e">
        <f>VLOOKUP($R$1&amp;R5429,定价因子!$E:$F,2,0)</f>
        <v>#N/A</v>
      </c>
      <c r="T5429" s="61"/>
      <c r="U5429" s="63"/>
      <c r="V5429" s="63"/>
      <c r="W5429" s="63"/>
      <c r="X5429" s="3"/>
    </row>
    <row r="5430" spans="1:24">
      <c r="A5430" s="3"/>
      <c r="B5430" s="3"/>
      <c r="C5430" s="3"/>
      <c r="D5430" s="3"/>
      <c r="E5430" s="79"/>
      <c r="F5430" s="3"/>
      <c r="G5430" s="77" t="e">
        <f>VLOOKUP($F$1&amp;F5430,定价因子!E:F,2,0)</f>
        <v>#N/A</v>
      </c>
      <c r="H5430" s="3"/>
      <c r="I5430" s="77" t="e">
        <f>VLOOKUP($H$1&amp;H5430,定价因子!E:F,2,0)</f>
        <v>#N/A</v>
      </c>
      <c r="J5430" s="3"/>
      <c r="K5430" s="77" t="e">
        <f>VLOOKUP($J$1&amp;J5430,定价因子!E:F,2,0)</f>
        <v>#N/A</v>
      </c>
      <c r="L5430" s="3"/>
      <c r="M5430" s="77" t="e">
        <f>VLOOKUP($L$1&amp;L5430,定价因子!E:F,2,0)</f>
        <v>#N/A</v>
      </c>
      <c r="N5430" s="3"/>
      <c r="O5430" s="77" t="e">
        <f>VLOOKUP($N$1&amp;N5430,定价因子!E:F,2,0)</f>
        <v>#N/A</v>
      </c>
      <c r="P5430" s="3"/>
      <c r="Q5430" s="55" t="e">
        <f>VLOOKUP($P$1&amp;P5430,定价因子!$E:$F,2,0)</f>
        <v>#N/A</v>
      </c>
      <c r="R5430" s="3"/>
      <c r="S5430" s="77" t="e">
        <f>VLOOKUP($R$1&amp;R5430,定价因子!$E:$F,2,0)</f>
        <v>#N/A</v>
      </c>
      <c r="T5430" s="61"/>
      <c r="U5430" s="63"/>
      <c r="V5430" s="63"/>
      <c r="W5430" s="63"/>
      <c r="X5430" s="3"/>
    </row>
    <row r="5431" spans="1:24">
      <c r="A5431" s="3"/>
      <c r="B5431" s="3"/>
      <c r="C5431" s="3"/>
      <c r="D5431" s="3"/>
      <c r="E5431" s="79"/>
      <c r="F5431" s="3"/>
      <c r="G5431" s="77" t="e">
        <f>VLOOKUP($F$1&amp;F5431,定价因子!E:F,2,0)</f>
        <v>#N/A</v>
      </c>
      <c r="H5431" s="3"/>
      <c r="I5431" s="77" t="e">
        <f>VLOOKUP($H$1&amp;H5431,定价因子!E:F,2,0)</f>
        <v>#N/A</v>
      </c>
      <c r="J5431" s="3"/>
      <c r="K5431" s="77" t="e">
        <f>VLOOKUP($J$1&amp;J5431,定价因子!E:F,2,0)</f>
        <v>#N/A</v>
      </c>
      <c r="L5431" s="3"/>
      <c r="M5431" s="77" t="e">
        <f>VLOOKUP($L$1&amp;L5431,定价因子!E:F,2,0)</f>
        <v>#N/A</v>
      </c>
      <c r="N5431" s="3"/>
      <c r="O5431" s="77" t="e">
        <f>VLOOKUP($N$1&amp;N5431,定价因子!E:F,2,0)</f>
        <v>#N/A</v>
      </c>
      <c r="P5431" s="3"/>
      <c r="Q5431" s="55" t="e">
        <f>VLOOKUP($P$1&amp;P5431,定价因子!$E:$F,2,0)</f>
        <v>#N/A</v>
      </c>
      <c r="R5431" s="3"/>
      <c r="S5431" s="77" t="e">
        <f>VLOOKUP($R$1&amp;R5431,定价因子!$E:$F,2,0)</f>
        <v>#N/A</v>
      </c>
      <c r="T5431" s="61"/>
      <c r="U5431" s="63"/>
      <c r="V5431" s="63"/>
      <c r="W5431" s="63"/>
      <c r="X5431" s="3"/>
    </row>
    <row r="5432" spans="1:24">
      <c r="A5432" s="3"/>
      <c r="B5432" s="3"/>
      <c r="C5432" s="3"/>
      <c r="D5432" s="3"/>
      <c r="E5432" s="79"/>
      <c r="F5432" s="3"/>
      <c r="G5432" s="77" t="e">
        <f>VLOOKUP($F$1&amp;F5432,定价因子!E:F,2,0)</f>
        <v>#N/A</v>
      </c>
      <c r="H5432" s="3"/>
      <c r="I5432" s="77" t="e">
        <f>VLOOKUP($H$1&amp;H5432,定价因子!E:F,2,0)</f>
        <v>#N/A</v>
      </c>
      <c r="J5432" s="3"/>
      <c r="K5432" s="77" t="e">
        <f>VLOOKUP($J$1&amp;J5432,定价因子!E:F,2,0)</f>
        <v>#N/A</v>
      </c>
      <c r="L5432" s="3"/>
      <c r="M5432" s="77" t="e">
        <f>VLOOKUP($L$1&amp;L5432,定价因子!E:F,2,0)</f>
        <v>#N/A</v>
      </c>
      <c r="N5432" s="3"/>
      <c r="O5432" s="77" t="e">
        <f>VLOOKUP($N$1&amp;N5432,定价因子!E:F,2,0)</f>
        <v>#N/A</v>
      </c>
      <c r="P5432" s="3"/>
      <c r="Q5432" s="55" t="e">
        <f>VLOOKUP($P$1&amp;P5432,定价因子!$E:$F,2,0)</f>
        <v>#N/A</v>
      </c>
      <c r="R5432" s="3"/>
      <c r="S5432" s="77" t="e">
        <f>VLOOKUP($R$1&amp;R5432,定价因子!$E:$F,2,0)</f>
        <v>#N/A</v>
      </c>
      <c r="T5432" s="61"/>
      <c r="U5432" s="63"/>
      <c r="V5432" s="63"/>
      <c r="W5432" s="63"/>
      <c r="X5432" s="3"/>
    </row>
    <row r="5433" spans="1:24">
      <c r="A5433" s="3"/>
      <c r="B5433" s="3"/>
      <c r="C5433" s="3"/>
      <c r="D5433" s="3"/>
      <c r="E5433" s="79"/>
      <c r="F5433" s="3"/>
      <c r="G5433" s="77" t="e">
        <f>VLOOKUP($F$1&amp;F5433,定价因子!E:F,2,0)</f>
        <v>#N/A</v>
      </c>
      <c r="H5433" s="3"/>
      <c r="I5433" s="77" t="e">
        <f>VLOOKUP($H$1&amp;H5433,定价因子!E:F,2,0)</f>
        <v>#N/A</v>
      </c>
      <c r="J5433" s="3"/>
      <c r="K5433" s="77" t="e">
        <f>VLOOKUP($J$1&amp;J5433,定价因子!E:F,2,0)</f>
        <v>#N/A</v>
      </c>
      <c r="L5433" s="3"/>
      <c r="M5433" s="77" t="e">
        <f>VLOOKUP($L$1&amp;L5433,定价因子!E:F,2,0)</f>
        <v>#N/A</v>
      </c>
      <c r="N5433" s="3"/>
      <c r="O5433" s="77" t="e">
        <f>VLOOKUP($N$1&amp;N5433,定价因子!E:F,2,0)</f>
        <v>#N/A</v>
      </c>
      <c r="P5433" s="3"/>
      <c r="Q5433" s="55" t="e">
        <f>VLOOKUP($P$1&amp;P5433,定价因子!$E:$F,2,0)</f>
        <v>#N/A</v>
      </c>
      <c r="R5433" s="3"/>
      <c r="S5433" s="77" t="e">
        <f>VLOOKUP($R$1&amp;R5433,定价因子!$E:$F,2,0)</f>
        <v>#N/A</v>
      </c>
      <c r="T5433" s="61"/>
      <c r="U5433" s="63"/>
      <c r="V5433" s="63"/>
      <c r="W5433" s="63"/>
      <c r="X5433" s="3"/>
    </row>
    <row r="5434" spans="1:24">
      <c r="A5434" s="3"/>
      <c r="B5434" s="3"/>
      <c r="C5434" s="3"/>
      <c r="D5434" s="3"/>
      <c r="E5434" s="79"/>
      <c r="F5434" s="3"/>
      <c r="G5434" s="77" t="e">
        <f>VLOOKUP($F$1&amp;F5434,定价因子!E:F,2,0)</f>
        <v>#N/A</v>
      </c>
      <c r="H5434" s="3"/>
      <c r="I5434" s="77" t="e">
        <f>VLOOKUP($H$1&amp;H5434,定价因子!E:F,2,0)</f>
        <v>#N/A</v>
      </c>
      <c r="J5434" s="3"/>
      <c r="K5434" s="77" t="e">
        <f>VLOOKUP($J$1&amp;J5434,定价因子!E:F,2,0)</f>
        <v>#N/A</v>
      </c>
      <c r="L5434" s="3"/>
      <c r="M5434" s="77" t="e">
        <f>VLOOKUP($L$1&amp;L5434,定价因子!E:F,2,0)</f>
        <v>#N/A</v>
      </c>
      <c r="N5434" s="3"/>
      <c r="O5434" s="77" t="e">
        <f>VLOOKUP($N$1&amp;N5434,定价因子!E:F,2,0)</f>
        <v>#N/A</v>
      </c>
      <c r="P5434" s="3"/>
      <c r="Q5434" s="55" t="e">
        <f>VLOOKUP($P$1&amp;P5434,定价因子!$E:$F,2,0)</f>
        <v>#N/A</v>
      </c>
      <c r="R5434" s="3"/>
      <c r="S5434" s="77" t="e">
        <f>VLOOKUP($R$1&amp;R5434,定价因子!$E:$F,2,0)</f>
        <v>#N/A</v>
      </c>
      <c r="T5434" s="61"/>
      <c r="U5434" s="63"/>
      <c r="V5434" s="63"/>
      <c r="W5434" s="63"/>
      <c r="X5434" s="3"/>
    </row>
    <row r="5435" spans="1:24">
      <c r="A5435" s="3"/>
      <c r="B5435" s="3"/>
      <c r="C5435" s="3"/>
      <c r="D5435" s="3"/>
      <c r="E5435" s="79"/>
      <c r="F5435" s="3"/>
      <c r="G5435" s="77" t="e">
        <f>VLOOKUP($F$1&amp;F5435,定价因子!E:F,2,0)</f>
        <v>#N/A</v>
      </c>
      <c r="H5435" s="3"/>
      <c r="I5435" s="77" t="e">
        <f>VLOOKUP($H$1&amp;H5435,定价因子!E:F,2,0)</f>
        <v>#N/A</v>
      </c>
      <c r="J5435" s="3"/>
      <c r="K5435" s="77" t="e">
        <f>VLOOKUP($J$1&amp;J5435,定价因子!E:F,2,0)</f>
        <v>#N/A</v>
      </c>
      <c r="L5435" s="3"/>
      <c r="M5435" s="77" t="e">
        <f>VLOOKUP($L$1&amp;L5435,定价因子!E:F,2,0)</f>
        <v>#N/A</v>
      </c>
      <c r="N5435" s="3"/>
      <c r="O5435" s="77" t="e">
        <f>VLOOKUP($N$1&amp;N5435,定价因子!E:F,2,0)</f>
        <v>#N/A</v>
      </c>
      <c r="P5435" s="3"/>
      <c r="Q5435" s="55" t="e">
        <f>VLOOKUP($P$1&amp;P5435,定价因子!$E:$F,2,0)</f>
        <v>#N/A</v>
      </c>
      <c r="R5435" s="3"/>
      <c r="S5435" s="77" t="e">
        <f>VLOOKUP($R$1&amp;R5435,定价因子!$E:$F,2,0)</f>
        <v>#N/A</v>
      </c>
      <c r="T5435" s="61"/>
      <c r="U5435" s="63"/>
      <c r="V5435" s="63"/>
      <c r="W5435" s="63"/>
      <c r="X5435" s="3"/>
    </row>
    <row r="5436" spans="1:24">
      <c r="A5436" s="3"/>
      <c r="B5436" s="3"/>
      <c r="C5436" s="3"/>
      <c r="D5436" s="3"/>
      <c r="E5436" s="79"/>
      <c r="F5436" s="3"/>
      <c r="G5436" s="77" t="e">
        <f>VLOOKUP($F$1&amp;F5436,定价因子!E:F,2,0)</f>
        <v>#N/A</v>
      </c>
      <c r="H5436" s="3"/>
      <c r="I5436" s="77" t="e">
        <f>VLOOKUP($H$1&amp;H5436,定价因子!E:F,2,0)</f>
        <v>#N/A</v>
      </c>
      <c r="J5436" s="3"/>
      <c r="K5436" s="77" t="e">
        <f>VLOOKUP($J$1&amp;J5436,定价因子!E:F,2,0)</f>
        <v>#N/A</v>
      </c>
      <c r="L5436" s="3"/>
      <c r="M5436" s="77" t="e">
        <f>VLOOKUP($L$1&amp;L5436,定价因子!E:F,2,0)</f>
        <v>#N/A</v>
      </c>
      <c r="N5436" s="3"/>
      <c r="O5436" s="77" t="e">
        <f>VLOOKUP($N$1&amp;N5436,定价因子!E:F,2,0)</f>
        <v>#N/A</v>
      </c>
      <c r="P5436" s="3"/>
      <c r="Q5436" s="55" t="e">
        <f>VLOOKUP($P$1&amp;P5436,定价因子!$E:$F,2,0)</f>
        <v>#N/A</v>
      </c>
      <c r="R5436" s="3"/>
      <c r="S5436" s="77" t="e">
        <f>VLOOKUP($R$1&amp;R5436,定价因子!$E:$F,2,0)</f>
        <v>#N/A</v>
      </c>
      <c r="T5436" s="61"/>
      <c r="U5436" s="63"/>
      <c r="V5436" s="63"/>
      <c r="W5436" s="63"/>
      <c r="X5436" s="3"/>
    </row>
    <row r="5437" spans="1:24">
      <c r="A5437" s="3"/>
      <c r="B5437" s="3"/>
      <c r="C5437" s="3"/>
      <c r="D5437" s="3"/>
      <c r="E5437" s="79"/>
      <c r="F5437" s="3"/>
      <c r="G5437" s="77" t="e">
        <f>VLOOKUP($F$1&amp;F5437,定价因子!E:F,2,0)</f>
        <v>#N/A</v>
      </c>
      <c r="H5437" s="3"/>
      <c r="I5437" s="77" t="e">
        <f>VLOOKUP($H$1&amp;H5437,定价因子!E:F,2,0)</f>
        <v>#N/A</v>
      </c>
      <c r="J5437" s="3"/>
      <c r="K5437" s="77" t="e">
        <f>VLOOKUP($J$1&amp;J5437,定价因子!E:F,2,0)</f>
        <v>#N/A</v>
      </c>
      <c r="L5437" s="3"/>
      <c r="M5437" s="77" t="e">
        <f>VLOOKUP($L$1&amp;L5437,定价因子!E:F,2,0)</f>
        <v>#N/A</v>
      </c>
      <c r="N5437" s="3"/>
      <c r="O5437" s="77" t="e">
        <f>VLOOKUP($N$1&amp;N5437,定价因子!E:F,2,0)</f>
        <v>#N/A</v>
      </c>
      <c r="P5437" s="3"/>
      <c r="Q5437" s="55" t="e">
        <f>VLOOKUP($P$1&amp;P5437,定价因子!$E:$F,2,0)</f>
        <v>#N/A</v>
      </c>
      <c r="R5437" s="3"/>
      <c r="S5437" s="77" t="e">
        <f>VLOOKUP($R$1&amp;R5437,定价因子!$E:$F,2,0)</f>
        <v>#N/A</v>
      </c>
      <c r="T5437" s="61"/>
      <c r="U5437" s="63"/>
      <c r="V5437" s="63"/>
      <c r="W5437" s="63"/>
      <c r="X5437" s="3"/>
    </row>
    <row r="5438" spans="1:24">
      <c r="A5438" s="3"/>
      <c r="B5438" s="3"/>
      <c r="C5438" s="3"/>
      <c r="D5438" s="3"/>
      <c r="E5438" s="79"/>
      <c r="F5438" s="3"/>
      <c r="G5438" s="77" t="e">
        <f>VLOOKUP($F$1&amp;F5438,定价因子!E:F,2,0)</f>
        <v>#N/A</v>
      </c>
      <c r="H5438" s="3"/>
      <c r="I5438" s="77" t="e">
        <f>VLOOKUP($H$1&amp;H5438,定价因子!E:F,2,0)</f>
        <v>#N/A</v>
      </c>
      <c r="J5438" s="3"/>
      <c r="K5438" s="77" t="e">
        <f>VLOOKUP($J$1&amp;J5438,定价因子!E:F,2,0)</f>
        <v>#N/A</v>
      </c>
      <c r="L5438" s="3"/>
      <c r="M5438" s="77" t="e">
        <f>VLOOKUP($L$1&amp;L5438,定价因子!E:F,2,0)</f>
        <v>#N/A</v>
      </c>
      <c r="N5438" s="3"/>
      <c r="O5438" s="77" t="e">
        <f>VLOOKUP($N$1&amp;N5438,定价因子!E:F,2,0)</f>
        <v>#N/A</v>
      </c>
      <c r="P5438" s="3"/>
      <c r="Q5438" s="55" t="e">
        <f>VLOOKUP($P$1&amp;P5438,定价因子!$E:$F,2,0)</f>
        <v>#N/A</v>
      </c>
      <c r="R5438" s="3"/>
      <c r="S5438" s="77" t="e">
        <f>VLOOKUP($R$1&amp;R5438,定价因子!$E:$F,2,0)</f>
        <v>#N/A</v>
      </c>
      <c r="T5438" s="61"/>
      <c r="U5438" s="63"/>
      <c r="V5438" s="63"/>
      <c r="W5438" s="63"/>
      <c r="X5438" s="3"/>
    </row>
    <row r="5439" spans="1:24">
      <c r="A5439" s="3"/>
      <c r="B5439" s="3"/>
      <c r="C5439" s="3"/>
      <c r="D5439" s="3"/>
      <c r="E5439" s="79"/>
      <c r="F5439" s="3"/>
      <c r="G5439" s="77" t="e">
        <f>VLOOKUP($F$1&amp;F5439,定价因子!E:F,2,0)</f>
        <v>#N/A</v>
      </c>
      <c r="H5439" s="3"/>
      <c r="I5439" s="77" t="e">
        <f>VLOOKUP($H$1&amp;H5439,定价因子!E:F,2,0)</f>
        <v>#N/A</v>
      </c>
      <c r="J5439" s="3"/>
      <c r="K5439" s="77" t="e">
        <f>VLOOKUP($J$1&amp;J5439,定价因子!E:F,2,0)</f>
        <v>#N/A</v>
      </c>
      <c r="L5439" s="3"/>
      <c r="M5439" s="77" t="e">
        <f>VLOOKUP($L$1&amp;L5439,定价因子!E:F,2,0)</f>
        <v>#N/A</v>
      </c>
      <c r="N5439" s="3"/>
      <c r="O5439" s="77" t="e">
        <f>VLOOKUP($N$1&amp;N5439,定价因子!E:F,2,0)</f>
        <v>#N/A</v>
      </c>
      <c r="P5439" s="3"/>
      <c r="Q5439" s="55" t="e">
        <f>VLOOKUP($P$1&amp;P5439,定价因子!$E:$F,2,0)</f>
        <v>#N/A</v>
      </c>
      <c r="R5439" s="3"/>
      <c r="S5439" s="77" t="e">
        <f>VLOOKUP($R$1&amp;R5439,定价因子!$E:$F,2,0)</f>
        <v>#N/A</v>
      </c>
      <c r="T5439" s="61"/>
      <c r="U5439" s="63"/>
      <c r="V5439" s="63"/>
      <c r="W5439" s="63"/>
      <c r="X5439" s="3"/>
    </row>
    <row r="5440" spans="1:24">
      <c r="A5440" s="3"/>
      <c r="B5440" s="3"/>
      <c r="C5440" s="3"/>
      <c r="D5440" s="3"/>
      <c r="E5440" s="79"/>
      <c r="F5440" s="3"/>
      <c r="G5440" s="77" t="e">
        <f>VLOOKUP($F$1&amp;F5440,定价因子!E:F,2,0)</f>
        <v>#N/A</v>
      </c>
      <c r="H5440" s="3"/>
      <c r="I5440" s="77" t="e">
        <f>VLOOKUP($H$1&amp;H5440,定价因子!E:F,2,0)</f>
        <v>#N/A</v>
      </c>
      <c r="J5440" s="3"/>
      <c r="K5440" s="77" t="e">
        <f>VLOOKUP($J$1&amp;J5440,定价因子!E:F,2,0)</f>
        <v>#N/A</v>
      </c>
      <c r="L5440" s="3"/>
      <c r="M5440" s="77" t="e">
        <f>VLOOKUP($L$1&amp;L5440,定价因子!E:F,2,0)</f>
        <v>#N/A</v>
      </c>
      <c r="N5440" s="3"/>
      <c r="O5440" s="77" t="e">
        <f>VLOOKUP($N$1&amp;N5440,定价因子!E:F,2,0)</f>
        <v>#N/A</v>
      </c>
      <c r="P5440" s="3"/>
      <c r="Q5440" s="55" t="e">
        <f>VLOOKUP($P$1&amp;P5440,定价因子!$E:$F,2,0)</f>
        <v>#N/A</v>
      </c>
      <c r="R5440" s="3"/>
      <c r="S5440" s="77" t="e">
        <f>VLOOKUP($R$1&amp;R5440,定价因子!$E:$F,2,0)</f>
        <v>#N/A</v>
      </c>
      <c r="T5440" s="61"/>
      <c r="U5440" s="63"/>
      <c r="V5440" s="63"/>
      <c r="W5440" s="63"/>
      <c r="X5440" s="3"/>
    </row>
    <row r="5441" spans="1:24">
      <c r="A5441" s="3"/>
      <c r="B5441" s="3"/>
      <c r="C5441" s="3"/>
      <c r="D5441" s="3"/>
      <c r="E5441" s="79"/>
      <c r="F5441" s="3"/>
      <c r="G5441" s="77" t="e">
        <f>VLOOKUP($F$1&amp;F5441,定价因子!E:F,2,0)</f>
        <v>#N/A</v>
      </c>
      <c r="H5441" s="3"/>
      <c r="I5441" s="77" t="e">
        <f>VLOOKUP($H$1&amp;H5441,定价因子!E:F,2,0)</f>
        <v>#N/A</v>
      </c>
      <c r="J5441" s="3"/>
      <c r="K5441" s="77" t="e">
        <f>VLOOKUP($J$1&amp;J5441,定价因子!E:F,2,0)</f>
        <v>#N/A</v>
      </c>
      <c r="L5441" s="3"/>
      <c r="M5441" s="77" t="e">
        <f>VLOOKUP($L$1&amp;L5441,定价因子!E:F,2,0)</f>
        <v>#N/A</v>
      </c>
      <c r="N5441" s="3"/>
      <c r="O5441" s="77" t="e">
        <f>VLOOKUP($N$1&amp;N5441,定价因子!E:F,2,0)</f>
        <v>#N/A</v>
      </c>
      <c r="P5441" s="3"/>
      <c r="Q5441" s="55" t="e">
        <f>VLOOKUP($P$1&amp;P5441,定价因子!$E:$F,2,0)</f>
        <v>#N/A</v>
      </c>
      <c r="R5441" s="3"/>
      <c r="S5441" s="77" t="e">
        <f>VLOOKUP($R$1&amp;R5441,定价因子!$E:$F,2,0)</f>
        <v>#N/A</v>
      </c>
      <c r="T5441" s="61"/>
      <c r="U5441" s="63"/>
      <c r="V5441" s="63"/>
      <c r="W5441" s="63"/>
      <c r="X5441" s="3"/>
    </row>
    <row r="5442" spans="1:24">
      <c r="A5442" s="3"/>
      <c r="B5442" s="3"/>
      <c r="C5442" s="3"/>
      <c r="D5442" s="3"/>
      <c r="E5442" s="79"/>
      <c r="F5442" s="3"/>
      <c r="G5442" s="77" t="e">
        <f>VLOOKUP($F$1&amp;F5442,定价因子!E:F,2,0)</f>
        <v>#N/A</v>
      </c>
      <c r="H5442" s="3"/>
      <c r="I5442" s="77" t="e">
        <f>VLOOKUP($H$1&amp;H5442,定价因子!E:F,2,0)</f>
        <v>#N/A</v>
      </c>
      <c r="J5442" s="3"/>
      <c r="K5442" s="77" t="e">
        <f>VLOOKUP($J$1&amp;J5442,定价因子!E:F,2,0)</f>
        <v>#N/A</v>
      </c>
      <c r="L5442" s="3"/>
      <c r="M5442" s="77" t="e">
        <f>VLOOKUP($L$1&amp;L5442,定价因子!E:F,2,0)</f>
        <v>#N/A</v>
      </c>
      <c r="N5442" s="3"/>
      <c r="O5442" s="77" t="e">
        <f>VLOOKUP($N$1&amp;N5442,定价因子!E:F,2,0)</f>
        <v>#N/A</v>
      </c>
      <c r="P5442" s="3"/>
      <c r="Q5442" s="55" t="e">
        <f>VLOOKUP($P$1&amp;P5442,定价因子!$E:$F,2,0)</f>
        <v>#N/A</v>
      </c>
      <c r="R5442" s="3"/>
      <c r="S5442" s="77" t="e">
        <f>VLOOKUP($R$1&amp;R5442,定价因子!$E:$F,2,0)</f>
        <v>#N/A</v>
      </c>
      <c r="T5442" s="61"/>
      <c r="U5442" s="63"/>
      <c r="V5442" s="63"/>
      <c r="W5442" s="63"/>
      <c r="X5442" s="3"/>
    </row>
    <row r="5443" spans="1:24">
      <c r="A5443" s="3"/>
      <c r="B5443" s="3"/>
      <c r="C5443" s="3"/>
      <c r="D5443" s="3"/>
      <c r="E5443" s="79"/>
      <c r="F5443" s="3"/>
      <c r="G5443" s="77" t="e">
        <f>VLOOKUP($F$1&amp;F5443,定价因子!E:F,2,0)</f>
        <v>#N/A</v>
      </c>
      <c r="H5443" s="3"/>
      <c r="I5443" s="77" t="e">
        <f>VLOOKUP($H$1&amp;H5443,定价因子!E:F,2,0)</f>
        <v>#N/A</v>
      </c>
      <c r="J5443" s="3"/>
      <c r="K5443" s="77" t="e">
        <f>VLOOKUP($J$1&amp;J5443,定价因子!E:F,2,0)</f>
        <v>#N/A</v>
      </c>
      <c r="L5443" s="3"/>
      <c r="M5443" s="77" t="e">
        <f>VLOOKUP($L$1&amp;L5443,定价因子!E:F,2,0)</f>
        <v>#N/A</v>
      </c>
      <c r="N5443" s="3"/>
      <c r="O5443" s="77" t="e">
        <f>VLOOKUP($N$1&amp;N5443,定价因子!E:F,2,0)</f>
        <v>#N/A</v>
      </c>
      <c r="P5443" s="3"/>
      <c r="Q5443" s="55" t="e">
        <f>VLOOKUP($P$1&amp;P5443,定价因子!$E:$F,2,0)</f>
        <v>#N/A</v>
      </c>
      <c r="R5443" s="3"/>
      <c r="S5443" s="77" t="e">
        <f>VLOOKUP($R$1&amp;R5443,定价因子!$E:$F,2,0)</f>
        <v>#N/A</v>
      </c>
      <c r="T5443" s="61"/>
      <c r="U5443" s="63"/>
      <c r="V5443" s="63"/>
      <c r="W5443" s="63"/>
      <c r="X5443" s="3"/>
    </row>
    <row r="5444" spans="1:24">
      <c r="A5444" s="3"/>
      <c r="B5444" s="3"/>
      <c r="C5444" s="3"/>
      <c r="D5444" s="3"/>
      <c r="E5444" s="79"/>
      <c r="F5444" s="3"/>
      <c r="G5444" s="77" t="e">
        <f>VLOOKUP($F$1&amp;F5444,定价因子!E:F,2,0)</f>
        <v>#N/A</v>
      </c>
      <c r="H5444" s="3"/>
      <c r="I5444" s="77" t="e">
        <f>VLOOKUP($H$1&amp;H5444,定价因子!E:F,2,0)</f>
        <v>#N/A</v>
      </c>
      <c r="J5444" s="3"/>
      <c r="K5444" s="77" t="e">
        <f>VLOOKUP($J$1&amp;J5444,定价因子!E:F,2,0)</f>
        <v>#N/A</v>
      </c>
      <c r="L5444" s="3"/>
      <c r="M5444" s="77" t="e">
        <f>VLOOKUP($L$1&amp;L5444,定价因子!E:F,2,0)</f>
        <v>#N/A</v>
      </c>
      <c r="N5444" s="3"/>
      <c r="O5444" s="77" t="e">
        <f>VLOOKUP($N$1&amp;N5444,定价因子!E:F,2,0)</f>
        <v>#N/A</v>
      </c>
      <c r="P5444" s="3"/>
      <c r="Q5444" s="55" t="e">
        <f>VLOOKUP($P$1&amp;P5444,定价因子!$E:$F,2,0)</f>
        <v>#N/A</v>
      </c>
      <c r="R5444" s="3"/>
      <c r="S5444" s="77" t="e">
        <f>VLOOKUP($R$1&amp;R5444,定价因子!$E:$F,2,0)</f>
        <v>#N/A</v>
      </c>
      <c r="T5444" s="61"/>
      <c r="U5444" s="63"/>
      <c r="V5444" s="63"/>
      <c r="W5444" s="63"/>
      <c r="X5444" s="3"/>
    </row>
    <row r="5445" spans="1:24">
      <c r="A5445" s="3"/>
      <c r="B5445" s="3"/>
      <c r="C5445" s="3"/>
      <c r="D5445" s="3"/>
      <c r="E5445" s="79"/>
      <c r="F5445" s="3"/>
      <c r="G5445" s="77" t="e">
        <f>VLOOKUP($F$1&amp;F5445,定价因子!E:F,2,0)</f>
        <v>#N/A</v>
      </c>
      <c r="H5445" s="3"/>
      <c r="I5445" s="77" t="e">
        <f>VLOOKUP($H$1&amp;H5445,定价因子!E:F,2,0)</f>
        <v>#N/A</v>
      </c>
      <c r="J5445" s="3"/>
      <c r="K5445" s="77" t="e">
        <f>VLOOKUP($J$1&amp;J5445,定价因子!E:F,2,0)</f>
        <v>#N/A</v>
      </c>
      <c r="L5445" s="3"/>
      <c r="M5445" s="77" t="e">
        <f>VLOOKUP($L$1&amp;L5445,定价因子!E:F,2,0)</f>
        <v>#N/A</v>
      </c>
      <c r="N5445" s="3"/>
      <c r="O5445" s="77" t="e">
        <f>VLOOKUP($N$1&amp;N5445,定价因子!E:F,2,0)</f>
        <v>#N/A</v>
      </c>
      <c r="P5445" s="3"/>
      <c r="Q5445" s="55" t="e">
        <f>VLOOKUP($P$1&amp;P5445,定价因子!$E:$F,2,0)</f>
        <v>#N/A</v>
      </c>
      <c r="R5445" s="3"/>
      <c r="S5445" s="77" t="e">
        <f>VLOOKUP($R$1&amp;R5445,定价因子!$E:$F,2,0)</f>
        <v>#N/A</v>
      </c>
      <c r="T5445" s="61"/>
      <c r="U5445" s="63"/>
      <c r="V5445" s="63"/>
      <c r="W5445" s="63"/>
      <c r="X5445" s="3"/>
    </row>
    <row r="5446" spans="1:24">
      <c r="A5446" s="3"/>
      <c r="B5446" s="3"/>
      <c r="C5446" s="3"/>
      <c r="D5446" s="3"/>
      <c r="E5446" s="79"/>
      <c r="F5446" s="3"/>
      <c r="G5446" s="77" t="e">
        <f>VLOOKUP($F$1&amp;F5446,定价因子!E:F,2,0)</f>
        <v>#N/A</v>
      </c>
      <c r="H5446" s="3"/>
      <c r="I5446" s="77" t="e">
        <f>VLOOKUP($H$1&amp;H5446,定价因子!E:F,2,0)</f>
        <v>#N/A</v>
      </c>
      <c r="J5446" s="3"/>
      <c r="K5446" s="77" t="e">
        <f>VLOOKUP($J$1&amp;J5446,定价因子!E:F,2,0)</f>
        <v>#N/A</v>
      </c>
      <c r="L5446" s="3"/>
      <c r="M5446" s="77" t="e">
        <f>VLOOKUP($L$1&amp;L5446,定价因子!E:F,2,0)</f>
        <v>#N/A</v>
      </c>
      <c r="N5446" s="3"/>
      <c r="O5446" s="77" t="e">
        <f>VLOOKUP($N$1&amp;N5446,定价因子!E:F,2,0)</f>
        <v>#N/A</v>
      </c>
      <c r="P5446" s="3"/>
      <c r="Q5446" s="55" t="e">
        <f>VLOOKUP($P$1&amp;P5446,定价因子!$E:$F,2,0)</f>
        <v>#N/A</v>
      </c>
      <c r="R5446" s="3"/>
      <c r="S5446" s="77" t="e">
        <f>VLOOKUP($R$1&amp;R5446,定价因子!$E:$F,2,0)</f>
        <v>#N/A</v>
      </c>
      <c r="T5446" s="61"/>
      <c r="U5446" s="63"/>
      <c r="V5446" s="63"/>
      <c r="W5446" s="63"/>
      <c r="X5446" s="3"/>
    </row>
    <row r="5447" spans="1:24">
      <c r="A5447" s="3"/>
      <c r="B5447" s="3"/>
      <c r="C5447" s="3"/>
      <c r="D5447" s="3"/>
      <c r="E5447" s="79"/>
      <c r="F5447" s="3"/>
      <c r="G5447" s="77" t="e">
        <f>VLOOKUP($F$1&amp;F5447,定价因子!E:F,2,0)</f>
        <v>#N/A</v>
      </c>
      <c r="H5447" s="3"/>
      <c r="I5447" s="77" t="e">
        <f>VLOOKUP($H$1&amp;H5447,定价因子!E:F,2,0)</f>
        <v>#N/A</v>
      </c>
      <c r="J5447" s="3"/>
      <c r="K5447" s="77" t="e">
        <f>VLOOKUP($J$1&amp;J5447,定价因子!E:F,2,0)</f>
        <v>#N/A</v>
      </c>
      <c r="L5447" s="3"/>
      <c r="M5447" s="77" t="e">
        <f>VLOOKUP($L$1&amp;L5447,定价因子!E:F,2,0)</f>
        <v>#N/A</v>
      </c>
      <c r="N5447" s="3"/>
      <c r="O5447" s="77" t="e">
        <f>VLOOKUP($N$1&amp;N5447,定价因子!E:F,2,0)</f>
        <v>#N/A</v>
      </c>
      <c r="P5447" s="3"/>
      <c r="Q5447" s="55" t="e">
        <f>VLOOKUP($P$1&amp;P5447,定价因子!$E:$F,2,0)</f>
        <v>#N/A</v>
      </c>
      <c r="R5447" s="3"/>
      <c r="S5447" s="77" t="e">
        <f>VLOOKUP($R$1&amp;R5447,定价因子!$E:$F,2,0)</f>
        <v>#N/A</v>
      </c>
      <c r="T5447" s="61"/>
      <c r="U5447" s="63"/>
      <c r="V5447" s="63"/>
      <c r="W5447" s="63"/>
      <c r="X5447" s="3"/>
    </row>
    <row r="5448" spans="1:24">
      <c r="A5448" s="3"/>
      <c r="B5448" s="3"/>
      <c r="C5448" s="3"/>
      <c r="D5448" s="3"/>
      <c r="E5448" s="79"/>
      <c r="F5448" s="3"/>
      <c r="G5448" s="77" t="e">
        <f>VLOOKUP($F$1&amp;F5448,定价因子!E:F,2,0)</f>
        <v>#N/A</v>
      </c>
      <c r="H5448" s="3"/>
      <c r="I5448" s="77" t="e">
        <f>VLOOKUP($H$1&amp;H5448,定价因子!E:F,2,0)</f>
        <v>#N/A</v>
      </c>
      <c r="J5448" s="3"/>
      <c r="K5448" s="77" t="e">
        <f>VLOOKUP($J$1&amp;J5448,定价因子!E:F,2,0)</f>
        <v>#N/A</v>
      </c>
      <c r="L5448" s="3"/>
      <c r="M5448" s="77" t="e">
        <f>VLOOKUP($L$1&amp;L5448,定价因子!E:F,2,0)</f>
        <v>#N/A</v>
      </c>
      <c r="N5448" s="3"/>
      <c r="O5448" s="77" t="e">
        <f>VLOOKUP($N$1&amp;N5448,定价因子!E:F,2,0)</f>
        <v>#N/A</v>
      </c>
      <c r="P5448" s="3"/>
      <c r="Q5448" s="55" t="e">
        <f>VLOOKUP($P$1&amp;P5448,定价因子!$E:$F,2,0)</f>
        <v>#N/A</v>
      </c>
      <c r="R5448" s="3"/>
      <c r="S5448" s="77" t="e">
        <f>VLOOKUP($R$1&amp;R5448,定价因子!$E:$F,2,0)</f>
        <v>#N/A</v>
      </c>
      <c r="T5448" s="61"/>
      <c r="U5448" s="63"/>
      <c r="V5448" s="63"/>
      <c r="W5448" s="63"/>
      <c r="X5448" s="3"/>
    </row>
    <row r="5449" spans="1:24">
      <c r="A5449" s="3"/>
      <c r="B5449" s="3"/>
      <c r="C5449" s="3"/>
      <c r="D5449" s="3"/>
      <c r="E5449" s="79"/>
      <c r="F5449" s="3"/>
      <c r="G5449" s="77" t="e">
        <f>VLOOKUP($F$1&amp;F5449,定价因子!E:F,2,0)</f>
        <v>#N/A</v>
      </c>
      <c r="H5449" s="3"/>
      <c r="I5449" s="77" t="e">
        <f>VLOOKUP($H$1&amp;H5449,定价因子!E:F,2,0)</f>
        <v>#N/A</v>
      </c>
      <c r="J5449" s="3"/>
      <c r="K5449" s="77" t="e">
        <f>VLOOKUP($J$1&amp;J5449,定价因子!E:F,2,0)</f>
        <v>#N/A</v>
      </c>
      <c r="L5449" s="3"/>
      <c r="M5449" s="77" t="e">
        <f>VLOOKUP($L$1&amp;L5449,定价因子!E:F,2,0)</f>
        <v>#N/A</v>
      </c>
      <c r="N5449" s="3"/>
      <c r="O5449" s="77" t="e">
        <f>VLOOKUP($N$1&amp;N5449,定价因子!E:F,2,0)</f>
        <v>#N/A</v>
      </c>
      <c r="P5449" s="3"/>
      <c r="Q5449" s="55" t="e">
        <f>VLOOKUP($P$1&amp;P5449,定价因子!$E:$F,2,0)</f>
        <v>#N/A</v>
      </c>
      <c r="R5449" s="3"/>
      <c r="S5449" s="77" t="e">
        <f>VLOOKUP($R$1&amp;R5449,定价因子!$E:$F,2,0)</f>
        <v>#N/A</v>
      </c>
      <c r="T5449" s="61"/>
      <c r="U5449" s="63"/>
      <c r="V5449" s="63"/>
      <c r="W5449" s="63"/>
      <c r="X5449" s="3"/>
    </row>
    <row r="5450" spans="1:24">
      <c r="A5450" s="3"/>
      <c r="B5450" s="3"/>
      <c r="C5450" s="3"/>
      <c r="D5450" s="3"/>
      <c r="E5450" s="79"/>
      <c r="F5450" s="3"/>
      <c r="G5450" s="77" t="e">
        <f>VLOOKUP($F$1&amp;F5450,定价因子!E:F,2,0)</f>
        <v>#N/A</v>
      </c>
      <c r="H5450" s="3"/>
      <c r="I5450" s="77" t="e">
        <f>VLOOKUP($H$1&amp;H5450,定价因子!E:F,2,0)</f>
        <v>#N/A</v>
      </c>
      <c r="J5450" s="3"/>
      <c r="K5450" s="77" t="e">
        <f>VLOOKUP($J$1&amp;J5450,定价因子!E:F,2,0)</f>
        <v>#N/A</v>
      </c>
      <c r="L5450" s="3"/>
      <c r="M5450" s="77" t="e">
        <f>VLOOKUP($L$1&amp;L5450,定价因子!E:F,2,0)</f>
        <v>#N/A</v>
      </c>
      <c r="N5450" s="3"/>
      <c r="O5450" s="77" t="e">
        <f>VLOOKUP($N$1&amp;N5450,定价因子!E:F,2,0)</f>
        <v>#N/A</v>
      </c>
      <c r="P5450" s="3"/>
      <c r="Q5450" s="55" t="e">
        <f>VLOOKUP($P$1&amp;P5450,定价因子!$E:$F,2,0)</f>
        <v>#N/A</v>
      </c>
      <c r="R5450" s="3"/>
      <c r="S5450" s="77" t="e">
        <f>VLOOKUP($R$1&amp;R5450,定价因子!$E:$F,2,0)</f>
        <v>#N/A</v>
      </c>
      <c r="T5450" s="61"/>
      <c r="U5450" s="63"/>
      <c r="V5450" s="63"/>
      <c r="W5450" s="63"/>
      <c r="X5450" s="3"/>
    </row>
    <row r="5451" spans="1:24">
      <c r="A5451" s="3"/>
      <c r="B5451" s="3"/>
      <c r="C5451" s="3"/>
      <c r="D5451" s="3"/>
      <c r="E5451" s="79"/>
      <c r="F5451" s="3"/>
      <c r="G5451" s="77" t="e">
        <f>VLOOKUP($F$1&amp;F5451,定价因子!E:F,2,0)</f>
        <v>#N/A</v>
      </c>
      <c r="H5451" s="3"/>
      <c r="I5451" s="77" t="e">
        <f>VLOOKUP($H$1&amp;H5451,定价因子!E:F,2,0)</f>
        <v>#N/A</v>
      </c>
      <c r="J5451" s="3"/>
      <c r="K5451" s="77" t="e">
        <f>VLOOKUP($J$1&amp;J5451,定价因子!E:F,2,0)</f>
        <v>#N/A</v>
      </c>
      <c r="L5451" s="3"/>
      <c r="M5451" s="77" t="e">
        <f>VLOOKUP($L$1&amp;L5451,定价因子!E:F,2,0)</f>
        <v>#N/A</v>
      </c>
      <c r="N5451" s="3"/>
      <c r="O5451" s="77" t="e">
        <f>VLOOKUP($N$1&amp;N5451,定价因子!E:F,2,0)</f>
        <v>#N/A</v>
      </c>
      <c r="P5451" s="3"/>
      <c r="Q5451" s="55" t="e">
        <f>VLOOKUP($P$1&amp;P5451,定价因子!$E:$F,2,0)</f>
        <v>#N/A</v>
      </c>
      <c r="R5451" s="3"/>
      <c r="S5451" s="77" t="e">
        <f>VLOOKUP($R$1&amp;R5451,定价因子!$E:$F,2,0)</f>
        <v>#N/A</v>
      </c>
      <c r="T5451" s="61"/>
      <c r="U5451" s="63"/>
      <c r="V5451" s="63"/>
      <c r="W5451" s="63"/>
      <c r="X5451" s="3"/>
    </row>
    <row r="5452" spans="1:24">
      <c r="A5452" s="3"/>
      <c r="B5452" s="3"/>
      <c r="C5452" s="3"/>
      <c r="D5452" s="3"/>
      <c r="E5452" s="79"/>
      <c r="F5452" s="3"/>
      <c r="G5452" s="77" t="e">
        <f>VLOOKUP($F$1&amp;F5452,定价因子!E:F,2,0)</f>
        <v>#N/A</v>
      </c>
      <c r="H5452" s="3"/>
      <c r="I5452" s="77" t="e">
        <f>VLOOKUP($H$1&amp;H5452,定价因子!E:F,2,0)</f>
        <v>#N/A</v>
      </c>
      <c r="J5452" s="3"/>
      <c r="K5452" s="77" t="e">
        <f>VLOOKUP($J$1&amp;J5452,定价因子!E:F,2,0)</f>
        <v>#N/A</v>
      </c>
      <c r="L5452" s="3"/>
      <c r="M5452" s="77" t="e">
        <f>VLOOKUP($L$1&amp;L5452,定价因子!E:F,2,0)</f>
        <v>#N/A</v>
      </c>
      <c r="N5452" s="3"/>
      <c r="O5452" s="77" t="e">
        <f>VLOOKUP($N$1&amp;N5452,定价因子!E:F,2,0)</f>
        <v>#N/A</v>
      </c>
      <c r="P5452" s="3"/>
      <c r="Q5452" s="55" t="e">
        <f>VLOOKUP($P$1&amp;P5452,定价因子!$E:$F,2,0)</f>
        <v>#N/A</v>
      </c>
      <c r="R5452" s="3"/>
      <c r="S5452" s="77" t="e">
        <f>VLOOKUP($R$1&amp;R5452,定价因子!$E:$F,2,0)</f>
        <v>#N/A</v>
      </c>
      <c r="T5452" s="61"/>
      <c r="U5452" s="63"/>
      <c r="V5452" s="63"/>
      <c r="W5452" s="63"/>
      <c r="X5452" s="3"/>
    </row>
    <row r="5453" spans="1:24">
      <c r="A5453" s="3"/>
      <c r="B5453" s="3"/>
      <c r="C5453" s="3"/>
      <c r="D5453" s="3"/>
      <c r="E5453" s="79"/>
      <c r="F5453" s="3"/>
      <c r="G5453" s="77" t="e">
        <f>VLOOKUP($F$1&amp;F5453,定价因子!E:F,2,0)</f>
        <v>#N/A</v>
      </c>
      <c r="H5453" s="3"/>
      <c r="I5453" s="77" t="e">
        <f>VLOOKUP($H$1&amp;H5453,定价因子!E:F,2,0)</f>
        <v>#N/A</v>
      </c>
      <c r="J5453" s="3"/>
      <c r="K5453" s="77" t="e">
        <f>VLOOKUP($J$1&amp;J5453,定价因子!E:F,2,0)</f>
        <v>#N/A</v>
      </c>
      <c r="L5453" s="3"/>
      <c r="M5453" s="77" t="e">
        <f>VLOOKUP($L$1&amp;L5453,定价因子!E:F,2,0)</f>
        <v>#N/A</v>
      </c>
      <c r="N5453" s="3"/>
      <c r="O5453" s="77" t="e">
        <f>VLOOKUP($N$1&amp;N5453,定价因子!E:F,2,0)</f>
        <v>#N/A</v>
      </c>
      <c r="P5453" s="3"/>
      <c r="Q5453" s="55" t="e">
        <f>VLOOKUP($P$1&amp;P5453,定价因子!$E:$F,2,0)</f>
        <v>#N/A</v>
      </c>
      <c r="R5453" s="3"/>
      <c r="S5453" s="77" t="e">
        <f>VLOOKUP($R$1&amp;R5453,定价因子!$E:$F,2,0)</f>
        <v>#N/A</v>
      </c>
      <c r="T5453" s="61"/>
      <c r="U5453" s="63"/>
      <c r="V5453" s="63"/>
      <c r="W5453" s="63"/>
      <c r="X5453" s="3"/>
    </row>
    <row r="5454" spans="1:24">
      <c r="A5454" s="3"/>
      <c r="B5454" s="3"/>
      <c r="C5454" s="3"/>
      <c r="D5454" s="3"/>
      <c r="E5454" s="79"/>
      <c r="F5454" s="3"/>
      <c r="G5454" s="77" t="e">
        <f>VLOOKUP($F$1&amp;F5454,定价因子!E:F,2,0)</f>
        <v>#N/A</v>
      </c>
      <c r="H5454" s="3"/>
      <c r="I5454" s="77" t="e">
        <f>VLOOKUP($H$1&amp;H5454,定价因子!E:F,2,0)</f>
        <v>#N/A</v>
      </c>
      <c r="J5454" s="3"/>
      <c r="K5454" s="77" t="e">
        <f>VLOOKUP($J$1&amp;J5454,定价因子!E:F,2,0)</f>
        <v>#N/A</v>
      </c>
      <c r="L5454" s="3"/>
      <c r="M5454" s="77" t="e">
        <f>VLOOKUP($L$1&amp;L5454,定价因子!E:F,2,0)</f>
        <v>#N/A</v>
      </c>
      <c r="N5454" s="3"/>
      <c r="O5454" s="77" t="e">
        <f>VLOOKUP($N$1&amp;N5454,定价因子!E:F,2,0)</f>
        <v>#N/A</v>
      </c>
      <c r="P5454" s="3"/>
      <c r="Q5454" s="55" t="e">
        <f>VLOOKUP($P$1&amp;P5454,定价因子!$E:$F,2,0)</f>
        <v>#N/A</v>
      </c>
      <c r="R5454" s="3"/>
      <c r="S5454" s="77" t="e">
        <f>VLOOKUP($R$1&amp;R5454,定价因子!$E:$F,2,0)</f>
        <v>#N/A</v>
      </c>
      <c r="T5454" s="61"/>
      <c r="U5454" s="63"/>
      <c r="V5454" s="63"/>
      <c r="W5454" s="63"/>
      <c r="X5454" s="3"/>
    </row>
    <row r="5455" spans="1:24">
      <c r="A5455" s="3"/>
      <c r="B5455" s="3"/>
      <c r="C5455" s="3"/>
      <c r="D5455" s="3"/>
      <c r="E5455" s="79"/>
      <c r="F5455" s="3"/>
      <c r="G5455" s="77" t="e">
        <f>VLOOKUP($F$1&amp;F5455,定价因子!E:F,2,0)</f>
        <v>#N/A</v>
      </c>
      <c r="H5455" s="3"/>
      <c r="I5455" s="77" t="e">
        <f>VLOOKUP($H$1&amp;H5455,定价因子!E:F,2,0)</f>
        <v>#N/A</v>
      </c>
      <c r="J5455" s="3"/>
      <c r="K5455" s="77" t="e">
        <f>VLOOKUP($J$1&amp;J5455,定价因子!E:F,2,0)</f>
        <v>#N/A</v>
      </c>
      <c r="L5455" s="3"/>
      <c r="M5455" s="77" t="e">
        <f>VLOOKUP($L$1&amp;L5455,定价因子!E:F,2,0)</f>
        <v>#N/A</v>
      </c>
      <c r="N5455" s="3"/>
      <c r="O5455" s="77" t="e">
        <f>VLOOKUP($N$1&amp;N5455,定价因子!E:F,2,0)</f>
        <v>#N/A</v>
      </c>
      <c r="P5455" s="3"/>
      <c r="Q5455" s="55" t="e">
        <f>VLOOKUP($P$1&amp;P5455,定价因子!$E:$F,2,0)</f>
        <v>#N/A</v>
      </c>
      <c r="R5455" s="3"/>
      <c r="S5455" s="77" t="e">
        <f>VLOOKUP($R$1&amp;R5455,定价因子!$E:$F,2,0)</f>
        <v>#N/A</v>
      </c>
      <c r="T5455" s="61"/>
      <c r="U5455" s="63"/>
      <c r="V5455" s="63"/>
      <c r="W5455" s="63"/>
      <c r="X5455" s="3"/>
    </row>
    <row r="5456" spans="1:24">
      <c r="A5456" s="3"/>
      <c r="B5456" s="3"/>
      <c r="C5456" s="3"/>
      <c r="D5456" s="3"/>
      <c r="E5456" s="79"/>
      <c r="F5456" s="3"/>
      <c r="G5456" s="77" t="e">
        <f>VLOOKUP($F$1&amp;F5456,定价因子!E:F,2,0)</f>
        <v>#N/A</v>
      </c>
      <c r="H5456" s="3"/>
      <c r="I5456" s="77" t="e">
        <f>VLOOKUP($H$1&amp;H5456,定价因子!E:F,2,0)</f>
        <v>#N/A</v>
      </c>
      <c r="J5456" s="3"/>
      <c r="K5456" s="77" t="e">
        <f>VLOOKUP($J$1&amp;J5456,定价因子!E:F,2,0)</f>
        <v>#N/A</v>
      </c>
      <c r="L5456" s="3"/>
      <c r="M5456" s="77" t="e">
        <f>VLOOKUP($L$1&amp;L5456,定价因子!E:F,2,0)</f>
        <v>#N/A</v>
      </c>
      <c r="N5456" s="3"/>
      <c r="O5456" s="77" t="e">
        <f>VLOOKUP($N$1&amp;N5456,定价因子!E:F,2,0)</f>
        <v>#N/A</v>
      </c>
      <c r="P5456" s="3"/>
      <c r="Q5456" s="55" t="e">
        <f>VLOOKUP($P$1&amp;P5456,定价因子!$E:$F,2,0)</f>
        <v>#N/A</v>
      </c>
      <c r="R5456" s="3"/>
      <c r="S5456" s="77" t="e">
        <f>VLOOKUP($R$1&amp;R5456,定价因子!$E:$F,2,0)</f>
        <v>#N/A</v>
      </c>
      <c r="T5456" s="61"/>
      <c r="U5456" s="63"/>
      <c r="V5456" s="63"/>
      <c r="W5456" s="63"/>
      <c r="X5456" s="3"/>
    </row>
    <row r="5457" spans="1:24">
      <c r="A5457" s="3"/>
      <c r="B5457" s="3"/>
      <c r="C5457" s="3"/>
      <c r="D5457" s="3"/>
      <c r="E5457" s="79"/>
      <c r="F5457" s="3"/>
      <c r="G5457" s="77" t="e">
        <f>VLOOKUP($F$1&amp;F5457,定价因子!E:F,2,0)</f>
        <v>#N/A</v>
      </c>
      <c r="H5457" s="3"/>
      <c r="I5457" s="77" t="e">
        <f>VLOOKUP($H$1&amp;H5457,定价因子!E:F,2,0)</f>
        <v>#N/A</v>
      </c>
      <c r="J5457" s="3"/>
      <c r="K5457" s="77" t="e">
        <f>VLOOKUP($J$1&amp;J5457,定价因子!E:F,2,0)</f>
        <v>#N/A</v>
      </c>
      <c r="L5457" s="3"/>
      <c r="M5457" s="77" t="e">
        <f>VLOOKUP($L$1&amp;L5457,定价因子!E:F,2,0)</f>
        <v>#N/A</v>
      </c>
      <c r="N5457" s="3"/>
      <c r="O5457" s="77" t="e">
        <f>VLOOKUP($N$1&amp;N5457,定价因子!E:F,2,0)</f>
        <v>#N/A</v>
      </c>
      <c r="P5457" s="3"/>
      <c r="Q5457" s="55" t="e">
        <f>VLOOKUP($P$1&amp;P5457,定价因子!$E:$F,2,0)</f>
        <v>#N/A</v>
      </c>
      <c r="R5457" s="3"/>
      <c r="S5457" s="77" t="e">
        <f>VLOOKUP($R$1&amp;R5457,定价因子!$E:$F,2,0)</f>
        <v>#N/A</v>
      </c>
      <c r="T5457" s="61"/>
      <c r="U5457" s="63"/>
      <c r="V5457" s="63"/>
      <c r="W5457" s="63"/>
      <c r="X5457" s="3"/>
    </row>
    <row r="5458" spans="1:24">
      <c r="A5458" s="3"/>
      <c r="B5458" s="3"/>
      <c r="C5458" s="3"/>
      <c r="D5458" s="3"/>
      <c r="E5458" s="79"/>
      <c r="F5458" s="3"/>
      <c r="G5458" s="77" t="e">
        <f>VLOOKUP($F$1&amp;F5458,定价因子!E:F,2,0)</f>
        <v>#N/A</v>
      </c>
      <c r="H5458" s="3"/>
      <c r="I5458" s="77" t="e">
        <f>VLOOKUP($H$1&amp;H5458,定价因子!E:F,2,0)</f>
        <v>#N/A</v>
      </c>
      <c r="J5458" s="3"/>
      <c r="K5458" s="77" t="e">
        <f>VLOOKUP($J$1&amp;J5458,定价因子!E:F,2,0)</f>
        <v>#N/A</v>
      </c>
      <c r="L5458" s="3"/>
      <c r="M5458" s="77" t="e">
        <f>VLOOKUP($L$1&amp;L5458,定价因子!E:F,2,0)</f>
        <v>#N/A</v>
      </c>
      <c r="N5458" s="3"/>
      <c r="O5458" s="77" t="e">
        <f>VLOOKUP($N$1&amp;N5458,定价因子!E:F,2,0)</f>
        <v>#N/A</v>
      </c>
      <c r="P5458" s="3"/>
      <c r="Q5458" s="55" t="e">
        <f>VLOOKUP($P$1&amp;P5458,定价因子!$E:$F,2,0)</f>
        <v>#N/A</v>
      </c>
      <c r="R5458" s="3"/>
      <c r="S5458" s="77" t="e">
        <f>VLOOKUP($R$1&amp;R5458,定价因子!$E:$F,2,0)</f>
        <v>#N/A</v>
      </c>
      <c r="T5458" s="61"/>
      <c r="U5458" s="63"/>
      <c r="V5458" s="63"/>
      <c r="W5458" s="63"/>
      <c r="X5458" s="3"/>
    </row>
    <row r="5459" spans="1:24">
      <c r="A5459" s="3"/>
      <c r="B5459" s="3"/>
      <c r="C5459" s="3"/>
      <c r="D5459" s="3"/>
      <c r="E5459" s="79"/>
      <c r="F5459" s="3"/>
      <c r="G5459" s="77" t="e">
        <f>VLOOKUP($F$1&amp;F5459,定价因子!E:F,2,0)</f>
        <v>#N/A</v>
      </c>
      <c r="H5459" s="3"/>
      <c r="I5459" s="77" t="e">
        <f>VLOOKUP($H$1&amp;H5459,定价因子!E:F,2,0)</f>
        <v>#N/A</v>
      </c>
      <c r="J5459" s="3"/>
      <c r="K5459" s="77" t="e">
        <f>VLOOKUP($J$1&amp;J5459,定价因子!E:F,2,0)</f>
        <v>#N/A</v>
      </c>
      <c r="L5459" s="3"/>
      <c r="M5459" s="77" t="e">
        <f>VLOOKUP($L$1&amp;L5459,定价因子!E:F,2,0)</f>
        <v>#N/A</v>
      </c>
      <c r="N5459" s="3"/>
      <c r="O5459" s="77" t="e">
        <f>VLOOKUP($N$1&amp;N5459,定价因子!E:F,2,0)</f>
        <v>#N/A</v>
      </c>
      <c r="P5459" s="3"/>
      <c r="Q5459" s="55" t="e">
        <f>VLOOKUP($P$1&amp;P5459,定价因子!$E:$F,2,0)</f>
        <v>#N/A</v>
      </c>
      <c r="R5459" s="3"/>
      <c r="S5459" s="77" t="e">
        <f>VLOOKUP($R$1&amp;R5459,定价因子!$E:$F,2,0)</f>
        <v>#N/A</v>
      </c>
      <c r="T5459" s="61"/>
      <c r="U5459" s="63"/>
      <c r="V5459" s="63"/>
      <c r="W5459" s="63"/>
      <c r="X5459" s="3"/>
    </row>
    <row r="5460" spans="1:24">
      <c r="A5460" s="3"/>
      <c r="B5460" s="3"/>
      <c r="C5460" s="3"/>
      <c r="D5460" s="3"/>
      <c r="E5460" s="79"/>
      <c r="F5460" s="3"/>
      <c r="G5460" s="77" t="e">
        <f>VLOOKUP($F$1&amp;F5460,定价因子!E:F,2,0)</f>
        <v>#N/A</v>
      </c>
      <c r="H5460" s="3"/>
      <c r="I5460" s="77" t="e">
        <f>VLOOKUP($H$1&amp;H5460,定价因子!E:F,2,0)</f>
        <v>#N/A</v>
      </c>
      <c r="J5460" s="3"/>
      <c r="K5460" s="77" t="e">
        <f>VLOOKUP($J$1&amp;J5460,定价因子!E:F,2,0)</f>
        <v>#N/A</v>
      </c>
      <c r="L5460" s="3"/>
      <c r="M5460" s="77" t="e">
        <f>VLOOKUP($L$1&amp;L5460,定价因子!E:F,2,0)</f>
        <v>#N/A</v>
      </c>
      <c r="N5460" s="3"/>
      <c r="O5460" s="77" t="e">
        <f>VLOOKUP($N$1&amp;N5460,定价因子!E:F,2,0)</f>
        <v>#N/A</v>
      </c>
      <c r="P5460" s="3"/>
      <c r="Q5460" s="55" t="e">
        <f>VLOOKUP($P$1&amp;P5460,定价因子!$E:$F,2,0)</f>
        <v>#N/A</v>
      </c>
      <c r="R5460" s="3"/>
      <c r="S5460" s="77" t="e">
        <f>VLOOKUP($R$1&amp;R5460,定价因子!$E:$F,2,0)</f>
        <v>#N/A</v>
      </c>
      <c r="T5460" s="61"/>
      <c r="U5460" s="63"/>
      <c r="V5460" s="63"/>
      <c r="W5460" s="63"/>
      <c r="X5460" s="3"/>
    </row>
    <row r="5461" spans="1:24">
      <c r="A5461" s="3"/>
      <c r="B5461" s="3"/>
      <c r="C5461" s="3"/>
      <c r="D5461" s="3"/>
      <c r="E5461" s="79"/>
      <c r="F5461" s="3"/>
      <c r="G5461" s="77" t="e">
        <f>VLOOKUP($F$1&amp;F5461,定价因子!E:F,2,0)</f>
        <v>#N/A</v>
      </c>
      <c r="H5461" s="3"/>
      <c r="I5461" s="77" t="e">
        <f>VLOOKUP($H$1&amp;H5461,定价因子!E:F,2,0)</f>
        <v>#N/A</v>
      </c>
      <c r="J5461" s="3"/>
      <c r="K5461" s="77" t="e">
        <f>VLOOKUP($J$1&amp;J5461,定价因子!E:F,2,0)</f>
        <v>#N/A</v>
      </c>
      <c r="L5461" s="3"/>
      <c r="M5461" s="77" t="e">
        <f>VLOOKUP($L$1&amp;L5461,定价因子!E:F,2,0)</f>
        <v>#N/A</v>
      </c>
      <c r="N5461" s="3"/>
      <c r="O5461" s="77" t="e">
        <f>VLOOKUP($N$1&amp;N5461,定价因子!E:F,2,0)</f>
        <v>#N/A</v>
      </c>
      <c r="P5461" s="3"/>
      <c r="Q5461" s="55" t="e">
        <f>VLOOKUP($P$1&amp;P5461,定价因子!$E:$F,2,0)</f>
        <v>#N/A</v>
      </c>
      <c r="R5461" s="3"/>
      <c r="S5461" s="77" t="e">
        <f>VLOOKUP($R$1&amp;R5461,定价因子!$E:$F,2,0)</f>
        <v>#N/A</v>
      </c>
      <c r="T5461" s="61"/>
      <c r="U5461" s="63"/>
      <c r="V5461" s="63"/>
      <c r="W5461" s="63"/>
      <c r="X5461" s="3"/>
    </row>
    <row r="5462" spans="1:24">
      <c r="A5462" s="3"/>
      <c r="B5462" s="3"/>
      <c r="C5462" s="3"/>
      <c r="D5462" s="3"/>
      <c r="E5462" s="79"/>
      <c r="F5462" s="3"/>
      <c r="G5462" s="77" t="e">
        <f>VLOOKUP($F$1&amp;F5462,定价因子!E:F,2,0)</f>
        <v>#N/A</v>
      </c>
      <c r="H5462" s="3"/>
      <c r="I5462" s="77" t="e">
        <f>VLOOKUP($H$1&amp;H5462,定价因子!E:F,2,0)</f>
        <v>#N/A</v>
      </c>
      <c r="J5462" s="3"/>
      <c r="K5462" s="77" t="e">
        <f>VLOOKUP($J$1&amp;J5462,定价因子!E:F,2,0)</f>
        <v>#N/A</v>
      </c>
      <c r="L5462" s="3"/>
      <c r="M5462" s="77" t="e">
        <f>VLOOKUP($L$1&amp;L5462,定价因子!E:F,2,0)</f>
        <v>#N/A</v>
      </c>
      <c r="N5462" s="3"/>
      <c r="O5462" s="77" t="e">
        <f>VLOOKUP($N$1&amp;N5462,定价因子!E:F,2,0)</f>
        <v>#N/A</v>
      </c>
      <c r="P5462" s="3"/>
      <c r="Q5462" s="55" t="e">
        <f>VLOOKUP($P$1&amp;P5462,定价因子!$E:$F,2,0)</f>
        <v>#N/A</v>
      </c>
      <c r="R5462" s="3"/>
      <c r="S5462" s="77" t="e">
        <f>VLOOKUP($R$1&amp;R5462,定价因子!$E:$F,2,0)</f>
        <v>#N/A</v>
      </c>
      <c r="T5462" s="61"/>
      <c r="U5462" s="63"/>
      <c r="V5462" s="63"/>
      <c r="W5462" s="63"/>
      <c r="X5462" s="3"/>
    </row>
    <row r="5463" spans="1:24">
      <c r="A5463" s="3"/>
      <c r="B5463" s="3"/>
      <c r="C5463" s="3"/>
      <c r="D5463" s="3"/>
      <c r="E5463" s="79"/>
      <c r="F5463" s="3"/>
      <c r="G5463" s="77" t="e">
        <f>VLOOKUP($F$1&amp;F5463,定价因子!E:F,2,0)</f>
        <v>#N/A</v>
      </c>
      <c r="H5463" s="3"/>
      <c r="I5463" s="77" t="e">
        <f>VLOOKUP($H$1&amp;H5463,定价因子!E:F,2,0)</f>
        <v>#N/A</v>
      </c>
      <c r="J5463" s="3"/>
      <c r="K5463" s="77" t="e">
        <f>VLOOKUP($J$1&amp;J5463,定价因子!E:F,2,0)</f>
        <v>#N/A</v>
      </c>
      <c r="L5463" s="3"/>
      <c r="M5463" s="77" t="e">
        <f>VLOOKUP($L$1&amp;L5463,定价因子!E:F,2,0)</f>
        <v>#N/A</v>
      </c>
      <c r="N5463" s="3"/>
      <c r="O5463" s="77" t="e">
        <f>VLOOKUP($N$1&amp;N5463,定价因子!E:F,2,0)</f>
        <v>#N/A</v>
      </c>
      <c r="P5463" s="3"/>
      <c r="Q5463" s="55" t="e">
        <f>VLOOKUP($P$1&amp;P5463,定价因子!$E:$F,2,0)</f>
        <v>#N/A</v>
      </c>
      <c r="R5463" s="3"/>
      <c r="S5463" s="77" t="e">
        <f>VLOOKUP($R$1&amp;R5463,定价因子!$E:$F,2,0)</f>
        <v>#N/A</v>
      </c>
      <c r="T5463" s="61"/>
      <c r="U5463" s="63"/>
      <c r="V5463" s="63"/>
      <c r="W5463" s="63"/>
      <c r="X5463" s="3"/>
    </row>
    <row r="5464" spans="1:24">
      <c r="A5464" s="3"/>
      <c r="B5464" s="3"/>
      <c r="C5464" s="3"/>
      <c r="D5464" s="3"/>
      <c r="E5464" s="79"/>
      <c r="F5464" s="3"/>
      <c r="G5464" s="77" t="e">
        <f>VLOOKUP($F$1&amp;F5464,定价因子!E:F,2,0)</f>
        <v>#N/A</v>
      </c>
      <c r="H5464" s="3"/>
      <c r="I5464" s="77" t="e">
        <f>VLOOKUP($H$1&amp;H5464,定价因子!E:F,2,0)</f>
        <v>#N/A</v>
      </c>
      <c r="J5464" s="3"/>
      <c r="K5464" s="77" t="e">
        <f>VLOOKUP($J$1&amp;J5464,定价因子!E:F,2,0)</f>
        <v>#N/A</v>
      </c>
      <c r="L5464" s="3"/>
      <c r="M5464" s="77" t="e">
        <f>VLOOKUP($L$1&amp;L5464,定价因子!E:F,2,0)</f>
        <v>#N/A</v>
      </c>
      <c r="N5464" s="3"/>
      <c r="O5464" s="77" t="e">
        <f>VLOOKUP($N$1&amp;N5464,定价因子!E:F,2,0)</f>
        <v>#N/A</v>
      </c>
      <c r="P5464" s="3"/>
      <c r="Q5464" s="55" t="e">
        <f>VLOOKUP($P$1&amp;P5464,定价因子!$E:$F,2,0)</f>
        <v>#N/A</v>
      </c>
      <c r="R5464" s="3"/>
      <c r="S5464" s="77" t="e">
        <f>VLOOKUP($R$1&amp;R5464,定价因子!$E:$F,2,0)</f>
        <v>#N/A</v>
      </c>
      <c r="T5464" s="61"/>
      <c r="U5464" s="63"/>
      <c r="V5464" s="63"/>
      <c r="W5464" s="63"/>
      <c r="X5464" s="3"/>
    </row>
    <row r="5465" spans="1:24">
      <c r="A5465" s="3"/>
      <c r="B5465" s="3"/>
      <c r="C5465" s="3"/>
      <c r="D5465" s="3"/>
      <c r="E5465" s="79"/>
      <c r="F5465" s="3"/>
      <c r="G5465" s="77" t="e">
        <f>VLOOKUP($F$1&amp;F5465,定价因子!E:F,2,0)</f>
        <v>#N/A</v>
      </c>
      <c r="H5465" s="3"/>
      <c r="I5465" s="77" t="e">
        <f>VLOOKUP($H$1&amp;H5465,定价因子!E:F,2,0)</f>
        <v>#N/A</v>
      </c>
      <c r="J5465" s="3"/>
      <c r="K5465" s="77" t="e">
        <f>VLOOKUP($J$1&amp;J5465,定价因子!E:F,2,0)</f>
        <v>#N/A</v>
      </c>
      <c r="L5465" s="3"/>
      <c r="M5465" s="77" t="e">
        <f>VLOOKUP($L$1&amp;L5465,定价因子!E:F,2,0)</f>
        <v>#N/A</v>
      </c>
      <c r="N5465" s="3"/>
      <c r="O5465" s="77" t="e">
        <f>VLOOKUP($N$1&amp;N5465,定价因子!E:F,2,0)</f>
        <v>#N/A</v>
      </c>
      <c r="P5465" s="3"/>
      <c r="Q5465" s="55" t="e">
        <f>VLOOKUP($P$1&amp;P5465,定价因子!$E:$F,2,0)</f>
        <v>#N/A</v>
      </c>
      <c r="R5465" s="3"/>
      <c r="S5465" s="77" t="e">
        <f>VLOOKUP($R$1&amp;R5465,定价因子!$E:$F,2,0)</f>
        <v>#N/A</v>
      </c>
      <c r="T5465" s="61"/>
      <c r="U5465" s="63"/>
      <c r="V5465" s="63"/>
      <c r="W5465" s="63"/>
      <c r="X5465" s="3"/>
    </row>
    <row r="5466" spans="1:24">
      <c r="A5466" s="3"/>
      <c r="B5466" s="3"/>
      <c r="C5466" s="3"/>
      <c r="D5466" s="3"/>
      <c r="E5466" s="79"/>
      <c r="F5466" s="3"/>
      <c r="G5466" s="77" t="e">
        <f>VLOOKUP($F$1&amp;F5466,定价因子!E:F,2,0)</f>
        <v>#N/A</v>
      </c>
      <c r="H5466" s="3"/>
      <c r="I5466" s="77" t="e">
        <f>VLOOKUP($H$1&amp;H5466,定价因子!E:F,2,0)</f>
        <v>#N/A</v>
      </c>
      <c r="J5466" s="3"/>
      <c r="K5466" s="77" t="e">
        <f>VLOOKUP($J$1&amp;J5466,定价因子!E:F,2,0)</f>
        <v>#N/A</v>
      </c>
      <c r="L5466" s="3"/>
      <c r="M5466" s="77" t="e">
        <f>VLOOKUP($L$1&amp;L5466,定价因子!E:F,2,0)</f>
        <v>#N/A</v>
      </c>
      <c r="N5466" s="3"/>
      <c r="O5466" s="77" t="e">
        <f>VLOOKUP($N$1&amp;N5466,定价因子!E:F,2,0)</f>
        <v>#N/A</v>
      </c>
      <c r="P5466" s="3"/>
      <c r="Q5466" s="55" t="e">
        <f>VLOOKUP($P$1&amp;P5466,定价因子!$E:$F,2,0)</f>
        <v>#N/A</v>
      </c>
      <c r="R5466" s="3"/>
      <c r="S5466" s="77" t="e">
        <f>VLOOKUP($R$1&amp;R5466,定价因子!$E:$F,2,0)</f>
        <v>#N/A</v>
      </c>
      <c r="T5466" s="61"/>
      <c r="U5466" s="63"/>
      <c r="V5466" s="63"/>
      <c r="W5466" s="63"/>
      <c r="X5466" s="3"/>
    </row>
    <row r="5467" spans="1:24">
      <c r="A5467" s="3"/>
      <c r="B5467" s="3"/>
      <c r="C5467" s="3"/>
      <c r="D5467" s="3"/>
      <c r="E5467" s="79"/>
      <c r="F5467" s="3"/>
      <c r="G5467" s="77" t="e">
        <f>VLOOKUP($F$1&amp;F5467,定价因子!E:F,2,0)</f>
        <v>#N/A</v>
      </c>
      <c r="H5467" s="3"/>
      <c r="I5467" s="77" t="e">
        <f>VLOOKUP($H$1&amp;H5467,定价因子!E:F,2,0)</f>
        <v>#N/A</v>
      </c>
      <c r="J5467" s="3"/>
      <c r="K5467" s="77" t="e">
        <f>VLOOKUP($J$1&amp;J5467,定价因子!E:F,2,0)</f>
        <v>#N/A</v>
      </c>
      <c r="L5467" s="3"/>
      <c r="M5467" s="77" t="e">
        <f>VLOOKUP($L$1&amp;L5467,定价因子!E:F,2,0)</f>
        <v>#N/A</v>
      </c>
      <c r="N5467" s="3"/>
      <c r="O5467" s="77" t="e">
        <f>VLOOKUP($N$1&amp;N5467,定价因子!E:F,2,0)</f>
        <v>#N/A</v>
      </c>
      <c r="P5467" s="3"/>
      <c r="Q5467" s="55" t="e">
        <f>VLOOKUP($P$1&amp;P5467,定价因子!$E:$F,2,0)</f>
        <v>#N/A</v>
      </c>
      <c r="R5467" s="3"/>
      <c r="S5467" s="77" t="e">
        <f>VLOOKUP($R$1&amp;R5467,定价因子!$E:$F,2,0)</f>
        <v>#N/A</v>
      </c>
      <c r="T5467" s="61"/>
      <c r="U5467" s="63"/>
      <c r="V5467" s="63"/>
      <c r="W5467" s="63"/>
      <c r="X5467" s="3"/>
    </row>
    <row r="5468" spans="1:24">
      <c r="A5468" s="3"/>
      <c r="B5468" s="3"/>
      <c r="C5468" s="3"/>
      <c r="D5468" s="3"/>
      <c r="E5468" s="79"/>
      <c r="F5468" s="3"/>
      <c r="G5468" s="77" t="e">
        <f>VLOOKUP($F$1&amp;F5468,定价因子!E:F,2,0)</f>
        <v>#N/A</v>
      </c>
      <c r="H5468" s="3"/>
      <c r="I5468" s="77" t="e">
        <f>VLOOKUP($H$1&amp;H5468,定价因子!E:F,2,0)</f>
        <v>#N/A</v>
      </c>
      <c r="J5468" s="3"/>
      <c r="K5468" s="77" t="e">
        <f>VLOOKUP($J$1&amp;J5468,定价因子!E:F,2,0)</f>
        <v>#N/A</v>
      </c>
      <c r="L5468" s="3"/>
      <c r="M5468" s="77" t="e">
        <f>VLOOKUP($L$1&amp;L5468,定价因子!E:F,2,0)</f>
        <v>#N/A</v>
      </c>
      <c r="N5468" s="3"/>
      <c r="O5468" s="77" t="e">
        <f>VLOOKUP($N$1&amp;N5468,定价因子!E:F,2,0)</f>
        <v>#N/A</v>
      </c>
      <c r="P5468" s="3"/>
      <c r="Q5468" s="55" t="e">
        <f>VLOOKUP($P$1&amp;P5468,定价因子!$E:$F,2,0)</f>
        <v>#N/A</v>
      </c>
      <c r="R5468" s="3"/>
      <c r="S5468" s="77" t="e">
        <f>VLOOKUP($R$1&amp;R5468,定价因子!$E:$F,2,0)</f>
        <v>#N/A</v>
      </c>
      <c r="T5468" s="61"/>
      <c r="U5468" s="63"/>
      <c r="V5468" s="63"/>
      <c r="W5468" s="63"/>
      <c r="X5468" s="3"/>
    </row>
    <row r="5469" spans="1:24">
      <c r="A5469" s="3"/>
      <c r="B5469" s="3"/>
      <c r="C5469" s="3"/>
      <c r="D5469" s="3"/>
      <c r="E5469" s="79"/>
      <c r="F5469" s="3"/>
      <c r="G5469" s="77" t="e">
        <f>VLOOKUP($F$1&amp;F5469,定价因子!E:F,2,0)</f>
        <v>#N/A</v>
      </c>
      <c r="H5469" s="3"/>
      <c r="I5469" s="77" t="e">
        <f>VLOOKUP($H$1&amp;H5469,定价因子!E:F,2,0)</f>
        <v>#N/A</v>
      </c>
      <c r="J5469" s="3"/>
      <c r="K5469" s="77" t="e">
        <f>VLOOKUP($J$1&amp;J5469,定价因子!E:F,2,0)</f>
        <v>#N/A</v>
      </c>
      <c r="L5469" s="3"/>
      <c r="M5469" s="77" t="e">
        <f>VLOOKUP($L$1&amp;L5469,定价因子!E:F,2,0)</f>
        <v>#N/A</v>
      </c>
      <c r="N5469" s="3"/>
      <c r="O5469" s="77" t="e">
        <f>VLOOKUP($N$1&amp;N5469,定价因子!E:F,2,0)</f>
        <v>#N/A</v>
      </c>
      <c r="P5469" s="3"/>
      <c r="Q5469" s="55" t="e">
        <f>VLOOKUP($P$1&amp;P5469,定价因子!$E:$F,2,0)</f>
        <v>#N/A</v>
      </c>
      <c r="R5469" s="3"/>
      <c r="S5469" s="77" t="e">
        <f>VLOOKUP($R$1&amp;R5469,定价因子!$E:$F,2,0)</f>
        <v>#N/A</v>
      </c>
      <c r="T5469" s="61"/>
      <c r="U5469" s="63"/>
      <c r="V5469" s="63"/>
      <c r="W5469" s="63"/>
      <c r="X5469" s="3"/>
    </row>
    <row r="5470" spans="1:24">
      <c r="A5470" s="3"/>
      <c r="B5470" s="3"/>
      <c r="C5470" s="3"/>
      <c r="D5470" s="3"/>
      <c r="E5470" s="79"/>
      <c r="F5470" s="3"/>
      <c r="G5470" s="77" t="e">
        <f>VLOOKUP($F$1&amp;F5470,定价因子!E:F,2,0)</f>
        <v>#N/A</v>
      </c>
      <c r="H5470" s="3"/>
      <c r="I5470" s="77" t="e">
        <f>VLOOKUP($H$1&amp;H5470,定价因子!E:F,2,0)</f>
        <v>#N/A</v>
      </c>
      <c r="J5470" s="3"/>
      <c r="K5470" s="77" t="e">
        <f>VLOOKUP($J$1&amp;J5470,定价因子!E:F,2,0)</f>
        <v>#N/A</v>
      </c>
      <c r="L5470" s="3"/>
      <c r="M5470" s="77" t="e">
        <f>VLOOKUP($L$1&amp;L5470,定价因子!E:F,2,0)</f>
        <v>#N/A</v>
      </c>
      <c r="N5470" s="3"/>
      <c r="O5470" s="77" t="e">
        <f>VLOOKUP($N$1&amp;N5470,定价因子!E:F,2,0)</f>
        <v>#N/A</v>
      </c>
      <c r="P5470" s="3"/>
      <c r="Q5470" s="55" t="e">
        <f>VLOOKUP($P$1&amp;P5470,定价因子!$E:$F,2,0)</f>
        <v>#N/A</v>
      </c>
      <c r="R5470" s="3"/>
      <c r="S5470" s="77" t="e">
        <f>VLOOKUP($R$1&amp;R5470,定价因子!$E:$F,2,0)</f>
        <v>#N/A</v>
      </c>
      <c r="T5470" s="61"/>
      <c r="U5470" s="63"/>
      <c r="V5470" s="63"/>
      <c r="W5470" s="63"/>
      <c r="X5470" s="3"/>
    </row>
    <row r="5471" spans="1:24">
      <c r="A5471" s="3"/>
      <c r="B5471" s="3"/>
      <c r="C5471" s="3"/>
      <c r="D5471" s="3"/>
      <c r="E5471" s="79"/>
      <c r="F5471" s="3"/>
      <c r="G5471" s="77" t="e">
        <f>VLOOKUP($F$1&amp;F5471,定价因子!E:F,2,0)</f>
        <v>#N/A</v>
      </c>
      <c r="H5471" s="3"/>
      <c r="I5471" s="77" t="e">
        <f>VLOOKUP($H$1&amp;H5471,定价因子!E:F,2,0)</f>
        <v>#N/A</v>
      </c>
      <c r="J5471" s="3"/>
      <c r="K5471" s="77" t="e">
        <f>VLOOKUP($J$1&amp;J5471,定价因子!E:F,2,0)</f>
        <v>#N/A</v>
      </c>
      <c r="L5471" s="3"/>
      <c r="M5471" s="77" t="e">
        <f>VLOOKUP($L$1&amp;L5471,定价因子!E:F,2,0)</f>
        <v>#N/A</v>
      </c>
      <c r="N5471" s="3"/>
      <c r="O5471" s="77" t="e">
        <f>VLOOKUP($N$1&amp;N5471,定价因子!E:F,2,0)</f>
        <v>#N/A</v>
      </c>
      <c r="P5471" s="3"/>
      <c r="Q5471" s="55" t="e">
        <f>VLOOKUP($P$1&amp;P5471,定价因子!$E:$F,2,0)</f>
        <v>#N/A</v>
      </c>
      <c r="R5471" s="3"/>
      <c r="S5471" s="77" t="e">
        <f>VLOOKUP($R$1&amp;R5471,定价因子!$E:$F,2,0)</f>
        <v>#N/A</v>
      </c>
      <c r="T5471" s="61"/>
      <c r="U5471" s="63"/>
      <c r="V5471" s="63"/>
      <c r="W5471" s="63"/>
      <c r="X5471" s="3"/>
    </row>
    <row r="5472" spans="1:24">
      <c r="A5472" s="3"/>
      <c r="B5472" s="3"/>
      <c r="C5472" s="3"/>
      <c r="D5472" s="3"/>
      <c r="E5472" s="79"/>
      <c r="F5472" s="3"/>
      <c r="G5472" s="77" t="e">
        <f>VLOOKUP($F$1&amp;F5472,定价因子!E:F,2,0)</f>
        <v>#N/A</v>
      </c>
      <c r="H5472" s="3"/>
      <c r="I5472" s="77" t="e">
        <f>VLOOKUP($H$1&amp;H5472,定价因子!E:F,2,0)</f>
        <v>#N/A</v>
      </c>
      <c r="J5472" s="3"/>
      <c r="K5472" s="77" t="e">
        <f>VLOOKUP($J$1&amp;J5472,定价因子!E:F,2,0)</f>
        <v>#N/A</v>
      </c>
      <c r="L5472" s="3"/>
      <c r="M5472" s="77" t="e">
        <f>VLOOKUP($L$1&amp;L5472,定价因子!E:F,2,0)</f>
        <v>#N/A</v>
      </c>
      <c r="N5472" s="3"/>
      <c r="O5472" s="77" t="e">
        <f>VLOOKUP($N$1&amp;N5472,定价因子!E:F,2,0)</f>
        <v>#N/A</v>
      </c>
      <c r="P5472" s="3"/>
      <c r="Q5472" s="55" t="e">
        <f>VLOOKUP($P$1&amp;P5472,定价因子!$E:$F,2,0)</f>
        <v>#N/A</v>
      </c>
      <c r="R5472" s="3"/>
      <c r="S5472" s="77" t="e">
        <f>VLOOKUP($R$1&amp;R5472,定价因子!$E:$F,2,0)</f>
        <v>#N/A</v>
      </c>
      <c r="T5472" s="61"/>
      <c r="U5472" s="63"/>
      <c r="V5472" s="63"/>
      <c r="W5472" s="63"/>
      <c r="X5472" s="3"/>
    </row>
    <row r="5473" spans="1:24">
      <c r="A5473" s="3"/>
      <c r="B5473" s="3"/>
      <c r="C5473" s="3"/>
      <c r="D5473" s="3"/>
      <c r="E5473" s="79"/>
      <c r="F5473" s="3"/>
      <c r="G5473" s="77" t="e">
        <f>VLOOKUP($F$1&amp;F5473,定价因子!E:F,2,0)</f>
        <v>#N/A</v>
      </c>
      <c r="H5473" s="3"/>
      <c r="I5473" s="77" t="e">
        <f>VLOOKUP($H$1&amp;H5473,定价因子!E:F,2,0)</f>
        <v>#N/A</v>
      </c>
      <c r="J5473" s="3"/>
      <c r="K5473" s="77" t="e">
        <f>VLOOKUP($J$1&amp;J5473,定价因子!E:F,2,0)</f>
        <v>#N/A</v>
      </c>
      <c r="L5473" s="3"/>
      <c r="M5473" s="77" t="e">
        <f>VLOOKUP($L$1&amp;L5473,定价因子!E:F,2,0)</f>
        <v>#N/A</v>
      </c>
      <c r="N5473" s="3"/>
      <c r="O5473" s="77" t="e">
        <f>VLOOKUP($N$1&amp;N5473,定价因子!E:F,2,0)</f>
        <v>#N/A</v>
      </c>
      <c r="P5473" s="3"/>
      <c r="Q5473" s="55" t="e">
        <f>VLOOKUP($P$1&amp;P5473,定价因子!$E:$F,2,0)</f>
        <v>#N/A</v>
      </c>
      <c r="R5473" s="3"/>
      <c r="S5473" s="77" t="e">
        <f>VLOOKUP($R$1&amp;R5473,定价因子!$E:$F,2,0)</f>
        <v>#N/A</v>
      </c>
      <c r="T5473" s="61"/>
      <c r="U5473" s="63"/>
      <c r="V5473" s="63"/>
      <c r="W5473" s="63"/>
      <c r="X5473" s="3"/>
    </row>
    <row r="5474" spans="1:24">
      <c r="A5474" s="3"/>
      <c r="B5474" s="3"/>
      <c r="C5474" s="3"/>
      <c r="D5474" s="3"/>
      <c r="E5474" s="79"/>
      <c r="F5474" s="3"/>
      <c r="G5474" s="77" t="e">
        <f>VLOOKUP($F$1&amp;F5474,定价因子!E:F,2,0)</f>
        <v>#N/A</v>
      </c>
      <c r="H5474" s="3"/>
      <c r="I5474" s="77" t="e">
        <f>VLOOKUP($H$1&amp;H5474,定价因子!E:F,2,0)</f>
        <v>#N/A</v>
      </c>
      <c r="J5474" s="3"/>
      <c r="K5474" s="77" t="e">
        <f>VLOOKUP($J$1&amp;J5474,定价因子!E:F,2,0)</f>
        <v>#N/A</v>
      </c>
      <c r="L5474" s="3"/>
      <c r="M5474" s="77" t="e">
        <f>VLOOKUP($L$1&amp;L5474,定价因子!E:F,2,0)</f>
        <v>#N/A</v>
      </c>
      <c r="N5474" s="3"/>
      <c r="O5474" s="77" t="e">
        <f>VLOOKUP($N$1&amp;N5474,定价因子!E:F,2,0)</f>
        <v>#N/A</v>
      </c>
      <c r="P5474" s="3"/>
      <c r="Q5474" s="55" t="e">
        <f>VLOOKUP($P$1&amp;P5474,定价因子!$E:$F,2,0)</f>
        <v>#N/A</v>
      </c>
      <c r="R5474" s="3"/>
      <c r="S5474" s="77" t="e">
        <f>VLOOKUP($R$1&amp;R5474,定价因子!$E:$F,2,0)</f>
        <v>#N/A</v>
      </c>
      <c r="T5474" s="61"/>
      <c r="U5474" s="63"/>
      <c r="V5474" s="63"/>
      <c r="W5474" s="63"/>
      <c r="X5474" s="3"/>
    </row>
    <row r="5475" spans="1:24">
      <c r="A5475" s="3"/>
      <c r="B5475" s="3"/>
      <c r="C5475" s="3"/>
      <c r="D5475" s="3"/>
      <c r="E5475" s="79"/>
      <c r="F5475" s="3"/>
      <c r="G5475" s="77" t="e">
        <f>VLOOKUP($F$1&amp;F5475,定价因子!E:F,2,0)</f>
        <v>#N/A</v>
      </c>
      <c r="H5475" s="3"/>
      <c r="I5475" s="77" t="e">
        <f>VLOOKUP($H$1&amp;H5475,定价因子!E:F,2,0)</f>
        <v>#N/A</v>
      </c>
      <c r="J5475" s="3"/>
      <c r="K5475" s="77" t="e">
        <f>VLOOKUP($J$1&amp;J5475,定价因子!E:F,2,0)</f>
        <v>#N/A</v>
      </c>
      <c r="L5475" s="3"/>
      <c r="M5475" s="77" t="e">
        <f>VLOOKUP($L$1&amp;L5475,定价因子!E:F,2,0)</f>
        <v>#N/A</v>
      </c>
      <c r="N5475" s="3"/>
      <c r="O5475" s="77" t="e">
        <f>VLOOKUP($N$1&amp;N5475,定价因子!E:F,2,0)</f>
        <v>#N/A</v>
      </c>
      <c r="P5475" s="3"/>
      <c r="Q5475" s="55" t="e">
        <f>VLOOKUP($P$1&amp;P5475,定价因子!$E:$F,2,0)</f>
        <v>#N/A</v>
      </c>
      <c r="R5475" s="3"/>
      <c r="S5475" s="77" t="e">
        <f>VLOOKUP($R$1&amp;R5475,定价因子!$E:$F,2,0)</f>
        <v>#N/A</v>
      </c>
      <c r="T5475" s="61"/>
      <c r="U5475" s="63"/>
      <c r="V5475" s="63"/>
      <c r="W5475" s="63"/>
      <c r="X5475" s="3"/>
    </row>
    <row r="5476" spans="1:24">
      <c r="A5476" s="3"/>
      <c r="B5476" s="3"/>
      <c r="C5476" s="3"/>
      <c r="D5476" s="3"/>
      <c r="E5476" s="79"/>
      <c r="F5476" s="3"/>
      <c r="G5476" s="77" t="e">
        <f>VLOOKUP($F$1&amp;F5476,定价因子!E:F,2,0)</f>
        <v>#N/A</v>
      </c>
      <c r="H5476" s="3"/>
      <c r="I5476" s="77" t="e">
        <f>VLOOKUP($H$1&amp;H5476,定价因子!E:F,2,0)</f>
        <v>#N/A</v>
      </c>
      <c r="J5476" s="3"/>
      <c r="K5476" s="77" t="e">
        <f>VLOOKUP($J$1&amp;J5476,定价因子!E:F,2,0)</f>
        <v>#N/A</v>
      </c>
      <c r="L5476" s="3"/>
      <c r="M5476" s="77" t="e">
        <f>VLOOKUP($L$1&amp;L5476,定价因子!E:F,2,0)</f>
        <v>#N/A</v>
      </c>
      <c r="N5476" s="3"/>
      <c r="O5476" s="77" t="e">
        <f>VLOOKUP($N$1&amp;N5476,定价因子!E:F,2,0)</f>
        <v>#N/A</v>
      </c>
      <c r="P5476" s="3"/>
      <c r="Q5476" s="55" t="e">
        <f>VLOOKUP($P$1&amp;P5476,定价因子!$E:$F,2,0)</f>
        <v>#N/A</v>
      </c>
      <c r="R5476" s="3"/>
      <c r="S5476" s="77" t="e">
        <f>VLOOKUP($R$1&amp;R5476,定价因子!$E:$F,2,0)</f>
        <v>#N/A</v>
      </c>
      <c r="T5476" s="61"/>
      <c r="U5476" s="63"/>
      <c r="V5476" s="63"/>
      <c r="W5476" s="63"/>
      <c r="X5476" s="3"/>
    </row>
    <row r="5477" spans="1:24">
      <c r="A5477" s="3"/>
      <c r="B5477" s="3"/>
      <c r="C5477" s="3"/>
      <c r="D5477" s="3"/>
      <c r="E5477" s="79"/>
      <c r="F5477" s="3"/>
      <c r="G5477" s="77" t="e">
        <f>VLOOKUP($F$1&amp;F5477,定价因子!E:F,2,0)</f>
        <v>#N/A</v>
      </c>
      <c r="H5477" s="3"/>
      <c r="I5477" s="77" t="e">
        <f>VLOOKUP($H$1&amp;H5477,定价因子!E:F,2,0)</f>
        <v>#N/A</v>
      </c>
      <c r="J5477" s="3"/>
      <c r="K5477" s="77" t="e">
        <f>VLOOKUP($J$1&amp;J5477,定价因子!E:F,2,0)</f>
        <v>#N/A</v>
      </c>
      <c r="L5477" s="3"/>
      <c r="M5477" s="77" t="e">
        <f>VLOOKUP($L$1&amp;L5477,定价因子!E:F,2,0)</f>
        <v>#N/A</v>
      </c>
      <c r="N5477" s="3"/>
      <c r="O5477" s="77" t="e">
        <f>VLOOKUP($N$1&amp;N5477,定价因子!E:F,2,0)</f>
        <v>#N/A</v>
      </c>
      <c r="P5477" s="3"/>
      <c r="Q5477" s="55" t="e">
        <f>VLOOKUP($P$1&amp;P5477,定价因子!$E:$F,2,0)</f>
        <v>#N/A</v>
      </c>
      <c r="R5477" s="3"/>
      <c r="S5477" s="77" t="e">
        <f>VLOOKUP($R$1&amp;R5477,定价因子!$E:$F,2,0)</f>
        <v>#N/A</v>
      </c>
      <c r="T5477" s="61"/>
      <c r="U5477" s="63"/>
      <c r="V5477" s="63"/>
      <c r="W5477" s="63"/>
      <c r="X5477" s="3"/>
    </row>
    <row r="5478" spans="1:24">
      <c r="A5478" s="3"/>
      <c r="B5478" s="3"/>
      <c r="C5478" s="3"/>
      <c r="D5478" s="3"/>
      <c r="E5478" s="79"/>
      <c r="F5478" s="3"/>
      <c r="G5478" s="77" t="e">
        <f>VLOOKUP($F$1&amp;F5478,定价因子!E:F,2,0)</f>
        <v>#N/A</v>
      </c>
      <c r="H5478" s="3"/>
      <c r="I5478" s="77" t="e">
        <f>VLOOKUP($H$1&amp;H5478,定价因子!E:F,2,0)</f>
        <v>#N/A</v>
      </c>
      <c r="J5478" s="3"/>
      <c r="K5478" s="77" t="e">
        <f>VLOOKUP($J$1&amp;J5478,定价因子!E:F,2,0)</f>
        <v>#N/A</v>
      </c>
      <c r="L5478" s="3"/>
      <c r="M5478" s="77" t="e">
        <f>VLOOKUP($L$1&amp;L5478,定价因子!E:F,2,0)</f>
        <v>#N/A</v>
      </c>
      <c r="N5478" s="3"/>
      <c r="O5478" s="77" t="e">
        <f>VLOOKUP($N$1&amp;N5478,定价因子!E:F,2,0)</f>
        <v>#N/A</v>
      </c>
      <c r="P5478" s="3"/>
      <c r="Q5478" s="55" t="e">
        <f>VLOOKUP($P$1&amp;P5478,定价因子!$E:$F,2,0)</f>
        <v>#N/A</v>
      </c>
      <c r="R5478" s="3"/>
      <c r="S5478" s="77" t="e">
        <f>VLOOKUP($R$1&amp;R5478,定价因子!$E:$F,2,0)</f>
        <v>#N/A</v>
      </c>
      <c r="T5478" s="61"/>
      <c r="U5478" s="63"/>
      <c r="V5478" s="63"/>
      <c r="W5478" s="63"/>
      <c r="X5478" s="3"/>
    </row>
    <row r="5479" spans="1:24">
      <c r="A5479" s="3"/>
      <c r="B5479" s="3"/>
      <c r="C5479" s="3"/>
      <c r="D5479" s="3"/>
      <c r="E5479" s="79"/>
      <c r="F5479" s="3"/>
      <c r="G5479" s="77" t="e">
        <f>VLOOKUP($F$1&amp;F5479,定价因子!E:F,2,0)</f>
        <v>#N/A</v>
      </c>
      <c r="H5479" s="3"/>
      <c r="I5479" s="77" t="e">
        <f>VLOOKUP($H$1&amp;H5479,定价因子!E:F,2,0)</f>
        <v>#N/A</v>
      </c>
      <c r="J5479" s="3"/>
      <c r="K5479" s="77" t="e">
        <f>VLOOKUP($J$1&amp;J5479,定价因子!E:F,2,0)</f>
        <v>#N/A</v>
      </c>
      <c r="L5479" s="3"/>
      <c r="M5479" s="77" t="e">
        <f>VLOOKUP($L$1&amp;L5479,定价因子!E:F,2,0)</f>
        <v>#N/A</v>
      </c>
      <c r="N5479" s="3"/>
      <c r="O5479" s="77" t="e">
        <f>VLOOKUP($N$1&amp;N5479,定价因子!E:F,2,0)</f>
        <v>#N/A</v>
      </c>
      <c r="P5479" s="3"/>
      <c r="Q5479" s="55" t="e">
        <f>VLOOKUP($P$1&amp;P5479,定价因子!$E:$F,2,0)</f>
        <v>#N/A</v>
      </c>
      <c r="R5479" s="3"/>
      <c r="S5479" s="77" t="e">
        <f>VLOOKUP($R$1&amp;R5479,定价因子!$E:$F,2,0)</f>
        <v>#N/A</v>
      </c>
      <c r="T5479" s="61"/>
      <c r="U5479" s="63"/>
      <c r="V5479" s="63"/>
      <c r="W5479" s="63"/>
      <c r="X5479" s="3"/>
    </row>
    <row r="5480" spans="1:24">
      <c r="A5480" s="3"/>
      <c r="B5480" s="3"/>
      <c r="C5480" s="3"/>
      <c r="D5480" s="3"/>
      <c r="E5480" s="79"/>
      <c r="F5480" s="3"/>
      <c r="G5480" s="77" t="e">
        <f>VLOOKUP($F$1&amp;F5480,定价因子!E:F,2,0)</f>
        <v>#N/A</v>
      </c>
      <c r="H5480" s="3"/>
      <c r="I5480" s="77" t="e">
        <f>VLOOKUP($H$1&amp;H5480,定价因子!E:F,2,0)</f>
        <v>#N/A</v>
      </c>
      <c r="J5480" s="3"/>
      <c r="K5480" s="77" t="e">
        <f>VLOOKUP($J$1&amp;J5480,定价因子!E:F,2,0)</f>
        <v>#N/A</v>
      </c>
      <c r="L5480" s="3"/>
      <c r="M5480" s="77" t="e">
        <f>VLOOKUP($L$1&amp;L5480,定价因子!E:F,2,0)</f>
        <v>#N/A</v>
      </c>
      <c r="N5480" s="3"/>
      <c r="O5480" s="77" t="e">
        <f>VLOOKUP($N$1&amp;N5480,定价因子!E:F,2,0)</f>
        <v>#N/A</v>
      </c>
      <c r="P5480" s="3"/>
      <c r="Q5480" s="55" t="e">
        <f>VLOOKUP($P$1&amp;P5480,定价因子!$E:$F,2,0)</f>
        <v>#N/A</v>
      </c>
      <c r="R5480" s="3"/>
      <c r="S5480" s="77" t="e">
        <f>VLOOKUP($R$1&amp;R5480,定价因子!$E:$F,2,0)</f>
        <v>#N/A</v>
      </c>
      <c r="T5480" s="61"/>
      <c r="U5480" s="63"/>
      <c r="V5480" s="63"/>
      <c r="W5480" s="63"/>
      <c r="X5480" s="3"/>
    </row>
    <row r="5481" spans="1:24">
      <c r="A5481" s="3"/>
      <c r="B5481" s="3"/>
      <c r="C5481" s="3"/>
      <c r="D5481" s="3"/>
      <c r="E5481" s="79"/>
      <c r="F5481" s="3"/>
      <c r="G5481" s="77" t="e">
        <f>VLOOKUP($F$1&amp;F5481,定价因子!E:F,2,0)</f>
        <v>#N/A</v>
      </c>
      <c r="H5481" s="3"/>
      <c r="I5481" s="77" t="e">
        <f>VLOOKUP($H$1&amp;H5481,定价因子!E:F,2,0)</f>
        <v>#N/A</v>
      </c>
      <c r="J5481" s="3"/>
      <c r="K5481" s="77" t="e">
        <f>VLOOKUP($J$1&amp;J5481,定价因子!E:F,2,0)</f>
        <v>#N/A</v>
      </c>
      <c r="L5481" s="3"/>
      <c r="M5481" s="77" t="e">
        <f>VLOOKUP($L$1&amp;L5481,定价因子!E:F,2,0)</f>
        <v>#N/A</v>
      </c>
      <c r="N5481" s="3"/>
      <c r="O5481" s="77" t="e">
        <f>VLOOKUP($N$1&amp;N5481,定价因子!E:F,2,0)</f>
        <v>#N/A</v>
      </c>
      <c r="P5481" s="3"/>
      <c r="Q5481" s="55" t="e">
        <f>VLOOKUP($P$1&amp;P5481,定价因子!$E:$F,2,0)</f>
        <v>#N/A</v>
      </c>
      <c r="R5481" s="3"/>
      <c r="S5481" s="77" t="e">
        <f>VLOOKUP($R$1&amp;R5481,定价因子!$E:$F,2,0)</f>
        <v>#N/A</v>
      </c>
      <c r="T5481" s="61"/>
      <c r="U5481" s="63"/>
      <c r="V5481" s="63"/>
      <c r="W5481" s="63"/>
      <c r="X5481" s="3"/>
    </row>
    <row r="5482" spans="1:24">
      <c r="A5482" s="3"/>
      <c r="B5482" s="3"/>
      <c r="C5482" s="3"/>
      <c r="D5482" s="3"/>
      <c r="E5482" s="79"/>
      <c r="F5482" s="3"/>
      <c r="G5482" s="77" t="e">
        <f>VLOOKUP($F$1&amp;F5482,定价因子!E:F,2,0)</f>
        <v>#N/A</v>
      </c>
      <c r="H5482" s="3"/>
      <c r="I5482" s="77" t="e">
        <f>VLOOKUP($H$1&amp;H5482,定价因子!E:F,2,0)</f>
        <v>#N/A</v>
      </c>
      <c r="J5482" s="3"/>
      <c r="K5482" s="77" t="e">
        <f>VLOOKUP($J$1&amp;J5482,定价因子!E:F,2,0)</f>
        <v>#N/A</v>
      </c>
      <c r="L5482" s="3"/>
      <c r="M5482" s="77" t="e">
        <f>VLOOKUP($L$1&amp;L5482,定价因子!E:F,2,0)</f>
        <v>#N/A</v>
      </c>
      <c r="N5482" s="3"/>
      <c r="O5482" s="77" t="e">
        <f>VLOOKUP($N$1&amp;N5482,定价因子!E:F,2,0)</f>
        <v>#N/A</v>
      </c>
      <c r="P5482" s="3"/>
      <c r="Q5482" s="55" t="e">
        <f>VLOOKUP($P$1&amp;P5482,定价因子!$E:$F,2,0)</f>
        <v>#N/A</v>
      </c>
      <c r="R5482" s="3"/>
      <c r="S5482" s="77" t="e">
        <f>VLOOKUP($R$1&amp;R5482,定价因子!$E:$F,2,0)</f>
        <v>#N/A</v>
      </c>
      <c r="T5482" s="61"/>
      <c r="U5482" s="63"/>
      <c r="V5482" s="63"/>
      <c r="W5482" s="63"/>
      <c r="X5482" s="3"/>
    </row>
    <row r="5483" spans="1:24">
      <c r="A5483" s="3"/>
      <c r="B5483" s="3"/>
      <c r="C5483" s="3"/>
      <c r="D5483" s="3"/>
      <c r="E5483" s="79"/>
      <c r="F5483" s="3"/>
      <c r="G5483" s="77" t="e">
        <f>VLOOKUP($F$1&amp;F5483,定价因子!E:F,2,0)</f>
        <v>#N/A</v>
      </c>
      <c r="H5483" s="3"/>
      <c r="I5483" s="77" t="e">
        <f>VLOOKUP($H$1&amp;H5483,定价因子!E:F,2,0)</f>
        <v>#N/A</v>
      </c>
      <c r="J5483" s="3"/>
      <c r="K5483" s="77" t="e">
        <f>VLOOKUP($J$1&amp;J5483,定价因子!E:F,2,0)</f>
        <v>#N/A</v>
      </c>
      <c r="L5483" s="3"/>
      <c r="M5483" s="77" t="e">
        <f>VLOOKUP($L$1&amp;L5483,定价因子!E:F,2,0)</f>
        <v>#N/A</v>
      </c>
      <c r="N5483" s="3"/>
      <c r="O5483" s="77" t="e">
        <f>VLOOKUP($N$1&amp;N5483,定价因子!E:F,2,0)</f>
        <v>#N/A</v>
      </c>
      <c r="P5483" s="3"/>
      <c r="Q5483" s="55" t="e">
        <f>VLOOKUP($P$1&amp;P5483,定价因子!$E:$F,2,0)</f>
        <v>#N/A</v>
      </c>
      <c r="R5483" s="3"/>
      <c r="S5483" s="77" t="e">
        <f>VLOOKUP($R$1&amp;R5483,定价因子!$E:$F,2,0)</f>
        <v>#N/A</v>
      </c>
      <c r="T5483" s="61"/>
      <c r="U5483" s="63"/>
      <c r="V5483" s="63"/>
      <c r="W5483" s="63"/>
      <c r="X5483" s="3"/>
    </row>
    <row r="5484" spans="1:24">
      <c r="A5484" s="3"/>
      <c r="B5484" s="3"/>
      <c r="C5484" s="3"/>
      <c r="D5484" s="3"/>
      <c r="E5484" s="79"/>
      <c r="F5484" s="3"/>
      <c r="G5484" s="77" t="e">
        <f>VLOOKUP($F$1&amp;F5484,定价因子!E:F,2,0)</f>
        <v>#N/A</v>
      </c>
      <c r="H5484" s="3"/>
      <c r="I5484" s="77" t="e">
        <f>VLOOKUP($H$1&amp;H5484,定价因子!E:F,2,0)</f>
        <v>#N/A</v>
      </c>
      <c r="J5484" s="3"/>
      <c r="K5484" s="77" t="e">
        <f>VLOOKUP($J$1&amp;J5484,定价因子!E:F,2,0)</f>
        <v>#N/A</v>
      </c>
      <c r="L5484" s="3"/>
      <c r="M5484" s="77" t="e">
        <f>VLOOKUP($L$1&amp;L5484,定价因子!E:F,2,0)</f>
        <v>#N/A</v>
      </c>
      <c r="N5484" s="3"/>
      <c r="O5484" s="77" t="e">
        <f>VLOOKUP($N$1&amp;N5484,定价因子!E:F,2,0)</f>
        <v>#N/A</v>
      </c>
      <c r="P5484" s="3"/>
      <c r="Q5484" s="55" t="e">
        <f>VLOOKUP($P$1&amp;P5484,定价因子!$E:$F,2,0)</f>
        <v>#N/A</v>
      </c>
      <c r="R5484" s="3"/>
      <c r="S5484" s="77" t="e">
        <f>VLOOKUP($R$1&amp;R5484,定价因子!$E:$F,2,0)</f>
        <v>#N/A</v>
      </c>
      <c r="T5484" s="61"/>
      <c r="U5484" s="63"/>
      <c r="V5484" s="63"/>
      <c r="W5484" s="63"/>
      <c r="X5484" s="3"/>
    </row>
    <row r="5485" spans="1:24">
      <c r="A5485" s="3"/>
      <c r="B5485" s="3"/>
      <c r="C5485" s="3"/>
      <c r="D5485" s="3"/>
      <c r="E5485" s="79"/>
      <c r="F5485" s="3"/>
      <c r="G5485" s="77" t="e">
        <f>VLOOKUP($F$1&amp;F5485,定价因子!E:F,2,0)</f>
        <v>#N/A</v>
      </c>
      <c r="H5485" s="3"/>
      <c r="I5485" s="77" t="e">
        <f>VLOOKUP($H$1&amp;H5485,定价因子!E:F,2,0)</f>
        <v>#N/A</v>
      </c>
      <c r="J5485" s="3"/>
      <c r="K5485" s="77" t="e">
        <f>VLOOKUP($J$1&amp;J5485,定价因子!E:F,2,0)</f>
        <v>#N/A</v>
      </c>
      <c r="L5485" s="3"/>
      <c r="M5485" s="77" t="e">
        <f>VLOOKUP($L$1&amp;L5485,定价因子!E:F,2,0)</f>
        <v>#N/A</v>
      </c>
      <c r="N5485" s="3"/>
      <c r="O5485" s="77" t="e">
        <f>VLOOKUP($N$1&amp;N5485,定价因子!E:F,2,0)</f>
        <v>#N/A</v>
      </c>
      <c r="P5485" s="3"/>
      <c r="Q5485" s="55" t="e">
        <f>VLOOKUP($P$1&amp;P5485,定价因子!$E:$F,2,0)</f>
        <v>#N/A</v>
      </c>
      <c r="R5485" s="3"/>
      <c r="S5485" s="77" t="e">
        <f>VLOOKUP($R$1&amp;R5485,定价因子!$E:$F,2,0)</f>
        <v>#N/A</v>
      </c>
      <c r="T5485" s="61"/>
      <c r="U5485" s="63"/>
      <c r="V5485" s="63"/>
      <c r="W5485" s="63"/>
      <c r="X5485" s="3"/>
    </row>
    <row r="5486" spans="1:24">
      <c r="A5486" s="3"/>
      <c r="B5486" s="3"/>
      <c r="C5486" s="3"/>
      <c r="D5486" s="3"/>
      <c r="E5486" s="79"/>
      <c r="F5486" s="3"/>
      <c r="G5486" s="77" t="e">
        <f>VLOOKUP($F$1&amp;F5486,定价因子!E:F,2,0)</f>
        <v>#N/A</v>
      </c>
      <c r="H5486" s="3"/>
      <c r="I5486" s="77" t="e">
        <f>VLOOKUP($H$1&amp;H5486,定价因子!E:F,2,0)</f>
        <v>#N/A</v>
      </c>
      <c r="J5486" s="3"/>
      <c r="K5486" s="77" t="e">
        <f>VLOOKUP($J$1&amp;J5486,定价因子!E:F,2,0)</f>
        <v>#N/A</v>
      </c>
      <c r="L5486" s="3"/>
      <c r="M5486" s="77" t="e">
        <f>VLOOKUP($L$1&amp;L5486,定价因子!E:F,2,0)</f>
        <v>#N/A</v>
      </c>
      <c r="N5486" s="3"/>
      <c r="O5486" s="77" t="e">
        <f>VLOOKUP($N$1&amp;N5486,定价因子!E:F,2,0)</f>
        <v>#N/A</v>
      </c>
      <c r="P5486" s="3"/>
      <c r="Q5486" s="55" t="e">
        <f>VLOOKUP($P$1&amp;P5486,定价因子!$E:$F,2,0)</f>
        <v>#N/A</v>
      </c>
      <c r="R5486" s="3"/>
      <c r="S5486" s="77" t="e">
        <f>VLOOKUP($R$1&amp;R5486,定价因子!$E:$F,2,0)</f>
        <v>#N/A</v>
      </c>
      <c r="T5486" s="61"/>
      <c r="U5486" s="63"/>
      <c r="V5486" s="63"/>
      <c r="W5486" s="63"/>
      <c r="X5486" s="3"/>
    </row>
    <row r="5487" spans="1:24">
      <c r="A5487" s="3"/>
      <c r="B5487" s="3"/>
      <c r="C5487" s="3"/>
      <c r="D5487" s="3"/>
      <c r="E5487" s="79"/>
      <c r="F5487" s="3"/>
      <c r="G5487" s="77" t="e">
        <f>VLOOKUP($F$1&amp;F5487,定价因子!E:F,2,0)</f>
        <v>#N/A</v>
      </c>
      <c r="H5487" s="3"/>
      <c r="I5487" s="77" t="e">
        <f>VLOOKUP($H$1&amp;H5487,定价因子!E:F,2,0)</f>
        <v>#N/A</v>
      </c>
      <c r="J5487" s="3"/>
      <c r="K5487" s="77" t="e">
        <f>VLOOKUP($J$1&amp;J5487,定价因子!E:F,2,0)</f>
        <v>#N/A</v>
      </c>
      <c r="L5487" s="3"/>
      <c r="M5487" s="77" t="e">
        <f>VLOOKUP($L$1&amp;L5487,定价因子!E:F,2,0)</f>
        <v>#N/A</v>
      </c>
      <c r="N5487" s="3"/>
      <c r="O5487" s="77" t="e">
        <f>VLOOKUP($N$1&amp;N5487,定价因子!E:F,2,0)</f>
        <v>#N/A</v>
      </c>
      <c r="P5487" s="3"/>
      <c r="Q5487" s="55" t="e">
        <f>VLOOKUP($P$1&amp;P5487,定价因子!$E:$F,2,0)</f>
        <v>#N/A</v>
      </c>
      <c r="R5487" s="3"/>
      <c r="S5487" s="77" t="e">
        <f>VLOOKUP($R$1&amp;R5487,定价因子!$E:$F,2,0)</f>
        <v>#N/A</v>
      </c>
      <c r="T5487" s="61"/>
      <c r="U5487" s="63"/>
      <c r="V5487" s="63"/>
      <c r="W5487" s="63"/>
      <c r="X5487" s="3"/>
    </row>
    <row r="5488" spans="1:24">
      <c r="A5488" s="3"/>
      <c r="B5488" s="3"/>
      <c r="C5488" s="3"/>
      <c r="D5488" s="3"/>
      <c r="E5488" s="79"/>
      <c r="F5488" s="3"/>
      <c r="G5488" s="77" t="e">
        <f>VLOOKUP($F$1&amp;F5488,定价因子!E:F,2,0)</f>
        <v>#N/A</v>
      </c>
      <c r="H5488" s="3"/>
      <c r="I5488" s="77" t="e">
        <f>VLOOKUP($H$1&amp;H5488,定价因子!E:F,2,0)</f>
        <v>#N/A</v>
      </c>
      <c r="J5488" s="3"/>
      <c r="K5488" s="77" t="e">
        <f>VLOOKUP($J$1&amp;J5488,定价因子!E:F,2,0)</f>
        <v>#N/A</v>
      </c>
      <c r="L5488" s="3"/>
      <c r="M5488" s="77" t="e">
        <f>VLOOKUP($L$1&amp;L5488,定价因子!E:F,2,0)</f>
        <v>#N/A</v>
      </c>
      <c r="N5488" s="3"/>
      <c r="O5488" s="77" t="e">
        <f>VLOOKUP($N$1&amp;N5488,定价因子!E:F,2,0)</f>
        <v>#N/A</v>
      </c>
      <c r="P5488" s="3"/>
      <c r="Q5488" s="55" t="e">
        <f>VLOOKUP($P$1&amp;P5488,定价因子!$E:$F,2,0)</f>
        <v>#N/A</v>
      </c>
      <c r="R5488" s="3"/>
      <c r="S5488" s="77" t="e">
        <f>VLOOKUP($R$1&amp;R5488,定价因子!$E:$F,2,0)</f>
        <v>#N/A</v>
      </c>
      <c r="T5488" s="61"/>
      <c r="U5488" s="63"/>
      <c r="V5488" s="63"/>
      <c r="W5488" s="63"/>
      <c r="X5488" s="3"/>
    </row>
    <row r="5489" spans="1:24">
      <c r="A5489" s="3"/>
      <c r="B5489" s="3"/>
      <c r="C5489" s="3"/>
      <c r="D5489" s="3"/>
      <c r="E5489" s="79"/>
      <c r="F5489" s="3"/>
      <c r="G5489" s="77" t="e">
        <f>VLOOKUP($F$1&amp;F5489,定价因子!E:F,2,0)</f>
        <v>#N/A</v>
      </c>
      <c r="H5489" s="3"/>
      <c r="I5489" s="77" t="e">
        <f>VLOOKUP($H$1&amp;H5489,定价因子!E:F,2,0)</f>
        <v>#N/A</v>
      </c>
      <c r="J5489" s="3"/>
      <c r="K5489" s="77" t="e">
        <f>VLOOKUP($J$1&amp;J5489,定价因子!E:F,2,0)</f>
        <v>#N/A</v>
      </c>
      <c r="L5489" s="3"/>
      <c r="M5489" s="77" t="e">
        <f>VLOOKUP($L$1&amp;L5489,定价因子!E:F,2,0)</f>
        <v>#N/A</v>
      </c>
      <c r="N5489" s="3"/>
      <c r="O5489" s="77" t="e">
        <f>VLOOKUP($N$1&amp;N5489,定价因子!E:F,2,0)</f>
        <v>#N/A</v>
      </c>
      <c r="P5489" s="3"/>
      <c r="Q5489" s="55" t="e">
        <f>VLOOKUP($P$1&amp;P5489,定价因子!$E:$F,2,0)</f>
        <v>#N/A</v>
      </c>
      <c r="R5489" s="3"/>
      <c r="S5489" s="77" t="e">
        <f>VLOOKUP($R$1&amp;R5489,定价因子!$E:$F,2,0)</f>
        <v>#N/A</v>
      </c>
      <c r="T5489" s="61"/>
      <c r="U5489" s="63"/>
      <c r="V5489" s="63"/>
      <c r="W5489" s="63"/>
      <c r="X5489" s="3"/>
    </row>
    <row r="5490" spans="1:24">
      <c r="A5490" s="3"/>
      <c r="B5490" s="3"/>
      <c r="C5490" s="3"/>
      <c r="D5490" s="3"/>
      <c r="E5490" s="79"/>
      <c r="F5490" s="3"/>
      <c r="G5490" s="77" t="e">
        <f>VLOOKUP($F$1&amp;F5490,定价因子!E:F,2,0)</f>
        <v>#N/A</v>
      </c>
      <c r="H5490" s="3"/>
      <c r="I5490" s="77" t="e">
        <f>VLOOKUP($H$1&amp;H5490,定价因子!E:F,2,0)</f>
        <v>#N/A</v>
      </c>
      <c r="J5490" s="3"/>
      <c r="K5490" s="77" t="e">
        <f>VLOOKUP($J$1&amp;J5490,定价因子!E:F,2,0)</f>
        <v>#N/A</v>
      </c>
      <c r="L5490" s="3"/>
      <c r="M5490" s="77" t="e">
        <f>VLOOKUP($L$1&amp;L5490,定价因子!E:F,2,0)</f>
        <v>#N/A</v>
      </c>
      <c r="N5490" s="3"/>
      <c r="O5490" s="77" t="e">
        <f>VLOOKUP($N$1&amp;N5490,定价因子!E:F,2,0)</f>
        <v>#N/A</v>
      </c>
      <c r="P5490" s="3"/>
      <c r="Q5490" s="55" t="e">
        <f>VLOOKUP($P$1&amp;P5490,定价因子!$E:$F,2,0)</f>
        <v>#N/A</v>
      </c>
      <c r="R5490" s="3"/>
      <c r="S5490" s="77" t="e">
        <f>VLOOKUP($R$1&amp;R5490,定价因子!$E:$F,2,0)</f>
        <v>#N/A</v>
      </c>
      <c r="T5490" s="61"/>
      <c r="U5490" s="63"/>
      <c r="V5490" s="63"/>
      <c r="W5490" s="63"/>
      <c r="X5490" s="3"/>
    </row>
    <row r="5491" spans="1:24">
      <c r="A5491" s="3"/>
      <c r="B5491" s="3"/>
      <c r="C5491" s="3"/>
      <c r="D5491" s="3"/>
      <c r="E5491" s="79"/>
      <c r="F5491" s="3"/>
      <c r="G5491" s="77" t="e">
        <f>VLOOKUP($F$1&amp;F5491,定价因子!E:F,2,0)</f>
        <v>#N/A</v>
      </c>
      <c r="H5491" s="3"/>
      <c r="I5491" s="77" t="e">
        <f>VLOOKUP($H$1&amp;H5491,定价因子!E:F,2,0)</f>
        <v>#N/A</v>
      </c>
      <c r="J5491" s="3"/>
      <c r="K5491" s="77" t="e">
        <f>VLOOKUP($J$1&amp;J5491,定价因子!E:F,2,0)</f>
        <v>#N/A</v>
      </c>
      <c r="L5491" s="3"/>
      <c r="M5491" s="77" t="e">
        <f>VLOOKUP($L$1&amp;L5491,定价因子!E:F,2,0)</f>
        <v>#N/A</v>
      </c>
      <c r="N5491" s="3"/>
      <c r="O5491" s="77" t="e">
        <f>VLOOKUP($N$1&amp;N5491,定价因子!E:F,2,0)</f>
        <v>#N/A</v>
      </c>
      <c r="P5491" s="3"/>
      <c r="Q5491" s="55" t="e">
        <f>VLOOKUP($P$1&amp;P5491,定价因子!$E:$F,2,0)</f>
        <v>#N/A</v>
      </c>
      <c r="R5491" s="3"/>
      <c r="S5491" s="77" t="e">
        <f>VLOOKUP($R$1&amp;R5491,定价因子!$E:$F,2,0)</f>
        <v>#N/A</v>
      </c>
      <c r="T5491" s="61"/>
      <c r="U5491" s="63"/>
      <c r="V5491" s="63"/>
      <c r="W5491" s="63"/>
      <c r="X5491" s="3"/>
    </row>
    <row r="5492" spans="1:24">
      <c r="A5492" s="3"/>
      <c r="B5492" s="3"/>
      <c r="C5492" s="3"/>
      <c r="D5492" s="3"/>
      <c r="E5492" s="79"/>
      <c r="F5492" s="3"/>
      <c r="G5492" s="77" t="e">
        <f>VLOOKUP($F$1&amp;F5492,定价因子!E:F,2,0)</f>
        <v>#N/A</v>
      </c>
      <c r="H5492" s="3"/>
      <c r="I5492" s="77" t="e">
        <f>VLOOKUP($H$1&amp;H5492,定价因子!E:F,2,0)</f>
        <v>#N/A</v>
      </c>
      <c r="J5492" s="3"/>
      <c r="K5492" s="77" t="e">
        <f>VLOOKUP($J$1&amp;J5492,定价因子!E:F,2,0)</f>
        <v>#N/A</v>
      </c>
      <c r="L5492" s="3"/>
      <c r="M5492" s="77" t="e">
        <f>VLOOKUP($L$1&amp;L5492,定价因子!E:F,2,0)</f>
        <v>#N/A</v>
      </c>
      <c r="N5492" s="3"/>
      <c r="O5492" s="77" t="e">
        <f>VLOOKUP($N$1&amp;N5492,定价因子!E:F,2,0)</f>
        <v>#N/A</v>
      </c>
      <c r="P5492" s="3"/>
      <c r="Q5492" s="55" t="e">
        <f>VLOOKUP($P$1&amp;P5492,定价因子!$E:$F,2,0)</f>
        <v>#N/A</v>
      </c>
      <c r="R5492" s="3"/>
      <c r="S5492" s="77" t="e">
        <f>VLOOKUP($R$1&amp;R5492,定价因子!$E:$F,2,0)</f>
        <v>#N/A</v>
      </c>
      <c r="T5492" s="61"/>
      <c r="U5492" s="63"/>
      <c r="V5492" s="63"/>
      <c r="W5492" s="63"/>
      <c r="X5492" s="3"/>
    </row>
    <row r="5493" spans="1:24">
      <c r="A5493" s="3"/>
      <c r="B5493" s="3"/>
      <c r="C5493" s="3"/>
      <c r="D5493" s="3"/>
      <c r="E5493" s="79"/>
      <c r="F5493" s="3"/>
      <c r="G5493" s="77" t="e">
        <f>VLOOKUP($F$1&amp;F5493,定价因子!E:F,2,0)</f>
        <v>#N/A</v>
      </c>
      <c r="H5493" s="3"/>
      <c r="I5493" s="77" t="e">
        <f>VLOOKUP($H$1&amp;H5493,定价因子!E:F,2,0)</f>
        <v>#N/A</v>
      </c>
      <c r="J5493" s="3"/>
      <c r="K5493" s="77" t="e">
        <f>VLOOKUP($J$1&amp;J5493,定价因子!E:F,2,0)</f>
        <v>#N/A</v>
      </c>
      <c r="L5493" s="3"/>
      <c r="M5493" s="77" t="e">
        <f>VLOOKUP($L$1&amp;L5493,定价因子!E:F,2,0)</f>
        <v>#N/A</v>
      </c>
      <c r="N5493" s="3"/>
      <c r="O5493" s="77" t="e">
        <f>VLOOKUP($N$1&amp;N5493,定价因子!E:F,2,0)</f>
        <v>#N/A</v>
      </c>
      <c r="P5493" s="3"/>
      <c r="Q5493" s="55" t="e">
        <f>VLOOKUP($P$1&amp;P5493,定价因子!$E:$F,2,0)</f>
        <v>#N/A</v>
      </c>
      <c r="R5493" s="3"/>
      <c r="S5493" s="77" t="e">
        <f>VLOOKUP($R$1&amp;R5493,定价因子!$E:$F,2,0)</f>
        <v>#N/A</v>
      </c>
      <c r="T5493" s="61"/>
      <c r="U5493" s="63"/>
      <c r="V5493" s="63"/>
      <c r="W5493" s="63"/>
      <c r="X5493" s="3"/>
    </row>
    <row r="5494" spans="1:24">
      <c r="A5494" s="3"/>
      <c r="B5494" s="3"/>
      <c r="C5494" s="3"/>
      <c r="D5494" s="3"/>
      <c r="E5494" s="79"/>
      <c r="F5494" s="3"/>
      <c r="G5494" s="77" t="e">
        <f>VLOOKUP($F$1&amp;F5494,定价因子!E:F,2,0)</f>
        <v>#N/A</v>
      </c>
      <c r="H5494" s="3"/>
      <c r="I5494" s="77" t="e">
        <f>VLOOKUP($H$1&amp;H5494,定价因子!E:F,2,0)</f>
        <v>#N/A</v>
      </c>
      <c r="J5494" s="3"/>
      <c r="K5494" s="77" t="e">
        <f>VLOOKUP($J$1&amp;J5494,定价因子!E:F,2,0)</f>
        <v>#N/A</v>
      </c>
      <c r="L5494" s="3"/>
      <c r="M5494" s="77" t="e">
        <f>VLOOKUP($L$1&amp;L5494,定价因子!E:F,2,0)</f>
        <v>#N/A</v>
      </c>
      <c r="N5494" s="3"/>
      <c r="O5494" s="77" t="e">
        <f>VLOOKUP($N$1&amp;N5494,定价因子!E:F,2,0)</f>
        <v>#N/A</v>
      </c>
      <c r="P5494" s="3"/>
      <c r="Q5494" s="55" t="e">
        <f>VLOOKUP($P$1&amp;P5494,定价因子!$E:$F,2,0)</f>
        <v>#N/A</v>
      </c>
      <c r="R5494" s="3"/>
      <c r="S5494" s="77" t="e">
        <f>VLOOKUP($R$1&amp;R5494,定价因子!$E:$F,2,0)</f>
        <v>#N/A</v>
      </c>
      <c r="T5494" s="61"/>
      <c r="U5494" s="63"/>
      <c r="V5494" s="63"/>
      <c r="W5494" s="63"/>
      <c r="X5494" s="3"/>
    </row>
    <row r="5495" spans="1:24">
      <c r="A5495" s="3"/>
      <c r="B5495" s="3"/>
      <c r="C5495" s="3"/>
      <c r="D5495" s="3"/>
      <c r="E5495" s="79"/>
      <c r="F5495" s="3"/>
      <c r="G5495" s="77" t="e">
        <f>VLOOKUP($F$1&amp;F5495,定价因子!E:F,2,0)</f>
        <v>#N/A</v>
      </c>
      <c r="H5495" s="3"/>
      <c r="I5495" s="77" t="e">
        <f>VLOOKUP($H$1&amp;H5495,定价因子!E:F,2,0)</f>
        <v>#N/A</v>
      </c>
      <c r="J5495" s="3"/>
      <c r="K5495" s="77" t="e">
        <f>VLOOKUP($J$1&amp;J5495,定价因子!E:F,2,0)</f>
        <v>#N/A</v>
      </c>
      <c r="L5495" s="3"/>
      <c r="M5495" s="77" t="e">
        <f>VLOOKUP($L$1&amp;L5495,定价因子!E:F,2,0)</f>
        <v>#N/A</v>
      </c>
      <c r="N5495" s="3"/>
      <c r="O5495" s="77" t="e">
        <f>VLOOKUP($N$1&amp;N5495,定价因子!E:F,2,0)</f>
        <v>#N/A</v>
      </c>
      <c r="P5495" s="3"/>
      <c r="Q5495" s="55" t="e">
        <f>VLOOKUP($P$1&amp;P5495,定价因子!$E:$F,2,0)</f>
        <v>#N/A</v>
      </c>
      <c r="R5495" s="3"/>
      <c r="S5495" s="77" t="e">
        <f>VLOOKUP($R$1&amp;R5495,定价因子!$E:$F,2,0)</f>
        <v>#N/A</v>
      </c>
      <c r="T5495" s="61"/>
      <c r="U5495" s="63"/>
      <c r="V5495" s="63"/>
      <c r="W5495" s="63"/>
      <c r="X5495" s="3"/>
    </row>
    <row r="5496" spans="1:24">
      <c r="A5496" s="3"/>
      <c r="B5496" s="3"/>
      <c r="C5496" s="3"/>
      <c r="D5496" s="3"/>
      <c r="E5496" s="79"/>
      <c r="F5496" s="3"/>
      <c r="G5496" s="77" t="e">
        <f>VLOOKUP($F$1&amp;F5496,定价因子!E:F,2,0)</f>
        <v>#N/A</v>
      </c>
      <c r="H5496" s="3"/>
      <c r="I5496" s="77" t="e">
        <f>VLOOKUP($H$1&amp;H5496,定价因子!E:F,2,0)</f>
        <v>#N/A</v>
      </c>
      <c r="J5496" s="3"/>
      <c r="K5496" s="77" t="e">
        <f>VLOOKUP($J$1&amp;J5496,定价因子!E:F,2,0)</f>
        <v>#N/A</v>
      </c>
      <c r="L5496" s="3"/>
      <c r="M5496" s="77" t="e">
        <f>VLOOKUP($L$1&amp;L5496,定价因子!E:F,2,0)</f>
        <v>#N/A</v>
      </c>
      <c r="N5496" s="3"/>
      <c r="O5496" s="77" t="e">
        <f>VLOOKUP($N$1&amp;N5496,定价因子!E:F,2,0)</f>
        <v>#N/A</v>
      </c>
      <c r="P5496" s="3"/>
      <c r="Q5496" s="55" t="e">
        <f>VLOOKUP($P$1&amp;P5496,定价因子!$E:$F,2,0)</f>
        <v>#N/A</v>
      </c>
      <c r="R5496" s="3"/>
      <c r="S5496" s="77" t="e">
        <f>VLOOKUP($R$1&amp;R5496,定价因子!$E:$F,2,0)</f>
        <v>#N/A</v>
      </c>
      <c r="T5496" s="61"/>
      <c r="U5496" s="63"/>
      <c r="V5496" s="63"/>
      <c r="W5496" s="63"/>
      <c r="X5496" s="3"/>
    </row>
    <row r="5497" spans="1:24">
      <c r="A5497" s="3"/>
      <c r="B5497" s="3"/>
      <c r="C5497" s="3"/>
      <c r="D5497" s="3"/>
      <c r="E5497" s="79"/>
      <c r="F5497" s="3"/>
      <c r="G5497" s="77" t="e">
        <f>VLOOKUP($F$1&amp;F5497,定价因子!E:F,2,0)</f>
        <v>#N/A</v>
      </c>
      <c r="H5497" s="3"/>
      <c r="I5497" s="77" t="e">
        <f>VLOOKUP($H$1&amp;H5497,定价因子!E:F,2,0)</f>
        <v>#N/A</v>
      </c>
      <c r="J5497" s="3"/>
      <c r="K5497" s="77" t="e">
        <f>VLOOKUP($J$1&amp;J5497,定价因子!E:F,2,0)</f>
        <v>#N/A</v>
      </c>
      <c r="L5497" s="3"/>
      <c r="M5497" s="77" t="e">
        <f>VLOOKUP($L$1&amp;L5497,定价因子!E:F,2,0)</f>
        <v>#N/A</v>
      </c>
      <c r="N5497" s="3"/>
      <c r="O5497" s="77" t="e">
        <f>VLOOKUP($N$1&amp;N5497,定价因子!E:F,2,0)</f>
        <v>#N/A</v>
      </c>
      <c r="P5497" s="3"/>
      <c r="Q5497" s="55" t="e">
        <f>VLOOKUP($P$1&amp;P5497,定价因子!$E:$F,2,0)</f>
        <v>#N/A</v>
      </c>
      <c r="R5497" s="3"/>
      <c r="S5497" s="77" t="e">
        <f>VLOOKUP($R$1&amp;R5497,定价因子!$E:$F,2,0)</f>
        <v>#N/A</v>
      </c>
      <c r="T5497" s="61"/>
      <c r="U5497" s="63"/>
      <c r="V5497" s="63"/>
      <c r="W5497" s="63"/>
      <c r="X5497" s="3"/>
    </row>
    <row r="5498" spans="1:24">
      <c r="A5498" s="3"/>
      <c r="B5498" s="3"/>
      <c r="C5498" s="3"/>
      <c r="D5498" s="3"/>
      <c r="E5498" s="79"/>
      <c r="F5498" s="3"/>
      <c r="G5498" s="77" t="e">
        <f>VLOOKUP($F$1&amp;F5498,定价因子!E:F,2,0)</f>
        <v>#N/A</v>
      </c>
      <c r="H5498" s="3"/>
      <c r="I5498" s="77" t="e">
        <f>VLOOKUP($H$1&amp;H5498,定价因子!E:F,2,0)</f>
        <v>#N/A</v>
      </c>
      <c r="J5498" s="3"/>
      <c r="K5498" s="77" t="e">
        <f>VLOOKUP($J$1&amp;J5498,定价因子!E:F,2,0)</f>
        <v>#N/A</v>
      </c>
      <c r="L5498" s="3"/>
      <c r="M5498" s="77" t="e">
        <f>VLOOKUP($L$1&amp;L5498,定价因子!E:F,2,0)</f>
        <v>#N/A</v>
      </c>
      <c r="N5498" s="3"/>
      <c r="O5498" s="77" t="e">
        <f>VLOOKUP($N$1&amp;N5498,定价因子!E:F,2,0)</f>
        <v>#N/A</v>
      </c>
      <c r="P5498" s="3"/>
      <c r="Q5498" s="55" t="e">
        <f>VLOOKUP($P$1&amp;P5498,定价因子!$E:$F,2,0)</f>
        <v>#N/A</v>
      </c>
      <c r="R5498" s="3"/>
      <c r="S5498" s="77" t="e">
        <f>VLOOKUP($R$1&amp;R5498,定价因子!$E:$F,2,0)</f>
        <v>#N/A</v>
      </c>
      <c r="T5498" s="61"/>
      <c r="U5498" s="63"/>
      <c r="V5498" s="63"/>
      <c r="W5498" s="63"/>
      <c r="X5498" s="3"/>
    </row>
    <row r="5499" spans="1:24">
      <c r="A5499" s="3"/>
      <c r="B5499" s="3"/>
      <c r="C5499" s="3"/>
      <c r="D5499" s="3"/>
      <c r="E5499" s="79"/>
      <c r="F5499" s="3"/>
      <c r="G5499" s="77" t="e">
        <f>VLOOKUP($F$1&amp;F5499,定价因子!E:F,2,0)</f>
        <v>#N/A</v>
      </c>
      <c r="H5499" s="3"/>
      <c r="I5499" s="77" t="e">
        <f>VLOOKUP($H$1&amp;H5499,定价因子!E:F,2,0)</f>
        <v>#N/A</v>
      </c>
      <c r="J5499" s="3"/>
      <c r="K5499" s="77" t="e">
        <f>VLOOKUP($J$1&amp;J5499,定价因子!E:F,2,0)</f>
        <v>#N/A</v>
      </c>
      <c r="L5499" s="3"/>
      <c r="M5499" s="77" t="e">
        <f>VLOOKUP($L$1&amp;L5499,定价因子!E:F,2,0)</f>
        <v>#N/A</v>
      </c>
      <c r="N5499" s="3"/>
      <c r="O5499" s="77" t="e">
        <f>VLOOKUP($N$1&amp;N5499,定价因子!E:F,2,0)</f>
        <v>#N/A</v>
      </c>
      <c r="P5499" s="3"/>
      <c r="Q5499" s="55" t="e">
        <f>VLOOKUP($P$1&amp;P5499,定价因子!$E:$F,2,0)</f>
        <v>#N/A</v>
      </c>
      <c r="R5499" s="3"/>
      <c r="S5499" s="77" t="e">
        <f>VLOOKUP($R$1&amp;R5499,定价因子!$E:$F,2,0)</f>
        <v>#N/A</v>
      </c>
      <c r="T5499" s="61"/>
      <c r="U5499" s="63"/>
      <c r="V5499" s="63"/>
      <c r="W5499" s="63"/>
      <c r="X5499" s="3"/>
    </row>
    <row r="5500" spans="1:24">
      <c r="A5500" s="3"/>
      <c r="B5500" s="3"/>
      <c r="C5500" s="3"/>
      <c r="D5500" s="3"/>
      <c r="E5500" s="79"/>
      <c r="F5500" s="3"/>
      <c r="G5500" s="77" t="e">
        <f>VLOOKUP($F$1&amp;F5500,定价因子!E:F,2,0)</f>
        <v>#N/A</v>
      </c>
      <c r="H5500" s="3"/>
      <c r="I5500" s="77" t="e">
        <f>VLOOKUP($H$1&amp;H5500,定价因子!E:F,2,0)</f>
        <v>#N/A</v>
      </c>
      <c r="J5500" s="3"/>
      <c r="K5500" s="77" t="e">
        <f>VLOOKUP($J$1&amp;J5500,定价因子!E:F,2,0)</f>
        <v>#N/A</v>
      </c>
      <c r="L5500" s="3"/>
      <c r="M5500" s="77" t="e">
        <f>VLOOKUP($L$1&amp;L5500,定价因子!E:F,2,0)</f>
        <v>#N/A</v>
      </c>
      <c r="N5500" s="3"/>
      <c r="O5500" s="77" t="e">
        <f>VLOOKUP($N$1&amp;N5500,定价因子!E:F,2,0)</f>
        <v>#N/A</v>
      </c>
      <c r="P5500" s="3"/>
      <c r="Q5500" s="55" t="e">
        <f>VLOOKUP($P$1&amp;P5500,定价因子!$E:$F,2,0)</f>
        <v>#N/A</v>
      </c>
      <c r="R5500" s="3"/>
      <c r="S5500" s="77" t="e">
        <f>VLOOKUP($R$1&amp;R5500,定价因子!$E:$F,2,0)</f>
        <v>#N/A</v>
      </c>
      <c r="T5500" s="61"/>
      <c r="U5500" s="63"/>
      <c r="V5500" s="63"/>
      <c r="W5500" s="63"/>
      <c r="X5500" s="3"/>
    </row>
    <row r="5501" spans="1:24">
      <c r="A5501" s="3"/>
      <c r="B5501" s="3"/>
      <c r="C5501" s="3"/>
      <c r="D5501" s="3"/>
      <c r="E5501" s="79"/>
      <c r="F5501" s="3"/>
      <c r="G5501" s="77" t="e">
        <f>VLOOKUP($F$1&amp;F5501,定价因子!E:F,2,0)</f>
        <v>#N/A</v>
      </c>
      <c r="H5501" s="3"/>
      <c r="I5501" s="77" t="e">
        <f>VLOOKUP($H$1&amp;H5501,定价因子!E:F,2,0)</f>
        <v>#N/A</v>
      </c>
      <c r="J5501" s="3"/>
      <c r="K5501" s="77" t="e">
        <f>VLOOKUP($J$1&amp;J5501,定价因子!E:F,2,0)</f>
        <v>#N/A</v>
      </c>
      <c r="L5501" s="3"/>
      <c r="M5501" s="77" t="e">
        <f>VLOOKUP($L$1&amp;L5501,定价因子!E:F,2,0)</f>
        <v>#N/A</v>
      </c>
      <c r="N5501" s="3"/>
      <c r="O5501" s="77" t="e">
        <f>VLOOKUP($N$1&amp;N5501,定价因子!E:F,2,0)</f>
        <v>#N/A</v>
      </c>
      <c r="P5501" s="3"/>
      <c r="Q5501" s="55" t="e">
        <f>VLOOKUP($P$1&amp;P5501,定价因子!$E:$F,2,0)</f>
        <v>#N/A</v>
      </c>
      <c r="R5501" s="3"/>
      <c r="S5501" s="77" t="e">
        <f>VLOOKUP($R$1&amp;R5501,定价因子!$E:$F,2,0)</f>
        <v>#N/A</v>
      </c>
      <c r="T5501" s="61"/>
      <c r="U5501" s="63"/>
      <c r="V5501" s="63"/>
      <c r="W5501" s="63"/>
      <c r="X5501" s="3"/>
    </row>
    <row r="5502" spans="1:24">
      <c r="A5502" s="3"/>
      <c r="B5502" s="3"/>
      <c r="C5502" s="3"/>
      <c r="D5502" s="3"/>
      <c r="E5502" s="79"/>
      <c r="F5502" s="3"/>
      <c r="G5502" s="77" t="e">
        <f>VLOOKUP($F$1&amp;F5502,定价因子!E:F,2,0)</f>
        <v>#N/A</v>
      </c>
      <c r="H5502" s="3"/>
      <c r="I5502" s="77" t="e">
        <f>VLOOKUP($H$1&amp;H5502,定价因子!E:F,2,0)</f>
        <v>#N/A</v>
      </c>
      <c r="J5502" s="3"/>
      <c r="K5502" s="77" t="e">
        <f>VLOOKUP($J$1&amp;J5502,定价因子!E:F,2,0)</f>
        <v>#N/A</v>
      </c>
      <c r="L5502" s="3"/>
      <c r="M5502" s="77" t="e">
        <f>VLOOKUP($L$1&amp;L5502,定价因子!E:F,2,0)</f>
        <v>#N/A</v>
      </c>
      <c r="N5502" s="3"/>
      <c r="O5502" s="77" t="e">
        <f>VLOOKUP($N$1&amp;N5502,定价因子!E:F,2,0)</f>
        <v>#N/A</v>
      </c>
      <c r="P5502" s="3"/>
      <c r="Q5502" s="55" t="e">
        <f>VLOOKUP($P$1&amp;P5502,定价因子!$E:$F,2,0)</f>
        <v>#N/A</v>
      </c>
      <c r="R5502" s="3"/>
      <c r="S5502" s="77" t="e">
        <f>VLOOKUP($R$1&amp;R5502,定价因子!$E:$F,2,0)</f>
        <v>#N/A</v>
      </c>
      <c r="T5502" s="61"/>
      <c r="U5502" s="63"/>
      <c r="V5502" s="63"/>
      <c r="W5502" s="63"/>
      <c r="X5502" s="3"/>
    </row>
    <row r="5503" spans="1:24">
      <c r="A5503" s="3"/>
      <c r="B5503" s="3"/>
      <c r="C5503" s="3"/>
      <c r="D5503" s="3"/>
      <c r="E5503" s="79"/>
      <c r="F5503" s="3"/>
      <c r="G5503" s="77" t="e">
        <f>VLOOKUP($F$1&amp;F5503,定价因子!E:F,2,0)</f>
        <v>#N/A</v>
      </c>
      <c r="H5503" s="3"/>
      <c r="I5503" s="77" t="e">
        <f>VLOOKUP($H$1&amp;H5503,定价因子!E:F,2,0)</f>
        <v>#N/A</v>
      </c>
      <c r="J5503" s="3"/>
      <c r="K5503" s="77" t="e">
        <f>VLOOKUP($J$1&amp;J5503,定价因子!E:F,2,0)</f>
        <v>#N/A</v>
      </c>
      <c r="L5503" s="3"/>
      <c r="M5503" s="77" t="e">
        <f>VLOOKUP($L$1&amp;L5503,定价因子!E:F,2,0)</f>
        <v>#N/A</v>
      </c>
      <c r="N5503" s="3"/>
      <c r="O5503" s="77" t="e">
        <f>VLOOKUP($N$1&amp;N5503,定价因子!E:F,2,0)</f>
        <v>#N/A</v>
      </c>
      <c r="P5503" s="3"/>
      <c r="Q5503" s="55" t="e">
        <f>VLOOKUP($P$1&amp;P5503,定价因子!$E:$F,2,0)</f>
        <v>#N/A</v>
      </c>
      <c r="R5503" s="3"/>
      <c r="S5503" s="77" t="e">
        <f>VLOOKUP($R$1&amp;R5503,定价因子!$E:$F,2,0)</f>
        <v>#N/A</v>
      </c>
      <c r="T5503" s="61"/>
      <c r="U5503" s="63"/>
      <c r="V5503" s="63"/>
      <c r="W5503" s="63"/>
      <c r="X5503" s="3"/>
    </row>
    <row r="5504" spans="1:24">
      <c r="A5504" s="3"/>
      <c r="B5504" s="3"/>
      <c r="C5504" s="3"/>
      <c r="D5504" s="3"/>
      <c r="E5504" s="79"/>
      <c r="F5504" s="3"/>
      <c r="G5504" s="77" t="e">
        <f>VLOOKUP($F$1&amp;F5504,定价因子!E:F,2,0)</f>
        <v>#N/A</v>
      </c>
      <c r="H5504" s="3"/>
      <c r="I5504" s="77" t="e">
        <f>VLOOKUP($H$1&amp;H5504,定价因子!E:F,2,0)</f>
        <v>#N/A</v>
      </c>
      <c r="J5504" s="3"/>
      <c r="K5504" s="77" t="e">
        <f>VLOOKUP($J$1&amp;J5504,定价因子!E:F,2,0)</f>
        <v>#N/A</v>
      </c>
      <c r="L5504" s="3"/>
      <c r="M5504" s="77" t="e">
        <f>VLOOKUP($L$1&amp;L5504,定价因子!E:F,2,0)</f>
        <v>#N/A</v>
      </c>
      <c r="N5504" s="3"/>
      <c r="O5504" s="77" t="e">
        <f>VLOOKUP($N$1&amp;N5504,定价因子!E:F,2,0)</f>
        <v>#N/A</v>
      </c>
      <c r="P5504" s="3"/>
      <c r="Q5504" s="55" t="e">
        <f>VLOOKUP($P$1&amp;P5504,定价因子!$E:$F,2,0)</f>
        <v>#N/A</v>
      </c>
      <c r="R5504" s="3"/>
      <c r="S5504" s="77" t="e">
        <f>VLOOKUP($R$1&amp;R5504,定价因子!$E:$F,2,0)</f>
        <v>#N/A</v>
      </c>
      <c r="T5504" s="61"/>
      <c r="U5504" s="63"/>
      <c r="V5504" s="63"/>
      <c r="W5504" s="63"/>
      <c r="X5504" s="3"/>
    </row>
    <row r="5505" spans="1:24">
      <c r="A5505" s="3"/>
      <c r="B5505" s="3"/>
      <c r="C5505" s="3"/>
      <c r="D5505" s="3"/>
      <c r="E5505" s="79"/>
      <c r="F5505" s="3"/>
      <c r="G5505" s="77" t="e">
        <f>VLOOKUP($F$1&amp;F5505,定价因子!E:F,2,0)</f>
        <v>#N/A</v>
      </c>
      <c r="H5505" s="3"/>
      <c r="I5505" s="77" t="e">
        <f>VLOOKUP($H$1&amp;H5505,定价因子!E:F,2,0)</f>
        <v>#N/A</v>
      </c>
      <c r="J5505" s="3"/>
      <c r="K5505" s="77" t="e">
        <f>VLOOKUP($J$1&amp;J5505,定价因子!E:F,2,0)</f>
        <v>#N/A</v>
      </c>
      <c r="L5505" s="3"/>
      <c r="M5505" s="77" t="e">
        <f>VLOOKUP($L$1&amp;L5505,定价因子!E:F,2,0)</f>
        <v>#N/A</v>
      </c>
      <c r="N5505" s="3"/>
      <c r="O5505" s="77" t="e">
        <f>VLOOKUP($N$1&amp;N5505,定价因子!E:F,2,0)</f>
        <v>#N/A</v>
      </c>
      <c r="P5505" s="3"/>
      <c r="Q5505" s="55" t="e">
        <f>VLOOKUP($P$1&amp;P5505,定价因子!$E:$F,2,0)</f>
        <v>#N/A</v>
      </c>
      <c r="R5505" s="3"/>
      <c r="S5505" s="77" t="e">
        <f>VLOOKUP($R$1&amp;R5505,定价因子!$E:$F,2,0)</f>
        <v>#N/A</v>
      </c>
      <c r="T5505" s="61"/>
      <c r="U5505" s="63"/>
      <c r="V5505" s="63"/>
      <c r="W5505" s="63"/>
      <c r="X5505" s="3"/>
    </row>
    <row r="5506" spans="1:24">
      <c r="A5506" s="3"/>
      <c r="B5506" s="3"/>
      <c r="C5506" s="3"/>
      <c r="D5506" s="3"/>
      <c r="E5506" s="79"/>
      <c r="F5506" s="3"/>
      <c r="G5506" s="77" t="e">
        <f>VLOOKUP($F$1&amp;F5506,定价因子!E:F,2,0)</f>
        <v>#N/A</v>
      </c>
      <c r="H5506" s="3"/>
      <c r="I5506" s="77" t="e">
        <f>VLOOKUP($H$1&amp;H5506,定价因子!E:F,2,0)</f>
        <v>#N/A</v>
      </c>
      <c r="J5506" s="3"/>
      <c r="K5506" s="77" t="e">
        <f>VLOOKUP($J$1&amp;J5506,定价因子!E:F,2,0)</f>
        <v>#N/A</v>
      </c>
      <c r="L5506" s="3"/>
      <c r="M5506" s="77" t="e">
        <f>VLOOKUP($L$1&amp;L5506,定价因子!E:F,2,0)</f>
        <v>#N/A</v>
      </c>
      <c r="N5506" s="3"/>
      <c r="O5506" s="77" t="e">
        <f>VLOOKUP($N$1&amp;N5506,定价因子!E:F,2,0)</f>
        <v>#N/A</v>
      </c>
      <c r="P5506" s="3"/>
      <c r="Q5506" s="55" t="e">
        <f>VLOOKUP($P$1&amp;P5506,定价因子!$E:$F,2,0)</f>
        <v>#N/A</v>
      </c>
      <c r="R5506" s="3"/>
      <c r="S5506" s="77" t="e">
        <f>VLOOKUP($R$1&amp;R5506,定价因子!$E:$F,2,0)</f>
        <v>#N/A</v>
      </c>
      <c r="T5506" s="61"/>
      <c r="U5506" s="63"/>
      <c r="V5506" s="63"/>
      <c r="W5506" s="63"/>
      <c r="X5506" s="3"/>
    </row>
    <row r="5507" spans="1:24">
      <c r="A5507" s="3"/>
      <c r="B5507" s="3"/>
      <c r="C5507" s="3"/>
      <c r="D5507" s="3"/>
      <c r="E5507" s="79"/>
      <c r="F5507" s="3"/>
      <c r="G5507" s="77" t="e">
        <f>VLOOKUP($F$1&amp;F5507,定价因子!E:F,2,0)</f>
        <v>#N/A</v>
      </c>
      <c r="H5507" s="3"/>
      <c r="I5507" s="77" t="e">
        <f>VLOOKUP($H$1&amp;H5507,定价因子!E:F,2,0)</f>
        <v>#N/A</v>
      </c>
      <c r="J5507" s="3"/>
      <c r="K5507" s="77" t="e">
        <f>VLOOKUP($J$1&amp;J5507,定价因子!E:F,2,0)</f>
        <v>#N/A</v>
      </c>
      <c r="L5507" s="3"/>
      <c r="M5507" s="77" t="e">
        <f>VLOOKUP($L$1&amp;L5507,定价因子!E:F,2,0)</f>
        <v>#N/A</v>
      </c>
      <c r="N5507" s="3"/>
      <c r="O5507" s="77" t="e">
        <f>VLOOKUP($N$1&amp;N5507,定价因子!E:F,2,0)</f>
        <v>#N/A</v>
      </c>
      <c r="P5507" s="3"/>
      <c r="Q5507" s="55" t="e">
        <f>VLOOKUP($P$1&amp;P5507,定价因子!$E:$F,2,0)</f>
        <v>#N/A</v>
      </c>
      <c r="R5507" s="3"/>
      <c r="S5507" s="77" t="e">
        <f>VLOOKUP($R$1&amp;R5507,定价因子!$E:$F,2,0)</f>
        <v>#N/A</v>
      </c>
      <c r="T5507" s="61"/>
      <c r="U5507" s="63"/>
      <c r="V5507" s="63"/>
      <c r="W5507" s="63"/>
      <c r="X5507" s="3"/>
    </row>
    <row r="5508" spans="1:24">
      <c r="A5508" s="3"/>
      <c r="B5508" s="3"/>
      <c r="C5508" s="3"/>
      <c r="D5508" s="3"/>
      <c r="E5508" s="79"/>
      <c r="F5508" s="3"/>
      <c r="G5508" s="77" t="e">
        <f>VLOOKUP($F$1&amp;F5508,定价因子!E:F,2,0)</f>
        <v>#N/A</v>
      </c>
      <c r="H5508" s="3"/>
      <c r="I5508" s="77" t="e">
        <f>VLOOKUP($H$1&amp;H5508,定价因子!E:F,2,0)</f>
        <v>#N/A</v>
      </c>
      <c r="J5508" s="3"/>
      <c r="K5508" s="77" t="e">
        <f>VLOOKUP($J$1&amp;J5508,定价因子!E:F,2,0)</f>
        <v>#N/A</v>
      </c>
      <c r="L5508" s="3"/>
      <c r="M5508" s="77" t="e">
        <f>VLOOKUP($L$1&amp;L5508,定价因子!E:F,2,0)</f>
        <v>#N/A</v>
      </c>
      <c r="N5508" s="3"/>
      <c r="O5508" s="77" t="e">
        <f>VLOOKUP($N$1&amp;N5508,定价因子!E:F,2,0)</f>
        <v>#N/A</v>
      </c>
      <c r="P5508" s="3"/>
      <c r="Q5508" s="55" t="e">
        <f>VLOOKUP($P$1&amp;P5508,定价因子!$E:$F,2,0)</f>
        <v>#N/A</v>
      </c>
      <c r="R5508" s="3"/>
      <c r="S5508" s="77" t="e">
        <f>VLOOKUP($R$1&amp;R5508,定价因子!$E:$F,2,0)</f>
        <v>#N/A</v>
      </c>
      <c r="T5508" s="61"/>
      <c r="U5508" s="63"/>
      <c r="V5508" s="63"/>
      <c r="W5508" s="63"/>
      <c r="X5508" s="3"/>
    </row>
    <row r="5509" spans="1:24">
      <c r="A5509" s="3"/>
      <c r="B5509" s="3"/>
      <c r="C5509" s="3"/>
      <c r="D5509" s="3"/>
      <c r="E5509" s="79"/>
      <c r="F5509" s="3"/>
      <c r="G5509" s="77" t="e">
        <f>VLOOKUP($F$1&amp;F5509,定价因子!E:F,2,0)</f>
        <v>#N/A</v>
      </c>
      <c r="H5509" s="3"/>
      <c r="I5509" s="77" t="e">
        <f>VLOOKUP($H$1&amp;H5509,定价因子!E:F,2,0)</f>
        <v>#N/A</v>
      </c>
      <c r="J5509" s="3"/>
      <c r="K5509" s="77" t="e">
        <f>VLOOKUP($J$1&amp;J5509,定价因子!E:F,2,0)</f>
        <v>#N/A</v>
      </c>
      <c r="L5509" s="3"/>
      <c r="M5509" s="77" t="e">
        <f>VLOOKUP($L$1&amp;L5509,定价因子!E:F,2,0)</f>
        <v>#N/A</v>
      </c>
      <c r="N5509" s="3"/>
      <c r="O5509" s="77" t="e">
        <f>VLOOKUP($N$1&amp;N5509,定价因子!E:F,2,0)</f>
        <v>#N/A</v>
      </c>
      <c r="P5509" s="3"/>
      <c r="Q5509" s="55" t="e">
        <f>VLOOKUP($P$1&amp;P5509,定价因子!$E:$F,2,0)</f>
        <v>#N/A</v>
      </c>
      <c r="R5509" s="3"/>
      <c r="S5509" s="77" t="e">
        <f>VLOOKUP($R$1&amp;R5509,定价因子!$E:$F,2,0)</f>
        <v>#N/A</v>
      </c>
      <c r="T5509" s="61"/>
      <c r="U5509" s="63"/>
      <c r="V5509" s="63"/>
      <c r="W5509" s="63"/>
      <c r="X5509" s="3"/>
    </row>
    <row r="5510" spans="1:24">
      <c r="A5510" s="3"/>
      <c r="B5510" s="3"/>
      <c r="C5510" s="3"/>
      <c r="D5510" s="3"/>
      <c r="E5510" s="79"/>
      <c r="F5510" s="3"/>
      <c r="G5510" s="77" t="e">
        <f>VLOOKUP($F$1&amp;F5510,定价因子!E:F,2,0)</f>
        <v>#N/A</v>
      </c>
      <c r="H5510" s="3"/>
      <c r="I5510" s="77" t="e">
        <f>VLOOKUP($H$1&amp;H5510,定价因子!E:F,2,0)</f>
        <v>#N/A</v>
      </c>
      <c r="J5510" s="3"/>
      <c r="K5510" s="77" t="e">
        <f>VLOOKUP($J$1&amp;J5510,定价因子!E:F,2,0)</f>
        <v>#N/A</v>
      </c>
      <c r="L5510" s="3"/>
      <c r="M5510" s="77" t="e">
        <f>VLOOKUP($L$1&amp;L5510,定价因子!E:F,2,0)</f>
        <v>#N/A</v>
      </c>
      <c r="N5510" s="3"/>
      <c r="O5510" s="77" t="e">
        <f>VLOOKUP($N$1&amp;N5510,定价因子!E:F,2,0)</f>
        <v>#N/A</v>
      </c>
      <c r="P5510" s="3"/>
      <c r="Q5510" s="55" t="e">
        <f>VLOOKUP($P$1&amp;P5510,定价因子!$E:$F,2,0)</f>
        <v>#N/A</v>
      </c>
      <c r="R5510" s="3"/>
      <c r="S5510" s="77" t="e">
        <f>VLOOKUP($R$1&amp;R5510,定价因子!$E:$F,2,0)</f>
        <v>#N/A</v>
      </c>
      <c r="T5510" s="61"/>
      <c r="U5510" s="63"/>
      <c r="V5510" s="63"/>
      <c r="W5510" s="63"/>
      <c r="X5510" s="3"/>
    </row>
    <row r="5511" spans="1:24">
      <c r="A5511" s="3"/>
      <c r="B5511" s="3"/>
      <c r="C5511" s="3"/>
      <c r="D5511" s="3"/>
      <c r="E5511" s="79"/>
      <c r="F5511" s="3"/>
      <c r="G5511" s="77" t="e">
        <f>VLOOKUP($F$1&amp;F5511,定价因子!E:F,2,0)</f>
        <v>#N/A</v>
      </c>
      <c r="H5511" s="3"/>
      <c r="I5511" s="77" t="e">
        <f>VLOOKUP($H$1&amp;H5511,定价因子!E:F,2,0)</f>
        <v>#N/A</v>
      </c>
      <c r="J5511" s="3"/>
      <c r="K5511" s="77" t="e">
        <f>VLOOKUP($J$1&amp;J5511,定价因子!E:F,2,0)</f>
        <v>#N/A</v>
      </c>
      <c r="L5511" s="3"/>
      <c r="M5511" s="77" t="e">
        <f>VLOOKUP($L$1&amp;L5511,定价因子!E:F,2,0)</f>
        <v>#N/A</v>
      </c>
      <c r="N5511" s="3"/>
      <c r="O5511" s="77" t="e">
        <f>VLOOKUP($N$1&amp;N5511,定价因子!E:F,2,0)</f>
        <v>#N/A</v>
      </c>
      <c r="P5511" s="3"/>
      <c r="Q5511" s="55" t="e">
        <f>VLOOKUP($P$1&amp;P5511,定价因子!$E:$F,2,0)</f>
        <v>#N/A</v>
      </c>
      <c r="R5511" s="3"/>
      <c r="S5511" s="77" t="e">
        <f>VLOOKUP($R$1&amp;R5511,定价因子!$E:$F,2,0)</f>
        <v>#N/A</v>
      </c>
      <c r="T5511" s="61"/>
      <c r="U5511" s="63"/>
      <c r="V5511" s="63"/>
      <c r="W5511" s="63"/>
      <c r="X5511" s="3"/>
    </row>
    <row r="5512" spans="1:24">
      <c r="A5512" s="3"/>
      <c r="B5512" s="3"/>
      <c r="C5512" s="3"/>
      <c r="D5512" s="3"/>
      <c r="E5512" s="79"/>
      <c r="F5512" s="3"/>
      <c r="G5512" s="77" t="e">
        <f>VLOOKUP($F$1&amp;F5512,定价因子!E:F,2,0)</f>
        <v>#N/A</v>
      </c>
      <c r="H5512" s="3"/>
      <c r="I5512" s="77" t="e">
        <f>VLOOKUP($H$1&amp;H5512,定价因子!E:F,2,0)</f>
        <v>#N/A</v>
      </c>
      <c r="J5512" s="3"/>
      <c r="K5512" s="77" t="e">
        <f>VLOOKUP($J$1&amp;J5512,定价因子!E:F,2,0)</f>
        <v>#N/A</v>
      </c>
      <c r="L5512" s="3"/>
      <c r="M5512" s="77" t="e">
        <f>VLOOKUP($L$1&amp;L5512,定价因子!E:F,2,0)</f>
        <v>#N/A</v>
      </c>
      <c r="N5512" s="3"/>
      <c r="O5512" s="77" t="e">
        <f>VLOOKUP($N$1&amp;N5512,定价因子!E:F,2,0)</f>
        <v>#N/A</v>
      </c>
      <c r="P5512" s="3"/>
      <c r="Q5512" s="55" t="e">
        <f>VLOOKUP($P$1&amp;P5512,定价因子!$E:$F,2,0)</f>
        <v>#N/A</v>
      </c>
      <c r="R5512" s="3"/>
      <c r="S5512" s="77" t="e">
        <f>VLOOKUP($R$1&amp;R5512,定价因子!$E:$F,2,0)</f>
        <v>#N/A</v>
      </c>
      <c r="T5512" s="61"/>
      <c r="U5512" s="63"/>
      <c r="V5512" s="63"/>
      <c r="W5512" s="63"/>
      <c r="X5512" s="3"/>
    </row>
    <row r="5513" spans="1:24">
      <c r="A5513" s="3"/>
      <c r="B5513" s="3"/>
      <c r="C5513" s="3"/>
      <c r="D5513" s="3"/>
      <c r="E5513" s="79"/>
      <c r="F5513" s="3"/>
      <c r="G5513" s="77" t="e">
        <f>VLOOKUP($F$1&amp;F5513,定价因子!E:F,2,0)</f>
        <v>#N/A</v>
      </c>
      <c r="H5513" s="3"/>
      <c r="I5513" s="77" t="e">
        <f>VLOOKUP($H$1&amp;H5513,定价因子!E:F,2,0)</f>
        <v>#N/A</v>
      </c>
      <c r="J5513" s="3"/>
      <c r="K5513" s="77" t="e">
        <f>VLOOKUP($J$1&amp;J5513,定价因子!E:F,2,0)</f>
        <v>#N/A</v>
      </c>
      <c r="L5513" s="3"/>
      <c r="M5513" s="77" t="e">
        <f>VLOOKUP($L$1&amp;L5513,定价因子!E:F,2,0)</f>
        <v>#N/A</v>
      </c>
      <c r="N5513" s="3"/>
      <c r="O5513" s="77" t="e">
        <f>VLOOKUP($N$1&amp;N5513,定价因子!E:F,2,0)</f>
        <v>#N/A</v>
      </c>
      <c r="P5513" s="3"/>
      <c r="Q5513" s="55" t="e">
        <f>VLOOKUP($P$1&amp;P5513,定价因子!$E:$F,2,0)</f>
        <v>#N/A</v>
      </c>
      <c r="R5513" s="3"/>
      <c r="S5513" s="77" t="e">
        <f>VLOOKUP($R$1&amp;R5513,定价因子!$E:$F,2,0)</f>
        <v>#N/A</v>
      </c>
      <c r="T5513" s="61"/>
      <c r="U5513" s="63"/>
      <c r="V5513" s="63"/>
      <c r="W5513" s="63"/>
      <c r="X5513" s="3"/>
    </row>
    <row r="5514" spans="1:24">
      <c r="A5514" s="3"/>
      <c r="B5514" s="3"/>
      <c r="C5514" s="3"/>
      <c r="D5514" s="3"/>
      <c r="E5514" s="79"/>
      <c r="F5514" s="3"/>
      <c r="G5514" s="77" t="e">
        <f>VLOOKUP($F$1&amp;F5514,定价因子!E:F,2,0)</f>
        <v>#N/A</v>
      </c>
      <c r="H5514" s="3"/>
      <c r="I5514" s="77" t="e">
        <f>VLOOKUP($H$1&amp;H5514,定价因子!E:F,2,0)</f>
        <v>#N/A</v>
      </c>
      <c r="J5514" s="3"/>
      <c r="K5514" s="77" t="e">
        <f>VLOOKUP($J$1&amp;J5514,定价因子!E:F,2,0)</f>
        <v>#N/A</v>
      </c>
      <c r="L5514" s="3"/>
      <c r="M5514" s="77" t="e">
        <f>VLOOKUP($L$1&amp;L5514,定价因子!E:F,2,0)</f>
        <v>#N/A</v>
      </c>
      <c r="N5514" s="3"/>
      <c r="O5514" s="77" t="e">
        <f>VLOOKUP($N$1&amp;N5514,定价因子!E:F,2,0)</f>
        <v>#N/A</v>
      </c>
      <c r="P5514" s="3"/>
      <c r="Q5514" s="55" t="e">
        <f>VLOOKUP($P$1&amp;P5514,定价因子!$E:$F,2,0)</f>
        <v>#N/A</v>
      </c>
      <c r="R5514" s="3"/>
      <c r="S5514" s="77" t="e">
        <f>VLOOKUP($R$1&amp;R5514,定价因子!$E:$F,2,0)</f>
        <v>#N/A</v>
      </c>
      <c r="T5514" s="61"/>
      <c r="U5514" s="63"/>
      <c r="V5514" s="63"/>
      <c r="W5514" s="63"/>
      <c r="X5514" s="3"/>
    </row>
    <row r="5515" spans="1:24">
      <c r="A5515" s="3"/>
      <c r="B5515" s="3"/>
      <c r="C5515" s="3"/>
      <c r="D5515" s="3"/>
      <c r="E5515" s="79"/>
      <c r="F5515" s="3"/>
      <c r="G5515" s="77" t="e">
        <f>VLOOKUP($F$1&amp;F5515,定价因子!E:F,2,0)</f>
        <v>#N/A</v>
      </c>
      <c r="H5515" s="3"/>
      <c r="I5515" s="77" t="e">
        <f>VLOOKUP($H$1&amp;H5515,定价因子!E:F,2,0)</f>
        <v>#N/A</v>
      </c>
      <c r="J5515" s="3"/>
      <c r="K5515" s="77" t="e">
        <f>VLOOKUP($J$1&amp;J5515,定价因子!E:F,2,0)</f>
        <v>#N/A</v>
      </c>
      <c r="L5515" s="3"/>
      <c r="M5515" s="77" t="e">
        <f>VLOOKUP($L$1&amp;L5515,定价因子!E:F,2,0)</f>
        <v>#N/A</v>
      </c>
      <c r="N5515" s="3"/>
      <c r="O5515" s="77" t="e">
        <f>VLOOKUP($N$1&amp;N5515,定价因子!E:F,2,0)</f>
        <v>#N/A</v>
      </c>
      <c r="P5515" s="3"/>
      <c r="Q5515" s="55" t="e">
        <f>VLOOKUP($P$1&amp;P5515,定价因子!$E:$F,2,0)</f>
        <v>#N/A</v>
      </c>
      <c r="R5515" s="3"/>
      <c r="S5515" s="77" t="e">
        <f>VLOOKUP($R$1&amp;R5515,定价因子!$E:$F,2,0)</f>
        <v>#N/A</v>
      </c>
      <c r="T5515" s="61"/>
      <c r="U5515" s="63"/>
      <c r="V5515" s="63"/>
      <c r="W5515" s="63"/>
      <c r="X5515" s="3"/>
    </row>
    <row r="5516" spans="1:24">
      <c r="A5516" s="3"/>
      <c r="B5516" s="3"/>
      <c r="C5516" s="3"/>
      <c r="D5516" s="3"/>
      <c r="E5516" s="79"/>
      <c r="F5516" s="3"/>
      <c r="G5516" s="77" t="e">
        <f>VLOOKUP($F$1&amp;F5516,定价因子!E:F,2,0)</f>
        <v>#N/A</v>
      </c>
      <c r="H5516" s="3"/>
      <c r="I5516" s="77" t="e">
        <f>VLOOKUP($H$1&amp;H5516,定价因子!E:F,2,0)</f>
        <v>#N/A</v>
      </c>
      <c r="J5516" s="3"/>
      <c r="K5516" s="77" t="e">
        <f>VLOOKUP($J$1&amp;J5516,定价因子!E:F,2,0)</f>
        <v>#N/A</v>
      </c>
      <c r="L5516" s="3"/>
      <c r="M5516" s="77" t="e">
        <f>VLOOKUP($L$1&amp;L5516,定价因子!E:F,2,0)</f>
        <v>#N/A</v>
      </c>
      <c r="N5516" s="3"/>
      <c r="O5516" s="77" t="e">
        <f>VLOOKUP($N$1&amp;N5516,定价因子!E:F,2,0)</f>
        <v>#N/A</v>
      </c>
      <c r="P5516" s="3"/>
      <c r="Q5516" s="55" t="e">
        <f>VLOOKUP($P$1&amp;P5516,定价因子!$E:$F,2,0)</f>
        <v>#N/A</v>
      </c>
      <c r="R5516" s="3"/>
      <c r="S5516" s="77" t="e">
        <f>VLOOKUP($R$1&amp;R5516,定价因子!$E:$F,2,0)</f>
        <v>#N/A</v>
      </c>
      <c r="T5516" s="61"/>
      <c r="U5516" s="63"/>
      <c r="V5516" s="63"/>
      <c r="W5516" s="63"/>
      <c r="X5516" s="3"/>
    </row>
    <row r="5517" spans="1:24">
      <c r="A5517" s="3"/>
      <c r="B5517" s="3"/>
      <c r="C5517" s="3"/>
      <c r="D5517" s="3"/>
      <c r="E5517" s="79"/>
      <c r="F5517" s="3"/>
      <c r="G5517" s="77" t="e">
        <f>VLOOKUP($F$1&amp;F5517,定价因子!E:F,2,0)</f>
        <v>#N/A</v>
      </c>
      <c r="H5517" s="3"/>
      <c r="I5517" s="77" t="e">
        <f>VLOOKUP($H$1&amp;H5517,定价因子!E:F,2,0)</f>
        <v>#N/A</v>
      </c>
      <c r="J5517" s="3"/>
      <c r="K5517" s="77" t="e">
        <f>VLOOKUP($J$1&amp;J5517,定价因子!E:F,2,0)</f>
        <v>#N/A</v>
      </c>
      <c r="L5517" s="3"/>
      <c r="M5517" s="77" t="e">
        <f>VLOOKUP($L$1&amp;L5517,定价因子!E:F,2,0)</f>
        <v>#N/A</v>
      </c>
      <c r="N5517" s="3"/>
      <c r="O5517" s="77" t="e">
        <f>VLOOKUP($N$1&amp;N5517,定价因子!E:F,2,0)</f>
        <v>#N/A</v>
      </c>
      <c r="P5517" s="3"/>
      <c r="Q5517" s="55" t="e">
        <f>VLOOKUP($P$1&amp;P5517,定价因子!$E:$F,2,0)</f>
        <v>#N/A</v>
      </c>
      <c r="R5517" s="3"/>
      <c r="S5517" s="77" t="e">
        <f>VLOOKUP($R$1&amp;R5517,定价因子!$E:$F,2,0)</f>
        <v>#N/A</v>
      </c>
      <c r="T5517" s="61"/>
      <c r="U5517" s="63"/>
      <c r="V5517" s="63"/>
      <c r="W5517" s="63"/>
      <c r="X5517" s="3"/>
    </row>
    <row r="5518" spans="1:24">
      <c r="A5518" s="3"/>
      <c r="B5518" s="3"/>
      <c r="C5518" s="3"/>
      <c r="D5518" s="3"/>
      <c r="E5518" s="79"/>
      <c r="F5518" s="3"/>
      <c r="G5518" s="77" t="e">
        <f>VLOOKUP($F$1&amp;F5518,定价因子!E:F,2,0)</f>
        <v>#N/A</v>
      </c>
      <c r="H5518" s="3"/>
      <c r="I5518" s="77" t="e">
        <f>VLOOKUP($H$1&amp;H5518,定价因子!E:F,2,0)</f>
        <v>#N/A</v>
      </c>
      <c r="J5518" s="3"/>
      <c r="K5518" s="77" t="e">
        <f>VLOOKUP($J$1&amp;J5518,定价因子!E:F,2,0)</f>
        <v>#N/A</v>
      </c>
      <c r="L5518" s="3"/>
      <c r="M5518" s="77" t="e">
        <f>VLOOKUP($L$1&amp;L5518,定价因子!E:F,2,0)</f>
        <v>#N/A</v>
      </c>
      <c r="N5518" s="3"/>
      <c r="O5518" s="77" t="e">
        <f>VLOOKUP($N$1&amp;N5518,定价因子!E:F,2,0)</f>
        <v>#N/A</v>
      </c>
      <c r="P5518" s="3"/>
      <c r="Q5518" s="55" t="e">
        <f>VLOOKUP($P$1&amp;P5518,定价因子!$E:$F,2,0)</f>
        <v>#N/A</v>
      </c>
      <c r="R5518" s="3"/>
      <c r="S5518" s="77" t="e">
        <f>VLOOKUP($R$1&amp;R5518,定价因子!$E:$F,2,0)</f>
        <v>#N/A</v>
      </c>
      <c r="T5518" s="61"/>
      <c r="U5518" s="63"/>
      <c r="V5518" s="63"/>
      <c r="W5518" s="63"/>
      <c r="X5518" s="3"/>
    </row>
    <row r="5519" spans="1:24">
      <c r="A5519" s="3"/>
      <c r="B5519" s="3"/>
      <c r="C5519" s="3"/>
      <c r="D5519" s="3"/>
      <c r="E5519" s="79"/>
      <c r="F5519" s="3"/>
      <c r="G5519" s="77" t="e">
        <f>VLOOKUP($F$1&amp;F5519,定价因子!E:F,2,0)</f>
        <v>#N/A</v>
      </c>
      <c r="H5519" s="3"/>
      <c r="I5519" s="77" t="e">
        <f>VLOOKUP($H$1&amp;H5519,定价因子!E:F,2,0)</f>
        <v>#N/A</v>
      </c>
      <c r="J5519" s="3"/>
      <c r="K5519" s="77" t="e">
        <f>VLOOKUP($J$1&amp;J5519,定价因子!E:F,2,0)</f>
        <v>#N/A</v>
      </c>
      <c r="L5519" s="3"/>
      <c r="M5519" s="77" t="e">
        <f>VLOOKUP($L$1&amp;L5519,定价因子!E:F,2,0)</f>
        <v>#N/A</v>
      </c>
      <c r="N5519" s="3"/>
      <c r="O5519" s="77" t="e">
        <f>VLOOKUP($N$1&amp;N5519,定价因子!E:F,2,0)</f>
        <v>#N/A</v>
      </c>
      <c r="P5519" s="3"/>
      <c r="Q5519" s="55" t="e">
        <f>VLOOKUP($P$1&amp;P5519,定价因子!$E:$F,2,0)</f>
        <v>#N/A</v>
      </c>
      <c r="R5519" s="3"/>
      <c r="S5519" s="77" t="e">
        <f>VLOOKUP($R$1&amp;R5519,定价因子!$E:$F,2,0)</f>
        <v>#N/A</v>
      </c>
      <c r="T5519" s="61"/>
      <c r="U5519" s="63"/>
      <c r="V5519" s="63"/>
      <c r="W5519" s="63"/>
      <c r="X5519" s="3"/>
    </row>
    <row r="5520" spans="1:24">
      <c r="A5520" s="3"/>
      <c r="B5520" s="3"/>
      <c r="C5520" s="3"/>
      <c r="D5520" s="3"/>
      <c r="E5520" s="79"/>
      <c r="F5520" s="3"/>
      <c r="G5520" s="77" t="e">
        <f>VLOOKUP($F$1&amp;F5520,定价因子!E:F,2,0)</f>
        <v>#N/A</v>
      </c>
      <c r="H5520" s="3"/>
      <c r="I5520" s="77" t="e">
        <f>VLOOKUP($H$1&amp;H5520,定价因子!E:F,2,0)</f>
        <v>#N/A</v>
      </c>
      <c r="J5520" s="3"/>
      <c r="K5520" s="77" t="e">
        <f>VLOOKUP($J$1&amp;J5520,定价因子!E:F,2,0)</f>
        <v>#N/A</v>
      </c>
      <c r="L5520" s="3"/>
      <c r="M5520" s="77" t="e">
        <f>VLOOKUP($L$1&amp;L5520,定价因子!E:F,2,0)</f>
        <v>#N/A</v>
      </c>
      <c r="N5520" s="3"/>
      <c r="O5520" s="77" t="e">
        <f>VLOOKUP($N$1&amp;N5520,定价因子!E:F,2,0)</f>
        <v>#N/A</v>
      </c>
      <c r="P5520" s="3"/>
      <c r="Q5520" s="55" t="e">
        <f>VLOOKUP($P$1&amp;P5520,定价因子!$E:$F,2,0)</f>
        <v>#N/A</v>
      </c>
      <c r="R5520" s="3"/>
      <c r="S5520" s="77" t="e">
        <f>VLOOKUP($R$1&amp;R5520,定价因子!$E:$F,2,0)</f>
        <v>#N/A</v>
      </c>
      <c r="T5520" s="61"/>
      <c r="U5520" s="63"/>
      <c r="V5520" s="63"/>
      <c r="W5520" s="63"/>
      <c r="X5520" s="3"/>
    </row>
    <row r="5521" spans="1:24">
      <c r="A5521" s="3"/>
      <c r="B5521" s="3"/>
      <c r="C5521" s="3"/>
      <c r="D5521" s="3"/>
      <c r="E5521" s="79"/>
      <c r="F5521" s="3"/>
      <c r="G5521" s="77" t="e">
        <f>VLOOKUP($F$1&amp;F5521,定价因子!E:F,2,0)</f>
        <v>#N/A</v>
      </c>
      <c r="H5521" s="3"/>
      <c r="I5521" s="77" t="e">
        <f>VLOOKUP($H$1&amp;H5521,定价因子!E:F,2,0)</f>
        <v>#N/A</v>
      </c>
      <c r="J5521" s="3"/>
      <c r="K5521" s="77" t="e">
        <f>VLOOKUP($J$1&amp;J5521,定价因子!E:F,2,0)</f>
        <v>#N/A</v>
      </c>
      <c r="L5521" s="3"/>
      <c r="M5521" s="77" t="e">
        <f>VLOOKUP($L$1&amp;L5521,定价因子!E:F,2,0)</f>
        <v>#N/A</v>
      </c>
      <c r="N5521" s="3"/>
      <c r="O5521" s="77" t="e">
        <f>VLOOKUP($N$1&amp;N5521,定价因子!E:F,2,0)</f>
        <v>#N/A</v>
      </c>
      <c r="P5521" s="3"/>
      <c r="Q5521" s="55" t="e">
        <f>VLOOKUP($P$1&amp;P5521,定价因子!$E:$F,2,0)</f>
        <v>#N/A</v>
      </c>
      <c r="R5521" s="3"/>
      <c r="S5521" s="77" t="e">
        <f>VLOOKUP($R$1&amp;R5521,定价因子!$E:$F,2,0)</f>
        <v>#N/A</v>
      </c>
      <c r="T5521" s="61"/>
      <c r="U5521" s="63"/>
      <c r="V5521" s="63"/>
      <c r="W5521" s="63"/>
      <c r="X5521" s="3"/>
    </row>
    <row r="5522" spans="1:24">
      <c r="A5522" s="3"/>
      <c r="B5522" s="3"/>
      <c r="C5522" s="3"/>
      <c r="D5522" s="3"/>
      <c r="E5522" s="79"/>
      <c r="F5522" s="3"/>
      <c r="G5522" s="77" t="e">
        <f>VLOOKUP($F$1&amp;F5522,定价因子!E:F,2,0)</f>
        <v>#N/A</v>
      </c>
      <c r="H5522" s="3"/>
      <c r="I5522" s="77" t="e">
        <f>VLOOKUP($H$1&amp;H5522,定价因子!E:F,2,0)</f>
        <v>#N/A</v>
      </c>
      <c r="J5522" s="3"/>
      <c r="K5522" s="77" t="e">
        <f>VLOOKUP($J$1&amp;J5522,定价因子!E:F,2,0)</f>
        <v>#N/A</v>
      </c>
      <c r="L5522" s="3"/>
      <c r="M5522" s="77" t="e">
        <f>VLOOKUP($L$1&amp;L5522,定价因子!E:F,2,0)</f>
        <v>#N/A</v>
      </c>
      <c r="N5522" s="3"/>
      <c r="O5522" s="77" t="e">
        <f>VLOOKUP($N$1&amp;N5522,定价因子!E:F,2,0)</f>
        <v>#N/A</v>
      </c>
      <c r="P5522" s="3"/>
      <c r="Q5522" s="55" t="e">
        <f>VLOOKUP($P$1&amp;P5522,定价因子!$E:$F,2,0)</f>
        <v>#N/A</v>
      </c>
      <c r="R5522" s="3"/>
      <c r="S5522" s="77" t="e">
        <f>VLOOKUP($R$1&amp;R5522,定价因子!$E:$F,2,0)</f>
        <v>#N/A</v>
      </c>
      <c r="T5522" s="61"/>
      <c r="U5522" s="63"/>
      <c r="V5522" s="63"/>
      <c r="W5522" s="63"/>
      <c r="X5522" s="3"/>
    </row>
    <row r="5523" spans="1:24">
      <c r="A5523" s="3"/>
      <c r="B5523" s="3"/>
      <c r="C5523" s="3"/>
      <c r="D5523" s="3"/>
      <c r="E5523" s="79"/>
      <c r="F5523" s="3"/>
      <c r="G5523" s="77" t="e">
        <f>VLOOKUP($F$1&amp;F5523,定价因子!E:F,2,0)</f>
        <v>#N/A</v>
      </c>
      <c r="H5523" s="3"/>
      <c r="I5523" s="77" t="e">
        <f>VLOOKUP($H$1&amp;H5523,定价因子!E:F,2,0)</f>
        <v>#N/A</v>
      </c>
      <c r="J5523" s="3"/>
      <c r="K5523" s="77" t="e">
        <f>VLOOKUP($J$1&amp;J5523,定价因子!E:F,2,0)</f>
        <v>#N/A</v>
      </c>
      <c r="L5523" s="3"/>
      <c r="M5523" s="77" t="e">
        <f>VLOOKUP($L$1&amp;L5523,定价因子!E:F,2,0)</f>
        <v>#N/A</v>
      </c>
      <c r="N5523" s="3"/>
      <c r="O5523" s="77" t="e">
        <f>VLOOKUP($N$1&amp;N5523,定价因子!E:F,2,0)</f>
        <v>#N/A</v>
      </c>
      <c r="P5523" s="3"/>
      <c r="Q5523" s="55" t="e">
        <f>VLOOKUP($P$1&amp;P5523,定价因子!$E:$F,2,0)</f>
        <v>#N/A</v>
      </c>
      <c r="R5523" s="3"/>
      <c r="S5523" s="77" t="e">
        <f>VLOOKUP($R$1&amp;R5523,定价因子!$E:$F,2,0)</f>
        <v>#N/A</v>
      </c>
      <c r="T5523" s="61"/>
      <c r="U5523" s="63"/>
      <c r="V5523" s="63"/>
      <c r="W5523" s="63"/>
      <c r="X5523" s="3"/>
    </row>
    <row r="5524" spans="1:24">
      <c r="A5524" s="3"/>
      <c r="B5524" s="3"/>
      <c r="C5524" s="3"/>
      <c r="D5524" s="3"/>
      <c r="E5524" s="79"/>
      <c r="F5524" s="3"/>
      <c r="G5524" s="77" t="e">
        <f>VLOOKUP($F$1&amp;F5524,定价因子!E:F,2,0)</f>
        <v>#N/A</v>
      </c>
      <c r="H5524" s="3"/>
      <c r="I5524" s="77" t="e">
        <f>VLOOKUP($H$1&amp;H5524,定价因子!E:F,2,0)</f>
        <v>#N/A</v>
      </c>
      <c r="J5524" s="3"/>
      <c r="K5524" s="77" t="e">
        <f>VLOOKUP($J$1&amp;J5524,定价因子!E:F,2,0)</f>
        <v>#N/A</v>
      </c>
      <c r="L5524" s="3"/>
      <c r="M5524" s="77" t="e">
        <f>VLOOKUP($L$1&amp;L5524,定价因子!E:F,2,0)</f>
        <v>#N/A</v>
      </c>
      <c r="N5524" s="3"/>
      <c r="O5524" s="77" t="e">
        <f>VLOOKUP($N$1&amp;N5524,定价因子!E:F,2,0)</f>
        <v>#N/A</v>
      </c>
      <c r="P5524" s="3"/>
      <c r="Q5524" s="55" t="e">
        <f>VLOOKUP($P$1&amp;P5524,定价因子!$E:$F,2,0)</f>
        <v>#N/A</v>
      </c>
      <c r="R5524" s="3"/>
      <c r="S5524" s="77" t="e">
        <f>VLOOKUP($R$1&amp;R5524,定价因子!$E:$F,2,0)</f>
        <v>#N/A</v>
      </c>
      <c r="T5524" s="61"/>
      <c r="U5524" s="63"/>
      <c r="V5524" s="63"/>
      <c r="W5524" s="63"/>
      <c r="X5524" s="3"/>
    </row>
    <row r="5525" spans="1:24">
      <c r="A5525" s="3"/>
      <c r="B5525" s="3"/>
      <c r="C5525" s="3"/>
      <c r="D5525" s="3"/>
      <c r="E5525" s="79"/>
      <c r="F5525" s="3"/>
      <c r="G5525" s="77" t="e">
        <f>VLOOKUP($F$1&amp;F5525,定价因子!E:F,2,0)</f>
        <v>#N/A</v>
      </c>
      <c r="H5525" s="3"/>
      <c r="I5525" s="77" t="e">
        <f>VLOOKUP($H$1&amp;H5525,定价因子!E:F,2,0)</f>
        <v>#N/A</v>
      </c>
      <c r="J5525" s="3"/>
      <c r="K5525" s="77" t="e">
        <f>VLOOKUP($J$1&amp;J5525,定价因子!E:F,2,0)</f>
        <v>#N/A</v>
      </c>
      <c r="L5525" s="3"/>
      <c r="M5525" s="77" t="e">
        <f>VLOOKUP($L$1&amp;L5525,定价因子!E:F,2,0)</f>
        <v>#N/A</v>
      </c>
      <c r="N5525" s="3"/>
      <c r="O5525" s="77" t="e">
        <f>VLOOKUP($N$1&amp;N5525,定价因子!E:F,2,0)</f>
        <v>#N/A</v>
      </c>
      <c r="P5525" s="3"/>
      <c r="Q5525" s="55" t="e">
        <f>VLOOKUP($P$1&amp;P5525,定价因子!$E:$F,2,0)</f>
        <v>#N/A</v>
      </c>
      <c r="R5525" s="3"/>
      <c r="S5525" s="77" t="e">
        <f>VLOOKUP($R$1&amp;R5525,定价因子!$E:$F,2,0)</f>
        <v>#N/A</v>
      </c>
      <c r="T5525" s="61"/>
      <c r="U5525" s="63"/>
      <c r="V5525" s="63"/>
      <c r="W5525" s="63"/>
      <c r="X5525" s="3"/>
    </row>
    <row r="5526" spans="1:24">
      <c r="A5526" s="3"/>
      <c r="B5526" s="3"/>
      <c r="C5526" s="3"/>
      <c r="D5526" s="3"/>
      <c r="E5526" s="79"/>
      <c r="F5526" s="3"/>
      <c r="G5526" s="77" t="e">
        <f>VLOOKUP($F$1&amp;F5526,定价因子!E:F,2,0)</f>
        <v>#N/A</v>
      </c>
      <c r="H5526" s="3"/>
      <c r="I5526" s="77" t="e">
        <f>VLOOKUP($H$1&amp;H5526,定价因子!E:F,2,0)</f>
        <v>#N/A</v>
      </c>
      <c r="J5526" s="3"/>
      <c r="K5526" s="77" t="e">
        <f>VLOOKUP($J$1&amp;J5526,定价因子!E:F,2,0)</f>
        <v>#N/A</v>
      </c>
      <c r="L5526" s="3"/>
      <c r="M5526" s="77" t="e">
        <f>VLOOKUP($L$1&amp;L5526,定价因子!E:F,2,0)</f>
        <v>#N/A</v>
      </c>
      <c r="N5526" s="3"/>
      <c r="O5526" s="77" t="e">
        <f>VLOOKUP($N$1&amp;N5526,定价因子!E:F,2,0)</f>
        <v>#N/A</v>
      </c>
      <c r="P5526" s="3"/>
      <c r="Q5526" s="55" t="e">
        <f>VLOOKUP($P$1&amp;P5526,定价因子!$E:$F,2,0)</f>
        <v>#N/A</v>
      </c>
      <c r="R5526" s="3"/>
      <c r="S5526" s="77" t="e">
        <f>VLOOKUP($R$1&amp;R5526,定价因子!$E:$F,2,0)</f>
        <v>#N/A</v>
      </c>
      <c r="T5526" s="61"/>
      <c r="U5526" s="63"/>
      <c r="V5526" s="63"/>
      <c r="W5526" s="63"/>
      <c r="X5526" s="3"/>
    </row>
    <row r="5527" spans="1:24">
      <c r="A5527" s="3"/>
      <c r="B5527" s="3"/>
      <c r="C5527" s="3"/>
      <c r="D5527" s="3"/>
      <c r="E5527" s="79"/>
      <c r="F5527" s="3"/>
      <c r="G5527" s="77" t="e">
        <f>VLOOKUP($F$1&amp;F5527,定价因子!E:F,2,0)</f>
        <v>#N/A</v>
      </c>
      <c r="H5527" s="3"/>
      <c r="I5527" s="77" t="e">
        <f>VLOOKUP($H$1&amp;H5527,定价因子!E:F,2,0)</f>
        <v>#N/A</v>
      </c>
      <c r="J5527" s="3"/>
      <c r="K5527" s="77" t="e">
        <f>VLOOKUP($J$1&amp;J5527,定价因子!E:F,2,0)</f>
        <v>#N/A</v>
      </c>
      <c r="L5527" s="3"/>
      <c r="M5527" s="77" t="e">
        <f>VLOOKUP($L$1&amp;L5527,定价因子!E:F,2,0)</f>
        <v>#N/A</v>
      </c>
      <c r="N5527" s="3"/>
      <c r="O5527" s="77" t="e">
        <f>VLOOKUP($N$1&amp;N5527,定价因子!E:F,2,0)</f>
        <v>#N/A</v>
      </c>
      <c r="P5527" s="3"/>
      <c r="Q5527" s="55" t="e">
        <f>VLOOKUP($P$1&amp;P5527,定价因子!$E:$F,2,0)</f>
        <v>#N/A</v>
      </c>
      <c r="R5527" s="3"/>
      <c r="S5527" s="77" t="e">
        <f>VLOOKUP($R$1&amp;R5527,定价因子!$E:$F,2,0)</f>
        <v>#N/A</v>
      </c>
      <c r="T5527" s="61"/>
      <c r="U5527" s="63"/>
      <c r="V5527" s="63"/>
      <c r="W5527" s="63"/>
      <c r="X5527" s="3"/>
    </row>
    <row r="5528" spans="1:24">
      <c r="A5528" s="3"/>
      <c r="B5528" s="3"/>
      <c r="C5528" s="3"/>
      <c r="D5528" s="3"/>
      <c r="E5528" s="79"/>
      <c r="F5528" s="3"/>
      <c r="G5528" s="77" t="e">
        <f>VLOOKUP($F$1&amp;F5528,定价因子!E:F,2,0)</f>
        <v>#N/A</v>
      </c>
      <c r="H5528" s="3"/>
      <c r="I5528" s="77" t="e">
        <f>VLOOKUP($H$1&amp;H5528,定价因子!E:F,2,0)</f>
        <v>#N/A</v>
      </c>
      <c r="J5528" s="3"/>
      <c r="K5528" s="77" t="e">
        <f>VLOOKUP($J$1&amp;J5528,定价因子!E:F,2,0)</f>
        <v>#N/A</v>
      </c>
      <c r="L5528" s="3"/>
      <c r="M5528" s="77" t="e">
        <f>VLOOKUP($L$1&amp;L5528,定价因子!E:F,2,0)</f>
        <v>#N/A</v>
      </c>
      <c r="N5528" s="3"/>
      <c r="O5528" s="77" t="e">
        <f>VLOOKUP($N$1&amp;N5528,定价因子!E:F,2,0)</f>
        <v>#N/A</v>
      </c>
      <c r="P5528" s="3"/>
      <c r="Q5528" s="55" t="e">
        <f>VLOOKUP($P$1&amp;P5528,定价因子!$E:$F,2,0)</f>
        <v>#N/A</v>
      </c>
      <c r="R5528" s="3"/>
      <c r="S5528" s="77" t="e">
        <f>VLOOKUP($R$1&amp;R5528,定价因子!$E:$F,2,0)</f>
        <v>#N/A</v>
      </c>
      <c r="T5528" s="61"/>
      <c r="U5528" s="63"/>
      <c r="V5528" s="63"/>
      <c r="W5528" s="63"/>
      <c r="X5528" s="3"/>
    </row>
    <row r="5529" spans="1:24">
      <c r="A5529" s="3"/>
      <c r="B5529" s="3"/>
      <c r="C5529" s="3"/>
      <c r="D5529" s="3"/>
      <c r="E5529" s="79"/>
      <c r="F5529" s="3"/>
      <c r="G5529" s="77" t="e">
        <f>VLOOKUP($F$1&amp;F5529,定价因子!E:F,2,0)</f>
        <v>#N/A</v>
      </c>
      <c r="H5529" s="3"/>
      <c r="I5529" s="77" t="e">
        <f>VLOOKUP($H$1&amp;H5529,定价因子!E:F,2,0)</f>
        <v>#N/A</v>
      </c>
      <c r="J5529" s="3"/>
      <c r="K5529" s="77" t="e">
        <f>VLOOKUP($J$1&amp;J5529,定价因子!E:F,2,0)</f>
        <v>#N/A</v>
      </c>
      <c r="L5529" s="3"/>
      <c r="M5529" s="77" t="e">
        <f>VLOOKUP($L$1&amp;L5529,定价因子!E:F,2,0)</f>
        <v>#N/A</v>
      </c>
      <c r="N5529" s="3"/>
      <c r="O5529" s="77" t="e">
        <f>VLOOKUP($N$1&amp;N5529,定价因子!E:F,2,0)</f>
        <v>#N/A</v>
      </c>
      <c r="P5529" s="3"/>
      <c r="Q5529" s="55" t="e">
        <f>VLOOKUP($P$1&amp;P5529,定价因子!$E:$F,2,0)</f>
        <v>#N/A</v>
      </c>
      <c r="R5529" s="3"/>
      <c r="S5529" s="77" t="e">
        <f>VLOOKUP($R$1&amp;R5529,定价因子!$E:$F,2,0)</f>
        <v>#N/A</v>
      </c>
      <c r="T5529" s="61"/>
      <c r="U5529" s="63"/>
      <c r="V5529" s="63"/>
      <c r="W5529" s="63"/>
      <c r="X5529" s="3"/>
    </row>
    <row r="5530" spans="1:24">
      <c r="A5530" s="3"/>
      <c r="B5530" s="3"/>
      <c r="C5530" s="3"/>
      <c r="D5530" s="3"/>
      <c r="E5530" s="79"/>
      <c r="F5530" s="3"/>
      <c r="G5530" s="77" t="e">
        <f>VLOOKUP($F$1&amp;F5530,定价因子!E:F,2,0)</f>
        <v>#N/A</v>
      </c>
      <c r="H5530" s="3"/>
      <c r="I5530" s="77" t="e">
        <f>VLOOKUP($H$1&amp;H5530,定价因子!E:F,2,0)</f>
        <v>#N/A</v>
      </c>
      <c r="J5530" s="3"/>
      <c r="K5530" s="77" t="e">
        <f>VLOOKUP($J$1&amp;J5530,定价因子!E:F,2,0)</f>
        <v>#N/A</v>
      </c>
      <c r="L5530" s="3"/>
      <c r="M5530" s="77" t="e">
        <f>VLOOKUP($L$1&amp;L5530,定价因子!E:F,2,0)</f>
        <v>#N/A</v>
      </c>
      <c r="N5530" s="3"/>
      <c r="O5530" s="77" t="e">
        <f>VLOOKUP($N$1&amp;N5530,定价因子!E:F,2,0)</f>
        <v>#N/A</v>
      </c>
      <c r="P5530" s="3"/>
      <c r="Q5530" s="55" t="e">
        <f>VLOOKUP($P$1&amp;P5530,定价因子!$E:$F,2,0)</f>
        <v>#N/A</v>
      </c>
      <c r="R5530" s="3"/>
      <c r="S5530" s="77" t="e">
        <f>VLOOKUP($R$1&amp;R5530,定价因子!$E:$F,2,0)</f>
        <v>#N/A</v>
      </c>
      <c r="T5530" s="61"/>
      <c r="U5530" s="63"/>
      <c r="V5530" s="63"/>
      <c r="W5530" s="63"/>
      <c r="X5530" s="3"/>
    </row>
    <row r="5531" spans="1:24">
      <c r="A5531" s="3"/>
      <c r="B5531" s="3"/>
      <c r="C5531" s="3"/>
      <c r="D5531" s="3"/>
      <c r="E5531" s="79"/>
      <c r="F5531" s="3"/>
      <c r="G5531" s="77" t="e">
        <f>VLOOKUP($F$1&amp;F5531,定价因子!E:F,2,0)</f>
        <v>#N/A</v>
      </c>
      <c r="H5531" s="3"/>
      <c r="I5531" s="77" t="e">
        <f>VLOOKUP($H$1&amp;H5531,定价因子!E:F,2,0)</f>
        <v>#N/A</v>
      </c>
      <c r="J5531" s="3"/>
      <c r="K5531" s="77" t="e">
        <f>VLOOKUP($J$1&amp;J5531,定价因子!E:F,2,0)</f>
        <v>#N/A</v>
      </c>
      <c r="L5531" s="3"/>
      <c r="M5531" s="77" t="e">
        <f>VLOOKUP($L$1&amp;L5531,定价因子!E:F,2,0)</f>
        <v>#N/A</v>
      </c>
      <c r="N5531" s="3"/>
      <c r="O5531" s="77" t="e">
        <f>VLOOKUP($N$1&amp;N5531,定价因子!E:F,2,0)</f>
        <v>#N/A</v>
      </c>
      <c r="P5531" s="3"/>
      <c r="Q5531" s="55" t="e">
        <f>VLOOKUP($P$1&amp;P5531,定价因子!$E:$F,2,0)</f>
        <v>#N/A</v>
      </c>
      <c r="R5531" s="3"/>
      <c r="S5531" s="77" t="e">
        <f>VLOOKUP($R$1&amp;R5531,定价因子!$E:$F,2,0)</f>
        <v>#N/A</v>
      </c>
      <c r="T5531" s="61"/>
      <c r="U5531" s="63"/>
      <c r="V5531" s="63"/>
      <c r="W5531" s="63"/>
      <c r="X5531" s="3"/>
    </row>
    <row r="5532" spans="1:24">
      <c r="A5532" s="3"/>
      <c r="B5532" s="3"/>
      <c r="C5532" s="3"/>
      <c r="D5532" s="3"/>
      <c r="E5532" s="79"/>
      <c r="F5532" s="3"/>
      <c r="G5532" s="77" t="e">
        <f>VLOOKUP($F$1&amp;F5532,定价因子!E:F,2,0)</f>
        <v>#N/A</v>
      </c>
      <c r="H5532" s="3"/>
      <c r="I5532" s="77" t="e">
        <f>VLOOKUP($H$1&amp;H5532,定价因子!E:F,2,0)</f>
        <v>#N/A</v>
      </c>
      <c r="J5532" s="3"/>
      <c r="K5532" s="77" t="e">
        <f>VLOOKUP($J$1&amp;J5532,定价因子!E:F,2,0)</f>
        <v>#N/A</v>
      </c>
      <c r="L5532" s="3"/>
      <c r="M5532" s="77" t="e">
        <f>VLOOKUP($L$1&amp;L5532,定价因子!E:F,2,0)</f>
        <v>#N/A</v>
      </c>
      <c r="N5532" s="3"/>
      <c r="O5532" s="77" t="e">
        <f>VLOOKUP($N$1&amp;N5532,定价因子!E:F,2,0)</f>
        <v>#N/A</v>
      </c>
      <c r="P5532" s="3"/>
      <c r="Q5532" s="55" t="e">
        <f>VLOOKUP($P$1&amp;P5532,定价因子!$E:$F,2,0)</f>
        <v>#N/A</v>
      </c>
      <c r="R5532" s="3"/>
      <c r="S5532" s="77" t="e">
        <f>VLOOKUP($R$1&amp;R5532,定价因子!$E:$F,2,0)</f>
        <v>#N/A</v>
      </c>
      <c r="T5532" s="61"/>
      <c r="U5532" s="63"/>
      <c r="V5532" s="63"/>
      <c r="W5532" s="63"/>
      <c r="X5532" s="3"/>
    </row>
    <row r="5533" spans="1:24">
      <c r="A5533" s="3"/>
      <c r="B5533" s="3"/>
      <c r="C5533" s="3"/>
      <c r="D5533" s="3"/>
      <c r="E5533" s="79"/>
      <c r="F5533" s="3"/>
      <c r="G5533" s="77" t="e">
        <f>VLOOKUP($F$1&amp;F5533,定价因子!E:F,2,0)</f>
        <v>#N/A</v>
      </c>
      <c r="H5533" s="3"/>
      <c r="I5533" s="77" t="e">
        <f>VLOOKUP($H$1&amp;H5533,定价因子!E:F,2,0)</f>
        <v>#N/A</v>
      </c>
      <c r="J5533" s="3"/>
      <c r="K5533" s="77" t="e">
        <f>VLOOKUP($J$1&amp;J5533,定价因子!E:F,2,0)</f>
        <v>#N/A</v>
      </c>
      <c r="L5533" s="3"/>
      <c r="M5533" s="77" t="e">
        <f>VLOOKUP($L$1&amp;L5533,定价因子!E:F,2,0)</f>
        <v>#N/A</v>
      </c>
      <c r="N5533" s="3"/>
      <c r="O5533" s="77" t="e">
        <f>VLOOKUP($N$1&amp;N5533,定价因子!E:F,2,0)</f>
        <v>#N/A</v>
      </c>
      <c r="P5533" s="3"/>
      <c r="Q5533" s="55" t="e">
        <f>VLOOKUP($P$1&amp;P5533,定价因子!$E:$F,2,0)</f>
        <v>#N/A</v>
      </c>
      <c r="R5533" s="3"/>
      <c r="S5533" s="77" t="e">
        <f>VLOOKUP($R$1&amp;R5533,定价因子!$E:$F,2,0)</f>
        <v>#N/A</v>
      </c>
      <c r="T5533" s="61"/>
      <c r="U5533" s="63"/>
      <c r="V5533" s="63"/>
      <c r="W5533" s="63"/>
      <c r="X5533" s="3"/>
    </row>
    <row r="5534" spans="1:24">
      <c r="A5534" s="3"/>
      <c r="B5534" s="3"/>
      <c r="C5534" s="3"/>
      <c r="D5534" s="3"/>
      <c r="E5534" s="79"/>
      <c r="F5534" s="3"/>
      <c r="G5534" s="77" t="e">
        <f>VLOOKUP($F$1&amp;F5534,定价因子!E:F,2,0)</f>
        <v>#N/A</v>
      </c>
      <c r="H5534" s="3"/>
      <c r="I5534" s="77" t="e">
        <f>VLOOKUP($H$1&amp;H5534,定价因子!E:F,2,0)</f>
        <v>#N/A</v>
      </c>
      <c r="J5534" s="3"/>
      <c r="K5534" s="77" t="e">
        <f>VLOOKUP($J$1&amp;J5534,定价因子!E:F,2,0)</f>
        <v>#N/A</v>
      </c>
      <c r="L5534" s="3"/>
      <c r="M5534" s="77" t="e">
        <f>VLOOKUP($L$1&amp;L5534,定价因子!E:F,2,0)</f>
        <v>#N/A</v>
      </c>
      <c r="N5534" s="3"/>
      <c r="O5534" s="77" t="e">
        <f>VLOOKUP($N$1&amp;N5534,定价因子!E:F,2,0)</f>
        <v>#N/A</v>
      </c>
      <c r="P5534" s="3"/>
      <c r="Q5534" s="55" t="e">
        <f>VLOOKUP($P$1&amp;P5534,定价因子!$E:$F,2,0)</f>
        <v>#N/A</v>
      </c>
      <c r="R5534" s="3"/>
      <c r="S5534" s="77" t="e">
        <f>VLOOKUP($R$1&amp;R5534,定价因子!$E:$F,2,0)</f>
        <v>#N/A</v>
      </c>
      <c r="T5534" s="61"/>
      <c r="U5534" s="63"/>
      <c r="V5534" s="63"/>
      <c r="W5534" s="63"/>
      <c r="X5534" s="3"/>
    </row>
    <row r="5535" spans="1:24">
      <c r="A5535" s="3"/>
      <c r="B5535" s="3"/>
      <c r="C5535" s="3"/>
      <c r="D5535" s="3"/>
      <c r="E5535" s="79"/>
      <c r="F5535" s="3"/>
      <c r="G5535" s="77" t="e">
        <f>VLOOKUP($F$1&amp;F5535,定价因子!E:F,2,0)</f>
        <v>#N/A</v>
      </c>
      <c r="H5535" s="3"/>
      <c r="I5535" s="77" t="e">
        <f>VLOOKUP($H$1&amp;H5535,定价因子!E:F,2,0)</f>
        <v>#N/A</v>
      </c>
      <c r="J5535" s="3"/>
      <c r="K5535" s="77" t="e">
        <f>VLOOKUP($J$1&amp;J5535,定价因子!E:F,2,0)</f>
        <v>#N/A</v>
      </c>
      <c r="L5535" s="3"/>
      <c r="M5535" s="77" t="e">
        <f>VLOOKUP($L$1&amp;L5535,定价因子!E:F,2,0)</f>
        <v>#N/A</v>
      </c>
      <c r="N5535" s="3"/>
      <c r="O5535" s="77" t="e">
        <f>VLOOKUP($N$1&amp;N5535,定价因子!E:F,2,0)</f>
        <v>#N/A</v>
      </c>
      <c r="P5535" s="3"/>
      <c r="Q5535" s="55" t="e">
        <f>VLOOKUP($P$1&amp;P5535,定价因子!$E:$F,2,0)</f>
        <v>#N/A</v>
      </c>
      <c r="R5535" s="3"/>
      <c r="S5535" s="77" t="e">
        <f>VLOOKUP($R$1&amp;R5535,定价因子!$E:$F,2,0)</f>
        <v>#N/A</v>
      </c>
      <c r="T5535" s="61"/>
      <c r="U5535" s="63"/>
      <c r="V5535" s="63"/>
      <c r="W5535" s="63"/>
      <c r="X5535" s="3"/>
    </row>
    <row r="5536" spans="1:24">
      <c r="A5536" s="3"/>
      <c r="B5536" s="3"/>
      <c r="C5536" s="3"/>
      <c r="D5536" s="3"/>
      <c r="E5536" s="79"/>
      <c r="F5536" s="3"/>
      <c r="G5536" s="77" t="e">
        <f>VLOOKUP($F$1&amp;F5536,定价因子!E:F,2,0)</f>
        <v>#N/A</v>
      </c>
      <c r="H5536" s="3"/>
      <c r="I5536" s="77" t="e">
        <f>VLOOKUP($H$1&amp;H5536,定价因子!E:F,2,0)</f>
        <v>#N/A</v>
      </c>
      <c r="J5536" s="3"/>
      <c r="K5536" s="77" t="e">
        <f>VLOOKUP($J$1&amp;J5536,定价因子!E:F,2,0)</f>
        <v>#N/A</v>
      </c>
      <c r="L5536" s="3"/>
      <c r="M5536" s="77" t="e">
        <f>VLOOKUP($L$1&amp;L5536,定价因子!E:F,2,0)</f>
        <v>#N/A</v>
      </c>
      <c r="N5536" s="3"/>
      <c r="O5536" s="77" t="e">
        <f>VLOOKUP($N$1&amp;N5536,定价因子!E:F,2,0)</f>
        <v>#N/A</v>
      </c>
      <c r="P5536" s="3"/>
      <c r="Q5536" s="55" t="e">
        <f>VLOOKUP($P$1&amp;P5536,定价因子!$E:$F,2,0)</f>
        <v>#N/A</v>
      </c>
      <c r="R5536" s="3"/>
      <c r="S5536" s="77" t="e">
        <f>VLOOKUP($R$1&amp;R5536,定价因子!$E:$F,2,0)</f>
        <v>#N/A</v>
      </c>
      <c r="T5536" s="61"/>
      <c r="U5536" s="63"/>
      <c r="V5536" s="63"/>
      <c r="W5536" s="63"/>
      <c r="X5536" s="3"/>
    </row>
    <row r="5537" spans="1:24">
      <c r="A5537" s="3"/>
      <c r="B5537" s="3"/>
      <c r="C5537" s="3"/>
      <c r="D5537" s="3"/>
      <c r="E5537" s="79"/>
      <c r="F5537" s="3"/>
      <c r="G5537" s="77" t="e">
        <f>VLOOKUP($F$1&amp;F5537,定价因子!E:F,2,0)</f>
        <v>#N/A</v>
      </c>
      <c r="H5537" s="3"/>
      <c r="I5537" s="77" t="e">
        <f>VLOOKUP($H$1&amp;H5537,定价因子!E:F,2,0)</f>
        <v>#N/A</v>
      </c>
      <c r="J5537" s="3"/>
      <c r="K5537" s="77" t="e">
        <f>VLOOKUP($J$1&amp;J5537,定价因子!E:F,2,0)</f>
        <v>#N/A</v>
      </c>
      <c r="L5537" s="3"/>
      <c r="M5537" s="77" t="e">
        <f>VLOOKUP($L$1&amp;L5537,定价因子!E:F,2,0)</f>
        <v>#N/A</v>
      </c>
      <c r="N5537" s="3"/>
      <c r="O5537" s="77" t="e">
        <f>VLOOKUP($N$1&amp;N5537,定价因子!E:F,2,0)</f>
        <v>#N/A</v>
      </c>
      <c r="P5537" s="3"/>
      <c r="Q5537" s="55" t="e">
        <f>VLOOKUP($P$1&amp;P5537,定价因子!$E:$F,2,0)</f>
        <v>#N/A</v>
      </c>
      <c r="R5537" s="3"/>
      <c r="S5537" s="77" t="e">
        <f>VLOOKUP($R$1&amp;R5537,定价因子!$E:$F,2,0)</f>
        <v>#N/A</v>
      </c>
      <c r="T5537" s="61"/>
      <c r="U5537" s="63"/>
      <c r="V5537" s="63"/>
      <c r="W5537" s="63"/>
      <c r="X5537" s="3"/>
    </row>
    <row r="5538" spans="1:24">
      <c r="A5538" s="3"/>
      <c r="B5538" s="3"/>
      <c r="C5538" s="3"/>
      <c r="D5538" s="3"/>
      <c r="E5538" s="79"/>
      <c r="F5538" s="3"/>
      <c r="G5538" s="77" t="e">
        <f>VLOOKUP($F$1&amp;F5538,定价因子!E:F,2,0)</f>
        <v>#N/A</v>
      </c>
      <c r="H5538" s="3"/>
      <c r="I5538" s="77" t="e">
        <f>VLOOKUP($H$1&amp;H5538,定价因子!E:F,2,0)</f>
        <v>#N/A</v>
      </c>
      <c r="J5538" s="3"/>
      <c r="K5538" s="77" t="e">
        <f>VLOOKUP($J$1&amp;J5538,定价因子!E:F,2,0)</f>
        <v>#N/A</v>
      </c>
      <c r="L5538" s="3"/>
      <c r="M5538" s="77" t="e">
        <f>VLOOKUP($L$1&amp;L5538,定价因子!E:F,2,0)</f>
        <v>#N/A</v>
      </c>
      <c r="N5538" s="3"/>
      <c r="O5538" s="77" t="e">
        <f>VLOOKUP($N$1&amp;N5538,定价因子!E:F,2,0)</f>
        <v>#N/A</v>
      </c>
      <c r="P5538" s="3"/>
      <c r="Q5538" s="55" t="e">
        <f>VLOOKUP($P$1&amp;P5538,定价因子!$E:$F,2,0)</f>
        <v>#N/A</v>
      </c>
      <c r="R5538" s="3"/>
      <c r="S5538" s="77" t="e">
        <f>VLOOKUP($R$1&amp;R5538,定价因子!$E:$F,2,0)</f>
        <v>#N/A</v>
      </c>
      <c r="T5538" s="61"/>
      <c r="U5538" s="63"/>
      <c r="V5538" s="63"/>
      <c r="W5538" s="63"/>
      <c r="X5538" s="3"/>
    </row>
    <row r="5539" spans="1:24">
      <c r="A5539" s="3"/>
      <c r="B5539" s="3"/>
      <c r="C5539" s="3"/>
      <c r="D5539" s="3"/>
      <c r="E5539" s="79"/>
      <c r="F5539" s="3"/>
      <c r="G5539" s="77" t="e">
        <f>VLOOKUP($F$1&amp;F5539,定价因子!E:F,2,0)</f>
        <v>#N/A</v>
      </c>
      <c r="H5539" s="3"/>
      <c r="I5539" s="77" t="e">
        <f>VLOOKUP($H$1&amp;H5539,定价因子!E:F,2,0)</f>
        <v>#N/A</v>
      </c>
      <c r="J5539" s="3"/>
      <c r="K5539" s="77" t="e">
        <f>VLOOKUP($J$1&amp;J5539,定价因子!E:F,2,0)</f>
        <v>#N/A</v>
      </c>
      <c r="L5539" s="3"/>
      <c r="M5539" s="77" t="e">
        <f>VLOOKUP($L$1&amp;L5539,定价因子!E:F,2,0)</f>
        <v>#N/A</v>
      </c>
      <c r="N5539" s="3"/>
      <c r="O5539" s="77" t="e">
        <f>VLOOKUP($N$1&amp;N5539,定价因子!E:F,2,0)</f>
        <v>#N/A</v>
      </c>
      <c r="P5539" s="3"/>
      <c r="Q5539" s="55" t="e">
        <f>VLOOKUP($P$1&amp;P5539,定价因子!$E:$F,2,0)</f>
        <v>#N/A</v>
      </c>
      <c r="R5539" s="3"/>
      <c r="S5539" s="77" t="e">
        <f>VLOOKUP($R$1&amp;R5539,定价因子!$E:$F,2,0)</f>
        <v>#N/A</v>
      </c>
      <c r="T5539" s="61"/>
      <c r="U5539" s="63"/>
      <c r="V5539" s="63"/>
      <c r="W5539" s="63"/>
      <c r="X5539" s="3"/>
    </row>
    <row r="5540" spans="1:24">
      <c r="A5540" s="3"/>
      <c r="B5540" s="3"/>
      <c r="C5540" s="3"/>
      <c r="D5540" s="3"/>
      <c r="E5540" s="79"/>
      <c r="F5540" s="3"/>
      <c r="G5540" s="77" t="e">
        <f>VLOOKUP($F$1&amp;F5540,定价因子!E:F,2,0)</f>
        <v>#N/A</v>
      </c>
      <c r="H5540" s="3"/>
      <c r="I5540" s="77" t="e">
        <f>VLOOKUP($H$1&amp;H5540,定价因子!E:F,2,0)</f>
        <v>#N/A</v>
      </c>
      <c r="J5540" s="3"/>
      <c r="K5540" s="77" t="e">
        <f>VLOOKUP($J$1&amp;J5540,定价因子!E:F,2,0)</f>
        <v>#N/A</v>
      </c>
      <c r="L5540" s="3"/>
      <c r="M5540" s="77" t="e">
        <f>VLOOKUP($L$1&amp;L5540,定价因子!E:F,2,0)</f>
        <v>#N/A</v>
      </c>
      <c r="N5540" s="3"/>
      <c r="O5540" s="77" t="e">
        <f>VLOOKUP($N$1&amp;N5540,定价因子!E:F,2,0)</f>
        <v>#N/A</v>
      </c>
      <c r="P5540" s="3"/>
      <c r="Q5540" s="55" t="e">
        <f>VLOOKUP($P$1&amp;P5540,定价因子!$E:$F,2,0)</f>
        <v>#N/A</v>
      </c>
      <c r="R5540" s="3"/>
      <c r="S5540" s="77" t="e">
        <f>VLOOKUP($R$1&amp;R5540,定价因子!$E:$F,2,0)</f>
        <v>#N/A</v>
      </c>
      <c r="T5540" s="61"/>
      <c r="U5540" s="63"/>
      <c r="V5540" s="63"/>
      <c r="W5540" s="63"/>
      <c r="X5540" s="3"/>
    </row>
    <row r="5541" spans="1:24">
      <c r="A5541" s="3"/>
      <c r="B5541" s="3"/>
      <c r="C5541" s="3"/>
      <c r="D5541" s="3"/>
      <c r="E5541" s="79"/>
      <c r="F5541" s="3"/>
      <c r="G5541" s="77" t="e">
        <f>VLOOKUP($F$1&amp;F5541,定价因子!E:F,2,0)</f>
        <v>#N/A</v>
      </c>
      <c r="H5541" s="3"/>
      <c r="I5541" s="77" t="e">
        <f>VLOOKUP($H$1&amp;H5541,定价因子!E:F,2,0)</f>
        <v>#N/A</v>
      </c>
      <c r="J5541" s="3"/>
      <c r="K5541" s="77" t="e">
        <f>VLOOKUP($J$1&amp;J5541,定价因子!E:F,2,0)</f>
        <v>#N/A</v>
      </c>
      <c r="L5541" s="3"/>
      <c r="M5541" s="77" t="e">
        <f>VLOOKUP($L$1&amp;L5541,定价因子!E:F,2,0)</f>
        <v>#N/A</v>
      </c>
      <c r="N5541" s="3"/>
      <c r="O5541" s="77" t="e">
        <f>VLOOKUP($N$1&amp;N5541,定价因子!E:F,2,0)</f>
        <v>#N/A</v>
      </c>
      <c r="P5541" s="3"/>
      <c r="Q5541" s="55" t="e">
        <f>VLOOKUP($P$1&amp;P5541,定价因子!$E:$F,2,0)</f>
        <v>#N/A</v>
      </c>
      <c r="R5541" s="3"/>
      <c r="S5541" s="77" t="e">
        <f>VLOOKUP($R$1&amp;R5541,定价因子!$E:$F,2,0)</f>
        <v>#N/A</v>
      </c>
      <c r="T5541" s="61"/>
      <c r="U5541" s="63"/>
      <c r="V5541" s="63"/>
      <c r="W5541" s="63"/>
      <c r="X5541" s="3"/>
    </row>
    <row r="5542" spans="1:24">
      <c r="A5542" s="3"/>
      <c r="B5542" s="3"/>
      <c r="C5542" s="3"/>
      <c r="D5542" s="3"/>
      <c r="E5542" s="79"/>
      <c r="F5542" s="3"/>
      <c r="G5542" s="77" t="e">
        <f>VLOOKUP($F$1&amp;F5542,定价因子!E:F,2,0)</f>
        <v>#N/A</v>
      </c>
      <c r="H5542" s="3"/>
      <c r="I5542" s="77" t="e">
        <f>VLOOKUP($H$1&amp;H5542,定价因子!E:F,2,0)</f>
        <v>#N/A</v>
      </c>
      <c r="J5542" s="3"/>
      <c r="K5542" s="77" t="e">
        <f>VLOOKUP($J$1&amp;J5542,定价因子!E:F,2,0)</f>
        <v>#N/A</v>
      </c>
      <c r="L5542" s="3"/>
      <c r="M5542" s="77" t="e">
        <f>VLOOKUP($L$1&amp;L5542,定价因子!E:F,2,0)</f>
        <v>#N/A</v>
      </c>
      <c r="N5542" s="3"/>
      <c r="O5542" s="77" t="e">
        <f>VLOOKUP($N$1&amp;N5542,定价因子!E:F,2,0)</f>
        <v>#N/A</v>
      </c>
      <c r="P5542" s="3"/>
      <c r="Q5542" s="55" t="e">
        <f>VLOOKUP($P$1&amp;P5542,定价因子!$E:$F,2,0)</f>
        <v>#N/A</v>
      </c>
      <c r="R5542" s="3"/>
      <c r="S5542" s="77" t="e">
        <f>VLOOKUP($R$1&amp;R5542,定价因子!$E:$F,2,0)</f>
        <v>#N/A</v>
      </c>
      <c r="T5542" s="61"/>
      <c r="U5542" s="63"/>
      <c r="V5542" s="63"/>
      <c r="W5542" s="63"/>
      <c r="X5542" s="3"/>
    </row>
    <row r="5543" spans="1:24">
      <c r="A5543" s="3"/>
      <c r="B5543" s="3"/>
      <c r="C5543" s="3"/>
      <c r="D5543" s="3"/>
      <c r="E5543" s="79"/>
      <c r="F5543" s="3"/>
      <c r="G5543" s="77" t="e">
        <f>VLOOKUP($F$1&amp;F5543,定价因子!E:F,2,0)</f>
        <v>#N/A</v>
      </c>
      <c r="H5543" s="3"/>
      <c r="I5543" s="77" t="e">
        <f>VLOOKUP($H$1&amp;H5543,定价因子!E:F,2,0)</f>
        <v>#N/A</v>
      </c>
      <c r="J5543" s="3"/>
      <c r="K5543" s="77" t="e">
        <f>VLOOKUP($J$1&amp;J5543,定价因子!E:F,2,0)</f>
        <v>#N/A</v>
      </c>
      <c r="L5543" s="3"/>
      <c r="M5543" s="77" t="e">
        <f>VLOOKUP($L$1&amp;L5543,定价因子!E:F,2,0)</f>
        <v>#N/A</v>
      </c>
      <c r="N5543" s="3"/>
      <c r="O5543" s="77" t="e">
        <f>VLOOKUP($N$1&amp;N5543,定价因子!E:F,2,0)</f>
        <v>#N/A</v>
      </c>
      <c r="P5543" s="3"/>
      <c r="Q5543" s="55" t="e">
        <f>VLOOKUP($P$1&amp;P5543,定价因子!$E:$F,2,0)</f>
        <v>#N/A</v>
      </c>
      <c r="R5543" s="3"/>
      <c r="S5543" s="77" t="e">
        <f>VLOOKUP($R$1&amp;R5543,定价因子!$E:$F,2,0)</f>
        <v>#N/A</v>
      </c>
      <c r="T5543" s="61"/>
      <c r="U5543" s="63"/>
      <c r="V5543" s="63"/>
      <c r="W5543" s="63"/>
      <c r="X5543" s="3"/>
    </row>
    <row r="5544" spans="1:24">
      <c r="A5544" s="3"/>
      <c r="B5544" s="3"/>
      <c r="C5544" s="3"/>
      <c r="D5544" s="3"/>
      <c r="E5544" s="79"/>
      <c r="F5544" s="3"/>
      <c r="G5544" s="77" t="e">
        <f>VLOOKUP($F$1&amp;F5544,定价因子!E:F,2,0)</f>
        <v>#N/A</v>
      </c>
      <c r="H5544" s="3"/>
      <c r="I5544" s="77" t="e">
        <f>VLOOKUP($H$1&amp;H5544,定价因子!E:F,2,0)</f>
        <v>#N/A</v>
      </c>
      <c r="J5544" s="3"/>
      <c r="K5544" s="77" t="e">
        <f>VLOOKUP($J$1&amp;J5544,定价因子!E:F,2,0)</f>
        <v>#N/A</v>
      </c>
      <c r="L5544" s="3"/>
      <c r="M5544" s="77" t="e">
        <f>VLOOKUP($L$1&amp;L5544,定价因子!E:F,2,0)</f>
        <v>#N/A</v>
      </c>
      <c r="N5544" s="3"/>
      <c r="O5544" s="77" t="e">
        <f>VLOOKUP($N$1&amp;N5544,定价因子!E:F,2,0)</f>
        <v>#N/A</v>
      </c>
      <c r="P5544" s="3"/>
      <c r="Q5544" s="55" t="e">
        <f>VLOOKUP($P$1&amp;P5544,定价因子!$E:$F,2,0)</f>
        <v>#N/A</v>
      </c>
      <c r="R5544" s="3"/>
      <c r="S5544" s="77" t="e">
        <f>VLOOKUP($R$1&amp;R5544,定价因子!$E:$F,2,0)</f>
        <v>#N/A</v>
      </c>
      <c r="T5544" s="61"/>
      <c r="U5544" s="63"/>
      <c r="V5544" s="63"/>
      <c r="W5544" s="63"/>
      <c r="X5544" s="3"/>
    </row>
    <row r="5545" spans="1:24">
      <c r="A5545" s="3"/>
      <c r="B5545" s="3"/>
      <c r="C5545" s="3"/>
      <c r="D5545" s="3"/>
      <c r="E5545" s="79"/>
      <c r="F5545" s="3"/>
      <c r="G5545" s="77" t="e">
        <f>VLOOKUP($F$1&amp;F5545,定价因子!E:F,2,0)</f>
        <v>#N/A</v>
      </c>
      <c r="H5545" s="3"/>
      <c r="I5545" s="77" t="e">
        <f>VLOOKUP($H$1&amp;H5545,定价因子!E:F,2,0)</f>
        <v>#N/A</v>
      </c>
      <c r="J5545" s="3"/>
      <c r="K5545" s="77" t="e">
        <f>VLOOKUP($J$1&amp;J5545,定价因子!E:F,2,0)</f>
        <v>#N/A</v>
      </c>
      <c r="L5545" s="3"/>
      <c r="M5545" s="77" t="e">
        <f>VLOOKUP($L$1&amp;L5545,定价因子!E:F,2,0)</f>
        <v>#N/A</v>
      </c>
      <c r="N5545" s="3"/>
      <c r="O5545" s="77" t="e">
        <f>VLOOKUP($N$1&amp;N5545,定价因子!E:F,2,0)</f>
        <v>#N/A</v>
      </c>
      <c r="P5545" s="3"/>
      <c r="Q5545" s="55" t="e">
        <f>VLOOKUP($P$1&amp;P5545,定价因子!$E:$F,2,0)</f>
        <v>#N/A</v>
      </c>
      <c r="R5545" s="3"/>
      <c r="S5545" s="77" t="e">
        <f>VLOOKUP($R$1&amp;R5545,定价因子!$E:$F,2,0)</f>
        <v>#N/A</v>
      </c>
      <c r="T5545" s="61"/>
      <c r="U5545" s="63"/>
      <c r="V5545" s="63"/>
      <c r="W5545" s="63"/>
      <c r="X5545" s="3"/>
    </row>
    <row r="5546" spans="1:24">
      <c r="A5546" s="3"/>
      <c r="B5546" s="3"/>
      <c r="C5546" s="3"/>
      <c r="D5546" s="3"/>
      <c r="E5546" s="79"/>
      <c r="F5546" s="3"/>
      <c r="G5546" s="77" t="e">
        <f>VLOOKUP($F$1&amp;F5546,定价因子!E:F,2,0)</f>
        <v>#N/A</v>
      </c>
      <c r="H5546" s="3"/>
      <c r="I5546" s="77" t="e">
        <f>VLOOKUP($H$1&amp;H5546,定价因子!E:F,2,0)</f>
        <v>#N/A</v>
      </c>
      <c r="J5546" s="3"/>
      <c r="K5546" s="77" t="e">
        <f>VLOOKUP($J$1&amp;J5546,定价因子!E:F,2,0)</f>
        <v>#N/A</v>
      </c>
      <c r="L5546" s="3"/>
      <c r="M5546" s="77" t="e">
        <f>VLOOKUP($L$1&amp;L5546,定价因子!E:F,2,0)</f>
        <v>#N/A</v>
      </c>
      <c r="N5546" s="3"/>
      <c r="O5546" s="77" t="e">
        <f>VLOOKUP($N$1&amp;N5546,定价因子!E:F,2,0)</f>
        <v>#N/A</v>
      </c>
      <c r="P5546" s="3"/>
      <c r="Q5546" s="55" t="e">
        <f>VLOOKUP($P$1&amp;P5546,定价因子!$E:$F,2,0)</f>
        <v>#N/A</v>
      </c>
      <c r="R5546" s="3"/>
      <c r="S5546" s="77" t="e">
        <f>VLOOKUP($R$1&amp;R5546,定价因子!$E:$F,2,0)</f>
        <v>#N/A</v>
      </c>
      <c r="T5546" s="61"/>
      <c r="U5546" s="63"/>
      <c r="V5546" s="63"/>
      <c r="W5546" s="63"/>
      <c r="X5546" s="3"/>
    </row>
    <row r="5547" spans="1:24">
      <c r="A5547" s="3"/>
      <c r="B5547" s="3"/>
      <c r="C5547" s="3"/>
      <c r="D5547" s="3"/>
      <c r="E5547" s="79"/>
      <c r="F5547" s="3"/>
      <c r="G5547" s="77" t="e">
        <f>VLOOKUP($F$1&amp;F5547,定价因子!E:F,2,0)</f>
        <v>#N/A</v>
      </c>
      <c r="H5547" s="3"/>
      <c r="I5547" s="77" t="e">
        <f>VLOOKUP($H$1&amp;H5547,定价因子!E:F,2,0)</f>
        <v>#N/A</v>
      </c>
      <c r="J5547" s="3"/>
      <c r="K5547" s="77" t="e">
        <f>VLOOKUP($J$1&amp;J5547,定价因子!E:F,2,0)</f>
        <v>#N/A</v>
      </c>
      <c r="L5547" s="3"/>
      <c r="M5547" s="77" t="e">
        <f>VLOOKUP($L$1&amp;L5547,定价因子!E:F,2,0)</f>
        <v>#N/A</v>
      </c>
      <c r="N5547" s="3"/>
      <c r="O5547" s="77" t="e">
        <f>VLOOKUP($N$1&amp;N5547,定价因子!E:F,2,0)</f>
        <v>#N/A</v>
      </c>
      <c r="P5547" s="3"/>
      <c r="Q5547" s="55" t="e">
        <f>VLOOKUP($P$1&amp;P5547,定价因子!$E:$F,2,0)</f>
        <v>#N/A</v>
      </c>
      <c r="R5547" s="3"/>
      <c r="S5547" s="77" t="e">
        <f>VLOOKUP($R$1&amp;R5547,定价因子!$E:$F,2,0)</f>
        <v>#N/A</v>
      </c>
      <c r="T5547" s="61"/>
      <c r="U5547" s="63"/>
      <c r="V5547" s="63"/>
      <c r="W5547" s="63"/>
      <c r="X5547" s="3"/>
    </row>
    <row r="5548" spans="1:24">
      <c r="A5548" s="3"/>
      <c r="B5548" s="3"/>
      <c r="C5548" s="3"/>
      <c r="D5548" s="3"/>
      <c r="E5548" s="79"/>
      <c r="F5548" s="3"/>
      <c r="G5548" s="77" t="e">
        <f>VLOOKUP($F$1&amp;F5548,定价因子!E:F,2,0)</f>
        <v>#N/A</v>
      </c>
      <c r="H5548" s="3"/>
      <c r="I5548" s="77" t="e">
        <f>VLOOKUP($H$1&amp;H5548,定价因子!E:F,2,0)</f>
        <v>#N/A</v>
      </c>
      <c r="J5548" s="3"/>
      <c r="K5548" s="77" t="e">
        <f>VLOOKUP($J$1&amp;J5548,定价因子!E:F,2,0)</f>
        <v>#N/A</v>
      </c>
      <c r="L5548" s="3"/>
      <c r="M5548" s="77" t="e">
        <f>VLOOKUP($L$1&amp;L5548,定价因子!E:F,2,0)</f>
        <v>#N/A</v>
      </c>
      <c r="N5548" s="3"/>
      <c r="O5548" s="77" t="e">
        <f>VLOOKUP($N$1&amp;N5548,定价因子!E:F,2,0)</f>
        <v>#N/A</v>
      </c>
      <c r="P5548" s="3"/>
      <c r="Q5548" s="55" t="e">
        <f>VLOOKUP($P$1&amp;P5548,定价因子!$E:$F,2,0)</f>
        <v>#N/A</v>
      </c>
      <c r="R5548" s="3"/>
      <c r="S5548" s="77" t="e">
        <f>VLOOKUP($R$1&amp;R5548,定价因子!$E:$F,2,0)</f>
        <v>#N/A</v>
      </c>
      <c r="T5548" s="61"/>
      <c r="U5548" s="63"/>
      <c r="V5548" s="63"/>
      <c r="W5548" s="63"/>
      <c r="X5548" s="3"/>
    </row>
    <row r="5549" spans="1:24">
      <c r="A5549" s="3"/>
      <c r="B5549" s="3"/>
      <c r="C5549" s="3"/>
      <c r="D5549" s="3"/>
      <c r="E5549" s="79"/>
      <c r="F5549" s="3"/>
      <c r="G5549" s="77" t="e">
        <f>VLOOKUP($F$1&amp;F5549,定价因子!E:F,2,0)</f>
        <v>#N/A</v>
      </c>
      <c r="H5549" s="3"/>
      <c r="I5549" s="77" t="e">
        <f>VLOOKUP($H$1&amp;H5549,定价因子!E:F,2,0)</f>
        <v>#N/A</v>
      </c>
      <c r="J5549" s="3"/>
      <c r="K5549" s="77" t="e">
        <f>VLOOKUP($J$1&amp;J5549,定价因子!E:F,2,0)</f>
        <v>#N/A</v>
      </c>
      <c r="L5549" s="3"/>
      <c r="M5549" s="77" t="e">
        <f>VLOOKUP($L$1&amp;L5549,定价因子!E:F,2,0)</f>
        <v>#N/A</v>
      </c>
      <c r="N5549" s="3"/>
      <c r="O5549" s="77" t="e">
        <f>VLOOKUP($N$1&amp;N5549,定价因子!E:F,2,0)</f>
        <v>#N/A</v>
      </c>
      <c r="P5549" s="3"/>
      <c r="Q5549" s="55" t="e">
        <f>VLOOKUP($P$1&amp;P5549,定价因子!$E:$F,2,0)</f>
        <v>#N/A</v>
      </c>
      <c r="R5549" s="3"/>
      <c r="S5549" s="77" t="e">
        <f>VLOOKUP($R$1&amp;R5549,定价因子!$E:$F,2,0)</f>
        <v>#N/A</v>
      </c>
      <c r="T5549" s="61"/>
      <c r="U5549" s="63"/>
      <c r="V5549" s="63"/>
      <c r="W5549" s="63"/>
      <c r="X5549" s="3"/>
    </row>
    <row r="5550" spans="1:24">
      <c r="A5550" s="3"/>
      <c r="B5550" s="3"/>
      <c r="C5550" s="3"/>
      <c r="D5550" s="3"/>
      <c r="E5550" s="79"/>
      <c r="F5550" s="3"/>
      <c r="G5550" s="77" t="e">
        <f>VLOOKUP($F$1&amp;F5550,定价因子!E:F,2,0)</f>
        <v>#N/A</v>
      </c>
      <c r="H5550" s="3"/>
      <c r="I5550" s="77" t="e">
        <f>VLOOKUP($H$1&amp;H5550,定价因子!E:F,2,0)</f>
        <v>#N/A</v>
      </c>
      <c r="J5550" s="3"/>
      <c r="K5550" s="77" t="e">
        <f>VLOOKUP($J$1&amp;J5550,定价因子!E:F,2,0)</f>
        <v>#N/A</v>
      </c>
      <c r="L5550" s="3"/>
      <c r="M5550" s="77" t="e">
        <f>VLOOKUP($L$1&amp;L5550,定价因子!E:F,2,0)</f>
        <v>#N/A</v>
      </c>
      <c r="N5550" s="3"/>
      <c r="O5550" s="77" t="e">
        <f>VLOOKUP($N$1&amp;N5550,定价因子!E:F,2,0)</f>
        <v>#N/A</v>
      </c>
      <c r="P5550" s="3"/>
      <c r="Q5550" s="55" t="e">
        <f>VLOOKUP($P$1&amp;P5550,定价因子!$E:$F,2,0)</f>
        <v>#N/A</v>
      </c>
      <c r="R5550" s="3"/>
      <c r="S5550" s="77" t="e">
        <f>VLOOKUP($R$1&amp;R5550,定价因子!$E:$F,2,0)</f>
        <v>#N/A</v>
      </c>
      <c r="T5550" s="61"/>
      <c r="U5550" s="63"/>
      <c r="V5550" s="63"/>
      <c r="W5550" s="63"/>
      <c r="X5550" s="3"/>
    </row>
    <row r="5551" spans="1:24">
      <c r="A5551" s="3"/>
      <c r="B5551" s="3"/>
      <c r="C5551" s="3"/>
      <c r="D5551" s="3"/>
      <c r="E5551" s="79"/>
      <c r="F5551" s="3"/>
      <c r="G5551" s="77" t="e">
        <f>VLOOKUP($F$1&amp;F5551,定价因子!E:F,2,0)</f>
        <v>#N/A</v>
      </c>
      <c r="H5551" s="3"/>
      <c r="I5551" s="77" t="e">
        <f>VLOOKUP($H$1&amp;H5551,定价因子!E:F,2,0)</f>
        <v>#N/A</v>
      </c>
      <c r="J5551" s="3"/>
      <c r="K5551" s="77" t="e">
        <f>VLOOKUP($J$1&amp;J5551,定价因子!E:F,2,0)</f>
        <v>#N/A</v>
      </c>
      <c r="L5551" s="3"/>
      <c r="M5551" s="77" t="e">
        <f>VLOOKUP($L$1&amp;L5551,定价因子!E:F,2,0)</f>
        <v>#N/A</v>
      </c>
      <c r="N5551" s="3"/>
      <c r="O5551" s="77" t="e">
        <f>VLOOKUP($N$1&amp;N5551,定价因子!E:F,2,0)</f>
        <v>#N/A</v>
      </c>
      <c r="P5551" s="3"/>
      <c r="Q5551" s="55" t="e">
        <f>VLOOKUP($P$1&amp;P5551,定价因子!$E:$F,2,0)</f>
        <v>#N/A</v>
      </c>
      <c r="R5551" s="3"/>
      <c r="S5551" s="77" t="e">
        <f>VLOOKUP($R$1&amp;R5551,定价因子!$E:$F,2,0)</f>
        <v>#N/A</v>
      </c>
      <c r="T5551" s="61"/>
      <c r="U5551" s="63"/>
      <c r="V5551" s="63"/>
      <c r="W5551" s="63"/>
      <c r="X5551" s="3"/>
    </row>
    <row r="5552" spans="1:24">
      <c r="A5552" s="3"/>
      <c r="B5552" s="3"/>
      <c r="C5552" s="3"/>
      <c r="D5552" s="3"/>
      <c r="E5552" s="79"/>
      <c r="F5552" s="3"/>
      <c r="G5552" s="77" t="e">
        <f>VLOOKUP($F$1&amp;F5552,定价因子!E:F,2,0)</f>
        <v>#N/A</v>
      </c>
      <c r="H5552" s="3"/>
      <c r="I5552" s="77" t="e">
        <f>VLOOKUP($H$1&amp;H5552,定价因子!E:F,2,0)</f>
        <v>#N/A</v>
      </c>
      <c r="J5552" s="3"/>
      <c r="K5552" s="77" t="e">
        <f>VLOOKUP($J$1&amp;J5552,定价因子!E:F,2,0)</f>
        <v>#N/A</v>
      </c>
      <c r="L5552" s="3"/>
      <c r="M5552" s="77" t="e">
        <f>VLOOKUP($L$1&amp;L5552,定价因子!E:F,2,0)</f>
        <v>#N/A</v>
      </c>
      <c r="N5552" s="3"/>
      <c r="O5552" s="77" t="e">
        <f>VLOOKUP($N$1&amp;N5552,定价因子!E:F,2,0)</f>
        <v>#N/A</v>
      </c>
      <c r="P5552" s="3"/>
      <c r="Q5552" s="55" t="e">
        <f>VLOOKUP($P$1&amp;P5552,定价因子!$E:$F,2,0)</f>
        <v>#N/A</v>
      </c>
      <c r="R5552" s="3"/>
      <c r="S5552" s="77" t="e">
        <f>VLOOKUP($R$1&amp;R5552,定价因子!$E:$F,2,0)</f>
        <v>#N/A</v>
      </c>
      <c r="T5552" s="61"/>
      <c r="U5552" s="63"/>
      <c r="V5552" s="63"/>
      <c r="W5552" s="63"/>
      <c r="X5552" s="3"/>
    </row>
    <row r="5553" spans="1:24">
      <c r="A5553" s="3"/>
      <c r="B5553" s="3"/>
      <c r="C5553" s="3"/>
      <c r="D5553" s="3"/>
      <c r="E5553" s="79"/>
      <c r="F5553" s="3"/>
      <c r="G5553" s="77" t="e">
        <f>VLOOKUP($F$1&amp;F5553,定价因子!E:F,2,0)</f>
        <v>#N/A</v>
      </c>
      <c r="H5553" s="3"/>
      <c r="I5553" s="77" t="e">
        <f>VLOOKUP($H$1&amp;H5553,定价因子!E:F,2,0)</f>
        <v>#N/A</v>
      </c>
      <c r="J5553" s="3"/>
      <c r="K5553" s="77" t="e">
        <f>VLOOKUP($J$1&amp;J5553,定价因子!E:F,2,0)</f>
        <v>#N/A</v>
      </c>
      <c r="L5553" s="3"/>
      <c r="M5553" s="77" t="e">
        <f>VLOOKUP($L$1&amp;L5553,定价因子!E:F,2,0)</f>
        <v>#N/A</v>
      </c>
      <c r="N5553" s="3"/>
      <c r="O5553" s="77" t="e">
        <f>VLOOKUP($N$1&amp;N5553,定价因子!E:F,2,0)</f>
        <v>#N/A</v>
      </c>
      <c r="P5553" s="3"/>
      <c r="Q5553" s="55" t="e">
        <f>VLOOKUP($P$1&amp;P5553,定价因子!$E:$F,2,0)</f>
        <v>#N/A</v>
      </c>
      <c r="R5553" s="3"/>
      <c r="S5553" s="77" t="e">
        <f>VLOOKUP($R$1&amp;R5553,定价因子!$E:$F,2,0)</f>
        <v>#N/A</v>
      </c>
      <c r="T5553" s="61"/>
      <c r="U5553" s="63"/>
      <c r="V5553" s="63"/>
      <c r="W5553" s="63"/>
      <c r="X5553" s="3"/>
    </row>
    <row r="5554" spans="1:24">
      <c r="A5554" s="3"/>
      <c r="B5554" s="3"/>
      <c r="C5554" s="3"/>
      <c r="D5554" s="3"/>
      <c r="E5554" s="79"/>
      <c r="F5554" s="3"/>
      <c r="G5554" s="77" t="e">
        <f>VLOOKUP($F$1&amp;F5554,定价因子!E:F,2,0)</f>
        <v>#N/A</v>
      </c>
      <c r="H5554" s="3"/>
      <c r="I5554" s="77" t="e">
        <f>VLOOKUP($H$1&amp;H5554,定价因子!E:F,2,0)</f>
        <v>#N/A</v>
      </c>
      <c r="J5554" s="3"/>
      <c r="K5554" s="77" t="e">
        <f>VLOOKUP($J$1&amp;J5554,定价因子!E:F,2,0)</f>
        <v>#N/A</v>
      </c>
      <c r="L5554" s="3"/>
      <c r="M5554" s="77" t="e">
        <f>VLOOKUP($L$1&amp;L5554,定价因子!E:F,2,0)</f>
        <v>#N/A</v>
      </c>
      <c r="N5554" s="3"/>
      <c r="O5554" s="77" t="e">
        <f>VLOOKUP($N$1&amp;N5554,定价因子!E:F,2,0)</f>
        <v>#N/A</v>
      </c>
      <c r="P5554" s="3"/>
      <c r="Q5554" s="55" t="e">
        <f>VLOOKUP($P$1&amp;P5554,定价因子!$E:$F,2,0)</f>
        <v>#N/A</v>
      </c>
      <c r="R5554" s="3"/>
      <c r="S5554" s="77" t="e">
        <f>VLOOKUP($R$1&amp;R5554,定价因子!$E:$F,2,0)</f>
        <v>#N/A</v>
      </c>
      <c r="T5554" s="61"/>
      <c r="U5554" s="63"/>
      <c r="V5554" s="63"/>
      <c r="W5554" s="63"/>
      <c r="X5554" s="3"/>
    </row>
    <row r="5555" spans="1:24">
      <c r="A5555" s="3"/>
      <c r="B5555" s="3"/>
      <c r="C5555" s="3"/>
      <c r="D5555" s="3"/>
      <c r="E5555" s="79"/>
      <c r="F5555" s="3"/>
      <c r="G5555" s="77" t="e">
        <f>VLOOKUP($F$1&amp;F5555,定价因子!E:F,2,0)</f>
        <v>#N/A</v>
      </c>
      <c r="H5555" s="3"/>
      <c r="I5555" s="77" t="e">
        <f>VLOOKUP($H$1&amp;H5555,定价因子!E:F,2,0)</f>
        <v>#N/A</v>
      </c>
      <c r="J5555" s="3"/>
      <c r="K5555" s="77" t="e">
        <f>VLOOKUP($J$1&amp;J5555,定价因子!E:F,2,0)</f>
        <v>#N/A</v>
      </c>
      <c r="L5555" s="3"/>
      <c r="M5555" s="77" t="e">
        <f>VLOOKUP($L$1&amp;L5555,定价因子!E:F,2,0)</f>
        <v>#N/A</v>
      </c>
      <c r="N5555" s="3"/>
      <c r="O5555" s="77" t="e">
        <f>VLOOKUP($N$1&amp;N5555,定价因子!E:F,2,0)</f>
        <v>#N/A</v>
      </c>
      <c r="P5555" s="3"/>
      <c r="Q5555" s="55" t="e">
        <f>VLOOKUP($P$1&amp;P5555,定价因子!$E:$F,2,0)</f>
        <v>#N/A</v>
      </c>
      <c r="R5555" s="3"/>
      <c r="S5555" s="77" t="e">
        <f>VLOOKUP($R$1&amp;R5555,定价因子!$E:$F,2,0)</f>
        <v>#N/A</v>
      </c>
      <c r="T5555" s="61"/>
      <c r="U5555" s="63"/>
      <c r="V5555" s="63"/>
      <c r="W5555" s="63"/>
      <c r="X5555" s="3"/>
    </row>
    <row r="5556" spans="1:24">
      <c r="A5556" s="3"/>
      <c r="B5556" s="3"/>
      <c r="C5556" s="3"/>
      <c r="D5556" s="3"/>
      <c r="E5556" s="79"/>
      <c r="F5556" s="3"/>
      <c r="G5556" s="77" t="e">
        <f>VLOOKUP($F$1&amp;F5556,定价因子!E:F,2,0)</f>
        <v>#N/A</v>
      </c>
      <c r="H5556" s="3"/>
      <c r="I5556" s="77" t="e">
        <f>VLOOKUP($H$1&amp;H5556,定价因子!E:F,2,0)</f>
        <v>#N/A</v>
      </c>
      <c r="J5556" s="3"/>
      <c r="K5556" s="77" t="e">
        <f>VLOOKUP($J$1&amp;J5556,定价因子!E:F,2,0)</f>
        <v>#N/A</v>
      </c>
      <c r="L5556" s="3"/>
      <c r="M5556" s="77" t="e">
        <f>VLOOKUP($L$1&amp;L5556,定价因子!E:F,2,0)</f>
        <v>#N/A</v>
      </c>
      <c r="N5556" s="3"/>
      <c r="O5556" s="77" t="e">
        <f>VLOOKUP($N$1&amp;N5556,定价因子!E:F,2,0)</f>
        <v>#N/A</v>
      </c>
      <c r="P5556" s="3"/>
      <c r="Q5556" s="55" t="e">
        <f>VLOOKUP($P$1&amp;P5556,定价因子!$E:$F,2,0)</f>
        <v>#N/A</v>
      </c>
      <c r="R5556" s="3"/>
      <c r="S5556" s="77" t="e">
        <f>VLOOKUP($R$1&amp;R5556,定价因子!$E:$F,2,0)</f>
        <v>#N/A</v>
      </c>
      <c r="T5556" s="61"/>
      <c r="U5556" s="63"/>
      <c r="V5556" s="63"/>
      <c r="W5556" s="63"/>
      <c r="X5556" s="3"/>
    </row>
    <row r="5557" spans="1:24">
      <c r="A5557" s="3"/>
      <c r="B5557" s="3"/>
      <c r="C5557" s="3"/>
      <c r="D5557" s="3"/>
      <c r="E5557" s="79"/>
      <c r="F5557" s="3"/>
      <c r="G5557" s="77" t="e">
        <f>VLOOKUP($F$1&amp;F5557,定价因子!E:F,2,0)</f>
        <v>#N/A</v>
      </c>
      <c r="H5557" s="3"/>
      <c r="I5557" s="77" t="e">
        <f>VLOOKUP($H$1&amp;H5557,定价因子!E:F,2,0)</f>
        <v>#N/A</v>
      </c>
      <c r="J5557" s="3"/>
      <c r="K5557" s="77" t="e">
        <f>VLOOKUP($J$1&amp;J5557,定价因子!E:F,2,0)</f>
        <v>#N/A</v>
      </c>
      <c r="L5557" s="3"/>
      <c r="M5557" s="77" t="e">
        <f>VLOOKUP($L$1&amp;L5557,定价因子!E:F,2,0)</f>
        <v>#N/A</v>
      </c>
      <c r="N5557" s="3"/>
      <c r="O5557" s="77" t="e">
        <f>VLOOKUP($N$1&amp;N5557,定价因子!E:F,2,0)</f>
        <v>#N/A</v>
      </c>
      <c r="P5557" s="3"/>
      <c r="Q5557" s="55" t="e">
        <f>VLOOKUP($P$1&amp;P5557,定价因子!$E:$F,2,0)</f>
        <v>#N/A</v>
      </c>
      <c r="R5557" s="3"/>
      <c r="S5557" s="77" t="e">
        <f>VLOOKUP($R$1&amp;R5557,定价因子!$E:$F,2,0)</f>
        <v>#N/A</v>
      </c>
      <c r="T5557" s="61"/>
      <c r="U5557" s="63"/>
      <c r="V5557" s="63"/>
      <c r="W5557" s="63"/>
      <c r="X5557" s="3"/>
    </row>
    <row r="5558" spans="1:24">
      <c r="A5558" s="3"/>
      <c r="B5558" s="3"/>
      <c r="C5558" s="3"/>
      <c r="D5558" s="3"/>
      <c r="E5558" s="79"/>
      <c r="F5558" s="3"/>
      <c r="G5558" s="77" t="e">
        <f>VLOOKUP($F$1&amp;F5558,定价因子!E:F,2,0)</f>
        <v>#N/A</v>
      </c>
      <c r="H5558" s="3"/>
      <c r="I5558" s="77" t="e">
        <f>VLOOKUP($H$1&amp;H5558,定价因子!E:F,2,0)</f>
        <v>#N/A</v>
      </c>
      <c r="J5558" s="3"/>
      <c r="K5558" s="77" t="e">
        <f>VLOOKUP($J$1&amp;J5558,定价因子!E:F,2,0)</f>
        <v>#N/A</v>
      </c>
      <c r="L5558" s="3"/>
      <c r="M5558" s="77" t="e">
        <f>VLOOKUP($L$1&amp;L5558,定价因子!E:F,2,0)</f>
        <v>#N/A</v>
      </c>
      <c r="N5558" s="3"/>
      <c r="O5558" s="77" t="e">
        <f>VLOOKUP($N$1&amp;N5558,定价因子!E:F,2,0)</f>
        <v>#N/A</v>
      </c>
      <c r="P5558" s="3"/>
      <c r="Q5558" s="55" t="e">
        <f>VLOOKUP($P$1&amp;P5558,定价因子!$E:$F,2,0)</f>
        <v>#N/A</v>
      </c>
      <c r="R5558" s="3"/>
      <c r="S5558" s="77" t="e">
        <f>VLOOKUP($R$1&amp;R5558,定价因子!$E:$F,2,0)</f>
        <v>#N/A</v>
      </c>
      <c r="T5558" s="61"/>
      <c r="U5558" s="63"/>
      <c r="V5558" s="63"/>
      <c r="W5558" s="63"/>
      <c r="X5558" s="3"/>
    </row>
    <row r="5559" spans="1:24">
      <c r="A5559" s="3"/>
      <c r="B5559" s="3"/>
      <c r="C5559" s="3"/>
      <c r="D5559" s="3"/>
      <c r="E5559" s="79"/>
      <c r="F5559" s="3"/>
      <c r="G5559" s="77" t="e">
        <f>VLOOKUP($F$1&amp;F5559,定价因子!E:F,2,0)</f>
        <v>#N/A</v>
      </c>
      <c r="H5559" s="3"/>
      <c r="I5559" s="77" t="e">
        <f>VLOOKUP($H$1&amp;H5559,定价因子!E:F,2,0)</f>
        <v>#N/A</v>
      </c>
      <c r="J5559" s="3"/>
      <c r="K5559" s="77" t="e">
        <f>VLOOKUP($J$1&amp;J5559,定价因子!E:F,2,0)</f>
        <v>#N/A</v>
      </c>
      <c r="L5559" s="3"/>
      <c r="M5559" s="77" t="e">
        <f>VLOOKUP($L$1&amp;L5559,定价因子!E:F,2,0)</f>
        <v>#N/A</v>
      </c>
      <c r="N5559" s="3"/>
      <c r="O5559" s="77" t="e">
        <f>VLOOKUP($N$1&amp;N5559,定价因子!E:F,2,0)</f>
        <v>#N/A</v>
      </c>
      <c r="P5559" s="3"/>
      <c r="Q5559" s="55" t="e">
        <f>VLOOKUP($P$1&amp;P5559,定价因子!$E:$F,2,0)</f>
        <v>#N/A</v>
      </c>
      <c r="R5559" s="3"/>
      <c r="S5559" s="77" t="e">
        <f>VLOOKUP($R$1&amp;R5559,定价因子!$E:$F,2,0)</f>
        <v>#N/A</v>
      </c>
      <c r="T5559" s="61"/>
      <c r="U5559" s="63"/>
      <c r="V5559" s="63"/>
      <c r="W5559" s="63"/>
      <c r="X5559" s="3"/>
    </row>
    <row r="5560" spans="1:24">
      <c r="A5560" s="3"/>
      <c r="B5560" s="3"/>
      <c r="C5560" s="3"/>
      <c r="D5560" s="3"/>
      <c r="E5560" s="79"/>
      <c r="F5560" s="3"/>
      <c r="G5560" s="77" t="e">
        <f>VLOOKUP($F$1&amp;F5560,定价因子!E:F,2,0)</f>
        <v>#N/A</v>
      </c>
      <c r="H5560" s="3"/>
      <c r="I5560" s="77" t="e">
        <f>VLOOKUP($H$1&amp;H5560,定价因子!E:F,2,0)</f>
        <v>#N/A</v>
      </c>
      <c r="J5560" s="3"/>
      <c r="K5560" s="77" t="e">
        <f>VLOOKUP($J$1&amp;J5560,定价因子!E:F,2,0)</f>
        <v>#N/A</v>
      </c>
      <c r="L5560" s="3"/>
      <c r="M5560" s="77" t="e">
        <f>VLOOKUP($L$1&amp;L5560,定价因子!E:F,2,0)</f>
        <v>#N/A</v>
      </c>
      <c r="N5560" s="3"/>
      <c r="O5560" s="77" t="e">
        <f>VLOOKUP($N$1&amp;N5560,定价因子!E:F,2,0)</f>
        <v>#N/A</v>
      </c>
      <c r="P5560" s="3"/>
      <c r="Q5560" s="55" t="e">
        <f>VLOOKUP($P$1&amp;P5560,定价因子!$E:$F,2,0)</f>
        <v>#N/A</v>
      </c>
      <c r="R5560" s="3"/>
      <c r="S5560" s="77" t="e">
        <f>VLOOKUP($R$1&amp;R5560,定价因子!$E:$F,2,0)</f>
        <v>#N/A</v>
      </c>
      <c r="T5560" s="61"/>
      <c r="U5560" s="63"/>
      <c r="V5560" s="63"/>
      <c r="W5560" s="63"/>
      <c r="X5560" s="3"/>
    </row>
    <row r="5561" spans="1:24">
      <c r="A5561" s="3"/>
      <c r="B5561" s="3"/>
      <c r="C5561" s="3"/>
      <c r="D5561" s="3"/>
      <c r="E5561" s="79"/>
      <c r="F5561" s="3"/>
      <c r="G5561" s="77" t="e">
        <f>VLOOKUP($F$1&amp;F5561,定价因子!E:F,2,0)</f>
        <v>#N/A</v>
      </c>
      <c r="H5561" s="3"/>
      <c r="I5561" s="77" t="e">
        <f>VLOOKUP($H$1&amp;H5561,定价因子!E:F,2,0)</f>
        <v>#N/A</v>
      </c>
      <c r="J5561" s="3"/>
      <c r="K5561" s="77" t="e">
        <f>VLOOKUP($J$1&amp;J5561,定价因子!E:F,2,0)</f>
        <v>#N/A</v>
      </c>
      <c r="L5561" s="3"/>
      <c r="M5561" s="77" t="e">
        <f>VLOOKUP($L$1&amp;L5561,定价因子!E:F,2,0)</f>
        <v>#N/A</v>
      </c>
      <c r="N5561" s="3"/>
      <c r="O5561" s="77" t="e">
        <f>VLOOKUP($N$1&amp;N5561,定价因子!E:F,2,0)</f>
        <v>#N/A</v>
      </c>
      <c r="P5561" s="3"/>
      <c r="Q5561" s="55" t="e">
        <f>VLOOKUP($P$1&amp;P5561,定价因子!$E:$F,2,0)</f>
        <v>#N/A</v>
      </c>
      <c r="R5561" s="3"/>
      <c r="S5561" s="77" t="e">
        <f>VLOOKUP($R$1&amp;R5561,定价因子!$E:$F,2,0)</f>
        <v>#N/A</v>
      </c>
      <c r="T5561" s="61"/>
      <c r="U5561" s="63"/>
      <c r="V5561" s="63"/>
      <c r="W5561" s="63"/>
      <c r="X5561" s="3"/>
    </row>
    <row r="5562" spans="1:24">
      <c r="A5562" s="3"/>
      <c r="B5562" s="3"/>
      <c r="C5562" s="3"/>
      <c r="D5562" s="3"/>
      <c r="E5562" s="79"/>
      <c r="F5562" s="3"/>
      <c r="G5562" s="77" t="e">
        <f>VLOOKUP($F$1&amp;F5562,定价因子!E:F,2,0)</f>
        <v>#N/A</v>
      </c>
      <c r="H5562" s="3"/>
      <c r="I5562" s="77" t="e">
        <f>VLOOKUP($H$1&amp;H5562,定价因子!E:F,2,0)</f>
        <v>#N/A</v>
      </c>
      <c r="J5562" s="3"/>
      <c r="K5562" s="77" t="e">
        <f>VLOOKUP($J$1&amp;J5562,定价因子!E:F,2,0)</f>
        <v>#N/A</v>
      </c>
      <c r="L5562" s="3"/>
      <c r="M5562" s="77" t="e">
        <f>VLOOKUP($L$1&amp;L5562,定价因子!E:F,2,0)</f>
        <v>#N/A</v>
      </c>
      <c r="N5562" s="3"/>
      <c r="O5562" s="77" t="e">
        <f>VLOOKUP($N$1&amp;N5562,定价因子!E:F,2,0)</f>
        <v>#N/A</v>
      </c>
      <c r="P5562" s="3"/>
      <c r="Q5562" s="55" t="e">
        <f>VLOOKUP($P$1&amp;P5562,定价因子!$E:$F,2,0)</f>
        <v>#N/A</v>
      </c>
      <c r="R5562" s="3"/>
      <c r="S5562" s="77" t="e">
        <f>VLOOKUP($R$1&amp;R5562,定价因子!$E:$F,2,0)</f>
        <v>#N/A</v>
      </c>
      <c r="T5562" s="61"/>
      <c r="U5562" s="63"/>
      <c r="V5562" s="63"/>
      <c r="W5562" s="63"/>
      <c r="X5562" s="3"/>
    </row>
    <row r="5563" spans="1:24">
      <c r="A5563" s="3"/>
      <c r="B5563" s="3"/>
      <c r="C5563" s="3"/>
      <c r="D5563" s="3"/>
      <c r="E5563" s="79"/>
      <c r="F5563" s="3"/>
      <c r="G5563" s="77" t="e">
        <f>VLOOKUP($F$1&amp;F5563,定价因子!E:F,2,0)</f>
        <v>#N/A</v>
      </c>
      <c r="H5563" s="3"/>
      <c r="I5563" s="77" t="e">
        <f>VLOOKUP($H$1&amp;H5563,定价因子!E:F,2,0)</f>
        <v>#N/A</v>
      </c>
      <c r="J5563" s="3"/>
      <c r="K5563" s="77" t="e">
        <f>VLOOKUP($J$1&amp;J5563,定价因子!E:F,2,0)</f>
        <v>#N/A</v>
      </c>
      <c r="L5563" s="3"/>
      <c r="M5563" s="77" t="e">
        <f>VLOOKUP($L$1&amp;L5563,定价因子!E:F,2,0)</f>
        <v>#N/A</v>
      </c>
      <c r="N5563" s="3"/>
      <c r="O5563" s="77" t="e">
        <f>VLOOKUP($N$1&amp;N5563,定价因子!E:F,2,0)</f>
        <v>#N/A</v>
      </c>
      <c r="P5563" s="3"/>
      <c r="Q5563" s="55" t="e">
        <f>VLOOKUP($P$1&amp;P5563,定价因子!$E:$F,2,0)</f>
        <v>#N/A</v>
      </c>
      <c r="R5563" s="3"/>
      <c r="S5563" s="77" t="e">
        <f>VLOOKUP($R$1&amp;R5563,定价因子!$E:$F,2,0)</f>
        <v>#N/A</v>
      </c>
      <c r="T5563" s="61"/>
      <c r="U5563" s="63"/>
      <c r="V5563" s="63"/>
      <c r="W5563" s="63"/>
      <c r="X5563" s="3"/>
    </row>
    <row r="5564" spans="1:24">
      <c r="A5564" s="3"/>
      <c r="B5564" s="3"/>
      <c r="C5564" s="3"/>
      <c r="D5564" s="3"/>
      <c r="E5564" s="79"/>
      <c r="F5564" s="3"/>
      <c r="G5564" s="77" t="e">
        <f>VLOOKUP($F$1&amp;F5564,定价因子!E:F,2,0)</f>
        <v>#N/A</v>
      </c>
      <c r="H5564" s="3"/>
      <c r="I5564" s="77" t="e">
        <f>VLOOKUP($H$1&amp;H5564,定价因子!E:F,2,0)</f>
        <v>#N/A</v>
      </c>
      <c r="J5564" s="3"/>
      <c r="K5564" s="77" t="e">
        <f>VLOOKUP($J$1&amp;J5564,定价因子!E:F,2,0)</f>
        <v>#N/A</v>
      </c>
      <c r="L5564" s="3"/>
      <c r="M5564" s="77" t="e">
        <f>VLOOKUP($L$1&amp;L5564,定价因子!E:F,2,0)</f>
        <v>#N/A</v>
      </c>
      <c r="N5564" s="3"/>
      <c r="O5564" s="77" t="e">
        <f>VLOOKUP($N$1&amp;N5564,定价因子!E:F,2,0)</f>
        <v>#N/A</v>
      </c>
      <c r="P5564" s="3"/>
      <c r="Q5564" s="55" t="e">
        <f>VLOOKUP($P$1&amp;P5564,定价因子!$E:$F,2,0)</f>
        <v>#N/A</v>
      </c>
      <c r="R5564" s="3"/>
      <c r="S5564" s="77" t="e">
        <f>VLOOKUP($R$1&amp;R5564,定价因子!$E:$F,2,0)</f>
        <v>#N/A</v>
      </c>
      <c r="T5564" s="61"/>
      <c r="U5564" s="63"/>
      <c r="V5564" s="63"/>
      <c r="W5564" s="63"/>
      <c r="X5564" s="3"/>
    </row>
    <row r="5565" spans="1:24">
      <c r="A5565" s="3"/>
      <c r="B5565" s="3"/>
      <c r="C5565" s="3"/>
      <c r="D5565" s="3"/>
      <c r="E5565" s="79"/>
      <c r="F5565" s="3"/>
      <c r="G5565" s="77" t="e">
        <f>VLOOKUP($F$1&amp;F5565,定价因子!E:F,2,0)</f>
        <v>#N/A</v>
      </c>
      <c r="H5565" s="3"/>
      <c r="I5565" s="77" t="e">
        <f>VLOOKUP($H$1&amp;H5565,定价因子!E:F,2,0)</f>
        <v>#N/A</v>
      </c>
      <c r="J5565" s="3"/>
      <c r="K5565" s="77" t="e">
        <f>VLOOKUP($J$1&amp;J5565,定价因子!E:F,2,0)</f>
        <v>#N/A</v>
      </c>
      <c r="L5565" s="3"/>
      <c r="M5565" s="77" t="e">
        <f>VLOOKUP($L$1&amp;L5565,定价因子!E:F,2,0)</f>
        <v>#N/A</v>
      </c>
      <c r="N5565" s="3"/>
      <c r="O5565" s="77" t="e">
        <f>VLOOKUP($N$1&amp;N5565,定价因子!E:F,2,0)</f>
        <v>#N/A</v>
      </c>
      <c r="P5565" s="3"/>
      <c r="Q5565" s="55" t="e">
        <f>VLOOKUP($P$1&amp;P5565,定价因子!$E:$F,2,0)</f>
        <v>#N/A</v>
      </c>
      <c r="R5565" s="3"/>
      <c r="S5565" s="77" t="e">
        <f>VLOOKUP($R$1&amp;R5565,定价因子!$E:$F,2,0)</f>
        <v>#N/A</v>
      </c>
      <c r="T5565" s="61"/>
      <c r="U5565" s="63"/>
      <c r="V5565" s="63"/>
      <c r="W5565" s="63"/>
      <c r="X5565" s="3"/>
    </row>
    <row r="5566" spans="1:24">
      <c r="A5566" s="3"/>
      <c r="B5566" s="3"/>
      <c r="C5566" s="3"/>
      <c r="D5566" s="3"/>
      <c r="E5566" s="79"/>
      <c r="F5566" s="3"/>
      <c r="G5566" s="77" t="e">
        <f>VLOOKUP($F$1&amp;F5566,定价因子!E:F,2,0)</f>
        <v>#N/A</v>
      </c>
      <c r="H5566" s="3"/>
      <c r="I5566" s="77" t="e">
        <f>VLOOKUP($H$1&amp;H5566,定价因子!E:F,2,0)</f>
        <v>#N/A</v>
      </c>
      <c r="J5566" s="3"/>
      <c r="K5566" s="77" t="e">
        <f>VLOOKUP($J$1&amp;J5566,定价因子!E:F,2,0)</f>
        <v>#N/A</v>
      </c>
      <c r="L5566" s="3"/>
      <c r="M5566" s="77" t="e">
        <f>VLOOKUP($L$1&amp;L5566,定价因子!E:F,2,0)</f>
        <v>#N/A</v>
      </c>
      <c r="N5566" s="3"/>
      <c r="O5566" s="77" t="e">
        <f>VLOOKUP($N$1&amp;N5566,定价因子!E:F,2,0)</f>
        <v>#N/A</v>
      </c>
      <c r="P5566" s="3"/>
      <c r="Q5566" s="55" t="e">
        <f>VLOOKUP($P$1&amp;P5566,定价因子!$E:$F,2,0)</f>
        <v>#N/A</v>
      </c>
      <c r="R5566" s="3"/>
      <c r="S5566" s="77" t="e">
        <f>VLOOKUP($R$1&amp;R5566,定价因子!$E:$F,2,0)</f>
        <v>#N/A</v>
      </c>
      <c r="T5566" s="61"/>
      <c r="U5566" s="63"/>
      <c r="V5566" s="63"/>
      <c r="W5566" s="63"/>
      <c r="X5566" s="3"/>
    </row>
    <row r="5567" spans="1:24">
      <c r="A5567" s="3"/>
      <c r="B5567" s="3"/>
      <c r="C5567" s="3"/>
      <c r="D5567" s="3"/>
      <c r="E5567" s="79"/>
      <c r="F5567" s="3"/>
      <c r="G5567" s="77" t="e">
        <f>VLOOKUP($F$1&amp;F5567,定价因子!E:F,2,0)</f>
        <v>#N/A</v>
      </c>
      <c r="H5567" s="3"/>
      <c r="I5567" s="77" t="e">
        <f>VLOOKUP($H$1&amp;H5567,定价因子!E:F,2,0)</f>
        <v>#N/A</v>
      </c>
      <c r="J5567" s="3"/>
      <c r="K5567" s="77" t="e">
        <f>VLOOKUP($J$1&amp;J5567,定价因子!E:F,2,0)</f>
        <v>#N/A</v>
      </c>
      <c r="L5567" s="3"/>
      <c r="M5567" s="77" t="e">
        <f>VLOOKUP($L$1&amp;L5567,定价因子!E:F,2,0)</f>
        <v>#N/A</v>
      </c>
      <c r="N5567" s="3"/>
      <c r="O5567" s="77" t="e">
        <f>VLOOKUP($N$1&amp;N5567,定价因子!E:F,2,0)</f>
        <v>#N/A</v>
      </c>
      <c r="P5567" s="3"/>
      <c r="Q5567" s="55" t="e">
        <f>VLOOKUP($P$1&amp;P5567,定价因子!$E:$F,2,0)</f>
        <v>#N/A</v>
      </c>
      <c r="R5567" s="3"/>
      <c r="S5567" s="77" t="e">
        <f>VLOOKUP($R$1&amp;R5567,定价因子!$E:$F,2,0)</f>
        <v>#N/A</v>
      </c>
      <c r="T5567" s="61"/>
      <c r="U5567" s="63"/>
      <c r="V5567" s="63"/>
      <c r="W5567" s="63"/>
      <c r="X5567" s="3"/>
    </row>
    <row r="5568" spans="1:24">
      <c r="A5568" s="3"/>
      <c r="B5568" s="3"/>
      <c r="C5568" s="3"/>
      <c r="D5568" s="3"/>
      <c r="E5568" s="79"/>
      <c r="F5568" s="3"/>
      <c r="G5568" s="77" t="e">
        <f>VLOOKUP($F$1&amp;F5568,定价因子!E:F,2,0)</f>
        <v>#N/A</v>
      </c>
      <c r="H5568" s="3"/>
      <c r="I5568" s="77" t="e">
        <f>VLOOKUP($H$1&amp;H5568,定价因子!E:F,2,0)</f>
        <v>#N/A</v>
      </c>
      <c r="J5568" s="3"/>
      <c r="K5568" s="77" t="e">
        <f>VLOOKUP($J$1&amp;J5568,定价因子!E:F,2,0)</f>
        <v>#N/A</v>
      </c>
      <c r="L5568" s="3"/>
      <c r="M5568" s="77" t="e">
        <f>VLOOKUP($L$1&amp;L5568,定价因子!E:F,2,0)</f>
        <v>#N/A</v>
      </c>
      <c r="N5568" s="3"/>
      <c r="O5568" s="77" t="e">
        <f>VLOOKUP($N$1&amp;N5568,定价因子!E:F,2,0)</f>
        <v>#N/A</v>
      </c>
      <c r="P5568" s="3"/>
      <c r="Q5568" s="55" t="e">
        <f>VLOOKUP($P$1&amp;P5568,定价因子!$E:$F,2,0)</f>
        <v>#N/A</v>
      </c>
      <c r="R5568" s="3"/>
      <c r="S5568" s="77" t="e">
        <f>VLOOKUP($R$1&amp;R5568,定价因子!$E:$F,2,0)</f>
        <v>#N/A</v>
      </c>
      <c r="T5568" s="61"/>
      <c r="U5568" s="63"/>
      <c r="V5568" s="63"/>
      <c r="W5568" s="63"/>
      <c r="X5568" s="3"/>
    </row>
    <row r="5569" spans="1:24">
      <c r="A5569" s="3"/>
      <c r="B5569" s="3"/>
      <c r="C5569" s="3"/>
      <c r="D5569" s="3"/>
      <c r="E5569" s="79"/>
      <c r="F5569" s="3"/>
      <c r="G5569" s="77" t="e">
        <f>VLOOKUP($F$1&amp;F5569,定价因子!E:F,2,0)</f>
        <v>#N/A</v>
      </c>
      <c r="H5569" s="3"/>
      <c r="I5569" s="77" t="e">
        <f>VLOOKUP($H$1&amp;H5569,定价因子!E:F,2,0)</f>
        <v>#N/A</v>
      </c>
      <c r="J5569" s="3"/>
      <c r="K5569" s="77" t="e">
        <f>VLOOKUP($J$1&amp;J5569,定价因子!E:F,2,0)</f>
        <v>#N/A</v>
      </c>
      <c r="L5569" s="3"/>
      <c r="M5569" s="77" t="e">
        <f>VLOOKUP($L$1&amp;L5569,定价因子!E:F,2,0)</f>
        <v>#N/A</v>
      </c>
      <c r="N5569" s="3"/>
      <c r="O5569" s="77" t="e">
        <f>VLOOKUP($N$1&amp;N5569,定价因子!E:F,2,0)</f>
        <v>#N/A</v>
      </c>
      <c r="P5569" s="3"/>
      <c r="Q5569" s="55" t="e">
        <f>VLOOKUP($P$1&amp;P5569,定价因子!$E:$F,2,0)</f>
        <v>#N/A</v>
      </c>
      <c r="R5569" s="3"/>
      <c r="S5569" s="77" t="e">
        <f>VLOOKUP($R$1&amp;R5569,定价因子!$E:$F,2,0)</f>
        <v>#N/A</v>
      </c>
      <c r="T5569" s="61"/>
      <c r="U5569" s="63"/>
      <c r="V5569" s="63"/>
      <c r="W5569" s="63"/>
      <c r="X5569" s="3"/>
    </row>
    <row r="5570" spans="1:24">
      <c r="A5570" s="3"/>
      <c r="B5570" s="3"/>
      <c r="C5570" s="3"/>
      <c r="D5570" s="3"/>
      <c r="E5570" s="79"/>
      <c r="F5570" s="3"/>
      <c r="G5570" s="77" t="e">
        <f>VLOOKUP($F$1&amp;F5570,定价因子!E:F,2,0)</f>
        <v>#N/A</v>
      </c>
      <c r="H5570" s="3"/>
      <c r="I5570" s="77" t="e">
        <f>VLOOKUP($H$1&amp;H5570,定价因子!E:F,2,0)</f>
        <v>#N/A</v>
      </c>
      <c r="J5570" s="3"/>
      <c r="K5570" s="77" t="e">
        <f>VLOOKUP($J$1&amp;J5570,定价因子!E:F,2,0)</f>
        <v>#N/A</v>
      </c>
      <c r="L5570" s="3"/>
      <c r="M5570" s="77" t="e">
        <f>VLOOKUP($L$1&amp;L5570,定价因子!E:F,2,0)</f>
        <v>#N/A</v>
      </c>
      <c r="N5570" s="3"/>
      <c r="O5570" s="77" t="e">
        <f>VLOOKUP($N$1&amp;N5570,定价因子!E:F,2,0)</f>
        <v>#N/A</v>
      </c>
      <c r="P5570" s="3"/>
      <c r="Q5570" s="55" t="e">
        <f>VLOOKUP($P$1&amp;P5570,定价因子!$E:$F,2,0)</f>
        <v>#N/A</v>
      </c>
      <c r="R5570" s="3"/>
      <c r="S5570" s="77" t="e">
        <f>VLOOKUP($R$1&amp;R5570,定价因子!$E:$F,2,0)</f>
        <v>#N/A</v>
      </c>
      <c r="T5570" s="61"/>
      <c r="U5570" s="63"/>
      <c r="V5570" s="63"/>
      <c r="W5570" s="63"/>
      <c r="X5570" s="3"/>
    </row>
    <row r="5571" spans="1:24">
      <c r="A5571" s="3"/>
      <c r="B5571" s="3"/>
      <c r="C5571" s="3"/>
      <c r="D5571" s="3"/>
      <c r="E5571" s="79"/>
      <c r="F5571" s="3"/>
      <c r="G5571" s="77" t="e">
        <f>VLOOKUP($F$1&amp;F5571,定价因子!E:F,2,0)</f>
        <v>#N/A</v>
      </c>
      <c r="H5571" s="3"/>
      <c r="I5571" s="77" t="e">
        <f>VLOOKUP($H$1&amp;H5571,定价因子!E:F,2,0)</f>
        <v>#N/A</v>
      </c>
      <c r="J5571" s="3"/>
      <c r="K5571" s="77" t="e">
        <f>VLOOKUP($J$1&amp;J5571,定价因子!E:F,2,0)</f>
        <v>#N/A</v>
      </c>
      <c r="L5571" s="3"/>
      <c r="M5571" s="77" t="e">
        <f>VLOOKUP($L$1&amp;L5571,定价因子!E:F,2,0)</f>
        <v>#N/A</v>
      </c>
      <c r="N5571" s="3"/>
      <c r="O5571" s="77" t="e">
        <f>VLOOKUP($N$1&amp;N5571,定价因子!E:F,2,0)</f>
        <v>#N/A</v>
      </c>
      <c r="P5571" s="3"/>
      <c r="Q5571" s="55" t="e">
        <f>VLOOKUP($P$1&amp;P5571,定价因子!$E:$F,2,0)</f>
        <v>#N/A</v>
      </c>
      <c r="R5571" s="3"/>
      <c r="S5571" s="77" t="e">
        <f>VLOOKUP($R$1&amp;R5571,定价因子!$E:$F,2,0)</f>
        <v>#N/A</v>
      </c>
      <c r="T5571" s="61"/>
      <c r="U5571" s="63"/>
      <c r="V5571" s="63"/>
      <c r="W5571" s="63"/>
      <c r="X5571" s="3"/>
    </row>
    <row r="5572" spans="1:24">
      <c r="A5572" s="3"/>
      <c r="B5572" s="3"/>
      <c r="C5572" s="3"/>
      <c r="D5572" s="3"/>
      <c r="E5572" s="79"/>
      <c r="F5572" s="3"/>
      <c r="G5572" s="77" t="e">
        <f>VLOOKUP($F$1&amp;F5572,定价因子!E:F,2,0)</f>
        <v>#N/A</v>
      </c>
      <c r="H5572" s="3"/>
      <c r="I5572" s="77" t="e">
        <f>VLOOKUP($H$1&amp;H5572,定价因子!E:F,2,0)</f>
        <v>#N/A</v>
      </c>
      <c r="J5572" s="3"/>
      <c r="K5572" s="77" t="e">
        <f>VLOOKUP($J$1&amp;J5572,定价因子!E:F,2,0)</f>
        <v>#N/A</v>
      </c>
      <c r="L5572" s="3"/>
      <c r="M5572" s="77" t="e">
        <f>VLOOKUP($L$1&amp;L5572,定价因子!E:F,2,0)</f>
        <v>#N/A</v>
      </c>
      <c r="N5572" s="3"/>
      <c r="O5572" s="77" t="e">
        <f>VLOOKUP($N$1&amp;N5572,定价因子!E:F,2,0)</f>
        <v>#N/A</v>
      </c>
      <c r="P5572" s="3"/>
      <c r="Q5572" s="55" t="e">
        <f>VLOOKUP($P$1&amp;P5572,定价因子!$E:$F,2,0)</f>
        <v>#N/A</v>
      </c>
      <c r="R5572" s="3"/>
      <c r="S5572" s="77" t="e">
        <f>VLOOKUP($R$1&amp;R5572,定价因子!$E:$F,2,0)</f>
        <v>#N/A</v>
      </c>
      <c r="T5572" s="61"/>
      <c r="U5572" s="63"/>
      <c r="V5572" s="63"/>
      <c r="W5572" s="63"/>
      <c r="X5572" s="3"/>
    </row>
    <row r="5573" spans="1:24">
      <c r="A5573" s="3"/>
      <c r="B5573" s="3"/>
      <c r="C5573" s="3"/>
      <c r="D5573" s="3"/>
      <c r="E5573" s="79"/>
      <c r="F5573" s="3"/>
      <c r="G5573" s="77" t="e">
        <f>VLOOKUP($F$1&amp;F5573,定价因子!E:F,2,0)</f>
        <v>#N/A</v>
      </c>
      <c r="H5573" s="3"/>
      <c r="I5573" s="77" t="e">
        <f>VLOOKUP($H$1&amp;H5573,定价因子!E:F,2,0)</f>
        <v>#N/A</v>
      </c>
      <c r="J5573" s="3"/>
      <c r="K5573" s="77" t="e">
        <f>VLOOKUP($J$1&amp;J5573,定价因子!E:F,2,0)</f>
        <v>#N/A</v>
      </c>
      <c r="L5573" s="3"/>
      <c r="M5573" s="77" t="e">
        <f>VLOOKUP($L$1&amp;L5573,定价因子!E:F,2,0)</f>
        <v>#N/A</v>
      </c>
      <c r="N5573" s="3"/>
      <c r="O5573" s="77" t="e">
        <f>VLOOKUP($N$1&amp;N5573,定价因子!E:F,2,0)</f>
        <v>#N/A</v>
      </c>
      <c r="P5573" s="3"/>
      <c r="Q5573" s="55" t="e">
        <f>VLOOKUP($P$1&amp;P5573,定价因子!$E:$F,2,0)</f>
        <v>#N/A</v>
      </c>
      <c r="R5573" s="3"/>
      <c r="S5573" s="77" t="e">
        <f>VLOOKUP($R$1&amp;R5573,定价因子!$E:$F,2,0)</f>
        <v>#N/A</v>
      </c>
      <c r="T5573" s="61"/>
      <c r="U5573" s="63"/>
      <c r="V5573" s="63"/>
      <c r="W5573" s="63"/>
      <c r="X5573" s="3"/>
    </row>
    <row r="5574" spans="1:24">
      <c r="A5574" s="3"/>
      <c r="B5574" s="3"/>
      <c r="C5574" s="3"/>
      <c r="D5574" s="3"/>
      <c r="E5574" s="79"/>
      <c r="F5574" s="3"/>
      <c r="G5574" s="77" t="e">
        <f>VLOOKUP($F$1&amp;F5574,定价因子!E:F,2,0)</f>
        <v>#N/A</v>
      </c>
      <c r="H5574" s="3"/>
      <c r="I5574" s="77" t="e">
        <f>VLOOKUP($H$1&amp;H5574,定价因子!E:F,2,0)</f>
        <v>#N/A</v>
      </c>
      <c r="J5574" s="3"/>
      <c r="K5574" s="77" t="e">
        <f>VLOOKUP($J$1&amp;J5574,定价因子!E:F,2,0)</f>
        <v>#N/A</v>
      </c>
      <c r="L5574" s="3"/>
      <c r="M5574" s="77" t="e">
        <f>VLOOKUP($L$1&amp;L5574,定价因子!E:F,2,0)</f>
        <v>#N/A</v>
      </c>
      <c r="N5574" s="3"/>
      <c r="O5574" s="77" t="e">
        <f>VLOOKUP($N$1&amp;N5574,定价因子!E:F,2,0)</f>
        <v>#N/A</v>
      </c>
      <c r="P5574" s="3"/>
      <c r="Q5574" s="55" t="e">
        <f>VLOOKUP($P$1&amp;P5574,定价因子!$E:$F,2,0)</f>
        <v>#N/A</v>
      </c>
      <c r="R5574" s="3"/>
      <c r="S5574" s="77" t="e">
        <f>VLOOKUP($R$1&amp;R5574,定价因子!$E:$F,2,0)</f>
        <v>#N/A</v>
      </c>
      <c r="T5574" s="61"/>
      <c r="U5574" s="63"/>
      <c r="V5574" s="63"/>
      <c r="W5574" s="63"/>
      <c r="X5574" s="3"/>
    </row>
    <row r="5575" spans="1:24">
      <c r="A5575" s="3"/>
      <c r="B5575" s="3"/>
      <c r="C5575" s="3"/>
      <c r="D5575" s="3"/>
      <c r="E5575" s="79"/>
      <c r="F5575" s="3"/>
      <c r="G5575" s="77" t="e">
        <f>VLOOKUP($F$1&amp;F5575,定价因子!E:F,2,0)</f>
        <v>#N/A</v>
      </c>
      <c r="H5575" s="3"/>
      <c r="I5575" s="77" t="e">
        <f>VLOOKUP($H$1&amp;H5575,定价因子!E:F,2,0)</f>
        <v>#N/A</v>
      </c>
      <c r="J5575" s="3"/>
      <c r="K5575" s="77" t="e">
        <f>VLOOKUP($J$1&amp;J5575,定价因子!E:F,2,0)</f>
        <v>#N/A</v>
      </c>
      <c r="L5575" s="3"/>
      <c r="M5575" s="77" t="e">
        <f>VLOOKUP($L$1&amp;L5575,定价因子!E:F,2,0)</f>
        <v>#N/A</v>
      </c>
      <c r="N5575" s="3"/>
      <c r="O5575" s="77" t="e">
        <f>VLOOKUP($N$1&amp;N5575,定价因子!E:F,2,0)</f>
        <v>#N/A</v>
      </c>
      <c r="P5575" s="3"/>
      <c r="Q5575" s="55" t="e">
        <f>VLOOKUP($P$1&amp;P5575,定价因子!$E:$F,2,0)</f>
        <v>#N/A</v>
      </c>
      <c r="R5575" s="3"/>
      <c r="S5575" s="77" t="e">
        <f>VLOOKUP($R$1&amp;R5575,定价因子!$E:$F,2,0)</f>
        <v>#N/A</v>
      </c>
      <c r="T5575" s="61"/>
      <c r="U5575" s="63"/>
      <c r="V5575" s="63"/>
      <c r="W5575" s="63"/>
      <c r="X5575" s="3"/>
    </row>
    <row r="5576" spans="1:24">
      <c r="A5576" s="3"/>
      <c r="B5576" s="3"/>
      <c r="C5576" s="3"/>
      <c r="D5576" s="3"/>
      <c r="E5576" s="79"/>
      <c r="F5576" s="3"/>
      <c r="G5576" s="77" t="e">
        <f>VLOOKUP($F$1&amp;F5576,定价因子!E:F,2,0)</f>
        <v>#N/A</v>
      </c>
      <c r="H5576" s="3"/>
      <c r="I5576" s="77" t="e">
        <f>VLOOKUP($H$1&amp;H5576,定价因子!E:F,2,0)</f>
        <v>#N/A</v>
      </c>
      <c r="J5576" s="3"/>
      <c r="K5576" s="77" t="e">
        <f>VLOOKUP($J$1&amp;J5576,定价因子!E:F,2,0)</f>
        <v>#N/A</v>
      </c>
      <c r="L5576" s="3"/>
      <c r="M5576" s="77" t="e">
        <f>VLOOKUP($L$1&amp;L5576,定价因子!E:F,2,0)</f>
        <v>#N/A</v>
      </c>
      <c r="N5576" s="3"/>
      <c r="O5576" s="77" t="e">
        <f>VLOOKUP($N$1&amp;N5576,定价因子!E:F,2,0)</f>
        <v>#N/A</v>
      </c>
      <c r="P5576" s="3"/>
      <c r="Q5576" s="55" t="e">
        <f>VLOOKUP($P$1&amp;P5576,定价因子!$E:$F,2,0)</f>
        <v>#N/A</v>
      </c>
      <c r="R5576" s="3"/>
      <c r="S5576" s="77" t="e">
        <f>VLOOKUP($R$1&amp;R5576,定价因子!$E:$F,2,0)</f>
        <v>#N/A</v>
      </c>
      <c r="T5576" s="61"/>
      <c r="U5576" s="63"/>
      <c r="V5576" s="63"/>
      <c r="W5576" s="63"/>
      <c r="X5576" s="3"/>
    </row>
    <row r="5577" spans="1:24">
      <c r="A5577" s="3"/>
      <c r="B5577" s="3"/>
      <c r="C5577" s="3"/>
      <c r="D5577" s="3"/>
      <c r="E5577" s="79"/>
      <c r="F5577" s="3"/>
      <c r="G5577" s="77" t="e">
        <f>VLOOKUP($F$1&amp;F5577,定价因子!E:F,2,0)</f>
        <v>#N/A</v>
      </c>
      <c r="H5577" s="3"/>
      <c r="I5577" s="77" t="e">
        <f>VLOOKUP($H$1&amp;H5577,定价因子!E:F,2,0)</f>
        <v>#N/A</v>
      </c>
      <c r="J5577" s="3"/>
      <c r="K5577" s="77" t="e">
        <f>VLOOKUP($J$1&amp;J5577,定价因子!E:F,2,0)</f>
        <v>#N/A</v>
      </c>
      <c r="L5577" s="3"/>
      <c r="M5577" s="77" t="e">
        <f>VLOOKUP($L$1&amp;L5577,定价因子!E:F,2,0)</f>
        <v>#N/A</v>
      </c>
      <c r="N5577" s="3"/>
      <c r="O5577" s="77" t="e">
        <f>VLOOKUP($N$1&amp;N5577,定价因子!E:F,2,0)</f>
        <v>#N/A</v>
      </c>
      <c r="P5577" s="3"/>
      <c r="Q5577" s="55" t="e">
        <f>VLOOKUP($P$1&amp;P5577,定价因子!$E:$F,2,0)</f>
        <v>#N/A</v>
      </c>
      <c r="R5577" s="3"/>
      <c r="S5577" s="77" t="e">
        <f>VLOOKUP($R$1&amp;R5577,定价因子!$E:$F,2,0)</f>
        <v>#N/A</v>
      </c>
      <c r="T5577" s="61"/>
      <c r="U5577" s="63"/>
      <c r="V5577" s="63"/>
      <c r="W5577" s="63"/>
      <c r="X5577" s="3"/>
    </row>
    <row r="5578" spans="1:24">
      <c r="A5578" s="3"/>
      <c r="B5578" s="3"/>
      <c r="C5578" s="3"/>
      <c r="D5578" s="3"/>
      <c r="E5578" s="79"/>
      <c r="F5578" s="3"/>
      <c r="G5578" s="77" t="e">
        <f>VLOOKUP($F$1&amp;F5578,定价因子!E:F,2,0)</f>
        <v>#N/A</v>
      </c>
      <c r="H5578" s="3"/>
      <c r="I5578" s="77" t="e">
        <f>VLOOKUP($H$1&amp;H5578,定价因子!E:F,2,0)</f>
        <v>#N/A</v>
      </c>
      <c r="J5578" s="3"/>
      <c r="K5578" s="77" t="e">
        <f>VLOOKUP($J$1&amp;J5578,定价因子!E:F,2,0)</f>
        <v>#N/A</v>
      </c>
      <c r="L5578" s="3"/>
      <c r="M5578" s="77" t="e">
        <f>VLOOKUP($L$1&amp;L5578,定价因子!E:F,2,0)</f>
        <v>#N/A</v>
      </c>
      <c r="N5578" s="3"/>
      <c r="O5578" s="77" t="e">
        <f>VLOOKUP($N$1&amp;N5578,定价因子!E:F,2,0)</f>
        <v>#N/A</v>
      </c>
      <c r="P5578" s="3"/>
      <c r="Q5578" s="55" t="e">
        <f>VLOOKUP($P$1&amp;P5578,定价因子!$E:$F,2,0)</f>
        <v>#N/A</v>
      </c>
      <c r="R5578" s="3"/>
      <c r="S5578" s="77" t="e">
        <f>VLOOKUP($R$1&amp;R5578,定价因子!$E:$F,2,0)</f>
        <v>#N/A</v>
      </c>
      <c r="T5578" s="61"/>
      <c r="U5578" s="63"/>
      <c r="V5578" s="63"/>
      <c r="W5578" s="63"/>
      <c r="X5578" s="3"/>
    </row>
    <row r="5579" spans="1:24">
      <c r="A5579" s="3"/>
      <c r="B5579" s="3"/>
      <c r="C5579" s="3"/>
      <c r="D5579" s="3"/>
      <c r="E5579" s="79"/>
      <c r="F5579" s="3"/>
      <c r="G5579" s="77" t="e">
        <f>VLOOKUP($F$1&amp;F5579,定价因子!E:F,2,0)</f>
        <v>#N/A</v>
      </c>
      <c r="H5579" s="3"/>
      <c r="I5579" s="77" t="e">
        <f>VLOOKUP($H$1&amp;H5579,定价因子!E:F,2,0)</f>
        <v>#N/A</v>
      </c>
      <c r="J5579" s="3"/>
      <c r="K5579" s="77" t="e">
        <f>VLOOKUP($J$1&amp;J5579,定价因子!E:F,2,0)</f>
        <v>#N/A</v>
      </c>
      <c r="L5579" s="3"/>
      <c r="M5579" s="77" t="e">
        <f>VLOOKUP($L$1&amp;L5579,定价因子!E:F,2,0)</f>
        <v>#N/A</v>
      </c>
      <c r="N5579" s="3"/>
      <c r="O5579" s="77" t="e">
        <f>VLOOKUP($N$1&amp;N5579,定价因子!E:F,2,0)</f>
        <v>#N/A</v>
      </c>
      <c r="P5579" s="3"/>
      <c r="Q5579" s="55" t="e">
        <f>VLOOKUP($P$1&amp;P5579,定价因子!$E:$F,2,0)</f>
        <v>#N/A</v>
      </c>
      <c r="R5579" s="3"/>
      <c r="S5579" s="77" t="e">
        <f>VLOOKUP($R$1&amp;R5579,定价因子!$E:$F,2,0)</f>
        <v>#N/A</v>
      </c>
      <c r="T5579" s="61"/>
      <c r="U5579" s="63"/>
      <c r="V5579" s="63"/>
      <c r="W5579" s="63"/>
      <c r="X5579" s="3"/>
    </row>
    <row r="5580" spans="1:24">
      <c r="A5580" s="3"/>
      <c r="B5580" s="3"/>
      <c r="C5580" s="3"/>
      <c r="D5580" s="3"/>
      <c r="E5580" s="79"/>
      <c r="F5580" s="3"/>
      <c r="G5580" s="77" t="e">
        <f>VLOOKUP($F$1&amp;F5580,定价因子!E:F,2,0)</f>
        <v>#N/A</v>
      </c>
      <c r="H5580" s="3"/>
      <c r="I5580" s="77" t="e">
        <f>VLOOKUP($H$1&amp;H5580,定价因子!E:F,2,0)</f>
        <v>#N/A</v>
      </c>
      <c r="J5580" s="3"/>
      <c r="K5580" s="77" t="e">
        <f>VLOOKUP($J$1&amp;J5580,定价因子!E:F,2,0)</f>
        <v>#N/A</v>
      </c>
      <c r="L5580" s="3"/>
      <c r="M5580" s="77" t="e">
        <f>VLOOKUP($L$1&amp;L5580,定价因子!E:F,2,0)</f>
        <v>#N/A</v>
      </c>
      <c r="N5580" s="3"/>
      <c r="O5580" s="77" t="e">
        <f>VLOOKUP($N$1&amp;N5580,定价因子!E:F,2,0)</f>
        <v>#N/A</v>
      </c>
      <c r="P5580" s="3"/>
      <c r="Q5580" s="55" t="e">
        <f>VLOOKUP($P$1&amp;P5580,定价因子!$E:$F,2,0)</f>
        <v>#N/A</v>
      </c>
      <c r="R5580" s="3"/>
      <c r="S5580" s="77" t="e">
        <f>VLOOKUP($R$1&amp;R5580,定价因子!$E:$F,2,0)</f>
        <v>#N/A</v>
      </c>
      <c r="T5580" s="61"/>
      <c r="U5580" s="63"/>
      <c r="V5580" s="63"/>
      <c r="W5580" s="63"/>
      <c r="X5580" s="3"/>
    </row>
    <row r="5581" spans="1:24">
      <c r="A5581" s="3"/>
      <c r="B5581" s="3"/>
      <c r="C5581" s="3"/>
      <c r="D5581" s="3"/>
      <c r="E5581" s="79"/>
      <c r="F5581" s="3"/>
      <c r="G5581" s="77" t="e">
        <f>VLOOKUP($F$1&amp;F5581,定价因子!E:F,2,0)</f>
        <v>#N/A</v>
      </c>
      <c r="H5581" s="3"/>
      <c r="I5581" s="77" t="e">
        <f>VLOOKUP($H$1&amp;H5581,定价因子!E:F,2,0)</f>
        <v>#N/A</v>
      </c>
      <c r="J5581" s="3"/>
      <c r="K5581" s="77" t="e">
        <f>VLOOKUP($J$1&amp;J5581,定价因子!E:F,2,0)</f>
        <v>#N/A</v>
      </c>
      <c r="L5581" s="3"/>
      <c r="M5581" s="77" t="e">
        <f>VLOOKUP($L$1&amp;L5581,定价因子!E:F,2,0)</f>
        <v>#N/A</v>
      </c>
      <c r="N5581" s="3"/>
      <c r="O5581" s="77" t="e">
        <f>VLOOKUP($N$1&amp;N5581,定价因子!E:F,2,0)</f>
        <v>#N/A</v>
      </c>
      <c r="P5581" s="3"/>
      <c r="Q5581" s="55" t="e">
        <f>VLOOKUP($P$1&amp;P5581,定价因子!$E:$F,2,0)</f>
        <v>#N/A</v>
      </c>
      <c r="R5581" s="3"/>
      <c r="S5581" s="77" t="e">
        <f>VLOOKUP($R$1&amp;R5581,定价因子!$E:$F,2,0)</f>
        <v>#N/A</v>
      </c>
      <c r="T5581" s="61"/>
      <c r="U5581" s="63"/>
      <c r="V5581" s="63"/>
      <c r="W5581" s="63"/>
      <c r="X5581" s="3"/>
    </row>
    <row r="5582" spans="1:24">
      <c r="A5582" s="3"/>
      <c r="B5582" s="3"/>
      <c r="C5582" s="3"/>
      <c r="D5582" s="3"/>
      <c r="E5582" s="79"/>
      <c r="F5582" s="3"/>
      <c r="G5582" s="77" t="e">
        <f>VLOOKUP($F$1&amp;F5582,定价因子!E:F,2,0)</f>
        <v>#N/A</v>
      </c>
      <c r="H5582" s="3"/>
      <c r="I5582" s="77" t="e">
        <f>VLOOKUP($H$1&amp;H5582,定价因子!E:F,2,0)</f>
        <v>#N/A</v>
      </c>
      <c r="J5582" s="3"/>
      <c r="K5582" s="77" t="e">
        <f>VLOOKUP($J$1&amp;J5582,定价因子!E:F,2,0)</f>
        <v>#N/A</v>
      </c>
      <c r="L5582" s="3"/>
      <c r="M5582" s="77" t="e">
        <f>VLOOKUP($L$1&amp;L5582,定价因子!E:F,2,0)</f>
        <v>#N/A</v>
      </c>
      <c r="N5582" s="3"/>
      <c r="O5582" s="77" t="e">
        <f>VLOOKUP($N$1&amp;N5582,定价因子!E:F,2,0)</f>
        <v>#N/A</v>
      </c>
      <c r="P5582" s="3"/>
      <c r="Q5582" s="55" t="e">
        <f>VLOOKUP($P$1&amp;P5582,定价因子!$E:$F,2,0)</f>
        <v>#N/A</v>
      </c>
      <c r="R5582" s="3"/>
      <c r="S5582" s="77" t="e">
        <f>VLOOKUP($R$1&amp;R5582,定价因子!$E:$F,2,0)</f>
        <v>#N/A</v>
      </c>
      <c r="T5582" s="61"/>
      <c r="U5582" s="63"/>
      <c r="V5582" s="63"/>
      <c r="W5582" s="63"/>
      <c r="X5582" s="3"/>
    </row>
    <row r="5583" spans="1:24">
      <c r="A5583" s="3"/>
      <c r="B5583" s="3"/>
      <c r="C5583" s="3"/>
      <c r="D5583" s="3"/>
      <c r="E5583" s="79"/>
      <c r="F5583" s="3"/>
      <c r="G5583" s="77" t="e">
        <f>VLOOKUP($F$1&amp;F5583,定价因子!E:F,2,0)</f>
        <v>#N/A</v>
      </c>
      <c r="H5583" s="3"/>
      <c r="I5583" s="77" t="e">
        <f>VLOOKUP($H$1&amp;H5583,定价因子!E:F,2,0)</f>
        <v>#N/A</v>
      </c>
      <c r="J5583" s="3"/>
      <c r="K5583" s="77" t="e">
        <f>VLOOKUP($J$1&amp;J5583,定价因子!E:F,2,0)</f>
        <v>#N/A</v>
      </c>
      <c r="L5583" s="3"/>
      <c r="M5583" s="77" t="e">
        <f>VLOOKUP($L$1&amp;L5583,定价因子!E:F,2,0)</f>
        <v>#N/A</v>
      </c>
      <c r="N5583" s="3"/>
      <c r="O5583" s="77" t="e">
        <f>VLOOKUP($N$1&amp;N5583,定价因子!E:F,2,0)</f>
        <v>#N/A</v>
      </c>
      <c r="P5583" s="3"/>
      <c r="Q5583" s="55" t="e">
        <f>VLOOKUP($P$1&amp;P5583,定价因子!$E:$F,2,0)</f>
        <v>#N/A</v>
      </c>
      <c r="R5583" s="3"/>
      <c r="S5583" s="77" t="e">
        <f>VLOOKUP($R$1&amp;R5583,定价因子!$E:$F,2,0)</f>
        <v>#N/A</v>
      </c>
      <c r="T5583" s="61"/>
      <c r="U5583" s="63"/>
      <c r="V5583" s="63"/>
      <c r="W5583" s="63"/>
      <c r="X5583" s="3"/>
    </row>
    <row r="5584" spans="1:24">
      <c r="A5584" s="3"/>
      <c r="B5584" s="3"/>
      <c r="C5584" s="3"/>
      <c r="D5584" s="3"/>
      <c r="E5584" s="79"/>
      <c r="F5584" s="3"/>
      <c r="G5584" s="77" t="e">
        <f>VLOOKUP($F$1&amp;F5584,定价因子!E:F,2,0)</f>
        <v>#N/A</v>
      </c>
      <c r="H5584" s="3"/>
      <c r="I5584" s="77" t="e">
        <f>VLOOKUP($H$1&amp;H5584,定价因子!E:F,2,0)</f>
        <v>#N/A</v>
      </c>
      <c r="J5584" s="3"/>
      <c r="K5584" s="77" t="e">
        <f>VLOOKUP($J$1&amp;J5584,定价因子!E:F,2,0)</f>
        <v>#N/A</v>
      </c>
      <c r="L5584" s="3"/>
      <c r="M5584" s="77" t="e">
        <f>VLOOKUP($L$1&amp;L5584,定价因子!E:F,2,0)</f>
        <v>#N/A</v>
      </c>
      <c r="N5584" s="3"/>
      <c r="O5584" s="77" t="e">
        <f>VLOOKUP($N$1&amp;N5584,定价因子!E:F,2,0)</f>
        <v>#N/A</v>
      </c>
      <c r="P5584" s="3"/>
      <c r="Q5584" s="55" t="e">
        <f>VLOOKUP($P$1&amp;P5584,定价因子!$E:$F,2,0)</f>
        <v>#N/A</v>
      </c>
      <c r="R5584" s="3"/>
      <c r="S5584" s="77" t="e">
        <f>VLOOKUP($R$1&amp;R5584,定价因子!$E:$F,2,0)</f>
        <v>#N/A</v>
      </c>
      <c r="T5584" s="61"/>
      <c r="U5584" s="63"/>
      <c r="V5584" s="63"/>
      <c r="W5584" s="63"/>
      <c r="X5584" s="3"/>
    </row>
    <row r="5585" spans="1:24">
      <c r="A5585" s="3"/>
      <c r="B5585" s="3"/>
      <c r="C5585" s="3"/>
      <c r="D5585" s="3"/>
      <c r="E5585" s="79"/>
      <c r="F5585" s="3"/>
      <c r="G5585" s="77" t="e">
        <f>VLOOKUP($F$1&amp;F5585,定价因子!E:F,2,0)</f>
        <v>#N/A</v>
      </c>
      <c r="H5585" s="3"/>
      <c r="I5585" s="77" t="e">
        <f>VLOOKUP($H$1&amp;H5585,定价因子!E:F,2,0)</f>
        <v>#N/A</v>
      </c>
      <c r="J5585" s="3"/>
      <c r="K5585" s="77" t="e">
        <f>VLOOKUP($J$1&amp;J5585,定价因子!E:F,2,0)</f>
        <v>#N/A</v>
      </c>
      <c r="L5585" s="3"/>
      <c r="M5585" s="77" t="e">
        <f>VLOOKUP($L$1&amp;L5585,定价因子!E:F,2,0)</f>
        <v>#N/A</v>
      </c>
      <c r="N5585" s="3"/>
      <c r="O5585" s="77" t="e">
        <f>VLOOKUP($N$1&amp;N5585,定价因子!E:F,2,0)</f>
        <v>#N/A</v>
      </c>
      <c r="P5585" s="3"/>
      <c r="Q5585" s="55" t="e">
        <f>VLOOKUP($P$1&amp;P5585,定价因子!$E:$F,2,0)</f>
        <v>#N/A</v>
      </c>
      <c r="R5585" s="3"/>
      <c r="S5585" s="77" t="e">
        <f>VLOOKUP($R$1&amp;R5585,定价因子!$E:$F,2,0)</f>
        <v>#N/A</v>
      </c>
      <c r="T5585" s="61"/>
      <c r="U5585" s="63"/>
      <c r="V5585" s="63"/>
      <c r="W5585" s="63"/>
      <c r="X5585" s="3"/>
    </row>
    <row r="5586" spans="1:24">
      <c r="A5586" s="3"/>
      <c r="B5586" s="3"/>
      <c r="C5586" s="3"/>
      <c r="D5586" s="3"/>
      <c r="E5586" s="79"/>
      <c r="F5586" s="3"/>
      <c r="G5586" s="77" t="e">
        <f>VLOOKUP($F$1&amp;F5586,定价因子!E:F,2,0)</f>
        <v>#N/A</v>
      </c>
      <c r="H5586" s="3"/>
      <c r="I5586" s="77" t="e">
        <f>VLOOKUP($H$1&amp;H5586,定价因子!E:F,2,0)</f>
        <v>#N/A</v>
      </c>
      <c r="J5586" s="3"/>
      <c r="K5586" s="77" t="e">
        <f>VLOOKUP($J$1&amp;J5586,定价因子!E:F,2,0)</f>
        <v>#N/A</v>
      </c>
      <c r="L5586" s="3"/>
      <c r="M5586" s="77" t="e">
        <f>VLOOKUP($L$1&amp;L5586,定价因子!E:F,2,0)</f>
        <v>#N/A</v>
      </c>
      <c r="N5586" s="3"/>
      <c r="O5586" s="77" t="e">
        <f>VLOOKUP($N$1&amp;N5586,定价因子!E:F,2,0)</f>
        <v>#N/A</v>
      </c>
      <c r="P5586" s="3"/>
      <c r="Q5586" s="55" t="e">
        <f>VLOOKUP($P$1&amp;P5586,定价因子!$E:$F,2,0)</f>
        <v>#N/A</v>
      </c>
      <c r="R5586" s="3"/>
      <c r="S5586" s="77" t="e">
        <f>VLOOKUP($R$1&amp;R5586,定价因子!$E:$F,2,0)</f>
        <v>#N/A</v>
      </c>
      <c r="T5586" s="61"/>
      <c r="U5586" s="63"/>
      <c r="V5586" s="63"/>
      <c r="W5586" s="63"/>
      <c r="X5586" s="3"/>
    </row>
    <row r="5587" spans="1:24">
      <c r="A5587" s="3"/>
      <c r="B5587" s="3"/>
      <c r="C5587" s="3"/>
      <c r="D5587" s="3"/>
      <c r="E5587" s="79"/>
      <c r="F5587" s="3"/>
      <c r="G5587" s="77" t="e">
        <f>VLOOKUP($F$1&amp;F5587,定价因子!E:F,2,0)</f>
        <v>#N/A</v>
      </c>
      <c r="H5587" s="3"/>
      <c r="I5587" s="77" t="e">
        <f>VLOOKUP($H$1&amp;H5587,定价因子!E:F,2,0)</f>
        <v>#N/A</v>
      </c>
      <c r="J5587" s="3"/>
      <c r="K5587" s="77" t="e">
        <f>VLOOKUP($J$1&amp;J5587,定价因子!E:F,2,0)</f>
        <v>#N/A</v>
      </c>
      <c r="L5587" s="3"/>
      <c r="M5587" s="77" t="e">
        <f>VLOOKUP($L$1&amp;L5587,定价因子!E:F,2,0)</f>
        <v>#N/A</v>
      </c>
      <c r="N5587" s="3"/>
      <c r="O5587" s="77" t="e">
        <f>VLOOKUP($N$1&amp;N5587,定价因子!E:F,2,0)</f>
        <v>#N/A</v>
      </c>
      <c r="P5587" s="3"/>
      <c r="Q5587" s="55" t="e">
        <f>VLOOKUP($P$1&amp;P5587,定价因子!$E:$F,2,0)</f>
        <v>#N/A</v>
      </c>
      <c r="R5587" s="3"/>
      <c r="S5587" s="77" t="e">
        <f>VLOOKUP($R$1&amp;R5587,定价因子!$E:$F,2,0)</f>
        <v>#N/A</v>
      </c>
      <c r="T5587" s="61"/>
      <c r="U5587" s="63"/>
      <c r="V5587" s="63"/>
      <c r="W5587" s="63"/>
      <c r="X5587" s="3"/>
    </row>
    <row r="5588" spans="1:24">
      <c r="A5588" s="3"/>
      <c r="B5588" s="3"/>
      <c r="C5588" s="3"/>
      <c r="D5588" s="3"/>
      <c r="E5588" s="79"/>
      <c r="F5588" s="3"/>
      <c r="G5588" s="77" t="e">
        <f>VLOOKUP($F$1&amp;F5588,定价因子!E:F,2,0)</f>
        <v>#N/A</v>
      </c>
      <c r="H5588" s="3"/>
      <c r="I5588" s="77" t="e">
        <f>VLOOKUP($H$1&amp;H5588,定价因子!E:F,2,0)</f>
        <v>#N/A</v>
      </c>
      <c r="J5588" s="3"/>
      <c r="K5588" s="77" t="e">
        <f>VLOOKUP($J$1&amp;J5588,定价因子!E:F,2,0)</f>
        <v>#N/A</v>
      </c>
      <c r="L5588" s="3"/>
      <c r="M5588" s="77" t="e">
        <f>VLOOKUP($L$1&amp;L5588,定价因子!E:F,2,0)</f>
        <v>#N/A</v>
      </c>
      <c r="N5588" s="3"/>
      <c r="O5588" s="77" t="e">
        <f>VLOOKUP($N$1&amp;N5588,定价因子!E:F,2,0)</f>
        <v>#N/A</v>
      </c>
      <c r="P5588" s="3"/>
      <c r="Q5588" s="55" t="e">
        <f>VLOOKUP($P$1&amp;P5588,定价因子!$E:$F,2,0)</f>
        <v>#N/A</v>
      </c>
      <c r="R5588" s="3"/>
      <c r="S5588" s="77" t="e">
        <f>VLOOKUP($R$1&amp;R5588,定价因子!$E:$F,2,0)</f>
        <v>#N/A</v>
      </c>
      <c r="T5588" s="61"/>
      <c r="U5588" s="63"/>
      <c r="V5588" s="63"/>
      <c r="W5588" s="63"/>
      <c r="X5588" s="3"/>
    </row>
    <row r="5589" spans="1:24">
      <c r="A5589" s="3"/>
      <c r="B5589" s="3"/>
      <c r="C5589" s="3"/>
      <c r="D5589" s="3"/>
      <c r="E5589" s="79"/>
      <c r="F5589" s="3"/>
      <c r="G5589" s="77" t="e">
        <f>VLOOKUP($F$1&amp;F5589,定价因子!E:F,2,0)</f>
        <v>#N/A</v>
      </c>
      <c r="H5589" s="3"/>
      <c r="I5589" s="77" t="e">
        <f>VLOOKUP($H$1&amp;H5589,定价因子!E:F,2,0)</f>
        <v>#N/A</v>
      </c>
      <c r="J5589" s="3"/>
      <c r="K5589" s="77" t="e">
        <f>VLOOKUP($J$1&amp;J5589,定价因子!E:F,2,0)</f>
        <v>#N/A</v>
      </c>
      <c r="L5589" s="3"/>
      <c r="M5589" s="77" t="e">
        <f>VLOOKUP($L$1&amp;L5589,定价因子!E:F,2,0)</f>
        <v>#N/A</v>
      </c>
      <c r="N5589" s="3"/>
      <c r="O5589" s="77" t="e">
        <f>VLOOKUP($N$1&amp;N5589,定价因子!E:F,2,0)</f>
        <v>#N/A</v>
      </c>
      <c r="P5589" s="3"/>
      <c r="Q5589" s="55" t="e">
        <f>VLOOKUP($P$1&amp;P5589,定价因子!$E:$F,2,0)</f>
        <v>#N/A</v>
      </c>
      <c r="R5589" s="3"/>
      <c r="S5589" s="77" t="e">
        <f>VLOOKUP($R$1&amp;R5589,定价因子!$E:$F,2,0)</f>
        <v>#N/A</v>
      </c>
      <c r="T5589" s="61"/>
      <c r="U5589" s="63"/>
      <c r="V5589" s="63"/>
      <c r="W5589" s="63"/>
      <c r="X5589" s="3"/>
    </row>
    <row r="5590" spans="1:24">
      <c r="A5590" s="3"/>
      <c r="B5590" s="3"/>
      <c r="C5590" s="3"/>
      <c r="D5590" s="3"/>
      <c r="E5590" s="79"/>
      <c r="F5590" s="3"/>
      <c r="G5590" s="77" t="e">
        <f>VLOOKUP($F$1&amp;F5590,定价因子!E:F,2,0)</f>
        <v>#N/A</v>
      </c>
      <c r="H5590" s="3"/>
      <c r="I5590" s="77" t="e">
        <f>VLOOKUP($H$1&amp;H5590,定价因子!E:F,2,0)</f>
        <v>#N/A</v>
      </c>
      <c r="J5590" s="3"/>
      <c r="K5590" s="77" t="e">
        <f>VLOOKUP($J$1&amp;J5590,定价因子!E:F,2,0)</f>
        <v>#N/A</v>
      </c>
      <c r="L5590" s="3"/>
      <c r="M5590" s="77" t="e">
        <f>VLOOKUP($L$1&amp;L5590,定价因子!E:F,2,0)</f>
        <v>#N/A</v>
      </c>
      <c r="N5590" s="3"/>
      <c r="O5590" s="77" t="e">
        <f>VLOOKUP($N$1&amp;N5590,定价因子!E:F,2,0)</f>
        <v>#N/A</v>
      </c>
      <c r="P5590" s="3"/>
      <c r="Q5590" s="55" t="e">
        <f>VLOOKUP($P$1&amp;P5590,定价因子!$E:$F,2,0)</f>
        <v>#N/A</v>
      </c>
      <c r="R5590" s="3"/>
      <c r="S5590" s="77" t="e">
        <f>VLOOKUP($R$1&amp;R5590,定价因子!$E:$F,2,0)</f>
        <v>#N/A</v>
      </c>
      <c r="T5590" s="61"/>
      <c r="U5590" s="63"/>
      <c r="V5590" s="63"/>
      <c r="W5590" s="63"/>
      <c r="X5590" s="3"/>
    </row>
    <row r="5591" spans="1:24">
      <c r="A5591" s="3"/>
      <c r="B5591" s="3"/>
      <c r="C5591" s="3"/>
      <c r="D5591" s="3"/>
      <c r="E5591" s="79"/>
      <c r="F5591" s="3"/>
      <c r="G5591" s="77" t="e">
        <f>VLOOKUP($F$1&amp;F5591,定价因子!E:F,2,0)</f>
        <v>#N/A</v>
      </c>
      <c r="H5591" s="3"/>
      <c r="I5591" s="77" t="e">
        <f>VLOOKUP($H$1&amp;H5591,定价因子!E:F,2,0)</f>
        <v>#N/A</v>
      </c>
      <c r="J5591" s="3"/>
      <c r="K5591" s="77" t="e">
        <f>VLOOKUP($J$1&amp;J5591,定价因子!E:F,2,0)</f>
        <v>#N/A</v>
      </c>
      <c r="L5591" s="3"/>
      <c r="M5591" s="77" t="e">
        <f>VLOOKUP($L$1&amp;L5591,定价因子!E:F,2,0)</f>
        <v>#N/A</v>
      </c>
      <c r="N5591" s="3"/>
      <c r="O5591" s="77" t="e">
        <f>VLOOKUP($N$1&amp;N5591,定价因子!E:F,2,0)</f>
        <v>#N/A</v>
      </c>
      <c r="P5591" s="3"/>
      <c r="Q5591" s="55" t="e">
        <f>VLOOKUP($P$1&amp;P5591,定价因子!$E:$F,2,0)</f>
        <v>#N/A</v>
      </c>
      <c r="R5591" s="3"/>
      <c r="S5591" s="77" t="e">
        <f>VLOOKUP($R$1&amp;R5591,定价因子!$E:$F,2,0)</f>
        <v>#N/A</v>
      </c>
      <c r="T5591" s="61"/>
      <c r="U5591" s="63"/>
      <c r="V5591" s="63"/>
      <c r="W5591" s="63"/>
      <c r="X5591" s="3"/>
    </row>
    <row r="5592" spans="1:24">
      <c r="A5592" s="3"/>
      <c r="B5592" s="3"/>
      <c r="C5592" s="3"/>
      <c r="D5592" s="3"/>
      <c r="E5592" s="79"/>
      <c r="F5592" s="3"/>
      <c r="G5592" s="77" t="e">
        <f>VLOOKUP($F$1&amp;F5592,定价因子!E:F,2,0)</f>
        <v>#N/A</v>
      </c>
      <c r="H5592" s="3"/>
      <c r="I5592" s="77" t="e">
        <f>VLOOKUP($H$1&amp;H5592,定价因子!E:F,2,0)</f>
        <v>#N/A</v>
      </c>
      <c r="J5592" s="3"/>
      <c r="K5592" s="77" t="e">
        <f>VLOOKUP($J$1&amp;J5592,定价因子!E:F,2,0)</f>
        <v>#N/A</v>
      </c>
      <c r="L5592" s="3"/>
      <c r="M5592" s="77" t="e">
        <f>VLOOKUP($L$1&amp;L5592,定价因子!E:F,2,0)</f>
        <v>#N/A</v>
      </c>
      <c r="N5592" s="3"/>
      <c r="O5592" s="77" t="e">
        <f>VLOOKUP($N$1&amp;N5592,定价因子!E:F,2,0)</f>
        <v>#N/A</v>
      </c>
      <c r="P5592" s="3"/>
      <c r="Q5592" s="55" t="e">
        <f>VLOOKUP($P$1&amp;P5592,定价因子!$E:$F,2,0)</f>
        <v>#N/A</v>
      </c>
      <c r="R5592" s="3"/>
      <c r="S5592" s="77" t="e">
        <f>VLOOKUP($R$1&amp;R5592,定价因子!$E:$F,2,0)</f>
        <v>#N/A</v>
      </c>
      <c r="T5592" s="61"/>
      <c r="U5592" s="63"/>
      <c r="V5592" s="63"/>
      <c r="W5592" s="63"/>
      <c r="X5592" s="3"/>
    </row>
    <row r="5593" spans="1:24">
      <c r="A5593" s="3"/>
      <c r="B5593" s="3"/>
      <c r="C5593" s="3"/>
      <c r="D5593" s="3"/>
      <c r="E5593" s="79"/>
      <c r="F5593" s="3"/>
      <c r="G5593" s="77" t="e">
        <f>VLOOKUP($F$1&amp;F5593,定价因子!E:F,2,0)</f>
        <v>#N/A</v>
      </c>
      <c r="H5593" s="3"/>
      <c r="I5593" s="77" t="e">
        <f>VLOOKUP($H$1&amp;H5593,定价因子!E:F,2,0)</f>
        <v>#N/A</v>
      </c>
      <c r="J5593" s="3"/>
      <c r="K5593" s="77" t="e">
        <f>VLOOKUP($J$1&amp;J5593,定价因子!E:F,2,0)</f>
        <v>#N/A</v>
      </c>
      <c r="L5593" s="3"/>
      <c r="M5593" s="77" t="e">
        <f>VLOOKUP($L$1&amp;L5593,定价因子!E:F,2,0)</f>
        <v>#N/A</v>
      </c>
      <c r="N5593" s="3"/>
      <c r="O5593" s="77" t="e">
        <f>VLOOKUP($N$1&amp;N5593,定价因子!E:F,2,0)</f>
        <v>#N/A</v>
      </c>
      <c r="P5593" s="3"/>
      <c r="Q5593" s="55" t="e">
        <f>VLOOKUP($P$1&amp;P5593,定价因子!$E:$F,2,0)</f>
        <v>#N/A</v>
      </c>
      <c r="R5593" s="3"/>
      <c r="S5593" s="77" t="e">
        <f>VLOOKUP($R$1&amp;R5593,定价因子!$E:$F,2,0)</f>
        <v>#N/A</v>
      </c>
      <c r="T5593" s="61"/>
      <c r="U5593" s="63"/>
      <c r="V5593" s="63"/>
      <c r="W5593" s="63"/>
      <c r="X5593" s="3"/>
    </row>
    <row r="5594" spans="1:24">
      <c r="A5594" s="3"/>
      <c r="B5594" s="3"/>
      <c r="C5594" s="3"/>
      <c r="D5594" s="3"/>
      <c r="E5594" s="79"/>
      <c r="F5594" s="3"/>
      <c r="G5594" s="77" t="e">
        <f>VLOOKUP($F$1&amp;F5594,定价因子!E:F,2,0)</f>
        <v>#N/A</v>
      </c>
      <c r="H5594" s="3"/>
      <c r="I5594" s="77" t="e">
        <f>VLOOKUP($H$1&amp;H5594,定价因子!E:F,2,0)</f>
        <v>#N/A</v>
      </c>
      <c r="J5594" s="3"/>
      <c r="K5594" s="77" t="e">
        <f>VLOOKUP($J$1&amp;J5594,定价因子!E:F,2,0)</f>
        <v>#N/A</v>
      </c>
      <c r="L5594" s="3"/>
      <c r="M5594" s="77" t="e">
        <f>VLOOKUP($L$1&amp;L5594,定价因子!E:F,2,0)</f>
        <v>#N/A</v>
      </c>
      <c r="N5594" s="3"/>
      <c r="O5594" s="77" t="e">
        <f>VLOOKUP($N$1&amp;N5594,定价因子!E:F,2,0)</f>
        <v>#N/A</v>
      </c>
      <c r="P5594" s="3"/>
      <c r="Q5594" s="55" t="e">
        <f>VLOOKUP($P$1&amp;P5594,定价因子!$E:$F,2,0)</f>
        <v>#N/A</v>
      </c>
      <c r="R5594" s="3"/>
      <c r="S5594" s="77" t="e">
        <f>VLOOKUP($R$1&amp;R5594,定价因子!$E:$F,2,0)</f>
        <v>#N/A</v>
      </c>
      <c r="T5594" s="61"/>
      <c r="U5594" s="63"/>
      <c r="V5594" s="63"/>
      <c r="W5594" s="63"/>
      <c r="X5594" s="3"/>
    </row>
    <row r="5595" spans="1:24">
      <c r="A5595" s="3"/>
      <c r="B5595" s="3"/>
      <c r="C5595" s="3"/>
      <c r="D5595" s="3"/>
      <c r="E5595" s="79"/>
      <c r="F5595" s="3"/>
      <c r="G5595" s="77" t="e">
        <f>VLOOKUP($F$1&amp;F5595,定价因子!E:F,2,0)</f>
        <v>#N/A</v>
      </c>
      <c r="H5595" s="3"/>
      <c r="I5595" s="77" t="e">
        <f>VLOOKUP($H$1&amp;H5595,定价因子!E:F,2,0)</f>
        <v>#N/A</v>
      </c>
      <c r="J5595" s="3"/>
      <c r="K5595" s="77" t="e">
        <f>VLOOKUP($J$1&amp;J5595,定价因子!E:F,2,0)</f>
        <v>#N/A</v>
      </c>
      <c r="L5595" s="3"/>
      <c r="M5595" s="77" t="e">
        <f>VLOOKUP($L$1&amp;L5595,定价因子!E:F,2,0)</f>
        <v>#N/A</v>
      </c>
      <c r="N5595" s="3"/>
      <c r="O5595" s="77" t="e">
        <f>VLOOKUP($N$1&amp;N5595,定价因子!E:F,2,0)</f>
        <v>#N/A</v>
      </c>
      <c r="P5595" s="3"/>
      <c r="Q5595" s="55" t="e">
        <f>VLOOKUP($P$1&amp;P5595,定价因子!$E:$F,2,0)</f>
        <v>#N/A</v>
      </c>
      <c r="R5595" s="3"/>
      <c r="S5595" s="77" t="e">
        <f>VLOOKUP($R$1&amp;R5595,定价因子!$E:$F,2,0)</f>
        <v>#N/A</v>
      </c>
      <c r="T5595" s="61"/>
      <c r="U5595" s="63"/>
      <c r="V5595" s="63"/>
      <c r="W5595" s="63"/>
      <c r="X5595" s="3"/>
    </row>
    <row r="5596" spans="1:24">
      <c r="A5596" s="3"/>
      <c r="B5596" s="3"/>
      <c r="C5596" s="3"/>
      <c r="D5596" s="3"/>
      <c r="E5596" s="79"/>
      <c r="F5596" s="3"/>
      <c r="G5596" s="77" t="e">
        <f>VLOOKUP($F$1&amp;F5596,定价因子!E:F,2,0)</f>
        <v>#N/A</v>
      </c>
      <c r="H5596" s="3"/>
      <c r="I5596" s="77" t="e">
        <f>VLOOKUP($H$1&amp;H5596,定价因子!E:F,2,0)</f>
        <v>#N/A</v>
      </c>
      <c r="J5596" s="3"/>
      <c r="K5596" s="77" t="e">
        <f>VLOOKUP($J$1&amp;J5596,定价因子!E:F,2,0)</f>
        <v>#N/A</v>
      </c>
      <c r="L5596" s="3"/>
      <c r="M5596" s="77" t="e">
        <f>VLOOKUP($L$1&amp;L5596,定价因子!E:F,2,0)</f>
        <v>#N/A</v>
      </c>
      <c r="N5596" s="3"/>
      <c r="O5596" s="77" t="e">
        <f>VLOOKUP($N$1&amp;N5596,定价因子!E:F,2,0)</f>
        <v>#N/A</v>
      </c>
      <c r="P5596" s="3"/>
      <c r="Q5596" s="55" t="e">
        <f>VLOOKUP($P$1&amp;P5596,定价因子!$E:$F,2,0)</f>
        <v>#N/A</v>
      </c>
      <c r="R5596" s="3"/>
      <c r="S5596" s="77" t="e">
        <f>VLOOKUP($R$1&amp;R5596,定价因子!$E:$F,2,0)</f>
        <v>#N/A</v>
      </c>
      <c r="T5596" s="61"/>
      <c r="U5596" s="63"/>
      <c r="V5596" s="63"/>
      <c r="W5596" s="63"/>
      <c r="X5596" s="3"/>
    </row>
    <row r="5597" spans="1:24">
      <c r="A5597" s="3"/>
      <c r="B5597" s="3"/>
      <c r="C5597" s="3"/>
      <c r="D5597" s="3"/>
      <c r="E5597" s="79"/>
      <c r="F5597" s="3"/>
      <c r="G5597" s="77" t="e">
        <f>VLOOKUP($F$1&amp;F5597,定价因子!E:F,2,0)</f>
        <v>#N/A</v>
      </c>
      <c r="H5597" s="3"/>
      <c r="I5597" s="77" t="e">
        <f>VLOOKUP($H$1&amp;H5597,定价因子!E:F,2,0)</f>
        <v>#N/A</v>
      </c>
      <c r="J5597" s="3"/>
      <c r="K5597" s="77" t="e">
        <f>VLOOKUP($J$1&amp;J5597,定价因子!E:F,2,0)</f>
        <v>#N/A</v>
      </c>
      <c r="L5597" s="3"/>
      <c r="M5597" s="77" t="e">
        <f>VLOOKUP($L$1&amp;L5597,定价因子!E:F,2,0)</f>
        <v>#N/A</v>
      </c>
      <c r="N5597" s="3"/>
      <c r="O5597" s="77" t="e">
        <f>VLOOKUP($N$1&amp;N5597,定价因子!E:F,2,0)</f>
        <v>#N/A</v>
      </c>
      <c r="P5597" s="3"/>
      <c r="Q5597" s="55" t="e">
        <f>VLOOKUP($P$1&amp;P5597,定价因子!$E:$F,2,0)</f>
        <v>#N/A</v>
      </c>
      <c r="R5597" s="3"/>
      <c r="S5597" s="77" t="e">
        <f>VLOOKUP($R$1&amp;R5597,定价因子!$E:$F,2,0)</f>
        <v>#N/A</v>
      </c>
      <c r="T5597" s="61"/>
      <c r="U5597" s="63"/>
      <c r="V5597" s="63"/>
      <c r="W5597" s="63"/>
      <c r="X5597" s="3"/>
    </row>
    <row r="5598" spans="1:24">
      <c r="A5598" s="3"/>
      <c r="B5598" s="3"/>
      <c r="C5598" s="3"/>
      <c r="D5598" s="3"/>
      <c r="E5598" s="79"/>
      <c r="F5598" s="3"/>
      <c r="G5598" s="77" t="e">
        <f>VLOOKUP($F$1&amp;F5598,定价因子!E:F,2,0)</f>
        <v>#N/A</v>
      </c>
      <c r="H5598" s="3"/>
      <c r="I5598" s="77" t="e">
        <f>VLOOKUP($H$1&amp;H5598,定价因子!E:F,2,0)</f>
        <v>#N/A</v>
      </c>
      <c r="J5598" s="3"/>
      <c r="K5598" s="77" t="e">
        <f>VLOOKUP($J$1&amp;J5598,定价因子!E:F,2,0)</f>
        <v>#N/A</v>
      </c>
      <c r="L5598" s="3"/>
      <c r="M5598" s="77" t="e">
        <f>VLOOKUP($L$1&amp;L5598,定价因子!E:F,2,0)</f>
        <v>#N/A</v>
      </c>
      <c r="N5598" s="3"/>
      <c r="O5598" s="77" t="e">
        <f>VLOOKUP($N$1&amp;N5598,定价因子!E:F,2,0)</f>
        <v>#N/A</v>
      </c>
      <c r="P5598" s="3"/>
      <c r="Q5598" s="55" t="e">
        <f>VLOOKUP($P$1&amp;P5598,定价因子!$E:$F,2,0)</f>
        <v>#N/A</v>
      </c>
      <c r="R5598" s="3"/>
      <c r="S5598" s="77" t="e">
        <f>VLOOKUP($R$1&amp;R5598,定价因子!$E:$F,2,0)</f>
        <v>#N/A</v>
      </c>
      <c r="T5598" s="61"/>
      <c r="U5598" s="63"/>
      <c r="V5598" s="63"/>
      <c r="W5598" s="63"/>
      <c r="X5598" s="3"/>
    </row>
    <row r="5599" spans="1:24">
      <c r="A5599" s="3"/>
      <c r="B5599" s="3"/>
      <c r="C5599" s="3"/>
      <c r="D5599" s="3"/>
      <c r="E5599" s="79"/>
      <c r="F5599" s="3"/>
      <c r="G5599" s="77" t="e">
        <f>VLOOKUP($F$1&amp;F5599,定价因子!E:F,2,0)</f>
        <v>#N/A</v>
      </c>
      <c r="H5599" s="3"/>
      <c r="I5599" s="77" t="e">
        <f>VLOOKUP($H$1&amp;H5599,定价因子!E:F,2,0)</f>
        <v>#N/A</v>
      </c>
      <c r="J5599" s="3"/>
      <c r="K5599" s="77" t="e">
        <f>VLOOKUP($J$1&amp;J5599,定价因子!E:F,2,0)</f>
        <v>#N/A</v>
      </c>
      <c r="L5599" s="3"/>
      <c r="M5599" s="77" t="e">
        <f>VLOOKUP($L$1&amp;L5599,定价因子!E:F,2,0)</f>
        <v>#N/A</v>
      </c>
      <c r="N5599" s="3"/>
      <c r="O5599" s="77" t="e">
        <f>VLOOKUP($N$1&amp;N5599,定价因子!E:F,2,0)</f>
        <v>#N/A</v>
      </c>
      <c r="P5599" s="3"/>
      <c r="Q5599" s="55" t="e">
        <f>VLOOKUP($P$1&amp;P5599,定价因子!$E:$F,2,0)</f>
        <v>#N/A</v>
      </c>
      <c r="R5599" s="3"/>
      <c r="S5599" s="77" t="e">
        <f>VLOOKUP($R$1&amp;R5599,定价因子!$E:$F,2,0)</f>
        <v>#N/A</v>
      </c>
      <c r="T5599" s="61"/>
      <c r="U5599" s="63"/>
      <c r="V5599" s="63"/>
      <c r="W5599" s="63"/>
      <c r="X5599" s="3"/>
    </row>
    <row r="5600" spans="1:24">
      <c r="A5600" s="3"/>
      <c r="B5600" s="3"/>
      <c r="C5600" s="3"/>
      <c r="D5600" s="3"/>
      <c r="E5600" s="79"/>
      <c r="F5600" s="3"/>
      <c r="G5600" s="77" t="e">
        <f>VLOOKUP($F$1&amp;F5600,定价因子!E:F,2,0)</f>
        <v>#N/A</v>
      </c>
      <c r="H5600" s="3"/>
      <c r="I5600" s="77" t="e">
        <f>VLOOKUP($H$1&amp;H5600,定价因子!E:F,2,0)</f>
        <v>#N/A</v>
      </c>
      <c r="J5600" s="3"/>
      <c r="K5600" s="77" t="e">
        <f>VLOOKUP($J$1&amp;J5600,定价因子!E:F,2,0)</f>
        <v>#N/A</v>
      </c>
      <c r="L5600" s="3"/>
      <c r="M5600" s="77" t="e">
        <f>VLOOKUP($L$1&amp;L5600,定价因子!E:F,2,0)</f>
        <v>#N/A</v>
      </c>
      <c r="N5600" s="3"/>
      <c r="O5600" s="77" t="e">
        <f>VLOOKUP($N$1&amp;N5600,定价因子!E:F,2,0)</f>
        <v>#N/A</v>
      </c>
      <c r="P5600" s="3"/>
      <c r="Q5600" s="55" t="e">
        <f>VLOOKUP($P$1&amp;P5600,定价因子!$E:$F,2,0)</f>
        <v>#N/A</v>
      </c>
      <c r="R5600" s="3"/>
      <c r="S5600" s="77" t="e">
        <f>VLOOKUP($R$1&amp;R5600,定价因子!$E:$F,2,0)</f>
        <v>#N/A</v>
      </c>
      <c r="T5600" s="61"/>
      <c r="U5600" s="63"/>
      <c r="V5600" s="63"/>
      <c r="W5600" s="63"/>
      <c r="X5600" s="3"/>
    </row>
    <row r="5601" spans="1:24">
      <c r="A5601" s="3"/>
      <c r="B5601" s="3"/>
      <c r="C5601" s="3"/>
      <c r="D5601" s="3"/>
      <c r="E5601" s="79"/>
      <c r="F5601" s="3"/>
      <c r="G5601" s="77" t="e">
        <f>VLOOKUP($F$1&amp;F5601,定价因子!E:F,2,0)</f>
        <v>#N/A</v>
      </c>
      <c r="H5601" s="3"/>
      <c r="I5601" s="77" t="e">
        <f>VLOOKUP($H$1&amp;H5601,定价因子!E:F,2,0)</f>
        <v>#N/A</v>
      </c>
      <c r="J5601" s="3"/>
      <c r="K5601" s="77" t="e">
        <f>VLOOKUP($J$1&amp;J5601,定价因子!E:F,2,0)</f>
        <v>#N/A</v>
      </c>
      <c r="L5601" s="3"/>
      <c r="M5601" s="77" t="e">
        <f>VLOOKUP($L$1&amp;L5601,定价因子!E:F,2,0)</f>
        <v>#N/A</v>
      </c>
      <c r="N5601" s="3"/>
      <c r="O5601" s="77" t="e">
        <f>VLOOKUP($N$1&amp;N5601,定价因子!E:F,2,0)</f>
        <v>#N/A</v>
      </c>
      <c r="P5601" s="3"/>
      <c r="Q5601" s="55" t="e">
        <f>VLOOKUP($P$1&amp;P5601,定价因子!$E:$F,2,0)</f>
        <v>#N/A</v>
      </c>
      <c r="R5601" s="3"/>
      <c r="S5601" s="77" t="e">
        <f>VLOOKUP($R$1&amp;R5601,定价因子!$E:$F,2,0)</f>
        <v>#N/A</v>
      </c>
      <c r="T5601" s="61"/>
      <c r="U5601" s="63"/>
      <c r="V5601" s="63"/>
      <c r="W5601" s="63"/>
      <c r="X5601" s="3"/>
    </row>
    <row r="5602" spans="1:24">
      <c r="A5602" s="3"/>
      <c r="B5602" s="3"/>
      <c r="C5602" s="3"/>
      <c r="D5602" s="3"/>
      <c r="E5602" s="79"/>
      <c r="F5602" s="3"/>
      <c r="G5602" s="77" t="e">
        <f>VLOOKUP($F$1&amp;F5602,定价因子!E:F,2,0)</f>
        <v>#N/A</v>
      </c>
      <c r="H5602" s="3"/>
      <c r="I5602" s="77" t="e">
        <f>VLOOKUP($H$1&amp;H5602,定价因子!E:F,2,0)</f>
        <v>#N/A</v>
      </c>
      <c r="J5602" s="3"/>
      <c r="K5602" s="77" t="e">
        <f>VLOOKUP($J$1&amp;J5602,定价因子!E:F,2,0)</f>
        <v>#N/A</v>
      </c>
      <c r="L5602" s="3"/>
      <c r="M5602" s="77" t="e">
        <f>VLOOKUP($L$1&amp;L5602,定价因子!E:F,2,0)</f>
        <v>#N/A</v>
      </c>
      <c r="N5602" s="3"/>
      <c r="O5602" s="77" t="e">
        <f>VLOOKUP($N$1&amp;N5602,定价因子!E:F,2,0)</f>
        <v>#N/A</v>
      </c>
      <c r="P5602" s="3"/>
      <c r="Q5602" s="55" t="e">
        <f>VLOOKUP($P$1&amp;P5602,定价因子!$E:$F,2,0)</f>
        <v>#N/A</v>
      </c>
      <c r="R5602" s="3"/>
      <c r="S5602" s="77" t="e">
        <f>VLOOKUP($R$1&amp;R5602,定价因子!$E:$F,2,0)</f>
        <v>#N/A</v>
      </c>
      <c r="T5602" s="61"/>
      <c r="U5602" s="63"/>
      <c r="V5602" s="63"/>
      <c r="W5602" s="63"/>
      <c r="X5602" s="3"/>
    </row>
    <row r="5603" spans="1:24">
      <c r="A5603" s="3"/>
      <c r="B5603" s="3"/>
      <c r="C5603" s="3"/>
      <c r="D5603" s="3"/>
      <c r="E5603" s="79"/>
      <c r="F5603" s="3"/>
      <c r="G5603" s="77" t="e">
        <f>VLOOKUP($F$1&amp;F5603,定价因子!E:F,2,0)</f>
        <v>#N/A</v>
      </c>
      <c r="H5603" s="3"/>
      <c r="I5603" s="77" t="e">
        <f>VLOOKUP($H$1&amp;H5603,定价因子!E:F,2,0)</f>
        <v>#N/A</v>
      </c>
      <c r="J5603" s="3"/>
      <c r="K5603" s="77" t="e">
        <f>VLOOKUP($J$1&amp;J5603,定价因子!E:F,2,0)</f>
        <v>#N/A</v>
      </c>
      <c r="L5603" s="3"/>
      <c r="M5603" s="77" t="e">
        <f>VLOOKUP($L$1&amp;L5603,定价因子!E:F,2,0)</f>
        <v>#N/A</v>
      </c>
      <c r="N5603" s="3"/>
      <c r="O5603" s="77" t="e">
        <f>VLOOKUP($N$1&amp;N5603,定价因子!E:F,2,0)</f>
        <v>#N/A</v>
      </c>
      <c r="P5603" s="3"/>
      <c r="Q5603" s="55" t="e">
        <f>VLOOKUP($P$1&amp;P5603,定价因子!$E:$F,2,0)</f>
        <v>#N/A</v>
      </c>
      <c r="R5603" s="3"/>
      <c r="S5603" s="77" t="e">
        <f>VLOOKUP($R$1&amp;R5603,定价因子!$E:$F,2,0)</f>
        <v>#N/A</v>
      </c>
      <c r="T5603" s="61"/>
      <c r="U5603" s="63"/>
      <c r="V5603" s="63"/>
      <c r="W5603" s="63"/>
      <c r="X5603" s="3"/>
    </row>
    <row r="5604" spans="1:24">
      <c r="A5604" s="3"/>
      <c r="B5604" s="3"/>
      <c r="C5604" s="3"/>
      <c r="D5604" s="3"/>
      <c r="E5604" s="79"/>
      <c r="F5604" s="3"/>
      <c r="G5604" s="77" t="e">
        <f>VLOOKUP($F$1&amp;F5604,定价因子!E:F,2,0)</f>
        <v>#N/A</v>
      </c>
      <c r="H5604" s="3"/>
      <c r="I5604" s="77" t="e">
        <f>VLOOKUP($H$1&amp;H5604,定价因子!E:F,2,0)</f>
        <v>#N/A</v>
      </c>
      <c r="J5604" s="3"/>
      <c r="K5604" s="77" t="e">
        <f>VLOOKUP($J$1&amp;J5604,定价因子!E:F,2,0)</f>
        <v>#N/A</v>
      </c>
      <c r="L5604" s="3"/>
      <c r="M5604" s="77" t="e">
        <f>VLOOKUP($L$1&amp;L5604,定价因子!E:F,2,0)</f>
        <v>#N/A</v>
      </c>
      <c r="N5604" s="3"/>
      <c r="O5604" s="77" t="e">
        <f>VLOOKUP($N$1&amp;N5604,定价因子!E:F,2,0)</f>
        <v>#N/A</v>
      </c>
      <c r="P5604" s="3"/>
      <c r="Q5604" s="55" t="e">
        <f>VLOOKUP($P$1&amp;P5604,定价因子!$E:$F,2,0)</f>
        <v>#N/A</v>
      </c>
      <c r="R5604" s="3"/>
      <c r="S5604" s="77" t="e">
        <f>VLOOKUP($R$1&amp;R5604,定价因子!$E:$F,2,0)</f>
        <v>#N/A</v>
      </c>
      <c r="T5604" s="61"/>
      <c r="U5604" s="63"/>
      <c r="V5604" s="63"/>
      <c r="W5604" s="63"/>
      <c r="X5604" s="3"/>
    </row>
    <row r="5605" spans="1:24">
      <c r="A5605" s="3"/>
      <c r="B5605" s="3"/>
      <c r="C5605" s="3"/>
      <c r="D5605" s="3"/>
      <c r="E5605" s="79"/>
      <c r="F5605" s="3"/>
      <c r="G5605" s="77" t="e">
        <f>VLOOKUP($F$1&amp;F5605,定价因子!E:F,2,0)</f>
        <v>#N/A</v>
      </c>
      <c r="H5605" s="3"/>
      <c r="I5605" s="77" t="e">
        <f>VLOOKUP($H$1&amp;H5605,定价因子!E:F,2,0)</f>
        <v>#N/A</v>
      </c>
      <c r="J5605" s="3"/>
      <c r="K5605" s="77" t="e">
        <f>VLOOKUP($J$1&amp;J5605,定价因子!E:F,2,0)</f>
        <v>#N/A</v>
      </c>
      <c r="L5605" s="3"/>
      <c r="M5605" s="77" t="e">
        <f>VLOOKUP($L$1&amp;L5605,定价因子!E:F,2,0)</f>
        <v>#N/A</v>
      </c>
      <c r="N5605" s="3"/>
      <c r="O5605" s="77" t="e">
        <f>VLOOKUP($N$1&amp;N5605,定价因子!E:F,2,0)</f>
        <v>#N/A</v>
      </c>
      <c r="P5605" s="3"/>
      <c r="Q5605" s="55" t="e">
        <f>VLOOKUP($P$1&amp;P5605,定价因子!$E:$F,2,0)</f>
        <v>#N/A</v>
      </c>
      <c r="R5605" s="3"/>
      <c r="S5605" s="77" t="e">
        <f>VLOOKUP($R$1&amp;R5605,定价因子!$E:$F,2,0)</f>
        <v>#N/A</v>
      </c>
      <c r="T5605" s="61"/>
      <c r="U5605" s="63"/>
      <c r="V5605" s="63"/>
      <c r="W5605" s="63"/>
      <c r="X5605" s="3"/>
    </row>
    <row r="5606" spans="1:24">
      <c r="A5606" s="3"/>
      <c r="B5606" s="3"/>
      <c r="C5606" s="3"/>
      <c r="D5606" s="3"/>
      <c r="E5606" s="79"/>
      <c r="F5606" s="3"/>
      <c r="G5606" s="77" t="e">
        <f>VLOOKUP($F$1&amp;F5606,定价因子!E:F,2,0)</f>
        <v>#N/A</v>
      </c>
      <c r="H5606" s="3"/>
      <c r="I5606" s="77" t="e">
        <f>VLOOKUP($H$1&amp;H5606,定价因子!E:F,2,0)</f>
        <v>#N/A</v>
      </c>
      <c r="J5606" s="3"/>
      <c r="K5606" s="77" t="e">
        <f>VLOOKUP($J$1&amp;J5606,定价因子!E:F,2,0)</f>
        <v>#N/A</v>
      </c>
      <c r="L5606" s="3"/>
      <c r="M5606" s="77" t="e">
        <f>VLOOKUP($L$1&amp;L5606,定价因子!E:F,2,0)</f>
        <v>#N/A</v>
      </c>
      <c r="N5606" s="3"/>
      <c r="O5606" s="77" t="e">
        <f>VLOOKUP($N$1&amp;N5606,定价因子!E:F,2,0)</f>
        <v>#N/A</v>
      </c>
      <c r="P5606" s="3"/>
      <c r="Q5606" s="55" t="e">
        <f>VLOOKUP($P$1&amp;P5606,定价因子!$E:$F,2,0)</f>
        <v>#N/A</v>
      </c>
      <c r="R5606" s="3"/>
      <c r="S5606" s="77" t="e">
        <f>VLOOKUP($R$1&amp;R5606,定价因子!$E:$F,2,0)</f>
        <v>#N/A</v>
      </c>
      <c r="T5606" s="61"/>
      <c r="U5606" s="63"/>
      <c r="V5606" s="63"/>
      <c r="W5606" s="63"/>
      <c r="X5606" s="3"/>
    </row>
    <row r="5607" spans="1:24">
      <c r="A5607" s="3"/>
      <c r="B5607" s="3"/>
      <c r="C5607" s="3"/>
      <c r="D5607" s="3"/>
      <c r="E5607" s="79"/>
      <c r="F5607" s="3"/>
      <c r="G5607" s="77" t="e">
        <f>VLOOKUP($F$1&amp;F5607,定价因子!E:F,2,0)</f>
        <v>#N/A</v>
      </c>
      <c r="H5607" s="3"/>
      <c r="I5607" s="77" t="e">
        <f>VLOOKUP($H$1&amp;H5607,定价因子!E:F,2,0)</f>
        <v>#N/A</v>
      </c>
      <c r="J5607" s="3"/>
      <c r="K5607" s="77" t="e">
        <f>VLOOKUP($J$1&amp;J5607,定价因子!E:F,2,0)</f>
        <v>#N/A</v>
      </c>
      <c r="L5607" s="3"/>
      <c r="M5607" s="77" t="e">
        <f>VLOOKUP($L$1&amp;L5607,定价因子!E:F,2,0)</f>
        <v>#N/A</v>
      </c>
      <c r="N5607" s="3"/>
      <c r="O5607" s="77" t="e">
        <f>VLOOKUP($N$1&amp;N5607,定价因子!E:F,2,0)</f>
        <v>#N/A</v>
      </c>
      <c r="P5607" s="3"/>
      <c r="Q5607" s="55" t="e">
        <f>VLOOKUP($P$1&amp;P5607,定价因子!$E:$F,2,0)</f>
        <v>#N/A</v>
      </c>
      <c r="R5607" s="3"/>
      <c r="S5607" s="77" t="e">
        <f>VLOOKUP($R$1&amp;R5607,定价因子!$E:$F,2,0)</f>
        <v>#N/A</v>
      </c>
      <c r="T5607" s="61"/>
      <c r="U5607" s="63"/>
      <c r="V5607" s="63"/>
      <c r="W5607" s="63"/>
      <c r="X5607" s="3"/>
    </row>
    <row r="5608" spans="1:24">
      <c r="A5608" s="3"/>
      <c r="B5608" s="3"/>
      <c r="C5608" s="3"/>
      <c r="D5608" s="3"/>
      <c r="E5608" s="79"/>
      <c r="F5608" s="3"/>
      <c r="G5608" s="77" t="e">
        <f>VLOOKUP($F$1&amp;F5608,定价因子!E:F,2,0)</f>
        <v>#N/A</v>
      </c>
      <c r="H5608" s="3"/>
      <c r="I5608" s="77" t="e">
        <f>VLOOKUP($H$1&amp;H5608,定价因子!E:F,2,0)</f>
        <v>#N/A</v>
      </c>
      <c r="J5608" s="3"/>
      <c r="K5608" s="77" t="e">
        <f>VLOOKUP($J$1&amp;J5608,定价因子!E:F,2,0)</f>
        <v>#N/A</v>
      </c>
      <c r="L5608" s="3"/>
      <c r="M5608" s="77" t="e">
        <f>VLOOKUP($L$1&amp;L5608,定价因子!E:F,2,0)</f>
        <v>#N/A</v>
      </c>
      <c r="N5608" s="3"/>
      <c r="O5608" s="77" t="e">
        <f>VLOOKUP($N$1&amp;N5608,定价因子!E:F,2,0)</f>
        <v>#N/A</v>
      </c>
      <c r="P5608" s="3"/>
      <c r="Q5608" s="55" t="e">
        <f>VLOOKUP($P$1&amp;P5608,定价因子!$E:$F,2,0)</f>
        <v>#N/A</v>
      </c>
      <c r="R5608" s="3"/>
      <c r="S5608" s="77" t="e">
        <f>VLOOKUP($R$1&amp;R5608,定价因子!$E:$F,2,0)</f>
        <v>#N/A</v>
      </c>
      <c r="T5608" s="61"/>
      <c r="U5608" s="63"/>
      <c r="V5608" s="63"/>
      <c r="W5608" s="63"/>
      <c r="X5608" s="3"/>
    </row>
    <row r="5609" spans="1:24">
      <c r="A5609" s="3"/>
      <c r="B5609" s="3"/>
      <c r="C5609" s="3"/>
      <c r="D5609" s="3"/>
      <c r="E5609" s="79"/>
      <c r="F5609" s="3"/>
      <c r="G5609" s="77" t="e">
        <f>VLOOKUP($F$1&amp;F5609,定价因子!E:F,2,0)</f>
        <v>#N/A</v>
      </c>
      <c r="H5609" s="3"/>
      <c r="I5609" s="77" t="e">
        <f>VLOOKUP($H$1&amp;H5609,定价因子!E:F,2,0)</f>
        <v>#N/A</v>
      </c>
      <c r="J5609" s="3"/>
      <c r="K5609" s="77" t="e">
        <f>VLOOKUP($J$1&amp;J5609,定价因子!E:F,2,0)</f>
        <v>#N/A</v>
      </c>
      <c r="L5609" s="3"/>
      <c r="M5609" s="77" t="e">
        <f>VLOOKUP($L$1&amp;L5609,定价因子!E:F,2,0)</f>
        <v>#N/A</v>
      </c>
      <c r="N5609" s="3"/>
      <c r="O5609" s="77" t="e">
        <f>VLOOKUP($N$1&amp;N5609,定价因子!E:F,2,0)</f>
        <v>#N/A</v>
      </c>
      <c r="P5609" s="3"/>
      <c r="Q5609" s="55" t="e">
        <f>VLOOKUP($P$1&amp;P5609,定价因子!$E:$F,2,0)</f>
        <v>#N/A</v>
      </c>
      <c r="R5609" s="3"/>
      <c r="S5609" s="77" t="e">
        <f>VLOOKUP($R$1&amp;R5609,定价因子!$E:$F,2,0)</f>
        <v>#N/A</v>
      </c>
      <c r="T5609" s="61"/>
      <c r="U5609" s="63"/>
      <c r="V5609" s="63"/>
      <c r="W5609" s="63"/>
      <c r="X5609" s="3"/>
    </row>
    <row r="5610" spans="1:24">
      <c r="A5610" s="3"/>
      <c r="B5610" s="3"/>
      <c r="C5610" s="3"/>
      <c r="D5610" s="3"/>
      <c r="E5610" s="79"/>
      <c r="F5610" s="3"/>
      <c r="G5610" s="77" t="e">
        <f>VLOOKUP($F$1&amp;F5610,定价因子!E:F,2,0)</f>
        <v>#N/A</v>
      </c>
      <c r="H5610" s="3"/>
      <c r="I5610" s="77" t="e">
        <f>VLOOKUP($H$1&amp;H5610,定价因子!E:F,2,0)</f>
        <v>#N/A</v>
      </c>
      <c r="J5610" s="3"/>
      <c r="K5610" s="77" t="e">
        <f>VLOOKUP($J$1&amp;J5610,定价因子!E:F,2,0)</f>
        <v>#N/A</v>
      </c>
      <c r="L5610" s="3"/>
      <c r="M5610" s="77" t="e">
        <f>VLOOKUP($L$1&amp;L5610,定价因子!E:F,2,0)</f>
        <v>#N/A</v>
      </c>
      <c r="N5610" s="3"/>
      <c r="O5610" s="77" t="e">
        <f>VLOOKUP($N$1&amp;N5610,定价因子!E:F,2,0)</f>
        <v>#N/A</v>
      </c>
      <c r="P5610" s="3"/>
      <c r="Q5610" s="55" t="e">
        <f>VLOOKUP($P$1&amp;P5610,定价因子!$E:$F,2,0)</f>
        <v>#N/A</v>
      </c>
      <c r="R5610" s="3"/>
      <c r="S5610" s="77" t="e">
        <f>VLOOKUP($R$1&amp;R5610,定价因子!$E:$F,2,0)</f>
        <v>#N/A</v>
      </c>
      <c r="T5610" s="61"/>
      <c r="U5610" s="63"/>
      <c r="V5610" s="63"/>
      <c r="W5610" s="63"/>
      <c r="X5610" s="3"/>
    </row>
    <row r="5611" spans="1:24">
      <c r="A5611" s="3"/>
      <c r="B5611" s="3"/>
      <c r="C5611" s="3"/>
      <c r="D5611" s="3"/>
      <c r="E5611" s="79"/>
      <c r="F5611" s="3"/>
      <c r="G5611" s="77" t="e">
        <f>VLOOKUP($F$1&amp;F5611,定价因子!E:F,2,0)</f>
        <v>#N/A</v>
      </c>
      <c r="H5611" s="3"/>
      <c r="I5611" s="77" t="e">
        <f>VLOOKUP($H$1&amp;H5611,定价因子!E:F,2,0)</f>
        <v>#N/A</v>
      </c>
      <c r="J5611" s="3"/>
      <c r="K5611" s="77" t="e">
        <f>VLOOKUP($J$1&amp;J5611,定价因子!E:F,2,0)</f>
        <v>#N/A</v>
      </c>
      <c r="L5611" s="3"/>
      <c r="M5611" s="77" t="e">
        <f>VLOOKUP($L$1&amp;L5611,定价因子!E:F,2,0)</f>
        <v>#N/A</v>
      </c>
      <c r="N5611" s="3"/>
      <c r="O5611" s="77" t="e">
        <f>VLOOKUP($N$1&amp;N5611,定价因子!E:F,2,0)</f>
        <v>#N/A</v>
      </c>
      <c r="P5611" s="3"/>
      <c r="Q5611" s="55" t="e">
        <f>VLOOKUP($P$1&amp;P5611,定价因子!$E:$F,2,0)</f>
        <v>#N/A</v>
      </c>
      <c r="R5611" s="3"/>
      <c r="S5611" s="77" t="e">
        <f>VLOOKUP($R$1&amp;R5611,定价因子!$E:$F,2,0)</f>
        <v>#N/A</v>
      </c>
      <c r="T5611" s="61"/>
      <c r="U5611" s="63"/>
      <c r="V5611" s="63"/>
      <c r="W5611" s="63"/>
      <c r="X5611" s="3"/>
    </row>
    <row r="5612" spans="1:24">
      <c r="A5612" s="3"/>
      <c r="B5612" s="3"/>
      <c r="C5612" s="3"/>
      <c r="D5612" s="3"/>
      <c r="E5612" s="79"/>
      <c r="F5612" s="3"/>
      <c r="G5612" s="77" t="e">
        <f>VLOOKUP($F$1&amp;F5612,定价因子!E:F,2,0)</f>
        <v>#N/A</v>
      </c>
      <c r="H5612" s="3"/>
      <c r="I5612" s="77" t="e">
        <f>VLOOKUP($H$1&amp;H5612,定价因子!E:F,2,0)</f>
        <v>#N/A</v>
      </c>
      <c r="J5612" s="3"/>
      <c r="K5612" s="77" t="e">
        <f>VLOOKUP($J$1&amp;J5612,定价因子!E:F,2,0)</f>
        <v>#N/A</v>
      </c>
      <c r="L5612" s="3"/>
      <c r="M5612" s="77" t="e">
        <f>VLOOKUP($L$1&amp;L5612,定价因子!E:F,2,0)</f>
        <v>#N/A</v>
      </c>
      <c r="N5612" s="3"/>
      <c r="O5612" s="77" t="e">
        <f>VLOOKUP($N$1&amp;N5612,定价因子!E:F,2,0)</f>
        <v>#N/A</v>
      </c>
      <c r="P5612" s="3"/>
      <c r="Q5612" s="55" t="e">
        <f>VLOOKUP($P$1&amp;P5612,定价因子!$E:$F,2,0)</f>
        <v>#N/A</v>
      </c>
      <c r="R5612" s="3"/>
      <c r="S5612" s="77" t="e">
        <f>VLOOKUP($R$1&amp;R5612,定价因子!$E:$F,2,0)</f>
        <v>#N/A</v>
      </c>
      <c r="T5612" s="61"/>
      <c r="U5612" s="63"/>
      <c r="V5612" s="63"/>
      <c r="W5612" s="63"/>
      <c r="X5612" s="3"/>
    </row>
    <row r="5613" spans="1:24">
      <c r="A5613" s="3"/>
      <c r="B5613" s="3"/>
      <c r="C5613" s="3"/>
      <c r="D5613" s="3"/>
      <c r="E5613" s="79"/>
      <c r="F5613" s="3"/>
      <c r="G5613" s="77" t="e">
        <f>VLOOKUP($F$1&amp;F5613,定价因子!E:F,2,0)</f>
        <v>#N/A</v>
      </c>
      <c r="H5613" s="3"/>
      <c r="I5613" s="77" t="e">
        <f>VLOOKUP($H$1&amp;H5613,定价因子!E:F,2,0)</f>
        <v>#N/A</v>
      </c>
      <c r="J5613" s="3"/>
      <c r="K5613" s="77" t="e">
        <f>VLOOKUP($J$1&amp;J5613,定价因子!E:F,2,0)</f>
        <v>#N/A</v>
      </c>
      <c r="L5613" s="3"/>
      <c r="M5613" s="77" t="e">
        <f>VLOOKUP($L$1&amp;L5613,定价因子!E:F,2,0)</f>
        <v>#N/A</v>
      </c>
      <c r="N5613" s="3"/>
      <c r="O5613" s="77" t="e">
        <f>VLOOKUP($N$1&amp;N5613,定价因子!E:F,2,0)</f>
        <v>#N/A</v>
      </c>
      <c r="P5613" s="3"/>
      <c r="Q5613" s="55" t="e">
        <f>VLOOKUP($P$1&amp;P5613,定价因子!$E:$F,2,0)</f>
        <v>#N/A</v>
      </c>
      <c r="R5613" s="3"/>
      <c r="S5613" s="77" t="e">
        <f>VLOOKUP($R$1&amp;R5613,定价因子!$E:$F,2,0)</f>
        <v>#N/A</v>
      </c>
      <c r="T5613" s="61"/>
      <c r="U5613" s="63"/>
      <c r="V5613" s="63"/>
      <c r="W5613" s="63"/>
      <c r="X5613" s="3"/>
    </row>
    <row r="5614" spans="1:24">
      <c r="A5614" s="3"/>
      <c r="B5614" s="3"/>
      <c r="C5614" s="3"/>
      <c r="D5614" s="3"/>
      <c r="E5614" s="79"/>
      <c r="F5614" s="3"/>
      <c r="G5614" s="77" t="e">
        <f>VLOOKUP($F$1&amp;F5614,定价因子!E:F,2,0)</f>
        <v>#N/A</v>
      </c>
      <c r="H5614" s="3"/>
      <c r="I5614" s="77" t="e">
        <f>VLOOKUP($H$1&amp;H5614,定价因子!E:F,2,0)</f>
        <v>#N/A</v>
      </c>
      <c r="J5614" s="3"/>
      <c r="K5614" s="77" t="e">
        <f>VLOOKUP($J$1&amp;J5614,定价因子!E:F,2,0)</f>
        <v>#N/A</v>
      </c>
      <c r="L5614" s="3"/>
      <c r="M5614" s="77" t="e">
        <f>VLOOKUP($L$1&amp;L5614,定价因子!E:F,2,0)</f>
        <v>#N/A</v>
      </c>
      <c r="N5614" s="3"/>
      <c r="O5614" s="77" t="e">
        <f>VLOOKUP($N$1&amp;N5614,定价因子!E:F,2,0)</f>
        <v>#N/A</v>
      </c>
      <c r="P5614" s="3"/>
      <c r="Q5614" s="55" t="e">
        <f>VLOOKUP($P$1&amp;P5614,定价因子!$E:$F,2,0)</f>
        <v>#N/A</v>
      </c>
      <c r="R5614" s="3"/>
      <c r="S5614" s="77" t="e">
        <f>VLOOKUP($R$1&amp;R5614,定价因子!$E:$F,2,0)</f>
        <v>#N/A</v>
      </c>
      <c r="T5614" s="61"/>
      <c r="U5614" s="63"/>
      <c r="V5614" s="63"/>
      <c r="W5614" s="63"/>
      <c r="X5614" s="3"/>
    </row>
    <row r="5615" spans="1:24">
      <c r="A5615" s="3"/>
      <c r="B5615" s="3"/>
      <c r="C5615" s="3"/>
      <c r="D5615" s="3"/>
      <c r="E5615" s="79"/>
      <c r="F5615" s="3"/>
      <c r="G5615" s="77" t="e">
        <f>VLOOKUP($F$1&amp;F5615,定价因子!E:F,2,0)</f>
        <v>#N/A</v>
      </c>
      <c r="H5615" s="3"/>
      <c r="I5615" s="77" t="e">
        <f>VLOOKUP($H$1&amp;H5615,定价因子!E:F,2,0)</f>
        <v>#N/A</v>
      </c>
      <c r="J5615" s="3"/>
      <c r="K5615" s="77" t="e">
        <f>VLOOKUP($J$1&amp;J5615,定价因子!E:F,2,0)</f>
        <v>#N/A</v>
      </c>
      <c r="L5615" s="3"/>
      <c r="M5615" s="77" t="e">
        <f>VLOOKUP($L$1&amp;L5615,定价因子!E:F,2,0)</f>
        <v>#N/A</v>
      </c>
      <c r="N5615" s="3"/>
      <c r="O5615" s="77" t="e">
        <f>VLOOKUP($N$1&amp;N5615,定价因子!E:F,2,0)</f>
        <v>#N/A</v>
      </c>
      <c r="P5615" s="3"/>
      <c r="Q5615" s="55" t="e">
        <f>VLOOKUP($P$1&amp;P5615,定价因子!$E:$F,2,0)</f>
        <v>#N/A</v>
      </c>
      <c r="R5615" s="3"/>
      <c r="S5615" s="77" t="e">
        <f>VLOOKUP($R$1&amp;R5615,定价因子!$E:$F,2,0)</f>
        <v>#N/A</v>
      </c>
      <c r="T5615" s="61"/>
      <c r="U5615" s="63"/>
      <c r="V5615" s="63"/>
      <c r="W5615" s="63"/>
      <c r="X5615" s="3"/>
    </row>
    <row r="5616" spans="1:24">
      <c r="A5616" s="3"/>
      <c r="B5616" s="3"/>
      <c r="C5616" s="3"/>
      <c r="D5616" s="3"/>
      <c r="E5616" s="79"/>
      <c r="F5616" s="3"/>
      <c r="G5616" s="77" t="e">
        <f>VLOOKUP($F$1&amp;F5616,定价因子!E:F,2,0)</f>
        <v>#N/A</v>
      </c>
      <c r="H5616" s="3"/>
      <c r="I5616" s="77" t="e">
        <f>VLOOKUP($H$1&amp;H5616,定价因子!E:F,2,0)</f>
        <v>#N/A</v>
      </c>
      <c r="J5616" s="3"/>
      <c r="K5616" s="77" t="e">
        <f>VLOOKUP($J$1&amp;J5616,定价因子!E:F,2,0)</f>
        <v>#N/A</v>
      </c>
      <c r="L5616" s="3"/>
      <c r="M5616" s="77" t="e">
        <f>VLOOKUP($L$1&amp;L5616,定价因子!E:F,2,0)</f>
        <v>#N/A</v>
      </c>
      <c r="N5616" s="3"/>
      <c r="O5616" s="77" t="e">
        <f>VLOOKUP($N$1&amp;N5616,定价因子!E:F,2,0)</f>
        <v>#N/A</v>
      </c>
      <c r="P5616" s="3"/>
      <c r="Q5616" s="55" t="e">
        <f>VLOOKUP($P$1&amp;P5616,定价因子!$E:$F,2,0)</f>
        <v>#N/A</v>
      </c>
      <c r="R5616" s="3"/>
      <c r="S5616" s="77" t="e">
        <f>VLOOKUP($R$1&amp;R5616,定价因子!$E:$F,2,0)</f>
        <v>#N/A</v>
      </c>
      <c r="T5616" s="61"/>
      <c r="U5616" s="63"/>
      <c r="V5616" s="63"/>
      <c r="W5616" s="63"/>
      <c r="X5616" s="3"/>
    </row>
    <row r="5617" spans="1:24">
      <c r="A5617" s="3"/>
      <c r="B5617" s="3"/>
      <c r="C5617" s="3"/>
      <c r="D5617" s="3"/>
      <c r="E5617" s="79"/>
      <c r="F5617" s="3"/>
      <c r="G5617" s="77" t="e">
        <f>VLOOKUP($F$1&amp;F5617,定价因子!E:F,2,0)</f>
        <v>#N/A</v>
      </c>
      <c r="H5617" s="3"/>
      <c r="I5617" s="77" t="e">
        <f>VLOOKUP($H$1&amp;H5617,定价因子!E:F,2,0)</f>
        <v>#N/A</v>
      </c>
      <c r="J5617" s="3"/>
      <c r="K5617" s="77" t="e">
        <f>VLOOKUP($J$1&amp;J5617,定价因子!E:F,2,0)</f>
        <v>#N/A</v>
      </c>
      <c r="L5617" s="3"/>
      <c r="M5617" s="77" t="e">
        <f>VLOOKUP($L$1&amp;L5617,定价因子!E:F,2,0)</f>
        <v>#N/A</v>
      </c>
      <c r="N5617" s="3"/>
      <c r="O5617" s="77" t="e">
        <f>VLOOKUP($N$1&amp;N5617,定价因子!E:F,2,0)</f>
        <v>#N/A</v>
      </c>
      <c r="P5617" s="3"/>
      <c r="Q5617" s="55" t="e">
        <f>VLOOKUP($P$1&amp;P5617,定价因子!$E:$F,2,0)</f>
        <v>#N/A</v>
      </c>
      <c r="R5617" s="3"/>
      <c r="S5617" s="77" t="e">
        <f>VLOOKUP($R$1&amp;R5617,定价因子!$E:$F,2,0)</f>
        <v>#N/A</v>
      </c>
      <c r="T5617" s="61"/>
      <c r="U5617" s="63"/>
      <c r="V5617" s="63"/>
      <c r="W5617" s="63"/>
      <c r="X5617" s="3"/>
    </row>
    <row r="5618" spans="1:24">
      <c r="A5618" s="3"/>
      <c r="B5618" s="3"/>
      <c r="C5618" s="3"/>
      <c r="D5618" s="3"/>
      <c r="E5618" s="79"/>
      <c r="F5618" s="3"/>
      <c r="G5618" s="77" t="e">
        <f>VLOOKUP($F$1&amp;F5618,定价因子!E:F,2,0)</f>
        <v>#N/A</v>
      </c>
      <c r="H5618" s="3"/>
      <c r="I5618" s="77" t="e">
        <f>VLOOKUP($H$1&amp;H5618,定价因子!E:F,2,0)</f>
        <v>#N/A</v>
      </c>
      <c r="J5618" s="3"/>
      <c r="K5618" s="77" t="e">
        <f>VLOOKUP($J$1&amp;J5618,定价因子!E:F,2,0)</f>
        <v>#N/A</v>
      </c>
      <c r="L5618" s="3"/>
      <c r="M5618" s="77" t="e">
        <f>VLOOKUP($L$1&amp;L5618,定价因子!E:F,2,0)</f>
        <v>#N/A</v>
      </c>
      <c r="N5618" s="3"/>
      <c r="O5618" s="77" t="e">
        <f>VLOOKUP($N$1&amp;N5618,定价因子!E:F,2,0)</f>
        <v>#N/A</v>
      </c>
      <c r="P5618" s="3"/>
      <c r="Q5618" s="55" t="e">
        <f>VLOOKUP($P$1&amp;P5618,定价因子!$E:$F,2,0)</f>
        <v>#N/A</v>
      </c>
      <c r="R5618" s="3"/>
      <c r="S5618" s="77" t="e">
        <f>VLOOKUP($R$1&amp;R5618,定价因子!$E:$F,2,0)</f>
        <v>#N/A</v>
      </c>
      <c r="T5618" s="61"/>
      <c r="U5618" s="63"/>
      <c r="V5618" s="63"/>
      <c r="W5618" s="63"/>
      <c r="X5618" s="3"/>
    </row>
    <row r="5619" spans="1:24">
      <c r="A5619" s="3"/>
      <c r="B5619" s="3"/>
      <c r="C5619" s="3"/>
      <c r="D5619" s="3"/>
      <c r="E5619" s="79"/>
      <c r="F5619" s="3"/>
      <c r="G5619" s="77" t="e">
        <f>VLOOKUP($F$1&amp;F5619,定价因子!E:F,2,0)</f>
        <v>#N/A</v>
      </c>
      <c r="H5619" s="3"/>
      <c r="I5619" s="77" t="e">
        <f>VLOOKUP($H$1&amp;H5619,定价因子!E:F,2,0)</f>
        <v>#N/A</v>
      </c>
      <c r="J5619" s="3"/>
      <c r="K5619" s="77" t="e">
        <f>VLOOKUP($J$1&amp;J5619,定价因子!E:F,2,0)</f>
        <v>#N/A</v>
      </c>
      <c r="L5619" s="3"/>
      <c r="M5619" s="77" t="e">
        <f>VLOOKUP($L$1&amp;L5619,定价因子!E:F,2,0)</f>
        <v>#N/A</v>
      </c>
      <c r="N5619" s="3"/>
      <c r="O5619" s="77" t="e">
        <f>VLOOKUP($N$1&amp;N5619,定价因子!E:F,2,0)</f>
        <v>#N/A</v>
      </c>
      <c r="P5619" s="3"/>
      <c r="Q5619" s="55" t="e">
        <f>VLOOKUP($P$1&amp;P5619,定价因子!$E:$F,2,0)</f>
        <v>#N/A</v>
      </c>
      <c r="R5619" s="3"/>
      <c r="S5619" s="77" t="e">
        <f>VLOOKUP($R$1&amp;R5619,定价因子!$E:$F,2,0)</f>
        <v>#N/A</v>
      </c>
      <c r="T5619" s="61"/>
      <c r="U5619" s="63"/>
      <c r="V5619" s="63"/>
      <c r="W5619" s="63"/>
      <c r="X5619" s="3"/>
    </row>
    <row r="5620" spans="1:24">
      <c r="A5620" s="3"/>
      <c r="B5620" s="3"/>
      <c r="C5620" s="3"/>
      <c r="D5620" s="3"/>
      <c r="E5620" s="79"/>
      <c r="F5620" s="3"/>
      <c r="G5620" s="77" t="e">
        <f>VLOOKUP($F$1&amp;F5620,定价因子!E:F,2,0)</f>
        <v>#N/A</v>
      </c>
      <c r="H5620" s="3"/>
      <c r="I5620" s="77" t="e">
        <f>VLOOKUP($H$1&amp;H5620,定价因子!E:F,2,0)</f>
        <v>#N/A</v>
      </c>
      <c r="J5620" s="3"/>
      <c r="K5620" s="77" t="e">
        <f>VLOOKUP($J$1&amp;J5620,定价因子!E:F,2,0)</f>
        <v>#N/A</v>
      </c>
      <c r="L5620" s="3"/>
      <c r="M5620" s="77" t="e">
        <f>VLOOKUP($L$1&amp;L5620,定价因子!E:F,2,0)</f>
        <v>#N/A</v>
      </c>
      <c r="N5620" s="3"/>
      <c r="O5620" s="77" t="e">
        <f>VLOOKUP($N$1&amp;N5620,定价因子!E:F,2,0)</f>
        <v>#N/A</v>
      </c>
      <c r="P5620" s="3"/>
      <c r="Q5620" s="55" t="e">
        <f>VLOOKUP($P$1&amp;P5620,定价因子!$E:$F,2,0)</f>
        <v>#N/A</v>
      </c>
      <c r="R5620" s="3"/>
      <c r="S5620" s="77" t="e">
        <f>VLOOKUP($R$1&amp;R5620,定价因子!$E:$F,2,0)</f>
        <v>#N/A</v>
      </c>
      <c r="T5620" s="61"/>
      <c r="U5620" s="63"/>
      <c r="V5620" s="63"/>
      <c r="W5620" s="63"/>
      <c r="X5620" s="3"/>
    </row>
    <row r="5621" spans="1:24">
      <c r="A5621" s="3"/>
      <c r="B5621" s="3"/>
      <c r="C5621" s="3"/>
      <c r="D5621" s="3"/>
      <c r="E5621" s="79"/>
      <c r="F5621" s="3"/>
      <c r="G5621" s="77" t="e">
        <f>VLOOKUP($F$1&amp;F5621,定价因子!E:F,2,0)</f>
        <v>#N/A</v>
      </c>
      <c r="H5621" s="3"/>
      <c r="I5621" s="77" t="e">
        <f>VLOOKUP($H$1&amp;H5621,定价因子!E:F,2,0)</f>
        <v>#N/A</v>
      </c>
      <c r="J5621" s="3"/>
      <c r="K5621" s="77" t="e">
        <f>VLOOKUP($J$1&amp;J5621,定价因子!E:F,2,0)</f>
        <v>#N/A</v>
      </c>
      <c r="L5621" s="3"/>
      <c r="M5621" s="77" t="e">
        <f>VLOOKUP($L$1&amp;L5621,定价因子!E:F,2,0)</f>
        <v>#N/A</v>
      </c>
      <c r="N5621" s="3"/>
      <c r="O5621" s="77" t="e">
        <f>VLOOKUP($N$1&amp;N5621,定价因子!E:F,2,0)</f>
        <v>#N/A</v>
      </c>
      <c r="P5621" s="3"/>
      <c r="Q5621" s="55" t="e">
        <f>VLOOKUP($P$1&amp;P5621,定价因子!$E:$F,2,0)</f>
        <v>#N/A</v>
      </c>
      <c r="R5621" s="3"/>
      <c r="S5621" s="77" t="e">
        <f>VLOOKUP($R$1&amp;R5621,定价因子!$E:$F,2,0)</f>
        <v>#N/A</v>
      </c>
      <c r="T5621" s="61"/>
      <c r="U5621" s="63"/>
      <c r="V5621" s="63"/>
      <c r="W5621" s="63"/>
      <c r="X5621" s="3"/>
    </row>
    <row r="5622" spans="1:24">
      <c r="A5622" s="3"/>
      <c r="B5622" s="3"/>
      <c r="C5622" s="3"/>
      <c r="D5622" s="3"/>
      <c r="E5622" s="79"/>
      <c r="F5622" s="3"/>
      <c r="G5622" s="77" t="e">
        <f>VLOOKUP($F$1&amp;F5622,定价因子!E:F,2,0)</f>
        <v>#N/A</v>
      </c>
      <c r="H5622" s="3"/>
      <c r="I5622" s="77" t="e">
        <f>VLOOKUP($H$1&amp;H5622,定价因子!E:F,2,0)</f>
        <v>#N/A</v>
      </c>
      <c r="J5622" s="3"/>
      <c r="K5622" s="77" t="e">
        <f>VLOOKUP($J$1&amp;J5622,定价因子!E:F,2,0)</f>
        <v>#N/A</v>
      </c>
      <c r="L5622" s="3"/>
      <c r="M5622" s="77" t="e">
        <f>VLOOKUP($L$1&amp;L5622,定价因子!E:F,2,0)</f>
        <v>#N/A</v>
      </c>
      <c r="N5622" s="3"/>
      <c r="O5622" s="77" t="e">
        <f>VLOOKUP($N$1&amp;N5622,定价因子!E:F,2,0)</f>
        <v>#N/A</v>
      </c>
      <c r="P5622" s="3"/>
      <c r="Q5622" s="55" t="e">
        <f>VLOOKUP($P$1&amp;P5622,定价因子!$E:$F,2,0)</f>
        <v>#N/A</v>
      </c>
      <c r="R5622" s="3"/>
      <c r="S5622" s="77" t="e">
        <f>VLOOKUP($R$1&amp;R5622,定价因子!$E:$F,2,0)</f>
        <v>#N/A</v>
      </c>
      <c r="T5622" s="61"/>
      <c r="U5622" s="63"/>
      <c r="V5622" s="63"/>
      <c r="W5622" s="63"/>
      <c r="X5622" s="3"/>
    </row>
    <row r="5623" spans="1:24">
      <c r="A5623" s="3"/>
      <c r="B5623" s="3"/>
      <c r="C5623" s="3"/>
      <c r="D5623" s="3"/>
      <c r="E5623" s="79"/>
      <c r="F5623" s="3"/>
      <c r="G5623" s="77" t="e">
        <f>VLOOKUP($F$1&amp;F5623,定价因子!E:F,2,0)</f>
        <v>#N/A</v>
      </c>
      <c r="H5623" s="3"/>
      <c r="I5623" s="77" t="e">
        <f>VLOOKUP($H$1&amp;H5623,定价因子!E:F,2,0)</f>
        <v>#N/A</v>
      </c>
      <c r="J5623" s="3"/>
      <c r="K5623" s="77" t="e">
        <f>VLOOKUP($J$1&amp;J5623,定价因子!E:F,2,0)</f>
        <v>#N/A</v>
      </c>
      <c r="L5623" s="3"/>
      <c r="M5623" s="77" t="e">
        <f>VLOOKUP($L$1&amp;L5623,定价因子!E:F,2,0)</f>
        <v>#N/A</v>
      </c>
      <c r="N5623" s="3"/>
      <c r="O5623" s="77" t="e">
        <f>VLOOKUP($N$1&amp;N5623,定价因子!E:F,2,0)</f>
        <v>#N/A</v>
      </c>
      <c r="P5623" s="3"/>
      <c r="Q5623" s="55" t="e">
        <f>VLOOKUP($P$1&amp;P5623,定价因子!$E:$F,2,0)</f>
        <v>#N/A</v>
      </c>
      <c r="R5623" s="3"/>
      <c r="S5623" s="77" t="e">
        <f>VLOOKUP($R$1&amp;R5623,定价因子!$E:$F,2,0)</f>
        <v>#N/A</v>
      </c>
      <c r="T5623" s="61"/>
      <c r="U5623" s="63"/>
      <c r="V5623" s="63"/>
      <c r="W5623" s="63"/>
      <c r="X5623" s="3"/>
    </row>
    <row r="5624" spans="1:24">
      <c r="A5624" s="3"/>
      <c r="B5624" s="3"/>
      <c r="C5624" s="3"/>
      <c r="D5624" s="3"/>
      <c r="E5624" s="79"/>
      <c r="F5624" s="3"/>
      <c r="G5624" s="77" t="e">
        <f>VLOOKUP($F$1&amp;F5624,定价因子!E:F,2,0)</f>
        <v>#N/A</v>
      </c>
      <c r="H5624" s="3"/>
      <c r="I5624" s="77" t="e">
        <f>VLOOKUP($H$1&amp;H5624,定价因子!E:F,2,0)</f>
        <v>#N/A</v>
      </c>
      <c r="J5624" s="3"/>
      <c r="K5624" s="77" t="e">
        <f>VLOOKUP($J$1&amp;J5624,定价因子!E:F,2,0)</f>
        <v>#N/A</v>
      </c>
      <c r="L5624" s="3"/>
      <c r="M5624" s="77" t="e">
        <f>VLOOKUP($L$1&amp;L5624,定价因子!E:F,2,0)</f>
        <v>#N/A</v>
      </c>
      <c r="N5624" s="3"/>
      <c r="O5624" s="77" t="e">
        <f>VLOOKUP($N$1&amp;N5624,定价因子!E:F,2,0)</f>
        <v>#N/A</v>
      </c>
      <c r="P5624" s="3"/>
      <c r="Q5624" s="55" t="e">
        <f>VLOOKUP($P$1&amp;P5624,定价因子!$E:$F,2,0)</f>
        <v>#N/A</v>
      </c>
      <c r="R5624" s="3"/>
      <c r="S5624" s="77" t="e">
        <f>VLOOKUP($R$1&amp;R5624,定价因子!$E:$F,2,0)</f>
        <v>#N/A</v>
      </c>
      <c r="T5624" s="61"/>
      <c r="U5624" s="63"/>
      <c r="V5624" s="63"/>
      <c r="W5624" s="63"/>
      <c r="X5624" s="3"/>
    </row>
    <row r="5625" spans="1:24">
      <c r="A5625" s="3"/>
      <c r="B5625" s="3"/>
      <c r="C5625" s="3"/>
      <c r="D5625" s="3"/>
      <c r="E5625" s="79"/>
      <c r="F5625" s="3"/>
      <c r="G5625" s="77" t="e">
        <f>VLOOKUP($F$1&amp;F5625,定价因子!E:F,2,0)</f>
        <v>#N/A</v>
      </c>
      <c r="H5625" s="3"/>
      <c r="I5625" s="77" t="e">
        <f>VLOOKUP($H$1&amp;H5625,定价因子!E:F,2,0)</f>
        <v>#N/A</v>
      </c>
      <c r="J5625" s="3"/>
      <c r="K5625" s="77" t="e">
        <f>VLOOKUP($J$1&amp;J5625,定价因子!E:F,2,0)</f>
        <v>#N/A</v>
      </c>
      <c r="L5625" s="3"/>
      <c r="M5625" s="77" t="e">
        <f>VLOOKUP($L$1&amp;L5625,定价因子!E:F,2,0)</f>
        <v>#N/A</v>
      </c>
      <c r="N5625" s="3"/>
      <c r="O5625" s="77" t="e">
        <f>VLOOKUP($N$1&amp;N5625,定价因子!E:F,2,0)</f>
        <v>#N/A</v>
      </c>
      <c r="P5625" s="3"/>
      <c r="Q5625" s="55" t="e">
        <f>VLOOKUP($P$1&amp;P5625,定价因子!$E:$F,2,0)</f>
        <v>#N/A</v>
      </c>
      <c r="R5625" s="3"/>
      <c r="S5625" s="77" t="e">
        <f>VLOOKUP($R$1&amp;R5625,定价因子!$E:$F,2,0)</f>
        <v>#N/A</v>
      </c>
      <c r="T5625" s="61"/>
      <c r="U5625" s="63"/>
      <c r="V5625" s="63"/>
      <c r="W5625" s="63"/>
      <c r="X5625" s="3"/>
    </row>
    <row r="5626" spans="1:24">
      <c r="A5626" s="3"/>
      <c r="B5626" s="3"/>
      <c r="C5626" s="3"/>
      <c r="D5626" s="3"/>
      <c r="E5626" s="79"/>
      <c r="F5626" s="3"/>
      <c r="G5626" s="77" t="e">
        <f>VLOOKUP($F$1&amp;F5626,定价因子!E:F,2,0)</f>
        <v>#N/A</v>
      </c>
      <c r="H5626" s="3"/>
      <c r="I5626" s="77" t="e">
        <f>VLOOKUP($H$1&amp;H5626,定价因子!E:F,2,0)</f>
        <v>#N/A</v>
      </c>
      <c r="J5626" s="3"/>
      <c r="K5626" s="77" t="e">
        <f>VLOOKUP($J$1&amp;J5626,定价因子!E:F,2,0)</f>
        <v>#N/A</v>
      </c>
      <c r="L5626" s="3"/>
      <c r="M5626" s="77" t="e">
        <f>VLOOKUP($L$1&amp;L5626,定价因子!E:F,2,0)</f>
        <v>#N/A</v>
      </c>
      <c r="N5626" s="3"/>
      <c r="O5626" s="77" t="e">
        <f>VLOOKUP($N$1&amp;N5626,定价因子!E:F,2,0)</f>
        <v>#N/A</v>
      </c>
      <c r="P5626" s="3"/>
      <c r="Q5626" s="55" t="e">
        <f>VLOOKUP($P$1&amp;P5626,定价因子!$E:$F,2,0)</f>
        <v>#N/A</v>
      </c>
      <c r="R5626" s="3"/>
      <c r="S5626" s="77" t="e">
        <f>VLOOKUP($R$1&amp;R5626,定价因子!$E:$F,2,0)</f>
        <v>#N/A</v>
      </c>
      <c r="T5626" s="61"/>
      <c r="U5626" s="63"/>
      <c r="V5626" s="63"/>
      <c r="W5626" s="63"/>
      <c r="X5626" s="3"/>
    </row>
    <row r="5627" spans="1:24">
      <c r="A5627" s="3"/>
      <c r="B5627" s="3"/>
      <c r="C5627" s="3"/>
      <c r="D5627" s="3"/>
      <c r="E5627" s="79"/>
      <c r="F5627" s="3"/>
      <c r="G5627" s="77" t="e">
        <f>VLOOKUP($F$1&amp;F5627,定价因子!E:F,2,0)</f>
        <v>#N/A</v>
      </c>
      <c r="H5627" s="3"/>
      <c r="I5627" s="77" t="e">
        <f>VLOOKUP($H$1&amp;H5627,定价因子!E:F,2,0)</f>
        <v>#N/A</v>
      </c>
      <c r="J5627" s="3"/>
      <c r="K5627" s="77" t="e">
        <f>VLOOKUP($J$1&amp;J5627,定价因子!E:F,2,0)</f>
        <v>#N/A</v>
      </c>
      <c r="L5627" s="3"/>
      <c r="M5627" s="77" t="e">
        <f>VLOOKUP($L$1&amp;L5627,定价因子!E:F,2,0)</f>
        <v>#N/A</v>
      </c>
      <c r="N5627" s="3"/>
      <c r="O5627" s="77" t="e">
        <f>VLOOKUP($N$1&amp;N5627,定价因子!E:F,2,0)</f>
        <v>#N/A</v>
      </c>
      <c r="P5627" s="3"/>
      <c r="Q5627" s="55" t="e">
        <f>VLOOKUP($P$1&amp;P5627,定价因子!$E:$F,2,0)</f>
        <v>#N/A</v>
      </c>
      <c r="R5627" s="3"/>
      <c r="S5627" s="77" t="e">
        <f>VLOOKUP($R$1&amp;R5627,定价因子!$E:$F,2,0)</f>
        <v>#N/A</v>
      </c>
      <c r="T5627" s="61"/>
      <c r="U5627" s="63"/>
      <c r="V5627" s="63"/>
      <c r="W5627" s="63"/>
      <c r="X5627" s="3"/>
    </row>
    <row r="5628" spans="1:24">
      <c r="A5628" s="3"/>
      <c r="B5628" s="3"/>
      <c r="C5628" s="3"/>
      <c r="D5628" s="3"/>
      <c r="E5628" s="79"/>
      <c r="F5628" s="3"/>
      <c r="G5628" s="77" t="e">
        <f>VLOOKUP($F$1&amp;F5628,定价因子!E:F,2,0)</f>
        <v>#N/A</v>
      </c>
      <c r="H5628" s="3"/>
      <c r="I5628" s="77" t="e">
        <f>VLOOKUP($H$1&amp;H5628,定价因子!E:F,2,0)</f>
        <v>#N/A</v>
      </c>
      <c r="J5628" s="3"/>
      <c r="K5628" s="77" t="e">
        <f>VLOOKUP($J$1&amp;J5628,定价因子!E:F,2,0)</f>
        <v>#N/A</v>
      </c>
      <c r="L5628" s="3"/>
      <c r="M5628" s="77" t="e">
        <f>VLOOKUP($L$1&amp;L5628,定价因子!E:F,2,0)</f>
        <v>#N/A</v>
      </c>
      <c r="N5628" s="3"/>
      <c r="O5628" s="77" t="e">
        <f>VLOOKUP($N$1&amp;N5628,定价因子!E:F,2,0)</f>
        <v>#N/A</v>
      </c>
      <c r="P5628" s="3"/>
      <c r="Q5628" s="55" t="e">
        <f>VLOOKUP($P$1&amp;P5628,定价因子!$E:$F,2,0)</f>
        <v>#N/A</v>
      </c>
      <c r="R5628" s="3"/>
      <c r="S5628" s="77" t="e">
        <f>VLOOKUP($R$1&amp;R5628,定价因子!$E:$F,2,0)</f>
        <v>#N/A</v>
      </c>
      <c r="T5628" s="61"/>
      <c r="U5628" s="63"/>
      <c r="V5628" s="63"/>
      <c r="W5628" s="63"/>
      <c r="X5628" s="3"/>
    </row>
    <row r="5629" spans="1:24">
      <c r="A5629" s="3"/>
      <c r="B5629" s="3"/>
      <c r="C5629" s="3"/>
      <c r="D5629" s="3"/>
      <c r="E5629" s="79"/>
      <c r="F5629" s="3"/>
      <c r="G5629" s="77" t="e">
        <f>VLOOKUP($F$1&amp;F5629,定价因子!E:F,2,0)</f>
        <v>#N/A</v>
      </c>
      <c r="H5629" s="3"/>
      <c r="I5629" s="77" t="e">
        <f>VLOOKUP($H$1&amp;H5629,定价因子!E:F,2,0)</f>
        <v>#N/A</v>
      </c>
      <c r="J5629" s="3"/>
      <c r="K5629" s="77" t="e">
        <f>VLOOKUP($J$1&amp;J5629,定价因子!E:F,2,0)</f>
        <v>#N/A</v>
      </c>
      <c r="L5629" s="3"/>
      <c r="M5629" s="77" t="e">
        <f>VLOOKUP($L$1&amp;L5629,定价因子!E:F,2,0)</f>
        <v>#N/A</v>
      </c>
      <c r="N5629" s="3"/>
      <c r="O5629" s="77" t="e">
        <f>VLOOKUP($N$1&amp;N5629,定价因子!E:F,2,0)</f>
        <v>#N/A</v>
      </c>
      <c r="P5629" s="3"/>
      <c r="Q5629" s="55" t="e">
        <f>VLOOKUP($P$1&amp;P5629,定价因子!$E:$F,2,0)</f>
        <v>#N/A</v>
      </c>
      <c r="R5629" s="3"/>
      <c r="S5629" s="77" t="e">
        <f>VLOOKUP($R$1&amp;R5629,定价因子!$E:$F,2,0)</f>
        <v>#N/A</v>
      </c>
      <c r="T5629" s="61"/>
      <c r="U5629" s="63"/>
      <c r="V5629" s="63"/>
      <c r="W5629" s="63"/>
      <c r="X5629" s="3"/>
    </row>
    <row r="5630" spans="1:24">
      <c r="A5630" s="3"/>
      <c r="B5630" s="3"/>
      <c r="C5630" s="3"/>
      <c r="D5630" s="3"/>
      <c r="E5630" s="79"/>
      <c r="F5630" s="3"/>
      <c r="G5630" s="77" t="e">
        <f>VLOOKUP($F$1&amp;F5630,定价因子!E:F,2,0)</f>
        <v>#N/A</v>
      </c>
      <c r="H5630" s="3"/>
      <c r="I5630" s="77" t="e">
        <f>VLOOKUP($H$1&amp;H5630,定价因子!E:F,2,0)</f>
        <v>#N/A</v>
      </c>
      <c r="J5630" s="3"/>
      <c r="K5630" s="77" t="e">
        <f>VLOOKUP($J$1&amp;J5630,定价因子!E:F,2,0)</f>
        <v>#N/A</v>
      </c>
      <c r="L5630" s="3"/>
      <c r="M5630" s="77" t="e">
        <f>VLOOKUP($L$1&amp;L5630,定价因子!E:F,2,0)</f>
        <v>#N/A</v>
      </c>
      <c r="N5630" s="3"/>
      <c r="O5630" s="77" t="e">
        <f>VLOOKUP($N$1&amp;N5630,定价因子!E:F,2,0)</f>
        <v>#N/A</v>
      </c>
      <c r="P5630" s="3"/>
      <c r="Q5630" s="55" t="e">
        <f>VLOOKUP($P$1&amp;P5630,定价因子!$E:$F,2,0)</f>
        <v>#N/A</v>
      </c>
      <c r="R5630" s="3"/>
      <c r="S5630" s="77" t="e">
        <f>VLOOKUP($R$1&amp;R5630,定价因子!$E:$F,2,0)</f>
        <v>#N/A</v>
      </c>
      <c r="T5630" s="61"/>
      <c r="U5630" s="63"/>
      <c r="V5630" s="63"/>
      <c r="W5630" s="63"/>
      <c r="X5630" s="3"/>
    </row>
    <row r="5631" spans="1:24">
      <c r="A5631" s="3"/>
      <c r="B5631" s="3"/>
      <c r="C5631" s="3"/>
      <c r="D5631" s="3"/>
      <c r="E5631" s="79"/>
      <c r="F5631" s="3"/>
      <c r="G5631" s="77" t="e">
        <f>VLOOKUP($F$1&amp;F5631,定价因子!E:F,2,0)</f>
        <v>#N/A</v>
      </c>
      <c r="H5631" s="3"/>
      <c r="I5631" s="77" t="e">
        <f>VLOOKUP($H$1&amp;H5631,定价因子!E:F,2,0)</f>
        <v>#N/A</v>
      </c>
      <c r="J5631" s="3"/>
      <c r="K5631" s="77" t="e">
        <f>VLOOKUP($J$1&amp;J5631,定价因子!E:F,2,0)</f>
        <v>#N/A</v>
      </c>
      <c r="L5631" s="3"/>
      <c r="M5631" s="77" t="e">
        <f>VLOOKUP($L$1&amp;L5631,定价因子!E:F,2,0)</f>
        <v>#N/A</v>
      </c>
      <c r="N5631" s="3"/>
      <c r="O5631" s="77" t="e">
        <f>VLOOKUP($N$1&amp;N5631,定价因子!E:F,2,0)</f>
        <v>#N/A</v>
      </c>
      <c r="P5631" s="3"/>
      <c r="Q5631" s="55" t="e">
        <f>VLOOKUP($P$1&amp;P5631,定价因子!$E:$F,2,0)</f>
        <v>#N/A</v>
      </c>
      <c r="R5631" s="3"/>
      <c r="S5631" s="77" t="e">
        <f>VLOOKUP($R$1&amp;R5631,定价因子!$E:$F,2,0)</f>
        <v>#N/A</v>
      </c>
      <c r="T5631" s="61"/>
      <c r="U5631" s="63"/>
      <c r="V5631" s="63"/>
      <c r="W5631" s="63"/>
      <c r="X5631" s="3"/>
    </row>
    <row r="5632" spans="1:24">
      <c r="A5632" s="3"/>
      <c r="B5632" s="3"/>
      <c r="C5632" s="3"/>
      <c r="D5632" s="3"/>
      <c r="E5632" s="79"/>
      <c r="F5632" s="3"/>
      <c r="G5632" s="77" t="e">
        <f>VLOOKUP($F$1&amp;F5632,定价因子!E:F,2,0)</f>
        <v>#N/A</v>
      </c>
      <c r="H5632" s="3"/>
      <c r="I5632" s="77" t="e">
        <f>VLOOKUP($H$1&amp;H5632,定价因子!E:F,2,0)</f>
        <v>#N/A</v>
      </c>
      <c r="J5632" s="3"/>
      <c r="K5632" s="77" t="e">
        <f>VLOOKUP($J$1&amp;J5632,定价因子!E:F,2,0)</f>
        <v>#N/A</v>
      </c>
      <c r="L5632" s="3"/>
      <c r="M5632" s="77" t="e">
        <f>VLOOKUP($L$1&amp;L5632,定价因子!E:F,2,0)</f>
        <v>#N/A</v>
      </c>
      <c r="N5632" s="3"/>
      <c r="O5632" s="77" t="e">
        <f>VLOOKUP($N$1&amp;N5632,定价因子!E:F,2,0)</f>
        <v>#N/A</v>
      </c>
      <c r="P5632" s="3"/>
      <c r="Q5632" s="55" t="e">
        <f>VLOOKUP($P$1&amp;P5632,定价因子!$E:$F,2,0)</f>
        <v>#N/A</v>
      </c>
      <c r="R5632" s="3"/>
      <c r="S5632" s="77" t="e">
        <f>VLOOKUP($R$1&amp;R5632,定价因子!$E:$F,2,0)</f>
        <v>#N/A</v>
      </c>
      <c r="T5632" s="61"/>
      <c r="U5632" s="63"/>
      <c r="V5632" s="63"/>
      <c r="W5632" s="63"/>
      <c r="X5632" s="3"/>
    </row>
    <row r="5633" spans="1:24">
      <c r="A5633" s="3"/>
      <c r="B5633" s="3"/>
      <c r="C5633" s="3"/>
      <c r="D5633" s="3"/>
      <c r="E5633" s="79"/>
      <c r="F5633" s="3"/>
      <c r="G5633" s="77" t="e">
        <f>VLOOKUP($F$1&amp;F5633,定价因子!E:F,2,0)</f>
        <v>#N/A</v>
      </c>
      <c r="H5633" s="3"/>
      <c r="I5633" s="77" t="e">
        <f>VLOOKUP($H$1&amp;H5633,定价因子!E:F,2,0)</f>
        <v>#N/A</v>
      </c>
      <c r="J5633" s="3"/>
      <c r="K5633" s="77" t="e">
        <f>VLOOKUP($J$1&amp;J5633,定价因子!E:F,2,0)</f>
        <v>#N/A</v>
      </c>
      <c r="L5633" s="3"/>
      <c r="M5633" s="77" t="e">
        <f>VLOOKUP($L$1&amp;L5633,定价因子!E:F,2,0)</f>
        <v>#N/A</v>
      </c>
      <c r="N5633" s="3"/>
      <c r="O5633" s="77" t="e">
        <f>VLOOKUP($N$1&amp;N5633,定价因子!E:F,2,0)</f>
        <v>#N/A</v>
      </c>
      <c r="P5633" s="3"/>
      <c r="Q5633" s="55" t="e">
        <f>VLOOKUP($P$1&amp;P5633,定价因子!$E:$F,2,0)</f>
        <v>#N/A</v>
      </c>
      <c r="R5633" s="3"/>
      <c r="S5633" s="77" t="e">
        <f>VLOOKUP($R$1&amp;R5633,定价因子!$E:$F,2,0)</f>
        <v>#N/A</v>
      </c>
      <c r="T5633" s="61"/>
      <c r="U5633" s="63"/>
      <c r="V5633" s="63"/>
      <c r="W5633" s="63"/>
      <c r="X5633" s="3"/>
    </row>
    <row r="5634" spans="1:24">
      <c r="A5634" s="3"/>
      <c r="B5634" s="3"/>
      <c r="C5634" s="3"/>
      <c r="D5634" s="3"/>
      <c r="E5634" s="79"/>
      <c r="F5634" s="3"/>
      <c r="G5634" s="77" t="e">
        <f>VLOOKUP($F$1&amp;F5634,定价因子!E:F,2,0)</f>
        <v>#N/A</v>
      </c>
      <c r="H5634" s="3"/>
      <c r="I5634" s="77" t="e">
        <f>VLOOKUP($H$1&amp;H5634,定价因子!E:F,2,0)</f>
        <v>#N/A</v>
      </c>
      <c r="J5634" s="3"/>
      <c r="K5634" s="77" t="e">
        <f>VLOOKUP($J$1&amp;J5634,定价因子!E:F,2,0)</f>
        <v>#N/A</v>
      </c>
      <c r="L5634" s="3"/>
      <c r="M5634" s="77" t="e">
        <f>VLOOKUP($L$1&amp;L5634,定价因子!E:F,2,0)</f>
        <v>#N/A</v>
      </c>
      <c r="N5634" s="3"/>
      <c r="O5634" s="77" t="e">
        <f>VLOOKUP($N$1&amp;N5634,定价因子!E:F,2,0)</f>
        <v>#N/A</v>
      </c>
      <c r="P5634" s="3"/>
      <c r="Q5634" s="55" t="e">
        <f>VLOOKUP($P$1&amp;P5634,定价因子!$E:$F,2,0)</f>
        <v>#N/A</v>
      </c>
      <c r="R5634" s="3"/>
      <c r="S5634" s="77" t="e">
        <f>VLOOKUP($R$1&amp;R5634,定价因子!$E:$F,2,0)</f>
        <v>#N/A</v>
      </c>
      <c r="T5634" s="61"/>
      <c r="U5634" s="63"/>
      <c r="V5634" s="63"/>
      <c r="W5634" s="63"/>
      <c r="X5634" s="3"/>
    </row>
    <row r="5635" spans="1:24">
      <c r="A5635" s="3"/>
      <c r="B5635" s="3"/>
      <c r="C5635" s="3"/>
      <c r="D5635" s="3"/>
      <c r="E5635" s="79"/>
      <c r="F5635" s="3"/>
      <c r="G5635" s="77" t="e">
        <f>VLOOKUP($F$1&amp;F5635,定价因子!E:F,2,0)</f>
        <v>#N/A</v>
      </c>
      <c r="H5635" s="3"/>
      <c r="I5635" s="77" t="e">
        <f>VLOOKUP($H$1&amp;H5635,定价因子!E:F,2,0)</f>
        <v>#N/A</v>
      </c>
      <c r="J5635" s="3"/>
      <c r="K5635" s="77" t="e">
        <f>VLOOKUP($J$1&amp;J5635,定价因子!E:F,2,0)</f>
        <v>#N/A</v>
      </c>
      <c r="L5635" s="3"/>
      <c r="M5635" s="77" t="e">
        <f>VLOOKUP($L$1&amp;L5635,定价因子!E:F,2,0)</f>
        <v>#N/A</v>
      </c>
      <c r="N5635" s="3"/>
      <c r="O5635" s="77" t="e">
        <f>VLOOKUP($N$1&amp;N5635,定价因子!E:F,2,0)</f>
        <v>#N/A</v>
      </c>
      <c r="P5635" s="3"/>
      <c r="Q5635" s="55" t="e">
        <f>VLOOKUP($P$1&amp;P5635,定价因子!$E:$F,2,0)</f>
        <v>#N/A</v>
      </c>
      <c r="R5635" s="3"/>
      <c r="S5635" s="77" t="e">
        <f>VLOOKUP($R$1&amp;R5635,定价因子!$E:$F,2,0)</f>
        <v>#N/A</v>
      </c>
      <c r="T5635" s="61"/>
      <c r="U5635" s="63"/>
      <c r="V5635" s="63"/>
      <c r="W5635" s="63"/>
      <c r="X5635" s="3"/>
    </row>
    <row r="5636" spans="1:24">
      <c r="A5636" s="3"/>
      <c r="B5636" s="3"/>
      <c r="C5636" s="3"/>
      <c r="D5636" s="3"/>
      <c r="E5636" s="79"/>
      <c r="F5636" s="3"/>
      <c r="G5636" s="77" t="e">
        <f>VLOOKUP($F$1&amp;F5636,定价因子!E:F,2,0)</f>
        <v>#N/A</v>
      </c>
      <c r="H5636" s="3"/>
      <c r="I5636" s="77" t="e">
        <f>VLOOKUP($H$1&amp;H5636,定价因子!E:F,2,0)</f>
        <v>#N/A</v>
      </c>
      <c r="J5636" s="3"/>
      <c r="K5636" s="77" t="e">
        <f>VLOOKUP($J$1&amp;J5636,定价因子!E:F,2,0)</f>
        <v>#N/A</v>
      </c>
      <c r="L5636" s="3"/>
      <c r="M5636" s="77" t="e">
        <f>VLOOKUP($L$1&amp;L5636,定价因子!E:F,2,0)</f>
        <v>#N/A</v>
      </c>
      <c r="N5636" s="3"/>
      <c r="O5636" s="77" t="e">
        <f>VLOOKUP($N$1&amp;N5636,定价因子!E:F,2,0)</f>
        <v>#N/A</v>
      </c>
      <c r="P5636" s="3"/>
      <c r="Q5636" s="55" t="e">
        <f>VLOOKUP($P$1&amp;P5636,定价因子!$E:$F,2,0)</f>
        <v>#N/A</v>
      </c>
      <c r="R5636" s="3"/>
      <c r="S5636" s="77" t="e">
        <f>VLOOKUP($R$1&amp;R5636,定价因子!$E:$F,2,0)</f>
        <v>#N/A</v>
      </c>
      <c r="T5636" s="61"/>
      <c r="U5636" s="63"/>
      <c r="V5636" s="63"/>
      <c r="W5636" s="63"/>
      <c r="X5636" s="3"/>
    </row>
    <row r="5637" spans="1:24">
      <c r="A5637" s="3"/>
      <c r="B5637" s="3"/>
      <c r="C5637" s="3"/>
      <c r="D5637" s="3"/>
      <c r="E5637" s="79"/>
      <c r="F5637" s="3"/>
      <c r="G5637" s="77" t="e">
        <f>VLOOKUP($F$1&amp;F5637,定价因子!E:F,2,0)</f>
        <v>#N/A</v>
      </c>
      <c r="H5637" s="3"/>
      <c r="I5637" s="77" t="e">
        <f>VLOOKUP($H$1&amp;H5637,定价因子!E:F,2,0)</f>
        <v>#N/A</v>
      </c>
      <c r="J5637" s="3"/>
      <c r="K5637" s="77" t="e">
        <f>VLOOKUP($J$1&amp;J5637,定价因子!E:F,2,0)</f>
        <v>#N/A</v>
      </c>
      <c r="L5637" s="3"/>
      <c r="M5637" s="77" t="e">
        <f>VLOOKUP($L$1&amp;L5637,定价因子!E:F,2,0)</f>
        <v>#N/A</v>
      </c>
      <c r="N5637" s="3"/>
      <c r="O5637" s="77" t="e">
        <f>VLOOKUP($N$1&amp;N5637,定价因子!E:F,2,0)</f>
        <v>#N/A</v>
      </c>
      <c r="P5637" s="3"/>
      <c r="Q5637" s="55" t="e">
        <f>VLOOKUP($P$1&amp;P5637,定价因子!$E:$F,2,0)</f>
        <v>#N/A</v>
      </c>
      <c r="R5637" s="3"/>
      <c r="S5637" s="77" t="e">
        <f>VLOOKUP($R$1&amp;R5637,定价因子!$E:$F,2,0)</f>
        <v>#N/A</v>
      </c>
      <c r="T5637" s="61"/>
      <c r="U5637" s="63"/>
      <c r="V5637" s="63"/>
      <c r="W5637" s="63"/>
      <c r="X5637" s="3"/>
    </row>
    <row r="5638" spans="1:24">
      <c r="A5638" s="3"/>
      <c r="B5638" s="3"/>
      <c r="C5638" s="3"/>
      <c r="D5638" s="3"/>
      <c r="E5638" s="79"/>
      <c r="F5638" s="3"/>
      <c r="G5638" s="77" t="e">
        <f>VLOOKUP($F$1&amp;F5638,定价因子!E:F,2,0)</f>
        <v>#N/A</v>
      </c>
      <c r="H5638" s="3"/>
      <c r="I5638" s="77" t="e">
        <f>VLOOKUP($H$1&amp;H5638,定价因子!E:F,2,0)</f>
        <v>#N/A</v>
      </c>
      <c r="J5638" s="3"/>
      <c r="K5638" s="77" t="e">
        <f>VLOOKUP($J$1&amp;J5638,定价因子!E:F,2,0)</f>
        <v>#N/A</v>
      </c>
      <c r="L5638" s="3"/>
      <c r="M5638" s="77" t="e">
        <f>VLOOKUP($L$1&amp;L5638,定价因子!E:F,2,0)</f>
        <v>#N/A</v>
      </c>
      <c r="N5638" s="3"/>
      <c r="O5638" s="77" t="e">
        <f>VLOOKUP($N$1&amp;N5638,定价因子!E:F,2,0)</f>
        <v>#N/A</v>
      </c>
      <c r="P5638" s="3"/>
      <c r="Q5638" s="55" t="e">
        <f>VLOOKUP($P$1&amp;P5638,定价因子!$E:$F,2,0)</f>
        <v>#N/A</v>
      </c>
      <c r="R5638" s="3"/>
      <c r="S5638" s="77" t="e">
        <f>VLOOKUP($R$1&amp;R5638,定价因子!$E:$F,2,0)</f>
        <v>#N/A</v>
      </c>
      <c r="T5638" s="61"/>
      <c r="U5638" s="63"/>
      <c r="V5638" s="63"/>
      <c r="W5638" s="63"/>
      <c r="X5638" s="3"/>
    </row>
    <row r="5639" spans="1:24">
      <c r="A5639" s="3"/>
      <c r="B5639" s="3"/>
      <c r="C5639" s="3"/>
      <c r="D5639" s="3"/>
      <c r="E5639" s="79"/>
      <c r="F5639" s="3"/>
      <c r="G5639" s="77" t="e">
        <f>VLOOKUP($F$1&amp;F5639,定价因子!E:F,2,0)</f>
        <v>#N/A</v>
      </c>
      <c r="H5639" s="3"/>
      <c r="I5639" s="77" t="e">
        <f>VLOOKUP($H$1&amp;H5639,定价因子!E:F,2,0)</f>
        <v>#N/A</v>
      </c>
      <c r="J5639" s="3"/>
      <c r="K5639" s="77" t="e">
        <f>VLOOKUP($J$1&amp;J5639,定价因子!E:F,2,0)</f>
        <v>#N/A</v>
      </c>
      <c r="L5639" s="3"/>
      <c r="M5639" s="77" t="e">
        <f>VLOOKUP($L$1&amp;L5639,定价因子!E:F,2,0)</f>
        <v>#N/A</v>
      </c>
      <c r="N5639" s="3"/>
      <c r="O5639" s="77" t="e">
        <f>VLOOKUP($N$1&amp;N5639,定价因子!E:F,2,0)</f>
        <v>#N/A</v>
      </c>
      <c r="P5639" s="3"/>
      <c r="Q5639" s="55" t="e">
        <f>VLOOKUP($P$1&amp;P5639,定价因子!$E:$F,2,0)</f>
        <v>#N/A</v>
      </c>
      <c r="R5639" s="3"/>
      <c r="S5639" s="77" t="e">
        <f>VLOOKUP($R$1&amp;R5639,定价因子!$E:$F,2,0)</f>
        <v>#N/A</v>
      </c>
      <c r="T5639" s="61"/>
      <c r="U5639" s="63"/>
      <c r="V5639" s="63"/>
      <c r="W5639" s="63"/>
      <c r="X5639" s="3"/>
    </row>
    <row r="5640" spans="1:24">
      <c r="A5640" s="3"/>
      <c r="B5640" s="3"/>
      <c r="C5640" s="3"/>
      <c r="D5640" s="3"/>
      <c r="E5640" s="79"/>
      <c r="F5640" s="3"/>
      <c r="G5640" s="77" t="e">
        <f>VLOOKUP($F$1&amp;F5640,定价因子!E:F,2,0)</f>
        <v>#N/A</v>
      </c>
      <c r="H5640" s="3"/>
      <c r="I5640" s="77" t="e">
        <f>VLOOKUP($H$1&amp;H5640,定价因子!E:F,2,0)</f>
        <v>#N/A</v>
      </c>
      <c r="J5640" s="3"/>
      <c r="K5640" s="77" t="e">
        <f>VLOOKUP($J$1&amp;J5640,定价因子!E:F,2,0)</f>
        <v>#N/A</v>
      </c>
      <c r="L5640" s="3"/>
      <c r="M5640" s="77" t="e">
        <f>VLOOKUP($L$1&amp;L5640,定价因子!E:F,2,0)</f>
        <v>#N/A</v>
      </c>
      <c r="N5640" s="3"/>
      <c r="O5640" s="77" t="e">
        <f>VLOOKUP($N$1&amp;N5640,定价因子!E:F,2,0)</f>
        <v>#N/A</v>
      </c>
      <c r="P5640" s="3"/>
      <c r="Q5640" s="55" t="e">
        <f>VLOOKUP($P$1&amp;P5640,定价因子!$E:$F,2,0)</f>
        <v>#N/A</v>
      </c>
      <c r="R5640" s="3"/>
      <c r="S5640" s="77" t="e">
        <f>VLOOKUP($R$1&amp;R5640,定价因子!$E:$F,2,0)</f>
        <v>#N/A</v>
      </c>
      <c r="T5640" s="61"/>
      <c r="U5640" s="63"/>
      <c r="V5640" s="63"/>
      <c r="W5640" s="63"/>
      <c r="X5640" s="3"/>
    </row>
    <row r="5641" spans="1:24">
      <c r="A5641" s="3"/>
      <c r="B5641" s="3"/>
      <c r="C5641" s="3"/>
      <c r="D5641" s="3"/>
      <c r="E5641" s="79"/>
      <c r="F5641" s="3"/>
      <c r="G5641" s="77" t="e">
        <f>VLOOKUP($F$1&amp;F5641,定价因子!E:F,2,0)</f>
        <v>#N/A</v>
      </c>
      <c r="H5641" s="3"/>
      <c r="I5641" s="77" t="e">
        <f>VLOOKUP($H$1&amp;H5641,定价因子!E:F,2,0)</f>
        <v>#N/A</v>
      </c>
      <c r="J5641" s="3"/>
      <c r="K5641" s="77" t="e">
        <f>VLOOKUP($J$1&amp;J5641,定价因子!E:F,2,0)</f>
        <v>#N/A</v>
      </c>
      <c r="L5641" s="3"/>
      <c r="M5641" s="77" t="e">
        <f>VLOOKUP($L$1&amp;L5641,定价因子!E:F,2,0)</f>
        <v>#N/A</v>
      </c>
      <c r="N5641" s="3"/>
      <c r="O5641" s="77" t="e">
        <f>VLOOKUP($N$1&amp;N5641,定价因子!E:F,2,0)</f>
        <v>#N/A</v>
      </c>
      <c r="P5641" s="3"/>
      <c r="Q5641" s="55" t="e">
        <f>VLOOKUP($P$1&amp;P5641,定价因子!$E:$F,2,0)</f>
        <v>#N/A</v>
      </c>
      <c r="R5641" s="3"/>
      <c r="S5641" s="77" t="e">
        <f>VLOOKUP($R$1&amp;R5641,定价因子!$E:$F,2,0)</f>
        <v>#N/A</v>
      </c>
      <c r="T5641" s="61"/>
      <c r="U5641" s="63"/>
      <c r="V5641" s="63"/>
      <c r="W5641" s="63"/>
      <c r="X5641" s="3"/>
    </row>
    <row r="5642" spans="1:24">
      <c r="A5642" s="3"/>
      <c r="B5642" s="3"/>
      <c r="C5642" s="3"/>
      <c r="D5642" s="3"/>
      <c r="E5642" s="79"/>
      <c r="F5642" s="3"/>
      <c r="G5642" s="77" t="e">
        <f>VLOOKUP($F$1&amp;F5642,定价因子!E:F,2,0)</f>
        <v>#N/A</v>
      </c>
      <c r="H5642" s="3"/>
      <c r="I5642" s="77" t="e">
        <f>VLOOKUP($H$1&amp;H5642,定价因子!E:F,2,0)</f>
        <v>#N/A</v>
      </c>
      <c r="J5642" s="3"/>
      <c r="K5642" s="77" t="e">
        <f>VLOOKUP($J$1&amp;J5642,定价因子!E:F,2,0)</f>
        <v>#N/A</v>
      </c>
      <c r="L5642" s="3"/>
      <c r="M5642" s="77" t="e">
        <f>VLOOKUP($L$1&amp;L5642,定价因子!E:F,2,0)</f>
        <v>#N/A</v>
      </c>
      <c r="N5642" s="3"/>
      <c r="O5642" s="77" t="e">
        <f>VLOOKUP($N$1&amp;N5642,定价因子!E:F,2,0)</f>
        <v>#N/A</v>
      </c>
      <c r="P5642" s="3"/>
      <c r="Q5642" s="55" t="e">
        <f>VLOOKUP($P$1&amp;P5642,定价因子!$E:$F,2,0)</f>
        <v>#N/A</v>
      </c>
      <c r="R5642" s="3"/>
      <c r="S5642" s="77" t="e">
        <f>VLOOKUP($R$1&amp;R5642,定价因子!$E:$F,2,0)</f>
        <v>#N/A</v>
      </c>
      <c r="T5642" s="61"/>
      <c r="U5642" s="63"/>
      <c r="V5642" s="63"/>
      <c r="W5642" s="63"/>
      <c r="X5642" s="3"/>
    </row>
    <row r="5643" spans="1:24">
      <c r="A5643" s="3"/>
      <c r="B5643" s="3"/>
      <c r="C5643" s="3"/>
      <c r="D5643" s="3"/>
      <c r="E5643" s="79"/>
      <c r="F5643" s="3"/>
      <c r="G5643" s="77" t="e">
        <f>VLOOKUP($F$1&amp;F5643,定价因子!E:F,2,0)</f>
        <v>#N/A</v>
      </c>
      <c r="H5643" s="3"/>
      <c r="I5643" s="77" t="e">
        <f>VLOOKUP($H$1&amp;H5643,定价因子!E:F,2,0)</f>
        <v>#N/A</v>
      </c>
      <c r="J5643" s="3"/>
      <c r="K5643" s="77" t="e">
        <f>VLOOKUP($J$1&amp;J5643,定价因子!E:F,2,0)</f>
        <v>#N/A</v>
      </c>
      <c r="L5643" s="3"/>
      <c r="M5643" s="77" t="e">
        <f>VLOOKUP($L$1&amp;L5643,定价因子!E:F,2,0)</f>
        <v>#N/A</v>
      </c>
      <c r="N5643" s="3"/>
      <c r="O5643" s="77" t="e">
        <f>VLOOKUP($N$1&amp;N5643,定价因子!E:F,2,0)</f>
        <v>#N/A</v>
      </c>
      <c r="P5643" s="3"/>
      <c r="Q5643" s="55" t="e">
        <f>VLOOKUP($P$1&amp;P5643,定价因子!$E:$F,2,0)</f>
        <v>#N/A</v>
      </c>
      <c r="R5643" s="3"/>
      <c r="S5643" s="77" t="e">
        <f>VLOOKUP($R$1&amp;R5643,定价因子!$E:$F,2,0)</f>
        <v>#N/A</v>
      </c>
      <c r="T5643" s="61"/>
      <c r="U5643" s="63"/>
      <c r="V5643" s="63"/>
      <c r="W5643" s="63"/>
      <c r="X5643" s="3"/>
    </row>
    <row r="5644" spans="1:24">
      <c r="A5644" s="3"/>
      <c r="B5644" s="3"/>
      <c r="C5644" s="3"/>
      <c r="D5644" s="3"/>
      <c r="E5644" s="79"/>
      <c r="F5644" s="3"/>
      <c r="G5644" s="77" t="e">
        <f>VLOOKUP($F$1&amp;F5644,定价因子!E:F,2,0)</f>
        <v>#N/A</v>
      </c>
      <c r="H5644" s="3"/>
      <c r="I5644" s="77" t="e">
        <f>VLOOKUP($H$1&amp;H5644,定价因子!E:F,2,0)</f>
        <v>#N/A</v>
      </c>
      <c r="J5644" s="3"/>
      <c r="K5644" s="77" t="e">
        <f>VLOOKUP($J$1&amp;J5644,定价因子!E:F,2,0)</f>
        <v>#N/A</v>
      </c>
      <c r="L5644" s="3"/>
      <c r="M5644" s="77" t="e">
        <f>VLOOKUP($L$1&amp;L5644,定价因子!E:F,2,0)</f>
        <v>#N/A</v>
      </c>
      <c r="N5644" s="3"/>
      <c r="O5644" s="77" t="e">
        <f>VLOOKUP($N$1&amp;N5644,定价因子!E:F,2,0)</f>
        <v>#N/A</v>
      </c>
      <c r="P5644" s="3"/>
      <c r="Q5644" s="55" t="e">
        <f>VLOOKUP($P$1&amp;P5644,定价因子!$E:$F,2,0)</f>
        <v>#N/A</v>
      </c>
      <c r="R5644" s="3"/>
      <c r="S5644" s="77" t="e">
        <f>VLOOKUP($R$1&amp;R5644,定价因子!$E:$F,2,0)</f>
        <v>#N/A</v>
      </c>
      <c r="T5644" s="61"/>
      <c r="U5644" s="63"/>
      <c r="V5644" s="63"/>
      <c r="W5644" s="63"/>
      <c r="X5644" s="3"/>
    </row>
    <row r="5645" spans="1:24">
      <c r="A5645" s="3"/>
      <c r="B5645" s="3"/>
      <c r="C5645" s="3"/>
      <c r="D5645" s="3"/>
      <c r="E5645" s="79"/>
      <c r="F5645" s="3"/>
      <c r="G5645" s="77" t="e">
        <f>VLOOKUP($F$1&amp;F5645,定价因子!E:F,2,0)</f>
        <v>#N/A</v>
      </c>
      <c r="H5645" s="3"/>
      <c r="I5645" s="77" t="e">
        <f>VLOOKUP($H$1&amp;H5645,定价因子!E:F,2,0)</f>
        <v>#N/A</v>
      </c>
      <c r="J5645" s="3"/>
      <c r="K5645" s="77" t="e">
        <f>VLOOKUP($J$1&amp;J5645,定价因子!E:F,2,0)</f>
        <v>#N/A</v>
      </c>
      <c r="L5645" s="3"/>
      <c r="M5645" s="77" t="e">
        <f>VLOOKUP($L$1&amp;L5645,定价因子!E:F,2,0)</f>
        <v>#N/A</v>
      </c>
      <c r="N5645" s="3"/>
      <c r="O5645" s="77" t="e">
        <f>VLOOKUP($N$1&amp;N5645,定价因子!E:F,2,0)</f>
        <v>#N/A</v>
      </c>
      <c r="P5645" s="3"/>
      <c r="Q5645" s="55" t="e">
        <f>VLOOKUP($P$1&amp;P5645,定价因子!$E:$F,2,0)</f>
        <v>#N/A</v>
      </c>
      <c r="R5645" s="3"/>
      <c r="S5645" s="77" t="e">
        <f>VLOOKUP($R$1&amp;R5645,定价因子!$E:$F,2,0)</f>
        <v>#N/A</v>
      </c>
      <c r="T5645" s="61"/>
      <c r="U5645" s="63"/>
      <c r="V5645" s="63"/>
      <c r="W5645" s="63"/>
      <c r="X5645" s="3"/>
    </row>
    <row r="5646" spans="1:24">
      <c r="A5646" s="3"/>
      <c r="B5646" s="3"/>
      <c r="C5646" s="3"/>
      <c r="D5646" s="3"/>
      <c r="E5646" s="79"/>
      <c r="F5646" s="3"/>
      <c r="G5646" s="77" t="e">
        <f>VLOOKUP($F$1&amp;F5646,定价因子!E:F,2,0)</f>
        <v>#N/A</v>
      </c>
      <c r="H5646" s="3"/>
      <c r="I5646" s="77" t="e">
        <f>VLOOKUP($H$1&amp;H5646,定价因子!E:F,2,0)</f>
        <v>#N/A</v>
      </c>
      <c r="J5646" s="3"/>
      <c r="K5646" s="77" t="e">
        <f>VLOOKUP($J$1&amp;J5646,定价因子!E:F,2,0)</f>
        <v>#N/A</v>
      </c>
      <c r="L5646" s="3"/>
      <c r="M5646" s="77" t="e">
        <f>VLOOKUP($L$1&amp;L5646,定价因子!E:F,2,0)</f>
        <v>#N/A</v>
      </c>
      <c r="N5646" s="3"/>
      <c r="O5646" s="77" t="e">
        <f>VLOOKUP($N$1&amp;N5646,定价因子!E:F,2,0)</f>
        <v>#N/A</v>
      </c>
      <c r="P5646" s="3"/>
      <c r="Q5646" s="55" t="e">
        <f>VLOOKUP($P$1&amp;P5646,定价因子!$E:$F,2,0)</f>
        <v>#N/A</v>
      </c>
      <c r="R5646" s="3"/>
      <c r="S5646" s="77" t="e">
        <f>VLOOKUP($R$1&amp;R5646,定价因子!$E:$F,2,0)</f>
        <v>#N/A</v>
      </c>
      <c r="T5646" s="61"/>
      <c r="U5646" s="63"/>
      <c r="V5646" s="63"/>
      <c r="W5646" s="63"/>
      <c r="X5646" s="3"/>
    </row>
    <row r="5647" spans="1:24">
      <c r="A5647" s="3"/>
      <c r="B5647" s="3"/>
      <c r="C5647" s="3"/>
      <c r="D5647" s="3"/>
      <c r="E5647" s="79"/>
      <c r="F5647" s="3"/>
      <c r="G5647" s="77" t="e">
        <f>VLOOKUP($F$1&amp;F5647,定价因子!E:F,2,0)</f>
        <v>#N/A</v>
      </c>
      <c r="H5647" s="3"/>
      <c r="I5647" s="77" t="e">
        <f>VLOOKUP($H$1&amp;H5647,定价因子!E:F,2,0)</f>
        <v>#N/A</v>
      </c>
      <c r="J5647" s="3"/>
      <c r="K5647" s="77" t="e">
        <f>VLOOKUP($J$1&amp;J5647,定价因子!E:F,2,0)</f>
        <v>#N/A</v>
      </c>
      <c r="L5647" s="3"/>
      <c r="M5647" s="77" t="e">
        <f>VLOOKUP($L$1&amp;L5647,定价因子!E:F,2,0)</f>
        <v>#N/A</v>
      </c>
      <c r="N5647" s="3"/>
      <c r="O5647" s="77" t="e">
        <f>VLOOKUP($N$1&amp;N5647,定价因子!E:F,2,0)</f>
        <v>#N/A</v>
      </c>
      <c r="P5647" s="3"/>
      <c r="Q5647" s="55" t="e">
        <f>VLOOKUP($P$1&amp;P5647,定价因子!$E:$F,2,0)</f>
        <v>#N/A</v>
      </c>
      <c r="R5647" s="3"/>
      <c r="S5647" s="77" t="e">
        <f>VLOOKUP($R$1&amp;R5647,定价因子!$E:$F,2,0)</f>
        <v>#N/A</v>
      </c>
      <c r="T5647" s="61"/>
      <c r="U5647" s="63"/>
      <c r="V5647" s="63"/>
      <c r="W5647" s="63"/>
      <c r="X5647" s="3"/>
    </row>
    <row r="5648" spans="1:24">
      <c r="A5648" s="3"/>
      <c r="B5648" s="3"/>
      <c r="C5648" s="3"/>
      <c r="D5648" s="3"/>
      <c r="E5648" s="79"/>
      <c r="F5648" s="3"/>
      <c r="G5648" s="77" t="e">
        <f>VLOOKUP($F$1&amp;F5648,定价因子!E:F,2,0)</f>
        <v>#N/A</v>
      </c>
      <c r="H5648" s="3"/>
      <c r="I5648" s="77" t="e">
        <f>VLOOKUP($H$1&amp;H5648,定价因子!E:F,2,0)</f>
        <v>#N/A</v>
      </c>
      <c r="J5648" s="3"/>
      <c r="K5648" s="77" t="e">
        <f>VLOOKUP($J$1&amp;J5648,定价因子!E:F,2,0)</f>
        <v>#N/A</v>
      </c>
      <c r="L5648" s="3"/>
      <c r="M5648" s="77" t="e">
        <f>VLOOKUP($L$1&amp;L5648,定价因子!E:F,2,0)</f>
        <v>#N/A</v>
      </c>
      <c r="N5648" s="3"/>
      <c r="O5648" s="77" t="e">
        <f>VLOOKUP($N$1&amp;N5648,定价因子!E:F,2,0)</f>
        <v>#N/A</v>
      </c>
      <c r="P5648" s="3"/>
      <c r="Q5648" s="55" t="e">
        <f>VLOOKUP($P$1&amp;P5648,定价因子!$E:$F,2,0)</f>
        <v>#N/A</v>
      </c>
      <c r="R5648" s="3"/>
      <c r="S5648" s="77" t="e">
        <f>VLOOKUP($R$1&amp;R5648,定价因子!$E:$F,2,0)</f>
        <v>#N/A</v>
      </c>
      <c r="T5648" s="61"/>
      <c r="U5648" s="63"/>
      <c r="V5648" s="63"/>
      <c r="W5648" s="63"/>
      <c r="X5648" s="3"/>
    </row>
    <row r="5649" spans="1:24">
      <c r="A5649" s="3"/>
      <c r="B5649" s="3"/>
      <c r="C5649" s="3"/>
      <c r="D5649" s="3"/>
      <c r="E5649" s="79"/>
      <c r="F5649" s="3"/>
      <c r="G5649" s="77" t="e">
        <f>VLOOKUP($F$1&amp;F5649,定价因子!E:F,2,0)</f>
        <v>#N/A</v>
      </c>
      <c r="H5649" s="3"/>
      <c r="I5649" s="77" t="e">
        <f>VLOOKUP($H$1&amp;H5649,定价因子!E:F,2,0)</f>
        <v>#N/A</v>
      </c>
      <c r="J5649" s="3"/>
      <c r="K5649" s="77" t="e">
        <f>VLOOKUP($J$1&amp;J5649,定价因子!E:F,2,0)</f>
        <v>#N/A</v>
      </c>
      <c r="L5649" s="3"/>
      <c r="M5649" s="77" t="e">
        <f>VLOOKUP($L$1&amp;L5649,定价因子!E:F,2,0)</f>
        <v>#N/A</v>
      </c>
      <c r="N5649" s="3"/>
      <c r="O5649" s="77" t="e">
        <f>VLOOKUP($N$1&amp;N5649,定价因子!E:F,2,0)</f>
        <v>#N/A</v>
      </c>
      <c r="P5649" s="3"/>
      <c r="Q5649" s="55" t="e">
        <f>VLOOKUP($P$1&amp;P5649,定价因子!$E:$F,2,0)</f>
        <v>#N/A</v>
      </c>
      <c r="R5649" s="3"/>
      <c r="S5649" s="77" t="e">
        <f>VLOOKUP($R$1&amp;R5649,定价因子!$E:$F,2,0)</f>
        <v>#N/A</v>
      </c>
      <c r="T5649" s="61"/>
      <c r="U5649" s="63"/>
      <c r="V5649" s="63"/>
      <c r="W5649" s="63"/>
      <c r="X5649" s="3"/>
    </row>
    <row r="5650" spans="1:24">
      <c r="A5650" s="3"/>
      <c r="B5650" s="3"/>
      <c r="C5650" s="3"/>
      <c r="D5650" s="3"/>
      <c r="E5650" s="79"/>
      <c r="F5650" s="3"/>
      <c r="G5650" s="77" t="e">
        <f>VLOOKUP($F$1&amp;F5650,定价因子!E:F,2,0)</f>
        <v>#N/A</v>
      </c>
      <c r="H5650" s="3"/>
      <c r="I5650" s="77" t="e">
        <f>VLOOKUP($H$1&amp;H5650,定价因子!E:F,2,0)</f>
        <v>#N/A</v>
      </c>
      <c r="J5650" s="3"/>
      <c r="K5650" s="77" t="e">
        <f>VLOOKUP($J$1&amp;J5650,定价因子!E:F,2,0)</f>
        <v>#N/A</v>
      </c>
      <c r="L5650" s="3"/>
      <c r="M5650" s="77" t="e">
        <f>VLOOKUP($L$1&amp;L5650,定价因子!E:F,2,0)</f>
        <v>#N/A</v>
      </c>
      <c r="N5650" s="3"/>
      <c r="O5650" s="77" t="e">
        <f>VLOOKUP($N$1&amp;N5650,定价因子!E:F,2,0)</f>
        <v>#N/A</v>
      </c>
      <c r="P5650" s="3"/>
      <c r="Q5650" s="55" t="e">
        <f>VLOOKUP($P$1&amp;P5650,定价因子!$E:$F,2,0)</f>
        <v>#N/A</v>
      </c>
      <c r="R5650" s="3"/>
      <c r="S5650" s="77" t="e">
        <f>VLOOKUP($R$1&amp;R5650,定价因子!$E:$F,2,0)</f>
        <v>#N/A</v>
      </c>
      <c r="T5650" s="61"/>
      <c r="U5650" s="63"/>
      <c r="V5650" s="63"/>
      <c r="W5650" s="63"/>
      <c r="X5650" s="3"/>
    </row>
    <row r="5651" spans="1:24">
      <c r="A5651" s="3"/>
      <c r="B5651" s="3"/>
      <c r="C5651" s="3"/>
      <c r="D5651" s="3"/>
      <c r="E5651" s="79"/>
      <c r="F5651" s="3"/>
      <c r="G5651" s="77" t="e">
        <f>VLOOKUP($F$1&amp;F5651,定价因子!E:F,2,0)</f>
        <v>#N/A</v>
      </c>
      <c r="H5651" s="3"/>
      <c r="I5651" s="77" t="e">
        <f>VLOOKUP($H$1&amp;H5651,定价因子!E:F,2,0)</f>
        <v>#N/A</v>
      </c>
      <c r="J5651" s="3"/>
      <c r="K5651" s="77" t="e">
        <f>VLOOKUP($J$1&amp;J5651,定价因子!E:F,2,0)</f>
        <v>#N/A</v>
      </c>
      <c r="L5651" s="3"/>
      <c r="M5651" s="77" t="e">
        <f>VLOOKUP($L$1&amp;L5651,定价因子!E:F,2,0)</f>
        <v>#N/A</v>
      </c>
      <c r="N5651" s="3"/>
      <c r="O5651" s="77" t="e">
        <f>VLOOKUP($N$1&amp;N5651,定价因子!E:F,2,0)</f>
        <v>#N/A</v>
      </c>
      <c r="P5651" s="3"/>
      <c r="Q5651" s="55" t="e">
        <f>VLOOKUP($P$1&amp;P5651,定价因子!$E:$F,2,0)</f>
        <v>#N/A</v>
      </c>
      <c r="R5651" s="3"/>
      <c r="S5651" s="77" t="e">
        <f>VLOOKUP($R$1&amp;R5651,定价因子!$E:$F,2,0)</f>
        <v>#N/A</v>
      </c>
      <c r="T5651" s="61"/>
      <c r="U5651" s="63"/>
      <c r="V5651" s="63"/>
      <c r="W5651" s="63"/>
      <c r="X5651" s="3"/>
    </row>
    <row r="5652" spans="1:24">
      <c r="A5652" s="3"/>
      <c r="B5652" s="3"/>
      <c r="C5652" s="3"/>
      <c r="D5652" s="3"/>
      <c r="E5652" s="79"/>
      <c r="F5652" s="3"/>
      <c r="G5652" s="77" t="e">
        <f>VLOOKUP($F$1&amp;F5652,定价因子!E:F,2,0)</f>
        <v>#N/A</v>
      </c>
      <c r="H5652" s="3"/>
      <c r="I5652" s="77" t="e">
        <f>VLOOKUP($H$1&amp;H5652,定价因子!E:F,2,0)</f>
        <v>#N/A</v>
      </c>
      <c r="J5652" s="3"/>
      <c r="K5652" s="77" t="e">
        <f>VLOOKUP($J$1&amp;J5652,定价因子!E:F,2,0)</f>
        <v>#N/A</v>
      </c>
      <c r="L5652" s="3"/>
      <c r="M5652" s="77" t="e">
        <f>VLOOKUP($L$1&amp;L5652,定价因子!E:F,2,0)</f>
        <v>#N/A</v>
      </c>
      <c r="N5652" s="3"/>
      <c r="O5652" s="77" t="e">
        <f>VLOOKUP($N$1&amp;N5652,定价因子!E:F,2,0)</f>
        <v>#N/A</v>
      </c>
      <c r="P5652" s="3"/>
      <c r="Q5652" s="55" t="e">
        <f>VLOOKUP($P$1&amp;P5652,定价因子!$E:$F,2,0)</f>
        <v>#N/A</v>
      </c>
      <c r="R5652" s="3"/>
      <c r="S5652" s="77" t="e">
        <f>VLOOKUP($R$1&amp;R5652,定价因子!$E:$F,2,0)</f>
        <v>#N/A</v>
      </c>
      <c r="T5652" s="61"/>
      <c r="U5652" s="63"/>
      <c r="V5652" s="63"/>
      <c r="W5652" s="63"/>
      <c r="X5652" s="3"/>
    </row>
    <row r="5653" spans="1:24">
      <c r="A5653" s="3"/>
      <c r="B5653" s="3"/>
      <c r="C5653" s="3"/>
      <c r="D5653" s="3"/>
      <c r="E5653" s="79"/>
      <c r="F5653" s="3"/>
      <c r="G5653" s="77" t="e">
        <f>VLOOKUP($F$1&amp;F5653,定价因子!E:F,2,0)</f>
        <v>#N/A</v>
      </c>
      <c r="H5653" s="3"/>
      <c r="I5653" s="77" t="e">
        <f>VLOOKUP($H$1&amp;H5653,定价因子!E:F,2,0)</f>
        <v>#N/A</v>
      </c>
      <c r="J5653" s="3"/>
      <c r="K5653" s="77" t="e">
        <f>VLOOKUP($J$1&amp;J5653,定价因子!E:F,2,0)</f>
        <v>#N/A</v>
      </c>
      <c r="L5653" s="3"/>
      <c r="M5653" s="77" t="e">
        <f>VLOOKUP($L$1&amp;L5653,定价因子!E:F,2,0)</f>
        <v>#N/A</v>
      </c>
      <c r="N5653" s="3"/>
      <c r="O5653" s="77" t="e">
        <f>VLOOKUP($N$1&amp;N5653,定价因子!E:F,2,0)</f>
        <v>#N/A</v>
      </c>
      <c r="P5653" s="3"/>
      <c r="Q5653" s="55" t="e">
        <f>VLOOKUP($P$1&amp;P5653,定价因子!$E:$F,2,0)</f>
        <v>#N/A</v>
      </c>
      <c r="R5653" s="3"/>
      <c r="S5653" s="77" t="e">
        <f>VLOOKUP($R$1&amp;R5653,定价因子!$E:$F,2,0)</f>
        <v>#N/A</v>
      </c>
      <c r="T5653" s="61"/>
      <c r="U5653" s="63"/>
      <c r="V5653" s="63"/>
      <c r="W5653" s="63"/>
      <c r="X5653" s="3"/>
    </row>
    <row r="5654" spans="1:24">
      <c r="A5654" s="3"/>
      <c r="B5654" s="3"/>
      <c r="C5654" s="3"/>
      <c r="D5654" s="3"/>
      <c r="E5654" s="79"/>
      <c r="F5654" s="3"/>
      <c r="G5654" s="77" t="e">
        <f>VLOOKUP($F$1&amp;F5654,定价因子!E:F,2,0)</f>
        <v>#N/A</v>
      </c>
      <c r="H5654" s="3"/>
      <c r="I5654" s="77" t="e">
        <f>VLOOKUP($H$1&amp;H5654,定价因子!E:F,2,0)</f>
        <v>#N/A</v>
      </c>
      <c r="J5654" s="3"/>
      <c r="K5654" s="77" t="e">
        <f>VLOOKUP($J$1&amp;J5654,定价因子!E:F,2,0)</f>
        <v>#N/A</v>
      </c>
      <c r="L5654" s="3"/>
      <c r="M5654" s="77" t="e">
        <f>VLOOKUP($L$1&amp;L5654,定价因子!E:F,2,0)</f>
        <v>#N/A</v>
      </c>
      <c r="N5654" s="3"/>
      <c r="O5654" s="77" t="e">
        <f>VLOOKUP($N$1&amp;N5654,定价因子!E:F,2,0)</f>
        <v>#N/A</v>
      </c>
      <c r="P5654" s="3"/>
      <c r="Q5654" s="55" t="e">
        <f>VLOOKUP($P$1&amp;P5654,定价因子!$E:$F,2,0)</f>
        <v>#N/A</v>
      </c>
      <c r="R5654" s="3"/>
      <c r="S5654" s="77" t="e">
        <f>VLOOKUP($R$1&amp;R5654,定价因子!$E:$F,2,0)</f>
        <v>#N/A</v>
      </c>
      <c r="T5654" s="61"/>
      <c r="U5654" s="63"/>
      <c r="V5654" s="63"/>
      <c r="W5654" s="63"/>
      <c r="X5654" s="3"/>
    </row>
    <row r="5655" spans="1:24">
      <c r="A5655" s="3"/>
      <c r="B5655" s="3"/>
      <c r="C5655" s="3"/>
      <c r="D5655" s="3"/>
      <c r="E5655" s="79"/>
      <c r="F5655" s="3"/>
      <c r="G5655" s="77" t="e">
        <f>VLOOKUP($F$1&amp;F5655,定价因子!E:F,2,0)</f>
        <v>#N/A</v>
      </c>
      <c r="H5655" s="3"/>
      <c r="I5655" s="77" t="e">
        <f>VLOOKUP($H$1&amp;H5655,定价因子!E:F,2,0)</f>
        <v>#N/A</v>
      </c>
      <c r="J5655" s="3"/>
      <c r="K5655" s="77" t="e">
        <f>VLOOKUP($J$1&amp;J5655,定价因子!E:F,2,0)</f>
        <v>#N/A</v>
      </c>
      <c r="L5655" s="3"/>
      <c r="M5655" s="77" t="e">
        <f>VLOOKUP($L$1&amp;L5655,定价因子!E:F,2,0)</f>
        <v>#N/A</v>
      </c>
      <c r="N5655" s="3"/>
      <c r="O5655" s="77" t="e">
        <f>VLOOKUP($N$1&amp;N5655,定价因子!E:F,2,0)</f>
        <v>#N/A</v>
      </c>
      <c r="P5655" s="3"/>
      <c r="Q5655" s="55" t="e">
        <f>VLOOKUP($P$1&amp;P5655,定价因子!$E:$F,2,0)</f>
        <v>#N/A</v>
      </c>
      <c r="R5655" s="3"/>
      <c r="S5655" s="77" t="e">
        <f>VLOOKUP($R$1&amp;R5655,定价因子!$E:$F,2,0)</f>
        <v>#N/A</v>
      </c>
      <c r="T5655" s="61"/>
      <c r="U5655" s="63"/>
      <c r="V5655" s="63"/>
      <c r="W5655" s="63"/>
      <c r="X5655" s="3"/>
    </row>
    <row r="5656" spans="1:24">
      <c r="A5656" s="3"/>
      <c r="B5656" s="3"/>
      <c r="C5656" s="3"/>
      <c r="D5656" s="3"/>
      <c r="E5656" s="79"/>
      <c r="F5656" s="3"/>
      <c r="G5656" s="77" t="e">
        <f>VLOOKUP($F$1&amp;F5656,定价因子!E:F,2,0)</f>
        <v>#N/A</v>
      </c>
      <c r="H5656" s="3"/>
      <c r="I5656" s="77" t="e">
        <f>VLOOKUP($H$1&amp;H5656,定价因子!E:F,2,0)</f>
        <v>#N/A</v>
      </c>
      <c r="J5656" s="3"/>
      <c r="K5656" s="77" t="e">
        <f>VLOOKUP($J$1&amp;J5656,定价因子!E:F,2,0)</f>
        <v>#N/A</v>
      </c>
      <c r="L5656" s="3"/>
      <c r="M5656" s="77" t="e">
        <f>VLOOKUP($L$1&amp;L5656,定价因子!E:F,2,0)</f>
        <v>#N/A</v>
      </c>
      <c r="N5656" s="3"/>
      <c r="O5656" s="77" t="e">
        <f>VLOOKUP($N$1&amp;N5656,定价因子!E:F,2,0)</f>
        <v>#N/A</v>
      </c>
      <c r="P5656" s="3"/>
      <c r="Q5656" s="55" t="e">
        <f>VLOOKUP($P$1&amp;P5656,定价因子!$E:$F,2,0)</f>
        <v>#N/A</v>
      </c>
      <c r="R5656" s="3"/>
      <c r="S5656" s="77" t="e">
        <f>VLOOKUP($R$1&amp;R5656,定价因子!$E:$F,2,0)</f>
        <v>#N/A</v>
      </c>
      <c r="T5656" s="61"/>
      <c r="U5656" s="63"/>
      <c r="V5656" s="63"/>
      <c r="W5656" s="63"/>
      <c r="X5656" s="3"/>
    </row>
    <row r="5657" spans="1:24">
      <c r="A5657" s="3"/>
      <c r="B5657" s="3"/>
      <c r="C5657" s="3"/>
      <c r="D5657" s="3"/>
      <c r="E5657" s="79"/>
      <c r="F5657" s="3"/>
      <c r="G5657" s="77" t="e">
        <f>VLOOKUP($F$1&amp;F5657,定价因子!E:F,2,0)</f>
        <v>#N/A</v>
      </c>
      <c r="H5657" s="3"/>
      <c r="I5657" s="77" t="e">
        <f>VLOOKUP($H$1&amp;H5657,定价因子!E:F,2,0)</f>
        <v>#N/A</v>
      </c>
      <c r="J5657" s="3"/>
      <c r="K5657" s="77" t="e">
        <f>VLOOKUP($J$1&amp;J5657,定价因子!E:F,2,0)</f>
        <v>#N/A</v>
      </c>
      <c r="L5657" s="3"/>
      <c r="M5657" s="77" t="e">
        <f>VLOOKUP($L$1&amp;L5657,定价因子!E:F,2,0)</f>
        <v>#N/A</v>
      </c>
      <c r="N5657" s="3"/>
      <c r="O5657" s="77" t="e">
        <f>VLOOKUP($N$1&amp;N5657,定价因子!E:F,2,0)</f>
        <v>#N/A</v>
      </c>
      <c r="P5657" s="3"/>
      <c r="Q5657" s="55" t="e">
        <f>VLOOKUP($P$1&amp;P5657,定价因子!$E:$F,2,0)</f>
        <v>#N/A</v>
      </c>
      <c r="R5657" s="3"/>
      <c r="S5657" s="77" t="e">
        <f>VLOOKUP($R$1&amp;R5657,定价因子!$E:$F,2,0)</f>
        <v>#N/A</v>
      </c>
      <c r="T5657" s="61"/>
      <c r="U5657" s="63"/>
      <c r="V5657" s="63"/>
      <c r="W5657" s="63"/>
      <c r="X5657" s="3"/>
    </row>
    <row r="5658" spans="1:24">
      <c r="A5658" s="3"/>
      <c r="B5658" s="3"/>
      <c r="C5658" s="3"/>
      <c r="D5658" s="3"/>
      <c r="E5658" s="79"/>
      <c r="F5658" s="3"/>
      <c r="G5658" s="77" t="e">
        <f>VLOOKUP($F$1&amp;F5658,定价因子!E:F,2,0)</f>
        <v>#N/A</v>
      </c>
      <c r="H5658" s="3"/>
      <c r="I5658" s="77" t="e">
        <f>VLOOKUP($H$1&amp;H5658,定价因子!E:F,2,0)</f>
        <v>#N/A</v>
      </c>
      <c r="J5658" s="3"/>
      <c r="K5658" s="77" t="e">
        <f>VLOOKUP($J$1&amp;J5658,定价因子!E:F,2,0)</f>
        <v>#N/A</v>
      </c>
      <c r="L5658" s="3"/>
      <c r="M5658" s="77" t="e">
        <f>VLOOKUP($L$1&amp;L5658,定价因子!E:F,2,0)</f>
        <v>#N/A</v>
      </c>
      <c r="N5658" s="3"/>
      <c r="O5658" s="77" t="e">
        <f>VLOOKUP($N$1&amp;N5658,定价因子!E:F,2,0)</f>
        <v>#N/A</v>
      </c>
      <c r="P5658" s="3"/>
      <c r="Q5658" s="55" t="e">
        <f>VLOOKUP($P$1&amp;P5658,定价因子!$E:$F,2,0)</f>
        <v>#N/A</v>
      </c>
      <c r="R5658" s="3"/>
      <c r="S5658" s="77" t="e">
        <f>VLOOKUP($R$1&amp;R5658,定价因子!$E:$F,2,0)</f>
        <v>#N/A</v>
      </c>
      <c r="T5658" s="61"/>
      <c r="U5658" s="63"/>
      <c r="V5658" s="63"/>
      <c r="W5658" s="63"/>
      <c r="X5658" s="3"/>
    </row>
    <row r="5659" spans="1:24">
      <c r="A5659" s="3"/>
      <c r="B5659" s="3"/>
      <c r="C5659" s="3"/>
      <c r="D5659" s="3"/>
      <c r="E5659" s="79"/>
      <c r="F5659" s="3"/>
      <c r="G5659" s="77" t="e">
        <f>VLOOKUP($F$1&amp;F5659,定价因子!E:F,2,0)</f>
        <v>#N/A</v>
      </c>
      <c r="H5659" s="3"/>
      <c r="I5659" s="77" t="e">
        <f>VLOOKUP($H$1&amp;H5659,定价因子!E:F,2,0)</f>
        <v>#N/A</v>
      </c>
      <c r="J5659" s="3"/>
      <c r="K5659" s="77" t="e">
        <f>VLOOKUP($J$1&amp;J5659,定价因子!E:F,2,0)</f>
        <v>#N/A</v>
      </c>
      <c r="L5659" s="3"/>
      <c r="M5659" s="77" t="e">
        <f>VLOOKUP($L$1&amp;L5659,定价因子!E:F,2,0)</f>
        <v>#N/A</v>
      </c>
      <c r="N5659" s="3"/>
      <c r="O5659" s="77" t="e">
        <f>VLOOKUP($N$1&amp;N5659,定价因子!E:F,2,0)</f>
        <v>#N/A</v>
      </c>
      <c r="P5659" s="3"/>
      <c r="Q5659" s="55" t="e">
        <f>VLOOKUP($P$1&amp;P5659,定价因子!$E:$F,2,0)</f>
        <v>#N/A</v>
      </c>
      <c r="R5659" s="3"/>
      <c r="S5659" s="77" t="e">
        <f>VLOOKUP($R$1&amp;R5659,定价因子!$E:$F,2,0)</f>
        <v>#N/A</v>
      </c>
      <c r="T5659" s="61"/>
      <c r="U5659" s="63"/>
      <c r="V5659" s="63"/>
      <c r="W5659" s="63"/>
      <c r="X5659" s="3"/>
    </row>
    <row r="5660" spans="1:24">
      <c r="A5660" s="3"/>
      <c r="B5660" s="3"/>
      <c r="C5660" s="3"/>
      <c r="D5660" s="3"/>
      <c r="E5660" s="79"/>
      <c r="F5660" s="3"/>
      <c r="G5660" s="77" t="e">
        <f>VLOOKUP($F$1&amp;F5660,定价因子!E:F,2,0)</f>
        <v>#N/A</v>
      </c>
      <c r="H5660" s="3"/>
      <c r="I5660" s="77" t="e">
        <f>VLOOKUP($H$1&amp;H5660,定价因子!E:F,2,0)</f>
        <v>#N/A</v>
      </c>
      <c r="J5660" s="3"/>
      <c r="K5660" s="77" t="e">
        <f>VLOOKUP($J$1&amp;J5660,定价因子!E:F,2,0)</f>
        <v>#N/A</v>
      </c>
      <c r="L5660" s="3"/>
      <c r="M5660" s="77" t="e">
        <f>VLOOKUP($L$1&amp;L5660,定价因子!E:F,2,0)</f>
        <v>#N/A</v>
      </c>
      <c r="N5660" s="3"/>
      <c r="O5660" s="77" t="e">
        <f>VLOOKUP($N$1&amp;N5660,定价因子!E:F,2,0)</f>
        <v>#N/A</v>
      </c>
      <c r="P5660" s="3"/>
      <c r="Q5660" s="55" t="e">
        <f>VLOOKUP($P$1&amp;P5660,定价因子!$E:$F,2,0)</f>
        <v>#N/A</v>
      </c>
      <c r="R5660" s="3"/>
      <c r="S5660" s="77" t="e">
        <f>VLOOKUP($R$1&amp;R5660,定价因子!$E:$F,2,0)</f>
        <v>#N/A</v>
      </c>
      <c r="T5660" s="61"/>
      <c r="U5660" s="63"/>
      <c r="V5660" s="63"/>
      <c r="W5660" s="63"/>
      <c r="X5660" s="3"/>
    </row>
    <row r="5661" spans="1:24">
      <c r="A5661" s="3"/>
      <c r="B5661" s="3"/>
      <c r="C5661" s="3"/>
      <c r="D5661" s="3"/>
      <c r="E5661" s="79"/>
      <c r="F5661" s="3"/>
      <c r="G5661" s="77" t="e">
        <f>VLOOKUP($F$1&amp;F5661,定价因子!E:F,2,0)</f>
        <v>#N/A</v>
      </c>
      <c r="H5661" s="3"/>
      <c r="I5661" s="77" t="e">
        <f>VLOOKUP($H$1&amp;H5661,定价因子!E:F,2,0)</f>
        <v>#N/A</v>
      </c>
      <c r="J5661" s="3"/>
      <c r="K5661" s="77" t="e">
        <f>VLOOKUP($J$1&amp;J5661,定价因子!E:F,2,0)</f>
        <v>#N/A</v>
      </c>
      <c r="L5661" s="3"/>
      <c r="M5661" s="77" t="e">
        <f>VLOOKUP($L$1&amp;L5661,定价因子!E:F,2,0)</f>
        <v>#N/A</v>
      </c>
      <c r="N5661" s="3"/>
      <c r="O5661" s="77" t="e">
        <f>VLOOKUP($N$1&amp;N5661,定价因子!E:F,2,0)</f>
        <v>#N/A</v>
      </c>
      <c r="P5661" s="3"/>
      <c r="Q5661" s="55" t="e">
        <f>VLOOKUP($P$1&amp;P5661,定价因子!$E:$F,2,0)</f>
        <v>#N/A</v>
      </c>
      <c r="R5661" s="3"/>
      <c r="S5661" s="77" t="e">
        <f>VLOOKUP($R$1&amp;R5661,定价因子!$E:$F,2,0)</f>
        <v>#N/A</v>
      </c>
      <c r="T5661" s="61"/>
      <c r="U5661" s="63"/>
      <c r="V5661" s="63"/>
      <c r="W5661" s="63"/>
      <c r="X5661" s="3"/>
    </row>
    <row r="5662" spans="1:24">
      <c r="A5662" s="3"/>
      <c r="B5662" s="3"/>
      <c r="C5662" s="3"/>
      <c r="D5662" s="3"/>
      <c r="E5662" s="79"/>
      <c r="F5662" s="3"/>
      <c r="G5662" s="77" t="e">
        <f>VLOOKUP($F$1&amp;F5662,定价因子!E:F,2,0)</f>
        <v>#N/A</v>
      </c>
      <c r="H5662" s="3"/>
      <c r="I5662" s="77" t="e">
        <f>VLOOKUP($H$1&amp;H5662,定价因子!E:F,2,0)</f>
        <v>#N/A</v>
      </c>
      <c r="J5662" s="3"/>
      <c r="K5662" s="77" t="e">
        <f>VLOOKUP($J$1&amp;J5662,定价因子!E:F,2,0)</f>
        <v>#N/A</v>
      </c>
      <c r="L5662" s="3"/>
      <c r="M5662" s="77" t="e">
        <f>VLOOKUP($L$1&amp;L5662,定价因子!E:F,2,0)</f>
        <v>#N/A</v>
      </c>
      <c r="N5662" s="3"/>
      <c r="O5662" s="77" t="e">
        <f>VLOOKUP($N$1&amp;N5662,定价因子!E:F,2,0)</f>
        <v>#N/A</v>
      </c>
      <c r="P5662" s="3"/>
      <c r="Q5662" s="55" t="e">
        <f>VLOOKUP($P$1&amp;P5662,定价因子!$E:$F,2,0)</f>
        <v>#N/A</v>
      </c>
      <c r="R5662" s="3"/>
      <c r="S5662" s="77" t="e">
        <f>VLOOKUP($R$1&amp;R5662,定价因子!$E:$F,2,0)</f>
        <v>#N/A</v>
      </c>
      <c r="T5662" s="61"/>
      <c r="U5662" s="63"/>
      <c r="V5662" s="63"/>
      <c r="W5662" s="63"/>
      <c r="X5662" s="3"/>
    </row>
    <row r="5663" spans="1:24">
      <c r="A5663" s="3"/>
      <c r="B5663" s="3"/>
      <c r="C5663" s="3"/>
      <c r="D5663" s="3"/>
      <c r="E5663" s="79"/>
      <c r="F5663" s="3"/>
      <c r="G5663" s="77" t="e">
        <f>VLOOKUP($F$1&amp;F5663,定价因子!E:F,2,0)</f>
        <v>#N/A</v>
      </c>
      <c r="H5663" s="3"/>
      <c r="I5663" s="77" t="e">
        <f>VLOOKUP($H$1&amp;H5663,定价因子!E:F,2,0)</f>
        <v>#N/A</v>
      </c>
      <c r="J5663" s="3"/>
      <c r="K5663" s="77" t="e">
        <f>VLOOKUP($J$1&amp;J5663,定价因子!E:F,2,0)</f>
        <v>#N/A</v>
      </c>
      <c r="L5663" s="3"/>
      <c r="M5663" s="77" t="e">
        <f>VLOOKUP($L$1&amp;L5663,定价因子!E:F,2,0)</f>
        <v>#N/A</v>
      </c>
      <c r="N5663" s="3"/>
      <c r="O5663" s="77" t="e">
        <f>VLOOKUP($N$1&amp;N5663,定价因子!E:F,2,0)</f>
        <v>#N/A</v>
      </c>
      <c r="P5663" s="3"/>
      <c r="Q5663" s="55" t="e">
        <f>VLOOKUP($P$1&amp;P5663,定价因子!$E:$F,2,0)</f>
        <v>#N/A</v>
      </c>
      <c r="R5663" s="3"/>
      <c r="S5663" s="77" t="e">
        <f>VLOOKUP($R$1&amp;R5663,定价因子!$E:$F,2,0)</f>
        <v>#N/A</v>
      </c>
      <c r="T5663" s="61"/>
      <c r="U5663" s="63"/>
      <c r="V5663" s="63"/>
      <c r="W5663" s="63"/>
      <c r="X5663" s="3"/>
    </row>
    <row r="5664" spans="1:24">
      <c r="A5664" s="3"/>
      <c r="B5664" s="3"/>
      <c r="C5664" s="3"/>
      <c r="D5664" s="3"/>
      <c r="E5664" s="79"/>
      <c r="F5664" s="3"/>
      <c r="G5664" s="77" t="e">
        <f>VLOOKUP($F$1&amp;F5664,定价因子!E:F,2,0)</f>
        <v>#N/A</v>
      </c>
      <c r="H5664" s="3"/>
      <c r="I5664" s="77" t="e">
        <f>VLOOKUP($H$1&amp;H5664,定价因子!E:F,2,0)</f>
        <v>#N/A</v>
      </c>
      <c r="J5664" s="3"/>
      <c r="K5664" s="77" t="e">
        <f>VLOOKUP($J$1&amp;J5664,定价因子!E:F,2,0)</f>
        <v>#N/A</v>
      </c>
      <c r="L5664" s="3"/>
      <c r="M5664" s="77" t="e">
        <f>VLOOKUP($L$1&amp;L5664,定价因子!E:F,2,0)</f>
        <v>#N/A</v>
      </c>
      <c r="N5664" s="3"/>
      <c r="O5664" s="77" t="e">
        <f>VLOOKUP($N$1&amp;N5664,定价因子!E:F,2,0)</f>
        <v>#N/A</v>
      </c>
      <c r="P5664" s="3"/>
      <c r="Q5664" s="55" t="e">
        <f>VLOOKUP($P$1&amp;P5664,定价因子!$E:$F,2,0)</f>
        <v>#N/A</v>
      </c>
      <c r="R5664" s="3"/>
      <c r="S5664" s="77" t="e">
        <f>VLOOKUP($R$1&amp;R5664,定价因子!$E:$F,2,0)</f>
        <v>#N/A</v>
      </c>
      <c r="T5664" s="61"/>
      <c r="U5664" s="63"/>
      <c r="V5664" s="63"/>
      <c r="W5664" s="63"/>
      <c r="X5664" s="3"/>
    </row>
    <row r="5665" spans="1:24">
      <c r="A5665" s="3"/>
      <c r="B5665" s="3"/>
      <c r="C5665" s="3"/>
      <c r="D5665" s="3"/>
      <c r="E5665" s="79"/>
      <c r="F5665" s="3"/>
      <c r="G5665" s="77" t="e">
        <f>VLOOKUP($F$1&amp;F5665,定价因子!E:F,2,0)</f>
        <v>#N/A</v>
      </c>
      <c r="H5665" s="3"/>
      <c r="I5665" s="77" t="e">
        <f>VLOOKUP($H$1&amp;H5665,定价因子!E:F,2,0)</f>
        <v>#N/A</v>
      </c>
      <c r="J5665" s="3"/>
      <c r="K5665" s="77" t="e">
        <f>VLOOKUP($J$1&amp;J5665,定价因子!E:F,2,0)</f>
        <v>#N/A</v>
      </c>
      <c r="L5665" s="3"/>
      <c r="M5665" s="77" t="e">
        <f>VLOOKUP($L$1&amp;L5665,定价因子!E:F,2,0)</f>
        <v>#N/A</v>
      </c>
      <c r="N5665" s="3"/>
      <c r="O5665" s="77" t="e">
        <f>VLOOKUP($N$1&amp;N5665,定价因子!E:F,2,0)</f>
        <v>#N/A</v>
      </c>
      <c r="P5665" s="3"/>
      <c r="Q5665" s="55" t="e">
        <f>VLOOKUP($P$1&amp;P5665,定价因子!$E:$F,2,0)</f>
        <v>#N/A</v>
      </c>
      <c r="R5665" s="3"/>
      <c r="S5665" s="77" t="e">
        <f>VLOOKUP($R$1&amp;R5665,定价因子!$E:$F,2,0)</f>
        <v>#N/A</v>
      </c>
      <c r="T5665" s="61"/>
      <c r="U5665" s="63"/>
      <c r="V5665" s="63"/>
      <c r="W5665" s="63"/>
      <c r="X5665" s="3"/>
    </row>
    <row r="5666" spans="1:24">
      <c r="A5666" s="3"/>
      <c r="B5666" s="3"/>
      <c r="C5666" s="3"/>
      <c r="D5666" s="3"/>
      <c r="E5666" s="79"/>
      <c r="F5666" s="3"/>
      <c r="G5666" s="77" t="e">
        <f>VLOOKUP($F$1&amp;F5666,定价因子!E:F,2,0)</f>
        <v>#N/A</v>
      </c>
      <c r="H5666" s="3"/>
      <c r="I5666" s="77" t="e">
        <f>VLOOKUP($H$1&amp;H5666,定价因子!E:F,2,0)</f>
        <v>#N/A</v>
      </c>
      <c r="J5666" s="3"/>
      <c r="K5666" s="77" t="e">
        <f>VLOOKUP($J$1&amp;J5666,定价因子!E:F,2,0)</f>
        <v>#N/A</v>
      </c>
      <c r="L5666" s="3"/>
      <c r="M5666" s="77" t="e">
        <f>VLOOKUP($L$1&amp;L5666,定价因子!E:F,2,0)</f>
        <v>#N/A</v>
      </c>
      <c r="N5666" s="3"/>
      <c r="O5666" s="77" t="e">
        <f>VLOOKUP($N$1&amp;N5666,定价因子!E:F,2,0)</f>
        <v>#N/A</v>
      </c>
      <c r="P5666" s="3"/>
      <c r="Q5666" s="55" t="e">
        <f>VLOOKUP($P$1&amp;P5666,定价因子!$E:$F,2,0)</f>
        <v>#N/A</v>
      </c>
      <c r="R5666" s="3"/>
      <c r="S5666" s="77" t="e">
        <f>VLOOKUP($R$1&amp;R5666,定价因子!$E:$F,2,0)</f>
        <v>#N/A</v>
      </c>
      <c r="T5666" s="61"/>
      <c r="U5666" s="63"/>
      <c r="V5666" s="63"/>
      <c r="W5666" s="63"/>
      <c r="X5666" s="3"/>
    </row>
    <row r="5667" spans="1:24">
      <c r="A5667" s="3"/>
      <c r="B5667" s="3"/>
      <c r="C5667" s="3"/>
      <c r="D5667" s="3"/>
      <c r="E5667" s="79"/>
      <c r="F5667" s="3"/>
      <c r="G5667" s="77" t="e">
        <f>VLOOKUP($F$1&amp;F5667,定价因子!E:F,2,0)</f>
        <v>#N/A</v>
      </c>
      <c r="H5667" s="3"/>
      <c r="I5667" s="77" t="e">
        <f>VLOOKUP($H$1&amp;H5667,定价因子!E:F,2,0)</f>
        <v>#N/A</v>
      </c>
      <c r="J5667" s="3"/>
      <c r="K5667" s="77" t="e">
        <f>VLOOKUP($J$1&amp;J5667,定价因子!E:F,2,0)</f>
        <v>#N/A</v>
      </c>
      <c r="L5667" s="3"/>
      <c r="M5667" s="77" t="e">
        <f>VLOOKUP($L$1&amp;L5667,定价因子!E:F,2,0)</f>
        <v>#N/A</v>
      </c>
      <c r="N5667" s="3"/>
      <c r="O5667" s="77" t="e">
        <f>VLOOKUP($N$1&amp;N5667,定价因子!E:F,2,0)</f>
        <v>#N/A</v>
      </c>
      <c r="P5667" s="3"/>
      <c r="Q5667" s="55" t="e">
        <f>VLOOKUP($P$1&amp;P5667,定价因子!$E:$F,2,0)</f>
        <v>#N/A</v>
      </c>
      <c r="R5667" s="3"/>
      <c r="S5667" s="77" t="e">
        <f>VLOOKUP($R$1&amp;R5667,定价因子!$E:$F,2,0)</f>
        <v>#N/A</v>
      </c>
      <c r="T5667" s="61"/>
      <c r="U5667" s="63"/>
      <c r="V5667" s="63"/>
      <c r="W5667" s="63"/>
      <c r="X5667" s="3"/>
    </row>
    <row r="5668" spans="1:24">
      <c r="A5668" s="3"/>
      <c r="B5668" s="3"/>
      <c r="C5668" s="3"/>
      <c r="D5668" s="3"/>
      <c r="E5668" s="79"/>
      <c r="F5668" s="3"/>
      <c r="G5668" s="77" t="e">
        <f>VLOOKUP($F$1&amp;F5668,定价因子!E:F,2,0)</f>
        <v>#N/A</v>
      </c>
      <c r="H5668" s="3"/>
      <c r="I5668" s="77" t="e">
        <f>VLOOKUP($H$1&amp;H5668,定价因子!E:F,2,0)</f>
        <v>#N/A</v>
      </c>
      <c r="J5668" s="3"/>
      <c r="K5668" s="77" t="e">
        <f>VLOOKUP($J$1&amp;J5668,定价因子!E:F,2,0)</f>
        <v>#N/A</v>
      </c>
      <c r="L5668" s="3"/>
      <c r="M5668" s="77" t="e">
        <f>VLOOKUP($L$1&amp;L5668,定价因子!E:F,2,0)</f>
        <v>#N/A</v>
      </c>
      <c r="N5668" s="3"/>
      <c r="O5668" s="77" t="e">
        <f>VLOOKUP($N$1&amp;N5668,定价因子!E:F,2,0)</f>
        <v>#N/A</v>
      </c>
      <c r="P5668" s="3"/>
      <c r="Q5668" s="55" t="e">
        <f>VLOOKUP($P$1&amp;P5668,定价因子!$E:$F,2,0)</f>
        <v>#N/A</v>
      </c>
      <c r="R5668" s="3"/>
      <c r="S5668" s="77" t="e">
        <f>VLOOKUP($R$1&amp;R5668,定价因子!$E:$F,2,0)</f>
        <v>#N/A</v>
      </c>
      <c r="T5668" s="61"/>
      <c r="U5668" s="63"/>
      <c r="V5668" s="63"/>
      <c r="W5668" s="63"/>
      <c r="X5668" s="3"/>
    </row>
    <row r="5669" spans="1:24">
      <c r="A5669" s="3"/>
      <c r="B5669" s="3"/>
      <c r="C5669" s="3"/>
      <c r="D5669" s="3"/>
      <c r="E5669" s="79"/>
      <c r="F5669" s="3"/>
      <c r="G5669" s="77" t="e">
        <f>VLOOKUP($F$1&amp;F5669,定价因子!E:F,2,0)</f>
        <v>#N/A</v>
      </c>
      <c r="H5669" s="3"/>
      <c r="I5669" s="77" t="e">
        <f>VLOOKUP($H$1&amp;H5669,定价因子!E:F,2,0)</f>
        <v>#N/A</v>
      </c>
      <c r="J5669" s="3"/>
      <c r="K5669" s="77" t="e">
        <f>VLOOKUP($J$1&amp;J5669,定价因子!E:F,2,0)</f>
        <v>#N/A</v>
      </c>
      <c r="L5669" s="3"/>
      <c r="M5669" s="77" t="e">
        <f>VLOOKUP($L$1&amp;L5669,定价因子!E:F,2,0)</f>
        <v>#N/A</v>
      </c>
      <c r="N5669" s="3"/>
      <c r="O5669" s="77" t="e">
        <f>VLOOKUP($N$1&amp;N5669,定价因子!E:F,2,0)</f>
        <v>#N/A</v>
      </c>
      <c r="P5669" s="3"/>
      <c r="Q5669" s="55" t="e">
        <f>VLOOKUP($P$1&amp;P5669,定价因子!$E:$F,2,0)</f>
        <v>#N/A</v>
      </c>
      <c r="R5669" s="3"/>
      <c r="S5669" s="77" t="e">
        <f>VLOOKUP($R$1&amp;R5669,定价因子!$E:$F,2,0)</f>
        <v>#N/A</v>
      </c>
      <c r="T5669" s="61"/>
      <c r="U5669" s="63"/>
      <c r="V5669" s="63"/>
      <c r="W5669" s="63"/>
      <c r="X5669" s="3"/>
    </row>
    <row r="5670" spans="1:24">
      <c r="A5670" s="3"/>
      <c r="B5670" s="3"/>
      <c r="C5670" s="3"/>
      <c r="D5670" s="3"/>
      <c r="E5670" s="79"/>
      <c r="F5670" s="3"/>
      <c r="G5670" s="77" t="e">
        <f>VLOOKUP($F$1&amp;F5670,定价因子!E:F,2,0)</f>
        <v>#N/A</v>
      </c>
      <c r="H5670" s="3"/>
      <c r="I5670" s="77" t="e">
        <f>VLOOKUP($H$1&amp;H5670,定价因子!E:F,2,0)</f>
        <v>#N/A</v>
      </c>
      <c r="J5670" s="3"/>
      <c r="K5670" s="77" t="e">
        <f>VLOOKUP($J$1&amp;J5670,定价因子!E:F,2,0)</f>
        <v>#N/A</v>
      </c>
      <c r="L5670" s="3"/>
      <c r="M5670" s="77" t="e">
        <f>VLOOKUP($L$1&amp;L5670,定价因子!E:F,2,0)</f>
        <v>#N/A</v>
      </c>
      <c r="N5670" s="3"/>
      <c r="O5670" s="77" t="e">
        <f>VLOOKUP($N$1&amp;N5670,定价因子!E:F,2,0)</f>
        <v>#N/A</v>
      </c>
      <c r="P5670" s="3"/>
      <c r="Q5670" s="55" t="e">
        <f>VLOOKUP($P$1&amp;P5670,定价因子!$E:$F,2,0)</f>
        <v>#N/A</v>
      </c>
      <c r="R5670" s="3"/>
      <c r="S5670" s="77" t="e">
        <f>VLOOKUP($R$1&amp;R5670,定价因子!$E:$F,2,0)</f>
        <v>#N/A</v>
      </c>
      <c r="T5670" s="61"/>
      <c r="U5670" s="63"/>
      <c r="V5670" s="63"/>
      <c r="W5670" s="63"/>
      <c r="X5670" s="3"/>
    </row>
    <row r="5671" spans="1:24">
      <c r="A5671" s="3"/>
      <c r="B5671" s="3"/>
      <c r="C5671" s="3"/>
      <c r="D5671" s="3"/>
      <c r="E5671" s="79"/>
      <c r="F5671" s="3"/>
      <c r="G5671" s="77" t="e">
        <f>VLOOKUP($F$1&amp;F5671,定价因子!E:F,2,0)</f>
        <v>#N/A</v>
      </c>
      <c r="H5671" s="3"/>
      <c r="I5671" s="77" t="e">
        <f>VLOOKUP($H$1&amp;H5671,定价因子!E:F,2,0)</f>
        <v>#N/A</v>
      </c>
      <c r="J5671" s="3"/>
      <c r="K5671" s="77" t="e">
        <f>VLOOKUP($J$1&amp;J5671,定价因子!E:F,2,0)</f>
        <v>#N/A</v>
      </c>
      <c r="L5671" s="3"/>
      <c r="M5671" s="77" t="e">
        <f>VLOOKUP($L$1&amp;L5671,定价因子!E:F,2,0)</f>
        <v>#N/A</v>
      </c>
      <c r="N5671" s="3"/>
      <c r="O5671" s="77" t="e">
        <f>VLOOKUP($N$1&amp;N5671,定价因子!E:F,2,0)</f>
        <v>#N/A</v>
      </c>
      <c r="P5671" s="3"/>
      <c r="Q5671" s="55" t="e">
        <f>VLOOKUP($P$1&amp;P5671,定价因子!$E:$F,2,0)</f>
        <v>#N/A</v>
      </c>
      <c r="R5671" s="3"/>
      <c r="S5671" s="77" t="e">
        <f>VLOOKUP($R$1&amp;R5671,定价因子!$E:$F,2,0)</f>
        <v>#N/A</v>
      </c>
      <c r="T5671" s="61"/>
      <c r="U5671" s="63"/>
      <c r="V5671" s="63"/>
      <c r="W5671" s="63"/>
      <c r="X5671" s="3"/>
    </row>
    <row r="5672" spans="1:24">
      <c r="A5672" s="3"/>
      <c r="B5672" s="3"/>
      <c r="C5672" s="3"/>
      <c r="D5672" s="3"/>
      <c r="E5672" s="79"/>
      <c r="F5672" s="3"/>
      <c r="G5672" s="77" t="e">
        <f>VLOOKUP($F$1&amp;F5672,定价因子!E:F,2,0)</f>
        <v>#N/A</v>
      </c>
      <c r="H5672" s="3"/>
      <c r="I5672" s="77" t="e">
        <f>VLOOKUP($H$1&amp;H5672,定价因子!E:F,2,0)</f>
        <v>#N/A</v>
      </c>
      <c r="J5672" s="3"/>
      <c r="K5672" s="77" t="e">
        <f>VLOOKUP($J$1&amp;J5672,定价因子!E:F,2,0)</f>
        <v>#N/A</v>
      </c>
      <c r="L5672" s="3"/>
      <c r="M5672" s="77" t="e">
        <f>VLOOKUP($L$1&amp;L5672,定价因子!E:F,2,0)</f>
        <v>#N/A</v>
      </c>
      <c r="N5672" s="3"/>
      <c r="O5672" s="77" t="e">
        <f>VLOOKUP($N$1&amp;N5672,定价因子!E:F,2,0)</f>
        <v>#N/A</v>
      </c>
      <c r="P5672" s="3"/>
      <c r="Q5672" s="55" t="e">
        <f>VLOOKUP($P$1&amp;P5672,定价因子!$E:$F,2,0)</f>
        <v>#N/A</v>
      </c>
      <c r="R5672" s="3"/>
      <c r="S5672" s="77" t="e">
        <f>VLOOKUP($R$1&amp;R5672,定价因子!$E:$F,2,0)</f>
        <v>#N/A</v>
      </c>
      <c r="T5672" s="61"/>
      <c r="U5672" s="63"/>
      <c r="V5672" s="63"/>
      <c r="W5672" s="63"/>
      <c r="X5672" s="3"/>
    </row>
    <row r="5673" spans="1:24">
      <c r="A5673" s="3"/>
      <c r="B5673" s="3"/>
      <c r="C5673" s="3"/>
      <c r="D5673" s="3"/>
      <c r="E5673" s="79"/>
      <c r="F5673" s="3"/>
      <c r="G5673" s="77" t="e">
        <f>VLOOKUP($F$1&amp;F5673,定价因子!E:F,2,0)</f>
        <v>#N/A</v>
      </c>
      <c r="H5673" s="3"/>
      <c r="I5673" s="77" t="e">
        <f>VLOOKUP($H$1&amp;H5673,定价因子!E:F,2,0)</f>
        <v>#N/A</v>
      </c>
      <c r="J5673" s="3"/>
      <c r="K5673" s="77" t="e">
        <f>VLOOKUP($J$1&amp;J5673,定价因子!E:F,2,0)</f>
        <v>#N/A</v>
      </c>
      <c r="L5673" s="3"/>
      <c r="M5673" s="77" t="e">
        <f>VLOOKUP($L$1&amp;L5673,定价因子!E:F,2,0)</f>
        <v>#N/A</v>
      </c>
      <c r="N5673" s="3"/>
      <c r="O5673" s="77" t="e">
        <f>VLOOKUP($N$1&amp;N5673,定价因子!E:F,2,0)</f>
        <v>#N/A</v>
      </c>
      <c r="P5673" s="3"/>
      <c r="Q5673" s="55" t="e">
        <f>VLOOKUP($P$1&amp;P5673,定价因子!$E:$F,2,0)</f>
        <v>#N/A</v>
      </c>
      <c r="R5673" s="3"/>
      <c r="S5673" s="77" t="e">
        <f>VLOOKUP($R$1&amp;R5673,定价因子!$E:$F,2,0)</f>
        <v>#N/A</v>
      </c>
      <c r="T5673" s="61"/>
      <c r="U5673" s="63"/>
      <c r="V5673" s="63"/>
      <c r="W5673" s="63"/>
      <c r="X5673" s="3"/>
    </row>
    <row r="5674" spans="1:24">
      <c r="A5674" s="3"/>
      <c r="B5674" s="3"/>
      <c r="C5674" s="3"/>
      <c r="D5674" s="3"/>
      <c r="E5674" s="79"/>
      <c r="F5674" s="3"/>
      <c r="G5674" s="77" t="e">
        <f>VLOOKUP($F$1&amp;F5674,定价因子!E:F,2,0)</f>
        <v>#N/A</v>
      </c>
      <c r="H5674" s="3"/>
      <c r="I5674" s="77" t="e">
        <f>VLOOKUP($H$1&amp;H5674,定价因子!E:F,2,0)</f>
        <v>#N/A</v>
      </c>
      <c r="J5674" s="3"/>
      <c r="K5674" s="77" t="e">
        <f>VLOOKUP($J$1&amp;J5674,定价因子!E:F,2,0)</f>
        <v>#N/A</v>
      </c>
      <c r="L5674" s="3"/>
      <c r="M5674" s="77" t="e">
        <f>VLOOKUP($L$1&amp;L5674,定价因子!E:F,2,0)</f>
        <v>#N/A</v>
      </c>
      <c r="N5674" s="3"/>
      <c r="O5674" s="77" t="e">
        <f>VLOOKUP($N$1&amp;N5674,定价因子!E:F,2,0)</f>
        <v>#N/A</v>
      </c>
      <c r="P5674" s="3"/>
      <c r="Q5674" s="55" t="e">
        <f>VLOOKUP($P$1&amp;P5674,定价因子!$E:$F,2,0)</f>
        <v>#N/A</v>
      </c>
      <c r="R5674" s="3"/>
      <c r="S5674" s="77" t="e">
        <f>VLOOKUP($R$1&amp;R5674,定价因子!$E:$F,2,0)</f>
        <v>#N/A</v>
      </c>
      <c r="T5674" s="61"/>
      <c r="U5674" s="63"/>
      <c r="V5674" s="63"/>
      <c r="W5674" s="63"/>
      <c r="X5674" s="3"/>
    </row>
    <row r="5675" spans="1:24">
      <c r="A5675" s="3"/>
      <c r="B5675" s="3"/>
      <c r="C5675" s="3"/>
      <c r="D5675" s="3"/>
      <c r="E5675" s="79"/>
      <c r="F5675" s="3"/>
      <c r="G5675" s="77" t="e">
        <f>VLOOKUP($F$1&amp;F5675,定价因子!E:F,2,0)</f>
        <v>#N/A</v>
      </c>
      <c r="H5675" s="3"/>
      <c r="I5675" s="77" t="e">
        <f>VLOOKUP($H$1&amp;H5675,定价因子!E:F,2,0)</f>
        <v>#N/A</v>
      </c>
      <c r="J5675" s="3"/>
      <c r="K5675" s="77" t="e">
        <f>VLOOKUP($J$1&amp;J5675,定价因子!E:F,2,0)</f>
        <v>#N/A</v>
      </c>
      <c r="L5675" s="3"/>
      <c r="M5675" s="77" t="e">
        <f>VLOOKUP($L$1&amp;L5675,定价因子!E:F,2,0)</f>
        <v>#N/A</v>
      </c>
      <c r="N5675" s="3"/>
      <c r="O5675" s="77" t="e">
        <f>VLOOKUP($N$1&amp;N5675,定价因子!E:F,2,0)</f>
        <v>#N/A</v>
      </c>
      <c r="P5675" s="3"/>
      <c r="Q5675" s="55" t="e">
        <f>VLOOKUP($P$1&amp;P5675,定价因子!$E:$F,2,0)</f>
        <v>#N/A</v>
      </c>
      <c r="R5675" s="3"/>
      <c r="S5675" s="77" t="e">
        <f>VLOOKUP($R$1&amp;R5675,定价因子!$E:$F,2,0)</f>
        <v>#N/A</v>
      </c>
      <c r="T5675" s="61"/>
      <c r="U5675" s="63"/>
      <c r="V5675" s="63"/>
      <c r="W5675" s="63"/>
      <c r="X5675" s="3"/>
    </row>
    <row r="5676" spans="1:24">
      <c r="A5676" s="3"/>
      <c r="B5676" s="3"/>
      <c r="C5676" s="3"/>
      <c r="D5676" s="3"/>
      <c r="E5676" s="79"/>
      <c r="F5676" s="3"/>
      <c r="G5676" s="77" t="e">
        <f>VLOOKUP($F$1&amp;F5676,定价因子!E:F,2,0)</f>
        <v>#N/A</v>
      </c>
      <c r="H5676" s="3"/>
      <c r="I5676" s="77" t="e">
        <f>VLOOKUP($H$1&amp;H5676,定价因子!E:F,2,0)</f>
        <v>#N/A</v>
      </c>
      <c r="J5676" s="3"/>
      <c r="K5676" s="77" t="e">
        <f>VLOOKUP($J$1&amp;J5676,定价因子!E:F,2,0)</f>
        <v>#N/A</v>
      </c>
      <c r="L5676" s="3"/>
      <c r="M5676" s="77" t="e">
        <f>VLOOKUP($L$1&amp;L5676,定价因子!E:F,2,0)</f>
        <v>#N/A</v>
      </c>
      <c r="N5676" s="3"/>
      <c r="O5676" s="77" t="e">
        <f>VLOOKUP($N$1&amp;N5676,定价因子!E:F,2,0)</f>
        <v>#N/A</v>
      </c>
      <c r="P5676" s="3"/>
      <c r="Q5676" s="55" t="e">
        <f>VLOOKUP($P$1&amp;P5676,定价因子!$E:$F,2,0)</f>
        <v>#N/A</v>
      </c>
      <c r="R5676" s="3"/>
      <c r="S5676" s="77" t="e">
        <f>VLOOKUP($R$1&amp;R5676,定价因子!$E:$F,2,0)</f>
        <v>#N/A</v>
      </c>
      <c r="T5676" s="61"/>
      <c r="U5676" s="63"/>
      <c r="V5676" s="63"/>
      <c r="W5676" s="63"/>
      <c r="X5676" s="3"/>
    </row>
    <row r="5677" spans="1:24">
      <c r="A5677" s="3"/>
      <c r="B5677" s="3"/>
      <c r="C5677" s="3"/>
      <c r="D5677" s="3"/>
      <c r="E5677" s="79"/>
      <c r="F5677" s="3"/>
      <c r="G5677" s="77" t="e">
        <f>VLOOKUP($F$1&amp;F5677,定价因子!E:F,2,0)</f>
        <v>#N/A</v>
      </c>
      <c r="H5677" s="3"/>
      <c r="I5677" s="77" t="e">
        <f>VLOOKUP($H$1&amp;H5677,定价因子!E:F,2,0)</f>
        <v>#N/A</v>
      </c>
      <c r="J5677" s="3"/>
      <c r="K5677" s="77" t="e">
        <f>VLOOKUP($J$1&amp;J5677,定价因子!E:F,2,0)</f>
        <v>#N/A</v>
      </c>
      <c r="L5677" s="3"/>
      <c r="M5677" s="77" t="e">
        <f>VLOOKUP($L$1&amp;L5677,定价因子!E:F,2,0)</f>
        <v>#N/A</v>
      </c>
      <c r="N5677" s="3"/>
      <c r="O5677" s="77" t="e">
        <f>VLOOKUP($N$1&amp;N5677,定价因子!E:F,2,0)</f>
        <v>#N/A</v>
      </c>
      <c r="P5677" s="3"/>
      <c r="Q5677" s="55" t="e">
        <f>VLOOKUP($P$1&amp;P5677,定价因子!$E:$F,2,0)</f>
        <v>#N/A</v>
      </c>
      <c r="R5677" s="3"/>
      <c r="S5677" s="77" t="e">
        <f>VLOOKUP($R$1&amp;R5677,定价因子!$E:$F,2,0)</f>
        <v>#N/A</v>
      </c>
      <c r="T5677" s="61"/>
      <c r="U5677" s="63"/>
      <c r="V5677" s="63"/>
      <c r="W5677" s="63"/>
      <c r="X5677" s="3"/>
    </row>
    <row r="5678" spans="1:24">
      <c r="A5678" s="3"/>
      <c r="B5678" s="3"/>
      <c r="C5678" s="3"/>
      <c r="D5678" s="3"/>
      <c r="E5678" s="79"/>
      <c r="F5678" s="3"/>
      <c r="G5678" s="77" t="e">
        <f>VLOOKUP($F$1&amp;F5678,定价因子!E:F,2,0)</f>
        <v>#N/A</v>
      </c>
      <c r="H5678" s="3"/>
      <c r="I5678" s="77" t="e">
        <f>VLOOKUP($H$1&amp;H5678,定价因子!E:F,2,0)</f>
        <v>#N/A</v>
      </c>
      <c r="J5678" s="3"/>
      <c r="K5678" s="77" t="e">
        <f>VLOOKUP($J$1&amp;J5678,定价因子!E:F,2,0)</f>
        <v>#N/A</v>
      </c>
      <c r="L5678" s="3"/>
      <c r="M5678" s="77" t="e">
        <f>VLOOKUP($L$1&amp;L5678,定价因子!E:F,2,0)</f>
        <v>#N/A</v>
      </c>
      <c r="N5678" s="3"/>
      <c r="O5678" s="77" t="e">
        <f>VLOOKUP($N$1&amp;N5678,定价因子!E:F,2,0)</f>
        <v>#N/A</v>
      </c>
      <c r="P5678" s="3"/>
      <c r="Q5678" s="55" t="e">
        <f>VLOOKUP($P$1&amp;P5678,定价因子!$E:$F,2,0)</f>
        <v>#N/A</v>
      </c>
      <c r="R5678" s="3"/>
      <c r="S5678" s="77" t="e">
        <f>VLOOKUP($R$1&amp;R5678,定价因子!$E:$F,2,0)</f>
        <v>#N/A</v>
      </c>
      <c r="T5678" s="61"/>
      <c r="U5678" s="63"/>
      <c r="V5678" s="63"/>
      <c r="W5678" s="63"/>
      <c r="X5678" s="3"/>
    </row>
    <row r="5679" spans="1:24">
      <c r="A5679" s="3"/>
      <c r="B5679" s="3"/>
      <c r="C5679" s="3"/>
      <c r="D5679" s="3"/>
      <c r="E5679" s="79"/>
      <c r="F5679" s="3"/>
      <c r="G5679" s="77" t="e">
        <f>VLOOKUP($F$1&amp;F5679,定价因子!E:F,2,0)</f>
        <v>#N/A</v>
      </c>
      <c r="H5679" s="3"/>
      <c r="I5679" s="77" t="e">
        <f>VLOOKUP($H$1&amp;H5679,定价因子!E:F,2,0)</f>
        <v>#N/A</v>
      </c>
      <c r="J5679" s="3"/>
      <c r="K5679" s="77" t="e">
        <f>VLOOKUP($J$1&amp;J5679,定价因子!E:F,2,0)</f>
        <v>#N/A</v>
      </c>
      <c r="L5679" s="3"/>
      <c r="M5679" s="77" t="e">
        <f>VLOOKUP($L$1&amp;L5679,定价因子!E:F,2,0)</f>
        <v>#N/A</v>
      </c>
      <c r="N5679" s="3"/>
      <c r="O5679" s="77" t="e">
        <f>VLOOKUP($N$1&amp;N5679,定价因子!E:F,2,0)</f>
        <v>#N/A</v>
      </c>
      <c r="P5679" s="3"/>
      <c r="Q5679" s="55" t="e">
        <f>VLOOKUP($P$1&amp;P5679,定价因子!$E:$F,2,0)</f>
        <v>#N/A</v>
      </c>
      <c r="R5679" s="3"/>
      <c r="S5679" s="77" t="e">
        <f>VLOOKUP($R$1&amp;R5679,定价因子!$E:$F,2,0)</f>
        <v>#N/A</v>
      </c>
      <c r="T5679" s="61"/>
      <c r="U5679" s="63"/>
      <c r="V5679" s="63"/>
      <c r="W5679" s="63"/>
      <c r="X5679" s="3"/>
    </row>
    <row r="5680" spans="1:24">
      <c r="A5680" s="3"/>
      <c r="B5680" s="3"/>
      <c r="C5680" s="3"/>
      <c r="D5680" s="3"/>
      <c r="E5680" s="79"/>
      <c r="F5680" s="3"/>
      <c r="G5680" s="77" t="e">
        <f>VLOOKUP($F$1&amp;F5680,定价因子!E:F,2,0)</f>
        <v>#N/A</v>
      </c>
      <c r="H5680" s="3"/>
      <c r="I5680" s="77" t="e">
        <f>VLOOKUP($H$1&amp;H5680,定价因子!E:F,2,0)</f>
        <v>#N/A</v>
      </c>
      <c r="J5680" s="3"/>
      <c r="K5680" s="77" t="e">
        <f>VLOOKUP($J$1&amp;J5680,定价因子!E:F,2,0)</f>
        <v>#N/A</v>
      </c>
      <c r="L5680" s="3"/>
      <c r="M5680" s="77" t="e">
        <f>VLOOKUP($L$1&amp;L5680,定价因子!E:F,2,0)</f>
        <v>#N/A</v>
      </c>
      <c r="N5680" s="3"/>
      <c r="O5680" s="77" t="e">
        <f>VLOOKUP($N$1&amp;N5680,定价因子!E:F,2,0)</f>
        <v>#N/A</v>
      </c>
      <c r="P5680" s="3"/>
      <c r="Q5680" s="55" t="e">
        <f>VLOOKUP($P$1&amp;P5680,定价因子!$E:$F,2,0)</f>
        <v>#N/A</v>
      </c>
      <c r="R5680" s="3"/>
      <c r="S5680" s="77" t="e">
        <f>VLOOKUP($R$1&amp;R5680,定价因子!$E:$F,2,0)</f>
        <v>#N/A</v>
      </c>
      <c r="T5680" s="61"/>
      <c r="U5680" s="63"/>
      <c r="V5680" s="63"/>
      <c r="W5680" s="63"/>
      <c r="X5680" s="3"/>
    </row>
    <row r="5681" spans="1:24">
      <c r="A5681" s="3"/>
      <c r="B5681" s="3"/>
      <c r="C5681" s="3"/>
      <c r="D5681" s="3"/>
      <c r="E5681" s="79"/>
      <c r="F5681" s="3"/>
      <c r="G5681" s="77" t="e">
        <f>VLOOKUP($F$1&amp;F5681,定价因子!E:F,2,0)</f>
        <v>#N/A</v>
      </c>
      <c r="H5681" s="3"/>
      <c r="I5681" s="77" t="e">
        <f>VLOOKUP($H$1&amp;H5681,定价因子!E:F,2,0)</f>
        <v>#N/A</v>
      </c>
      <c r="J5681" s="3"/>
      <c r="K5681" s="77" t="e">
        <f>VLOOKUP($J$1&amp;J5681,定价因子!E:F,2,0)</f>
        <v>#N/A</v>
      </c>
      <c r="L5681" s="3"/>
      <c r="M5681" s="77" t="e">
        <f>VLOOKUP($L$1&amp;L5681,定价因子!E:F,2,0)</f>
        <v>#N/A</v>
      </c>
      <c r="N5681" s="3"/>
      <c r="O5681" s="77" t="e">
        <f>VLOOKUP($N$1&amp;N5681,定价因子!E:F,2,0)</f>
        <v>#N/A</v>
      </c>
      <c r="P5681" s="3"/>
      <c r="Q5681" s="55" t="e">
        <f>VLOOKUP($P$1&amp;P5681,定价因子!$E:$F,2,0)</f>
        <v>#N/A</v>
      </c>
      <c r="R5681" s="3"/>
      <c r="S5681" s="77" t="e">
        <f>VLOOKUP($R$1&amp;R5681,定价因子!$E:$F,2,0)</f>
        <v>#N/A</v>
      </c>
      <c r="T5681" s="61"/>
      <c r="U5681" s="63"/>
      <c r="V5681" s="63"/>
      <c r="W5681" s="63"/>
      <c r="X5681" s="3"/>
    </row>
    <row r="5682" spans="1:24">
      <c r="A5682" s="3"/>
      <c r="B5682" s="3"/>
      <c r="C5682" s="3"/>
      <c r="D5682" s="3"/>
      <c r="E5682" s="79"/>
      <c r="F5682" s="3"/>
      <c r="G5682" s="77" t="e">
        <f>VLOOKUP($F$1&amp;F5682,定价因子!E:F,2,0)</f>
        <v>#N/A</v>
      </c>
      <c r="H5682" s="3"/>
      <c r="I5682" s="77" t="e">
        <f>VLOOKUP($H$1&amp;H5682,定价因子!E:F,2,0)</f>
        <v>#N/A</v>
      </c>
      <c r="J5682" s="3"/>
      <c r="K5682" s="77" t="e">
        <f>VLOOKUP($J$1&amp;J5682,定价因子!E:F,2,0)</f>
        <v>#N/A</v>
      </c>
      <c r="L5682" s="3"/>
      <c r="M5682" s="77" t="e">
        <f>VLOOKUP($L$1&amp;L5682,定价因子!E:F,2,0)</f>
        <v>#N/A</v>
      </c>
      <c r="N5682" s="3"/>
      <c r="O5682" s="77" t="e">
        <f>VLOOKUP($N$1&amp;N5682,定价因子!E:F,2,0)</f>
        <v>#N/A</v>
      </c>
      <c r="P5682" s="3"/>
      <c r="Q5682" s="55" t="e">
        <f>VLOOKUP($P$1&amp;P5682,定价因子!$E:$F,2,0)</f>
        <v>#N/A</v>
      </c>
      <c r="R5682" s="3"/>
      <c r="S5682" s="77" t="e">
        <f>VLOOKUP($R$1&amp;R5682,定价因子!$E:$F,2,0)</f>
        <v>#N/A</v>
      </c>
      <c r="T5682" s="61"/>
      <c r="U5682" s="63"/>
      <c r="V5682" s="63"/>
      <c r="W5682" s="63"/>
      <c r="X5682" s="3"/>
    </row>
    <row r="5683" spans="1:24">
      <c r="A5683" s="3"/>
      <c r="B5683" s="3"/>
      <c r="C5683" s="3"/>
      <c r="D5683" s="3"/>
      <c r="E5683" s="79"/>
      <c r="F5683" s="3"/>
      <c r="G5683" s="77" t="e">
        <f>VLOOKUP($F$1&amp;F5683,定价因子!E:F,2,0)</f>
        <v>#N/A</v>
      </c>
      <c r="H5683" s="3"/>
      <c r="I5683" s="77" t="e">
        <f>VLOOKUP($H$1&amp;H5683,定价因子!E:F,2,0)</f>
        <v>#N/A</v>
      </c>
      <c r="J5683" s="3"/>
      <c r="K5683" s="77" t="e">
        <f>VLOOKUP($J$1&amp;J5683,定价因子!E:F,2,0)</f>
        <v>#N/A</v>
      </c>
      <c r="L5683" s="3"/>
      <c r="M5683" s="77" t="e">
        <f>VLOOKUP($L$1&amp;L5683,定价因子!E:F,2,0)</f>
        <v>#N/A</v>
      </c>
      <c r="N5683" s="3"/>
      <c r="O5683" s="77" t="e">
        <f>VLOOKUP($N$1&amp;N5683,定价因子!E:F,2,0)</f>
        <v>#N/A</v>
      </c>
      <c r="P5683" s="3"/>
      <c r="Q5683" s="55" t="e">
        <f>VLOOKUP($P$1&amp;P5683,定价因子!$E:$F,2,0)</f>
        <v>#N/A</v>
      </c>
      <c r="R5683" s="3"/>
      <c r="S5683" s="77" t="e">
        <f>VLOOKUP($R$1&amp;R5683,定价因子!$E:$F,2,0)</f>
        <v>#N/A</v>
      </c>
      <c r="T5683" s="61"/>
      <c r="U5683" s="63"/>
      <c r="V5683" s="63"/>
      <c r="W5683" s="63"/>
      <c r="X5683" s="3"/>
    </row>
    <row r="5684" spans="1:24">
      <c r="A5684" s="3"/>
      <c r="B5684" s="3"/>
      <c r="C5684" s="3"/>
      <c r="D5684" s="3"/>
      <c r="E5684" s="79"/>
      <c r="F5684" s="3"/>
      <c r="G5684" s="77" t="e">
        <f>VLOOKUP($F$1&amp;F5684,定价因子!E:F,2,0)</f>
        <v>#N/A</v>
      </c>
      <c r="H5684" s="3"/>
      <c r="I5684" s="77" t="e">
        <f>VLOOKUP($H$1&amp;H5684,定价因子!E:F,2,0)</f>
        <v>#N/A</v>
      </c>
      <c r="J5684" s="3"/>
      <c r="K5684" s="77" t="e">
        <f>VLOOKUP($J$1&amp;J5684,定价因子!E:F,2,0)</f>
        <v>#N/A</v>
      </c>
      <c r="L5684" s="3"/>
      <c r="M5684" s="77" t="e">
        <f>VLOOKUP($L$1&amp;L5684,定价因子!E:F,2,0)</f>
        <v>#N/A</v>
      </c>
      <c r="N5684" s="3"/>
      <c r="O5684" s="77" t="e">
        <f>VLOOKUP($N$1&amp;N5684,定价因子!E:F,2,0)</f>
        <v>#N/A</v>
      </c>
      <c r="P5684" s="3"/>
      <c r="Q5684" s="55" t="e">
        <f>VLOOKUP($P$1&amp;P5684,定价因子!$E:$F,2,0)</f>
        <v>#N/A</v>
      </c>
      <c r="R5684" s="3"/>
      <c r="S5684" s="77" t="e">
        <f>VLOOKUP($R$1&amp;R5684,定价因子!$E:$F,2,0)</f>
        <v>#N/A</v>
      </c>
      <c r="T5684" s="61"/>
      <c r="U5684" s="63"/>
      <c r="V5684" s="63"/>
      <c r="W5684" s="63"/>
      <c r="X5684" s="3"/>
    </row>
    <row r="5685" spans="1:24">
      <c r="A5685" s="3"/>
      <c r="B5685" s="3"/>
      <c r="C5685" s="3"/>
      <c r="D5685" s="3"/>
      <c r="E5685" s="79"/>
      <c r="F5685" s="3"/>
      <c r="G5685" s="77" t="e">
        <f>VLOOKUP($F$1&amp;F5685,定价因子!E:F,2,0)</f>
        <v>#N/A</v>
      </c>
      <c r="H5685" s="3"/>
      <c r="I5685" s="77" t="e">
        <f>VLOOKUP($H$1&amp;H5685,定价因子!E:F,2,0)</f>
        <v>#N/A</v>
      </c>
      <c r="J5685" s="3"/>
      <c r="K5685" s="77" t="e">
        <f>VLOOKUP($J$1&amp;J5685,定价因子!E:F,2,0)</f>
        <v>#N/A</v>
      </c>
      <c r="L5685" s="3"/>
      <c r="M5685" s="77" t="e">
        <f>VLOOKUP($L$1&amp;L5685,定价因子!E:F,2,0)</f>
        <v>#N/A</v>
      </c>
      <c r="N5685" s="3"/>
      <c r="O5685" s="77" t="e">
        <f>VLOOKUP($N$1&amp;N5685,定价因子!E:F,2,0)</f>
        <v>#N/A</v>
      </c>
      <c r="P5685" s="3"/>
      <c r="Q5685" s="55" t="e">
        <f>VLOOKUP($P$1&amp;P5685,定价因子!$E:$F,2,0)</f>
        <v>#N/A</v>
      </c>
      <c r="R5685" s="3"/>
      <c r="S5685" s="77" t="e">
        <f>VLOOKUP($R$1&amp;R5685,定价因子!$E:$F,2,0)</f>
        <v>#N/A</v>
      </c>
      <c r="T5685" s="61"/>
      <c r="U5685" s="63"/>
      <c r="V5685" s="63"/>
      <c r="W5685" s="63"/>
      <c r="X5685" s="3"/>
    </row>
    <row r="5686" spans="1:24">
      <c r="A5686" s="3"/>
      <c r="B5686" s="3"/>
      <c r="C5686" s="3"/>
      <c r="D5686" s="3"/>
      <c r="E5686" s="79"/>
      <c r="F5686" s="3"/>
      <c r="G5686" s="77" t="e">
        <f>VLOOKUP($F$1&amp;F5686,定价因子!E:F,2,0)</f>
        <v>#N/A</v>
      </c>
      <c r="H5686" s="3"/>
      <c r="I5686" s="77" t="e">
        <f>VLOOKUP($H$1&amp;H5686,定价因子!E:F,2,0)</f>
        <v>#N/A</v>
      </c>
      <c r="J5686" s="3"/>
      <c r="K5686" s="77" t="e">
        <f>VLOOKUP($J$1&amp;J5686,定价因子!E:F,2,0)</f>
        <v>#N/A</v>
      </c>
      <c r="L5686" s="3"/>
      <c r="M5686" s="77" t="e">
        <f>VLOOKUP($L$1&amp;L5686,定价因子!E:F,2,0)</f>
        <v>#N/A</v>
      </c>
      <c r="N5686" s="3"/>
      <c r="O5686" s="77" t="e">
        <f>VLOOKUP($N$1&amp;N5686,定价因子!E:F,2,0)</f>
        <v>#N/A</v>
      </c>
      <c r="P5686" s="3"/>
      <c r="Q5686" s="55" t="e">
        <f>VLOOKUP($P$1&amp;P5686,定价因子!$E:$F,2,0)</f>
        <v>#N/A</v>
      </c>
      <c r="R5686" s="3"/>
      <c r="S5686" s="77" t="e">
        <f>VLOOKUP($R$1&amp;R5686,定价因子!$E:$F,2,0)</f>
        <v>#N/A</v>
      </c>
      <c r="T5686" s="61"/>
      <c r="U5686" s="63"/>
      <c r="V5686" s="63"/>
      <c r="W5686" s="63"/>
      <c r="X5686" s="3"/>
    </row>
    <row r="5687" spans="1:24">
      <c r="A5687" s="3"/>
      <c r="B5687" s="3"/>
      <c r="C5687" s="3"/>
      <c r="D5687" s="3"/>
      <c r="E5687" s="79"/>
      <c r="F5687" s="3"/>
      <c r="G5687" s="77" t="e">
        <f>VLOOKUP($F$1&amp;F5687,定价因子!E:F,2,0)</f>
        <v>#N/A</v>
      </c>
      <c r="H5687" s="3"/>
      <c r="I5687" s="77" t="e">
        <f>VLOOKUP($H$1&amp;H5687,定价因子!E:F,2,0)</f>
        <v>#N/A</v>
      </c>
      <c r="J5687" s="3"/>
      <c r="K5687" s="77" t="e">
        <f>VLOOKUP($J$1&amp;J5687,定价因子!E:F,2,0)</f>
        <v>#N/A</v>
      </c>
      <c r="L5687" s="3"/>
      <c r="M5687" s="77" t="e">
        <f>VLOOKUP($L$1&amp;L5687,定价因子!E:F,2,0)</f>
        <v>#N/A</v>
      </c>
      <c r="N5687" s="3"/>
      <c r="O5687" s="77" t="e">
        <f>VLOOKUP($N$1&amp;N5687,定价因子!E:F,2,0)</f>
        <v>#N/A</v>
      </c>
      <c r="P5687" s="3"/>
      <c r="Q5687" s="55" t="e">
        <f>VLOOKUP($P$1&amp;P5687,定价因子!$E:$F,2,0)</f>
        <v>#N/A</v>
      </c>
      <c r="R5687" s="3"/>
      <c r="S5687" s="77" t="e">
        <f>VLOOKUP($R$1&amp;R5687,定价因子!$E:$F,2,0)</f>
        <v>#N/A</v>
      </c>
      <c r="T5687" s="61"/>
      <c r="U5687" s="63"/>
      <c r="V5687" s="63"/>
      <c r="W5687" s="63"/>
      <c r="X5687" s="3"/>
    </row>
    <row r="5688" spans="1:24">
      <c r="A5688" s="3"/>
      <c r="B5688" s="3"/>
      <c r="C5688" s="3"/>
      <c r="D5688" s="3"/>
      <c r="E5688" s="79"/>
      <c r="F5688" s="3"/>
      <c r="G5688" s="77" t="e">
        <f>VLOOKUP($F$1&amp;F5688,定价因子!E:F,2,0)</f>
        <v>#N/A</v>
      </c>
      <c r="H5688" s="3"/>
      <c r="I5688" s="77" t="e">
        <f>VLOOKUP($H$1&amp;H5688,定价因子!E:F,2,0)</f>
        <v>#N/A</v>
      </c>
      <c r="J5688" s="3"/>
      <c r="K5688" s="77" t="e">
        <f>VLOOKUP($J$1&amp;J5688,定价因子!E:F,2,0)</f>
        <v>#N/A</v>
      </c>
      <c r="L5688" s="3"/>
      <c r="M5688" s="77" t="e">
        <f>VLOOKUP($L$1&amp;L5688,定价因子!E:F,2,0)</f>
        <v>#N/A</v>
      </c>
      <c r="N5688" s="3"/>
      <c r="O5688" s="77" t="e">
        <f>VLOOKUP($N$1&amp;N5688,定价因子!E:F,2,0)</f>
        <v>#N/A</v>
      </c>
      <c r="P5688" s="3"/>
      <c r="Q5688" s="55" t="e">
        <f>VLOOKUP($P$1&amp;P5688,定价因子!$E:$F,2,0)</f>
        <v>#N/A</v>
      </c>
      <c r="R5688" s="3"/>
      <c r="S5688" s="77" t="e">
        <f>VLOOKUP($R$1&amp;R5688,定价因子!$E:$F,2,0)</f>
        <v>#N/A</v>
      </c>
      <c r="T5688" s="61"/>
      <c r="U5688" s="63"/>
      <c r="V5688" s="63"/>
      <c r="W5688" s="63"/>
      <c r="X5688" s="3"/>
    </row>
    <row r="5689" spans="1:24">
      <c r="A5689" s="3"/>
      <c r="B5689" s="3"/>
      <c r="C5689" s="3"/>
      <c r="D5689" s="3"/>
      <c r="E5689" s="79"/>
      <c r="F5689" s="3"/>
      <c r="G5689" s="77" t="e">
        <f>VLOOKUP($F$1&amp;F5689,定价因子!E:F,2,0)</f>
        <v>#N/A</v>
      </c>
      <c r="H5689" s="3"/>
      <c r="I5689" s="77" t="e">
        <f>VLOOKUP($H$1&amp;H5689,定价因子!E:F,2,0)</f>
        <v>#N/A</v>
      </c>
      <c r="J5689" s="3"/>
      <c r="K5689" s="77" t="e">
        <f>VLOOKUP($J$1&amp;J5689,定价因子!E:F,2,0)</f>
        <v>#N/A</v>
      </c>
      <c r="L5689" s="3"/>
      <c r="M5689" s="77" t="e">
        <f>VLOOKUP($L$1&amp;L5689,定价因子!E:F,2,0)</f>
        <v>#N/A</v>
      </c>
      <c r="N5689" s="3"/>
      <c r="O5689" s="77" t="e">
        <f>VLOOKUP($N$1&amp;N5689,定价因子!E:F,2,0)</f>
        <v>#N/A</v>
      </c>
      <c r="P5689" s="3"/>
      <c r="Q5689" s="55" t="e">
        <f>VLOOKUP($P$1&amp;P5689,定价因子!$E:$F,2,0)</f>
        <v>#N/A</v>
      </c>
      <c r="R5689" s="3"/>
      <c r="S5689" s="77" t="e">
        <f>VLOOKUP($R$1&amp;R5689,定价因子!$E:$F,2,0)</f>
        <v>#N/A</v>
      </c>
      <c r="T5689" s="61"/>
      <c r="U5689" s="63"/>
      <c r="V5689" s="63"/>
      <c r="W5689" s="63"/>
      <c r="X5689" s="3"/>
    </row>
    <row r="5690" spans="1:24">
      <c r="A5690" s="3"/>
      <c r="B5690" s="3"/>
      <c r="C5690" s="3"/>
      <c r="D5690" s="3"/>
      <c r="E5690" s="79"/>
      <c r="F5690" s="3"/>
      <c r="G5690" s="77" t="e">
        <f>VLOOKUP($F$1&amp;F5690,定价因子!E:F,2,0)</f>
        <v>#N/A</v>
      </c>
      <c r="H5690" s="3"/>
      <c r="I5690" s="77" t="e">
        <f>VLOOKUP($H$1&amp;H5690,定价因子!E:F,2,0)</f>
        <v>#N/A</v>
      </c>
      <c r="J5690" s="3"/>
      <c r="K5690" s="77" t="e">
        <f>VLOOKUP($J$1&amp;J5690,定价因子!E:F,2,0)</f>
        <v>#N/A</v>
      </c>
      <c r="L5690" s="3"/>
      <c r="M5690" s="77" t="e">
        <f>VLOOKUP($L$1&amp;L5690,定价因子!E:F,2,0)</f>
        <v>#N/A</v>
      </c>
      <c r="N5690" s="3"/>
      <c r="O5690" s="77" t="e">
        <f>VLOOKUP($N$1&amp;N5690,定价因子!E:F,2,0)</f>
        <v>#N/A</v>
      </c>
      <c r="P5690" s="3"/>
      <c r="Q5690" s="55" t="e">
        <f>VLOOKUP($P$1&amp;P5690,定价因子!$E:$F,2,0)</f>
        <v>#N/A</v>
      </c>
      <c r="R5690" s="3"/>
      <c r="S5690" s="77" t="e">
        <f>VLOOKUP($R$1&amp;R5690,定价因子!$E:$F,2,0)</f>
        <v>#N/A</v>
      </c>
      <c r="T5690" s="61"/>
      <c r="U5690" s="63"/>
      <c r="V5690" s="63"/>
      <c r="W5690" s="63"/>
      <c r="X5690" s="3"/>
    </row>
    <row r="5691" spans="1:24">
      <c r="A5691" s="3"/>
      <c r="B5691" s="3"/>
      <c r="C5691" s="3"/>
      <c r="D5691" s="3"/>
      <c r="E5691" s="79"/>
      <c r="F5691" s="3"/>
      <c r="G5691" s="77" t="e">
        <f>VLOOKUP($F$1&amp;F5691,定价因子!E:F,2,0)</f>
        <v>#N/A</v>
      </c>
      <c r="H5691" s="3"/>
      <c r="I5691" s="77" t="e">
        <f>VLOOKUP($H$1&amp;H5691,定价因子!E:F,2,0)</f>
        <v>#N/A</v>
      </c>
      <c r="J5691" s="3"/>
      <c r="K5691" s="77" t="e">
        <f>VLOOKUP($J$1&amp;J5691,定价因子!E:F,2,0)</f>
        <v>#N/A</v>
      </c>
      <c r="L5691" s="3"/>
      <c r="M5691" s="77" t="e">
        <f>VLOOKUP($L$1&amp;L5691,定价因子!E:F,2,0)</f>
        <v>#N/A</v>
      </c>
      <c r="N5691" s="3"/>
      <c r="O5691" s="77" t="e">
        <f>VLOOKUP($N$1&amp;N5691,定价因子!E:F,2,0)</f>
        <v>#N/A</v>
      </c>
      <c r="P5691" s="3"/>
      <c r="Q5691" s="55" t="e">
        <f>VLOOKUP($P$1&amp;P5691,定价因子!$E:$F,2,0)</f>
        <v>#N/A</v>
      </c>
      <c r="R5691" s="3"/>
      <c r="S5691" s="77" t="e">
        <f>VLOOKUP($R$1&amp;R5691,定价因子!$E:$F,2,0)</f>
        <v>#N/A</v>
      </c>
      <c r="T5691" s="61"/>
      <c r="U5691" s="63"/>
      <c r="V5691" s="63"/>
      <c r="W5691" s="63"/>
      <c r="X5691" s="3"/>
    </row>
    <row r="5692" spans="1:24">
      <c r="A5692" s="3"/>
      <c r="B5692" s="3"/>
      <c r="C5692" s="3"/>
      <c r="D5692" s="3"/>
      <c r="E5692" s="79"/>
      <c r="F5692" s="3"/>
      <c r="G5692" s="77" t="e">
        <f>VLOOKUP($F$1&amp;F5692,定价因子!E:F,2,0)</f>
        <v>#N/A</v>
      </c>
      <c r="H5692" s="3"/>
      <c r="I5692" s="77" t="e">
        <f>VLOOKUP($H$1&amp;H5692,定价因子!E:F,2,0)</f>
        <v>#N/A</v>
      </c>
      <c r="J5692" s="3"/>
      <c r="K5692" s="77" t="e">
        <f>VLOOKUP($J$1&amp;J5692,定价因子!E:F,2,0)</f>
        <v>#N/A</v>
      </c>
      <c r="L5692" s="3"/>
      <c r="M5692" s="77" t="e">
        <f>VLOOKUP($L$1&amp;L5692,定价因子!E:F,2,0)</f>
        <v>#N/A</v>
      </c>
      <c r="N5692" s="3"/>
      <c r="O5692" s="77" t="e">
        <f>VLOOKUP($N$1&amp;N5692,定价因子!E:F,2,0)</f>
        <v>#N/A</v>
      </c>
      <c r="P5692" s="3"/>
      <c r="Q5692" s="55" t="e">
        <f>VLOOKUP($P$1&amp;P5692,定价因子!$E:$F,2,0)</f>
        <v>#N/A</v>
      </c>
      <c r="R5692" s="3"/>
      <c r="S5692" s="77" t="e">
        <f>VLOOKUP($R$1&amp;R5692,定价因子!$E:$F,2,0)</f>
        <v>#N/A</v>
      </c>
      <c r="T5692" s="61"/>
      <c r="U5692" s="63"/>
      <c r="V5692" s="63"/>
      <c r="W5692" s="63"/>
      <c r="X5692" s="3"/>
    </row>
    <row r="5693" spans="1:24">
      <c r="A5693" s="3"/>
      <c r="B5693" s="3"/>
      <c r="C5693" s="3"/>
      <c r="D5693" s="3"/>
      <c r="E5693" s="79"/>
      <c r="F5693" s="3"/>
      <c r="G5693" s="77" t="e">
        <f>VLOOKUP($F$1&amp;F5693,定价因子!E:F,2,0)</f>
        <v>#N/A</v>
      </c>
      <c r="H5693" s="3"/>
      <c r="I5693" s="77" t="e">
        <f>VLOOKUP($H$1&amp;H5693,定价因子!E:F,2,0)</f>
        <v>#N/A</v>
      </c>
      <c r="J5693" s="3"/>
      <c r="K5693" s="77" t="e">
        <f>VLOOKUP($J$1&amp;J5693,定价因子!E:F,2,0)</f>
        <v>#N/A</v>
      </c>
      <c r="L5693" s="3"/>
      <c r="M5693" s="77" t="e">
        <f>VLOOKUP($L$1&amp;L5693,定价因子!E:F,2,0)</f>
        <v>#N/A</v>
      </c>
      <c r="N5693" s="3"/>
      <c r="O5693" s="77" t="e">
        <f>VLOOKUP($N$1&amp;N5693,定价因子!E:F,2,0)</f>
        <v>#N/A</v>
      </c>
      <c r="P5693" s="3"/>
      <c r="Q5693" s="55" t="e">
        <f>VLOOKUP($P$1&amp;P5693,定价因子!$E:$F,2,0)</f>
        <v>#N/A</v>
      </c>
      <c r="R5693" s="3"/>
      <c r="S5693" s="77" t="e">
        <f>VLOOKUP($R$1&amp;R5693,定价因子!$E:$F,2,0)</f>
        <v>#N/A</v>
      </c>
      <c r="T5693" s="61"/>
      <c r="U5693" s="63"/>
      <c r="V5693" s="63"/>
      <c r="W5693" s="63"/>
      <c r="X5693" s="3"/>
    </row>
    <row r="5694" spans="1:24">
      <c r="A5694" s="3"/>
      <c r="B5694" s="3"/>
      <c r="C5694" s="3"/>
      <c r="D5694" s="3"/>
      <c r="E5694" s="79"/>
      <c r="F5694" s="3"/>
      <c r="G5694" s="77" t="e">
        <f>VLOOKUP($F$1&amp;F5694,定价因子!E:F,2,0)</f>
        <v>#N/A</v>
      </c>
      <c r="H5694" s="3"/>
      <c r="I5694" s="77" t="e">
        <f>VLOOKUP($H$1&amp;H5694,定价因子!E:F,2,0)</f>
        <v>#N/A</v>
      </c>
      <c r="J5694" s="3"/>
      <c r="K5694" s="77" t="e">
        <f>VLOOKUP($J$1&amp;J5694,定价因子!E:F,2,0)</f>
        <v>#N/A</v>
      </c>
      <c r="L5694" s="3"/>
      <c r="M5694" s="77" t="e">
        <f>VLOOKUP($L$1&amp;L5694,定价因子!E:F,2,0)</f>
        <v>#N/A</v>
      </c>
      <c r="N5694" s="3"/>
      <c r="O5694" s="77" t="e">
        <f>VLOOKUP($N$1&amp;N5694,定价因子!E:F,2,0)</f>
        <v>#N/A</v>
      </c>
      <c r="P5694" s="3"/>
      <c r="Q5694" s="55" t="e">
        <f>VLOOKUP($P$1&amp;P5694,定价因子!$E:$F,2,0)</f>
        <v>#N/A</v>
      </c>
      <c r="R5694" s="3"/>
      <c r="S5694" s="77" t="e">
        <f>VLOOKUP($R$1&amp;R5694,定价因子!$E:$F,2,0)</f>
        <v>#N/A</v>
      </c>
      <c r="T5694" s="61"/>
      <c r="U5694" s="63"/>
      <c r="V5694" s="63"/>
      <c r="W5694" s="63"/>
      <c r="X5694" s="3"/>
    </row>
    <row r="5695" spans="1:24">
      <c r="A5695" s="3"/>
      <c r="B5695" s="3"/>
      <c r="C5695" s="3"/>
      <c r="D5695" s="3"/>
      <c r="E5695" s="79"/>
      <c r="F5695" s="3"/>
      <c r="G5695" s="77" t="e">
        <f>VLOOKUP($F$1&amp;F5695,定价因子!E:F,2,0)</f>
        <v>#N/A</v>
      </c>
      <c r="H5695" s="3"/>
      <c r="I5695" s="77" t="e">
        <f>VLOOKUP($H$1&amp;H5695,定价因子!E:F,2,0)</f>
        <v>#N/A</v>
      </c>
      <c r="J5695" s="3"/>
      <c r="K5695" s="77" t="e">
        <f>VLOOKUP($J$1&amp;J5695,定价因子!E:F,2,0)</f>
        <v>#N/A</v>
      </c>
      <c r="L5695" s="3"/>
      <c r="M5695" s="77" t="e">
        <f>VLOOKUP($L$1&amp;L5695,定价因子!E:F,2,0)</f>
        <v>#N/A</v>
      </c>
      <c r="N5695" s="3"/>
      <c r="O5695" s="77" t="e">
        <f>VLOOKUP($N$1&amp;N5695,定价因子!E:F,2,0)</f>
        <v>#N/A</v>
      </c>
      <c r="P5695" s="3"/>
      <c r="Q5695" s="55" t="e">
        <f>VLOOKUP($P$1&amp;P5695,定价因子!$E:$F,2,0)</f>
        <v>#N/A</v>
      </c>
      <c r="R5695" s="3"/>
      <c r="S5695" s="77" t="e">
        <f>VLOOKUP($R$1&amp;R5695,定价因子!$E:$F,2,0)</f>
        <v>#N/A</v>
      </c>
      <c r="T5695" s="61"/>
      <c r="U5695" s="63"/>
      <c r="V5695" s="63"/>
      <c r="W5695" s="63"/>
      <c r="X5695" s="3"/>
    </row>
    <row r="5696" spans="1:24">
      <c r="A5696" s="3"/>
      <c r="B5696" s="3"/>
      <c r="C5696" s="3"/>
      <c r="D5696" s="3"/>
      <c r="E5696" s="79"/>
      <c r="F5696" s="3"/>
      <c r="G5696" s="77" t="e">
        <f>VLOOKUP($F$1&amp;F5696,定价因子!E:F,2,0)</f>
        <v>#N/A</v>
      </c>
      <c r="H5696" s="3"/>
      <c r="I5696" s="77" t="e">
        <f>VLOOKUP($H$1&amp;H5696,定价因子!E:F,2,0)</f>
        <v>#N/A</v>
      </c>
      <c r="J5696" s="3"/>
      <c r="K5696" s="77" t="e">
        <f>VLOOKUP($J$1&amp;J5696,定价因子!E:F,2,0)</f>
        <v>#N/A</v>
      </c>
      <c r="L5696" s="3"/>
      <c r="M5696" s="77" t="e">
        <f>VLOOKUP($L$1&amp;L5696,定价因子!E:F,2,0)</f>
        <v>#N/A</v>
      </c>
      <c r="N5696" s="3"/>
      <c r="O5696" s="77" t="e">
        <f>VLOOKUP($N$1&amp;N5696,定价因子!E:F,2,0)</f>
        <v>#N/A</v>
      </c>
      <c r="P5696" s="3"/>
      <c r="Q5696" s="55" t="e">
        <f>VLOOKUP($P$1&amp;P5696,定价因子!$E:$F,2,0)</f>
        <v>#N/A</v>
      </c>
      <c r="R5696" s="3"/>
      <c r="S5696" s="77" t="e">
        <f>VLOOKUP($R$1&amp;R5696,定价因子!$E:$F,2,0)</f>
        <v>#N/A</v>
      </c>
      <c r="T5696" s="61"/>
      <c r="U5696" s="63"/>
      <c r="V5696" s="63"/>
      <c r="W5696" s="63"/>
      <c r="X5696" s="3"/>
    </row>
    <row r="5697" spans="1:24">
      <c r="A5697" s="3"/>
      <c r="B5697" s="3"/>
      <c r="C5697" s="3"/>
      <c r="D5697" s="3"/>
      <c r="E5697" s="79"/>
      <c r="F5697" s="3"/>
      <c r="G5697" s="77" t="e">
        <f>VLOOKUP($F$1&amp;F5697,定价因子!E:F,2,0)</f>
        <v>#N/A</v>
      </c>
      <c r="H5697" s="3"/>
      <c r="I5697" s="77" t="e">
        <f>VLOOKUP($H$1&amp;H5697,定价因子!E:F,2,0)</f>
        <v>#N/A</v>
      </c>
      <c r="J5697" s="3"/>
      <c r="K5697" s="77" t="e">
        <f>VLOOKUP($J$1&amp;J5697,定价因子!E:F,2,0)</f>
        <v>#N/A</v>
      </c>
      <c r="L5697" s="3"/>
      <c r="M5697" s="77" t="e">
        <f>VLOOKUP($L$1&amp;L5697,定价因子!E:F,2,0)</f>
        <v>#N/A</v>
      </c>
      <c r="N5697" s="3"/>
      <c r="O5697" s="77" t="e">
        <f>VLOOKUP($N$1&amp;N5697,定价因子!E:F,2,0)</f>
        <v>#N/A</v>
      </c>
      <c r="P5697" s="3"/>
      <c r="Q5697" s="55" t="e">
        <f>VLOOKUP($P$1&amp;P5697,定价因子!$E:$F,2,0)</f>
        <v>#N/A</v>
      </c>
      <c r="R5697" s="3"/>
      <c r="S5697" s="77" t="e">
        <f>VLOOKUP($R$1&amp;R5697,定价因子!$E:$F,2,0)</f>
        <v>#N/A</v>
      </c>
      <c r="T5697" s="61"/>
      <c r="U5697" s="63"/>
      <c r="V5697" s="63"/>
      <c r="W5697" s="63"/>
      <c r="X5697" s="3"/>
    </row>
    <row r="5698" spans="1:24">
      <c r="A5698" s="3"/>
      <c r="B5698" s="3"/>
      <c r="C5698" s="3"/>
      <c r="D5698" s="3"/>
      <c r="E5698" s="79"/>
      <c r="F5698" s="3"/>
      <c r="G5698" s="77" t="e">
        <f>VLOOKUP($F$1&amp;F5698,定价因子!E:F,2,0)</f>
        <v>#N/A</v>
      </c>
      <c r="H5698" s="3"/>
      <c r="I5698" s="77" t="e">
        <f>VLOOKUP($H$1&amp;H5698,定价因子!E:F,2,0)</f>
        <v>#N/A</v>
      </c>
      <c r="J5698" s="3"/>
      <c r="K5698" s="77" t="e">
        <f>VLOOKUP($J$1&amp;J5698,定价因子!E:F,2,0)</f>
        <v>#N/A</v>
      </c>
      <c r="L5698" s="3"/>
      <c r="M5698" s="77" t="e">
        <f>VLOOKUP($L$1&amp;L5698,定价因子!E:F,2,0)</f>
        <v>#N/A</v>
      </c>
      <c r="N5698" s="3"/>
      <c r="O5698" s="77" t="e">
        <f>VLOOKUP($N$1&amp;N5698,定价因子!E:F,2,0)</f>
        <v>#N/A</v>
      </c>
      <c r="P5698" s="3"/>
      <c r="Q5698" s="55" t="e">
        <f>VLOOKUP($P$1&amp;P5698,定价因子!$E:$F,2,0)</f>
        <v>#N/A</v>
      </c>
      <c r="R5698" s="3"/>
      <c r="S5698" s="77" t="e">
        <f>VLOOKUP($R$1&amp;R5698,定价因子!$E:$F,2,0)</f>
        <v>#N/A</v>
      </c>
      <c r="T5698" s="61"/>
      <c r="U5698" s="63"/>
      <c r="V5698" s="63"/>
      <c r="W5698" s="63"/>
      <c r="X5698" s="3"/>
    </row>
    <row r="5699" spans="1:24">
      <c r="A5699" s="3"/>
      <c r="B5699" s="3"/>
      <c r="C5699" s="3"/>
      <c r="D5699" s="3"/>
      <c r="E5699" s="79"/>
      <c r="F5699" s="3"/>
      <c r="G5699" s="77" t="e">
        <f>VLOOKUP($F$1&amp;F5699,定价因子!E:F,2,0)</f>
        <v>#N/A</v>
      </c>
      <c r="H5699" s="3"/>
      <c r="I5699" s="77" t="e">
        <f>VLOOKUP($H$1&amp;H5699,定价因子!E:F,2,0)</f>
        <v>#N/A</v>
      </c>
      <c r="J5699" s="3"/>
      <c r="K5699" s="77" t="e">
        <f>VLOOKUP($J$1&amp;J5699,定价因子!E:F,2,0)</f>
        <v>#N/A</v>
      </c>
      <c r="L5699" s="3"/>
      <c r="M5699" s="77" t="e">
        <f>VLOOKUP($L$1&amp;L5699,定价因子!E:F,2,0)</f>
        <v>#N/A</v>
      </c>
      <c r="N5699" s="3"/>
      <c r="O5699" s="77" t="e">
        <f>VLOOKUP($N$1&amp;N5699,定价因子!E:F,2,0)</f>
        <v>#N/A</v>
      </c>
      <c r="P5699" s="3"/>
      <c r="Q5699" s="55" t="e">
        <f>VLOOKUP($P$1&amp;P5699,定价因子!$E:$F,2,0)</f>
        <v>#N/A</v>
      </c>
      <c r="R5699" s="3"/>
      <c r="S5699" s="77" t="e">
        <f>VLOOKUP($R$1&amp;R5699,定价因子!$E:$F,2,0)</f>
        <v>#N/A</v>
      </c>
      <c r="T5699" s="61"/>
      <c r="U5699" s="63"/>
      <c r="V5699" s="63"/>
      <c r="W5699" s="63"/>
      <c r="X5699" s="3"/>
    </row>
    <row r="5700" spans="1:24">
      <c r="A5700" s="3"/>
      <c r="B5700" s="3"/>
      <c r="C5700" s="3"/>
      <c r="D5700" s="3"/>
      <c r="E5700" s="79"/>
      <c r="F5700" s="3"/>
      <c r="G5700" s="77" t="e">
        <f>VLOOKUP($F$1&amp;F5700,定价因子!E:F,2,0)</f>
        <v>#N/A</v>
      </c>
      <c r="H5700" s="3"/>
      <c r="I5700" s="77" t="e">
        <f>VLOOKUP($H$1&amp;H5700,定价因子!E:F,2,0)</f>
        <v>#N/A</v>
      </c>
      <c r="J5700" s="3"/>
      <c r="K5700" s="77" t="e">
        <f>VLOOKUP($J$1&amp;J5700,定价因子!E:F,2,0)</f>
        <v>#N/A</v>
      </c>
      <c r="L5700" s="3"/>
      <c r="M5700" s="77" t="e">
        <f>VLOOKUP($L$1&amp;L5700,定价因子!E:F,2,0)</f>
        <v>#N/A</v>
      </c>
      <c r="N5700" s="3"/>
      <c r="O5700" s="77" t="e">
        <f>VLOOKUP($N$1&amp;N5700,定价因子!E:F,2,0)</f>
        <v>#N/A</v>
      </c>
      <c r="P5700" s="3"/>
      <c r="Q5700" s="55" t="e">
        <f>VLOOKUP($P$1&amp;P5700,定价因子!$E:$F,2,0)</f>
        <v>#N/A</v>
      </c>
      <c r="R5700" s="3"/>
      <c r="S5700" s="77" t="e">
        <f>VLOOKUP($R$1&amp;R5700,定价因子!$E:$F,2,0)</f>
        <v>#N/A</v>
      </c>
      <c r="T5700" s="61"/>
      <c r="U5700" s="63"/>
      <c r="V5700" s="63"/>
      <c r="W5700" s="63"/>
      <c r="X5700" s="3"/>
    </row>
    <row r="5701" spans="1:24">
      <c r="A5701" s="3"/>
      <c r="B5701" s="3"/>
      <c r="C5701" s="3"/>
      <c r="D5701" s="3"/>
      <c r="E5701" s="79"/>
      <c r="F5701" s="3"/>
      <c r="G5701" s="77" t="e">
        <f>VLOOKUP($F$1&amp;F5701,定价因子!E:F,2,0)</f>
        <v>#N/A</v>
      </c>
      <c r="H5701" s="3"/>
      <c r="I5701" s="77" t="e">
        <f>VLOOKUP($H$1&amp;H5701,定价因子!E:F,2,0)</f>
        <v>#N/A</v>
      </c>
      <c r="J5701" s="3"/>
      <c r="K5701" s="77" t="e">
        <f>VLOOKUP($J$1&amp;J5701,定价因子!E:F,2,0)</f>
        <v>#N/A</v>
      </c>
      <c r="L5701" s="3"/>
      <c r="M5701" s="77" t="e">
        <f>VLOOKUP($L$1&amp;L5701,定价因子!E:F,2,0)</f>
        <v>#N/A</v>
      </c>
      <c r="N5701" s="3"/>
      <c r="O5701" s="77" t="e">
        <f>VLOOKUP($N$1&amp;N5701,定价因子!E:F,2,0)</f>
        <v>#N/A</v>
      </c>
      <c r="P5701" s="3"/>
      <c r="Q5701" s="55" t="e">
        <f>VLOOKUP($P$1&amp;P5701,定价因子!$E:$F,2,0)</f>
        <v>#N/A</v>
      </c>
      <c r="R5701" s="3"/>
      <c r="S5701" s="77" t="e">
        <f>VLOOKUP($R$1&amp;R5701,定价因子!$E:$F,2,0)</f>
        <v>#N/A</v>
      </c>
      <c r="T5701" s="61"/>
      <c r="U5701" s="63"/>
      <c r="V5701" s="63"/>
      <c r="W5701" s="63"/>
      <c r="X5701" s="3"/>
    </row>
    <row r="5702" spans="1:24">
      <c r="A5702" s="3"/>
      <c r="B5702" s="3"/>
      <c r="C5702" s="3"/>
      <c r="D5702" s="3"/>
      <c r="E5702" s="79"/>
      <c r="F5702" s="3"/>
      <c r="G5702" s="77" t="e">
        <f>VLOOKUP($F$1&amp;F5702,定价因子!E:F,2,0)</f>
        <v>#N/A</v>
      </c>
      <c r="H5702" s="3"/>
      <c r="I5702" s="77" t="e">
        <f>VLOOKUP($H$1&amp;H5702,定价因子!E:F,2,0)</f>
        <v>#N/A</v>
      </c>
      <c r="J5702" s="3"/>
      <c r="K5702" s="77" t="e">
        <f>VLOOKUP($J$1&amp;J5702,定价因子!E:F,2,0)</f>
        <v>#N/A</v>
      </c>
      <c r="L5702" s="3"/>
      <c r="M5702" s="77" t="e">
        <f>VLOOKUP($L$1&amp;L5702,定价因子!E:F,2,0)</f>
        <v>#N/A</v>
      </c>
      <c r="N5702" s="3"/>
      <c r="O5702" s="77" t="e">
        <f>VLOOKUP($N$1&amp;N5702,定价因子!E:F,2,0)</f>
        <v>#N/A</v>
      </c>
      <c r="P5702" s="3"/>
      <c r="Q5702" s="55" t="e">
        <f>VLOOKUP($P$1&amp;P5702,定价因子!$E:$F,2,0)</f>
        <v>#N/A</v>
      </c>
      <c r="R5702" s="3"/>
      <c r="S5702" s="77" t="e">
        <f>VLOOKUP($R$1&amp;R5702,定价因子!$E:$F,2,0)</f>
        <v>#N/A</v>
      </c>
      <c r="T5702" s="61"/>
      <c r="U5702" s="63"/>
      <c r="V5702" s="63"/>
      <c r="W5702" s="63"/>
      <c r="X5702" s="3"/>
    </row>
    <row r="5703" spans="1:24">
      <c r="A5703" s="3"/>
      <c r="B5703" s="3"/>
      <c r="C5703" s="3"/>
      <c r="D5703" s="3"/>
      <c r="E5703" s="79"/>
      <c r="F5703" s="3"/>
      <c r="G5703" s="77" t="e">
        <f>VLOOKUP($F$1&amp;F5703,定价因子!E:F,2,0)</f>
        <v>#N/A</v>
      </c>
      <c r="H5703" s="3"/>
      <c r="I5703" s="77" t="e">
        <f>VLOOKUP($H$1&amp;H5703,定价因子!E:F,2,0)</f>
        <v>#N/A</v>
      </c>
      <c r="J5703" s="3"/>
      <c r="K5703" s="77" t="e">
        <f>VLOOKUP($J$1&amp;J5703,定价因子!E:F,2,0)</f>
        <v>#N/A</v>
      </c>
      <c r="L5703" s="3"/>
      <c r="M5703" s="77" t="e">
        <f>VLOOKUP($L$1&amp;L5703,定价因子!E:F,2,0)</f>
        <v>#N/A</v>
      </c>
      <c r="N5703" s="3"/>
      <c r="O5703" s="77" t="e">
        <f>VLOOKUP($N$1&amp;N5703,定价因子!E:F,2,0)</f>
        <v>#N/A</v>
      </c>
      <c r="P5703" s="3"/>
      <c r="Q5703" s="55" t="e">
        <f>VLOOKUP($P$1&amp;P5703,定价因子!$E:$F,2,0)</f>
        <v>#N/A</v>
      </c>
      <c r="R5703" s="3"/>
      <c r="S5703" s="77" t="e">
        <f>VLOOKUP($R$1&amp;R5703,定价因子!$E:$F,2,0)</f>
        <v>#N/A</v>
      </c>
      <c r="T5703" s="61"/>
      <c r="U5703" s="63"/>
      <c r="V5703" s="63"/>
      <c r="W5703" s="63"/>
      <c r="X5703" s="3"/>
    </row>
    <row r="5704" spans="1:24">
      <c r="A5704" s="3"/>
      <c r="B5704" s="3"/>
      <c r="C5704" s="3"/>
      <c r="D5704" s="3"/>
      <c r="E5704" s="79"/>
      <c r="F5704" s="3"/>
      <c r="G5704" s="77" t="e">
        <f>VLOOKUP($F$1&amp;F5704,定价因子!E:F,2,0)</f>
        <v>#N/A</v>
      </c>
      <c r="H5704" s="3"/>
      <c r="I5704" s="77" t="e">
        <f>VLOOKUP($H$1&amp;H5704,定价因子!E:F,2,0)</f>
        <v>#N/A</v>
      </c>
      <c r="J5704" s="3"/>
      <c r="K5704" s="77" t="e">
        <f>VLOOKUP($J$1&amp;J5704,定价因子!E:F,2,0)</f>
        <v>#N/A</v>
      </c>
      <c r="L5704" s="3"/>
      <c r="M5704" s="77" t="e">
        <f>VLOOKUP($L$1&amp;L5704,定价因子!E:F,2,0)</f>
        <v>#N/A</v>
      </c>
      <c r="N5704" s="3"/>
      <c r="O5704" s="77" t="e">
        <f>VLOOKUP($N$1&amp;N5704,定价因子!E:F,2,0)</f>
        <v>#N/A</v>
      </c>
      <c r="P5704" s="3"/>
      <c r="Q5704" s="55" t="e">
        <f>VLOOKUP($P$1&amp;P5704,定价因子!$E:$F,2,0)</f>
        <v>#N/A</v>
      </c>
      <c r="R5704" s="3"/>
      <c r="S5704" s="77" t="e">
        <f>VLOOKUP($R$1&amp;R5704,定价因子!$E:$F,2,0)</f>
        <v>#N/A</v>
      </c>
      <c r="T5704" s="61"/>
      <c r="U5704" s="63"/>
      <c r="V5704" s="63"/>
      <c r="W5704" s="63"/>
      <c r="X5704" s="3"/>
    </row>
    <row r="5705" spans="1:24">
      <c r="A5705" s="3"/>
      <c r="B5705" s="3"/>
      <c r="C5705" s="3"/>
      <c r="D5705" s="3"/>
      <c r="E5705" s="79"/>
      <c r="F5705" s="3"/>
      <c r="G5705" s="77" t="e">
        <f>VLOOKUP($F$1&amp;F5705,定价因子!E:F,2,0)</f>
        <v>#N/A</v>
      </c>
      <c r="H5705" s="3"/>
      <c r="I5705" s="77" t="e">
        <f>VLOOKUP($H$1&amp;H5705,定价因子!E:F,2,0)</f>
        <v>#N/A</v>
      </c>
      <c r="J5705" s="3"/>
      <c r="K5705" s="77" t="e">
        <f>VLOOKUP($J$1&amp;J5705,定价因子!E:F,2,0)</f>
        <v>#N/A</v>
      </c>
      <c r="L5705" s="3"/>
      <c r="M5705" s="77" t="e">
        <f>VLOOKUP($L$1&amp;L5705,定价因子!E:F,2,0)</f>
        <v>#N/A</v>
      </c>
      <c r="N5705" s="3"/>
      <c r="O5705" s="77" t="e">
        <f>VLOOKUP($N$1&amp;N5705,定价因子!E:F,2,0)</f>
        <v>#N/A</v>
      </c>
      <c r="P5705" s="3"/>
      <c r="Q5705" s="55" t="e">
        <f>VLOOKUP($P$1&amp;P5705,定价因子!$E:$F,2,0)</f>
        <v>#N/A</v>
      </c>
      <c r="R5705" s="3"/>
      <c r="S5705" s="77" t="e">
        <f>VLOOKUP($R$1&amp;R5705,定价因子!$E:$F,2,0)</f>
        <v>#N/A</v>
      </c>
      <c r="T5705" s="61"/>
      <c r="U5705" s="63"/>
      <c r="V5705" s="63"/>
      <c r="W5705" s="63"/>
      <c r="X5705" s="3"/>
    </row>
    <row r="5706" spans="1:24">
      <c r="A5706" s="3"/>
      <c r="B5706" s="3"/>
      <c r="C5706" s="3"/>
      <c r="D5706" s="3"/>
      <c r="E5706" s="79"/>
      <c r="F5706" s="3"/>
      <c r="G5706" s="77" t="e">
        <f>VLOOKUP($F$1&amp;F5706,定价因子!E:F,2,0)</f>
        <v>#N/A</v>
      </c>
      <c r="H5706" s="3"/>
      <c r="I5706" s="77" t="e">
        <f>VLOOKUP($H$1&amp;H5706,定价因子!E:F,2,0)</f>
        <v>#N/A</v>
      </c>
      <c r="J5706" s="3"/>
      <c r="K5706" s="77" t="e">
        <f>VLOOKUP($J$1&amp;J5706,定价因子!E:F,2,0)</f>
        <v>#N/A</v>
      </c>
      <c r="L5706" s="3"/>
      <c r="M5706" s="77" t="e">
        <f>VLOOKUP($L$1&amp;L5706,定价因子!E:F,2,0)</f>
        <v>#N/A</v>
      </c>
      <c r="N5706" s="3"/>
      <c r="O5706" s="77" t="e">
        <f>VLOOKUP($N$1&amp;N5706,定价因子!E:F,2,0)</f>
        <v>#N/A</v>
      </c>
      <c r="P5706" s="3"/>
      <c r="Q5706" s="55" t="e">
        <f>VLOOKUP($P$1&amp;P5706,定价因子!$E:$F,2,0)</f>
        <v>#N/A</v>
      </c>
      <c r="R5706" s="3"/>
      <c r="S5706" s="77" t="e">
        <f>VLOOKUP($R$1&amp;R5706,定价因子!$E:$F,2,0)</f>
        <v>#N/A</v>
      </c>
      <c r="T5706" s="61"/>
      <c r="U5706" s="63"/>
      <c r="V5706" s="63"/>
      <c r="W5706" s="63"/>
      <c r="X5706" s="3"/>
    </row>
    <row r="5707" spans="1:24">
      <c r="A5707" s="3"/>
      <c r="B5707" s="3"/>
      <c r="C5707" s="3"/>
      <c r="D5707" s="3"/>
      <c r="E5707" s="79"/>
      <c r="F5707" s="3"/>
      <c r="G5707" s="77" t="e">
        <f>VLOOKUP($F$1&amp;F5707,定价因子!E:F,2,0)</f>
        <v>#N/A</v>
      </c>
      <c r="H5707" s="3"/>
      <c r="I5707" s="77" t="e">
        <f>VLOOKUP($H$1&amp;H5707,定价因子!E:F,2,0)</f>
        <v>#N/A</v>
      </c>
      <c r="J5707" s="3"/>
      <c r="K5707" s="77" t="e">
        <f>VLOOKUP($J$1&amp;J5707,定价因子!E:F,2,0)</f>
        <v>#N/A</v>
      </c>
      <c r="L5707" s="3"/>
      <c r="M5707" s="77" t="e">
        <f>VLOOKUP($L$1&amp;L5707,定价因子!E:F,2,0)</f>
        <v>#N/A</v>
      </c>
      <c r="N5707" s="3"/>
      <c r="O5707" s="77" t="e">
        <f>VLOOKUP($N$1&amp;N5707,定价因子!E:F,2,0)</f>
        <v>#N/A</v>
      </c>
      <c r="P5707" s="3"/>
      <c r="Q5707" s="55" t="e">
        <f>VLOOKUP($P$1&amp;P5707,定价因子!$E:$F,2,0)</f>
        <v>#N/A</v>
      </c>
      <c r="R5707" s="3"/>
      <c r="S5707" s="77" t="e">
        <f>VLOOKUP($R$1&amp;R5707,定价因子!$E:$F,2,0)</f>
        <v>#N/A</v>
      </c>
      <c r="T5707" s="61"/>
      <c r="U5707" s="63"/>
      <c r="V5707" s="63"/>
      <c r="W5707" s="63"/>
      <c r="X5707" s="3"/>
    </row>
    <row r="5708" spans="1:24">
      <c r="A5708" s="3"/>
      <c r="B5708" s="3"/>
      <c r="C5708" s="3"/>
      <c r="D5708" s="3"/>
      <c r="E5708" s="79"/>
      <c r="F5708" s="3"/>
      <c r="G5708" s="77" t="e">
        <f>VLOOKUP($F$1&amp;F5708,定价因子!E:F,2,0)</f>
        <v>#N/A</v>
      </c>
      <c r="H5708" s="3"/>
      <c r="I5708" s="77" t="e">
        <f>VLOOKUP($H$1&amp;H5708,定价因子!E:F,2,0)</f>
        <v>#N/A</v>
      </c>
      <c r="J5708" s="3"/>
      <c r="K5708" s="77" t="e">
        <f>VLOOKUP($J$1&amp;J5708,定价因子!E:F,2,0)</f>
        <v>#N/A</v>
      </c>
      <c r="L5708" s="3"/>
      <c r="M5708" s="77" t="e">
        <f>VLOOKUP($L$1&amp;L5708,定价因子!E:F,2,0)</f>
        <v>#N/A</v>
      </c>
      <c r="N5708" s="3"/>
      <c r="O5708" s="77" t="e">
        <f>VLOOKUP($N$1&amp;N5708,定价因子!E:F,2,0)</f>
        <v>#N/A</v>
      </c>
      <c r="P5708" s="3"/>
      <c r="Q5708" s="55" t="e">
        <f>VLOOKUP($P$1&amp;P5708,定价因子!$E:$F,2,0)</f>
        <v>#N/A</v>
      </c>
      <c r="R5708" s="3"/>
      <c r="S5708" s="77" t="e">
        <f>VLOOKUP($R$1&amp;R5708,定价因子!$E:$F,2,0)</f>
        <v>#N/A</v>
      </c>
      <c r="T5708" s="61"/>
      <c r="U5708" s="63"/>
      <c r="V5708" s="63"/>
      <c r="W5708" s="63"/>
      <c r="X5708" s="3"/>
    </row>
    <row r="5709" spans="1:24">
      <c r="A5709" s="3"/>
      <c r="B5709" s="3"/>
      <c r="C5709" s="3"/>
      <c r="D5709" s="3"/>
      <c r="E5709" s="79"/>
      <c r="F5709" s="3"/>
      <c r="G5709" s="77" t="e">
        <f>VLOOKUP($F$1&amp;F5709,定价因子!E:F,2,0)</f>
        <v>#N/A</v>
      </c>
      <c r="H5709" s="3"/>
      <c r="I5709" s="77" t="e">
        <f>VLOOKUP($H$1&amp;H5709,定价因子!E:F,2,0)</f>
        <v>#N/A</v>
      </c>
      <c r="J5709" s="3"/>
      <c r="K5709" s="77" t="e">
        <f>VLOOKUP($J$1&amp;J5709,定价因子!E:F,2,0)</f>
        <v>#N/A</v>
      </c>
      <c r="L5709" s="3"/>
      <c r="M5709" s="77" t="e">
        <f>VLOOKUP($L$1&amp;L5709,定价因子!E:F,2,0)</f>
        <v>#N/A</v>
      </c>
      <c r="N5709" s="3"/>
      <c r="O5709" s="77" t="e">
        <f>VLOOKUP($N$1&amp;N5709,定价因子!E:F,2,0)</f>
        <v>#N/A</v>
      </c>
      <c r="P5709" s="3"/>
      <c r="Q5709" s="55" t="e">
        <f>VLOOKUP($P$1&amp;P5709,定价因子!$E:$F,2,0)</f>
        <v>#N/A</v>
      </c>
      <c r="R5709" s="3"/>
      <c r="S5709" s="77" t="e">
        <f>VLOOKUP($R$1&amp;R5709,定价因子!$E:$F,2,0)</f>
        <v>#N/A</v>
      </c>
      <c r="T5709" s="61"/>
      <c r="U5709" s="63"/>
      <c r="V5709" s="63"/>
      <c r="W5709" s="63"/>
      <c r="X5709" s="3"/>
    </row>
    <row r="5710" spans="1:24">
      <c r="A5710" s="3"/>
      <c r="B5710" s="3"/>
      <c r="C5710" s="3"/>
      <c r="D5710" s="3"/>
      <c r="E5710" s="79"/>
      <c r="F5710" s="3"/>
      <c r="G5710" s="77" t="e">
        <f>VLOOKUP($F$1&amp;F5710,定价因子!E:F,2,0)</f>
        <v>#N/A</v>
      </c>
      <c r="H5710" s="3"/>
      <c r="I5710" s="77" t="e">
        <f>VLOOKUP($H$1&amp;H5710,定价因子!E:F,2,0)</f>
        <v>#N/A</v>
      </c>
      <c r="J5710" s="3"/>
      <c r="K5710" s="77" t="e">
        <f>VLOOKUP($J$1&amp;J5710,定价因子!E:F,2,0)</f>
        <v>#N/A</v>
      </c>
      <c r="L5710" s="3"/>
      <c r="M5710" s="77" t="e">
        <f>VLOOKUP($L$1&amp;L5710,定价因子!E:F,2,0)</f>
        <v>#N/A</v>
      </c>
      <c r="N5710" s="3"/>
      <c r="O5710" s="77" t="e">
        <f>VLOOKUP($N$1&amp;N5710,定价因子!E:F,2,0)</f>
        <v>#N/A</v>
      </c>
      <c r="P5710" s="3"/>
      <c r="Q5710" s="55" t="e">
        <f>VLOOKUP($P$1&amp;P5710,定价因子!$E:$F,2,0)</f>
        <v>#N/A</v>
      </c>
      <c r="R5710" s="3"/>
      <c r="S5710" s="77" t="e">
        <f>VLOOKUP($R$1&amp;R5710,定价因子!$E:$F,2,0)</f>
        <v>#N/A</v>
      </c>
      <c r="T5710" s="61"/>
      <c r="U5710" s="63"/>
      <c r="V5710" s="63"/>
      <c r="W5710" s="63"/>
      <c r="X5710" s="3"/>
    </row>
    <row r="5711" spans="1:24">
      <c r="A5711" s="3"/>
      <c r="B5711" s="3"/>
      <c r="C5711" s="3"/>
      <c r="D5711" s="3"/>
      <c r="E5711" s="79"/>
      <c r="F5711" s="3"/>
      <c r="G5711" s="77" t="e">
        <f>VLOOKUP($F$1&amp;F5711,定价因子!E:F,2,0)</f>
        <v>#N/A</v>
      </c>
      <c r="H5711" s="3"/>
      <c r="I5711" s="77" t="e">
        <f>VLOOKUP($H$1&amp;H5711,定价因子!E:F,2,0)</f>
        <v>#N/A</v>
      </c>
      <c r="J5711" s="3"/>
      <c r="K5711" s="77" t="e">
        <f>VLOOKUP($J$1&amp;J5711,定价因子!E:F,2,0)</f>
        <v>#N/A</v>
      </c>
      <c r="L5711" s="3"/>
      <c r="M5711" s="77" t="e">
        <f>VLOOKUP($L$1&amp;L5711,定价因子!E:F,2,0)</f>
        <v>#N/A</v>
      </c>
      <c r="N5711" s="3"/>
      <c r="O5711" s="77" t="e">
        <f>VLOOKUP($N$1&amp;N5711,定价因子!E:F,2,0)</f>
        <v>#N/A</v>
      </c>
      <c r="P5711" s="3"/>
      <c r="Q5711" s="55" t="e">
        <f>VLOOKUP($P$1&amp;P5711,定价因子!$E:$F,2,0)</f>
        <v>#N/A</v>
      </c>
      <c r="R5711" s="3"/>
      <c r="S5711" s="77" t="e">
        <f>VLOOKUP($R$1&amp;R5711,定价因子!$E:$F,2,0)</f>
        <v>#N/A</v>
      </c>
      <c r="T5711" s="61"/>
      <c r="U5711" s="63"/>
      <c r="V5711" s="63"/>
      <c r="W5711" s="63"/>
      <c r="X5711" s="3"/>
    </row>
    <row r="5712" spans="1:24">
      <c r="A5712" s="3"/>
      <c r="B5712" s="3"/>
      <c r="C5712" s="3"/>
      <c r="D5712" s="3"/>
      <c r="E5712" s="79"/>
      <c r="F5712" s="3"/>
      <c r="G5712" s="77" t="e">
        <f>VLOOKUP($F$1&amp;F5712,定价因子!E:F,2,0)</f>
        <v>#N/A</v>
      </c>
      <c r="H5712" s="3"/>
      <c r="I5712" s="77" t="e">
        <f>VLOOKUP($H$1&amp;H5712,定价因子!E:F,2,0)</f>
        <v>#N/A</v>
      </c>
      <c r="J5712" s="3"/>
      <c r="K5712" s="77" t="e">
        <f>VLOOKUP($J$1&amp;J5712,定价因子!E:F,2,0)</f>
        <v>#N/A</v>
      </c>
      <c r="L5712" s="3"/>
      <c r="M5712" s="77" t="e">
        <f>VLOOKUP($L$1&amp;L5712,定价因子!E:F,2,0)</f>
        <v>#N/A</v>
      </c>
      <c r="N5712" s="3"/>
      <c r="O5712" s="77" t="e">
        <f>VLOOKUP($N$1&amp;N5712,定价因子!E:F,2,0)</f>
        <v>#N/A</v>
      </c>
      <c r="P5712" s="3"/>
      <c r="Q5712" s="55" t="e">
        <f>VLOOKUP($P$1&amp;P5712,定价因子!$E:$F,2,0)</f>
        <v>#N/A</v>
      </c>
      <c r="R5712" s="3"/>
      <c r="S5712" s="77" t="e">
        <f>VLOOKUP($R$1&amp;R5712,定价因子!$E:$F,2,0)</f>
        <v>#N/A</v>
      </c>
      <c r="T5712" s="61"/>
      <c r="U5712" s="63"/>
      <c r="V5712" s="63"/>
      <c r="W5712" s="63"/>
      <c r="X5712" s="3"/>
    </row>
    <row r="5713" spans="1:24">
      <c r="A5713" s="3"/>
      <c r="B5713" s="3"/>
      <c r="C5713" s="3"/>
      <c r="D5713" s="3"/>
      <c r="E5713" s="79"/>
      <c r="F5713" s="3"/>
      <c r="G5713" s="77" t="e">
        <f>VLOOKUP($F$1&amp;F5713,定价因子!E:F,2,0)</f>
        <v>#N/A</v>
      </c>
      <c r="H5713" s="3"/>
      <c r="I5713" s="77" t="e">
        <f>VLOOKUP($H$1&amp;H5713,定价因子!E:F,2,0)</f>
        <v>#N/A</v>
      </c>
      <c r="J5713" s="3"/>
      <c r="K5713" s="77" t="e">
        <f>VLOOKUP($J$1&amp;J5713,定价因子!E:F,2,0)</f>
        <v>#N/A</v>
      </c>
      <c r="L5713" s="3"/>
      <c r="M5713" s="77" t="e">
        <f>VLOOKUP($L$1&amp;L5713,定价因子!E:F,2,0)</f>
        <v>#N/A</v>
      </c>
      <c r="N5713" s="3"/>
      <c r="O5713" s="77" t="e">
        <f>VLOOKUP($N$1&amp;N5713,定价因子!E:F,2,0)</f>
        <v>#N/A</v>
      </c>
      <c r="P5713" s="3"/>
      <c r="Q5713" s="55" t="e">
        <f>VLOOKUP($P$1&amp;P5713,定价因子!$E:$F,2,0)</f>
        <v>#N/A</v>
      </c>
      <c r="R5713" s="3"/>
      <c r="S5713" s="77" t="e">
        <f>VLOOKUP($R$1&amp;R5713,定价因子!$E:$F,2,0)</f>
        <v>#N/A</v>
      </c>
      <c r="T5713" s="61"/>
      <c r="U5713" s="63"/>
      <c r="V5713" s="63"/>
      <c r="W5713" s="63"/>
      <c r="X5713" s="3"/>
    </row>
    <row r="5714" spans="1:24">
      <c r="A5714" s="3"/>
      <c r="B5714" s="3"/>
      <c r="C5714" s="3"/>
      <c r="D5714" s="3"/>
      <c r="E5714" s="79"/>
      <c r="F5714" s="3"/>
      <c r="G5714" s="77" t="e">
        <f>VLOOKUP($F$1&amp;F5714,定价因子!E:F,2,0)</f>
        <v>#N/A</v>
      </c>
      <c r="H5714" s="3"/>
      <c r="I5714" s="77" t="e">
        <f>VLOOKUP($H$1&amp;H5714,定价因子!E:F,2,0)</f>
        <v>#N/A</v>
      </c>
      <c r="J5714" s="3"/>
      <c r="K5714" s="77" t="e">
        <f>VLOOKUP($J$1&amp;J5714,定价因子!E:F,2,0)</f>
        <v>#N/A</v>
      </c>
      <c r="L5714" s="3"/>
      <c r="M5714" s="77" t="e">
        <f>VLOOKUP($L$1&amp;L5714,定价因子!E:F,2,0)</f>
        <v>#N/A</v>
      </c>
      <c r="N5714" s="3"/>
      <c r="O5714" s="77" t="e">
        <f>VLOOKUP($N$1&amp;N5714,定价因子!E:F,2,0)</f>
        <v>#N/A</v>
      </c>
      <c r="P5714" s="3"/>
      <c r="Q5714" s="55" t="e">
        <f>VLOOKUP($P$1&amp;P5714,定价因子!$E:$F,2,0)</f>
        <v>#N/A</v>
      </c>
      <c r="R5714" s="3"/>
      <c r="S5714" s="77" t="e">
        <f>VLOOKUP($R$1&amp;R5714,定价因子!$E:$F,2,0)</f>
        <v>#N/A</v>
      </c>
      <c r="T5714" s="61"/>
      <c r="U5714" s="63"/>
      <c r="V5714" s="63"/>
      <c r="W5714" s="63"/>
      <c r="X5714" s="3"/>
    </row>
    <row r="5715" spans="1:24">
      <c r="A5715" s="3"/>
      <c r="B5715" s="3"/>
      <c r="C5715" s="3"/>
      <c r="D5715" s="3"/>
      <c r="E5715" s="79"/>
      <c r="F5715" s="3"/>
      <c r="G5715" s="77" t="e">
        <f>VLOOKUP($F$1&amp;F5715,定价因子!E:F,2,0)</f>
        <v>#N/A</v>
      </c>
      <c r="H5715" s="3"/>
      <c r="I5715" s="77" t="e">
        <f>VLOOKUP($H$1&amp;H5715,定价因子!E:F,2,0)</f>
        <v>#N/A</v>
      </c>
      <c r="J5715" s="3"/>
      <c r="K5715" s="77" t="e">
        <f>VLOOKUP($J$1&amp;J5715,定价因子!E:F,2,0)</f>
        <v>#N/A</v>
      </c>
      <c r="L5715" s="3"/>
      <c r="M5715" s="77" t="e">
        <f>VLOOKUP($L$1&amp;L5715,定价因子!E:F,2,0)</f>
        <v>#N/A</v>
      </c>
      <c r="N5715" s="3"/>
      <c r="O5715" s="77" t="e">
        <f>VLOOKUP($N$1&amp;N5715,定价因子!E:F,2,0)</f>
        <v>#N/A</v>
      </c>
      <c r="P5715" s="3"/>
      <c r="Q5715" s="55" t="e">
        <f>VLOOKUP($P$1&amp;P5715,定价因子!$E:$F,2,0)</f>
        <v>#N/A</v>
      </c>
      <c r="R5715" s="3"/>
      <c r="S5715" s="77" t="e">
        <f>VLOOKUP($R$1&amp;R5715,定价因子!$E:$F,2,0)</f>
        <v>#N/A</v>
      </c>
      <c r="T5715" s="61"/>
      <c r="U5715" s="63"/>
      <c r="V5715" s="63"/>
      <c r="W5715" s="63"/>
      <c r="X5715" s="3"/>
    </row>
    <row r="5716" spans="1:24">
      <c r="A5716" s="3"/>
      <c r="B5716" s="3"/>
      <c r="C5716" s="3"/>
      <c r="D5716" s="3"/>
      <c r="E5716" s="79"/>
      <c r="F5716" s="3"/>
      <c r="G5716" s="77" t="e">
        <f>VLOOKUP($F$1&amp;F5716,定价因子!E:F,2,0)</f>
        <v>#N/A</v>
      </c>
      <c r="H5716" s="3"/>
      <c r="I5716" s="77" t="e">
        <f>VLOOKUP($H$1&amp;H5716,定价因子!E:F,2,0)</f>
        <v>#N/A</v>
      </c>
      <c r="J5716" s="3"/>
      <c r="K5716" s="77" t="e">
        <f>VLOOKUP($J$1&amp;J5716,定价因子!E:F,2,0)</f>
        <v>#N/A</v>
      </c>
      <c r="L5716" s="3"/>
      <c r="M5716" s="77" t="e">
        <f>VLOOKUP($L$1&amp;L5716,定价因子!E:F,2,0)</f>
        <v>#N/A</v>
      </c>
      <c r="N5716" s="3"/>
      <c r="O5716" s="77" t="e">
        <f>VLOOKUP($N$1&amp;N5716,定价因子!E:F,2,0)</f>
        <v>#N/A</v>
      </c>
      <c r="P5716" s="3"/>
      <c r="Q5716" s="55" t="e">
        <f>VLOOKUP($P$1&amp;P5716,定价因子!$E:$F,2,0)</f>
        <v>#N/A</v>
      </c>
      <c r="R5716" s="3"/>
      <c r="S5716" s="77" t="e">
        <f>VLOOKUP($R$1&amp;R5716,定价因子!$E:$F,2,0)</f>
        <v>#N/A</v>
      </c>
      <c r="T5716" s="61"/>
      <c r="U5716" s="63"/>
      <c r="V5716" s="63"/>
      <c r="W5716" s="63"/>
      <c r="X5716" s="3"/>
    </row>
    <row r="5717" spans="1:24">
      <c r="A5717" s="3"/>
      <c r="B5717" s="3"/>
      <c r="C5717" s="3"/>
      <c r="D5717" s="3"/>
      <c r="E5717" s="79"/>
      <c r="F5717" s="3"/>
      <c r="G5717" s="77" t="e">
        <f>VLOOKUP($F$1&amp;F5717,定价因子!E:F,2,0)</f>
        <v>#N/A</v>
      </c>
      <c r="H5717" s="3"/>
      <c r="I5717" s="77" t="e">
        <f>VLOOKUP($H$1&amp;H5717,定价因子!E:F,2,0)</f>
        <v>#N/A</v>
      </c>
      <c r="J5717" s="3"/>
      <c r="K5717" s="77" t="e">
        <f>VLOOKUP($J$1&amp;J5717,定价因子!E:F,2,0)</f>
        <v>#N/A</v>
      </c>
      <c r="L5717" s="3"/>
      <c r="M5717" s="77" t="e">
        <f>VLOOKUP($L$1&amp;L5717,定价因子!E:F,2,0)</f>
        <v>#N/A</v>
      </c>
      <c r="N5717" s="3"/>
      <c r="O5717" s="77" t="e">
        <f>VLOOKUP($N$1&amp;N5717,定价因子!E:F,2,0)</f>
        <v>#N/A</v>
      </c>
      <c r="P5717" s="3"/>
      <c r="Q5717" s="55" t="e">
        <f>VLOOKUP($P$1&amp;P5717,定价因子!$E:$F,2,0)</f>
        <v>#N/A</v>
      </c>
      <c r="R5717" s="3"/>
      <c r="S5717" s="77" t="e">
        <f>VLOOKUP($R$1&amp;R5717,定价因子!$E:$F,2,0)</f>
        <v>#N/A</v>
      </c>
      <c r="T5717" s="61"/>
      <c r="U5717" s="63"/>
      <c r="V5717" s="63"/>
      <c r="W5717" s="63"/>
      <c r="X5717" s="3"/>
    </row>
    <row r="5718" spans="1:24">
      <c r="A5718" s="3"/>
      <c r="B5718" s="3"/>
      <c r="C5718" s="3"/>
      <c r="D5718" s="3"/>
      <c r="E5718" s="79"/>
      <c r="F5718" s="3"/>
      <c r="G5718" s="77" t="e">
        <f>VLOOKUP($F$1&amp;F5718,定价因子!E:F,2,0)</f>
        <v>#N/A</v>
      </c>
      <c r="H5718" s="3"/>
      <c r="I5718" s="77" t="e">
        <f>VLOOKUP($H$1&amp;H5718,定价因子!E:F,2,0)</f>
        <v>#N/A</v>
      </c>
      <c r="J5718" s="3"/>
      <c r="K5718" s="77" t="e">
        <f>VLOOKUP($J$1&amp;J5718,定价因子!E:F,2,0)</f>
        <v>#N/A</v>
      </c>
      <c r="L5718" s="3"/>
      <c r="M5718" s="77" t="e">
        <f>VLOOKUP($L$1&amp;L5718,定价因子!E:F,2,0)</f>
        <v>#N/A</v>
      </c>
      <c r="N5718" s="3"/>
      <c r="O5718" s="77" t="e">
        <f>VLOOKUP($N$1&amp;N5718,定价因子!E:F,2,0)</f>
        <v>#N/A</v>
      </c>
      <c r="P5718" s="3"/>
      <c r="Q5718" s="55" t="e">
        <f>VLOOKUP($P$1&amp;P5718,定价因子!$E:$F,2,0)</f>
        <v>#N/A</v>
      </c>
      <c r="R5718" s="3"/>
      <c r="S5718" s="77" t="e">
        <f>VLOOKUP($R$1&amp;R5718,定价因子!$E:$F,2,0)</f>
        <v>#N/A</v>
      </c>
      <c r="T5718" s="61"/>
      <c r="U5718" s="63"/>
      <c r="V5718" s="63"/>
      <c r="W5718" s="63"/>
      <c r="X5718" s="3"/>
    </row>
    <row r="5719" spans="1:24">
      <c r="A5719" s="3"/>
      <c r="B5719" s="3"/>
      <c r="C5719" s="3"/>
      <c r="D5719" s="3"/>
      <c r="E5719" s="79"/>
      <c r="F5719" s="3"/>
      <c r="G5719" s="77" t="e">
        <f>VLOOKUP($F$1&amp;F5719,定价因子!E:F,2,0)</f>
        <v>#N/A</v>
      </c>
      <c r="H5719" s="3"/>
      <c r="I5719" s="77" t="e">
        <f>VLOOKUP($H$1&amp;H5719,定价因子!E:F,2,0)</f>
        <v>#N/A</v>
      </c>
      <c r="J5719" s="3"/>
      <c r="K5719" s="77" t="e">
        <f>VLOOKUP($J$1&amp;J5719,定价因子!E:F,2,0)</f>
        <v>#N/A</v>
      </c>
      <c r="L5719" s="3"/>
      <c r="M5719" s="77" t="e">
        <f>VLOOKUP($L$1&amp;L5719,定价因子!E:F,2,0)</f>
        <v>#N/A</v>
      </c>
      <c r="N5719" s="3"/>
      <c r="O5719" s="77" t="e">
        <f>VLOOKUP($N$1&amp;N5719,定价因子!E:F,2,0)</f>
        <v>#N/A</v>
      </c>
      <c r="P5719" s="3"/>
      <c r="Q5719" s="55" t="e">
        <f>VLOOKUP($P$1&amp;P5719,定价因子!$E:$F,2,0)</f>
        <v>#N/A</v>
      </c>
      <c r="R5719" s="3"/>
      <c r="S5719" s="77" t="e">
        <f>VLOOKUP($R$1&amp;R5719,定价因子!$E:$F,2,0)</f>
        <v>#N/A</v>
      </c>
      <c r="T5719" s="61"/>
      <c r="U5719" s="63"/>
      <c r="V5719" s="63"/>
      <c r="W5719" s="63"/>
      <c r="X5719" s="3"/>
    </row>
    <row r="5720" spans="1:24">
      <c r="A5720" s="3"/>
      <c r="B5720" s="3"/>
      <c r="C5720" s="3"/>
      <c r="D5720" s="3"/>
      <c r="E5720" s="79"/>
      <c r="F5720" s="3"/>
      <c r="G5720" s="77" t="e">
        <f>VLOOKUP($F$1&amp;F5720,定价因子!E:F,2,0)</f>
        <v>#N/A</v>
      </c>
      <c r="H5720" s="3"/>
      <c r="I5720" s="77" t="e">
        <f>VLOOKUP($H$1&amp;H5720,定价因子!E:F,2,0)</f>
        <v>#N/A</v>
      </c>
      <c r="J5720" s="3"/>
      <c r="K5720" s="77" t="e">
        <f>VLOOKUP($J$1&amp;J5720,定价因子!E:F,2,0)</f>
        <v>#N/A</v>
      </c>
      <c r="L5720" s="3"/>
      <c r="M5720" s="77" t="e">
        <f>VLOOKUP($L$1&amp;L5720,定价因子!E:F,2,0)</f>
        <v>#N/A</v>
      </c>
      <c r="N5720" s="3"/>
      <c r="O5720" s="77" t="e">
        <f>VLOOKUP($N$1&amp;N5720,定价因子!E:F,2,0)</f>
        <v>#N/A</v>
      </c>
      <c r="P5720" s="3"/>
      <c r="Q5720" s="55" t="e">
        <f>VLOOKUP($P$1&amp;P5720,定价因子!$E:$F,2,0)</f>
        <v>#N/A</v>
      </c>
      <c r="R5720" s="3"/>
      <c r="S5720" s="77" t="e">
        <f>VLOOKUP($R$1&amp;R5720,定价因子!$E:$F,2,0)</f>
        <v>#N/A</v>
      </c>
      <c r="T5720" s="61"/>
      <c r="U5720" s="63"/>
      <c r="V5720" s="63"/>
      <c r="W5720" s="63"/>
      <c r="X5720" s="3"/>
    </row>
    <row r="5721" spans="1:24">
      <c r="A5721" s="3"/>
      <c r="B5721" s="3"/>
      <c r="C5721" s="3"/>
      <c r="D5721" s="3"/>
      <c r="E5721" s="79"/>
      <c r="F5721" s="3"/>
      <c r="G5721" s="77" t="e">
        <f>VLOOKUP($F$1&amp;F5721,定价因子!E:F,2,0)</f>
        <v>#N/A</v>
      </c>
      <c r="H5721" s="3"/>
      <c r="I5721" s="77" t="e">
        <f>VLOOKUP($H$1&amp;H5721,定价因子!E:F,2,0)</f>
        <v>#N/A</v>
      </c>
      <c r="J5721" s="3"/>
      <c r="K5721" s="77" t="e">
        <f>VLOOKUP($J$1&amp;J5721,定价因子!E:F,2,0)</f>
        <v>#N/A</v>
      </c>
      <c r="L5721" s="3"/>
      <c r="M5721" s="77" t="e">
        <f>VLOOKUP($L$1&amp;L5721,定价因子!E:F,2,0)</f>
        <v>#N/A</v>
      </c>
      <c r="N5721" s="3"/>
      <c r="O5721" s="77" t="e">
        <f>VLOOKUP($N$1&amp;N5721,定价因子!E:F,2,0)</f>
        <v>#N/A</v>
      </c>
      <c r="P5721" s="3"/>
      <c r="Q5721" s="55" t="e">
        <f>VLOOKUP($P$1&amp;P5721,定价因子!$E:$F,2,0)</f>
        <v>#N/A</v>
      </c>
      <c r="R5721" s="3"/>
      <c r="S5721" s="77" t="e">
        <f>VLOOKUP($R$1&amp;R5721,定价因子!$E:$F,2,0)</f>
        <v>#N/A</v>
      </c>
      <c r="T5721" s="61"/>
      <c r="U5721" s="63"/>
      <c r="V5721" s="63"/>
      <c r="W5721" s="63"/>
      <c r="X5721" s="3"/>
    </row>
    <row r="5722" spans="1:24">
      <c r="A5722" s="3"/>
      <c r="B5722" s="3"/>
      <c r="C5722" s="3"/>
      <c r="D5722" s="3"/>
      <c r="E5722" s="79"/>
      <c r="F5722" s="3"/>
      <c r="G5722" s="77" t="e">
        <f>VLOOKUP($F$1&amp;F5722,定价因子!E:F,2,0)</f>
        <v>#N/A</v>
      </c>
      <c r="H5722" s="3"/>
      <c r="I5722" s="77" t="e">
        <f>VLOOKUP($H$1&amp;H5722,定价因子!E:F,2,0)</f>
        <v>#N/A</v>
      </c>
      <c r="J5722" s="3"/>
      <c r="K5722" s="77" t="e">
        <f>VLOOKUP($J$1&amp;J5722,定价因子!E:F,2,0)</f>
        <v>#N/A</v>
      </c>
      <c r="L5722" s="3"/>
      <c r="M5722" s="77" t="e">
        <f>VLOOKUP($L$1&amp;L5722,定价因子!E:F,2,0)</f>
        <v>#N/A</v>
      </c>
      <c r="N5722" s="3"/>
      <c r="O5722" s="77" t="e">
        <f>VLOOKUP($N$1&amp;N5722,定价因子!E:F,2,0)</f>
        <v>#N/A</v>
      </c>
      <c r="P5722" s="3"/>
      <c r="Q5722" s="55" t="e">
        <f>VLOOKUP($P$1&amp;P5722,定价因子!$E:$F,2,0)</f>
        <v>#N/A</v>
      </c>
      <c r="R5722" s="3"/>
      <c r="S5722" s="77" t="e">
        <f>VLOOKUP($R$1&amp;R5722,定价因子!$E:$F,2,0)</f>
        <v>#N/A</v>
      </c>
      <c r="T5722" s="61"/>
      <c r="U5722" s="63"/>
      <c r="V5722" s="63"/>
      <c r="W5722" s="63"/>
      <c r="X5722" s="3"/>
    </row>
    <row r="5723" spans="1:24">
      <c r="A5723" s="3"/>
      <c r="B5723" s="3"/>
      <c r="C5723" s="3"/>
      <c r="D5723" s="3"/>
      <c r="E5723" s="79"/>
      <c r="F5723" s="3"/>
      <c r="G5723" s="77" t="e">
        <f>VLOOKUP($F$1&amp;F5723,定价因子!E:F,2,0)</f>
        <v>#N/A</v>
      </c>
      <c r="H5723" s="3"/>
      <c r="I5723" s="77" t="e">
        <f>VLOOKUP($H$1&amp;H5723,定价因子!E:F,2,0)</f>
        <v>#N/A</v>
      </c>
      <c r="J5723" s="3"/>
      <c r="K5723" s="77" t="e">
        <f>VLOOKUP($J$1&amp;J5723,定价因子!E:F,2,0)</f>
        <v>#N/A</v>
      </c>
      <c r="L5723" s="3"/>
      <c r="M5723" s="77" t="e">
        <f>VLOOKUP($L$1&amp;L5723,定价因子!E:F,2,0)</f>
        <v>#N/A</v>
      </c>
      <c r="N5723" s="3"/>
      <c r="O5723" s="77" t="e">
        <f>VLOOKUP($N$1&amp;N5723,定价因子!E:F,2,0)</f>
        <v>#N/A</v>
      </c>
      <c r="P5723" s="3"/>
      <c r="Q5723" s="55" t="e">
        <f>VLOOKUP($P$1&amp;P5723,定价因子!$E:$F,2,0)</f>
        <v>#N/A</v>
      </c>
      <c r="R5723" s="3"/>
      <c r="S5723" s="77" t="e">
        <f>VLOOKUP($R$1&amp;R5723,定价因子!$E:$F,2,0)</f>
        <v>#N/A</v>
      </c>
      <c r="T5723" s="61"/>
      <c r="U5723" s="63"/>
      <c r="V5723" s="63"/>
      <c r="W5723" s="63"/>
      <c r="X5723" s="3"/>
    </row>
    <row r="5724" spans="1:24">
      <c r="A5724" s="3"/>
      <c r="B5724" s="3"/>
      <c r="C5724" s="3"/>
      <c r="D5724" s="3"/>
      <c r="E5724" s="79"/>
      <c r="F5724" s="3"/>
      <c r="G5724" s="77" t="e">
        <f>VLOOKUP($F$1&amp;F5724,定价因子!E:F,2,0)</f>
        <v>#N/A</v>
      </c>
      <c r="H5724" s="3"/>
      <c r="I5724" s="77" t="e">
        <f>VLOOKUP($H$1&amp;H5724,定价因子!E:F,2,0)</f>
        <v>#N/A</v>
      </c>
      <c r="J5724" s="3"/>
      <c r="K5724" s="77" t="e">
        <f>VLOOKUP($J$1&amp;J5724,定价因子!E:F,2,0)</f>
        <v>#N/A</v>
      </c>
      <c r="L5724" s="3"/>
      <c r="M5724" s="77" t="e">
        <f>VLOOKUP($L$1&amp;L5724,定价因子!E:F,2,0)</f>
        <v>#N/A</v>
      </c>
      <c r="N5724" s="3"/>
      <c r="O5724" s="77" t="e">
        <f>VLOOKUP($N$1&amp;N5724,定价因子!E:F,2,0)</f>
        <v>#N/A</v>
      </c>
      <c r="P5724" s="3"/>
      <c r="Q5724" s="55" t="e">
        <f>VLOOKUP($P$1&amp;P5724,定价因子!$E:$F,2,0)</f>
        <v>#N/A</v>
      </c>
      <c r="R5724" s="3"/>
      <c r="S5724" s="77" t="e">
        <f>VLOOKUP($R$1&amp;R5724,定价因子!$E:$F,2,0)</f>
        <v>#N/A</v>
      </c>
      <c r="T5724" s="61"/>
      <c r="U5724" s="63"/>
      <c r="V5724" s="63"/>
      <c r="W5724" s="63"/>
      <c r="X5724" s="3"/>
    </row>
    <row r="5725" spans="1:24">
      <c r="A5725" s="3"/>
      <c r="B5725" s="3"/>
      <c r="C5725" s="3"/>
      <c r="D5725" s="3"/>
      <c r="E5725" s="79"/>
      <c r="F5725" s="3"/>
      <c r="G5725" s="77" t="e">
        <f>VLOOKUP($F$1&amp;F5725,定价因子!E:F,2,0)</f>
        <v>#N/A</v>
      </c>
      <c r="H5725" s="3"/>
      <c r="I5725" s="77" t="e">
        <f>VLOOKUP($H$1&amp;H5725,定价因子!E:F,2,0)</f>
        <v>#N/A</v>
      </c>
      <c r="J5725" s="3"/>
      <c r="K5725" s="77" t="e">
        <f>VLOOKUP($J$1&amp;J5725,定价因子!E:F,2,0)</f>
        <v>#N/A</v>
      </c>
      <c r="L5725" s="3"/>
      <c r="M5725" s="77" t="e">
        <f>VLOOKUP($L$1&amp;L5725,定价因子!E:F,2,0)</f>
        <v>#N/A</v>
      </c>
      <c r="N5725" s="3"/>
      <c r="O5725" s="77" t="e">
        <f>VLOOKUP($N$1&amp;N5725,定价因子!E:F,2,0)</f>
        <v>#N/A</v>
      </c>
      <c r="P5725" s="3"/>
      <c r="Q5725" s="55" t="e">
        <f>VLOOKUP($P$1&amp;P5725,定价因子!$E:$F,2,0)</f>
        <v>#N/A</v>
      </c>
      <c r="R5725" s="3"/>
      <c r="S5725" s="77" t="e">
        <f>VLOOKUP($R$1&amp;R5725,定价因子!$E:$F,2,0)</f>
        <v>#N/A</v>
      </c>
      <c r="T5725" s="61"/>
      <c r="U5725" s="63"/>
      <c r="V5725" s="63"/>
      <c r="W5725" s="63"/>
      <c r="X5725" s="3"/>
    </row>
    <row r="5726" spans="1:24">
      <c r="A5726" s="3"/>
      <c r="B5726" s="3"/>
      <c r="C5726" s="3"/>
      <c r="D5726" s="3"/>
      <c r="E5726" s="79"/>
      <c r="F5726" s="3"/>
      <c r="G5726" s="77" t="e">
        <f>VLOOKUP($F$1&amp;F5726,定价因子!E:F,2,0)</f>
        <v>#N/A</v>
      </c>
      <c r="H5726" s="3"/>
      <c r="I5726" s="77" t="e">
        <f>VLOOKUP($H$1&amp;H5726,定价因子!E:F,2,0)</f>
        <v>#N/A</v>
      </c>
      <c r="J5726" s="3"/>
      <c r="K5726" s="77" t="e">
        <f>VLOOKUP($J$1&amp;J5726,定价因子!E:F,2,0)</f>
        <v>#N/A</v>
      </c>
      <c r="L5726" s="3"/>
      <c r="M5726" s="77" t="e">
        <f>VLOOKUP($L$1&amp;L5726,定价因子!E:F,2,0)</f>
        <v>#N/A</v>
      </c>
      <c r="N5726" s="3"/>
      <c r="O5726" s="77" t="e">
        <f>VLOOKUP($N$1&amp;N5726,定价因子!E:F,2,0)</f>
        <v>#N/A</v>
      </c>
      <c r="P5726" s="3"/>
      <c r="Q5726" s="55" t="e">
        <f>VLOOKUP($P$1&amp;P5726,定价因子!$E:$F,2,0)</f>
        <v>#N/A</v>
      </c>
      <c r="R5726" s="3"/>
      <c r="S5726" s="77" t="e">
        <f>VLOOKUP($R$1&amp;R5726,定价因子!$E:$F,2,0)</f>
        <v>#N/A</v>
      </c>
      <c r="T5726" s="61"/>
      <c r="U5726" s="63"/>
      <c r="V5726" s="63"/>
      <c r="W5726" s="63"/>
      <c r="X5726" s="3"/>
    </row>
    <row r="5727" spans="1:24">
      <c r="A5727" s="3"/>
      <c r="B5727" s="3"/>
      <c r="C5727" s="3"/>
      <c r="D5727" s="3"/>
      <c r="E5727" s="79"/>
      <c r="F5727" s="3"/>
      <c r="G5727" s="77" t="e">
        <f>VLOOKUP($F$1&amp;F5727,定价因子!E:F,2,0)</f>
        <v>#N/A</v>
      </c>
      <c r="H5727" s="3"/>
      <c r="I5727" s="77" t="e">
        <f>VLOOKUP($H$1&amp;H5727,定价因子!E:F,2,0)</f>
        <v>#N/A</v>
      </c>
      <c r="J5727" s="3"/>
      <c r="K5727" s="77" t="e">
        <f>VLOOKUP($J$1&amp;J5727,定价因子!E:F,2,0)</f>
        <v>#N/A</v>
      </c>
      <c r="L5727" s="3"/>
      <c r="M5727" s="77" t="e">
        <f>VLOOKUP($L$1&amp;L5727,定价因子!E:F,2,0)</f>
        <v>#N/A</v>
      </c>
      <c r="N5727" s="3"/>
      <c r="O5727" s="77" t="e">
        <f>VLOOKUP($N$1&amp;N5727,定价因子!E:F,2,0)</f>
        <v>#N/A</v>
      </c>
      <c r="P5727" s="3"/>
      <c r="Q5727" s="55" t="e">
        <f>VLOOKUP($P$1&amp;P5727,定价因子!$E:$F,2,0)</f>
        <v>#N/A</v>
      </c>
      <c r="R5727" s="3"/>
      <c r="S5727" s="77" t="e">
        <f>VLOOKUP($R$1&amp;R5727,定价因子!$E:$F,2,0)</f>
        <v>#N/A</v>
      </c>
      <c r="T5727" s="61"/>
      <c r="U5727" s="63"/>
      <c r="V5727" s="63"/>
      <c r="W5727" s="63"/>
      <c r="X5727" s="3"/>
    </row>
    <row r="5728" spans="1:24">
      <c r="A5728" s="3"/>
      <c r="B5728" s="3"/>
      <c r="C5728" s="3"/>
      <c r="D5728" s="3"/>
      <c r="E5728" s="79"/>
      <c r="F5728" s="3"/>
      <c r="G5728" s="77" t="e">
        <f>VLOOKUP($F$1&amp;F5728,定价因子!E:F,2,0)</f>
        <v>#N/A</v>
      </c>
      <c r="H5728" s="3"/>
      <c r="I5728" s="77" t="e">
        <f>VLOOKUP($H$1&amp;H5728,定价因子!E:F,2,0)</f>
        <v>#N/A</v>
      </c>
      <c r="J5728" s="3"/>
      <c r="K5728" s="77" t="e">
        <f>VLOOKUP($J$1&amp;J5728,定价因子!E:F,2,0)</f>
        <v>#N/A</v>
      </c>
      <c r="L5728" s="3"/>
      <c r="M5728" s="77" t="e">
        <f>VLOOKUP($L$1&amp;L5728,定价因子!E:F,2,0)</f>
        <v>#N/A</v>
      </c>
      <c r="N5728" s="3"/>
      <c r="O5728" s="77" t="e">
        <f>VLOOKUP($N$1&amp;N5728,定价因子!E:F,2,0)</f>
        <v>#N/A</v>
      </c>
      <c r="P5728" s="3"/>
      <c r="Q5728" s="55" t="e">
        <f>VLOOKUP($P$1&amp;P5728,定价因子!$E:$F,2,0)</f>
        <v>#N/A</v>
      </c>
      <c r="R5728" s="3"/>
      <c r="S5728" s="77" t="e">
        <f>VLOOKUP($R$1&amp;R5728,定价因子!$E:$F,2,0)</f>
        <v>#N/A</v>
      </c>
      <c r="T5728" s="61"/>
      <c r="U5728" s="63"/>
      <c r="V5728" s="63"/>
      <c r="W5728" s="63"/>
      <c r="X5728" s="3"/>
    </row>
    <row r="5729" spans="1:24">
      <c r="A5729" s="3"/>
      <c r="B5729" s="3"/>
      <c r="C5729" s="3"/>
      <c r="D5729" s="3"/>
      <c r="E5729" s="79"/>
      <c r="F5729" s="3"/>
      <c r="G5729" s="77" t="e">
        <f>VLOOKUP($F$1&amp;F5729,定价因子!E:F,2,0)</f>
        <v>#N/A</v>
      </c>
      <c r="H5729" s="3"/>
      <c r="I5729" s="77" t="e">
        <f>VLOOKUP($H$1&amp;H5729,定价因子!E:F,2,0)</f>
        <v>#N/A</v>
      </c>
      <c r="J5729" s="3"/>
      <c r="K5729" s="77" t="e">
        <f>VLOOKUP($J$1&amp;J5729,定价因子!E:F,2,0)</f>
        <v>#N/A</v>
      </c>
      <c r="L5729" s="3"/>
      <c r="M5729" s="77" t="e">
        <f>VLOOKUP($L$1&amp;L5729,定价因子!E:F,2,0)</f>
        <v>#N/A</v>
      </c>
      <c r="N5729" s="3"/>
      <c r="O5729" s="77" t="e">
        <f>VLOOKUP($N$1&amp;N5729,定价因子!E:F,2,0)</f>
        <v>#N/A</v>
      </c>
      <c r="P5729" s="3"/>
      <c r="Q5729" s="55" t="e">
        <f>VLOOKUP($P$1&amp;P5729,定价因子!$E:$F,2,0)</f>
        <v>#N/A</v>
      </c>
      <c r="R5729" s="3"/>
      <c r="S5729" s="77" t="e">
        <f>VLOOKUP($R$1&amp;R5729,定价因子!$E:$F,2,0)</f>
        <v>#N/A</v>
      </c>
      <c r="T5729" s="61"/>
      <c r="U5729" s="63"/>
      <c r="V5729" s="63"/>
      <c r="W5729" s="63"/>
      <c r="X5729" s="3"/>
    </row>
    <row r="5730" spans="1:24">
      <c r="A5730" s="3"/>
      <c r="B5730" s="3"/>
      <c r="C5730" s="3"/>
      <c r="D5730" s="3"/>
      <c r="E5730" s="79"/>
      <c r="F5730" s="3"/>
      <c r="G5730" s="77" t="e">
        <f>VLOOKUP($F$1&amp;F5730,定价因子!E:F,2,0)</f>
        <v>#N/A</v>
      </c>
      <c r="H5730" s="3"/>
      <c r="I5730" s="77" t="e">
        <f>VLOOKUP($H$1&amp;H5730,定价因子!E:F,2,0)</f>
        <v>#N/A</v>
      </c>
      <c r="J5730" s="3"/>
      <c r="K5730" s="77" t="e">
        <f>VLOOKUP($J$1&amp;J5730,定价因子!E:F,2,0)</f>
        <v>#N/A</v>
      </c>
      <c r="L5730" s="3"/>
      <c r="M5730" s="77" t="e">
        <f>VLOOKUP($L$1&amp;L5730,定价因子!E:F,2,0)</f>
        <v>#N/A</v>
      </c>
      <c r="N5730" s="3"/>
      <c r="O5730" s="77" t="e">
        <f>VLOOKUP($N$1&amp;N5730,定价因子!E:F,2,0)</f>
        <v>#N/A</v>
      </c>
      <c r="P5730" s="3"/>
      <c r="Q5730" s="55" t="e">
        <f>VLOOKUP($P$1&amp;P5730,定价因子!$E:$F,2,0)</f>
        <v>#N/A</v>
      </c>
      <c r="R5730" s="3"/>
      <c r="S5730" s="77" t="e">
        <f>VLOOKUP($R$1&amp;R5730,定价因子!$E:$F,2,0)</f>
        <v>#N/A</v>
      </c>
      <c r="T5730" s="61"/>
      <c r="U5730" s="63"/>
      <c r="V5730" s="63"/>
      <c r="W5730" s="63"/>
      <c r="X5730" s="3"/>
    </row>
    <row r="5731" spans="1:24">
      <c r="A5731" s="3"/>
      <c r="B5731" s="3"/>
      <c r="C5731" s="3"/>
      <c r="D5731" s="3"/>
      <c r="E5731" s="79"/>
      <c r="F5731" s="3"/>
      <c r="G5731" s="77" t="e">
        <f>VLOOKUP($F$1&amp;F5731,定价因子!E:F,2,0)</f>
        <v>#N/A</v>
      </c>
      <c r="H5731" s="3"/>
      <c r="I5731" s="77" t="e">
        <f>VLOOKUP($H$1&amp;H5731,定价因子!E:F,2,0)</f>
        <v>#N/A</v>
      </c>
      <c r="J5731" s="3"/>
      <c r="K5731" s="77" t="e">
        <f>VLOOKUP($J$1&amp;J5731,定价因子!E:F,2,0)</f>
        <v>#N/A</v>
      </c>
      <c r="L5731" s="3"/>
      <c r="M5731" s="77" t="e">
        <f>VLOOKUP($L$1&amp;L5731,定价因子!E:F,2,0)</f>
        <v>#N/A</v>
      </c>
      <c r="N5731" s="3"/>
      <c r="O5731" s="77" t="e">
        <f>VLOOKUP($N$1&amp;N5731,定价因子!E:F,2,0)</f>
        <v>#N/A</v>
      </c>
      <c r="P5731" s="3"/>
      <c r="Q5731" s="55" t="e">
        <f>VLOOKUP($P$1&amp;P5731,定价因子!$E:$F,2,0)</f>
        <v>#N/A</v>
      </c>
      <c r="R5731" s="3"/>
      <c r="S5731" s="77" t="e">
        <f>VLOOKUP($R$1&amp;R5731,定价因子!$E:$F,2,0)</f>
        <v>#N/A</v>
      </c>
      <c r="T5731" s="61"/>
      <c r="U5731" s="63"/>
      <c r="V5731" s="63"/>
      <c r="W5731" s="63"/>
      <c r="X5731" s="3"/>
    </row>
    <row r="5732" spans="1:24">
      <c r="A5732" s="3"/>
      <c r="B5732" s="3"/>
      <c r="C5732" s="3"/>
      <c r="D5732" s="3"/>
      <c r="E5732" s="79"/>
      <c r="F5732" s="3"/>
      <c r="G5732" s="77" t="e">
        <f>VLOOKUP($F$1&amp;F5732,定价因子!E:F,2,0)</f>
        <v>#N/A</v>
      </c>
      <c r="H5732" s="3"/>
      <c r="I5732" s="77" t="e">
        <f>VLOOKUP($H$1&amp;H5732,定价因子!E:F,2,0)</f>
        <v>#N/A</v>
      </c>
      <c r="J5732" s="3"/>
      <c r="K5732" s="77" t="e">
        <f>VLOOKUP($J$1&amp;J5732,定价因子!E:F,2,0)</f>
        <v>#N/A</v>
      </c>
      <c r="L5732" s="3"/>
      <c r="M5732" s="77" t="e">
        <f>VLOOKUP($L$1&amp;L5732,定价因子!E:F,2,0)</f>
        <v>#N/A</v>
      </c>
      <c r="N5732" s="3"/>
      <c r="O5732" s="77" t="e">
        <f>VLOOKUP($N$1&amp;N5732,定价因子!E:F,2,0)</f>
        <v>#N/A</v>
      </c>
      <c r="P5732" s="3"/>
      <c r="Q5732" s="55" t="e">
        <f>VLOOKUP($P$1&amp;P5732,定价因子!$E:$F,2,0)</f>
        <v>#N/A</v>
      </c>
      <c r="R5732" s="3"/>
      <c r="S5732" s="77" t="e">
        <f>VLOOKUP($R$1&amp;R5732,定价因子!$E:$F,2,0)</f>
        <v>#N/A</v>
      </c>
      <c r="T5732" s="61"/>
      <c r="U5732" s="63"/>
      <c r="V5732" s="63"/>
      <c r="W5732" s="63"/>
      <c r="X5732" s="3"/>
    </row>
    <row r="5733" spans="1:24">
      <c r="A5733" s="3"/>
      <c r="B5733" s="3"/>
      <c r="C5733" s="3"/>
      <c r="D5733" s="3"/>
      <c r="E5733" s="79"/>
      <c r="F5733" s="3"/>
      <c r="G5733" s="77" t="e">
        <f>VLOOKUP($F$1&amp;F5733,定价因子!E:F,2,0)</f>
        <v>#N/A</v>
      </c>
      <c r="H5733" s="3"/>
      <c r="I5733" s="77" t="e">
        <f>VLOOKUP($H$1&amp;H5733,定价因子!E:F,2,0)</f>
        <v>#N/A</v>
      </c>
      <c r="J5733" s="3"/>
      <c r="K5733" s="77" t="e">
        <f>VLOOKUP($J$1&amp;J5733,定价因子!E:F,2,0)</f>
        <v>#N/A</v>
      </c>
      <c r="L5733" s="3"/>
      <c r="M5733" s="77" t="e">
        <f>VLOOKUP($L$1&amp;L5733,定价因子!E:F,2,0)</f>
        <v>#N/A</v>
      </c>
      <c r="N5733" s="3"/>
      <c r="O5733" s="77" t="e">
        <f>VLOOKUP($N$1&amp;N5733,定价因子!E:F,2,0)</f>
        <v>#N/A</v>
      </c>
      <c r="P5733" s="3"/>
      <c r="Q5733" s="55" t="e">
        <f>VLOOKUP($P$1&amp;P5733,定价因子!$E:$F,2,0)</f>
        <v>#N/A</v>
      </c>
      <c r="R5733" s="3"/>
      <c r="S5733" s="77" t="e">
        <f>VLOOKUP($R$1&amp;R5733,定价因子!$E:$F,2,0)</f>
        <v>#N/A</v>
      </c>
      <c r="T5733" s="61"/>
      <c r="U5733" s="63"/>
      <c r="V5733" s="63"/>
      <c r="W5733" s="63"/>
      <c r="X5733" s="3"/>
    </row>
    <row r="5734" spans="1:24">
      <c r="A5734" s="3"/>
      <c r="B5734" s="3"/>
      <c r="C5734" s="3"/>
      <c r="D5734" s="3"/>
      <c r="E5734" s="79"/>
      <c r="F5734" s="3"/>
      <c r="G5734" s="77" t="e">
        <f>VLOOKUP($F$1&amp;F5734,定价因子!E:F,2,0)</f>
        <v>#N/A</v>
      </c>
      <c r="H5734" s="3"/>
      <c r="I5734" s="77" t="e">
        <f>VLOOKUP($H$1&amp;H5734,定价因子!E:F,2,0)</f>
        <v>#N/A</v>
      </c>
      <c r="J5734" s="3"/>
      <c r="K5734" s="77" t="e">
        <f>VLOOKUP($J$1&amp;J5734,定价因子!E:F,2,0)</f>
        <v>#N/A</v>
      </c>
      <c r="L5734" s="3"/>
      <c r="M5734" s="77" t="e">
        <f>VLOOKUP($L$1&amp;L5734,定价因子!E:F,2,0)</f>
        <v>#N/A</v>
      </c>
      <c r="N5734" s="3"/>
      <c r="O5734" s="77" t="e">
        <f>VLOOKUP($N$1&amp;N5734,定价因子!E:F,2,0)</f>
        <v>#N/A</v>
      </c>
      <c r="P5734" s="3"/>
      <c r="Q5734" s="55" t="e">
        <f>VLOOKUP($P$1&amp;P5734,定价因子!$E:$F,2,0)</f>
        <v>#N/A</v>
      </c>
      <c r="R5734" s="3"/>
      <c r="S5734" s="77" t="e">
        <f>VLOOKUP($R$1&amp;R5734,定价因子!$E:$F,2,0)</f>
        <v>#N/A</v>
      </c>
      <c r="T5734" s="61"/>
      <c r="U5734" s="63"/>
      <c r="V5734" s="63"/>
      <c r="W5734" s="63"/>
      <c r="X5734" s="3"/>
    </row>
    <row r="5735" spans="1:24">
      <c r="A5735" s="3"/>
      <c r="B5735" s="3"/>
      <c r="C5735" s="3"/>
      <c r="D5735" s="3"/>
      <c r="E5735" s="79"/>
      <c r="F5735" s="3"/>
      <c r="G5735" s="77" t="e">
        <f>VLOOKUP($F$1&amp;F5735,定价因子!E:F,2,0)</f>
        <v>#N/A</v>
      </c>
      <c r="H5735" s="3"/>
      <c r="I5735" s="77" t="e">
        <f>VLOOKUP($H$1&amp;H5735,定价因子!E:F,2,0)</f>
        <v>#N/A</v>
      </c>
      <c r="J5735" s="3"/>
      <c r="K5735" s="77" t="e">
        <f>VLOOKUP($J$1&amp;J5735,定价因子!E:F,2,0)</f>
        <v>#N/A</v>
      </c>
      <c r="L5735" s="3"/>
      <c r="M5735" s="77" t="e">
        <f>VLOOKUP($L$1&amp;L5735,定价因子!E:F,2,0)</f>
        <v>#N/A</v>
      </c>
      <c r="N5735" s="3"/>
      <c r="O5735" s="77" t="e">
        <f>VLOOKUP($N$1&amp;N5735,定价因子!E:F,2,0)</f>
        <v>#N/A</v>
      </c>
      <c r="P5735" s="3"/>
      <c r="Q5735" s="55" t="e">
        <f>VLOOKUP($P$1&amp;P5735,定价因子!$E:$F,2,0)</f>
        <v>#N/A</v>
      </c>
      <c r="R5735" s="3"/>
      <c r="S5735" s="77" t="e">
        <f>VLOOKUP($R$1&amp;R5735,定价因子!$E:$F,2,0)</f>
        <v>#N/A</v>
      </c>
      <c r="T5735" s="61"/>
      <c r="U5735" s="63"/>
      <c r="V5735" s="63"/>
      <c r="W5735" s="63"/>
      <c r="X5735" s="3"/>
    </row>
    <row r="5736" spans="1:24">
      <c r="A5736" s="3"/>
      <c r="B5736" s="3"/>
      <c r="C5736" s="3"/>
      <c r="D5736" s="3"/>
      <c r="E5736" s="79"/>
      <c r="F5736" s="3"/>
      <c r="G5736" s="77" t="e">
        <f>VLOOKUP($F$1&amp;F5736,定价因子!E:F,2,0)</f>
        <v>#N/A</v>
      </c>
      <c r="H5736" s="3"/>
      <c r="I5736" s="77" t="e">
        <f>VLOOKUP($H$1&amp;H5736,定价因子!E:F,2,0)</f>
        <v>#N/A</v>
      </c>
      <c r="J5736" s="3"/>
      <c r="K5736" s="77" t="e">
        <f>VLOOKUP($J$1&amp;J5736,定价因子!E:F,2,0)</f>
        <v>#N/A</v>
      </c>
      <c r="L5736" s="3"/>
      <c r="M5736" s="77" t="e">
        <f>VLOOKUP($L$1&amp;L5736,定价因子!E:F,2,0)</f>
        <v>#N/A</v>
      </c>
      <c r="N5736" s="3"/>
      <c r="O5736" s="77" t="e">
        <f>VLOOKUP($N$1&amp;N5736,定价因子!E:F,2,0)</f>
        <v>#N/A</v>
      </c>
      <c r="P5736" s="3"/>
      <c r="Q5736" s="55" t="e">
        <f>VLOOKUP($P$1&amp;P5736,定价因子!$E:$F,2,0)</f>
        <v>#N/A</v>
      </c>
      <c r="R5736" s="3"/>
      <c r="S5736" s="77" t="e">
        <f>VLOOKUP($R$1&amp;R5736,定价因子!$E:$F,2,0)</f>
        <v>#N/A</v>
      </c>
      <c r="T5736" s="61"/>
      <c r="U5736" s="63"/>
      <c r="V5736" s="63"/>
      <c r="W5736" s="63"/>
      <c r="X5736" s="3"/>
    </row>
    <row r="5737" spans="1:24">
      <c r="A5737" s="3"/>
      <c r="B5737" s="3"/>
      <c r="C5737" s="3"/>
      <c r="D5737" s="3"/>
      <c r="E5737" s="79"/>
      <c r="F5737" s="3"/>
      <c r="G5737" s="77" t="e">
        <f>VLOOKUP($F$1&amp;F5737,定价因子!E:F,2,0)</f>
        <v>#N/A</v>
      </c>
      <c r="H5737" s="3"/>
      <c r="I5737" s="77" t="e">
        <f>VLOOKUP($H$1&amp;H5737,定价因子!E:F,2,0)</f>
        <v>#N/A</v>
      </c>
      <c r="J5737" s="3"/>
      <c r="K5737" s="77" t="e">
        <f>VLOOKUP($J$1&amp;J5737,定价因子!E:F,2,0)</f>
        <v>#N/A</v>
      </c>
      <c r="L5737" s="3"/>
      <c r="M5737" s="77" t="e">
        <f>VLOOKUP($L$1&amp;L5737,定价因子!E:F,2,0)</f>
        <v>#N/A</v>
      </c>
      <c r="N5737" s="3"/>
      <c r="O5737" s="77" t="e">
        <f>VLOOKUP($N$1&amp;N5737,定价因子!E:F,2,0)</f>
        <v>#N/A</v>
      </c>
      <c r="P5737" s="3"/>
      <c r="Q5737" s="55" t="e">
        <f>VLOOKUP($P$1&amp;P5737,定价因子!$E:$F,2,0)</f>
        <v>#N/A</v>
      </c>
      <c r="R5737" s="3"/>
      <c r="S5737" s="77" t="e">
        <f>VLOOKUP($R$1&amp;R5737,定价因子!$E:$F,2,0)</f>
        <v>#N/A</v>
      </c>
      <c r="T5737" s="61"/>
      <c r="U5737" s="63"/>
      <c r="V5737" s="63"/>
      <c r="W5737" s="63"/>
      <c r="X5737" s="3"/>
    </row>
    <row r="5738" spans="1:24">
      <c r="A5738" s="3"/>
      <c r="B5738" s="3"/>
      <c r="C5738" s="3"/>
      <c r="D5738" s="3"/>
      <c r="E5738" s="79"/>
      <c r="F5738" s="3"/>
      <c r="G5738" s="77" t="e">
        <f>VLOOKUP($F$1&amp;F5738,定价因子!E:F,2,0)</f>
        <v>#N/A</v>
      </c>
      <c r="H5738" s="3"/>
      <c r="I5738" s="77" t="e">
        <f>VLOOKUP($H$1&amp;H5738,定价因子!E:F,2,0)</f>
        <v>#N/A</v>
      </c>
      <c r="J5738" s="3"/>
      <c r="K5738" s="77" t="e">
        <f>VLOOKUP($J$1&amp;J5738,定价因子!E:F,2,0)</f>
        <v>#N/A</v>
      </c>
      <c r="L5738" s="3"/>
      <c r="M5738" s="77" t="e">
        <f>VLOOKUP($L$1&amp;L5738,定价因子!E:F,2,0)</f>
        <v>#N/A</v>
      </c>
      <c r="N5738" s="3"/>
      <c r="O5738" s="77" t="e">
        <f>VLOOKUP($N$1&amp;N5738,定价因子!E:F,2,0)</f>
        <v>#N/A</v>
      </c>
      <c r="P5738" s="3"/>
      <c r="Q5738" s="55" t="e">
        <f>VLOOKUP($P$1&amp;P5738,定价因子!$E:$F,2,0)</f>
        <v>#N/A</v>
      </c>
      <c r="R5738" s="3"/>
      <c r="S5738" s="77" t="e">
        <f>VLOOKUP($R$1&amp;R5738,定价因子!$E:$F,2,0)</f>
        <v>#N/A</v>
      </c>
      <c r="T5738" s="61"/>
      <c r="U5738" s="63"/>
      <c r="V5738" s="63"/>
      <c r="W5738" s="63"/>
      <c r="X5738" s="3"/>
    </row>
    <row r="5739" spans="1:24">
      <c r="A5739" s="3"/>
      <c r="B5739" s="3"/>
      <c r="C5739" s="3"/>
      <c r="D5739" s="3"/>
      <c r="E5739" s="79"/>
      <c r="F5739" s="3"/>
      <c r="G5739" s="77" t="e">
        <f>VLOOKUP($F$1&amp;F5739,定价因子!E:F,2,0)</f>
        <v>#N/A</v>
      </c>
      <c r="H5739" s="3"/>
      <c r="I5739" s="77" t="e">
        <f>VLOOKUP($H$1&amp;H5739,定价因子!E:F,2,0)</f>
        <v>#N/A</v>
      </c>
      <c r="J5739" s="3"/>
      <c r="K5739" s="77" t="e">
        <f>VLOOKUP($J$1&amp;J5739,定价因子!E:F,2,0)</f>
        <v>#N/A</v>
      </c>
      <c r="L5739" s="3"/>
      <c r="M5739" s="77" t="e">
        <f>VLOOKUP($L$1&amp;L5739,定价因子!E:F,2,0)</f>
        <v>#N/A</v>
      </c>
      <c r="N5739" s="3"/>
      <c r="O5739" s="77" t="e">
        <f>VLOOKUP($N$1&amp;N5739,定价因子!E:F,2,0)</f>
        <v>#N/A</v>
      </c>
      <c r="P5739" s="3"/>
      <c r="Q5739" s="55" t="e">
        <f>VLOOKUP($P$1&amp;P5739,定价因子!$E:$F,2,0)</f>
        <v>#N/A</v>
      </c>
      <c r="R5739" s="3"/>
      <c r="S5739" s="77" t="e">
        <f>VLOOKUP($R$1&amp;R5739,定价因子!$E:$F,2,0)</f>
        <v>#N/A</v>
      </c>
      <c r="T5739" s="61"/>
      <c r="U5739" s="63"/>
      <c r="V5739" s="63"/>
      <c r="W5739" s="63"/>
      <c r="X5739" s="3"/>
    </row>
    <row r="5740" spans="1:24">
      <c r="A5740" s="3"/>
      <c r="B5740" s="3"/>
      <c r="C5740" s="3"/>
      <c r="D5740" s="3"/>
      <c r="E5740" s="79"/>
      <c r="F5740" s="3"/>
      <c r="G5740" s="77" t="e">
        <f>VLOOKUP($F$1&amp;F5740,定价因子!E:F,2,0)</f>
        <v>#N/A</v>
      </c>
      <c r="H5740" s="3"/>
      <c r="I5740" s="77" t="e">
        <f>VLOOKUP($H$1&amp;H5740,定价因子!E:F,2,0)</f>
        <v>#N/A</v>
      </c>
      <c r="J5740" s="3"/>
      <c r="K5740" s="77" t="e">
        <f>VLOOKUP($J$1&amp;J5740,定价因子!E:F,2,0)</f>
        <v>#N/A</v>
      </c>
      <c r="L5740" s="3"/>
      <c r="M5740" s="77" t="e">
        <f>VLOOKUP($L$1&amp;L5740,定价因子!E:F,2,0)</f>
        <v>#N/A</v>
      </c>
      <c r="N5740" s="3"/>
      <c r="O5740" s="77" t="e">
        <f>VLOOKUP($N$1&amp;N5740,定价因子!E:F,2,0)</f>
        <v>#N/A</v>
      </c>
      <c r="P5740" s="3"/>
      <c r="Q5740" s="55" t="e">
        <f>VLOOKUP($P$1&amp;P5740,定价因子!$E:$F,2,0)</f>
        <v>#N/A</v>
      </c>
      <c r="R5740" s="3"/>
      <c r="S5740" s="77" t="e">
        <f>VLOOKUP($R$1&amp;R5740,定价因子!$E:$F,2,0)</f>
        <v>#N/A</v>
      </c>
      <c r="T5740" s="61"/>
      <c r="U5740" s="63"/>
      <c r="V5740" s="63"/>
      <c r="W5740" s="63"/>
      <c r="X5740" s="3"/>
    </row>
    <row r="5741" spans="1:24">
      <c r="A5741" s="3"/>
      <c r="B5741" s="3"/>
      <c r="C5741" s="3"/>
      <c r="D5741" s="3"/>
      <c r="E5741" s="79"/>
      <c r="F5741" s="3"/>
      <c r="G5741" s="77" t="e">
        <f>VLOOKUP($F$1&amp;F5741,定价因子!E:F,2,0)</f>
        <v>#N/A</v>
      </c>
      <c r="H5741" s="3"/>
      <c r="I5741" s="77" t="e">
        <f>VLOOKUP($H$1&amp;H5741,定价因子!E:F,2,0)</f>
        <v>#N/A</v>
      </c>
      <c r="J5741" s="3"/>
      <c r="K5741" s="77" t="e">
        <f>VLOOKUP($J$1&amp;J5741,定价因子!E:F,2,0)</f>
        <v>#N/A</v>
      </c>
      <c r="L5741" s="3"/>
      <c r="M5741" s="77" t="e">
        <f>VLOOKUP($L$1&amp;L5741,定价因子!E:F,2,0)</f>
        <v>#N/A</v>
      </c>
      <c r="N5741" s="3"/>
      <c r="O5741" s="77" t="e">
        <f>VLOOKUP($N$1&amp;N5741,定价因子!E:F,2,0)</f>
        <v>#N/A</v>
      </c>
      <c r="P5741" s="3"/>
      <c r="Q5741" s="55" t="e">
        <f>VLOOKUP($P$1&amp;P5741,定价因子!$E:$F,2,0)</f>
        <v>#N/A</v>
      </c>
      <c r="R5741" s="3"/>
      <c r="S5741" s="77" t="e">
        <f>VLOOKUP($R$1&amp;R5741,定价因子!$E:$F,2,0)</f>
        <v>#N/A</v>
      </c>
      <c r="T5741" s="61"/>
      <c r="U5741" s="63"/>
      <c r="V5741" s="63"/>
      <c r="W5741" s="63"/>
      <c r="X5741" s="3"/>
    </row>
    <row r="5742" spans="1:24">
      <c r="A5742" s="3"/>
      <c r="B5742" s="3"/>
      <c r="C5742" s="3"/>
      <c r="D5742" s="3"/>
      <c r="E5742" s="79"/>
      <c r="F5742" s="3"/>
      <c r="G5742" s="77" t="e">
        <f>VLOOKUP($F$1&amp;F5742,定价因子!E:F,2,0)</f>
        <v>#N/A</v>
      </c>
      <c r="H5742" s="3"/>
      <c r="I5742" s="77" t="e">
        <f>VLOOKUP($H$1&amp;H5742,定价因子!E:F,2,0)</f>
        <v>#N/A</v>
      </c>
      <c r="J5742" s="3"/>
      <c r="K5742" s="77" t="e">
        <f>VLOOKUP($J$1&amp;J5742,定价因子!E:F,2,0)</f>
        <v>#N/A</v>
      </c>
      <c r="L5742" s="3"/>
      <c r="M5742" s="77" t="e">
        <f>VLOOKUP($L$1&amp;L5742,定价因子!E:F,2,0)</f>
        <v>#N/A</v>
      </c>
      <c r="N5742" s="3"/>
      <c r="O5742" s="77" t="e">
        <f>VLOOKUP($N$1&amp;N5742,定价因子!E:F,2,0)</f>
        <v>#N/A</v>
      </c>
      <c r="P5742" s="3"/>
      <c r="Q5742" s="55" t="e">
        <f>VLOOKUP($P$1&amp;P5742,定价因子!$E:$F,2,0)</f>
        <v>#N/A</v>
      </c>
      <c r="R5742" s="3"/>
      <c r="S5742" s="77" t="e">
        <f>VLOOKUP($R$1&amp;R5742,定价因子!$E:$F,2,0)</f>
        <v>#N/A</v>
      </c>
      <c r="T5742" s="61"/>
      <c r="U5742" s="63"/>
      <c r="V5742" s="63"/>
      <c r="W5742" s="63"/>
      <c r="X5742" s="3"/>
    </row>
    <row r="5743" spans="1:24">
      <c r="A5743" s="3"/>
      <c r="B5743" s="3"/>
      <c r="C5743" s="3"/>
      <c r="D5743" s="3"/>
      <c r="E5743" s="79"/>
      <c r="F5743" s="3"/>
      <c r="G5743" s="77" t="e">
        <f>VLOOKUP($F$1&amp;F5743,定价因子!E:F,2,0)</f>
        <v>#N/A</v>
      </c>
      <c r="H5743" s="3"/>
      <c r="I5743" s="77" t="e">
        <f>VLOOKUP($H$1&amp;H5743,定价因子!E:F,2,0)</f>
        <v>#N/A</v>
      </c>
      <c r="J5743" s="3"/>
      <c r="K5743" s="77" t="e">
        <f>VLOOKUP($J$1&amp;J5743,定价因子!E:F,2,0)</f>
        <v>#N/A</v>
      </c>
      <c r="L5743" s="3"/>
      <c r="M5743" s="77" t="e">
        <f>VLOOKUP($L$1&amp;L5743,定价因子!E:F,2,0)</f>
        <v>#N/A</v>
      </c>
      <c r="N5743" s="3"/>
      <c r="O5743" s="77" t="e">
        <f>VLOOKUP($N$1&amp;N5743,定价因子!E:F,2,0)</f>
        <v>#N/A</v>
      </c>
      <c r="P5743" s="3"/>
      <c r="Q5743" s="55" t="e">
        <f>VLOOKUP($P$1&amp;P5743,定价因子!$E:$F,2,0)</f>
        <v>#N/A</v>
      </c>
      <c r="R5743" s="3"/>
      <c r="S5743" s="77" t="e">
        <f>VLOOKUP($R$1&amp;R5743,定价因子!$E:$F,2,0)</f>
        <v>#N/A</v>
      </c>
      <c r="T5743" s="61"/>
      <c r="U5743" s="63"/>
      <c r="V5743" s="63"/>
      <c r="W5743" s="63"/>
      <c r="X5743" s="3"/>
    </row>
    <row r="5744" spans="1:24">
      <c r="A5744" s="3"/>
      <c r="B5744" s="3"/>
      <c r="C5744" s="3"/>
      <c r="D5744" s="3"/>
      <c r="E5744" s="79"/>
      <c r="F5744" s="3"/>
      <c r="G5744" s="77" t="e">
        <f>VLOOKUP($F$1&amp;F5744,定价因子!E:F,2,0)</f>
        <v>#N/A</v>
      </c>
      <c r="H5744" s="3"/>
      <c r="I5744" s="77" t="e">
        <f>VLOOKUP($H$1&amp;H5744,定价因子!E:F,2,0)</f>
        <v>#N/A</v>
      </c>
      <c r="J5744" s="3"/>
      <c r="K5744" s="77" t="e">
        <f>VLOOKUP($J$1&amp;J5744,定价因子!E:F,2,0)</f>
        <v>#N/A</v>
      </c>
      <c r="L5744" s="3"/>
      <c r="M5744" s="77" t="e">
        <f>VLOOKUP($L$1&amp;L5744,定价因子!E:F,2,0)</f>
        <v>#N/A</v>
      </c>
      <c r="N5744" s="3"/>
      <c r="O5744" s="77" t="e">
        <f>VLOOKUP($N$1&amp;N5744,定价因子!E:F,2,0)</f>
        <v>#N/A</v>
      </c>
      <c r="P5744" s="3"/>
      <c r="Q5744" s="55" t="e">
        <f>VLOOKUP($P$1&amp;P5744,定价因子!$E:$F,2,0)</f>
        <v>#N/A</v>
      </c>
      <c r="R5744" s="3"/>
      <c r="S5744" s="77" t="e">
        <f>VLOOKUP($R$1&amp;R5744,定价因子!$E:$F,2,0)</f>
        <v>#N/A</v>
      </c>
      <c r="T5744" s="61"/>
      <c r="U5744" s="63"/>
      <c r="V5744" s="63"/>
      <c r="W5744" s="63"/>
      <c r="X5744" s="3"/>
    </row>
    <row r="5745" spans="1:24">
      <c r="A5745" s="3"/>
      <c r="B5745" s="3"/>
      <c r="C5745" s="3"/>
      <c r="D5745" s="3"/>
      <c r="E5745" s="79"/>
      <c r="F5745" s="3"/>
      <c r="G5745" s="77" t="e">
        <f>VLOOKUP($F$1&amp;F5745,定价因子!E:F,2,0)</f>
        <v>#N/A</v>
      </c>
      <c r="H5745" s="3"/>
      <c r="I5745" s="77" t="e">
        <f>VLOOKUP($H$1&amp;H5745,定价因子!E:F,2,0)</f>
        <v>#N/A</v>
      </c>
      <c r="J5745" s="3"/>
      <c r="K5745" s="77" t="e">
        <f>VLOOKUP($J$1&amp;J5745,定价因子!E:F,2,0)</f>
        <v>#N/A</v>
      </c>
      <c r="L5745" s="3"/>
      <c r="M5745" s="77" t="e">
        <f>VLOOKUP($L$1&amp;L5745,定价因子!E:F,2,0)</f>
        <v>#N/A</v>
      </c>
      <c r="N5745" s="3"/>
      <c r="O5745" s="77" t="e">
        <f>VLOOKUP($N$1&amp;N5745,定价因子!E:F,2,0)</f>
        <v>#N/A</v>
      </c>
      <c r="P5745" s="3"/>
      <c r="Q5745" s="55" t="e">
        <f>VLOOKUP($P$1&amp;P5745,定价因子!$E:$F,2,0)</f>
        <v>#N/A</v>
      </c>
      <c r="R5745" s="3"/>
      <c r="S5745" s="77" t="e">
        <f>VLOOKUP($R$1&amp;R5745,定价因子!$E:$F,2,0)</f>
        <v>#N/A</v>
      </c>
      <c r="T5745" s="61"/>
      <c r="U5745" s="63"/>
      <c r="V5745" s="63"/>
      <c r="W5745" s="63"/>
      <c r="X5745" s="3"/>
    </row>
    <row r="5746" spans="1:24">
      <c r="A5746" s="3"/>
      <c r="B5746" s="3"/>
      <c r="C5746" s="3"/>
      <c r="D5746" s="3"/>
      <c r="E5746" s="79"/>
      <c r="F5746" s="3"/>
      <c r="G5746" s="77" t="e">
        <f>VLOOKUP($F$1&amp;F5746,定价因子!E:F,2,0)</f>
        <v>#N/A</v>
      </c>
      <c r="H5746" s="3"/>
      <c r="I5746" s="77" t="e">
        <f>VLOOKUP($H$1&amp;H5746,定价因子!E:F,2,0)</f>
        <v>#N/A</v>
      </c>
      <c r="J5746" s="3"/>
      <c r="K5746" s="77" t="e">
        <f>VLOOKUP($J$1&amp;J5746,定价因子!E:F,2,0)</f>
        <v>#N/A</v>
      </c>
      <c r="L5746" s="3"/>
      <c r="M5746" s="77" t="e">
        <f>VLOOKUP($L$1&amp;L5746,定价因子!E:F,2,0)</f>
        <v>#N/A</v>
      </c>
      <c r="N5746" s="3"/>
      <c r="O5746" s="77" t="e">
        <f>VLOOKUP($N$1&amp;N5746,定价因子!E:F,2,0)</f>
        <v>#N/A</v>
      </c>
      <c r="P5746" s="3"/>
      <c r="Q5746" s="55" t="e">
        <f>VLOOKUP($P$1&amp;P5746,定价因子!$E:$F,2,0)</f>
        <v>#N/A</v>
      </c>
      <c r="R5746" s="3"/>
      <c r="S5746" s="77" t="e">
        <f>VLOOKUP($R$1&amp;R5746,定价因子!$E:$F,2,0)</f>
        <v>#N/A</v>
      </c>
      <c r="T5746" s="61"/>
      <c r="U5746" s="63"/>
      <c r="V5746" s="63"/>
      <c r="W5746" s="63"/>
      <c r="X5746" s="3"/>
    </row>
    <row r="5747" spans="1:24">
      <c r="A5747" s="3"/>
      <c r="B5747" s="3"/>
      <c r="C5747" s="3"/>
      <c r="D5747" s="3"/>
      <c r="E5747" s="79"/>
      <c r="F5747" s="3"/>
      <c r="G5747" s="77" t="e">
        <f>VLOOKUP($F$1&amp;F5747,定价因子!E:F,2,0)</f>
        <v>#N/A</v>
      </c>
      <c r="H5747" s="3"/>
      <c r="I5747" s="77" t="e">
        <f>VLOOKUP($H$1&amp;H5747,定价因子!E:F,2,0)</f>
        <v>#N/A</v>
      </c>
      <c r="J5747" s="3"/>
      <c r="K5747" s="77" t="e">
        <f>VLOOKUP($J$1&amp;J5747,定价因子!E:F,2,0)</f>
        <v>#N/A</v>
      </c>
      <c r="L5747" s="3"/>
      <c r="M5747" s="77" t="e">
        <f>VLOOKUP($L$1&amp;L5747,定价因子!E:F,2,0)</f>
        <v>#N/A</v>
      </c>
      <c r="N5747" s="3"/>
      <c r="O5747" s="77" t="e">
        <f>VLOOKUP($N$1&amp;N5747,定价因子!E:F,2,0)</f>
        <v>#N/A</v>
      </c>
      <c r="P5747" s="3"/>
      <c r="Q5747" s="55" t="e">
        <f>VLOOKUP($P$1&amp;P5747,定价因子!$E:$F,2,0)</f>
        <v>#N/A</v>
      </c>
      <c r="R5747" s="3"/>
      <c r="S5747" s="77" t="e">
        <f>VLOOKUP($R$1&amp;R5747,定价因子!$E:$F,2,0)</f>
        <v>#N/A</v>
      </c>
      <c r="T5747" s="61"/>
      <c r="U5747" s="63"/>
      <c r="V5747" s="63"/>
      <c r="W5747" s="63"/>
      <c r="X5747" s="3"/>
    </row>
    <row r="5748" spans="1:24">
      <c r="A5748" s="3"/>
      <c r="B5748" s="3"/>
      <c r="C5748" s="3"/>
      <c r="D5748" s="3"/>
      <c r="E5748" s="79"/>
      <c r="F5748" s="3"/>
      <c r="G5748" s="77" t="e">
        <f>VLOOKUP($F$1&amp;F5748,定价因子!E:F,2,0)</f>
        <v>#N/A</v>
      </c>
      <c r="H5748" s="3"/>
      <c r="I5748" s="77" t="e">
        <f>VLOOKUP($H$1&amp;H5748,定价因子!E:F,2,0)</f>
        <v>#N/A</v>
      </c>
      <c r="J5748" s="3"/>
      <c r="K5748" s="77" t="e">
        <f>VLOOKUP($J$1&amp;J5748,定价因子!E:F,2,0)</f>
        <v>#N/A</v>
      </c>
      <c r="L5748" s="3"/>
      <c r="M5748" s="77" t="e">
        <f>VLOOKUP($L$1&amp;L5748,定价因子!E:F,2,0)</f>
        <v>#N/A</v>
      </c>
      <c r="N5748" s="3"/>
      <c r="O5748" s="77" t="e">
        <f>VLOOKUP($N$1&amp;N5748,定价因子!E:F,2,0)</f>
        <v>#N/A</v>
      </c>
      <c r="P5748" s="3"/>
      <c r="Q5748" s="55" t="e">
        <f>VLOOKUP($P$1&amp;P5748,定价因子!$E:$F,2,0)</f>
        <v>#N/A</v>
      </c>
      <c r="R5748" s="3"/>
      <c r="S5748" s="77" t="e">
        <f>VLOOKUP($R$1&amp;R5748,定价因子!$E:$F,2,0)</f>
        <v>#N/A</v>
      </c>
      <c r="T5748" s="61"/>
      <c r="U5748" s="63"/>
      <c r="V5748" s="63"/>
      <c r="W5748" s="63"/>
      <c r="X5748" s="3"/>
    </row>
    <row r="5749" spans="1:24">
      <c r="A5749" s="3"/>
      <c r="B5749" s="3"/>
      <c r="C5749" s="3"/>
      <c r="D5749" s="3"/>
      <c r="E5749" s="79"/>
      <c r="F5749" s="3"/>
      <c r="G5749" s="77" t="e">
        <f>VLOOKUP($F$1&amp;F5749,定价因子!E:F,2,0)</f>
        <v>#N/A</v>
      </c>
      <c r="H5749" s="3"/>
      <c r="I5749" s="77" t="e">
        <f>VLOOKUP($H$1&amp;H5749,定价因子!E:F,2,0)</f>
        <v>#N/A</v>
      </c>
      <c r="J5749" s="3"/>
      <c r="K5749" s="77" t="e">
        <f>VLOOKUP($J$1&amp;J5749,定价因子!E:F,2,0)</f>
        <v>#N/A</v>
      </c>
      <c r="L5749" s="3"/>
      <c r="M5749" s="77" t="e">
        <f>VLOOKUP($L$1&amp;L5749,定价因子!E:F,2,0)</f>
        <v>#N/A</v>
      </c>
      <c r="N5749" s="3"/>
      <c r="O5749" s="77" t="e">
        <f>VLOOKUP($N$1&amp;N5749,定价因子!E:F,2,0)</f>
        <v>#N/A</v>
      </c>
      <c r="P5749" s="3"/>
      <c r="Q5749" s="55" t="e">
        <f>VLOOKUP($P$1&amp;P5749,定价因子!$E:$F,2,0)</f>
        <v>#N/A</v>
      </c>
      <c r="R5749" s="3"/>
      <c r="S5749" s="77" t="e">
        <f>VLOOKUP($R$1&amp;R5749,定价因子!$E:$F,2,0)</f>
        <v>#N/A</v>
      </c>
      <c r="T5749" s="61"/>
      <c r="U5749" s="63"/>
      <c r="V5749" s="63"/>
      <c r="W5749" s="63"/>
      <c r="X5749" s="3"/>
    </row>
    <row r="5750" spans="1:24">
      <c r="A5750" s="3"/>
      <c r="B5750" s="3"/>
      <c r="C5750" s="3"/>
      <c r="D5750" s="3"/>
      <c r="E5750" s="79"/>
      <c r="F5750" s="3"/>
      <c r="G5750" s="77" t="e">
        <f>VLOOKUP($F$1&amp;F5750,定价因子!E:F,2,0)</f>
        <v>#N/A</v>
      </c>
      <c r="H5750" s="3"/>
      <c r="I5750" s="77" t="e">
        <f>VLOOKUP($H$1&amp;H5750,定价因子!E:F,2,0)</f>
        <v>#N/A</v>
      </c>
      <c r="J5750" s="3"/>
      <c r="K5750" s="77" t="e">
        <f>VLOOKUP($J$1&amp;J5750,定价因子!E:F,2,0)</f>
        <v>#N/A</v>
      </c>
      <c r="L5750" s="3"/>
      <c r="M5750" s="77" t="e">
        <f>VLOOKUP($L$1&amp;L5750,定价因子!E:F,2,0)</f>
        <v>#N/A</v>
      </c>
      <c r="N5750" s="3"/>
      <c r="O5750" s="77" t="e">
        <f>VLOOKUP($N$1&amp;N5750,定价因子!E:F,2,0)</f>
        <v>#N/A</v>
      </c>
      <c r="P5750" s="3"/>
      <c r="Q5750" s="55" t="e">
        <f>VLOOKUP($P$1&amp;P5750,定价因子!$E:$F,2,0)</f>
        <v>#N/A</v>
      </c>
      <c r="R5750" s="3"/>
      <c r="S5750" s="77" t="e">
        <f>VLOOKUP($R$1&amp;R5750,定价因子!$E:$F,2,0)</f>
        <v>#N/A</v>
      </c>
      <c r="T5750" s="61"/>
      <c r="U5750" s="63"/>
      <c r="V5750" s="63"/>
      <c r="W5750" s="63"/>
      <c r="X5750" s="3"/>
    </row>
    <row r="5751" spans="1:24">
      <c r="A5751" s="3"/>
      <c r="B5751" s="3"/>
      <c r="C5751" s="3"/>
      <c r="D5751" s="3"/>
      <c r="E5751" s="79"/>
      <c r="F5751" s="3"/>
      <c r="G5751" s="77" t="e">
        <f>VLOOKUP($F$1&amp;F5751,定价因子!E:F,2,0)</f>
        <v>#N/A</v>
      </c>
      <c r="H5751" s="3"/>
      <c r="I5751" s="77" t="e">
        <f>VLOOKUP($H$1&amp;H5751,定价因子!E:F,2,0)</f>
        <v>#N/A</v>
      </c>
      <c r="J5751" s="3"/>
      <c r="K5751" s="77" t="e">
        <f>VLOOKUP($J$1&amp;J5751,定价因子!E:F,2,0)</f>
        <v>#N/A</v>
      </c>
      <c r="L5751" s="3"/>
      <c r="M5751" s="77" t="e">
        <f>VLOOKUP($L$1&amp;L5751,定价因子!E:F,2,0)</f>
        <v>#N/A</v>
      </c>
      <c r="N5751" s="3"/>
      <c r="O5751" s="77" t="e">
        <f>VLOOKUP($N$1&amp;N5751,定价因子!E:F,2,0)</f>
        <v>#N/A</v>
      </c>
      <c r="P5751" s="3"/>
      <c r="Q5751" s="55" t="e">
        <f>VLOOKUP($P$1&amp;P5751,定价因子!$E:$F,2,0)</f>
        <v>#N/A</v>
      </c>
      <c r="R5751" s="3"/>
      <c r="S5751" s="77" t="e">
        <f>VLOOKUP($R$1&amp;R5751,定价因子!$E:$F,2,0)</f>
        <v>#N/A</v>
      </c>
      <c r="T5751" s="61"/>
      <c r="U5751" s="63"/>
      <c r="V5751" s="63"/>
      <c r="W5751" s="63"/>
      <c r="X5751" s="3"/>
    </row>
    <row r="5752" spans="1:24">
      <c r="A5752" s="3"/>
      <c r="B5752" s="3"/>
      <c r="C5752" s="3"/>
      <c r="D5752" s="3"/>
      <c r="E5752" s="79"/>
      <c r="F5752" s="3"/>
      <c r="G5752" s="77" t="e">
        <f>VLOOKUP($F$1&amp;F5752,定价因子!E:F,2,0)</f>
        <v>#N/A</v>
      </c>
      <c r="H5752" s="3"/>
      <c r="I5752" s="77" t="e">
        <f>VLOOKUP($H$1&amp;H5752,定价因子!E:F,2,0)</f>
        <v>#N/A</v>
      </c>
      <c r="J5752" s="3"/>
      <c r="K5752" s="77" t="e">
        <f>VLOOKUP($J$1&amp;J5752,定价因子!E:F,2,0)</f>
        <v>#N/A</v>
      </c>
      <c r="L5752" s="3"/>
      <c r="M5752" s="77" t="e">
        <f>VLOOKUP($L$1&amp;L5752,定价因子!E:F,2,0)</f>
        <v>#N/A</v>
      </c>
      <c r="N5752" s="3"/>
      <c r="O5752" s="77" t="e">
        <f>VLOOKUP($N$1&amp;N5752,定价因子!E:F,2,0)</f>
        <v>#N/A</v>
      </c>
      <c r="P5752" s="3"/>
      <c r="Q5752" s="55" t="e">
        <f>VLOOKUP($P$1&amp;P5752,定价因子!$E:$F,2,0)</f>
        <v>#N/A</v>
      </c>
      <c r="R5752" s="3"/>
      <c r="S5752" s="77" t="e">
        <f>VLOOKUP($R$1&amp;R5752,定价因子!$E:$F,2,0)</f>
        <v>#N/A</v>
      </c>
      <c r="T5752" s="61"/>
      <c r="U5752" s="63"/>
      <c r="V5752" s="63"/>
      <c r="W5752" s="63"/>
      <c r="X5752" s="3"/>
    </row>
    <row r="5753" spans="1:24">
      <c r="A5753" s="3"/>
      <c r="B5753" s="3"/>
      <c r="C5753" s="3"/>
      <c r="D5753" s="3"/>
      <c r="E5753" s="79"/>
      <c r="F5753" s="3"/>
      <c r="G5753" s="77" t="e">
        <f>VLOOKUP($F$1&amp;F5753,定价因子!E:F,2,0)</f>
        <v>#N/A</v>
      </c>
      <c r="H5753" s="3"/>
      <c r="I5753" s="77" t="e">
        <f>VLOOKUP($H$1&amp;H5753,定价因子!E:F,2,0)</f>
        <v>#N/A</v>
      </c>
      <c r="J5753" s="3"/>
      <c r="K5753" s="77" t="e">
        <f>VLOOKUP($J$1&amp;J5753,定价因子!E:F,2,0)</f>
        <v>#N/A</v>
      </c>
      <c r="L5753" s="3"/>
      <c r="M5753" s="77" t="e">
        <f>VLOOKUP($L$1&amp;L5753,定价因子!E:F,2,0)</f>
        <v>#N/A</v>
      </c>
      <c r="N5753" s="3"/>
      <c r="O5753" s="77" t="e">
        <f>VLOOKUP($N$1&amp;N5753,定价因子!E:F,2,0)</f>
        <v>#N/A</v>
      </c>
      <c r="P5753" s="3"/>
      <c r="Q5753" s="55" t="e">
        <f>VLOOKUP($P$1&amp;P5753,定价因子!$E:$F,2,0)</f>
        <v>#N/A</v>
      </c>
      <c r="R5753" s="3"/>
      <c r="S5753" s="77" t="e">
        <f>VLOOKUP($R$1&amp;R5753,定价因子!$E:$F,2,0)</f>
        <v>#N/A</v>
      </c>
      <c r="T5753" s="61"/>
      <c r="U5753" s="63"/>
      <c r="V5753" s="63"/>
      <c r="W5753" s="63"/>
      <c r="X5753" s="3"/>
    </row>
    <row r="5754" spans="1:24">
      <c r="A5754" s="3"/>
      <c r="B5754" s="3"/>
      <c r="C5754" s="3"/>
      <c r="D5754" s="3"/>
      <c r="E5754" s="79"/>
      <c r="F5754" s="3"/>
      <c r="G5754" s="77" t="e">
        <f>VLOOKUP($F$1&amp;F5754,定价因子!E:F,2,0)</f>
        <v>#N/A</v>
      </c>
      <c r="H5754" s="3"/>
      <c r="I5754" s="77" t="e">
        <f>VLOOKUP($H$1&amp;H5754,定价因子!E:F,2,0)</f>
        <v>#N/A</v>
      </c>
      <c r="J5754" s="3"/>
      <c r="K5754" s="77" t="e">
        <f>VLOOKUP($J$1&amp;J5754,定价因子!E:F,2,0)</f>
        <v>#N/A</v>
      </c>
      <c r="L5754" s="3"/>
      <c r="M5754" s="77" t="e">
        <f>VLOOKUP($L$1&amp;L5754,定价因子!E:F,2,0)</f>
        <v>#N/A</v>
      </c>
      <c r="N5754" s="3"/>
      <c r="O5754" s="77" t="e">
        <f>VLOOKUP($N$1&amp;N5754,定价因子!E:F,2,0)</f>
        <v>#N/A</v>
      </c>
      <c r="P5754" s="3"/>
      <c r="Q5754" s="55" t="e">
        <f>VLOOKUP($P$1&amp;P5754,定价因子!$E:$F,2,0)</f>
        <v>#N/A</v>
      </c>
      <c r="R5754" s="3"/>
      <c r="S5754" s="77" t="e">
        <f>VLOOKUP($R$1&amp;R5754,定价因子!$E:$F,2,0)</f>
        <v>#N/A</v>
      </c>
      <c r="T5754" s="61"/>
      <c r="U5754" s="63"/>
      <c r="V5754" s="63"/>
      <c r="W5754" s="63"/>
      <c r="X5754" s="3"/>
    </row>
    <row r="5755" spans="1:24">
      <c r="A5755" s="3"/>
      <c r="B5755" s="3"/>
      <c r="C5755" s="3"/>
      <c r="D5755" s="3"/>
      <c r="E5755" s="79"/>
      <c r="F5755" s="3"/>
      <c r="G5755" s="77" t="e">
        <f>VLOOKUP($F$1&amp;F5755,定价因子!E:F,2,0)</f>
        <v>#N/A</v>
      </c>
      <c r="H5755" s="3"/>
      <c r="I5755" s="77" t="e">
        <f>VLOOKUP($H$1&amp;H5755,定价因子!E:F,2,0)</f>
        <v>#N/A</v>
      </c>
      <c r="J5755" s="3"/>
      <c r="K5755" s="77" t="e">
        <f>VLOOKUP($J$1&amp;J5755,定价因子!E:F,2,0)</f>
        <v>#N/A</v>
      </c>
      <c r="L5755" s="3"/>
      <c r="M5755" s="77" t="e">
        <f>VLOOKUP($L$1&amp;L5755,定价因子!E:F,2,0)</f>
        <v>#N/A</v>
      </c>
      <c r="N5755" s="3"/>
      <c r="O5755" s="77" t="e">
        <f>VLOOKUP($N$1&amp;N5755,定价因子!E:F,2,0)</f>
        <v>#N/A</v>
      </c>
      <c r="P5755" s="3"/>
      <c r="Q5755" s="55" t="e">
        <f>VLOOKUP($P$1&amp;P5755,定价因子!$E:$F,2,0)</f>
        <v>#N/A</v>
      </c>
      <c r="R5755" s="3"/>
      <c r="S5755" s="77" t="e">
        <f>VLOOKUP($R$1&amp;R5755,定价因子!$E:$F,2,0)</f>
        <v>#N/A</v>
      </c>
      <c r="T5755" s="61"/>
      <c r="U5755" s="63"/>
      <c r="V5755" s="63"/>
      <c r="W5755" s="63"/>
      <c r="X5755" s="3"/>
    </row>
    <row r="5756" spans="1:24">
      <c r="A5756" s="3"/>
      <c r="B5756" s="3"/>
      <c r="C5756" s="3"/>
      <c r="D5756" s="3"/>
      <c r="E5756" s="79"/>
      <c r="F5756" s="3"/>
      <c r="G5756" s="77" t="e">
        <f>VLOOKUP($F$1&amp;F5756,定价因子!E:F,2,0)</f>
        <v>#N/A</v>
      </c>
      <c r="H5756" s="3"/>
      <c r="I5756" s="77" t="e">
        <f>VLOOKUP($H$1&amp;H5756,定价因子!E:F,2,0)</f>
        <v>#N/A</v>
      </c>
      <c r="J5756" s="3"/>
      <c r="K5756" s="77" t="e">
        <f>VLOOKUP($J$1&amp;J5756,定价因子!E:F,2,0)</f>
        <v>#N/A</v>
      </c>
      <c r="L5756" s="3"/>
      <c r="M5756" s="77" t="e">
        <f>VLOOKUP($L$1&amp;L5756,定价因子!E:F,2,0)</f>
        <v>#N/A</v>
      </c>
      <c r="N5756" s="3"/>
      <c r="O5756" s="77" t="e">
        <f>VLOOKUP($N$1&amp;N5756,定价因子!E:F,2,0)</f>
        <v>#N/A</v>
      </c>
      <c r="P5756" s="3"/>
      <c r="Q5756" s="55" t="e">
        <f>VLOOKUP($P$1&amp;P5756,定价因子!$E:$F,2,0)</f>
        <v>#N/A</v>
      </c>
      <c r="R5756" s="3"/>
      <c r="S5756" s="77" t="e">
        <f>VLOOKUP($R$1&amp;R5756,定价因子!$E:$F,2,0)</f>
        <v>#N/A</v>
      </c>
      <c r="T5756" s="61"/>
      <c r="U5756" s="63"/>
      <c r="V5756" s="63"/>
      <c r="W5756" s="63"/>
      <c r="X5756" s="3"/>
    </row>
    <row r="5757" spans="1:24">
      <c r="A5757" s="3"/>
      <c r="B5757" s="3"/>
      <c r="C5757" s="3"/>
      <c r="D5757" s="3"/>
      <c r="E5757" s="79"/>
      <c r="F5757" s="3"/>
      <c r="G5757" s="77" t="e">
        <f>VLOOKUP($F$1&amp;F5757,定价因子!E:F,2,0)</f>
        <v>#N/A</v>
      </c>
      <c r="H5757" s="3"/>
      <c r="I5757" s="77" t="e">
        <f>VLOOKUP($H$1&amp;H5757,定价因子!E:F,2,0)</f>
        <v>#N/A</v>
      </c>
      <c r="J5757" s="3"/>
      <c r="K5757" s="77" t="e">
        <f>VLOOKUP($J$1&amp;J5757,定价因子!E:F,2,0)</f>
        <v>#N/A</v>
      </c>
      <c r="L5757" s="3"/>
      <c r="M5757" s="77" t="e">
        <f>VLOOKUP($L$1&amp;L5757,定价因子!E:F,2,0)</f>
        <v>#N/A</v>
      </c>
      <c r="N5757" s="3"/>
      <c r="O5757" s="77" t="e">
        <f>VLOOKUP($N$1&amp;N5757,定价因子!E:F,2,0)</f>
        <v>#N/A</v>
      </c>
      <c r="P5757" s="3"/>
      <c r="Q5757" s="55" t="e">
        <f>VLOOKUP($P$1&amp;P5757,定价因子!$E:$F,2,0)</f>
        <v>#N/A</v>
      </c>
      <c r="R5757" s="3"/>
      <c r="S5757" s="77" t="e">
        <f>VLOOKUP($R$1&amp;R5757,定价因子!$E:$F,2,0)</f>
        <v>#N/A</v>
      </c>
      <c r="T5757" s="61"/>
      <c r="U5757" s="63"/>
      <c r="V5757" s="63"/>
      <c r="W5757" s="63"/>
      <c r="X5757" s="3"/>
    </row>
    <row r="5758" spans="1:24">
      <c r="A5758" s="3"/>
      <c r="B5758" s="3"/>
      <c r="C5758" s="3"/>
      <c r="D5758" s="3"/>
      <c r="E5758" s="79"/>
      <c r="F5758" s="3"/>
      <c r="G5758" s="77" t="e">
        <f>VLOOKUP($F$1&amp;F5758,定价因子!E:F,2,0)</f>
        <v>#N/A</v>
      </c>
      <c r="H5758" s="3"/>
      <c r="I5758" s="77" t="e">
        <f>VLOOKUP($H$1&amp;H5758,定价因子!E:F,2,0)</f>
        <v>#N/A</v>
      </c>
      <c r="J5758" s="3"/>
      <c r="K5758" s="77" t="e">
        <f>VLOOKUP($J$1&amp;J5758,定价因子!E:F,2,0)</f>
        <v>#N/A</v>
      </c>
      <c r="L5758" s="3"/>
      <c r="M5758" s="77" t="e">
        <f>VLOOKUP($L$1&amp;L5758,定价因子!E:F,2,0)</f>
        <v>#N/A</v>
      </c>
      <c r="N5758" s="3"/>
      <c r="O5758" s="77" t="e">
        <f>VLOOKUP($N$1&amp;N5758,定价因子!E:F,2,0)</f>
        <v>#N/A</v>
      </c>
      <c r="P5758" s="3"/>
      <c r="Q5758" s="55" t="e">
        <f>VLOOKUP($P$1&amp;P5758,定价因子!$E:$F,2,0)</f>
        <v>#N/A</v>
      </c>
      <c r="R5758" s="3"/>
      <c r="S5758" s="77" t="e">
        <f>VLOOKUP($R$1&amp;R5758,定价因子!$E:$F,2,0)</f>
        <v>#N/A</v>
      </c>
      <c r="T5758" s="61"/>
      <c r="U5758" s="63"/>
      <c r="V5758" s="63"/>
      <c r="W5758" s="63"/>
      <c r="X5758" s="3"/>
    </row>
    <row r="5759" spans="1:24">
      <c r="A5759" s="3"/>
      <c r="B5759" s="3"/>
      <c r="C5759" s="3"/>
      <c r="D5759" s="3"/>
      <c r="E5759" s="79"/>
      <c r="F5759" s="3"/>
      <c r="G5759" s="77" t="e">
        <f>VLOOKUP($F$1&amp;F5759,定价因子!E:F,2,0)</f>
        <v>#N/A</v>
      </c>
      <c r="H5759" s="3"/>
      <c r="I5759" s="77" t="e">
        <f>VLOOKUP($H$1&amp;H5759,定价因子!E:F,2,0)</f>
        <v>#N/A</v>
      </c>
      <c r="J5759" s="3"/>
      <c r="K5759" s="77" t="e">
        <f>VLOOKUP($J$1&amp;J5759,定价因子!E:F,2,0)</f>
        <v>#N/A</v>
      </c>
      <c r="L5759" s="3"/>
      <c r="M5759" s="77" t="e">
        <f>VLOOKUP($L$1&amp;L5759,定价因子!E:F,2,0)</f>
        <v>#N/A</v>
      </c>
      <c r="N5759" s="3"/>
      <c r="O5759" s="77" t="e">
        <f>VLOOKUP($N$1&amp;N5759,定价因子!E:F,2,0)</f>
        <v>#N/A</v>
      </c>
      <c r="P5759" s="3"/>
      <c r="Q5759" s="55" t="e">
        <f>VLOOKUP($P$1&amp;P5759,定价因子!$E:$F,2,0)</f>
        <v>#N/A</v>
      </c>
      <c r="R5759" s="3"/>
      <c r="S5759" s="77" t="e">
        <f>VLOOKUP($R$1&amp;R5759,定价因子!$E:$F,2,0)</f>
        <v>#N/A</v>
      </c>
      <c r="T5759" s="61"/>
      <c r="U5759" s="63"/>
      <c r="V5759" s="63"/>
      <c r="W5759" s="63"/>
      <c r="X5759" s="3"/>
    </row>
    <row r="5760" spans="1:24">
      <c r="A5760" s="3"/>
      <c r="B5760" s="3"/>
      <c r="C5760" s="3"/>
      <c r="D5760" s="3"/>
      <c r="E5760" s="79"/>
      <c r="F5760" s="3"/>
      <c r="G5760" s="77" t="e">
        <f>VLOOKUP($F$1&amp;F5760,定价因子!E:F,2,0)</f>
        <v>#N/A</v>
      </c>
      <c r="H5760" s="3"/>
      <c r="I5760" s="77" t="e">
        <f>VLOOKUP($H$1&amp;H5760,定价因子!E:F,2,0)</f>
        <v>#N/A</v>
      </c>
      <c r="J5760" s="3"/>
      <c r="K5760" s="77" t="e">
        <f>VLOOKUP($J$1&amp;J5760,定价因子!E:F,2,0)</f>
        <v>#N/A</v>
      </c>
      <c r="L5760" s="3"/>
      <c r="M5760" s="77" t="e">
        <f>VLOOKUP($L$1&amp;L5760,定价因子!E:F,2,0)</f>
        <v>#N/A</v>
      </c>
      <c r="N5760" s="3"/>
      <c r="O5760" s="77" t="e">
        <f>VLOOKUP($N$1&amp;N5760,定价因子!E:F,2,0)</f>
        <v>#N/A</v>
      </c>
      <c r="P5760" s="3"/>
      <c r="Q5760" s="55" t="e">
        <f>VLOOKUP($P$1&amp;P5760,定价因子!$E:$F,2,0)</f>
        <v>#N/A</v>
      </c>
      <c r="R5760" s="3"/>
      <c r="S5760" s="77" t="e">
        <f>VLOOKUP($R$1&amp;R5760,定价因子!$E:$F,2,0)</f>
        <v>#N/A</v>
      </c>
      <c r="T5760" s="61"/>
      <c r="U5760" s="63"/>
      <c r="V5760" s="63"/>
      <c r="W5760" s="63"/>
      <c r="X5760" s="3"/>
    </row>
    <row r="5761" spans="1:24">
      <c r="A5761" s="3"/>
      <c r="B5761" s="3"/>
      <c r="C5761" s="3"/>
      <c r="D5761" s="3"/>
      <c r="E5761" s="79"/>
      <c r="F5761" s="3"/>
      <c r="G5761" s="77" t="e">
        <f>VLOOKUP($F$1&amp;F5761,定价因子!E:F,2,0)</f>
        <v>#N/A</v>
      </c>
      <c r="H5761" s="3"/>
      <c r="I5761" s="77" t="e">
        <f>VLOOKUP($H$1&amp;H5761,定价因子!E:F,2,0)</f>
        <v>#N/A</v>
      </c>
      <c r="J5761" s="3"/>
      <c r="K5761" s="77" t="e">
        <f>VLOOKUP($J$1&amp;J5761,定价因子!E:F,2,0)</f>
        <v>#N/A</v>
      </c>
      <c r="L5761" s="3"/>
      <c r="M5761" s="77" t="e">
        <f>VLOOKUP($L$1&amp;L5761,定价因子!E:F,2,0)</f>
        <v>#N/A</v>
      </c>
      <c r="N5761" s="3"/>
      <c r="O5761" s="77" t="e">
        <f>VLOOKUP($N$1&amp;N5761,定价因子!E:F,2,0)</f>
        <v>#N/A</v>
      </c>
      <c r="P5761" s="3"/>
      <c r="Q5761" s="55" t="e">
        <f>VLOOKUP($P$1&amp;P5761,定价因子!$E:$F,2,0)</f>
        <v>#N/A</v>
      </c>
      <c r="R5761" s="3"/>
      <c r="S5761" s="77" t="e">
        <f>VLOOKUP($R$1&amp;R5761,定价因子!$E:$F,2,0)</f>
        <v>#N/A</v>
      </c>
      <c r="T5761" s="61"/>
      <c r="U5761" s="63"/>
      <c r="V5761" s="63"/>
      <c r="W5761" s="63"/>
      <c r="X5761" s="3"/>
    </row>
    <row r="5762" spans="1:24">
      <c r="A5762" s="3"/>
      <c r="B5762" s="3"/>
      <c r="C5762" s="3"/>
      <c r="D5762" s="3"/>
      <c r="E5762" s="79"/>
      <c r="F5762" s="3"/>
      <c r="G5762" s="77" t="e">
        <f>VLOOKUP($F$1&amp;F5762,定价因子!E:F,2,0)</f>
        <v>#N/A</v>
      </c>
      <c r="H5762" s="3"/>
      <c r="I5762" s="77" t="e">
        <f>VLOOKUP($H$1&amp;H5762,定价因子!E:F,2,0)</f>
        <v>#N/A</v>
      </c>
      <c r="J5762" s="3"/>
      <c r="K5762" s="77" t="e">
        <f>VLOOKUP($J$1&amp;J5762,定价因子!E:F,2,0)</f>
        <v>#N/A</v>
      </c>
      <c r="L5762" s="3"/>
      <c r="M5762" s="77" t="e">
        <f>VLOOKUP($L$1&amp;L5762,定价因子!E:F,2,0)</f>
        <v>#N/A</v>
      </c>
      <c r="N5762" s="3"/>
      <c r="O5762" s="77" t="e">
        <f>VLOOKUP($N$1&amp;N5762,定价因子!E:F,2,0)</f>
        <v>#N/A</v>
      </c>
      <c r="P5762" s="3"/>
      <c r="Q5762" s="55" t="e">
        <f>VLOOKUP($P$1&amp;P5762,定价因子!$E:$F,2,0)</f>
        <v>#N/A</v>
      </c>
      <c r="R5762" s="3"/>
      <c r="S5762" s="77" t="e">
        <f>VLOOKUP($R$1&amp;R5762,定价因子!$E:$F,2,0)</f>
        <v>#N/A</v>
      </c>
      <c r="T5762" s="61"/>
      <c r="U5762" s="63"/>
      <c r="V5762" s="63"/>
      <c r="W5762" s="63"/>
      <c r="X5762" s="3"/>
    </row>
    <row r="5763" spans="1:24">
      <c r="A5763" s="3"/>
      <c r="B5763" s="3"/>
      <c r="C5763" s="3"/>
      <c r="D5763" s="3"/>
      <c r="E5763" s="79"/>
      <c r="F5763" s="3"/>
      <c r="G5763" s="77" t="e">
        <f>VLOOKUP($F$1&amp;F5763,定价因子!E:F,2,0)</f>
        <v>#N/A</v>
      </c>
      <c r="H5763" s="3"/>
      <c r="I5763" s="77" t="e">
        <f>VLOOKUP($H$1&amp;H5763,定价因子!E:F,2,0)</f>
        <v>#N/A</v>
      </c>
      <c r="J5763" s="3"/>
      <c r="K5763" s="77" t="e">
        <f>VLOOKUP($J$1&amp;J5763,定价因子!E:F,2,0)</f>
        <v>#N/A</v>
      </c>
      <c r="L5763" s="3"/>
      <c r="M5763" s="77" t="e">
        <f>VLOOKUP($L$1&amp;L5763,定价因子!E:F,2,0)</f>
        <v>#N/A</v>
      </c>
      <c r="N5763" s="3"/>
      <c r="O5763" s="77" t="e">
        <f>VLOOKUP($N$1&amp;N5763,定价因子!E:F,2,0)</f>
        <v>#N/A</v>
      </c>
      <c r="P5763" s="3"/>
      <c r="Q5763" s="55" t="e">
        <f>VLOOKUP($P$1&amp;P5763,定价因子!$E:$F,2,0)</f>
        <v>#N/A</v>
      </c>
      <c r="R5763" s="3"/>
      <c r="S5763" s="77" t="e">
        <f>VLOOKUP($R$1&amp;R5763,定价因子!$E:$F,2,0)</f>
        <v>#N/A</v>
      </c>
      <c r="T5763" s="61"/>
      <c r="U5763" s="63"/>
      <c r="V5763" s="63"/>
      <c r="W5763" s="63"/>
      <c r="X5763" s="3"/>
    </row>
    <row r="5764" spans="1:24">
      <c r="A5764" s="3"/>
      <c r="B5764" s="3"/>
      <c r="C5764" s="3"/>
      <c r="D5764" s="3"/>
      <c r="E5764" s="79"/>
      <c r="F5764" s="3"/>
      <c r="G5764" s="77" t="e">
        <f>VLOOKUP($F$1&amp;F5764,定价因子!E:F,2,0)</f>
        <v>#N/A</v>
      </c>
      <c r="H5764" s="3"/>
      <c r="I5764" s="77" t="e">
        <f>VLOOKUP($H$1&amp;H5764,定价因子!E:F,2,0)</f>
        <v>#N/A</v>
      </c>
      <c r="J5764" s="3"/>
      <c r="K5764" s="77" t="e">
        <f>VLOOKUP($J$1&amp;J5764,定价因子!E:F,2,0)</f>
        <v>#N/A</v>
      </c>
      <c r="L5764" s="3"/>
      <c r="M5764" s="77" t="e">
        <f>VLOOKUP($L$1&amp;L5764,定价因子!E:F,2,0)</f>
        <v>#N/A</v>
      </c>
      <c r="N5764" s="3"/>
      <c r="O5764" s="77" t="e">
        <f>VLOOKUP($N$1&amp;N5764,定价因子!E:F,2,0)</f>
        <v>#N/A</v>
      </c>
      <c r="P5764" s="3"/>
      <c r="Q5764" s="55" t="e">
        <f>VLOOKUP($P$1&amp;P5764,定价因子!$E:$F,2,0)</f>
        <v>#N/A</v>
      </c>
      <c r="R5764" s="3"/>
      <c r="S5764" s="77" t="e">
        <f>VLOOKUP($R$1&amp;R5764,定价因子!$E:$F,2,0)</f>
        <v>#N/A</v>
      </c>
      <c r="T5764" s="61"/>
      <c r="U5764" s="63"/>
      <c r="V5764" s="63"/>
      <c r="W5764" s="63"/>
      <c r="X5764" s="3"/>
    </row>
    <row r="5765" spans="1:24">
      <c r="A5765" s="3"/>
      <c r="B5765" s="3"/>
      <c r="C5765" s="3"/>
      <c r="D5765" s="3"/>
      <c r="E5765" s="79"/>
      <c r="F5765" s="3"/>
      <c r="G5765" s="77" t="e">
        <f>VLOOKUP($F$1&amp;F5765,定价因子!E:F,2,0)</f>
        <v>#N/A</v>
      </c>
      <c r="H5765" s="3"/>
      <c r="I5765" s="77" t="e">
        <f>VLOOKUP($H$1&amp;H5765,定价因子!E:F,2,0)</f>
        <v>#N/A</v>
      </c>
      <c r="J5765" s="3"/>
      <c r="K5765" s="77" t="e">
        <f>VLOOKUP($J$1&amp;J5765,定价因子!E:F,2,0)</f>
        <v>#N/A</v>
      </c>
      <c r="L5765" s="3"/>
      <c r="M5765" s="77" t="e">
        <f>VLOOKUP($L$1&amp;L5765,定价因子!E:F,2,0)</f>
        <v>#N/A</v>
      </c>
      <c r="N5765" s="3"/>
      <c r="O5765" s="77" t="e">
        <f>VLOOKUP($N$1&amp;N5765,定价因子!E:F,2,0)</f>
        <v>#N/A</v>
      </c>
      <c r="P5765" s="3"/>
      <c r="Q5765" s="55" t="e">
        <f>VLOOKUP($P$1&amp;P5765,定价因子!$E:$F,2,0)</f>
        <v>#N/A</v>
      </c>
      <c r="R5765" s="3"/>
      <c r="S5765" s="77" t="e">
        <f>VLOOKUP($R$1&amp;R5765,定价因子!$E:$F,2,0)</f>
        <v>#N/A</v>
      </c>
      <c r="T5765" s="61"/>
      <c r="U5765" s="63"/>
      <c r="V5765" s="63"/>
      <c r="W5765" s="63"/>
      <c r="X5765" s="3"/>
    </row>
    <row r="5766" spans="1:24">
      <c r="A5766" s="3"/>
      <c r="B5766" s="3"/>
      <c r="C5766" s="3"/>
      <c r="D5766" s="3"/>
      <c r="E5766" s="79"/>
      <c r="F5766" s="3"/>
      <c r="G5766" s="77" t="e">
        <f>VLOOKUP($F$1&amp;F5766,定价因子!E:F,2,0)</f>
        <v>#N/A</v>
      </c>
      <c r="H5766" s="3"/>
      <c r="I5766" s="77" t="e">
        <f>VLOOKUP($H$1&amp;H5766,定价因子!E:F,2,0)</f>
        <v>#N/A</v>
      </c>
      <c r="J5766" s="3"/>
      <c r="K5766" s="77" t="e">
        <f>VLOOKUP($J$1&amp;J5766,定价因子!E:F,2,0)</f>
        <v>#N/A</v>
      </c>
      <c r="L5766" s="3"/>
      <c r="M5766" s="77" t="e">
        <f>VLOOKUP($L$1&amp;L5766,定价因子!E:F,2,0)</f>
        <v>#N/A</v>
      </c>
      <c r="N5766" s="3"/>
      <c r="O5766" s="77" t="e">
        <f>VLOOKUP($N$1&amp;N5766,定价因子!E:F,2,0)</f>
        <v>#N/A</v>
      </c>
      <c r="P5766" s="3"/>
      <c r="Q5766" s="55" t="e">
        <f>VLOOKUP($P$1&amp;P5766,定价因子!$E:$F,2,0)</f>
        <v>#N/A</v>
      </c>
      <c r="R5766" s="3"/>
      <c r="S5766" s="77" t="e">
        <f>VLOOKUP($R$1&amp;R5766,定价因子!$E:$F,2,0)</f>
        <v>#N/A</v>
      </c>
      <c r="T5766" s="61"/>
      <c r="U5766" s="63"/>
      <c r="V5766" s="63"/>
      <c r="W5766" s="63"/>
      <c r="X5766" s="3"/>
    </row>
    <row r="5767" spans="1:24">
      <c r="A5767" s="3"/>
      <c r="B5767" s="3"/>
      <c r="C5767" s="3"/>
      <c r="D5767" s="3"/>
      <c r="E5767" s="79"/>
      <c r="F5767" s="3"/>
      <c r="G5767" s="77" t="e">
        <f>VLOOKUP($F$1&amp;F5767,定价因子!E:F,2,0)</f>
        <v>#N/A</v>
      </c>
      <c r="H5767" s="3"/>
      <c r="I5767" s="77" t="e">
        <f>VLOOKUP($H$1&amp;H5767,定价因子!E:F,2,0)</f>
        <v>#N/A</v>
      </c>
      <c r="J5767" s="3"/>
      <c r="K5767" s="77" t="e">
        <f>VLOOKUP($J$1&amp;J5767,定价因子!E:F,2,0)</f>
        <v>#N/A</v>
      </c>
      <c r="L5767" s="3"/>
      <c r="M5767" s="77" t="e">
        <f>VLOOKUP($L$1&amp;L5767,定价因子!E:F,2,0)</f>
        <v>#N/A</v>
      </c>
      <c r="N5767" s="3"/>
      <c r="O5767" s="77" t="e">
        <f>VLOOKUP($N$1&amp;N5767,定价因子!E:F,2,0)</f>
        <v>#N/A</v>
      </c>
      <c r="P5767" s="3"/>
      <c r="Q5767" s="55" t="e">
        <f>VLOOKUP($P$1&amp;P5767,定价因子!$E:$F,2,0)</f>
        <v>#N/A</v>
      </c>
      <c r="R5767" s="3"/>
      <c r="S5767" s="77" t="e">
        <f>VLOOKUP($R$1&amp;R5767,定价因子!$E:$F,2,0)</f>
        <v>#N/A</v>
      </c>
      <c r="T5767" s="61"/>
      <c r="U5767" s="63"/>
      <c r="V5767" s="63"/>
      <c r="W5767" s="63"/>
      <c r="X5767" s="3"/>
    </row>
    <row r="5768" spans="1:24">
      <c r="A5768" s="3"/>
      <c r="B5768" s="3"/>
      <c r="C5768" s="3"/>
      <c r="D5768" s="3"/>
      <c r="E5768" s="79"/>
      <c r="F5768" s="3"/>
      <c r="G5768" s="77" t="e">
        <f>VLOOKUP($F$1&amp;F5768,定价因子!E:F,2,0)</f>
        <v>#N/A</v>
      </c>
      <c r="H5768" s="3"/>
      <c r="I5768" s="77" t="e">
        <f>VLOOKUP($H$1&amp;H5768,定价因子!E:F,2,0)</f>
        <v>#N/A</v>
      </c>
      <c r="J5768" s="3"/>
      <c r="K5768" s="77" t="e">
        <f>VLOOKUP($J$1&amp;J5768,定价因子!E:F,2,0)</f>
        <v>#N/A</v>
      </c>
      <c r="L5768" s="3"/>
      <c r="M5768" s="77" t="e">
        <f>VLOOKUP($L$1&amp;L5768,定价因子!E:F,2,0)</f>
        <v>#N/A</v>
      </c>
      <c r="N5768" s="3"/>
      <c r="O5768" s="77" t="e">
        <f>VLOOKUP($N$1&amp;N5768,定价因子!E:F,2,0)</f>
        <v>#N/A</v>
      </c>
      <c r="P5768" s="3"/>
      <c r="Q5768" s="55" t="e">
        <f>VLOOKUP($P$1&amp;P5768,定价因子!$E:$F,2,0)</f>
        <v>#N/A</v>
      </c>
      <c r="R5768" s="3"/>
      <c r="S5768" s="77" t="e">
        <f>VLOOKUP($R$1&amp;R5768,定价因子!$E:$F,2,0)</f>
        <v>#N/A</v>
      </c>
      <c r="T5768" s="61"/>
      <c r="U5768" s="63"/>
      <c r="V5768" s="63"/>
      <c r="W5768" s="63"/>
      <c r="X5768" s="3"/>
    </row>
    <row r="5769" spans="1:24">
      <c r="A5769" s="3"/>
      <c r="B5769" s="3"/>
      <c r="C5769" s="3"/>
      <c r="D5769" s="3"/>
      <c r="E5769" s="79"/>
      <c r="F5769" s="3"/>
      <c r="G5769" s="77" t="e">
        <f>VLOOKUP($F$1&amp;F5769,定价因子!E:F,2,0)</f>
        <v>#N/A</v>
      </c>
      <c r="H5769" s="3"/>
      <c r="I5769" s="77" t="e">
        <f>VLOOKUP($H$1&amp;H5769,定价因子!E:F,2,0)</f>
        <v>#N/A</v>
      </c>
      <c r="J5769" s="3"/>
      <c r="K5769" s="77" t="e">
        <f>VLOOKUP($J$1&amp;J5769,定价因子!E:F,2,0)</f>
        <v>#N/A</v>
      </c>
      <c r="L5769" s="3"/>
      <c r="M5769" s="77" t="e">
        <f>VLOOKUP($L$1&amp;L5769,定价因子!E:F,2,0)</f>
        <v>#N/A</v>
      </c>
      <c r="N5769" s="3"/>
      <c r="O5769" s="77" t="e">
        <f>VLOOKUP($N$1&amp;N5769,定价因子!E:F,2,0)</f>
        <v>#N/A</v>
      </c>
      <c r="P5769" s="3"/>
      <c r="Q5769" s="55" t="e">
        <f>VLOOKUP($P$1&amp;P5769,定价因子!$E:$F,2,0)</f>
        <v>#N/A</v>
      </c>
      <c r="R5769" s="3"/>
      <c r="S5769" s="77" t="e">
        <f>VLOOKUP($R$1&amp;R5769,定价因子!$E:$F,2,0)</f>
        <v>#N/A</v>
      </c>
      <c r="T5769" s="61"/>
      <c r="U5769" s="63"/>
      <c r="V5769" s="63"/>
      <c r="W5769" s="63"/>
      <c r="X5769" s="3"/>
    </row>
    <row r="5770" spans="1:24">
      <c r="A5770" s="3"/>
      <c r="B5770" s="3"/>
      <c r="C5770" s="3"/>
      <c r="D5770" s="3"/>
      <c r="E5770" s="79"/>
      <c r="F5770" s="3"/>
      <c r="G5770" s="77" t="e">
        <f>VLOOKUP($F$1&amp;F5770,定价因子!E:F,2,0)</f>
        <v>#N/A</v>
      </c>
      <c r="H5770" s="3"/>
      <c r="I5770" s="77" t="e">
        <f>VLOOKUP($H$1&amp;H5770,定价因子!E:F,2,0)</f>
        <v>#N/A</v>
      </c>
      <c r="J5770" s="3"/>
      <c r="K5770" s="77" t="e">
        <f>VLOOKUP($J$1&amp;J5770,定价因子!E:F,2,0)</f>
        <v>#N/A</v>
      </c>
      <c r="L5770" s="3"/>
      <c r="M5770" s="77" t="e">
        <f>VLOOKUP($L$1&amp;L5770,定价因子!E:F,2,0)</f>
        <v>#N/A</v>
      </c>
      <c r="N5770" s="3"/>
      <c r="O5770" s="77" t="e">
        <f>VLOOKUP($N$1&amp;N5770,定价因子!E:F,2,0)</f>
        <v>#N/A</v>
      </c>
      <c r="P5770" s="3"/>
      <c r="Q5770" s="55" t="e">
        <f>VLOOKUP($P$1&amp;P5770,定价因子!$E:$F,2,0)</f>
        <v>#N/A</v>
      </c>
      <c r="R5770" s="3"/>
      <c r="S5770" s="77" t="e">
        <f>VLOOKUP($R$1&amp;R5770,定价因子!$E:$F,2,0)</f>
        <v>#N/A</v>
      </c>
      <c r="T5770" s="61"/>
      <c r="U5770" s="63"/>
      <c r="V5770" s="63"/>
      <c r="W5770" s="63"/>
      <c r="X5770" s="3"/>
    </row>
    <row r="5771" spans="1:24">
      <c r="A5771" s="3"/>
      <c r="B5771" s="3"/>
      <c r="C5771" s="3"/>
      <c r="D5771" s="3"/>
      <c r="E5771" s="79"/>
      <c r="F5771" s="3"/>
      <c r="G5771" s="77" t="e">
        <f>VLOOKUP($F$1&amp;F5771,定价因子!E:F,2,0)</f>
        <v>#N/A</v>
      </c>
      <c r="H5771" s="3"/>
      <c r="I5771" s="77" t="e">
        <f>VLOOKUP($H$1&amp;H5771,定价因子!E:F,2,0)</f>
        <v>#N/A</v>
      </c>
      <c r="J5771" s="3"/>
      <c r="K5771" s="77" t="e">
        <f>VLOOKUP($J$1&amp;J5771,定价因子!E:F,2,0)</f>
        <v>#N/A</v>
      </c>
      <c r="L5771" s="3"/>
      <c r="M5771" s="77" t="e">
        <f>VLOOKUP($L$1&amp;L5771,定价因子!E:F,2,0)</f>
        <v>#N/A</v>
      </c>
      <c r="N5771" s="3"/>
      <c r="O5771" s="77" t="e">
        <f>VLOOKUP($N$1&amp;N5771,定价因子!E:F,2,0)</f>
        <v>#N/A</v>
      </c>
      <c r="P5771" s="3"/>
      <c r="Q5771" s="55" t="e">
        <f>VLOOKUP($P$1&amp;P5771,定价因子!$E:$F,2,0)</f>
        <v>#N/A</v>
      </c>
      <c r="R5771" s="3"/>
      <c r="S5771" s="77" t="e">
        <f>VLOOKUP($R$1&amp;R5771,定价因子!$E:$F,2,0)</f>
        <v>#N/A</v>
      </c>
      <c r="T5771" s="61"/>
      <c r="U5771" s="63"/>
      <c r="V5771" s="63"/>
      <c r="W5771" s="63"/>
      <c r="X5771" s="3"/>
    </row>
    <row r="5772" spans="1:24">
      <c r="A5772" s="3"/>
      <c r="B5772" s="3"/>
      <c r="C5772" s="3"/>
      <c r="D5772" s="3"/>
      <c r="E5772" s="79"/>
      <c r="F5772" s="3"/>
      <c r="G5772" s="77" t="e">
        <f>VLOOKUP($F$1&amp;F5772,定价因子!E:F,2,0)</f>
        <v>#N/A</v>
      </c>
      <c r="H5772" s="3"/>
      <c r="I5772" s="77" t="e">
        <f>VLOOKUP($H$1&amp;H5772,定价因子!E:F,2,0)</f>
        <v>#N/A</v>
      </c>
      <c r="J5772" s="3"/>
      <c r="K5772" s="77" t="e">
        <f>VLOOKUP($J$1&amp;J5772,定价因子!E:F,2,0)</f>
        <v>#N/A</v>
      </c>
      <c r="L5772" s="3"/>
      <c r="M5772" s="77" t="e">
        <f>VLOOKUP($L$1&amp;L5772,定价因子!E:F,2,0)</f>
        <v>#N/A</v>
      </c>
      <c r="N5772" s="3"/>
      <c r="O5772" s="77" t="e">
        <f>VLOOKUP($N$1&amp;N5772,定价因子!E:F,2,0)</f>
        <v>#N/A</v>
      </c>
      <c r="P5772" s="3"/>
      <c r="Q5772" s="55" t="e">
        <f>VLOOKUP($P$1&amp;P5772,定价因子!$E:$F,2,0)</f>
        <v>#N/A</v>
      </c>
      <c r="R5772" s="3"/>
      <c r="S5772" s="77" t="e">
        <f>VLOOKUP($R$1&amp;R5772,定价因子!$E:$F,2,0)</f>
        <v>#N/A</v>
      </c>
      <c r="T5772" s="61"/>
      <c r="U5772" s="63"/>
      <c r="V5772" s="63"/>
      <c r="W5772" s="63"/>
      <c r="X5772" s="3"/>
    </row>
    <row r="5773" spans="1:24">
      <c r="A5773" s="3"/>
      <c r="B5773" s="3"/>
      <c r="C5773" s="3"/>
      <c r="D5773" s="3"/>
      <c r="E5773" s="79"/>
      <c r="F5773" s="3"/>
      <c r="G5773" s="77" t="e">
        <f>VLOOKUP($F$1&amp;F5773,定价因子!E:F,2,0)</f>
        <v>#N/A</v>
      </c>
      <c r="H5773" s="3"/>
      <c r="I5773" s="77" t="e">
        <f>VLOOKUP($H$1&amp;H5773,定价因子!E:F,2,0)</f>
        <v>#N/A</v>
      </c>
      <c r="J5773" s="3"/>
      <c r="K5773" s="77" t="e">
        <f>VLOOKUP($J$1&amp;J5773,定价因子!E:F,2,0)</f>
        <v>#N/A</v>
      </c>
      <c r="L5773" s="3"/>
      <c r="M5773" s="77" t="e">
        <f>VLOOKUP($L$1&amp;L5773,定价因子!E:F,2,0)</f>
        <v>#N/A</v>
      </c>
      <c r="N5773" s="3"/>
      <c r="O5773" s="77" t="e">
        <f>VLOOKUP($N$1&amp;N5773,定价因子!E:F,2,0)</f>
        <v>#N/A</v>
      </c>
      <c r="P5773" s="3"/>
      <c r="Q5773" s="55" t="e">
        <f>VLOOKUP($P$1&amp;P5773,定价因子!$E:$F,2,0)</f>
        <v>#N/A</v>
      </c>
      <c r="R5773" s="3"/>
      <c r="S5773" s="77" t="e">
        <f>VLOOKUP($R$1&amp;R5773,定价因子!$E:$F,2,0)</f>
        <v>#N/A</v>
      </c>
      <c r="T5773" s="61"/>
      <c r="U5773" s="63"/>
      <c r="V5773" s="63"/>
      <c r="W5773" s="63"/>
      <c r="X5773" s="3"/>
    </row>
    <row r="5774" spans="1:24">
      <c r="A5774" s="3"/>
      <c r="B5774" s="3"/>
      <c r="C5774" s="3"/>
      <c r="D5774" s="3"/>
      <c r="E5774" s="79"/>
      <c r="F5774" s="3"/>
      <c r="G5774" s="77" t="e">
        <f>VLOOKUP($F$1&amp;F5774,定价因子!E:F,2,0)</f>
        <v>#N/A</v>
      </c>
      <c r="H5774" s="3"/>
      <c r="I5774" s="77" t="e">
        <f>VLOOKUP($H$1&amp;H5774,定价因子!E:F,2,0)</f>
        <v>#N/A</v>
      </c>
      <c r="J5774" s="3"/>
      <c r="K5774" s="77" t="e">
        <f>VLOOKUP($J$1&amp;J5774,定价因子!E:F,2,0)</f>
        <v>#N/A</v>
      </c>
      <c r="L5774" s="3"/>
      <c r="M5774" s="77" t="e">
        <f>VLOOKUP($L$1&amp;L5774,定价因子!E:F,2,0)</f>
        <v>#N/A</v>
      </c>
      <c r="N5774" s="3"/>
      <c r="O5774" s="77" t="e">
        <f>VLOOKUP($N$1&amp;N5774,定价因子!E:F,2,0)</f>
        <v>#N/A</v>
      </c>
      <c r="P5774" s="3"/>
      <c r="Q5774" s="55" t="e">
        <f>VLOOKUP($P$1&amp;P5774,定价因子!$E:$F,2,0)</f>
        <v>#N/A</v>
      </c>
      <c r="R5774" s="3"/>
      <c r="S5774" s="77" t="e">
        <f>VLOOKUP($R$1&amp;R5774,定价因子!$E:$F,2,0)</f>
        <v>#N/A</v>
      </c>
      <c r="T5774" s="61"/>
      <c r="U5774" s="63"/>
      <c r="V5774" s="63"/>
      <c r="W5774" s="63"/>
      <c r="X5774" s="3"/>
    </row>
    <row r="5775" spans="1:24">
      <c r="A5775" s="3"/>
      <c r="B5775" s="3"/>
      <c r="C5775" s="3"/>
      <c r="D5775" s="3"/>
      <c r="E5775" s="79"/>
      <c r="F5775" s="3"/>
      <c r="G5775" s="77" t="e">
        <f>VLOOKUP($F$1&amp;F5775,定价因子!E:F,2,0)</f>
        <v>#N/A</v>
      </c>
      <c r="H5775" s="3"/>
      <c r="I5775" s="77" t="e">
        <f>VLOOKUP($H$1&amp;H5775,定价因子!E:F,2,0)</f>
        <v>#N/A</v>
      </c>
      <c r="J5775" s="3"/>
      <c r="K5775" s="77" t="e">
        <f>VLOOKUP($J$1&amp;J5775,定价因子!E:F,2,0)</f>
        <v>#N/A</v>
      </c>
      <c r="L5775" s="3"/>
      <c r="M5775" s="77" t="e">
        <f>VLOOKUP($L$1&amp;L5775,定价因子!E:F,2,0)</f>
        <v>#N/A</v>
      </c>
      <c r="N5775" s="3"/>
      <c r="O5775" s="77" t="e">
        <f>VLOOKUP($N$1&amp;N5775,定价因子!E:F,2,0)</f>
        <v>#N/A</v>
      </c>
      <c r="P5775" s="3"/>
      <c r="Q5775" s="55" t="e">
        <f>VLOOKUP($P$1&amp;P5775,定价因子!$E:$F,2,0)</f>
        <v>#N/A</v>
      </c>
      <c r="R5775" s="3"/>
      <c r="S5775" s="77" t="e">
        <f>VLOOKUP($R$1&amp;R5775,定价因子!$E:$F,2,0)</f>
        <v>#N/A</v>
      </c>
      <c r="T5775" s="61"/>
      <c r="U5775" s="63"/>
      <c r="V5775" s="63"/>
      <c r="W5775" s="63"/>
      <c r="X5775" s="3"/>
    </row>
    <row r="5776" spans="1:24">
      <c r="A5776" s="3"/>
      <c r="B5776" s="3"/>
      <c r="C5776" s="3"/>
      <c r="D5776" s="3"/>
      <c r="E5776" s="79"/>
      <c r="F5776" s="3"/>
      <c r="G5776" s="77" t="e">
        <f>VLOOKUP($F$1&amp;F5776,定价因子!E:F,2,0)</f>
        <v>#N/A</v>
      </c>
      <c r="H5776" s="3"/>
      <c r="I5776" s="77" t="e">
        <f>VLOOKUP($H$1&amp;H5776,定价因子!E:F,2,0)</f>
        <v>#N/A</v>
      </c>
      <c r="J5776" s="3"/>
      <c r="K5776" s="77" t="e">
        <f>VLOOKUP($J$1&amp;J5776,定价因子!E:F,2,0)</f>
        <v>#N/A</v>
      </c>
      <c r="L5776" s="3"/>
      <c r="M5776" s="77" t="e">
        <f>VLOOKUP($L$1&amp;L5776,定价因子!E:F,2,0)</f>
        <v>#N/A</v>
      </c>
      <c r="N5776" s="3"/>
      <c r="O5776" s="77" t="e">
        <f>VLOOKUP($N$1&amp;N5776,定价因子!E:F,2,0)</f>
        <v>#N/A</v>
      </c>
      <c r="P5776" s="3"/>
      <c r="Q5776" s="55" t="e">
        <f>VLOOKUP($P$1&amp;P5776,定价因子!$E:$F,2,0)</f>
        <v>#N/A</v>
      </c>
      <c r="R5776" s="3"/>
      <c r="S5776" s="77" t="e">
        <f>VLOOKUP($R$1&amp;R5776,定价因子!$E:$F,2,0)</f>
        <v>#N/A</v>
      </c>
      <c r="T5776" s="61"/>
      <c r="U5776" s="63"/>
      <c r="V5776" s="63"/>
      <c r="W5776" s="63"/>
      <c r="X5776" s="3"/>
    </row>
    <row r="5777" spans="1:24">
      <c r="A5777" s="3"/>
      <c r="B5777" s="3"/>
      <c r="C5777" s="3"/>
      <c r="D5777" s="3"/>
      <c r="E5777" s="79"/>
      <c r="F5777" s="3"/>
      <c r="G5777" s="77" t="e">
        <f>VLOOKUP($F$1&amp;F5777,定价因子!E:F,2,0)</f>
        <v>#N/A</v>
      </c>
      <c r="H5777" s="3"/>
      <c r="I5777" s="77" t="e">
        <f>VLOOKUP($H$1&amp;H5777,定价因子!E:F,2,0)</f>
        <v>#N/A</v>
      </c>
      <c r="J5777" s="3"/>
      <c r="K5777" s="77" t="e">
        <f>VLOOKUP($J$1&amp;J5777,定价因子!E:F,2,0)</f>
        <v>#N/A</v>
      </c>
      <c r="L5777" s="3"/>
      <c r="M5777" s="77" t="e">
        <f>VLOOKUP($L$1&amp;L5777,定价因子!E:F,2,0)</f>
        <v>#N/A</v>
      </c>
      <c r="N5777" s="3"/>
      <c r="O5777" s="77" t="e">
        <f>VLOOKUP($N$1&amp;N5777,定价因子!E:F,2,0)</f>
        <v>#N/A</v>
      </c>
      <c r="P5777" s="3"/>
      <c r="Q5777" s="55" t="e">
        <f>VLOOKUP($P$1&amp;P5777,定价因子!$E:$F,2,0)</f>
        <v>#N/A</v>
      </c>
      <c r="R5777" s="3"/>
      <c r="S5777" s="77" t="e">
        <f>VLOOKUP($R$1&amp;R5777,定价因子!$E:$F,2,0)</f>
        <v>#N/A</v>
      </c>
      <c r="T5777" s="61"/>
      <c r="U5777" s="63"/>
      <c r="V5777" s="63"/>
      <c r="W5777" s="63"/>
      <c r="X5777" s="3"/>
    </row>
    <row r="5778" spans="1:24">
      <c r="A5778" s="3"/>
      <c r="B5778" s="3"/>
      <c r="C5778" s="3"/>
      <c r="D5778" s="3"/>
      <c r="E5778" s="79"/>
      <c r="F5778" s="3"/>
      <c r="G5778" s="77" t="e">
        <f>VLOOKUP($F$1&amp;F5778,定价因子!E:F,2,0)</f>
        <v>#N/A</v>
      </c>
      <c r="H5778" s="3"/>
      <c r="I5778" s="77" t="e">
        <f>VLOOKUP($H$1&amp;H5778,定价因子!E:F,2,0)</f>
        <v>#N/A</v>
      </c>
      <c r="J5778" s="3"/>
      <c r="K5778" s="77" t="e">
        <f>VLOOKUP($J$1&amp;J5778,定价因子!E:F,2,0)</f>
        <v>#N/A</v>
      </c>
      <c r="L5778" s="3"/>
      <c r="M5778" s="77" t="e">
        <f>VLOOKUP($L$1&amp;L5778,定价因子!E:F,2,0)</f>
        <v>#N/A</v>
      </c>
      <c r="N5778" s="3"/>
      <c r="O5778" s="77" t="e">
        <f>VLOOKUP($N$1&amp;N5778,定价因子!E:F,2,0)</f>
        <v>#N/A</v>
      </c>
      <c r="P5778" s="3"/>
      <c r="Q5778" s="55" t="e">
        <f>VLOOKUP($P$1&amp;P5778,定价因子!$E:$F,2,0)</f>
        <v>#N/A</v>
      </c>
      <c r="R5778" s="3"/>
      <c r="S5778" s="77" t="e">
        <f>VLOOKUP($R$1&amp;R5778,定价因子!$E:$F,2,0)</f>
        <v>#N/A</v>
      </c>
      <c r="T5778" s="61"/>
      <c r="U5778" s="63"/>
      <c r="V5778" s="63"/>
      <c r="W5778" s="63"/>
      <c r="X5778" s="3"/>
    </row>
    <row r="5779" spans="1:24">
      <c r="A5779" s="3"/>
      <c r="B5779" s="3"/>
      <c r="C5779" s="3"/>
      <c r="D5779" s="3"/>
      <c r="E5779" s="79"/>
      <c r="F5779" s="3"/>
      <c r="G5779" s="77" t="e">
        <f>VLOOKUP($F$1&amp;F5779,定价因子!E:F,2,0)</f>
        <v>#N/A</v>
      </c>
      <c r="H5779" s="3"/>
      <c r="I5779" s="77" t="e">
        <f>VLOOKUP($H$1&amp;H5779,定价因子!E:F,2,0)</f>
        <v>#N/A</v>
      </c>
      <c r="J5779" s="3"/>
      <c r="K5779" s="77" t="e">
        <f>VLOOKUP($J$1&amp;J5779,定价因子!E:F,2,0)</f>
        <v>#N/A</v>
      </c>
      <c r="L5779" s="3"/>
      <c r="M5779" s="77" t="e">
        <f>VLOOKUP($L$1&amp;L5779,定价因子!E:F,2,0)</f>
        <v>#N/A</v>
      </c>
      <c r="N5779" s="3"/>
      <c r="O5779" s="77" t="e">
        <f>VLOOKUP($N$1&amp;N5779,定价因子!E:F,2,0)</f>
        <v>#N/A</v>
      </c>
      <c r="P5779" s="3"/>
      <c r="Q5779" s="55" t="e">
        <f>VLOOKUP($P$1&amp;P5779,定价因子!$E:$F,2,0)</f>
        <v>#N/A</v>
      </c>
      <c r="R5779" s="3"/>
      <c r="S5779" s="77" t="e">
        <f>VLOOKUP($R$1&amp;R5779,定价因子!$E:$F,2,0)</f>
        <v>#N/A</v>
      </c>
      <c r="T5779" s="61"/>
      <c r="U5779" s="63"/>
      <c r="V5779" s="63"/>
      <c r="W5779" s="63"/>
      <c r="X5779" s="3"/>
    </row>
    <row r="5780" spans="1:24">
      <c r="A5780" s="3"/>
      <c r="B5780" s="3"/>
      <c r="C5780" s="3"/>
      <c r="D5780" s="3"/>
      <c r="E5780" s="79"/>
      <c r="F5780" s="3"/>
      <c r="G5780" s="77" t="e">
        <f>VLOOKUP($F$1&amp;F5780,定价因子!E:F,2,0)</f>
        <v>#N/A</v>
      </c>
      <c r="H5780" s="3"/>
      <c r="I5780" s="77" t="e">
        <f>VLOOKUP($H$1&amp;H5780,定价因子!E:F,2,0)</f>
        <v>#N/A</v>
      </c>
      <c r="J5780" s="3"/>
      <c r="K5780" s="77" t="e">
        <f>VLOOKUP($J$1&amp;J5780,定价因子!E:F,2,0)</f>
        <v>#N/A</v>
      </c>
      <c r="L5780" s="3"/>
      <c r="M5780" s="77" t="e">
        <f>VLOOKUP($L$1&amp;L5780,定价因子!E:F,2,0)</f>
        <v>#N/A</v>
      </c>
      <c r="N5780" s="3"/>
      <c r="O5780" s="77" t="e">
        <f>VLOOKUP($N$1&amp;N5780,定价因子!E:F,2,0)</f>
        <v>#N/A</v>
      </c>
      <c r="P5780" s="3"/>
      <c r="Q5780" s="55" t="e">
        <f>VLOOKUP($P$1&amp;P5780,定价因子!$E:$F,2,0)</f>
        <v>#N/A</v>
      </c>
      <c r="R5780" s="3"/>
      <c r="S5780" s="77" t="e">
        <f>VLOOKUP($R$1&amp;R5780,定价因子!$E:$F,2,0)</f>
        <v>#N/A</v>
      </c>
      <c r="T5780" s="61"/>
      <c r="U5780" s="63"/>
      <c r="V5780" s="63"/>
      <c r="W5780" s="63"/>
      <c r="X5780" s="3"/>
    </row>
    <row r="5781" spans="1:24">
      <c r="A5781" s="3"/>
      <c r="B5781" s="3"/>
      <c r="C5781" s="3"/>
      <c r="D5781" s="3"/>
      <c r="E5781" s="79"/>
      <c r="F5781" s="3"/>
      <c r="G5781" s="77" t="e">
        <f>VLOOKUP($F$1&amp;F5781,定价因子!E:F,2,0)</f>
        <v>#N/A</v>
      </c>
      <c r="H5781" s="3"/>
      <c r="I5781" s="77" t="e">
        <f>VLOOKUP($H$1&amp;H5781,定价因子!E:F,2,0)</f>
        <v>#N/A</v>
      </c>
      <c r="J5781" s="3"/>
      <c r="K5781" s="77" t="e">
        <f>VLOOKUP($J$1&amp;J5781,定价因子!E:F,2,0)</f>
        <v>#N/A</v>
      </c>
      <c r="L5781" s="3"/>
      <c r="M5781" s="77" t="e">
        <f>VLOOKUP($L$1&amp;L5781,定价因子!E:F,2,0)</f>
        <v>#N/A</v>
      </c>
      <c r="N5781" s="3"/>
      <c r="O5781" s="77" t="e">
        <f>VLOOKUP($N$1&amp;N5781,定价因子!E:F,2,0)</f>
        <v>#N/A</v>
      </c>
      <c r="P5781" s="3"/>
      <c r="Q5781" s="55" t="e">
        <f>VLOOKUP($P$1&amp;P5781,定价因子!$E:$F,2,0)</f>
        <v>#N/A</v>
      </c>
      <c r="R5781" s="3"/>
      <c r="S5781" s="77" t="e">
        <f>VLOOKUP($R$1&amp;R5781,定价因子!$E:$F,2,0)</f>
        <v>#N/A</v>
      </c>
      <c r="T5781" s="61"/>
      <c r="U5781" s="63"/>
      <c r="V5781" s="63"/>
      <c r="W5781" s="63"/>
      <c r="X5781" s="3"/>
    </row>
    <row r="5782" spans="1:24">
      <c r="A5782" s="3"/>
      <c r="B5782" s="3"/>
      <c r="C5782" s="3"/>
      <c r="D5782" s="3"/>
      <c r="E5782" s="79"/>
      <c r="F5782" s="3"/>
      <c r="G5782" s="77" t="e">
        <f>VLOOKUP($F$1&amp;F5782,定价因子!E:F,2,0)</f>
        <v>#N/A</v>
      </c>
      <c r="H5782" s="3"/>
      <c r="I5782" s="77" t="e">
        <f>VLOOKUP($H$1&amp;H5782,定价因子!E:F,2,0)</f>
        <v>#N/A</v>
      </c>
      <c r="J5782" s="3"/>
      <c r="K5782" s="77" t="e">
        <f>VLOOKUP($J$1&amp;J5782,定价因子!E:F,2,0)</f>
        <v>#N/A</v>
      </c>
      <c r="L5782" s="3"/>
      <c r="M5782" s="77" t="e">
        <f>VLOOKUP($L$1&amp;L5782,定价因子!E:F,2,0)</f>
        <v>#N/A</v>
      </c>
      <c r="N5782" s="3"/>
      <c r="O5782" s="77" t="e">
        <f>VLOOKUP($N$1&amp;N5782,定价因子!E:F,2,0)</f>
        <v>#N/A</v>
      </c>
      <c r="P5782" s="3"/>
      <c r="Q5782" s="55" t="e">
        <f>VLOOKUP($P$1&amp;P5782,定价因子!$E:$F,2,0)</f>
        <v>#N/A</v>
      </c>
      <c r="R5782" s="3"/>
      <c r="S5782" s="77" t="e">
        <f>VLOOKUP($R$1&amp;R5782,定价因子!$E:$F,2,0)</f>
        <v>#N/A</v>
      </c>
      <c r="T5782" s="61"/>
      <c r="U5782" s="63"/>
      <c r="V5782" s="63"/>
      <c r="W5782" s="63"/>
      <c r="X5782" s="3"/>
    </row>
    <row r="5783" spans="1:24">
      <c r="A5783" s="3"/>
      <c r="B5783" s="3"/>
      <c r="C5783" s="3"/>
      <c r="D5783" s="3"/>
      <c r="E5783" s="79"/>
      <c r="F5783" s="3"/>
      <c r="G5783" s="77" t="e">
        <f>VLOOKUP($F$1&amp;F5783,定价因子!E:F,2,0)</f>
        <v>#N/A</v>
      </c>
      <c r="H5783" s="3"/>
      <c r="I5783" s="77" t="e">
        <f>VLOOKUP($H$1&amp;H5783,定价因子!E:F,2,0)</f>
        <v>#N/A</v>
      </c>
      <c r="J5783" s="3"/>
      <c r="K5783" s="77" t="e">
        <f>VLOOKUP($J$1&amp;J5783,定价因子!E:F,2,0)</f>
        <v>#N/A</v>
      </c>
      <c r="L5783" s="3"/>
      <c r="M5783" s="77" t="e">
        <f>VLOOKUP($L$1&amp;L5783,定价因子!E:F,2,0)</f>
        <v>#N/A</v>
      </c>
      <c r="N5783" s="3"/>
      <c r="O5783" s="77" t="e">
        <f>VLOOKUP($N$1&amp;N5783,定价因子!E:F,2,0)</f>
        <v>#N/A</v>
      </c>
      <c r="P5783" s="3"/>
      <c r="Q5783" s="55" t="e">
        <f>VLOOKUP($P$1&amp;P5783,定价因子!$E:$F,2,0)</f>
        <v>#N/A</v>
      </c>
      <c r="R5783" s="3"/>
      <c r="S5783" s="77" t="e">
        <f>VLOOKUP($R$1&amp;R5783,定价因子!$E:$F,2,0)</f>
        <v>#N/A</v>
      </c>
      <c r="T5783" s="61"/>
      <c r="U5783" s="63"/>
      <c r="V5783" s="63"/>
      <c r="W5783" s="63"/>
      <c r="X5783" s="3"/>
    </row>
    <row r="5784" spans="1:24">
      <c r="A5784" s="3"/>
      <c r="B5784" s="3"/>
      <c r="C5784" s="3"/>
      <c r="D5784" s="3"/>
      <c r="E5784" s="79"/>
      <c r="F5784" s="3"/>
      <c r="G5784" s="77" t="e">
        <f>VLOOKUP($F$1&amp;F5784,定价因子!E:F,2,0)</f>
        <v>#N/A</v>
      </c>
      <c r="H5784" s="3"/>
      <c r="I5784" s="77" t="e">
        <f>VLOOKUP($H$1&amp;H5784,定价因子!E:F,2,0)</f>
        <v>#N/A</v>
      </c>
      <c r="J5784" s="3"/>
      <c r="K5784" s="77" t="e">
        <f>VLOOKUP($J$1&amp;J5784,定价因子!E:F,2,0)</f>
        <v>#N/A</v>
      </c>
      <c r="L5784" s="3"/>
      <c r="M5784" s="77" t="e">
        <f>VLOOKUP($L$1&amp;L5784,定价因子!E:F,2,0)</f>
        <v>#N/A</v>
      </c>
      <c r="N5784" s="3"/>
      <c r="O5784" s="77" t="e">
        <f>VLOOKUP($N$1&amp;N5784,定价因子!E:F,2,0)</f>
        <v>#N/A</v>
      </c>
      <c r="P5784" s="3"/>
      <c r="Q5784" s="55" t="e">
        <f>VLOOKUP($P$1&amp;P5784,定价因子!$E:$F,2,0)</f>
        <v>#N/A</v>
      </c>
      <c r="R5784" s="3"/>
      <c r="S5784" s="77" t="e">
        <f>VLOOKUP($R$1&amp;R5784,定价因子!$E:$F,2,0)</f>
        <v>#N/A</v>
      </c>
      <c r="T5784" s="61"/>
      <c r="U5784" s="63"/>
      <c r="V5784" s="63"/>
      <c r="W5784" s="63"/>
      <c r="X5784" s="3"/>
    </row>
    <row r="5785" spans="1:24">
      <c r="A5785" s="3"/>
      <c r="B5785" s="3"/>
      <c r="C5785" s="3"/>
      <c r="D5785" s="3"/>
      <c r="E5785" s="79"/>
      <c r="F5785" s="3"/>
      <c r="G5785" s="77" t="e">
        <f>VLOOKUP($F$1&amp;F5785,定价因子!E:F,2,0)</f>
        <v>#N/A</v>
      </c>
      <c r="H5785" s="3"/>
      <c r="I5785" s="77" t="e">
        <f>VLOOKUP($H$1&amp;H5785,定价因子!E:F,2,0)</f>
        <v>#N/A</v>
      </c>
      <c r="J5785" s="3"/>
      <c r="K5785" s="77" t="e">
        <f>VLOOKUP($J$1&amp;J5785,定价因子!E:F,2,0)</f>
        <v>#N/A</v>
      </c>
      <c r="L5785" s="3"/>
      <c r="M5785" s="77" t="e">
        <f>VLOOKUP($L$1&amp;L5785,定价因子!E:F,2,0)</f>
        <v>#N/A</v>
      </c>
      <c r="N5785" s="3"/>
      <c r="O5785" s="77" t="e">
        <f>VLOOKUP($N$1&amp;N5785,定价因子!E:F,2,0)</f>
        <v>#N/A</v>
      </c>
      <c r="P5785" s="3"/>
      <c r="Q5785" s="55" t="e">
        <f>VLOOKUP($P$1&amp;P5785,定价因子!$E:$F,2,0)</f>
        <v>#N/A</v>
      </c>
      <c r="R5785" s="3"/>
      <c r="S5785" s="77" t="e">
        <f>VLOOKUP($R$1&amp;R5785,定价因子!$E:$F,2,0)</f>
        <v>#N/A</v>
      </c>
      <c r="T5785" s="61"/>
      <c r="U5785" s="63"/>
      <c r="V5785" s="63"/>
      <c r="W5785" s="63"/>
      <c r="X5785" s="3"/>
    </row>
    <row r="5786" spans="1:24">
      <c r="A5786" s="3"/>
      <c r="B5786" s="3"/>
      <c r="C5786" s="3"/>
      <c r="D5786" s="3"/>
      <c r="E5786" s="79"/>
      <c r="F5786" s="3"/>
      <c r="G5786" s="77" t="e">
        <f>VLOOKUP($F$1&amp;F5786,定价因子!E:F,2,0)</f>
        <v>#N/A</v>
      </c>
      <c r="H5786" s="3"/>
      <c r="I5786" s="77" t="e">
        <f>VLOOKUP($H$1&amp;H5786,定价因子!E:F,2,0)</f>
        <v>#N/A</v>
      </c>
      <c r="J5786" s="3"/>
      <c r="K5786" s="77" t="e">
        <f>VLOOKUP($J$1&amp;J5786,定价因子!E:F,2,0)</f>
        <v>#N/A</v>
      </c>
      <c r="L5786" s="3"/>
      <c r="M5786" s="77" t="e">
        <f>VLOOKUP($L$1&amp;L5786,定价因子!E:F,2,0)</f>
        <v>#N/A</v>
      </c>
      <c r="N5786" s="3"/>
      <c r="O5786" s="77" t="e">
        <f>VLOOKUP($N$1&amp;N5786,定价因子!E:F,2,0)</f>
        <v>#N/A</v>
      </c>
      <c r="P5786" s="3"/>
      <c r="Q5786" s="55" t="e">
        <f>VLOOKUP($P$1&amp;P5786,定价因子!$E:$F,2,0)</f>
        <v>#N/A</v>
      </c>
      <c r="R5786" s="3"/>
      <c r="S5786" s="77" t="e">
        <f>VLOOKUP($R$1&amp;R5786,定价因子!$E:$F,2,0)</f>
        <v>#N/A</v>
      </c>
      <c r="T5786" s="61"/>
      <c r="U5786" s="63"/>
      <c r="V5786" s="63"/>
      <c r="W5786" s="63"/>
      <c r="X5786" s="3"/>
    </row>
    <row r="5787" spans="1:24">
      <c r="A5787" s="3"/>
      <c r="B5787" s="3"/>
      <c r="C5787" s="3"/>
      <c r="D5787" s="3"/>
      <c r="E5787" s="79"/>
      <c r="F5787" s="3"/>
      <c r="G5787" s="77" t="e">
        <f>VLOOKUP($F$1&amp;F5787,定价因子!E:F,2,0)</f>
        <v>#N/A</v>
      </c>
      <c r="H5787" s="3"/>
      <c r="I5787" s="77" t="e">
        <f>VLOOKUP($H$1&amp;H5787,定价因子!E:F,2,0)</f>
        <v>#N/A</v>
      </c>
      <c r="J5787" s="3"/>
      <c r="K5787" s="77" t="e">
        <f>VLOOKUP($J$1&amp;J5787,定价因子!E:F,2,0)</f>
        <v>#N/A</v>
      </c>
      <c r="L5787" s="3"/>
      <c r="M5787" s="77" t="e">
        <f>VLOOKUP($L$1&amp;L5787,定价因子!E:F,2,0)</f>
        <v>#N/A</v>
      </c>
      <c r="N5787" s="3"/>
      <c r="O5787" s="77" t="e">
        <f>VLOOKUP($N$1&amp;N5787,定价因子!E:F,2,0)</f>
        <v>#N/A</v>
      </c>
      <c r="P5787" s="3"/>
      <c r="Q5787" s="55" t="e">
        <f>VLOOKUP($P$1&amp;P5787,定价因子!$E:$F,2,0)</f>
        <v>#N/A</v>
      </c>
      <c r="R5787" s="3"/>
      <c r="S5787" s="77" t="e">
        <f>VLOOKUP($R$1&amp;R5787,定价因子!$E:$F,2,0)</f>
        <v>#N/A</v>
      </c>
      <c r="T5787" s="61"/>
      <c r="U5787" s="63"/>
      <c r="V5787" s="63"/>
      <c r="W5787" s="63"/>
      <c r="X5787" s="3"/>
    </row>
    <row r="5788" spans="1:24">
      <c r="A5788" s="3"/>
      <c r="B5788" s="3"/>
      <c r="C5788" s="3"/>
      <c r="D5788" s="3"/>
      <c r="E5788" s="79"/>
      <c r="F5788" s="3"/>
      <c r="G5788" s="77" t="e">
        <f>VLOOKUP($F$1&amp;F5788,定价因子!E:F,2,0)</f>
        <v>#N/A</v>
      </c>
      <c r="H5788" s="3"/>
      <c r="I5788" s="77" t="e">
        <f>VLOOKUP($H$1&amp;H5788,定价因子!E:F,2,0)</f>
        <v>#N/A</v>
      </c>
      <c r="J5788" s="3"/>
      <c r="K5788" s="77" t="e">
        <f>VLOOKUP($J$1&amp;J5788,定价因子!E:F,2,0)</f>
        <v>#N/A</v>
      </c>
      <c r="L5788" s="3"/>
      <c r="M5788" s="77" t="e">
        <f>VLOOKUP($L$1&amp;L5788,定价因子!E:F,2,0)</f>
        <v>#N/A</v>
      </c>
      <c r="N5788" s="3"/>
      <c r="O5788" s="77" t="e">
        <f>VLOOKUP($N$1&amp;N5788,定价因子!E:F,2,0)</f>
        <v>#N/A</v>
      </c>
      <c r="P5788" s="3"/>
      <c r="Q5788" s="55" t="e">
        <f>VLOOKUP($P$1&amp;P5788,定价因子!$E:$F,2,0)</f>
        <v>#N/A</v>
      </c>
      <c r="R5788" s="3"/>
      <c r="S5788" s="77" t="e">
        <f>VLOOKUP($R$1&amp;R5788,定价因子!$E:$F,2,0)</f>
        <v>#N/A</v>
      </c>
      <c r="T5788" s="61"/>
      <c r="U5788" s="63"/>
      <c r="V5788" s="63"/>
      <c r="W5788" s="63"/>
      <c r="X5788" s="3"/>
    </row>
    <row r="5789" spans="1:24">
      <c r="A5789" s="3"/>
      <c r="B5789" s="3"/>
      <c r="C5789" s="3"/>
      <c r="D5789" s="3"/>
      <c r="E5789" s="79"/>
      <c r="F5789" s="3"/>
      <c r="G5789" s="77" t="e">
        <f>VLOOKUP($F$1&amp;F5789,定价因子!E:F,2,0)</f>
        <v>#N/A</v>
      </c>
      <c r="H5789" s="3"/>
      <c r="I5789" s="77" t="e">
        <f>VLOOKUP($H$1&amp;H5789,定价因子!E:F,2,0)</f>
        <v>#N/A</v>
      </c>
      <c r="J5789" s="3"/>
      <c r="K5789" s="77" t="e">
        <f>VLOOKUP($J$1&amp;J5789,定价因子!E:F,2,0)</f>
        <v>#N/A</v>
      </c>
      <c r="L5789" s="3"/>
      <c r="M5789" s="77" t="e">
        <f>VLOOKUP($L$1&amp;L5789,定价因子!E:F,2,0)</f>
        <v>#N/A</v>
      </c>
      <c r="N5789" s="3"/>
      <c r="O5789" s="77" t="e">
        <f>VLOOKUP($N$1&amp;N5789,定价因子!E:F,2,0)</f>
        <v>#N/A</v>
      </c>
      <c r="P5789" s="3"/>
      <c r="Q5789" s="55" t="e">
        <f>VLOOKUP($P$1&amp;P5789,定价因子!$E:$F,2,0)</f>
        <v>#N/A</v>
      </c>
      <c r="R5789" s="3"/>
      <c r="S5789" s="77" t="e">
        <f>VLOOKUP($R$1&amp;R5789,定价因子!$E:$F,2,0)</f>
        <v>#N/A</v>
      </c>
      <c r="T5789" s="61"/>
      <c r="U5789" s="63"/>
      <c r="V5789" s="63"/>
      <c r="W5789" s="63"/>
      <c r="X5789" s="3"/>
    </row>
    <row r="5790" spans="1:24">
      <c r="A5790" s="3"/>
      <c r="B5790" s="3"/>
      <c r="C5790" s="3"/>
      <c r="D5790" s="3"/>
      <c r="E5790" s="79"/>
      <c r="F5790" s="3"/>
      <c r="G5790" s="77" t="e">
        <f>VLOOKUP($F$1&amp;F5790,定价因子!E:F,2,0)</f>
        <v>#N/A</v>
      </c>
      <c r="H5790" s="3"/>
      <c r="I5790" s="77" t="e">
        <f>VLOOKUP($H$1&amp;H5790,定价因子!E:F,2,0)</f>
        <v>#N/A</v>
      </c>
      <c r="J5790" s="3"/>
      <c r="K5790" s="77" t="e">
        <f>VLOOKUP($J$1&amp;J5790,定价因子!E:F,2,0)</f>
        <v>#N/A</v>
      </c>
      <c r="L5790" s="3"/>
      <c r="M5790" s="77" t="e">
        <f>VLOOKUP($L$1&amp;L5790,定价因子!E:F,2,0)</f>
        <v>#N/A</v>
      </c>
      <c r="N5790" s="3"/>
      <c r="O5790" s="77" t="e">
        <f>VLOOKUP($N$1&amp;N5790,定价因子!E:F,2,0)</f>
        <v>#N/A</v>
      </c>
      <c r="P5790" s="3"/>
      <c r="Q5790" s="55" t="e">
        <f>VLOOKUP($P$1&amp;P5790,定价因子!$E:$F,2,0)</f>
        <v>#N/A</v>
      </c>
      <c r="R5790" s="3"/>
      <c r="S5790" s="77" t="e">
        <f>VLOOKUP($R$1&amp;R5790,定价因子!$E:$F,2,0)</f>
        <v>#N/A</v>
      </c>
      <c r="T5790" s="61"/>
      <c r="U5790" s="63"/>
      <c r="V5790" s="63"/>
      <c r="W5790" s="63"/>
      <c r="X5790" s="3"/>
    </row>
    <row r="5791" spans="1:24">
      <c r="A5791" s="3"/>
      <c r="B5791" s="3"/>
      <c r="C5791" s="3"/>
      <c r="D5791" s="3"/>
      <c r="E5791" s="79"/>
      <c r="F5791" s="3"/>
      <c r="G5791" s="77" t="e">
        <f>VLOOKUP($F$1&amp;F5791,定价因子!E:F,2,0)</f>
        <v>#N/A</v>
      </c>
      <c r="H5791" s="3"/>
      <c r="I5791" s="77" t="e">
        <f>VLOOKUP($H$1&amp;H5791,定价因子!E:F,2,0)</f>
        <v>#N/A</v>
      </c>
      <c r="J5791" s="3"/>
      <c r="K5791" s="77" t="e">
        <f>VLOOKUP($J$1&amp;J5791,定价因子!E:F,2,0)</f>
        <v>#N/A</v>
      </c>
      <c r="L5791" s="3"/>
      <c r="M5791" s="77" t="e">
        <f>VLOOKUP($L$1&amp;L5791,定价因子!E:F,2,0)</f>
        <v>#N/A</v>
      </c>
      <c r="N5791" s="3"/>
      <c r="O5791" s="77" t="e">
        <f>VLOOKUP($N$1&amp;N5791,定价因子!E:F,2,0)</f>
        <v>#N/A</v>
      </c>
      <c r="P5791" s="3"/>
      <c r="Q5791" s="55" t="e">
        <f>VLOOKUP($P$1&amp;P5791,定价因子!$E:$F,2,0)</f>
        <v>#N/A</v>
      </c>
      <c r="R5791" s="3"/>
      <c r="S5791" s="77" t="e">
        <f>VLOOKUP($R$1&amp;R5791,定价因子!$E:$F,2,0)</f>
        <v>#N/A</v>
      </c>
      <c r="T5791" s="61"/>
      <c r="U5791" s="63"/>
      <c r="V5791" s="63"/>
      <c r="W5791" s="63"/>
      <c r="X5791" s="3"/>
    </row>
    <row r="5792" spans="1:24">
      <c r="A5792" s="3"/>
      <c r="B5792" s="3"/>
      <c r="C5792" s="3"/>
      <c r="D5792" s="3"/>
      <c r="E5792" s="79"/>
      <c r="F5792" s="3"/>
      <c r="G5792" s="77" t="e">
        <f>VLOOKUP($F$1&amp;F5792,定价因子!E:F,2,0)</f>
        <v>#N/A</v>
      </c>
      <c r="H5792" s="3"/>
      <c r="I5792" s="77" t="e">
        <f>VLOOKUP($H$1&amp;H5792,定价因子!E:F,2,0)</f>
        <v>#N/A</v>
      </c>
      <c r="J5792" s="3"/>
      <c r="K5792" s="77" t="e">
        <f>VLOOKUP($J$1&amp;J5792,定价因子!E:F,2,0)</f>
        <v>#N/A</v>
      </c>
      <c r="L5792" s="3"/>
      <c r="M5792" s="77" t="e">
        <f>VLOOKUP($L$1&amp;L5792,定价因子!E:F,2,0)</f>
        <v>#N/A</v>
      </c>
      <c r="N5792" s="3"/>
      <c r="O5792" s="77" t="e">
        <f>VLOOKUP($N$1&amp;N5792,定价因子!E:F,2,0)</f>
        <v>#N/A</v>
      </c>
      <c r="P5792" s="3"/>
      <c r="Q5792" s="55" t="e">
        <f>VLOOKUP($P$1&amp;P5792,定价因子!$E:$F,2,0)</f>
        <v>#N/A</v>
      </c>
      <c r="R5792" s="3"/>
      <c r="S5792" s="77" t="e">
        <f>VLOOKUP($R$1&amp;R5792,定价因子!$E:$F,2,0)</f>
        <v>#N/A</v>
      </c>
      <c r="T5792" s="61"/>
      <c r="U5792" s="63"/>
      <c r="V5792" s="63"/>
      <c r="W5792" s="63"/>
      <c r="X5792" s="3"/>
    </row>
    <row r="5793" spans="1:24">
      <c r="A5793" s="3"/>
      <c r="B5793" s="3"/>
      <c r="C5793" s="3"/>
      <c r="D5793" s="3"/>
      <c r="E5793" s="79"/>
      <c r="F5793" s="3"/>
      <c r="G5793" s="77" t="e">
        <f>VLOOKUP($F$1&amp;F5793,定价因子!E:F,2,0)</f>
        <v>#N/A</v>
      </c>
      <c r="H5793" s="3"/>
      <c r="I5793" s="77" t="e">
        <f>VLOOKUP($H$1&amp;H5793,定价因子!E:F,2,0)</f>
        <v>#N/A</v>
      </c>
      <c r="J5793" s="3"/>
      <c r="K5793" s="77" t="e">
        <f>VLOOKUP($J$1&amp;J5793,定价因子!E:F,2,0)</f>
        <v>#N/A</v>
      </c>
      <c r="L5793" s="3"/>
      <c r="M5793" s="77" t="e">
        <f>VLOOKUP($L$1&amp;L5793,定价因子!E:F,2,0)</f>
        <v>#N/A</v>
      </c>
      <c r="N5793" s="3"/>
      <c r="O5793" s="77" t="e">
        <f>VLOOKUP($N$1&amp;N5793,定价因子!E:F,2,0)</f>
        <v>#N/A</v>
      </c>
      <c r="P5793" s="3"/>
      <c r="Q5793" s="55" t="e">
        <f>VLOOKUP($P$1&amp;P5793,定价因子!$E:$F,2,0)</f>
        <v>#N/A</v>
      </c>
      <c r="R5793" s="3"/>
      <c r="S5793" s="77" t="e">
        <f>VLOOKUP($R$1&amp;R5793,定价因子!$E:$F,2,0)</f>
        <v>#N/A</v>
      </c>
      <c r="T5793" s="61"/>
      <c r="U5793" s="63"/>
      <c r="V5793" s="63"/>
      <c r="W5793" s="63"/>
      <c r="X5793" s="3"/>
    </row>
    <row r="5794" spans="1:24">
      <c r="A5794" s="3"/>
      <c r="B5794" s="3"/>
      <c r="C5794" s="3"/>
      <c r="D5794" s="3"/>
      <c r="E5794" s="79"/>
      <c r="F5794" s="3"/>
      <c r="G5794" s="77" t="e">
        <f>VLOOKUP($F$1&amp;F5794,定价因子!E:F,2,0)</f>
        <v>#N/A</v>
      </c>
      <c r="H5794" s="3"/>
      <c r="I5794" s="77" t="e">
        <f>VLOOKUP($H$1&amp;H5794,定价因子!E:F,2,0)</f>
        <v>#N/A</v>
      </c>
      <c r="J5794" s="3"/>
      <c r="K5794" s="77" t="e">
        <f>VLOOKUP($J$1&amp;J5794,定价因子!E:F,2,0)</f>
        <v>#N/A</v>
      </c>
      <c r="L5794" s="3"/>
      <c r="M5794" s="77" t="e">
        <f>VLOOKUP($L$1&amp;L5794,定价因子!E:F,2,0)</f>
        <v>#N/A</v>
      </c>
      <c r="N5794" s="3"/>
      <c r="O5794" s="77" t="e">
        <f>VLOOKUP($N$1&amp;N5794,定价因子!E:F,2,0)</f>
        <v>#N/A</v>
      </c>
      <c r="P5794" s="3"/>
      <c r="Q5794" s="55" t="e">
        <f>VLOOKUP($P$1&amp;P5794,定价因子!$E:$F,2,0)</f>
        <v>#N/A</v>
      </c>
      <c r="R5794" s="3"/>
      <c r="S5794" s="77" t="e">
        <f>VLOOKUP($R$1&amp;R5794,定价因子!$E:$F,2,0)</f>
        <v>#N/A</v>
      </c>
      <c r="T5794" s="61"/>
      <c r="U5794" s="63"/>
      <c r="V5794" s="63"/>
      <c r="W5794" s="63"/>
      <c r="X5794" s="3"/>
    </row>
    <row r="5795" spans="1:24">
      <c r="A5795" s="3"/>
      <c r="B5795" s="3"/>
      <c r="C5795" s="3"/>
      <c r="D5795" s="3"/>
      <c r="E5795" s="79"/>
      <c r="F5795" s="3"/>
      <c r="G5795" s="77" t="e">
        <f>VLOOKUP($F$1&amp;F5795,定价因子!E:F,2,0)</f>
        <v>#N/A</v>
      </c>
      <c r="H5795" s="3"/>
      <c r="I5795" s="77" t="e">
        <f>VLOOKUP($H$1&amp;H5795,定价因子!E:F,2,0)</f>
        <v>#N/A</v>
      </c>
      <c r="J5795" s="3"/>
      <c r="K5795" s="77" t="e">
        <f>VLOOKUP($J$1&amp;J5795,定价因子!E:F,2,0)</f>
        <v>#N/A</v>
      </c>
      <c r="L5795" s="3"/>
      <c r="M5795" s="77" t="e">
        <f>VLOOKUP($L$1&amp;L5795,定价因子!E:F,2,0)</f>
        <v>#N/A</v>
      </c>
      <c r="N5795" s="3"/>
      <c r="O5795" s="77" t="e">
        <f>VLOOKUP($N$1&amp;N5795,定价因子!E:F,2,0)</f>
        <v>#N/A</v>
      </c>
      <c r="P5795" s="3"/>
      <c r="Q5795" s="55" t="e">
        <f>VLOOKUP($P$1&amp;P5795,定价因子!$E:$F,2,0)</f>
        <v>#N/A</v>
      </c>
      <c r="R5795" s="3"/>
      <c r="S5795" s="77" t="e">
        <f>VLOOKUP($R$1&amp;R5795,定价因子!$E:$F,2,0)</f>
        <v>#N/A</v>
      </c>
      <c r="T5795" s="61"/>
      <c r="U5795" s="63"/>
      <c r="V5795" s="63"/>
      <c r="W5795" s="63"/>
      <c r="X5795" s="3"/>
    </row>
    <row r="5796" spans="1:24">
      <c r="A5796" s="3"/>
      <c r="B5796" s="3"/>
      <c r="C5796" s="3"/>
      <c r="D5796" s="3"/>
      <c r="E5796" s="79"/>
      <c r="F5796" s="3"/>
      <c r="G5796" s="77" t="e">
        <f>VLOOKUP($F$1&amp;F5796,定价因子!E:F,2,0)</f>
        <v>#N/A</v>
      </c>
      <c r="H5796" s="3"/>
      <c r="I5796" s="77" t="e">
        <f>VLOOKUP($H$1&amp;H5796,定价因子!E:F,2,0)</f>
        <v>#N/A</v>
      </c>
      <c r="J5796" s="3"/>
      <c r="K5796" s="77" t="e">
        <f>VLOOKUP($J$1&amp;J5796,定价因子!E:F,2,0)</f>
        <v>#N/A</v>
      </c>
      <c r="L5796" s="3"/>
      <c r="M5796" s="77" t="e">
        <f>VLOOKUP($L$1&amp;L5796,定价因子!E:F,2,0)</f>
        <v>#N/A</v>
      </c>
      <c r="N5796" s="3"/>
      <c r="O5796" s="77" t="e">
        <f>VLOOKUP($N$1&amp;N5796,定价因子!E:F,2,0)</f>
        <v>#N/A</v>
      </c>
      <c r="P5796" s="3"/>
      <c r="Q5796" s="55" t="e">
        <f>VLOOKUP($P$1&amp;P5796,定价因子!$E:$F,2,0)</f>
        <v>#N/A</v>
      </c>
      <c r="R5796" s="3"/>
      <c r="S5796" s="77" t="e">
        <f>VLOOKUP($R$1&amp;R5796,定价因子!$E:$F,2,0)</f>
        <v>#N/A</v>
      </c>
      <c r="T5796" s="61"/>
      <c r="U5796" s="63"/>
      <c r="V5796" s="63"/>
      <c r="W5796" s="63"/>
      <c r="X5796" s="3"/>
    </row>
    <row r="5797" spans="1:24">
      <c r="A5797" s="3"/>
      <c r="B5797" s="3"/>
      <c r="C5797" s="3"/>
      <c r="D5797" s="3"/>
      <c r="E5797" s="79"/>
      <c r="F5797" s="3"/>
      <c r="G5797" s="77" t="e">
        <f>VLOOKUP($F$1&amp;F5797,定价因子!E:F,2,0)</f>
        <v>#N/A</v>
      </c>
      <c r="H5797" s="3"/>
      <c r="I5797" s="77" t="e">
        <f>VLOOKUP($H$1&amp;H5797,定价因子!E:F,2,0)</f>
        <v>#N/A</v>
      </c>
      <c r="J5797" s="3"/>
      <c r="K5797" s="77" t="e">
        <f>VLOOKUP($J$1&amp;J5797,定价因子!E:F,2,0)</f>
        <v>#N/A</v>
      </c>
      <c r="L5797" s="3"/>
      <c r="M5797" s="77" t="e">
        <f>VLOOKUP($L$1&amp;L5797,定价因子!E:F,2,0)</f>
        <v>#N/A</v>
      </c>
      <c r="N5797" s="3"/>
      <c r="O5797" s="77" t="e">
        <f>VLOOKUP($N$1&amp;N5797,定价因子!E:F,2,0)</f>
        <v>#N/A</v>
      </c>
      <c r="P5797" s="3"/>
      <c r="Q5797" s="55" t="e">
        <f>VLOOKUP($P$1&amp;P5797,定价因子!$E:$F,2,0)</f>
        <v>#N/A</v>
      </c>
      <c r="R5797" s="3"/>
      <c r="S5797" s="77" t="e">
        <f>VLOOKUP($R$1&amp;R5797,定价因子!$E:$F,2,0)</f>
        <v>#N/A</v>
      </c>
      <c r="T5797" s="61"/>
      <c r="U5797" s="63"/>
      <c r="V5797" s="63"/>
      <c r="W5797" s="63"/>
      <c r="X5797" s="3"/>
    </row>
    <row r="5798" spans="1:24">
      <c r="A5798" s="3"/>
      <c r="B5798" s="3"/>
      <c r="C5798" s="3"/>
      <c r="D5798" s="3"/>
      <c r="E5798" s="79"/>
      <c r="F5798" s="3"/>
      <c r="G5798" s="77" t="e">
        <f>VLOOKUP($F$1&amp;F5798,定价因子!E:F,2,0)</f>
        <v>#N/A</v>
      </c>
      <c r="H5798" s="3"/>
      <c r="I5798" s="77" t="e">
        <f>VLOOKUP($H$1&amp;H5798,定价因子!E:F,2,0)</f>
        <v>#N/A</v>
      </c>
      <c r="J5798" s="3"/>
      <c r="K5798" s="77" t="e">
        <f>VLOOKUP($J$1&amp;J5798,定价因子!E:F,2,0)</f>
        <v>#N/A</v>
      </c>
      <c r="L5798" s="3"/>
      <c r="M5798" s="77" t="e">
        <f>VLOOKUP($L$1&amp;L5798,定价因子!E:F,2,0)</f>
        <v>#N/A</v>
      </c>
      <c r="N5798" s="3"/>
      <c r="O5798" s="77" t="e">
        <f>VLOOKUP($N$1&amp;N5798,定价因子!E:F,2,0)</f>
        <v>#N/A</v>
      </c>
      <c r="P5798" s="3"/>
      <c r="Q5798" s="55" t="e">
        <f>VLOOKUP($P$1&amp;P5798,定价因子!$E:$F,2,0)</f>
        <v>#N/A</v>
      </c>
      <c r="R5798" s="3"/>
      <c r="S5798" s="77" t="e">
        <f>VLOOKUP($R$1&amp;R5798,定价因子!$E:$F,2,0)</f>
        <v>#N/A</v>
      </c>
      <c r="T5798" s="61"/>
      <c r="U5798" s="63"/>
      <c r="V5798" s="63"/>
      <c r="W5798" s="63"/>
      <c r="X5798" s="3"/>
    </row>
    <row r="5799" spans="1:24">
      <c r="A5799" s="3"/>
      <c r="B5799" s="3"/>
      <c r="C5799" s="3"/>
      <c r="D5799" s="3"/>
      <c r="E5799" s="79"/>
      <c r="F5799" s="3"/>
      <c r="G5799" s="77" t="e">
        <f>VLOOKUP($F$1&amp;F5799,定价因子!E:F,2,0)</f>
        <v>#N/A</v>
      </c>
      <c r="H5799" s="3"/>
      <c r="I5799" s="77" t="e">
        <f>VLOOKUP($H$1&amp;H5799,定价因子!E:F,2,0)</f>
        <v>#N/A</v>
      </c>
      <c r="J5799" s="3"/>
      <c r="K5799" s="77" t="e">
        <f>VLOOKUP($J$1&amp;J5799,定价因子!E:F,2,0)</f>
        <v>#N/A</v>
      </c>
      <c r="L5799" s="3"/>
      <c r="M5799" s="77" t="e">
        <f>VLOOKUP($L$1&amp;L5799,定价因子!E:F,2,0)</f>
        <v>#N/A</v>
      </c>
      <c r="N5799" s="3"/>
      <c r="O5799" s="77" t="e">
        <f>VLOOKUP($N$1&amp;N5799,定价因子!E:F,2,0)</f>
        <v>#N/A</v>
      </c>
      <c r="P5799" s="3"/>
      <c r="Q5799" s="55" t="e">
        <f>VLOOKUP($P$1&amp;P5799,定价因子!$E:$F,2,0)</f>
        <v>#N/A</v>
      </c>
      <c r="R5799" s="3"/>
      <c r="S5799" s="77" t="e">
        <f>VLOOKUP($R$1&amp;R5799,定价因子!$E:$F,2,0)</f>
        <v>#N/A</v>
      </c>
      <c r="T5799" s="61"/>
      <c r="U5799" s="63"/>
      <c r="V5799" s="63"/>
      <c r="W5799" s="63"/>
      <c r="X5799" s="3"/>
    </row>
    <row r="5800" spans="1:24">
      <c r="A5800" s="3"/>
      <c r="B5800" s="3"/>
      <c r="C5800" s="3"/>
      <c r="D5800" s="3"/>
      <c r="E5800" s="79"/>
      <c r="F5800" s="3"/>
      <c r="G5800" s="77" t="e">
        <f>VLOOKUP($F$1&amp;F5800,定价因子!E:F,2,0)</f>
        <v>#N/A</v>
      </c>
      <c r="H5800" s="3"/>
      <c r="I5800" s="77" t="e">
        <f>VLOOKUP($H$1&amp;H5800,定价因子!E:F,2,0)</f>
        <v>#N/A</v>
      </c>
      <c r="J5800" s="3"/>
      <c r="K5800" s="77" t="e">
        <f>VLOOKUP($J$1&amp;J5800,定价因子!E:F,2,0)</f>
        <v>#N/A</v>
      </c>
      <c r="L5800" s="3"/>
      <c r="M5800" s="77" t="e">
        <f>VLOOKUP($L$1&amp;L5800,定价因子!E:F,2,0)</f>
        <v>#N/A</v>
      </c>
      <c r="N5800" s="3"/>
      <c r="O5800" s="77" t="e">
        <f>VLOOKUP($N$1&amp;N5800,定价因子!E:F,2,0)</f>
        <v>#N/A</v>
      </c>
      <c r="P5800" s="3"/>
      <c r="Q5800" s="55" t="e">
        <f>VLOOKUP($P$1&amp;P5800,定价因子!$E:$F,2,0)</f>
        <v>#N/A</v>
      </c>
      <c r="R5800" s="3"/>
      <c r="S5800" s="77" t="e">
        <f>VLOOKUP($R$1&amp;R5800,定价因子!$E:$F,2,0)</f>
        <v>#N/A</v>
      </c>
      <c r="T5800" s="61"/>
      <c r="U5800" s="63"/>
      <c r="V5800" s="63"/>
      <c r="W5800" s="63"/>
      <c r="X5800" s="3"/>
    </row>
    <row r="5801" spans="1:24">
      <c r="A5801" s="3"/>
      <c r="B5801" s="3"/>
      <c r="C5801" s="3"/>
      <c r="D5801" s="3"/>
      <c r="E5801" s="79"/>
      <c r="F5801" s="3"/>
      <c r="G5801" s="77" t="e">
        <f>VLOOKUP($F$1&amp;F5801,定价因子!E:F,2,0)</f>
        <v>#N/A</v>
      </c>
      <c r="H5801" s="3"/>
      <c r="I5801" s="77" t="e">
        <f>VLOOKUP($H$1&amp;H5801,定价因子!E:F,2,0)</f>
        <v>#N/A</v>
      </c>
      <c r="J5801" s="3"/>
      <c r="K5801" s="77" t="e">
        <f>VLOOKUP($J$1&amp;J5801,定价因子!E:F,2,0)</f>
        <v>#N/A</v>
      </c>
      <c r="L5801" s="3"/>
      <c r="M5801" s="77" t="e">
        <f>VLOOKUP($L$1&amp;L5801,定价因子!E:F,2,0)</f>
        <v>#N/A</v>
      </c>
      <c r="N5801" s="3"/>
      <c r="O5801" s="77" t="e">
        <f>VLOOKUP($N$1&amp;N5801,定价因子!E:F,2,0)</f>
        <v>#N/A</v>
      </c>
      <c r="P5801" s="3"/>
      <c r="Q5801" s="55" t="e">
        <f>VLOOKUP($P$1&amp;P5801,定价因子!$E:$F,2,0)</f>
        <v>#N/A</v>
      </c>
      <c r="R5801" s="3"/>
      <c r="S5801" s="77" t="e">
        <f>VLOOKUP($R$1&amp;R5801,定价因子!$E:$F,2,0)</f>
        <v>#N/A</v>
      </c>
      <c r="T5801" s="61"/>
      <c r="U5801" s="63"/>
      <c r="V5801" s="63"/>
      <c r="W5801" s="63"/>
      <c r="X5801" s="3"/>
    </row>
    <row r="5802" spans="1:24">
      <c r="A5802" s="3"/>
      <c r="B5802" s="3"/>
      <c r="C5802" s="3"/>
      <c r="D5802" s="3"/>
      <c r="E5802" s="79"/>
      <c r="F5802" s="3"/>
      <c r="G5802" s="77" t="e">
        <f>VLOOKUP($F$1&amp;F5802,定价因子!E:F,2,0)</f>
        <v>#N/A</v>
      </c>
      <c r="H5802" s="3"/>
      <c r="I5802" s="77" t="e">
        <f>VLOOKUP($H$1&amp;H5802,定价因子!E:F,2,0)</f>
        <v>#N/A</v>
      </c>
      <c r="J5802" s="3"/>
      <c r="K5802" s="77" t="e">
        <f>VLOOKUP($J$1&amp;J5802,定价因子!E:F,2,0)</f>
        <v>#N/A</v>
      </c>
      <c r="L5802" s="3"/>
      <c r="M5802" s="77" t="e">
        <f>VLOOKUP($L$1&amp;L5802,定价因子!E:F,2,0)</f>
        <v>#N/A</v>
      </c>
      <c r="N5802" s="3"/>
      <c r="O5802" s="77" t="e">
        <f>VLOOKUP($N$1&amp;N5802,定价因子!E:F,2,0)</f>
        <v>#N/A</v>
      </c>
      <c r="P5802" s="3"/>
      <c r="Q5802" s="55" t="e">
        <f>VLOOKUP($P$1&amp;P5802,定价因子!$E:$F,2,0)</f>
        <v>#N/A</v>
      </c>
      <c r="R5802" s="3"/>
      <c r="S5802" s="77" t="e">
        <f>VLOOKUP($R$1&amp;R5802,定价因子!$E:$F,2,0)</f>
        <v>#N/A</v>
      </c>
      <c r="T5802" s="61"/>
      <c r="U5802" s="63"/>
      <c r="V5802" s="63"/>
      <c r="W5802" s="63"/>
      <c r="X5802" s="3"/>
    </row>
    <row r="5803" spans="1:24">
      <c r="A5803" s="3"/>
      <c r="B5803" s="3"/>
      <c r="C5803" s="3"/>
      <c r="D5803" s="3"/>
      <c r="E5803" s="79"/>
      <c r="F5803" s="3"/>
      <c r="G5803" s="77" t="e">
        <f>VLOOKUP($F$1&amp;F5803,定价因子!E:F,2,0)</f>
        <v>#N/A</v>
      </c>
      <c r="H5803" s="3"/>
      <c r="I5803" s="77" t="e">
        <f>VLOOKUP($H$1&amp;H5803,定价因子!E:F,2,0)</f>
        <v>#N/A</v>
      </c>
      <c r="J5803" s="3"/>
      <c r="K5803" s="77" t="e">
        <f>VLOOKUP($J$1&amp;J5803,定价因子!E:F,2,0)</f>
        <v>#N/A</v>
      </c>
      <c r="L5803" s="3"/>
      <c r="M5803" s="77" t="e">
        <f>VLOOKUP($L$1&amp;L5803,定价因子!E:F,2,0)</f>
        <v>#N/A</v>
      </c>
      <c r="N5803" s="3"/>
      <c r="O5803" s="77" t="e">
        <f>VLOOKUP($N$1&amp;N5803,定价因子!E:F,2,0)</f>
        <v>#N/A</v>
      </c>
      <c r="P5803" s="3"/>
      <c r="Q5803" s="55" t="e">
        <f>VLOOKUP($P$1&amp;P5803,定价因子!$E:$F,2,0)</f>
        <v>#N/A</v>
      </c>
      <c r="R5803" s="3"/>
      <c r="S5803" s="77" t="e">
        <f>VLOOKUP($R$1&amp;R5803,定价因子!$E:$F,2,0)</f>
        <v>#N/A</v>
      </c>
      <c r="T5803" s="61"/>
      <c r="U5803" s="63"/>
      <c r="V5803" s="63"/>
      <c r="W5803" s="63"/>
      <c r="X5803" s="3"/>
    </row>
    <row r="5804" spans="1:24">
      <c r="A5804" s="3"/>
      <c r="B5804" s="3"/>
      <c r="C5804" s="3"/>
      <c r="D5804" s="3"/>
      <c r="E5804" s="79"/>
      <c r="F5804" s="3"/>
      <c r="G5804" s="77" t="e">
        <f>VLOOKUP($F$1&amp;F5804,定价因子!E:F,2,0)</f>
        <v>#N/A</v>
      </c>
      <c r="H5804" s="3"/>
      <c r="I5804" s="77" t="e">
        <f>VLOOKUP($H$1&amp;H5804,定价因子!E:F,2,0)</f>
        <v>#N/A</v>
      </c>
      <c r="J5804" s="3"/>
      <c r="K5804" s="77" t="e">
        <f>VLOOKUP($J$1&amp;J5804,定价因子!E:F,2,0)</f>
        <v>#N/A</v>
      </c>
      <c r="L5804" s="3"/>
      <c r="M5804" s="77" t="e">
        <f>VLOOKUP($L$1&amp;L5804,定价因子!E:F,2,0)</f>
        <v>#N/A</v>
      </c>
      <c r="N5804" s="3"/>
      <c r="O5804" s="77" t="e">
        <f>VLOOKUP($N$1&amp;N5804,定价因子!E:F,2,0)</f>
        <v>#N/A</v>
      </c>
      <c r="P5804" s="3"/>
      <c r="Q5804" s="55" t="e">
        <f>VLOOKUP($P$1&amp;P5804,定价因子!$E:$F,2,0)</f>
        <v>#N/A</v>
      </c>
      <c r="R5804" s="3"/>
      <c r="S5804" s="77" t="e">
        <f>VLOOKUP($R$1&amp;R5804,定价因子!$E:$F,2,0)</f>
        <v>#N/A</v>
      </c>
      <c r="T5804" s="61"/>
      <c r="U5804" s="63"/>
      <c r="V5804" s="63"/>
      <c r="W5804" s="63"/>
      <c r="X5804" s="3"/>
    </row>
    <row r="5805" spans="1:24">
      <c r="A5805" s="3"/>
      <c r="B5805" s="3"/>
      <c r="C5805" s="3"/>
      <c r="D5805" s="3"/>
      <c r="E5805" s="79"/>
      <c r="F5805" s="3"/>
      <c r="G5805" s="77" t="e">
        <f>VLOOKUP($F$1&amp;F5805,定价因子!E:F,2,0)</f>
        <v>#N/A</v>
      </c>
      <c r="H5805" s="3"/>
      <c r="I5805" s="77" t="e">
        <f>VLOOKUP($H$1&amp;H5805,定价因子!E:F,2,0)</f>
        <v>#N/A</v>
      </c>
      <c r="J5805" s="3"/>
      <c r="K5805" s="77" t="e">
        <f>VLOOKUP($J$1&amp;J5805,定价因子!E:F,2,0)</f>
        <v>#N/A</v>
      </c>
      <c r="L5805" s="3"/>
      <c r="M5805" s="77" t="e">
        <f>VLOOKUP($L$1&amp;L5805,定价因子!E:F,2,0)</f>
        <v>#N/A</v>
      </c>
      <c r="N5805" s="3"/>
      <c r="O5805" s="77" t="e">
        <f>VLOOKUP($N$1&amp;N5805,定价因子!E:F,2,0)</f>
        <v>#N/A</v>
      </c>
      <c r="P5805" s="3"/>
      <c r="Q5805" s="55" t="e">
        <f>VLOOKUP($P$1&amp;P5805,定价因子!$E:$F,2,0)</f>
        <v>#N/A</v>
      </c>
      <c r="R5805" s="3"/>
      <c r="S5805" s="77" t="e">
        <f>VLOOKUP($R$1&amp;R5805,定价因子!$E:$F,2,0)</f>
        <v>#N/A</v>
      </c>
      <c r="T5805" s="61"/>
      <c r="U5805" s="63"/>
      <c r="V5805" s="63"/>
      <c r="W5805" s="63"/>
      <c r="X5805" s="3"/>
    </row>
    <row r="5806" spans="1:24">
      <c r="A5806" s="3"/>
      <c r="B5806" s="3"/>
      <c r="C5806" s="3"/>
      <c r="D5806" s="3"/>
      <c r="E5806" s="79"/>
      <c r="F5806" s="3"/>
      <c r="G5806" s="77" t="e">
        <f>VLOOKUP($F$1&amp;F5806,定价因子!E:F,2,0)</f>
        <v>#N/A</v>
      </c>
      <c r="H5806" s="3"/>
      <c r="I5806" s="77" t="e">
        <f>VLOOKUP($H$1&amp;H5806,定价因子!E:F,2,0)</f>
        <v>#N/A</v>
      </c>
      <c r="J5806" s="3"/>
      <c r="K5806" s="77" t="e">
        <f>VLOOKUP($J$1&amp;J5806,定价因子!E:F,2,0)</f>
        <v>#N/A</v>
      </c>
      <c r="L5806" s="3"/>
      <c r="M5806" s="77" t="e">
        <f>VLOOKUP($L$1&amp;L5806,定价因子!E:F,2,0)</f>
        <v>#N/A</v>
      </c>
      <c r="N5806" s="3"/>
      <c r="O5806" s="77" t="e">
        <f>VLOOKUP($N$1&amp;N5806,定价因子!E:F,2,0)</f>
        <v>#N/A</v>
      </c>
      <c r="P5806" s="3"/>
      <c r="Q5806" s="55" t="e">
        <f>VLOOKUP($P$1&amp;P5806,定价因子!$E:$F,2,0)</f>
        <v>#N/A</v>
      </c>
      <c r="R5806" s="3"/>
      <c r="S5806" s="77" t="e">
        <f>VLOOKUP($R$1&amp;R5806,定价因子!$E:$F,2,0)</f>
        <v>#N/A</v>
      </c>
      <c r="T5806" s="61"/>
      <c r="U5806" s="63"/>
      <c r="V5806" s="63"/>
      <c r="W5806" s="63"/>
      <c r="X5806" s="3"/>
    </row>
    <row r="5807" spans="1:24">
      <c r="A5807" s="3"/>
      <c r="B5807" s="3"/>
      <c r="C5807" s="3"/>
      <c r="D5807" s="3"/>
      <c r="E5807" s="79"/>
      <c r="F5807" s="3"/>
      <c r="G5807" s="77" t="e">
        <f>VLOOKUP($F$1&amp;F5807,定价因子!E:F,2,0)</f>
        <v>#N/A</v>
      </c>
      <c r="H5807" s="3"/>
      <c r="I5807" s="77" t="e">
        <f>VLOOKUP($H$1&amp;H5807,定价因子!E:F,2,0)</f>
        <v>#N/A</v>
      </c>
      <c r="J5807" s="3"/>
      <c r="K5807" s="77" t="e">
        <f>VLOOKUP($J$1&amp;J5807,定价因子!E:F,2,0)</f>
        <v>#N/A</v>
      </c>
      <c r="L5807" s="3"/>
      <c r="M5807" s="77" t="e">
        <f>VLOOKUP($L$1&amp;L5807,定价因子!E:F,2,0)</f>
        <v>#N/A</v>
      </c>
      <c r="N5807" s="3"/>
      <c r="O5807" s="77" t="e">
        <f>VLOOKUP($N$1&amp;N5807,定价因子!E:F,2,0)</f>
        <v>#N/A</v>
      </c>
      <c r="P5807" s="3"/>
      <c r="Q5807" s="55" t="e">
        <f>VLOOKUP($P$1&amp;P5807,定价因子!$E:$F,2,0)</f>
        <v>#N/A</v>
      </c>
      <c r="R5807" s="3"/>
      <c r="S5807" s="77" t="e">
        <f>VLOOKUP($R$1&amp;R5807,定价因子!$E:$F,2,0)</f>
        <v>#N/A</v>
      </c>
      <c r="T5807" s="61"/>
      <c r="U5807" s="63"/>
      <c r="V5807" s="63"/>
      <c r="W5807" s="63"/>
      <c r="X5807" s="3"/>
    </row>
    <row r="5808" spans="1:24">
      <c r="A5808" s="3"/>
      <c r="B5808" s="3"/>
      <c r="C5808" s="3"/>
      <c r="D5808" s="3"/>
      <c r="E5808" s="79"/>
      <c r="F5808" s="3"/>
      <c r="G5808" s="77" t="e">
        <f>VLOOKUP($F$1&amp;F5808,定价因子!E:F,2,0)</f>
        <v>#N/A</v>
      </c>
      <c r="H5808" s="3"/>
      <c r="I5808" s="77" t="e">
        <f>VLOOKUP($H$1&amp;H5808,定价因子!E:F,2,0)</f>
        <v>#N/A</v>
      </c>
      <c r="J5808" s="3"/>
      <c r="K5808" s="77" t="e">
        <f>VLOOKUP($J$1&amp;J5808,定价因子!E:F,2,0)</f>
        <v>#N/A</v>
      </c>
      <c r="L5808" s="3"/>
      <c r="M5808" s="77" t="e">
        <f>VLOOKUP($L$1&amp;L5808,定价因子!E:F,2,0)</f>
        <v>#N/A</v>
      </c>
      <c r="N5808" s="3"/>
      <c r="O5808" s="77" t="e">
        <f>VLOOKUP($N$1&amp;N5808,定价因子!E:F,2,0)</f>
        <v>#N/A</v>
      </c>
      <c r="P5808" s="3"/>
      <c r="Q5808" s="55" t="e">
        <f>VLOOKUP($P$1&amp;P5808,定价因子!$E:$F,2,0)</f>
        <v>#N/A</v>
      </c>
      <c r="R5808" s="3"/>
      <c r="S5808" s="77" t="e">
        <f>VLOOKUP($R$1&amp;R5808,定价因子!$E:$F,2,0)</f>
        <v>#N/A</v>
      </c>
      <c r="T5808" s="61"/>
      <c r="U5808" s="63"/>
      <c r="V5808" s="63"/>
      <c r="W5808" s="63"/>
      <c r="X5808" s="3"/>
    </row>
    <row r="5809" spans="1:24">
      <c r="A5809" s="3"/>
      <c r="B5809" s="3"/>
      <c r="C5809" s="3"/>
      <c r="D5809" s="3"/>
      <c r="E5809" s="79"/>
      <c r="F5809" s="3"/>
      <c r="G5809" s="77" t="e">
        <f>VLOOKUP($F$1&amp;F5809,定价因子!E:F,2,0)</f>
        <v>#N/A</v>
      </c>
      <c r="H5809" s="3"/>
      <c r="I5809" s="77" t="e">
        <f>VLOOKUP($H$1&amp;H5809,定价因子!E:F,2,0)</f>
        <v>#N/A</v>
      </c>
      <c r="J5809" s="3"/>
      <c r="K5809" s="77" t="e">
        <f>VLOOKUP($J$1&amp;J5809,定价因子!E:F,2,0)</f>
        <v>#N/A</v>
      </c>
      <c r="L5809" s="3"/>
      <c r="M5809" s="77" t="e">
        <f>VLOOKUP($L$1&amp;L5809,定价因子!E:F,2,0)</f>
        <v>#N/A</v>
      </c>
      <c r="N5809" s="3"/>
      <c r="O5809" s="77" t="e">
        <f>VLOOKUP($N$1&amp;N5809,定价因子!E:F,2,0)</f>
        <v>#N/A</v>
      </c>
      <c r="P5809" s="3"/>
      <c r="Q5809" s="55" t="e">
        <f>VLOOKUP($P$1&amp;P5809,定价因子!$E:$F,2,0)</f>
        <v>#N/A</v>
      </c>
      <c r="R5809" s="3"/>
      <c r="S5809" s="77" t="e">
        <f>VLOOKUP($R$1&amp;R5809,定价因子!$E:$F,2,0)</f>
        <v>#N/A</v>
      </c>
      <c r="T5809" s="61"/>
      <c r="U5809" s="63"/>
      <c r="V5809" s="63"/>
      <c r="W5809" s="63"/>
      <c r="X5809" s="3"/>
    </row>
    <row r="5810" spans="1:24">
      <c r="A5810" s="3"/>
      <c r="B5810" s="3"/>
      <c r="C5810" s="3"/>
      <c r="D5810" s="3"/>
      <c r="E5810" s="79"/>
      <c r="F5810" s="3"/>
      <c r="G5810" s="77" t="e">
        <f>VLOOKUP($F$1&amp;F5810,定价因子!E:F,2,0)</f>
        <v>#N/A</v>
      </c>
      <c r="H5810" s="3"/>
      <c r="I5810" s="77" t="e">
        <f>VLOOKUP($H$1&amp;H5810,定价因子!E:F,2,0)</f>
        <v>#N/A</v>
      </c>
      <c r="J5810" s="3"/>
      <c r="K5810" s="77" t="e">
        <f>VLOOKUP($J$1&amp;J5810,定价因子!E:F,2,0)</f>
        <v>#N/A</v>
      </c>
      <c r="L5810" s="3"/>
      <c r="M5810" s="77" t="e">
        <f>VLOOKUP($L$1&amp;L5810,定价因子!E:F,2,0)</f>
        <v>#N/A</v>
      </c>
      <c r="N5810" s="3"/>
      <c r="O5810" s="77" t="e">
        <f>VLOOKUP($N$1&amp;N5810,定价因子!E:F,2,0)</f>
        <v>#N/A</v>
      </c>
      <c r="P5810" s="3"/>
      <c r="Q5810" s="55" t="e">
        <f>VLOOKUP($P$1&amp;P5810,定价因子!$E:$F,2,0)</f>
        <v>#N/A</v>
      </c>
      <c r="R5810" s="3"/>
      <c r="S5810" s="77" t="e">
        <f>VLOOKUP($R$1&amp;R5810,定价因子!$E:$F,2,0)</f>
        <v>#N/A</v>
      </c>
      <c r="T5810" s="61"/>
      <c r="U5810" s="63"/>
      <c r="V5810" s="63"/>
      <c r="W5810" s="63"/>
      <c r="X5810" s="3"/>
    </row>
    <row r="5811" spans="1:24">
      <c r="A5811" s="3"/>
      <c r="B5811" s="3"/>
      <c r="C5811" s="3"/>
      <c r="D5811" s="3"/>
      <c r="E5811" s="79"/>
      <c r="F5811" s="3"/>
      <c r="G5811" s="77" t="e">
        <f>VLOOKUP($F$1&amp;F5811,定价因子!E:F,2,0)</f>
        <v>#N/A</v>
      </c>
      <c r="H5811" s="3"/>
      <c r="I5811" s="77" t="e">
        <f>VLOOKUP($H$1&amp;H5811,定价因子!E:F,2,0)</f>
        <v>#N/A</v>
      </c>
      <c r="J5811" s="3"/>
      <c r="K5811" s="77" t="e">
        <f>VLOOKUP($J$1&amp;J5811,定价因子!E:F,2,0)</f>
        <v>#N/A</v>
      </c>
      <c r="L5811" s="3"/>
      <c r="M5811" s="77" t="e">
        <f>VLOOKUP($L$1&amp;L5811,定价因子!E:F,2,0)</f>
        <v>#N/A</v>
      </c>
      <c r="N5811" s="3"/>
      <c r="O5811" s="77" t="e">
        <f>VLOOKUP($N$1&amp;N5811,定价因子!E:F,2,0)</f>
        <v>#N/A</v>
      </c>
      <c r="P5811" s="3"/>
      <c r="Q5811" s="55" t="e">
        <f>VLOOKUP($P$1&amp;P5811,定价因子!$E:$F,2,0)</f>
        <v>#N/A</v>
      </c>
      <c r="R5811" s="3"/>
      <c r="S5811" s="77" t="e">
        <f>VLOOKUP($R$1&amp;R5811,定价因子!$E:$F,2,0)</f>
        <v>#N/A</v>
      </c>
      <c r="T5811" s="61"/>
      <c r="U5811" s="63"/>
      <c r="V5811" s="63"/>
      <c r="W5811" s="63"/>
      <c r="X5811" s="3"/>
    </row>
    <row r="5812" spans="1:24">
      <c r="A5812" s="3"/>
      <c r="B5812" s="3"/>
      <c r="C5812" s="3"/>
      <c r="D5812" s="3"/>
      <c r="E5812" s="79"/>
      <c r="F5812" s="3"/>
      <c r="G5812" s="77" t="e">
        <f>VLOOKUP($F$1&amp;F5812,定价因子!E:F,2,0)</f>
        <v>#N/A</v>
      </c>
      <c r="H5812" s="3"/>
      <c r="I5812" s="77" t="e">
        <f>VLOOKUP($H$1&amp;H5812,定价因子!E:F,2,0)</f>
        <v>#N/A</v>
      </c>
      <c r="J5812" s="3"/>
      <c r="K5812" s="77" t="e">
        <f>VLOOKUP($J$1&amp;J5812,定价因子!E:F,2,0)</f>
        <v>#N/A</v>
      </c>
      <c r="L5812" s="3"/>
      <c r="M5812" s="77" t="e">
        <f>VLOOKUP($L$1&amp;L5812,定价因子!E:F,2,0)</f>
        <v>#N/A</v>
      </c>
      <c r="N5812" s="3"/>
      <c r="O5812" s="77" t="e">
        <f>VLOOKUP($N$1&amp;N5812,定价因子!E:F,2,0)</f>
        <v>#N/A</v>
      </c>
      <c r="P5812" s="3"/>
      <c r="Q5812" s="55" t="e">
        <f>VLOOKUP($P$1&amp;P5812,定价因子!$E:$F,2,0)</f>
        <v>#N/A</v>
      </c>
      <c r="R5812" s="3"/>
      <c r="S5812" s="77" t="e">
        <f>VLOOKUP($R$1&amp;R5812,定价因子!$E:$F,2,0)</f>
        <v>#N/A</v>
      </c>
      <c r="T5812" s="61"/>
      <c r="U5812" s="63"/>
      <c r="V5812" s="63"/>
      <c r="W5812" s="63"/>
      <c r="X5812" s="3"/>
    </row>
    <row r="5813" spans="1:24">
      <c r="A5813" s="3"/>
      <c r="B5813" s="3"/>
      <c r="C5813" s="3"/>
      <c r="D5813" s="3"/>
      <c r="E5813" s="79"/>
      <c r="F5813" s="3"/>
      <c r="G5813" s="77" t="e">
        <f>VLOOKUP($F$1&amp;F5813,定价因子!E:F,2,0)</f>
        <v>#N/A</v>
      </c>
      <c r="H5813" s="3"/>
      <c r="I5813" s="77" t="e">
        <f>VLOOKUP($H$1&amp;H5813,定价因子!E:F,2,0)</f>
        <v>#N/A</v>
      </c>
      <c r="J5813" s="3"/>
      <c r="K5813" s="77" t="e">
        <f>VLOOKUP($J$1&amp;J5813,定价因子!E:F,2,0)</f>
        <v>#N/A</v>
      </c>
      <c r="L5813" s="3"/>
      <c r="M5813" s="77" t="e">
        <f>VLOOKUP($L$1&amp;L5813,定价因子!E:F,2,0)</f>
        <v>#N/A</v>
      </c>
      <c r="N5813" s="3"/>
      <c r="O5813" s="77" t="e">
        <f>VLOOKUP($N$1&amp;N5813,定价因子!E:F,2,0)</f>
        <v>#N/A</v>
      </c>
      <c r="P5813" s="3"/>
      <c r="Q5813" s="55" t="e">
        <f>VLOOKUP($P$1&amp;P5813,定价因子!$E:$F,2,0)</f>
        <v>#N/A</v>
      </c>
      <c r="R5813" s="3"/>
      <c r="S5813" s="77" t="e">
        <f>VLOOKUP($R$1&amp;R5813,定价因子!$E:$F,2,0)</f>
        <v>#N/A</v>
      </c>
      <c r="T5813" s="61"/>
      <c r="U5813" s="63"/>
      <c r="V5813" s="63"/>
      <c r="W5813" s="63"/>
      <c r="X5813" s="3"/>
    </row>
    <row r="5814" spans="1:24">
      <c r="A5814" s="3"/>
      <c r="B5814" s="3"/>
      <c r="C5814" s="3"/>
      <c r="D5814" s="3"/>
      <c r="E5814" s="79"/>
      <c r="F5814" s="3"/>
      <c r="G5814" s="77" t="e">
        <f>VLOOKUP($F$1&amp;F5814,定价因子!E:F,2,0)</f>
        <v>#N/A</v>
      </c>
      <c r="H5814" s="3"/>
      <c r="I5814" s="77" t="e">
        <f>VLOOKUP($H$1&amp;H5814,定价因子!E:F,2,0)</f>
        <v>#N/A</v>
      </c>
      <c r="J5814" s="3"/>
      <c r="K5814" s="77" t="e">
        <f>VLOOKUP($J$1&amp;J5814,定价因子!E:F,2,0)</f>
        <v>#N/A</v>
      </c>
      <c r="L5814" s="3"/>
      <c r="M5814" s="77" t="e">
        <f>VLOOKUP($L$1&amp;L5814,定价因子!E:F,2,0)</f>
        <v>#N/A</v>
      </c>
      <c r="N5814" s="3"/>
      <c r="O5814" s="77" t="e">
        <f>VLOOKUP($N$1&amp;N5814,定价因子!E:F,2,0)</f>
        <v>#N/A</v>
      </c>
      <c r="P5814" s="3"/>
      <c r="Q5814" s="55" t="e">
        <f>VLOOKUP($P$1&amp;P5814,定价因子!$E:$F,2,0)</f>
        <v>#N/A</v>
      </c>
      <c r="R5814" s="3"/>
      <c r="S5814" s="77" t="e">
        <f>VLOOKUP($R$1&amp;R5814,定价因子!$E:$F,2,0)</f>
        <v>#N/A</v>
      </c>
      <c r="T5814" s="61"/>
      <c r="U5814" s="63"/>
      <c r="V5814" s="63"/>
      <c r="W5814" s="63"/>
      <c r="X5814" s="3"/>
    </row>
    <row r="5815" spans="1:24">
      <c r="A5815" s="3"/>
      <c r="B5815" s="3"/>
      <c r="C5815" s="3"/>
      <c r="D5815" s="3"/>
      <c r="E5815" s="79"/>
      <c r="F5815" s="3"/>
      <c r="G5815" s="77" t="e">
        <f>VLOOKUP($F$1&amp;F5815,定价因子!E:F,2,0)</f>
        <v>#N/A</v>
      </c>
      <c r="H5815" s="3"/>
      <c r="I5815" s="77" t="e">
        <f>VLOOKUP($H$1&amp;H5815,定价因子!E:F,2,0)</f>
        <v>#N/A</v>
      </c>
      <c r="J5815" s="3"/>
      <c r="K5815" s="77" t="e">
        <f>VLOOKUP($J$1&amp;J5815,定价因子!E:F,2,0)</f>
        <v>#N/A</v>
      </c>
      <c r="L5815" s="3"/>
      <c r="M5815" s="77" t="e">
        <f>VLOOKUP($L$1&amp;L5815,定价因子!E:F,2,0)</f>
        <v>#N/A</v>
      </c>
      <c r="N5815" s="3"/>
      <c r="O5815" s="77" t="e">
        <f>VLOOKUP($N$1&amp;N5815,定价因子!E:F,2,0)</f>
        <v>#N/A</v>
      </c>
      <c r="P5815" s="3"/>
      <c r="Q5815" s="55" t="e">
        <f>VLOOKUP($P$1&amp;P5815,定价因子!$E:$F,2,0)</f>
        <v>#N/A</v>
      </c>
      <c r="R5815" s="3"/>
      <c r="S5815" s="77" t="e">
        <f>VLOOKUP($R$1&amp;R5815,定价因子!$E:$F,2,0)</f>
        <v>#N/A</v>
      </c>
      <c r="T5815" s="61"/>
      <c r="U5815" s="63"/>
      <c r="V5815" s="63"/>
      <c r="W5815" s="63"/>
      <c r="X5815" s="3"/>
    </row>
    <row r="5816" spans="1:24">
      <c r="A5816" s="3"/>
      <c r="B5816" s="3"/>
      <c r="C5816" s="3"/>
      <c r="D5816" s="3"/>
      <c r="E5816" s="79"/>
      <c r="F5816" s="3"/>
      <c r="G5816" s="77" t="e">
        <f>VLOOKUP($F$1&amp;F5816,定价因子!E:F,2,0)</f>
        <v>#N/A</v>
      </c>
      <c r="H5816" s="3"/>
      <c r="I5816" s="77" t="e">
        <f>VLOOKUP($H$1&amp;H5816,定价因子!E:F,2,0)</f>
        <v>#N/A</v>
      </c>
      <c r="J5816" s="3"/>
      <c r="K5816" s="77" t="e">
        <f>VLOOKUP($J$1&amp;J5816,定价因子!E:F,2,0)</f>
        <v>#N/A</v>
      </c>
      <c r="L5816" s="3"/>
      <c r="M5816" s="77" t="e">
        <f>VLOOKUP($L$1&amp;L5816,定价因子!E:F,2,0)</f>
        <v>#N/A</v>
      </c>
      <c r="N5816" s="3"/>
      <c r="O5816" s="77" t="e">
        <f>VLOOKUP($N$1&amp;N5816,定价因子!E:F,2,0)</f>
        <v>#N/A</v>
      </c>
      <c r="P5816" s="3"/>
      <c r="Q5816" s="55" t="e">
        <f>VLOOKUP($P$1&amp;P5816,定价因子!$E:$F,2,0)</f>
        <v>#N/A</v>
      </c>
      <c r="R5816" s="3"/>
      <c r="S5816" s="77" t="e">
        <f>VLOOKUP($R$1&amp;R5816,定价因子!$E:$F,2,0)</f>
        <v>#N/A</v>
      </c>
      <c r="T5816" s="61"/>
      <c r="U5816" s="63"/>
      <c r="V5816" s="63"/>
      <c r="W5816" s="63"/>
      <c r="X5816" s="3"/>
    </row>
    <row r="5817" spans="1:24">
      <c r="A5817" s="3"/>
      <c r="B5817" s="3"/>
      <c r="C5817" s="3"/>
      <c r="D5817" s="3"/>
      <c r="E5817" s="79"/>
      <c r="F5817" s="3"/>
      <c r="G5817" s="77" t="e">
        <f>VLOOKUP($F$1&amp;F5817,定价因子!E:F,2,0)</f>
        <v>#N/A</v>
      </c>
      <c r="H5817" s="3"/>
      <c r="I5817" s="77" t="e">
        <f>VLOOKUP($H$1&amp;H5817,定价因子!E:F,2,0)</f>
        <v>#N/A</v>
      </c>
      <c r="J5817" s="3"/>
      <c r="K5817" s="77" t="e">
        <f>VLOOKUP($J$1&amp;J5817,定价因子!E:F,2,0)</f>
        <v>#N/A</v>
      </c>
      <c r="L5817" s="3"/>
      <c r="M5817" s="77" t="e">
        <f>VLOOKUP($L$1&amp;L5817,定价因子!E:F,2,0)</f>
        <v>#N/A</v>
      </c>
      <c r="N5817" s="3"/>
      <c r="O5817" s="77" t="e">
        <f>VLOOKUP($N$1&amp;N5817,定价因子!E:F,2,0)</f>
        <v>#N/A</v>
      </c>
      <c r="P5817" s="3"/>
      <c r="Q5817" s="55" t="e">
        <f>VLOOKUP($P$1&amp;P5817,定价因子!$E:$F,2,0)</f>
        <v>#N/A</v>
      </c>
      <c r="R5817" s="3"/>
      <c r="S5817" s="77" t="e">
        <f>VLOOKUP($R$1&amp;R5817,定价因子!$E:$F,2,0)</f>
        <v>#N/A</v>
      </c>
      <c r="T5817" s="61"/>
      <c r="U5817" s="63"/>
      <c r="V5817" s="63"/>
      <c r="W5817" s="63"/>
      <c r="X5817" s="3"/>
    </row>
    <row r="5818" spans="1:24">
      <c r="A5818" s="3"/>
      <c r="B5818" s="3"/>
      <c r="C5818" s="3"/>
      <c r="D5818" s="3"/>
      <c r="E5818" s="79"/>
      <c r="F5818" s="3"/>
      <c r="G5818" s="77" t="e">
        <f>VLOOKUP($F$1&amp;F5818,定价因子!E:F,2,0)</f>
        <v>#N/A</v>
      </c>
      <c r="H5818" s="3"/>
      <c r="I5818" s="77" t="e">
        <f>VLOOKUP($H$1&amp;H5818,定价因子!E:F,2,0)</f>
        <v>#N/A</v>
      </c>
      <c r="J5818" s="3"/>
      <c r="K5818" s="77" t="e">
        <f>VLOOKUP($J$1&amp;J5818,定价因子!E:F,2,0)</f>
        <v>#N/A</v>
      </c>
      <c r="L5818" s="3"/>
      <c r="M5818" s="77" t="e">
        <f>VLOOKUP($L$1&amp;L5818,定价因子!E:F,2,0)</f>
        <v>#N/A</v>
      </c>
      <c r="N5818" s="3"/>
      <c r="O5818" s="77" t="e">
        <f>VLOOKUP($N$1&amp;N5818,定价因子!E:F,2,0)</f>
        <v>#N/A</v>
      </c>
      <c r="P5818" s="3"/>
      <c r="Q5818" s="55" t="e">
        <f>VLOOKUP($P$1&amp;P5818,定价因子!$E:$F,2,0)</f>
        <v>#N/A</v>
      </c>
      <c r="R5818" s="3"/>
      <c r="S5818" s="77" t="e">
        <f>VLOOKUP($R$1&amp;R5818,定价因子!$E:$F,2,0)</f>
        <v>#N/A</v>
      </c>
      <c r="T5818" s="61"/>
      <c r="U5818" s="63"/>
      <c r="V5818" s="63"/>
      <c r="W5818" s="63"/>
      <c r="X5818" s="3"/>
    </row>
    <row r="5819" spans="1:24">
      <c r="A5819" s="3"/>
      <c r="B5819" s="3"/>
      <c r="C5819" s="3"/>
      <c r="D5819" s="3"/>
      <c r="E5819" s="79"/>
      <c r="F5819" s="3"/>
      <c r="G5819" s="77" t="e">
        <f>VLOOKUP($F$1&amp;F5819,定价因子!E:F,2,0)</f>
        <v>#N/A</v>
      </c>
      <c r="H5819" s="3"/>
      <c r="I5819" s="77" t="e">
        <f>VLOOKUP($H$1&amp;H5819,定价因子!E:F,2,0)</f>
        <v>#N/A</v>
      </c>
      <c r="J5819" s="3"/>
      <c r="K5819" s="77" t="e">
        <f>VLOOKUP($J$1&amp;J5819,定价因子!E:F,2,0)</f>
        <v>#N/A</v>
      </c>
      <c r="L5819" s="3"/>
      <c r="M5819" s="77" t="e">
        <f>VLOOKUP($L$1&amp;L5819,定价因子!E:F,2,0)</f>
        <v>#N/A</v>
      </c>
      <c r="N5819" s="3"/>
      <c r="O5819" s="77" t="e">
        <f>VLOOKUP($N$1&amp;N5819,定价因子!E:F,2,0)</f>
        <v>#N/A</v>
      </c>
      <c r="P5819" s="3"/>
      <c r="Q5819" s="55" t="e">
        <f>VLOOKUP($P$1&amp;P5819,定价因子!$E:$F,2,0)</f>
        <v>#N/A</v>
      </c>
      <c r="R5819" s="3"/>
      <c r="S5819" s="77" t="e">
        <f>VLOOKUP($R$1&amp;R5819,定价因子!$E:$F,2,0)</f>
        <v>#N/A</v>
      </c>
      <c r="T5819" s="61"/>
      <c r="U5819" s="63"/>
      <c r="V5819" s="63"/>
      <c r="W5819" s="63"/>
      <c r="X5819" s="3"/>
    </row>
    <row r="5820" spans="1:24">
      <c r="A5820" s="3"/>
      <c r="B5820" s="3"/>
      <c r="C5820" s="3"/>
      <c r="D5820" s="3"/>
      <c r="E5820" s="79"/>
      <c r="F5820" s="3"/>
      <c r="G5820" s="77" t="e">
        <f>VLOOKUP($F$1&amp;F5820,定价因子!E:F,2,0)</f>
        <v>#N/A</v>
      </c>
      <c r="H5820" s="3"/>
      <c r="I5820" s="77" t="e">
        <f>VLOOKUP($H$1&amp;H5820,定价因子!E:F,2,0)</f>
        <v>#N/A</v>
      </c>
      <c r="J5820" s="3"/>
      <c r="K5820" s="77" t="e">
        <f>VLOOKUP($J$1&amp;J5820,定价因子!E:F,2,0)</f>
        <v>#N/A</v>
      </c>
      <c r="L5820" s="3"/>
      <c r="M5820" s="77" t="e">
        <f>VLOOKUP($L$1&amp;L5820,定价因子!E:F,2,0)</f>
        <v>#N/A</v>
      </c>
      <c r="N5820" s="3"/>
      <c r="O5820" s="77" t="e">
        <f>VLOOKUP($N$1&amp;N5820,定价因子!E:F,2,0)</f>
        <v>#N/A</v>
      </c>
      <c r="P5820" s="3"/>
      <c r="Q5820" s="55" t="e">
        <f>VLOOKUP($P$1&amp;P5820,定价因子!$E:$F,2,0)</f>
        <v>#N/A</v>
      </c>
      <c r="R5820" s="3"/>
      <c r="S5820" s="77" t="e">
        <f>VLOOKUP($R$1&amp;R5820,定价因子!$E:$F,2,0)</f>
        <v>#N/A</v>
      </c>
      <c r="T5820" s="61"/>
      <c r="U5820" s="63"/>
      <c r="V5820" s="63"/>
      <c r="W5820" s="63"/>
      <c r="X5820" s="3"/>
    </row>
    <row r="5821" spans="1:24">
      <c r="A5821" s="3"/>
      <c r="B5821" s="3"/>
      <c r="C5821" s="3"/>
      <c r="D5821" s="3"/>
      <c r="E5821" s="79"/>
      <c r="F5821" s="3"/>
      <c r="G5821" s="77" t="e">
        <f>VLOOKUP($F$1&amp;F5821,定价因子!E:F,2,0)</f>
        <v>#N/A</v>
      </c>
      <c r="H5821" s="3"/>
      <c r="I5821" s="77" t="e">
        <f>VLOOKUP($H$1&amp;H5821,定价因子!E:F,2,0)</f>
        <v>#N/A</v>
      </c>
      <c r="J5821" s="3"/>
      <c r="K5821" s="77" t="e">
        <f>VLOOKUP($J$1&amp;J5821,定价因子!E:F,2,0)</f>
        <v>#N/A</v>
      </c>
      <c r="L5821" s="3"/>
      <c r="M5821" s="77" t="e">
        <f>VLOOKUP($L$1&amp;L5821,定价因子!E:F,2,0)</f>
        <v>#N/A</v>
      </c>
      <c r="N5821" s="3"/>
      <c r="O5821" s="77" t="e">
        <f>VLOOKUP($N$1&amp;N5821,定价因子!E:F,2,0)</f>
        <v>#N/A</v>
      </c>
      <c r="P5821" s="3"/>
      <c r="Q5821" s="55" t="e">
        <f>VLOOKUP($P$1&amp;P5821,定价因子!$E:$F,2,0)</f>
        <v>#N/A</v>
      </c>
      <c r="R5821" s="3"/>
      <c r="S5821" s="77" t="e">
        <f>VLOOKUP($R$1&amp;R5821,定价因子!$E:$F,2,0)</f>
        <v>#N/A</v>
      </c>
      <c r="T5821" s="61"/>
      <c r="U5821" s="63"/>
      <c r="V5821" s="63"/>
      <c r="W5821" s="63"/>
      <c r="X5821" s="3"/>
    </row>
    <row r="5822" spans="1:24">
      <c r="A5822" s="3"/>
      <c r="B5822" s="3"/>
      <c r="C5822" s="3"/>
      <c r="D5822" s="3"/>
      <c r="E5822" s="79"/>
      <c r="F5822" s="3"/>
      <c r="G5822" s="77" t="e">
        <f>VLOOKUP($F$1&amp;F5822,定价因子!E:F,2,0)</f>
        <v>#N/A</v>
      </c>
      <c r="H5822" s="3"/>
      <c r="I5822" s="77" t="e">
        <f>VLOOKUP($H$1&amp;H5822,定价因子!E:F,2,0)</f>
        <v>#N/A</v>
      </c>
      <c r="J5822" s="3"/>
      <c r="K5822" s="77" t="e">
        <f>VLOOKUP($J$1&amp;J5822,定价因子!E:F,2,0)</f>
        <v>#N/A</v>
      </c>
      <c r="L5822" s="3"/>
      <c r="M5822" s="77" t="e">
        <f>VLOOKUP($L$1&amp;L5822,定价因子!E:F,2,0)</f>
        <v>#N/A</v>
      </c>
      <c r="N5822" s="3"/>
      <c r="O5822" s="77" t="e">
        <f>VLOOKUP($N$1&amp;N5822,定价因子!E:F,2,0)</f>
        <v>#N/A</v>
      </c>
      <c r="P5822" s="3"/>
      <c r="Q5822" s="55" t="e">
        <f>VLOOKUP($P$1&amp;P5822,定价因子!$E:$F,2,0)</f>
        <v>#N/A</v>
      </c>
      <c r="R5822" s="3"/>
      <c r="S5822" s="77" t="e">
        <f>VLOOKUP($R$1&amp;R5822,定价因子!$E:$F,2,0)</f>
        <v>#N/A</v>
      </c>
      <c r="T5822" s="61"/>
      <c r="U5822" s="63"/>
      <c r="V5822" s="63"/>
      <c r="W5822" s="63"/>
      <c r="X5822" s="3"/>
    </row>
    <row r="5823" spans="1:24">
      <c r="A5823" s="3"/>
      <c r="B5823" s="3"/>
      <c r="C5823" s="3"/>
      <c r="D5823" s="3"/>
      <c r="E5823" s="79"/>
      <c r="F5823" s="3"/>
      <c r="G5823" s="77" t="e">
        <f>VLOOKUP($F$1&amp;F5823,定价因子!E:F,2,0)</f>
        <v>#N/A</v>
      </c>
      <c r="H5823" s="3"/>
      <c r="I5823" s="77" t="e">
        <f>VLOOKUP($H$1&amp;H5823,定价因子!E:F,2,0)</f>
        <v>#N/A</v>
      </c>
      <c r="J5823" s="3"/>
      <c r="K5823" s="77" t="e">
        <f>VLOOKUP($J$1&amp;J5823,定价因子!E:F,2,0)</f>
        <v>#N/A</v>
      </c>
      <c r="L5823" s="3"/>
      <c r="M5823" s="77" t="e">
        <f>VLOOKUP($L$1&amp;L5823,定价因子!E:F,2,0)</f>
        <v>#N/A</v>
      </c>
      <c r="N5823" s="3"/>
      <c r="O5823" s="77" t="e">
        <f>VLOOKUP($N$1&amp;N5823,定价因子!E:F,2,0)</f>
        <v>#N/A</v>
      </c>
      <c r="P5823" s="3"/>
      <c r="Q5823" s="55" t="e">
        <f>VLOOKUP($P$1&amp;P5823,定价因子!$E:$F,2,0)</f>
        <v>#N/A</v>
      </c>
      <c r="R5823" s="3"/>
      <c r="S5823" s="77" t="e">
        <f>VLOOKUP($R$1&amp;R5823,定价因子!$E:$F,2,0)</f>
        <v>#N/A</v>
      </c>
      <c r="T5823" s="61"/>
      <c r="U5823" s="63"/>
      <c r="V5823" s="63"/>
      <c r="W5823" s="63"/>
      <c r="X5823" s="3"/>
    </row>
    <row r="5824" spans="1:24">
      <c r="A5824" s="3"/>
      <c r="B5824" s="3"/>
      <c r="C5824" s="3"/>
      <c r="D5824" s="3"/>
      <c r="E5824" s="79"/>
      <c r="F5824" s="3"/>
      <c r="G5824" s="77" t="e">
        <f>VLOOKUP($F$1&amp;F5824,定价因子!E:F,2,0)</f>
        <v>#N/A</v>
      </c>
      <c r="H5824" s="3"/>
      <c r="I5824" s="77" t="e">
        <f>VLOOKUP($H$1&amp;H5824,定价因子!E:F,2,0)</f>
        <v>#N/A</v>
      </c>
      <c r="J5824" s="3"/>
      <c r="K5824" s="77" t="e">
        <f>VLOOKUP($J$1&amp;J5824,定价因子!E:F,2,0)</f>
        <v>#N/A</v>
      </c>
      <c r="L5824" s="3"/>
      <c r="M5824" s="77" t="e">
        <f>VLOOKUP($L$1&amp;L5824,定价因子!E:F,2,0)</f>
        <v>#N/A</v>
      </c>
      <c r="N5824" s="3"/>
      <c r="O5824" s="77" t="e">
        <f>VLOOKUP($N$1&amp;N5824,定价因子!E:F,2,0)</f>
        <v>#N/A</v>
      </c>
      <c r="P5824" s="3"/>
      <c r="Q5824" s="55" t="e">
        <f>VLOOKUP($P$1&amp;P5824,定价因子!$E:$F,2,0)</f>
        <v>#N/A</v>
      </c>
      <c r="R5824" s="3"/>
      <c r="S5824" s="77" t="e">
        <f>VLOOKUP($R$1&amp;R5824,定价因子!$E:$F,2,0)</f>
        <v>#N/A</v>
      </c>
      <c r="T5824" s="61"/>
      <c r="U5824" s="63"/>
      <c r="V5824" s="63"/>
      <c r="W5824" s="63"/>
      <c r="X5824" s="3"/>
    </row>
    <row r="5825" spans="1:24">
      <c r="A5825" s="3"/>
      <c r="B5825" s="3"/>
      <c r="C5825" s="3"/>
      <c r="D5825" s="3"/>
      <c r="E5825" s="79"/>
      <c r="F5825" s="3"/>
      <c r="G5825" s="77" t="e">
        <f>VLOOKUP($F$1&amp;F5825,定价因子!E:F,2,0)</f>
        <v>#N/A</v>
      </c>
      <c r="H5825" s="3"/>
      <c r="I5825" s="77" t="e">
        <f>VLOOKUP($H$1&amp;H5825,定价因子!E:F,2,0)</f>
        <v>#N/A</v>
      </c>
      <c r="J5825" s="3"/>
      <c r="K5825" s="77" t="e">
        <f>VLOOKUP($J$1&amp;J5825,定价因子!E:F,2,0)</f>
        <v>#N/A</v>
      </c>
      <c r="L5825" s="3"/>
      <c r="M5825" s="77" t="e">
        <f>VLOOKUP($L$1&amp;L5825,定价因子!E:F,2,0)</f>
        <v>#N/A</v>
      </c>
      <c r="N5825" s="3"/>
      <c r="O5825" s="77" t="e">
        <f>VLOOKUP($N$1&amp;N5825,定价因子!E:F,2,0)</f>
        <v>#N/A</v>
      </c>
      <c r="P5825" s="3"/>
      <c r="Q5825" s="55" t="e">
        <f>VLOOKUP($P$1&amp;P5825,定价因子!$E:$F,2,0)</f>
        <v>#N/A</v>
      </c>
      <c r="R5825" s="3"/>
      <c r="S5825" s="77" t="e">
        <f>VLOOKUP($R$1&amp;R5825,定价因子!$E:$F,2,0)</f>
        <v>#N/A</v>
      </c>
      <c r="T5825" s="61"/>
      <c r="U5825" s="63"/>
      <c r="V5825" s="63"/>
      <c r="W5825" s="63"/>
      <c r="X5825" s="3"/>
    </row>
    <row r="5826" spans="1:24">
      <c r="A5826" s="3"/>
      <c r="B5826" s="3"/>
      <c r="C5826" s="3"/>
      <c r="D5826" s="3"/>
      <c r="E5826" s="79"/>
      <c r="F5826" s="3"/>
      <c r="G5826" s="77" t="e">
        <f>VLOOKUP($F$1&amp;F5826,定价因子!E:F,2,0)</f>
        <v>#N/A</v>
      </c>
      <c r="H5826" s="3"/>
      <c r="I5826" s="77" t="e">
        <f>VLOOKUP($H$1&amp;H5826,定价因子!E:F,2,0)</f>
        <v>#N/A</v>
      </c>
      <c r="J5826" s="3"/>
      <c r="K5826" s="77" t="e">
        <f>VLOOKUP($J$1&amp;J5826,定价因子!E:F,2,0)</f>
        <v>#N/A</v>
      </c>
      <c r="L5826" s="3"/>
      <c r="M5826" s="77" t="e">
        <f>VLOOKUP($L$1&amp;L5826,定价因子!E:F,2,0)</f>
        <v>#N/A</v>
      </c>
      <c r="N5826" s="3"/>
      <c r="O5826" s="77" t="e">
        <f>VLOOKUP($N$1&amp;N5826,定价因子!E:F,2,0)</f>
        <v>#N/A</v>
      </c>
      <c r="P5826" s="3"/>
      <c r="Q5826" s="55" t="e">
        <f>VLOOKUP($P$1&amp;P5826,定价因子!$E:$F,2,0)</f>
        <v>#N/A</v>
      </c>
      <c r="R5826" s="3"/>
      <c r="S5826" s="77" t="e">
        <f>VLOOKUP($R$1&amp;R5826,定价因子!$E:$F,2,0)</f>
        <v>#N/A</v>
      </c>
      <c r="T5826" s="61"/>
      <c r="U5826" s="63"/>
      <c r="V5826" s="63"/>
      <c r="W5826" s="63"/>
      <c r="X5826" s="3"/>
    </row>
    <row r="5827" spans="1:24">
      <c r="A5827" s="3"/>
      <c r="B5827" s="3"/>
      <c r="C5827" s="3"/>
      <c r="D5827" s="3"/>
      <c r="E5827" s="79"/>
      <c r="F5827" s="3"/>
      <c r="G5827" s="77" t="e">
        <f>VLOOKUP($F$1&amp;F5827,定价因子!E:F,2,0)</f>
        <v>#N/A</v>
      </c>
      <c r="H5827" s="3"/>
      <c r="I5827" s="77" t="e">
        <f>VLOOKUP($H$1&amp;H5827,定价因子!E:F,2,0)</f>
        <v>#N/A</v>
      </c>
      <c r="J5827" s="3"/>
      <c r="K5827" s="77" t="e">
        <f>VLOOKUP($J$1&amp;J5827,定价因子!E:F,2,0)</f>
        <v>#N/A</v>
      </c>
      <c r="L5827" s="3"/>
      <c r="M5827" s="77" t="e">
        <f>VLOOKUP($L$1&amp;L5827,定价因子!E:F,2,0)</f>
        <v>#N/A</v>
      </c>
      <c r="N5827" s="3"/>
      <c r="O5827" s="77" t="e">
        <f>VLOOKUP($N$1&amp;N5827,定价因子!E:F,2,0)</f>
        <v>#N/A</v>
      </c>
      <c r="P5827" s="3"/>
      <c r="Q5827" s="55" t="e">
        <f>VLOOKUP($P$1&amp;P5827,定价因子!$E:$F,2,0)</f>
        <v>#N/A</v>
      </c>
      <c r="R5827" s="3"/>
      <c r="S5827" s="77" t="e">
        <f>VLOOKUP($R$1&amp;R5827,定价因子!$E:$F,2,0)</f>
        <v>#N/A</v>
      </c>
      <c r="T5827" s="61"/>
      <c r="U5827" s="63"/>
      <c r="V5827" s="63"/>
      <c r="W5827" s="63"/>
      <c r="X5827" s="3"/>
    </row>
    <row r="5828" spans="1:24">
      <c r="A5828" s="3"/>
      <c r="B5828" s="3"/>
      <c r="C5828" s="3"/>
      <c r="D5828" s="3"/>
      <c r="E5828" s="79"/>
      <c r="F5828" s="3"/>
      <c r="G5828" s="77" t="e">
        <f>VLOOKUP($F$1&amp;F5828,定价因子!E:F,2,0)</f>
        <v>#N/A</v>
      </c>
      <c r="H5828" s="3"/>
      <c r="I5828" s="77" t="e">
        <f>VLOOKUP($H$1&amp;H5828,定价因子!E:F,2,0)</f>
        <v>#N/A</v>
      </c>
      <c r="J5828" s="3"/>
      <c r="K5828" s="77" t="e">
        <f>VLOOKUP($J$1&amp;J5828,定价因子!E:F,2,0)</f>
        <v>#N/A</v>
      </c>
      <c r="L5828" s="3"/>
      <c r="M5828" s="77" t="e">
        <f>VLOOKUP($L$1&amp;L5828,定价因子!E:F,2,0)</f>
        <v>#N/A</v>
      </c>
      <c r="N5828" s="3"/>
      <c r="O5828" s="77" t="e">
        <f>VLOOKUP($N$1&amp;N5828,定价因子!E:F,2,0)</f>
        <v>#N/A</v>
      </c>
      <c r="P5828" s="3"/>
      <c r="Q5828" s="55" t="e">
        <f>VLOOKUP($P$1&amp;P5828,定价因子!$E:$F,2,0)</f>
        <v>#N/A</v>
      </c>
      <c r="R5828" s="3"/>
      <c r="S5828" s="77" t="e">
        <f>VLOOKUP($R$1&amp;R5828,定价因子!$E:$F,2,0)</f>
        <v>#N/A</v>
      </c>
      <c r="T5828" s="61"/>
      <c r="U5828" s="63"/>
      <c r="V5828" s="63"/>
      <c r="W5828" s="63"/>
      <c r="X5828" s="3"/>
    </row>
    <row r="5829" spans="1:24">
      <c r="A5829" s="3"/>
      <c r="B5829" s="3"/>
      <c r="C5829" s="3"/>
      <c r="D5829" s="3"/>
      <c r="E5829" s="79"/>
      <c r="F5829" s="3"/>
      <c r="G5829" s="77" t="e">
        <f>VLOOKUP($F$1&amp;F5829,定价因子!E:F,2,0)</f>
        <v>#N/A</v>
      </c>
      <c r="H5829" s="3"/>
      <c r="I5829" s="77" t="e">
        <f>VLOOKUP($H$1&amp;H5829,定价因子!E:F,2,0)</f>
        <v>#N/A</v>
      </c>
      <c r="J5829" s="3"/>
      <c r="K5829" s="77" t="e">
        <f>VLOOKUP($J$1&amp;J5829,定价因子!E:F,2,0)</f>
        <v>#N/A</v>
      </c>
      <c r="L5829" s="3"/>
      <c r="M5829" s="77" t="e">
        <f>VLOOKUP($L$1&amp;L5829,定价因子!E:F,2,0)</f>
        <v>#N/A</v>
      </c>
      <c r="N5829" s="3"/>
      <c r="O5829" s="77" t="e">
        <f>VLOOKUP($N$1&amp;N5829,定价因子!E:F,2,0)</f>
        <v>#N/A</v>
      </c>
      <c r="P5829" s="3"/>
      <c r="Q5829" s="55" t="e">
        <f>VLOOKUP($P$1&amp;P5829,定价因子!$E:$F,2,0)</f>
        <v>#N/A</v>
      </c>
      <c r="R5829" s="3"/>
      <c r="S5829" s="77" t="e">
        <f>VLOOKUP($R$1&amp;R5829,定价因子!$E:$F,2,0)</f>
        <v>#N/A</v>
      </c>
      <c r="T5829" s="61"/>
      <c r="U5829" s="63"/>
      <c r="V5829" s="63"/>
      <c r="W5829" s="63"/>
      <c r="X5829" s="3"/>
    </row>
    <row r="5830" spans="1:24">
      <c r="A5830" s="3"/>
      <c r="B5830" s="3"/>
      <c r="C5830" s="3"/>
      <c r="D5830" s="3"/>
      <c r="E5830" s="79"/>
      <c r="F5830" s="3"/>
      <c r="G5830" s="77" t="e">
        <f>VLOOKUP($F$1&amp;F5830,定价因子!E:F,2,0)</f>
        <v>#N/A</v>
      </c>
      <c r="H5830" s="3"/>
      <c r="I5830" s="77" t="e">
        <f>VLOOKUP($H$1&amp;H5830,定价因子!E:F,2,0)</f>
        <v>#N/A</v>
      </c>
      <c r="J5830" s="3"/>
      <c r="K5830" s="77" t="e">
        <f>VLOOKUP($J$1&amp;J5830,定价因子!E:F,2,0)</f>
        <v>#N/A</v>
      </c>
      <c r="L5830" s="3"/>
      <c r="M5830" s="77" t="e">
        <f>VLOOKUP($L$1&amp;L5830,定价因子!E:F,2,0)</f>
        <v>#N/A</v>
      </c>
      <c r="N5830" s="3"/>
      <c r="O5830" s="77" t="e">
        <f>VLOOKUP($N$1&amp;N5830,定价因子!E:F,2,0)</f>
        <v>#N/A</v>
      </c>
      <c r="P5830" s="3"/>
      <c r="Q5830" s="55" t="e">
        <f>VLOOKUP($P$1&amp;P5830,定价因子!$E:$F,2,0)</f>
        <v>#N/A</v>
      </c>
      <c r="R5830" s="3"/>
      <c r="S5830" s="77" t="e">
        <f>VLOOKUP($R$1&amp;R5830,定价因子!$E:$F,2,0)</f>
        <v>#N/A</v>
      </c>
      <c r="T5830" s="61"/>
      <c r="U5830" s="63"/>
      <c r="V5830" s="63"/>
      <c r="W5830" s="63"/>
      <c r="X5830" s="3"/>
    </row>
    <row r="5831" spans="1:24">
      <c r="A5831" s="3"/>
      <c r="B5831" s="3"/>
      <c r="C5831" s="3"/>
      <c r="D5831" s="3"/>
      <c r="E5831" s="79"/>
      <c r="F5831" s="3"/>
      <c r="G5831" s="77" t="e">
        <f>VLOOKUP($F$1&amp;F5831,定价因子!E:F,2,0)</f>
        <v>#N/A</v>
      </c>
      <c r="H5831" s="3"/>
      <c r="I5831" s="77" t="e">
        <f>VLOOKUP($H$1&amp;H5831,定价因子!E:F,2,0)</f>
        <v>#N/A</v>
      </c>
      <c r="J5831" s="3"/>
      <c r="K5831" s="77" t="e">
        <f>VLOOKUP($J$1&amp;J5831,定价因子!E:F,2,0)</f>
        <v>#N/A</v>
      </c>
      <c r="L5831" s="3"/>
      <c r="M5831" s="77" t="e">
        <f>VLOOKUP($L$1&amp;L5831,定价因子!E:F,2,0)</f>
        <v>#N/A</v>
      </c>
      <c r="N5831" s="3"/>
      <c r="O5831" s="77" t="e">
        <f>VLOOKUP($N$1&amp;N5831,定价因子!E:F,2,0)</f>
        <v>#N/A</v>
      </c>
      <c r="P5831" s="3"/>
      <c r="Q5831" s="55" t="e">
        <f>VLOOKUP($P$1&amp;P5831,定价因子!$E:$F,2,0)</f>
        <v>#N/A</v>
      </c>
      <c r="R5831" s="3"/>
      <c r="S5831" s="77" t="e">
        <f>VLOOKUP($R$1&amp;R5831,定价因子!$E:$F,2,0)</f>
        <v>#N/A</v>
      </c>
      <c r="T5831" s="61"/>
      <c r="U5831" s="63"/>
      <c r="V5831" s="63"/>
      <c r="W5831" s="63"/>
      <c r="X5831" s="3"/>
    </row>
    <row r="5832" spans="1:24">
      <c r="A5832" s="3"/>
      <c r="B5832" s="3"/>
      <c r="C5832" s="3"/>
      <c r="D5832" s="3"/>
      <c r="E5832" s="79"/>
      <c r="F5832" s="3"/>
      <c r="G5832" s="77" t="e">
        <f>VLOOKUP($F$1&amp;F5832,定价因子!E:F,2,0)</f>
        <v>#N/A</v>
      </c>
      <c r="H5832" s="3"/>
      <c r="I5832" s="77" t="e">
        <f>VLOOKUP($H$1&amp;H5832,定价因子!E:F,2,0)</f>
        <v>#N/A</v>
      </c>
      <c r="J5832" s="3"/>
      <c r="K5832" s="77" t="e">
        <f>VLOOKUP($J$1&amp;J5832,定价因子!E:F,2,0)</f>
        <v>#N/A</v>
      </c>
      <c r="L5832" s="3"/>
      <c r="M5832" s="77" t="e">
        <f>VLOOKUP($L$1&amp;L5832,定价因子!E:F,2,0)</f>
        <v>#N/A</v>
      </c>
      <c r="N5832" s="3"/>
      <c r="O5832" s="77" t="e">
        <f>VLOOKUP($N$1&amp;N5832,定价因子!E:F,2,0)</f>
        <v>#N/A</v>
      </c>
      <c r="P5832" s="3"/>
      <c r="Q5832" s="55" t="e">
        <f>VLOOKUP($P$1&amp;P5832,定价因子!$E:$F,2,0)</f>
        <v>#N/A</v>
      </c>
      <c r="R5832" s="3"/>
      <c r="S5832" s="77" t="e">
        <f>VLOOKUP($R$1&amp;R5832,定价因子!$E:$F,2,0)</f>
        <v>#N/A</v>
      </c>
      <c r="T5832" s="61"/>
      <c r="U5832" s="63"/>
      <c r="V5832" s="63"/>
      <c r="W5832" s="63"/>
      <c r="X5832" s="3"/>
    </row>
    <row r="5833" spans="1:24">
      <c r="A5833" s="3"/>
      <c r="B5833" s="3"/>
      <c r="C5833" s="3"/>
      <c r="D5833" s="3"/>
      <c r="E5833" s="79"/>
      <c r="F5833" s="3"/>
      <c r="G5833" s="77" t="e">
        <f>VLOOKUP($F$1&amp;F5833,定价因子!E:F,2,0)</f>
        <v>#N/A</v>
      </c>
      <c r="H5833" s="3"/>
      <c r="I5833" s="77" t="e">
        <f>VLOOKUP($H$1&amp;H5833,定价因子!E:F,2,0)</f>
        <v>#N/A</v>
      </c>
      <c r="J5833" s="3"/>
      <c r="K5833" s="77" t="e">
        <f>VLOOKUP($J$1&amp;J5833,定价因子!E:F,2,0)</f>
        <v>#N/A</v>
      </c>
      <c r="L5833" s="3"/>
      <c r="M5833" s="77" t="e">
        <f>VLOOKUP($L$1&amp;L5833,定价因子!E:F,2,0)</f>
        <v>#N/A</v>
      </c>
      <c r="N5833" s="3"/>
      <c r="O5833" s="77" t="e">
        <f>VLOOKUP($N$1&amp;N5833,定价因子!E:F,2,0)</f>
        <v>#N/A</v>
      </c>
      <c r="P5833" s="3"/>
      <c r="Q5833" s="55" t="e">
        <f>VLOOKUP($P$1&amp;P5833,定价因子!$E:$F,2,0)</f>
        <v>#N/A</v>
      </c>
      <c r="R5833" s="3"/>
      <c r="S5833" s="77" t="e">
        <f>VLOOKUP($R$1&amp;R5833,定价因子!$E:$F,2,0)</f>
        <v>#N/A</v>
      </c>
      <c r="T5833" s="61"/>
      <c r="U5833" s="63"/>
      <c r="V5833" s="63"/>
      <c r="W5833" s="63"/>
      <c r="X5833" s="3"/>
    </row>
    <row r="5834" spans="1:24">
      <c r="A5834" s="3"/>
      <c r="B5834" s="3"/>
      <c r="C5834" s="3"/>
      <c r="D5834" s="3"/>
      <c r="E5834" s="79"/>
      <c r="F5834" s="3"/>
      <c r="G5834" s="77" t="e">
        <f>VLOOKUP($F$1&amp;F5834,定价因子!E:F,2,0)</f>
        <v>#N/A</v>
      </c>
      <c r="H5834" s="3"/>
      <c r="I5834" s="77" t="e">
        <f>VLOOKUP($H$1&amp;H5834,定价因子!E:F,2,0)</f>
        <v>#N/A</v>
      </c>
      <c r="J5834" s="3"/>
      <c r="K5834" s="77" t="e">
        <f>VLOOKUP($J$1&amp;J5834,定价因子!E:F,2,0)</f>
        <v>#N/A</v>
      </c>
      <c r="L5834" s="3"/>
      <c r="M5834" s="77" t="e">
        <f>VLOOKUP($L$1&amp;L5834,定价因子!E:F,2,0)</f>
        <v>#N/A</v>
      </c>
      <c r="N5834" s="3"/>
      <c r="O5834" s="77" t="e">
        <f>VLOOKUP($N$1&amp;N5834,定价因子!E:F,2,0)</f>
        <v>#N/A</v>
      </c>
      <c r="P5834" s="3"/>
      <c r="Q5834" s="55" t="e">
        <f>VLOOKUP($P$1&amp;P5834,定价因子!$E:$F,2,0)</f>
        <v>#N/A</v>
      </c>
      <c r="R5834" s="3"/>
      <c r="S5834" s="77" t="e">
        <f>VLOOKUP($R$1&amp;R5834,定价因子!$E:$F,2,0)</f>
        <v>#N/A</v>
      </c>
      <c r="T5834" s="61"/>
      <c r="U5834" s="63"/>
      <c r="V5834" s="63"/>
      <c r="W5834" s="63"/>
      <c r="X5834" s="3"/>
    </row>
    <row r="5835" spans="1:24">
      <c r="A5835" s="3"/>
      <c r="B5835" s="3"/>
      <c r="C5835" s="3"/>
      <c r="D5835" s="3"/>
      <c r="E5835" s="79"/>
      <c r="F5835" s="3"/>
      <c r="G5835" s="77" t="e">
        <f>VLOOKUP($F$1&amp;F5835,定价因子!E:F,2,0)</f>
        <v>#N/A</v>
      </c>
      <c r="H5835" s="3"/>
      <c r="I5835" s="77" t="e">
        <f>VLOOKUP($H$1&amp;H5835,定价因子!E:F,2,0)</f>
        <v>#N/A</v>
      </c>
      <c r="J5835" s="3"/>
      <c r="K5835" s="77" t="e">
        <f>VLOOKUP($J$1&amp;J5835,定价因子!E:F,2,0)</f>
        <v>#N/A</v>
      </c>
      <c r="L5835" s="3"/>
      <c r="M5835" s="77" t="e">
        <f>VLOOKUP($L$1&amp;L5835,定价因子!E:F,2,0)</f>
        <v>#N/A</v>
      </c>
      <c r="N5835" s="3"/>
      <c r="O5835" s="77" t="e">
        <f>VLOOKUP($N$1&amp;N5835,定价因子!E:F,2,0)</f>
        <v>#N/A</v>
      </c>
      <c r="P5835" s="3"/>
      <c r="Q5835" s="55" t="e">
        <f>VLOOKUP($P$1&amp;P5835,定价因子!$E:$F,2,0)</f>
        <v>#N/A</v>
      </c>
      <c r="R5835" s="3"/>
      <c r="S5835" s="77" t="e">
        <f>VLOOKUP($R$1&amp;R5835,定价因子!$E:$F,2,0)</f>
        <v>#N/A</v>
      </c>
      <c r="T5835" s="61"/>
      <c r="U5835" s="63"/>
      <c r="V5835" s="63"/>
      <c r="W5835" s="63"/>
      <c r="X5835" s="3"/>
    </row>
    <row r="5836" spans="1:24">
      <c r="A5836" s="3"/>
      <c r="B5836" s="3"/>
      <c r="C5836" s="3"/>
      <c r="D5836" s="3"/>
      <c r="E5836" s="79"/>
      <c r="F5836" s="3"/>
      <c r="G5836" s="77" t="e">
        <f>VLOOKUP($F$1&amp;F5836,定价因子!E:F,2,0)</f>
        <v>#N/A</v>
      </c>
      <c r="H5836" s="3"/>
      <c r="I5836" s="77" t="e">
        <f>VLOOKUP($H$1&amp;H5836,定价因子!E:F,2,0)</f>
        <v>#N/A</v>
      </c>
      <c r="J5836" s="3"/>
      <c r="K5836" s="77" t="e">
        <f>VLOOKUP($J$1&amp;J5836,定价因子!E:F,2,0)</f>
        <v>#N/A</v>
      </c>
      <c r="L5836" s="3"/>
      <c r="M5836" s="77" t="e">
        <f>VLOOKUP($L$1&amp;L5836,定价因子!E:F,2,0)</f>
        <v>#N/A</v>
      </c>
      <c r="N5836" s="3"/>
      <c r="O5836" s="77" t="e">
        <f>VLOOKUP($N$1&amp;N5836,定价因子!E:F,2,0)</f>
        <v>#N/A</v>
      </c>
      <c r="P5836" s="3"/>
      <c r="Q5836" s="55" t="e">
        <f>VLOOKUP($P$1&amp;P5836,定价因子!$E:$F,2,0)</f>
        <v>#N/A</v>
      </c>
      <c r="R5836" s="3"/>
      <c r="S5836" s="77" t="e">
        <f>VLOOKUP($R$1&amp;R5836,定价因子!$E:$F,2,0)</f>
        <v>#N/A</v>
      </c>
      <c r="T5836" s="61"/>
      <c r="U5836" s="63"/>
      <c r="V5836" s="63"/>
      <c r="W5836" s="63"/>
      <c r="X5836" s="3"/>
    </row>
    <row r="5837" spans="1:24">
      <c r="A5837" s="3"/>
      <c r="B5837" s="3"/>
      <c r="C5837" s="3"/>
      <c r="D5837" s="3"/>
      <c r="E5837" s="79"/>
      <c r="F5837" s="3"/>
      <c r="G5837" s="77" t="e">
        <f>VLOOKUP($F$1&amp;F5837,定价因子!E:F,2,0)</f>
        <v>#N/A</v>
      </c>
      <c r="H5837" s="3"/>
      <c r="I5837" s="77" t="e">
        <f>VLOOKUP($H$1&amp;H5837,定价因子!E:F,2,0)</f>
        <v>#N/A</v>
      </c>
      <c r="J5837" s="3"/>
      <c r="K5837" s="77" t="e">
        <f>VLOOKUP($J$1&amp;J5837,定价因子!E:F,2,0)</f>
        <v>#N/A</v>
      </c>
      <c r="L5837" s="3"/>
      <c r="M5837" s="77" t="e">
        <f>VLOOKUP($L$1&amp;L5837,定价因子!E:F,2,0)</f>
        <v>#N/A</v>
      </c>
      <c r="N5837" s="3"/>
      <c r="O5837" s="77" t="e">
        <f>VLOOKUP($N$1&amp;N5837,定价因子!E:F,2,0)</f>
        <v>#N/A</v>
      </c>
      <c r="P5837" s="3"/>
      <c r="Q5837" s="55" t="e">
        <f>VLOOKUP($P$1&amp;P5837,定价因子!$E:$F,2,0)</f>
        <v>#N/A</v>
      </c>
      <c r="R5837" s="3"/>
      <c r="S5837" s="77" t="e">
        <f>VLOOKUP($R$1&amp;R5837,定价因子!$E:$F,2,0)</f>
        <v>#N/A</v>
      </c>
      <c r="T5837" s="61"/>
      <c r="U5837" s="63"/>
      <c r="V5837" s="63"/>
      <c r="W5837" s="63"/>
      <c r="X5837" s="3"/>
    </row>
    <row r="5838" spans="1:24">
      <c r="A5838" s="3"/>
      <c r="B5838" s="3"/>
      <c r="C5838" s="3"/>
      <c r="D5838" s="3"/>
      <c r="E5838" s="79"/>
      <c r="F5838" s="3"/>
      <c r="G5838" s="77" t="e">
        <f>VLOOKUP($F$1&amp;F5838,定价因子!E:F,2,0)</f>
        <v>#N/A</v>
      </c>
      <c r="H5838" s="3"/>
      <c r="I5838" s="77" t="e">
        <f>VLOOKUP($H$1&amp;H5838,定价因子!E:F,2,0)</f>
        <v>#N/A</v>
      </c>
      <c r="J5838" s="3"/>
      <c r="K5838" s="77" t="e">
        <f>VLOOKUP($J$1&amp;J5838,定价因子!E:F,2,0)</f>
        <v>#N/A</v>
      </c>
      <c r="L5838" s="3"/>
      <c r="M5838" s="77" t="e">
        <f>VLOOKUP($L$1&amp;L5838,定价因子!E:F,2,0)</f>
        <v>#N/A</v>
      </c>
      <c r="N5838" s="3"/>
      <c r="O5838" s="77" t="e">
        <f>VLOOKUP($N$1&amp;N5838,定价因子!E:F,2,0)</f>
        <v>#N/A</v>
      </c>
      <c r="P5838" s="3"/>
      <c r="Q5838" s="55" t="e">
        <f>VLOOKUP($P$1&amp;P5838,定价因子!$E:$F,2,0)</f>
        <v>#N/A</v>
      </c>
      <c r="R5838" s="3"/>
      <c r="S5838" s="77" t="e">
        <f>VLOOKUP($R$1&amp;R5838,定价因子!$E:$F,2,0)</f>
        <v>#N/A</v>
      </c>
      <c r="T5838" s="61"/>
      <c r="U5838" s="63"/>
      <c r="V5838" s="63"/>
      <c r="W5838" s="63"/>
      <c r="X5838" s="3"/>
    </row>
    <row r="5839" spans="1:24">
      <c r="A5839" s="3"/>
      <c r="B5839" s="3"/>
      <c r="C5839" s="3"/>
      <c r="D5839" s="3"/>
      <c r="E5839" s="79"/>
      <c r="F5839" s="3"/>
      <c r="G5839" s="77" t="e">
        <f>VLOOKUP($F$1&amp;F5839,定价因子!E:F,2,0)</f>
        <v>#N/A</v>
      </c>
      <c r="H5839" s="3"/>
      <c r="I5839" s="77" t="e">
        <f>VLOOKUP($H$1&amp;H5839,定价因子!E:F,2,0)</f>
        <v>#N/A</v>
      </c>
      <c r="J5839" s="3"/>
      <c r="K5839" s="77" t="e">
        <f>VLOOKUP($J$1&amp;J5839,定价因子!E:F,2,0)</f>
        <v>#N/A</v>
      </c>
      <c r="L5839" s="3"/>
      <c r="M5839" s="77" t="e">
        <f>VLOOKUP($L$1&amp;L5839,定价因子!E:F,2,0)</f>
        <v>#N/A</v>
      </c>
      <c r="N5839" s="3"/>
      <c r="O5839" s="77" t="e">
        <f>VLOOKUP($N$1&amp;N5839,定价因子!E:F,2,0)</f>
        <v>#N/A</v>
      </c>
      <c r="P5839" s="3"/>
      <c r="Q5839" s="55" t="e">
        <f>VLOOKUP($P$1&amp;P5839,定价因子!$E:$F,2,0)</f>
        <v>#N/A</v>
      </c>
      <c r="R5839" s="3"/>
      <c r="S5839" s="77" t="e">
        <f>VLOOKUP($R$1&amp;R5839,定价因子!$E:$F,2,0)</f>
        <v>#N/A</v>
      </c>
      <c r="T5839" s="61"/>
      <c r="U5839" s="63"/>
      <c r="V5839" s="63"/>
      <c r="W5839" s="63"/>
      <c r="X5839" s="3"/>
    </row>
    <row r="5840" spans="1:24">
      <c r="A5840" s="3"/>
      <c r="B5840" s="3"/>
      <c r="C5840" s="3"/>
      <c r="D5840" s="3"/>
      <c r="E5840" s="79"/>
      <c r="F5840" s="3"/>
      <c r="G5840" s="77" t="e">
        <f>VLOOKUP($F$1&amp;F5840,定价因子!E:F,2,0)</f>
        <v>#N/A</v>
      </c>
      <c r="H5840" s="3"/>
      <c r="I5840" s="77" t="e">
        <f>VLOOKUP($H$1&amp;H5840,定价因子!E:F,2,0)</f>
        <v>#N/A</v>
      </c>
      <c r="J5840" s="3"/>
      <c r="K5840" s="77" t="e">
        <f>VLOOKUP($J$1&amp;J5840,定价因子!E:F,2,0)</f>
        <v>#N/A</v>
      </c>
      <c r="L5840" s="3"/>
      <c r="M5840" s="77" t="e">
        <f>VLOOKUP($L$1&amp;L5840,定价因子!E:F,2,0)</f>
        <v>#N/A</v>
      </c>
      <c r="N5840" s="3"/>
      <c r="O5840" s="77" t="e">
        <f>VLOOKUP($N$1&amp;N5840,定价因子!E:F,2,0)</f>
        <v>#N/A</v>
      </c>
      <c r="P5840" s="3"/>
      <c r="Q5840" s="55" t="e">
        <f>VLOOKUP($P$1&amp;P5840,定价因子!$E:$F,2,0)</f>
        <v>#N/A</v>
      </c>
      <c r="R5840" s="3"/>
      <c r="S5840" s="77" t="e">
        <f>VLOOKUP($R$1&amp;R5840,定价因子!$E:$F,2,0)</f>
        <v>#N/A</v>
      </c>
      <c r="T5840" s="61"/>
      <c r="U5840" s="63"/>
      <c r="V5840" s="63"/>
      <c r="W5840" s="63"/>
      <c r="X5840" s="3"/>
    </row>
    <row r="5841" spans="1:24">
      <c r="A5841" s="3"/>
      <c r="B5841" s="3"/>
      <c r="C5841" s="3"/>
      <c r="D5841" s="3"/>
      <c r="E5841" s="79"/>
      <c r="F5841" s="3"/>
      <c r="G5841" s="77" t="e">
        <f>VLOOKUP($F$1&amp;F5841,定价因子!E:F,2,0)</f>
        <v>#N/A</v>
      </c>
      <c r="H5841" s="3"/>
      <c r="I5841" s="77" t="e">
        <f>VLOOKUP($H$1&amp;H5841,定价因子!E:F,2,0)</f>
        <v>#N/A</v>
      </c>
      <c r="J5841" s="3"/>
      <c r="K5841" s="77" t="e">
        <f>VLOOKUP($J$1&amp;J5841,定价因子!E:F,2,0)</f>
        <v>#N/A</v>
      </c>
      <c r="L5841" s="3"/>
      <c r="M5841" s="77" t="e">
        <f>VLOOKUP($L$1&amp;L5841,定价因子!E:F,2,0)</f>
        <v>#N/A</v>
      </c>
      <c r="N5841" s="3"/>
      <c r="O5841" s="77" t="e">
        <f>VLOOKUP($N$1&amp;N5841,定价因子!E:F,2,0)</f>
        <v>#N/A</v>
      </c>
      <c r="P5841" s="3"/>
      <c r="Q5841" s="55" t="e">
        <f>VLOOKUP($P$1&amp;P5841,定价因子!$E:$F,2,0)</f>
        <v>#N/A</v>
      </c>
      <c r="R5841" s="3"/>
      <c r="S5841" s="77" t="e">
        <f>VLOOKUP($R$1&amp;R5841,定价因子!$E:$F,2,0)</f>
        <v>#N/A</v>
      </c>
      <c r="T5841" s="61"/>
      <c r="U5841" s="63"/>
      <c r="V5841" s="63"/>
      <c r="W5841" s="63"/>
      <c r="X5841" s="3"/>
    </row>
    <row r="5842" spans="1:24">
      <c r="A5842" s="3"/>
      <c r="B5842" s="3"/>
      <c r="C5842" s="3"/>
      <c r="D5842" s="3"/>
      <c r="E5842" s="79"/>
      <c r="F5842" s="3"/>
      <c r="G5842" s="77" t="e">
        <f>VLOOKUP($F$1&amp;F5842,定价因子!E:F,2,0)</f>
        <v>#N/A</v>
      </c>
      <c r="H5842" s="3"/>
      <c r="I5842" s="77" t="e">
        <f>VLOOKUP($H$1&amp;H5842,定价因子!E:F,2,0)</f>
        <v>#N/A</v>
      </c>
      <c r="J5842" s="3"/>
      <c r="K5842" s="77" t="e">
        <f>VLOOKUP($J$1&amp;J5842,定价因子!E:F,2,0)</f>
        <v>#N/A</v>
      </c>
      <c r="L5842" s="3"/>
      <c r="M5842" s="77" t="e">
        <f>VLOOKUP($L$1&amp;L5842,定价因子!E:F,2,0)</f>
        <v>#N/A</v>
      </c>
      <c r="N5842" s="3"/>
      <c r="O5842" s="77" t="e">
        <f>VLOOKUP($N$1&amp;N5842,定价因子!E:F,2,0)</f>
        <v>#N/A</v>
      </c>
      <c r="P5842" s="3"/>
      <c r="Q5842" s="55" t="e">
        <f>VLOOKUP($P$1&amp;P5842,定价因子!$E:$F,2,0)</f>
        <v>#N/A</v>
      </c>
      <c r="R5842" s="3"/>
      <c r="S5842" s="77" t="e">
        <f>VLOOKUP($R$1&amp;R5842,定价因子!$E:$F,2,0)</f>
        <v>#N/A</v>
      </c>
      <c r="T5842" s="61"/>
      <c r="U5842" s="63"/>
      <c r="V5842" s="63"/>
      <c r="W5842" s="63"/>
      <c r="X5842" s="3"/>
    </row>
    <row r="5843" spans="1:24">
      <c r="A5843" s="3"/>
      <c r="B5843" s="3"/>
      <c r="C5843" s="3"/>
      <c r="D5843" s="3"/>
      <c r="E5843" s="79"/>
      <c r="F5843" s="3"/>
      <c r="G5843" s="77" t="e">
        <f>VLOOKUP($F$1&amp;F5843,定价因子!E:F,2,0)</f>
        <v>#N/A</v>
      </c>
      <c r="H5843" s="3"/>
      <c r="I5843" s="77" t="e">
        <f>VLOOKUP($H$1&amp;H5843,定价因子!E:F,2,0)</f>
        <v>#N/A</v>
      </c>
      <c r="J5843" s="3"/>
      <c r="K5843" s="77" t="e">
        <f>VLOOKUP($J$1&amp;J5843,定价因子!E:F,2,0)</f>
        <v>#N/A</v>
      </c>
      <c r="L5843" s="3"/>
      <c r="M5843" s="77" t="e">
        <f>VLOOKUP($L$1&amp;L5843,定价因子!E:F,2,0)</f>
        <v>#N/A</v>
      </c>
      <c r="N5843" s="3"/>
      <c r="O5843" s="77" t="e">
        <f>VLOOKUP($N$1&amp;N5843,定价因子!E:F,2,0)</f>
        <v>#N/A</v>
      </c>
      <c r="P5843" s="3"/>
      <c r="Q5843" s="55" t="e">
        <f>VLOOKUP($P$1&amp;P5843,定价因子!$E:$F,2,0)</f>
        <v>#N/A</v>
      </c>
      <c r="R5843" s="3"/>
      <c r="S5843" s="77" t="e">
        <f>VLOOKUP($R$1&amp;R5843,定价因子!$E:$F,2,0)</f>
        <v>#N/A</v>
      </c>
      <c r="T5843" s="61"/>
      <c r="U5843" s="63"/>
      <c r="V5843" s="63"/>
      <c r="W5843" s="63"/>
      <c r="X5843" s="3"/>
    </row>
    <row r="5844" spans="1:24">
      <c r="A5844" s="3"/>
      <c r="B5844" s="3"/>
      <c r="C5844" s="3"/>
      <c r="D5844" s="3"/>
      <c r="E5844" s="79"/>
      <c r="F5844" s="3"/>
      <c r="G5844" s="77" t="e">
        <f>VLOOKUP($F$1&amp;F5844,定价因子!E:F,2,0)</f>
        <v>#N/A</v>
      </c>
      <c r="H5844" s="3"/>
      <c r="I5844" s="77" t="e">
        <f>VLOOKUP($H$1&amp;H5844,定价因子!E:F,2,0)</f>
        <v>#N/A</v>
      </c>
      <c r="J5844" s="3"/>
      <c r="K5844" s="77" t="e">
        <f>VLOOKUP($J$1&amp;J5844,定价因子!E:F,2,0)</f>
        <v>#N/A</v>
      </c>
      <c r="L5844" s="3"/>
      <c r="M5844" s="77" t="e">
        <f>VLOOKUP($L$1&amp;L5844,定价因子!E:F,2,0)</f>
        <v>#N/A</v>
      </c>
      <c r="N5844" s="3"/>
      <c r="O5844" s="77" t="e">
        <f>VLOOKUP($N$1&amp;N5844,定价因子!E:F,2,0)</f>
        <v>#N/A</v>
      </c>
      <c r="P5844" s="3"/>
      <c r="Q5844" s="55" t="e">
        <f>VLOOKUP($P$1&amp;P5844,定价因子!$E:$F,2,0)</f>
        <v>#N/A</v>
      </c>
      <c r="R5844" s="3"/>
      <c r="S5844" s="77" t="e">
        <f>VLOOKUP($R$1&amp;R5844,定价因子!$E:$F,2,0)</f>
        <v>#N/A</v>
      </c>
      <c r="T5844" s="61"/>
      <c r="U5844" s="63"/>
      <c r="V5844" s="63"/>
      <c r="W5844" s="63"/>
      <c r="X5844" s="3"/>
    </row>
    <row r="5845" spans="1:24">
      <c r="A5845" s="3"/>
      <c r="B5845" s="3"/>
      <c r="C5845" s="3"/>
      <c r="D5845" s="3"/>
      <c r="E5845" s="79"/>
      <c r="F5845" s="3"/>
      <c r="G5845" s="77" t="e">
        <f>VLOOKUP($F$1&amp;F5845,定价因子!E:F,2,0)</f>
        <v>#N/A</v>
      </c>
      <c r="H5845" s="3"/>
      <c r="I5845" s="77" t="e">
        <f>VLOOKUP($H$1&amp;H5845,定价因子!E:F,2,0)</f>
        <v>#N/A</v>
      </c>
      <c r="J5845" s="3"/>
      <c r="K5845" s="77" t="e">
        <f>VLOOKUP($J$1&amp;J5845,定价因子!E:F,2,0)</f>
        <v>#N/A</v>
      </c>
      <c r="L5845" s="3"/>
      <c r="M5845" s="77" t="e">
        <f>VLOOKUP($L$1&amp;L5845,定价因子!E:F,2,0)</f>
        <v>#N/A</v>
      </c>
      <c r="N5845" s="3"/>
      <c r="O5845" s="77" t="e">
        <f>VLOOKUP($N$1&amp;N5845,定价因子!E:F,2,0)</f>
        <v>#N/A</v>
      </c>
      <c r="P5845" s="3"/>
      <c r="Q5845" s="55" t="e">
        <f>VLOOKUP($P$1&amp;P5845,定价因子!$E:$F,2,0)</f>
        <v>#N/A</v>
      </c>
      <c r="R5845" s="3"/>
      <c r="S5845" s="77" t="e">
        <f>VLOOKUP($R$1&amp;R5845,定价因子!$E:$F,2,0)</f>
        <v>#N/A</v>
      </c>
      <c r="T5845" s="61"/>
      <c r="U5845" s="63"/>
      <c r="V5845" s="63"/>
      <c r="W5845" s="63"/>
      <c r="X5845" s="3"/>
    </row>
    <row r="5846" spans="1:24">
      <c r="A5846" s="3"/>
      <c r="B5846" s="3"/>
      <c r="C5846" s="3"/>
      <c r="D5846" s="3"/>
      <c r="E5846" s="79"/>
      <c r="F5846" s="3"/>
      <c r="G5846" s="77" t="e">
        <f>VLOOKUP($F$1&amp;F5846,定价因子!E:F,2,0)</f>
        <v>#N/A</v>
      </c>
      <c r="H5846" s="3"/>
      <c r="I5846" s="77" t="e">
        <f>VLOOKUP($H$1&amp;H5846,定价因子!E:F,2,0)</f>
        <v>#N/A</v>
      </c>
      <c r="J5846" s="3"/>
      <c r="K5846" s="77" t="e">
        <f>VLOOKUP($J$1&amp;J5846,定价因子!E:F,2,0)</f>
        <v>#N/A</v>
      </c>
      <c r="L5846" s="3"/>
      <c r="M5846" s="77" t="e">
        <f>VLOOKUP($L$1&amp;L5846,定价因子!E:F,2,0)</f>
        <v>#N/A</v>
      </c>
      <c r="N5846" s="3"/>
      <c r="O5846" s="77" t="e">
        <f>VLOOKUP($N$1&amp;N5846,定价因子!E:F,2,0)</f>
        <v>#N/A</v>
      </c>
      <c r="P5846" s="3"/>
      <c r="Q5846" s="55" t="e">
        <f>VLOOKUP($P$1&amp;P5846,定价因子!$E:$F,2,0)</f>
        <v>#N/A</v>
      </c>
      <c r="R5846" s="3"/>
      <c r="S5846" s="77" t="e">
        <f>VLOOKUP($R$1&amp;R5846,定价因子!$E:$F,2,0)</f>
        <v>#N/A</v>
      </c>
      <c r="T5846" s="61"/>
      <c r="U5846" s="63"/>
      <c r="V5846" s="63"/>
      <c r="W5846" s="63"/>
      <c r="X5846" s="3"/>
    </row>
    <row r="5847" spans="1:24">
      <c r="A5847" s="3"/>
      <c r="B5847" s="3"/>
      <c r="C5847" s="3"/>
      <c r="D5847" s="3"/>
      <c r="E5847" s="79"/>
      <c r="F5847" s="3"/>
      <c r="G5847" s="77" t="e">
        <f>VLOOKUP($F$1&amp;F5847,定价因子!E:F,2,0)</f>
        <v>#N/A</v>
      </c>
      <c r="H5847" s="3"/>
      <c r="I5847" s="77" t="e">
        <f>VLOOKUP($H$1&amp;H5847,定价因子!E:F,2,0)</f>
        <v>#N/A</v>
      </c>
      <c r="J5847" s="3"/>
      <c r="K5847" s="77" t="e">
        <f>VLOOKUP($J$1&amp;J5847,定价因子!E:F,2,0)</f>
        <v>#N/A</v>
      </c>
      <c r="L5847" s="3"/>
      <c r="M5847" s="77" t="e">
        <f>VLOOKUP($L$1&amp;L5847,定价因子!E:F,2,0)</f>
        <v>#N/A</v>
      </c>
      <c r="N5847" s="3"/>
      <c r="O5847" s="77" t="e">
        <f>VLOOKUP($N$1&amp;N5847,定价因子!E:F,2,0)</f>
        <v>#N/A</v>
      </c>
      <c r="P5847" s="3"/>
      <c r="Q5847" s="55" t="e">
        <f>VLOOKUP($P$1&amp;P5847,定价因子!$E:$F,2,0)</f>
        <v>#N/A</v>
      </c>
      <c r="R5847" s="3"/>
      <c r="S5847" s="77" t="e">
        <f>VLOOKUP($R$1&amp;R5847,定价因子!$E:$F,2,0)</f>
        <v>#N/A</v>
      </c>
      <c r="T5847" s="61"/>
      <c r="U5847" s="63"/>
      <c r="V5847" s="63"/>
      <c r="W5847" s="63"/>
      <c r="X5847" s="3"/>
    </row>
    <row r="5848" spans="1:24">
      <c r="A5848" s="3"/>
      <c r="B5848" s="3"/>
      <c r="C5848" s="3"/>
      <c r="D5848" s="3"/>
      <c r="E5848" s="79"/>
      <c r="F5848" s="3"/>
      <c r="G5848" s="77" t="e">
        <f>VLOOKUP($F$1&amp;F5848,定价因子!E:F,2,0)</f>
        <v>#N/A</v>
      </c>
      <c r="H5848" s="3"/>
      <c r="I5848" s="77" t="e">
        <f>VLOOKUP($H$1&amp;H5848,定价因子!E:F,2,0)</f>
        <v>#N/A</v>
      </c>
      <c r="J5848" s="3"/>
      <c r="K5848" s="77" t="e">
        <f>VLOOKUP($J$1&amp;J5848,定价因子!E:F,2,0)</f>
        <v>#N/A</v>
      </c>
      <c r="L5848" s="3"/>
      <c r="M5848" s="77" t="e">
        <f>VLOOKUP($L$1&amp;L5848,定价因子!E:F,2,0)</f>
        <v>#N/A</v>
      </c>
      <c r="N5848" s="3"/>
      <c r="O5848" s="77" t="e">
        <f>VLOOKUP($N$1&amp;N5848,定价因子!E:F,2,0)</f>
        <v>#N/A</v>
      </c>
      <c r="P5848" s="3"/>
      <c r="Q5848" s="55" t="e">
        <f>VLOOKUP($P$1&amp;P5848,定价因子!$E:$F,2,0)</f>
        <v>#N/A</v>
      </c>
      <c r="R5848" s="3"/>
      <c r="S5848" s="77" t="e">
        <f>VLOOKUP($R$1&amp;R5848,定价因子!$E:$F,2,0)</f>
        <v>#N/A</v>
      </c>
      <c r="T5848" s="61"/>
      <c r="U5848" s="63"/>
      <c r="V5848" s="63"/>
      <c r="W5848" s="63"/>
      <c r="X5848" s="3"/>
    </row>
    <row r="5849" spans="1:24">
      <c r="A5849" s="3"/>
      <c r="B5849" s="3"/>
      <c r="C5849" s="3"/>
      <c r="D5849" s="3"/>
      <c r="E5849" s="79"/>
      <c r="F5849" s="3"/>
      <c r="G5849" s="77" t="e">
        <f>VLOOKUP($F$1&amp;F5849,定价因子!E:F,2,0)</f>
        <v>#N/A</v>
      </c>
      <c r="H5849" s="3"/>
      <c r="I5849" s="77" t="e">
        <f>VLOOKUP($H$1&amp;H5849,定价因子!E:F,2,0)</f>
        <v>#N/A</v>
      </c>
      <c r="J5849" s="3"/>
      <c r="K5849" s="77" t="e">
        <f>VLOOKUP($J$1&amp;J5849,定价因子!E:F,2,0)</f>
        <v>#N/A</v>
      </c>
      <c r="L5849" s="3"/>
      <c r="M5849" s="77" t="e">
        <f>VLOOKUP($L$1&amp;L5849,定价因子!E:F,2,0)</f>
        <v>#N/A</v>
      </c>
      <c r="N5849" s="3"/>
      <c r="O5849" s="77" t="e">
        <f>VLOOKUP($N$1&amp;N5849,定价因子!E:F,2,0)</f>
        <v>#N/A</v>
      </c>
      <c r="P5849" s="3"/>
      <c r="Q5849" s="55" t="e">
        <f>VLOOKUP($P$1&amp;P5849,定价因子!$E:$F,2,0)</f>
        <v>#N/A</v>
      </c>
      <c r="R5849" s="3"/>
      <c r="S5849" s="77" t="e">
        <f>VLOOKUP($R$1&amp;R5849,定价因子!$E:$F,2,0)</f>
        <v>#N/A</v>
      </c>
      <c r="T5849" s="61"/>
      <c r="U5849" s="63"/>
      <c r="V5849" s="63"/>
      <c r="W5849" s="63"/>
      <c r="X5849" s="3"/>
    </row>
    <row r="5850" spans="1:24">
      <c r="A5850" s="3"/>
      <c r="B5850" s="3"/>
      <c r="C5850" s="3"/>
      <c r="D5850" s="3"/>
      <c r="E5850" s="79"/>
      <c r="F5850" s="3"/>
      <c r="G5850" s="77" t="e">
        <f>VLOOKUP($F$1&amp;F5850,定价因子!E:F,2,0)</f>
        <v>#N/A</v>
      </c>
      <c r="H5850" s="3"/>
      <c r="I5850" s="77" t="e">
        <f>VLOOKUP($H$1&amp;H5850,定价因子!E:F,2,0)</f>
        <v>#N/A</v>
      </c>
      <c r="J5850" s="3"/>
      <c r="K5850" s="77" t="e">
        <f>VLOOKUP($J$1&amp;J5850,定价因子!E:F,2,0)</f>
        <v>#N/A</v>
      </c>
      <c r="L5850" s="3"/>
      <c r="M5850" s="77" t="e">
        <f>VLOOKUP($L$1&amp;L5850,定价因子!E:F,2,0)</f>
        <v>#N/A</v>
      </c>
      <c r="N5850" s="3"/>
      <c r="O5850" s="77" t="e">
        <f>VLOOKUP($N$1&amp;N5850,定价因子!E:F,2,0)</f>
        <v>#N/A</v>
      </c>
      <c r="P5850" s="3"/>
      <c r="Q5850" s="55" t="e">
        <f>VLOOKUP($P$1&amp;P5850,定价因子!$E:$F,2,0)</f>
        <v>#N/A</v>
      </c>
      <c r="R5850" s="3"/>
      <c r="S5850" s="77" t="e">
        <f>VLOOKUP($R$1&amp;R5850,定价因子!$E:$F,2,0)</f>
        <v>#N/A</v>
      </c>
      <c r="T5850" s="61"/>
      <c r="U5850" s="63"/>
      <c r="V5850" s="63"/>
      <c r="W5850" s="63"/>
      <c r="X5850" s="3"/>
    </row>
    <row r="5851" spans="1:24">
      <c r="A5851" s="3"/>
      <c r="B5851" s="3"/>
      <c r="C5851" s="3"/>
      <c r="D5851" s="3"/>
      <c r="E5851" s="79"/>
      <c r="F5851" s="3"/>
      <c r="G5851" s="77" t="e">
        <f>VLOOKUP($F$1&amp;F5851,定价因子!E:F,2,0)</f>
        <v>#N/A</v>
      </c>
      <c r="H5851" s="3"/>
      <c r="I5851" s="77" t="e">
        <f>VLOOKUP($H$1&amp;H5851,定价因子!E:F,2,0)</f>
        <v>#N/A</v>
      </c>
      <c r="J5851" s="3"/>
      <c r="K5851" s="77" t="e">
        <f>VLOOKUP($J$1&amp;J5851,定价因子!E:F,2,0)</f>
        <v>#N/A</v>
      </c>
      <c r="L5851" s="3"/>
      <c r="M5851" s="77" t="e">
        <f>VLOOKUP($L$1&amp;L5851,定价因子!E:F,2,0)</f>
        <v>#N/A</v>
      </c>
      <c r="N5851" s="3"/>
      <c r="O5851" s="77" t="e">
        <f>VLOOKUP($N$1&amp;N5851,定价因子!E:F,2,0)</f>
        <v>#N/A</v>
      </c>
      <c r="P5851" s="3"/>
      <c r="Q5851" s="55" t="e">
        <f>VLOOKUP($P$1&amp;P5851,定价因子!$E:$F,2,0)</f>
        <v>#N/A</v>
      </c>
      <c r="R5851" s="3"/>
      <c r="S5851" s="77" t="e">
        <f>VLOOKUP($R$1&amp;R5851,定价因子!$E:$F,2,0)</f>
        <v>#N/A</v>
      </c>
      <c r="T5851" s="61"/>
      <c r="U5851" s="63"/>
      <c r="V5851" s="63"/>
      <c r="W5851" s="63"/>
      <c r="X5851" s="3"/>
    </row>
    <row r="5852" spans="1:24">
      <c r="A5852" s="3"/>
      <c r="B5852" s="3"/>
      <c r="C5852" s="3"/>
      <c r="D5852" s="3"/>
      <c r="E5852" s="79"/>
      <c r="F5852" s="3"/>
      <c r="G5852" s="77" t="e">
        <f>VLOOKUP($F$1&amp;F5852,定价因子!E:F,2,0)</f>
        <v>#N/A</v>
      </c>
      <c r="H5852" s="3"/>
      <c r="I5852" s="77" t="e">
        <f>VLOOKUP($H$1&amp;H5852,定价因子!E:F,2,0)</f>
        <v>#N/A</v>
      </c>
      <c r="J5852" s="3"/>
      <c r="K5852" s="77" t="e">
        <f>VLOOKUP($J$1&amp;J5852,定价因子!E:F,2,0)</f>
        <v>#N/A</v>
      </c>
      <c r="L5852" s="3"/>
      <c r="M5852" s="77" t="e">
        <f>VLOOKUP($L$1&amp;L5852,定价因子!E:F,2,0)</f>
        <v>#N/A</v>
      </c>
      <c r="N5852" s="3"/>
      <c r="O5852" s="77" t="e">
        <f>VLOOKUP($N$1&amp;N5852,定价因子!E:F,2,0)</f>
        <v>#N/A</v>
      </c>
      <c r="P5852" s="3"/>
      <c r="Q5852" s="55" t="e">
        <f>VLOOKUP($P$1&amp;P5852,定价因子!$E:$F,2,0)</f>
        <v>#N/A</v>
      </c>
      <c r="R5852" s="3"/>
      <c r="S5852" s="77" t="e">
        <f>VLOOKUP($R$1&amp;R5852,定价因子!$E:$F,2,0)</f>
        <v>#N/A</v>
      </c>
      <c r="T5852" s="61"/>
      <c r="U5852" s="63"/>
      <c r="V5852" s="63"/>
      <c r="W5852" s="63"/>
      <c r="X5852" s="3"/>
    </row>
    <row r="5853" spans="1:24">
      <c r="A5853" s="3"/>
      <c r="B5853" s="3"/>
      <c r="C5853" s="3"/>
      <c r="D5853" s="3"/>
      <c r="E5853" s="79"/>
      <c r="F5853" s="3"/>
      <c r="G5853" s="77" t="e">
        <f>VLOOKUP($F$1&amp;F5853,定价因子!E:F,2,0)</f>
        <v>#N/A</v>
      </c>
      <c r="H5853" s="3"/>
      <c r="I5853" s="77" t="e">
        <f>VLOOKUP($H$1&amp;H5853,定价因子!E:F,2,0)</f>
        <v>#N/A</v>
      </c>
      <c r="J5853" s="3"/>
      <c r="K5853" s="77" t="e">
        <f>VLOOKUP($J$1&amp;J5853,定价因子!E:F,2,0)</f>
        <v>#N/A</v>
      </c>
      <c r="L5853" s="3"/>
      <c r="M5853" s="77" t="e">
        <f>VLOOKUP($L$1&amp;L5853,定价因子!E:F,2,0)</f>
        <v>#N/A</v>
      </c>
      <c r="N5853" s="3"/>
      <c r="O5853" s="77" t="e">
        <f>VLOOKUP($N$1&amp;N5853,定价因子!E:F,2,0)</f>
        <v>#N/A</v>
      </c>
      <c r="P5853" s="3"/>
      <c r="Q5853" s="55" t="e">
        <f>VLOOKUP($P$1&amp;P5853,定价因子!$E:$F,2,0)</f>
        <v>#N/A</v>
      </c>
      <c r="R5853" s="3"/>
      <c r="S5853" s="77" t="e">
        <f>VLOOKUP($R$1&amp;R5853,定价因子!$E:$F,2,0)</f>
        <v>#N/A</v>
      </c>
      <c r="T5853" s="61"/>
      <c r="U5853" s="63"/>
      <c r="V5853" s="63"/>
      <c r="W5853" s="63"/>
      <c r="X5853" s="3"/>
    </row>
    <row r="5854" spans="1:24">
      <c r="A5854" s="3"/>
      <c r="B5854" s="3"/>
      <c r="C5854" s="3"/>
      <c r="D5854" s="3"/>
      <c r="E5854" s="79"/>
      <c r="F5854" s="3"/>
      <c r="G5854" s="77" t="e">
        <f>VLOOKUP($F$1&amp;F5854,定价因子!E:F,2,0)</f>
        <v>#N/A</v>
      </c>
      <c r="H5854" s="3"/>
      <c r="I5854" s="77" t="e">
        <f>VLOOKUP($H$1&amp;H5854,定价因子!E:F,2,0)</f>
        <v>#N/A</v>
      </c>
      <c r="J5854" s="3"/>
      <c r="K5854" s="77" t="e">
        <f>VLOOKUP($J$1&amp;J5854,定价因子!E:F,2,0)</f>
        <v>#N/A</v>
      </c>
      <c r="L5854" s="3"/>
      <c r="M5854" s="77" t="e">
        <f>VLOOKUP($L$1&amp;L5854,定价因子!E:F,2,0)</f>
        <v>#N/A</v>
      </c>
      <c r="N5854" s="3"/>
      <c r="O5854" s="77" t="e">
        <f>VLOOKUP($N$1&amp;N5854,定价因子!E:F,2,0)</f>
        <v>#N/A</v>
      </c>
      <c r="P5854" s="3"/>
      <c r="Q5854" s="55" t="e">
        <f>VLOOKUP($P$1&amp;P5854,定价因子!$E:$F,2,0)</f>
        <v>#N/A</v>
      </c>
      <c r="R5854" s="3"/>
      <c r="S5854" s="77" t="e">
        <f>VLOOKUP($R$1&amp;R5854,定价因子!$E:$F,2,0)</f>
        <v>#N/A</v>
      </c>
      <c r="T5854" s="61"/>
      <c r="U5854" s="63"/>
      <c r="V5854" s="63"/>
      <c r="W5854" s="63"/>
      <c r="X5854" s="3"/>
    </row>
    <row r="5855" spans="1:24">
      <c r="A5855" s="3"/>
      <c r="B5855" s="3"/>
      <c r="C5855" s="3"/>
      <c r="D5855" s="3"/>
      <c r="E5855" s="79"/>
      <c r="F5855" s="3"/>
      <c r="G5855" s="77" t="e">
        <f>VLOOKUP($F$1&amp;F5855,定价因子!E:F,2,0)</f>
        <v>#N/A</v>
      </c>
      <c r="H5855" s="3"/>
      <c r="I5855" s="77" t="e">
        <f>VLOOKUP($H$1&amp;H5855,定价因子!E:F,2,0)</f>
        <v>#N/A</v>
      </c>
      <c r="J5855" s="3"/>
      <c r="K5855" s="77" t="e">
        <f>VLOOKUP($J$1&amp;J5855,定价因子!E:F,2,0)</f>
        <v>#N/A</v>
      </c>
      <c r="L5855" s="3"/>
      <c r="M5855" s="77" t="e">
        <f>VLOOKUP($L$1&amp;L5855,定价因子!E:F,2,0)</f>
        <v>#N/A</v>
      </c>
      <c r="N5855" s="3"/>
      <c r="O5855" s="77" t="e">
        <f>VLOOKUP($N$1&amp;N5855,定价因子!E:F,2,0)</f>
        <v>#N/A</v>
      </c>
      <c r="P5855" s="3"/>
      <c r="Q5855" s="55" t="e">
        <f>VLOOKUP($P$1&amp;P5855,定价因子!$E:$F,2,0)</f>
        <v>#N/A</v>
      </c>
      <c r="R5855" s="3"/>
      <c r="S5855" s="77" t="e">
        <f>VLOOKUP($R$1&amp;R5855,定价因子!$E:$F,2,0)</f>
        <v>#N/A</v>
      </c>
      <c r="T5855" s="61"/>
      <c r="U5855" s="63"/>
      <c r="V5855" s="63"/>
      <c r="W5855" s="63"/>
      <c r="X5855" s="3"/>
    </row>
    <row r="5856" spans="1:24">
      <c r="A5856" s="3"/>
      <c r="B5856" s="3"/>
      <c r="C5856" s="3"/>
      <c r="D5856" s="3"/>
      <c r="E5856" s="79"/>
      <c r="F5856" s="3"/>
      <c r="G5856" s="77" t="e">
        <f>VLOOKUP($F$1&amp;F5856,定价因子!E:F,2,0)</f>
        <v>#N/A</v>
      </c>
      <c r="H5856" s="3"/>
      <c r="I5856" s="77" t="e">
        <f>VLOOKUP($H$1&amp;H5856,定价因子!E:F,2,0)</f>
        <v>#N/A</v>
      </c>
      <c r="J5856" s="3"/>
      <c r="K5856" s="77" t="e">
        <f>VLOOKUP($J$1&amp;J5856,定价因子!E:F,2,0)</f>
        <v>#N/A</v>
      </c>
      <c r="L5856" s="3"/>
      <c r="M5856" s="77" t="e">
        <f>VLOOKUP($L$1&amp;L5856,定价因子!E:F,2,0)</f>
        <v>#N/A</v>
      </c>
      <c r="N5856" s="3"/>
      <c r="O5856" s="77" t="e">
        <f>VLOOKUP($N$1&amp;N5856,定价因子!E:F,2,0)</f>
        <v>#N/A</v>
      </c>
      <c r="P5856" s="3"/>
      <c r="Q5856" s="55" t="e">
        <f>VLOOKUP($P$1&amp;P5856,定价因子!$E:$F,2,0)</f>
        <v>#N/A</v>
      </c>
      <c r="R5856" s="3"/>
      <c r="S5856" s="77" t="e">
        <f>VLOOKUP($R$1&amp;R5856,定价因子!$E:$F,2,0)</f>
        <v>#N/A</v>
      </c>
      <c r="T5856" s="61"/>
      <c r="U5856" s="63"/>
      <c r="V5856" s="63"/>
      <c r="W5856" s="63"/>
      <c r="X5856" s="3"/>
    </row>
    <row r="5857" spans="1:24">
      <c r="A5857" s="3"/>
      <c r="B5857" s="3"/>
      <c r="C5857" s="3"/>
      <c r="D5857" s="3"/>
      <c r="E5857" s="79"/>
      <c r="F5857" s="3"/>
      <c r="G5857" s="77" t="e">
        <f>VLOOKUP($F$1&amp;F5857,定价因子!E:F,2,0)</f>
        <v>#N/A</v>
      </c>
      <c r="H5857" s="3"/>
      <c r="I5857" s="77" t="e">
        <f>VLOOKUP($H$1&amp;H5857,定价因子!E:F,2,0)</f>
        <v>#N/A</v>
      </c>
      <c r="J5857" s="3"/>
      <c r="K5857" s="77" t="e">
        <f>VLOOKUP($J$1&amp;J5857,定价因子!E:F,2,0)</f>
        <v>#N/A</v>
      </c>
      <c r="L5857" s="3"/>
      <c r="M5857" s="77" t="e">
        <f>VLOOKUP($L$1&amp;L5857,定价因子!E:F,2,0)</f>
        <v>#N/A</v>
      </c>
      <c r="N5857" s="3"/>
      <c r="O5857" s="77" t="e">
        <f>VLOOKUP($N$1&amp;N5857,定价因子!E:F,2,0)</f>
        <v>#N/A</v>
      </c>
      <c r="P5857" s="3"/>
      <c r="Q5857" s="55" t="e">
        <f>VLOOKUP($P$1&amp;P5857,定价因子!$E:$F,2,0)</f>
        <v>#N/A</v>
      </c>
      <c r="R5857" s="3"/>
      <c r="S5857" s="77" t="e">
        <f>VLOOKUP($R$1&amp;R5857,定价因子!$E:$F,2,0)</f>
        <v>#N/A</v>
      </c>
      <c r="T5857" s="61"/>
      <c r="U5857" s="63"/>
      <c r="V5857" s="63"/>
      <c r="W5857" s="63"/>
      <c r="X5857" s="3"/>
    </row>
    <row r="5858" spans="1:24">
      <c r="A5858" s="3"/>
      <c r="B5858" s="3"/>
      <c r="C5858" s="3"/>
      <c r="D5858" s="3"/>
      <c r="E5858" s="79"/>
      <c r="F5858" s="3"/>
      <c r="G5858" s="77" t="e">
        <f>VLOOKUP($F$1&amp;F5858,定价因子!E:F,2,0)</f>
        <v>#N/A</v>
      </c>
      <c r="H5858" s="3"/>
      <c r="I5858" s="77" t="e">
        <f>VLOOKUP($H$1&amp;H5858,定价因子!E:F,2,0)</f>
        <v>#N/A</v>
      </c>
      <c r="J5858" s="3"/>
      <c r="K5858" s="77" t="e">
        <f>VLOOKUP($J$1&amp;J5858,定价因子!E:F,2,0)</f>
        <v>#N/A</v>
      </c>
      <c r="L5858" s="3"/>
      <c r="M5858" s="77" t="e">
        <f>VLOOKUP($L$1&amp;L5858,定价因子!E:F,2,0)</f>
        <v>#N/A</v>
      </c>
      <c r="N5858" s="3"/>
      <c r="O5858" s="77" t="e">
        <f>VLOOKUP($N$1&amp;N5858,定价因子!E:F,2,0)</f>
        <v>#N/A</v>
      </c>
      <c r="P5858" s="3"/>
      <c r="Q5858" s="55" t="e">
        <f>VLOOKUP($P$1&amp;P5858,定价因子!$E:$F,2,0)</f>
        <v>#N/A</v>
      </c>
      <c r="R5858" s="3"/>
      <c r="S5858" s="77" t="e">
        <f>VLOOKUP($R$1&amp;R5858,定价因子!$E:$F,2,0)</f>
        <v>#N/A</v>
      </c>
      <c r="T5858" s="61"/>
      <c r="U5858" s="63"/>
      <c r="V5858" s="63"/>
      <c r="W5858" s="63"/>
      <c r="X5858" s="3"/>
    </row>
    <row r="5859" spans="1:24">
      <c r="A5859" s="3"/>
      <c r="B5859" s="3"/>
      <c r="C5859" s="3"/>
      <c r="D5859" s="3"/>
      <c r="E5859" s="79"/>
      <c r="F5859" s="3"/>
      <c r="G5859" s="77" t="e">
        <f>VLOOKUP($F$1&amp;F5859,定价因子!E:F,2,0)</f>
        <v>#N/A</v>
      </c>
      <c r="H5859" s="3"/>
      <c r="I5859" s="77" t="e">
        <f>VLOOKUP($H$1&amp;H5859,定价因子!E:F,2,0)</f>
        <v>#N/A</v>
      </c>
      <c r="J5859" s="3"/>
      <c r="K5859" s="77" t="e">
        <f>VLOOKUP($J$1&amp;J5859,定价因子!E:F,2,0)</f>
        <v>#N/A</v>
      </c>
      <c r="L5859" s="3"/>
      <c r="M5859" s="77" t="e">
        <f>VLOOKUP($L$1&amp;L5859,定价因子!E:F,2,0)</f>
        <v>#N/A</v>
      </c>
      <c r="N5859" s="3"/>
      <c r="O5859" s="77" t="e">
        <f>VLOOKUP($N$1&amp;N5859,定价因子!E:F,2,0)</f>
        <v>#N/A</v>
      </c>
      <c r="P5859" s="3"/>
      <c r="Q5859" s="55" t="e">
        <f>VLOOKUP($P$1&amp;P5859,定价因子!$E:$F,2,0)</f>
        <v>#N/A</v>
      </c>
      <c r="R5859" s="3"/>
      <c r="S5859" s="77" t="e">
        <f>VLOOKUP($R$1&amp;R5859,定价因子!$E:$F,2,0)</f>
        <v>#N/A</v>
      </c>
      <c r="T5859" s="61"/>
      <c r="U5859" s="63"/>
      <c r="V5859" s="63"/>
      <c r="W5859" s="63"/>
      <c r="X5859" s="3"/>
    </row>
    <row r="5860" spans="1:24">
      <c r="A5860" s="3"/>
      <c r="B5860" s="3"/>
      <c r="C5860" s="3"/>
      <c r="D5860" s="3"/>
      <c r="E5860" s="79"/>
      <c r="F5860" s="3"/>
      <c r="G5860" s="77" t="e">
        <f>VLOOKUP($F$1&amp;F5860,定价因子!E:F,2,0)</f>
        <v>#N/A</v>
      </c>
      <c r="H5860" s="3"/>
      <c r="I5860" s="77" t="e">
        <f>VLOOKUP($H$1&amp;H5860,定价因子!E:F,2,0)</f>
        <v>#N/A</v>
      </c>
      <c r="J5860" s="3"/>
      <c r="K5860" s="77" t="e">
        <f>VLOOKUP($J$1&amp;J5860,定价因子!E:F,2,0)</f>
        <v>#N/A</v>
      </c>
      <c r="L5860" s="3"/>
      <c r="M5860" s="77" t="e">
        <f>VLOOKUP($L$1&amp;L5860,定价因子!E:F,2,0)</f>
        <v>#N/A</v>
      </c>
      <c r="N5860" s="3"/>
      <c r="O5860" s="77" t="e">
        <f>VLOOKUP($N$1&amp;N5860,定价因子!E:F,2,0)</f>
        <v>#N/A</v>
      </c>
      <c r="P5860" s="3"/>
      <c r="Q5860" s="55" t="e">
        <f>VLOOKUP($P$1&amp;P5860,定价因子!$E:$F,2,0)</f>
        <v>#N/A</v>
      </c>
      <c r="R5860" s="3"/>
      <c r="S5860" s="77" t="e">
        <f>VLOOKUP($R$1&amp;R5860,定价因子!$E:$F,2,0)</f>
        <v>#N/A</v>
      </c>
      <c r="T5860" s="61"/>
      <c r="U5860" s="63"/>
      <c r="V5860" s="63"/>
      <c r="W5860" s="63"/>
      <c r="X5860" s="3"/>
    </row>
    <row r="5861" spans="1:24">
      <c r="A5861" s="3"/>
      <c r="B5861" s="3"/>
      <c r="C5861" s="3"/>
      <c r="D5861" s="3"/>
      <c r="E5861" s="79"/>
      <c r="F5861" s="3"/>
      <c r="G5861" s="77" t="e">
        <f>VLOOKUP($F$1&amp;F5861,定价因子!E:F,2,0)</f>
        <v>#N/A</v>
      </c>
      <c r="H5861" s="3"/>
      <c r="I5861" s="77" t="e">
        <f>VLOOKUP($H$1&amp;H5861,定价因子!E:F,2,0)</f>
        <v>#N/A</v>
      </c>
      <c r="J5861" s="3"/>
      <c r="K5861" s="77" t="e">
        <f>VLOOKUP($J$1&amp;J5861,定价因子!E:F,2,0)</f>
        <v>#N/A</v>
      </c>
      <c r="L5861" s="3"/>
      <c r="M5861" s="77" t="e">
        <f>VLOOKUP($L$1&amp;L5861,定价因子!E:F,2,0)</f>
        <v>#N/A</v>
      </c>
      <c r="N5861" s="3"/>
      <c r="O5861" s="77" t="e">
        <f>VLOOKUP($N$1&amp;N5861,定价因子!E:F,2,0)</f>
        <v>#N/A</v>
      </c>
      <c r="P5861" s="3"/>
      <c r="Q5861" s="55" t="e">
        <f>VLOOKUP($P$1&amp;P5861,定价因子!$E:$F,2,0)</f>
        <v>#N/A</v>
      </c>
      <c r="R5861" s="3"/>
      <c r="S5861" s="77" t="e">
        <f>VLOOKUP($R$1&amp;R5861,定价因子!$E:$F,2,0)</f>
        <v>#N/A</v>
      </c>
      <c r="T5861" s="61"/>
      <c r="U5861" s="63"/>
      <c r="V5861" s="63"/>
      <c r="W5861" s="63"/>
      <c r="X5861" s="3"/>
    </row>
    <row r="5862" spans="1:24">
      <c r="A5862" s="3"/>
      <c r="B5862" s="3"/>
      <c r="C5862" s="3"/>
      <c r="D5862" s="3"/>
      <c r="E5862" s="79"/>
      <c r="F5862" s="3"/>
      <c r="G5862" s="77" t="e">
        <f>VLOOKUP($F$1&amp;F5862,定价因子!E:F,2,0)</f>
        <v>#N/A</v>
      </c>
      <c r="H5862" s="3"/>
      <c r="I5862" s="77" t="e">
        <f>VLOOKUP($H$1&amp;H5862,定价因子!E:F,2,0)</f>
        <v>#N/A</v>
      </c>
      <c r="J5862" s="3"/>
      <c r="K5862" s="77" t="e">
        <f>VLOOKUP($J$1&amp;J5862,定价因子!E:F,2,0)</f>
        <v>#N/A</v>
      </c>
      <c r="L5862" s="3"/>
      <c r="M5862" s="77" t="e">
        <f>VLOOKUP($L$1&amp;L5862,定价因子!E:F,2,0)</f>
        <v>#N/A</v>
      </c>
      <c r="N5862" s="3"/>
      <c r="O5862" s="77" t="e">
        <f>VLOOKUP($N$1&amp;N5862,定价因子!E:F,2,0)</f>
        <v>#N/A</v>
      </c>
      <c r="P5862" s="3"/>
      <c r="Q5862" s="55" t="e">
        <f>VLOOKUP($P$1&amp;P5862,定价因子!$E:$F,2,0)</f>
        <v>#N/A</v>
      </c>
      <c r="R5862" s="3"/>
      <c r="S5862" s="77" t="e">
        <f>VLOOKUP($R$1&amp;R5862,定价因子!$E:$F,2,0)</f>
        <v>#N/A</v>
      </c>
      <c r="T5862" s="61"/>
      <c r="U5862" s="63"/>
      <c r="V5862" s="63"/>
      <c r="W5862" s="63"/>
      <c r="X5862" s="3"/>
    </row>
    <row r="5863" spans="1:24">
      <c r="A5863" s="3"/>
      <c r="B5863" s="3"/>
      <c r="C5863" s="3"/>
      <c r="D5863" s="3"/>
      <c r="E5863" s="79"/>
      <c r="F5863" s="3"/>
      <c r="G5863" s="77" t="e">
        <f>VLOOKUP($F$1&amp;F5863,定价因子!E:F,2,0)</f>
        <v>#N/A</v>
      </c>
      <c r="H5863" s="3"/>
      <c r="I5863" s="77" t="e">
        <f>VLOOKUP($H$1&amp;H5863,定价因子!E:F,2,0)</f>
        <v>#N/A</v>
      </c>
      <c r="J5863" s="3"/>
      <c r="K5863" s="77" t="e">
        <f>VLOOKUP($J$1&amp;J5863,定价因子!E:F,2,0)</f>
        <v>#N/A</v>
      </c>
      <c r="L5863" s="3"/>
      <c r="M5863" s="77" t="e">
        <f>VLOOKUP($L$1&amp;L5863,定价因子!E:F,2,0)</f>
        <v>#N/A</v>
      </c>
      <c r="N5863" s="3"/>
      <c r="O5863" s="77" t="e">
        <f>VLOOKUP($N$1&amp;N5863,定价因子!E:F,2,0)</f>
        <v>#N/A</v>
      </c>
      <c r="P5863" s="3"/>
      <c r="Q5863" s="55" t="e">
        <f>VLOOKUP($P$1&amp;P5863,定价因子!$E:$F,2,0)</f>
        <v>#N/A</v>
      </c>
      <c r="R5863" s="3"/>
      <c r="S5863" s="77" t="e">
        <f>VLOOKUP($R$1&amp;R5863,定价因子!$E:$F,2,0)</f>
        <v>#N/A</v>
      </c>
      <c r="T5863" s="61"/>
      <c r="U5863" s="63"/>
      <c r="V5863" s="63"/>
      <c r="W5863" s="63"/>
      <c r="X5863" s="3"/>
    </row>
    <row r="5864" spans="1:24">
      <c r="A5864" s="3"/>
      <c r="B5864" s="3"/>
      <c r="C5864" s="3"/>
      <c r="D5864" s="3"/>
      <c r="E5864" s="79"/>
      <c r="F5864" s="3"/>
      <c r="G5864" s="77" t="e">
        <f>VLOOKUP($F$1&amp;F5864,定价因子!E:F,2,0)</f>
        <v>#N/A</v>
      </c>
      <c r="H5864" s="3"/>
      <c r="I5864" s="77" t="e">
        <f>VLOOKUP($H$1&amp;H5864,定价因子!E:F,2,0)</f>
        <v>#N/A</v>
      </c>
      <c r="J5864" s="3"/>
      <c r="K5864" s="77" t="e">
        <f>VLOOKUP($J$1&amp;J5864,定价因子!E:F,2,0)</f>
        <v>#N/A</v>
      </c>
      <c r="L5864" s="3"/>
      <c r="M5864" s="77" t="e">
        <f>VLOOKUP($L$1&amp;L5864,定价因子!E:F,2,0)</f>
        <v>#N/A</v>
      </c>
      <c r="N5864" s="3"/>
      <c r="O5864" s="77" t="e">
        <f>VLOOKUP($N$1&amp;N5864,定价因子!E:F,2,0)</f>
        <v>#N/A</v>
      </c>
      <c r="P5864" s="3"/>
      <c r="Q5864" s="55" t="e">
        <f>VLOOKUP($P$1&amp;P5864,定价因子!$E:$F,2,0)</f>
        <v>#N/A</v>
      </c>
      <c r="R5864" s="3"/>
      <c r="S5864" s="77" t="e">
        <f>VLOOKUP($R$1&amp;R5864,定价因子!$E:$F,2,0)</f>
        <v>#N/A</v>
      </c>
      <c r="T5864" s="61"/>
      <c r="U5864" s="63"/>
      <c r="V5864" s="63"/>
      <c r="W5864" s="63"/>
      <c r="X5864" s="3"/>
    </row>
    <row r="5865" spans="1:24">
      <c r="A5865" s="3"/>
      <c r="B5865" s="3"/>
      <c r="C5865" s="3"/>
      <c r="D5865" s="3"/>
      <c r="E5865" s="79"/>
      <c r="F5865" s="3"/>
      <c r="G5865" s="77" t="e">
        <f>VLOOKUP($F$1&amp;F5865,定价因子!E:F,2,0)</f>
        <v>#N/A</v>
      </c>
      <c r="H5865" s="3"/>
      <c r="I5865" s="77" t="e">
        <f>VLOOKUP($H$1&amp;H5865,定价因子!E:F,2,0)</f>
        <v>#N/A</v>
      </c>
      <c r="J5865" s="3"/>
      <c r="K5865" s="77" t="e">
        <f>VLOOKUP($J$1&amp;J5865,定价因子!E:F,2,0)</f>
        <v>#N/A</v>
      </c>
      <c r="L5865" s="3"/>
      <c r="M5865" s="77" t="e">
        <f>VLOOKUP($L$1&amp;L5865,定价因子!E:F,2,0)</f>
        <v>#N/A</v>
      </c>
      <c r="N5865" s="3"/>
      <c r="O5865" s="77" t="e">
        <f>VLOOKUP($N$1&amp;N5865,定价因子!E:F,2,0)</f>
        <v>#N/A</v>
      </c>
      <c r="P5865" s="3"/>
      <c r="Q5865" s="55" t="e">
        <f>VLOOKUP($P$1&amp;P5865,定价因子!$E:$F,2,0)</f>
        <v>#N/A</v>
      </c>
      <c r="R5865" s="3"/>
      <c r="S5865" s="77" t="e">
        <f>VLOOKUP($R$1&amp;R5865,定价因子!$E:$F,2,0)</f>
        <v>#N/A</v>
      </c>
      <c r="T5865" s="61"/>
      <c r="U5865" s="63"/>
      <c r="V5865" s="63"/>
      <c r="W5865" s="63"/>
      <c r="X5865" s="3"/>
    </row>
    <row r="5866" spans="1:24">
      <c r="A5866" s="3"/>
      <c r="B5866" s="3"/>
      <c r="C5866" s="3"/>
      <c r="D5866" s="3"/>
      <c r="E5866" s="79"/>
      <c r="F5866" s="3"/>
      <c r="G5866" s="77" t="e">
        <f>VLOOKUP($F$1&amp;F5866,定价因子!E:F,2,0)</f>
        <v>#N/A</v>
      </c>
      <c r="H5866" s="3"/>
      <c r="I5866" s="77" t="e">
        <f>VLOOKUP($H$1&amp;H5866,定价因子!E:F,2,0)</f>
        <v>#N/A</v>
      </c>
      <c r="J5866" s="3"/>
      <c r="K5866" s="77" t="e">
        <f>VLOOKUP($J$1&amp;J5866,定价因子!E:F,2,0)</f>
        <v>#N/A</v>
      </c>
      <c r="L5866" s="3"/>
      <c r="M5866" s="77" t="e">
        <f>VLOOKUP($L$1&amp;L5866,定价因子!E:F,2,0)</f>
        <v>#N/A</v>
      </c>
      <c r="N5866" s="3"/>
      <c r="O5866" s="77" t="e">
        <f>VLOOKUP($N$1&amp;N5866,定价因子!E:F,2,0)</f>
        <v>#N/A</v>
      </c>
      <c r="P5866" s="3"/>
      <c r="Q5866" s="55" t="e">
        <f>VLOOKUP($P$1&amp;P5866,定价因子!$E:$F,2,0)</f>
        <v>#N/A</v>
      </c>
      <c r="R5866" s="3"/>
      <c r="S5866" s="77" t="e">
        <f>VLOOKUP($R$1&amp;R5866,定价因子!$E:$F,2,0)</f>
        <v>#N/A</v>
      </c>
      <c r="T5866" s="61"/>
      <c r="U5866" s="63"/>
      <c r="V5866" s="63"/>
      <c r="W5866" s="63"/>
      <c r="X5866" s="3"/>
    </row>
    <row r="5867" spans="1:24">
      <c r="A5867" s="3"/>
      <c r="B5867" s="3"/>
      <c r="C5867" s="3"/>
      <c r="D5867" s="3"/>
      <c r="E5867" s="79"/>
      <c r="F5867" s="3"/>
      <c r="G5867" s="77" t="e">
        <f>VLOOKUP($F$1&amp;F5867,定价因子!E:F,2,0)</f>
        <v>#N/A</v>
      </c>
      <c r="H5867" s="3"/>
      <c r="I5867" s="77" t="e">
        <f>VLOOKUP($H$1&amp;H5867,定价因子!E:F,2,0)</f>
        <v>#N/A</v>
      </c>
      <c r="J5867" s="3"/>
      <c r="K5867" s="77" t="e">
        <f>VLOOKUP($J$1&amp;J5867,定价因子!E:F,2,0)</f>
        <v>#N/A</v>
      </c>
      <c r="L5867" s="3"/>
      <c r="M5867" s="77" t="e">
        <f>VLOOKUP($L$1&amp;L5867,定价因子!E:F,2,0)</f>
        <v>#N/A</v>
      </c>
      <c r="N5867" s="3"/>
      <c r="O5867" s="77" t="e">
        <f>VLOOKUP($N$1&amp;N5867,定价因子!E:F,2,0)</f>
        <v>#N/A</v>
      </c>
      <c r="P5867" s="3"/>
      <c r="Q5867" s="55" t="e">
        <f>VLOOKUP($P$1&amp;P5867,定价因子!$E:$F,2,0)</f>
        <v>#N/A</v>
      </c>
      <c r="R5867" s="3"/>
      <c r="S5867" s="77" t="e">
        <f>VLOOKUP($R$1&amp;R5867,定价因子!$E:$F,2,0)</f>
        <v>#N/A</v>
      </c>
      <c r="T5867" s="61"/>
      <c r="U5867" s="63"/>
      <c r="V5867" s="63"/>
      <c r="W5867" s="63"/>
      <c r="X5867" s="3"/>
    </row>
    <row r="5868" spans="1:24">
      <c r="A5868" s="3"/>
      <c r="B5868" s="3"/>
      <c r="C5868" s="3"/>
      <c r="D5868" s="3"/>
      <c r="E5868" s="79"/>
      <c r="F5868" s="3"/>
      <c r="G5868" s="77" t="e">
        <f>VLOOKUP($F$1&amp;F5868,定价因子!E:F,2,0)</f>
        <v>#N/A</v>
      </c>
      <c r="H5868" s="3"/>
      <c r="I5868" s="77" t="e">
        <f>VLOOKUP($H$1&amp;H5868,定价因子!E:F,2,0)</f>
        <v>#N/A</v>
      </c>
      <c r="J5868" s="3"/>
      <c r="K5868" s="77" t="e">
        <f>VLOOKUP($J$1&amp;J5868,定价因子!E:F,2,0)</f>
        <v>#N/A</v>
      </c>
      <c r="L5868" s="3"/>
      <c r="M5868" s="77" t="e">
        <f>VLOOKUP($L$1&amp;L5868,定价因子!E:F,2,0)</f>
        <v>#N/A</v>
      </c>
      <c r="N5868" s="3"/>
      <c r="O5868" s="77" t="e">
        <f>VLOOKUP($N$1&amp;N5868,定价因子!E:F,2,0)</f>
        <v>#N/A</v>
      </c>
      <c r="P5868" s="3"/>
      <c r="Q5868" s="55" t="e">
        <f>VLOOKUP($P$1&amp;P5868,定价因子!$E:$F,2,0)</f>
        <v>#N/A</v>
      </c>
      <c r="R5868" s="3"/>
      <c r="S5868" s="77" t="e">
        <f>VLOOKUP($R$1&amp;R5868,定价因子!$E:$F,2,0)</f>
        <v>#N/A</v>
      </c>
      <c r="T5868" s="61"/>
      <c r="U5868" s="63"/>
      <c r="V5868" s="63"/>
      <c r="W5868" s="63"/>
      <c r="X5868" s="3"/>
    </row>
    <row r="5869" spans="1:24">
      <c r="A5869" s="3"/>
      <c r="B5869" s="3"/>
      <c r="C5869" s="3"/>
      <c r="D5869" s="3"/>
      <c r="E5869" s="79"/>
      <c r="F5869" s="3"/>
      <c r="G5869" s="77" t="e">
        <f>VLOOKUP($F$1&amp;F5869,定价因子!E:F,2,0)</f>
        <v>#N/A</v>
      </c>
      <c r="H5869" s="3"/>
      <c r="I5869" s="77" t="e">
        <f>VLOOKUP($H$1&amp;H5869,定价因子!E:F,2,0)</f>
        <v>#N/A</v>
      </c>
      <c r="J5869" s="3"/>
      <c r="K5869" s="77" t="e">
        <f>VLOOKUP($J$1&amp;J5869,定价因子!E:F,2,0)</f>
        <v>#N/A</v>
      </c>
      <c r="L5869" s="3"/>
      <c r="M5869" s="77" t="e">
        <f>VLOOKUP($L$1&amp;L5869,定价因子!E:F,2,0)</f>
        <v>#N/A</v>
      </c>
      <c r="N5869" s="3"/>
      <c r="O5869" s="77" t="e">
        <f>VLOOKUP($N$1&amp;N5869,定价因子!E:F,2,0)</f>
        <v>#N/A</v>
      </c>
      <c r="P5869" s="3"/>
      <c r="Q5869" s="55" t="e">
        <f>VLOOKUP($P$1&amp;P5869,定价因子!$E:$F,2,0)</f>
        <v>#N/A</v>
      </c>
      <c r="R5869" s="3"/>
      <c r="S5869" s="77" t="e">
        <f>VLOOKUP($R$1&amp;R5869,定价因子!$E:$F,2,0)</f>
        <v>#N/A</v>
      </c>
      <c r="T5869" s="61"/>
      <c r="U5869" s="63"/>
      <c r="V5869" s="63"/>
      <c r="W5869" s="63"/>
      <c r="X5869" s="3"/>
    </row>
    <row r="5870" spans="1:24">
      <c r="A5870" s="3"/>
      <c r="B5870" s="3"/>
      <c r="C5870" s="3"/>
      <c r="D5870" s="3"/>
      <c r="E5870" s="79"/>
      <c r="F5870" s="3"/>
      <c r="G5870" s="77" t="e">
        <f>VLOOKUP($F$1&amp;F5870,定价因子!E:F,2,0)</f>
        <v>#N/A</v>
      </c>
      <c r="H5870" s="3"/>
      <c r="I5870" s="77" t="e">
        <f>VLOOKUP($H$1&amp;H5870,定价因子!E:F,2,0)</f>
        <v>#N/A</v>
      </c>
      <c r="J5870" s="3"/>
      <c r="K5870" s="77" t="e">
        <f>VLOOKUP($J$1&amp;J5870,定价因子!E:F,2,0)</f>
        <v>#N/A</v>
      </c>
      <c r="L5870" s="3"/>
      <c r="M5870" s="77" t="e">
        <f>VLOOKUP($L$1&amp;L5870,定价因子!E:F,2,0)</f>
        <v>#N/A</v>
      </c>
      <c r="N5870" s="3"/>
      <c r="O5870" s="77" t="e">
        <f>VLOOKUP($N$1&amp;N5870,定价因子!E:F,2,0)</f>
        <v>#N/A</v>
      </c>
      <c r="P5870" s="3"/>
      <c r="Q5870" s="55" t="e">
        <f>VLOOKUP($P$1&amp;P5870,定价因子!$E:$F,2,0)</f>
        <v>#N/A</v>
      </c>
      <c r="R5870" s="3"/>
      <c r="S5870" s="77" t="e">
        <f>VLOOKUP($R$1&amp;R5870,定价因子!$E:$F,2,0)</f>
        <v>#N/A</v>
      </c>
      <c r="T5870" s="61"/>
      <c r="U5870" s="63"/>
      <c r="V5870" s="63"/>
      <c r="W5870" s="63"/>
      <c r="X5870" s="3"/>
    </row>
    <row r="5871" spans="1:24">
      <c r="A5871" s="3"/>
      <c r="B5871" s="3"/>
      <c r="C5871" s="3"/>
      <c r="D5871" s="3"/>
      <c r="E5871" s="79"/>
      <c r="F5871" s="3"/>
      <c r="G5871" s="77" t="e">
        <f>VLOOKUP($F$1&amp;F5871,定价因子!E:F,2,0)</f>
        <v>#N/A</v>
      </c>
      <c r="H5871" s="3"/>
      <c r="I5871" s="77" t="e">
        <f>VLOOKUP($H$1&amp;H5871,定价因子!E:F,2,0)</f>
        <v>#N/A</v>
      </c>
      <c r="J5871" s="3"/>
      <c r="K5871" s="77" t="e">
        <f>VLOOKUP($J$1&amp;J5871,定价因子!E:F,2,0)</f>
        <v>#N/A</v>
      </c>
      <c r="L5871" s="3"/>
      <c r="M5871" s="77" t="e">
        <f>VLOOKUP($L$1&amp;L5871,定价因子!E:F,2,0)</f>
        <v>#N/A</v>
      </c>
      <c r="N5871" s="3"/>
      <c r="O5871" s="77" t="e">
        <f>VLOOKUP($N$1&amp;N5871,定价因子!E:F,2,0)</f>
        <v>#N/A</v>
      </c>
      <c r="P5871" s="3"/>
      <c r="Q5871" s="55" t="e">
        <f>VLOOKUP($P$1&amp;P5871,定价因子!$E:$F,2,0)</f>
        <v>#N/A</v>
      </c>
      <c r="R5871" s="3"/>
      <c r="S5871" s="77" t="e">
        <f>VLOOKUP($R$1&amp;R5871,定价因子!$E:$F,2,0)</f>
        <v>#N/A</v>
      </c>
      <c r="T5871" s="61"/>
      <c r="U5871" s="63"/>
      <c r="V5871" s="63"/>
      <c r="W5871" s="63"/>
      <c r="X5871" s="3"/>
    </row>
    <row r="5872" spans="1:24">
      <c r="A5872" s="3"/>
      <c r="B5872" s="3"/>
      <c r="C5872" s="3"/>
      <c r="D5872" s="3"/>
      <c r="E5872" s="79"/>
      <c r="F5872" s="3"/>
      <c r="G5872" s="77" t="e">
        <f>VLOOKUP($F$1&amp;F5872,定价因子!E:F,2,0)</f>
        <v>#N/A</v>
      </c>
      <c r="H5872" s="3"/>
      <c r="I5872" s="77" t="e">
        <f>VLOOKUP($H$1&amp;H5872,定价因子!E:F,2,0)</f>
        <v>#N/A</v>
      </c>
      <c r="J5872" s="3"/>
      <c r="K5872" s="77" t="e">
        <f>VLOOKUP($J$1&amp;J5872,定价因子!E:F,2,0)</f>
        <v>#N/A</v>
      </c>
      <c r="L5872" s="3"/>
      <c r="M5872" s="77" t="e">
        <f>VLOOKUP($L$1&amp;L5872,定价因子!E:F,2,0)</f>
        <v>#N/A</v>
      </c>
      <c r="N5872" s="3"/>
      <c r="O5872" s="77" t="e">
        <f>VLOOKUP($N$1&amp;N5872,定价因子!E:F,2,0)</f>
        <v>#N/A</v>
      </c>
      <c r="P5872" s="3"/>
      <c r="Q5872" s="55" t="e">
        <f>VLOOKUP($P$1&amp;P5872,定价因子!$E:$F,2,0)</f>
        <v>#N/A</v>
      </c>
      <c r="R5872" s="3"/>
      <c r="S5872" s="77" t="e">
        <f>VLOOKUP($R$1&amp;R5872,定价因子!$E:$F,2,0)</f>
        <v>#N/A</v>
      </c>
      <c r="T5872" s="61"/>
      <c r="U5872" s="63"/>
      <c r="V5872" s="63"/>
      <c r="W5872" s="63"/>
      <c r="X5872" s="3"/>
    </row>
    <row r="5873" spans="1:24">
      <c r="A5873" s="3"/>
      <c r="B5873" s="3"/>
      <c r="C5873" s="3"/>
      <c r="D5873" s="3"/>
      <c r="E5873" s="79"/>
      <c r="F5873" s="3"/>
      <c r="G5873" s="77" t="e">
        <f>VLOOKUP($F$1&amp;F5873,定价因子!E:F,2,0)</f>
        <v>#N/A</v>
      </c>
      <c r="H5873" s="3"/>
      <c r="I5873" s="77" t="e">
        <f>VLOOKUP($H$1&amp;H5873,定价因子!E:F,2,0)</f>
        <v>#N/A</v>
      </c>
      <c r="J5873" s="3"/>
      <c r="K5873" s="77" t="e">
        <f>VLOOKUP($J$1&amp;J5873,定价因子!E:F,2,0)</f>
        <v>#N/A</v>
      </c>
      <c r="L5873" s="3"/>
      <c r="M5873" s="77" t="e">
        <f>VLOOKUP($L$1&amp;L5873,定价因子!E:F,2,0)</f>
        <v>#N/A</v>
      </c>
      <c r="N5873" s="3"/>
      <c r="O5873" s="77" t="e">
        <f>VLOOKUP($N$1&amp;N5873,定价因子!E:F,2,0)</f>
        <v>#N/A</v>
      </c>
      <c r="P5873" s="3"/>
      <c r="Q5873" s="55" t="e">
        <f>VLOOKUP($P$1&amp;P5873,定价因子!$E:$F,2,0)</f>
        <v>#N/A</v>
      </c>
      <c r="R5873" s="3"/>
      <c r="S5873" s="77" t="e">
        <f>VLOOKUP($R$1&amp;R5873,定价因子!$E:$F,2,0)</f>
        <v>#N/A</v>
      </c>
      <c r="T5873" s="61"/>
      <c r="U5873" s="63"/>
      <c r="V5873" s="63"/>
      <c r="W5873" s="63"/>
      <c r="X5873" s="3"/>
    </row>
    <row r="5874" spans="1:24">
      <c r="A5874" s="3"/>
      <c r="B5874" s="3"/>
      <c r="C5874" s="3"/>
      <c r="D5874" s="3"/>
      <c r="E5874" s="79"/>
      <c r="F5874" s="3"/>
      <c r="G5874" s="77" t="e">
        <f>VLOOKUP($F$1&amp;F5874,定价因子!E:F,2,0)</f>
        <v>#N/A</v>
      </c>
      <c r="H5874" s="3"/>
      <c r="I5874" s="77" t="e">
        <f>VLOOKUP($H$1&amp;H5874,定价因子!E:F,2,0)</f>
        <v>#N/A</v>
      </c>
      <c r="J5874" s="3"/>
      <c r="K5874" s="77" t="e">
        <f>VLOOKUP($J$1&amp;J5874,定价因子!E:F,2,0)</f>
        <v>#N/A</v>
      </c>
      <c r="L5874" s="3"/>
      <c r="M5874" s="77" t="e">
        <f>VLOOKUP($L$1&amp;L5874,定价因子!E:F,2,0)</f>
        <v>#N/A</v>
      </c>
      <c r="N5874" s="3"/>
      <c r="O5874" s="77" t="e">
        <f>VLOOKUP($N$1&amp;N5874,定价因子!E:F,2,0)</f>
        <v>#N/A</v>
      </c>
      <c r="P5874" s="3"/>
      <c r="Q5874" s="55" t="e">
        <f>VLOOKUP($P$1&amp;P5874,定价因子!$E:$F,2,0)</f>
        <v>#N/A</v>
      </c>
      <c r="R5874" s="3"/>
      <c r="S5874" s="77" t="e">
        <f>VLOOKUP($R$1&amp;R5874,定价因子!$E:$F,2,0)</f>
        <v>#N/A</v>
      </c>
      <c r="T5874" s="61"/>
      <c r="U5874" s="63"/>
      <c r="V5874" s="63"/>
      <c r="W5874" s="63"/>
      <c r="X5874" s="3"/>
    </row>
    <row r="5875" spans="1:24">
      <c r="A5875" s="3"/>
      <c r="B5875" s="3"/>
      <c r="C5875" s="3"/>
      <c r="D5875" s="3"/>
      <c r="E5875" s="79"/>
      <c r="F5875" s="3"/>
      <c r="G5875" s="77" t="e">
        <f>VLOOKUP($F$1&amp;F5875,定价因子!E:F,2,0)</f>
        <v>#N/A</v>
      </c>
      <c r="H5875" s="3"/>
      <c r="I5875" s="77" t="e">
        <f>VLOOKUP($H$1&amp;H5875,定价因子!E:F,2,0)</f>
        <v>#N/A</v>
      </c>
      <c r="J5875" s="3"/>
      <c r="K5875" s="77" t="e">
        <f>VLOOKUP($J$1&amp;J5875,定价因子!E:F,2,0)</f>
        <v>#N/A</v>
      </c>
      <c r="L5875" s="3"/>
      <c r="M5875" s="77" t="e">
        <f>VLOOKUP($L$1&amp;L5875,定价因子!E:F,2,0)</f>
        <v>#N/A</v>
      </c>
      <c r="N5875" s="3"/>
      <c r="O5875" s="77" t="e">
        <f>VLOOKUP($N$1&amp;N5875,定价因子!E:F,2,0)</f>
        <v>#N/A</v>
      </c>
      <c r="P5875" s="3"/>
      <c r="Q5875" s="55" t="e">
        <f>VLOOKUP($P$1&amp;P5875,定价因子!$E:$F,2,0)</f>
        <v>#N/A</v>
      </c>
      <c r="R5875" s="3"/>
      <c r="S5875" s="77" t="e">
        <f>VLOOKUP($R$1&amp;R5875,定价因子!$E:$F,2,0)</f>
        <v>#N/A</v>
      </c>
      <c r="T5875" s="61"/>
      <c r="U5875" s="63"/>
      <c r="V5875" s="63"/>
      <c r="W5875" s="63"/>
      <c r="X5875" s="3"/>
    </row>
    <row r="5876" spans="1:24">
      <c r="A5876" s="3"/>
      <c r="B5876" s="3"/>
      <c r="C5876" s="3"/>
      <c r="D5876" s="3"/>
      <c r="E5876" s="79"/>
      <c r="F5876" s="3"/>
      <c r="G5876" s="77" t="e">
        <f>VLOOKUP($F$1&amp;F5876,定价因子!E:F,2,0)</f>
        <v>#N/A</v>
      </c>
      <c r="H5876" s="3"/>
      <c r="I5876" s="77" t="e">
        <f>VLOOKUP($H$1&amp;H5876,定价因子!E:F,2,0)</f>
        <v>#N/A</v>
      </c>
      <c r="J5876" s="3"/>
      <c r="K5876" s="77" t="e">
        <f>VLOOKUP($J$1&amp;J5876,定价因子!E:F,2,0)</f>
        <v>#N/A</v>
      </c>
      <c r="L5876" s="3"/>
      <c r="M5876" s="77" t="e">
        <f>VLOOKUP($L$1&amp;L5876,定价因子!E:F,2,0)</f>
        <v>#N/A</v>
      </c>
      <c r="N5876" s="3"/>
      <c r="O5876" s="77" t="e">
        <f>VLOOKUP($N$1&amp;N5876,定价因子!E:F,2,0)</f>
        <v>#N/A</v>
      </c>
      <c r="P5876" s="3"/>
      <c r="Q5876" s="55" t="e">
        <f>VLOOKUP($P$1&amp;P5876,定价因子!$E:$F,2,0)</f>
        <v>#N/A</v>
      </c>
      <c r="R5876" s="3"/>
      <c r="S5876" s="77" t="e">
        <f>VLOOKUP($R$1&amp;R5876,定价因子!$E:$F,2,0)</f>
        <v>#N/A</v>
      </c>
      <c r="T5876" s="61"/>
      <c r="U5876" s="63"/>
      <c r="V5876" s="63"/>
      <c r="W5876" s="63"/>
      <c r="X5876" s="3"/>
    </row>
    <row r="5877" spans="1:24">
      <c r="A5877" s="3"/>
      <c r="B5877" s="3"/>
      <c r="C5877" s="3"/>
      <c r="D5877" s="3"/>
      <c r="E5877" s="79"/>
      <c r="F5877" s="3"/>
      <c r="G5877" s="77" t="e">
        <f>VLOOKUP($F$1&amp;F5877,定价因子!E:F,2,0)</f>
        <v>#N/A</v>
      </c>
      <c r="H5877" s="3"/>
      <c r="I5877" s="77" t="e">
        <f>VLOOKUP($H$1&amp;H5877,定价因子!E:F,2,0)</f>
        <v>#N/A</v>
      </c>
      <c r="J5877" s="3"/>
      <c r="K5877" s="77" t="e">
        <f>VLOOKUP($J$1&amp;J5877,定价因子!E:F,2,0)</f>
        <v>#N/A</v>
      </c>
      <c r="L5877" s="3"/>
      <c r="M5877" s="77" t="e">
        <f>VLOOKUP($L$1&amp;L5877,定价因子!E:F,2,0)</f>
        <v>#N/A</v>
      </c>
      <c r="N5877" s="3"/>
      <c r="O5877" s="77" t="e">
        <f>VLOOKUP($N$1&amp;N5877,定价因子!E:F,2,0)</f>
        <v>#N/A</v>
      </c>
      <c r="P5877" s="3"/>
      <c r="Q5877" s="55" t="e">
        <f>VLOOKUP($P$1&amp;P5877,定价因子!$E:$F,2,0)</f>
        <v>#N/A</v>
      </c>
      <c r="R5877" s="3"/>
      <c r="S5877" s="77" t="e">
        <f>VLOOKUP($R$1&amp;R5877,定价因子!$E:$F,2,0)</f>
        <v>#N/A</v>
      </c>
      <c r="T5877" s="61"/>
      <c r="U5877" s="63"/>
      <c r="V5877" s="63"/>
      <c r="W5877" s="63"/>
      <c r="X5877" s="3"/>
    </row>
    <row r="5878" spans="1:24">
      <c r="A5878" s="3"/>
      <c r="B5878" s="3"/>
      <c r="C5878" s="3"/>
      <c r="D5878" s="3"/>
      <c r="E5878" s="79"/>
      <c r="F5878" s="3"/>
      <c r="G5878" s="77" t="e">
        <f>VLOOKUP($F$1&amp;F5878,定价因子!E:F,2,0)</f>
        <v>#N/A</v>
      </c>
      <c r="H5878" s="3"/>
      <c r="I5878" s="77" t="e">
        <f>VLOOKUP($H$1&amp;H5878,定价因子!E:F,2,0)</f>
        <v>#N/A</v>
      </c>
      <c r="J5878" s="3"/>
      <c r="K5878" s="77" t="e">
        <f>VLOOKUP($J$1&amp;J5878,定价因子!E:F,2,0)</f>
        <v>#N/A</v>
      </c>
      <c r="L5878" s="3"/>
      <c r="M5878" s="77" t="e">
        <f>VLOOKUP($L$1&amp;L5878,定价因子!E:F,2,0)</f>
        <v>#N/A</v>
      </c>
      <c r="N5878" s="3"/>
      <c r="O5878" s="77" t="e">
        <f>VLOOKUP($N$1&amp;N5878,定价因子!E:F,2,0)</f>
        <v>#N/A</v>
      </c>
      <c r="P5878" s="3"/>
      <c r="Q5878" s="55" t="e">
        <f>VLOOKUP($P$1&amp;P5878,定价因子!$E:$F,2,0)</f>
        <v>#N/A</v>
      </c>
      <c r="R5878" s="3"/>
      <c r="S5878" s="77" t="e">
        <f>VLOOKUP($R$1&amp;R5878,定价因子!$E:$F,2,0)</f>
        <v>#N/A</v>
      </c>
      <c r="T5878" s="61"/>
      <c r="U5878" s="63"/>
      <c r="V5878" s="63"/>
      <c r="W5878" s="63"/>
      <c r="X5878" s="3"/>
    </row>
    <row r="5879" spans="1:24">
      <c r="A5879" s="3"/>
      <c r="B5879" s="3"/>
      <c r="C5879" s="3"/>
      <c r="D5879" s="3"/>
      <c r="E5879" s="79"/>
      <c r="F5879" s="3"/>
      <c r="G5879" s="77" t="e">
        <f>VLOOKUP($F$1&amp;F5879,定价因子!E:F,2,0)</f>
        <v>#N/A</v>
      </c>
      <c r="H5879" s="3"/>
      <c r="I5879" s="77" t="e">
        <f>VLOOKUP($H$1&amp;H5879,定价因子!E:F,2,0)</f>
        <v>#N/A</v>
      </c>
      <c r="J5879" s="3"/>
      <c r="K5879" s="77" t="e">
        <f>VLOOKUP($J$1&amp;J5879,定价因子!E:F,2,0)</f>
        <v>#N/A</v>
      </c>
      <c r="L5879" s="3"/>
      <c r="M5879" s="77" t="e">
        <f>VLOOKUP($L$1&amp;L5879,定价因子!E:F,2,0)</f>
        <v>#N/A</v>
      </c>
      <c r="N5879" s="3"/>
      <c r="O5879" s="77" t="e">
        <f>VLOOKUP($N$1&amp;N5879,定价因子!E:F,2,0)</f>
        <v>#N/A</v>
      </c>
      <c r="P5879" s="3"/>
      <c r="Q5879" s="55" t="e">
        <f>VLOOKUP($P$1&amp;P5879,定价因子!$E:$F,2,0)</f>
        <v>#N/A</v>
      </c>
      <c r="R5879" s="3"/>
      <c r="S5879" s="77" t="e">
        <f>VLOOKUP($R$1&amp;R5879,定价因子!$E:$F,2,0)</f>
        <v>#N/A</v>
      </c>
      <c r="T5879" s="61"/>
      <c r="U5879" s="63"/>
      <c r="V5879" s="63"/>
      <c r="W5879" s="63"/>
      <c r="X5879" s="3"/>
    </row>
    <row r="5880" spans="1:24">
      <c r="A5880" s="3"/>
      <c r="B5880" s="3"/>
      <c r="C5880" s="3"/>
      <c r="D5880" s="3"/>
      <c r="E5880" s="79"/>
      <c r="F5880" s="3"/>
      <c r="G5880" s="77" t="e">
        <f>VLOOKUP($F$1&amp;F5880,定价因子!E:F,2,0)</f>
        <v>#N/A</v>
      </c>
      <c r="H5880" s="3"/>
      <c r="I5880" s="77" t="e">
        <f>VLOOKUP($H$1&amp;H5880,定价因子!E:F,2,0)</f>
        <v>#N/A</v>
      </c>
      <c r="J5880" s="3"/>
      <c r="K5880" s="77" t="e">
        <f>VLOOKUP($J$1&amp;J5880,定价因子!E:F,2,0)</f>
        <v>#N/A</v>
      </c>
      <c r="L5880" s="3"/>
      <c r="M5880" s="77" t="e">
        <f>VLOOKUP($L$1&amp;L5880,定价因子!E:F,2,0)</f>
        <v>#N/A</v>
      </c>
      <c r="N5880" s="3"/>
      <c r="O5880" s="77" t="e">
        <f>VLOOKUP($N$1&amp;N5880,定价因子!E:F,2,0)</f>
        <v>#N/A</v>
      </c>
      <c r="P5880" s="3"/>
      <c r="Q5880" s="55" t="e">
        <f>VLOOKUP($P$1&amp;P5880,定价因子!$E:$F,2,0)</f>
        <v>#N/A</v>
      </c>
      <c r="R5880" s="3"/>
      <c r="S5880" s="77" t="e">
        <f>VLOOKUP($R$1&amp;R5880,定价因子!$E:$F,2,0)</f>
        <v>#N/A</v>
      </c>
      <c r="T5880" s="61"/>
      <c r="U5880" s="63"/>
      <c r="V5880" s="63"/>
      <c r="W5880" s="63"/>
      <c r="X5880" s="3"/>
    </row>
    <row r="5881" spans="1:24">
      <c r="A5881" s="3"/>
      <c r="B5881" s="3"/>
      <c r="C5881" s="3"/>
      <c r="D5881" s="3"/>
      <c r="E5881" s="79"/>
      <c r="F5881" s="3"/>
      <c r="G5881" s="77" t="e">
        <f>VLOOKUP($F$1&amp;F5881,定价因子!E:F,2,0)</f>
        <v>#N/A</v>
      </c>
      <c r="H5881" s="3"/>
      <c r="I5881" s="77" t="e">
        <f>VLOOKUP($H$1&amp;H5881,定价因子!E:F,2,0)</f>
        <v>#N/A</v>
      </c>
      <c r="J5881" s="3"/>
      <c r="K5881" s="77" t="e">
        <f>VLOOKUP($J$1&amp;J5881,定价因子!E:F,2,0)</f>
        <v>#N/A</v>
      </c>
      <c r="L5881" s="3"/>
      <c r="M5881" s="77" t="e">
        <f>VLOOKUP($L$1&amp;L5881,定价因子!E:F,2,0)</f>
        <v>#N/A</v>
      </c>
      <c r="N5881" s="3"/>
      <c r="O5881" s="77" t="e">
        <f>VLOOKUP($N$1&amp;N5881,定价因子!E:F,2,0)</f>
        <v>#N/A</v>
      </c>
      <c r="P5881" s="3"/>
      <c r="Q5881" s="55" t="e">
        <f>VLOOKUP($P$1&amp;P5881,定价因子!$E:$F,2,0)</f>
        <v>#N/A</v>
      </c>
      <c r="R5881" s="3"/>
      <c r="S5881" s="77" t="e">
        <f>VLOOKUP($R$1&amp;R5881,定价因子!$E:$F,2,0)</f>
        <v>#N/A</v>
      </c>
      <c r="T5881" s="61"/>
      <c r="U5881" s="63"/>
      <c r="V5881" s="63"/>
      <c r="W5881" s="63"/>
      <c r="X5881" s="3"/>
    </row>
    <row r="5882" spans="1:24">
      <c r="A5882" s="3"/>
      <c r="B5882" s="3"/>
      <c r="C5882" s="3"/>
      <c r="D5882" s="3"/>
      <c r="E5882" s="79"/>
      <c r="F5882" s="3"/>
      <c r="G5882" s="77" t="e">
        <f>VLOOKUP($F$1&amp;F5882,定价因子!E:F,2,0)</f>
        <v>#N/A</v>
      </c>
      <c r="H5882" s="3"/>
      <c r="I5882" s="77" t="e">
        <f>VLOOKUP($H$1&amp;H5882,定价因子!E:F,2,0)</f>
        <v>#N/A</v>
      </c>
      <c r="J5882" s="3"/>
      <c r="K5882" s="77" t="e">
        <f>VLOOKUP($J$1&amp;J5882,定价因子!E:F,2,0)</f>
        <v>#N/A</v>
      </c>
      <c r="L5882" s="3"/>
      <c r="M5882" s="77" t="e">
        <f>VLOOKUP($L$1&amp;L5882,定价因子!E:F,2,0)</f>
        <v>#N/A</v>
      </c>
      <c r="N5882" s="3"/>
      <c r="O5882" s="77" t="e">
        <f>VLOOKUP($N$1&amp;N5882,定价因子!E:F,2,0)</f>
        <v>#N/A</v>
      </c>
      <c r="P5882" s="3"/>
      <c r="Q5882" s="55" t="e">
        <f>VLOOKUP($P$1&amp;P5882,定价因子!$E:$F,2,0)</f>
        <v>#N/A</v>
      </c>
      <c r="R5882" s="3"/>
      <c r="S5882" s="77" t="e">
        <f>VLOOKUP($R$1&amp;R5882,定价因子!$E:$F,2,0)</f>
        <v>#N/A</v>
      </c>
      <c r="T5882" s="61"/>
      <c r="U5882" s="63"/>
      <c r="V5882" s="63"/>
      <c r="W5882" s="63"/>
      <c r="X5882" s="3"/>
    </row>
    <row r="5883" spans="1:24">
      <c r="A5883" s="3"/>
      <c r="B5883" s="3"/>
      <c r="C5883" s="3"/>
      <c r="D5883" s="3"/>
      <c r="E5883" s="79"/>
      <c r="F5883" s="3"/>
      <c r="G5883" s="77" t="e">
        <f>VLOOKUP($F$1&amp;F5883,定价因子!E:F,2,0)</f>
        <v>#N/A</v>
      </c>
      <c r="H5883" s="3"/>
      <c r="I5883" s="77" t="e">
        <f>VLOOKUP($H$1&amp;H5883,定价因子!E:F,2,0)</f>
        <v>#N/A</v>
      </c>
      <c r="J5883" s="3"/>
      <c r="K5883" s="77" t="e">
        <f>VLOOKUP($J$1&amp;J5883,定价因子!E:F,2,0)</f>
        <v>#N/A</v>
      </c>
      <c r="L5883" s="3"/>
      <c r="M5883" s="77" t="e">
        <f>VLOOKUP($L$1&amp;L5883,定价因子!E:F,2,0)</f>
        <v>#N/A</v>
      </c>
      <c r="N5883" s="3"/>
      <c r="O5883" s="77" t="e">
        <f>VLOOKUP($N$1&amp;N5883,定价因子!E:F,2,0)</f>
        <v>#N/A</v>
      </c>
      <c r="P5883" s="3"/>
      <c r="Q5883" s="55" t="e">
        <f>VLOOKUP($P$1&amp;P5883,定价因子!$E:$F,2,0)</f>
        <v>#N/A</v>
      </c>
      <c r="R5883" s="3"/>
      <c r="S5883" s="77" t="e">
        <f>VLOOKUP($R$1&amp;R5883,定价因子!$E:$F,2,0)</f>
        <v>#N/A</v>
      </c>
      <c r="T5883" s="61"/>
      <c r="U5883" s="63"/>
      <c r="V5883" s="63"/>
      <c r="W5883" s="63"/>
      <c r="X5883" s="3"/>
    </row>
    <row r="5884" spans="1:24">
      <c r="A5884" s="3"/>
      <c r="B5884" s="3"/>
      <c r="C5884" s="3"/>
      <c r="D5884" s="3"/>
      <c r="E5884" s="79"/>
      <c r="F5884" s="3"/>
      <c r="G5884" s="77" t="e">
        <f>VLOOKUP($F$1&amp;F5884,定价因子!E:F,2,0)</f>
        <v>#N/A</v>
      </c>
      <c r="H5884" s="3"/>
      <c r="I5884" s="77" t="e">
        <f>VLOOKUP($H$1&amp;H5884,定价因子!E:F,2,0)</f>
        <v>#N/A</v>
      </c>
      <c r="J5884" s="3"/>
      <c r="K5884" s="77" t="e">
        <f>VLOOKUP($J$1&amp;J5884,定价因子!E:F,2,0)</f>
        <v>#N/A</v>
      </c>
      <c r="L5884" s="3"/>
      <c r="M5884" s="77" t="e">
        <f>VLOOKUP($L$1&amp;L5884,定价因子!E:F,2,0)</f>
        <v>#N/A</v>
      </c>
      <c r="N5884" s="3"/>
      <c r="O5884" s="77" t="e">
        <f>VLOOKUP($N$1&amp;N5884,定价因子!E:F,2,0)</f>
        <v>#N/A</v>
      </c>
      <c r="P5884" s="3"/>
      <c r="Q5884" s="55" t="e">
        <f>VLOOKUP($P$1&amp;P5884,定价因子!$E:$F,2,0)</f>
        <v>#N/A</v>
      </c>
      <c r="R5884" s="3"/>
      <c r="S5884" s="77" t="e">
        <f>VLOOKUP($R$1&amp;R5884,定价因子!$E:$F,2,0)</f>
        <v>#N/A</v>
      </c>
      <c r="T5884" s="61"/>
      <c r="U5884" s="63"/>
      <c r="V5884" s="63"/>
      <c r="W5884" s="63"/>
      <c r="X5884" s="3"/>
    </row>
    <row r="5885" spans="1:24">
      <c r="A5885" s="3"/>
      <c r="B5885" s="3"/>
      <c r="C5885" s="3"/>
      <c r="D5885" s="3"/>
      <c r="E5885" s="79"/>
      <c r="F5885" s="3"/>
      <c r="G5885" s="77" t="e">
        <f>VLOOKUP($F$1&amp;F5885,定价因子!E:F,2,0)</f>
        <v>#N/A</v>
      </c>
      <c r="H5885" s="3"/>
      <c r="I5885" s="77" t="e">
        <f>VLOOKUP($H$1&amp;H5885,定价因子!E:F,2,0)</f>
        <v>#N/A</v>
      </c>
      <c r="J5885" s="3"/>
      <c r="K5885" s="77" t="e">
        <f>VLOOKUP($J$1&amp;J5885,定价因子!E:F,2,0)</f>
        <v>#N/A</v>
      </c>
      <c r="L5885" s="3"/>
      <c r="M5885" s="77" t="e">
        <f>VLOOKUP($L$1&amp;L5885,定价因子!E:F,2,0)</f>
        <v>#N/A</v>
      </c>
      <c r="N5885" s="3"/>
      <c r="O5885" s="77" t="e">
        <f>VLOOKUP($N$1&amp;N5885,定价因子!E:F,2,0)</f>
        <v>#N/A</v>
      </c>
      <c r="P5885" s="3"/>
      <c r="Q5885" s="55" t="e">
        <f>VLOOKUP($P$1&amp;P5885,定价因子!$E:$F,2,0)</f>
        <v>#N/A</v>
      </c>
      <c r="R5885" s="3"/>
      <c r="S5885" s="77" t="e">
        <f>VLOOKUP($R$1&amp;R5885,定价因子!$E:$F,2,0)</f>
        <v>#N/A</v>
      </c>
      <c r="T5885" s="61"/>
      <c r="U5885" s="63"/>
      <c r="V5885" s="63"/>
      <c r="W5885" s="63"/>
      <c r="X5885" s="3"/>
    </row>
    <row r="5886" spans="1:24">
      <c r="A5886" s="3"/>
      <c r="B5886" s="3"/>
      <c r="C5886" s="3"/>
      <c r="D5886" s="3"/>
      <c r="E5886" s="79"/>
      <c r="F5886" s="3"/>
      <c r="G5886" s="77" t="e">
        <f>VLOOKUP($F$1&amp;F5886,定价因子!E:F,2,0)</f>
        <v>#N/A</v>
      </c>
      <c r="H5886" s="3"/>
      <c r="I5886" s="77" t="e">
        <f>VLOOKUP($H$1&amp;H5886,定价因子!E:F,2,0)</f>
        <v>#N/A</v>
      </c>
      <c r="J5886" s="3"/>
      <c r="K5886" s="77" t="e">
        <f>VLOOKUP($J$1&amp;J5886,定价因子!E:F,2,0)</f>
        <v>#N/A</v>
      </c>
      <c r="L5886" s="3"/>
      <c r="M5886" s="77" t="e">
        <f>VLOOKUP($L$1&amp;L5886,定价因子!E:F,2,0)</f>
        <v>#N/A</v>
      </c>
      <c r="N5886" s="3"/>
      <c r="O5886" s="77" t="e">
        <f>VLOOKUP($N$1&amp;N5886,定价因子!E:F,2,0)</f>
        <v>#N/A</v>
      </c>
      <c r="P5886" s="3"/>
      <c r="Q5886" s="55" t="e">
        <f>VLOOKUP($P$1&amp;P5886,定价因子!$E:$F,2,0)</f>
        <v>#N/A</v>
      </c>
      <c r="R5886" s="3"/>
      <c r="S5886" s="77" t="e">
        <f>VLOOKUP($R$1&amp;R5886,定价因子!$E:$F,2,0)</f>
        <v>#N/A</v>
      </c>
      <c r="T5886" s="61"/>
      <c r="U5886" s="63"/>
      <c r="V5886" s="63"/>
      <c r="W5886" s="63"/>
      <c r="X5886" s="3"/>
    </row>
    <row r="5887" spans="1:24">
      <c r="A5887" s="3"/>
      <c r="B5887" s="3"/>
      <c r="C5887" s="3"/>
      <c r="D5887" s="3"/>
      <c r="E5887" s="79"/>
      <c r="F5887" s="3"/>
      <c r="G5887" s="77" t="e">
        <f>VLOOKUP($F$1&amp;F5887,定价因子!E:F,2,0)</f>
        <v>#N/A</v>
      </c>
      <c r="H5887" s="3"/>
      <c r="I5887" s="77" t="e">
        <f>VLOOKUP($H$1&amp;H5887,定价因子!E:F,2,0)</f>
        <v>#N/A</v>
      </c>
      <c r="J5887" s="3"/>
      <c r="K5887" s="77" t="e">
        <f>VLOOKUP($J$1&amp;J5887,定价因子!E:F,2,0)</f>
        <v>#N/A</v>
      </c>
      <c r="L5887" s="3"/>
      <c r="M5887" s="77" t="e">
        <f>VLOOKUP($L$1&amp;L5887,定价因子!E:F,2,0)</f>
        <v>#N/A</v>
      </c>
      <c r="N5887" s="3"/>
      <c r="O5887" s="77" t="e">
        <f>VLOOKUP($N$1&amp;N5887,定价因子!E:F,2,0)</f>
        <v>#N/A</v>
      </c>
      <c r="P5887" s="3"/>
      <c r="Q5887" s="55" t="e">
        <f>VLOOKUP($P$1&amp;P5887,定价因子!$E:$F,2,0)</f>
        <v>#N/A</v>
      </c>
      <c r="R5887" s="3"/>
      <c r="S5887" s="77" t="e">
        <f>VLOOKUP($R$1&amp;R5887,定价因子!$E:$F,2,0)</f>
        <v>#N/A</v>
      </c>
      <c r="T5887" s="61"/>
      <c r="U5887" s="63"/>
      <c r="V5887" s="63"/>
      <c r="W5887" s="63"/>
      <c r="X5887" s="3"/>
    </row>
    <row r="5888" spans="1:24">
      <c r="A5888" s="3"/>
      <c r="B5888" s="3"/>
      <c r="C5888" s="3"/>
      <c r="D5888" s="3"/>
      <c r="E5888" s="79"/>
      <c r="F5888" s="3"/>
      <c r="G5888" s="77" t="e">
        <f>VLOOKUP($F$1&amp;F5888,定价因子!E:F,2,0)</f>
        <v>#N/A</v>
      </c>
      <c r="H5888" s="3"/>
      <c r="I5888" s="77" t="e">
        <f>VLOOKUP($H$1&amp;H5888,定价因子!E:F,2,0)</f>
        <v>#N/A</v>
      </c>
      <c r="J5888" s="3"/>
      <c r="K5888" s="77" t="e">
        <f>VLOOKUP($J$1&amp;J5888,定价因子!E:F,2,0)</f>
        <v>#N/A</v>
      </c>
      <c r="L5888" s="3"/>
      <c r="M5888" s="77" t="e">
        <f>VLOOKUP($L$1&amp;L5888,定价因子!E:F,2,0)</f>
        <v>#N/A</v>
      </c>
      <c r="N5888" s="3"/>
      <c r="O5888" s="77" t="e">
        <f>VLOOKUP($N$1&amp;N5888,定价因子!E:F,2,0)</f>
        <v>#N/A</v>
      </c>
      <c r="P5888" s="3"/>
      <c r="Q5888" s="55" t="e">
        <f>VLOOKUP($P$1&amp;P5888,定价因子!$E:$F,2,0)</f>
        <v>#N/A</v>
      </c>
      <c r="R5888" s="3"/>
      <c r="S5888" s="77" t="e">
        <f>VLOOKUP($R$1&amp;R5888,定价因子!$E:$F,2,0)</f>
        <v>#N/A</v>
      </c>
      <c r="T5888" s="61"/>
      <c r="U5888" s="63"/>
      <c r="V5888" s="63"/>
      <c r="W5888" s="63"/>
      <c r="X5888" s="3"/>
    </row>
    <row r="5889" spans="1:24">
      <c r="A5889" s="3"/>
      <c r="B5889" s="3"/>
      <c r="C5889" s="3"/>
      <c r="D5889" s="3"/>
      <c r="E5889" s="79"/>
      <c r="F5889" s="3"/>
      <c r="G5889" s="77" t="e">
        <f>VLOOKUP($F$1&amp;F5889,定价因子!E:F,2,0)</f>
        <v>#N/A</v>
      </c>
      <c r="H5889" s="3"/>
      <c r="I5889" s="77" t="e">
        <f>VLOOKUP($H$1&amp;H5889,定价因子!E:F,2,0)</f>
        <v>#N/A</v>
      </c>
      <c r="J5889" s="3"/>
      <c r="K5889" s="77" t="e">
        <f>VLOOKUP($J$1&amp;J5889,定价因子!E:F,2,0)</f>
        <v>#N/A</v>
      </c>
      <c r="L5889" s="3"/>
      <c r="M5889" s="77" t="e">
        <f>VLOOKUP($L$1&amp;L5889,定价因子!E:F,2,0)</f>
        <v>#N/A</v>
      </c>
      <c r="N5889" s="3"/>
      <c r="O5889" s="77" t="e">
        <f>VLOOKUP($N$1&amp;N5889,定价因子!E:F,2,0)</f>
        <v>#N/A</v>
      </c>
      <c r="P5889" s="3"/>
      <c r="Q5889" s="55" t="e">
        <f>VLOOKUP($P$1&amp;P5889,定价因子!$E:$F,2,0)</f>
        <v>#N/A</v>
      </c>
      <c r="R5889" s="3"/>
      <c r="S5889" s="77" t="e">
        <f>VLOOKUP($R$1&amp;R5889,定价因子!$E:$F,2,0)</f>
        <v>#N/A</v>
      </c>
      <c r="T5889" s="61"/>
      <c r="U5889" s="63"/>
      <c r="V5889" s="63"/>
      <c r="W5889" s="63"/>
      <c r="X5889" s="3"/>
    </row>
    <row r="5890" spans="1:24">
      <c r="A5890" s="3"/>
      <c r="B5890" s="3"/>
      <c r="C5890" s="3"/>
      <c r="D5890" s="3"/>
      <c r="E5890" s="79"/>
      <c r="F5890" s="3"/>
      <c r="G5890" s="77" t="e">
        <f>VLOOKUP($F$1&amp;F5890,定价因子!E:F,2,0)</f>
        <v>#N/A</v>
      </c>
      <c r="H5890" s="3"/>
      <c r="I5890" s="77" t="e">
        <f>VLOOKUP($H$1&amp;H5890,定价因子!E:F,2,0)</f>
        <v>#N/A</v>
      </c>
      <c r="J5890" s="3"/>
      <c r="K5890" s="77" t="e">
        <f>VLOOKUP($J$1&amp;J5890,定价因子!E:F,2,0)</f>
        <v>#N/A</v>
      </c>
      <c r="L5890" s="3"/>
      <c r="M5890" s="77" t="e">
        <f>VLOOKUP($L$1&amp;L5890,定价因子!E:F,2,0)</f>
        <v>#N/A</v>
      </c>
      <c r="N5890" s="3"/>
      <c r="O5890" s="77" t="e">
        <f>VLOOKUP($N$1&amp;N5890,定价因子!E:F,2,0)</f>
        <v>#N/A</v>
      </c>
      <c r="P5890" s="3"/>
      <c r="Q5890" s="55" t="e">
        <f>VLOOKUP($P$1&amp;P5890,定价因子!$E:$F,2,0)</f>
        <v>#N/A</v>
      </c>
      <c r="R5890" s="3"/>
      <c r="S5890" s="77" t="e">
        <f>VLOOKUP($R$1&amp;R5890,定价因子!$E:$F,2,0)</f>
        <v>#N/A</v>
      </c>
      <c r="T5890" s="61"/>
      <c r="U5890" s="63"/>
      <c r="V5890" s="63"/>
      <c r="W5890" s="63"/>
      <c r="X5890" s="3"/>
    </row>
    <row r="5891" spans="1:24">
      <c r="A5891" s="3"/>
      <c r="B5891" s="3"/>
      <c r="C5891" s="3"/>
      <c r="D5891" s="3"/>
      <c r="E5891" s="79"/>
      <c r="F5891" s="3"/>
      <c r="G5891" s="77" t="e">
        <f>VLOOKUP($F$1&amp;F5891,定价因子!E:F,2,0)</f>
        <v>#N/A</v>
      </c>
      <c r="H5891" s="3"/>
      <c r="I5891" s="77" t="e">
        <f>VLOOKUP($H$1&amp;H5891,定价因子!E:F,2,0)</f>
        <v>#N/A</v>
      </c>
      <c r="J5891" s="3"/>
      <c r="K5891" s="77" t="e">
        <f>VLOOKUP($J$1&amp;J5891,定价因子!E:F,2,0)</f>
        <v>#N/A</v>
      </c>
      <c r="L5891" s="3"/>
      <c r="M5891" s="77" t="e">
        <f>VLOOKUP($L$1&amp;L5891,定价因子!E:F,2,0)</f>
        <v>#N/A</v>
      </c>
      <c r="N5891" s="3"/>
      <c r="O5891" s="77" t="e">
        <f>VLOOKUP($N$1&amp;N5891,定价因子!E:F,2,0)</f>
        <v>#N/A</v>
      </c>
      <c r="P5891" s="3"/>
      <c r="Q5891" s="55" t="e">
        <f>VLOOKUP($P$1&amp;P5891,定价因子!$E:$F,2,0)</f>
        <v>#N/A</v>
      </c>
      <c r="R5891" s="3"/>
      <c r="S5891" s="77" t="e">
        <f>VLOOKUP($R$1&amp;R5891,定价因子!$E:$F,2,0)</f>
        <v>#N/A</v>
      </c>
      <c r="T5891" s="61"/>
      <c r="U5891" s="63"/>
      <c r="V5891" s="63"/>
      <c r="W5891" s="63"/>
      <c r="X5891" s="3"/>
    </row>
    <row r="5892" spans="1:24">
      <c r="A5892" s="3"/>
      <c r="B5892" s="3"/>
      <c r="C5892" s="3"/>
      <c r="D5892" s="3"/>
      <c r="E5892" s="79"/>
      <c r="F5892" s="3"/>
      <c r="G5892" s="77" t="e">
        <f>VLOOKUP($F$1&amp;F5892,定价因子!E:F,2,0)</f>
        <v>#N/A</v>
      </c>
      <c r="H5892" s="3"/>
      <c r="I5892" s="77" t="e">
        <f>VLOOKUP($H$1&amp;H5892,定价因子!E:F,2,0)</f>
        <v>#N/A</v>
      </c>
      <c r="J5892" s="3"/>
      <c r="K5892" s="77" t="e">
        <f>VLOOKUP($J$1&amp;J5892,定价因子!E:F,2,0)</f>
        <v>#N/A</v>
      </c>
      <c r="L5892" s="3"/>
      <c r="M5892" s="77" t="e">
        <f>VLOOKUP($L$1&amp;L5892,定价因子!E:F,2,0)</f>
        <v>#N/A</v>
      </c>
      <c r="N5892" s="3"/>
      <c r="O5892" s="77" t="e">
        <f>VLOOKUP($N$1&amp;N5892,定价因子!E:F,2,0)</f>
        <v>#N/A</v>
      </c>
      <c r="P5892" s="3"/>
      <c r="Q5892" s="55" t="e">
        <f>VLOOKUP($P$1&amp;P5892,定价因子!$E:$F,2,0)</f>
        <v>#N/A</v>
      </c>
      <c r="R5892" s="3"/>
      <c r="S5892" s="77" t="e">
        <f>VLOOKUP($R$1&amp;R5892,定价因子!$E:$F,2,0)</f>
        <v>#N/A</v>
      </c>
      <c r="T5892" s="61"/>
      <c r="U5892" s="63"/>
      <c r="V5892" s="63"/>
      <c r="W5892" s="63"/>
      <c r="X5892" s="3"/>
    </row>
    <row r="5893" spans="1:24">
      <c r="A5893" s="3"/>
      <c r="B5893" s="3"/>
      <c r="C5893" s="3"/>
      <c r="D5893" s="3"/>
      <c r="E5893" s="79"/>
      <c r="F5893" s="3"/>
      <c r="G5893" s="77" t="e">
        <f>VLOOKUP($F$1&amp;F5893,定价因子!E:F,2,0)</f>
        <v>#N/A</v>
      </c>
      <c r="H5893" s="3"/>
      <c r="I5893" s="77" t="e">
        <f>VLOOKUP($H$1&amp;H5893,定价因子!E:F,2,0)</f>
        <v>#N/A</v>
      </c>
      <c r="J5893" s="3"/>
      <c r="K5893" s="77" t="e">
        <f>VLOOKUP($J$1&amp;J5893,定价因子!E:F,2,0)</f>
        <v>#N/A</v>
      </c>
      <c r="L5893" s="3"/>
      <c r="M5893" s="77" t="e">
        <f>VLOOKUP($L$1&amp;L5893,定价因子!E:F,2,0)</f>
        <v>#N/A</v>
      </c>
      <c r="N5893" s="3"/>
      <c r="O5893" s="77" t="e">
        <f>VLOOKUP($N$1&amp;N5893,定价因子!E:F,2,0)</f>
        <v>#N/A</v>
      </c>
      <c r="P5893" s="3"/>
      <c r="Q5893" s="55" t="e">
        <f>VLOOKUP($P$1&amp;P5893,定价因子!$E:$F,2,0)</f>
        <v>#N/A</v>
      </c>
      <c r="R5893" s="3"/>
      <c r="S5893" s="77" t="e">
        <f>VLOOKUP($R$1&amp;R5893,定价因子!$E:$F,2,0)</f>
        <v>#N/A</v>
      </c>
      <c r="T5893" s="61"/>
      <c r="U5893" s="63"/>
      <c r="V5893" s="63"/>
      <c r="W5893" s="63"/>
      <c r="X5893" s="3"/>
    </row>
    <row r="5894" spans="1:24">
      <c r="A5894" s="3"/>
      <c r="B5894" s="3"/>
      <c r="C5894" s="3"/>
      <c r="D5894" s="3"/>
      <c r="E5894" s="79"/>
      <c r="F5894" s="3"/>
      <c r="G5894" s="77" t="e">
        <f>VLOOKUP($F$1&amp;F5894,定价因子!E:F,2,0)</f>
        <v>#N/A</v>
      </c>
      <c r="H5894" s="3"/>
      <c r="I5894" s="77" t="e">
        <f>VLOOKUP($H$1&amp;H5894,定价因子!E:F,2,0)</f>
        <v>#N/A</v>
      </c>
      <c r="J5894" s="3"/>
      <c r="K5894" s="77" t="e">
        <f>VLOOKUP($J$1&amp;J5894,定价因子!E:F,2,0)</f>
        <v>#N/A</v>
      </c>
      <c r="L5894" s="3"/>
      <c r="M5894" s="77" t="e">
        <f>VLOOKUP($L$1&amp;L5894,定价因子!E:F,2,0)</f>
        <v>#N/A</v>
      </c>
      <c r="N5894" s="3"/>
      <c r="O5894" s="77" t="e">
        <f>VLOOKUP($N$1&amp;N5894,定价因子!E:F,2,0)</f>
        <v>#N/A</v>
      </c>
      <c r="P5894" s="3"/>
      <c r="Q5894" s="55" t="e">
        <f>VLOOKUP($P$1&amp;P5894,定价因子!$E:$F,2,0)</f>
        <v>#N/A</v>
      </c>
      <c r="R5894" s="3"/>
      <c r="S5894" s="77" t="e">
        <f>VLOOKUP($R$1&amp;R5894,定价因子!$E:$F,2,0)</f>
        <v>#N/A</v>
      </c>
      <c r="T5894" s="61"/>
      <c r="U5894" s="63"/>
      <c r="V5894" s="63"/>
      <c r="W5894" s="63"/>
      <c r="X5894" s="3"/>
    </row>
    <row r="5895" spans="1:24">
      <c r="A5895" s="3"/>
      <c r="B5895" s="3"/>
      <c r="C5895" s="3"/>
      <c r="D5895" s="3"/>
      <c r="E5895" s="79"/>
      <c r="F5895" s="3"/>
      <c r="G5895" s="77" t="e">
        <f>VLOOKUP($F$1&amp;F5895,定价因子!E:F,2,0)</f>
        <v>#N/A</v>
      </c>
      <c r="H5895" s="3"/>
      <c r="I5895" s="77" t="e">
        <f>VLOOKUP($H$1&amp;H5895,定价因子!E:F,2,0)</f>
        <v>#N/A</v>
      </c>
      <c r="J5895" s="3"/>
      <c r="K5895" s="77" t="e">
        <f>VLOOKUP($J$1&amp;J5895,定价因子!E:F,2,0)</f>
        <v>#N/A</v>
      </c>
      <c r="L5895" s="3"/>
      <c r="M5895" s="77" t="e">
        <f>VLOOKUP($L$1&amp;L5895,定价因子!E:F,2,0)</f>
        <v>#N/A</v>
      </c>
      <c r="N5895" s="3"/>
      <c r="O5895" s="77" t="e">
        <f>VLOOKUP($N$1&amp;N5895,定价因子!E:F,2,0)</f>
        <v>#N/A</v>
      </c>
      <c r="P5895" s="3"/>
      <c r="Q5895" s="55" t="e">
        <f>VLOOKUP($P$1&amp;P5895,定价因子!$E:$F,2,0)</f>
        <v>#N/A</v>
      </c>
      <c r="R5895" s="3"/>
      <c r="S5895" s="77" t="e">
        <f>VLOOKUP($R$1&amp;R5895,定价因子!$E:$F,2,0)</f>
        <v>#N/A</v>
      </c>
      <c r="T5895" s="61"/>
      <c r="U5895" s="63"/>
      <c r="V5895" s="63"/>
      <c r="W5895" s="63"/>
      <c r="X5895" s="3"/>
    </row>
    <row r="5896" spans="1:24">
      <c r="A5896" s="3"/>
      <c r="B5896" s="3"/>
      <c r="C5896" s="3"/>
      <c r="D5896" s="3"/>
      <c r="E5896" s="79"/>
      <c r="F5896" s="3"/>
      <c r="G5896" s="77" t="e">
        <f>VLOOKUP($F$1&amp;F5896,定价因子!E:F,2,0)</f>
        <v>#N/A</v>
      </c>
      <c r="H5896" s="3"/>
      <c r="I5896" s="77" t="e">
        <f>VLOOKUP($H$1&amp;H5896,定价因子!E:F,2,0)</f>
        <v>#N/A</v>
      </c>
      <c r="J5896" s="3"/>
      <c r="K5896" s="77" t="e">
        <f>VLOOKUP($J$1&amp;J5896,定价因子!E:F,2,0)</f>
        <v>#N/A</v>
      </c>
      <c r="L5896" s="3"/>
      <c r="M5896" s="77" t="e">
        <f>VLOOKUP($L$1&amp;L5896,定价因子!E:F,2,0)</f>
        <v>#N/A</v>
      </c>
      <c r="N5896" s="3"/>
      <c r="O5896" s="77" t="e">
        <f>VLOOKUP($N$1&amp;N5896,定价因子!E:F,2,0)</f>
        <v>#N/A</v>
      </c>
      <c r="P5896" s="3"/>
      <c r="Q5896" s="55" t="e">
        <f>VLOOKUP($P$1&amp;P5896,定价因子!$E:$F,2,0)</f>
        <v>#N/A</v>
      </c>
      <c r="R5896" s="3"/>
      <c r="S5896" s="77" t="e">
        <f>VLOOKUP($R$1&amp;R5896,定价因子!$E:$F,2,0)</f>
        <v>#N/A</v>
      </c>
      <c r="T5896" s="61"/>
      <c r="U5896" s="63"/>
      <c r="V5896" s="63"/>
      <c r="W5896" s="63"/>
      <c r="X5896" s="3"/>
    </row>
    <row r="5897" spans="1:24">
      <c r="A5897" s="3"/>
      <c r="B5897" s="3"/>
      <c r="C5897" s="3"/>
      <c r="D5897" s="3"/>
      <c r="E5897" s="79"/>
      <c r="F5897" s="3"/>
      <c r="G5897" s="77" t="e">
        <f>VLOOKUP($F$1&amp;F5897,定价因子!E:F,2,0)</f>
        <v>#N/A</v>
      </c>
      <c r="H5897" s="3"/>
      <c r="I5897" s="77" t="e">
        <f>VLOOKUP($H$1&amp;H5897,定价因子!E:F,2,0)</f>
        <v>#N/A</v>
      </c>
      <c r="J5897" s="3"/>
      <c r="K5897" s="77" t="e">
        <f>VLOOKUP($J$1&amp;J5897,定价因子!E:F,2,0)</f>
        <v>#N/A</v>
      </c>
      <c r="L5897" s="3"/>
      <c r="M5897" s="77" t="e">
        <f>VLOOKUP($L$1&amp;L5897,定价因子!E:F,2,0)</f>
        <v>#N/A</v>
      </c>
      <c r="N5897" s="3"/>
      <c r="O5897" s="77" t="e">
        <f>VLOOKUP($N$1&amp;N5897,定价因子!E:F,2,0)</f>
        <v>#N/A</v>
      </c>
      <c r="P5897" s="3"/>
      <c r="Q5897" s="55" t="e">
        <f>VLOOKUP($P$1&amp;P5897,定价因子!$E:$F,2,0)</f>
        <v>#N/A</v>
      </c>
      <c r="R5897" s="3"/>
      <c r="S5897" s="77" t="e">
        <f>VLOOKUP($R$1&amp;R5897,定价因子!$E:$F,2,0)</f>
        <v>#N/A</v>
      </c>
      <c r="T5897" s="61"/>
      <c r="U5897" s="63"/>
      <c r="V5897" s="63"/>
      <c r="W5897" s="63"/>
      <c r="X5897" s="3"/>
    </row>
    <row r="5898" spans="1:24">
      <c r="A5898" s="3"/>
      <c r="B5898" s="3"/>
      <c r="C5898" s="3"/>
      <c r="D5898" s="3"/>
      <c r="E5898" s="79"/>
      <c r="F5898" s="3"/>
      <c r="G5898" s="77" t="e">
        <f>VLOOKUP($F$1&amp;F5898,定价因子!E:F,2,0)</f>
        <v>#N/A</v>
      </c>
      <c r="H5898" s="3"/>
      <c r="I5898" s="77" t="e">
        <f>VLOOKUP($H$1&amp;H5898,定价因子!E:F,2,0)</f>
        <v>#N/A</v>
      </c>
      <c r="J5898" s="3"/>
      <c r="K5898" s="77" t="e">
        <f>VLOOKUP($J$1&amp;J5898,定价因子!E:F,2,0)</f>
        <v>#N/A</v>
      </c>
      <c r="L5898" s="3"/>
      <c r="M5898" s="77" t="e">
        <f>VLOOKUP($L$1&amp;L5898,定价因子!E:F,2,0)</f>
        <v>#N/A</v>
      </c>
      <c r="N5898" s="3"/>
      <c r="O5898" s="77" t="e">
        <f>VLOOKUP($N$1&amp;N5898,定价因子!E:F,2,0)</f>
        <v>#N/A</v>
      </c>
      <c r="P5898" s="3"/>
      <c r="Q5898" s="55" t="e">
        <f>VLOOKUP($P$1&amp;P5898,定价因子!$E:$F,2,0)</f>
        <v>#N/A</v>
      </c>
      <c r="R5898" s="3"/>
      <c r="S5898" s="77" t="e">
        <f>VLOOKUP($R$1&amp;R5898,定价因子!$E:$F,2,0)</f>
        <v>#N/A</v>
      </c>
      <c r="T5898" s="61"/>
      <c r="U5898" s="63"/>
      <c r="V5898" s="63"/>
      <c r="W5898" s="63"/>
      <c r="X5898" s="3"/>
    </row>
    <row r="5899" spans="1:24">
      <c r="A5899" s="3"/>
      <c r="B5899" s="3"/>
      <c r="C5899" s="3"/>
      <c r="D5899" s="3"/>
      <c r="E5899" s="79"/>
      <c r="F5899" s="3"/>
      <c r="G5899" s="77" t="e">
        <f>VLOOKUP($F$1&amp;F5899,定价因子!E:F,2,0)</f>
        <v>#N/A</v>
      </c>
      <c r="H5899" s="3"/>
      <c r="I5899" s="77" t="e">
        <f>VLOOKUP($H$1&amp;H5899,定价因子!E:F,2,0)</f>
        <v>#N/A</v>
      </c>
      <c r="J5899" s="3"/>
      <c r="K5899" s="77" t="e">
        <f>VLOOKUP($J$1&amp;J5899,定价因子!E:F,2,0)</f>
        <v>#N/A</v>
      </c>
      <c r="L5899" s="3"/>
      <c r="M5899" s="77" t="e">
        <f>VLOOKUP($L$1&amp;L5899,定价因子!E:F,2,0)</f>
        <v>#N/A</v>
      </c>
      <c r="N5899" s="3"/>
      <c r="O5899" s="77" t="e">
        <f>VLOOKUP($N$1&amp;N5899,定价因子!E:F,2,0)</f>
        <v>#N/A</v>
      </c>
      <c r="P5899" s="3"/>
      <c r="Q5899" s="55" t="e">
        <f>VLOOKUP($P$1&amp;P5899,定价因子!$E:$F,2,0)</f>
        <v>#N/A</v>
      </c>
      <c r="R5899" s="3"/>
      <c r="S5899" s="77" t="e">
        <f>VLOOKUP($R$1&amp;R5899,定价因子!$E:$F,2,0)</f>
        <v>#N/A</v>
      </c>
      <c r="T5899" s="61"/>
      <c r="U5899" s="63"/>
      <c r="V5899" s="63"/>
      <c r="W5899" s="63"/>
      <c r="X5899" s="3"/>
    </row>
    <row r="5900" spans="1:24">
      <c r="A5900" s="3"/>
      <c r="B5900" s="3"/>
      <c r="C5900" s="3"/>
      <c r="D5900" s="3"/>
      <c r="E5900" s="79"/>
      <c r="F5900" s="3"/>
      <c r="G5900" s="77" t="e">
        <f>VLOOKUP($F$1&amp;F5900,定价因子!E:F,2,0)</f>
        <v>#N/A</v>
      </c>
      <c r="H5900" s="3"/>
      <c r="I5900" s="77" t="e">
        <f>VLOOKUP($H$1&amp;H5900,定价因子!E:F,2,0)</f>
        <v>#N/A</v>
      </c>
      <c r="J5900" s="3"/>
      <c r="K5900" s="77" t="e">
        <f>VLOOKUP($J$1&amp;J5900,定价因子!E:F,2,0)</f>
        <v>#N/A</v>
      </c>
      <c r="L5900" s="3"/>
      <c r="M5900" s="77" t="e">
        <f>VLOOKUP($L$1&amp;L5900,定价因子!E:F,2,0)</f>
        <v>#N/A</v>
      </c>
      <c r="N5900" s="3"/>
      <c r="O5900" s="77" t="e">
        <f>VLOOKUP($N$1&amp;N5900,定价因子!E:F,2,0)</f>
        <v>#N/A</v>
      </c>
      <c r="P5900" s="3"/>
      <c r="Q5900" s="55" t="e">
        <f>VLOOKUP($P$1&amp;P5900,定价因子!$E:$F,2,0)</f>
        <v>#N/A</v>
      </c>
      <c r="R5900" s="3"/>
      <c r="S5900" s="77" t="e">
        <f>VLOOKUP($R$1&amp;R5900,定价因子!$E:$F,2,0)</f>
        <v>#N/A</v>
      </c>
      <c r="T5900" s="61"/>
      <c r="U5900" s="63"/>
      <c r="V5900" s="63"/>
      <c r="W5900" s="63"/>
      <c r="X5900" s="3"/>
    </row>
    <row r="5901" spans="1:24">
      <c r="A5901" s="3"/>
      <c r="B5901" s="3"/>
      <c r="C5901" s="3"/>
      <c r="D5901" s="3"/>
      <c r="E5901" s="79"/>
      <c r="F5901" s="3"/>
      <c r="G5901" s="77" t="e">
        <f>VLOOKUP($F$1&amp;F5901,定价因子!E:F,2,0)</f>
        <v>#N/A</v>
      </c>
      <c r="H5901" s="3"/>
      <c r="I5901" s="77" t="e">
        <f>VLOOKUP($H$1&amp;H5901,定价因子!E:F,2,0)</f>
        <v>#N/A</v>
      </c>
      <c r="J5901" s="3"/>
      <c r="K5901" s="77" t="e">
        <f>VLOOKUP($J$1&amp;J5901,定价因子!E:F,2,0)</f>
        <v>#N/A</v>
      </c>
      <c r="L5901" s="3"/>
      <c r="M5901" s="77" t="e">
        <f>VLOOKUP($L$1&amp;L5901,定价因子!E:F,2,0)</f>
        <v>#N/A</v>
      </c>
      <c r="N5901" s="3"/>
      <c r="O5901" s="77" t="e">
        <f>VLOOKUP($N$1&amp;N5901,定价因子!E:F,2,0)</f>
        <v>#N/A</v>
      </c>
      <c r="P5901" s="3"/>
      <c r="Q5901" s="55" t="e">
        <f>VLOOKUP($P$1&amp;P5901,定价因子!$E:$F,2,0)</f>
        <v>#N/A</v>
      </c>
      <c r="R5901" s="3"/>
      <c r="S5901" s="77" t="e">
        <f>VLOOKUP($R$1&amp;R5901,定价因子!$E:$F,2,0)</f>
        <v>#N/A</v>
      </c>
      <c r="T5901" s="61"/>
      <c r="U5901" s="63"/>
      <c r="V5901" s="63"/>
      <c r="W5901" s="63"/>
      <c r="X5901" s="3"/>
    </row>
    <row r="5902" spans="1:24">
      <c r="A5902" s="3"/>
      <c r="B5902" s="3"/>
      <c r="C5902" s="3"/>
      <c r="D5902" s="3"/>
      <c r="E5902" s="79"/>
      <c r="F5902" s="3"/>
      <c r="G5902" s="77" t="e">
        <f>VLOOKUP($F$1&amp;F5902,定价因子!E:F,2,0)</f>
        <v>#N/A</v>
      </c>
      <c r="H5902" s="3"/>
      <c r="I5902" s="77" t="e">
        <f>VLOOKUP($H$1&amp;H5902,定价因子!E:F,2,0)</f>
        <v>#N/A</v>
      </c>
      <c r="J5902" s="3"/>
      <c r="K5902" s="77" t="e">
        <f>VLOOKUP($J$1&amp;J5902,定价因子!E:F,2,0)</f>
        <v>#N/A</v>
      </c>
      <c r="L5902" s="3"/>
      <c r="M5902" s="77" t="e">
        <f>VLOOKUP($L$1&amp;L5902,定价因子!E:F,2,0)</f>
        <v>#N/A</v>
      </c>
      <c r="N5902" s="3"/>
      <c r="O5902" s="77" t="e">
        <f>VLOOKUP($N$1&amp;N5902,定价因子!E:F,2,0)</f>
        <v>#N/A</v>
      </c>
      <c r="P5902" s="3"/>
      <c r="Q5902" s="55" t="e">
        <f>VLOOKUP($P$1&amp;P5902,定价因子!$E:$F,2,0)</f>
        <v>#N/A</v>
      </c>
      <c r="R5902" s="3"/>
      <c r="S5902" s="77" t="e">
        <f>VLOOKUP($R$1&amp;R5902,定价因子!$E:$F,2,0)</f>
        <v>#N/A</v>
      </c>
      <c r="T5902" s="61"/>
      <c r="U5902" s="63"/>
      <c r="V5902" s="63"/>
      <c r="W5902" s="63"/>
      <c r="X5902" s="3"/>
    </row>
    <row r="5903" spans="1:24">
      <c r="A5903" s="3"/>
      <c r="B5903" s="3"/>
      <c r="C5903" s="3"/>
      <c r="D5903" s="3"/>
      <c r="E5903" s="79"/>
      <c r="F5903" s="3"/>
      <c r="G5903" s="77" t="e">
        <f>VLOOKUP($F$1&amp;F5903,定价因子!E:F,2,0)</f>
        <v>#N/A</v>
      </c>
      <c r="H5903" s="3"/>
      <c r="I5903" s="77" t="e">
        <f>VLOOKUP($H$1&amp;H5903,定价因子!E:F,2,0)</f>
        <v>#N/A</v>
      </c>
      <c r="J5903" s="3"/>
      <c r="K5903" s="77" t="e">
        <f>VLOOKUP($J$1&amp;J5903,定价因子!E:F,2,0)</f>
        <v>#N/A</v>
      </c>
      <c r="L5903" s="3"/>
      <c r="M5903" s="77" t="e">
        <f>VLOOKUP($L$1&amp;L5903,定价因子!E:F,2,0)</f>
        <v>#N/A</v>
      </c>
      <c r="N5903" s="3"/>
      <c r="O5903" s="77" t="e">
        <f>VLOOKUP($N$1&amp;N5903,定价因子!E:F,2,0)</f>
        <v>#N/A</v>
      </c>
      <c r="P5903" s="3"/>
      <c r="Q5903" s="55" t="e">
        <f>VLOOKUP($P$1&amp;P5903,定价因子!$E:$F,2,0)</f>
        <v>#N/A</v>
      </c>
      <c r="R5903" s="3"/>
      <c r="S5903" s="77" t="e">
        <f>VLOOKUP($R$1&amp;R5903,定价因子!$E:$F,2,0)</f>
        <v>#N/A</v>
      </c>
      <c r="T5903" s="61"/>
      <c r="U5903" s="63"/>
      <c r="V5903" s="63"/>
      <c r="W5903" s="63"/>
      <c r="X5903" s="3"/>
    </row>
    <row r="5904" spans="1:24">
      <c r="A5904" s="3"/>
      <c r="B5904" s="3"/>
      <c r="C5904" s="3"/>
      <c r="D5904" s="3"/>
      <c r="E5904" s="79"/>
      <c r="F5904" s="3"/>
      <c r="G5904" s="77" t="e">
        <f>VLOOKUP($F$1&amp;F5904,定价因子!E:F,2,0)</f>
        <v>#N/A</v>
      </c>
      <c r="H5904" s="3"/>
      <c r="I5904" s="77" t="e">
        <f>VLOOKUP($H$1&amp;H5904,定价因子!E:F,2,0)</f>
        <v>#N/A</v>
      </c>
      <c r="J5904" s="3"/>
      <c r="K5904" s="77" t="e">
        <f>VLOOKUP($J$1&amp;J5904,定价因子!E:F,2,0)</f>
        <v>#N/A</v>
      </c>
      <c r="L5904" s="3"/>
      <c r="M5904" s="77" t="e">
        <f>VLOOKUP($L$1&amp;L5904,定价因子!E:F,2,0)</f>
        <v>#N/A</v>
      </c>
      <c r="N5904" s="3"/>
      <c r="O5904" s="77" t="e">
        <f>VLOOKUP($N$1&amp;N5904,定价因子!E:F,2,0)</f>
        <v>#N/A</v>
      </c>
      <c r="P5904" s="3"/>
      <c r="Q5904" s="55" t="e">
        <f>VLOOKUP($P$1&amp;P5904,定价因子!$E:$F,2,0)</f>
        <v>#N/A</v>
      </c>
      <c r="R5904" s="3"/>
      <c r="S5904" s="77" t="e">
        <f>VLOOKUP($R$1&amp;R5904,定价因子!$E:$F,2,0)</f>
        <v>#N/A</v>
      </c>
      <c r="T5904" s="61"/>
      <c r="U5904" s="63"/>
      <c r="V5904" s="63"/>
      <c r="W5904" s="63"/>
      <c r="X5904" s="3"/>
    </row>
    <row r="5905" spans="1:24">
      <c r="A5905" s="3"/>
      <c r="B5905" s="3"/>
      <c r="C5905" s="3"/>
      <c r="D5905" s="3"/>
      <c r="E5905" s="79"/>
      <c r="F5905" s="3"/>
      <c r="G5905" s="77" t="e">
        <f>VLOOKUP($F$1&amp;F5905,定价因子!E:F,2,0)</f>
        <v>#N/A</v>
      </c>
      <c r="H5905" s="3"/>
      <c r="I5905" s="77" t="e">
        <f>VLOOKUP($H$1&amp;H5905,定价因子!E:F,2,0)</f>
        <v>#N/A</v>
      </c>
      <c r="J5905" s="3"/>
      <c r="K5905" s="77" t="e">
        <f>VLOOKUP($J$1&amp;J5905,定价因子!E:F,2,0)</f>
        <v>#N/A</v>
      </c>
      <c r="L5905" s="3"/>
      <c r="M5905" s="77" t="e">
        <f>VLOOKUP($L$1&amp;L5905,定价因子!E:F,2,0)</f>
        <v>#N/A</v>
      </c>
      <c r="N5905" s="3"/>
      <c r="O5905" s="77" t="e">
        <f>VLOOKUP($N$1&amp;N5905,定价因子!E:F,2,0)</f>
        <v>#N/A</v>
      </c>
      <c r="P5905" s="3"/>
      <c r="Q5905" s="55" t="e">
        <f>VLOOKUP($P$1&amp;P5905,定价因子!$E:$F,2,0)</f>
        <v>#N/A</v>
      </c>
      <c r="R5905" s="3"/>
      <c r="S5905" s="77" t="e">
        <f>VLOOKUP($R$1&amp;R5905,定价因子!$E:$F,2,0)</f>
        <v>#N/A</v>
      </c>
      <c r="T5905" s="61"/>
      <c r="U5905" s="63"/>
      <c r="V5905" s="63"/>
      <c r="W5905" s="63"/>
      <c r="X5905" s="3"/>
    </row>
    <row r="5906" spans="1:24">
      <c r="A5906" s="3"/>
      <c r="B5906" s="3"/>
      <c r="C5906" s="3"/>
      <c r="D5906" s="3"/>
      <c r="E5906" s="79"/>
      <c r="F5906" s="3"/>
      <c r="G5906" s="77" t="e">
        <f>VLOOKUP($F$1&amp;F5906,定价因子!E:F,2,0)</f>
        <v>#N/A</v>
      </c>
      <c r="H5906" s="3"/>
      <c r="I5906" s="77" t="e">
        <f>VLOOKUP($H$1&amp;H5906,定价因子!E:F,2,0)</f>
        <v>#N/A</v>
      </c>
      <c r="J5906" s="3"/>
      <c r="K5906" s="77" t="e">
        <f>VLOOKUP($J$1&amp;J5906,定价因子!E:F,2,0)</f>
        <v>#N/A</v>
      </c>
      <c r="L5906" s="3"/>
      <c r="M5906" s="77" t="e">
        <f>VLOOKUP($L$1&amp;L5906,定价因子!E:F,2,0)</f>
        <v>#N/A</v>
      </c>
      <c r="N5906" s="3"/>
      <c r="O5906" s="77" t="e">
        <f>VLOOKUP($N$1&amp;N5906,定价因子!E:F,2,0)</f>
        <v>#N/A</v>
      </c>
      <c r="P5906" s="3"/>
      <c r="Q5906" s="55" t="e">
        <f>VLOOKUP($P$1&amp;P5906,定价因子!$E:$F,2,0)</f>
        <v>#N/A</v>
      </c>
      <c r="R5906" s="3"/>
      <c r="S5906" s="77" t="e">
        <f>VLOOKUP($R$1&amp;R5906,定价因子!$E:$F,2,0)</f>
        <v>#N/A</v>
      </c>
      <c r="T5906" s="61"/>
      <c r="U5906" s="63"/>
      <c r="V5906" s="63"/>
      <c r="W5906" s="63"/>
      <c r="X5906" s="3"/>
    </row>
    <row r="5907" spans="1:24">
      <c r="A5907" s="3"/>
      <c r="B5907" s="3"/>
      <c r="C5907" s="3"/>
      <c r="D5907" s="3"/>
      <c r="E5907" s="79"/>
      <c r="F5907" s="3"/>
      <c r="G5907" s="77" t="e">
        <f>VLOOKUP($F$1&amp;F5907,定价因子!E:F,2,0)</f>
        <v>#N/A</v>
      </c>
      <c r="H5907" s="3"/>
      <c r="I5907" s="77" t="e">
        <f>VLOOKUP($H$1&amp;H5907,定价因子!E:F,2,0)</f>
        <v>#N/A</v>
      </c>
      <c r="J5907" s="3"/>
      <c r="K5907" s="77" t="e">
        <f>VLOOKUP($J$1&amp;J5907,定价因子!E:F,2,0)</f>
        <v>#N/A</v>
      </c>
      <c r="L5907" s="3"/>
      <c r="M5907" s="77" t="e">
        <f>VLOOKUP($L$1&amp;L5907,定价因子!E:F,2,0)</f>
        <v>#N/A</v>
      </c>
      <c r="N5907" s="3"/>
      <c r="O5907" s="77" t="e">
        <f>VLOOKUP($N$1&amp;N5907,定价因子!E:F,2,0)</f>
        <v>#N/A</v>
      </c>
      <c r="P5907" s="3"/>
      <c r="Q5907" s="55" t="e">
        <f>VLOOKUP($P$1&amp;P5907,定价因子!$E:$F,2,0)</f>
        <v>#N/A</v>
      </c>
      <c r="R5907" s="3"/>
      <c r="S5907" s="77" t="e">
        <f>VLOOKUP($R$1&amp;R5907,定价因子!$E:$F,2,0)</f>
        <v>#N/A</v>
      </c>
      <c r="T5907" s="61"/>
      <c r="U5907" s="63"/>
      <c r="V5907" s="63"/>
      <c r="W5907" s="63"/>
      <c r="X5907" s="3"/>
    </row>
    <row r="5908" spans="1:24">
      <c r="A5908" s="3"/>
      <c r="B5908" s="3"/>
      <c r="C5908" s="3"/>
      <c r="D5908" s="3"/>
      <c r="E5908" s="79"/>
      <c r="F5908" s="3"/>
      <c r="G5908" s="77" t="e">
        <f>VLOOKUP($F$1&amp;F5908,定价因子!E:F,2,0)</f>
        <v>#N/A</v>
      </c>
      <c r="H5908" s="3"/>
      <c r="I5908" s="77" t="e">
        <f>VLOOKUP($H$1&amp;H5908,定价因子!E:F,2,0)</f>
        <v>#N/A</v>
      </c>
      <c r="J5908" s="3"/>
      <c r="K5908" s="77" t="e">
        <f>VLOOKUP($J$1&amp;J5908,定价因子!E:F,2,0)</f>
        <v>#N/A</v>
      </c>
      <c r="L5908" s="3"/>
      <c r="M5908" s="77" t="e">
        <f>VLOOKUP($L$1&amp;L5908,定价因子!E:F,2,0)</f>
        <v>#N/A</v>
      </c>
      <c r="N5908" s="3"/>
      <c r="O5908" s="77" t="e">
        <f>VLOOKUP($N$1&amp;N5908,定价因子!E:F,2,0)</f>
        <v>#N/A</v>
      </c>
      <c r="P5908" s="3"/>
      <c r="Q5908" s="55" t="e">
        <f>VLOOKUP($P$1&amp;P5908,定价因子!$E:$F,2,0)</f>
        <v>#N/A</v>
      </c>
      <c r="R5908" s="3"/>
      <c r="S5908" s="77" t="e">
        <f>VLOOKUP($R$1&amp;R5908,定价因子!$E:$F,2,0)</f>
        <v>#N/A</v>
      </c>
      <c r="T5908" s="61"/>
      <c r="U5908" s="63"/>
      <c r="V5908" s="63"/>
      <c r="W5908" s="63"/>
      <c r="X5908" s="3"/>
    </row>
    <row r="5909" spans="1:24">
      <c r="A5909" s="3"/>
      <c r="B5909" s="3"/>
      <c r="C5909" s="3"/>
      <c r="D5909" s="3"/>
      <c r="E5909" s="79"/>
      <c r="F5909" s="3"/>
      <c r="G5909" s="77" t="e">
        <f>VLOOKUP($F$1&amp;F5909,定价因子!E:F,2,0)</f>
        <v>#N/A</v>
      </c>
      <c r="H5909" s="3"/>
      <c r="I5909" s="77" t="e">
        <f>VLOOKUP($H$1&amp;H5909,定价因子!E:F,2,0)</f>
        <v>#N/A</v>
      </c>
      <c r="J5909" s="3"/>
      <c r="K5909" s="77" t="e">
        <f>VLOOKUP($J$1&amp;J5909,定价因子!E:F,2,0)</f>
        <v>#N/A</v>
      </c>
      <c r="L5909" s="3"/>
      <c r="M5909" s="77" t="e">
        <f>VLOOKUP($L$1&amp;L5909,定价因子!E:F,2,0)</f>
        <v>#N/A</v>
      </c>
      <c r="N5909" s="3"/>
      <c r="O5909" s="77" t="e">
        <f>VLOOKUP($N$1&amp;N5909,定价因子!E:F,2,0)</f>
        <v>#N/A</v>
      </c>
      <c r="P5909" s="3"/>
      <c r="Q5909" s="55" t="e">
        <f>VLOOKUP($P$1&amp;P5909,定价因子!$E:$F,2,0)</f>
        <v>#N/A</v>
      </c>
      <c r="R5909" s="3"/>
      <c r="S5909" s="77" t="e">
        <f>VLOOKUP($R$1&amp;R5909,定价因子!$E:$F,2,0)</f>
        <v>#N/A</v>
      </c>
      <c r="T5909" s="61"/>
      <c r="U5909" s="63"/>
      <c r="V5909" s="63"/>
      <c r="W5909" s="63"/>
      <c r="X5909" s="3"/>
    </row>
    <row r="5910" spans="1:24">
      <c r="A5910" s="3"/>
      <c r="B5910" s="3"/>
      <c r="C5910" s="3"/>
      <c r="D5910" s="3"/>
      <c r="E5910" s="79"/>
      <c r="F5910" s="3"/>
      <c r="G5910" s="77" t="e">
        <f>VLOOKUP($F$1&amp;F5910,定价因子!E:F,2,0)</f>
        <v>#N/A</v>
      </c>
      <c r="H5910" s="3"/>
      <c r="I5910" s="77" t="e">
        <f>VLOOKUP($H$1&amp;H5910,定价因子!E:F,2,0)</f>
        <v>#N/A</v>
      </c>
      <c r="J5910" s="3"/>
      <c r="K5910" s="77" t="e">
        <f>VLOOKUP($J$1&amp;J5910,定价因子!E:F,2,0)</f>
        <v>#N/A</v>
      </c>
      <c r="L5910" s="3"/>
      <c r="M5910" s="77" t="e">
        <f>VLOOKUP($L$1&amp;L5910,定价因子!E:F,2,0)</f>
        <v>#N/A</v>
      </c>
      <c r="N5910" s="3"/>
      <c r="O5910" s="77" t="e">
        <f>VLOOKUP($N$1&amp;N5910,定价因子!E:F,2,0)</f>
        <v>#N/A</v>
      </c>
      <c r="P5910" s="3"/>
      <c r="Q5910" s="55" t="e">
        <f>VLOOKUP($P$1&amp;P5910,定价因子!$E:$F,2,0)</f>
        <v>#N/A</v>
      </c>
      <c r="R5910" s="3"/>
      <c r="S5910" s="77" t="e">
        <f>VLOOKUP($R$1&amp;R5910,定价因子!$E:$F,2,0)</f>
        <v>#N/A</v>
      </c>
      <c r="T5910" s="61"/>
      <c r="U5910" s="63"/>
      <c r="V5910" s="63"/>
      <c r="W5910" s="63"/>
      <c r="X5910" s="3"/>
    </row>
    <row r="5911" spans="1:24">
      <c r="A5911" s="3"/>
      <c r="B5911" s="3"/>
      <c r="C5911" s="3"/>
      <c r="D5911" s="3"/>
      <c r="E5911" s="79"/>
      <c r="F5911" s="3"/>
      <c r="G5911" s="77" t="e">
        <f>VLOOKUP($F$1&amp;F5911,定价因子!E:F,2,0)</f>
        <v>#N/A</v>
      </c>
      <c r="H5911" s="3"/>
      <c r="I5911" s="77" t="e">
        <f>VLOOKUP($H$1&amp;H5911,定价因子!E:F,2,0)</f>
        <v>#N/A</v>
      </c>
      <c r="J5911" s="3"/>
      <c r="K5911" s="77" t="e">
        <f>VLOOKUP($J$1&amp;J5911,定价因子!E:F,2,0)</f>
        <v>#N/A</v>
      </c>
      <c r="L5911" s="3"/>
      <c r="M5911" s="77" t="e">
        <f>VLOOKUP($L$1&amp;L5911,定价因子!E:F,2,0)</f>
        <v>#N/A</v>
      </c>
      <c r="N5911" s="3"/>
      <c r="O5911" s="77" t="e">
        <f>VLOOKUP($N$1&amp;N5911,定价因子!E:F,2,0)</f>
        <v>#N/A</v>
      </c>
      <c r="P5911" s="3"/>
      <c r="Q5911" s="55" t="e">
        <f>VLOOKUP($P$1&amp;P5911,定价因子!$E:$F,2,0)</f>
        <v>#N/A</v>
      </c>
      <c r="R5911" s="3"/>
      <c r="S5911" s="77" t="e">
        <f>VLOOKUP($R$1&amp;R5911,定价因子!$E:$F,2,0)</f>
        <v>#N/A</v>
      </c>
      <c r="T5911" s="61"/>
      <c r="U5911" s="63"/>
      <c r="V5911" s="63"/>
      <c r="W5911" s="63"/>
      <c r="X5911" s="3"/>
    </row>
    <row r="5912" spans="1:24">
      <c r="A5912" s="3"/>
      <c r="B5912" s="3"/>
      <c r="C5912" s="3"/>
      <c r="D5912" s="3"/>
      <c r="E5912" s="79"/>
      <c r="F5912" s="3"/>
      <c r="G5912" s="77" t="e">
        <f>VLOOKUP($F$1&amp;F5912,定价因子!E:F,2,0)</f>
        <v>#N/A</v>
      </c>
      <c r="H5912" s="3"/>
      <c r="I5912" s="77" t="e">
        <f>VLOOKUP($H$1&amp;H5912,定价因子!E:F,2,0)</f>
        <v>#N/A</v>
      </c>
      <c r="J5912" s="3"/>
      <c r="K5912" s="77" t="e">
        <f>VLOOKUP($J$1&amp;J5912,定价因子!E:F,2,0)</f>
        <v>#N/A</v>
      </c>
      <c r="L5912" s="3"/>
      <c r="M5912" s="77" t="e">
        <f>VLOOKUP($L$1&amp;L5912,定价因子!E:F,2,0)</f>
        <v>#N/A</v>
      </c>
      <c r="N5912" s="3"/>
      <c r="O5912" s="77" t="e">
        <f>VLOOKUP($N$1&amp;N5912,定价因子!E:F,2,0)</f>
        <v>#N/A</v>
      </c>
      <c r="P5912" s="3"/>
      <c r="Q5912" s="55" t="e">
        <f>VLOOKUP($P$1&amp;P5912,定价因子!$E:$F,2,0)</f>
        <v>#N/A</v>
      </c>
      <c r="R5912" s="3"/>
      <c r="S5912" s="77" t="e">
        <f>VLOOKUP($R$1&amp;R5912,定价因子!$E:$F,2,0)</f>
        <v>#N/A</v>
      </c>
      <c r="T5912" s="61"/>
      <c r="U5912" s="63"/>
      <c r="V5912" s="63"/>
      <c r="W5912" s="63"/>
      <c r="X5912" s="3"/>
    </row>
    <row r="5913" spans="1:24">
      <c r="A5913" s="3"/>
      <c r="B5913" s="3"/>
      <c r="C5913" s="3"/>
      <c r="D5913" s="3"/>
      <c r="E5913" s="79"/>
      <c r="F5913" s="3"/>
      <c r="G5913" s="77" t="e">
        <f>VLOOKUP($F$1&amp;F5913,定价因子!E:F,2,0)</f>
        <v>#N/A</v>
      </c>
      <c r="H5913" s="3"/>
      <c r="I5913" s="77" t="e">
        <f>VLOOKUP($H$1&amp;H5913,定价因子!E:F,2,0)</f>
        <v>#N/A</v>
      </c>
      <c r="J5913" s="3"/>
      <c r="K5913" s="77" t="e">
        <f>VLOOKUP($J$1&amp;J5913,定价因子!E:F,2,0)</f>
        <v>#N/A</v>
      </c>
      <c r="L5913" s="3"/>
      <c r="M5913" s="77" t="e">
        <f>VLOOKUP($L$1&amp;L5913,定价因子!E:F,2,0)</f>
        <v>#N/A</v>
      </c>
      <c r="N5913" s="3"/>
      <c r="O5913" s="77" t="e">
        <f>VLOOKUP($N$1&amp;N5913,定价因子!E:F,2,0)</f>
        <v>#N/A</v>
      </c>
      <c r="P5913" s="3"/>
      <c r="Q5913" s="55" t="e">
        <f>VLOOKUP($P$1&amp;P5913,定价因子!$E:$F,2,0)</f>
        <v>#N/A</v>
      </c>
      <c r="R5913" s="3"/>
      <c r="S5913" s="77" t="e">
        <f>VLOOKUP($R$1&amp;R5913,定价因子!$E:$F,2,0)</f>
        <v>#N/A</v>
      </c>
      <c r="T5913" s="61"/>
      <c r="U5913" s="63"/>
      <c r="V5913" s="63"/>
      <c r="W5913" s="63"/>
      <c r="X5913" s="3"/>
    </row>
    <row r="5914" spans="1:24">
      <c r="A5914" s="3"/>
      <c r="B5914" s="3"/>
      <c r="C5914" s="3"/>
      <c r="D5914" s="3"/>
      <c r="E5914" s="79"/>
      <c r="F5914" s="3"/>
      <c r="G5914" s="77" t="e">
        <f>VLOOKUP($F$1&amp;F5914,定价因子!E:F,2,0)</f>
        <v>#N/A</v>
      </c>
      <c r="H5914" s="3"/>
      <c r="I5914" s="77" t="e">
        <f>VLOOKUP($H$1&amp;H5914,定价因子!E:F,2,0)</f>
        <v>#N/A</v>
      </c>
      <c r="J5914" s="3"/>
      <c r="K5914" s="77" t="e">
        <f>VLOOKUP($J$1&amp;J5914,定价因子!E:F,2,0)</f>
        <v>#N/A</v>
      </c>
      <c r="L5914" s="3"/>
      <c r="M5914" s="77" t="e">
        <f>VLOOKUP($L$1&amp;L5914,定价因子!E:F,2,0)</f>
        <v>#N/A</v>
      </c>
      <c r="N5914" s="3"/>
      <c r="O5914" s="77" t="e">
        <f>VLOOKUP($N$1&amp;N5914,定价因子!E:F,2,0)</f>
        <v>#N/A</v>
      </c>
      <c r="P5914" s="3"/>
      <c r="Q5914" s="55" t="e">
        <f>VLOOKUP($P$1&amp;P5914,定价因子!$E:$F,2,0)</f>
        <v>#N/A</v>
      </c>
      <c r="R5914" s="3"/>
      <c r="S5914" s="77" t="e">
        <f>VLOOKUP($R$1&amp;R5914,定价因子!$E:$F,2,0)</f>
        <v>#N/A</v>
      </c>
      <c r="T5914" s="61"/>
      <c r="U5914" s="63"/>
      <c r="V5914" s="63"/>
      <c r="W5914" s="63"/>
      <c r="X5914" s="3"/>
    </row>
    <row r="5915" spans="1:24">
      <c r="A5915" s="3"/>
      <c r="B5915" s="3"/>
      <c r="C5915" s="3"/>
      <c r="D5915" s="3"/>
      <c r="E5915" s="79"/>
      <c r="F5915" s="3"/>
      <c r="G5915" s="77" t="e">
        <f>VLOOKUP($F$1&amp;F5915,定价因子!E:F,2,0)</f>
        <v>#N/A</v>
      </c>
      <c r="H5915" s="3"/>
      <c r="I5915" s="77" t="e">
        <f>VLOOKUP($H$1&amp;H5915,定价因子!E:F,2,0)</f>
        <v>#N/A</v>
      </c>
      <c r="J5915" s="3"/>
      <c r="K5915" s="77" t="e">
        <f>VLOOKUP($J$1&amp;J5915,定价因子!E:F,2,0)</f>
        <v>#N/A</v>
      </c>
      <c r="L5915" s="3"/>
      <c r="M5915" s="77" t="e">
        <f>VLOOKUP($L$1&amp;L5915,定价因子!E:F,2,0)</f>
        <v>#N/A</v>
      </c>
      <c r="N5915" s="3"/>
      <c r="O5915" s="77" t="e">
        <f>VLOOKUP($N$1&amp;N5915,定价因子!E:F,2,0)</f>
        <v>#N/A</v>
      </c>
      <c r="P5915" s="3"/>
      <c r="Q5915" s="55" t="e">
        <f>VLOOKUP($P$1&amp;P5915,定价因子!$E:$F,2,0)</f>
        <v>#N/A</v>
      </c>
      <c r="R5915" s="3"/>
      <c r="S5915" s="77" t="e">
        <f>VLOOKUP($R$1&amp;R5915,定价因子!$E:$F,2,0)</f>
        <v>#N/A</v>
      </c>
      <c r="T5915" s="61"/>
      <c r="U5915" s="63"/>
      <c r="V5915" s="63"/>
      <c r="W5915" s="63"/>
      <c r="X5915" s="3"/>
    </row>
    <row r="5916" spans="1:24">
      <c r="A5916" s="3"/>
      <c r="B5916" s="3"/>
      <c r="C5916" s="3"/>
      <c r="D5916" s="3"/>
      <c r="E5916" s="79"/>
      <c r="F5916" s="3"/>
      <c r="G5916" s="77" t="e">
        <f>VLOOKUP($F$1&amp;F5916,定价因子!E:F,2,0)</f>
        <v>#N/A</v>
      </c>
      <c r="H5916" s="3"/>
      <c r="I5916" s="77" t="e">
        <f>VLOOKUP($H$1&amp;H5916,定价因子!E:F,2,0)</f>
        <v>#N/A</v>
      </c>
      <c r="J5916" s="3"/>
      <c r="K5916" s="77" t="e">
        <f>VLOOKUP($J$1&amp;J5916,定价因子!E:F,2,0)</f>
        <v>#N/A</v>
      </c>
      <c r="L5916" s="3"/>
      <c r="M5916" s="77" t="e">
        <f>VLOOKUP($L$1&amp;L5916,定价因子!E:F,2,0)</f>
        <v>#N/A</v>
      </c>
      <c r="N5916" s="3"/>
      <c r="O5916" s="77" t="e">
        <f>VLOOKUP($N$1&amp;N5916,定价因子!E:F,2,0)</f>
        <v>#N/A</v>
      </c>
      <c r="P5916" s="3"/>
      <c r="Q5916" s="55" t="e">
        <f>VLOOKUP($P$1&amp;P5916,定价因子!$E:$F,2,0)</f>
        <v>#N/A</v>
      </c>
      <c r="R5916" s="3"/>
      <c r="S5916" s="77" t="e">
        <f>VLOOKUP($R$1&amp;R5916,定价因子!$E:$F,2,0)</f>
        <v>#N/A</v>
      </c>
      <c r="T5916" s="61"/>
      <c r="U5916" s="63"/>
      <c r="V5916" s="63"/>
      <c r="W5916" s="63"/>
      <c r="X5916" s="3"/>
    </row>
    <row r="5917" spans="1:24">
      <c r="A5917" s="3"/>
      <c r="B5917" s="3"/>
      <c r="C5917" s="3"/>
      <c r="D5917" s="3"/>
      <c r="E5917" s="79"/>
      <c r="F5917" s="3"/>
      <c r="G5917" s="77" t="e">
        <f>VLOOKUP($F$1&amp;F5917,定价因子!E:F,2,0)</f>
        <v>#N/A</v>
      </c>
      <c r="H5917" s="3"/>
      <c r="I5917" s="77" t="e">
        <f>VLOOKUP($H$1&amp;H5917,定价因子!E:F,2,0)</f>
        <v>#N/A</v>
      </c>
      <c r="J5917" s="3"/>
      <c r="K5917" s="77" t="e">
        <f>VLOOKUP($J$1&amp;J5917,定价因子!E:F,2,0)</f>
        <v>#N/A</v>
      </c>
      <c r="L5917" s="3"/>
      <c r="M5917" s="77" t="e">
        <f>VLOOKUP($L$1&amp;L5917,定价因子!E:F,2,0)</f>
        <v>#N/A</v>
      </c>
      <c r="N5917" s="3"/>
      <c r="O5917" s="77" t="e">
        <f>VLOOKUP($N$1&amp;N5917,定价因子!E:F,2,0)</f>
        <v>#N/A</v>
      </c>
      <c r="P5917" s="3"/>
      <c r="Q5917" s="55" t="e">
        <f>VLOOKUP($P$1&amp;P5917,定价因子!$E:$F,2,0)</f>
        <v>#N/A</v>
      </c>
      <c r="R5917" s="3"/>
      <c r="S5917" s="77" t="e">
        <f>VLOOKUP($R$1&amp;R5917,定价因子!$E:$F,2,0)</f>
        <v>#N/A</v>
      </c>
      <c r="T5917" s="61"/>
      <c r="U5917" s="63"/>
      <c r="V5917" s="63"/>
      <c r="W5917" s="63"/>
      <c r="X5917" s="3"/>
    </row>
    <row r="5918" spans="1:24">
      <c r="A5918" s="3"/>
      <c r="B5918" s="3"/>
      <c r="C5918" s="3"/>
      <c r="D5918" s="3"/>
      <c r="E5918" s="79"/>
      <c r="F5918" s="3"/>
      <c r="G5918" s="77" t="e">
        <f>VLOOKUP($F$1&amp;F5918,定价因子!E:F,2,0)</f>
        <v>#N/A</v>
      </c>
      <c r="H5918" s="3"/>
      <c r="I5918" s="77" t="e">
        <f>VLOOKUP($H$1&amp;H5918,定价因子!E:F,2,0)</f>
        <v>#N/A</v>
      </c>
      <c r="J5918" s="3"/>
      <c r="K5918" s="77" t="e">
        <f>VLOOKUP($J$1&amp;J5918,定价因子!E:F,2,0)</f>
        <v>#N/A</v>
      </c>
      <c r="L5918" s="3"/>
      <c r="M5918" s="77" t="e">
        <f>VLOOKUP($L$1&amp;L5918,定价因子!E:F,2,0)</f>
        <v>#N/A</v>
      </c>
      <c r="N5918" s="3"/>
      <c r="O5918" s="77" t="e">
        <f>VLOOKUP($N$1&amp;N5918,定价因子!E:F,2,0)</f>
        <v>#N/A</v>
      </c>
      <c r="P5918" s="3"/>
      <c r="Q5918" s="55" t="e">
        <f>VLOOKUP($P$1&amp;P5918,定价因子!$E:$F,2,0)</f>
        <v>#N/A</v>
      </c>
      <c r="R5918" s="3"/>
      <c r="S5918" s="77" t="e">
        <f>VLOOKUP($R$1&amp;R5918,定价因子!$E:$F,2,0)</f>
        <v>#N/A</v>
      </c>
      <c r="T5918" s="61"/>
      <c r="U5918" s="63"/>
      <c r="V5918" s="63"/>
      <c r="W5918" s="63"/>
      <c r="X5918" s="3"/>
    </row>
    <row r="5919" spans="1:24">
      <c r="A5919" s="3"/>
      <c r="B5919" s="3"/>
      <c r="C5919" s="3"/>
      <c r="D5919" s="3"/>
      <c r="E5919" s="79"/>
      <c r="F5919" s="3"/>
      <c r="G5919" s="77" t="e">
        <f>VLOOKUP($F$1&amp;F5919,定价因子!E:F,2,0)</f>
        <v>#N/A</v>
      </c>
      <c r="H5919" s="3"/>
      <c r="I5919" s="77" t="e">
        <f>VLOOKUP($H$1&amp;H5919,定价因子!E:F,2,0)</f>
        <v>#N/A</v>
      </c>
      <c r="J5919" s="3"/>
      <c r="K5919" s="77" t="e">
        <f>VLOOKUP($J$1&amp;J5919,定价因子!E:F,2,0)</f>
        <v>#N/A</v>
      </c>
      <c r="L5919" s="3"/>
      <c r="M5919" s="77" t="e">
        <f>VLOOKUP($L$1&amp;L5919,定价因子!E:F,2,0)</f>
        <v>#N/A</v>
      </c>
      <c r="N5919" s="3"/>
      <c r="O5919" s="77" t="e">
        <f>VLOOKUP($N$1&amp;N5919,定价因子!E:F,2,0)</f>
        <v>#N/A</v>
      </c>
      <c r="P5919" s="3"/>
      <c r="Q5919" s="55" t="e">
        <f>VLOOKUP($P$1&amp;P5919,定价因子!$E:$F,2,0)</f>
        <v>#N/A</v>
      </c>
      <c r="R5919" s="3"/>
      <c r="S5919" s="77" t="e">
        <f>VLOOKUP($R$1&amp;R5919,定价因子!$E:$F,2,0)</f>
        <v>#N/A</v>
      </c>
      <c r="T5919" s="61"/>
      <c r="U5919" s="63"/>
      <c r="V5919" s="63"/>
      <c r="W5919" s="63"/>
      <c r="X5919" s="3"/>
    </row>
    <row r="5920" spans="1:24">
      <c r="A5920" s="3"/>
      <c r="B5920" s="3"/>
      <c r="C5920" s="3"/>
      <c r="D5920" s="3"/>
      <c r="E5920" s="79"/>
      <c r="F5920" s="3"/>
      <c r="G5920" s="77" t="e">
        <f>VLOOKUP($F$1&amp;F5920,定价因子!E:F,2,0)</f>
        <v>#N/A</v>
      </c>
      <c r="H5920" s="3"/>
      <c r="I5920" s="77" t="e">
        <f>VLOOKUP($H$1&amp;H5920,定价因子!E:F,2,0)</f>
        <v>#N/A</v>
      </c>
      <c r="J5920" s="3"/>
      <c r="K5920" s="77" t="e">
        <f>VLOOKUP($J$1&amp;J5920,定价因子!E:F,2,0)</f>
        <v>#N/A</v>
      </c>
      <c r="L5920" s="3"/>
      <c r="M5920" s="77" t="e">
        <f>VLOOKUP($L$1&amp;L5920,定价因子!E:F,2,0)</f>
        <v>#N/A</v>
      </c>
      <c r="N5920" s="3"/>
      <c r="O5920" s="77" t="e">
        <f>VLOOKUP($N$1&amp;N5920,定价因子!E:F,2,0)</f>
        <v>#N/A</v>
      </c>
      <c r="P5920" s="3"/>
      <c r="Q5920" s="55" t="e">
        <f>VLOOKUP($P$1&amp;P5920,定价因子!$E:$F,2,0)</f>
        <v>#N/A</v>
      </c>
      <c r="R5920" s="3"/>
      <c r="S5920" s="77" t="e">
        <f>VLOOKUP($R$1&amp;R5920,定价因子!$E:$F,2,0)</f>
        <v>#N/A</v>
      </c>
      <c r="T5920" s="61"/>
      <c r="U5920" s="63"/>
      <c r="V5920" s="63"/>
      <c r="W5920" s="63"/>
      <c r="X5920" s="3"/>
    </row>
    <row r="5921" spans="1:24">
      <c r="A5921" s="3"/>
      <c r="B5921" s="3"/>
      <c r="C5921" s="3"/>
      <c r="D5921" s="3"/>
      <c r="E5921" s="79"/>
      <c r="F5921" s="3"/>
      <c r="G5921" s="77" t="e">
        <f>VLOOKUP($F$1&amp;F5921,定价因子!E:F,2,0)</f>
        <v>#N/A</v>
      </c>
      <c r="H5921" s="3"/>
      <c r="I5921" s="77" t="e">
        <f>VLOOKUP($H$1&amp;H5921,定价因子!E:F,2,0)</f>
        <v>#N/A</v>
      </c>
      <c r="J5921" s="3"/>
      <c r="K5921" s="77" t="e">
        <f>VLOOKUP($J$1&amp;J5921,定价因子!E:F,2,0)</f>
        <v>#N/A</v>
      </c>
      <c r="L5921" s="3"/>
      <c r="M5921" s="77" t="e">
        <f>VLOOKUP($L$1&amp;L5921,定价因子!E:F,2,0)</f>
        <v>#N/A</v>
      </c>
      <c r="N5921" s="3"/>
      <c r="O5921" s="77" t="e">
        <f>VLOOKUP($N$1&amp;N5921,定价因子!E:F,2,0)</f>
        <v>#N/A</v>
      </c>
      <c r="P5921" s="3"/>
      <c r="Q5921" s="55" t="e">
        <f>VLOOKUP($P$1&amp;P5921,定价因子!$E:$F,2,0)</f>
        <v>#N/A</v>
      </c>
      <c r="R5921" s="3"/>
      <c r="S5921" s="77" t="e">
        <f>VLOOKUP($R$1&amp;R5921,定价因子!$E:$F,2,0)</f>
        <v>#N/A</v>
      </c>
      <c r="T5921" s="61"/>
      <c r="U5921" s="63"/>
      <c r="V5921" s="63"/>
      <c r="W5921" s="63"/>
      <c r="X5921" s="3"/>
    </row>
    <row r="5922" spans="1:24">
      <c r="A5922" s="3"/>
      <c r="B5922" s="3"/>
      <c r="C5922" s="3"/>
      <c r="D5922" s="3"/>
      <c r="E5922" s="79"/>
      <c r="F5922" s="3"/>
      <c r="G5922" s="77" t="e">
        <f>VLOOKUP($F$1&amp;F5922,定价因子!E:F,2,0)</f>
        <v>#N/A</v>
      </c>
      <c r="H5922" s="3"/>
      <c r="I5922" s="77" t="e">
        <f>VLOOKUP($H$1&amp;H5922,定价因子!E:F,2,0)</f>
        <v>#N/A</v>
      </c>
      <c r="J5922" s="3"/>
      <c r="K5922" s="77" t="e">
        <f>VLOOKUP($J$1&amp;J5922,定价因子!E:F,2,0)</f>
        <v>#N/A</v>
      </c>
      <c r="L5922" s="3"/>
      <c r="M5922" s="77" t="e">
        <f>VLOOKUP($L$1&amp;L5922,定价因子!E:F,2,0)</f>
        <v>#N/A</v>
      </c>
      <c r="N5922" s="3"/>
      <c r="O5922" s="77" t="e">
        <f>VLOOKUP($N$1&amp;N5922,定价因子!E:F,2,0)</f>
        <v>#N/A</v>
      </c>
      <c r="P5922" s="3"/>
      <c r="Q5922" s="55" t="e">
        <f>VLOOKUP($P$1&amp;P5922,定价因子!$E:$F,2,0)</f>
        <v>#N/A</v>
      </c>
      <c r="R5922" s="3"/>
      <c r="S5922" s="77" t="e">
        <f>VLOOKUP($R$1&amp;R5922,定价因子!$E:$F,2,0)</f>
        <v>#N/A</v>
      </c>
      <c r="T5922" s="61"/>
      <c r="U5922" s="63"/>
      <c r="V5922" s="63"/>
      <c r="W5922" s="63"/>
      <c r="X5922" s="3"/>
    </row>
    <row r="5923" spans="1:24">
      <c r="A5923" s="3"/>
      <c r="B5923" s="3"/>
      <c r="C5923" s="3"/>
      <c r="D5923" s="3"/>
      <c r="E5923" s="79"/>
      <c r="F5923" s="3"/>
      <c r="G5923" s="77" t="e">
        <f>VLOOKUP($F$1&amp;F5923,定价因子!E:F,2,0)</f>
        <v>#N/A</v>
      </c>
      <c r="H5923" s="3"/>
      <c r="I5923" s="77" t="e">
        <f>VLOOKUP($H$1&amp;H5923,定价因子!E:F,2,0)</f>
        <v>#N/A</v>
      </c>
      <c r="J5923" s="3"/>
      <c r="K5923" s="77" t="e">
        <f>VLOOKUP($J$1&amp;J5923,定价因子!E:F,2,0)</f>
        <v>#N/A</v>
      </c>
      <c r="L5923" s="3"/>
      <c r="M5923" s="77" t="e">
        <f>VLOOKUP($L$1&amp;L5923,定价因子!E:F,2,0)</f>
        <v>#N/A</v>
      </c>
      <c r="N5923" s="3"/>
      <c r="O5923" s="77" t="e">
        <f>VLOOKUP($N$1&amp;N5923,定价因子!E:F,2,0)</f>
        <v>#N/A</v>
      </c>
      <c r="P5923" s="3"/>
      <c r="Q5923" s="55" t="e">
        <f>VLOOKUP($P$1&amp;P5923,定价因子!$E:$F,2,0)</f>
        <v>#N/A</v>
      </c>
      <c r="R5923" s="3"/>
      <c r="S5923" s="77" t="e">
        <f>VLOOKUP($R$1&amp;R5923,定价因子!$E:$F,2,0)</f>
        <v>#N/A</v>
      </c>
      <c r="T5923" s="61"/>
      <c r="U5923" s="63"/>
      <c r="V5923" s="63"/>
      <c r="W5923" s="63"/>
      <c r="X5923" s="3"/>
    </row>
    <row r="5924" spans="1:24">
      <c r="A5924" s="3"/>
      <c r="B5924" s="3"/>
      <c r="C5924" s="3"/>
      <c r="D5924" s="3"/>
      <c r="E5924" s="79"/>
      <c r="F5924" s="3"/>
      <c r="G5924" s="77" t="e">
        <f>VLOOKUP($F$1&amp;F5924,定价因子!E:F,2,0)</f>
        <v>#N/A</v>
      </c>
      <c r="H5924" s="3"/>
      <c r="I5924" s="77" t="e">
        <f>VLOOKUP($H$1&amp;H5924,定价因子!E:F,2,0)</f>
        <v>#N/A</v>
      </c>
      <c r="J5924" s="3"/>
      <c r="K5924" s="77" t="e">
        <f>VLOOKUP($J$1&amp;J5924,定价因子!E:F,2,0)</f>
        <v>#N/A</v>
      </c>
      <c r="L5924" s="3"/>
      <c r="M5924" s="77" t="e">
        <f>VLOOKUP($L$1&amp;L5924,定价因子!E:F,2,0)</f>
        <v>#N/A</v>
      </c>
      <c r="N5924" s="3"/>
      <c r="O5924" s="77" t="e">
        <f>VLOOKUP($N$1&amp;N5924,定价因子!E:F,2,0)</f>
        <v>#N/A</v>
      </c>
      <c r="P5924" s="3"/>
      <c r="Q5924" s="55" t="e">
        <f>VLOOKUP($P$1&amp;P5924,定价因子!$E:$F,2,0)</f>
        <v>#N/A</v>
      </c>
      <c r="R5924" s="3"/>
      <c r="S5924" s="77" t="e">
        <f>VLOOKUP($R$1&amp;R5924,定价因子!$E:$F,2,0)</f>
        <v>#N/A</v>
      </c>
      <c r="T5924" s="61"/>
      <c r="U5924" s="63"/>
      <c r="V5924" s="63"/>
      <c r="W5924" s="63"/>
      <c r="X5924" s="3"/>
    </row>
    <row r="5925" spans="1:24">
      <c r="A5925" s="3"/>
      <c r="B5925" s="3"/>
      <c r="C5925" s="3"/>
      <c r="D5925" s="3"/>
      <c r="E5925" s="79"/>
      <c r="F5925" s="3"/>
      <c r="G5925" s="77" t="e">
        <f>VLOOKUP($F$1&amp;F5925,定价因子!E:F,2,0)</f>
        <v>#N/A</v>
      </c>
      <c r="H5925" s="3"/>
      <c r="I5925" s="77" t="e">
        <f>VLOOKUP($H$1&amp;H5925,定价因子!E:F,2,0)</f>
        <v>#N/A</v>
      </c>
      <c r="J5925" s="3"/>
      <c r="K5925" s="77" t="e">
        <f>VLOOKUP($J$1&amp;J5925,定价因子!E:F,2,0)</f>
        <v>#N/A</v>
      </c>
      <c r="L5925" s="3"/>
      <c r="M5925" s="77" t="e">
        <f>VLOOKUP($L$1&amp;L5925,定价因子!E:F,2,0)</f>
        <v>#N/A</v>
      </c>
      <c r="N5925" s="3"/>
      <c r="O5925" s="77" t="e">
        <f>VLOOKUP($N$1&amp;N5925,定价因子!E:F,2,0)</f>
        <v>#N/A</v>
      </c>
      <c r="P5925" s="3"/>
      <c r="Q5925" s="55" t="e">
        <f>VLOOKUP($P$1&amp;P5925,定价因子!$E:$F,2,0)</f>
        <v>#N/A</v>
      </c>
      <c r="R5925" s="3"/>
      <c r="S5925" s="77" t="e">
        <f>VLOOKUP($R$1&amp;R5925,定价因子!$E:$F,2,0)</f>
        <v>#N/A</v>
      </c>
      <c r="T5925" s="61"/>
      <c r="U5925" s="63"/>
      <c r="V5925" s="63"/>
      <c r="W5925" s="63"/>
      <c r="X5925" s="3"/>
    </row>
    <row r="5926" spans="1:24">
      <c r="A5926" s="3"/>
      <c r="B5926" s="3"/>
      <c r="C5926" s="3"/>
      <c r="D5926" s="3"/>
      <c r="E5926" s="79"/>
      <c r="F5926" s="3"/>
      <c r="G5926" s="77" t="e">
        <f>VLOOKUP($F$1&amp;F5926,定价因子!E:F,2,0)</f>
        <v>#N/A</v>
      </c>
      <c r="H5926" s="3"/>
      <c r="I5926" s="77" t="e">
        <f>VLOOKUP($H$1&amp;H5926,定价因子!E:F,2,0)</f>
        <v>#N/A</v>
      </c>
      <c r="J5926" s="3"/>
      <c r="K5926" s="77" t="e">
        <f>VLOOKUP($J$1&amp;J5926,定价因子!E:F,2,0)</f>
        <v>#N/A</v>
      </c>
      <c r="L5926" s="3"/>
      <c r="M5926" s="77" t="e">
        <f>VLOOKUP($L$1&amp;L5926,定价因子!E:F,2,0)</f>
        <v>#N/A</v>
      </c>
      <c r="N5926" s="3"/>
      <c r="O5926" s="77" t="e">
        <f>VLOOKUP($N$1&amp;N5926,定价因子!E:F,2,0)</f>
        <v>#N/A</v>
      </c>
      <c r="P5926" s="3"/>
      <c r="Q5926" s="55" t="e">
        <f>VLOOKUP($P$1&amp;P5926,定价因子!$E:$F,2,0)</f>
        <v>#N/A</v>
      </c>
      <c r="R5926" s="3"/>
      <c r="S5926" s="77" t="e">
        <f>VLOOKUP($R$1&amp;R5926,定价因子!$E:$F,2,0)</f>
        <v>#N/A</v>
      </c>
      <c r="T5926" s="61"/>
      <c r="U5926" s="63"/>
      <c r="V5926" s="63"/>
      <c r="W5926" s="63"/>
      <c r="X5926" s="3"/>
    </row>
    <row r="5927" spans="1:24">
      <c r="A5927" s="3"/>
      <c r="B5927" s="3"/>
      <c r="C5927" s="3"/>
      <c r="D5927" s="3"/>
      <c r="E5927" s="79"/>
      <c r="F5927" s="3"/>
      <c r="G5927" s="77" t="e">
        <f>VLOOKUP($F$1&amp;F5927,定价因子!E:F,2,0)</f>
        <v>#N/A</v>
      </c>
      <c r="H5927" s="3"/>
      <c r="I5927" s="77" t="e">
        <f>VLOOKUP($H$1&amp;H5927,定价因子!E:F,2,0)</f>
        <v>#N/A</v>
      </c>
      <c r="J5927" s="3"/>
      <c r="K5927" s="77" t="e">
        <f>VLOOKUP($J$1&amp;J5927,定价因子!E:F,2,0)</f>
        <v>#N/A</v>
      </c>
      <c r="L5927" s="3"/>
      <c r="M5927" s="77" t="e">
        <f>VLOOKUP($L$1&amp;L5927,定价因子!E:F,2,0)</f>
        <v>#N/A</v>
      </c>
      <c r="N5927" s="3"/>
      <c r="O5927" s="77" t="e">
        <f>VLOOKUP($N$1&amp;N5927,定价因子!E:F,2,0)</f>
        <v>#N/A</v>
      </c>
      <c r="P5927" s="3"/>
      <c r="Q5927" s="55" t="e">
        <f>VLOOKUP($P$1&amp;P5927,定价因子!$E:$F,2,0)</f>
        <v>#N/A</v>
      </c>
      <c r="R5927" s="3"/>
      <c r="S5927" s="77" t="e">
        <f>VLOOKUP($R$1&amp;R5927,定价因子!$E:$F,2,0)</f>
        <v>#N/A</v>
      </c>
      <c r="T5927" s="61"/>
      <c r="U5927" s="63"/>
      <c r="V5927" s="63"/>
      <c r="W5927" s="63"/>
      <c r="X5927" s="3"/>
    </row>
    <row r="5928" spans="1:24">
      <c r="A5928" s="3"/>
      <c r="B5928" s="3"/>
      <c r="C5928" s="3"/>
      <c r="D5928" s="3"/>
      <c r="E5928" s="79"/>
      <c r="F5928" s="3"/>
      <c r="G5928" s="77" t="e">
        <f>VLOOKUP($F$1&amp;F5928,定价因子!E:F,2,0)</f>
        <v>#N/A</v>
      </c>
      <c r="H5928" s="3"/>
      <c r="I5928" s="77" t="e">
        <f>VLOOKUP($H$1&amp;H5928,定价因子!E:F,2,0)</f>
        <v>#N/A</v>
      </c>
      <c r="J5928" s="3"/>
      <c r="K5928" s="77" t="e">
        <f>VLOOKUP($J$1&amp;J5928,定价因子!E:F,2,0)</f>
        <v>#N/A</v>
      </c>
      <c r="L5928" s="3"/>
      <c r="M5928" s="77" t="e">
        <f>VLOOKUP($L$1&amp;L5928,定价因子!E:F,2,0)</f>
        <v>#N/A</v>
      </c>
      <c r="N5928" s="3"/>
      <c r="O5928" s="77" t="e">
        <f>VLOOKUP($N$1&amp;N5928,定价因子!E:F,2,0)</f>
        <v>#N/A</v>
      </c>
      <c r="P5928" s="3"/>
      <c r="Q5928" s="55" t="e">
        <f>VLOOKUP($P$1&amp;P5928,定价因子!$E:$F,2,0)</f>
        <v>#N/A</v>
      </c>
      <c r="R5928" s="3"/>
      <c r="S5928" s="77" t="e">
        <f>VLOOKUP($R$1&amp;R5928,定价因子!$E:$F,2,0)</f>
        <v>#N/A</v>
      </c>
      <c r="T5928" s="61"/>
      <c r="U5928" s="63"/>
      <c r="V5928" s="63"/>
      <c r="W5928" s="63"/>
      <c r="X5928" s="3"/>
    </row>
    <row r="5929" spans="1:24">
      <c r="A5929" s="3"/>
      <c r="B5929" s="3"/>
      <c r="C5929" s="3"/>
      <c r="D5929" s="3"/>
      <c r="E5929" s="79"/>
      <c r="F5929" s="3"/>
      <c r="G5929" s="77" t="e">
        <f>VLOOKUP($F$1&amp;F5929,定价因子!E:F,2,0)</f>
        <v>#N/A</v>
      </c>
      <c r="H5929" s="3"/>
      <c r="I5929" s="77" t="e">
        <f>VLOOKUP($H$1&amp;H5929,定价因子!E:F,2,0)</f>
        <v>#N/A</v>
      </c>
      <c r="J5929" s="3"/>
      <c r="K5929" s="77" t="e">
        <f>VLOOKUP($J$1&amp;J5929,定价因子!E:F,2,0)</f>
        <v>#N/A</v>
      </c>
      <c r="L5929" s="3"/>
      <c r="M5929" s="77" t="e">
        <f>VLOOKUP($L$1&amp;L5929,定价因子!E:F,2,0)</f>
        <v>#N/A</v>
      </c>
      <c r="N5929" s="3"/>
      <c r="O5929" s="77" t="e">
        <f>VLOOKUP($N$1&amp;N5929,定价因子!E:F,2,0)</f>
        <v>#N/A</v>
      </c>
      <c r="P5929" s="3"/>
      <c r="Q5929" s="55" t="e">
        <f>VLOOKUP($P$1&amp;P5929,定价因子!$E:$F,2,0)</f>
        <v>#N/A</v>
      </c>
      <c r="R5929" s="3"/>
      <c r="S5929" s="77" t="e">
        <f>VLOOKUP($R$1&amp;R5929,定价因子!$E:$F,2,0)</f>
        <v>#N/A</v>
      </c>
      <c r="T5929" s="61"/>
      <c r="U5929" s="63"/>
      <c r="V5929" s="63"/>
      <c r="W5929" s="63"/>
      <c r="X5929" s="3"/>
    </row>
    <row r="5930" spans="1:24">
      <c r="A5930" s="3"/>
      <c r="B5930" s="3"/>
      <c r="C5930" s="3"/>
      <c r="D5930" s="3"/>
      <c r="E5930" s="79"/>
      <c r="F5930" s="3"/>
      <c r="G5930" s="77" t="e">
        <f>VLOOKUP($F$1&amp;F5930,定价因子!E:F,2,0)</f>
        <v>#N/A</v>
      </c>
      <c r="H5930" s="3"/>
      <c r="I5930" s="77" t="e">
        <f>VLOOKUP($H$1&amp;H5930,定价因子!E:F,2,0)</f>
        <v>#N/A</v>
      </c>
      <c r="J5930" s="3"/>
      <c r="K5930" s="77" t="e">
        <f>VLOOKUP($J$1&amp;J5930,定价因子!E:F,2,0)</f>
        <v>#N/A</v>
      </c>
      <c r="L5930" s="3"/>
      <c r="M5930" s="77" t="e">
        <f>VLOOKUP($L$1&amp;L5930,定价因子!E:F,2,0)</f>
        <v>#N/A</v>
      </c>
      <c r="N5930" s="3"/>
      <c r="O5930" s="77" t="e">
        <f>VLOOKUP($N$1&amp;N5930,定价因子!E:F,2,0)</f>
        <v>#N/A</v>
      </c>
      <c r="P5930" s="3"/>
      <c r="Q5930" s="55" t="e">
        <f>VLOOKUP($P$1&amp;P5930,定价因子!$E:$F,2,0)</f>
        <v>#N/A</v>
      </c>
      <c r="R5930" s="3"/>
      <c r="S5930" s="77" t="e">
        <f>VLOOKUP($R$1&amp;R5930,定价因子!$E:$F,2,0)</f>
        <v>#N/A</v>
      </c>
      <c r="T5930" s="61"/>
      <c r="U5930" s="63"/>
      <c r="V5930" s="63"/>
      <c r="W5930" s="63"/>
      <c r="X5930" s="3"/>
    </row>
    <row r="5931" spans="1:24">
      <c r="A5931" s="3"/>
      <c r="B5931" s="3"/>
      <c r="C5931" s="3"/>
      <c r="D5931" s="3"/>
      <c r="E5931" s="79"/>
      <c r="F5931" s="3"/>
      <c r="G5931" s="77" t="e">
        <f>VLOOKUP($F$1&amp;F5931,定价因子!E:F,2,0)</f>
        <v>#N/A</v>
      </c>
      <c r="H5931" s="3"/>
      <c r="I5931" s="77" t="e">
        <f>VLOOKUP($H$1&amp;H5931,定价因子!E:F,2,0)</f>
        <v>#N/A</v>
      </c>
      <c r="J5931" s="3"/>
      <c r="K5931" s="77" t="e">
        <f>VLOOKUP($J$1&amp;J5931,定价因子!E:F,2,0)</f>
        <v>#N/A</v>
      </c>
      <c r="L5931" s="3"/>
      <c r="M5931" s="77" t="e">
        <f>VLOOKUP($L$1&amp;L5931,定价因子!E:F,2,0)</f>
        <v>#N/A</v>
      </c>
      <c r="N5931" s="3"/>
      <c r="O5931" s="77" t="e">
        <f>VLOOKUP($N$1&amp;N5931,定价因子!E:F,2,0)</f>
        <v>#N/A</v>
      </c>
      <c r="P5931" s="3"/>
      <c r="Q5931" s="55" t="e">
        <f>VLOOKUP($P$1&amp;P5931,定价因子!$E:$F,2,0)</f>
        <v>#N/A</v>
      </c>
      <c r="R5931" s="3"/>
      <c r="S5931" s="77" t="e">
        <f>VLOOKUP($R$1&amp;R5931,定价因子!$E:$F,2,0)</f>
        <v>#N/A</v>
      </c>
      <c r="T5931" s="61"/>
      <c r="U5931" s="63"/>
      <c r="V5931" s="63"/>
      <c r="W5931" s="63"/>
      <c r="X5931" s="3"/>
    </row>
    <row r="5932" spans="1:24">
      <c r="A5932" s="3"/>
      <c r="B5932" s="3"/>
      <c r="C5932" s="3"/>
      <c r="D5932" s="3"/>
      <c r="E5932" s="79"/>
      <c r="F5932" s="3"/>
      <c r="G5932" s="77" t="e">
        <f>VLOOKUP($F$1&amp;F5932,定价因子!E:F,2,0)</f>
        <v>#N/A</v>
      </c>
      <c r="H5932" s="3"/>
      <c r="I5932" s="77" t="e">
        <f>VLOOKUP($H$1&amp;H5932,定价因子!E:F,2,0)</f>
        <v>#N/A</v>
      </c>
      <c r="J5932" s="3"/>
      <c r="K5932" s="77" t="e">
        <f>VLOOKUP($J$1&amp;J5932,定价因子!E:F,2,0)</f>
        <v>#N/A</v>
      </c>
      <c r="L5932" s="3"/>
      <c r="M5932" s="77" t="e">
        <f>VLOOKUP($L$1&amp;L5932,定价因子!E:F,2,0)</f>
        <v>#N/A</v>
      </c>
      <c r="N5932" s="3"/>
      <c r="O5932" s="77" t="e">
        <f>VLOOKUP($N$1&amp;N5932,定价因子!E:F,2,0)</f>
        <v>#N/A</v>
      </c>
      <c r="P5932" s="3"/>
      <c r="Q5932" s="55" t="e">
        <f>VLOOKUP($P$1&amp;P5932,定价因子!$E:$F,2,0)</f>
        <v>#N/A</v>
      </c>
      <c r="R5932" s="3"/>
      <c r="S5932" s="77" t="e">
        <f>VLOOKUP($R$1&amp;R5932,定价因子!$E:$F,2,0)</f>
        <v>#N/A</v>
      </c>
      <c r="T5932" s="61"/>
      <c r="U5932" s="63"/>
      <c r="V5932" s="63"/>
      <c r="W5932" s="63"/>
      <c r="X5932" s="3"/>
    </row>
    <row r="5933" spans="1:24">
      <c r="A5933" s="3"/>
      <c r="B5933" s="3"/>
      <c r="C5933" s="3"/>
      <c r="D5933" s="3"/>
      <c r="E5933" s="79"/>
      <c r="F5933" s="3"/>
      <c r="G5933" s="77" t="e">
        <f>VLOOKUP($F$1&amp;F5933,定价因子!E:F,2,0)</f>
        <v>#N/A</v>
      </c>
      <c r="H5933" s="3"/>
      <c r="I5933" s="77" t="e">
        <f>VLOOKUP($H$1&amp;H5933,定价因子!E:F,2,0)</f>
        <v>#N/A</v>
      </c>
      <c r="J5933" s="3"/>
      <c r="K5933" s="77" t="e">
        <f>VLOOKUP($J$1&amp;J5933,定价因子!E:F,2,0)</f>
        <v>#N/A</v>
      </c>
      <c r="L5933" s="3"/>
      <c r="M5933" s="77" t="e">
        <f>VLOOKUP($L$1&amp;L5933,定价因子!E:F,2,0)</f>
        <v>#N/A</v>
      </c>
      <c r="N5933" s="3"/>
      <c r="O5933" s="77" t="e">
        <f>VLOOKUP($N$1&amp;N5933,定价因子!E:F,2,0)</f>
        <v>#N/A</v>
      </c>
      <c r="P5933" s="3"/>
      <c r="Q5933" s="55" t="e">
        <f>VLOOKUP($P$1&amp;P5933,定价因子!$E:$F,2,0)</f>
        <v>#N/A</v>
      </c>
      <c r="R5933" s="3"/>
      <c r="S5933" s="77" t="e">
        <f>VLOOKUP($R$1&amp;R5933,定价因子!$E:$F,2,0)</f>
        <v>#N/A</v>
      </c>
      <c r="T5933" s="61"/>
      <c r="U5933" s="63"/>
      <c r="V5933" s="63"/>
      <c r="W5933" s="63"/>
      <c r="X5933" s="3"/>
    </row>
    <row r="5934" spans="1:24">
      <c r="A5934" s="3"/>
      <c r="B5934" s="3"/>
      <c r="C5934" s="3"/>
      <c r="D5934" s="3"/>
      <c r="E5934" s="79"/>
      <c r="F5934" s="3"/>
      <c r="G5934" s="77" t="e">
        <f>VLOOKUP($F$1&amp;F5934,定价因子!E:F,2,0)</f>
        <v>#N/A</v>
      </c>
      <c r="H5934" s="3"/>
      <c r="I5934" s="77" t="e">
        <f>VLOOKUP($H$1&amp;H5934,定价因子!E:F,2,0)</f>
        <v>#N/A</v>
      </c>
      <c r="J5934" s="3"/>
      <c r="K5934" s="77" t="e">
        <f>VLOOKUP($J$1&amp;J5934,定价因子!E:F,2,0)</f>
        <v>#N/A</v>
      </c>
      <c r="L5934" s="3"/>
      <c r="M5934" s="77" t="e">
        <f>VLOOKUP($L$1&amp;L5934,定价因子!E:F,2,0)</f>
        <v>#N/A</v>
      </c>
      <c r="N5934" s="3"/>
      <c r="O5934" s="77" t="e">
        <f>VLOOKUP($N$1&amp;N5934,定价因子!E:F,2,0)</f>
        <v>#N/A</v>
      </c>
      <c r="P5934" s="3"/>
      <c r="Q5934" s="55" t="e">
        <f>VLOOKUP($P$1&amp;P5934,定价因子!$E:$F,2,0)</f>
        <v>#N/A</v>
      </c>
      <c r="R5934" s="3"/>
      <c r="S5934" s="77" t="e">
        <f>VLOOKUP($R$1&amp;R5934,定价因子!$E:$F,2,0)</f>
        <v>#N/A</v>
      </c>
      <c r="T5934" s="61"/>
      <c r="U5934" s="63"/>
      <c r="V5934" s="63"/>
      <c r="W5934" s="63"/>
      <c r="X5934" s="3"/>
    </row>
    <row r="5935" spans="1:24">
      <c r="A5935" s="3"/>
      <c r="B5935" s="3"/>
      <c r="C5935" s="3"/>
      <c r="D5935" s="3"/>
      <c r="E5935" s="79"/>
      <c r="F5935" s="3"/>
      <c r="G5935" s="77" t="e">
        <f>VLOOKUP($F$1&amp;F5935,定价因子!E:F,2,0)</f>
        <v>#N/A</v>
      </c>
      <c r="H5935" s="3"/>
      <c r="I5935" s="77" t="e">
        <f>VLOOKUP($H$1&amp;H5935,定价因子!E:F,2,0)</f>
        <v>#N/A</v>
      </c>
      <c r="J5935" s="3"/>
      <c r="K5935" s="77" t="e">
        <f>VLOOKUP($J$1&amp;J5935,定价因子!E:F,2,0)</f>
        <v>#N/A</v>
      </c>
      <c r="L5935" s="3"/>
      <c r="M5935" s="77" t="e">
        <f>VLOOKUP($L$1&amp;L5935,定价因子!E:F,2,0)</f>
        <v>#N/A</v>
      </c>
      <c r="N5935" s="3"/>
      <c r="O5935" s="77" t="e">
        <f>VLOOKUP($N$1&amp;N5935,定价因子!E:F,2,0)</f>
        <v>#N/A</v>
      </c>
      <c r="P5935" s="3"/>
      <c r="Q5935" s="55" t="e">
        <f>VLOOKUP($P$1&amp;P5935,定价因子!$E:$F,2,0)</f>
        <v>#N/A</v>
      </c>
      <c r="R5935" s="3"/>
      <c r="S5935" s="77" t="e">
        <f>VLOOKUP($R$1&amp;R5935,定价因子!$E:$F,2,0)</f>
        <v>#N/A</v>
      </c>
      <c r="T5935" s="61"/>
      <c r="U5935" s="63"/>
      <c r="V5935" s="63"/>
      <c r="W5935" s="63"/>
      <c r="X5935" s="3"/>
    </row>
    <row r="5936" spans="1:24">
      <c r="A5936" s="3"/>
      <c r="B5936" s="3"/>
      <c r="C5936" s="3"/>
      <c r="D5936" s="3"/>
      <c r="E5936" s="79"/>
      <c r="F5936" s="3"/>
      <c r="G5936" s="77" t="e">
        <f>VLOOKUP($F$1&amp;F5936,定价因子!E:F,2,0)</f>
        <v>#N/A</v>
      </c>
      <c r="H5936" s="3"/>
      <c r="I5936" s="77" t="e">
        <f>VLOOKUP($H$1&amp;H5936,定价因子!E:F,2,0)</f>
        <v>#N/A</v>
      </c>
      <c r="J5936" s="3"/>
      <c r="K5936" s="77" t="e">
        <f>VLOOKUP($J$1&amp;J5936,定价因子!E:F,2,0)</f>
        <v>#N/A</v>
      </c>
      <c r="L5936" s="3"/>
      <c r="M5936" s="77" t="e">
        <f>VLOOKUP($L$1&amp;L5936,定价因子!E:F,2,0)</f>
        <v>#N/A</v>
      </c>
      <c r="N5936" s="3"/>
      <c r="O5936" s="77" t="e">
        <f>VLOOKUP($N$1&amp;N5936,定价因子!E:F,2,0)</f>
        <v>#N/A</v>
      </c>
      <c r="P5936" s="3"/>
      <c r="Q5936" s="55" t="e">
        <f>VLOOKUP($P$1&amp;P5936,定价因子!$E:$F,2,0)</f>
        <v>#N/A</v>
      </c>
      <c r="R5936" s="3"/>
      <c r="S5936" s="77" t="e">
        <f>VLOOKUP($R$1&amp;R5936,定价因子!$E:$F,2,0)</f>
        <v>#N/A</v>
      </c>
      <c r="T5936" s="61"/>
      <c r="U5936" s="63"/>
      <c r="V5936" s="63"/>
      <c r="W5936" s="63"/>
      <c r="X5936" s="3"/>
    </row>
    <row r="5937" spans="1:24">
      <c r="A5937" s="3"/>
      <c r="B5937" s="3"/>
      <c r="C5937" s="3"/>
      <c r="D5937" s="3"/>
      <c r="E5937" s="79"/>
      <c r="F5937" s="3"/>
      <c r="G5937" s="77" t="e">
        <f>VLOOKUP($F$1&amp;F5937,定价因子!E:F,2,0)</f>
        <v>#N/A</v>
      </c>
      <c r="H5937" s="3"/>
      <c r="I5937" s="77" t="e">
        <f>VLOOKUP($H$1&amp;H5937,定价因子!E:F,2,0)</f>
        <v>#N/A</v>
      </c>
      <c r="J5937" s="3"/>
      <c r="K5937" s="77" t="e">
        <f>VLOOKUP($J$1&amp;J5937,定价因子!E:F,2,0)</f>
        <v>#N/A</v>
      </c>
      <c r="L5937" s="3"/>
      <c r="M5937" s="77" t="e">
        <f>VLOOKUP($L$1&amp;L5937,定价因子!E:F,2,0)</f>
        <v>#N/A</v>
      </c>
      <c r="N5937" s="3"/>
      <c r="O5937" s="77" t="e">
        <f>VLOOKUP($N$1&amp;N5937,定价因子!E:F,2,0)</f>
        <v>#N/A</v>
      </c>
      <c r="P5937" s="3"/>
      <c r="Q5937" s="55" t="e">
        <f>VLOOKUP($P$1&amp;P5937,定价因子!$E:$F,2,0)</f>
        <v>#N/A</v>
      </c>
      <c r="R5937" s="3"/>
      <c r="S5937" s="77" t="e">
        <f>VLOOKUP($R$1&amp;R5937,定价因子!$E:$F,2,0)</f>
        <v>#N/A</v>
      </c>
      <c r="T5937" s="61"/>
      <c r="U5937" s="63"/>
      <c r="V5937" s="63"/>
      <c r="W5937" s="63"/>
      <c r="X5937" s="3"/>
    </row>
    <row r="5938" spans="1:24">
      <c r="A5938" s="3"/>
      <c r="B5938" s="3"/>
      <c r="C5938" s="3"/>
      <c r="D5938" s="3"/>
      <c r="E5938" s="79"/>
      <c r="F5938" s="3"/>
      <c r="G5938" s="77" t="e">
        <f>VLOOKUP($F$1&amp;F5938,定价因子!E:F,2,0)</f>
        <v>#N/A</v>
      </c>
      <c r="H5938" s="3"/>
      <c r="I5938" s="77" t="e">
        <f>VLOOKUP($H$1&amp;H5938,定价因子!E:F,2,0)</f>
        <v>#N/A</v>
      </c>
      <c r="J5938" s="3"/>
      <c r="K5938" s="77" t="e">
        <f>VLOOKUP($J$1&amp;J5938,定价因子!E:F,2,0)</f>
        <v>#N/A</v>
      </c>
      <c r="L5938" s="3"/>
      <c r="M5938" s="77" t="e">
        <f>VLOOKUP($L$1&amp;L5938,定价因子!E:F,2,0)</f>
        <v>#N/A</v>
      </c>
      <c r="N5938" s="3"/>
      <c r="O5938" s="77" t="e">
        <f>VLOOKUP($N$1&amp;N5938,定价因子!E:F,2,0)</f>
        <v>#N/A</v>
      </c>
      <c r="P5938" s="3"/>
      <c r="Q5938" s="55" t="e">
        <f>VLOOKUP($P$1&amp;P5938,定价因子!$E:$F,2,0)</f>
        <v>#N/A</v>
      </c>
      <c r="R5938" s="3"/>
      <c r="S5938" s="77" t="e">
        <f>VLOOKUP($R$1&amp;R5938,定价因子!$E:$F,2,0)</f>
        <v>#N/A</v>
      </c>
      <c r="T5938" s="61"/>
      <c r="U5938" s="63"/>
      <c r="V5938" s="63"/>
      <c r="W5938" s="63"/>
      <c r="X5938" s="3"/>
    </row>
    <row r="5939" spans="1:24">
      <c r="A5939" s="3"/>
      <c r="B5939" s="3"/>
      <c r="C5939" s="3"/>
      <c r="D5939" s="3"/>
      <c r="E5939" s="79"/>
      <c r="F5939" s="3"/>
      <c r="G5939" s="77" t="e">
        <f>VLOOKUP($F$1&amp;F5939,定价因子!E:F,2,0)</f>
        <v>#N/A</v>
      </c>
      <c r="H5939" s="3"/>
      <c r="I5939" s="77" t="e">
        <f>VLOOKUP($H$1&amp;H5939,定价因子!E:F,2,0)</f>
        <v>#N/A</v>
      </c>
      <c r="J5939" s="3"/>
      <c r="K5939" s="77" t="e">
        <f>VLOOKUP($J$1&amp;J5939,定价因子!E:F,2,0)</f>
        <v>#N/A</v>
      </c>
      <c r="L5939" s="3"/>
      <c r="M5939" s="77" t="e">
        <f>VLOOKUP($L$1&amp;L5939,定价因子!E:F,2,0)</f>
        <v>#N/A</v>
      </c>
      <c r="N5939" s="3"/>
      <c r="O5939" s="77" t="e">
        <f>VLOOKUP($N$1&amp;N5939,定价因子!E:F,2,0)</f>
        <v>#N/A</v>
      </c>
      <c r="P5939" s="3"/>
      <c r="Q5939" s="55" t="e">
        <f>VLOOKUP($P$1&amp;P5939,定价因子!$E:$F,2,0)</f>
        <v>#N/A</v>
      </c>
      <c r="R5939" s="3"/>
      <c r="S5939" s="77" t="e">
        <f>VLOOKUP($R$1&amp;R5939,定价因子!$E:$F,2,0)</f>
        <v>#N/A</v>
      </c>
      <c r="T5939" s="61"/>
      <c r="U5939" s="63"/>
      <c r="V5939" s="63"/>
      <c r="W5939" s="63"/>
      <c r="X5939" s="3"/>
    </row>
    <row r="5940" spans="1:24">
      <c r="A5940" s="3"/>
      <c r="B5940" s="3"/>
      <c r="C5940" s="3"/>
      <c r="D5940" s="3"/>
      <c r="E5940" s="79"/>
      <c r="F5940" s="3"/>
      <c r="G5940" s="77" t="e">
        <f>VLOOKUP($F$1&amp;F5940,定价因子!E:F,2,0)</f>
        <v>#N/A</v>
      </c>
      <c r="H5940" s="3"/>
      <c r="I5940" s="77" t="e">
        <f>VLOOKUP($H$1&amp;H5940,定价因子!E:F,2,0)</f>
        <v>#N/A</v>
      </c>
      <c r="J5940" s="3"/>
      <c r="K5940" s="77" t="e">
        <f>VLOOKUP($J$1&amp;J5940,定价因子!E:F,2,0)</f>
        <v>#N/A</v>
      </c>
      <c r="L5940" s="3"/>
      <c r="M5940" s="77" t="e">
        <f>VLOOKUP($L$1&amp;L5940,定价因子!E:F,2,0)</f>
        <v>#N/A</v>
      </c>
      <c r="N5940" s="3"/>
      <c r="O5940" s="77" t="e">
        <f>VLOOKUP($N$1&amp;N5940,定价因子!E:F,2,0)</f>
        <v>#N/A</v>
      </c>
      <c r="P5940" s="3"/>
      <c r="Q5940" s="55" t="e">
        <f>VLOOKUP($P$1&amp;P5940,定价因子!$E:$F,2,0)</f>
        <v>#N/A</v>
      </c>
      <c r="R5940" s="3"/>
      <c r="S5940" s="77" t="e">
        <f>VLOOKUP($R$1&amp;R5940,定价因子!$E:$F,2,0)</f>
        <v>#N/A</v>
      </c>
      <c r="T5940" s="61"/>
      <c r="U5940" s="63"/>
      <c r="V5940" s="63"/>
      <c r="W5940" s="63"/>
      <c r="X5940" s="3"/>
    </row>
    <row r="5941" spans="1:24">
      <c r="A5941" s="3"/>
      <c r="B5941" s="3"/>
      <c r="C5941" s="3"/>
      <c r="D5941" s="3"/>
      <c r="E5941" s="79"/>
      <c r="F5941" s="3"/>
      <c r="G5941" s="77" t="e">
        <f>VLOOKUP($F$1&amp;F5941,定价因子!E:F,2,0)</f>
        <v>#N/A</v>
      </c>
      <c r="H5941" s="3"/>
      <c r="I5941" s="77" t="e">
        <f>VLOOKUP($H$1&amp;H5941,定价因子!E:F,2,0)</f>
        <v>#N/A</v>
      </c>
      <c r="J5941" s="3"/>
      <c r="K5941" s="77" t="e">
        <f>VLOOKUP($J$1&amp;J5941,定价因子!E:F,2,0)</f>
        <v>#N/A</v>
      </c>
      <c r="L5941" s="3"/>
      <c r="M5941" s="77" t="e">
        <f>VLOOKUP($L$1&amp;L5941,定价因子!E:F,2,0)</f>
        <v>#N/A</v>
      </c>
      <c r="N5941" s="3"/>
      <c r="O5941" s="77" t="e">
        <f>VLOOKUP($N$1&amp;N5941,定价因子!E:F,2,0)</f>
        <v>#N/A</v>
      </c>
      <c r="P5941" s="3"/>
      <c r="Q5941" s="55" t="e">
        <f>VLOOKUP($P$1&amp;P5941,定价因子!$E:$F,2,0)</f>
        <v>#N/A</v>
      </c>
      <c r="R5941" s="3"/>
      <c r="S5941" s="77" t="e">
        <f>VLOOKUP($R$1&amp;R5941,定价因子!$E:$F,2,0)</f>
        <v>#N/A</v>
      </c>
      <c r="T5941" s="61"/>
      <c r="U5941" s="63"/>
      <c r="V5941" s="63"/>
      <c r="W5941" s="63"/>
      <c r="X5941" s="3"/>
    </row>
    <row r="5942" spans="1:24">
      <c r="A5942" s="3"/>
      <c r="B5942" s="3"/>
      <c r="C5942" s="3"/>
      <c r="D5942" s="3"/>
      <c r="E5942" s="79"/>
      <c r="F5942" s="3"/>
      <c r="G5942" s="77" t="e">
        <f>VLOOKUP($F$1&amp;F5942,定价因子!E:F,2,0)</f>
        <v>#N/A</v>
      </c>
      <c r="H5942" s="3"/>
      <c r="I5942" s="77" t="e">
        <f>VLOOKUP($H$1&amp;H5942,定价因子!E:F,2,0)</f>
        <v>#N/A</v>
      </c>
      <c r="J5942" s="3"/>
      <c r="K5942" s="77" t="e">
        <f>VLOOKUP($J$1&amp;J5942,定价因子!E:F,2,0)</f>
        <v>#N/A</v>
      </c>
      <c r="L5942" s="3"/>
      <c r="M5942" s="77" t="e">
        <f>VLOOKUP($L$1&amp;L5942,定价因子!E:F,2,0)</f>
        <v>#N/A</v>
      </c>
      <c r="N5942" s="3"/>
      <c r="O5942" s="77" t="e">
        <f>VLOOKUP($N$1&amp;N5942,定价因子!E:F,2,0)</f>
        <v>#N/A</v>
      </c>
      <c r="P5942" s="3"/>
      <c r="Q5942" s="55" t="e">
        <f>VLOOKUP($P$1&amp;P5942,定价因子!$E:$F,2,0)</f>
        <v>#N/A</v>
      </c>
      <c r="R5942" s="3"/>
      <c r="S5942" s="77" t="e">
        <f>VLOOKUP($R$1&amp;R5942,定价因子!$E:$F,2,0)</f>
        <v>#N/A</v>
      </c>
      <c r="T5942" s="61"/>
      <c r="U5942" s="63"/>
      <c r="V5942" s="63"/>
      <c r="W5942" s="63"/>
      <c r="X5942" s="3"/>
    </row>
    <row r="5943" spans="1:24">
      <c r="A5943" s="3"/>
      <c r="B5943" s="3"/>
      <c r="C5943" s="3"/>
      <c r="D5943" s="3"/>
      <c r="E5943" s="79"/>
      <c r="F5943" s="3"/>
      <c r="G5943" s="77" t="e">
        <f>VLOOKUP($F$1&amp;F5943,定价因子!E:F,2,0)</f>
        <v>#N/A</v>
      </c>
      <c r="H5943" s="3"/>
      <c r="I5943" s="77" t="e">
        <f>VLOOKUP($H$1&amp;H5943,定价因子!E:F,2,0)</f>
        <v>#N/A</v>
      </c>
      <c r="J5943" s="3"/>
      <c r="K5943" s="77" t="e">
        <f>VLOOKUP($J$1&amp;J5943,定价因子!E:F,2,0)</f>
        <v>#N/A</v>
      </c>
      <c r="L5943" s="3"/>
      <c r="M5943" s="77" t="e">
        <f>VLOOKUP($L$1&amp;L5943,定价因子!E:F,2,0)</f>
        <v>#N/A</v>
      </c>
      <c r="N5943" s="3"/>
      <c r="O5943" s="77" t="e">
        <f>VLOOKUP($N$1&amp;N5943,定价因子!E:F,2,0)</f>
        <v>#N/A</v>
      </c>
      <c r="P5943" s="3"/>
      <c r="Q5943" s="55" t="e">
        <f>VLOOKUP($P$1&amp;P5943,定价因子!$E:$F,2,0)</f>
        <v>#N/A</v>
      </c>
      <c r="R5943" s="3"/>
      <c r="S5943" s="77" t="e">
        <f>VLOOKUP($R$1&amp;R5943,定价因子!$E:$F,2,0)</f>
        <v>#N/A</v>
      </c>
      <c r="T5943" s="61"/>
      <c r="U5943" s="63"/>
      <c r="V5943" s="63"/>
      <c r="W5943" s="63"/>
      <c r="X5943" s="3"/>
    </row>
    <row r="5944" spans="1:24">
      <c r="A5944" s="3"/>
      <c r="B5944" s="3"/>
      <c r="C5944" s="3"/>
      <c r="D5944" s="3"/>
      <c r="E5944" s="79"/>
      <c r="F5944" s="3"/>
      <c r="G5944" s="77" t="e">
        <f>VLOOKUP($F$1&amp;F5944,定价因子!E:F,2,0)</f>
        <v>#N/A</v>
      </c>
      <c r="H5944" s="3"/>
      <c r="I5944" s="77" t="e">
        <f>VLOOKUP($H$1&amp;H5944,定价因子!E:F,2,0)</f>
        <v>#N/A</v>
      </c>
      <c r="J5944" s="3"/>
      <c r="K5944" s="77" t="e">
        <f>VLOOKUP($J$1&amp;J5944,定价因子!E:F,2,0)</f>
        <v>#N/A</v>
      </c>
      <c r="L5944" s="3"/>
      <c r="M5944" s="77" t="e">
        <f>VLOOKUP($L$1&amp;L5944,定价因子!E:F,2,0)</f>
        <v>#N/A</v>
      </c>
      <c r="N5944" s="3"/>
      <c r="O5944" s="77" t="e">
        <f>VLOOKUP($N$1&amp;N5944,定价因子!E:F,2,0)</f>
        <v>#N/A</v>
      </c>
      <c r="P5944" s="3"/>
      <c r="Q5944" s="55" t="e">
        <f>VLOOKUP($P$1&amp;P5944,定价因子!$E:$F,2,0)</f>
        <v>#N/A</v>
      </c>
      <c r="R5944" s="3"/>
      <c r="S5944" s="77" t="e">
        <f>VLOOKUP($R$1&amp;R5944,定价因子!$E:$F,2,0)</f>
        <v>#N/A</v>
      </c>
      <c r="T5944" s="61"/>
      <c r="U5944" s="63"/>
      <c r="V5944" s="63"/>
      <c r="W5944" s="63"/>
      <c r="X5944" s="3"/>
    </row>
    <row r="5945" spans="1:24">
      <c r="A5945" s="3"/>
      <c r="B5945" s="3"/>
      <c r="C5945" s="3"/>
      <c r="D5945" s="3"/>
      <c r="E5945" s="79"/>
      <c r="F5945" s="3"/>
      <c r="G5945" s="77" t="e">
        <f>VLOOKUP($F$1&amp;F5945,定价因子!E:F,2,0)</f>
        <v>#N/A</v>
      </c>
      <c r="H5945" s="3"/>
      <c r="I5945" s="77" t="e">
        <f>VLOOKUP($H$1&amp;H5945,定价因子!E:F,2,0)</f>
        <v>#N/A</v>
      </c>
      <c r="J5945" s="3"/>
      <c r="K5945" s="77" t="e">
        <f>VLOOKUP($J$1&amp;J5945,定价因子!E:F,2,0)</f>
        <v>#N/A</v>
      </c>
      <c r="L5945" s="3"/>
      <c r="M5945" s="77" t="e">
        <f>VLOOKUP($L$1&amp;L5945,定价因子!E:F,2,0)</f>
        <v>#N/A</v>
      </c>
      <c r="N5945" s="3"/>
      <c r="O5945" s="77" t="e">
        <f>VLOOKUP($N$1&amp;N5945,定价因子!E:F,2,0)</f>
        <v>#N/A</v>
      </c>
      <c r="P5945" s="3"/>
      <c r="Q5945" s="55" t="e">
        <f>VLOOKUP($P$1&amp;P5945,定价因子!$E:$F,2,0)</f>
        <v>#N/A</v>
      </c>
      <c r="R5945" s="3"/>
      <c r="S5945" s="77" t="e">
        <f>VLOOKUP($R$1&amp;R5945,定价因子!$E:$F,2,0)</f>
        <v>#N/A</v>
      </c>
      <c r="T5945" s="61"/>
      <c r="U5945" s="63"/>
      <c r="V5945" s="63"/>
      <c r="W5945" s="63"/>
      <c r="X5945" s="3"/>
    </row>
    <row r="5946" spans="1:24">
      <c r="A5946" s="3"/>
      <c r="B5946" s="3"/>
      <c r="C5946" s="3"/>
      <c r="D5946" s="3"/>
      <c r="E5946" s="79"/>
      <c r="F5946" s="3"/>
      <c r="G5946" s="77" t="e">
        <f>VLOOKUP($F$1&amp;F5946,定价因子!E:F,2,0)</f>
        <v>#N/A</v>
      </c>
      <c r="H5946" s="3"/>
      <c r="I5946" s="77" t="e">
        <f>VLOOKUP($H$1&amp;H5946,定价因子!E:F,2,0)</f>
        <v>#N/A</v>
      </c>
      <c r="J5946" s="3"/>
      <c r="K5946" s="77" t="e">
        <f>VLOOKUP($J$1&amp;J5946,定价因子!E:F,2,0)</f>
        <v>#N/A</v>
      </c>
      <c r="L5946" s="3"/>
      <c r="M5946" s="77" t="e">
        <f>VLOOKUP($L$1&amp;L5946,定价因子!E:F,2,0)</f>
        <v>#N/A</v>
      </c>
      <c r="N5946" s="3"/>
      <c r="O5946" s="77" t="e">
        <f>VLOOKUP($N$1&amp;N5946,定价因子!E:F,2,0)</f>
        <v>#N/A</v>
      </c>
      <c r="P5946" s="3"/>
      <c r="Q5946" s="55" t="e">
        <f>VLOOKUP($P$1&amp;P5946,定价因子!$E:$F,2,0)</f>
        <v>#N/A</v>
      </c>
      <c r="R5946" s="3"/>
      <c r="S5946" s="77" t="e">
        <f>VLOOKUP($R$1&amp;R5946,定价因子!$E:$F,2,0)</f>
        <v>#N/A</v>
      </c>
      <c r="T5946" s="61"/>
      <c r="U5946" s="63"/>
      <c r="V5946" s="63"/>
      <c r="W5946" s="63"/>
      <c r="X5946" s="3"/>
    </row>
    <row r="5947" spans="1:24">
      <c r="A5947" s="3"/>
      <c r="B5947" s="3"/>
      <c r="C5947" s="3"/>
      <c r="D5947" s="3"/>
      <c r="E5947" s="79"/>
      <c r="F5947" s="3"/>
      <c r="G5947" s="77" t="e">
        <f>VLOOKUP($F$1&amp;F5947,定价因子!E:F,2,0)</f>
        <v>#N/A</v>
      </c>
      <c r="H5947" s="3"/>
      <c r="I5947" s="77" t="e">
        <f>VLOOKUP($H$1&amp;H5947,定价因子!E:F,2,0)</f>
        <v>#N/A</v>
      </c>
      <c r="J5947" s="3"/>
      <c r="K5947" s="77" t="e">
        <f>VLOOKUP($J$1&amp;J5947,定价因子!E:F,2,0)</f>
        <v>#N/A</v>
      </c>
      <c r="L5947" s="3"/>
      <c r="M5947" s="77" t="e">
        <f>VLOOKUP($L$1&amp;L5947,定价因子!E:F,2,0)</f>
        <v>#N/A</v>
      </c>
      <c r="N5947" s="3"/>
      <c r="O5947" s="77" t="e">
        <f>VLOOKUP($N$1&amp;N5947,定价因子!E:F,2,0)</f>
        <v>#N/A</v>
      </c>
      <c r="P5947" s="3"/>
      <c r="Q5947" s="55" t="e">
        <f>VLOOKUP($P$1&amp;P5947,定价因子!$E:$F,2,0)</f>
        <v>#N/A</v>
      </c>
      <c r="R5947" s="3"/>
      <c r="S5947" s="77" t="e">
        <f>VLOOKUP($R$1&amp;R5947,定价因子!$E:$F,2,0)</f>
        <v>#N/A</v>
      </c>
      <c r="T5947" s="61"/>
      <c r="U5947" s="63"/>
      <c r="V5947" s="63"/>
      <c r="W5947" s="63"/>
      <c r="X5947" s="3"/>
    </row>
    <row r="5948" spans="1:24">
      <c r="A5948" s="3"/>
      <c r="B5948" s="3"/>
      <c r="C5948" s="3"/>
      <c r="D5948" s="3"/>
      <c r="E5948" s="79"/>
      <c r="F5948" s="3"/>
      <c r="G5948" s="77" t="e">
        <f>VLOOKUP($F$1&amp;F5948,定价因子!E:F,2,0)</f>
        <v>#N/A</v>
      </c>
      <c r="H5948" s="3"/>
      <c r="I5948" s="77" t="e">
        <f>VLOOKUP($H$1&amp;H5948,定价因子!E:F,2,0)</f>
        <v>#N/A</v>
      </c>
      <c r="J5948" s="3"/>
      <c r="K5948" s="77" t="e">
        <f>VLOOKUP($J$1&amp;J5948,定价因子!E:F,2,0)</f>
        <v>#N/A</v>
      </c>
      <c r="L5948" s="3"/>
      <c r="M5948" s="77" t="e">
        <f>VLOOKUP($L$1&amp;L5948,定价因子!E:F,2,0)</f>
        <v>#N/A</v>
      </c>
      <c r="N5948" s="3"/>
      <c r="O5948" s="77" t="e">
        <f>VLOOKUP($N$1&amp;N5948,定价因子!E:F,2,0)</f>
        <v>#N/A</v>
      </c>
      <c r="P5948" s="3"/>
      <c r="Q5948" s="55" t="e">
        <f>VLOOKUP($P$1&amp;P5948,定价因子!$E:$F,2,0)</f>
        <v>#N/A</v>
      </c>
      <c r="R5948" s="3"/>
      <c r="S5948" s="77" t="e">
        <f>VLOOKUP($R$1&amp;R5948,定价因子!$E:$F,2,0)</f>
        <v>#N/A</v>
      </c>
      <c r="T5948" s="61"/>
      <c r="U5948" s="63"/>
      <c r="V5948" s="63"/>
      <c r="W5948" s="63"/>
      <c r="X5948" s="3"/>
    </row>
    <row r="5949" spans="1:24">
      <c r="A5949" s="3"/>
      <c r="B5949" s="3"/>
      <c r="C5949" s="3"/>
      <c r="D5949" s="3"/>
      <c r="E5949" s="79"/>
      <c r="F5949" s="3"/>
      <c r="G5949" s="77" t="e">
        <f>VLOOKUP($F$1&amp;F5949,定价因子!E:F,2,0)</f>
        <v>#N/A</v>
      </c>
      <c r="H5949" s="3"/>
      <c r="I5949" s="77" t="e">
        <f>VLOOKUP($H$1&amp;H5949,定价因子!E:F,2,0)</f>
        <v>#N/A</v>
      </c>
      <c r="J5949" s="3"/>
      <c r="K5949" s="77" t="e">
        <f>VLOOKUP($J$1&amp;J5949,定价因子!E:F,2,0)</f>
        <v>#N/A</v>
      </c>
      <c r="L5949" s="3"/>
      <c r="M5949" s="77" t="e">
        <f>VLOOKUP($L$1&amp;L5949,定价因子!E:F,2,0)</f>
        <v>#N/A</v>
      </c>
      <c r="N5949" s="3"/>
      <c r="O5949" s="77" t="e">
        <f>VLOOKUP($N$1&amp;N5949,定价因子!E:F,2,0)</f>
        <v>#N/A</v>
      </c>
      <c r="P5949" s="3"/>
      <c r="Q5949" s="55" t="e">
        <f>VLOOKUP($P$1&amp;P5949,定价因子!$E:$F,2,0)</f>
        <v>#N/A</v>
      </c>
      <c r="R5949" s="3"/>
      <c r="S5949" s="77" t="e">
        <f>VLOOKUP($R$1&amp;R5949,定价因子!$E:$F,2,0)</f>
        <v>#N/A</v>
      </c>
      <c r="T5949" s="61"/>
      <c r="U5949" s="63"/>
      <c r="V5949" s="63"/>
      <c r="W5949" s="63"/>
      <c r="X5949" s="3"/>
    </row>
    <row r="5950" spans="1:24">
      <c r="A5950" s="3"/>
      <c r="B5950" s="3"/>
      <c r="C5950" s="3"/>
      <c r="D5950" s="3"/>
      <c r="E5950" s="79"/>
      <c r="F5950" s="3"/>
      <c r="G5950" s="77" t="e">
        <f>VLOOKUP($F$1&amp;F5950,定价因子!E:F,2,0)</f>
        <v>#N/A</v>
      </c>
      <c r="H5950" s="3"/>
      <c r="I5950" s="77" t="e">
        <f>VLOOKUP($H$1&amp;H5950,定价因子!E:F,2,0)</f>
        <v>#N/A</v>
      </c>
      <c r="J5950" s="3"/>
      <c r="K5950" s="77" t="e">
        <f>VLOOKUP($J$1&amp;J5950,定价因子!E:F,2,0)</f>
        <v>#N/A</v>
      </c>
      <c r="L5950" s="3"/>
      <c r="M5950" s="77" t="e">
        <f>VLOOKUP($L$1&amp;L5950,定价因子!E:F,2,0)</f>
        <v>#N/A</v>
      </c>
      <c r="N5950" s="3"/>
      <c r="O5950" s="77" t="e">
        <f>VLOOKUP($N$1&amp;N5950,定价因子!E:F,2,0)</f>
        <v>#N/A</v>
      </c>
      <c r="P5950" s="3"/>
      <c r="Q5950" s="55" t="e">
        <f>VLOOKUP($P$1&amp;P5950,定价因子!$E:$F,2,0)</f>
        <v>#N/A</v>
      </c>
      <c r="R5950" s="3"/>
      <c r="S5950" s="77" t="e">
        <f>VLOOKUP($R$1&amp;R5950,定价因子!$E:$F,2,0)</f>
        <v>#N/A</v>
      </c>
      <c r="T5950" s="61"/>
      <c r="U5950" s="63"/>
      <c r="V5950" s="63"/>
      <c r="W5950" s="63"/>
      <c r="X5950" s="3"/>
    </row>
    <row r="5951" spans="1:24">
      <c r="A5951" s="3"/>
      <c r="B5951" s="3"/>
      <c r="C5951" s="3"/>
      <c r="D5951" s="3"/>
      <c r="E5951" s="79"/>
      <c r="F5951" s="3"/>
      <c r="G5951" s="77" t="e">
        <f>VLOOKUP($F$1&amp;F5951,定价因子!E:F,2,0)</f>
        <v>#N/A</v>
      </c>
      <c r="H5951" s="3"/>
      <c r="I5951" s="77" t="e">
        <f>VLOOKUP($H$1&amp;H5951,定价因子!E:F,2,0)</f>
        <v>#N/A</v>
      </c>
      <c r="J5951" s="3"/>
      <c r="K5951" s="77" t="e">
        <f>VLOOKUP($J$1&amp;J5951,定价因子!E:F,2,0)</f>
        <v>#N/A</v>
      </c>
      <c r="L5951" s="3"/>
      <c r="M5951" s="77" t="e">
        <f>VLOOKUP($L$1&amp;L5951,定价因子!E:F,2,0)</f>
        <v>#N/A</v>
      </c>
      <c r="N5951" s="3"/>
      <c r="O5951" s="77" t="e">
        <f>VLOOKUP($N$1&amp;N5951,定价因子!E:F,2,0)</f>
        <v>#N/A</v>
      </c>
      <c r="P5951" s="3"/>
      <c r="Q5951" s="55" t="e">
        <f>VLOOKUP($P$1&amp;P5951,定价因子!$E:$F,2,0)</f>
        <v>#N/A</v>
      </c>
      <c r="R5951" s="3"/>
      <c r="S5951" s="77" t="e">
        <f>VLOOKUP($R$1&amp;R5951,定价因子!$E:$F,2,0)</f>
        <v>#N/A</v>
      </c>
      <c r="T5951" s="61"/>
      <c r="U5951" s="63"/>
      <c r="V5951" s="63"/>
      <c r="W5951" s="63"/>
      <c r="X5951" s="3"/>
    </row>
    <row r="5952" spans="1:24">
      <c r="A5952" s="3"/>
      <c r="B5952" s="3"/>
      <c r="C5952" s="3"/>
      <c r="D5952" s="3"/>
      <c r="E5952" s="79"/>
      <c r="F5952" s="3"/>
      <c r="G5952" s="77" t="e">
        <f>VLOOKUP($F$1&amp;F5952,定价因子!E:F,2,0)</f>
        <v>#N/A</v>
      </c>
      <c r="H5952" s="3"/>
      <c r="I5952" s="77" t="e">
        <f>VLOOKUP($H$1&amp;H5952,定价因子!E:F,2,0)</f>
        <v>#N/A</v>
      </c>
      <c r="J5952" s="3"/>
      <c r="K5952" s="77" t="e">
        <f>VLOOKUP($J$1&amp;J5952,定价因子!E:F,2,0)</f>
        <v>#N/A</v>
      </c>
      <c r="L5952" s="3"/>
      <c r="M5952" s="77" t="e">
        <f>VLOOKUP($L$1&amp;L5952,定价因子!E:F,2,0)</f>
        <v>#N/A</v>
      </c>
      <c r="N5952" s="3"/>
      <c r="O5952" s="77" t="e">
        <f>VLOOKUP($N$1&amp;N5952,定价因子!E:F,2,0)</f>
        <v>#N/A</v>
      </c>
      <c r="P5952" s="3"/>
      <c r="Q5952" s="55" t="e">
        <f>VLOOKUP($P$1&amp;P5952,定价因子!$E:$F,2,0)</f>
        <v>#N/A</v>
      </c>
      <c r="R5952" s="3"/>
      <c r="S5952" s="77" t="e">
        <f>VLOOKUP($R$1&amp;R5952,定价因子!$E:$F,2,0)</f>
        <v>#N/A</v>
      </c>
      <c r="T5952" s="61"/>
      <c r="U5952" s="63"/>
      <c r="V5952" s="63"/>
      <c r="W5952" s="63"/>
      <c r="X5952" s="3"/>
    </row>
    <row r="5953" spans="1:24">
      <c r="A5953" s="3"/>
      <c r="B5953" s="3"/>
      <c r="C5953" s="3"/>
      <c r="D5953" s="3"/>
      <c r="E5953" s="79"/>
      <c r="F5953" s="3"/>
      <c r="G5953" s="77" t="e">
        <f>VLOOKUP($F$1&amp;F5953,定价因子!E:F,2,0)</f>
        <v>#N/A</v>
      </c>
      <c r="H5953" s="3"/>
      <c r="I5953" s="77" t="e">
        <f>VLOOKUP($H$1&amp;H5953,定价因子!E:F,2,0)</f>
        <v>#N/A</v>
      </c>
      <c r="J5953" s="3"/>
      <c r="K5953" s="77" t="e">
        <f>VLOOKUP($J$1&amp;J5953,定价因子!E:F,2,0)</f>
        <v>#N/A</v>
      </c>
      <c r="L5953" s="3"/>
      <c r="M5953" s="77" t="e">
        <f>VLOOKUP($L$1&amp;L5953,定价因子!E:F,2,0)</f>
        <v>#N/A</v>
      </c>
      <c r="N5953" s="3"/>
      <c r="O5953" s="77" t="e">
        <f>VLOOKUP($N$1&amp;N5953,定价因子!E:F,2,0)</f>
        <v>#N/A</v>
      </c>
      <c r="P5953" s="3"/>
      <c r="Q5953" s="55" t="e">
        <f>VLOOKUP($P$1&amp;P5953,定价因子!$E:$F,2,0)</f>
        <v>#N/A</v>
      </c>
      <c r="R5953" s="3"/>
      <c r="S5953" s="77" t="e">
        <f>VLOOKUP($R$1&amp;R5953,定价因子!$E:$F,2,0)</f>
        <v>#N/A</v>
      </c>
      <c r="T5953" s="61"/>
      <c r="U5953" s="63"/>
      <c r="V5953" s="63"/>
      <c r="W5953" s="63"/>
      <c r="X5953" s="3"/>
    </row>
    <row r="5954" spans="1:24">
      <c r="A5954" s="3"/>
      <c r="B5954" s="3"/>
      <c r="C5954" s="3"/>
      <c r="D5954" s="3"/>
      <c r="E5954" s="79"/>
      <c r="F5954" s="3"/>
      <c r="G5954" s="77" t="e">
        <f>VLOOKUP($F$1&amp;F5954,定价因子!E:F,2,0)</f>
        <v>#N/A</v>
      </c>
      <c r="H5954" s="3"/>
      <c r="I5954" s="77" t="e">
        <f>VLOOKUP($H$1&amp;H5954,定价因子!E:F,2,0)</f>
        <v>#N/A</v>
      </c>
      <c r="J5954" s="3"/>
      <c r="K5954" s="77" t="e">
        <f>VLOOKUP($J$1&amp;J5954,定价因子!E:F,2,0)</f>
        <v>#N/A</v>
      </c>
      <c r="L5954" s="3"/>
      <c r="M5954" s="77" t="e">
        <f>VLOOKUP($L$1&amp;L5954,定价因子!E:F,2,0)</f>
        <v>#N/A</v>
      </c>
      <c r="N5954" s="3"/>
      <c r="O5954" s="77" t="e">
        <f>VLOOKUP($N$1&amp;N5954,定价因子!E:F,2,0)</f>
        <v>#N/A</v>
      </c>
      <c r="P5954" s="3"/>
      <c r="Q5954" s="55" t="e">
        <f>VLOOKUP($P$1&amp;P5954,定价因子!$E:$F,2,0)</f>
        <v>#N/A</v>
      </c>
      <c r="R5954" s="3"/>
      <c r="S5954" s="77" t="e">
        <f>VLOOKUP($R$1&amp;R5954,定价因子!$E:$F,2,0)</f>
        <v>#N/A</v>
      </c>
      <c r="T5954" s="61"/>
      <c r="U5954" s="63"/>
      <c r="V5954" s="63"/>
      <c r="W5954" s="63"/>
      <c r="X5954" s="3"/>
    </row>
    <row r="5955" spans="1:24">
      <c r="A5955" s="3"/>
      <c r="B5955" s="3"/>
      <c r="C5955" s="3"/>
      <c r="D5955" s="3"/>
      <c r="E5955" s="79"/>
      <c r="F5955" s="3"/>
      <c r="G5955" s="77" t="e">
        <f>VLOOKUP($F$1&amp;F5955,定价因子!E:F,2,0)</f>
        <v>#N/A</v>
      </c>
      <c r="H5955" s="3"/>
      <c r="I5955" s="77" t="e">
        <f>VLOOKUP($H$1&amp;H5955,定价因子!E:F,2,0)</f>
        <v>#N/A</v>
      </c>
      <c r="J5955" s="3"/>
      <c r="K5955" s="77" t="e">
        <f>VLOOKUP($J$1&amp;J5955,定价因子!E:F,2,0)</f>
        <v>#N/A</v>
      </c>
      <c r="L5955" s="3"/>
      <c r="M5955" s="77" t="e">
        <f>VLOOKUP($L$1&amp;L5955,定价因子!E:F,2,0)</f>
        <v>#N/A</v>
      </c>
      <c r="N5955" s="3"/>
      <c r="O5955" s="77" t="e">
        <f>VLOOKUP($N$1&amp;N5955,定价因子!E:F,2,0)</f>
        <v>#N/A</v>
      </c>
      <c r="P5955" s="3"/>
      <c r="Q5955" s="55" t="e">
        <f>VLOOKUP($P$1&amp;P5955,定价因子!$E:$F,2,0)</f>
        <v>#N/A</v>
      </c>
      <c r="R5955" s="3"/>
      <c r="S5955" s="77" t="e">
        <f>VLOOKUP($R$1&amp;R5955,定价因子!$E:$F,2,0)</f>
        <v>#N/A</v>
      </c>
      <c r="T5955" s="61"/>
      <c r="U5955" s="63"/>
      <c r="V5955" s="63"/>
      <c r="W5955" s="63"/>
      <c r="X5955" s="3"/>
    </row>
    <row r="5956" spans="1:24">
      <c r="A5956" s="3"/>
      <c r="B5956" s="3"/>
      <c r="C5956" s="3"/>
      <c r="D5956" s="3"/>
      <c r="E5956" s="79"/>
      <c r="F5956" s="3"/>
      <c r="G5956" s="77" t="e">
        <f>VLOOKUP($F$1&amp;F5956,定价因子!E:F,2,0)</f>
        <v>#N/A</v>
      </c>
      <c r="H5956" s="3"/>
      <c r="I5956" s="77" t="e">
        <f>VLOOKUP($H$1&amp;H5956,定价因子!E:F,2,0)</f>
        <v>#N/A</v>
      </c>
      <c r="J5956" s="3"/>
      <c r="K5956" s="77" t="e">
        <f>VLOOKUP($J$1&amp;J5956,定价因子!E:F,2,0)</f>
        <v>#N/A</v>
      </c>
      <c r="L5956" s="3"/>
      <c r="M5956" s="77" t="e">
        <f>VLOOKUP($L$1&amp;L5956,定价因子!E:F,2,0)</f>
        <v>#N/A</v>
      </c>
      <c r="N5956" s="3"/>
      <c r="O5956" s="77" t="e">
        <f>VLOOKUP($N$1&amp;N5956,定价因子!E:F,2,0)</f>
        <v>#N/A</v>
      </c>
      <c r="P5956" s="3"/>
      <c r="Q5956" s="55" t="e">
        <f>VLOOKUP($P$1&amp;P5956,定价因子!$E:$F,2,0)</f>
        <v>#N/A</v>
      </c>
      <c r="R5956" s="3"/>
      <c r="S5956" s="77" t="e">
        <f>VLOOKUP($R$1&amp;R5956,定价因子!$E:$F,2,0)</f>
        <v>#N/A</v>
      </c>
      <c r="T5956" s="61"/>
      <c r="U5956" s="63"/>
      <c r="V5956" s="63"/>
      <c r="W5956" s="63"/>
      <c r="X5956" s="3"/>
    </row>
    <row r="5957" spans="1:24">
      <c r="A5957" s="3"/>
      <c r="B5957" s="3"/>
      <c r="C5957" s="3"/>
      <c r="D5957" s="3"/>
      <c r="E5957" s="79"/>
      <c r="F5957" s="3"/>
      <c r="G5957" s="77" t="e">
        <f>VLOOKUP($F$1&amp;F5957,定价因子!E:F,2,0)</f>
        <v>#N/A</v>
      </c>
      <c r="H5957" s="3"/>
      <c r="I5957" s="77" t="e">
        <f>VLOOKUP($H$1&amp;H5957,定价因子!E:F,2,0)</f>
        <v>#N/A</v>
      </c>
      <c r="J5957" s="3"/>
      <c r="K5957" s="77" t="e">
        <f>VLOOKUP($J$1&amp;J5957,定价因子!E:F,2,0)</f>
        <v>#N/A</v>
      </c>
      <c r="L5957" s="3"/>
      <c r="M5957" s="77" t="e">
        <f>VLOOKUP($L$1&amp;L5957,定价因子!E:F,2,0)</f>
        <v>#N/A</v>
      </c>
      <c r="N5957" s="3"/>
      <c r="O5957" s="77" t="e">
        <f>VLOOKUP($N$1&amp;N5957,定价因子!E:F,2,0)</f>
        <v>#N/A</v>
      </c>
      <c r="P5957" s="3"/>
      <c r="Q5957" s="55" t="e">
        <f>VLOOKUP($P$1&amp;P5957,定价因子!$E:$F,2,0)</f>
        <v>#N/A</v>
      </c>
      <c r="R5957" s="3"/>
      <c r="S5957" s="77" t="e">
        <f>VLOOKUP($R$1&amp;R5957,定价因子!$E:$F,2,0)</f>
        <v>#N/A</v>
      </c>
      <c r="T5957" s="61"/>
      <c r="U5957" s="63"/>
      <c r="V5957" s="63"/>
      <c r="W5957" s="63"/>
      <c r="X5957" s="3"/>
    </row>
    <row r="5958" spans="1:24">
      <c r="A5958" s="3"/>
      <c r="B5958" s="3"/>
      <c r="C5958" s="3"/>
      <c r="D5958" s="3"/>
      <c r="E5958" s="79"/>
      <c r="F5958" s="3"/>
      <c r="G5958" s="77" t="e">
        <f>VLOOKUP($F$1&amp;F5958,定价因子!E:F,2,0)</f>
        <v>#N/A</v>
      </c>
      <c r="H5958" s="3"/>
      <c r="I5958" s="77" t="e">
        <f>VLOOKUP($H$1&amp;H5958,定价因子!E:F,2,0)</f>
        <v>#N/A</v>
      </c>
      <c r="J5958" s="3"/>
      <c r="K5958" s="77" t="e">
        <f>VLOOKUP($J$1&amp;J5958,定价因子!E:F,2,0)</f>
        <v>#N/A</v>
      </c>
      <c r="L5958" s="3"/>
      <c r="M5958" s="77" t="e">
        <f>VLOOKUP($L$1&amp;L5958,定价因子!E:F,2,0)</f>
        <v>#N/A</v>
      </c>
      <c r="N5958" s="3"/>
      <c r="O5958" s="77" t="e">
        <f>VLOOKUP($N$1&amp;N5958,定价因子!E:F,2,0)</f>
        <v>#N/A</v>
      </c>
      <c r="P5958" s="3"/>
      <c r="Q5958" s="55" t="e">
        <f>VLOOKUP($P$1&amp;P5958,定价因子!$E:$F,2,0)</f>
        <v>#N/A</v>
      </c>
      <c r="R5958" s="3"/>
      <c r="S5958" s="77" t="e">
        <f>VLOOKUP($R$1&amp;R5958,定价因子!$E:$F,2,0)</f>
        <v>#N/A</v>
      </c>
      <c r="T5958" s="61"/>
      <c r="U5958" s="63"/>
      <c r="V5958" s="63"/>
      <c r="W5958" s="63"/>
      <c r="X5958" s="3"/>
    </row>
    <row r="5959" spans="1:24">
      <c r="A5959" s="3"/>
      <c r="B5959" s="3"/>
      <c r="C5959" s="3"/>
      <c r="D5959" s="3"/>
      <c r="E5959" s="79"/>
      <c r="F5959" s="3"/>
      <c r="G5959" s="77" t="e">
        <f>VLOOKUP($F$1&amp;F5959,定价因子!E:F,2,0)</f>
        <v>#N/A</v>
      </c>
      <c r="H5959" s="3"/>
      <c r="I5959" s="77" t="e">
        <f>VLOOKUP($H$1&amp;H5959,定价因子!E:F,2,0)</f>
        <v>#N/A</v>
      </c>
      <c r="J5959" s="3"/>
      <c r="K5959" s="77" t="e">
        <f>VLOOKUP($J$1&amp;J5959,定价因子!E:F,2,0)</f>
        <v>#N/A</v>
      </c>
      <c r="L5959" s="3"/>
      <c r="M5959" s="77" t="e">
        <f>VLOOKUP($L$1&amp;L5959,定价因子!E:F,2,0)</f>
        <v>#N/A</v>
      </c>
      <c r="N5959" s="3"/>
      <c r="O5959" s="77" t="e">
        <f>VLOOKUP($N$1&amp;N5959,定价因子!E:F,2,0)</f>
        <v>#N/A</v>
      </c>
      <c r="P5959" s="3"/>
      <c r="Q5959" s="55" t="e">
        <f>VLOOKUP($P$1&amp;P5959,定价因子!$E:$F,2,0)</f>
        <v>#N/A</v>
      </c>
      <c r="R5959" s="3"/>
      <c r="S5959" s="77" t="e">
        <f>VLOOKUP($R$1&amp;R5959,定价因子!$E:$F,2,0)</f>
        <v>#N/A</v>
      </c>
      <c r="T5959" s="61"/>
      <c r="U5959" s="63"/>
      <c r="V5959" s="63"/>
      <c r="W5959" s="63"/>
      <c r="X5959" s="3"/>
    </row>
    <row r="5960" spans="1:24">
      <c r="A5960" s="3"/>
      <c r="B5960" s="3"/>
      <c r="C5960" s="3"/>
      <c r="D5960" s="3"/>
      <c r="E5960" s="79"/>
      <c r="F5960" s="3"/>
      <c r="G5960" s="77" t="e">
        <f>VLOOKUP($F$1&amp;F5960,定价因子!E:F,2,0)</f>
        <v>#N/A</v>
      </c>
      <c r="H5960" s="3"/>
      <c r="I5960" s="77" t="e">
        <f>VLOOKUP($H$1&amp;H5960,定价因子!E:F,2,0)</f>
        <v>#N/A</v>
      </c>
      <c r="J5960" s="3"/>
      <c r="K5960" s="77" t="e">
        <f>VLOOKUP($J$1&amp;J5960,定价因子!E:F,2,0)</f>
        <v>#N/A</v>
      </c>
      <c r="L5960" s="3"/>
      <c r="M5960" s="77" t="e">
        <f>VLOOKUP($L$1&amp;L5960,定价因子!E:F,2,0)</f>
        <v>#N/A</v>
      </c>
      <c r="N5960" s="3"/>
      <c r="O5960" s="77" t="e">
        <f>VLOOKUP($N$1&amp;N5960,定价因子!E:F,2,0)</f>
        <v>#N/A</v>
      </c>
      <c r="P5960" s="3"/>
      <c r="Q5960" s="55" t="e">
        <f>VLOOKUP($P$1&amp;P5960,定价因子!$E:$F,2,0)</f>
        <v>#N/A</v>
      </c>
      <c r="R5960" s="3"/>
      <c r="S5960" s="77" t="e">
        <f>VLOOKUP($R$1&amp;R5960,定价因子!$E:$F,2,0)</f>
        <v>#N/A</v>
      </c>
      <c r="T5960" s="61"/>
      <c r="U5960" s="63"/>
      <c r="V5960" s="63"/>
      <c r="W5960" s="63"/>
      <c r="X5960" s="3"/>
    </row>
    <row r="5961" spans="1:24">
      <c r="A5961" s="3"/>
      <c r="B5961" s="3"/>
      <c r="C5961" s="3"/>
      <c r="D5961" s="3"/>
      <c r="E5961" s="79"/>
      <c r="F5961" s="3"/>
      <c r="G5961" s="77" t="e">
        <f>VLOOKUP($F$1&amp;F5961,定价因子!E:F,2,0)</f>
        <v>#N/A</v>
      </c>
      <c r="H5961" s="3"/>
      <c r="I5961" s="77" t="e">
        <f>VLOOKUP($H$1&amp;H5961,定价因子!E:F,2,0)</f>
        <v>#N/A</v>
      </c>
      <c r="J5961" s="3"/>
      <c r="K5961" s="77" t="e">
        <f>VLOOKUP($J$1&amp;J5961,定价因子!E:F,2,0)</f>
        <v>#N/A</v>
      </c>
      <c r="L5961" s="3"/>
      <c r="M5961" s="77" t="e">
        <f>VLOOKUP($L$1&amp;L5961,定价因子!E:F,2,0)</f>
        <v>#N/A</v>
      </c>
      <c r="N5961" s="3"/>
      <c r="O5961" s="77" t="e">
        <f>VLOOKUP($N$1&amp;N5961,定价因子!E:F,2,0)</f>
        <v>#N/A</v>
      </c>
      <c r="P5961" s="3"/>
      <c r="Q5961" s="55" t="e">
        <f>VLOOKUP($P$1&amp;P5961,定价因子!$E:$F,2,0)</f>
        <v>#N/A</v>
      </c>
      <c r="R5961" s="3"/>
      <c r="S5961" s="77" t="e">
        <f>VLOOKUP($R$1&amp;R5961,定价因子!$E:$F,2,0)</f>
        <v>#N/A</v>
      </c>
      <c r="T5961" s="61"/>
      <c r="U5961" s="63"/>
      <c r="V5961" s="63"/>
      <c r="W5961" s="63"/>
      <c r="X5961" s="3"/>
    </row>
    <row r="5962" spans="1:24">
      <c r="A5962" s="3"/>
      <c r="B5962" s="3"/>
      <c r="C5962" s="3"/>
      <c r="D5962" s="3"/>
      <c r="E5962" s="79"/>
      <c r="F5962" s="3"/>
      <c r="G5962" s="77" t="e">
        <f>VLOOKUP($F$1&amp;F5962,定价因子!E:F,2,0)</f>
        <v>#N/A</v>
      </c>
      <c r="H5962" s="3"/>
      <c r="I5962" s="77" t="e">
        <f>VLOOKUP($H$1&amp;H5962,定价因子!E:F,2,0)</f>
        <v>#N/A</v>
      </c>
      <c r="J5962" s="3"/>
      <c r="K5962" s="77" t="e">
        <f>VLOOKUP($J$1&amp;J5962,定价因子!E:F,2,0)</f>
        <v>#N/A</v>
      </c>
      <c r="L5962" s="3"/>
      <c r="M5962" s="77" t="e">
        <f>VLOOKUP($L$1&amp;L5962,定价因子!E:F,2,0)</f>
        <v>#N/A</v>
      </c>
      <c r="N5962" s="3"/>
      <c r="O5962" s="77" t="e">
        <f>VLOOKUP($N$1&amp;N5962,定价因子!E:F,2,0)</f>
        <v>#N/A</v>
      </c>
      <c r="P5962" s="3"/>
      <c r="Q5962" s="55" t="e">
        <f>VLOOKUP($P$1&amp;P5962,定价因子!$E:$F,2,0)</f>
        <v>#N/A</v>
      </c>
      <c r="R5962" s="3"/>
      <c r="S5962" s="77" t="e">
        <f>VLOOKUP($R$1&amp;R5962,定价因子!$E:$F,2,0)</f>
        <v>#N/A</v>
      </c>
      <c r="T5962" s="61"/>
      <c r="U5962" s="63"/>
      <c r="V5962" s="63"/>
      <c r="W5962" s="63"/>
      <c r="X5962" s="3"/>
    </row>
    <row r="5963" spans="1:24">
      <c r="A5963" s="3"/>
      <c r="B5963" s="3"/>
      <c r="C5963" s="3"/>
      <c r="D5963" s="3"/>
      <c r="E5963" s="79"/>
      <c r="F5963" s="3"/>
      <c r="G5963" s="77" t="e">
        <f>VLOOKUP($F$1&amp;F5963,定价因子!E:F,2,0)</f>
        <v>#N/A</v>
      </c>
      <c r="H5963" s="3"/>
      <c r="I5963" s="77" t="e">
        <f>VLOOKUP($H$1&amp;H5963,定价因子!E:F,2,0)</f>
        <v>#N/A</v>
      </c>
      <c r="J5963" s="3"/>
      <c r="K5963" s="77" t="e">
        <f>VLOOKUP($J$1&amp;J5963,定价因子!E:F,2,0)</f>
        <v>#N/A</v>
      </c>
      <c r="L5963" s="3"/>
      <c r="M5963" s="77" t="e">
        <f>VLOOKUP($L$1&amp;L5963,定价因子!E:F,2,0)</f>
        <v>#N/A</v>
      </c>
      <c r="N5963" s="3"/>
      <c r="O5963" s="77" t="e">
        <f>VLOOKUP($N$1&amp;N5963,定价因子!E:F,2,0)</f>
        <v>#N/A</v>
      </c>
      <c r="P5963" s="3"/>
      <c r="Q5963" s="55" t="e">
        <f>VLOOKUP($P$1&amp;P5963,定价因子!$E:$F,2,0)</f>
        <v>#N/A</v>
      </c>
      <c r="R5963" s="3"/>
      <c r="S5963" s="77" t="e">
        <f>VLOOKUP($R$1&amp;R5963,定价因子!$E:$F,2,0)</f>
        <v>#N/A</v>
      </c>
      <c r="T5963" s="61"/>
      <c r="U5963" s="63"/>
      <c r="V5963" s="63"/>
      <c r="W5963" s="63"/>
      <c r="X5963" s="3"/>
    </row>
    <row r="5964" spans="1:24">
      <c r="A5964" s="3"/>
      <c r="B5964" s="3"/>
      <c r="C5964" s="3"/>
      <c r="D5964" s="3"/>
      <c r="E5964" s="79"/>
      <c r="F5964" s="3"/>
      <c r="G5964" s="77" t="e">
        <f>VLOOKUP($F$1&amp;F5964,定价因子!E:F,2,0)</f>
        <v>#N/A</v>
      </c>
      <c r="H5964" s="3"/>
      <c r="I5964" s="77" t="e">
        <f>VLOOKUP($H$1&amp;H5964,定价因子!E:F,2,0)</f>
        <v>#N/A</v>
      </c>
      <c r="J5964" s="3"/>
      <c r="K5964" s="77" t="e">
        <f>VLOOKUP($J$1&amp;J5964,定价因子!E:F,2,0)</f>
        <v>#N/A</v>
      </c>
      <c r="L5964" s="3"/>
      <c r="M5964" s="77" t="e">
        <f>VLOOKUP($L$1&amp;L5964,定价因子!E:F,2,0)</f>
        <v>#N/A</v>
      </c>
      <c r="N5964" s="3"/>
      <c r="O5964" s="77" t="e">
        <f>VLOOKUP($N$1&amp;N5964,定价因子!E:F,2,0)</f>
        <v>#N/A</v>
      </c>
      <c r="P5964" s="3"/>
      <c r="Q5964" s="55" t="e">
        <f>VLOOKUP($P$1&amp;P5964,定价因子!$E:$F,2,0)</f>
        <v>#N/A</v>
      </c>
      <c r="R5964" s="3"/>
      <c r="S5964" s="77" t="e">
        <f>VLOOKUP($R$1&amp;R5964,定价因子!$E:$F,2,0)</f>
        <v>#N/A</v>
      </c>
      <c r="T5964" s="61"/>
      <c r="U5964" s="63"/>
      <c r="V5964" s="63"/>
      <c r="W5964" s="63"/>
      <c r="X5964" s="3"/>
    </row>
    <row r="5965" spans="1:24">
      <c r="A5965" s="3"/>
      <c r="B5965" s="3"/>
      <c r="C5965" s="3"/>
      <c r="D5965" s="3"/>
      <c r="E5965" s="79"/>
      <c r="F5965" s="3"/>
      <c r="G5965" s="77" t="e">
        <f>VLOOKUP($F$1&amp;F5965,定价因子!E:F,2,0)</f>
        <v>#N/A</v>
      </c>
      <c r="H5965" s="3"/>
      <c r="I5965" s="77" t="e">
        <f>VLOOKUP($H$1&amp;H5965,定价因子!E:F,2,0)</f>
        <v>#N/A</v>
      </c>
      <c r="J5965" s="3"/>
      <c r="K5965" s="77" t="e">
        <f>VLOOKUP($J$1&amp;J5965,定价因子!E:F,2,0)</f>
        <v>#N/A</v>
      </c>
      <c r="L5965" s="3"/>
      <c r="M5965" s="77" t="e">
        <f>VLOOKUP($L$1&amp;L5965,定价因子!E:F,2,0)</f>
        <v>#N/A</v>
      </c>
      <c r="N5965" s="3"/>
      <c r="O5965" s="77" t="e">
        <f>VLOOKUP($N$1&amp;N5965,定价因子!E:F,2,0)</f>
        <v>#N/A</v>
      </c>
      <c r="P5965" s="3"/>
      <c r="Q5965" s="55" t="e">
        <f>VLOOKUP($P$1&amp;P5965,定价因子!$E:$F,2,0)</f>
        <v>#N/A</v>
      </c>
      <c r="R5965" s="3"/>
      <c r="S5965" s="77" t="e">
        <f>VLOOKUP($R$1&amp;R5965,定价因子!$E:$F,2,0)</f>
        <v>#N/A</v>
      </c>
      <c r="T5965" s="61"/>
      <c r="U5965" s="63"/>
      <c r="V5965" s="63"/>
      <c r="W5965" s="63"/>
      <c r="X5965" s="3"/>
    </row>
    <row r="5966" spans="1:24">
      <c r="A5966" s="3"/>
      <c r="B5966" s="3"/>
      <c r="C5966" s="3"/>
      <c r="D5966" s="3"/>
      <c r="E5966" s="79"/>
      <c r="F5966" s="3"/>
      <c r="G5966" s="77" t="e">
        <f>VLOOKUP($F$1&amp;F5966,定价因子!E:F,2,0)</f>
        <v>#N/A</v>
      </c>
      <c r="H5966" s="3"/>
      <c r="I5966" s="77" t="e">
        <f>VLOOKUP($H$1&amp;H5966,定价因子!E:F,2,0)</f>
        <v>#N/A</v>
      </c>
      <c r="J5966" s="3"/>
      <c r="K5966" s="77" t="e">
        <f>VLOOKUP($J$1&amp;J5966,定价因子!E:F,2,0)</f>
        <v>#N/A</v>
      </c>
      <c r="L5966" s="3"/>
      <c r="M5966" s="77" t="e">
        <f>VLOOKUP($L$1&amp;L5966,定价因子!E:F,2,0)</f>
        <v>#N/A</v>
      </c>
      <c r="N5966" s="3"/>
      <c r="O5966" s="77" t="e">
        <f>VLOOKUP($N$1&amp;N5966,定价因子!E:F,2,0)</f>
        <v>#N/A</v>
      </c>
      <c r="P5966" s="3"/>
      <c r="Q5966" s="55" t="e">
        <f>VLOOKUP($P$1&amp;P5966,定价因子!$E:$F,2,0)</f>
        <v>#N/A</v>
      </c>
      <c r="R5966" s="3"/>
      <c r="S5966" s="77" t="e">
        <f>VLOOKUP($R$1&amp;R5966,定价因子!$E:$F,2,0)</f>
        <v>#N/A</v>
      </c>
      <c r="T5966" s="61"/>
      <c r="U5966" s="63"/>
      <c r="V5966" s="63"/>
      <c r="W5966" s="63"/>
      <c r="X5966" s="3"/>
    </row>
    <row r="5967" spans="1:24">
      <c r="A5967" s="3"/>
      <c r="B5967" s="3"/>
      <c r="C5967" s="3"/>
      <c r="D5967" s="3"/>
      <c r="E5967" s="79"/>
      <c r="F5967" s="3"/>
      <c r="G5967" s="77" t="e">
        <f>VLOOKUP($F$1&amp;F5967,定价因子!E:F,2,0)</f>
        <v>#N/A</v>
      </c>
      <c r="H5967" s="3"/>
      <c r="I5967" s="77" t="e">
        <f>VLOOKUP($H$1&amp;H5967,定价因子!E:F,2,0)</f>
        <v>#N/A</v>
      </c>
      <c r="J5967" s="3"/>
      <c r="K5967" s="77" t="e">
        <f>VLOOKUP($J$1&amp;J5967,定价因子!E:F,2,0)</f>
        <v>#N/A</v>
      </c>
      <c r="L5967" s="3"/>
      <c r="M5967" s="77" t="e">
        <f>VLOOKUP($L$1&amp;L5967,定价因子!E:F,2,0)</f>
        <v>#N/A</v>
      </c>
      <c r="N5967" s="3"/>
      <c r="O5967" s="77" t="e">
        <f>VLOOKUP($N$1&amp;N5967,定价因子!E:F,2,0)</f>
        <v>#N/A</v>
      </c>
      <c r="P5967" s="3"/>
      <c r="Q5967" s="55" t="e">
        <f>VLOOKUP($P$1&amp;P5967,定价因子!$E:$F,2,0)</f>
        <v>#N/A</v>
      </c>
      <c r="R5967" s="3"/>
      <c r="S5967" s="77" t="e">
        <f>VLOOKUP($R$1&amp;R5967,定价因子!$E:$F,2,0)</f>
        <v>#N/A</v>
      </c>
      <c r="T5967" s="61"/>
      <c r="U5967" s="63"/>
      <c r="V5967" s="63"/>
      <c r="W5967" s="63"/>
      <c r="X5967" s="3"/>
    </row>
    <row r="5968" spans="1:24">
      <c r="A5968" s="3"/>
      <c r="B5968" s="3"/>
      <c r="C5968" s="3"/>
      <c r="D5968" s="3"/>
      <c r="E5968" s="79"/>
      <c r="F5968" s="3"/>
      <c r="G5968" s="77" t="e">
        <f>VLOOKUP($F$1&amp;F5968,定价因子!E:F,2,0)</f>
        <v>#N/A</v>
      </c>
      <c r="H5968" s="3"/>
      <c r="I5968" s="77" t="e">
        <f>VLOOKUP($H$1&amp;H5968,定价因子!E:F,2,0)</f>
        <v>#N/A</v>
      </c>
      <c r="J5968" s="3"/>
      <c r="K5968" s="77" t="e">
        <f>VLOOKUP($J$1&amp;J5968,定价因子!E:F,2,0)</f>
        <v>#N/A</v>
      </c>
      <c r="L5968" s="3"/>
      <c r="M5968" s="77" t="e">
        <f>VLOOKUP($L$1&amp;L5968,定价因子!E:F,2,0)</f>
        <v>#N/A</v>
      </c>
      <c r="N5968" s="3"/>
      <c r="O5968" s="77" t="e">
        <f>VLOOKUP($N$1&amp;N5968,定价因子!E:F,2,0)</f>
        <v>#N/A</v>
      </c>
      <c r="P5968" s="3"/>
      <c r="Q5968" s="55" t="e">
        <f>VLOOKUP($P$1&amp;P5968,定价因子!$E:$F,2,0)</f>
        <v>#N/A</v>
      </c>
      <c r="R5968" s="3"/>
      <c r="S5968" s="77" t="e">
        <f>VLOOKUP($R$1&amp;R5968,定价因子!$E:$F,2,0)</f>
        <v>#N/A</v>
      </c>
      <c r="T5968" s="61"/>
      <c r="U5968" s="63"/>
      <c r="V5968" s="63"/>
      <c r="W5968" s="63"/>
      <c r="X5968" s="3"/>
    </row>
    <row r="5969" spans="1:24">
      <c r="A5969" s="3"/>
      <c r="B5969" s="3"/>
      <c r="C5969" s="3"/>
      <c r="D5969" s="3"/>
      <c r="E5969" s="79"/>
      <c r="F5969" s="3"/>
      <c r="G5969" s="77" t="e">
        <f>VLOOKUP($F$1&amp;F5969,定价因子!E:F,2,0)</f>
        <v>#N/A</v>
      </c>
      <c r="H5969" s="3"/>
      <c r="I5969" s="77" t="e">
        <f>VLOOKUP($H$1&amp;H5969,定价因子!E:F,2,0)</f>
        <v>#N/A</v>
      </c>
      <c r="J5969" s="3"/>
      <c r="K5969" s="77" t="e">
        <f>VLOOKUP($J$1&amp;J5969,定价因子!E:F,2,0)</f>
        <v>#N/A</v>
      </c>
      <c r="L5969" s="3"/>
      <c r="M5969" s="77" t="e">
        <f>VLOOKUP($L$1&amp;L5969,定价因子!E:F,2,0)</f>
        <v>#N/A</v>
      </c>
      <c r="N5969" s="3"/>
      <c r="O5969" s="77" t="e">
        <f>VLOOKUP($N$1&amp;N5969,定价因子!E:F,2,0)</f>
        <v>#N/A</v>
      </c>
      <c r="P5969" s="3"/>
      <c r="Q5969" s="55" t="e">
        <f>VLOOKUP($P$1&amp;P5969,定价因子!$E:$F,2,0)</f>
        <v>#N/A</v>
      </c>
      <c r="R5969" s="3"/>
      <c r="S5969" s="77" t="e">
        <f>VLOOKUP($R$1&amp;R5969,定价因子!$E:$F,2,0)</f>
        <v>#N/A</v>
      </c>
      <c r="T5969" s="61"/>
      <c r="U5969" s="63"/>
      <c r="V5969" s="63"/>
      <c r="W5969" s="63"/>
      <c r="X5969" s="3"/>
    </row>
    <row r="5970" spans="1:24">
      <c r="A5970" s="3"/>
      <c r="B5970" s="3"/>
      <c r="C5970" s="3"/>
      <c r="D5970" s="3"/>
      <c r="E5970" s="79"/>
      <c r="F5970" s="3"/>
      <c r="G5970" s="77" t="e">
        <f>VLOOKUP($F$1&amp;F5970,定价因子!E:F,2,0)</f>
        <v>#N/A</v>
      </c>
      <c r="H5970" s="3"/>
      <c r="I5970" s="77" t="e">
        <f>VLOOKUP($H$1&amp;H5970,定价因子!E:F,2,0)</f>
        <v>#N/A</v>
      </c>
      <c r="J5970" s="3"/>
      <c r="K5970" s="77" t="e">
        <f>VLOOKUP($J$1&amp;J5970,定价因子!E:F,2,0)</f>
        <v>#N/A</v>
      </c>
      <c r="L5970" s="3"/>
      <c r="M5970" s="77" t="e">
        <f>VLOOKUP($L$1&amp;L5970,定价因子!E:F,2,0)</f>
        <v>#N/A</v>
      </c>
      <c r="N5970" s="3"/>
      <c r="O5970" s="77" t="e">
        <f>VLOOKUP($N$1&amp;N5970,定价因子!E:F,2,0)</f>
        <v>#N/A</v>
      </c>
      <c r="P5970" s="3"/>
      <c r="Q5970" s="55" t="e">
        <f>VLOOKUP($P$1&amp;P5970,定价因子!$E:$F,2,0)</f>
        <v>#N/A</v>
      </c>
      <c r="R5970" s="3"/>
      <c r="S5970" s="77" t="e">
        <f>VLOOKUP($R$1&amp;R5970,定价因子!$E:$F,2,0)</f>
        <v>#N/A</v>
      </c>
      <c r="T5970" s="61"/>
      <c r="U5970" s="63"/>
      <c r="V5970" s="63"/>
      <c r="W5970" s="63"/>
      <c r="X5970" s="3"/>
    </row>
    <row r="5971" spans="1:24">
      <c r="A5971" s="3"/>
      <c r="B5971" s="3"/>
      <c r="C5971" s="3"/>
      <c r="D5971" s="3"/>
      <c r="E5971" s="79"/>
      <c r="F5971" s="3"/>
      <c r="G5971" s="77" t="e">
        <f>VLOOKUP($F$1&amp;F5971,定价因子!E:F,2,0)</f>
        <v>#N/A</v>
      </c>
      <c r="H5971" s="3"/>
      <c r="I5971" s="77" t="e">
        <f>VLOOKUP($H$1&amp;H5971,定价因子!E:F,2,0)</f>
        <v>#N/A</v>
      </c>
      <c r="J5971" s="3"/>
      <c r="K5971" s="77" t="e">
        <f>VLOOKUP($J$1&amp;J5971,定价因子!E:F,2,0)</f>
        <v>#N/A</v>
      </c>
      <c r="L5971" s="3"/>
      <c r="M5971" s="77" t="e">
        <f>VLOOKUP($L$1&amp;L5971,定价因子!E:F,2,0)</f>
        <v>#N/A</v>
      </c>
      <c r="N5971" s="3"/>
      <c r="O5971" s="77" t="e">
        <f>VLOOKUP($N$1&amp;N5971,定价因子!E:F,2,0)</f>
        <v>#N/A</v>
      </c>
      <c r="P5971" s="3"/>
      <c r="Q5971" s="55" t="e">
        <f>VLOOKUP($P$1&amp;P5971,定价因子!$E:$F,2,0)</f>
        <v>#N/A</v>
      </c>
      <c r="R5971" s="3"/>
      <c r="S5971" s="77" t="e">
        <f>VLOOKUP($R$1&amp;R5971,定价因子!$E:$F,2,0)</f>
        <v>#N/A</v>
      </c>
      <c r="T5971" s="61"/>
      <c r="U5971" s="63"/>
      <c r="V5971" s="63"/>
      <c r="W5971" s="63"/>
      <c r="X5971" s="3"/>
    </row>
    <row r="5972" spans="1:24">
      <c r="A5972" s="3"/>
      <c r="B5972" s="3"/>
      <c r="C5972" s="3"/>
      <c r="D5972" s="3"/>
      <c r="E5972" s="79"/>
      <c r="F5972" s="3"/>
      <c r="G5972" s="77" t="e">
        <f>VLOOKUP($F$1&amp;F5972,定价因子!E:F,2,0)</f>
        <v>#N/A</v>
      </c>
      <c r="H5972" s="3"/>
      <c r="I5972" s="77" t="e">
        <f>VLOOKUP($H$1&amp;H5972,定价因子!E:F,2,0)</f>
        <v>#N/A</v>
      </c>
      <c r="J5972" s="3"/>
      <c r="K5972" s="77" t="e">
        <f>VLOOKUP($J$1&amp;J5972,定价因子!E:F,2,0)</f>
        <v>#N/A</v>
      </c>
      <c r="L5972" s="3"/>
      <c r="M5972" s="77" t="e">
        <f>VLOOKUP($L$1&amp;L5972,定价因子!E:F,2,0)</f>
        <v>#N/A</v>
      </c>
      <c r="N5972" s="3"/>
      <c r="O5972" s="77" t="e">
        <f>VLOOKUP($N$1&amp;N5972,定价因子!E:F,2,0)</f>
        <v>#N/A</v>
      </c>
      <c r="P5972" s="3"/>
      <c r="Q5972" s="55" t="e">
        <f>VLOOKUP($P$1&amp;P5972,定价因子!$E:$F,2,0)</f>
        <v>#N/A</v>
      </c>
      <c r="R5972" s="3"/>
      <c r="S5972" s="77" t="e">
        <f>VLOOKUP($R$1&amp;R5972,定价因子!$E:$F,2,0)</f>
        <v>#N/A</v>
      </c>
      <c r="T5972" s="61"/>
      <c r="U5972" s="63"/>
      <c r="V5972" s="63"/>
      <c r="W5972" s="63"/>
      <c r="X5972" s="3"/>
    </row>
    <row r="5973" spans="1:24">
      <c r="A5973" s="3"/>
      <c r="B5973" s="3"/>
      <c r="C5973" s="3"/>
      <c r="D5973" s="3"/>
      <c r="E5973" s="79"/>
      <c r="F5973" s="3"/>
      <c r="G5973" s="77" t="e">
        <f>VLOOKUP($F$1&amp;F5973,定价因子!E:F,2,0)</f>
        <v>#N/A</v>
      </c>
      <c r="H5973" s="3"/>
      <c r="I5973" s="77" t="e">
        <f>VLOOKUP($H$1&amp;H5973,定价因子!E:F,2,0)</f>
        <v>#N/A</v>
      </c>
      <c r="J5973" s="3"/>
      <c r="K5973" s="77" t="e">
        <f>VLOOKUP($J$1&amp;J5973,定价因子!E:F,2,0)</f>
        <v>#N/A</v>
      </c>
      <c r="L5973" s="3"/>
      <c r="M5973" s="77" t="e">
        <f>VLOOKUP($L$1&amp;L5973,定价因子!E:F,2,0)</f>
        <v>#N/A</v>
      </c>
      <c r="N5973" s="3"/>
      <c r="O5973" s="77" t="e">
        <f>VLOOKUP($N$1&amp;N5973,定价因子!E:F,2,0)</f>
        <v>#N/A</v>
      </c>
      <c r="P5973" s="3"/>
      <c r="Q5973" s="55" t="e">
        <f>VLOOKUP($P$1&amp;P5973,定价因子!$E:$F,2,0)</f>
        <v>#N/A</v>
      </c>
      <c r="R5973" s="3"/>
      <c r="S5973" s="77" t="e">
        <f>VLOOKUP($R$1&amp;R5973,定价因子!$E:$F,2,0)</f>
        <v>#N/A</v>
      </c>
      <c r="T5973" s="61"/>
      <c r="U5973" s="63"/>
      <c r="V5973" s="63"/>
      <c r="W5973" s="63"/>
      <c r="X5973" s="3"/>
    </row>
    <row r="5974" spans="1:24">
      <c r="A5974" s="3"/>
      <c r="B5974" s="3"/>
      <c r="C5974" s="3"/>
      <c r="D5974" s="3"/>
      <c r="E5974" s="79"/>
      <c r="F5974" s="3"/>
      <c r="G5974" s="77" t="e">
        <f>VLOOKUP($F$1&amp;F5974,定价因子!E:F,2,0)</f>
        <v>#N/A</v>
      </c>
      <c r="H5974" s="3"/>
      <c r="I5974" s="77" t="e">
        <f>VLOOKUP($H$1&amp;H5974,定价因子!E:F,2,0)</f>
        <v>#N/A</v>
      </c>
      <c r="J5974" s="3"/>
      <c r="K5974" s="77" t="e">
        <f>VLOOKUP($J$1&amp;J5974,定价因子!E:F,2,0)</f>
        <v>#N/A</v>
      </c>
      <c r="L5974" s="3"/>
      <c r="M5974" s="77" t="e">
        <f>VLOOKUP($L$1&amp;L5974,定价因子!E:F,2,0)</f>
        <v>#N/A</v>
      </c>
      <c r="N5974" s="3"/>
      <c r="O5974" s="77" t="e">
        <f>VLOOKUP($N$1&amp;N5974,定价因子!E:F,2,0)</f>
        <v>#N/A</v>
      </c>
      <c r="P5974" s="3"/>
      <c r="Q5974" s="55" t="e">
        <f>VLOOKUP($P$1&amp;P5974,定价因子!$E:$F,2,0)</f>
        <v>#N/A</v>
      </c>
      <c r="R5974" s="3"/>
      <c r="S5974" s="77" t="e">
        <f>VLOOKUP($R$1&amp;R5974,定价因子!$E:$F,2,0)</f>
        <v>#N/A</v>
      </c>
      <c r="T5974" s="61"/>
      <c r="U5974" s="63"/>
      <c r="V5974" s="63"/>
      <c r="W5974" s="63"/>
      <c r="X5974" s="3"/>
    </row>
    <row r="5975" spans="1:24">
      <c r="A5975" s="3"/>
      <c r="B5975" s="3"/>
      <c r="C5975" s="3"/>
      <c r="D5975" s="3"/>
      <c r="E5975" s="79"/>
      <c r="F5975" s="3"/>
      <c r="G5975" s="77" t="e">
        <f>VLOOKUP($F$1&amp;F5975,定价因子!E:F,2,0)</f>
        <v>#N/A</v>
      </c>
      <c r="H5975" s="3"/>
      <c r="I5975" s="77" t="e">
        <f>VLOOKUP($H$1&amp;H5975,定价因子!E:F,2,0)</f>
        <v>#N/A</v>
      </c>
      <c r="J5975" s="3"/>
      <c r="K5975" s="77" t="e">
        <f>VLOOKUP($J$1&amp;J5975,定价因子!E:F,2,0)</f>
        <v>#N/A</v>
      </c>
      <c r="L5975" s="3"/>
      <c r="M5975" s="77" t="e">
        <f>VLOOKUP($L$1&amp;L5975,定价因子!E:F,2,0)</f>
        <v>#N/A</v>
      </c>
      <c r="N5975" s="3"/>
      <c r="O5975" s="77" t="e">
        <f>VLOOKUP($N$1&amp;N5975,定价因子!E:F,2,0)</f>
        <v>#N/A</v>
      </c>
      <c r="P5975" s="3"/>
      <c r="Q5975" s="55" t="e">
        <f>VLOOKUP($P$1&amp;P5975,定价因子!$E:$F,2,0)</f>
        <v>#N/A</v>
      </c>
      <c r="R5975" s="3"/>
      <c r="S5975" s="77" t="e">
        <f>VLOOKUP($R$1&amp;R5975,定价因子!$E:$F,2,0)</f>
        <v>#N/A</v>
      </c>
      <c r="T5975" s="61"/>
      <c r="U5975" s="63"/>
      <c r="V5975" s="63"/>
      <c r="W5975" s="63"/>
      <c r="X5975" s="3"/>
    </row>
    <row r="5976" spans="1:24">
      <c r="A5976" s="3"/>
      <c r="B5976" s="3"/>
      <c r="C5976" s="3"/>
      <c r="D5976" s="3"/>
      <c r="E5976" s="79"/>
      <c r="F5976" s="3"/>
      <c r="G5976" s="77" t="e">
        <f>VLOOKUP($F$1&amp;F5976,定价因子!E:F,2,0)</f>
        <v>#N/A</v>
      </c>
      <c r="H5976" s="3"/>
      <c r="I5976" s="77" t="e">
        <f>VLOOKUP($H$1&amp;H5976,定价因子!E:F,2,0)</f>
        <v>#N/A</v>
      </c>
      <c r="J5976" s="3"/>
      <c r="K5976" s="77" t="e">
        <f>VLOOKUP($J$1&amp;J5976,定价因子!E:F,2,0)</f>
        <v>#N/A</v>
      </c>
      <c r="L5976" s="3"/>
      <c r="M5976" s="77" t="e">
        <f>VLOOKUP($L$1&amp;L5976,定价因子!E:F,2,0)</f>
        <v>#N/A</v>
      </c>
      <c r="N5976" s="3"/>
      <c r="O5976" s="77" t="e">
        <f>VLOOKUP($N$1&amp;N5976,定价因子!E:F,2,0)</f>
        <v>#N/A</v>
      </c>
      <c r="P5976" s="3"/>
      <c r="Q5976" s="55" t="e">
        <f>VLOOKUP($P$1&amp;P5976,定价因子!$E:$F,2,0)</f>
        <v>#N/A</v>
      </c>
      <c r="R5976" s="3"/>
      <c r="S5976" s="77" t="e">
        <f>VLOOKUP($R$1&amp;R5976,定价因子!$E:$F,2,0)</f>
        <v>#N/A</v>
      </c>
      <c r="T5976" s="61"/>
      <c r="U5976" s="63"/>
      <c r="V5976" s="63"/>
      <c r="W5976" s="63"/>
      <c r="X5976" s="3"/>
    </row>
    <row r="5977" spans="1:24">
      <c r="A5977" s="3"/>
      <c r="B5977" s="3"/>
      <c r="C5977" s="3"/>
      <c r="D5977" s="3"/>
      <c r="E5977" s="79"/>
      <c r="F5977" s="3"/>
      <c r="G5977" s="77" t="e">
        <f>VLOOKUP($F$1&amp;F5977,定价因子!E:F,2,0)</f>
        <v>#N/A</v>
      </c>
      <c r="H5977" s="3"/>
      <c r="I5977" s="77" t="e">
        <f>VLOOKUP($H$1&amp;H5977,定价因子!E:F,2,0)</f>
        <v>#N/A</v>
      </c>
      <c r="J5977" s="3"/>
      <c r="K5977" s="77" t="e">
        <f>VLOOKUP($J$1&amp;J5977,定价因子!E:F,2,0)</f>
        <v>#N/A</v>
      </c>
      <c r="L5977" s="3"/>
      <c r="M5977" s="77" t="e">
        <f>VLOOKUP($L$1&amp;L5977,定价因子!E:F,2,0)</f>
        <v>#N/A</v>
      </c>
      <c r="N5977" s="3"/>
      <c r="O5977" s="77" t="e">
        <f>VLOOKUP($N$1&amp;N5977,定价因子!E:F,2,0)</f>
        <v>#N/A</v>
      </c>
      <c r="P5977" s="3"/>
      <c r="Q5977" s="55" t="e">
        <f>VLOOKUP($P$1&amp;P5977,定价因子!$E:$F,2,0)</f>
        <v>#N/A</v>
      </c>
      <c r="R5977" s="3"/>
      <c r="S5977" s="77" t="e">
        <f>VLOOKUP($R$1&amp;R5977,定价因子!$E:$F,2,0)</f>
        <v>#N/A</v>
      </c>
      <c r="T5977" s="61"/>
      <c r="U5977" s="63"/>
      <c r="V5977" s="63"/>
      <c r="W5977" s="63"/>
      <c r="X5977" s="3"/>
    </row>
    <row r="5978" spans="1:24">
      <c r="A5978" s="3"/>
      <c r="B5978" s="3"/>
      <c r="C5978" s="3"/>
      <c r="D5978" s="3"/>
      <c r="E5978" s="79"/>
      <c r="F5978" s="3"/>
      <c r="G5978" s="77" t="e">
        <f>VLOOKUP($F$1&amp;F5978,定价因子!E:F,2,0)</f>
        <v>#N/A</v>
      </c>
      <c r="H5978" s="3"/>
      <c r="I5978" s="77" t="e">
        <f>VLOOKUP($H$1&amp;H5978,定价因子!E:F,2,0)</f>
        <v>#N/A</v>
      </c>
      <c r="J5978" s="3"/>
      <c r="K5978" s="77" t="e">
        <f>VLOOKUP($J$1&amp;J5978,定价因子!E:F,2,0)</f>
        <v>#N/A</v>
      </c>
      <c r="L5978" s="3"/>
      <c r="M5978" s="77" t="e">
        <f>VLOOKUP($L$1&amp;L5978,定价因子!E:F,2,0)</f>
        <v>#N/A</v>
      </c>
      <c r="N5978" s="3"/>
      <c r="O5978" s="77" t="e">
        <f>VLOOKUP($N$1&amp;N5978,定价因子!E:F,2,0)</f>
        <v>#N/A</v>
      </c>
      <c r="P5978" s="3"/>
      <c r="Q5978" s="55" t="e">
        <f>VLOOKUP($P$1&amp;P5978,定价因子!$E:$F,2,0)</f>
        <v>#N/A</v>
      </c>
      <c r="R5978" s="3"/>
      <c r="S5978" s="77" t="e">
        <f>VLOOKUP($R$1&amp;R5978,定价因子!$E:$F,2,0)</f>
        <v>#N/A</v>
      </c>
      <c r="T5978" s="61"/>
      <c r="U5978" s="63"/>
      <c r="V5978" s="63"/>
      <c r="W5978" s="63"/>
      <c r="X5978" s="3"/>
    </row>
    <row r="5979" spans="1:24">
      <c r="A5979" s="3"/>
      <c r="B5979" s="3"/>
      <c r="C5979" s="3"/>
      <c r="D5979" s="3"/>
      <c r="E5979" s="79"/>
      <c r="F5979" s="3"/>
      <c r="G5979" s="77" t="e">
        <f>VLOOKUP($F$1&amp;F5979,定价因子!E:F,2,0)</f>
        <v>#N/A</v>
      </c>
      <c r="H5979" s="3"/>
      <c r="I5979" s="77" t="e">
        <f>VLOOKUP($H$1&amp;H5979,定价因子!E:F,2,0)</f>
        <v>#N/A</v>
      </c>
      <c r="J5979" s="3"/>
      <c r="K5979" s="77" t="e">
        <f>VLOOKUP($J$1&amp;J5979,定价因子!E:F,2,0)</f>
        <v>#N/A</v>
      </c>
      <c r="L5979" s="3"/>
      <c r="M5979" s="77" t="e">
        <f>VLOOKUP($L$1&amp;L5979,定价因子!E:F,2,0)</f>
        <v>#N/A</v>
      </c>
      <c r="N5979" s="3"/>
      <c r="O5979" s="77" t="e">
        <f>VLOOKUP($N$1&amp;N5979,定价因子!E:F,2,0)</f>
        <v>#N/A</v>
      </c>
      <c r="P5979" s="3"/>
      <c r="Q5979" s="55" t="e">
        <f>VLOOKUP($P$1&amp;P5979,定价因子!$E:$F,2,0)</f>
        <v>#N/A</v>
      </c>
      <c r="R5979" s="3"/>
      <c r="S5979" s="77" t="e">
        <f>VLOOKUP($R$1&amp;R5979,定价因子!$E:$F,2,0)</f>
        <v>#N/A</v>
      </c>
      <c r="T5979" s="61"/>
      <c r="U5979" s="63"/>
      <c r="V5979" s="63"/>
      <c r="W5979" s="63"/>
      <c r="X5979" s="3"/>
    </row>
    <row r="5980" spans="1:24">
      <c r="A5980" s="3"/>
      <c r="B5980" s="3"/>
      <c r="C5980" s="3"/>
      <c r="D5980" s="3"/>
      <c r="E5980" s="79"/>
      <c r="F5980" s="3"/>
      <c r="G5980" s="77" t="e">
        <f>VLOOKUP($F$1&amp;F5980,定价因子!E:F,2,0)</f>
        <v>#N/A</v>
      </c>
      <c r="H5980" s="3"/>
      <c r="I5980" s="77" t="e">
        <f>VLOOKUP($H$1&amp;H5980,定价因子!E:F,2,0)</f>
        <v>#N/A</v>
      </c>
      <c r="J5980" s="3"/>
      <c r="K5980" s="77" t="e">
        <f>VLOOKUP($J$1&amp;J5980,定价因子!E:F,2,0)</f>
        <v>#N/A</v>
      </c>
      <c r="L5980" s="3"/>
      <c r="M5980" s="77" t="e">
        <f>VLOOKUP($L$1&amp;L5980,定价因子!E:F,2,0)</f>
        <v>#N/A</v>
      </c>
      <c r="N5980" s="3"/>
      <c r="O5980" s="77" t="e">
        <f>VLOOKUP($N$1&amp;N5980,定价因子!E:F,2,0)</f>
        <v>#N/A</v>
      </c>
      <c r="P5980" s="3"/>
      <c r="Q5980" s="55" t="e">
        <f>VLOOKUP($P$1&amp;P5980,定价因子!$E:$F,2,0)</f>
        <v>#N/A</v>
      </c>
      <c r="R5980" s="3"/>
      <c r="S5980" s="77" t="e">
        <f>VLOOKUP($R$1&amp;R5980,定价因子!$E:$F,2,0)</f>
        <v>#N/A</v>
      </c>
      <c r="T5980" s="61"/>
      <c r="U5980" s="63"/>
      <c r="V5980" s="63"/>
      <c r="W5980" s="63"/>
      <c r="X5980" s="3"/>
    </row>
    <row r="5981" spans="1:24">
      <c r="A5981" s="3"/>
      <c r="B5981" s="3"/>
      <c r="C5981" s="3"/>
      <c r="D5981" s="3"/>
      <c r="E5981" s="79"/>
      <c r="F5981" s="3"/>
      <c r="G5981" s="77" t="e">
        <f>VLOOKUP($F$1&amp;F5981,定价因子!E:F,2,0)</f>
        <v>#N/A</v>
      </c>
      <c r="H5981" s="3"/>
      <c r="I5981" s="77" t="e">
        <f>VLOOKUP($H$1&amp;H5981,定价因子!E:F,2,0)</f>
        <v>#N/A</v>
      </c>
      <c r="J5981" s="3"/>
      <c r="K5981" s="77" t="e">
        <f>VLOOKUP($J$1&amp;J5981,定价因子!E:F,2,0)</f>
        <v>#N/A</v>
      </c>
      <c r="L5981" s="3"/>
      <c r="M5981" s="77" t="e">
        <f>VLOOKUP($L$1&amp;L5981,定价因子!E:F,2,0)</f>
        <v>#N/A</v>
      </c>
      <c r="N5981" s="3"/>
      <c r="O5981" s="77" t="e">
        <f>VLOOKUP($N$1&amp;N5981,定价因子!E:F,2,0)</f>
        <v>#N/A</v>
      </c>
      <c r="P5981" s="3"/>
      <c r="Q5981" s="55" t="e">
        <f>VLOOKUP($P$1&amp;P5981,定价因子!$E:$F,2,0)</f>
        <v>#N/A</v>
      </c>
      <c r="R5981" s="3"/>
      <c r="S5981" s="77" t="e">
        <f>VLOOKUP($R$1&amp;R5981,定价因子!$E:$F,2,0)</f>
        <v>#N/A</v>
      </c>
      <c r="T5981" s="61"/>
      <c r="U5981" s="63"/>
      <c r="V5981" s="63"/>
      <c r="W5981" s="63"/>
      <c r="X5981" s="3"/>
    </row>
    <row r="5982" spans="1:24">
      <c r="A5982" s="3"/>
      <c r="B5982" s="3"/>
      <c r="C5982" s="3"/>
      <c r="D5982" s="3"/>
      <c r="E5982" s="79"/>
      <c r="F5982" s="3"/>
      <c r="G5982" s="77" t="e">
        <f>VLOOKUP($F$1&amp;F5982,定价因子!E:F,2,0)</f>
        <v>#N/A</v>
      </c>
      <c r="H5982" s="3"/>
      <c r="I5982" s="77" t="e">
        <f>VLOOKUP($H$1&amp;H5982,定价因子!E:F,2,0)</f>
        <v>#N/A</v>
      </c>
      <c r="J5982" s="3"/>
      <c r="K5982" s="77" t="e">
        <f>VLOOKUP($J$1&amp;J5982,定价因子!E:F,2,0)</f>
        <v>#N/A</v>
      </c>
      <c r="L5982" s="3"/>
      <c r="M5982" s="77" t="e">
        <f>VLOOKUP($L$1&amp;L5982,定价因子!E:F,2,0)</f>
        <v>#N/A</v>
      </c>
      <c r="N5982" s="3"/>
      <c r="O5982" s="77" t="e">
        <f>VLOOKUP($N$1&amp;N5982,定价因子!E:F,2,0)</f>
        <v>#N/A</v>
      </c>
      <c r="P5982" s="3"/>
      <c r="Q5982" s="55" t="e">
        <f>VLOOKUP($P$1&amp;P5982,定价因子!$E:$F,2,0)</f>
        <v>#N/A</v>
      </c>
      <c r="R5982" s="3"/>
      <c r="S5982" s="77" t="e">
        <f>VLOOKUP($R$1&amp;R5982,定价因子!$E:$F,2,0)</f>
        <v>#N/A</v>
      </c>
      <c r="T5982" s="61"/>
      <c r="U5982" s="63"/>
      <c r="V5982" s="63"/>
      <c r="W5982" s="63"/>
      <c r="X5982" s="3"/>
    </row>
    <row r="5983" spans="1:24">
      <c r="A5983" s="3"/>
      <c r="B5983" s="3"/>
      <c r="C5983" s="3"/>
      <c r="D5983" s="3"/>
      <c r="E5983" s="79"/>
      <c r="F5983" s="3"/>
      <c r="G5983" s="77" t="e">
        <f>VLOOKUP($F$1&amp;F5983,定价因子!E:F,2,0)</f>
        <v>#N/A</v>
      </c>
      <c r="H5983" s="3"/>
      <c r="I5983" s="77" t="e">
        <f>VLOOKUP($H$1&amp;H5983,定价因子!E:F,2,0)</f>
        <v>#N/A</v>
      </c>
      <c r="J5983" s="3"/>
      <c r="K5983" s="77" t="e">
        <f>VLOOKUP($J$1&amp;J5983,定价因子!E:F,2,0)</f>
        <v>#N/A</v>
      </c>
      <c r="L5983" s="3"/>
      <c r="M5983" s="77" t="e">
        <f>VLOOKUP($L$1&amp;L5983,定价因子!E:F,2,0)</f>
        <v>#N/A</v>
      </c>
      <c r="N5983" s="3"/>
      <c r="O5983" s="77" t="e">
        <f>VLOOKUP($N$1&amp;N5983,定价因子!E:F,2,0)</f>
        <v>#N/A</v>
      </c>
      <c r="P5983" s="3"/>
      <c r="Q5983" s="55" t="e">
        <f>VLOOKUP($P$1&amp;P5983,定价因子!$E:$F,2,0)</f>
        <v>#N/A</v>
      </c>
      <c r="R5983" s="3"/>
      <c r="S5983" s="77" t="e">
        <f>VLOOKUP($R$1&amp;R5983,定价因子!$E:$F,2,0)</f>
        <v>#N/A</v>
      </c>
      <c r="T5983" s="61"/>
      <c r="U5983" s="63"/>
      <c r="V5983" s="63"/>
      <c r="W5983" s="63"/>
      <c r="X5983" s="3"/>
    </row>
    <row r="5984" spans="1:24">
      <c r="A5984" s="3"/>
      <c r="B5984" s="3"/>
      <c r="C5984" s="3"/>
      <c r="D5984" s="3"/>
      <c r="E5984" s="79"/>
      <c r="F5984" s="3"/>
      <c r="G5984" s="77" t="e">
        <f>VLOOKUP($F$1&amp;F5984,定价因子!E:F,2,0)</f>
        <v>#N/A</v>
      </c>
      <c r="H5984" s="3"/>
      <c r="I5984" s="77" t="e">
        <f>VLOOKUP($H$1&amp;H5984,定价因子!E:F,2,0)</f>
        <v>#N/A</v>
      </c>
      <c r="J5984" s="3"/>
      <c r="K5984" s="77" t="e">
        <f>VLOOKUP($J$1&amp;J5984,定价因子!E:F,2,0)</f>
        <v>#N/A</v>
      </c>
      <c r="L5984" s="3"/>
      <c r="M5984" s="77" t="e">
        <f>VLOOKUP($L$1&amp;L5984,定价因子!E:F,2,0)</f>
        <v>#N/A</v>
      </c>
      <c r="N5984" s="3"/>
      <c r="O5984" s="77" t="e">
        <f>VLOOKUP($N$1&amp;N5984,定价因子!E:F,2,0)</f>
        <v>#N/A</v>
      </c>
      <c r="P5984" s="3"/>
      <c r="Q5984" s="55" t="e">
        <f>VLOOKUP($P$1&amp;P5984,定价因子!$E:$F,2,0)</f>
        <v>#N/A</v>
      </c>
      <c r="R5984" s="3"/>
      <c r="S5984" s="77" t="e">
        <f>VLOOKUP($R$1&amp;R5984,定价因子!$E:$F,2,0)</f>
        <v>#N/A</v>
      </c>
      <c r="T5984" s="61"/>
      <c r="U5984" s="63"/>
      <c r="V5984" s="63"/>
      <c r="W5984" s="63"/>
      <c r="X5984" s="3"/>
    </row>
    <row r="5985" spans="1:24">
      <c r="A5985" s="3"/>
      <c r="B5985" s="3"/>
      <c r="C5985" s="3"/>
      <c r="D5985" s="3"/>
      <c r="E5985" s="79"/>
      <c r="F5985" s="3"/>
      <c r="G5985" s="77" t="e">
        <f>VLOOKUP($F$1&amp;F5985,定价因子!E:F,2,0)</f>
        <v>#N/A</v>
      </c>
      <c r="H5985" s="3"/>
      <c r="I5985" s="77" t="e">
        <f>VLOOKUP($H$1&amp;H5985,定价因子!E:F,2,0)</f>
        <v>#N/A</v>
      </c>
      <c r="J5985" s="3"/>
      <c r="K5985" s="77" t="e">
        <f>VLOOKUP($J$1&amp;J5985,定价因子!E:F,2,0)</f>
        <v>#N/A</v>
      </c>
      <c r="L5985" s="3"/>
      <c r="M5985" s="77" t="e">
        <f>VLOOKUP($L$1&amp;L5985,定价因子!E:F,2,0)</f>
        <v>#N/A</v>
      </c>
      <c r="N5985" s="3"/>
      <c r="O5985" s="77" t="e">
        <f>VLOOKUP($N$1&amp;N5985,定价因子!E:F,2,0)</f>
        <v>#N/A</v>
      </c>
      <c r="P5985" s="3"/>
      <c r="Q5985" s="55" t="e">
        <f>VLOOKUP($P$1&amp;P5985,定价因子!$E:$F,2,0)</f>
        <v>#N/A</v>
      </c>
      <c r="R5985" s="3"/>
      <c r="S5985" s="77" t="e">
        <f>VLOOKUP($R$1&amp;R5985,定价因子!$E:$F,2,0)</f>
        <v>#N/A</v>
      </c>
      <c r="T5985" s="61"/>
      <c r="U5985" s="63"/>
      <c r="V5985" s="63"/>
      <c r="W5985" s="63"/>
      <c r="X5985" s="3"/>
    </row>
    <row r="5986" spans="1:24">
      <c r="A5986" s="3"/>
      <c r="B5986" s="3"/>
      <c r="C5986" s="3"/>
      <c r="D5986" s="3"/>
      <c r="E5986" s="79"/>
      <c r="F5986" s="3"/>
      <c r="G5986" s="77" t="e">
        <f>VLOOKUP($F$1&amp;F5986,定价因子!E:F,2,0)</f>
        <v>#N/A</v>
      </c>
      <c r="H5986" s="3"/>
      <c r="I5986" s="77" t="e">
        <f>VLOOKUP($H$1&amp;H5986,定价因子!E:F,2,0)</f>
        <v>#N/A</v>
      </c>
      <c r="J5986" s="3"/>
      <c r="K5986" s="77" t="e">
        <f>VLOOKUP($J$1&amp;J5986,定价因子!E:F,2,0)</f>
        <v>#N/A</v>
      </c>
      <c r="L5986" s="3"/>
      <c r="M5986" s="77" t="e">
        <f>VLOOKUP($L$1&amp;L5986,定价因子!E:F,2,0)</f>
        <v>#N/A</v>
      </c>
      <c r="N5986" s="3"/>
      <c r="O5986" s="77" t="e">
        <f>VLOOKUP($N$1&amp;N5986,定价因子!E:F,2,0)</f>
        <v>#N/A</v>
      </c>
      <c r="P5986" s="3"/>
      <c r="Q5986" s="55" t="e">
        <f>VLOOKUP($P$1&amp;P5986,定价因子!$E:$F,2,0)</f>
        <v>#N/A</v>
      </c>
      <c r="R5986" s="3"/>
      <c r="S5986" s="77" t="e">
        <f>VLOOKUP($R$1&amp;R5986,定价因子!$E:$F,2,0)</f>
        <v>#N/A</v>
      </c>
      <c r="T5986" s="61"/>
      <c r="U5986" s="63"/>
      <c r="V5986" s="63"/>
      <c r="W5986" s="63"/>
      <c r="X5986" s="3"/>
    </row>
    <row r="5987" spans="1:24">
      <c r="A5987" s="3"/>
      <c r="B5987" s="3"/>
      <c r="C5987" s="3"/>
      <c r="D5987" s="3"/>
      <c r="E5987" s="79"/>
      <c r="F5987" s="3"/>
      <c r="G5987" s="77" t="e">
        <f>VLOOKUP($F$1&amp;F5987,定价因子!E:F,2,0)</f>
        <v>#N/A</v>
      </c>
      <c r="H5987" s="3"/>
      <c r="I5987" s="77" t="e">
        <f>VLOOKUP($H$1&amp;H5987,定价因子!E:F,2,0)</f>
        <v>#N/A</v>
      </c>
      <c r="J5987" s="3"/>
      <c r="K5987" s="77" t="e">
        <f>VLOOKUP($J$1&amp;J5987,定价因子!E:F,2,0)</f>
        <v>#N/A</v>
      </c>
      <c r="L5987" s="3"/>
      <c r="M5987" s="77" t="e">
        <f>VLOOKUP($L$1&amp;L5987,定价因子!E:F,2,0)</f>
        <v>#N/A</v>
      </c>
      <c r="N5987" s="3"/>
      <c r="O5987" s="77" t="e">
        <f>VLOOKUP($N$1&amp;N5987,定价因子!E:F,2,0)</f>
        <v>#N/A</v>
      </c>
      <c r="P5987" s="3"/>
      <c r="Q5987" s="55" t="e">
        <f>VLOOKUP($P$1&amp;P5987,定价因子!$E:$F,2,0)</f>
        <v>#N/A</v>
      </c>
      <c r="R5987" s="3"/>
      <c r="S5987" s="77" t="e">
        <f>VLOOKUP($R$1&amp;R5987,定价因子!$E:$F,2,0)</f>
        <v>#N/A</v>
      </c>
      <c r="T5987" s="61"/>
      <c r="U5987" s="63"/>
      <c r="V5987" s="63"/>
      <c r="W5987" s="63"/>
      <c r="X5987" s="3"/>
    </row>
    <row r="5988" spans="1:24">
      <c r="A5988" s="3"/>
      <c r="B5988" s="3"/>
      <c r="C5988" s="3"/>
      <c r="D5988" s="3"/>
      <c r="E5988" s="79"/>
      <c r="F5988" s="3"/>
      <c r="G5988" s="77" t="e">
        <f>VLOOKUP($F$1&amp;F5988,定价因子!E:F,2,0)</f>
        <v>#N/A</v>
      </c>
      <c r="H5988" s="3"/>
      <c r="I5988" s="77" t="e">
        <f>VLOOKUP($H$1&amp;H5988,定价因子!E:F,2,0)</f>
        <v>#N/A</v>
      </c>
      <c r="J5988" s="3"/>
      <c r="K5988" s="77" t="e">
        <f>VLOOKUP($J$1&amp;J5988,定价因子!E:F,2,0)</f>
        <v>#N/A</v>
      </c>
      <c r="L5988" s="3"/>
      <c r="M5988" s="77" t="e">
        <f>VLOOKUP($L$1&amp;L5988,定价因子!E:F,2,0)</f>
        <v>#N/A</v>
      </c>
      <c r="N5988" s="3"/>
      <c r="O5988" s="77" t="e">
        <f>VLOOKUP($N$1&amp;N5988,定价因子!E:F,2,0)</f>
        <v>#N/A</v>
      </c>
      <c r="P5988" s="3"/>
      <c r="Q5988" s="55" t="e">
        <f>VLOOKUP($P$1&amp;P5988,定价因子!$E:$F,2,0)</f>
        <v>#N/A</v>
      </c>
      <c r="R5988" s="3"/>
      <c r="S5988" s="77" t="e">
        <f>VLOOKUP($R$1&amp;R5988,定价因子!$E:$F,2,0)</f>
        <v>#N/A</v>
      </c>
      <c r="T5988" s="61"/>
      <c r="U5988" s="63"/>
      <c r="V5988" s="63"/>
      <c r="W5988" s="63"/>
      <c r="X5988" s="3"/>
    </row>
    <row r="5989" spans="1:24">
      <c r="A5989" s="3"/>
      <c r="B5989" s="3"/>
      <c r="C5989" s="3"/>
      <c r="D5989" s="3"/>
      <c r="E5989" s="79"/>
      <c r="F5989" s="3"/>
      <c r="G5989" s="77" t="e">
        <f>VLOOKUP($F$1&amp;F5989,定价因子!E:F,2,0)</f>
        <v>#N/A</v>
      </c>
      <c r="H5989" s="3"/>
      <c r="I5989" s="77" t="e">
        <f>VLOOKUP($H$1&amp;H5989,定价因子!E:F,2,0)</f>
        <v>#N/A</v>
      </c>
      <c r="J5989" s="3"/>
      <c r="K5989" s="77" t="e">
        <f>VLOOKUP($J$1&amp;J5989,定价因子!E:F,2,0)</f>
        <v>#N/A</v>
      </c>
      <c r="L5989" s="3"/>
      <c r="M5989" s="77" t="e">
        <f>VLOOKUP($L$1&amp;L5989,定价因子!E:F,2,0)</f>
        <v>#N/A</v>
      </c>
      <c r="N5989" s="3"/>
      <c r="O5989" s="77" t="e">
        <f>VLOOKUP($N$1&amp;N5989,定价因子!E:F,2,0)</f>
        <v>#N/A</v>
      </c>
      <c r="P5989" s="3"/>
      <c r="Q5989" s="55" t="e">
        <f>VLOOKUP($P$1&amp;P5989,定价因子!$E:$F,2,0)</f>
        <v>#N/A</v>
      </c>
      <c r="R5989" s="3"/>
      <c r="S5989" s="77" t="e">
        <f>VLOOKUP($R$1&amp;R5989,定价因子!$E:$F,2,0)</f>
        <v>#N/A</v>
      </c>
      <c r="T5989" s="61"/>
      <c r="U5989" s="63"/>
      <c r="V5989" s="63"/>
      <c r="W5989" s="63"/>
      <c r="X5989" s="3"/>
    </row>
    <row r="5990" spans="1:24">
      <c r="A5990" s="3"/>
      <c r="B5990" s="3"/>
      <c r="C5990" s="3"/>
      <c r="D5990" s="3"/>
      <c r="E5990" s="79"/>
      <c r="F5990" s="3"/>
      <c r="G5990" s="77" t="e">
        <f>VLOOKUP($F$1&amp;F5990,定价因子!E:F,2,0)</f>
        <v>#N/A</v>
      </c>
      <c r="H5990" s="3"/>
      <c r="I5990" s="77" t="e">
        <f>VLOOKUP($H$1&amp;H5990,定价因子!E:F,2,0)</f>
        <v>#N/A</v>
      </c>
      <c r="J5990" s="3"/>
      <c r="K5990" s="77" t="e">
        <f>VLOOKUP($J$1&amp;J5990,定价因子!E:F,2,0)</f>
        <v>#N/A</v>
      </c>
      <c r="L5990" s="3"/>
      <c r="M5990" s="77" t="e">
        <f>VLOOKUP($L$1&amp;L5990,定价因子!E:F,2,0)</f>
        <v>#N/A</v>
      </c>
      <c r="N5990" s="3"/>
      <c r="O5990" s="77" t="e">
        <f>VLOOKUP($N$1&amp;N5990,定价因子!E:F,2,0)</f>
        <v>#N/A</v>
      </c>
      <c r="P5990" s="3"/>
      <c r="Q5990" s="55" t="e">
        <f>VLOOKUP($P$1&amp;P5990,定价因子!$E:$F,2,0)</f>
        <v>#N/A</v>
      </c>
      <c r="R5990" s="3"/>
      <c r="S5990" s="77" t="e">
        <f>VLOOKUP($R$1&amp;R5990,定价因子!$E:$F,2,0)</f>
        <v>#N/A</v>
      </c>
      <c r="T5990" s="61"/>
      <c r="U5990" s="63"/>
      <c r="V5990" s="63"/>
      <c r="W5990" s="63"/>
      <c r="X5990" s="3"/>
    </row>
    <row r="5991" spans="1:24">
      <c r="A5991" s="3"/>
      <c r="B5991" s="3"/>
      <c r="C5991" s="3"/>
      <c r="D5991" s="3"/>
      <c r="E5991" s="79"/>
      <c r="F5991" s="3"/>
      <c r="G5991" s="77" t="e">
        <f>VLOOKUP($F$1&amp;F5991,定价因子!E:F,2,0)</f>
        <v>#N/A</v>
      </c>
      <c r="H5991" s="3"/>
      <c r="I5991" s="77" t="e">
        <f>VLOOKUP($H$1&amp;H5991,定价因子!E:F,2,0)</f>
        <v>#N/A</v>
      </c>
      <c r="J5991" s="3"/>
      <c r="K5991" s="77" t="e">
        <f>VLOOKUP($J$1&amp;J5991,定价因子!E:F,2,0)</f>
        <v>#N/A</v>
      </c>
      <c r="L5991" s="3"/>
      <c r="M5991" s="77" t="e">
        <f>VLOOKUP($L$1&amp;L5991,定价因子!E:F,2,0)</f>
        <v>#N/A</v>
      </c>
      <c r="N5991" s="3"/>
      <c r="O5991" s="77" t="e">
        <f>VLOOKUP($N$1&amp;N5991,定价因子!E:F,2,0)</f>
        <v>#N/A</v>
      </c>
      <c r="P5991" s="3"/>
      <c r="Q5991" s="55" t="e">
        <f>VLOOKUP($P$1&amp;P5991,定价因子!$E:$F,2,0)</f>
        <v>#N/A</v>
      </c>
      <c r="R5991" s="3"/>
      <c r="S5991" s="77" t="e">
        <f>VLOOKUP($R$1&amp;R5991,定价因子!$E:$F,2,0)</f>
        <v>#N/A</v>
      </c>
      <c r="T5991" s="61"/>
      <c r="U5991" s="63"/>
      <c r="V5991" s="63"/>
      <c r="W5991" s="63"/>
      <c r="X5991" s="3"/>
    </row>
    <row r="5992" spans="1:24">
      <c r="A5992" s="3"/>
      <c r="B5992" s="3"/>
      <c r="C5992" s="3"/>
      <c r="D5992" s="3"/>
      <c r="E5992" s="79"/>
      <c r="F5992" s="3"/>
      <c r="G5992" s="77" t="e">
        <f>VLOOKUP($F$1&amp;F5992,定价因子!E:F,2,0)</f>
        <v>#N/A</v>
      </c>
      <c r="H5992" s="3"/>
      <c r="I5992" s="77" t="e">
        <f>VLOOKUP($H$1&amp;H5992,定价因子!E:F,2,0)</f>
        <v>#N/A</v>
      </c>
      <c r="J5992" s="3"/>
      <c r="K5992" s="77" t="e">
        <f>VLOOKUP($J$1&amp;J5992,定价因子!E:F,2,0)</f>
        <v>#N/A</v>
      </c>
      <c r="L5992" s="3"/>
      <c r="M5992" s="77" t="e">
        <f>VLOOKUP($L$1&amp;L5992,定价因子!E:F,2,0)</f>
        <v>#N/A</v>
      </c>
      <c r="N5992" s="3"/>
      <c r="O5992" s="77" t="e">
        <f>VLOOKUP($N$1&amp;N5992,定价因子!E:F,2,0)</f>
        <v>#N/A</v>
      </c>
      <c r="P5992" s="3"/>
      <c r="Q5992" s="55" t="e">
        <f>VLOOKUP($P$1&amp;P5992,定价因子!$E:$F,2,0)</f>
        <v>#N/A</v>
      </c>
      <c r="R5992" s="3"/>
      <c r="S5992" s="77" t="e">
        <f>VLOOKUP($R$1&amp;R5992,定价因子!$E:$F,2,0)</f>
        <v>#N/A</v>
      </c>
      <c r="T5992" s="61"/>
      <c r="U5992" s="63"/>
      <c r="V5992" s="63"/>
      <c r="W5992" s="63"/>
      <c r="X5992" s="3"/>
    </row>
    <row r="5993" spans="1:24">
      <c r="A5993" s="3"/>
      <c r="B5993" s="3"/>
      <c r="C5993" s="3"/>
      <c r="D5993" s="3"/>
      <c r="E5993" s="79"/>
      <c r="F5993" s="3"/>
      <c r="G5993" s="77" t="e">
        <f>VLOOKUP($F$1&amp;F5993,定价因子!E:F,2,0)</f>
        <v>#N/A</v>
      </c>
      <c r="H5993" s="3"/>
      <c r="I5993" s="77" t="e">
        <f>VLOOKUP($H$1&amp;H5993,定价因子!E:F,2,0)</f>
        <v>#N/A</v>
      </c>
      <c r="J5993" s="3"/>
      <c r="K5993" s="77" t="e">
        <f>VLOOKUP($J$1&amp;J5993,定价因子!E:F,2,0)</f>
        <v>#N/A</v>
      </c>
      <c r="L5993" s="3"/>
      <c r="M5993" s="77" t="e">
        <f>VLOOKUP($L$1&amp;L5993,定价因子!E:F,2,0)</f>
        <v>#N/A</v>
      </c>
      <c r="N5993" s="3"/>
      <c r="O5993" s="77" t="e">
        <f>VLOOKUP($N$1&amp;N5993,定价因子!E:F,2,0)</f>
        <v>#N/A</v>
      </c>
      <c r="P5993" s="3"/>
      <c r="Q5993" s="55" t="e">
        <f>VLOOKUP($P$1&amp;P5993,定价因子!$E:$F,2,0)</f>
        <v>#N/A</v>
      </c>
      <c r="R5993" s="3"/>
      <c r="S5993" s="77" t="e">
        <f>VLOOKUP($R$1&amp;R5993,定价因子!$E:$F,2,0)</f>
        <v>#N/A</v>
      </c>
      <c r="T5993" s="61"/>
      <c r="U5993" s="63"/>
      <c r="V5993" s="63"/>
      <c r="W5993" s="63"/>
      <c r="X5993" s="3"/>
    </row>
    <row r="5994" spans="1:24">
      <c r="A5994" s="3"/>
      <c r="B5994" s="3"/>
      <c r="C5994" s="3"/>
      <c r="D5994" s="3"/>
      <c r="E5994" s="79"/>
      <c r="F5994" s="3"/>
      <c r="G5994" s="77" t="e">
        <f>VLOOKUP($F$1&amp;F5994,定价因子!E:F,2,0)</f>
        <v>#N/A</v>
      </c>
      <c r="H5994" s="3"/>
      <c r="I5994" s="77" t="e">
        <f>VLOOKUP($H$1&amp;H5994,定价因子!E:F,2,0)</f>
        <v>#N/A</v>
      </c>
      <c r="J5994" s="3"/>
      <c r="K5994" s="77" t="e">
        <f>VLOOKUP($J$1&amp;J5994,定价因子!E:F,2,0)</f>
        <v>#N/A</v>
      </c>
      <c r="L5994" s="3"/>
      <c r="M5994" s="77" t="e">
        <f>VLOOKUP($L$1&amp;L5994,定价因子!E:F,2,0)</f>
        <v>#N/A</v>
      </c>
      <c r="N5994" s="3"/>
      <c r="O5994" s="77" t="e">
        <f>VLOOKUP($N$1&amp;N5994,定价因子!E:F,2,0)</f>
        <v>#N/A</v>
      </c>
      <c r="P5994" s="3"/>
      <c r="Q5994" s="55" t="e">
        <f>VLOOKUP($P$1&amp;P5994,定价因子!$E:$F,2,0)</f>
        <v>#N/A</v>
      </c>
      <c r="R5994" s="3"/>
      <c r="S5994" s="77" t="e">
        <f>VLOOKUP($R$1&amp;R5994,定价因子!$E:$F,2,0)</f>
        <v>#N/A</v>
      </c>
      <c r="T5994" s="61"/>
      <c r="U5994" s="63"/>
      <c r="V5994" s="63"/>
      <c r="W5994" s="63"/>
      <c r="X5994" s="3"/>
    </row>
    <row r="5995" spans="1:24">
      <c r="A5995" s="3"/>
      <c r="B5995" s="3"/>
      <c r="C5995" s="3"/>
      <c r="D5995" s="3"/>
      <c r="E5995" s="79"/>
      <c r="F5995" s="3"/>
      <c r="G5995" s="77" t="e">
        <f>VLOOKUP($F$1&amp;F5995,定价因子!E:F,2,0)</f>
        <v>#N/A</v>
      </c>
      <c r="H5995" s="3"/>
      <c r="I5995" s="77" t="e">
        <f>VLOOKUP($H$1&amp;H5995,定价因子!E:F,2,0)</f>
        <v>#N/A</v>
      </c>
      <c r="J5995" s="3"/>
      <c r="K5995" s="77" t="e">
        <f>VLOOKUP($J$1&amp;J5995,定价因子!E:F,2,0)</f>
        <v>#N/A</v>
      </c>
      <c r="L5995" s="3"/>
      <c r="M5995" s="77" t="e">
        <f>VLOOKUP($L$1&amp;L5995,定价因子!E:F,2,0)</f>
        <v>#N/A</v>
      </c>
      <c r="N5995" s="3"/>
      <c r="O5995" s="77" t="e">
        <f>VLOOKUP($N$1&amp;N5995,定价因子!E:F,2,0)</f>
        <v>#N/A</v>
      </c>
      <c r="P5995" s="3"/>
      <c r="Q5995" s="55" t="e">
        <f>VLOOKUP($P$1&amp;P5995,定价因子!$E:$F,2,0)</f>
        <v>#N/A</v>
      </c>
      <c r="R5995" s="3"/>
      <c r="S5995" s="77" t="e">
        <f>VLOOKUP($R$1&amp;R5995,定价因子!$E:$F,2,0)</f>
        <v>#N/A</v>
      </c>
      <c r="T5995" s="61"/>
      <c r="U5995" s="63"/>
      <c r="V5995" s="63"/>
      <c r="W5995" s="63"/>
      <c r="X5995" s="3"/>
    </row>
    <row r="5996" spans="1:24">
      <c r="A5996" s="3"/>
      <c r="B5996" s="3"/>
      <c r="C5996" s="3"/>
      <c r="D5996" s="3"/>
      <c r="E5996" s="79"/>
      <c r="F5996" s="3"/>
      <c r="G5996" s="77" t="e">
        <f>VLOOKUP($F$1&amp;F5996,定价因子!E:F,2,0)</f>
        <v>#N/A</v>
      </c>
      <c r="H5996" s="3"/>
      <c r="I5996" s="77" t="e">
        <f>VLOOKUP($H$1&amp;H5996,定价因子!E:F,2,0)</f>
        <v>#N/A</v>
      </c>
      <c r="J5996" s="3"/>
      <c r="K5996" s="77" t="e">
        <f>VLOOKUP($J$1&amp;J5996,定价因子!E:F,2,0)</f>
        <v>#N/A</v>
      </c>
      <c r="L5996" s="3"/>
      <c r="M5996" s="77" t="e">
        <f>VLOOKUP($L$1&amp;L5996,定价因子!E:F,2,0)</f>
        <v>#N/A</v>
      </c>
      <c r="N5996" s="3"/>
      <c r="O5996" s="77" t="e">
        <f>VLOOKUP($N$1&amp;N5996,定价因子!E:F,2,0)</f>
        <v>#N/A</v>
      </c>
      <c r="P5996" s="3"/>
      <c r="Q5996" s="55" t="e">
        <f>VLOOKUP($P$1&amp;P5996,定价因子!$E:$F,2,0)</f>
        <v>#N/A</v>
      </c>
      <c r="R5996" s="3"/>
      <c r="S5996" s="77" t="e">
        <f>VLOOKUP($R$1&amp;R5996,定价因子!$E:$F,2,0)</f>
        <v>#N/A</v>
      </c>
      <c r="T5996" s="61"/>
      <c r="U5996" s="63"/>
      <c r="V5996" s="63"/>
      <c r="W5996" s="63"/>
      <c r="X5996" s="3"/>
    </row>
    <row r="5997" spans="1:24">
      <c r="A5997" s="3"/>
      <c r="B5997" s="3"/>
      <c r="C5997" s="3"/>
      <c r="D5997" s="3"/>
      <c r="E5997" s="79"/>
      <c r="F5997" s="3"/>
      <c r="G5997" s="77" t="e">
        <f>VLOOKUP($F$1&amp;F5997,定价因子!E:F,2,0)</f>
        <v>#N/A</v>
      </c>
      <c r="H5997" s="3"/>
      <c r="I5997" s="77" t="e">
        <f>VLOOKUP($H$1&amp;H5997,定价因子!E:F,2,0)</f>
        <v>#N/A</v>
      </c>
      <c r="J5997" s="3"/>
      <c r="K5997" s="77" t="e">
        <f>VLOOKUP($J$1&amp;J5997,定价因子!E:F,2,0)</f>
        <v>#N/A</v>
      </c>
      <c r="L5997" s="3"/>
      <c r="M5997" s="77" t="e">
        <f>VLOOKUP($L$1&amp;L5997,定价因子!E:F,2,0)</f>
        <v>#N/A</v>
      </c>
      <c r="N5997" s="3"/>
      <c r="O5997" s="77" t="e">
        <f>VLOOKUP($N$1&amp;N5997,定价因子!E:F,2,0)</f>
        <v>#N/A</v>
      </c>
      <c r="P5997" s="3"/>
      <c r="Q5997" s="55" t="e">
        <f>VLOOKUP($P$1&amp;P5997,定价因子!$E:$F,2,0)</f>
        <v>#N/A</v>
      </c>
      <c r="R5997" s="3"/>
      <c r="S5997" s="77" t="e">
        <f>VLOOKUP($R$1&amp;R5997,定价因子!$E:$F,2,0)</f>
        <v>#N/A</v>
      </c>
      <c r="T5997" s="61"/>
      <c r="U5997" s="63"/>
      <c r="V5997" s="63"/>
      <c r="W5997" s="63"/>
      <c r="X5997" s="3"/>
    </row>
    <row r="5998" spans="1:24">
      <c r="A5998" s="3"/>
      <c r="B5998" s="3"/>
      <c r="C5998" s="3"/>
      <c r="D5998" s="3"/>
      <c r="E5998" s="79"/>
      <c r="F5998" s="3"/>
      <c r="G5998" s="77" t="e">
        <f>VLOOKUP($F$1&amp;F5998,定价因子!E:F,2,0)</f>
        <v>#N/A</v>
      </c>
      <c r="H5998" s="3"/>
      <c r="I5998" s="77" t="e">
        <f>VLOOKUP($H$1&amp;H5998,定价因子!E:F,2,0)</f>
        <v>#N/A</v>
      </c>
      <c r="J5998" s="3"/>
      <c r="K5998" s="77" t="e">
        <f>VLOOKUP($J$1&amp;J5998,定价因子!E:F,2,0)</f>
        <v>#N/A</v>
      </c>
      <c r="L5998" s="3"/>
      <c r="M5998" s="77" t="e">
        <f>VLOOKUP($L$1&amp;L5998,定价因子!E:F,2,0)</f>
        <v>#N/A</v>
      </c>
      <c r="N5998" s="3"/>
      <c r="O5998" s="77" t="e">
        <f>VLOOKUP($N$1&amp;N5998,定价因子!E:F,2,0)</f>
        <v>#N/A</v>
      </c>
      <c r="P5998" s="3"/>
      <c r="Q5998" s="55" t="e">
        <f>VLOOKUP($P$1&amp;P5998,定价因子!$E:$F,2,0)</f>
        <v>#N/A</v>
      </c>
      <c r="R5998" s="3"/>
      <c r="S5998" s="77" t="e">
        <f>VLOOKUP($R$1&amp;R5998,定价因子!$E:$F,2,0)</f>
        <v>#N/A</v>
      </c>
      <c r="T5998" s="61"/>
      <c r="U5998" s="63"/>
      <c r="V5998" s="63"/>
      <c r="W5998" s="63"/>
      <c r="X5998" s="3"/>
    </row>
    <row r="5999" spans="1:24">
      <c r="A5999" s="3"/>
      <c r="B5999" s="3"/>
      <c r="C5999" s="3"/>
      <c r="D5999" s="3"/>
      <c r="E5999" s="79"/>
      <c r="F5999" s="3"/>
      <c r="G5999" s="77" t="e">
        <f>VLOOKUP($F$1&amp;F5999,定价因子!E:F,2,0)</f>
        <v>#N/A</v>
      </c>
      <c r="H5999" s="3"/>
      <c r="I5999" s="77" t="e">
        <f>VLOOKUP($H$1&amp;H5999,定价因子!E:F,2,0)</f>
        <v>#N/A</v>
      </c>
      <c r="J5999" s="3"/>
      <c r="K5999" s="77" t="e">
        <f>VLOOKUP($J$1&amp;J5999,定价因子!E:F,2,0)</f>
        <v>#N/A</v>
      </c>
      <c r="L5999" s="3"/>
      <c r="M5999" s="77" t="e">
        <f>VLOOKUP($L$1&amp;L5999,定价因子!E:F,2,0)</f>
        <v>#N/A</v>
      </c>
      <c r="N5999" s="3"/>
      <c r="O5999" s="77" t="e">
        <f>VLOOKUP($N$1&amp;N5999,定价因子!E:F,2,0)</f>
        <v>#N/A</v>
      </c>
      <c r="P5999" s="3"/>
      <c r="Q5999" s="55" t="e">
        <f>VLOOKUP($P$1&amp;P5999,定价因子!$E:$F,2,0)</f>
        <v>#N/A</v>
      </c>
      <c r="R5999" s="3"/>
      <c r="S5999" s="77" t="e">
        <f>VLOOKUP($R$1&amp;R5999,定价因子!$E:$F,2,0)</f>
        <v>#N/A</v>
      </c>
      <c r="T5999" s="61"/>
      <c r="U5999" s="63"/>
      <c r="V5999" s="63"/>
      <c r="W5999" s="63"/>
      <c r="X5999" s="3"/>
    </row>
    <row r="6000" spans="1:24">
      <c r="A6000" s="3"/>
      <c r="B6000" s="3"/>
      <c r="C6000" s="3"/>
      <c r="D6000" s="3"/>
      <c r="E6000" s="79"/>
      <c r="F6000" s="3"/>
      <c r="G6000" s="77" t="e">
        <f>VLOOKUP($F$1&amp;F6000,定价因子!E:F,2,0)</f>
        <v>#N/A</v>
      </c>
      <c r="H6000" s="3"/>
      <c r="I6000" s="77" t="e">
        <f>VLOOKUP($H$1&amp;H6000,定价因子!E:F,2,0)</f>
        <v>#N/A</v>
      </c>
      <c r="J6000" s="3"/>
      <c r="K6000" s="77" t="e">
        <f>VLOOKUP($J$1&amp;J6000,定价因子!E:F,2,0)</f>
        <v>#N/A</v>
      </c>
      <c r="L6000" s="3"/>
      <c r="M6000" s="77" t="e">
        <f>VLOOKUP($L$1&amp;L6000,定价因子!E:F,2,0)</f>
        <v>#N/A</v>
      </c>
      <c r="N6000" s="3"/>
      <c r="O6000" s="77" t="e">
        <f>VLOOKUP($N$1&amp;N6000,定价因子!E:F,2,0)</f>
        <v>#N/A</v>
      </c>
      <c r="P6000" s="3"/>
      <c r="Q6000" s="55" t="e">
        <f>VLOOKUP($P$1&amp;P6000,定价因子!$E:$F,2,0)</f>
        <v>#N/A</v>
      </c>
      <c r="R6000" s="3"/>
      <c r="S6000" s="77" t="e">
        <f>VLOOKUP($R$1&amp;R6000,定价因子!$E:$F,2,0)</f>
        <v>#N/A</v>
      </c>
      <c r="T6000" s="61"/>
      <c r="U6000" s="63"/>
      <c r="V6000" s="63"/>
      <c r="W6000" s="63"/>
      <c r="X6000" s="3"/>
    </row>
    <row r="6001" spans="1:24">
      <c r="A6001" s="3"/>
      <c r="B6001" s="3"/>
      <c r="C6001" s="3"/>
      <c r="D6001" s="3"/>
      <c r="E6001" s="79"/>
      <c r="F6001" s="3"/>
      <c r="G6001" s="77" t="e">
        <f>VLOOKUP($F$1&amp;F6001,定价因子!E:F,2,0)</f>
        <v>#N/A</v>
      </c>
      <c r="H6001" s="3"/>
      <c r="I6001" s="77" t="e">
        <f>VLOOKUP($H$1&amp;H6001,定价因子!E:F,2,0)</f>
        <v>#N/A</v>
      </c>
      <c r="J6001" s="3"/>
      <c r="K6001" s="77" t="e">
        <f>VLOOKUP($J$1&amp;J6001,定价因子!E:F,2,0)</f>
        <v>#N/A</v>
      </c>
      <c r="L6001" s="3"/>
      <c r="M6001" s="77" t="e">
        <f>VLOOKUP($L$1&amp;L6001,定价因子!E:F,2,0)</f>
        <v>#N/A</v>
      </c>
      <c r="N6001" s="3"/>
      <c r="O6001" s="77" t="e">
        <f>VLOOKUP($N$1&amp;N6001,定价因子!E:F,2,0)</f>
        <v>#N/A</v>
      </c>
      <c r="P6001" s="3"/>
      <c r="Q6001" s="55" t="e">
        <f>VLOOKUP($P$1&amp;P6001,定价因子!$E:$F,2,0)</f>
        <v>#N/A</v>
      </c>
      <c r="R6001" s="3"/>
      <c r="S6001" s="77" t="e">
        <f>VLOOKUP($R$1&amp;R6001,定价因子!$E:$F,2,0)</f>
        <v>#N/A</v>
      </c>
      <c r="T6001" s="61"/>
      <c r="U6001" s="63"/>
      <c r="V6001" s="63"/>
      <c r="W6001" s="63"/>
      <c r="X6001" s="3"/>
    </row>
    <row r="6002" spans="1:24">
      <c r="A6002" s="3"/>
      <c r="B6002" s="3"/>
      <c r="C6002" s="3"/>
      <c r="D6002" s="3"/>
      <c r="E6002" s="79"/>
      <c r="F6002" s="3"/>
      <c r="G6002" s="77" t="e">
        <f>VLOOKUP($F$1&amp;F6002,定价因子!E:F,2,0)</f>
        <v>#N/A</v>
      </c>
      <c r="H6002" s="3"/>
      <c r="I6002" s="77" t="e">
        <f>VLOOKUP($H$1&amp;H6002,定价因子!E:F,2,0)</f>
        <v>#N/A</v>
      </c>
      <c r="J6002" s="3"/>
      <c r="K6002" s="77" t="e">
        <f>VLOOKUP($J$1&amp;J6002,定价因子!E:F,2,0)</f>
        <v>#N/A</v>
      </c>
      <c r="L6002" s="3"/>
      <c r="M6002" s="77" t="e">
        <f>VLOOKUP($L$1&amp;L6002,定价因子!E:F,2,0)</f>
        <v>#N/A</v>
      </c>
      <c r="N6002" s="3"/>
      <c r="O6002" s="77" t="e">
        <f>VLOOKUP($N$1&amp;N6002,定价因子!E:F,2,0)</f>
        <v>#N/A</v>
      </c>
      <c r="P6002" s="3"/>
      <c r="Q6002" s="55" t="e">
        <f>VLOOKUP($P$1&amp;P6002,定价因子!$E:$F,2,0)</f>
        <v>#N/A</v>
      </c>
      <c r="R6002" s="3"/>
      <c r="S6002" s="77" t="e">
        <f>VLOOKUP($R$1&amp;R6002,定价因子!$E:$F,2,0)</f>
        <v>#N/A</v>
      </c>
      <c r="T6002" s="61"/>
      <c r="U6002" s="63"/>
      <c r="V6002" s="63"/>
      <c r="W6002" s="63"/>
      <c r="X6002" s="3"/>
    </row>
    <row r="6003" spans="1:24">
      <c r="A6003" s="3"/>
      <c r="B6003" s="3"/>
      <c r="C6003" s="3"/>
      <c r="D6003" s="3"/>
      <c r="E6003" s="79"/>
      <c r="F6003" s="3"/>
      <c r="G6003" s="77" t="e">
        <f>VLOOKUP($F$1&amp;F6003,定价因子!E:F,2,0)</f>
        <v>#N/A</v>
      </c>
      <c r="H6003" s="3"/>
      <c r="I6003" s="77" t="e">
        <f>VLOOKUP($H$1&amp;H6003,定价因子!E:F,2,0)</f>
        <v>#N/A</v>
      </c>
      <c r="J6003" s="3"/>
      <c r="K6003" s="77" t="e">
        <f>VLOOKUP($J$1&amp;J6003,定价因子!E:F,2,0)</f>
        <v>#N/A</v>
      </c>
      <c r="L6003" s="3"/>
      <c r="M6003" s="77" t="e">
        <f>VLOOKUP($L$1&amp;L6003,定价因子!E:F,2,0)</f>
        <v>#N/A</v>
      </c>
      <c r="N6003" s="3"/>
      <c r="O6003" s="77" t="e">
        <f>VLOOKUP($N$1&amp;N6003,定价因子!E:F,2,0)</f>
        <v>#N/A</v>
      </c>
      <c r="P6003" s="3"/>
      <c r="Q6003" s="55" t="e">
        <f>VLOOKUP($P$1&amp;P6003,定价因子!$E:$F,2,0)</f>
        <v>#N/A</v>
      </c>
      <c r="R6003" s="3"/>
      <c r="S6003" s="77" t="e">
        <f>VLOOKUP($R$1&amp;R6003,定价因子!$E:$F,2,0)</f>
        <v>#N/A</v>
      </c>
      <c r="T6003" s="61"/>
      <c r="U6003" s="63"/>
      <c r="V6003" s="63"/>
      <c r="W6003" s="63"/>
      <c r="X6003" s="3"/>
    </row>
    <row r="6004" spans="1:24">
      <c r="A6004" s="3"/>
      <c r="B6004" s="3"/>
      <c r="C6004" s="3"/>
      <c r="D6004" s="3"/>
      <c r="E6004" s="79"/>
      <c r="F6004" s="3"/>
      <c r="G6004" s="77" t="e">
        <f>VLOOKUP($F$1&amp;F6004,定价因子!E:F,2,0)</f>
        <v>#N/A</v>
      </c>
      <c r="H6004" s="3"/>
      <c r="I6004" s="77" t="e">
        <f>VLOOKUP($H$1&amp;H6004,定价因子!E:F,2,0)</f>
        <v>#N/A</v>
      </c>
      <c r="J6004" s="3"/>
      <c r="K6004" s="77" t="e">
        <f>VLOOKUP($J$1&amp;J6004,定价因子!E:F,2,0)</f>
        <v>#N/A</v>
      </c>
      <c r="L6004" s="3"/>
      <c r="M6004" s="77" t="e">
        <f>VLOOKUP($L$1&amp;L6004,定价因子!E:F,2,0)</f>
        <v>#N/A</v>
      </c>
      <c r="N6004" s="3"/>
      <c r="O6004" s="77" t="e">
        <f>VLOOKUP($N$1&amp;N6004,定价因子!E:F,2,0)</f>
        <v>#N/A</v>
      </c>
      <c r="P6004" s="3"/>
      <c r="Q6004" s="55" t="e">
        <f>VLOOKUP($P$1&amp;P6004,定价因子!$E:$F,2,0)</f>
        <v>#N/A</v>
      </c>
      <c r="R6004" s="3"/>
      <c r="S6004" s="77" t="e">
        <f>VLOOKUP($R$1&amp;R6004,定价因子!$E:$F,2,0)</f>
        <v>#N/A</v>
      </c>
      <c r="T6004" s="61"/>
      <c r="U6004" s="63"/>
      <c r="V6004" s="63"/>
      <c r="W6004" s="63"/>
      <c r="X6004" s="3"/>
    </row>
    <row r="6005" spans="1:24">
      <c r="A6005" s="3"/>
      <c r="B6005" s="3"/>
      <c r="C6005" s="3"/>
      <c r="D6005" s="3"/>
      <c r="E6005" s="79"/>
      <c r="F6005" s="3"/>
      <c r="G6005" s="77" t="e">
        <f>VLOOKUP($F$1&amp;F6005,定价因子!E:F,2,0)</f>
        <v>#N/A</v>
      </c>
      <c r="H6005" s="3"/>
      <c r="I6005" s="77" t="e">
        <f>VLOOKUP($H$1&amp;H6005,定价因子!E:F,2,0)</f>
        <v>#N/A</v>
      </c>
      <c r="J6005" s="3"/>
      <c r="K6005" s="77" t="e">
        <f>VLOOKUP($J$1&amp;J6005,定价因子!E:F,2,0)</f>
        <v>#N/A</v>
      </c>
      <c r="L6005" s="3"/>
      <c r="M6005" s="77" t="e">
        <f>VLOOKUP($L$1&amp;L6005,定价因子!E:F,2,0)</f>
        <v>#N/A</v>
      </c>
      <c r="N6005" s="3"/>
      <c r="O6005" s="77" t="e">
        <f>VLOOKUP($N$1&amp;N6005,定价因子!E:F,2,0)</f>
        <v>#N/A</v>
      </c>
      <c r="P6005" s="3"/>
      <c r="Q6005" s="55" t="e">
        <f>VLOOKUP($P$1&amp;P6005,定价因子!$E:$F,2,0)</f>
        <v>#N/A</v>
      </c>
      <c r="R6005" s="3"/>
      <c r="S6005" s="77" t="e">
        <f>VLOOKUP($R$1&amp;R6005,定价因子!$E:$F,2,0)</f>
        <v>#N/A</v>
      </c>
      <c r="T6005" s="61"/>
      <c r="U6005" s="63"/>
      <c r="V6005" s="63"/>
      <c r="W6005" s="63"/>
      <c r="X6005" s="3"/>
    </row>
    <row r="6006" spans="1:24">
      <c r="A6006" s="3"/>
      <c r="B6006" s="3"/>
      <c r="C6006" s="3"/>
      <c r="D6006" s="3"/>
      <c r="E6006" s="79"/>
      <c r="F6006" s="3"/>
      <c r="G6006" s="77" t="e">
        <f>VLOOKUP($F$1&amp;F6006,定价因子!E:F,2,0)</f>
        <v>#N/A</v>
      </c>
      <c r="H6006" s="3"/>
      <c r="I6006" s="77" t="e">
        <f>VLOOKUP($H$1&amp;H6006,定价因子!E:F,2,0)</f>
        <v>#N/A</v>
      </c>
      <c r="J6006" s="3"/>
      <c r="K6006" s="77" t="e">
        <f>VLOOKUP($J$1&amp;J6006,定价因子!E:F,2,0)</f>
        <v>#N/A</v>
      </c>
      <c r="L6006" s="3"/>
      <c r="M6006" s="77" t="e">
        <f>VLOOKUP($L$1&amp;L6006,定价因子!E:F,2,0)</f>
        <v>#N/A</v>
      </c>
      <c r="N6006" s="3"/>
      <c r="O6006" s="77" t="e">
        <f>VLOOKUP($N$1&amp;N6006,定价因子!E:F,2,0)</f>
        <v>#N/A</v>
      </c>
      <c r="P6006" s="3"/>
      <c r="Q6006" s="55" t="e">
        <f>VLOOKUP($P$1&amp;P6006,定价因子!$E:$F,2,0)</f>
        <v>#N/A</v>
      </c>
      <c r="R6006" s="3"/>
      <c r="S6006" s="77" t="e">
        <f>VLOOKUP($R$1&amp;R6006,定价因子!$E:$F,2,0)</f>
        <v>#N/A</v>
      </c>
      <c r="T6006" s="61"/>
      <c r="U6006" s="63"/>
      <c r="V6006" s="63"/>
      <c r="W6006" s="63"/>
      <c r="X6006" s="3"/>
    </row>
    <row r="6007" spans="1:24">
      <c r="A6007" s="3"/>
      <c r="B6007" s="3"/>
      <c r="C6007" s="3"/>
      <c r="D6007" s="3"/>
      <c r="E6007" s="79"/>
      <c r="F6007" s="3"/>
      <c r="G6007" s="77" t="e">
        <f>VLOOKUP($F$1&amp;F6007,定价因子!E:F,2,0)</f>
        <v>#N/A</v>
      </c>
      <c r="H6007" s="3"/>
      <c r="I6007" s="77" t="e">
        <f>VLOOKUP($H$1&amp;H6007,定价因子!E:F,2,0)</f>
        <v>#N/A</v>
      </c>
      <c r="J6007" s="3"/>
      <c r="K6007" s="77" t="e">
        <f>VLOOKUP($J$1&amp;J6007,定价因子!E:F,2,0)</f>
        <v>#N/A</v>
      </c>
      <c r="L6007" s="3"/>
      <c r="M6007" s="77" t="e">
        <f>VLOOKUP($L$1&amp;L6007,定价因子!E:F,2,0)</f>
        <v>#N/A</v>
      </c>
      <c r="N6007" s="3"/>
      <c r="O6007" s="77" t="e">
        <f>VLOOKUP($N$1&amp;N6007,定价因子!E:F,2,0)</f>
        <v>#N/A</v>
      </c>
      <c r="P6007" s="3"/>
      <c r="Q6007" s="55" t="e">
        <f>VLOOKUP($P$1&amp;P6007,定价因子!$E:$F,2,0)</f>
        <v>#N/A</v>
      </c>
      <c r="R6007" s="3"/>
      <c r="S6007" s="77" t="e">
        <f>VLOOKUP($R$1&amp;R6007,定价因子!$E:$F,2,0)</f>
        <v>#N/A</v>
      </c>
      <c r="T6007" s="61"/>
      <c r="U6007" s="63"/>
      <c r="V6007" s="63"/>
      <c r="W6007" s="63"/>
      <c r="X6007" s="3"/>
    </row>
    <row r="6008" spans="1:24">
      <c r="A6008" s="3"/>
      <c r="B6008" s="3"/>
      <c r="C6008" s="3"/>
      <c r="D6008" s="3"/>
      <c r="E6008" s="79"/>
      <c r="F6008" s="3"/>
      <c r="G6008" s="77" t="e">
        <f>VLOOKUP($F$1&amp;F6008,定价因子!E:F,2,0)</f>
        <v>#N/A</v>
      </c>
      <c r="H6008" s="3"/>
      <c r="I6008" s="77" t="e">
        <f>VLOOKUP($H$1&amp;H6008,定价因子!E:F,2,0)</f>
        <v>#N/A</v>
      </c>
      <c r="J6008" s="3"/>
      <c r="K6008" s="77" t="e">
        <f>VLOOKUP($J$1&amp;J6008,定价因子!E:F,2,0)</f>
        <v>#N/A</v>
      </c>
      <c r="L6008" s="3"/>
      <c r="M6008" s="77" t="e">
        <f>VLOOKUP($L$1&amp;L6008,定价因子!E:F,2,0)</f>
        <v>#N/A</v>
      </c>
      <c r="N6008" s="3"/>
      <c r="O6008" s="77" t="e">
        <f>VLOOKUP($N$1&amp;N6008,定价因子!E:F,2,0)</f>
        <v>#N/A</v>
      </c>
      <c r="P6008" s="3"/>
      <c r="Q6008" s="55" t="e">
        <f>VLOOKUP($P$1&amp;P6008,定价因子!$E:$F,2,0)</f>
        <v>#N/A</v>
      </c>
      <c r="R6008" s="3"/>
      <c r="S6008" s="77" t="e">
        <f>VLOOKUP($R$1&amp;R6008,定价因子!$E:$F,2,0)</f>
        <v>#N/A</v>
      </c>
      <c r="T6008" s="61"/>
      <c r="U6008" s="63"/>
      <c r="V6008" s="63"/>
      <c r="W6008" s="63"/>
      <c r="X6008" s="3"/>
    </row>
    <row r="6009" spans="1:24">
      <c r="A6009" s="3"/>
      <c r="B6009" s="3"/>
      <c r="C6009" s="3"/>
      <c r="D6009" s="3"/>
      <c r="E6009" s="79"/>
      <c r="F6009" s="3"/>
      <c r="G6009" s="77" t="e">
        <f>VLOOKUP($F$1&amp;F6009,定价因子!E:F,2,0)</f>
        <v>#N/A</v>
      </c>
      <c r="H6009" s="3"/>
      <c r="I6009" s="77" t="e">
        <f>VLOOKUP($H$1&amp;H6009,定价因子!E:F,2,0)</f>
        <v>#N/A</v>
      </c>
      <c r="J6009" s="3"/>
      <c r="K6009" s="77" t="e">
        <f>VLOOKUP($J$1&amp;J6009,定价因子!E:F,2,0)</f>
        <v>#N/A</v>
      </c>
      <c r="L6009" s="3"/>
      <c r="M6009" s="77" t="e">
        <f>VLOOKUP($L$1&amp;L6009,定价因子!E:F,2,0)</f>
        <v>#N/A</v>
      </c>
      <c r="N6009" s="3"/>
      <c r="O6009" s="77" t="e">
        <f>VLOOKUP($N$1&amp;N6009,定价因子!E:F,2,0)</f>
        <v>#N/A</v>
      </c>
      <c r="P6009" s="3"/>
      <c r="Q6009" s="55" t="e">
        <f>VLOOKUP($P$1&amp;P6009,定价因子!$E:$F,2,0)</f>
        <v>#N/A</v>
      </c>
      <c r="R6009" s="3"/>
      <c r="S6009" s="77" t="e">
        <f>VLOOKUP($R$1&amp;R6009,定价因子!$E:$F,2,0)</f>
        <v>#N/A</v>
      </c>
      <c r="T6009" s="61"/>
      <c r="U6009" s="63"/>
      <c r="V6009" s="63"/>
      <c r="W6009" s="63"/>
      <c r="X6009" s="3"/>
    </row>
    <row r="6010" spans="1:24">
      <c r="A6010" s="3"/>
      <c r="B6010" s="3"/>
      <c r="C6010" s="3"/>
      <c r="D6010" s="3"/>
      <c r="E6010" s="79"/>
      <c r="F6010" s="3"/>
      <c r="G6010" s="77" t="e">
        <f>VLOOKUP($F$1&amp;F6010,定价因子!E:F,2,0)</f>
        <v>#N/A</v>
      </c>
      <c r="H6010" s="3"/>
      <c r="I6010" s="77" t="e">
        <f>VLOOKUP($H$1&amp;H6010,定价因子!E:F,2,0)</f>
        <v>#N/A</v>
      </c>
      <c r="J6010" s="3"/>
      <c r="K6010" s="77" t="e">
        <f>VLOOKUP($J$1&amp;J6010,定价因子!E:F,2,0)</f>
        <v>#N/A</v>
      </c>
      <c r="L6010" s="3"/>
      <c r="M6010" s="77" t="e">
        <f>VLOOKUP($L$1&amp;L6010,定价因子!E:F,2,0)</f>
        <v>#N/A</v>
      </c>
      <c r="N6010" s="3"/>
      <c r="O6010" s="77" t="e">
        <f>VLOOKUP($N$1&amp;N6010,定价因子!E:F,2,0)</f>
        <v>#N/A</v>
      </c>
      <c r="P6010" s="3"/>
      <c r="Q6010" s="55" t="e">
        <f>VLOOKUP($P$1&amp;P6010,定价因子!$E:$F,2,0)</f>
        <v>#N/A</v>
      </c>
      <c r="R6010" s="3"/>
      <c r="S6010" s="77" t="e">
        <f>VLOOKUP($R$1&amp;R6010,定价因子!$E:$F,2,0)</f>
        <v>#N/A</v>
      </c>
      <c r="T6010" s="61"/>
      <c r="U6010" s="63"/>
      <c r="V6010" s="63"/>
      <c r="W6010" s="63"/>
      <c r="X6010" s="3"/>
    </row>
    <row r="6011" spans="1:24">
      <c r="A6011" s="3"/>
      <c r="B6011" s="3"/>
      <c r="C6011" s="3"/>
      <c r="D6011" s="3"/>
      <c r="E6011" s="79"/>
      <c r="F6011" s="3"/>
      <c r="G6011" s="77" t="e">
        <f>VLOOKUP($F$1&amp;F6011,定价因子!E:F,2,0)</f>
        <v>#N/A</v>
      </c>
      <c r="H6011" s="3"/>
      <c r="I6011" s="77" t="e">
        <f>VLOOKUP($H$1&amp;H6011,定价因子!E:F,2,0)</f>
        <v>#N/A</v>
      </c>
      <c r="J6011" s="3"/>
      <c r="K6011" s="77" t="e">
        <f>VLOOKUP($J$1&amp;J6011,定价因子!E:F,2,0)</f>
        <v>#N/A</v>
      </c>
      <c r="L6011" s="3"/>
      <c r="M6011" s="77" t="e">
        <f>VLOOKUP($L$1&amp;L6011,定价因子!E:F,2,0)</f>
        <v>#N/A</v>
      </c>
      <c r="N6011" s="3"/>
      <c r="O6011" s="77" t="e">
        <f>VLOOKUP($N$1&amp;N6011,定价因子!E:F,2,0)</f>
        <v>#N/A</v>
      </c>
      <c r="P6011" s="3"/>
      <c r="Q6011" s="55" t="e">
        <f>VLOOKUP($P$1&amp;P6011,定价因子!$E:$F,2,0)</f>
        <v>#N/A</v>
      </c>
      <c r="R6011" s="3"/>
      <c r="S6011" s="77" t="e">
        <f>VLOOKUP($R$1&amp;R6011,定价因子!$E:$F,2,0)</f>
        <v>#N/A</v>
      </c>
      <c r="T6011" s="61"/>
      <c r="U6011" s="63"/>
      <c r="V6011" s="63"/>
      <c r="W6011" s="63"/>
      <c r="X6011" s="3"/>
    </row>
    <row r="6012" spans="1:24">
      <c r="A6012" s="3"/>
      <c r="B6012" s="3"/>
      <c r="C6012" s="3"/>
      <c r="D6012" s="3"/>
      <c r="E6012" s="79"/>
      <c r="F6012" s="3"/>
      <c r="G6012" s="77" t="e">
        <f>VLOOKUP($F$1&amp;F6012,定价因子!E:F,2,0)</f>
        <v>#N/A</v>
      </c>
      <c r="H6012" s="3"/>
      <c r="I6012" s="77" t="e">
        <f>VLOOKUP($H$1&amp;H6012,定价因子!E:F,2,0)</f>
        <v>#N/A</v>
      </c>
      <c r="J6012" s="3"/>
      <c r="K6012" s="77" t="e">
        <f>VLOOKUP($J$1&amp;J6012,定价因子!E:F,2,0)</f>
        <v>#N/A</v>
      </c>
      <c r="L6012" s="3"/>
      <c r="M6012" s="77" t="e">
        <f>VLOOKUP($L$1&amp;L6012,定价因子!E:F,2,0)</f>
        <v>#N/A</v>
      </c>
      <c r="N6012" s="3"/>
      <c r="O6012" s="77" t="e">
        <f>VLOOKUP($N$1&amp;N6012,定价因子!E:F,2,0)</f>
        <v>#N/A</v>
      </c>
      <c r="P6012" s="3"/>
      <c r="Q6012" s="55" t="e">
        <f>VLOOKUP($P$1&amp;P6012,定价因子!$E:$F,2,0)</f>
        <v>#N/A</v>
      </c>
      <c r="R6012" s="3"/>
      <c r="S6012" s="77" t="e">
        <f>VLOOKUP($R$1&amp;R6012,定价因子!$E:$F,2,0)</f>
        <v>#N/A</v>
      </c>
      <c r="T6012" s="61"/>
      <c r="U6012" s="63"/>
      <c r="V6012" s="63"/>
      <c r="W6012" s="63"/>
      <c r="X6012" s="3"/>
    </row>
    <row r="6013" spans="1:24">
      <c r="A6013" s="3"/>
      <c r="B6013" s="3"/>
      <c r="C6013" s="3"/>
      <c r="D6013" s="3"/>
      <c r="E6013" s="79"/>
      <c r="F6013" s="3"/>
      <c r="G6013" s="77" t="e">
        <f>VLOOKUP($F$1&amp;F6013,定价因子!E:F,2,0)</f>
        <v>#N/A</v>
      </c>
      <c r="H6013" s="3"/>
      <c r="I6013" s="77" t="e">
        <f>VLOOKUP($H$1&amp;H6013,定价因子!E:F,2,0)</f>
        <v>#N/A</v>
      </c>
      <c r="J6013" s="3"/>
      <c r="K6013" s="77" t="e">
        <f>VLOOKUP($J$1&amp;J6013,定价因子!E:F,2,0)</f>
        <v>#N/A</v>
      </c>
      <c r="L6013" s="3"/>
      <c r="M6013" s="77" t="e">
        <f>VLOOKUP($L$1&amp;L6013,定价因子!E:F,2,0)</f>
        <v>#N/A</v>
      </c>
      <c r="N6013" s="3"/>
      <c r="O6013" s="77" t="e">
        <f>VLOOKUP($N$1&amp;N6013,定价因子!E:F,2,0)</f>
        <v>#N/A</v>
      </c>
      <c r="P6013" s="3"/>
      <c r="Q6013" s="55" t="e">
        <f>VLOOKUP($P$1&amp;P6013,定价因子!$E:$F,2,0)</f>
        <v>#N/A</v>
      </c>
      <c r="R6013" s="3"/>
      <c r="S6013" s="77" t="e">
        <f>VLOOKUP($R$1&amp;R6013,定价因子!$E:$F,2,0)</f>
        <v>#N/A</v>
      </c>
      <c r="T6013" s="61"/>
      <c r="U6013" s="63"/>
      <c r="V6013" s="63"/>
      <c r="W6013" s="63"/>
      <c r="X6013" s="3"/>
    </row>
    <row r="6014" spans="1:24">
      <c r="A6014" s="3"/>
      <c r="B6014" s="3"/>
      <c r="C6014" s="3"/>
      <c r="D6014" s="3"/>
      <c r="E6014" s="79"/>
      <c r="F6014" s="3"/>
      <c r="G6014" s="77" t="e">
        <f>VLOOKUP($F$1&amp;F6014,定价因子!E:F,2,0)</f>
        <v>#N/A</v>
      </c>
      <c r="H6014" s="3"/>
      <c r="I6014" s="77" t="e">
        <f>VLOOKUP($H$1&amp;H6014,定价因子!E:F,2,0)</f>
        <v>#N/A</v>
      </c>
      <c r="J6014" s="3"/>
      <c r="K6014" s="77" t="e">
        <f>VLOOKUP($J$1&amp;J6014,定价因子!E:F,2,0)</f>
        <v>#N/A</v>
      </c>
      <c r="L6014" s="3"/>
      <c r="M6014" s="77" t="e">
        <f>VLOOKUP($L$1&amp;L6014,定价因子!E:F,2,0)</f>
        <v>#N/A</v>
      </c>
      <c r="N6014" s="3"/>
      <c r="O6014" s="77" t="e">
        <f>VLOOKUP($N$1&amp;N6014,定价因子!E:F,2,0)</f>
        <v>#N/A</v>
      </c>
      <c r="P6014" s="3"/>
      <c r="Q6014" s="55" t="e">
        <f>VLOOKUP($P$1&amp;P6014,定价因子!$E:$F,2,0)</f>
        <v>#N/A</v>
      </c>
      <c r="R6014" s="3"/>
      <c r="S6014" s="77" t="e">
        <f>VLOOKUP($R$1&amp;R6014,定价因子!$E:$F,2,0)</f>
        <v>#N/A</v>
      </c>
      <c r="T6014" s="61"/>
      <c r="U6014" s="63"/>
      <c r="V6014" s="63"/>
      <c r="W6014" s="63"/>
      <c r="X6014" s="3"/>
    </row>
    <row r="6015" spans="1:24">
      <c r="A6015" s="3"/>
      <c r="B6015" s="3"/>
      <c r="C6015" s="3"/>
      <c r="D6015" s="3"/>
      <c r="E6015" s="79"/>
      <c r="F6015" s="3"/>
      <c r="G6015" s="77" t="e">
        <f>VLOOKUP($F$1&amp;F6015,定价因子!E:F,2,0)</f>
        <v>#N/A</v>
      </c>
      <c r="H6015" s="3"/>
      <c r="I6015" s="77" t="e">
        <f>VLOOKUP($H$1&amp;H6015,定价因子!E:F,2,0)</f>
        <v>#N/A</v>
      </c>
      <c r="J6015" s="3"/>
      <c r="K6015" s="77" t="e">
        <f>VLOOKUP($J$1&amp;J6015,定价因子!E:F,2,0)</f>
        <v>#N/A</v>
      </c>
      <c r="L6015" s="3"/>
      <c r="M6015" s="77" t="e">
        <f>VLOOKUP($L$1&amp;L6015,定价因子!E:F,2,0)</f>
        <v>#N/A</v>
      </c>
      <c r="N6015" s="3"/>
      <c r="O6015" s="77" t="e">
        <f>VLOOKUP($N$1&amp;N6015,定价因子!E:F,2,0)</f>
        <v>#N/A</v>
      </c>
      <c r="P6015" s="3"/>
      <c r="Q6015" s="55" t="e">
        <f>VLOOKUP($P$1&amp;P6015,定价因子!$E:$F,2,0)</f>
        <v>#N/A</v>
      </c>
      <c r="R6015" s="3"/>
      <c r="S6015" s="77" t="e">
        <f>VLOOKUP($R$1&amp;R6015,定价因子!$E:$F,2,0)</f>
        <v>#N/A</v>
      </c>
      <c r="T6015" s="61"/>
      <c r="U6015" s="63"/>
      <c r="V6015" s="63"/>
      <c r="W6015" s="63"/>
      <c r="X6015" s="3"/>
    </row>
    <row r="6016" spans="1:24">
      <c r="A6016" s="3"/>
      <c r="B6016" s="3"/>
      <c r="C6016" s="3"/>
      <c r="D6016" s="3"/>
      <c r="E6016" s="79"/>
      <c r="F6016" s="3"/>
      <c r="G6016" s="77" t="e">
        <f>VLOOKUP($F$1&amp;F6016,定价因子!E:F,2,0)</f>
        <v>#N/A</v>
      </c>
      <c r="H6016" s="3"/>
      <c r="I6016" s="77" t="e">
        <f>VLOOKUP($H$1&amp;H6016,定价因子!E:F,2,0)</f>
        <v>#N/A</v>
      </c>
      <c r="J6016" s="3"/>
      <c r="K6016" s="77" t="e">
        <f>VLOOKUP($J$1&amp;J6016,定价因子!E:F,2,0)</f>
        <v>#N/A</v>
      </c>
      <c r="L6016" s="3"/>
      <c r="M6016" s="77" t="e">
        <f>VLOOKUP($L$1&amp;L6016,定价因子!E:F,2,0)</f>
        <v>#N/A</v>
      </c>
      <c r="N6016" s="3"/>
      <c r="O6016" s="77" t="e">
        <f>VLOOKUP($N$1&amp;N6016,定价因子!E:F,2,0)</f>
        <v>#N/A</v>
      </c>
      <c r="P6016" s="3"/>
      <c r="Q6016" s="55" t="e">
        <f>VLOOKUP($P$1&amp;P6016,定价因子!$E:$F,2,0)</f>
        <v>#N/A</v>
      </c>
      <c r="R6016" s="3"/>
      <c r="S6016" s="77" t="e">
        <f>VLOOKUP($R$1&amp;R6016,定价因子!$E:$F,2,0)</f>
        <v>#N/A</v>
      </c>
      <c r="T6016" s="61"/>
      <c r="U6016" s="63"/>
      <c r="V6016" s="63"/>
      <c r="W6016" s="63"/>
      <c r="X6016" s="3"/>
    </row>
    <row r="6017" spans="1:24">
      <c r="A6017" s="3"/>
      <c r="B6017" s="3"/>
      <c r="C6017" s="3"/>
      <c r="D6017" s="3"/>
      <c r="E6017" s="79"/>
      <c r="F6017" s="3"/>
      <c r="G6017" s="77" t="e">
        <f>VLOOKUP($F$1&amp;F6017,定价因子!E:F,2,0)</f>
        <v>#N/A</v>
      </c>
      <c r="H6017" s="3"/>
      <c r="I6017" s="77" t="e">
        <f>VLOOKUP($H$1&amp;H6017,定价因子!E:F,2,0)</f>
        <v>#N/A</v>
      </c>
      <c r="J6017" s="3"/>
      <c r="K6017" s="77" t="e">
        <f>VLOOKUP($J$1&amp;J6017,定价因子!E:F,2,0)</f>
        <v>#N/A</v>
      </c>
      <c r="L6017" s="3"/>
      <c r="M6017" s="77" t="e">
        <f>VLOOKUP($L$1&amp;L6017,定价因子!E:F,2,0)</f>
        <v>#N/A</v>
      </c>
      <c r="N6017" s="3"/>
      <c r="O6017" s="77" t="e">
        <f>VLOOKUP($N$1&amp;N6017,定价因子!E:F,2,0)</f>
        <v>#N/A</v>
      </c>
      <c r="P6017" s="3"/>
      <c r="Q6017" s="55" t="e">
        <f>VLOOKUP($P$1&amp;P6017,定价因子!$E:$F,2,0)</f>
        <v>#N/A</v>
      </c>
      <c r="R6017" s="3"/>
      <c r="S6017" s="77" t="e">
        <f>VLOOKUP($R$1&amp;R6017,定价因子!$E:$F,2,0)</f>
        <v>#N/A</v>
      </c>
      <c r="T6017" s="61"/>
      <c r="U6017" s="63"/>
      <c r="V6017" s="63"/>
      <c r="W6017" s="63"/>
      <c r="X6017" s="3"/>
    </row>
    <row r="6018" spans="1:24">
      <c r="A6018" s="3"/>
      <c r="B6018" s="3"/>
      <c r="C6018" s="3"/>
      <c r="D6018" s="3"/>
      <c r="E6018" s="79"/>
      <c r="F6018" s="3"/>
      <c r="G6018" s="77" t="e">
        <f>VLOOKUP($F$1&amp;F6018,定价因子!E:F,2,0)</f>
        <v>#N/A</v>
      </c>
      <c r="H6018" s="3"/>
      <c r="I6018" s="77" t="e">
        <f>VLOOKUP($H$1&amp;H6018,定价因子!E:F,2,0)</f>
        <v>#N/A</v>
      </c>
      <c r="J6018" s="3"/>
      <c r="K6018" s="77" t="e">
        <f>VLOOKUP($J$1&amp;J6018,定价因子!E:F,2,0)</f>
        <v>#N/A</v>
      </c>
      <c r="L6018" s="3"/>
      <c r="M6018" s="77" t="e">
        <f>VLOOKUP($L$1&amp;L6018,定价因子!E:F,2,0)</f>
        <v>#N/A</v>
      </c>
      <c r="N6018" s="3"/>
      <c r="O6018" s="77" t="e">
        <f>VLOOKUP($N$1&amp;N6018,定价因子!E:F,2,0)</f>
        <v>#N/A</v>
      </c>
      <c r="P6018" s="3"/>
      <c r="Q6018" s="55" t="e">
        <f>VLOOKUP($P$1&amp;P6018,定价因子!$E:$F,2,0)</f>
        <v>#N/A</v>
      </c>
      <c r="R6018" s="3"/>
      <c r="S6018" s="77" t="e">
        <f>VLOOKUP($R$1&amp;R6018,定价因子!$E:$F,2,0)</f>
        <v>#N/A</v>
      </c>
      <c r="T6018" s="61"/>
      <c r="U6018" s="63"/>
      <c r="V6018" s="63"/>
      <c r="W6018" s="63"/>
      <c r="X6018" s="3"/>
    </row>
    <row r="6019" spans="1:24">
      <c r="A6019" s="3"/>
      <c r="B6019" s="3"/>
      <c r="C6019" s="3"/>
      <c r="D6019" s="3"/>
      <c r="E6019" s="79"/>
      <c r="F6019" s="3"/>
      <c r="G6019" s="77" t="e">
        <f>VLOOKUP($F$1&amp;F6019,定价因子!E:F,2,0)</f>
        <v>#N/A</v>
      </c>
      <c r="H6019" s="3"/>
      <c r="I6019" s="77" t="e">
        <f>VLOOKUP($H$1&amp;H6019,定价因子!E:F,2,0)</f>
        <v>#N/A</v>
      </c>
      <c r="J6019" s="3"/>
      <c r="K6019" s="77" t="e">
        <f>VLOOKUP($J$1&amp;J6019,定价因子!E:F,2,0)</f>
        <v>#N/A</v>
      </c>
      <c r="L6019" s="3"/>
      <c r="M6019" s="77" t="e">
        <f>VLOOKUP($L$1&amp;L6019,定价因子!E:F,2,0)</f>
        <v>#N/A</v>
      </c>
      <c r="N6019" s="3"/>
      <c r="O6019" s="77" t="e">
        <f>VLOOKUP($N$1&amp;N6019,定价因子!E:F,2,0)</f>
        <v>#N/A</v>
      </c>
      <c r="P6019" s="3"/>
      <c r="Q6019" s="55" t="e">
        <f>VLOOKUP($P$1&amp;P6019,定价因子!$E:$F,2,0)</f>
        <v>#N/A</v>
      </c>
      <c r="R6019" s="3"/>
      <c r="S6019" s="77" t="e">
        <f>VLOOKUP($R$1&amp;R6019,定价因子!$E:$F,2,0)</f>
        <v>#N/A</v>
      </c>
      <c r="T6019" s="61"/>
      <c r="U6019" s="63"/>
      <c r="V6019" s="63"/>
      <c r="W6019" s="63"/>
      <c r="X6019" s="3"/>
    </row>
    <row r="6020" spans="1:24">
      <c r="A6020" s="3"/>
      <c r="B6020" s="3"/>
      <c r="C6020" s="3"/>
      <c r="D6020" s="3"/>
      <c r="E6020" s="79"/>
      <c r="F6020" s="3"/>
      <c r="G6020" s="77" t="e">
        <f>VLOOKUP($F$1&amp;F6020,定价因子!E:F,2,0)</f>
        <v>#N/A</v>
      </c>
      <c r="H6020" s="3"/>
      <c r="I6020" s="77" t="e">
        <f>VLOOKUP($H$1&amp;H6020,定价因子!E:F,2,0)</f>
        <v>#N/A</v>
      </c>
      <c r="J6020" s="3"/>
      <c r="K6020" s="77" t="e">
        <f>VLOOKUP($J$1&amp;J6020,定价因子!E:F,2,0)</f>
        <v>#N/A</v>
      </c>
      <c r="L6020" s="3"/>
      <c r="M6020" s="77" t="e">
        <f>VLOOKUP($L$1&amp;L6020,定价因子!E:F,2,0)</f>
        <v>#N/A</v>
      </c>
      <c r="N6020" s="3"/>
      <c r="O6020" s="77" t="e">
        <f>VLOOKUP($N$1&amp;N6020,定价因子!E:F,2,0)</f>
        <v>#N/A</v>
      </c>
      <c r="P6020" s="3"/>
      <c r="Q6020" s="55" t="e">
        <f>VLOOKUP($P$1&amp;P6020,定价因子!$E:$F,2,0)</f>
        <v>#N/A</v>
      </c>
      <c r="R6020" s="3"/>
      <c r="S6020" s="77" t="e">
        <f>VLOOKUP($R$1&amp;R6020,定价因子!$E:$F,2,0)</f>
        <v>#N/A</v>
      </c>
      <c r="T6020" s="61"/>
      <c r="U6020" s="63"/>
      <c r="V6020" s="63"/>
      <c r="W6020" s="63"/>
      <c r="X6020" s="3"/>
    </row>
    <row r="6021" spans="1:24">
      <c r="A6021" s="3"/>
      <c r="B6021" s="3"/>
      <c r="C6021" s="3"/>
      <c r="D6021" s="3"/>
      <c r="E6021" s="79"/>
      <c r="F6021" s="3"/>
      <c r="G6021" s="77" t="e">
        <f>VLOOKUP($F$1&amp;F6021,定价因子!E:F,2,0)</f>
        <v>#N/A</v>
      </c>
      <c r="H6021" s="3"/>
      <c r="I6021" s="77" t="e">
        <f>VLOOKUP($H$1&amp;H6021,定价因子!E:F,2,0)</f>
        <v>#N/A</v>
      </c>
      <c r="J6021" s="3"/>
      <c r="K6021" s="77" t="e">
        <f>VLOOKUP($J$1&amp;J6021,定价因子!E:F,2,0)</f>
        <v>#N/A</v>
      </c>
      <c r="L6021" s="3"/>
      <c r="M6021" s="77" t="e">
        <f>VLOOKUP($L$1&amp;L6021,定价因子!E:F,2,0)</f>
        <v>#N/A</v>
      </c>
      <c r="N6021" s="3"/>
      <c r="O6021" s="77" t="e">
        <f>VLOOKUP($N$1&amp;N6021,定价因子!E:F,2,0)</f>
        <v>#N/A</v>
      </c>
      <c r="P6021" s="3"/>
      <c r="Q6021" s="55" t="e">
        <f>VLOOKUP($P$1&amp;P6021,定价因子!$E:$F,2,0)</f>
        <v>#N/A</v>
      </c>
      <c r="R6021" s="3"/>
      <c r="S6021" s="77" t="e">
        <f>VLOOKUP($R$1&amp;R6021,定价因子!$E:$F,2,0)</f>
        <v>#N/A</v>
      </c>
      <c r="T6021" s="61"/>
      <c r="U6021" s="63"/>
      <c r="V6021" s="63"/>
      <c r="W6021" s="63"/>
      <c r="X6021" s="3"/>
    </row>
    <row r="6022" spans="1:24">
      <c r="A6022" s="3"/>
      <c r="B6022" s="3"/>
      <c r="C6022" s="3"/>
      <c r="D6022" s="3"/>
      <c r="E6022" s="79"/>
      <c r="F6022" s="3"/>
      <c r="G6022" s="77" t="e">
        <f>VLOOKUP($F$1&amp;F6022,定价因子!E:F,2,0)</f>
        <v>#N/A</v>
      </c>
      <c r="H6022" s="3"/>
      <c r="I6022" s="77" t="e">
        <f>VLOOKUP($H$1&amp;H6022,定价因子!E:F,2,0)</f>
        <v>#N/A</v>
      </c>
      <c r="J6022" s="3"/>
      <c r="K6022" s="77" t="e">
        <f>VLOOKUP($J$1&amp;J6022,定价因子!E:F,2,0)</f>
        <v>#N/A</v>
      </c>
      <c r="L6022" s="3"/>
      <c r="M6022" s="77" t="e">
        <f>VLOOKUP($L$1&amp;L6022,定价因子!E:F,2,0)</f>
        <v>#N/A</v>
      </c>
      <c r="N6022" s="3"/>
      <c r="O6022" s="77" t="e">
        <f>VLOOKUP($N$1&amp;N6022,定价因子!E:F,2,0)</f>
        <v>#N/A</v>
      </c>
      <c r="P6022" s="3"/>
      <c r="Q6022" s="55" t="e">
        <f>VLOOKUP($P$1&amp;P6022,定价因子!$E:$F,2,0)</f>
        <v>#N/A</v>
      </c>
      <c r="R6022" s="3"/>
      <c r="S6022" s="77" t="e">
        <f>VLOOKUP($R$1&amp;R6022,定价因子!$E:$F,2,0)</f>
        <v>#N/A</v>
      </c>
      <c r="T6022" s="61"/>
      <c r="U6022" s="63"/>
      <c r="V6022" s="63"/>
      <c r="W6022" s="63"/>
      <c r="X6022" s="3"/>
    </row>
    <row r="6023" spans="1:24">
      <c r="A6023" s="3"/>
      <c r="B6023" s="3"/>
      <c r="C6023" s="3"/>
      <c r="D6023" s="3"/>
      <c r="E6023" s="79"/>
      <c r="F6023" s="3"/>
      <c r="G6023" s="77" t="e">
        <f>VLOOKUP($F$1&amp;F6023,定价因子!E:F,2,0)</f>
        <v>#N/A</v>
      </c>
      <c r="H6023" s="3"/>
      <c r="I6023" s="77" t="e">
        <f>VLOOKUP($H$1&amp;H6023,定价因子!E:F,2,0)</f>
        <v>#N/A</v>
      </c>
      <c r="J6023" s="3"/>
      <c r="K6023" s="77" t="e">
        <f>VLOOKUP($J$1&amp;J6023,定价因子!E:F,2,0)</f>
        <v>#N/A</v>
      </c>
      <c r="L6023" s="3"/>
      <c r="M6023" s="77" t="e">
        <f>VLOOKUP($L$1&amp;L6023,定价因子!E:F,2,0)</f>
        <v>#N/A</v>
      </c>
      <c r="N6023" s="3"/>
      <c r="O6023" s="77" t="e">
        <f>VLOOKUP($N$1&amp;N6023,定价因子!E:F,2,0)</f>
        <v>#N/A</v>
      </c>
      <c r="P6023" s="3"/>
      <c r="Q6023" s="55" t="e">
        <f>VLOOKUP($P$1&amp;P6023,定价因子!$E:$F,2,0)</f>
        <v>#N/A</v>
      </c>
      <c r="R6023" s="3"/>
      <c r="S6023" s="77" t="e">
        <f>VLOOKUP($R$1&amp;R6023,定价因子!$E:$F,2,0)</f>
        <v>#N/A</v>
      </c>
      <c r="T6023" s="61"/>
      <c r="U6023" s="63"/>
      <c r="V6023" s="63"/>
      <c r="W6023" s="63"/>
      <c r="X6023" s="3"/>
    </row>
    <row r="6024" spans="1:24">
      <c r="A6024" s="3"/>
      <c r="B6024" s="3"/>
      <c r="C6024" s="3"/>
      <c r="D6024" s="3"/>
      <c r="E6024" s="79"/>
      <c r="F6024" s="3"/>
      <c r="G6024" s="77" t="e">
        <f>VLOOKUP($F$1&amp;F6024,定价因子!E:F,2,0)</f>
        <v>#N/A</v>
      </c>
      <c r="H6024" s="3"/>
      <c r="I6024" s="77" t="e">
        <f>VLOOKUP($H$1&amp;H6024,定价因子!E:F,2,0)</f>
        <v>#N/A</v>
      </c>
      <c r="J6024" s="3"/>
      <c r="K6024" s="77" t="e">
        <f>VLOOKUP($J$1&amp;J6024,定价因子!E:F,2,0)</f>
        <v>#N/A</v>
      </c>
      <c r="L6024" s="3"/>
      <c r="M6024" s="77" t="e">
        <f>VLOOKUP($L$1&amp;L6024,定价因子!E:F,2,0)</f>
        <v>#N/A</v>
      </c>
      <c r="N6024" s="3"/>
      <c r="O6024" s="77" t="e">
        <f>VLOOKUP($N$1&amp;N6024,定价因子!E:F,2,0)</f>
        <v>#N/A</v>
      </c>
      <c r="P6024" s="3"/>
      <c r="Q6024" s="55" t="e">
        <f>VLOOKUP($P$1&amp;P6024,定价因子!$E:$F,2,0)</f>
        <v>#N/A</v>
      </c>
      <c r="R6024" s="3"/>
      <c r="S6024" s="77" t="e">
        <f>VLOOKUP($R$1&amp;R6024,定价因子!$E:$F,2,0)</f>
        <v>#N/A</v>
      </c>
      <c r="T6024" s="61"/>
      <c r="U6024" s="63"/>
      <c r="V6024" s="63"/>
      <c r="W6024" s="63"/>
      <c r="X6024" s="3"/>
    </row>
    <row r="6025" spans="1:24">
      <c r="A6025" s="3"/>
      <c r="B6025" s="3"/>
      <c r="C6025" s="3"/>
      <c r="D6025" s="3"/>
      <c r="E6025" s="79"/>
      <c r="F6025" s="3"/>
      <c r="G6025" s="77" t="e">
        <f>VLOOKUP($F$1&amp;F6025,定价因子!E:F,2,0)</f>
        <v>#N/A</v>
      </c>
      <c r="H6025" s="3"/>
      <c r="I6025" s="77" t="e">
        <f>VLOOKUP($H$1&amp;H6025,定价因子!E:F,2,0)</f>
        <v>#N/A</v>
      </c>
      <c r="J6025" s="3"/>
      <c r="K6025" s="77" t="e">
        <f>VLOOKUP($J$1&amp;J6025,定价因子!E:F,2,0)</f>
        <v>#N/A</v>
      </c>
      <c r="L6025" s="3"/>
      <c r="M6025" s="77" t="e">
        <f>VLOOKUP($L$1&amp;L6025,定价因子!E:F,2,0)</f>
        <v>#N/A</v>
      </c>
      <c r="N6025" s="3"/>
      <c r="O6025" s="77" t="e">
        <f>VLOOKUP($N$1&amp;N6025,定价因子!E:F,2,0)</f>
        <v>#N/A</v>
      </c>
      <c r="P6025" s="3"/>
      <c r="Q6025" s="55" t="e">
        <f>VLOOKUP($P$1&amp;P6025,定价因子!$E:$F,2,0)</f>
        <v>#N/A</v>
      </c>
      <c r="R6025" s="3"/>
      <c r="S6025" s="77" t="e">
        <f>VLOOKUP($R$1&amp;R6025,定价因子!$E:$F,2,0)</f>
        <v>#N/A</v>
      </c>
      <c r="T6025" s="61"/>
      <c r="U6025" s="63"/>
      <c r="V6025" s="63"/>
      <c r="W6025" s="63"/>
      <c r="X6025" s="3"/>
    </row>
    <row r="6026" spans="1:24">
      <c r="A6026" s="3"/>
      <c r="B6026" s="3"/>
      <c r="C6026" s="3"/>
      <c r="D6026" s="3"/>
      <c r="E6026" s="79"/>
      <c r="F6026" s="3"/>
      <c r="G6026" s="77" t="e">
        <f>VLOOKUP($F$1&amp;F6026,定价因子!E:F,2,0)</f>
        <v>#N/A</v>
      </c>
      <c r="H6026" s="3"/>
      <c r="I6026" s="77" t="e">
        <f>VLOOKUP($H$1&amp;H6026,定价因子!E:F,2,0)</f>
        <v>#N/A</v>
      </c>
      <c r="J6026" s="3"/>
      <c r="K6026" s="77" t="e">
        <f>VLOOKUP($J$1&amp;J6026,定价因子!E:F,2,0)</f>
        <v>#N/A</v>
      </c>
      <c r="L6026" s="3"/>
      <c r="M6026" s="77" t="e">
        <f>VLOOKUP($L$1&amp;L6026,定价因子!E:F,2,0)</f>
        <v>#N/A</v>
      </c>
      <c r="N6026" s="3"/>
      <c r="O6026" s="77" t="e">
        <f>VLOOKUP($N$1&amp;N6026,定价因子!E:F,2,0)</f>
        <v>#N/A</v>
      </c>
      <c r="P6026" s="3"/>
      <c r="Q6026" s="55" t="e">
        <f>VLOOKUP($P$1&amp;P6026,定价因子!$E:$F,2,0)</f>
        <v>#N/A</v>
      </c>
      <c r="R6026" s="3"/>
      <c r="S6026" s="77" t="e">
        <f>VLOOKUP($R$1&amp;R6026,定价因子!$E:$F,2,0)</f>
        <v>#N/A</v>
      </c>
      <c r="T6026" s="61"/>
      <c r="U6026" s="63"/>
      <c r="V6026" s="63"/>
      <c r="W6026" s="63"/>
      <c r="X6026" s="3"/>
    </row>
    <row r="6027" spans="1:24">
      <c r="A6027" s="3"/>
      <c r="B6027" s="3"/>
      <c r="C6027" s="3"/>
      <c r="D6027" s="3"/>
      <c r="E6027" s="79"/>
      <c r="F6027" s="3"/>
      <c r="G6027" s="77" t="e">
        <f>VLOOKUP($F$1&amp;F6027,定价因子!E:F,2,0)</f>
        <v>#N/A</v>
      </c>
      <c r="H6027" s="3"/>
      <c r="I6027" s="77" t="e">
        <f>VLOOKUP($H$1&amp;H6027,定价因子!E:F,2,0)</f>
        <v>#N/A</v>
      </c>
      <c r="J6027" s="3"/>
      <c r="K6027" s="77" t="e">
        <f>VLOOKUP($J$1&amp;J6027,定价因子!E:F,2,0)</f>
        <v>#N/A</v>
      </c>
      <c r="L6027" s="3"/>
      <c r="M6027" s="77" t="e">
        <f>VLOOKUP($L$1&amp;L6027,定价因子!E:F,2,0)</f>
        <v>#N/A</v>
      </c>
      <c r="N6027" s="3"/>
      <c r="O6027" s="77" t="e">
        <f>VLOOKUP($N$1&amp;N6027,定价因子!E:F,2,0)</f>
        <v>#N/A</v>
      </c>
      <c r="P6027" s="3"/>
      <c r="Q6027" s="55" t="e">
        <f>VLOOKUP($P$1&amp;P6027,定价因子!$E:$F,2,0)</f>
        <v>#N/A</v>
      </c>
      <c r="R6027" s="3"/>
      <c r="S6027" s="77" t="e">
        <f>VLOOKUP($R$1&amp;R6027,定价因子!$E:$F,2,0)</f>
        <v>#N/A</v>
      </c>
      <c r="T6027" s="61"/>
      <c r="U6027" s="63"/>
      <c r="V6027" s="63"/>
      <c r="W6027" s="63"/>
      <c r="X6027" s="3"/>
    </row>
    <row r="6028" spans="1:24">
      <c r="A6028" s="3"/>
      <c r="B6028" s="3"/>
      <c r="C6028" s="3"/>
      <c r="D6028" s="3"/>
      <c r="E6028" s="79"/>
      <c r="F6028" s="3"/>
      <c r="G6028" s="77" t="e">
        <f>VLOOKUP($F$1&amp;F6028,定价因子!E:F,2,0)</f>
        <v>#N/A</v>
      </c>
      <c r="H6028" s="3"/>
      <c r="I6028" s="77" t="e">
        <f>VLOOKUP($H$1&amp;H6028,定价因子!E:F,2,0)</f>
        <v>#N/A</v>
      </c>
      <c r="J6028" s="3"/>
      <c r="K6028" s="77" t="e">
        <f>VLOOKUP($J$1&amp;J6028,定价因子!E:F,2,0)</f>
        <v>#N/A</v>
      </c>
      <c r="L6028" s="3"/>
      <c r="M6028" s="77" t="e">
        <f>VLOOKUP($L$1&amp;L6028,定价因子!E:F,2,0)</f>
        <v>#N/A</v>
      </c>
      <c r="N6028" s="3"/>
      <c r="O6028" s="77" t="e">
        <f>VLOOKUP($N$1&amp;N6028,定价因子!E:F,2,0)</f>
        <v>#N/A</v>
      </c>
      <c r="P6028" s="3"/>
      <c r="Q6028" s="55" t="e">
        <f>VLOOKUP($P$1&amp;P6028,定价因子!$E:$F,2,0)</f>
        <v>#N/A</v>
      </c>
      <c r="R6028" s="3"/>
      <c r="S6028" s="77" t="e">
        <f>VLOOKUP($R$1&amp;R6028,定价因子!$E:$F,2,0)</f>
        <v>#N/A</v>
      </c>
      <c r="T6028" s="61"/>
      <c r="U6028" s="63"/>
      <c r="V6028" s="63"/>
      <c r="W6028" s="63"/>
      <c r="X6028" s="3"/>
    </row>
    <row r="6029" spans="1:24">
      <c r="A6029" s="3"/>
      <c r="B6029" s="3"/>
      <c r="C6029" s="3"/>
      <c r="D6029" s="3"/>
      <c r="E6029" s="79"/>
      <c r="F6029" s="3"/>
      <c r="G6029" s="77" t="e">
        <f>VLOOKUP($F$1&amp;F6029,定价因子!E:F,2,0)</f>
        <v>#N/A</v>
      </c>
      <c r="H6029" s="3"/>
      <c r="I6029" s="77" t="e">
        <f>VLOOKUP($H$1&amp;H6029,定价因子!E:F,2,0)</f>
        <v>#N/A</v>
      </c>
      <c r="J6029" s="3"/>
      <c r="K6029" s="77" t="e">
        <f>VLOOKUP($J$1&amp;J6029,定价因子!E:F,2,0)</f>
        <v>#N/A</v>
      </c>
      <c r="L6029" s="3"/>
      <c r="M6029" s="77" t="e">
        <f>VLOOKUP($L$1&amp;L6029,定价因子!E:F,2,0)</f>
        <v>#N/A</v>
      </c>
      <c r="N6029" s="3"/>
      <c r="O6029" s="77" t="e">
        <f>VLOOKUP($N$1&amp;N6029,定价因子!E:F,2,0)</f>
        <v>#N/A</v>
      </c>
      <c r="P6029" s="3"/>
      <c r="Q6029" s="55" t="e">
        <f>VLOOKUP($P$1&amp;P6029,定价因子!$E:$F,2,0)</f>
        <v>#N/A</v>
      </c>
      <c r="R6029" s="3"/>
      <c r="S6029" s="77" t="e">
        <f>VLOOKUP($R$1&amp;R6029,定价因子!$E:$F,2,0)</f>
        <v>#N/A</v>
      </c>
      <c r="T6029" s="61"/>
      <c r="U6029" s="63"/>
      <c r="V6029" s="63"/>
      <c r="W6029" s="63"/>
      <c r="X6029" s="3"/>
    </row>
    <row r="6030" spans="1:24">
      <c r="A6030" s="3"/>
      <c r="B6030" s="3"/>
      <c r="C6030" s="3"/>
      <c r="D6030" s="3"/>
      <c r="E6030" s="79"/>
      <c r="F6030" s="3"/>
      <c r="G6030" s="77" t="e">
        <f>VLOOKUP($F$1&amp;F6030,定价因子!E:F,2,0)</f>
        <v>#N/A</v>
      </c>
      <c r="H6030" s="3"/>
      <c r="I6030" s="77" t="e">
        <f>VLOOKUP($H$1&amp;H6030,定价因子!E:F,2,0)</f>
        <v>#N/A</v>
      </c>
      <c r="J6030" s="3"/>
      <c r="K6030" s="77" t="e">
        <f>VLOOKUP($J$1&amp;J6030,定价因子!E:F,2,0)</f>
        <v>#N/A</v>
      </c>
      <c r="L6030" s="3"/>
      <c r="M6030" s="77" t="e">
        <f>VLOOKUP($L$1&amp;L6030,定价因子!E:F,2,0)</f>
        <v>#N/A</v>
      </c>
      <c r="N6030" s="3"/>
      <c r="O6030" s="77" t="e">
        <f>VLOOKUP($N$1&amp;N6030,定价因子!E:F,2,0)</f>
        <v>#N/A</v>
      </c>
      <c r="P6030" s="3"/>
      <c r="Q6030" s="55" t="e">
        <f>VLOOKUP($P$1&amp;P6030,定价因子!$E:$F,2,0)</f>
        <v>#N/A</v>
      </c>
      <c r="R6030" s="3"/>
      <c r="S6030" s="77" t="e">
        <f>VLOOKUP($R$1&amp;R6030,定价因子!$E:$F,2,0)</f>
        <v>#N/A</v>
      </c>
      <c r="T6030" s="61"/>
      <c r="U6030" s="63"/>
      <c r="V6030" s="63"/>
      <c r="W6030" s="63"/>
      <c r="X6030" s="3"/>
    </row>
    <row r="6031" spans="1:24">
      <c r="A6031" s="3"/>
      <c r="B6031" s="3"/>
      <c r="C6031" s="3"/>
      <c r="D6031" s="3"/>
      <c r="E6031" s="79"/>
      <c r="F6031" s="3"/>
      <c r="G6031" s="77" t="e">
        <f>VLOOKUP($F$1&amp;F6031,定价因子!E:F,2,0)</f>
        <v>#N/A</v>
      </c>
      <c r="H6031" s="3"/>
      <c r="I6031" s="77" t="e">
        <f>VLOOKUP($H$1&amp;H6031,定价因子!E:F,2,0)</f>
        <v>#N/A</v>
      </c>
      <c r="J6031" s="3"/>
      <c r="K6031" s="77" t="e">
        <f>VLOOKUP($J$1&amp;J6031,定价因子!E:F,2,0)</f>
        <v>#N/A</v>
      </c>
      <c r="L6031" s="3"/>
      <c r="M6031" s="77" t="e">
        <f>VLOOKUP($L$1&amp;L6031,定价因子!E:F,2,0)</f>
        <v>#N/A</v>
      </c>
      <c r="N6031" s="3"/>
      <c r="O6031" s="77" t="e">
        <f>VLOOKUP($N$1&amp;N6031,定价因子!E:F,2,0)</f>
        <v>#N/A</v>
      </c>
      <c r="P6031" s="3"/>
      <c r="Q6031" s="55" t="e">
        <f>VLOOKUP($P$1&amp;P6031,定价因子!$E:$F,2,0)</f>
        <v>#N/A</v>
      </c>
      <c r="R6031" s="3"/>
      <c r="S6031" s="77" t="e">
        <f>VLOOKUP($R$1&amp;R6031,定价因子!$E:$F,2,0)</f>
        <v>#N/A</v>
      </c>
      <c r="T6031" s="61"/>
      <c r="U6031" s="63"/>
      <c r="V6031" s="63"/>
      <c r="W6031" s="63"/>
      <c r="X6031" s="3"/>
    </row>
    <row r="6032" spans="1:24">
      <c r="A6032" s="3"/>
      <c r="B6032" s="3"/>
      <c r="C6032" s="3"/>
      <c r="D6032" s="3"/>
      <c r="E6032" s="79"/>
      <c r="F6032" s="3"/>
      <c r="G6032" s="77" t="e">
        <f>VLOOKUP($F$1&amp;F6032,定价因子!E:F,2,0)</f>
        <v>#N/A</v>
      </c>
      <c r="H6032" s="3"/>
      <c r="I6032" s="77" t="e">
        <f>VLOOKUP($H$1&amp;H6032,定价因子!E:F,2,0)</f>
        <v>#N/A</v>
      </c>
      <c r="J6032" s="3"/>
      <c r="K6032" s="77" t="e">
        <f>VLOOKUP($J$1&amp;J6032,定价因子!E:F,2,0)</f>
        <v>#N/A</v>
      </c>
      <c r="L6032" s="3"/>
      <c r="M6032" s="77" t="e">
        <f>VLOOKUP($L$1&amp;L6032,定价因子!E:F,2,0)</f>
        <v>#N/A</v>
      </c>
      <c r="N6032" s="3"/>
      <c r="O6032" s="77" t="e">
        <f>VLOOKUP($N$1&amp;N6032,定价因子!E:F,2,0)</f>
        <v>#N/A</v>
      </c>
      <c r="P6032" s="3"/>
      <c r="Q6032" s="55" t="e">
        <f>VLOOKUP($P$1&amp;P6032,定价因子!$E:$F,2,0)</f>
        <v>#N/A</v>
      </c>
      <c r="R6032" s="3"/>
      <c r="S6032" s="77" t="e">
        <f>VLOOKUP($R$1&amp;R6032,定价因子!$E:$F,2,0)</f>
        <v>#N/A</v>
      </c>
      <c r="T6032" s="61"/>
      <c r="U6032" s="63"/>
      <c r="V6032" s="63"/>
      <c r="W6032" s="63"/>
      <c r="X6032" s="3"/>
    </row>
    <row r="6033" spans="1:24">
      <c r="A6033" s="3"/>
      <c r="B6033" s="3"/>
      <c r="C6033" s="3"/>
      <c r="D6033" s="3"/>
      <c r="E6033" s="79"/>
      <c r="F6033" s="3"/>
      <c r="G6033" s="77" t="e">
        <f>VLOOKUP($F$1&amp;F6033,定价因子!E:F,2,0)</f>
        <v>#N/A</v>
      </c>
      <c r="H6033" s="3"/>
      <c r="I6033" s="77" t="e">
        <f>VLOOKUP($H$1&amp;H6033,定价因子!E:F,2,0)</f>
        <v>#N/A</v>
      </c>
      <c r="J6033" s="3"/>
      <c r="K6033" s="77" t="e">
        <f>VLOOKUP($J$1&amp;J6033,定价因子!E:F,2,0)</f>
        <v>#N/A</v>
      </c>
      <c r="L6033" s="3"/>
      <c r="M6033" s="77" t="e">
        <f>VLOOKUP($L$1&amp;L6033,定价因子!E:F,2,0)</f>
        <v>#N/A</v>
      </c>
      <c r="N6033" s="3"/>
      <c r="O6033" s="77" t="e">
        <f>VLOOKUP($N$1&amp;N6033,定价因子!E:F,2,0)</f>
        <v>#N/A</v>
      </c>
      <c r="P6033" s="3"/>
      <c r="Q6033" s="55" t="e">
        <f>VLOOKUP($P$1&amp;P6033,定价因子!$E:$F,2,0)</f>
        <v>#N/A</v>
      </c>
      <c r="R6033" s="3"/>
      <c r="S6033" s="77" t="e">
        <f>VLOOKUP($R$1&amp;R6033,定价因子!$E:$F,2,0)</f>
        <v>#N/A</v>
      </c>
      <c r="T6033" s="61"/>
      <c r="U6033" s="63"/>
      <c r="V6033" s="63"/>
      <c r="W6033" s="63"/>
      <c r="X6033" s="3"/>
    </row>
    <row r="6034" spans="1:24">
      <c r="A6034" s="3"/>
      <c r="B6034" s="3"/>
      <c r="C6034" s="3"/>
      <c r="D6034" s="3"/>
      <c r="E6034" s="79"/>
      <c r="F6034" s="3"/>
      <c r="G6034" s="77" t="e">
        <f>VLOOKUP($F$1&amp;F6034,定价因子!E:F,2,0)</f>
        <v>#N/A</v>
      </c>
      <c r="H6034" s="3"/>
      <c r="I6034" s="77" t="e">
        <f>VLOOKUP($H$1&amp;H6034,定价因子!E:F,2,0)</f>
        <v>#N/A</v>
      </c>
      <c r="J6034" s="3"/>
      <c r="K6034" s="77" t="e">
        <f>VLOOKUP($J$1&amp;J6034,定价因子!E:F,2,0)</f>
        <v>#N/A</v>
      </c>
      <c r="L6034" s="3"/>
      <c r="M6034" s="77" t="e">
        <f>VLOOKUP($L$1&amp;L6034,定价因子!E:F,2,0)</f>
        <v>#N/A</v>
      </c>
      <c r="N6034" s="3"/>
      <c r="O6034" s="77" t="e">
        <f>VLOOKUP($N$1&amp;N6034,定价因子!E:F,2,0)</f>
        <v>#N/A</v>
      </c>
      <c r="P6034" s="3"/>
      <c r="Q6034" s="55" t="e">
        <f>VLOOKUP($P$1&amp;P6034,定价因子!$E:$F,2,0)</f>
        <v>#N/A</v>
      </c>
      <c r="R6034" s="3"/>
      <c r="S6034" s="77" t="e">
        <f>VLOOKUP($R$1&amp;R6034,定价因子!$E:$F,2,0)</f>
        <v>#N/A</v>
      </c>
      <c r="T6034" s="61"/>
      <c r="U6034" s="63"/>
      <c r="V6034" s="63"/>
      <c r="W6034" s="63"/>
      <c r="X6034" s="3"/>
    </row>
    <row r="6035" spans="1:24">
      <c r="A6035" s="3"/>
      <c r="B6035" s="3"/>
      <c r="C6035" s="3"/>
      <c r="D6035" s="3"/>
      <c r="E6035" s="79"/>
      <c r="F6035" s="3"/>
      <c r="G6035" s="77" t="e">
        <f>VLOOKUP($F$1&amp;F6035,定价因子!E:F,2,0)</f>
        <v>#N/A</v>
      </c>
      <c r="H6035" s="3"/>
      <c r="I6035" s="77" t="e">
        <f>VLOOKUP($H$1&amp;H6035,定价因子!E:F,2,0)</f>
        <v>#N/A</v>
      </c>
      <c r="J6035" s="3"/>
      <c r="K6035" s="77" t="e">
        <f>VLOOKUP($J$1&amp;J6035,定价因子!E:F,2,0)</f>
        <v>#N/A</v>
      </c>
      <c r="L6035" s="3"/>
      <c r="M6035" s="77" t="e">
        <f>VLOOKUP($L$1&amp;L6035,定价因子!E:F,2,0)</f>
        <v>#N/A</v>
      </c>
      <c r="N6035" s="3"/>
      <c r="O6035" s="77" t="e">
        <f>VLOOKUP($N$1&amp;N6035,定价因子!E:F,2,0)</f>
        <v>#N/A</v>
      </c>
      <c r="P6035" s="3"/>
      <c r="Q6035" s="55" t="e">
        <f>VLOOKUP($P$1&amp;P6035,定价因子!$E:$F,2,0)</f>
        <v>#N/A</v>
      </c>
      <c r="R6035" s="3"/>
      <c r="S6035" s="77" t="e">
        <f>VLOOKUP($R$1&amp;R6035,定价因子!$E:$F,2,0)</f>
        <v>#N/A</v>
      </c>
      <c r="T6035" s="61"/>
      <c r="U6035" s="63"/>
      <c r="V6035" s="63"/>
      <c r="W6035" s="63"/>
      <c r="X6035" s="3"/>
    </row>
    <row r="6036" spans="1:24">
      <c r="A6036" s="3"/>
      <c r="B6036" s="3"/>
      <c r="C6036" s="3"/>
      <c r="D6036" s="3"/>
      <c r="E6036" s="79"/>
      <c r="F6036" s="3"/>
      <c r="G6036" s="77" t="e">
        <f>VLOOKUP($F$1&amp;F6036,定价因子!E:F,2,0)</f>
        <v>#N/A</v>
      </c>
      <c r="H6036" s="3"/>
      <c r="I6036" s="77" t="e">
        <f>VLOOKUP($H$1&amp;H6036,定价因子!E:F,2,0)</f>
        <v>#N/A</v>
      </c>
      <c r="J6036" s="3"/>
      <c r="K6036" s="77" t="e">
        <f>VLOOKUP($J$1&amp;J6036,定价因子!E:F,2,0)</f>
        <v>#N/A</v>
      </c>
      <c r="L6036" s="3"/>
      <c r="M6036" s="77" t="e">
        <f>VLOOKUP($L$1&amp;L6036,定价因子!E:F,2,0)</f>
        <v>#N/A</v>
      </c>
      <c r="N6036" s="3"/>
      <c r="O6036" s="77" t="e">
        <f>VLOOKUP($N$1&amp;N6036,定价因子!E:F,2,0)</f>
        <v>#N/A</v>
      </c>
      <c r="P6036" s="3"/>
      <c r="Q6036" s="55" t="e">
        <f>VLOOKUP($P$1&amp;P6036,定价因子!$E:$F,2,0)</f>
        <v>#N/A</v>
      </c>
      <c r="R6036" s="3"/>
      <c r="S6036" s="77" t="e">
        <f>VLOOKUP($R$1&amp;R6036,定价因子!$E:$F,2,0)</f>
        <v>#N/A</v>
      </c>
      <c r="T6036" s="61"/>
      <c r="U6036" s="63"/>
      <c r="V6036" s="63"/>
      <c r="W6036" s="63"/>
      <c r="X6036" s="3"/>
    </row>
    <row r="6037" spans="1:24">
      <c r="A6037" s="3"/>
      <c r="B6037" s="3"/>
      <c r="C6037" s="3"/>
      <c r="D6037" s="3"/>
      <c r="E6037" s="79"/>
      <c r="F6037" s="3"/>
      <c r="G6037" s="77" t="e">
        <f>VLOOKUP($F$1&amp;F6037,定价因子!E:F,2,0)</f>
        <v>#N/A</v>
      </c>
      <c r="H6037" s="3"/>
      <c r="I6037" s="77" t="e">
        <f>VLOOKUP($H$1&amp;H6037,定价因子!E:F,2,0)</f>
        <v>#N/A</v>
      </c>
      <c r="J6037" s="3"/>
      <c r="K6037" s="77" t="e">
        <f>VLOOKUP($J$1&amp;J6037,定价因子!E:F,2,0)</f>
        <v>#N/A</v>
      </c>
      <c r="L6037" s="3"/>
      <c r="M6037" s="77" t="e">
        <f>VLOOKUP($L$1&amp;L6037,定价因子!E:F,2,0)</f>
        <v>#N/A</v>
      </c>
      <c r="N6037" s="3"/>
      <c r="O6037" s="77" t="e">
        <f>VLOOKUP($N$1&amp;N6037,定价因子!E:F,2,0)</f>
        <v>#N/A</v>
      </c>
      <c r="P6037" s="3"/>
      <c r="Q6037" s="55" t="e">
        <f>VLOOKUP($P$1&amp;P6037,定价因子!$E:$F,2,0)</f>
        <v>#N/A</v>
      </c>
      <c r="R6037" s="3"/>
      <c r="S6037" s="77" t="e">
        <f>VLOOKUP($R$1&amp;R6037,定价因子!$E:$F,2,0)</f>
        <v>#N/A</v>
      </c>
      <c r="T6037" s="61"/>
      <c r="U6037" s="63"/>
      <c r="V6037" s="63"/>
      <c r="W6037" s="63"/>
      <c r="X6037" s="3"/>
    </row>
    <row r="6038" spans="1:24">
      <c r="A6038" s="3"/>
      <c r="B6038" s="3"/>
      <c r="C6038" s="3"/>
      <c r="D6038" s="3"/>
      <c r="E6038" s="79"/>
      <c r="F6038" s="3"/>
      <c r="G6038" s="77" t="e">
        <f>VLOOKUP($F$1&amp;F6038,定价因子!E:F,2,0)</f>
        <v>#N/A</v>
      </c>
      <c r="H6038" s="3"/>
      <c r="I6038" s="77" t="e">
        <f>VLOOKUP($H$1&amp;H6038,定价因子!E:F,2,0)</f>
        <v>#N/A</v>
      </c>
      <c r="J6038" s="3"/>
      <c r="K6038" s="77" t="e">
        <f>VLOOKUP($J$1&amp;J6038,定价因子!E:F,2,0)</f>
        <v>#N/A</v>
      </c>
      <c r="L6038" s="3"/>
      <c r="M6038" s="77" t="e">
        <f>VLOOKUP($L$1&amp;L6038,定价因子!E:F,2,0)</f>
        <v>#N/A</v>
      </c>
      <c r="N6038" s="3"/>
      <c r="O6038" s="77" t="e">
        <f>VLOOKUP($N$1&amp;N6038,定价因子!E:F,2,0)</f>
        <v>#N/A</v>
      </c>
      <c r="P6038" s="3"/>
      <c r="Q6038" s="55" t="e">
        <f>VLOOKUP($P$1&amp;P6038,定价因子!$E:$F,2,0)</f>
        <v>#N/A</v>
      </c>
      <c r="R6038" s="3"/>
      <c r="S6038" s="77" t="e">
        <f>VLOOKUP($R$1&amp;R6038,定价因子!$E:$F,2,0)</f>
        <v>#N/A</v>
      </c>
      <c r="T6038" s="61"/>
      <c r="U6038" s="63"/>
      <c r="V6038" s="63"/>
      <c r="W6038" s="63"/>
      <c r="X6038" s="3"/>
    </row>
    <row r="6039" spans="1:24">
      <c r="A6039" s="3"/>
      <c r="B6039" s="3"/>
      <c r="C6039" s="3"/>
      <c r="D6039" s="3"/>
      <c r="E6039" s="79"/>
      <c r="F6039" s="3"/>
      <c r="G6039" s="77" t="e">
        <f>VLOOKUP($F$1&amp;F6039,定价因子!E:F,2,0)</f>
        <v>#N/A</v>
      </c>
      <c r="H6039" s="3"/>
      <c r="I6039" s="77" t="e">
        <f>VLOOKUP($H$1&amp;H6039,定价因子!E:F,2,0)</f>
        <v>#N/A</v>
      </c>
      <c r="J6039" s="3"/>
      <c r="K6039" s="77" t="e">
        <f>VLOOKUP($J$1&amp;J6039,定价因子!E:F,2,0)</f>
        <v>#N/A</v>
      </c>
      <c r="L6039" s="3"/>
      <c r="M6039" s="77" t="e">
        <f>VLOOKUP($L$1&amp;L6039,定价因子!E:F,2,0)</f>
        <v>#N/A</v>
      </c>
      <c r="N6039" s="3"/>
      <c r="O6039" s="77" t="e">
        <f>VLOOKUP($N$1&amp;N6039,定价因子!E:F,2,0)</f>
        <v>#N/A</v>
      </c>
      <c r="P6039" s="3"/>
      <c r="Q6039" s="55" t="e">
        <f>VLOOKUP($P$1&amp;P6039,定价因子!$E:$F,2,0)</f>
        <v>#N/A</v>
      </c>
      <c r="R6039" s="3"/>
      <c r="S6039" s="77" t="e">
        <f>VLOOKUP($R$1&amp;R6039,定价因子!$E:$F,2,0)</f>
        <v>#N/A</v>
      </c>
      <c r="T6039" s="61"/>
      <c r="U6039" s="63"/>
      <c r="V6039" s="63"/>
      <c r="W6039" s="63"/>
      <c r="X6039" s="3"/>
    </row>
    <row r="6040" spans="1:24">
      <c r="A6040" s="3"/>
      <c r="B6040" s="3"/>
      <c r="C6040" s="3"/>
      <c r="D6040" s="3"/>
      <c r="E6040" s="79"/>
      <c r="F6040" s="3"/>
      <c r="G6040" s="77" t="e">
        <f>VLOOKUP($F$1&amp;F6040,定价因子!E:F,2,0)</f>
        <v>#N/A</v>
      </c>
      <c r="H6040" s="3"/>
      <c r="I6040" s="77" t="e">
        <f>VLOOKUP($H$1&amp;H6040,定价因子!E:F,2,0)</f>
        <v>#N/A</v>
      </c>
      <c r="J6040" s="3"/>
      <c r="K6040" s="77" t="e">
        <f>VLOOKUP($J$1&amp;J6040,定价因子!E:F,2,0)</f>
        <v>#N/A</v>
      </c>
      <c r="L6040" s="3"/>
      <c r="M6040" s="77" t="e">
        <f>VLOOKUP($L$1&amp;L6040,定价因子!E:F,2,0)</f>
        <v>#N/A</v>
      </c>
      <c r="N6040" s="3"/>
      <c r="O6040" s="77" t="e">
        <f>VLOOKUP($N$1&amp;N6040,定价因子!E:F,2,0)</f>
        <v>#N/A</v>
      </c>
      <c r="P6040" s="3"/>
      <c r="Q6040" s="55" t="e">
        <f>VLOOKUP($P$1&amp;P6040,定价因子!$E:$F,2,0)</f>
        <v>#N/A</v>
      </c>
      <c r="R6040" s="3"/>
      <c r="S6040" s="77" t="e">
        <f>VLOOKUP($R$1&amp;R6040,定价因子!$E:$F,2,0)</f>
        <v>#N/A</v>
      </c>
      <c r="T6040" s="61"/>
      <c r="U6040" s="63"/>
      <c r="V6040" s="63"/>
      <c r="W6040" s="63"/>
      <c r="X6040" s="3"/>
    </row>
    <row r="6041" spans="1:24">
      <c r="A6041" s="3"/>
      <c r="B6041" s="3"/>
      <c r="C6041" s="3"/>
      <c r="D6041" s="3"/>
      <c r="E6041" s="79"/>
      <c r="F6041" s="3"/>
      <c r="G6041" s="77" t="e">
        <f>VLOOKUP($F$1&amp;F6041,定价因子!E:F,2,0)</f>
        <v>#N/A</v>
      </c>
      <c r="H6041" s="3"/>
      <c r="I6041" s="77" t="e">
        <f>VLOOKUP($H$1&amp;H6041,定价因子!E:F,2,0)</f>
        <v>#N/A</v>
      </c>
      <c r="J6041" s="3"/>
      <c r="K6041" s="77" t="e">
        <f>VLOOKUP($J$1&amp;J6041,定价因子!E:F,2,0)</f>
        <v>#N/A</v>
      </c>
      <c r="L6041" s="3"/>
      <c r="M6041" s="77" t="e">
        <f>VLOOKUP($L$1&amp;L6041,定价因子!E:F,2,0)</f>
        <v>#N/A</v>
      </c>
      <c r="N6041" s="3"/>
      <c r="O6041" s="77" t="e">
        <f>VLOOKUP($N$1&amp;N6041,定价因子!E:F,2,0)</f>
        <v>#N/A</v>
      </c>
      <c r="P6041" s="3"/>
      <c r="Q6041" s="55" t="e">
        <f>VLOOKUP($P$1&amp;P6041,定价因子!$E:$F,2,0)</f>
        <v>#N/A</v>
      </c>
      <c r="R6041" s="3"/>
      <c r="S6041" s="77" t="e">
        <f>VLOOKUP($R$1&amp;R6041,定价因子!$E:$F,2,0)</f>
        <v>#N/A</v>
      </c>
      <c r="T6041" s="61"/>
      <c r="U6041" s="63"/>
      <c r="V6041" s="63"/>
      <c r="W6041" s="63"/>
      <c r="X6041" s="3"/>
    </row>
    <row r="6042" spans="1:24">
      <c r="A6042" s="3"/>
      <c r="B6042" s="3"/>
      <c r="C6042" s="3"/>
      <c r="D6042" s="3"/>
      <c r="E6042" s="79"/>
      <c r="F6042" s="3"/>
      <c r="G6042" s="77" t="e">
        <f>VLOOKUP($F$1&amp;F6042,定价因子!E:F,2,0)</f>
        <v>#N/A</v>
      </c>
      <c r="H6042" s="3"/>
      <c r="I6042" s="77" t="e">
        <f>VLOOKUP($H$1&amp;H6042,定价因子!E:F,2,0)</f>
        <v>#N/A</v>
      </c>
      <c r="J6042" s="3"/>
      <c r="K6042" s="77" t="e">
        <f>VLOOKUP($J$1&amp;J6042,定价因子!E:F,2,0)</f>
        <v>#N/A</v>
      </c>
      <c r="L6042" s="3"/>
      <c r="M6042" s="77" t="e">
        <f>VLOOKUP($L$1&amp;L6042,定价因子!E:F,2,0)</f>
        <v>#N/A</v>
      </c>
      <c r="N6042" s="3"/>
      <c r="O6042" s="77" t="e">
        <f>VLOOKUP($N$1&amp;N6042,定价因子!E:F,2,0)</f>
        <v>#N/A</v>
      </c>
      <c r="P6042" s="3"/>
      <c r="Q6042" s="55" t="e">
        <f>VLOOKUP($P$1&amp;P6042,定价因子!$E:$F,2,0)</f>
        <v>#N/A</v>
      </c>
      <c r="R6042" s="3"/>
      <c r="S6042" s="77" t="e">
        <f>VLOOKUP($R$1&amp;R6042,定价因子!$E:$F,2,0)</f>
        <v>#N/A</v>
      </c>
      <c r="T6042" s="61"/>
      <c r="U6042" s="63"/>
      <c r="V6042" s="63"/>
      <c r="W6042" s="63"/>
      <c r="X6042" s="3"/>
    </row>
    <row r="6043" spans="1:24">
      <c r="A6043" s="3"/>
      <c r="B6043" s="3"/>
      <c r="C6043" s="3"/>
      <c r="D6043" s="3"/>
      <c r="E6043" s="79"/>
      <c r="F6043" s="3"/>
      <c r="G6043" s="77" t="e">
        <f>VLOOKUP($F$1&amp;F6043,定价因子!E:F,2,0)</f>
        <v>#N/A</v>
      </c>
      <c r="H6043" s="3"/>
      <c r="I6043" s="77" t="e">
        <f>VLOOKUP($H$1&amp;H6043,定价因子!E:F,2,0)</f>
        <v>#N/A</v>
      </c>
      <c r="J6043" s="3"/>
      <c r="K6043" s="77" t="e">
        <f>VLOOKUP($J$1&amp;J6043,定价因子!E:F,2,0)</f>
        <v>#N/A</v>
      </c>
      <c r="L6043" s="3"/>
      <c r="M6043" s="77" t="e">
        <f>VLOOKUP($L$1&amp;L6043,定价因子!E:F,2,0)</f>
        <v>#N/A</v>
      </c>
      <c r="N6043" s="3"/>
      <c r="O6043" s="77" t="e">
        <f>VLOOKUP($N$1&amp;N6043,定价因子!E:F,2,0)</f>
        <v>#N/A</v>
      </c>
      <c r="P6043" s="3"/>
      <c r="Q6043" s="55" t="e">
        <f>VLOOKUP($P$1&amp;P6043,定价因子!$E:$F,2,0)</f>
        <v>#N/A</v>
      </c>
      <c r="R6043" s="3"/>
      <c r="S6043" s="77" t="e">
        <f>VLOOKUP($R$1&amp;R6043,定价因子!$E:$F,2,0)</f>
        <v>#N/A</v>
      </c>
      <c r="T6043" s="61"/>
      <c r="U6043" s="63"/>
      <c r="V6043" s="63"/>
      <c r="W6043" s="63"/>
      <c r="X6043" s="3"/>
    </row>
    <row r="6044" spans="1:24">
      <c r="A6044" s="3"/>
      <c r="B6044" s="3"/>
      <c r="C6044" s="3"/>
      <c r="D6044" s="3"/>
      <c r="E6044" s="79"/>
      <c r="F6044" s="3"/>
      <c r="G6044" s="77" t="e">
        <f>VLOOKUP($F$1&amp;F6044,定价因子!E:F,2,0)</f>
        <v>#N/A</v>
      </c>
      <c r="H6044" s="3"/>
      <c r="I6044" s="77" t="e">
        <f>VLOOKUP($H$1&amp;H6044,定价因子!E:F,2,0)</f>
        <v>#N/A</v>
      </c>
      <c r="J6044" s="3"/>
      <c r="K6044" s="77" t="e">
        <f>VLOOKUP($J$1&amp;J6044,定价因子!E:F,2,0)</f>
        <v>#N/A</v>
      </c>
      <c r="L6044" s="3"/>
      <c r="M6044" s="77" t="e">
        <f>VLOOKUP($L$1&amp;L6044,定价因子!E:F,2,0)</f>
        <v>#N/A</v>
      </c>
      <c r="N6044" s="3"/>
      <c r="O6044" s="77" t="e">
        <f>VLOOKUP($N$1&amp;N6044,定价因子!E:F,2,0)</f>
        <v>#N/A</v>
      </c>
      <c r="P6044" s="3"/>
      <c r="Q6044" s="55" t="e">
        <f>VLOOKUP($P$1&amp;P6044,定价因子!$E:$F,2,0)</f>
        <v>#N/A</v>
      </c>
      <c r="R6044" s="3"/>
      <c r="S6044" s="77" t="e">
        <f>VLOOKUP($R$1&amp;R6044,定价因子!$E:$F,2,0)</f>
        <v>#N/A</v>
      </c>
      <c r="T6044" s="61"/>
      <c r="U6044" s="63"/>
      <c r="V6044" s="63"/>
      <c r="W6044" s="63"/>
      <c r="X6044" s="3"/>
    </row>
    <row r="6045" spans="1:24">
      <c r="A6045" s="3"/>
      <c r="B6045" s="3"/>
      <c r="C6045" s="3"/>
      <c r="D6045" s="3"/>
      <c r="E6045" s="79"/>
      <c r="F6045" s="3"/>
      <c r="G6045" s="77" t="e">
        <f>VLOOKUP($F$1&amp;F6045,定价因子!E:F,2,0)</f>
        <v>#N/A</v>
      </c>
      <c r="H6045" s="3"/>
      <c r="I6045" s="77" t="e">
        <f>VLOOKUP($H$1&amp;H6045,定价因子!E:F,2,0)</f>
        <v>#N/A</v>
      </c>
      <c r="J6045" s="3"/>
      <c r="K6045" s="77" t="e">
        <f>VLOOKUP($J$1&amp;J6045,定价因子!E:F,2,0)</f>
        <v>#N/A</v>
      </c>
      <c r="L6045" s="3"/>
      <c r="M6045" s="77" t="e">
        <f>VLOOKUP($L$1&amp;L6045,定价因子!E:F,2,0)</f>
        <v>#N/A</v>
      </c>
      <c r="N6045" s="3"/>
      <c r="O6045" s="77" t="e">
        <f>VLOOKUP($N$1&amp;N6045,定价因子!E:F,2,0)</f>
        <v>#N/A</v>
      </c>
      <c r="P6045" s="3"/>
      <c r="Q6045" s="55" t="e">
        <f>VLOOKUP($P$1&amp;P6045,定价因子!$E:$F,2,0)</f>
        <v>#N/A</v>
      </c>
      <c r="R6045" s="3"/>
      <c r="S6045" s="77" t="e">
        <f>VLOOKUP($R$1&amp;R6045,定价因子!$E:$F,2,0)</f>
        <v>#N/A</v>
      </c>
      <c r="T6045" s="61"/>
      <c r="U6045" s="63"/>
      <c r="V6045" s="63"/>
      <c r="W6045" s="63"/>
      <c r="X6045" s="3"/>
    </row>
    <row r="6046" spans="1:24">
      <c r="A6046" s="3"/>
      <c r="B6046" s="3"/>
      <c r="C6046" s="3"/>
      <c r="D6046" s="3"/>
      <c r="E6046" s="79"/>
      <c r="F6046" s="3"/>
      <c r="G6046" s="77" t="e">
        <f>VLOOKUP($F$1&amp;F6046,定价因子!E:F,2,0)</f>
        <v>#N/A</v>
      </c>
      <c r="H6046" s="3"/>
      <c r="I6046" s="77" t="e">
        <f>VLOOKUP($H$1&amp;H6046,定价因子!E:F,2,0)</f>
        <v>#N/A</v>
      </c>
      <c r="J6046" s="3"/>
      <c r="K6046" s="77" t="e">
        <f>VLOOKUP($J$1&amp;J6046,定价因子!E:F,2,0)</f>
        <v>#N/A</v>
      </c>
      <c r="L6046" s="3"/>
      <c r="M6046" s="77" t="e">
        <f>VLOOKUP($L$1&amp;L6046,定价因子!E:F,2,0)</f>
        <v>#N/A</v>
      </c>
      <c r="N6046" s="3"/>
      <c r="O6046" s="77" t="e">
        <f>VLOOKUP($N$1&amp;N6046,定价因子!E:F,2,0)</f>
        <v>#N/A</v>
      </c>
      <c r="P6046" s="3"/>
      <c r="Q6046" s="55" t="e">
        <f>VLOOKUP($P$1&amp;P6046,定价因子!$E:$F,2,0)</f>
        <v>#N/A</v>
      </c>
      <c r="R6046" s="3"/>
      <c r="S6046" s="77" t="e">
        <f>VLOOKUP($R$1&amp;R6046,定价因子!$E:$F,2,0)</f>
        <v>#N/A</v>
      </c>
      <c r="T6046" s="61"/>
      <c r="U6046" s="63"/>
      <c r="V6046" s="63"/>
      <c r="W6046" s="63"/>
      <c r="X6046" s="3"/>
    </row>
    <row r="6047" spans="1:24">
      <c r="A6047" s="3"/>
      <c r="B6047" s="3"/>
      <c r="C6047" s="3"/>
      <c r="D6047" s="3"/>
      <c r="E6047" s="79"/>
      <c r="F6047" s="3"/>
      <c r="G6047" s="77" t="e">
        <f>VLOOKUP($F$1&amp;F6047,定价因子!E:F,2,0)</f>
        <v>#N/A</v>
      </c>
      <c r="H6047" s="3"/>
      <c r="I6047" s="77" t="e">
        <f>VLOOKUP($H$1&amp;H6047,定价因子!E:F,2,0)</f>
        <v>#N/A</v>
      </c>
      <c r="J6047" s="3"/>
      <c r="K6047" s="77" t="e">
        <f>VLOOKUP($J$1&amp;J6047,定价因子!E:F,2,0)</f>
        <v>#N/A</v>
      </c>
      <c r="L6047" s="3"/>
      <c r="M6047" s="77" t="e">
        <f>VLOOKUP($L$1&amp;L6047,定价因子!E:F,2,0)</f>
        <v>#N/A</v>
      </c>
      <c r="N6047" s="3"/>
      <c r="O6047" s="77" t="e">
        <f>VLOOKUP($N$1&amp;N6047,定价因子!E:F,2,0)</f>
        <v>#N/A</v>
      </c>
      <c r="P6047" s="3"/>
      <c r="Q6047" s="55" t="e">
        <f>VLOOKUP($P$1&amp;P6047,定价因子!$E:$F,2,0)</f>
        <v>#N/A</v>
      </c>
      <c r="R6047" s="3"/>
      <c r="S6047" s="77" t="e">
        <f>VLOOKUP($R$1&amp;R6047,定价因子!$E:$F,2,0)</f>
        <v>#N/A</v>
      </c>
      <c r="T6047" s="61"/>
      <c r="U6047" s="63"/>
      <c r="V6047" s="63"/>
      <c r="W6047" s="63"/>
      <c r="X6047" s="3"/>
    </row>
    <row r="6048" spans="1:24">
      <c r="A6048" s="3"/>
      <c r="B6048" s="3"/>
      <c r="C6048" s="3"/>
      <c r="D6048" s="3"/>
      <c r="E6048" s="79"/>
      <c r="F6048" s="3"/>
      <c r="G6048" s="77" t="e">
        <f>VLOOKUP($F$1&amp;F6048,定价因子!E:F,2,0)</f>
        <v>#N/A</v>
      </c>
      <c r="H6048" s="3"/>
      <c r="I6048" s="77" t="e">
        <f>VLOOKUP($H$1&amp;H6048,定价因子!E:F,2,0)</f>
        <v>#N/A</v>
      </c>
      <c r="J6048" s="3"/>
      <c r="K6048" s="77" t="e">
        <f>VLOOKUP($J$1&amp;J6048,定价因子!E:F,2,0)</f>
        <v>#N/A</v>
      </c>
      <c r="L6048" s="3"/>
      <c r="M6048" s="77" t="e">
        <f>VLOOKUP($L$1&amp;L6048,定价因子!E:F,2,0)</f>
        <v>#N/A</v>
      </c>
      <c r="N6048" s="3"/>
      <c r="O6048" s="77" t="e">
        <f>VLOOKUP($N$1&amp;N6048,定价因子!E:F,2,0)</f>
        <v>#N/A</v>
      </c>
      <c r="P6048" s="3"/>
      <c r="Q6048" s="55" t="e">
        <f>VLOOKUP($P$1&amp;P6048,定价因子!$E:$F,2,0)</f>
        <v>#N/A</v>
      </c>
      <c r="R6048" s="3"/>
      <c r="S6048" s="77" t="e">
        <f>VLOOKUP($R$1&amp;R6048,定价因子!$E:$F,2,0)</f>
        <v>#N/A</v>
      </c>
      <c r="T6048" s="61"/>
      <c r="U6048" s="63"/>
      <c r="V6048" s="63"/>
      <c r="W6048" s="63"/>
      <c r="X6048" s="3"/>
    </row>
    <row r="6049" spans="1:24">
      <c r="A6049" s="3"/>
      <c r="B6049" s="3"/>
      <c r="C6049" s="3"/>
      <c r="D6049" s="3"/>
      <c r="E6049" s="79"/>
      <c r="F6049" s="3"/>
      <c r="G6049" s="77" t="e">
        <f>VLOOKUP($F$1&amp;F6049,定价因子!E:F,2,0)</f>
        <v>#N/A</v>
      </c>
      <c r="H6049" s="3"/>
      <c r="I6049" s="77" t="e">
        <f>VLOOKUP($H$1&amp;H6049,定价因子!E:F,2,0)</f>
        <v>#N/A</v>
      </c>
      <c r="J6049" s="3"/>
      <c r="K6049" s="77" t="e">
        <f>VLOOKUP($J$1&amp;J6049,定价因子!E:F,2,0)</f>
        <v>#N/A</v>
      </c>
      <c r="L6049" s="3"/>
      <c r="M6049" s="77" t="e">
        <f>VLOOKUP($L$1&amp;L6049,定价因子!E:F,2,0)</f>
        <v>#N/A</v>
      </c>
      <c r="N6049" s="3"/>
      <c r="O6049" s="77" t="e">
        <f>VLOOKUP($N$1&amp;N6049,定价因子!E:F,2,0)</f>
        <v>#N/A</v>
      </c>
      <c r="P6049" s="3"/>
      <c r="Q6049" s="55" t="e">
        <f>VLOOKUP($P$1&amp;P6049,定价因子!$E:$F,2,0)</f>
        <v>#N/A</v>
      </c>
      <c r="R6049" s="3"/>
      <c r="S6049" s="77" t="e">
        <f>VLOOKUP($R$1&amp;R6049,定价因子!$E:$F,2,0)</f>
        <v>#N/A</v>
      </c>
      <c r="T6049" s="61"/>
      <c r="U6049" s="63"/>
      <c r="V6049" s="63"/>
      <c r="W6049" s="63"/>
      <c r="X6049" s="3"/>
    </row>
    <row r="6050" spans="1:24">
      <c r="A6050" s="3"/>
      <c r="B6050" s="3"/>
      <c r="C6050" s="3"/>
      <c r="D6050" s="3"/>
      <c r="E6050" s="79"/>
      <c r="F6050" s="3"/>
      <c r="G6050" s="77" t="e">
        <f>VLOOKUP($F$1&amp;F6050,定价因子!E:F,2,0)</f>
        <v>#N/A</v>
      </c>
      <c r="H6050" s="3"/>
      <c r="I6050" s="77" t="e">
        <f>VLOOKUP($H$1&amp;H6050,定价因子!E:F,2,0)</f>
        <v>#N/A</v>
      </c>
      <c r="J6050" s="3"/>
      <c r="K6050" s="77" t="e">
        <f>VLOOKUP($J$1&amp;J6050,定价因子!E:F,2,0)</f>
        <v>#N/A</v>
      </c>
      <c r="L6050" s="3"/>
      <c r="M6050" s="77" t="e">
        <f>VLOOKUP($L$1&amp;L6050,定价因子!E:F,2,0)</f>
        <v>#N/A</v>
      </c>
      <c r="N6050" s="3"/>
      <c r="O6050" s="77" t="e">
        <f>VLOOKUP($N$1&amp;N6050,定价因子!E:F,2,0)</f>
        <v>#N/A</v>
      </c>
      <c r="P6050" s="3"/>
      <c r="Q6050" s="55" t="e">
        <f>VLOOKUP($P$1&amp;P6050,定价因子!$E:$F,2,0)</f>
        <v>#N/A</v>
      </c>
      <c r="R6050" s="3"/>
      <c r="S6050" s="77" t="e">
        <f>VLOOKUP($R$1&amp;R6050,定价因子!$E:$F,2,0)</f>
        <v>#N/A</v>
      </c>
      <c r="T6050" s="61"/>
      <c r="U6050" s="63"/>
      <c r="V6050" s="63"/>
      <c r="W6050" s="63"/>
      <c r="X6050" s="3"/>
    </row>
    <row r="6051" spans="1:24">
      <c r="A6051" s="3"/>
      <c r="B6051" s="3"/>
      <c r="C6051" s="3"/>
      <c r="D6051" s="3"/>
      <c r="E6051" s="79"/>
      <c r="F6051" s="3"/>
      <c r="G6051" s="77" t="e">
        <f>VLOOKUP($F$1&amp;F6051,定价因子!E:F,2,0)</f>
        <v>#N/A</v>
      </c>
      <c r="H6051" s="3"/>
      <c r="I6051" s="77" t="e">
        <f>VLOOKUP($H$1&amp;H6051,定价因子!E:F,2,0)</f>
        <v>#N/A</v>
      </c>
      <c r="J6051" s="3"/>
      <c r="K6051" s="77" t="e">
        <f>VLOOKUP($J$1&amp;J6051,定价因子!E:F,2,0)</f>
        <v>#N/A</v>
      </c>
      <c r="L6051" s="3"/>
      <c r="M6051" s="77" t="e">
        <f>VLOOKUP($L$1&amp;L6051,定价因子!E:F,2,0)</f>
        <v>#N/A</v>
      </c>
      <c r="N6051" s="3"/>
      <c r="O6051" s="77" t="e">
        <f>VLOOKUP($N$1&amp;N6051,定价因子!E:F,2,0)</f>
        <v>#N/A</v>
      </c>
      <c r="P6051" s="3"/>
      <c r="Q6051" s="55" t="e">
        <f>VLOOKUP($P$1&amp;P6051,定价因子!$E:$F,2,0)</f>
        <v>#N/A</v>
      </c>
      <c r="R6051" s="3"/>
      <c r="S6051" s="77" t="e">
        <f>VLOOKUP($R$1&amp;R6051,定价因子!$E:$F,2,0)</f>
        <v>#N/A</v>
      </c>
      <c r="T6051" s="61"/>
      <c r="U6051" s="63"/>
      <c r="V6051" s="63"/>
      <c r="W6051" s="63"/>
      <c r="X6051" s="3"/>
    </row>
    <row r="6052" spans="1:24">
      <c r="A6052" s="3"/>
      <c r="B6052" s="3"/>
      <c r="C6052" s="3"/>
      <c r="D6052" s="3"/>
      <c r="E6052" s="79"/>
      <c r="F6052" s="3"/>
      <c r="G6052" s="77" t="e">
        <f>VLOOKUP($F$1&amp;F6052,定价因子!E:F,2,0)</f>
        <v>#N/A</v>
      </c>
      <c r="H6052" s="3"/>
      <c r="I6052" s="77" t="e">
        <f>VLOOKUP($H$1&amp;H6052,定价因子!E:F,2,0)</f>
        <v>#N/A</v>
      </c>
      <c r="J6052" s="3"/>
      <c r="K6052" s="77" t="e">
        <f>VLOOKUP($J$1&amp;J6052,定价因子!E:F,2,0)</f>
        <v>#N/A</v>
      </c>
      <c r="L6052" s="3"/>
      <c r="M6052" s="77" t="e">
        <f>VLOOKUP($L$1&amp;L6052,定价因子!E:F,2,0)</f>
        <v>#N/A</v>
      </c>
      <c r="N6052" s="3"/>
      <c r="O6052" s="77" t="e">
        <f>VLOOKUP($N$1&amp;N6052,定价因子!E:F,2,0)</f>
        <v>#N/A</v>
      </c>
      <c r="P6052" s="3"/>
      <c r="Q6052" s="55" t="e">
        <f>VLOOKUP($P$1&amp;P6052,定价因子!$E:$F,2,0)</f>
        <v>#N/A</v>
      </c>
      <c r="R6052" s="3"/>
      <c r="S6052" s="77" t="e">
        <f>VLOOKUP($R$1&amp;R6052,定价因子!$E:$F,2,0)</f>
        <v>#N/A</v>
      </c>
      <c r="T6052" s="61"/>
      <c r="U6052" s="63"/>
      <c r="V6052" s="63"/>
      <c r="W6052" s="63"/>
      <c r="X6052" s="3"/>
    </row>
    <row r="6053" spans="1:24">
      <c r="A6053" s="3"/>
      <c r="B6053" s="3"/>
      <c r="C6053" s="3"/>
      <c r="D6053" s="3"/>
      <c r="E6053" s="79"/>
      <c r="F6053" s="3"/>
      <c r="G6053" s="77" t="e">
        <f>VLOOKUP($F$1&amp;F6053,定价因子!E:F,2,0)</f>
        <v>#N/A</v>
      </c>
      <c r="H6053" s="3"/>
      <c r="I6053" s="77" t="e">
        <f>VLOOKUP($H$1&amp;H6053,定价因子!E:F,2,0)</f>
        <v>#N/A</v>
      </c>
      <c r="J6053" s="3"/>
      <c r="K6053" s="77" t="e">
        <f>VLOOKUP($J$1&amp;J6053,定价因子!E:F,2,0)</f>
        <v>#N/A</v>
      </c>
      <c r="L6053" s="3"/>
      <c r="M6053" s="77" t="e">
        <f>VLOOKUP($L$1&amp;L6053,定价因子!E:F,2,0)</f>
        <v>#N/A</v>
      </c>
      <c r="N6053" s="3"/>
      <c r="O6053" s="77" t="e">
        <f>VLOOKUP($N$1&amp;N6053,定价因子!E:F,2,0)</f>
        <v>#N/A</v>
      </c>
      <c r="P6053" s="3"/>
      <c r="Q6053" s="55" t="e">
        <f>VLOOKUP($P$1&amp;P6053,定价因子!$E:$F,2,0)</f>
        <v>#N/A</v>
      </c>
      <c r="R6053" s="3"/>
      <c r="S6053" s="77" t="e">
        <f>VLOOKUP($R$1&amp;R6053,定价因子!$E:$F,2,0)</f>
        <v>#N/A</v>
      </c>
      <c r="T6053" s="61"/>
      <c r="U6053" s="63"/>
      <c r="V6053" s="63"/>
      <c r="W6053" s="63"/>
      <c r="X6053" s="3"/>
    </row>
    <row r="6054" spans="1:24">
      <c r="A6054" s="3"/>
      <c r="B6054" s="3"/>
      <c r="C6054" s="3"/>
      <c r="D6054" s="3"/>
      <c r="E6054" s="79"/>
      <c r="F6054" s="3"/>
      <c r="G6054" s="77" t="e">
        <f>VLOOKUP($F$1&amp;F6054,定价因子!E:F,2,0)</f>
        <v>#N/A</v>
      </c>
      <c r="H6054" s="3"/>
      <c r="I6054" s="77" t="e">
        <f>VLOOKUP($H$1&amp;H6054,定价因子!E:F,2,0)</f>
        <v>#N/A</v>
      </c>
      <c r="J6054" s="3"/>
      <c r="K6054" s="77" t="e">
        <f>VLOOKUP($J$1&amp;J6054,定价因子!E:F,2,0)</f>
        <v>#N/A</v>
      </c>
      <c r="L6054" s="3"/>
      <c r="M6054" s="77" t="e">
        <f>VLOOKUP($L$1&amp;L6054,定价因子!E:F,2,0)</f>
        <v>#N/A</v>
      </c>
      <c r="N6054" s="3"/>
      <c r="O6054" s="77" t="e">
        <f>VLOOKUP($N$1&amp;N6054,定价因子!E:F,2,0)</f>
        <v>#N/A</v>
      </c>
      <c r="P6054" s="3"/>
      <c r="Q6054" s="55" t="e">
        <f>VLOOKUP($P$1&amp;P6054,定价因子!$E:$F,2,0)</f>
        <v>#N/A</v>
      </c>
      <c r="R6054" s="3"/>
      <c r="S6054" s="77" t="e">
        <f>VLOOKUP($R$1&amp;R6054,定价因子!$E:$F,2,0)</f>
        <v>#N/A</v>
      </c>
      <c r="T6054" s="61"/>
      <c r="U6054" s="63"/>
      <c r="V6054" s="63"/>
      <c r="W6054" s="63"/>
      <c r="X6054" s="3"/>
    </row>
    <row r="6055" spans="1:24">
      <c r="A6055" s="3"/>
      <c r="B6055" s="3"/>
      <c r="C6055" s="3"/>
      <c r="D6055" s="3"/>
      <c r="E6055" s="79"/>
      <c r="F6055" s="3"/>
      <c r="G6055" s="77" t="e">
        <f>VLOOKUP($F$1&amp;F6055,定价因子!E:F,2,0)</f>
        <v>#N/A</v>
      </c>
      <c r="H6055" s="3"/>
      <c r="I6055" s="77" t="e">
        <f>VLOOKUP($H$1&amp;H6055,定价因子!E:F,2,0)</f>
        <v>#N/A</v>
      </c>
      <c r="J6055" s="3"/>
      <c r="K6055" s="77" t="e">
        <f>VLOOKUP($J$1&amp;J6055,定价因子!E:F,2,0)</f>
        <v>#N/A</v>
      </c>
      <c r="L6055" s="3"/>
      <c r="M6055" s="77" t="e">
        <f>VLOOKUP($L$1&amp;L6055,定价因子!E:F,2,0)</f>
        <v>#N/A</v>
      </c>
      <c r="N6055" s="3"/>
      <c r="O6055" s="77" t="e">
        <f>VLOOKUP($N$1&amp;N6055,定价因子!E:F,2,0)</f>
        <v>#N/A</v>
      </c>
      <c r="P6055" s="3"/>
      <c r="Q6055" s="55" t="e">
        <f>VLOOKUP($P$1&amp;P6055,定价因子!$E:$F,2,0)</f>
        <v>#N/A</v>
      </c>
      <c r="R6055" s="3"/>
      <c r="S6055" s="77" t="e">
        <f>VLOOKUP($R$1&amp;R6055,定价因子!$E:$F,2,0)</f>
        <v>#N/A</v>
      </c>
      <c r="T6055" s="61"/>
      <c r="U6055" s="63"/>
      <c r="V6055" s="63"/>
      <c r="W6055" s="63"/>
      <c r="X6055" s="3"/>
    </row>
    <row r="6056" spans="1:24">
      <c r="A6056" s="3"/>
      <c r="B6056" s="3"/>
      <c r="C6056" s="3"/>
      <c r="D6056" s="3"/>
      <c r="E6056" s="79"/>
      <c r="F6056" s="3"/>
      <c r="G6056" s="77" t="e">
        <f>VLOOKUP($F$1&amp;F6056,定价因子!E:F,2,0)</f>
        <v>#N/A</v>
      </c>
      <c r="H6056" s="3"/>
      <c r="I6056" s="77" t="e">
        <f>VLOOKUP($H$1&amp;H6056,定价因子!E:F,2,0)</f>
        <v>#N/A</v>
      </c>
      <c r="J6056" s="3"/>
      <c r="K6056" s="77" t="e">
        <f>VLOOKUP($J$1&amp;J6056,定价因子!E:F,2,0)</f>
        <v>#N/A</v>
      </c>
      <c r="L6056" s="3"/>
      <c r="M6056" s="77" t="e">
        <f>VLOOKUP($L$1&amp;L6056,定价因子!E:F,2,0)</f>
        <v>#N/A</v>
      </c>
      <c r="N6056" s="3"/>
      <c r="O6056" s="77" t="e">
        <f>VLOOKUP($N$1&amp;N6056,定价因子!E:F,2,0)</f>
        <v>#N/A</v>
      </c>
      <c r="P6056" s="3"/>
      <c r="Q6056" s="55" t="e">
        <f>VLOOKUP($P$1&amp;P6056,定价因子!$E:$F,2,0)</f>
        <v>#N/A</v>
      </c>
      <c r="R6056" s="3"/>
      <c r="S6056" s="77" t="e">
        <f>VLOOKUP($R$1&amp;R6056,定价因子!$E:$F,2,0)</f>
        <v>#N/A</v>
      </c>
      <c r="T6056" s="61"/>
      <c r="U6056" s="63"/>
      <c r="V6056" s="63"/>
      <c r="W6056" s="63"/>
      <c r="X6056" s="3"/>
    </row>
    <row r="6057" spans="1:24">
      <c r="A6057" s="3"/>
      <c r="B6057" s="3"/>
      <c r="C6057" s="3"/>
      <c r="D6057" s="3"/>
      <c r="E6057" s="79"/>
      <c r="F6057" s="3"/>
      <c r="G6057" s="77" t="e">
        <f>VLOOKUP($F$1&amp;F6057,定价因子!E:F,2,0)</f>
        <v>#N/A</v>
      </c>
      <c r="H6057" s="3"/>
      <c r="I6057" s="77" t="e">
        <f>VLOOKUP($H$1&amp;H6057,定价因子!E:F,2,0)</f>
        <v>#N/A</v>
      </c>
      <c r="J6057" s="3"/>
      <c r="K6057" s="77" t="e">
        <f>VLOOKUP($J$1&amp;J6057,定价因子!E:F,2,0)</f>
        <v>#N/A</v>
      </c>
      <c r="L6057" s="3"/>
      <c r="M6057" s="77" t="e">
        <f>VLOOKUP($L$1&amp;L6057,定价因子!E:F,2,0)</f>
        <v>#N/A</v>
      </c>
      <c r="N6057" s="3"/>
      <c r="O6057" s="77" t="e">
        <f>VLOOKUP($N$1&amp;N6057,定价因子!E:F,2,0)</f>
        <v>#N/A</v>
      </c>
      <c r="P6057" s="3"/>
      <c r="Q6057" s="55" t="e">
        <f>VLOOKUP($P$1&amp;P6057,定价因子!$E:$F,2,0)</f>
        <v>#N/A</v>
      </c>
      <c r="R6057" s="3"/>
      <c r="S6057" s="77" t="e">
        <f>VLOOKUP($R$1&amp;R6057,定价因子!$E:$F,2,0)</f>
        <v>#N/A</v>
      </c>
      <c r="T6057" s="61"/>
      <c r="U6057" s="63"/>
      <c r="V6057" s="63"/>
      <c r="W6057" s="63"/>
      <c r="X6057" s="3"/>
    </row>
    <row r="6058" spans="1:24">
      <c r="A6058" s="3"/>
      <c r="B6058" s="3"/>
      <c r="C6058" s="3"/>
      <c r="D6058" s="3"/>
      <c r="E6058" s="79"/>
      <c r="F6058" s="3"/>
      <c r="G6058" s="77" t="e">
        <f>VLOOKUP($F$1&amp;F6058,定价因子!E:F,2,0)</f>
        <v>#N/A</v>
      </c>
      <c r="H6058" s="3"/>
      <c r="I6058" s="77" t="e">
        <f>VLOOKUP($H$1&amp;H6058,定价因子!E:F,2,0)</f>
        <v>#N/A</v>
      </c>
      <c r="J6058" s="3"/>
      <c r="K6058" s="77" t="e">
        <f>VLOOKUP($J$1&amp;J6058,定价因子!E:F,2,0)</f>
        <v>#N/A</v>
      </c>
      <c r="L6058" s="3"/>
      <c r="M6058" s="77" t="e">
        <f>VLOOKUP($L$1&amp;L6058,定价因子!E:F,2,0)</f>
        <v>#N/A</v>
      </c>
      <c r="N6058" s="3"/>
      <c r="O6058" s="77" t="e">
        <f>VLOOKUP($N$1&amp;N6058,定价因子!E:F,2,0)</f>
        <v>#N/A</v>
      </c>
      <c r="P6058" s="3"/>
      <c r="Q6058" s="55" t="e">
        <f>VLOOKUP($P$1&amp;P6058,定价因子!$E:$F,2,0)</f>
        <v>#N/A</v>
      </c>
      <c r="R6058" s="3"/>
      <c r="S6058" s="77" t="e">
        <f>VLOOKUP($R$1&amp;R6058,定价因子!$E:$F,2,0)</f>
        <v>#N/A</v>
      </c>
      <c r="T6058" s="61"/>
      <c r="U6058" s="63"/>
      <c r="V6058" s="63"/>
      <c r="W6058" s="63"/>
      <c r="X6058" s="3"/>
    </row>
    <row r="6059" spans="1:24">
      <c r="A6059" s="3"/>
      <c r="B6059" s="3"/>
      <c r="C6059" s="3"/>
      <c r="D6059" s="3"/>
      <c r="E6059" s="79"/>
      <c r="F6059" s="3"/>
      <c r="G6059" s="77" t="e">
        <f>VLOOKUP($F$1&amp;F6059,定价因子!E:F,2,0)</f>
        <v>#N/A</v>
      </c>
      <c r="H6059" s="3"/>
      <c r="I6059" s="77" t="e">
        <f>VLOOKUP($H$1&amp;H6059,定价因子!E:F,2,0)</f>
        <v>#N/A</v>
      </c>
      <c r="J6059" s="3"/>
      <c r="K6059" s="77" t="e">
        <f>VLOOKUP($J$1&amp;J6059,定价因子!E:F,2,0)</f>
        <v>#N/A</v>
      </c>
      <c r="L6059" s="3"/>
      <c r="M6059" s="77" t="e">
        <f>VLOOKUP($L$1&amp;L6059,定价因子!E:F,2,0)</f>
        <v>#N/A</v>
      </c>
      <c r="N6059" s="3"/>
      <c r="O6059" s="77" t="e">
        <f>VLOOKUP($N$1&amp;N6059,定价因子!E:F,2,0)</f>
        <v>#N/A</v>
      </c>
      <c r="P6059" s="3"/>
      <c r="Q6059" s="55" t="e">
        <f>VLOOKUP($P$1&amp;P6059,定价因子!$E:$F,2,0)</f>
        <v>#N/A</v>
      </c>
      <c r="R6059" s="3"/>
      <c r="S6059" s="77" t="e">
        <f>VLOOKUP($R$1&amp;R6059,定价因子!$E:$F,2,0)</f>
        <v>#N/A</v>
      </c>
      <c r="T6059" s="61"/>
      <c r="U6059" s="63"/>
      <c r="V6059" s="63"/>
      <c r="W6059" s="63"/>
      <c r="X6059" s="3"/>
    </row>
    <row r="6060" spans="1:24">
      <c r="A6060" s="3"/>
      <c r="B6060" s="3"/>
      <c r="C6060" s="3"/>
      <c r="D6060" s="3"/>
      <c r="E6060" s="79"/>
      <c r="F6060" s="3"/>
      <c r="G6060" s="77" t="e">
        <f>VLOOKUP($F$1&amp;F6060,定价因子!E:F,2,0)</f>
        <v>#N/A</v>
      </c>
      <c r="H6060" s="3"/>
      <c r="I6060" s="77" t="e">
        <f>VLOOKUP($H$1&amp;H6060,定价因子!E:F,2,0)</f>
        <v>#N/A</v>
      </c>
      <c r="J6060" s="3"/>
      <c r="K6060" s="77" t="e">
        <f>VLOOKUP($J$1&amp;J6060,定价因子!E:F,2,0)</f>
        <v>#N/A</v>
      </c>
      <c r="L6060" s="3"/>
      <c r="M6060" s="77" t="e">
        <f>VLOOKUP($L$1&amp;L6060,定价因子!E:F,2,0)</f>
        <v>#N/A</v>
      </c>
      <c r="N6060" s="3"/>
      <c r="O6060" s="77" t="e">
        <f>VLOOKUP($N$1&amp;N6060,定价因子!E:F,2,0)</f>
        <v>#N/A</v>
      </c>
      <c r="P6060" s="3"/>
      <c r="Q6060" s="55" t="e">
        <f>VLOOKUP($P$1&amp;P6060,定价因子!$E:$F,2,0)</f>
        <v>#N/A</v>
      </c>
      <c r="R6060" s="3"/>
      <c r="S6060" s="77" t="e">
        <f>VLOOKUP($R$1&amp;R6060,定价因子!$E:$F,2,0)</f>
        <v>#N/A</v>
      </c>
      <c r="T6060" s="61"/>
      <c r="U6060" s="63"/>
      <c r="V6060" s="63"/>
      <c r="W6060" s="63"/>
      <c r="X6060" s="3"/>
    </row>
    <row r="6061" spans="1:24">
      <c r="A6061" s="3"/>
      <c r="B6061" s="3"/>
      <c r="C6061" s="3"/>
      <c r="D6061" s="3"/>
      <c r="E6061" s="79"/>
      <c r="F6061" s="3"/>
      <c r="G6061" s="77" t="e">
        <f>VLOOKUP($F$1&amp;F6061,定价因子!E:F,2,0)</f>
        <v>#N/A</v>
      </c>
      <c r="H6061" s="3"/>
      <c r="I6061" s="77" t="e">
        <f>VLOOKUP($H$1&amp;H6061,定价因子!E:F,2,0)</f>
        <v>#N/A</v>
      </c>
      <c r="J6061" s="3"/>
      <c r="K6061" s="77" t="e">
        <f>VLOOKUP($J$1&amp;J6061,定价因子!E:F,2,0)</f>
        <v>#N/A</v>
      </c>
      <c r="L6061" s="3"/>
      <c r="M6061" s="77" t="e">
        <f>VLOOKUP($L$1&amp;L6061,定价因子!E:F,2,0)</f>
        <v>#N/A</v>
      </c>
      <c r="N6061" s="3"/>
      <c r="O6061" s="77" t="e">
        <f>VLOOKUP($N$1&amp;N6061,定价因子!E:F,2,0)</f>
        <v>#N/A</v>
      </c>
      <c r="P6061" s="3"/>
      <c r="Q6061" s="55" t="e">
        <f>VLOOKUP($P$1&amp;P6061,定价因子!$E:$F,2,0)</f>
        <v>#N/A</v>
      </c>
      <c r="R6061" s="3"/>
      <c r="S6061" s="77" t="e">
        <f>VLOOKUP($R$1&amp;R6061,定价因子!$E:$F,2,0)</f>
        <v>#N/A</v>
      </c>
      <c r="T6061" s="61"/>
      <c r="U6061" s="63"/>
      <c r="V6061" s="63"/>
      <c r="W6061" s="63"/>
      <c r="X6061" s="3"/>
    </row>
    <row r="6062" spans="1:24">
      <c r="A6062" s="3"/>
      <c r="B6062" s="3"/>
      <c r="C6062" s="3"/>
      <c r="D6062" s="3"/>
      <c r="E6062" s="79"/>
      <c r="F6062" s="3"/>
      <c r="G6062" s="77" t="e">
        <f>VLOOKUP($F$1&amp;F6062,定价因子!E:F,2,0)</f>
        <v>#N/A</v>
      </c>
      <c r="H6062" s="3"/>
      <c r="I6062" s="77" t="e">
        <f>VLOOKUP($H$1&amp;H6062,定价因子!E:F,2,0)</f>
        <v>#N/A</v>
      </c>
      <c r="J6062" s="3"/>
      <c r="K6062" s="77" t="e">
        <f>VLOOKUP($J$1&amp;J6062,定价因子!E:F,2,0)</f>
        <v>#N/A</v>
      </c>
      <c r="L6062" s="3"/>
      <c r="M6062" s="77" t="e">
        <f>VLOOKUP($L$1&amp;L6062,定价因子!E:F,2,0)</f>
        <v>#N/A</v>
      </c>
      <c r="N6062" s="3"/>
      <c r="O6062" s="77" t="e">
        <f>VLOOKUP($N$1&amp;N6062,定价因子!E:F,2,0)</f>
        <v>#N/A</v>
      </c>
      <c r="P6062" s="3"/>
      <c r="Q6062" s="55" t="e">
        <f>VLOOKUP($P$1&amp;P6062,定价因子!$E:$F,2,0)</f>
        <v>#N/A</v>
      </c>
      <c r="R6062" s="3"/>
      <c r="S6062" s="77" t="e">
        <f>VLOOKUP($R$1&amp;R6062,定价因子!$E:$F,2,0)</f>
        <v>#N/A</v>
      </c>
      <c r="T6062" s="61"/>
      <c r="U6062" s="63"/>
      <c r="V6062" s="63"/>
      <c r="W6062" s="63"/>
      <c r="X6062" s="3"/>
    </row>
    <row r="6063" spans="1:24">
      <c r="A6063" s="3"/>
      <c r="B6063" s="3"/>
      <c r="C6063" s="3"/>
      <c r="D6063" s="3"/>
      <c r="E6063" s="79"/>
      <c r="F6063" s="3"/>
      <c r="G6063" s="77" t="e">
        <f>VLOOKUP($F$1&amp;F6063,定价因子!E:F,2,0)</f>
        <v>#N/A</v>
      </c>
      <c r="H6063" s="3"/>
      <c r="I6063" s="77" t="e">
        <f>VLOOKUP($H$1&amp;H6063,定价因子!E:F,2,0)</f>
        <v>#N/A</v>
      </c>
      <c r="J6063" s="3"/>
      <c r="K6063" s="77" t="e">
        <f>VLOOKUP($J$1&amp;J6063,定价因子!E:F,2,0)</f>
        <v>#N/A</v>
      </c>
      <c r="L6063" s="3"/>
      <c r="M6063" s="77" t="e">
        <f>VLOOKUP($L$1&amp;L6063,定价因子!E:F,2,0)</f>
        <v>#N/A</v>
      </c>
      <c r="N6063" s="3"/>
      <c r="O6063" s="77" t="e">
        <f>VLOOKUP($N$1&amp;N6063,定价因子!E:F,2,0)</f>
        <v>#N/A</v>
      </c>
      <c r="P6063" s="3"/>
      <c r="Q6063" s="55" t="e">
        <f>VLOOKUP($P$1&amp;P6063,定价因子!$E:$F,2,0)</f>
        <v>#N/A</v>
      </c>
      <c r="R6063" s="3"/>
      <c r="S6063" s="77" t="e">
        <f>VLOOKUP($R$1&amp;R6063,定价因子!$E:$F,2,0)</f>
        <v>#N/A</v>
      </c>
      <c r="T6063" s="61"/>
      <c r="U6063" s="63"/>
      <c r="V6063" s="63"/>
      <c r="W6063" s="63"/>
      <c r="X6063" s="3"/>
    </row>
    <row r="6064" spans="1:24">
      <c r="A6064" s="3"/>
      <c r="B6064" s="3"/>
      <c r="C6064" s="3"/>
      <c r="D6064" s="3"/>
      <c r="E6064" s="79"/>
      <c r="F6064" s="3"/>
      <c r="G6064" s="77" t="e">
        <f>VLOOKUP($F$1&amp;F6064,定价因子!E:F,2,0)</f>
        <v>#N/A</v>
      </c>
      <c r="H6064" s="3"/>
      <c r="I6064" s="77" t="e">
        <f>VLOOKUP($H$1&amp;H6064,定价因子!E:F,2,0)</f>
        <v>#N/A</v>
      </c>
      <c r="J6064" s="3"/>
      <c r="K6064" s="77" t="e">
        <f>VLOOKUP($J$1&amp;J6064,定价因子!E:F,2,0)</f>
        <v>#N/A</v>
      </c>
      <c r="L6064" s="3"/>
      <c r="M6064" s="77" t="e">
        <f>VLOOKUP($L$1&amp;L6064,定价因子!E:F,2,0)</f>
        <v>#N/A</v>
      </c>
      <c r="N6064" s="3"/>
      <c r="O6064" s="77" t="e">
        <f>VLOOKUP($N$1&amp;N6064,定价因子!E:F,2,0)</f>
        <v>#N/A</v>
      </c>
      <c r="P6064" s="3"/>
      <c r="Q6064" s="55" t="e">
        <f>VLOOKUP($P$1&amp;P6064,定价因子!$E:$F,2,0)</f>
        <v>#N/A</v>
      </c>
      <c r="R6064" s="3"/>
      <c r="S6064" s="77" t="e">
        <f>VLOOKUP($R$1&amp;R6064,定价因子!$E:$F,2,0)</f>
        <v>#N/A</v>
      </c>
      <c r="T6064" s="61"/>
      <c r="U6064" s="63"/>
      <c r="V6064" s="63"/>
      <c r="W6064" s="63"/>
      <c r="X6064" s="3"/>
    </row>
    <row r="6065" spans="1:24">
      <c r="A6065" s="3"/>
      <c r="B6065" s="3"/>
      <c r="C6065" s="3"/>
      <c r="D6065" s="3"/>
      <c r="E6065" s="79"/>
      <c r="F6065" s="3"/>
      <c r="G6065" s="77" t="e">
        <f>VLOOKUP($F$1&amp;F6065,定价因子!E:F,2,0)</f>
        <v>#N/A</v>
      </c>
      <c r="H6065" s="3"/>
      <c r="I6065" s="77" t="e">
        <f>VLOOKUP($H$1&amp;H6065,定价因子!E:F,2,0)</f>
        <v>#N/A</v>
      </c>
      <c r="J6065" s="3"/>
      <c r="K6065" s="77" t="e">
        <f>VLOOKUP($J$1&amp;J6065,定价因子!E:F,2,0)</f>
        <v>#N/A</v>
      </c>
      <c r="L6065" s="3"/>
      <c r="M6065" s="77" t="e">
        <f>VLOOKUP($L$1&amp;L6065,定价因子!E:F,2,0)</f>
        <v>#N/A</v>
      </c>
      <c r="N6065" s="3"/>
      <c r="O6065" s="77" t="e">
        <f>VLOOKUP($N$1&amp;N6065,定价因子!E:F,2,0)</f>
        <v>#N/A</v>
      </c>
      <c r="P6065" s="3"/>
      <c r="Q6065" s="55" t="e">
        <f>VLOOKUP($P$1&amp;P6065,定价因子!$E:$F,2,0)</f>
        <v>#N/A</v>
      </c>
      <c r="R6065" s="3"/>
      <c r="S6065" s="77" t="e">
        <f>VLOOKUP($R$1&amp;R6065,定价因子!$E:$F,2,0)</f>
        <v>#N/A</v>
      </c>
      <c r="T6065" s="61"/>
      <c r="U6065" s="63"/>
      <c r="V6065" s="63"/>
      <c r="W6065" s="63"/>
      <c r="X6065" s="3"/>
    </row>
    <row r="6066" spans="1:24">
      <c r="A6066" s="3"/>
      <c r="B6066" s="3"/>
      <c r="C6066" s="3"/>
      <c r="D6066" s="3"/>
      <c r="E6066" s="79"/>
      <c r="F6066" s="3"/>
      <c r="G6066" s="77" t="e">
        <f>VLOOKUP($F$1&amp;F6066,定价因子!E:F,2,0)</f>
        <v>#N/A</v>
      </c>
      <c r="H6066" s="3"/>
      <c r="I6066" s="77" t="e">
        <f>VLOOKUP($H$1&amp;H6066,定价因子!E:F,2,0)</f>
        <v>#N/A</v>
      </c>
      <c r="J6066" s="3"/>
      <c r="K6066" s="77" t="e">
        <f>VLOOKUP($J$1&amp;J6066,定价因子!E:F,2,0)</f>
        <v>#N/A</v>
      </c>
      <c r="L6066" s="3"/>
      <c r="M6066" s="77" t="e">
        <f>VLOOKUP($L$1&amp;L6066,定价因子!E:F,2,0)</f>
        <v>#N/A</v>
      </c>
      <c r="N6066" s="3"/>
      <c r="O6066" s="77" t="e">
        <f>VLOOKUP($N$1&amp;N6066,定价因子!E:F,2,0)</f>
        <v>#N/A</v>
      </c>
      <c r="P6066" s="3"/>
      <c r="Q6066" s="55" t="e">
        <f>VLOOKUP($P$1&amp;P6066,定价因子!$E:$F,2,0)</f>
        <v>#N/A</v>
      </c>
      <c r="R6066" s="3"/>
      <c r="S6066" s="77" t="e">
        <f>VLOOKUP($R$1&amp;R6066,定价因子!$E:$F,2,0)</f>
        <v>#N/A</v>
      </c>
      <c r="T6066" s="61"/>
      <c r="U6066" s="63"/>
      <c r="V6066" s="63"/>
      <c r="W6066" s="63"/>
      <c r="X6066" s="3"/>
    </row>
    <row r="6067" spans="1:24">
      <c r="A6067" s="3"/>
      <c r="B6067" s="3"/>
      <c r="C6067" s="3"/>
      <c r="D6067" s="3"/>
      <c r="E6067" s="79"/>
      <c r="F6067" s="3"/>
      <c r="G6067" s="77" t="e">
        <f>VLOOKUP($F$1&amp;F6067,定价因子!E:F,2,0)</f>
        <v>#N/A</v>
      </c>
      <c r="H6067" s="3"/>
      <c r="I6067" s="77" t="e">
        <f>VLOOKUP($H$1&amp;H6067,定价因子!E:F,2,0)</f>
        <v>#N/A</v>
      </c>
      <c r="J6067" s="3"/>
      <c r="K6067" s="77" t="e">
        <f>VLOOKUP($J$1&amp;J6067,定价因子!E:F,2,0)</f>
        <v>#N/A</v>
      </c>
      <c r="L6067" s="3"/>
      <c r="M6067" s="77" t="e">
        <f>VLOOKUP($L$1&amp;L6067,定价因子!E:F,2,0)</f>
        <v>#N/A</v>
      </c>
      <c r="N6067" s="3"/>
      <c r="O6067" s="77" t="e">
        <f>VLOOKUP($N$1&amp;N6067,定价因子!E:F,2,0)</f>
        <v>#N/A</v>
      </c>
      <c r="P6067" s="3"/>
      <c r="Q6067" s="55" t="e">
        <f>VLOOKUP($P$1&amp;P6067,定价因子!$E:$F,2,0)</f>
        <v>#N/A</v>
      </c>
      <c r="R6067" s="3"/>
      <c r="S6067" s="77" t="e">
        <f>VLOOKUP($R$1&amp;R6067,定价因子!$E:$F,2,0)</f>
        <v>#N/A</v>
      </c>
      <c r="T6067" s="61"/>
      <c r="U6067" s="63"/>
      <c r="V6067" s="63"/>
      <c r="W6067" s="63"/>
      <c r="X6067" s="3"/>
    </row>
    <row r="6068" spans="1:24">
      <c r="A6068" s="3"/>
      <c r="B6068" s="3"/>
      <c r="C6068" s="3"/>
      <c r="D6068" s="3"/>
      <c r="E6068" s="79"/>
      <c r="F6068" s="3"/>
      <c r="G6068" s="77" t="e">
        <f>VLOOKUP($F$1&amp;F6068,定价因子!E:F,2,0)</f>
        <v>#N/A</v>
      </c>
      <c r="H6068" s="3"/>
      <c r="I6068" s="77" t="e">
        <f>VLOOKUP($H$1&amp;H6068,定价因子!E:F,2,0)</f>
        <v>#N/A</v>
      </c>
      <c r="J6068" s="3"/>
      <c r="K6068" s="77" t="e">
        <f>VLOOKUP($J$1&amp;J6068,定价因子!E:F,2,0)</f>
        <v>#N/A</v>
      </c>
      <c r="L6068" s="3"/>
      <c r="M6068" s="77" t="e">
        <f>VLOOKUP($L$1&amp;L6068,定价因子!E:F,2,0)</f>
        <v>#N/A</v>
      </c>
      <c r="N6068" s="3"/>
      <c r="O6068" s="77" t="e">
        <f>VLOOKUP($N$1&amp;N6068,定价因子!E:F,2,0)</f>
        <v>#N/A</v>
      </c>
      <c r="P6068" s="3"/>
      <c r="Q6068" s="55" t="e">
        <f>VLOOKUP($P$1&amp;P6068,定价因子!$E:$F,2,0)</f>
        <v>#N/A</v>
      </c>
      <c r="R6068" s="3"/>
      <c r="S6068" s="77" t="e">
        <f>VLOOKUP($R$1&amp;R6068,定价因子!$E:$F,2,0)</f>
        <v>#N/A</v>
      </c>
      <c r="T6068" s="61"/>
      <c r="U6068" s="63"/>
      <c r="V6068" s="63"/>
      <c r="W6068" s="63"/>
      <c r="X6068" s="3"/>
    </row>
    <row r="6069" spans="1:24">
      <c r="A6069" s="3"/>
      <c r="B6069" s="3"/>
      <c r="C6069" s="3"/>
      <c r="D6069" s="3"/>
      <c r="E6069" s="79"/>
      <c r="F6069" s="3"/>
      <c r="G6069" s="77" t="e">
        <f>VLOOKUP($F$1&amp;F6069,定价因子!E:F,2,0)</f>
        <v>#N/A</v>
      </c>
      <c r="H6069" s="3"/>
      <c r="I6069" s="77" t="e">
        <f>VLOOKUP($H$1&amp;H6069,定价因子!E:F,2,0)</f>
        <v>#N/A</v>
      </c>
      <c r="J6069" s="3"/>
      <c r="K6069" s="77" t="e">
        <f>VLOOKUP($J$1&amp;J6069,定价因子!E:F,2,0)</f>
        <v>#N/A</v>
      </c>
      <c r="L6069" s="3"/>
      <c r="M6069" s="77" t="e">
        <f>VLOOKUP($L$1&amp;L6069,定价因子!E:F,2,0)</f>
        <v>#N/A</v>
      </c>
      <c r="N6069" s="3"/>
      <c r="O6069" s="77" t="e">
        <f>VLOOKUP($N$1&amp;N6069,定价因子!E:F,2,0)</f>
        <v>#N/A</v>
      </c>
      <c r="P6069" s="3"/>
      <c r="Q6069" s="55" t="e">
        <f>VLOOKUP($P$1&amp;P6069,定价因子!$E:$F,2,0)</f>
        <v>#N/A</v>
      </c>
      <c r="R6069" s="3"/>
      <c r="S6069" s="77" t="e">
        <f>VLOOKUP($R$1&amp;R6069,定价因子!$E:$F,2,0)</f>
        <v>#N/A</v>
      </c>
      <c r="T6069" s="61"/>
      <c r="U6069" s="63"/>
      <c r="V6069" s="63"/>
      <c r="W6069" s="63"/>
      <c r="X6069" s="3"/>
    </row>
    <row r="6070" spans="1:24">
      <c r="A6070" s="3"/>
      <c r="B6070" s="3"/>
      <c r="C6070" s="3"/>
      <c r="D6070" s="3"/>
      <c r="E6070" s="79"/>
      <c r="F6070" s="3"/>
      <c r="G6070" s="77" t="e">
        <f>VLOOKUP($F$1&amp;F6070,定价因子!E:F,2,0)</f>
        <v>#N/A</v>
      </c>
      <c r="H6070" s="3"/>
      <c r="I6070" s="77" t="e">
        <f>VLOOKUP($H$1&amp;H6070,定价因子!E:F,2,0)</f>
        <v>#N/A</v>
      </c>
      <c r="J6070" s="3"/>
      <c r="K6070" s="77" t="e">
        <f>VLOOKUP($J$1&amp;J6070,定价因子!E:F,2,0)</f>
        <v>#N/A</v>
      </c>
      <c r="L6070" s="3"/>
      <c r="M6070" s="77" t="e">
        <f>VLOOKUP($L$1&amp;L6070,定价因子!E:F,2,0)</f>
        <v>#N/A</v>
      </c>
      <c r="N6070" s="3"/>
      <c r="O6070" s="77" t="e">
        <f>VLOOKUP($N$1&amp;N6070,定价因子!E:F,2,0)</f>
        <v>#N/A</v>
      </c>
      <c r="P6070" s="3"/>
      <c r="Q6070" s="55" t="e">
        <f>VLOOKUP($P$1&amp;P6070,定价因子!$E:$F,2,0)</f>
        <v>#N/A</v>
      </c>
      <c r="R6070" s="3"/>
      <c r="S6070" s="77" t="e">
        <f>VLOOKUP($R$1&amp;R6070,定价因子!$E:$F,2,0)</f>
        <v>#N/A</v>
      </c>
      <c r="T6070" s="61"/>
      <c r="U6070" s="63"/>
      <c r="V6070" s="63"/>
      <c r="W6070" s="63"/>
      <c r="X6070" s="3"/>
    </row>
    <row r="6071" spans="1:24">
      <c r="A6071" s="3"/>
      <c r="B6071" s="3"/>
      <c r="C6071" s="3"/>
      <c r="D6071" s="3"/>
      <c r="E6071" s="79"/>
      <c r="F6071" s="3"/>
      <c r="G6071" s="77" t="e">
        <f>VLOOKUP($F$1&amp;F6071,定价因子!E:F,2,0)</f>
        <v>#N/A</v>
      </c>
      <c r="H6071" s="3"/>
      <c r="I6071" s="77" t="e">
        <f>VLOOKUP($H$1&amp;H6071,定价因子!E:F,2,0)</f>
        <v>#N/A</v>
      </c>
      <c r="J6071" s="3"/>
      <c r="K6071" s="77" t="e">
        <f>VLOOKUP($J$1&amp;J6071,定价因子!E:F,2,0)</f>
        <v>#N/A</v>
      </c>
      <c r="L6071" s="3"/>
      <c r="M6071" s="77" t="e">
        <f>VLOOKUP($L$1&amp;L6071,定价因子!E:F,2,0)</f>
        <v>#N/A</v>
      </c>
      <c r="N6071" s="3"/>
      <c r="O6071" s="77" t="e">
        <f>VLOOKUP($N$1&amp;N6071,定价因子!E:F,2,0)</f>
        <v>#N/A</v>
      </c>
      <c r="P6071" s="3"/>
      <c r="Q6071" s="55" t="e">
        <f>VLOOKUP($P$1&amp;P6071,定价因子!$E:$F,2,0)</f>
        <v>#N/A</v>
      </c>
      <c r="R6071" s="3"/>
      <c r="S6071" s="77" t="e">
        <f>VLOOKUP($R$1&amp;R6071,定价因子!$E:$F,2,0)</f>
        <v>#N/A</v>
      </c>
      <c r="T6071" s="61"/>
      <c r="U6071" s="63"/>
      <c r="V6071" s="63"/>
      <c r="W6071" s="63"/>
      <c r="X6071" s="3"/>
    </row>
    <row r="6072" spans="1:24">
      <c r="A6072" s="3"/>
      <c r="B6072" s="3"/>
      <c r="C6072" s="3"/>
      <c r="D6072" s="3"/>
      <c r="E6072" s="79"/>
      <c r="F6072" s="3"/>
      <c r="G6072" s="77" t="e">
        <f>VLOOKUP($F$1&amp;F6072,定价因子!E:F,2,0)</f>
        <v>#N/A</v>
      </c>
      <c r="H6072" s="3"/>
      <c r="I6072" s="77" t="e">
        <f>VLOOKUP($H$1&amp;H6072,定价因子!E:F,2,0)</f>
        <v>#N/A</v>
      </c>
      <c r="J6072" s="3"/>
      <c r="K6072" s="77" t="e">
        <f>VLOOKUP($J$1&amp;J6072,定价因子!E:F,2,0)</f>
        <v>#N/A</v>
      </c>
      <c r="L6072" s="3"/>
      <c r="M6072" s="77" t="e">
        <f>VLOOKUP($L$1&amp;L6072,定价因子!E:F,2,0)</f>
        <v>#N/A</v>
      </c>
      <c r="N6072" s="3"/>
      <c r="O6072" s="77" t="e">
        <f>VLOOKUP($N$1&amp;N6072,定价因子!E:F,2,0)</f>
        <v>#N/A</v>
      </c>
      <c r="P6072" s="3"/>
      <c r="Q6072" s="55" t="e">
        <f>VLOOKUP($P$1&amp;P6072,定价因子!$E:$F,2,0)</f>
        <v>#N/A</v>
      </c>
      <c r="R6072" s="3"/>
      <c r="S6072" s="77" t="e">
        <f>VLOOKUP($R$1&amp;R6072,定价因子!$E:$F,2,0)</f>
        <v>#N/A</v>
      </c>
      <c r="T6072" s="61"/>
      <c r="U6072" s="63"/>
      <c r="V6072" s="63"/>
      <c r="W6072" s="63"/>
      <c r="X6072" s="3"/>
    </row>
    <row r="6073" spans="1:24">
      <c r="A6073" s="3"/>
      <c r="B6073" s="3"/>
      <c r="C6073" s="3"/>
      <c r="D6073" s="3"/>
      <c r="E6073" s="79"/>
      <c r="F6073" s="3"/>
      <c r="G6073" s="77" t="e">
        <f>VLOOKUP($F$1&amp;F6073,定价因子!E:F,2,0)</f>
        <v>#N/A</v>
      </c>
      <c r="H6073" s="3"/>
      <c r="I6073" s="77" t="e">
        <f>VLOOKUP($H$1&amp;H6073,定价因子!E:F,2,0)</f>
        <v>#N/A</v>
      </c>
      <c r="J6073" s="3"/>
      <c r="K6073" s="77" t="e">
        <f>VLOOKUP($J$1&amp;J6073,定价因子!E:F,2,0)</f>
        <v>#N/A</v>
      </c>
      <c r="L6073" s="3"/>
      <c r="M6073" s="77" t="e">
        <f>VLOOKUP($L$1&amp;L6073,定价因子!E:F,2,0)</f>
        <v>#N/A</v>
      </c>
      <c r="N6073" s="3"/>
      <c r="O6073" s="77" t="e">
        <f>VLOOKUP($N$1&amp;N6073,定价因子!E:F,2,0)</f>
        <v>#N/A</v>
      </c>
      <c r="P6073" s="3"/>
      <c r="Q6073" s="55" t="e">
        <f>VLOOKUP($P$1&amp;P6073,定价因子!$E:$F,2,0)</f>
        <v>#N/A</v>
      </c>
      <c r="R6073" s="3"/>
      <c r="S6073" s="77" t="e">
        <f>VLOOKUP($R$1&amp;R6073,定价因子!$E:$F,2,0)</f>
        <v>#N/A</v>
      </c>
      <c r="T6073" s="61"/>
      <c r="U6073" s="63"/>
      <c r="V6073" s="63"/>
      <c r="W6073" s="63"/>
      <c r="X6073" s="3"/>
    </row>
    <row r="6074" spans="1:24">
      <c r="A6074" s="3"/>
      <c r="B6074" s="3"/>
      <c r="C6074" s="3"/>
      <c r="D6074" s="3"/>
      <c r="E6074" s="79"/>
      <c r="F6074" s="3"/>
      <c r="G6074" s="77" t="e">
        <f>VLOOKUP($F$1&amp;F6074,定价因子!E:F,2,0)</f>
        <v>#N/A</v>
      </c>
      <c r="H6074" s="3"/>
      <c r="I6074" s="77" t="e">
        <f>VLOOKUP($H$1&amp;H6074,定价因子!E:F,2,0)</f>
        <v>#N/A</v>
      </c>
      <c r="J6074" s="3"/>
      <c r="K6074" s="77" t="e">
        <f>VLOOKUP($J$1&amp;J6074,定价因子!E:F,2,0)</f>
        <v>#N/A</v>
      </c>
      <c r="L6074" s="3"/>
      <c r="M6074" s="77" t="e">
        <f>VLOOKUP($L$1&amp;L6074,定价因子!E:F,2,0)</f>
        <v>#N/A</v>
      </c>
      <c r="N6074" s="3"/>
      <c r="O6074" s="77" t="e">
        <f>VLOOKUP($N$1&amp;N6074,定价因子!E:F,2,0)</f>
        <v>#N/A</v>
      </c>
      <c r="P6074" s="3"/>
      <c r="Q6074" s="55" t="e">
        <f>VLOOKUP($P$1&amp;P6074,定价因子!$E:$F,2,0)</f>
        <v>#N/A</v>
      </c>
      <c r="R6074" s="3"/>
      <c r="S6074" s="77" t="e">
        <f>VLOOKUP($R$1&amp;R6074,定价因子!$E:$F,2,0)</f>
        <v>#N/A</v>
      </c>
      <c r="T6074" s="61"/>
      <c r="U6074" s="63"/>
      <c r="V6074" s="63"/>
      <c r="W6074" s="63"/>
      <c r="X6074" s="3"/>
    </row>
    <row r="6075" spans="1:24">
      <c r="A6075" s="3"/>
      <c r="B6075" s="3"/>
      <c r="C6075" s="3"/>
      <c r="D6075" s="3"/>
      <c r="E6075" s="79"/>
      <c r="F6075" s="3"/>
      <c r="G6075" s="77" t="e">
        <f>VLOOKUP($F$1&amp;F6075,定价因子!E:F,2,0)</f>
        <v>#N/A</v>
      </c>
      <c r="H6075" s="3"/>
      <c r="I6075" s="77" t="e">
        <f>VLOOKUP($H$1&amp;H6075,定价因子!E:F,2,0)</f>
        <v>#N/A</v>
      </c>
      <c r="J6075" s="3"/>
      <c r="K6075" s="77" t="e">
        <f>VLOOKUP($J$1&amp;J6075,定价因子!E:F,2,0)</f>
        <v>#N/A</v>
      </c>
      <c r="L6075" s="3"/>
      <c r="M6075" s="77" t="e">
        <f>VLOOKUP($L$1&amp;L6075,定价因子!E:F,2,0)</f>
        <v>#N/A</v>
      </c>
      <c r="N6075" s="3"/>
      <c r="O6075" s="77" t="e">
        <f>VLOOKUP($N$1&amp;N6075,定价因子!E:F,2,0)</f>
        <v>#N/A</v>
      </c>
      <c r="P6075" s="3"/>
      <c r="Q6075" s="55" t="e">
        <f>VLOOKUP($P$1&amp;P6075,定价因子!$E:$F,2,0)</f>
        <v>#N/A</v>
      </c>
      <c r="R6075" s="3"/>
      <c r="S6075" s="77" t="e">
        <f>VLOOKUP($R$1&amp;R6075,定价因子!$E:$F,2,0)</f>
        <v>#N/A</v>
      </c>
      <c r="T6075" s="61"/>
      <c r="U6075" s="63"/>
      <c r="V6075" s="63"/>
      <c r="W6075" s="63"/>
      <c r="X6075" s="3"/>
    </row>
    <row r="6076" spans="1:24">
      <c r="A6076" s="3"/>
      <c r="B6076" s="3"/>
      <c r="C6076" s="3"/>
      <c r="D6076" s="3"/>
      <c r="E6076" s="79"/>
      <c r="F6076" s="3"/>
      <c r="G6076" s="77" t="e">
        <f>VLOOKUP($F$1&amp;F6076,定价因子!E:F,2,0)</f>
        <v>#N/A</v>
      </c>
      <c r="H6076" s="3"/>
      <c r="I6076" s="77" t="e">
        <f>VLOOKUP($H$1&amp;H6076,定价因子!E:F,2,0)</f>
        <v>#N/A</v>
      </c>
      <c r="J6076" s="3"/>
      <c r="K6076" s="77" t="e">
        <f>VLOOKUP($J$1&amp;J6076,定价因子!E:F,2,0)</f>
        <v>#N/A</v>
      </c>
      <c r="L6076" s="3"/>
      <c r="M6076" s="77" t="e">
        <f>VLOOKUP($L$1&amp;L6076,定价因子!E:F,2,0)</f>
        <v>#N/A</v>
      </c>
      <c r="N6076" s="3"/>
      <c r="O6076" s="77" t="e">
        <f>VLOOKUP($N$1&amp;N6076,定价因子!E:F,2,0)</f>
        <v>#N/A</v>
      </c>
      <c r="P6076" s="3"/>
      <c r="Q6076" s="55" t="e">
        <f>VLOOKUP($P$1&amp;P6076,定价因子!$E:$F,2,0)</f>
        <v>#N/A</v>
      </c>
      <c r="R6076" s="3"/>
      <c r="S6076" s="77" t="e">
        <f>VLOOKUP($R$1&amp;R6076,定价因子!$E:$F,2,0)</f>
        <v>#N/A</v>
      </c>
      <c r="T6076" s="61"/>
      <c r="U6076" s="63"/>
      <c r="V6076" s="63"/>
      <c r="W6076" s="63"/>
      <c r="X6076" s="3"/>
    </row>
    <row r="6077" spans="1:24">
      <c r="A6077" s="3"/>
      <c r="B6077" s="3"/>
      <c r="C6077" s="3"/>
      <c r="D6077" s="3"/>
      <c r="E6077" s="79"/>
      <c r="F6077" s="3"/>
      <c r="G6077" s="77" t="e">
        <f>VLOOKUP($F$1&amp;F6077,定价因子!E:F,2,0)</f>
        <v>#N/A</v>
      </c>
      <c r="H6077" s="3"/>
      <c r="I6077" s="77" t="e">
        <f>VLOOKUP($H$1&amp;H6077,定价因子!E:F,2,0)</f>
        <v>#N/A</v>
      </c>
      <c r="J6077" s="3"/>
      <c r="K6077" s="77" t="e">
        <f>VLOOKUP($J$1&amp;J6077,定价因子!E:F,2,0)</f>
        <v>#N/A</v>
      </c>
      <c r="L6077" s="3"/>
      <c r="M6077" s="77" t="e">
        <f>VLOOKUP($L$1&amp;L6077,定价因子!E:F,2,0)</f>
        <v>#N/A</v>
      </c>
      <c r="N6077" s="3"/>
      <c r="O6077" s="77" t="e">
        <f>VLOOKUP($N$1&amp;N6077,定价因子!E:F,2,0)</f>
        <v>#N/A</v>
      </c>
      <c r="P6077" s="3"/>
      <c r="Q6077" s="55" t="e">
        <f>VLOOKUP($P$1&amp;P6077,定价因子!$E:$F,2,0)</f>
        <v>#N/A</v>
      </c>
      <c r="R6077" s="3"/>
      <c r="S6077" s="77" t="e">
        <f>VLOOKUP($R$1&amp;R6077,定价因子!$E:$F,2,0)</f>
        <v>#N/A</v>
      </c>
      <c r="T6077" s="61"/>
      <c r="U6077" s="63"/>
      <c r="V6077" s="63"/>
      <c r="W6077" s="63"/>
      <c r="X6077" s="3"/>
    </row>
    <row r="6078" spans="1:24">
      <c r="A6078" s="3"/>
      <c r="B6078" s="3"/>
      <c r="C6078" s="3"/>
      <c r="D6078" s="3"/>
      <c r="E6078" s="79"/>
      <c r="F6078" s="3"/>
      <c r="G6078" s="77" t="e">
        <f>VLOOKUP($F$1&amp;F6078,定价因子!E:F,2,0)</f>
        <v>#N/A</v>
      </c>
      <c r="H6078" s="3"/>
      <c r="I6078" s="77" t="e">
        <f>VLOOKUP($H$1&amp;H6078,定价因子!E:F,2,0)</f>
        <v>#N/A</v>
      </c>
      <c r="J6078" s="3"/>
      <c r="K6078" s="77" t="e">
        <f>VLOOKUP($J$1&amp;J6078,定价因子!E:F,2,0)</f>
        <v>#N/A</v>
      </c>
      <c r="L6078" s="3"/>
      <c r="M6078" s="77" t="e">
        <f>VLOOKUP($L$1&amp;L6078,定价因子!E:F,2,0)</f>
        <v>#N/A</v>
      </c>
      <c r="N6078" s="3"/>
      <c r="O6078" s="77" t="e">
        <f>VLOOKUP($N$1&amp;N6078,定价因子!E:F,2,0)</f>
        <v>#N/A</v>
      </c>
      <c r="P6078" s="3"/>
      <c r="Q6078" s="55" t="e">
        <f>VLOOKUP($P$1&amp;P6078,定价因子!$E:$F,2,0)</f>
        <v>#N/A</v>
      </c>
      <c r="R6078" s="3"/>
      <c r="S6078" s="77" t="e">
        <f>VLOOKUP($R$1&amp;R6078,定价因子!$E:$F,2,0)</f>
        <v>#N/A</v>
      </c>
      <c r="T6078" s="61"/>
      <c r="U6078" s="63"/>
      <c r="V6078" s="63"/>
      <c r="W6078" s="63"/>
      <c r="X6078" s="3"/>
    </row>
    <row r="6079" spans="1:24">
      <c r="A6079" s="3"/>
      <c r="B6079" s="3"/>
      <c r="C6079" s="3"/>
      <c r="D6079" s="3"/>
      <c r="E6079" s="79"/>
      <c r="F6079" s="3"/>
      <c r="G6079" s="77" t="e">
        <f>VLOOKUP($F$1&amp;F6079,定价因子!E:F,2,0)</f>
        <v>#N/A</v>
      </c>
      <c r="H6079" s="3"/>
      <c r="I6079" s="77" t="e">
        <f>VLOOKUP($H$1&amp;H6079,定价因子!E:F,2,0)</f>
        <v>#N/A</v>
      </c>
      <c r="J6079" s="3"/>
      <c r="K6079" s="77" t="e">
        <f>VLOOKUP($J$1&amp;J6079,定价因子!E:F,2,0)</f>
        <v>#N/A</v>
      </c>
      <c r="L6079" s="3"/>
      <c r="M6079" s="77" t="e">
        <f>VLOOKUP($L$1&amp;L6079,定价因子!E:F,2,0)</f>
        <v>#N/A</v>
      </c>
      <c r="N6079" s="3"/>
      <c r="O6079" s="77" t="e">
        <f>VLOOKUP($N$1&amp;N6079,定价因子!E:F,2,0)</f>
        <v>#N/A</v>
      </c>
      <c r="P6079" s="3"/>
      <c r="Q6079" s="55" t="e">
        <f>VLOOKUP($P$1&amp;P6079,定价因子!$E:$F,2,0)</f>
        <v>#N/A</v>
      </c>
      <c r="R6079" s="3"/>
      <c r="S6079" s="77" t="e">
        <f>VLOOKUP($R$1&amp;R6079,定价因子!$E:$F,2,0)</f>
        <v>#N/A</v>
      </c>
      <c r="T6079" s="61"/>
      <c r="U6079" s="63"/>
      <c r="V6079" s="63"/>
      <c r="W6079" s="63"/>
      <c r="X6079" s="3"/>
    </row>
    <row r="6080" spans="1:24">
      <c r="A6080" s="3"/>
      <c r="B6080" s="3"/>
      <c r="C6080" s="3"/>
      <c r="D6080" s="3"/>
      <c r="E6080" s="79"/>
      <c r="F6080" s="3"/>
      <c r="G6080" s="77" t="e">
        <f>VLOOKUP($F$1&amp;F6080,定价因子!E:F,2,0)</f>
        <v>#N/A</v>
      </c>
      <c r="H6080" s="3"/>
      <c r="I6080" s="77" t="e">
        <f>VLOOKUP($H$1&amp;H6080,定价因子!E:F,2,0)</f>
        <v>#N/A</v>
      </c>
      <c r="J6080" s="3"/>
      <c r="K6080" s="77" t="e">
        <f>VLOOKUP($J$1&amp;J6080,定价因子!E:F,2,0)</f>
        <v>#N/A</v>
      </c>
      <c r="L6080" s="3"/>
      <c r="M6080" s="77" t="e">
        <f>VLOOKUP($L$1&amp;L6080,定价因子!E:F,2,0)</f>
        <v>#N/A</v>
      </c>
      <c r="N6080" s="3"/>
      <c r="O6080" s="77" t="e">
        <f>VLOOKUP($N$1&amp;N6080,定价因子!E:F,2,0)</f>
        <v>#N/A</v>
      </c>
      <c r="P6080" s="3"/>
      <c r="Q6080" s="55" t="e">
        <f>VLOOKUP($P$1&amp;P6080,定价因子!$E:$F,2,0)</f>
        <v>#N/A</v>
      </c>
      <c r="R6080" s="3"/>
      <c r="S6080" s="77" t="e">
        <f>VLOOKUP($R$1&amp;R6080,定价因子!$E:$F,2,0)</f>
        <v>#N/A</v>
      </c>
      <c r="T6080" s="61"/>
      <c r="U6080" s="63"/>
      <c r="V6080" s="63"/>
      <c r="W6080" s="63"/>
      <c r="X6080" s="3"/>
    </row>
    <row r="6081" spans="1:24">
      <c r="A6081" s="3"/>
      <c r="B6081" s="3"/>
      <c r="C6081" s="3"/>
      <c r="D6081" s="3"/>
      <c r="E6081" s="79"/>
      <c r="F6081" s="3"/>
      <c r="G6081" s="77" t="e">
        <f>VLOOKUP($F$1&amp;F6081,定价因子!E:F,2,0)</f>
        <v>#N/A</v>
      </c>
      <c r="H6081" s="3"/>
      <c r="I6081" s="77" t="e">
        <f>VLOOKUP($H$1&amp;H6081,定价因子!E:F,2,0)</f>
        <v>#N/A</v>
      </c>
      <c r="J6081" s="3"/>
      <c r="K6081" s="77" t="e">
        <f>VLOOKUP($J$1&amp;J6081,定价因子!E:F,2,0)</f>
        <v>#N/A</v>
      </c>
      <c r="L6081" s="3"/>
      <c r="M6081" s="77" t="e">
        <f>VLOOKUP($L$1&amp;L6081,定价因子!E:F,2,0)</f>
        <v>#N/A</v>
      </c>
      <c r="N6081" s="3"/>
      <c r="O6081" s="77" t="e">
        <f>VLOOKUP($N$1&amp;N6081,定价因子!E:F,2,0)</f>
        <v>#N/A</v>
      </c>
      <c r="P6081" s="3"/>
      <c r="Q6081" s="55" t="e">
        <f>VLOOKUP($P$1&amp;P6081,定价因子!$E:$F,2,0)</f>
        <v>#N/A</v>
      </c>
      <c r="R6081" s="3"/>
      <c r="S6081" s="77" t="e">
        <f>VLOOKUP($R$1&amp;R6081,定价因子!$E:$F,2,0)</f>
        <v>#N/A</v>
      </c>
      <c r="T6081" s="61"/>
      <c r="U6081" s="63"/>
      <c r="V6081" s="63"/>
      <c r="W6081" s="63"/>
      <c r="X6081" s="3"/>
    </row>
    <row r="6082" spans="1:24">
      <c r="A6082" s="3"/>
      <c r="B6082" s="3"/>
      <c r="C6082" s="3"/>
      <c r="D6082" s="3"/>
      <c r="E6082" s="79"/>
      <c r="F6082" s="3"/>
      <c r="G6082" s="77" t="e">
        <f>VLOOKUP($F$1&amp;F6082,定价因子!E:F,2,0)</f>
        <v>#N/A</v>
      </c>
      <c r="H6082" s="3"/>
      <c r="I6082" s="77" t="e">
        <f>VLOOKUP($H$1&amp;H6082,定价因子!E:F,2,0)</f>
        <v>#N/A</v>
      </c>
      <c r="J6082" s="3"/>
      <c r="K6082" s="77" t="e">
        <f>VLOOKUP($J$1&amp;J6082,定价因子!E:F,2,0)</f>
        <v>#N/A</v>
      </c>
      <c r="L6082" s="3"/>
      <c r="M6082" s="77" t="e">
        <f>VLOOKUP($L$1&amp;L6082,定价因子!E:F,2,0)</f>
        <v>#N/A</v>
      </c>
      <c r="N6082" s="3"/>
      <c r="O6082" s="77" t="e">
        <f>VLOOKUP($N$1&amp;N6082,定价因子!E:F,2,0)</f>
        <v>#N/A</v>
      </c>
      <c r="P6082" s="3"/>
      <c r="Q6082" s="55" t="e">
        <f>VLOOKUP($P$1&amp;P6082,定价因子!$E:$F,2,0)</f>
        <v>#N/A</v>
      </c>
      <c r="R6082" s="3"/>
      <c r="S6082" s="77" t="e">
        <f>VLOOKUP($R$1&amp;R6082,定价因子!$E:$F,2,0)</f>
        <v>#N/A</v>
      </c>
      <c r="T6082" s="61"/>
      <c r="U6082" s="63"/>
      <c r="V6082" s="63"/>
      <c r="W6082" s="63"/>
      <c r="X6082" s="3"/>
    </row>
    <row r="6083" spans="1:24">
      <c r="A6083" s="3"/>
      <c r="B6083" s="3"/>
      <c r="C6083" s="3"/>
      <c r="D6083" s="3"/>
      <c r="E6083" s="79"/>
      <c r="F6083" s="3"/>
      <c r="G6083" s="77" t="e">
        <f>VLOOKUP($F$1&amp;F6083,定价因子!E:F,2,0)</f>
        <v>#N/A</v>
      </c>
      <c r="H6083" s="3"/>
      <c r="I6083" s="77" t="e">
        <f>VLOOKUP($H$1&amp;H6083,定价因子!E:F,2,0)</f>
        <v>#N/A</v>
      </c>
      <c r="J6083" s="3"/>
      <c r="K6083" s="77" t="e">
        <f>VLOOKUP($J$1&amp;J6083,定价因子!E:F,2,0)</f>
        <v>#N/A</v>
      </c>
      <c r="L6083" s="3"/>
      <c r="M6083" s="77" t="e">
        <f>VLOOKUP($L$1&amp;L6083,定价因子!E:F,2,0)</f>
        <v>#N/A</v>
      </c>
      <c r="N6083" s="3"/>
      <c r="O6083" s="77" t="e">
        <f>VLOOKUP($N$1&amp;N6083,定价因子!E:F,2,0)</f>
        <v>#N/A</v>
      </c>
      <c r="P6083" s="3"/>
      <c r="Q6083" s="55" t="e">
        <f>VLOOKUP($P$1&amp;P6083,定价因子!$E:$F,2,0)</f>
        <v>#N/A</v>
      </c>
      <c r="R6083" s="3"/>
      <c r="S6083" s="77" t="e">
        <f>VLOOKUP($R$1&amp;R6083,定价因子!$E:$F,2,0)</f>
        <v>#N/A</v>
      </c>
      <c r="T6083" s="61"/>
      <c r="U6083" s="63"/>
      <c r="V6083" s="63"/>
      <c r="W6083" s="63"/>
      <c r="X6083" s="3"/>
    </row>
    <row r="6084" spans="1:24">
      <c r="A6084" s="3"/>
      <c r="B6084" s="3"/>
      <c r="C6084" s="3"/>
      <c r="D6084" s="3"/>
      <c r="E6084" s="79"/>
      <c r="F6084" s="3"/>
      <c r="G6084" s="77" t="e">
        <f>VLOOKUP($F$1&amp;F6084,定价因子!E:F,2,0)</f>
        <v>#N/A</v>
      </c>
      <c r="H6084" s="3"/>
      <c r="I6084" s="77" t="e">
        <f>VLOOKUP($H$1&amp;H6084,定价因子!E:F,2,0)</f>
        <v>#N/A</v>
      </c>
      <c r="J6084" s="3"/>
      <c r="K6084" s="77" t="e">
        <f>VLOOKUP($J$1&amp;J6084,定价因子!E:F,2,0)</f>
        <v>#N/A</v>
      </c>
      <c r="L6084" s="3"/>
      <c r="M6084" s="77" t="e">
        <f>VLOOKUP($L$1&amp;L6084,定价因子!E:F,2,0)</f>
        <v>#N/A</v>
      </c>
      <c r="N6084" s="3"/>
      <c r="O6084" s="77" t="e">
        <f>VLOOKUP($N$1&amp;N6084,定价因子!E:F,2,0)</f>
        <v>#N/A</v>
      </c>
      <c r="P6084" s="3"/>
      <c r="Q6084" s="55" t="e">
        <f>VLOOKUP($P$1&amp;P6084,定价因子!$E:$F,2,0)</f>
        <v>#N/A</v>
      </c>
      <c r="R6084" s="3"/>
      <c r="S6084" s="77" t="e">
        <f>VLOOKUP($R$1&amp;R6084,定价因子!$E:$F,2,0)</f>
        <v>#N/A</v>
      </c>
      <c r="T6084" s="61"/>
      <c r="U6084" s="63"/>
      <c r="V6084" s="63"/>
      <c r="W6084" s="63"/>
      <c r="X6084" s="3"/>
    </row>
    <row r="6085" spans="1:24">
      <c r="A6085" s="3"/>
      <c r="B6085" s="3"/>
      <c r="C6085" s="3"/>
      <c r="D6085" s="3"/>
      <c r="E6085" s="79"/>
      <c r="F6085" s="3"/>
      <c r="G6085" s="77" t="e">
        <f>VLOOKUP($F$1&amp;F6085,定价因子!E:F,2,0)</f>
        <v>#N/A</v>
      </c>
      <c r="H6085" s="3"/>
      <c r="I6085" s="77" t="e">
        <f>VLOOKUP($H$1&amp;H6085,定价因子!E:F,2,0)</f>
        <v>#N/A</v>
      </c>
      <c r="J6085" s="3"/>
      <c r="K6085" s="77" t="e">
        <f>VLOOKUP($J$1&amp;J6085,定价因子!E:F,2,0)</f>
        <v>#N/A</v>
      </c>
      <c r="L6085" s="3"/>
      <c r="M6085" s="77" t="e">
        <f>VLOOKUP($L$1&amp;L6085,定价因子!E:F,2,0)</f>
        <v>#N/A</v>
      </c>
      <c r="N6085" s="3"/>
      <c r="O6085" s="77" t="e">
        <f>VLOOKUP($N$1&amp;N6085,定价因子!E:F,2,0)</f>
        <v>#N/A</v>
      </c>
      <c r="P6085" s="3"/>
      <c r="Q6085" s="55" t="e">
        <f>VLOOKUP($P$1&amp;P6085,定价因子!$E:$F,2,0)</f>
        <v>#N/A</v>
      </c>
      <c r="R6085" s="3"/>
      <c r="S6085" s="77" t="e">
        <f>VLOOKUP($R$1&amp;R6085,定价因子!$E:$F,2,0)</f>
        <v>#N/A</v>
      </c>
      <c r="T6085" s="61"/>
      <c r="U6085" s="63"/>
      <c r="V6085" s="63"/>
      <c r="W6085" s="63"/>
      <c r="X6085" s="3"/>
    </row>
    <row r="6086" spans="1:24">
      <c r="A6086" s="3"/>
      <c r="B6086" s="3"/>
      <c r="C6086" s="3"/>
      <c r="D6086" s="3"/>
      <c r="E6086" s="79"/>
      <c r="F6086" s="3"/>
      <c r="G6086" s="77" t="e">
        <f>VLOOKUP($F$1&amp;F6086,定价因子!E:F,2,0)</f>
        <v>#N/A</v>
      </c>
      <c r="H6086" s="3"/>
      <c r="I6086" s="77" t="e">
        <f>VLOOKUP($H$1&amp;H6086,定价因子!E:F,2,0)</f>
        <v>#N/A</v>
      </c>
      <c r="J6086" s="3"/>
      <c r="K6086" s="77" t="e">
        <f>VLOOKUP($J$1&amp;J6086,定价因子!E:F,2,0)</f>
        <v>#N/A</v>
      </c>
      <c r="L6086" s="3"/>
      <c r="M6086" s="77" t="e">
        <f>VLOOKUP($L$1&amp;L6086,定价因子!E:F,2,0)</f>
        <v>#N/A</v>
      </c>
      <c r="N6086" s="3"/>
      <c r="O6086" s="77" t="e">
        <f>VLOOKUP($N$1&amp;N6086,定价因子!E:F,2,0)</f>
        <v>#N/A</v>
      </c>
      <c r="P6086" s="3"/>
      <c r="Q6086" s="55" t="e">
        <f>VLOOKUP($P$1&amp;P6086,定价因子!$E:$F,2,0)</f>
        <v>#N/A</v>
      </c>
      <c r="R6086" s="3"/>
      <c r="S6086" s="77" t="e">
        <f>VLOOKUP($R$1&amp;R6086,定价因子!$E:$F,2,0)</f>
        <v>#N/A</v>
      </c>
      <c r="T6086" s="61"/>
      <c r="U6086" s="63"/>
      <c r="V6086" s="63"/>
      <c r="W6086" s="63"/>
      <c r="X6086" s="3"/>
    </row>
    <row r="6087" spans="1:24">
      <c r="A6087" s="3"/>
      <c r="B6087" s="3"/>
      <c r="C6087" s="3"/>
      <c r="D6087" s="3"/>
      <c r="E6087" s="79"/>
      <c r="F6087" s="3"/>
      <c r="G6087" s="77" t="e">
        <f>VLOOKUP($F$1&amp;F6087,定价因子!E:F,2,0)</f>
        <v>#N/A</v>
      </c>
      <c r="H6087" s="3"/>
      <c r="I6087" s="77" t="e">
        <f>VLOOKUP($H$1&amp;H6087,定价因子!E:F,2,0)</f>
        <v>#N/A</v>
      </c>
      <c r="J6087" s="3"/>
      <c r="K6087" s="77" t="e">
        <f>VLOOKUP($J$1&amp;J6087,定价因子!E:F,2,0)</f>
        <v>#N/A</v>
      </c>
      <c r="L6087" s="3"/>
      <c r="M6087" s="77" t="e">
        <f>VLOOKUP($L$1&amp;L6087,定价因子!E:F,2,0)</f>
        <v>#N/A</v>
      </c>
      <c r="N6087" s="3"/>
      <c r="O6087" s="77" t="e">
        <f>VLOOKUP($N$1&amp;N6087,定价因子!E:F,2,0)</f>
        <v>#N/A</v>
      </c>
      <c r="P6087" s="3"/>
      <c r="Q6087" s="55" t="e">
        <f>VLOOKUP($P$1&amp;P6087,定价因子!$E:$F,2,0)</f>
        <v>#N/A</v>
      </c>
      <c r="R6087" s="3"/>
      <c r="S6087" s="77" t="e">
        <f>VLOOKUP($R$1&amp;R6087,定价因子!$E:$F,2,0)</f>
        <v>#N/A</v>
      </c>
      <c r="T6087" s="61"/>
      <c r="U6087" s="63"/>
      <c r="V6087" s="63"/>
      <c r="W6087" s="63"/>
      <c r="X6087" s="3"/>
    </row>
    <row r="6088" spans="1:24">
      <c r="A6088" s="3"/>
      <c r="B6088" s="3"/>
      <c r="C6088" s="3"/>
      <c r="D6088" s="3"/>
      <c r="E6088" s="79"/>
      <c r="F6088" s="3"/>
      <c r="G6088" s="77" t="e">
        <f>VLOOKUP($F$1&amp;F6088,定价因子!E:F,2,0)</f>
        <v>#N/A</v>
      </c>
      <c r="H6088" s="3"/>
      <c r="I6088" s="77" t="e">
        <f>VLOOKUP($H$1&amp;H6088,定价因子!E:F,2,0)</f>
        <v>#N/A</v>
      </c>
      <c r="J6088" s="3"/>
      <c r="K6088" s="77" t="e">
        <f>VLOOKUP($J$1&amp;J6088,定价因子!E:F,2,0)</f>
        <v>#N/A</v>
      </c>
      <c r="L6088" s="3"/>
      <c r="M6088" s="77" t="e">
        <f>VLOOKUP($L$1&amp;L6088,定价因子!E:F,2,0)</f>
        <v>#N/A</v>
      </c>
      <c r="N6088" s="3"/>
      <c r="O6088" s="77" t="e">
        <f>VLOOKUP($N$1&amp;N6088,定价因子!E:F,2,0)</f>
        <v>#N/A</v>
      </c>
      <c r="P6088" s="3"/>
      <c r="Q6088" s="55" t="e">
        <f>VLOOKUP($P$1&amp;P6088,定价因子!$E:$F,2,0)</f>
        <v>#N/A</v>
      </c>
      <c r="R6088" s="3"/>
      <c r="S6088" s="77" t="e">
        <f>VLOOKUP($R$1&amp;R6088,定价因子!$E:$F,2,0)</f>
        <v>#N/A</v>
      </c>
      <c r="T6088" s="61"/>
      <c r="U6088" s="63"/>
      <c r="V6088" s="63"/>
      <c r="W6088" s="63"/>
      <c r="X6088" s="3"/>
    </row>
    <row r="6089" spans="1:24">
      <c r="A6089" s="3"/>
      <c r="B6089" s="3"/>
      <c r="C6089" s="3"/>
      <c r="D6089" s="3"/>
      <c r="E6089" s="79"/>
      <c r="F6089" s="3"/>
      <c r="G6089" s="77" t="e">
        <f>VLOOKUP($F$1&amp;F6089,定价因子!E:F,2,0)</f>
        <v>#N/A</v>
      </c>
      <c r="H6089" s="3"/>
      <c r="I6089" s="77" t="e">
        <f>VLOOKUP($H$1&amp;H6089,定价因子!E:F,2,0)</f>
        <v>#N/A</v>
      </c>
      <c r="J6089" s="3"/>
      <c r="K6089" s="77" t="e">
        <f>VLOOKUP($J$1&amp;J6089,定价因子!E:F,2,0)</f>
        <v>#N/A</v>
      </c>
      <c r="L6089" s="3"/>
      <c r="M6089" s="77" t="e">
        <f>VLOOKUP($L$1&amp;L6089,定价因子!E:F,2,0)</f>
        <v>#N/A</v>
      </c>
      <c r="N6089" s="3"/>
      <c r="O6089" s="77" t="e">
        <f>VLOOKUP($N$1&amp;N6089,定价因子!E:F,2,0)</f>
        <v>#N/A</v>
      </c>
      <c r="P6089" s="3"/>
      <c r="Q6089" s="55" t="e">
        <f>VLOOKUP($P$1&amp;P6089,定价因子!$E:$F,2,0)</f>
        <v>#N/A</v>
      </c>
      <c r="R6089" s="3"/>
      <c r="S6089" s="77" t="e">
        <f>VLOOKUP($R$1&amp;R6089,定价因子!$E:$F,2,0)</f>
        <v>#N/A</v>
      </c>
      <c r="T6089" s="61"/>
      <c r="U6089" s="63"/>
      <c r="V6089" s="63"/>
      <c r="W6089" s="63"/>
      <c r="X6089" s="3"/>
    </row>
    <row r="6090" spans="1:24">
      <c r="A6090" s="3"/>
      <c r="B6090" s="3"/>
      <c r="C6090" s="3"/>
      <c r="D6090" s="3"/>
      <c r="E6090" s="79"/>
      <c r="F6090" s="3"/>
      <c r="G6090" s="77" t="e">
        <f>VLOOKUP($F$1&amp;F6090,定价因子!E:F,2,0)</f>
        <v>#N/A</v>
      </c>
      <c r="H6090" s="3"/>
      <c r="I6090" s="77" t="e">
        <f>VLOOKUP($H$1&amp;H6090,定价因子!E:F,2,0)</f>
        <v>#N/A</v>
      </c>
      <c r="J6090" s="3"/>
      <c r="K6090" s="77" t="e">
        <f>VLOOKUP($J$1&amp;J6090,定价因子!E:F,2,0)</f>
        <v>#N/A</v>
      </c>
      <c r="L6090" s="3"/>
      <c r="M6090" s="77" t="e">
        <f>VLOOKUP($L$1&amp;L6090,定价因子!E:F,2,0)</f>
        <v>#N/A</v>
      </c>
      <c r="N6090" s="3"/>
      <c r="O6090" s="77" t="e">
        <f>VLOOKUP($N$1&amp;N6090,定价因子!E:F,2,0)</f>
        <v>#N/A</v>
      </c>
      <c r="P6090" s="3"/>
      <c r="Q6090" s="55" t="e">
        <f>VLOOKUP($P$1&amp;P6090,定价因子!$E:$F,2,0)</f>
        <v>#N/A</v>
      </c>
      <c r="R6090" s="3"/>
      <c r="S6090" s="77" t="e">
        <f>VLOOKUP($R$1&amp;R6090,定价因子!$E:$F,2,0)</f>
        <v>#N/A</v>
      </c>
      <c r="T6090" s="61"/>
      <c r="U6090" s="63"/>
      <c r="V6090" s="63"/>
      <c r="W6090" s="63"/>
      <c r="X6090" s="3"/>
    </row>
    <row r="6091" spans="1:24">
      <c r="A6091" s="3"/>
      <c r="B6091" s="3"/>
      <c r="C6091" s="3"/>
      <c r="D6091" s="3"/>
      <c r="E6091" s="79"/>
      <c r="F6091" s="3"/>
      <c r="G6091" s="77" t="e">
        <f>VLOOKUP($F$1&amp;F6091,定价因子!E:F,2,0)</f>
        <v>#N/A</v>
      </c>
      <c r="H6091" s="3"/>
      <c r="I6091" s="77" t="e">
        <f>VLOOKUP($H$1&amp;H6091,定价因子!E:F,2,0)</f>
        <v>#N/A</v>
      </c>
      <c r="J6091" s="3"/>
      <c r="K6091" s="77" t="e">
        <f>VLOOKUP($J$1&amp;J6091,定价因子!E:F,2,0)</f>
        <v>#N/A</v>
      </c>
      <c r="L6091" s="3"/>
      <c r="M6091" s="77" t="e">
        <f>VLOOKUP($L$1&amp;L6091,定价因子!E:F,2,0)</f>
        <v>#N/A</v>
      </c>
      <c r="N6091" s="3"/>
      <c r="O6091" s="77" t="e">
        <f>VLOOKUP($N$1&amp;N6091,定价因子!E:F,2,0)</f>
        <v>#N/A</v>
      </c>
      <c r="P6091" s="3"/>
      <c r="Q6091" s="55" t="e">
        <f>VLOOKUP($P$1&amp;P6091,定价因子!$E:$F,2,0)</f>
        <v>#N/A</v>
      </c>
      <c r="R6091" s="3"/>
      <c r="S6091" s="77" t="e">
        <f>VLOOKUP($R$1&amp;R6091,定价因子!$E:$F,2,0)</f>
        <v>#N/A</v>
      </c>
      <c r="T6091" s="61"/>
      <c r="U6091" s="63"/>
      <c r="V6091" s="63"/>
      <c r="W6091" s="63"/>
      <c r="X6091" s="3"/>
    </row>
    <row r="6092" spans="1:24">
      <c r="A6092" s="3"/>
      <c r="B6092" s="3"/>
      <c r="C6092" s="3"/>
      <c r="D6092" s="3"/>
      <c r="E6092" s="79"/>
      <c r="F6092" s="3"/>
      <c r="G6092" s="77" t="e">
        <f>VLOOKUP($F$1&amp;F6092,定价因子!E:F,2,0)</f>
        <v>#N/A</v>
      </c>
      <c r="H6092" s="3"/>
      <c r="I6092" s="77" t="e">
        <f>VLOOKUP($H$1&amp;H6092,定价因子!E:F,2,0)</f>
        <v>#N/A</v>
      </c>
      <c r="J6092" s="3"/>
      <c r="K6092" s="77" t="e">
        <f>VLOOKUP($J$1&amp;J6092,定价因子!E:F,2,0)</f>
        <v>#N/A</v>
      </c>
      <c r="L6092" s="3"/>
      <c r="M6092" s="77" t="e">
        <f>VLOOKUP($L$1&amp;L6092,定价因子!E:F,2,0)</f>
        <v>#N/A</v>
      </c>
      <c r="N6092" s="3"/>
      <c r="O6092" s="77" t="e">
        <f>VLOOKUP($N$1&amp;N6092,定价因子!E:F,2,0)</f>
        <v>#N/A</v>
      </c>
      <c r="P6092" s="3"/>
      <c r="Q6092" s="55" t="e">
        <f>VLOOKUP($P$1&amp;P6092,定价因子!$E:$F,2,0)</f>
        <v>#N/A</v>
      </c>
      <c r="R6092" s="3"/>
      <c r="S6092" s="77" t="e">
        <f>VLOOKUP($R$1&amp;R6092,定价因子!$E:$F,2,0)</f>
        <v>#N/A</v>
      </c>
      <c r="T6092" s="61"/>
      <c r="U6092" s="63"/>
      <c r="V6092" s="63"/>
      <c r="W6092" s="63"/>
      <c r="X6092" s="3"/>
    </row>
    <row r="6093" spans="1:24">
      <c r="A6093" s="3"/>
      <c r="B6093" s="3"/>
      <c r="C6093" s="3"/>
      <c r="D6093" s="3"/>
      <c r="E6093" s="79"/>
      <c r="F6093" s="3"/>
      <c r="G6093" s="77" t="e">
        <f>VLOOKUP($F$1&amp;F6093,定价因子!E:F,2,0)</f>
        <v>#N/A</v>
      </c>
      <c r="H6093" s="3"/>
      <c r="I6093" s="77" t="e">
        <f>VLOOKUP($H$1&amp;H6093,定价因子!E:F,2,0)</f>
        <v>#N/A</v>
      </c>
      <c r="J6093" s="3"/>
      <c r="K6093" s="77" t="e">
        <f>VLOOKUP($J$1&amp;J6093,定价因子!E:F,2,0)</f>
        <v>#N/A</v>
      </c>
      <c r="L6093" s="3"/>
      <c r="M6093" s="77" t="e">
        <f>VLOOKUP($L$1&amp;L6093,定价因子!E:F,2,0)</f>
        <v>#N/A</v>
      </c>
      <c r="N6093" s="3"/>
      <c r="O6093" s="77" t="e">
        <f>VLOOKUP($N$1&amp;N6093,定价因子!E:F,2,0)</f>
        <v>#N/A</v>
      </c>
      <c r="P6093" s="3"/>
      <c r="Q6093" s="55" t="e">
        <f>VLOOKUP($P$1&amp;P6093,定价因子!$E:$F,2,0)</f>
        <v>#N/A</v>
      </c>
      <c r="R6093" s="3"/>
      <c r="S6093" s="77" t="e">
        <f>VLOOKUP($R$1&amp;R6093,定价因子!$E:$F,2,0)</f>
        <v>#N/A</v>
      </c>
      <c r="T6093" s="61"/>
      <c r="U6093" s="63"/>
      <c r="V6093" s="63"/>
      <c r="W6093" s="63"/>
      <c r="X6093" s="3"/>
    </row>
    <row r="6094" spans="1:24">
      <c r="A6094" s="3"/>
      <c r="B6094" s="3"/>
      <c r="C6094" s="3"/>
      <c r="D6094" s="3"/>
      <c r="E6094" s="79"/>
      <c r="F6094" s="3"/>
      <c r="G6094" s="77" t="e">
        <f>VLOOKUP($F$1&amp;F6094,定价因子!E:F,2,0)</f>
        <v>#N/A</v>
      </c>
      <c r="H6094" s="3"/>
      <c r="I6094" s="77" t="e">
        <f>VLOOKUP($H$1&amp;H6094,定价因子!E:F,2,0)</f>
        <v>#N/A</v>
      </c>
      <c r="J6094" s="3"/>
      <c r="K6094" s="77" t="e">
        <f>VLOOKUP($J$1&amp;J6094,定价因子!E:F,2,0)</f>
        <v>#N/A</v>
      </c>
      <c r="L6094" s="3"/>
      <c r="M6094" s="77" t="e">
        <f>VLOOKUP($L$1&amp;L6094,定价因子!E:F,2,0)</f>
        <v>#N/A</v>
      </c>
      <c r="N6094" s="3"/>
      <c r="O6094" s="77" t="e">
        <f>VLOOKUP($N$1&amp;N6094,定价因子!E:F,2,0)</f>
        <v>#N/A</v>
      </c>
      <c r="P6094" s="3"/>
      <c r="Q6094" s="55" t="e">
        <f>VLOOKUP($P$1&amp;P6094,定价因子!$E:$F,2,0)</f>
        <v>#N/A</v>
      </c>
      <c r="R6094" s="3"/>
      <c r="S6094" s="77" t="e">
        <f>VLOOKUP($R$1&amp;R6094,定价因子!$E:$F,2,0)</f>
        <v>#N/A</v>
      </c>
      <c r="T6094" s="61"/>
      <c r="U6094" s="63"/>
      <c r="V6094" s="63"/>
      <c r="W6094" s="63"/>
      <c r="X6094" s="3"/>
    </row>
    <row r="6095" spans="1:24">
      <c r="A6095" s="3"/>
      <c r="B6095" s="3"/>
      <c r="C6095" s="3"/>
      <c r="D6095" s="3"/>
      <c r="E6095" s="79"/>
      <c r="F6095" s="3"/>
      <c r="G6095" s="77" t="e">
        <f>VLOOKUP($F$1&amp;F6095,定价因子!E:F,2,0)</f>
        <v>#N/A</v>
      </c>
      <c r="H6095" s="3"/>
      <c r="I6095" s="77" t="e">
        <f>VLOOKUP($H$1&amp;H6095,定价因子!E:F,2,0)</f>
        <v>#N/A</v>
      </c>
      <c r="J6095" s="3"/>
      <c r="K6095" s="77" t="e">
        <f>VLOOKUP($J$1&amp;J6095,定价因子!E:F,2,0)</f>
        <v>#N/A</v>
      </c>
      <c r="L6095" s="3"/>
      <c r="M6095" s="77" t="e">
        <f>VLOOKUP($L$1&amp;L6095,定价因子!E:F,2,0)</f>
        <v>#N/A</v>
      </c>
      <c r="N6095" s="3"/>
      <c r="O6095" s="77" t="e">
        <f>VLOOKUP($N$1&amp;N6095,定价因子!E:F,2,0)</f>
        <v>#N/A</v>
      </c>
      <c r="P6095" s="3"/>
      <c r="Q6095" s="55" t="e">
        <f>VLOOKUP($P$1&amp;P6095,定价因子!$E:$F,2,0)</f>
        <v>#N/A</v>
      </c>
      <c r="R6095" s="3"/>
      <c r="S6095" s="77" t="e">
        <f>VLOOKUP($R$1&amp;R6095,定价因子!$E:$F,2,0)</f>
        <v>#N/A</v>
      </c>
      <c r="T6095" s="61"/>
      <c r="U6095" s="63"/>
      <c r="V6095" s="63"/>
      <c r="W6095" s="63"/>
      <c r="X6095" s="3"/>
    </row>
    <row r="6096" spans="1:24">
      <c r="A6096" s="3"/>
      <c r="B6096" s="3"/>
      <c r="C6096" s="3"/>
      <c r="D6096" s="3"/>
      <c r="E6096" s="79"/>
      <c r="F6096" s="3"/>
      <c r="G6096" s="77" t="e">
        <f>VLOOKUP($F$1&amp;F6096,定价因子!E:F,2,0)</f>
        <v>#N/A</v>
      </c>
      <c r="H6096" s="3"/>
      <c r="I6096" s="77" t="e">
        <f>VLOOKUP($H$1&amp;H6096,定价因子!E:F,2,0)</f>
        <v>#N/A</v>
      </c>
      <c r="J6096" s="3"/>
      <c r="K6096" s="77" t="e">
        <f>VLOOKUP($J$1&amp;J6096,定价因子!E:F,2,0)</f>
        <v>#N/A</v>
      </c>
      <c r="L6096" s="3"/>
      <c r="M6096" s="77" t="e">
        <f>VLOOKUP($L$1&amp;L6096,定价因子!E:F,2,0)</f>
        <v>#N/A</v>
      </c>
      <c r="N6096" s="3"/>
      <c r="O6096" s="77" t="e">
        <f>VLOOKUP($N$1&amp;N6096,定价因子!E:F,2,0)</f>
        <v>#N/A</v>
      </c>
      <c r="P6096" s="3"/>
      <c r="Q6096" s="55" t="e">
        <f>VLOOKUP($P$1&amp;P6096,定价因子!$E:$F,2,0)</f>
        <v>#N/A</v>
      </c>
      <c r="R6096" s="3"/>
      <c r="S6096" s="77" t="e">
        <f>VLOOKUP($R$1&amp;R6096,定价因子!$E:$F,2,0)</f>
        <v>#N/A</v>
      </c>
      <c r="T6096" s="61"/>
      <c r="U6096" s="63"/>
      <c r="V6096" s="63"/>
      <c r="W6096" s="63"/>
      <c r="X6096" s="3"/>
    </row>
    <row r="6097" spans="1:24">
      <c r="A6097" s="3"/>
      <c r="B6097" s="3"/>
      <c r="C6097" s="3"/>
      <c r="D6097" s="3"/>
      <c r="E6097" s="79"/>
      <c r="F6097" s="3"/>
      <c r="G6097" s="77" t="e">
        <f>VLOOKUP($F$1&amp;F6097,定价因子!E:F,2,0)</f>
        <v>#N/A</v>
      </c>
      <c r="H6097" s="3"/>
      <c r="I6097" s="77" t="e">
        <f>VLOOKUP($H$1&amp;H6097,定价因子!E:F,2,0)</f>
        <v>#N/A</v>
      </c>
      <c r="J6097" s="3"/>
      <c r="K6097" s="77" t="e">
        <f>VLOOKUP($J$1&amp;J6097,定价因子!E:F,2,0)</f>
        <v>#N/A</v>
      </c>
      <c r="L6097" s="3"/>
      <c r="M6097" s="77" t="e">
        <f>VLOOKUP($L$1&amp;L6097,定价因子!E:F,2,0)</f>
        <v>#N/A</v>
      </c>
      <c r="N6097" s="3"/>
      <c r="O6097" s="77" t="e">
        <f>VLOOKUP($N$1&amp;N6097,定价因子!E:F,2,0)</f>
        <v>#N/A</v>
      </c>
      <c r="P6097" s="3"/>
      <c r="Q6097" s="55" t="e">
        <f>VLOOKUP($P$1&amp;P6097,定价因子!$E:$F,2,0)</f>
        <v>#N/A</v>
      </c>
      <c r="R6097" s="3"/>
      <c r="S6097" s="77" t="e">
        <f>VLOOKUP($R$1&amp;R6097,定价因子!$E:$F,2,0)</f>
        <v>#N/A</v>
      </c>
      <c r="T6097" s="61"/>
      <c r="U6097" s="63"/>
      <c r="V6097" s="63"/>
      <c r="W6097" s="63"/>
      <c r="X6097" s="3"/>
    </row>
    <row r="6098" spans="1:24">
      <c r="A6098" s="3"/>
      <c r="B6098" s="3"/>
      <c r="C6098" s="3"/>
      <c r="D6098" s="3"/>
      <c r="E6098" s="79"/>
      <c r="F6098" s="3"/>
      <c r="G6098" s="77" t="e">
        <f>VLOOKUP($F$1&amp;F6098,定价因子!E:F,2,0)</f>
        <v>#N/A</v>
      </c>
      <c r="H6098" s="3"/>
      <c r="I6098" s="77" t="e">
        <f>VLOOKUP($H$1&amp;H6098,定价因子!E:F,2,0)</f>
        <v>#N/A</v>
      </c>
      <c r="J6098" s="3"/>
      <c r="K6098" s="77" t="e">
        <f>VLOOKUP($J$1&amp;J6098,定价因子!E:F,2,0)</f>
        <v>#N/A</v>
      </c>
      <c r="L6098" s="3"/>
      <c r="M6098" s="77" t="e">
        <f>VLOOKUP($L$1&amp;L6098,定价因子!E:F,2,0)</f>
        <v>#N/A</v>
      </c>
      <c r="N6098" s="3"/>
      <c r="O6098" s="77" t="e">
        <f>VLOOKUP($N$1&amp;N6098,定价因子!E:F,2,0)</f>
        <v>#N/A</v>
      </c>
      <c r="P6098" s="3"/>
      <c r="Q6098" s="55" t="e">
        <f>VLOOKUP($P$1&amp;P6098,定价因子!$E:$F,2,0)</f>
        <v>#N/A</v>
      </c>
      <c r="R6098" s="3"/>
      <c r="S6098" s="77" t="e">
        <f>VLOOKUP($R$1&amp;R6098,定价因子!$E:$F,2,0)</f>
        <v>#N/A</v>
      </c>
      <c r="T6098" s="61"/>
      <c r="U6098" s="63"/>
      <c r="V6098" s="63"/>
      <c r="W6098" s="63"/>
      <c r="X6098" s="3"/>
    </row>
    <row r="6099" spans="1:24">
      <c r="A6099" s="3"/>
      <c r="B6099" s="3"/>
      <c r="C6099" s="3"/>
      <c r="D6099" s="3"/>
      <c r="E6099" s="79"/>
      <c r="F6099" s="3"/>
      <c r="G6099" s="77" t="e">
        <f>VLOOKUP($F$1&amp;F6099,定价因子!E:F,2,0)</f>
        <v>#N/A</v>
      </c>
      <c r="H6099" s="3"/>
      <c r="I6099" s="77" t="e">
        <f>VLOOKUP($H$1&amp;H6099,定价因子!E:F,2,0)</f>
        <v>#N/A</v>
      </c>
      <c r="J6099" s="3"/>
      <c r="K6099" s="77" t="e">
        <f>VLOOKUP($J$1&amp;J6099,定价因子!E:F,2,0)</f>
        <v>#N/A</v>
      </c>
      <c r="L6099" s="3"/>
      <c r="M6099" s="77" t="e">
        <f>VLOOKUP($L$1&amp;L6099,定价因子!E:F,2,0)</f>
        <v>#N/A</v>
      </c>
      <c r="N6099" s="3"/>
      <c r="O6099" s="77" t="e">
        <f>VLOOKUP($N$1&amp;N6099,定价因子!E:F,2,0)</f>
        <v>#N/A</v>
      </c>
      <c r="P6099" s="3"/>
      <c r="Q6099" s="55" t="e">
        <f>VLOOKUP($P$1&amp;P6099,定价因子!$E:$F,2,0)</f>
        <v>#N/A</v>
      </c>
      <c r="R6099" s="3"/>
      <c r="S6099" s="77" t="e">
        <f>VLOOKUP($R$1&amp;R6099,定价因子!$E:$F,2,0)</f>
        <v>#N/A</v>
      </c>
      <c r="T6099" s="61"/>
      <c r="U6099" s="63"/>
      <c r="V6099" s="63"/>
      <c r="W6099" s="63"/>
      <c r="X6099" s="3"/>
    </row>
    <row r="6100" spans="1:24">
      <c r="A6100" s="3"/>
      <c r="B6100" s="3"/>
      <c r="C6100" s="3"/>
      <c r="D6100" s="3"/>
      <c r="E6100" s="79"/>
      <c r="F6100" s="3"/>
      <c r="G6100" s="77" t="e">
        <f>VLOOKUP($F$1&amp;F6100,定价因子!E:F,2,0)</f>
        <v>#N/A</v>
      </c>
      <c r="H6100" s="3"/>
      <c r="I6100" s="77" t="e">
        <f>VLOOKUP($H$1&amp;H6100,定价因子!E:F,2,0)</f>
        <v>#N/A</v>
      </c>
      <c r="J6100" s="3"/>
      <c r="K6100" s="77" t="e">
        <f>VLOOKUP($J$1&amp;J6100,定价因子!E:F,2,0)</f>
        <v>#N/A</v>
      </c>
      <c r="L6100" s="3"/>
      <c r="M6100" s="77" t="e">
        <f>VLOOKUP($L$1&amp;L6100,定价因子!E:F,2,0)</f>
        <v>#N/A</v>
      </c>
      <c r="N6100" s="3"/>
      <c r="O6100" s="77" t="e">
        <f>VLOOKUP($N$1&amp;N6100,定价因子!E:F,2,0)</f>
        <v>#N/A</v>
      </c>
      <c r="P6100" s="3"/>
      <c r="Q6100" s="55" t="e">
        <f>VLOOKUP($P$1&amp;P6100,定价因子!$E:$F,2,0)</f>
        <v>#N/A</v>
      </c>
      <c r="R6100" s="3"/>
      <c r="S6100" s="77" t="e">
        <f>VLOOKUP($R$1&amp;R6100,定价因子!$E:$F,2,0)</f>
        <v>#N/A</v>
      </c>
      <c r="T6100" s="61"/>
      <c r="U6100" s="63"/>
      <c r="V6100" s="63"/>
      <c r="W6100" s="63"/>
      <c r="X6100" s="3"/>
    </row>
    <row r="6101" spans="1:24">
      <c r="A6101" s="3"/>
      <c r="B6101" s="3"/>
      <c r="C6101" s="3"/>
      <c r="D6101" s="3"/>
      <c r="E6101" s="79"/>
      <c r="F6101" s="3"/>
      <c r="G6101" s="77" t="e">
        <f>VLOOKUP($F$1&amp;F6101,定价因子!E:F,2,0)</f>
        <v>#N/A</v>
      </c>
      <c r="H6101" s="3"/>
      <c r="I6101" s="77" t="e">
        <f>VLOOKUP($H$1&amp;H6101,定价因子!E:F,2,0)</f>
        <v>#N/A</v>
      </c>
      <c r="J6101" s="3"/>
      <c r="K6101" s="77" t="e">
        <f>VLOOKUP($J$1&amp;J6101,定价因子!E:F,2,0)</f>
        <v>#N/A</v>
      </c>
      <c r="L6101" s="3"/>
      <c r="M6101" s="77" t="e">
        <f>VLOOKUP($L$1&amp;L6101,定价因子!E:F,2,0)</f>
        <v>#N/A</v>
      </c>
      <c r="N6101" s="3"/>
      <c r="O6101" s="77" t="e">
        <f>VLOOKUP($N$1&amp;N6101,定价因子!E:F,2,0)</f>
        <v>#N/A</v>
      </c>
      <c r="P6101" s="3"/>
      <c r="Q6101" s="55" t="e">
        <f>VLOOKUP($P$1&amp;P6101,定价因子!$E:$F,2,0)</f>
        <v>#N/A</v>
      </c>
      <c r="R6101" s="3"/>
      <c r="S6101" s="77" t="e">
        <f>VLOOKUP($R$1&amp;R6101,定价因子!$E:$F,2,0)</f>
        <v>#N/A</v>
      </c>
      <c r="T6101" s="61"/>
      <c r="U6101" s="63"/>
      <c r="V6101" s="63"/>
      <c r="W6101" s="63"/>
      <c r="X6101" s="3"/>
    </row>
    <row r="6102" spans="1:24">
      <c r="A6102" s="3"/>
      <c r="B6102" s="3"/>
      <c r="C6102" s="3"/>
      <c r="D6102" s="3"/>
      <c r="E6102" s="79"/>
      <c r="F6102" s="3"/>
      <c r="G6102" s="77" t="e">
        <f>VLOOKUP($F$1&amp;F6102,定价因子!E:F,2,0)</f>
        <v>#N/A</v>
      </c>
      <c r="H6102" s="3"/>
      <c r="I6102" s="77" t="e">
        <f>VLOOKUP($H$1&amp;H6102,定价因子!E:F,2,0)</f>
        <v>#N/A</v>
      </c>
      <c r="J6102" s="3"/>
      <c r="K6102" s="77" t="e">
        <f>VLOOKUP($J$1&amp;J6102,定价因子!E:F,2,0)</f>
        <v>#N/A</v>
      </c>
      <c r="L6102" s="3"/>
      <c r="M6102" s="77" t="e">
        <f>VLOOKUP($L$1&amp;L6102,定价因子!E:F,2,0)</f>
        <v>#N/A</v>
      </c>
      <c r="N6102" s="3"/>
      <c r="O6102" s="77" t="e">
        <f>VLOOKUP($N$1&amp;N6102,定价因子!E:F,2,0)</f>
        <v>#N/A</v>
      </c>
      <c r="P6102" s="3"/>
      <c r="Q6102" s="55" t="e">
        <f>VLOOKUP($P$1&amp;P6102,定价因子!$E:$F,2,0)</f>
        <v>#N/A</v>
      </c>
      <c r="R6102" s="3"/>
      <c r="S6102" s="77" t="e">
        <f>VLOOKUP($R$1&amp;R6102,定价因子!$E:$F,2,0)</f>
        <v>#N/A</v>
      </c>
      <c r="T6102" s="61"/>
      <c r="U6102" s="63"/>
      <c r="V6102" s="63"/>
      <c r="W6102" s="63"/>
      <c r="X6102" s="3"/>
    </row>
    <row r="6103" spans="1:24">
      <c r="A6103" s="3"/>
      <c r="B6103" s="3"/>
      <c r="C6103" s="3"/>
      <c r="D6103" s="3"/>
      <c r="E6103" s="79"/>
      <c r="F6103" s="3"/>
      <c r="G6103" s="77" t="e">
        <f>VLOOKUP($F$1&amp;F6103,定价因子!E:F,2,0)</f>
        <v>#N/A</v>
      </c>
      <c r="H6103" s="3"/>
      <c r="I6103" s="77" t="e">
        <f>VLOOKUP($H$1&amp;H6103,定价因子!E:F,2,0)</f>
        <v>#N/A</v>
      </c>
      <c r="J6103" s="3"/>
      <c r="K6103" s="77" t="e">
        <f>VLOOKUP($J$1&amp;J6103,定价因子!E:F,2,0)</f>
        <v>#N/A</v>
      </c>
      <c r="L6103" s="3"/>
      <c r="M6103" s="77" t="e">
        <f>VLOOKUP($L$1&amp;L6103,定价因子!E:F,2,0)</f>
        <v>#N/A</v>
      </c>
      <c r="N6103" s="3"/>
      <c r="O6103" s="77" t="e">
        <f>VLOOKUP($N$1&amp;N6103,定价因子!E:F,2,0)</f>
        <v>#N/A</v>
      </c>
      <c r="P6103" s="3"/>
      <c r="Q6103" s="55" t="e">
        <f>VLOOKUP($P$1&amp;P6103,定价因子!$E:$F,2,0)</f>
        <v>#N/A</v>
      </c>
      <c r="R6103" s="3"/>
      <c r="S6103" s="77" t="e">
        <f>VLOOKUP($R$1&amp;R6103,定价因子!$E:$F,2,0)</f>
        <v>#N/A</v>
      </c>
      <c r="T6103" s="61"/>
      <c r="U6103" s="63"/>
      <c r="V6103" s="63"/>
      <c r="W6103" s="63"/>
      <c r="X6103" s="3"/>
    </row>
    <row r="6104" spans="1:24">
      <c r="A6104" s="3"/>
      <c r="B6104" s="3"/>
      <c r="C6104" s="3"/>
      <c r="D6104" s="3"/>
      <c r="E6104" s="79"/>
      <c r="F6104" s="3"/>
      <c r="G6104" s="77" t="e">
        <f>VLOOKUP($F$1&amp;F6104,定价因子!E:F,2,0)</f>
        <v>#N/A</v>
      </c>
      <c r="H6104" s="3"/>
      <c r="I6104" s="77" t="e">
        <f>VLOOKUP($H$1&amp;H6104,定价因子!E:F,2,0)</f>
        <v>#N/A</v>
      </c>
      <c r="J6104" s="3"/>
      <c r="K6104" s="77" t="e">
        <f>VLOOKUP($J$1&amp;J6104,定价因子!E:F,2,0)</f>
        <v>#N/A</v>
      </c>
      <c r="L6104" s="3"/>
      <c r="M6104" s="77" t="e">
        <f>VLOOKUP($L$1&amp;L6104,定价因子!E:F,2,0)</f>
        <v>#N/A</v>
      </c>
      <c r="N6104" s="3"/>
      <c r="O6104" s="77" t="e">
        <f>VLOOKUP($N$1&amp;N6104,定价因子!E:F,2,0)</f>
        <v>#N/A</v>
      </c>
      <c r="P6104" s="3"/>
      <c r="Q6104" s="55" t="e">
        <f>VLOOKUP($P$1&amp;P6104,定价因子!$E:$F,2,0)</f>
        <v>#N/A</v>
      </c>
      <c r="R6104" s="3"/>
      <c r="S6104" s="77" t="e">
        <f>VLOOKUP($R$1&amp;R6104,定价因子!$E:$F,2,0)</f>
        <v>#N/A</v>
      </c>
      <c r="T6104" s="61"/>
      <c r="U6104" s="63"/>
      <c r="V6104" s="63"/>
      <c r="W6104" s="63"/>
      <c r="X6104" s="3"/>
    </row>
    <row r="6105" spans="1:24">
      <c r="A6105" s="3"/>
      <c r="B6105" s="3"/>
      <c r="C6105" s="3"/>
      <c r="D6105" s="3"/>
      <c r="E6105" s="79"/>
      <c r="F6105" s="3"/>
      <c r="G6105" s="77" t="e">
        <f>VLOOKUP($F$1&amp;F6105,定价因子!E:F,2,0)</f>
        <v>#N/A</v>
      </c>
      <c r="H6105" s="3"/>
      <c r="I6105" s="77" t="e">
        <f>VLOOKUP($H$1&amp;H6105,定价因子!E:F,2,0)</f>
        <v>#N/A</v>
      </c>
      <c r="J6105" s="3"/>
      <c r="K6105" s="77" t="e">
        <f>VLOOKUP($J$1&amp;J6105,定价因子!E:F,2,0)</f>
        <v>#N/A</v>
      </c>
      <c r="L6105" s="3"/>
      <c r="M6105" s="77" t="e">
        <f>VLOOKUP($L$1&amp;L6105,定价因子!E:F,2,0)</f>
        <v>#N/A</v>
      </c>
      <c r="N6105" s="3"/>
      <c r="O6105" s="77" t="e">
        <f>VLOOKUP($N$1&amp;N6105,定价因子!E:F,2,0)</f>
        <v>#N/A</v>
      </c>
      <c r="P6105" s="3"/>
      <c r="Q6105" s="55" t="e">
        <f>VLOOKUP($P$1&amp;P6105,定价因子!$E:$F,2,0)</f>
        <v>#N/A</v>
      </c>
      <c r="R6105" s="3"/>
      <c r="S6105" s="77" t="e">
        <f>VLOOKUP($R$1&amp;R6105,定价因子!$E:$F,2,0)</f>
        <v>#N/A</v>
      </c>
      <c r="T6105" s="61"/>
      <c r="U6105" s="63"/>
      <c r="V6105" s="63"/>
      <c r="W6105" s="63"/>
      <c r="X6105" s="3"/>
    </row>
    <row r="6106" spans="1:24">
      <c r="A6106" s="3"/>
      <c r="B6106" s="3"/>
      <c r="C6106" s="3"/>
      <c r="D6106" s="3"/>
      <c r="E6106" s="79"/>
      <c r="F6106" s="3"/>
      <c r="G6106" s="77" t="e">
        <f>VLOOKUP($F$1&amp;F6106,定价因子!E:F,2,0)</f>
        <v>#N/A</v>
      </c>
      <c r="H6106" s="3"/>
      <c r="I6106" s="77" t="e">
        <f>VLOOKUP($H$1&amp;H6106,定价因子!E:F,2,0)</f>
        <v>#N/A</v>
      </c>
      <c r="J6106" s="3"/>
      <c r="K6106" s="77" t="e">
        <f>VLOOKUP($J$1&amp;J6106,定价因子!E:F,2,0)</f>
        <v>#N/A</v>
      </c>
      <c r="L6106" s="3"/>
      <c r="M6106" s="77" t="e">
        <f>VLOOKUP($L$1&amp;L6106,定价因子!E:F,2,0)</f>
        <v>#N/A</v>
      </c>
      <c r="N6106" s="3"/>
      <c r="O6106" s="77" t="e">
        <f>VLOOKUP($N$1&amp;N6106,定价因子!E:F,2,0)</f>
        <v>#N/A</v>
      </c>
      <c r="P6106" s="3"/>
      <c r="Q6106" s="55" t="e">
        <f>VLOOKUP($P$1&amp;P6106,定价因子!$E:$F,2,0)</f>
        <v>#N/A</v>
      </c>
      <c r="R6106" s="3"/>
      <c r="S6106" s="77" t="e">
        <f>VLOOKUP($R$1&amp;R6106,定价因子!$E:$F,2,0)</f>
        <v>#N/A</v>
      </c>
      <c r="T6106" s="61"/>
      <c r="U6106" s="63"/>
      <c r="V6106" s="63"/>
      <c r="W6106" s="63"/>
      <c r="X6106" s="3"/>
    </row>
    <row r="6107" spans="1:24">
      <c r="A6107" s="3"/>
      <c r="B6107" s="3"/>
      <c r="C6107" s="3"/>
      <c r="D6107" s="3"/>
      <c r="E6107" s="79"/>
      <c r="F6107" s="3"/>
      <c r="G6107" s="77" t="e">
        <f>VLOOKUP($F$1&amp;F6107,定价因子!E:F,2,0)</f>
        <v>#N/A</v>
      </c>
      <c r="H6107" s="3"/>
      <c r="I6107" s="77" t="e">
        <f>VLOOKUP($H$1&amp;H6107,定价因子!E:F,2,0)</f>
        <v>#N/A</v>
      </c>
      <c r="J6107" s="3"/>
      <c r="K6107" s="77" t="e">
        <f>VLOOKUP($J$1&amp;J6107,定价因子!E:F,2,0)</f>
        <v>#N/A</v>
      </c>
      <c r="L6107" s="3"/>
      <c r="M6107" s="77" t="e">
        <f>VLOOKUP($L$1&amp;L6107,定价因子!E:F,2,0)</f>
        <v>#N/A</v>
      </c>
      <c r="N6107" s="3"/>
      <c r="O6107" s="77" t="e">
        <f>VLOOKUP($N$1&amp;N6107,定价因子!E:F,2,0)</f>
        <v>#N/A</v>
      </c>
      <c r="P6107" s="3"/>
      <c r="Q6107" s="55" t="e">
        <f>VLOOKUP($P$1&amp;P6107,定价因子!$E:$F,2,0)</f>
        <v>#N/A</v>
      </c>
      <c r="R6107" s="3"/>
      <c r="S6107" s="77" t="e">
        <f>VLOOKUP($R$1&amp;R6107,定价因子!$E:$F,2,0)</f>
        <v>#N/A</v>
      </c>
      <c r="T6107" s="61"/>
      <c r="U6107" s="63"/>
      <c r="V6107" s="63"/>
      <c r="W6107" s="63"/>
      <c r="X6107" s="3"/>
    </row>
    <row r="6108" spans="1:24">
      <c r="A6108" s="3"/>
      <c r="B6108" s="3"/>
      <c r="C6108" s="3"/>
      <c r="D6108" s="3"/>
      <c r="E6108" s="79"/>
      <c r="F6108" s="3"/>
      <c r="G6108" s="77" t="e">
        <f>VLOOKUP($F$1&amp;F6108,定价因子!E:F,2,0)</f>
        <v>#N/A</v>
      </c>
      <c r="H6108" s="3"/>
      <c r="I6108" s="77" t="e">
        <f>VLOOKUP($H$1&amp;H6108,定价因子!E:F,2,0)</f>
        <v>#N/A</v>
      </c>
      <c r="J6108" s="3"/>
      <c r="K6108" s="77" t="e">
        <f>VLOOKUP($J$1&amp;J6108,定价因子!E:F,2,0)</f>
        <v>#N/A</v>
      </c>
      <c r="L6108" s="3"/>
      <c r="M6108" s="77" t="e">
        <f>VLOOKUP($L$1&amp;L6108,定价因子!E:F,2,0)</f>
        <v>#N/A</v>
      </c>
      <c r="N6108" s="3"/>
      <c r="O6108" s="77" t="e">
        <f>VLOOKUP($N$1&amp;N6108,定价因子!E:F,2,0)</f>
        <v>#N/A</v>
      </c>
      <c r="P6108" s="3"/>
      <c r="Q6108" s="55" t="e">
        <f>VLOOKUP($P$1&amp;P6108,定价因子!$E:$F,2,0)</f>
        <v>#N/A</v>
      </c>
      <c r="R6108" s="3"/>
      <c r="S6108" s="77" t="e">
        <f>VLOOKUP($R$1&amp;R6108,定价因子!$E:$F,2,0)</f>
        <v>#N/A</v>
      </c>
      <c r="T6108" s="61"/>
      <c r="U6108" s="63"/>
      <c r="V6108" s="63"/>
      <c r="W6108" s="63"/>
      <c r="X6108" s="3"/>
    </row>
    <row r="6109" spans="1:24">
      <c r="A6109" s="3"/>
      <c r="B6109" s="3"/>
      <c r="C6109" s="3"/>
      <c r="D6109" s="3"/>
      <c r="E6109" s="79"/>
      <c r="F6109" s="3"/>
      <c r="G6109" s="77" t="e">
        <f>VLOOKUP($F$1&amp;F6109,定价因子!E:F,2,0)</f>
        <v>#N/A</v>
      </c>
      <c r="H6109" s="3"/>
      <c r="I6109" s="77" t="e">
        <f>VLOOKUP($H$1&amp;H6109,定价因子!E:F,2,0)</f>
        <v>#N/A</v>
      </c>
      <c r="J6109" s="3"/>
      <c r="K6109" s="77" t="e">
        <f>VLOOKUP($J$1&amp;J6109,定价因子!E:F,2,0)</f>
        <v>#N/A</v>
      </c>
      <c r="L6109" s="3"/>
      <c r="M6109" s="77" t="e">
        <f>VLOOKUP($L$1&amp;L6109,定价因子!E:F,2,0)</f>
        <v>#N/A</v>
      </c>
      <c r="N6109" s="3"/>
      <c r="O6109" s="77" t="e">
        <f>VLOOKUP($N$1&amp;N6109,定价因子!E:F,2,0)</f>
        <v>#N/A</v>
      </c>
      <c r="P6109" s="3"/>
      <c r="Q6109" s="55" t="e">
        <f>VLOOKUP($P$1&amp;P6109,定价因子!$E:$F,2,0)</f>
        <v>#N/A</v>
      </c>
      <c r="R6109" s="3"/>
      <c r="S6109" s="77" t="e">
        <f>VLOOKUP($R$1&amp;R6109,定价因子!$E:$F,2,0)</f>
        <v>#N/A</v>
      </c>
      <c r="T6109" s="61"/>
      <c r="U6109" s="63"/>
      <c r="V6109" s="63"/>
      <c r="W6109" s="63"/>
      <c r="X6109" s="3"/>
    </row>
    <row r="6110" spans="1:24">
      <c r="A6110" s="3"/>
      <c r="B6110" s="3"/>
      <c r="C6110" s="3"/>
      <c r="D6110" s="3"/>
      <c r="E6110" s="79"/>
      <c r="F6110" s="3"/>
      <c r="G6110" s="77" t="e">
        <f>VLOOKUP($F$1&amp;F6110,定价因子!E:F,2,0)</f>
        <v>#N/A</v>
      </c>
      <c r="H6110" s="3"/>
      <c r="I6110" s="77" t="e">
        <f>VLOOKUP($H$1&amp;H6110,定价因子!E:F,2,0)</f>
        <v>#N/A</v>
      </c>
      <c r="J6110" s="3"/>
      <c r="K6110" s="77" t="e">
        <f>VLOOKUP($J$1&amp;J6110,定价因子!E:F,2,0)</f>
        <v>#N/A</v>
      </c>
      <c r="L6110" s="3"/>
      <c r="M6110" s="77" t="e">
        <f>VLOOKUP($L$1&amp;L6110,定价因子!E:F,2,0)</f>
        <v>#N/A</v>
      </c>
      <c r="N6110" s="3"/>
      <c r="O6110" s="77" t="e">
        <f>VLOOKUP($N$1&amp;N6110,定价因子!E:F,2,0)</f>
        <v>#N/A</v>
      </c>
      <c r="P6110" s="3"/>
      <c r="Q6110" s="55" t="e">
        <f>VLOOKUP($P$1&amp;P6110,定价因子!$E:$F,2,0)</f>
        <v>#N/A</v>
      </c>
      <c r="R6110" s="3"/>
      <c r="S6110" s="77" t="e">
        <f>VLOOKUP($R$1&amp;R6110,定价因子!$E:$F,2,0)</f>
        <v>#N/A</v>
      </c>
      <c r="T6110" s="61"/>
      <c r="U6110" s="63"/>
      <c r="V6110" s="63"/>
      <c r="W6110" s="63"/>
      <c r="X6110" s="3"/>
    </row>
    <row r="6111" spans="1:24">
      <c r="A6111" s="3"/>
      <c r="B6111" s="3"/>
      <c r="C6111" s="3"/>
      <c r="D6111" s="3"/>
      <c r="E6111" s="79"/>
      <c r="F6111" s="3"/>
      <c r="G6111" s="77" t="e">
        <f>VLOOKUP($F$1&amp;F6111,定价因子!E:F,2,0)</f>
        <v>#N/A</v>
      </c>
      <c r="H6111" s="3"/>
      <c r="I6111" s="77" t="e">
        <f>VLOOKUP($H$1&amp;H6111,定价因子!E:F,2,0)</f>
        <v>#N/A</v>
      </c>
      <c r="J6111" s="3"/>
      <c r="K6111" s="77" t="e">
        <f>VLOOKUP($J$1&amp;J6111,定价因子!E:F,2,0)</f>
        <v>#N/A</v>
      </c>
      <c r="L6111" s="3"/>
      <c r="M6111" s="77" t="e">
        <f>VLOOKUP($L$1&amp;L6111,定价因子!E:F,2,0)</f>
        <v>#N/A</v>
      </c>
      <c r="N6111" s="3"/>
      <c r="O6111" s="77" t="e">
        <f>VLOOKUP($N$1&amp;N6111,定价因子!E:F,2,0)</f>
        <v>#N/A</v>
      </c>
      <c r="P6111" s="3"/>
      <c r="Q6111" s="55" t="e">
        <f>VLOOKUP($P$1&amp;P6111,定价因子!$E:$F,2,0)</f>
        <v>#N/A</v>
      </c>
      <c r="R6111" s="3"/>
      <c r="S6111" s="77" t="e">
        <f>VLOOKUP($R$1&amp;R6111,定价因子!$E:$F,2,0)</f>
        <v>#N/A</v>
      </c>
      <c r="T6111" s="61"/>
      <c r="U6111" s="63"/>
      <c r="V6111" s="63"/>
      <c r="W6111" s="63"/>
      <c r="X6111" s="3"/>
    </row>
    <row r="6112" spans="1:24">
      <c r="A6112" s="3"/>
      <c r="B6112" s="3"/>
      <c r="C6112" s="3"/>
      <c r="D6112" s="3"/>
      <c r="E6112" s="79"/>
      <c r="F6112" s="3"/>
      <c r="G6112" s="77" t="e">
        <f>VLOOKUP($F$1&amp;F6112,定价因子!E:F,2,0)</f>
        <v>#N/A</v>
      </c>
      <c r="H6112" s="3"/>
      <c r="I6112" s="77" t="e">
        <f>VLOOKUP($H$1&amp;H6112,定价因子!E:F,2,0)</f>
        <v>#N/A</v>
      </c>
      <c r="J6112" s="3"/>
      <c r="K6112" s="77" t="e">
        <f>VLOOKUP($J$1&amp;J6112,定价因子!E:F,2,0)</f>
        <v>#N/A</v>
      </c>
      <c r="L6112" s="3"/>
      <c r="M6112" s="77" t="e">
        <f>VLOOKUP($L$1&amp;L6112,定价因子!E:F,2,0)</f>
        <v>#N/A</v>
      </c>
      <c r="N6112" s="3"/>
      <c r="O6112" s="77" t="e">
        <f>VLOOKUP($N$1&amp;N6112,定价因子!E:F,2,0)</f>
        <v>#N/A</v>
      </c>
      <c r="P6112" s="3"/>
      <c r="Q6112" s="55" t="e">
        <f>VLOOKUP($P$1&amp;P6112,定价因子!$E:$F,2,0)</f>
        <v>#N/A</v>
      </c>
      <c r="R6112" s="3"/>
      <c r="S6112" s="77" t="e">
        <f>VLOOKUP($R$1&amp;R6112,定价因子!$E:$F,2,0)</f>
        <v>#N/A</v>
      </c>
      <c r="T6112" s="61"/>
      <c r="U6112" s="63"/>
      <c r="V6112" s="63"/>
      <c r="W6112" s="63"/>
      <c r="X6112" s="3"/>
    </row>
    <row r="6113" spans="1:24">
      <c r="A6113" s="3"/>
      <c r="B6113" s="3"/>
      <c r="C6113" s="3"/>
      <c r="D6113" s="3"/>
      <c r="E6113" s="79"/>
      <c r="F6113" s="3"/>
      <c r="G6113" s="77" t="e">
        <f>VLOOKUP($F$1&amp;F6113,定价因子!E:F,2,0)</f>
        <v>#N/A</v>
      </c>
      <c r="H6113" s="3"/>
      <c r="I6113" s="77" t="e">
        <f>VLOOKUP($H$1&amp;H6113,定价因子!E:F,2,0)</f>
        <v>#N/A</v>
      </c>
      <c r="J6113" s="3"/>
      <c r="K6113" s="77" t="e">
        <f>VLOOKUP($J$1&amp;J6113,定价因子!E:F,2,0)</f>
        <v>#N/A</v>
      </c>
      <c r="L6113" s="3"/>
      <c r="M6113" s="77" t="e">
        <f>VLOOKUP($L$1&amp;L6113,定价因子!E:F,2,0)</f>
        <v>#N/A</v>
      </c>
      <c r="N6113" s="3"/>
      <c r="O6113" s="77" t="e">
        <f>VLOOKUP($N$1&amp;N6113,定价因子!E:F,2,0)</f>
        <v>#N/A</v>
      </c>
      <c r="P6113" s="3"/>
      <c r="Q6113" s="55" t="e">
        <f>VLOOKUP($P$1&amp;P6113,定价因子!$E:$F,2,0)</f>
        <v>#N/A</v>
      </c>
      <c r="R6113" s="3"/>
      <c r="S6113" s="77" t="e">
        <f>VLOOKUP($R$1&amp;R6113,定价因子!$E:$F,2,0)</f>
        <v>#N/A</v>
      </c>
      <c r="T6113" s="61"/>
      <c r="U6113" s="63"/>
      <c r="V6113" s="63"/>
      <c r="W6113" s="63"/>
      <c r="X6113" s="3"/>
    </row>
    <row r="6114" spans="1:24">
      <c r="A6114" s="3"/>
      <c r="B6114" s="3"/>
      <c r="C6114" s="3"/>
      <c r="D6114" s="3"/>
      <c r="E6114" s="79"/>
      <c r="F6114" s="3"/>
      <c r="G6114" s="77" t="e">
        <f>VLOOKUP($F$1&amp;F6114,定价因子!E:F,2,0)</f>
        <v>#N/A</v>
      </c>
      <c r="H6114" s="3"/>
      <c r="I6114" s="77" t="e">
        <f>VLOOKUP($H$1&amp;H6114,定价因子!E:F,2,0)</f>
        <v>#N/A</v>
      </c>
      <c r="J6114" s="3"/>
      <c r="K6114" s="77" t="e">
        <f>VLOOKUP($J$1&amp;J6114,定价因子!E:F,2,0)</f>
        <v>#N/A</v>
      </c>
      <c r="L6114" s="3"/>
      <c r="M6114" s="77" t="e">
        <f>VLOOKUP($L$1&amp;L6114,定价因子!E:F,2,0)</f>
        <v>#N/A</v>
      </c>
      <c r="N6114" s="3"/>
      <c r="O6114" s="77" t="e">
        <f>VLOOKUP($N$1&amp;N6114,定价因子!E:F,2,0)</f>
        <v>#N/A</v>
      </c>
      <c r="P6114" s="3"/>
      <c r="Q6114" s="55" t="e">
        <f>VLOOKUP($P$1&amp;P6114,定价因子!$E:$F,2,0)</f>
        <v>#N/A</v>
      </c>
      <c r="R6114" s="3"/>
      <c r="S6114" s="77" t="e">
        <f>VLOOKUP($R$1&amp;R6114,定价因子!$E:$F,2,0)</f>
        <v>#N/A</v>
      </c>
      <c r="T6114" s="61"/>
      <c r="U6114" s="63"/>
      <c r="V6114" s="63"/>
      <c r="W6114" s="63"/>
      <c r="X6114" s="3"/>
    </row>
    <row r="6115" spans="1:24">
      <c r="A6115" s="3"/>
      <c r="B6115" s="3"/>
      <c r="C6115" s="3"/>
      <c r="D6115" s="3"/>
      <c r="E6115" s="79"/>
      <c r="F6115" s="3"/>
      <c r="G6115" s="77" t="e">
        <f>VLOOKUP($F$1&amp;F6115,定价因子!E:F,2,0)</f>
        <v>#N/A</v>
      </c>
      <c r="H6115" s="3"/>
      <c r="I6115" s="77" t="e">
        <f>VLOOKUP($H$1&amp;H6115,定价因子!E:F,2,0)</f>
        <v>#N/A</v>
      </c>
      <c r="J6115" s="3"/>
      <c r="K6115" s="77" t="e">
        <f>VLOOKUP($J$1&amp;J6115,定价因子!E:F,2,0)</f>
        <v>#N/A</v>
      </c>
      <c r="L6115" s="3"/>
      <c r="M6115" s="77" t="e">
        <f>VLOOKUP($L$1&amp;L6115,定价因子!E:F,2,0)</f>
        <v>#N/A</v>
      </c>
      <c r="N6115" s="3"/>
      <c r="O6115" s="77" t="e">
        <f>VLOOKUP($N$1&amp;N6115,定价因子!E:F,2,0)</f>
        <v>#N/A</v>
      </c>
      <c r="P6115" s="3"/>
      <c r="Q6115" s="55" t="e">
        <f>VLOOKUP($P$1&amp;P6115,定价因子!$E:$F,2,0)</f>
        <v>#N/A</v>
      </c>
      <c r="R6115" s="3"/>
      <c r="S6115" s="77" t="e">
        <f>VLOOKUP($R$1&amp;R6115,定价因子!$E:$F,2,0)</f>
        <v>#N/A</v>
      </c>
      <c r="T6115" s="61"/>
      <c r="U6115" s="63"/>
      <c r="V6115" s="63"/>
      <c r="W6115" s="63"/>
      <c r="X6115" s="3"/>
    </row>
    <row r="6116" spans="1:24">
      <c r="A6116" s="3"/>
      <c r="B6116" s="3"/>
      <c r="C6116" s="3"/>
      <c r="D6116" s="3"/>
      <c r="E6116" s="79"/>
      <c r="F6116" s="3"/>
      <c r="G6116" s="77" t="e">
        <f>VLOOKUP($F$1&amp;F6116,定价因子!E:F,2,0)</f>
        <v>#N/A</v>
      </c>
      <c r="H6116" s="3"/>
      <c r="I6116" s="77" t="e">
        <f>VLOOKUP($H$1&amp;H6116,定价因子!E:F,2,0)</f>
        <v>#N/A</v>
      </c>
      <c r="J6116" s="3"/>
      <c r="K6116" s="77" t="e">
        <f>VLOOKUP($J$1&amp;J6116,定价因子!E:F,2,0)</f>
        <v>#N/A</v>
      </c>
      <c r="L6116" s="3"/>
      <c r="M6116" s="77" t="e">
        <f>VLOOKUP($L$1&amp;L6116,定价因子!E:F,2,0)</f>
        <v>#N/A</v>
      </c>
      <c r="N6116" s="3"/>
      <c r="O6116" s="77" t="e">
        <f>VLOOKUP($N$1&amp;N6116,定价因子!E:F,2,0)</f>
        <v>#N/A</v>
      </c>
      <c r="P6116" s="3"/>
      <c r="Q6116" s="55" t="e">
        <f>VLOOKUP($P$1&amp;P6116,定价因子!$E:$F,2,0)</f>
        <v>#N/A</v>
      </c>
      <c r="R6116" s="3"/>
      <c r="S6116" s="77" t="e">
        <f>VLOOKUP($R$1&amp;R6116,定价因子!$E:$F,2,0)</f>
        <v>#N/A</v>
      </c>
      <c r="T6116" s="61"/>
      <c r="U6116" s="63"/>
      <c r="V6116" s="63"/>
      <c r="W6116" s="63"/>
      <c r="X6116" s="3"/>
    </row>
    <row r="6117" spans="1:24">
      <c r="A6117" s="3"/>
      <c r="B6117" s="3"/>
      <c r="C6117" s="3"/>
      <c r="D6117" s="3"/>
      <c r="E6117" s="79"/>
      <c r="F6117" s="3"/>
      <c r="G6117" s="77" t="e">
        <f>VLOOKUP($F$1&amp;F6117,定价因子!E:F,2,0)</f>
        <v>#N/A</v>
      </c>
      <c r="H6117" s="3"/>
      <c r="I6117" s="77" t="e">
        <f>VLOOKUP($H$1&amp;H6117,定价因子!E:F,2,0)</f>
        <v>#N/A</v>
      </c>
      <c r="J6117" s="3"/>
      <c r="K6117" s="77" t="e">
        <f>VLOOKUP($J$1&amp;J6117,定价因子!E:F,2,0)</f>
        <v>#N/A</v>
      </c>
      <c r="L6117" s="3"/>
      <c r="M6117" s="77" t="e">
        <f>VLOOKUP($L$1&amp;L6117,定价因子!E:F,2,0)</f>
        <v>#N/A</v>
      </c>
      <c r="N6117" s="3"/>
      <c r="O6117" s="77" t="e">
        <f>VLOOKUP($N$1&amp;N6117,定价因子!E:F,2,0)</f>
        <v>#N/A</v>
      </c>
      <c r="P6117" s="3"/>
      <c r="Q6117" s="55" t="e">
        <f>VLOOKUP($P$1&amp;P6117,定价因子!$E:$F,2,0)</f>
        <v>#N/A</v>
      </c>
      <c r="R6117" s="3"/>
      <c r="S6117" s="77" t="e">
        <f>VLOOKUP($R$1&amp;R6117,定价因子!$E:$F,2,0)</f>
        <v>#N/A</v>
      </c>
      <c r="T6117" s="61"/>
      <c r="U6117" s="63"/>
      <c r="V6117" s="63"/>
      <c r="W6117" s="63"/>
      <c r="X6117" s="3"/>
    </row>
    <row r="6118" spans="1:24">
      <c r="A6118" s="3"/>
      <c r="B6118" s="3"/>
      <c r="C6118" s="3"/>
      <c r="D6118" s="3"/>
      <c r="E6118" s="79"/>
      <c r="F6118" s="3"/>
      <c r="G6118" s="77" t="e">
        <f>VLOOKUP($F$1&amp;F6118,定价因子!E:F,2,0)</f>
        <v>#N/A</v>
      </c>
      <c r="H6118" s="3"/>
      <c r="I6118" s="77" t="e">
        <f>VLOOKUP($H$1&amp;H6118,定价因子!E:F,2,0)</f>
        <v>#N/A</v>
      </c>
      <c r="J6118" s="3"/>
      <c r="K6118" s="77" t="e">
        <f>VLOOKUP($J$1&amp;J6118,定价因子!E:F,2,0)</f>
        <v>#N/A</v>
      </c>
      <c r="L6118" s="3"/>
      <c r="M6118" s="77" t="e">
        <f>VLOOKUP($L$1&amp;L6118,定价因子!E:F,2,0)</f>
        <v>#N/A</v>
      </c>
      <c r="N6118" s="3"/>
      <c r="O6118" s="77" t="e">
        <f>VLOOKUP($N$1&amp;N6118,定价因子!E:F,2,0)</f>
        <v>#N/A</v>
      </c>
      <c r="P6118" s="3"/>
      <c r="Q6118" s="55" t="e">
        <f>VLOOKUP($P$1&amp;P6118,定价因子!$E:$F,2,0)</f>
        <v>#N/A</v>
      </c>
      <c r="R6118" s="3"/>
      <c r="S6118" s="77" t="e">
        <f>VLOOKUP($R$1&amp;R6118,定价因子!$E:$F,2,0)</f>
        <v>#N/A</v>
      </c>
      <c r="T6118" s="61"/>
      <c r="U6118" s="63"/>
      <c r="V6118" s="63"/>
      <c r="W6118" s="63"/>
      <c r="X6118" s="3"/>
    </row>
    <row r="6119" spans="1:24">
      <c r="A6119" s="3"/>
      <c r="B6119" s="3"/>
      <c r="C6119" s="3"/>
      <c r="D6119" s="3"/>
      <c r="E6119" s="79"/>
      <c r="F6119" s="3"/>
      <c r="G6119" s="77" t="e">
        <f>VLOOKUP($F$1&amp;F6119,定价因子!E:F,2,0)</f>
        <v>#N/A</v>
      </c>
      <c r="H6119" s="3"/>
      <c r="I6119" s="77" t="e">
        <f>VLOOKUP($H$1&amp;H6119,定价因子!E:F,2,0)</f>
        <v>#N/A</v>
      </c>
      <c r="J6119" s="3"/>
      <c r="K6119" s="77" t="e">
        <f>VLOOKUP($J$1&amp;J6119,定价因子!E:F,2,0)</f>
        <v>#N/A</v>
      </c>
      <c r="L6119" s="3"/>
      <c r="M6119" s="77" t="e">
        <f>VLOOKUP($L$1&amp;L6119,定价因子!E:F,2,0)</f>
        <v>#N/A</v>
      </c>
      <c r="N6119" s="3"/>
      <c r="O6119" s="77" t="e">
        <f>VLOOKUP($N$1&amp;N6119,定价因子!E:F,2,0)</f>
        <v>#N/A</v>
      </c>
      <c r="P6119" s="3"/>
      <c r="Q6119" s="55" t="e">
        <f>VLOOKUP($P$1&amp;P6119,定价因子!$E:$F,2,0)</f>
        <v>#N/A</v>
      </c>
      <c r="R6119" s="3"/>
      <c r="S6119" s="77" t="e">
        <f>VLOOKUP($R$1&amp;R6119,定价因子!$E:$F,2,0)</f>
        <v>#N/A</v>
      </c>
      <c r="T6119" s="61"/>
      <c r="U6119" s="63"/>
      <c r="V6119" s="63"/>
      <c r="W6119" s="63"/>
      <c r="X6119" s="3"/>
    </row>
    <row r="6120" spans="1:24">
      <c r="A6120" s="3"/>
      <c r="B6120" s="3"/>
      <c r="C6120" s="3"/>
      <c r="D6120" s="3"/>
      <c r="E6120" s="79"/>
      <c r="F6120" s="3"/>
      <c r="G6120" s="77" t="e">
        <f>VLOOKUP($F$1&amp;F6120,定价因子!E:F,2,0)</f>
        <v>#N/A</v>
      </c>
      <c r="H6120" s="3"/>
      <c r="I6120" s="77" t="e">
        <f>VLOOKUP($H$1&amp;H6120,定价因子!E:F,2,0)</f>
        <v>#N/A</v>
      </c>
      <c r="J6120" s="3"/>
      <c r="K6120" s="77" t="e">
        <f>VLOOKUP($J$1&amp;J6120,定价因子!E:F,2,0)</f>
        <v>#N/A</v>
      </c>
      <c r="L6120" s="3"/>
      <c r="M6120" s="77" t="e">
        <f>VLOOKUP($L$1&amp;L6120,定价因子!E:F,2,0)</f>
        <v>#N/A</v>
      </c>
      <c r="N6120" s="3"/>
      <c r="O6120" s="77" t="e">
        <f>VLOOKUP($N$1&amp;N6120,定价因子!E:F,2,0)</f>
        <v>#N/A</v>
      </c>
      <c r="P6120" s="3"/>
      <c r="Q6120" s="55" t="e">
        <f>VLOOKUP($P$1&amp;P6120,定价因子!$E:$F,2,0)</f>
        <v>#N/A</v>
      </c>
      <c r="R6120" s="3"/>
      <c r="S6120" s="77" t="e">
        <f>VLOOKUP($R$1&amp;R6120,定价因子!$E:$F,2,0)</f>
        <v>#N/A</v>
      </c>
      <c r="T6120" s="61"/>
      <c r="U6120" s="63"/>
      <c r="V6120" s="63"/>
      <c r="W6120" s="63"/>
      <c r="X6120" s="3"/>
    </row>
    <row r="6121" spans="1:24">
      <c r="A6121" s="3"/>
      <c r="B6121" s="3"/>
      <c r="C6121" s="3"/>
      <c r="D6121" s="3"/>
      <c r="E6121" s="79"/>
      <c r="F6121" s="3"/>
      <c r="G6121" s="77" t="e">
        <f>VLOOKUP($F$1&amp;F6121,定价因子!E:F,2,0)</f>
        <v>#N/A</v>
      </c>
      <c r="H6121" s="3"/>
      <c r="I6121" s="77" t="e">
        <f>VLOOKUP($H$1&amp;H6121,定价因子!E:F,2,0)</f>
        <v>#N/A</v>
      </c>
      <c r="J6121" s="3"/>
      <c r="K6121" s="77" t="e">
        <f>VLOOKUP($J$1&amp;J6121,定价因子!E:F,2,0)</f>
        <v>#N/A</v>
      </c>
      <c r="L6121" s="3"/>
      <c r="M6121" s="77" t="e">
        <f>VLOOKUP($L$1&amp;L6121,定价因子!E:F,2,0)</f>
        <v>#N/A</v>
      </c>
      <c r="N6121" s="3"/>
      <c r="O6121" s="77" t="e">
        <f>VLOOKUP($N$1&amp;N6121,定价因子!E:F,2,0)</f>
        <v>#N/A</v>
      </c>
      <c r="P6121" s="3"/>
      <c r="Q6121" s="55" t="e">
        <f>VLOOKUP($P$1&amp;P6121,定价因子!$E:$F,2,0)</f>
        <v>#N/A</v>
      </c>
      <c r="R6121" s="3"/>
      <c r="S6121" s="77" t="e">
        <f>VLOOKUP($R$1&amp;R6121,定价因子!$E:$F,2,0)</f>
        <v>#N/A</v>
      </c>
      <c r="T6121" s="61"/>
      <c r="U6121" s="63"/>
      <c r="V6121" s="63"/>
      <c r="W6121" s="63"/>
      <c r="X6121" s="3"/>
    </row>
    <row r="6122" spans="1:24">
      <c r="A6122" s="3"/>
      <c r="B6122" s="3"/>
      <c r="C6122" s="3"/>
      <c r="D6122" s="3"/>
      <c r="E6122" s="79"/>
      <c r="F6122" s="3"/>
      <c r="G6122" s="77" t="e">
        <f>VLOOKUP($F$1&amp;F6122,定价因子!E:F,2,0)</f>
        <v>#N/A</v>
      </c>
      <c r="H6122" s="3"/>
      <c r="I6122" s="77" t="e">
        <f>VLOOKUP($H$1&amp;H6122,定价因子!E:F,2,0)</f>
        <v>#N/A</v>
      </c>
      <c r="J6122" s="3"/>
      <c r="K6122" s="77" t="e">
        <f>VLOOKUP($J$1&amp;J6122,定价因子!E:F,2,0)</f>
        <v>#N/A</v>
      </c>
      <c r="L6122" s="3"/>
      <c r="M6122" s="77" t="e">
        <f>VLOOKUP($L$1&amp;L6122,定价因子!E:F,2,0)</f>
        <v>#N/A</v>
      </c>
      <c r="N6122" s="3"/>
      <c r="O6122" s="77" t="e">
        <f>VLOOKUP($N$1&amp;N6122,定价因子!E:F,2,0)</f>
        <v>#N/A</v>
      </c>
      <c r="P6122" s="3"/>
      <c r="Q6122" s="55" t="e">
        <f>VLOOKUP($P$1&amp;P6122,定价因子!$E:$F,2,0)</f>
        <v>#N/A</v>
      </c>
      <c r="R6122" s="3"/>
      <c r="S6122" s="77" t="e">
        <f>VLOOKUP($R$1&amp;R6122,定价因子!$E:$F,2,0)</f>
        <v>#N/A</v>
      </c>
      <c r="T6122" s="61"/>
      <c r="U6122" s="63"/>
      <c r="V6122" s="63"/>
      <c r="W6122" s="63"/>
      <c r="X6122" s="3"/>
    </row>
    <row r="6123" spans="1:24">
      <c r="A6123" s="3"/>
      <c r="B6123" s="3"/>
      <c r="C6123" s="3"/>
      <c r="D6123" s="3"/>
      <c r="E6123" s="79"/>
      <c r="F6123" s="3"/>
      <c r="G6123" s="77" t="e">
        <f>VLOOKUP($F$1&amp;F6123,定价因子!E:F,2,0)</f>
        <v>#N/A</v>
      </c>
      <c r="H6123" s="3"/>
      <c r="I6123" s="77" t="e">
        <f>VLOOKUP($H$1&amp;H6123,定价因子!E:F,2,0)</f>
        <v>#N/A</v>
      </c>
      <c r="J6123" s="3"/>
      <c r="K6123" s="77" t="e">
        <f>VLOOKUP($J$1&amp;J6123,定价因子!E:F,2,0)</f>
        <v>#N/A</v>
      </c>
      <c r="L6123" s="3"/>
      <c r="M6123" s="77" t="e">
        <f>VLOOKUP($L$1&amp;L6123,定价因子!E:F,2,0)</f>
        <v>#N/A</v>
      </c>
      <c r="N6123" s="3"/>
      <c r="O6123" s="77" t="e">
        <f>VLOOKUP($N$1&amp;N6123,定价因子!E:F,2,0)</f>
        <v>#N/A</v>
      </c>
      <c r="P6123" s="3"/>
      <c r="Q6123" s="55" t="e">
        <f>VLOOKUP($P$1&amp;P6123,定价因子!$E:$F,2,0)</f>
        <v>#N/A</v>
      </c>
      <c r="R6123" s="3"/>
      <c r="S6123" s="77" t="e">
        <f>VLOOKUP($R$1&amp;R6123,定价因子!$E:$F,2,0)</f>
        <v>#N/A</v>
      </c>
      <c r="T6123" s="61"/>
      <c r="U6123" s="63"/>
      <c r="V6123" s="63"/>
      <c r="W6123" s="63"/>
      <c r="X6123" s="3"/>
    </row>
    <row r="6124" spans="1:24">
      <c r="A6124" s="3"/>
      <c r="B6124" s="3"/>
      <c r="C6124" s="3"/>
      <c r="D6124" s="3"/>
      <c r="E6124" s="79"/>
      <c r="F6124" s="3"/>
      <c r="G6124" s="77" t="e">
        <f>VLOOKUP($F$1&amp;F6124,定价因子!E:F,2,0)</f>
        <v>#N/A</v>
      </c>
      <c r="H6124" s="3"/>
      <c r="I6124" s="77" t="e">
        <f>VLOOKUP($H$1&amp;H6124,定价因子!E:F,2,0)</f>
        <v>#N/A</v>
      </c>
      <c r="J6124" s="3"/>
      <c r="K6124" s="77" t="e">
        <f>VLOOKUP($J$1&amp;J6124,定价因子!E:F,2,0)</f>
        <v>#N/A</v>
      </c>
      <c r="L6124" s="3"/>
      <c r="M6124" s="77" t="e">
        <f>VLOOKUP($L$1&amp;L6124,定价因子!E:F,2,0)</f>
        <v>#N/A</v>
      </c>
      <c r="N6124" s="3"/>
      <c r="O6124" s="77" t="e">
        <f>VLOOKUP($N$1&amp;N6124,定价因子!E:F,2,0)</f>
        <v>#N/A</v>
      </c>
      <c r="P6124" s="3"/>
      <c r="Q6124" s="55" t="e">
        <f>VLOOKUP($P$1&amp;P6124,定价因子!$E:$F,2,0)</f>
        <v>#N/A</v>
      </c>
      <c r="R6124" s="3"/>
      <c r="S6124" s="77" t="e">
        <f>VLOOKUP($R$1&amp;R6124,定价因子!$E:$F,2,0)</f>
        <v>#N/A</v>
      </c>
      <c r="T6124" s="61"/>
      <c r="U6124" s="63"/>
      <c r="V6124" s="63"/>
      <c r="W6124" s="63"/>
      <c r="X6124" s="3"/>
    </row>
    <row r="6125" spans="1:24">
      <c r="A6125" s="3"/>
      <c r="B6125" s="3"/>
      <c r="C6125" s="3"/>
      <c r="D6125" s="3"/>
      <c r="E6125" s="79"/>
      <c r="F6125" s="3"/>
      <c r="G6125" s="77" t="e">
        <f>VLOOKUP($F$1&amp;F6125,定价因子!E:F,2,0)</f>
        <v>#N/A</v>
      </c>
      <c r="H6125" s="3"/>
      <c r="I6125" s="77" t="e">
        <f>VLOOKUP($H$1&amp;H6125,定价因子!E:F,2,0)</f>
        <v>#N/A</v>
      </c>
      <c r="J6125" s="3"/>
      <c r="K6125" s="77" t="e">
        <f>VLOOKUP($J$1&amp;J6125,定价因子!E:F,2,0)</f>
        <v>#N/A</v>
      </c>
      <c r="L6125" s="3"/>
      <c r="M6125" s="77" t="e">
        <f>VLOOKUP($L$1&amp;L6125,定价因子!E:F,2,0)</f>
        <v>#N/A</v>
      </c>
      <c r="N6125" s="3"/>
      <c r="O6125" s="77" t="e">
        <f>VLOOKUP($N$1&amp;N6125,定价因子!E:F,2,0)</f>
        <v>#N/A</v>
      </c>
      <c r="P6125" s="3"/>
      <c r="Q6125" s="55" t="e">
        <f>VLOOKUP($P$1&amp;P6125,定价因子!$E:$F,2,0)</f>
        <v>#N/A</v>
      </c>
      <c r="R6125" s="3"/>
      <c r="S6125" s="77" t="e">
        <f>VLOOKUP($R$1&amp;R6125,定价因子!$E:$F,2,0)</f>
        <v>#N/A</v>
      </c>
      <c r="T6125" s="61"/>
      <c r="U6125" s="63"/>
      <c r="V6125" s="63"/>
      <c r="W6125" s="63"/>
      <c r="X6125" s="3"/>
    </row>
    <row r="6126" spans="1:24">
      <c r="A6126" s="3"/>
      <c r="B6126" s="3"/>
      <c r="C6126" s="3"/>
      <c r="D6126" s="3"/>
      <c r="E6126" s="79"/>
      <c r="F6126" s="3"/>
      <c r="G6126" s="77" t="e">
        <f>VLOOKUP($F$1&amp;F6126,定价因子!E:F,2,0)</f>
        <v>#N/A</v>
      </c>
      <c r="H6126" s="3"/>
      <c r="I6126" s="77" t="e">
        <f>VLOOKUP($H$1&amp;H6126,定价因子!E:F,2,0)</f>
        <v>#N/A</v>
      </c>
      <c r="J6126" s="3"/>
      <c r="K6126" s="77" t="e">
        <f>VLOOKUP($J$1&amp;J6126,定价因子!E:F,2,0)</f>
        <v>#N/A</v>
      </c>
      <c r="L6126" s="3"/>
      <c r="M6126" s="77" t="e">
        <f>VLOOKUP($L$1&amp;L6126,定价因子!E:F,2,0)</f>
        <v>#N/A</v>
      </c>
      <c r="N6126" s="3"/>
      <c r="O6126" s="77" t="e">
        <f>VLOOKUP($N$1&amp;N6126,定价因子!E:F,2,0)</f>
        <v>#N/A</v>
      </c>
      <c r="P6126" s="3"/>
      <c r="Q6126" s="55" t="e">
        <f>VLOOKUP($P$1&amp;P6126,定价因子!$E:$F,2,0)</f>
        <v>#N/A</v>
      </c>
      <c r="R6126" s="3"/>
      <c r="S6126" s="77" t="e">
        <f>VLOOKUP($R$1&amp;R6126,定价因子!$E:$F,2,0)</f>
        <v>#N/A</v>
      </c>
      <c r="T6126" s="61"/>
      <c r="U6126" s="63"/>
      <c r="V6126" s="63"/>
      <c r="W6126" s="63"/>
      <c r="X6126" s="3"/>
    </row>
    <row r="6127" spans="1:24">
      <c r="A6127" s="3"/>
      <c r="B6127" s="3"/>
      <c r="C6127" s="3"/>
      <c r="D6127" s="3"/>
      <c r="E6127" s="79"/>
      <c r="F6127" s="3"/>
      <c r="G6127" s="77" t="e">
        <f>VLOOKUP($F$1&amp;F6127,定价因子!E:F,2,0)</f>
        <v>#N/A</v>
      </c>
      <c r="H6127" s="3"/>
      <c r="I6127" s="77" t="e">
        <f>VLOOKUP($H$1&amp;H6127,定价因子!E:F,2,0)</f>
        <v>#N/A</v>
      </c>
      <c r="J6127" s="3"/>
      <c r="K6127" s="77" t="e">
        <f>VLOOKUP($J$1&amp;J6127,定价因子!E:F,2,0)</f>
        <v>#N/A</v>
      </c>
      <c r="L6127" s="3"/>
      <c r="M6127" s="77" t="e">
        <f>VLOOKUP($L$1&amp;L6127,定价因子!E:F,2,0)</f>
        <v>#N/A</v>
      </c>
      <c r="N6127" s="3"/>
      <c r="O6127" s="77" t="e">
        <f>VLOOKUP($N$1&amp;N6127,定价因子!E:F,2,0)</f>
        <v>#N/A</v>
      </c>
      <c r="P6127" s="3"/>
      <c r="Q6127" s="55" t="e">
        <f>VLOOKUP($P$1&amp;P6127,定价因子!$E:$F,2,0)</f>
        <v>#N/A</v>
      </c>
      <c r="R6127" s="3"/>
      <c r="S6127" s="77" t="e">
        <f>VLOOKUP($R$1&amp;R6127,定价因子!$E:$F,2,0)</f>
        <v>#N/A</v>
      </c>
      <c r="T6127" s="61"/>
      <c r="U6127" s="63"/>
      <c r="V6127" s="63"/>
      <c r="W6127" s="63"/>
      <c r="X6127" s="3"/>
    </row>
    <row r="6128" spans="1:24">
      <c r="A6128" s="3"/>
      <c r="B6128" s="3"/>
      <c r="C6128" s="3"/>
      <c r="D6128" s="3"/>
      <c r="E6128" s="79"/>
      <c r="F6128" s="3"/>
      <c r="G6128" s="77" t="e">
        <f>VLOOKUP($F$1&amp;F6128,定价因子!E:F,2,0)</f>
        <v>#N/A</v>
      </c>
      <c r="H6128" s="3"/>
      <c r="I6128" s="77" t="e">
        <f>VLOOKUP($H$1&amp;H6128,定价因子!E:F,2,0)</f>
        <v>#N/A</v>
      </c>
      <c r="J6128" s="3"/>
      <c r="K6128" s="77" t="e">
        <f>VLOOKUP($J$1&amp;J6128,定价因子!E:F,2,0)</f>
        <v>#N/A</v>
      </c>
      <c r="L6128" s="3"/>
      <c r="M6128" s="77" t="e">
        <f>VLOOKUP($L$1&amp;L6128,定价因子!E:F,2,0)</f>
        <v>#N/A</v>
      </c>
      <c r="N6128" s="3"/>
      <c r="O6128" s="77" t="e">
        <f>VLOOKUP($N$1&amp;N6128,定价因子!E:F,2,0)</f>
        <v>#N/A</v>
      </c>
      <c r="P6128" s="3"/>
      <c r="Q6128" s="55" t="e">
        <f>VLOOKUP($P$1&amp;P6128,定价因子!$E:$F,2,0)</f>
        <v>#N/A</v>
      </c>
      <c r="R6128" s="3"/>
      <c r="S6128" s="77" t="e">
        <f>VLOOKUP($R$1&amp;R6128,定价因子!$E:$F,2,0)</f>
        <v>#N/A</v>
      </c>
      <c r="T6128" s="61"/>
      <c r="U6128" s="63"/>
      <c r="V6128" s="63"/>
      <c r="W6128" s="63"/>
      <c r="X6128" s="3"/>
    </row>
    <row r="6129" spans="1:24">
      <c r="A6129" s="3"/>
      <c r="B6129" s="3"/>
      <c r="C6129" s="3"/>
      <c r="D6129" s="3"/>
      <c r="E6129" s="79"/>
      <c r="F6129" s="3"/>
      <c r="G6129" s="77" t="e">
        <f>VLOOKUP($F$1&amp;F6129,定价因子!E:F,2,0)</f>
        <v>#N/A</v>
      </c>
      <c r="H6129" s="3"/>
      <c r="I6129" s="77" t="e">
        <f>VLOOKUP($H$1&amp;H6129,定价因子!E:F,2,0)</f>
        <v>#N/A</v>
      </c>
      <c r="J6129" s="3"/>
      <c r="K6129" s="77" t="e">
        <f>VLOOKUP($J$1&amp;J6129,定价因子!E:F,2,0)</f>
        <v>#N/A</v>
      </c>
      <c r="L6129" s="3"/>
      <c r="M6129" s="77" t="e">
        <f>VLOOKUP($L$1&amp;L6129,定价因子!E:F,2,0)</f>
        <v>#N/A</v>
      </c>
      <c r="N6129" s="3"/>
      <c r="O6129" s="77" t="e">
        <f>VLOOKUP($N$1&amp;N6129,定价因子!E:F,2,0)</f>
        <v>#N/A</v>
      </c>
      <c r="P6129" s="3"/>
      <c r="Q6129" s="55" t="e">
        <f>VLOOKUP($P$1&amp;P6129,定价因子!$E:$F,2,0)</f>
        <v>#N/A</v>
      </c>
      <c r="R6129" s="3"/>
      <c r="S6129" s="77" t="e">
        <f>VLOOKUP($R$1&amp;R6129,定价因子!$E:$F,2,0)</f>
        <v>#N/A</v>
      </c>
      <c r="T6129" s="61"/>
      <c r="U6129" s="63"/>
      <c r="V6129" s="63"/>
      <c r="W6129" s="63"/>
      <c r="X6129" s="3"/>
    </row>
    <row r="6130" spans="1:24">
      <c r="A6130" s="3"/>
      <c r="B6130" s="3"/>
      <c r="C6130" s="3"/>
      <c r="D6130" s="3"/>
      <c r="E6130" s="79"/>
      <c r="F6130" s="3"/>
      <c r="G6130" s="77" t="e">
        <f>VLOOKUP($F$1&amp;F6130,定价因子!E:F,2,0)</f>
        <v>#N/A</v>
      </c>
      <c r="H6130" s="3"/>
      <c r="I6130" s="77" t="e">
        <f>VLOOKUP($H$1&amp;H6130,定价因子!E:F,2,0)</f>
        <v>#N/A</v>
      </c>
      <c r="J6130" s="3"/>
      <c r="K6130" s="77" t="e">
        <f>VLOOKUP($J$1&amp;J6130,定价因子!E:F,2,0)</f>
        <v>#N/A</v>
      </c>
      <c r="L6130" s="3"/>
      <c r="M6130" s="77" t="e">
        <f>VLOOKUP($L$1&amp;L6130,定价因子!E:F,2,0)</f>
        <v>#N/A</v>
      </c>
      <c r="N6130" s="3"/>
      <c r="O6130" s="77" t="e">
        <f>VLOOKUP($N$1&amp;N6130,定价因子!E:F,2,0)</f>
        <v>#N/A</v>
      </c>
      <c r="P6130" s="3"/>
      <c r="Q6130" s="55" t="e">
        <f>VLOOKUP($P$1&amp;P6130,定价因子!$E:$F,2,0)</f>
        <v>#N/A</v>
      </c>
      <c r="R6130" s="3"/>
      <c r="S6130" s="77" t="e">
        <f>VLOOKUP($R$1&amp;R6130,定价因子!$E:$F,2,0)</f>
        <v>#N/A</v>
      </c>
      <c r="T6130" s="61"/>
      <c r="U6130" s="63"/>
      <c r="V6130" s="63"/>
      <c r="W6130" s="63"/>
      <c r="X6130" s="3"/>
    </row>
    <row r="6131" spans="1:24">
      <c r="A6131" s="3"/>
      <c r="B6131" s="3"/>
      <c r="C6131" s="3"/>
      <c r="D6131" s="3"/>
      <c r="E6131" s="79"/>
      <c r="F6131" s="3"/>
      <c r="G6131" s="77" t="e">
        <f>VLOOKUP($F$1&amp;F6131,定价因子!E:F,2,0)</f>
        <v>#N/A</v>
      </c>
      <c r="H6131" s="3"/>
      <c r="I6131" s="77" t="e">
        <f>VLOOKUP($H$1&amp;H6131,定价因子!E:F,2,0)</f>
        <v>#N/A</v>
      </c>
      <c r="J6131" s="3"/>
      <c r="K6131" s="77" t="e">
        <f>VLOOKUP($J$1&amp;J6131,定价因子!E:F,2,0)</f>
        <v>#N/A</v>
      </c>
      <c r="L6131" s="3"/>
      <c r="M6131" s="77" t="e">
        <f>VLOOKUP($L$1&amp;L6131,定价因子!E:F,2,0)</f>
        <v>#N/A</v>
      </c>
      <c r="N6131" s="3"/>
      <c r="O6131" s="77" t="e">
        <f>VLOOKUP($N$1&amp;N6131,定价因子!E:F,2,0)</f>
        <v>#N/A</v>
      </c>
      <c r="P6131" s="3"/>
      <c r="Q6131" s="55" t="e">
        <f>VLOOKUP($P$1&amp;P6131,定价因子!$E:$F,2,0)</f>
        <v>#N/A</v>
      </c>
      <c r="R6131" s="3"/>
      <c r="S6131" s="77" t="e">
        <f>VLOOKUP($R$1&amp;R6131,定价因子!$E:$F,2,0)</f>
        <v>#N/A</v>
      </c>
      <c r="T6131" s="61"/>
      <c r="U6131" s="63"/>
      <c r="V6131" s="63"/>
      <c r="W6131" s="63"/>
      <c r="X6131" s="3"/>
    </row>
    <row r="6132" spans="1:24">
      <c r="A6132" s="3"/>
      <c r="B6132" s="3"/>
      <c r="C6132" s="3"/>
      <c r="D6132" s="3"/>
      <c r="E6132" s="79"/>
      <c r="F6132" s="3"/>
      <c r="G6132" s="77" t="e">
        <f>VLOOKUP($F$1&amp;F6132,定价因子!E:F,2,0)</f>
        <v>#N/A</v>
      </c>
      <c r="H6132" s="3"/>
      <c r="I6132" s="77" t="e">
        <f>VLOOKUP($H$1&amp;H6132,定价因子!E:F,2,0)</f>
        <v>#N/A</v>
      </c>
      <c r="J6132" s="3"/>
      <c r="K6132" s="77" t="e">
        <f>VLOOKUP($J$1&amp;J6132,定价因子!E:F,2,0)</f>
        <v>#N/A</v>
      </c>
      <c r="L6132" s="3"/>
      <c r="M6132" s="77" t="e">
        <f>VLOOKUP($L$1&amp;L6132,定价因子!E:F,2,0)</f>
        <v>#N/A</v>
      </c>
      <c r="N6132" s="3"/>
      <c r="O6132" s="77" t="e">
        <f>VLOOKUP($N$1&amp;N6132,定价因子!E:F,2,0)</f>
        <v>#N/A</v>
      </c>
      <c r="P6132" s="3"/>
      <c r="Q6132" s="55" t="e">
        <f>VLOOKUP($P$1&amp;P6132,定价因子!$E:$F,2,0)</f>
        <v>#N/A</v>
      </c>
      <c r="R6132" s="3"/>
      <c r="S6132" s="77" t="e">
        <f>VLOOKUP($R$1&amp;R6132,定价因子!$E:$F,2,0)</f>
        <v>#N/A</v>
      </c>
      <c r="T6132" s="61"/>
      <c r="U6132" s="63"/>
      <c r="V6132" s="63"/>
      <c r="W6132" s="63"/>
      <c r="X6132" s="3"/>
    </row>
    <row r="6133" spans="1:24">
      <c r="A6133" s="3"/>
      <c r="B6133" s="3"/>
      <c r="C6133" s="3"/>
      <c r="D6133" s="3"/>
      <c r="E6133" s="79"/>
      <c r="F6133" s="3"/>
      <c r="G6133" s="77" t="e">
        <f>VLOOKUP($F$1&amp;F6133,定价因子!E:F,2,0)</f>
        <v>#N/A</v>
      </c>
      <c r="H6133" s="3"/>
      <c r="I6133" s="77" t="e">
        <f>VLOOKUP($H$1&amp;H6133,定价因子!E:F,2,0)</f>
        <v>#N/A</v>
      </c>
      <c r="J6133" s="3"/>
      <c r="K6133" s="77" t="e">
        <f>VLOOKUP($J$1&amp;J6133,定价因子!E:F,2,0)</f>
        <v>#N/A</v>
      </c>
      <c r="L6133" s="3"/>
      <c r="M6133" s="77" t="e">
        <f>VLOOKUP($L$1&amp;L6133,定价因子!E:F,2,0)</f>
        <v>#N/A</v>
      </c>
      <c r="N6133" s="3"/>
      <c r="O6133" s="77" t="e">
        <f>VLOOKUP($N$1&amp;N6133,定价因子!E:F,2,0)</f>
        <v>#N/A</v>
      </c>
      <c r="P6133" s="3"/>
      <c r="Q6133" s="55" t="e">
        <f>VLOOKUP($P$1&amp;P6133,定价因子!$E:$F,2,0)</f>
        <v>#N/A</v>
      </c>
      <c r="R6133" s="3"/>
      <c r="S6133" s="77" t="e">
        <f>VLOOKUP($R$1&amp;R6133,定价因子!$E:$F,2,0)</f>
        <v>#N/A</v>
      </c>
      <c r="T6133" s="61"/>
      <c r="U6133" s="63"/>
      <c r="V6133" s="63"/>
      <c r="W6133" s="63"/>
      <c r="X6133" s="3"/>
    </row>
    <row r="6134" spans="1:24">
      <c r="A6134" s="3"/>
      <c r="B6134" s="3"/>
      <c r="C6134" s="3"/>
      <c r="D6134" s="3"/>
      <c r="E6134" s="79"/>
      <c r="F6134" s="3"/>
      <c r="G6134" s="77" t="e">
        <f>VLOOKUP($F$1&amp;F6134,定价因子!E:F,2,0)</f>
        <v>#N/A</v>
      </c>
      <c r="H6134" s="3"/>
      <c r="I6134" s="77" t="e">
        <f>VLOOKUP($H$1&amp;H6134,定价因子!E:F,2,0)</f>
        <v>#N/A</v>
      </c>
      <c r="J6134" s="3"/>
      <c r="K6134" s="77" t="e">
        <f>VLOOKUP($J$1&amp;J6134,定价因子!E:F,2,0)</f>
        <v>#N/A</v>
      </c>
      <c r="L6134" s="3"/>
      <c r="M6134" s="77" t="e">
        <f>VLOOKUP($L$1&amp;L6134,定价因子!E:F,2,0)</f>
        <v>#N/A</v>
      </c>
      <c r="N6134" s="3"/>
      <c r="O6134" s="77" t="e">
        <f>VLOOKUP($N$1&amp;N6134,定价因子!E:F,2,0)</f>
        <v>#N/A</v>
      </c>
      <c r="P6134" s="3"/>
      <c r="Q6134" s="55" t="e">
        <f>VLOOKUP($P$1&amp;P6134,定价因子!$E:$F,2,0)</f>
        <v>#N/A</v>
      </c>
      <c r="R6134" s="3"/>
      <c r="S6134" s="77" t="e">
        <f>VLOOKUP($R$1&amp;R6134,定价因子!$E:$F,2,0)</f>
        <v>#N/A</v>
      </c>
      <c r="T6134" s="61"/>
      <c r="U6134" s="63"/>
      <c r="V6134" s="63"/>
      <c r="W6134" s="63"/>
      <c r="X6134" s="3"/>
    </row>
    <row r="6135" spans="1:24">
      <c r="A6135" s="3"/>
      <c r="B6135" s="3"/>
      <c r="C6135" s="3"/>
      <c r="D6135" s="3"/>
      <c r="E6135" s="79"/>
      <c r="F6135" s="3"/>
      <c r="G6135" s="77" t="e">
        <f>VLOOKUP($F$1&amp;F6135,定价因子!E:F,2,0)</f>
        <v>#N/A</v>
      </c>
      <c r="H6135" s="3"/>
      <c r="I6135" s="77" t="e">
        <f>VLOOKUP($H$1&amp;H6135,定价因子!E:F,2,0)</f>
        <v>#N/A</v>
      </c>
      <c r="J6135" s="3"/>
      <c r="K6135" s="77" t="e">
        <f>VLOOKUP($J$1&amp;J6135,定价因子!E:F,2,0)</f>
        <v>#N/A</v>
      </c>
      <c r="L6135" s="3"/>
      <c r="M6135" s="77" t="e">
        <f>VLOOKUP($L$1&amp;L6135,定价因子!E:F,2,0)</f>
        <v>#N/A</v>
      </c>
      <c r="N6135" s="3"/>
      <c r="O6135" s="77" t="e">
        <f>VLOOKUP($N$1&amp;N6135,定价因子!E:F,2,0)</f>
        <v>#N/A</v>
      </c>
      <c r="P6135" s="3"/>
      <c r="Q6135" s="55" t="e">
        <f>VLOOKUP($P$1&amp;P6135,定价因子!$E:$F,2,0)</f>
        <v>#N/A</v>
      </c>
      <c r="R6135" s="3"/>
      <c r="S6135" s="77" t="e">
        <f>VLOOKUP($R$1&amp;R6135,定价因子!$E:$F,2,0)</f>
        <v>#N/A</v>
      </c>
      <c r="T6135" s="61"/>
      <c r="U6135" s="63"/>
      <c r="V6135" s="63"/>
      <c r="W6135" s="63"/>
      <c r="X6135" s="3"/>
    </row>
    <row r="6136" spans="1:24">
      <c r="A6136" s="3"/>
      <c r="B6136" s="3"/>
      <c r="C6136" s="3"/>
      <c r="D6136" s="3"/>
      <c r="E6136" s="79"/>
      <c r="F6136" s="3"/>
      <c r="G6136" s="77" t="e">
        <f>VLOOKUP($F$1&amp;F6136,定价因子!E:F,2,0)</f>
        <v>#N/A</v>
      </c>
      <c r="H6136" s="3"/>
      <c r="I6136" s="77" t="e">
        <f>VLOOKUP($H$1&amp;H6136,定价因子!E:F,2,0)</f>
        <v>#N/A</v>
      </c>
      <c r="J6136" s="3"/>
      <c r="K6136" s="77" t="e">
        <f>VLOOKUP($J$1&amp;J6136,定价因子!E:F,2,0)</f>
        <v>#N/A</v>
      </c>
      <c r="L6136" s="3"/>
      <c r="M6136" s="77" t="e">
        <f>VLOOKUP($L$1&amp;L6136,定价因子!E:F,2,0)</f>
        <v>#N/A</v>
      </c>
      <c r="N6136" s="3"/>
      <c r="O6136" s="77" t="e">
        <f>VLOOKUP($N$1&amp;N6136,定价因子!E:F,2,0)</f>
        <v>#N/A</v>
      </c>
      <c r="P6136" s="3"/>
      <c r="Q6136" s="55" t="e">
        <f>VLOOKUP($P$1&amp;P6136,定价因子!$E:$F,2,0)</f>
        <v>#N/A</v>
      </c>
      <c r="R6136" s="3"/>
      <c r="S6136" s="77" t="e">
        <f>VLOOKUP($R$1&amp;R6136,定价因子!$E:$F,2,0)</f>
        <v>#N/A</v>
      </c>
      <c r="T6136" s="61"/>
      <c r="U6136" s="63"/>
      <c r="V6136" s="63"/>
      <c r="W6136" s="63"/>
      <c r="X6136" s="3"/>
    </row>
    <row r="6137" spans="1:24">
      <c r="A6137" s="3"/>
      <c r="B6137" s="3"/>
      <c r="C6137" s="3"/>
      <c r="D6137" s="3"/>
      <c r="E6137" s="79"/>
      <c r="F6137" s="3"/>
      <c r="G6137" s="77" t="e">
        <f>VLOOKUP($F$1&amp;F6137,定价因子!E:F,2,0)</f>
        <v>#N/A</v>
      </c>
      <c r="H6137" s="3"/>
      <c r="I6137" s="77" t="e">
        <f>VLOOKUP($H$1&amp;H6137,定价因子!E:F,2,0)</f>
        <v>#N/A</v>
      </c>
      <c r="J6137" s="3"/>
      <c r="K6137" s="77" t="e">
        <f>VLOOKUP($J$1&amp;J6137,定价因子!E:F,2,0)</f>
        <v>#N/A</v>
      </c>
      <c r="L6137" s="3"/>
      <c r="M6137" s="77" t="e">
        <f>VLOOKUP($L$1&amp;L6137,定价因子!E:F,2,0)</f>
        <v>#N/A</v>
      </c>
      <c r="N6137" s="3"/>
      <c r="O6137" s="77" t="e">
        <f>VLOOKUP($N$1&amp;N6137,定价因子!E:F,2,0)</f>
        <v>#N/A</v>
      </c>
      <c r="P6137" s="3"/>
      <c r="Q6137" s="55" t="e">
        <f>VLOOKUP($P$1&amp;P6137,定价因子!$E:$F,2,0)</f>
        <v>#N/A</v>
      </c>
      <c r="R6137" s="3"/>
      <c r="S6137" s="77" t="e">
        <f>VLOOKUP($R$1&amp;R6137,定价因子!$E:$F,2,0)</f>
        <v>#N/A</v>
      </c>
      <c r="T6137" s="61"/>
      <c r="U6137" s="63"/>
      <c r="V6137" s="63"/>
      <c r="W6137" s="63"/>
      <c r="X6137" s="3"/>
    </row>
    <row r="6138" spans="1:24">
      <c r="A6138" s="3"/>
      <c r="B6138" s="3"/>
      <c r="C6138" s="3"/>
      <c r="D6138" s="3"/>
      <c r="E6138" s="79"/>
      <c r="F6138" s="3"/>
      <c r="G6138" s="77" t="e">
        <f>VLOOKUP($F$1&amp;F6138,定价因子!E:F,2,0)</f>
        <v>#N/A</v>
      </c>
      <c r="H6138" s="3"/>
      <c r="I6138" s="77" t="e">
        <f>VLOOKUP($H$1&amp;H6138,定价因子!E:F,2,0)</f>
        <v>#N/A</v>
      </c>
      <c r="J6138" s="3"/>
      <c r="K6138" s="77" t="e">
        <f>VLOOKUP($J$1&amp;J6138,定价因子!E:F,2,0)</f>
        <v>#N/A</v>
      </c>
      <c r="L6138" s="3"/>
      <c r="M6138" s="77" t="e">
        <f>VLOOKUP($L$1&amp;L6138,定价因子!E:F,2,0)</f>
        <v>#N/A</v>
      </c>
      <c r="N6138" s="3"/>
      <c r="O6138" s="77" t="e">
        <f>VLOOKUP($N$1&amp;N6138,定价因子!E:F,2,0)</f>
        <v>#N/A</v>
      </c>
      <c r="P6138" s="3"/>
      <c r="Q6138" s="55" t="e">
        <f>VLOOKUP($P$1&amp;P6138,定价因子!$E:$F,2,0)</f>
        <v>#N/A</v>
      </c>
      <c r="R6138" s="3"/>
      <c r="S6138" s="77" t="e">
        <f>VLOOKUP($R$1&amp;R6138,定价因子!$E:$F,2,0)</f>
        <v>#N/A</v>
      </c>
      <c r="T6138" s="61"/>
      <c r="U6138" s="63"/>
      <c r="V6138" s="63"/>
      <c r="W6138" s="63"/>
      <c r="X6138" s="3"/>
    </row>
    <row r="6139" spans="1:24">
      <c r="A6139" s="3"/>
      <c r="B6139" s="3"/>
      <c r="C6139" s="3"/>
      <c r="D6139" s="3"/>
      <c r="E6139" s="79"/>
      <c r="F6139" s="3"/>
      <c r="G6139" s="77" t="e">
        <f>VLOOKUP($F$1&amp;F6139,定价因子!E:F,2,0)</f>
        <v>#N/A</v>
      </c>
      <c r="H6139" s="3"/>
      <c r="I6139" s="77" t="e">
        <f>VLOOKUP($H$1&amp;H6139,定价因子!E:F,2,0)</f>
        <v>#N/A</v>
      </c>
      <c r="J6139" s="3"/>
      <c r="K6139" s="77" t="e">
        <f>VLOOKUP($J$1&amp;J6139,定价因子!E:F,2,0)</f>
        <v>#N/A</v>
      </c>
      <c r="L6139" s="3"/>
      <c r="M6139" s="77" t="e">
        <f>VLOOKUP($L$1&amp;L6139,定价因子!E:F,2,0)</f>
        <v>#N/A</v>
      </c>
      <c r="N6139" s="3"/>
      <c r="O6139" s="77" t="e">
        <f>VLOOKUP($N$1&amp;N6139,定价因子!E:F,2,0)</f>
        <v>#N/A</v>
      </c>
      <c r="P6139" s="3"/>
      <c r="Q6139" s="55" t="e">
        <f>VLOOKUP($P$1&amp;P6139,定价因子!$E:$F,2,0)</f>
        <v>#N/A</v>
      </c>
      <c r="R6139" s="3"/>
      <c r="S6139" s="77" t="e">
        <f>VLOOKUP($R$1&amp;R6139,定价因子!$E:$F,2,0)</f>
        <v>#N/A</v>
      </c>
      <c r="T6139" s="61"/>
      <c r="U6139" s="63"/>
      <c r="V6139" s="63"/>
      <c r="W6139" s="63"/>
      <c r="X6139" s="3"/>
    </row>
    <row r="6140" spans="1:24">
      <c r="A6140" s="3"/>
      <c r="B6140" s="3"/>
      <c r="C6140" s="3"/>
      <c r="D6140" s="3"/>
      <c r="E6140" s="79"/>
      <c r="F6140" s="3"/>
      <c r="G6140" s="77" t="e">
        <f>VLOOKUP($F$1&amp;F6140,定价因子!E:F,2,0)</f>
        <v>#N/A</v>
      </c>
      <c r="H6140" s="3"/>
      <c r="I6140" s="77" t="e">
        <f>VLOOKUP($H$1&amp;H6140,定价因子!E:F,2,0)</f>
        <v>#N/A</v>
      </c>
      <c r="J6140" s="3"/>
      <c r="K6140" s="77" t="e">
        <f>VLOOKUP($J$1&amp;J6140,定价因子!E:F,2,0)</f>
        <v>#N/A</v>
      </c>
      <c r="L6140" s="3"/>
      <c r="M6140" s="77" t="e">
        <f>VLOOKUP($L$1&amp;L6140,定价因子!E:F,2,0)</f>
        <v>#N/A</v>
      </c>
      <c r="N6140" s="3"/>
      <c r="O6140" s="77" t="e">
        <f>VLOOKUP($N$1&amp;N6140,定价因子!E:F,2,0)</f>
        <v>#N/A</v>
      </c>
      <c r="P6140" s="3"/>
      <c r="Q6140" s="55" t="e">
        <f>VLOOKUP($P$1&amp;P6140,定价因子!$E:$F,2,0)</f>
        <v>#N/A</v>
      </c>
      <c r="R6140" s="3"/>
      <c r="S6140" s="77" t="e">
        <f>VLOOKUP($R$1&amp;R6140,定价因子!$E:$F,2,0)</f>
        <v>#N/A</v>
      </c>
      <c r="T6140" s="61"/>
      <c r="U6140" s="63"/>
      <c r="V6140" s="63"/>
      <c r="W6140" s="63"/>
      <c r="X6140" s="3"/>
    </row>
    <row r="6141" spans="1:24">
      <c r="A6141" s="3"/>
      <c r="B6141" s="3"/>
      <c r="C6141" s="3"/>
      <c r="D6141" s="3"/>
      <c r="E6141" s="79"/>
      <c r="F6141" s="3"/>
      <c r="G6141" s="77" t="e">
        <f>VLOOKUP($F$1&amp;F6141,定价因子!E:F,2,0)</f>
        <v>#N/A</v>
      </c>
      <c r="H6141" s="3"/>
      <c r="I6141" s="77" t="e">
        <f>VLOOKUP($H$1&amp;H6141,定价因子!E:F,2,0)</f>
        <v>#N/A</v>
      </c>
      <c r="J6141" s="3"/>
      <c r="K6141" s="77" t="e">
        <f>VLOOKUP($J$1&amp;J6141,定价因子!E:F,2,0)</f>
        <v>#N/A</v>
      </c>
      <c r="L6141" s="3"/>
      <c r="M6141" s="77" t="e">
        <f>VLOOKUP($L$1&amp;L6141,定价因子!E:F,2,0)</f>
        <v>#N/A</v>
      </c>
      <c r="N6141" s="3"/>
      <c r="O6141" s="77" t="e">
        <f>VLOOKUP($N$1&amp;N6141,定价因子!E:F,2,0)</f>
        <v>#N/A</v>
      </c>
      <c r="P6141" s="3"/>
      <c r="Q6141" s="55" t="e">
        <f>VLOOKUP($P$1&amp;P6141,定价因子!$E:$F,2,0)</f>
        <v>#N/A</v>
      </c>
      <c r="R6141" s="3"/>
      <c r="S6141" s="77" t="e">
        <f>VLOOKUP($R$1&amp;R6141,定价因子!$E:$F,2,0)</f>
        <v>#N/A</v>
      </c>
      <c r="T6141" s="61"/>
      <c r="U6141" s="63"/>
      <c r="V6141" s="63"/>
      <c r="W6141" s="63"/>
      <c r="X6141" s="3"/>
    </row>
    <row r="6142" spans="1:24">
      <c r="A6142" s="3"/>
      <c r="B6142" s="3"/>
      <c r="C6142" s="3"/>
      <c r="D6142" s="3"/>
      <c r="E6142" s="79"/>
      <c r="F6142" s="3"/>
      <c r="G6142" s="77" t="e">
        <f>VLOOKUP($F$1&amp;F6142,定价因子!E:F,2,0)</f>
        <v>#N/A</v>
      </c>
      <c r="H6142" s="3"/>
      <c r="I6142" s="77" t="e">
        <f>VLOOKUP($H$1&amp;H6142,定价因子!E:F,2,0)</f>
        <v>#N/A</v>
      </c>
      <c r="J6142" s="3"/>
      <c r="K6142" s="77" t="e">
        <f>VLOOKUP($J$1&amp;J6142,定价因子!E:F,2,0)</f>
        <v>#N/A</v>
      </c>
      <c r="L6142" s="3"/>
      <c r="M6142" s="77" t="e">
        <f>VLOOKUP($L$1&amp;L6142,定价因子!E:F,2,0)</f>
        <v>#N/A</v>
      </c>
      <c r="N6142" s="3"/>
      <c r="O6142" s="77" t="e">
        <f>VLOOKUP($N$1&amp;N6142,定价因子!E:F,2,0)</f>
        <v>#N/A</v>
      </c>
      <c r="P6142" s="3"/>
      <c r="Q6142" s="55" t="e">
        <f>VLOOKUP($P$1&amp;P6142,定价因子!$E:$F,2,0)</f>
        <v>#N/A</v>
      </c>
      <c r="R6142" s="3"/>
      <c r="S6142" s="77" t="e">
        <f>VLOOKUP($R$1&amp;R6142,定价因子!$E:$F,2,0)</f>
        <v>#N/A</v>
      </c>
      <c r="T6142" s="61"/>
      <c r="U6142" s="63"/>
      <c r="V6142" s="63"/>
      <c r="W6142" s="63"/>
      <c r="X6142" s="3"/>
    </row>
    <row r="6143" spans="1:24">
      <c r="A6143" s="3"/>
      <c r="B6143" s="3"/>
      <c r="C6143" s="3"/>
      <c r="D6143" s="3"/>
      <c r="E6143" s="79"/>
      <c r="F6143" s="3"/>
      <c r="G6143" s="77" t="e">
        <f>VLOOKUP($F$1&amp;F6143,定价因子!E:F,2,0)</f>
        <v>#N/A</v>
      </c>
      <c r="H6143" s="3"/>
      <c r="I6143" s="77" t="e">
        <f>VLOOKUP($H$1&amp;H6143,定价因子!E:F,2,0)</f>
        <v>#N/A</v>
      </c>
      <c r="J6143" s="3"/>
      <c r="K6143" s="77" t="e">
        <f>VLOOKUP($J$1&amp;J6143,定价因子!E:F,2,0)</f>
        <v>#N/A</v>
      </c>
      <c r="L6143" s="3"/>
      <c r="M6143" s="77" t="e">
        <f>VLOOKUP($L$1&amp;L6143,定价因子!E:F,2,0)</f>
        <v>#N/A</v>
      </c>
      <c r="N6143" s="3"/>
      <c r="O6143" s="77" t="e">
        <f>VLOOKUP($N$1&amp;N6143,定价因子!E:F,2,0)</f>
        <v>#N/A</v>
      </c>
      <c r="P6143" s="3"/>
      <c r="Q6143" s="55" t="e">
        <f>VLOOKUP($P$1&amp;P6143,定价因子!$E:$F,2,0)</f>
        <v>#N/A</v>
      </c>
      <c r="R6143" s="3"/>
      <c r="S6143" s="77" t="e">
        <f>VLOOKUP($R$1&amp;R6143,定价因子!$E:$F,2,0)</f>
        <v>#N/A</v>
      </c>
      <c r="T6143" s="61"/>
      <c r="U6143" s="63"/>
      <c r="V6143" s="63"/>
      <c r="W6143" s="63"/>
      <c r="X6143" s="3"/>
    </row>
    <row r="6144" spans="1:24">
      <c r="A6144" s="3"/>
      <c r="B6144" s="3"/>
      <c r="C6144" s="3"/>
      <c r="D6144" s="3"/>
      <c r="E6144" s="79"/>
      <c r="F6144" s="3"/>
      <c r="G6144" s="77" t="e">
        <f>VLOOKUP($F$1&amp;F6144,定价因子!E:F,2,0)</f>
        <v>#N/A</v>
      </c>
      <c r="H6144" s="3"/>
      <c r="I6144" s="77" t="e">
        <f>VLOOKUP($H$1&amp;H6144,定价因子!E:F,2,0)</f>
        <v>#N/A</v>
      </c>
      <c r="J6144" s="3"/>
      <c r="K6144" s="77" t="e">
        <f>VLOOKUP($J$1&amp;J6144,定价因子!E:F,2,0)</f>
        <v>#N/A</v>
      </c>
      <c r="L6144" s="3"/>
      <c r="M6144" s="77" t="e">
        <f>VLOOKUP($L$1&amp;L6144,定价因子!E:F,2,0)</f>
        <v>#N/A</v>
      </c>
      <c r="N6144" s="3"/>
      <c r="O6144" s="77" t="e">
        <f>VLOOKUP($N$1&amp;N6144,定价因子!E:F,2,0)</f>
        <v>#N/A</v>
      </c>
      <c r="P6144" s="3"/>
      <c r="Q6144" s="55" t="e">
        <f>VLOOKUP($P$1&amp;P6144,定价因子!$E:$F,2,0)</f>
        <v>#N/A</v>
      </c>
      <c r="R6144" s="3"/>
      <c r="S6144" s="77" t="e">
        <f>VLOOKUP($R$1&amp;R6144,定价因子!$E:$F,2,0)</f>
        <v>#N/A</v>
      </c>
      <c r="T6144" s="61"/>
      <c r="U6144" s="63"/>
      <c r="V6144" s="63"/>
      <c r="W6144" s="63"/>
      <c r="X6144" s="3"/>
    </row>
    <row r="6145" spans="1:24">
      <c r="A6145" s="3"/>
      <c r="B6145" s="3"/>
      <c r="C6145" s="3"/>
      <c r="D6145" s="3"/>
      <c r="E6145" s="79"/>
      <c r="F6145" s="3"/>
      <c r="G6145" s="77" t="e">
        <f>VLOOKUP($F$1&amp;F6145,定价因子!E:F,2,0)</f>
        <v>#N/A</v>
      </c>
      <c r="H6145" s="3"/>
      <c r="I6145" s="77" t="e">
        <f>VLOOKUP($H$1&amp;H6145,定价因子!E:F,2,0)</f>
        <v>#N/A</v>
      </c>
      <c r="J6145" s="3"/>
      <c r="K6145" s="77" t="e">
        <f>VLOOKUP($J$1&amp;J6145,定价因子!E:F,2,0)</f>
        <v>#N/A</v>
      </c>
      <c r="L6145" s="3"/>
      <c r="M6145" s="77" t="e">
        <f>VLOOKUP($L$1&amp;L6145,定价因子!E:F,2,0)</f>
        <v>#N/A</v>
      </c>
      <c r="N6145" s="3"/>
      <c r="O6145" s="77" t="e">
        <f>VLOOKUP($N$1&amp;N6145,定价因子!E:F,2,0)</f>
        <v>#N/A</v>
      </c>
      <c r="P6145" s="3"/>
      <c r="Q6145" s="55" t="e">
        <f>VLOOKUP($P$1&amp;P6145,定价因子!$E:$F,2,0)</f>
        <v>#N/A</v>
      </c>
      <c r="R6145" s="3"/>
      <c r="S6145" s="77" t="e">
        <f>VLOOKUP($R$1&amp;R6145,定价因子!$E:$F,2,0)</f>
        <v>#N/A</v>
      </c>
      <c r="T6145" s="61"/>
      <c r="U6145" s="63"/>
      <c r="V6145" s="63"/>
      <c r="W6145" s="63"/>
      <c r="X6145" s="3"/>
    </row>
    <row r="6146" spans="1:24">
      <c r="A6146" s="3"/>
      <c r="B6146" s="3"/>
      <c r="C6146" s="3"/>
      <c r="D6146" s="3"/>
      <c r="E6146" s="79"/>
      <c r="F6146" s="3"/>
      <c r="G6146" s="77" t="e">
        <f>VLOOKUP($F$1&amp;F6146,定价因子!E:F,2,0)</f>
        <v>#N/A</v>
      </c>
      <c r="H6146" s="3"/>
      <c r="I6146" s="77" t="e">
        <f>VLOOKUP($H$1&amp;H6146,定价因子!E:F,2,0)</f>
        <v>#N/A</v>
      </c>
      <c r="J6146" s="3"/>
      <c r="K6146" s="77" t="e">
        <f>VLOOKUP($J$1&amp;J6146,定价因子!E:F,2,0)</f>
        <v>#N/A</v>
      </c>
      <c r="L6146" s="3"/>
      <c r="M6146" s="77" t="e">
        <f>VLOOKUP($L$1&amp;L6146,定价因子!E:F,2,0)</f>
        <v>#N/A</v>
      </c>
      <c r="N6146" s="3"/>
      <c r="O6146" s="77" t="e">
        <f>VLOOKUP($N$1&amp;N6146,定价因子!E:F,2,0)</f>
        <v>#N/A</v>
      </c>
      <c r="P6146" s="3"/>
      <c r="Q6146" s="55" t="e">
        <f>VLOOKUP($P$1&amp;P6146,定价因子!$E:$F,2,0)</f>
        <v>#N/A</v>
      </c>
      <c r="R6146" s="3"/>
      <c r="S6146" s="77" t="e">
        <f>VLOOKUP($R$1&amp;R6146,定价因子!$E:$F,2,0)</f>
        <v>#N/A</v>
      </c>
      <c r="T6146" s="61"/>
      <c r="U6146" s="63"/>
      <c r="V6146" s="63"/>
      <c r="W6146" s="63"/>
      <c r="X6146" s="3"/>
    </row>
    <row r="6147" spans="1:24">
      <c r="A6147" s="3"/>
      <c r="B6147" s="3"/>
      <c r="C6147" s="3"/>
      <c r="D6147" s="3"/>
      <c r="E6147" s="79"/>
      <c r="F6147" s="3"/>
      <c r="G6147" s="77" t="e">
        <f>VLOOKUP($F$1&amp;F6147,定价因子!E:F,2,0)</f>
        <v>#N/A</v>
      </c>
      <c r="H6147" s="3"/>
      <c r="I6147" s="77" t="e">
        <f>VLOOKUP($H$1&amp;H6147,定价因子!E:F,2,0)</f>
        <v>#N/A</v>
      </c>
      <c r="J6147" s="3"/>
      <c r="K6147" s="77" t="e">
        <f>VLOOKUP($J$1&amp;J6147,定价因子!E:F,2,0)</f>
        <v>#N/A</v>
      </c>
      <c r="L6147" s="3"/>
      <c r="M6147" s="77" t="e">
        <f>VLOOKUP($L$1&amp;L6147,定价因子!E:F,2,0)</f>
        <v>#N/A</v>
      </c>
      <c r="N6147" s="3"/>
      <c r="O6147" s="77" t="e">
        <f>VLOOKUP($N$1&amp;N6147,定价因子!E:F,2,0)</f>
        <v>#N/A</v>
      </c>
      <c r="P6147" s="3"/>
      <c r="Q6147" s="55" t="e">
        <f>VLOOKUP($P$1&amp;P6147,定价因子!$E:$F,2,0)</f>
        <v>#N/A</v>
      </c>
      <c r="R6147" s="3"/>
      <c r="S6147" s="77" t="e">
        <f>VLOOKUP($R$1&amp;R6147,定价因子!$E:$F,2,0)</f>
        <v>#N/A</v>
      </c>
      <c r="T6147" s="61"/>
      <c r="U6147" s="63"/>
      <c r="V6147" s="63"/>
      <c r="W6147" s="63"/>
      <c r="X6147" s="3"/>
    </row>
    <row r="6148" spans="1:24">
      <c r="A6148" s="3"/>
      <c r="B6148" s="3"/>
      <c r="C6148" s="3"/>
      <c r="D6148" s="3"/>
      <c r="E6148" s="79"/>
      <c r="F6148" s="3"/>
      <c r="G6148" s="77" t="e">
        <f>VLOOKUP($F$1&amp;F6148,定价因子!E:F,2,0)</f>
        <v>#N/A</v>
      </c>
      <c r="H6148" s="3"/>
      <c r="I6148" s="77" t="e">
        <f>VLOOKUP($H$1&amp;H6148,定价因子!E:F,2,0)</f>
        <v>#N/A</v>
      </c>
      <c r="J6148" s="3"/>
      <c r="K6148" s="77" t="e">
        <f>VLOOKUP($J$1&amp;J6148,定价因子!E:F,2,0)</f>
        <v>#N/A</v>
      </c>
      <c r="L6148" s="3"/>
      <c r="M6148" s="77" t="e">
        <f>VLOOKUP($L$1&amp;L6148,定价因子!E:F,2,0)</f>
        <v>#N/A</v>
      </c>
      <c r="N6148" s="3"/>
      <c r="O6148" s="77" t="e">
        <f>VLOOKUP($N$1&amp;N6148,定价因子!E:F,2,0)</f>
        <v>#N/A</v>
      </c>
      <c r="P6148" s="3"/>
      <c r="Q6148" s="55" t="e">
        <f>VLOOKUP($P$1&amp;P6148,定价因子!$E:$F,2,0)</f>
        <v>#N/A</v>
      </c>
      <c r="R6148" s="3"/>
      <c r="S6148" s="77" t="e">
        <f>VLOOKUP($R$1&amp;R6148,定价因子!$E:$F,2,0)</f>
        <v>#N/A</v>
      </c>
      <c r="T6148" s="61"/>
      <c r="U6148" s="63"/>
      <c r="V6148" s="63"/>
      <c r="W6148" s="63"/>
      <c r="X6148" s="3"/>
    </row>
    <row r="6149" spans="1:24">
      <c r="A6149" s="3"/>
      <c r="B6149" s="3"/>
      <c r="C6149" s="3"/>
      <c r="D6149" s="3"/>
      <c r="E6149" s="79"/>
      <c r="F6149" s="3"/>
      <c r="G6149" s="77" t="e">
        <f>VLOOKUP($F$1&amp;F6149,定价因子!E:F,2,0)</f>
        <v>#N/A</v>
      </c>
      <c r="H6149" s="3"/>
      <c r="I6149" s="77" t="e">
        <f>VLOOKUP($H$1&amp;H6149,定价因子!E:F,2,0)</f>
        <v>#N/A</v>
      </c>
      <c r="J6149" s="3"/>
      <c r="K6149" s="77" t="e">
        <f>VLOOKUP($J$1&amp;J6149,定价因子!E:F,2,0)</f>
        <v>#N/A</v>
      </c>
      <c r="L6149" s="3"/>
      <c r="M6149" s="77" t="e">
        <f>VLOOKUP($L$1&amp;L6149,定价因子!E:F,2,0)</f>
        <v>#N/A</v>
      </c>
      <c r="N6149" s="3"/>
      <c r="O6149" s="77" t="e">
        <f>VLOOKUP($N$1&amp;N6149,定价因子!E:F,2,0)</f>
        <v>#N/A</v>
      </c>
      <c r="P6149" s="3"/>
      <c r="Q6149" s="55" t="e">
        <f>VLOOKUP($P$1&amp;P6149,定价因子!$E:$F,2,0)</f>
        <v>#N/A</v>
      </c>
      <c r="R6149" s="3"/>
      <c r="S6149" s="77" t="e">
        <f>VLOOKUP($R$1&amp;R6149,定价因子!$E:$F,2,0)</f>
        <v>#N/A</v>
      </c>
      <c r="T6149" s="61"/>
      <c r="U6149" s="63"/>
      <c r="V6149" s="63"/>
      <c r="W6149" s="63"/>
      <c r="X6149" s="3"/>
    </row>
    <row r="6150" spans="1:24">
      <c r="A6150" s="3"/>
      <c r="B6150" s="3"/>
      <c r="C6150" s="3"/>
      <c r="D6150" s="3"/>
      <c r="E6150" s="79"/>
      <c r="F6150" s="3"/>
      <c r="G6150" s="77" t="e">
        <f>VLOOKUP($F$1&amp;F6150,定价因子!E:F,2,0)</f>
        <v>#N/A</v>
      </c>
      <c r="H6150" s="3"/>
      <c r="I6150" s="77" t="e">
        <f>VLOOKUP($H$1&amp;H6150,定价因子!E:F,2,0)</f>
        <v>#N/A</v>
      </c>
      <c r="J6150" s="3"/>
      <c r="K6150" s="77" t="e">
        <f>VLOOKUP($J$1&amp;J6150,定价因子!E:F,2,0)</f>
        <v>#N/A</v>
      </c>
      <c r="L6150" s="3"/>
      <c r="M6150" s="77" t="e">
        <f>VLOOKUP($L$1&amp;L6150,定价因子!E:F,2,0)</f>
        <v>#N/A</v>
      </c>
      <c r="N6150" s="3"/>
      <c r="O6150" s="77" t="e">
        <f>VLOOKUP($N$1&amp;N6150,定价因子!E:F,2,0)</f>
        <v>#N/A</v>
      </c>
      <c r="P6150" s="3"/>
      <c r="Q6150" s="55" t="e">
        <f>VLOOKUP($P$1&amp;P6150,定价因子!$E:$F,2,0)</f>
        <v>#N/A</v>
      </c>
      <c r="R6150" s="3"/>
      <c r="S6150" s="77" t="e">
        <f>VLOOKUP($R$1&amp;R6150,定价因子!$E:$F,2,0)</f>
        <v>#N/A</v>
      </c>
      <c r="T6150" s="61"/>
      <c r="U6150" s="63"/>
      <c r="V6150" s="63"/>
      <c r="W6150" s="63"/>
      <c r="X6150" s="3"/>
    </row>
    <row r="6151" spans="1:24">
      <c r="A6151" s="3"/>
      <c r="B6151" s="3"/>
      <c r="C6151" s="3"/>
      <c r="D6151" s="3"/>
      <c r="E6151" s="79"/>
      <c r="F6151" s="3"/>
      <c r="G6151" s="77" t="e">
        <f>VLOOKUP($F$1&amp;F6151,定价因子!E:F,2,0)</f>
        <v>#N/A</v>
      </c>
      <c r="H6151" s="3"/>
      <c r="I6151" s="77" t="e">
        <f>VLOOKUP($H$1&amp;H6151,定价因子!E:F,2,0)</f>
        <v>#N/A</v>
      </c>
      <c r="J6151" s="3"/>
      <c r="K6151" s="77" t="e">
        <f>VLOOKUP($J$1&amp;J6151,定价因子!E:F,2,0)</f>
        <v>#N/A</v>
      </c>
      <c r="L6151" s="3"/>
      <c r="M6151" s="77" t="e">
        <f>VLOOKUP($L$1&amp;L6151,定价因子!E:F,2,0)</f>
        <v>#N/A</v>
      </c>
      <c r="N6151" s="3"/>
      <c r="O6151" s="77" t="e">
        <f>VLOOKUP($N$1&amp;N6151,定价因子!E:F,2,0)</f>
        <v>#N/A</v>
      </c>
      <c r="P6151" s="3"/>
      <c r="Q6151" s="55" t="e">
        <f>VLOOKUP($P$1&amp;P6151,定价因子!$E:$F,2,0)</f>
        <v>#N/A</v>
      </c>
      <c r="R6151" s="3"/>
      <c r="S6151" s="77" t="e">
        <f>VLOOKUP($R$1&amp;R6151,定价因子!$E:$F,2,0)</f>
        <v>#N/A</v>
      </c>
      <c r="T6151" s="61"/>
      <c r="U6151" s="63"/>
      <c r="V6151" s="63"/>
      <c r="W6151" s="63"/>
      <c r="X6151" s="3"/>
    </row>
    <row r="6152" spans="1:24">
      <c r="A6152" s="3"/>
      <c r="B6152" s="3"/>
      <c r="C6152" s="3"/>
      <c r="D6152" s="3"/>
      <c r="E6152" s="79"/>
      <c r="F6152" s="3"/>
      <c r="G6152" s="77" t="e">
        <f>VLOOKUP($F$1&amp;F6152,定价因子!E:F,2,0)</f>
        <v>#N/A</v>
      </c>
      <c r="H6152" s="3"/>
      <c r="I6152" s="77" t="e">
        <f>VLOOKUP($H$1&amp;H6152,定价因子!E:F,2,0)</f>
        <v>#N/A</v>
      </c>
      <c r="J6152" s="3"/>
      <c r="K6152" s="77" t="e">
        <f>VLOOKUP($J$1&amp;J6152,定价因子!E:F,2,0)</f>
        <v>#N/A</v>
      </c>
      <c r="L6152" s="3"/>
      <c r="M6152" s="77" t="e">
        <f>VLOOKUP($L$1&amp;L6152,定价因子!E:F,2,0)</f>
        <v>#N/A</v>
      </c>
      <c r="N6152" s="3"/>
      <c r="O6152" s="77" t="e">
        <f>VLOOKUP($N$1&amp;N6152,定价因子!E:F,2,0)</f>
        <v>#N/A</v>
      </c>
      <c r="P6152" s="3"/>
      <c r="Q6152" s="55" t="e">
        <f>VLOOKUP($P$1&amp;P6152,定价因子!$E:$F,2,0)</f>
        <v>#N/A</v>
      </c>
      <c r="R6152" s="3"/>
      <c r="S6152" s="77" t="e">
        <f>VLOOKUP($R$1&amp;R6152,定价因子!$E:$F,2,0)</f>
        <v>#N/A</v>
      </c>
      <c r="T6152" s="61"/>
      <c r="U6152" s="63"/>
      <c r="V6152" s="63"/>
      <c r="W6152" s="63"/>
      <c r="X6152" s="3"/>
    </row>
    <row r="6153" spans="1:24">
      <c r="A6153" s="3"/>
      <c r="B6153" s="3"/>
      <c r="C6153" s="3"/>
      <c r="D6153" s="3"/>
      <c r="E6153" s="79"/>
      <c r="F6153" s="3"/>
      <c r="G6153" s="77" t="e">
        <f>VLOOKUP($F$1&amp;F6153,定价因子!E:F,2,0)</f>
        <v>#N/A</v>
      </c>
      <c r="H6153" s="3"/>
      <c r="I6153" s="77" t="e">
        <f>VLOOKUP($H$1&amp;H6153,定价因子!E:F,2,0)</f>
        <v>#N/A</v>
      </c>
      <c r="J6153" s="3"/>
      <c r="K6153" s="77" t="e">
        <f>VLOOKUP($J$1&amp;J6153,定价因子!E:F,2,0)</f>
        <v>#N/A</v>
      </c>
      <c r="L6153" s="3"/>
      <c r="M6153" s="77" t="e">
        <f>VLOOKUP($L$1&amp;L6153,定价因子!E:F,2,0)</f>
        <v>#N/A</v>
      </c>
      <c r="N6153" s="3"/>
      <c r="O6153" s="77" t="e">
        <f>VLOOKUP($N$1&amp;N6153,定价因子!E:F,2,0)</f>
        <v>#N/A</v>
      </c>
      <c r="P6153" s="3"/>
      <c r="Q6153" s="55" t="e">
        <f>VLOOKUP($P$1&amp;P6153,定价因子!$E:$F,2,0)</f>
        <v>#N/A</v>
      </c>
      <c r="R6153" s="3"/>
      <c r="S6153" s="77" t="e">
        <f>VLOOKUP($R$1&amp;R6153,定价因子!$E:$F,2,0)</f>
        <v>#N/A</v>
      </c>
      <c r="T6153" s="61"/>
      <c r="U6153" s="63"/>
      <c r="V6153" s="63"/>
      <c r="W6153" s="63"/>
      <c r="X6153" s="3"/>
    </row>
    <row r="6154" spans="1:24">
      <c r="A6154" s="3"/>
      <c r="B6154" s="3"/>
      <c r="C6154" s="3"/>
      <c r="D6154" s="3"/>
      <c r="E6154" s="79"/>
      <c r="F6154" s="3"/>
      <c r="G6154" s="77" t="e">
        <f>VLOOKUP($F$1&amp;F6154,定价因子!E:F,2,0)</f>
        <v>#N/A</v>
      </c>
      <c r="H6154" s="3"/>
      <c r="I6154" s="77" t="e">
        <f>VLOOKUP($H$1&amp;H6154,定价因子!E:F,2,0)</f>
        <v>#N/A</v>
      </c>
      <c r="J6154" s="3"/>
      <c r="K6154" s="77" t="e">
        <f>VLOOKUP($J$1&amp;J6154,定价因子!E:F,2,0)</f>
        <v>#N/A</v>
      </c>
      <c r="L6154" s="3"/>
      <c r="M6154" s="77" t="e">
        <f>VLOOKUP($L$1&amp;L6154,定价因子!E:F,2,0)</f>
        <v>#N/A</v>
      </c>
      <c r="N6154" s="3"/>
      <c r="O6154" s="77" t="e">
        <f>VLOOKUP($N$1&amp;N6154,定价因子!E:F,2,0)</f>
        <v>#N/A</v>
      </c>
      <c r="P6154" s="3"/>
      <c r="Q6154" s="55" t="e">
        <f>VLOOKUP($P$1&amp;P6154,定价因子!$E:$F,2,0)</f>
        <v>#N/A</v>
      </c>
      <c r="R6154" s="3"/>
      <c r="S6154" s="77" t="e">
        <f>VLOOKUP($R$1&amp;R6154,定价因子!$E:$F,2,0)</f>
        <v>#N/A</v>
      </c>
      <c r="T6154" s="61"/>
      <c r="U6154" s="63"/>
      <c r="V6154" s="63"/>
      <c r="W6154" s="63"/>
      <c r="X6154" s="3"/>
    </row>
    <row r="6155" spans="1:24">
      <c r="A6155" s="3"/>
      <c r="B6155" s="3"/>
      <c r="C6155" s="3"/>
      <c r="D6155" s="3"/>
      <c r="E6155" s="79"/>
      <c r="F6155" s="3"/>
      <c r="G6155" s="77" t="e">
        <f>VLOOKUP($F$1&amp;F6155,定价因子!E:F,2,0)</f>
        <v>#N/A</v>
      </c>
      <c r="H6155" s="3"/>
      <c r="I6155" s="77" t="e">
        <f>VLOOKUP($H$1&amp;H6155,定价因子!E:F,2,0)</f>
        <v>#N/A</v>
      </c>
      <c r="J6155" s="3"/>
      <c r="K6155" s="77" t="e">
        <f>VLOOKUP($J$1&amp;J6155,定价因子!E:F,2,0)</f>
        <v>#N/A</v>
      </c>
      <c r="L6155" s="3"/>
      <c r="M6155" s="77" t="e">
        <f>VLOOKUP($L$1&amp;L6155,定价因子!E:F,2,0)</f>
        <v>#N/A</v>
      </c>
      <c r="N6155" s="3"/>
      <c r="O6155" s="77" t="e">
        <f>VLOOKUP($N$1&amp;N6155,定价因子!E:F,2,0)</f>
        <v>#N/A</v>
      </c>
      <c r="P6155" s="3"/>
      <c r="Q6155" s="55" t="e">
        <f>VLOOKUP($P$1&amp;P6155,定价因子!$E:$F,2,0)</f>
        <v>#N/A</v>
      </c>
      <c r="R6155" s="3"/>
      <c r="S6155" s="77" t="e">
        <f>VLOOKUP($R$1&amp;R6155,定价因子!$E:$F,2,0)</f>
        <v>#N/A</v>
      </c>
      <c r="T6155" s="61"/>
      <c r="U6155" s="63"/>
      <c r="V6155" s="63"/>
      <c r="W6155" s="63"/>
      <c r="X6155" s="3"/>
    </row>
    <row r="6156" spans="1:24">
      <c r="A6156" s="3"/>
      <c r="B6156" s="3"/>
      <c r="C6156" s="3"/>
      <c r="D6156" s="3"/>
      <c r="E6156" s="79"/>
      <c r="F6156" s="3"/>
      <c r="G6156" s="77" t="e">
        <f>VLOOKUP($F$1&amp;F6156,定价因子!E:F,2,0)</f>
        <v>#N/A</v>
      </c>
      <c r="H6156" s="3"/>
      <c r="I6156" s="77" t="e">
        <f>VLOOKUP($H$1&amp;H6156,定价因子!E:F,2,0)</f>
        <v>#N/A</v>
      </c>
      <c r="J6156" s="3"/>
      <c r="K6156" s="77" t="e">
        <f>VLOOKUP($J$1&amp;J6156,定价因子!E:F,2,0)</f>
        <v>#N/A</v>
      </c>
      <c r="L6156" s="3"/>
      <c r="M6156" s="77" t="e">
        <f>VLOOKUP($L$1&amp;L6156,定价因子!E:F,2,0)</f>
        <v>#N/A</v>
      </c>
      <c r="N6156" s="3"/>
      <c r="O6156" s="77" t="e">
        <f>VLOOKUP($N$1&amp;N6156,定价因子!E:F,2,0)</f>
        <v>#N/A</v>
      </c>
      <c r="P6156" s="3"/>
      <c r="Q6156" s="55" t="e">
        <f>VLOOKUP($P$1&amp;P6156,定价因子!$E:$F,2,0)</f>
        <v>#N/A</v>
      </c>
      <c r="R6156" s="3"/>
      <c r="S6156" s="77" t="e">
        <f>VLOOKUP($R$1&amp;R6156,定价因子!$E:$F,2,0)</f>
        <v>#N/A</v>
      </c>
      <c r="T6156" s="61"/>
      <c r="U6156" s="63"/>
      <c r="V6156" s="63"/>
      <c r="W6156" s="63"/>
      <c r="X6156" s="3"/>
    </row>
    <row r="6157" spans="1:24">
      <c r="A6157" s="3"/>
      <c r="B6157" s="3"/>
      <c r="C6157" s="3"/>
      <c r="D6157" s="3"/>
      <c r="E6157" s="79"/>
      <c r="F6157" s="3"/>
      <c r="G6157" s="77" t="e">
        <f>VLOOKUP($F$1&amp;F6157,定价因子!E:F,2,0)</f>
        <v>#N/A</v>
      </c>
      <c r="H6157" s="3"/>
      <c r="I6157" s="77" t="e">
        <f>VLOOKUP($H$1&amp;H6157,定价因子!E:F,2,0)</f>
        <v>#N/A</v>
      </c>
      <c r="J6157" s="3"/>
      <c r="K6157" s="77" t="e">
        <f>VLOOKUP($J$1&amp;J6157,定价因子!E:F,2,0)</f>
        <v>#N/A</v>
      </c>
      <c r="L6157" s="3"/>
      <c r="M6157" s="77" t="e">
        <f>VLOOKUP($L$1&amp;L6157,定价因子!E:F,2,0)</f>
        <v>#N/A</v>
      </c>
      <c r="N6157" s="3"/>
      <c r="O6157" s="77" t="e">
        <f>VLOOKUP($N$1&amp;N6157,定价因子!E:F,2,0)</f>
        <v>#N/A</v>
      </c>
      <c r="P6157" s="3"/>
      <c r="Q6157" s="55" t="e">
        <f>VLOOKUP($P$1&amp;P6157,定价因子!$E:$F,2,0)</f>
        <v>#N/A</v>
      </c>
      <c r="R6157" s="3"/>
      <c r="S6157" s="77" t="e">
        <f>VLOOKUP($R$1&amp;R6157,定价因子!$E:$F,2,0)</f>
        <v>#N/A</v>
      </c>
      <c r="T6157" s="61"/>
      <c r="U6157" s="63"/>
      <c r="V6157" s="63"/>
      <c r="W6157" s="63"/>
      <c r="X6157" s="3"/>
    </row>
    <row r="6158" spans="1:24">
      <c r="A6158" s="3"/>
      <c r="B6158" s="3"/>
      <c r="C6158" s="3"/>
      <c r="D6158" s="3"/>
      <c r="E6158" s="79"/>
      <c r="F6158" s="3"/>
      <c r="G6158" s="77" t="e">
        <f>VLOOKUP($F$1&amp;F6158,定价因子!E:F,2,0)</f>
        <v>#N/A</v>
      </c>
      <c r="H6158" s="3"/>
      <c r="I6158" s="77" t="e">
        <f>VLOOKUP($H$1&amp;H6158,定价因子!E:F,2,0)</f>
        <v>#N/A</v>
      </c>
      <c r="J6158" s="3"/>
      <c r="K6158" s="77" t="e">
        <f>VLOOKUP($J$1&amp;J6158,定价因子!E:F,2,0)</f>
        <v>#N/A</v>
      </c>
      <c r="L6158" s="3"/>
      <c r="M6158" s="77" t="e">
        <f>VLOOKUP($L$1&amp;L6158,定价因子!E:F,2,0)</f>
        <v>#N/A</v>
      </c>
      <c r="N6158" s="3"/>
      <c r="O6158" s="77" t="e">
        <f>VLOOKUP($N$1&amp;N6158,定价因子!E:F,2,0)</f>
        <v>#N/A</v>
      </c>
      <c r="P6158" s="3"/>
      <c r="Q6158" s="55" t="e">
        <f>VLOOKUP($P$1&amp;P6158,定价因子!$E:$F,2,0)</f>
        <v>#N/A</v>
      </c>
      <c r="R6158" s="3"/>
      <c r="S6158" s="77" t="e">
        <f>VLOOKUP($R$1&amp;R6158,定价因子!$E:$F,2,0)</f>
        <v>#N/A</v>
      </c>
      <c r="T6158" s="61"/>
      <c r="U6158" s="63"/>
      <c r="V6158" s="63"/>
      <c r="W6158" s="63"/>
      <c r="X6158" s="3"/>
    </row>
    <row r="6159" spans="1:24">
      <c r="A6159" s="3"/>
      <c r="B6159" s="3"/>
      <c r="C6159" s="3"/>
      <c r="D6159" s="3"/>
      <c r="E6159" s="79"/>
      <c r="F6159" s="3"/>
      <c r="G6159" s="77" t="e">
        <f>VLOOKUP($F$1&amp;F6159,定价因子!E:F,2,0)</f>
        <v>#N/A</v>
      </c>
      <c r="H6159" s="3"/>
      <c r="I6159" s="77" t="e">
        <f>VLOOKUP($H$1&amp;H6159,定价因子!E:F,2,0)</f>
        <v>#N/A</v>
      </c>
      <c r="J6159" s="3"/>
      <c r="K6159" s="77" t="e">
        <f>VLOOKUP($J$1&amp;J6159,定价因子!E:F,2,0)</f>
        <v>#N/A</v>
      </c>
      <c r="L6159" s="3"/>
      <c r="M6159" s="77" t="e">
        <f>VLOOKUP($L$1&amp;L6159,定价因子!E:F,2,0)</f>
        <v>#N/A</v>
      </c>
      <c r="N6159" s="3"/>
      <c r="O6159" s="77" t="e">
        <f>VLOOKUP($N$1&amp;N6159,定价因子!E:F,2,0)</f>
        <v>#N/A</v>
      </c>
      <c r="P6159" s="3"/>
      <c r="Q6159" s="55" t="e">
        <f>VLOOKUP($P$1&amp;P6159,定价因子!$E:$F,2,0)</f>
        <v>#N/A</v>
      </c>
      <c r="R6159" s="3"/>
      <c r="S6159" s="77" t="e">
        <f>VLOOKUP($R$1&amp;R6159,定价因子!$E:$F,2,0)</f>
        <v>#N/A</v>
      </c>
      <c r="T6159" s="61"/>
      <c r="U6159" s="63"/>
      <c r="V6159" s="63"/>
      <c r="W6159" s="63"/>
      <c r="X6159" s="3"/>
    </row>
    <row r="6160" spans="1:24">
      <c r="A6160" s="3"/>
      <c r="B6160" s="3"/>
      <c r="C6160" s="3"/>
      <c r="D6160" s="3"/>
      <c r="E6160" s="79"/>
      <c r="F6160" s="3"/>
      <c r="G6160" s="77" t="e">
        <f>VLOOKUP($F$1&amp;F6160,定价因子!E:F,2,0)</f>
        <v>#N/A</v>
      </c>
      <c r="H6160" s="3"/>
      <c r="I6160" s="77" t="e">
        <f>VLOOKUP($H$1&amp;H6160,定价因子!E:F,2,0)</f>
        <v>#N/A</v>
      </c>
      <c r="J6160" s="3"/>
      <c r="K6160" s="77" t="e">
        <f>VLOOKUP($J$1&amp;J6160,定价因子!E:F,2,0)</f>
        <v>#N/A</v>
      </c>
      <c r="L6160" s="3"/>
      <c r="M6160" s="77" t="e">
        <f>VLOOKUP($L$1&amp;L6160,定价因子!E:F,2,0)</f>
        <v>#N/A</v>
      </c>
      <c r="N6160" s="3"/>
      <c r="O6160" s="77" t="e">
        <f>VLOOKUP($N$1&amp;N6160,定价因子!E:F,2,0)</f>
        <v>#N/A</v>
      </c>
      <c r="P6160" s="3"/>
      <c r="Q6160" s="55" t="e">
        <f>VLOOKUP($P$1&amp;P6160,定价因子!$E:$F,2,0)</f>
        <v>#N/A</v>
      </c>
      <c r="R6160" s="3"/>
      <c r="S6160" s="77" t="e">
        <f>VLOOKUP($R$1&amp;R6160,定价因子!$E:$F,2,0)</f>
        <v>#N/A</v>
      </c>
      <c r="T6160" s="61"/>
      <c r="U6160" s="63"/>
      <c r="V6160" s="63"/>
      <c r="W6160" s="63"/>
      <c r="X6160" s="3"/>
    </row>
    <row r="6161" spans="1:24">
      <c r="A6161" s="3"/>
      <c r="B6161" s="3"/>
      <c r="C6161" s="3"/>
      <c r="D6161" s="3"/>
      <c r="E6161" s="79"/>
      <c r="F6161" s="3"/>
      <c r="G6161" s="77" t="e">
        <f>VLOOKUP($F$1&amp;F6161,定价因子!E:F,2,0)</f>
        <v>#N/A</v>
      </c>
      <c r="H6161" s="3"/>
      <c r="I6161" s="77" t="e">
        <f>VLOOKUP($H$1&amp;H6161,定价因子!E:F,2,0)</f>
        <v>#N/A</v>
      </c>
      <c r="J6161" s="3"/>
      <c r="K6161" s="77" t="e">
        <f>VLOOKUP($J$1&amp;J6161,定价因子!E:F,2,0)</f>
        <v>#N/A</v>
      </c>
      <c r="L6161" s="3"/>
      <c r="M6161" s="77" t="e">
        <f>VLOOKUP($L$1&amp;L6161,定价因子!E:F,2,0)</f>
        <v>#N/A</v>
      </c>
      <c r="N6161" s="3"/>
      <c r="O6161" s="77" t="e">
        <f>VLOOKUP($N$1&amp;N6161,定价因子!E:F,2,0)</f>
        <v>#N/A</v>
      </c>
      <c r="P6161" s="3"/>
      <c r="Q6161" s="55" t="e">
        <f>VLOOKUP($P$1&amp;P6161,定价因子!$E:$F,2,0)</f>
        <v>#N/A</v>
      </c>
      <c r="R6161" s="3"/>
      <c r="S6161" s="77" t="e">
        <f>VLOOKUP($R$1&amp;R6161,定价因子!$E:$F,2,0)</f>
        <v>#N/A</v>
      </c>
      <c r="T6161" s="61"/>
      <c r="U6161" s="63"/>
      <c r="V6161" s="63"/>
      <c r="W6161" s="63"/>
      <c r="X6161" s="3"/>
    </row>
    <row r="6162" spans="1:24">
      <c r="A6162" s="3"/>
      <c r="B6162" s="3"/>
      <c r="C6162" s="3"/>
      <c r="D6162" s="3"/>
      <c r="E6162" s="79"/>
      <c r="F6162" s="3"/>
      <c r="G6162" s="77" t="e">
        <f>VLOOKUP($F$1&amp;F6162,定价因子!E:F,2,0)</f>
        <v>#N/A</v>
      </c>
      <c r="H6162" s="3"/>
      <c r="I6162" s="77" t="e">
        <f>VLOOKUP($H$1&amp;H6162,定价因子!E:F,2,0)</f>
        <v>#N/A</v>
      </c>
      <c r="J6162" s="3"/>
      <c r="K6162" s="77" t="e">
        <f>VLOOKUP($J$1&amp;J6162,定价因子!E:F,2,0)</f>
        <v>#N/A</v>
      </c>
      <c r="L6162" s="3"/>
      <c r="M6162" s="77" t="e">
        <f>VLOOKUP($L$1&amp;L6162,定价因子!E:F,2,0)</f>
        <v>#N/A</v>
      </c>
      <c r="N6162" s="3"/>
      <c r="O6162" s="77" t="e">
        <f>VLOOKUP($N$1&amp;N6162,定价因子!E:F,2,0)</f>
        <v>#N/A</v>
      </c>
      <c r="P6162" s="3"/>
      <c r="Q6162" s="55" t="e">
        <f>VLOOKUP($P$1&amp;P6162,定价因子!$E:$F,2,0)</f>
        <v>#N/A</v>
      </c>
      <c r="R6162" s="3"/>
      <c r="S6162" s="77" t="e">
        <f>VLOOKUP($R$1&amp;R6162,定价因子!$E:$F,2,0)</f>
        <v>#N/A</v>
      </c>
      <c r="T6162" s="61"/>
      <c r="U6162" s="63"/>
      <c r="V6162" s="63"/>
      <c r="W6162" s="63"/>
      <c r="X6162" s="3"/>
    </row>
    <row r="6163" spans="1:24">
      <c r="A6163" s="3"/>
      <c r="B6163" s="3"/>
      <c r="C6163" s="3"/>
      <c r="D6163" s="3"/>
      <c r="E6163" s="79"/>
      <c r="F6163" s="3"/>
      <c r="G6163" s="77" t="e">
        <f>VLOOKUP($F$1&amp;F6163,定价因子!E:F,2,0)</f>
        <v>#N/A</v>
      </c>
      <c r="H6163" s="3"/>
      <c r="I6163" s="77" t="e">
        <f>VLOOKUP($H$1&amp;H6163,定价因子!E:F,2,0)</f>
        <v>#N/A</v>
      </c>
      <c r="J6163" s="3"/>
      <c r="K6163" s="77" t="e">
        <f>VLOOKUP($J$1&amp;J6163,定价因子!E:F,2,0)</f>
        <v>#N/A</v>
      </c>
      <c r="L6163" s="3"/>
      <c r="M6163" s="77" t="e">
        <f>VLOOKUP($L$1&amp;L6163,定价因子!E:F,2,0)</f>
        <v>#N/A</v>
      </c>
      <c r="N6163" s="3"/>
      <c r="O6163" s="77" t="e">
        <f>VLOOKUP($N$1&amp;N6163,定价因子!E:F,2,0)</f>
        <v>#N/A</v>
      </c>
      <c r="P6163" s="3"/>
      <c r="Q6163" s="55" t="e">
        <f>VLOOKUP($P$1&amp;P6163,定价因子!$E:$F,2,0)</f>
        <v>#N/A</v>
      </c>
      <c r="R6163" s="3"/>
      <c r="S6163" s="77" t="e">
        <f>VLOOKUP($R$1&amp;R6163,定价因子!$E:$F,2,0)</f>
        <v>#N/A</v>
      </c>
      <c r="T6163" s="61"/>
      <c r="U6163" s="63"/>
      <c r="V6163" s="63"/>
      <c r="W6163" s="63"/>
      <c r="X6163" s="3"/>
    </row>
    <row r="6164" spans="1:24">
      <c r="A6164" s="3"/>
      <c r="B6164" s="3"/>
      <c r="C6164" s="3"/>
      <c r="D6164" s="3"/>
      <c r="E6164" s="79"/>
      <c r="F6164" s="3"/>
      <c r="G6164" s="77" t="e">
        <f>VLOOKUP($F$1&amp;F6164,定价因子!E:F,2,0)</f>
        <v>#N/A</v>
      </c>
      <c r="H6164" s="3"/>
      <c r="I6164" s="77" t="e">
        <f>VLOOKUP($H$1&amp;H6164,定价因子!E:F,2,0)</f>
        <v>#N/A</v>
      </c>
      <c r="J6164" s="3"/>
      <c r="K6164" s="77" t="e">
        <f>VLOOKUP($J$1&amp;J6164,定价因子!E:F,2,0)</f>
        <v>#N/A</v>
      </c>
      <c r="L6164" s="3"/>
      <c r="M6164" s="77" t="e">
        <f>VLOOKUP($L$1&amp;L6164,定价因子!E:F,2,0)</f>
        <v>#N/A</v>
      </c>
      <c r="N6164" s="3"/>
      <c r="O6164" s="77" t="e">
        <f>VLOOKUP($N$1&amp;N6164,定价因子!E:F,2,0)</f>
        <v>#N/A</v>
      </c>
      <c r="P6164" s="3"/>
      <c r="Q6164" s="55" t="e">
        <f>VLOOKUP($P$1&amp;P6164,定价因子!$E:$F,2,0)</f>
        <v>#N/A</v>
      </c>
      <c r="R6164" s="3"/>
      <c r="S6164" s="77" t="e">
        <f>VLOOKUP($R$1&amp;R6164,定价因子!$E:$F,2,0)</f>
        <v>#N/A</v>
      </c>
      <c r="T6164" s="61"/>
      <c r="U6164" s="63"/>
      <c r="V6164" s="63"/>
      <c r="W6164" s="63"/>
      <c r="X6164" s="3"/>
    </row>
    <row r="6165" spans="1:24">
      <c r="A6165" s="3"/>
      <c r="B6165" s="3"/>
      <c r="C6165" s="3"/>
      <c r="D6165" s="3"/>
      <c r="E6165" s="79"/>
      <c r="F6165" s="3"/>
      <c r="G6165" s="77" t="e">
        <f>VLOOKUP($F$1&amp;F6165,定价因子!E:F,2,0)</f>
        <v>#N/A</v>
      </c>
      <c r="H6165" s="3"/>
      <c r="I6165" s="77" t="e">
        <f>VLOOKUP($H$1&amp;H6165,定价因子!E:F,2,0)</f>
        <v>#N/A</v>
      </c>
      <c r="J6165" s="3"/>
      <c r="K6165" s="77" t="e">
        <f>VLOOKUP($J$1&amp;J6165,定价因子!E:F,2,0)</f>
        <v>#N/A</v>
      </c>
      <c r="L6165" s="3"/>
      <c r="M6165" s="77" t="e">
        <f>VLOOKUP($L$1&amp;L6165,定价因子!E:F,2,0)</f>
        <v>#N/A</v>
      </c>
      <c r="N6165" s="3"/>
      <c r="O6165" s="77" t="e">
        <f>VLOOKUP($N$1&amp;N6165,定价因子!E:F,2,0)</f>
        <v>#N/A</v>
      </c>
      <c r="P6165" s="3"/>
      <c r="Q6165" s="55" t="e">
        <f>VLOOKUP($P$1&amp;P6165,定价因子!$E:$F,2,0)</f>
        <v>#N/A</v>
      </c>
      <c r="R6165" s="3"/>
      <c r="S6165" s="77" t="e">
        <f>VLOOKUP($R$1&amp;R6165,定价因子!$E:$F,2,0)</f>
        <v>#N/A</v>
      </c>
      <c r="T6165" s="61"/>
      <c r="U6165" s="63"/>
      <c r="V6165" s="63"/>
      <c r="W6165" s="63"/>
      <c r="X6165" s="3"/>
    </row>
    <row r="6166" spans="1:24">
      <c r="A6166" s="3"/>
      <c r="B6166" s="3"/>
      <c r="C6166" s="3"/>
      <c r="D6166" s="3"/>
      <c r="E6166" s="79"/>
      <c r="F6166" s="3"/>
      <c r="G6166" s="77" t="e">
        <f>VLOOKUP($F$1&amp;F6166,定价因子!E:F,2,0)</f>
        <v>#N/A</v>
      </c>
      <c r="H6166" s="3"/>
      <c r="I6166" s="77" t="e">
        <f>VLOOKUP($H$1&amp;H6166,定价因子!E:F,2,0)</f>
        <v>#N/A</v>
      </c>
      <c r="J6166" s="3"/>
      <c r="K6166" s="77" t="e">
        <f>VLOOKUP($J$1&amp;J6166,定价因子!E:F,2,0)</f>
        <v>#N/A</v>
      </c>
      <c r="L6166" s="3"/>
      <c r="M6166" s="77" t="e">
        <f>VLOOKUP($L$1&amp;L6166,定价因子!E:F,2,0)</f>
        <v>#N/A</v>
      </c>
      <c r="N6166" s="3"/>
      <c r="O6166" s="77" t="e">
        <f>VLOOKUP($N$1&amp;N6166,定价因子!E:F,2,0)</f>
        <v>#N/A</v>
      </c>
      <c r="P6166" s="3"/>
      <c r="Q6166" s="55" t="e">
        <f>VLOOKUP($P$1&amp;P6166,定价因子!$E:$F,2,0)</f>
        <v>#N/A</v>
      </c>
      <c r="R6166" s="3"/>
      <c r="S6166" s="77" t="e">
        <f>VLOOKUP($R$1&amp;R6166,定价因子!$E:$F,2,0)</f>
        <v>#N/A</v>
      </c>
      <c r="T6166" s="61"/>
      <c r="U6166" s="63"/>
      <c r="V6166" s="63"/>
      <c r="W6166" s="63"/>
      <c r="X6166" s="3"/>
    </row>
    <row r="6167" spans="1:24">
      <c r="A6167" s="3"/>
      <c r="B6167" s="3"/>
      <c r="C6167" s="3"/>
      <c r="D6167" s="3"/>
      <c r="E6167" s="79"/>
      <c r="F6167" s="3"/>
      <c r="G6167" s="77" t="e">
        <f>VLOOKUP($F$1&amp;F6167,定价因子!E:F,2,0)</f>
        <v>#N/A</v>
      </c>
      <c r="H6167" s="3"/>
      <c r="I6167" s="77" t="e">
        <f>VLOOKUP($H$1&amp;H6167,定价因子!E:F,2,0)</f>
        <v>#N/A</v>
      </c>
      <c r="J6167" s="3"/>
      <c r="K6167" s="77" t="e">
        <f>VLOOKUP($J$1&amp;J6167,定价因子!E:F,2,0)</f>
        <v>#N/A</v>
      </c>
      <c r="L6167" s="3"/>
      <c r="M6167" s="77" t="e">
        <f>VLOOKUP($L$1&amp;L6167,定价因子!E:F,2,0)</f>
        <v>#N/A</v>
      </c>
      <c r="N6167" s="3"/>
      <c r="O6167" s="77" t="e">
        <f>VLOOKUP($N$1&amp;N6167,定价因子!E:F,2,0)</f>
        <v>#N/A</v>
      </c>
      <c r="P6167" s="3"/>
      <c r="Q6167" s="55" t="e">
        <f>VLOOKUP($P$1&amp;P6167,定价因子!$E:$F,2,0)</f>
        <v>#N/A</v>
      </c>
      <c r="R6167" s="3"/>
      <c r="S6167" s="77" t="e">
        <f>VLOOKUP($R$1&amp;R6167,定价因子!$E:$F,2,0)</f>
        <v>#N/A</v>
      </c>
      <c r="T6167" s="61"/>
      <c r="U6167" s="63"/>
      <c r="V6167" s="63"/>
      <c r="W6167" s="63"/>
      <c r="X6167" s="3"/>
    </row>
    <row r="6168" spans="1:24">
      <c r="A6168" s="3"/>
      <c r="B6168" s="3"/>
      <c r="C6168" s="3"/>
      <c r="D6168" s="3"/>
      <c r="E6168" s="79"/>
      <c r="F6168" s="3"/>
      <c r="G6168" s="77" t="e">
        <f>VLOOKUP($F$1&amp;F6168,定价因子!E:F,2,0)</f>
        <v>#N/A</v>
      </c>
      <c r="H6168" s="3"/>
      <c r="I6168" s="77" t="e">
        <f>VLOOKUP($H$1&amp;H6168,定价因子!E:F,2,0)</f>
        <v>#N/A</v>
      </c>
      <c r="J6168" s="3"/>
      <c r="K6168" s="77" t="e">
        <f>VLOOKUP($J$1&amp;J6168,定价因子!E:F,2,0)</f>
        <v>#N/A</v>
      </c>
      <c r="L6168" s="3"/>
      <c r="M6168" s="77" t="e">
        <f>VLOOKUP($L$1&amp;L6168,定价因子!E:F,2,0)</f>
        <v>#N/A</v>
      </c>
      <c r="N6168" s="3"/>
      <c r="O6168" s="77" t="e">
        <f>VLOOKUP($N$1&amp;N6168,定价因子!E:F,2,0)</f>
        <v>#N/A</v>
      </c>
      <c r="P6168" s="3"/>
      <c r="Q6168" s="55" t="e">
        <f>VLOOKUP($P$1&amp;P6168,定价因子!$E:$F,2,0)</f>
        <v>#N/A</v>
      </c>
      <c r="R6168" s="3"/>
      <c r="S6168" s="77" t="e">
        <f>VLOOKUP($R$1&amp;R6168,定价因子!$E:$F,2,0)</f>
        <v>#N/A</v>
      </c>
      <c r="T6168" s="61"/>
      <c r="U6168" s="63"/>
      <c r="V6168" s="63"/>
      <c r="W6168" s="63"/>
      <c r="X6168" s="3"/>
    </row>
    <row r="6169" spans="1:24">
      <c r="A6169" s="3"/>
      <c r="B6169" s="3"/>
      <c r="C6169" s="3"/>
      <c r="D6169" s="3"/>
      <c r="E6169" s="79"/>
      <c r="F6169" s="3"/>
      <c r="G6169" s="77" t="e">
        <f>VLOOKUP($F$1&amp;F6169,定价因子!E:F,2,0)</f>
        <v>#N/A</v>
      </c>
      <c r="H6169" s="3"/>
      <c r="I6169" s="77" t="e">
        <f>VLOOKUP($H$1&amp;H6169,定价因子!E:F,2,0)</f>
        <v>#N/A</v>
      </c>
      <c r="J6169" s="3"/>
      <c r="K6169" s="77" t="e">
        <f>VLOOKUP($J$1&amp;J6169,定价因子!E:F,2,0)</f>
        <v>#N/A</v>
      </c>
      <c r="L6169" s="3"/>
      <c r="M6169" s="77" t="e">
        <f>VLOOKUP($L$1&amp;L6169,定价因子!E:F,2,0)</f>
        <v>#N/A</v>
      </c>
      <c r="N6169" s="3"/>
      <c r="O6169" s="77" t="e">
        <f>VLOOKUP($N$1&amp;N6169,定价因子!E:F,2,0)</f>
        <v>#N/A</v>
      </c>
      <c r="P6169" s="3"/>
      <c r="Q6169" s="55" t="e">
        <f>VLOOKUP($P$1&amp;P6169,定价因子!$E:$F,2,0)</f>
        <v>#N/A</v>
      </c>
      <c r="R6169" s="3"/>
      <c r="S6169" s="77" t="e">
        <f>VLOOKUP($R$1&amp;R6169,定价因子!$E:$F,2,0)</f>
        <v>#N/A</v>
      </c>
      <c r="T6169" s="61"/>
      <c r="U6169" s="63"/>
      <c r="V6169" s="63"/>
      <c r="W6169" s="63"/>
      <c r="X6169" s="3"/>
    </row>
    <row r="6170" spans="1:24">
      <c r="A6170" s="3"/>
      <c r="B6170" s="3"/>
      <c r="C6170" s="3"/>
      <c r="D6170" s="3"/>
      <c r="E6170" s="79"/>
      <c r="F6170" s="3"/>
      <c r="G6170" s="77" t="e">
        <f>VLOOKUP($F$1&amp;F6170,定价因子!E:F,2,0)</f>
        <v>#N/A</v>
      </c>
      <c r="H6170" s="3"/>
      <c r="I6170" s="77" t="e">
        <f>VLOOKUP($H$1&amp;H6170,定价因子!E:F,2,0)</f>
        <v>#N/A</v>
      </c>
      <c r="J6170" s="3"/>
      <c r="K6170" s="77" t="e">
        <f>VLOOKUP($J$1&amp;J6170,定价因子!E:F,2,0)</f>
        <v>#N/A</v>
      </c>
      <c r="L6170" s="3"/>
      <c r="M6170" s="77" t="e">
        <f>VLOOKUP($L$1&amp;L6170,定价因子!E:F,2,0)</f>
        <v>#N/A</v>
      </c>
      <c r="N6170" s="3"/>
      <c r="O6170" s="77" t="e">
        <f>VLOOKUP($N$1&amp;N6170,定价因子!E:F,2,0)</f>
        <v>#N/A</v>
      </c>
      <c r="P6170" s="3"/>
      <c r="Q6170" s="55" t="e">
        <f>VLOOKUP($P$1&amp;P6170,定价因子!$E:$F,2,0)</f>
        <v>#N/A</v>
      </c>
      <c r="R6170" s="3"/>
      <c r="S6170" s="77" t="e">
        <f>VLOOKUP($R$1&amp;R6170,定价因子!$E:$F,2,0)</f>
        <v>#N/A</v>
      </c>
      <c r="T6170" s="61"/>
      <c r="U6170" s="63"/>
      <c r="V6170" s="63"/>
      <c r="W6170" s="63"/>
      <c r="X6170" s="3"/>
    </row>
    <row r="6171" spans="1:24">
      <c r="A6171" s="3"/>
      <c r="B6171" s="3"/>
      <c r="C6171" s="3"/>
      <c r="D6171" s="3"/>
      <c r="E6171" s="79"/>
      <c r="F6171" s="3"/>
      <c r="G6171" s="77" t="e">
        <f>VLOOKUP($F$1&amp;F6171,定价因子!E:F,2,0)</f>
        <v>#N/A</v>
      </c>
      <c r="H6171" s="3"/>
      <c r="I6171" s="77" t="e">
        <f>VLOOKUP($H$1&amp;H6171,定价因子!E:F,2,0)</f>
        <v>#N/A</v>
      </c>
      <c r="J6171" s="3"/>
      <c r="K6171" s="77" t="e">
        <f>VLOOKUP($J$1&amp;J6171,定价因子!E:F,2,0)</f>
        <v>#N/A</v>
      </c>
      <c r="L6171" s="3"/>
      <c r="M6171" s="77" t="e">
        <f>VLOOKUP($L$1&amp;L6171,定价因子!E:F,2,0)</f>
        <v>#N/A</v>
      </c>
      <c r="N6171" s="3"/>
      <c r="O6171" s="77" t="e">
        <f>VLOOKUP($N$1&amp;N6171,定价因子!E:F,2,0)</f>
        <v>#N/A</v>
      </c>
      <c r="P6171" s="3"/>
      <c r="Q6171" s="55" t="e">
        <f>VLOOKUP($P$1&amp;P6171,定价因子!$E:$F,2,0)</f>
        <v>#N/A</v>
      </c>
      <c r="R6171" s="3"/>
      <c r="S6171" s="77" t="e">
        <f>VLOOKUP($R$1&amp;R6171,定价因子!$E:$F,2,0)</f>
        <v>#N/A</v>
      </c>
      <c r="T6171" s="61"/>
      <c r="U6171" s="63"/>
      <c r="V6171" s="63"/>
      <c r="W6171" s="63"/>
      <c r="X6171" s="3"/>
    </row>
    <row r="6172" spans="1:24">
      <c r="A6172" s="3"/>
      <c r="B6172" s="3"/>
      <c r="C6172" s="3"/>
      <c r="D6172" s="3"/>
      <c r="E6172" s="79"/>
      <c r="F6172" s="3"/>
      <c r="G6172" s="77" t="e">
        <f>VLOOKUP($F$1&amp;F6172,定价因子!E:F,2,0)</f>
        <v>#N/A</v>
      </c>
      <c r="H6172" s="3"/>
      <c r="I6172" s="77" t="e">
        <f>VLOOKUP($H$1&amp;H6172,定价因子!E:F,2,0)</f>
        <v>#N/A</v>
      </c>
      <c r="J6172" s="3"/>
      <c r="K6172" s="77" t="e">
        <f>VLOOKUP($J$1&amp;J6172,定价因子!E:F,2,0)</f>
        <v>#N/A</v>
      </c>
      <c r="L6172" s="3"/>
      <c r="M6172" s="77" t="e">
        <f>VLOOKUP($L$1&amp;L6172,定价因子!E:F,2,0)</f>
        <v>#N/A</v>
      </c>
      <c r="N6172" s="3"/>
      <c r="O6172" s="77" t="e">
        <f>VLOOKUP($N$1&amp;N6172,定价因子!E:F,2,0)</f>
        <v>#N/A</v>
      </c>
      <c r="P6172" s="3"/>
      <c r="Q6172" s="55" t="e">
        <f>VLOOKUP($P$1&amp;P6172,定价因子!$E:$F,2,0)</f>
        <v>#N/A</v>
      </c>
      <c r="R6172" s="3"/>
      <c r="S6172" s="77" t="e">
        <f>VLOOKUP($R$1&amp;R6172,定价因子!$E:$F,2,0)</f>
        <v>#N/A</v>
      </c>
      <c r="T6172" s="61"/>
      <c r="U6172" s="63"/>
      <c r="V6172" s="63"/>
      <c r="W6172" s="63"/>
      <c r="X6172" s="3"/>
    </row>
    <row r="6173" spans="1:24">
      <c r="A6173" s="3"/>
      <c r="B6173" s="3"/>
      <c r="C6173" s="3"/>
      <c r="D6173" s="3"/>
      <c r="E6173" s="79"/>
      <c r="F6173" s="3"/>
      <c r="G6173" s="77" t="e">
        <f>VLOOKUP($F$1&amp;F6173,定价因子!E:F,2,0)</f>
        <v>#N/A</v>
      </c>
      <c r="H6173" s="3"/>
      <c r="I6173" s="77" t="e">
        <f>VLOOKUP($H$1&amp;H6173,定价因子!E:F,2,0)</f>
        <v>#N/A</v>
      </c>
      <c r="J6173" s="3"/>
      <c r="K6173" s="77" t="e">
        <f>VLOOKUP($J$1&amp;J6173,定价因子!E:F,2,0)</f>
        <v>#N/A</v>
      </c>
      <c r="L6173" s="3"/>
      <c r="M6173" s="77" t="e">
        <f>VLOOKUP($L$1&amp;L6173,定价因子!E:F,2,0)</f>
        <v>#N/A</v>
      </c>
      <c r="N6173" s="3"/>
      <c r="O6173" s="77" t="e">
        <f>VLOOKUP($N$1&amp;N6173,定价因子!E:F,2,0)</f>
        <v>#N/A</v>
      </c>
      <c r="P6173" s="3"/>
      <c r="Q6173" s="55" t="e">
        <f>VLOOKUP($P$1&amp;P6173,定价因子!$E:$F,2,0)</f>
        <v>#N/A</v>
      </c>
      <c r="R6173" s="3"/>
      <c r="S6173" s="77" t="e">
        <f>VLOOKUP($R$1&amp;R6173,定价因子!$E:$F,2,0)</f>
        <v>#N/A</v>
      </c>
      <c r="T6173" s="61"/>
      <c r="U6173" s="63"/>
      <c r="V6173" s="63"/>
      <c r="W6173" s="63"/>
      <c r="X6173" s="3"/>
    </row>
    <row r="6174" spans="1:24">
      <c r="A6174" s="3"/>
      <c r="B6174" s="3"/>
      <c r="C6174" s="3"/>
      <c r="D6174" s="3"/>
      <c r="E6174" s="79"/>
      <c r="F6174" s="3"/>
      <c r="G6174" s="77" t="e">
        <f>VLOOKUP($F$1&amp;F6174,定价因子!E:F,2,0)</f>
        <v>#N/A</v>
      </c>
      <c r="H6174" s="3"/>
      <c r="I6174" s="77" t="e">
        <f>VLOOKUP($H$1&amp;H6174,定价因子!E:F,2,0)</f>
        <v>#N/A</v>
      </c>
      <c r="J6174" s="3"/>
      <c r="K6174" s="77" t="e">
        <f>VLOOKUP($J$1&amp;J6174,定价因子!E:F,2,0)</f>
        <v>#N/A</v>
      </c>
      <c r="L6174" s="3"/>
      <c r="M6174" s="77" t="e">
        <f>VLOOKUP($L$1&amp;L6174,定价因子!E:F,2,0)</f>
        <v>#N/A</v>
      </c>
      <c r="N6174" s="3"/>
      <c r="O6174" s="77" t="e">
        <f>VLOOKUP($N$1&amp;N6174,定价因子!E:F,2,0)</f>
        <v>#N/A</v>
      </c>
      <c r="P6174" s="3"/>
      <c r="Q6174" s="55" t="e">
        <f>VLOOKUP($P$1&amp;P6174,定价因子!$E:$F,2,0)</f>
        <v>#N/A</v>
      </c>
      <c r="R6174" s="3"/>
      <c r="S6174" s="77" t="e">
        <f>VLOOKUP($R$1&amp;R6174,定价因子!$E:$F,2,0)</f>
        <v>#N/A</v>
      </c>
      <c r="T6174" s="61"/>
      <c r="U6174" s="63"/>
      <c r="V6174" s="63"/>
      <c r="W6174" s="63"/>
      <c r="X6174" s="3"/>
    </row>
    <row r="6175" spans="1:24">
      <c r="A6175" s="3"/>
      <c r="B6175" s="3"/>
      <c r="C6175" s="3"/>
      <c r="D6175" s="3"/>
      <c r="E6175" s="79"/>
      <c r="F6175" s="3"/>
      <c r="G6175" s="77" t="e">
        <f>VLOOKUP($F$1&amp;F6175,定价因子!E:F,2,0)</f>
        <v>#N/A</v>
      </c>
      <c r="H6175" s="3"/>
      <c r="I6175" s="77" t="e">
        <f>VLOOKUP($H$1&amp;H6175,定价因子!E:F,2,0)</f>
        <v>#N/A</v>
      </c>
      <c r="J6175" s="3"/>
      <c r="K6175" s="77" t="e">
        <f>VLOOKUP($J$1&amp;J6175,定价因子!E:F,2,0)</f>
        <v>#N/A</v>
      </c>
      <c r="L6175" s="3"/>
      <c r="M6175" s="77" t="e">
        <f>VLOOKUP($L$1&amp;L6175,定价因子!E:F,2,0)</f>
        <v>#N/A</v>
      </c>
      <c r="N6175" s="3"/>
      <c r="O6175" s="77" t="e">
        <f>VLOOKUP($N$1&amp;N6175,定价因子!E:F,2,0)</f>
        <v>#N/A</v>
      </c>
      <c r="P6175" s="3"/>
      <c r="Q6175" s="55" t="e">
        <f>VLOOKUP($P$1&amp;P6175,定价因子!$E:$F,2,0)</f>
        <v>#N/A</v>
      </c>
      <c r="R6175" s="3"/>
      <c r="S6175" s="77" t="e">
        <f>VLOOKUP($R$1&amp;R6175,定价因子!$E:$F,2,0)</f>
        <v>#N/A</v>
      </c>
      <c r="T6175" s="61"/>
      <c r="U6175" s="63"/>
      <c r="V6175" s="63"/>
      <c r="W6175" s="63"/>
      <c r="X6175" s="3"/>
    </row>
    <row r="6176" spans="1:24">
      <c r="A6176" s="3"/>
      <c r="B6176" s="3"/>
      <c r="C6176" s="3"/>
      <c r="D6176" s="3"/>
      <c r="E6176" s="79"/>
      <c r="F6176" s="3"/>
      <c r="G6176" s="77" t="e">
        <f>VLOOKUP($F$1&amp;F6176,定价因子!E:F,2,0)</f>
        <v>#N/A</v>
      </c>
      <c r="H6176" s="3"/>
      <c r="I6176" s="77" t="e">
        <f>VLOOKUP($H$1&amp;H6176,定价因子!E:F,2,0)</f>
        <v>#N/A</v>
      </c>
      <c r="J6176" s="3"/>
      <c r="K6176" s="77" t="e">
        <f>VLOOKUP($J$1&amp;J6176,定价因子!E:F,2,0)</f>
        <v>#N/A</v>
      </c>
      <c r="L6176" s="3"/>
      <c r="M6176" s="77" t="e">
        <f>VLOOKUP($L$1&amp;L6176,定价因子!E:F,2,0)</f>
        <v>#N/A</v>
      </c>
      <c r="N6176" s="3"/>
      <c r="O6176" s="77" t="e">
        <f>VLOOKUP($N$1&amp;N6176,定价因子!E:F,2,0)</f>
        <v>#N/A</v>
      </c>
      <c r="P6176" s="3"/>
      <c r="Q6176" s="55" t="e">
        <f>VLOOKUP($P$1&amp;P6176,定价因子!$E:$F,2,0)</f>
        <v>#N/A</v>
      </c>
      <c r="R6176" s="3"/>
      <c r="S6176" s="77" t="e">
        <f>VLOOKUP($R$1&amp;R6176,定价因子!$E:$F,2,0)</f>
        <v>#N/A</v>
      </c>
      <c r="T6176" s="61"/>
      <c r="U6176" s="63"/>
      <c r="V6176" s="63"/>
      <c r="W6176" s="63"/>
      <c r="X6176" s="3"/>
    </row>
    <row r="6177" spans="1:24">
      <c r="A6177" s="3"/>
      <c r="B6177" s="3"/>
      <c r="C6177" s="3"/>
      <c r="D6177" s="3"/>
      <c r="E6177" s="79"/>
      <c r="F6177" s="3"/>
      <c r="G6177" s="77" t="e">
        <f>VLOOKUP($F$1&amp;F6177,定价因子!E:F,2,0)</f>
        <v>#N/A</v>
      </c>
      <c r="H6177" s="3"/>
      <c r="I6177" s="77" t="e">
        <f>VLOOKUP($H$1&amp;H6177,定价因子!E:F,2,0)</f>
        <v>#N/A</v>
      </c>
      <c r="J6177" s="3"/>
      <c r="K6177" s="77" t="e">
        <f>VLOOKUP($J$1&amp;J6177,定价因子!E:F,2,0)</f>
        <v>#N/A</v>
      </c>
      <c r="L6177" s="3"/>
      <c r="M6177" s="77" t="e">
        <f>VLOOKUP($L$1&amp;L6177,定价因子!E:F,2,0)</f>
        <v>#N/A</v>
      </c>
      <c r="N6177" s="3"/>
      <c r="O6177" s="77" t="e">
        <f>VLOOKUP($N$1&amp;N6177,定价因子!E:F,2,0)</f>
        <v>#N/A</v>
      </c>
      <c r="P6177" s="3"/>
      <c r="Q6177" s="55" t="e">
        <f>VLOOKUP($P$1&amp;P6177,定价因子!$E:$F,2,0)</f>
        <v>#N/A</v>
      </c>
      <c r="R6177" s="3"/>
      <c r="S6177" s="77" t="e">
        <f>VLOOKUP($R$1&amp;R6177,定价因子!$E:$F,2,0)</f>
        <v>#N/A</v>
      </c>
      <c r="T6177" s="61"/>
      <c r="U6177" s="63"/>
      <c r="V6177" s="63"/>
      <c r="W6177" s="63"/>
      <c r="X6177" s="3"/>
    </row>
    <row r="6178" spans="1:24">
      <c r="A6178" s="3"/>
      <c r="B6178" s="3"/>
      <c r="C6178" s="3"/>
      <c r="D6178" s="3"/>
      <c r="E6178" s="79"/>
      <c r="F6178" s="3"/>
      <c r="G6178" s="77" t="e">
        <f>VLOOKUP($F$1&amp;F6178,定价因子!E:F,2,0)</f>
        <v>#N/A</v>
      </c>
      <c r="H6178" s="3"/>
      <c r="I6178" s="77" t="e">
        <f>VLOOKUP($H$1&amp;H6178,定价因子!E:F,2,0)</f>
        <v>#N/A</v>
      </c>
      <c r="J6178" s="3"/>
      <c r="K6178" s="77" t="e">
        <f>VLOOKUP($J$1&amp;J6178,定价因子!E:F,2,0)</f>
        <v>#N/A</v>
      </c>
      <c r="L6178" s="3"/>
      <c r="M6178" s="77" t="e">
        <f>VLOOKUP($L$1&amp;L6178,定价因子!E:F,2,0)</f>
        <v>#N/A</v>
      </c>
      <c r="N6178" s="3"/>
      <c r="O6178" s="77" t="e">
        <f>VLOOKUP($N$1&amp;N6178,定价因子!E:F,2,0)</f>
        <v>#N/A</v>
      </c>
      <c r="P6178" s="3"/>
      <c r="Q6178" s="55" t="e">
        <f>VLOOKUP($P$1&amp;P6178,定价因子!$E:$F,2,0)</f>
        <v>#N/A</v>
      </c>
      <c r="R6178" s="3"/>
      <c r="S6178" s="77" t="e">
        <f>VLOOKUP($R$1&amp;R6178,定价因子!$E:$F,2,0)</f>
        <v>#N/A</v>
      </c>
      <c r="T6178" s="61"/>
      <c r="U6178" s="63"/>
      <c r="V6178" s="63"/>
      <c r="W6178" s="63"/>
      <c r="X6178" s="3"/>
    </row>
    <row r="6179" spans="1:24">
      <c r="A6179" s="3"/>
      <c r="B6179" s="3"/>
      <c r="C6179" s="3"/>
      <c r="D6179" s="3"/>
      <c r="E6179" s="79"/>
      <c r="F6179" s="3"/>
      <c r="G6179" s="77" t="e">
        <f>VLOOKUP($F$1&amp;F6179,定价因子!E:F,2,0)</f>
        <v>#N/A</v>
      </c>
      <c r="H6179" s="3"/>
      <c r="I6179" s="77" t="e">
        <f>VLOOKUP($H$1&amp;H6179,定价因子!E:F,2,0)</f>
        <v>#N/A</v>
      </c>
      <c r="J6179" s="3"/>
      <c r="K6179" s="77" t="e">
        <f>VLOOKUP($J$1&amp;J6179,定价因子!E:F,2,0)</f>
        <v>#N/A</v>
      </c>
      <c r="L6179" s="3"/>
      <c r="M6179" s="77" t="e">
        <f>VLOOKUP($L$1&amp;L6179,定价因子!E:F,2,0)</f>
        <v>#N/A</v>
      </c>
      <c r="N6179" s="3"/>
      <c r="O6179" s="77" t="e">
        <f>VLOOKUP($N$1&amp;N6179,定价因子!E:F,2,0)</f>
        <v>#N/A</v>
      </c>
      <c r="P6179" s="3"/>
      <c r="Q6179" s="55" t="e">
        <f>VLOOKUP($P$1&amp;P6179,定价因子!$E:$F,2,0)</f>
        <v>#N/A</v>
      </c>
      <c r="R6179" s="3"/>
      <c r="S6179" s="77" t="e">
        <f>VLOOKUP($R$1&amp;R6179,定价因子!$E:$F,2,0)</f>
        <v>#N/A</v>
      </c>
      <c r="T6179" s="61"/>
      <c r="U6179" s="63"/>
      <c r="V6179" s="63"/>
      <c r="W6179" s="63"/>
      <c r="X6179" s="3"/>
    </row>
    <row r="6180" spans="1:24">
      <c r="A6180" s="3"/>
      <c r="B6180" s="3"/>
      <c r="C6180" s="3"/>
      <c r="D6180" s="3"/>
      <c r="E6180" s="79"/>
      <c r="F6180" s="3"/>
      <c r="G6180" s="77" t="e">
        <f>VLOOKUP($F$1&amp;F6180,定价因子!E:F,2,0)</f>
        <v>#N/A</v>
      </c>
      <c r="H6180" s="3"/>
      <c r="I6180" s="77" t="e">
        <f>VLOOKUP($H$1&amp;H6180,定价因子!E:F,2,0)</f>
        <v>#N/A</v>
      </c>
      <c r="J6180" s="3"/>
      <c r="K6180" s="77" t="e">
        <f>VLOOKUP($J$1&amp;J6180,定价因子!E:F,2,0)</f>
        <v>#N/A</v>
      </c>
      <c r="L6180" s="3"/>
      <c r="M6180" s="77" t="e">
        <f>VLOOKUP($L$1&amp;L6180,定价因子!E:F,2,0)</f>
        <v>#N/A</v>
      </c>
      <c r="N6180" s="3"/>
      <c r="O6180" s="77" t="e">
        <f>VLOOKUP($N$1&amp;N6180,定价因子!E:F,2,0)</f>
        <v>#N/A</v>
      </c>
      <c r="P6180" s="3"/>
      <c r="Q6180" s="55" t="e">
        <f>VLOOKUP($P$1&amp;P6180,定价因子!$E:$F,2,0)</f>
        <v>#N/A</v>
      </c>
      <c r="R6180" s="3"/>
      <c r="S6180" s="77" t="e">
        <f>VLOOKUP($R$1&amp;R6180,定价因子!$E:$F,2,0)</f>
        <v>#N/A</v>
      </c>
      <c r="T6180" s="61"/>
      <c r="U6180" s="63"/>
      <c r="V6180" s="63"/>
      <c r="W6180" s="63"/>
      <c r="X6180" s="3"/>
    </row>
    <row r="6181" spans="1:24">
      <c r="A6181" s="3"/>
      <c r="B6181" s="3"/>
      <c r="C6181" s="3"/>
      <c r="D6181" s="3"/>
      <c r="E6181" s="79"/>
      <c r="F6181" s="3"/>
      <c r="G6181" s="77" t="e">
        <f>VLOOKUP($F$1&amp;F6181,定价因子!E:F,2,0)</f>
        <v>#N/A</v>
      </c>
      <c r="H6181" s="3"/>
      <c r="I6181" s="77" t="e">
        <f>VLOOKUP($H$1&amp;H6181,定价因子!E:F,2,0)</f>
        <v>#N/A</v>
      </c>
      <c r="J6181" s="3"/>
      <c r="K6181" s="77" t="e">
        <f>VLOOKUP($J$1&amp;J6181,定价因子!E:F,2,0)</f>
        <v>#N/A</v>
      </c>
      <c r="L6181" s="3"/>
      <c r="M6181" s="77" t="e">
        <f>VLOOKUP($L$1&amp;L6181,定价因子!E:F,2,0)</f>
        <v>#N/A</v>
      </c>
      <c r="N6181" s="3"/>
      <c r="O6181" s="77" t="e">
        <f>VLOOKUP($N$1&amp;N6181,定价因子!E:F,2,0)</f>
        <v>#N/A</v>
      </c>
      <c r="P6181" s="3"/>
      <c r="Q6181" s="55" t="e">
        <f>VLOOKUP($P$1&amp;P6181,定价因子!$E:$F,2,0)</f>
        <v>#N/A</v>
      </c>
      <c r="R6181" s="3"/>
      <c r="S6181" s="77" t="e">
        <f>VLOOKUP($R$1&amp;R6181,定价因子!$E:$F,2,0)</f>
        <v>#N/A</v>
      </c>
      <c r="T6181" s="61"/>
      <c r="U6181" s="63"/>
      <c r="V6181" s="63"/>
      <c r="W6181" s="63"/>
      <c r="X6181" s="3"/>
    </row>
    <row r="6182" spans="1:24">
      <c r="A6182" s="3"/>
      <c r="B6182" s="3"/>
      <c r="C6182" s="3"/>
      <c r="D6182" s="3"/>
      <c r="E6182" s="79"/>
      <c r="F6182" s="3"/>
      <c r="G6182" s="77" t="e">
        <f>VLOOKUP($F$1&amp;F6182,定价因子!E:F,2,0)</f>
        <v>#N/A</v>
      </c>
      <c r="H6182" s="3"/>
      <c r="I6182" s="77" t="e">
        <f>VLOOKUP($H$1&amp;H6182,定价因子!E:F,2,0)</f>
        <v>#N/A</v>
      </c>
      <c r="J6182" s="3"/>
      <c r="K6182" s="77" t="e">
        <f>VLOOKUP($J$1&amp;J6182,定价因子!E:F,2,0)</f>
        <v>#N/A</v>
      </c>
      <c r="L6182" s="3"/>
      <c r="M6182" s="77" t="e">
        <f>VLOOKUP($L$1&amp;L6182,定价因子!E:F,2,0)</f>
        <v>#N/A</v>
      </c>
      <c r="N6182" s="3"/>
      <c r="O6182" s="77" t="e">
        <f>VLOOKUP($N$1&amp;N6182,定价因子!E:F,2,0)</f>
        <v>#N/A</v>
      </c>
      <c r="P6182" s="3"/>
      <c r="Q6182" s="55" t="e">
        <f>VLOOKUP($P$1&amp;P6182,定价因子!$E:$F,2,0)</f>
        <v>#N/A</v>
      </c>
      <c r="R6182" s="3"/>
      <c r="S6182" s="77" t="e">
        <f>VLOOKUP($R$1&amp;R6182,定价因子!$E:$F,2,0)</f>
        <v>#N/A</v>
      </c>
      <c r="T6182" s="61"/>
      <c r="U6182" s="63"/>
      <c r="V6182" s="63"/>
      <c r="W6182" s="63"/>
      <c r="X6182" s="3"/>
    </row>
    <row r="6183" spans="1:24">
      <c r="A6183" s="3"/>
      <c r="B6183" s="3"/>
      <c r="C6183" s="3"/>
      <c r="D6183" s="3"/>
      <c r="E6183" s="79"/>
      <c r="F6183" s="3"/>
      <c r="G6183" s="77" t="e">
        <f>VLOOKUP($F$1&amp;F6183,定价因子!E:F,2,0)</f>
        <v>#N/A</v>
      </c>
      <c r="H6183" s="3"/>
      <c r="I6183" s="77" t="e">
        <f>VLOOKUP($H$1&amp;H6183,定价因子!E:F,2,0)</f>
        <v>#N/A</v>
      </c>
      <c r="J6183" s="3"/>
      <c r="K6183" s="77" t="e">
        <f>VLOOKUP($J$1&amp;J6183,定价因子!E:F,2,0)</f>
        <v>#N/A</v>
      </c>
      <c r="L6183" s="3"/>
      <c r="M6183" s="77" t="e">
        <f>VLOOKUP($L$1&amp;L6183,定价因子!E:F,2,0)</f>
        <v>#N/A</v>
      </c>
      <c r="N6183" s="3"/>
      <c r="O6183" s="77" t="e">
        <f>VLOOKUP($N$1&amp;N6183,定价因子!E:F,2,0)</f>
        <v>#N/A</v>
      </c>
      <c r="P6183" s="3"/>
      <c r="Q6183" s="55" t="e">
        <f>VLOOKUP($P$1&amp;P6183,定价因子!$E:$F,2,0)</f>
        <v>#N/A</v>
      </c>
      <c r="R6183" s="3"/>
      <c r="S6183" s="77" t="e">
        <f>VLOOKUP($R$1&amp;R6183,定价因子!$E:$F,2,0)</f>
        <v>#N/A</v>
      </c>
      <c r="T6183" s="61"/>
      <c r="U6183" s="63"/>
      <c r="V6183" s="63"/>
      <c r="W6183" s="63"/>
      <c r="X6183" s="3"/>
    </row>
    <row r="6184" spans="1:24">
      <c r="A6184" s="3"/>
      <c r="B6184" s="3"/>
      <c r="C6184" s="3"/>
      <c r="D6184" s="3"/>
      <c r="E6184" s="79"/>
      <c r="F6184" s="3"/>
      <c r="G6184" s="77" t="e">
        <f>VLOOKUP($F$1&amp;F6184,定价因子!E:F,2,0)</f>
        <v>#N/A</v>
      </c>
      <c r="H6184" s="3"/>
      <c r="I6184" s="77" t="e">
        <f>VLOOKUP($H$1&amp;H6184,定价因子!E:F,2,0)</f>
        <v>#N/A</v>
      </c>
      <c r="J6184" s="3"/>
      <c r="K6184" s="77" t="e">
        <f>VLOOKUP($J$1&amp;J6184,定价因子!E:F,2,0)</f>
        <v>#N/A</v>
      </c>
      <c r="L6184" s="3"/>
      <c r="M6184" s="77" t="e">
        <f>VLOOKUP($L$1&amp;L6184,定价因子!E:F,2,0)</f>
        <v>#N/A</v>
      </c>
      <c r="N6184" s="3"/>
      <c r="O6184" s="77" t="e">
        <f>VLOOKUP($N$1&amp;N6184,定价因子!E:F,2,0)</f>
        <v>#N/A</v>
      </c>
      <c r="P6184" s="3"/>
      <c r="Q6184" s="55" t="e">
        <f>VLOOKUP($P$1&amp;P6184,定价因子!$E:$F,2,0)</f>
        <v>#N/A</v>
      </c>
      <c r="R6184" s="3"/>
      <c r="S6184" s="77" t="e">
        <f>VLOOKUP($R$1&amp;R6184,定价因子!$E:$F,2,0)</f>
        <v>#N/A</v>
      </c>
      <c r="T6184" s="61"/>
      <c r="U6184" s="63"/>
      <c r="V6184" s="63"/>
      <c r="W6184" s="63"/>
      <c r="X6184" s="3"/>
    </row>
    <row r="6185" spans="1:24">
      <c r="A6185" s="3"/>
      <c r="B6185" s="3"/>
      <c r="C6185" s="3"/>
      <c r="D6185" s="3"/>
      <c r="E6185" s="79"/>
      <c r="F6185" s="3"/>
      <c r="G6185" s="77" t="e">
        <f>VLOOKUP($F$1&amp;F6185,定价因子!E:F,2,0)</f>
        <v>#N/A</v>
      </c>
      <c r="H6185" s="3"/>
      <c r="I6185" s="77" t="e">
        <f>VLOOKUP($H$1&amp;H6185,定价因子!E:F,2,0)</f>
        <v>#N/A</v>
      </c>
      <c r="J6185" s="3"/>
      <c r="K6185" s="77" t="e">
        <f>VLOOKUP($J$1&amp;J6185,定价因子!E:F,2,0)</f>
        <v>#N/A</v>
      </c>
      <c r="L6185" s="3"/>
      <c r="M6185" s="77" t="e">
        <f>VLOOKUP($L$1&amp;L6185,定价因子!E:F,2,0)</f>
        <v>#N/A</v>
      </c>
      <c r="N6185" s="3"/>
      <c r="O6185" s="77" t="e">
        <f>VLOOKUP($N$1&amp;N6185,定价因子!E:F,2,0)</f>
        <v>#N/A</v>
      </c>
      <c r="P6185" s="3"/>
      <c r="Q6185" s="55" t="e">
        <f>VLOOKUP($P$1&amp;P6185,定价因子!$E:$F,2,0)</f>
        <v>#N/A</v>
      </c>
      <c r="R6185" s="3"/>
      <c r="S6185" s="77" t="e">
        <f>VLOOKUP($R$1&amp;R6185,定价因子!$E:$F,2,0)</f>
        <v>#N/A</v>
      </c>
      <c r="T6185" s="61"/>
      <c r="U6185" s="63"/>
      <c r="V6185" s="63"/>
      <c r="W6185" s="63"/>
      <c r="X6185" s="3"/>
    </row>
    <row r="6186" spans="1:24">
      <c r="A6186" s="3"/>
      <c r="B6186" s="3"/>
      <c r="C6186" s="3"/>
      <c r="D6186" s="3"/>
      <c r="E6186" s="79"/>
      <c r="F6186" s="3"/>
      <c r="G6186" s="77" t="e">
        <f>VLOOKUP($F$1&amp;F6186,定价因子!E:F,2,0)</f>
        <v>#N/A</v>
      </c>
      <c r="H6186" s="3"/>
      <c r="I6186" s="77" t="e">
        <f>VLOOKUP($H$1&amp;H6186,定价因子!E:F,2,0)</f>
        <v>#N/A</v>
      </c>
      <c r="J6186" s="3"/>
      <c r="K6186" s="77" t="e">
        <f>VLOOKUP($J$1&amp;J6186,定价因子!E:F,2,0)</f>
        <v>#N/A</v>
      </c>
      <c r="L6186" s="3"/>
      <c r="M6186" s="77" t="e">
        <f>VLOOKUP($L$1&amp;L6186,定价因子!E:F,2,0)</f>
        <v>#N/A</v>
      </c>
      <c r="N6186" s="3"/>
      <c r="O6186" s="77" t="e">
        <f>VLOOKUP($N$1&amp;N6186,定价因子!E:F,2,0)</f>
        <v>#N/A</v>
      </c>
      <c r="P6186" s="3"/>
      <c r="Q6186" s="55" t="e">
        <f>VLOOKUP($P$1&amp;P6186,定价因子!$E:$F,2,0)</f>
        <v>#N/A</v>
      </c>
      <c r="R6186" s="3"/>
      <c r="S6186" s="77" t="e">
        <f>VLOOKUP($R$1&amp;R6186,定价因子!$E:$F,2,0)</f>
        <v>#N/A</v>
      </c>
      <c r="T6186" s="61"/>
      <c r="U6186" s="63"/>
      <c r="V6186" s="63"/>
      <c r="W6186" s="63"/>
      <c r="X6186" s="3"/>
    </row>
    <row r="6187" spans="1:24">
      <c r="A6187" s="3"/>
      <c r="B6187" s="3"/>
      <c r="C6187" s="3"/>
      <c r="D6187" s="3"/>
      <c r="E6187" s="79"/>
      <c r="F6187" s="3"/>
      <c r="G6187" s="77" t="e">
        <f>VLOOKUP($F$1&amp;F6187,定价因子!E:F,2,0)</f>
        <v>#N/A</v>
      </c>
      <c r="H6187" s="3"/>
      <c r="I6187" s="77" t="e">
        <f>VLOOKUP($H$1&amp;H6187,定价因子!E:F,2,0)</f>
        <v>#N/A</v>
      </c>
      <c r="J6187" s="3"/>
      <c r="K6187" s="77" t="e">
        <f>VLOOKUP($J$1&amp;J6187,定价因子!E:F,2,0)</f>
        <v>#N/A</v>
      </c>
      <c r="L6187" s="3"/>
      <c r="M6187" s="77" t="e">
        <f>VLOOKUP($L$1&amp;L6187,定价因子!E:F,2,0)</f>
        <v>#N/A</v>
      </c>
      <c r="N6187" s="3"/>
      <c r="O6187" s="77" t="e">
        <f>VLOOKUP($N$1&amp;N6187,定价因子!E:F,2,0)</f>
        <v>#N/A</v>
      </c>
      <c r="P6187" s="3"/>
      <c r="Q6187" s="55" t="e">
        <f>VLOOKUP($P$1&amp;P6187,定价因子!$E:$F,2,0)</f>
        <v>#N/A</v>
      </c>
      <c r="R6187" s="3"/>
      <c r="S6187" s="77" t="e">
        <f>VLOOKUP($R$1&amp;R6187,定价因子!$E:$F,2,0)</f>
        <v>#N/A</v>
      </c>
      <c r="T6187" s="61"/>
      <c r="U6187" s="63"/>
      <c r="V6187" s="63"/>
      <c r="W6187" s="63"/>
      <c r="X6187" s="3"/>
    </row>
    <row r="6188" spans="1:24">
      <c r="A6188" s="3"/>
      <c r="B6188" s="3"/>
      <c r="C6188" s="3"/>
      <c r="D6188" s="3"/>
      <c r="E6188" s="79"/>
      <c r="F6188" s="3"/>
      <c r="G6188" s="77" t="e">
        <f>VLOOKUP($F$1&amp;F6188,定价因子!E:F,2,0)</f>
        <v>#N/A</v>
      </c>
      <c r="H6188" s="3"/>
      <c r="I6188" s="77" t="e">
        <f>VLOOKUP($H$1&amp;H6188,定价因子!E:F,2,0)</f>
        <v>#N/A</v>
      </c>
      <c r="J6188" s="3"/>
      <c r="K6188" s="77" t="e">
        <f>VLOOKUP($J$1&amp;J6188,定价因子!E:F,2,0)</f>
        <v>#N/A</v>
      </c>
      <c r="L6188" s="3"/>
      <c r="M6188" s="77" t="e">
        <f>VLOOKUP($L$1&amp;L6188,定价因子!E:F,2,0)</f>
        <v>#N/A</v>
      </c>
      <c r="N6188" s="3"/>
      <c r="O6188" s="77" t="e">
        <f>VLOOKUP($N$1&amp;N6188,定价因子!E:F,2,0)</f>
        <v>#N/A</v>
      </c>
      <c r="P6188" s="3"/>
      <c r="Q6188" s="55" t="e">
        <f>VLOOKUP($P$1&amp;P6188,定价因子!$E:$F,2,0)</f>
        <v>#N/A</v>
      </c>
      <c r="R6188" s="3"/>
      <c r="S6188" s="77" t="e">
        <f>VLOOKUP($R$1&amp;R6188,定价因子!$E:$F,2,0)</f>
        <v>#N/A</v>
      </c>
      <c r="T6188" s="61"/>
      <c r="U6188" s="63"/>
      <c r="V6188" s="63"/>
      <c r="W6188" s="63"/>
      <c r="X6188" s="3"/>
    </row>
    <row r="6189" spans="1:24">
      <c r="A6189" s="3"/>
      <c r="B6189" s="3"/>
      <c r="C6189" s="3"/>
      <c r="D6189" s="3"/>
      <c r="E6189" s="79"/>
      <c r="F6189" s="3"/>
      <c r="G6189" s="77" t="e">
        <f>VLOOKUP($F$1&amp;F6189,定价因子!E:F,2,0)</f>
        <v>#N/A</v>
      </c>
      <c r="H6189" s="3"/>
      <c r="I6189" s="77" t="e">
        <f>VLOOKUP($H$1&amp;H6189,定价因子!E:F,2,0)</f>
        <v>#N/A</v>
      </c>
      <c r="J6189" s="3"/>
      <c r="K6189" s="77" t="e">
        <f>VLOOKUP($J$1&amp;J6189,定价因子!E:F,2,0)</f>
        <v>#N/A</v>
      </c>
      <c r="L6189" s="3"/>
      <c r="M6189" s="77" t="e">
        <f>VLOOKUP($L$1&amp;L6189,定价因子!E:F,2,0)</f>
        <v>#N/A</v>
      </c>
      <c r="N6189" s="3"/>
      <c r="O6189" s="77" t="e">
        <f>VLOOKUP($N$1&amp;N6189,定价因子!E:F,2,0)</f>
        <v>#N/A</v>
      </c>
      <c r="P6189" s="3"/>
      <c r="Q6189" s="55" t="e">
        <f>VLOOKUP($P$1&amp;P6189,定价因子!$E:$F,2,0)</f>
        <v>#N/A</v>
      </c>
      <c r="R6189" s="3"/>
      <c r="S6189" s="77" t="e">
        <f>VLOOKUP($R$1&amp;R6189,定价因子!$E:$F,2,0)</f>
        <v>#N/A</v>
      </c>
      <c r="T6189" s="61"/>
      <c r="U6189" s="63"/>
      <c r="V6189" s="63"/>
      <c r="W6189" s="63"/>
      <c r="X6189" s="3"/>
    </row>
    <row r="6190" spans="1:24">
      <c r="A6190" s="3"/>
      <c r="B6190" s="3"/>
      <c r="C6190" s="3"/>
      <c r="D6190" s="3"/>
      <c r="E6190" s="79"/>
      <c r="F6190" s="3"/>
      <c r="G6190" s="77" t="e">
        <f>VLOOKUP($F$1&amp;F6190,定价因子!E:F,2,0)</f>
        <v>#N/A</v>
      </c>
      <c r="H6190" s="3"/>
      <c r="I6190" s="77" t="e">
        <f>VLOOKUP($H$1&amp;H6190,定价因子!E:F,2,0)</f>
        <v>#N/A</v>
      </c>
      <c r="J6190" s="3"/>
      <c r="K6190" s="77" t="e">
        <f>VLOOKUP($J$1&amp;J6190,定价因子!E:F,2,0)</f>
        <v>#N/A</v>
      </c>
      <c r="L6190" s="3"/>
      <c r="M6190" s="77" t="e">
        <f>VLOOKUP($L$1&amp;L6190,定价因子!E:F,2,0)</f>
        <v>#N/A</v>
      </c>
      <c r="N6190" s="3"/>
      <c r="O6190" s="77" t="e">
        <f>VLOOKUP($N$1&amp;N6190,定价因子!E:F,2,0)</f>
        <v>#N/A</v>
      </c>
      <c r="P6190" s="3"/>
      <c r="Q6190" s="55" t="e">
        <f>VLOOKUP($P$1&amp;P6190,定价因子!$E:$F,2,0)</f>
        <v>#N/A</v>
      </c>
      <c r="R6190" s="3"/>
      <c r="S6190" s="77" t="e">
        <f>VLOOKUP($R$1&amp;R6190,定价因子!$E:$F,2,0)</f>
        <v>#N/A</v>
      </c>
      <c r="T6190" s="61"/>
      <c r="U6190" s="63"/>
      <c r="V6190" s="63"/>
      <c r="W6190" s="63"/>
      <c r="X6190" s="3"/>
    </row>
    <row r="6191" spans="1:24">
      <c r="A6191" s="3"/>
      <c r="B6191" s="3"/>
      <c r="C6191" s="3"/>
      <c r="D6191" s="3"/>
      <c r="E6191" s="79"/>
      <c r="F6191" s="3"/>
      <c r="G6191" s="77" t="e">
        <f>VLOOKUP($F$1&amp;F6191,定价因子!E:F,2,0)</f>
        <v>#N/A</v>
      </c>
      <c r="H6191" s="3"/>
      <c r="I6191" s="77" t="e">
        <f>VLOOKUP($H$1&amp;H6191,定价因子!E:F,2,0)</f>
        <v>#N/A</v>
      </c>
      <c r="J6191" s="3"/>
      <c r="K6191" s="77" t="e">
        <f>VLOOKUP($J$1&amp;J6191,定价因子!E:F,2,0)</f>
        <v>#N/A</v>
      </c>
      <c r="L6191" s="3"/>
      <c r="M6191" s="77" t="e">
        <f>VLOOKUP($L$1&amp;L6191,定价因子!E:F,2,0)</f>
        <v>#N/A</v>
      </c>
      <c r="N6191" s="3"/>
      <c r="O6191" s="77" t="e">
        <f>VLOOKUP($N$1&amp;N6191,定价因子!E:F,2,0)</f>
        <v>#N/A</v>
      </c>
      <c r="P6191" s="3"/>
      <c r="Q6191" s="55" t="e">
        <f>VLOOKUP($P$1&amp;P6191,定价因子!$E:$F,2,0)</f>
        <v>#N/A</v>
      </c>
      <c r="R6191" s="3"/>
      <c r="S6191" s="77" t="e">
        <f>VLOOKUP($R$1&amp;R6191,定价因子!$E:$F,2,0)</f>
        <v>#N/A</v>
      </c>
      <c r="T6191" s="61"/>
      <c r="U6191" s="63"/>
      <c r="V6191" s="63"/>
      <c r="W6191" s="63"/>
      <c r="X6191" s="3"/>
    </row>
    <row r="6192" spans="1:24">
      <c r="A6192" s="3"/>
      <c r="B6192" s="3"/>
      <c r="C6192" s="3"/>
      <c r="D6192" s="3"/>
      <c r="E6192" s="79"/>
      <c r="F6192" s="3"/>
      <c r="G6192" s="77" t="e">
        <f>VLOOKUP($F$1&amp;F6192,定价因子!E:F,2,0)</f>
        <v>#N/A</v>
      </c>
      <c r="H6192" s="3"/>
      <c r="I6192" s="77" t="e">
        <f>VLOOKUP($H$1&amp;H6192,定价因子!E:F,2,0)</f>
        <v>#N/A</v>
      </c>
      <c r="J6192" s="3"/>
      <c r="K6192" s="77" t="e">
        <f>VLOOKUP($J$1&amp;J6192,定价因子!E:F,2,0)</f>
        <v>#N/A</v>
      </c>
      <c r="L6192" s="3"/>
      <c r="M6192" s="77" t="e">
        <f>VLOOKUP($L$1&amp;L6192,定价因子!E:F,2,0)</f>
        <v>#N/A</v>
      </c>
      <c r="N6192" s="3"/>
      <c r="O6192" s="77" t="e">
        <f>VLOOKUP($N$1&amp;N6192,定价因子!E:F,2,0)</f>
        <v>#N/A</v>
      </c>
      <c r="P6192" s="3"/>
      <c r="Q6192" s="55" t="e">
        <f>VLOOKUP($P$1&amp;P6192,定价因子!$E:$F,2,0)</f>
        <v>#N/A</v>
      </c>
      <c r="R6192" s="3"/>
      <c r="S6192" s="77" t="e">
        <f>VLOOKUP($R$1&amp;R6192,定价因子!$E:$F,2,0)</f>
        <v>#N/A</v>
      </c>
      <c r="T6192" s="61"/>
      <c r="U6192" s="63"/>
      <c r="V6192" s="63"/>
      <c r="W6192" s="63"/>
      <c r="X6192" s="3"/>
    </row>
    <row r="6193" spans="1:24">
      <c r="A6193" s="3"/>
      <c r="B6193" s="3"/>
      <c r="C6193" s="3"/>
      <c r="D6193" s="3"/>
      <c r="E6193" s="79"/>
      <c r="F6193" s="3"/>
      <c r="G6193" s="77" t="e">
        <f>VLOOKUP($F$1&amp;F6193,定价因子!E:F,2,0)</f>
        <v>#N/A</v>
      </c>
      <c r="H6193" s="3"/>
      <c r="I6193" s="77" t="e">
        <f>VLOOKUP($H$1&amp;H6193,定价因子!E:F,2,0)</f>
        <v>#N/A</v>
      </c>
      <c r="J6193" s="3"/>
      <c r="K6193" s="77" t="e">
        <f>VLOOKUP($J$1&amp;J6193,定价因子!E:F,2,0)</f>
        <v>#N/A</v>
      </c>
      <c r="L6193" s="3"/>
      <c r="M6193" s="77" t="e">
        <f>VLOOKUP($L$1&amp;L6193,定价因子!E:F,2,0)</f>
        <v>#N/A</v>
      </c>
      <c r="N6193" s="3"/>
      <c r="O6193" s="77" t="e">
        <f>VLOOKUP($N$1&amp;N6193,定价因子!E:F,2,0)</f>
        <v>#N/A</v>
      </c>
      <c r="P6193" s="3"/>
      <c r="Q6193" s="55" t="e">
        <f>VLOOKUP($P$1&amp;P6193,定价因子!$E:$F,2,0)</f>
        <v>#N/A</v>
      </c>
      <c r="R6193" s="3"/>
      <c r="S6193" s="77" t="e">
        <f>VLOOKUP($R$1&amp;R6193,定价因子!$E:$F,2,0)</f>
        <v>#N/A</v>
      </c>
      <c r="T6193" s="61"/>
      <c r="U6193" s="63"/>
      <c r="V6193" s="63"/>
      <c r="W6193" s="63"/>
      <c r="X6193" s="3"/>
    </row>
    <row r="6194" spans="1:24">
      <c r="A6194" s="3"/>
      <c r="B6194" s="3"/>
      <c r="C6194" s="3"/>
      <c r="D6194" s="3"/>
      <c r="E6194" s="79"/>
      <c r="F6194" s="3"/>
      <c r="G6194" s="77" t="e">
        <f>VLOOKUP($F$1&amp;F6194,定价因子!E:F,2,0)</f>
        <v>#N/A</v>
      </c>
      <c r="H6194" s="3"/>
      <c r="I6194" s="77" t="e">
        <f>VLOOKUP($H$1&amp;H6194,定价因子!E:F,2,0)</f>
        <v>#N/A</v>
      </c>
      <c r="J6194" s="3"/>
      <c r="K6194" s="77" t="e">
        <f>VLOOKUP($J$1&amp;J6194,定价因子!E:F,2,0)</f>
        <v>#N/A</v>
      </c>
      <c r="L6194" s="3"/>
      <c r="M6194" s="77" t="e">
        <f>VLOOKUP($L$1&amp;L6194,定价因子!E:F,2,0)</f>
        <v>#N/A</v>
      </c>
      <c r="N6194" s="3"/>
      <c r="O6194" s="77" t="e">
        <f>VLOOKUP($N$1&amp;N6194,定价因子!E:F,2,0)</f>
        <v>#N/A</v>
      </c>
      <c r="P6194" s="3"/>
      <c r="Q6194" s="55" t="e">
        <f>VLOOKUP($P$1&amp;P6194,定价因子!$E:$F,2,0)</f>
        <v>#N/A</v>
      </c>
      <c r="R6194" s="3"/>
      <c r="S6194" s="77" t="e">
        <f>VLOOKUP($R$1&amp;R6194,定价因子!$E:$F,2,0)</f>
        <v>#N/A</v>
      </c>
      <c r="T6194" s="61"/>
      <c r="U6194" s="63"/>
      <c r="V6194" s="63"/>
      <c r="W6194" s="63"/>
      <c r="X6194" s="3"/>
    </row>
    <row r="6195" spans="1:24">
      <c r="A6195" s="3"/>
      <c r="B6195" s="3"/>
      <c r="C6195" s="3"/>
      <c r="D6195" s="3"/>
      <c r="E6195" s="79"/>
      <c r="F6195" s="3"/>
      <c r="G6195" s="77" t="e">
        <f>VLOOKUP($F$1&amp;F6195,定价因子!E:F,2,0)</f>
        <v>#N/A</v>
      </c>
      <c r="H6195" s="3"/>
      <c r="I6195" s="77" t="e">
        <f>VLOOKUP($H$1&amp;H6195,定价因子!E:F,2,0)</f>
        <v>#N/A</v>
      </c>
      <c r="J6195" s="3"/>
      <c r="K6195" s="77" t="e">
        <f>VLOOKUP($J$1&amp;J6195,定价因子!E:F,2,0)</f>
        <v>#N/A</v>
      </c>
      <c r="L6195" s="3"/>
      <c r="M6195" s="77" t="e">
        <f>VLOOKUP($L$1&amp;L6195,定价因子!E:F,2,0)</f>
        <v>#N/A</v>
      </c>
      <c r="N6195" s="3"/>
      <c r="O6195" s="77" t="e">
        <f>VLOOKUP($N$1&amp;N6195,定价因子!E:F,2,0)</f>
        <v>#N/A</v>
      </c>
      <c r="P6195" s="3"/>
      <c r="Q6195" s="55" t="e">
        <f>VLOOKUP($P$1&amp;P6195,定价因子!$E:$F,2,0)</f>
        <v>#N/A</v>
      </c>
      <c r="R6195" s="3"/>
      <c r="S6195" s="77" t="e">
        <f>VLOOKUP($R$1&amp;R6195,定价因子!$E:$F,2,0)</f>
        <v>#N/A</v>
      </c>
      <c r="T6195" s="61"/>
      <c r="U6195" s="63"/>
      <c r="V6195" s="63"/>
      <c r="W6195" s="63"/>
      <c r="X6195" s="3"/>
    </row>
    <row r="6196" spans="1:24">
      <c r="A6196" s="3"/>
      <c r="B6196" s="3"/>
      <c r="C6196" s="3"/>
      <c r="D6196" s="3"/>
      <c r="E6196" s="79"/>
      <c r="F6196" s="3"/>
      <c r="G6196" s="77" t="e">
        <f>VLOOKUP($F$1&amp;F6196,定价因子!E:F,2,0)</f>
        <v>#N/A</v>
      </c>
      <c r="H6196" s="3"/>
      <c r="I6196" s="77" t="e">
        <f>VLOOKUP($H$1&amp;H6196,定价因子!E:F,2,0)</f>
        <v>#N/A</v>
      </c>
      <c r="J6196" s="3"/>
      <c r="K6196" s="77" t="e">
        <f>VLOOKUP($J$1&amp;J6196,定价因子!E:F,2,0)</f>
        <v>#N/A</v>
      </c>
      <c r="L6196" s="3"/>
      <c r="M6196" s="77" t="e">
        <f>VLOOKUP($L$1&amp;L6196,定价因子!E:F,2,0)</f>
        <v>#N/A</v>
      </c>
      <c r="N6196" s="3"/>
      <c r="O6196" s="77" t="e">
        <f>VLOOKUP($N$1&amp;N6196,定价因子!E:F,2,0)</f>
        <v>#N/A</v>
      </c>
      <c r="P6196" s="3"/>
      <c r="Q6196" s="55" t="e">
        <f>VLOOKUP($P$1&amp;P6196,定价因子!$E:$F,2,0)</f>
        <v>#N/A</v>
      </c>
      <c r="R6196" s="3"/>
      <c r="S6196" s="77" t="e">
        <f>VLOOKUP($R$1&amp;R6196,定价因子!$E:$F,2,0)</f>
        <v>#N/A</v>
      </c>
      <c r="T6196" s="61"/>
      <c r="U6196" s="63"/>
      <c r="V6196" s="63"/>
      <c r="W6196" s="63"/>
      <c r="X6196" s="3"/>
    </row>
    <row r="6197" spans="1:24">
      <c r="A6197" s="3"/>
      <c r="B6197" s="3"/>
      <c r="C6197" s="3"/>
      <c r="D6197" s="3"/>
      <c r="E6197" s="79"/>
      <c r="F6197" s="3"/>
      <c r="G6197" s="77" t="e">
        <f>VLOOKUP($F$1&amp;F6197,定价因子!E:F,2,0)</f>
        <v>#N/A</v>
      </c>
      <c r="H6197" s="3"/>
      <c r="I6197" s="77" t="e">
        <f>VLOOKUP($H$1&amp;H6197,定价因子!E:F,2,0)</f>
        <v>#N/A</v>
      </c>
      <c r="J6197" s="3"/>
      <c r="K6197" s="77" t="e">
        <f>VLOOKUP($J$1&amp;J6197,定价因子!E:F,2,0)</f>
        <v>#N/A</v>
      </c>
      <c r="L6197" s="3"/>
      <c r="M6197" s="77" t="e">
        <f>VLOOKUP($L$1&amp;L6197,定价因子!E:F,2,0)</f>
        <v>#N/A</v>
      </c>
      <c r="N6197" s="3"/>
      <c r="O6197" s="77" t="e">
        <f>VLOOKUP($N$1&amp;N6197,定价因子!E:F,2,0)</f>
        <v>#N/A</v>
      </c>
      <c r="P6197" s="3"/>
      <c r="Q6197" s="55" t="e">
        <f>VLOOKUP($P$1&amp;P6197,定价因子!$E:$F,2,0)</f>
        <v>#N/A</v>
      </c>
      <c r="R6197" s="3"/>
      <c r="S6197" s="77" t="e">
        <f>VLOOKUP($R$1&amp;R6197,定价因子!$E:$F,2,0)</f>
        <v>#N/A</v>
      </c>
      <c r="T6197" s="61"/>
      <c r="U6197" s="63"/>
      <c r="V6197" s="63"/>
      <c r="W6197" s="63"/>
      <c r="X6197" s="3"/>
    </row>
    <row r="6198" spans="1:24">
      <c r="A6198" s="3"/>
      <c r="B6198" s="3"/>
      <c r="C6198" s="3"/>
      <c r="D6198" s="3"/>
      <c r="E6198" s="79"/>
      <c r="F6198" s="3"/>
      <c r="G6198" s="77" t="e">
        <f>VLOOKUP($F$1&amp;F6198,定价因子!E:F,2,0)</f>
        <v>#N/A</v>
      </c>
      <c r="H6198" s="3"/>
      <c r="I6198" s="77" t="e">
        <f>VLOOKUP($H$1&amp;H6198,定价因子!E:F,2,0)</f>
        <v>#N/A</v>
      </c>
      <c r="J6198" s="3"/>
      <c r="K6198" s="77" t="e">
        <f>VLOOKUP($J$1&amp;J6198,定价因子!E:F,2,0)</f>
        <v>#N/A</v>
      </c>
      <c r="L6198" s="3"/>
      <c r="M6198" s="77" t="e">
        <f>VLOOKUP($L$1&amp;L6198,定价因子!E:F,2,0)</f>
        <v>#N/A</v>
      </c>
      <c r="N6198" s="3"/>
      <c r="O6198" s="77" t="e">
        <f>VLOOKUP($N$1&amp;N6198,定价因子!E:F,2,0)</f>
        <v>#N/A</v>
      </c>
      <c r="P6198" s="3"/>
      <c r="Q6198" s="55" t="e">
        <f>VLOOKUP($P$1&amp;P6198,定价因子!$E:$F,2,0)</f>
        <v>#N/A</v>
      </c>
      <c r="R6198" s="3"/>
      <c r="S6198" s="77" t="e">
        <f>VLOOKUP($R$1&amp;R6198,定价因子!$E:$F,2,0)</f>
        <v>#N/A</v>
      </c>
      <c r="T6198" s="61"/>
      <c r="U6198" s="63"/>
      <c r="V6198" s="63"/>
      <c r="W6198" s="63"/>
      <c r="X6198" s="3"/>
    </row>
    <row r="6199" spans="1:24">
      <c r="A6199" s="3"/>
      <c r="B6199" s="3"/>
      <c r="C6199" s="3"/>
      <c r="D6199" s="3"/>
      <c r="E6199" s="79"/>
      <c r="F6199" s="3"/>
      <c r="G6199" s="77" t="e">
        <f>VLOOKUP($F$1&amp;F6199,定价因子!E:F,2,0)</f>
        <v>#N/A</v>
      </c>
      <c r="H6199" s="3"/>
      <c r="I6199" s="77" t="e">
        <f>VLOOKUP($H$1&amp;H6199,定价因子!E:F,2,0)</f>
        <v>#N/A</v>
      </c>
      <c r="J6199" s="3"/>
      <c r="K6199" s="77" t="e">
        <f>VLOOKUP($J$1&amp;J6199,定价因子!E:F,2,0)</f>
        <v>#N/A</v>
      </c>
      <c r="L6199" s="3"/>
      <c r="M6199" s="77" t="e">
        <f>VLOOKUP($L$1&amp;L6199,定价因子!E:F,2,0)</f>
        <v>#N/A</v>
      </c>
      <c r="N6199" s="3"/>
      <c r="O6199" s="77" t="e">
        <f>VLOOKUP($N$1&amp;N6199,定价因子!E:F,2,0)</f>
        <v>#N/A</v>
      </c>
      <c r="P6199" s="3"/>
      <c r="Q6199" s="55" t="e">
        <f>VLOOKUP($P$1&amp;P6199,定价因子!$E:$F,2,0)</f>
        <v>#N/A</v>
      </c>
      <c r="R6199" s="3"/>
      <c r="S6199" s="77" t="e">
        <f>VLOOKUP($R$1&amp;R6199,定价因子!$E:$F,2,0)</f>
        <v>#N/A</v>
      </c>
      <c r="T6199" s="61"/>
      <c r="U6199" s="63"/>
      <c r="V6199" s="63"/>
      <c r="W6199" s="63"/>
      <c r="X6199" s="3"/>
    </row>
    <row r="6200" spans="1:24">
      <c r="A6200" s="3"/>
      <c r="B6200" s="3"/>
      <c r="C6200" s="3"/>
      <c r="D6200" s="3"/>
      <c r="E6200" s="79"/>
      <c r="F6200" s="3"/>
      <c r="G6200" s="77" t="e">
        <f>VLOOKUP($F$1&amp;F6200,定价因子!E:F,2,0)</f>
        <v>#N/A</v>
      </c>
      <c r="H6200" s="3"/>
      <c r="I6200" s="77" t="e">
        <f>VLOOKUP($H$1&amp;H6200,定价因子!E:F,2,0)</f>
        <v>#N/A</v>
      </c>
      <c r="J6200" s="3"/>
      <c r="K6200" s="77" t="e">
        <f>VLOOKUP($J$1&amp;J6200,定价因子!E:F,2,0)</f>
        <v>#N/A</v>
      </c>
      <c r="L6200" s="3"/>
      <c r="M6200" s="77" t="e">
        <f>VLOOKUP($L$1&amp;L6200,定价因子!E:F,2,0)</f>
        <v>#N/A</v>
      </c>
      <c r="N6200" s="3"/>
      <c r="O6200" s="77" t="e">
        <f>VLOOKUP($N$1&amp;N6200,定价因子!E:F,2,0)</f>
        <v>#N/A</v>
      </c>
      <c r="P6200" s="3"/>
      <c r="Q6200" s="55" t="e">
        <f>VLOOKUP($P$1&amp;P6200,定价因子!$E:$F,2,0)</f>
        <v>#N/A</v>
      </c>
      <c r="R6200" s="3"/>
      <c r="S6200" s="77" t="e">
        <f>VLOOKUP($R$1&amp;R6200,定价因子!$E:$F,2,0)</f>
        <v>#N/A</v>
      </c>
      <c r="T6200" s="61"/>
      <c r="U6200" s="63"/>
      <c r="V6200" s="63"/>
      <c r="W6200" s="63"/>
      <c r="X6200" s="3"/>
    </row>
    <row r="6201" spans="1:24">
      <c r="A6201" s="3"/>
      <c r="B6201" s="3"/>
      <c r="C6201" s="3"/>
      <c r="D6201" s="3"/>
      <c r="E6201" s="79"/>
      <c r="F6201" s="3"/>
      <c r="G6201" s="77" t="e">
        <f>VLOOKUP($F$1&amp;F6201,定价因子!E:F,2,0)</f>
        <v>#N/A</v>
      </c>
      <c r="H6201" s="3"/>
      <c r="I6201" s="77" t="e">
        <f>VLOOKUP($H$1&amp;H6201,定价因子!E:F,2,0)</f>
        <v>#N/A</v>
      </c>
      <c r="J6201" s="3"/>
      <c r="K6201" s="77" t="e">
        <f>VLOOKUP($J$1&amp;J6201,定价因子!E:F,2,0)</f>
        <v>#N/A</v>
      </c>
      <c r="L6201" s="3"/>
      <c r="M6201" s="77" t="e">
        <f>VLOOKUP($L$1&amp;L6201,定价因子!E:F,2,0)</f>
        <v>#N/A</v>
      </c>
      <c r="N6201" s="3"/>
      <c r="O6201" s="77" t="e">
        <f>VLOOKUP($N$1&amp;N6201,定价因子!E:F,2,0)</f>
        <v>#N/A</v>
      </c>
      <c r="P6201" s="3"/>
      <c r="Q6201" s="55" t="e">
        <f>VLOOKUP($P$1&amp;P6201,定价因子!$E:$F,2,0)</f>
        <v>#N/A</v>
      </c>
      <c r="R6201" s="3"/>
      <c r="S6201" s="77" t="e">
        <f>VLOOKUP($R$1&amp;R6201,定价因子!$E:$F,2,0)</f>
        <v>#N/A</v>
      </c>
      <c r="T6201" s="61"/>
      <c r="U6201" s="63"/>
      <c r="V6201" s="63"/>
      <c r="W6201" s="63"/>
      <c r="X6201" s="3"/>
    </row>
    <row r="6202" spans="1:24">
      <c r="A6202" s="3"/>
      <c r="B6202" s="3"/>
      <c r="C6202" s="3"/>
      <c r="D6202" s="3"/>
      <c r="E6202" s="79"/>
      <c r="F6202" s="3"/>
      <c r="G6202" s="77" t="e">
        <f>VLOOKUP($F$1&amp;F6202,定价因子!E:F,2,0)</f>
        <v>#N/A</v>
      </c>
      <c r="H6202" s="3"/>
      <c r="I6202" s="77" t="e">
        <f>VLOOKUP($H$1&amp;H6202,定价因子!E:F,2,0)</f>
        <v>#N/A</v>
      </c>
      <c r="J6202" s="3"/>
      <c r="K6202" s="77" t="e">
        <f>VLOOKUP($J$1&amp;J6202,定价因子!E:F,2,0)</f>
        <v>#N/A</v>
      </c>
      <c r="L6202" s="3"/>
      <c r="M6202" s="77" t="e">
        <f>VLOOKUP($L$1&amp;L6202,定价因子!E:F,2,0)</f>
        <v>#N/A</v>
      </c>
      <c r="N6202" s="3"/>
      <c r="O6202" s="77" t="e">
        <f>VLOOKUP($N$1&amp;N6202,定价因子!E:F,2,0)</f>
        <v>#N/A</v>
      </c>
      <c r="P6202" s="3"/>
      <c r="Q6202" s="55" t="e">
        <f>VLOOKUP($P$1&amp;P6202,定价因子!$E:$F,2,0)</f>
        <v>#N/A</v>
      </c>
      <c r="R6202" s="3"/>
      <c r="S6202" s="77" t="e">
        <f>VLOOKUP($R$1&amp;R6202,定价因子!$E:$F,2,0)</f>
        <v>#N/A</v>
      </c>
      <c r="T6202" s="61"/>
      <c r="U6202" s="63"/>
      <c r="V6202" s="63"/>
      <c r="W6202" s="63"/>
      <c r="X6202" s="3"/>
    </row>
    <row r="6203" spans="1:24">
      <c r="A6203" s="3"/>
      <c r="B6203" s="3"/>
      <c r="C6203" s="3"/>
      <c r="D6203" s="3"/>
      <c r="E6203" s="79"/>
      <c r="F6203" s="3"/>
      <c r="G6203" s="77" t="e">
        <f>VLOOKUP($F$1&amp;F6203,定价因子!E:F,2,0)</f>
        <v>#N/A</v>
      </c>
      <c r="H6203" s="3"/>
      <c r="I6203" s="77" t="e">
        <f>VLOOKUP($H$1&amp;H6203,定价因子!E:F,2,0)</f>
        <v>#N/A</v>
      </c>
      <c r="J6203" s="3"/>
      <c r="K6203" s="77" t="e">
        <f>VLOOKUP($J$1&amp;J6203,定价因子!E:F,2,0)</f>
        <v>#N/A</v>
      </c>
      <c r="L6203" s="3"/>
      <c r="M6203" s="77" t="e">
        <f>VLOOKUP($L$1&amp;L6203,定价因子!E:F,2,0)</f>
        <v>#N/A</v>
      </c>
      <c r="N6203" s="3"/>
      <c r="O6203" s="77" t="e">
        <f>VLOOKUP($N$1&amp;N6203,定价因子!E:F,2,0)</f>
        <v>#N/A</v>
      </c>
      <c r="P6203" s="3"/>
      <c r="Q6203" s="55" t="e">
        <f>VLOOKUP($P$1&amp;P6203,定价因子!$E:$F,2,0)</f>
        <v>#N/A</v>
      </c>
      <c r="R6203" s="3"/>
      <c r="S6203" s="77" t="e">
        <f>VLOOKUP($R$1&amp;R6203,定价因子!$E:$F,2,0)</f>
        <v>#N/A</v>
      </c>
      <c r="T6203" s="61"/>
      <c r="U6203" s="63"/>
      <c r="V6203" s="63"/>
      <c r="W6203" s="63"/>
      <c r="X6203" s="3"/>
    </row>
    <row r="6204" spans="1:24">
      <c r="A6204" s="3"/>
      <c r="B6204" s="3"/>
      <c r="C6204" s="3"/>
      <c r="D6204" s="3"/>
      <c r="E6204" s="79"/>
      <c r="F6204" s="3"/>
      <c r="G6204" s="77" t="e">
        <f>VLOOKUP($F$1&amp;F6204,定价因子!E:F,2,0)</f>
        <v>#N/A</v>
      </c>
      <c r="H6204" s="3"/>
      <c r="I6204" s="77" t="e">
        <f>VLOOKUP($H$1&amp;H6204,定价因子!E:F,2,0)</f>
        <v>#N/A</v>
      </c>
      <c r="J6204" s="3"/>
      <c r="K6204" s="77" t="e">
        <f>VLOOKUP($J$1&amp;J6204,定价因子!E:F,2,0)</f>
        <v>#N/A</v>
      </c>
      <c r="L6204" s="3"/>
      <c r="M6204" s="77" t="e">
        <f>VLOOKUP($L$1&amp;L6204,定价因子!E:F,2,0)</f>
        <v>#N/A</v>
      </c>
      <c r="N6204" s="3"/>
      <c r="O6204" s="77" t="e">
        <f>VLOOKUP($N$1&amp;N6204,定价因子!E:F,2,0)</f>
        <v>#N/A</v>
      </c>
      <c r="P6204" s="3"/>
      <c r="Q6204" s="55" t="e">
        <f>VLOOKUP($P$1&amp;P6204,定价因子!$E:$F,2,0)</f>
        <v>#N/A</v>
      </c>
      <c r="R6204" s="3"/>
      <c r="S6204" s="77" t="e">
        <f>VLOOKUP($R$1&amp;R6204,定价因子!$E:$F,2,0)</f>
        <v>#N/A</v>
      </c>
      <c r="T6204" s="61"/>
      <c r="U6204" s="63"/>
      <c r="V6204" s="63"/>
      <c r="W6204" s="63"/>
      <c r="X6204" s="3"/>
    </row>
    <row r="6205" spans="1:24">
      <c r="A6205" s="3"/>
      <c r="B6205" s="3"/>
      <c r="C6205" s="3"/>
      <c r="D6205" s="3"/>
      <c r="E6205" s="79"/>
      <c r="F6205" s="3"/>
      <c r="G6205" s="77" t="e">
        <f>VLOOKUP($F$1&amp;F6205,定价因子!E:F,2,0)</f>
        <v>#N/A</v>
      </c>
      <c r="H6205" s="3"/>
      <c r="I6205" s="77" t="e">
        <f>VLOOKUP($H$1&amp;H6205,定价因子!E:F,2,0)</f>
        <v>#N/A</v>
      </c>
      <c r="J6205" s="3"/>
      <c r="K6205" s="77" t="e">
        <f>VLOOKUP($J$1&amp;J6205,定价因子!E:F,2,0)</f>
        <v>#N/A</v>
      </c>
      <c r="L6205" s="3"/>
      <c r="M6205" s="77" t="e">
        <f>VLOOKUP($L$1&amp;L6205,定价因子!E:F,2,0)</f>
        <v>#N/A</v>
      </c>
      <c r="N6205" s="3"/>
      <c r="O6205" s="77" t="e">
        <f>VLOOKUP($N$1&amp;N6205,定价因子!E:F,2,0)</f>
        <v>#N/A</v>
      </c>
      <c r="P6205" s="3"/>
      <c r="Q6205" s="55" t="e">
        <f>VLOOKUP($P$1&amp;P6205,定价因子!$E:$F,2,0)</f>
        <v>#N/A</v>
      </c>
      <c r="R6205" s="3"/>
      <c r="S6205" s="77" t="e">
        <f>VLOOKUP($R$1&amp;R6205,定价因子!$E:$F,2,0)</f>
        <v>#N/A</v>
      </c>
      <c r="T6205" s="61"/>
      <c r="U6205" s="63"/>
      <c r="V6205" s="63"/>
      <c r="W6205" s="63"/>
      <c r="X6205" s="3"/>
    </row>
    <row r="6206" spans="1:24">
      <c r="A6206" s="3"/>
      <c r="B6206" s="3"/>
      <c r="C6206" s="3"/>
      <c r="D6206" s="3"/>
      <c r="E6206" s="79"/>
      <c r="F6206" s="3"/>
      <c r="G6206" s="77" t="e">
        <f>VLOOKUP($F$1&amp;F6206,定价因子!E:F,2,0)</f>
        <v>#N/A</v>
      </c>
      <c r="H6206" s="3"/>
      <c r="I6206" s="77" t="e">
        <f>VLOOKUP($H$1&amp;H6206,定价因子!E:F,2,0)</f>
        <v>#N/A</v>
      </c>
      <c r="J6206" s="3"/>
      <c r="K6206" s="77" t="e">
        <f>VLOOKUP($J$1&amp;J6206,定价因子!E:F,2,0)</f>
        <v>#N/A</v>
      </c>
      <c r="L6206" s="3"/>
      <c r="M6206" s="77" t="e">
        <f>VLOOKUP($L$1&amp;L6206,定价因子!E:F,2,0)</f>
        <v>#N/A</v>
      </c>
      <c r="N6206" s="3"/>
      <c r="O6206" s="77" t="e">
        <f>VLOOKUP($N$1&amp;N6206,定价因子!E:F,2,0)</f>
        <v>#N/A</v>
      </c>
      <c r="P6206" s="3"/>
      <c r="Q6206" s="55" t="e">
        <f>VLOOKUP($P$1&amp;P6206,定价因子!$E:$F,2,0)</f>
        <v>#N/A</v>
      </c>
      <c r="R6206" s="3"/>
      <c r="S6206" s="77" t="e">
        <f>VLOOKUP($R$1&amp;R6206,定价因子!$E:$F,2,0)</f>
        <v>#N/A</v>
      </c>
      <c r="T6206" s="61"/>
      <c r="U6206" s="63"/>
      <c r="V6206" s="63"/>
      <c r="W6206" s="63"/>
      <c r="X6206" s="3"/>
    </row>
    <row r="6207" spans="1:24">
      <c r="A6207" s="3"/>
      <c r="B6207" s="3"/>
      <c r="C6207" s="3"/>
      <c r="D6207" s="3"/>
      <c r="E6207" s="79"/>
      <c r="F6207" s="3"/>
      <c r="G6207" s="77" t="e">
        <f>VLOOKUP($F$1&amp;F6207,定价因子!E:F,2,0)</f>
        <v>#N/A</v>
      </c>
      <c r="H6207" s="3"/>
      <c r="I6207" s="77" t="e">
        <f>VLOOKUP($H$1&amp;H6207,定价因子!E:F,2,0)</f>
        <v>#N/A</v>
      </c>
      <c r="J6207" s="3"/>
      <c r="K6207" s="77" t="e">
        <f>VLOOKUP($J$1&amp;J6207,定价因子!E:F,2,0)</f>
        <v>#N/A</v>
      </c>
      <c r="L6207" s="3"/>
      <c r="M6207" s="77" t="e">
        <f>VLOOKUP($L$1&amp;L6207,定价因子!E:F,2,0)</f>
        <v>#N/A</v>
      </c>
      <c r="N6207" s="3"/>
      <c r="O6207" s="77" t="e">
        <f>VLOOKUP($N$1&amp;N6207,定价因子!E:F,2,0)</f>
        <v>#N/A</v>
      </c>
      <c r="P6207" s="3"/>
      <c r="Q6207" s="55" t="e">
        <f>VLOOKUP($P$1&amp;P6207,定价因子!$E:$F,2,0)</f>
        <v>#N/A</v>
      </c>
      <c r="R6207" s="3"/>
      <c r="S6207" s="77" t="e">
        <f>VLOOKUP($R$1&amp;R6207,定价因子!$E:$F,2,0)</f>
        <v>#N/A</v>
      </c>
      <c r="T6207" s="61"/>
      <c r="U6207" s="63"/>
      <c r="V6207" s="63"/>
      <c r="W6207" s="63"/>
      <c r="X6207" s="3"/>
    </row>
    <row r="6208" spans="1:24">
      <c r="A6208" s="3"/>
      <c r="B6208" s="3"/>
      <c r="C6208" s="3"/>
      <c r="D6208" s="3"/>
      <c r="E6208" s="79"/>
      <c r="F6208" s="3"/>
      <c r="G6208" s="77" t="e">
        <f>VLOOKUP($F$1&amp;F6208,定价因子!E:F,2,0)</f>
        <v>#N/A</v>
      </c>
      <c r="H6208" s="3"/>
      <c r="I6208" s="77" t="e">
        <f>VLOOKUP($H$1&amp;H6208,定价因子!E:F,2,0)</f>
        <v>#N/A</v>
      </c>
      <c r="J6208" s="3"/>
      <c r="K6208" s="77" t="e">
        <f>VLOOKUP($J$1&amp;J6208,定价因子!E:F,2,0)</f>
        <v>#N/A</v>
      </c>
      <c r="L6208" s="3"/>
      <c r="M6208" s="77" t="e">
        <f>VLOOKUP($L$1&amp;L6208,定价因子!E:F,2,0)</f>
        <v>#N/A</v>
      </c>
      <c r="N6208" s="3"/>
      <c r="O6208" s="77" t="e">
        <f>VLOOKUP($N$1&amp;N6208,定价因子!E:F,2,0)</f>
        <v>#N/A</v>
      </c>
      <c r="P6208" s="3"/>
      <c r="Q6208" s="55" t="e">
        <f>VLOOKUP($P$1&amp;P6208,定价因子!$E:$F,2,0)</f>
        <v>#N/A</v>
      </c>
      <c r="R6208" s="3"/>
      <c r="S6208" s="77" t="e">
        <f>VLOOKUP($R$1&amp;R6208,定价因子!$E:$F,2,0)</f>
        <v>#N/A</v>
      </c>
      <c r="T6208" s="61"/>
      <c r="U6208" s="63"/>
      <c r="V6208" s="63"/>
      <c r="W6208" s="63"/>
      <c r="X6208" s="3"/>
    </row>
    <row r="6209" spans="1:24">
      <c r="A6209" s="3"/>
      <c r="B6209" s="3"/>
      <c r="C6209" s="3"/>
      <c r="D6209" s="3"/>
      <c r="E6209" s="79"/>
      <c r="F6209" s="3"/>
      <c r="G6209" s="77" t="e">
        <f>VLOOKUP($F$1&amp;F6209,定价因子!E:F,2,0)</f>
        <v>#N/A</v>
      </c>
      <c r="H6209" s="3"/>
      <c r="I6209" s="77" t="e">
        <f>VLOOKUP($H$1&amp;H6209,定价因子!E:F,2,0)</f>
        <v>#N/A</v>
      </c>
      <c r="J6209" s="3"/>
      <c r="K6209" s="77" t="e">
        <f>VLOOKUP($J$1&amp;J6209,定价因子!E:F,2,0)</f>
        <v>#N/A</v>
      </c>
      <c r="L6209" s="3"/>
      <c r="M6209" s="77" t="e">
        <f>VLOOKUP($L$1&amp;L6209,定价因子!E:F,2,0)</f>
        <v>#N/A</v>
      </c>
      <c r="N6209" s="3"/>
      <c r="O6209" s="77" t="e">
        <f>VLOOKUP($N$1&amp;N6209,定价因子!E:F,2,0)</f>
        <v>#N/A</v>
      </c>
      <c r="P6209" s="3"/>
      <c r="Q6209" s="55" t="e">
        <f>VLOOKUP($P$1&amp;P6209,定价因子!$E:$F,2,0)</f>
        <v>#N/A</v>
      </c>
      <c r="R6209" s="3"/>
      <c r="S6209" s="77" t="e">
        <f>VLOOKUP($R$1&amp;R6209,定价因子!$E:$F,2,0)</f>
        <v>#N/A</v>
      </c>
      <c r="T6209" s="61"/>
      <c r="U6209" s="63"/>
      <c r="V6209" s="63"/>
      <c r="W6209" s="63"/>
      <c r="X6209" s="3"/>
    </row>
    <row r="6210" spans="1:24">
      <c r="A6210" s="3"/>
      <c r="B6210" s="3"/>
      <c r="C6210" s="3"/>
      <c r="D6210" s="3"/>
      <c r="E6210" s="79"/>
      <c r="F6210" s="3"/>
      <c r="G6210" s="77" t="e">
        <f>VLOOKUP($F$1&amp;F6210,定价因子!E:F,2,0)</f>
        <v>#N/A</v>
      </c>
      <c r="H6210" s="3"/>
      <c r="I6210" s="77" t="e">
        <f>VLOOKUP($H$1&amp;H6210,定价因子!E:F,2,0)</f>
        <v>#N/A</v>
      </c>
      <c r="J6210" s="3"/>
      <c r="K6210" s="77" t="e">
        <f>VLOOKUP($J$1&amp;J6210,定价因子!E:F,2,0)</f>
        <v>#N/A</v>
      </c>
      <c r="L6210" s="3"/>
      <c r="M6210" s="77" t="e">
        <f>VLOOKUP($L$1&amp;L6210,定价因子!E:F,2,0)</f>
        <v>#N/A</v>
      </c>
      <c r="N6210" s="3"/>
      <c r="O6210" s="77" t="e">
        <f>VLOOKUP($N$1&amp;N6210,定价因子!E:F,2,0)</f>
        <v>#N/A</v>
      </c>
      <c r="P6210" s="3"/>
      <c r="Q6210" s="55" t="e">
        <f>VLOOKUP($P$1&amp;P6210,定价因子!$E:$F,2,0)</f>
        <v>#N/A</v>
      </c>
      <c r="R6210" s="3"/>
      <c r="S6210" s="77" t="e">
        <f>VLOOKUP($R$1&amp;R6210,定价因子!$E:$F,2,0)</f>
        <v>#N/A</v>
      </c>
      <c r="T6210" s="61"/>
      <c r="U6210" s="63"/>
      <c r="V6210" s="63"/>
      <c r="W6210" s="63"/>
      <c r="X6210" s="3"/>
    </row>
    <row r="6211" spans="1:24">
      <c r="A6211" s="3"/>
      <c r="B6211" s="3"/>
      <c r="C6211" s="3"/>
      <c r="D6211" s="3"/>
      <c r="E6211" s="79"/>
      <c r="F6211" s="3"/>
      <c r="G6211" s="77" t="e">
        <f>VLOOKUP($F$1&amp;F6211,定价因子!E:F,2,0)</f>
        <v>#N/A</v>
      </c>
      <c r="H6211" s="3"/>
      <c r="I6211" s="77" t="e">
        <f>VLOOKUP($H$1&amp;H6211,定价因子!E:F,2,0)</f>
        <v>#N/A</v>
      </c>
      <c r="J6211" s="3"/>
      <c r="K6211" s="77" t="e">
        <f>VLOOKUP($J$1&amp;J6211,定价因子!E:F,2,0)</f>
        <v>#N/A</v>
      </c>
      <c r="L6211" s="3"/>
      <c r="M6211" s="77" t="e">
        <f>VLOOKUP($L$1&amp;L6211,定价因子!E:F,2,0)</f>
        <v>#N/A</v>
      </c>
      <c r="N6211" s="3"/>
      <c r="O6211" s="77" t="e">
        <f>VLOOKUP($N$1&amp;N6211,定价因子!E:F,2,0)</f>
        <v>#N/A</v>
      </c>
      <c r="P6211" s="3"/>
      <c r="Q6211" s="55" t="e">
        <f>VLOOKUP($P$1&amp;P6211,定价因子!$E:$F,2,0)</f>
        <v>#N/A</v>
      </c>
      <c r="R6211" s="3"/>
      <c r="S6211" s="77" t="e">
        <f>VLOOKUP($R$1&amp;R6211,定价因子!$E:$F,2,0)</f>
        <v>#N/A</v>
      </c>
      <c r="T6211" s="61"/>
      <c r="U6211" s="63"/>
      <c r="V6211" s="63"/>
      <c r="W6211" s="63"/>
      <c r="X6211" s="3"/>
    </row>
    <row r="6212" spans="1:24">
      <c r="A6212" s="3"/>
      <c r="B6212" s="3"/>
      <c r="C6212" s="3"/>
      <c r="D6212" s="3"/>
      <c r="E6212" s="79"/>
      <c r="F6212" s="3"/>
      <c r="G6212" s="77" t="e">
        <f>VLOOKUP($F$1&amp;F6212,定价因子!E:F,2,0)</f>
        <v>#N/A</v>
      </c>
      <c r="H6212" s="3"/>
      <c r="I6212" s="77" t="e">
        <f>VLOOKUP($H$1&amp;H6212,定价因子!E:F,2,0)</f>
        <v>#N/A</v>
      </c>
      <c r="J6212" s="3"/>
      <c r="K6212" s="77" t="e">
        <f>VLOOKUP($J$1&amp;J6212,定价因子!E:F,2,0)</f>
        <v>#N/A</v>
      </c>
      <c r="L6212" s="3"/>
      <c r="M6212" s="77" t="e">
        <f>VLOOKUP($L$1&amp;L6212,定价因子!E:F,2,0)</f>
        <v>#N/A</v>
      </c>
      <c r="N6212" s="3"/>
      <c r="O6212" s="77" t="e">
        <f>VLOOKUP($N$1&amp;N6212,定价因子!E:F,2,0)</f>
        <v>#N/A</v>
      </c>
      <c r="P6212" s="3"/>
      <c r="Q6212" s="55" t="e">
        <f>VLOOKUP($P$1&amp;P6212,定价因子!$E:$F,2,0)</f>
        <v>#N/A</v>
      </c>
      <c r="R6212" s="3"/>
      <c r="S6212" s="77" t="e">
        <f>VLOOKUP($R$1&amp;R6212,定价因子!$E:$F,2,0)</f>
        <v>#N/A</v>
      </c>
      <c r="T6212" s="61"/>
      <c r="U6212" s="63"/>
      <c r="V6212" s="63"/>
      <c r="W6212" s="63"/>
      <c r="X6212" s="3"/>
    </row>
    <row r="6213" spans="1:24">
      <c r="A6213" s="3"/>
      <c r="B6213" s="3"/>
      <c r="C6213" s="3"/>
      <c r="D6213" s="3"/>
      <c r="E6213" s="79"/>
      <c r="F6213" s="3"/>
      <c r="G6213" s="77" t="e">
        <f>VLOOKUP($F$1&amp;F6213,定价因子!E:F,2,0)</f>
        <v>#N/A</v>
      </c>
      <c r="H6213" s="3"/>
      <c r="I6213" s="77" t="e">
        <f>VLOOKUP($H$1&amp;H6213,定价因子!E:F,2,0)</f>
        <v>#N/A</v>
      </c>
      <c r="J6213" s="3"/>
      <c r="K6213" s="77" t="e">
        <f>VLOOKUP($J$1&amp;J6213,定价因子!E:F,2,0)</f>
        <v>#N/A</v>
      </c>
      <c r="L6213" s="3"/>
      <c r="M6213" s="77" t="e">
        <f>VLOOKUP($L$1&amp;L6213,定价因子!E:F,2,0)</f>
        <v>#N/A</v>
      </c>
      <c r="N6213" s="3"/>
      <c r="O6213" s="77" t="e">
        <f>VLOOKUP($N$1&amp;N6213,定价因子!E:F,2,0)</f>
        <v>#N/A</v>
      </c>
      <c r="P6213" s="3"/>
      <c r="Q6213" s="55" t="e">
        <f>VLOOKUP($P$1&amp;P6213,定价因子!$E:$F,2,0)</f>
        <v>#N/A</v>
      </c>
      <c r="R6213" s="3"/>
      <c r="S6213" s="77" t="e">
        <f>VLOOKUP($R$1&amp;R6213,定价因子!$E:$F,2,0)</f>
        <v>#N/A</v>
      </c>
      <c r="T6213" s="61"/>
      <c r="U6213" s="63"/>
      <c r="V6213" s="63"/>
      <c r="W6213" s="63"/>
      <c r="X6213" s="3"/>
    </row>
    <row r="6214" spans="1:24">
      <c r="A6214" s="3"/>
      <c r="B6214" s="3"/>
      <c r="C6214" s="3"/>
      <c r="D6214" s="3"/>
      <c r="E6214" s="79"/>
      <c r="F6214" s="3"/>
      <c r="G6214" s="77" t="e">
        <f>VLOOKUP($F$1&amp;F6214,定价因子!E:F,2,0)</f>
        <v>#N/A</v>
      </c>
      <c r="H6214" s="3"/>
      <c r="I6214" s="77" t="e">
        <f>VLOOKUP($H$1&amp;H6214,定价因子!E:F,2,0)</f>
        <v>#N/A</v>
      </c>
      <c r="J6214" s="3"/>
      <c r="K6214" s="77" t="e">
        <f>VLOOKUP($J$1&amp;J6214,定价因子!E:F,2,0)</f>
        <v>#N/A</v>
      </c>
      <c r="L6214" s="3"/>
      <c r="M6214" s="77" t="e">
        <f>VLOOKUP($L$1&amp;L6214,定价因子!E:F,2,0)</f>
        <v>#N/A</v>
      </c>
      <c r="N6214" s="3"/>
      <c r="O6214" s="77" t="e">
        <f>VLOOKUP($N$1&amp;N6214,定价因子!E:F,2,0)</f>
        <v>#N/A</v>
      </c>
      <c r="P6214" s="3"/>
      <c r="Q6214" s="55" t="e">
        <f>VLOOKUP($P$1&amp;P6214,定价因子!$E:$F,2,0)</f>
        <v>#N/A</v>
      </c>
      <c r="R6214" s="3"/>
      <c r="S6214" s="77" t="e">
        <f>VLOOKUP($R$1&amp;R6214,定价因子!$E:$F,2,0)</f>
        <v>#N/A</v>
      </c>
      <c r="T6214" s="61"/>
      <c r="U6214" s="63"/>
      <c r="V6214" s="63"/>
      <c r="W6214" s="63"/>
      <c r="X6214" s="3"/>
    </row>
    <row r="6215" spans="1:24">
      <c r="A6215" s="3"/>
      <c r="B6215" s="3"/>
      <c r="C6215" s="3"/>
      <c r="D6215" s="3"/>
      <c r="E6215" s="79"/>
      <c r="F6215" s="3"/>
      <c r="G6215" s="77" t="e">
        <f>VLOOKUP($F$1&amp;F6215,定价因子!E:F,2,0)</f>
        <v>#N/A</v>
      </c>
      <c r="H6215" s="3"/>
      <c r="I6215" s="77" t="e">
        <f>VLOOKUP($H$1&amp;H6215,定价因子!E:F,2,0)</f>
        <v>#N/A</v>
      </c>
      <c r="J6215" s="3"/>
      <c r="K6215" s="77" t="e">
        <f>VLOOKUP($J$1&amp;J6215,定价因子!E:F,2,0)</f>
        <v>#N/A</v>
      </c>
      <c r="L6215" s="3"/>
      <c r="M6215" s="77" t="e">
        <f>VLOOKUP($L$1&amp;L6215,定价因子!E:F,2,0)</f>
        <v>#N/A</v>
      </c>
      <c r="N6215" s="3"/>
      <c r="O6215" s="77" t="e">
        <f>VLOOKUP($N$1&amp;N6215,定价因子!E:F,2,0)</f>
        <v>#N/A</v>
      </c>
      <c r="P6215" s="3"/>
      <c r="Q6215" s="55" t="e">
        <f>VLOOKUP($P$1&amp;P6215,定价因子!$E:$F,2,0)</f>
        <v>#N/A</v>
      </c>
      <c r="R6215" s="3"/>
      <c r="S6215" s="77" t="e">
        <f>VLOOKUP($R$1&amp;R6215,定价因子!$E:$F,2,0)</f>
        <v>#N/A</v>
      </c>
      <c r="T6215" s="61"/>
      <c r="U6215" s="63"/>
      <c r="V6215" s="63"/>
      <c r="W6215" s="63"/>
      <c r="X6215" s="3"/>
    </row>
    <row r="6216" spans="1:24">
      <c r="A6216" s="3"/>
      <c r="B6216" s="3"/>
      <c r="C6216" s="3"/>
      <c r="D6216" s="3"/>
      <c r="E6216" s="79"/>
      <c r="F6216" s="3"/>
      <c r="G6216" s="77" t="e">
        <f>VLOOKUP($F$1&amp;F6216,定价因子!E:F,2,0)</f>
        <v>#N/A</v>
      </c>
      <c r="H6216" s="3"/>
      <c r="I6216" s="77" t="e">
        <f>VLOOKUP($H$1&amp;H6216,定价因子!E:F,2,0)</f>
        <v>#N/A</v>
      </c>
      <c r="J6216" s="3"/>
      <c r="K6216" s="77" t="e">
        <f>VLOOKUP($J$1&amp;J6216,定价因子!E:F,2,0)</f>
        <v>#N/A</v>
      </c>
      <c r="L6216" s="3"/>
      <c r="M6216" s="77" t="e">
        <f>VLOOKUP($L$1&amp;L6216,定价因子!E:F,2,0)</f>
        <v>#N/A</v>
      </c>
      <c r="N6216" s="3"/>
      <c r="O6216" s="77" t="e">
        <f>VLOOKUP($N$1&amp;N6216,定价因子!E:F,2,0)</f>
        <v>#N/A</v>
      </c>
      <c r="P6216" s="3"/>
      <c r="Q6216" s="55" t="e">
        <f>VLOOKUP($P$1&amp;P6216,定价因子!$E:$F,2,0)</f>
        <v>#N/A</v>
      </c>
      <c r="R6216" s="3"/>
      <c r="S6216" s="77" t="e">
        <f>VLOOKUP($R$1&amp;R6216,定价因子!$E:$F,2,0)</f>
        <v>#N/A</v>
      </c>
      <c r="T6216" s="61"/>
      <c r="U6216" s="63"/>
      <c r="V6216" s="63"/>
      <c r="W6216" s="63"/>
      <c r="X6216" s="3"/>
    </row>
    <row r="6217" spans="1:24">
      <c r="A6217" s="3"/>
      <c r="B6217" s="3"/>
      <c r="C6217" s="3"/>
      <c r="D6217" s="3"/>
      <c r="E6217" s="79"/>
      <c r="F6217" s="3"/>
      <c r="G6217" s="77" t="e">
        <f>VLOOKUP($F$1&amp;F6217,定价因子!E:F,2,0)</f>
        <v>#N/A</v>
      </c>
      <c r="H6217" s="3"/>
      <c r="I6217" s="77" t="e">
        <f>VLOOKUP($H$1&amp;H6217,定价因子!E:F,2,0)</f>
        <v>#N/A</v>
      </c>
      <c r="J6217" s="3"/>
      <c r="K6217" s="77" t="e">
        <f>VLOOKUP($J$1&amp;J6217,定价因子!E:F,2,0)</f>
        <v>#N/A</v>
      </c>
      <c r="L6217" s="3"/>
      <c r="M6217" s="77" t="e">
        <f>VLOOKUP($L$1&amp;L6217,定价因子!E:F,2,0)</f>
        <v>#N/A</v>
      </c>
      <c r="N6217" s="3"/>
      <c r="O6217" s="77" t="e">
        <f>VLOOKUP($N$1&amp;N6217,定价因子!E:F,2,0)</f>
        <v>#N/A</v>
      </c>
      <c r="P6217" s="3"/>
      <c r="Q6217" s="55" t="e">
        <f>VLOOKUP($P$1&amp;P6217,定价因子!$E:$F,2,0)</f>
        <v>#N/A</v>
      </c>
      <c r="R6217" s="3"/>
      <c r="S6217" s="77" t="e">
        <f>VLOOKUP($R$1&amp;R6217,定价因子!$E:$F,2,0)</f>
        <v>#N/A</v>
      </c>
      <c r="T6217" s="61"/>
      <c r="U6217" s="63"/>
      <c r="V6217" s="63"/>
      <c r="W6217" s="63"/>
      <c r="X6217" s="3"/>
    </row>
    <row r="6218" spans="1:24">
      <c r="A6218" s="3"/>
      <c r="B6218" s="3"/>
      <c r="C6218" s="3"/>
      <c r="D6218" s="3"/>
      <c r="E6218" s="79"/>
      <c r="F6218" s="3"/>
      <c r="G6218" s="77" t="e">
        <f>VLOOKUP($F$1&amp;F6218,定价因子!E:F,2,0)</f>
        <v>#N/A</v>
      </c>
      <c r="H6218" s="3"/>
      <c r="I6218" s="77" t="e">
        <f>VLOOKUP($H$1&amp;H6218,定价因子!E:F,2,0)</f>
        <v>#N/A</v>
      </c>
      <c r="J6218" s="3"/>
      <c r="K6218" s="77" t="e">
        <f>VLOOKUP($J$1&amp;J6218,定价因子!E:F,2,0)</f>
        <v>#N/A</v>
      </c>
      <c r="L6218" s="3"/>
      <c r="M6218" s="77" t="e">
        <f>VLOOKUP($L$1&amp;L6218,定价因子!E:F,2,0)</f>
        <v>#N/A</v>
      </c>
      <c r="N6218" s="3"/>
      <c r="O6218" s="77" t="e">
        <f>VLOOKUP($N$1&amp;N6218,定价因子!E:F,2,0)</f>
        <v>#N/A</v>
      </c>
      <c r="P6218" s="3"/>
      <c r="Q6218" s="55" t="e">
        <f>VLOOKUP($P$1&amp;P6218,定价因子!$E:$F,2,0)</f>
        <v>#N/A</v>
      </c>
      <c r="R6218" s="3"/>
      <c r="S6218" s="77" t="e">
        <f>VLOOKUP($R$1&amp;R6218,定价因子!$E:$F,2,0)</f>
        <v>#N/A</v>
      </c>
      <c r="T6218" s="61"/>
      <c r="U6218" s="63"/>
      <c r="V6218" s="63"/>
      <c r="W6218" s="63"/>
      <c r="X6218" s="3"/>
    </row>
    <row r="6219" spans="1:24">
      <c r="A6219" s="3"/>
      <c r="B6219" s="3"/>
      <c r="C6219" s="3"/>
      <c r="D6219" s="3"/>
      <c r="E6219" s="79"/>
      <c r="F6219" s="3"/>
      <c r="G6219" s="77" t="e">
        <f>VLOOKUP($F$1&amp;F6219,定价因子!E:F,2,0)</f>
        <v>#N/A</v>
      </c>
      <c r="H6219" s="3"/>
      <c r="I6219" s="77" t="e">
        <f>VLOOKUP($H$1&amp;H6219,定价因子!E:F,2,0)</f>
        <v>#N/A</v>
      </c>
      <c r="J6219" s="3"/>
      <c r="K6219" s="77" t="e">
        <f>VLOOKUP($J$1&amp;J6219,定价因子!E:F,2,0)</f>
        <v>#N/A</v>
      </c>
      <c r="L6219" s="3"/>
      <c r="M6219" s="77" t="e">
        <f>VLOOKUP($L$1&amp;L6219,定价因子!E:F,2,0)</f>
        <v>#N/A</v>
      </c>
      <c r="N6219" s="3"/>
      <c r="O6219" s="77" t="e">
        <f>VLOOKUP($N$1&amp;N6219,定价因子!E:F,2,0)</f>
        <v>#N/A</v>
      </c>
      <c r="P6219" s="3"/>
      <c r="Q6219" s="55" t="e">
        <f>VLOOKUP($P$1&amp;P6219,定价因子!$E:$F,2,0)</f>
        <v>#N/A</v>
      </c>
      <c r="R6219" s="3"/>
      <c r="S6219" s="77" t="e">
        <f>VLOOKUP($R$1&amp;R6219,定价因子!$E:$F,2,0)</f>
        <v>#N/A</v>
      </c>
      <c r="T6219" s="61"/>
      <c r="U6219" s="63"/>
      <c r="V6219" s="63"/>
      <c r="W6219" s="63"/>
      <c r="X6219" s="3"/>
    </row>
    <row r="6220" spans="1:24">
      <c r="A6220" s="3"/>
      <c r="B6220" s="3"/>
      <c r="C6220" s="3"/>
      <c r="D6220" s="3"/>
      <c r="E6220" s="79"/>
      <c r="F6220" s="3"/>
      <c r="G6220" s="77" t="e">
        <f>VLOOKUP($F$1&amp;F6220,定价因子!E:F,2,0)</f>
        <v>#N/A</v>
      </c>
      <c r="H6220" s="3"/>
      <c r="I6220" s="77" t="e">
        <f>VLOOKUP($H$1&amp;H6220,定价因子!E:F,2,0)</f>
        <v>#N/A</v>
      </c>
      <c r="J6220" s="3"/>
      <c r="K6220" s="77" t="e">
        <f>VLOOKUP($J$1&amp;J6220,定价因子!E:F,2,0)</f>
        <v>#N/A</v>
      </c>
      <c r="L6220" s="3"/>
      <c r="M6220" s="77" t="e">
        <f>VLOOKUP($L$1&amp;L6220,定价因子!E:F,2,0)</f>
        <v>#N/A</v>
      </c>
      <c r="N6220" s="3"/>
      <c r="O6220" s="77" t="e">
        <f>VLOOKUP($N$1&amp;N6220,定价因子!E:F,2,0)</f>
        <v>#N/A</v>
      </c>
      <c r="P6220" s="3"/>
      <c r="Q6220" s="55" t="e">
        <f>VLOOKUP($P$1&amp;P6220,定价因子!$E:$F,2,0)</f>
        <v>#N/A</v>
      </c>
      <c r="R6220" s="3"/>
      <c r="S6220" s="77" t="e">
        <f>VLOOKUP($R$1&amp;R6220,定价因子!$E:$F,2,0)</f>
        <v>#N/A</v>
      </c>
      <c r="T6220" s="61"/>
      <c r="U6220" s="63"/>
      <c r="V6220" s="63"/>
      <c r="W6220" s="63"/>
      <c r="X6220" s="3"/>
    </row>
    <row r="6221" spans="1:24">
      <c r="A6221" s="3"/>
      <c r="B6221" s="3"/>
      <c r="C6221" s="3"/>
      <c r="D6221" s="3"/>
      <c r="E6221" s="79"/>
      <c r="F6221" s="3"/>
      <c r="G6221" s="77" t="e">
        <f>VLOOKUP($F$1&amp;F6221,定价因子!E:F,2,0)</f>
        <v>#N/A</v>
      </c>
      <c r="H6221" s="3"/>
      <c r="I6221" s="77" t="e">
        <f>VLOOKUP($H$1&amp;H6221,定价因子!E:F,2,0)</f>
        <v>#N/A</v>
      </c>
      <c r="J6221" s="3"/>
      <c r="K6221" s="77" t="e">
        <f>VLOOKUP($J$1&amp;J6221,定价因子!E:F,2,0)</f>
        <v>#N/A</v>
      </c>
      <c r="L6221" s="3"/>
      <c r="M6221" s="77" t="e">
        <f>VLOOKUP($L$1&amp;L6221,定价因子!E:F,2,0)</f>
        <v>#N/A</v>
      </c>
      <c r="N6221" s="3"/>
      <c r="O6221" s="77" t="e">
        <f>VLOOKUP($N$1&amp;N6221,定价因子!E:F,2,0)</f>
        <v>#N/A</v>
      </c>
      <c r="P6221" s="3"/>
      <c r="Q6221" s="55" t="e">
        <f>VLOOKUP($P$1&amp;P6221,定价因子!$E:$F,2,0)</f>
        <v>#N/A</v>
      </c>
      <c r="R6221" s="3"/>
      <c r="S6221" s="77" t="e">
        <f>VLOOKUP($R$1&amp;R6221,定价因子!$E:$F,2,0)</f>
        <v>#N/A</v>
      </c>
      <c r="T6221" s="61"/>
      <c r="U6221" s="63"/>
      <c r="V6221" s="63"/>
      <c r="W6221" s="63"/>
      <c r="X6221" s="3"/>
    </row>
    <row r="6222" spans="1:24">
      <c r="A6222" s="3"/>
      <c r="B6222" s="3"/>
      <c r="C6222" s="3"/>
      <c r="D6222" s="3"/>
      <c r="E6222" s="79"/>
      <c r="F6222" s="3"/>
      <c r="G6222" s="77" t="e">
        <f>VLOOKUP($F$1&amp;F6222,定价因子!E:F,2,0)</f>
        <v>#N/A</v>
      </c>
      <c r="H6222" s="3"/>
      <c r="I6222" s="77" t="e">
        <f>VLOOKUP($H$1&amp;H6222,定价因子!E:F,2,0)</f>
        <v>#N/A</v>
      </c>
      <c r="J6222" s="3"/>
      <c r="K6222" s="77" t="e">
        <f>VLOOKUP($J$1&amp;J6222,定价因子!E:F,2,0)</f>
        <v>#N/A</v>
      </c>
      <c r="L6222" s="3"/>
      <c r="M6222" s="77" t="e">
        <f>VLOOKUP($L$1&amp;L6222,定价因子!E:F,2,0)</f>
        <v>#N/A</v>
      </c>
      <c r="N6222" s="3"/>
      <c r="O6222" s="77" t="e">
        <f>VLOOKUP($N$1&amp;N6222,定价因子!E:F,2,0)</f>
        <v>#N/A</v>
      </c>
      <c r="P6222" s="3"/>
      <c r="Q6222" s="55" t="e">
        <f>VLOOKUP($P$1&amp;P6222,定价因子!$E:$F,2,0)</f>
        <v>#N/A</v>
      </c>
      <c r="R6222" s="3"/>
      <c r="S6222" s="77" t="e">
        <f>VLOOKUP($R$1&amp;R6222,定价因子!$E:$F,2,0)</f>
        <v>#N/A</v>
      </c>
      <c r="T6222" s="61"/>
      <c r="U6222" s="63"/>
      <c r="V6222" s="63"/>
      <c r="W6222" s="63"/>
      <c r="X6222" s="3"/>
    </row>
    <row r="6223" spans="1:24">
      <c r="A6223" s="3"/>
      <c r="B6223" s="3"/>
      <c r="C6223" s="3"/>
      <c r="D6223" s="3"/>
      <c r="E6223" s="79"/>
      <c r="F6223" s="3"/>
      <c r="G6223" s="77" t="e">
        <f>VLOOKUP($F$1&amp;F6223,定价因子!E:F,2,0)</f>
        <v>#N/A</v>
      </c>
      <c r="H6223" s="3"/>
      <c r="I6223" s="77" t="e">
        <f>VLOOKUP($H$1&amp;H6223,定价因子!E:F,2,0)</f>
        <v>#N/A</v>
      </c>
      <c r="J6223" s="3"/>
      <c r="K6223" s="77" t="e">
        <f>VLOOKUP($J$1&amp;J6223,定价因子!E:F,2,0)</f>
        <v>#N/A</v>
      </c>
      <c r="L6223" s="3"/>
      <c r="M6223" s="77" t="e">
        <f>VLOOKUP($L$1&amp;L6223,定价因子!E:F,2,0)</f>
        <v>#N/A</v>
      </c>
      <c r="N6223" s="3"/>
      <c r="O6223" s="77" t="e">
        <f>VLOOKUP($N$1&amp;N6223,定价因子!E:F,2,0)</f>
        <v>#N/A</v>
      </c>
      <c r="P6223" s="3"/>
      <c r="Q6223" s="55" t="e">
        <f>VLOOKUP($P$1&amp;P6223,定价因子!$E:$F,2,0)</f>
        <v>#N/A</v>
      </c>
      <c r="R6223" s="3"/>
      <c r="S6223" s="77" t="e">
        <f>VLOOKUP($R$1&amp;R6223,定价因子!$E:$F,2,0)</f>
        <v>#N/A</v>
      </c>
      <c r="T6223" s="61"/>
      <c r="U6223" s="63"/>
      <c r="V6223" s="63"/>
      <c r="W6223" s="63"/>
      <c r="X6223" s="3"/>
    </row>
    <row r="6224" spans="1:24">
      <c r="A6224" s="3"/>
      <c r="B6224" s="3"/>
      <c r="C6224" s="3"/>
      <c r="D6224" s="3"/>
      <c r="E6224" s="79"/>
      <c r="F6224" s="3"/>
      <c r="G6224" s="77" t="e">
        <f>VLOOKUP($F$1&amp;F6224,定价因子!E:F,2,0)</f>
        <v>#N/A</v>
      </c>
      <c r="H6224" s="3"/>
      <c r="I6224" s="77" t="e">
        <f>VLOOKUP($H$1&amp;H6224,定价因子!E:F,2,0)</f>
        <v>#N/A</v>
      </c>
      <c r="J6224" s="3"/>
      <c r="K6224" s="77" t="e">
        <f>VLOOKUP($J$1&amp;J6224,定价因子!E:F,2,0)</f>
        <v>#N/A</v>
      </c>
      <c r="L6224" s="3"/>
      <c r="M6224" s="77" t="e">
        <f>VLOOKUP($L$1&amp;L6224,定价因子!E:F,2,0)</f>
        <v>#N/A</v>
      </c>
      <c r="N6224" s="3"/>
      <c r="O6224" s="77" t="e">
        <f>VLOOKUP($N$1&amp;N6224,定价因子!E:F,2,0)</f>
        <v>#N/A</v>
      </c>
      <c r="P6224" s="3"/>
      <c r="Q6224" s="55" t="e">
        <f>VLOOKUP($P$1&amp;P6224,定价因子!$E:$F,2,0)</f>
        <v>#N/A</v>
      </c>
      <c r="R6224" s="3"/>
      <c r="S6224" s="77" t="e">
        <f>VLOOKUP($R$1&amp;R6224,定价因子!$E:$F,2,0)</f>
        <v>#N/A</v>
      </c>
      <c r="T6224" s="61"/>
      <c r="U6224" s="63"/>
      <c r="V6224" s="63"/>
      <c r="W6224" s="63"/>
      <c r="X6224" s="3"/>
    </row>
    <row r="6225" spans="1:24">
      <c r="A6225" s="3"/>
      <c r="B6225" s="3"/>
      <c r="C6225" s="3"/>
      <c r="D6225" s="3"/>
      <c r="E6225" s="79"/>
      <c r="F6225" s="3"/>
      <c r="G6225" s="77" t="e">
        <f>VLOOKUP($F$1&amp;F6225,定价因子!E:F,2,0)</f>
        <v>#N/A</v>
      </c>
      <c r="H6225" s="3"/>
      <c r="I6225" s="77" t="e">
        <f>VLOOKUP($H$1&amp;H6225,定价因子!E:F,2,0)</f>
        <v>#N/A</v>
      </c>
      <c r="J6225" s="3"/>
      <c r="K6225" s="77" t="e">
        <f>VLOOKUP($J$1&amp;J6225,定价因子!E:F,2,0)</f>
        <v>#N/A</v>
      </c>
      <c r="L6225" s="3"/>
      <c r="M6225" s="77" t="e">
        <f>VLOOKUP($L$1&amp;L6225,定价因子!E:F,2,0)</f>
        <v>#N/A</v>
      </c>
      <c r="N6225" s="3"/>
      <c r="O6225" s="77" t="e">
        <f>VLOOKUP($N$1&amp;N6225,定价因子!E:F,2,0)</f>
        <v>#N/A</v>
      </c>
      <c r="P6225" s="3"/>
      <c r="Q6225" s="55" t="e">
        <f>VLOOKUP($P$1&amp;P6225,定价因子!$E:$F,2,0)</f>
        <v>#N/A</v>
      </c>
      <c r="R6225" s="3"/>
      <c r="S6225" s="77" t="e">
        <f>VLOOKUP($R$1&amp;R6225,定价因子!$E:$F,2,0)</f>
        <v>#N/A</v>
      </c>
      <c r="T6225" s="61"/>
      <c r="U6225" s="63"/>
      <c r="V6225" s="63"/>
      <c r="W6225" s="63"/>
      <c r="X6225" s="3"/>
    </row>
    <row r="6226" spans="1:24">
      <c r="A6226" s="3"/>
      <c r="B6226" s="3"/>
      <c r="C6226" s="3"/>
      <c r="D6226" s="3"/>
      <c r="E6226" s="79"/>
      <c r="F6226" s="3"/>
      <c r="G6226" s="77" t="e">
        <f>VLOOKUP($F$1&amp;F6226,定价因子!E:F,2,0)</f>
        <v>#N/A</v>
      </c>
      <c r="H6226" s="3"/>
      <c r="I6226" s="77" t="e">
        <f>VLOOKUP($H$1&amp;H6226,定价因子!E:F,2,0)</f>
        <v>#N/A</v>
      </c>
      <c r="J6226" s="3"/>
      <c r="K6226" s="77" t="e">
        <f>VLOOKUP($J$1&amp;J6226,定价因子!E:F,2,0)</f>
        <v>#N/A</v>
      </c>
      <c r="L6226" s="3"/>
      <c r="M6226" s="77" t="e">
        <f>VLOOKUP($L$1&amp;L6226,定价因子!E:F,2,0)</f>
        <v>#N/A</v>
      </c>
      <c r="N6226" s="3"/>
      <c r="O6226" s="77" t="e">
        <f>VLOOKUP($N$1&amp;N6226,定价因子!E:F,2,0)</f>
        <v>#N/A</v>
      </c>
      <c r="P6226" s="3"/>
      <c r="Q6226" s="55" t="e">
        <f>VLOOKUP($P$1&amp;P6226,定价因子!$E:$F,2,0)</f>
        <v>#N/A</v>
      </c>
      <c r="R6226" s="3"/>
      <c r="S6226" s="77" t="e">
        <f>VLOOKUP($R$1&amp;R6226,定价因子!$E:$F,2,0)</f>
        <v>#N/A</v>
      </c>
      <c r="T6226" s="61"/>
      <c r="U6226" s="63"/>
      <c r="V6226" s="63"/>
      <c r="W6226" s="63"/>
      <c r="X6226" s="3"/>
    </row>
    <row r="6227" spans="1:24">
      <c r="A6227" s="3"/>
      <c r="B6227" s="3"/>
      <c r="C6227" s="3"/>
      <c r="D6227" s="3"/>
      <c r="E6227" s="79"/>
      <c r="F6227" s="3"/>
      <c r="G6227" s="77" t="e">
        <f>VLOOKUP($F$1&amp;F6227,定价因子!E:F,2,0)</f>
        <v>#N/A</v>
      </c>
      <c r="H6227" s="3"/>
      <c r="I6227" s="77" t="e">
        <f>VLOOKUP($H$1&amp;H6227,定价因子!E:F,2,0)</f>
        <v>#N/A</v>
      </c>
      <c r="J6227" s="3"/>
      <c r="K6227" s="77" t="e">
        <f>VLOOKUP($J$1&amp;J6227,定价因子!E:F,2,0)</f>
        <v>#N/A</v>
      </c>
      <c r="L6227" s="3"/>
      <c r="M6227" s="77" t="e">
        <f>VLOOKUP($L$1&amp;L6227,定价因子!E:F,2,0)</f>
        <v>#N/A</v>
      </c>
      <c r="N6227" s="3"/>
      <c r="O6227" s="77" t="e">
        <f>VLOOKUP($N$1&amp;N6227,定价因子!E:F,2,0)</f>
        <v>#N/A</v>
      </c>
      <c r="P6227" s="3"/>
      <c r="Q6227" s="55" t="e">
        <f>VLOOKUP($P$1&amp;P6227,定价因子!$E:$F,2,0)</f>
        <v>#N/A</v>
      </c>
      <c r="R6227" s="3"/>
      <c r="S6227" s="77" t="e">
        <f>VLOOKUP($R$1&amp;R6227,定价因子!$E:$F,2,0)</f>
        <v>#N/A</v>
      </c>
      <c r="T6227" s="61"/>
      <c r="U6227" s="63"/>
      <c r="V6227" s="63"/>
      <c r="W6227" s="63"/>
      <c r="X6227" s="3"/>
    </row>
    <row r="6228" spans="1:24">
      <c r="A6228" s="3"/>
      <c r="B6228" s="3"/>
      <c r="C6228" s="3"/>
      <c r="D6228" s="3"/>
      <c r="E6228" s="79"/>
      <c r="F6228" s="3"/>
      <c r="G6228" s="77" t="e">
        <f>VLOOKUP($F$1&amp;F6228,定价因子!E:F,2,0)</f>
        <v>#N/A</v>
      </c>
      <c r="H6228" s="3"/>
      <c r="I6228" s="77" t="e">
        <f>VLOOKUP($H$1&amp;H6228,定价因子!E:F,2,0)</f>
        <v>#N/A</v>
      </c>
      <c r="J6228" s="3"/>
      <c r="K6228" s="77" t="e">
        <f>VLOOKUP($J$1&amp;J6228,定价因子!E:F,2,0)</f>
        <v>#N/A</v>
      </c>
      <c r="L6228" s="3"/>
      <c r="M6228" s="77" t="e">
        <f>VLOOKUP($L$1&amp;L6228,定价因子!E:F,2,0)</f>
        <v>#N/A</v>
      </c>
      <c r="N6228" s="3"/>
      <c r="O6228" s="77" t="e">
        <f>VLOOKUP($N$1&amp;N6228,定价因子!E:F,2,0)</f>
        <v>#N/A</v>
      </c>
      <c r="P6228" s="3"/>
      <c r="Q6228" s="55" t="e">
        <f>VLOOKUP($P$1&amp;P6228,定价因子!$E:$F,2,0)</f>
        <v>#N/A</v>
      </c>
      <c r="R6228" s="3"/>
      <c r="S6228" s="77" t="e">
        <f>VLOOKUP($R$1&amp;R6228,定价因子!$E:$F,2,0)</f>
        <v>#N/A</v>
      </c>
      <c r="T6228" s="61"/>
      <c r="U6228" s="63"/>
      <c r="V6228" s="63"/>
      <c r="W6228" s="63"/>
      <c r="X6228" s="3"/>
    </row>
    <row r="6229" spans="1:24">
      <c r="A6229" s="3"/>
      <c r="B6229" s="3"/>
      <c r="C6229" s="3"/>
      <c r="D6229" s="3"/>
      <c r="E6229" s="79"/>
      <c r="F6229" s="3"/>
      <c r="G6229" s="77" t="e">
        <f>VLOOKUP($F$1&amp;F6229,定价因子!E:F,2,0)</f>
        <v>#N/A</v>
      </c>
      <c r="H6229" s="3"/>
      <c r="I6229" s="77" t="e">
        <f>VLOOKUP($H$1&amp;H6229,定价因子!E:F,2,0)</f>
        <v>#N/A</v>
      </c>
      <c r="J6229" s="3"/>
      <c r="K6229" s="77" t="e">
        <f>VLOOKUP($J$1&amp;J6229,定价因子!E:F,2,0)</f>
        <v>#N/A</v>
      </c>
      <c r="L6229" s="3"/>
      <c r="M6229" s="77" t="e">
        <f>VLOOKUP($L$1&amp;L6229,定价因子!E:F,2,0)</f>
        <v>#N/A</v>
      </c>
      <c r="N6229" s="3"/>
      <c r="O6229" s="77" t="e">
        <f>VLOOKUP($N$1&amp;N6229,定价因子!E:F,2,0)</f>
        <v>#N/A</v>
      </c>
      <c r="P6229" s="3"/>
      <c r="Q6229" s="55" t="e">
        <f>VLOOKUP($P$1&amp;P6229,定价因子!$E:$F,2,0)</f>
        <v>#N/A</v>
      </c>
      <c r="R6229" s="3"/>
      <c r="S6229" s="77" t="e">
        <f>VLOOKUP($R$1&amp;R6229,定价因子!$E:$F,2,0)</f>
        <v>#N/A</v>
      </c>
      <c r="T6229" s="61"/>
      <c r="U6229" s="63"/>
      <c r="V6229" s="63"/>
      <c r="W6229" s="63"/>
      <c r="X6229" s="3"/>
    </row>
    <row r="6230" spans="1:24">
      <c r="A6230" s="3"/>
      <c r="B6230" s="3"/>
      <c r="C6230" s="3"/>
      <c r="D6230" s="3"/>
      <c r="E6230" s="79"/>
      <c r="F6230" s="3"/>
      <c r="G6230" s="77" t="e">
        <f>VLOOKUP($F$1&amp;F6230,定价因子!E:F,2,0)</f>
        <v>#N/A</v>
      </c>
      <c r="H6230" s="3"/>
      <c r="I6230" s="77" t="e">
        <f>VLOOKUP($H$1&amp;H6230,定价因子!E:F,2,0)</f>
        <v>#N/A</v>
      </c>
      <c r="J6230" s="3"/>
      <c r="K6230" s="77" t="e">
        <f>VLOOKUP($J$1&amp;J6230,定价因子!E:F,2,0)</f>
        <v>#N/A</v>
      </c>
      <c r="L6230" s="3"/>
      <c r="M6230" s="77" t="e">
        <f>VLOOKUP($L$1&amp;L6230,定价因子!E:F,2,0)</f>
        <v>#N/A</v>
      </c>
      <c r="N6230" s="3"/>
      <c r="O6230" s="77" t="e">
        <f>VLOOKUP($N$1&amp;N6230,定价因子!E:F,2,0)</f>
        <v>#N/A</v>
      </c>
      <c r="P6230" s="3"/>
      <c r="Q6230" s="55" t="e">
        <f>VLOOKUP($P$1&amp;P6230,定价因子!$E:$F,2,0)</f>
        <v>#N/A</v>
      </c>
      <c r="R6230" s="3"/>
      <c r="S6230" s="77" t="e">
        <f>VLOOKUP($R$1&amp;R6230,定价因子!$E:$F,2,0)</f>
        <v>#N/A</v>
      </c>
      <c r="T6230" s="61"/>
      <c r="U6230" s="63"/>
      <c r="V6230" s="63"/>
      <c r="W6230" s="63"/>
      <c r="X6230" s="3"/>
    </row>
    <row r="6231" spans="1:24">
      <c r="A6231" s="3"/>
      <c r="B6231" s="3"/>
      <c r="C6231" s="3"/>
      <c r="D6231" s="3"/>
      <c r="E6231" s="79"/>
      <c r="F6231" s="3"/>
      <c r="G6231" s="77" t="e">
        <f>VLOOKUP($F$1&amp;F6231,定价因子!E:F,2,0)</f>
        <v>#N/A</v>
      </c>
      <c r="H6231" s="3"/>
      <c r="I6231" s="77" t="e">
        <f>VLOOKUP($H$1&amp;H6231,定价因子!E:F,2,0)</f>
        <v>#N/A</v>
      </c>
      <c r="J6231" s="3"/>
      <c r="K6231" s="77" t="e">
        <f>VLOOKUP($J$1&amp;J6231,定价因子!E:F,2,0)</f>
        <v>#N/A</v>
      </c>
      <c r="L6231" s="3"/>
      <c r="M6231" s="77" t="e">
        <f>VLOOKUP($L$1&amp;L6231,定价因子!E:F,2,0)</f>
        <v>#N/A</v>
      </c>
      <c r="N6231" s="3"/>
      <c r="O6231" s="77" t="e">
        <f>VLOOKUP($N$1&amp;N6231,定价因子!E:F,2,0)</f>
        <v>#N/A</v>
      </c>
      <c r="P6231" s="3"/>
      <c r="Q6231" s="55" t="e">
        <f>VLOOKUP($P$1&amp;P6231,定价因子!$E:$F,2,0)</f>
        <v>#N/A</v>
      </c>
      <c r="R6231" s="3"/>
      <c r="S6231" s="77" t="e">
        <f>VLOOKUP($R$1&amp;R6231,定价因子!$E:$F,2,0)</f>
        <v>#N/A</v>
      </c>
      <c r="T6231" s="61"/>
      <c r="U6231" s="63"/>
      <c r="V6231" s="63"/>
      <c r="W6231" s="63"/>
      <c r="X6231" s="3"/>
    </row>
    <row r="6232" spans="1:24">
      <c r="A6232" s="3"/>
      <c r="B6232" s="3"/>
      <c r="C6232" s="3"/>
      <c r="D6232" s="3"/>
      <c r="E6232" s="79"/>
      <c r="F6232" s="3"/>
      <c r="G6232" s="77" t="e">
        <f>VLOOKUP($F$1&amp;F6232,定价因子!E:F,2,0)</f>
        <v>#N/A</v>
      </c>
      <c r="H6232" s="3"/>
      <c r="I6232" s="77" t="e">
        <f>VLOOKUP($H$1&amp;H6232,定价因子!E:F,2,0)</f>
        <v>#N/A</v>
      </c>
      <c r="J6232" s="3"/>
      <c r="K6232" s="77" t="e">
        <f>VLOOKUP($J$1&amp;J6232,定价因子!E:F,2,0)</f>
        <v>#N/A</v>
      </c>
      <c r="L6232" s="3"/>
      <c r="M6232" s="77" t="e">
        <f>VLOOKUP($L$1&amp;L6232,定价因子!E:F,2,0)</f>
        <v>#N/A</v>
      </c>
      <c r="N6232" s="3"/>
      <c r="O6232" s="77" t="e">
        <f>VLOOKUP($N$1&amp;N6232,定价因子!E:F,2,0)</f>
        <v>#N/A</v>
      </c>
      <c r="P6232" s="3"/>
      <c r="Q6232" s="55" t="e">
        <f>VLOOKUP($P$1&amp;P6232,定价因子!$E:$F,2,0)</f>
        <v>#N/A</v>
      </c>
      <c r="R6232" s="3"/>
      <c r="S6232" s="77" t="e">
        <f>VLOOKUP($R$1&amp;R6232,定价因子!$E:$F,2,0)</f>
        <v>#N/A</v>
      </c>
      <c r="T6232" s="61"/>
      <c r="U6232" s="63"/>
      <c r="V6232" s="63"/>
      <c r="W6232" s="63"/>
      <c r="X6232" s="3"/>
    </row>
    <row r="6233" spans="1:24">
      <c r="A6233" s="3"/>
      <c r="B6233" s="3"/>
      <c r="C6233" s="3"/>
      <c r="D6233" s="3"/>
      <c r="E6233" s="79"/>
      <c r="F6233" s="3"/>
      <c r="G6233" s="77" t="e">
        <f>VLOOKUP($F$1&amp;F6233,定价因子!E:F,2,0)</f>
        <v>#N/A</v>
      </c>
      <c r="H6233" s="3"/>
      <c r="I6233" s="77" t="e">
        <f>VLOOKUP($H$1&amp;H6233,定价因子!E:F,2,0)</f>
        <v>#N/A</v>
      </c>
      <c r="J6233" s="3"/>
      <c r="K6233" s="77" t="e">
        <f>VLOOKUP($J$1&amp;J6233,定价因子!E:F,2,0)</f>
        <v>#N/A</v>
      </c>
      <c r="L6233" s="3"/>
      <c r="M6233" s="77" t="e">
        <f>VLOOKUP($L$1&amp;L6233,定价因子!E:F,2,0)</f>
        <v>#N/A</v>
      </c>
      <c r="N6233" s="3"/>
      <c r="O6233" s="77" t="e">
        <f>VLOOKUP($N$1&amp;N6233,定价因子!E:F,2,0)</f>
        <v>#N/A</v>
      </c>
      <c r="P6233" s="3"/>
      <c r="Q6233" s="55" t="e">
        <f>VLOOKUP($P$1&amp;P6233,定价因子!$E:$F,2,0)</f>
        <v>#N/A</v>
      </c>
      <c r="R6233" s="3"/>
      <c r="S6233" s="77" t="e">
        <f>VLOOKUP($R$1&amp;R6233,定价因子!$E:$F,2,0)</f>
        <v>#N/A</v>
      </c>
      <c r="T6233" s="61"/>
      <c r="U6233" s="63"/>
      <c r="V6233" s="63"/>
      <c r="W6233" s="63"/>
      <c r="X6233" s="3"/>
    </row>
    <row r="6234" spans="1:24">
      <c r="A6234" s="3"/>
      <c r="B6234" s="3"/>
      <c r="C6234" s="3"/>
      <c r="D6234" s="3"/>
      <c r="E6234" s="79"/>
      <c r="F6234" s="3"/>
      <c r="G6234" s="77" t="e">
        <f>VLOOKUP($F$1&amp;F6234,定价因子!E:F,2,0)</f>
        <v>#N/A</v>
      </c>
      <c r="H6234" s="3"/>
      <c r="I6234" s="77" t="e">
        <f>VLOOKUP($H$1&amp;H6234,定价因子!E:F,2,0)</f>
        <v>#N/A</v>
      </c>
      <c r="J6234" s="3"/>
      <c r="K6234" s="77" t="e">
        <f>VLOOKUP($J$1&amp;J6234,定价因子!E:F,2,0)</f>
        <v>#N/A</v>
      </c>
      <c r="L6234" s="3"/>
      <c r="M6234" s="77" t="e">
        <f>VLOOKUP($L$1&amp;L6234,定价因子!E:F,2,0)</f>
        <v>#N/A</v>
      </c>
      <c r="N6234" s="3"/>
      <c r="O6234" s="77" t="e">
        <f>VLOOKUP($N$1&amp;N6234,定价因子!E:F,2,0)</f>
        <v>#N/A</v>
      </c>
      <c r="P6234" s="3"/>
      <c r="Q6234" s="55" t="e">
        <f>VLOOKUP($P$1&amp;P6234,定价因子!$E:$F,2,0)</f>
        <v>#N/A</v>
      </c>
      <c r="R6234" s="3"/>
      <c r="S6234" s="77" t="e">
        <f>VLOOKUP($R$1&amp;R6234,定价因子!$E:$F,2,0)</f>
        <v>#N/A</v>
      </c>
      <c r="T6234" s="61"/>
      <c r="U6234" s="63"/>
      <c r="V6234" s="63"/>
      <c r="W6234" s="63"/>
      <c r="X6234" s="3"/>
    </row>
    <row r="6235" spans="1:24">
      <c r="A6235" s="3"/>
      <c r="B6235" s="3"/>
      <c r="C6235" s="3"/>
      <c r="D6235" s="3"/>
      <c r="E6235" s="79"/>
      <c r="F6235" s="3"/>
      <c r="G6235" s="77" t="e">
        <f>VLOOKUP($F$1&amp;F6235,定价因子!E:F,2,0)</f>
        <v>#N/A</v>
      </c>
      <c r="H6235" s="3"/>
      <c r="I6235" s="77" t="e">
        <f>VLOOKUP($H$1&amp;H6235,定价因子!E:F,2,0)</f>
        <v>#N/A</v>
      </c>
      <c r="J6235" s="3"/>
      <c r="K6235" s="77" t="e">
        <f>VLOOKUP($J$1&amp;J6235,定价因子!E:F,2,0)</f>
        <v>#N/A</v>
      </c>
      <c r="L6235" s="3"/>
      <c r="M6235" s="77" t="e">
        <f>VLOOKUP($L$1&amp;L6235,定价因子!E:F,2,0)</f>
        <v>#N/A</v>
      </c>
      <c r="N6235" s="3"/>
      <c r="O6235" s="77" t="e">
        <f>VLOOKUP($N$1&amp;N6235,定价因子!E:F,2,0)</f>
        <v>#N/A</v>
      </c>
      <c r="P6235" s="3"/>
      <c r="Q6235" s="55" t="e">
        <f>VLOOKUP($P$1&amp;P6235,定价因子!$E:$F,2,0)</f>
        <v>#N/A</v>
      </c>
      <c r="R6235" s="3"/>
      <c r="S6235" s="77" t="e">
        <f>VLOOKUP($R$1&amp;R6235,定价因子!$E:$F,2,0)</f>
        <v>#N/A</v>
      </c>
      <c r="T6235" s="61"/>
      <c r="U6235" s="63"/>
      <c r="V6235" s="63"/>
      <c r="W6235" s="63"/>
      <c r="X6235" s="3"/>
    </row>
    <row r="6236" spans="1:24">
      <c r="A6236" s="3"/>
      <c r="B6236" s="3"/>
      <c r="C6236" s="3"/>
      <c r="D6236" s="3"/>
      <c r="E6236" s="79"/>
      <c r="F6236" s="3"/>
      <c r="G6236" s="77" t="e">
        <f>VLOOKUP($F$1&amp;F6236,定价因子!E:F,2,0)</f>
        <v>#N/A</v>
      </c>
      <c r="H6236" s="3"/>
      <c r="I6236" s="77" t="e">
        <f>VLOOKUP($H$1&amp;H6236,定价因子!E:F,2,0)</f>
        <v>#N/A</v>
      </c>
      <c r="J6236" s="3"/>
      <c r="K6236" s="77" t="e">
        <f>VLOOKUP($J$1&amp;J6236,定价因子!E:F,2,0)</f>
        <v>#N/A</v>
      </c>
      <c r="L6236" s="3"/>
      <c r="M6236" s="77" t="e">
        <f>VLOOKUP($L$1&amp;L6236,定价因子!E:F,2,0)</f>
        <v>#N/A</v>
      </c>
      <c r="N6236" s="3"/>
      <c r="O6236" s="77" t="e">
        <f>VLOOKUP($N$1&amp;N6236,定价因子!E:F,2,0)</f>
        <v>#N/A</v>
      </c>
      <c r="P6236" s="3"/>
      <c r="Q6236" s="55" t="e">
        <f>VLOOKUP($P$1&amp;P6236,定价因子!$E:$F,2,0)</f>
        <v>#N/A</v>
      </c>
      <c r="R6236" s="3"/>
      <c r="S6236" s="77" t="e">
        <f>VLOOKUP($R$1&amp;R6236,定价因子!$E:$F,2,0)</f>
        <v>#N/A</v>
      </c>
      <c r="T6236" s="61"/>
      <c r="U6236" s="63"/>
      <c r="V6236" s="63"/>
      <c r="W6236" s="63"/>
      <c r="X6236" s="3"/>
    </row>
    <row r="6237" spans="1:24">
      <c r="A6237" s="3"/>
      <c r="B6237" s="3"/>
      <c r="C6237" s="3"/>
      <c r="D6237" s="3"/>
      <c r="E6237" s="79"/>
      <c r="F6237" s="3"/>
      <c r="G6237" s="77" t="e">
        <f>VLOOKUP($F$1&amp;F6237,定价因子!E:F,2,0)</f>
        <v>#N/A</v>
      </c>
      <c r="H6237" s="3"/>
      <c r="I6237" s="77" t="e">
        <f>VLOOKUP($H$1&amp;H6237,定价因子!E:F,2,0)</f>
        <v>#N/A</v>
      </c>
      <c r="J6237" s="3"/>
      <c r="K6237" s="77" t="e">
        <f>VLOOKUP($J$1&amp;J6237,定价因子!E:F,2,0)</f>
        <v>#N/A</v>
      </c>
      <c r="L6237" s="3"/>
      <c r="M6237" s="77" t="e">
        <f>VLOOKUP($L$1&amp;L6237,定价因子!E:F,2,0)</f>
        <v>#N/A</v>
      </c>
      <c r="N6237" s="3"/>
      <c r="O6237" s="77" t="e">
        <f>VLOOKUP($N$1&amp;N6237,定价因子!E:F,2,0)</f>
        <v>#N/A</v>
      </c>
      <c r="P6237" s="3"/>
      <c r="Q6237" s="55" t="e">
        <f>VLOOKUP($P$1&amp;P6237,定价因子!$E:$F,2,0)</f>
        <v>#N/A</v>
      </c>
      <c r="R6237" s="3"/>
      <c r="S6237" s="77" t="e">
        <f>VLOOKUP($R$1&amp;R6237,定价因子!$E:$F,2,0)</f>
        <v>#N/A</v>
      </c>
      <c r="T6237" s="61"/>
      <c r="U6237" s="63"/>
      <c r="V6237" s="63"/>
      <c r="W6237" s="63"/>
      <c r="X6237" s="3"/>
    </row>
    <row r="6238" spans="1:24">
      <c r="A6238" s="3"/>
      <c r="B6238" s="3"/>
      <c r="C6238" s="3"/>
      <c r="D6238" s="3"/>
      <c r="E6238" s="79"/>
      <c r="F6238" s="3"/>
      <c r="G6238" s="77" t="e">
        <f>VLOOKUP($F$1&amp;F6238,定价因子!E:F,2,0)</f>
        <v>#N/A</v>
      </c>
      <c r="H6238" s="3"/>
      <c r="I6238" s="77" t="e">
        <f>VLOOKUP($H$1&amp;H6238,定价因子!E:F,2,0)</f>
        <v>#N/A</v>
      </c>
      <c r="J6238" s="3"/>
      <c r="K6238" s="77" t="e">
        <f>VLOOKUP($J$1&amp;J6238,定价因子!E:F,2,0)</f>
        <v>#N/A</v>
      </c>
      <c r="L6238" s="3"/>
      <c r="M6238" s="77" t="e">
        <f>VLOOKUP($L$1&amp;L6238,定价因子!E:F,2,0)</f>
        <v>#N/A</v>
      </c>
      <c r="N6238" s="3"/>
      <c r="O6238" s="77" t="e">
        <f>VLOOKUP($N$1&amp;N6238,定价因子!E:F,2,0)</f>
        <v>#N/A</v>
      </c>
      <c r="P6238" s="3"/>
      <c r="Q6238" s="55" t="e">
        <f>VLOOKUP($P$1&amp;P6238,定价因子!$E:$F,2,0)</f>
        <v>#N/A</v>
      </c>
      <c r="R6238" s="3"/>
      <c r="S6238" s="77" t="e">
        <f>VLOOKUP($R$1&amp;R6238,定价因子!$E:$F,2,0)</f>
        <v>#N/A</v>
      </c>
      <c r="T6238" s="61"/>
      <c r="U6238" s="63"/>
      <c r="V6238" s="63"/>
      <c r="W6238" s="63"/>
      <c r="X6238" s="3"/>
    </row>
    <row r="6239" spans="1:24">
      <c r="A6239" s="3"/>
      <c r="B6239" s="3"/>
      <c r="C6239" s="3"/>
      <c r="D6239" s="3"/>
      <c r="E6239" s="79"/>
      <c r="F6239" s="3"/>
      <c r="G6239" s="77" t="e">
        <f>VLOOKUP($F$1&amp;F6239,定价因子!E:F,2,0)</f>
        <v>#N/A</v>
      </c>
      <c r="H6239" s="3"/>
      <c r="I6239" s="77" t="e">
        <f>VLOOKUP($H$1&amp;H6239,定价因子!E:F,2,0)</f>
        <v>#N/A</v>
      </c>
      <c r="J6239" s="3"/>
      <c r="K6239" s="77" t="e">
        <f>VLOOKUP($J$1&amp;J6239,定价因子!E:F,2,0)</f>
        <v>#N/A</v>
      </c>
      <c r="L6239" s="3"/>
      <c r="M6239" s="77" t="e">
        <f>VLOOKUP($L$1&amp;L6239,定价因子!E:F,2,0)</f>
        <v>#N/A</v>
      </c>
      <c r="N6239" s="3"/>
      <c r="O6239" s="77" t="e">
        <f>VLOOKUP($N$1&amp;N6239,定价因子!E:F,2,0)</f>
        <v>#N/A</v>
      </c>
      <c r="P6239" s="3"/>
      <c r="Q6239" s="55" t="e">
        <f>VLOOKUP($P$1&amp;P6239,定价因子!$E:$F,2,0)</f>
        <v>#N/A</v>
      </c>
      <c r="R6239" s="3"/>
      <c r="S6239" s="77" t="e">
        <f>VLOOKUP($R$1&amp;R6239,定价因子!$E:$F,2,0)</f>
        <v>#N/A</v>
      </c>
      <c r="T6239" s="61"/>
      <c r="U6239" s="63"/>
      <c r="V6239" s="63"/>
      <c r="W6239" s="63"/>
      <c r="X6239" s="3"/>
    </row>
    <row r="6240" spans="1:24">
      <c r="A6240" s="3"/>
      <c r="B6240" s="3"/>
      <c r="C6240" s="3"/>
      <c r="D6240" s="3"/>
      <c r="E6240" s="79"/>
      <c r="F6240" s="3"/>
      <c r="G6240" s="77" t="e">
        <f>VLOOKUP($F$1&amp;F6240,定价因子!E:F,2,0)</f>
        <v>#N/A</v>
      </c>
      <c r="H6240" s="3"/>
      <c r="I6240" s="77" t="e">
        <f>VLOOKUP($H$1&amp;H6240,定价因子!E:F,2,0)</f>
        <v>#N/A</v>
      </c>
      <c r="J6240" s="3"/>
      <c r="K6240" s="77" t="e">
        <f>VLOOKUP($J$1&amp;J6240,定价因子!E:F,2,0)</f>
        <v>#N/A</v>
      </c>
      <c r="L6240" s="3"/>
      <c r="M6240" s="77" t="e">
        <f>VLOOKUP($L$1&amp;L6240,定价因子!E:F,2,0)</f>
        <v>#N/A</v>
      </c>
      <c r="N6240" s="3"/>
      <c r="O6240" s="77" t="e">
        <f>VLOOKUP($N$1&amp;N6240,定价因子!E:F,2,0)</f>
        <v>#N/A</v>
      </c>
      <c r="P6240" s="3"/>
      <c r="Q6240" s="55" t="e">
        <f>VLOOKUP($P$1&amp;P6240,定价因子!$E:$F,2,0)</f>
        <v>#N/A</v>
      </c>
      <c r="R6240" s="3"/>
      <c r="S6240" s="77" t="e">
        <f>VLOOKUP($R$1&amp;R6240,定价因子!$E:$F,2,0)</f>
        <v>#N/A</v>
      </c>
      <c r="T6240" s="61"/>
      <c r="U6240" s="63"/>
      <c r="V6240" s="63"/>
      <c r="W6240" s="63"/>
      <c r="X6240" s="3"/>
    </row>
    <row r="6241" spans="1:24">
      <c r="A6241" s="3"/>
      <c r="B6241" s="3"/>
      <c r="C6241" s="3"/>
      <c r="D6241" s="3"/>
      <c r="E6241" s="79"/>
      <c r="F6241" s="3"/>
      <c r="G6241" s="77" t="e">
        <f>VLOOKUP($F$1&amp;F6241,定价因子!E:F,2,0)</f>
        <v>#N/A</v>
      </c>
      <c r="H6241" s="3"/>
      <c r="I6241" s="77" t="e">
        <f>VLOOKUP($H$1&amp;H6241,定价因子!E:F,2,0)</f>
        <v>#N/A</v>
      </c>
      <c r="J6241" s="3"/>
      <c r="K6241" s="77" t="e">
        <f>VLOOKUP($J$1&amp;J6241,定价因子!E:F,2,0)</f>
        <v>#N/A</v>
      </c>
      <c r="L6241" s="3"/>
      <c r="M6241" s="77" t="e">
        <f>VLOOKUP($L$1&amp;L6241,定价因子!E:F,2,0)</f>
        <v>#N/A</v>
      </c>
      <c r="N6241" s="3"/>
      <c r="O6241" s="77" t="e">
        <f>VLOOKUP($N$1&amp;N6241,定价因子!E:F,2,0)</f>
        <v>#N/A</v>
      </c>
      <c r="P6241" s="3"/>
      <c r="Q6241" s="55" t="e">
        <f>VLOOKUP($P$1&amp;P6241,定价因子!$E:$F,2,0)</f>
        <v>#N/A</v>
      </c>
      <c r="R6241" s="3"/>
      <c r="S6241" s="77" t="e">
        <f>VLOOKUP($R$1&amp;R6241,定价因子!$E:$F,2,0)</f>
        <v>#N/A</v>
      </c>
      <c r="T6241" s="61"/>
      <c r="U6241" s="63"/>
      <c r="V6241" s="63"/>
      <c r="W6241" s="63"/>
      <c r="X6241" s="3"/>
    </row>
    <row r="6242" spans="1:24">
      <c r="A6242" s="3"/>
      <c r="B6242" s="3"/>
      <c r="C6242" s="3"/>
      <c r="D6242" s="3"/>
      <c r="E6242" s="79"/>
      <c r="F6242" s="3"/>
      <c r="G6242" s="77" t="e">
        <f>VLOOKUP($F$1&amp;F6242,定价因子!E:F,2,0)</f>
        <v>#N/A</v>
      </c>
      <c r="H6242" s="3"/>
      <c r="I6242" s="77" t="e">
        <f>VLOOKUP($H$1&amp;H6242,定价因子!E:F,2,0)</f>
        <v>#N/A</v>
      </c>
      <c r="J6242" s="3"/>
      <c r="K6242" s="77" t="e">
        <f>VLOOKUP($J$1&amp;J6242,定价因子!E:F,2,0)</f>
        <v>#N/A</v>
      </c>
      <c r="L6242" s="3"/>
      <c r="M6242" s="77" t="e">
        <f>VLOOKUP($L$1&amp;L6242,定价因子!E:F,2,0)</f>
        <v>#N/A</v>
      </c>
      <c r="N6242" s="3"/>
      <c r="O6242" s="77" t="e">
        <f>VLOOKUP($N$1&amp;N6242,定价因子!E:F,2,0)</f>
        <v>#N/A</v>
      </c>
      <c r="P6242" s="3"/>
      <c r="Q6242" s="55" t="e">
        <f>VLOOKUP($P$1&amp;P6242,定价因子!$E:$F,2,0)</f>
        <v>#N/A</v>
      </c>
      <c r="R6242" s="3"/>
      <c r="S6242" s="77" t="e">
        <f>VLOOKUP($R$1&amp;R6242,定价因子!$E:$F,2,0)</f>
        <v>#N/A</v>
      </c>
      <c r="T6242" s="61"/>
      <c r="U6242" s="63"/>
      <c r="V6242" s="63"/>
      <c r="W6242" s="63"/>
      <c r="X6242" s="3"/>
    </row>
    <row r="6243" spans="1:24">
      <c r="A6243" s="3"/>
      <c r="B6243" s="3"/>
      <c r="C6243" s="3"/>
      <c r="D6243" s="3"/>
      <c r="E6243" s="79"/>
      <c r="F6243" s="3"/>
      <c r="G6243" s="77" t="e">
        <f>VLOOKUP($F$1&amp;F6243,定价因子!E:F,2,0)</f>
        <v>#N/A</v>
      </c>
      <c r="H6243" s="3"/>
      <c r="I6243" s="77" t="e">
        <f>VLOOKUP($H$1&amp;H6243,定价因子!E:F,2,0)</f>
        <v>#N/A</v>
      </c>
      <c r="J6243" s="3"/>
      <c r="K6243" s="77" t="e">
        <f>VLOOKUP($J$1&amp;J6243,定价因子!E:F,2,0)</f>
        <v>#N/A</v>
      </c>
      <c r="L6243" s="3"/>
      <c r="M6243" s="77" t="e">
        <f>VLOOKUP($L$1&amp;L6243,定价因子!E:F,2,0)</f>
        <v>#N/A</v>
      </c>
      <c r="N6243" s="3"/>
      <c r="O6243" s="77" t="e">
        <f>VLOOKUP($N$1&amp;N6243,定价因子!E:F,2,0)</f>
        <v>#N/A</v>
      </c>
      <c r="P6243" s="3"/>
      <c r="Q6243" s="55" t="e">
        <f>VLOOKUP($P$1&amp;P6243,定价因子!$E:$F,2,0)</f>
        <v>#N/A</v>
      </c>
      <c r="R6243" s="3"/>
      <c r="S6243" s="77" t="e">
        <f>VLOOKUP($R$1&amp;R6243,定价因子!$E:$F,2,0)</f>
        <v>#N/A</v>
      </c>
      <c r="T6243" s="61"/>
      <c r="U6243" s="63"/>
      <c r="V6243" s="63"/>
      <c r="W6243" s="63"/>
      <c r="X6243" s="3"/>
    </row>
    <row r="6244" spans="1:24">
      <c r="A6244" s="3"/>
      <c r="B6244" s="3"/>
      <c r="C6244" s="3"/>
      <c r="D6244" s="3"/>
      <c r="E6244" s="79"/>
      <c r="F6244" s="3"/>
      <c r="G6244" s="77" t="e">
        <f>VLOOKUP($F$1&amp;F6244,定价因子!E:F,2,0)</f>
        <v>#N/A</v>
      </c>
      <c r="H6244" s="3"/>
      <c r="I6244" s="77" t="e">
        <f>VLOOKUP($H$1&amp;H6244,定价因子!E:F,2,0)</f>
        <v>#N/A</v>
      </c>
      <c r="J6244" s="3"/>
      <c r="K6244" s="77" t="e">
        <f>VLOOKUP($J$1&amp;J6244,定价因子!E:F,2,0)</f>
        <v>#N/A</v>
      </c>
      <c r="L6244" s="3"/>
      <c r="M6244" s="77" t="e">
        <f>VLOOKUP($L$1&amp;L6244,定价因子!E:F,2,0)</f>
        <v>#N/A</v>
      </c>
      <c r="N6244" s="3"/>
      <c r="O6244" s="77" t="e">
        <f>VLOOKUP($N$1&amp;N6244,定价因子!E:F,2,0)</f>
        <v>#N/A</v>
      </c>
      <c r="P6244" s="3"/>
      <c r="Q6244" s="55" t="e">
        <f>VLOOKUP($P$1&amp;P6244,定价因子!$E:$F,2,0)</f>
        <v>#N/A</v>
      </c>
      <c r="R6244" s="3"/>
      <c r="S6244" s="77" t="e">
        <f>VLOOKUP($R$1&amp;R6244,定价因子!$E:$F,2,0)</f>
        <v>#N/A</v>
      </c>
      <c r="T6244" s="61"/>
      <c r="U6244" s="63"/>
      <c r="V6244" s="63"/>
      <c r="W6244" s="63"/>
      <c r="X6244" s="3"/>
    </row>
    <row r="6245" spans="1:24">
      <c r="A6245" s="3"/>
      <c r="B6245" s="3"/>
      <c r="C6245" s="3"/>
      <c r="D6245" s="3"/>
      <c r="E6245" s="79"/>
      <c r="F6245" s="3"/>
      <c r="G6245" s="77" t="e">
        <f>VLOOKUP($F$1&amp;F6245,定价因子!E:F,2,0)</f>
        <v>#N/A</v>
      </c>
      <c r="H6245" s="3"/>
      <c r="I6245" s="77" t="e">
        <f>VLOOKUP($H$1&amp;H6245,定价因子!E:F,2,0)</f>
        <v>#N/A</v>
      </c>
      <c r="J6245" s="3"/>
      <c r="K6245" s="77" t="e">
        <f>VLOOKUP($J$1&amp;J6245,定价因子!E:F,2,0)</f>
        <v>#N/A</v>
      </c>
      <c r="L6245" s="3"/>
      <c r="M6245" s="77" t="e">
        <f>VLOOKUP($L$1&amp;L6245,定价因子!E:F,2,0)</f>
        <v>#N/A</v>
      </c>
      <c r="N6245" s="3"/>
      <c r="O6245" s="77" t="e">
        <f>VLOOKUP($N$1&amp;N6245,定价因子!E:F,2,0)</f>
        <v>#N/A</v>
      </c>
      <c r="P6245" s="3"/>
      <c r="Q6245" s="55" t="e">
        <f>VLOOKUP($P$1&amp;P6245,定价因子!$E:$F,2,0)</f>
        <v>#N/A</v>
      </c>
      <c r="R6245" s="3"/>
      <c r="S6245" s="77" t="e">
        <f>VLOOKUP($R$1&amp;R6245,定价因子!$E:$F,2,0)</f>
        <v>#N/A</v>
      </c>
      <c r="T6245" s="61"/>
      <c r="U6245" s="63"/>
      <c r="V6245" s="63"/>
      <c r="W6245" s="63"/>
      <c r="X6245" s="3"/>
    </row>
    <row r="6246" spans="1:24">
      <c r="A6246" s="3"/>
      <c r="B6246" s="3"/>
      <c r="C6246" s="3"/>
      <c r="D6246" s="3"/>
      <c r="E6246" s="79"/>
      <c r="F6246" s="3"/>
      <c r="G6246" s="77" t="e">
        <f>VLOOKUP($F$1&amp;F6246,定价因子!E:F,2,0)</f>
        <v>#N/A</v>
      </c>
      <c r="H6246" s="3"/>
      <c r="I6246" s="77" t="e">
        <f>VLOOKUP($H$1&amp;H6246,定价因子!E:F,2,0)</f>
        <v>#N/A</v>
      </c>
      <c r="J6246" s="3"/>
      <c r="K6246" s="77" t="e">
        <f>VLOOKUP($J$1&amp;J6246,定价因子!E:F,2,0)</f>
        <v>#N/A</v>
      </c>
      <c r="L6246" s="3"/>
      <c r="M6246" s="77" t="e">
        <f>VLOOKUP($L$1&amp;L6246,定价因子!E:F,2,0)</f>
        <v>#N/A</v>
      </c>
      <c r="N6246" s="3"/>
      <c r="O6246" s="77" t="e">
        <f>VLOOKUP($N$1&amp;N6246,定价因子!E:F,2,0)</f>
        <v>#N/A</v>
      </c>
      <c r="P6246" s="3"/>
      <c r="Q6246" s="55" t="e">
        <f>VLOOKUP($P$1&amp;P6246,定价因子!$E:$F,2,0)</f>
        <v>#N/A</v>
      </c>
      <c r="R6246" s="3"/>
      <c r="S6246" s="77" t="e">
        <f>VLOOKUP($R$1&amp;R6246,定价因子!$E:$F,2,0)</f>
        <v>#N/A</v>
      </c>
      <c r="T6246" s="61"/>
      <c r="U6246" s="63"/>
      <c r="V6246" s="63"/>
      <c r="W6246" s="63"/>
      <c r="X6246" s="3"/>
    </row>
    <row r="6247" spans="1:24">
      <c r="A6247" s="3"/>
      <c r="B6247" s="3"/>
      <c r="C6247" s="3"/>
      <c r="D6247" s="3"/>
      <c r="E6247" s="79"/>
      <c r="F6247" s="3"/>
      <c r="G6247" s="77" t="e">
        <f>VLOOKUP($F$1&amp;F6247,定价因子!E:F,2,0)</f>
        <v>#N/A</v>
      </c>
      <c r="H6247" s="3"/>
      <c r="I6247" s="77" t="e">
        <f>VLOOKUP($H$1&amp;H6247,定价因子!E:F,2,0)</f>
        <v>#N/A</v>
      </c>
      <c r="J6247" s="3"/>
      <c r="K6247" s="77" t="e">
        <f>VLOOKUP($J$1&amp;J6247,定价因子!E:F,2,0)</f>
        <v>#N/A</v>
      </c>
      <c r="L6247" s="3"/>
      <c r="M6247" s="77" t="e">
        <f>VLOOKUP($L$1&amp;L6247,定价因子!E:F,2,0)</f>
        <v>#N/A</v>
      </c>
      <c r="N6247" s="3"/>
      <c r="O6247" s="77" t="e">
        <f>VLOOKUP($N$1&amp;N6247,定价因子!E:F,2,0)</f>
        <v>#N/A</v>
      </c>
      <c r="P6247" s="3"/>
      <c r="Q6247" s="55" t="e">
        <f>VLOOKUP($P$1&amp;P6247,定价因子!$E:$F,2,0)</f>
        <v>#N/A</v>
      </c>
      <c r="R6247" s="3"/>
      <c r="S6247" s="77" t="e">
        <f>VLOOKUP($R$1&amp;R6247,定价因子!$E:$F,2,0)</f>
        <v>#N/A</v>
      </c>
      <c r="T6247" s="61"/>
      <c r="U6247" s="63"/>
      <c r="V6247" s="63"/>
      <c r="W6247" s="63"/>
      <c r="X6247" s="3"/>
    </row>
    <row r="6248" spans="1:24">
      <c r="A6248" s="3"/>
      <c r="B6248" s="3"/>
      <c r="C6248" s="3"/>
      <c r="D6248" s="3"/>
      <c r="E6248" s="79"/>
      <c r="F6248" s="3"/>
      <c r="G6248" s="77" t="e">
        <f>VLOOKUP($F$1&amp;F6248,定价因子!E:F,2,0)</f>
        <v>#N/A</v>
      </c>
      <c r="H6248" s="3"/>
      <c r="I6248" s="77" t="e">
        <f>VLOOKUP($H$1&amp;H6248,定价因子!E:F,2,0)</f>
        <v>#N/A</v>
      </c>
      <c r="J6248" s="3"/>
      <c r="K6248" s="77" t="e">
        <f>VLOOKUP($J$1&amp;J6248,定价因子!E:F,2,0)</f>
        <v>#N/A</v>
      </c>
      <c r="L6248" s="3"/>
      <c r="M6248" s="77" t="e">
        <f>VLOOKUP($L$1&amp;L6248,定价因子!E:F,2,0)</f>
        <v>#N/A</v>
      </c>
      <c r="N6248" s="3"/>
      <c r="O6248" s="77" t="e">
        <f>VLOOKUP($N$1&amp;N6248,定价因子!E:F,2,0)</f>
        <v>#N/A</v>
      </c>
      <c r="P6248" s="3"/>
      <c r="Q6248" s="55" t="e">
        <f>VLOOKUP($P$1&amp;P6248,定价因子!$E:$F,2,0)</f>
        <v>#N/A</v>
      </c>
      <c r="R6248" s="3"/>
      <c r="S6248" s="77" t="e">
        <f>VLOOKUP($R$1&amp;R6248,定价因子!$E:$F,2,0)</f>
        <v>#N/A</v>
      </c>
      <c r="T6248" s="61"/>
      <c r="U6248" s="63"/>
      <c r="V6248" s="63"/>
      <c r="W6248" s="63"/>
      <c r="X6248" s="3"/>
    </row>
    <row r="6249" spans="1:24">
      <c r="A6249" s="3"/>
      <c r="B6249" s="3"/>
      <c r="C6249" s="3"/>
      <c r="D6249" s="3"/>
      <c r="E6249" s="79"/>
      <c r="F6249" s="3"/>
      <c r="G6249" s="77" t="e">
        <f>VLOOKUP($F$1&amp;F6249,定价因子!E:F,2,0)</f>
        <v>#N/A</v>
      </c>
      <c r="H6249" s="3"/>
      <c r="I6249" s="77" t="e">
        <f>VLOOKUP($H$1&amp;H6249,定价因子!E:F,2,0)</f>
        <v>#N/A</v>
      </c>
      <c r="J6249" s="3"/>
      <c r="K6249" s="77" t="e">
        <f>VLOOKUP($J$1&amp;J6249,定价因子!E:F,2,0)</f>
        <v>#N/A</v>
      </c>
      <c r="L6249" s="3"/>
      <c r="M6249" s="77" t="e">
        <f>VLOOKUP($L$1&amp;L6249,定价因子!E:F,2,0)</f>
        <v>#N/A</v>
      </c>
      <c r="N6249" s="3"/>
      <c r="O6249" s="77" t="e">
        <f>VLOOKUP($N$1&amp;N6249,定价因子!E:F,2,0)</f>
        <v>#N/A</v>
      </c>
      <c r="P6249" s="3"/>
      <c r="Q6249" s="55" t="e">
        <f>VLOOKUP($P$1&amp;P6249,定价因子!$E:$F,2,0)</f>
        <v>#N/A</v>
      </c>
      <c r="R6249" s="3"/>
      <c r="S6249" s="77" t="e">
        <f>VLOOKUP($R$1&amp;R6249,定价因子!$E:$F,2,0)</f>
        <v>#N/A</v>
      </c>
      <c r="T6249" s="61"/>
      <c r="U6249" s="63"/>
      <c r="V6249" s="63"/>
      <c r="W6249" s="63"/>
      <c r="X6249" s="3"/>
    </row>
    <row r="6250" spans="1:24">
      <c r="A6250" s="3"/>
      <c r="B6250" s="3"/>
      <c r="C6250" s="3"/>
      <c r="D6250" s="3"/>
      <c r="E6250" s="79"/>
      <c r="F6250" s="3"/>
      <c r="G6250" s="77" t="e">
        <f>VLOOKUP($F$1&amp;F6250,定价因子!E:F,2,0)</f>
        <v>#N/A</v>
      </c>
      <c r="H6250" s="3"/>
      <c r="I6250" s="77" t="e">
        <f>VLOOKUP($H$1&amp;H6250,定价因子!E:F,2,0)</f>
        <v>#N/A</v>
      </c>
      <c r="J6250" s="3"/>
      <c r="K6250" s="77" t="e">
        <f>VLOOKUP($J$1&amp;J6250,定价因子!E:F,2,0)</f>
        <v>#N/A</v>
      </c>
      <c r="L6250" s="3"/>
      <c r="M6250" s="77" t="e">
        <f>VLOOKUP($L$1&amp;L6250,定价因子!E:F,2,0)</f>
        <v>#N/A</v>
      </c>
      <c r="N6250" s="3"/>
      <c r="O6250" s="77" t="e">
        <f>VLOOKUP($N$1&amp;N6250,定价因子!E:F,2,0)</f>
        <v>#N/A</v>
      </c>
      <c r="P6250" s="3"/>
      <c r="Q6250" s="55" t="e">
        <f>VLOOKUP($P$1&amp;P6250,定价因子!$E:$F,2,0)</f>
        <v>#N/A</v>
      </c>
      <c r="R6250" s="3"/>
      <c r="S6250" s="77" t="e">
        <f>VLOOKUP($R$1&amp;R6250,定价因子!$E:$F,2,0)</f>
        <v>#N/A</v>
      </c>
      <c r="T6250" s="61"/>
      <c r="U6250" s="63"/>
      <c r="V6250" s="63"/>
      <c r="W6250" s="63"/>
      <c r="X6250" s="3"/>
    </row>
    <row r="6251" spans="1:24">
      <c r="A6251" s="3"/>
      <c r="B6251" s="3"/>
      <c r="C6251" s="3"/>
      <c r="D6251" s="3"/>
      <c r="E6251" s="79"/>
      <c r="F6251" s="3"/>
      <c r="G6251" s="77" t="e">
        <f>VLOOKUP($F$1&amp;F6251,定价因子!E:F,2,0)</f>
        <v>#N/A</v>
      </c>
      <c r="H6251" s="3"/>
      <c r="I6251" s="77" t="e">
        <f>VLOOKUP($H$1&amp;H6251,定价因子!E:F,2,0)</f>
        <v>#N/A</v>
      </c>
      <c r="J6251" s="3"/>
      <c r="K6251" s="77" t="e">
        <f>VLOOKUP($J$1&amp;J6251,定价因子!E:F,2,0)</f>
        <v>#N/A</v>
      </c>
      <c r="L6251" s="3"/>
      <c r="M6251" s="77" t="e">
        <f>VLOOKUP($L$1&amp;L6251,定价因子!E:F,2,0)</f>
        <v>#N/A</v>
      </c>
      <c r="N6251" s="3"/>
      <c r="O6251" s="77" t="e">
        <f>VLOOKUP($N$1&amp;N6251,定价因子!E:F,2,0)</f>
        <v>#N/A</v>
      </c>
      <c r="P6251" s="3"/>
      <c r="Q6251" s="55" t="e">
        <f>VLOOKUP($P$1&amp;P6251,定价因子!$E:$F,2,0)</f>
        <v>#N/A</v>
      </c>
      <c r="R6251" s="3"/>
      <c r="S6251" s="77" t="e">
        <f>VLOOKUP($R$1&amp;R6251,定价因子!$E:$F,2,0)</f>
        <v>#N/A</v>
      </c>
      <c r="T6251" s="61"/>
      <c r="U6251" s="63"/>
      <c r="V6251" s="63"/>
      <c r="W6251" s="63"/>
      <c r="X6251" s="3"/>
    </row>
    <row r="6252" spans="1:24">
      <c r="A6252" s="3"/>
      <c r="B6252" s="3"/>
      <c r="C6252" s="3"/>
      <c r="D6252" s="3"/>
      <c r="E6252" s="79"/>
      <c r="F6252" s="3"/>
      <c r="G6252" s="77" t="e">
        <f>VLOOKUP($F$1&amp;F6252,定价因子!E:F,2,0)</f>
        <v>#N/A</v>
      </c>
      <c r="H6252" s="3"/>
      <c r="I6252" s="77" t="e">
        <f>VLOOKUP($H$1&amp;H6252,定价因子!E:F,2,0)</f>
        <v>#N/A</v>
      </c>
      <c r="J6252" s="3"/>
      <c r="K6252" s="77" t="e">
        <f>VLOOKUP($J$1&amp;J6252,定价因子!E:F,2,0)</f>
        <v>#N/A</v>
      </c>
      <c r="L6252" s="3"/>
      <c r="M6252" s="77" t="e">
        <f>VLOOKUP($L$1&amp;L6252,定价因子!E:F,2,0)</f>
        <v>#N/A</v>
      </c>
      <c r="N6252" s="3"/>
      <c r="O6252" s="77" t="e">
        <f>VLOOKUP($N$1&amp;N6252,定价因子!E:F,2,0)</f>
        <v>#N/A</v>
      </c>
      <c r="P6252" s="3"/>
      <c r="Q6252" s="55" t="e">
        <f>VLOOKUP($P$1&amp;P6252,定价因子!$E:$F,2,0)</f>
        <v>#N/A</v>
      </c>
      <c r="R6252" s="3"/>
      <c r="S6252" s="77" t="e">
        <f>VLOOKUP($R$1&amp;R6252,定价因子!$E:$F,2,0)</f>
        <v>#N/A</v>
      </c>
      <c r="T6252" s="61"/>
      <c r="U6252" s="63"/>
      <c r="V6252" s="63"/>
      <c r="W6252" s="63"/>
      <c r="X6252" s="3"/>
    </row>
    <row r="6253" spans="1:24">
      <c r="A6253" s="3"/>
      <c r="B6253" s="3"/>
      <c r="C6253" s="3"/>
      <c r="D6253" s="3"/>
      <c r="E6253" s="79"/>
      <c r="F6253" s="3"/>
      <c r="G6253" s="77" t="e">
        <f>VLOOKUP($F$1&amp;F6253,定价因子!E:F,2,0)</f>
        <v>#N/A</v>
      </c>
      <c r="H6253" s="3"/>
      <c r="I6253" s="77" t="e">
        <f>VLOOKUP($H$1&amp;H6253,定价因子!E:F,2,0)</f>
        <v>#N/A</v>
      </c>
      <c r="J6253" s="3"/>
      <c r="K6253" s="77" t="e">
        <f>VLOOKUP($J$1&amp;J6253,定价因子!E:F,2,0)</f>
        <v>#N/A</v>
      </c>
      <c r="L6253" s="3"/>
      <c r="M6253" s="77" t="e">
        <f>VLOOKUP($L$1&amp;L6253,定价因子!E:F,2,0)</f>
        <v>#N/A</v>
      </c>
      <c r="N6253" s="3"/>
      <c r="O6253" s="77" t="e">
        <f>VLOOKUP($N$1&amp;N6253,定价因子!E:F,2,0)</f>
        <v>#N/A</v>
      </c>
      <c r="P6253" s="3"/>
      <c r="Q6253" s="55" t="e">
        <f>VLOOKUP($P$1&amp;P6253,定价因子!$E:$F,2,0)</f>
        <v>#N/A</v>
      </c>
      <c r="R6253" s="3"/>
      <c r="S6253" s="77" t="e">
        <f>VLOOKUP($R$1&amp;R6253,定价因子!$E:$F,2,0)</f>
        <v>#N/A</v>
      </c>
      <c r="T6253" s="61"/>
      <c r="U6253" s="63"/>
      <c r="V6253" s="63"/>
      <c r="W6253" s="63"/>
      <c r="X6253" s="3"/>
    </row>
    <row r="6254" spans="1:24">
      <c r="A6254" s="3"/>
      <c r="B6254" s="3"/>
      <c r="C6254" s="3"/>
      <c r="D6254" s="3"/>
      <c r="E6254" s="79"/>
      <c r="F6254" s="3"/>
      <c r="G6254" s="77" t="e">
        <f>VLOOKUP($F$1&amp;F6254,定价因子!E:F,2,0)</f>
        <v>#N/A</v>
      </c>
      <c r="H6254" s="3"/>
      <c r="I6254" s="77" t="e">
        <f>VLOOKUP($H$1&amp;H6254,定价因子!E:F,2,0)</f>
        <v>#N/A</v>
      </c>
      <c r="J6254" s="3"/>
      <c r="K6254" s="77" t="e">
        <f>VLOOKUP($J$1&amp;J6254,定价因子!E:F,2,0)</f>
        <v>#N/A</v>
      </c>
      <c r="L6254" s="3"/>
      <c r="M6254" s="77" t="e">
        <f>VLOOKUP($L$1&amp;L6254,定价因子!E:F,2,0)</f>
        <v>#N/A</v>
      </c>
      <c r="N6254" s="3"/>
      <c r="O6254" s="77" t="e">
        <f>VLOOKUP($N$1&amp;N6254,定价因子!E:F,2,0)</f>
        <v>#N/A</v>
      </c>
      <c r="P6254" s="3"/>
      <c r="Q6254" s="55" t="e">
        <f>VLOOKUP($P$1&amp;P6254,定价因子!$E:$F,2,0)</f>
        <v>#N/A</v>
      </c>
      <c r="R6254" s="3"/>
      <c r="S6254" s="77" t="e">
        <f>VLOOKUP($R$1&amp;R6254,定价因子!$E:$F,2,0)</f>
        <v>#N/A</v>
      </c>
      <c r="T6254" s="61"/>
      <c r="U6254" s="63"/>
      <c r="V6254" s="63"/>
      <c r="W6254" s="63"/>
      <c r="X6254" s="3"/>
    </row>
    <row r="6255" spans="1:24">
      <c r="A6255" s="3"/>
      <c r="B6255" s="3"/>
      <c r="C6255" s="3"/>
      <c r="D6255" s="3"/>
      <c r="E6255" s="79"/>
      <c r="F6255" s="3"/>
      <c r="G6255" s="77" t="e">
        <f>VLOOKUP($F$1&amp;F6255,定价因子!E:F,2,0)</f>
        <v>#N/A</v>
      </c>
      <c r="H6255" s="3"/>
      <c r="I6255" s="77" t="e">
        <f>VLOOKUP($H$1&amp;H6255,定价因子!E:F,2,0)</f>
        <v>#N/A</v>
      </c>
      <c r="J6255" s="3"/>
      <c r="K6255" s="77" t="e">
        <f>VLOOKUP($J$1&amp;J6255,定价因子!E:F,2,0)</f>
        <v>#N/A</v>
      </c>
      <c r="L6255" s="3"/>
      <c r="M6255" s="77" t="e">
        <f>VLOOKUP($L$1&amp;L6255,定价因子!E:F,2,0)</f>
        <v>#N/A</v>
      </c>
      <c r="N6255" s="3"/>
      <c r="O6255" s="77" t="e">
        <f>VLOOKUP($N$1&amp;N6255,定价因子!E:F,2,0)</f>
        <v>#N/A</v>
      </c>
      <c r="P6255" s="3"/>
      <c r="Q6255" s="55" t="e">
        <f>VLOOKUP($P$1&amp;P6255,定价因子!$E:$F,2,0)</f>
        <v>#N/A</v>
      </c>
      <c r="R6255" s="3"/>
      <c r="S6255" s="77" t="e">
        <f>VLOOKUP($R$1&amp;R6255,定价因子!$E:$F,2,0)</f>
        <v>#N/A</v>
      </c>
      <c r="T6255" s="61"/>
      <c r="U6255" s="63"/>
      <c r="V6255" s="63"/>
      <c r="W6255" s="63"/>
      <c r="X6255" s="3"/>
    </row>
    <row r="6256" spans="1:24">
      <c r="A6256" s="3"/>
      <c r="B6256" s="3"/>
      <c r="C6256" s="3"/>
      <c r="D6256" s="3"/>
      <c r="E6256" s="79"/>
      <c r="F6256" s="3"/>
      <c r="G6256" s="77" t="e">
        <f>VLOOKUP($F$1&amp;F6256,定价因子!E:F,2,0)</f>
        <v>#N/A</v>
      </c>
      <c r="H6256" s="3"/>
      <c r="I6256" s="77" t="e">
        <f>VLOOKUP($H$1&amp;H6256,定价因子!E:F,2,0)</f>
        <v>#N/A</v>
      </c>
      <c r="J6256" s="3"/>
      <c r="K6256" s="77" t="e">
        <f>VLOOKUP($J$1&amp;J6256,定价因子!E:F,2,0)</f>
        <v>#N/A</v>
      </c>
      <c r="L6256" s="3"/>
      <c r="M6256" s="77" t="e">
        <f>VLOOKUP($L$1&amp;L6256,定价因子!E:F,2,0)</f>
        <v>#N/A</v>
      </c>
      <c r="N6256" s="3"/>
      <c r="O6256" s="77" t="e">
        <f>VLOOKUP($N$1&amp;N6256,定价因子!E:F,2,0)</f>
        <v>#N/A</v>
      </c>
      <c r="P6256" s="3"/>
      <c r="Q6256" s="55" t="e">
        <f>VLOOKUP($P$1&amp;P6256,定价因子!$E:$F,2,0)</f>
        <v>#N/A</v>
      </c>
      <c r="R6256" s="3"/>
      <c r="S6256" s="77" t="e">
        <f>VLOOKUP($R$1&amp;R6256,定价因子!$E:$F,2,0)</f>
        <v>#N/A</v>
      </c>
      <c r="T6256" s="61"/>
      <c r="U6256" s="63"/>
      <c r="V6256" s="63"/>
      <c r="W6256" s="63"/>
      <c r="X6256" s="3"/>
    </row>
    <row r="6257" spans="1:24">
      <c r="A6257" s="3"/>
      <c r="B6257" s="3"/>
      <c r="C6257" s="3"/>
      <c r="D6257" s="3"/>
      <c r="E6257" s="79"/>
      <c r="F6257" s="3"/>
      <c r="G6257" s="77" t="e">
        <f>VLOOKUP($F$1&amp;F6257,定价因子!E:F,2,0)</f>
        <v>#N/A</v>
      </c>
      <c r="H6257" s="3"/>
      <c r="I6257" s="77" t="e">
        <f>VLOOKUP($H$1&amp;H6257,定价因子!E:F,2,0)</f>
        <v>#N/A</v>
      </c>
      <c r="J6257" s="3"/>
      <c r="K6257" s="77" t="e">
        <f>VLOOKUP($J$1&amp;J6257,定价因子!E:F,2,0)</f>
        <v>#N/A</v>
      </c>
      <c r="L6257" s="3"/>
      <c r="M6257" s="77" t="e">
        <f>VLOOKUP($L$1&amp;L6257,定价因子!E:F,2,0)</f>
        <v>#N/A</v>
      </c>
      <c r="N6257" s="3"/>
      <c r="O6257" s="77" t="e">
        <f>VLOOKUP($N$1&amp;N6257,定价因子!E:F,2,0)</f>
        <v>#N/A</v>
      </c>
      <c r="P6257" s="3"/>
      <c r="Q6257" s="55" t="e">
        <f>VLOOKUP($P$1&amp;P6257,定价因子!$E:$F,2,0)</f>
        <v>#N/A</v>
      </c>
      <c r="R6257" s="3"/>
      <c r="S6257" s="77" t="e">
        <f>VLOOKUP($R$1&amp;R6257,定价因子!$E:$F,2,0)</f>
        <v>#N/A</v>
      </c>
      <c r="T6257" s="61"/>
      <c r="U6257" s="63"/>
      <c r="V6257" s="63"/>
      <c r="W6257" s="63"/>
      <c r="X6257" s="3"/>
    </row>
    <row r="6258" spans="1:24">
      <c r="A6258" s="3"/>
      <c r="B6258" s="3"/>
      <c r="C6258" s="3"/>
      <c r="D6258" s="3"/>
      <c r="E6258" s="79"/>
      <c r="F6258" s="3"/>
      <c r="G6258" s="77" t="e">
        <f>VLOOKUP($F$1&amp;F6258,定价因子!E:F,2,0)</f>
        <v>#N/A</v>
      </c>
      <c r="H6258" s="3"/>
      <c r="I6258" s="77" t="e">
        <f>VLOOKUP($H$1&amp;H6258,定价因子!E:F,2,0)</f>
        <v>#N/A</v>
      </c>
      <c r="J6258" s="3"/>
      <c r="K6258" s="77" t="e">
        <f>VLOOKUP($J$1&amp;J6258,定价因子!E:F,2,0)</f>
        <v>#N/A</v>
      </c>
      <c r="L6258" s="3"/>
      <c r="M6258" s="77" t="e">
        <f>VLOOKUP($L$1&amp;L6258,定价因子!E:F,2,0)</f>
        <v>#N/A</v>
      </c>
      <c r="N6258" s="3"/>
      <c r="O6258" s="77" t="e">
        <f>VLOOKUP($N$1&amp;N6258,定价因子!E:F,2,0)</f>
        <v>#N/A</v>
      </c>
      <c r="P6258" s="3"/>
      <c r="Q6258" s="55" t="e">
        <f>VLOOKUP($P$1&amp;P6258,定价因子!$E:$F,2,0)</f>
        <v>#N/A</v>
      </c>
      <c r="R6258" s="3"/>
      <c r="S6258" s="77" t="e">
        <f>VLOOKUP($R$1&amp;R6258,定价因子!$E:$F,2,0)</f>
        <v>#N/A</v>
      </c>
      <c r="T6258" s="61"/>
      <c r="U6258" s="63"/>
      <c r="V6258" s="63"/>
      <c r="W6258" s="63"/>
      <c r="X6258" s="3"/>
    </row>
    <row r="6259" spans="1:24">
      <c r="A6259" s="3"/>
      <c r="B6259" s="3"/>
      <c r="C6259" s="3"/>
      <c r="D6259" s="3"/>
      <c r="E6259" s="79"/>
      <c r="F6259" s="3"/>
      <c r="G6259" s="77" t="e">
        <f>VLOOKUP($F$1&amp;F6259,定价因子!E:F,2,0)</f>
        <v>#N/A</v>
      </c>
      <c r="H6259" s="3"/>
      <c r="I6259" s="77" t="e">
        <f>VLOOKUP($H$1&amp;H6259,定价因子!E:F,2,0)</f>
        <v>#N/A</v>
      </c>
      <c r="J6259" s="3"/>
      <c r="K6259" s="77" t="e">
        <f>VLOOKUP($J$1&amp;J6259,定价因子!E:F,2,0)</f>
        <v>#N/A</v>
      </c>
      <c r="L6259" s="3"/>
      <c r="M6259" s="77" t="e">
        <f>VLOOKUP($L$1&amp;L6259,定价因子!E:F,2,0)</f>
        <v>#N/A</v>
      </c>
      <c r="N6259" s="3"/>
      <c r="O6259" s="77" t="e">
        <f>VLOOKUP($N$1&amp;N6259,定价因子!E:F,2,0)</f>
        <v>#N/A</v>
      </c>
      <c r="P6259" s="3"/>
      <c r="Q6259" s="55" t="e">
        <f>VLOOKUP($P$1&amp;P6259,定价因子!$E:$F,2,0)</f>
        <v>#N/A</v>
      </c>
      <c r="R6259" s="3"/>
      <c r="S6259" s="77" t="e">
        <f>VLOOKUP($R$1&amp;R6259,定价因子!$E:$F,2,0)</f>
        <v>#N/A</v>
      </c>
      <c r="T6259" s="61"/>
      <c r="U6259" s="63"/>
      <c r="V6259" s="63"/>
      <c r="W6259" s="63"/>
      <c r="X6259" s="3"/>
    </row>
    <row r="6260" spans="1:24">
      <c r="A6260" s="3"/>
      <c r="B6260" s="3"/>
      <c r="C6260" s="3"/>
      <c r="D6260" s="3"/>
      <c r="E6260" s="79"/>
      <c r="F6260" s="3"/>
      <c r="G6260" s="77" t="e">
        <f>VLOOKUP($F$1&amp;F6260,定价因子!E:F,2,0)</f>
        <v>#N/A</v>
      </c>
      <c r="H6260" s="3"/>
      <c r="I6260" s="77" t="e">
        <f>VLOOKUP($H$1&amp;H6260,定价因子!E:F,2,0)</f>
        <v>#N/A</v>
      </c>
      <c r="J6260" s="3"/>
      <c r="K6260" s="77" t="e">
        <f>VLOOKUP($J$1&amp;J6260,定价因子!E:F,2,0)</f>
        <v>#N/A</v>
      </c>
      <c r="L6260" s="3"/>
      <c r="M6260" s="77" t="e">
        <f>VLOOKUP($L$1&amp;L6260,定价因子!E:F,2,0)</f>
        <v>#N/A</v>
      </c>
      <c r="N6260" s="3"/>
      <c r="O6260" s="77" t="e">
        <f>VLOOKUP($N$1&amp;N6260,定价因子!E:F,2,0)</f>
        <v>#N/A</v>
      </c>
      <c r="P6260" s="3"/>
      <c r="Q6260" s="55" t="e">
        <f>VLOOKUP($P$1&amp;P6260,定价因子!$E:$F,2,0)</f>
        <v>#N/A</v>
      </c>
      <c r="R6260" s="3"/>
      <c r="S6260" s="77" t="e">
        <f>VLOOKUP($R$1&amp;R6260,定价因子!$E:$F,2,0)</f>
        <v>#N/A</v>
      </c>
      <c r="T6260" s="61"/>
      <c r="U6260" s="63"/>
      <c r="V6260" s="63"/>
      <c r="W6260" s="63"/>
      <c r="X6260" s="3"/>
    </row>
    <row r="6261" spans="1:24">
      <c r="A6261" s="3"/>
      <c r="B6261" s="3"/>
      <c r="C6261" s="3"/>
      <c r="D6261" s="3"/>
      <c r="E6261" s="79"/>
      <c r="F6261" s="3"/>
      <c r="G6261" s="77" t="e">
        <f>VLOOKUP($F$1&amp;F6261,定价因子!E:F,2,0)</f>
        <v>#N/A</v>
      </c>
      <c r="H6261" s="3"/>
      <c r="I6261" s="77" t="e">
        <f>VLOOKUP($H$1&amp;H6261,定价因子!E:F,2,0)</f>
        <v>#N/A</v>
      </c>
      <c r="J6261" s="3"/>
      <c r="K6261" s="77" t="e">
        <f>VLOOKUP($J$1&amp;J6261,定价因子!E:F,2,0)</f>
        <v>#N/A</v>
      </c>
      <c r="L6261" s="3"/>
      <c r="M6261" s="77" t="e">
        <f>VLOOKUP($L$1&amp;L6261,定价因子!E:F,2,0)</f>
        <v>#N/A</v>
      </c>
      <c r="N6261" s="3"/>
      <c r="O6261" s="77" t="e">
        <f>VLOOKUP($N$1&amp;N6261,定价因子!E:F,2,0)</f>
        <v>#N/A</v>
      </c>
      <c r="P6261" s="3"/>
      <c r="Q6261" s="55" t="e">
        <f>VLOOKUP($P$1&amp;P6261,定价因子!$E:$F,2,0)</f>
        <v>#N/A</v>
      </c>
      <c r="R6261" s="3"/>
      <c r="S6261" s="77" t="e">
        <f>VLOOKUP($R$1&amp;R6261,定价因子!$E:$F,2,0)</f>
        <v>#N/A</v>
      </c>
      <c r="T6261" s="61"/>
      <c r="U6261" s="63"/>
      <c r="V6261" s="63"/>
      <c r="W6261" s="63"/>
      <c r="X6261" s="3"/>
    </row>
    <row r="6262" spans="1:24">
      <c r="A6262" s="3"/>
      <c r="B6262" s="3"/>
      <c r="C6262" s="3"/>
      <c r="D6262" s="3"/>
      <c r="E6262" s="79"/>
      <c r="F6262" s="3"/>
      <c r="G6262" s="77" t="e">
        <f>VLOOKUP($F$1&amp;F6262,定价因子!E:F,2,0)</f>
        <v>#N/A</v>
      </c>
      <c r="H6262" s="3"/>
      <c r="I6262" s="77" t="e">
        <f>VLOOKUP($H$1&amp;H6262,定价因子!E:F,2,0)</f>
        <v>#N/A</v>
      </c>
      <c r="J6262" s="3"/>
      <c r="K6262" s="77" t="e">
        <f>VLOOKUP($J$1&amp;J6262,定价因子!E:F,2,0)</f>
        <v>#N/A</v>
      </c>
      <c r="L6262" s="3"/>
      <c r="M6262" s="77" t="e">
        <f>VLOOKUP($L$1&amp;L6262,定价因子!E:F,2,0)</f>
        <v>#N/A</v>
      </c>
      <c r="N6262" s="3"/>
      <c r="O6262" s="77" t="e">
        <f>VLOOKUP($N$1&amp;N6262,定价因子!E:F,2,0)</f>
        <v>#N/A</v>
      </c>
      <c r="P6262" s="3"/>
      <c r="Q6262" s="55" t="e">
        <f>VLOOKUP($P$1&amp;P6262,定价因子!$E:$F,2,0)</f>
        <v>#N/A</v>
      </c>
      <c r="R6262" s="3"/>
      <c r="S6262" s="77" t="e">
        <f>VLOOKUP($R$1&amp;R6262,定价因子!$E:$F,2,0)</f>
        <v>#N/A</v>
      </c>
      <c r="T6262" s="61"/>
      <c r="U6262" s="63"/>
      <c r="V6262" s="63"/>
      <c r="W6262" s="63"/>
      <c r="X6262" s="3"/>
    </row>
    <row r="6263" spans="1:24">
      <c r="A6263" s="3"/>
      <c r="B6263" s="3"/>
      <c r="C6263" s="3"/>
      <c r="D6263" s="3"/>
      <c r="E6263" s="79"/>
      <c r="F6263" s="3"/>
      <c r="G6263" s="77" t="e">
        <f>VLOOKUP($F$1&amp;F6263,定价因子!E:F,2,0)</f>
        <v>#N/A</v>
      </c>
      <c r="H6263" s="3"/>
      <c r="I6263" s="77" t="e">
        <f>VLOOKUP($H$1&amp;H6263,定价因子!E:F,2,0)</f>
        <v>#N/A</v>
      </c>
      <c r="J6263" s="3"/>
      <c r="K6263" s="77" t="e">
        <f>VLOOKUP($J$1&amp;J6263,定价因子!E:F,2,0)</f>
        <v>#N/A</v>
      </c>
      <c r="L6263" s="3"/>
      <c r="M6263" s="77" t="e">
        <f>VLOOKUP($L$1&amp;L6263,定价因子!E:F,2,0)</f>
        <v>#N/A</v>
      </c>
      <c r="N6263" s="3"/>
      <c r="O6263" s="77" t="e">
        <f>VLOOKUP($N$1&amp;N6263,定价因子!E:F,2,0)</f>
        <v>#N/A</v>
      </c>
      <c r="P6263" s="3"/>
      <c r="Q6263" s="55" t="e">
        <f>VLOOKUP($P$1&amp;P6263,定价因子!$E:$F,2,0)</f>
        <v>#N/A</v>
      </c>
      <c r="R6263" s="3"/>
      <c r="S6263" s="77" t="e">
        <f>VLOOKUP($R$1&amp;R6263,定价因子!$E:$F,2,0)</f>
        <v>#N/A</v>
      </c>
      <c r="T6263" s="61"/>
      <c r="U6263" s="63"/>
      <c r="V6263" s="63"/>
      <c r="W6263" s="63"/>
      <c r="X6263" s="3"/>
    </row>
    <row r="6264" spans="1:24">
      <c r="A6264" s="3"/>
      <c r="B6264" s="3"/>
      <c r="C6264" s="3"/>
      <c r="D6264" s="3"/>
      <c r="E6264" s="79"/>
      <c r="F6264" s="3"/>
      <c r="G6264" s="77" t="e">
        <f>VLOOKUP($F$1&amp;F6264,定价因子!E:F,2,0)</f>
        <v>#N/A</v>
      </c>
      <c r="H6264" s="3"/>
      <c r="I6264" s="77" t="e">
        <f>VLOOKUP($H$1&amp;H6264,定价因子!E:F,2,0)</f>
        <v>#N/A</v>
      </c>
      <c r="J6264" s="3"/>
      <c r="K6264" s="77" t="e">
        <f>VLOOKUP($J$1&amp;J6264,定价因子!E:F,2,0)</f>
        <v>#N/A</v>
      </c>
      <c r="L6264" s="3"/>
      <c r="M6264" s="77" t="e">
        <f>VLOOKUP($L$1&amp;L6264,定价因子!E:F,2,0)</f>
        <v>#N/A</v>
      </c>
      <c r="N6264" s="3"/>
      <c r="O6264" s="77" t="e">
        <f>VLOOKUP($N$1&amp;N6264,定价因子!E:F,2,0)</f>
        <v>#N/A</v>
      </c>
      <c r="P6264" s="3"/>
      <c r="Q6264" s="55" t="e">
        <f>VLOOKUP($P$1&amp;P6264,定价因子!$E:$F,2,0)</f>
        <v>#N/A</v>
      </c>
      <c r="R6264" s="3"/>
      <c r="S6264" s="77" t="e">
        <f>VLOOKUP($R$1&amp;R6264,定价因子!$E:$F,2,0)</f>
        <v>#N/A</v>
      </c>
      <c r="T6264" s="61"/>
      <c r="U6264" s="63"/>
      <c r="V6264" s="63"/>
      <c r="W6264" s="63"/>
      <c r="X6264" s="3"/>
    </row>
    <row r="6265" spans="1:24">
      <c r="A6265" s="3"/>
      <c r="B6265" s="3"/>
      <c r="C6265" s="3"/>
      <c r="D6265" s="3"/>
      <c r="E6265" s="79"/>
      <c r="F6265" s="3"/>
      <c r="G6265" s="77" t="e">
        <f>VLOOKUP($F$1&amp;F6265,定价因子!E:F,2,0)</f>
        <v>#N/A</v>
      </c>
      <c r="H6265" s="3"/>
      <c r="I6265" s="77" t="e">
        <f>VLOOKUP($H$1&amp;H6265,定价因子!E:F,2,0)</f>
        <v>#N/A</v>
      </c>
      <c r="J6265" s="3"/>
      <c r="K6265" s="77" t="e">
        <f>VLOOKUP($J$1&amp;J6265,定价因子!E:F,2,0)</f>
        <v>#N/A</v>
      </c>
      <c r="L6265" s="3"/>
      <c r="M6265" s="77" t="e">
        <f>VLOOKUP($L$1&amp;L6265,定价因子!E:F,2,0)</f>
        <v>#N/A</v>
      </c>
      <c r="N6265" s="3"/>
      <c r="O6265" s="77" t="e">
        <f>VLOOKUP($N$1&amp;N6265,定价因子!E:F,2,0)</f>
        <v>#N/A</v>
      </c>
      <c r="P6265" s="3"/>
      <c r="Q6265" s="55" t="e">
        <f>VLOOKUP($P$1&amp;P6265,定价因子!$E:$F,2,0)</f>
        <v>#N/A</v>
      </c>
      <c r="R6265" s="3"/>
      <c r="S6265" s="77" t="e">
        <f>VLOOKUP($R$1&amp;R6265,定价因子!$E:$F,2,0)</f>
        <v>#N/A</v>
      </c>
      <c r="T6265" s="61"/>
      <c r="U6265" s="63"/>
      <c r="V6265" s="63"/>
      <c r="W6265" s="63"/>
      <c r="X6265" s="3"/>
    </row>
    <row r="6266" spans="1:24">
      <c r="A6266" s="3"/>
      <c r="B6266" s="3"/>
      <c r="C6266" s="3"/>
      <c r="D6266" s="3"/>
      <c r="E6266" s="79"/>
      <c r="F6266" s="3"/>
      <c r="G6266" s="77" t="e">
        <f>VLOOKUP($F$1&amp;F6266,定价因子!E:F,2,0)</f>
        <v>#N/A</v>
      </c>
      <c r="H6266" s="3"/>
      <c r="I6266" s="77" t="e">
        <f>VLOOKUP($H$1&amp;H6266,定价因子!E:F,2,0)</f>
        <v>#N/A</v>
      </c>
      <c r="J6266" s="3"/>
      <c r="K6266" s="77" t="e">
        <f>VLOOKUP($J$1&amp;J6266,定价因子!E:F,2,0)</f>
        <v>#N/A</v>
      </c>
      <c r="L6266" s="3"/>
      <c r="M6266" s="77" t="e">
        <f>VLOOKUP($L$1&amp;L6266,定价因子!E:F,2,0)</f>
        <v>#N/A</v>
      </c>
      <c r="N6266" s="3"/>
      <c r="O6266" s="77" t="e">
        <f>VLOOKUP($N$1&amp;N6266,定价因子!E:F,2,0)</f>
        <v>#N/A</v>
      </c>
      <c r="P6266" s="3"/>
      <c r="Q6266" s="55" t="e">
        <f>VLOOKUP($P$1&amp;P6266,定价因子!$E:$F,2,0)</f>
        <v>#N/A</v>
      </c>
      <c r="R6266" s="3"/>
      <c r="S6266" s="77" t="e">
        <f>VLOOKUP($R$1&amp;R6266,定价因子!$E:$F,2,0)</f>
        <v>#N/A</v>
      </c>
      <c r="T6266" s="61"/>
      <c r="U6266" s="63"/>
      <c r="V6266" s="63"/>
      <c r="W6266" s="63"/>
      <c r="X6266" s="3"/>
    </row>
    <row r="6267" spans="1:24">
      <c r="A6267" s="3"/>
      <c r="B6267" s="3"/>
      <c r="C6267" s="3"/>
      <c r="D6267" s="3"/>
      <c r="E6267" s="79"/>
      <c r="F6267" s="3"/>
      <c r="G6267" s="77" t="e">
        <f>VLOOKUP($F$1&amp;F6267,定价因子!E:F,2,0)</f>
        <v>#N/A</v>
      </c>
      <c r="H6267" s="3"/>
      <c r="I6267" s="77" t="e">
        <f>VLOOKUP($H$1&amp;H6267,定价因子!E:F,2,0)</f>
        <v>#N/A</v>
      </c>
      <c r="J6267" s="3"/>
      <c r="K6267" s="77" t="e">
        <f>VLOOKUP($J$1&amp;J6267,定价因子!E:F,2,0)</f>
        <v>#N/A</v>
      </c>
      <c r="L6267" s="3"/>
      <c r="M6267" s="77" t="e">
        <f>VLOOKUP($L$1&amp;L6267,定价因子!E:F,2,0)</f>
        <v>#N/A</v>
      </c>
      <c r="N6267" s="3"/>
      <c r="O6267" s="77" t="e">
        <f>VLOOKUP($N$1&amp;N6267,定价因子!E:F,2,0)</f>
        <v>#N/A</v>
      </c>
      <c r="P6267" s="3"/>
      <c r="Q6267" s="55" t="e">
        <f>VLOOKUP($P$1&amp;P6267,定价因子!$E:$F,2,0)</f>
        <v>#N/A</v>
      </c>
      <c r="R6267" s="3"/>
      <c r="S6267" s="77" t="e">
        <f>VLOOKUP($R$1&amp;R6267,定价因子!$E:$F,2,0)</f>
        <v>#N/A</v>
      </c>
      <c r="T6267" s="61"/>
      <c r="U6267" s="63"/>
      <c r="V6267" s="63"/>
      <c r="W6267" s="63"/>
      <c r="X6267" s="3"/>
    </row>
    <row r="6268" spans="1:24">
      <c r="A6268" s="3"/>
      <c r="B6268" s="3"/>
      <c r="C6268" s="3"/>
      <c r="D6268" s="3"/>
      <c r="E6268" s="79"/>
      <c r="F6268" s="3"/>
      <c r="G6268" s="77" t="e">
        <f>VLOOKUP($F$1&amp;F6268,定价因子!E:F,2,0)</f>
        <v>#N/A</v>
      </c>
      <c r="H6268" s="3"/>
      <c r="I6268" s="77" t="e">
        <f>VLOOKUP($H$1&amp;H6268,定价因子!E:F,2,0)</f>
        <v>#N/A</v>
      </c>
      <c r="J6268" s="3"/>
      <c r="K6268" s="77" t="e">
        <f>VLOOKUP($J$1&amp;J6268,定价因子!E:F,2,0)</f>
        <v>#N/A</v>
      </c>
      <c r="L6268" s="3"/>
      <c r="M6268" s="77" t="e">
        <f>VLOOKUP($L$1&amp;L6268,定价因子!E:F,2,0)</f>
        <v>#N/A</v>
      </c>
      <c r="N6268" s="3"/>
      <c r="O6268" s="77" t="e">
        <f>VLOOKUP($N$1&amp;N6268,定价因子!E:F,2,0)</f>
        <v>#N/A</v>
      </c>
      <c r="P6268" s="3"/>
      <c r="Q6268" s="55" t="e">
        <f>VLOOKUP($P$1&amp;P6268,定价因子!$E:$F,2,0)</f>
        <v>#N/A</v>
      </c>
      <c r="R6268" s="3"/>
      <c r="S6268" s="77" t="e">
        <f>VLOOKUP($R$1&amp;R6268,定价因子!$E:$F,2,0)</f>
        <v>#N/A</v>
      </c>
      <c r="T6268" s="61"/>
      <c r="U6268" s="63"/>
      <c r="V6268" s="63"/>
      <c r="W6268" s="63"/>
      <c r="X6268" s="3"/>
    </row>
    <row r="6269" spans="1:24">
      <c r="A6269" s="3"/>
      <c r="B6269" s="3"/>
      <c r="C6269" s="3"/>
      <c r="D6269" s="3"/>
      <c r="E6269" s="79"/>
      <c r="F6269" s="3"/>
      <c r="G6269" s="77" t="e">
        <f>VLOOKUP($F$1&amp;F6269,定价因子!E:F,2,0)</f>
        <v>#N/A</v>
      </c>
      <c r="H6269" s="3"/>
      <c r="I6269" s="77" t="e">
        <f>VLOOKUP($H$1&amp;H6269,定价因子!E:F,2,0)</f>
        <v>#N/A</v>
      </c>
      <c r="J6269" s="3"/>
      <c r="K6269" s="77" t="e">
        <f>VLOOKUP($J$1&amp;J6269,定价因子!E:F,2,0)</f>
        <v>#N/A</v>
      </c>
      <c r="L6269" s="3"/>
      <c r="M6269" s="77" t="e">
        <f>VLOOKUP($L$1&amp;L6269,定价因子!E:F,2,0)</f>
        <v>#N/A</v>
      </c>
      <c r="N6269" s="3"/>
      <c r="O6269" s="77" t="e">
        <f>VLOOKUP($N$1&amp;N6269,定价因子!E:F,2,0)</f>
        <v>#N/A</v>
      </c>
      <c r="P6269" s="3"/>
      <c r="Q6269" s="55" t="e">
        <f>VLOOKUP($P$1&amp;P6269,定价因子!$E:$F,2,0)</f>
        <v>#N/A</v>
      </c>
      <c r="R6269" s="3"/>
      <c r="S6269" s="77" t="e">
        <f>VLOOKUP($R$1&amp;R6269,定价因子!$E:$F,2,0)</f>
        <v>#N/A</v>
      </c>
      <c r="T6269" s="61"/>
      <c r="U6269" s="63"/>
      <c r="V6269" s="63"/>
      <c r="W6269" s="63"/>
      <c r="X6269" s="3"/>
    </row>
    <row r="6270" spans="1:24">
      <c r="A6270" s="3"/>
      <c r="B6270" s="3"/>
      <c r="C6270" s="3"/>
      <c r="D6270" s="3"/>
      <c r="E6270" s="79"/>
      <c r="F6270" s="3"/>
      <c r="G6270" s="77" t="e">
        <f>VLOOKUP($F$1&amp;F6270,定价因子!E:F,2,0)</f>
        <v>#N/A</v>
      </c>
      <c r="H6270" s="3"/>
      <c r="I6270" s="77" t="e">
        <f>VLOOKUP($H$1&amp;H6270,定价因子!E:F,2,0)</f>
        <v>#N/A</v>
      </c>
      <c r="J6270" s="3"/>
      <c r="K6270" s="77" t="e">
        <f>VLOOKUP($J$1&amp;J6270,定价因子!E:F,2,0)</f>
        <v>#N/A</v>
      </c>
      <c r="L6270" s="3"/>
      <c r="M6270" s="77" t="e">
        <f>VLOOKUP($L$1&amp;L6270,定价因子!E:F,2,0)</f>
        <v>#N/A</v>
      </c>
      <c r="N6270" s="3"/>
      <c r="O6270" s="77" t="e">
        <f>VLOOKUP($N$1&amp;N6270,定价因子!E:F,2,0)</f>
        <v>#N/A</v>
      </c>
      <c r="P6270" s="3"/>
      <c r="Q6270" s="55" t="e">
        <f>VLOOKUP($P$1&amp;P6270,定价因子!$E:$F,2,0)</f>
        <v>#N/A</v>
      </c>
      <c r="R6270" s="3"/>
      <c r="S6270" s="77" t="e">
        <f>VLOOKUP($R$1&amp;R6270,定价因子!$E:$F,2,0)</f>
        <v>#N/A</v>
      </c>
      <c r="T6270" s="61"/>
      <c r="U6270" s="63"/>
      <c r="V6270" s="63"/>
      <c r="W6270" s="63"/>
      <c r="X6270" s="3"/>
    </row>
    <row r="6271" spans="1:24">
      <c r="A6271" s="3"/>
      <c r="B6271" s="3"/>
      <c r="C6271" s="3"/>
      <c r="D6271" s="3"/>
      <c r="E6271" s="79"/>
      <c r="F6271" s="3"/>
      <c r="G6271" s="77" t="e">
        <f>VLOOKUP($F$1&amp;F6271,定价因子!E:F,2,0)</f>
        <v>#N/A</v>
      </c>
      <c r="H6271" s="3"/>
      <c r="I6271" s="77" t="e">
        <f>VLOOKUP($H$1&amp;H6271,定价因子!E:F,2,0)</f>
        <v>#N/A</v>
      </c>
      <c r="J6271" s="3"/>
      <c r="K6271" s="77" t="e">
        <f>VLOOKUP($J$1&amp;J6271,定价因子!E:F,2,0)</f>
        <v>#N/A</v>
      </c>
      <c r="L6271" s="3"/>
      <c r="M6271" s="77" t="e">
        <f>VLOOKUP($L$1&amp;L6271,定价因子!E:F,2,0)</f>
        <v>#N/A</v>
      </c>
      <c r="N6271" s="3"/>
      <c r="O6271" s="77" t="e">
        <f>VLOOKUP($N$1&amp;N6271,定价因子!E:F,2,0)</f>
        <v>#N/A</v>
      </c>
      <c r="P6271" s="3"/>
      <c r="Q6271" s="55" t="e">
        <f>VLOOKUP($P$1&amp;P6271,定价因子!$E:$F,2,0)</f>
        <v>#N/A</v>
      </c>
      <c r="R6271" s="3"/>
      <c r="S6271" s="77" t="e">
        <f>VLOOKUP($R$1&amp;R6271,定价因子!$E:$F,2,0)</f>
        <v>#N/A</v>
      </c>
      <c r="T6271" s="61"/>
      <c r="U6271" s="63"/>
      <c r="V6271" s="63"/>
      <c r="W6271" s="63"/>
      <c r="X6271" s="3"/>
    </row>
    <row r="6272" spans="1:24">
      <c r="A6272" s="3"/>
      <c r="B6272" s="3"/>
      <c r="C6272" s="3"/>
      <c r="D6272" s="3"/>
      <c r="E6272" s="79"/>
      <c r="F6272" s="3"/>
      <c r="G6272" s="77" t="e">
        <f>VLOOKUP($F$1&amp;F6272,定价因子!E:F,2,0)</f>
        <v>#N/A</v>
      </c>
      <c r="H6272" s="3"/>
      <c r="I6272" s="77" t="e">
        <f>VLOOKUP($H$1&amp;H6272,定价因子!E:F,2,0)</f>
        <v>#N/A</v>
      </c>
      <c r="J6272" s="3"/>
      <c r="K6272" s="77" t="e">
        <f>VLOOKUP($J$1&amp;J6272,定价因子!E:F,2,0)</f>
        <v>#N/A</v>
      </c>
      <c r="L6272" s="3"/>
      <c r="M6272" s="77" t="e">
        <f>VLOOKUP($L$1&amp;L6272,定价因子!E:F,2,0)</f>
        <v>#N/A</v>
      </c>
      <c r="N6272" s="3"/>
      <c r="O6272" s="77" t="e">
        <f>VLOOKUP($N$1&amp;N6272,定价因子!E:F,2,0)</f>
        <v>#N/A</v>
      </c>
      <c r="P6272" s="3"/>
      <c r="Q6272" s="55" t="e">
        <f>VLOOKUP($P$1&amp;P6272,定价因子!$E:$F,2,0)</f>
        <v>#N/A</v>
      </c>
      <c r="R6272" s="3"/>
      <c r="S6272" s="77" t="e">
        <f>VLOOKUP($R$1&amp;R6272,定价因子!$E:$F,2,0)</f>
        <v>#N/A</v>
      </c>
      <c r="T6272" s="61"/>
      <c r="U6272" s="63"/>
      <c r="V6272" s="63"/>
      <c r="W6272" s="63"/>
      <c r="X6272" s="3"/>
    </row>
    <row r="6273" spans="1:24">
      <c r="A6273" s="3"/>
      <c r="B6273" s="3"/>
      <c r="C6273" s="3"/>
      <c r="D6273" s="3"/>
      <c r="E6273" s="79"/>
      <c r="F6273" s="3"/>
      <c r="G6273" s="77" t="e">
        <f>VLOOKUP($F$1&amp;F6273,定价因子!E:F,2,0)</f>
        <v>#N/A</v>
      </c>
      <c r="H6273" s="3"/>
      <c r="I6273" s="77" t="e">
        <f>VLOOKUP($H$1&amp;H6273,定价因子!E:F,2,0)</f>
        <v>#N/A</v>
      </c>
      <c r="J6273" s="3"/>
      <c r="K6273" s="77" t="e">
        <f>VLOOKUP($J$1&amp;J6273,定价因子!E:F,2,0)</f>
        <v>#N/A</v>
      </c>
      <c r="L6273" s="3"/>
      <c r="M6273" s="77" t="e">
        <f>VLOOKUP($L$1&amp;L6273,定价因子!E:F,2,0)</f>
        <v>#N/A</v>
      </c>
      <c r="N6273" s="3"/>
      <c r="O6273" s="77" t="e">
        <f>VLOOKUP($N$1&amp;N6273,定价因子!E:F,2,0)</f>
        <v>#N/A</v>
      </c>
      <c r="P6273" s="3"/>
      <c r="Q6273" s="55" t="e">
        <f>VLOOKUP($P$1&amp;P6273,定价因子!$E:$F,2,0)</f>
        <v>#N/A</v>
      </c>
      <c r="R6273" s="3"/>
      <c r="S6273" s="77" t="e">
        <f>VLOOKUP($R$1&amp;R6273,定价因子!$E:$F,2,0)</f>
        <v>#N/A</v>
      </c>
      <c r="T6273" s="61"/>
      <c r="U6273" s="63"/>
      <c r="V6273" s="63"/>
      <c r="W6273" s="63"/>
      <c r="X6273" s="3"/>
    </row>
    <row r="6274" spans="1:24">
      <c r="A6274" s="3"/>
      <c r="B6274" s="3"/>
      <c r="C6274" s="3"/>
      <c r="D6274" s="3"/>
      <c r="E6274" s="79"/>
      <c r="F6274" s="3"/>
      <c r="G6274" s="77" t="e">
        <f>VLOOKUP($F$1&amp;F6274,定价因子!E:F,2,0)</f>
        <v>#N/A</v>
      </c>
      <c r="H6274" s="3"/>
      <c r="I6274" s="77" t="e">
        <f>VLOOKUP($H$1&amp;H6274,定价因子!E:F,2,0)</f>
        <v>#N/A</v>
      </c>
      <c r="J6274" s="3"/>
      <c r="K6274" s="77" t="e">
        <f>VLOOKUP($J$1&amp;J6274,定价因子!E:F,2,0)</f>
        <v>#N/A</v>
      </c>
      <c r="L6274" s="3"/>
      <c r="M6274" s="77" t="e">
        <f>VLOOKUP($L$1&amp;L6274,定价因子!E:F,2,0)</f>
        <v>#N/A</v>
      </c>
      <c r="N6274" s="3"/>
      <c r="O6274" s="77" t="e">
        <f>VLOOKUP($N$1&amp;N6274,定价因子!E:F,2,0)</f>
        <v>#N/A</v>
      </c>
      <c r="P6274" s="3"/>
      <c r="Q6274" s="55" t="e">
        <f>VLOOKUP($P$1&amp;P6274,定价因子!$E:$F,2,0)</f>
        <v>#N/A</v>
      </c>
      <c r="R6274" s="3"/>
      <c r="S6274" s="77" t="e">
        <f>VLOOKUP($R$1&amp;R6274,定价因子!$E:$F,2,0)</f>
        <v>#N/A</v>
      </c>
      <c r="T6274" s="61"/>
      <c r="U6274" s="63"/>
      <c r="V6274" s="63"/>
      <c r="W6274" s="63"/>
      <c r="X6274" s="3"/>
    </row>
    <row r="6275" spans="1:24">
      <c r="A6275" s="3"/>
      <c r="B6275" s="3"/>
      <c r="C6275" s="3"/>
      <c r="D6275" s="3"/>
      <c r="E6275" s="79"/>
      <c r="F6275" s="3"/>
      <c r="G6275" s="77" t="e">
        <f>VLOOKUP($F$1&amp;F6275,定价因子!E:F,2,0)</f>
        <v>#N/A</v>
      </c>
      <c r="H6275" s="3"/>
      <c r="I6275" s="77" t="e">
        <f>VLOOKUP($H$1&amp;H6275,定价因子!E:F,2,0)</f>
        <v>#N/A</v>
      </c>
      <c r="J6275" s="3"/>
      <c r="K6275" s="77" t="e">
        <f>VLOOKUP($J$1&amp;J6275,定价因子!E:F,2,0)</f>
        <v>#N/A</v>
      </c>
      <c r="L6275" s="3"/>
      <c r="M6275" s="77" t="e">
        <f>VLOOKUP($L$1&amp;L6275,定价因子!E:F,2,0)</f>
        <v>#N/A</v>
      </c>
      <c r="N6275" s="3"/>
      <c r="O6275" s="77" t="e">
        <f>VLOOKUP($N$1&amp;N6275,定价因子!E:F,2,0)</f>
        <v>#N/A</v>
      </c>
      <c r="P6275" s="3"/>
      <c r="Q6275" s="55" t="e">
        <f>VLOOKUP($P$1&amp;P6275,定价因子!$E:$F,2,0)</f>
        <v>#N/A</v>
      </c>
      <c r="R6275" s="3"/>
      <c r="S6275" s="77" t="e">
        <f>VLOOKUP($R$1&amp;R6275,定价因子!$E:$F,2,0)</f>
        <v>#N/A</v>
      </c>
      <c r="T6275" s="61"/>
      <c r="U6275" s="63"/>
      <c r="V6275" s="63"/>
      <c r="W6275" s="63"/>
      <c r="X6275" s="3"/>
    </row>
    <row r="6276" spans="1:24">
      <c r="A6276" s="3"/>
      <c r="B6276" s="3"/>
      <c r="C6276" s="3"/>
      <c r="D6276" s="3"/>
      <c r="E6276" s="79"/>
      <c r="F6276" s="3"/>
      <c r="G6276" s="77" t="e">
        <f>VLOOKUP($F$1&amp;F6276,定价因子!E:F,2,0)</f>
        <v>#N/A</v>
      </c>
      <c r="H6276" s="3"/>
      <c r="I6276" s="77" t="e">
        <f>VLOOKUP($H$1&amp;H6276,定价因子!E:F,2,0)</f>
        <v>#N/A</v>
      </c>
      <c r="J6276" s="3"/>
      <c r="K6276" s="77" t="e">
        <f>VLOOKUP($J$1&amp;J6276,定价因子!E:F,2,0)</f>
        <v>#N/A</v>
      </c>
      <c r="L6276" s="3"/>
      <c r="M6276" s="77" t="e">
        <f>VLOOKUP($L$1&amp;L6276,定价因子!E:F,2,0)</f>
        <v>#N/A</v>
      </c>
      <c r="N6276" s="3"/>
      <c r="O6276" s="77" t="e">
        <f>VLOOKUP($N$1&amp;N6276,定价因子!E:F,2,0)</f>
        <v>#N/A</v>
      </c>
      <c r="P6276" s="3"/>
      <c r="Q6276" s="55" t="e">
        <f>VLOOKUP($P$1&amp;P6276,定价因子!$E:$F,2,0)</f>
        <v>#N/A</v>
      </c>
      <c r="R6276" s="3"/>
      <c r="S6276" s="77" t="e">
        <f>VLOOKUP($R$1&amp;R6276,定价因子!$E:$F,2,0)</f>
        <v>#N/A</v>
      </c>
      <c r="T6276" s="61"/>
      <c r="U6276" s="63"/>
      <c r="V6276" s="63"/>
      <c r="W6276" s="63"/>
      <c r="X6276" s="3"/>
    </row>
    <row r="6277" spans="1:24">
      <c r="A6277" s="3"/>
      <c r="B6277" s="3"/>
      <c r="C6277" s="3"/>
      <c r="D6277" s="3"/>
      <c r="E6277" s="79"/>
      <c r="F6277" s="3"/>
      <c r="G6277" s="77" t="e">
        <f>VLOOKUP($F$1&amp;F6277,定价因子!E:F,2,0)</f>
        <v>#N/A</v>
      </c>
      <c r="H6277" s="3"/>
      <c r="I6277" s="77" t="e">
        <f>VLOOKUP($H$1&amp;H6277,定价因子!E:F,2,0)</f>
        <v>#N/A</v>
      </c>
      <c r="J6277" s="3"/>
      <c r="K6277" s="77" t="e">
        <f>VLOOKUP($J$1&amp;J6277,定价因子!E:F,2,0)</f>
        <v>#N/A</v>
      </c>
      <c r="L6277" s="3"/>
      <c r="M6277" s="77" t="e">
        <f>VLOOKUP($L$1&amp;L6277,定价因子!E:F,2,0)</f>
        <v>#N/A</v>
      </c>
      <c r="N6277" s="3"/>
      <c r="O6277" s="77" t="e">
        <f>VLOOKUP($N$1&amp;N6277,定价因子!E:F,2,0)</f>
        <v>#N/A</v>
      </c>
      <c r="P6277" s="3"/>
      <c r="Q6277" s="55" t="e">
        <f>VLOOKUP($P$1&amp;P6277,定价因子!$E:$F,2,0)</f>
        <v>#N/A</v>
      </c>
      <c r="R6277" s="3"/>
      <c r="S6277" s="77" t="e">
        <f>VLOOKUP($R$1&amp;R6277,定价因子!$E:$F,2,0)</f>
        <v>#N/A</v>
      </c>
      <c r="T6277" s="61"/>
      <c r="U6277" s="63"/>
      <c r="V6277" s="63"/>
      <c r="W6277" s="63"/>
      <c r="X6277" s="3"/>
    </row>
    <row r="6278" spans="1:24">
      <c r="A6278" s="3"/>
      <c r="B6278" s="3"/>
      <c r="C6278" s="3"/>
      <c r="D6278" s="3"/>
      <c r="E6278" s="79"/>
      <c r="F6278" s="3"/>
      <c r="G6278" s="77" t="e">
        <f>VLOOKUP($F$1&amp;F6278,定价因子!E:F,2,0)</f>
        <v>#N/A</v>
      </c>
      <c r="H6278" s="3"/>
      <c r="I6278" s="77" t="e">
        <f>VLOOKUP($H$1&amp;H6278,定价因子!E:F,2,0)</f>
        <v>#N/A</v>
      </c>
      <c r="J6278" s="3"/>
      <c r="K6278" s="77" t="e">
        <f>VLOOKUP($J$1&amp;J6278,定价因子!E:F,2,0)</f>
        <v>#N/A</v>
      </c>
      <c r="L6278" s="3"/>
      <c r="M6278" s="77" t="e">
        <f>VLOOKUP($L$1&amp;L6278,定价因子!E:F,2,0)</f>
        <v>#N/A</v>
      </c>
      <c r="N6278" s="3"/>
      <c r="O6278" s="77" t="e">
        <f>VLOOKUP($N$1&amp;N6278,定价因子!E:F,2,0)</f>
        <v>#N/A</v>
      </c>
      <c r="P6278" s="3"/>
      <c r="Q6278" s="55" t="e">
        <f>VLOOKUP($P$1&amp;P6278,定价因子!$E:$F,2,0)</f>
        <v>#N/A</v>
      </c>
      <c r="R6278" s="3"/>
      <c r="S6278" s="77" t="e">
        <f>VLOOKUP($R$1&amp;R6278,定价因子!$E:$F,2,0)</f>
        <v>#N/A</v>
      </c>
      <c r="T6278" s="61"/>
      <c r="U6278" s="63"/>
      <c r="V6278" s="63"/>
      <c r="W6278" s="63"/>
      <c r="X6278" s="3"/>
    </row>
    <row r="6279" spans="1:24">
      <c r="A6279" s="3"/>
      <c r="B6279" s="3"/>
      <c r="C6279" s="3"/>
      <c r="D6279" s="3"/>
      <c r="E6279" s="79"/>
      <c r="F6279" s="3"/>
      <c r="G6279" s="77" t="e">
        <f>VLOOKUP($F$1&amp;F6279,定价因子!E:F,2,0)</f>
        <v>#N/A</v>
      </c>
      <c r="H6279" s="3"/>
      <c r="I6279" s="77" t="e">
        <f>VLOOKUP($H$1&amp;H6279,定价因子!E:F,2,0)</f>
        <v>#N/A</v>
      </c>
      <c r="J6279" s="3"/>
      <c r="K6279" s="77" t="e">
        <f>VLOOKUP($J$1&amp;J6279,定价因子!E:F,2,0)</f>
        <v>#N/A</v>
      </c>
      <c r="L6279" s="3"/>
      <c r="M6279" s="77" t="e">
        <f>VLOOKUP($L$1&amp;L6279,定价因子!E:F,2,0)</f>
        <v>#N/A</v>
      </c>
      <c r="N6279" s="3"/>
      <c r="O6279" s="77" t="e">
        <f>VLOOKUP($N$1&amp;N6279,定价因子!E:F,2,0)</f>
        <v>#N/A</v>
      </c>
      <c r="P6279" s="3"/>
      <c r="Q6279" s="55" t="e">
        <f>VLOOKUP($P$1&amp;P6279,定价因子!$E:$F,2,0)</f>
        <v>#N/A</v>
      </c>
      <c r="R6279" s="3"/>
      <c r="S6279" s="77" t="e">
        <f>VLOOKUP($R$1&amp;R6279,定价因子!$E:$F,2,0)</f>
        <v>#N/A</v>
      </c>
      <c r="T6279" s="61"/>
      <c r="U6279" s="63"/>
      <c r="V6279" s="63"/>
      <c r="W6279" s="63"/>
      <c r="X6279" s="3"/>
    </row>
    <row r="6280" spans="1:24">
      <c r="A6280" s="3"/>
      <c r="B6280" s="3"/>
      <c r="C6280" s="3"/>
      <c r="D6280" s="3"/>
      <c r="E6280" s="79"/>
      <c r="F6280" s="3"/>
      <c r="G6280" s="77" t="e">
        <f>VLOOKUP($F$1&amp;F6280,定价因子!E:F,2,0)</f>
        <v>#N/A</v>
      </c>
      <c r="H6280" s="3"/>
      <c r="I6280" s="77" t="e">
        <f>VLOOKUP($H$1&amp;H6280,定价因子!E:F,2,0)</f>
        <v>#N/A</v>
      </c>
      <c r="J6280" s="3"/>
      <c r="K6280" s="77" t="e">
        <f>VLOOKUP($J$1&amp;J6280,定价因子!E:F,2,0)</f>
        <v>#N/A</v>
      </c>
      <c r="L6280" s="3"/>
      <c r="M6280" s="77" t="e">
        <f>VLOOKUP($L$1&amp;L6280,定价因子!E:F,2,0)</f>
        <v>#N/A</v>
      </c>
      <c r="N6280" s="3"/>
      <c r="O6280" s="77" t="e">
        <f>VLOOKUP($N$1&amp;N6280,定价因子!E:F,2,0)</f>
        <v>#N/A</v>
      </c>
      <c r="P6280" s="3"/>
      <c r="Q6280" s="55" t="e">
        <f>VLOOKUP($P$1&amp;P6280,定价因子!$E:$F,2,0)</f>
        <v>#N/A</v>
      </c>
      <c r="R6280" s="3"/>
      <c r="S6280" s="77" t="e">
        <f>VLOOKUP($R$1&amp;R6280,定价因子!$E:$F,2,0)</f>
        <v>#N/A</v>
      </c>
      <c r="T6280" s="61"/>
      <c r="U6280" s="63"/>
      <c r="V6280" s="63"/>
      <c r="W6280" s="63"/>
      <c r="X6280" s="3"/>
    </row>
    <row r="6281" spans="1:24">
      <c r="A6281" s="3"/>
      <c r="B6281" s="3"/>
      <c r="C6281" s="3"/>
      <c r="D6281" s="3"/>
      <c r="E6281" s="79"/>
      <c r="F6281" s="3"/>
      <c r="G6281" s="77" t="e">
        <f>VLOOKUP($F$1&amp;F6281,定价因子!E:F,2,0)</f>
        <v>#N/A</v>
      </c>
      <c r="H6281" s="3"/>
      <c r="I6281" s="77" t="e">
        <f>VLOOKUP($H$1&amp;H6281,定价因子!E:F,2,0)</f>
        <v>#N/A</v>
      </c>
      <c r="J6281" s="3"/>
      <c r="K6281" s="77" t="e">
        <f>VLOOKUP($J$1&amp;J6281,定价因子!E:F,2,0)</f>
        <v>#N/A</v>
      </c>
      <c r="L6281" s="3"/>
      <c r="M6281" s="77" t="e">
        <f>VLOOKUP($L$1&amp;L6281,定价因子!E:F,2,0)</f>
        <v>#N/A</v>
      </c>
      <c r="N6281" s="3"/>
      <c r="O6281" s="77" t="e">
        <f>VLOOKUP($N$1&amp;N6281,定价因子!E:F,2,0)</f>
        <v>#N/A</v>
      </c>
      <c r="P6281" s="3"/>
      <c r="Q6281" s="55" t="e">
        <f>VLOOKUP($P$1&amp;P6281,定价因子!$E:$F,2,0)</f>
        <v>#N/A</v>
      </c>
      <c r="R6281" s="3"/>
      <c r="S6281" s="77" t="e">
        <f>VLOOKUP($R$1&amp;R6281,定价因子!$E:$F,2,0)</f>
        <v>#N/A</v>
      </c>
      <c r="T6281" s="61"/>
      <c r="U6281" s="63"/>
      <c r="V6281" s="63"/>
      <c r="W6281" s="63"/>
      <c r="X6281" s="3"/>
    </row>
    <row r="6282" spans="1:24">
      <c r="A6282" s="3"/>
      <c r="B6282" s="3"/>
      <c r="C6282" s="3"/>
      <c r="D6282" s="3"/>
      <c r="E6282" s="79"/>
      <c r="F6282" s="3"/>
      <c r="G6282" s="77" t="e">
        <f>VLOOKUP($F$1&amp;F6282,定价因子!E:F,2,0)</f>
        <v>#N/A</v>
      </c>
      <c r="H6282" s="3"/>
      <c r="I6282" s="77" t="e">
        <f>VLOOKUP($H$1&amp;H6282,定价因子!E:F,2,0)</f>
        <v>#N/A</v>
      </c>
      <c r="J6282" s="3"/>
      <c r="K6282" s="77" t="e">
        <f>VLOOKUP($J$1&amp;J6282,定价因子!E:F,2,0)</f>
        <v>#N/A</v>
      </c>
      <c r="L6282" s="3"/>
      <c r="M6282" s="77" t="e">
        <f>VLOOKUP($L$1&amp;L6282,定价因子!E:F,2,0)</f>
        <v>#N/A</v>
      </c>
      <c r="N6282" s="3"/>
      <c r="O6282" s="77" t="e">
        <f>VLOOKUP($N$1&amp;N6282,定价因子!E:F,2,0)</f>
        <v>#N/A</v>
      </c>
      <c r="P6282" s="3"/>
      <c r="Q6282" s="55" t="e">
        <f>VLOOKUP($P$1&amp;P6282,定价因子!$E:$F,2,0)</f>
        <v>#N/A</v>
      </c>
      <c r="R6282" s="3"/>
      <c r="S6282" s="77" t="e">
        <f>VLOOKUP($R$1&amp;R6282,定价因子!$E:$F,2,0)</f>
        <v>#N/A</v>
      </c>
      <c r="T6282" s="61"/>
      <c r="U6282" s="63"/>
      <c r="V6282" s="63"/>
      <c r="W6282" s="63"/>
      <c r="X6282" s="3"/>
    </row>
    <row r="6283" spans="1:24">
      <c r="A6283" s="3"/>
      <c r="B6283" s="3"/>
      <c r="C6283" s="3"/>
      <c r="D6283" s="3"/>
      <c r="E6283" s="79"/>
      <c r="F6283" s="3"/>
      <c r="G6283" s="77" t="e">
        <f>VLOOKUP($F$1&amp;F6283,定价因子!E:F,2,0)</f>
        <v>#N/A</v>
      </c>
      <c r="H6283" s="3"/>
      <c r="I6283" s="77" t="e">
        <f>VLOOKUP($H$1&amp;H6283,定价因子!E:F,2,0)</f>
        <v>#N/A</v>
      </c>
      <c r="J6283" s="3"/>
      <c r="K6283" s="77" t="e">
        <f>VLOOKUP($J$1&amp;J6283,定价因子!E:F,2,0)</f>
        <v>#N/A</v>
      </c>
      <c r="L6283" s="3"/>
      <c r="M6283" s="77" t="e">
        <f>VLOOKUP($L$1&amp;L6283,定价因子!E:F,2,0)</f>
        <v>#N/A</v>
      </c>
      <c r="N6283" s="3"/>
      <c r="O6283" s="77" t="e">
        <f>VLOOKUP($N$1&amp;N6283,定价因子!E:F,2,0)</f>
        <v>#N/A</v>
      </c>
      <c r="P6283" s="3"/>
      <c r="Q6283" s="55" t="e">
        <f>VLOOKUP($P$1&amp;P6283,定价因子!$E:$F,2,0)</f>
        <v>#N/A</v>
      </c>
      <c r="R6283" s="3"/>
      <c r="S6283" s="77" t="e">
        <f>VLOOKUP($R$1&amp;R6283,定价因子!$E:$F,2,0)</f>
        <v>#N/A</v>
      </c>
      <c r="T6283" s="61"/>
      <c r="U6283" s="63"/>
      <c r="V6283" s="63"/>
      <c r="W6283" s="63"/>
      <c r="X6283" s="3"/>
    </row>
    <row r="6284" spans="1:24">
      <c r="A6284" s="3"/>
      <c r="B6284" s="3"/>
      <c r="C6284" s="3"/>
      <c r="D6284" s="3"/>
      <c r="E6284" s="79"/>
      <c r="F6284" s="3"/>
      <c r="G6284" s="77" t="e">
        <f>VLOOKUP($F$1&amp;F6284,定价因子!E:F,2,0)</f>
        <v>#N/A</v>
      </c>
      <c r="H6284" s="3"/>
      <c r="I6284" s="77" t="e">
        <f>VLOOKUP($H$1&amp;H6284,定价因子!E:F,2,0)</f>
        <v>#N/A</v>
      </c>
      <c r="J6284" s="3"/>
      <c r="K6284" s="77" t="e">
        <f>VLOOKUP($J$1&amp;J6284,定价因子!E:F,2,0)</f>
        <v>#N/A</v>
      </c>
      <c r="L6284" s="3"/>
      <c r="M6284" s="77" t="e">
        <f>VLOOKUP($L$1&amp;L6284,定价因子!E:F,2,0)</f>
        <v>#N/A</v>
      </c>
      <c r="N6284" s="3"/>
      <c r="O6284" s="77" t="e">
        <f>VLOOKUP($N$1&amp;N6284,定价因子!E:F,2,0)</f>
        <v>#N/A</v>
      </c>
      <c r="P6284" s="3"/>
      <c r="Q6284" s="55" t="e">
        <f>VLOOKUP($P$1&amp;P6284,定价因子!$E:$F,2,0)</f>
        <v>#N/A</v>
      </c>
      <c r="R6284" s="3"/>
      <c r="S6284" s="77" t="e">
        <f>VLOOKUP($R$1&amp;R6284,定价因子!$E:$F,2,0)</f>
        <v>#N/A</v>
      </c>
      <c r="T6284" s="61"/>
      <c r="U6284" s="63"/>
      <c r="V6284" s="63"/>
      <c r="W6284" s="63"/>
      <c r="X6284" s="3"/>
    </row>
    <row r="6285" spans="1:24">
      <c r="A6285" s="3"/>
      <c r="B6285" s="3"/>
      <c r="C6285" s="3"/>
      <c r="D6285" s="3"/>
      <c r="E6285" s="79"/>
      <c r="F6285" s="3"/>
      <c r="G6285" s="77" t="e">
        <f>VLOOKUP($F$1&amp;F6285,定价因子!E:F,2,0)</f>
        <v>#N/A</v>
      </c>
      <c r="H6285" s="3"/>
      <c r="I6285" s="77" t="e">
        <f>VLOOKUP($H$1&amp;H6285,定价因子!E:F,2,0)</f>
        <v>#N/A</v>
      </c>
      <c r="J6285" s="3"/>
      <c r="K6285" s="77" t="e">
        <f>VLOOKUP($J$1&amp;J6285,定价因子!E:F,2,0)</f>
        <v>#N/A</v>
      </c>
      <c r="L6285" s="3"/>
      <c r="M6285" s="77" t="e">
        <f>VLOOKUP($L$1&amp;L6285,定价因子!E:F,2,0)</f>
        <v>#N/A</v>
      </c>
      <c r="N6285" s="3"/>
      <c r="O6285" s="77" t="e">
        <f>VLOOKUP($N$1&amp;N6285,定价因子!E:F,2,0)</f>
        <v>#N/A</v>
      </c>
      <c r="P6285" s="3"/>
      <c r="Q6285" s="55" t="e">
        <f>VLOOKUP($P$1&amp;P6285,定价因子!$E:$F,2,0)</f>
        <v>#N/A</v>
      </c>
      <c r="R6285" s="3"/>
      <c r="S6285" s="77" t="e">
        <f>VLOOKUP($R$1&amp;R6285,定价因子!$E:$F,2,0)</f>
        <v>#N/A</v>
      </c>
      <c r="T6285" s="61"/>
      <c r="U6285" s="63"/>
      <c r="V6285" s="63"/>
      <c r="W6285" s="63"/>
      <c r="X6285" s="3"/>
    </row>
    <row r="6286" spans="1:24">
      <c r="A6286" s="3"/>
      <c r="B6286" s="3"/>
      <c r="C6286" s="3"/>
      <c r="D6286" s="3"/>
      <c r="E6286" s="79"/>
      <c r="F6286" s="3"/>
      <c r="G6286" s="77" t="e">
        <f>VLOOKUP($F$1&amp;F6286,定价因子!E:F,2,0)</f>
        <v>#N/A</v>
      </c>
      <c r="H6286" s="3"/>
      <c r="I6286" s="77" t="e">
        <f>VLOOKUP($H$1&amp;H6286,定价因子!E:F,2,0)</f>
        <v>#N/A</v>
      </c>
      <c r="J6286" s="3"/>
      <c r="K6286" s="77" t="e">
        <f>VLOOKUP($J$1&amp;J6286,定价因子!E:F,2,0)</f>
        <v>#N/A</v>
      </c>
      <c r="L6286" s="3"/>
      <c r="M6286" s="77" t="e">
        <f>VLOOKUP($L$1&amp;L6286,定价因子!E:F,2,0)</f>
        <v>#N/A</v>
      </c>
      <c r="N6286" s="3"/>
      <c r="O6286" s="77" t="e">
        <f>VLOOKUP($N$1&amp;N6286,定价因子!E:F,2,0)</f>
        <v>#N/A</v>
      </c>
      <c r="P6286" s="3"/>
      <c r="Q6286" s="55" t="e">
        <f>VLOOKUP($P$1&amp;P6286,定价因子!$E:$F,2,0)</f>
        <v>#N/A</v>
      </c>
      <c r="R6286" s="3"/>
      <c r="S6286" s="77" t="e">
        <f>VLOOKUP($R$1&amp;R6286,定价因子!$E:$F,2,0)</f>
        <v>#N/A</v>
      </c>
      <c r="T6286" s="61"/>
      <c r="U6286" s="63"/>
      <c r="V6286" s="63"/>
      <c r="W6286" s="63"/>
      <c r="X6286" s="3"/>
    </row>
    <row r="6287" spans="1:24">
      <c r="A6287" s="3"/>
      <c r="B6287" s="3"/>
      <c r="C6287" s="3"/>
      <c r="D6287" s="3"/>
      <c r="E6287" s="79"/>
      <c r="F6287" s="3"/>
      <c r="G6287" s="77" t="e">
        <f>VLOOKUP($F$1&amp;F6287,定价因子!E:F,2,0)</f>
        <v>#N/A</v>
      </c>
      <c r="H6287" s="3"/>
      <c r="I6287" s="77" t="e">
        <f>VLOOKUP($H$1&amp;H6287,定价因子!E:F,2,0)</f>
        <v>#N/A</v>
      </c>
      <c r="J6287" s="3"/>
      <c r="K6287" s="77" t="e">
        <f>VLOOKUP($J$1&amp;J6287,定价因子!E:F,2,0)</f>
        <v>#N/A</v>
      </c>
      <c r="L6287" s="3"/>
      <c r="M6287" s="77" t="e">
        <f>VLOOKUP($L$1&amp;L6287,定价因子!E:F,2,0)</f>
        <v>#N/A</v>
      </c>
      <c r="N6287" s="3"/>
      <c r="O6287" s="77" t="e">
        <f>VLOOKUP($N$1&amp;N6287,定价因子!E:F,2,0)</f>
        <v>#N/A</v>
      </c>
      <c r="P6287" s="3"/>
      <c r="Q6287" s="55" t="e">
        <f>VLOOKUP($P$1&amp;P6287,定价因子!$E:$F,2,0)</f>
        <v>#N/A</v>
      </c>
      <c r="R6287" s="3"/>
      <c r="S6287" s="77" t="e">
        <f>VLOOKUP($R$1&amp;R6287,定价因子!$E:$F,2,0)</f>
        <v>#N/A</v>
      </c>
      <c r="T6287" s="61"/>
      <c r="U6287" s="63"/>
      <c r="V6287" s="63"/>
      <c r="W6287" s="63"/>
      <c r="X6287" s="3"/>
    </row>
    <row r="6288" spans="1:24">
      <c r="A6288" s="3"/>
      <c r="B6288" s="3"/>
      <c r="C6288" s="3"/>
      <c r="D6288" s="3"/>
      <c r="E6288" s="79"/>
      <c r="F6288" s="3"/>
      <c r="G6288" s="77" t="e">
        <f>VLOOKUP($F$1&amp;F6288,定价因子!E:F,2,0)</f>
        <v>#N/A</v>
      </c>
      <c r="H6288" s="3"/>
      <c r="I6288" s="77" t="e">
        <f>VLOOKUP($H$1&amp;H6288,定价因子!E:F,2,0)</f>
        <v>#N/A</v>
      </c>
      <c r="J6288" s="3"/>
      <c r="K6288" s="77" t="e">
        <f>VLOOKUP($J$1&amp;J6288,定价因子!E:F,2,0)</f>
        <v>#N/A</v>
      </c>
      <c r="L6288" s="3"/>
      <c r="M6288" s="77" t="e">
        <f>VLOOKUP($L$1&amp;L6288,定价因子!E:F,2,0)</f>
        <v>#N/A</v>
      </c>
      <c r="N6288" s="3"/>
      <c r="O6288" s="77" t="e">
        <f>VLOOKUP($N$1&amp;N6288,定价因子!E:F,2,0)</f>
        <v>#N/A</v>
      </c>
      <c r="P6288" s="3"/>
      <c r="Q6288" s="55" t="e">
        <f>VLOOKUP($P$1&amp;P6288,定价因子!$E:$F,2,0)</f>
        <v>#N/A</v>
      </c>
      <c r="R6288" s="3"/>
      <c r="S6288" s="77" t="e">
        <f>VLOOKUP($R$1&amp;R6288,定价因子!$E:$F,2,0)</f>
        <v>#N/A</v>
      </c>
      <c r="T6288" s="61"/>
      <c r="U6288" s="63"/>
      <c r="V6288" s="63"/>
      <c r="W6288" s="63"/>
      <c r="X6288" s="3"/>
    </row>
    <row r="6289" spans="1:24">
      <c r="A6289" s="3"/>
      <c r="B6289" s="3"/>
      <c r="C6289" s="3"/>
      <c r="D6289" s="3"/>
      <c r="E6289" s="79"/>
      <c r="F6289" s="3"/>
      <c r="G6289" s="77" t="e">
        <f>VLOOKUP($F$1&amp;F6289,定价因子!E:F,2,0)</f>
        <v>#N/A</v>
      </c>
      <c r="H6289" s="3"/>
      <c r="I6289" s="77" t="e">
        <f>VLOOKUP($H$1&amp;H6289,定价因子!E:F,2,0)</f>
        <v>#N/A</v>
      </c>
      <c r="J6289" s="3"/>
      <c r="K6289" s="77" t="e">
        <f>VLOOKUP($J$1&amp;J6289,定价因子!E:F,2,0)</f>
        <v>#N/A</v>
      </c>
      <c r="L6289" s="3"/>
      <c r="M6289" s="77" t="e">
        <f>VLOOKUP($L$1&amp;L6289,定价因子!E:F,2,0)</f>
        <v>#N/A</v>
      </c>
      <c r="N6289" s="3"/>
      <c r="O6289" s="77" t="e">
        <f>VLOOKUP($N$1&amp;N6289,定价因子!E:F,2,0)</f>
        <v>#N/A</v>
      </c>
      <c r="P6289" s="3"/>
      <c r="Q6289" s="55" t="e">
        <f>VLOOKUP($P$1&amp;P6289,定价因子!$E:$F,2,0)</f>
        <v>#N/A</v>
      </c>
      <c r="R6289" s="3"/>
      <c r="S6289" s="77" t="e">
        <f>VLOOKUP($R$1&amp;R6289,定价因子!$E:$F,2,0)</f>
        <v>#N/A</v>
      </c>
      <c r="T6289" s="61"/>
      <c r="U6289" s="63"/>
      <c r="V6289" s="63"/>
      <c r="W6289" s="63"/>
      <c r="X6289" s="3"/>
    </row>
    <row r="6290" spans="1:24">
      <c r="A6290" s="3"/>
      <c r="B6290" s="3"/>
      <c r="C6290" s="3"/>
      <c r="D6290" s="3"/>
      <c r="E6290" s="79"/>
      <c r="F6290" s="3"/>
      <c r="G6290" s="77" t="e">
        <f>VLOOKUP($F$1&amp;F6290,定价因子!E:F,2,0)</f>
        <v>#N/A</v>
      </c>
      <c r="H6290" s="3"/>
      <c r="I6290" s="77" t="e">
        <f>VLOOKUP($H$1&amp;H6290,定价因子!E:F,2,0)</f>
        <v>#N/A</v>
      </c>
      <c r="J6290" s="3"/>
      <c r="K6290" s="77" t="e">
        <f>VLOOKUP($J$1&amp;J6290,定价因子!E:F,2,0)</f>
        <v>#N/A</v>
      </c>
      <c r="L6290" s="3"/>
      <c r="M6290" s="77" t="e">
        <f>VLOOKUP($L$1&amp;L6290,定价因子!E:F,2,0)</f>
        <v>#N/A</v>
      </c>
      <c r="N6290" s="3"/>
      <c r="O6290" s="77" t="e">
        <f>VLOOKUP($N$1&amp;N6290,定价因子!E:F,2,0)</f>
        <v>#N/A</v>
      </c>
      <c r="P6290" s="3"/>
      <c r="Q6290" s="55" t="e">
        <f>VLOOKUP($P$1&amp;P6290,定价因子!$E:$F,2,0)</f>
        <v>#N/A</v>
      </c>
      <c r="R6290" s="3"/>
      <c r="S6290" s="77" t="e">
        <f>VLOOKUP($R$1&amp;R6290,定价因子!$E:$F,2,0)</f>
        <v>#N/A</v>
      </c>
      <c r="T6290" s="61"/>
      <c r="U6290" s="63"/>
      <c r="V6290" s="63"/>
      <c r="W6290" s="63"/>
      <c r="X6290" s="3"/>
    </row>
    <row r="6291" spans="1:24">
      <c r="A6291" s="3"/>
      <c r="B6291" s="3"/>
      <c r="C6291" s="3"/>
      <c r="D6291" s="3"/>
      <c r="E6291" s="79"/>
      <c r="F6291" s="3"/>
      <c r="G6291" s="77" t="e">
        <f>VLOOKUP($F$1&amp;F6291,定价因子!E:F,2,0)</f>
        <v>#N/A</v>
      </c>
      <c r="H6291" s="3"/>
      <c r="I6291" s="77" t="e">
        <f>VLOOKUP($H$1&amp;H6291,定价因子!E:F,2,0)</f>
        <v>#N/A</v>
      </c>
      <c r="J6291" s="3"/>
      <c r="K6291" s="77" t="e">
        <f>VLOOKUP($J$1&amp;J6291,定价因子!E:F,2,0)</f>
        <v>#N/A</v>
      </c>
      <c r="L6291" s="3"/>
      <c r="M6291" s="77" t="e">
        <f>VLOOKUP($L$1&amp;L6291,定价因子!E:F,2,0)</f>
        <v>#N/A</v>
      </c>
      <c r="N6291" s="3"/>
      <c r="O6291" s="77" t="e">
        <f>VLOOKUP($N$1&amp;N6291,定价因子!E:F,2,0)</f>
        <v>#N/A</v>
      </c>
      <c r="P6291" s="3"/>
      <c r="Q6291" s="55" t="e">
        <f>VLOOKUP($P$1&amp;P6291,定价因子!$E:$F,2,0)</f>
        <v>#N/A</v>
      </c>
      <c r="R6291" s="3"/>
      <c r="S6291" s="77" t="e">
        <f>VLOOKUP($R$1&amp;R6291,定价因子!$E:$F,2,0)</f>
        <v>#N/A</v>
      </c>
      <c r="T6291" s="61"/>
      <c r="U6291" s="63"/>
      <c r="V6291" s="63"/>
      <c r="W6291" s="63"/>
      <c r="X6291" s="3"/>
    </row>
    <row r="6292" spans="1:24">
      <c r="A6292" s="3"/>
      <c r="B6292" s="3"/>
      <c r="C6292" s="3"/>
      <c r="D6292" s="3"/>
      <c r="E6292" s="79"/>
      <c r="F6292" s="3"/>
      <c r="G6292" s="77" t="e">
        <f>VLOOKUP($F$1&amp;F6292,定价因子!E:F,2,0)</f>
        <v>#N/A</v>
      </c>
      <c r="H6292" s="3"/>
      <c r="I6292" s="77" t="e">
        <f>VLOOKUP($H$1&amp;H6292,定价因子!E:F,2,0)</f>
        <v>#N/A</v>
      </c>
      <c r="J6292" s="3"/>
      <c r="K6292" s="77" t="e">
        <f>VLOOKUP($J$1&amp;J6292,定价因子!E:F,2,0)</f>
        <v>#N/A</v>
      </c>
      <c r="L6292" s="3"/>
      <c r="M6292" s="77" t="e">
        <f>VLOOKUP($L$1&amp;L6292,定价因子!E:F,2,0)</f>
        <v>#N/A</v>
      </c>
      <c r="N6292" s="3"/>
      <c r="O6292" s="77" t="e">
        <f>VLOOKUP($N$1&amp;N6292,定价因子!E:F,2,0)</f>
        <v>#N/A</v>
      </c>
      <c r="P6292" s="3"/>
      <c r="Q6292" s="55" t="e">
        <f>VLOOKUP($P$1&amp;P6292,定价因子!$E:$F,2,0)</f>
        <v>#N/A</v>
      </c>
      <c r="R6292" s="3"/>
      <c r="S6292" s="77" t="e">
        <f>VLOOKUP($R$1&amp;R6292,定价因子!$E:$F,2,0)</f>
        <v>#N/A</v>
      </c>
      <c r="T6292" s="61"/>
      <c r="U6292" s="63"/>
      <c r="V6292" s="63"/>
      <c r="W6292" s="63"/>
      <c r="X6292" s="3"/>
    </row>
    <row r="6293" spans="1:24">
      <c r="A6293" s="3"/>
      <c r="B6293" s="3"/>
      <c r="C6293" s="3"/>
      <c r="D6293" s="3"/>
      <c r="E6293" s="79"/>
      <c r="F6293" s="3"/>
      <c r="G6293" s="77" t="e">
        <f>VLOOKUP($F$1&amp;F6293,定价因子!E:F,2,0)</f>
        <v>#N/A</v>
      </c>
      <c r="H6293" s="3"/>
      <c r="I6293" s="77" t="e">
        <f>VLOOKUP($H$1&amp;H6293,定价因子!E:F,2,0)</f>
        <v>#N/A</v>
      </c>
      <c r="J6293" s="3"/>
      <c r="K6293" s="77" t="e">
        <f>VLOOKUP($J$1&amp;J6293,定价因子!E:F,2,0)</f>
        <v>#N/A</v>
      </c>
      <c r="L6293" s="3"/>
      <c r="M6293" s="77" t="e">
        <f>VLOOKUP($L$1&amp;L6293,定价因子!E:F,2,0)</f>
        <v>#N/A</v>
      </c>
      <c r="N6293" s="3"/>
      <c r="O6293" s="77" t="e">
        <f>VLOOKUP($N$1&amp;N6293,定价因子!E:F,2,0)</f>
        <v>#N/A</v>
      </c>
      <c r="P6293" s="3"/>
      <c r="Q6293" s="55" t="e">
        <f>VLOOKUP($P$1&amp;P6293,定价因子!$E:$F,2,0)</f>
        <v>#N/A</v>
      </c>
      <c r="R6293" s="3"/>
      <c r="S6293" s="77" t="e">
        <f>VLOOKUP($R$1&amp;R6293,定价因子!$E:$F,2,0)</f>
        <v>#N/A</v>
      </c>
      <c r="T6293" s="61"/>
      <c r="U6293" s="63"/>
      <c r="V6293" s="63"/>
      <c r="W6293" s="63"/>
      <c r="X6293" s="3"/>
    </row>
    <row r="6294" spans="1:24">
      <c r="A6294" s="3"/>
      <c r="B6294" s="3"/>
      <c r="C6294" s="3"/>
      <c r="D6294" s="3"/>
      <c r="E6294" s="79"/>
      <c r="F6294" s="3"/>
      <c r="G6294" s="77" t="e">
        <f>VLOOKUP($F$1&amp;F6294,定价因子!E:F,2,0)</f>
        <v>#N/A</v>
      </c>
      <c r="H6294" s="3"/>
      <c r="I6294" s="77" t="e">
        <f>VLOOKUP($H$1&amp;H6294,定价因子!E:F,2,0)</f>
        <v>#N/A</v>
      </c>
      <c r="J6294" s="3"/>
      <c r="K6294" s="77" t="e">
        <f>VLOOKUP($J$1&amp;J6294,定价因子!E:F,2,0)</f>
        <v>#N/A</v>
      </c>
      <c r="L6294" s="3"/>
      <c r="M6294" s="77" t="e">
        <f>VLOOKUP($L$1&amp;L6294,定价因子!E:F,2,0)</f>
        <v>#N/A</v>
      </c>
      <c r="N6294" s="3"/>
      <c r="O6294" s="77" t="e">
        <f>VLOOKUP($N$1&amp;N6294,定价因子!E:F,2,0)</f>
        <v>#N/A</v>
      </c>
      <c r="P6294" s="3"/>
      <c r="Q6294" s="55" t="e">
        <f>VLOOKUP($P$1&amp;P6294,定价因子!$E:$F,2,0)</f>
        <v>#N/A</v>
      </c>
      <c r="R6294" s="3"/>
      <c r="S6294" s="77" t="e">
        <f>VLOOKUP($R$1&amp;R6294,定价因子!$E:$F,2,0)</f>
        <v>#N/A</v>
      </c>
      <c r="T6294" s="61"/>
      <c r="U6294" s="63"/>
      <c r="V6294" s="63"/>
      <c r="W6294" s="63"/>
      <c r="X6294" s="3"/>
    </row>
    <row r="6295" spans="1:24">
      <c r="A6295" s="3"/>
      <c r="B6295" s="3"/>
      <c r="C6295" s="3"/>
      <c r="D6295" s="3"/>
      <c r="E6295" s="79"/>
      <c r="F6295" s="3"/>
      <c r="G6295" s="77" t="e">
        <f>VLOOKUP($F$1&amp;F6295,定价因子!E:F,2,0)</f>
        <v>#N/A</v>
      </c>
      <c r="H6295" s="3"/>
      <c r="I6295" s="77" t="e">
        <f>VLOOKUP($H$1&amp;H6295,定价因子!E:F,2,0)</f>
        <v>#N/A</v>
      </c>
      <c r="J6295" s="3"/>
      <c r="K6295" s="77" t="e">
        <f>VLOOKUP($J$1&amp;J6295,定价因子!E:F,2,0)</f>
        <v>#N/A</v>
      </c>
      <c r="L6295" s="3"/>
      <c r="M6295" s="77" t="e">
        <f>VLOOKUP($L$1&amp;L6295,定价因子!E:F,2,0)</f>
        <v>#N/A</v>
      </c>
      <c r="N6295" s="3"/>
      <c r="O6295" s="77" t="e">
        <f>VLOOKUP($N$1&amp;N6295,定价因子!E:F,2,0)</f>
        <v>#N/A</v>
      </c>
      <c r="P6295" s="3"/>
      <c r="Q6295" s="55" t="e">
        <f>VLOOKUP($P$1&amp;P6295,定价因子!$E:$F,2,0)</f>
        <v>#N/A</v>
      </c>
      <c r="R6295" s="3"/>
      <c r="S6295" s="77" t="e">
        <f>VLOOKUP($R$1&amp;R6295,定价因子!$E:$F,2,0)</f>
        <v>#N/A</v>
      </c>
      <c r="T6295" s="61"/>
      <c r="U6295" s="63"/>
      <c r="V6295" s="63"/>
      <c r="W6295" s="63"/>
      <c r="X6295" s="3"/>
    </row>
    <row r="6296" spans="1:24">
      <c r="A6296" s="3"/>
      <c r="B6296" s="3"/>
      <c r="C6296" s="3"/>
      <c r="D6296" s="3"/>
      <c r="E6296" s="79"/>
      <c r="F6296" s="3"/>
      <c r="G6296" s="77" t="e">
        <f>VLOOKUP($F$1&amp;F6296,定价因子!E:F,2,0)</f>
        <v>#N/A</v>
      </c>
      <c r="H6296" s="3"/>
      <c r="I6296" s="77" t="e">
        <f>VLOOKUP($H$1&amp;H6296,定价因子!E:F,2,0)</f>
        <v>#N/A</v>
      </c>
      <c r="J6296" s="3"/>
      <c r="K6296" s="77" t="e">
        <f>VLOOKUP($J$1&amp;J6296,定价因子!E:F,2,0)</f>
        <v>#N/A</v>
      </c>
      <c r="L6296" s="3"/>
      <c r="M6296" s="77" t="e">
        <f>VLOOKUP($L$1&amp;L6296,定价因子!E:F,2,0)</f>
        <v>#N/A</v>
      </c>
      <c r="N6296" s="3"/>
      <c r="O6296" s="77" t="e">
        <f>VLOOKUP($N$1&amp;N6296,定价因子!E:F,2,0)</f>
        <v>#N/A</v>
      </c>
      <c r="P6296" s="3"/>
      <c r="Q6296" s="55" t="e">
        <f>VLOOKUP($P$1&amp;P6296,定价因子!$E:$F,2,0)</f>
        <v>#N/A</v>
      </c>
      <c r="R6296" s="3"/>
      <c r="S6296" s="77" t="e">
        <f>VLOOKUP($R$1&amp;R6296,定价因子!$E:$F,2,0)</f>
        <v>#N/A</v>
      </c>
      <c r="T6296" s="61"/>
      <c r="U6296" s="63"/>
      <c r="V6296" s="63"/>
      <c r="W6296" s="63"/>
      <c r="X6296" s="3"/>
    </row>
    <row r="6297" spans="1:24">
      <c r="A6297" s="3"/>
      <c r="B6297" s="3"/>
      <c r="C6297" s="3"/>
      <c r="D6297" s="3"/>
      <c r="E6297" s="79"/>
      <c r="F6297" s="3"/>
      <c r="G6297" s="77" t="e">
        <f>VLOOKUP($F$1&amp;F6297,定价因子!E:F,2,0)</f>
        <v>#N/A</v>
      </c>
      <c r="H6297" s="3"/>
      <c r="I6297" s="77" t="e">
        <f>VLOOKUP($H$1&amp;H6297,定价因子!E:F,2,0)</f>
        <v>#N/A</v>
      </c>
      <c r="J6297" s="3"/>
      <c r="K6297" s="77" t="e">
        <f>VLOOKUP($J$1&amp;J6297,定价因子!E:F,2,0)</f>
        <v>#N/A</v>
      </c>
      <c r="L6297" s="3"/>
      <c r="M6297" s="77" t="e">
        <f>VLOOKUP($L$1&amp;L6297,定价因子!E:F,2,0)</f>
        <v>#N/A</v>
      </c>
      <c r="N6297" s="3"/>
      <c r="O6297" s="77" t="e">
        <f>VLOOKUP($N$1&amp;N6297,定价因子!E:F,2,0)</f>
        <v>#N/A</v>
      </c>
      <c r="P6297" s="3"/>
      <c r="Q6297" s="55" t="e">
        <f>VLOOKUP($P$1&amp;P6297,定价因子!$E:$F,2,0)</f>
        <v>#N/A</v>
      </c>
      <c r="R6297" s="3"/>
      <c r="S6297" s="77" t="e">
        <f>VLOOKUP($R$1&amp;R6297,定价因子!$E:$F,2,0)</f>
        <v>#N/A</v>
      </c>
      <c r="T6297" s="61"/>
      <c r="U6297" s="63"/>
      <c r="V6297" s="63"/>
      <c r="W6297" s="63"/>
      <c r="X6297" s="3"/>
    </row>
    <row r="6298" spans="1:24">
      <c r="A6298" s="3"/>
      <c r="B6298" s="3"/>
      <c r="C6298" s="3"/>
      <c r="D6298" s="3"/>
      <c r="E6298" s="79"/>
      <c r="F6298" s="3"/>
      <c r="G6298" s="77" t="e">
        <f>VLOOKUP($F$1&amp;F6298,定价因子!E:F,2,0)</f>
        <v>#N/A</v>
      </c>
      <c r="H6298" s="3"/>
      <c r="I6298" s="77" t="e">
        <f>VLOOKUP($H$1&amp;H6298,定价因子!E:F,2,0)</f>
        <v>#N/A</v>
      </c>
      <c r="J6298" s="3"/>
      <c r="K6298" s="77" t="e">
        <f>VLOOKUP($J$1&amp;J6298,定价因子!E:F,2,0)</f>
        <v>#N/A</v>
      </c>
      <c r="L6298" s="3"/>
      <c r="M6298" s="77" t="e">
        <f>VLOOKUP($L$1&amp;L6298,定价因子!E:F,2,0)</f>
        <v>#N/A</v>
      </c>
      <c r="N6298" s="3"/>
      <c r="O6298" s="77" t="e">
        <f>VLOOKUP($N$1&amp;N6298,定价因子!E:F,2,0)</f>
        <v>#N/A</v>
      </c>
      <c r="P6298" s="3"/>
      <c r="Q6298" s="55" t="e">
        <f>VLOOKUP($P$1&amp;P6298,定价因子!$E:$F,2,0)</f>
        <v>#N/A</v>
      </c>
      <c r="R6298" s="3"/>
      <c r="S6298" s="77" t="e">
        <f>VLOOKUP($R$1&amp;R6298,定价因子!$E:$F,2,0)</f>
        <v>#N/A</v>
      </c>
      <c r="T6298" s="61"/>
      <c r="U6298" s="63"/>
      <c r="V6298" s="63"/>
      <c r="W6298" s="63"/>
      <c r="X6298" s="3"/>
    </row>
    <row r="6299" spans="1:24">
      <c r="A6299" s="3"/>
      <c r="B6299" s="3"/>
      <c r="C6299" s="3"/>
      <c r="D6299" s="3"/>
      <c r="E6299" s="79"/>
      <c r="F6299" s="3"/>
      <c r="G6299" s="77" t="e">
        <f>VLOOKUP($F$1&amp;F6299,定价因子!E:F,2,0)</f>
        <v>#N/A</v>
      </c>
      <c r="H6299" s="3"/>
      <c r="I6299" s="77" t="e">
        <f>VLOOKUP($H$1&amp;H6299,定价因子!E:F,2,0)</f>
        <v>#N/A</v>
      </c>
      <c r="J6299" s="3"/>
      <c r="K6299" s="77" t="e">
        <f>VLOOKUP($J$1&amp;J6299,定价因子!E:F,2,0)</f>
        <v>#N/A</v>
      </c>
      <c r="L6299" s="3"/>
      <c r="M6299" s="77" t="e">
        <f>VLOOKUP($L$1&amp;L6299,定价因子!E:F,2,0)</f>
        <v>#N/A</v>
      </c>
      <c r="N6299" s="3"/>
      <c r="O6299" s="77" t="e">
        <f>VLOOKUP($N$1&amp;N6299,定价因子!E:F,2,0)</f>
        <v>#N/A</v>
      </c>
      <c r="P6299" s="3"/>
      <c r="Q6299" s="55" t="e">
        <f>VLOOKUP($P$1&amp;P6299,定价因子!$E:$F,2,0)</f>
        <v>#N/A</v>
      </c>
      <c r="R6299" s="3"/>
      <c r="S6299" s="77" t="e">
        <f>VLOOKUP($R$1&amp;R6299,定价因子!$E:$F,2,0)</f>
        <v>#N/A</v>
      </c>
      <c r="T6299" s="61"/>
      <c r="U6299" s="63"/>
      <c r="V6299" s="63"/>
      <c r="W6299" s="63"/>
      <c r="X6299" s="3"/>
    </row>
    <row r="6300" spans="1:24">
      <c r="A6300" s="3"/>
      <c r="B6300" s="3"/>
      <c r="C6300" s="3"/>
      <c r="D6300" s="3"/>
      <c r="E6300" s="79"/>
      <c r="F6300" s="3"/>
      <c r="G6300" s="77" t="e">
        <f>VLOOKUP($F$1&amp;F6300,定价因子!E:F,2,0)</f>
        <v>#N/A</v>
      </c>
      <c r="H6300" s="3"/>
      <c r="I6300" s="77" t="e">
        <f>VLOOKUP($H$1&amp;H6300,定价因子!E:F,2,0)</f>
        <v>#N/A</v>
      </c>
      <c r="J6300" s="3"/>
      <c r="K6300" s="77" t="e">
        <f>VLOOKUP($J$1&amp;J6300,定价因子!E:F,2,0)</f>
        <v>#N/A</v>
      </c>
      <c r="L6300" s="3"/>
      <c r="M6300" s="77" t="e">
        <f>VLOOKUP($L$1&amp;L6300,定价因子!E:F,2,0)</f>
        <v>#N/A</v>
      </c>
      <c r="N6300" s="3"/>
      <c r="O6300" s="77" t="e">
        <f>VLOOKUP($N$1&amp;N6300,定价因子!E:F,2,0)</f>
        <v>#N/A</v>
      </c>
      <c r="P6300" s="3"/>
      <c r="Q6300" s="55" t="e">
        <f>VLOOKUP($P$1&amp;P6300,定价因子!$E:$F,2,0)</f>
        <v>#N/A</v>
      </c>
      <c r="R6300" s="3"/>
      <c r="S6300" s="77" t="e">
        <f>VLOOKUP($R$1&amp;R6300,定价因子!$E:$F,2,0)</f>
        <v>#N/A</v>
      </c>
      <c r="T6300" s="61"/>
      <c r="U6300" s="63"/>
      <c r="V6300" s="63"/>
      <c r="W6300" s="63"/>
      <c r="X6300" s="3"/>
    </row>
    <row r="6301" spans="1:24">
      <c r="A6301" s="3"/>
      <c r="B6301" s="3"/>
      <c r="C6301" s="3"/>
      <c r="D6301" s="3"/>
      <c r="E6301" s="79"/>
      <c r="F6301" s="3"/>
      <c r="G6301" s="77" t="e">
        <f>VLOOKUP($F$1&amp;F6301,定价因子!E:F,2,0)</f>
        <v>#N/A</v>
      </c>
      <c r="H6301" s="3"/>
      <c r="I6301" s="77" t="e">
        <f>VLOOKUP($H$1&amp;H6301,定价因子!E:F,2,0)</f>
        <v>#N/A</v>
      </c>
      <c r="J6301" s="3"/>
      <c r="K6301" s="77" t="e">
        <f>VLOOKUP($J$1&amp;J6301,定价因子!E:F,2,0)</f>
        <v>#N/A</v>
      </c>
      <c r="L6301" s="3"/>
      <c r="M6301" s="77" t="e">
        <f>VLOOKUP($L$1&amp;L6301,定价因子!E:F,2,0)</f>
        <v>#N/A</v>
      </c>
      <c r="N6301" s="3"/>
      <c r="O6301" s="77" t="e">
        <f>VLOOKUP($N$1&amp;N6301,定价因子!E:F,2,0)</f>
        <v>#N/A</v>
      </c>
      <c r="P6301" s="3"/>
      <c r="Q6301" s="55" t="e">
        <f>VLOOKUP($P$1&amp;P6301,定价因子!$E:$F,2,0)</f>
        <v>#N/A</v>
      </c>
      <c r="R6301" s="3"/>
      <c r="S6301" s="77" t="e">
        <f>VLOOKUP($R$1&amp;R6301,定价因子!$E:$F,2,0)</f>
        <v>#N/A</v>
      </c>
      <c r="T6301" s="61"/>
      <c r="U6301" s="63"/>
      <c r="V6301" s="63"/>
      <c r="W6301" s="63"/>
      <c r="X6301" s="3"/>
    </row>
    <row r="6302" spans="1:24">
      <c r="A6302" s="3"/>
      <c r="B6302" s="3"/>
      <c r="C6302" s="3"/>
      <c r="D6302" s="3"/>
      <c r="E6302" s="79"/>
      <c r="F6302" s="3"/>
      <c r="G6302" s="77" t="e">
        <f>VLOOKUP($F$1&amp;F6302,定价因子!E:F,2,0)</f>
        <v>#N/A</v>
      </c>
      <c r="H6302" s="3"/>
      <c r="I6302" s="77" t="e">
        <f>VLOOKUP($H$1&amp;H6302,定价因子!E:F,2,0)</f>
        <v>#N/A</v>
      </c>
      <c r="J6302" s="3"/>
      <c r="K6302" s="77" t="e">
        <f>VLOOKUP($J$1&amp;J6302,定价因子!E:F,2,0)</f>
        <v>#N/A</v>
      </c>
      <c r="L6302" s="3"/>
      <c r="M6302" s="77" t="e">
        <f>VLOOKUP($L$1&amp;L6302,定价因子!E:F,2,0)</f>
        <v>#N/A</v>
      </c>
      <c r="N6302" s="3"/>
      <c r="O6302" s="77" t="e">
        <f>VLOOKUP($N$1&amp;N6302,定价因子!E:F,2,0)</f>
        <v>#N/A</v>
      </c>
      <c r="P6302" s="3"/>
      <c r="Q6302" s="55" t="e">
        <f>VLOOKUP($P$1&amp;P6302,定价因子!$E:$F,2,0)</f>
        <v>#N/A</v>
      </c>
      <c r="R6302" s="3"/>
      <c r="S6302" s="77" t="e">
        <f>VLOOKUP($R$1&amp;R6302,定价因子!$E:$F,2,0)</f>
        <v>#N/A</v>
      </c>
      <c r="T6302" s="61"/>
      <c r="U6302" s="63"/>
      <c r="V6302" s="63"/>
      <c r="W6302" s="63"/>
      <c r="X6302" s="3"/>
    </row>
    <row r="6303" spans="1:24">
      <c r="A6303" s="3"/>
      <c r="B6303" s="3"/>
      <c r="C6303" s="3"/>
      <c r="D6303" s="3"/>
      <c r="E6303" s="79"/>
      <c r="F6303" s="3"/>
      <c r="G6303" s="77" t="e">
        <f>VLOOKUP($F$1&amp;F6303,定价因子!E:F,2,0)</f>
        <v>#N/A</v>
      </c>
      <c r="H6303" s="3"/>
      <c r="I6303" s="77" t="e">
        <f>VLOOKUP($H$1&amp;H6303,定价因子!E:F,2,0)</f>
        <v>#N/A</v>
      </c>
      <c r="J6303" s="3"/>
      <c r="K6303" s="77" t="e">
        <f>VLOOKUP($J$1&amp;J6303,定价因子!E:F,2,0)</f>
        <v>#N/A</v>
      </c>
      <c r="L6303" s="3"/>
      <c r="M6303" s="77" t="e">
        <f>VLOOKUP($L$1&amp;L6303,定价因子!E:F,2,0)</f>
        <v>#N/A</v>
      </c>
      <c r="N6303" s="3"/>
      <c r="O6303" s="77" t="e">
        <f>VLOOKUP($N$1&amp;N6303,定价因子!E:F,2,0)</f>
        <v>#N/A</v>
      </c>
      <c r="P6303" s="3"/>
      <c r="Q6303" s="55" t="e">
        <f>VLOOKUP($P$1&amp;P6303,定价因子!$E:$F,2,0)</f>
        <v>#N/A</v>
      </c>
      <c r="R6303" s="3"/>
      <c r="S6303" s="77" t="e">
        <f>VLOOKUP($R$1&amp;R6303,定价因子!$E:$F,2,0)</f>
        <v>#N/A</v>
      </c>
      <c r="T6303" s="61"/>
      <c r="U6303" s="63"/>
      <c r="V6303" s="63"/>
      <c r="W6303" s="63"/>
      <c r="X6303" s="3"/>
    </row>
    <row r="6304" spans="1:24">
      <c r="A6304" s="3"/>
      <c r="B6304" s="3"/>
      <c r="C6304" s="3"/>
      <c r="D6304" s="3"/>
      <c r="E6304" s="79"/>
      <c r="F6304" s="3"/>
      <c r="G6304" s="77" t="e">
        <f>VLOOKUP($F$1&amp;F6304,定价因子!E:F,2,0)</f>
        <v>#N/A</v>
      </c>
      <c r="H6304" s="3"/>
      <c r="I6304" s="77" t="e">
        <f>VLOOKUP($H$1&amp;H6304,定价因子!E:F,2,0)</f>
        <v>#N/A</v>
      </c>
      <c r="J6304" s="3"/>
      <c r="K6304" s="77" t="e">
        <f>VLOOKUP($J$1&amp;J6304,定价因子!E:F,2,0)</f>
        <v>#N/A</v>
      </c>
      <c r="L6304" s="3"/>
      <c r="M6304" s="77" t="e">
        <f>VLOOKUP($L$1&amp;L6304,定价因子!E:F,2,0)</f>
        <v>#N/A</v>
      </c>
      <c r="N6304" s="3"/>
      <c r="O6304" s="77" t="e">
        <f>VLOOKUP($N$1&amp;N6304,定价因子!E:F,2,0)</f>
        <v>#N/A</v>
      </c>
      <c r="P6304" s="3"/>
      <c r="Q6304" s="55" t="e">
        <f>VLOOKUP($P$1&amp;P6304,定价因子!$E:$F,2,0)</f>
        <v>#N/A</v>
      </c>
      <c r="R6304" s="3"/>
      <c r="S6304" s="77" t="e">
        <f>VLOOKUP($R$1&amp;R6304,定价因子!$E:$F,2,0)</f>
        <v>#N/A</v>
      </c>
      <c r="T6304" s="61"/>
      <c r="U6304" s="63"/>
      <c r="V6304" s="63"/>
      <c r="W6304" s="63"/>
      <c r="X6304" s="3"/>
    </row>
    <row r="6305" spans="1:24">
      <c r="A6305" s="3"/>
      <c r="B6305" s="3"/>
      <c r="C6305" s="3"/>
      <c r="D6305" s="3"/>
      <c r="E6305" s="79"/>
      <c r="F6305" s="3"/>
      <c r="G6305" s="77" t="e">
        <f>VLOOKUP($F$1&amp;F6305,定价因子!E:F,2,0)</f>
        <v>#N/A</v>
      </c>
      <c r="H6305" s="3"/>
      <c r="I6305" s="77" t="e">
        <f>VLOOKUP($H$1&amp;H6305,定价因子!E:F,2,0)</f>
        <v>#N/A</v>
      </c>
      <c r="J6305" s="3"/>
      <c r="K6305" s="77" t="e">
        <f>VLOOKUP($J$1&amp;J6305,定价因子!E:F,2,0)</f>
        <v>#N/A</v>
      </c>
      <c r="L6305" s="3"/>
      <c r="M6305" s="77" t="e">
        <f>VLOOKUP($L$1&amp;L6305,定价因子!E:F,2,0)</f>
        <v>#N/A</v>
      </c>
      <c r="N6305" s="3"/>
      <c r="O6305" s="77" t="e">
        <f>VLOOKUP($N$1&amp;N6305,定价因子!E:F,2,0)</f>
        <v>#N/A</v>
      </c>
      <c r="P6305" s="3"/>
      <c r="Q6305" s="55" t="e">
        <f>VLOOKUP($P$1&amp;P6305,定价因子!$E:$F,2,0)</f>
        <v>#N/A</v>
      </c>
      <c r="R6305" s="3"/>
      <c r="S6305" s="77" t="e">
        <f>VLOOKUP($R$1&amp;R6305,定价因子!$E:$F,2,0)</f>
        <v>#N/A</v>
      </c>
      <c r="T6305" s="61"/>
      <c r="U6305" s="63"/>
      <c r="V6305" s="63"/>
      <c r="W6305" s="63"/>
      <c r="X6305" s="3"/>
    </row>
    <row r="6306" spans="1:24">
      <c r="A6306" s="3"/>
      <c r="B6306" s="3"/>
      <c r="C6306" s="3"/>
      <c r="D6306" s="3"/>
      <c r="E6306" s="79"/>
      <c r="F6306" s="3"/>
      <c r="G6306" s="77" t="e">
        <f>VLOOKUP($F$1&amp;F6306,定价因子!E:F,2,0)</f>
        <v>#N/A</v>
      </c>
      <c r="H6306" s="3"/>
      <c r="I6306" s="77" t="e">
        <f>VLOOKUP($H$1&amp;H6306,定价因子!E:F,2,0)</f>
        <v>#N/A</v>
      </c>
      <c r="J6306" s="3"/>
      <c r="K6306" s="77" t="e">
        <f>VLOOKUP($J$1&amp;J6306,定价因子!E:F,2,0)</f>
        <v>#N/A</v>
      </c>
      <c r="L6306" s="3"/>
      <c r="M6306" s="77" t="e">
        <f>VLOOKUP($L$1&amp;L6306,定价因子!E:F,2,0)</f>
        <v>#N/A</v>
      </c>
      <c r="N6306" s="3"/>
      <c r="O6306" s="77" t="e">
        <f>VLOOKUP($N$1&amp;N6306,定价因子!E:F,2,0)</f>
        <v>#N/A</v>
      </c>
      <c r="P6306" s="3"/>
      <c r="Q6306" s="55" t="e">
        <f>VLOOKUP($P$1&amp;P6306,定价因子!$E:$F,2,0)</f>
        <v>#N/A</v>
      </c>
      <c r="R6306" s="3"/>
      <c r="S6306" s="77" t="e">
        <f>VLOOKUP($R$1&amp;R6306,定价因子!$E:$F,2,0)</f>
        <v>#N/A</v>
      </c>
      <c r="T6306" s="61"/>
      <c r="U6306" s="63"/>
      <c r="V6306" s="63"/>
      <c r="W6306" s="63"/>
      <c r="X6306" s="3"/>
    </row>
    <row r="6307" spans="1:24">
      <c r="A6307" s="3"/>
      <c r="B6307" s="3"/>
      <c r="C6307" s="3"/>
      <c r="D6307" s="3"/>
      <c r="E6307" s="79"/>
      <c r="F6307" s="3"/>
      <c r="G6307" s="77" t="e">
        <f>VLOOKUP($F$1&amp;F6307,定价因子!E:F,2,0)</f>
        <v>#N/A</v>
      </c>
      <c r="H6307" s="3"/>
      <c r="I6307" s="77" t="e">
        <f>VLOOKUP($H$1&amp;H6307,定价因子!E:F,2,0)</f>
        <v>#N/A</v>
      </c>
      <c r="J6307" s="3"/>
      <c r="K6307" s="77" t="e">
        <f>VLOOKUP($J$1&amp;J6307,定价因子!E:F,2,0)</f>
        <v>#N/A</v>
      </c>
      <c r="L6307" s="3"/>
      <c r="M6307" s="77" t="e">
        <f>VLOOKUP($L$1&amp;L6307,定价因子!E:F,2,0)</f>
        <v>#N/A</v>
      </c>
      <c r="N6307" s="3"/>
      <c r="O6307" s="77" t="e">
        <f>VLOOKUP($N$1&amp;N6307,定价因子!E:F,2,0)</f>
        <v>#N/A</v>
      </c>
      <c r="P6307" s="3"/>
      <c r="Q6307" s="55" t="e">
        <f>VLOOKUP($P$1&amp;P6307,定价因子!$E:$F,2,0)</f>
        <v>#N/A</v>
      </c>
      <c r="R6307" s="3"/>
      <c r="S6307" s="77" t="e">
        <f>VLOOKUP($R$1&amp;R6307,定价因子!$E:$F,2,0)</f>
        <v>#N/A</v>
      </c>
      <c r="T6307" s="61"/>
      <c r="U6307" s="63"/>
      <c r="V6307" s="63"/>
      <c r="W6307" s="63"/>
      <c r="X6307" s="3"/>
    </row>
    <row r="6308" spans="1:24">
      <c r="A6308" s="3"/>
      <c r="B6308" s="3"/>
      <c r="C6308" s="3"/>
      <c r="D6308" s="3"/>
      <c r="E6308" s="79"/>
      <c r="F6308" s="3"/>
      <c r="G6308" s="77" t="e">
        <f>VLOOKUP($F$1&amp;F6308,定价因子!E:F,2,0)</f>
        <v>#N/A</v>
      </c>
      <c r="H6308" s="3"/>
      <c r="I6308" s="77" t="e">
        <f>VLOOKUP($H$1&amp;H6308,定价因子!E:F,2,0)</f>
        <v>#N/A</v>
      </c>
      <c r="J6308" s="3"/>
      <c r="K6308" s="77" t="e">
        <f>VLOOKUP($J$1&amp;J6308,定价因子!E:F,2,0)</f>
        <v>#N/A</v>
      </c>
      <c r="L6308" s="3"/>
      <c r="M6308" s="77" t="e">
        <f>VLOOKUP($L$1&amp;L6308,定价因子!E:F,2,0)</f>
        <v>#N/A</v>
      </c>
      <c r="N6308" s="3"/>
      <c r="O6308" s="77" t="e">
        <f>VLOOKUP($N$1&amp;N6308,定价因子!E:F,2,0)</f>
        <v>#N/A</v>
      </c>
      <c r="P6308" s="3"/>
      <c r="Q6308" s="55" t="e">
        <f>VLOOKUP($P$1&amp;P6308,定价因子!$E:$F,2,0)</f>
        <v>#N/A</v>
      </c>
      <c r="R6308" s="3"/>
      <c r="S6308" s="77" t="e">
        <f>VLOOKUP($R$1&amp;R6308,定价因子!$E:$F,2,0)</f>
        <v>#N/A</v>
      </c>
      <c r="T6308" s="61"/>
      <c r="U6308" s="63"/>
      <c r="V6308" s="63"/>
      <c r="W6308" s="63"/>
      <c r="X6308" s="3"/>
    </row>
    <row r="6309" spans="1:24">
      <c r="A6309" s="3"/>
      <c r="B6309" s="3"/>
      <c r="C6309" s="3"/>
      <c r="D6309" s="3"/>
      <c r="E6309" s="79"/>
      <c r="F6309" s="3"/>
      <c r="G6309" s="77" t="e">
        <f>VLOOKUP($F$1&amp;F6309,定价因子!E:F,2,0)</f>
        <v>#N/A</v>
      </c>
      <c r="H6309" s="3"/>
      <c r="I6309" s="77" t="e">
        <f>VLOOKUP($H$1&amp;H6309,定价因子!E:F,2,0)</f>
        <v>#N/A</v>
      </c>
      <c r="J6309" s="3"/>
      <c r="K6309" s="77" t="e">
        <f>VLOOKUP($J$1&amp;J6309,定价因子!E:F,2,0)</f>
        <v>#N/A</v>
      </c>
      <c r="L6309" s="3"/>
      <c r="M6309" s="77" t="e">
        <f>VLOOKUP($L$1&amp;L6309,定价因子!E:F,2,0)</f>
        <v>#N/A</v>
      </c>
      <c r="N6309" s="3"/>
      <c r="O6309" s="77" t="e">
        <f>VLOOKUP($N$1&amp;N6309,定价因子!E:F,2,0)</f>
        <v>#N/A</v>
      </c>
      <c r="P6309" s="3"/>
      <c r="Q6309" s="55" t="e">
        <f>VLOOKUP($P$1&amp;P6309,定价因子!$E:$F,2,0)</f>
        <v>#N/A</v>
      </c>
      <c r="R6309" s="3"/>
      <c r="S6309" s="77" t="e">
        <f>VLOOKUP($R$1&amp;R6309,定价因子!$E:$F,2,0)</f>
        <v>#N/A</v>
      </c>
      <c r="T6309" s="61"/>
      <c r="U6309" s="63"/>
      <c r="V6309" s="63"/>
      <c r="W6309" s="63"/>
      <c r="X6309" s="3"/>
    </row>
    <row r="6310" spans="1:24">
      <c r="A6310" s="3"/>
      <c r="B6310" s="3"/>
      <c r="C6310" s="3"/>
      <c r="D6310" s="3"/>
      <c r="E6310" s="79"/>
      <c r="F6310" s="3"/>
      <c r="G6310" s="77" t="e">
        <f>VLOOKUP($F$1&amp;F6310,定价因子!E:F,2,0)</f>
        <v>#N/A</v>
      </c>
      <c r="H6310" s="3"/>
      <c r="I6310" s="77" t="e">
        <f>VLOOKUP($H$1&amp;H6310,定价因子!E:F,2,0)</f>
        <v>#N/A</v>
      </c>
      <c r="J6310" s="3"/>
      <c r="K6310" s="77" t="e">
        <f>VLOOKUP($J$1&amp;J6310,定价因子!E:F,2,0)</f>
        <v>#N/A</v>
      </c>
      <c r="L6310" s="3"/>
      <c r="M6310" s="77" t="e">
        <f>VLOOKUP($L$1&amp;L6310,定价因子!E:F,2,0)</f>
        <v>#N/A</v>
      </c>
      <c r="N6310" s="3"/>
      <c r="O6310" s="77" t="e">
        <f>VLOOKUP($N$1&amp;N6310,定价因子!E:F,2,0)</f>
        <v>#N/A</v>
      </c>
      <c r="P6310" s="3"/>
      <c r="Q6310" s="55" t="e">
        <f>VLOOKUP($P$1&amp;P6310,定价因子!$E:$F,2,0)</f>
        <v>#N/A</v>
      </c>
      <c r="R6310" s="3"/>
      <c r="S6310" s="77" t="e">
        <f>VLOOKUP($R$1&amp;R6310,定价因子!$E:$F,2,0)</f>
        <v>#N/A</v>
      </c>
      <c r="T6310" s="61"/>
      <c r="U6310" s="63"/>
      <c r="V6310" s="63"/>
      <c r="W6310" s="63"/>
      <c r="X6310" s="3"/>
    </row>
    <row r="6311" spans="1:24">
      <c r="A6311" s="3"/>
      <c r="B6311" s="3"/>
      <c r="C6311" s="3"/>
      <c r="D6311" s="3"/>
      <c r="E6311" s="79"/>
      <c r="F6311" s="3"/>
      <c r="G6311" s="77" t="e">
        <f>VLOOKUP($F$1&amp;F6311,定价因子!E:F,2,0)</f>
        <v>#N/A</v>
      </c>
      <c r="H6311" s="3"/>
      <c r="I6311" s="77" t="e">
        <f>VLOOKUP($H$1&amp;H6311,定价因子!E:F,2,0)</f>
        <v>#N/A</v>
      </c>
      <c r="J6311" s="3"/>
      <c r="K6311" s="77" t="e">
        <f>VLOOKUP($J$1&amp;J6311,定价因子!E:F,2,0)</f>
        <v>#N/A</v>
      </c>
      <c r="L6311" s="3"/>
      <c r="M6311" s="77" t="e">
        <f>VLOOKUP($L$1&amp;L6311,定价因子!E:F,2,0)</f>
        <v>#N/A</v>
      </c>
      <c r="N6311" s="3"/>
      <c r="O6311" s="77" t="e">
        <f>VLOOKUP($N$1&amp;N6311,定价因子!E:F,2,0)</f>
        <v>#N/A</v>
      </c>
      <c r="P6311" s="3"/>
      <c r="Q6311" s="55" t="e">
        <f>VLOOKUP($P$1&amp;P6311,定价因子!$E:$F,2,0)</f>
        <v>#N/A</v>
      </c>
      <c r="R6311" s="3"/>
      <c r="S6311" s="77" t="e">
        <f>VLOOKUP($R$1&amp;R6311,定价因子!$E:$F,2,0)</f>
        <v>#N/A</v>
      </c>
      <c r="T6311" s="61"/>
      <c r="U6311" s="63"/>
      <c r="V6311" s="63"/>
      <c r="W6311" s="63"/>
      <c r="X6311" s="3"/>
    </row>
    <row r="6312" spans="1:24">
      <c r="A6312" s="3"/>
      <c r="B6312" s="3"/>
      <c r="C6312" s="3"/>
      <c r="D6312" s="3"/>
      <c r="E6312" s="79"/>
      <c r="F6312" s="3"/>
      <c r="G6312" s="77" t="e">
        <f>VLOOKUP($F$1&amp;F6312,定价因子!E:F,2,0)</f>
        <v>#N/A</v>
      </c>
      <c r="H6312" s="3"/>
      <c r="I6312" s="77" t="e">
        <f>VLOOKUP($H$1&amp;H6312,定价因子!E:F,2,0)</f>
        <v>#N/A</v>
      </c>
      <c r="J6312" s="3"/>
      <c r="K6312" s="77" t="e">
        <f>VLOOKUP($J$1&amp;J6312,定价因子!E:F,2,0)</f>
        <v>#N/A</v>
      </c>
      <c r="L6312" s="3"/>
      <c r="M6312" s="77" t="e">
        <f>VLOOKUP($L$1&amp;L6312,定价因子!E:F,2,0)</f>
        <v>#N/A</v>
      </c>
      <c r="N6312" s="3"/>
      <c r="O6312" s="77" t="e">
        <f>VLOOKUP($N$1&amp;N6312,定价因子!E:F,2,0)</f>
        <v>#N/A</v>
      </c>
      <c r="P6312" s="3"/>
      <c r="Q6312" s="55" t="e">
        <f>VLOOKUP($P$1&amp;P6312,定价因子!$E:$F,2,0)</f>
        <v>#N/A</v>
      </c>
      <c r="R6312" s="3"/>
      <c r="S6312" s="77" t="e">
        <f>VLOOKUP($R$1&amp;R6312,定价因子!$E:$F,2,0)</f>
        <v>#N/A</v>
      </c>
      <c r="T6312" s="61"/>
      <c r="U6312" s="63"/>
      <c r="V6312" s="63"/>
      <c r="W6312" s="63"/>
      <c r="X6312" s="3"/>
    </row>
    <row r="6313" spans="1:24">
      <c r="A6313" s="3"/>
      <c r="B6313" s="3"/>
      <c r="C6313" s="3"/>
      <c r="D6313" s="3"/>
      <c r="E6313" s="79"/>
      <c r="F6313" s="3"/>
      <c r="G6313" s="77" t="e">
        <f>VLOOKUP($F$1&amp;F6313,定价因子!E:F,2,0)</f>
        <v>#N/A</v>
      </c>
      <c r="H6313" s="3"/>
      <c r="I6313" s="77" t="e">
        <f>VLOOKUP($H$1&amp;H6313,定价因子!E:F,2,0)</f>
        <v>#N/A</v>
      </c>
      <c r="J6313" s="3"/>
      <c r="K6313" s="77" t="e">
        <f>VLOOKUP($J$1&amp;J6313,定价因子!E:F,2,0)</f>
        <v>#N/A</v>
      </c>
      <c r="L6313" s="3"/>
      <c r="M6313" s="77" t="e">
        <f>VLOOKUP($L$1&amp;L6313,定价因子!E:F,2,0)</f>
        <v>#N/A</v>
      </c>
      <c r="N6313" s="3"/>
      <c r="O6313" s="77" t="e">
        <f>VLOOKUP($N$1&amp;N6313,定价因子!E:F,2,0)</f>
        <v>#N/A</v>
      </c>
      <c r="P6313" s="3"/>
      <c r="Q6313" s="55" t="e">
        <f>VLOOKUP($P$1&amp;P6313,定价因子!$E:$F,2,0)</f>
        <v>#N/A</v>
      </c>
      <c r="R6313" s="3"/>
      <c r="S6313" s="77" t="e">
        <f>VLOOKUP($R$1&amp;R6313,定价因子!$E:$F,2,0)</f>
        <v>#N/A</v>
      </c>
      <c r="T6313" s="61"/>
      <c r="U6313" s="63"/>
      <c r="V6313" s="63"/>
      <c r="W6313" s="63"/>
      <c r="X6313" s="3"/>
    </row>
    <row r="6314" spans="1:24">
      <c r="A6314" s="3"/>
      <c r="B6314" s="3"/>
      <c r="C6314" s="3"/>
      <c r="D6314" s="3"/>
      <c r="E6314" s="79"/>
      <c r="F6314" s="3"/>
      <c r="G6314" s="77" t="e">
        <f>VLOOKUP($F$1&amp;F6314,定价因子!E:F,2,0)</f>
        <v>#N/A</v>
      </c>
      <c r="H6314" s="3"/>
      <c r="I6314" s="77" t="e">
        <f>VLOOKUP($H$1&amp;H6314,定价因子!E:F,2,0)</f>
        <v>#N/A</v>
      </c>
      <c r="J6314" s="3"/>
      <c r="K6314" s="77" t="e">
        <f>VLOOKUP($J$1&amp;J6314,定价因子!E:F,2,0)</f>
        <v>#N/A</v>
      </c>
      <c r="L6314" s="3"/>
      <c r="M6314" s="77" t="e">
        <f>VLOOKUP($L$1&amp;L6314,定价因子!E:F,2,0)</f>
        <v>#N/A</v>
      </c>
      <c r="N6314" s="3"/>
      <c r="O6314" s="77" t="e">
        <f>VLOOKUP($N$1&amp;N6314,定价因子!E:F,2,0)</f>
        <v>#N/A</v>
      </c>
      <c r="P6314" s="3"/>
      <c r="Q6314" s="55" t="e">
        <f>VLOOKUP($P$1&amp;P6314,定价因子!$E:$F,2,0)</f>
        <v>#N/A</v>
      </c>
      <c r="R6314" s="3"/>
      <c r="S6314" s="77" t="e">
        <f>VLOOKUP($R$1&amp;R6314,定价因子!$E:$F,2,0)</f>
        <v>#N/A</v>
      </c>
      <c r="T6314" s="61"/>
      <c r="U6314" s="63"/>
      <c r="V6314" s="63"/>
      <c r="W6314" s="63"/>
      <c r="X6314" s="3"/>
    </row>
    <row r="6315" spans="1:24">
      <c r="A6315" s="3"/>
      <c r="B6315" s="3"/>
      <c r="C6315" s="3"/>
      <c r="D6315" s="3"/>
      <c r="E6315" s="79"/>
      <c r="F6315" s="3"/>
      <c r="G6315" s="77" t="e">
        <f>VLOOKUP($F$1&amp;F6315,定价因子!E:F,2,0)</f>
        <v>#N/A</v>
      </c>
      <c r="H6315" s="3"/>
      <c r="I6315" s="77" t="e">
        <f>VLOOKUP($H$1&amp;H6315,定价因子!E:F,2,0)</f>
        <v>#N/A</v>
      </c>
      <c r="J6315" s="3"/>
      <c r="K6315" s="77" t="e">
        <f>VLOOKUP($J$1&amp;J6315,定价因子!E:F,2,0)</f>
        <v>#N/A</v>
      </c>
      <c r="L6315" s="3"/>
      <c r="M6315" s="77" t="e">
        <f>VLOOKUP($L$1&amp;L6315,定价因子!E:F,2,0)</f>
        <v>#N/A</v>
      </c>
      <c r="N6315" s="3"/>
      <c r="O6315" s="77" t="e">
        <f>VLOOKUP($N$1&amp;N6315,定价因子!E:F,2,0)</f>
        <v>#N/A</v>
      </c>
      <c r="P6315" s="3"/>
      <c r="Q6315" s="55" t="e">
        <f>VLOOKUP($P$1&amp;P6315,定价因子!$E:$F,2,0)</f>
        <v>#N/A</v>
      </c>
      <c r="R6315" s="3"/>
      <c r="S6315" s="77" t="e">
        <f>VLOOKUP($R$1&amp;R6315,定价因子!$E:$F,2,0)</f>
        <v>#N/A</v>
      </c>
      <c r="T6315" s="61"/>
      <c r="U6315" s="63"/>
      <c r="V6315" s="63"/>
      <c r="W6315" s="63"/>
      <c r="X6315" s="3"/>
    </row>
    <row r="6316" spans="1:24">
      <c r="A6316" s="3"/>
      <c r="B6316" s="3"/>
      <c r="C6316" s="3"/>
      <c r="D6316" s="3"/>
      <c r="E6316" s="79"/>
      <c r="F6316" s="3"/>
      <c r="G6316" s="77" t="e">
        <f>VLOOKUP($F$1&amp;F6316,定价因子!E:F,2,0)</f>
        <v>#N/A</v>
      </c>
      <c r="H6316" s="3"/>
      <c r="I6316" s="77" t="e">
        <f>VLOOKUP($H$1&amp;H6316,定价因子!E:F,2,0)</f>
        <v>#N/A</v>
      </c>
      <c r="J6316" s="3"/>
      <c r="K6316" s="77" t="e">
        <f>VLOOKUP($J$1&amp;J6316,定价因子!E:F,2,0)</f>
        <v>#N/A</v>
      </c>
      <c r="L6316" s="3"/>
      <c r="M6316" s="77" t="e">
        <f>VLOOKUP($L$1&amp;L6316,定价因子!E:F,2,0)</f>
        <v>#N/A</v>
      </c>
      <c r="N6316" s="3"/>
      <c r="O6316" s="77" t="e">
        <f>VLOOKUP($N$1&amp;N6316,定价因子!E:F,2,0)</f>
        <v>#N/A</v>
      </c>
      <c r="P6316" s="3"/>
      <c r="Q6316" s="55" t="e">
        <f>VLOOKUP($P$1&amp;P6316,定价因子!$E:$F,2,0)</f>
        <v>#N/A</v>
      </c>
      <c r="R6316" s="3"/>
      <c r="S6316" s="77" t="e">
        <f>VLOOKUP($R$1&amp;R6316,定价因子!$E:$F,2,0)</f>
        <v>#N/A</v>
      </c>
      <c r="T6316" s="61"/>
      <c r="U6316" s="63"/>
      <c r="V6316" s="63"/>
      <c r="W6316" s="63"/>
      <c r="X6316" s="3"/>
    </row>
    <row r="6317" spans="1:24">
      <c r="A6317" s="3"/>
      <c r="B6317" s="3"/>
      <c r="C6317" s="3"/>
      <c r="D6317" s="3"/>
      <c r="E6317" s="79"/>
      <c r="F6317" s="3"/>
      <c r="G6317" s="77" t="e">
        <f>VLOOKUP($F$1&amp;F6317,定价因子!E:F,2,0)</f>
        <v>#N/A</v>
      </c>
      <c r="H6317" s="3"/>
      <c r="I6317" s="77" t="e">
        <f>VLOOKUP($H$1&amp;H6317,定价因子!E:F,2,0)</f>
        <v>#N/A</v>
      </c>
      <c r="J6317" s="3"/>
      <c r="K6317" s="77" t="e">
        <f>VLOOKUP($J$1&amp;J6317,定价因子!E:F,2,0)</f>
        <v>#N/A</v>
      </c>
      <c r="L6317" s="3"/>
      <c r="M6317" s="77" t="e">
        <f>VLOOKUP($L$1&amp;L6317,定价因子!E:F,2,0)</f>
        <v>#N/A</v>
      </c>
      <c r="N6317" s="3"/>
      <c r="O6317" s="77" t="e">
        <f>VLOOKUP($N$1&amp;N6317,定价因子!E:F,2,0)</f>
        <v>#N/A</v>
      </c>
      <c r="P6317" s="3"/>
      <c r="Q6317" s="55" t="e">
        <f>VLOOKUP($P$1&amp;P6317,定价因子!$E:$F,2,0)</f>
        <v>#N/A</v>
      </c>
      <c r="R6317" s="3"/>
      <c r="S6317" s="77" t="e">
        <f>VLOOKUP($R$1&amp;R6317,定价因子!$E:$F,2,0)</f>
        <v>#N/A</v>
      </c>
      <c r="T6317" s="61"/>
      <c r="U6317" s="63"/>
      <c r="V6317" s="63"/>
      <c r="W6317" s="63"/>
      <c r="X6317" s="3"/>
    </row>
    <row r="6318" spans="1:24">
      <c r="A6318" s="3"/>
      <c r="B6318" s="3"/>
      <c r="C6318" s="3"/>
      <c r="D6318" s="3"/>
      <c r="E6318" s="79"/>
      <c r="F6318" s="3"/>
      <c r="G6318" s="77" t="e">
        <f>VLOOKUP($F$1&amp;F6318,定价因子!E:F,2,0)</f>
        <v>#N/A</v>
      </c>
      <c r="H6318" s="3"/>
      <c r="I6318" s="77" t="e">
        <f>VLOOKUP($H$1&amp;H6318,定价因子!E:F,2,0)</f>
        <v>#N/A</v>
      </c>
      <c r="J6318" s="3"/>
      <c r="K6318" s="77" t="e">
        <f>VLOOKUP($J$1&amp;J6318,定价因子!E:F,2,0)</f>
        <v>#N/A</v>
      </c>
      <c r="L6318" s="3"/>
      <c r="M6318" s="77" t="e">
        <f>VLOOKUP($L$1&amp;L6318,定价因子!E:F,2,0)</f>
        <v>#N/A</v>
      </c>
      <c r="N6318" s="3"/>
      <c r="O6318" s="77" t="e">
        <f>VLOOKUP($N$1&amp;N6318,定价因子!E:F,2,0)</f>
        <v>#N/A</v>
      </c>
      <c r="P6318" s="3"/>
      <c r="Q6318" s="55" t="e">
        <f>VLOOKUP($P$1&amp;P6318,定价因子!$E:$F,2,0)</f>
        <v>#N/A</v>
      </c>
      <c r="R6318" s="3"/>
      <c r="S6318" s="77" t="e">
        <f>VLOOKUP($R$1&amp;R6318,定价因子!$E:$F,2,0)</f>
        <v>#N/A</v>
      </c>
      <c r="T6318" s="61"/>
      <c r="U6318" s="63"/>
      <c r="V6318" s="63"/>
      <c r="W6318" s="63"/>
      <c r="X6318" s="3"/>
    </row>
    <row r="6319" spans="1:24">
      <c r="A6319" s="3"/>
      <c r="B6319" s="3"/>
      <c r="C6319" s="3"/>
      <c r="D6319" s="3"/>
      <c r="E6319" s="79"/>
      <c r="F6319" s="3"/>
      <c r="G6319" s="77" t="e">
        <f>VLOOKUP($F$1&amp;F6319,定价因子!E:F,2,0)</f>
        <v>#N/A</v>
      </c>
      <c r="H6319" s="3"/>
      <c r="I6319" s="77" t="e">
        <f>VLOOKUP($H$1&amp;H6319,定价因子!E:F,2,0)</f>
        <v>#N/A</v>
      </c>
      <c r="J6319" s="3"/>
      <c r="K6319" s="77" t="e">
        <f>VLOOKUP($J$1&amp;J6319,定价因子!E:F,2,0)</f>
        <v>#N/A</v>
      </c>
      <c r="L6319" s="3"/>
      <c r="M6319" s="77" t="e">
        <f>VLOOKUP($L$1&amp;L6319,定价因子!E:F,2,0)</f>
        <v>#N/A</v>
      </c>
      <c r="N6319" s="3"/>
      <c r="O6319" s="77" t="e">
        <f>VLOOKUP($N$1&amp;N6319,定价因子!E:F,2,0)</f>
        <v>#N/A</v>
      </c>
      <c r="P6319" s="3"/>
      <c r="Q6319" s="55" t="e">
        <f>VLOOKUP($P$1&amp;P6319,定价因子!$E:$F,2,0)</f>
        <v>#N/A</v>
      </c>
      <c r="R6319" s="3"/>
      <c r="S6319" s="77" t="e">
        <f>VLOOKUP($R$1&amp;R6319,定价因子!$E:$F,2,0)</f>
        <v>#N/A</v>
      </c>
      <c r="T6319" s="61"/>
      <c r="U6319" s="63"/>
      <c r="V6319" s="63"/>
      <c r="W6319" s="63"/>
      <c r="X6319" s="3"/>
    </row>
    <row r="6320" spans="1:24">
      <c r="A6320" s="3"/>
      <c r="B6320" s="3"/>
      <c r="C6320" s="3"/>
      <c r="D6320" s="3"/>
      <c r="E6320" s="79"/>
      <c r="F6320" s="3"/>
      <c r="G6320" s="77" t="e">
        <f>VLOOKUP($F$1&amp;F6320,定价因子!E:F,2,0)</f>
        <v>#N/A</v>
      </c>
      <c r="H6320" s="3"/>
      <c r="I6320" s="77" t="e">
        <f>VLOOKUP($H$1&amp;H6320,定价因子!E:F,2,0)</f>
        <v>#N/A</v>
      </c>
      <c r="J6320" s="3"/>
      <c r="K6320" s="77" t="e">
        <f>VLOOKUP($J$1&amp;J6320,定价因子!E:F,2,0)</f>
        <v>#N/A</v>
      </c>
      <c r="L6320" s="3"/>
      <c r="M6320" s="77" t="e">
        <f>VLOOKUP($L$1&amp;L6320,定价因子!E:F,2,0)</f>
        <v>#N/A</v>
      </c>
      <c r="N6320" s="3"/>
      <c r="O6320" s="77" t="e">
        <f>VLOOKUP($N$1&amp;N6320,定价因子!E:F,2,0)</f>
        <v>#N/A</v>
      </c>
      <c r="P6320" s="3"/>
      <c r="Q6320" s="55" t="e">
        <f>VLOOKUP($P$1&amp;P6320,定价因子!$E:$F,2,0)</f>
        <v>#N/A</v>
      </c>
      <c r="R6320" s="3"/>
      <c r="S6320" s="77" t="e">
        <f>VLOOKUP($R$1&amp;R6320,定价因子!$E:$F,2,0)</f>
        <v>#N/A</v>
      </c>
      <c r="T6320" s="61"/>
      <c r="U6320" s="63"/>
      <c r="V6320" s="63"/>
      <c r="W6320" s="63"/>
      <c r="X6320" s="3"/>
    </row>
    <row r="6321" spans="1:24">
      <c r="A6321" s="3"/>
      <c r="B6321" s="3"/>
      <c r="C6321" s="3"/>
      <c r="D6321" s="3"/>
      <c r="E6321" s="79"/>
      <c r="F6321" s="3"/>
      <c r="G6321" s="77" t="e">
        <f>VLOOKUP($F$1&amp;F6321,定价因子!E:F,2,0)</f>
        <v>#N/A</v>
      </c>
      <c r="H6321" s="3"/>
      <c r="I6321" s="77" t="e">
        <f>VLOOKUP($H$1&amp;H6321,定价因子!E:F,2,0)</f>
        <v>#N/A</v>
      </c>
      <c r="J6321" s="3"/>
      <c r="K6321" s="77" t="e">
        <f>VLOOKUP($J$1&amp;J6321,定价因子!E:F,2,0)</f>
        <v>#N/A</v>
      </c>
      <c r="L6321" s="3"/>
      <c r="M6321" s="77" t="e">
        <f>VLOOKUP($L$1&amp;L6321,定价因子!E:F,2,0)</f>
        <v>#N/A</v>
      </c>
      <c r="N6321" s="3"/>
      <c r="O6321" s="77" t="e">
        <f>VLOOKUP($N$1&amp;N6321,定价因子!E:F,2,0)</f>
        <v>#N/A</v>
      </c>
      <c r="P6321" s="3"/>
      <c r="Q6321" s="55" t="e">
        <f>VLOOKUP($P$1&amp;P6321,定价因子!$E:$F,2,0)</f>
        <v>#N/A</v>
      </c>
      <c r="R6321" s="3"/>
      <c r="S6321" s="77" t="e">
        <f>VLOOKUP($R$1&amp;R6321,定价因子!$E:$F,2,0)</f>
        <v>#N/A</v>
      </c>
      <c r="T6321" s="61"/>
      <c r="U6321" s="63"/>
      <c r="V6321" s="63"/>
      <c r="W6321" s="63"/>
      <c r="X6321" s="3"/>
    </row>
    <row r="6322" spans="1:24">
      <c r="A6322" s="3"/>
      <c r="B6322" s="3"/>
      <c r="C6322" s="3"/>
      <c r="D6322" s="3"/>
      <c r="E6322" s="79"/>
      <c r="F6322" s="3"/>
      <c r="G6322" s="77" t="e">
        <f>VLOOKUP($F$1&amp;F6322,定价因子!E:F,2,0)</f>
        <v>#N/A</v>
      </c>
      <c r="H6322" s="3"/>
      <c r="I6322" s="77" t="e">
        <f>VLOOKUP($H$1&amp;H6322,定价因子!E:F,2,0)</f>
        <v>#N/A</v>
      </c>
      <c r="J6322" s="3"/>
      <c r="K6322" s="77" t="e">
        <f>VLOOKUP($J$1&amp;J6322,定价因子!E:F,2,0)</f>
        <v>#N/A</v>
      </c>
      <c r="L6322" s="3"/>
      <c r="M6322" s="77" t="e">
        <f>VLOOKUP($L$1&amp;L6322,定价因子!E:F,2,0)</f>
        <v>#N/A</v>
      </c>
      <c r="N6322" s="3"/>
      <c r="O6322" s="77" t="e">
        <f>VLOOKUP($N$1&amp;N6322,定价因子!E:F,2,0)</f>
        <v>#N/A</v>
      </c>
      <c r="P6322" s="3"/>
      <c r="Q6322" s="55" t="e">
        <f>VLOOKUP($P$1&amp;P6322,定价因子!$E:$F,2,0)</f>
        <v>#N/A</v>
      </c>
      <c r="R6322" s="3"/>
      <c r="S6322" s="77" t="e">
        <f>VLOOKUP($R$1&amp;R6322,定价因子!$E:$F,2,0)</f>
        <v>#N/A</v>
      </c>
      <c r="T6322" s="61"/>
      <c r="U6322" s="63"/>
      <c r="V6322" s="63"/>
      <c r="W6322" s="63"/>
      <c r="X6322" s="3"/>
    </row>
    <row r="6323" spans="1:24">
      <c r="A6323" s="3"/>
      <c r="B6323" s="3"/>
      <c r="C6323" s="3"/>
      <c r="D6323" s="3"/>
      <c r="E6323" s="79"/>
      <c r="F6323" s="3"/>
      <c r="G6323" s="77" t="e">
        <f>VLOOKUP($F$1&amp;F6323,定价因子!E:F,2,0)</f>
        <v>#N/A</v>
      </c>
      <c r="H6323" s="3"/>
      <c r="I6323" s="77" t="e">
        <f>VLOOKUP($H$1&amp;H6323,定价因子!E:F,2,0)</f>
        <v>#N/A</v>
      </c>
      <c r="J6323" s="3"/>
      <c r="K6323" s="77" t="e">
        <f>VLOOKUP($J$1&amp;J6323,定价因子!E:F,2,0)</f>
        <v>#N/A</v>
      </c>
      <c r="L6323" s="3"/>
      <c r="M6323" s="77" t="e">
        <f>VLOOKUP($L$1&amp;L6323,定价因子!E:F,2,0)</f>
        <v>#N/A</v>
      </c>
      <c r="N6323" s="3"/>
      <c r="O6323" s="77" t="e">
        <f>VLOOKUP($N$1&amp;N6323,定价因子!E:F,2,0)</f>
        <v>#N/A</v>
      </c>
      <c r="P6323" s="3"/>
      <c r="Q6323" s="55" t="e">
        <f>VLOOKUP($P$1&amp;P6323,定价因子!$E:$F,2,0)</f>
        <v>#N/A</v>
      </c>
      <c r="R6323" s="3"/>
      <c r="S6323" s="77" t="e">
        <f>VLOOKUP($R$1&amp;R6323,定价因子!$E:$F,2,0)</f>
        <v>#N/A</v>
      </c>
      <c r="T6323" s="61"/>
      <c r="U6323" s="63"/>
      <c r="V6323" s="63"/>
      <c r="W6323" s="63"/>
      <c r="X6323" s="3"/>
    </row>
    <row r="6324" spans="1:24">
      <c r="A6324" s="3"/>
      <c r="B6324" s="3"/>
      <c r="C6324" s="3"/>
      <c r="D6324" s="3"/>
      <c r="E6324" s="79"/>
      <c r="F6324" s="3"/>
      <c r="G6324" s="77" t="e">
        <f>VLOOKUP($F$1&amp;F6324,定价因子!E:F,2,0)</f>
        <v>#N/A</v>
      </c>
      <c r="H6324" s="3"/>
      <c r="I6324" s="77" t="e">
        <f>VLOOKUP($H$1&amp;H6324,定价因子!E:F,2,0)</f>
        <v>#N/A</v>
      </c>
      <c r="J6324" s="3"/>
      <c r="K6324" s="77" t="e">
        <f>VLOOKUP($J$1&amp;J6324,定价因子!E:F,2,0)</f>
        <v>#N/A</v>
      </c>
      <c r="L6324" s="3"/>
      <c r="M6324" s="77" t="e">
        <f>VLOOKUP($L$1&amp;L6324,定价因子!E:F,2,0)</f>
        <v>#N/A</v>
      </c>
      <c r="N6324" s="3"/>
      <c r="O6324" s="77" t="e">
        <f>VLOOKUP($N$1&amp;N6324,定价因子!E:F,2,0)</f>
        <v>#N/A</v>
      </c>
      <c r="P6324" s="3"/>
      <c r="Q6324" s="55" t="e">
        <f>VLOOKUP($P$1&amp;P6324,定价因子!$E:$F,2,0)</f>
        <v>#N/A</v>
      </c>
      <c r="R6324" s="3"/>
      <c r="S6324" s="77" t="e">
        <f>VLOOKUP($R$1&amp;R6324,定价因子!$E:$F,2,0)</f>
        <v>#N/A</v>
      </c>
      <c r="T6324" s="61"/>
      <c r="U6324" s="63"/>
      <c r="V6324" s="63"/>
      <c r="W6324" s="63"/>
      <c r="X6324" s="3"/>
    </row>
    <row r="6325" spans="1:24">
      <c r="A6325" s="3"/>
      <c r="B6325" s="3"/>
      <c r="C6325" s="3"/>
      <c r="D6325" s="3"/>
      <c r="E6325" s="79"/>
      <c r="F6325" s="3"/>
      <c r="G6325" s="77" t="e">
        <f>VLOOKUP($F$1&amp;F6325,定价因子!E:F,2,0)</f>
        <v>#N/A</v>
      </c>
      <c r="H6325" s="3"/>
      <c r="I6325" s="77" t="e">
        <f>VLOOKUP($H$1&amp;H6325,定价因子!E:F,2,0)</f>
        <v>#N/A</v>
      </c>
      <c r="J6325" s="3"/>
      <c r="K6325" s="77" t="e">
        <f>VLOOKUP($J$1&amp;J6325,定价因子!E:F,2,0)</f>
        <v>#N/A</v>
      </c>
      <c r="L6325" s="3"/>
      <c r="M6325" s="77" t="e">
        <f>VLOOKUP($L$1&amp;L6325,定价因子!E:F,2,0)</f>
        <v>#N/A</v>
      </c>
      <c r="N6325" s="3"/>
      <c r="O6325" s="77" t="e">
        <f>VLOOKUP($N$1&amp;N6325,定价因子!E:F,2,0)</f>
        <v>#N/A</v>
      </c>
      <c r="P6325" s="3"/>
      <c r="Q6325" s="55" t="e">
        <f>VLOOKUP($P$1&amp;P6325,定价因子!$E:$F,2,0)</f>
        <v>#N/A</v>
      </c>
      <c r="R6325" s="3"/>
      <c r="S6325" s="77" t="e">
        <f>VLOOKUP($R$1&amp;R6325,定价因子!$E:$F,2,0)</f>
        <v>#N/A</v>
      </c>
      <c r="T6325" s="61"/>
      <c r="U6325" s="63"/>
      <c r="V6325" s="63"/>
      <c r="W6325" s="63"/>
      <c r="X6325" s="3"/>
    </row>
    <row r="6326" spans="1:24">
      <c r="A6326" s="3"/>
      <c r="B6326" s="3"/>
      <c r="C6326" s="3"/>
      <c r="D6326" s="3"/>
      <c r="E6326" s="79"/>
      <c r="F6326" s="3"/>
      <c r="G6326" s="77" t="e">
        <f>VLOOKUP($F$1&amp;F6326,定价因子!E:F,2,0)</f>
        <v>#N/A</v>
      </c>
      <c r="H6326" s="3"/>
      <c r="I6326" s="77" t="e">
        <f>VLOOKUP($H$1&amp;H6326,定价因子!E:F,2,0)</f>
        <v>#N/A</v>
      </c>
      <c r="J6326" s="3"/>
      <c r="K6326" s="77" t="e">
        <f>VLOOKUP($J$1&amp;J6326,定价因子!E:F,2,0)</f>
        <v>#N/A</v>
      </c>
      <c r="L6326" s="3"/>
      <c r="M6326" s="77" t="e">
        <f>VLOOKUP($L$1&amp;L6326,定价因子!E:F,2,0)</f>
        <v>#N/A</v>
      </c>
      <c r="N6326" s="3"/>
      <c r="O6326" s="77" t="e">
        <f>VLOOKUP($N$1&amp;N6326,定价因子!E:F,2,0)</f>
        <v>#N/A</v>
      </c>
      <c r="P6326" s="3"/>
      <c r="Q6326" s="55" t="e">
        <f>VLOOKUP($P$1&amp;P6326,定价因子!$E:$F,2,0)</f>
        <v>#N/A</v>
      </c>
      <c r="R6326" s="3"/>
      <c r="S6326" s="77" t="e">
        <f>VLOOKUP($R$1&amp;R6326,定价因子!$E:$F,2,0)</f>
        <v>#N/A</v>
      </c>
      <c r="T6326" s="61"/>
      <c r="U6326" s="63"/>
      <c r="V6326" s="63"/>
      <c r="W6326" s="63"/>
      <c r="X6326" s="3"/>
    </row>
    <row r="6327" spans="1:24">
      <c r="A6327" s="3"/>
      <c r="B6327" s="3"/>
      <c r="C6327" s="3"/>
      <c r="D6327" s="3"/>
      <c r="E6327" s="79"/>
      <c r="F6327" s="3"/>
      <c r="G6327" s="77" t="e">
        <f>VLOOKUP($F$1&amp;F6327,定价因子!E:F,2,0)</f>
        <v>#N/A</v>
      </c>
      <c r="H6327" s="3"/>
      <c r="I6327" s="77" t="e">
        <f>VLOOKUP($H$1&amp;H6327,定价因子!E:F,2,0)</f>
        <v>#N/A</v>
      </c>
      <c r="J6327" s="3"/>
      <c r="K6327" s="77" t="e">
        <f>VLOOKUP($J$1&amp;J6327,定价因子!E:F,2,0)</f>
        <v>#N/A</v>
      </c>
      <c r="L6327" s="3"/>
      <c r="M6327" s="77" t="e">
        <f>VLOOKUP($L$1&amp;L6327,定价因子!E:F,2,0)</f>
        <v>#N/A</v>
      </c>
      <c r="N6327" s="3"/>
      <c r="O6327" s="77" t="e">
        <f>VLOOKUP($N$1&amp;N6327,定价因子!E:F,2,0)</f>
        <v>#N/A</v>
      </c>
      <c r="P6327" s="3"/>
      <c r="Q6327" s="55" t="e">
        <f>VLOOKUP($P$1&amp;P6327,定价因子!$E:$F,2,0)</f>
        <v>#N/A</v>
      </c>
      <c r="R6327" s="3"/>
      <c r="S6327" s="77" t="e">
        <f>VLOOKUP($R$1&amp;R6327,定价因子!$E:$F,2,0)</f>
        <v>#N/A</v>
      </c>
      <c r="T6327" s="61"/>
      <c r="U6327" s="63"/>
      <c r="V6327" s="63"/>
      <c r="W6327" s="63"/>
      <c r="X6327" s="3"/>
    </row>
    <row r="6328" spans="1:24">
      <c r="A6328" s="3"/>
      <c r="B6328" s="3"/>
      <c r="C6328" s="3"/>
      <c r="D6328" s="3"/>
      <c r="E6328" s="79"/>
      <c r="F6328" s="3"/>
      <c r="G6328" s="77" t="e">
        <f>VLOOKUP($F$1&amp;F6328,定价因子!E:F,2,0)</f>
        <v>#N/A</v>
      </c>
      <c r="H6328" s="3"/>
      <c r="I6328" s="77" t="e">
        <f>VLOOKUP($H$1&amp;H6328,定价因子!E:F,2,0)</f>
        <v>#N/A</v>
      </c>
      <c r="J6328" s="3"/>
      <c r="K6328" s="77" t="e">
        <f>VLOOKUP($J$1&amp;J6328,定价因子!E:F,2,0)</f>
        <v>#N/A</v>
      </c>
      <c r="L6328" s="3"/>
      <c r="M6328" s="77" t="e">
        <f>VLOOKUP($L$1&amp;L6328,定价因子!E:F,2,0)</f>
        <v>#N/A</v>
      </c>
      <c r="N6328" s="3"/>
      <c r="O6328" s="77" t="e">
        <f>VLOOKUP($N$1&amp;N6328,定价因子!E:F,2,0)</f>
        <v>#N/A</v>
      </c>
      <c r="P6328" s="3"/>
      <c r="Q6328" s="55" t="e">
        <f>VLOOKUP($P$1&amp;P6328,定价因子!$E:$F,2,0)</f>
        <v>#N/A</v>
      </c>
      <c r="R6328" s="3"/>
      <c r="S6328" s="77" t="e">
        <f>VLOOKUP($R$1&amp;R6328,定价因子!$E:$F,2,0)</f>
        <v>#N/A</v>
      </c>
      <c r="T6328" s="61"/>
      <c r="U6328" s="63"/>
      <c r="V6328" s="63"/>
      <c r="W6328" s="63"/>
      <c r="X6328" s="3"/>
    </row>
    <row r="6329" spans="1:24">
      <c r="A6329" s="3"/>
      <c r="B6329" s="3"/>
      <c r="C6329" s="3"/>
      <c r="D6329" s="3"/>
      <c r="E6329" s="79"/>
      <c r="F6329" s="3"/>
      <c r="G6329" s="77" t="e">
        <f>VLOOKUP($F$1&amp;F6329,定价因子!E:F,2,0)</f>
        <v>#N/A</v>
      </c>
      <c r="H6329" s="3"/>
      <c r="I6329" s="77" t="e">
        <f>VLOOKUP($H$1&amp;H6329,定价因子!E:F,2,0)</f>
        <v>#N/A</v>
      </c>
      <c r="J6329" s="3"/>
      <c r="K6329" s="77" t="e">
        <f>VLOOKUP($J$1&amp;J6329,定价因子!E:F,2,0)</f>
        <v>#N/A</v>
      </c>
      <c r="L6329" s="3"/>
      <c r="M6329" s="77" t="e">
        <f>VLOOKUP($L$1&amp;L6329,定价因子!E:F,2,0)</f>
        <v>#N/A</v>
      </c>
      <c r="N6329" s="3"/>
      <c r="O6329" s="77" t="e">
        <f>VLOOKUP($N$1&amp;N6329,定价因子!E:F,2,0)</f>
        <v>#N/A</v>
      </c>
      <c r="P6329" s="3"/>
      <c r="Q6329" s="55" t="e">
        <f>VLOOKUP($P$1&amp;P6329,定价因子!$E:$F,2,0)</f>
        <v>#N/A</v>
      </c>
      <c r="R6329" s="3"/>
      <c r="S6329" s="77" t="e">
        <f>VLOOKUP($R$1&amp;R6329,定价因子!$E:$F,2,0)</f>
        <v>#N/A</v>
      </c>
      <c r="T6329" s="61"/>
      <c r="U6329" s="63"/>
      <c r="V6329" s="63"/>
      <c r="W6329" s="63"/>
      <c r="X6329" s="3"/>
    </row>
    <row r="6330" spans="1:24">
      <c r="A6330" s="3"/>
      <c r="B6330" s="3"/>
      <c r="C6330" s="3"/>
      <c r="D6330" s="3"/>
      <c r="E6330" s="79"/>
      <c r="F6330" s="3"/>
      <c r="G6330" s="77" t="e">
        <f>VLOOKUP($F$1&amp;F6330,定价因子!E:F,2,0)</f>
        <v>#N/A</v>
      </c>
      <c r="H6330" s="3"/>
      <c r="I6330" s="77" t="e">
        <f>VLOOKUP($H$1&amp;H6330,定价因子!E:F,2,0)</f>
        <v>#N/A</v>
      </c>
      <c r="J6330" s="3"/>
      <c r="K6330" s="77" t="e">
        <f>VLOOKUP($J$1&amp;J6330,定价因子!E:F,2,0)</f>
        <v>#N/A</v>
      </c>
      <c r="L6330" s="3"/>
      <c r="M6330" s="77" t="e">
        <f>VLOOKUP($L$1&amp;L6330,定价因子!E:F,2,0)</f>
        <v>#N/A</v>
      </c>
      <c r="N6330" s="3"/>
      <c r="O6330" s="77" t="e">
        <f>VLOOKUP($N$1&amp;N6330,定价因子!E:F,2,0)</f>
        <v>#N/A</v>
      </c>
      <c r="P6330" s="3"/>
      <c r="Q6330" s="55" t="e">
        <f>VLOOKUP($P$1&amp;P6330,定价因子!$E:$F,2,0)</f>
        <v>#N/A</v>
      </c>
      <c r="R6330" s="3"/>
      <c r="S6330" s="77" t="e">
        <f>VLOOKUP($R$1&amp;R6330,定价因子!$E:$F,2,0)</f>
        <v>#N/A</v>
      </c>
      <c r="T6330" s="61"/>
      <c r="U6330" s="63"/>
      <c r="V6330" s="63"/>
      <c r="W6330" s="63"/>
      <c r="X6330" s="3"/>
    </row>
    <row r="6331" spans="1:24">
      <c r="A6331" s="3"/>
      <c r="B6331" s="3"/>
      <c r="C6331" s="3"/>
      <c r="D6331" s="3"/>
      <c r="E6331" s="79"/>
      <c r="F6331" s="3"/>
      <c r="G6331" s="77" t="e">
        <f>VLOOKUP($F$1&amp;F6331,定价因子!E:F,2,0)</f>
        <v>#N/A</v>
      </c>
      <c r="H6331" s="3"/>
      <c r="I6331" s="77" t="e">
        <f>VLOOKUP($H$1&amp;H6331,定价因子!E:F,2,0)</f>
        <v>#N/A</v>
      </c>
      <c r="J6331" s="3"/>
      <c r="K6331" s="77" t="e">
        <f>VLOOKUP($J$1&amp;J6331,定价因子!E:F,2,0)</f>
        <v>#N/A</v>
      </c>
      <c r="L6331" s="3"/>
      <c r="M6331" s="77" t="e">
        <f>VLOOKUP($L$1&amp;L6331,定价因子!E:F,2,0)</f>
        <v>#N/A</v>
      </c>
      <c r="N6331" s="3"/>
      <c r="O6331" s="77" t="e">
        <f>VLOOKUP($N$1&amp;N6331,定价因子!E:F,2,0)</f>
        <v>#N/A</v>
      </c>
      <c r="P6331" s="3"/>
      <c r="Q6331" s="55" t="e">
        <f>VLOOKUP($P$1&amp;P6331,定价因子!$E:$F,2,0)</f>
        <v>#N/A</v>
      </c>
      <c r="R6331" s="3"/>
      <c r="S6331" s="77" t="e">
        <f>VLOOKUP($R$1&amp;R6331,定价因子!$E:$F,2,0)</f>
        <v>#N/A</v>
      </c>
      <c r="T6331" s="61"/>
      <c r="U6331" s="63"/>
      <c r="V6331" s="63"/>
      <c r="W6331" s="63"/>
      <c r="X6331" s="3"/>
    </row>
    <row r="6332" spans="1:24">
      <c r="A6332" s="3"/>
      <c r="B6332" s="3"/>
      <c r="C6332" s="3"/>
      <c r="D6332" s="3"/>
      <c r="E6332" s="79"/>
      <c r="F6332" s="3"/>
      <c r="G6332" s="77" t="e">
        <f>VLOOKUP($F$1&amp;F6332,定价因子!E:F,2,0)</f>
        <v>#N/A</v>
      </c>
      <c r="H6332" s="3"/>
      <c r="I6332" s="77" t="e">
        <f>VLOOKUP($H$1&amp;H6332,定价因子!E:F,2,0)</f>
        <v>#N/A</v>
      </c>
      <c r="J6332" s="3"/>
      <c r="K6332" s="77" t="e">
        <f>VLOOKUP($J$1&amp;J6332,定价因子!E:F,2,0)</f>
        <v>#N/A</v>
      </c>
      <c r="L6332" s="3"/>
      <c r="M6332" s="77" t="e">
        <f>VLOOKUP($L$1&amp;L6332,定价因子!E:F,2,0)</f>
        <v>#N/A</v>
      </c>
      <c r="N6332" s="3"/>
      <c r="O6332" s="77" t="e">
        <f>VLOOKUP($N$1&amp;N6332,定价因子!E:F,2,0)</f>
        <v>#N/A</v>
      </c>
      <c r="P6332" s="3"/>
      <c r="Q6332" s="55" t="e">
        <f>VLOOKUP($P$1&amp;P6332,定价因子!$E:$F,2,0)</f>
        <v>#N/A</v>
      </c>
      <c r="R6332" s="3"/>
      <c r="S6332" s="77" t="e">
        <f>VLOOKUP($R$1&amp;R6332,定价因子!$E:$F,2,0)</f>
        <v>#N/A</v>
      </c>
      <c r="T6332" s="61"/>
      <c r="U6332" s="63"/>
      <c r="V6332" s="63"/>
      <c r="W6332" s="63"/>
      <c r="X6332" s="3"/>
    </row>
    <row r="6333" spans="1:24">
      <c r="A6333" s="3"/>
      <c r="B6333" s="3"/>
      <c r="C6333" s="3"/>
      <c r="D6333" s="3"/>
      <c r="E6333" s="79"/>
      <c r="F6333" s="3"/>
      <c r="G6333" s="77" t="e">
        <f>VLOOKUP($F$1&amp;F6333,定价因子!E:F,2,0)</f>
        <v>#N/A</v>
      </c>
      <c r="H6333" s="3"/>
      <c r="I6333" s="77" t="e">
        <f>VLOOKUP($H$1&amp;H6333,定价因子!E:F,2,0)</f>
        <v>#N/A</v>
      </c>
      <c r="J6333" s="3"/>
      <c r="K6333" s="77" t="e">
        <f>VLOOKUP($J$1&amp;J6333,定价因子!E:F,2,0)</f>
        <v>#N/A</v>
      </c>
      <c r="L6333" s="3"/>
      <c r="M6333" s="77" t="e">
        <f>VLOOKUP($L$1&amp;L6333,定价因子!E:F,2,0)</f>
        <v>#N/A</v>
      </c>
      <c r="N6333" s="3"/>
      <c r="O6333" s="77" t="e">
        <f>VLOOKUP($N$1&amp;N6333,定价因子!E:F,2,0)</f>
        <v>#N/A</v>
      </c>
      <c r="P6333" s="3"/>
      <c r="Q6333" s="55" t="e">
        <f>VLOOKUP($P$1&amp;P6333,定价因子!$E:$F,2,0)</f>
        <v>#N/A</v>
      </c>
      <c r="R6333" s="3"/>
      <c r="S6333" s="77" t="e">
        <f>VLOOKUP($R$1&amp;R6333,定价因子!$E:$F,2,0)</f>
        <v>#N/A</v>
      </c>
      <c r="T6333" s="61"/>
      <c r="U6333" s="63"/>
      <c r="V6333" s="63"/>
      <c r="W6333" s="63"/>
      <c r="X6333" s="3"/>
    </row>
    <row r="6334" spans="1:24">
      <c r="A6334" s="3"/>
      <c r="B6334" s="3"/>
      <c r="C6334" s="3"/>
      <c r="D6334" s="3"/>
      <c r="E6334" s="79"/>
      <c r="F6334" s="3"/>
      <c r="G6334" s="77" t="e">
        <f>VLOOKUP($F$1&amp;F6334,定价因子!E:F,2,0)</f>
        <v>#N/A</v>
      </c>
      <c r="H6334" s="3"/>
      <c r="I6334" s="77" t="e">
        <f>VLOOKUP($H$1&amp;H6334,定价因子!E:F,2,0)</f>
        <v>#N/A</v>
      </c>
      <c r="J6334" s="3"/>
      <c r="K6334" s="77" t="e">
        <f>VLOOKUP($J$1&amp;J6334,定价因子!E:F,2,0)</f>
        <v>#N/A</v>
      </c>
      <c r="L6334" s="3"/>
      <c r="M6334" s="77" t="e">
        <f>VLOOKUP($L$1&amp;L6334,定价因子!E:F,2,0)</f>
        <v>#N/A</v>
      </c>
      <c r="N6334" s="3"/>
      <c r="O6334" s="77" t="e">
        <f>VLOOKUP($N$1&amp;N6334,定价因子!E:F,2,0)</f>
        <v>#N/A</v>
      </c>
      <c r="P6334" s="3"/>
      <c r="Q6334" s="55" t="e">
        <f>VLOOKUP($P$1&amp;P6334,定价因子!$E:$F,2,0)</f>
        <v>#N/A</v>
      </c>
      <c r="R6334" s="3"/>
      <c r="S6334" s="77" t="e">
        <f>VLOOKUP($R$1&amp;R6334,定价因子!$E:$F,2,0)</f>
        <v>#N/A</v>
      </c>
      <c r="T6334" s="61"/>
      <c r="U6334" s="63"/>
      <c r="V6334" s="63"/>
      <c r="W6334" s="63"/>
      <c r="X6334" s="3"/>
    </row>
    <row r="6335" spans="1:24">
      <c r="A6335" s="3"/>
      <c r="B6335" s="3"/>
      <c r="C6335" s="3"/>
      <c r="D6335" s="3"/>
      <c r="E6335" s="79"/>
      <c r="F6335" s="3"/>
      <c r="G6335" s="77" t="e">
        <f>VLOOKUP($F$1&amp;F6335,定价因子!E:F,2,0)</f>
        <v>#N/A</v>
      </c>
      <c r="H6335" s="3"/>
      <c r="I6335" s="77" t="e">
        <f>VLOOKUP($H$1&amp;H6335,定价因子!E:F,2,0)</f>
        <v>#N/A</v>
      </c>
      <c r="J6335" s="3"/>
      <c r="K6335" s="77" t="e">
        <f>VLOOKUP($J$1&amp;J6335,定价因子!E:F,2,0)</f>
        <v>#N/A</v>
      </c>
      <c r="L6335" s="3"/>
      <c r="M6335" s="77" t="e">
        <f>VLOOKUP($L$1&amp;L6335,定价因子!E:F,2,0)</f>
        <v>#N/A</v>
      </c>
      <c r="N6335" s="3"/>
      <c r="O6335" s="77" t="e">
        <f>VLOOKUP($N$1&amp;N6335,定价因子!E:F,2,0)</f>
        <v>#N/A</v>
      </c>
      <c r="P6335" s="3"/>
      <c r="Q6335" s="55" t="e">
        <f>VLOOKUP($P$1&amp;P6335,定价因子!$E:$F,2,0)</f>
        <v>#N/A</v>
      </c>
      <c r="R6335" s="3"/>
      <c r="S6335" s="77" t="e">
        <f>VLOOKUP($R$1&amp;R6335,定价因子!$E:$F,2,0)</f>
        <v>#N/A</v>
      </c>
      <c r="T6335" s="61"/>
      <c r="U6335" s="63"/>
      <c r="V6335" s="63"/>
      <c r="W6335" s="63"/>
      <c r="X6335" s="3"/>
    </row>
    <row r="6336" spans="1:24">
      <c r="A6336" s="3"/>
      <c r="B6336" s="3"/>
      <c r="C6336" s="3"/>
      <c r="D6336" s="3"/>
      <c r="E6336" s="79"/>
      <c r="F6336" s="3"/>
      <c r="G6336" s="77" t="e">
        <f>VLOOKUP($F$1&amp;F6336,定价因子!E:F,2,0)</f>
        <v>#N/A</v>
      </c>
      <c r="H6336" s="3"/>
      <c r="I6336" s="77" t="e">
        <f>VLOOKUP($H$1&amp;H6336,定价因子!E:F,2,0)</f>
        <v>#N/A</v>
      </c>
      <c r="J6336" s="3"/>
      <c r="K6336" s="77" t="e">
        <f>VLOOKUP($J$1&amp;J6336,定价因子!E:F,2,0)</f>
        <v>#N/A</v>
      </c>
      <c r="L6336" s="3"/>
      <c r="M6336" s="77" t="e">
        <f>VLOOKUP($L$1&amp;L6336,定价因子!E:F,2,0)</f>
        <v>#N/A</v>
      </c>
      <c r="N6336" s="3"/>
      <c r="O6336" s="77" t="e">
        <f>VLOOKUP($N$1&amp;N6336,定价因子!E:F,2,0)</f>
        <v>#N/A</v>
      </c>
      <c r="P6336" s="3"/>
      <c r="Q6336" s="55" t="e">
        <f>VLOOKUP($P$1&amp;P6336,定价因子!$E:$F,2,0)</f>
        <v>#N/A</v>
      </c>
      <c r="R6336" s="3"/>
      <c r="S6336" s="77" t="e">
        <f>VLOOKUP($R$1&amp;R6336,定价因子!$E:$F,2,0)</f>
        <v>#N/A</v>
      </c>
      <c r="T6336" s="61"/>
      <c r="U6336" s="63"/>
      <c r="V6336" s="63"/>
      <c r="W6336" s="63"/>
      <c r="X6336" s="3"/>
    </row>
    <row r="6337" spans="1:24">
      <c r="A6337" s="3"/>
      <c r="B6337" s="3"/>
      <c r="C6337" s="3"/>
      <c r="D6337" s="3"/>
      <c r="E6337" s="79"/>
      <c r="F6337" s="3"/>
      <c r="G6337" s="77" t="e">
        <f>VLOOKUP($F$1&amp;F6337,定价因子!E:F,2,0)</f>
        <v>#N/A</v>
      </c>
      <c r="H6337" s="3"/>
      <c r="I6337" s="77" t="e">
        <f>VLOOKUP($H$1&amp;H6337,定价因子!E:F,2,0)</f>
        <v>#N/A</v>
      </c>
      <c r="J6337" s="3"/>
      <c r="K6337" s="77" t="e">
        <f>VLOOKUP($J$1&amp;J6337,定价因子!E:F,2,0)</f>
        <v>#N/A</v>
      </c>
      <c r="L6337" s="3"/>
      <c r="M6337" s="77" t="e">
        <f>VLOOKUP($L$1&amp;L6337,定价因子!E:F,2,0)</f>
        <v>#N/A</v>
      </c>
      <c r="N6337" s="3"/>
      <c r="O6337" s="77" t="e">
        <f>VLOOKUP($N$1&amp;N6337,定价因子!E:F,2,0)</f>
        <v>#N/A</v>
      </c>
      <c r="P6337" s="3"/>
      <c r="Q6337" s="55" t="e">
        <f>VLOOKUP($P$1&amp;P6337,定价因子!$E:$F,2,0)</f>
        <v>#N/A</v>
      </c>
      <c r="R6337" s="3"/>
      <c r="S6337" s="77" t="e">
        <f>VLOOKUP($R$1&amp;R6337,定价因子!$E:$F,2,0)</f>
        <v>#N/A</v>
      </c>
      <c r="T6337" s="61"/>
      <c r="U6337" s="63"/>
      <c r="V6337" s="63"/>
      <c r="W6337" s="63"/>
      <c r="X6337" s="3"/>
    </row>
    <row r="6338" spans="1:24">
      <c r="A6338" s="3"/>
      <c r="B6338" s="3"/>
      <c r="C6338" s="3"/>
      <c r="D6338" s="3"/>
      <c r="E6338" s="79"/>
      <c r="F6338" s="3"/>
      <c r="G6338" s="77" t="e">
        <f>VLOOKUP($F$1&amp;F6338,定价因子!E:F,2,0)</f>
        <v>#N/A</v>
      </c>
      <c r="H6338" s="3"/>
      <c r="I6338" s="77" t="e">
        <f>VLOOKUP($H$1&amp;H6338,定价因子!E:F,2,0)</f>
        <v>#N/A</v>
      </c>
      <c r="J6338" s="3"/>
      <c r="K6338" s="77" t="e">
        <f>VLOOKUP($J$1&amp;J6338,定价因子!E:F,2,0)</f>
        <v>#N/A</v>
      </c>
      <c r="L6338" s="3"/>
      <c r="M6338" s="77" t="e">
        <f>VLOOKUP($L$1&amp;L6338,定价因子!E:F,2,0)</f>
        <v>#N/A</v>
      </c>
      <c r="N6338" s="3"/>
      <c r="O6338" s="77" t="e">
        <f>VLOOKUP($N$1&amp;N6338,定价因子!E:F,2,0)</f>
        <v>#N/A</v>
      </c>
      <c r="P6338" s="3"/>
      <c r="Q6338" s="55" t="e">
        <f>VLOOKUP($P$1&amp;P6338,定价因子!$E:$F,2,0)</f>
        <v>#N/A</v>
      </c>
      <c r="R6338" s="3"/>
      <c r="S6338" s="77" t="e">
        <f>VLOOKUP($R$1&amp;R6338,定价因子!$E:$F,2,0)</f>
        <v>#N/A</v>
      </c>
      <c r="T6338" s="61"/>
      <c r="U6338" s="63"/>
      <c r="V6338" s="63"/>
      <c r="W6338" s="63"/>
      <c r="X6338" s="3"/>
    </row>
    <row r="6339" spans="1:24">
      <c r="A6339" s="3"/>
      <c r="B6339" s="3"/>
      <c r="C6339" s="3"/>
      <c r="D6339" s="3"/>
      <c r="E6339" s="79"/>
      <c r="F6339" s="3"/>
      <c r="G6339" s="77" t="e">
        <f>VLOOKUP($F$1&amp;F6339,定价因子!E:F,2,0)</f>
        <v>#N/A</v>
      </c>
      <c r="H6339" s="3"/>
      <c r="I6339" s="77" t="e">
        <f>VLOOKUP($H$1&amp;H6339,定价因子!E:F,2,0)</f>
        <v>#N/A</v>
      </c>
      <c r="J6339" s="3"/>
      <c r="K6339" s="77" t="e">
        <f>VLOOKUP($J$1&amp;J6339,定价因子!E:F,2,0)</f>
        <v>#N/A</v>
      </c>
      <c r="L6339" s="3"/>
      <c r="M6339" s="77" t="e">
        <f>VLOOKUP($L$1&amp;L6339,定价因子!E:F,2,0)</f>
        <v>#N/A</v>
      </c>
      <c r="N6339" s="3"/>
      <c r="O6339" s="77" t="e">
        <f>VLOOKUP($N$1&amp;N6339,定价因子!E:F,2,0)</f>
        <v>#N/A</v>
      </c>
      <c r="P6339" s="3"/>
      <c r="Q6339" s="55" t="e">
        <f>VLOOKUP($P$1&amp;P6339,定价因子!$E:$F,2,0)</f>
        <v>#N/A</v>
      </c>
      <c r="R6339" s="3"/>
      <c r="S6339" s="77" t="e">
        <f>VLOOKUP($R$1&amp;R6339,定价因子!$E:$F,2,0)</f>
        <v>#N/A</v>
      </c>
      <c r="T6339" s="61"/>
      <c r="U6339" s="63"/>
      <c r="V6339" s="63"/>
      <c r="W6339" s="63"/>
      <c r="X6339" s="3"/>
    </row>
    <row r="6340" spans="1:24">
      <c r="A6340" s="3"/>
      <c r="B6340" s="3"/>
      <c r="C6340" s="3"/>
      <c r="D6340" s="3"/>
      <c r="E6340" s="79"/>
      <c r="F6340" s="3"/>
      <c r="G6340" s="77" t="e">
        <f>VLOOKUP($F$1&amp;F6340,定价因子!E:F,2,0)</f>
        <v>#N/A</v>
      </c>
      <c r="H6340" s="3"/>
      <c r="I6340" s="77" t="e">
        <f>VLOOKUP($H$1&amp;H6340,定价因子!E:F,2,0)</f>
        <v>#N/A</v>
      </c>
      <c r="J6340" s="3"/>
      <c r="K6340" s="77" t="e">
        <f>VLOOKUP($J$1&amp;J6340,定价因子!E:F,2,0)</f>
        <v>#N/A</v>
      </c>
      <c r="L6340" s="3"/>
      <c r="M6340" s="77" t="e">
        <f>VLOOKUP($L$1&amp;L6340,定价因子!E:F,2,0)</f>
        <v>#N/A</v>
      </c>
      <c r="N6340" s="3"/>
      <c r="O6340" s="77" t="e">
        <f>VLOOKUP($N$1&amp;N6340,定价因子!E:F,2,0)</f>
        <v>#N/A</v>
      </c>
      <c r="P6340" s="3"/>
      <c r="Q6340" s="55" t="e">
        <f>VLOOKUP($P$1&amp;P6340,定价因子!$E:$F,2,0)</f>
        <v>#N/A</v>
      </c>
      <c r="R6340" s="3"/>
      <c r="S6340" s="77" t="e">
        <f>VLOOKUP($R$1&amp;R6340,定价因子!$E:$F,2,0)</f>
        <v>#N/A</v>
      </c>
      <c r="T6340" s="61"/>
      <c r="U6340" s="63"/>
      <c r="V6340" s="63"/>
      <c r="W6340" s="63"/>
      <c r="X6340" s="3"/>
    </row>
    <row r="6341" spans="1:24">
      <c r="A6341" s="3"/>
      <c r="B6341" s="3"/>
      <c r="C6341" s="3"/>
      <c r="D6341" s="3"/>
      <c r="E6341" s="79"/>
      <c r="F6341" s="3"/>
      <c r="G6341" s="77" t="e">
        <f>VLOOKUP($F$1&amp;F6341,定价因子!E:F,2,0)</f>
        <v>#N/A</v>
      </c>
      <c r="H6341" s="3"/>
      <c r="I6341" s="77" t="e">
        <f>VLOOKUP($H$1&amp;H6341,定价因子!E:F,2,0)</f>
        <v>#N/A</v>
      </c>
      <c r="J6341" s="3"/>
      <c r="K6341" s="77" t="e">
        <f>VLOOKUP($J$1&amp;J6341,定价因子!E:F,2,0)</f>
        <v>#N/A</v>
      </c>
      <c r="L6341" s="3"/>
      <c r="M6341" s="77" t="e">
        <f>VLOOKUP($L$1&amp;L6341,定价因子!E:F,2,0)</f>
        <v>#N/A</v>
      </c>
      <c r="N6341" s="3"/>
      <c r="O6341" s="77" t="e">
        <f>VLOOKUP($N$1&amp;N6341,定价因子!E:F,2,0)</f>
        <v>#N/A</v>
      </c>
      <c r="P6341" s="3"/>
      <c r="Q6341" s="55" t="e">
        <f>VLOOKUP($P$1&amp;P6341,定价因子!$E:$F,2,0)</f>
        <v>#N/A</v>
      </c>
      <c r="R6341" s="3"/>
      <c r="S6341" s="77" t="e">
        <f>VLOOKUP($R$1&amp;R6341,定价因子!$E:$F,2,0)</f>
        <v>#N/A</v>
      </c>
      <c r="T6341" s="61"/>
      <c r="U6341" s="63"/>
      <c r="V6341" s="63"/>
      <c r="W6341" s="63"/>
      <c r="X6341" s="3"/>
    </row>
    <row r="6342" spans="1:24">
      <c r="A6342" s="3"/>
      <c r="B6342" s="3"/>
      <c r="C6342" s="3"/>
      <c r="D6342" s="3"/>
      <c r="E6342" s="79"/>
      <c r="F6342" s="3"/>
      <c r="G6342" s="77" t="e">
        <f>VLOOKUP($F$1&amp;F6342,定价因子!E:F,2,0)</f>
        <v>#N/A</v>
      </c>
      <c r="H6342" s="3"/>
      <c r="I6342" s="77" t="e">
        <f>VLOOKUP($H$1&amp;H6342,定价因子!E:F,2,0)</f>
        <v>#N/A</v>
      </c>
      <c r="J6342" s="3"/>
      <c r="K6342" s="77" t="e">
        <f>VLOOKUP($J$1&amp;J6342,定价因子!E:F,2,0)</f>
        <v>#N/A</v>
      </c>
      <c r="L6342" s="3"/>
      <c r="M6342" s="77" t="e">
        <f>VLOOKUP($L$1&amp;L6342,定价因子!E:F,2,0)</f>
        <v>#N/A</v>
      </c>
      <c r="N6342" s="3"/>
      <c r="O6342" s="77" t="e">
        <f>VLOOKUP($N$1&amp;N6342,定价因子!E:F,2,0)</f>
        <v>#N/A</v>
      </c>
      <c r="P6342" s="3"/>
      <c r="Q6342" s="55" t="e">
        <f>VLOOKUP($P$1&amp;P6342,定价因子!$E:$F,2,0)</f>
        <v>#N/A</v>
      </c>
      <c r="R6342" s="3"/>
      <c r="S6342" s="77" t="e">
        <f>VLOOKUP($R$1&amp;R6342,定价因子!$E:$F,2,0)</f>
        <v>#N/A</v>
      </c>
      <c r="T6342" s="61"/>
      <c r="U6342" s="63"/>
      <c r="V6342" s="63"/>
      <c r="W6342" s="63"/>
      <c r="X6342" s="3"/>
    </row>
    <row r="6343" spans="1:24">
      <c r="A6343" s="3"/>
      <c r="B6343" s="3"/>
      <c r="C6343" s="3"/>
      <c r="D6343" s="3"/>
      <c r="E6343" s="79"/>
      <c r="F6343" s="3"/>
      <c r="G6343" s="77" t="e">
        <f>VLOOKUP($F$1&amp;F6343,定价因子!E:F,2,0)</f>
        <v>#N/A</v>
      </c>
      <c r="H6343" s="3"/>
      <c r="I6343" s="77" t="e">
        <f>VLOOKUP($H$1&amp;H6343,定价因子!E:F,2,0)</f>
        <v>#N/A</v>
      </c>
      <c r="J6343" s="3"/>
      <c r="K6343" s="77" t="e">
        <f>VLOOKUP($J$1&amp;J6343,定价因子!E:F,2,0)</f>
        <v>#N/A</v>
      </c>
      <c r="L6343" s="3"/>
      <c r="M6343" s="77" t="e">
        <f>VLOOKUP($L$1&amp;L6343,定价因子!E:F,2,0)</f>
        <v>#N/A</v>
      </c>
      <c r="N6343" s="3"/>
      <c r="O6343" s="77" t="e">
        <f>VLOOKUP($N$1&amp;N6343,定价因子!E:F,2,0)</f>
        <v>#N/A</v>
      </c>
      <c r="P6343" s="3"/>
      <c r="Q6343" s="55" t="e">
        <f>VLOOKUP($P$1&amp;P6343,定价因子!$E:$F,2,0)</f>
        <v>#N/A</v>
      </c>
      <c r="R6343" s="3"/>
      <c r="S6343" s="77" t="e">
        <f>VLOOKUP($R$1&amp;R6343,定价因子!$E:$F,2,0)</f>
        <v>#N/A</v>
      </c>
      <c r="T6343" s="61"/>
      <c r="U6343" s="63"/>
      <c r="V6343" s="63"/>
      <c r="W6343" s="63"/>
      <c r="X6343" s="3"/>
    </row>
    <row r="6344" spans="1:24">
      <c r="A6344" s="3"/>
      <c r="B6344" s="3"/>
      <c r="C6344" s="3"/>
      <c r="D6344" s="3"/>
      <c r="E6344" s="79"/>
      <c r="F6344" s="3"/>
      <c r="G6344" s="77" t="e">
        <f>VLOOKUP($F$1&amp;F6344,定价因子!E:F,2,0)</f>
        <v>#N/A</v>
      </c>
      <c r="H6344" s="3"/>
      <c r="I6344" s="77" t="e">
        <f>VLOOKUP($H$1&amp;H6344,定价因子!E:F,2,0)</f>
        <v>#N/A</v>
      </c>
      <c r="J6344" s="3"/>
      <c r="K6344" s="77" t="e">
        <f>VLOOKUP($J$1&amp;J6344,定价因子!E:F,2,0)</f>
        <v>#N/A</v>
      </c>
      <c r="L6344" s="3"/>
      <c r="M6344" s="77" t="e">
        <f>VLOOKUP($L$1&amp;L6344,定价因子!E:F,2,0)</f>
        <v>#N/A</v>
      </c>
      <c r="N6344" s="3"/>
      <c r="O6344" s="77" t="e">
        <f>VLOOKUP($N$1&amp;N6344,定价因子!E:F,2,0)</f>
        <v>#N/A</v>
      </c>
      <c r="P6344" s="3"/>
      <c r="Q6344" s="55" t="e">
        <f>VLOOKUP($P$1&amp;P6344,定价因子!$E:$F,2,0)</f>
        <v>#N/A</v>
      </c>
      <c r="R6344" s="3"/>
      <c r="S6344" s="77" t="e">
        <f>VLOOKUP($R$1&amp;R6344,定价因子!$E:$F,2,0)</f>
        <v>#N/A</v>
      </c>
      <c r="T6344" s="61"/>
      <c r="U6344" s="63"/>
      <c r="V6344" s="63"/>
      <c r="W6344" s="63"/>
      <c r="X6344" s="3"/>
    </row>
    <row r="6345" spans="1:24">
      <c r="A6345" s="3"/>
      <c r="B6345" s="3"/>
      <c r="C6345" s="3"/>
      <c r="D6345" s="3"/>
      <c r="E6345" s="79"/>
      <c r="F6345" s="3"/>
      <c r="G6345" s="77" t="e">
        <f>VLOOKUP($F$1&amp;F6345,定价因子!E:F,2,0)</f>
        <v>#N/A</v>
      </c>
      <c r="H6345" s="3"/>
      <c r="I6345" s="77" t="e">
        <f>VLOOKUP($H$1&amp;H6345,定价因子!E:F,2,0)</f>
        <v>#N/A</v>
      </c>
      <c r="J6345" s="3"/>
      <c r="K6345" s="77" t="e">
        <f>VLOOKUP($J$1&amp;J6345,定价因子!E:F,2,0)</f>
        <v>#N/A</v>
      </c>
      <c r="L6345" s="3"/>
      <c r="M6345" s="77" t="e">
        <f>VLOOKUP($L$1&amp;L6345,定价因子!E:F,2,0)</f>
        <v>#N/A</v>
      </c>
      <c r="N6345" s="3"/>
      <c r="O6345" s="77" t="e">
        <f>VLOOKUP($N$1&amp;N6345,定价因子!E:F,2,0)</f>
        <v>#N/A</v>
      </c>
      <c r="P6345" s="3"/>
      <c r="Q6345" s="55" t="e">
        <f>VLOOKUP($P$1&amp;P6345,定价因子!$E:$F,2,0)</f>
        <v>#N/A</v>
      </c>
      <c r="R6345" s="3"/>
      <c r="S6345" s="77" t="e">
        <f>VLOOKUP($R$1&amp;R6345,定价因子!$E:$F,2,0)</f>
        <v>#N/A</v>
      </c>
      <c r="T6345" s="61"/>
      <c r="U6345" s="63"/>
      <c r="V6345" s="63"/>
      <c r="W6345" s="63"/>
      <c r="X6345" s="3"/>
    </row>
    <row r="6346" spans="1:24">
      <c r="A6346" s="3"/>
      <c r="B6346" s="3"/>
      <c r="C6346" s="3"/>
      <c r="D6346" s="3"/>
      <c r="E6346" s="79"/>
      <c r="F6346" s="3"/>
      <c r="G6346" s="77" t="e">
        <f>VLOOKUP($F$1&amp;F6346,定价因子!E:F,2,0)</f>
        <v>#N/A</v>
      </c>
      <c r="H6346" s="3"/>
      <c r="I6346" s="77" t="e">
        <f>VLOOKUP($H$1&amp;H6346,定价因子!E:F,2,0)</f>
        <v>#N/A</v>
      </c>
      <c r="J6346" s="3"/>
      <c r="K6346" s="77" t="e">
        <f>VLOOKUP($J$1&amp;J6346,定价因子!E:F,2,0)</f>
        <v>#N/A</v>
      </c>
      <c r="L6346" s="3"/>
      <c r="M6346" s="77" t="e">
        <f>VLOOKUP($L$1&amp;L6346,定价因子!E:F,2,0)</f>
        <v>#N/A</v>
      </c>
      <c r="N6346" s="3"/>
      <c r="O6346" s="77" t="e">
        <f>VLOOKUP($N$1&amp;N6346,定价因子!E:F,2,0)</f>
        <v>#N/A</v>
      </c>
      <c r="P6346" s="3"/>
      <c r="Q6346" s="55" t="e">
        <f>VLOOKUP($P$1&amp;P6346,定价因子!$E:$F,2,0)</f>
        <v>#N/A</v>
      </c>
      <c r="R6346" s="3"/>
      <c r="S6346" s="77" t="e">
        <f>VLOOKUP($R$1&amp;R6346,定价因子!$E:$F,2,0)</f>
        <v>#N/A</v>
      </c>
      <c r="T6346" s="61"/>
      <c r="U6346" s="63"/>
      <c r="V6346" s="63"/>
      <c r="W6346" s="63"/>
      <c r="X6346" s="3"/>
    </row>
    <row r="6347" spans="1:24">
      <c r="A6347" s="3"/>
      <c r="B6347" s="3"/>
      <c r="C6347" s="3"/>
      <c r="D6347" s="3"/>
      <c r="E6347" s="79"/>
      <c r="F6347" s="3"/>
      <c r="G6347" s="77" t="e">
        <f>VLOOKUP($F$1&amp;F6347,定价因子!E:F,2,0)</f>
        <v>#N/A</v>
      </c>
      <c r="H6347" s="3"/>
      <c r="I6347" s="77" t="e">
        <f>VLOOKUP($H$1&amp;H6347,定价因子!E:F,2,0)</f>
        <v>#N/A</v>
      </c>
      <c r="J6347" s="3"/>
      <c r="K6347" s="77" t="e">
        <f>VLOOKUP($J$1&amp;J6347,定价因子!E:F,2,0)</f>
        <v>#N/A</v>
      </c>
      <c r="L6347" s="3"/>
      <c r="M6347" s="77" t="e">
        <f>VLOOKUP($L$1&amp;L6347,定价因子!E:F,2,0)</f>
        <v>#N/A</v>
      </c>
      <c r="N6347" s="3"/>
      <c r="O6347" s="77" t="e">
        <f>VLOOKUP($N$1&amp;N6347,定价因子!E:F,2,0)</f>
        <v>#N/A</v>
      </c>
      <c r="P6347" s="3"/>
      <c r="Q6347" s="55" t="e">
        <f>VLOOKUP($P$1&amp;P6347,定价因子!$E:$F,2,0)</f>
        <v>#N/A</v>
      </c>
      <c r="R6347" s="3"/>
      <c r="S6347" s="77" t="e">
        <f>VLOOKUP($R$1&amp;R6347,定价因子!$E:$F,2,0)</f>
        <v>#N/A</v>
      </c>
      <c r="T6347" s="61"/>
      <c r="U6347" s="63"/>
      <c r="V6347" s="63"/>
      <c r="W6347" s="63"/>
      <c r="X6347" s="3"/>
    </row>
    <row r="6348" spans="1:24">
      <c r="A6348" s="3"/>
      <c r="B6348" s="3"/>
      <c r="C6348" s="3"/>
      <c r="D6348" s="3"/>
      <c r="E6348" s="79"/>
      <c r="F6348" s="3"/>
      <c r="G6348" s="77" t="e">
        <f>VLOOKUP($F$1&amp;F6348,定价因子!E:F,2,0)</f>
        <v>#N/A</v>
      </c>
      <c r="H6348" s="3"/>
      <c r="I6348" s="77" t="e">
        <f>VLOOKUP($H$1&amp;H6348,定价因子!E:F,2,0)</f>
        <v>#N/A</v>
      </c>
      <c r="J6348" s="3"/>
      <c r="K6348" s="77" t="e">
        <f>VLOOKUP($J$1&amp;J6348,定价因子!E:F,2,0)</f>
        <v>#N/A</v>
      </c>
      <c r="L6348" s="3"/>
      <c r="M6348" s="77" t="e">
        <f>VLOOKUP($L$1&amp;L6348,定价因子!E:F,2,0)</f>
        <v>#N/A</v>
      </c>
      <c r="N6348" s="3"/>
      <c r="O6348" s="77" t="e">
        <f>VLOOKUP($N$1&amp;N6348,定价因子!E:F,2,0)</f>
        <v>#N/A</v>
      </c>
      <c r="P6348" s="3"/>
      <c r="Q6348" s="55" t="e">
        <f>VLOOKUP($P$1&amp;P6348,定价因子!$E:$F,2,0)</f>
        <v>#N/A</v>
      </c>
      <c r="R6348" s="3"/>
      <c r="S6348" s="77" t="e">
        <f>VLOOKUP($R$1&amp;R6348,定价因子!$E:$F,2,0)</f>
        <v>#N/A</v>
      </c>
      <c r="T6348" s="61"/>
      <c r="U6348" s="63"/>
      <c r="V6348" s="63"/>
      <c r="W6348" s="63"/>
      <c r="X6348" s="3"/>
    </row>
    <row r="6349" spans="1:24">
      <c r="A6349" s="3"/>
      <c r="B6349" s="3"/>
      <c r="C6349" s="3"/>
      <c r="D6349" s="3"/>
      <c r="E6349" s="79"/>
      <c r="F6349" s="3"/>
      <c r="G6349" s="77" t="e">
        <f>VLOOKUP($F$1&amp;F6349,定价因子!E:F,2,0)</f>
        <v>#N/A</v>
      </c>
      <c r="H6349" s="3"/>
      <c r="I6349" s="77" t="e">
        <f>VLOOKUP($H$1&amp;H6349,定价因子!E:F,2,0)</f>
        <v>#N/A</v>
      </c>
      <c r="J6349" s="3"/>
      <c r="K6349" s="77" t="e">
        <f>VLOOKUP($J$1&amp;J6349,定价因子!E:F,2,0)</f>
        <v>#N/A</v>
      </c>
      <c r="L6349" s="3"/>
      <c r="M6349" s="77" t="e">
        <f>VLOOKUP($L$1&amp;L6349,定价因子!E:F,2,0)</f>
        <v>#N/A</v>
      </c>
      <c r="N6349" s="3"/>
      <c r="O6349" s="77" t="e">
        <f>VLOOKUP($N$1&amp;N6349,定价因子!E:F,2,0)</f>
        <v>#N/A</v>
      </c>
      <c r="P6349" s="3"/>
      <c r="Q6349" s="55" t="e">
        <f>VLOOKUP($P$1&amp;P6349,定价因子!$E:$F,2,0)</f>
        <v>#N/A</v>
      </c>
      <c r="R6349" s="3"/>
      <c r="S6349" s="77" t="e">
        <f>VLOOKUP($R$1&amp;R6349,定价因子!$E:$F,2,0)</f>
        <v>#N/A</v>
      </c>
      <c r="T6349" s="61"/>
      <c r="U6349" s="63"/>
      <c r="V6349" s="63"/>
      <c r="W6349" s="63"/>
      <c r="X6349" s="3"/>
    </row>
    <row r="6350" spans="1:24">
      <c r="A6350" s="3"/>
      <c r="B6350" s="3"/>
      <c r="C6350" s="3"/>
      <c r="D6350" s="3"/>
      <c r="E6350" s="79"/>
      <c r="F6350" s="3"/>
      <c r="G6350" s="77" t="e">
        <f>VLOOKUP($F$1&amp;F6350,定价因子!E:F,2,0)</f>
        <v>#N/A</v>
      </c>
      <c r="H6350" s="3"/>
      <c r="I6350" s="77" t="e">
        <f>VLOOKUP($H$1&amp;H6350,定价因子!E:F,2,0)</f>
        <v>#N/A</v>
      </c>
      <c r="J6350" s="3"/>
      <c r="K6350" s="77" t="e">
        <f>VLOOKUP($J$1&amp;J6350,定价因子!E:F,2,0)</f>
        <v>#N/A</v>
      </c>
      <c r="L6350" s="3"/>
      <c r="M6350" s="77" t="e">
        <f>VLOOKUP($L$1&amp;L6350,定价因子!E:F,2,0)</f>
        <v>#N/A</v>
      </c>
      <c r="N6350" s="3"/>
      <c r="O6350" s="77" t="e">
        <f>VLOOKUP($N$1&amp;N6350,定价因子!E:F,2,0)</f>
        <v>#N/A</v>
      </c>
      <c r="P6350" s="3"/>
      <c r="Q6350" s="55" t="e">
        <f>VLOOKUP($P$1&amp;P6350,定价因子!$E:$F,2,0)</f>
        <v>#N/A</v>
      </c>
      <c r="R6350" s="3"/>
      <c r="S6350" s="77" t="e">
        <f>VLOOKUP($R$1&amp;R6350,定价因子!$E:$F,2,0)</f>
        <v>#N/A</v>
      </c>
      <c r="T6350" s="61"/>
      <c r="U6350" s="63"/>
      <c r="V6350" s="63"/>
      <c r="W6350" s="63"/>
      <c r="X6350" s="3"/>
    </row>
    <row r="6351" spans="1:24">
      <c r="A6351" s="3"/>
      <c r="B6351" s="3"/>
      <c r="C6351" s="3"/>
      <c r="D6351" s="3"/>
      <c r="E6351" s="79"/>
      <c r="F6351" s="3"/>
      <c r="G6351" s="77" t="e">
        <f>VLOOKUP($F$1&amp;F6351,定价因子!E:F,2,0)</f>
        <v>#N/A</v>
      </c>
      <c r="H6351" s="3"/>
      <c r="I6351" s="77" t="e">
        <f>VLOOKUP($H$1&amp;H6351,定价因子!E:F,2,0)</f>
        <v>#N/A</v>
      </c>
      <c r="J6351" s="3"/>
      <c r="K6351" s="77" t="e">
        <f>VLOOKUP($J$1&amp;J6351,定价因子!E:F,2,0)</f>
        <v>#N/A</v>
      </c>
      <c r="L6351" s="3"/>
      <c r="M6351" s="77" t="e">
        <f>VLOOKUP($L$1&amp;L6351,定价因子!E:F,2,0)</f>
        <v>#N/A</v>
      </c>
      <c r="N6351" s="3"/>
      <c r="O6351" s="77" t="e">
        <f>VLOOKUP($N$1&amp;N6351,定价因子!E:F,2,0)</f>
        <v>#N/A</v>
      </c>
      <c r="P6351" s="3"/>
      <c r="Q6351" s="55" t="e">
        <f>VLOOKUP($P$1&amp;P6351,定价因子!$E:$F,2,0)</f>
        <v>#N/A</v>
      </c>
      <c r="R6351" s="3"/>
      <c r="S6351" s="77" t="e">
        <f>VLOOKUP($R$1&amp;R6351,定价因子!$E:$F,2,0)</f>
        <v>#N/A</v>
      </c>
      <c r="T6351" s="61"/>
      <c r="U6351" s="63"/>
      <c r="V6351" s="63"/>
      <c r="W6351" s="63"/>
      <c r="X6351" s="3"/>
    </row>
    <row r="6352" spans="1:24">
      <c r="A6352" s="3"/>
      <c r="B6352" s="3"/>
      <c r="C6352" s="3"/>
      <c r="D6352" s="3"/>
      <c r="E6352" s="79"/>
      <c r="F6352" s="3"/>
      <c r="G6352" s="77" t="e">
        <f>VLOOKUP($F$1&amp;F6352,定价因子!E:F,2,0)</f>
        <v>#N/A</v>
      </c>
      <c r="H6352" s="3"/>
      <c r="I6352" s="77" t="e">
        <f>VLOOKUP($H$1&amp;H6352,定价因子!E:F,2,0)</f>
        <v>#N/A</v>
      </c>
      <c r="J6352" s="3"/>
      <c r="K6352" s="77" t="e">
        <f>VLOOKUP($J$1&amp;J6352,定价因子!E:F,2,0)</f>
        <v>#N/A</v>
      </c>
      <c r="L6352" s="3"/>
      <c r="M6352" s="77" t="e">
        <f>VLOOKUP($L$1&amp;L6352,定价因子!E:F,2,0)</f>
        <v>#N/A</v>
      </c>
      <c r="N6352" s="3"/>
      <c r="O6352" s="77" t="e">
        <f>VLOOKUP($N$1&amp;N6352,定价因子!E:F,2,0)</f>
        <v>#N/A</v>
      </c>
      <c r="P6352" s="3"/>
      <c r="Q6352" s="55" t="e">
        <f>VLOOKUP($P$1&amp;P6352,定价因子!$E:$F,2,0)</f>
        <v>#N/A</v>
      </c>
      <c r="R6352" s="3"/>
      <c r="S6352" s="77" t="e">
        <f>VLOOKUP($R$1&amp;R6352,定价因子!$E:$F,2,0)</f>
        <v>#N/A</v>
      </c>
      <c r="T6352" s="61"/>
      <c r="U6352" s="63"/>
      <c r="V6352" s="63"/>
      <c r="W6352" s="63"/>
      <c r="X6352" s="3"/>
    </row>
    <row r="6353" spans="1:24">
      <c r="A6353" s="3"/>
      <c r="B6353" s="3"/>
      <c r="C6353" s="3"/>
      <c r="D6353" s="3"/>
      <c r="E6353" s="79"/>
      <c r="F6353" s="3"/>
      <c r="G6353" s="77" t="e">
        <f>VLOOKUP($F$1&amp;F6353,定价因子!E:F,2,0)</f>
        <v>#N/A</v>
      </c>
      <c r="H6353" s="3"/>
      <c r="I6353" s="77" t="e">
        <f>VLOOKUP($H$1&amp;H6353,定价因子!E:F,2,0)</f>
        <v>#N/A</v>
      </c>
      <c r="J6353" s="3"/>
      <c r="K6353" s="77" t="e">
        <f>VLOOKUP($J$1&amp;J6353,定价因子!E:F,2,0)</f>
        <v>#N/A</v>
      </c>
      <c r="L6353" s="3"/>
      <c r="M6353" s="77" t="e">
        <f>VLOOKUP($L$1&amp;L6353,定价因子!E:F,2,0)</f>
        <v>#N/A</v>
      </c>
      <c r="N6353" s="3"/>
      <c r="O6353" s="77" t="e">
        <f>VLOOKUP($N$1&amp;N6353,定价因子!E:F,2,0)</f>
        <v>#N/A</v>
      </c>
      <c r="P6353" s="3"/>
      <c r="Q6353" s="55" t="e">
        <f>VLOOKUP($P$1&amp;P6353,定价因子!$E:$F,2,0)</f>
        <v>#N/A</v>
      </c>
      <c r="R6353" s="3"/>
      <c r="S6353" s="77" t="e">
        <f>VLOOKUP($R$1&amp;R6353,定价因子!$E:$F,2,0)</f>
        <v>#N/A</v>
      </c>
      <c r="T6353" s="61"/>
      <c r="U6353" s="63"/>
      <c r="V6353" s="63"/>
      <c r="W6353" s="63"/>
      <c r="X6353" s="3"/>
    </row>
    <row r="6354" spans="1:24">
      <c r="A6354" s="3"/>
      <c r="B6354" s="3"/>
      <c r="C6354" s="3"/>
      <c r="D6354" s="3"/>
      <c r="E6354" s="79"/>
      <c r="F6354" s="3"/>
      <c r="G6354" s="77" t="e">
        <f>VLOOKUP($F$1&amp;F6354,定价因子!E:F,2,0)</f>
        <v>#N/A</v>
      </c>
      <c r="H6354" s="3"/>
      <c r="I6354" s="77" t="e">
        <f>VLOOKUP($H$1&amp;H6354,定价因子!E:F,2,0)</f>
        <v>#N/A</v>
      </c>
      <c r="J6354" s="3"/>
      <c r="K6354" s="77" t="e">
        <f>VLOOKUP($J$1&amp;J6354,定价因子!E:F,2,0)</f>
        <v>#N/A</v>
      </c>
      <c r="L6354" s="3"/>
      <c r="M6354" s="77" t="e">
        <f>VLOOKUP($L$1&amp;L6354,定价因子!E:F,2,0)</f>
        <v>#N/A</v>
      </c>
      <c r="N6354" s="3"/>
      <c r="O6354" s="77" t="e">
        <f>VLOOKUP($N$1&amp;N6354,定价因子!E:F,2,0)</f>
        <v>#N/A</v>
      </c>
      <c r="P6354" s="3"/>
      <c r="Q6354" s="55" t="e">
        <f>VLOOKUP($P$1&amp;P6354,定价因子!$E:$F,2,0)</f>
        <v>#N/A</v>
      </c>
      <c r="R6354" s="3"/>
      <c r="S6354" s="77" t="e">
        <f>VLOOKUP($R$1&amp;R6354,定价因子!$E:$F,2,0)</f>
        <v>#N/A</v>
      </c>
      <c r="T6354" s="61"/>
      <c r="U6354" s="63"/>
      <c r="V6354" s="63"/>
      <c r="W6354" s="63"/>
      <c r="X6354" s="3"/>
    </row>
    <row r="6355" spans="1:24">
      <c r="A6355" s="3"/>
      <c r="B6355" s="3"/>
      <c r="C6355" s="3"/>
      <c r="D6355" s="3"/>
      <c r="E6355" s="79"/>
      <c r="F6355" s="3"/>
      <c r="G6355" s="77" t="e">
        <f>VLOOKUP($F$1&amp;F6355,定价因子!E:F,2,0)</f>
        <v>#N/A</v>
      </c>
      <c r="H6355" s="3"/>
      <c r="I6355" s="77" t="e">
        <f>VLOOKUP($H$1&amp;H6355,定价因子!E:F,2,0)</f>
        <v>#N/A</v>
      </c>
      <c r="J6355" s="3"/>
      <c r="K6355" s="77" t="e">
        <f>VLOOKUP($J$1&amp;J6355,定价因子!E:F,2,0)</f>
        <v>#N/A</v>
      </c>
      <c r="L6355" s="3"/>
      <c r="M6355" s="77" t="e">
        <f>VLOOKUP($L$1&amp;L6355,定价因子!E:F,2,0)</f>
        <v>#N/A</v>
      </c>
      <c r="N6355" s="3"/>
      <c r="O6355" s="77" t="e">
        <f>VLOOKUP($N$1&amp;N6355,定价因子!E:F,2,0)</f>
        <v>#N/A</v>
      </c>
      <c r="P6355" s="3"/>
      <c r="Q6355" s="55" t="e">
        <f>VLOOKUP($P$1&amp;P6355,定价因子!$E:$F,2,0)</f>
        <v>#N/A</v>
      </c>
      <c r="R6355" s="3"/>
      <c r="S6355" s="77" t="e">
        <f>VLOOKUP($R$1&amp;R6355,定价因子!$E:$F,2,0)</f>
        <v>#N/A</v>
      </c>
      <c r="T6355" s="61"/>
      <c r="U6355" s="63"/>
      <c r="V6355" s="63"/>
      <c r="W6355" s="63"/>
      <c r="X6355" s="3"/>
    </row>
    <row r="6356" spans="1:24">
      <c r="A6356" s="3"/>
      <c r="B6356" s="3"/>
      <c r="C6356" s="3"/>
      <c r="D6356" s="3"/>
      <c r="E6356" s="79"/>
      <c r="F6356" s="3"/>
      <c r="G6356" s="77" t="e">
        <f>VLOOKUP($F$1&amp;F6356,定价因子!E:F,2,0)</f>
        <v>#N/A</v>
      </c>
      <c r="H6356" s="3"/>
      <c r="I6356" s="77" t="e">
        <f>VLOOKUP($H$1&amp;H6356,定价因子!E:F,2,0)</f>
        <v>#N/A</v>
      </c>
      <c r="J6356" s="3"/>
      <c r="K6356" s="77" t="e">
        <f>VLOOKUP($J$1&amp;J6356,定价因子!E:F,2,0)</f>
        <v>#N/A</v>
      </c>
      <c r="L6356" s="3"/>
      <c r="M6356" s="77" t="e">
        <f>VLOOKUP($L$1&amp;L6356,定价因子!E:F,2,0)</f>
        <v>#N/A</v>
      </c>
      <c r="N6356" s="3"/>
      <c r="O6356" s="77" t="e">
        <f>VLOOKUP($N$1&amp;N6356,定价因子!E:F,2,0)</f>
        <v>#N/A</v>
      </c>
      <c r="P6356" s="3"/>
      <c r="Q6356" s="55" t="e">
        <f>VLOOKUP($P$1&amp;P6356,定价因子!$E:$F,2,0)</f>
        <v>#N/A</v>
      </c>
      <c r="R6356" s="3"/>
      <c r="S6356" s="77" t="e">
        <f>VLOOKUP($R$1&amp;R6356,定价因子!$E:$F,2,0)</f>
        <v>#N/A</v>
      </c>
      <c r="T6356" s="61"/>
      <c r="U6356" s="63"/>
      <c r="V6356" s="63"/>
      <c r="W6356" s="63"/>
      <c r="X6356" s="3"/>
    </row>
    <row r="6357" spans="1:24">
      <c r="A6357" s="3"/>
      <c r="B6357" s="3"/>
      <c r="C6357" s="3"/>
      <c r="D6357" s="3"/>
      <c r="E6357" s="79"/>
      <c r="F6357" s="3"/>
      <c r="G6357" s="77" t="e">
        <f>VLOOKUP($F$1&amp;F6357,定价因子!E:F,2,0)</f>
        <v>#N/A</v>
      </c>
      <c r="H6357" s="3"/>
      <c r="I6357" s="77" t="e">
        <f>VLOOKUP($H$1&amp;H6357,定价因子!E:F,2,0)</f>
        <v>#N/A</v>
      </c>
      <c r="J6357" s="3"/>
      <c r="K6357" s="77" t="e">
        <f>VLOOKUP($J$1&amp;J6357,定价因子!E:F,2,0)</f>
        <v>#N/A</v>
      </c>
      <c r="L6357" s="3"/>
      <c r="M6357" s="77" t="e">
        <f>VLOOKUP($L$1&amp;L6357,定价因子!E:F,2,0)</f>
        <v>#N/A</v>
      </c>
      <c r="N6357" s="3"/>
      <c r="O6357" s="77" t="e">
        <f>VLOOKUP($N$1&amp;N6357,定价因子!E:F,2,0)</f>
        <v>#N/A</v>
      </c>
      <c r="P6357" s="3"/>
      <c r="Q6357" s="55" t="e">
        <f>VLOOKUP($P$1&amp;P6357,定价因子!$E:$F,2,0)</f>
        <v>#N/A</v>
      </c>
      <c r="R6357" s="3"/>
      <c r="S6357" s="77" t="e">
        <f>VLOOKUP($R$1&amp;R6357,定价因子!$E:$F,2,0)</f>
        <v>#N/A</v>
      </c>
      <c r="T6357" s="61"/>
      <c r="U6357" s="63"/>
      <c r="V6357" s="63"/>
      <c r="W6357" s="63"/>
      <c r="X6357" s="3"/>
    </row>
    <row r="6358" spans="1:24">
      <c r="A6358" s="3"/>
      <c r="B6358" s="3"/>
      <c r="C6358" s="3"/>
      <c r="D6358" s="3"/>
      <c r="E6358" s="79"/>
      <c r="F6358" s="3"/>
      <c r="G6358" s="77" t="e">
        <f>VLOOKUP($F$1&amp;F6358,定价因子!E:F,2,0)</f>
        <v>#N/A</v>
      </c>
      <c r="H6358" s="3"/>
      <c r="I6358" s="77" t="e">
        <f>VLOOKUP($H$1&amp;H6358,定价因子!E:F,2,0)</f>
        <v>#N/A</v>
      </c>
      <c r="J6358" s="3"/>
      <c r="K6358" s="77" t="e">
        <f>VLOOKUP($J$1&amp;J6358,定价因子!E:F,2,0)</f>
        <v>#N/A</v>
      </c>
      <c r="L6358" s="3"/>
      <c r="M6358" s="77" t="e">
        <f>VLOOKUP($L$1&amp;L6358,定价因子!E:F,2,0)</f>
        <v>#N/A</v>
      </c>
      <c r="N6358" s="3"/>
      <c r="O6358" s="77" t="e">
        <f>VLOOKUP($N$1&amp;N6358,定价因子!E:F,2,0)</f>
        <v>#N/A</v>
      </c>
      <c r="P6358" s="3"/>
      <c r="Q6358" s="55" t="e">
        <f>VLOOKUP($P$1&amp;P6358,定价因子!$E:$F,2,0)</f>
        <v>#N/A</v>
      </c>
      <c r="R6358" s="3"/>
      <c r="S6358" s="77" t="e">
        <f>VLOOKUP($R$1&amp;R6358,定价因子!$E:$F,2,0)</f>
        <v>#N/A</v>
      </c>
      <c r="T6358" s="61"/>
      <c r="U6358" s="63"/>
      <c r="V6358" s="63"/>
      <c r="W6358" s="63"/>
      <c r="X6358" s="3"/>
    </row>
    <row r="6359" spans="1:24">
      <c r="A6359" s="3"/>
      <c r="B6359" s="3"/>
      <c r="C6359" s="3"/>
      <c r="D6359" s="3"/>
      <c r="E6359" s="79"/>
      <c r="F6359" s="3"/>
      <c r="G6359" s="77" t="e">
        <f>VLOOKUP($F$1&amp;F6359,定价因子!E:F,2,0)</f>
        <v>#N/A</v>
      </c>
      <c r="H6359" s="3"/>
      <c r="I6359" s="77" t="e">
        <f>VLOOKUP($H$1&amp;H6359,定价因子!E:F,2,0)</f>
        <v>#N/A</v>
      </c>
      <c r="J6359" s="3"/>
      <c r="K6359" s="77" t="e">
        <f>VLOOKUP($J$1&amp;J6359,定价因子!E:F,2,0)</f>
        <v>#N/A</v>
      </c>
      <c r="L6359" s="3"/>
      <c r="M6359" s="77" t="e">
        <f>VLOOKUP($L$1&amp;L6359,定价因子!E:F,2,0)</f>
        <v>#N/A</v>
      </c>
      <c r="N6359" s="3"/>
      <c r="O6359" s="77" t="e">
        <f>VLOOKUP($N$1&amp;N6359,定价因子!E:F,2,0)</f>
        <v>#N/A</v>
      </c>
      <c r="P6359" s="3"/>
      <c r="Q6359" s="55" t="e">
        <f>VLOOKUP($P$1&amp;P6359,定价因子!$E:$F,2,0)</f>
        <v>#N/A</v>
      </c>
      <c r="R6359" s="3"/>
      <c r="S6359" s="77" t="e">
        <f>VLOOKUP($R$1&amp;R6359,定价因子!$E:$F,2,0)</f>
        <v>#N/A</v>
      </c>
      <c r="T6359" s="61"/>
      <c r="U6359" s="63"/>
      <c r="V6359" s="63"/>
      <c r="W6359" s="63"/>
      <c r="X6359" s="3"/>
    </row>
    <row r="6360" spans="1:24">
      <c r="A6360" s="3"/>
      <c r="B6360" s="3"/>
      <c r="C6360" s="3"/>
      <c r="D6360" s="3"/>
      <c r="E6360" s="79"/>
      <c r="F6360" s="3"/>
      <c r="G6360" s="77" t="e">
        <f>VLOOKUP($F$1&amp;F6360,定价因子!E:F,2,0)</f>
        <v>#N/A</v>
      </c>
      <c r="H6360" s="3"/>
      <c r="I6360" s="77" t="e">
        <f>VLOOKUP($H$1&amp;H6360,定价因子!E:F,2,0)</f>
        <v>#N/A</v>
      </c>
      <c r="J6360" s="3"/>
      <c r="K6360" s="77" t="e">
        <f>VLOOKUP($J$1&amp;J6360,定价因子!E:F,2,0)</f>
        <v>#N/A</v>
      </c>
      <c r="L6360" s="3"/>
      <c r="M6360" s="77" t="e">
        <f>VLOOKUP($L$1&amp;L6360,定价因子!E:F,2,0)</f>
        <v>#N/A</v>
      </c>
      <c r="N6360" s="3"/>
      <c r="O6360" s="77" t="e">
        <f>VLOOKUP($N$1&amp;N6360,定价因子!E:F,2,0)</f>
        <v>#N/A</v>
      </c>
      <c r="P6360" s="3"/>
      <c r="Q6360" s="55" t="e">
        <f>VLOOKUP($P$1&amp;P6360,定价因子!$E:$F,2,0)</f>
        <v>#N/A</v>
      </c>
      <c r="R6360" s="3"/>
      <c r="S6360" s="77" t="e">
        <f>VLOOKUP($R$1&amp;R6360,定价因子!$E:$F,2,0)</f>
        <v>#N/A</v>
      </c>
      <c r="T6360" s="61"/>
      <c r="U6360" s="63"/>
      <c r="V6360" s="63"/>
      <c r="W6360" s="63"/>
      <c r="X6360" s="3"/>
    </row>
    <row r="6361" spans="1:24">
      <c r="A6361" s="3"/>
      <c r="B6361" s="3"/>
      <c r="C6361" s="3"/>
      <c r="D6361" s="3"/>
      <c r="E6361" s="79"/>
      <c r="F6361" s="3"/>
      <c r="G6361" s="77" t="e">
        <f>VLOOKUP($F$1&amp;F6361,定价因子!E:F,2,0)</f>
        <v>#N/A</v>
      </c>
      <c r="H6361" s="3"/>
      <c r="I6361" s="77" t="e">
        <f>VLOOKUP($H$1&amp;H6361,定价因子!E:F,2,0)</f>
        <v>#N/A</v>
      </c>
      <c r="J6361" s="3"/>
      <c r="K6361" s="77" t="e">
        <f>VLOOKUP($J$1&amp;J6361,定价因子!E:F,2,0)</f>
        <v>#N/A</v>
      </c>
      <c r="L6361" s="3"/>
      <c r="M6361" s="77" t="e">
        <f>VLOOKUP($L$1&amp;L6361,定价因子!E:F,2,0)</f>
        <v>#N/A</v>
      </c>
      <c r="N6361" s="3"/>
      <c r="O6361" s="77" t="e">
        <f>VLOOKUP($N$1&amp;N6361,定价因子!E:F,2,0)</f>
        <v>#N/A</v>
      </c>
      <c r="P6361" s="3"/>
      <c r="Q6361" s="55" t="e">
        <f>VLOOKUP($P$1&amp;P6361,定价因子!$E:$F,2,0)</f>
        <v>#N/A</v>
      </c>
      <c r="R6361" s="3"/>
      <c r="S6361" s="77" t="e">
        <f>VLOOKUP($R$1&amp;R6361,定价因子!$E:$F,2,0)</f>
        <v>#N/A</v>
      </c>
      <c r="T6361" s="61"/>
      <c r="U6361" s="63"/>
      <c r="V6361" s="63"/>
      <c r="W6361" s="63"/>
      <c r="X6361" s="3"/>
    </row>
    <row r="6362" spans="1:24">
      <c r="A6362" s="3"/>
      <c r="B6362" s="3"/>
      <c r="C6362" s="3"/>
      <c r="D6362" s="3"/>
      <c r="E6362" s="79"/>
      <c r="F6362" s="3"/>
      <c r="G6362" s="77" t="e">
        <f>VLOOKUP($F$1&amp;F6362,定价因子!E:F,2,0)</f>
        <v>#N/A</v>
      </c>
      <c r="H6362" s="3"/>
      <c r="I6362" s="77" t="e">
        <f>VLOOKUP($H$1&amp;H6362,定价因子!E:F,2,0)</f>
        <v>#N/A</v>
      </c>
      <c r="J6362" s="3"/>
      <c r="K6362" s="77" t="e">
        <f>VLOOKUP($J$1&amp;J6362,定价因子!E:F,2,0)</f>
        <v>#N/A</v>
      </c>
      <c r="L6362" s="3"/>
      <c r="M6362" s="77" t="e">
        <f>VLOOKUP($L$1&amp;L6362,定价因子!E:F,2,0)</f>
        <v>#N/A</v>
      </c>
      <c r="N6362" s="3"/>
      <c r="O6362" s="77" t="e">
        <f>VLOOKUP($N$1&amp;N6362,定价因子!E:F,2,0)</f>
        <v>#N/A</v>
      </c>
      <c r="P6362" s="3"/>
      <c r="Q6362" s="55" t="e">
        <f>VLOOKUP($P$1&amp;P6362,定价因子!$E:$F,2,0)</f>
        <v>#N/A</v>
      </c>
      <c r="R6362" s="3"/>
      <c r="S6362" s="77" t="e">
        <f>VLOOKUP($R$1&amp;R6362,定价因子!$E:$F,2,0)</f>
        <v>#N/A</v>
      </c>
      <c r="T6362" s="61"/>
      <c r="U6362" s="63"/>
      <c r="V6362" s="63"/>
      <c r="W6362" s="63"/>
      <c r="X6362" s="3"/>
    </row>
    <row r="6363" spans="1:24">
      <c r="A6363" s="3"/>
      <c r="B6363" s="3"/>
      <c r="C6363" s="3"/>
      <c r="D6363" s="3"/>
      <c r="E6363" s="79"/>
      <c r="F6363" s="3"/>
      <c r="G6363" s="77" t="e">
        <f>VLOOKUP($F$1&amp;F6363,定价因子!E:F,2,0)</f>
        <v>#N/A</v>
      </c>
      <c r="H6363" s="3"/>
      <c r="I6363" s="77" t="e">
        <f>VLOOKUP($H$1&amp;H6363,定价因子!E:F,2,0)</f>
        <v>#N/A</v>
      </c>
      <c r="J6363" s="3"/>
      <c r="K6363" s="77" t="e">
        <f>VLOOKUP($J$1&amp;J6363,定价因子!E:F,2,0)</f>
        <v>#N/A</v>
      </c>
      <c r="L6363" s="3"/>
      <c r="M6363" s="77" t="e">
        <f>VLOOKUP($L$1&amp;L6363,定价因子!E:F,2,0)</f>
        <v>#N/A</v>
      </c>
      <c r="N6363" s="3"/>
      <c r="O6363" s="77" t="e">
        <f>VLOOKUP($N$1&amp;N6363,定价因子!E:F,2,0)</f>
        <v>#N/A</v>
      </c>
      <c r="P6363" s="3"/>
      <c r="Q6363" s="55" t="e">
        <f>VLOOKUP($P$1&amp;P6363,定价因子!$E:$F,2,0)</f>
        <v>#N/A</v>
      </c>
      <c r="R6363" s="3"/>
      <c r="S6363" s="77" t="e">
        <f>VLOOKUP($R$1&amp;R6363,定价因子!$E:$F,2,0)</f>
        <v>#N/A</v>
      </c>
      <c r="T6363" s="61"/>
      <c r="U6363" s="63"/>
      <c r="V6363" s="63"/>
      <c r="W6363" s="63"/>
      <c r="X6363" s="3"/>
    </row>
    <row r="6364" spans="1:24">
      <c r="A6364" s="3"/>
      <c r="B6364" s="3"/>
      <c r="C6364" s="3"/>
      <c r="D6364" s="3"/>
      <c r="E6364" s="79"/>
      <c r="F6364" s="3"/>
      <c r="G6364" s="77" t="e">
        <f>VLOOKUP($F$1&amp;F6364,定价因子!E:F,2,0)</f>
        <v>#N/A</v>
      </c>
      <c r="H6364" s="3"/>
      <c r="I6364" s="77" t="e">
        <f>VLOOKUP($H$1&amp;H6364,定价因子!E:F,2,0)</f>
        <v>#N/A</v>
      </c>
      <c r="J6364" s="3"/>
      <c r="K6364" s="77" t="e">
        <f>VLOOKUP($J$1&amp;J6364,定价因子!E:F,2,0)</f>
        <v>#N/A</v>
      </c>
      <c r="L6364" s="3"/>
      <c r="M6364" s="77" t="e">
        <f>VLOOKUP($L$1&amp;L6364,定价因子!E:F,2,0)</f>
        <v>#N/A</v>
      </c>
      <c r="N6364" s="3"/>
      <c r="O6364" s="77" t="e">
        <f>VLOOKUP($N$1&amp;N6364,定价因子!E:F,2,0)</f>
        <v>#N/A</v>
      </c>
      <c r="P6364" s="3"/>
      <c r="Q6364" s="55" t="e">
        <f>VLOOKUP($P$1&amp;P6364,定价因子!$E:$F,2,0)</f>
        <v>#N/A</v>
      </c>
      <c r="R6364" s="3"/>
      <c r="S6364" s="77" t="e">
        <f>VLOOKUP($R$1&amp;R6364,定价因子!$E:$F,2,0)</f>
        <v>#N/A</v>
      </c>
      <c r="T6364" s="61"/>
      <c r="U6364" s="63"/>
      <c r="V6364" s="63"/>
      <c r="W6364" s="63"/>
      <c r="X6364" s="3"/>
    </row>
    <row r="6365" spans="1:24">
      <c r="A6365" s="3"/>
      <c r="B6365" s="3"/>
      <c r="C6365" s="3"/>
      <c r="D6365" s="3"/>
      <c r="E6365" s="79"/>
      <c r="F6365" s="3"/>
      <c r="G6365" s="77" t="e">
        <f>VLOOKUP($F$1&amp;F6365,定价因子!E:F,2,0)</f>
        <v>#N/A</v>
      </c>
      <c r="H6365" s="3"/>
      <c r="I6365" s="77" t="e">
        <f>VLOOKUP($H$1&amp;H6365,定价因子!E:F,2,0)</f>
        <v>#N/A</v>
      </c>
      <c r="J6365" s="3"/>
      <c r="K6365" s="77" t="e">
        <f>VLOOKUP($J$1&amp;J6365,定价因子!E:F,2,0)</f>
        <v>#N/A</v>
      </c>
      <c r="L6365" s="3"/>
      <c r="M6365" s="77" t="e">
        <f>VLOOKUP($L$1&amp;L6365,定价因子!E:F,2,0)</f>
        <v>#N/A</v>
      </c>
      <c r="N6365" s="3"/>
      <c r="O6365" s="77" t="e">
        <f>VLOOKUP($N$1&amp;N6365,定价因子!E:F,2,0)</f>
        <v>#N/A</v>
      </c>
      <c r="P6365" s="3"/>
      <c r="Q6365" s="55" t="e">
        <f>VLOOKUP($P$1&amp;P6365,定价因子!$E:$F,2,0)</f>
        <v>#N/A</v>
      </c>
      <c r="R6365" s="3"/>
      <c r="S6365" s="77" t="e">
        <f>VLOOKUP($R$1&amp;R6365,定价因子!$E:$F,2,0)</f>
        <v>#N/A</v>
      </c>
      <c r="T6365" s="61"/>
      <c r="U6365" s="63"/>
      <c r="V6365" s="63"/>
      <c r="W6365" s="63"/>
      <c r="X6365" s="3"/>
    </row>
    <row r="6366" spans="1:24">
      <c r="A6366" s="3"/>
      <c r="B6366" s="3"/>
      <c r="C6366" s="3"/>
      <c r="D6366" s="3"/>
      <c r="E6366" s="79"/>
      <c r="F6366" s="3"/>
      <c r="G6366" s="77" t="e">
        <f>VLOOKUP($F$1&amp;F6366,定价因子!E:F,2,0)</f>
        <v>#N/A</v>
      </c>
      <c r="H6366" s="3"/>
      <c r="I6366" s="77" t="e">
        <f>VLOOKUP($H$1&amp;H6366,定价因子!E:F,2,0)</f>
        <v>#N/A</v>
      </c>
      <c r="J6366" s="3"/>
      <c r="K6366" s="77" t="e">
        <f>VLOOKUP($J$1&amp;J6366,定价因子!E:F,2,0)</f>
        <v>#N/A</v>
      </c>
      <c r="L6366" s="3"/>
      <c r="M6366" s="77" t="e">
        <f>VLOOKUP($L$1&amp;L6366,定价因子!E:F,2,0)</f>
        <v>#N/A</v>
      </c>
      <c r="N6366" s="3"/>
      <c r="O6366" s="77" t="e">
        <f>VLOOKUP($N$1&amp;N6366,定价因子!E:F,2,0)</f>
        <v>#N/A</v>
      </c>
      <c r="P6366" s="3"/>
      <c r="Q6366" s="55" t="e">
        <f>VLOOKUP($P$1&amp;P6366,定价因子!$E:$F,2,0)</f>
        <v>#N/A</v>
      </c>
      <c r="R6366" s="3"/>
      <c r="S6366" s="77" t="e">
        <f>VLOOKUP($R$1&amp;R6366,定价因子!$E:$F,2,0)</f>
        <v>#N/A</v>
      </c>
      <c r="T6366" s="61"/>
      <c r="U6366" s="63"/>
      <c r="V6366" s="63"/>
      <c r="W6366" s="63"/>
      <c r="X6366" s="3"/>
    </row>
    <row r="6367" spans="1:24">
      <c r="A6367" s="3"/>
      <c r="B6367" s="3"/>
      <c r="C6367" s="3"/>
      <c r="D6367" s="3"/>
      <c r="E6367" s="79"/>
      <c r="F6367" s="3"/>
      <c r="G6367" s="77" t="e">
        <f>VLOOKUP($F$1&amp;F6367,定价因子!E:F,2,0)</f>
        <v>#N/A</v>
      </c>
      <c r="H6367" s="3"/>
      <c r="I6367" s="77" t="e">
        <f>VLOOKUP($H$1&amp;H6367,定价因子!E:F,2,0)</f>
        <v>#N/A</v>
      </c>
      <c r="J6367" s="3"/>
      <c r="K6367" s="77" t="e">
        <f>VLOOKUP($J$1&amp;J6367,定价因子!E:F,2,0)</f>
        <v>#N/A</v>
      </c>
      <c r="L6367" s="3"/>
      <c r="M6367" s="77" t="e">
        <f>VLOOKUP($L$1&amp;L6367,定价因子!E:F,2,0)</f>
        <v>#N/A</v>
      </c>
      <c r="N6367" s="3"/>
      <c r="O6367" s="77" t="e">
        <f>VLOOKUP($N$1&amp;N6367,定价因子!E:F,2,0)</f>
        <v>#N/A</v>
      </c>
      <c r="P6367" s="3"/>
      <c r="Q6367" s="55" t="e">
        <f>VLOOKUP($P$1&amp;P6367,定价因子!$E:$F,2,0)</f>
        <v>#N/A</v>
      </c>
      <c r="R6367" s="3"/>
      <c r="S6367" s="77" t="e">
        <f>VLOOKUP($R$1&amp;R6367,定价因子!$E:$F,2,0)</f>
        <v>#N/A</v>
      </c>
      <c r="T6367" s="61"/>
      <c r="U6367" s="63"/>
      <c r="V6367" s="63"/>
      <c r="W6367" s="63"/>
      <c r="X6367" s="3"/>
    </row>
    <row r="6368" spans="1:24">
      <c r="A6368" s="3"/>
      <c r="B6368" s="3"/>
      <c r="C6368" s="3"/>
      <c r="D6368" s="3"/>
      <c r="E6368" s="79"/>
      <c r="F6368" s="3"/>
      <c r="G6368" s="77" t="e">
        <f>VLOOKUP($F$1&amp;F6368,定价因子!E:F,2,0)</f>
        <v>#N/A</v>
      </c>
      <c r="H6368" s="3"/>
      <c r="I6368" s="77" t="e">
        <f>VLOOKUP($H$1&amp;H6368,定价因子!E:F,2,0)</f>
        <v>#N/A</v>
      </c>
      <c r="J6368" s="3"/>
      <c r="K6368" s="77" t="e">
        <f>VLOOKUP($J$1&amp;J6368,定价因子!E:F,2,0)</f>
        <v>#N/A</v>
      </c>
      <c r="L6368" s="3"/>
      <c r="M6368" s="77" t="e">
        <f>VLOOKUP($L$1&amp;L6368,定价因子!E:F,2,0)</f>
        <v>#N/A</v>
      </c>
      <c r="N6368" s="3"/>
      <c r="O6368" s="77" t="e">
        <f>VLOOKUP($N$1&amp;N6368,定价因子!E:F,2,0)</f>
        <v>#N/A</v>
      </c>
      <c r="P6368" s="3"/>
      <c r="Q6368" s="55" t="e">
        <f>VLOOKUP($P$1&amp;P6368,定价因子!$E:$F,2,0)</f>
        <v>#N/A</v>
      </c>
      <c r="R6368" s="3"/>
      <c r="S6368" s="77" t="e">
        <f>VLOOKUP($R$1&amp;R6368,定价因子!$E:$F,2,0)</f>
        <v>#N/A</v>
      </c>
      <c r="T6368" s="61"/>
      <c r="U6368" s="63"/>
      <c r="V6368" s="63"/>
      <c r="W6368" s="63"/>
      <c r="X6368" s="3"/>
    </row>
    <row r="6369" spans="1:24">
      <c r="A6369" s="3"/>
      <c r="B6369" s="3"/>
      <c r="C6369" s="3"/>
      <c r="D6369" s="3"/>
      <c r="E6369" s="79"/>
      <c r="F6369" s="3"/>
      <c r="G6369" s="77" t="e">
        <f>VLOOKUP($F$1&amp;F6369,定价因子!E:F,2,0)</f>
        <v>#N/A</v>
      </c>
      <c r="H6369" s="3"/>
      <c r="I6369" s="77" t="e">
        <f>VLOOKUP($H$1&amp;H6369,定价因子!E:F,2,0)</f>
        <v>#N/A</v>
      </c>
      <c r="J6369" s="3"/>
      <c r="K6369" s="77" t="e">
        <f>VLOOKUP($J$1&amp;J6369,定价因子!E:F,2,0)</f>
        <v>#N/A</v>
      </c>
      <c r="L6369" s="3"/>
      <c r="M6369" s="77" t="e">
        <f>VLOOKUP($L$1&amp;L6369,定价因子!E:F,2,0)</f>
        <v>#N/A</v>
      </c>
      <c r="N6369" s="3"/>
      <c r="O6369" s="77" t="e">
        <f>VLOOKUP($N$1&amp;N6369,定价因子!E:F,2,0)</f>
        <v>#N/A</v>
      </c>
      <c r="P6369" s="3"/>
      <c r="Q6369" s="55" t="e">
        <f>VLOOKUP($P$1&amp;P6369,定价因子!$E:$F,2,0)</f>
        <v>#N/A</v>
      </c>
      <c r="R6369" s="3"/>
      <c r="S6369" s="77" t="e">
        <f>VLOOKUP($R$1&amp;R6369,定价因子!$E:$F,2,0)</f>
        <v>#N/A</v>
      </c>
      <c r="T6369" s="61"/>
      <c r="U6369" s="63"/>
      <c r="V6369" s="63"/>
      <c r="W6369" s="63"/>
      <c r="X6369" s="3"/>
    </row>
    <row r="6370" spans="1:24">
      <c r="A6370" s="3"/>
      <c r="B6370" s="3"/>
      <c r="C6370" s="3"/>
      <c r="D6370" s="3"/>
      <c r="E6370" s="79"/>
      <c r="F6370" s="3"/>
      <c r="G6370" s="77" t="e">
        <f>VLOOKUP($F$1&amp;F6370,定价因子!E:F,2,0)</f>
        <v>#N/A</v>
      </c>
      <c r="H6370" s="3"/>
      <c r="I6370" s="77" t="e">
        <f>VLOOKUP($H$1&amp;H6370,定价因子!E:F,2,0)</f>
        <v>#N/A</v>
      </c>
      <c r="J6370" s="3"/>
      <c r="K6370" s="77" t="e">
        <f>VLOOKUP($J$1&amp;J6370,定价因子!E:F,2,0)</f>
        <v>#N/A</v>
      </c>
      <c r="L6370" s="3"/>
      <c r="M6370" s="77" t="e">
        <f>VLOOKUP($L$1&amp;L6370,定价因子!E:F,2,0)</f>
        <v>#N/A</v>
      </c>
      <c r="N6370" s="3"/>
      <c r="O6370" s="77" t="e">
        <f>VLOOKUP($N$1&amp;N6370,定价因子!E:F,2,0)</f>
        <v>#N/A</v>
      </c>
      <c r="P6370" s="3"/>
      <c r="Q6370" s="55" t="e">
        <f>VLOOKUP($P$1&amp;P6370,定价因子!$E:$F,2,0)</f>
        <v>#N/A</v>
      </c>
      <c r="R6370" s="3"/>
      <c r="S6370" s="77" t="e">
        <f>VLOOKUP($R$1&amp;R6370,定价因子!$E:$F,2,0)</f>
        <v>#N/A</v>
      </c>
      <c r="T6370" s="61"/>
      <c r="U6370" s="63"/>
      <c r="V6370" s="63"/>
      <c r="W6370" s="63"/>
      <c r="X6370" s="3"/>
    </row>
    <row r="6371" spans="1:24">
      <c r="A6371" s="3"/>
      <c r="B6371" s="3"/>
      <c r="C6371" s="3"/>
      <c r="D6371" s="3"/>
      <c r="E6371" s="79"/>
      <c r="F6371" s="3"/>
      <c r="G6371" s="77" t="e">
        <f>VLOOKUP($F$1&amp;F6371,定价因子!E:F,2,0)</f>
        <v>#N/A</v>
      </c>
      <c r="H6371" s="3"/>
      <c r="I6371" s="77" t="e">
        <f>VLOOKUP($H$1&amp;H6371,定价因子!E:F,2,0)</f>
        <v>#N/A</v>
      </c>
      <c r="J6371" s="3"/>
      <c r="K6371" s="77" t="e">
        <f>VLOOKUP($J$1&amp;J6371,定价因子!E:F,2,0)</f>
        <v>#N/A</v>
      </c>
      <c r="L6371" s="3"/>
      <c r="M6371" s="77" t="e">
        <f>VLOOKUP($L$1&amp;L6371,定价因子!E:F,2,0)</f>
        <v>#N/A</v>
      </c>
      <c r="N6371" s="3"/>
      <c r="O6371" s="77" t="e">
        <f>VLOOKUP($N$1&amp;N6371,定价因子!E:F,2,0)</f>
        <v>#N/A</v>
      </c>
      <c r="P6371" s="3"/>
      <c r="Q6371" s="55" t="e">
        <f>VLOOKUP($P$1&amp;P6371,定价因子!$E:$F,2,0)</f>
        <v>#N/A</v>
      </c>
      <c r="R6371" s="3"/>
      <c r="S6371" s="77" t="e">
        <f>VLOOKUP($R$1&amp;R6371,定价因子!$E:$F,2,0)</f>
        <v>#N/A</v>
      </c>
      <c r="T6371" s="61"/>
      <c r="U6371" s="63"/>
      <c r="V6371" s="63"/>
      <c r="W6371" s="63"/>
      <c r="X6371" s="3"/>
    </row>
    <row r="6372" spans="1:24">
      <c r="A6372" s="3"/>
      <c r="B6372" s="3"/>
      <c r="C6372" s="3"/>
      <c r="D6372" s="3"/>
      <c r="E6372" s="79"/>
      <c r="F6372" s="3"/>
      <c r="G6372" s="77" t="e">
        <f>VLOOKUP($F$1&amp;F6372,定价因子!E:F,2,0)</f>
        <v>#N/A</v>
      </c>
      <c r="H6372" s="3"/>
      <c r="I6372" s="77" t="e">
        <f>VLOOKUP($H$1&amp;H6372,定价因子!E:F,2,0)</f>
        <v>#N/A</v>
      </c>
      <c r="J6372" s="3"/>
      <c r="K6372" s="77" t="e">
        <f>VLOOKUP($J$1&amp;J6372,定价因子!E:F,2,0)</f>
        <v>#N/A</v>
      </c>
      <c r="L6372" s="3"/>
      <c r="M6372" s="77" t="e">
        <f>VLOOKUP($L$1&amp;L6372,定价因子!E:F,2,0)</f>
        <v>#N/A</v>
      </c>
      <c r="N6372" s="3"/>
      <c r="O6372" s="77" t="e">
        <f>VLOOKUP($N$1&amp;N6372,定价因子!E:F,2,0)</f>
        <v>#N/A</v>
      </c>
      <c r="P6372" s="3"/>
      <c r="Q6372" s="55" t="e">
        <f>VLOOKUP($P$1&amp;P6372,定价因子!$E:$F,2,0)</f>
        <v>#N/A</v>
      </c>
      <c r="R6372" s="3"/>
      <c r="S6372" s="77" t="e">
        <f>VLOOKUP($R$1&amp;R6372,定价因子!$E:$F,2,0)</f>
        <v>#N/A</v>
      </c>
      <c r="T6372" s="61"/>
      <c r="U6372" s="63"/>
      <c r="V6372" s="63"/>
      <c r="W6372" s="63"/>
      <c r="X6372" s="3"/>
    </row>
    <row r="6373" spans="1:24">
      <c r="A6373" s="3"/>
      <c r="B6373" s="3"/>
      <c r="C6373" s="3"/>
      <c r="D6373" s="3"/>
      <c r="E6373" s="79"/>
      <c r="F6373" s="3"/>
      <c r="G6373" s="77" t="e">
        <f>VLOOKUP($F$1&amp;F6373,定价因子!E:F,2,0)</f>
        <v>#N/A</v>
      </c>
      <c r="H6373" s="3"/>
      <c r="I6373" s="77" t="e">
        <f>VLOOKUP($H$1&amp;H6373,定价因子!E:F,2,0)</f>
        <v>#N/A</v>
      </c>
      <c r="J6373" s="3"/>
      <c r="K6373" s="77" t="e">
        <f>VLOOKUP($J$1&amp;J6373,定价因子!E:F,2,0)</f>
        <v>#N/A</v>
      </c>
      <c r="L6373" s="3"/>
      <c r="M6373" s="77" t="e">
        <f>VLOOKUP($L$1&amp;L6373,定价因子!E:F,2,0)</f>
        <v>#N/A</v>
      </c>
      <c r="N6373" s="3"/>
      <c r="O6373" s="77" t="e">
        <f>VLOOKUP($N$1&amp;N6373,定价因子!E:F,2,0)</f>
        <v>#N/A</v>
      </c>
      <c r="P6373" s="3"/>
      <c r="Q6373" s="55" t="e">
        <f>VLOOKUP($P$1&amp;P6373,定价因子!$E:$F,2,0)</f>
        <v>#N/A</v>
      </c>
      <c r="R6373" s="3"/>
      <c r="S6373" s="77" t="e">
        <f>VLOOKUP($R$1&amp;R6373,定价因子!$E:$F,2,0)</f>
        <v>#N/A</v>
      </c>
      <c r="T6373" s="61"/>
      <c r="U6373" s="63"/>
      <c r="V6373" s="63"/>
      <c r="W6373" s="63"/>
      <c r="X6373" s="3"/>
    </row>
    <row r="6374" spans="1:24">
      <c r="A6374" s="3"/>
      <c r="B6374" s="3"/>
      <c r="C6374" s="3"/>
      <c r="D6374" s="3"/>
      <c r="E6374" s="79"/>
      <c r="F6374" s="3"/>
      <c r="G6374" s="77" t="e">
        <f>VLOOKUP($F$1&amp;F6374,定价因子!E:F,2,0)</f>
        <v>#N/A</v>
      </c>
      <c r="H6374" s="3"/>
      <c r="I6374" s="77" t="e">
        <f>VLOOKUP($H$1&amp;H6374,定价因子!E:F,2,0)</f>
        <v>#N/A</v>
      </c>
      <c r="J6374" s="3"/>
      <c r="K6374" s="77" t="e">
        <f>VLOOKUP($J$1&amp;J6374,定价因子!E:F,2,0)</f>
        <v>#N/A</v>
      </c>
      <c r="L6374" s="3"/>
      <c r="M6374" s="77" t="e">
        <f>VLOOKUP($L$1&amp;L6374,定价因子!E:F,2,0)</f>
        <v>#N/A</v>
      </c>
      <c r="N6374" s="3"/>
      <c r="O6374" s="77" t="e">
        <f>VLOOKUP($N$1&amp;N6374,定价因子!E:F,2,0)</f>
        <v>#N/A</v>
      </c>
      <c r="P6374" s="3"/>
      <c r="Q6374" s="55" t="e">
        <f>VLOOKUP($P$1&amp;P6374,定价因子!$E:$F,2,0)</f>
        <v>#N/A</v>
      </c>
      <c r="R6374" s="3"/>
      <c r="S6374" s="77" t="e">
        <f>VLOOKUP($R$1&amp;R6374,定价因子!$E:$F,2,0)</f>
        <v>#N/A</v>
      </c>
      <c r="T6374" s="61"/>
      <c r="U6374" s="63"/>
      <c r="V6374" s="63"/>
      <c r="W6374" s="63"/>
      <c r="X6374" s="3"/>
    </row>
    <row r="6375" spans="1:24">
      <c r="A6375" s="3"/>
      <c r="B6375" s="3"/>
      <c r="C6375" s="3"/>
      <c r="D6375" s="3"/>
      <c r="E6375" s="79"/>
      <c r="F6375" s="3"/>
      <c r="G6375" s="77" t="e">
        <f>VLOOKUP($F$1&amp;F6375,定价因子!E:F,2,0)</f>
        <v>#N/A</v>
      </c>
      <c r="H6375" s="3"/>
      <c r="I6375" s="77" t="e">
        <f>VLOOKUP($H$1&amp;H6375,定价因子!E:F,2,0)</f>
        <v>#N/A</v>
      </c>
      <c r="J6375" s="3"/>
      <c r="K6375" s="77" t="e">
        <f>VLOOKUP($J$1&amp;J6375,定价因子!E:F,2,0)</f>
        <v>#N/A</v>
      </c>
      <c r="L6375" s="3"/>
      <c r="M6375" s="77" t="e">
        <f>VLOOKUP($L$1&amp;L6375,定价因子!E:F,2,0)</f>
        <v>#N/A</v>
      </c>
      <c r="N6375" s="3"/>
      <c r="O6375" s="77" t="e">
        <f>VLOOKUP($N$1&amp;N6375,定价因子!E:F,2,0)</f>
        <v>#N/A</v>
      </c>
      <c r="P6375" s="3"/>
      <c r="Q6375" s="55" t="e">
        <f>VLOOKUP($P$1&amp;P6375,定价因子!$E:$F,2,0)</f>
        <v>#N/A</v>
      </c>
      <c r="R6375" s="3"/>
      <c r="S6375" s="77" t="e">
        <f>VLOOKUP($R$1&amp;R6375,定价因子!$E:$F,2,0)</f>
        <v>#N/A</v>
      </c>
      <c r="T6375" s="61"/>
      <c r="U6375" s="63"/>
      <c r="V6375" s="63"/>
      <c r="W6375" s="63"/>
      <c r="X6375" s="3"/>
    </row>
    <row r="6376" spans="1:24">
      <c r="A6376" s="3"/>
      <c r="B6376" s="3"/>
      <c r="C6376" s="3"/>
      <c r="D6376" s="3"/>
      <c r="E6376" s="79"/>
      <c r="F6376" s="3"/>
      <c r="G6376" s="77" t="e">
        <f>VLOOKUP($F$1&amp;F6376,定价因子!E:F,2,0)</f>
        <v>#N/A</v>
      </c>
      <c r="H6376" s="3"/>
      <c r="I6376" s="77" t="e">
        <f>VLOOKUP($H$1&amp;H6376,定价因子!E:F,2,0)</f>
        <v>#N/A</v>
      </c>
      <c r="J6376" s="3"/>
      <c r="K6376" s="77" t="e">
        <f>VLOOKUP($J$1&amp;J6376,定价因子!E:F,2,0)</f>
        <v>#N/A</v>
      </c>
      <c r="L6376" s="3"/>
      <c r="M6376" s="77" t="e">
        <f>VLOOKUP($L$1&amp;L6376,定价因子!E:F,2,0)</f>
        <v>#N/A</v>
      </c>
      <c r="N6376" s="3"/>
      <c r="O6376" s="77" t="e">
        <f>VLOOKUP($N$1&amp;N6376,定价因子!E:F,2,0)</f>
        <v>#N/A</v>
      </c>
      <c r="P6376" s="3"/>
      <c r="Q6376" s="55" t="e">
        <f>VLOOKUP($P$1&amp;P6376,定价因子!$E:$F,2,0)</f>
        <v>#N/A</v>
      </c>
      <c r="R6376" s="3"/>
      <c r="S6376" s="77" t="e">
        <f>VLOOKUP($R$1&amp;R6376,定价因子!$E:$F,2,0)</f>
        <v>#N/A</v>
      </c>
      <c r="T6376" s="61"/>
      <c r="U6376" s="63"/>
      <c r="V6376" s="63"/>
      <c r="W6376" s="63"/>
      <c r="X6376" s="3"/>
    </row>
    <row r="6377" spans="1:24">
      <c r="A6377" s="3"/>
      <c r="B6377" s="3"/>
      <c r="C6377" s="3"/>
      <c r="D6377" s="3"/>
      <c r="E6377" s="79"/>
      <c r="F6377" s="3"/>
      <c r="G6377" s="77" t="e">
        <f>VLOOKUP($F$1&amp;F6377,定价因子!E:F,2,0)</f>
        <v>#N/A</v>
      </c>
      <c r="H6377" s="3"/>
      <c r="I6377" s="77" t="e">
        <f>VLOOKUP($H$1&amp;H6377,定价因子!E:F,2,0)</f>
        <v>#N/A</v>
      </c>
      <c r="J6377" s="3"/>
      <c r="K6377" s="77" t="e">
        <f>VLOOKUP($J$1&amp;J6377,定价因子!E:F,2,0)</f>
        <v>#N/A</v>
      </c>
      <c r="L6377" s="3"/>
      <c r="M6377" s="77" t="e">
        <f>VLOOKUP($L$1&amp;L6377,定价因子!E:F,2,0)</f>
        <v>#N/A</v>
      </c>
      <c r="N6377" s="3"/>
      <c r="O6377" s="77" t="e">
        <f>VLOOKUP($N$1&amp;N6377,定价因子!E:F,2,0)</f>
        <v>#N/A</v>
      </c>
      <c r="P6377" s="3"/>
      <c r="Q6377" s="55" t="e">
        <f>VLOOKUP($P$1&amp;P6377,定价因子!$E:$F,2,0)</f>
        <v>#N/A</v>
      </c>
      <c r="R6377" s="3"/>
      <c r="S6377" s="77" t="e">
        <f>VLOOKUP($R$1&amp;R6377,定价因子!$E:$F,2,0)</f>
        <v>#N/A</v>
      </c>
      <c r="T6377" s="61"/>
      <c r="U6377" s="63"/>
      <c r="V6377" s="63"/>
      <c r="W6377" s="63"/>
      <c r="X6377" s="3"/>
    </row>
    <row r="6378" spans="1:24">
      <c r="A6378" s="3"/>
      <c r="B6378" s="3"/>
      <c r="C6378" s="3"/>
      <c r="D6378" s="3"/>
      <c r="E6378" s="79"/>
      <c r="F6378" s="3"/>
      <c r="G6378" s="77" t="e">
        <f>VLOOKUP($F$1&amp;F6378,定价因子!E:F,2,0)</f>
        <v>#N/A</v>
      </c>
      <c r="H6378" s="3"/>
      <c r="I6378" s="77" t="e">
        <f>VLOOKUP($H$1&amp;H6378,定价因子!E:F,2,0)</f>
        <v>#N/A</v>
      </c>
      <c r="J6378" s="3"/>
      <c r="K6378" s="77" t="e">
        <f>VLOOKUP($J$1&amp;J6378,定价因子!E:F,2,0)</f>
        <v>#N/A</v>
      </c>
      <c r="L6378" s="3"/>
      <c r="M6378" s="77" t="e">
        <f>VLOOKUP($L$1&amp;L6378,定价因子!E:F,2,0)</f>
        <v>#N/A</v>
      </c>
      <c r="N6378" s="3"/>
      <c r="O6378" s="77" t="e">
        <f>VLOOKUP($N$1&amp;N6378,定价因子!E:F,2,0)</f>
        <v>#N/A</v>
      </c>
      <c r="P6378" s="3"/>
      <c r="Q6378" s="55" t="e">
        <f>VLOOKUP($P$1&amp;P6378,定价因子!$E:$F,2,0)</f>
        <v>#N/A</v>
      </c>
      <c r="R6378" s="3"/>
      <c r="S6378" s="77" t="e">
        <f>VLOOKUP($R$1&amp;R6378,定价因子!$E:$F,2,0)</f>
        <v>#N/A</v>
      </c>
      <c r="T6378" s="61"/>
      <c r="U6378" s="63"/>
      <c r="V6378" s="63"/>
      <c r="W6378" s="63"/>
      <c r="X6378" s="3"/>
    </row>
    <row r="6379" spans="1:24">
      <c r="A6379" s="3"/>
      <c r="B6379" s="3"/>
      <c r="C6379" s="3"/>
      <c r="D6379" s="3"/>
      <c r="E6379" s="79"/>
      <c r="F6379" s="3"/>
      <c r="G6379" s="77" t="e">
        <f>VLOOKUP($F$1&amp;F6379,定价因子!E:F,2,0)</f>
        <v>#N/A</v>
      </c>
      <c r="H6379" s="3"/>
      <c r="I6379" s="77" t="e">
        <f>VLOOKUP($H$1&amp;H6379,定价因子!E:F,2,0)</f>
        <v>#N/A</v>
      </c>
      <c r="J6379" s="3"/>
      <c r="K6379" s="77" t="e">
        <f>VLOOKUP($J$1&amp;J6379,定价因子!E:F,2,0)</f>
        <v>#N/A</v>
      </c>
      <c r="L6379" s="3"/>
      <c r="M6379" s="77" t="e">
        <f>VLOOKUP($L$1&amp;L6379,定价因子!E:F,2,0)</f>
        <v>#N/A</v>
      </c>
      <c r="N6379" s="3"/>
      <c r="O6379" s="77" t="e">
        <f>VLOOKUP($N$1&amp;N6379,定价因子!E:F,2,0)</f>
        <v>#N/A</v>
      </c>
      <c r="P6379" s="3"/>
      <c r="Q6379" s="55" t="e">
        <f>VLOOKUP($P$1&amp;P6379,定价因子!$E:$F,2,0)</f>
        <v>#N/A</v>
      </c>
      <c r="R6379" s="3"/>
      <c r="S6379" s="77" t="e">
        <f>VLOOKUP($R$1&amp;R6379,定价因子!$E:$F,2,0)</f>
        <v>#N/A</v>
      </c>
      <c r="T6379" s="61"/>
      <c r="U6379" s="63"/>
      <c r="V6379" s="63"/>
      <c r="W6379" s="63"/>
      <c r="X6379" s="3"/>
    </row>
    <row r="6380" spans="1:24">
      <c r="A6380" s="3"/>
      <c r="B6380" s="3"/>
      <c r="C6380" s="3"/>
      <c r="D6380" s="3"/>
      <c r="E6380" s="79"/>
      <c r="F6380" s="3"/>
      <c r="G6380" s="77" t="e">
        <f>VLOOKUP($F$1&amp;F6380,定价因子!E:F,2,0)</f>
        <v>#N/A</v>
      </c>
      <c r="H6380" s="3"/>
      <c r="I6380" s="77" t="e">
        <f>VLOOKUP($H$1&amp;H6380,定价因子!E:F,2,0)</f>
        <v>#N/A</v>
      </c>
      <c r="J6380" s="3"/>
      <c r="K6380" s="77" t="e">
        <f>VLOOKUP($J$1&amp;J6380,定价因子!E:F,2,0)</f>
        <v>#N/A</v>
      </c>
      <c r="L6380" s="3"/>
      <c r="M6380" s="77" t="e">
        <f>VLOOKUP($L$1&amp;L6380,定价因子!E:F,2,0)</f>
        <v>#N/A</v>
      </c>
      <c r="N6380" s="3"/>
      <c r="O6380" s="77" t="e">
        <f>VLOOKUP($N$1&amp;N6380,定价因子!E:F,2,0)</f>
        <v>#N/A</v>
      </c>
      <c r="P6380" s="3"/>
      <c r="Q6380" s="55" t="e">
        <f>VLOOKUP($P$1&amp;P6380,定价因子!$E:$F,2,0)</f>
        <v>#N/A</v>
      </c>
      <c r="R6380" s="3"/>
      <c r="S6380" s="77" t="e">
        <f>VLOOKUP($R$1&amp;R6380,定价因子!$E:$F,2,0)</f>
        <v>#N/A</v>
      </c>
      <c r="T6380" s="61"/>
      <c r="U6380" s="63"/>
      <c r="V6380" s="63"/>
      <c r="W6380" s="63"/>
      <c r="X6380" s="3"/>
    </row>
    <row r="6381" spans="1:24">
      <c r="A6381" s="3"/>
      <c r="B6381" s="3"/>
      <c r="C6381" s="3"/>
      <c r="D6381" s="3"/>
      <c r="E6381" s="79"/>
      <c r="F6381" s="3"/>
      <c r="G6381" s="77" t="e">
        <f>VLOOKUP($F$1&amp;F6381,定价因子!E:F,2,0)</f>
        <v>#N/A</v>
      </c>
      <c r="H6381" s="3"/>
      <c r="I6381" s="77" t="e">
        <f>VLOOKUP($H$1&amp;H6381,定价因子!E:F,2,0)</f>
        <v>#N/A</v>
      </c>
      <c r="J6381" s="3"/>
      <c r="K6381" s="77" t="e">
        <f>VLOOKUP($J$1&amp;J6381,定价因子!E:F,2,0)</f>
        <v>#N/A</v>
      </c>
      <c r="L6381" s="3"/>
      <c r="M6381" s="77" t="e">
        <f>VLOOKUP($L$1&amp;L6381,定价因子!E:F,2,0)</f>
        <v>#N/A</v>
      </c>
      <c r="N6381" s="3"/>
      <c r="O6381" s="77" t="e">
        <f>VLOOKUP($N$1&amp;N6381,定价因子!E:F,2,0)</f>
        <v>#N/A</v>
      </c>
      <c r="P6381" s="3"/>
      <c r="Q6381" s="55" t="e">
        <f>VLOOKUP($P$1&amp;P6381,定价因子!$E:$F,2,0)</f>
        <v>#N/A</v>
      </c>
      <c r="R6381" s="3"/>
      <c r="S6381" s="77" t="e">
        <f>VLOOKUP($R$1&amp;R6381,定价因子!$E:$F,2,0)</f>
        <v>#N/A</v>
      </c>
      <c r="T6381" s="61"/>
      <c r="U6381" s="63"/>
      <c r="V6381" s="63"/>
      <c r="W6381" s="63"/>
      <c r="X6381" s="3"/>
    </row>
    <row r="6382" spans="1:24">
      <c r="A6382" s="3"/>
      <c r="B6382" s="3"/>
      <c r="C6382" s="3"/>
      <c r="D6382" s="3"/>
      <c r="E6382" s="79"/>
      <c r="F6382" s="3"/>
      <c r="G6382" s="77" t="e">
        <f>VLOOKUP($F$1&amp;F6382,定价因子!E:F,2,0)</f>
        <v>#N/A</v>
      </c>
      <c r="H6382" s="3"/>
      <c r="I6382" s="77" t="e">
        <f>VLOOKUP($H$1&amp;H6382,定价因子!E:F,2,0)</f>
        <v>#N/A</v>
      </c>
      <c r="J6382" s="3"/>
      <c r="K6382" s="77" t="e">
        <f>VLOOKUP($J$1&amp;J6382,定价因子!E:F,2,0)</f>
        <v>#N/A</v>
      </c>
      <c r="L6382" s="3"/>
      <c r="M6382" s="77" t="e">
        <f>VLOOKUP($L$1&amp;L6382,定价因子!E:F,2,0)</f>
        <v>#N/A</v>
      </c>
      <c r="N6382" s="3"/>
      <c r="O6382" s="77" t="e">
        <f>VLOOKUP($N$1&amp;N6382,定价因子!E:F,2,0)</f>
        <v>#N/A</v>
      </c>
      <c r="P6382" s="3"/>
      <c r="Q6382" s="55" t="e">
        <f>VLOOKUP($P$1&amp;P6382,定价因子!$E:$F,2,0)</f>
        <v>#N/A</v>
      </c>
      <c r="R6382" s="3"/>
      <c r="S6382" s="77" t="e">
        <f>VLOOKUP($R$1&amp;R6382,定价因子!$E:$F,2,0)</f>
        <v>#N/A</v>
      </c>
      <c r="T6382" s="61"/>
      <c r="U6382" s="63"/>
      <c r="V6382" s="63"/>
      <c r="W6382" s="63"/>
      <c r="X6382" s="3"/>
    </row>
    <row r="6383" spans="1:24">
      <c r="A6383" s="3"/>
      <c r="B6383" s="3"/>
      <c r="C6383" s="3"/>
      <c r="D6383" s="3"/>
      <c r="E6383" s="79"/>
      <c r="F6383" s="3"/>
      <c r="G6383" s="77" t="e">
        <f>VLOOKUP($F$1&amp;F6383,定价因子!E:F,2,0)</f>
        <v>#N/A</v>
      </c>
      <c r="H6383" s="3"/>
      <c r="I6383" s="77" t="e">
        <f>VLOOKUP($H$1&amp;H6383,定价因子!E:F,2,0)</f>
        <v>#N/A</v>
      </c>
      <c r="J6383" s="3"/>
      <c r="K6383" s="77" t="e">
        <f>VLOOKUP($J$1&amp;J6383,定价因子!E:F,2,0)</f>
        <v>#N/A</v>
      </c>
      <c r="L6383" s="3"/>
      <c r="M6383" s="77" t="e">
        <f>VLOOKUP($L$1&amp;L6383,定价因子!E:F,2,0)</f>
        <v>#N/A</v>
      </c>
      <c r="N6383" s="3"/>
      <c r="O6383" s="77" t="e">
        <f>VLOOKUP($N$1&amp;N6383,定价因子!E:F,2,0)</f>
        <v>#N/A</v>
      </c>
      <c r="P6383" s="3"/>
      <c r="Q6383" s="55" t="e">
        <f>VLOOKUP($P$1&amp;P6383,定价因子!$E:$F,2,0)</f>
        <v>#N/A</v>
      </c>
      <c r="R6383" s="3"/>
      <c r="S6383" s="77" t="e">
        <f>VLOOKUP($R$1&amp;R6383,定价因子!$E:$F,2,0)</f>
        <v>#N/A</v>
      </c>
      <c r="T6383" s="61"/>
      <c r="U6383" s="63"/>
      <c r="V6383" s="63"/>
      <c r="W6383" s="63"/>
      <c r="X6383" s="3"/>
    </row>
    <row r="6384" spans="1:24">
      <c r="A6384" s="3"/>
      <c r="B6384" s="3"/>
      <c r="C6384" s="3"/>
      <c r="D6384" s="3"/>
      <c r="E6384" s="79"/>
      <c r="F6384" s="3"/>
      <c r="G6384" s="77" t="e">
        <f>VLOOKUP($F$1&amp;F6384,定价因子!E:F,2,0)</f>
        <v>#N/A</v>
      </c>
      <c r="H6384" s="3"/>
      <c r="I6384" s="77" t="e">
        <f>VLOOKUP($H$1&amp;H6384,定价因子!E:F,2,0)</f>
        <v>#N/A</v>
      </c>
      <c r="J6384" s="3"/>
      <c r="K6384" s="77" t="e">
        <f>VLOOKUP($J$1&amp;J6384,定价因子!E:F,2,0)</f>
        <v>#N/A</v>
      </c>
      <c r="L6384" s="3"/>
      <c r="M6384" s="77" t="e">
        <f>VLOOKUP($L$1&amp;L6384,定价因子!E:F,2,0)</f>
        <v>#N/A</v>
      </c>
      <c r="N6384" s="3"/>
      <c r="O6384" s="77" t="e">
        <f>VLOOKUP($N$1&amp;N6384,定价因子!E:F,2,0)</f>
        <v>#N/A</v>
      </c>
      <c r="P6384" s="3"/>
      <c r="Q6384" s="55" t="e">
        <f>VLOOKUP($P$1&amp;P6384,定价因子!$E:$F,2,0)</f>
        <v>#N/A</v>
      </c>
      <c r="R6384" s="3"/>
      <c r="S6384" s="77" t="e">
        <f>VLOOKUP($R$1&amp;R6384,定价因子!$E:$F,2,0)</f>
        <v>#N/A</v>
      </c>
      <c r="T6384" s="61"/>
      <c r="U6384" s="63"/>
      <c r="V6384" s="63"/>
      <c r="W6384" s="63"/>
      <c r="X6384" s="3"/>
    </row>
    <row r="6385" spans="1:24">
      <c r="A6385" s="3"/>
      <c r="B6385" s="3"/>
      <c r="C6385" s="3"/>
      <c r="D6385" s="3"/>
      <c r="E6385" s="79"/>
      <c r="F6385" s="3"/>
      <c r="G6385" s="77" t="e">
        <f>VLOOKUP($F$1&amp;F6385,定价因子!E:F,2,0)</f>
        <v>#N/A</v>
      </c>
      <c r="H6385" s="3"/>
      <c r="I6385" s="77" t="e">
        <f>VLOOKUP($H$1&amp;H6385,定价因子!E:F,2,0)</f>
        <v>#N/A</v>
      </c>
      <c r="J6385" s="3"/>
      <c r="K6385" s="77" t="e">
        <f>VLOOKUP($J$1&amp;J6385,定价因子!E:F,2,0)</f>
        <v>#N/A</v>
      </c>
      <c r="L6385" s="3"/>
      <c r="M6385" s="77" t="e">
        <f>VLOOKUP($L$1&amp;L6385,定价因子!E:F,2,0)</f>
        <v>#N/A</v>
      </c>
      <c r="N6385" s="3"/>
      <c r="O6385" s="77" t="e">
        <f>VLOOKUP($N$1&amp;N6385,定价因子!E:F,2,0)</f>
        <v>#N/A</v>
      </c>
      <c r="P6385" s="3"/>
      <c r="Q6385" s="55" t="e">
        <f>VLOOKUP($P$1&amp;P6385,定价因子!$E:$F,2,0)</f>
        <v>#N/A</v>
      </c>
      <c r="R6385" s="3"/>
      <c r="S6385" s="77" t="e">
        <f>VLOOKUP($R$1&amp;R6385,定价因子!$E:$F,2,0)</f>
        <v>#N/A</v>
      </c>
      <c r="T6385" s="61"/>
      <c r="U6385" s="63"/>
      <c r="V6385" s="63"/>
      <c r="W6385" s="63"/>
      <c r="X6385" s="3"/>
    </row>
    <row r="6386" spans="1:24">
      <c r="A6386" s="3"/>
      <c r="B6386" s="3"/>
      <c r="C6386" s="3"/>
      <c r="D6386" s="3"/>
      <c r="E6386" s="79"/>
      <c r="F6386" s="3"/>
      <c r="G6386" s="77" t="e">
        <f>VLOOKUP($F$1&amp;F6386,定价因子!E:F,2,0)</f>
        <v>#N/A</v>
      </c>
      <c r="H6386" s="3"/>
      <c r="I6386" s="77" t="e">
        <f>VLOOKUP($H$1&amp;H6386,定价因子!E:F,2,0)</f>
        <v>#N/A</v>
      </c>
      <c r="J6386" s="3"/>
      <c r="K6386" s="77" t="e">
        <f>VLOOKUP($J$1&amp;J6386,定价因子!E:F,2,0)</f>
        <v>#N/A</v>
      </c>
      <c r="L6386" s="3"/>
      <c r="M6386" s="77" t="e">
        <f>VLOOKUP($L$1&amp;L6386,定价因子!E:F,2,0)</f>
        <v>#N/A</v>
      </c>
      <c r="N6386" s="3"/>
      <c r="O6386" s="77" t="e">
        <f>VLOOKUP($N$1&amp;N6386,定价因子!E:F,2,0)</f>
        <v>#N/A</v>
      </c>
      <c r="P6386" s="3"/>
      <c r="Q6386" s="55" t="e">
        <f>VLOOKUP($P$1&amp;P6386,定价因子!$E:$F,2,0)</f>
        <v>#N/A</v>
      </c>
      <c r="R6386" s="3"/>
      <c r="S6386" s="77" t="e">
        <f>VLOOKUP($R$1&amp;R6386,定价因子!$E:$F,2,0)</f>
        <v>#N/A</v>
      </c>
      <c r="T6386" s="61"/>
      <c r="U6386" s="63"/>
      <c r="V6386" s="63"/>
      <c r="W6386" s="63"/>
      <c r="X6386" s="3"/>
    </row>
    <row r="6387" spans="1:24">
      <c r="A6387" s="3"/>
      <c r="B6387" s="3"/>
      <c r="C6387" s="3"/>
      <c r="D6387" s="3"/>
      <c r="E6387" s="79"/>
      <c r="F6387" s="3"/>
      <c r="G6387" s="77" t="e">
        <f>VLOOKUP($F$1&amp;F6387,定价因子!E:F,2,0)</f>
        <v>#N/A</v>
      </c>
      <c r="H6387" s="3"/>
      <c r="I6387" s="77" t="e">
        <f>VLOOKUP($H$1&amp;H6387,定价因子!E:F,2,0)</f>
        <v>#N/A</v>
      </c>
      <c r="J6387" s="3"/>
      <c r="K6387" s="77" t="e">
        <f>VLOOKUP($J$1&amp;J6387,定价因子!E:F,2,0)</f>
        <v>#N/A</v>
      </c>
      <c r="L6387" s="3"/>
      <c r="M6387" s="77" t="e">
        <f>VLOOKUP($L$1&amp;L6387,定价因子!E:F,2,0)</f>
        <v>#N/A</v>
      </c>
      <c r="N6387" s="3"/>
      <c r="O6387" s="77" t="e">
        <f>VLOOKUP($N$1&amp;N6387,定价因子!E:F,2,0)</f>
        <v>#N/A</v>
      </c>
      <c r="P6387" s="3"/>
      <c r="Q6387" s="55" t="e">
        <f>VLOOKUP($P$1&amp;P6387,定价因子!$E:$F,2,0)</f>
        <v>#N/A</v>
      </c>
      <c r="R6387" s="3"/>
      <c r="S6387" s="77" t="e">
        <f>VLOOKUP($R$1&amp;R6387,定价因子!$E:$F,2,0)</f>
        <v>#N/A</v>
      </c>
      <c r="T6387" s="61"/>
      <c r="U6387" s="63"/>
      <c r="V6387" s="63"/>
      <c r="W6387" s="63"/>
      <c r="X6387" s="3"/>
    </row>
    <row r="6388" spans="1:24">
      <c r="A6388" s="3"/>
      <c r="B6388" s="3"/>
      <c r="C6388" s="3"/>
      <c r="D6388" s="3"/>
      <c r="E6388" s="79"/>
      <c r="F6388" s="3"/>
      <c r="G6388" s="77" t="e">
        <f>VLOOKUP($F$1&amp;F6388,定价因子!E:F,2,0)</f>
        <v>#N/A</v>
      </c>
      <c r="H6388" s="3"/>
      <c r="I6388" s="77" t="e">
        <f>VLOOKUP($H$1&amp;H6388,定价因子!E:F,2,0)</f>
        <v>#N/A</v>
      </c>
      <c r="J6388" s="3"/>
      <c r="K6388" s="77" t="e">
        <f>VLOOKUP($J$1&amp;J6388,定价因子!E:F,2,0)</f>
        <v>#N/A</v>
      </c>
      <c r="L6388" s="3"/>
      <c r="M6388" s="77" t="e">
        <f>VLOOKUP($L$1&amp;L6388,定价因子!E:F,2,0)</f>
        <v>#N/A</v>
      </c>
      <c r="N6388" s="3"/>
      <c r="O6388" s="77" t="e">
        <f>VLOOKUP($N$1&amp;N6388,定价因子!E:F,2,0)</f>
        <v>#N/A</v>
      </c>
      <c r="P6388" s="3"/>
      <c r="Q6388" s="55" t="e">
        <f>VLOOKUP($P$1&amp;P6388,定价因子!$E:$F,2,0)</f>
        <v>#N/A</v>
      </c>
      <c r="R6388" s="3"/>
      <c r="S6388" s="77" t="e">
        <f>VLOOKUP($R$1&amp;R6388,定价因子!$E:$F,2,0)</f>
        <v>#N/A</v>
      </c>
      <c r="T6388" s="61"/>
      <c r="U6388" s="63"/>
      <c r="V6388" s="63"/>
      <c r="W6388" s="63"/>
      <c r="X6388" s="3"/>
    </row>
    <row r="6389" spans="1:24">
      <c r="A6389" s="3"/>
      <c r="B6389" s="3"/>
      <c r="C6389" s="3"/>
      <c r="D6389" s="3"/>
      <c r="E6389" s="79"/>
      <c r="F6389" s="3"/>
      <c r="G6389" s="77" t="e">
        <f>VLOOKUP($F$1&amp;F6389,定价因子!E:F,2,0)</f>
        <v>#N/A</v>
      </c>
      <c r="H6389" s="3"/>
      <c r="I6389" s="77" t="e">
        <f>VLOOKUP($H$1&amp;H6389,定价因子!E:F,2,0)</f>
        <v>#N/A</v>
      </c>
      <c r="J6389" s="3"/>
      <c r="K6389" s="77" t="e">
        <f>VLOOKUP($J$1&amp;J6389,定价因子!E:F,2,0)</f>
        <v>#N/A</v>
      </c>
      <c r="L6389" s="3"/>
      <c r="M6389" s="77" t="e">
        <f>VLOOKUP($L$1&amp;L6389,定价因子!E:F,2,0)</f>
        <v>#N/A</v>
      </c>
      <c r="N6389" s="3"/>
      <c r="O6389" s="77" t="e">
        <f>VLOOKUP($N$1&amp;N6389,定价因子!E:F,2,0)</f>
        <v>#N/A</v>
      </c>
      <c r="P6389" s="3"/>
      <c r="Q6389" s="55" t="e">
        <f>VLOOKUP($P$1&amp;P6389,定价因子!$E:$F,2,0)</f>
        <v>#N/A</v>
      </c>
      <c r="R6389" s="3"/>
      <c r="S6389" s="77" t="e">
        <f>VLOOKUP($R$1&amp;R6389,定价因子!$E:$F,2,0)</f>
        <v>#N/A</v>
      </c>
      <c r="T6389" s="61"/>
      <c r="U6389" s="63"/>
      <c r="V6389" s="63"/>
      <c r="W6389" s="63"/>
      <c r="X6389" s="3"/>
    </row>
    <row r="6390" spans="1:24">
      <c r="A6390" s="3"/>
      <c r="B6390" s="3"/>
      <c r="C6390" s="3"/>
      <c r="D6390" s="3"/>
      <c r="E6390" s="79"/>
      <c r="F6390" s="3"/>
      <c r="G6390" s="77" t="e">
        <f>VLOOKUP($F$1&amp;F6390,定价因子!E:F,2,0)</f>
        <v>#N/A</v>
      </c>
      <c r="H6390" s="3"/>
      <c r="I6390" s="77" t="e">
        <f>VLOOKUP($H$1&amp;H6390,定价因子!E:F,2,0)</f>
        <v>#N/A</v>
      </c>
      <c r="J6390" s="3"/>
      <c r="K6390" s="77" t="e">
        <f>VLOOKUP($J$1&amp;J6390,定价因子!E:F,2,0)</f>
        <v>#N/A</v>
      </c>
      <c r="L6390" s="3"/>
      <c r="M6390" s="77" t="e">
        <f>VLOOKUP($L$1&amp;L6390,定价因子!E:F,2,0)</f>
        <v>#N/A</v>
      </c>
      <c r="N6390" s="3"/>
      <c r="O6390" s="77" t="e">
        <f>VLOOKUP($N$1&amp;N6390,定价因子!E:F,2,0)</f>
        <v>#N/A</v>
      </c>
      <c r="P6390" s="3"/>
      <c r="Q6390" s="55" t="e">
        <f>VLOOKUP($P$1&amp;P6390,定价因子!$E:$F,2,0)</f>
        <v>#N/A</v>
      </c>
      <c r="R6390" s="3"/>
      <c r="S6390" s="77" t="e">
        <f>VLOOKUP($R$1&amp;R6390,定价因子!$E:$F,2,0)</f>
        <v>#N/A</v>
      </c>
      <c r="T6390" s="61"/>
      <c r="U6390" s="63"/>
      <c r="V6390" s="63"/>
      <c r="W6390" s="63"/>
      <c r="X6390" s="3"/>
    </row>
    <row r="6391" spans="1:24">
      <c r="A6391" s="3"/>
      <c r="B6391" s="3"/>
      <c r="C6391" s="3"/>
      <c r="D6391" s="3"/>
      <c r="E6391" s="79"/>
      <c r="F6391" s="3"/>
      <c r="G6391" s="77" t="e">
        <f>VLOOKUP($F$1&amp;F6391,定价因子!E:F,2,0)</f>
        <v>#N/A</v>
      </c>
      <c r="H6391" s="3"/>
      <c r="I6391" s="77" t="e">
        <f>VLOOKUP($H$1&amp;H6391,定价因子!E:F,2,0)</f>
        <v>#N/A</v>
      </c>
      <c r="J6391" s="3"/>
      <c r="K6391" s="77" t="e">
        <f>VLOOKUP($J$1&amp;J6391,定价因子!E:F,2,0)</f>
        <v>#N/A</v>
      </c>
      <c r="L6391" s="3"/>
      <c r="M6391" s="77" t="e">
        <f>VLOOKUP($L$1&amp;L6391,定价因子!E:F,2,0)</f>
        <v>#N/A</v>
      </c>
      <c r="N6391" s="3"/>
      <c r="O6391" s="77" t="e">
        <f>VLOOKUP($N$1&amp;N6391,定价因子!E:F,2,0)</f>
        <v>#N/A</v>
      </c>
      <c r="P6391" s="3"/>
      <c r="Q6391" s="55" t="e">
        <f>VLOOKUP($P$1&amp;P6391,定价因子!$E:$F,2,0)</f>
        <v>#N/A</v>
      </c>
      <c r="R6391" s="3"/>
      <c r="S6391" s="77" t="e">
        <f>VLOOKUP($R$1&amp;R6391,定价因子!$E:$F,2,0)</f>
        <v>#N/A</v>
      </c>
      <c r="T6391" s="61"/>
      <c r="U6391" s="63"/>
      <c r="V6391" s="63"/>
      <c r="W6391" s="63"/>
      <c r="X6391" s="3"/>
    </row>
    <row r="6392" spans="1:24">
      <c r="A6392" s="3"/>
      <c r="B6392" s="3"/>
      <c r="C6392" s="3"/>
      <c r="D6392" s="3"/>
      <c r="E6392" s="79"/>
      <c r="F6392" s="3"/>
      <c r="G6392" s="77" t="e">
        <f>VLOOKUP($F$1&amp;F6392,定价因子!E:F,2,0)</f>
        <v>#N/A</v>
      </c>
      <c r="H6392" s="3"/>
      <c r="I6392" s="77" t="e">
        <f>VLOOKUP($H$1&amp;H6392,定价因子!E:F,2,0)</f>
        <v>#N/A</v>
      </c>
      <c r="J6392" s="3"/>
      <c r="K6392" s="77" t="e">
        <f>VLOOKUP($J$1&amp;J6392,定价因子!E:F,2,0)</f>
        <v>#N/A</v>
      </c>
      <c r="L6392" s="3"/>
      <c r="M6392" s="77" t="e">
        <f>VLOOKUP($L$1&amp;L6392,定价因子!E:F,2,0)</f>
        <v>#N/A</v>
      </c>
      <c r="N6392" s="3"/>
      <c r="O6392" s="77" t="e">
        <f>VLOOKUP($N$1&amp;N6392,定价因子!E:F,2,0)</f>
        <v>#N/A</v>
      </c>
      <c r="P6392" s="3"/>
      <c r="Q6392" s="55" t="e">
        <f>VLOOKUP($P$1&amp;P6392,定价因子!$E:$F,2,0)</f>
        <v>#N/A</v>
      </c>
      <c r="R6392" s="3"/>
      <c r="S6392" s="77" t="e">
        <f>VLOOKUP($R$1&amp;R6392,定价因子!$E:$F,2,0)</f>
        <v>#N/A</v>
      </c>
      <c r="T6392" s="61"/>
      <c r="U6392" s="63"/>
      <c r="V6392" s="63"/>
      <c r="W6392" s="63"/>
      <c r="X6392" s="3"/>
    </row>
    <row r="6393" spans="1:24">
      <c r="A6393" s="3"/>
      <c r="B6393" s="3"/>
      <c r="C6393" s="3"/>
      <c r="D6393" s="3"/>
      <c r="E6393" s="79"/>
      <c r="F6393" s="3"/>
      <c r="G6393" s="77" t="e">
        <f>VLOOKUP($F$1&amp;F6393,定价因子!E:F,2,0)</f>
        <v>#N/A</v>
      </c>
      <c r="H6393" s="3"/>
      <c r="I6393" s="77" t="e">
        <f>VLOOKUP($H$1&amp;H6393,定价因子!E:F,2,0)</f>
        <v>#N/A</v>
      </c>
      <c r="J6393" s="3"/>
      <c r="K6393" s="77" t="e">
        <f>VLOOKUP($J$1&amp;J6393,定价因子!E:F,2,0)</f>
        <v>#N/A</v>
      </c>
      <c r="L6393" s="3"/>
      <c r="M6393" s="77" t="e">
        <f>VLOOKUP($L$1&amp;L6393,定价因子!E:F,2,0)</f>
        <v>#N/A</v>
      </c>
      <c r="N6393" s="3"/>
      <c r="O6393" s="77" t="e">
        <f>VLOOKUP($N$1&amp;N6393,定价因子!E:F,2,0)</f>
        <v>#N/A</v>
      </c>
      <c r="P6393" s="3"/>
      <c r="Q6393" s="55" t="e">
        <f>VLOOKUP($P$1&amp;P6393,定价因子!$E:$F,2,0)</f>
        <v>#N/A</v>
      </c>
      <c r="R6393" s="3"/>
      <c r="S6393" s="77" t="e">
        <f>VLOOKUP($R$1&amp;R6393,定价因子!$E:$F,2,0)</f>
        <v>#N/A</v>
      </c>
      <c r="T6393" s="61"/>
      <c r="U6393" s="63"/>
      <c r="V6393" s="63"/>
      <c r="W6393" s="63"/>
      <c r="X6393" s="3"/>
    </row>
    <row r="6394" spans="1:24">
      <c r="A6394" s="3"/>
      <c r="B6394" s="3"/>
      <c r="C6394" s="3"/>
      <c r="D6394" s="3"/>
      <c r="E6394" s="79"/>
      <c r="F6394" s="3"/>
      <c r="G6394" s="77" t="e">
        <f>VLOOKUP($F$1&amp;F6394,定价因子!E:F,2,0)</f>
        <v>#N/A</v>
      </c>
      <c r="H6394" s="3"/>
      <c r="I6394" s="77" t="e">
        <f>VLOOKUP($H$1&amp;H6394,定价因子!E:F,2,0)</f>
        <v>#N/A</v>
      </c>
      <c r="J6394" s="3"/>
      <c r="K6394" s="77" t="e">
        <f>VLOOKUP($J$1&amp;J6394,定价因子!E:F,2,0)</f>
        <v>#N/A</v>
      </c>
      <c r="L6394" s="3"/>
      <c r="M6394" s="77" t="e">
        <f>VLOOKUP($L$1&amp;L6394,定价因子!E:F,2,0)</f>
        <v>#N/A</v>
      </c>
      <c r="N6394" s="3"/>
      <c r="O6394" s="77" t="e">
        <f>VLOOKUP($N$1&amp;N6394,定价因子!E:F,2,0)</f>
        <v>#N/A</v>
      </c>
      <c r="P6394" s="3"/>
      <c r="Q6394" s="55" t="e">
        <f>VLOOKUP($P$1&amp;P6394,定价因子!$E:$F,2,0)</f>
        <v>#N/A</v>
      </c>
      <c r="R6394" s="3"/>
      <c r="S6394" s="77" t="e">
        <f>VLOOKUP($R$1&amp;R6394,定价因子!$E:$F,2,0)</f>
        <v>#N/A</v>
      </c>
      <c r="T6394" s="61"/>
      <c r="U6394" s="63"/>
      <c r="V6394" s="63"/>
      <c r="W6394" s="63"/>
      <c r="X6394" s="3"/>
    </row>
    <row r="6395" spans="1:24">
      <c r="A6395" s="3"/>
      <c r="B6395" s="3"/>
      <c r="C6395" s="3"/>
      <c r="D6395" s="3"/>
      <c r="E6395" s="79"/>
      <c r="F6395" s="3"/>
      <c r="G6395" s="77" t="e">
        <f>VLOOKUP($F$1&amp;F6395,定价因子!E:F,2,0)</f>
        <v>#N/A</v>
      </c>
      <c r="H6395" s="3"/>
      <c r="I6395" s="77" t="e">
        <f>VLOOKUP($H$1&amp;H6395,定价因子!E:F,2,0)</f>
        <v>#N/A</v>
      </c>
      <c r="J6395" s="3"/>
      <c r="K6395" s="77" t="e">
        <f>VLOOKUP($J$1&amp;J6395,定价因子!E:F,2,0)</f>
        <v>#N/A</v>
      </c>
      <c r="L6395" s="3"/>
      <c r="M6395" s="77" t="e">
        <f>VLOOKUP($L$1&amp;L6395,定价因子!E:F,2,0)</f>
        <v>#N/A</v>
      </c>
      <c r="N6395" s="3"/>
      <c r="O6395" s="77" t="e">
        <f>VLOOKUP($N$1&amp;N6395,定价因子!E:F,2,0)</f>
        <v>#N/A</v>
      </c>
      <c r="P6395" s="3"/>
      <c r="Q6395" s="55" t="e">
        <f>VLOOKUP($P$1&amp;P6395,定价因子!$E:$F,2,0)</f>
        <v>#N/A</v>
      </c>
      <c r="R6395" s="3"/>
      <c r="S6395" s="77" t="e">
        <f>VLOOKUP($R$1&amp;R6395,定价因子!$E:$F,2,0)</f>
        <v>#N/A</v>
      </c>
      <c r="T6395" s="61"/>
      <c r="U6395" s="63"/>
      <c r="V6395" s="63"/>
      <c r="W6395" s="63"/>
      <c r="X6395" s="3"/>
    </row>
    <row r="6396" spans="1:24">
      <c r="A6396" s="3"/>
      <c r="B6396" s="3"/>
      <c r="C6396" s="3"/>
      <c r="D6396" s="3"/>
      <c r="E6396" s="79"/>
      <c r="F6396" s="3"/>
      <c r="G6396" s="77" t="e">
        <f>VLOOKUP($F$1&amp;F6396,定价因子!E:F,2,0)</f>
        <v>#N/A</v>
      </c>
      <c r="H6396" s="3"/>
      <c r="I6396" s="77" t="e">
        <f>VLOOKUP($H$1&amp;H6396,定价因子!E:F,2,0)</f>
        <v>#N/A</v>
      </c>
      <c r="J6396" s="3"/>
      <c r="K6396" s="77" t="e">
        <f>VLOOKUP($J$1&amp;J6396,定价因子!E:F,2,0)</f>
        <v>#N/A</v>
      </c>
      <c r="L6396" s="3"/>
      <c r="M6396" s="77" t="e">
        <f>VLOOKUP($L$1&amp;L6396,定价因子!E:F,2,0)</f>
        <v>#N/A</v>
      </c>
      <c r="N6396" s="3"/>
      <c r="O6396" s="77" t="e">
        <f>VLOOKUP($N$1&amp;N6396,定价因子!E:F,2,0)</f>
        <v>#N/A</v>
      </c>
      <c r="P6396" s="3"/>
      <c r="Q6396" s="55" t="e">
        <f>VLOOKUP($P$1&amp;P6396,定价因子!$E:$F,2,0)</f>
        <v>#N/A</v>
      </c>
      <c r="R6396" s="3"/>
      <c r="S6396" s="77" t="e">
        <f>VLOOKUP($R$1&amp;R6396,定价因子!$E:$F,2,0)</f>
        <v>#N/A</v>
      </c>
      <c r="T6396" s="61"/>
      <c r="U6396" s="63"/>
      <c r="V6396" s="63"/>
      <c r="W6396" s="63"/>
      <c r="X6396" s="3"/>
    </row>
    <row r="6397" spans="1:24">
      <c r="A6397" s="3"/>
      <c r="B6397" s="3"/>
      <c r="C6397" s="3"/>
      <c r="D6397" s="3"/>
      <c r="E6397" s="79"/>
      <c r="F6397" s="3"/>
      <c r="G6397" s="77" t="e">
        <f>VLOOKUP($F$1&amp;F6397,定价因子!E:F,2,0)</f>
        <v>#N/A</v>
      </c>
      <c r="H6397" s="3"/>
      <c r="I6397" s="77" t="e">
        <f>VLOOKUP($H$1&amp;H6397,定价因子!E:F,2,0)</f>
        <v>#N/A</v>
      </c>
      <c r="J6397" s="3"/>
      <c r="K6397" s="77" t="e">
        <f>VLOOKUP($J$1&amp;J6397,定价因子!E:F,2,0)</f>
        <v>#N/A</v>
      </c>
      <c r="L6397" s="3"/>
      <c r="M6397" s="77" t="e">
        <f>VLOOKUP($L$1&amp;L6397,定价因子!E:F,2,0)</f>
        <v>#N/A</v>
      </c>
      <c r="N6397" s="3"/>
      <c r="O6397" s="77" t="e">
        <f>VLOOKUP($N$1&amp;N6397,定价因子!E:F,2,0)</f>
        <v>#N/A</v>
      </c>
      <c r="P6397" s="3"/>
      <c r="Q6397" s="55" t="e">
        <f>VLOOKUP($P$1&amp;P6397,定价因子!$E:$F,2,0)</f>
        <v>#N/A</v>
      </c>
      <c r="R6397" s="3"/>
      <c r="S6397" s="77" t="e">
        <f>VLOOKUP($R$1&amp;R6397,定价因子!$E:$F,2,0)</f>
        <v>#N/A</v>
      </c>
      <c r="T6397" s="61"/>
      <c r="U6397" s="63"/>
      <c r="V6397" s="63"/>
      <c r="W6397" s="63"/>
      <c r="X6397" s="3"/>
    </row>
    <row r="6398" spans="1:24">
      <c r="A6398" s="3"/>
      <c r="B6398" s="3"/>
      <c r="C6398" s="3"/>
      <c r="D6398" s="3"/>
      <c r="E6398" s="79"/>
      <c r="F6398" s="3"/>
      <c r="G6398" s="77" t="e">
        <f>VLOOKUP($F$1&amp;F6398,定价因子!E:F,2,0)</f>
        <v>#N/A</v>
      </c>
      <c r="H6398" s="3"/>
      <c r="I6398" s="77" t="e">
        <f>VLOOKUP($H$1&amp;H6398,定价因子!E:F,2,0)</f>
        <v>#N/A</v>
      </c>
      <c r="J6398" s="3"/>
      <c r="K6398" s="77" t="e">
        <f>VLOOKUP($J$1&amp;J6398,定价因子!E:F,2,0)</f>
        <v>#N/A</v>
      </c>
      <c r="L6398" s="3"/>
      <c r="M6398" s="77" t="e">
        <f>VLOOKUP($L$1&amp;L6398,定价因子!E:F,2,0)</f>
        <v>#N/A</v>
      </c>
      <c r="N6398" s="3"/>
      <c r="O6398" s="77" t="e">
        <f>VLOOKUP($N$1&amp;N6398,定价因子!E:F,2,0)</f>
        <v>#N/A</v>
      </c>
      <c r="P6398" s="3"/>
      <c r="Q6398" s="55" t="e">
        <f>VLOOKUP($P$1&amp;P6398,定价因子!$E:$F,2,0)</f>
        <v>#N/A</v>
      </c>
      <c r="R6398" s="3"/>
      <c r="S6398" s="77" t="e">
        <f>VLOOKUP($R$1&amp;R6398,定价因子!$E:$F,2,0)</f>
        <v>#N/A</v>
      </c>
      <c r="T6398" s="61"/>
      <c r="U6398" s="63"/>
      <c r="V6398" s="63"/>
      <c r="W6398" s="63"/>
      <c r="X6398" s="3"/>
    </row>
    <row r="6399" spans="1:24">
      <c r="A6399" s="3"/>
      <c r="B6399" s="3"/>
      <c r="C6399" s="3"/>
      <c r="D6399" s="3"/>
      <c r="E6399" s="79"/>
      <c r="F6399" s="3"/>
      <c r="G6399" s="77" t="e">
        <f>VLOOKUP($F$1&amp;F6399,定价因子!E:F,2,0)</f>
        <v>#N/A</v>
      </c>
      <c r="H6399" s="3"/>
      <c r="I6399" s="77" t="e">
        <f>VLOOKUP($H$1&amp;H6399,定价因子!E:F,2,0)</f>
        <v>#N/A</v>
      </c>
      <c r="J6399" s="3"/>
      <c r="K6399" s="77" t="e">
        <f>VLOOKUP($J$1&amp;J6399,定价因子!E:F,2,0)</f>
        <v>#N/A</v>
      </c>
      <c r="L6399" s="3"/>
      <c r="M6399" s="77" t="e">
        <f>VLOOKUP($L$1&amp;L6399,定价因子!E:F,2,0)</f>
        <v>#N/A</v>
      </c>
      <c r="N6399" s="3"/>
      <c r="O6399" s="77" t="e">
        <f>VLOOKUP($N$1&amp;N6399,定价因子!E:F,2,0)</f>
        <v>#N/A</v>
      </c>
      <c r="P6399" s="3"/>
      <c r="Q6399" s="55" t="e">
        <f>VLOOKUP($P$1&amp;P6399,定价因子!$E:$F,2,0)</f>
        <v>#N/A</v>
      </c>
      <c r="R6399" s="3"/>
      <c r="S6399" s="77" t="e">
        <f>VLOOKUP($R$1&amp;R6399,定价因子!$E:$F,2,0)</f>
        <v>#N/A</v>
      </c>
      <c r="T6399" s="61"/>
      <c r="U6399" s="63"/>
      <c r="V6399" s="63"/>
      <c r="W6399" s="63"/>
      <c r="X6399" s="3"/>
    </row>
    <row r="6400" spans="1:24">
      <c r="A6400" s="3"/>
      <c r="B6400" s="3"/>
      <c r="C6400" s="3"/>
      <c r="D6400" s="3"/>
      <c r="E6400" s="79"/>
      <c r="F6400" s="3"/>
      <c r="G6400" s="77" t="e">
        <f>VLOOKUP($F$1&amp;F6400,定价因子!E:F,2,0)</f>
        <v>#N/A</v>
      </c>
      <c r="H6400" s="3"/>
      <c r="I6400" s="77" t="e">
        <f>VLOOKUP($H$1&amp;H6400,定价因子!E:F,2,0)</f>
        <v>#N/A</v>
      </c>
      <c r="J6400" s="3"/>
      <c r="K6400" s="77" t="e">
        <f>VLOOKUP($J$1&amp;J6400,定价因子!E:F,2,0)</f>
        <v>#N/A</v>
      </c>
      <c r="L6400" s="3"/>
      <c r="M6400" s="77" t="e">
        <f>VLOOKUP($L$1&amp;L6400,定价因子!E:F,2,0)</f>
        <v>#N/A</v>
      </c>
      <c r="N6400" s="3"/>
      <c r="O6400" s="77" t="e">
        <f>VLOOKUP($N$1&amp;N6400,定价因子!E:F,2,0)</f>
        <v>#N/A</v>
      </c>
      <c r="P6400" s="3"/>
      <c r="Q6400" s="55" t="e">
        <f>VLOOKUP($P$1&amp;P6400,定价因子!$E:$F,2,0)</f>
        <v>#N/A</v>
      </c>
      <c r="R6400" s="3"/>
      <c r="S6400" s="77" t="e">
        <f>VLOOKUP($R$1&amp;R6400,定价因子!$E:$F,2,0)</f>
        <v>#N/A</v>
      </c>
      <c r="T6400" s="61"/>
      <c r="U6400" s="63"/>
      <c r="V6400" s="63"/>
      <c r="W6400" s="63"/>
      <c r="X6400" s="3"/>
    </row>
    <row r="6401" spans="1:24">
      <c r="A6401" s="3"/>
      <c r="B6401" s="3"/>
      <c r="C6401" s="3"/>
      <c r="D6401" s="3"/>
      <c r="E6401" s="79"/>
      <c r="F6401" s="3"/>
      <c r="G6401" s="77" t="e">
        <f>VLOOKUP($F$1&amp;F6401,定价因子!E:F,2,0)</f>
        <v>#N/A</v>
      </c>
      <c r="H6401" s="3"/>
      <c r="I6401" s="77" t="e">
        <f>VLOOKUP($H$1&amp;H6401,定价因子!E:F,2,0)</f>
        <v>#N/A</v>
      </c>
      <c r="J6401" s="3"/>
      <c r="K6401" s="77" t="e">
        <f>VLOOKUP($J$1&amp;J6401,定价因子!E:F,2,0)</f>
        <v>#N/A</v>
      </c>
      <c r="L6401" s="3"/>
      <c r="M6401" s="77" t="e">
        <f>VLOOKUP($L$1&amp;L6401,定价因子!E:F,2,0)</f>
        <v>#N/A</v>
      </c>
      <c r="N6401" s="3"/>
      <c r="O6401" s="77" t="e">
        <f>VLOOKUP($N$1&amp;N6401,定价因子!E:F,2,0)</f>
        <v>#N/A</v>
      </c>
      <c r="P6401" s="3"/>
      <c r="Q6401" s="55" t="e">
        <f>VLOOKUP($P$1&amp;P6401,定价因子!$E:$F,2,0)</f>
        <v>#N/A</v>
      </c>
      <c r="R6401" s="3"/>
      <c r="S6401" s="77" t="e">
        <f>VLOOKUP($R$1&amp;R6401,定价因子!$E:$F,2,0)</f>
        <v>#N/A</v>
      </c>
      <c r="T6401" s="61"/>
      <c r="U6401" s="63"/>
      <c r="V6401" s="63"/>
      <c r="W6401" s="63"/>
      <c r="X6401" s="3"/>
    </row>
    <row r="6402" spans="1:24">
      <c r="A6402" s="3"/>
      <c r="B6402" s="3"/>
      <c r="C6402" s="3"/>
      <c r="D6402" s="3"/>
      <c r="E6402" s="79"/>
      <c r="F6402" s="3"/>
      <c r="G6402" s="77" t="e">
        <f>VLOOKUP($F$1&amp;F6402,定价因子!E:F,2,0)</f>
        <v>#N/A</v>
      </c>
      <c r="H6402" s="3"/>
      <c r="I6402" s="77" t="e">
        <f>VLOOKUP($H$1&amp;H6402,定价因子!E:F,2,0)</f>
        <v>#N/A</v>
      </c>
      <c r="J6402" s="3"/>
      <c r="K6402" s="77" t="e">
        <f>VLOOKUP($J$1&amp;J6402,定价因子!E:F,2,0)</f>
        <v>#N/A</v>
      </c>
      <c r="L6402" s="3"/>
      <c r="M6402" s="77" t="e">
        <f>VLOOKUP($L$1&amp;L6402,定价因子!E:F,2,0)</f>
        <v>#N/A</v>
      </c>
      <c r="N6402" s="3"/>
      <c r="O6402" s="77" t="e">
        <f>VLOOKUP($N$1&amp;N6402,定价因子!E:F,2,0)</f>
        <v>#N/A</v>
      </c>
      <c r="P6402" s="3"/>
      <c r="Q6402" s="55" t="e">
        <f>VLOOKUP($P$1&amp;P6402,定价因子!$E:$F,2,0)</f>
        <v>#N/A</v>
      </c>
      <c r="R6402" s="3"/>
      <c r="S6402" s="77" t="e">
        <f>VLOOKUP($R$1&amp;R6402,定价因子!$E:$F,2,0)</f>
        <v>#N/A</v>
      </c>
      <c r="T6402" s="61"/>
      <c r="U6402" s="63"/>
      <c r="V6402" s="63"/>
      <c r="W6402" s="63"/>
      <c r="X6402" s="3"/>
    </row>
    <row r="6403" spans="1:24">
      <c r="A6403" s="3"/>
      <c r="B6403" s="3"/>
      <c r="C6403" s="3"/>
      <c r="D6403" s="3"/>
      <c r="E6403" s="79"/>
      <c r="F6403" s="3"/>
      <c r="G6403" s="77" t="e">
        <f>VLOOKUP($F$1&amp;F6403,定价因子!E:F,2,0)</f>
        <v>#N/A</v>
      </c>
      <c r="H6403" s="3"/>
      <c r="I6403" s="77" t="e">
        <f>VLOOKUP($H$1&amp;H6403,定价因子!E:F,2,0)</f>
        <v>#N/A</v>
      </c>
      <c r="J6403" s="3"/>
      <c r="K6403" s="77" t="e">
        <f>VLOOKUP($J$1&amp;J6403,定价因子!E:F,2,0)</f>
        <v>#N/A</v>
      </c>
      <c r="L6403" s="3"/>
      <c r="M6403" s="77" t="e">
        <f>VLOOKUP($L$1&amp;L6403,定价因子!E:F,2,0)</f>
        <v>#N/A</v>
      </c>
      <c r="N6403" s="3"/>
      <c r="O6403" s="77" t="e">
        <f>VLOOKUP($N$1&amp;N6403,定价因子!E:F,2,0)</f>
        <v>#N/A</v>
      </c>
      <c r="P6403" s="3"/>
      <c r="Q6403" s="55" t="e">
        <f>VLOOKUP($P$1&amp;P6403,定价因子!$E:$F,2,0)</f>
        <v>#N/A</v>
      </c>
      <c r="R6403" s="3"/>
      <c r="S6403" s="77" t="e">
        <f>VLOOKUP($R$1&amp;R6403,定价因子!$E:$F,2,0)</f>
        <v>#N/A</v>
      </c>
      <c r="T6403" s="61"/>
      <c r="U6403" s="63"/>
      <c r="V6403" s="63"/>
      <c r="W6403" s="63"/>
      <c r="X6403" s="3"/>
    </row>
    <row r="6404" spans="1:24">
      <c r="A6404" s="3"/>
      <c r="B6404" s="3"/>
      <c r="C6404" s="3"/>
      <c r="D6404" s="3"/>
      <c r="E6404" s="79"/>
      <c r="F6404" s="3"/>
      <c r="G6404" s="77" t="e">
        <f>VLOOKUP($F$1&amp;F6404,定价因子!E:F,2,0)</f>
        <v>#N/A</v>
      </c>
      <c r="H6404" s="3"/>
      <c r="I6404" s="77" t="e">
        <f>VLOOKUP($H$1&amp;H6404,定价因子!E:F,2,0)</f>
        <v>#N/A</v>
      </c>
      <c r="J6404" s="3"/>
      <c r="K6404" s="77" t="e">
        <f>VLOOKUP($J$1&amp;J6404,定价因子!E:F,2,0)</f>
        <v>#N/A</v>
      </c>
      <c r="L6404" s="3"/>
      <c r="M6404" s="77" t="e">
        <f>VLOOKUP($L$1&amp;L6404,定价因子!E:F,2,0)</f>
        <v>#N/A</v>
      </c>
      <c r="N6404" s="3"/>
      <c r="O6404" s="77" t="e">
        <f>VLOOKUP($N$1&amp;N6404,定价因子!E:F,2,0)</f>
        <v>#N/A</v>
      </c>
      <c r="P6404" s="3"/>
      <c r="Q6404" s="55" t="e">
        <f>VLOOKUP($P$1&amp;P6404,定价因子!$E:$F,2,0)</f>
        <v>#N/A</v>
      </c>
      <c r="R6404" s="3"/>
      <c r="S6404" s="77" t="e">
        <f>VLOOKUP($R$1&amp;R6404,定价因子!$E:$F,2,0)</f>
        <v>#N/A</v>
      </c>
      <c r="T6404" s="61"/>
      <c r="U6404" s="63"/>
      <c r="V6404" s="63"/>
      <c r="W6404" s="63"/>
      <c r="X6404" s="3"/>
    </row>
    <row r="6405" spans="1:24">
      <c r="A6405" s="3"/>
      <c r="B6405" s="3"/>
      <c r="C6405" s="3"/>
      <c r="D6405" s="3"/>
      <c r="E6405" s="79"/>
      <c r="F6405" s="3"/>
      <c r="G6405" s="77" t="e">
        <f>VLOOKUP($F$1&amp;F6405,定价因子!E:F,2,0)</f>
        <v>#N/A</v>
      </c>
      <c r="H6405" s="3"/>
      <c r="I6405" s="77" t="e">
        <f>VLOOKUP($H$1&amp;H6405,定价因子!E:F,2,0)</f>
        <v>#N/A</v>
      </c>
      <c r="J6405" s="3"/>
      <c r="K6405" s="77" t="e">
        <f>VLOOKUP($J$1&amp;J6405,定价因子!E:F,2,0)</f>
        <v>#N/A</v>
      </c>
      <c r="L6405" s="3"/>
      <c r="M6405" s="77" t="e">
        <f>VLOOKUP($L$1&amp;L6405,定价因子!E:F,2,0)</f>
        <v>#N/A</v>
      </c>
      <c r="N6405" s="3"/>
      <c r="O6405" s="77" t="e">
        <f>VLOOKUP($N$1&amp;N6405,定价因子!E:F,2,0)</f>
        <v>#N/A</v>
      </c>
      <c r="P6405" s="3"/>
      <c r="Q6405" s="55" t="e">
        <f>VLOOKUP($P$1&amp;P6405,定价因子!$E:$F,2,0)</f>
        <v>#N/A</v>
      </c>
      <c r="R6405" s="3"/>
      <c r="S6405" s="77" t="e">
        <f>VLOOKUP($R$1&amp;R6405,定价因子!$E:$F,2,0)</f>
        <v>#N/A</v>
      </c>
      <c r="T6405" s="61"/>
      <c r="U6405" s="63"/>
      <c r="V6405" s="63"/>
      <c r="W6405" s="63"/>
      <c r="X6405" s="3"/>
    </row>
    <row r="6406" spans="1:24">
      <c r="A6406" s="3"/>
      <c r="B6406" s="3"/>
      <c r="C6406" s="3"/>
      <c r="D6406" s="3"/>
      <c r="E6406" s="79"/>
      <c r="F6406" s="3"/>
      <c r="G6406" s="77" t="e">
        <f>VLOOKUP($F$1&amp;F6406,定价因子!E:F,2,0)</f>
        <v>#N/A</v>
      </c>
      <c r="H6406" s="3"/>
      <c r="I6406" s="77" t="e">
        <f>VLOOKUP($H$1&amp;H6406,定价因子!E:F,2,0)</f>
        <v>#N/A</v>
      </c>
      <c r="J6406" s="3"/>
      <c r="K6406" s="77" t="e">
        <f>VLOOKUP($J$1&amp;J6406,定价因子!E:F,2,0)</f>
        <v>#N/A</v>
      </c>
      <c r="L6406" s="3"/>
      <c r="M6406" s="77" t="e">
        <f>VLOOKUP($L$1&amp;L6406,定价因子!E:F,2,0)</f>
        <v>#N/A</v>
      </c>
      <c r="N6406" s="3"/>
      <c r="O6406" s="77" t="e">
        <f>VLOOKUP($N$1&amp;N6406,定价因子!E:F,2,0)</f>
        <v>#N/A</v>
      </c>
      <c r="P6406" s="3"/>
      <c r="Q6406" s="55" t="e">
        <f>VLOOKUP($P$1&amp;P6406,定价因子!$E:$F,2,0)</f>
        <v>#N/A</v>
      </c>
      <c r="R6406" s="3"/>
      <c r="S6406" s="77" t="e">
        <f>VLOOKUP($R$1&amp;R6406,定价因子!$E:$F,2,0)</f>
        <v>#N/A</v>
      </c>
      <c r="T6406" s="61"/>
      <c r="U6406" s="63"/>
      <c r="V6406" s="63"/>
      <c r="W6406" s="63"/>
      <c r="X6406" s="3"/>
    </row>
    <row r="6407" spans="1:24">
      <c r="A6407" s="3"/>
      <c r="B6407" s="3"/>
      <c r="C6407" s="3"/>
      <c r="D6407" s="3"/>
      <c r="E6407" s="79"/>
      <c r="F6407" s="3"/>
      <c r="G6407" s="77" t="e">
        <f>VLOOKUP($F$1&amp;F6407,定价因子!E:F,2,0)</f>
        <v>#N/A</v>
      </c>
      <c r="H6407" s="3"/>
      <c r="I6407" s="77" t="e">
        <f>VLOOKUP($H$1&amp;H6407,定价因子!E:F,2,0)</f>
        <v>#N/A</v>
      </c>
      <c r="J6407" s="3"/>
      <c r="K6407" s="77" t="e">
        <f>VLOOKUP($J$1&amp;J6407,定价因子!E:F,2,0)</f>
        <v>#N/A</v>
      </c>
      <c r="L6407" s="3"/>
      <c r="M6407" s="77" t="e">
        <f>VLOOKUP($L$1&amp;L6407,定价因子!E:F,2,0)</f>
        <v>#N/A</v>
      </c>
      <c r="N6407" s="3"/>
      <c r="O6407" s="77" t="e">
        <f>VLOOKUP($N$1&amp;N6407,定价因子!E:F,2,0)</f>
        <v>#N/A</v>
      </c>
      <c r="P6407" s="3"/>
      <c r="Q6407" s="55" t="e">
        <f>VLOOKUP($P$1&amp;P6407,定价因子!$E:$F,2,0)</f>
        <v>#N/A</v>
      </c>
      <c r="R6407" s="3"/>
      <c r="S6407" s="77" t="e">
        <f>VLOOKUP($R$1&amp;R6407,定价因子!$E:$F,2,0)</f>
        <v>#N/A</v>
      </c>
      <c r="T6407" s="61"/>
      <c r="U6407" s="63"/>
      <c r="V6407" s="63"/>
      <c r="W6407" s="63"/>
      <c r="X6407" s="3"/>
    </row>
    <row r="6408" spans="1:24">
      <c r="A6408" s="3"/>
      <c r="B6408" s="3"/>
      <c r="C6408" s="3"/>
      <c r="D6408" s="3"/>
      <c r="E6408" s="79"/>
      <c r="F6408" s="3"/>
      <c r="G6408" s="77" t="e">
        <f>VLOOKUP($F$1&amp;F6408,定价因子!E:F,2,0)</f>
        <v>#N/A</v>
      </c>
      <c r="H6408" s="3"/>
      <c r="I6408" s="77" t="e">
        <f>VLOOKUP($H$1&amp;H6408,定价因子!E:F,2,0)</f>
        <v>#N/A</v>
      </c>
      <c r="J6408" s="3"/>
      <c r="K6408" s="77" t="e">
        <f>VLOOKUP($J$1&amp;J6408,定价因子!E:F,2,0)</f>
        <v>#N/A</v>
      </c>
      <c r="L6408" s="3"/>
      <c r="M6408" s="77" t="e">
        <f>VLOOKUP($L$1&amp;L6408,定价因子!E:F,2,0)</f>
        <v>#N/A</v>
      </c>
      <c r="N6408" s="3"/>
      <c r="O6408" s="77" t="e">
        <f>VLOOKUP($N$1&amp;N6408,定价因子!E:F,2,0)</f>
        <v>#N/A</v>
      </c>
      <c r="P6408" s="3"/>
      <c r="Q6408" s="55" t="e">
        <f>VLOOKUP($P$1&amp;P6408,定价因子!$E:$F,2,0)</f>
        <v>#N/A</v>
      </c>
      <c r="R6408" s="3"/>
      <c r="S6408" s="77" t="e">
        <f>VLOOKUP($R$1&amp;R6408,定价因子!$E:$F,2,0)</f>
        <v>#N/A</v>
      </c>
      <c r="T6408" s="61"/>
      <c r="U6408" s="63"/>
      <c r="V6408" s="63"/>
      <c r="W6408" s="63"/>
      <c r="X6408" s="3"/>
    </row>
    <row r="6409" spans="1:24">
      <c r="A6409" s="3"/>
      <c r="B6409" s="3"/>
      <c r="C6409" s="3"/>
      <c r="D6409" s="3"/>
      <c r="E6409" s="79"/>
      <c r="F6409" s="3"/>
      <c r="G6409" s="77" t="e">
        <f>VLOOKUP($F$1&amp;F6409,定价因子!E:F,2,0)</f>
        <v>#N/A</v>
      </c>
      <c r="H6409" s="3"/>
      <c r="I6409" s="77" t="e">
        <f>VLOOKUP($H$1&amp;H6409,定价因子!E:F,2,0)</f>
        <v>#N/A</v>
      </c>
      <c r="J6409" s="3"/>
      <c r="K6409" s="77" t="e">
        <f>VLOOKUP($J$1&amp;J6409,定价因子!E:F,2,0)</f>
        <v>#N/A</v>
      </c>
      <c r="L6409" s="3"/>
      <c r="M6409" s="77" t="e">
        <f>VLOOKUP($L$1&amp;L6409,定价因子!E:F,2,0)</f>
        <v>#N/A</v>
      </c>
      <c r="N6409" s="3"/>
      <c r="O6409" s="77" t="e">
        <f>VLOOKUP($N$1&amp;N6409,定价因子!E:F,2,0)</f>
        <v>#N/A</v>
      </c>
      <c r="P6409" s="3"/>
      <c r="Q6409" s="55" t="e">
        <f>VLOOKUP($P$1&amp;P6409,定价因子!$E:$F,2,0)</f>
        <v>#N/A</v>
      </c>
      <c r="R6409" s="3"/>
      <c r="S6409" s="77" t="e">
        <f>VLOOKUP($R$1&amp;R6409,定价因子!$E:$F,2,0)</f>
        <v>#N/A</v>
      </c>
      <c r="T6409" s="61"/>
      <c r="U6409" s="63"/>
      <c r="V6409" s="63"/>
      <c r="W6409" s="63"/>
      <c r="X6409" s="3"/>
    </row>
    <row r="6410" spans="1:24">
      <c r="A6410" s="3"/>
      <c r="B6410" s="3"/>
      <c r="C6410" s="3"/>
      <c r="D6410" s="3"/>
      <c r="E6410" s="79"/>
      <c r="F6410" s="3"/>
      <c r="G6410" s="77" t="e">
        <f>VLOOKUP($F$1&amp;F6410,定价因子!E:F,2,0)</f>
        <v>#N/A</v>
      </c>
      <c r="H6410" s="3"/>
      <c r="I6410" s="77" t="e">
        <f>VLOOKUP($H$1&amp;H6410,定价因子!E:F,2,0)</f>
        <v>#N/A</v>
      </c>
      <c r="J6410" s="3"/>
      <c r="K6410" s="77" t="e">
        <f>VLOOKUP($J$1&amp;J6410,定价因子!E:F,2,0)</f>
        <v>#N/A</v>
      </c>
      <c r="L6410" s="3"/>
      <c r="M6410" s="77" t="e">
        <f>VLOOKUP($L$1&amp;L6410,定价因子!E:F,2,0)</f>
        <v>#N/A</v>
      </c>
      <c r="N6410" s="3"/>
      <c r="O6410" s="77" t="e">
        <f>VLOOKUP($N$1&amp;N6410,定价因子!E:F,2,0)</f>
        <v>#N/A</v>
      </c>
      <c r="P6410" s="3"/>
      <c r="Q6410" s="55" t="e">
        <f>VLOOKUP($P$1&amp;P6410,定价因子!$E:$F,2,0)</f>
        <v>#N/A</v>
      </c>
      <c r="R6410" s="3"/>
      <c r="S6410" s="77" t="e">
        <f>VLOOKUP($R$1&amp;R6410,定价因子!$E:$F,2,0)</f>
        <v>#N/A</v>
      </c>
      <c r="T6410" s="61"/>
      <c r="U6410" s="63"/>
      <c r="V6410" s="63"/>
      <c r="W6410" s="63"/>
      <c r="X6410" s="3"/>
    </row>
    <row r="6411" spans="1:24">
      <c r="A6411" s="3"/>
      <c r="B6411" s="3"/>
      <c r="C6411" s="3"/>
      <c r="D6411" s="3"/>
      <c r="E6411" s="79"/>
      <c r="F6411" s="3"/>
      <c r="G6411" s="77" t="e">
        <f>VLOOKUP($F$1&amp;F6411,定价因子!E:F,2,0)</f>
        <v>#N/A</v>
      </c>
      <c r="H6411" s="3"/>
      <c r="I6411" s="77" t="e">
        <f>VLOOKUP($H$1&amp;H6411,定价因子!E:F,2,0)</f>
        <v>#N/A</v>
      </c>
      <c r="J6411" s="3"/>
      <c r="K6411" s="77" t="e">
        <f>VLOOKUP($J$1&amp;J6411,定价因子!E:F,2,0)</f>
        <v>#N/A</v>
      </c>
      <c r="L6411" s="3"/>
      <c r="M6411" s="77" t="e">
        <f>VLOOKUP($L$1&amp;L6411,定价因子!E:F,2,0)</f>
        <v>#N/A</v>
      </c>
      <c r="N6411" s="3"/>
      <c r="O6411" s="77" t="e">
        <f>VLOOKUP($N$1&amp;N6411,定价因子!E:F,2,0)</f>
        <v>#N/A</v>
      </c>
      <c r="P6411" s="3"/>
      <c r="Q6411" s="55" t="e">
        <f>VLOOKUP($P$1&amp;P6411,定价因子!$E:$F,2,0)</f>
        <v>#N/A</v>
      </c>
      <c r="R6411" s="3"/>
      <c r="S6411" s="77" t="e">
        <f>VLOOKUP($R$1&amp;R6411,定价因子!$E:$F,2,0)</f>
        <v>#N/A</v>
      </c>
      <c r="T6411" s="61"/>
      <c r="U6411" s="63"/>
      <c r="V6411" s="63"/>
      <c r="W6411" s="63"/>
      <c r="X6411" s="3"/>
    </row>
    <row r="6412" spans="1:24">
      <c r="A6412" s="3"/>
      <c r="B6412" s="3"/>
      <c r="C6412" s="3"/>
      <c r="D6412" s="3"/>
      <c r="E6412" s="79"/>
      <c r="F6412" s="3"/>
      <c r="G6412" s="77" t="e">
        <f>VLOOKUP($F$1&amp;F6412,定价因子!E:F,2,0)</f>
        <v>#N/A</v>
      </c>
      <c r="H6412" s="3"/>
      <c r="I6412" s="77" t="e">
        <f>VLOOKUP($H$1&amp;H6412,定价因子!E:F,2,0)</f>
        <v>#N/A</v>
      </c>
      <c r="J6412" s="3"/>
      <c r="K6412" s="77" t="e">
        <f>VLOOKUP($J$1&amp;J6412,定价因子!E:F,2,0)</f>
        <v>#N/A</v>
      </c>
      <c r="L6412" s="3"/>
      <c r="M6412" s="77" t="e">
        <f>VLOOKUP($L$1&amp;L6412,定价因子!E:F,2,0)</f>
        <v>#N/A</v>
      </c>
      <c r="N6412" s="3"/>
      <c r="O6412" s="77" t="e">
        <f>VLOOKUP($N$1&amp;N6412,定价因子!E:F,2,0)</f>
        <v>#N/A</v>
      </c>
      <c r="P6412" s="3"/>
      <c r="Q6412" s="55" t="e">
        <f>VLOOKUP($P$1&amp;P6412,定价因子!$E:$F,2,0)</f>
        <v>#N/A</v>
      </c>
      <c r="R6412" s="3"/>
      <c r="S6412" s="77" t="e">
        <f>VLOOKUP($R$1&amp;R6412,定价因子!$E:$F,2,0)</f>
        <v>#N/A</v>
      </c>
      <c r="T6412" s="61"/>
      <c r="U6412" s="63"/>
      <c r="V6412" s="63"/>
      <c r="W6412" s="63"/>
      <c r="X6412" s="3"/>
    </row>
    <row r="6413" spans="1:24">
      <c r="A6413" s="3"/>
      <c r="B6413" s="3"/>
      <c r="C6413" s="3"/>
      <c r="D6413" s="3"/>
      <c r="E6413" s="79"/>
      <c r="F6413" s="3"/>
      <c r="G6413" s="77" t="e">
        <f>VLOOKUP($F$1&amp;F6413,定价因子!E:F,2,0)</f>
        <v>#N/A</v>
      </c>
      <c r="H6413" s="3"/>
      <c r="I6413" s="77" t="e">
        <f>VLOOKUP($H$1&amp;H6413,定价因子!E:F,2,0)</f>
        <v>#N/A</v>
      </c>
      <c r="J6413" s="3"/>
      <c r="K6413" s="77" t="e">
        <f>VLOOKUP($J$1&amp;J6413,定价因子!E:F,2,0)</f>
        <v>#N/A</v>
      </c>
      <c r="L6413" s="3"/>
      <c r="M6413" s="77" t="e">
        <f>VLOOKUP($L$1&amp;L6413,定价因子!E:F,2,0)</f>
        <v>#N/A</v>
      </c>
      <c r="N6413" s="3"/>
      <c r="O6413" s="77" t="e">
        <f>VLOOKUP($N$1&amp;N6413,定价因子!E:F,2,0)</f>
        <v>#N/A</v>
      </c>
      <c r="P6413" s="3"/>
      <c r="Q6413" s="55" t="e">
        <f>VLOOKUP($P$1&amp;P6413,定价因子!$E:$F,2,0)</f>
        <v>#N/A</v>
      </c>
      <c r="R6413" s="3"/>
      <c r="S6413" s="77" t="e">
        <f>VLOOKUP($R$1&amp;R6413,定价因子!$E:$F,2,0)</f>
        <v>#N/A</v>
      </c>
      <c r="T6413" s="61"/>
      <c r="U6413" s="63"/>
      <c r="V6413" s="63"/>
      <c r="W6413" s="63"/>
      <c r="X6413" s="3"/>
    </row>
    <row r="6414" spans="1:24">
      <c r="A6414" s="3"/>
      <c r="B6414" s="3"/>
      <c r="C6414" s="3"/>
      <c r="D6414" s="3"/>
      <c r="E6414" s="79"/>
      <c r="F6414" s="3"/>
      <c r="G6414" s="77" t="e">
        <f>VLOOKUP($F$1&amp;F6414,定价因子!E:F,2,0)</f>
        <v>#N/A</v>
      </c>
      <c r="H6414" s="3"/>
      <c r="I6414" s="77" t="e">
        <f>VLOOKUP($H$1&amp;H6414,定价因子!E:F,2,0)</f>
        <v>#N/A</v>
      </c>
      <c r="J6414" s="3"/>
      <c r="K6414" s="77" t="e">
        <f>VLOOKUP($J$1&amp;J6414,定价因子!E:F,2,0)</f>
        <v>#N/A</v>
      </c>
      <c r="L6414" s="3"/>
      <c r="M6414" s="77" t="e">
        <f>VLOOKUP($L$1&amp;L6414,定价因子!E:F,2,0)</f>
        <v>#N/A</v>
      </c>
      <c r="N6414" s="3"/>
      <c r="O6414" s="77" t="e">
        <f>VLOOKUP($N$1&amp;N6414,定价因子!E:F,2,0)</f>
        <v>#N/A</v>
      </c>
      <c r="P6414" s="3"/>
      <c r="Q6414" s="55" t="e">
        <f>VLOOKUP($P$1&amp;P6414,定价因子!$E:$F,2,0)</f>
        <v>#N/A</v>
      </c>
      <c r="R6414" s="3"/>
      <c r="S6414" s="77" t="e">
        <f>VLOOKUP($R$1&amp;R6414,定价因子!$E:$F,2,0)</f>
        <v>#N/A</v>
      </c>
      <c r="T6414" s="61"/>
      <c r="U6414" s="63"/>
      <c r="V6414" s="63"/>
      <c r="W6414" s="63"/>
      <c r="X6414" s="3"/>
    </row>
    <row r="6415" spans="1:24">
      <c r="A6415" s="3"/>
      <c r="B6415" s="3"/>
      <c r="C6415" s="3"/>
      <c r="D6415" s="3"/>
      <c r="E6415" s="79"/>
      <c r="F6415" s="3"/>
      <c r="G6415" s="77" t="e">
        <f>VLOOKUP($F$1&amp;F6415,定价因子!E:F,2,0)</f>
        <v>#N/A</v>
      </c>
      <c r="H6415" s="3"/>
      <c r="I6415" s="77" t="e">
        <f>VLOOKUP($H$1&amp;H6415,定价因子!E:F,2,0)</f>
        <v>#N/A</v>
      </c>
      <c r="J6415" s="3"/>
      <c r="K6415" s="77" t="e">
        <f>VLOOKUP($J$1&amp;J6415,定价因子!E:F,2,0)</f>
        <v>#N/A</v>
      </c>
      <c r="L6415" s="3"/>
      <c r="M6415" s="77" t="e">
        <f>VLOOKUP($L$1&amp;L6415,定价因子!E:F,2,0)</f>
        <v>#N/A</v>
      </c>
      <c r="N6415" s="3"/>
      <c r="O6415" s="77" t="e">
        <f>VLOOKUP($N$1&amp;N6415,定价因子!E:F,2,0)</f>
        <v>#N/A</v>
      </c>
      <c r="P6415" s="3"/>
      <c r="Q6415" s="55" t="e">
        <f>VLOOKUP($P$1&amp;P6415,定价因子!$E:$F,2,0)</f>
        <v>#N/A</v>
      </c>
      <c r="R6415" s="3"/>
      <c r="S6415" s="77" t="e">
        <f>VLOOKUP($R$1&amp;R6415,定价因子!$E:$F,2,0)</f>
        <v>#N/A</v>
      </c>
      <c r="T6415" s="61"/>
      <c r="U6415" s="63"/>
      <c r="V6415" s="63"/>
      <c r="W6415" s="63"/>
      <c r="X6415" s="3"/>
    </row>
    <row r="6416" spans="1:24">
      <c r="A6416" s="3"/>
      <c r="B6416" s="3"/>
      <c r="C6416" s="3"/>
      <c r="D6416" s="3"/>
      <c r="E6416" s="79"/>
      <c r="F6416" s="3"/>
      <c r="G6416" s="77" t="e">
        <f>VLOOKUP($F$1&amp;F6416,定价因子!E:F,2,0)</f>
        <v>#N/A</v>
      </c>
      <c r="H6416" s="3"/>
      <c r="I6416" s="77" t="e">
        <f>VLOOKUP($H$1&amp;H6416,定价因子!E:F,2,0)</f>
        <v>#N/A</v>
      </c>
      <c r="J6416" s="3"/>
      <c r="K6416" s="77" t="e">
        <f>VLOOKUP($J$1&amp;J6416,定价因子!E:F,2,0)</f>
        <v>#N/A</v>
      </c>
      <c r="L6416" s="3"/>
      <c r="M6416" s="77" t="e">
        <f>VLOOKUP($L$1&amp;L6416,定价因子!E:F,2,0)</f>
        <v>#N/A</v>
      </c>
      <c r="N6416" s="3"/>
      <c r="O6416" s="77" t="e">
        <f>VLOOKUP($N$1&amp;N6416,定价因子!E:F,2,0)</f>
        <v>#N/A</v>
      </c>
      <c r="P6416" s="3"/>
      <c r="Q6416" s="55" t="e">
        <f>VLOOKUP($P$1&amp;P6416,定价因子!$E:$F,2,0)</f>
        <v>#N/A</v>
      </c>
      <c r="R6416" s="3"/>
      <c r="S6416" s="77" t="e">
        <f>VLOOKUP($R$1&amp;R6416,定价因子!$E:$F,2,0)</f>
        <v>#N/A</v>
      </c>
      <c r="T6416" s="61"/>
      <c r="U6416" s="63"/>
      <c r="V6416" s="63"/>
      <c r="W6416" s="63"/>
      <c r="X6416" s="3"/>
    </row>
    <row r="6417" spans="1:24">
      <c r="A6417" s="3"/>
      <c r="B6417" s="3"/>
      <c r="C6417" s="3"/>
      <c r="D6417" s="3"/>
      <c r="E6417" s="79"/>
      <c r="F6417" s="3"/>
      <c r="G6417" s="77" t="e">
        <f>VLOOKUP($F$1&amp;F6417,定价因子!E:F,2,0)</f>
        <v>#N/A</v>
      </c>
      <c r="H6417" s="3"/>
      <c r="I6417" s="77" t="e">
        <f>VLOOKUP($H$1&amp;H6417,定价因子!E:F,2,0)</f>
        <v>#N/A</v>
      </c>
      <c r="J6417" s="3"/>
      <c r="K6417" s="77" t="e">
        <f>VLOOKUP($J$1&amp;J6417,定价因子!E:F,2,0)</f>
        <v>#N/A</v>
      </c>
      <c r="L6417" s="3"/>
      <c r="M6417" s="77" t="e">
        <f>VLOOKUP($L$1&amp;L6417,定价因子!E:F,2,0)</f>
        <v>#N/A</v>
      </c>
      <c r="N6417" s="3"/>
      <c r="O6417" s="77" t="e">
        <f>VLOOKUP($N$1&amp;N6417,定价因子!E:F,2,0)</f>
        <v>#N/A</v>
      </c>
      <c r="P6417" s="3"/>
      <c r="Q6417" s="55" t="e">
        <f>VLOOKUP($P$1&amp;P6417,定价因子!$E:$F,2,0)</f>
        <v>#N/A</v>
      </c>
      <c r="R6417" s="3"/>
      <c r="S6417" s="77" t="e">
        <f>VLOOKUP($R$1&amp;R6417,定价因子!$E:$F,2,0)</f>
        <v>#N/A</v>
      </c>
      <c r="T6417" s="61"/>
      <c r="U6417" s="63"/>
      <c r="V6417" s="63"/>
      <c r="W6417" s="63"/>
      <c r="X6417" s="3"/>
    </row>
    <row r="6418" spans="1:24">
      <c r="A6418" s="3"/>
      <c r="B6418" s="3"/>
      <c r="C6418" s="3"/>
      <c r="D6418" s="3"/>
      <c r="E6418" s="79"/>
      <c r="F6418" s="3"/>
      <c r="G6418" s="77" t="e">
        <f>VLOOKUP($F$1&amp;F6418,定价因子!E:F,2,0)</f>
        <v>#N/A</v>
      </c>
      <c r="H6418" s="3"/>
      <c r="I6418" s="77" t="e">
        <f>VLOOKUP($H$1&amp;H6418,定价因子!E:F,2,0)</f>
        <v>#N/A</v>
      </c>
      <c r="J6418" s="3"/>
      <c r="K6418" s="77" t="e">
        <f>VLOOKUP($J$1&amp;J6418,定价因子!E:F,2,0)</f>
        <v>#N/A</v>
      </c>
      <c r="L6418" s="3"/>
      <c r="M6418" s="77" t="e">
        <f>VLOOKUP($L$1&amp;L6418,定价因子!E:F,2,0)</f>
        <v>#N/A</v>
      </c>
      <c r="N6418" s="3"/>
      <c r="O6418" s="77" t="e">
        <f>VLOOKUP($N$1&amp;N6418,定价因子!E:F,2,0)</f>
        <v>#N/A</v>
      </c>
      <c r="P6418" s="3"/>
      <c r="Q6418" s="55" t="e">
        <f>VLOOKUP($P$1&amp;P6418,定价因子!$E:$F,2,0)</f>
        <v>#N/A</v>
      </c>
      <c r="R6418" s="3"/>
      <c r="S6418" s="77" t="e">
        <f>VLOOKUP($R$1&amp;R6418,定价因子!$E:$F,2,0)</f>
        <v>#N/A</v>
      </c>
      <c r="T6418" s="61"/>
      <c r="U6418" s="63"/>
      <c r="V6418" s="63"/>
      <c r="W6418" s="63"/>
      <c r="X6418" s="3"/>
    </row>
    <row r="6419" spans="1:24">
      <c r="A6419" s="3"/>
      <c r="B6419" s="3"/>
      <c r="C6419" s="3"/>
      <c r="D6419" s="3"/>
      <c r="E6419" s="79"/>
      <c r="F6419" s="3"/>
      <c r="G6419" s="77" t="e">
        <f>VLOOKUP($F$1&amp;F6419,定价因子!E:F,2,0)</f>
        <v>#N/A</v>
      </c>
      <c r="H6419" s="3"/>
      <c r="I6419" s="77" t="e">
        <f>VLOOKUP($H$1&amp;H6419,定价因子!E:F,2,0)</f>
        <v>#N/A</v>
      </c>
      <c r="J6419" s="3"/>
      <c r="K6419" s="77" t="e">
        <f>VLOOKUP($J$1&amp;J6419,定价因子!E:F,2,0)</f>
        <v>#N/A</v>
      </c>
      <c r="L6419" s="3"/>
      <c r="M6419" s="77" t="e">
        <f>VLOOKUP($L$1&amp;L6419,定价因子!E:F,2,0)</f>
        <v>#N/A</v>
      </c>
      <c r="N6419" s="3"/>
      <c r="O6419" s="77" t="e">
        <f>VLOOKUP($N$1&amp;N6419,定价因子!E:F,2,0)</f>
        <v>#N/A</v>
      </c>
      <c r="P6419" s="3"/>
      <c r="Q6419" s="55" t="e">
        <f>VLOOKUP($P$1&amp;P6419,定价因子!$E:$F,2,0)</f>
        <v>#N/A</v>
      </c>
      <c r="R6419" s="3"/>
      <c r="S6419" s="77" t="e">
        <f>VLOOKUP($R$1&amp;R6419,定价因子!$E:$F,2,0)</f>
        <v>#N/A</v>
      </c>
      <c r="T6419" s="61"/>
      <c r="U6419" s="63"/>
      <c r="V6419" s="63"/>
      <c r="W6419" s="63"/>
      <c r="X6419" s="3"/>
    </row>
    <row r="6420" spans="1:24">
      <c r="A6420" s="3"/>
      <c r="B6420" s="3"/>
      <c r="C6420" s="3"/>
      <c r="D6420" s="3"/>
      <c r="E6420" s="79"/>
      <c r="F6420" s="3"/>
      <c r="G6420" s="77" t="e">
        <f>VLOOKUP($F$1&amp;F6420,定价因子!E:F,2,0)</f>
        <v>#N/A</v>
      </c>
      <c r="H6420" s="3"/>
      <c r="I6420" s="77" t="e">
        <f>VLOOKUP($H$1&amp;H6420,定价因子!E:F,2,0)</f>
        <v>#N/A</v>
      </c>
      <c r="J6420" s="3"/>
      <c r="K6420" s="77" t="e">
        <f>VLOOKUP($J$1&amp;J6420,定价因子!E:F,2,0)</f>
        <v>#N/A</v>
      </c>
      <c r="L6420" s="3"/>
      <c r="M6420" s="77" t="e">
        <f>VLOOKUP($L$1&amp;L6420,定价因子!E:F,2,0)</f>
        <v>#N/A</v>
      </c>
      <c r="N6420" s="3"/>
      <c r="O6420" s="77" t="e">
        <f>VLOOKUP($N$1&amp;N6420,定价因子!E:F,2,0)</f>
        <v>#N/A</v>
      </c>
      <c r="P6420" s="3"/>
      <c r="Q6420" s="55" t="e">
        <f>VLOOKUP($P$1&amp;P6420,定价因子!$E:$F,2,0)</f>
        <v>#N/A</v>
      </c>
      <c r="R6420" s="3"/>
      <c r="S6420" s="77" t="e">
        <f>VLOOKUP($R$1&amp;R6420,定价因子!$E:$F,2,0)</f>
        <v>#N/A</v>
      </c>
      <c r="T6420" s="61"/>
      <c r="U6420" s="63"/>
      <c r="V6420" s="63"/>
      <c r="W6420" s="63"/>
      <c r="X6420" s="3"/>
    </row>
    <row r="6421" spans="1:24">
      <c r="A6421" s="3"/>
      <c r="B6421" s="3"/>
      <c r="C6421" s="3"/>
      <c r="D6421" s="3"/>
      <c r="E6421" s="79"/>
      <c r="F6421" s="3"/>
      <c r="G6421" s="77" t="e">
        <f>VLOOKUP($F$1&amp;F6421,定价因子!E:F,2,0)</f>
        <v>#N/A</v>
      </c>
      <c r="H6421" s="3"/>
      <c r="I6421" s="77" t="e">
        <f>VLOOKUP($H$1&amp;H6421,定价因子!E:F,2,0)</f>
        <v>#N/A</v>
      </c>
      <c r="J6421" s="3"/>
      <c r="K6421" s="77" t="e">
        <f>VLOOKUP($J$1&amp;J6421,定价因子!E:F,2,0)</f>
        <v>#N/A</v>
      </c>
      <c r="L6421" s="3"/>
      <c r="M6421" s="77" t="e">
        <f>VLOOKUP($L$1&amp;L6421,定价因子!E:F,2,0)</f>
        <v>#N/A</v>
      </c>
      <c r="N6421" s="3"/>
      <c r="O6421" s="77" t="e">
        <f>VLOOKUP($N$1&amp;N6421,定价因子!E:F,2,0)</f>
        <v>#N/A</v>
      </c>
      <c r="P6421" s="3"/>
      <c r="Q6421" s="55" t="e">
        <f>VLOOKUP($P$1&amp;P6421,定价因子!$E:$F,2,0)</f>
        <v>#N/A</v>
      </c>
      <c r="R6421" s="3"/>
      <c r="S6421" s="77" t="e">
        <f>VLOOKUP($R$1&amp;R6421,定价因子!$E:$F,2,0)</f>
        <v>#N/A</v>
      </c>
      <c r="T6421" s="61"/>
      <c r="U6421" s="63"/>
      <c r="V6421" s="63"/>
      <c r="W6421" s="63"/>
      <c r="X6421" s="3"/>
    </row>
    <row r="6422" spans="1:24">
      <c r="A6422" s="3"/>
      <c r="B6422" s="3"/>
      <c r="C6422" s="3"/>
      <c r="D6422" s="3"/>
      <c r="E6422" s="79"/>
      <c r="F6422" s="3"/>
      <c r="G6422" s="77" t="e">
        <f>VLOOKUP($F$1&amp;F6422,定价因子!E:F,2,0)</f>
        <v>#N/A</v>
      </c>
      <c r="H6422" s="3"/>
      <c r="I6422" s="77" t="e">
        <f>VLOOKUP($H$1&amp;H6422,定价因子!E:F,2,0)</f>
        <v>#N/A</v>
      </c>
      <c r="J6422" s="3"/>
      <c r="K6422" s="77" t="e">
        <f>VLOOKUP($J$1&amp;J6422,定价因子!E:F,2,0)</f>
        <v>#N/A</v>
      </c>
      <c r="L6422" s="3"/>
      <c r="M6422" s="77" t="e">
        <f>VLOOKUP($L$1&amp;L6422,定价因子!E:F,2,0)</f>
        <v>#N/A</v>
      </c>
      <c r="N6422" s="3"/>
      <c r="O6422" s="77" t="e">
        <f>VLOOKUP($N$1&amp;N6422,定价因子!E:F,2,0)</f>
        <v>#N/A</v>
      </c>
      <c r="P6422" s="3"/>
      <c r="Q6422" s="55" t="e">
        <f>VLOOKUP($P$1&amp;P6422,定价因子!$E:$F,2,0)</f>
        <v>#N/A</v>
      </c>
      <c r="R6422" s="3"/>
      <c r="S6422" s="77" t="e">
        <f>VLOOKUP($R$1&amp;R6422,定价因子!$E:$F,2,0)</f>
        <v>#N/A</v>
      </c>
      <c r="T6422" s="61"/>
      <c r="U6422" s="63"/>
      <c r="V6422" s="63"/>
      <c r="W6422" s="63"/>
      <c r="X6422" s="3"/>
    </row>
    <row r="6423" spans="1:24">
      <c r="A6423" s="3"/>
      <c r="B6423" s="3"/>
      <c r="C6423" s="3"/>
      <c r="D6423" s="3"/>
      <c r="E6423" s="79"/>
      <c r="F6423" s="3"/>
      <c r="G6423" s="77" t="e">
        <f>VLOOKUP($F$1&amp;F6423,定价因子!E:F,2,0)</f>
        <v>#N/A</v>
      </c>
      <c r="H6423" s="3"/>
      <c r="I6423" s="77" t="e">
        <f>VLOOKUP($H$1&amp;H6423,定价因子!E:F,2,0)</f>
        <v>#N/A</v>
      </c>
      <c r="J6423" s="3"/>
      <c r="K6423" s="77" t="e">
        <f>VLOOKUP($J$1&amp;J6423,定价因子!E:F,2,0)</f>
        <v>#N/A</v>
      </c>
      <c r="L6423" s="3"/>
      <c r="M6423" s="77" t="e">
        <f>VLOOKUP($L$1&amp;L6423,定价因子!E:F,2,0)</f>
        <v>#N/A</v>
      </c>
      <c r="N6423" s="3"/>
      <c r="O6423" s="77" t="e">
        <f>VLOOKUP($N$1&amp;N6423,定价因子!E:F,2,0)</f>
        <v>#N/A</v>
      </c>
      <c r="P6423" s="3"/>
      <c r="Q6423" s="55" t="e">
        <f>VLOOKUP($P$1&amp;P6423,定价因子!$E:$F,2,0)</f>
        <v>#N/A</v>
      </c>
      <c r="R6423" s="3"/>
      <c r="S6423" s="77" t="e">
        <f>VLOOKUP($R$1&amp;R6423,定价因子!$E:$F,2,0)</f>
        <v>#N/A</v>
      </c>
      <c r="T6423" s="61"/>
      <c r="U6423" s="63"/>
      <c r="V6423" s="63"/>
      <c r="W6423" s="63"/>
      <c r="X6423" s="3"/>
    </row>
    <row r="6424" spans="1:24">
      <c r="A6424" s="3"/>
      <c r="B6424" s="3"/>
      <c r="C6424" s="3"/>
      <c r="D6424" s="3"/>
      <c r="E6424" s="79"/>
      <c r="F6424" s="3"/>
      <c r="G6424" s="77" t="e">
        <f>VLOOKUP($F$1&amp;F6424,定价因子!E:F,2,0)</f>
        <v>#N/A</v>
      </c>
      <c r="H6424" s="3"/>
      <c r="I6424" s="77" t="e">
        <f>VLOOKUP($H$1&amp;H6424,定价因子!E:F,2,0)</f>
        <v>#N/A</v>
      </c>
      <c r="J6424" s="3"/>
      <c r="K6424" s="77" t="e">
        <f>VLOOKUP($J$1&amp;J6424,定价因子!E:F,2,0)</f>
        <v>#N/A</v>
      </c>
      <c r="L6424" s="3"/>
      <c r="M6424" s="77" t="e">
        <f>VLOOKUP($L$1&amp;L6424,定价因子!E:F,2,0)</f>
        <v>#N/A</v>
      </c>
      <c r="N6424" s="3"/>
      <c r="O6424" s="77" t="e">
        <f>VLOOKUP($N$1&amp;N6424,定价因子!E:F,2,0)</f>
        <v>#N/A</v>
      </c>
      <c r="P6424" s="3"/>
      <c r="Q6424" s="55" t="e">
        <f>VLOOKUP($P$1&amp;P6424,定价因子!$E:$F,2,0)</f>
        <v>#N/A</v>
      </c>
      <c r="R6424" s="3"/>
      <c r="S6424" s="77" t="e">
        <f>VLOOKUP($R$1&amp;R6424,定价因子!$E:$F,2,0)</f>
        <v>#N/A</v>
      </c>
      <c r="T6424" s="61"/>
      <c r="U6424" s="63"/>
      <c r="V6424" s="63"/>
      <c r="W6424" s="63"/>
      <c r="X6424" s="3"/>
    </row>
    <row r="6425" spans="1:24">
      <c r="A6425" s="3"/>
      <c r="B6425" s="3"/>
      <c r="C6425" s="3"/>
      <c r="D6425" s="3"/>
      <c r="E6425" s="79"/>
      <c r="F6425" s="3"/>
      <c r="G6425" s="77" t="e">
        <f>VLOOKUP($F$1&amp;F6425,定价因子!E:F,2,0)</f>
        <v>#N/A</v>
      </c>
      <c r="H6425" s="3"/>
      <c r="I6425" s="77" t="e">
        <f>VLOOKUP($H$1&amp;H6425,定价因子!E:F,2,0)</f>
        <v>#N/A</v>
      </c>
      <c r="J6425" s="3"/>
      <c r="K6425" s="77" t="e">
        <f>VLOOKUP($J$1&amp;J6425,定价因子!E:F,2,0)</f>
        <v>#N/A</v>
      </c>
      <c r="L6425" s="3"/>
      <c r="M6425" s="77" t="e">
        <f>VLOOKUP($L$1&amp;L6425,定价因子!E:F,2,0)</f>
        <v>#N/A</v>
      </c>
      <c r="N6425" s="3"/>
      <c r="O6425" s="77" t="e">
        <f>VLOOKUP($N$1&amp;N6425,定价因子!E:F,2,0)</f>
        <v>#N/A</v>
      </c>
      <c r="P6425" s="3"/>
      <c r="Q6425" s="55" t="e">
        <f>VLOOKUP($P$1&amp;P6425,定价因子!$E:$F,2,0)</f>
        <v>#N/A</v>
      </c>
      <c r="R6425" s="3"/>
      <c r="S6425" s="77" t="e">
        <f>VLOOKUP($R$1&amp;R6425,定价因子!$E:$F,2,0)</f>
        <v>#N/A</v>
      </c>
      <c r="T6425" s="61"/>
      <c r="U6425" s="63"/>
      <c r="V6425" s="63"/>
      <c r="W6425" s="63"/>
      <c r="X6425" s="3"/>
    </row>
    <row r="6426" spans="1:24">
      <c r="A6426" s="3"/>
      <c r="B6426" s="3"/>
      <c r="C6426" s="3"/>
      <c r="D6426" s="3"/>
      <c r="E6426" s="79"/>
      <c r="F6426" s="3"/>
      <c r="G6426" s="77" t="e">
        <f>VLOOKUP($F$1&amp;F6426,定价因子!E:F,2,0)</f>
        <v>#N/A</v>
      </c>
      <c r="H6426" s="3"/>
      <c r="I6426" s="77" t="e">
        <f>VLOOKUP($H$1&amp;H6426,定价因子!E:F,2,0)</f>
        <v>#N/A</v>
      </c>
      <c r="J6426" s="3"/>
      <c r="K6426" s="77" t="e">
        <f>VLOOKUP($J$1&amp;J6426,定价因子!E:F,2,0)</f>
        <v>#N/A</v>
      </c>
      <c r="L6426" s="3"/>
      <c r="M6426" s="77" t="e">
        <f>VLOOKUP($L$1&amp;L6426,定价因子!E:F,2,0)</f>
        <v>#N/A</v>
      </c>
      <c r="N6426" s="3"/>
      <c r="O6426" s="77" t="e">
        <f>VLOOKUP($N$1&amp;N6426,定价因子!E:F,2,0)</f>
        <v>#N/A</v>
      </c>
      <c r="P6426" s="3"/>
      <c r="Q6426" s="55" t="e">
        <f>VLOOKUP($P$1&amp;P6426,定价因子!$E:$F,2,0)</f>
        <v>#N/A</v>
      </c>
      <c r="R6426" s="3"/>
      <c r="S6426" s="77" t="e">
        <f>VLOOKUP($R$1&amp;R6426,定价因子!$E:$F,2,0)</f>
        <v>#N/A</v>
      </c>
      <c r="T6426" s="61"/>
      <c r="U6426" s="63"/>
      <c r="V6426" s="63"/>
      <c r="W6426" s="63"/>
      <c r="X6426" s="3"/>
    </row>
    <row r="6427" spans="1:24">
      <c r="A6427" s="3"/>
      <c r="B6427" s="3"/>
      <c r="C6427" s="3"/>
      <c r="D6427" s="3"/>
      <c r="E6427" s="79"/>
      <c r="F6427" s="3"/>
      <c r="G6427" s="77" t="e">
        <f>VLOOKUP($F$1&amp;F6427,定价因子!E:F,2,0)</f>
        <v>#N/A</v>
      </c>
      <c r="H6427" s="3"/>
      <c r="I6427" s="77" t="e">
        <f>VLOOKUP($H$1&amp;H6427,定价因子!E:F,2,0)</f>
        <v>#N/A</v>
      </c>
      <c r="J6427" s="3"/>
      <c r="K6427" s="77" t="e">
        <f>VLOOKUP($J$1&amp;J6427,定价因子!E:F,2,0)</f>
        <v>#N/A</v>
      </c>
      <c r="L6427" s="3"/>
      <c r="M6427" s="77" t="e">
        <f>VLOOKUP($L$1&amp;L6427,定价因子!E:F,2,0)</f>
        <v>#N/A</v>
      </c>
      <c r="N6427" s="3"/>
      <c r="O6427" s="77" t="e">
        <f>VLOOKUP($N$1&amp;N6427,定价因子!E:F,2,0)</f>
        <v>#N/A</v>
      </c>
      <c r="P6427" s="3"/>
      <c r="Q6427" s="55" t="e">
        <f>VLOOKUP($P$1&amp;P6427,定价因子!$E:$F,2,0)</f>
        <v>#N/A</v>
      </c>
      <c r="R6427" s="3"/>
      <c r="S6427" s="77" t="e">
        <f>VLOOKUP($R$1&amp;R6427,定价因子!$E:$F,2,0)</f>
        <v>#N/A</v>
      </c>
      <c r="T6427" s="61"/>
      <c r="U6427" s="63"/>
      <c r="V6427" s="63"/>
      <c r="W6427" s="63"/>
      <c r="X6427" s="3"/>
    </row>
    <row r="6428" spans="1:24">
      <c r="A6428" s="3"/>
      <c r="B6428" s="3"/>
      <c r="C6428" s="3"/>
      <c r="D6428" s="3"/>
      <c r="E6428" s="79"/>
      <c r="F6428" s="3"/>
      <c r="G6428" s="77" t="e">
        <f>VLOOKUP($F$1&amp;F6428,定价因子!E:F,2,0)</f>
        <v>#N/A</v>
      </c>
      <c r="H6428" s="3"/>
      <c r="I6428" s="77" t="e">
        <f>VLOOKUP($H$1&amp;H6428,定价因子!E:F,2,0)</f>
        <v>#N/A</v>
      </c>
      <c r="J6428" s="3"/>
      <c r="K6428" s="77" t="e">
        <f>VLOOKUP($J$1&amp;J6428,定价因子!E:F,2,0)</f>
        <v>#N/A</v>
      </c>
      <c r="L6428" s="3"/>
      <c r="M6428" s="77" t="e">
        <f>VLOOKUP($L$1&amp;L6428,定价因子!E:F,2,0)</f>
        <v>#N/A</v>
      </c>
      <c r="N6428" s="3"/>
      <c r="O6428" s="77" t="e">
        <f>VLOOKUP($N$1&amp;N6428,定价因子!E:F,2,0)</f>
        <v>#N/A</v>
      </c>
      <c r="P6428" s="3"/>
      <c r="Q6428" s="55" t="e">
        <f>VLOOKUP($P$1&amp;P6428,定价因子!$E:$F,2,0)</f>
        <v>#N/A</v>
      </c>
      <c r="R6428" s="3"/>
      <c r="S6428" s="77" t="e">
        <f>VLOOKUP($R$1&amp;R6428,定价因子!$E:$F,2,0)</f>
        <v>#N/A</v>
      </c>
      <c r="T6428" s="61"/>
      <c r="U6428" s="63"/>
      <c r="V6428" s="63"/>
      <c r="W6428" s="63"/>
      <c r="X6428" s="3"/>
    </row>
    <row r="6429" spans="1:24">
      <c r="A6429" s="3"/>
      <c r="B6429" s="3"/>
      <c r="C6429" s="3"/>
      <c r="D6429" s="3"/>
      <c r="E6429" s="79"/>
      <c r="F6429" s="3"/>
      <c r="G6429" s="77" t="e">
        <f>VLOOKUP($F$1&amp;F6429,定价因子!E:F,2,0)</f>
        <v>#N/A</v>
      </c>
      <c r="H6429" s="3"/>
      <c r="I6429" s="77" t="e">
        <f>VLOOKUP($H$1&amp;H6429,定价因子!E:F,2,0)</f>
        <v>#N/A</v>
      </c>
      <c r="J6429" s="3"/>
      <c r="K6429" s="77" t="e">
        <f>VLOOKUP($J$1&amp;J6429,定价因子!E:F,2,0)</f>
        <v>#N/A</v>
      </c>
      <c r="L6429" s="3"/>
      <c r="M6429" s="77" t="e">
        <f>VLOOKUP($L$1&amp;L6429,定价因子!E:F,2,0)</f>
        <v>#N/A</v>
      </c>
      <c r="N6429" s="3"/>
      <c r="O6429" s="77" t="e">
        <f>VLOOKUP($N$1&amp;N6429,定价因子!E:F,2,0)</f>
        <v>#N/A</v>
      </c>
      <c r="P6429" s="3"/>
      <c r="Q6429" s="55" t="e">
        <f>VLOOKUP($P$1&amp;P6429,定价因子!$E:$F,2,0)</f>
        <v>#N/A</v>
      </c>
      <c r="R6429" s="3"/>
      <c r="S6429" s="77" t="e">
        <f>VLOOKUP($R$1&amp;R6429,定价因子!$E:$F,2,0)</f>
        <v>#N/A</v>
      </c>
      <c r="T6429" s="61"/>
      <c r="U6429" s="63"/>
      <c r="V6429" s="63"/>
      <c r="W6429" s="63"/>
      <c r="X6429" s="3"/>
    </row>
    <row r="6430" spans="1:24">
      <c r="A6430" s="3"/>
      <c r="B6430" s="3"/>
      <c r="C6430" s="3"/>
      <c r="D6430" s="3"/>
      <c r="E6430" s="79"/>
      <c r="F6430" s="3"/>
      <c r="G6430" s="77" t="e">
        <f>VLOOKUP($F$1&amp;F6430,定价因子!E:F,2,0)</f>
        <v>#N/A</v>
      </c>
      <c r="H6430" s="3"/>
      <c r="I6430" s="77" t="e">
        <f>VLOOKUP($H$1&amp;H6430,定价因子!E:F,2,0)</f>
        <v>#N/A</v>
      </c>
      <c r="J6430" s="3"/>
      <c r="K6430" s="77" t="e">
        <f>VLOOKUP($J$1&amp;J6430,定价因子!E:F,2,0)</f>
        <v>#N/A</v>
      </c>
      <c r="L6430" s="3"/>
      <c r="M6430" s="77" t="e">
        <f>VLOOKUP($L$1&amp;L6430,定价因子!E:F,2,0)</f>
        <v>#N/A</v>
      </c>
      <c r="N6430" s="3"/>
      <c r="O6430" s="77" t="e">
        <f>VLOOKUP($N$1&amp;N6430,定价因子!E:F,2,0)</f>
        <v>#N/A</v>
      </c>
      <c r="P6430" s="3"/>
      <c r="Q6430" s="55" t="e">
        <f>VLOOKUP($P$1&amp;P6430,定价因子!$E:$F,2,0)</f>
        <v>#N/A</v>
      </c>
      <c r="R6430" s="3"/>
      <c r="S6430" s="77" t="e">
        <f>VLOOKUP($R$1&amp;R6430,定价因子!$E:$F,2,0)</f>
        <v>#N/A</v>
      </c>
      <c r="T6430" s="61"/>
      <c r="U6430" s="63"/>
      <c r="V6430" s="63"/>
      <c r="W6430" s="63"/>
      <c r="X6430" s="3"/>
    </row>
    <row r="6431" spans="1:24">
      <c r="A6431" s="3"/>
      <c r="B6431" s="3"/>
      <c r="C6431" s="3"/>
      <c r="D6431" s="3"/>
      <c r="E6431" s="79"/>
      <c r="F6431" s="3"/>
      <c r="G6431" s="77" t="e">
        <f>VLOOKUP($F$1&amp;F6431,定价因子!E:F,2,0)</f>
        <v>#N/A</v>
      </c>
      <c r="H6431" s="3"/>
      <c r="I6431" s="77" t="e">
        <f>VLOOKUP($H$1&amp;H6431,定价因子!E:F,2,0)</f>
        <v>#N/A</v>
      </c>
      <c r="J6431" s="3"/>
      <c r="K6431" s="77" t="e">
        <f>VLOOKUP($J$1&amp;J6431,定价因子!E:F,2,0)</f>
        <v>#N/A</v>
      </c>
      <c r="L6431" s="3"/>
      <c r="M6431" s="77" t="e">
        <f>VLOOKUP($L$1&amp;L6431,定价因子!E:F,2,0)</f>
        <v>#N/A</v>
      </c>
      <c r="N6431" s="3"/>
      <c r="O6431" s="77" t="e">
        <f>VLOOKUP($N$1&amp;N6431,定价因子!E:F,2,0)</f>
        <v>#N/A</v>
      </c>
      <c r="P6431" s="3"/>
      <c r="Q6431" s="55" t="e">
        <f>VLOOKUP($P$1&amp;P6431,定价因子!$E:$F,2,0)</f>
        <v>#N/A</v>
      </c>
      <c r="R6431" s="3"/>
      <c r="S6431" s="77" t="e">
        <f>VLOOKUP($R$1&amp;R6431,定价因子!$E:$F,2,0)</f>
        <v>#N/A</v>
      </c>
      <c r="T6431" s="61"/>
      <c r="U6431" s="63"/>
      <c r="V6431" s="63"/>
      <c r="W6431" s="63"/>
      <c r="X6431" s="3"/>
    </row>
    <row r="6432" spans="1:24">
      <c r="A6432" s="3"/>
      <c r="B6432" s="3"/>
      <c r="C6432" s="3"/>
      <c r="D6432" s="3"/>
      <c r="E6432" s="79"/>
      <c r="F6432" s="3"/>
      <c r="G6432" s="77" t="e">
        <f>VLOOKUP($F$1&amp;F6432,定价因子!E:F,2,0)</f>
        <v>#N/A</v>
      </c>
      <c r="H6432" s="3"/>
      <c r="I6432" s="77" t="e">
        <f>VLOOKUP($H$1&amp;H6432,定价因子!E:F,2,0)</f>
        <v>#N/A</v>
      </c>
      <c r="J6432" s="3"/>
      <c r="K6432" s="77" t="e">
        <f>VLOOKUP($J$1&amp;J6432,定价因子!E:F,2,0)</f>
        <v>#N/A</v>
      </c>
      <c r="L6432" s="3"/>
      <c r="M6432" s="77" t="e">
        <f>VLOOKUP($L$1&amp;L6432,定价因子!E:F,2,0)</f>
        <v>#N/A</v>
      </c>
      <c r="N6432" s="3"/>
      <c r="O6432" s="77" t="e">
        <f>VLOOKUP($N$1&amp;N6432,定价因子!E:F,2,0)</f>
        <v>#N/A</v>
      </c>
      <c r="P6432" s="3"/>
      <c r="Q6432" s="55" t="e">
        <f>VLOOKUP($P$1&amp;P6432,定价因子!$E:$F,2,0)</f>
        <v>#N/A</v>
      </c>
      <c r="R6432" s="3"/>
      <c r="S6432" s="77" t="e">
        <f>VLOOKUP($R$1&amp;R6432,定价因子!$E:$F,2,0)</f>
        <v>#N/A</v>
      </c>
      <c r="T6432" s="61"/>
      <c r="U6432" s="63"/>
      <c r="V6432" s="63"/>
      <c r="W6432" s="63"/>
      <c r="X6432" s="3"/>
    </row>
    <row r="6433" spans="1:24">
      <c r="A6433" s="3"/>
      <c r="B6433" s="3"/>
      <c r="C6433" s="3"/>
      <c r="D6433" s="3"/>
      <c r="E6433" s="79"/>
      <c r="F6433" s="3"/>
      <c r="G6433" s="77" t="e">
        <f>VLOOKUP($F$1&amp;F6433,定价因子!E:F,2,0)</f>
        <v>#N/A</v>
      </c>
      <c r="H6433" s="3"/>
      <c r="I6433" s="77" t="e">
        <f>VLOOKUP($H$1&amp;H6433,定价因子!E:F,2,0)</f>
        <v>#N/A</v>
      </c>
      <c r="J6433" s="3"/>
      <c r="K6433" s="77" t="e">
        <f>VLOOKUP($J$1&amp;J6433,定价因子!E:F,2,0)</f>
        <v>#N/A</v>
      </c>
      <c r="L6433" s="3"/>
      <c r="M6433" s="77" t="e">
        <f>VLOOKUP($L$1&amp;L6433,定价因子!E:F,2,0)</f>
        <v>#N/A</v>
      </c>
      <c r="N6433" s="3"/>
      <c r="O6433" s="77" t="e">
        <f>VLOOKUP($N$1&amp;N6433,定价因子!E:F,2,0)</f>
        <v>#N/A</v>
      </c>
      <c r="P6433" s="3"/>
      <c r="Q6433" s="55" t="e">
        <f>VLOOKUP($P$1&amp;P6433,定价因子!$E:$F,2,0)</f>
        <v>#N/A</v>
      </c>
      <c r="R6433" s="3"/>
      <c r="S6433" s="77" t="e">
        <f>VLOOKUP($R$1&amp;R6433,定价因子!$E:$F,2,0)</f>
        <v>#N/A</v>
      </c>
      <c r="T6433" s="61"/>
      <c r="U6433" s="63"/>
      <c r="V6433" s="63"/>
      <c r="W6433" s="63"/>
      <c r="X6433" s="3"/>
    </row>
    <row r="6434" spans="1:24">
      <c r="A6434" s="3"/>
      <c r="B6434" s="3"/>
      <c r="C6434" s="3"/>
      <c r="D6434" s="3"/>
      <c r="E6434" s="79"/>
      <c r="F6434" s="3"/>
      <c r="G6434" s="77" t="e">
        <f>VLOOKUP($F$1&amp;F6434,定价因子!E:F,2,0)</f>
        <v>#N/A</v>
      </c>
      <c r="H6434" s="3"/>
      <c r="I6434" s="77" t="e">
        <f>VLOOKUP($H$1&amp;H6434,定价因子!E:F,2,0)</f>
        <v>#N/A</v>
      </c>
      <c r="J6434" s="3"/>
      <c r="K6434" s="77" t="e">
        <f>VLOOKUP($J$1&amp;J6434,定价因子!E:F,2,0)</f>
        <v>#N/A</v>
      </c>
      <c r="L6434" s="3"/>
      <c r="M6434" s="77" t="e">
        <f>VLOOKUP($L$1&amp;L6434,定价因子!E:F,2,0)</f>
        <v>#N/A</v>
      </c>
      <c r="N6434" s="3"/>
      <c r="O6434" s="77" t="e">
        <f>VLOOKUP($N$1&amp;N6434,定价因子!E:F,2,0)</f>
        <v>#N/A</v>
      </c>
      <c r="P6434" s="3"/>
      <c r="Q6434" s="55" t="e">
        <f>VLOOKUP($P$1&amp;P6434,定价因子!$E:$F,2,0)</f>
        <v>#N/A</v>
      </c>
      <c r="R6434" s="3"/>
      <c r="S6434" s="77" t="e">
        <f>VLOOKUP($R$1&amp;R6434,定价因子!$E:$F,2,0)</f>
        <v>#N/A</v>
      </c>
      <c r="T6434" s="61"/>
      <c r="U6434" s="63"/>
      <c r="V6434" s="63"/>
      <c r="W6434" s="63"/>
      <c r="X6434" s="3"/>
    </row>
    <row r="6435" spans="1:24">
      <c r="A6435" s="3"/>
      <c r="B6435" s="3"/>
      <c r="C6435" s="3"/>
      <c r="D6435" s="3"/>
      <c r="E6435" s="79"/>
      <c r="F6435" s="3"/>
      <c r="G6435" s="77" t="e">
        <f>VLOOKUP($F$1&amp;F6435,定价因子!E:F,2,0)</f>
        <v>#N/A</v>
      </c>
      <c r="H6435" s="3"/>
      <c r="I6435" s="77" t="e">
        <f>VLOOKUP($H$1&amp;H6435,定价因子!E:F,2,0)</f>
        <v>#N/A</v>
      </c>
      <c r="J6435" s="3"/>
      <c r="K6435" s="77" t="e">
        <f>VLOOKUP($J$1&amp;J6435,定价因子!E:F,2,0)</f>
        <v>#N/A</v>
      </c>
      <c r="L6435" s="3"/>
      <c r="M6435" s="77" t="e">
        <f>VLOOKUP($L$1&amp;L6435,定价因子!E:F,2,0)</f>
        <v>#N/A</v>
      </c>
      <c r="N6435" s="3"/>
      <c r="O6435" s="77" t="e">
        <f>VLOOKUP($N$1&amp;N6435,定价因子!E:F,2,0)</f>
        <v>#N/A</v>
      </c>
      <c r="P6435" s="3"/>
      <c r="Q6435" s="55" t="e">
        <f>VLOOKUP($P$1&amp;P6435,定价因子!$E:$F,2,0)</f>
        <v>#N/A</v>
      </c>
      <c r="R6435" s="3"/>
      <c r="S6435" s="77" t="e">
        <f>VLOOKUP($R$1&amp;R6435,定价因子!$E:$F,2,0)</f>
        <v>#N/A</v>
      </c>
      <c r="T6435" s="61"/>
      <c r="U6435" s="63"/>
      <c r="V6435" s="63"/>
      <c r="W6435" s="63"/>
      <c r="X6435" s="3"/>
    </row>
    <row r="6436" spans="1:24">
      <c r="A6436" s="3"/>
      <c r="B6436" s="3"/>
      <c r="C6436" s="3"/>
      <c r="D6436" s="3"/>
      <c r="E6436" s="79"/>
      <c r="F6436" s="3"/>
      <c r="G6436" s="77" t="e">
        <f>VLOOKUP($F$1&amp;F6436,定价因子!E:F,2,0)</f>
        <v>#N/A</v>
      </c>
      <c r="H6436" s="3"/>
      <c r="I6436" s="77" t="e">
        <f>VLOOKUP($H$1&amp;H6436,定价因子!E:F,2,0)</f>
        <v>#N/A</v>
      </c>
      <c r="J6436" s="3"/>
      <c r="K6436" s="77" t="e">
        <f>VLOOKUP($J$1&amp;J6436,定价因子!E:F,2,0)</f>
        <v>#N/A</v>
      </c>
      <c r="L6436" s="3"/>
      <c r="M6436" s="77" t="e">
        <f>VLOOKUP($L$1&amp;L6436,定价因子!E:F,2,0)</f>
        <v>#N/A</v>
      </c>
      <c r="N6436" s="3"/>
      <c r="O6436" s="77" t="e">
        <f>VLOOKUP($N$1&amp;N6436,定价因子!E:F,2,0)</f>
        <v>#N/A</v>
      </c>
      <c r="P6436" s="3"/>
      <c r="Q6436" s="55" t="e">
        <f>VLOOKUP($P$1&amp;P6436,定价因子!$E:$F,2,0)</f>
        <v>#N/A</v>
      </c>
      <c r="R6436" s="3"/>
      <c r="S6436" s="77" t="e">
        <f>VLOOKUP($R$1&amp;R6436,定价因子!$E:$F,2,0)</f>
        <v>#N/A</v>
      </c>
      <c r="T6436" s="61"/>
      <c r="U6436" s="63"/>
      <c r="V6436" s="63"/>
      <c r="W6436" s="63"/>
      <c r="X6436" s="3"/>
    </row>
    <row r="6437" spans="1:24">
      <c r="A6437" s="3"/>
      <c r="B6437" s="3"/>
      <c r="C6437" s="3"/>
      <c r="D6437" s="3"/>
      <c r="E6437" s="79"/>
      <c r="F6437" s="3"/>
      <c r="G6437" s="77" t="e">
        <f>VLOOKUP($F$1&amp;F6437,定价因子!E:F,2,0)</f>
        <v>#N/A</v>
      </c>
      <c r="H6437" s="3"/>
      <c r="I6437" s="77" t="e">
        <f>VLOOKUP($H$1&amp;H6437,定价因子!E:F,2,0)</f>
        <v>#N/A</v>
      </c>
      <c r="J6437" s="3"/>
      <c r="K6437" s="77" t="e">
        <f>VLOOKUP($J$1&amp;J6437,定价因子!E:F,2,0)</f>
        <v>#N/A</v>
      </c>
      <c r="L6437" s="3"/>
      <c r="M6437" s="77" t="e">
        <f>VLOOKUP($L$1&amp;L6437,定价因子!E:F,2,0)</f>
        <v>#N/A</v>
      </c>
      <c r="N6437" s="3"/>
      <c r="O6437" s="77" t="e">
        <f>VLOOKUP($N$1&amp;N6437,定价因子!E:F,2,0)</f>
        <v>#N/A</v>
      </c>
      <c r="P6437" s="3"/>
      <c r="Q6437" s="55" t="e">
        <f>VLOOKUP($P$1&amp;P6437,定价因子!$E:$F,2,0)</f>
        <v>#N/A</v>
      </c>
      <c r="R6437" s="3"/>
      <c r="S6437" s="77" t="e">
        <f>VLOOKUP($R$1&amp;R6437,定价因子!$E:$F,2,0)</f>
        <v>#N/A</v>
      </c>
      <c r="T6437" s="61"/>
      <c r="U6437" s="63"/>
      <c r="V6437" s="63"/>
      <c r="W6437" s="63"/>
      <c r="X6437" s="3"/>
    </row>
    <row r="6438" spans="1:24">
      <c r="A6438" s="3"/>
      <c r="B6438" s="3"/>
      <c r="C6438" s="3"/>
      <c r="D6438" s="3"/>
      <c r="E6438" s="79"/>
      <c r="F6438" s="3"/>
      <c r="G6438" s="77" t="e">
        <f>VLOOKUP($F$1&amp;F6438,定价因子!E:F,2,0)</f>
        <v>#N/A</v>
      </c>
      <c r="H6438" s="3"/>
      <c r="I6438" s="77" t="e">
        <f>VLOOKUP($H$1&amp;H6438,定价因子!E:F,2,0)</f>
        <v>#N/A</v>
      </c>
      <c r="J6438" s="3"/>
      <c r="K6438" s="77" t="e">
        <f>VLOOKUP($J$1&amp;J6438,定价因子!E:F,2,0)</f>
        <v>#N/A</v>
      </c>
      <c r="L6438" s="3"/>
      <c r="M6438" s="77" t="e">
        <f>VLOOKUP($L$1&amp;L6438,定价因子!E:F,2,0)</f>
        <v>#N/A</v>
      </c>
      <c r="N6438" s="3"/>
      <c r="O6438" s="77" t="e">
        <f>VLOOKUP($N$1&amp;N6438,定价因子!E:F,2,0)</f>
        <v>#N/A</v>
      </c>
      <c r="P6438" s="3"/>
      <c r="Q6438" s="55" t="e">
        <f>VLOOKUP($P$1&amp;P6438,定价因子!$E:$F,2,0)</f>
        <v>#N/A</v>
      </c>
      <c r="R6438" s="3"/>
      <c r="S6438" s="77" t="e">
        <f>VLOOKUP($R$1&amp;R6438,定价因子!$E:$F,2,0)</f>
        <v>#N/A</v>
      </c>
      <c r="T6438" s="61"/>
      <c r="U6438" s="63"/>
      <c r="V6438" s="63"/>
      <c r="W6438" s="63"/>
      <c r="X6438" s="3"/>
    </row>
    <row r="6439" spans="1:24">
      <c r="A6439" s="3"/>
      <c r="B6439" s="3"/>
      <c r="C6439" s="3"/>
      <c r="D6439" s="3"/>
      <c r="E6439" s="79"/>
      <c r="F6439" s="3"/>
      <c r="G6439" s="77" t="e">
        <f>VLOOKUP($F$1&amp;F6439,定价因子!E:F,2,0)</f>
        <v>#N/A</v>
      </c>
      <c r="H6439" s="3"/>
      <c r="I6439" s="77" t="e">
        <f>VLOOKUP($H$1&amp;H6439,定价因子!E:F,2,0)</f>
        <v>#N/A</v>
      </c>
      <c r="J6439" s="3"/>
      <c r="K6439" s="77" t="e">
        <f>VLOOKUP($J$1&amp;J6439,定价因子!E:F,2,0)</f>
        <v>#N/A</v>
      </c>
      <c r="L6439" s="3"/>
      <c r="M6439" s="77" t="e">
        <f>VLOOKUP($L$1&amp;L6439,定价因子!E:F,2,0)</f>
        <v>#N/A</v>
      </c>
      <c r="N6439" s="3"/>
      <c r="O6439" s="77" t="e">
        <f>VLOOKUP($N$1&amp;N6439,定价因子!E:F,2,0)</f>
        <v>#N/A</v>
      </c>
      <c r="P6439" s="3"/>
      <c r="Q6439" s="55" t="e">
        <f>VLOOKUP($P$1&amp;P6439,定价因子!$E:$F,2,0)</f>
        <v>#N/A</v>
      </c>
      <c r="R6439" s="3"/>
      <c r="S6439" s="77" t="e">
        <f>VLOOKUP($R$1&amp;R6439,定价因子!$E:$F,2,0)</f>
        <v>#N/A</v>
      </c>
      <c r="T6439" s="61"/>
      <c r="U6439" s="63"/>
      <c r="V6439" s="63"/>
      <c r="W6439" s="63"/>
      <c r="X6439" s="3"/>
    </row>
    <row r="6440" spans="1:24">
      <c r="A6440" s="3"/>
      <c r="B6440" s="3"/>
      <c r="C6440" s="3"/>
      <c r="D6440" s="3"/>
      <c r="E6440" s="79"/>
      <c r="F6440" s="3"/>
      <c r="G6440" s="77" t="e">
        <f>VLOOKUP($F$1&amp;F6440,定价因子!E:F,2,0)</f>
        <v>#N/A</v>
      </c>
      <c r="H6440" s="3"/>
      <c r="I6440" s="77" t="e">
        <f>VLOOKUP($H$1&amp;H6440,定价因子!E:F,2,0)</f>
        <v>#N/A</v>
      </c>
      <c r="J6440" s="3"/>
      <c r="K6440" s="77" t="e">
        <f>VLOOKUP($J$1&amp;J6440,定价因子!E:F,2,0)</f>
        <v>#N/A</v>
      </c>
      <c r="L6440" s="3"/>
      <c r="M6440" s="77" t="e">
        <f>VLOOKUP($L$1&amp;L6440,定价因子!E:F,2,0)</f>
        <v>#N/A</v>
      </c>
      <c r="N6440" s="3"/>
      <c r="O6440" s="77" t="e">
        <f>VLOOKUP($N$1&amp;N6440,定价因子!E:F,2,0)</f>
        <v>#N/A</v>
      </c>
      <c r="P6440" s="3"/>
      <c r="Q6440" s="55" t="e">
        <f>VLOOKUP($P$1&amp;P6440,定价因子!$E:$F,2,0)</f>
        <v>#N/A</v>
      </c>
      <c r="R6440" s="3"/>
      <c r="S6440" s="77" t="e">
        <f>VLOOKUP($R$1&amp;R6440,定价因子!$E:$F,2,0)</f>
        <v>#N/A</v>
      </c>
      <c r="T6440" s="61"/>
      <c r="U6440" s="63"/>
      <c r="V6440" s="63"/>
      <c r="W6440" s="63"/>
      <c r="X6440" s="3"/>
    </row>
    <row r="6441" spans="1:24">
      <c r="A6441" s="3"/>
      <c r="B6441" s="3"/>
      <c r="C6441" s="3"/>
      <c r="D6441" s="3"/>
      <c r="E6441" s="79"/>
      <c r="F6441" s="3"/>
      <c r="G6441" s="77" t="e">
        <f>VLOOKUP($F$1&amp;F6441,定价因子!E:F,2,0)</f>
        <v>#N/A</v>
      </c>
      <c r="H6441" s="3"/>
      <c r="I6441" s="77" t="e">
        <f>VLOOKUP($H$1&amp;H6441,定价因子!E:F,2,0)</f>
        <v>#N/A</v>
      </c>
      <c r="J6441" s="3"/>
      <c r="K6441" s="77" t="e">
        <f>VLOOKUP($J$1&amp;J6441,定价因子!E:F,2,0)</f>
        <v>#N/A</v>
      </c>
      <c r="L6441" s="3"/>
      <c r="M6441" s="77" t="e">
        <f>VLOOKUP($L$1&amp;L6441,定价因子!E:F,2,0)</f>
        <v>#N/A</v>
      </c>
      <c r="N6441" s="3"/>
      <c r="O6441" s="77" t="e">
        <f>VLOOKUP($N$1&amp;N6441,定价因子!E:F,2,0)</f>
        <v>#N/A</v>
      </c>
      <c r="P6441" s="3"/>
      <c r="Q6441" s="55" t="e">
        <f>VLOOKUP($P$1&amp;P6441,定价因子!$E:$F,2,0)</f>
        <v>#N/A</v>
      </c>
      <c r="R6441" s="3"/>
      <c r="S6441" s="77" t="e">
        <f>VLOOKUP($R$1&amp;R6441,定价因子!$E:$F,2,0)</f>
        <v>#N/A</v>
      </c>
      <c r="T6441" s="61"/>
      <c r="U6441" s="63"/>
      <c r="V6441" s="63"/>
      <c r="W6441" s="63"/>
      <c r="X6441" s="3"/>
    </row>
    <row r="6442" spans="1:24">
      <c r="A6442" s="3"/>
      <c r="B6442" s="3"/>
      <c r="C6442" s="3"/>
      <c r="D6442" s="3"/>
      <c r="E6442" s="79"/>
      <c r="F6442" s="3"/>
      <c r="G6442" s="77" t="e">
        <f>VLOOKUP($F$1&amp;F6442,定价因子!E:F,2,0)</f>
        <v>#N/A</v>
      </c>
      <c r="H6442" s="3"/>
      <c r="I6442" s="77" t="e">
        <f>VLOOKUP($H$1&amp;H6442,定价因子!E:F,2,0)</f>
        <v>#N/A</v>
      </c>
      <c r="J6442" s="3"/>
      <c r="K6442" s="77" t="e">
        <f>VLOOKUP($J$1&amp;J6442,定价因子!E:F,2,0)</f>
        <v>#N/A</v>
      </c>
      <c r="L6442" s="3"/>
      <c r="M6442" s="77" t="e">
        <f>VLOOKUP($L$1&amp;L6442,定价因子!E:F,2,0)</f>
        <v>#N/A</v>
      </c>
      <c r="N6442" s="3"/>
      <c r="O6442" s="77" t="e">
        <f>VLOOKUP($N$1&amp;N6442,定价因子!E:F,2,0)</f>
        <v>#N/A</v>
      </c>
      <c r="P6442" s="3"/>
      <c r="Q6442" s="55" t="e">
        <f>VLOOKUP($P$1&amp;P6442,定价因子!$E:$F,2,0)</f>
        <v>#N/A</v>
      </c>
      <c r="R6442" s="3"/>
      <c r="S6442" s="77" t="e">
        <f>VLOOKUP($R$1&amp;R6442,定价因子!$E:$F,2,0)</f>
        <v>#N/A</v>
      </c>
      <c r="T6442" s="61"/>
      <c r="U6442" s="63"/>
      <c r="V6442" s="63"/>
      <c r="W6442" s="63"/>
      <c r="X6442" s="3"/>
    </row>
    <row r="6443" spans="1:24">
      <c r="A6443" s="3"/>
      <c r="B6443" s="3"/>
      <c r="C6443" s="3"/>
      <c r="D6443" s="3"/>
      <c r="E6443" s="79"/>
      <c r="F6443" s="3"/>
      <c r="G6443" s="77" t="e">
        <f>VLOOKUP($F$1&amp;F6443,定价因子!E:F,2,0)</f>
        <v>#N/A</v>
      </c>
      <c r="H6443" s="3"/>
      <c r="I6443" s="77" t="e">
        <f>VLOOKUP($H$1&amp;H6443,定价因子!E:F,2,0)</f>
        <v>#N/A</v>
      </c>
      <c r="J6443" s="3"/>
      <c r="K6443" s="77" t="e">
        <f>VLOOKUP($J$1&amp;J6443,定价因子!E:F,2,0)</f>
        <v>#N/A</v>
      </c>
      <c r="L6443" s="3"/>
      <c r="M6443" s="77" t="e">
        <f>VLOOKUP($L$1&amp;L6443,定价因子!E:F,2,0)</f>
        <v>#N/A</v>
      </c>
      <c r="N6443" s="3"/>
      <c r="O6443" s="77" t="e">
        <f>VLOOKUP($N$1&amp;N6443,定价因子!E:F,2,0)</f>
        <v>#N/A</v>
      </c>
      <c r="P6443" s="3"/>
      <c r="Q6443" s="55" t="e">
        <f>VLOOKUP($P$1&amp;P6443,定价因子!$E:$F,2,0)</f>
        <v>#N/A</v>
      </c>
      <c r="R6443" s="3"/>
      <c r="S6443" s="77" t="e">
        <f>VLOOKUP($R$1&amp;R6443,定价因子!$E:$F,2,0)</f>
        <v>#N/A</v>
      </c>
      <c r="T6443" s="61"/>
      <c r="U6443" s="63"/>
      <c r="V6443" s="63"/>
      <c r="W6443" s="63"/>
      <c r="X6443" s="3"/>
    </row>
    <row r="6444" spans="1:24">
      <c r="A6444" s="3"/>
      <c r="B6444" s="3"/>
      <c r="C6444" s="3"/>
      <c r="D6444" s="3"/>
      <c r="E6444" s="79"/>
      <c r="F6444" s="3"/>
      <c r="G6444" s="77" t="e">
        <f>VLOOKUP($F$1&amp;F6444,定价因子!E:F,2,0)</f>
        <v>#N/A</v>
      </c>
      <c r="H6444" s="3"/>
      <c r="I6444" s="77" t="e">
        <f>VLOOKUP($H$1&amp;H6444,定价因子!E:F,2,0)</f>
        <v>#N/A</v>
      </c>
      <c r="J6444" s="3"/>
      <c r="K6444" s="77" t="e">
        <f>VLOOKUP($J$1&amp;J6444,定价因子!E:F,2,0)</f>
        <v>#N/A</v>
      </c>
      <c r="L6444" s="3"/>
      <c r="M6444" s="77" t="e">
        <f>VLOOKUP($L$1&amp;L6444,定价因子!E:F,2,0)</f>
        <v>#N/A</v>
      </c>
      <c r="N6444" s="3"/>
      <c r="O6444" s="77" t="e">
        <f>VLOOKUP($N$1&amp;N6444,定价因子!E:F,2,0)</f>
        <v>#N/A</v>
      </c>
      <c r="P6444" s="3"/>
      <c r="Q6444" s="55" t="e">
        <f>VLOOKUP($P$1&amp;P6444,定价因子!$E:$F,2,0)</f>
        <v>#N/A</v>
      </c>
      <c r="R6444" s="3"/>
      <c r="S6444" s="77" t="e">
        <f>VLOOKUP($R$1&amp;R6444,定价因子!$E:$F,2,0)</f>
        <v>#N/A</v>
      </c>
      <c r="T6444" s="61"/>
      <c r="U6444" s="63"/>
      <c r="V6444" s="63"/>
      <c r="W6444" s="63"/>
      <c r="X6444" s="3"/>
    </row>
    <row r="6445" spans="1:24">
      <c r="A6445" s="3"/>
      <c r="B6445" s="3"/>
      <c r="C6445" s="3"/>
      <c r="D6445" s="3"/>
      <c r="E6445" s="79"/>
      <c r="F6445" s="3"/>
      <c r="G6445" s="77" t="e">
        <f>VLOOKUP($F$1&amp;F6445,定价因子!E:F,2,0)</f>
        <v>#N/A</v>
      </c>
      <c r="H6445" s="3"/>
      <c r="I6445" s="77" t="e">
        <f>VLOOKUP($H$1&amp;H6445,定价因子!E:F,2,0)</f>
        <v>#N/A</v>
      </c>
      <c r="J6445" s="3"/>
      <c r="K6445" s="77" t="e">
        <f>VLOOKUP($J$1&amp;J6445,定价因子!E:F,2,0)</f>
        <v>#N/A</v>
      </c>
      <c r="L6445" s="3"/>
      <c r="M6445" s="77" t="e">
        <f>VLOOKUP($L$1&amp;L6445,定价因子!E:F,2,0)</f>
        <v>#N/A</v>
      </c>
      <c r="N6445" s="3"/>
      <c r="O6445" s="77" t="e">
        <f>VLOOKUP($N$1&amp;N6445,定价因子!E:F,2,0)</f>
        <v>#N/A</v>
      </c>
      <c r="P6445" s="3"/>
      <c r="Q6445" s="55" t="e">
        <f>VLOOKUP($P$1&amp;P6445,定价因子!$E:$F,2,0)</f>
        <v>#N/A</v>
      </c>
      <c r="R6445" s="3"/>
      <c r="S6445" s="77" t="e">
        <f>VLOOKUP($R$1&amp;R6445,定价因子!$E:$F,2,0)</f>
        <v>#N/A</v>
      </c>
      <c r="T6445" s="61"/>
      <c r="U6445" s="63"/>
      <c r="V6445" s="63"/>
      <c r="W6445" s="63"/>
      <c r="X6445" s="3"/>
    </row>
    <row r="6446" spans="1:24">
      <c r="A6446" s="3"/>
      <c r="B6446" s="3"/>
      <c r="C6446" s="3"/>
      <c r="D6446" s="3"/>
      <c r="E6446" s="79"/>
      <c r="F6446" s="3"/>
      <c r="G6446" s="77" t="e">
        <f>VLOOKUP($F$1&amp;F6446,定价因子!E:F,2,0)</f>
        <v>#N/A</v>
      </c>
      <c r="H6446" s="3"/>
      <c r="I6446" s="77" t="e">
        <f>VLOOKUP($H$1&amp;H6446,定价因子!E:F,2,0)</f>
        <v>#N/A</v>
      </c>
      <c r="J6446" s="3"/>
      <c r="K6446" s="77" t="e">
        <f>VLOOKUP($J$1&amp;J6446,定价因子!E:F,2,0)</f>
        <v>#N/A</v>
      </c>
      <c r="L6446" s="3"/>
      <c r="M6446" s="77" t="e">
        <f>VLOOKUP($L$1&amp;L6446,定价因子!E:F,2,0)</f>
        <v>#N/A</v>
      </c>
      <c r="N6446" s="3"/>
      <c r="O6446" s="77" t="e">
        <f>VLOOKUP($N$1&amp;N6446,定价因子!E:F,2,0)</f>
        <v>#N/A</v>
      </c>
      <c r="P6446" s="3"/>
      <c r="Q6446" s="55" t="e">
        <f>VLOOKUP($P$1&amp;P6446,定价因子!$E:$F,2,0)</f>
        <v>#N/A</v>
      </c>
      <c r="R6446" s="3"/>
      <c r="S6446" s="77" t="e">
        <f>VLOOKUP($R$1&amp;R6446,定价因子!$E:$F,2,0)</f>
        <v>#N/A</v>
      </c>
      <c r="T6446" s="61"/>
      <c r="U6446" s="63"/>
      <c r="V6446" s="63"/>
      <c r="W6446" s="63"/>
      <c r="X6446" s="3"/>
    </row>
    <row r="6447" spans="1:24">
      <c r="A6447" s="3"/>
      <c r="B6447" s="3"/>
      <c r="C6447" s="3"/>
      <c r="D6447" s="3"/>
      <c r="E6447" s="79"/>
      <c r="F6447" s="3"/>
      <c r="G6447" s="77" t="e">
        <f>VLOOKUP($F$1&amp;F6447,定价因子!E:F,2,0)</f>
        <v>#N/A</v>
      </c>
      <c r="H6447" s="3"/>
      <c r="I6447" s="77" t="e">
        <f>VLOOKUP($H$1&amp;H6447,定价因子!E:F,2,0)</f>
        <v>#N/A</v>
      </c>
      <c r="J6447" s="3"/>
      <c r="K6447" s="77" t="e">
        <f>VLOOKUP($J$1&amp;J6447,定价因子!E:F,2,0)</f>
        <v>#N/A</v>
      </c>
      <c r="L6447" s="3"/>
      <c r="M6447" s="77" t="e">
        <f>VLOOKUP($L$1&amp;L6447,定价因子!E:F,2,0)</f>
        <v>#N/A</v>
      </c>
      <c r="N6447" s="3"/>
      <c r="O6447" s="77" t="e">
        <f>VLOOKUP($N$1&amp;N6447,定价因子!E:F,2,0)</f>
        <v>#N/A</v>
      </c>
      <c r="P6447" s="3"/>
      <c r="Q6447" s="55" t="e">
        <f>VLOOKUP($P$1&amp;P6447,定价因子!$E:$F,2,0)</f>
        <v>#N/A</v>
      </c>
      <c r="R6447" s="3"/>
      <c r="S6447" s="77" t="e">
        <f>VLOOKUP($R$1&amp;R6447,定价因子!$E:$F,2,0)</f>
        <v>#N/A</v>
      </c>
      <c r="T6447" s="61"/>
      <c r="U6447" s="63"/>
      <c r="V6447" s="63"/>
      <c r="W6447" s="63"/>
      <c r="X6447" s="3"/>
    </row>
    <row r="6448" spans="1:24">
      <c r="A6448" s="3"/>
      <c r="B6448" s="3"/>
      <c r="C6448" s="3"/>
      <c r="D6448" s="3"/>
      <c r="E6448" s="79"/>
      <c r="F6448" s="3"/>
      <c r="G6448" s="77" t="e">
        <f>VLOOKUP($F$1&amp;F6448,定价因子!E:F,2,0)</f>
        <v>#N/A</v>
      </c>
      <c r="H6448" s="3"/>
      <c r="I6448" s="77" t="e">
        <f>VLOOKUP($H$1&amp;H6448,定价因子!E:F,2,0)</f>
        <v>#N/A</v>
      </c>
      <c r="J6448" s="3"/>
      <c r="K6448" s="77" t="e">
        <f>VLOOKUP($J$1&amp;J6448,定价因子!E:F,2,0)</f>
        <v>#N/A</v>
      </c>
      <c r="L6448" s="3"/>
      <c r="M6448" s="77" t="e">
        <f>VLOOKUP($L$1&amp;L6448,定价因子!E:F,2,0)</f>
        <v>#N/A</v>
      </c>
      <c r="N6448" s="3"/>
      <c r="O6448" s="77" t="e">
        <f>VLOOKUP($N$1&amp;N6448,定价因子!E:F,2,0)</f>
        <v>#N/A</v>
      </c>
      <c r="P6448" s="3"/>
      <c r="Q6448" s="55" t="e">
        <f>VLOOKUP($P$1&amp;P6448,定价因子!$E:$F,2,0)</f>
        <v>#N/A</v>
      </c>
      <c r="R6448" s="3"/>
      <c r="S6448" s="77" t="e">
        <f>VLOOKUP($R$1&amp;R6448,定价因子!$E:$F,2,0)</f>
        <v>#N/A</v>
      </c>
      <c r="T6448" s="61"/>
      <c r="U6448" s="63"/>
      <c r="V6448" s="63"/>
      <c r="W6448" s="63"/>
      <c r="X6448" s="3"/>
    </row>
    <row r="6449" spans="1:24">
      <c r="A6449" s="3"/>
      <c r="B6449" s="3"/>
      <c r="C6449" s="3"/>
      <c r="D6449" s="3"/>
      <c r="E6449" s="79"/>
      <c r="F6449" s="3"/>
      <c r="G6449" s="77" t="e">
        <f>VLOOKUP($F$1&amp;F6449,定价因子!E:F,2,0)</f>
        <v>#N/A</v>
      </c>
      <c r="H6449" s="3"/>
      <c r="I6449" s="77" t="e">
        <f>VLOOKUP($H$1&amp;H6449,定价因子!E:F,2,0)</f>
        <v>#N/A</v>
      </c>
      <c r="J6449" s="3"/>
      <c r="K6449" s="77" t="e">
        <f>VLOOKUP($J$1&amp;J6449,定价因子!E:F,2,0)</f>
        <v>#N/A</v>
      </c>
      <c r="L6449" s="3"/>
      <c r="M6449" s="77" t="e">
        <f>VLOOKUP($L$1&amp;L6449,定价因子!E:F,2,0)</f>
        <v>#N/A</v>
      </c>
      <c r="N6449" s="3"/>
      <c r="O6449" s="77" t="e">
        <f>VLOOKUP($N$1&amp;N6449,定价因子!E:F,2,0)</f>
        <v>#N/A</v>
      </c>
      <c r="P6449" s="3"/>
      <c r="Q6449" s="55" t="e">
        <f>VLOOKUP($P$1&amp;P6449,定价因子!$E:$F,2,0)</f>
        <v>#N/A</v>
      </c>
      <c r="R6449" s="3"/>
      <c r="S6449" s="77" t="e">
        <f>VLOOKUP($R$1&amp;R6449,定价因子!$E:$F,2,0)</f>
        <v>#N/A</v>
      </c>
      <c r="T6449" s="61"/>
      <c r="U6449" s="63"/>
      <c r="V6449" s="63"/>
      <c r="W6449" s="63"/>
      <c r="X6449" s="3"/>
    </row>
    <row r="6450" spans="1:24">
      <c r="A6450" s="3"/>
      <c r="B6450" s="3"/>
      <c r="C6450" s="3"/>
      <c r="D6450" s="3"/>
      <c r="E6450" s="79"/>
      <c r="F6450" s="3"/>
      <c r="G6450" s="77" t="e">
        <f>VLOOKUP($F$1&amp;F6450,定价因子!E:F,2,0)</f>
        <v>#N/A</v>
      </c>
      <c r="H6450" s="3"/>
      <c r="I6450" s="77" t="e">
        <f>VLOOKUP($H$1&amp;H6450,定价因子!E:F,2,0)</f>
        <v>#N/A</v>
      </c>
      <c r="J6450" s="3"/>
      <c r="K6450" s="77" t="e">
        <f>VLOOKUP($J$1&amp;J6450,定价因子!E:F,2,0)</f>
        <v>#N/A</v>
      </c>
      <c r="L6450" s="3"/>
      <c r="M6450" s="77" t="e">
        <f>VLOOKUP($L$1&amp;L6450,定价因子!E:F,2,0)</f>
        <v>#N/A</v>
      </c>
      <c r="N6450" s="3"/>
      <c r="O6450" s="77" t="e">
        <f>VLOOKUP($N$1&amp;N6450,定价因子!E:F,2,0)</f>
        <v>#N/A</v>
      </c>
      <c r="P6450" s="3"/>
      <c r="Q6450" s="55" t="e">
        <f>VLOOKUP($P$1&amp;P6450,定价因子!$E:$F,2,0)</f>
        <v>#N/A</v>
      </c>
      <c r="R6450" s="3"/>
      <c r="S6450" s="77" t="e">
        <f>VLOOKUP($R$1&amp;R6450,定价因子!$E:$F,2,0)</f>
        <v>#N/A</v>
      </c>
      <c r="T6450" s="61"/>
      <c r="U6450" s="63"/>
      <c r="V6450" s="63"/>
      <c r="W6450" s="63"/>
      <c r="X6450" s="3"/>
    </row>
    <row r="6451" spans="1:24">
      <c r="A6451" s="3"/>
      <c r="B6451" s="3"/>
      <c r="C6451" s="3"/>
      <c r="D6451" s="3"/>
      <c r="E6451" s="79"/>
      <c r="F6451" s="3"/>
      <c r="G6451" s="77" t="e">
        <f>VLOOKUP($F$1&amp;F6451,定价因子!E:F,2,0)</f>
        <v>#N/A</v>
      </c>
      <c r="H6451" s="3"/>
      <c r="I6451" s="77" t="e">
        <f>VLOOKUP($H$1&amp;H6451,定价因子!E:F,2,0)</f>
        <v>#N/A</v>
      </c>
      <c r="J6451" s="3"/>
      <c r="K6451" s="77" t="e">
        <f>VLOOKUP($J$1&amp;J6451,定价因子!E:F,2,0)</f>
        <v>#N/A</v>
      </c>
      <c r="L6451" s="3"/>
      <c r="M6451" s="77" t="e">
        <f>VLOOKUP($L$1&amp;L6451,定价因子!E:F,2,0)</f>
        <v>#N/A</v>
      </c>
      <c r="N6451" s="3"/>
      <c r="O6451" s="77" t="e">
        <f>VLOOKUP($N$1&amp;N6451,定价因子!E:F,2,0)</f>
        <v>#N/A</v>
      </c>
      <c r="P6451" s="3"/>
      <c r="Q6451" s="55" t="e">
        <f>VLOOKUP($P$1&amp;P6451,定价因子!$E:$F,2,0)</f>
        <v>#N/A</v>
      </c>
      <c r="R6451" s="3"/>
      <c r="S6451" s="77" t="e">
        <f>VLOOKUP($R$1&amp;R6451,定价因子!$E:$F,2,0)</f>
        <v>#N/A</v>
      </c>
      <c r="T6451" s="61"/>
      <c r="U6451" s="63"/>
      <c r="V6451" s="63"/>
      <c r="W6451" s="63"/>
      <c r="X6451" s="3"/>
    </row>
    <row r="6452" spans="1:24">
      <c r="A6452" s="3"/>
      <c r="B6452" s="3"/>
      <c r="C6452" s="3"/>
      <c r="D6452" s="3"/>
      <c r="E6452" s="79"/>
      <c r="F6452" s="3"/>
      <c r="G6452" s="77" t="e">
        <f>VLOOKUP($F$1&amp;F6452,定价因子!E:F,2,0)</f>
        <v>#N/A</v>
      </c>
      <c r="H6452" s="3"/>
      <c r="I6452" s="77" t="e">
        <f>VLOOKUP($H$1&amp;H6452,定价因子!E:F,2,0)</f>
        <v>#N/A</v>
      </c>
      <c r="J6452" s="3"/>
      <c r="K6452" s="77" t="e">
        <f>VLOOKUP($J$1&amp;J6452,定价因子!E:F,2,0)</f>
        <v>#N/A</v>
      </c>
      <c r="L6452" s="3"/>
      <c r="M6452" s="77" t="e">
        <f>VLOOKUP($L$1&amp;L6452,定价因子!E:F,2,0)</f>
        <v>#N/A</v>
      </c>
      <c r="N6452" s="3"/>
      <c r="O6452" s="77" t="e">
        <f>VLOOKUP($N$1&amp;N6452,定价因子!E:F,2,0)</f>
        <v>#N/A</v>
      </c>
      <c r="P6452" s="3"/>
      <c r="Q6452" s="55" t="e">
        <f>VLOOKUP($P$1&amp;P6452,定价因子!$E:$F,2,0)</f>
        <v>#N/A</v>
      </c>
      <c r="R6452" s="3"/>
      <c r="S6452" s="77" t="e">
        <f>VLOOKUP($R$1&amp;R6452,定价因子!$E:$F,2,0)</f>
        <v>#N/A</v>
      </c>
      <c r="T6452" s="61"/>
      <c r="U6452" s="63"/>
      <c r="V6452" s="63"/>
      <c r="W6452" s="63"/>
      <c r="X6452" s="3"/>
    </row>
    <row r="6453" spans="1:24">
      <c r="A6453" s="3"/>
      <c r="B6453" s="3"/>
      <c r="C6453" s="3"/>
      <c r="D6453" s="3"/>
      <c r="E6453" s="79"/>
      <c r="F6453" s="3"/>
      <c r="G6453" s="77" t="e">
        <f>VLOOKUP($F$1&amp;F6453,定价因子!E:F,2,0)</f>
        <v>#N/A</v>
      </c>
      <c r="H6453" s="3"/>
      <c r="I6453" s="77" t="e">
        <f>VLOOKUP($H$1&amp;H6453,定价因子!E:F,2,0)</f>
        <v>#N/A</v>
      </c>
      <c r="J6453" s="3"/>
      <c r="K6453" s="77" t="e">
        <f>VLOOKUP($J$1&amp;J6453,定价因子!E:F,2,0)</f>
        <v>#N/A</v>
      </c>
      <c r="L6453" s="3"/>
      <c r="M6453" s="77" t="e">
        <f>VLOOKUP($L$1&amp;L6453,定价因子!E:F,2,0)</f>
        <v>#N/A</v>
      </c>
      <c r="N6453" s="3"/>
      <c r="O6453" s="77" t="e">
        <f>VLOOKUP($N$1&amp;N6453,定价因子!E:F,2,0)</f>
        <v>#N/A</v>
      </c>
      <c r="P6453" s="3"/>
      <c r="Q6453" s="55" t="e">
        <f>VLOOKUP($P$1&amp;P6453,定价因子!$E:$F,2,0)</f>
        <v>#N/A</v>
      </c>
      <c r="R6453" s="3"/>
      <c r="S6453" s="77" t="e">
        <f>VLOOKUP($R$1&amp;R6453,定价因子!$E:$F,2,0)</f>
        <v>#N/A</v>
      </c>
      <c r="T6453" s="61"/>
      <c r="U6453" s="63"/>
      <c r="V6453" s="63"/>
      <c r="W6453" s="63"/>
      <c r="X6453" s="3"/>
    </row>
    <row r="6454" spans="1:24">
      <c r="A6454" s="3"/>
      <c r="B6454" s="3"/>
      <c r="C6454" s="3"/>
      <c r="D6454" s="3"/>
      <c r="E6454" s="79"/>
      <c r="F6454" s="3"/>
      <c r="G6454" s="77" t="e">
        <f>VLOOKUP($F$1&amp;F6454,定价因子!E:F,2,0)</f>
        <v>#N/A</v>
      </c>
      <c r="H6454" s="3"/>
      <c r="I6454" s="77" t="e">
        <f>VLOOKUP($H$1&amp;H6454,定价因子!E:F,2,0)</f>
        <v>#N/A</v>
      </c>
      <c r="J6454" s="3"/>
      <c r="K6454" s="77" t="e">
        <f>VLOOKUP($J$1&amp;J6454,定价因子!E:F,2,0)</f>
        <v>#N/A</v>
      </c>
      <c r="L6454" s="3"/>
      <c r="M6454" s="77" t="e">
        <f>VLOOKUP($L$1&amp;L6454,定价因子!E:F,2,0)</f>
        <v>#N/A</v>
      </c>
      <c r="N6454" s="3"/>
      <c r="O6454" s="77" t="e">
        <f>VLOOKUP($N$1&amp;N6454,定价因子!E:F,2,0)</f>
        <v>#N/A</v>
      </c>
      <c r="P6454" s="3"/>
      <c r="Q6454" s="55" t="e">
        <f>VLOOKUP($P$1&amp;P6454,定价因子!$E:$F,2,0)</f>
        <v>#N/A</v>
      </c>
      <c r="R6454" s="3"/>
      <c r="S6454" s="77" t="e">
        <f>VLOOKUP($R$1&amp;R6454,定价因子!$E:$F,2,0)</f>
        <v>#N/A</v>
      </c>
      <c r="T6454" s="61"/>
      <c r="U6454" s="63"/>
      <c r="V6454" s="63"/>
      <c r="W6454" s="63"/>
      <c r="X6454" s="3"/>
    </row>
    <row r="6455" spans="1:24">
      <c r="A6455" s="3"/>
      <c r="B6455" s="3"/>
      <c r="C6455" s="3"/>
      <c r="D6455" s="3"/>
      <c r="E6455" s="79"/>
      <c r="F6455" s="3"/>
      <c r="G6455" s="77" t="e">
        <f>VLOOKUP($F$1&amp;F6455,定价因子!E:F,2,0)</f>
        <v>#N/A</v>
      </c>
      <c r="H6455" s="3"/>
      <c r="I6455" s="77" t="e">
        <f>VLOOKUP($H$1&amp;H6455,定价因子!E:F,2,0)</f>
        <v>#N/A</v>
      </c>
      <c r="J6455" s="3"/>
      <c r="K6455" s="77" t="e">
        <f>VLOOKUP($J$1&amp;J6455,定价因子!E:F,2,0)</f>
        <v>#N/A</v>
      </c>
      <c r="L6455" s="3"/>
      <c r="M6455" s="77" t="e">
        <f>VLOOKUP($L$1&amp;L6455,定价因子!E:F,2,0)</f>
        <v>#N/A</v>
      </c>
      <c r="N6455" s="3"/>
      <c r="O6455" s="77" t="e">
        <f>VLOOKUP($N$1&amp;N6455,定价因子!E:F,2,0)</f>
        <v>#N/A</v>
      </c>
      <c r="P6455" s="3"/>
      <c r="Q6455" s="55" t="e">
        <f>VLOOKUP($P$1&amp;P6455,定价因子!$E:$F,2,0)</f>
        <v>#N/A</v>
      </c>
      <c r="R6455" s="3"/>
      <c r="S6455" s="77" t="e">
        <f>VLOOKUP($R$1&amp;R6455,定价因子!$E:$F,2,0)</f>
        <v>#N/A</v>
      </c>
      <c r="T6455" s="61"/>
      <c r="U6455" s="63"/>
      <c r="V6455" s="63"/>
      <c r="W6455" s="63"/>
      <c r="X6455" s="3"/>
    </row>
    <row r="6456" spans="1:24">
      <c r="A6456" s="3"/>
      <c r="B6456" s="3"/>
      <c r="C6456" s="3"/>
      <c r="D6456" s="3"/>
      <c r="E6456" s="79"/>
      <c r="F6456" s="3"/>
      <c r="G6456" s="77" t="e">
        <f>VLOOKUP($F$1&amp;F6456,定价因子!E:F,2,0)</f>
        <v>#N/A</v>
      </c>
      <c r="H6456" s="3"/>
      <c r="I6456" s="77" t="e">
        <f>VLOOKUP($H$1&amp;H6456,定价因子!E:F,2,0)</f>
        <v>#N/A</v>
      </c>
      <c r="J6456" s="3"/>
      <c r="K6456" s="77" t="e">
        <f>VLOOKUP($J$1&amp;J6456,定价因子!E:F,2,0)</f>
        <v>#N/A</v>
      </c>
      <c r="L6456" s="3"/>
      <c r="M6456" s="77" t="e">
        <f>VLOOKUP($L$1&amp;L6456,定价因子!E:F,2,0)</f>
        <v>#N/A</v>
      </c>
      <c r="N6456" s="3"/>
      <c r="O6456" s="77" t="e">
        <f>VLOOKUP($N$1&amp;N6456,定价因子!E:F,2,0)</f>
        <v>#N/A</v>
      </c>
      <c r="P6456" s="3"/>
      <c r="Q6456" s="55" t="e">
        <f>VLOOKUP($P$1&amp;P6456,定价因子!$E:$F,2,0)</f>
        <v>#N/A</v>
      </c>
      <c r="R6456" s="3"/>
      <c r="S6456" s="77" t="e">
        <f>VLOOKUP($R$1&amp;R6456,定价因子!$E:$F,2,0)</f>
        <v>#N/A</v>
      </c>
      <c r="T6456" s="61"/>
      <c r="U6456" s="63"/>
      <c r="V6456" s="63"/>
      <c r="W6456" s="63"/>
      <c r="X6456" s="3"/>
    </row>
    <row r="6457" spans="1:24">
      <c r="A6457" s="3"/>
      <c r="B6457" s="3"/>
      <c r="C6457" s="3"/>
      <c r="D6457" s="3"/>
      <c r="E6457" s="79"/>
      <c r="F6457" s="3"/>
      <c r="G6457" s="77" t="e">
        <f>VLOOKUP($F$1&amp;F6457,定价因子!E:F,2,0)</f>
        <v>#N/A</v>
      </c>
      <c r="H6457" s="3"/>
      <c r="I6457" s="77" t="e">
        <f>VLOOKUP($H$1&amp;H6457,定价因子!E:F,2,0)</f>
        <v>#N/A</v>
      </c>
      <c r="J6457" s="3"/>
      <c r="K6457" s="77" t="e">
        <f>VLOOKUP($J$1&amp;J6457,定价因子!E:F,2,0)</f>
        <v>#N/A</v>
      </c>
      <c r="L6457" s="3"/>
      <c r="M6457" s="77" t="e">
        <f>VLOOKUP($L$1&amp;L6457,定价因子!E:F,2,0)</f>
        <v>#N/A</v>
      </c>
      <c r="N6457" s="3"/>
      <c r="O6457" s="77" t="e">
        <f>VLOOKUP($N$1&amp;N6457,定价因子!E:F,2,0)</f>
        <v>#N/A</v>
      </c>
      <c r="P6457" s="3"/>
      <c r="Q6457" s="55" t="e">
        <f>VLOOKUP($P$1&amp;P6457,定价因子!$E:$F,2,0)</f>
        <v>#N/A</v>
      </c>
      <c r="R6457" s="3"/>
      <c r="S6457" s="77" t="e">
        <f>VLOOKUP($R$1&amp;R6457,定价因子!$E:$F,2,0)</f>
        <v>#N/A</v>
      </c>
      <c r="T6457" s="61"/>
      <c r="U6457" s="63"/>
      <c r="V6457" s="63"/>
      <c r="W6457" s="63"/>
      <c r="X6457" s="3"/>
    </row>
    <row r="6458" spans="1:24">
      <c r="A6458" s="3"/>
      <c r="B6458" s="3"/>
      <c r="C6458" s="3"/>
      <c r="D6458" s="3"/>
      <c r="E6458" s="79"/>
      <c r="F6458" s="3"/>
      <c r="G6458" s="77" t="e">
        <f>VLOOKUP($F$1&amp;F6458,定价因子!E:F,2,0)</f>
        <v>#N/A</v>
      </c>
      <c r="H6458" s="3"/>
      <c r="I6458" s="77" t="e">
        <f>VLOOKUP($H$1&amp;H6458,定价因子!E:F,2,0)</f>
        <v>#N/A</v>
      </c>
      <c r="J6458" s="3"/>
      <c r="K6458" s="77" t="e">
        <f>VLOOKUP($J$1&amp;J6458,定价因子!E:F,2,0)</f>
        <v>#N/A</v>
      </c>
      <c r="L6458" s="3"/>
      <c r="M6458" s="77" t="e">
        <f>VLOOKUP($L$1&amp;L6458,定价因子!E:F,2,0)</f>
        <v>#N/A</v>
      </c>
      <c r="N6458" s="3"/>
      <c r="O6458" s="77" t="e">
        <f>VLOOKUP($N$1&amp;N6458,定价因子!E:F,2,0)</f>
        <v>#N/A</v>
      </c>
      <c r="P6458" s="3"/>
      <c r="Q6458" s="55" t="e">
        <f>VLOOKUP($P$1&amp;P6458,定价因子!$E:$F,2,0)</f>
        <v>#N/A</v>
      </c>
      <c r="R6458" s="3"/>
      <c r="S6458" s="77" t="e">
        <f>VLOOKUP($R$1&amp;R6458,定价因子!$E:$F,2,0)</f>
        <v>#N/A</v>
      </c>
      <c r="T6458" s="61"/>
      <c r="U6458" s="63"/>
      <c r="V6458" s="63"/>
      <c r="W6458" s="63"/>
      <c r="X6458" s="3"/>
    </row>
    <row r="6459" spans="1:24">
      <c r="A6459" s="3"/>
      <c r="B6459" s="3"/>
      <c r="C6459" s="3"/>
      <c r="D6459" s="3"/>
      <c r="E6459" s="79"/>
      <c r="F6459" s="3"/>
      <c r="G6459" s="77" t="e">
        <f>VLOOKUP($F$1&amp;F6459,定价因子!E:F,2,0)</f>
        <v>#N/A</v>
      </c>
      <c r="H6459" s="3"/>
      <c r="I6459" s="77" t="e">
        <f>VLOOKUP($H$1&amp;H6459,定价因子!E:F,2,0)</f>
        <v>#N/A</v>
      </c>
      <c r="J6459" s="3"/>
      <c r="K6459" s="77" t="e">
        <f>VLOOKUP($J$1&amp;J6459,定价因子!E:F,2,0)</f>
        <v>#N/A</v>
      </c>
      <c r="L6459" s="3"/>
      <c r="M6459" s="77" t="e">
        <f>VLOOKUP($L$1&amp;L6459,定价因子!E:F,2,0)</f>
        <v>#N/A</v>
      </c>
      <c r="N6459" s="3"/>
      <c r="O6459" s="77" t="e">
        <f>VLOOKUP($N$1&amp;N6459,定价因子!E:F,2,0)</f>
        <v>#N/A</v>
      </c>
      <c r="P6459" s="3"/>
      <c r="Q6459" s="55" t="e">
        <f>VLOOKUP($P$1&amp;P6459,定价因子!$E:$F,2,0)</f>
        <v>#N/A</v>
      </c>
      <c r="R6459" s="3"/>
      <c r="S6459" s="77" t="e">
        <f>VLOOKUP($R$1&amp;R6459,定价因子!$E:$F,2,0)</f>
        <v>#N/A</v>
      </c>
      <c r="T6459" s="61"/>
      <c r="U6459" s="63"/>
      <c r="V6459" s="63"/>
      <c r="W6459" s="63"/>
      <c r="X6459" s="3"/>
    </row>
    <row r="6460" spans="1:24">
      <c r="A6460" s="3"/>
      <c r="B6460" s="3"/>
      <c r="C6460" s="3"/>
      <c r="D6460" s="3"/>
      <c r="E6460" s="79"/>
      <c r="F6460" s="3"/>
      <c r="G6460" s="77" t="e">
        <f>VLOOKUP($F$1&amp;F6460,定价因子!E:F,2,0)</f>
        <v>#N/A</v>
      </c>
      <c r="H6460" s="3"/>
      <c r="I6460" s="77" t="e">
        <f>VLOOKUP($H$1&amp;H6460,定价因子!E:F,2,0)</f>
        <v>#N/A</v>
      </c>
      <c r="J6460" s="3"/>
      <c r="K6460" s="77" t="e">
        <f>VLOOKUP($J$1&amp;J6460,定价因子!E:F,2,0)</f>
        <v>#N/A</v>
      </c>
      <c r="L6460" s="3"/>
      <c r="M6460" s="77" t="e">
        <f>VLOOKUP($L$1&amp;L6460,定价因子!E:F,2,0)</f>
        <v>#N/A</v>
      </c>
      <c r="N6460" s="3"/>
      <c r="O6460" s="77" t="e">
        <f>VLOOKUP($N$1&amp;N6460,定价因子!E:F,2,0)</f>
        <v>#N/A</v>
      </c>
      <c r="P6460" s="3"/>
      <c r="Q6460" s="55" t="e">
        <f>VLOOKUP($P$1&amp;P6460,定价因子!$E:$F,2,0)</f>
        <v>#N/A</v>
      </c>
      <c r="R6460" s="3"/>
      <c r="S6460" s="77" t="e">
        <f>VLOOKUP($R$1&amp;R6460,定价因子!$E:$F,2,0)</f>
        <v>#N/A</v>
      </c>
      <c r="T6460" s="61"/>
      <c r="U6460" s="63"/>
      <c r="V6460" s="63"/>
      <c r="W6460" s="63"/>
      <c r="X6460" s="3"/>
    </row>
    <row r="6461" spans="1:24">
      <c r="A6461" s="3"/>
      <c r="B6461" s="3"/>
      <c r="C6461" s="3"/>
      <c r="D6461" s="3"/>
      <c r="E6461" s="79"/>
      <c r="F6461" s="3"/>
      <c r="G6461" s="77" t="e">
        <f>VLOOKUP($F$1&amp;F6461,定价因子!E:F,2,0)</f>
        <v>#N/A</v>
      </c>
      <c r="H6461" s="3"/>
      <c r="I6461" s="77" t="e">
        <f>VLOOKUP($H$1&amp;H6461,定价因子!E:F,2,0)</f>
        <v>#N/A</v>
      </c>
      <c r="J6461" s="3"/>
      <c r="K6461" s="77" t="e">
        <f>VLOOKUP($J$1&amp;J6461,定价因子!E:F,2,0)</f>
        <v>#N/A</v>
      </c>
      <c r="L6461" s="3"/>
      <c r="M6461" s="77" t="e">
        <f>VLOOKUP($L$1&amp;L6461,定价因子!E:F,2,0)</f>
        <v>#N/A</v>
      </c>
      <c r="N6461" s="3"/>
      <c r="O6461" s="77" t="e">
        <f>VLOOKUP($N$1&amp;N6461,定价因子!E:F,2,0)</f>
        <v>#N/A</v>
      </c>
      <c r="P6461" s="3"/>
      <c r="Q6461" s="55" t="e">
        <f>VLOOKUP($P$1&amp;P6461,定价因子!$E:$F,2,0)</f>
        <v>#N/A</v>
      </c>
      <c r="R6461" s="3"/>
      <c r="S6461" s="77" t="e">
        <f>VLOOKUP($R$1&amp;R6461,定价因子!$E:$F,2,0)</f>
        <v>#N/A</v>
      </c>
      <c r="T6461" s="61"/>
      <c r="U6461" s="63"/>
      <c r="V6461" s="63"/>
      <c r="W6461" s="63"/>
      <c r="X6461" s="3"/>
    </row>
    <row r="6462" spans="1:24">
      <c r="A6462" s="3"/>
      <c r="B6462" s="3"/>
      <c r="C6462" s="3"/>
      <c r="D6462" s="3"/>
      <c r="E6462" s="79"/>
      <c r="F6462" s="3"/>
      <c r="G6462" s="77" t="e">
        <f>VLOOKUP($F$1&amp;F6462,定价因子!E:F,2,0)</f>
        <v>#N/A</v>
      </c>
      <c r="H6462" s="3"/>
      <c r="I6462" s="77" t="e">
        <f>VLOOKUP($H$1&amp;H6462,定价因子!E:F,2,0)</f>
        <v>#N/A</v>
      </c>
      <c r="J6462" s="3"/>
      <c r="K6462" s="77" t="e">
        <f>VLOOKUP($J$1&amp;J6462,定价因子!E:F,2,0)</f>
        <v>#N/A</v>
      </c>
      <c r="L6462" s="3"/>
      <c r="M6462" s="77" t="e">
        <f>VLOOKUP($L$1&amp;L6462,定价因子!E:F,2,0)</f>
        <v>#N/A</v>
      </c>
      <c r="N6462" s="3"/>
      <c r="O6462" s="77" t="e">
        <f>VLOOKUP($N$1&amp;N6462,定价因子!E:F,2,0)</f>
        <v>#N/A</v>
      </c>
      <c r="P6462" s="3"/>
      <c r="Q6462" s="55" t="e">
        <f>VLOOKUP($P$1&amp;P6462,定价因子!$E:$F,2,0)</f>
        <v>#N/A</v>
      </c>
      <c r="R6462" s="3"/>
      <c r="S6462" s="77" t="e">
        <f>VLOOKUP($R$1&amp;R6462,定价因子!$E:$F,2,0)</f>
        <v>#N/A</v>
      </c>
      <c r="T6462" s="61"/>
      <c r="U6462" s="63"/>
      <c r="V6462" s="63"/>
      <c r="W6462" s="63"/>
      <c r="X6462" s="3"/>
    </row>
    <row r="6463" spans="1:24">
      <c r="A6463" s="3"/>
      <c r="B6463" s="3"/>
      <c r="C6463" s="3"/>
      <c r="D6463" s="3"/>
      <c r="E6463" s="79"/>
      <c r="F6463" s="3"/>
      <c r="G6463" s="77" t="e">
        <f>VLOOKUP($F$1&amp;F6463,定价因子!E:F,2,0)</f>
        <v>#N/A</v>
      </c>
      <c r="H6463" s="3"/>
      <c r="I6463" s="77" t="e">
        <f>VLOOKUP($H$1&amp;H6463,定价因子!E:F,2,0)</f>
        <v>#N/A</v>
      </c>
      <c r="J6463" s="3"/>
      <c r="K6463" s="77" t="e">
        <f>VLOOKUP($J$1&amp;J6463,定价因子!E:F,2,0)</f>
        <v>#N/A</v>
      </c>
      <c r="L6463" s="3"/>
      <c r="M6463" s="77" t="e">
        <f>VLOOKUP($L$1&amp;L6463,定价因子!E:F,2,0)</f>
        <v>#N/A</v>
      </c>
      <c r="N6463" s="3"/>
      <c r="O6463" s="77" t="e">
        <f>VLOOKUP($N$1&amp;N6463,定价因子!E:F,2,0)</f>
        <v>#N/A</v>
      </c>
      <c r="P6463" s="3"/>
      <c r="Q6463" s="55" t="e">
        <f>VLOOKUP($P$1&amp;P6463,定价因子!$E:$F,2,0)</f>
        <v>#N/A</v>
      </c>
      <c r="R6463" s="3"/>
      <c r="S6463" s="77" t="e">
        <f>VLOOKUP($R$1&amp;R6463,定价因子!$E:$F,2,0)</f>
        <v>#N/A</v>
      </c>
      <c r="T6463" s="61"/>
      <c r="U6463" s="63"/>
      <c r="V6463" s="63"/>
      <c r="W6463" s="63"/>
      <c r="X6463" s="3"/>
    </row>
    <row r="6464" spans="1:24">
      <c r="A6464" s="3"/>
      <c r="B6464" s="3"/>
      <c r="C6464" s="3"/>
      <c r="D6464" s="3"/>
      <c r="E6464" s="79"/>
      <c r="F6464" s="3"/>
      <c r="G6464" s="77" t="e">
        <f>VLOOKUP($F$1&amp;F6464,定价因子!E:F,2,0)</f>
        <v>#N/A</v>
      </c>
      <c r="H6464" s="3"/>
      <c r="I6464" s="77" t="e">
        <f>VLOOKUP($H$1&amp;H6464,定价因子!E:F,2,0)</f>
        <v>#N/A</v>
      </c>
      <c r="J6464" s="3"/>
      <c r="K6464" s="77" t="e">
        <f>VLOOKUP($J$1&amp;J6464,定价因子!E:F,2,0)</f>
        <v>#N/A</v>
      </c>
      <c r="L6464" s="3"/>
      <c r="M6464" s="77" t="e">
        <f>VLOOKUP($L$1&amp;L6464,定价因子!E:F,2,0)</f>
        <v>#N/A</v>
      </c>
      <c r="N6464" s="3"/>
      <c r="O6464" s="77" t="e">
        <f>VLOOKUP($N$1&amp;N6464,定价因子!E:F,2,0)</f>
        <v>#N/A</v>
      </c>
      <c r="P6464" s="3"/>
      <c r="Q6464" s="55" t="e">
        <f>VLOOKUP($P$1&amp;P6464,定价因子!$E:$F,2,0)</f>
        <v>#N/A</v>
      </c>
      <c r="R6464" s="3"/>
      <c r="S6464" s="77" t="e">
        <f>VLOOKUP($R$1&amp;R6464,定价因子!$E:$F,2,0)</f>
        <v>#N/A</v>
      </c>
      <c r="T6464" s="61"/>
      <c r="U6464" s="63"/>
      <c r="V6464" s="63"/>
      <c r="W6464" s="63"/>
      <c r="X6464" s="3"/>
    </row>
    <row r="6465" spans="1:24">
      <c r="A6465" s="3"/>
      <c r="B6465" s="3"/>
      <c r="C6465" s="3"/>
      <c r="D6465" s="3"/>
      <c r="E6465" s="79"/>
      <c r="F6465" s="3"/>
      <c r="G6465" s="77" t="e">
        <f>VLOOKUP($F$1&amp;F6465,定价因子!E:F,2,0)</f>
        <v>#N/A</v>
      </c>
      <c r="H6465" s="3"/>
      <c r="I6465" s="77" t="e">
        <f>VLOOKUP($H$1&amp;H6465,定价因子!E:F,2,0)</f>
        <v>#N/A</v>
      </c>
      <c r="J6465" s="3"/>
      <c r="K6465" s="77" t="e">
        <f>VLOOKUP($J$1&amp;J6465,定价因子!E:F,2,0)</f>
        <v>#N/A</v>
      </c>
      <c r="L6465" s="3"/>
      <c r="M6465" s="77" t="e">
        <f>VLOOKUP($L$1&amp;L6465,定价因子!E:F,2,0)</f>
        <v>#N/A</v>
      </c>
      <c r="N6465" s="3"/>
      <c r="O6465" s="77" t="e">
        <f>VLOOKUP($N$1&amp;N6465,定价因子!E:F,2,0)</f>
        <v>#N/A</v>
      </c>
      <c r="P6465" s="3"/>
      <c r="Q6465" s="55" t="e">
        <f>VLOOKUP($P$1&amp;P6465,定价因子!$E:$F,2,0)</f>
        <v>#N/A</v>
      </c>
      <c r="R6465" s="3"/>
      <c r="S6465" s="77" t="e">
        <f>VLOOKUP($R$1&amp;R6465,定价因子!$E:$F,2,0)</f>
        <v>#N/A</v>
      </c>
      <c r="T6465" s="61"/>
      <c r="U6465" s="63"/>
      <c r="V6465" s="63"/>
      <c r="W6465" s="63"/>
      <c r="X6465" s="3"/>
    </row>
    <row r="6466" spans="1:24">
      <c r="A6466" s="3"/>
      <c r="B6466" s="3"/>
      <c r="C6466" s="3"/>
      <c r="D6466" s="3"/>
      <c r="E6466" s="79"/>
      <c r="F6466" s="3"/>
      <c r="G6466" s="77" t="e">
        <f>VLOOKUP($F$1&amp;F6466,定价因子!E:F,2,0)</f>
        <v>#N/A</v>
      </c>
      <c r="H6466" s="3"/>
      <c r="I6466" s="77" t="e">
        <f>VLOOKUP($H$1&amp;H6466,定价因子!E:F,2,0)</f>
        <v>#N/A</v>
      </c>
      <c r="J6466" s="3"/>
      <c r="K6466" s="77" t="e">
        <f>VLOOKUP($J$1&amp;J6466,定价因子!E:F,2,0)</f>
        <v>#N/A</v>
      </c>
      <c r="L6466" s="3"/>
      <c r="M6466" s="77" t="e">
        <f>VLOOKUP($L$1&amp;L6466,定价因子!E:F,2,0)</f>
        <v>#N/A</v>
      </c>
      <c r="N6466" s="3"/>
      <c r="O6466" s="77" t="e">
        <f>VLOOKUP($N$1&amp;N6466,定价因子!E:F,2,0)</f>
        <v>#N/A</v>
      </c>
      <c r="P6466" s="3"/>
      <c r="Q6466" s="55" t="e">
        <f>VLOOKUP($P$1&amp;P6466,定价因子!$E:$F,2,0)</f>
        <v>#N/A</v>
      </c>
      <c r="R6466" s="3"/>
      <c r="S6466" s="77" t="e">
        <f>VLOOKUP($R$1&amp;R6466,定价因子!$E:$F,2,0)</f>
        <v>#N/A</v>
      </c>
      <c r="T6466" s="61"/>
      <c r="U6466" s="63"/>
      <c r="V6466" s="63"/>
      <c r="W6466" s="63"/>
      <c r="X6466" s="3"/>
    </row>
    <row r="6467" spans="1:24">
      <c r="A6467" s="3"/>
      <c r="B6467" s="3"/>
      <c r="C6467" s="3"/>
      <c r="D6467" s="3"/>
      <c r="E6467" s="79"/>
      <c r="F6467" s="3"/>
      <c r="G6467" s="77" t="e">
        <f>VLOOKUP($F$1&amp;F6467,定价因子!E:F,2,0)</f>
        <v>#N/A</v>
      </c>
      <c r="H6467" s="3"/>
      <c r="I6467" s="77" t="e">
        <f>VLOOKUP($H$1&amp;H6467,定价因子!E:F,2,0)</f>
        <v>#N/A</v>
      </c>
      <c r="J6467" s="3"/>
      <c r="K6467" s="77" t="e">
        <f>VLOOKUP($J$1&amp;J6467,定价因子!E:F,2,0)</f>
        <v>#N/A</v>
      </c>
      <c r="L6467" s="3"/>
      <c r="M6467" s="77" t="e">
        <f>VLOOKUP($L$1&amp;L6467,定价因子!E:F,2,0)</f>
        <v>#N/A</v>
      </c>
      <c r="N6467" s="3"/>
      <c r="O6467" s="77" t="e">
        <f>VLOOKUP($N$1&amp;N6467,定价因子!E:F,2,0)</f>
        <v>#N/A</v>
      </c>
      <c r="P6467" s="3"/>
      <c r="Q6467" s="55" t="e">
        <f>VLOOKUP($P$1&amp;P6467,定价因子!$E:$F,2,0)</f>
        <v>#N/A</v>
      </c>
      <c r="R6467" s="3"/>
      <c r="S6467" s="77" t="e">
        <f>VLOOKUP($R$1&amp;R6467,定价因子!$E:$F,2,0)</f>
        <v>#N/A</v>
      </c>
      <c r="T6467" s="61"/>
      <c r="U6467" s="63"/>
      <c r="V6467" s="63"/>
      <c r="W6467" s="63"/>
      <c r="X6467" s="3"/>
    </row>
    <row r="6468" spans="1:24">
      <c r="A6468" s="3"/>
      <c r="B6468" s="3"/>
      <c r="C6468" s="3"/>
      <c r="D6468" s="3"/>
      <c r="E6468" s="79"/>
      <c r="F6468" s="3"/>
      <c r="G6468" s="77" t="e">
        <f>VLOOKUP($F$1&amp;F6468,定价因子!E:F,2,0)</f>
        <v>#N/A</v>
      </c>
      <c r="H6468" s="3"/>
      <c r="I6468" s="77" t="e">
        <f>VLOOKUP($H$1&amp;H6468,定价因子!E:F,2,0)</f>
        <v>#N/A</v>
      </c>
      <c r="J6468" s="3"/>
      <c r="K6468" s="77" t="e">
        <f>VLOOKUP($J$1&amp;J6468,定价因子!E:F,2,0)</f>
        <v>#N/A</v>
      </c>
      <c r="L6468" s="3"/>
      <c r="M6468" s="77" t="e">
        <f>VLOOKUP($L$1&amp;L6468,定价因子!E:F,2,0)</f>
        <v>#N/A</v>
      </c>
      <c r="N6468" s="3"/>
      <c r="O6468" s="77" t="e">
        <f>VLOOKUP($N$1&amp;N6468,定价因子!E:F,2,0)</f>
        <v>#N/A</v>
      </c>
      <c r="P6468" s="3"/>
      <c r="Q6468" s="55" t="e">
        <f>VLOOKUP($P$1&amp;P6468,定价因子!$E:$F,2,0)</f>
        <v>#N/A</v>
      </c>
      <c r="R6468" s="3"/>
      <c r="S6468" s="77" t="e">
        <f>VLOOKUP($R$1&amp;R6468,定价因子!$E:$F,2,0)</f>
        <v>#N/A</v>
      </c>
      <c r="T6468" s="61"/>
      <c r="U6468" s="63"/>
      <c r="V6468" s="63"/>
      <c r="W6468" s="63"/>
      <c r="X6468" s="3"/>
    </row>
    <row r="6469" spans="1:24">
      <c r="A6469" s="3"/>
      <c r="B6469" s="3"/>
      <c r="C6469" s="3"/>
      <c r="D6469" s="3"/>
      <c r="E6469" s="79"/>
      <c r="F6469" s="3"/>
      <c r="G6469" s="77" t="e">
        <f>VLOOKUP($F$1&amp;F6469,定价因子!E:F,2,0)</f>
        <v>#N/A</v>
      </c>
      <c r="H6469" s="3"/>
      <c r="I6469" s="77" t="e">
        <f>VLOOKUP($H$1&amp;H6469,定价因子!E:F,2,0)</f>
        <v>#N/A</v>
      </c>
      <c r="J6469" s="3"/>
      <c r="K6469" s="77" t="e">
        <f>VLOOKUP($J$1&amp;J6469,定价因子!E:F,2,0)</f>
        <v>#N/A</v>
      </c>
      <c r="L6469" s="3"/>
      <c r="M6469" s="77" t="e">
        <f>VLOOKUP($L$1&amp;L6469,定价因子!E:F,2,0)</f>
        <v>#N/A</v>
      </c>
      <c r="N6469" s="3"/>
      <c r="O6469" s="77" t="e">
        <f>VLOOKUP($N$1&amp;N6469,定价因子!E:F,2,0)</f>
        <v>#N/A</v>
      </c>
      <c r="P6469" s="3"/>
      <c r="Q6469" s="55" t="e">
        <f>VLOOKUP($P$1&amp;P6469,定价因子!$E:$F,2,0)</f>
        <v>#N/A</v>
      </c>
      <c r="R6469" s="3"/>
      <c r="S6469" s="77" t="e">
        <f>VLOOKUP($R$1&amp;R6469,定价因子!$E:$F,2,0)</f>
        <v>#N/A</v>
      </c>
      <c r="T6469" s="61"/>
      <c r="U6469" s="63"/>
      <c r="V6469" s="63"/>
      <c r="W6469" s="63"/>
      <c r="X6469" s="3"/>
    </row>
    <row r="6470" spans="1:24">
      <c r="A6470" s="3"/>
      <c r="B6470" s="3"/>
      <c r="C6470" s="3"/>
      <c r="D6470" s="3"/>
      <c r="E6470" s="79"/>
      <c r="F6470" s="3"/>
      <c r="G6470" s="77" t="e">
        <f>VLOOKUP($F$1&amp;F6470,定价因子!E:F,2,0)</f>
        <v>#N/A</v>
      </c>
      <c r="H6470" s="3"/>
      <c r="I6470" s="77" t="e">
        <f>VLOOKUP($H$1&amp;H6470,定价因子!E:F,2,0)</f>
        <v>#N/A</v>
      </c>
      <c r="J6470" s="3"/>
      <c r="K6470" s="77" t="e">
        <f>VLOOKUP($J$1&amp;J6470,定价因子!E:F,2,0)</f>
        <v>#N/A</v>
      </c>
      <c r="L6470" s="3"/>
      <c r="M6470" s="77" t="e">
        <f>VLOOKUP($L$1&amp;L6470,定价因子!E:F,2,0)</f>
        <v>#N/A</v>
      </c>
      <c r="N6470" s="3"/>
      <c r="O6470" s="77" t="e">
        <f>VLOOKUP($N$1&amp;N6470,定价因子!E:F,2,0)</f>
        <v>#N/A</v>
      </c>
      <c r="P6470" s="3"/>
      <c r="Q6470" s="55" t="e">
        <f>VLOOKUP($P$1&amp;P6470,定价因子!$E:$F,2,0)</f>
        <v>#N/A</v>
      </c>
      <c r="R6470" s="3"/>
      <c r="S6470" s="77" t="e">
        <f>VLOOKUP($R$1&amp;R6470,定价因子!$E:$F,2,0)</f>
        <v>#N/A</v>
      </c>
      <c r="T6470" s="61"/>
      <c r="U6470" s="63"/>
      <c r="V6470" s="63"/>
      <c r="W6470" s="63"/>
      <c r="X6470" s="3"/>
    </row>
    <row r="6471" spans="1:24">
      <c r="A6471" s="3"/>
      <c r="B6471" s="3"/>
      <c r="C6471" s="3"/>
      <c r="D6471" s="3"/>
      <c r="E6471" s="79"/>
      <c r="F6471" s="3"/>
      <c r="G6471" s="77" t="e">
        <f>VLOOKUP($F$1&amp;F6471,定价因子!E:F,2,0)</f>
        <v>#N/A</v>
      </c>
      <c r="H6471" s="3"/>
      <c r="I6471" s="77" t="e">
        <f>VLOOKUP($H$1&amp;H6471,定价因子!E:F,2,0)</f>
        <v>#N/A</v>
      </c>
      <c r="J6471" s="3"/>
      <c r="K6471" s="77" t="e">
        <f>VLOOKUP($J$1&amp;J6471,定价因子!E:F,2,0)</f>
        <v>#N/A</v>
      </c>
      <c r="L6471" s="3"/>
      <c r="M6471" s="77" t="e">
        <f>VLOOKUP($L$1&amp;L6471,定价因子!E:F,2,0)</f>
        <v>#N/A</v>
      </c>
      <c r="N6471" s="3"/>
      <c r="O6471" s="77" t="e">
        <f>VLOOKUP($N$1&amp;N6471,定价因子!E:F,2,0)</f>
        <v>#N/A</v>
      </c>
      <c r="P6471" s="3"/>
      <c r="Q6471" s="55" t="e">
        <f>VLOOKUP($P$1&amp;P6471,定价因子!$E:$F,2,0)</f>
        <v>#N/A</v>
      </c>
      <c r="R6471" s="3"/>
      <c r="S6471" s="77" t="e">
        <f>VLOOKUP($R$1&amp;R6471,定价因子!$E:$F,2,0)</f>
        <v>#N/A</v>
      </c>
      <c r="T6471" s="61"/>
      <c r="U6471" s="63"/>
      <c r="V6471" s="63"/>
      <c r="W6471" s="63"/>
      <c r="X6471" s="3"/>
    </row>
    <row r="6472" spans="1:24">
      <c r="A6472" s="3"/>
      <c r="B6472" s="3"/>
      <c r="C6472" s="3"/>
      <c r="D6472" s="3"/>
      <c r="E6472" s="79"/>
      <c r="F6472" s="3"/>
      <c r="G6472" s="77" t="e">
        <f>VLOOKUP($F$1&amp;F6472,定价因子!E:F,2,0)</f>
        <v>#N/A</v>
      </c>
      <c r="H6472" s="3"/>
      <c r="I6472" s="77" t="e">
        <f>VLOOKUP($H$1&amp;H6472,定价因子!E:F,2,0)</f>
        <v>#N/A</v>
      </c>
      <c r="J6472" s="3"/>
      <c r="K6472" s="77" t="e">
        <f>VLOOKUP($J$1&amp;J6472,定价因子!E:F,2,0)</f>
        <v>#N/A</v>
      </c>
      <c r="L6472" s="3"/>
      <c r="M6472" s="77" t="e">
        <f>VLOOKUP($L$1&amp;L6472,定价因子!E:F,2,0)</f>
        <v>#N/A</v>
      </c>
      <c r="N6472" s="3"/>
      <c r="O6472" s="77" t="e">
        <f>VLOOKUP($N$1&amp;N6472,定价因子!E:F,2,0)</f>
        <v>#N/A</v>
      </c>
      <c r="P6472" s="3"/>
      <c r="Q6472" s="55" t="e">
        <f>VLOOKUP($P$1&amp;P6472,定价因子!$E:$F,2,0)</f>
        <v>#N/A</v>
      </c>
      <c r="R6472" s="3"/>
      <c r="S6472" s="77" t="e">
        <f>VLOOKUP($R$1&amp;R6472,定价因子!$E:$F,2,0)</f>
        <v>#N/A</v>
      </c>
      <c r="T6472" s="61"/>
      <c r="U6472" s="63"/>
      <c r="V6472" s="63"/>
      <c r="W6472" s="63"/>
      <c r="X6472" s="3"/>
    </row>
    <row r="6473" spans="1:24">
      <c r="A6473" s="3"/>
      <c r="B6473" s="3"/>
      <c r="C6473" s="3"/>
      <c r="D6473" s="3"/>
      <c r="E6473" s="79"/>
      <c r="F6473" s="3"/>
      <c r="G6473" s="77" t="e">
        <f>VLOOKUP($F$1&amp;F6473,定价因子!E:F,2,0)</f>
        <v>#N/A</v>
      </c>
      <c r="H6473" s="3"/>
      <c r="I6473" s="77" t="e">
        <f>VLOOKUP($H$1&amp;H6473,定价因子!E:F,2,0)</f>
        <v>#N/A</v>
      </c>
      <c r="J6473" s="3"/>
      <c r="K6473" s="77" t="e">
        <f>VLOOKUP($J$1&amp;J6473,定价因子!E:F,2,0)</f>
        <v>#N/A</v>
      </c>
      <c r="L6473" s="3"/>
      <c r="M6473" s="77" t="e">
        <f>VLOOKUP($L$1&amp;L6473,定价因子!E:F,2,0)</f>
        <v>#N/A</v>
      </c>
      <c r="N6473" s="3"/>
      <c r="O6473" s="77" t="e">
        <f>VLOOKUP($N$1&amp;N6473,定价因子!E:F,2,0)</f>
        <v>#N/A</v>
      </c>
      <c r="P6473" s="3"/>
      <c r="Q6473" s="55" t="e">
        <f>VLOOKUP($P$1&amp;P6473,定价因子!$E:$F,2,0)</f>
        <v>#N/A</v>
      </c>
      <c r="R6473" s="3"/>
      <c r="S6473" s="77" t="e">
        <f>VLOOKUP($R$1&amp;R6473,定价因子!$E:$F,2,0)</f>
        <v>#N/A</v>
      </c>
      <c r="T6473" s="61"/>
      <c r="U6473" s="63"/>
      <c r="V6473" s="63"/>
      <c r="W6473" s="63"/>
      <c r="X6473" s="3"/>
    </row>
    <row r="6474" spans="1:24">
      <c r="A6474" s="3"/>
      <c r="B6474" s="3"/>
      <c r="C6474" s="3"/>
      <c r="D6474" s="3"/>
      <c r="E6474" s="79"/>
      <c r="F6474" s="3"/>
      <c r="G6474" s="77" t="e">
        <f>VLOOKUP($F$1&amp;F6474,定价因子!E:F,2,0)</f>
        <v>#N/A</v>
      </c>
      <c r="H6474" s="3"/>
      <c r="I6474" s="77" t="e">
        <f>VLOOKUP($H$1&amp;H6474,定价因子!E:F,2,0)</f>
        <v>#N/A</v>
      </c>
      <c r="J6474" s="3"/>
      <c r="K6474" s="77" t="e">
        <f>VLOOKUP($J$1&amp;J6474,定价因子!E:F,2,0)</f>
        <v>#N/A</v>
      </c>
      <c r="L6474" s="3"/>
      <c r="M6474" s="77" t="e">
        <f>VLOOKUP($L$1&amp;L6474,定价因子!E:F,2,0)</f>
        <v>#N/A</v>
      </c>
      <c r="N6474" s="3"/>
      <c r="O6474" s="77" t="e">
        <f>VLOOKUP($N$1&amp;N6474,定价因子!E:F,2,0)</f>
        <v>#N/A</v>
      </c>
      <c r="P6474" s="3"/>
      <c r="Q6474" s="55" t="e">
        <f>VLOOKUP($P$1&amp;P6474,定价因子!$E:$F,2,0)</f>
        <v>#N/A</v>
      </c>
      <c r="R6474" s="3"/>
      <c r="S6474" s="77" t="e">
        <f>VLOOKUP($R$1&amp;R6474,定价因子!$E:$F,2,0)</f>
        <v>#N/A</v>
      </c>
      <c r="T6474" s="61"/>
      <c r="U6474" s="63"/>
      <c r="V6474" s="63"/>
      <c r="W6474" s="63"/>
      <c r="X6474" s="3"/>
    </row>
    <row r="6475" spans="1:24">
      <c r="A6475" s="3"/>
      <c r="B6475" s="3"/>
      <c r="C6475" s="3"/>
      <c r="D6475" s="3"/>
      <c r="E6475" s="79"/>
      <c r="F6475" s="3"/>
      <c r="G6475" s="77" t="e">
        <f>VLOOKUP($F$1&amp;F6475,定价因子!E:F,2,0)</f>
        <v>#N/A</v>
      </c>
      <c r="H6475" s="3"/>
      <c r="I6475" s="77" t="e">
        <f>VLOOKUP($H$1&amp;H6475,定价因子!E:F,2,0)</f>
        <v>#N/A</v>
      </c>
      <c r="J6475" s="3"/>
      <c r="K6475" s="77" t="e">
        <f>VLOOKUP($J$1&amp;J6475,定价因子!E:F,2,0)</f>
        <v>#N/A</v>
      </c>
      <c r="L6475" s="3"/>
      <c r="M6475" s="77" t="e">
        <f>VLOOKUP($L$1&amp;L6475,定价因子!E:F,2,0)</f>
        <v>#N/A</v>
      </c>
      <c r="N6475" s="3"/>
      <c r="O6475" s="77" t="e">
        <f>VLOOKUP($N$1&amp;N6475,定价因子!E:F,2,0)</f>
        <v>#N/A</v>
      </c>
      <c r="P6475" s="3"/>
      <c r="Q6475" s="55" t="e">
        <f>VLOOKUP($P$1&amp;P6475,定价因子!$E:$F,2,0)</f>
        <v>#N/A</v>
      </c>
      <c r="R6475" s="3"/>
      <c r="S6475" s="77" t="e">
        <f>VLOOKUP($R$1&amp;R6475,定价因子!$E:$F,2,0)</f>
        <v>#N/A</v>
      </c>
      <c r="T6475" s="61"/>
      <c r="U6475" s="63"/>
      <c r="V6475" s="63"/>
      <c r="W6475" s="63"/>
      <c r="X6475" s="3"/>
    </row>
    <row r="6476" spans="1:24">
      <c r="A6476" s="3"/>
      <c r="B6476" s="3"/>
      <c r="C6476" s="3"/>
      <c r="D6476" s="3"/>
      <c r="E6476" s="79"/>
      <c r="F6476" s="3"/>
      <c r="G6476" s="77" t="e">
        <f>VLOOKUP($F$1&amp;F6476,定价因子!E:F,2,0)</f>
        <v>#N/A</v>
      </c>
      <c r="H6476" s="3"/>
      <c r="I6476" s="77" t="e">
        <f>VLOOKUP($H$1&amp;H6476,定价因子!E:F,2,0)</f>
        <v>#N/A</v>
      </c>
      <c r="J6476" s="3"/>
      <c r="K6476" s="77" t="e">
        <f>VLOOKUP($J$1&amp;J6476,定价因子!E:F,2,0)</f>
        <v>#N/A</v>
      </c>
      <c r="L6476" s="3"/>
      <c r="M6476" s="77" t="e">
        <f>VLOOKUP($L$1&amp;L6476,定价因子!E:F,2,0)</f>
        <v>#N/A</v>
      </c>
      <c r="N6476" s="3"/>
      <c r="O6476" s="77" t="e">
        <f>VLOOKUP($N$1&amp;N6476,定价因子!E:F,2,0)</f>
        <v>#N/A</v>
      </c>
      <c r="P6476" s="3"/>
      <c r="Q6476" s="55" t="e">
        <f>VLOOKUP($P$1&amp;P6476,定价因子!$E:$F,2,0)</f>
        <v>#N/A</v>
      </c>
      <c r="R6476" s="3"/>
      <c r="S6476" s="77" t="e">
        <f>VLOOKUP($R$1&amp;R6476,定价因子!$E:$F,2,0)</f>
        <v>#N/A</v>
      </c>
      <c r="T6476" s="61"/>
      <c r="U6476" s="63"/>
      <c r="V6476" s="63"/>
      <c r="W6476" s="63"/>
      <c r="X6476" s="3"/>
    </row>
    <row r="6477" spans="1:24">
      <c r="A6477" s="3"/>
      <c r="B6477" s="3"/>
      <c r="C6477" s="3"/>
      <c r="D6477" s="3"/>
      <c r="E6477" s="79"/>
      <c r="F6477" s="3"/>
      <c r="G6477" s="77" t="e">
        <f>VLOOKUP($F$1&amp;F6477,定价因子!E:F,2,0)</f>
        <v>#N/A</v>
      </c>
      <c r="H6477" s="3"/>
      <c r="I6477" s="77" t="e">
        <f>VLOOKUP($H$1&amp;H6477,定价因子!E:F,2,0)</f>
        <v>#N/A</v>
      </c>
      <c r="J6477" s="3"/>
      <c r="K6477" s="77" t="e">
        <f>VLOOKUP($J$1&amp;J6477,定价因子!E:F,2,0)</f>
        <v>#N/A</v>
      </c>
      <c r="L6477" s="3"/>
      <c r="M6477" s="77" t="e">
        <f>VLOOKUP($L$1&amp;L6477,定价因子!E:F,2,0)</f>
        <v>#N/A</v>
      </c>
      <c r="N6477" s="3"/>
      <c r="O6477" s="77" t="e">
        <f>VLOOKUP($N$1&amp;N6477,定价因子!E:F,2,0)</f>
        <v>#N/A</v>
      </c>
      <c r="P6477" s="3"/>
      <c r="Q6477" s="55" t="e">
        <f>VLOOKUP($P$1&amp;P6477,定价因子!$E:$F,2,0)</f>
        <v>#N/A</v>
      </c>
      <c r="R6477" s="3"/>
      <c r="S6477" s="77" t="e">
        <f>VLOOKUP($R$1&amp;R6477,定价因子!$E:$F,2,0)</f>
        <v>#N/A</v>
      </c>
      <c r="T6477" s="61"/>
      <c r="U6477" s="63"/>
      <c r="V6477" s="63"/>
      <c r="W6477" s="63"/>
      <c r="X6477" s="3"/>
    </row>
    <row r="6478" spans="1:24">
      <c r="A6478" s="3"/>
      <c r="B6478" s="3"/>
      <c r="C6478" s="3"/>
      <c r="D6478" s="3"/>
      <c r="E6478" s="79"/>
      <c r="F6478" s="3"/>
      <c r="G6478" s="77" t="e">
        <f>VLOOKUP($F$1&amp;F6478,定价因子!E:F,2,0)</f>
        <v>#N/A</v>
      </c>
      <c r="H6478" s="3"/>
      <c r="I6478" s="77" t="e">
        <f>VLOOKUP($H$1&amp;H6478,定价因子!E:F,2,0)</f>
        <v>#N/A</v>
      </c>
      <c r="J6478" s="3"/>
      <c r="K6478" s="77" t="e">
        <f>VLOOKUP($J$1&amp;J6478,定价因子!E:F,2,0)</f>
        <v>#N/A</v>
      </c>
      <c r="L6478" s="3"/>
      <c r="M6478" s="77" t="e">
        <f>VLOOKUP($L$1&amp;L6478,定价因子!E:F,2,0)</f>
        <v>#N/A</v>
      </c>
      <c r="N6478" s="3"/>
      <c r="O6478" s="77" t="e">
        <f>VLOOKUP($N$1&amp;N6478,定价因子!E:F,2,0)</f>
        <v>#N/A</v>
      </c>
      <c r="P6478" s="3"/>
      <c r="Q6478" s="55" t="e">
        <f>VLOOKUP($P$1&amp;P6478,定价因子!$E:$F,2,0)</f>
        <v>#N/A</v>
      </c>
      <c r="R6478" s="3"/>
      <c r="S6478" s="77" t="e">
        <f>VLOOKUP($R$1&amp;R6478,定价因子!$E:$F,2,0)</f>
        <v>#N/A</v>
      </c>
      <c r="T6478" s="61"/>
      <c r="U6478" s="63"/>
      <c r="V6478" s="63"/>
      <c r="W6478" s="63"/>
      <c r="X6478" s="3"/>
    </row>
    <row r="6479" spans="1:24">
      <c r="A6479" s="3"/>
      <c r="B6479" s="3"/>
      <c r="C6479" s="3"/>
      <c r="D6479" s="3"/>
      <c r="E6479" s="79"/>
      <c r="F6479" s="3"/>
      <c r="G6479" s="77" t="e">
        <f>VLOOKUP($F$1&amp;F6479,定价因子!E:F,2,0)</f>
        <v>#N/A</v>
      </c>
      <c r="H6479" s="3"/>
      <c r="I6479" s="77" t="e">
        <f>VLOOKUP($H$1&amp;H6479,定价因子!E:F,2,0)</f>
        <v>#N/A</v>
      </c>
      <c r="J6479" s="3"/>
      <c r="K6479" s="77" t="e">
        <f>VLOOKUP($J$1&amp;J6479,定价因子!E:F,2,0)</f>
        <v>#N/A</v>
      </c>
      <c r="L6479" s="3"/>
      <c r="M6479" s="77" t="e">
        <f>VLOOKUP($L$1&amp;L6479,定价因子!E:F,2,0)</f>
        <v>#N/A</v>
      </c>
      <c r="N6479" s="3"/>
      <c r="O6479" s="77" t="e">
        <f>VLOOKUP($N$1&amp;N6479,定价因子!E:F,2,0)</f>
        <v>#N/A</v>
      </c>
      <c r="P6479" s="3"/>
      <c r="Q6479" s="55" t="e">
        <f>VLOOKUP($P$1&amp;P6479,定价因子!$E:$F,2,0)</f>
        <v>#N/A</v>
      </c>
      <c r="R6479" s="3"/>
      <c r="S6479" s="77" t="e">
        <f>VLOOKUP($R$1&amp;R6479,定价因子!$E:$F,2,0)</f>
        <v>#N/A</v>
      </c>
      <c r="T6479" s="61"/>
      <c r="U6479" s="63"/>
      <c r="V6479" s="63"/>
      <c r="W6479" s="63"/>
      <c r="X6479" s="3"/>
    </row>
    <row r="6480" spans="1:24">
      <c r="A6480" s="3"/>
      <c r="B6480" s="3"/>
      <c r="C6480" s="3"/>
      <c r="D6480" s="3"/>
      <c r="E6480" s="79"/>
      <c r="F6480" s="3"/>
      <c r="G6480" s="77" t="e">
        <f>VLOOKUP($F$1&amp;F6480,定价因子!E:F,2,0)</f>
        <v>#N/A</v>
      </c>
      <c r="H6480" s="3"/>
      <c r="I6480" s="77" t="e">
        <f>VLOOKUP($H$1&amp;H6480,定价因子!E:F,2,0)</f>
        <v>#N/A</v>
      </c>
      <c r="J6480" s="3"/>
      <c r="K6480" s="77" t="e">
        <f>VLOOKUP($J$1&amp;J6480,定价因子!E:F,2,0)</f>
        <v>#N/A</v>
      </c>
      <c r="L6480" s="3"/>
      <c r="M6480" s="77" t="e">
        <f>VLOOKUP($L$1&amp;L6480,定价因子!E:F,2,0)</f>
        <v>#N/A</v>
      </c>
      <c r="N6480" s="3"/>
      <c r="O6480" s="77" t="e">
        <f>VLOOKUP($N$1&amp;N6480,定价因子!E:F,2,0)</f>
        <v>#N/A</v>
      </c>
      <c r="P6480" s="3"/>
      <c r="Q6480" s="55" t="e">
        <f>VLOOKUP($P$1&amp;P6480,定价因子!$E:$F,2,0)</f>
        <v>#N/A</v>
      </c>
      <c r="R6480" s="3"/>
      <c r="S6480" s="77" t="e">
        <f>VLOOKUP($R$1&amp;R6480,定价因子!$E:$F,2,0)</f>
        <v>#N/A</v>
      </c>
      <c r="T6480" s="61"/>
      <c r="U6480" s="63"/>
      <c r="V6480" s="63"/>
      <c r="W6480" s="63"/>
      <c r="X6480" s="3"/>
    </row>
    <row r="6481" spans="1:24">
      <c r="A6481" s="3"/>
      <c r="B6481" s="3"/>
      <c r="C6481" s="3"/>
      <c r="D6481" s="3"/>
      <c r="E6481" s="79"/>
      <c r="F6481" s="3"/>
      <c r="G6481" s="77" t="e">
        <f>VLOOKUP($F$1&amp;F6481,定价因子!E:F,2,0)</f>
        <v>#N/A</v>
      </c>
      <c r="H6481" s="3"/>
      <c r="I6481" s="77" t="e">
        <f>VLOOKUP($H$1&amp;H6481,定价因子!E:F,2,0)</f>
        <v>#N/A</v>
      </c>
      <c r="J6481" s="3"/>
      <c r="K6481" s="77" t="e">
        <f>VLOOKUP($J$1&amp;J6481,定价因子!E:F,2,0)</f>
        <v>#N/A</v>
      </c>
      <c r="L6481" s="3"/>
      <c r="M6481" s="77" t="e">
        <f>VLOOKUP($L$1&amp;L6481,定价因子!E:F,2,0)</f>
        <v>#N/A</v>
      </c>
      <c r="N6481" s="3"/>
      <c r="O6481" s="77" t="e">
        <f>VLOOKUP($N$1&amp;N6481,定价因子!E:F,2,0)</f>
        <v>#N/A</v>
      </c>
      <c r="P6481" s="3"/>
      <c r="Q6481" s="55" t="e">
        <f>VLOOKUP($P$1&amp;P6481,定价因子!$E:$F,2,0)</f>
        <v>#N/A</v>
      </c>
      <c r="R6481" s="3"/>
      <c r="S6481" s="77" t="e">
        <f>VLOOKUP($R$1&amp;R6481,定价因子!$E:$F,2,0)</f>
        <v>#N/A</v>
      </c>
      <c r="T6481" s="61"/>
      <c r="U6481" s="63"/>
      <c r="V6481" s="63"/>
      <c r="W6481" s="63"/>
      <c r="X6481" s="3"/>
    </row>
    <row r="6482" spans="1:24">
      <c r="A6482" s="3"/>
      <c r="B6482" s="3"/>
      <c r="C6482" s="3"/>
      <c r="D6482" s="3"/>
      <c r="E6482" s="79"/>
      <c r="F6482" s="3"/>
      <c r="G6482" s="77" t="e">
        <f>VLOOKUP($F$1&amp;F6482,定价因子!E:F,2,0)</f>
        <v>#N/A</v>
      </c>
      <c r="H6482" s="3"/>
      <c r="I6482" s="77" t="e">
        <f>VLOOKUP($H$1&amp;H6482,定价因子!E:F,2,0)</f>
        <v>#N/A</v>
      </c>
      <c r="J6482" s="3"/>
      <c r="K6482" s="77" t="e">
        <f>VLOOKUP($J$1&amp;J6482,定价因子!E:F,2,0)</f>
        <v>#N/A</v>
      </c>
      <c r="L6482" s="3"/>
      <c r="M6482" s="77" t="e">
        <f>VLOOKUP($L$1&amp;L6482,定价因子!E:F,2,0)</f>
        <v>#N/A</v>
      </c>
      <c r="N6482" s="3"/>
      <c r="O6482" s="77" t="e">
        <f>VLOOKUP($N$1&amp;N6482,定价因子!E:F,2,0)</f>
        <v>#N/A</v>
      </c>
      <c r="P6482" s="3"/>
      <c r="Q6482" s="55" t="e">
        <f>VLOOKUP($P$1&amp;P6482,定价因子!$E:$F,2,0)</f>
        <v>#N/A</v>
      </c>
      <c r="R6482" s="3"/>
      <c r="S6482" s="77" t="e">
        <f>VLOOKUP($R$1&amp;R6482,定价因子!$E:$F,2,0)</f>
        <v>#N/A</v>
      </c>
      <c r="T6482" s="61"/>
      <c r="U6482" s="63"/>
      <c r="V6482" s="63"/>
      <c r="W6482" s="63"/>
      <c r="X6482" s="3"/>
    </row>
    <row r="6483" spans="1:24">
      <c r="A6483" s="3"/>
      <c r="B6483" s="3"/>
      <c r="C6483" s="3"/>
      <c r="D6483" s="3"/>
      <c r="E6483" s="79"/>
      <c r="F6483" s="3"/>
      <c r="G6483" s="77" t="e">
        <f>VLOOKUP($F$1&amp;F6483,定价因子!E:F,2,0)</f>
        <v>#N/A</v>
      </c>
      <c r="H6483" s="3"/>
      <c r="I6483" s="77" t="e">
        <f>VLOOKUP($H$1&amp;H6483,定价因子!E:F,2,0)</f>
        <v>#N/A</v>
      </c>
      <c r="J6483" s="3"/>
      <c r="K6483" s="77" t="e">
        <f>VLOOKUP($J$1&amp;J6483,定价因子!E:F,2,0)</f>
        <v>#N/A</v>
      </c>
      <c r="L6483" s="3"/>
      <c r="M6483" s="77" t="e">
        <f>VLOOKUP($L$1&amp;L6483,定价因子!E:F,2,0)</f>
        <v>#N/A</v>
      </c>
      <c r="N6483" s="3"/>
      <c r="O6483" s="77" t="e">
        <f>VLOOKUP($N$1&amp;N6483,定价因子!E:F,2,0)</f>
        <v>#N/A</v>
      </c>
      <c r="P6483" s="3"/>
      <c r="Q6483" s="55" t="e">
        <f>VLOOKUP($P$1&amp;P6483,定价因子!$E:$F,2,0)</f>
        <v>#N/A</v>
      </c>
      <c r="R6483" s="3"/>
      <c r="S6483" s="77" t="e">
        <f>VLOOKUP($R$1&amp;R6483,定价因子!$E:$F,2,0)</f>
        <v>#N/A</v>
      </c>
      <c r="T6483" s="61"/>
      <c r="U6483" s="63"/>
      <c r="V6483" s="63"/>
      <c r="W6483" s="63"/>
      <c r="X6483" s="3"/>
    </row>
    <row r="6484" spans="1:24">
      <c r="A6484" s="3"/>
      <c r="B6484" s="3"/>
      <c r="C6484" s="3"/>
      <c r="D6484" s="3"/>
      <c r="E6484" s="79"/>
      <c r="F6484" s="3"/>
      <c r="G6484" s="77" t="e">
        <f>VLOOKUP($F$1&amp;F6484,定价因子!E:F,2,0)</f>
        <v>#N/A</v>
      </c>
      <c r="H6484" s="3"/>
      <c r="I6484" s="77" t="e">
        <f>VLOOKUP($H$1&amp;H6484,定价因子!E:F,2,0)</f>
        <v>#N/A</v>
      </c>
      <c r="J6484" s="3"/>
      <c r="K6484" s="77" t="e">
        <f>VLOOKUP($J$1&amp;J6484,定价因子!E:F,2,0)</f>
        <v>#N/A</v>
      </c>
      <c r="L6484" s="3"/>
      <c r="M6484" s="77" t="e">
        <f>VLOOKUP($L$1&amp;L6484,定价因子!E:F,2,0)</f>
        <v>#N/A</v>
      </c>
      <c r="N6484" s="3"/>
      <c r="O6484" s="77" t="e">
        <f>VLOOKUP($N$1&amp;N6484,定价因子!E:F,2,0)</f>
        <v>#N/A</v>
      </c>
      <c r="P6484" s="3"/>
      <c r="Q6484" s="55" t="e">
        <f>VLOOKUP($P$1&amp;P6484,定价因子!$E:$F,2,0)</f>
        <v>#N/A</v>
      </c>
      <c r="R6484" s="3"/>
      <c r="S6484" s="77" t="e">
        <f>VLOOKUP($R$1&amp;R6484,定价因子!$E:$F,2,0)</f>
        <v>#N/A</v>
      </c>
      <c r="T6484" s="61"/>
      <c r="U6484" s="63"/>
      <c r="V6484" s="63"/>
      <c r="W6484" s="63"/>
      <c r="X6484" s="3"/>
    </row>
    <row r="6485" spans="1:24">
      <c r="A6485" s="3"/>
      <c r="B6485" s="3"/>
      <c r="C6485" s="3"/>
      <c r="D6485" s="3"/>
      <c r="E6485" s="79"/>
      <c r="F6485" s="3"/>
      <c r="G6485" s="77" t="e">
        <f>VLOOKUP($F$1&amp;F6485,定价因子!E:F,2,0)</f>
        <v>#N/A</v>
      </c>
      <c r="H6485" s="3"/>
      <c r="I6485" s="77" t="e">
        <f>VLOOKUP($H$1&amp;H6485,定价因子!E:F,2,0)</f>
        <v>#N/A</v>
      </c>
      <c r="J6485" s="3"/>
      <c r="K6485" s="77" t="e">
        <f>VLOOKUP($J$1&amp;J6485,定价因子!E:F,2,0)</f>
        <v>#N/A</v>
      </c>
      <c r="L6485" s="3"/>
      <c r="M6485" s="77" t="e">
        <f>VLOOKUP($L$1&amp;L6485,定价因子!E:F,2,0)</f>
        <v>#N/A</v>
      </c>
      <c r="N6485" s="3"/>
      <c r="O6485" s="77" t="e">
        <f>VLOOKUP($N$1&amp;N6485,定价因子!E:F,2,0)</f>
        <v>#N/A</v>
      </c>
      <c r="P6485" s="3"/>
      <c r="Q6485" s="55" t="e">
        <f>VLOOKUP($P$1&amp;P6485,定价因子!$E:$F,2,0)</f>
        <v>#N/A</v>
      </c>
      <c r="R6485" s="3"/>
      <c r="S6485" s="77" t="e">
        <f>VLOOKUP($R$1&amp;R6485,定价因子!$E:$F,2,0)</f>
        <v>#N/A</v>
      </c>
      <c r="T6485" s="61"/>
      <c r="U6485" s="63"/>
      <c r="V6485" s="63"/>
      <c r="W6485" s="63"/>
      <c r="X6485" s="3"/>
    </row>
    <row r="6486" spans="1:24">
      <c r="A6486" s="3"/>
      <c r="B6486" s="3"/>
      <c r="C6486" s="3"/>
      <c r="D6486" s="3"/>
      <c r="E6486" s="79"/>
      <c r="F6486" s="3"/>
      <c r="G6486" s="77" t="e">
        <f>VLOOKUP($F$1&amp;F6486,定价因子!E:F,2,0)</f>
        <v>#N/A</v>
      </c>
      <c r="H6486" s="3"/>
      <c r="I6486" s="77" t="e">
        <f>VLOOKUP($H$1&amp;H6486,定价因子!E:F,2,0)</f>
        <v>#N/A</v>
      </c>
      <c r="J6486" s="3"/>
      <c r="K6486" s="77" t="e">
        <f>VLOOKUP($J$1&amp;J6486,定价因子!E:F,2,0)</f>
        <v>#N/A</v>
      </c>
      <c r="L6486" s="3"/>
      <c r="M6486" s="77" t="e">
        <f>VLOOKUP($L$1&amp;L6486,定价因子!E:F,2,0)</f>
        <v>#N/A</v>
      </c>
      <c r="N6486" s="3"/>
      <c r="O6486" s="77" t="e">
        <f>VLOOKUP($N$1&amp;N6486,定价因子!E:F,2,0)</f>
        <v>#N/A</v>
      </c>
      <c r="P6486" s="3"/>
      <c r="Q6486" s="55" t="e">
        <f>VLOOKUP($P$1&amp;P6486,定价因子!$E:$F,2,0)</f>
        <v>#N/A</v>
      </c>
      <c r="R6486" s="3"/>
      <c r="S6486" s="77" t="e">
        <f>VLOOKUP($R$1&amp;R6486,定价因子!$E:$F,2,0)</f>
        <v>#N/A</v>
      </c>
      <c r="T6486" s="61"/>
      <c r="U6486" s="63"/>
      <c r="V6486" s="63"/>
      <c r="W6486" s="63"/>
      <c r="X6486" s="3"/>
    </row>
    <row r="6487" spans="1:24">
      <c r="A6487" s="3"/>
      <c r="B6487" s="3"/>
      <c r="C6487" s="3"/>
      <c r="D6487" s="3"/>
      <c r="E6487" s="79"/>
      <c r="F6487" s="3"/>
      <c r="G6487" s="77" t="e">
        <f>VLOOKUP($F$1&amp;F6487,定价因子!E:F,2,0)</f>
        <v>#N/A</v>
      </c>
      <c r="H6487" s="3"/>
      <c r="I6487" s="77" t="e">
        <f>VLOOKUP($H$1&amp;H6487,定价因子!E:F,2,0)</f>
        <v>#N/A</v>
      </c>
      <c r="J6487" s="3"/>
      <c r="K6487" s="77" t="e">
        <f>VLOOKUP($J$1&amp;J6487,定价因子!E:F,2,0)</f>
        <v>#N/A</v>
      </c>
      <c r="L6487" s="3"/>
      <c r="M6487" s="77" t="e">
        <f>VLOOKUP($L$1&amp;L6487,定价因子!E:F,2,0)</f>
        <v>#N/A</v>
      </c>
      <c r="N6487" s="3"/>
      <c r="O6487" s="77" t="e">
        <f>VLOOKUP($N$1&amp;N6487,定价因子!E:F,2,0)</f>
        <v>#N/A</v>
      </c>
      <c r="P6487" s="3"/>
      <c r="Q6487" s="55" t="e">
        <f>VLOOKUP($P$1&amp;P6487,定价因子!$E:$F,2,0)</f>
        <v>#N/A</v>
      </c>
      <c r="R6487" s="3"/>
      <c r="S6487" s="77" t="e">
        <f>VLOOKUP($R$1&amp;R6487,定价因子!$E:$F,2,0)</f>
        <v>#N/A</v>
      </c>
      <c r="T6487" s="61"/>
      <c r="U6487" s="63"/>
      <c r="V6487" s="63"/>
      <c r="W6487" s="63"/>
      <c r="X6487" s="3"/>
    </row>
    <row r="6488" spans="1:24">
      <c r="A6488" s="3"/>
      <c r="B6488" s="3"/>
      <c r="C6488" s="3"/>
      <c r="D6488" s="3"/>
      <c r="E6488" s="79"/>
      <c r="F6488" s="3"/>
      <c r="G6488" s="77" t="e">
        <f>VLOOKUP($F$1&amp;F6488,定价因子!E:F,2,0)</f>
        <v>#N/A</v>
      </c>
      <c r="H6488" s="3"/>
      <c r="I6488" s="77" t="e">
        <f>VLOOKUP($H$1&amp;H6488,定价因子!E:F,2,0)</f>
        <v>#N/A</v>
      </c>
      <c r="J6488" s="3"/>
      <c r="K6488" s="77" t="e">
        <f>VLOOKUP($J$1&amp;J6488,定价因子!E:F,2,0)</f>
        <v>#N/A</v>
      </c>
      <c r="L6488" s="3"/>
      <c r="M6488" s="77" t="e">
        <f>VLOOKUP($L$1&amp;L6488,定价因子!E:F,2,0)</f>
        <v>#N/A</v>
      </c>
      <c r="N6488" s="3"/>
      <c r="O6488" s="77" t="e">
        <f>VLOOKUP($N$1&amp;N6488,定价因子!E:F,2,0)</f>
        <v>#N/A</v>
      </c>
      <c r="P6488" s="3"/>
      <c r="Q6488" s="55" t="e">
        <f>VLOOKUP($P$1&amp;P6488,定价因子!$E:$F,2,0)</f>
        <v>#N/A</v>
      </c>
      <c r="R6488" s="3"/>
      <c r="S6488" s="77" t="e">
        <f>VLOOKUP($R$1&amp;R6488,定价因子!$E:$F,2,0)</f>
        <v>#N/A</v>
      </c>
      <c r="T6488" s="61"/>
      <c r="U6488" s="63"/>
      <c r="V6488" s="63"/>
      <c r="W6488" s="63"/>
      <c r="X6488" s="3"/>
    </row>
    <row r="6489" spans="1:24">
      <c r="A6489" s="3"/>
      <c r="B6489" s="3"/>
      <c r="C6489" s="3"/>
      <c r="D6489" s="3"/>
      <c r="E6489" s="79"/>
      <c r="F6489" s="3"/>
      <c r="G6489" s="77" t="e">
        <f>VLOOKUP($F$1&amp;F6489,定价因子!E:F,2,0)</f>
        <v>#N/A</v>
      </c>
      <c r="H6489" s="3"/>
      <c r="I6489" s="77" t="e">
        <f>VLOOKUP($H$1&amp;H6489,定价因子!E:F,2,0)</f>
        <v>#N/A</v>
      </c>
      <c r="J6489" s="3"/>
      <c r="K6489" s="77" t="e">
        <f>VLOOKUP($J$1&amp;J6489,定价因子!E:F,2,0)</f>
        <v>#N/A</v>
      </c>
      <c r="L6489" s="3"/>
      <c r="M6489" s="77" t="e">
        <f>VLOOKUP($L$1&amp;L6489,定价因子!E:F,2,0)</f>
        <v>#N/A</v>
      </c>
      <c r="N6489" s="3"/>
      <c r="O6489" s="77" t="e">
        <f>VLOOKUP($N$1&amp;N6489,定价因子!E:F,2,0)</f>
        <v>#N/A</v>
      </c>
      <c r="P6489" s="3"/>
      <c r="Q6489" s="55" t="e">
        <f>VLOOKUP($P$1&amp;P6489,定价因子!$E:$F,2,0)</f>
        <v>#N/A</v>
      </c>
      <c r="R6489" s="3"/>
      <c r="S6489" s="77" t="e">
        <f>VLOOKUP($R$1&amp;R6489,定价因子!$E:$F,2,0)</f>
        <v>#N/A</v>
      </c>
      <c r="T6489" s="61"/>
      <c r="U6489" s="63"/>
      <c r="V6489" s="63"/>
      <c r="W6489" s="63"/>
      <c r="X6489" s="3"/>
    </row>
    <row r="6490" spans="1:24">
      <c r="A6490" s="3"/>
      <c r="B6490" s="3"/>
      <c r="C6490" s="3"/>
      <c r="D6490" s="3"/>
      <c r="E6490" s="79"/>
      <c r="F6490" s="3"/>
      <c r="G6490" s="77" t="e">
        <f>VLOOKUP($F$1&amp;F6490,定价因子!E:F,2,0)</f>
        <v>#N/A</v>
      </c>
      <c r="H6490" s="3"/>
      <c r="I6490" s="77" t="e">
        <f>VLOOKUP($H$1&amp;H6490,定价因子!E:F,2,0)</f>
        <v>#N/A</v>
      </c>
      <c r="J6490" s="3"/>
      <c r="K6490" s="77" t="e">
        <f>VLOOKUP($J$1&amp;J6490,定价因子!E:F,2,0)</f>
        <v>#N/A</v>
      </c>
      <c r="L6490" s="3"/>
      <c r="M6490" s="77" t="e">
        <f>VLOOKUP($L$1&amp;L6490,定价因子!E:F,2,0)</f>
        <v>#N/A</v>
      </c>
      <c r="N6490" s="3"/>
      <c r="O6490" s="77" t="e">
        <f>VLOOKUP($N$1&amp;N6490,定价因子!E:F,2,0)</f>
        <v>#N/A</v>
      </c>
      <c r="P6490" s="3"/>
      <c r="Q6490" s="55" t="e">
        <f>VLOOKUP($P$1&amp;P6490,定价因子!$E:$F,2,0)</f>
        <v>#N/A</v>
      </c>
      <c r="R6490" s="3"/>
      <c r="S6490" s="77" t="e">
        <f>VLOOKUP($R$1&amp;R6490,定价因子!$E:$F,2,0)</f>
        <v>#N/A</v>
      </c>
      <c r="T6490" s="61"/>
      <c r="U6490" s="63"/>
      <c r="V6490" s="63"/>
      <c r="W6490" s="63"/>
      <c r="X6490" s="3"/>
    </row>
    <row r="6491" spans="1:24">
      <c r="A6491" s="3"/>
      <c r="B6491" s="3"/>
      <c r="C6491" s="3"/>
      <c r="D6491" s="3"/>
      <c r="E6491" s="79"/>
      <c r="F6491" s="3"/>
      <c r="G6491" s="77" t="e">
        <f>VLOOKUP($F$1&amp;F6491,定价因子!E:F,2,0)</f>
        <v>#N/A</v>
      </c>
      <c r="H6491" s="3"/>
      <c r="I6491" s="77" t="e">
        <f>VLOOKUP($H$1&amp;H6491,定价因子!E:F,2,0)</f>
        <v>#N/A</v>
      </c>
      <c r="J6491" s="3"/>
      <c r="K6491" s="77" t="e">
        <f>VLOOKUP($J$1&amp;J6491,定价因子!E:F,2,0)</f>
        <v>#N/A</v>
      </c>
      <c r="L6491" s="3"/>
      <c r="M6491" s="77" t="e">
        <f>VLOOKUP($L$1&amp;L6491,定价因子!E:F,2,0)</f>
        <v>#N/A</v>
      </c>
      <c r="N6491" s="3"/>
      <c r="O6491" s="77" t="e">
        <f>VLOOKUP($N$1&amp;N6491,定价因子!E:F,2,0)</f>
        <v>#N/A</v>
      </c>
      <c r="P6491" s="3"/>
      <c r="Q6491" s="55" t="e">
        <f>VLOOKUP($P$1&amp;P6491,定价因子!$E:$F,2,0)</f>
        <v>#N/A</v>
      </c>
      <c r="R6491" s="3"/>
      <c r="S6491" s="77" t="e">
        <f>VLOOKUP($R$1&amp;R6491,定价因子!$E:$F,2,0)</f>
        <v>#N/A</v>
      </c>
      <c r="T6491" s="61"/>
      <c r="U6491" s="63"/>
      <c r="V6491" s="63"/>
      <c r="W6491" s="63"/>
      <c r="X6491" s="3"/>
    </row>
    <row r="6492" spans="1:24">
      <c r="A6492" s="3"/>
      <c r="B6492" s="3"/>
      <c r="C6492" s="3"/>
      <c r="D6492" s="3"/>
      <c r="E6492" s="79"/>
      <c r="F6492" s="3"/>
      <c r="G6492" s="77" t="e">
        <f>VLOOKUP($F$1&amp;F6492,定价因子!E:F,2,0)</f>
        <v>#N/A</v>
      </c>
      <c r="H6492" s="3"/>
      <c r="I6492" s="77" t="e">
        <f>VLOOKUP($H$1&amp;H6492,定价因子!E:F,2,0)</f>
        <v>#N/A</v>
      </c>
      <c r="J6492" s="3"/>
      <c r="K6492" s="77" t="e">
        <f>VLOOKUP($J$1&amp;J6492,定价因子!E:F,2,0)</f>
        <v>#N/A</v>
      </c>
      <c r="L6492" s="3"/>
      <c r="M6492" s="77" t="e">
        <f>VLOOKUP($L$1&amp;L6492,定价因子!E:F,2,0)</f>
        <v>#N/A</v>
      </c>
      <c r="N6492" s="3"/>
      <c r="O6492" s="77" t="e">
        <f>VLOOKUP($N$1&amp;N6492,定价因子!E:F,2,0)</f>
        <v>#N/A</v>
      </c>
      <c r="P6492" s="3"/>
      <c r="Q6492" s="55" t="e">
        <f>VLOOKUP($P$1&amp;P6492,定价因子!$E:$F,2,0)</f>
        <v>#N/A</v>
      </c>
      <c r="R6492" s="3"/>
      <c r="S6492" s="77" t="e">
        <f>VLOOKUP($R$1&amp;R6492,定价因子!$E:$F,2,0)</f>
        <v>#N/A</v>
      </c>
      <c r="T6492" s="61"/>
      <c r="U6492" s="63"/>
      <c r="V6492" s="63"/>
      <c r="W6492" s="63"/>
      <c r="X6492" s="3"/>
    </row>
    <row r="6493" spans="1:24">
      <c r="A6493" s="3"/>
      <c r="B6493" s="3"/>
      <c r="C6493" s="3"/>
      <c r="D6493" s="3"/>
      <c r="E6493" s="79"/>
      <c r="F6493" s="3"/>
      <c r="G6493" s="77" t="e">
        <f>VLOOKUP($F$1&amp;F6493,定价因子!E:F,2,0)</f>
        <v>#N/A</v>
      </c>
      <c r="H6493" s="3"/>
      <c r="I6493" s="77" t="e">
        <f>VLOOKUP($H$1&amp;H6493,定价因子!E:F,2,0)</f>
        <v>#N/A</v>
      </c>
      <c r="J6493" s="3"/>
      <c r="K6493" s="77" t="e">
        <f>VLOOKUP($J$1&amp;J6493,定价因子!E:F,2,0)</f>
        <v>#N/A</v>
      </c>
      <c r="L6493" s="3"/>
      <c r="M6493" s="77" t="e">
        <f>VLOOKUP($L$1&amp;L6493,定价因子!E:F,2,0)</f>
        <v>#N/A</v>
      </c>
      <c r="N6493" s="3"/>
      <c r="O6493" s="77" t="e">
        <f>VLOOKUP($N$1&amp;N6493,定价因子!E:F,2,0)</f>
        <v>#N/A</v>
      </c>
      <c r="P6493" s="3"/>
      <c r="Q6493" s="55" t="e">
        <f>VLOOKUP($P$1&amp;P6493,定价因子!$E:$F,2,0)</f>
        <v>#N/A</v>
      </c>
      <c r="R6493" s="3"/>
      <c r="S6493" s="77" t="e">
        <f>VLOOKUP($R$1&amp;R6493,定价因子!$E:$F,2,0)</f>
        <v>#N/A</v>
      </c>
      <c r="T6493" s="61"/>
      <c r="U6493" s="63"/>
      <c r="V6493" s="63"/>
      <c r="W6493" s="63"/>
      <c r="X6493" s="3"/>
    </row>
    <row r="6494" spans="1:24">
      <c r="A6494" s="3"/>
      <c r="B6494" s="3"/>
      <c r="C6494" s="3"/>
      <c r="D6494" s="3"/>
      <c r="E6494" s="79"/>
      <c r="F6494" s="3"/>
      <c r="G6494" s="77" t="e">
        <f>VLOOKUP($F$1&amp;F6494,定价因子!E:F,2,0)</f>
        <v>#N/A</v>
      </c>
      <c r="H6494" s="3"/>
      <c r="I6494" s="77" t="e">
        <f>VLOOKUP($H$1&amp;H6494,定价因子!E:F,2,0)</f>
        <v>#N/A</v>
      </c>
      <c r="J6494" s="3"/>
      <c r="K6494" s="77" t="e">
        <f>VLOOKUP($J$1&amp;J6494,定价因子!E:F,2,0)</f>
        <v>#N/A</v>
      </c>
      <c r="L6494" s="3"/>
      <c r="M6494" s="77" t="e">
        <f>VLOOKUP($L$1&amp;L6494,定价因子!E:F,2,0)</f>
        <v>#N/A</v>
      </c>
      <c r="N6494" s="3"/>
      <c r="O6494" s="77" t="e">
        <f>VLOOKUP($N$1&amp;N6494,定价因子!E:F,2,0)</f>
        <v>#N/A</v>
      </c>
      <c r="P6494" s="3"/>
      <c r="Q6494" s="55" t="e">
        <f>VLOOKUP($P$1&amp;P6494,定价因子!$E:$F,2,0)</f>
        <v>#N/A</v>
      </c>
      <c r="R6494" s="3"/>
      <c r="S6494" s="77" t="e">
        <f>VLOOKUP($R$1&amp;R6494,定价因子!$E:$F,2,0)</f>
        <v>#N/A</v>
      </c>
      <c r="T6494" s="61"/>
      <c r="U6494" s="63"/>
      <c r="V6494" s="63"/>
      <c r="W6494" s="63"/>
      <c r="X6494" s="3"/>
    </row>
    <row r="6495" spans="1:24">
      <c r="A6495" s="3"/>
      <c r="B6495" s="3"/>
      <c r="C6495" s="3"/>
      <c r="D6495" s="3"/>
      <c r="E6495" s="79"/>
      <c r="F6495" s="3"/>
      <c r="G6495" s="77" t="e">
        <f>VLOOKUP($F$1&amp;F6495,定价因子!E:F,2,0)</f>
        <v>#N/A</v>
      </c>
      <c r="H6495" s="3"/>
      <c r="I6495" s="77" t="e">
        <f>VLOOKUP($H$1&amp;H6495,定价因子!E:F,2,0)</f>
        <v>#N/A</v>
      </c>
      <c r="J6495" s="3"/>
      <c r="K6495" s="77" t="e">
        <f>VLOOKUP($J$1&amp;J6495,定价因子!E:F,2,0)</f>
        <v>#N/A</v>
      </c>
      <c r="L6495" s="3"/>
      <c r="M6495" s="77" t="e">
        <f>VLOOKUP($L$1&amp;L6495,定价因子!E:F,2,0)</f>
        <v>#N/A</v>
      </c>
      <c r="N6495" s="3"/>
      <c r="O6495" s="77" t="e">
        <f>VLOOKUP($N$1&amp;N6495,定价因子!E:F,2,0)</f>
        <v>#N/A</v>
      </c>
      <c r="P6495" s="3"/>
      <c r="Q6495" s="55" t="e">
        <f>VLOOKUP($P$1&amp;P6495,定价因子!$E:$F,2,0)</f>
        <v>#N/A</v>
      </c>
      <c r="R6495" s="3"/>
      <c r="S6495" s="77" t="e">
        <f>VLOOKUP($R$1&amp;R6495,定价因子!$E:$F,2,0)</f>
        <v>#N/A</v>
      </c>
      <c r="T6495" s="61"/>
      <c r="U6495" s="63"/>
      <c r="V6495" s="63"/>
      <c r="W6495" s="63"/>
      <c r="X6495" s="3"/>
    </row>
    <row r="6496" spans="1:24">
      <c r="A6496" s="3"/>
      <c r="B6496" s="3"/>
      <c r="C6496" s="3"/>
      <c r="D6496" s="3"/>
      <c r="E6496" s="79"/>
      <c r="F6496" s="3"/>
      <c r="G6496" s="77" t="e">
        <f>VLOOKUP($F$1&amp;F6496,定价因子!E:F,2,0)</f>
        <v>#N/A</v>
      </c>
      <c r="H6496" s="3"/>
      <c r="I6496" s="77" t="e">
        <f>VLOOKUP($H$1&amp;H6496,定价因子!E:F,2,0)</f>
        <v>#N/A</v>
      </c>
      <c r="J6496" s="3"/>
      <c r="K6496" s="77" t="e">
        <f>VLOOKUP($J$1&amp;J6496,定价因子!E:F,2,0)</f>
        <v>#N/A</v>
      </c>
      <c r="L6496" s="3"/>
      <c r="M6496" s="77" t="e">
        <f>VLOOKUP($L$1&amp;L6496,定价因子!E:F,2,0)</f>
        <v>#N/A</v>
      </c>
      <c r="N6496" s="3"/>
      <c r="O6496" s="77" t="e">
        <f>VLOOKUP($N$1&amp;N6496,定价因子!E:F,2,0)</f>
        <v>#N/A</v>
      </c>
      <c r="P6496" s="3"/>
      <c r="Q6496" s="55" t="e">
        <f>VLOOKUP($P$1&amp;P6496,定价因子!$E:$F,2,0)</f>
        <v>#N/A</v>
      </c>
      <c r="R6496" s="3"/>
      <c r="S6496" s="77" t="e">
        <f>VLOOKUP($R$1&amp;R6496,定价因子!$E:$F,2,0)</f>
        <v>#N/A</v>
      </c>
      <c r="T6496" s="61"/>
      <c r="U6496" s="63"/>
      <c r="V6496" s="63"/>
      <c r="W6496" s="63"/>
      <c r="X6496" s="3"/>
    </row>
    <row r="6497" spans="1:24">
      <c r="A6497" s="3"/>
      <c r="B6497" s="3"/>
      <c r="C6497" s="3"/>
      <c r="D6497" s="3"/>
      <c r="E6497" s="79"/>
      <c r="F6497" s="3"/>
      <c r="G6497" s="77" t="e">
        <f>VLOOKUP($F$1&amp;F6497,定价因子!E:F,2,0)</f>
        <v>#N/A</v>
      </c>
      <c r="H6497" s="3"/>
      <c r="I6497" s="77" t="e">
        <f>VLOOKUP($H$1&amp;H6497,定价因子!E:F,2,0)</f>
        <v>#N/A</v>
      </c>
      <c r="J6497" s="3"/>
      <c r="K6497" s="77" t="e">
        <f>VLOOKUP($J$1&amp;J6497,定价因子!E:F,2,0)</f>
        <v>#N/A</v>
      </c>
      <c r="L6497" s="3"/>
      <c r="M6497" s="77" t="e">
        <f>VLOOKUP($L$1&amp;L6497,定价因子!E:F,2,0)</f>
        <v>#N/A</v>
      </c>
      <c r="N6497" s="3"/>
      <c r="O6497" s="77" t="e">
        <f>VLOOKUP($N$1&amp;N6497,定价因子!E:F,2,0)</f>
        <v>#N/A</v>
      </c>
      <c r="P6497" s="3"/>
      <c r="Q6497" s="55" t="e">
        <f>VLOOKUP($P$1&amp;P6497,定价因子!$E:$F,2,0)</f>
        <v>#N/A</v>
      </c>
      <c r="R6497" s="3"/>
      <c r="S6497" s="77" t="e">
        <f>VLOOKUP($R$1&amp;R6497,定价因子!$E:$F,2,0)</f>
        <v>#N/A</v>
      </c>
      <c r="T6497" s="61"/>
      <c r="U6497" s="63"/>
      <c r="V6497" s="63"/>
      <c r="W6497" s="63"/>
      <c r="X6497" s="3"/>
    </row>
    <row r="6498" spans="1:24">
      <c r="A6498" s="3"/>
      <c r="B6498" s="3"/>
      <c r="C6498" s="3"/>
      <c r="D6498" s="3"/>
      <c r="E6498" s="79"/>
      <c r="F6498" s="3"/>
      <c r="G6498" s="77" t="e">
        <f>VLOOKUP($F$1&amp;F6498,定价因子!E:F,2,0)</f>
        <v>#N/A</v>
      </c>
      <c r="H6498" s="3"/>
      <c r="I6498" s="77" t="e">
        <f>VLOOKUP($H$1&amp;H6498,定价因子!E:F,2,0)</f>
        <v>#N/A</v>
      </c>
      <c r="J6498" s="3"/>
      <c r="K6498" s="77" t="e">
        <f>VLOOKUP($J$1&amp;J6498,定价因子!E:F,2,0)</f>
        <v>#N/A</v>
      </c>
      <c r="L6498" s="3"/>
      <c r="M6498" s="77" t="e">
        <f>VLOOKUP($L$1&amp;L6498,定价因子!E:F,2,0)</f>
        <v>#N/A</v>
      </c>
      <c r="N6498" s="3"/>
      <c r="O6498" s="77" t="e">
        <f>VLOOKUP($N$1&amp;N6498,定价因子!E:F,2,0)</f>
        <v>#N/A</v>
      </c>
      <c r="P6498" s="3"/>
      <c r="Q6498" s="55" t="e">
        <f>VLOOKUP($P$1&amp;P6498,定价因子!$E:$F,2,0)</f>
        <v>#N/A</v>
      </c>
      <c r="R6498" s="3"/>
      <c r="S6498" s="77" t="e">
        <f>VLOOKUP($R$1&amp;R6498,定价因子!$E:$F,2,0)</f>
        <v>#N/A</v>
      </c>
      <c r="T6498" s="61"/>
      <c r="U6498" s="63"/>
      <c r="V6498" s="63"/>
      <c r="W6498" s="63"/>
      <c r="X6498" s="3"/>
    </row>
    <row r="6499" spans="1:24">
      <c r="A6499" s="3"/>
      <c r="B6499" s="3"/>
      <c r="C6499" s="3"/>
      <c r="D6499" s="3"/>
      <c r="E6499" s="79"/>
      <c r="F6499" s="3"/>
      <c r="G6499" s="77" t="e">
        <f>VLOOKUP($F$1&amp;F6499,定价因子!E:F,2,0)</f>
        <v>#N/A</v>
      </c>
      <c r="H6499" s="3"/>
      <c r="I6499" s="77" t="e">
        <f>VLOOKUP($H$1&amp;H6499,定价因子!E:F,2,0)</f>
        <v>#N/A</v>
      </c>
      <c r="J6499" s="3"/>
      <c r="K6499" s="77" t="e">
        <f>VLOOKUP($J$1&amp;J6499,定价因子!E:F,2,0)</f>
        <v>#N/A</v>
      </c>
      <c r="L6499" s="3"/>
      <c r="M6499" s="77" t="e">
        <f>VLOOKUP($L$1&amp;L6499,定价因子!E:F,2,0)</f>
        <v>#N/A</v>
      </c>
      <c r="N6499" s="3"/>
      <c r="O6499" s="77" t="e">
        <f>VLOOKUP($N$1&amp;N6499,定价因子!E:F,2,0)</f>
        <v>#N/A</v>
      </c>
      <c r="P6499" s="3"/>
      <c r="Q6499" s="55" t="e">
        <f>VLOOKUP($P$1&amp;P6499,定价因子!$E:$F,2,0)</f>
        <v>#N/A</v>
      </c>
      <c r="R6499" s="3"/>
      <c r="S6499" s="77" t="e">
        <f>VLOOKUP($R$1&amp;R6499,定价因子!$E:$F,2,0)</f>
        <v>#N/A</v>
      </c>
      <c r="T6499" s="61"/>
      <c r="U6499" s="63"/>
      <c r="V6499" s="63"/>
      <c r="W6499" s="63"/>
      <c r="X6499" s="3"/>
    </row>
    <row r="6500" spans="1:24">
      <c r="A6500" s="3"/>
      <c r="B6500" s="3"/>
      <c r="C6500" s="3"/>
      <c r="D6500" s="3"/>
      <c r="E6500" s="79"/>
      <c r="F6500" s="3"/>
      <c r="G6500" s="77" t="e">
        <f>VLOOKUP($F$1&amp;F6500,定价因子!E:F,2,0)</f>
        <v>#N/A</v>
      </c>
      <c r="H6500" s="3"/>
      <c r="I6500" s="77" t="e">
        <f>VLOOKUP($H$1&amp;H6500,定价因子!E:F,2,0)</f>
        <v>#N/A</v>
      </c>
      <c r="J6500" s="3"/>
      <c r="K6500" s="77" t="e">
        <f>VLOOKUP($J$1&amp;J6500,定价因子!E:F,2,0)</f>
        <v>#N/A</v>
      </c>
      <c r="L6500" s="3"/>
      <c r="M6500" s="77" t="e">
        <f>VLOOKUP($L$1&amp;L6500,定价因子!E:F,2,0)</f>
        <v>#N/A</v>
      </c>
      <c r="N6500" s="3"/>
      <c r="O6500" s="77" t="e">
        <f>VLOOKUP($N$1&amp;N6500,定价因子!E:F,2,0)</f>
        <v>#N/A</v>
      </c>
      <c r="P6500" s="3"/>
      <c r="Q6500" s="55" t="e">
        <f>VLOOKUP($P$1&amp;P6500,定价因子!$E:$F,2,0)</f>
        <v>#N/A</v>
      </c>
      <c r="R6500" s="3"/>
      <c r="S6500" s="77" t="e">
        <f>VLOOKUP($R$1&amp;R6500,定价因子!$E:$F,2,0)</f>
        <v>#N/A</v>
      </c>
      <c r="T6500" s="61"/>
      <c r="U6500" s="63"/>
      <c r="V6500" s="63"/>
      <c r="W6500" s="63"/>
      <c r="X6500" s="3"/>
    </row>
    <row r="6501" spans="1:24">
      <c r="A6501" s="3"/>
      <c r="B6501" s="3"/>
      <c r="C6501" s="3"/>
      <c r="D6501" s="3"/>
      <c r="E6501" s="79"/>
      <c r="F6501" s="3"/>
      <c r="G6501" s="77" t="e">
        <f>VLOOKUP($F$1&amp;F6501,定价因子!E:F,2,0)</f>
        <v>#N/A</v>
      </c>
      <c r="H6501" s="3"/>
      <c r="I6501" s="77" t="e">
        <f>VLOOKUP($H$1&amp;H6501,定价因子!E:F,2,0)</f>
        <v>#N/A</v>
      </c>
      <c r="J6501" s="3"/>
      <c r="K6501" s="77" t="e">
        <f>VLOOKUP($J$1&amp;J6501,定价因子!E:F,2,0)</f>
        <v>#N/A</v>
      </c>
      <c r="L6501" s="3"/>
      <c r="M6501" s="77" t="e">
        <f>VLOOKUP($L$1&amp;L6501,定价因子!E:F,2,0)</f>
        <v>#N/A</v>
      </c>
      <c r="N6501" s="3"/>
      <c r="O6501" s="77" t="e">
        <f>VLOOKUP($N$1&amp;N6501,定价因子!E:F,2,0)</f>
        <v>#N/A</v>
      </c>
      <c r="P6501" s="3"/>
      <c r="Q6501" s="55" t="e">
        <f>VLOOKUP($P$1&amp;P6501,定价因子!$E:$F,2,0)</f>
        <v>#N/A</v>
      </c>
      <c r="R6501" s="3"/>
      <c r="S6501" s="77" t="e">
        <f>VLOOKUP($R$1&amp;R6501,定价因子!$E:$F,2,0)</f>
        <v>#N/A</v>
      </c>
      <c r="T6501" s="61"/>
      <c r="U6501" s="63"/>
      <c r="V6501" s="63"/>
      <c r="W6501" s="63"/>
      <c r="X6501" s="3"/>
    </row>
    <row r="6502" spans="1:24">
      <c r="A6502" s="3"/>
      <c r="B6502" s="3"/>
      <c r="C6502" s="3"/>
      <c r="D6502" s="3"/>
      <c r="E6502" s="79"/>
      <c r="F6502" s="3"/>
      <c r="G6502" s="77" t="e">
        <f>VLOOKUP($F$1&amp;F6502,定价因子!E:F,2,0)</f>
        <v>#N/A</v>
      </c>
      <c r="H6502" s="3"/>
      <c r="I6502" s="77" t="e">
        <f>VLOOKUP($H$1&amp;H6502,定价因子!E:F,2,0)</f>
        <v>#N/A</v>
      </c>
      <c r="J6502" s="3"/>
      <c r="K6502" s="77" t="e">
        <f>VLOOKUP($J$1&amp;J6502,定价因子!E:F,2,0)</f>
        <v>#N/A</v>
      </c>
      <c r="L6502" s="3"/>
      <c r="M6502" s="77" t="e">
        <f>VLOOKUP($L$1&amp;L6502,定价因子!E:F,2,0)</f>
        <v>#N/A</v>
      </c>
      <c r="N6502" s="3"/>
      <c r="O6502" s="77" t="e">
        <f>VLOOKUP($N$1&amp;N6502,定价因子!E:F,2,0)</f>
        <v>#N/A</v>
      </c>
      <c r="P6502" s="3"/>
      <c r="Q6502" s="55" t="e">
        <f>VLOOKUP($P$1&amp;P6502,定价因子!$E:$F,2,0)</f>
        <v>#N/A</v>
      </c>
      <c r="R6502" s="3"/>
      <c r="S6502" s="77" t="e">
        <f>VLOOKUP($R$1&amp;R6502,定价因子!$E:$F,2,0)</f>
        <v>#N/A</v>
      </c>
      <c r="T6502" s="61"/>
      <c r="U6502" s="63"/>
      <c r="V6502" s="63"/>
      <c r="W6502" s="63"/>
      <c r="X6502" s="3"/>
    </row>
    <row r="6503" spans="1:24">
      <c r="A6503" s="3"/>
      <c r="B6503" s="3"/>
      <c r="C6503" s="3"/>
      <c r="D6503" s="3"/>
      <c r="E6503" s="79"/>
      <c r="F6503" s="3"/>
      <c r="G6503" s="77" t="e">
        <f>VLOOKUP($F$1&amp;F6503,定价因子!E:F,2,0)</f>
        <v>#N/A</v>
      </c>
      <c r="H6503" s="3"/>
      <c r="I6503" s="77" t="e">
        <f>VLOOKUP($H$1&amp;H6503,定价因子!E:F,2,0)</f>
        <v>#N/A</v>
      </c>
      <c r="J6503" s="3"/>
      <c r="K6503" s="77" t="e">
        <f>VLOOKUP($J$1&amp;J6503,定价因子!E:F,2,0)</f>
        <v>#N/A</v>
      </c>
      <c r="L6503" s="3"/>
      <c r="M6503" s="77" t="e">
        <f>VLOOKUP($L$1&amp;L6503,定价因子!E:F,2,0)</f>
        <v>#N/A</v>
      </c>
      <c r="N6503" s="3"/>
      <c r="O6503" s="77" t="e">
        <f>VLOOKUP($N$1&amp;N6503,定价因子!E:F,2,0)</f>
        <v>#N/A</v>
      </c>
      <c r="P6503" s="3"/>
      <c r="Q6503" s="55" t="e">
        <f>VLOOKUP($P$1&amp;P6503,定价因子!$E:$F,2,0)</f>
        <v>#N/A</v>
      </c>
      <c r="R6503" s="3"/>
      <c r="S6503" s="77" t="e">
        <f>VLOOKUP($R$1&amp;R6503,定价因子!$E:$F,2,0)</f>
        <v>#N/A</v>
      </c>
      <c r="T6503" s="61"/>
      <c r="U6503" s="63"/>
      <c r="V6503" s="63"/>
      <c r="W6503" s="63"/>
      <c r="X6503" s="3"/>
    </row>
    <row r="6504" spans="1:24">
      <c r="A6504" s="3"/>
      <c r="B6504" s="3"/>
      <c r="C6504" s="3"/>
      <c r="D6504" s="3"/>
      <c r="E6504" s="79"/>
      <c r="F6504" s="3"/>
      <c r="G6504" s="77" t="e">
        <f>VLOOKUP($F$1&amp;F6504,定价因子!E:F,2,0)</f>
        <v>#N/A</v>
      </c>
      <c r="H6504" s="3"/>
      <c r="I6504" s="77" t="e">
        <f>VLOOKUP($H$1&amp;H6504,定价因子!E:F,2,0)</f>
        <v>#N/A</v>
      </c>
      <c r="J6504" s="3"/>
      <c r="K6504" s="77" t="e">
        <f>VLOOKUP($J$1&amp;J6504,定价因子!E:F,2,0)</f>
        <v>#N/A</v>
      </c>
      <c r="L6504" s="3"/>
      <c r="M6504" s="77" t="e">
        <f>VLOOKUP($L$1&amp;L6504,定价因子!E:F,2,0)</f>
        <v>#N/A</v>
      </c>
      <c r="N6504" s="3"/>
      <c r="O6504" s="77" t="e">
        <f>VLOOKUP($N$1&amp;N6504,定价因子!E:F,2,0)</f>
        <v>#N/A</v>
      </c>
      <c r="P6504" s="3"/>
      <c r="Q6504" s="55" t="e">
        <f>VLOOKUP($P$1&amp;P6504,定价因子!$E:$F,2,0)</f>
        <v>#N/A</v>
      </c>
      <c r="R6504" s="3"/>
      <c r="S6504" s="77" t="e">
        <f>VLOOKUP($R$1&amp;R6504,定价因子!$E:$F,2,0)</f>
        <v>#N/A</v>
      </c>
      <c r="T6504" s="61"/>
      <c r="U6504" s="63"/>
      <c r="V6504" s="63"/>
      <c r="W6504" s="63"/>
      <c r="X6504" s="3"/>
    </row>
    <row r="6505" spans="1:24">
      <c r="A6505" s="3"/>
      <c r="B6505" s="3"/>
      <c r="C6505" s="3"/>
      <c r="D6505" s="3"/>
      <c r="E6505" s="79"/>
      <c r="F6505" s="3"/>
      <c r="G6505" s="77" t="e">
        <f>VLOOKUP($F$1&amp;F6505,定价因子!E:F,2,0)</f>
        <v>#N/A</v>
      </c>
      <c r="H6505" s="3"/>
      <c r="I6505" s="77" t="e">
        <f>VLOOKUP($H$1&amp;H6505,定价因子!E:F,2,0)</f>
        <v>#N/A</v>
      </c>
      <c r="J6505" s="3"/>
      <c r="K6505" s="77" t="e">
        <f>VLOOKUP($J$1&amp;J6505,定价因子!E:F,2,0)</f>
        <v>#N/A</v>
      </c>
      <c r="L6505" s="3"/>
      <c r="M6505" s="77" t="e">
        <f>VLOOKUP($L$1&amp;L6505,定价因子!E:F,2,0)</f>
        <v>#N/A</v>
      </c>
      <c r="N6505" s="3"/>
      <c r="O6505" s="77" t="e">
        <f>VLOOKUP($N$1&amp;N6505,定价因子!E:F,2,0)</f>
        <v>#N/A</v>
      </c>
      <c r="P6505" s="3"/>
      <c r="Q6505" s="55" t="e">
        <f>VLOOKUP($P$1&amp;P6505,定价因子!$E:$F,2,0)</f>
        <v>#N/A</v>
      </c>
      <c r="R6505" s="3"/>
      <c r="S6505" s="77" t="e">
        <f>VLOOKUP($R$1&amp;R6505,定价因子!$E:$F,2,0)</f>
        <v>#N/A</v>
      </c>
      <c r="T6505" s="61"/>
      <c r="U6505" s="63"/>
      <c r="V6505" s="63"/>
      <c r="W6505" s="63"/>
      <c r="X6505" s="3"/>
    </row>
    <row r="6506" spans="1:24">
      <c r="A6506" s="3"/>
      <c r="B6506" s="3"/>
      <c r="C6506" s="3"/>
      <c r="D6506" s="3"/>
      <c r="E6506" s="79"/>
      <c r="F6506" s="3"/>
      <c r="G6506" s="77" t="e">
        <f>VLOOKUP($F$1&amp;F6506,定价因子!E:F,2,0)</f>
        <v>#N/A</v>
      </c>
      <c r="H6506" s="3"/>
      <c r="I6506" s="77" t="e">
        <f>VLOOKUP($H$1&amp;H6506,定价因子!E:F,2,0)</f>
        <v>#N/A</v>
      </c>
      <c r="J6506" s="3"/>
      <c r="K6506" s="77" t="e">
        <f>VLOOKUP($J$1&amp;J6506,定价因子!E:F,2,0)</f>
        <v>#N/A</v>
      </c>
      <c r="L6506" s="3"/>
      <c r="M6506" s="77" t="e">
        <f>VLOOKUP($L$1&amp;L6506,定价因子!E:F,2,0)</f>
        <v>#N/A</v>
      </c>
      <c r="N6506" s="3"/>
      <c r="O6506" s="77" t="e">
        <f>VLOOKUP($N$1&amp;N6506,定价因子!E:F,2,0)</f>
        <v>#N/A</v>
      </c>
      <c r="P6506" s="3"/>
      <c r="Q6506" s="55" t="e">
        <f>VLOOKUP($P$1&amp;P6506,定价因子!$E:$F,2,0)</f>
        <v>#N/A</v>
      </c>
      <c r="R6506" s="3"/>
      <c r="S6506" s="77" t="e">
        <f>VLOOKUP($R$1&amp;R6506,定价因子!$E:$F,2,0)</f>
        <v>#N/A</v>
      </c>
      <c r="T6506" s="61"/>
      <c r="U6506" s="63"/>
      <c r="V6506" s="63"/>
      <c r="W6506" s="63"/>
      <c r="X6506" s="3"/>
    </row>
    <row r="6507" spans="1:24">
      <c r="A6507" s="3"/>
      <c r="B6507" s="3"/>
      <c r="C6507" s="3"/>
      <c r="D6507" s="3"/>
      <c r="E6507" s="79"/>
      <c r="F6507" s="3"/>
      <c r="G6507" s="77" t="e">
        <f>VLOOKUP($F$1&amp;F6507,定价因子!E:F,2,0)</f>
        <v>#N/A</v>
      </c>
      <c r="H6507" s="3"/>
      <c r="I6507" s="77" t="e">
        <f>VLOOKUP($H$1&amp;H6507,定价因子!E:F,2,0)</f>
        <v>#N/A</v>
      </c>
      <c r="J6507" s="3"/>
      <c r="K6507" s="77" t="e">
        <f>VLOOKUP($J$1&amp;J6507,定价因子!E:F,2,0)</f>
        <v>#N/A</v>
      </c>
      <c r="L6507" s="3"/>
      <c r="M6507" s="77" t="e">
        <f>VLOOKUP($L$1&amp;L6507,定价因子!E:F,2,0)</f>
        <v>#N/A</v>
      </c>
      <c r="N6507" s="3"/>
      <c r="O6507" s="77" t="e">
        <f>VLOOKUP($N$1&amp;N6507,定价因子!E:F,2,0)</f>
        <v>#N/A</v>
      </c>
      <c r="P6507" s="3"/>
      <c r="Q6507" s="55" t="e">
        <f>VLOOKUP($P$1&amp;P6507,定价因子!$E:$F,2,0)</f>
        <v>#N/A</v>
      </c>
      <c r="R6507" s="3"/>
      <c r="S6507" s="77" t="e">
        <f>VLOOKUP($R$1&amp;R6507,定价因子!$E:$F,2,0)</f>
        <v>#N/A</v>
      </c>
      <c r="T6507" s="61"/>
      <c r="U6507" s="63"/>
      <c r="V6507" s="63"/>
      <c r="W6507" s="63"/>
      <c r="X6507" s="3"/>
    </row>
    <row r="6508" spans="1:24">
      <c r="A6508" s="3"/>
      <c r="B6508" s="3"/>
      <c r="C6508" s="3"/>
      <c r="D6508" s="3"/>
      <c r="E6508" s="79"/>
      <c r="F6508" s="3"/>
      <c r="G6508" s="77" t="e">
        <f>VLOOKUP($F$1&amp;F6508,定价因子!E:F,2,0)</f>
        <v>#N/A</v>
      </c>
      <c r="H6508" s="3"/>
      <c r="I6508" s="77" t="e">
        <f>VLOOKUP($H$1&amp;H6508,定价因子!E:F,2,0)</f>
        <v>#N/A</v>
      </c>
      <c r="J6508" s="3"/>
      <c r="K6508" s="77" t="e">
        <f>VLOOKUP($J$1&amp;J6508,定价因子!E:F,2,0)</f>
        <v>#N/A</v>
      </c>
      <c r="L6508" s="3"/>
      <c r="M6508" s="77" t="e">
        <f>VLOOKUP($L$1&amp;L6508,定价因子!E:F,2,0)</f>
        <v>#N/A</v>
      </c>
      <c r="N6508" s="3"/>
      <c r="O6508" s="77" t="e">
        <f>VLOOKUP($N$1&amp;N6508,定价因子!E:F,2,0)</f>
        <v>#N/A</v>
      </c>
      <c r="P6508" s="3"/>
      <c r="Q6508" s="55" t="e">
        <f>VLOOKUP($P$1&amp;P6508,定价因子!$E:$F,2,0)</f>
        <v>#N/A</v>
      </c>
      <c r="R6508" s="3"/>
      <c r="S6508" s="77" t="e">
        <f>VLOOKUP($R$1&amp;R6508,定价因子!$E:$F,2,0)</f>
        <v>#N/A</v>
      </c>
      <c r="T6508" s="61"/>
      <c r="U6508" s="63"/>
      <c r="V6508" s="63"/>
      <c r="W6508" s="63"/>
      <c r="X6508" s="3"/>
    </row>
    <row r="6509" spans="1:24">
      <c r="A6509" s="3"/>
      <c r="B6509" s="3"/>
      <c r="C6509" s="3"/>
      <c r="D6509" s="3"/>
      <c r="E6509" s="79"/>
      <c r="F6509" s="3"/>
      <c r="G6509" s="77" t="e">
        <f>VLOOKUP($F$1&amp;F6509,定价因子!E:F,2,0)</f>
        <v>#N/A</v>
      </c>
      <c r="H6509" s="3"/>
      <c r="I6509" s="77" t="e">
        <f>VLOOKUP($H$1&amp;H6509,定价因子!E:F,2,0)</f>
        <v>#N/A</v>
      </c>
      <c r="J6509" s="3"/>
      <c r="K6509" s="77" t="e">
        <f>VLOOKUP($J$1&amp;J6509,定价因子!E:F,2,0)</f>
        <v>#N/A</v>
      </c>
      <c r="L6509" s="3"/>
      <c r="M6509" s="77" t="e">
        <f>VLOOKUP($L$1&amp;L6509,定价因子!E:F,2,0)</f>
        <v>#N/A</v>
      </c>
      <c r="N6509" s="3"/>
      <c r="O6509" s="77" t="e">
        <f>VLOOKUP($N$1&amp;N6509,定价因子!E:F,2,0)</f>
        <v>#N/A</v>
      </c>
      <c r="P6509" s="3"/>
      <c r="Q6509" s="55" t="e">
        <f>VLOOKUP($P$1&amp;P6509,定价因子!$E:$F,2,0)</f>
        <v>#N/A</v>
      </c>
      <c r="R6509" s="3"/>
      <c r="S6509" s="77" t="e">
        <f>VLOOKUP($R$1&amp;R6509,定价因子!$E:$F,2,0)</f>
        <v>#N/A</v>
      </c>
      <c r="T6509" s="61"/>
      <c r="U6509" s="63"/>
      <c r="V6509" s="63"/>
      <c r="W6509" s="63"/>
      <c r="X6509" s="3"/>
    </row>
    <row r="6510" spans="1:24">
      <c r="A6510" s="3"/>
      <c r="B6510" s="3"/>
      <c r="C6510" s="3"/>
      <c r="D6510" s="3"/>
      <c r="E6510" s="79"/>
      <c r="F6510" s="3"/>
      <c r="G6510" s="77" t="e">
        <f>VLOOKUP($F$1&amp;F6510,定价因子!E:F,2,0)</f>
        <v>#N/A</v>
      </c>
      <c r="H6510" s="3"/>
      <c r="I6510" s="77" t="e">
        <f>VLOOKUP($H$1&amp;H6510,定价因子!E:F,2,0)</f>
        <v>#N/A</v>
      </c>
      <c r="J6510" s="3"/>
      <c r="K6510" s="77" t="e">
        <f>VLOOKUP($J$1&amp;J6510,定价因子!E:F,2,0)</f>
        <v>#N/A</v>
      </c>
      <c r="L6510" s="3"/>
      <c r="M6510" s="77" t="e">
        <f>VLOOKUP($L$1&amp;L6510,定价因子!E:F,2,0)</f>
        <v>#N/A</v>
      </c>
      <c r="N6510" s="3"/>
      <c r="O6510" s="77" t="e">
        <f>VLOOKUP($N$1&amp;N6510,定价因子!E:F,2,0)</f>
        <v>#N/A</v>
      </c>
      <c r="P6510" s="3"/>
      <c r="Q6510" s="55" t="e">
        <f>VLOOKUP($P$1&amp;P6510,定价因子!$E:$F,2,0)</f>
        <v>#N/A</v>
      </c>
      <c r="R6510" s="3"/>
      <c r="S6510" s="77" t="e">
        <f>VLOOKUP($R$1&amp;R6510,定价因子!$E:$F,2,0)</f>
        <v>#N/A</v>
      </c>
      <c r="T6510" s="61"/>
      <c r="U6510" s="63"/>
      <c r="V6510" s="63"/>
      <c r="W6510" s="63"/>
      <c r="X6510" s="3"/>
    </row>
    <row r="6511" spans="1:24">
      <c r="A6511" s="3"/>
      <c r="B6511" s="3"/>
      <c r="C6511" s="3"/>
      <c r="D6511" s="3"/>
      <c r="E6511" s="79"/>
      <c r="F6511" s="3"/>
      <c r="G6511" s="77" t="e">
        <f>VLOOKUP($F$1&amp;F6511,定价因子!E:F,2,0)</f>
        <v>#N/A</v>
      </c>
      <c r="H6511" s="3"/>
      <c r="I6511" s="77" t="e">
        <f>VLOOKUP($H$1&amp;H6511,定价因子!E:F,2,0)</f>
        <v>#N/A</v>
      </c>
      <c r="J6511" s="3"/>
      <c r="K6511" s="77" t="e">
        <f>VLOOKUP($J$1&amp;J6511,定价因子!E:F,2,0)</f>
        <v>#N/A</v>
      </c>
      <c r="L6511" s="3"/>
      <c r="M6511" s="77" t="e">
        <f>VLOOKUP($L$1&amp;L6511,定价因子!E:F,2,0)</f>
        <v>#N/A</v>
      </c>
      <c r="N6511" s="3"/>
      <c r="O6511" s="77" t="e">
        <f>VLOOKUP($N$1&amp;N6511,定价因子!E:F,2,0)</f>
        <v>#N/A</v>
      </c>
      <c r="P6511" s="3"/>
      <c r="Q6511" s="55" t="e">
        <f>VLOOKUP($P$1&amp;P6511,定价因子!$E:$F,2,0)</f>
        <v>#N/A</v>
      </c>
      <c r="R6511" s="3"/>
      <c r="S6511" s="77" t="e">
        <f>VLOOKUP($R$1&amp;R6511,定价因子!$E:$F,2,0)</f>
        <v>#N/A</v>
      </c>
      <c r="T6511" s="61"/>
      <c r="U6511" s="63"/>
      <c r="V6511" s="63"/>
      <c r="W6511" s="63"/>
      <c r="X6511" s="3"/>
    </row>
    <row r="6512" spans="1:24">
      <c r="A6512" s="3"/>
      <c r="B6512" s="3"/>
      <c r="C6512" s="3"/>
      <c r="D6512" s="3"/>
      <c r="E6512" s="79"/>
      <c r="F6512" s="3"/>
      <c r="G6512" s="77" t="e">
        <f>VLOOKUP($F$1&amp;F6512,定价因子!E:F,2,0)</f>
        <v>#N/A</v>
      </c>
      <c r="H6512" s="3"/>
      <c r="I6512" s="77" t="e">
        <f>VLOOKUP($H$1&amp;H6512,定价因子!E:F,2,0)</f>
        <v>#N/A</v>
      </c>
      <c r="J6512" s="3"/>
      <c r="K6512" s="77" t="e">
        <f>VLOOKUP($J$1&amp;J6512,定价因子!E:F,2,0)</f>
        <v>#N/A</v>
      </c>
      <c r="L6512" s="3"/>
      <c r="M6512" s="77" t="e">
        <f>VLOOKUP($L$1&amp;L6512,定价因子!E:F,2,0)</f>
        <v>#N/A</v>
      </c>
      <c r="N6512" s="3"/>
      <c r="O6512" s="77" t="e">
        <f>VLOOKUP($N$1&amp;N6512,定价因子!E:F,2,0)</f>
        <v>#N/A</v>
      </c>
      <c r="P6512" s="3"/>
      <c r="Q6512" s="55" t="e">
        <f>VLOOKUP($P$1&amp;P6512,定价因子!$E:$F,2,0)</f>
        <v>#N/A</v>
      </c>
      <c r="R6512" s="3"/>
      <c r="S6512" s="77" t="e">
        <f>VLOOKUP($R$1&amp;R6512,定价因子!$E:$F,2,0)</f>
        <v>#N/A</v>
      </c>
      <c r="T6512" s="61"/>
      <c r="U6512" s="63"/>
      <c r="V6512" s="63"/>
      <c r="W6512" s="63"/>
      <c r="X6512" s="3"/>
    </row>
    <row r="6513" spans="1:24">
      <c r="A6513" s="3"/>
      <c r="B6513" s="3"/>
      <c r="C6513" s="3"/>
      <c r="D6513" s="3"/>
      <c r="E6513" s="79"/>
      <c r="F6513" s="3"/>
      <c r="G6513" s="77" t="e">
        <f>VLOOKUP($F$1&amp;F6513,定价因子!E:F,2,0)</f>
        <v>#N/A</v>
      </c>
      <c r="H6513" s="3"/>
      <c r="I6513" s="77" t="e">
        <f>VLOOKUP($H$1&amp;H6513,定价因子!E:F,2,0)</f>
        <v>#N/A</v>
      </c>
      <c r="J6513" s="3"/>
      <c r="K6513" s="77" t="e">
        <f>VLOOKUP($J$1&amp;J6513,定价因子!E:F,2,0)</f>
        <v>#N/A</v>
      </c>
      <c r="L6513" s="3"/>
      <c r="M6513" s="77" t="e">
        <f>VLOOKUP($L$1&amp;L6513,定价因子!E:F,2,0)</f>
        <v>#N/A</v>
      </c>
      <c r="N6513" s="3"/>
      <c r="O6513" s="77" t="e">
        <f>VLOOKUP($N$1&amp;N6513,定价因子!E:F,2,0)</f>
        <v>#N/A</v>
      </c>
      <c r="P6513" s="3"/>
      <c r="Q6513" s="55" t="e">
        <f>VLOOKUP($P$1&amp;P6513,定价因子!$E:$F,2,0)</f>
        <v>#N/A</v>
      </c>
      <c r="R6513" s="3"/>
      <c r="S6513" s="77" t="e">
        <f>VLOOKUP($R$1&amp;R6513,定价因子!$E:$F,2,0)</f>
        <v>#N/A</v>
      </c>
      <c r="T6513" s="61"/>
      <c r="U6513" s="63"/>
      <c r="V6513" s="63"/>
      <c r="W6513" s="63"/>
      <c r="X6513" s="3"/>
    </row>
    <row r="6514" spans="1:24">
      <c r="A6514" s="3"/>
      <c r="B6514" s="3"/>
      <c r="C6514" s="3"/>
      <c r="D6514" s="3"/>
      <c r="E6514" s="79"/>
      <c r="F6514" s="3"/>
      <c r="G6514" s="77" t="e">
        <f>VLOOKUP($F$1&amp;F6514,定价因子!E:F,2,0)</f>
        <v>#N/A</v>
      </c>
      <c r="H6514" s="3"/>
      <c r="I6514" s="77" t="e">
        <f>VLOOKUP($H$1&amp;H6514,定价因子!E:F,2,0)</f>
        <v>#N/A</v>
      </c>
      <c r="J6514" s="3"/>
      <c r="K6514" s="77" t="e">
        <f>VLOOKUP($J$1&amp;J6514,定价因子!E:F,2,0)</f>
        <v>#N/A</v>
      </c>
      <c r="L6514" s="3"/>
      <c r="M6514" s="77" t="e">
        <f>VLOOKUP($L$1&amp;L6514,定价因子!E:F,2,0)</f>
        <v>#N/A</v>
      </c>
      <c r="N6514" s="3"/>
      <c r="O6514" s="77" t="e">
        <f>VLOOKUP($N$1&amp;N6514,定价因子!E:F,2,0)</f>
        <v>#N/A</v>
      </c>
      <c r="P6514" s="3"/>
      <c r="Q6514" s="55" t="e">
        <f>VLOOKUP($P$1&amp;P6514,定价因子!$E:$F,2,0)</f>
        <v>#N/A</v>
      </c>
      <c r="R6514" s="3"/>
      <c r="S6514" s="77" t="e">
        <f>VLOOKUP($R$1&amp;R6514,定价因子!$E:$F,2,0)</f>
        <v>#N/A</v>
      </c>
      <c r="T6514" s="61"/>
      <c r="U6514" s="63"/>
      <c r="V6514" s="63"/>
      <c r="W6514" s="63"/>
      <c r="X6514" s="3"/>
    </row>
    <row r="6515" spans="1:24">
      <c r="A6515" s="3"/>
      <c r="B6515" s="3"/>
      <c r="C6515" s="3"/>
      <c r="D6515" s="3"/>
      <c r="E6515" s="79"/>
      <c r="F6515" s="3"/>
      <c r="G6515" s="77" t="e">
        <f>VLOOKUP($F$1&amp;F6515,定价因子!E:F,2,0)</f>
        <v>#N/A</v>
      </c>
      <c r="H6515" s="3"/>
      <c r="I6515" s="77" t="e">
        <f>VLOOKUP($H$1&amp;H6515,定价因子!E:F,2,0)</f>
        <v>#N/A</v>
      </c>
      <c r="J6515" s="3"/>
      <c r="K6515" s="77" t="e">
        <f>VLOOKUP($J$1&amp;J6515,定价因子!E:F,2,0)</f>
        <v>#N/A</v>
      </c>
      <c r="L6515" s="3"/>
      <c r="M6515" s="77" t="e">
        <f>VLOOKUP($L$1&amp;L6515,定价因子!E:F,2,0)</f>
        <v>#N/A</v>
      </c>
      <c r="N6515" s="3"/>
      <c r="O6515" s="77" t="e">
        <f>VLOOKUP($N$1&amp;N6515,定价因子!E:F,2,0)</f>
        <v>#N/A</v>
      </c>
      <c r="P6515" s="3"/>
      <c r="Q6515" s="55" t="e">
        <f>VLOOKUP($P$1&amp;P6515,定价因子!$E:$F,2,0)</f>
        <v>#N/A</v>
      </c>
      <c r="R6515" s="3"/>
      <c r="S6515" s="77" t="e">
        <f>VLOOKUP($R$1&amp;R6515,定价因子!$E:$F,2,0)</f>
        <v>#N/A</v>
      </c>
      <c r="T6515" s="61"/>
      <c r="U6515" s="63"/>
      <c r="V6515" s="63"/>
      <c r="W6515" s="63"/>
      <c r="X6515" s="3"/>
    </row>
    <row r="6516" spans="1:24">
      <c r="A6516" s="3"/>
      <c r="B6516" s="3"/>
      <c r="C6516" s="3"/>
      <c r="D6516" s="3"/>
      <c r="E6516" s="79"/>
      <c r="F6516" s="3"/>
      <c r="G6516" s="77" t="e">
        <f>VLOOKUP($F$1&amp;F6516,定价因子!E:F,2,0)</f>
        <v>#N/A</v>
      </c>
      <c r="H6516" s="3"/>
      <c r="I6516" s="77" t="e">
        <f>VLOOKUP($H$1&amp;H6516,定价因子!E:F,2,0)</f>
        <v>#N/A</v>
      </c>
      <c r="J6516" s="3"/>
      <c r="K6516" s="77" t="e">
        <f>VLOOKUP($J$1&amp;J6516,定价因子!E:F,2,0)</f>
        <v>#N/A</v>
      </c>
      <c r="L6516" s="3"/>
      <c r="M6516" s="77" t="e">
        <f>VLOOKUP($L$1&amp;L6516,定价因子!E:F,2,0)</f>
        <v>#N/A</v>
      </c>
      <c r="N6516" s="3"/>
      <c r="O6516" s="77" t="e">
        <f>VLOOKUP($N$1&amp;N6516,定价因子!E:F,2,0)</f>
        <v>#N/A</v>
      </c>
      <c r="P6516" s="3"/>
      <c r="Q6516" s="55" t="e">
        <f>VLOOKUP($P$1&amp;P6516,定价因子!$E:$F,2,0)</f>
        <v>#N/A</v>
      </c>
      <c r="R6516" s="3"/>
      <c r="S6516" s="77" t="e">
        <f>VLOOKUP($R$1&amp;R6516,定价因子!$E:$F,2,0)</f>
        <v>#N/A</v>
      </c>
      <c r="T6516" s="61"/>
      <c r="U6516" s="63"/>
      <c r="V6516" s="63"/>
      <c r="W6516" s="63"/>
      <c r="X6516" s="3"/>
    </row>
    <row r="6517" spans="1:24">
      <c r="A6517" s="3"/>
      <c r="B6517" s="3"/>
      <c r="C6517" s="3"/>
      <c r="D6517" s="3"/>
      <c r="E6517" s="79"/>
      <c r="F6517" s="3"/>
      <c r="G6517" s="77" t="e">
        <f>VLOOKUP($F$1&amp;F6517,定价因子!E:F,2,0)</f>
        <v>#N/A</v>
      </c>
      <c r="H6517" s="3"/>
      <c r="I6517" s="77" t="e">
        <f>VLOOKUP($H$1&amp;H6517,定价因子!E:F,2,0)</f>
        <v>#N/A</v>
      </c>
      <c r="J6517" s="3"/>
      <c r="K6517" s="77" t="e">
        <f>VLOOKUP($J$1&amp;J6517,定价因子!E:F,2,0)</f>
        <v>#N/A</v>
      </c>
      <c r="L6517" s="3"/>
      <c r="M6517" s="77" t="e">
        <f>VLOOKUP($L$1&amp;L6517,定价因子!E:F,2,0)</f>
        <v>#N/A</v>
      </c>
      <c r="N6517" s="3"/>
      <c r="O6517" s="77" t="e">
        <f>VLOOKUP($N$1&amp;N6517,定价因子!E:F,2,0)</f>
        <v>#N/A</v>
      </c>
      <c r="P6517" s="3"/>
      <c r="Q6517" s="55" t="e">
        <f>VLOOKUP($P$1&amp;P6517,定价因子!$E:$F,2,0)</f>
        <v>#N/A</v>
      </c>
      <c r="R6517" s="3"/>
      <c r="S6517" s="77" t="e">
        <f>VLOOKUP($R$1&amp;R6517,定价因子!$E:$F,2,0)</f>
        <v>#N/A</v>
      </c>
      <c r="T6517" s="61"/>
      <c r="U6517" s="63"/>
      <c r="V6517" s="63"/>
      <c r="W6517" s="63"/>
      <c r="X6517" s="3"/>
    </row>
    <row r="6518" spans="1:24">
      <c r="A6518" s="3"/>
      <c r="B6518" s="3"/>
      <c r="C6518" s="3"/>
      <c r="D6518" s="3"/>
      <c r="E6518" s="79"/>
      <c r="F6518" s="3"/>
      <c r="G6518" s="77" t="e">
        <f>VLOOKUP($F$1&amp;F6518,定价因子!E:F,2,0)</f>
        <v>#N/A</v>
      </c>
      <c r="H6518" s="3"/>
      <c r="I6518" s="77" t="e">
        <f>VLOOKUP($H$1&amp;H6518,定价因子!E:F,2,0)</f>
        <v>#N/A</v>
      </c>
      <c r="J6518" s="3"/>
      <c r="K6518" s="77" t="e">
        <f>VLOOKUP($J$1&amp;J6518,定价因子!E:F,2,0)</f>
        <v>#N/A</v>
      </c>
      <c r="L6518" s="3"/>
      <c r="M6518" s="77" t="e">
        <f>VLOOKUP($L$1&amp;L6518,定价因子!E:F,2,0)</f>
        <v>#N/A</v>
      </c>
      <c r="N6518" s="3"/>
      <c r="O6518" s="77" t="e">
        <f>VLOOKUP($N$1&amp;N6518,定价因子!E:F,2,0)</f>
        <v>#N/A</v>
      </c>
      <c r="P6518" s="3"/>
      <c r="Q6518" s="55" t="e">
        <f>VLOOKUP($P$1&amp;P6518,定价因子!$E:$F,2,0)</f>
        <v>#N/A</v>
      </c>
      <c r="R6518" s="3"/>
      <c r="S6518" s="77" t="e">
        <f>VLOOKUP($R$1&amp;R6518,定价因子!$E:$F,2,0)</f>
        <v>#N/A</v>
      </c>
      <c r="T6518" s="61"/>
      <c r="U6518" s="63"/>
      <c r="V6518" s="63"/>
      <c r="W6518" s="63"/>
      <c r="X6518" s="3"/>
    </row>
    <row r="6519" spans="1:24">
      <c r="A6519" s="3"/>
      <c r="B6519" s="3"/>
      <c r="C6519" s="3"/>
      <c r="D6519" s="3"/>
      <c r="E6519" s="79"/>
      <c r="F6519" s="3"/>
      <c r="G6519" s="77" t="e">
        <f>VLOOKUP($F$1&amp;F6519,定价因子!E:F,2,0)</f>
        <v>#N/A</v>
      </c>
      <c r="H6519" s="3"/>
      <c r="I6519" s="77" t="e">
        <f>VLOOKUP($H$1&amp;H6519,定价因子!E:F,2,0)</f>
        <v>#N/A</v>
      </c>
      <c r="J6519" s="3"/>
      <c r="K6519" s="77" t="e">
        <f>VLOOKUP($J$1&amp;J6519,定价因子!E:F,2,0)</f>
        <v>#N/A</v>
      </c>
      <c r="L6519" s="3"/>
      <c r="M6519" s="77" t="e">
        <f>VLOOKUP($L$1&amp;L6519,定价因子!E:F,2,0)</f>
        <v>#N/A</v>
      </c>
      <c r="N6519" s="3"/>
      <c r="O6519" s="77" t="e">
        <f>VLOOKUP($N$1&amp;N6519,定价因子!E:F,2,0)</f>
        <v>#N/A</v>
      </c>
      <c r="P6519" s="3"/>
      <c r="Q6519" s="55" t="e">
        <f>VLOOKUP($P$1&amp;P6519,定价因子!$E:$F,2,0)</f>
        <v>#N/A</v>
      </c>
      <c r="R6519" s="3"/>
      <c r="S6519" s="77" t="e">
        <f>VLOOKUP($R$1&amp;R6519,定价因子!$E:$F,2,0)</f>
        <v>#N/A</v>
      </c>
      <c r="T6519" s="61"/>
      <c r="U6519" s="63"/>
      <c r="V6519" s="63"/>
      <c r="W6519" s="63"/>
      <c r="X6519" s="3"/>
    </row>
    <row r="6520" spans="1:24">
      <c r="A6520" s="3"/>
      <c r="B6520" s="3"/>
      <c r="C6520" s="3"/>
      <c r="D6520" s="3"/>
      <c r="E6520" s="79"/>
      <c r="F6520" s="3"/>
      <c r="G6520" s="77" t="e">
        <f>VLOOKUP($F$1&amp;F6520,定价因子!E:F,2,0)</f>
        <v>#N/A</v>
      </c>
      <c r="H6520" s="3"/>
      <c r="I6520" s="77" t="e">
        <f>VLOOKUP($H$1&amp;H6520,定价因子!E:F,2,0)</f>
        <v>#N/A</v>
      </c>
      <c r="J6520" s="3"/>
      <c r="K6520" s="77" t="e">
        <f>VLOOKUP($J$1&amp;J6520,定价因子!E:F,2,0)</f>
        <v>#N/A</v>
      </c>
      <c r="L6520" s="3"/>
      <c r="M6520" s="77" t="e">
        <f>VLOOKUP($L$1&amp;L6520,定价因子!E:F,2,0)</f>
        <v>#N/A</v>
      </c>
      <c r="N6520" s="3"/>
      <c r="O6520" s="77" t="e">
        <f>VLOOKUP($N$1&amp;N6520,定价因子!E:F,2,0)</f>
        <v>#N/A</v>
      </c>
      <c r="P6520" s="3"/>
      <c r="Q6520" s="55" t="e">
        <f>VLOOKUP($P$1&amp;P6520,定价因子!$E:$F,2,0)</f>
        <v>#N/A</v>
      </c>
      <c r="R6520" s="3"/>
      <c r="S6520" s="77" t="e">
        <f>VLOOKUP($R$1&amp;R6520,定价因子!$E:$F,2,0)</f>
        <v>#N/A</v>
      </c>
      <c r="T6520" s="61"/>
      <c r="U6520" s="63"/>
      <c r="V6520" s="63"/>
      <c r="W6520" s="63"/>
      <c r="X6520" s="3"/>
    </row>
    <row r="6521" spans="1:24">
      <c r="A6521" s="3"/>
      <c r="B6521" s="3"/>
      <c r="C6521" s="3"/>
      <c r="D6521" s="3"/>
      <c r="E6521" s="79"/>
      <c r="F6521" s="3"/>
      <c r="G6521" s="77" t="e">
        <f>VLOOKUP($F$1&amp;F6521,定价因子!E:F,2,0)</f>
        <v>#N/A</v>
      </c>
      <c r="H6521" s="3"/>
      <c r="I6521" s="77" t="e">
        <f>VLOOKUP($H$1&amp;H6521,定价因子!E:F,2,0)</f>
        <v>#N/A</v>
      </c>
      <c r="J6521" s="3"/>
      <c r="K6521" s="77" t="e">
        <f>VLOOKUP($J$1&amp;J6521,定价因子!E:F,2,0)</f>
        <v>#N/A</v>
      </c>
      <c r="L6521" s="3"/>
      <c r="M6521" s="77" t="e">
        <f>VLOOKUP($L$1&amp;L6521,定价因子!E:F,2,0)</f>
        <v>#N/A</v>
      </c>
      <c r="N6521" s="3"/>
      <c r="O6521" s="77" t="e">
        <f>VLOOKUP($N$1&amp;N6521,定价因子!E:F,2,0)</f>
        <v>#N/A</v>
      </c>
      <c r="P6521" s="3"/>
      <c r="Q6521" s="55" t="e">
        <f>VLOOKUP($P$1&amp;P6521,定价因子!$E:$F,2,0)</f>
        <v>#N/A</v>
      </c>
      <c r="R6521" s="3"/>
      <c r="S6521" s="77" t="e">
        <f>VLOOKUP($R$1&amp;R6521,定价因子!$E:$F,2,0)</f>
        <v>#N/A</v>
      </c>
      <c r="T6521" s="61"/>
      <c r="U6521" s="63"/>
      <c r="V6521" s="63"/>
      <c r="W6521" s="63"/>
      <c r="X6521" s="3"/>
    </row>
    <row r="6522" spans="1:24">
      <c r="A6522" s="3"/>
      <c r="B6522" s="3"/>
      <c r="C6522" s="3"/>
      <c r="D6522" s="3"/>
      <c r="E6522" s="79"/>
      <c r="F6522" s="3"/>
      <c r="G6522" s="77" t="e">
        <f>VLOOKUP($F$1&amp;F6522,定价因子!E:F,2,0)</f>
        <v>#N/A</v>
      </c>
      <c r="H6522" s="3"/>
      <c r="I6522" s="77" t="e">
        <f>VLOOKUP($H$1&amp;H6522,定价因子!E:F,2,0)</f>
        <v>#N/A</v>
      </c>
      <c r="J6522" s="3"/>
      <c r="K6522" s="77" t="e">
        <f>VLOOKUP($J$1&amp;J6522,定价因子!E:F,2,0)</f>
        <v>#N/A</v>
      </c>
      <c r="L6522" s="3"/>
      <c r="M6522" s="77" t="e">
        <f>VLOOKUP($L$1&amp;L6522,定价因子!E:F,2,0)</f>
        <v>#N/A</v>
      </c>
      <c r="N6522" s="3"/>
      <c r="O6522" s="77" t="e">
        <f>VLOOKUP($N$1&amp;N6522,定价因子!E:F,2,0)</f>
        <v>#N/A</v>
      </c>
      <c r="P6522" s="3"/>
      <c r="Q6522" s="55" t="e">
        <f>VLOOKUP($P$1&amp;P6522,定价因子!$E:$F,2,0)</f>
        <v>#N/A</v>
      </c>
      <c r="R6522" s="3"/>
      <c r="S6522" s="77" t="e">
        <f>VLOOKUP($R$1&amp;R6522,定价因子!$E:$F,2,0)</f>
        <v>#N/A</v>
      </c>
      <c r="T6522" s="61"/>
      <c r="U6522" s="63"/>
      <c r="V6522" s="63"/>
      <c r="W6522" s="63"/>
      <c r="X6522" s="3"/>
    </row>
    <row r="6523" spans="1:24">
      <c r="A6523" s="3"/>
      <c r="B6523" s="3"/>
      <c r="C6523" s="3"/>
      <c r="D6523" s="3"/>
      <c r="E6523" s="79"/>
      <c r="F6523" s="3"/>
      <c r="G6523" s="77" t="e">
        <f>VLOOKUP($F$1&amp;F6523,定价因子!E:F,2,0)</f>
        <v>#N/A</v>
      </c>
      <c r="H6523" s="3"/>
      <c r="I6523" s="77" t="e">
        <f>VLOOKUP($H$1&amp;H6523,定价因子!E:F,2,0)</f>
        <v>#N/A</v>
      </c>
      <c r="J6523" s="3"/>
      <c r="K6523" s="77" t="e">
        <f>VLOOKUP($J$1&amp;J6523,定价因子!E:F,2,0)</f>
        <v>#N/A</v>
      </c>
      <c r="L6523" s="3"/>
      <c r="M6523" s="77" t="e">
        <f>VLOOKUP($L$1&amp;L6523,定价因子!E:F,2,0)</f>
        <v>#N/A</v>
      </c>
      <c r="N6523" s="3"/>
      <c r="O6523" s="77" t="e">
        <f>VLOOKUP($N$1&amp;N6523,定价因子!E:F,2,0)</f>
        <v>#N/A</v>
      </c>
      <c r="P6523" s="3"/>
      <c r="Q6523" s="55" t="e">
        <f>VLOOKUP($P$1&amp;P6523,定价因子!$E:$F,2,0)</f>
        <v>#N/A</v>
      </c>
      <c r="R6523" s="3"/>
      <c r="S6523" s="77" t="e">
        <f>VLOOKUP($R$1&amp;R6523,定价因子!$E:$F,2,0)</f>
        <v>#N/A</v>
      </c>
      <c r="T6523" s="61"/>
      <c r="U6523" s="63"/>
      <c r="V6523" s="63"/>
      <c r="W6523" s="63"/>
      <c r="X6523" s="3"/>
    </row>
    <row r="6524" spans="1:24">
      <c r="A6524" s="3"/>
      <c r="B6524" s="3"/>
      <c r="C6524" s="3"/>
      <c r="D6524" s="3"/>
      <c r="E6524" s="79"/>
      <c r="F6524" s="3"/>
      <c r="G6524" s="77" t="e">
        <f>VLOOKUP($F$1&amp;F6524,定价因子!E:F,2,0)</f>
        <v>#N/A</v>
      </c>
      <c r="H6524" s="3"/>
      <c r="I6524" s="77" t="e">
        <f>VLOOKUP($H$1&amp;H6524,定价因子!E:F,2,0)</f>
        <v>#N/A</v>
      </c>
      <c r="J6524" s="3"/>
      <c r="K6524" s="77" t="e">
        <f>VLOOKUP($J$1&amp;J6524,定价因子!E:F,2,0)</f>
        <v>#N/A</v>
      </c>
      <c r="L6524" s="3"/>
      <c r="M6524" s="77" t="e">
        <f>VLOOKUP($L$1&amp;L6524,定价因子!E:F,2,0)</f>
        <v>#N/A</v>
      </c>
      <c r="N6524" s="3"/>
      <c r="O6524" s="77" t="e">
        <f>VLOOKUP($N$1&amp;N6524,定价因子!E:F,2,0)</f>
        <v>#N/A</v>
      </c>
      <c r="P6524" s="3"/>
      <c r="Q6524" s="55" t="e">
        <f>VLOOKUP($P$1&amp;P6524,定价因子!$E:$F,2,0)</f>
        <v>#N/A</v>
      </c>
      <c r="R6524" s="3"/>
      <c r="S6524" s="77" t="e">
        <f>VLOOKUP($R$1&amp;R6524,定价因子!$E:$F,2,0)</f>
        <v>#N/A</v>
      </c>
      <c r="T6524" s="61"/>
      <c r="U6524" s="63"/>
      <c r="V6524" s="63"/>
      <c r="W6524" s="63"/>
      <c r="X6524" s="3"/>
    </row>
    <row r="6525" spans="1:24">
      <c r="A6525" s="3"/>
      <c r="B6525" s="3"/>
      <c r="C6525" s="3"/>
      <c r="D6525" s="3"/>
      <c r="E6525" s="79"/>
      <c r="F6525" s="3"/>
      <c r="G6525" s="77" t="e">
        <f>VLOOKUP($F$1&amp;F6525,定价因子!E:F,2,0)</f>
        <v>#N/A</v>
      </c>
      <c r="H6525" s="3"/>
      <c r="I6525" s="77" t="e">
        <f>VLOOKUP($H$1&amp;H6525,定价因子!E:F,2,0)</f>
        <v>#N/A</v>
      </c>
      <c r="J6525" s="3"/>
      <c r="K6525" s="77" t="e">
        <f>VLOOKUP($J$1&amp;J6525,定价因子!E:F,2,0)</f>
        <v>#N/A</v>
      </c>
      <c r="L6525" s="3"/>
      <c r="M6525" s="77" t="e">
        <f>VLOOKUP($L$1&amp;L6525,定价因子!E:F,2,0)</f>
        <v>#N/A</v>
      </c>
      <c r="N6525" s="3"/>
      <c r="O6525" s="77" t="e">
        <f>VLOOKUP($N$1&amp;N6525,定价因子!E:F,2,0)</f>
        <v>#N/A</v>
      </c>
      <c r="P6525" s="3"/>
      <c r="Q6525" s="55" t="e">
        <f>VLOOKUP($P$1&amp;P6525,定价因子!$E:$F,2,0)</f>
        <v>#N/A</v>
      </c>
      <c r="R6525" s="3"/>
      <c r="S6525" s="77" t="e">
        <f>VLOOKUP($R$1&amp;R6525,定价因子!$E:$F,2,0)</f>
        <v>#N/A</v>
      </c>
      <c r="T6525" s="61"/>
      <c r="U6525" s="63"/>
      <c r="V6525" s="63"/>
      <c r="W6525" s="63"/>
      <c r="X6525" s="3"/>
    </row>
    <row r="6526" spans="1:24">
      <c r="A6526" s="3"/>
      <c r="B6526" s="3"/>
      <c r="C6526" s="3"/>
      <c r="D6526" s="3"/>
      <c r="E6526" s="79"/>
      <c r="F6526" s="3"/>
      <c r="G6526" s="77" t="e">
        <f>VLOOKUP($F$1&amp;F6526,定价因子!E:F,2,0)</f>
        <v>#N/A</v>
      </c>
      <c r="H6526" s="3"/>
      <c r="I6526" s="77" t="e">
        <f>VLOOKUP($H$1&amp;H6526,定价因子!E:F,2,0)</f>
        <v>#N/A</v>
      </c>
      <c r="J6526" s="3"/>
      <c r="K6526" s="77" t="e">
        <f>VLOOKUP($J$1&amp;J6526,定价因子!E:F,2,0)</f>
        <v>#N/A</v>
      </c>
      <c r="L6526" s="3"/>
      <c r="M6526" s="77" t="e">
        <f>VLOOKUP($L$1&amp;L6526,定价因子!E:F,2,0)</f>
        <v>#N/A</v>
      </c>
      <c r="N6526" s="3"/>
      <c r="O6526" s="77" t="e">
        <f>VLOOKUP($N$1&amp;N6526,定价因子!E:F,2,0)</f>
        <v>#N/A</v>
      </c>
      <c r="P6526" s="3"/>
      <c r="Q6526" s="55" t="e">
        <f>VLOOKUP($P$1&amp;P6526,定价因子!$E:$F,2,0)</f>
        <v>#N/A</v>
      </c>
      <c r="R6526" s="3"/>
      <c r="S6526" s="77" t="e">
        <f>VLOOKUP($R$1&amp;R6526,定价因子!$E:$F,2,0)</f>
        <v>#N/A</v>
      </c>
      <c r="T6526" s="61"/>
      <c r="U6526" s="63"/>
      <c r="V6526" s="63"/>
      <c r="W6526" s="63"/>
      <c r="X6526" s="3"/>
    </row>
    <row r="6527" spans="1:24">
      <c r="A6527" s="3"/>
      <c r="B6527" s="3"/>
      <c r="C6527" s="3"/>
      <c r="D6527" s="3"/>
      <c r="E6527" s="79"/>
      <c r="F6527" s="3"/>
      <c r="G6527" s="77" t="e">
        <f>VLOOKUP($F$1&amp;F6527,定价因子!E:F,2,0)</f>
        <v>#N/A</v>
      </c>
      <c r="H6527" s="3"/>
      <c r="I6527" s="77" t="e">
        <f>VLOOKUP($H$1&amp;H6527,定价因子!E:F,2,0)</f>
        <v>#N/A</v>
      </c>
      <c r="J6527" s="3"/>
      <c r="K6527" s="77" t="e">
        <f>VLOOKUP($J$1&amp;J6527,定价因子!E:F,2,0)</f>
        <v>#N/A</v>
      </c>
      <c r="L6527" s="3"/>
      <c r="M6527" s="77" t="e">
        <f>VLOOKUP($L$1&amp;L6527,定价因子!E:F,2,0)</f>
        <v>#N/A</v>
      </c>
      <c r="N6527" s="3"/>
      <c r="O6527" s="77" t="e">
        <f>VLOOKUP($N$1&amp;N6527,定价因子!E:F,2,0)</f>
        <v>#N/A</v>
      </c>
      <c r="P6527" s="3"/>
      <c r="Q6527" s="55" t="e">
        <f>VLOOKUP($P$1&amp;P6527,定价因子!$E:$F,2,0)</f>
        <v>#N/A</v>
      </c>
      <c r="R6527" s="3"/>
      <c r="S6527" s="77" t="e">
        <f>VLOOKUP($R$1&amp;R6527,定价因子!$E:$F,2,0)</f>
        <v>#N/A</v>
      </c>
      <c r="T6527" s="61"/>
      <c r="U6527" s="63"/>
      <c r="V6527" s="63"/>
      <c r="W6527" s="63"/>
      <c r="X6527" s="3"/>
    </row>
    <row r="6528" spans="1:24">
      <c r="A6528" s="3"/>
      <c r="B6528" s="3"/>
      <c r="C6528" s="3"/>
      <c r="D6528" s="3"/>
      <c r="E6528" s="79"/>
      <c r="F6528" s="3"/>
      <c r="G6528" s="77" t="e">
        <f>VLOOKUP($F$1&amp;F6528,定价因子!E:F,2,0)</f>
        <v>#N/A</v>
      </c>
      <c r="H6528" s="3"/>
      <c r="I6528" s="77" t="e">
        <f>VLOOKUP($H$1&amp;H6528,定价因子!E:F,2,0)</f>
        <v>#N/A</v>
      </c>
      <c r="J6528" s="3"/>
      <c r="K6528" s="77" t="e">
        <f>VLOOKUP($J$1&amp;J6528,定价因子!E:F,2,0)</f>
        <v>#N/A</v>
      </c>
      <c r="L6528" s="3"/>
      <c r="M6528" s="77" t="e">
        <f>VLOOKUP($L$1&amp;L6528,定价因子!E:F,2,0)</f>
        <v>#N/A</v>
      </c>
      <c r="N6528" s="3"/>
      <c r="O6528" s="77" t="e">
        <f>VLOOKUP($N$1&amp;N6528,定价因子!E:F,2,0)</f>
        <v>#N/A</v>
      </c>
      <c r="P6528" s="3"/>
      <c r="Q6528" s="55" t="e">
        <f>VLOOKUP($P$1&amp;P6528,定价因子!$E:$F,2,0)</f>
        <v>#N/A</v>
      </c>
      <c r="R6528" s="3"/>
      <c r="S6528" s="77" t="e">
        <f>VLOOKUP($R$1&amp;R6528,定价因子!$E:$F,2,0)</f>
        <v>#N/A</v>
      </c>
      <c r="T6528" s="61"/>
      <c r="U6528" s="63"/>
      <c r="V6528" s="63"/>
      <c r="W6528" s="63"/>
      <c r="X6528" s="3"/>
    </row>
    <row r="6529" spans="1:24">
      <c r="A6529" s="3"/>
      <c r="B6529" s="3"/>
      <c r="C6529" s="3"/>
      <c r="D6529" s="3"/>
      <c r="E6529" s="79"/>
      <c r="F6529" s="3"/>
      <c r="G6529" s="77" t="e">
        <f>VLOOKUP($F$1&amp;F6529,定价因子!E:F,2,0)</f>
        <v>#N/A</v>
      </c>
      <c r="H6529" s="3"/>
      <c r="I6529" s="77" t="e">
        <f>VLOOKUP($H$1&amp;H6529,定价因子!E:F,2,0)</f>
        <v>#N/A</v>
      </c>
      <c r="J6529" s="3"/>
      <c r="K6529" s="77" t="e">
        <f>VLOOKUP($J$1&amp;J6529,定价因子!E:F,2,0)</f>
        <v>#N/A</v>
      </c>
      <c r="L6529" s="3"/>
      <c r="M6529" s="77" t="e">
        <f>VLOOKUP($L$1&amp;L6529,定价因子!E:F,2,0)</f>
        <v>#N/A</v>
      </c>
      <c r="N6529" s="3"/>
      <c r="O6529" s="77" t="e">
        <f>VLOOKUP($N$1&amp;N6529,定价因子!E:F,2,0)</f>
        <v>#N/A</v>
      </c>
      <c r="P6529" s="3"/>
      <c r="Q6529" s="55" t="e">
        <f>VLOOKUP($P$1&amp;P6529,定价因子!$E:$F,2,0)</f>
        <v>#N/A</v>
      </c>
      <c r="R6529" s="3"/>
      <c r="S6529" s="77" t="e">
        <f>VLOOKUP($R$1&amp;R6529,定价因子!$E:$F,2,0)</f>
        <v>#N/A</v>
      </c>
      <c r="T6529" s="61"/>
      <c r="U6529" s="63"/>
      <c r="V6529" s="63"/>
      <c r="W6529" s="63"/>
      <c r="X6529" s="3"/>
    </row>
    <row r="6530" spans="1:24">
      <c r="A6530" s="3"/>
      <c r="B6530" s="3"/>
      <c r="C6530" s="3"/>
      <c r="D6530" s="3"/>
      <c r="E6530" s="79"/>
      <c r="F6530" s="3"/>
      <c r="G6530" s="77" t="e">
        <f>VLOOKUP($F$1&amp;F6530,定价因子!E:F,2,0)</f>
        <v>#N/A</v>
      </c>
      <c r="H6530" s="3"/>
      <c r="I6530" s="77" t="e">
        <f>VLOOKUP($H$1&amp;H6530,定价因子!E:F,2,0)</f>
        <v>#N/A</v>
      </c>
      <c r="J6530" s="3"/>
      <c r="K6530" s="77" t="e">
        <f>VLOOKUP($J$1&amp;J6530,定价因子!E:F,2,0)</f>
        <v>#N/A</v>
      </c>
      <c r="L6530" s="3"/>
      <c r="M6530" s="77" t="e">
        <f>VLOOKUP($L$1&amp;L6530,定价因子!E:F,2,0)</f>
        <v>#N/A</v>
      </c>
      <c r="N6530" s="3"/>
      <c r="O6530" s="77" t="e">
        <f>VLOOKUP($N$1&amp;N6530,定价因子!E:F,2,0)</f>
        <v>#N/A</v>
      </c>
      <c r="P6530" s="3"/>
      <c r="Q6530" s="55" t="e">
        <f>VLOOKUP($P$1&amp;P6530,定价因子!$E:$F,2,0)</f>
        <v>#N/A</v>
      </c>
      <c r="R6530" s="3"/>
      <c r="S6530" s="77" t="e">
        <f>VLOOKUP($R$1&amp;R6530,定价因子!$E:$F,2,0)</f>
        <v>#N/A</v>
      </c>
      <c r="T6530" s="61"/>
      <c r="U6530" s="63"/>
      <c r="V6530" s="63"/>
      <c r="W6530" s="63"/>
      <c r="X6530" s="3"/>
    </row>
    <row r="6531" spans="1:24">
      <c r="A6531" s="3"/>
      <c r="B6531" s="3"/>
      <c r="C6531" s="3"/>
      <c r="D6531" s="3"/>
      <c r="E6531" s="79"/>
      <c r="F6531" s="3"/>
      <c r="G6531" s="77" t="e">
        <f>VLOOKUP($F$1&amp;F6531,定价因子!E:F,2,0)</f>
        <v>#N/A</v>
      </c>
      <c r="H6531" s="3"/>
      <c r="I6531" s="77" t="e">
        <f>VLOOKUP($H$1&amp;H6531,定价因子!E:F,2,0)</f>
        <v>#N/A</v>
      </c>
      <c r="J6531" s="3"/>
      <c r="K6531" s="77" t="e">
        <f>VLOOKUP($J$1&amp;J6531,定价因子!E:F,2,0)</f>
        <v>#N/A</v>
      </c>
      <c r="L6531" s="3"/>
      <c r="M6531" s="77" t="e">
        <f>VLOOKUP($L$1&amp;L6531,定价因子!E:F,2,0)</f>
        <v>#N/A</v>
      </c>
      <c r="N6531" s="3"/>
      <c r="O6531" s="77" t="e">
        <f>VLOOKUP($N$1&amp;N6531,定价因子!E:F,2,0)</f>
        <v>#N/A</v>
      </c>
      <c r="P6531" s="3"/>
      <c r="Q6531" s="55" t="e">
        <f>VLOOKUP($P$1&amp;P6531,定价因子!$E:$F,2,0)</f>
        <v>#N/A</v>
      </c>
      <c r="R6531" s="3"/>
      <c r="S6531" s="77" t="e">
        <f>VLOOKUP($R$1&amp;R6531,定价因子!$E:$F,2,0)</f>
        <v>#N/A</v>
      </c>
      <c r="T6531" s="61"/>
      <c r="U6531" s="63"/>
      <c r="V6531" s="63"/>
      <c r="W6531" s="63"/>
      <c r="X6531" s="3"/>
    </row>
    <row r="6532" spans="1:24">
      <c r="A6532" s="3"/>
      <c r="B6532" s="3"/>
      <c r="C6532" s="3"/>
      <c r="D6532" s="3"/>
      <c r="E6532" s="79"/>
      <c r="F6532" s="3"/>
      <c r="G6532" s="77" t="e">
        <f>VLOOKUP($F$1&amp;F6532,定价因子!E:F,2,0)</f>
        <v>#N/A</v>
      </c>
      <c r="H6532" s="3"/>
      <c r="I6532" s="77" t="e">
        <f>VLOOKUP($H$1&amp;H6532,定价因子!E:F,2,0)</f>
        <v>#N/A</v>
      </c>
      <c r="J6532" s="3"/>
      <c r="K6532" s="77" t="e">
        <f>VLOOKUP($J$1&amp;J6532,定价因子!E:F,2,0)</f>
        <v>#N/A</v>
      </c>
      <c r="L6532" s="3"/>
      <c r="M6532" s="77" t="e">
        <f>VLOOKUP($L$1&amp;L6532,定价因子!E:F,2,0)</f>
        <v>#N/A</v>
      </c>
      <c r="N6532" s="3"/>
      <c r="O6532" s="77" t="e">
        <f>VLOOKUP($N$1&amp;N6532,定价因子!E:F,2,0)</f>
        <v>#N/A</v>
      </c>
      <c r="P6532" s="3"/>
      <c r="Q6532" s="55" t="e">
        <f>VLOOKUP($P$1&amp;P6532,定价因子!$E:$F,2,0)</f>
        <v>#N/A</v>
      </c>
      <c r="R6532" s="3"/>
      <c r="S6532" s="77" t="e">
        <f>VLOOKUP($R$1&amp;R6532,定价因子!$E:$F,2,0)</f>
        <v>#N/A</v>
      </c>
      <c r="T6532" s="61"/>
      <c r="U6532" s="63"/>
      <c r="V6532" s="63"/>
      <c r="W6532" s="63"/>
      <c r="X6532" s="3"/>
    </row>
    <row r="6533" spans="1:24">
      <c r="A6533" s="3"/>
      <c r="B6533" s="3"/>
      <c r="C6533" s="3"/>
      <c r="D6533" s="3"/>
      <c r="E6533" s="79"/>
      <c r="F6533" s="3"/>
      <c r="G6533" s="77" t="e">
        <f>VLOOKUP($F$1&amp;F6533,定价因子!E:F,2,0)</f>
        <v>#N/A</v>
      </c>
      <c r="H6533" s="3"/>
      <c r="I6533" s="77" t="e">
        <f>VLOOKUP($H$1&amp;H6533,定价因子!E:F,2,0)</f>
        <v>#N/A</v>
      </c>
      <c r="J6533" s="3"/>
      <c r="K6533" s="77" t="e">
        <f>VLOOKUP($J$1&amp;J6533,定价因子!E:F,2,0)</f>
        <v>#N/A</v>
      </c>
      <c r="L6533" s="3"/>
      <c r="M6533" s="77" t="e">
        <f>VLOOKUP($L$1&amp;L6533,定价因子!E:F,2,0)</f>
        <v>#N/A</v>
      </c>
      <c r="N6533" s="3"/>
      <c r="O6533" s="77" t="e">
        <f>VLOOKUP($N$1&amp;N6533,定价因子!E:F,2,0)</f>
        <v>#N/A</v>
      </c>
      <c r="P6533" s="3"/>
      <c r="Q6533" s="55" t="e">
        <f>VLOOKUP($P$1&amp;P6533,定价因子!$E:$F,2,0)</f>
        <v>#N/A</v>
      </c>
      <c r="R6533" s="3"/>
      <c r="S6533" s="77" t="e">
        <f>VLOOKUP($R$1&amp;R6533,定价因子!$E:$F,2,0)</f>
        <v>#N/A</v>
      </c>
      <c r="T6533" s="61"/>
      <c r="U6533" s="63"/>
      <c r="V6533" s="63"/>
      <c r="W6533" s="63"/>
      <c r="X6533" s="3"/>
    </row>
    <row r="6534" spans="1:24">
      <c r="A6534" s="3"/>
      <c r="B6534" s="3"/>
      <c r="C6534" s="3"/>
      <c r="D6534" s="3"/>
      <c r="E6534" s="79"/>
      <c r="F6534" s="3"/>
      <c r="G6534" s="77" t="e">
        <f>VLOOKUP($F$1&amp;F6534,定价因子!E:F,2,0)</f>
        <v>#N/A</v>
      </c>
      <c r="H6534" s="3"/>
      <c r="I6534" s="77" t="e">
        <f>VLOOKUP($H$1&amp;H6534,定价因子!E:F,2,0)</f>
        <v>#N/A</v>
      </c>
      <c r="J6534" s="3"/>
      <c r="K6534" s="77" t="e">
        <f>VLOOKUP($J$1&amp;J6534,定价因子!E:F,2,0)</f>
        <v>#N/A</v>
      </c>
      <c r="L6534" s="3"/>
      <c r="M6534" s="77" t="e">
        <f>VLOOKUP($L$1&amp;L6534,定价因子!E:F,2,0)</f>
        <v>#N/A</v>
      </c>
      <c r="N6534" s="3"/>
      <c r="O6534" s="77" t="e">
        <f>VLOOKUP($N$1&amp;N6534,定价因子!E:F,2,0)</f>
        <v>#N/A</v>
      </c>
      <c r="P6534" s="3"/>
      <c r="Q6534" s="55" t="e">
        <f>VLOOKUP($P$1&amp;P6534,定价因子!$E:$F,2,0)</f>
        <v>#N/A</v>
      </c>
      <c r="R6534" s="3"/>
      <c r="S6534" s="77" t="e">
        <f>VLOOKUP($R$1&amp;R6534,定价因子!$E:$F,2,0)</f>
        <v>#N/A</v>
      </c>
      <c r="T6534" s="61"/>
      <c r="U6534" s="63"/>
      <c r="V6534" s="63"/>
      <c r="W6534" s="63"/>
      <c r="X6534" s="3"/>
    </row>
    <row r="6535" spans="1:24">
      <c r="A6535" s="3"/>
      <c r="B6535" s="3"/>
      <c r="C6535" s="3"/>
      <c r="D6535" s="3"/>
      <c r="E6535" s="79"/>
      <c r="F6535" s="3"/>
      <c r="G6535" s="77" t="e">
        <f>VLOOKUP($F$1&amp;F6535,定价因子!E:F,2,0)</f>
        <v>#N/A</v>
      </c>
      <c r="H6535" s="3"/>
      <c r="I6535" s="77" t="e">
        <f>VLOOKUP($H$1&amp;H6535,定价因子!E:F,2,0)</f>
        <v>#N/A</v>
      </c>
      <c r="J6535" s="3"/>
      <c r="K6535" s="77" t="e">
        <f>VLOOKUP($J$1&amp;J6535,定价因子!E:F,2,0)</f>
        <v>#N/A</v>
      </c>
      <c r="L6535" s="3"/>
      <c r="M6535" s="77" t="e">
        <f>VLOOKUP($L$1&amp;L6535,定价因子!E:F,2,0)</f>
        <v>#N/A</v>
      </c>
      <c r="N6535" s="3"/>
      <c r="O6535" s="77" t="e">
        <f>VLOOKUP($N$1&amp;N6535,定价因子!E:F,2,0)</f>
        <v>#N/A</v>
      </c>
      <c r="P6535" s="3"/>
      <c r="Q6535" s="55" t="e">
        <f>VLOOKUP($P$1&amp;P6535,定价因子!$E:$F,2,0)</f>
        <v>#N/A</v>
      </c>
      <c r="R6535" s="3"/>
      <c r="S6535" s="77" t="e">
        <f>VLOOKUP($R$1&amp;R6535,定价因子!$E:$F,2,0)</f>
        <v>#N/A</v>
      </c>
      <c r="T6535" s="61"/>
      <c r="U6535" s="63"/>
      <c r="V6535" s="63"/>
      <c r="W6535" s="63"/>
      <c r="X6535" s="3"/>
    </row>
    <row r="6536" spans="1:24">
      <c r="A6536" s="3"/>
      <c r="B6536" s="3"/>
      <c r="C6536" s="3"/>
      <c r="D6536" s="3"/>
      <c r="E6536" s="79"/>
      <c r="F6536" s="3"/>
      <c r="G6536" s="77" t="e">
        <f>VLOOKUP($F$1&amp;F6536,定价因子!E:F,2,0)</f>
        <v>#N/A</v>
      </c>
      <c r="H6536" s="3"/>
      <c r="I6536" s="77" t="e">
        <f>VLOOKUP($H$1&amp;H6536,定价因子!E:F,2,0)</f>
        <v>#N/A</v>
      </c>
      <c r="J6536" s="3"/>
      <c r="K6536" s="77" t="e">
        <f>VLOOKUP($J$1&amp;J6536,定价因子!E:F,2,0)</f>
        <v>#N/A</v>
      </c>
      <c r="L6536" s="3"/>
      <c r="M6536" s="77" t="e">
        <f>VLOOKUP($L$1&amp;L6536,定价因子!E:F,2,0)</f>
        <v>#N/A</v>
      </c>
      <c r="N6536" s="3"/>
      <c r="O6536" s="77" t="e">
        <f>VLOOKUP($N$1&amp;N6536,定价因子!E:F,2,0)</f>
        <v>#N/A</v>
      </c>
      <c r="P6536" s="3"/>
      <c r="Q6536" s="55" t="e">
        <f>VLOOKUP($P$1&amp;P6536,定价因子!$E:$F,2,0)</f>
        <v>#N/A</v>
      </c>
      <c r="R6536" s="3"/>
      <c r="S6536" s="77" t="e">
        <f>VLOOKUP($R$1&amp;R6536,定价因子!$E:$F,2,0)</f>
        <v>#N/A</v>
      </c>
      <c r="T6536" s="61"/>
      <c r="U6536" s="63"/>
      <c r="V6536" s="63"/>
      <c r="W6536" s="63"/>
      <c r="X6536" s="3"/>
    </row>
    <row r="6537" spans="1:24">
      <c r="A6537" s="3"/>
      <c r="B6537" s="3"/>
      <c r="C6537" s="3"/>
      <c r="D6537" s="3"/>
      <c r="E6537" s="79"/>
      <c r="F6537" s="3"/>
      <c r="G6537" s="77" t="e">
        <f>VLOOKUP($F$1&amp;F6537,定价因子!E:F,2,0)</f>
        <v>#N/A</v>
      </c>
      <c r="H6537" s="3"/>
      <c r="I6537" s="77" t="e">
        <f>VLOOKUP($H$1&amp;H6537,定价因子!E:F,2,0)</f>
        <v>#N/A</v>
      </c>
      <c r="J6537" s="3"/>
      <c r="K6537" s="77" t="e">
        <f>VLOOKUP($J$1&amp;J6537,定价因子!E:F,2,0)</f>
        <v>#N/A</v>
      </c>
      <c r="L6537" s="3"/>
      <c r="M6537" s="77" t="e">
        <f>VLOOKUP($L$1&amp;L6537,定价因子!E:F,2,0)</f>
        <v>#N/A</v>
      </c>
      <c r="N6537" s="3"/>
      <c r="O6537" s="77" t="e">
        <f>VLOOKUP($N$1&amp;N6537,定价因子!E:F,2,0)</f>
        <v>#N/A</v>
      </c>
      <c r="P6537" s="3"/>
      <c r="Q6537" s="55" t="e">
        <f>VLOOKUP($P$1&amp;P6537,定价因子!$E:$F,2,0)</f>
        <v>#N/A</v>
      </c>
      <c r="R6537" s="3"/>
      <c r="S6537" s="77" t="e">
        <f>VLOOKUP($R$1&amp;R6537,定价因子!$E:$F,2,0)</f>
        <v>#N/A</v>
      </c>
      <c r="T6537" s="61"/>
      <c r="U6537" s="63"/>
      <c r="V6537" s="63"/>
      <c r="W6537" s="63"/>
      <c r="X6537" s="3"/>
    </row>
    <row r="6538" spans="1:24">
      <c r="A6538" s="3"/>
      <c r="B6538" s="3"/>
      <c r="C6538" s="3"/>
      <c r="D6538" s="3"/>
      <c r="E6538" s="79"/>
      <c r="F6538" s="3"/>
      <c r="G6538" s="77" t="e">
        <f>VLOOKUP($F$1&amp;F6538,定价因子!E:F,2,0)</f>
        <v>#N/A</v>
      </c>
      <c r="H6538" s="3"/>
      <c r="I6538" s="77" t="e">
        <f>VLOOKUP($H$1&amp;H6538,定价因子!E:F,2,0)</f>
        <v>#N/A</v>
      </c>
      <c r="J6538" s="3"/>
      <c r="K6538" s="77" t="e">
        <f>VLOOKUP($J$1&amp;J6538,定价因子!E:F,2,0)</f>
        <v>#N/A</v>
      </c>
      <c r="L6538" s="3"/>
      <c r="M6538" s="77" t="e">
        <f>VLOOKUP($L$1&amp;L6538,定价因子!E:F,2,0)</f>
        <v>#N/A</v>
      </c>
      <c r="N6538" s="3"/>
      <c r="O6538" s="77" t="e">
        <f>VLOOKUP($N$1&amp;N6538,定价因子!E:F,2,0)</f>
        <v>#N/A</v>
      </c>
      <c r="P6538" s="3"/>
      <c r="Q6538" s="55" t="e">
        <f>VLOOKUP($P$1&amp;P6538,定价因子!$E:$F,2,0)</f>
        <v>#N/A</v>
      </c>
      <c r="R6538" s="3"/>
      <c r="S6538" s="77" t="e">
        <f>VLOOKUP($R$1&amp;R6538,定价因子!$E:$F,2,0)</f>
        <v>#N/A</v>
      </c>
      <c r="T6538" s="61"/>
      <c r="U6538" s="63"/>
      <c r="V6538" s="63"/>
      <c r="W6538" s="63"/>
      <c r="X6538" s="3"/>
    </row>
    <row r="6539" spans="1:24">
      <c r="A6539" s="3"/>
      <c r="B6539" s="3"/>
      <c r="C6539" s="3"/>
      <c r="D6539" s="3"/>
      <c r="E6539" s="79"/>
      <c r="F6539" s="3"/>
      <c r="G6539" s="77" t="e">
        <f>VLOOKUP($F$1&amp;F6539,定价因子!E:F,2,0)</f>
        <v>#N/A</v>
      </c>
      <c r="H6539" s="3"/>
      <c r="I6539" s="77" t="e">
        <f>VLOOKUP($H$1&amp;H6539,定价因子!E:F,2,0)</f>
        <v>#N/A</v>
      </c>
      <c r="J6539" s="3"/>
      <c r="K6539" s="77" t="e">
        <f>VLOOKUP($J$1&amp;J6539,定价因子!E:F,2,0)</f>
        <v>#N/A</v>
      </c>
      <c r="L6539" s="3"/>
      <c r="M6539" s="77" t="e">
        <f>VLOOKUP($L$1&amp;L6539,定价因子!E:F,2,0)</f>
        <v>#N/A</v>
      </c>
      <c r="N6539" s="3"/>
      <c r="O6539" s="77" t="e">
        <f>VLOOKUP($N$1&amp;N6539,定价因子!E:F,2,0)</f>
        <v>#N/A</v>
      </c>
      <c r="P6539" s="3"/>
      <c r="Q6539" s="55" t="e">
        <f>VLOOKUP($P$1&amp;P6539,定价因子!$E:$F,2,0)</f>
        <v>#N/A</v>
      </c>
      <c r="R6539" s="3"/>
      <c r="S6539" s="77" t="e">
        <f>VLOOKUP($R$1&amp;R6539,定价因子!$E:$F,2,0)</f>
        <v>#N/A</v>
      </c>
      <c r="T6539" s="61"/>
      <c r="U6539" s="63"/>
      <c r="V6539" s="63"/>
      <c r="W6539" s="63"/>
      <c r="X6539" s="3"/>
    </row>
    <row r="6540" spans="1:24">
      <c r="A6540" s="3"/>
      <c r="B6540" s="3"/>
      <c r="C6540" s="3"/>
      <c r="D6540" s="3"/>
      <c r="E6540" s="79"/>
      <c r="F6540" s="3"/>
      <c r="G6540" s="77" t="e">
        <f>VLOOKUP($F$1&amp;F6540,定价因子!E:F,2,0)</f>
        <v>#N/A</v>
      </c>
      <c r="H6540" s="3"/>
      <c r="I6540" s="77" t="e">
        <f>VLOOKUP($H$1&amp;H6540,定价因子!E:F,2,0)</f>
        <v>#N/A</v>
      </c>
      <c r="J6540" s="3"/>
      <c r="K6540" s="77" t="e">
        <f>VLOOKUP($J$1&amp;J6540,定价因子!E:F,2,0)</f>
        <v>#N/A</v>
      </c>
      <c r="L6540" s="3"/>
      <c r="M6540" s="77" t="e">
        <f>VLOOKUP($L$1&amp;L6540,定价因子!E:F,2,0)</f>
        <v>#N/A</v>
      </c>
      <c r="N6540" s="3"/>
      <c r="O6540" s="77" t="e">
        <f>VLOOKUP($N$1&amp;N6540,定价因子!E:F,2,0)</f>
        <v>#N/A</v>
      </c>
      <c r="P6540" s="3"/>
      <c r="Q6540" s="55" t="e">
        <f>VLOOKUP($P$1&amp;P6540,定价因子!$E:$F,2,0)</f>
        <v>#N/A</v>
      </c>
      <c r="R6540" s="3"/>
      <c r="S6540" s="77" t="e">
        <f>VLOOKUP($R$1&amp;R6540,定价因子!$E:$F,2,0)</f>
        <v>#N/A</v>
      </c>
      <c r="T6540" s="61"/>
      <c r="U6540" s="63"/>
      <c r="V6540" s="63"/>
      <c r="W6540" s="63"/>
      <c r="X6540" s="3"/>
    </row>
    <row r="6541" spans="1:24">
      <c r="A6541" s="3"/>
      <c r="B6541" s="3"/>
      <c r="C6541" s="3"/>
      <c r="D6541" s="3"/>
      <c r="E6541" s="79"/>
      <c r="F6541" s="3"/>
      <c r="G6541" s="77" t="e">
        <f>VLOOKUP($F$1&amp;F6541,定价因子!E:F,2,0)</f>
        <v>#N/A</v>
      </c>
      <c r="H6541" s="3"/>
      <c r="I6541" s="77" t="e">
        <f>VLOOKUP($H$1&amp;H6541,定价因子!E:F,2,0)</f>
        <v>#N/A</v>
      </c>
      <c r="J6541" s="3"/>
      <c r="K6541" s="77" t="e">
        <f>VLOOKUP($J$1&amp;J6541,定价因子!E:F,2,0)</f>
        <v>#N/A</v>
      </c>
      <c r="L6541" s="3"/>
      <c r="M6541" s="77" t="e">
        <f>VLOOKUP($L$1&amp;L6541,定价因子!E:F,2,0)</f>
        <v>#N/A</v>
      </c>
      <c r="N6541" s="3"/>
      <c r="O6541" s="77" t="e">
        <f>VLOOKUP($N$1&amp;N6541,定价因子!E:F,2,0)</f>
        <v>#N/A</v>
      </c>
      <c r="P6541" s="3"/>
      <c r="Q6541" s="55" t="e">
        <f>VLOOKUP($P$1&amp;P6541,定价因子!$E:$F,2,0)</f>
        <v>#N/A</v>
      </c>
      <c r="R6541" s="3"/>
      <c r="S6541" s="77" t="e">
        <f>VLOOKUP($R$1&amp;R6541,定价因子!$E:$F,2,0)</f>
        <v>#N/A</v>
      </c>
      <c r="T6541" s="61"/>
      <c r="U6541" s="63"/>
      <c r="V6541" s="63"/>
      <c r="W6541" s="63"/>
      <c r="X6541" s="3"/>
    </row>
    <row r="6542" spans="1:24">
      <c r="A6542" s="3"/>
      <c r="B6542" s="3"/>
      <c r="C6542" s="3"/>
      <c r="D6542" s="3"/>
      <c r="E6542" s="79"/>
      <c r="F6542" s="3"/>
      <c r="G6542" s="77" t="e">
        <f>VLOOKUP($F$1&amp;F6542,定价因子!E:F,2,0)</f>
        <v>#N/A</v>
      </c>
      <c r="H6542" s="3"/>
      <c r="I6542" s="77" t="e">
        <f>VLOOKUP($H$1&amp;H6542,定价因子!E:F,2,0)</f>
        <v>#N/A</v>
      </c>
      <c r="J6542" s="3"/>
      <c r="K6542" s="77" t="e">
        <f>VLOOKUP($J$1&amp;J6542,定价因子!E:F,2,0)</f>
        <v>#N/A</v>
      </c>
      <c r="L6542" s="3"/>
      <c r="M6542" s="77" t="e">
        <f>VLOOKUP($L$1&amp;L6542,定价因子!E:F,2,0)</f>
        <v>#N/A</v>
      </c>
      <c r="N6542" s="3"/>
      <c r="O6542" s="77" t="e">
        <f>VLOOKUP($N$1&amp;N6542,定价因子!E:F,2,0)</f>
        <v>#N/A</v>
      </c>
      <c r="P6542" s="3"/>
      <c r="Q6542" s="55" t="e">
        <f>VLOOKUP($P$1&amp;P6542,定价因子!$E:$F,2,0)</f>
        <v>#N/A</v>
      </c>
      <c r="R6542" s="3"/>
      <c r="S6542" s="77" t="e">
        <f>VLOOKUP($R$1&amp;R6542,定价因子!$E:$F,2,0)</f>
        <v>#N/A</v>
      </c>
      <c r="T6542" s="61"/>
      <c r="U6542" s="63"/>
      <c r="V6542" s="63"/>
      <c r="W6542" s="63"/>
      <c r="X6542" s="3"/>
    </row>
    <row r="6543" spans="1:24">
      <c r="A6543" s="3"/>
      <c r="B6543" s="3"/>
      <c r="C6543" s="3"/>
      <c r="D6543" s="3"/>
      <c r="E6543" s="79"/>
      <c r="F6543" s="3"/>
      <c r="G6543" s="77" t="e">
        <f>VLOOKUP($F$1&amp;F6543,定价因子!E:F,2,0)</f>
        <v>#N/A</v>
      </c>
      <c r="H6543" s="3"/>
      <c r="I6543" s="77" t="e">
        <f>VLOOKUP($H$1&amp;H6543,定价因子!E:F,2,0)</f>
        <v>#N/A</v>
      </c>
      <c r="J6543" s="3"/>
      <c r="K6543" s="77" t="e">
        <f>VLOOKUP($J$1&amp;J6543,定价因子!E:F,2,0)</f>
        <v>#N/A</v>
      </c>
      <c r="L6543" s="3"/>
      <c r="M6543" s="77" t="e">
        <f>VLOOKUP($L$1&amp;L6543,定价因子!E:F,2,0)</f>
        <v>#N/A</v>
      </c>
      <c r="N6543" s="3"/>
      <c r="O6543" s="77" t="e">
        <f>VLOOKUP($N$1&amp;N6543,定价因子!E:F,2,0)</f>
        <v>#N/A</v>
      </c>
      <c r="P6543" s="3"/>
      <c r="Q6543" s="55" t="e">
        <f>VLOOKUP($P$1&amp;P6543,定价因子!$E:$F,2,0)</f>
        <v>#N/A</v>
      </c>
      <c r="R6543" s="3"/>
      <c r="S6543" s="77" t="e">
        <f>VLOOKUP($R$1&amp;R6543,定价因子!$E:$F,2,0)</f>
        <v>#N/A</v>
      </c>
      <c r="T6543" s="61"/>
      <c r="U6543" s="63"/>
      <c r="V6543" s="63"/>
      <c r="W6543" s="63"/>
      <c r="X6543" s="3"/>
    </row>
    <row r="6544" spans="1:24">
      <c r="A6544" s="3"/>
      <c r="B6544" s="3"/>
      <c r="C6544" s="3"/>
      <c r="D6544" s="3"/>
      <c r="E6544" s="79"/>
      <c r="F6544" s="3"/>
      <c r="G6544" s="77" t="e">
        <f>VLOOKUP($F$1&amp;F6544,定价因子!E:F,2,0)</f>
        <v>#N/A</v>
      </c>
      <c r="H6544" s="3"/>
      <c r="I6544" s="77" t="e">
        <f>VLOOKUP($H$1&amp;H6544,定价因子!E:F,2,0)</f>
        <v>#N/A</v>
      </c>
      <c r="J6544" s="3"/>
      <c r="K6544" s="77" t="e">
        <f>VLOOKUP($J$1&amp;J6544,定价因子!E:F,2,0)</f>
        <v>#N/A</v>
      </c>
      <c r="L6544" s="3"/>
      <c r="M6544" s="77" t="e">
        <f>VLOOKUP($L$1&amp;L6544,定价因子!E:F,2,0)</f>
        <v>#N/A</v>
      </c>
      <c r="N6544" s="3"/>
      <c r="O6544" s="77" t="e">
        <f>VLOOKUP($N$1&amp;N6544,定价因子!E:F,2,0)</f>
        <v>#N/A</v>
      </c>
      <c r="P6544" s="3"/>
      <c r="Q6544" s="55" t="e">
        <f>VLOOKUP($P$1&amp;P6544,定价因子!$E:$F,2,0)</f>
        <v>#N/A</v>
      </c>
      <c r="R6544" s="3"/>
      <c r="S6544" s="77" t="e">
        <f>VLOOKUP($R$1&amp;R6544,定价因子!$E:$F,2,0)</f>
        <v>#N/A</v>
      </c>
      <c r="T6544" s="61"/>
      <c r="U6544" s="63"/>
      <c r="V6544" s="63"/>
      <c r="W6544" s="63"/>
      <c r="X6544" s="3"/>
    </row>
    <row r="6545" spans="1:24">
      <c r="A6545" s="3"/>
      <c r="B6545" s="3"/>
      <c r="C6545" s="3"/>
      <c r="D6545" s="3"/>
      <c r="E6545" s="79"/>
      <c r="F6545" s="3"/>
      <c r="G6545" s="77" t="e">
        <f>VLOOKUP($F$1&amp;F6545,定价因子!E:F,2,0)</f>
        <v>#N/A</v>
      </c>
      <c r="H6545" s="3"/>
      <c r="I6545" s="77" t="e">
        <f>VLOOKUP($H$1&amp;H6545,定价因子!E:F,2,0)</f>
        <v>#N/A</v>
      </c>
      <c r="J6545" s="3"/>
      <c r="K6545" s="77" t="e">
        <f>VLOOKUP($J$1&amp;J6545,定价因子!E:F,2,0)</f>
        <v>#N/A</v>
      </c>
      <c r="L6545" s="3"/>
      <c r="M6545" s="77" t="e">
        <f>VLOOKUP($L$1&amp;L6545,定价因子!E:F,2,0)</f>
        <v>#N/A</v>
      </c>
      <c r="N6545" s="3"/>
      <c r="O6545" s="77" t="e">
        <f>VLOOKUP($N$1&amp;N6545,定价因子!E:F,2,0)</f>
        <v>#N/A</v>
      </c>
      <c r="P6545" s="3"/>
      <c r="Q6545" s="55" t="e">
        <f>VLOOKUP($P$1&amp;P6545,定价因子!$E:$F,2,0)</f>
        <v>#N/A</v>
      </c>
      <c r="R6545" s="3"/>
      <c r="S6545" s="77" t="e">
        <f>VLOOKUP($R$1&amp;R6545,定价因子!$E:$F,2,0)</f>
        <v>#N/A</v>
      </c>
      <c r="T6545" s="61"/>
      <c r="U6545" s="63"/>
      <c r="V6545" s="63"/>
      <c r="W6545" s="63"/>
      <c r="X6545" s="3"/>
    </row>
    <row r="6546" spans="1:24">
      <c r="A6546" s="3"/>
      <c r="B6546" s="3"/>
      <c r="C6546" s="3"/>
      <c r="D6546" s="3"/>
      <c r="E6546" s="79"/>
      <c r="F6546" s="3"/>
      <c r="G6546" s="77" t="e">
        <f>VLOOKUP($F$1&amp;F6546,定价因子!E:F,2,0)</f>
        <v>#N/A</v>
      </c>
      <c r="H6546" s="3"/>
      <c r="I6546" s="77" t="e">
        <f>VLOOKUP($H$1&amp;H6546,定价因子!E:F,2,0)</f>
        <v>#N/A</v>
      </c>
      <c r="J6546" s="3"/>
      <c r="K6546" s="77" t="e">
        <f>VLOOKUP($J$1&amp;J6546,定价因子!E:F,2,0)</f>
        <v>#N/A</v>
      </c>
      <c r="L6546" s="3"/>
      <c r="M6546" s="77" t="e">
        <f>VLOOKUP($L$1&amp;L6546,定价因子!E:F,2,0)</f>
        <v>#N/A</v>
      </c>
      <c r="N6546" s="3"/>
      <c r="O6546" s="77" t="e">
        <f>VLOOKUP($N$1&amp;N6546,定价因子!E:F,2,0)</f>
        <v>#N/A</v>
      </c>
      <c r="P6546" s="3"/>
      <c r="Q6546" s="55" t="e">
        <f>VLOOKUP($P$1&amp;P6546,定价因子!$E:$F,2,0)</f>
        <v>#N/A</v>
      </c>
      <c r="R6546" s="3"/>
      <c r="S6546" s="77" t="e">
        <f>VLOOKUP($R$1&amp;R6546,定价因子!$E:$F,2,0)</f>
        <v>#N/A</v>
      </c>
      <c r="T6546" s="61"/>
      <c r="U6546" s="63"/>
      <c r="V6546" s="63"/>
      <c r="W6546" s="63"/>
      <c r="X6546" s="3"/>
    </row>
    <row r="6547" spans="1:24">
      <c r="A6547" s="3"/>
      <c r="B6547" s="3"/>
      <c r="C6547" s="3"/>
      <c r="D6547" s="3"/>
      <c r="E6547" s="79"/>
      <c r="F6547" s="3"/>
      <c r="G6547" s="77" t="e">
        <f>VLOOKUP($F$1&amp;F6547,定价因子!E:F,2,0)</f>
        <v>#N/A</v>
      </c>
      <c r="H6547" s="3"/>
      <c r="I6547" s="77" t="e">
        <f>VLOOKUP($H$1&amp;H6547,定价因子!E:F,2,0)</f>
        <v>#N/A</v>
      </c>
      <c r="J6547" s="3"/>
      <c r="K6547" s="77" t="e">
        <f>VLOOKUP($J$1&amp;J6547,定价因子!E:F,2,0)</f>
        <v>#N/A</v>
      </c>
      <c r="L6547" s="3"/>
      <c r="M6547" s="77" t="e">
        <f>VLOOKUP($L$1&amp;L6547,定价因子!E:F,2,0)</f>
        <v>#N/A</v>
      </c>
      <c r="N6547" s="3"/>
      <c r="O6547" s="77" t="e">
        <f>VLOOKUP($N$1&amp;N6547,定价因子!E:F,2,0)</f>
        <v>#N/A</v>
      </c>
      <c r="P6547" s="3"/>
      <c r="Q6547" s="55" t="e">
        <f>VLOOKUP($P$1&amp;P6547,定价因子!$E:$F,2,0)</f>
        <v>#N/A</v>
      </c>
      <c r="R6547" s="3"/>
      <c r="S6547" s="77" t="e">
        <f>VLOOKUP($R$1&amp;R6547,定价因子!$E:$F,2,0)</f>
        <v>#N/A</v>
      </c>
      <c r="T6547" s="61"/>
      <c r="U6547" s="63"/>
      <c r="V6547" s="63"/>
      <c r="W6547" s="63"/>
      <c r="X6547" s="3"/>
    </row>
    <row r="6548" spans="1:24">
      <c r="A6548" s="3"/>
      <c r="B6548" s="3"/>
      <c r="C6548" s="3"/>
      <c r="D6548" s="3"/>
      <c r="E6548" s="79"/>
      <c r="F6548" s="3"/>
      <c r="G6548" s="77" t="e">
        <f>VLOOKUP($F$1&amp;F6548,定价因子!E:F,2,0)</f>
        <v>#N/A</v>
      </c>
      <c r="H6548" s="3"/>
      <c r="I6548" s="77" t="e">
        <f>VLOOKUP($H$1&amp;H6548,定价因子!E:F,2,0)</f>
        <v>#N/A</v>
      </c>
      <c r="J6548" s="3"/>
      <c r="K6548" s="77" t="e">
        <f>VLOOKUP($J$1&amp;J6548,定价因子!E:F,2,0)</f>
        <v>#N/A</v>
      </c>
      <c r="L6548" s="3"/>
      <c r="M6548" s="77" t="e">
        <f>VLOOKUP($L$1&amp;L6548,定价因子!E:F,2,0)</f>
        <v>#N/A</v>
      </c>
      <c r="N6548" s="3"/>
      <c r="O6548" s="77" t="e">
        <f>VLOOKUP($N$1&amp;N6548,定价因子!E:F,2,0)</f>
        <v>#N/A</v>
      </c>
      <c r="P6548" s="3"/>
      <c r="Q6548" s="55" t="e">
        <f>VLOOKUP($P$1&amp;P6548,定价因子!$E:$F,2,0)</f>
        <v>#N/A</v>
      </c>
      <c r="R6548" s="3"/>
      <c r="S6548" s="77" t="e">
        <f>VLOOKUP($R$1&amp;R6548,定价因子!$E:$F,2,0)</f>
        <v>#N/A</v>
      </c>
      <c r="T6548" s="61"/>
      <c r="U6548" s="63"/>
      <c r="V6548" s="63"/>
      <c r="W6548" s="63"/>
      <c r="X6548" s="3"/>
    </row>
    <row r="6549" spans="1:24">
      <c r="A6549" s="3"/>
      <c r="B6549" s="3"/>
      <c r="C6549" s="3"/>
      <c r="D6549" s="3"/>
      <c r="E6549" s="79"/>
      <c r="F6549" s="3"/>
      <c r="G6549" s="77" t="e">
        <f>VLOOKUP($F$1&amp;F6549,定价因子!E:F,2,0)</f>
        <v>#N/A</v>
      </c>
      <c r="H6549" s="3"/>
      <c r="I6549" s="77" t="e">
        <f>VLOOKUP($H$1&amp;H6549,定价因子!E:F,2,0)</f>
        <v>#N/A</v>
      </c>
      <c r="J6549" s="3"/>
      <c r="K6549" s="77" t="e">
        <f>VLOOKUP($J$1&amp;J6549,定价因子!E:F,2,0)</f>
        <v>#N/A</v>
      </c>
      <c r="L6549" s="3"/>
      <c r="M6549" s="77" t="e">
        <f>VLOOKUP($L$1&amp;L6549,定价因子!E:F,2,0)</f>
        <v>#N/A</v>
      </c>
      <c r="N6549" s="3"/>
      <c r="O6549" s="77" t="e">
        <f>VLOOKUP($N$1&amp;N6549,定价因子!E:F,2,0)</f>
        <v>#N/A</v>
      </c>
      <c r="P6549" s="3"/>
      <c r="Q6549" s="55" t="e">
        <f>VLOOKUP($P$1&amp;P6549,定价因子!$E:$F,2,0)</f>
        <v>#N/A</v>
      </c>
      <c r="R6549" s="3"/>
      <c r="S6549" s="77" t="e">
        <f>VLOOKUP($R$1&amp;R6549,定价因子!$E:$F,2,0)</f>
        <v>#N/A</v>
      </c>
      <c r="T6549" s="61"/>
      <c r="U6549" s="63"/>
      <c r="V6549" s="63"/>
      <c r="W6549" s="63"/>
      <c r="X6549" s="3"/>
    </row>
    <row r="6550" spans="1:24">
      <c r="A6550" s="3"/>
      <c r="B6550" s="3"/>
      <c r="C6550" s="3"/>
      <c r="D6550" s="3"/>
      <c r="E6550" s="79"/>
      <c r="F6550" s="3"/>
      <c r="G6550" s="77" t="e">
        <f>VLOOKUP($F$1&amp;F6550,定价因子!E:F,2,0)</f>
        <v>#N/A</v>
      </c>
      <c r="H6550" s="3"/>
      <c r="I6550" s="77" t="e">
        <f>VLOOKUP($H$1&amp;H6550,定价因子!E:F,2,0)</f>
        <v>#N/A</v>
      </c>
      <c r="J6550" s="3"/>
      <c r="K6550" s="77" t="e">
        <f>VLOOKUP($J$1&amp;J6550,定价因子!E:F,2,0)</f>
        <v>#N/A</v>
      </c>
      <c r="L6550" s="3"/>
      <c r="M6550" s="77" t="e">
        <f>VLOOKUP($L$1&amp;L6550,定价因子!E:F,2,0)</f>
        <v>#N/A</v>
      </c>
      <c r="N6550" s="3"/>
      <c r="O6550" s="77" t="e">
        <f>VLOOKUP($N$1&amp;N6550,定价因子!E:F,2,0)</f>
        <v>#N/A</v>
      </c>
      <c r="P6550" s="3"/>
      <c r="Q6550" s="55" t="e">
        <f>VLOOKUP($P$1&amp;P6550,定价因子!$E:$F,2,0)</f>
        <v>#N/A</v>
      </c>
      <c r="R6550" s="3"/>
      <c r="S6550" s="77" t="e">
        <f>VLOOKUP($R$1&amp;R6550,定价因子!$E:$F,2,0)</f>
        <v>#N/A</v>
      </c>
      <c r="T6550" s="61"/>
      <c r="U6550" s="63"/>
      <c r="V6550" s="63"/>
      <c r="W6550" s="63"/>
      <c r="X6550" s="3"/>
    </row>
    <row r="6551" spans="1:24">
      <c r="A6551" s="3"/>
      <c r="B6551" s="3"/>
      <c r="C6551" s="3"/>
      <c r="D6551" s="3"/>
      <c r="E6551" s="79"/>
      <c r="F6551" s="3"/>
      <c r="G6551" s="77" t="e">
        <f>VLOOKUP($F$1&amp;F6551,定价因子!E:F,2,0)</f>
        <v>#N/A</v>
      </c>
      <c r="H6551" s="3"/>
      <c r="I6551" s="77" t="e">
        <f>VLOOKUP($H$1&amp;H6551,定价因子!E:F,2,0)</f>
        <v>#N/A</v>
      </c>
      <c r="J6551" s="3"/>
      <c r="K6551" s="77" t="e">
        <f>VLOOKUP($J$1&amp;J6551,定价因子!E:F,2,0)</f>
        <v>#N/A</v>
      </c>
      <c r="L6551" s="3"/>
      <c r="M6551" s="77" t="e">
        <f>VLOOKUP($L$1&amp;L6551,定价因子!E:F,2,0)</f>
        <v>#N/A</v>
      </c>
      <c r="N6551" s="3"/>
      <c r="O6551" s="77" t="e">
        <f>VLOOKUP($N$1&amp;N6551,定价因子!E:F,2,0)</f>
        <v>#N/A</v>
      </c>
      <c r="P6551" s="3"/>
      <c r="Q6551" s="55" t="e">
        <f>VLOOKUP($P$1&amp;P6551,定价因子!$E:$F,2,0)</f>
        <v>#N/A</v>
      </c>
      <c r="R6551" s="3"/>
      <c r="S6551" s="77" t="e">
        <f>VLOOKUP($R$1&amp;R6551,定价因子!$E:$F,2,0)</f>
        <v>#N/A</v>
      </c>
      <c r="T6551" s="61"/>
      <c r="U6551" s="63"/>
      <c r="V6551" s="63"/>
      <c r="W6551" s="63"/>
      <c r="X6551" s="3"/>
    </row>
    <row r="6552" spans="1:24">
      <c r="A6552" s="3"/>
      <c r="B6552" s="3"/>
      <c r="C6552" s="3"/>
      <c r="D6552" s="3"/>
      <c r="E6552" s="79"/>
      <c r="F6552" s="3"/>
      <c r="G6552" s="77" t="e">
        <f>VLOOKUP($F$1&amp;F6552,定价因子!E:F,2,0)</f>
        <v>#N/A</v>
      </c>
      <c r="H6552" s="3"/>
      <c r="I6552" s="77" t="e">
        <f>VLOOKUP($H$1&amp;H6552,定价因子!E:F,2,0)</f>
        <v>#N/A</v>
      </c>
      <c r="J6552" s="3"/>
      <c r="K6552" s="77" t="e">
        <f>VLOOKUP($J$1&amp;J6552,定价因子!E:F,2,0)</f>
        <v>#N/A</v>
      </c>
      <c r="L6552" s="3"/>
      <c r="M6552" s="77" t="e">
        <f>VLOOKUP($L$1&amp;L6552,定价因子!E:F,2,0)</f>
        <v>#N/A</v>
      </c>
      <c r="N6552" s="3"/>
      <c r="O6552" s="77" t="e">
        <f>VLOOKUP($N$1&amp;N6552,定价因子!E:F,2,0)</f>
        <v>#N/A</v>
      </c>
      <c r="P6552" s="3"/>
      <c r="Q6552" s="55" t="e">
        <f>VLOOKUP($P$1&amp;P6552,定价因子!$E:$F,2,0)</f>
        <v>#N/A</v>
      </c>
      <c r="R6552" s="3"/>
      <c r="S6552" s="77" t="e">
        <f>VLOOKUP($R$1&amp;R6552,定价因子!$E:$F,2,0)</f>
        <v>#N/A</v>
      </c>
      <c r="T6552" s="61"/>
      <c r="U6552" s="63"/>
      <c r="V6552" s="63"/>
      <c r="W6552" s="63"/>
      <c r="X6552" s="3"/>
    </row>
    <row r="6553" spans="1:24">
      <c r="A6553" s="3"/>
      <c r="B6553" s="3"/>
      <c r="C6553" s="3"/>
      <c r="D6553" s="3"/>
      <c r="E6553" s="79"/>
      <c r="F6553" s="3"/>
      <c r="G6553" s="77" t="e">
        <f>VLOOKUP($F$1&amp;F6553,定价因子!E:F,2,0)</f>
        <v>#N/A</v>
      </c>
      <c r="H6553" s="3"/>
      <c r="I6553" s="77" t="e">
        <f>VLOOKUP($H$1&amp;H6553,定价因子!E:F,2,0)</f>
        <v>#N/A</v>
      </c>
      <c r="J6553" s="3"/>
      <c r="K6553" s="77" t="e">
        <f>VLOOKUP($J$1&amp;J6553,定价因子!E:F,2,0)</f>
        <v>#N/A</v>
      </c>
      <c r="L6553" s="3"/>
      <c r="M6553" s="77" t="e">
        <f>VLOOKUP($L$1&amp;L6553,定价因子!E:F,2,0)</f>
        <v>#N/A</v>
      </c>
      <c r="N6553" s="3"/>
      <c r="O6553" s="77" t="e">
        <f>VLOOKUP($N$1&amp;N6553,定价因子!E:F,2,0)</f>
        <v>#N/A</v>
      </c>
      <c r="P6553" s="3"/>
      <c r="Q6553" s="55" t="e">
        <f>VLOOKUP($P$1&amp;P6553,定价因子!$E:$F,2,0)</f>
        <v>#N/A</v>
      </c>
      <c r="R6553" s="3"/>
      <c r="S6553" s="77" t="e">
        <f>VLOOKUP($R$1&amp;R6553,定价因子!$E:$F,2,0)</f>
        <v>#N/A</v>
      </c>
      <c r="T6553" s="61"/>
      <c r="U6553" s="63"/>
      <c r="V6553" s="63"/>
      <c r="W6553" s="63"/>
      <c r="X6553" s="3"/>
    </row>
    <row r="6554" spans="1:24">
      <c r="A6554" s="3"/>
      <c r="B6554" s="3"/>
      <c r="C6554" s="3"/>
      <c r="D6554" s="3"/>
      <c r="E6554" s="79"/>
      <c r="F6554" s="3"/>
      <c r="G6554" s="77" t="e">
        <f>VLOOKUP($F$1&amp;F6554,定价因子!E:F,2,0)</f>
        <v>#N/A</v>
      </c>
      <c r="H6554" s="3"/>
      <c r="I6554" s="77" t="e">
        <f>VLOOKUP($H$1&amp;H6554,定价因子!E:F,2,0)</f>
        <v>#N/A</v>
      </c>
      <c r="J6554" s="3"/>
      <c r="K6554" s="77" t="e">
        <f>VLOOKUP($J$1&amp;J6554,定价因子!E:F,2,0)</f>
        <v>#N/A</v>
      </c>
      <c r="L6554" s="3"/>
      <c r="M6554" s="77" t="e">
        <f>VLOOKUP($L$1&amp;L6554,定价因子!E:F,2,0)</f>
        <v>#N/A</v>
      </c>
      <c r="N6554" s="3"/>
      <c r="O6554" s="77" t="e">
        <f>VLOOKUP($N$1&amp;N6554,定价因子!E:F,2,0)</f>
        <v>#N/A</v>
      </c>
      <c r="P6554" s="3"/>
      <c r="Q6554" s="55" t="e">
        <f>VLOOKUP($P$1&amp;P6554,定价因子!$E:$F,2,0)</f>
        <v>#N/A</v>
      </c>
      <c r="R6554" s="3"/>
      <c r="S6554" s="77" t="e">
        <f>VLOOKUP($R$1&amp;R6554,定价因子!$E:$F,2,0)</f>
        <v>#N/A</v>
      </c>
      <c r="T6554" s="61"/>
      <c r="U6554" s="63"/>
      <c r="V6554" s="63"/>
      <c r="W6554" s="63"/>
      <c r="X6554" s="3"/>
    </row>
    <row r="6555" spans="1:24">
      <c r="A6555" s="3"/>
      <c r="B6555" s="3"/>
      <c r="C6555" s="3"/>
      <c r="D6555" s="3"/>
      <c r="E6555" s="79"/>
      <c r="F6555" s="3"/>
      <c r="G6555" s="77" t="e">
        <f>VLOOKUP($F$1&amp;F6555,定价因子!E:F,2,0)</f>
        <v>#N/A</v>
      </c>
      <c r="H6555" s="3"/>
      <c r="I6555" s="77" t="e">
        <f>VLOOKUP($H$1&amp;H6555,定价因子!E:F,2,0)</f>
        <v>#N/A</v>
      </c>
      <c r="J6555" s="3"/>
      <c r="K6555" s="77" t="e">
        <f>VLOOKUP($J$1&amp;J6555,定价因子!E:F,2,0)</f>
        <v>#N/A</v>
      </c>
      <c r="L6555" s="3"/>
      <c r="M6555" s="77" t="e">
        <f>VLOOKUP($L$1&amp;L6555,定价因子!E:F,2,0)</f>
        <v>#N/A</v>
      </c>
      <c r="N6555" s="3"/>
      <c r="O6555" s="77" t="e">
        <f>VLOOKUP($N$1&amp;N6555,定价因子!E:F,2,0)</f>
        <v>#N/A</v>
      </c>
      <c r="P6555" s="3"/>
      <c r="Q6555" s="55" t="e">
        <f>VLOOKUP($P$1&amp;P6555,定价因子!$E:$F,2,0)</f>
        <v>#N/A</v>
      </c>
      <c r="R6555" s="3"/>
      <c r="S6555" s="77" t="e">
        <f>VLOOKUP($R$1&amp;R6555,定价因子!$E:$F,2,0)</f>
        <v>#N/A</v>
      </c>
      <c r="T6555" s="61"/>
      <c r="U6555" s="63"/>
      <c r="V6555" s="63"/>
      <c r="W6555" s="63"/>
      <c r="X6555" s="3"/>
    </row>
    <row r="6556" spans="1:24">
      <c r="A6556" s="3"/>
      <c r="B6556" s="3"/>
      <c r="C6556" s="3"/>
      <c r="D6556" s="3"/>
      <c r="E6556" s="79"/>
      <c r="F6556" s="3"/>
      <c r="G6556" s="77" t="e">
        <f>VLOOKUP($F$1&amp;F6556,定价因子!E:F,2,0)</f>
        <v>#N/A</v>
      </c>
      <c r="H6556" s="3"/>
      <c r="I6556" s="77" t="e">
        <f>VLOOKUP($H$1&amp;H6556,定价因子!E:F,2,0)</f>
        <v>#N/A</v>
      </c>
      <c r="J6556" s="3"/>
      <c r="K6556" s="77" t="e">
        <f>VLOOKUP($J$1&amp;J6556,定价因子!E:F,2,0)</f>
        <v>#N/A</v>
      </c>
      <c r="L6556" s="3"/>
      <c r="M6556" s="77" t="e">
        <f>VLOOKUP($L$1&amp;L6556,定价因子!E:F,2,0)</f>
        <v>#N/A</v>
      </c>
      <c r="N6556" s="3"/>
      <c r="O6556" s="77" t="e">
        <f>VLOOKUP($N$1&amp;N6556,定价因子!E:F,2,0)</f>
        <v>#N/A</v>
      </c>
      <c r="P6556" s="3"/>
      <c r="Q6556" s="55" t="e">
        <f>VLOOKUP($P$1&amp;P6556,定价因子!$E:$F,2,0)</f>
        <v>#N/A</v>
      </c>
      <c r="R6556" s="3"/>
      <c r="S6556" s="77" t="e">
        <f>VLOOKUP($R$1&amp;R6556,定价因子!$E:$F,2,0)</f>
        <v>#N/A</v>
      </c>
      <c r="T6556" s="61"/>
      <c r="U6556" s="63"/>
      <c r="V6556" s="63"/>
      <c r="W6556" s="63"/>
      <c r="X6556" s="3"/>
    </row>
    <row r="6557" spans="1:24">
      <c r="A6557" s="3"/>
      <c r="B6557" s="3"/>
      <c r="C6557" s="3"/>
      <c r="D6557" s="3"/>
      <c r="E6557" s="79"/>
      <c r="F6557" s="3"/>
      <c r="G6557" s="77" t="e">
        <f>VLOOKUP($F$1&amp;F6557,定价因子!E:F,2,0)</f>
        <v>#N/A</v>
      </c>
      <c r="H6557" s="3"/>
      <c r="I6557" s="77" t="e">
        <f>VLOOKUP($H$1&amp;H6557,定价因子!E:F,2,0)</f>
        <v>#N/A</v>
      </c>
      <c r="J6557" s="3"/>
      <c r="K6557" s="77" t="e">
        <f>VLOOKUP($J$1&amp;J6557,定价因子!E:F,2,0)</f>
        <v>#N/A</v>
      </c>
      <c r="L6557" s="3"/>
      <c r="M6557" s="77" t="e">
        <f>VLOOKUP($L$1&amp;L6557,定价因子!E:F,2,0)</f>
        <v>#N/A</v>
      </c>
      <c r="N6557" s="3"/>
      <c r="O6557" s="77" t="e">
        <f>VLOOKUP($N$1&amp;N6557,定价因子!E:F,2,0)</f>
        <v>#N/A</v>
      </c>
      <c r="P6557" s="3"/>
      <c r="Q6557" s="55" t="e">
        <f>VLOOKUP($P$1&amp;P6557,定价因子!$E:$F,2,0)</f>
        <v>#N/A</v>
      </c>
      <c r="R6557" s="3"/>
      <c r="S6557" s="77" t="e">
        <f>VLOOKUP($R$1&amp;R6557,定价因子!$E:$F,2,0)</f>
        <v>#N/A</v>
      </c>
      <c r="T6557" s="61"/>
      <c r="U6557" s="63"/>
      <c r="V6557" s="63"/>
      <c r="W6557" s="63"/>
      <c r="X6557" s="3"/>
    </row>
    <row r="6558" spans="1:24">
      <c r="A6558" s="3"/>
      <c r="B6558" s="3"/>
      <c r="C6558" s="3"/>
      <c r="D6558" s="3"/>
      <c r="E6558" s="79"/>
      <c r="F6558" s="3"/>
      <c r="G6558" s="77" t="e">
        <f>VLOOKUP($F$1&amp;F6558,定价因子!E:F,2,0)</f>
        <v>#N/A</v>
      </c>
      <c r="H6558" s="3"/>
      <c r="I6558" s="77" t="e">
        <f>VLOOKUP($H$1&amp;H6558,定价因子!E:F,2,0)</f>
        <v>#N/A</v>
      </c>
      <c r="J6558" s="3"/>
      <c r="K6558" s="77" t="e">
        <f>VLOOKUP($J$1&amp;J6558,定价因子!E:F,2,0)</f>
        <v>#N/A</v>
      </c>
      <c r="L6558" s="3"/>
      <c r="M6558" s="77" t="e">
        <f>VLOOKUP($L$1&amp;L6558,定价因子!E:F,2,0)</f>
        <v>#N/A</v>
      </c>
      <c r="N6558" s="3"/>
      <c r="O6558" s="77" t="e">
        <f>VLOOKUP($N$1&amp;N6558,定价因子!E:F,2,0)</f>
        <v>#N/A</v>
      </c>
      <c r="P6558" s="3"/>
      <c r="Q6558" s="55" t="e">
        <f>VLOOKUP($P$1&amp;P6558,定价因子!$E:$F,2,0)</f>
        <v>#N/A</v>
      </c>
      <c r="R6558" s="3"/>
      <c r="S6558" s="77" t="e">
        <f>VLOOKUP($R$1&amp;R6558,定价因子!$E:$F,2,0)</f>
        <v>#N/A</v>
      </c>
      <c r="T6558" s="61"/>
      <c r="U6558" s="63"/>
      <c r="V6558" s="63"/>
      <c r="W6558" s="63"/>
      <c r="X6558" s="3"/>
    </row>
    <row r="6559" spans="1:24">
      <c r="A6559" s="3"/>
      <c r="B6559" s="3"/>
      <c r="C6559" s="3"/>
      <c r="D6559" s="3"/>
      <c r="E6559" s="79"/>
      <c r="F6559" s="3"/>
      <c r="G6559" s="77" t="e">
        <f>VLOOKUP($F$1&amp;F6559,定价因子!E:F,2,0)</f>
        <v>#N/A</v>
      </c>
      <c r="H6559" s="3"/>
      <c r="I6559" s="77" t="e">
        <f>VLOOKUP($H$1&amp;H6559,定价因子!E:F,2,0)</f>
        <v>#N/A</v>
      </c>
      <c r="J6559" s="3"/>
      <c r="K6559" s="77" t="e">
        <f>VLOOKUP($J$1&amp;J6559,定价因子!E:F,2,0)</f>
        <v>#N/A</v>
      </c>
      <c r="L6559" s="3"/>
      <c r="M6559" s="77" t="e">
        <f>VLOOKUP($L$1&amp;L6559,定价因子!E:F,2,0)</f>
        <v>#N/A</v>
      </c>
      <c r="N6559" s="3"/>
      <c r="O6559" s="77" t="e">
        <f>VLOOKUP($N$1&amp;N6559,定价因子!E:F,2,0)</f>
        <v>#N/A</v>
      </c>
      <c r="P6559" s="3"/>
      <c r="Q6559" s="55" t="e">
        <f>VLOOKUP($P$1&amp;P6559,定价因子!$E:$F,2,0)</f>
        <v>#N/A</v>
      </c>
      <c r="R6559" s="3"/>
      <c r="S6559" s="77" t="e">
        <f>VLOOKUP($R$1&amp;R6559,定价因子!$E:$F,2,0)</f>
        <v>#N/A</v>
      </c>
      <c r="T6559" s="61"/>
      <c r="U6559" s="63"/>
      <c r="V6559" s="63"/>
      <c r="W6559" s="63"/>
      <c r="X6559" s="3"/>
    </row>
    <row r="6560" spans="1:24">
      <c r="A6560" s="3"/>
      <c r="B6560" s="3"/>
      <c r="C6560" s="3"/>
      <c r="D6560" s="3"/>
      <c r="E6560" s="79"/>
      <c r="F6560" s="3"/>
      <c r="G6560" s="77" t="e">
        <f>VLOOKUP($F$1&amp;F6560,定价因子!E:F,2,0)</f>
        <v>#N/A</v>
      </c>
      <c r="H6560" s="3"/>
      <c r="I6560" s="77" t="e">
        <f>VLOOKUP($H$1&amp;H6560,定价因子!E:F,2,0)</f>
        <v>#N/A</v>
      </c>
      <c r="J6560" s="3"/>
      <c r="K6560" s="77" t="e">
        <f>VLOOKUP($J$1&amp;J6560,定价因子!E:F,2,0)</f>
        <v>#N/A</v>
      </c>
      <c r="L6560" s="3"/>
      <c r="M6560" s="77" t="e">
        <f>VLOOKUP($L$1&amp;L6560,定价因子!E:F,2,0)</f>
        <v>#N/A</v>
      </c>
      <c r="N6560" s="3"/>
      <c r="O6560" s="77" t="e">
        <f>VLOOKUP($N$1&amp;N6560,定价因子!E:F,2,0)</f>
        <v>#N/A</v>
      </c>
      <c r="P6560" s="3"/>
      <c r="Q6560" s="55" t="e">
        <f>VLOOKUP($P$1&amp;P6560,定价因子!$E:$F,2,0)</f>
        <v>#N/A</v>
      </c>
      <c r="R6560" s="3"/>
      <c r="S6560" s="77" t="e">
        <f>VLOOKUP($R$1&amp;R6560,定价因子!$E:$F,2,0)</f>
        <v>#N/A</v>
      </c>
      <c r="T6560" s="61"/>
      <c r="U6560" s="63"/>
      <c r="V6560" s="63"/>
      <c r="W6560" s="63"/>
      <c r="X6560" s="3"/>
    </row>
    <row r="6561" spans="1:24">
      <c r="A6561" s="3"/>
      <c r="B6561" s="3"/>
      <c r="C6561" s="3"/>
      <c r="D6561" s="3"/>
      <c r="E6561" s="79"/>
      <c r="F6561" s="3"/>
      <c r="G6561" s="77" t="e">
        <f>VLOOKUP($F$1&amp;F6561,定价因子!E:F,2,0)</f>
        <v>#N/A</v>
      </c>
      <c r="H6561" s="3"/>
      <c r="I6561" s="77" t="e">
        <f>VLOOKUP($H$1&amp;H6561,定价因子!E:F,2,0)</f>
        <v>#N/A</v>
      </c>
      <c r="J6561" s="3"/>
      <c r="K6561" s="77" t="e">
        <f>VLOOKUP($J$1&amp;J6561,定价因子!E:F,2,0)</f>
        <v>#N/A</v>
      </c>
      <c r="L6561" s="3"/>
      <c r="M6561" s="77" t="e">
        <f>VLOOKUP($L$1&amp;L6561,定价因子!E:F,2,0)</f>
        <v>#N/A</v>
      </c>
      <c r="N6561" s="3"/>
      <c r="O6561" s="77" t="e">
        <f>VLOOKUP($N$1&amp;N6561,定价因子!E:F,2,0)</f>
        <v>#N/A</v>
      </c>
      <c r="P6561" s="3"/>
      <c r="Q6561" s="55" t="e">
        <f>VLOOKUP($P$1&amp;P6561,定价因子!$E:$F,2,0)</f>
        <v>#N/A</v>
      </c>
      <c r="R6561" s="3"/>
      <c r="S6561" s="77" t="e">
        <f>VLOOKUP($R$1&amp;R6561,定价因子!$E:$F,2,0)</f>
        <v>#N/A</v>
      </c>
      <c r="T6561" s="61"/>
      <c r="U6561" s="63"/>
      <c r="V6561" s="63"/>
      <c r="W6561" s="63"/>
      <c r="X6561" s="3"/>
    </row>
    <row r="6562" spans="1:24">
      <c r="A6562" s="3"/>
      <c r="B6562" s="3"/>
      <c r="C6562" s="3"/>
      <c r="D6562" s="3"/>
      <c r="E6562" s="79"/>
      <c r="F6562" s="3"/>
      <c r="G6562" s="77" t="e">
        <f>VLOOKUP($F$1&amp;F6562,定价因子!E:F,2,0)</f>
        <v>#N/A</v>
      </c>
      <c r="H6562" s="3"/>
      <c r="I6562" s="77" t="e">
        <f>VLOOKUP($H$1&amp;H6562,定价因子!E:F,2,0)</f>
        <v>#N/A</v>
      </c>
      <c r="J6562" s="3"/>
      <c r="K6562" s="77" t="e">
        <f>VLOOKUP($J$1&amp;J6562,定价因子!E:F,2,0)</f>
        <v>#N/A</v>
      </c>
      <c r="L6562" s="3"/>
      <c r="M6562" s="77" t="e">
        <f>VLOOKUP($L$1&amp;L6562,定价因子!E:F,2,0)</f>
        <v>#N/A</v>
      </c>
      <c r="N6562" s="3"/>
      <c r="O6562" s="77" t="e">
        <f>VLOOKUP($N$1&amp;N6562,定价因子!E:F,2,0)</f>
        <v>#N/A</v>
      </c>
      <c r="P6562" s="3"/>
      <c r="Q6562" s="55" t="e">
        <f>VLOOKUP($P$1&amp;P6562,定价因子!$E:$F,2,0)</f>
        <v>#N/A</v>
      </c>
      <c r="R6562" s="3"/>
      <c r="S6562" s="77" t="e">
        <f>VLOOKUP($R$1&amp;R6562,定价因子!$E:$F,2,0)</f>
        <v>#N/A</v>
      </c>
      <c r="T6562" s="61"/>
      <c r="U6562" s="63"/>
      <c r="V6562" s="63"/>
      <c r="W6562" s="63"/>
      <c r="X6562" s="3"/>
    </row>
    <row r="6563" spans="1:24">
      <c r="A6563" s="3"/>
      <c r="B6563" s="3"/>
      <c r="C6563" s="3"/>
      <c r="D6563" s="3"/>
      <c r="E6563" s="79"/>
      <c r="F6563" s="3"/>
      <c r="G6563" s="77" t="e">
        <f>VLOOKUP($F$1&amp;F6563,定价因子!E:F,2,0)</f>
        <v>#N/A</v>
      </c>
      <c r="H6563" s="3"/>
      <c r="I6563" s="77" t="e">
        <f>VLOOKUP($H$1&amp;H6563,定价因子!E:F,2,0)</f>
        <v>#N/A</v>
      </c>
      <c r="J6563" s="3"/>
      <c r="K6563" s="77" t="e">
        <f>VLOOKUP($J$1&amp;J6563,定价因子!E:F,2,0)</f>
        <v>#N/A</v>
      </c>
      <c r="L6563" s="3"/>
      <c r="M6563" s="77" t="e">
        <f>VLOOKUP($L$1&amp;L6563,定价因子!E:F,2,0)</f>
        <v>#N/A</v>
      </c>
      <c r="N6563" s="3"/>
      <c r="O6563" s="77" t="e">
        <f>VLOOKUP($N$1&amp;N6563,定价因子!E:F,2,0)</f>
        <v>#N/A</v>
      </c>
      <c r="P6563" s="3"/>
      <c r="Q6563" s="55" t="e">
        <f>VLOOKUP($P$1&amp;P6563,定价因子!$E:$F,2,0)</f>
        <v>#N/A</v>
      </c>
      <c r="R6563" s="3"/>
      <c r="S6563" s="77" t="e">
        <f>VLOOKUP($R$1&amp;R6563,定价因子!$E:$F,2,0)</f>
        <v>#N/A</v>
      </c>
      <c r="T6563" s="61"/>
      <c r="U6563" s="63"/>
      <c r="V6563" s="63"/>
      <c r="W6563" s="63"/>
      <c r="X6563" s="3"/>
    </row>
    <row r="6564" spans="1:24">
      <c r="A6564" s="3"/>
      <c r="B6564" s="3"/>
      <c r="C6564" s="3"/>
      <c r="D6564" s="3"/>
      <c r="E6564" s="79"/>
      <c r="F6564" s="3"/>
      <c r="G6564" s="77" t="e">
        <f>VLOOKUP($F$1&amp;F6564,定价因子!E:F,2,0)</f>
        <v>#N/A</v>
      </c>
      <c r="H6564" s="3"/>
      <c r="I6564" s="77" t="e">
        <f>VLOOKUP($H$1&amp;H6564,定价因子!E:F,2,0)</f>
        <v>#N/A</v>
      </c>
      <c r="J6564" s="3"/>
      <c r="K6564" s="77" t="e">
        <f>VLOOKUP($J$1&amp;J6564,定价因子!E:F,2,0)</f>
        <v>#N/A</v>
      </c>
      <c r="L6564" s="3"/>
      <c r="M6564" s="77" t="e">
        <f>VLOOKUP($L$1&amp;L6564,定价因子!E:F,2,0)</f>
        <v>#N/A</v>
      </c>
      <c r="N6564" s="3"/>
      <c r="O6564" s="77" t="e">
        <f>VLOOKUP($N$1&amp;N6564,定价因子!E:F,2,0)</f>
        <v>#N/A</v>
      </c>
      <c r="P6564" s="3"/>
      <c r="Q6564" s="55" t="e">
        <f>VLOOKUP($P$1&amp;P6564,定价因子!$E:$F,2,0)</f>
        <v>#N/A</v>
      </c>
      <c r="R6564" s="3"/>
      <c r="S6564" s="77" t="e">
        <f>VLOOKUP($R$1&amp;R6564,定价因子!$E:$F,2,0)</f>
        <v>#N/A</v>
      </c>
      <c r="T6564" s="61"/>
      <c r="U6564" s="63"/>
      <c r="V6564" s="63"/>
      <c r="W6564" s="63"/>
      <c r="X6564" s="3"/>
    </row>
    <row r="6565" spans="1:24">
      <c r="A6565" s="3"/>
      <c r="B6565" s="3"/>
      <c r="C6565" s="3"/>
      <c r="D6565" s="3"/>
      <c r="E6565" s="79"/>
      <c r="F6565" s="3"/>
      <c r="G6565" s="77" t="e">
        <f>VLOOKUP($F$1&amp;F6565,定价因子!E:F,2,0)</f>
        <v>#N/A</v>
      </c>
      <c r="H6565" s="3"/>
      <c r="I6565" s="77" t="e">
        <f>VLOOKUP($H$1&amp;H6565,定价因子!E:F,2,0)</f>
        <v>#N/A</v>
      </c>
      <c r="J6565" s="3"/>
      <c r="K6565" s="77" t="e">
        <f>VLOOKUP($J$1&amp;J6565,定价因子!E:F,2,0)</f>
        <v>#N/A</v>
      </c>
      <c r="L6565" s="3"/>
      <c r="M6565" s="77" t="e">
        <f>VLOOKUP($L$1&amp;L6565,定价因子!E:F,2,0)</f>
        <v>#N/A</v>
      </c>
      <c r="N6565" s="3"/>
      <c r="O6565" s="77" t="e">
        <f>VLOOKUP($N$1&amp;N6565,定价因子!E:F,2,0)</f>
        <v>#N/A</v>
      </c>
      <c r="P6565" s="3"/>
      <c r="Q6565" s="55" t="e">
        <f>VLOOKUP($P$1&amp;P6565,定价因子!$E:$F,2,0)</f>
        <v>#N/A</v>
      </c>
      <c r="R6565" s="3"/>
      <c r="S6565" s="77" t="e">
        <f>VLOOKUP($R$1&amp;R6565,定价因子!$E:$F,2,0)</f>
        <v>#N/A</v>
      </c>
      <c r="T6565" s="61"/>
      <c r="U6565" s="63"/>
      <c r="V6565" s="63"/>
      <c r="W6565" s="63"/>
      <c r="X6565" s="3"/>
    </row>
    <row r="6566" spans="1:24">
      <c r="A6566" s="3"/>
      <c r="B6566" s="3"/>
      <c r="C6566" s="3"/>
      <c r="D6566" s="3"/>
      <c r="E6566" s="79"/>
      <c r="F6566" s="3"/>
      <c r="G6566" s="77" t="e">
        <f>VLOOKUP($F$1&amp;F6566,定价因子!E:F,2,0)</f>
        <v>#N/A</v>
      </c>
      <c r="H6566" s="3"/>
      <c r="I6566" s="77" t="e">
        <f>VLOOKUP($H$1&amp;H6566,定价因子!E:F,2,0)</f>
        <v>#N/A</v>
      </c>
      <c r="J6566" s="3"/>
      <c r="K6566" s="77" t="e">
        <f>VLOOKUP($J$1&amp;J6566,定价因子!E:F,2,0)</f>
        <v>#N/A</v>
      </c>
      <c r="L6566" s="3"/>
      <c r="M6566" s="77" t="e">
        <f>VLOOKUP($L$1&amp;L6566,定价因子!E:F,2,0)</f>
        <v>#N/A</v>
      </c>
      <c r="N6566" s="3"/>
      <c r="O6566" s="77" t="e">
        <f>VLOOKUP($N$1&amp;N6566,定价因子!E:F,2,0)</f>
        <v>#N/A</v>
      </c>
      <c r="P6566" s="3"/>
      <c r="Q6566" s="55" t="e">
        <f>VLOOKUP($P$1&amp;P6566,定价因子!$E:$F,2,0)</f>
        <v>#N/A</v>
      </c>
      <c r="R6566" s="3"/>
      <c r="S6566" s="77" t="e">
        <f>VLOOKUP($R$1&amp;R6566,定价因子!$E:$F,2,0)</f>
        <v>#N/A</v>
      </c>
      <c r="T6566" s="61"/>
      <c r="U6566" s="63"/>
      <c r="V6566" s="63"/>
      <c r="W6566" s="63"/>
      <c r="X6566" s="3"/>
    </row>
    <row r="6567" spans="1:24">
      <c r="A6567" s="3"/>
      <c r="B6567" s="3"/>
      <c r="C6567" s="3"/>
      <c r="D6567" s="3"/>
      <c r="E6567" s="79"/>
      <c r="F6567" s="3"/>
      <c r="G6567" s="77" t="e">
        <f>VLOOKUP($F$1&amp;F6567,定价因子!E:F,2,0)</f>
        <v>#N/A</v>
      </c>
      <c r="H6567" s="3"/>
      <c r="I6567" s="77" t="e">
        <f>VLOOKUP($H$1&amp;H6567,定价因子!E:F,2,0)</f>
        <v>#N/A</v>
      </c>
      <c r="J6567" s="3"/>
      <c r="K6567" s="77" t="e">
        <f>VLOOKUP($J$1&amp;J6567,定价因子!E:F,2,0)</f>
        <v>#N/A</v>
      </c>
      <c r="L6567" s="3"/>
      <c r="M6567" s="77" t="e">
        <f>VLOOKUP($L$1&amp;L6567,定价因子!E:F,2,0)</f>
        <v>#N/A</v>
      </c>
      <c r="N6567" s="3"/>
      <c r="O6567" s="77" t="e">
        <f>VLOOKUP($N$1&amp;N6567,定价因子!E:F,2,0)</f>
        <v>#N/A</v>
      </c>
      <c r="P6567" s="3"/>
      <c r="Q6567" s="55" t="e">
        <f>VLOOKUP($P$1&amp;P6567,定价因子!$E:$F,2,0)</f>
        <v>#N/A</v>
      </c>
      <c r="R6567" s="3"/>
      <c r="S6567" s="77" t="e">
        <f>VLOOKUP($R$1&amp;R6567,定价因子!$E:$F,2,0)</f>
        <v>#N/A</v>
      </c>
      <c r="T6567" s="61"/>
      <c r="U6567" s="63"/>
      <c r="V6567" s="63"/>
      <c r="W6567" s="63"/>
      <c r="X6567" s="3"/>
    </row>
    <row r="6568" spans="1:24">
      <c r="A6568" s="3"/>
      <c r="B6568" s="3"/>
      <c r="C6568" s="3"/>
      <c r="D6568" s="3"/>
      <c r="E6568" s="79"/>
      <c r="F6568" s="3"/>
      <c r="G6568" s="77" t="e">
        <f>VLOOKUP($F$1&amp;F6568,定价因子!E:F,2,0)</f>
        <v>#N/A</v>
      </c>
      <c r="H6568" s="3"/>
      <c r="I6568" s="77" t="e">
        <f>VLOOKUP($H$1&amp;H6568,定价因子!E:F,2,0)</f>
        <v>#N/A</v>
      </c>
      <c r="J6568" s="3"/>
      <c r="K6568" s="77" t="e">
        <f>VLOOKUP($J$1&amp;J6568,定价因子!E:F,2,0)</f>
        <v>#N/A</v>
      </c>
      <c r="L6568" s="3"/>
      <c r="M6568" s="77" t="e">
        <f>VLOOKUP($L$1&amp;L6568,定价因子!E:F,2,0)</f>
        <v>#N/A</v>
      </c>
      <c r="N6568" s="3"/>
      <c r="O6568" s="77" t="e">
        <f>VLOOKUP($N$1&amp;N6568,定价因子!E:F,2,0)</f>
        <v>#N/A</v>
      </c>
      <c r="P6568" s="3"/>
      <c r="Q6568" s="55" t="e">
        <f>VLOOKUP($P$1&amp;P6568,定价因子!$E:$F,2,0)</f>
        <v>#N/A</v>
      </c>
      <c r="R6568" s="3"/>
      <c r="S6568" s="77" t="e">
        <f>VLOOKUP($R$1&amp;R6568,定价因子!$E:$F,2,0)</f>
        <v>#N/A</v>
      </c>
      <c r="T6568" s="61"/>
      <c r="U6568" s="63"/>
      <c r="V6568" s="63"/>
      <c r="W6568" s="63"/>
      <c r="X6568" s="3"/>
    </row>
    <row r="6569" spans="1:24">
      <c r="A6569" s="3"/>
      <c r="B6569" s="3"/>
      <c r="C6569" s="3"/>
      <c r="D6569" s="3"/>
      <c r="E6569" s="79"/>
      <c r="F6569" s="3"/>
      <c r="G6569" s="77" t="e">
        <f>VLOOKUP($F$1&amp;F6569,定价因子!E:F,2,0)</f>
        <v>#N/A</v>
      </c>
      <c r="H6569" s="3"/>
      <c r="I6569" s="77" t="e">
        <f>VLOOKUP($H$1&amp;H6569,定价因子!E:F,2,0)</f>
        <v>#N/A</v>
      </c>
      <c r="J6569" s="3"/>
      <c r="K6569" s="77" t="e">
        <f>VLOOKUP($J$1&amp;J6569,定价因子!E:F,2,0)</f>
        <v>#N/A</v>
      </c>
      <c r="L6569" s="3"/>
      <c r="M6569" s="77" t="e">
        <f>VLOOKUP($L$1&amp;L6569,定价因子!E:F,2,0)</f>
        <v>#N/A</v>
      </c>
      <c r="N6569" s="3"/>
      <c r="O6569" s="77" t="e">
        <f>VLOOKUP($N$1&amp;N6569,定价因子!E:F,2,0)</f>
        <v>#N/A</v>
      </c>
      <c r="P6569" s="3"/>
      <c r="Q6569" s="55" t="e">
        <f>VLOOKUP($P$1&amp;P6569,定价因子!$E:$F,2,0)</f>
        <v>#N/A</v>
      </c>
      <c r="R6569" s="3"/>
      <c r="S6569" s="77" t="e">
        <f>VLOOKUP($R$1&amp;R6569,定价因子!$E:$F,2,0)</f>
        <v>#N/A</v>
      </c>
      <c r="T6569" s="61"/>
      <c r="U6569" s="63"/>
      <c r="V6569" s="63"/>
      <c r="W6569" s="63"/>
      <c r="X6569" s="3"/>
    </row>
    <row r="6570" spans="1:24">
      <c r="A6570" s="3"/>
      <c r="B6570" s="3"/>
      <c r="C6570" s="3"/>
      <c r="D6570" s="3"/>
      <c r="E6570" s="79"/>
      <c r="F6570" s="3"/>
      <c r="G6570" s="77" t="e">
        <f>VLOOKUP($F$1&amp;F6570,定价因子!E:F,2,0)</f>
        <v>#N/A</v>
      </c>
      <c r="H6570" s="3"/>
      <c r="I6570" s="77" t="e">
        <f>VLOOKUP($H$1&amp;H6570,定价因子!E:F,2,0)</f>
        <v>#N/A</v>
      </c>
      <c r="J6570" s="3"/>
      <c r="K6570" s="77" t="e">
        <f>VLOOKUP($J$1&amp;J6570,定价因子!E:F,2,0)</f>
        <v>#N/A</v>
      </c>
      <c r="L6570" s="3"/>
      <c r="M6570" s="77" t="e">
        <f>VLOOKUP($L$1&amp;L6570,定价因子!E:F,2,0)</f>
        <v>#N/A</v>
      </c>
      <c r="N6570" s="3"/>
      <c r="O6570" s="77" t="e">
        <f>VLOOKUP($N$1&amp;N6570,定价因子!E:F,2,0)</f>
        <v>#N/A</v>
      </c>
      <c r="P6570" s="3"/>
      <c r="Q6570" s="55" t="e">
        <f>VLOOKUP($P$1&amp;P6570,定价因子!$E:$F,2,0)</f>
        <v>#N/A</v>
      </c>
      <c r="R6570" s="3"/>
      <c r="S6570" s="77" t="e">
        <f>VLOOKUP($R$1&amp;R6570,定价因子!$E:$F,2,0)</f>
        <v>#N/A</v>
      </c>
      <c r="T6570" s="61"/>
      <c r="U6570" s="63"/>
      <c r="V6570" s="63"/>
      <c r="W6570" s="63"/>
      <c r="X6570" s="3"/>
    </row>
    <row r="6571" spans="1:24">
      <c r="A6571" s="3"/>
      <c r="B6571" s="3"/>
      <c r="C6571" s="3"/>
      <c r="D6571" s="3"/>
      <c r="E6571" s="79"/>
      <c r="F6571" s="3"/>
      <c r="G6571" s="77" t="e">
        <f>VLOOKUP($F$1&amp;F6571,定价因子!E:F,2,0)</f>
        <v>#N/A</v>
      </c>
      <c r="H6571" s="3"/>
      <c r="I6571" s="77" t="e">
        <f>VLOOKUP($H$1&amp;H6571,定价因子!E:F,2,0)</f>
        <v>#N/A</v>
      </c>
      <c r="J6571" s="3"/>
      <c r="K6571" s="77" t="e">
        <f>VLOOKUP($J$1&amp;J6571,定价因子!E:F,2,0)</f>
        <v>#N/A</v>
      </c>
      <c r="L6571" s="3"/>
      <c r="M6571" s="77" t="e">
        <f>VLOOKUP($L$1&amp;L6571,定价因子!E:F,2,0)</f>
        <v>#N/A</v>
      </c>
      <c r="N6571" s="3"/>
      <c r="O6571" s="77" t="e">
        <f>VLOOKUP($N$1&amp;N6571,定价因子!E:F,2,0)</f>
        <v>#N/A</v>
      </c>
      <c r="P6571" s="3"/>
      <c r="Q6571" s="55" t="e">
        <f>VLOOKUP($P$1&amp;P6571,定价因子!$E:$F,2,0)</f>
        <v>#N/A</v>
      </c>
      <c r="R6571" s="3"/>
      <c r="S6571" s="77" t="e">
        <f>VLOOKUP($R$1&amp;R6571,定价因子!$E:$F,2,0)</f>
        <v>#N/A</v>
      </c>
      <c r="T6571" s="61"/>
      <c r="U6571" s="63"/>
      <c r="V6571" s="63"/>
      <c r="W6571" s="63"/>
      <c r="X6571" s="3"/>
    </row>
    <row r="6572" spans="1:24">
      <c r="A6572" s="3"/>
      <c r="B6572" s="3"/>
      <c r="C6572" s="3"/>
      <c r="D6572" s="3"/>
      <c r="E6572" s="79"/>
      <c r="F6572" s="3"/>
      <c r="G6572" s="77" t="e">
        <f>VLOOKUP($F$1&amp;F6572,定价因子!E:F,2,0)</f>
        <v>#N/A</v>
      </c>
      <c r="H6572" s="3"/>
      <c r="I6572" s="77" t="e">
        <f>VLOOKUP($H$1&amp;H6572,定价因子!E:F,2,0)</f>
        <v>#N/A</v>
      </c>
      <c r="J6572" s="3"/>
      <c r="K6572" s="77" t="e">
        <f>VLOOKUP($J$1&amp;J6572,定价因子!E:F,2,0)</f>
        <v>#N/A</v>
      </c>
      <c r="L6572" s="3"/>
      <c r="M6572" s="77" t="e">
        <f>VLOOKUP($L$1&amp;L6572,定价因子!E:F,2,0)</f>
        <v>#N/A</v>
      </c>
      <c r="N6572" s="3"/>
      <c r="O6572" s="77" t="e">
        <f>VLOOKUP($N$1&amp;N6572,定价因子!E:F,2,0)</f>
        <v>#N/A</v>
      </c>
      <c r="P6572" s="3"/>
      <c r="Q6572" s="55" t="e">
        <f>VLOOKUP($P$1&amp;P6572,定价因子!$E:$F,2,0)</f>
        <v>#N/A</v>
      </c>
      <c r="R6572" s="3"/>
      <c r="S6572" s="77" t="e">
        <f>VLOOKUP($R$1&amp;R6572,定价因子!$E:$F,2,0)</f>
        <v>#N/A</v>
      </c>
      <c r="T6572" s="61"/>
      <c r="U6572" s="63"/>
      <c r="V6572" s="63"/>
      <c r="W6572" s="63"/>
      <c r="X6572" s="3"/>
    </row>
    <row r="6573" spans="1:24">
      <c r="A6573" s="3"/>
      <c r="B6573" s="3"/>
      <c r="C6573" s="3"/>
      <c r="D6573" s="3"/>
      <c r="E6573" s="79"/>
      <c r="F6573" s="3"/>
      <c r="G6573" s="77" t="e">
        <f>VLOOKUP($F$1&amp;F6573,定价因子!E:F,2,0)</f>
        <v>#N/A</v>
      </c>
      <c r="H6573" s="3"/>
      <c r="I6573" s="77" t="e">
        <f>VLOOKUP($H$1&amp;H6573,定价因子!E:F,2,0)</f>
        <v>#N/A</v>
      </c>
      <c r="J6573" s="3"/>
      <c r="K6573" s="77" t="e">
        <f>VLOOKUP($J$1&amp;J6573,定价因子!E:F,2,0)</f>
        <v>#N/A</v>
      </c>
      <c r="L6573" s="3"/>
      <c r="M6573" s="77" t="e">
        <f>VLOOKUP($L$1&amp;L6573,定价因子!E:F,2,0)</f>
        <v>#N/A</v>
      </c>
      <c r="N6573" s="3"/>
      <c r="O6573" s="77" t="e">
        <f>VLOOKUP($N$1&amp;N6573,定价因子!E:F,2,0)</f>
        <v>#N/A</v>
      </c>
      <c r="P6573" s="3"/>
      <c r="Q6573" s="55" t="e">
        <f>VLOOKUP($P$1&amp;P6573,定价因子!$E:$F,2,0)</f>
        <v>#N/A</v>
      </c>
      <c r="R6573" s="3"/>
      <c r="S6573" s="77" t="e">
        <f>VLOOKUP($R$1&amp;R6573,定价因子!$E:$F,2,0)</f>
        <v>#N/A</v>
      </c>
      <c r="T6573" s="61"/>
      <c r="U6573" s="63"/>
      <c r="V6573" s="63"/>
      <c r="W6573" s="63"/>
      <c r="X6573" s="3"/>
    </row>
    <row r="6574" spans="1:24">
      <c r="A6574" s="3"/>
      <c r="B6574" s="3"/>
      <c r="C6574" s="3"/>
      <c r="D6574" s="3"/>
      <c r="E6574" s="79"/>
      <c r="F6574" s="3"/>
      <c r="G6574" s="77" t="e">
        <f>VLOOKUP($F$1&amp;F6574,定价因子!E:F,2,0)</f>
        <v>#N/A</v>
      </c>
      <c r="H6574" s="3"/>
      <c r="I6574" s="77" t="e">
        <f>VLOOKUP($H$1&amp;H6574,定价因子!E:F,2,0)</f>
        <v>#N/A</v>
      </c>
      <c r="J6574" s="3"/>
      <c r="K6574" s="77" t="e">
        <f>VLOOKUP($J$1&amp;J6574,定价因子!E:F,2,0)</f>
        <v>#N/A</v>
      </c>
      <c r="L6574" s="3"/>
      <c r="M6574" s="77" t="e">
        <f>VLOOKUP($L$1&amp;L6574,定价因子!E:F,2,0)</f>
        <v>#N/A</v>
      </c>
      <c r="N6574" s="3"/>
      <c r="O6574" s="77" t="e">
        <f>VLOOKUP($N$1&amp;N6574,定价因子!E:F,2,0)</f>
        <v>#N/A</v>
      </c>
      <c r="P6574" s="3"/>
      <c r="Q6574" s="55" t="e">
        <f>VLOOKUP($P$1&amp;P6574,定价因子!$E:$F,2,0)</f>
        <v>#N/A</v>
      </c>
      <c r="R6574" s="3"/>
      <c r="S6574" s="77" t="e">
        <f>VLOOKUP($R$1&amp;R6574,定价因子!$E:$F,2,0)</f>
        <v>#N/A</v>
      </c>
      <c r="T6574" s="61"/>
      <c r="U6574" s="63"/>
      <c r="V6574" s="63"/>
      <c r="W6574" s="63"/>
      <c r="X6574" s="3"/>
    </row>
    <row r="6575" spans="1:24">
      <c r="A6575" s="3"/>
      <c r="B6575" s="3"/>
      <c r="C6575" s="3"/>
      <c r="D6575" s="3"/>
      <c r="E6575" s="79"/>
      <c r="F6575" s="3"/>
      <c r="G6575" s="77" t="e">
        <f>VLOOKUP($F$1&amp;F6575,定价因子!E:F,2,0)</f>
        <v>#N/A</v>
      </c>
      <c r="H6575" s="3"/>
      <c r="I6575" s="77" t="e">
        <f>VLOOKUP($H$1&amp;H6575,定价因子!E:F,2,0)</f>
        <v>#N/A</v>
      </c>
      <c r="J6575" s="3"/>
      <c r="K6575" s="77" t="e">
        <f>VLOOKUP($J$1&amp;J6575,定价因子!E:F,2,0)</f>
        <v>#N/A</v>
      </c>
      <c r="L6575" s="3"/>
      <c r="M6575" s="77" t="e">
        <f>VLOOKUP($L$1&amp;L6575,定价因子!E:F,2,0)</f>
        <v>#N/A</v>
      </c>
      <c r="N6575" s="3"/>
      <c r="O6575" s="77" t="e">
        <f>VLOOKUP($N$1&amp;N6575,定价因子!E:F,2,0)</f>
        <v>#N/A</v>
      </c>
      <c r="P6575" s="3"/>
      <c r="Q6575" s="55" t="e">
        <f>VLOOKUP($P$1&amp;P6575,定价因子!$E:$F,2,0)</f>
        <v>#N/A</v>
      </c>
      <c r="R6575" s="3"/>
      <c r="S6575" s="77" t="e">
        <f>VLOOKUP($R$1&amp;R6575,定价因子!$E:$F,2,0)</f>
        <v>#N/A</v>
      </c>
      <c r="T6575" s="61"/>
      <c r="U6575" s="63"/>
      <c r="V6575" s="63"/>
      <c r="W6575" s="63"/>
      <c r="X6575" s="3"/>
    </row>
    <row r="6576" spans="1:24">
      <c r="A6576" s="3"/>
      <c r="B6576" s="3"/>
      <c r="C6576" s="3"/>
      <c r="D6576" s="3"/>
      <c r="E6576" s="79"/>
      <c r="F6576" s="3"/>
      <c r="G6576" s="77" t="e">
        <f>VLOOKUP($F$1&amp;F6576,定价因子!E:F,2,0)</f>
        <v>#N/A</v>
      </c>
      <c r="H6576" s="3"/>
      <c r="I6576" s="77" t="e">
        <f>VLOOKUP($H$1&amp;H6576,定价因子!E:F,2,0)</f>
        <v>#N/A</v>
      </c>
      <c r="J6576" s="3"/>
      <c r="K6576" s="77" t="e">
        <f>VLOOKUP($J$1&amp;J6576,定价因子!E:F,2,0)</f>
        <v>#N/A</v>
      </c>
      <c r="L6576" s="3"/>
      <c r="M6576" s="77" t="e">
        <f>VLOOKUP($L$1&amp;L6576,定价因子!E:F,2,0)</f>
        <v>#N/A</v>
      </c>
      <c r="N6576" s="3"/>
      <c r="O6576" s="77" t="e">
        <f>VLOOKUP($N$1&amp;N6576,定价因子!E:F,2,0)</f>
        <v>#N/A</v>
      </c>
      <c r="P6576" s="3"/>
      <c r="Q6576" s="55" t="e">
        <f>VLOOKUP($P$1&amp;P6576,定价因子!$E:$F,2,0)</f>
        <v>#N/A</v>
      </c>
      <c r="R6576" s="3"/>
      <c r="S6576" s="77" t="e">
        <f>VLOOKUP($R$1&amp;R6576,定价因子!$E:$F,2,0)</f>
        <v>#N/A</v>
      </c>
      <c r="T6576" s="61"/>
      <c r="U6576" s="63"/>
      <c r="V6576" s="63"/>
      <c r="W6576" s="63"/>
      <c r="X6576" s="3"/>
    </row>
    <row r="6577" spans="1:24">
      <c r="A6577" s="3"/>
      <c r="B6577" s="3"/>
      <c r="C6577" s="3"/>
      <c r="D6577" s="3"/>
      <c r="E6577" s="79"/>
      <c r="F6577" s="3"/>
      <c r="G6577" s="77" t="e">
        <f>VLOOKUP($F$1&amp;F6577,定价因子!E:F,2,0)</f>
        <v>#N/A</v>
      </c>
      <c r="H6577" s="3"/>
      <c r="I6577" s="77" t="e">
        <f>VLOOKUP($H$1&amp;H6577,定价因子!E:F,2,0)</f>
        <v>#N/A</v>
      </c>
      <c r="J6577" s="3"/>
      <c r="K6577" s="77" t="e">
        <f>VLOOKUP($J$1&amp;J6577,定价因子!E:F,2,0)</f>
        <v>#N/A</v>
      </c>
      <c r="L6577" s="3"/>
      <c r="M6577" s="77" t="e">
        <f>VLOOKUP($L$1&amp;L6577,定价因子!E:F,2,0)</f>
        <v>#N/A</v>
      </c>
      <c r="N6577" s="3"/>
      <c r="O6577" s="77" t="e">
        <f>VLOOKUP($N$1&amp;N6577,定价因子!E:F,2,0)</f>
        <v>#N/A</v>
      </c>
      <c r="P6577" s="3"/>
      <c r="Q6577" s="55" t="e">
        <f>VLOOKUP($P$1&amp;P6577,定价因子!$E:$F,2,0)</f>
        <v>#N/A</v>
      </c>
      <c r="R6577" s="3"/>
      <c r="S6577" s="77" t="e">
        <f>VLOOKUP($R$1&amp;R6577,定价因子!$E:$F,2,0)</f>
        <v>#N/A</v>
      </c>
      <c r="T6577" s="61"/>
      <c r="U6577" s="63"/>
      <c r="V6577" s="63"/>
      <c r="W6577" s="63"/>
      <c r="X6577" s="3"/>
    </row>
    <row r="6578" spans="1:24">
      <c r="A6578" s="3"/>
      <c r="B6578" s="3"/>
      <c r="C6578" s="3"/>
      <c r="D6578" s="3"/>
      <c r="E6578" s="79"/>
      <c r="F6578" s="3"/>
      <c r="G6578" s="77" t="e">
        <f>VLOOKUP($F$1&amp;F6578,定价因子!E:F,2,0)</f>
        <v>#N/A</v>
      </c>
      <c r="H6578" s="3"/>
      <c r="I6578" s="77" t="e">
        <f>VLOOKUP($H$1&amp;H6578,定价因子!E:F,2,0)</f>
        <v>#N/A</v>
      </c>
      <c r="J6578" s="3"/>
      <c r="K6578" s="77" t="e">
        <f>VLOOKUP($J$1&amp;J6578,定价因子!E:F,2,0)</f>
        <v>#N/A</v>
      </c>
      <c r="L6578" s="3"/>
      <c r="M6578" s="77" t="e">
        <f>VLOOKUP($L$1&amp;L6578,定价因子!E:F,2,0)</f>
        <v>#N/A</v>
      </c>
      <c r="N6578" s="3"/>
      <c r="O6578" s="77" t="e">
        <f>VLOOKUP($N$1&amp;N6578,定价因子!E:F,2,0)</f>
        <v>#N/A</v>
      </c>
      <c r="P6578" s="3"/>
      <c r="Q6578" s="55" t="e">
        <f>VLOOKUP($P$1&amp;P6578,定价因子!$E:$F,2,0)</f>
        <v>#N/A</v>
      </c>
      <c r="R6578" s="3"/>
      <c r="S6578" s="77" t="e">
        <f>VLOOKUP($R$1&amp;R6578,定价因子!$E:$F,2,0)</f>
        <v>#N/A</v>
      </c>
      <c r="T6578" s="61"/>
      <c r="U6578" s="63"/>
      <c r="V6578" s="63"/>
      <c r="W6578" s="63"/>
      <c r="X6578" s="3"/>
    </row>
    <row r="6579" spans="1:24">
      <c r="A6579" s="3"/>
      <c r="B6579" s="3"/>
      <c r="C6579" s="3"/>
      <c r="D6579" s="3"/>
      <c r="E6579" s="79"/>
      <c r="F6579" s="3"/>
      <c r="G6579" s="77" t="e">
        <f>VLOOKUP($F$1&amp;F6579,定价因子!E:F,2,0)</f>
        <v>#N/A</v>
      </c>
      <c r="H6579" s="3"/>
      <c r="I6579" s="77" t="e">
        <f>VLOOKUP($H$1&amp;H6579,定价因子!E:F,2,0)</f>
        <v>#N/A</v>
      </c>
      <c r="J6579" s="3"/>
      <c r="K6579" s="77" t="e">
        <f>VLOOKUP($J$1&amp;J6579,定价因子!E:F,2,0)</f>
        <v>#N/A</v>
      </c>
      <c r="L6579" s="3"/>
      <c r="M6579" s="77" t="e">
        <f>VLOOKUP($L$1&amp;L6579,定价因子!E:F,2,0)</f>
        <v>#N/A</v>
      </c>
      <c r="N6579" s="3"/>
      <c r="O6579" s="77" t="e">
        <f>VLOOKUP($N$1&amp;N6579,定价因子!E:F,2,0)</f>
        <v>#N/A</v>
      </c>
      <c r="P6579" s="3"/>
      <c r="Q6579" s="55" t="e">
        <f>VLOOKUP($P$1&amp;P6579,定价因子!$E:$F,2,0)</f>
        <v>#N/A</v>
      </c>
      <c r="R6579" s="3"/>
      <c r="S6579" s="77" t="e">
        <f>VLOOKUP($R$1&amp;R6579,定价因子!$E:$F,2,0)</f>
        <v>#N/A</v>
      </c>
      <c r="T6579" s="61"/>
      <c r="U6579" s="63"/>
      <c r="V6579" s="63"/>
      <c r="W6579" s="63"/>
      <c r="X6579" s="3"/>
    </row>
    <row r="6580" spans="1:24">
      <c r="A6580" s="3"/>
      <c r="B6580" s="3"/>
      <c r="C6580" s="3"/>
      <c r="D6580" s="3"/>
      <c r="E6580" s="79"/>
      <c r="F6580" s="3"/>
      <c r="G6580" s="77" t="e">
        <f>VLOOKUP($F$1&amp;F6580,定价因子!E:F,2,0)</f>
        <v>#N/A</v>
      </c>
      <c r="H6580" s="3"/>
      <c r="I6580" s="77" t="e">
        <f>VLOOKUP($H$1&amp;H6580,定价因子!E:F,2,0)</f>
        <v>#N/A</v>
      </c>
      <c r="J6580" s="3"/>
      <c r="K6580" s="77" t="e">
        <f>VLOOKUP($J$1&amp;J6580,定价因子!E:F,2,0)</f>
        <v>#N/A</v>
      </c>
      <c r="L6580" s="3"/>
      <c r="M6580" s="77" t="e">
        <f>VLOOKUP($L$1&amp;L6580,定价因子!E:F,2,0)</f>
        <v>#N/A</v>
      </c>
      <c r="N6580" s="3"/>
      <c r="O6580" s="77" t="e">
        <f>VLOOKUP($N$1&amp;N6580,定价因子!E:F,2,0)</f>
        <v>#N/A</v>
      </c>
      <c r="P6580" s="3"/>
      <c r="Q6580" s="55" t="e">
        <f>VLOOKUP($P$1&amp;P6580,定价因子!$E:$F,2,0)</f>
        <v>#N/A</v>
      </c>
      <c r="R6580" s="3"/>
      <c r="S6580" s="77" t="e">
        <f>VLOOKUP($R$1&amp;R6580,定价因子!$E:$F,2,0)</f>
        <v>#N/A</v>
      </c>
      <c r="T6580" s="61"/>
      <c r="U6580" s="63"/>
      <c r="V6580" s="63"/>
      <c r="W6580" s="63"/>
      <c r="X6580" s="3"/>
    </row>
    <row r="6581" spans="1:24">
      <c r="A6581" s="3"/>
      <c r="B6581" s="3"/>
      <c r="C6581" s="3"/>
      <c r="D6581" s="3"/>
      <c r="E6581" s="79"/>
      <c r="F6581" s="3"/>
      <c r="G6581" s="77" t="e">
        <f>VLOOKUP($F$1&amp;F6581,定价因子!E:F,2,0)</f>
        <v>#N/A</v>
      </c>
      <c r="H6581" s="3"/>
      <c r="I6581" s="77" t="e">
        <f>VLOOKUP($H$1&amp;H6581,定价因子!E:F,2,0)</f>
        <v>#N/A</v>
      </c>
      <c r="J6581" s="3"/>
      <c r="K6581" s="77" t="e">
        <f>VLOOKUP($J$1&amp;J6581,定价因子!E:F,2,0)</f>
        <v>#N/A</v>
      </c>
      <c r="L6581" s="3"/>
      <c r="M6581" s="77" t="e">
        <f>VLOOKUP($L$1&amp;L6581,定价因子!E:F,2,0)</f>
        <v>#N/A</v>
      </c>
      <c r="N6581" s="3"/>
      <c r="O6581" s="77" t="e">
        <f>VLOOKUP($N$1&amp;N6581,定价因子!E:F,2,0)</f>
        <v>#N/A</v>
      </c>
      <c r="P6581" s="3"/>
      <c r="Q6581" s="55" t="e">
        <f>VLOOKUP($P$1&amp;P6581,定价因子!$E:$F,2,0)</f>
        <v>#N/A</v>
      </c>
      <c r="R6581" s="3"/>
      <c r="S6581" s="77" t="e">
        <f>VLOOKUP($R$1&amp;R6581,定价因子!$E:$F,2,0)</f>
        <v>#N/A</v>
      </c>
      <c r="T6581" s="61"/>
      <c r="U6581" s="63"/>
      <c r="V6581" s="63"/>
      <c r="W6581" s="63"/>
      <c r="X6581" s="3"/>
    </row>
    <row r="6582" spans="1:24">
      <c r="A6582" s="3"/>
      <c r="B6582" s="3"/>
      <c r="C6582" s="3"/>
      <c r="D6582" s="3"/>
      <c r="E6582" s="79"/>
      <c r="F6582" s="3"/>
      <c r="G6582" s="77" t="e">
        <f>VLOOKUP($F$1&amp;F6582,定价因子!E:F,2,0)</f>
        <v>#N/A</v>
      </c>
      <c r="H6582" s="3"/>
      <c r="I6582" s="77" t="e">
        <f>VLOOKUP($H$1&amp;H6582,定价因子!E:F,2,0)</f>
        <v>#N/A</v>
      </c>
      <c r="J6582" s="3"/>
      <c r="K6582" s="77" t="e">
        <f>VLOOKUP($J$1&amp;J6582,定价因子!E:F,2,0)</f>
        <v>#N/A</v>
      </c>
      <c r="L6582" s="3"/>
      <c r="M6582" s="77" t="e">
        <f>VLOOKUP($L$1&amp;L6582,定价因子!E:F,2,0)</f>
        <v>#N/A</v>
      </c>
      <c r="N6582" s="3"/>
      <c r="O6582" s="77" t="e">
        <f>VLOOKUP($N$1&amp;N6582,定价因子!E:F,2,0)</f>
        <v>#N/A</v>
      </c>
      <c r="P6582" s="3"/>
      <c r="Q6582" s="55" t="e">
        <f>VLOOKUP($P$1&amp;P6582,定价因子!$E:$F,2,0)</f>
        <v>#N/A</v>
      </c>
      <c r="R6582" s="3"/>
      <c r="S6582" s="77" t="e">
        <f>VLOOKUP($R$1&amp;R6582,定价因子!$E:$F,2,0)</f>
        <v>#N/A</v>
      </c>
      <c r="T6582" s="61"/>
      <c r="U6582" s="63"/>
      <c r="V6582" s="63"/>
      <c r="W6582" s="63"/>
      <c r="X6582" s="3"/>
    </row>
    <row r="6583" spans="1:24">
      <c r="A6583" s="3"/>
      <c r="B6583" s="3"/>
      <c r="C6583" s="3"/>
      <c r="D6583" s="3"/>
      <c r="E6583" s="79"/>
      <c r="F6583" s="3"/>
      <c r="G6583" s="77" t="e">
        <f>VLOOKUP($F$1&amp;F6583,定价因子!E:F,2,0)</f>
        <v>#N/A</v>
      </c>
      <c r="H6583" s="3"/>
      <c r="I6583" s="77" t="e">
        <f>VLOOKUP($H$1&amp;H6583,定价因子!E:F,2,0)</f>
        <v>#N/A</v>
      </c>
      <c r="J6583" s="3"/>
      <c r="K6583" s="77" t="e">
        <f>VLOOKUP($J$1&amp;J6583,定价因子!E:F,2,0)</f>
        <v>#N/A</v>
      </c>
      <c r="L6583" s="3"/>
      <c r="M6583" s="77" t="e">
        <f>VLOOKUP($L$1&amp;L6583,定价因子!E:F,2,0)</f>
        <v>#N/A</v>
      </c>
      <c r="N6583" s="3"/>
      <c r="O6583" s="77" t="e">
        <f>VLOOKUP($N$1&amp;N6583,定价因子!E:F,2,0)</f>
        <v>#N/A</v>
      </c>
      <c r="P6583" s="3"/>
      <c r="Q6583" s="55" t="e">
        <f>VLOOKUP($P$1&amp;P6583,定价因子!$E:$F,2,0)</f>
        <v>#N/A</v>
      </c>
      <c r="R6583" s="3"/>
      <c r="S6583" s="77" t="e">
        <f>VLOOKUP($R$1&amp;R6583,定价因子!$E:$F,2,0)</f>
        <v>#N/A</v>
      </c>
      <c r="T6583" s="61"/>
      <c r="U6583" s="63"/>
      <c r="V6583" s="63"/>
      <c r="W6583" s="63"/>
      <c r="X6583" s="3"/>
    </row>
    <row r="6584" spans="1:24">
      <c r="A6584" s="3"/>
      <c r="B6584" s="3"/>
      <c r="C6584" s="3"/>
      <c r="D6584" s="3"/>
      <c r="E6584" s="79"/>
      <c r="F6584" s="3"/>
      <c r="G6584" s="77" t="e">
        <f>VLOOKUP($F$1&amp;F6584,定价因子!E:F,2,0)</f>
        <v>#N/A</v>
      </c>
      <c r="H6584" s="3"/>
      <c r="I6584" s="77" t="e">
        <f>VLOOKUP($H$1&amp;H6584,定价因子!E:F,2,0)</f>
        <v>#N/A</v>
      </c>
      <c r="J6584" s="3"/>
      <c r="K6584" s="77" t="e">
        <f>VLOOKUP($J$1&amp;J6584,定价因子!E:F,2,0)</f>
        <v>#N/A</v>
      </c>
      <c r="L6584" s="3"/>
      <c r="M6584" s="77" t="e">
        <f>VLOOKUP($L$1&amp;L6584,定价因子!E:F,2,0)</f>
        <v>#N/A</v>
      </c>
      <c r="N6584" s="3"/>
      <c r="O6584" s="77" t="e">
        <f>VLOOKUP($N$1&amp;N6584,定价因子!E:F,2,0)</f>
        <v>#N/A</v>
      </c>
      <c r="P6584" s="3"/>
      <c r="Q6584" s="55" t="e">
        <f>VLOOKUP($P$1&amp;P6584,定价因子!$E:$F,2,0)</f>
        <v>#N/A</v>
      </c>
      <c r="R6584" s="3"/>
      <c r="S6584" s="77" t="e">
        <f>VLOOKUP($R$1&amp;R6584,定价因子!$E:$F,2,0)</f>
        <v>#N/A</v>
      </c>
      <c r="T6584" s="61"/>
      <c r="U6584" s="63"/>
      <c r="V6584" s="63"/>
      <c r="W6584" s="63"/>
      <c r="X6584" s="3"/>
    </row>
    <row r="6585" spans="1:24">
      <c r="A6585" s="3"/>
      <c r="B6585" s="3"/>
      <c r="C6585" s="3"/>
      <c r="D6585" s="3"/>
      <c r="E6585" s="79"/>
      <c r="F6585" s="3"/>
      <c r="G6585" s="77" t="e">
        <f>VLOOKUP($F$1&amp;F6585,定价因子!E:F,2,0)</f>
        <v>#N/A</v>
      </c>
      <c r="H6585" s="3"/>
      <c r="I6585" s="77" t="e">
        <f>VLOOKUP($H$1&amp;H6585,定价因子!E:F,2,0)</f>
        <v>#N/A</v>
      </c>
      <c r="J6585" s="3"/>
      <c r="K6585" s="77" t="e">
        <f>VLOOKUP($J$1&amp;J6585,定价因子!E:F,2,0)</f>
        <v>#N/A</v>
      </c>
      <c r="L6585" s="3"/>
      <c r="M6585" s="77" t="e">
        <f>VLOOKUP($L$1&amp;L6585,定价因子!E:F,2,0)</f>
        <v>#N/A</v>
      </c>
      <c r="N6585" s="3"/>
      <c r="O6585" s="77" t="e">
        <f>VLOOKUP($N$1&amp;N6585,定价因子!E:F,2,0)</f>
        <v>#N/A</v>
      </c>
      <c r="P6585" s="3"/>
      <c r="Q6585" s="55" t="e">
        <f>VLOOKUP($P$1&amp;P6585,定价因子!$E:$F,2,0)</f>
        <v>#N/A</v>
      </c>
      <c r="R6585" s="3"/>
      <c r="S6585" s="77" t="e">
        <f>VLOOKUP($R$1&amp;R6585,定价因子!$E:$F,2,0)</f>
        <v>#N/A</v>
      </c>
      <c r="T6585" s="61"/>
      <c r="U6585" s="63"/>
      <c r="V6585" s="63"/>
      <c r="W6585" s="63"/>
      <c r="X6585" s="3"/>
    </row>
    <row r="6586" spans="1:24">
      <c r="A6586" s="3"/>
      <c r="B6586" s="3"/>
      <c r="C6586" s="3"/>
      <c r="D6586" s="3"/>
      <c r="E6586" s="79"/>
      <c r="F6586" s="3"/>
      <c r="G6586" s="77" t="e">
        <f>VLOOKUP($F$1&amp;F6586,定价因子!E:F,2,0)</f>
        <v>#N/A</v>
      </c>
      <c r="H6586" s="3"/>
      <c r="I6586" s="77" t="e">
        <f>VLOOKUP($H$1&amp;H6586,定价因子!E:F,2,0)</f>
        <v>#N/A</v>
      </c>
      <c r="J6586" s="3"/>
      <c r="K6586" s="77" t="e">
        <f>VLOOKUP($J$1&amp;J6586,定价因子!E:F,2,0)</f>
        <v>#N/A</v>
      </c>
      <c r="L6586" s="3"/>
      <c r="M6586" s="77" t="e">
        <f>VLOOKUP($L$1&amp;L6586,定价因子!E:F,2,0)</f>
        <v>#N/A</v>
      </c>
      <c r="N6586" s="3"/>
      <c r="O6586" s="77" t="e">
        <f>VLOOKUP($N$1&amp;N6586,定价因子!E:F,2,0)</f>
        <v>#N/A</v>
      </c>
      <c r="P6586" s="3"/>
      <c r="Q6586" s="55" t="e">
        <f>VLOOKUP($P$1&amp;P6586,定价因子!$E:$F,2,0)</f>
        <v>#N/A</v>
      </c>
      <c r="R6586" s="3"/>
      <c r="S6586" s="77" t="e">
        <f>VLOOKUP($R$1&amp;R6586,定价因子!$E:$F,2,0)</f>
        <v>#N/A</v>
      </c>
      <c r="T6586" s="61"/>
      <c r="U6586" s="63"/>
      <c r="V6586" s="63"/>
      <c r="W6586" s="63"/>
      <c r="X6586" s="3"/>
    </row>
    <row r="6587" spans="1:24">
      <c r="A6587" s="3"/>
      <c r="B6587" s="3"/>
      <c r="C6587" s="3"/>
      <c r="D6587" s="3"/>
      <c r="E6587" s="79"/>
      <c r="F6587" s="3"/>
      <c r="G6587" s="77" t="e">
        <f>VLOOKUP($F$1&amp;F6587,定价因子!E:F,2,0)</f>
        <v>#N/A</v>
      </c>
      <c r="H6587" s="3"/>
      <c r="I6587" s="77" t="e">
        <f>VLOOKUP($H$1&amp;H6587,定价因子!E:F,2,0)</f>
        <v>#N/A</v>
      </c>
      <c r="J6587" s="3"/>
      <c r="K6587" s="77" t="e">
        <f>VLOOKUP($J$1&amp;J6587,定价因子!E:F,2,0)</f>
        <v>#N/A</v>
      </c>
      <c r="L6587" s="3"/>
      <c r="M6587" s="77" t="e">
        <f>VLOOKUP($L$1&amp;L6587,定价因子!E:F,2,0)</f>
        <v>#N/A</v>
      </c>
      <c r="N6587" s="3"/>
      <c r="O6587" s="77" t="e">
        <f>VLOOKUP($N$1&amp;N6587,定价因子!E:F,2,0)</f>
        <v>#N/A</v>
      </c>
      <c r="P6587" s="3"/>
      <c r="Q6587" s="55" t="e">
        <f>VLOOKUP($P$1&amp;P6587,定价因子!$E:$F,2,0)</f>
        <v>#N/A</v>
      </c>
      <c r="R6587" s="3"/>
      <c r="S6587" s="77" t="e">
        <f>VLOOKUP($R$1&amp;R6587,定价因子!$E:$F,2,0)</f>
        <v>#N/A</v>
      </c>
      <c r="T6587" s="61"/>
      <c r="U6587" s="63"/>
      <c r="V6587" s="63"/>
      <c r="W6587" s="63"/>
      <c r="X6587" s="3"/>
    </row>
    <row r="6588" spans="1:24">
      <c r="A6588" s="3"/>
      <c r="B6588" s="3"/>
      <c r="C6588" s="3"/>
      <c r="D6588" s="3"/>
      <c r="E6588" s="79"/>
      <c r="F6588" s="3"/>
      <c r="G6588" s="77" t="e">
        <f>VLOOKUP($F$1&amp;F6588,定价因子!E:F,2,0)</f>
        <v>#N/A</v>
      </c>
      <c r="H6588" s="3"/>
      <c r="I6588" s="77" t="e">
        <f>VLOOKUP($H$1&amp;H6588,定价因子!E:F,2,0)</f>
        <v>#N/A</v>
      </c>
      <c r="J6588" s="3"/>
      <c r="K6588" s="77" t="e">
        <f>VLOOKUP($J$1&amp;J6588,定价因子!E:F,2,0)</f>
        <v>#N/A</v>
      </c>
      <c r="L6588" s="3"/>
      <c r="M6588" s="77" t="e">
        <f>VLOOKUP($L$1&amp;L6588,定价因子!E:F,2,0)</f>
        <v>#N/A</v>
      </c>
      <c r="N6588" s="3"/>
      <c r="O6588" s="77" t="e">
        <f>VLOOKUP($N$1&amp;N6588,定价因子!E:F,2,0)</f>
        <v>#N/A</v>
      </c>
      <c r="P6588" s="3"/>
      <c r="Q6588" s="55" t="e">
        <f>VLOOKUP($P$1&amp;P6588,定价因子!$E:$F,2,0)</f>
        <v>#N/A</v>
      </c>
      <c r="R6588" s="3"/>
      <c r="S6588" s="77" t="e">
        <f>VLOOKUP($R$1&amp;R6588,定价因子!$E:$F,2,0)</f>
        <v>#N/A</v>
      </c>
      <c r="T6588" s="61"/>
      <c r="U6588" s="63"/>
      <c r="V6588" s="63"/>
      <c r="W6588" s="63"/>
      <c r="X6588" s="3"/>
    </row>
    <row r="6589" spans="1:24">
      <c r="A6589" s="3"/>
      <c r="B6589" s="3"/>
      <c r="C6589" s="3"/>
      <c r="D6589" s="3"/>
      <c r="E6589" s="79"/>
      <c r="F6589" s="3"/>
      <c r="G6589" s="77" t="e">
        <f>VLOOKUP($F$1&amp;F6589,定价因子!E:F,2,0)</f>
        <v>#N/A</v>
      </c>
      <c r="H6589" s="3"/>
      <c r="I6589" s="77" t="e">
        <f>VLOOKUP($H$1&amp;H6589,定价因子!E:F,2,0)</f>
        <v>#N/A</v>
      </c>
      <c r="J6589" s="3"/>
      <c r="K6589" s="77" t="e">
        <f>VLOOKUP($J$1&amp;J6589,定价因子!E:F,2,0)</f>
        <v>#N/A</v>
      </c>
      <c r="L6589" s="3"/>
      <c r="M6589" s="77" t="e">
        <f>VLOOKUP($L$1&amp;L6589,定价因子!E:F,2,0)</f>
        <v>#N/A</v>
      </c>
      <c r="N6589" s="3"/>
      <c r="O6589" s="77" t="e">
        <f>VLOOKUP($N$1&amp;N6589,定价因子!E:F,2,0)</f>
        <v>#N/A</v>
      </c>
      <c r="P6589" s="3"/>
      <c r="Q6589" s="55" t="e">
        <f>VLOOKUP($P$1&amp;P6589,定价因子!$E:$F,2,0)</f>
        <v>#N/A</v>
      </c>
      <c r="R6589" s="3"/>
      <c r="S6589" s="77" t="e">
        <f>VLOOKUP($R$1&amp;R6589,定价因子!$E:$F,2,0)</f>
        <v>#N/A</v>
      </c>
      <c r="T6589" s="61"/>
      <c r="U6589" s="63"/>
      <c r="V6589" s="63"/>
      <c r="W6589" s="63"/>
      <c r="X6589" s="3"/>
    </row>
    <row r="6590" spans="1:24">
      <c r="A6590" s="3"/>
      <c r="B6590" s="3"/>
      <c r="C6590" s="3"/>
      <c r="D6590" s="3"/>
      <c r="E6590" s="79"/>
      <c r="F6590" s="3"/>
      <c r="G6590" s="77" t="e">
        <f>VLOOKUP($F$1&amp;F6590,定价因子!E:F,2,0)</f>
        <v>#N/A</v>
      </c>
      <c r="H6590" s="3"/>
      <c r="I6590" s="77" t="e">
        <f>VLOOKUP($H$1&amp;H6590,定价因子!E:F,2,0)</f>
        <v>#N/A</v>
      </c>
      <c r="J6590" s="3"/>
      <c r="K6590" s="77" t="e">
        <f>VLOOKUP($J$1&amp;J6590,定价因子!E:F,2,0)</f>
        <v>#N/A</v>
      </c>
      <c r="L6590" s="3"/>
      <c r="M6590" s="77" t="e">
        <f>VLOOKUP($L$1&amp;L6590,定价因子!E:F,2,0)</f>
        <v>#N/A</v>
      </c>
      <c r="N6590" s="3"/>
      <c r="O6590" s="77" t="e">
        <f>VLOOKUP($N$1&amp;N6590,定价因子!E:F,2,0)</f>
        <v>#N/A</v>
      </c>
      <c r="P6590" s="3"/>
      <c r="Q6590" s="55" t="e">
        <f>VLOOKUP($P$1&amp;P6590,定价因子!$E:$F,2,0)</f>
        <v>#N/A</v>
      </c>
      <c r="R6590" s="3"/>
      <c r="S6590" s="77" t="e">
        <f>VLOOKUP($R$1&amp;R6590,定价因子!$E:$F,2,0)</f>
        <v>#N/A</v>
      </c>
      <c r="T6590" s="61"/>
      <c r="U6590" s="63"/>
      <c r="V6590" s="63"/>
      <c r="W6590" s="63"/>
      <c r="X6590" s="3"/>
    </row>
    <row r="6591" spans="1:24">
      <c r="A6591" s="3"/>
      <c r="B6591" s="3"/>
      <c r="C6591" s="3"/>
      <c r="D6591" s="3"/>
      <c r="E6591" s="79"/>
      <c r="F6591" s="3"/>
      <c r="G6591" s="77" t="e">
        <f>VLOOKUP($F$1&amp;F6591,定价因子!E:F,2,0)</f>
        <v>#N/A</v>
      </c>
      <c r="H6591" s="3"/>
      <c r="I6591" s="77" t="e">
        <f>VLOOKUP($H$1&amp;H6591,定价因子!E:F,2,0)</f>
        <v>#N/A</v>
      </c>
      <c r="J6591" s="3"/>
      <c r="K6591" s="77" t="e">
        <f>VLOOKUP($J$1&amp;J6591,定价因子!E:F,2,0)</f>
        <v>#N/A</v>
      </c>
      <c r="L6591" s="3"/>
      <c r="M6591" s="77" t="e">
        <f>VLOOKUP($L$1&amp;L6591,定价因子!E:F,2,0)</f>
        <v>#N/A</v>
      </c>
      <c r="N6591" s="3"/>
      <c r="O6591" s="77" t="e">
        <f>VLOOKUP($N$1&amp;N6591,定价因子!E:F,2,0)</f>
        <v>#N/A</v>
      </c>
      <c r="P6591" s="3"/>
      <c r="Q6591" s="55" t="e">
        <f>VLOOKUP($P$1&amp;P6591,定价因子!$E:$F,2,0)</f>
        <v>#N/A</v>
      </c>
      <c r="R6591" s="3"/>
      <c r="S6591" s="77" t="e">
        <f>VLOOKUP($R$1&amp;R6591,定价因子!$E:$F,2,0)</f>
        <v>#N/A</v>
      </c>
      <c r="T6591" s="61"/>
      <c r="U6591" s="63"/>
      <c r="V6591" s="63"/>
      <c r="W6591" s="63"/>
      <c r="X6591" s="3"/>
    </row>
    <row r="6592" spans="1:24">
      <c r="A6592" s="3"/>
      <c r="B6592" s="3"/>
      <c r="C6592" s="3"/>
      <c r="D6592" s="3"/>
      <c r="E6592" s="79"/>
      <c r="F6592" s="3"/>
      <c r="G6592" s="77" t="e">
        <f>VLOOKUP($F$1&amp;F6592,定价因子!E:F,2,0)</f>
        <v>#N/A</v>
      </c>
      <c r="H6592" s="3"/>
      <c r="I6592" s="77" t="e">
        <f>VLOOKUP($H$1&amp;H6592,定价因子!E:F,2,0)</f>
        <v>#N/A</v>
      </c>
      <c r="J6592" s="3"/>
      <c r="K6592" s="77" t="e">
        <f>VLOOKUP($J$1&amp;J6592,定价因子!E:F,2,0)</f>
        <v>#N/A</v>
      </c>
      <c r="L6592" s="3"/>
      <c r="M6592" s="77" t="e">
        <f>VLOOKUP($L$1&amp;L6592,定价因子!E:F,2,0)</f>
        <v>#N/A</v>
      </c>
      <c r="N6592" s="3"/>
      <c r="O6592" s="77" t="e">
        <f>VLOOKUP($N$1&amp;N6592,定价因子!E:F,2,0)</f>
        <v>#N/A</v>
      </c>
      <c r="P6592" s="3"/>
      <c r="Q6592" s="55" t="e">
        <f>VLOOKUP($P$1&amp;P6592,定价因子!$E:$F,2,0)</f>
        <v>#N/A</v>
      </c>
      <c r="R6592" s="3"/>
      <c r="S6592" s="77" t="e">
        <f>VLOOKUP($R$1&amp;R6592,定价因子!$E:$F,2,0)</f>
        <v>#N/A</v>
      </c>
      <c r="T6592" s="61"/>
      <c r="U6592" s="63"/>
      <c r="V6592" s="63"/>
      <c r="W6592" s="63"/>
      <c r="X6592" s="3"/>
    </row>
    <row r="6593" spans="1:24">
      <c r="A6593" s="3"/>
      <c r="B6593" s="3"/>
      <c r="C6593" s="3"/>
      <c r="D6593" s="3"/>
      <c r="E6593" s="79"/>
      <c r="F6593" s="3"/>
      <c r="G6593" s="77" t="e">
        <f>VLOOKUP($F$1&amp;F6593,定价因子!E:F,2,0)</f>
        <v>#N/A</v>
      </c>
      <c r="H6593" s="3"/>
      <c r="I6593" s="77" t="e">
        <f>VLOOKUP($H$1&amp;H6593,定价因子!E:F,2,0)</f>
        <v>#N/A</v>
      </c>
      <c r="J6593" s="3"/>
      <c r="K6593" s="77" t="e">
        <f>VLOOKUP($J$1&amp;J6593,定价因子!E:F,2,0)</f>
        <v>#N/A</v>
      </c>
      <c r="L6593" s="3"/>
      <c r="M6593" s="77" t="e">
        <f>VLOOKUP($L$1&amp;L6593,定价因子!E:F,2,0)</f>
        <v>#N/A</v>
      </c>
      <c r="N6593" s="3"/>
      <c r="O6593" s="77" t="e">
        <f>VLOOKUP($N$1&amp;N6593,定价因子!E:F,2,0)</f>
        <v>#N/A</v>
      </c>
      <c r="P6593" s="3"/>
      <c r="Q6593" s="55" t="e">
        <f>VLOOKUP($P$1&amp;P6593,定价因子!$E:$F,2,0)</f>
        <v>#N/A</v>
      </c>
      <c r="R6593" s="3"/>
      <c r="S6593" s="77" t="e">
        <f>VLOOKUP($R$1&amp;R6593,定价因子!$E:$F,2,0)</f>
        <v>#N/A</v>
      </c>
      <c r="T6593" s="61"/>
      <c r="U6593" s="63"/>
      <c r="V6593" s="63"/>
      <c r="W6593" s="63"/>
      <c r="X6593" s="3"/>
    </row>
    <row r="6594" spans="1:24">
      <c r="A6594" s="3"/>
      <c r="B6594" s="3"/>
      <c r="C6594" s="3"/>
      <c r="D6594" s="3"/>
      <c r="E6594" s="79"/>
      <c r="F6594" s="3"/>
      <c r="G6594" s="77" t="e">
        <f>VLOOKUP($F$1&amp;F6594,定价因子!E:F,2,0)</f>
        <v>#N/A</v>
      </c>
      <c r="H6594" s="3"/>
      <c r="I6594" s="77" t="e">
        <f>VLOOKUP($H$1&amp;H6594,定价因子!E:F,2,0)</f>
        <v>#N/A</v>
      </c>
      <c r="J6594" s="3"/>
      <c r="K6594" s="77" t="e">
        <f>VLOOKUP($J$1&amp;J6594,定价因子!E:F,2,0)</f>
        <v>#N/A</v>
      </c>
      <c r="L6594" s="3"/>
      <c r="M6594" s="77" t="e">
        <f>VLOOKUP($L$1&amp;L6594,定价因子!E:F,2,0)</f>
        <v>#N/A</v>
      </c>
      <c r="N6594" s="3"/>
      <c r="O6594" s="77" t="e">
        <f>VLOOKUP($N$1&amp;N6594,定价因子!E:F,2,0)</f>
        <v>#N/A</v>
      </c>
      <c r="P6594" s="3"/>
      <c r="Q6594" s="55" t="e">
        <f>VLOOKUP($P$1&amp;P6594,定价因子!$E:$F,2,0)</f>
        <v>#N/A</v>
      </c>
      <c r="R6594" s="3"/>
      <c r="S6594" s="77" t="e">
        <f>VLOOKUP($R$1&amp;R6594,定价因子!$E:$F,2,0)</f>
        <v>#N/A</v>
      </c>
      <c r="T6594" s="61"/>
      <c r="U6594" s="63"/>
      <c r="V6594" s="63"/>
      <c r="W6594" s="63"/>
      <c r="X6594" s="3"/>
    </row>
    <row r="6595" spans="1:24">
      <c r="A6595" s="3"/>
      <c r="B6595" s="3"/>
      <c r="C6595" s="3"/>
      <c r="D6595" s="3"/>
      <c r="E6595" s="79"/>
      <c r="F6595" s="3"/>
      <c r="G6595" s="77" t="e">
        <f>VLOOKUP($F$1&amp;F6595,定价因子!E:F,2,0)</f>
        <v>#N/A</v>
      </c>
      <c r="H6595" s="3"/>
      <c r="I6595" s="77" t="e">
        <f>VLOOKUP($H$1&amp;H6595,定价因子!E:F,2,0)</f>
        <v>#N/A</v>
      </c>
      <c r="J6595" s="3"/>
      <c r="K6595" s="77" t="e">
        <f>VLOOKUP($J$1&amp;J6595,定价因子!E:F,2,0)</f>
        <v>#N/A</v>
      </c>
      <c r="L6595" s="3"/>
      <c r="M6595" s="77" t="e">
        <f>VLOOKUP($L$1&amp;L6595,定价因子!E:F,2,0)</f>
        <v>#N/A</v>
      </c>
      <c r="N6595" s="3"/>
      <c r="O6595" s="77" t="e">
        <f>VLOOKUP($N$1&amp;N6595,定价因子!E:F,2,0)</f>
        <v>#N/A</v>
      </c>
      <c r="P6595" s="3"/>
      <c r="Q6595" s="55" t="e">
        <f>VLOOKUP($P$1&amp;P6595,定价因子!$E:$F,2,0)</f>
        <v>#N/A</v>
      </c>
      <c r="R6595" s="3"/>
      <c r="S6595" s="77" t="e">
        <f>VLOOKUP($R$1&amp;R6595,定价因子!$E:$F,2,0)</f>
        <v>#N/A</v>
      </c>
      <c r="T6595" s="61"/>
      <c r="U6595" s="63"/>
      <c r="V6595" s="63"/>
      <c r="W6595" s="63"/>
      <c r="X6595" s="3"/>
    </row>
    <row r="6596" spans="1:24">
      <c r="A6596" s="3"/>
      <c r="B6596" s="3"/>
      <c r="C6596" s="3"/>
      <c r="D6596" s="3"/>
      <c r="E6596" s="79"/>
      <c r="F6596" s="3"/>
      <c r="G6596" s="77" t="e">
        <f>VLOOKUP($F$1&amp;F6596,定价因子!E:F,2,0)</f>
        <v>#N/A</v>
      </c>
      <c r="H6596" s="3"/>
      <c r="I6596" s="77" t="e">
        <f>VLOOKUP($H$1&amp;H6596,定价因子!E:F,2,0)</f>
        <v>#N/A</v>
      </c>
      <c r="J6596" s="3"/>
      <c r="K6596" s="77" t="e">
        <f>VLOOKUP($J$1&amp;J6596,定价因子!E:F,2,0)</f>
        <v>#N/A</v>
      </c>
      <c r="L6596" s="3"/>
      <c r="M6596" s="77" t="e">
        <f>VLOOKUP($L$1&amp;L6596,定价因子!E:F,2,0)</f>
        <v>#N/A</v>
      </c>
      <c r="N6596" s="3"/>
      <c r="O6596" s="77" t="e">
        <f>VLOOKUP($N$1&amp;N6596,定价因子!E:F,2,0)</f>
        <v>#N/A</v>
      </c>
      <c r="P6596" s="3"/>
      <c r="Q6596" s="55" t="e">
        <f>VLOOKUP($P$1&amp;P6596,定价因子!$E:$F,2,0)</f>
        <v>#N/A</v>
      </c>
      <c r="R6596" s="3"/>
      <c r="S6596" s="77" t="e">
        <f>VLOOKUP($R$1&amp;R6596,定价因子!$E:$F,2,0)</f>
        <v>#N/A</v>
      </c>
      <c r="T6596" s="61"/>
      <c r="U6596" s="63"/>
      <c r="V6596" s="63"/>
      <c r="W6596" s="63"/>
      <c r="X6596" s="3"/>
    </row>
    <row r="6597" spans="1:24">
      <c r="A6597" s="3"/>
      <c r="B6597" s="3"/>
      <c r="C6597" s="3"/>
      <c r="D6597" s="3"/>
      <c r="E6597" s="79"/>
      <c r="F6597" s="3"/>
      <c r="G6597" s="77" t="e">
        <f>VLOOKUP($F$1&amp;F6597,定价因子!E:F,2,0)</f>
        <v>#N/A</v>
      </c>
      <c r="H6597" s="3"/>
      <c r="I6597" s="77" t="e">
        <f>VLOOKUP($H$1&amp;H6597,定价因子!E:F,2,0)</f>
        <v>#N/A</v>
      </c>
      <c r="J6597" s="3"/>
      <c r="K6597" s="77" t="e">
        <f>VLOOKUP($J$1&amp;J6597,定价因子!E:F,2,0)</f>
        <v>#N/A</v>
      </c>
      <c r="L6597" s="3"/>
      <c r="M6597" s="77" t="e">
        <f>VLOOKUP($L$1&amp;L6597,定价因子!E:F,2,0)</f>
        <v>#N/A</v>
      </c>
      <c r="N6597" s="3"/>
      <c r="O6597" s="77" t="e">
        <f>VLOOKUP($N$1&amp;N6597,定价因子!E:F,2,0)</f>
        <v>#N/A</v>
      </c>
      <c r="P6597" s="3"/>
      <c r="Q6597" s="55" t="e">
        <f>VLOOKUP($P$1&amp;P6597,定价因子!$E:$F,2,0)</f>
        <v>#N/A</v>
      </c>
      <c r="R6597" s="3"/>
      <c r="S6597" s="77" t="e">
        <f>VLOOKUP($R$1&amp;R6597,定价因子!$E:$F,2,0)</f>
        <v>#N/A</v>
      </c>
      <c r="T6597" s="61"/>
      <c r="U6597" s="63"/>
      <c r="V6597" s="63"/>
      <c r="W6597" s="63"/>
      <c r="X6597" s="3"/>
    </row>
    <row r="6598" spans="1:24">
      <c r="A6598" s="3"/>
      <c r="B6598" s="3"/>
      <c r="C6598" s="3"/>
      <c r="D6598" s="3"/>
      <c r="E6598" s="79"/>
      <c r="F6598" s="3"/>
      <c r="G6598" s="77" t="e">
        <f>VLOOKUP($F$1&amp;F6598,定价因子!E:F,2,0)</f>
        <v>#N/A</v>
      </c>
      <c r="H6598" s="3"/>
      <c r="I6598" s="77" t="e">
        <f>VLOOKUP($H$1&amp;H6598,定价因子!E:F,2,0)</f>
        <v>#N/A</v>
      </c>
      <c r="J6598" s="3"/>
      <c r="K6598" s="77" t="e">
        <f>VLOOKUP($J$1&amp;J6598,定价因子!E:F,2,0)</f>
        <v>#N/A</v>
      </c>
      <c r="L6598" s="3"/>
      <c r="M6598" s="77" t="e">
        <f>VLOOKUP($L$1&amp;L6598,定价因子!E:F,2,0)</f>
        <v>#N/A</v>
      </c>
      <c r="N6598" s="3"/>
      <c r="O6598" s="77" t="e">
        <f>VLOOKUP($N$1&amp;N6598,定价因子!E:F,2,0)</f>
        <v>#N/A</v>
      </c>
      <c r="P6598" s="3"/>
      <c r="Q6598" s="55" t="e">
        <f>VLOOKUP($P$1&amp;P6598,定价因子!$E:$F,2,0)</f>
        <v>#N/A</v>
      </c>
      <c r="R6598" s="3"/>
      <c r="S6598" s="77" t="e">
        <f>VLOOKUP($R$1&amp;R6598,定价因子!$E:$F,2,0)</f>
        <v>#N/A</v>
      </c>
      <c r="T6598" s="61"/>
      <c r="U6598" s="63"/>
      <c r="V6598" s="63"/>
      <c r="W6598" s="63"/>
      <c r="X6598" s="3"/>
    </row>
    <row r="6599" spans="1:24">
      <c r="A6599" s="3"/>
      <c r="B6599" s="3"/>
      <c r="C6599" s="3"/>
      <c r="D6599" s="3"/>
      <c r="E6599" s="79"/>
      <c r="F6599" s="3"/>
      <c r="G6599" s="77" t="e">
        <f>VLOOKUP($F$1&amp;F6599,定价因子!E:F,2,0)</f>
        <v>#N/A</v>
      </c>
      <c r="H6599" s="3"/>
      <c r="I6599" s="77" t="e">
        <f>VLOOKUP($H$1&amp;H6599,定价因子!E:F,2,0)</f>
        <v>#N/A</v>
      </c>
      <c r="J6599" s="3"/>
      <c r="K6599" s="77" t="e">
        <f>VLOOKUP($J$1&amp;J6599,定价因子!E:F,2,0)</f>
        <v>#N/A</v>
      </c>
      <c r="L6599" s="3"/>
      <c r="M6599" s="77" t="e">
        <f>VLOOKUP($L$1&amp;L6599,定价因子!E:F,2,0)</f>
        <v>#N/A</v>
      </c>
      <c r="N6599" s="3"/>
      <c r="O6599" s="77" t="e">
        <f>VLOOKUP($N$1&amp;N6599,定价因子!E:F,2,0)</f>
        <v>#N/A</v>
      </c>
      <c r="P6599" s="3"/>
      <c r="Q6599" s="55" t="e">
        <f>VLOOKUP($P$1&amp;P6599,定价因子!$E:$F,2,0)</f>
        <v>#N/A</v>
      </c>
      <c r="R6599" s="3"/>
      <c r="S6599" s="77" t="e">
        <f>VLOOKUP($R$1&amp;R6599,定价因子!$E:$F,2,0)</f>
        <v>#N/A</v>
      </c>
      <c r="T6599" s="61"/>
      <c r="U6599" s="63"/>
      <c r="V6599" s="63"/>
      <c r="W6599" s="63"/>
      <c r="X6599" s="3"/>
    </row>
    <row r="6600" spans="1:24">
      <c r="A6600" s="3"/>
      <c r="B6600" s="3"/>
      <c r="C6600" s="3"/>
      <c r="D6600" s="3"/>
      <c r="E6600" s="79"/>
      <c r="F6600" s="3"/>
      <c r="G6600" s="77" t="e">
        <f>VLOOKUP($F$1&amp;F6600,定价因子!E:F,2,0)</f>
        <v>#N/A</v>
      </c>
      <c r="H6600" s="3"/>
      <c r="I6600" s="77" t="e">
        <f>VLOOKUP($H$1&amp;H6600,定价因子!E:F,2,0)</f>
        <v>#N/A</v>
      </c>
      <c r="J6600" s="3"/>
      <c r="K6600" s="77" t="e">
        <f>VLOOKUP($J$1&amp;J6600,定价因子!E:F,2,0)</f>
        <v>#N/A</v>
      </c>
      <c r="L6600" s="3"/>
      <c r="M6600" s="77" t="e">
        <f>VLOOKUP($L$1&amp;L6600,定价因子!E:F,2,0)</f>
        <v>#N/A</v>
      </c>
      <c r="N6600" s="3"/>
      <c r="O6600" s="77" t="e">
        <f>VLOOKUP($N$1&amp;N6600,定价因子!E:F,2,0)</f>
        <v>#N/A</v>
      </c>
      <c r="P6600" s="3"/>
      <c r="Q6600" s="55" t="e">
        <f>VLOOKUP($P$1&amp;P6600,定价因子!$E:$F,2,0)</f>
        <v>#N/A</v>
      </c>
      <c r="R6600" s="3"/>
      <c r="S6600" s="77" t="e">
        <f>VLOOKUP($R$1&amp;R6600,定价因子!$E:$F,2,0)</f>
        <v>#N/A</v>
      </c>
      <c r="T6600" s="61"/>
      <c r="U6600" s="63"/>
      <c r="V6600" s="63"/>
      <c r="W6600" s="63"/>
      <c r="X6600" s="3"/>
    </row>
    <row r="6601" spans="1:24">
      <c r="A6601" s="3"/>
      <c r="B6601" s="3"/>
      <c r="C6601" s="3"/>
      <c r="D6601" s="3"/>
      <c r="E6601" s="79"/>
      <c r="F6601" s="3"/>
      <c r="G6601" s="77" t="e">
        <f>VLOOKUP($F$1&amp;F6601,定价因子!E:F,2,0)</f>
        <v>#N/A</v>
      </c>
      <c r="H6601" s="3"/>
      <c r="I6601" s="77" t="e">
        <f>VLOOKUP($H$1&amp;H6601,定价因子!E:F,2,0)</f>
        <v>#N/A</v>
      </c>
      <c r="J6601" s="3"/>
      <c r="K6601" s="77" t="e">
        <f>VLOOKUP($J$1&amp;J6601,定价因子!E:F,2,0)</f>
        <v>#N/A</v>
      </c>
      <c r="L6601" s="3"/>
      <c r="M6601" s="77" t="e">
        <f>VLOOKUP($L$1&amp;L6601,定价因子!E:F,2,0)</f>
        <v>#N/A</v>
      </c>
      <c r="N6601" s="3"/>
      <c r="O6601" s="77" t="e">
        <f>VLOOKUP($N$1&amp;N6601,定价因子!E:F,2,0)</f>
        <v>#N/A</v>
      </c>
      <c r="P6601" s="3"/>
      <c r="Q6601" s="55" t="e">
        <f>VLOOKUP($P$1&amp;P6601,定价因子!$E:$F,2,0)</f>
        <v>#N/A</v>
      </c>
      <c r="R6601" s="3"/>
      <c r="S6601" s="77" t="e">
        <f>VLOOKUP($R$1&amp;R6601,定价因子!$E:$F,2,0)</f>
        <v>#N/A</v>
      </c>
      <c r="T6601" s="61"/>
      <c r="U6601" s="63"/>
      <c r="V6601" s="63"/>
      <c r="W6601" s="63"/>
      <c r="X6601" s="3"/>
    </row>
    <row r="6602" spans="1:24">
      <c r="A6602" s="3"/>
      <c r="B6602" s="3"/>
      <c r="C6602" s="3"/>
      <c r="D6602" s="3"/>
      <c r="E6602" s="79"/>
      <c r="F6602" s="3"/>
      <c r="G6602" s="77" t="e">
        <f>VLOOKUP($F$1&amp;F6602,定价因子!E:F,2,0)</f>
        <v>#N/A</v>
      </c>
      <c r="H6602" s="3"/>
      <c r="I6602" s="77" t="e">
        <f>VLOOKUP($H$1&amp;H6602,定价因子!E:F,2,0)</f>
        <v>#N/A</v>
      </c>
      <c r="J6602" s="3"/>
      <c r="K6602" s="77" t="e">
        <f>VLOOKUP($J$1&amp;J6602,定价因子!E:F,2,0)</f>
        <v>#N/A</v>
      </c>
      <c r="L6602" s="3"/>
      <c r="M6602" s="77" t="e">
        <f>VLOOKUP($L$1&amp;L6602,定价因子!E:F,2,0)</f>
        <v>#N/A</v>
      </c>
      <c r="N6602" s="3"/>
      <c r="O6602" s="77" t="e">
        <f>VLOOKUP($N$1&amp;N6602,定价因子!E:F,2,0)</f>
        <v>#N/A</v>
      </c>
      <c r="P6602" s="3"/>
      <c r="Q6602" s="55" t="e">
        <f>VLOOKUP($P$1&amp;P6602,定价因子!$E:$F,2,0)</f>
        <v>#N/A</v>
      </c>
      <c r="R6602" s="3"/>
      <c r="S6602" s="77" t="e">
        <f>VLOOKUP($R$1&amp;R6602,定价因子!$E:$F,2,0)</f>
        <v>#N/A</v>
      </c>
      <c r="T6602" s="61"/>
      <c r="U6602" s="63"/>
      <c r="V6602" s="63"/>
      <c r="W6602" s="63"/>
      <c r="X6602" s="3"/>
    </row>
    <row r="6603" spans="1:24">
      <c r="A6603" s="3"/>
      <c r="B6603" s="3"/>
      <c r="C6603" s="3"/>
      <c r="D6603" s="3"/>
      <c r="E6603" s="79"/>
      <c r="F6603" s="3"/>
      <c r="G6603" s="77" t="e">
        <f>VLOOKUP($F$1&amp;F6603,定价因子!E:F,2,0)</f>
        <v>#N/A</v>
      </c>
      <c r="H6603" s="3"/>
      <c r="I6603" s="77" t="e">
        <f>VLOOKUP($H$1&amp;H6603,定价因子!E:F,2,0)</f>
        <v>#N/A</v>
      </c>
      <c r="J6603" s="3"/>
      <c r="K6603" s="77" t="e">
        <f>VLOOKUP($J$1&amp;J6603,定价因子!E:F,2,0)</f>
        <v>#N/A</v>
      </c>
      <c r="L6603" s="3"/>
      <c r="M6603" s="77" t="e">
        <f>VLOOKUP($L$1&amp;L6603,定价因子!E:F,2,0)</f>
        <v>#N/A</v>
      </c>
      <c r="N6603" s="3"/>
      <c r="O6603" s="77" t="e">
        <f>VLOOKUP($N$1&amp;N6603,定价因子!E:F,2,0)</f>
        <v>#N/A</v>
      </c>
      <c r="P6603" s="3"/>
      <c r="Q6603" s="55" t="e">
        <f>VLOOKUP($P$1&amp;P6603,定价因子!$E:$F,2,0)</f>
        <v>#N/A</v>
      </c>
      <c r="R6603" s="3"/>
      <c r="S6603" s="77" t="e">
        <f>VLOOKUP($R$1&amp;R6603,定价因子!$E:$F,2,0)</f>
        <v>#N/A</v>
      </c>
      <c r="T6603" s="61"/>
      <c r="U6603" s="63"/>
      <c r="V6603" s="63"/>
      <c r="W6603" s="63"/>
      <c r="X6603" s="3"/>
    </row>
    <row r="6604" spans="1:24">
      <c r="A6604" s="3"/>
      <c r="B6604" s="3"/>
      <c r="C6604" s="3"/>
      <c r="D6604" s="3"/>
      <c r="E6604" s="79"/>
      <c r="F6604" s="3"/>
      <c r="G6604" s="77" t="e">
        <f>VLOOKUP($F$1&amp;F6604,定价因子!E:F,2,0)</f>
        <v>#N/A</v>
      </c>
      <c r="H6604" s="3"/>
      <c r="I6604" s="77" t="e">
        <f>VLOOKUP($H$1&amp;H6604,定价因子!E:F,2,0)</f>
        <v>#N/A</v>
      </c>
      <c r="J6604" s="3"/>
      <c r="K6604" s="77" t="e">
        <f>VLOOKUP($J$1&amp;J6604,定价因子!E:F,2,0)</f>
        <v>#N/A</v>
      </c>
      <c r="L6604" s="3"/>
      <c r="M6604" s="77" t="e">
        <f>VLOOKUP($L$1&amp;L6604,定价因子!E:F,2,0)</f>
        <v>#N/A</v>
      </c>
      <c r="N6604" s="3"/>
      <c r="O6604" s="77" t="e">
        <f>VLOOKUP($N$1&amp;N6604,定价因子!E:F,2,0)</f>
        <v>#N/A</v>
      </c>
      <c r="P6604" s="3"/>
      <c r="Q6604" s="55" t="e">
        <f>VLOOKUP($P$1&amp;P6604,定价因子!$E:$F,2,0)</f>
        <v>#N/A</v>
      </c>
      <c r="R6604" s="3"/>
      <c r="S6604" s="77" t="e">
        <f>VLOOKUP($R$1&amp;R6604,定价因子!$E:$F,2,0)</f>
        <v>#N/A</v>
      </c>
      <c r="T6604" s="61"/>
      <c r="U6604" s="63"/>
      <c r="V6604" s="63"/>
      <c r="W6604" s="63"/>
      <c r="X6604" s="3"/>
    </row>
    <row r="6605" spans="1:24">
      <c r="A6605" s="3"/>
      <c r="B6605" s="3"/>
      <c r="C6605" s="3"/>
      <c r="D6605" s="3"/>
      <c r="E6605" s="79"/>
      <c r="F6605" s="3"/>
      <c r="G6605" s="77" t="e">
        <f>VLOOKUP($F$1&amp;F6605,定价因子!E:F,2,0)</f>
        <v>#N/A</v>
      </c>
      <c r="H6605" s="3"/>
      <c r="I6605" s="77" t="e">
        <f>VLOOKUP($H$1&amp;H6605,定价因子!E:F,2,0)</f>
        <v>#N/A</v>
      </c>
      <c r="J6605" s="3"/>
      <c r="K6605" s="77" t="e">
        <f>VLOOKUP($J$1&amp;J6605,定价因子!E:F,2,0)</f>
        <v>#N/A</v>
      </c>
      <c r="L6605" s="3"/>
      <c r="M6605" s="77" t="e">
        <f>VLOOKUP($L$1&amp;L6605,定价因子!E:F,2,0)</f>
        <v>#N/A</v>
      </c>
      <c r="N6605" s="3"/>
      <c r="O6605" s="77" t="e">
        <f>VLOOKUP($N$1&amp;N6605,定价因子!E:F,2,0)</f>
        <v>#N/A</v>
      </c>
      <c r="P6605" s="3"/>
      <c r="Q6605" s="55" t="e">
        <f>VLOOKUP($P$1&amp;P6605,定价因子!$E:$F,2,0)</f>
        <v>#N/A</v>
      </c>
      <c r="R6605" s="3"/>
      <c r="S6605" s="77" t="e">
        <f>VLOOKUP($R$1&amp;R6605,定价因子!$E:$F,2,0)</f>
        <v>#N/A</v>
      </c>
      <c r="T6605" s="61"/>
      <c r="U6605" s="63"/>
      <c r="V6605" s="63"/>
      <c r="W6605" s="63"/>
      <c r="X6605" s="3"/>
    </row>
    <row r="6606" spans="1:24">
      <c r="A6606" s="3"/>
      <c r="B6606" s="3"/>
      <c r="C6606" s="3"/>
      <c r="D6606" s="3"/>
      <c r="E6606" s="79"/>
      <c r="F6606" s="3"/>
      <c r="G6606" s="77" t="e">
        <f>VLOOKUP($F$1&amp;F6606,定价因子!E:F,2,0)</f>
        <v>#N/A</v>
      </c>
      <c r="H6606" s="3"/>
      <c r="I6606" s="77" t="e">
        <f>VLOOKUP($H$1&amp;H6606,定价因子!E:F,2,0)</f>
        <v>#N/A</v>
      </c>
      <c r="J6606" s="3"/>
      <c r="K6606" s="77" t="e">
        <f>VLOOKUP($J$1&amp;J6606,定价因子!E:F,2,0)</f>
        <v>#N/A</v>
      </c>
      <c r="L6606" s="3"/>
      <c r="M6606" s="77" t="e">
        <f>VLOOKUP($L$1&amp;L6606,定价因子!E:F,2,0)</f>
        <v>#N/A</v>
      </c>
      <c r="N6606" s="3"/>
      <c r="O6606" s="77" t="e">
        <f>VLOOKUP($N$1&amp;N6606,定价因子!E:F,2,0)</f>
        <v>#N/A</v>
      </c>
      <c r="P6606" s="3"/>
      <c r="Q6606" s="55" t="e">
        <f>VLOOKUP($P$1&amp;P6606,定价因子!$E:$F,2,0)</f>
        <v>#N/A</v>
      </c>
      <c r="R6606" s="3"/>
      <c r="S6606" s="77" t="e">
        <f>VLOOKUP($R$1&amp;R6606,定价因子!$E:$F,2,0)</f>
        <v>#N/A</v>
      </c>
      <c r="T6606" s="61"/>
      <c r="U6606" s="63"/>
      <c r="V6606" s="63"/>
      <c r="W6606" s="63"/>
      <c r="X6606" s="3"/>
    </row>
    <row r="6607" spans="1:24">
      <c r="A6607" s="3"/>
      <c r="B6607" s="3"/>
      <c r="C6607" s="3"/>
      <c r="D6607" s="3"/>
      <c r="E6607" s="79"/>
      <c r="F6607" s="3"/>
      <c r="G6607" s="77" t="e">
        <f>VLOOKUP($F$1&amp;F6607,定价因子!E:F,2,0)</f>
        <v>#N/A</v>
      </c>
      <c r="H6607" s="3"/>
      <c r="I6607" s="77" t="e">
        <f>VLOOKUP($H$1&amp;H6607,定价因子!E:F,2,0)</f>
        <v>#N/A</v>
      </c>
      <c r="J6607" s="3"/>
      <c r="K6607" s="77" t="e">
        <f>VLOOKUP($J$1&amp;J6607,定价因子!E:F,2,0)</f>
        <v>#N/A</v>
      </c>
      <c r="L6607" s="3"/>
      <c r="M6607" s="77" t="e">
        <f>VLOOKUP($L$1&amp;L6607,定价因子!E:F,2,0)</f>
        <v>#N/A</v>
      </c>
      <c r="N6607" s="3"/>
      <c r="O6607" s="77" t="e">
        <f>VLOOKUP($N$1&amp;N6607,定价因子!E:F,2,0)</f>
        <v>#N/A</v>
      </c>
      <c r="P6607" s="3"/>
      <c r="Q6607" s="55" t="e">
        <f>VLOOKUP($P$1&amp;P6607,定价因子!$E:$F,2,0)</f>
        <v>#N/A</v>
      </c>
      <c r="R6607" s="3"/>
      <c r="S6607" s="77" t="e">
        <f>VLOOKUP($R$1&amp;R6607,定价因子!$E:$F,2,0)</f>
        <v>#N/A</v>
      </c>
      <c r="T6607" s="61"/>
      <c r="U6607" s="63"/>
      <c r="V6607" s="63"/>
      <c r="W6607" s="63"/>
      <c r="X6607" s="3"/>
    </row>
    <row r="6608" spans="1:24">
      <c r="A6608" s="3"/>
      <c r="B6608" s="3"/>
      <c r="C6608" s="3"/>
      <c r="D6608" s="3"/>
      <c r="E6608" s="79"/>
      <c r="F6608" s="3"/>
      <c r="G6608" s="77" t="e">
        <f>VLOOKUP($F$1&amp;F6608,定价因子!E:F,2,0)</f>
        <v>#N/A</v>
      </c>
      <c r="H6608" s="3"/>
      <c r="I6608" s="77" t="e">
        <f>VLOOKUP($H$1&amp;H6608,定价因子!E:F,2,0)</f>
        <v>#N/A</v>
      </c>
      <c r="J6608" s="3"/>
      <c r="K6608" s="77" t="e">
        <f>VLOOKUP($J$1&amp;J6608,定价因子!E:F,2,0)</f>
        <v>#N/A</v>
      </c>
      <c r="L6608" s="3"/>
      <c r="M6608" s="77" t="e">
        <f>VLOOKUP($L$1&amp;L6608,定价因子!E:F,2,0)</f>
        <v>#N/A</v>
      </c>
      <c r="N6608" s="3"/>
      <c r="O6608" s="77" t="e">
        <f>VLOOKUP($N$1&amp;N6608,定价因子!E:F,2,0)</f>
        <v>#N/A</v>
      </c>
      <c r="P6608" s="3"/>
      <c r="Q6608" s="55" t="e">
        <f>VLOOKUP($P$1&amp;P6608,定价因子!$E:$F,2,0)</f>
        <v>#N/A</v>
      </c>
      <c r="R6608" s="3"/>
      <c r="S6608" s="77" t="e">
        <f>VLOOKUP($R$1&amp;R6608,定价因子!$E:$F,2,0)</f>
        <v>#N/A</v>
      </c>
      <c r="T6608" s="61"/>
      <c r="U6608" s="63"/>
      <c r="V6608" s="63"/>
      <c r="W6608" s="63"/>
      <c r="X6608" s="3"/>
    </row>
    <row r="6609" spans="1:24">
      <c r="A6609" s="3"/>
      <c r="B6609" s="3"/>
      <c r="C6609" s="3"/>
      <c r="D6609" s="3"/>
      <c r="E6609" s="79"/>
      <c r="F6609" s="3"/>
      <c r="G6609" s="77" t="e">
        <f>VLOOKUP($F$1&amp;F6609,定价因子!E:F,2,0)</f>
        <v>#N/A</v>
      </c>
      <c r="H6609" s="3"/>
      <c r="I6609" s="77" t="e">
        <f>VLOOKUP($H$1&amp;H6609,定价因子!E:F,2,0)</f>
        <v>#N/A</v>
      </c>
      <c r="J6609" s="3"/>
      <c r="K6609" s="77" t="e">
        <f>VLOOKUP($J$1&amp;J6609,定价因子!E:F,2,0)</f>
        <v>#N/A</v>
      </c>
      <c r="L6609" s="3"/>
      <c r="M6609" s="77" t="e">
        <f>VLOOKUP($L$1&amp;L6609,定价因子!E:F,2,0)</f>
        <v>#N/A</v>
      </c>
      <c r="N6609" s="3"/>
      <c r="O6609" s="77" t="e">
        <f>VLOOKUP($N$1&amp;N6609,定价因子!E:F,2,0)</f>
        <v>#N/A</v>
      </c>
      <c r="P6609" s="3"/>
      <c r="Q6609" s="55" t="e">
        <f>VLOOKUP($P$1&amp;P6609,定价因子!$E:$F,2,0)</f>
        <v>#N/A</v>
      </c>
      <c r="R6609" s="3"/>
      <c r="S6609" s="77" t="e">
        <f>VLOOKUP($R$1&amp;R6609,定价因子!$E:$F,2,0)</f>
        <v>#N/A</v>
      </c>
      <c r="T6609" s="61"/>
      <c r="U6609" s="63"/>
      <c r="V6609" s="63"/>
      <c r="W6609" s="63"/>
      <c r="X6609" s="3"/>
    </row>
    <row r="6610" spans="1:24">
      <c r="A6610" s="3"/>
      <c r="B6610" s="3"/>
      <c r="C6610" s="3"/>
      <c r="D6610" s="3"/>
      <c r="E6610" s="79"/>
      <c r="F6610" s="3"/>
      <c r="G6610" s="77" t="e">
        <f>VLOOKUP($F$1&amp;F6610,定价因子!E:F,2,0)</f>
        <v>#N/A</v>
      </c>
      <c r="H6610" s="3"/>
      <c r="I6610" s="77" t="e">
        <f>VLOOKUP($H$1&amp;H6610,定价因子!E:F,2,0)</f>
        <v>#N/A</v>
      </c>
      <c r="J6610" s="3"/>
      <c r="K6610" s="77" t="e">
        <f>VLOOKUP($J$1&amp;J6610,定价因子!E:F,2,0)</f>
        <v>#N/A</v>
      </c>
      <c r="L6610" s="3"/>
      <c r="M6610" s="77" t="e">
        <f>VLOOKUP($L$1&amp;L6610,定价因子!E:F,2,0)</f>
        <v>#N/A</v>
      </c>
      <c r="N6610" s="3"/>
      <c r="O6610" s="77" t="e">
        <f>VLOOKUP($N$1&amp;N6610,定价因子!E:F,2,0)</f>
        <v>#N/A</v>
      </c>
      <c r="P6610" s="3"/>
      <c r="Q6610" s="55" t="e">
        <f>VLOOKUP($P$1&amp;P6610,定价因子!$E:$F,2,0)</f>
        <v>#N/A</v>
      </c>
      <c r="R6610" s="3"/>
      <c r="S6610" s="77" t="e">
        <f>VLOOKUP($R$1&amp;R6610,定价因子!$E:$F,2,0)</f>
        <v>#N/A</v>
      </c>
      <c r="T6610" s="61"/>
      <c r="U6610" s="63"/>
      <c r="V6610" s="63"/>
      <c r="W6610" s="63"/>
      <c r="X6610" s="3"/>
    </row>
    <row r="6611" spans="1:24">
      <c r="A6611" s="3"/>
      <c r="B6611" s="3"/>
      <c r="C6611" s="3"/>
      <c r="D6611" s="3"/>
      <c r="E6611" s="79"/>
      <c r="F6611" s="3"/>
      <c r="G6611" s="77" t="e">
        <f>VLOOKUP($F$1&amp;F6611,定价因子!E:F,2,0)</f>
        <v>#N/A</v>
      </c>
      <c r="H6611" s="3"/>
      <c r="I6611" s="77" t="e">
        <f>VLOOKUP($H$1&amp;H6611,定价因子!E:F,2,0)</f>
        <v>#N/A</v>
      </c>
      <c r="J6611" s="3"/>
      <c r="K6611" s="77" t="e">
        <f>VLOOKUP($J$1&amp;J6611,定价因子!E:F,2,0)</f>
        <v>#N/A</v>
      </c>
      <c r="L6611" s="3"/>
      <c r="M6611" s="77" t="e">
        <f>VLOOKUP($L$1&amp;L6611,定价因子!E:F,2,0)</f>
        <v>#N/A</v>
      </c>
      <c r="N6611" s="3"/>
      <c r="O6611" s="77" t="e">
        <f>VLOOKUP($N$1&amp;N6611,定价因子!E:F,2,0)</f>
        <v>#N/A</v>
      </c>
      <c r="P6611" s="3"/>
      <c r="Q6611" s="55" t="e">
        <f>VLOOKUP($P$1&amp;P6611,定价因子!$E:$F,2,0)</f>
        <v>#N/A</v>
      </c>
      <c r="R6611" s="3"/>
      <c r="S6611" s="77" t="e">
        <f>VLOOKUP($R$1&amp;R6611,定价因子!$E:$F,2,0)</f>
        <v>#N/A</v>
      </c>
      <c r="T6611" s="61"/>
      <c r="U6611" s="63"/>
      <c r="V6611" s="63"/>
      <c r="W6611" s="63"/>
      <c r="X6611" s="3"/>
    </row>
    <row r="6612" spans="1:24">
      <c r="A6612" s="3"/>
      <c r="B6612" s="3"/>
      <c r="C6612" s="3"/>
      <c r="D6612" s="3"/>
      <c r="E6612" s="79"/>
      <c r="F6612" s="3"/>
      <c r="G6612" s="77" t="e">
        <f>VLOOKUP($F$1&amp;F6612,定价因子!E:F,2,0)</f>
        <v>#N/A</v>
      </c>
      <c r="H6612" s="3"/>
      <c r="I6612" s="77" t="e">
        <f>VLOOKUP($H$1&amp;H6612,定价因子!E:F,2,0)</f>
        <v>#N/A</v>
      </c>
      <c r="J6612" s="3"/>
      <c r="K6612" s="77" t="e">
        <f>VLOOKUP($J$1&amp;J6612,定价因子!E:F,2,0)</f>
        <v>#N/A</v>
      </c>
      <c r="L6612" s="3"/>
      <c r="M6612" s="77" t="e">
        <f>VLOOKUP($L$1&amp;L6612,定价因子!E:F,2,0)</f>
        <v>#N/A</v>
      </c>
      <c r="N6612" s="3"/>
      <c r="O6612" s="77" t="e">
        <f>VLOOKUP($N$1&amp;N6612,定价因子!E:F,2,0)</f>
        <v>#N/A</v>
      </c>
      <c r="P6612" s="3"/>
      <c r="Q6612" s="55" t="e">
        <f>VLOOKUP($P$1&amp;P6612,定价因子!$E:$F,2,0)</f>
        <v>#N/A</v>
      </c>
      <c r="R6612" s="3"/>
      <c r="S6612" s="77" t="e">
        <f>VLOOKUP($R$1&amp;R6612,定价因子!$E:$F,2,0)</f>
        <v>#N/A</v>
      </c>
      <c r="T6612" s="61"/>
      <c r="U6612" s="63"/>
      <c r="V6612" s="63"/>
      <c r="W6612" s="63"/>
      <c r="X6612" s="3"/>
    </row>
    <row r="6613" spans="1:24">
      <c r="A6613" s="3"/>
      <c r="B6613" s="3"/>
      <c r="C6613" s="3"/>
      <c r="D6613" s="3"/>
      <c r="E6613" s="79"/>
      <c r="F6613" s="3"/>
      <c r="G6613" s="77" t="e">
        <f>VLOOKUP($F$1&amp;F6613,定价因子!E:F,2,0)</f>
        <v>#N/A</v>
      </c>
      <c r="H6613" s="3"/>
      <c r="I6613" s="77" t="e">
        <f>VLOOKUP($H$1&amp;H6613,定价因子!E:F,2,0)</f>
        <v>#N/A</v>
      </c>
      <c r="J6613" s="3"/>
      <c r="K6613" s="77" t="e">
        <f>VLOOKUP($J$1&amp;J6613,定价因子!E:F,2,0)</f>
        <v>#N/A</v>
      </c>
      <c r="L6613" s="3"/>
      <c r="M6613" s="77" t="e">
        <f>VLOOKUP($L$1&amp;L6613,定价因子!E:F,2,0)</f>
        <v>#N/A</v>
      </c>
      <c r="N6613" s="3"/>
      <c r="O6613" s="77" t="e">
        <f>VLOOKUP($N$1&amp;N6613,定价因子!E:F,2,0)</f>
        <v>#N/A</v>
      </c>
      <c r="P6613" s="3"/>
      <c r="Q6613" s="55" t="e">
        <f>VLOOKUP($P$1&amp;P6613,定价因子!$E:$F,2,0)</f>
        <v>#N/A</v>
      </c>
      <c r="R6613" s="3"/>
      <c r="S6613" s="77" t="e">
        <f>VLOOKUP($R$1&amp;R6613,定价因子!$E:$F,2,0)</f>
        <v>#N/A</v>
      </c>
      <c r="T6613" s="61"/>
      <c r="U6613" s="63"/>
      <c r="V6613" s="63"/>
      <c r="W6613" s="63"/>
      <c r="X6613" s="3"/>
    </row>
    <row r="6614" spans="1:24">
      <c r="A6614" s="3"/>
      <c r="B6614" s="3"/>
      <c r="C6614" s="3"/>
      <c r="D6614" s="3"/>
      <c r="E6614" s="79"/>
      <c r="F6614" s="3"/>
      <c r="G6614" s="77" t="e">
        <f>VLOOKUP($F$1&amp;F6614,定价因子!E:F,2,0)</f>
        <v>#N/A</v>
      </c>
      <c r="H6614" s="3"/>
      <c r="I6614" s="77" t="e">
        <f>VLOOKUP($H$1&amp;H6614,定价因子!E:F,2,0)</f>
        <v>#N/A</v>
      </c>
      <c r="J6614" s="3"/>
      <c r="K6614" s="77" t="e">
        <f>VLOOKUP($J$1&amp;J6614,定价因子!E:F,2,0)</f>
        <v>#N/A</v>
      </c>
      <c r="L6614" s="3"/>
      <c r="M6614" s="77" t="e">
        <f>VLOOKUP($L$1&amp;L6614,定价因子!E:F,2,0)</f>
        <v>#N/A</v>
      </c>
      <c r="N6614" s="3"/>
      <c r="O6614" s="77" t="e">
        <f>VLOOKUP($N$1&amp;N6614,定价因子!E:F,2,0)</f>
        <v>#N/A</v>
      </c>
      <c r="P6614" s="3"/>
      <c r="Q6614" s="55" t="e">
        <f>VLOOKUP($P$1&amp;P6614,定价因子!$E:$F,2,0)</f>
        <v>#N/A</v>
      </c>
      <c r="R6614" s="3"/>
      <c r="S6614" s="77" t="e">
        <f>VLOOKUP($R$1&amp;R6614,定价因子!$E:$F,2,0)</f>
        <v>#N/A</v>
      </c>
      <c r="T6614" s="61"/>
      <c r="U6614" s="63"/>
      <c r="V6614" s="63"/>
      <c r="W6614" s="63"/>
      <c r="X6614" s="3"/>
    </row>
    <row r="6615" spans="1:24">
      <c r="A6615" s="3"/>
      <c r="B6615" s="3"/>
      <c r="C6615" s="3"/>
      <c r="D6615" s="3"/>
      <c r="E6615" s="79"/>
      <c r="F6615" s="3"/>
      <c r="G6615" s="77" t="e">
        <f>VLOOKUP($F$1&amp;F6615,定价因子!E:F,2,0)</f>
        <v>#N/A</v>
      </c>
      <c r="H6615" s="3"/>
      <c r="I6615" s="77" t="e">
        <f>VLOOKUP($H$1&amp;H6615,定价因子!E:F,2,0)</f>
        <v>#N/A</v>
      </c>
      <c r="J6615" s="3"/>
      <c r="K6615" s="77" t="e">
        <f>VLOOKUP($J$1&amp;J6615,定价因子!E:F,2,0)</f>
        <v>#N/A</v>
      </c>
      <c r="L6615" s="3"/>
      <c r="M6615" s="77" t="e">
        <f>VLOOKUP($L$1&amp;L6615,定价因子!E:F,2,0)</f>
        <v>#N/A</v>
      </c>
      <c r="N6615" s="3"/>
      <c r="O6615" s="77" t="e">
        <f>VLOOKUP($N$1&amp;N6615,定价因子!E:F,2,0)</f>
        <v>#N/A</v>
      </c>
      <c r="P6615" s="3"/>
      <c r="Q6615" s="55" t="e">
        <f>VLOOKUP($P$1&amp;P6615,定价因子!$E:$F,2,0)</f>
        <v>#N/A</v>
      </c>
      <c r="R6615" s="3"/>
      <c r="S6615" s="77" t="e">
        <f>VLOOKUP($R$1&amp;R6615,定价因子!$E:$F,2,0)</f>
        <v>#N/A</v>
      </c>
      <c r="T6615" s="61"/>
      <c r="U6615" s="63"/>
      <c r="V6615" s="63"/>
      <c r="W6615" s="63"/>
      <c r="X6615" s="3"/>
    </row>
    <row r="6616" spans="1:24">
      <c r="A6616" s="3"/>
      <c r="B6616" s="3"/>
      <c r="C6616" s="3"/>
      <c r="D6616" s="3"/>
      <c r="E6616" s="79"/>
      <c r="F6616" s="3"/>
      <c r="G6616" s="77" t="e">
        <f>VLOOKUP($F$1&amp;F6616,定价因子!E:F,2,0)</f>
        <v>#N/A</v>
      </c>
      <c r="H6616" s="3"/>
      <c r="I6616" s="77" t="e">
        <f>VLOOKUP($H$1&amp;H6616,定价因子!E:F,2,0)</f>
        <v>#N/A</v>
      </c>
      <c r="J6616" s="3"/>
      <c r="K6616" s="77" t="e">
        <f>VLOOKUP($J$1&amp;J6616,定价因子!E:F,2,0)</f>
        <v>#N/A</v>
      </c>
      <c r="L6616" s="3"/>
      <c r="M6616" s="77" t="e">
        <f>VLOOKUP($L$1&amp;L6616,定价因子!E:F,2,0)</f>
        <v>#N/A</v>
      </c>
      <c r="N6616" s="3"/>
      <c r="O6616" s="77" t="e">
        <f>VLOOKUP($N$1&amp;N6616,定价因子!E:F,2,0)</f>
        <v>#N/A</v>
      </c>
      <c r="P6616" s="3"/>
      <c r="Q6616" s="55" t="e">
        <f>VLOOKUP($P$1&amp;P6616,定价因子!$E:$F,2,0)</f>
        <v>#N/A</v>
      </c>
      <c r="R6616" s="3"/>
      <c r="S6616" s="77" t="e">
        <f>VLOOKUP($R$1&amp;R6616,定价因子!$E:$F,2,0)</f>
        <v>#N/A</v>
      </c>
      <c r="T6616" s="61"/>
      <c r="U6616" s="63"/>
      <c r="V6616" s="63"/>
      <c r="W6616" s="63"/>
      <c r="X6616" s="3"/>
    </row>
    <row r="6617" spans="1:24">
      <c r="A6617" s="3"/>
      <c r="B6617" s="3"/>
      <c r="C6617" s="3"/>
      <c r="D6617" s="3"/>
      <c r="E6617" s="79"/>
      <c r="F6617" s="3"/>
      <c r="G6617" s="77" t="e">
        <f>VLOOKUP($F$1&amp;F6617,定价因子!E:F,2,0)</f>
        <v>#N/A</v>
      </c>
      <c r="H6617" s="3"/>
      <c r="I6617" s="77" t="e">
        <f>VLOOKUP($H$1&amp;H6617,定价因子!E:F,2,0)</f>
        <v>#N/A</v>
      </c>
      <c r="J6617" s="3"/>
      <c r="K6617" s="77" t="e">
        <f>VLOOKUP($J$1&amp;J6617,定价因子!E:F,2,0)</f>
        <v>#N/A</v>
      </c>
      <c r="L6617" s="3"/>
      <c r="M6617" s="77" t="e">
        <f>VLOOKUP($L$1&amp;L6617,定价因子!E:F,2,0)</f>
        <v>#N/A</v>
      </c>
      <c r="N6617" s="3"/>
      <c r="O6617" s="77" t="e">
        <f>VLOOKUP($N$1&amp;N6617,定价因子!E:F,2,0)</f>
        <v>#N/A</v>
      </c>
      <c r="P6617" s="3"/>
      <c r="Q6617" s="55" t="e">
        <f>VLOOKUP($P$1&amp;P6617,定价因子!$E:$F,2,0)</f>
        <v>#N/A</v>
      </c>
      <c r="R6617" s="3"/>
      <c r="S6617" s="77" t="e">
        <f>VLOOKUP($R$1&amp;R6617,定价因子!$E:$F,2,0)</f>
        <v>#N/A</v>
      </c>
      <c r="T6617" s="61"/>
      <c r="U6617" s="63"/>
      <c r="V6617" s="63"/>
      <c r="W6617" s="63"/>
      <c r="X6617" s="3"/>
    </row>
    <row r="6618" spans="1:24">
      <c r="A6618" s="3"/>
      <c r="B6618" s="3"/>
      <c r="C6618" s="3"/>
      <c r="D6618" s="3"/>
      <c r="E6618" s="79"/>
      <c r="F6618" s="3"/>
      <c r="G6618" s="77" t="e">
        <f>VLOOKUP($F$1&amp;F6618,定价因子!E:F,2,0)</f>
        <v>#N/A</v>
      </c>
      <c r="H6618" s="3"/>
      <c r="I6618" s="77" t="e">
        <f>VLOOKUP($H$1&amp;H6618,定价因子!E:F,2,0)</f>
        <v>#N/A</v>
      </c>
      <c r="J6618" s="3"/>
      <c r="K6618" s="77" t="e">
        <f>VLOOKUP($J$1&amp;J6618,定价因子!E:F,2,0)</f>
        <v>#N/A</v>
      </c>
      <c r="L6618" s="3"/>
      <c r="M6618" s="77" t="e">
        <f>VLOOKUP($L$1&amp;L6618,定价因子!E:F,2,0)</f>
        <v>#N/A</v>
      </c>
      <c r="N6618" s="3"/>
      <c r="O6618" s="77" t="e">
        <f>VLOOKUP($N$1&amp;N6618,定价因子!E:F,2,0)</f>
        <v>#N/A</v>
      </c>
      <c r="P6618" s="3"/>
      <c r="Q6618" s="55" t="e">
        <f>VLOOKUP($P$1&amp;P6618,定价因子!$E:$F,2,0)</f>
        <v>#N/A</v>
      </c>
      <c r="R6618" s="3"/>
      <c r="S6618" s="77" t="e">
        <f>VLOOKUP($R$1&amp;R6618,定价因子!$E:$F,2,0)</f>
        <v>#N/A</v>
      </c>
      <c r="T6618" s="61"/>
      <c r="U6618" s="63"/>
      <c r="V6618" s="63"/>
      <c r="W6618" s="63"/>
      <c r="X6618" s="3"/>
    </row>
    <row r="6619" spans="1:24">
      <c r="A6619" s="3"/>
      <c r="B6619" s="3"/>
      <c r="C6619" s="3"/>
      <c r="D6619" s="3"/>
      <c r="E6619" s="79"/>
      <c r="F6619" s="3"/>
      <c r="G6619" s="77" t="e">
        <f>VLOOKUP($F$1&amp;F6619,定价因子!E:F,2,0)</f>
        <v>#N/A</v>
      </c>
      <c r="H6619" s="3"/>
      <c r="I6619" s="77" t="e">
        <f>VLOOKUP($H$1&amp;H6619,定价因子!E:F,2,0)</f>
        <v>#N/A</v>
      </c>
      <c r="J6619" s="3"/>
      <c r="K6619" s="77" t="e">
        <f>VLOOKUP($J$1&amp;J6619,定价因子!E:F,2,0)</f>
        <v>#N/A</v>
      </c>
      <c r="L6619" s="3"/>
      <c r="M6619" s="77" t="e">
        <f>VLOOKUP($L$1&amp;L6619,定价因子!E:F,2,0)</f>
        <v>#N/A</v>
      </c>
      <c r="N6619" s="3"/>
      <c r="O6619" s="77" t="e">
        <f>VLOOKUP($N$1&amp;N6619,定价因子!E:F,2,0)</f>
        <v>#N/A</v>
      </c>
      <c r="P6619" s="3"/>
      <c r="Q6619" s="55" t="e">
        <f>VLOOKUP($P$1&amp;P6619,定价因子!$E:$F,2,0)</f>
        <v>#N/A</v>
      </c>
      <c r="R6619" s="3"/>
      <c r="S6619" s="77" t="e">
        <f>VLOOKUP($R$1&amp;R6619,定价因子!$E:$F,2,0)</f>
        <v>#N/A</v>
      </c>
      <c r="T6619" s="61"/>
      <c r="U6619" s="63"/>
      <c r="V6619" s="63"/>
      <c r="W6619" s="63"/>
      <c r="X6619" s="3"/>
    </row>
    <row r="6620" spans="1:24">
      <c r="A6620" s="3"/>
      <c r="B6620" s="3"/>
      <c r="C6620" s="3"/>
      <c r="D6620" s="3"/>
      <c r="E6620" s="79"/>
      <c r="F6620" s="3"/>
      <c r="G6620" s="77" t="e">
        <f>VLOOKUP($F$1&amp;F6620,定价因子!E:F,2,0)</f>
        <v>#N/A</v>
      </c>
      <c r="H6620" s="3"/>
      <c r="I6620" s="77" t="e">
        <f>VLOOKUP($H$1&amp;H6620,定价因子!E:F,2,0)</f>
        <v>#N/A</v>
      </c>
      <c r="J6620" s="3"/>
      <c r="K6620" s="77" t="e">
        <f>VLOOKUP($J$1&amp;J6620,定价因子!E:F,2,0)</f>
        <v>#N/A</v>
      </c>
      <c r="L6620" s="3"/>
      <c r="M6620" s="77" t="e">
        <f>VLOOKUP($L$1&amp;L6620,定价因子!E:F,2,0)</f>
        <v>#N/A</v>
      </c>
      <c r="N6620" s="3"/>
      <c r="O6620" s="77" t="e">
        <f>VLOOKUP($N$1&amp;N6620,定价因子!E:F,2,0)</f>
        <v>#N/A</v>
      </c>
      <c r="P6620" s="3"/>
      <c r="Q6620" s="55" t="e">
        <f>VLOOKUP($P$1&amp;P6620,定价因子!$E:$F,2,0)</f>
        <v>#N/A</v>
      </c>
      <c r="R6620" s="3"/>
      <c r="S6620" s="77" t="e">
        <f>VLOOKUP($R$1&amp;R6620,定价因子!$E:$F,2,0)</f>
        <v>#N/A</v>
      </c>
      <c r="T6620" s="61"/>
      <c r="U6620" s="63"/>
      <c r="V6620" s="63"/>
      <c r="W6620" s="63"/>
      <c r="X6620" s="3"/>
    </row>
    <row r="6621" spans="1:24">
      <c r="A6621" s="3"/>
      <c r="B6621" s="3"/>
      <c r="C6621" s="3"/>
      <c r="D6621" s="3"/>
      <c r="E6621" s="79"/>
      <c r="F6621" s="3"/>
      <c r="G6621" s="77" t="e">
        <f>VLOOKUP($F$1&amp;F6621,定价因子!E:F,2,0)</f>
        <v>#N/A</v>
      </c>
      <c r="H6621" s="3"/>
      <c r="I6621" s="77" t="e">
        <f>VLOOKUP($H$1&amp;H6621,定价因子!E:F,2,0)</f>
        <v>#N/A</v>
      </c>
      <c r="J6621" s="3"/>
      <c r="K6621" s="77" t="e">
        <f>VLOOKUP($J$1&amp;J6621,定价因子!E:F,2,0)</f>
        <v>#N/A</v>
      </c>
      <c r="L6621" s="3"/>
      <c r="M6621" s="77" t="e">
        <f>VLOOKUP($L$1&amp;L6621,定价因子!E:F,2,0)</f>
        <v>#N/A</v>
      </c>
      <c r="N6621" s="3"/>
      <c r="O6621" s="77" t="e">
        <f>VLOOKUP($N$1&amp;N6621,定价因子!E:F,2,0)</f>
        <v>#N/A</v>
      </c>
      <c r="P6621" s="3"/>
      <c r="Q6621" s="55" t="e">
        <f>VLOOKUP($P$1&amp;P6621,定价因子!$E:$F,2,0)</f>
        <v>#N/A</v>
      </c>
      <c r="R6621" s="3"/>
      <c r="S6621" s="77" t="e">
        <f>VLOOKUP($R$1&amp;R6621,定价因子!$E:$F,2,0)</f>
        <v>#N/A</v>
      </c>
      <c r="T6621" s="61"/>
      <c r="U6621" s="63"/>
      <c r="V6621" s="63"/>
      <c r="W6621" s="63"/>
      <c r="X6621" s="3"/>
    </row>
    <row r="6622" spans="1:24">
      <c r="A6622" s="3"/>
      <c r="B6622" s="3"/>
      <c r="C6622" s="3"/>
      <c r="D6622" s="3"/>
      <c r="E6622" s="79"/>
      <c r="F6622" s="3"/>
      <c r="G6622" s="77" t="e">
        <f>VLOOKUP($F$1&amp;F6622,定价因子!E:F,2,0)</f>
        <v>#N/A</v>
      </c>
      <c r="H6622" s="3"/>
      <c r="I6622" s="77" t="e">
        <f>VLOOKUP($H$1&amp;H6622,定价因子!E:F,2,0)</f>
        <v>#N/A</v>
      </c>
      <c r="J6622" s="3"/>
      <c r="K6622" s="77" t="e">
        <f>VLOOKUP($J$1&amp;J6622,定价因子!E:F,2,0)</f>
        <v>#N/A</v>
      </c>
      <c r="L6622" s="3"/>
      <c r="M6622" s="77" t="e">
        <f>VLOOKUP($L$1&amp;L6622,定价因子!E:F,2,0)</f>
        <v>#N/A</v>
      </c>
      <c r="N6622" s="3"/>
      <c r="O6622" s="77" t="e">
        <f>VLOOKUP($N$1&amp;N6622,定价因子!E:F,2,0)</f>
        <v>#N/A</v>
      </c>
      <c r="P6622" s="3"/>
      <c r="Q6622" s="55" t="e">
        <f>VLOOKUP($P$1&amp;P6622,定价因子!$E:$F,2,0)</f>
        <v>#N/A</v>
      </c>
      <c r="R6622" s="3"/>
      <c r="S6622" s="77" t="e">
        <f>VLOOKUP($R$1&amp;R6622,定价因子!$E:$F,2,0)</f>
        <v>#N/A</v>
      </c>
      <c r="T6622" s="61"/>
      <c r="U6622" s="63"/>
      <c r="V6622" s="63"/>
      <c r="W6622" s="63"/>
      <c r="X6622" s="3"/>
    </row>
    <row r="6623" spans="1:24">
      <c r="A6623" s="3"/>
      <c r="B6623" s="3"/>
      <c r="C6623" s="3"/>
      <c r="D6623" s="3"/>
      <c r="E6623" s="79"/>
      <c r="F6623" s="3"/>
      <c r="G6623" s="77" t="e">
        <f>VLOOKUP($F$1&amp;F6623,定价因子!E:F,2,0)</f>
        <v>#N/A</v>
      </c>
      <c r="H6623" s="3"/>
      <c r="I6623" s="77" t="e">
        <f>VLOOKUP($H$1&amp;H6623,定价因子!E:F,2,0)</f>
        <v>#N/A</v>
      </c>
      <c r="J6623" s="3"/>
      <c r="K6623" s="77" t="e">
        <f>VLOOKUP($J$1&amp;J6623,定价因子!E:F,2,0)</f>
        <v>#N/A</v>
      </c>
      <c r="L6623" s="3"/>
      <c r="M6623" s="77" t="e">
        <f>VLOOKUP($L$1&amp;L6623,定价因子!E:F,2,0)</f>
        <v>#N/A</v>
      </c>
      <c r="N6623" s="3"/>
      <c r="O6623" s="77" t="e">
        <f>VLOOKUP($N$1&amp;N6623,定价因子!E:F,2,0)</f>
        <v>#N/A</v>
      </c>
      <c r="P6623" s="3"/>
      <c r="Q6623" s="55" t="e">
        <f>VLOOKUP($P$1&amp;P6623,定价因子!$E:$F,2,0)</f>
        <v>#N/A</v>
      </c>
      <c r="R6623" s="3"/>
      <c r="S6623" s="77" t="e">
        <f>VLOOKUP($R$1&amp;R6623,定价因子!$E:$F,2,0)</f>
        <v>#N/A</v>
      </c>
      <c r="T6623" s="61"/>
      <c r="U6623" s="63"/>
      <c r="V6623" s="63"/>
      <c r="W6623" s="63"/>
      <c r="X6623" s="3"/>
    </row>
    <row r="6624" spans="1:24">
      <c r="A6624" s="3"/>
      <c r="B6624" s="3"/>
      <c r="C6624" s="3"/>
      <c r="D6624" s="3"/>
      <c r="E6624" s="79"/>
      <c r="F6624" s="3"/>
      <c r="G6624" s="77" t="e">
        <f>VLOOKUP($F$1&amp;F6624,定价因子!E:F,2,0)</f>
        <v>#N/A</v>
      </c>
      <c r="H6624" s="3"/>
      <c r="I6624" s="77" t="e">
        <f>VLOOKUP($H$1&amp;H6624,定价因子!E:F,2,0)</f>
        <v>#N/A</v>
      </c>
      <c r="J6624" s="3"/>
      <c r="K6624" s="77" t="e">
        <f>VLOOKUP($J$1&amp;J6624,定价因子!E:F,2,0)</f>
        <v>#N/A</v>
      </c>
      <c r="L6624" s="3"/>
      <c r="M6624" s="77" t="e">
        <f>VLOOKUP($L$1&amp;L6624,定价因子!E:F,2,0)</f>
        <v>#N/A</v>
      </c>
      <c r="N6624" s="3"/>
      <c r="O6624" s="77" t="e">
        <f>VLOOKUP($N$1&amp;N6624,定价因子!E:F,2,0)</f>
        <v>#N/A</v>
      </c>
      <c r="P6624" s="3"/>
      <c r="Q6624" s="55" t="e">
        <f>VLOOKUP($P$1&amp;P6624,定价因子!$E:$F,2,0)</f>
        <v>#N/A</v>
      </c>
      <c r="R6624" s="3"/>
      <c r="S6624" s="77" t="e">
        <f>VLOOKUP($R$1&amp;R6624,定价因子!$E:$F,2,0)</f>
        <v>#N/A</v>
      </c>
      <c r="T6624" s="61"/>
      <c r="U6624" s="63"/>
      <c r="V6624" s="63"/>
      <c r="W6624" s="63"/>
      <c r="X6624" s="3"/>
    </row>
    <row r="6625" spans="1:24">
      <c r="A6625" s="3"/>
      <c r="B6625" s="3"/>
      <c r="C6625" s="3"/>
      <c r="D6625" s="3"/>
      <c r="E6625" s="79"/>
      <c r="F6625" s="3"/>
      <c r="G6625" s="77" t="e">
        <f>VLOOKUP($F$1&amp;F6625,定价因子!E:F,2,0)</f>
        <v>#N/A</v>
      </c>
      <c r="H6625" s="3"/>
      <c r="I6625" s="77" t="e">
        <f>VLOOKUP($H$1&amp;H6625,定价因子!E:F,2,0)</f>
        <v>#N/A</v>
      </c>
      <c r="J6625" s="3"/>
      <c r="K6625" s="77" t="e">
        <f>VLOOKUP($J$1&amp;J6625,定价因子!E:F,2,0)</f>
        <v>#N/A</v>
      </c>
      <c r="L6625" s="3"/>
      <c r="M6625" s="77" t="e">
        <f>VLOOKUP($L$1&amp;L6625,定价因子!E:F,2,0)</f>
        <v>#N/A</v>
      </c>
      <c r="N6625" s="3"/>
      <c r="O6625" s="77" t="e">
        <f>VLOOKUP($N$1&amp;N6625,定价因子!E:F,2,0)</f>
        <v>#N/A</v>
      </c>
      <c r="P6625" s="3"/>
      <c r="Q6625" s="55" t="e">
        <f>VLOOKUP($P$1&amp;P6625,定价因子!$E:$F,2,0)</f>
        <v>#N/A</v>
      </c>
      <c r="R6625" s="3"/>
      <c r="S6625" s="77" t="e">
        <f>VLOOKUP($R$1&amp;R6625,定价因子!$E:$F,2,0)</f>
        <v>#N/A</v>
      </c>
      <c r="T6625" s="61"/>
      <c r="U6625" s="63"/>
      <c r="V6625" s="63"/>
      <c r="W6625" s="63"/>
      <c r="X6625" s="3"/>
    </row>
    <row r="6626" spans="1:24">
      <c r="A6626" s="3"/>
      <c r="B6626" s="3"/>
      <c r="C6626" s="3"/>
      <c r="D6626" s="3"/>
      <c r="E6626" s="79"/>
      <c r="F6626" s="3"/>
      <c r="G6626" s="77" t="e">
        <f>VLOOKUP($F$1&amp;F6626,定价因子!E:F,2,0)</f>
        <v>#N/A</v>
      </c>
      <c r="H6626" s="3"/>
      <c r="I6626" s="77" t="e">
        <f>VLOOKUP($H$1&amp;H6626,定价因子!E:F,2,0)</f>
        <v>#N/A</v>
      </c>
      <c r="J6626" s="3"/>
      <c r="K6626" s="77" t="e">
        <f>VLOOKUP($J$1&amp;J6626,定价因子!E:F,2,0)</f>
        <v>#N/A</v>
      </c>
      <c r="L6626" s="3"/>
      <c r="M6626" s="77" t="e">
        <f>VLOOKUP($L$1&amp;L6626,定价因子!E:F,2,0)</f>
        <v>#N/A</v>
      </c>
      <c r="N6626" s="3"/>
      <c r="O6626" s="77" t="e">
        <f>VLOOKUP($N$1&amp;N6626,定价因子!E:F,2,0)</f>
        <v>#N/A</v>
      </c>
      <c r="P6626" s="3"/>
      <c r="Q6626" s="55" t="e">
        <f>VLOOKUP($P$1&amp;P6626,定价因子!$E:$F,2,0)</f>
        <v>#N/A</v>
      </c>
      <c r="R6626" s="3"/>
      <c r="S6626" s="77" t="e">
        <f>VLOOKUP($R$1&amp;R6626,定价因子!$E:$F,2,0)</f>
        <v>#N/A</v>
      </c>
      <c r="T6626" s="61"/>
      <c r="U6626" s="63"/>
      <c r="V6626" s="63"/>
      <c r="W6626" s="63"/>
      <c r="X6626" s="3"/>
    </row>
    <row r="6627" spans="1:24">
      <c r="A6627" s="3"/>
      <c r="B6627" s="3"/>
      <c r="C6627" s="3"/>
      <c r="D6627" s="3"/>
      <c r="E6627" s="79"/>
      <c r="F6627" s="3"/>
      <c r="G6627" s="77" t="e">
        <f>VLOOKUP($F$1&amp;F6627,定价因子!E:F,2,0)</f>
        <v>#N/A</v>
      </c>
      <c r="H6627" s="3"/>
      <c r="I6627" s="77" t="e">
        <f>VLOOKUP($H$1&amp;H6627,定价因子!E:F,2,0)</f>
        <v>#N/A</v>
      </c>
      <c r="J6627" s="3"/>
      <c r="K6627" s="77" t="e">
        <f>VLOOKUP($J$1&amp;J6627,定价因子!E:F,2,0)</f>
        <v>#N/A</v>
      </c>
      <c r="L6627" s="3"/>
      <c r="M6627" s="77" t="e">
        <f>VLOOKUP($L$1&amp;L6627,定价因子!E:F,2,0)</f>
        <v>#N/A</v>
      </c>
      <c r="N6627" s="3"/>
      <c r="O6627" s="77" t="e">
        <f>VLOOKUP($N$1&amp;N6627,定价因子!E:F,2,0)</f>
        <v>#N/A</v>
      </c>
      <c r="P6627" s="3"/>
      <c r="Q6627" s="55" t="e">
        <f>VLOOKUP($P$1&amp;P6627,定价因子!$E:$F,2,0)</f>
        <v>#N/A</v>
      </c>
      <c r="R6627" s="3"/>
      <c r="S6627" s="77" t="e">
        <f>VLOOKUP($R$1&amp;R6627,定价因子!$E:$F,2,0)</f>
        <v>#N/A</v>
      </c>
      <c r="T6627" s="61"/>
      <c r="U6627" s="63"/>
      <c r="V6627" s="63"/>
      <c r="W6627" s="63"/>
      <c r="X6627" s="3"/>
    </row>
    <row r="6628" spans="1:24">
      <c r="A6628" s="3"/>
      <c r="B6628" s="3"/>
      <c r="C6628" s="3"/>
      <c r="D6628" s="3"/>
      <c r="E6628" s="79"/>
      <c r="F6628" s="3"/>
      <c r="G6628" s="77" t="e">
        <f>VLOOKUP($F$1&amp;F6628,定价因子!E:F,2,0)</f>
        <v>#N/A</v>
      </c>
      <c r="H6628" s="3"/>
      <c r="I6628" s="77" t="e">
        <f>VLOOKUP($H$1&amp;H6628,定价因子!E:F,2,0)</f>
        <v>#N/A</v>
      </c>
      <c r="J6628" s="3"/>
      <c r="K6628" s="77" t="e">
        <f>VLOOKUP($J$1&amp;J6628,定价因子!E:F,2,0)</f>
        <v>#N/A</v>
      </c>
      <c r="L6628" s="3"/>
      <c r="M6628" s="77" t="e">
        <f>VLOOKUP($L$1&amp;L6628,定价因子!E:F,2,0)</f>
        <v>#N/A</v>
      </c>
      <c r="N6628" s="3"/>
      <c r="O6628" s="77" t="e">
        <f>VLOOKUP($N$1&amp;N6628,定价因子!E:F,2,0)</f>
        <v>#N/A</v>
      </c>
      <c r="P6628" s="3"/>
      <c r="Q6628" s="55" t="e">
        <f>VLOOKUP($P$1&amp;P6628,定价因子!$E:$F,2,0)</f>
        <v>#N/A</v>
      </c>
      <c r="R6628" s="3"/>
      <c r="S6628" s="77" t="e">
        <f>VLOOKUP($R$1&amp;R6628,定价因子!$E:$F,2,0)</f>
        <v>#N/A</v>
      </c>
      <c r="T6628" s="61"/>
      <c r="U6628" s="63"/>
      <c r="V6628" s="63"/>
      <c r="W6628" s="63"/>
      <c r="X6628" s="3"/>
    </row>
    <row r="6629" spans="1:24">
      <c r="A6629" s="3"/>
      <c r="B6629" s="3"/>
      <c r="C6629" s="3"/>
      <c r="D6629" s="3"/>
      <c r="E6629" s="79"/>
      <c r="F6629" s="3"/>
      <c r="G6629" s="77" t="e">
        <f>VLOOKUP($F$1&amp;F6629,定价因子!E:F,2,0)</f>
        <v>#N/A</v>
      </c>
      <c r="H6629" s="3"/>
      <c r="I6629" s="77" t="e">
        <f>VLOOKUP($H$1&amp;H6629,定价因子!E:F,2,0)</f>
        <v>#N/A</v>
      </c>
      <c r="J6629" s="3"/>
      <c r="K6629" s="77" t="e">
        <f>VLOOKUP($J$1&amp;J6629,定价因子!E:F,2,0)</f>
        <v>#N/A</v>
      </c>
      <c r="L6629" s="3"/>
      <c r="M6629" s="77" t="e">
        <f>VLOOKUP($L$1&amp;L6629,定价因子!E:F,2,0)</f>
        <v>#N/A</v>
      </c>
      <c r="N6629" s="3"/>
      <c r="O6629" s="77" t="e">
        <f>VLOOKUP($N$1&amp;N6629,定价因子!E:F,2,0)</f>
        <v>#N/A</v>
      </c>
      <c r="P6629" s="3"/>
      <c r="Q6629" s="55" t="e">
        <f>VLOOKUP($P$1&amp;P6629,定价因子!$E:$F,2,0)</f>
        <v>#N/A</v>
      </c>
      <c r="R6629" s="3"/>
      <c r="S6629" s="77" t="e">
        <f>VLOOKUP($R$1&amp;R6629,定价因子!$E:$F,2,0)</f>
        <v>#N/A</v>
      </c>
      <c r="T6629" s="61"/>
      <c r="U6629" s="63"/>
      <c r="V6629" s="63"/>
      <c r="W6629" s="63"/>
      <c r="X6629" s="3"/>
    </row>
    <row r="6630" spans="1:24">
      <c r="A6630" s="3"/>
      <c r="B6630" s="3"/>
      <c r="C6630" s="3"/>
      <c r="D6630" s="3"/>
      <c r="E6630" s="79"/>
      <c r="F6630" s="3"/>
      <c r="G6630" s="77" t="e">
        <f>VLOOKUP($F$1&amp;F6630,定价因子!E:F,2,0)</f>
        <v>#N/A</v>
      </c>
      <c r="H6630" s="3"/>
      <c r="I6630" s="77" t="e">
        <f>VLOOKUP($H$1&amp;H6630,定价因子!E:F,2,0)</f>
        <v>#N/A</v>
      </c>
      <c r="J6630" s="3"/>
      <c r="K6630" s="77" t="e">
        <f>VLOOKUP($J$1&amp;J6630,定价因子!E:F,2,0)</f>
        <v>#N/A</v>
      </c>
      <c r="L6630" s="3"/>
      <c r="M6630" s="77" t="e">
        <f>VLOOKUP($L$1&amp;L6630,定价因子!E:F,2,0)</f>
        <v>#N/A</v>
      </c>
      <c r="N6630" s="3"/>
      <c r="O6630" s="77" t="e">
        <f>VLOOKUP($N$1&amp;N6630,定价因子!E:F,2,0)</f>
        <v>#N/A</v>
      </c>
      <c r="P6630" s="3"/>
      <c r="Q6630" s="55" t="e">
        <f>VLOOKUP($P$1&amp;P6630,定价因子!$E:$F,2,0)</f>
        <v>#N/A</v>
      </c>
      <c r="R6630" s="3"/>
      <c r="S6630" s="77" t="e">
        <f>VLOOKUP($R$1&amp;R6630,定价因子!$E:$F,2,0)</f>
        <v>#N/A</v>
      </c>
      <c r="T6630" s="61"/>
      <c r="U6630" s="63"/>
      <c r="V6630" s="63"/>
      <c r="W6630" s="63"/>
      <c r="X6630" s="3"/>
    </row>
    <row r="6631" spans="1:24">
      <c r="A6631" s="3"/>
      <c r="B6631" s="3"/>
      <c r="C6631" s="3"/>
      <c r="D6631" s="3"/>
      <c r="E6631" s="79"/>
      <c r="F6631" s="3"/>
      <c r="G6631" s="77" t="e">
        <f>VLOOKUP($F$1&amp;F6631,定价因子!E:F,2,0)</f>
        <v>#N/A</v>
      </c>
      <c r="H6631" s="3"/>
      <c r="I6631" s="77" t="e">
        <f>VLOOKUP($H$1&amp;H6631,定价因子!E:F,2,0)</f>
        <v>#N/A</v>
      </c>
      <c r="J6631" s="3"/>
      <c r="K6631" s="77" t="e">
        <f>VLOOKUP($J$1&amp;J6631,定价因子!E:F,2,0)</f>
        <v>#N/A</v>
      </c>
      <c r="L6631" s="3"/>
      <c r="M6631" s="77" t="e">
        <f>VLOOKUP($L$1&amp;L6631,定价因子!E:F,2,0)</f>
        <v>#N/A</v>
      </c>
      <c r="N6631" s="3"/>
      <c r="O6631" s="77" t="e">
        <f>VLOOKUP($N$1&amp;N6631,定价因子!E:F,2,0)</f>
        <v>#N/A</v>
      </c>
      <c r="P6631" s="3"/>
      <c r="Q6631" s="55" t="e">
        <f>VLOOKUP($P$1&amp;P6631,定价因子!$E:$F,2,0)</f>
        <v>#N/A</v>
      </c>
      <c r="R6631" s="3"/>
      <c r="S6631" s="77" t="e">
        <f>VLOOKUP($R$1&amp;R6631,定价因子!$E:$F,2,0)</f>
        <v>#N/A</v>
      </c>
      <c r="T6631" s="61"/>
      <c r="U6631" s="63"/>
      <c r="V6631" s="63"/>
      <c r="W6631" s="63"/>
      <c r="X6631" s="3"/>
    </row>
    <row r="6632" spans="1:24">
      <c r="A6632" s="3"/>
      <c r="B6632" s="3"/>
      <c r="C6632" s="3"/>
      <c r="D6632" s="3"/>
      <c r="E6632" s="79"/>
      <c r="F6632" s="3"/>
      <c r="G6632" s="77" t="e">
        <f>VLOOKUP($F$1&amp;F6632,定价因子!E:F,2,0)</f>
        <v>#N/A</v>
      </c>
      <c r="H6632" s="3"/>
      <c r="I6632" s="77" t="e">
        <f>VLOOKUP($H$1&amp;H6632,定价因子!E:F,2,0)</f>
        <v>#N/A</v>
      </c>
      <c r="J6632" s="3"/>
      <c r="K6632" s="77" t="e">
        <f>VLOOKUP($J$1&amp;J6632,定价因子!E:F,2,0)</f>
        <v>#N/A</v>
      </c>
      <c r="L6632" s="3"/>
      <c r="M6632" s="77" t="e">
        <f>VLOOKUP($L$1&amp;L6632,定价因子!E:F,2,0)</f>
        <v>#N/A</v>
      </c>
      <c r="N6632" s="3"/>
      <c r="O6632" s="77" t="e">
        <f>VLOOKUP($N$1&amp;N6632,定价因子!E:F,2,0)</f>
        <v>#N/A</v>
      </c>
      <c r="P6632" s="3"/>
      <c r="Q6632" s="55" t="e">
        <f>VLOOKUP($P$1&amp;P6632,定价因子!$E:$F,2,0)</f>
        <v>#N/A</v>
      </c>
      <c r="R6632" s="3"/>
      <c r="S6632" s="77" t="e">
        <f>VLOOKUP($R$1&amp;R6632,定价因子!$E:$F,2,0)</f>
        <v>#N/A</v>
      </c>
      <c r="T6632" s="61"/>
      <c r="U6632" s="63"/>
      <c r="V6632" s="63"/>
      <c r="W6632" s="63"/>
      <c r="X6632" s="3"/>
    </row>
    <row r="6633" spans="1:24">
      <c r="A6633" s="3"/>
      <c r="B6633" s="3"/>
      <c r="C6633" s="3"/>
      <c r="D6633" s="3"/>
      <c r="E6633" s="79"/>
      <c r="F6633" s="3"/>
      <c r="G6633" s="77" t="e">
        <f>VLOOKUP($F$1&amp;F6633,定价因子!E:F,2,0)</f>
        <v>#N/A</v>
      </c>
      <c r="H6633" s="3"/>
      <c r="I6633" s="77" t="e">
        <f>VLOOKUP($H$1&amp;H6633,定价因子!E:F,2,0)</f>
        <v>#N/A</v>
      </c>
      <c r="J6633" s="3"/>
      <c r="K6633" s="77" t="e">
        <f>VLOOKUP($J$1&amp;J6633,定价因子!E:F,2,0)</f>
        <v>#N/A</v>
      </c>
      <c r="L6633" s="3"/>
      <c r="M6633" s="77" t="e">
        <f>VLOOKUP($L$1&amp;L6633,定价因子!E:F,2,0)</f>
        <v>#N/A</v>
      </c>
      <c r="N6633" s="3"/>
      <c r="O6633" s="77" t="e">
        <f>VLOOKUP($N$1&amp;N6633,定价因子!E:F,2,0)</f>
        <v>#N/A</v>
      </c>
      <c r="P6633" s="3"/>
      <c r="Q6633" s="55" t="e">
        <f>VLOOKUP($P$1&amp;P6633,定价因子!$E:$F,2,0)</f>
        <v>#N/A</v>
      </c>
      <c r="R6633" s="3"/>
      <c r="S6633" s="77" t="e">
        <f>VLOOKUP($R$1&amp;R6633,定价因子!$E:$F,2,0)</f>
        <v>#N/A</v>
      </c>
      <c r="T6633" s="61"/>
      <c r="U6633" s="63"/>
      <c r="V6633" s="63"/>
      <c r="W6633" s="63"/>
      <c r="X6633" s="3"/>
    </row>
    <row r="6634" spans="1:24">
      <c r="A6634" s="3"/>
      <c r="B6634" s="3"/>
      <c r="C6634" s="3"/>
      <c r="D6634" s="3"/>
      <c r="E6634" s="79"/>
      <c r="F6634" s="3"/>
      <c r="G6634" s="77" t="e">
        <f>VLOOKUP($F$1&amp;F6634,定价因子!E:F,2,0)</f>
        <v>#N/A</v>
      </c>
      <c r="H6634" s="3"/>
      <c r="I6634" s="77" t="e">
        <f>VLOOKUP($H$1&amp;H6634,定价因子!E:F,2,0)</f>
        <v>#N/A</v>
      </c>
      <c r="J6634" s="3"/>
      <c r="K6634" s="77" t="e">
        <f>VLOOKUP($J$1&amp;J6634,定价因子!E:F,2,0)</f>
        <v>#N/A</v>
      </c>
      <c r="L6634" s="3"/>
      <c r="M6634" s="77" t="e">
        <f>VLOOKUP($L$1&amp;L6634,定价因子!E:F,2,0)</f>
        <v>#N/A</v>
      </c>
      <c r="N6634" s="3"/>
      <c r="O6634" s="77" t="e">
        <f>VLOOKUP($N$1&amp;N6634,定价因子!E:F,2,0)</f>
        <v>#N/A</v>
      </c>
      <c r="P6634" s="3"/>
      <c r="Q6634" s="55" t="e">
        <f>VLOOKUP($P$1&amp;P6634,定价因子!$E:$F,2,0)</f>
        <v>#N/A</v>
      </c>
      <c r="R6634" s="3"/>
      <c r="S6634" s="77" t="e">
        <f>VLOOKUP($R$1&amp;R6634,定价因子!$E:$F,2,0)</f>
        <v>#N/A</v>
      </c>
      <c r="T6634" s="61"/>
      <c r="U6634" s="63"/>
      <c r="V6634" s="63"/>
      <c r="W6634" s="63"/>
      <c r="X6634" s="3"/>
    </row>
    <row r="6635" spans="1:24">
      <c r="A6635" s="3"/>
      <c r="B6635" s="3"/>
      <c r="C6635" s="3"/>
      <c r="D6635" s="3"/>
      <c r="E6635" s="79"/>
      <c r="F6635" s="3"/>
      <c r="G6635" s="77" t="e">
        <f>VLOOKUP($F$1&amp;F6635,定价因子!E:F,2,0)</f>
        <v>#N/A</v>
      </c>
      <c r="H6635" s="3"/>
      <c r="I6635" s="77" t="e">
        <f>VLOOKUP($H$1&amp;H6635,定价因子!E:F,2,0)</f>
        <v>#N/A</v>
      </c>
      <c r="J6635" s="3"/>
      <c r="K6635" s="77" t="e">
        <f>VLOOKUP($J$1&amp;J6635,定价因子!E:F,2,0)</f>
        <v>#N/A</v>
      </c>
      <c r="L6635" s="3"/>
      <c r="M6635" s="77" t="e">
        <f>VLOOKUP($L$1&amp;L6635,定价因子!E:F,2,0)</f>
        <v>#N/A</v>
      </c>
      <c r="N6635" s="3"/>
      <c r="O6635" s="77" t="e">
        <f>VLOOKUP($N$1&amp;N6635,定价因子!E:F,2,0)</f>
        <v>#N/A</v>
      </c>
      <c r="P6635" s="3"/>
      <c r="Q6635" s="55" t="e">
        <f>VLOOKUP($P$1&amp;P6635,定价因子!$E:$F,2,0)</f>
        <v>#N/A</v>
      </c>
      <c r="R6635" s="3"/>
      <c r="S6635" s="77" t="e">
        <f>VLOOKUP($R$1&amp;R6635,定价因子!$E:$F,2,0)</f>
        <v>#N/A</v>
      </c>
      <c r="T6635" s="61"/>
      <c r="U6635" s="63"/>
      <c r="V6635" s="63"/>
      <c r="W6635" s="63"/>
      <c r="X6635" s="3"/>
    </row>
    <row r="6636" spans="1:24">
      <c r="A6636" s="3"/>
      <c r="B6636" s="3"/>
      <c r="C6636" s="3"/>
      <c r="D6636" s="3"/>
      <c r="E6636" s="79"/>
      <c r="F6636" s="3"/>
      <c r="G6636" s="77" t="e">
        <f>VLOOKUP($F$1&amp;F6636,定价因子!E:F,2,0)</f>
        <v>#N/A</v>
      </c>
      <c r="H6636" s="3"/>
      <c r="I6636" s="77" t="e">
        <f>VLOOKUP($H$1&amp;H6636,定价因子!E:F,2,0)</f>
        <v>#N/A</v>
      </c>
      <c r="J6636" s="3"/>
      <c r="K6636" s="77" t="e">
        <f>VLOOKUP($J$1&amp;J6636,定价因子!E:F,2,0)</f>
        <v>#N/A</v>
      </c>
      <c r="L6636" s="3"/>
      <c r="M6636" s="77" t="e">
        <f>VLOOKUP($L$1&amp;L6636,定价因子!E:F,2,0)</f>
        <v>#N/A</v>
      </c>
      <c r="N6636" s="3"/>
      <c r="O6636" s="77" t="e">
        <f>VLOOKUP($N$1&amp;N6636,定价因子!E:F,2,0)</f>
        <v>#N/A</v>
      </c>
      <c r="P6636" s="3"/>
      <c r="Q6636" s="55" t="e">
        <f>VLOOKUP($P$1&amp;P6636,定价因子!$E:$F,2,0)</f>
        <v>#N/A</v>
      </c>
      <c r="R6636" s="3"/>
      <c r="S6636" s="77" t="e">
        <f>VLOOKUP($R$1&amp;R6636,定价因子!$E:$F,2,0)</f>
        <v>#N/A</v>
      </c>
      <c r="T6636" s="61"/>
      <c r="U6636" s="63"/>
      <c r="V6636" s="63"/>
      <c r="W6636" s="63"/>
      <c r="X6636" s="3"/>
    </row>
    <row r="6637" spans="1:24">
      <c r="A6637" s="3"/>
      <c r="B6637" s="3"/>
      <c r="C6637" s="3"/>
      <c r="D6637" s="3"/>
      <c r="E6637" s="79"/>
      <c r="F6637" s="3"/>
      <c r="G6637" s="77" t="e">
        <f>VLOOKUP($F$1&amp;F6637,定价因子!E:F,2,0)</f>
        <v>#N/A</v>
      </c>
      <c r="H6637" s="3"/>
      <c r="I6637" s="77" t="e">
        <f>VLOOKUP($H$1&amp;H6637,定价因子!E:F,2,0)</f>
        <v>#N/A</v>
      </c>
      <c r="J6637" s="3"/>
      <c r="K6637" s="77" t="e">
        <f>VLOOKUP($J$1&amp;J6637,定价因子!E:F,2,0)</f>
        <v>#N/A</v>
      </c>
      <c r="L6637" s="3"/>
      <c r="M6637" s="77" t="e">
        <f>VLOOKUP($L$1&amp;L6637,定价因子!E:F,2,0)</f>
        <v>#N/A</v>
      </c>
      <c r="N6637" s="3"/>
      <c r="O6637" s="77" t="e">
        <f>VLOOKUP($N$1&amp;N6637,定价因子!E:F,2,0)</f>
        <v>#N/A</v>
      </c>
      <c r="P6637" s="3"/>
      <c r="Q6637" s="55" t="e">
        <f>VLOOKUP($P$1&amp;P6637,定价因子!$E:$F,2,0)</f>
        <v>#N/A</v>
      </c>
      <c r="R6637" s="3"/>
      <c r="S6637" s="77" t="e">
        <f>VLOOKUP($R$1&amp;R6637,定价因子!$E:$F,2,0)</f>
        <v>#N/A</v>
      </c>
      <c r="T6637" s="61"/>
      <c r="U6637" s="63"/>
      <c r="V6637" s="63"/>
      <c r="W6637" s="63"/>
      <c r="X6637" s="3"/>
    </row>
    <row r="6638" spans="1:24">
      <c r="A6638" s="3"/>
      <c r="B6638" s="3"/>
      <c r="C6638" s="3"/>
      <c r="D6638" s="3"/>
      <c r="E6638" s="79"/>
      <c r="F6638" s="3"/>
      <c r="G6638" s="77" t="e">
        <f>VLOOKUP($F$1&amp;F6638,定价因子!E:F,2,0)</f>
        <v>#N/A</v>
      </c>
      <c r="H6638" s="3"/>
      <c r="I6638" s="77" t="e">
        <f>VLOOKUP($H$1&amp;H6638,定价因子!E:F,2,0)</f>
        <v>#N/A</v>
      </c>
      <c r="J6638" s="3"/>
      <c r="K6638" s="77" t="e">
        <f>VLOOKUP($J$1&amp;J6638,定价因子!E:F,2,0)</f>
        <v>#N/A</v>
      </c>
      <c r="L6638" s="3"/>
      <c r="M6638" s="77" t="e">
        <f>VLOOKUP($L$1&amp;L6638,定价因子!E:F,2,0)</f>
        <v>#N/A</v>
      </c>
      <c r="N6638" s="3"/>
      <c r="O6638" s="77" t="e">
        <f>VLOOKUP($N$1&amp;N6638,定价因子!E:F,2,0)</f>
        <v>#N/A</v>
      </c>
      <c r="P6638" s="3"/>
      <c r="Q6638" s="55" t="e">
        <f>VLOOKUP($P$1&amp;P6638,定价因子!$E:$F,2,0)</f>
        <v>#N/A</v>
      </c>
      <c r="R6638" s="3"/>
      <c r="S6638" s="77" t="e">
        <f>VLOOKUP($R$1&amp;R6638,定价因子!$E:$F,2,0)</f>
        <v>#N/A</v>
      </c>
      <c r="T6638" s="61"/>
      <c r="U6638" s="63"/>
      <c r="V6638" s="63"/>
      <c r="W6638" s="63"/>
      <c r="X6638" s="3"/>
    </row>
    <row r="6639" spans="1:24">
      <c r="A6639" s="3"/>
      <c r="B6639" s="3"/>
      <c r="C6639" s="3"/>
      <c r="D6639" s="3"/>
      <c r="E6639" s="79"/>
      <c r="F6639" s="3"/>
      <c r="G6639" s="77" t="e">
        <f>VLOOKUP($F$1&amp;F6639,定价因子!E:F,2,0)</f>
        <v>#N/A</v>
      </c>
      <c r="H6639" s="3"/>
      <c r="I6639" s="77" t="e">
        <f>VLOOKUP($H$1&amp;H6639,定价因子!E:F,2,0)</f>
        <v>#N/A</v>
      </c>
      <c r="J6639" s="3"/>
      <c r="K6639" s="77" t="e">
        <f>VLOOKUP($J$1&amp;J6639,定价因子!E:F,2,0)</f>
        <v>#N/A</v>
      </c>
      <c r="L6639" s="3"/>
      <c r="M6639" s="77" t="e">
        <f>VLOOKUP($L$1&amp;L6639,定价因子!E:F,2,0)</f>
        <v>#N/A</v>
      </c>
      <c r="N6639" s="3"/>
      <c r="O6639" s="77" t="e">
        <f>VLOOKUP($N$1&amp;N6639,定价因子!E:F,2,0)</f>
        <v>#N/A</v>
      </c>
      <c r="P6639" s="3"/>
      <c r="Q6639" s="55" t="e">
        <f>VLOOKUP($P$1&amp;P6639,定价因子!$E:$F,2,0)</f>
        <v>#N/A</v>
      </c>
      <c r="R6639" s="3"/>
      <c r="S6639" s="77" t="e">
        <f>VLOOKUP($R$1&amp;R6639,定价因子!$E:$F,2,0)</f>
        <v>#N/A</v>
      </c>
      <c r="T6639" s="61"/>
      <c r="U6639" s="63"/>
      <c r="V6639" s="63"/>
      <c r="W6639" s="63"/>
      <c r="X6639" s="3"/>
    </row>
    <row r="6640" spans="1:24">
      <c r="A6640" s="3"/>
      <c r="B6640" s="3"/>
      <c r="C6640" s="3"/>
      <c r="D6640" s="3"/>
      <c r="E6640" s="79"/>
      <c r="F6640" s="3"/>
      <c r="G6640" s="77" t="e">
        <f>VLOOKUP($F$1&amp;F6640,定价因子!E:F,2,0)</f>
        <v>#N/A</v>
      </c>
      <c r="H6640" s="3"/>
      <c r="I6640" s="77" t="e">
        <f>VLOOKUP($H$1&amp;H6640,定价因子!E:F,2,0)</f>
        <v>#N/A</v>
      </c>
      <c r="J6640" s="3"/>
      <c r="K6640" s="77" t="e">
        <f>VLOOKUP($J$1&amp;J6640,定价因子!E:F,2,0)</f>
        <v>#N/A</v>
      </c>
      <c r="L6640" s="3"/>
      <c r="M6640" s="77" t="e">
        <f>VLOOKUP($L$1&amp;L6640,定价因子!E:F,2,0)</f>
        <v>#N/A</v>
      </c>
      <c r="N6640" s="3"/>
      <c r="O6640" s="77" t="e">
        <f>VLOOKUP($N$1&amp;N6640,定价因子!E:F,2,0)</f>
        <v>#N/A</v>
      </c>
      <c r="P6640" s="3"/>
      <c r="Q6640" s="55" t="e">
        <f>VLOOKUP($P$1&amp;P6640,定价因子!$E:$F,2,0)</f>
        <v>#N/A</v>
      </c>
      <c r="R6640" s="3"/>
      <c r="S6640" s="77" t="e">
        <f>VLOOKUP($R$1&amp;R6640,定价因子!$E:$F,2,0)</f>
        <v>#N/A</v>
      </c>
      <c r="T6640" s="61"/>
      <c r="U6640" s="63"/>
      <c r="V6640" s="63"/>
      <c r="W6640" s="63"/>
      <c r="X6640" s="3"/>
    </row>
    <row r="6641" spans="1:24">
      <c r="A6641" s="3"/>
      <c r="B6641" s="3"/>
      <c r="C6641" s="3"/>
      <c r="D6641" s="3"/>
      <c r="E6641" s="79"/>
      <c r="F6641" s="3"/>
      <c r="G6641" s="77" t="e">
        <f>VLOOKUP($F$1&amp;F6641,定价因子!E:F,2,0)</f>
        <v>#N/A</v>
      </c>
      <c r="H6641" s="3"/>
      <c r="I6641" s="77" t="e">
        <f>VLOOKUP($H$1&amp;H6641,定价因子!E:F,2,0)</f>
        <v>#N/A</v>
      </c>
      <c r="J6641" s="3"/>
      <c r="K6641" s="77" t="e">
        <f>VLOOKUP($J$1&amp;J6641,定价因子!E:F,2,0)</f>
        <v>#N/A</v>
      </c>
      <c r="L6641" s="3"/>
      <c r="M6641" s="77" t="e">
        <f>VLOOKUP($L$1&amp;L6641,定价因子!E:F,2,0)</f>
        <v>#N/A</v>
      </c>
      <c r="N6641" s="3"/>
      <c r="O6641" s="77" t="e">
        <f>VLOOKUP($N$1&amp;N6641,定价因子!E:F,2,0)</f>
        <v>#N/A</v>
      </c>
      <c r="P6641" s="3"/>
      <c r="Q6641" s="55" t="e">
        <f>VLOOKUP($P$1&amp;P6641,定价因子!$E:$F,2,0)</f>
        <v>#N/A</v>
      </c>
      <c r="R6641" s="3"/>
      <c r="S6641" s="77" t="e">
        <f>VLOOKUP($R$1&amp;R6641,定价因子!$E:$F,2,0)</f>
        <v>#N/A</v>
      </c>
      <c r="T6641" s="61"/>
      <c r="U6641" s="63"/>
      <c r="V6641" s="63"/>
      <c r="W6641" s="63"/>
      <c r="X6641" s="3"/>
    </row>
    <row r="6642" spans="1:24">
      <c r="A6642" s="3"/>
      <c r="B6642" s="3"/>
      <c r="C6642" s="3"/>
      <c r="D6642" s="3"/>
      <c r="E6642" s="79"/>
      <c r="F6642" s="3"/>
      <c r="G6642" s="77" t="e">
        <f>VLOOKUP($F$1&amp;F6642,定价因子!E:F,2,0)</f>
        <v>#N/A</v>
      </c>
      <c r="H6642" s="3"/>
      <c r="I6642" s="77" t="e">
        <f>VLOOKUP($H$1&amp;H6642,定价因子!E:F,2,0)</f>
        <v>#N/A</v>
      </c>
      <c r="J6642" s="3"/>
      <c r="K6642" s="77" t="e">
        <f>VLOOKUP($J$1&amp;J6642,定价因子!E:F,2,0)</f>
        <v>#N/A</v>
      </c>
      <c r="L6642" s="3"/>
      <c r="M6642" s="77" t="e">
        <f>VLOOKUP($L$1&amp;L6642,定价因子!E:F,2,0)</f>
        <v>#N/A</v>
      </c>
      <c r="N6642" s="3"/>
      <c r="O6642" s="77" t="e">
        <f>VLOOKUP($N$1&amp;N6642,定价因子!E:F,2,0)</f>
        <v>#N/A</v>
      </c>
      <c r="P6642" s="3"/>
      <c r="Q6642" s="55" t="e">
        <f>VLOOKUP($P$1&amp;P6642,定价因子!$E:$F,2,0)</f>
        <v>#N/A</v>
      </c>
      <c r="R6642" s="3"/>
      <c r="S6642" s="77" t="e">
        <f>VLOOKUP($R$1&amp;R6642,定价因子!$E:$F,2,0)</f>
        <v>#N/A</v>
      </c>
      <c r="T6642" s="61"/>
      <c r="U6642" s="63"/>
      <c r="V6642" s="63"/>
      <c r="W6642" s="63"/>
      <c r="X6642" s="3"/>
    </row>
    <row r="6643" spans="1:24">
      <c r="A6643" s="3"/>
      <c r="B6643" s="3"/>
      <c r="C6643" s="3"/>
      <c r="D6643" s="3"/>
      <c r="E6643" s="79"/>
      <c r="F6643" s="3"/>
      <c r="G6643" s="77" t="e">
        <f>VLOOKUP($F$1&amp;F6643,定价因子!E:F,2,0)</f>
        <v>#N/A</v>
      </c>
      <c r="H6643" s="3"/>
      <c r="I6643" s="77" t="e">
        <f>VLOOKUP($H$1&amp;H6643,定价因子!E:F,2,0)</f>
        <v>#N/A</v>
      </c>
      <c r="J6643" s="3"/>
      <c r="K6643" s="77" t="e">
        <f>VLOOKUP($J$1&amp;J6643,定价因子!E:F,2,0)</f>
        <v>#N/A</v>
      </c>
      <c r="L6643" s="3"/>
      <c r="M6643" s="77" t="e">
        <f>VLOOKUP($L$1&amp;L6643,定价因子!E:F,2,0)</f>
        <v>#N/A</v>
      </c>
      <c r="N6643" s="3"/>
      <c r="O6643" s="77" t="e">
        <f>VLOOKUP($N$1&amp;N6643,定价因子!E:F,2,0)</f>
        <v>#N/A</v>
      </c>
      <c r="P6643" s="3"/>
      <c r="Q6643" s="55" t="e">
        <f>VLOOKUP($P$1&amp;P6643,定价因子!$E:$F,2,0)</f>
        <v>#N/A</v>
      </c>
      <c r="R6643" s="3"/>
      <c r="S6643" s="77" t="e">
        <f>VLOOKUP($R$1&amp;R6643,定价因子!$E:$F,2,0)</f>
        <v>#N/A</v>
      </c>
      <c r="T6643" s="61"/>
      <c r="U6643" s="63"/>
      <c r="V6643" s="63"/>
      <c r="W6643" s="63"/>
      <c r="X6643" s="3"/>
    </row>
    <row r="6644" spans="1:24">
      <c r="A6644" s="3"/>
      <c r="B6644" s="3"/>
      <c r="C6644" s="3"/>
      <c r="D6644" s="3"/>
      <c r="E6644" s="79"/>
      <c r="F6644" s="3"/>
      <c r="G6644" s="77" t="e">
        <f>VLOOKUP($F$1&amp;F6644,定价因子!E:F,2,0)</f>
        <v>#N/A</v>
      </c>
      <c r="H6644" s="3"/>
      <c r="I6644" s="77" t="e">
        <f>VLOOKUP($H$1&amp;H6644,定价因子!E:F,2,0)</f>
        <v>#N/A</v>
      </c>
      <c r="J6644" s="3"/>
      <c r="K6644" s="77" t="e">
        <f>VLOOKUP($J$1&amp;J6644,定价因子!E:F,2,0)</f>
        <v>#N/A</v>
      </c>
      <c r="L6644" s="3"/>
      <c r="M6644" s="77" t="e">
        <f>VLOOKUP($L$1&amp;L6644,定价因子!E:F,2,0)</f>
        <v>#N/A</v>
      </c>
      <c r="N6644" s="3"/>
      <c r="O6644" s="77" t="e">
        <f>VLOOKUP($N$1&amp;N6644,定价因子!E:F,2,0)</f>
        <v>#N/A</v>
      </c>
      <c r="P6644" s="3"/>
      <c r="Q6644" s="55" t="e">
        <f>VLOOKUP($P$1&amp;P6644,定价因子!$E:$F,2,0)</f>
        <v>#N/A</v>
      </c>
      <c r="R6644" s="3"/>
      <c r="S6644" s="77" t="e">
        <f>VLOOKUP($R$1&amp;R6644,定价因子!$E:$F,2,0)</f>
        <v>#N/A</v>
      </c>
      <c r="T6644" s="61"/>
      <c r="U6644" s="63"/>
      <c r="V6644" s="63"/>
      <c r="W6644" s="63"/>
      <c r="X6644" s="3"/>
    </row>
    <row r="6645" spans="1:24">
      <c r="A6645" s="3"/>
      <c r="B6645" s="3"/>
      <c r="C6645" s="3"/>
      <c r="D6645" s="3"/>
      <c r="E6645" s="79"/>
      <c r="F6645" s="3"/>
      <c r="G6645" s="77" t="e">
        <f>VLOOKUP($F$1&amp;F6645,定价因子!E:F,2,0)</f>
        <v>#N/A</v>
      </c>
      <c r="H6645" s="3"/>
      <c r="I6645" s="77" t="e">
        <f>VLOOKUP($H$1&amp;H6645,定价因子!E:F,2,0)</f>
        <v>#N/A</v>
      </c>
      <c r="J6645" s="3"/>
      <c r="K6645" s="77" t="e">
        <f>VLOOKUP($J$1&amp;J6645,定价因子!E:F,2,0)</f>
        <v>#N/A</v>
      </c>
      <c r="L6645" s="3"/>
      <c r="M6645" s="77" t="e">
        <f>VLOOKUP($L$1&amp;L6645,定价因子!E:F,2,0)</f>
        <v>#N/A</v>
      </c>
      <c r="N6645" s="3"/>
      <c r="O6645" s="77" t="e">
        <f>VLOOKUP($N$1&amp;N6645,定价因子!E:F,2,0)</f>
        <v>#N/A</v>
      </c>
      <c r="P6645" s="3"/>
      <c r="Q6645" s="55" t="e">
        <f>VLOOKUP($P$1&amp;P6645,定价因子!$E:$F,2,0)</f>
        <v>#N/A</v>
      </c>
      <c r="R6645" s="3"/>
      <c r="S6645" s="77" t="e">
        <f>VLOOKUP($R$1&amp;R6645,定价因子!$E:$F,2,0)</f>
        <v>#N/A</v>
      </c>
      <c r="T6645" s="61"/>
      <c r="U6645" s="63"/>
      <c r="V6645" s="63"/>
      <c r="W6645" s="63"/>
      <c r="X6645" s="3"/>
    </row>
    <row r="6646" spans="1:24">
      <c r="A6646" s="3"/>
      <c r="B6646" s="3"/>
      <c r="C6646" s="3"/>
      <c r="D6646" s="3"/>
      <c r="E6646" s="79"/>
      <c r="F6646" s="3"/>
      <c r="G6646" s="77" t="e">
        <f>VLOOKUP($F$1&amp;F6646,定价因子!E:F,2,0)</f>
        <v>#N/A</v>
      </c>
      <c r="H6646" s="3"/>
      <c r="I6646" s="77" t="e">
        <f>VLOOKUP($H$1&amp;H6646,定价因子!E:F,2,0)</f>
        <v>#N/A</v>
      </c>
      <c r="J6646" s="3"/>
      <c r="K6646" s="77" t="e">
        <f>VLOOKUP($J$1&amp;J6646,定价因子!E:F,2,0)</f>
        <v>#N/A</v>
      </c>
      <c r="L6646" s="3"/>
      <c r="M6646" s="77" t="e">
        <f>VLOOKUP($L$1&amp;L6646,定价因子!E:F,2,0)</f>
        <v>#N/A</v>
      </c>
      <c r="N6646" s="3"/>
      <c r="O6646" s="77" t="e">
        <f>VLOOKUP($N$1&amp;N6646,定价因子!E:F,2,0)</f>
        <v>#N/A</v>
      </c>
      <c r="P6646" s="3"/>
      <c r="Q6646" s="55" t="e">
        <f>VLOOKUP($P$1&amp;P6646,定价因子!$E:$F,2,0)</f>
        <v>#N/A</v>
      </c>
      <c r="R6646" s="3"/>
      <c r="S6646" s="77" t="e">
        <f>VLOOKUP($R$1&amp;R6646,定价因子!$E:$F,2,0)</f>
        <v>#N/A</v>
      </c>
      <c r="T6646" s="61"/>
      <c r="U6646" s="63"/>
      <c r="V6646" s="63"/>
      <c r="W6646" s="63"/>
      <c r="X6646" s="3"/>
    </row>
    <row r="6647" spans="1:24">
      <c r="A6647" s="3"/>
      <c r="B6647" s="3"/>
      <c r="C6647" s="3"/>
      <c r="D6647" s="3"/>
      <c r="E6647" s="79"/>
      <c r="F6647" s="3"/>
      <c r="G6647" s="77" t="e">
        <f>VLOOKUP($F$1&amp;F6647,定价因子!E:F,2,0)</f>
        <v>#N/A</v>
      </c>
      <c r="H6647" s="3"/>
      <c r="I6647" s="77" t="e">
        <f>VLOOKUP($H$1&amp;H6647,定价因子!E:F,2,0)</f>
        <v>#N/A</v>
      </c>
      <c r="J6647" s="3"/>
      <c r="K6647" s="77" t="e">
        <f>VLOOKUP($J$1&amp;J6647,定价因子!E:F,2,0)</f>
        <v>#N/A</v>
      </c>
      <c r="L6647" s="3"/>
      <c r="M6647" s="77" t="e">
        <f>VLOOKUP($L$1&amp;L6647,定价因子!E:F,2,0)</f>
        <v>#N/A</v>
      </c>
      <c r="N6647" s="3"/>
      <c r="O6647" s="77" t="e">
        <f>VLOOKUP($N$1&amp;N6647,定价因子!E:F,2,0)</f>
        <v>#N/A</v>
      </c>
      <c r="P6647" s="3"/>
      <c r="Q6647" s="55" t="e">
        <f>VLOOKUP($P$1&amp;P6647,定价因子!$E:$F,2,0)</f>
        <v>#N/A</v>
      </c>
      <c r="R6647" s="3"/>
      <c r="S6647" s="77" t="e">
        <f>VLOOKUP($R$1&amp;R6647,定价因子!$E:$F,2,0)</f>
        <v>#N/A</v>
      </c>
      <c r="T6647" s="61"/>
      <c r="U6647" s="63"/>
      <c r="V6647" s="63"/>
      <c r="W6647" s="63"/>
      <c r="X6647" s="3"/>
    </row>
    <row r="6648" spans="1:24">
      <c r="A6648" s="3"/>
      <c r="B6648" s="3"/>
      <c r="C6648" s="3"/>
      <c r="D6648" s="3"/>
      <c r="E6648" s="79"/>
      <c r="F6648" s="3"/>
      <c r="G6648" s="77" t="e">
        <f>VLOOKUP($F$1&amp;F6648,定价因子!E:F,2,0)</f>
        <v>#N/A</v>
      </c>
      <c r="H6648" s="3"/>
      <c r="I6648" s="77" t="e">
        <f>VLOOKUP($H$1&amp;H6648,定价因子!E:F,2,0)</f>
        <v>#N/A</v>
      </c>
      <c r="J6648" s="3"/>
      <c r="K6648" s="77" t="e">
        <f>VLOOKUP($J$1&amp;J6648,定价因子!E:F,2,0)</f>
        <v>#N/A</v>
      </c>
      <c r="L6648" s="3"/>
      <c r="M6648" s="77" t="e">
        <f>VLOOKUP($L$1&amp;L6648,定价因子!E:F,2,0)</f>
        <v>#N/A</v>
      </c>
      <c r="N6648" s="3"/>
      <c r="O6648" s="77" t="e">
        <f>VLOOKUP($N$1&amp;N6648,定价因子!E:F,2,0)</f>
        <v>#N/A</v>
      </c>
      <c r="P6648" s="3"/>
      <c r="Q6648" s="55" t="e">
        <f>VLOOKUP($P$1&amp;P6648,定价因子!$E:$F,2,0)</f>
        <v>#N/A</v>
      </c>
      <c r="R6648" s="3"/>
      <c r="S6648" s="77" t="e">
        <f>VLOOKUP($R$1&amp;R6648,定价因子!$E:$F,2,0)</f>
        <v>#N/A</v>
      </c>
      <c r="T6648" s="61"/>
      <c r="U6648" s="63"/>
      <c r="V6648" s="63"/>
      <c r="W6648" s="63"/>
      <c r="X6648" s="3"/>
    </row>
    <row r="6649" spans="1:24">
      <c r="A6649" s="3"/>
      <c r="B6649" s="3"/>
      <c r="C6649" s="3"/>
      <c r="D6649" s="3"/>
      <c r="E6649" s="79"/>
      <c r="F6649" s="3"/>
      <c r="G6649" s="77" t="e">
        <f>VLOOKUP($F$1&amp;F6649,定价因子!E:F,2,0)</f>
        <v>#N/A</v>
      </c>
      <c r="H6649" s="3"/>
      <c r="I6649" s="77" t="e">
        <f>VLOOKUP($H$1&amp;H6649,定价因子!E:F,2,0)</f>
        <v>#N/A</v>
      </c>
      <c r="J6649" s="3"/>
      <c r="K6649" s="77" t="e">
        <f>VLOOKUP($J$1&amp;J6649,定价因子!E:F,2,0)</f>
        <v>#N/A</v>
      </c>
      <c r="L6649" s="3"/>
      <c r="M6649" s="77" t="e">
        <f>VLOOKUP($L$1&amp;L6649,定价因子!E:F,2,0)</f>
        <v>#N/A</v>
      </c>
      <c r="N6649" s="3"/>
      <c r="O6649" s="77" t="e">
        <f>VLOOKUP($N$1&amp;N6649,定价因子!E:F,2,0)</f>
        <v>#N/A</v>
      </c>
      <c r="P6649" s="3"/>
      <c r="Q6649" s="55" t="e">
        <f>VLOOKUP($P$1&amp;P6649,定价因子!$E:$F,2,0)</f>
        <v>#N/A</v>
      </c>
      <c r="R6649" s="3"/>
      <c r="S6649" s="77" t="e">
        <f>VLOOKUP($R$1&amp;R6649,定价因子!$E:$F,2,0)</f>
        <v>#N/A</v>
      </c>
      <c r="T6649" s="61"/>
      <c r="U6649" s="63"/>
      <c r="V6649" s="63"/>
      <c r="W6649" s="63"/>
      <c r="X6649" s="3"/>
    </row>
    <row r="6650" spans="1:24">
      <c r="A6650" s="3"/>
      <c r="B6650" s="3"/>
      <c r="C6650" s="3"/>
      <c r="D6650" s="3"/>
      <c r="E6650" s="79"/>
      <c r="F6650" s="3"/>
      <c r="G6650" s="77" t="e">
        <f>VLOOKUP($F$1&amp;F6650,定价因子!E:F,2,0)</f>
        <v>#N/A</v>
      </c>
      <c r="H6650" s="3"/>
      <c r="I6650" s="77" t="e">
        <f>VLOOKUP($H$1&amp;H6650,定价因子!E:F,2,0)</f>
        <v>#N/A</v>
      </c>
      <c r="J6650" s="3"/>
      <c r="K6650" s="77" t="e">
        <f>VLOOKUP($J$1&amp;J6650,定价因子!E:F,2,0)</f>
        <v>#N/A</v>
      </c>
      <c r="L6650" s="3"/>
      <c r="M6650" s="77" t="e">
        <f>VLOOKUP($L$1&amp;L6650,定价因子!E:F,2,0)</f>
        <v>#N/A</v>
      </c>
      <c r="N6650" s="3"/>
      <c r="O6650" s="77" t="e">
        <f>VLOOKUP($N$1&amp;N6650,定价因子!E:F,2,0)</f>
        <v>#N/A</v>
      </c>
      <c r="P6650" s="3"/>
      <c r="Q6650" s="55" t="e">
        <f>VLOOKUP($P$1&amp;P6650,定价因子!$E:$F,2,0)</f>
        <v>#N/A</v>
      </c>
      <c r="R6650" s="3"/>
      <c r="S6650" s="77" t="e">
        <f>VLOOKUP($R$1&amp;R6650,定价因子!$E:$F,2,0)</f>
        <v>#N/A</v>
      </c>
      <c r="T6650" s="61"/>
      <c r="U6650" s="63"/>
      <c r="V6650" s="63"/>
      <c r="W6650" s="63"/>
      <c r="X6650" s="3"/>
    </row>
    <row r="6651" spans="1:24">
      <c r="A6651" s="3"/>
      <c r="B6651" s="3"/>
      <c r="C6651" s="3"/>
      <c r="D6651" s="3"/>
      <c r="E6651" s="79"/>
      <c r="F6651" s="3"/>
      <c r="G6651" s="77" t="e">
        <f>VLOOKUP($F$1&amp;F6651,定价因子!E:F,2,0)</f>
        <v>#N/A</v>
      </c>
      <c r="H6651" s="3"/>
      <c r="I6651" s="77" t="e">
        <f>VLOOKUP($H$1&amp;H6651,定价因子!E:F,2,0)</f>
        <v>#N/A</v>
      </c>
      <c r="J6651" s="3"/>
      <c r="K6651" s="77" t="e">
        <f>VLOOKUP($J$1&amp;J6651,定价因子!E:F,2,0)</f>
        <v>#N/A</v>
      </c>
      <c r="L6651" s="3"/>
      <c r="M6651" s="77" t="e">
        <f>VLOOKUP($L$1&amp;L6651,定价因子!E:F,2,0)</f>
        <v>#N/A</v>
      </c>
      <c r="N6651" s="3"/>
      <c r="O6651" s="77" t="e">
        <f>VLOOKUP($N$1&amp;N6651,定价因子!E:F,2,0)</f>
        <v>#N/A</v>
      </c>
      <c r="P6651" s="3"/>
      <c r="Q6651" s="55" t="e">
        <f>VLOOKUP($P$1&amp;P6651,定价因子!$E:$F,2,0)</f>
        <v>#N/A</v>
      </c>
      <c r="R6651" s="3"/>
      <c r="S6651" s="77" t="e">
        <f>VLOOKUP($R$1&amp;R6651,定价因子!$E:$F,2,0)</f>
        <v>#N/A</v>
      </c>
      <c r="T6651" s="61"/>
      <c r="U6651" s="63"/>
      <c r="V6651" s="63"/>
      <c r="W6651" s="63"/>
      <c r="X6651" s="3"/>
    </row>
    <row r="6652" spans="1:24">
      <c r="A6652" s="3"/>
      <c r="B6652" s="3"/>
      <c r="C6652" s="3"/>
      <c r="D6652" s="3"/>
      <c r="E6652" s="79"/>
      <c r="F6652" s="3"/>
      <c r="G6652" s="77" t="e">
        <f>VLOOKUP($F$1&amp;F6652,定价因子!E:F,2,0)</f>
        <v>#N/A</v>
      </c>
      <c r="H6652" s="3"/>
      <c r="I6652" s="77" t="e">
        <f>VLOOKUP($H$1&amp;H6652,定价因子!E:F,2,0)</f>
        <v>#N/A</v>
      </c>
      <c r="J6652" s="3"/>
      <c r="K6652" s="77" t="e">
        <f>VLOOKUP($J$1&amp;J6652,定价因子!E:F,2,0)</f>
        <v>#N/A</v>
      </c>
      <c r="L6652" s="3"/>
      <c r="M6652" s="77" t="e">
        <f>VLOOKUP($L$1&amp;L6652,定价因子!E:F,2,0)</f>
        <v>#N/A</v>
      </c>
      <c r="N6652" s="3"/>
      <c r="O6652" s="77" t="e">
        <f>VLOOKUP($N$1&amp;N6652,定价因子!E:F,2,0)</f>
        <v>#N/A</v>
      </c>
      <c r="P6652" s="3"/>
      <c r="Q6652" s="55" t="e">
        <f>VLOOKUP($P$1&amp;P6652,定价因子!$E:$F,2,0)</f>
        <v>#N/A</v>
      </c>
      <c r="R6652" s="3"/>
      <c r="S6652" s="77" t="e">
        <f>VLOOKUP($R$1&amp;R6652,定价因子!$E:$F,2,0)</f>
        <v>#N/A</v>
      </c>
      <c r="T6652" s="61"/>
      <c r="U6652" s="63"/>
      <c r="V6652" s="63"/>
      <c r="W6652" s="63"/>
      <c r="X6652" s="3"/>
    </row>
    <row r="6653" spans="1:24">
      <c r="A6653" s="3"/>
      <c r="B6653" s="3"/>
      <c r="C6653" s="3"/>
      <c r="D6653" s="3"/>
      <c r="E6653" s="79"/>
      <c r="F6653" s="3"/>
      <c r="G6653" s="77" t="e">
        <f>VLOOKUP($F$1&amp;F6653,定价因子!E:F,2,0)</f>
        <v>#N/A</v>
      </c>
      <c r="H6653" s="3"/>
      <c r="I6653" s="77" t="e">
        <f>VLOOKUP($H$1&amp;H6653,定价因子!E:F,2,0)</f>
        <v>#N/A</v>
      </c>
      <c r="J6653" s="3"/>
      <c r="K6653" s="77" t="e">
        <f>VLOOKUP($J$1&amp;J6653,定价因子!E:F,2,0)</f>
        <v>#N/A</v>
      </c>
      <c r="L6653" s="3"/>
      <c r="M6653" s="77" t="e">
        <f>VLOOKUP($L$1&amp;L6653,定价因子!E:F,2,0)</f>
        <v>#N/A</v>
      </c>
      <c r="N6653" s="3"/>
      <c r="O6653" s="77" t="e">
        <f>VLOOKUP($N$1&amp;N6653,定价因子!E:F,2,0)</f>
        <v>#N/A</v>
      </c>
      <c r="P6653" s="3"/>
      <c r="Q6653" s="55" t="e">
        <f>VLOOKUP($P$1&amp;P6653,定价因子!$E:$F,2,0)</f>
        <v>#N/A</v>
      </c>
      <c r="R6653" s="3"/>
      <c r="S6653" s="77" t="e">
        <f>VLOOKUP($R$1&amp;R6653,定价因子!$E:$F,2,0)</f>
        <v>#N/A</v>
      </c>
      <c r="T6653" s="61"/>
      <c r="U6653" s="63"/>
      <c r="V6653" s="63"/>
      <c r="W6653" s="63"/>
      <c r="X6653" s="3"/>
    </row>
    <row r="6654" spans="1:24">
      <c r="A6654" s="3"/>
      <c r="B6654" s="3"/>
      <c r="C6654" s="3"/>
      <c r="D6654" s="3"/>
      <c r="E6654" s="79"/>
      <c r="F6654" s="3"/>
      <c r="G6654" s="77" t="e">
        <f>VLOOKUP($F$1&amp;F6654,定价因子!E:F,2,0)</f>
        <v>#N/A</v>
      </c>
      <c r="H6654" s="3"/>
      <c r="I6654" s="77" t="e">
        <f>VLOOKUP($H$1&amp;H6654,定价因子!E:F,2,0)</f>
        <v>#N/A</v>
      </c>
      <c r="J6654" s="3"/>
      <c r="K6654" s="77" t="e">
        <f>VLOOKUP($J$1&amp;J6654,定价因子!E:F,2,0)</f>
        <v>#N/A</v>
      </c>
      <c r="L6654" s="3"/>
      <c r="M6654" s="77" t="e">
        <f>VLOOKUP($L$1&amp;L6654,定价因子!E:F,2,0)</f>
        <v>#N/A</v>
      </c>
      <c r="N6654" s="3"/>
      <c r="O6654" s="77" t="e">
        <f>VLOOKUP($N$1&amp;N6654,定价因子!E:F,2,0)</f>
        <v>#N/A</v>
      </c>
      <c r="P6654" s="3"/>
      <c r="Q6654" s="55" t="e">
        <f>VLOOKUP($P$1&amp;P6654,定价因子!$E:$F,2,0)</f>
        <v>#N/A</v>
      </c>
      <c r="R6654" s="3"/>
      <c r="S6654" s="77" t="e">
        <f>VLOOKUP($R$1&amp;R6654,定价因子!$E:$F,2,0)</f>
        <v>#N/A</v>
      </c>
      <c r="T6654" s="61"/>
      <c r="U6654" s="63"/>
      <c r="V6654" s="63"/>
      <c r="W6654" s="63"/>
      <c r="X6654" s="3"/>
    </row>
    <row r="6655" spans="1:24">
      <c r="A6655" s="3"/>
      <c r="B6655" s="3"/>
      <c r="C6655" s="3"/>
      <c r="D6655" s="3"/>
      <c r="E6655" s="79"/>
      <c r="F6655" s="3"/>
      <c r="G6655" s="77" t="e">
        <f>VLOOKUP($F$1&amp;F6655,定价因子!E:F,2,0)</f>
        <v>#N/A</v>
      </c>
      <c r="H6655" s="3"/>
      <c r="I6655" s="77" t="e">
        <f>VLOOKUP($H$1&amp;H6655,定价因子!E:F,2,0)</f>
        <v>#N/A</v>
      </c>
      <c r="J6655" s="3"/>
      <c r="K6655" s="77" t="e">
        <f>VLOOKUP($J$1&amp;J6655,定价因子!E:F,2,0)</f>
        <v>#N/A</v>
      </c>
      <c r="L6655" s="3"/>
      <c r="M6655" s="77" t="e">
        <f>VLOOKUP($L$1&amp;L6655,定价因子!E:F,2,0)</f>
        <v>#N/A</v>
      </c>
      <c r="N6655" s="3"/>
      <c r="O6655" s="77" t="e">
        <f>VLOOKUP($N$1&amp;N6655,定价因子!E:F,2,0)</f>
        <v>#N/A</v>
      </c>
      <c r="P6655" s="3"/>
      <c r="Q6655" s="55" t="e">
        <f>VLOOKUP($P$1&amp;P6655,定价因子!$E:$F,2,0)</f>
        <v>#N/A</v>
      </c>
      <c r="R6655" s="3"/>
      <c r="S6655" s="77" t="e">
        <f>VLOOKUP($R$1&amp;R6655,定价因子!$E:$F,2,0)</f>
        <v>#N/A</v>
      </c>
      <c r="T6655" s="61"/>
      <c r="U6655" s="63"/>
      <c r="V6655" s="63"/>
      <c r="W6655" s="63"/>
      <c r="X6655" s="3"/>
    </row>
    <row r="6656" spans="1:24">
      <c r="A6656" s="3"/>
      <c r="B6656" s="3"/>
      <c r="C6656" s="3"/>
      <c r="D6656" s="3"/>
      <c r="E6656" s="79"/>
      <c r="F6656" s="3"/>
      <c r="G6656" s="77" t="e">
        <f>VLOOKUP($F$1&amp;F6656,定价因子!E:F,2,0)</f>
        <v>#N/A</v>
      </c>
      <c r="H6656" s="3"/>
      <c r="I6656" s="77" t="e">
        <f>VLOOKUP($H$1&amp;H6656,定价因子!E:F,2,0)</f>
        <v>#N/A</v>
      </c>
      <c r="J6656" s="3"/>
      <c r="K6656" s="77" t="e">
        <f>VLOOKUP($J$1&amp;J6656,定价因子!E:F,2,0)</f>
        <v>#N/A</v>
      </c>
      <c r="L6656" s="3"/>
      <c r="M6656" s="77" t="e">
        <f>VLOOKUP($L$1&amp;L6656,定价因子!E:F,2,0)</f>
        <v>#N/A</v>
      </c>
      <c r="N6656" s="3"/>
      <c r="O6656" s="77" t="e">
        <f>VLOOKUP($N$1&amp;N6656,定价因子!E:F,2,0)</f>
        <v>#N/A</v>
      </c>
      <c r="P6656" s="3"/>
      <c r="Q6656" s="55" t="e">
        <f>VLOOKUP($P$1&amp;P6656,定价因子!$E:$F,2,0)</f>
        <v>#N/A</v>
      </c>
      <c r="R6656" s="3"/>
      <c r="S6656" s="77" t="e">
        <f>VLOOKUP($R$1&amp;R6656,定价因子!$E:$F,2,0)</f>
        <v>#N/A</v>
      </c>
      <c r="T6656" s="61"/>
      <c r="U6656" s="63"/>
      <c r="V6656" s="63"/>
      <c r="W6656" s="63"/>
      <c r="X6656" s="3"/>
    </row>
    <row r="6657" spans="1:24">
      <c r="A6657" s="3"/>
      <c r="B6657" s="3"/>
      <c r="C6657" s="3"/>
      <c r="D6657" s="3"/>
      <c r="E6657" s="79"/>
      <c r="F6657" s="3"/>
      <c r="G6657" s="77" t="e">
        <f>VLOOKUP($F$1&amp;F6657,定价因子!E:F,2,0)</f>
        <v>#N/A</v>
      </c>
      <c r="H6657" s="3"/>
      <c r="I6657" s="77" t="e">
        <f>VLOOKUP($H$1&amp;H6657,定价因子!E:F,2,0)</f>
        <v>#N/A</v>
      </c>
      <c r="J6657" s="3"/>
      <c r="K6657" s="77" t="e">
        <f>VLOOKUP($J$1&amp;J6657,定价因子!E:F,2,0)</f>
        <v>#N/A</v>
      </c>
      <c r="L6657" s="3"/>
      <c r="M6657" s="77" t="e">
        <f>VLOOKUP($L$1&amp;L6657,定价因子!E:F,2,0)</f>
        <v>#N/A</v>
      </c>
      <c r="N6657" s="3"/>
      <c r="O6657" s="77" t="e">
        <f>VLOOKUP($N$1&amp;N6657,定价因子!E:F,2,0)</f>
        <v>#N/A</v>
      </c>
      <c r="P6657" s="3"/>
      <c r="Q6657" s="55" t="e">
        <f>VLOOKUP($P$1&amp;P6657,定价因子!$E:$F,2,0)</f>
        <v>#N/A</v>
      </c>
      <c r="R6657" s="3"/>
      <c r="S6657" s="77" t="e">
        <f>VLOOKUP($R$1&amp;R6657,定价因子!$E:$F,2,0)</f>
        <v>#N/A</v>
      </c>
      <c r="T6657" s="61"/>
      <c r="U6657" s="63"/>
      <c r="V6657" s="63"/>
      <c r="W6657" s="63"/>
      <c r="X6657" s="3"/>
    </row>
    <row r="6658" spans="1:24">
      <c r="A6658" s="3"/>
      <c r="B6658" s="3"/>
      <c r="C6658" s="3"/>
      <c r="D6658" s="3"/>
      <c r="E6658" s="79"/>
      <c r="F6658" s="3"/>
      <c r="G6658" s="77" t="e">
        <f>VLOOKUP($F$1&amp;F6658,定价因子!E:F,2,0)</f>
        <v>#N/A</v>
      </c>
      <c r="H6658" s="3"/>
      <c r="I6658" s="77" t="e">
        <f>VLOOKUP($H$1&amp;H6658,定价因子!E:F,2,0)</f>
        <v>#N/A</v>
      </c>
      <c r="J6658" s="3"/>
      <c r="K6658" s="77" t="e">
        <f>VLOOKUP($J$1&amp;J6658,定价因子!E:F,2,0)</f>
        <v>#N/A</v>
      </c>
      <c r="L6658" s="3"/>
      <c r="M6658" s="77" t="e">
        <f>VLOOKUP($L$1&amp;L6658,定价因子!E:F,2,0)</f>
        <v>#N/A</v>
      </c>
      <c r="N6658" s="3"/>
      <c r="O6658" s="77" t="e">
        <f>VLOOKUP($N$1&amp;N6658,定价因子!E:F,2,0)</f>
        <v>#N/A</v>
      </c>
      <c r="P6658" s="3"/>
      <c r="Q6658" s="55" t="e">
        <f>VLOOKUP($P$1&amp;P6658,定价因子!$E:$F,2,0)</f>
        <v>#N/A</v>
      </c>
      <c r="R6658" s="3"/>
      <c r="S6658" s="77" t="e">
        <f>VLOOKUP($R$1&amp;R6658,定价因子!$E:$F,2,0)</f>
        <v>#N/A</v>
      </c>
      <c r="T6658" s="61"/>
      <c r="U6658" s="63"/>
      <c r="V6658" s="63"/>
      <c r="W6658" s="63"/>
      <c r="X6658" s="3"/>
    </row>
    <row r="6659" spans="1:24">
      <c r="A6659" s="3"/>
      <c r="B6659" s="3"/>
      <c r="C6659" s="3"/>
      <c r="D6659" s="3"/>
      <c r="E6659" s="79"/>
      <c r="F6659" s="3"/>
      <c r="G6659" s="77" t="e">
        <f>VLOOKUP($F$1&amp;F6659,定价因子!E:F,2,0)</f>
        <v>#N/A</v>
      </c>
      <c r="H6659" s="3"/>
      <c r="I6659" s="77" t="e">
        <f>VLOOKUP($H$1&amp;H6659,定价因子!E:F,2,0)</f>
        <v>#N/A</v>
      </c>
      <c r="J6659" s="3"/>
      <c r="K6659" s="77" t="e">
        <f>VLOOKUP($J$1&amp;J6659,定价因子!E:F,2,0)</f>
        <v>#N/A</v>
      </c>
      <c r="L6659" s="3"/>
      <c r="M6659" s="77" t="e">
        <f>VLOOKUP($L$1&amp;L6659,定价因子!E:F,2,0)</f>
        <v>#N/A</v>
      </c>
      <c r="N6659" s="3"/>
      <c r="O6659" s="77" t="e">
        <f>VLOOKUP($N$1&amp;N6659,定价因子!E:F,2,0)</f>
        <v>#N/A</v>
      </c>
      <c r="P6659" s="3"/>
      <c r="Q6659" s="55" t="e">
        <f>VLOOKUP($P$1&amp;P6659,定价因子!$E:$F,2,0)</f>
        <v>#N/A</v>
      </c>
      <c r="R6659" s="3"/>
      <c r="S6659" s="77" t="e">
        <f>VLOOKUP($R$1&amp;R6659,定价因子!$E:$F,2,0)</f>
        <v>#N/A</v>
      </c>
      <c r="T6659" s="61"/>
      <c r="U6659" s="63"/>
      <c r="V6659" s="63"/>
      <c r="W6659" s="63"/>
      <c r="X6659" s="3"/>
    </row>
    <row r="6660" spans="1:24">
      <c r="A6660" s="3"/>
      <c r="B6660" s="3"/>
      <c r="C6660" s="3"/>
      <c r="D6660" s="3"/>
      <c r="E6660" s="79"/>
      <c r="F6660" s="3"/>
      <c r="G6660" s="77" t="e">
        <f>VLOOKUP($F$1&amp;F6660,定价因子!E:F,2,0)</f>
        <v>#N/A</v>
      </c>
      <c r="H6660" s="3"/>
      <c r="I6660" s="77" t="e">
        <f>VLOOKUP($H$1&amp;H6660,定价因子!E:F,2,0)</f>
        <v>#N/A</v>
      </c>
      <c r="J6660" s="3"/>
      <c r="K6660" s="77" t="e">
        <f>VLOOKUP($J$1&amp;J6660,定价因子!E:F,2,0)</f>
        <v>#N/A</v>
      </c>
      <c r="L6660" s="3"/>
      <c r="M6660" s="77" t="e">
        <f>VLOOKUP($L$1&amp;L6660,定价因子!E:F,2,0)</f>
        <v>#N/A</v>
      </c>
      <c r="N6660" s="3"/>
      <c r="O6660" s="77" t="e">
        <f>VLOOKUP($N$1&amp;N6660,定价因子!E:F,2,0)</f>
        <v>#N/A</v>
      </c>
      <c r="P6660" s="3"/>
      <c r="Q6660" s="55" t="e">
        <f>VLOOKUP($P$1&amp;P6660,定价因子!$E:$F,2,0)</f>
        <v>#N/A</v>
      </c>
      <c r="R6660" s="3"/>
      <c r="S6660" s="77" t="e">
        <f>VLOOKUP($R$1&amp;R6660,定价因子!$E:$F,2,0)</f>
        <v>#N/A</v>
      </c>
      <c r="T6660" s="61"/>
      <c r="U6660" s="63"/>
      <c r="V6660" s="63"/>
      <c r="W6660" s="63"/>
      <c r="X6660" s="3"/>
    </row>
    <row r="6661" spans="1:24">
      <c r="A6661" s="3"/>
      <c r="B6661" s="3"/>
      <c r="C6661" s="3"/>
      <c r="D6661" s="3"/>
      <c r="E6661" s="79"/>
      <c r="F6661" s="3"/>
      <c r="G6661" s="77" t="e">
        <f>VLOOKUP($F$1&amp;F6661,定价因子!E:F,2,0)</f>
        <v>#N/A</v>
      </c>
      <c r="H6661" s="3"/>
      <c r="I6661" s="77" t="e">
        <f>VLOOKUP($H$1&amp;H6661,定价因子!E:F,2,0)</f>
        <v>#N/A</v>
      </c>
      <c r="J6661" s="3"/>
      <c r="K6661" s="77" t="e">
        <f>VLOOKUP($J$1&amp;J6661,定价因子!E:F,2,0)</f>
        <v>#N/A</v>
      </c>
      <c r="L6661" s="3"/>
      <c r="M6661" s="77" t="e">
        <f>VLOOKUP($L$1&amp;L6661,定价因子!E:F,2,0)</f>
        <v>#N/A</v>
      </c>
      <c r="N6661" s="3"/>
      <c r="O6661" s="77" t="e">
        <f>VLOOKUP($N$1&amp;N6661,定价因子!E:F,2,0)</f>
        <v>#N/A</v>
      </c>
      <c r="P6661" s="3"/>
      <c r="Q6661" s="55" t="e">
        <f>VLOOKUP($P$1&amp;P6661,定价因子!$E:$F,2,0)</f>
        <v>#N/A</v>
      </c>
      <c r="R6661" s="3"/>
      <c r="S6661" s="77" t="e">
        <f>VLOOKUP($R$1&amp;R6661,定价因子!$E:$F,2,0)</f>
        <v>#N/A</v>
      </c>
      <c r="T6661" s="61"/>
      <c r="U6661" s="63"/>
      <c r="V6661" s="63"/>
      <c r="W6661" s="63"/>
      <c r="X6661" s="3"/>
    </row>
    <row r="6662" spans="1:24">
      <c r="A6662" s="3"/>
      <c r="B6662" s="3"/>
      <c r="C6662" s="3"/>
      <c r="D6662" s="3"/>
      <c r="E6662" s="79"/>
      <c r="F6662" s="3"/>
      <c r="G6662" s="77" t="e">
        <f>VLOOKUP($F$1&amp;F6662,定价因子!E:F,2,0)</f>
        <v>#N/A</v>
      </c>
      <c r="H6662" s="3"/>
      <c r="I6662" s="77" t="e">
        <f>VLOOKUP($H$1&amp;H6662,定价因子!E:F,2,0)</f>
        <v>#N/A</v>
      </c>
      <c r="J6662" s="3"/>
      <c r="K6662" s="77" t="e">
        <f>VLOOKUP($J$1&amp;J6662,定价因子!E:F,2,0)</f>
        <v>#N/A</v>
      </c>
      <c r="L6662" s="3"/>
      <c r="M6662" s="77" t="e">
        <f>VLOOKUP($L$1&amp;L6662,定价因子!E:F,2,0)</f>
        <v>#N/A</v>
      </c>
      <c r="N6662" s="3"/>
      <c r="O6662" s="77" t="e">
        <f>VLOOKUP($N$1&amp;N6662,定价因子!E:F,2,0)</f>
        <v>#N/A</v>
      </c>
      <c r="P6662" s="3"/>
      <c r="Q6662" s="55" t="e">
        <f>VLOOKUP($P$1&amp;P6662,定价因子!$E:$F,2,0)</f>
        <v>#N/A</v>
      </c>
      <c r="R6662" s="3"/>
      <c r="S6662" s="77" t="e">
        <f>VLOOKUP($R$1&amp;R6662,定价因子!$E:$F,2,0)</f>
        <v>#N/A</v>
      </c>
      <c r="T6662" s="61"/>
      <c r="U6662" s="63"/>
      <c r="V6662" s="63"/>
      <c r="W6662" s="63"/>
      <c r="X6662" s="3"/>
    </row>
    <row r="6663" spans="1:24">
      <c r="A6663" s="3"/>
      <c r="B6663" s="3"/>
      <c r="C6663" s="3"/>
      <c r="D6663" s="3"/>
      <c r="E6663" s="79"/>
      <c r="F6663" s="3"/>
      <c r="G6663" s="77" t="e">
        <f>VLOOKUP($F$1&amp;F6663,定价因子!E:F,2,0)</f>
        <v>#N/A</v>
      </c>
      <c r="H6663" s="3"/>
      <c r="I6663" s="77" t="e">
        <f>VLOOKUP($H$1&amp;H6663,定价因子!E:F,2,0)</f>
        <v>#N/A</v>
      </c>
      <c r="J6663" s="3"/>
      <c r="K6663" s="77" t="e">
        <f>VLOOKUP($J$1&amp;J6663,定价因子!E:F,2,0)</f>
        <v>#N/A</v>
      </c>
      <c r="L6663" s="3"/>
      <c r="M6663" s="77" t="e">
        <f>VLOOKUP($L$1&amp;L6663,定价因子!E:F,2,0)</f>
        <v>#N/A</v>
      </c>
      <c r="N6663" s="3"/>
      <c r="O6663" s="77" t="e">
        <f>VLOOKUP($N$1&amp;N6663,定价因子!E:F,2,0)</f>
        <v>#N/A</v>
      </c>
      <c r="P6663" s="3"/>
      <c r="Q6663" s="55" t="e">
        <f>VLOOKUP($P$1&amp;P6663,定价因子!$E:$F,2,0)</f>
        <v>#N/A</v>
      </c>
      <c r="R6663" s="3"/>
      <c r="S6663" s="77" t="e">
        <f>VLOOKUP($R$1&amp;R6663,定价因子!$E:$F,2,0)</f>
        <v>#N/A</v>
      </c>
      <c r="T6663" s="61"/>
      <c r="U6663" s="63"/>
      <c r="V6663" s="63"/>
      <c r="W6663" s="63"/>
      <c r="X6663" s="3"/>
    </row>
    <row r="6664" spans="1:24">
      <c r="A6664" s="3"/>
      <c r="B6664" s="3"/>
      <c r="C6664" s="3"/>
      <c r="D6664" s="3"/>
      <c r="E6664" s="79"/>
      <c r="F6664" s="3"/>
      <c r="G6664" s="77" t="e">
        <f>VLOOKUP($F$1&amp;F6664,定价因子!E:F,2,0)</f>
        <v>#N/A</v>
      </c>
      <c r="H6664" s="3"/>
      <c r="I6664" s="77" t="e">
        <f>VLOOKUP($H$1&amp;H6664,定价因子!E:F,2,0)</f>
        <v>#N/A</v>
      </c>
      <c r="J6664" s="3"/>
      <c r="K6664" s="77" t="e">
        <f>VLOOKUP($J$1&amp;J6664,定价因子!E:F,2,0)</f>
        <v>#N/A</v>
      </c>
      <c r="L6664" s="3"/>
      <c r="M6664" s="77" t="e">
        <f>VLOOKUP($L$1&amp;L6664,定价因子!E:F,2,0)</f>
        <v>#N/A</v>
      </c>
      <c r="N6664" s="3"/>
      <c r="O6664" s="77" t="e">
        <f>VLOOKUP($N$1&amp;N6664,定价因子!E:F,2,0)</f>
        <v>#N/A</v>
      </c>
      <c r="P6664" s="3"/>
      <c r="Q6664" s="55" t="e">
        <f>VLOOKUP($P$1&amp;P6664,定价因子!$E:$F,2,0)</f>
        <v>#N/A</v>
      </c>
      <c r="R6664" s="3"/>
      <c r="S6664" s="77" t="e">
        <f>VLOOKUP($R$1&amp;R6664,定价因子!$E:$F,2,0)</f>
        <v>#N/A</v>
      </c>
      <c r="T6664" s="61"/>
      <c r="U6664" s="63"/>
      <c r="V6664" s="63"/>
      <c r="W6664" s="63"/>
      <c r="X6664" s="3"/>
    </row>
    <row r="6665" spans="1:24">
      <c r="A6665" s="3"/>
      <c r="B6665" s="3"/>
      <c r="C6665" s="3"/>
      <c r="D6665" s="3"/>
      <c r="E6665" s="79"/>
      <c r="F6665" s="3"/>
      <c r="G6665" s="77" t="e">
        <f>VLOOKUP($F$1&amp;F6665,定价因子!E:F,2,0)</f>
        <v>#N/A</v>
      </c>
      <c r="H6665" s="3"/>
      <c r="I6665" s="77" t="e">
        <f>VLOOKUP($H$1&amp;H6665,定价因子!E:F,2,0)</f>
        <v>#N/A</v>
      </c>
      <c r="J6665" s="3"/>
      <c r="K6665" s="77" t="e">
        <f>VLOOKUP($J$1&amp;J6665,定价因子!E:F,2,0)</f>
        <v>#N/A</v>
      </c>
      <c r="L6665" s="3"/>
      <c r="M6665" s="77" t="e">
        <f>VLOOKUP($L$1&amp;L6665,定价因子!E:F,2,0)</f>
        <v>#N/A</v>
      </c>
      <c r="N6665" s="3"/>
      <c r="O6665" s="77" t="e">
        <f>VLOOKUP($N$1&amp;N6665,定价因子!E:F,2,0)</f>
        <v>#N/A</v>
      </c>
      <c r="P6665" s="3"/>
      <c r="Q6665" s="55" t="e">
        <f>VLOOKUP($P$1&amp;P6665,定价因子!$E:$F,2,0)</f>
        <v>#N/A</v>
      </c>
      <c r="R6665" s="3"/>
      <c r="S6665" s="77" t="e">
        <f>VLOOKUP($R$1&amp;R6665,定价因子!$E:$F,2,0)</f>
        <v>#N/A</v>
      </c>
      <c r="T6665" s="61"/>
      <c r="U6665" s="63"/>
      <c r="V6665" s="63"/>
      <c r="W6665" s="63"/>
      <c r="X6665" s="3"/>
    </row>
    <row r="6666" spans="1:24">
      <c r="A6666" s="3"/>
      <c r="B6666" s="3"/>
      <c r="C6666" s="3"/>
      <c r="D6666" s="3"/>
      <c r="E6666" s="79"/>
      <c r="F6666" s="3"/>
      <c r="G6666" s="77" t="e">
        <f>VLOOKUP($F$1&amp;F6666,定价因子!E:F,2,0)</f>
        <v>#N/A</v>
      </c>
      <c r="H6666" s="3"/>
      <c r="I6666" s="77" t="e">
        <f>VLOOKUP($H$1&amp;H6666,定价因子!E:F,2,0)</f>
        <v>#N/A</v>
      </c>
      <c r="J6666" s="3"/>
      <c r="K6666" s="77" t="e">
        <f>VLOOKUP($J$1&amp;J6666,定价因子!E:F,2,0)</f>
        <v>#N/A</v>
      </c>
      <c r="L6666" s="3"/>
      <c r="M6666" s="77" t="e">
        <f>VLOOKUP($L$1&amp;L6666,定价因子!E:F,2,0)</f>
        <v>#N/A</v>
      </c>
      <c r="N6666" s="3"/>
      <c r="O6666" s="77" t="e">
        <f>VLOOKUP($N$1&amp;N6666,定价因子!E:F,2,0)</f>
        <v>#N/A</v>
      </c>
      <c r="P6666" s="3"/>
      <c r="Q6666" s="55" t="e">
        <f>VLOOKUP($P$1&amp;P6666,定价因子!$E:$F,2,0)</f>
        <v>#N/A</v>
      </c>
      <c r="R6666" s="3"/>
      <c r="S6666" s="77" t="e">
        <f>VLOOKUP($R$1&amp;R6666,定价因子!$E:$F,2,0)</f>
        <v>#N/A</v>
      </c>
      <c r="T6666" s="61"/>
      <c r="U6666" s="63"/>
      <c r="V6666" s="63"/>
      <c r="W6666" s="63"/>
      <c r="X6666" s="3"/>
    </row>
    <row r="6667" spans="1:24">
      <c r="A6667" s="3"/>
      <c r="B6667" s="3"/>
      <c r="C6667" s="3"/>
      <c r="D6667" s="3"/>
      <c r="E6667" s="79"/>
      <c r="F6667" s="3"/>
      <c r="G6667" s="77" t="e">
        <f>VLOOKUP($F$1&amp;F6667,定价因子!E:F,2,0)</f>
        <v>#N/A</v>
      </c>
      <c r="H6667" s="3"/>
      <c r="I6667" s="77" t="e">
        <f>VLOOKUP($H$1&amp;H6667,定价因子!E:F,2,0)</f>
        <v>#N/A</v>
      </c>
      <c r="J6667" s="3"/>
      <c r="K6667" s="77" t="e">
        <f>VLOOKUP($J$1&amp;J6667,定价因子!E:F,2,0)</f>
        <v>#N/A</v>
      </c>
      <c r="L6667" s="3"/>
      <c r="M6667" s="77" t="e">
        <f>VLOOKUP($L$1&amp;L6667,定价因子!E:F,2,0)</f>
        <v>#N/A</v>
      </c>
      <c r="N6667" s="3"/>
      <c r="O6667" s="77" t="e">
        <f>VLOOKUP($N$1&amp;N6667,定价因子!E:F,2,0)</f>
        <v>#N/A</v>
      </c>
      <c r="P6667" s="3"/>
      <c r="Q6667" s="55" t="e">
        <f>VLOOKUP($P$1&amp;P6667,定价因子!$E:$F,2,0)</f>
        <v>#N/A</v>
      </c>
      <c r="R6667" s="3"/>
      <c r="S6667" s="77" t="e">
        <f>VLOOKUP($R$1&amp;R6667,定价因子!$E:$F,2,0)</f>
        <v>#N/A</v>
      </c>
      <c r="T6667" s="61"/>
      <c r="U6667" s="63"/>
      <c r="V6667" s="63"/>
      <c r="W6667" s="63"/>
      <c r="X6667" s="3"/>
    </row>
    <row r="6668" spans="1:24">
      <c r="A6668" s="3"/>
      <c r="B6668" s="3"/>
      <c r="C6668" s="3"/>
      <c r="D6668" s="3"/>
      <c r="E6668" s="79"/>
      <c r="F6668" s="3"/>
      <c r="G6668" s="77" t="e">
        <f>VLOOKUP($F$1&amp;F6668,定价因子!E:F,2,0)</f>
        <v>#N/A</v>
      </c>
      <c r="H6668" s="3"/>
      <c r="I6668" s="77" t="e">
        <f>VLOOKUP($H$1&amp;H6668,定价因子!E:F,2,0)</f>
        <v>#N/A</v>
      </c>
      <c r="J6668" s="3"/>
      <c r="K6668" s="77" t="e">
        <f>VLOOKUP($J$1&amp;J6668,定价因子!E:F,2,0)</f>
        <v>#N/A</v>
      </c>
      <c r="L6668" s="3"/>
      <c r="M6668" s="77" t="e">
        <f>VLOOKUP($L$1&amp;L6668,定价因子!E:F,2,0)</f>
        <v>#N/A</v>
      </c>
      <c r="N6668" s="3"/>
      <c r="O6668" s="77" t="e">
        <f>VLOOKUP($N$1&amp;N6668,定价因子!E:F,2,0)</f>
        <v>#N/A</v>
      </c>
      <c r="P6668" s="3"/>
      <c r="Q6668" s="55" t="e">
        <f>VLOOKUP($P$1&amp;P6668,定价因子!$E:$F,2,0)</f>
        <v>#N/A</v>
      </c>
      <c r="R6668" s="3"/>
      <c r="S6668" s="77" t="e">
        <f>VLOOKUP($R$1&amp;R6668,定价因子!$E:$F,2,0)</f>
        <v>#N/A</v>
      </c>
      <c r="T6668" s="61"/>
      <c r="U6668" s="63"/>
      <c r="V6668" s="63"/>
      <c r="W6668" s="63"/>
      <c r="X6668" s="3"/>
    </row>
    <row r="6669" spans="1:24">
      <c r="A6669" s="3"/>
      <c r="B6669" s="3"/>
      <c r="C6669" s="3"/>
      <c r="D6669" s="3"/>
      <c r="E6669" s="79"/>
      <c r="F6669" s="3"/>
      <c r="G6669" s="77" t="e">
        <f>VLOOKUP($F$1&amp;F6669,定价因子!E:F,2,0)</f>
        <v>#N/A</v>
      </c>
      <c r="H6669" s="3"/>
      <c r="I6669" s="77" t="e">
        <f>VLOOKUP($H$1&amp;H6669,定价因子!E:F,2,0)</f>
        <v>#N/A</v>
      </c>
      <c r="J6669" s="3"/>
      <c r="K6669" s="77" t="e">
        <f>VLOOKUP($J$1&amp;J6669,定价因子!E:F,2,0)</f>
        <v>#N/A</v>
      </c>
      <c r="L6669" s="3"/>
      <c r="M6669" s="77" t="e">
        <f>VLOOKUP($L$1&amp;L6669,定价因子!E:F,2,0)</f>
        <v>#N/A</v>
      </c>
      <c r="N6669" s="3"/>
      <c r="O6669" s="77" t="e">
        <f>VLOOKUP($N$1&amp;N6669,定价因子!E:F,2,0)</f>
        <v>#N/A</v>
      </c>
      <c r="P6669" s="3"/>
      <c r="Q6669" s="55" t="e">
        <f>VLOOKUP($P$1&amp;P6669,定价因子!$E:$F,2,0)</f>
        <v>#N/A</v>
      </c>
      <c r="R6669" s="3"/>
      <c r="S6669" s="77" t="e">
        <f>VLOOKUP($R$1&amp;R6669,定价因子!$E:$F,2,0)</f>
        <v>#N/A</v>
      </c>
      <c r="T6669" s="61"/>
      <c r="U6669" s="63"/>
      <c r="V6669" s="63"/>
      <c r="W6669" s="63"/>
      <c r="X6669" s="3"/>
    </row>
    <row r="6670" spans="1:24">
      <c r="A6670" s="3"/>
      <c r="B6670" s="3"/>
      <c r="C6670" s="3"/>
      <c r="D6670" s="3"/>
      <c r="E6670" s="79"/>
      <c r="F6670" s="3"/>
      <c r="G6670" s="77" t="e">
        <f>VLOOKUP($F$1&amp;F6670,定价因子!E:F,2,0)</f>
        <v>#N/A</v>
      </c>
      <c r="H6670" s="3"/>
      <c r="I6670" s="77" t="e">
        <f>VLOOKUP($H$1&amp;H6670,定价因子!E:F,2,0)</f>
        <v>#N/A</v>
      </c>
      <c r="J6670" s="3"/>
      <c r="K6670" s="77" t="e">
        <f>VLOOKUP($J$1&amp;J6670,定价因子!E:F,2,0)</f>
        <v>#N/A</v>
      </c>
      <c r="L6670" s="3"/>
      <c r="M6670" s="77" t="e">
        <f>VLOOKUP($L$1&amp;L6670,定价因子!E:F,2,0)</f>
        <v>#N/A</v>
      </c>
      <c r="N6670" s="3"/>
      <c r="O6670" s="77" t="e">
        <f>VLOOKUP($N$1&amp;N6670,定价因子!E:F,2,0)</f>
        <v>#N/A</v>
      </c>
      <c r="P6670" s="3"/>
      <c r="Q6670" s="55" t="e">
        <f>VLOOKUP($P$1&amp;P6670,定价因子!$E:$F,2,0)</f>
        <v>#N/A</v>
      </c>
      <c r="R6670" s="3"/>
      <c r="S6670" s="77" t="e">
        <f>VLOOKUP($R$1&amp;R6670,定价因子!$E:$F,2,0)</f>
        <v>#N/A</v>
      </c>
      <c r="T6670" s="61"/>
      <c r="U6670" s="63"/>
      <c r="V6670" s="63"/>
      <c r="W6670" s="63"/>
      <c r="X6670" s="3"/>
    </row>
    <row r="6671" spans="1:24">
      <c r="A6671" s="3"/>
      <c r="B6671" s="3"/>
      <c r="C6671" s="3"/>
      <c r="D6671" s="3"/>
      <c r="E6671" s="79"/>
      <c r="F6671" s="3"/>
      <c r="G6671" s="77" t="e">
        <f>VLOOKUP($F$1&amp;F6671,定价因子!E:F,2,0)</f>
        <v>#N/A</v>
      </c>
      <c r="H6671" s="3"/>
      <c r="I6671" s="77" t="e">
        <f>VLOOKUP($H$1&amp;H6671,定价因子!E:F,2,0)</f>
        <v>#N/A</v>
      </c>
      <c r="J6671" s="3"/>
      <c r="K6671" s="77" t="e">
        <f>VLOOKUP($J$1&amp;J6671,定价因子!E:F,2,0)</f>
        <v>#N/A</v>
      </c>
      <c r="L6671" s="3"/>
      <c r="M6671" s="77" t="e">
        <f>VLOOKUP($L$1&amp;L6671,定价因子!E:F,2,0)</f>
        <v>#N/A</v>
      </c>
      <c r="N6671" s="3"/>
      <c r="O6671" s="77" t="e">
        <f>VLOOKUP($N$1&amp;N6671,定价因子!E:F,2,0)</f>
        <v>#N/A</v>
      </c>
      <c r="P6671" s="3"/>
      <c r="Q6671" s="55" t="e">
        <f>VLOOKUP($P$1&amp;P6671,定价因子!$E:$F,2,0)</f>
        <v>#N/A</v>
      </c>
      <c r="R6671" s="3"/>
      <c r="S6671" s="77" t="e">
        <f>VLOOKUP($R$1&amp;R6671,定价因子!$E:$F,2,0)</f>
        <v>#N/A</v>
      </c>
      <c r="T6671" s="61"/>
      <c r="U6671" s="63"/>
      <c r="V6671" s="63"/>
      <c r="W6671" s="63"/>
      <c r="X6671" s="3"/>
    </row>
    <row r="6672" spans="1:24">
      <c r="A6672" s="3"/>
      <c r="B6672" s="3"/>
      <c r="C6672" s="3"/>
      <c r="D6672" s="3"/>
      <c r="E6672" s="79"/>
      <c r="F6672" s="3"/>
      <c r="G6672" s="77" t="e">
        <f>VLOOKUP($F$1&amp;F6672,定价因子!E:F,2,0)</f>
        <v>#N/A</v>
      </c>
      <c r="H6672" s="3"/>
      <c r="I6672" s="77" t="e">
        <f>VLOOKUP($H$1&amp;H6672,定价因子!E:F,2,0)</f>
        <v>#N/A</v>
      </c>
      <c r="J6672" s="3"/>
      <c r="K6672" s="77" t="e">
        <f>VLOOKUP($J$1&amp;J6672,定价因子!E:F,2,0)</f>
        <v>#N/A</v>
      </c>
      <c r="L6672" s="3"/>
      <c r="M6672" s="77" t="e">
        <f>VLOOKUP($L$1&amp;L6672,定价因子!E:F,2,0)</f>
        <v>#N/A</v>
      </c>
      <c r="N6672" s="3"/>
      <c r="O6672" s="77" t="e">
        <f>VLOOKUP($N$1&amp;N6672,定价因子!E:F,2,0)</f>
        <v>#N/A</v>
      </c>
      <c r="P6672" s="3"/>
      <c r="Q6672" s="55" t="e">
        <f>VLOOKUP($P$1&amp;P6672,定价因子!$E:$F,2,0)</f>
        <v>#N/A</v>
      </c>
      <c r="R6672" s="3"/>
      <c r="S6672" s="77" t="e">
        <f>VLOOKUP($R$1&amp;R6672,定价因子!$E:$F,2,0)</f>
        <v>#N/A</v>
      </c>
      <c r="T6672" s="61"/>
      <c r="U6672" s="63"/>
      <c r="V6672" s="63"/>
      <c r="W6672" s="63"/>
      <c r="X6672" s="3"/>
    </row>
    <row r="6673" spans="1:24">
      <c r="A6673" s="3"/>
      <c r="B6673" s="3"/>
      <c r="C6673" s="3"/>
      <c r="D6673" s="3"/>
      <c r="E6673" s="79"/>
      <c r="F6673" s="3"/>
      <c r="G6673" s="77" t="e">
        <f>VLOOKUP($F$1&amp;F6673,定价因子!E:F,2,0)</f>
        <v>#N/A</v>
      </c>
      <c r="H6673" s="3"/>
      <c r="I6673" s="77" t="e">
        <f>VLOOKUP($H$1&amp;H6673,定价因子!E:F,2,0)</f>
        <v>#N/A</v>
      </c>
      <c r="J6673" s="3"/>
      <c r="K6673" s="77" t="e">
        <f>VLOOKUP($J$1&amp;J6673,定价因子!E:F,2,0)</f>
        <v>#N/A</v>
      </c>
      <c r="L6673" s="3"/>
      <c r="M6673" s="77" t="e">
        <f>VLOOKUP($L$1&amp;L6673,定价因子!E:F,2,0)</f>
        <v>#N/A</v>
      </c>
      <c r="N6673" s="3"/>
      <c r="O6673" s="77" t="e">
        <f>VLOOKUP($N$1&amp;N6673,定价因子!E:F,2,0)</f>
        <v>#N/A</v>
      </c>
      <c r="P6673" s="3"/>
      <c r="Q6673" s="55" t="e">
        <f>VLOOKUP($P$1&amp;P6673,定价因子!$E:$F,2,0)</f>
        <v>#N/A</v>
      </c>
      <c r="R6673" s="3"/>
      <c r="S6673" s="77" t="e">
        <f>VLOOKUP($R$1&amp;R6673,定价因子!$E:$F,2,0)</f>
        <v>#N/A</v>
      </c>
      <c r="T6673" s="61"/>
      <c r="U6673" s="63"/>
      <c r="V6673" s="63"/>
      <c r="W6673" s="63"/>
      <c r="X6673" s="3"/>
    </row>
    <row r="6674" spans="1:24">
      <c r="A6674" s="3"/>
      <c r="B6674" s="3"/>
      <c r="C6674" s="3"/>
      <c r="D6674" s="3"/>
      <c r="E6674" s="79"/>
      <c r="F6674" s="3"/>
      <c r="G6674" s="77" t="e">
        <f>VLOOKUP($F$1&amp;F6674,定价因子!E:F,2,0)</f>
        <v>#N/A</v>
      </c>
      <c r="H6674" s="3"/>
      <c r="I6674" s="77" t="e">
        <f>VLOOKUP($H$1&amp;H6674,定价因子!E:F,2,0)</f>
        <v>#N/A</v>
      </c>
      <c r="J6674" s="3"/>
      <c r="K6674" s="77" t="e">
        <f>VLOOKUP($J$1&amp;J6674,定价因子!E:F,2,0)</f>
        <v>#N/A</v>
      </c>
      <c r="L6674" s="3"/>
      <c r="M6674" s="77" t="e">
        <f>VLOOKUP($L$1&amp;L6674,定价因子!E:F,2,0)</f>
        <v>#N/A</v>
      </c>
      <c r="N6674" s="3"/>
      <c r="O6674" s="77" t="e">
        <f>VLOOKUP($N$1&amp;N6674,定价因子!E:F,2,0)</f>
        <v>#N/A</v>
      </c>
      <c r="P6674" s="3"/>
      <c r="Q6674" s="55" t="e">
        <f>VLOOKUP($P$1&amp;P6674,定价因子!$E:$F,2,0)</f>
        <v>#N/A</v>
      </c>
      <c r="R6674" s="3"/>
      <c r="S6674" s="77" t="e">
        <f>VLOOKUP($R$1&amp;R6674,定价因子!$E:$F,2,0)</f>
        <v>#N/A</v>
      </c>
      <c r="T6674" s="61"/>
      <c r="U6674" s="63"/>
      <c r="V6674" s="63"/>
      <c r="W6674" s="63"/>
      <c r="X6674" s="3"/>
    </row>
    <row r="6675" spans="1:24">
      <c r="A6675" s="3"/>
      <c r="B6675" s="3"/>
      <c r="C6675" s="3"/>
      <c r="D6675" s="3"/>
      <c r="E6675" s="79"/>
      <c r="F6675" s="3"/>
      <c r="G6675" s="77" t="e">
        <f>VLOOKUP($F$1&amp;F6675,定价因子!E:F,2,0)</f>
        <v>#N/A</v>
      </c>
      <c r="H6675" s="3"/>
      <c r="I6675" s="77" t="e">
        <f>VLOOKUP($H$1&amp;H6675,定价因子!E:F,2,0)</f>
        <v>#N/A</v>
      </c>
      <c r="J6675" s="3"/>
      <c r="K6675" s="77" t="e">
        <f>VLOOKUP($J$1&amp;J6675,定价因子!E:F,2,0)</f>
        <v>#N/A</v>
      </c>
      <c r="L6675" s="3"/>
      <c r="M6675" s="77" t="e">
        <f>VLOOKUP($L$1&amp;L6675,定价因子!E:F,2,0)</f>
        <v>#N/A</v>
      </c>
      <c r="N6675" s="3"/>
      <c r="O6675" s="77" t="e">
        <f>VLOOKUP($N$1&amp;N6675,定价因子!E:F,2,0)</f>
        <v>#N/A</v>
      </c>
      <c r="P6675" s="3"/>
      <c r="Q6675" s="55" t="e">
        <f>VLOOKUP($P$1&amp;P6675,定价因子!$E:$F,2,0)</f>
        <v>#N/A</v>
      </c>
      <c r="R6675" s="3"/>
      <c r="S6675" s="77" t="e">
        <f>VLOOKUP($R$1&amp;R6675,定价因子!$E:$F,2,0)</f>
        <v>#N/A</v>
      </c>
      <c r="T6675" s="61"/>
      <c r="U6675" s="63"/>
      <c r="V6675" s="63"/>
      <c r="W6675" s="63"/>
      <c r="X6675" s="3"/>
    </row>
    <row r="6676" spans="1:24">
      <c r="A6676" s="3"/>
      <c r="B6676" s="3"/>
      <c r="C6676" s="3"/>
      <c r="D6676" s="3"/>
      <c r="E6676" s="79"/>
      <c r="F6676" s="3"/>
      <c r="G6676" s="77" t="e">
        <f>VLOOKUP($F$1&amp;F6676,定价因子!E:F,2,0)</f>
        <v>#N/A</v>
      </c>
      <c r="H6676" s="3"/>
      <c r="I6676" s="77" t="e">
        <f>VLOOKUP($H$1&amp;H6676,定价因子!E:F,2,0)</f>
        <v>#N/A</v>
      </c>
      <c r="J6676" s="3"/>
      <c r="K6676" s="77" t="e">
        <f>VLOOKUP($J$1&amp;J6676,定价因子!E:F,2,0)</f>
        <v>#N/A</v>
      </c>
      <c r="L6676" s="3"/>
      <c r="M6676" s="77" t="e">
        <f>VLOOKUP($L$1&amp;L6676,定价因子!E:F,2,0)</f>
        <v>#N/A</v>
      </c>
      <c r="N6676" s="3"/>
      <c r="O6676" s="77" t="e">
        <f>VLOOKUP($N$1&amp;N6676,定价因子!E:F,2,0)</f>
        <v>#N/A</v>
      </c>
      <c r="P6676" s="3"/>
      <c r="Q6676" s="55" t="e">
        <f>VLOOKUP($P$1&amp;P6676,定价因子!$E:$F,2,0)</f>
        <v>#N/A</v>
      </c>
      <c r="R6676" s="3"/>
      <c r="S6676" s="77" t="e">
        <f>VLOOKUP($R$1&amp;R6676,定价因子!$E:$F,2,0)</f>
        <v>#N/A</v>
      </c>
      <c r="T6676" s="61"/>
      <c r="U6676" s="63"/>
      <c r="V6676" s="63"/>
      <c r="W6676" s="63"/>
      <c r="X6676" s="3"/>
    </row>
    <row r="6677" spans="1:24">
      <c r="A6677" s="3"/>
      <c r="B6677" s="3"/>
      <c r="C6677" s="3"/>
      <c r="D6677" s="3"/>
      <c r="E6677" s="79"/>
      <c r="F6677" s="3"/>
      <c r="G6677" s="77" t="e">
        <f>VLOOKUP($F$1&amp;F6677,定价因子!E:F,2,0)</f>
        <v>#N/A</v>
      </c>
      <c r="H6677" s="3"/>
      <c r="I6677" s="77" t="e">
        <f>VLOOKUP($H$1&amp;H6677,定价因子!E:F,2,0)</f>
        <v>#N/A</v>
      </c>
      <c r="J6677" s="3"/>
      <c r="K6677" s="77" t="e">
        <f>VLOOKUP($J$1&amp;J6677,定价因子!E:F,2,0)</f>
        <v>#N/A</v>
      </c>
      <c r="L6677" s="3"/>
      <c r="M6677" s="77" t="e">
        <f>VLOOKUP($L$1&amp;L6677,定价因子!E:F,2,0)</f>
        <v>#N/A</v>
      </c>
      <c r="N6677" s="3"/>
      <c r="O6677" s="77" t="e">
        <f>VLOOKUP($N$1&amp;N6677,定价因子!E:F,2,0)</f>
        <v>#N/A</v>
      </c>
      <c r="P6677" s="3"/>
      <c r="Q6677" s="55" t="e">
        <f>VLOOKUP($P$1&amp;P6677,定价因子!$E:$F,2,0)</f>
        <v>#N/A</v>
      </c>
      <c r="R6677" s="3"/>
      <c r="S6677" s="77" t="e">
        <f>VLOOKUP($R$1&amp;R6677,定价因子!$E:$F,2,0)</f>
        <v>#N/A</v>
      </c>
      <c r="T6677" s="61"/>
      <c r="U6677" s="63"/>
      <c r="V6677" s="63"/>
      <c r="W6677" s="63"/>
      <c r="X6677" s="3"/>
    </row>
    <row r="6678" spans="1:24">
      <c r="A6678" s="3"/>
      <c r="B6678" s="3"/>
      <c r="C6678" s="3"/>
      <c r="D6678" s="3"/>
      <c r="E6678" s="79"/>
      <c r="F6678" s="3"/>
      <c r="G6678" s="77" t="e">
        <f>VLOOKUP($F$1&amp;F6678,定价因子!E:F,2,0)</f>
        <v>#N/A</v>
      </c>
      <c r="H6678" s="3"/>
      <c r="I6678" s="77" t="e">
        <f>VLOOKUP($H$1&amp;H6678,定价因子!E:F,2,0)</f>
        <v>#N/A</v>
      </c>
      <c r="J6678" s="3"/>
      <c r="K6678" s="77" t="e">
        <f>VLOOKUP($J$1&amp;J6678,定价因子!E:F,2,0)</f>
        <v>#N/A</v>
      </c>
      <c r="L6678" s="3"/>
      <c r="M6678" s="77" t="e">
        <f>VLOOKUP($L$1&amp;L6678,定价因子!E:F,2,0)</f>
        <v>#N/A</v>
      </c>
      <c r="N6678" s="3"/>
      <c r="O6678" s="77" t="e">
        <f>VLOOKUP($N$1&amp;N6678,定价因子!E:F,2,0)</f>
        <v>#N/A</v>
      </c>
      <c r="P6678" s="3"/>
      <c r="Q6678" s="55" t="e">
        <f>VLOOKUP($P$1&amp;P6678,定价因子!$E:$F,2,0)</f>
        <v>#N/A</v>
      </c>
      <c r="R6678" s="3"/>
      <c r="S6678" s="77" t="e">
        <f>VLOOKUP($R$1&amp;R6678,定价因子!$E:$F,2,0)</f>
        <v>#N/A</v>
      </c>
      <c r="T6678" s="61"/>
      <c r="U6678" s="63"/>
      <c r="V6678" s="63"/>
      <c r="W6678" s="63"/>
      <c r="X6678" s="3"/>
    </row>
    <row r="6679" spans="1:24">
      <c r="A6679" s="3"/>
      <c r="B6679" s="3"/>
      <c r="C6679" s="3"/>
      <c r="D6679" s="3"/>
      <c r="E6679" s="79"/>
      <c r="F6679" s="3"/>
      <c r="G6679" s="77" t="e">
        <f>VLOOKUP($F$1&amp;F6679,定价因子!E:F,2,0)</f>
        <v>#N/A</v>
      </c>
      <c r="H6679" s="3"/>
      <c r="I6679" s="77" t="e">
        <f>VLOOKUP($H$1&amp;H6679,定价因子!E:F,2,0)</f>
        <v>#N/A</v>
      </c>
      <c r="J6679" s="3"/>
      <c r="K6679" s="77" t="e">
        <f>VLOOKUP($J$1&amp;J6679,定价因子!E:F,2,0)</f>
        <v>#N/A</v>
      </c>
      <c r="L6679" s="3"/>
      <c r="M6679" s="77" t="e">
        <f>VLOOKUP($L$1&amp;L6679,定价因子!E:F,2,0)</f>
        <v>#N/A</v>
      </c>
      <c r="N6679" s="3"/>
      <c r="O6679" s="77" t="e">
        <f>VLOOKUP($N$1&amp;N6679,定价因子!E:F,2,0)</f>
        <v>#N/A</v>
      </c>
      <c r="P6679" s="3"/>
      <c r="Q6679" s="55" t="e">
        <f>VLOOKUP($P$1&amp;P6679,定价因子!$E:$F,2,0)</f>
        <v>#N/A</v>
      </c>
      <c r="R6679" s="3"/>
      <c r="S6679" s="77" t="e">
        <f>VLOOKUP($R$1&amp;R6679,定价因子!$E:$F,2,0)</f>
        <v>#N/A</v>
      </c>
      <c r="T6679" s="61"/>
      <c r="U6679" s="63"/>
      <c r="V6679" s="63"/>
      <c r="W6679" s="63"/>
      <c r="X6679" s="3"/>
    </row>
    <row r="6680" spans="1:24">
      <c r="A6680" s="3"/>
      <c r="B6680" s="3"/>
      <c r="C6680" s="3"/>
      <c r="D6680" s="3"/>
      <c r="E6680" s="79"/>
      <c r="F6680" s="3"/>
      <c r="G6680" s="77" t="e">
        <f>VLOOKUP($F$1&amp;F6680,定价因子!E:F,2,0)</f>
        <v>#N/A</v>
      </c>
      <c r="H6680" s="3"/>
      <c r="I6680" s="77" t="e">
        <f>VLOOKUP($H$1&amp;H6680,定价因子!E:F,2,0)</f>
        <v>#N/A</v>
      </c>
      <c r="J6680" s="3"/>
      <c r="K6680" s="77" t="e">
        <f>VLOOKUP($J$1&amp;J6680,定价因子!E:F,2,0)</f>
        <v>#N/A</v>
      </c>
      <c r="L6680" s="3"/>
      <c r="M6680" s="77" t="e">
        <f>VLOOKUP($L$1&amp;L6680,定价因子!E:F,2,0)</f>
        <v>#N/A</v>
      </c>
      <c r="N6680" s="3"/>
      <c r="O6680" s="77" t="e">
        <f>VLOOKUP($N$1&amp;N6680,定价因子!E:F,2,0)</f>
        <v>#N/A</v>
      </c>
      <c r="P6680" s="3"/>
      <c r="Q6680" s="55" t="e">
        <f>VLOOKUP($P$1&amp;P6680,定价因子!$E:$F,2,0)</f>
        <v>#N/A</v>
      </c>
      <c r="R6680" s="3"/>
      <c r="S6680" s="77" t="e">
        <f>VLOOKUP($R$1&amp;R6680,定价因子!$E:$F,2,0)</f>
        <v>#N/A</v>
      </c>
      <c r="T6680" s="61"/>
      <c r="U6680" s="63"/>
      <c r="V6680" s="63"/>
      <c r="W6680" s="63"/>
      <c r="X6680" s="3"/>
    </row>
    <row r="6681" spans="1:24">
      <c r="A6681" s="3"/>
      <c r="B6681" s="3"/>
      <c r="C6681" s="3"/>
      <c r="D6681" s="3"/>
      <c r="E6681" s="79"/>
      <c r="F6681" s="3"/>
      <c r="G6681" s="77" t="e">
        <f>VLOOKUP($F$1&amp;F6681,定价因子!E:F,2,0)</f>
        <v>#N/A</v>
      </c>
      <c r="H6681" s="3"/>
      <c r="I6681" s="77" t="e">
        <f>VLOOKUP($H$1&amp;H6681,定价因子!E:F,2,0)</f>
        <v>#N/A</v>
      </c>
      <c r="J6681" s="3"/>
      <c r="K6681" s="77" t="e">
        <f>VLOOKUP($J$1&amp;J6681,定价因子!E:F,2,0)</f>
        <v>#N/A</v>
      </c>
      <c r="L6681" s="3"/>
      <c r="M6681" s="77" t="e">
        <f>VLOOKUP($L$1&amp;L6681,定价因子!E:F,2,0)</f>
        <v>#N/A</v>
      </c>
      <c r="N6681" s="3"/>
      <c r="O6681" s="77" t="e">
        <f>VLOOKUP($N$1&amp;N6681,定价因子!E:F,2,0)</f>
        <v>#N/A</v>
      </c>
      <c r="P6681" s="3"/>
      <c r="Q6681" s="55" t="e">
        <f>VLOOKUP($P$1&amp;P6681,定价因子!$E:$F,2,0)</f>
        <v>#N/A</v>
      </c>
      <c r="R6681" s="3"/>
      <c r="S6681" s="77" t="e">
        <f>VLOOKUP($R$1&amp;R6681,定价因子!$E:$F,2,0)</f>
        <v>#N/A</v>
      </c>
      <c r="T6681" s="61"/>
      <c r="U6681" s="63"/>
      <c r="V6681" s="63"/>
      <c r="W6681" s="63"/>
      <c r="X6681" s="3"/>
    </row>
    <row r="6682" spans="1:24">
      <c r="A6682" s="3"/>
      <c r="B6682" s="3"/>
      <c r="C6682" s="3"/>
      <c r="D6682" s="3"/>
      <c r="E6682" s="79"/>
      <c r="F6682" s="3"/>
      <c r="G6682" s="77" t="e">
        <f>VLOOKUP($F$1&amp;F6682,定价因子!E:F,2,0)</f>
        <v>#N/A</v>
      </c>
      <c r="H6682" s="3"/>
      <c r="I6682" s="77" t="e">
        <f>VLOOKUP($H$1&amp;H6682,定价因子!E:F,2,0)</f>
        <v>#N/A</v>
      </c>
      <c r="J6682" s="3"/>
      <c r="K6682" s="77" t="e">
        <f>VLOOKUP($J$1&amp;J6682,定价因子!E:F,2,0)</f>
        <v>#N/A</v>
      </c>
      <c r="L6682" s="3"/>
      <c r="M6682" s="77" t="e">
        <f>VLOOKUP($L$1&amp;L6682,定价因子!E:F,2,0)</f>
        <v>#N/A</v>
      </c>
      <c r="N6682" s="3"/>
      <c r="O6682" s="77" t="e">
        <f>VLOOKUP($N$1&amp;N6682,定价因子!E:F,2,0)</f>
        <v>#N/A</v>
      </c>
      <c r="P6682" s="3"/>
      <c r="Q6682" s="55" t="e">
        <f>VLOOKUP($P$1&amp;P6682,定价因子!$E:$F,2,0)</f>
        <v>#N/A</v>
      </c>
      <c r="R6682" s="3"/>
      <c r="S6682" s="77" t="e">
        <f>VLOOKUP($R$1&amp;R6682,定价因子!$E:$F,2,0)</f>
        <v>#N/A</v>
      </c>
      <c r="T6682" s="61"/>
      <c r="U6682" s="63"/>
      <c r="V6682" s="63"/>
      <c r="W6682" s="63"/>
      <c r="X6682" s="3"/>
    </row>
    <row r="6683" spans="1:24">
      <c r="A6683" s="3"/>
      <c r="B6683" s="3"/>
      <c r="C6683" s="3"/>
      <c r="D6683" s="3"/>
      <c r="E6683" s="79"/>
      <c r="F6683" s="3"/>
      <c r="G6683" s="77" t="e">
        <f>VLOOKUP($F$1&amp;F6683,定价因子!E:F,2,0)</f>
        <v>#N/A</v>
      </c>
      <c r="H6683" s="3"/>
      <c r="I6683" s="77" t="e">
        <f>VLOOKUP($H$1&amp;H6683,定价因子!E:F,2,0)</f>
        <v>#N/A</v>
      </c>
      <c r="J6683" s="3"/>
      <c r="K6683" s="77" t="e">
        <f>VLOOKUP($J$1&amp;J6683,定价因子!E:F,2,0)</f>
        <v>#N/A</v>
      </c>
      <c r="L6683" s="3"/>
      <c r="M6683" s="77" t="e">
        <f>VLOOKUP($L$1&amp;L6683,定价因子!E:F,2,0)</f>
        <v>#N/A</v>
      </c>
      <c r="N6683" s="3"/>
      <c r="O6683" s="77" t="e">
        <f>VLOOKUP($N$1&amp;N6683,定价因子!E:F,2,0)</f>
        <v>#N/A</v>
      </c>
      <c r="P6683" s="3"/>
      <c r="Q6683" s="55" t="e">
        <f>VLOOKUP($P$1&amp;P6683,定价因子!$E:$F,2,0)</f>
        <v>#N/A</v>
      </c>
      <c r="R6683" s="3"/>
      <c r="S6683" s="77" t="e">
        <f>VLOOKUP($R$1&amp;R6683,定价因子!$E:$F,2,0)</f>
        <v>#N/A</v>
      </c>
      <c r="T6683" s="61"/>
      <c r="U6683" s="63"/>
      <c r="V6683" s="63"/>
      <c r="W6683" s="63"/>
      <c r="X6683" s="3"/>
    </row>
    <row r="6684" spans="1:24">
      <c r="A6684" s="3"/>
      <c r="B6684" s="3"/>
      <c r="C6684" s="3"/>
      <c r="D6684" s="3"/>
      <c r="E6684" s="79"/>
      <c r="F6684" s="3"/>
      <c r="G6684" s="77" t="e">
        <f>VLOOKUP($F$1&amp;F6684,定价因子!E:F,2,0)</f>
        <v>#N/A</v>
      </c>
      <c r="H6684" s="3"/>
      <c r="I6684" s="77" t="e">
        <f>VLOOKUP($H$1&amp;H6684,定价因子!E:F,2,0)</f>
        <v>#N/A</v>
      </c>
      <c r="J6684" s="3"/>
      <c r="K6684" s="77" t="e">
        <f>VLOOKUP($J$1&amp;J6684,定价因子!E:F,2,0)</f>
        <v>#N/A</v>
      </c>
      <c r="L6684" s="3"/>
      <c r="M6684" s="77" t="e">
        <f>VLOOKUP($L$1&amp;L6684,定价因子!E:F,2,0)</f>
        <v>#N/A</v>
      </c>
      <c r="N6684" s="3"/>
      <c r="O6684" s="77" t="e">
        <f>VLOOKUP($N$1&amp;N6684,定价因子!E:F,2,0)</f>
        <v>#N/A</v>
      </c>
      <c r="P6684" s="3"/>
      <c r="Q6684" s="55" t="e">
        <f>VLOOKUP($P$1&amp;P6684,定价因子!$E:$F,2,0)</f>
        <v>#N/A</v>
      </c>
      <c r="R6684" s="3"/>
      <c r="S6684" s="77" t="e">
        <f>VLOOKUP($R$1&amp;R6684,定价因子!$E:$F,2,0)</f>
        <v>#N/A</v>
      </c>
      <c r="T6684" s="61"/>
      <c r="U6684" s="63"/>
      <c r="V6684" s="63"/>
      <c r="W6684" s="63"/>
      <c r="X6684" s="3"/>
    </row>
    <row r="6685" spans="1:24">
      <c r="A6685" s="3"/>
      <c r="B6685" s="3"/>
      <c r="C6685" s="3"/>
      <c r="D6685" s="3"/>
      <c r="E6685" s="79"/>
      <c r="F6685" s="3"/>
      <c r="G6685" s="77" t="e">
        <f>VLOOKUP($F$1&amp;F6685,定价因子!E:F,2,0)</f>
        <v>#N/A</v>
      </c>
      <c r="H6685" s="3"/>
      <c r="I6685" s="77" t="e">
        <f>VLOOKUP($H$1&amp;H6685,定价因子!E:F,2,0)</f>
        <v>#N/A</v>
      </c>
      <c r="J6685" s="3"/>
      <c r="K6685" s="77" t="e">
        <f>VLOOKUP($J$1&amp;J6685,定价因子!E:F,2,0)</f>
        <v>#N/A</v>
      </c>
      <c r="L6685" s="3"/>
      <c r="M6685" s="77" t="e">
        <f>VLOOKUP($L$1&amp;L6685,定价因子!E:F,2,0)</f>
        <v>#N/A</v>
      </c>
      <c r="N6685" s="3"/>
      <c r="O6685" s="77" t="e">
        <f>VLOOKUP($N$1&amp;N6685,定价因子!E:F,2,0)</f>
        <v>#N/A</v>
      </c>
      <c r="P6685" s="3"/>
      <c r="Q6685" s="55" t="e">
        <f>VLOOKUP($P$1&amp;P6685,定价因子!$E:$F,2,0)</f>
        <v>#N/A</v>
      </c>
      <c r="R6685" s="3"/>
      <c r="S6685" s="77" t="e">
        <f>VLOOKUP($R$1&amp;R6685,定价因子!$E:$F,2,0)</f>
        <v>#N/A</v>
      </c>
      <c r="T6685" s="61"/>
      <c r="U6685" s="63"/>
      <c r="V6685" s="63"/>
      <c r="W6685" s="63"/>
      <c r="X6685" s="3"/>
    </row>
    <row r="6686" spans="1:24">
      <c r="A6686" s="3"/>
      <c r="B6686" s="3"/>
      <c r="C6686" s="3"/>
      <c r="D6686" s="3"/>
      <c r="E6686" s="79"/>
      <c r="F6686" s="3"/>
      <c r="G6686" s="77" t="e">
        <f>VLOOKUP($F$1&amp;F6686,定价因子!E:F,2,0)</f>
        <v>#N/A</v>
      </c>
      <c r="H6686" s="3"/>
      <c r="I6686" s="77" t="e">
        <f>VLOOKUP($H$1&amp;H6686,定价因子!E:F,2,0)</f>
        <v>#N/A</v>
      </c>
      <c r="J6686" s="3"/>
      <c r="K6686" s="77" t="e">
        <f>VLOOKUP($J$1&amp;J6686,定价因子!E:F,2,0)</f>
        <v>#N/A</v>
      </c>
      <c r="L6686" s="3"/>
      <c r="M6686" s="77" t="e">
        <f>VLOOKUP($L$1&amp;L6686,定价因子!E:F,2,0)</f>
        <v>#N/A</v>
      </c>
      <c r="N6686" s="3"/>
      <c r="O6686" s="77" t="e">
        <f>VLOOKUP($N$1&amp;N6686,定价因子!E:F,2,0)</f>
        <v>#N/A</v>
      </c>
      <c r="P6686" s="3"/>
      <c r="Q6686" s="55" t="e">
        <f>VLOOKUP($P$1&amp;P6686,定价因子!$E:$F,2,0)</f>
        <v>#N/A</v>
      </c>
      <c r="R6686" s="3"/>
      <c r="S6686" s="77" t="e">
        <f>VLOOKUP($R$1&amp;R6686,定价因子!$E:$F,2,0)</f>
        <v>#N/A</v>
      </c>
      <c r="T6686" s="61"/>
      <c r="U6686" s="63"/>
      <c r="V6686" s="63"/>
      <c r="W6686" s="63"/>
      <c r="X6686" s="3"/>
    </row>
    <row r="6687" spans="1:24">
      <c r="A6687" s="3"/>
      <c r="B6687" s="3"/>
      <c r="C6687" s="3"/>
      <c r="D6687" s="3"/>
      <c r="E6687" s="79"/>
      <c r="F6687" s="3"/>
      <c r="G6687" s="77" t="e">
        <f>VLOOKUP($F$1&amp;F6687,定价因子!E:F,2,0)</f>
        <v>#N/A</v>
      </c>
      <c r="H6687" s="3"/>
      <c r="I6687" s="77" t="e">
        <f>VLOOKUP($H$1&amp;H6687,定价因子!E:F,2,0)</f>
        <v>#N/A</v>
      </c>
      <c r="J6687" s="3"/>
      <c r="K6687" s="77" t="e">
        <f>VLOOKUP($J$1&amp;J6687,定价因子!E:F,2,0)</f>
        <v>#N/A</v>
      </c>
      <c r="L6687" s="3"/>
      <c r="M6687" s="77" t="e">
        <f>VLOOKUP($L$1&amp;L6687,定价因子!E:F,2,0)</f>
        <v>#N/A</v>
      </c>
      <c r="N6687" s="3"/>
      <c r="O6687" s="77" t="e">
        <f>VLOOKUP($N$1&amp;N6687,定价因子!E:F,2,0)</f>
        <v>#N/A</v>
      </c>
      <c r="P6687" s="3"/>
      <c r="Q6687" s="55" t="e">
        <f>VLOOKUP($P$1&amp;P6687,定价因子!$E:$F,2,0)</f>
        <v>#N/A</v>
      </c>
      <c r="R6687" s="3"/>
      <c r="S6687" s="77" t="e">
        <f>VLOOKUP($R$1&amp;R6687,定价因子!$E:$F,2,0)</f>
        <v>#N/A</v>
      </c>
      <c r="T6687" s="61"/>
      <c r="U6687" s="63"/>
      <c r="V6687" s="63"/>
      <c r="W6687" s="63"/>
      <c r="X6687" s="3"/>
    </row>
    <row r="6688" spans="1:24">
      <c r="A6688" s="3"/>
      <c r="B6688" s="3"/>
      <c r="C6688" s="3"/>
      <c r="D6688" s="3"/>
      <c r="E6688" s="79"/>
      <c r="F6688" s="3"/>
      <c r="G6688" s="77" t="e">
        <f>VLOOKUP($F$1&amp;F6688,定价因子!E:F,2,0)</f>
        <v>#N/A</v>
      </c>
      <c r="H6688" s="3"/>
      <c r="I6688" s="77" t="e">
        <f>VLOOKUP($H$1&amp;H6688,定价因子!E:F,2,0)</f>
        <v>#N/A</v>
      </c>
      <c r="J6688" s="3"/>
      <c r="K6688" s="77" t="e">
        <f>VLOOKUP($J$1&amp;J6688,定价因子!E:F,2,0)</f>
        <v>#N/A</v>
      </c>
      <c r="L6688" s="3"/>
      <c r="M6688" s="77" t="e">
        <f>VLOOKUP($L$1&amp;L6688,定价因子!E:F,2,0)</f>
        <v>#N/A</v>
      </c>
      <c r="N6688" s="3"/>
      <c r="O6688" s="77" t="e">
        <f>VLOOKUP($N$1&amp;N6688,定价因子!E:F,2,0)</f>
        <v>#N/A</v>
      </c>
      <c r="P6688" s="3"/>
      <c r="Q6688" s="55" t="e">
        <f>VLOOKUP($P$1&amp;P6688,定价因子!$E:$F,2,0)</f>
        <v>#N/A</v>
      </c>
      <c r="R6688" s="3"/>
      <c r="S6688" s="77" t="e">
        <f>VLOOKUP($R$1&amp;R6688,定价因子!$E:$F,2,0)</f>
        <v>#N/A</v>
      </c>
      <c r="T6688" s="61"/>
      <c r="U6688" s="63"/>
      <c r="V6688" s="63"/>
      <c r="W6688" s="63"/>
      <c r="X6688" s="3"/>
    </row>
    <row r="6689" spans="1:24">
      <c r="A6689" s="3"/>
      <c r="B6689" s="3"/>
      <c r="C6689" s="3"/>
      <c r="D6689" s="3"/>
      <c r="E6689" s="79"/>
      <c r="F6689" s="3"/>
      <c r="G6689" s="77" t="e">
        <f>VLOOKUP($F$1&amp;F6689,定价因子!E:F,2,0)</f>
        <v>#N/A</v>
      </c>
      <c r="H6689" s="3"/>
      <c r="I6689" s="77" t="e">
        <f>VLOOKUP($H$1&amp;H6689,定价因子!E:F,2,0)</f>
        <v>#N/A</v>
      </c>
      <c r="J6689" s="3"/>
      <c r="K6689" s="77" t="e">
        <f>VLOOKUP($J$1&amp;J6689,定价因子!E:F,2,0)</f>
        <v>#N/A</v>
      </c>
      <c r="L6689" s="3"/>
      <c r="M6689" s="77" t="e">
        <f>VLOOKUP($L$1&amp;L6689,定价因子!E:F,2,0)</f>
        <v>#N/A</v>
      </c>
      <c r="N6689" s="3"/>
      <c r="O6689" s="77" t="e">
        <f>VLOOKUP($N$1&amp;N6689,定价因子!E:F,2,0)</f>
        <v>#N/A</v>
      </c>
      <c r="P6689" s="3"/>
      <c r="Q6689" s="55" t="e">
        <f>VLOOKUP($P$1&amp;P6689,定价因子!$E:$F,2,0)</f>
        <v>#N/A</v>
      </c>
      <c r="R6689" s="3"/>
      <c r="S6689" s="77" t="e">
        <f>VLOOKUP($R$1&amp;R6689,定价因子!$E:$F,2,0)</f>
        <v>#N/A</v>
      </c>
      <c r="T6689" s="61"/>
      <c r="U6689" s="63"/>
      <c r="V6689" s="63"/>
      <c r="W6689" s="63"/>
      <c r="X6689" s="3"/>
    </row>
    <row r="6690" spans="1:24">
      <c r="A6690" s="3"/>
      <c r="B6690" s="3"/>
      <c r="C6690" s="3"/>
      <c r="D6690" s="3"/>
      <c r="E6690" s="79"/>
      <c r="F6690" s="3"/>
      <c r="G6690" s="77" t="e">
        <f>VLOOKUP($F$1&amp;F6690,定价因子!E:F,2,0)</f>
        <v>#N/A</v>
      </c>
      <c r="H6690" s="3"/>
      <c r="I6690" s="77" t="e">
        <f>VLOOKUP($H$1&amp;H6690,定价因子!E:F,2,0)</f>
        <v>#N/A</v>
      </c>
      <c r="J6690" s="3"/>
      <c r="K6690" s="77" t="e">
        <f>VLOOKUP($J$1&amp;J6690,定价因子!E:F,2,0)</f>
        <v>#N/A</v>
      </c>
      <c r="L6690" s="3"/>
      <c r="M6690" s="77" t="e">
        <f>VLOOKUP($L$1&amp;L6690,定价因子!E:F,2,0)</f>
        <v>#N/A</v>
      </c>
      <c r="N6690" s="3"/>
      <c r="O6690" s="77" t="e">
        <f>VLOOKUP($N$1&amp;N6690,定价因子!E:F,2,0)</f>
        <v>#N/A</v>
      </c>
      <c r="P6690" s="3"/>
      <c r="Q6690" s="55" t="e">
        <f>VLOOKUP($P$1&amp;P6690,定价因子!$E:$F,2,0)</f>
        <v>#N/A</v>
      </c>
      <c r="R6690" s="3"/>
      <c r="S6690" s="77" t="e">
        <f>VLOOKUP($R$1&amp;R6690,定价因子!$E:$F,2,0)</f>
        <v>#N/A</v>
      </c>
      <c r="T6690" s="61"/>
      <c r="U6690" s="63"/>
      <c r="V6690" s="63"/>
      <c r="W6690" s="63"/>
      <c r="X6690" s="3"/>
    </row>
    <row r="6691" spans="1:24">
      <c r="A6691" s="3"/>
      <c r="B6691" s="3"/>
      <c r="C6691" s="3"/>
      <c r="D6691" s="3"/>
      <c r="E6691" s="79"/>
      <c r="F6691" s="3"/>
      <c r="G6691" s="77" t="e">
        <f>VLOOKUP($F$1&amp;F6691,定价因子!E:F,2,0)</f>
        <v>#N/A</v>
      </c>
      <c r="H6691" s="3"/>
      <c r="I6691" s="77" t="e">
        <f>VLOOKUP($H$1&amp;H6691,定价因子!E:F,2,0)</f>
        <v>#N/A</v>
      </c>
      <c r="J6691" s="3"/>
      <c r="K6691" s="77" t="e">
        <f>VLOOKUP($J$1&amp;J6691,定价因子!E:F,2,0)</f>
        <v>#N/A</v>
      </c>
      <c r="L6691" s="3"/>
      <c r="M6691" s="77" t="e">
        <f>VLOOKUP($L$1&amp;L6691,定价因子!E:F,2,0)</f>
        <v>#N/A</v>
      </c>
      <c r="N6691" s="3"/>
      <c r="O6691" s="77" t="e">
        <f>VLOOKUP($N$1&amp;N6691,定价因子!E:F,2,0)</f>
        <v>#N/A</v>
      </c>
      <c r="P6691" s="3"/>
      <c r="Q6691" s="55" t="e">
        <f>VLOOKUP($P$1&amp;P6691,定价因子!$E:$F,2,0)</f>
        <v>#N/A</v>
      </c>
      <c r="R6691" s="3"/>
      <c r="S6691" s="77" t="e">
        <f>VLOOKUP($R$1&amp;R6691,定价因子!$E:$F,2,0)</f>
        <v>#N/A</v>
      </c>
      <c r="T6691" s="61"/>
      <c r="U6691" s="63"/>
      <c r="V6691" s="63"/>
      <c r="W6691" s="63"/>
      <c r="X6691" s="3"/>
    </row>
    <row r="6692" spans="1:24">
      <c r="A6692" s="3"/>
      <c r="B6692" s="3"/>
      <c r="C6692" s="3"/>
      <c r="D6692" s="3"/>
      <c r="E6692" s="79"/>
      <c r="F6692" s="3"/>
      <c r="G6692" s="77" t="e">
        <f>VLOOKUP($F$1&amp;F6692,定价因子!E:F,2,0)</f>
        <v>#N/A</v>
      </c>
      <c r="H6692" s="3"/>
      <c r="I6692" s="77" t="e">
        <f>VLOOKUP($H$1&amp;H6692,定价因子!E:F,2,0)</f>
        <v>#N/A</v>
      </c>
      <c r="J6692" s="3"/>
      <c r="K6692" s="77" t="e">
        <f>VLOOKUP($J$1&amp;J6692,定价因子!E:F,2,0)</f>
        <v>#N/A</v>
      </c>
      <c r="L6692" s="3"/>
      <c r="M6692" s="77" t="e">
        <f>VLOOKUP($L$1&amp;L6692,定价因子!E:F,2,0)</f>
        <v>#N/A</v>
      </c>
      <c r="N6692" s="3"/>
      <c r="O6692" s="77" t="e">
        <f>VLOOKUP($N$1&amp;N6692,定价因子!E:F,2,0)</f>
        <v>#N/A</v>
      </c>
      <c r="P6692" s="3"/>
      <c r="Q6692" s="55" t="e">
        <f>VLOOKUP($P$1&amp;P6692,定价因子!$E:$F,2,0)</f>
        <v>#N/A</v>
      </c>
      <c r="R6692" s="3"/>
      <c r="S6692" s="77" t="e">
        <f>VLOOKUP($R$1&amp;R6692,定价因子!$E:$F,2,0)</f>
        <v>#N/A</v>
      </c>
      <c r="T6692" s="61"/>
      <c r="U6692" s="63"/>
      <c r="V6692" s="63"/>
      <c r="W6692" s="63"/>
      <c r="X6692" s="3"/>
    </row>
    <row r="6693" spans="1:24">
      <c r="A6693" s="3"/>
      <c r="B6693" s="3"/>
      <c r="C6693" s="3"/>
      <c r="D6693" s="3"/>
      <c r="E6693" s="79"/>
      <c r="F6693" s="3"/>
      <c r="G6693" s="77" t="e">
        <f>VLOOKUP($F$1&amp;F6693,定价因子!E:F,2,0)</f>
        <v>#N/A</v>
      </c>
      <c r="H6693" s="3"/>
      <c r="I6693" s="77" t="e">
        <f>VLOOKUP($H$1&amp;H6693,定价因子!E:F,2,0)</f>
        <v>#N/A</v>
      </c>
      <c r="J6693" s="3"/>
      <c r="K6693" s="77" t="e">
        <f>VLOOKUP($J$1&amp;J6693,定价因子!E:F,2,0)</f>
        <v>#N/A</v>
      </c>
      <c r="L6693" s="3"/>
      <c r="M6693" s="77" t="e">
        <f>VLOOKUP($L$1&amp;L6693,定价因子!E:F,2,0)</f>
        <v>#N/A</v>
      </c>
      <c r="N6693" s="3"/>
      <c r="O6693" s="77" t="e">
        <f>VLOOKUP($N$1&amp;N6693,定价因子!E:F,2,0)</f>
        <v>#N/A</v>
      </c>
      <c r="P6693" s="3"/>
      <c r="Q6693" s="55" t="e">
        <f>VLOOKUP($P$1&amp;P6693,定价因子!$E:$F,2,0)</f>
        <v>#N/A</v>
      </c>
      <c r="R6693" s="3"/>
      <c r="S6693" s="77" t="e">
        <f>VLOOKUP($R$1&amp;R6693,定价因子!$E:$F,2,0)</f>
        <v>#N/A</v>
      </c>
      <c r="T6693" s="61"/>
      <c r="U6693" s="63"/>
      <c r="V6693" s="63"/>
      <c r="W6693" s="63"/>
      <c r="X6693" s="3"/>
    </row>
    <row r="6694" spans="1:24">
      <c r="A6694" s="3"/>
      <c r="B6694" s="3"/>
      <c r="C6694" s="3"/>
      <c r="D6694" s="3"/>
      <c r="E6694" s="79"/>
      <c r="F6694" s="3"/>
      <c r="G6694" s="77" t="e">
        <f>VLOOKUP($F$1&amp;F6694,定价因子!E:F,2,0)</f>
        <v>#N/A</v>
      </c>
      <c r="H6694" s="3"/>
      <c r="I6694" s="77" t="e">
        <f>VLOOKUP($H$1&amp;H6694,定价因子!E:F,2,0)</f>
        <v>#N/A</v>
      </c>
      <c r="J6694" s="3"/>
      <c r="K6694" s="77" t="e">
        <f>VLOOKUP($J$1&amp;J6694,定价因子!E:F,2,0)</f>
        <v>#N/A</v>
      </c>
      <c r="L6694" s="3"/>
      <c r="M6694" s="77" t="e">
        <f>VLOOKUP($L$1&amp;L6694,定价因子!E:F,2,0)</f>
        <v>#N/A</v>
      </c>
      <c r="N6694" s="3"/>
      <c r="O6694" s="77" t="e">
        <f>VLOOKUP($N$1&amp;N6694,定价因子!E:F,2,0)</f>
        <v>#N/A</v>
      </c>
      <c r="P6694" s="3"/>
      <c r="Q6694" s="55" t="e">
        <f>VLOOKUP($P$1&amp;P6694,定价因子!$E:$F,2,0)</f>
        <v>#N/A</v>
      </c>
      <c r="R6694" s="3"/>
      <c r="S6694" s="77" t="e">
        <f>VLOOKUP($R$1&amp;R6694,定价因子!$E:$F,2,0)</f>
        <v>#N/A</v>
      </c>
      <c r="T6694" s="61"/>
      <c r="U6694" s="63"/>
      <c r="V6694" s="63"/>
      <c r="W6694" s="63"/>
      <c r="X6694" s="3"/>
    </row>
    <row r="6695" spans="1:24">
      <c r="A6695" s="3"/>
      <c r="B6695" s="3"/>
      <c r="C6695" s="3"/>
      <c r="D6695" s="3"/>
      <c r="E6695" s="79"/>
      <c r="F6695" s="3"/>
      <c r="G6695" s="77" t="e">
        <f>VLOOKUP($F$1&amp;F6695,定价因子!E:F,2,0)</f>
        <v>#N/A</v>
      </c>
      <c r="H6695" s="3"/>
      <c r="I6695" s="77" t="e">
        <f>VLOOKUP($H$1&amp;H6695,定价因子!E:F,2,0)</f>
        <v>#N/A</v>
      </c>
      <c r="J6695" s="3"/>
      <c r="K6695" s="77" t="e">
        <f>VLOOKUP($J$1&amp;J6695,定价因子!E:F,2,0)</f>
        <v>#N/A</v>
      </c>
      <c r="L6695" s="3"/>
      <c r="M6695" s="77" t="e">
        <f>VLOOKUP($L$1&amp;L6695,定价因子!E:F,2,0)</f>
        <v>#N/A</v>
      </c>
      <c r="N6695" s="3"/>
      <c r="O6695" s="77" t="e">
        <f>VLOOKUP($N$1&amp;N6695,定价因子!E:F,2,0)</f>
        <v>#N/A</v>
      </c>
      <c r="P6695" s="3"/>
      <c r="Q6695" s="55" t="e">
        <f>VLOOKUP($P$1&amp;P6695,定价因子!$E:$F,2,0)</f>
        <v>#N/A</v>
      </c>
      <c r="R6695" s="3"/>
      <c r="S6695" s="77" t="e">
        <f>VLOOKUP($R$1&amp;R6695,定价因子!$E:$F,2,0)</f>
        <v>#N/A</v>
      </c>
      <c r="T6695" s="61"/>
      <c r="U6695" s="63"/>
      <c r="V6695" s="63"/>
      <c r="W6695" s="63"/>
      <c r="X6695" s="3"/>
    </row>
    <row r="6696" spans="1:24">
      <c r="A6696" s="3"/>
      <c r="B6696" s="3"/>
      <c r="C6696" s="3"/>
      <c r="D6696" s="3"/>
      <c r="E6696" s="79"/>
      <c r="F6696" s="3"/>
      <c r="G6696" s="77" t="e">
        <f>VLOOKUP($F$1&amp;F6696,定价因子!E:F,2,0)</f>
        <v>#N/A</v>
      </c>
      <c r="H6696" s="3"/>
      <c r="I6696" s="77" t="e">
        <f>VLOOKUP($H$1&amp;H6696,定价因子!E:F,2,0)</f>
        <v>#N/A</v>
      </c>
      <c r="J6696" s="3"/>
      <c r="K6696" s="77" t="e">
        <f>VLOOKUP($J$1&amp;J6696,定价因子!E:F,2,0)</f>
        <v>#N/A</v>
      </c>
      <c r="L6696" s="3"/>
      <c r="M6696" s="77" t="e">
        <f>VLOOKUP($L$1&amp;L6696,定价因子!E:F,2,0)</f>
        <v>#N/A</v>
      </c>
      <c r="N6696" s="3"/>
      <c r="O6696" s="77" t="e">
        <f>VLOOKUP($N$1&amp;N6696,定价因子!E:F,2,0)</f>
        <v>#N/A</v>
      </c>
      <c r="P6696" s="3"/>
      <c r="Q6696" s="55" t="e">
        <f>VLOOKUP($P$1&amp;P6696,定价因子!$E:$F,2,0)</f>
        <v>#N/A</v>
      </c>
      <c r="R6696" s="3"/>
      <c r="S6696" s="77" t="e">
        <f>VLOOKUP($R$1&amp;R6696,定价因子!$E:$F,2,0)</f>
        <v>#N/A</v>
      </c>
      <c r="T6696" s="61"/>
      <c r="U6696" s="63"/>
      <c r="V6696" s="63"/>
      <c r="W6696" s="63"/>
      <c r="X6696" s="3"/>
    </row>
    <row r="6697" spans="1:24">
      <c r="A6697" s="3"/>
      <c r="B6697" s="3"/>
      <c r="C6697" s="3"/>
      <c r="D6697" s="3"/>
      <c r="E6697" s="79"/>
      <c r="F6697" s="3"/>
      <c r="G6697" s="77" t="e">
        <f>VLOOKUP($F$1&amp;F6697,定价因子!E:F,2,0)</f>
        <v>#N/A</v>
      </c>
      <c r="H6697" s="3"/>
      <c r="I6697" s="77" t="e">
        <f>VLOOKUP($H$1&amp;H6697,定价因子!E:F,2,0)</f>
        <v>#N/A</v>
      </c>
      <c r="J6697" s="3"/>
      <c r="K6697" s="77" t="e">
        <f>VLOOKUP($J$1&amp;J6697,定价因子!E:F,2,0)</f>
        <v>#N/A</v>
      </c>
      <c r="L6697" s="3"/>
      <c r="M6697" s="77" t="e">
        <f>VLOOKUP($L$1&amp;L6697,定价因子!E:F,2,0)</f>
        <v>#N/A</v>
      </c>
      <c r="N6697" s="3"/>
      <c r="O6697" s="77" t="e">
        <f>VLOOKUP($N$1&amp;N6697,定价因子!E:F,2,0)</f>
        <v>#N/A</v>
      </c>
      <c r="P6697" s="3"/>
      <c r="Q6697" s="55" t="e">
        <f>VLOOKUP($P$1&amp;P6697,定价因子!$E:$F,2,0)</f>
        <v>#N/A</v>
      </c>
      <c r="R6697" s="3"/>
      <c r="S6697" s="77" t="e">
        <f>VLOOKUP($R$1&amp;R6697,定价因子!$E:$F,2,0)</f>
        <v>#N/A</v>
      </c>
      <c r="T6697" s="61"/>
      <c r="U6697" s="63"/>
      <c r="V6697" s="63"/>
      <c r="W6697" s="63"/>
      <c r="X6697" s="3"/>
    </row>
    <row r="6698" spans="1:24">
      <c r="A6698" s="3"/>
      <c r="B6698" s="3"/>
      <c r="C6698" s="3"/>
      <c r="D6698" s="3"/>
      <c r="E6698" s="79"/>
      <c r="F6698" s="3"/>
      <c r="G6698" s="77" t="e">
        <f>VLOOKUP($F$1&amp;F6698,定价因子!E:F,2,0)</f>
        <v>#N/A</v>
      </c>
      <c r="H6698" s="3"/>
      <c r="I6698" s="77" t="e">
        <f>VLOOKUP($H$1&amp;H6698,定价因子!E:F,2,0)</f>
        <v>#N/A</v>
      </c>
      <c r="J6698" s="3"/>
      <c r="K6698" s="77" t="e">
        <f>VLOOKUP($J$1&amp;J6698,定价因子!E:F,2,0)</f>
        <v>#N/A</v>
      </c>
      <c r="L6698" s="3"/>
      <c r="M6698" s="77" t="e">
        <f>VLOOKUP($L$1&amp;L6698,定价因子!E:F,2,0)</f>
        <v>#N/A</v>
      </c>
      <c r="N6698" s="3"/>
      <c r="O6698" s="77" t="e">
        <f>VLOOKUP($N$1&amp;N6698,定价因子!E:F,2,0)</f>
        <v>#N/A</v>
      </c>
      <c r="P6698" s="3"/>
      <c r="Q6698" s="55" t="e">
        <f>VLOOKUP($P$1&amp;P6698,定价因子!$E:$F,2,0)</f>
        <v>#N/A</v>
      </c>
      <c r="R6698" s="3"/>
      <c r="S6698" s="77" t="e">
        <f>VLOOKUP($R$1&amp;R6698,定价因子!$E:$F,2,0)</f>
        <v>#N/A</v>
      </c>
      <c r="T6698" s="61"/>
      <c r="U6698" s="63"/>
      <c r="V6698" s="63"/>
      <c r="W6698" s="63"/>
      <c r="X6698" s="3"/>
    </row>
    <row r="6699" spans="1:24">
      <c r="A6699" s="3"/>
      <c r="B6699" s="3"/>
      <c r="C6699" s="3"/>
      <c r="D6699" s="3"/>
      <c r="E6699" s="79"/>
      <c r="F6699" s="3"/>
      <c r="G6699" s="77" t="e">
        <f>VLOOKUP($F$1&amp;F6699,定价因子!E:F,2,0)</f>
        <v>#N/A</v>
      </c>
      <c r="H6699" s="3"/>
      <c r="I6699" s="77" t="e">
        <f>VLOOKUP($H$1&amp;H6699,定价因子!E:F,2,0)</f>
        <v>#N/A</v>
      </c>
      <c r="J6699" s="3"/>
      <c r="K6699" s="77" t="e">
        <f>VLOOKUP($J$1&amp;J6699,定价因子!E:F,2,0)</f>
        <v>#N/A</v>
      </c>
      <c r="L6699" s="3"/>
      <c r="M6699" s="77" t="e">
        <f>VLOOKUP($L$1&amp;L6699,定价因子!E:F,2,0)</f>
        <v>#N/A</v>
      </c>
      <c r="N6699" s="3"/>
      <c r="O6699" s="77" t="e">
        <f>VLOOKUP($N$1&amp;N6699,定价因子!E:F,2,0)</f>
        <v>#N/A</v>
      </c>
      <c r="P6699" s="3"/>
      <c r="Q6699" s="55" t="e">
        <f>VLOOKUP($P$1&amp;P6699,定价因子!$E:$F,2,0)</f>
        <v>#N/A</v>
      </c>
      <c r="R6699" s="3"/>
      <c r="S6699" s="77" t="e">
        <f>VLOOKUP($R$1&amp;R6699,定价因子!$E:$F,2,0)</f>
        <v>#N/A</v>
      </c>
      <c r="T6699" s="61"/>
      <c r="U6699" s="63"/>
      <c r="V6699" s="63"/>
      <c r="W6699" s="63"/>
      <c r="X6699" s="3"/>
    </row>
    <row r="6700" spans="1:24">
      <c r="A6700" s="3"/>
      <c r="B6700" s="3"/>
      <c r="C6700" s="3"/>
      <c r="D6700" s="3"/>
      <c r="E6700" s="79"/>
      <c r="F6700" s="3"/>
      <c r="G6700" s="77" t="e">
        <f>VLOOKUP($F$1&amp;F6700,定价因子!E:F,2,0)</f>
        <v>#N/A</v>
      </c>
      <c r="H6700" s="3"/>
      <c r="I6700" s="77" t="e">
        <f>VLOOKUP($H$1&amp;H6700,定价因子!E:F,2,0)</f>
        <v>#N/A</v>
      </c>
      <c r="J6700" s="3"/>
      <c r="K6700" s="77" t="e">
        <f>VLOOKUP($J$1&amp;J6700,定价因子!E:F,2,0)</f>
        <v>#N/A</v>
      </c>
      <c r="L6700" s="3"/>
      <c r="M6700" s="77" t="e">
        <f>VLOOKUP($L$1&amp;L6700,定价因子!E:F,2,0)</f>
        <v>#N/A</v>
      </c>
      <c r="N6700" s="3"/>
      <c r="O6700" s="77" t="e">
        <f>VLOOKUP($N$1&amp;N6700,定价因子!E:F,2,0)</f>
        <v>#N/A</v>
      </c>
      <c r="P6700" s="3"/>
      <c r="Q6700" s="55" t="e">
        <f>VLOOKUP($P$1&amp;P6700,定价因子!$E:$F,2,0)</f>
        <v>#N/A</v>
      </c>
      <c r="R6700" s="3"/>
      <c r="S6700" s="77" t="e">
        <f>VLOOKUP($R$1&amp;R6700,定价因子!$E:$F,2,0)</f>
        <v>#N/A</v>
      </c>
      <c r="T6700" s="61"/>
      <c r="U6700" s="63"/>
      <c r="V6700" s="63"/>
      <c r="W6700" s="63"/>
      <c r="X6700" s="3"/>
    </row>
    <row r="6701" spans="1:24">
      <c r="A6701" s="3"/>
      <c r="B6701" s="3"/>
      <c r="C6701" s="3"/>
      <c r="D6701" s="3"/>
      <c r="E6701" s="79"/>
      <c r="F6701" s="3"/>
      <c r="G6701" s="77" t="e">
        <f>VLOOKUP($F$1&amp;F6701,定价因子!E:F,2,0)</f>
        <v>#N/A</v>
      </c>
      <c r="H6701" s="3"/>
      <c r="I6701" s="77" t="e">
        <f>VLOOKUP($H$1&amp;H6701,定价因子!E:F,2,0)</f>
        <v>#N/A</v>
      </c>
      <c r="J6701" s="3"/>
      <c r="K6701" s="77" t="e">
        <f>VLOOKUP($J$1&amp;J6701,定价因子!E:F,2,0)</f>
        <v>#N/A</v>
      </c>
      <c r="L6701" s="3"/>
      <c r="M6701" s="77" t="e">
        <f>VLOOKUP($L$1&amp;L6701,定价因子!E:F,2,0)</f>
        <v>#N/A</v>
      </c>
      <c r="N6701" s="3"/>
      <c r="O6701" s="77" t="e">
        <f>VLOOKUP($N$1&amp;N6701,定价因子!E:F,2,0)</f>
        <v>#N/A</v>
      </c>
      <c r="P6701" s="3"/>
      <c r="Q6701" s="55" t="e">
        <f>VLOOKUP($P$1&amp;P6701,定价因子!$E:$F,2,0)</f>
        <v>#N/A</v>
      </c>
      <c r="R6701" s="3"/>
      <c r="S6701" s="77" t="e">
        <f>VLOOKUP($R$1&amp;R6701,定价因子!$E:$F,2,0)</f>
        <v>#N/A</v>
      </c>
      <c r="T6701" s="61"/>
      <c r="U6701" s="63"/>
      <c r="V6701" s="63"/>
      <c r="W6701" s="63"/>
      <c r="X6701" s="3"/>
    </row>
    <row r="6702" spans="1:24">
      <c r="A6702" s="3"/>
      <c r="B6702" s="3"/>
      <c r="C6702" s="3"/>
      <c r="D6702" s="3"/>
      <c r="E6702" s="79"/>
      <c r="F6702" s="3"/>
      <c r="G6702" s="77" t="e">
        <f>VLOOKUP($F$1&amp;F6702,定价因子!E:F,2,0)</f>
        <v>#N/A</v>
      </c>
      <c r="H6702" s="3"/>
      <c r="I6702" s="77" t="e">
        <f>VLOOKUP($H$1&amp;H6702,定价因子!E:F,2,0)</f>
        <v>#N/A</v>
      </c>
      <c r="J6702" s="3"/>
      <c r="K6702" s="77" t="e">
        <f>VLOOKUP($J$1&amp;J6702,定价因子!E:F,2,0)</f>
        <v>#N/A</v>
      </c>
      <c r="L6702" s="3"/>
      <c r="M6702" s="77" t="e">
        <f>VLOOKUP($L$1&amp;L6702,定价因子!E:F,2,0)</f>
        <v>#N/A</v>
      </c>
      <c r="N6702" s="3"/>
      <c r="O6702" s="77" t="e">
        <f>VLOOKUP($N$1&amp;N6702,定价因子!E:F,2,0)</f>
        <v>#N/A</v>
      </c>
      <c r="P6702" s="3"/>
      <c r="Q6702" s="55" t="e">
        <f>VLOOKUP($P$1&amp;P6702,定价因子!$E:$F,2,0)</f>
        <v>#N/A</v>
      </c>
      <c r="R6702" s="3"/>
      <c r="S6702" s="77" t="e">
        <f>VLOOKUP($R$1&amp;R6702,定价因子!$E:$F,2,0)</f>
        <v>#N/A</v>
      </c>
      <c r="T6702" s="61"/>
      <c r="U6702" s="63"/>
      <c r="V6702" s="63"/>
      <c r="W6702" s="63"/>
      <c r="X6702" s="3"/>
    </row>
    <row r="6703" spans="1:24">
      <c r="A6703" s="3"/>
      <c r="B6703" s="3"/>
      <c r="C6703" s="3"/>
      <c r="D6703" s="3"/>
      <c r="E6703" s="79"/>
      <c r="F6703" s="3"/>
      <c r="G6703" s="77" t="e">
        <f>VLOOKUP($F$1&amp;F6703,定价因子!E:F,2,0)</f>
        <v>#N/A</v>
      </c>
      <c r="H6703" s="3"/>
      <c r="I6703" s="77" t="e">
        <f>VLOOKUP($H$1&amp;H6703,定价因子!E:F,2,0)</f>
        <v>#N/A</v>
      </c>
      <c r="J6703" s="3"/>
      <c r="K6703" s="77" t="e">
        <f>VLOOKUP($J$1&amp;J6703,定价因子!E:F,2,0)</f>
        <v>#N/A</v>
      </c>
      <c r="L6703" s="3"/>
      <c r="M6703" s="77" t="e">
        <f>VLOOKUP($L$1&amp;L6703,定价因子!E:F,2,0)</f>
        <v>#N/A</v>
      </c>
      <c r="N6703" s="3"/>
      <c r="O6703" s="77" t="e">
        <f>VLOOKUP($N$1&amp;N6703,定价因子!E:F,2,0)</f>
        <v>#N/A</v>
      </c>
      <c r="P6703" s="3"/>
      <c r="Q6703" s="55" t="e">
        <f>VLOOKUP($P$1&amp;P6703,定价因子!$E:$F,2,0)</f>
        <v>#N/A</v>
      </c>
      <c r="R6703" s="3"/>
      <c r="S6703" s="77" t="e">
        <f>VLOOKUP($R$1&amp;R6703,定价因子!$E:$F,2,0)</f>
        <v>#N/A</v>
      </c>
      <c r="T6703" s="61"/>
      <c r="U6703" s="63"/>
      <c r="V6703" s="63"/>
      <c r="W6703" s="63"/>
      <c r="X6703" s="3"/>
    </row>
    <row r="6704" spans="1:24">
      <c r="A6704" s="3"/>
      <c r="B6704" s="3"/>
      <c r="C6704" s="3"/>
      <c r="D6704" s="3"/>
      <c r="E6704" s="79"/>
      <c r="F6704" s="3"/>
      <c r="G6704" s="77" t="e">
        <f>VLOOKUP($F$1&amp;F6704,定价因子!E:F,2,0)</f>
        <v>#N/A</v>
      </c>
      <c r="H6704" s="3"/>
      <c r="I6704" s="77" t="e">
        <f>VLOOKUP($H$1&amp;H6704,定价因子!E:F,2,0)</f>
        <v>#N/A</v>
      </c>
      <c r="J6704" s="3"/>
      <c r="K6704" s="77" t="e">
        <f>VLOOKUP($J$1&amp;J6704,定价因子!E:F,2,0)</f>
        <v>#N/A</v>
      </c>
      <c r="L6704" s="3"/>
      <c r="M6704" s="77" t="e">
        <f>VLOOKUP($L$1&amp;L6704,定价因子!E:F,2,0)</f>
        <v>#N/A</v>
      </c>
      <c r="N6704" s="3"/>
      <c r="O6704" s="77" t="e">
        <f>VLOOKUP($N$1&amp;N6704,定价因子!E:F,2,0)</f>
        <v>#N/A</v>
      </c>
      <c r="P6704" s="3"/>
      <c r="Q6704" s="55" t="e">
        <f>VLOOKUP($P$1&amp;P6704,定价因子!$E:$F,2,0)</f>
        <v>#N/A</v>
      </c>
      <c r="R6704" s="3"/>
      <c r="S6704" s="77" t="e">
        <f>VLOOKUP($R$1&amp;R6704,定价因子!$E:$F,2,0)</f>
        <v>#N/A</v>
      </c>
      <c r="T6704" s="61"/>
      <c r="U6704" s="63"/>
      <c r="V6704" s="63"/>
      <c r="W6704" s="63"/>
      <c r="X6704" s="3"/>
    </row>
    <row r="6705" spans="1:24">
      <c r="A6705" s="3"/>
      <c r="B6705" s="3"/>
      <c r="C6705" s="3"/>
      <c r="D6705" s="3"/>
      <c r="E6705" s="79"/>
      <c r="F6705" s="3"/>
      <c r="G6705" s="77" t="e">
        <f>VLOOKUP($F$1&amp;F6705,定价因子!E:F,2,0)</f>
        <v>#N/A</v>
      </c>
      <c r="H6705" s="3"/>
      <c r="I6705" s="77" t="e">
        <f>VLOOKUP($H$1&amp;H6705,定价因子!E:F,2,0)</f>
        <v>#N/A</v>
      </c>
      <c r="J6705" s="3"/>
      <c r="K6705" s="77" t="e">
        <f>VLOOKUP($J$1&amp;J6705,定价因子!E:F,2,0)</f>
        <v>#N/A</v>
      </c>
      <c r="L6705" s="3"/>
      <c r="M6705" s="77" t="e">
        <f>VLOOKUP($L$1&amp;L6705,定价因子!E:F,2,0)</f>
        <v>#N/A</v>
      </c>
      <c r="N6705" s="3"/>
      <c r="O6705" s="77" t="e">
        <f>VLOOKUP($N$1&amp;N6705,定价因子!E:F,2,0)</f>
        <v>#N/A</v>
      </c>
      <c r="P6705" s="3"/>
      <c r="Q6705" s="55" t="e">
        <f>VLOOKUP($P$1&amp;P6705,定价因子!$E:$F,2,0)</f>
        <v>#N/A</v>
      </c>
      <c r="R6705" s="3"/>
      <c r="S6705" s="77" t="e">
        <f>VLOOKUP($R$1&amp;R6705,定价因子!$E:$F,2,0)</f>
        <v>#N/A</v>
      </c>
      <c r="T6705" s="61"/>
      <c r="U6705" s="63"/>
      <c r="V6705" s="63"/>
      <c r="W6705" s="63"/>
      <c r="X6705" s="3"/>
    </row>
    <row r="6706" spans="1:24">
      <c r="A6706" s="3"/>
      <c r="B6706" s="3"/>
      <c r="C6706" s="3"/>
      <c r="D6706" s="3"/>
      <c r="E6706" s="79"/>
      <c r="F6706" s="3"/>
      <c r="G6706" s="77" t="e">
        <f>VLOOKUP($F$1&amp;F6706,定价因子!E:F,2,0)</f>
        <v>#N/A</v>
      </c>
      <c r="H6706" s="3"/>
      <c r="I6706" s="77" t="e">
        <f>VLOOKUP($H$1&amp;H6706,定价因子!E:F,2,0)</f>
        <v>#N/A</v>
      </c>
      <c r="J6706" s="3"/>
      <c r="K6706" s="77" t="e">
        <f>VLOOKUP($J$1&amp;J6706,定价因子!E:F,2,0)</f>
        <v>#N/A</v>
      </c>
      <c r="L6706" s="3"/>
      <c r="M6706" s="77" t="e">
        <f>VLOOKUP($L$1&amp;L6706,定价因子!E:F,2,0)</f>
        <v>#N/A</v>
      </c>
      <c r="N6706" s="3"/>
      <c r="O6706" s="77" t="e">
        <f>VLOOKUP($N$1&amp;N6706,定价因子!E:F,2,0)</f>
        <v>#N/A</v>
      </c>
      <c r="P6706" s="3"/>
      <c r="Q6706" s="55" t="e">
        <f>VLOOKUP($P$1&amp;P6706,定价因子!$E:$F,2,0)</f>
        <v>#N/A</v>
      </c>
      <c r="R6706" s="3"/>
      <c r="S6706" s="77" t="e">
        <f>VLOOKUP($R$1&amp;R6706,定价因子!$E:$F,2,0)</f>
        <v>#N/A</v>
      </c>
      <c r="T6706" s="61"/>
      <c r="U6706" s="63"/>
      <c r="V6706" s="63"/>
      <c r="W6706" s="63"/>
      <c r="X6706" s="3"/>
    </row>
    <row r="6707" spans="1:24">
      <c r="A6707" s="3"/>
      <c r="B6707" s="3"/>
      <c r="C6707" s="3"/>
      <c r="D6707" s="3"/>
      <c r="E6707" s="79"/>
      <c r="F6707" s="3"/>
      <c r="G6707" s="77" t="e">
        <f>VLOOKUP($F$1&amp;F6707,定价因子!E:F,2,0)</f>
        <v>#N/A</v>
      </c>
      <c r="H6707" s="3"/>
      <c r="I6707" s="77" t="e">
        <f>VLOOKUP($H$1&amp;H6707,定价因子!E:F,2,0)</f>
        <v>#N/A</v>
      </c>
      <c r="J6707" s="3"/>
      <c r="K6707" s="77" t="e">
        <f>VLOOKUP($J$1&amp;J6707,定价因子!E:F,2,0)</f>
        <v>#N/A</v>
      </c>
      <c r="L6707" s="3"/>
      <c r="M6707" s="77" t="e">
        <f>VLOOKUP($L$1&amp;L6707,定价因子!E:F,2,0)</f>
        <v>#N/A</v>
      </c>
      <c r="N6707" s="3"/>
      <c r="O6707" s="77" t="e">
        <f>VLOOKUP($N$1&amp;N6707,定价因子!E:F,2,0)</f>
        <v>#N/A</v>
      </c>
      <c r="P6707" s="3"/>
      <c r="Q6707" s="55" t="e">
        <f>VLOOKUP($P$1&amp;P6707,定价因子!$E:$F,2,0)</f>
        <v>#N/A</v>
      </c>
      <c r="R6707" s="3"/>
      <c r="S6707" s="77" t="e">
        <f>VLOOKUP($R$1&amp;R6707,定价因子!$E:$F,2,0)</f>
        <v>#N/A</v>
      </c>
      <c r="T6707" s="61"/>
      <c r="U6707" s="63"/>
      <c r="V6707" s="63"/>
      <c r="W6707" s="63"/>
      <c r="X6707" s="3"/>
    </row>
    <row r="6708" spans="1:24">
      <c r="A6708" s="3"/>
      <c r="B6708" s="3"/>
      <c r="C6708" s="3"/>
      <c r="D6708" s="3"/>
      <c r="E6708" s="79"/>
      <c r="F6708" s="3"/>
      <c r="G6708" s="77" t="e">
        <f>VLOOKUP($F$1&amp;F6708,定价因子!E:F,2,0)</f>
        <v>#N/A</v>
      </c>
      <c r="H6708" s="3"/>
      <c r="I6708" s="77" t="e">
        <f>VLOOKUP($H$1&amp;H6708,定价因子!E:F,2,0)</f>
        <v>#N/A</v>
      </c>
      <c r="J6708" s="3"/>
      <c r="K6708" s="77" t="e">
        <f>VLOOKUP($J$1&amp;J6708,定价因子!E:F,2,0)</f>
        <v>#N/A</v>
      </c>
      <c r="L6708" s="3"/>
      <c r="M6708" s="77" t="e">
        <f>VLOOKUP($L$1&amp;L6708,定价因子!E:F,2,0)</f>
        <v>#N/A</v>
      </c>
      <c r="N6708" s="3"/>
      <c r="O6708" s="77" t="e">
        <f>VLOOKUP($N$1&amp;N6708,定价因子!E:F,2,0)</f>
        <v>#N/A</v>
      </c>
      <c r="P6708" s="3"/>
      <c r="Q6708" s="55" t="e">
        <f>VLOOKUP($P$1&amp;P6708,定价因子!$E:$F,2,0)</f>
        <v>#N/A</v>
      </c>
      <c r="R6708" s="3"/>
      <c r="S6708" s="77" t="e">
        <f>VLOOKUP($R$1&amp;R6708,定价因子!$E:$F,2,0)</f>
        <v>#N/A</v>
      </c>
      <c r="T6708" s="61"/>
      <c r="U6708" s="63"/>
      <c r="V6708" s="63"/>
      <c r="W6708" s="63"/>
      <c r="X6708" s="3"/>
    </row>
    <row r="6709" spans="1:24">
      <c r="A6709" s="3"/>
      <c r="B6709" s="3"/>
      <c r="C6709" s="3"/>
      <c r="D6709" s="3"/>
      <c r="E6709" s="79"/>
      <c r="F6709" s="3"/>
      <c r="G6709" s="77" t="e">
        <f>VLOOKUP($F$1&amp;F6709,定价因子!E:F,2,0)</f>
        <v>#N/A</v>
      </c>
      <c r="H6709" s="3"/>
      <c r="I6709" s="77" t="e">
        <f>VLOOKUP($H$1&amp;H6709,定价因子!E:F,2,0)</f>
        <v>#N/A</v>
      </c>
      <c r="J6709" s="3"/>
      <c r="K6709" s="77" t="e">
        <f>VLOOKUP($J$1&amp;J6709,定价因子!E:F,2,0)</f>
        <v>#N/A</v>
      </c>
      <c r="L6709" s="3"/>
      <c r="M6709" s="77" t="e">
        <f>VLOOKUP($L$1&amp;L6709,定价因子!E:F,2,0)</f>
        <v>#N/A</v>
      </c>
      <c r="N6709" s="3"/>
      <c r="O6709" s="77" t="e">
        <f>VLOOKUP($N$1&amp;N6709,定价因子!E:F,2,0)</f>
        <v>#N/A</v>
      </c>
      <c r="P6709" s="3"/>
      <c r="Q6709" s="55" t="e">
        <f>VLOOKUP($P$1&amp;P6709,定价因子!$E:$F,2,0)</f>
        <v>#N/A</v>
      </c>
      <c r="R6709" s="3"/>
      <c r="S6709" s="77" t="e">
        <f>VLOOKUP($R$1&amp;R6709,定价因子!$E:$F,2,0)</f>
        <v>#N/A</v>
      </c>
      <c r="T6709" s="61"/>
      <c r="U6709" s="63"/>
      <c r="V6709" s="63"/>
      <c r="W6709" s="63"/>
      <c r="X6709" s="3"/>
    </row>
    <row r="6710" spans="1:24">
      <c r="A6710" s="3"/>
      <c r="B6710" s="3"/>
      <c r="C6710" s="3"/>
      <c r="D6710" s="3"/>
      <c r="E6710" s="79"/>
      <c r="F6710" s="3"/>
      <c r="G6710" s="77" t="e">
        <f>VLOOKUP($F$1&amp;F6710,定价因子!E:F,2,0)</f>
        <v>#N/A</v>
      </c>
      <c r="H6710" s="3"/>
      <c r="I6710" s="77" t="e">
        <f>VLOOKUP($H$1&amp;H6710,定价因子!E:F,2,0)</f>
        <v>#N/A</v>
      </c>
      <c r="J6710" s="3"/>
      <c r="K6710" s="77" t="e">
        <f>VLOOKUP($J$1&amp;J6710,定价因子!E:F,2,0)</f>
        <v>#N/A</v>
      </c>
      <c r="L6710" s="3"/>
      <c r="M6710" s="77" t="e">
        <f>VLOOKUP($L$1&amp;L6710,定价因子!E:F,2,0)</f>
        <v>#N/A</v>
      </c>
      <c r="N6710" s="3"/>
      <c r="O6710" s="77" t="e">
        <f>VLOOKUP($N$1&amp;N6710,定价因子!E:F,2,0)</f>
        <v>#N/A</v>
      </c>
      <c r="P6710" s="3"/>
      <c r="Q6710" s="55" t="e">
        <f>VLOOKUP($P$1&amp;P6710,定价因子!$E:$F,2,0)</f>
        <v>#N/A</v>
      </c>
      <c r="R6710" s="3"/>
      <c r="S6710" s="77" t="e">
        <f>VLOOKUP($R$1&amp;R6710,定价因子!$E:$F,2,0)</f>
        <v>#N/A</v>
      </c>
      <c r="T6710" s="61"/>
      <c r="U6710" s="63"/>
      <c r="V6710" s="63"/>
      <c r="W6710" s="63"/>
      <c r="X6710" s="3"/>
    </row>
    <row r="6711" spans="1:24">
      <c r="A6711" s="3"/>
      <c r="B6711" s="3"/>
      <c r="C6711" s="3"/>
      <c r="D6711" s="3"/>
      <c r="E6711" s="79"/>
      <c r="F6711" s="3"/>
      <c r="G6711" s="77" t="e">
        <f>VLOOKUP($F$1&amp;F6711,定价因子!E:F,2,0)</f>
        <v>#N/A</v>
      </c>
      <c r="H6711" s="3"/>
      <c r="I6711" s="77" t="e">
        <f>VLOOKUP($H$1&amp;H6711,定价因子!E:F,2,0)</f>
        <v>#N/A</v>
      </c>
      <c r="J6711" s="3"/>
      <c r="K6711" s="77" t="e">
        <f>VLOOKUP($J$1&amp;J6711,定价因子!E:F,2,0)</f>
        <v>#N/A</v>
      </c>
      <c r="L6711" s="3"/>
      <c r="M6711" s="77" t="e">
        <f>VLOOKUP($L$1&amp;L6711,定价因子!E:F,2,0)</f>
        <v>#N/A</v>
      </c>
      <c r="N6711" s="3"/>
      <c r="O6711" s="77" t="e">
        <f>VLOOKUP($N$1&amp;N6711,定价因子!E:F,2,0)</f>
        <v>#N/A</v>
      </c>
      <c r="P6711" s="3"/>
      <c r="Q6711" s="55" t="e">
        <f>VLOOKUP($P$1&amp;P6711,定价因子!$E:$F,2,0)</f>
        <v>#N/A</v>
      </c>
      <c r="R6711" s="3"/>
      <c r="S6711" s="77" t="e">
        <f>VLOOKUP($R$1&amp;R6711,定价因子!$E:$F,2,0)</f>
        <v>#N/A</v>
      </c>
      <c r="T6711" s="61"/>
      <c r="U6711" s="63"/>
      <c r="V6711" s="63"/>
      <c r="W6711" s="63"/>
      <c r="X6711" s="3"/>
    </row>
    <row r="6712" spans="1:24">
      <c r="A6712" s="3"/>
      <c r="B6712" s="3"/>
      <c r="C6712" s="3"/>
      <c r="D6712" s="3"/>
      <c r="E6712" s="79"/>
      <c r="F6712" s="3"/>
      <c r="G6712" s="77" t="e">
        <f>VLOOKUP($F$1&amp;F6712,定价因子!E:F,2,0)</f>
        <v>#N/A</v>
      </c>
      <c r="H6712" s="3"/>
      <c r="I6712" s="77" t="e">
        <f>VLOOKUP($H$1&amp;H6712,定价因子!E:F,2,0)</f>
        <v>#N/A</v>
      </c>
      <c r="J6712" s="3"/>
      <c r="K6712" s="77" t="e">
        <f>VLOOKUP($J$1&amp;J6712,定价因子!E:F,2,0)</f>
        <v>#N/A</v>
      </c>
      <c r="L6712" s="3"/>
      <c r="M6712" s="77" t="e">
        <f>VLOOKUP($L$1&amp;L6712,定价因子!E:F,2,0)</f>
        <v>#N/A</v>
      </c>
      <c r="N6712" s="3"/>
      <c r="O6712" s="77" t="e">
        <f>VLOOKUP($N$1&amp;N6712,定价因子!E:F,2,0)</f>
        <v>#N/A</v>
      </c>
      <c r="P6712" s="3"/>
      <c r="Q6712" s="55" t="e">
        <f>VLOOKUP($P$1&amp;P6712,定价因子!$E:$F,2,0)</f>
        <v>#N/A</v>
      </c>
      <c r="R6712" s="3"/>
      <c r="S6712" s="77" t="e">
        <f>VLOOKUP($R$1&amp;R6712,定价因子!$E:$F,2,0)</f>
        <v>#N/A</v>
      </c>
      <c r="T6712" s="61"/>
      <c r="U6712" s="63"/>
      <c r="V6712" s="63"/>
      <c r="W6712" s="63"/>
      <c r="X6712" s="3"/>
    </row>
    <row r="6713" spans="1:24">
      <c r="A6713" s="3"/>
      <c r="B6713" s="3"/>
      <c r="C6713" s="3"/>
      <c r="D6713" s="3"/>
      <c r="E6713" s="79"/>
      <c r="F6713" s="3"/>
      <c r="G6713" s="77" t="e">
        <f>VLOOKUP($F$1&amp;F6713,定价因子!E:F,2,0)</f>
        <v>#N/A</v>
      </c>
      <c r="H6713" s="3"/>
      <c r="I6713" s="77" t="e">
        <f>VLOOKUP($H$1&amp;H6713,定价因子!E:F,2,0)</f>
        <v>#N/A</v>
      </c>
      <c r="J6713" s="3"/>
      <c r="K6713" s="77" t="e">
        <f>VLOOKUP($J$1&amp;J6713,定价因子!E:F,2,0)</f>
        <v>#N/A</v>
      </c>
      <c r="L6713" s="3"/>
      <c r="M6713" s="77" t="e">
        <f>VLOOKUP($L$1&amp;L6713,定价因子!E:F,2,0)</f>
        <v>#N/A</v>
      </c>
      <c r="N6713" s="3"/>
      <c r="O6713" s="77" t="e">
        <f>VLOOKUP($N$1&amp;N6713,定价因子!E:F,2,0)</f>
        <v>#N/A</v>
      </c>
      <c r="P6713" s="3"/>
      <c r="Q6713" s="55" t="e">
        <f>VLOOKUP($P$1&amp;P6713,定价因子!$E:$F,2,0)</f>
        <v>#N/A</v>
      </c>
      <c r="R6713" s="3"/>
      <c r="S6713" s="77" t="e">
        <f>VLOOKUP($R$1&amp;R6713,定价因子!$E:$F,2,0)</f>
        <v>#N/A</v>
      </c>
      <c r="T6713" s="61"/>
      <c r="U6713" s="63"/>
      <c r="V6713" s="63"/>
      <c r="W6713" s="63"/>
      <c r="X6713" s="3"/>
    </row>
    <row r="6714" spans="1:24">
      <c r="A6714" s="3"/>
      <c r="B6714" s="3"/>
      <c r="C6714" s="3"/>
      <c r="D6714" s="3"/>
      <c r="E6714" s="79"/>
      <c r="F6714" s="3"/>
      <c r="G6714" s="77" t="e">
        <f>VLOOKUP($F$1&amp;F6714,定价因子!E:F,2,0)</f>
        <v>#N/A</v>
      </c>
      <c r="H6714" s="3"/>
      <c r="I6714" s="77" t="e">
        <f>VLOOKUP($H$1&amp;H6714,定价因子!E:F,2,0)</f>
        <v>#N/A</v>
      </c>
      <c r="J6714" s="3"/>
      <c r="K6714" s="77" t="e">
        <f>VLOOKUP($J$1&amp;J6714,定价因子!E:F,2,0)</f>
        <v>#N/A</v>
      </c>
      <c r="L6714" s="3"/>
      <c r="M6714" s="77" t="e">
        <f>VLOOKUP($L$1&amp;L6714,定价因子!E:F,2,0)</f>
        <v>#N/A</v>
      </c>
      <c r="N6714" s="3"/>
      <c r="O6714" s="77" t="e">
        <f>VLOOKUP($N$1&amp;N6714,定价因子!E:F,2,0)</f>
        <v>#N/A</v>
      </c>
      <c r="P6714" s="3"/>
      <c r="Q6714" s="55" t="e">
        <f>VLOOKUP($P$1&amp;P6714,定价因子!$E:$F,2,0)</f>
        <v>#N/A</v>
      </c>
      <c r="R6714" s="3"/>
      <c r="S6714" s="77" t="e">
        <f>VLOOKUP($R$1&amp;R6714,定价因子!$E:$F,2,0)</f>
        <v>#N/A</v>
      </c>
      <c r="T6714" s="61"/>
      <c r="U6714" s="63"/>
      <c r="V6714" s="63"/>
      <c r="W6714" s="63"/>
      <c r="X6714" s="3"/>
    </row>
    <row r="6715" spans="1:24">
      <c r="A6715" s="3"/>
      <c r="B6715" s="3"/>
      <c r="C6715" s="3"/>
      <c r="D6715" s="3"/>
      <c r="E6715" s="79"/>
      <c r="F6715" s="3"/>
      <c r="G6715" s="77" t="e">
        <f>VLOOKUP($F$1&amp;F6715,定价因子!E:F,2,0)</f>
        <v>#N/A</v>
      </c>
      <c r="H6715" s="3"/>
      <c r="I6715" s="77" t="e">
        <f>VLOOKUP($H$1&amp;H6715,定价因子!E:F,2,0)</f>
        <v>#N/A</v>
      </c>
      <c r="J6715" s="3"/>
      <c r="K6715" s="77" t="e">
        <f>VLOOKUP($J$1&amp;J6715,定价因子!E:F,2,0)</f>
        <v>#N/A</v>
      </c>
      <c r="L6715" s="3"/>
      <c r="M6715" s="77" t="e">
        <f>VLOOKUP($L$1&amp;L6715,定价因子!E:F,2,0)</f>
        <v>#N/A</v>
      </c>
      <c r="N6715" s="3"/>
      <c r="O6715" s="77" t="e">
        <f>VLOOKUP($N$1&amp;N6715,定价因子!E:F,2,0)</f>
        <v>#N/A</v>
      </c>
      <c r="P6715" s="3"/>
      <c r="Q6715" s="55" t="e">
        <f>VLOOKUP($P$1&amp;P6715,定价因子!$E:$F,2,0)</f>
        <v>#N/A</v>
      </c>
      <c r="R6715" s="3"/>
      <c r="S6715" s="77" t="e">
        <f>VLOOKUP($R$1&amp;R6715,定价因子!$E:$F,2,0)</f>
        <v>#N/A</v>
      </c>
      <c r="T6715" s="61"/>
      <c r="U6715" s="63"/>
      <c r="V6715" s="63"/>
      <c r="W6715" s="63"/>
      <c r="X6715" s="3"/>
    </row>
    <row r="6716" spans="1:24">
      <c r="A6716" s="3"/>
      <c r="B6716" s="3"/>
      <c r="C6716" s="3"/>
      <c r="D6716" s="3"/>
      <c r="E6716" s="79"/>
      <c r="F6716" s="3"/>
      <c r="G6716" s="77" t="e">
        <f>VLOOKUP($F$1&amp;F6716,定价因子!E:F,2,0)</f>
        <v>#N/A</v>
      </c>
      <c r="H6716" s="3"/>
      <c r="I6716" s="77" t="e">
        <f>VLOOKUP($H$1&amp;H6716,定价因子!E:F,2,0)</f>
        <v>#N/A</v>
      </c>
      <c r="J6716" s="3"/>
      <c r="K6716" s="77" t="e">
        <f>VLOOKUP($J$1&amp;J6716,定价因子!E:F,2,0)</f>
        <v>#N/A</v>
      </c>
      <c r="L6716" s="3"/>
      <c r="M6716" s="77" t="e">
        <f>VLOOKUP($L$1&amp;L6716,定价因子!E:F,2,0)</f>
        <v>#N/A</v>
      </c>
      <c r="N6716" s="3"/>
      <c r="O6716" s="77" t="e">
        <f>VLOOKUP($N$1&amp;N6716,定价因子!E:F,2,0)</f>
        <v>#N/A</v>
      </c>
      <c r="P6716" s="3"/>
      <c r="Q6716" s="55" t="e">
        <f>VLOOKUP($P$1&amp;P6716,定价因子!$E:$F,2,0)</f>
        <v>#N/A</v>
      </c>
      <c r="R6716" s="3"/>
      <c r="S6716" s="77" t="e">
        <f>VLOOKUP($R$1&amp;R6716,定价因子!$E:$F,2,0)</f>
        <v>#N/A</v>
      </c>
      <c r="T6716" s="61"/>
      <c r="U6716" s="63"/>
      <c r="V6716" s="63"/>
      <c r="W6716" s="63"/>
      <c r="X6716" s="3"/>
    </row>
    <row r="6717" spans="1:24">
      <c r="A6717" s="3"/>
      <c r="B6717" s="3"/>
      <c r="C6717" s="3"/>
      <c r="D6717" s="3"/>
      <c r="E6717" s="79"/>
      <c r="F6717" s="3"/>
      <c r="G6717" s="77" t="e">
        <f>VLOOKUP($F$1&amp;F6717,定价因子!E:F,2,0)</f>
        <v>#N/A</v>
      </c>
      <c r="H6717" s="3"/>
      <c r="I6717" s="77" t="e">
        <f>VLOOKUP($H$1&amp;H6717,定价因子!E:F,2,0)</f>
        <v>#N/A</v>
      </c>
      <c r="J6717" s="3"/>
      <c r="K6717" s="77" t="e">
        <f>VLOOKUP($J$1&amp;J6717,定价因子!E:F,2,0)</f>
        <v>#N/A</v>
      </c>
      <c r="L6717" s="3"/>
      <c r="M6717" s="77" t="e">
        <f>VLOOKUP($L$1&amp;L6717,定价因子!E:F,2,0)</f>
        <v>#N/A</v>
      </c>
      <c r="N6717" s="3"/>
      <c r="O6717" s="77" t="e">
        <f>VLOOKUP($N$1&amp;N6717,定价因子!E:F,2,0)</f>
        <v>#N/A</v>
      </c>
      <c r="P6717" s="3"/>
      <c r="Q6717" s="55" t="e">
        <f>VLOOKUP($P$1&amp;P6717,定价因子!$E:$F,2,0)</f>
        <v>#N/A</v>
      </c>
      <c r="R6717" s="3"/>
      <c r="S6717" s="77" t="e">
        <f>VLOOKUP($R$1&amp;R6717,定价因子!$E:$F,2,0)</f>
        <v>#N/A</v>
      </c>
      <c r="T6717" s="61"/>
      <c r="U6717" s="63"/>
      <c r="V6717" s="63"/>
      <c r="W6717" s="63"/>
      <c r="X6717" s="3"/>
    </row>
    <row r="6718" spans="1:24">
      <c r="A6718" s="3"/>
      <c r="B6718" s="3"/>
      <c r="C6718" s="3"/>
      <c r="D6718" s="3"/>
      <c r="E6718" s="79"/>
      <c r="F6718" s="3"/>
      <c r="G6718" s="77" t="e">
        <f>VLOOKUP($F$1&amp;F6718,定价因子!E:F,2,0)</f>
        <v>#N/A</v>
      </c>
      <c r="H6718" s="3"/>
      <c r="I6718" s="77" t="e">
        <f>VLOOKUP($H$1&amp;H6718,定价因子!E:F,2,0)</f>
        <v>#N/A</v>
      </c>
      <c r="J6718" s="3"/>
      <c r="K6718" s="77" t="e">
        <f>VLOOKUP($J$1&amp;J6718,定价因子!E:F,2,0)</f>
        <v>#N/A</v>
      </c>
      <c r="L6718" s="3"/>
      <c r="M6718" s="77" t="e">
        <f>VLOOKUP($L$1&amp;L6718,定价因子!E:F,2,0)</f>
        <v>#N/A</v>
      </c>
      <c r="N6718" s="3"/>
      <c r="O6718" s="77" t="e">
        <f>VLOOKUP($N$1&amp;N6718,定价因子!E:F,2,0)</f>
        <v>#N/A</v>
      </c>
      <c r="P6718" s="3"/>
      <c r="Q6718" s="55" t="e">
        <f>VLOOKUP($P$1&amp;P6718,定价因子!$E:$F,2,0)</f>
        <v>#N/A</v>
      </c>
      <c r="R6718" s="3"/>
      <c r="S6718" s="77" t="e">
        <f>VLOOKUP($R$1&amp;R6718,定价因子!$E:$F,2,0)</f>
        <v>#N/A</v>
      </c>
      <c r="T6718" s="61"/>
      <c r="U6718" s="63"/>
      <c r="V6718" s="63"/>
      <c r="W6718" s="63"/>
      <c r="X6718" s="3"/>
    </row>
    <row r="6719" spans="1:24">
      <c r="A6719" s="3"/>
      <c r="B6719" s="3"/>
      <c r="C6719" s="3"/>
      <c r="D6719" s="3"/>
      <c r="E6719" s="79"/>
      <c r="F6719" s="3"/>
      <c r="G6719" s="77" t="e">
        <f>VLOOKUP($F$1&amp;F6719,定价因子!E:F,2,0)</f>
        <v>#N/A</v>
      </c>
      <c r="H6719" s="3"/>
      <c r="I6719" s="77" t="e">
        <f>VLOOKUP($H$1&amp;H6719,定价因子!E:F,2,0)</f>
        <v>#N/A</v>
      </c>
      <c r="J6719" s="3"/>
      <c r="K6719" s="77" t="e">
        <f>VLOOKUP($J$1&amp;J6719,定价因子!E:F,2,0)</f>
        <v>#N/A</v>
      </c>
      <c r="L6719" s="3"/>
      <c r="M6719" s="77" t="e">
        <f>VLOOKUP($L$1&amp;L6719,定价因子!E:F,2,0)</f>
        <v>#N/A</v>
      </c>
      <c r="N6719" s="3"/>
      <c r="O6719" s="77" t="e">
        <f>VLOOKUP($N$1&amp;N6719,定价因子!E:F,2,0)</f>
        <v>#N/A</v>
      </c>
      <c r="P6719" s="3"/>
      <c r="Q6719" s="55" t="e">
        <f>VLOOKUP($P$1&amp;P6719,定价因子!$E:$F,2,0)</f>
        <v>#N/A</v>
      </c>
      <c r="R6719" s="3"/>
      <c r="S6719" s="77" t="e">
        <f>VLOOKUP($R$1&amp;R6719,定价因子!$E:$F,2,0)</f>
        <v>#N/A</v>
      </c>
      <c r="T6719" s="61"/>
      <c r="U6719" s="63"/>
      <c r="V6719" s="63"/>
      <c r="W6719" s="63"/>
      <c r="X6719" s="3"/>
    </row>
    <row r="6720" spans="1:24">
      <c r="A6720" s="3"/>
      <c r="B6720" s="3"/>
      <c r="C6720" s="3"/>
      <c r="D6720" s="3"/>
      <c r="E6720" s="79"/>
      <c r="F6720" s="3"/>
      <c r="G6720" s="77" t="e">
        <f>VLOOKUP($F$1&amp;F6720,定价因子!E:F,2,0)</f>
        <v>#N/A</v>
      </c>
      <c r="H6720" s="3"/>
      <c r="I6720" s="77" t="e">
        <f>VLOOKUP($H$1&amp;H6720,定价因子!E:F,2,0)</f>
        <v>#N/A</v>
      </c>
      <c r="J6720" s="3"/>
      <c r="K6720" s="77" t="e">
        <f>VLOOKUP($J$1&amp;J6720,定价因子!E:F,2,0)</f>
        <v>#N/A</v>
      </c>
      <c r="L6720" s="3"/>
      <c r="M6720" s="77" t="e">
        <f>VLOOKUP($L$1&amp;L6720,定价因子!E:F,2,0)</f>
        <v>#N/A</v>
      </c>
      <c r="N6720" s="3"/>
      <c r="O6720" s="77" t="e">
        <f>VLOOKUP($N$1&amp;N6720,定价因子!E:F,2,0)</f>
        <v>#N/A</v>
      </c>
      <c r="P6720" s="3"/>
      <c r="Q6720" s="55" t="e">
        <f>VLOOKUP($P$1&amp;P6720,定价因子!$E:$F,2,0)</f>
        <v>#N/A</v>
      </c>
      <c r="R6720" s="3"/>
      <c r="S6720" s="77" t="e">
        <f>VLOOKUP($R$1&amp;R6720,定价因子!$E:$F,2,0)</f>
        <v>#N/A</v>
      </c>
      <c r="T6720" s="61"/>
      <c r="U6720" s="63"/>
      <c r="V6720" s="63"/>
      <c r="W6720" s="63"/>
      <c r="X6720" s="3"/>
    </row>
    <row r="6721" spans="1:24">
      <c r="A6721" s="3"/>
      <c r="B6721" s="3"/>
      <c r="C6721" s="3"/>
      <c r="D6721" s="3"/>
      <c r="E6721" s="79"/>
      <c r="F6721" s="3"/>
      <c r="G6721" s="77" t="e">
        <f>VLOOKUP($F$1&amp;F6721,定价因子!E:F,2,0)</f>
        <v>#N/A</v>
      </c>
      <c r="H6721" s="3"/>
      <c r="I6721" s="77" t="e">
        <f>VLOOKUP($H$1&amp;H6721,定价因子!E:F,2,0)</f>
        <v>#N/A</v>
      </c>
      <c r="J6721" s="3"/>
      <c r="K6721" s="77" t="e">
        <f>VLOOKUP($J$1&amp;J6721,定价因子!E:F,2,0)</f>
        <v>#N/A</v>
      </c>
      <c r="L6721" s="3"/>
      <c r="M6721" s="77" t="e">
        <f>VLOOKUP($L$1&amp;L6721,定价因子!E:F,2,0)</f>
        <v>#N/A</v>
      </c>
      <c r="N6721" s="3"/>
      <c r="O6721" s="77" t="e">
        <f>VLOOKUP($N$1&amp;N6721,定价因子!E:F,2,0)</f>
        <v>#N/A</v>
      </c>
      <c r="P6721" s="3"/>
      <c r="Q6721" s="55" t="e">
        <f>VLOOKUP($P$1&amp;P6721,定价因子!$E:$F,2,0)</f>
        <v>#N/A</v>
      </c>
      <c r="R6721" s="3"/>
      <c r="S6721" s="77" t="e">
        <f>VLOOKUP($R$1&amp;R6721,定价因子!$E:$F,2,0)</f>
        <v>#N/A</v>
      </c>
      <c r="T6721" s="61"/>
      <c r="U6721" s="63"/>
      <c r="V6721" s="63"/>
      <c r="W6721" s="63"/>
      <c r="X6721" s="3"/>
    </row>
    <row r="6722" spans="1:24">
      <c r="A6722" s="3"/>
      <c r="B6722" s="3"/>
      <c r="C6722" s="3"/>
      <c r="D6722" s="3"/>
      <c r="E6722" s="79"/>
      <c r="F6722" s="3"/>
      <c r="G6722" s="77" t="e">
        <f>VLOOKUP($F$1&amp;F6722,定价因子!E:F,2,0)</f>
        <v>#N/A</v>
      </c>
      <c r="H6722" s="3"/>
      <c r="I6722" s="77" t="e">
        <f>VLOOKUP($H$1&amp;H6722,定价因子!E:F,2,0)</f>
        <v>#N/A</v>
      </c>
      <c r="J6722" s="3"/>
      <c r="K6722" s="77" t="e">
        <f>VLOOKUP($J$1&amp;J6722,定价因子!E:F,2,0)</f>
        <v>#N/A</v>
      </c>
      <c r="L6722" s="3"/>
      <c r="M6722" s="77" t="e">
        <f>VLOOKUP($L$1&amp;L6722,定价因子!E:F,2,0)</f>
        <v>#N/A</v>
      </c>
      <c r="N6722" s="3"/>
      <c r="O6722" s="77" t="e">
        <f>VLOOKUP($N$1&amp;N6722,定价因子!E:F,2,0)</f>
        <v>#N/A</v>
      </c>
      <c r="P6722" s="3"/>
      <c r="Q6722" s="55" t="e">
        <f>VLOOKUP($P$1&amp;P6722,定价因子!$E:$F,2,0)</f>
        <v>#N/A</v>
      </c>
      <c r="R6722" s="3"/>
      <c r="S6722" s="77" t="e">
        <f>VLOOKUP($R$1&amp;R6722,定价因子!$E:$F,2,0)</f>
        <v>#N/A</v>
      </c>
      <c r="T6722" s="61"/>
      <c r="U6722" s="63"/>
      <c r="V6722" s="63"/>
      <c r="W6722" s="63"/>
      <c r="X6722" s="3"/>
    </row>
    <row r="6723" spans="1:24">
      <c r="A6723" s="3"/>
      <c r="B6723" s="3"/>
      <c r="C6723" s="3"/>
      <c r="D6723" s="3"/>
      <c r="E6723" s="79"/>
      <c r="F6723" s="3"/>
      <c r="G6723" s="77" t="e">
        <f>VLOOKUP($F$1&amp;F6723,定价因子!E:F,2,0)</f>
        <v>#N/A</v>
      </c>
      <c r="H6723" s="3"/>
      <c r="I6723" s="77" t="e">
        <f>VLOOKUP($H$1&amp;H6723,定价因子!E:F,2,0)</f>
        <v>#N/A</v>
      </c>
      <c r="J6723" s="3"/>
      <c r="K6723" s="77" t="e">
        <f>VLOOKUP($J$1&amp;J6723,定价因子!E:F,2,0)</f>
        <v>#N/A</v>
      </c>
      <c r="L6723" s="3"/>
      <c r="M6723" s="77" t="e">
        <f>VLOOKUP($L$1&amp;L6723,定价因子!E:F,2,0)</f>
        <v>#N/A</v>
      </c>
      <c r="N6723" s="3"/>
      <c r="O6723" s="77" t="e">
        <f>VLOOKUP($N$1&amp;N6723,定价因子!E:F,2,0)</f>
        <v>#N/A</v>
      </c>
      <c r="P6723" s="3"/>
      <c r="Q6723" s="55" t="e">
        <f>VLOOKUP($P$1&amp;P6723,定价因子!$E:$F,2,0)</f>
        <v>#N/A</v>
      </c>
      <c r="R6723" s="3"/>
      <c r="S6723" s="77" t="e">
        <f>VLOOKUP($R$1&amp;R6723,定价因子!$E:$F,2,0)</f>
        <v>#N/A</v>
      </c>
      <c r="T6723" s="61"/>
      <c r="U6723" s="63"/>
      <c r="V6723" s="63"/>
      <c r="W6723" s="63"/>
      <c r="X6723" s="3"/>
    </row>
    <row r="6724" spans="1:24">
      <c r="A6724" s="3"/>
      <c r="B6724" s="3"/>
      <c r="C6724" s="3"/>
      <c r="D6724" s="3"/>
      <c r="E6724" s="79"/>
      <c r="F6724" s="3"/>
      <c r="G6724" s="77" t="e">
        <f>VLOOKUP($F$1&amp;F6724,定价因子!E:F,2,0)</f>
        <v>#N/A</v>
      </c>
      <c r="H6724" s="3"/>
      <c r="I6724" s="77" t="e">
        <f>VLOOKUP($H$1&amp;H6724,定价因子!E:F,2,0)</f>
        <v>#N/A</v>
      </c>
      <c r="J6724" s="3"/>
      <c r="K6724" s="77" t="e">
        <f>VLOOKUP($J$1&amp;J6724,定价因子!E:F,2,0)</f>
        <v>#N/A</v>
      </c>
      <c r="L6724" s="3"/>
      <c r="M6724" s="77" t="e">
        <f>VLOOKUP($L$1&amp;L6724,定价因子!E:F,2,0)</f>
        <v>#N/A</v>
      </c>
      <c r="N6724" s="3"/>
      <c r="O6724" s="77" t="e">
        <f>VLOOKUP($N$1&amp;N6724,定价因子!E:F,2,0)</f>
        <v>#N/A</v>
      </c>
      <c r="P6724" s="3"/>
      <c r="Q6724" s="55" t="e">
        <f>VLOOKUP($P$1&amp;P6724,定价因子!$E:$F,2,0)</f>
        <v>#N/A</v>
      </c>
      <c r="R6724" s="3"/>
      <c r="S6724" s="77" t="e">
        <f>VLOOKUP($R$1&amp;R6724,定价因子!$E:$F,2,0)</f>
        <v>#N/A</v>
      </c>
      <c r="T6724" s="61"/>
      <c r="U6724" s="63"/>
      <c r="V6724" s="63"/>
      <c r="W6724" s="63"/>
      <c r="X6724" s="3"/>
    </row>
    <row r="6725" spans="1:24">
      <c r="A6725" s="3"/>
      <c r="B6725" s="3"/>
      <c r="C6725" s="3"/>
      <c r="D6725" s="3"/>
      <c r="E6725" s="79"/>
      <c r="F6725" s="3"/>
      <c r="G6725" s="77" t="e">
        <f>VLOOKUP($F$1&amp;F6725,定价因子!E:F,2,0)</f>
        <v>#N/A</v>
      </c>
      <c r="H6725" s="3"/>
      <c r="I6725" s="77" t="e">
        <f>VLOOKUP($H$1&amp;H6725,定价因子!E:F,2,0)</f>
        <v>#N/A</v>
      </c>
      <c r="J6725" s="3"/>
      <c r="K6725" s="77" t="e">
        <f>VLOOKUP($J$1&amp;J6725,定价因子!E:F,2,0)</f>
        <v>#N/A</v>
      </c>
      <c r="L6725" s="3"/>
      <c r="M6725" s="77" t="e">
        <f>VLOOKUP($L$1&amp;L6725,定价因子!E:F,2,0)</f>
        <v>#N/A</v>
      </c>
      <c r="N6725" s="3"/>
      <c r="O6725" s="77" t="e">
        <f>VLOOKUP($N$1&amp;N6725,定价因子!E:F,2,0)</f>
        <v>#N/A</v>
      </c>
      <c r="P6725" s="3"/>
      <c r="Q6725" s="55" t="e">
        <f>VLOOKUP($P$1&amp;P6725,定价因子!$E:$F,2,0)</f>
        <v>#N/A</v>
      </c>
      <c r="R6725" s="3"/>
      <c r="S6725" s="77" t="e">
        <f>VLOOKUP($R$1&amp;R6725,定价因子!$E:$F,2,0)</f>
        <v>#N/A</v>
      </c>
      <c r="T6725" s="61"/>
      <c r="U6725" s="63"/>
      <c r="V6725" s="63"/>
      <c r="W6725" s="63"/>
      <c r="X6725" s="3"/>
    </row>
    <row r="6726" spans="1:24">
      <c r="A6726" s="3"/>
      <c r="B6726" s="3"/>
      <c r="C6726" s="3"/>
      <c r="D6726" s="3"/>
      <c r="E6726" s="79"/>
      <c r="F6726" s="3"/>
      <c r="G6726" s="77" t="e">
        <f>VLOOKUP($F$1&amp;F6726,定价因子!E:F,2,0)</f>
        <v>#N/A</v>
      </c>
      <c r="H6726" s="3"/>
      <c r="I6726" s="77" t="e">
        <f>VLOOKUP($H$1&amp;H6726,定价因子!E:F,2,0)</f>
        <v>#N/A</v>
      </c>
      <c r="J6726" s="3"/>
      <c r="K6726" s="77" t="e">
        <f>VLOOKUP($J$1&amp;J6726,定价因子!E:F,2,0)</f>
        <v>#N/A</v>
      </c>
      <c r="L6726" s="3"/>
      <c r="M6726" s="77" t="e">
        <f>VLOOKUP($L$1&amp;L6726,定价因子!E:F,2,0)</f>
        <v>#N/A</v>
      </c>
      <c r="N6726" s="3"/>
      <c r="O6726" s="77" t="e">
        <f>VLOOKUP($N$1&amp;N6726,定价因子!E:F,2,0)</f>
        <v>#N/A</v>
      </c>
      <c r="P6726" s="3"/>
      <c r="Q6726" s="55" t="e">
        <f>VLOOKUP($P$1&amp;P6726,定价因子!$E:$F,2,0)</f>
        <v>#N/A</v>
      </c>
      <c r="R6726" s="3"/>
      <c r="S6726" s="77" t="e">
        <f>VLOOKUP($R$1&amp;R6726,定价因子!$E:$F,2,0)</f>
        <v>#N/A</v>
      </c>
      <c r="T6726" s="61"/>
      <c r="U6726" s="63"/>
      <c r="V6726" s="63"/>
      <c r="W6726" s="63"/>
      <c r="X6726" s="3"/>
    </row>
    <row r="6727" spans="1:24">
      <c r="A6727" s="3"/>
      <c r="B6727" s="3"/>
      <c r="C6727" s="3"/>
      <c r="D6727" s="3"/>
      <c r="E6727" s="79"/>
      <c r="F6727" s="3"/>
      <c r="G6727" s="77" t="e">
        <f>VLOOKUP($F$1&amp;F6727,定价因子!E:F,2,0)</f>
        <v>#N/A</v>
      </c>
      <c r="H6727" s="3"/>
      <c r="I6727" s="77" t="e">
        <f>VLOOKUP($H$1&amp;H6727,定价因子!E:F,2,0)</f>
        <v>#N/A</v>
      </c>
      <c r="J6727" s="3"/>
      <c r="K6727" s="77" t="e">
        <f>VLOOKUP($J$1&amp;J6727,定价因子!E:F,2,0)</f>
        <v>#N/A</v>
      </c>
      <c r="L6727" s="3"/>
      <c r="M6727" s="77" t="e">
        <f>VLOOKUP($L$1&amp;L6727,定价因子!E:F,2,0)</f>
        <v>#N/A</v>
      </c>
      <c r="N6727" s="3"/>
      <c r="O6727" s="77" t="e">
        <f>VLOOKUP($N$1&amp;N6727,定价因子!E:F,2,0)</f>
        <v>#N/A</v>
      </c>
      <c r="P6727" s="3"/>
      <c r="Q6727" s="55" t="e">
        <f>VLOOKUP($P$1&amp;P6727,定价因子!$E:$F,2,0)</f>
        <v>#N/A</v>
      </c>
      <c r="R6727" s="3"/>
      <c r="S6727" s="77" t="e">
        <f>VLOOKUP($R$1&amp;R6727,定价因子!$E:$F,2,0)</f>
        <v>#N/A</v>
      </c>
      <c r="T6727" s="61"/>
      <c r="U6727" s="63"/>
      <c r="V6727" s="63"/>
      <c r="W6727" s="63"/>
      <c r="X6727" s="3"/>
    </row>
    <row r="6728" spans="1:24">
      <c r="A6728" s="3"/>
      <c r="B6728" s="3"/>
      <c r="C6728" s="3"/>
      <c r="D6728" s="3"/>
      <c r="E6728" s="79"/>
      <c r="F6728" s="3"/>
      <c r="G6728" s="77" t="e">
        <f>VLOOKUP($F$1&amp;F6728,定价因子!E:F,2,0)</f>
        <v>#N/A</v>
      </c>
      <c r="H6728" s="3"/>
      <c r="I6728" s="77" t="e">
        <f>VLOOKUP($H$1&amp;H6728,定价因子!E:F,2,0)</f>
        <v>#N/A</v>
      </c>
      <c r="J6728" s="3"/>
      <c r="K6728" s="77" t="e">
        <f>VLOOKUP($J$1&amp;J6728,定价因子!E:F,2,0)</f>
        <v>#N/A</v>
      </c>
      <c r="L6728" s="3"/>
      <c r="M6728" s="77" t="e">
        <f>VLOOKUP($L$1&amp;L6728,定价因子!E:F,2,0)</f>
        <v>#N/A</v>
      </c>
      <c r="N6728" s="3"/>
      <c r="O6728" s="77" t="e">
        <f>VLOOKUP($N$1&amp;N6728,定价因子!E:F,2,0)</f>
        <v>#N/A</v>
      </c>
      <c r="P6728" s="3"/>
      <c r="Q6728" s="55" t="e">
        <f>VLOOKUP($P$1&amp;P6728,定价因子!$E:$F,2,0)</f>
        <v>#N/A</v>
      </c>
      <c r="R6728" s="3"/>
      <c r="S6728" s="77" t="e">
        <f>VLOOKUP($R$1&amp;R6728,定价因子!$E:$F,2,0)</f>
        <v>#N/A</v>
      </c>
      <c r="T6728" s="61"/>
      <c r="U6728" s="63"/>
      <c r="V6728" s="63"/>
      <c r="W6728" s="63"/>
      <c r="X6728" s="3"/>
    </row>
    <row r="6729" spans="1:24">
      <c r="A6729" s="3"/>
      <c r="B6729" s="3"/>
      <c r="C6729" s="3"/>
      <c r="D6729" s="3"/>
      <c r="E6729" s="79"/>
      <c r="F6729" s="3"/>
      <c r="G6729" s="77" t="e">
        <f>VLOOKUP($F$1&amp;F6729,定价因子!E:F,2,0)</f>
        <v>#N/A</v>
      </c>
      <c r="H6729" s="3"/>
      <c r="I6729" s="77" t="e">
        <f>VLOOKUP($H$1&amp;H6729,定价因子!E:F,2,0)</f>
        <v>#N/A</v>
      </c>
      <c r="J6729" s="3"/>
      <c r="K6729" s="77" t="e">
        <f>VLOOKUP($J$1&amp;J6729,定价因子!E:F,2,0)</f>
        <v>#N/A</v>
      </c>
      <c r="L6729" s="3"/>
      <c r="M6729" s="77" t="e">
        <f>VLOOKUP($L$1&amp;L6729,定价因子!E:F,2,0)</f>
        <v>#N/A</v>
      </c>
      <c r="N6729" s="3"/>
      <c r="O6729" s="77" t="e">
        <f>VLOOKUP($N$1&amp;N6729,定价因子!E:F,2,0)</f>
        <v>#N/A</v>
      </c>
      <c r="P6729" s="3"/>
      <c r="Q6729" s="55" t="e">
        <f>VLOOKUP($P$1&amp;P6729,定价因子!$E:$F,2,0)</f>
        <v>#N/A</v>
      </c>
      <c r="R6729" s="3"/>
      <c r="S6729" s="77" t="e">
        <f>VLOOKUP($R$1&amp;R6729,定价因子!$E:$F,2,0)</f>
        <v>#N/A</v>
      </c>
      <c r="T6729" s="61"/>
      <c r="U6729" s="63"/>
      <c r="V6729" s="63"/>
      <c r="W6729" s="63"/>
      <c r="X6729" s="3"/>
    </row>
    <row r="6730" spans="1:24">
      <c r="A6730" s="3"/>
      <c r="B6730" s="3"/>
      <c r="C6730" s="3"/>
      <c r="D6730" s="3"/>
      <c r="E6730" s="79"/>
      <c r="F6730" s="3"/>
      <c r="G6730" s="77" t="e">
        <f>VLOOKUP($F$1&amp;F6730,定价因子!E:F,2,0)</f>
        <v>#N/A</v>
      </c>
      <c r="H6730" s="3"/>
      <c r="I6730" s="77" t="e">
        <f>VLOOKUP($H$1&amp;H6730,定价因子!E:F,2,0)</f>
        <v>#N/A</v>
      </c>
      <c r="J6730" s="3"/>
      <c r="K6730" s="77" t="e">
        <f>VLOOKUP($J$1&amp;J6730,定价因子!E:F,2,0)</f>
        <v>#N/A</v>
      </c>
      <c r="L6730" s="3"/>
      <c r="M6730" s="77" t="e">
        <f>VLOOKUP($L$1&amp;L6730,定价因子!E:F,2,0)</f>
        <v>#N/A</v>
      </c>
      <c r="N6730" s="3"/>
      <c r="O6730" s="77" t="e">
        <f>VLOOKUP($N$1&amp;N6730,定价因子!E:F,2,0)</f>
        <v>#N/A</v>
      </c>
      <c r="P6730" s="3"/>
      <c r="Q6730" s="55" t="e">
        <f>VLOOKUP($P$1&amp;P6730,定价因子!$E:$F,2,0)</f>
        <v>#N/A</v>
      </c>
      <c r="R6730" s="3"/>
      <c r="S6730" s="77" t="e">
        <f>VLOOKUP($R$1&amp;R6730,定价因子!$E:$F,2,0)</f>
        <v>#N/A</v>
      </c>
      <c r="T6730" s="61"/>
      <c r="U6730" s="63"/>
      <c r="V6730" s="63"/>
      <c r="W6730" s="63"/>
      <c r="X6730" s="3"/>
    </row>
    <row r="6731" spans="1:24">
      <c r="A6731" s="3"/>
      <c r="B6731" s="3"/>
      <c r="C6731" s="3"/>
      <c r="D6731" s="3"/>
      <c r="E6731" s="79"/>
      <c r="F6731" s="3"/>
      <c r="G6731" s="77" t="e">
        <f>VLOOKUP($F$1&amp;F6731,定价因子!E:F,2,0)</f>
        <v>#N/A</v>
      </c>
      <c r="H6731" s="3"/>
      <c r="I6731" s="77" t="e">
        <f>VLOOKUP($H$1&amp;H6731,定价因子!E:F,2,0)</f>
        <v>#N/A</v>
      </c>
      <c r="J6731" s="3"/>
      <c r="K6731" s="77" t="e">
        <f>VLOOKUP($J$1&amp;J6731,定价因子!E:F,2,0)</f>
        <v>#N/A</v>
      </c>
      <c r="L6731" s="3"/>
      <c r="M6731" s="77" t="e">
        <f>VLOOKUP($L$1&amp;L6731,定价因子!E:F,2,0)</f>
        <v>#N/A</v>
      </c>
      <c r="N6731" s="3"/>
      <c r="O6731" s="77" t="e">
        <f>VLOOKUP($N$1&amp;N6731,定价因子!E:F,2,0)</f>
        <v>#N/A</v>
      </c>
      <c r="P6731" s="3"/>
      <c r="Q6731" s="55" t="e">
        <f>VLOOKUP($P$1&amp;P6731,定价因子!$E:$F,2,0)</f>
        <v>#N/A</v>
      </c>
      <c r="R6731" s="3"/>
      <c r="S6731" s="77" t="e">
        <f>VLOOKUP($R$1&amp;R6731,定价因子!$E:$F,2,0)</f>
        <v>#N/A</v>
      </c>
      <c r="T6731" s="61"/>
      <c r="U6731" s="63"/>
      <c r="V6731" s="63"/>
      <c r="W6731" s="63"/>
      <c r="X6731" s="3"/>
    </row>
    <row r="6732" spans="1:24">
      <c r="A6732" s="3"/>
      <c r="B6732" s="3"/>
      <c r="C6732" s="3"/>
      <c r="D6732" s="3"/>
      <c r="E6732" s="79"/>
      <c r="F6732" s="3"/>
      <c r="G6732" s="77" t="e">
        <f>VLOOKUP($F$1&amp;F6732,定价因子!E:F,2,0)</f>
        <v>#N/A</v>
      </c>
      <c r="H6732" s="3"/>
      <c r="I6732" s="77" t="e">
        <f>VLOOKUP($H$1&amp;H6732,定价因子!E:F,2,0)</f>
        <v>#N/A</v>
      </c>
      <c r="J6732" s="3"/>
      <c r="K6732" s="77" t="e">
        <f>VLOOKUP($J$1&amp;J6732,定价因子!E:F,2,0)</f>
        <v>#N/A</v>
      </c>
      <c r="L6732" s="3"/>
      <c r="M6732" s="77" t="e">
        <f>VLOOKUP($L$1&amp;L6732,定价因子!E:F,2,0)</f>
        <v>#N/A</v>
      </c>
      <c r="N6732" s="3"/>
      <c r="O6732" s="77" t="e">
        <f>VLOOKUP($N$1&amp;N6732,定价因子!E:F,2,0)</f>
        <v>#N/A</v>
      </c>
      <c r="P6732" s="3"/>
      <c r="Q6732" s="55" t="e">
        <f>VLOOKUP($P$1&amp;P6732,定价因子!$E:$F,2,0)</f>
        <v>#N/A</v>
      </c>
      <c r="R6732" s="3"/>
      <c r="S6732" s="77" t="e">
        <f>VLOOKUP($R$1&amp;R6732,定价因子!$E:$F,2,0)</f>
        <v>#N/A</v>
      </c>
      <c r="T6732" s="61"/>
      <c r="U6732" s="63"/>
      <c r="V6732" s="63"/>
      <c r="W6732" s="63"/>
      <c r="X6732" s="3"/>
    </row>
    <row r="6733" spans="1:24">
      <c r="A6733" s="3"/>
      <c r="B6733" s="3"/>
      <c r="C6733" s="3"/>
      <c r="D6733" s="3"/>
      <c r="E6733" s="79"/>
      <c r="F6733" s="3"/>
      <c r="G6733" s="77" t="e">
        <f>VLOOKUP($F$1&amp;F6733,定价因子!E:F,2,0)</f>
        <v>#N/A</v>
      </c>
      <c r="H6733" s="3"/>
      <c r="I6733" s="77" t="e">
        <f>VLOOKUP($H$1&amp;H6733,定价因子!E:F,2,0)</f>
        <v>#N/A</v>
      </c>
      <c r="J6733" s="3"/>
      <c r="K6733" s="77" t="e">
        <f>VLOOKUP($J$1&amp;J6733,定价因子!E:F,2,0)</f>
        <v>#N/A</v>
      </c>
      <c r="L6733" s="3"/>
      <c r="M6733" s="77" t="e">
        <f>VLOOKUP($L$1&amp;L6733,定价因子!E:F,2,0)</f>
        <v>#N/A</v>
      </c>
      <c r="N6733" s="3"/>
      <c r="O6733" s="77" t="e">
        <f>VLOOKUP($N$1&amp;N6733,定价因子!E:F,2,0)</f>
        <v>#N/A</v>
      </c>
      <c r="P6733" s="3"/>
      <c r="Q6733" s="55" t="e">
        <f>VLOOKUP($P$1&amp;P6733,定价因子!$E:$F,2,0)</f>
        <v>#N/A</v>
      </c>
      <c r="R6733" s="3"/>
      <c r="S6733" s="77" t="e">
        <f>VLOOKUP($R$1&amp;R6733,定价因子!$E:$F,2,0)</f>
        <v>#N/A</v>
      </c>
      <c r="T6733" s="61"/>
      <c r="U6733" s="63"/>
      <c r="V6733" s="63"/>
      <c r="W6733" s="63"/>
      <c r="X6733" s="3"/>
    </row>
    <row r="6734" spans="1:24">
      <c r="A6734" s="3"/>
      <c r="B6734" s="3"/>
      <c r="C6734" s="3"/>
      <c r="D6734" s="3"/>
      <c r="E6734" s="79"/>
      <c r="F6734" s="3"/>
      <c r="G6734" s="77" t="e">
        <f>VLOOKUP($F$1&amp;F6734,定价因子!E:F,2,0)</f>
        <v>#N/A</v>
      </c>
      <c r="H6734" s="3"/>
      <c r="I6734" s="77" t="e">
        <f>VLOOKUP($H$1&amp;H6734,定价因子!E:F,2,0)</f>
        <v>#N/A</v>
      </c>
      <c r="J6734" s="3"/>
      <c r="K6734" s="77" t="e">
        <f>VLOOKUP($J$1&amp;J6734,定价因子!E:F,2,0)</f>
        <v>#N/A</v>
      </c>
      <c r="L6734" s="3"/>
      <c r="M6734" s="77" t="e">
        <f>VLOOKUP($L$1&amp;L6734,定价因子!E:F,2,0)</f>
        <v>#N/A</v>
      </c>
      <c r="N6734" s="3"/>
      <c r="O6734" s="77" t="e">
        <f>VLOOKUP($N$1&amp;N6734,定价因子!E:F,2,0)</f>
        <v>#N/A</v>
      </c>
      <c r="P6734" s="3"/>
      <c r="Q6734" s="55" t="e">
        <f>VLOOKUP($P$1&amp;P6734,定价因子!$E:$F,2,0)</f>
        <v>#N/A</v>
      </c>
      <c r="R6734" s="3"/>
      <c r="S6734" s="77" t="e">
        <f>VLOOKUP($R$1&amp;R6734,定价因子!$E:$F,2,0)</f>
        <v>#N/A</v>
      </c>
      <c r="T6734" s="61"/>
      <c r="U6734" s="63"/>
      <c r="V6734" s="63"/>
      <c r="W6734" s="63"/>
      <c r="X6734" s="3"/>
    </row>
    <row r="6735" spans="1:24">
      <c r="A6735" s="3"/>
      <c r="B6735" s="3"/>
      <c r="C6735" s="3"/>
      <c r="D6735" s="3"/>
      <c r="E6735" s="79"/>
      <c r="F6735" s="3"/>
      <c r="G6735" s="77" t="e">
        <f>VLOOKUP($F$1&amp;F6735,定价因子!E:F,2,0)</f>
        <v>#N/A</v>
      </c>
      <c r="H6735" s="3"/>
      <c r="I6735" s="77" t="e">
        <f>VLOOKUP($H$1&amp;H6735,定价因子!E:F,2,0)</f>
        <v>#N/A</v>
      </c>
      <c r="J6735" s="3"/>
      <c r="K6735" s="77" t="e">
        <f>VLOOKUP($J$1&amp;J6735,定价因子!E:F,2,0)</f>
        <v>#N/A</v>
      </c>
      <c r="L6735" s="3"/>
      <c r="M6735" s="77" t="e">
        <f>VLOOKUP($L$1&amp;L6735,定价因子!E:F,2,0)</f>
        <v>#N/A</v>
      </c>
      <c r="N6735" s="3"/>
      <c r="O6735" s="77" t="e">
        <f>VLOOKUP($N$1&amp;N6735,定价因子!E:F,2,0)</f>
        <v>#N/A</v>
      </c>
      <c r="P6735" s="3"/>
      <c r="Q6735" s="55" t="e">
        <f>VLOOKUP($P$1&amp;P6735,定价因子!$E:$F,2,0)</f>
        <v>#N/A</v>
      </c>
      <c r="R6735" s="3"/>
      <c r="S6735" s="77" t="e">
        <f>VLOOKUP($R$1&amp;R6735,定价因子!$E:$F,2,0)</f>
        <v>#N/A</v>
      </c>
      <c r="T6735" s="61"/>
      <c r="U6735" s="63"/>
      <c r="V6735" s="63"/>
      <c r="W6735" s="63"/>
      <c r="X6735" s="3"/>
    </row>
    <row r="6736" spans="1:24">
      <c r="A6736" s="3"/>
      <c r="B6736" s="3"/>
      <c r="C6736" s="3"/>
      <c r="D6736" s="3"/>
      <c r="E6736" s="79"/>
      <c r="F6736" s="3"/>
      <c r="G6736" s="77" t="e">
        <f>VLOOKUP($F$1&amp;F6736,定价因子!E:F,2,0)</f>
        <v>#N/A</v>
      </c>
      <c r="H6736" s="3"/>
      <c r="I6736" s="77" t="e">
        <f>VLOOKUP($H$1&amp;H6736,定价因子!E:F,2,0)</f>
        <v>#N/A</v>
      </c>
      <c r="J6736" s="3"/>
      <c r="K6736" s="77" t="e">
        <f>VLOOKUP($J$1&amp;J6736,定价因子!E:F,2,0)</f>
        <v>#N/A</v>
      </c>
      <c r="L6736" s="3"/>
      <c r="M6736" s="77" t="e">
        <f>VLOOKUP($L$1&amp;L6736,定价因子!E:F,2,0)</f>
        <v>#N/A</v>
      </c>
      <c r="N6736" s="3"/>
      <c r="O6736" s="77" t="e">
        <f>VLOOKUP($N$1&amp;N6736,定价因子!E:F,2,0)</f>
        <v>#N/A</v>
      </c>
      <c r="P6736" s="3"/>
      <c r="Q6736" s="55" t="e">
        <f>VLOOKUP($P$1&amp;P6736,定价因子!$E:$F,2,0)</f>
        <v>#N/A</v>
      </c>
      <c r="R6736" s="3"/>
      <c r="S6736" s="77" t="e">
        <f>VLOOKUP($R$1&amp;R6736,定价因子!$E:$F,2,0)</f>
        <v>#N/A</v>
      </c>
      <c r="T6736" s="61"/>
      <c r="U6736" s="63"/>
      <c r="V6736" s="63"/>
      <c r="W6736" s="63"/>
      <c r="X6736" s="3"/>
    </row>
    <row r="6737" spans="1:24">
      <c r="A6737" s="3"/>
      <c r="B6737" s="3"/>
      <c r="C6737" s="3"/>
      <c r="D6737" s="3"/>
      <c r="E6737" s="79"/>
      <c r="F6737" s="3"/>
      <c r="G6737" s="77" t="e">
        <f>VLOOKUP($F$1&amp;F6737,定价因子!E:F,2,0)</f>
        <v>#N/A</v>
      </c>
      <c r="H6737" s="3"/>
      <c r="I6737" s="77" t="e">
        <f>VLOOKUP($H$1&amp;H6737,定价因子!E:F,2,0)</f>
        <v>#N/A</v>
      </c>
      <c r="J6737" s="3"/>
      <c r="K6737" s="77" t="e">
        <f>VLOOKUP($J$1&amp;J6737,定价因子!E:F,2,0)</f>
        <v>#N/A</v>
      </c>
      <c r="L6737" s="3"/>
      <c r="M6737" s="77" t="e">
        <f>VLOOKUP($L$1&amp;L6737,定价因子!E:F,2,0)</f>
        <v>#N/A</v>
      </c>
      <c r="N6737" s="3"/>
      <c r="O6737" s="77" t="e">
        <f>VLOOKUP($N$1&amp;N6737,定价因子!E:F,2,0)</f>
        <v>#N/A</v>
      </c>
      <c r="P6737" s="3"/>
      <c r="Q6737" s="55" t="e">
        <f>VLOOKUP($P$1&amp;P6737,定价因子!$E:$F,2,0)</f>
        <v>#N/A</v>
      </c>
      <c r="R6737" s="3"/>
      <c r="S6737" s="77" t="e">
        <f>VLOOKUP($R$1&amp;R6737,定价因子!$E:$F,2,0)</f>
        <v>#N/A</v>
      </c>
      <c r="T6737" s="61"/>
      <c r="U6737" s="63"/>
      <c r="V6737" s="63"/>
      <c r="W6737" s="63"/>
      <c r="X6737" s="3"/>
    </row>
    <row r="6738" spans="1:24">
      <c r="A6738" s="3"/>
      <c r="B6738" s="3"/>
      <c r="C6738" s="3"/>
      <c r="D6738" s="3"/>
      <c r="E6738" s="79"/>
      <c r="F6738" s="3"/>
      <c r="G6738" s="77" t="e">
        <f>VLOOKUP($F$1&amp;F6738,定价因子!E:F,2,0)</f>
        <v>#N/A</v>
      </c>
      <c r="H6738" s="3"/>
      <c r="I6738" s="77" t="e">
        <f>VLOOKUP($H$1&amp;H6738,定价因子!E:F,2,0)</f>
        <v>#N/A</v>
      </c>
      <c r="J6738" s="3"/>
      <c r="K6738" s="77" t="e">
        <f>VLOOKUP($J$1&amp;J6738,定价因子!E:F,2,0)</f>
        <v>#N/A</v>
      </c>
      <c r="L6738" s="3"/>
      <c r="M6738" s="77" t="e">
        <f>VLOOKUP($L$1&amp;L6738,定价因子!E:F,2,0)</f>
        <v>#N/A</v>
      </c>
      <c r="N6738" s="3"/>
      <c r="O6738" s="77" t="e">
        <f>VLOOKUP($N$1&amp;N6738,定价因子!E:F,2,0)</f>
        <v>#N/A</v>
      </c>
      <c r="P6738" s="3"/>
      <c r="Q6738" s="55" t="e">
        <f>VLOOKUP($P$1&amp;P6738,定价因子!$E:$F,2,0)</f>
        <v>#N/A</v>
      </c>
      <c r="R6738" s="3"/>
      <c r="S6738" s="77" t="e">
        <f>VLOOKUP($R$1&amp;R6738,定价因子!$E:$F,2,0)</f>
        <v>#N/A</v>
      </c>
      <c r="T6738" s="61"/>
      <c r="U6738" s="63"/>
      <c r="V6738" s="63"/>
      <c r="W6738" s="63"/>
      <c r="X6738" s="3"/>
    </row>
    <row r="6739" spans="1:24">
      <c r="A6739" s="3"/>
      <c r="B6739" s="3"/>
      <c r="C6739" s="3"/>
      <c r="D6739" s="3"/>
      <c r="E6739" s="79"/>
      <c r="F6739" s="3"/>
      <c r="G6739" s="77" t="e">
        <f>VLOOKUP($F$1&amp;F6739,定价因子!E:F,2,0)</f>
        <v>#N/A</v>
      </c>
      <c r="H6739" s="3"/>
      <c r="I6739" s="77" t="e">
        <f>VLOOKUP($H$1&amp;H6739,定价因子!E:F,2,0)</f>
        <v>#N/A</v>
      </c>
      <c r="J6739" s="3"/>
      <c r="K6739" s="77" t="e">
        <f>VLOOKUP($J$1&amp;J6739,定价因子!E:F,2,0)</f>
        <v>#N/A</v>
      </c>
      <c r="L6739" s="3"/>
      <c r="M6739" s="77" t="e">
        <f>VLOOKUP($L$1&amp;L6739,定价因子!E:F,2,0)</f>
        <v>#N/A</v>
      </c>
      <c r="N6739" s="3"/>
      <c r="O6739" s="77" t="e">
        <f>VLOOKUP($N$1&amp;N6739,定价因子!E:F,2,0)</f>
        <v>#N/A</v>
      </c>
      <c r="P6739" s="3"/>
      <c r="Q6739" s="55" t="e">
        <f>VLOOKUP($P$1&amp;P6739,定价因子!$E:$F,2,0)</f>
        <v>#N/A</v>
      </c>
      <c r="R6739" s="3"/>
      <c r="S6739" s="77" t="e">
        <f>VLOOKUP($R$1&amp;R6739,定价因子!$E:$F,2,0)</f>
        <v>#N/A</v>
      </c>
      <c r="T6739" s="61"/>
      <c r="U6739" s="63"/>
      <c r="V6739" s="63"/>
      <c r="W6739" s="63"/>
      <c r="X6739" s="3"/>
    </row>
    <row r="6740" spans="1:24">
      <c r="A6740" s="3"/>
      <c r="B6740" s="3"/>
      <c r="C6740" s="3"/>
      <c r="D6740" s="3"/>
      <c r="E6740" s="79"/>
      <c r="F6740" s="3"/>
      <c r="G6740" s="77" t="e">
        <f>VLOOKUP($F$1&amp;F6740,定价因子!E:F,2,0)</f>
        <v>#N/A</v>
      </c>
      <c r="H6740" s="3"/>
      <c r="I6740" s="77" t="e">
        <f>VLOOKUP($H$1&amp;H6740,定价因子!E:F,2,0)</f>
        <v>#N/A</v>
      </c>
      <c r="J6740" s="3"/>
      <c r="K6740" s="77" t="e">
        <f>VLOOKUP($J$1&amp;J6740,定价因子!E:F,2,0)</f>
        <v>#N/A</v>
      </c>
      <c r="L6740" s="3"/>
      <c r="M6740" s="77" t="e">
        <f>VLOOKUP($L$1&amp;L6740,定价因子!E:F,2,0)</f>
        <v>#N/A</v>
      </c>
      <c r="N6740" s="3"/>
      <c r="O6740" s="77" t="e">
        <f>VLOOKUP($N$1&amp;N6740,定价因子!E:F,2,0)</f>
        <v>#N/A</v>
      </c>
      <c r="P6740" s="3"/>
      <c r="Q6740" s="55" t="e">
        <f>VLOOKUP($P$1&amp;P6740,定价因子!$E:$F,2,0)</f>
        <v>#N/A</v>
      </c>
      <c r="R6740" s="3"/>
      <c r="S6740" s="77" t="e">
        <f>VLOOKUP($R$1&amp;R6740,定价因子!$E:$F,2,0)</f>
        <v>#N/A</v>
      </c>
      <c r="T6740" s="61"/>
      <c r="U6740" s="63"/>
      <c r="V6740" s="63"/>
      <c r="W6740" s="63"/>
      <c r="X6740" s="3"/>
    </row>
    <row r="6741" spans="1:24">
      <c r="A6741" s="3"/>
      <c r="B6741" s="3"/>
      <c r="C6741" s="3"/>
      <c r="D6741" s="3"/>
      <c r="E6741" s="79"/>
      <c r="F6741" s="3"/>
      <c r="G6741" s="77" t="e">
        <f>VLOOKUP($F$1&amp;F6741,定价因子!E:F,2,0)</f>
        <v>#N/A</v>
      </c>
      <c r="H6741" s="3"/>
      <c r="I6741" s="77" t="e">
        <f>VLOOKUP($H$1&amp;H6741,定价因子!E:F,2,0)</f>
        <v>#N/A</v>
      </c>
      <c r="J6741" s="3"/>
      <c r="K6741" s="77" t="e">
        <f>VLOOKUP($J$1&amp;J6741,定价因子!E:F,2,0)</f>
        <v>#N/A</v>
      </c>
      <c r="L6741" s="3"/>
      <c r="M6741" s="77" t="e">
        <f>VLOOKUP($L$1&amp;L6741,定价因子!E:F,2,0)</f>
        <v>#N/A</v>
      </c>
      <c r="N6741" s="3"/>
      <c r="O6741" s="77" t="e">
        <f>VLOOKUP($N$1&amp;N6741,定价因子!E:F,2,0)</f>
        <v>#N/A</v>
      </c>
      <c r="P6741" s="3"/>
      <c r="Q6741" s="55" t="e">
        <f>VLOOKUP($P$1&amp;P6741,定价因子!$E:$F,2,0)</f>
        <v>#N/A</v>
      </c>
      <c r="R6741" s="3"/>
      <c r="S6741" s="77" t="e">
        <f>VLOOKUP($R$1&amp;R6741,定价因子!$E:$F,2,0)</f>
        <v>#N/A</v>
      </c>
      <c r="T6741" s="61"/>
      <c r="U6741" s="63"/>
      <c r="V6741" s="63"/>
      <c r="W6741" s="63"/>
      <c r="X6741" s="3"/>
    </row>
    <row r="6742" spans="1:24">
      <c r="A6742" s="3"/>
      <c r="B6742" s="3"/>
      <c r="C6742" s="3"/>
      <c r="D6742" s="3"/>
      <c r="E6742" s="79"/>
      <c r="F6742" s="3"/>
      <c r="G6742" s="77" t="e">
        <f>VLOOKUP($F$1&amp;F6742,定价因子!E:F,2,0)</f>
        <v>#N/A</v>
      </c>
      <c r="H6742" s="3"/>
      <c r="I6742" s="77" t="e">
        <f>VLOOKUP($H$1&amp;H6742,定价因子!E:F,2,0)</f>
        <v>#N/A</v>
      </c>
      <c r="J6742" s="3"/>
      <c r="K6742" s="77" t="e">
        <f>VLOOKUP($J$1&amp;J6742,定价因子!E:F,2,0)</f>
        <v>#N/A</v>
      </c>
      <c r="L6742" s="3"/>
      <c r="M6742" s="77" t="e">
        <f>VLOOKUP($L$1&amp;L6742,定价因子!E:F,2,0)</f>
        <v>#N/A</v>
      </c>
      <c r="N6742" s="3"/>
      <c r="O6742" s="77" t="e">
        <f>VLOOKUP($N$1&amp;N6742,定价因子!E:F,2,0)</f>
        <v>#N/A</v>
      </c>
      <c r="P6742" s="3"/>
      <c r="Q6742" s="55" t="e">
        <f>VLOOKUP($P$1&amp;P6742,定价因子!$E:$F,2,0)</f>
        <v>#N/A</v>
      </c>
      <c r="R6742" s="3"/>
      <c r="S6742" s="77" t="e">
        <f>VLOOKUP($R$1&amp;R6742,定价因子!$E:$F,2,0)</f>
        <v>#N/A</v>
      </c>
      <c r="T6742" s="61"/>
      <c r="U6742" s="63"/>
      <c r="V6742" s="63"/>
      <c r="W6742" s="63"/>
      <c r="X6742" s="3"/>
    </row>
    <row r="6743" spans="1:24">
      <c r="A6743" s="3"/>
      <c r="B6743" s="3"/>
      <c r="C6743" s="3"/>
      <c r="D6743" s="3"/>
      <c r="E6743" s="79"/>
      <c r="F6743" s="3"/>
      <c r="G6743" s="77" t="e">
        <f>VLOOKUP($F$1&amp;F6743,定价因子!E:F,2,0)</f>
        <v>#N/A</v>
      </c>
      <c r="H6743" s="3"/>
      <c r="I6743" s="77" t="e">
        <f>VLOOKUP($H$1&amp;H6743,定价因子!E:F,2,0)</f>
        <v>#N/A</v>
      </c>
      <c r="J6743" s="3"/>
      <c r="K6743" s="77" t="e">
        <f>VLOOKUP($J$1&amp;J6743,定价因子!E:F,2,0)</f>
        <v>#N/A</v>
      </c>
      <c r="L6743" s="3"/>
      <c r="M6743" s="77" t="e">
        <f>VLOOKUP($L$1&amp;L6743,定价因子!E:F,2,0)</f>
        <v>#N/A</v>
      </c>
      <c r="N6743" s="3"/>
      <c r="O6743" s="77" t="e">
        <f>VLOOKUP($N$1&amp;N6743,定价因子!E:F,2,0)</f>
        <v>#N/A</v>
      </c>
      <c r="P6743" s="3"/>
      <c r="Q6743" s="55" t="e">
        <f>VLOOKUP($P$1&amp;P6743,定价因子!$E:$F,2,0)</f>
        <v>#N/A</v>
      </c>
      <c r="R6743" s="3"/>
      <c r="S6743" s="77" t="e">
        <f>VLOOKUP($R$1&amp;R6743,定价因子!$E:$F,2,0)</f>
        <v>#N/A</v>
      </c>
      <c r="T6743" s="61"/>
      <c r="U6743" s="63"/>
      <c r="V6743" s="63"/>
      <c r="W6743" s="63"/>
      <c r="X6743" s="3"/>
    </row>
    <row r="6744" spans="1:24">
      <c r="A6744" s="3"/>
      <c r="B6744" s="3"/>
      <c r="C6744" s="3"/>
      <c r="D6744" s="3"/>
      <c r="E6744" s="79"/>
      <c r="F6744" s="3"/>
      <c r="G6744" s="77" t="e">
        <f>VLOOKUP($F$1&amp;F6744,定价因子!E:F,2,0)</f>
        <v>#N/A</v>
      </c>
      <c r="H6744" s="3"/>
      <c r="I6744" s="77" t="e">
        <f>VLOOKUP($H$1&amp;H6744,定价因子!E:F,2,0)</f>
        <v>#N/A</v>
      </c>
      <c r="J6744" s="3"/>
      <c r="K6744" s="77" t="e">
        <f>VLOOKUP($J$1&amp;J6744,定价因子!E:F,2,0)</f>
        <v>#N/A</v>
      </c>
      <c r="L6744" s="3"/>
      <c r="M6744" s="77" t="e">
        <f>VLOOKUP($L$1&amp;L6744,定价因子!E:F,2,0)</f>
        <v>#N/A</v>
      </c>
      <c r="N6744" s="3"/>
      <c r="O6744" s="77" t="e">
        <f>VLOOKUP($N$1&amp;N6744,定价因子!E:F,2,0)</f>
        <v>#N/A</v>
      </c>
      <c r="P6744" s="3"/>
      <c r="Q6744" s="55" t="e">
        <f>VLOOKUP($P$1&amp;P6744,定价因子!$E:$F,2,0)</f>
        <v>#N/A</v>
      </c>
      <c r="R6744" s="3"/>
      <c r="S6744" s="77" t="e">
        <f>VLOOKUP($R$1&amp;R6744,定价因子!$E:$F,2,0)</f>
        <v>#N/A</v>
      </c>
      <c r="T6744" s="61"/>
      <c r="U6744" s="63"/>
      <c r="V6744" s="63"/>
      <c r="W6744" s="63"/>
      <c r="X6744" s="3"/>
    </row>
    <row r="6745" spans="1:24">
      <c r="A6745" s="3"/>
      <c r="B6745" s="3"/>
      <c r="C6745" s="3"/>
      <c r="D6745" s="3"/>
      <c r="E6745" s="79"/>
      <c r="F6745" s="3"/>
      <c r="G6745" s="77" t="e">
        <f>VLOOKUP($F$1&amp;F6745,定价因子!E:F,2,0)</f>
        <v>#N/A</v>
      </c>
      <c r="H6745" s="3"/>
      <c r="I6745" s="77" t="e">
        <f>VLOOKUP($H$1&amp;H6745,定价因子!E:F,2,0)</f>
        <v>#N/A</v>
      </c>
      <c r="J6745" s="3"/>
      <c r="K6745" s="77" t="e">
        <f>VLOOKUP($J$1&amp;J6745,定价因子!E:F,2,0)</f>
        <v>#N/A</v>
      </c>
      <c r="L6745" s="3"/>
      <c r="M6745" s="77" t="e">
        <f>VLOOKUP($L$1&amp;L6745,定价因子!E:F,2,0)</f>
        <v>#N/A</v>
      </c>
      <c r="N6745" s="3"/>
      <c r="O6745" s="77" t="e">
        <f>VLOOKUP($N$1&amp;N6745,定价因子!E:F,2,0)</f>
        <v>#N/A</v>
      </c>
      <c r="P6745" s="3"/>
      <c r="Q6745" s="55" t="e">
        <f>VLOOKUP($P$1&amp;P6745,定价因子!$E:$F,2,0)</f>
        <v>#N/A</v>
      </c>
      <c r="R6745" s="3"/>
      <c r="S6745" s="77" t="e">
        <f>VLOOKUP($R$1&amp;R6745,定价因子!$E:$F,2,0)</f>
        <v>#N/A</v>
      </c>
      <c r="T6745" s="61"/>
      <c r="U6745" s="63"/>
      <c r="V6745" s="63"/>
      <c r="W6745" s="63"/>
      <c r="X6745" s="3"/>
    </row>
    <row r="6746" spans="1:24">
      <c r="A6746" s="3"/>
      <c r="B6746" s="3"/>
      <c r="C6746" s="3"/>
      <c r="D6746" s="3"/>
      <c r="E6746" s="79"/>
      <c r="F6746" s="3"/>
      <c r="G6746" s="77" t="e">
        <f>VLOOKUP($F$1&amp;F6746,定价因子!E:F,2,0)</f>
        <v>#N/A</v>
      </c>
      <c r="H6746" s="3"/>
      <c r="I6746" s="77" t="e">
        <f>VLOOKUP($H$1&amp;H6746,定价因子!E:F,2,0)</f>
        <v>#N/A</v>
      </c>
      <c r="J6746" s="3"/>
      <c r="K6746" s="77" t="e">
        <f>VLOOKUP($J$1&amp;J6746,定价因子!E:F,2,0)</f>
        <v>#N/A</v>
      </c>
      <c r="L6746" s="3"/>
      <c r="M6746" s="77" t="e">
        <f>VLOOKUP($L$1&amp;L6746,定价因子!E:F,2,0)</f>
        <v>#N/A</v>
      </c>
      <c r="N6746" s="3"/>
      <c r="O6746" s="77" t="e">
        <f>VLOOKUP($N$1&amp;N6746,定价因子!E:F,2,0)</f>
        <v>#N/A</v>
      </c>
      <c r="P6746" s="3"/>
      <c r="Q6746" s="55" t="e">
        <f>VLOOKUP($P$1&amp;P6746,定价因子!$E:$F,2,0)</f>
        <v>#N/A</v>
      </c>
      <c r="R6746" s="3"/>
      <c r="S6746" s="77" t="e">
        <f>VLOOKUP($R$1&amp;R6746,定价因子!$E:$F,2,0)</f>
        <v>#N/A</v>
      </c>
      <c r="T6746" s="61"/>
      <c r="U6746" s="63"/>
      <c r="V6746" s="63"/>
      <c r="W6746" s="63"/>
      <c r="X6746" s="3"/>
    </row>
    <row r="6747" spans="1:24">
      <c r="A6747" s="3"/>
      <c r="B6747" s="3"/>
      <c r="C6747" s="3"/>
      <c r="D6747" s="3"/>
      <c r="E6747" s="79"/>
      <c r="F6747" s="3"/>
      <c r="G6747" s="77" t="e">
        <f>VLOOKUP($F$1&amp;F6747,定价因子!E:F,2,0)</f>
        <v>#N/A</v>
      </c>
      <c r="H6747" s="3"/>
      <c r="I6747" s="77" t="e">
        <f>VLOOKUP($H$1&amp;H6747,定价因子!E:F,2,0)</f>
        <v>#N/A</v>
      </c>
      <c r="J6747" s="3"/>
      <c r="K6747" s="77" t="e">
        <f>VLOOKUP($J$1&amp;J6747,定价因子!E:F,2,0)</f>
        <v>#N/A</v>
      </c>
      <c r="L6747" s="3"/>
      <c r="M6747" s="77" t="e">
        <f>VLOOKUP($L$1&amp;L6747,定价因子!E:F,2,0)</f>
        <v>#N/A</v>
      </c>
      <c r="N6747" s="3"/>
      <c r="O6747" s="77" t="e">
        <f>VLOOKUP($N$1&amp;N6747,定价因子!E:F,2,0)</f>
        <v>#N/A</v>
      </c>
      <c r="P6747" s="3"/>
      <c r="Q6747" s="55" t="e">
        <f>VLOOKUP($P$1&amp;P6747,定价因子!$E:$F,2,0)</f>
        <v>#N/A</v>
      </c>
      <c r="R6747" s="3"/>
      <c r="S6747" s="77" t="e">
        <f>VLOOKUP($R$1&amp;R6747,定价因子!$E:$F,2,0)</f>
        <v>#N/A</v>
      </c>
      <c r="T6747" s="61"/>
      <c r="U6747" s="63"/>
      <c r="V6747" s="63"/>
      <c r="W6747" s="63"/>
      <c r="X6747" s="3"/>
    </row>
    <row r="6748" spans="1:24">
      <c r="A6748" s="3"/>
      <c r="B6748" s="3"/>
      <c r="C6748" s="3"/>
      <c r="D6748" s="3"/>
      <c r="E6748" s="79"/>
      <c r="F6748" s="3"/>
      <c r="G6748" s="77" t="e">
        <f>VLOOKUP($F$1&amp;F6748,定价因子!E:F,2,0)</f>
        <v>#N/A</v>
      </c>
      <c r="H6748" s="3"/>
      <c r="I6748" s="77" t="e">
        <f>VLOOKUP($H$1&amp;H6748,定价因子!E:F,2,0)</f>
        <v>#N/A</v>
      </c>
      <c r="J6748" s="3"/>
      <c r="K6748" s="77" t="e">
        <f>VLOOKUP($J$1&amp;J6748,定价因子!E:F,2,0)</f>
        <v>#N/A</v>
      </c>
      <c r="L6748" s="3"/>
      <c r="M6748" s="77" t="e">
        <f>VLOOKUP($L$1&amp;L6748,定价因子!E:F,2,0)</f>
        <v>#N/A</v>
      </c>
      <c r="N6748" s="3"/>
      <c r="O6748" s="77" t="e">
        <f>VLOOKUP($N$1&amp;N6748,定价因子!E:F,2,0)</f>
        <v>#N/A</v>
      </c>
      <c r="P6748" s="3"/>
      <c r="Q6748" s="55" t="e">
        <f>VLOOKUP($P$1&amp;P6748,定价因子!$E:$F,2,0)</f>
        <v>#N/A</v>
      </c>
      <c r="R6748" s="3"/>
      <c r="S6748" s="77" t="e">
        <f>VLOOKUP($R$1&amp;R6748,定价因子!$E:$F,2,0)</f>
        <v>#N/A</v>
      </c>
      <c r="T6748" s="61"/>
      <c r="U6748" s="63"/>
      <c r="V6748" s="63"/>
      <c r="W6748" s="63"/>
      <c r="X6748" s="3"/>
    </row>
    <row r="6749" spans="1:24">
      <c r="A6749" s="3"/>
      <c r="B6749" s="3"/>
      <c r="C6749" s="3"/>
      <c r="D6749" s="3"/>
      <c r="E6749" s="79"/>
      <c r="F6749" s="3"/>
      <c r="G6749" s="77" t="e">
        <f>VLOOKUP($F$1&amp;F6749,定价因子!E:F,2,0)</f>
        <v>#N/A</v>
      </c>
      <c r="H6749" s="3"/>
      <c r="I6749" s="77" t="e">
        <f>VLOOKUP($H$1&amp;H6749,定价因子!E:F,2,0)</f>
        <v>#N/A</v>
      </c>
      <c r="J6749" s="3"/>
      <c r="K6749" s="77" t="e">
        <f>VLOOKUP($J$1&amp;J6749,定价因子!E:F,2,0)</f>
        <v>#N/A</v>
      </c>
      <c r="L6749" s="3"/>
      <c r="M6749" s="77" t="e">
        <f>VLOOKUP($L$1&amp;L6749,定价因子!E:F,2,0)</f>
        <v>#N/A</v>
      </c>
      <c r="N6749" s="3"/>
      <c r="O6749" s="77" t="e">
        <f>VLOOKUP($N$1&amp;N6749,定价因子!E:F,2,0)</f>
        <v>#N/A</v>
      </c>
      <c r="P6749" s="3"/>
      <c r="Q6749" s="55" t="e">
        <f>VLOOKUP($P$1&amp;P6749,定价因子!$E:$F,2,0)</f>
        <v>#N/A</v>
      </c>
      <c r="R6749" s="3"/>
      <c r="S6749" s="77" t="e">
        <f>VLOOKUP($R$1&amp;R6749,定价因子!$E:$F,2,0)</f>
        <v>#N/A</v>
      </c>
      <c r="T6749" s="61"/>
      <c r="U6749" s="63"/>
      <c r="V6749" s="63"/>
      <c r="W6749" s="63"/>
      <c r="X6749" s="3"/>
    </row>
    <row r="6750" spans="1:24">
      <c r="A6750" s="3"/>
      <c r="B6750" s="3"/>
      <c r="C6750" s="3"/>
      <c r="D6750" s="3"/>
      <c r="E6750" s="79"/>
      <c r="F6750" s="3"/>
      <c r="G6750" s="77" t="e">
        <f>VLOOKUP($F$1&amp;F6750,定价因子!E:F,2,0)</f>
        <v>#N/A</v>
      </c>
      <c r="H6750" s="3"/>
      <c r="I6750" s="77" t="e">
        <f>VLOOKUP($H$1&amp;H6750,定价因子!E:F,2,0)</f>
        <v>#N/A</v>
      </c>
      <c r="J6750" s="3"/>
      <c r="K6750" s="77" t="e">
        <f>VLOOKUP($J$1&amp;J6750,定价因子!E:F,2,0)</f>
        <v>#N/A</v>
      </c>
      <c r="L6750" s="3"/>
      <c r="M6750" s="77" t="e">
        <f>VLOOKUP($L$1&amp;L6750,定价因子!E:F,2,0)</f>
        <v>#N/A</v>
      </c>
      <c r="N6750" s="3"/>
      <c r="O6750" s="77" t="e">
        <f>VLOOKUP($N$1&amp;N6750,定价因子!E:F,2,0)</f>
        <v>#N/A</v>
      </c>
      <c r="P6750" s="3"/>
      <c r="Q6750" s="55" t="e">
        <f>VLOOKUP($P$1&amp;P6750,定价因子!$E:$F,2,0)</f>
        <v>#N/A</v>
      </c>
      <c r="R6750" s="3"/>
      <c r="S6750" s="77" t="e">
        <f>VLOOKUP($R$1&amp;R6750,定价因子!$E:$F,2,0)</f>
        <v>#N/A</v>
      </c>
      <c r="T6750" s="61"/>
      <c r="U6750" s="63"/>
      <c r="V6750" s="63"/>
      <c r="W6750" s="63"/>
      <c r="X6750" s="3"/>
    </row>
    <row r="6751" spans="1:24">
      <c r="A6751" s="3"/>
      <c r="B6751" s="3"/>
      <c r="C6751" s="3"/>
      <c r="D6751" s="3"/>
      <c r="E6751" s="79"/>
      <c r="F6751" s="3"/>
      <c r="G6751" s="77" t="e">
        <f>VLOOKUP($F$1&amp;F6751,定价因子!E:F,2,0)</f>
        <v>#N/A</v>
      </c>
      <c r="H6751" s="3"/>
      <c r="I6751" s="77" t="e">
        <f>VLOOKUP($H$1&amp;H6751,定价因子!E:F,2,0)</f>
        <v>#N/A</v>
      </c>
      <c r="J6751" s="3"/>
      <c r="K6751" s="77" t="e">
        <f>VLOOKUP($J$1&amp;J6751,定价因子!E:F,2,0)</f>
        <v>#N/A</v>
      </c>
      <c r="L6751" s="3"/>
      <c r="M6751" s="77" t="e">
        <f>VLOOKUP($L$1&amp;L6751,定价因子!E:F,2,0)</f>
        <v>#N/A</v>
      </c>
      <c r="N6751" s="3"/>
      <c r="O6751" s="77" t="e">
        <f>VLOOKUP($N$1&amp;N6751,定价因子!E:F,2,0)</f>
        <v>#N/A</v>
      </c>
      <c r="P6751" s="3"/>
      <c r="Q6751" s="55" t="e">
        <f>VLOOKUP($P$1&amp;P6751,定价因子!$E:$F,2,0)</f>
        <v>#N/A</v>
      </c>
      <c r="R6751" s="3"/>
      <c r="S6751" s="77" t="e">
        <f>VLOOKUP($R$1&amp;R6751,定价因子!$E:$F,2,0)</f>
        <v>#N/A</v>
      </c>
      <c r="T6751" s="61"/>
      <c r="U6751" s="63"/>
      <c r="V6751" s="63"/>
      <c r="W6751" s="63"/>
      <c r="X6751" s="3"/>
    </row>
    <row r="6752" spans="1:24">
      <c r="A6752" s="3"/>
      <c r="B6752" s="3"/>
      <c r="C6752" s="3"/>
      <c r="D6752" s="3"/>
      <c r="E6752" s="79"/>
      <c r="F6752" s="3"/>
      <c r="G6752" s="77" t="e">
        <f>VLOOKUP($F$1&amp;F6752,定价因子!E:F,2,0)</f>
        <v>#N/A</v>
      </c>
      <c r="H6752" s="3"/>
      <c r="I6752" s="77" t="e">
        <f>VLOOKUP($H$1&amp;H6752,定价因子!E:F,2,0)</f>
        <v>#N/A</v>
      </c>
      <c r="J6752" s="3"/>
      <c r="K6752" s="77" t="e">
        <f>VLOOKUP($J$1&amp;J6752,定价因子!E:F,2,0)</f>
        <v>#N/A</v>
      </c>
      <c r="L6752" s="3"/>
      <c r="M6752" s="77" t="e">
        <f>VLOOKUP($L$1&amp;L6752,定价因子!E:F,2,0)</f>
        <v>#N/A</v>
      </c>
      <c r="N6752" s="3"/>
      <c r="O6752" s="77" t="e">
        <f>VLOOKUP($N$1&amp;N6752,定价因子!E:F,2,0)</f>
        <v>#N/A</v>
      </c>
      <c r="P6752" s="3"/>
      <c r="Q6752" s="55" t="e">
        <f>VLOOKUP($P$1&amp;P6752,定价因子!$E:$F,2,0)</f>
        <v>#N/A</v>
      </c>
      <c r="R6752" s="3"/>
      <c r="S6752" s="77" t="e">
        <f>VLOOKUP($R$1&amp;R6752,定价因子!$E:$F,2,0)</f>
        <v>#N/A</v>
      </c>
      <c r="T6752" s="61"/>
      <c r="U6752" s="63"/>
      <c r="V6752" s="63"/>
      <c r="W6752" s="63"/>
      <c r="X6752" s="3"/>
    </row>
    <row r="6753" spans="1:24">
      <c r="A6753" s="3"/>
      <c r="B6753" s="3"/>
      <c r="C6753" s="3"/>
      <c r="D6753" s="3"/>
      <c r="E6753" s="79"/>
      <c r="F6753" s="3"/>
      <c r="G6753" s="77" t="e">
        <f>VLOOKUP($F$1&amp;F6753,定价因子!E:F,2,0)</f>
        <v>#N/A</v>
      </c>
      <c r="H6753" s="3"/>
      <c r="I6753" s="77" t="e">
        <f>VLOOKUP($H$1&amp;H6753,定价因子!E:F,2,0)</f>
        <v>#N/A</v>
      </c>
      <c r="J6753" s="3"/>
      <c r="K6753" s="77" t="e">
        <f>VLOOKUP($J$1&amp;J6753,定价因子!E:F,2,0)</f>
        <v>#N/A</v>
      </c>
      <c r="L6753" s="3"/>
      <c r="M6753" s="77" t="e">
        <f>VLOOKUP($L$1&amp;L6753,定价因子!E:F,2,0)</f>
        <v>#N/A</v>
      </c>
      <c r="N6753" s="3"/>
      <c r="O6753" s="77" t="e">
        <f>VLOOKUP($N$1&amp;N6753,定价因子!E:F,2,0)</f>
        <v>#N/A</v>
      </c>
      <c r="P6753" s="3"/>
      <c r="Q6753" s="55" t="e">
        <f>VLOOKUP($P$1&amp;P6753,定价因子!$E:$F,2,0)</f>
        <v>#N/A</v>
      </c>
      <c r="R6753" s="3"/>
      <c r="S6753" s="77" t="e">
        <f>VLOOKUP($R$1&amp;R6753,定价因子!$E:$F,2,0)</f>
        <v>#N/A</v>
      </c>
      <c r="T6753" s="61"/>
      <c r="U6753" s="63"/>
      <c r="V6753" s="63"/>
      <c r="W6753" s="63"/>
      <c r="X6753" s="3"/>
    </row>
    <row r="6754" spans="1:24">
      <c r="A6754" s="3"/>
      <c r="B6754" s="3"/>
      <c r="C6754" s="3"/>
      <c r="D6754" s="3"/>
      <c r="E6754" s="79"/>
      <c r="F6754" s="3"/>
      <c r="G6754" s="77" t="e">
        <f>VLOOKUP($F$1&amp;F6754,定价因子!E:F,2,0)</f>
        <v>#N/A</v>
      </c>
      <c r="H6754" s="3"/>
      <c r="I6754" s="77" t="e">
        <f>VLOOKUP($H$1&amp;H6754,定价因子!E:F,2,0)</f>
        <v>#N/A</v>
      </c>
      <c r="J6754" s="3"/>
      <c r="K6754" s="77" t="e">
        <f>VLOOKUP($J$1&amp;J6754,定价因子!E:F,2,0)</f>
        <v>#N/A</v>
      </c>
      <c r="L6754" s="3"/>
      <c r="M6754" s="77" t="e">
        <f>VLOOKUP($L$1&amp;L6754,定价因子!E:F,2,0)</f>
        <v>#N/A</v>
      </c>
      <c r="N6754" s="3"/>
      <c r="O6754" s="77" t="e">
        <f>VLOOKUP($N$1&amp;N6754,定价因子!E:F,2,0)</f>
        <v>#N/A</v>
      </c>
      <c r="P6754" s="3"/>
      <c r="Q6754" s="55" t="e">
        <f>VLOOKUP($P$1&amp;P6754,定价因子!$E:$F,2,0)</f>
        <v>#N/A</v>
      </c>
      <c r="R6754" s="3"/>
      <c r="S6754" s="77" t="e">
        <f>VLOOKUP($R$1&amp;R6754,定价因子!$E:$F,2,0)</f>
        <v>#N/A</v>
      </c>
      <c r="T6754" s="61"/>
      <c r="U6754" s="63"/>
      <c r="V6754" s="63"/>
      <c r="W6754" s="63"/>
      <c r="X6754" s="3"/>
    </row>
    <row r="6755" spans="1:24">
      <c r="A6755" s="3"/>
      <c r="B6755" s="3"/>
      <c r="C6755" s="3"/>
      <c r="D6755" s="3"/>
      <c r="E6755" s="79"/>
      <c r="F6755" s="3"/>
      <c r="G6755" s="77" t="e">
        <f>VLOOKUP($F$1&amp;F6755,定价因子!E:F,2,0)</f>
        <v>#N/A</v>
      </c>
      <c r="H6755" s="3"/>
      <c r="I6755" s="77" t="e">
        <f>VLOOKUP($H$1&amp;H6755,定价因子!E:F,2,0)</f>
        <v>#N/A</v>
      </c>
      <c r="J6755" s="3"/>
      <c r="K6755" s="77" t="e">
        <f>VLOOKUP($J$1&amp;J6755,定价因子!E:F,2,0)</f>
        <v>#N/A</v>
      </c>
      <c r="L6755" s="3"/>
      <c r="M6755" s="77" t="e">
        <f>VLOOKUP($L$1&amp;L6755,定价因子!E:F,2,0)</f>
        <v>#N/A</v>
      </c>
      <c r="N6755" s="3"/>
      <c r="O6755" s="77" t="e">
        <f>VLOOKUP($N$1&amp;N6755,定价因子!E:F,2,0)</f>
        <v>#N/A</v>
      </c>
      <c r="P6755" s="3"/>
      <c r="Q6755" s="55" t="e">
        <f>VLOOKUP($P$1&amp;P6755,定价因子!$E:$F,2,0)</f>
        <v>#N/A</v>
      </c>
      <c r="R6755" s="3"/>
      <c r="S6755" s="77" t="e">
        <f>VLOOKUP($R$1&amp;R6755,定价因子!$E:$F,2,0)</f>
        <v>#N/A</v>
      </c>
      <c r="T6755" s="61"/>
      <c r="U6755" s="63"/>
      <c r="V6755" s="63"/>
      <c r="W6755" s="63"/>
      <c r="X6755" s="3"/>
    </row>
    <row r="6756" spans="1:24">
      <c r="A6756" s="3"/>
      <c r="B6756" s="3"/>
      <c r="C6756" s="3"/>
      <c r="D6756" s="3"/>
      <c r="E6756" s="79"/>
      <c r="F6756" s="3"/>
      <c r="G6756" s="77" t="e">
        <f>VLOOKUP($F$1&amp;F6756,定价因子!E:F,2,0)</f>
        <v>#N/A</v>
      </c>
      <c r="H6756" s="3"/>
      <c r="I6756" s="77" t="e">
        <f>VLOOKUP($H$1&amp;H6756,定价因子!E:F,2,0)</f>
        <v>#N/A</v>
      </c>
      <c r="J6756" s="3"/>
      <c r="K6756" s="77" t="e">
        <f>VLOOKUP($J$1&amp;J6756,定价因子!E:F,2,0)</f>
        <v>#N/A</v>
      </c>
      <c r="L6756" s="3"/>
      <c r="M6756" s="77" t="e">
        <f>VLOOKUP($L$1&amp;L6756,定价因子!E:F,2,0)</f>
        <v>#N/A</v>
      </c>
      <c r="N6756" s="3"/>
      <c r="O6756" s="77" t="e">
        <f>VLOOKUP($N$1&amp;N6756,定价因子!E:F,2,0)</f>
        <v>#N/A</v>
      </c>
      <c r="P6756" s="3"/>
      <c r="Q6756" s="55" t="e">
        <f>VLOOKUP($P$1&amp;P6756,定价因子!$E:$F,2,0)</f>
        <v>#N/A</v>
      </c>
      <c r="R6756" s="3"/>
      <c r="S6756" s="77" t="e">
        <f>VLOOKUP($R$1&amp;R6756,定价因子!$E:$F,2,0)</f>
        <v>#N/A</v>
      </c>
      <c r="T6756" s="61"/>
      <c r="U6756" s="63"/>
      <c r="V6756" s="63"/>
      <c r="W6756" s="63"/>
      <c r="X6756" s="3"/>
    </row>
    <row r="6757" spans="1:24">
      <c r="A6757" s="3"/>
      <c r="B6757" s="3"/>
      <c r="C6757" s="3"/>
      <c r="D6757" s="3"/>
      <c r="E6757" s="79"/>
      <c r="F6757" s="3"/>
      <c r="G6757" s="77" t="e">
        <f>VLOOKUP($F$1&amp;F6757,定价因子!E:F,2,0)</f>
        <v>#N/A</v>
      </c>
      <c r="H6757" s="3"/>
      <c r="I6757" s="77" t="e">
        <f>VLOOKUP($H$1&amp;H6757,定价因子!E:F,2,0)</f>
        <v>#N/A</v>
      </c>
      <c r="J6757" s="3"/>
      <c r="K6757" s="77" t="e">
        <f>VLOOKUP($J$1&amp;J6757,定价因子!E:F,2,0)</f>
        <v>#N/A</v>
      </c>
      <c r="L6757" s="3"/>
      <c r="M6757" s="77" t="e">
        <f>VLOOKUP($L$1&amp;L6757,定价因子!E:F,2,0)</f>
        <v>#N/A</v>
      </c>
      <c r="N6757" s="3"/>
      <c r="O6757" s="77" t="e">
        <f>VLOOKUP($N$1&amp;N6757,定价因子!E:F,2,0)</f>
        <v>#N/A</v>
      </c>
      <c r="P6757" s="3"/>
      <c r="Q6757" s="55" t="e">
        <f>VLOOKUP($P$1&amp;P6757,定价因子!$E:$F,2,0)</f>
        <v>#N/A</v>
      </c>
      <c r="R6757" s="3"/>
      <c r="S6757" s="77" t="e">
        <f>VLOOKUP($R$1&amp;R6757,定价因子!$E:$F,2,0)</f>
        <v>#N/A</v>
      </c>
      <c r="T6757" s="61"/>
      <c r="U6757" s="63"/>
      <c r="V6757" s="63"/>
      <c r="W6757" s="63"/>
      <c r="X6757" s="3"/>
    </row>
    <row r="6758" spans="1:24">
      <c r="A6758" s="3"/>
      <c r="B6758" s="3"/>
      <c r="C6758" s="3"/>
      <c r="D6758" s="3"/>
      <c r="E6758" s="79"/>
      <c r="F6758" s="3"/>
      <c r="G6758" s="77" t="e">
        <f>VLOOKUP($F$1&amp;F6758,定价因子!E:F,2,0)</f>
        <v>#N/A</v>
      </c>
      <c r="H6758" s="3"/>
      <c r="I6758" s="77" t="e">
        <f>VLOOKUP($H$1&amp;H6758,定价因子!E:F,2,0)</f>
        <v>#N/A</v>
      </c>
      <c r="J6758" s="3"/>
      <c r="K6758" s="77" t="e">
        <f>VLOOKUP($J$1&amp;J6758,定价因子!E:F,2,0)</f>
        <v>#N/A</v>
      </c>
      <c r="L6758" s="3"/>
      <c r="M6758" s="77" t="e">
        <f>VLOOKUP($L$1&amp;L6758,定价因子!E:F,2,0)</f>
        <v>#N/A</v>
      </c>
      <c r="N6758" s="3"/>
      <c r="O6758" s="77" t="e">
        <f>VLOOKUP($N$1&amp;N6758,定价因子!E:F,2,0)</f>
        <v>#N/A</v>
      </c>
      <c r="P6758" s="3"/>
      <c r="Q6758" s="55" t="e">
        <f>VLOOKUP($P$1&amp;P6758,定价因子!$E:$F,2,0)</f>
        <v>#N/A</v>
      </c>
      <c r="R6758" s="3"/>
      <c r="S6758" s="77" t="e">
        <f>VLOOKUP($R$1&amp;R6758,定价因子!$E:$F,2,0)</f>
        <v>#N/A</v>
      </c>
      <c r="T6758" s="61"/>
      <c r="U6758" s="63"/>
      <c r="V6758" s="63"/>
      <c r="W6758" s="63"/>
      <c r="X6758" s="3"/>
    </row>
    <row r="6759" spans="1:24">
      <c r="A6759" s="3"/>
      <c r="B6759" s="3"/>
      <c r="C6759" s="3"/>
      <c r="D6759" s="3"/>
      <c r="E6759" s="79"/>
      <c r="F6759" s="3"/>
      <c r="G6759" s="77" t="e">
        <f>VLOOKUP($F$1&amp;F6759,定价因子!E:F,2,0)</f>
        <v>#N/A</v>
      </c>
      <c r="H6759" s="3"/>
      <c r="I6759" s="77" t="e">
        <f>VLOOKUP($H$1&amp;H6759,定价因子!E:F,2,0)</f>
        <v>#N/A</v>
      </c>
      <c r="J6759" s="3"/>
      <c r="K6759" s="77" t="e">
        <f>VLOOKUP($J$1&amp;J6759,定价因子!E:F,2,0)</f>
        <v>#N/A</v>
      </c>
      <c r="L6759" s="3"/>
      <c r="M6759" s="77" t="e">
        <f>VLOOKUP($L$1&amp;L6759,定价因子!E:F,2,0)</f>
        <v>#N/A</v>
      </c>
      <c r="N6759" s="3"/>
      <c r="O6759" s="77" t="e">
        <f>VLOOKUP($N$1&amp;N6759,定价因子!E:F,2,0)</f>
        <v>#N/A</v>
      </c>
      <c r="P6759" s="3"/>
      <c r="Q6759" s="55" t="e">
        <f>VLOOKUP($P$1&amp;P6759,定价因子!$E:$F,2,0)</f>
        <v>#N/A</v>
      </c>
      <c r="R6759" s="3"/>
      <c r="S6759" s="77" t="e">
        <f>VLOOKUP($R$1&amp;R6759,定价因子!$E:$F,2,0)</f>
        <v>#N/A</v>
      </c>
      <c r="T6759" s="61"/>
      <c r="U6759" s="63"/>
      <c r="V6759" s="63"/>
      <c r="W6759" s="63"/>
      <c r="X6759" s="3"/>
    </row>
    <row r="6760" spans="1:24">
      <c r="A6760" s="3"/>
      <c r="B6760" s="3"/>
      <c r="C6760" s="3"/>
      <c r="D6760" s="3"/>
      <c r="E6760" s="79"/>
      <c r="F6760" s="3"/>
      <c r="G6760" s="77" t="e">
        <f>VLOOKUP($F$1&amp;F6760,定价因子!E:F,2,0)</f>
        <v>#N/A</v>
      </c>
      <c r="H6760" s="3"/>
      <c r="I6760" s="77" t="e">
        <f>VLOOKUP($H$1&amp;H6760,定价因子!E:F,2,0)</f>
        <v>#N/A</v>
      </c>
      <c r="J6760" s="3"/>
      <c r="K6760" s="77" t="e">
        <f>VLOOKUP($J$1&amp;J6760,定价因子!E:F,2,0)</f>
        <v>#N/A</v>
      </c>
      <c r="L6760" s="3"/>
      <c r="M6760" s="77" t="e">
        <f>VLOOKUP($L$1&amp;L6760,定价因子!E:F,2,0)</f>
        <v>#N/A</v>
      </c>
      <c r="N6760" s="3"/>
      <c r="O6760" s="77" t="e">
        <f>VLOOKUP($N$1&amp;N6760,定价因子!E:F,2,0)</f>
        <v>#N/A</v>
      </c>
      <c r="P6760" s="3"/>
      <c r="Q6760" s="55" t="e">
        <f>VLOOKUP($P$1&amp;P6760,定价因子!$E:$F,2,0)</f>
        <v>#N/A</v>
      </c>
      <c r="R6760" s="3"/>
      <c r="S6760" s="77" t="e">
        <f>VLOOKUP($R$1&amp;R6760,定价因子!$E:$F,2,0)</f>
        <v>#N/A</v>
      </c>
      <c r="T6760" s="61"/>
      <c r="U6760" s="63"/>
      <c r="V6760" s="63"/>
      <c r="W6760" s="63"/>
      <c r="X6760" s="3"/>
    </row>
    <row r="6761" spans="1:24">
      <c r="A6761" s="3"/>
      <c r="B6761" s="3"/>
      <c r="C6761" s="3"/>
      <c r="D6761" s="3"/>
      <c r="E6761" s="79"/>
      <c r="F6761" s="3"/>
      <c r="G6761" s="77" t="e">
        <f>VLOOKUP($F$1&amp;F6761,定价因子!E:F,2,0)</f>
        <v>#N/A</v>
      </c>
      <c r="H6761" s="3"/>
      <c r="I6761" s="77" t="e">
        <f>VLOOKUP($H$1&amp;H6761,定价因子!E:F,2,0)</f>
        <v>#N/A</v>
      </c>
      <c r="J6761" s="3"/>
      <c r="K6761" s="77" t="e">
        <f>VLOOKUP($J$1&amp;J6761,定价因子!E:F,2,0)</f>
        <v>#N/A</v>
      </c>
      <c r="L6761" s="3"/>
      <c r="M6761" s="77" t="e">
        <f>VLOOKUP($L$1&amp;L6761,定价因子!E:F,2,0)</f>
        <v>#N/A</v>
      </c>
      <c r="N6761" s="3"/>
      <c r="O6761" s="77" t="e">
        <f>VLOOKUP($N$1&amp;N6761,定价因子!E:F,2,0)</f>
        <v>#N/A</v>
      </c>
      <c r="P6761" s="3"/>
      <c r="Q6761" s="55" t="e">
        <f>VLOOKUP($P$1&amp;P6761,定价因子!$E:$F,2,0)</f>
        <v>#N/A</v>
      </c>
      <c r="R6761" s="3"/>
      <c r="S6761" s="77" t="e">
        <f>VLOOKUP($R$1&amp;R6761,定价因子!$E:$F,2,0)</f>
        <v>#N/A</v>
      </c>
      <c r="T6761" s="61"/>
      <c r="U6761" s="63"/>
      <c r="V6761" s="63"/>
      <c r="W6761" s="63"/>
      <c r="X6761" s="3"/>
    </row>
    <row r="6762" spans="1:24">
      <c r="A6762" s="3"/>
      <c r="B6762" s="3"/>
      <c r="C6762" s="3"/>
      <c r="D6762" s="3"/>
      <c r="E6762" s="79"/>
      <c r="F6762" s="3"/>
      <c r="G6762" s="77" t="e">
        <f>VLOOKUP($F$1&amp;F6762,定价因子!E:F,2,0)</f>
        <v>#N/A</v>
      </c>
      <c r="H6762" s="3"/>
      <c r="I6762" s="77" t="e">
        <f>VLOOKUP($H$1&amp;H6762,定价因子!E:F,2,0)</f>
        <v>#N/A</v>
      </c>
      <c r="J6762" s="3"/>
      <c r="K6762" s="77" t="e">
        <f>VLOOKUP($J$1&amp;J6762,定价因子!E:F,2,0)</f>
        <v>#N/A</v>
      </c>
      <c r="L6762" s="3"/>
      <c r="M6762" s="77" t="e">
        <f>VLOOKUP($L$1&amp;L6762,定价因子!E:F,2,0)</f>
        <v>#N/A</v>
      </c>
      <c r="N6762" s="3"/>
      <c r="O6762" s="77" t="e">
        <f>VLOOKUP($N$1&amp;N6762,定价因子!E:F,2,0)</f>
        <v>#N/A</v>
      </c>
      <c r="P6762" s="3"/>
      <c r="Q6762" s="55" t="e">
        <f>VLOOKUP($P$1&amp;P6762,定价因子!$E:$F,2,0)</f>
        <v>#N/A</v>
      </c>
      <c r="R6762" s="3"/>
      <c r="S6762" s="77" t="e">
        <f>VLOOKUP($R$1&amp;R6762,定价因子!$E:$F,2,0)</f>
        <v>#N/A</v>
      </c>
      <c r="T6762" s="61"/>
      <c r="U6762" s="63"/>
      <c r="V6762" s="63"/>
      <c r="W6762" s="63"/>
      <c r="X6762" s="3"/>
    </row>
    <row r="6763" spans="1:24">
      <c r="A6763" s="3"/>
      <c r="B6763" s="3"/>
      <c r="C6763" s="3"/>
      <c r="D6763" s="3"/>
      <c r="E6763" s="79"/>
      <c r="F6763" s="3"/>
      <c r="G6763" s="77" t="e">
        <f>VLOOKUP($F$1&amp;F6763,定价因子!E:F,2,0)</f>
        <v>#N/A</v>
      </c>
      <c r="H6763" s="3"/>
      <c r="I6763" s="77" t="e">
        <f>VLOOKUP($H$1&amp;H6763,定价因子!E:F,2,0)</f>
        <v>#N/A</v>
      </c>
      <c r="J6763" s="3"/>
      <c r="K6763" s="77" t="e">
        <f>VLOOKUP($J$1&amp;J6763,定价因子!E:F,2,0)</f>
        <v>#N/A</v>
      </c>
      <c r="L6763" s="3"/>
      <c r="M6763" s="77" t="e">
        <f>VLOOKUP($L$1&amp;L6763,定价因子!E:F,2,0)</f>
        <v>#N/A</v>
      </c>
      <c r="N6763" s="3"/>
      <c r="O6763" s="77" t="e">
        <f>VLOOKUP($N$1&amp;N6763,定价因子!E:F,2,0)</f>
        <v>#N/A</v>
      </c>
      <c r="P6763" s="3"/>
      <c r="Q6763" s="55" t="e">
        <f>VLOOKUP($P$1&amp;P6763,定价因子!$E:$F,2,0)</f>
        <v>#N/A</v>
      </c>
      <c r="R6763" s="3"/>
      <c r="S6763" s="77" t="e">
        <f>VLOOKUP($R$1&amp;R6763,定价因子!$E:$F,2,0)</f>
        <v>#N/A</v>
      </c>
      <c r="T6763" s="61"/>
      <c r="U6763" s="63"/>
      <c r="V6763" s="63"/>
      <c r="W6763" s="63"/>
      <c r="X6763" s="3"/>
    </row>
    <row r="6764" spans="1:24">
      <c r="A6764" s="3"/>
      <c r="B6764" s="3"/>
      <c r="C6764" s="3"/>
      <c r="D6764" s="3"/>
      <c r="E6764" s="79"/>
      <c r="F6764" s="3"/>
      <c r="G6764" s="77" t="e">
        <f>VLOOKUP($F$1&amp;F6764,定价因子!E:F,2,0)</f>
        <v>#N/A</v>
      </c>
      <c r="H6764" s="3"/>
      <c r="I6764" s="77" t="e">
        <f>VLOOKUP($H$1&amp;H6764,定价因子!E:F,2,0)</f>
        <v>#N/A</v>
      </c>
      <c r="J6764" s="3"/>
      <c r="K6764" s="77" t="e">
        <f>VLOOKUP($J$1&amp;J6764,定价因子!E:F,2,0)</f>
        <v>#N/A</v>
      </c>
      <c r="L6764" s="3"/>
      <c r="M6764" s="77" t="e">
        <f>VLOOKUP($L$1&amp;L6764,定价因子!E:F,2,0)</f>
        <v>#N/A</v>
      </c>
      <c r="N6764" s="3"/>
      <c r="O6764" s="77" t="e">
        <f>VLOOKUP($N$1&amp;N6764,定价因子!E:F,2,0)</f>
        <v>#N/A</v>
      </c>
      <c r="P6764" s="3"/>
      <c r="Q6764" s="55" t="e">
        <f>VLOOKUP($P$1&amp;P6764,定价因子!$E:$F,2,0)</f>
        <v>#N/A</v>
      </c>
      <c r="R6764" s="3"/>
      <c r="S6764" s="77" t="e">
        <f>VLOOKUP($R$1&amp;R6764,定价因子!$E:$F,2,0)</f>
        <v>#N/A</v>
      </c>
      <c r="T6764" s="61"/>
      <c r="U6764" s="63"/>
      <c r="V6764" s="63"/>
      <c r="W6764" s="63"/>
      <c r="X6764" s="3"/>
    </row>
    <row r="6765" spans="1:24">
      <c r="A6765" s="3"/>
      <c r="B6765" s="3"/>
      <c r="C6765" s="3"/>
      <c r="D6765" s="3"/>
      <c r="E6765" s="79"/>
      <c r="F6765" s="3"/>
      <c r="G6765" s="77" t="e">
        <f>VLOOKUP($F$1&amp;F6765,定价因子!E:F,2,0)</f>
        <v>#N/A</v>
      </c>
      <c r="H6765" s="3"/>
      <c r="I6765" s="77" t="e">
        <f>VLOOKUP($H$1&amp;H6765,定价因子!E:F,2,0)</f>
        <v>#N/A</v>
      </c>
      <c r="J6765" s="3"/>
      <c r="K6765" s="77" t="e">
        <f>VLOOKUP($J$1&amp;J6765,定价因子!E:F,2,0)</f>
        <v>#N/A</v>
      </c>
      <c r="L6765" s="3"/>
      <c r="M6765" s="77" t="e">
        <f>VLOOKUP($L$1&amp;L6765,定价因子!E:F,2,0)</f>
        <v>#N/A</v>
      </c>
      <c r="N6765" s="3"/>
      <c r="O6765" s="77" t="e">
        <f>VLOOKUP($N$1&amp;N6765,定价因子!E:F,2,0)</f>
        <v>#N/A</v>
      </c>
      <c r="P6765" s="3"/>
      <c r="Q6765" s="55" t="e">
        <f>VLOOKUP($P$1&amp;P6765,定价因子!$E:$F,2,0)</f>
        <v>#N/A</v>
      </c>
      <c r="R6765" s="3"/>
      <c r="S6765" s="77" t="e">
        <f>VLOOKUP($R$1&amp;R6765,定价因子!$E:$F,2,0)</f>
        <v>#N/A</v>
      </c>
      <c r="T6765" s="61"/>
      <c r="U6765" s="63"/>
      <c r="V6765" s="63"/>
      <c r="W6765" s="63"/>
      <c r="X6765" s="3"/>
    </row>
    <row r="6766" spans="1:24">
      <c r="A6766" s="3"/>
      <c r="B6766" s="3"/>
      <c r="C6766" s="3"/>
      <c r="D6766" s="3"/>
      <c r="E6766" s="79"/>
      <c r="F6766" s="3"/>
      <c r="G6766" s="77" t="e">
        <f>VLOOKUP($F$1&amp;F6766,定价因子!E:F,2,0)</f>
        <v>#N/A</v>
      </c>
      <c r="H6766" s="3"/>
      <c r="I6766" s="77" t="e">
        <f>VLOOKUP($H$1&amp;H6766,定价因子!E:F,2,0)</f>
        <v>#N/A</v>
      </c>
      <c r="J6766" s="3"/>
      <c r="K6766" s="77" t="e">
        <f>VLOOKUP($J$1&amp;J6766,定价因子!E:F,2,0)</f>
        <v>#N/A</v>
      </c>
      <c r="L6766" s="3"/>
      <c r="M6766" s="77" t="e">
        <f>VLOOKUP($L$1&amp;L6766,定价因子!E:F,2,0)</f>
        <v>#N/A</v>
      </c>
      <c r="N6766" s="3"/>
      <c r="O6766" s="77" t="e">
        <f>VLOOKUP($N$1&amp;N6766,定价因子!E:F,2,0)</f>
        <v>#N/A</v>
      </c>
      <c r="P6766" s="3"/>
      <c r="Q6766" s="55" t="e">
        <f>VLOOKUP($P$1&amp;P6766,定价因子!$E:$F,2,0)</f>
        <v>#N/A</v>
      </c>
      <c r="R6766" s="3"/>
      <c r="S6766" s="77" t="e">
        <f>VLOOKUP($R$1&amp;R6766,定价因子!$E:$F,2,0)</f>
        <v>#N/A</v>
      </c>
      <c r="T6766" s="61"/>
      <c r="U6766" s="63"/>
      <c r="V6766" s="63"/>
      <c r="W6766" s="63"/>
      <c r="X6766" s="3"/>
    </row>
    <row r="6767" spans="1:24">
      <c r="A6767" s="3"/>
      <c r="B6767" s="3"/>
      <c r="C6767" s="3"/>
      <c r="D6767" s="3"/>
      <c r="E6767" s="79"/>
      <c r="F6767" s="3"/>
      <c r="G6767" s="77" t="e">
        <f>VLOOKUP($F$1&amp;F6767,定价因子!E:F,2,0)</f>
        <v>#N/A</v>
      </c>
      <c r="H6767" s="3"/>
      <c r="I6767" s="77" t="e">
        <f>VLOOKUP($H$1&amp;H6767,定价因子!E:F,2,0)</f>
        <v>#N/A</v>
      </c>
      <c r="J6767" s="3"/>
      <c r="K6767" s="77" t="e">
        <f>VLOOKUP($J$1&amp;J6767,定价因子!E:F,2,0)</f>
        <v>#N/A</v>
      </c>
      <c r="L6767" s="3"/>
      <c r="M6767" s="77" t="e">
        <f>VLOOKUP($L$1&amp;L6767,定价因子!E:F,2,0)</f>
        <v>#N/A</v>
      </c>
      <c r="N6767" s="3"/>
      <c r="O6767" s="77" t="e">
        <f>VLOOKUP($N$1&amp;N6767,定价因子!E:F,2,0)</f>
        <v>#N/A</v>
      </c>
      <c r="P6767" s="3"/>
      <c r="Q6767" s="55" t="e">
        <f>VLOOKUP($P$1&amp;P6767,定价因子!$E:$F,2,0)</f>
        <v>#N/A</v>
      </c>
      <c r="R6767" s="3"/>
      <c r="S6767" s="77" t="e">
        <f>VLOOKUP($R$1&amp;R6767,定价因子!$E:$F,2,0)</f>
        <v>#N/A</v>
      </c>
      <c r="T6767" s="61"/>
      <c r="U6767" s="63"/>
      <c r="V6767" s="63"/>
      <c r="W6767" s="63"/>
      <c r="X6767" s="3"/>
    </row>
    <row r="6768" spans="1:24">
      <c r="A6768" s="3"/>
      <c r="B6768" s="3"/>
      <c r="C6768" s="3"/>
      <c r="D6768" s="3"/>
      <c r="E6768" s="79"/>
      <c r="F6768" s="3"/>
      <c r="G6768" s="77" t="e">
        <f>VLOOKUP($F$1&amp;F6768,定价因子!E:F,2,0)</f>
        <v>#N/A</v>
      </c>
      <c r="H6768" s="3"/>
      <c r="I6768" s="77" t="e">
        <f>VLOOKUP($H$1&amp;H6768,定价因子!E:F,2,0)</f>
        <v>#N/A</v>
      </c>
      <c r="J6768" s="3"/>
      <c r="K6768" s="77" t="e">
        <f>VLOOKUP($J$1&amp;J6768,定价因子!E:F,2,0)</f>
        <v>#N/A</v>
      </c>
      <c r="L6768" s="3"/>
      <c r="M6768" s="77" t="e">
        <f>VLOOKUP($L$1&amp;L6768,定价因子!E:F,2,0)</f>
        <v>#N/A</v>
      </c>
      <c r="N6768" s="3"/>
      <c r="O6768" s="77" t="e">
        <f>VLOOKUP($N$1&amp;N6768,定价因子!E:F,2,0)</f>
        <v>#N/A</v>
      </c>
      <c r="P6768" s="3"/>
      <c r="Q6768" s="55" t="e">
        <f>VLOOKUP($P$1&amp;P6768,定价因子!$E:$F,2,0)</f>
        <v>#N/A</v>
      </c>
      <c r="R6768" s="3"/>
      <c r="S6768" s="77" t="e">
        <f>VLOOKUP($R$1&amp;R6768,定价因子!$E:$F,2,0)</f>
        <v>#N/A</v>
      </c>
      <c r="T6768" s="61"/>
      <c r="U6768" s="63"/>
      <c r="V6768" s="63"/>
      <c r="W6768" s="63"/>
      <c r="X6768" s="3"/>
    </row>
    <row r="6769" spans="1:24">
      <c r="A6769" s="3"/>
      <c r="B6769" s="3"/>
      <c r="C6769" s="3"/>
      <c r="D6769" s="3"/>
      <c r="E6769" s="79"/>
      <c r="F6769" s="3"/>
      <c r="G6769" s="77" t="e">
        <f>VLOOKUP($F$1&amp;F6769,定价因子!E:F,2,0)</f>
        <v>#N/A</v>
      </c>
      <c r="H6769" s="3"/>
      <c r="I6769" s="77" t="e">
        <f>VLOOKUP($H$1&amp;H6769,定价因子!E:F,2,0)</f>
        <v>#N/A</v>
      </c>
      <c r="J6769" s="3"/>
      <c r="K6769" s="77" t="e">
        <f>VLOOKUP($J$1&amp;J6769,定价因子!E:F,2,0)</f>
        <v>#N/A</v>
      </c>
      <c r="L6769" s="3"/>
      <c r="M6769" s="77" t="e">
        <f>VLOOKUP($L$1&amp;L6769,定价因子!E:F,2,0)</f>
        <v>#N/A</v>
      </c>
      <c r="N6769" s="3"/>
      <c r="O6769" s="77" t="e">
        <f>VLOOKUP($N$1&amp;N6769,定价因子!E:F,2,0)</f>
        <v>#N/A</v>
      </c>
      <c r="P6769" s="3"/>
      <c r="Q6769" s="55" t="e">
        <f>VLOOKUP($P$1&amp;P6769,定价因子!$E:$F,2,0)</f>
        <v>#N/A</v>
      </c>
      <c r="R6769" s="3"/>
      <c r="S6769" s="77" t="e">
        <f>VLOOKUP($R$1&amp;R6769,定价因子!$E:$F,2,0)</f>
        <v>#N/A</v>
      </c>
      <c r="T6769" s="61"/>
      <c r="U6769" s="63"/>
      <c r="V6769" s="63"/>
      <c r="W6769" s="63"/>
      <c r="X6769" s="3"/>
    </row>
    <row r="6770" spans="1:24">
      <c r="A6770" s="3"/>
      <c r="B6770" s="3"/>
      <c r="C6770" s="3"/>
      <c r="D6770" s="3"/>
      <c r="E6770" s="79"/>
      <c r="F6770" s="3"/>
      <c r="G6770" s="77" t="e">
        <f>VLOOKUP($F$1&amp;F6770,定价因子!E:F,2,0)</f>
        <v>#N/A</v>
      </c>
      <c r="H6770" s="3"/>
      <c r="I6770" s="77" t="e">
        <f>VLOOKUP($H$1&amp;H6770,定价因子!E:F,2,0)</f>
        <v>#N/A</v>
      </c>
      <c r="J6770" s="3"/>
      <c r="K6770" s="77" t="e">
        <f>VLOOKUP($J$1&amp;J6770,定价因子!E:F,2,0)</f>
        <v>#N/A</v>
      </c>
      <c r="L6770" s="3"/>
      <c r="M6770" s="77" t="e">
        <f>VLOOKUP($L$1&amp;L6770,定价因子!E:F,2,0)</f>
        <v>#N/A</v>
      </c>
      <c r="N6770" s="3"/>
      <c r="O6770" s="77" t="e">
        <f>VLOOKUP($N$1&amp;N6770,定价因子!E:F,2,0)</f>
        <v>#N/A</v>
      </c>
      <c r="P6770" s="3"/>
      <c r="Q6770" s="55" t="e">
        <f>VLOOKUP($P$1&amp;P6770,定价因子!$E:$F,2,0)</f>
        <v>#N/A</v>
      </c>
      <c r="R6770" s="3"/>
      <c r="S6770" s="77" t="e">
        <f>VLOOKUP($R$1&amp;R6770,定价因子!$E:$F,2,0)</f>
        <v>#N/A</v>
      </c>
      <c r="T6770" s="61"/>
      <c r="U6770" s="63"/>
      <c r="V6770" s="63"/>
      <c r="W6770" s="63"/>
      <c r="X6770" s="3"/>
    </row>
    <row r="6771" spans="1:24">
      <c r="A6771" s="3"/>
      <c r="B6771" s="3"/>
      <c r="C6771" s="3"/>
      <c r="D6771" s="3"/>
      <c r="E6771" s="79"/>
      <c r="F6771" s="3"/>
      <c r="G6771" s="77" t="e">
        <f>VLOOKUP($F$1&amp;F6771,定价因子!E:F,2,0)</f>
        <v>#N/A</v>
      </c>
      <c r="H6771" s="3"/>
      <c r="I6771" s="77" t="e">
        <f>VLOOKUP($H$1&amp;H6771,定价因子!E:F,2,0)</f>
        <v>#N/A</v>
      </c>
      <c r="J6771" s="3"/>
      <c r="K6771" s="77" t="e">
        <f>VLOOKUP($J$1&amp;J6771,定价因子!E:F,2,0)</f>
        <v>#N/A</v>
      </c>
      <c r="L6771" s="3"/>
      <c r="M6771" s="77" t="e">
        <f>VLOOKUP($L$1&amp;L6771,定价因子!E:F,2,0)</f>
        <v>#N/A</v>
      </c>
      <c r="N6771" s="3"/>
      <c r="O6771" s="77" t="e">
        <f>VLOOKUP($N$1&amp;N6771,定价因子!E:F,2,0)</f>
        <v>#N/A</v>
      </c>
      <c r="P6771" s="3"/>
      <c r="Q6771" s="55" t="e">
        <f>VLOOKUP($P$1&amp;P6771,定价因子!$E:$F,2,0)</f>
        <v>#N/A</v>
      </c>
      <c r="R6771" s="3"/>
      <c r="S6771" s="77" t="e">
        <f>VLOOKUP($R$1&amp;R6771,定价因子!$E:$F,2,0)</f>
        <v>#N/A</v>
      </c>
      <c r="T6771" s="61"/>
      <c r="U6771" s="63"/>
      <c r="V6771" s="63"/>
      <c r="W6771" s="63"/>
      <c r="X6771" s="3"/>
    </row>
    <row r="6772" spans="1:24">
      <c r="A6772" s="3"/>
      <c r="B6772" s="3"/>
      <c r="C6772" s="3"/>
      <c r="D6772" s="3"/>
      <c r="E6772" s="79"/>
      <c r="F6772" s="3"/>
      <c r="G6772" s="77" t="e">
        <f>VLOOKUP($F$1&amp;F6772,定价因子!E:F,2,0)</f>
        <v>#N/A</v>
      </c>
      <c r="H6772" s="3"/>
      <c r="I6772" s="77" t="e">
        <f>VLOOKUP($H$1&amp;H6772,定价因子!E:F,2,0)</f>
        <v>#N/A</v>
      </c>
      <c r="J6772" s="3"/>
      <c r="K6772" s="77" t="e">
        <f>VLOOKUP($J$1&amp;J6772,定价因子!E:F,2,0)</f>
        <v>#N/A</v>
      </c>
      <c r="L6772" s="3"/>
      <c r="M6772" s="77" t="e">
        <f>VLOOKUP($L$1&amp;L6772,定价因子!E:F,2,0)</f>
        <v>#N/A</v>
      </c>
      <c r="N6772" s="3"/>
      <c r="O6772" s="77" t="e">
        <f>VLOOKUP($N$1&amp;N6772,定价因子!E:F,2,0)</f>
        <v>#N/A</v>
      </c>
      <c r="P6772" s="3"/>
      <c r="Q6772" s="55" t="e">
        <f>VLOOKUP($P$1&amp;P6772,定价因子!$E:$F,2,0)</f>
        <v>#N/A</v>
      </c>
      <c r="R6772" s="3"/>
      <c r="S6772" s="77" t="e">
        <f>VLOOKUP($R$1&amp;R6772,定价因子!$E:$F,2,0)</f>
        <v>#N/A</v>
      </c>
      <c r="T6772" s="61"/>
      <c r="U6772" s="63"/>
      <c r="V6772" s="63"/>
      <c r="W6772" s="63"/>
      <c r="X6772" s="3"/>
    </row>
    <row r="6773" spans="1:24">
      <c r="A6773" s="3"/>
      <c r="B6773" s="3"/>
      <c r="C6773" s="3"/>
      <c r="D6773" s="3"/>
      <c r="E6773" s="79"/>
      <c r="F6773" s="3"/>
      <c r="G6773" s="77" t="e">
        <f>VLOOKUP($F$1&amp;F6773,定价因子!E:F,2,0)</f>
        <v>#N/A</v>
      </c>
      <c r="H6773" s="3"/>
      <c r="I6773" s="77" t="e">
        <f>VLOOKUP($H$1&amp;H6773,定价因子!E:F,2,0)</f>
        <v>#N/A</v>
      </c>
      <c r="J6773" s="3"/>
      <c r="K6773" s="77" t="e">
        <f>VLOOKUP($J$1&amp;J6773,定价因子!E:F,2,0)</f>
        <v>#N/A</v>
      </c>
      <c r="L6773" s="3"/>
      <c r="M6773" s="77" t="e">
        <f>VLOOKUP($L$1&amp;L6773,定价因子!E:F,2,0)</f>
        <v>#N/A</v>
      </c>
      <c r="N6773" s="3"/>
      <c r="O6773" s="77" t="e">
        <f>VLOOKUP($N$1&amp;N6773,定价因子!E:F,2,0)</f>
        <v>#N/A</v>
      </c>
      <c r="P6773" s="3"/>
      <c r="Q6773" s="55" t="e">
        <f>VLOOKUP($P$1&amp;P6773,定价因子!$E:$F,2,0)</f>
        <v>#N/A</v>
      </c>
      <c r="R6773" s="3"/>
      <c r="S6773" s="77" t="e">
        <f>VLOOKUP($R$1&amp;R6773,定价因子!$E:$F,2,0)</f>
        <v>#N/A</v>
      </c>
      <c r="T6773" s="61"/>
      <c r="U6773" s="63"/>
      <c r="V6773" s="63"/>
      <c r="W6773" s="63"/>
      <c r="X6773" s="3"/>
    </row>
    <row r="6774" spans="1:24">
      <c r="A6774" s="3"/>
      <c r="B6774" s="3"/>
      <c r="C6774" s="3"/>
      <c r="D6774" s="3"/>
      <c r="E6774" s="79"/>
      <c r="F6774" s="3"/>
      <c r="G6774" s="77" t="e">
        <f>VLOOKUP($F$1&amp;F6774,定价因子!E:F,2,0)</f>
        <v>#N/A</v>
      </c>
      <c r="H6774" s="3"/>
      <c r="I6774" s="77" t="e">
        <f>VLOOKUP($H$1&amp;H6774,定价因子!E:F,2,0)</f>
        <v>#N/A</v>
      </c>
      <c r="J6774" s="3"/>
      <c r="K6774" s="77" t="e">
        <f>VLOOKUP($J$1&amp;J6774,定价因子!E:F,2,0)</f>
        <v>#N/A</v>
      </c>
      <c r="L6774" s="3"/>
      <c r="M6774" s="77" t="e">
        <f>VLOOKUP($L$1&amp;L6774,定价因子!E:F,2,0)</f>
        <v>#N/A</v>
      </c>
      <c r="N6774" s="3"/>
      <c r="O6774" s="77" t="e">
        <f>VLOOKUP($N$1&amp;N6774,定价因子!E:F,2,0)</f>
        <v>#N/A</v>
      </c>
      <c r="P6774" s="3"/>
      <c r="Q6774" s="55" t="e">
        <f>VLOOKUP($P$1&amp;P6774,定价因子!$E:$F,2,0)</f>
        <v>#N/A</v>
      </c>
      <c r="R6774" s="3"/>
      <c r="S6774" s="77" t="e">
        <f>VLOOKUP($R$1&amp;R6774,定价因子!$E:$F,2,0)</f>
        <v>#N/A</v>
      </c>
      <c r="T6774" s="61"/>
      <c r="U6774" s="63"/>
      <c r="V6774" s="63"/>
      <c r="W6774" s="63"/>
      <c r="X6774" s="3"/>
    </row>
    <row r="6775" spans="1:24">
      <c r="A6775" s="3"/>
      <c r="B6775" s="3"/>
      <c r="C6775" s="3"/>
      <c r="D6775" s="3"/>
      <c r="E6775" s="79"/>
      <c r="F6775" s="3"/>
      <c r="G6775" s="77" t="e">
        <f>VLOOKUP($F$1&amp;F6775,定价因子!E:F,2,0)</f>
        <v>#N/A</v>
      </c>
      <c r="H6775" s="3"/>
      <c r="I6775" s="77" t="e">
        <f>VLOOKUP($H$1&amp;H6775,定价因子!E:F,2,0)</f>
        <v>#N/A</v>
      </c>
      <c r="J6775" s="3"/>
      <c r="K6775" s="77" t="e">
        <f>VLOOKUP($J$1&amp;J6775,定价因子!E:F,2,0)</f>
        <v>#N/A</v>
      </c>
      <c r="L6775" s="3"/>
      <c r="M6775" s="77" t="e">
        <f>VLOOKUP($L$1&amp;L6775,定价因子!E:F,2,0)</f>
        <v>#N/A</v>
      </c>
      <c r="N6775" s="3"/>
      <c r="O6775" s="77" t="e">
        <f>VLOOKUP($N$1&amp;N6775,定价因子!E:F,2,0)</f>
        <v>#N/A</v>
      </c>
      <c r="P6775" s="3"/>
      <c r="Q6775" s="55" t="e">
        <f>VLOOKUP($P$1&amp;P6775,定价因子!$E:$F,2,0)</f>
        <v>#N/A</v>
      </c>
      <c r="R6775" s="3"/>
      <c r="S6775" s="77" t="e">
        <f>VLOOKUP($R$1&amp;R6775,定价因子!$E:$F,2,0)</f>
        <v>#N/A</v>
      </c>
      <c r="T6775" s="61"/>
      <c r="U6775" s="63"/>
      <c r="V6775" s="63"/>
      <c r="W6775" s="63"/>
      <c r="X6775" s="3"/>
    </row>
    <row r="6776" spans="1:24">
      <c r="A6776" s="3"/>
      <c r="B6776" s="3"/>
      <c r="C6776" s="3"/>
      <c r="D6776" s="3"/>
      <c r="E6776" s="79"/>
      <c r="F6776" s="3"/>
      <c r="G6776" s="77" t="e">
        <f>VLOOKUP($F$1&amp;F6776,定价因子!E:F,2,0)</f>
        <v>#N/A</v>
      </c>
      <c r="H6776" s="3"/>
      <c r="I6776" s="77" t="e">
        <f>VLOOKUP($H$1&amp;H6776,定价因子!E:F,2,0)</f>
        <v>#N/A</v>
      </c>
      <c r="J6776" s="3"/>
      <c r="K6776" s="77" t="e">
        <f>VLOOKUP($J$1&amp;J6776,定价因子!E:F,2,0)</f>
        <v>#N/A</v>
      </c>
      <c r="L6776" s="3"/>
      <c r="M6776" s="77" t="e">
        <f>VLOOKUP($L$1&amp;L6776,定价因子!E:F,2,0)</f>
        <v>#N/A</v>
      </c>
      <c r="N6776" s="3"/>
      <c r="O6776" s="77" t="e">
        <f>VLOOKUP($N$1&amp;N6776,定价因子!E:F,2,0)</f>
        <v>#N/A</v>
      </c>
      <c r="P6776" s="3"/>
      <c r="Q6776" s="55" t="e">
        <f>VLOOKUP($P$1&amp;P6776,定价因子!$E:$F,2,0)</f>
        <v>#N/A</v>
      </c>
      <c r="R6776" s="3"/>
      <c r="S6776" s="77" t="e">
        <f>VLOOKUP($R$1&amp;R6776,定价因子!$E:$F,2,0)</f>
        <v>#N/A</v>
      </c>
      <c r="T6776" s="61"/>
      <c r="U6776" s="63"/>
      <c r="V6776" s="63"/>
      <c r="W6776" s="63"/>
      <c r="X6776" s="3"/>
    </row>
    <row r="6777" spans="1:24">
      <c r="A6777" s="3"/>
      <c r="B6777" s="3"/>
      <c r="C6777" s="3"/>
      <c r="D6777" s="3"/>
      <c r="E6777" s="79"/>
      <c r="F6777" s="3"/>
      <c r="G6777" s="77" t="e">
        <f>VLOOKUP($F$1&amp;F6777,定价因子!E:F,2,0)</f>
        <v>#N/A</v>
      </c>
      <c r="H6777" s="3"/>
      <c r="I6777" s="77" t="e">
        <f>VLOOKUP($H$1&amp;H6777,定价因子!E:F,2,0)</f>
        <v>#N/A</v>
      </c>
      <c r="J6777" s="3"/>
      <c r="K6777" s="77" t="e">
        <f>VLOOKUP($J$1&amp;J6777,定价因子!E:F,2,0)</f>
        <v>#N/A</v>
      </c>
      <c r="L6777" s="3"/>
      <c r="M6777" s="77" t="e">
        <f>VLOOKUP($L$1&amp;L6777,定价因子!E:F,2,0)</f>
        <v>#N/A</v>
      </c>
      <c r="N6777" s="3"/>
      <c r="O6777" s="77" t="e">
        <f>VLOOKUP($N$1&amp;N6777,定价因子!E:F,2,0)</f>
        <v>#N/A</v>
      </c>
      <c r="P6777" s="3"/>
      <c r="Q6777" s="55" t="e">
        <f>VLOOKUP($P$1&amp;P6777,定价因子!$E:$F,2,0)</f>
        <v>#N/A</v>
      </c>
      <c r="R6777" s="3"/>
      <c r="S6777" s="77" t="e">
        <f>VLOOKUP($R$1&amp;R6777,定价因子!$E:$F,2,0)</f>
        <v>#N/A</v>
      </c>
      <c r="T6777" s="61"/>
      <c r="U6777" s="63"/>
      <c r="V6777" s="63"/>
      <c r="W6777" s="63"/>
      <c r="X6777" s="3"/>
    </row>
    <row r="6778" spans="1:24">
      <c r="A6778" s="3"/>
      <c r="B6778" s="3"/>
      <c r="C6778" s="3"/>
      <c r="D6778" s="3"/>
      <c r="E6778" s="79"/>
      <c r="F6778" s="3"/>
      <c r="G6778" s="77" t="e">
        <f>VLOOKUP($F$1&amp;F6778,定价因子!E:F,2,0)</f>
        <v>#N/A</v>
      </c>
      <c r="H6778" s="3"/>
      <c r="I6778" s="77" t="e">
        <f>VLOOKUP($H$1&amp;H6778,定价因子!E:F,2,0)</f>
        <v>#N/A</v>
      </c>
      <c r="J6778" s="3"/>
      <c r="K6778" s="77" t="e">
        <f>VLOOKUP($J$1&amp;J6778,定价因子!E:F,2,0)</f>
        <v>#N/A</v>
      </c>
      <c r="L6778" s="3"/>
      <c r="M6778" s="77" t="e">
        <f>VLOOKUP($L$1&amp;L6778,定价因子!E:F,2,0)</f>
        <v>#N/A</v>
      </c>
      <c r="N6778" s="3"/>
      <c r="O6778" s="77" t="e">
        <f>VLOOKUP($N$1&amp;N6778,定价因子!E:F,2,0)</f>
        <v>#N/A</v>
      </c>
      <c r="P6778" s="3"/>
      <c r="Q6778" s="55" t="e">
        <f>VLOOKUP($P$1&amp;P6778,定价因子!$E:$F,2,0)</f>
        <v>#N/A</v>
      </c>
      <c r="R6778" s="3"/>
      <c r="S6778" s="77" t="e">
        <f>VLOOKUP($R$1&amp;R6778,定价因子!$E:$F,2,0)</f>
        <v>#N/A</v>
      </c>
      <c r="T6778" s="61"/>
      <c r="U6778" s="63"/>
      <c r="V6778" s="63"/>
      <c r="W6778" s="63"/>
      <c r="X6778" s="3"/>
    </row>
    <row r="6779" spans="1:24">
      <c r="A6779" s="3"/>
      <c r="B6779" s="3"/>
      <c r="C6779" s="3"/>
      <c r="D6779" s="3"/>
      <c r="E6779" s="79"/>
      <c r="F6779" s="3"/>
      <c r="G6779" s="77" t="e">
        <f>VLOOKUP($F$1&amp;F6779,定价因子!E:F,2,0)</f>
        <v>#N/A</v>
      </c>
      <c r="H6779" s="3"/>
      <c r="I6779" s="77" t="e">
        <f>VLOOKUP($H$1&amp;H6779,定价因子!E:F,2,0)</f>
        <v>#N/A</v>
      </c>
      <c r="J6779" s="3"/>
      <c r="K6779" s="77" t="e">
        <f>VLOOKUP($J$1&amp;J6779,定价因子!E:F,2,0)</f>
        <v>#N/A</v>
      </c>
      <c r="L6779" s="3"/>
      <c r="M6779" s="77" t="e">
        <f>VLOOKUP($L$1&amp;L6779,定价因子!E:F,2,0)</f>
        <v>#N/A</v>
      </c>
      <c r="N6779" s="3"/>
      <c r="O6779" s="77" t="e">
        <f>VLOOKUP($N$1&amp;N6779,定价因子!E:F,2,0)</f>
        <v>#N/A</v>
      </c>
      <c r="P6779" s="3"/>
      <c r="Q6779" s="55" t="e">
        <f>VLOOKUP($P$1&amp;P6779,定价因子!$E:$F,2,0)</f>
        <v>#N/A</v>
      </c>
      <c r="R6779" s="3"/>
      <c r="S6779" s="77" t="e">
        <f>VLOOKUP($R$1&amp;R6779,定价因子!$E:$F,2,0)</f>
        <v>#N/A</v>
      </c>
      <c r="T6779" s="61"/>
      <c r="U6779" s="63"/>
      <c r="V6779" s="63"/>
      <c r="W6779" s="63"/>
      <c r="X6779" s="3"/>
    </row>
    <row r="6780" spans="1:24">
      <c r="A6780" s="3"/>
      <c r="B6780" s="3"/>
      <c r="C6780" s="3"/>
      <c r="D6780" s="3"/>
      <c r="E6780" s="79"/>
      <c r="F6780" s="3"/>
      <c r="G6780" s="77" t="e">
        <f>VLOOKUP($F$1&amp;F6780,定价因子!E:F,2,0)</f>
        <v>#N/A</v>
      </c>
      <c r="H6780" s="3"/>
      <c r="I6780" s="77" t="e">
        <f>VLOOKUP($H$1&amp;H6780,定价因子!E:F,2,0)</f>
        <v>#N/A</v>
      </c>
      <c r="J6780" s="3"/>
      <c r="K6780" s="77" t="e">
        <f>VLOOKUP($J$1&amp;J6780,定价因子!E:F,2,0)</f>
        <v>#N/A</v>
      </c>
      <c r="L6780" s="3"/>
      <c r="M6780" s="77" t="e">
        <f>VLOOKUP($L$1&amp;L6780,定价因子!E:F,2,0)</f>
        <v>#N/A</v>
      </c>
      <c r="N6780" s="3"/>
      <c r="O6780" s="77" t="e">
        <f>VLOOKUP($N$1&amp;N6780,定价因子!E:F,2,0)</f>
        <v>#N/A</v>
      </c>
      <c r="P6780" s="3"/>
      <c r="Q6780" s="55" t="e">
        <f>VLOOKUP($P$1&amp;P6780,定价因子!$E:$F,2,0)</f>
        <v>#N/A</v>
      </c>
      <c r="R6780" s="3"/>
      <c r="S6780" s="77" t="e">
        <f>VLOOKUP($R$1&amp;R6780,定价因子!$E:$F,2,0)</f>
        <v>#N/A</v>
      </c>
      <c r="T6780" s="61"/>
      <c r="U6780" s="63"/>
      <c r="V6780" s="63"/>
      <c r="W6780" s="63"/>
      <c r="X6780" s="3"/>
    </row>
    <row r="6781" spans="1:24">
      <c r="A6781" s="3"/>
      <c r="B6781" s="3"/>
      <c r="C6781" s="3"/>
      <c r="D6781" s="3"/>
      <c r="E6781" s="79"/>
      <c r="F6781" s="3"/>
      <c r="G6781" s="77" t="e">
        <f>VLOOKUP($F$1&amp;F6781,定价因子!E:F,2,0)</f>
        <v>#N/A</v>
      </c>
      <c r="H6781" s="3"/>
      <c r="I6781" s="77" t="e">
        <f>VLOOKUP($H$1&amp;H6781,定价因子!E:F,2,0)</f>
        <v>#N/A</v>
      </c>
      <c r="J6781" s="3"/>
      <c r="K6781" s="77" t="e">
        <f>VLOOKUP($J$1&amp;J6781,定价因子!E:F,2,0)</f>
        <v>#N/A</v>
      </c>
      <c r="L6781" s="3"/>
      <c r="M6781" s="77" t="e">
        <f>VLOOKUP($L$1&amp;L6781,定价因子!E:F,2,0)</f>
        <v>#N/A</v>
      </c>
      <c r="N6781" s="3"/>
      <c r="O6781" s="77" t="e">
        <f>VLOOKUP($N$1&amp;N6781,定价因子!E:F,2,0)</f>
        <v>#N/A</v>
      </c>
      <c r="P6781" s="3"/>
      <c r="Q6781" s="55" t="e">
        <f>VLOOKUP($P$1&amp;P6781,定价因子!$E:$F,2,0)</f>
        <v>#N/A</v>
      </c>
      <c r="R6781" s="3"/>
      <c r="S6781" s="77" t="e">
        <f>VLOOKUP($R$1&amp;R6781,定价因子!$E:$F,2,0)</f>
        <v>#N/A</v>
      </c>
      <c r="T6781" s="61"/>
      <c r="U6781" s="63"/>
      <c r="V6781" s="63"/>
      <c r="W6781" s="63"/>
      <c r="X6781" s="3"/>
    </row>
    <row r="6782" spans="1:24">
      <c r="A6782" s="3"/>
      <c r="B6782" s="3"/>
      <c r="C6782" s="3"/>
      <c r="D6782" s="3"/>
      <c r="E6782" s="79"/>
      <c r="F6782" s="3"/>
      <c r="G6782" s="77" t="e">
        <f>VLOOKUP($F$1&amp;F6782,定价因子!E:F,2,0)</f>
        <v>#N/A</v>
      </c>
      <c r="H6782" s="3"/>
      <c r="I6782" s="77" t="e">
        <f>VLOOKUP($H$1&amp;H6782,定价因子!E:F,2,0)</f>
        <v>#N/A</v>
      </c>
      <c r="J6782" s="3"/>
      <c r="K6782" s="77" t="e">
        <f>VLOOKUP($J$1&amp;J6782,定价因子!E:F,2,0)</f>
        <v>#N/A</v>
      </c>
      <c r="L6782" s="3"/>
      <c r="M6782" s="77" t="e">
        <f>VLOOKUP($L$1&amp;L6782,定价因子!E:F,2,0)</f>
        <v>#N/A</v>
      </c>
      <c r="N6782" s="3"/>
      <c r="O6782" s="77" t="e">
        <f>VLOOKUP($N$1&amp;N6782,定价因子!E:F,2,0)</f>
        <v>#N/A</v>
      </c>
      <c r="P6782" s="3"/>
      <c r="Q6782" s="55" t="e">
        <f>VLOOKUP($P$1&amp;P6782,定价因子!$E:$F,2,0)</f>
        <v>#N/A</v>
      </c>
      <c r="R6782" s="3"/>
      <c r="S6782" s="77" t="e">
        <f>VLOOKUP($R$1&amp;R6782,定价因子!$E:$F,2,0)</f>
        <v>#N/A</v>
      </c>
      <c r="T6782" s="61"/>
      <c r="U6782" s="63"/>
      <c r="V6782" s="63"/>
      <c r="W6782" s="63"/>
      <c r="X6782" s="3"/>
    </row>
    <row r="6783" spans="1:24">
      <c r="A6783" s="3"/>
      <c r="B6783" s="3"/>
      <c r="C6783" s="3"/>
      <c r="D6783" s="3"/>
      <c r="E6783" s="79"/>
      <c r="F6783" s="3"/>
      <c r="G6783" s="77" t="e">
        <f>VLOOKUP($F$1&amp;F6783,定价因子!E:F,2,0)</f>
        <v>#N/A</v>
      </c>
      <c r="H6783" s="3"/>
      <c r="I6783" s="77" t="e">
        <f>VLOOKUP($H$1&amp;H6783,定价因子!E:F,2,0)</f>
        <v>#N/A</v>
      </c>
      <c r="J6783" s="3"/>
      <c r="K6783" s="77" t="e">
        <f>VLOOKUP($J$1&amp;J6783,定价因子!E:F,2,0)</f>
        <v>#N/A</v>
      </c>
      <c r="L6783" s="3"/>
      <c r="M6783" s="77" t="e">
        <f>VLOOKUP($L$1&amp;L6783,定价因子!E:F,2,0)</f>
        <v>#N/A</v>
      </c>
      <c r="N6783" s="3"/>
      <c r="O6783" s="77" t="e">
        <f>VLOOKUP($N$1&amp;N6783,定价因子!E:F,2,0)</f>
        <v>#N/A</v>
      </c>
      <c r="P6783" s="3"/>
      <c r="Q6783" s="55" t="e">
        <f>VLOOKUP($P$1&amp;P6783,定价因子!$E:$F,2,0)</f>
        <v>#N/A</v>
      </c>
      <c r="R6783" s="3"/>
      <c r="S6783" s="77" t="e">
        <f>VLOOKUP($R$1&amp;R6783,定价因子!$E:$F,2,0)</f>
        <v>#N/A</v>
      </c>
      <c r="T6783" s="61"/>
      <c r="U6783" s="63"/>
      <c r="V6783" s="63"/>
      <c r="W6783" s="63"/>
      <c r="X6783" s="3"/>
    </row>
    <row r="6784" spans="1:24">
      <c r="A6784" s="3"/>
      <c r="B6784" s="3"/>
      <c r="C6784" s="3"/>
      <c r="D6784" s="3"/>
      <c r="E6784" s="79"/>
      <c r="F6784" s="3"/>
      <c r="G6784" s="77" t="e">
        <f>VLOOKUP($F$1&amp;F6784,定价因子!E:F,2,0)</f>
        <v>#N/A</v>
      </c>
      <c r="H6784" s="3"/>
      <c r="I6784" s="77" t="e">
        <f>VLOOKUP($H$1&amp;H6784,定价因子!E:F,2,0)</f>
        <v>#N/A</v>
      </c>
      <c r="J6784" s="3"/>
      <c r="K6784" s="77" t="e">
        <f>VLOOKUP($J$1&amp;J6784,定价因子!E:F,2,0)</f>
        <v>#N/A</v>
      </c>
      <c r="L6784" s="3"/>
      <c r="M6784" s="77" t="e">
        <f>VLOOKUP($L$1&amp;L6784,定价因子!E:F,2,0)</f>
        <v>#N/A</v>
      </c>
      <c r="N6784" s="3"/>
      <c r="O6784" s="77" t="e">
        <f>VLOOKUP($N$1&amp;N6784,定价因子!E:F,2,0)</f>
        <v>#N/A</v>
      </c>
      <c r="P6784" s="3"/>
      <c r="Q6784" s="55" t="e">
        <f>VLOOKUP($P$1&amp;P6784,定价因子!$E:$F,2,0)</f>
        <v>#N/A</v>
      </c>
      <c r="R6784" s="3"/>
      <c r="S6784" s="77" t="e">
        <f>VLOOKUP($R$1&amp;R6784,定价因子!$E:$F,2,0)</f>
        <v>#N/A</v>
      </c>
      <c r="T6784" s="61"/>
      <c r="U6784" s="63"/>
      <c r="V6784" s="63"/>
      <c r="W6784" s="63"/>
      <c r="X6784" s="3"/>
    </row>
    <row r="6785" spans="1:24">
      <c r="A6785" s="3"/>
      <c r="B6785" s="3"/>
      <c r="C6785" s="3"/>
      <c r="D6785" s="3"/>
      <c r="E6785" s="79"/>
      <c r="F6785" s="3"/>
      <c r="G6785" s="77" t="e">
        <f>VLOOKUP($F$1&amp;F6785,定价因子!E:F,2,0)</f>
        <v>#N/A</v>
      </c>
      <c r="H6785" s="3"/>
      <c r="I6785" s="77" t="e">
        <f>VLOOKUP($H$1&amp;H6785,定价因子!E:F,2,0)</f>
        <v>#N/A</v>
      </c>
      <c r="J6785" s="3"/>
      <c r="K6785" s="77" t="e">
        <f>VLOOKUP($J$1&amp;J6785,定价因子!E:F,2,0)</f>
        <v>#N/A</v>
      </c>
      <c r="L6785" s="3"/>
      <c r="M6785" s="77" t="e">
        <f>VLOOKUP($L$1&amp;L6785,定价因子!E:F,2,0)</f>
        <v>#N/A</v>
      </c>
      <c r="N6785" s="3"/>
      <c r="O6785" s="77" t="e">
        <f>VLOOKUP($N$1&amp;N6785,定价因子!E:F,2,0)</f>
        <v>#N/A</v>
      </c>
      <c r="P6785" s="3"/>
      <c r="Q6785" s="55" t="e">
        <f>VLOOKUP($P$1&amp;P6785,定价因子!$E:$F,2,0)</f>
        <v>#N/A</v>
      </c>
      <c r="R6785" s="3"/>
      <c r="S6785" s="77" t="e">
        <f>VLOOKUP($R$1&amp;R6785,定价因子!$E:$F,2,0)</f>
        <v>#N/A</v>
      </c>
      <c r="T6785" s="61"/>
      <c r="U6785" s="63"/>
      <c r="V6785" s="63"/>
      <c r="W6785" s="63"/>
      <c r="X6785" s="3"/>
    </row>
    <row r="6786" spans="1:24">
      <c r="A6786" s="3"/>
      <c r="B6786" s="3"/>
      <c r="C6786" s="3"/>
      <c r="D6786" s="3"/>
      <c r="E6786" s="79"/>
      <c r="F6786" s="3"/>
      <c r="G6786" s="77" t="e">
        <f>VLOOKUP($F$1&amp;F6786,定价因子!E:F,2,0)</f>
        <v>#N/A</v>
      </c>
      <c r="H6786" s="3"/>
      <c r="I6786" s="77" t="e">
        <f>VLOOKUP($H$1&amp;H6786,定价因子!E:F,2,0)</f>
        <v>#N/A</v>
      </c>
      <c r="J6786" s="3"/>
      <c r="K6786" s="77" t="e">
        <f>VLOOKUP($J$1&amp;J6786,定价因子!E:F,2,0)</f>
        <v>#N/A</v>
      </c>
      <c r="L6786" s="3"/>
      <c r="M6786" s="77" t="e">
        <f>VLOOKUP($L$1&amp;L6786,定价因子!E:F,2,0)</f>
        <v>#N/A</v>
      </c>
      <c r="N6786" s="3"/>
      <c r="O6786" s="77" t="e">
        <f>VLOOKUP($N$1&amp;N6786,定价因子!E:F,2,0)</f>
        <v>#N/A</v>
      </c>
      <c r="P6786" s="3"/>
      <c r="Q6786" s="55" t="e">
        <f>VLOOKUP($P$1&amp;P6786,定价因子!$E:$F,2,0)</f>
        <v>#N/A</v>
      </c>
      <c r="R6786" s="3"/>
      <c r="S6786" s="77" t="e">
        <f>VLOOKUP($R$1&amp;R6786,定价因子!$E:$F,2,0)</f>
        <v>#N/A</v>
      </c>
      <c r="T6786" s="61"/>
      <c r="U6786" s="63"/>
      <c r="V6786" s="63"/>
      <c r="W6786" s="63"/>
      <c r="X6786" s="3"/>
    </row>
    <row r="6787" spans="1:24">
      <c r="A6787" s="3"/>
      <c r="B6787" s="3"/>
      <c r="C6787" s="3"/>
      <c r="D6787" s="3"/>
      <c r="E6787" s="79"/>
      <c r="F6787" s="3"/>
      <c r="G6787" s="77" t="e">
        <f>VLOOKUP($F$1&amp;F6787,定价因子!E:F,2,0)</f>
        <v>#N/A</v>
      </c>
      <c r="H6787" s="3"/>
      <c r="I6787" s="77" t="e">
        <f>VLOOKUP($H$1&amp;H6787,定价因子!E:F,2,0)</f>
        <v>#N/A</v>
      </c>
      <c r="J6787" s="3"/>
      <c r="K6787" s="77" t="e">
        <f>VLOOKUP($J$1&amp;J6787,定价因子!E:F,2,0)</f>
        <v>#N/A</v>
      </c>
      <c r="L6787" s="3"/>
      <c r="M6787" s="77" t="e">
        <f>VLOOKUP($L$1&amp;L6787,定价因子!E:F,2,0)</f>
        <v>#N/A</v>
      </c>
      <c r="N6787" s="3"/>
      <c r="O6787" s="77" t="e">
        <f>VLOOKUP($N$1&amp;N6787,定价因子!E:F,2,0)</f>
        <v>#N/A</v>
      </c>
      <c r="P6787" s="3"/>
      <c r="Q6787" s="55" t="e">
        <f>VLOOKUP($P$1&amp;P6787,定价因子!$E:$F,2,0)</f>
        <v>#N/A</v>
      </c>
      <c r="R6787" s="3"/>
      <c r="S6787" s="77" t="e">
        <f>VLOOKUP($R$1&amp;R6787,定价因子!$E:$F,2,0)</f>
        <v>#N/A</v>
      </c>
      <c r="T6787" s="61"/>
      <c r="U6787" s="63"/>
      <c r="V6787" s="63"/>
      <c r="W6787" s="63"/>
      <c r="X6787" s="3"/>
    </row>
    <row r="6788" spans="1:24">
      <c r="A6788" s="3"/>
      <c r="B6788" s="3"/>
      <c r="C6788" s="3"/>
      <c r="D6788" s="3"/>
      <c r="E6788" s="79"/>
      <c r="F6788" s="3"/>
      <c r="G6788" s="77" t="e">
        <f>VLOOKUP($F$1&amp;F6788,定价因子!E:F,2,0)</f>
        <v>#N/A</v>
      </c>
      <c r="H6788" s="3"/>
      <c r="I6788" s="77" t="e">
        <f>VLOOKUP($H$1&amp;H6788,定价因子!E:F,2,0)</f>
        <v>#N/A</v>
      </c>
      <c r="J6788" s="3"/>
      <c r="K6788" s="77" t="e">
        <f>VLOOKUP($J$1&amp;J6788,定价因子!E:F,2,0)</f>
        <v>#N/A</v>
      </c>
      <c r="L6788" s="3"/>
      <c r="M6788" s="77" t="e">
        <f>VLOOKUP($L$1&amp;L6788,定价因子!E:F,2,0)</f>
        <v>#N/A</v>
      </c>
      <c r="N6788" s="3"/>
      <c r="O6788" s="77" t="e">
        <f>VLOOKUP($N$1&amp;N6788,定价因子!E:F,2,0)</f>
        <v>#N/A</v>
      </c>
      <c r="P6788" s="3"/>
      <c r="Q6788" s="55" t="e">
        <f>VLOOKUP($P$1&amp;P6788,定价因子!$E:$F,2,0)</f>
        <v>#N/A</v>
      </c>
      <c r="R6788" s="3"/>
      <c r="S6788" s="77" t="e">
        <f>VLOOKUP($R$1&amp;R6788,定价因子!$E:$F,2,0)</f>
        <v>#N/A</v>
      </c>
      <c r="T6788" s="61"/>
      <c r="U6788" s="63"/>
      <c r="V6788" s="63"/>
      <c r="W6788" s="63"/>
      <c r="X6788" s="3"/>
    </row>
    <row r="6789" spans="1:24">
      <c r="A6789" s="3"/>
      <c r="B6789" s="3"/>
      <c r="C6789" s="3"/>
      <c r="D6789" s="3"/>
      <c r="E6789" s="79"/>
      <c r="F6789" s="3"/>
      <c r="G6789" s="77" t="e">
        <f>VLOOKUP($F$1&amp;F6789,定价因子!E:F,2,0)</f>
        <v>#N/A</v>
      </c>
      <c r="H6789" s="3"/>
      <c r="I6789" s="77" t="e">
        <f>VLOOKUP($H$1&amp;H6789,定价因子!E:F,2,0)</f>
        <v>#N/A</v>
      </c>
      <c r="J6789" s="3"/>
      <c r="K6789" s="77" t="e">
        <f>VLOOKUP($J$1&amp;J6789,定价因子!E:F,2,0)</f>
        <v>#N/A</v>
      </c>
      <c r="L6789" s="3"/>
      <c r="M6789" s="77" t="e">
        <f>VLOOKUP($L$1&amp;L6789,定价因子!E:F,2,0)</f>
        <v>#N/A</v>
      </c>
      <c r="N6789" s="3"/>
      <c r="O6789" s="77" t="e">
        <f>VLOOKUP($N$1&amp;N6789,定价因子!E:F,2,0)</f>
        <v>#N/A</v>
      </c>
      <c r="P6789" s="3"/>
      <c r="Q6789" s="55" t="e">
        <f>VLOOKUP($P$1&amp;P6789,定价因子!$E:$F,2,0)</f>
        <v>#N/A</v>
      </c>
      <c r="R6789" s="3"/>
      <c r="S6789" s="77" t="e">
        <f>VLOOKUP($R$1&amp;R6789,定价因子!$E:$F,2,0)</f>
        <v>#N/A</v>
      </c>
      <c r="T6789" s="61"/>
      <c r="U6789" s="63"/>
      <c r="V6789" s="63"/>
      <c r="W6789" s="63"/>
      <c r="X6789" s="3"/>
    </row>
    <row r="6790" spans="1:24">
      <c r="A6790" s="3"/>
      <c r="B6790" s="3"/>
      <c r="C6790" s="3"/>
      <c r="D6790" s="3"/>
      <c r="E6790" s="79"/>
      <c r="F6790" s="3"/>
      <c r="G6790" s="77" t="e">
        <f>VLOOKUP($F$1&amp;F6790,定价因子!E:F,2,0)</f>
        <v>#N/A</v>
      </c>
      <c r="H6790" s="3"/>
      <c r="I6790" s="77" t="e">
        <f>VLOOKUP($H$1&amp;H6790,定价因子!E:F,2,0)</f>
        <v>#N/A</v>
      </c>
      <c r="J6790" s="3"/>
      <c r="K6790" s="77" t="e">
        <f>VLOOKUP($J$1&amp;J6790,定价因子!E:F,2,0)</f>
        <v>#N/A</v>
      </c>
      <c r="L6790" s="3"/>
      <c r="M6790" s="77" t="e">
        <f>VLOOKUP($L$1&amp;L6790,定价因子!E:F,2,0)</f>
        <v>#N/A</v>
      </c>
      <c r="N6790" s="3"/>
      <c r="O6790" s="77" t="e">
        <f>VLOOKUP($N$1&amp;N6790,定价因子!E:F,2,0)</f>
        <v>#N/A</v>
      </c>
      <c r="P6790" s="3"/>
      <c r="Q6790" s="55" t="e">
        <f>VLOOKUP($P$1&amp;P6790,定价因子!$E:$F,2,0)</f>
        <v>#N/A</v>
      </c>
      <c r="R6790" s="3"/>
      <c r="S6790" s="77" t="e">
        <f>VLOOKUP($R$1&amp;R6790,定价因子!$E:$F,2,0)</f>
        <v>#N/A</v>
      </c>
      <c r="T6790" s="61"/>
      <c r="U6790" s="63"/>
      <c r="V6790" s="63"/>
      <c r="W6790" s="63"/>
      <c r="X6790" s="3"/>
    </row>
    <row r="6791" spans="1:24">
      <c r="A6791" s="3"/>
      <c r="B6791" s="3"/>
      <c r="C6791" s="3"/>
      <c r="D6791" s="3"/>
      <c r="E6791" s="79"/>
      <c r="F6791" s="3"/>
      <c r="G6791" s="77" t="e">
        <f>VLOOKUP($F$1&amp;F6791,定价因子!E:F,2,0)</f>
        <v>#N/A</v>
      </c>
      <c r="H6791" s="3"/>
      <c r="I6791" s="77" t="e">
        <f>VLOOKUP($H$1&amp;H6791,定价因子!E:F,2,0)</f>
        <v>#N/A</v>
      </c>
      <c r="J6791" s="3"/>
      <c r="K6791" s="77" t="e">
        <f>VLOOKUP($J$1&amp;J6791,定价因子!E:F,2,0)</f>
        <v>#N/A</v>
      </c>
      <c r="L6791" s="3"/>
      <c r="M6791" s="77" t="e">
        <f>VLOOKUP($L$1&amp;L6791,定价因子!E:F,2,0)</f>
        <v>#N/A</v>
      </c>
      <c r="N6791" s="3"/>
      <c r="O6791" s="77" t="e">
        <f>VLOOKUP($N$1&amp;N6791,定价因子!E:F,2,0)</f>
        <v>#N/A</v>
      </c>
      <c r="P6791" s="3"/>
      <c r="Q6791" s="55" t="e">
        <f>VLOOKUP($P$1&amp;P6791,定价因子!$E:$F,2,0)</f>
        <v>#N/A</v>
      </c>
      <c r="R6791" s="3"/>
      <c r="S6791" s="77" t="e">
        <f>VLOOKUP($R$1&amp;R6791,定价因子!$E:$F,2,0)</f>
        <v>#N/A</v>
      </c>
      <c r="T6791" s="61"/>
      <c r="U6791" s="63"/>
      <c r="V6791" s="63"/>
      <c r="W6791" s="63"/>
      <c r="X6791" s="3"/>
    </row>
    <row r="6792" spans="1:24">
      <c r="A6792" s="3"/>
      <c r="B6792" s="3"/>
      <c r="C6792" s="3"/>
      <c r="D6792" s="3"/>
      <c r="E6792" s="79"/>
      <c r="F6792" s="3"/>
      <c r="G6792" s="77" t="e">
        <f>VLOOKUP($F$1&amp;F6792,定价因子!E:F,2,0)</f>
        <v>#N/A</v>
      </c>
      <c r="H6792" s="3"/>
      <c r="I6792" s="77" t="e">
        <f>VLOOKUP($H$1&amp;H6792,定价因子!E:F,2,0)</f>
        <v>#N/A</v>
      </c>
      <c r="J6792" s="3"/>
      <c r="K6792" s="77" t="e">
        <f>VLOOKUP($J$1&amp;J6792,定价因子!E:F,2,0)</f>
        <v>#N/A</v>
      </c>
      <c r="L6792" s="3"/>
      <c r="M6792" s="77" t="e">
        <f>VLOOKUP($L$1&amp;L6792,定价因子!E:F,2,0)</f>
        <v>#N/A</v>
      </c>
      <c r="N6792" s="3"/>
      <c r="O6792" s="77" t="e">
        <f>VLOOKUP($N$1&amp;N6792,定价因子!E:F,2,0)</f>
        <v>#N/A</v>
      </c>
      <c r="P6792" s="3"/>
      <c r="Q6792" s="55" t="e">
        <f>VLOOKUP($P$1&amp;P6792,定价因子!$E:$F,2,0)</f>
        <v>#N/A</v>
      </c>
      <c r="R6792" s="3"/>
      <c r="S6792" s="77" t="e">
        <f>VLOOKUP($R$1&amp;R6792,定价因子!$E:$F,2,0)</f>
        <v>#N/A</v>
      </c>
      <c r="T6792" s="61"/>
      <c r="U6792" s="63"/>
      <c r="V6792" s="63"/>
      <c r="W6792" s="63"/>
      <c r="X6792" s="3"/>
    </row>
    <row r="6793" spans="1:24">
      <c r="A6793" s="3"/>
      <c r="B6793" s="3"/>
      <c r="C6793" s="3"/>
      <c r="D6793" s="3"/>
      <c r="E6793" s="79"/>
      <c r="F6793" s="3"/>
      <c r="G6793" s="77" t="e">
        <f>VLOOKUP($F$1&amp;F6793,定价因子!E:F,2,0)</f>
        <v>#N/A</v>
      </c>
      <c r="H6793" s="3"/>
      <c r="I6793" s="77" t="e">
        <f>VLOOKUP($H$1&amp;H6793,定价因子!E:F,2,0)</f>
        <v>#N/A</v>
      </c>
      <c r="J6793" s="3"/>
      <c r="K6793" s="77" t="e">
        <f>VLOOKUP($J$1&amp;J6793,定价因子!E:F,2,0)</f>
        <v>#N/A</v>
      </c>
      <c r="L6793" s="3"/>
      <c r="M6793" s="77" t="e">
        <f>VLOOKUP($L$1&amp;L6793,定价因子!E:F,2,0)</f>
        <v>#N/A</v>
      </c>
      <c r="N6793" s="3"/>
      <c r="O6793" s="77" t="e">
        <f>VLOOKUP($N$1&amp;N6793,定价因子!E:F,2,0)</f>
        <v>#N/A</v>
      </c>
      <c r="P6793" s="3"/>
      <c r="Q6793" s="55" t="e">
        <f>VLOOKUP($P$1&amp;P6793,定价因子!$E:$F,2,0)</f>
        <v>#N/A</v>
      </c>
      <c r="R6793" s="3"/>
      <c r="S6793" s="77" t="e">
        <f>VLOOKUP($R$1&amp;R6793,定价因子!$E:$F,2,0)</f>
        <v>#N/A</v>
      </c>
      <c r="T6793" s="61"/>
      <c r="U6793" s="63"/>
      <c r="V6793" s="63"/>
      <c r="W6793" s="63"/>
      <c r="X6793" s="3"/>
    </row>
    <row r="6794" spans="1:24">
      <c r="A6794" s="3"/>
      <c r="B6794" s="3"/>
      <c r="C6794" s="3"/>
      <c r="D6794" s="3"/>
      <c r="E6794" s="79"/>
      <c r="F6794" s="3"/>
      <c r="G6794" s="77" t="e">
        <f>VLOOKUP($F$1&amp;F6794,定价因子!E:F,2,0)</f>
        <v>#N/A</v>
      </c>
      <c r="H6794" s="3"/>
      <c r="I6794" s="77" t="e">
        <f>VLOOKUP($H$1&amp;H6794,定价因子!E:F,2,0)</f>
        <v>#N/A</v>
      </c>
      <c r="J6794" s="3"/>
      <c r="K6794" s="77" t="e">
        <f>VLOOKUP($J$1&amp;J6794,定价因子!E:F,2,0)</f>
        <v>#N/A</v>
      </c>
      <c r="L6794" s="3"/>
      <c r="M6794" s="77" t="e">
        <f>VLOOKUP($L$1&amp;L6794,定价因子!E:F,2,0)</f>
        <v>#N/A</v>
      </c>
      <c r="N6794" s="3"/>
      <c r="O6794" s="77" t="e">
        <f>VLOOKUP($N$1&amp;N6794,定价因子!E:F,2,0)</f>
        <v>#N/A</v>
      </c>
      <c r="P6794" s="3"/>
      <c r="Q6794" s="55" t="e">
        <f>VLOOKUP($P$1&amp;P6794,定价因子!$E:$F,2,0)</f>
        <v>#N/A</v>
      </c>
      <c r="R6794" s="3"/>
      <c r="S6794" s="77" t="e">
        <f>VLOOKUP($R$1&amp;R6794,定价因子!$E:$F,2,0)</f>
        <v>#N/A</v>
      </c>
      <c r="T6794" s="61"/>
      <c r="U6794" s="63"/>
      <c r="V6794" s="63"/>
      <c r="W6794" s="63"/>
      <c r="X6794" s="3"/>
    </row>
    <row r="6795" spans="1:24">
      <c r="A6795" s="3"/>
      <c r="B6795" s="3"/>
      <c r="C6795" s="3"/>
      <c r="D6795" s="3"/>
      <c r="E6795" s="79"/>
      <c r="F6795" s="3"/>
      <c r="G6795" s="77" t="e">
        <f>VLOOKUP($F$1&amp;F6795,定价因子!E:F,2,0)</f>
        <v>#N/A</v>
      </c>
      <c r="H6795" s="3"/>
      <c r="I6795" s="77" t="e">
        <f>VLOOKUP($H$1&amp;H6795,定价因子!E:F,2,0)</f>
        <v>#N/A</v>
      </c>
      <c r="J6795" s="3"/>
      <c r="K6795" s="77" t="e">
        <f>VLOOKUP($J$1&amp;J6795,定价因子!E:F,2,0)</f>
        <v>#N/A</v>
      </c>
      <c r="L6795" s="3"/>
      <c r="M6795" s="77" t="e">
        <f>VLOOKUP($L$1&amp;L6795,定价因子!E:F,2,0)</f>
        <v>#N/A</v>
      </c>
      <c r="N6795" s="3"/>
      <c r="O6795" s="77" t="e">
        <f>VLOOKUP($N$1&amp;N6795,定价因子!E:F,2,0)</f>
        <v>#N/A</v>
      </c>
      <c r="P6795" s="3"/>
      <c r="Q6795" s="55" t="e">
        <f>VLOOKUP($P$1&amp;P6795,定价因子!$E:$F,2,0)</f>
        <v>#N/A</v>
      </c>
      <c r="R6795" s="3"/>
      <c r="S6795" s="77" t="e">
        <f>VLOOKUP($R$1&amp;R6795,定价因子!$E:$F,2,0)</f>
        <v>#N/A</v>
      </c>
      <c r="T6795" s="61"/>
      <c r="U6795" s="63"/>
      <c r="V6795" s="63"/>
      <c r="W6795" s="63"/>
      <c r="X6795" s="3"/>
    </row>
    <row r="6796" spans="1:24">
      <c r="A6796" s="3"/>
      <c r="B6796" s="3"/>
      <c r="C6796" s="3"/>
      <c r="D6796" s="3"/>
      <c r="E6796" s="79"/>
      <c r="F6796" s="3"/>
      <c r="G6796" s="77" t="e">
        <f>VLOOKUP($F$1&amp;F6796,定价因子!E:F,2,0)</f>
        <v>#N/A</v>
      </c>
      <c r="H6796" s="3"/>
      <c r="I6796" s="77" t="e">
        <f>VLOOKUP($H$1&amp;H6796,定价因子!E:F,2,0)</f>
        <v>#N/A</v>
      </c>
      <c r="J6796" s="3"/>
      <c r="K6796" s="77" t="e">
        <f>VLOOKUP($J$1&amp;J6796,定价因子!E:F,2,0)</f>
        <v>#N/A</v>
      </c>
      <c r="L6796" s="3"/>
      <c r="M6796" s="77" t="e">
        <f>VLOOKUP($L$1&amp;L6796,定价因子!E:F,2,0)</f>
        <v>#N/A</v>
      </c>
      <c r="N6796" s="3"/>
      <c r="O6796" s="77" t="e">
        <f>VLOOKUP($N$1&amp;N6796,定价因子!E:F,2,0)</f>
        <v>#N/A</v>
      </c>
      <c r="P6796" s="3"/>
      <c r="Q6796" s="55" t="e">
        <f>VLOOKUP($P$1&amp;P6796,定价因子!$E:$F,2,0)</f>
        <v>#N/A</v>
      </c>
      <c r="R6796" s="3"/>
      <c r="S6796" s="77" t="e">
        <f>VLOOKUP($R$1&amp;R6796,定价因子!$E:$F,2,0)</f>
        <v>#N/A</v>
      </c>
      <c r="T6796" s="61"/>
      <c r="U6796" s="63"/>
      <c r="V6796" s="63"/>
      <c r="W6796" s="63"/>
      <c r="X6796" s="3"/>
    </row>
    <row r="6797" spans="1:24">
      <c r="A6797" s="3"/>
      <c r="B6797" s="3"/>
      <c r="C6797" s="3"/>
      <c r="D6797" s="3"/>
      <c r="E6797" s="79"/>
      <c r="F6797" s="3"/>
      <c r="G6797" s="77" t="e">
        <f>VLOOKUP($F$1&amp;F6797,定价因子!E:F,2,0)</f>
        <v>#N/A</v>
      </c>
      <c r="H6797" s="3"/>
      <c r="I6797" s="77" t="e">
        <f>VLOOKUP($H$1&amp;H6797,定价因子!E:F,2,0)</f>
        <v>#N/A</v>
      </c>
      <c r="J6797" s="3"/>
      <c r="K6797" s="77" t="e">
        <f>VLOOKUP($J$1&amp;J6797,定价因子!E:F,2,0)</f>
        <v>#N/A</v>
      </c>
      <c r="L6797" s="3"/>
      <c r="M6797" s="77" t="e">
        <f>VLOOKUP($L$1&amp;L6797,定价因子!E:F,2,0)</f>
        <v>#N/A</v>
      </c>
      <c r="N6797" s="3"/>
      <c r="O6797" s="77" t="e">
        <f>VLOOKUP($N$1&amp;N6797,定价因子!E:F,2,0)</f>
        <v>#N/A</v>
      </c>
      <c r="P6797" s="3"/>
      <c r="Q6797" s="55" t="e">
        <f>VLOOKUP($P$1&amp;P6797,定价因子!$E:$F,2,0)</f>
        <v>#N/A</v>
      </c>
      <c r="R6797" s="3"/>
      <c r="S6797" s="77" t="e">
        <f>VLOOKUP($R$1&amp;R6797,定价因子!$E:$F,2,0)</f>
        <v>#N/A</v>
      </c>
      <c r="T6797" s="61"/>
      <c r="U6797" s="63"/>
      <c r="V6797" s="63"/>
      <c r="W6797" s="63"/>
      <c r="X6797" s="3"/>
    </row>
    <row r="6798" spans="1:24">
      <c r="A6798" s="3"/>
      <c r="B6798" s="3"/>
      <c r="C6798" s="3"/>
      <c r="D6798" s="3"/>
      <c r="E6798" s="79"/>
      <c r="F6798" s="3"/>
      <c r="G6798" s="77" t="e">
        <f>VLOOKUP($F$1&amp;F6798,定价因子!E:F,2,0)</f>
        <v>#N/A</v>
      </c>
      <c r="H6798" s="3"/>
      <c r="I6798" s="77" t="e">
        <f>VLOOKUP($H$1&amp;H6798,定价因子!E:F,2,0)</f>
        <v>#N/A</v>
      </c>
      <c r="J6798" s="3"/>
      <c r="K6798" s="77" t="e">
        <f>VLOOKUP($J$1&amp;J6798,定价因子!E:F,2,0)</f>
        <v>#N/A</v>
      </c>
      <c r="L6798" s="3"/>
      <c r="M6798" s="77" t="e">
        <f>VLOOKUP($L$1&amp;L6798,定价因子!E:F,2,0)</f>
        <v>#N/A</v>
      </c>
      <c r="N6798" s="3"/>
      <c r="O6798" s="77" t="e">
        <f>VLOOKUP($N$1&amp;N6798,定价因子!E:F,2,0)</f>
        <v>#N/A</v>
      </c>
      <c r="P6798" s="3"/>
      <c r="Q6798" s="55" t="e">
        <f>VLOOKUP($P$1&amp;P6798,定价因子!$E:$F,2,0)</f>
        <v>#N/A</v>
      </c>
      <c r="R6798" s="3"/>
      <c r="S6798" s="77" t="e">
        <f>VLOOKUP($R$1&amp;R6798,定价因子!$E:$F,2,0)</f>
        <v>#N/A</v>
      </c>
      <c r="T6798" s="61"/>
      <c r="U6798" s="63"/>
      <c r="V6798" s="63"/>
      <c r="W6798" s="63"/>
      <c r="X6798" s="3"/>
    </row>
    <row r="6799" spans="1:24">
      <c r="A6799" s="3"/>
      <c r="B6799" s="3"/>
      <c r="C6799" s="3"/>
      <c r="D6799" s="3"/>
      <c r="E6799" s="79"/>
      <c r="F6799" s="3"/>
      <c r="G6799" s="77" t="e">
        <f>VLOOKUP($F$1&amp;F6799,定价因子!E:F,2,0)</f>
        <v>#N/A</v>
      </c>
      <c r="H6799" s="3"/>
      <c r="I6799" s="77" t="e">
        <f>VLOOKUP($H$1&amp;H6799,定价因子!E:F,2,0)</f>
        <v>#N/A</v>
      </c>
      <c r="J6799" s="3"/>
      <c r="K6799" s="77" t="e">
        <f>VLOOKUP($J$1&amp;J6799,定价因子!E:F,2,0)</f>
        <v>#N/A</v>
      </c>
      <c r="L6799" s="3"/>
      <c r="M6799" s="77" t="e">
        <f>VLOOKUP($L$1&amp;L6799,定价因子!E:F,2,0)</f>
        <v>#N/A</v>
      </c>
      <c r="N6799" s="3"/>
      <c r="O6799" s="77" t="e">
        <f>VLOOKUP($N$1&amp;N6799,定价因子!E:F,2,0)</f>
        <v>#N/A</v>
      </c>
      <c r="P6799" s="3"/>
      <c r="Q6799" s="55" t="e">
        <f>VLOOKUP($P$1&amp;P6799,定价因子!$E:$F,2,0)</f>
        <v>#N/A</v>
      </c>
      <c r="R6799" s="3"/>
      <c r="S6799" s="77" t="e">
        <f>VLOOKUP($R$1&amp;R6799,定价因子!$E:$F,2,0)</f>
        <v>#N/A</v>
      </c>
      <c r="T6799" s="61"/>
      <c r="U6799" s="63"/>
      <c r="V6799" s="63"/>
      <c r="W6799" s="63"/>
      <c r="X6799" s="3"/>
    </row>
    <row r="6800" spans="1:24">
      <c r="A6800" s="3"/>
      <c r="B6800" s="3"/>
      <c r="C6800" s="3"/>
      <c r="D6800" s="3"/>
      <c r="E6800" s="79"/>
      <c r="F6800" s="3"/>
      <c r="G6800" s="77" t="e">
        <f>VLOOKUP($F$1&amp;F6800,定价因子!E:F,2,0)</f>
        <v>#N/A</v>
      </c>
      <c r="H6800" s="3"/>
      <c r="I6800" s="77" t="e">
        <f>VLOOKUP($H$1&amp;H6800,定价因子!E:F,2,0)</f>
        <v>#N/A</v>
      </c>
      <c r="J6800" s="3"/>
      <c r="K6800" s="77" t="e">
        <f>VLOOKUP($J$1&amp;J6800,定价因子!E:F,2,0)</f>
        <v>#N/A</v>
      </c>
      <c r="L6800" s="3"/>
      <c r="M6800" s="77" t="e">
        <f>VLOOKUP($L$1&amp;L6800,定价因子!E:F,2,0)</f>
        <v>#N/A</v>
      </c>
      <c r="N6800" s="3"/>
      <c r="O6800" s="77" t="e">
        <f>VLOOKUP($N$1&amp;N6800,定价因子!E:F,2,0)</f>
        <v>#N/A</v>
      </c>
      <c r="P6800" s="3"/>
      <c r="Q6800" s="55" t="e">
        <f>VLOOKUP($P$1&amp;P6800,定价因子!$E:$F,2,0)</f>
        <v>#N/A</v>
      </c>
      <c r="R6800" s="3"/>
      <c r="S6800" s="77" t="e">
        <f>VLOOKUP($R$1&amp;R6800,定价因子!$E:$F,2,0)</f>
        <v>#N/A</v>
      </c>
      <c r="T6800" s="61"/>
      <c r="U6800" s="63"/>
      <c r="V6800" s="63"/>
      <c r="W6800" s="63"/>
      <c r="X6800" s="3"/>
    </row>
    <row r="6801" spans="1:24">
      <c r="A6801" s="3"/>
      <c r="B6801" s="3"/>
      <c r="C6801" s="3"/>
      <c r="D6801" s="3"/>
      <c r="E6801" s="79"/>
      <c r="F6801" s="3"/>
      <c r="G6801" s="77" t="e">
        <f>VLOOKUP($F$1&amp;F6801,定价因子!E:F,2,0)</f>
        <v>#N/A</v>
      </c>
      <c r="H6801" s="3"/>
      <c r="I6801" s="77" t="e">
        <f>VLOOKUP($H$1&amp;H6801,定价因子!E:F,2,0)</f>
        <v>#N/A</v>
      </c>
      <c r="J6801" s="3"/>
      <c r="K6801" s="77" t="e">
        <f>VLOOKUP($J$1&amp;J6801,定价因子!E:F,2,0)</f>
        <v>#N/A</v>
      </c>
      <c r="L6801" s="3"/>
      <c r="M6801" s="77" t="e">
        <f>VLOOKUP($L$1&amp;L6801,定价因子!E:F,2,0)</f>
        <v>#N/A</v>
      </c>
      <c r="N6801" s="3"/>
      <c r="O6801" s="77" t="e">
        <f>VLOOKUP($N$1&amp;N6801,定价因子!E:F,2,0)</f>
        <v>#N/A</v>
      </c>
      <c r="P6801" s="3"/>
      <c r="Q6801" s="55" t="e">
        <f>VLOOKUP($P$1&amp;P6801,定价因子!$E:$F,2,0)</f>
        <v>#N/A</v>
      </c>
      <c r="R6801" s="3"/>
      <c r="S6801" s="77" t="e">
        <f>VLOOKUP($R$1&amp;R6801,定价因子!$E:$F,2,0)</f>
        <v>#N/A</v>
      </c>
      <c r="T6801" s="61"/>
      <c r="U6801" s="63"/>
      <c r="V6801" s="63"/>
      <c r="W6801" s="63"/>
      <c r="X6801" s="3"/>
    </row>
    <row r="6802" spans="1:24">
      <c r="A6802" s="3"/>
      <c r="B6802" s="3"/>
      <c r="C6802" s="3"/>
      <c r="D6802" s="3"/>
      <c r="E6802" s="79"/>
      <c r="F6802" s="3"/>
      <c r="G6802" s="77" t="e">
        <f>VLOOKUP($F$1&amp;F6802,定价因子!E:F,2,0)</f>
        <v>#N/A</v>
      </c>
      <c r="H6802" s="3"/>
      <c r="I6802" s="77" t="e">
        <f>VLOOKUP($H$1&amp;H6802,定价因子!E:F,2,0)</f>
        <v>#N/A</v>
      </c>
      <c r="J6802" s="3"/>
      <c r="K6802" s="77" t="e">
        <f>VLOOKUP($J$1&amp;J6802,定价因子!E:F,2,0)</f>
        <v>#N/A</v>
      </c>
      <c r="L6802" s="3"/>
      <c r="M6802" s="77" t="e">
        <f>VLOOKUP($L$1&amp;L6802,定价因子!E:F,2,0)</f>
        <v>#N/A</v>
      </c>
      <c r="N6802" s="3"/>
      <c r="O6802" s="77" t="e">
        <f>VLOOKUP($N$1&amp;N6802,定价因子!E:F,2,0)</f>
        <v>#N/A</v>
      </c>
      <c r="P6802" s="3"/>
      <c r="Q6802" s="55" t="e">
        <f>VLOOKUP($P$1&amp;P6802,定价因子!$E:$F,2,0)</f>
        <v>#N/A</v>
      </c>
      <c r="R6802" s="3"/>
      <c r="S6802" s="77" t="e">
        <f>VLOOKUP($R$1&amp;R6802,定价因子!$E:$F,2,0)</f>
        <v>#N/A</v>
      </c>
      <c r="T6802" s="61"/>
      <c r="U6802" s="63"/>
      <c r="V6802" s="63"/>
      <c r="W6802" s="63"/>
      <c r="X6802" s="3"/>
    </row>
    <row r="6803" spans="1:24">
      <c r="A6803" s="3"/>
      <c r="B6803" s="3"/>
      <c r="C6803" s="3"/>
      <c r="D6803" s="3"/>
      <c r="E6803" s="79"/>
      <c r="F6803" s="3"/>
      <c r="G6803" s="77" t="e">
        <f>VLOOKUP($F$1&amp;F6803,定价因子!E:F,2,0)</f>
        <v>#N/A</v>
      </c>
      <c r="H6803" s="3"/>
      <c r="I6803" s="77" t="e">
        <f>VLOOKUP($H$1&amp;H6803,定价因子!E:F,2,0)</f>
        <v>#N/A</v>
      </c>
      <c r="J6803" s="3"/>
      <c r="K6803" s="77" t="e">
        <f>VLOOKUP($J$1&amp;J6803,定价因子!E:F,2,0)</f>
        <v>#N/A</v>
      </c>
      <c r="L6803" s="3"/>
      <c r="M6803" s="77" t="e">
        <f>VLOOKUP($L$1&amp;L6803,定价因子!E:F,2,0)</f>
        <v>#N/A</v>
      </c>
      <c r="N6803" s="3"/>
      <c r="O6803" s="77" t="e">
        <f>VLOOKUP($N$1&amp;N6803,定价因子!E:F,2,0)</f>
        <v>#N/A</v>
      </c>
      <c r="P6803" s="3"/>
      <c r="Q6803" s="55" t="e">
        <f>VLOOKUP($P$1&amp;P6803,定价因子!$E:$F,2,0)</f>
        <v>#N/A</v>
      </c>
      <c r="R6803" s="3"/>
      <c r="S6803" s="77" t="e">
        <f>VLOOKUP($R$1&amp;R6803,定价因子!$E:$F,2,0)</f>
        <v>#N/A</v>
      </c>
      <c r="T6803" s="61"/>
      <c r="U6803" s="63"/>
      <c r="V6803" s="63"/>
      <c r="W6803" s="63"/>
      <c r="X6803" s="3"/>
    </row>
    <row r="6804" spans="1:24">
      <c r="A6804" s="3"/>
      <c r="B6804" s="3"/>
      <c r="C6804" s="3"/>
      <c r="D6804" s="3"/>
      <c r="E6804" s="79"/>
      <c r="F6804" s="3"/>
      <c r="G6804" s="77" t="e">
        <f>VLOOKUP($F$1&amp;F6804,定价因子!E:F,2,0)</f>
        <v>#N/A</v>
      </c>
      <c r="H6804" s="3"/>
      <c r="I6804" s="77" t="e">
        <f>VLOOKUP($H$1&amp;H6804,定价因子!E:F,2,0)</f>
        <v>#N/A</v>
      </c>
      <c r="J6804" s="3"/>
      <c r="K6804" s="77" t="e">
        <f>VLOOKUP($J$1&amp;J6804,定价因子!E:F,2,0)</f>
        <v>#N/A</v>
      </c>
      <c r="L6804" s="3"/>
      <c r="M6804" s="77" t="e">
        <f>VLOOKUP($L$1&amp;L6804,定价因子!E:F,2,0)</f>
        <v>#N/A</v>
      </c>
      <c r="N6804" s="3"/>
      <c r="O6804" s="77" t="e">
        <f>VLOOKUP($N$1&amp;N6804,定价因子!E:F,2,0)</f>
        <v>#N/A</v>
      </c>
      <c r="P6804" s="3"/>
      <c r="Q6804" s="55" t="e">
        <f>VLOOKUP($P$1&amp;P6804,定价因子!$E:$F,2,0)</f>
        <v>#N/A</v>
      </c>
      <c r="R6804" s="3"/>
      <c r="S6804" s="77" t="e">
        <f>VLOOKUP($R$1&amp;R6804,定价因子!$E:$F,2,0)</f>
        <v>#N/A</v>
      </c>
      <c r="T6804" s="61"/>
      <c r="U6804" s="63"/>
      <c r="V6804" s="63"/>
      <c r="W6804" s="63"/>
      <c r="X6804" s="3"/>
    </row>
    <row r="6805" spans="1:24">
      <c r="A6805" s="3"/>
      <c r="B6805" s="3"/>
      <c r="C6805" s="3"/>
      <c r="D6805" s="3"/>
      <c r="E6805" s="79"/>
      <c r="F6805" s="3"/>
      <c r="G6805" s="77" t="e">
        <f>VLOOKUP($F$1&amp;F6805,定价因子!E:F,2,0)</f>
        <v>#N/A</v>
      </c>
      <c r="H6805" s="3"/>
      <c r="I6805" s="77" t="e">
        <f>VLOOKUP($H$1&amp;H6805,定价因子!E:F,2,0)</f>
        <v>#N/A</v>
      </c>
      <c r="J6805" s="3"/>
      <c r="K6805" s="77" t="e">
        <f>VLOOKUP($J$1&amp;J6805,定价因子!E:F,2,0)</f>
        <v>#N/A</v>
      </c>
      <c r="L6805" s="3"/>
      <c r="M6805" s="77" t="e">
        <f>VLOOKUP($L$1&amp;L6805,定价因子!E:F,2,0)</f>
        <v>#N/A</v>
      </c>
      <c r="N6805" s="3"/>
      <c r="O6805" s="77" t="e">
        <f>VLOOKUP($N$1&amp;N6805,定价因子!E:F,2,0)</f>
        <v>#N/A</v>
      </c>
      <c r="P6805" s="3"/>
      <c r="Q6805" s="55" t="e">
        <f>VLOOKUP($P$1&amp;P6805,定价因子!$E:$F,2,0)</f>
        <v>#N/A</v>
      </c>
      <c r="R6805" s="3"/>
      <c r="S6805" s="77" t="e">
        <f>VLOOKUP($R$1&amp;R6805,定价因子!$E:$F,2,0)</f>
        <v>#N/A</v>
      </c>
      <c r="T6805" s="61"/>
      <c r="U6805" s="63"/>
      <c r="V6805" s="63"/>
      <c r="W6805" s="63"/>
      <c r="X6805" s="3"/>
    </row>
    <row r="6806" spans="1:24">
      <c r="A6806" s="3"/>
      <c r="B6806" s="3"/>
      <c r="C6806" s="3"/>
      <c r="D6806" s="3"/>
      <c r="E6806" s="79"/>
      <c r="F6806" s="3"/>
      <c r="G6806" s="77" t="e">
        <f>VLOOKUP($F$1&amp;F6806,定价因子!E:F,2,0)</f>
        <v>#N/A</v>
      </c>
      <c r="H6806" s="3"/>
      <c r="I6806" s="77" t="e">
        <f>VLOOKUP($H$1&amp;H6806,定价因子!E:F,2,0)</f>
        <v>#N/A</v>
      </c>
      <c r="J6806" s="3"/>
      <c r="K6806" s="77" t="e">
        <f>VLOOKUP($J$1&amp;J6806,定价因子!E:F,2,0)</f>
        <v>#N/A</v>
      </c>
      <c r="L6806" s="3"/>
      <c r="M6806" s="77" t="e">
        <f>VLOOKUP($L$1&amp;L6806,定价因子!E:F,2,0)</f>
        <v>#N/A</v>
      </c>
      <c r="N6806" s="3"/>
      <c r="O6806" s="77" t="e">
        <f>VLOOKUP($N$1&amp;N6806,定价因子!E:F,2,0)</f>
        <v>#N/A</v>
      </c>
      <c r="P6806" s="3"/>
      <c r="Q6806" s="55" t="e">
        <f>VLOOKUP($P$1&amp;P6806,定价因子!$E:$F,2,0)</f>
        <v>#N/A</v>
      </c>
      <c r="R6806" s="3"/>
      <c r="S6806" s="77" t="e">
        <f>VLOOKUP($R$1&amp;R6806,定价因子!$E:$F,2,0)</f>
        <v>#N/A</v>
      </c>
      <c r="T6806" s="61"/>
      <c r="U6806" s="63"/>
      <c r="V6806" s="63"/>
      <c r="W6806" s="63"/>
      <c r="X6806" s="3"/>
    </row>
    <row r="6807" spans="1:24">
      <c r="A6807" s="3"/>
      <c r="B6807" s="3"/>
      <c r="C6807" s="3"/>
      <c r="D6807" s="3"/>
      <c r="E6807" s="79"/>
      <c r="F6807" s="3"/>
      <c r="G6807" s="77" t="e">
        <f>VLOOKUP($F$1&amp;F6807,定价因子!E:F,2,0)</f>
        <v>#N/A</v>
      </c>
      <c r="H6807" s="3"/>
      <c r="I6807" s="77" t="e">
        <f>VLOOKUP($H$1&amp;H6807,定价因子!E:F,2,0)</f>
        <v>#N/A</v>
      </c>
      <c r="J6807" s="3"/>
      <c r="K6807" s="77" t="e">
        <f>VLOOKUP($J$1&amp;J6807,定价因子!E:F,2,0)</f>
        <v>#N/A</v>
      </c>
      <c r="L6807" s="3"/>
      <c r="M6807" s="77" t="e">
        <f>VLOOKUP($L$1&amp;L6807,定价因子!E:F,2,0)</f>
        <v>#N/A</v>
      </c>
      <c r="N6807" s="3"/>
      <c r="O6807" s="77" t="e">
        <f>VLOOKUP($N$1&amp;N6807,定价因子!E:F,2,0)</f>
        <v>#N/A</v>
      </c>
      <c r="P6807" s="3"/>
      <c r="Q6807" s="55" t="e">
        <f>VLOOKUP($P$1&amp;P6807,定价因子!$E:$F,2,0)</f>
        <v>#N/A</v>
      </c>
      <c r="R6807" s="3"/>
      <c r="S6807" s="77" t="e">
        <f>VLOOKUP($R$1&amp;R6807,定价因子!$E:$F,2,0)</f>
        <v>#N/A</v>
      </c>
      <c r="T6807" s="61"/>
      <c r="U6807" s="63"/>
      <c r="V6807" s="63"/>
      <c r="W6807" s="63"/>
      <c r="X6807" s="3"/>
    </row>
    <row r="6808" spans="1:24">
      <c r="A6808" s="3"/>
      <c r="B6808" s="3"/>
      <c r="C6808" s="3"/>
      <c r="D6808" s="3"/>
      <c r="E6808" s="79"/>
      <c r="F6808" s="3"/>
      <c r="G6808" s="77" t="e">
        <f>VLOOKUP($F$1&amp;F6808,定价因子!E:F,2,0)</f>
        <v>#N/A</v>
      </c>
      <c r="H6808" s="3"/>
      <c r="I6808" s="77" t="e">
        <f>VLOOKUP($H$1&amp;H6808,定价因子!E:F,2,0)</f>
        <v>#N/A</v>
      </c>
      <c r="J6808" s="3"/>
      <c r="K6808" s="77" t="e">
        <f>VLOOKUP($J$1&amp;J6808,定价因子!E:F,2,0)</f>
        <v>#N/A</v>
      </c>
      <c r="L6808" s="3"/>
      <c r="M6808" s="77" t="e">
        <f>VLOOKUP($L$1&amp;L6808,定价因子!E:F,2,0)</f>
        <v>#N/A</v>
      </c>
      <c r="N6808" s="3"/>
      <c r="O6808" s="77" t="e">
        <f>VLOOKUP($N$1&amp;N6808,定价因子!E:F,2,0)</f>
        <v>#N/A</v>
      </c>
      <c r="P6808" s="3"/>
      <c r="Q6808" s="55" t="e">
        <f>VLOOKUP($P$1&amp;P6808,定价因子!$E:$F,2,0)</f>
        <v>#N/A</v>
      </c>
      <c r="R6808" s="3"/>
      <c r="S6808" s="77" t="e">
        <f>VLOOKUP($R$1&amp;R6808,定价因子!$E:$F,2,0)</f>
        <v>#N/A</v>
      </c>
      <c r="T6808" s="61"/>
      <c r="U6808" s="63"/>
      <c r="V6808" s="63"/>
      <c r="W6808" s="63"/>
      <c r="X6808" s="3"/>
    </row>
    <row r="6809" spans="1:24">
      <c r="A6809" s="3"/>
      <c r="B6809" s="3"/>
      <c r="C6809" s="3"/>
      <c r="D6809" s="3"/>
      <c r="E6809" s="79"/>
      <c r="F6809" s="3"/>
      <c r="G6809" s="77" t="e">
        <f>VLOOKUP($F$1&amp;F6809,定价因子!E:F,2,0)</f>
        <v>#N/A</v>
      </c>
      <c r="H6809" s="3"/>
      <c r="I6809" s="77" t="e">
        <f>VLOOKUP($H$1&amp;H6809,定价因子!E:F,2,0)</f>
        <v>#N/A</v>
      </c>
      <c r="J6809" s="3"/>
      <c r="K6809" s="77" t="e">
        <f>VLOOKUP($J$1&amp;J6809,定价因子!E:F,2,0)</f>
        <v>#N/A</v>
      </c>
      <c r="L6809" s="3"/>
      <c r="M6809" s="77" t="e">
        <f>VLOOKUP($L$1&amp;L6809,定价因子!E:F,2,0)</f>
        <v>#N/A</v>
      </c>
      <c r="N6809" s="3"/>
      <c r="O6809" s="77" t="e">
        <f>VLOOKUP($N$1&amp;N6809,定价因子!E:F,2,0)</f>
        <v>#N/A</v>
      </c>
      <c r="P6809" s="3"/>
      <c r="Q6809" s="55" t="e">
        <f>VLOOKUP($P$1&amp;P6809,定价因子!$E:$F,2,0)</f>
        <v>#N/A</v>
      </c>
      <c r="R6809" s="3"/>
      <c r="S6809" s="77" t="e">
        <f>VLOOKUP($R$1&amp;R6809,定价因子!$E:$F,2,0)</f>
        <v>#N/A</v>
      </c>
      <c r="T6809" s="61"/>
      <c r="U6809" s="63"/>
      <c r="V6809" s="63"/>
      <c r="W6809" s="63"/>
      <c r="X6809" s="3"/>
    </row>
    <row r="6810" spans="1:24">
      <c r="A6810" s="3"/>
      <c r="B6810" s="3"/>
      <c r="C6810" s="3"/>
      <c r="D6810" s="3"/>
      <c r="E6810" s="79"/>
      <c r="F6810" s="3"/>
      <c r="G6810" s="77" t="e">
        <f>VLOOKUP($F$1&amp;F6810,定价因子!E:F,2,0)</f>
        <v>#N/A</v>
      </c>
      <c r="H6810" s="3"/>
      <c r="I6810" s="77" t="e">
        <f>VLOOKUP($H$1&amp;H6810,定价因子!E:F,2,0)</f>
        <v>#N/A</v>
      </c>
      <c r="J6810" s="3"/>
      <c r="K6810" s="77" t="e">
        <f>VLOOKUP($J$1&amp;J6810,定价因子!E:F,2,0)</f>
        <v>#N/A</v>
      </c>
      <c r="L6810" s="3"/>
      <c r="M6810" s="77" t="e">
        <f>VLOOKUP($L$1&amp;L6810,定价因子!E:F,2,0)</f>
        <v>#N/A</v>
      </c>
      <c r="N6810" s="3"/>
      <c r="O6810" s="77" t="e">
        <f>VLOOKUP($N$1&amp;N6810,定价因子!E:F,2,0)</f>
        <v>#N/A</v>
      </c>
      <c r="P6810" s="3"/>
      <c r="Q6810" s="55" t="e">
        <f>VLOOKUP($P$1&amp;P6810,定价因子!$E:$F,2,0)</f>
        <v>#N/A</v>
      </c>
      <c r="R6810" s="3"/>
      <c r="S6810" s="77" t="e">
        <f>VLOOKUP($R$1&amp;R6810,定价因子!$E:$F,2,0)</f>
        <v>#N/A</v>
      </c>
      <c r="T6810" s="61"/>
      <c r="U6810" s="63"/>
      <c r="V6810" s="63"/>
      <c r="W6810" s="63"/>
      <c r="X6810" s="3"/>
    </row>
    <row r="6811" spans="1:24">
      <c r="A6811" s="3"/>
      <c r="B6811" s="3"/>
      <c r="C6811" s="3"/>
      <c r="D6811" s="3"/>
      <c r="E6811" s="79"/>
      <c r="F6811" s="3"/>
      <c r="G6811" s="77" t="e">
        <f>VLOOKUP($F$1&amp;F6811,定价因子!E:F,2,0)</f>
        <v>#N/A</v>
      </c>
      <c r="H6811" s="3"/>
      <c r="I6811" s="77" t="e">
        <f>VLOOKUP($H$1&amp;H6811,定价因子!E:F,2,0)</f>
        <v>#N/A</v>
      </c>
      <c r="J6811" s="3"/>
      <c r="K6811" s="77" t="e">
        <f>VLOOKUP($J$1&amp;J6811,定价因子!E:F,2,0)</f>
        <v>#N/A</v>
      </c>
      <c r="L6811" s="3"/>
      <c r="M6811" s="77" t="e">
        <f>VLOOKUP($L$1&amp;L6811,定价因子!E:F,2,0)</f>
        <v>#N/A</v>
      </c>
      <c r="N6811" s="3"/>
      <c r="O6811" s="77" t="e">
        <f>VLOOKUP($N$1&amp;N6811,定价因子!E:F,2,0)</f>
        <v>#N/A</v>
      </c>
      <c r="P6811" s="3"/>
      <c r="Q6811" s="55" t="e">
        <f>VLOOKUP($P$1&amp;P6811,定价因子!$E:$F,2,0)</f>
        <v>#N/A</v>
      </c>
      <c r="R6811" s="3"/>
      <c r="S6811" s="77" t="e">
        <f>VLOOKUP($R$1&amp;R6811,定价因子!$E:$F,2,0)</f>
        <v>#N/A</v>
      </c>
      <c r="T6811" s="61"/>
      <c r="U6811" s="63"/>
      <c r="V6811" s="63"/>
      <c r="W6811" s="63"/>
      <c r="X6811" s="3"/>
    </row>
    <row r="6812" spans="1:24">
      <c r="A6812" s="3"/>
      <c r="B6812" s="3"/>
      <c r="C6812" s="3"/>
      <c r="D6812" s="3"/>
      <c r="E6812" s="79"/>
      <c r="F6812" s="3"/>
      <c r="G6812" s="77" t="e">
        <f>VLOOKUP($F$1&amp;F6812,定价因子!E:F,2,0)</f>
        <v>#N/A</v>
      </c>
      <c r="H6812" s="3"/>
      <c r="I6812" s="77" t="e">
        <f>VLOOKUP($H$1&amp;H6812,定价因子!E:F,2,0)</f>
        <v>#N/A</v>
      </c>
      <c r="J6812" s="3"/>
      <c r="K6812" s="77" t="e">
        <f>VLOOKUP($J$1&amp;J6812,定价因子!E:F,2,0)</f>
        <v>#N/A</v>
      </c>
      <c r="L6812" s="3"/>
      <c r="M6812" s="77" t="e">
        <f>VLOOKUP($L$1&amp;L6812,定价因子!E:F,2,0)</f>
        <v>#N/A</v>
      </c>
      <c r="N6812" s="3"/>
      <c r="O6812" s="77" t="e">
        <f>VLOOKUP($N$1&amp;N6812,定价因子!E:F,2,0)</f>
        <v>#N/A</v>
      </c>
      <c r="P6812" s="3"/>
      <c r="Q6812" s="55" t="e">
        <f>VLOOKUP($P$1&amp;P6812,定价因子!$E:$F,2,0)</f>
        <v>#N/A</v>
      </c>
      <c r="R6812" s="3"/>
      <c r="S6812" s="77" t="e">
        <f>VLOOKUP($R$1&amp;R6812,定价因子!$E:$F,2,0)</f>
        <v>#N/A</v>
      </c>
      <c r="T6812" s="61"/>
      <c r="U6812" s="63"/>
      <c r="V6812" s="63"/>
      <c r="W6812" s="63"/>
      <c r="X6812" s="3"/>
    </row>
    <row r="6813" spans="1:24">
      <c r="A6813" s="3"/>
      <c r="B6813" s="3"/>
      <c r="C6813" s="3"/>
      <c r="D6813" s="3"/>
      <c r="E6813" s="79"/>
      <c r="F6813" s="3"/>
      <c r="G6813" s="77" t="e">
        <f>VLOOKUP($F$1&amp;F6813,定价因子!E:F,2,0)</f>
        <v>#N/A</v>
      </c>
      <c r="H6813" s="3"/>
      <c r="I6813" s="77" t="e">
        <f>VLOOKUP($H$1&amp;H6813,定价因子!E:F,2,0)</f>
        <v>#N/A</v>
      </c>
      <c r="J6813" s="3"/>
      <c r="K6813" s="77" t="e">
        <f>VLOOKUP($J$1&amp;J6813,定价因子!E:F,2,0)</f>
        <v>#N/A</v>
      </c>
      <c r="L6813" s="3"/>
      <c r="M6813" s="77" t="e">
        <f>VLOOKUP($L$1&amp;L6813,定价因子!E:F,2,0)</f>
        <v>#N/A</v>
      </c>
      <c r="N6813" s="3"/>
      <c r="O6813" s="77" t="e">
        <f>VLOOKUP($N$1&amp;N6813,定价因子!E:F,2,0)</f>
        <v>#N/A</v>
      </c>
      <c r="P6813" s="3"/>
      <c r="Q6813" s="55" t="e">
        <f>VLOOKUP($P$1&amp;P6813,定价因子!$E:$F,2,0)</f>
        <v>#N/A</v>
      </c>
      <c r="R6813" s="3"/>
      <c r="S6813" s="77" t="e">
        <f>VLOOKUP($R$1&amp;R6813,定价因子!$E:$F,2,0)</f>
        <v>#N/A</v>
      </c>
      <c r="T6813" s="61"/>
      <c r="U6813" s="63"/>
      <c r="V6813" s="63"/>
      <c r="W6813" s="63"/>
      <c r="X6813" s="3"/>
    </row>
    <row r="6814" spans="1:24">
      <c r="A6814" s="3"/>
      <c r="B6814" s="3"/>
      <c r="C6814" s="3"/>
      <c r="D6814" s="3"/>
      <c r="E6814" s="79"/>
      <c r="F6814" s="3"/>
      <c r="G6814" s="77" t="e">
        <f>VLOOKUP($F$1&amp;F6814,定价因子!E:F,2,0)</f>
        <v>#N/A</v>
      </c>
      <c r="H6814" s="3"/>
      <c r="I6814" s="77" t="e">
        <f>VLOOKUP($H$1&amp;H6814,定价因子!E:F,2,0)</f>
        <v>#N/A</v>
      </c>
      <c r="J6814" s="3"/>
      <c r="K6814" s="77" t="e">
        <f>VLOOKUP($J$1&amp;J6814,定价因子!E:F,2,0)</f>
        <v>#N/A</v>
      </c>
      <c r="L6814" s="3"/>
      <c r="M6814" s="77" t="e">
        <f>VLOOKUP($L$1&amp;L6814,定价因子!E:F,2,0)</f>
        <v>#N/A</v>
      </c>
      <c r="N6814" s="3"/>
      <c r="O6814" s="77" t="e">
        <f>VLOOKUP($N$1&amp;N6814,定价因子!E:F,2,0)</f>
        <v>#N/A</v>
      </c>
      <c r="P6814" s="3"/>
      <c r="Q6814" s="55" t="e">
        <f>VLOOKUP($P$1&amp;P6814,定价因子!$E:$F,2,0)</f>
        <v>#N/A</v>
      </c>
      <c r="R6814" s="3"/>
      <c r="S6814" s="77" t="e">
        <f>VLOOKUP($R$1&amp;R6814,定价因子!$E:$F,2,0)</f>
        <v>#N/A</v>
      </c>
      <c r="T6814" s="61"/>
      <c r="U6814" s="63"/>
      <c r="V6814" s="63"/>
      <c r="W6814" s="63"/>
      <c r="X6814" s="3"/>
    </row>
    <row r="6815" spans="1:24">
      <c r="A6815" s="3"/>
      <c r="B6815" s="3"/>
      <c r="C6815" s="3"/>
      <c r="D6815" s="3"/>
      <c r="E6815" s="79"/>
      <c r="F6815" s="3"/>
      <c r="G6815" s="77" t="e">
        <f>VLOOKUP($F$1&amp;F6815,定价因子!E:F,2,0)</f>
        <v>#N/A</v>
      </c>
      <c r="H6815" s="3"/>
      <c r="I6815" s="77" t="e">
        <f>VLOOKUP($H$1&amp;H6815,定价因子!E:F,2,0)</f>
        <v>#N/A</v>
      </c>
      <c r="J6815" s="3"/>
      <c r="K6815" s="77" t="e">
        <f>VLOOKUP($J$1&amp;J6815,定价因子!E:F,2,0)</f>
        <v>#N/A</v>
      </c>
      <c r="L6815" s="3"/>
      <c r="M6815" s="77" t="e">
        <f>VLOOKUP($L$1&amp;L6815,定价因子!E:F,2,0)</f>
        <v>#N/A</v>
      </c>
      <c r="N6815" s="3"/>
      <c r="O6815" s="77" t="e">
        <f>VLOOKUP($N$1&amp;N6815,定价因子!E:F,2,0)</f>
        <v>#N/A</v>
      </c>
      <c r="P6815" s="3"/>
      <c r="Q6815" s="55" t="e">
        <f>VLOOKUP($P$1&amp;P6815,定价因子!$E:$F,2,0)</f>
        <v>#N/A</v>
      </c>
      <c r="R6815" s="3"/>
      <c r="S6815" s="77" t="e">
        <f>VLOOKUP($R$1&amp;R6815,定价因子!$E:$F,2,0)</f>
        <v>#N/A</v>
      </c>
      <c r="T6815" s="61"/>
      <c r="U6815" s="63"/>
      <c r="V6815" s="63"/>
      <c r="W6815" s="63"/>
      <c r="X6815" s="3"/>
    </row>
    <row r="6816" spans="1:24">
      <c r="A6816" s="3"/>
      <c r="B6816" s="3"/>
      <c r="C6816" s="3"/>
      <c r="D6816" s="3"/>
      <c r="E6816" s="79"/>
      <c r="F6816" s="3"/>
      <c r="G6816" s="77" t="e">
        <f>VLOOKUP($F$1&amp;F6816,定价因子!E:F,2,0)</f>
        <v>#N/A</v>
      </c>
      <c r="H6816" s="3"/>
      <c r="I6816" s="77" t="e">
        <f>VLOOKUP($H$1&amp;H6816,定价因子!E:F,2,0)</f>
        <v>#N/A</v>
      </c>
      <c r="J6816" s="3"/>
      <c r="K6816" s="77" t="e">
        <f>VLOOKUP($J$1&amp;J6816,定价因子!E:F,2,0)</f>
        <v>#N/A</v>
      </c>
      <c r="L6816" s="3"/>
      <c r="M6816" s="77" t="e">
        <f>VLOOKUP($L$1&amp;L6816,定价因子!E:F,2,0)</f>
        <v>#N/A</v>
      </c>
      <c r="N6816" s="3"/>
      <c r="O6816" s="77" t="e">
        <f>VLOOKUP($N$1&amp;N6816,定价因子!E:F,2,0)</f>
        <v>#N/A</v>
      </c>
      <c r="P6816" s="3"/>
      <c r="Q6816" s="55" t="e">
        <f>VLOOKUP($P$1&amp;P6816,定价因子!$E:$F,2,0)</f>
        <v>#N/A</v>
      </c>
      <c r="R6816" s="3"/>
      <c r="S6816" s="77" t="e">
        <f>VLOOKUP($R$1&amp;R6816,定价因子!$E:$F,2,0)</f>
        <v>#N/A</v>
      </c>
      <c r="T6816" s="61"/>
      <c r="U6816" s="63"/>
      <c r="V6816" s="63"/>
      <c r="W6816" s="63"/>
      <c r="X6816" s="3"/>
    </row>
    <row r="6817" spans="1:24">
      <c r="A6817" s="3"/>
      <c r="B6817" s="3"/>
      <c r="C6817" s="3"/>
      <c r="D6817" s="3"/>
      <c r="E6817" s="79"/>
      <c r="F6817" s="3"/>
      <c r="G6817" s="77" t="e">
        <f>VLOOKUP($F$1&amp;F6817,定价因子!E:F,2,0)</f>
        <v>#N/A</v>
      </c>
      <c r="H6817" s="3"/>
      <c r="I6817" s="77" t="e">
        <f>VLOOKUP($H$1&amp;H6817,定价因子!E:F,2,0)</f>
        <v>#N/A</v>
      </c>
      <c r="J6817" s="3"/>
      <c r="K6817" s="77" t="e">
        <f>VLOOKUP($J$1&amp;J6817,定价因子!E:F,2,0)</f>
        <v>#N/A</v>
      </c>
      <c r="L6817" s="3"/>
      <c r="M6817" s="77" t="e">
        <f>VLOOKUP($L$1&amp;L6817,定价因子!E:F,2,0)</f>
        <v>#N/A</v>
      </c>
      <c r="N6817" s="3"/>
      <c r="O6817" s="77" t="e">
        <f>VLOOKUP($N$1&amp;N6817,定价因子!E:F,2,0)</f>
        <v>#N/A</v>
      </c>
      <c r="P6817" s="3"/>
      <c r="Q6817" s="55" t="e">
        <f>VLOOKUP($P$1&amp;P6817,定价因子!$E:$F,2,0)</f>
        <v>#N/A</v>
      </c>
      <c r="R6817" s="3"/>
      <c r="S6817" s="77" t="e">
        <f>VLOOKUP($R$1&amp;R6817,定价因子!$E:$F,2,0)</f>
        <v>#N/A</v>
      </c>
      <c r="T6817" s="61"/>
      <c r="U6817" s="63"/>
      <c r="V6817" s="63"/>
      <c r="W6817" s="63"/>
      <c r="X6817" s="3"/>
    </row>
    <row r="6818" spans="1:24">
      <c r="A6818" s="3"/>
      <c r="B6818" s="3"/>
      <c r="C6818" s="3"/>
      <c r="D6818" s="3"/>
      <c r="E6818" s="79"/>
      <c r="F6818" s="3"/>
      <c r="G6818" s="77" t="e">
        <f>VLOOKUP($F$1&amp;F6818,定价因子!E:F,2,0)</f>
        <v>#N/A</v>
      </c>
      <c r="H6818" s="3"/>
      <c r="I6818" s="77" t="e">
        <f>VLOOKUP($H$1&amp;H6818,定价因子!E:F,2,0)</f>
        <v>#N/A</v>
      </c>
      <c r="J6818" s="3"/>
      <c r="K6818" s="77" t="e">
        <f>VLOOKUP($J$1&amp;J6818,定价因子!E:F,2,0)</f>
        <v>#N/A</v>
      </c>
      <c r="L6818" s="3"/>
      <c r="M6818" s="77" t="e">
        <f>VLOOKUP($L$1&amp;L6818,定价因子!E:F,2,0)</f>
        <v>#N/A</v>
      </c>
      <c r="N6818" s="3"/>
      <c r="O6818" s="77" t="e">
        <f>VLOOKUP($N$1&amp;N6818,定价因子!E:F,2,0)</f>
        <v>#N/A</v>
      </c>
      <c r="P6818" s="3"/>
      <c r="Q6818" s="55" t="e">
        <f>VLOOKUP($P$1&amp;P6818,定价因子!$E:$F,2,0)</f>
        <v>#N/A</v>
      </c>
      <c r="R6818" s="3"/>
      <c r="S6818" s="77" t="e">
        <f>VLOOKUP($R$1&amp;R6818,定价因子!$E:$F,2,0)</f>
        <v>#N/A</v>
      </c>
      <c r="T6818" s="61"/>
      <c r="U6818" s="63"/>
      <c r="V6818" s="63"/>
      <c r="W6818" s="63"/>
      <c r="X6818" s="3"/>
    </row>
    <row r="6819" spans="1:24">
      <c r="A6819" s="3"/>
      <c r="B6819" s="3"/>
      <c r="C6819" s="3"/>
      <c r="D6819" s="3"/>
      <c r="E6819" s="79"/>
      <c r="F6819" s="3"/>
      <c r="G6819" s="77" t="e">
        <f>VLOOKUP($F$1&amp;F6819,定价因子!E:F,2,0)</f>
        <v>#N/A</v>
      </c>
      <c r="H6819" s="3"/>
      <c r="I6819" s="77" t="e">
        <f>VLOOKUP($H$1&amp;H6819,定价因子!E:F,2,0)</f>
        <v>#N/A</v>
      </c>
      <c r="J6819" s="3"/>
      <c r="K6819" s="77" t="e">
        <f>VLOOKUP($J$1&amp;J6819,定价因子!E:F,2,0)</f>
        <v>#N/A</v>
      </c>
      <c r="L6819" s="3"/>
      <c r="M6819" s="77" t="e">
        <f>VLOOKUP($L$1&amp;L6819,定价因子!E:F,2,0)</f>
        <v>#N/A</v>
      </c>
      <c r="N6819" s="3"/>
      <c r="O6819" s="77" t="e">
        <f>VLOOKUP($N$1&amp;N6819,定价因子!E:F,2,0)</f>
        <v>#N/A</v>
      </c>
      <c r="P6819" s="3"/>
      <c r="Q6819" s="55" t="e">
        <f>VLOOKUP($P$1&amp;P6819,定价因子!$E:$F,2,0)</f>
        <v>#N/A</v>
      </c>
      <c r="R6819" s="3"/>
      <c r="S6819" s="77" t="e">
        <f>VLOOKUP($R$1&amp;R6819,定价因子!$E:$F,2,0)</f>
        <v>#N/A</v>
      </c>
      <c r="T6819" s="61"/>
      <c r="U6819" s="63"/>
      <c r="V6819" s="63"/>
      <c r="W6819" s="63"/>
      <c r="X6819" s="3"/>
    </row>
    <row r="6820" spans="1:24">
      <c r="A6820" s="3"/>
      <c r="B6820" s="3"/>
      <c r="C6820" s="3"/>
      <c r="D6820" s="3"/>
      <c r="E6820" s="79"/>
      <c r="F6820" s="3"/>
      <c r="G6820" s="77" t="e">
        <f>VLOOKUP($F$1&amp;F6820,定价因子!E:F,2,0)</f>
        <v>#N/A</v>
      </c>
      <c r="H6820" s="3"/>
      <c r="I6820" s="77" t="e">
        <f>VLOOKUP($H$1&amp;H6820,定价因子!E:F,2,0)</f>
        <v>#N/A</v>
      </c>
      <c r="J6820" s="3"/>
      <c r="K6820" s="77" t="e">
        <f>VLOOKUP($J$1&amp;J6820,定价因子!E:F,2,0)</f>
        <v>#N/A</v>
      </c>
      <c r="L6820" s="3"/>
      <c r="M6820" s="77" t="e">
        <f>VLOOKUP($L$1&amp;L6820,定价因子!E:F,2,0)</f>
        <v>#N/A</v>
      </c>
      <c r="N6820" s="3"/>
      <c r="O6820" s="77" t="e">
        <f>VLOOKUP($N$1&amp;N6820,定价因子!E:F,2,0)</f>
        <v>#N/A</v>
      </c>
      <c r="P6820" s="3"/>
      <c r="Q6820" s="55" t="e">
        <f>VLOOKUP($P$1&amp;P6820,定价因子!$E:$F,2,0)</f>
        <v>#N/A</v>
      </c>
      <c r="R6820" s="3"/>
      <c r="S6820" s="77" t="e">
        <f>VLOOKUP($R$1&amp;R6820,定价因子!$E:$F,2,0)</f>
        <v>#N/A</v>
      </c>
      <c r="T6820" s="61"/>
      <c r="U6820" s="63"/>
      <c r="V6820" s="63"/>
      <c r="W6820" s="63"/>
      <c r="X6820" s="3"/>
    </row>
    <row r="6821" spans="1:24">
      <c r="A6821" s="3"/>
      <c r="B6821" s="3"/>
      <c r="C6821" s="3"/>
      <c r="D6821" s="3"/>
      <c r="E6821" s="79"/>
      <c r="F6821" s="3"/>
      <c r="G6821" s="77" t="e">
        <f>VLOOKUP($F$1&amp;F6821,定价因子!E:F,2,0)</f>
        <v>#N/A</v>
      </c>
      <c r="H6821" s="3"/>
      <c r="I6821" s="77" t="e">
        <f>VLOOKUP($H$1&amp;H6821,定价因子!E:F,2,0)</f>
        <v>#N/A</v>
      </c>
      <c r="J6821" s="3"/>
      <c r="K6821" s="77" t="e">
        <f>VLOOKUP($J$1&amp;J6821,定价因子!E:F,2,0)</f>
        <v>#N/A</v>
      </c>
      <c r="L6821" s="3"/>
      <c r="M6821" s="77" t="e">
        <f>VLOOKUP($L$1&amp;L6821,定价因子!E:F,2,0)</f>
        <v>#N/A</v>
      </c>
      <c r="N6821" s="3"/>
      <c r="O6821" s="77" t="e">
        <f>VLOOKUP($N$1&amp;N6821,定价因子!E:F,2,0)</f>
        <v>#N/A</v>
      </c>
      <c r="P6821" s="3"/>
      <c r="Q6821" s="55" t="e">
        <f>VLOOKUP($P$1&amp;P6821,定价因子!$E:$F,2,0)</f>
        <v>#N/A</v>
      </c>
      <c r="R6821" s="3"/>
      <c r="S6821" s="77" t="e">
        <f>VLOOKUP($R$1&amp;R6821,定价因子!$E:$F,2,0)</f>
        <v>#N/A</v>
      </c>
      <c r="T6821" s="61"/>
      <c r="U6821" s="63"/>
      <c r="V6821" s="63"/>
      <c r="W6821" s="63"/>
      <c r="X6821" s="3"/>
    </row>
    <row r="6822" spans="1:24">
      <c r="A6822" s="3"/>
      <c r="B6822" s="3"/>
      <c r="C6822" s="3"/>
      <c r="D6822" s="3"/>
      <c r="E6822" s="79"/>
      <c r="F6822" s="3"/>
      <c r="G6822" s="77" t="e">
        <f>VLOOKUP($F$1&amp;F6822,定价因子!E:F,2,0)</f>
        <v>#N/A</v>
      </c>
      <c r="H6822" s="3"/>
      <c r="I6822" s="77" t="e">
        <f>VLOOKUP($H$1&amp;H6822,定价因子!E:F,2,0)</f>
        <v>#N/A</v>
      </c>
      <c r="J6822" s="3"/>
      <c r="K6822" s="77" t="e">
        <f>VLOOKUP($J$1&amp;J6822,定价因子!E:F,2,0)</f>
        <v>#N/A</v>
      </c>
      <c r="L6822" s="3"/>
      <c r="M6822" s="77" t="e">
        <f>VLOOKUP($L$1&amp;L6822,定价因子!E:F,2,0)</f>
        <v>#N/A</v>
      </c>
      <c r="N6822" s="3"/>
      <c r="O6822" s="77" t="e">
        <f>VLOOKUP($N$1&amp;N6822,定价因子!E:F,2,0)</f>
        <v>#N/A</v>
      </c>
      <c r="P6822" s="3"/>
      <c r="Q6822" s="55" t="e">
        <f>VLOOKUP($P$1&amp;P6822,定价因子!$E:$F,2,0)</f>
        <v>#N/A</v>
      </c>
      <c r="R6822" s="3"/>
      <c r="S6822" s="77" t="e">
        <f>VLOOKUP($R$1&amp;R6822,定价因子!$E:$F,2,0)</f>
        <v>#N/A</v>
      </c>
      <c r="T6822" s="61"/>
      <c r="U6822" s="63"/>
      <c r="V6822" s="63"/>
      <c r="W6822" s="63"/>
      <c r="X6822" s="3"/>
    </row>
    <row r="6823" spans="1:24">
      <c r="A6823" s="3"/>
      <c r="B6823" s="3"/>
      <c r="C6823" s="3"/>
      <c r="D6823" s="3"/>
      <c r="E6823" s="79"/>
      <c r="F6823" s="3"/>
      <c r="G6823" s="77" t="e">
        <f>VLOOKUP($F$1&amp;F6823,定价因子!E:F,2,0)</f>
        <v>#N/A</v>
      </c>
      <c r="H6823" s="3"/>
      <c r="I6823" s="77" t="e">
        <f>VLOOKUP($H$1&amp;H6823,定价因子!E:F,2,0)</f>
        <v>#N/A</v>
      </c>
      <c r="J6823" s="3"/>
      <c r="K6823" s="77" t="e">
        <f>VLOOKUP($J$1&amp;J6823,定价因子!E:F,2,0)</f>
        <v>#N/A</v>
      </c>
      <c r="L6823" s="3"/>
      <c r="M6823" s="77" t="e">
        <f>VLOOKUP($L$1&amp;L6823,定价因子!E:F,2,0)</f>
        <v>#N/A</v>
      </c>
      <c r="N6823" s="3"/>
      <c r="O6823" s="77" t="e">
        <f>VLOOKUP($N$1&amp;N6823,定价因子!E:F,2,0)</f>
        <v>#N/A</v>
      </c>
      <c r="P6823" s="3"/>
      <c r="Q6823" s="55" t="e">
        <f>VLOOKUP($P$1&amp;P6823,定价因子!$E:$F,2,0)</f>
        <v>#N/A</v>
      </c>
      <c r="R6823" s="3"/>
      <c r="S6823" s="77" t="e">
        <f>VLOOKUP($R$1&amp;R6823,定价因子!$E:$F,2,0)</f>
        <v>#N/A</v>
      </c>
      <c r="T6823" s="61"/>
      <c r="U6823" s="63"/>
      <c r="V6823" s="63"/>
      <c r="W6823" s="63"/>
      <c r="X6823" s="3"/>
    </row>
    <row r="6824" spans="1:24">
      <c r="A6824" s="3"/>
      <c r="B6824" s="3"/>
      <c r="C6824" s="3"/>
      <c r="D6824" s="3"/>
      <c r="E6824" s="79"/>
      <c r="F6824" s="3"/>
      <c r="G6824" s="77" t="e">
        <f>VLOOKUP($F$1&amp;F6824,定价因子!E:F,2,0)</f>
        <v>#N/A</v>
      </c>
      <c r="H6824" s="3"/>
      <c r="I6824" s="77" t="e">
        <f>VLOOKUP($H$1&amp;H6824,定价因子!E:F,2,0)</f>
        <v>#N/A</v>
      </c>
      <c r="J6824" s="3"/>
      <c r="K6824" s="77" t="e">
        <f>VLOOKUP($J$1&amp;J6824,定价因子!E:F,2,0)</f>
        <v>#N/A</v>
      </c>
      <c r="L6824" s="3"/>
      <c r="M6824" s="77" t="e">
        <f>VLOOKUP($L$1&amp;L6824,定价因子!E:F,2,0)</f>
        <v>#N/A</v>
      </c>
      <c r="N6824" s="3"/>
      <c r="O6824" s="77" t="e">
        <f>VLOOKUP($N$1&amp;N6824,定价因子!E:F,2,0)</f>
        <v>#N/A</v>
      </c>
      <c r="P6824" s="3"/>
      <c r="Q6824" s="55" t="e">
        <f>VLOOKUP($P$1&amp;P6824,定价因子!$E:$F,2,0)</f>
        <v>#N/A</v>
      </c>
      <c r="R6824" s="3"/>
      <c r="S6824" s="77" t="e">
        <f>VLOOKUP($R$1&amp;R6824,定价因子!$E:$F,2,0)</f>
        <v>#N/A</v>
      </c>
      <c r="T6824" s="61"/>
      <c r="U6824" s="63"/>
      <c r="V6824" s="63"/>
      <c r="W6824" s="63"/>
      <c r="X6824" s="3"/>
    </row>
    <row r="6825" spans="1:24">
      <c r="A6825" s="3"/>
      <c r="B6825" s="3"/>
      <c r="C6825" s="3"/>
      <c r="D6825" s="3"/>
      <c r="E6825" s="79"/>
      <c r="F6825" s="3"/>
      <c r="G6825" s="77" t="e">
        <f>VLOOKUP($F$1&amp;F6825,定价因子!E:F,2,0)</f>
        <v>#N/A</v>
      </c>
      <c r="H6825" s="3"/>
      <c r="I6825" s="77" t="e">
        <f>VLOOKUP($H$1&amp;H6825,定价因子!E:F,2,0)</f>
        <v>#N/A</v>
      </c>
      <c r="J6825" s="3"/>
      <c r="K6825" s="77" t="e">
        <f>VLOOKUP($J$1&amp;J6825,定价因子!E:F,2,0)</f>
        <v>#N/A</v>
      </c>
      <c r="L6825" s="3"/>
      <c r="M6825" s="77" t="e">
        <f>VLOOKUP($L$1&amp;L6825,定价因子!E:F,2,0)</f>
        <v>#N/A</v>
      </c>
      <c r="N6825" s="3"/>
      <c r="O6825" s="77" t="e">
        <f>VLOOKUP($N$1&amp;N6825,定价因子!E:F,2,0)</f>
        <v>#N/A</v>
      </c>
      <c r="P6825" s="3"/>
      <c r="Q6825" s="55" t="e">
        <f>VLOOKUP($P$1&amp;P6825,定价因子!$E:$F,2,0)</f>
        <v>#N/A</v>
      </c>
      <c r="R6825" s="3"/>
      <c r="S6825" s="77" t="e">
        <f>VLOOKUP($R$1&amp;R6825,定价因子!$E:$F,2,0)</f>
        <v>#N/A</v>
      </c>
      <c r="T6825" s="61"/>
      <c r="U6825" s="63"/>
      <c r="V6825" s="63"/>
      <c r="W6825" s="63"/>
      <c r="X6825" s="3"/>
    </row>
    <row r="6826" spans="1:24">
      <c r="A6826" s="3"/>
      <c r="B6826" s="3"/>
      <c r="C6826" s="3"/>
      <c r="D6826" s="3"/>
      <c r="E6826" s="79"/>
      <c r="F6826" s="3"/>
      <c r="G6826" s="77" t="e">
        <f>VLOOKUP($F$1&amp;F6826,定价因子!E:F,2,0)</f>
        <v>#N/A</v>
      </c>
      <c r="H6826" s="3"/>
      <c r="I6826" s="77" t="e">
        <f>VLOOKUP($H$1&amp;H6826,定价因子!E:F,2,0)</f>
        <v>#N/A</v>
      </c>
      <c r="J6826" s="3"/>
      <c r="K6826" s="77" t="e">
        <f>VLOOKUP($J$1&amp;J6826,定价因子!E:F,2,0)</f>
        <v>#N/A</v>
      </c>
      <c r="L6826" s="3"/>
      <c r="M6826" s="77" t="e">
        <f>VLOOKUP($L$1&amp;L6826,定价因子!E:F,2,0)</f>
        <v>#N/A</v>
      </c>
      <c r="N6826" s="3"/>
      <c r="O6826" s="77" t="e">
        <f>VLOOKUP($N$1&amp;N6826,定价因子!E:F,2,0)</f>
        <v>#N/A</v>
      </c>
      <c r="P6826" s="3"/>
      <c r="Q6826" s="55" t="e">
        <f>VLOOKUP($P$1&amp;P6826,定价因子!$E:$F,2,0)</f>
        <v>#N/A</v>
      </c>
      <c r="R6826" s="3"/>
      <c r="S6826" s="77" t="e">
        <f>VLOOKUP($R$1&amp;R6826,定价因子!$E:$F,2,0)</f>
        <v>#N/A</v>
      </c>
      <c r="T6826" s="61"/>
      <c r="U6826" s="63"/>
      <c r="V6826" s="63"/>
      <c r="W6826" s="63"/>
      <c r="X6826" s="3"/>
    </row>
    <row r="6827" spans="1:24">
      <c r="A6827" s="3"/>
      <c r="B6827" s="3"/>
      <c r="C6827" s="3"/>
      <c r="D6827" s="3"/>
      <c r="E6827" s="79"/>
      <c r="F6827" s="3"/>
      <c r="G6827" s="77" t="e">
        <f>VLOOKUP($F$1&amp;F6827,定价因子!E:F,2,0)</f>
        <v>#N/A</v>
      </c>
      <c r="H6827" s="3"/>
      <c r="I6827" s="77" t="e">
        <f>VLOOKUP($H$1&amp;H6827,定价因子!E:F,2,0)</f>
        <v>#N/A</v>
      </c>
      <c r="J6827" s="3"/>
      <c r="K6827" s="77" t="e">
        <f>VLOOKUP($J$1&amp;J6827,定价因子!E:F,2,0)</f>
        <v>#N/A</v>
      </c>
      <c r="L6827" s="3"/>
      <c r="M6827" s="77" t="e">
        <f>VLOOKUP($L$1&amp;L6827,定价因子!E:F,2,0)</f>
        <v>#N/A</v>
      </c>
      <c r="N6827" s="3"/>
      <c r="O6827" s="77" t="e">
        <f>VLOOKUP($N$1&amp;N6827,定价因子!E:F,2,0)</f>
        <v>#N/A</v>
      </c>
      <c r="P6827" s="3"/>
      <c r="Q6827" s="55" t="e">
        <f>VLOOKUP($P$1&amp;P6827,定价因子!$E:$F,2,0)</f>
        <v>#N/A</v>
      </c>
      <c r="R6827" s="3"/>
      <c r="S6827" s="77" t="e">
        <f>VLOOKUP($R$1&amp;R6827,定价因子!$E:$F,2,0)</f>
        <v>#N/A</v>
      </c>
      <c r="T6827" s="61"/>
      <c r="U6827" s="63"/>
      <c r="V6827" s="63"/>
      <c r="W6827" s="63"/>
      <c r="X6827" s="3"/>
    </row>
    <row r="6828" spans="1:24">
      <c r="A6828" s="3"/>
      <c r="B6828" s="3"/>
      <c r="C6828" s="3"/>
      <c r="D6828" s="3"/>
      <c r="E6828" s="79"/>
      <c r="F6828" s="3"/>
      <c r="G6828" s="77" t="e">
        <f>VLOOKUP($F$1&amp;F6828,定价因子!E:F,2,0)</f>
        <v>#N/A</v>
      </c>
      <c r="H6828" s="3"/>
      <c r="I6828" s="77" t="e">
        <f>VLOOKUP($H$1&amp;H6828,定价因子!E:F,2,0)</f>
        <v>#N/A</v>
      </c>
      <c r="J6828" s="3"/>
      <c r="K6828" s="77" t="e">
        <f>VLOOKUP($J$1&amp;J6828,定价因子!E:F,2,0)</f>
        <v>#N/A</v>
      </c>
      <c r="L6828" s="3"/>
      <c r="M6828" s="77" t="e">
        <f>VLOOKUP($L$1&amp;L6828,定价因子!E:F,2,0)</f>
        <v>#N/A</v>
      </c>
      <c r="N6828" s="3"/>
      <c r="O6828" s="77" t="e">
        <f>VLOOKUP($N$1&amp;N6828,定价因子!E:F,2,0)</f>
        <v>#N/A</v>
      </c>
      <c r="P6828" s="3"/>
      <c r="Q6828" s="55" t="e">
        <f>VLOOKUP($P$1&amp;P6828,定价因子!$E:$F,2,0)</f>
        <v>#N/A</v>
      </c>
      <c r="R6828" s="3"/>
      <c r="S6828" s="77" t="e">
        <f>VLOOKUP($R$1&amp;R6828,定价因子!$E:$F,2,0)</f>
        <v>#N/A</v>
      </c>
      <c r="T6828" s="61"/>
      <c r="U6828" s="63"/>
      <c r="V6828" s="63"/>
      <c r="W6828" s="63"/>
      <c r="X6828" s="3"/>
    </row>
    <row r="6829" spans="1:24">
      <c r="A6829" s="3"/>
      <c r="B6829" s="3"/>
      <c r="C6829" s="3"/>
      <c r="D6829" s="3"/>
      <c r="E6829" s="79"/>
      <c r="F6829" s="3"/>
      <c r="G6829" s="77" t="e">
        <f>VLOOKUP($F$1&amp;F6829,定价因子!E:F,2,0)</f>
        <v>#N/A</v>
      </c>
      <c r="H6829" s="3"/>
      <c r="I6829" s="77" t="e">
        <f>VLOOKUP($H$1&amp;H6829,定价因子!E:F,2,0)</f>
        <v>#N/A</v>
      </c>
      <c r="J6829" s="3"/>
      <c r="K6829" s="77" t="e">
        <f>VLOOKUP($J$1&amp;J6829,定价因子!E:F,2,0)</f>
        <v>#N/A</v>
      </c>
      <c r="L6829" s="3"/>
      <c r="M6829" s="77" t="e">
        <f>VLOOKUP($L$1&amp;L6829,定价因子!E:F,2,0)</f>
        <v>#N/A</v>
      </c>
      <c r="N6829" s="3"/>
      <c r="O6829" s="77" t="e">
        <f>VLOOKUP($N$1&amp;N6829,定价因子!E:F,2,0)</f>
        <v>#N/A</v>
      </c>
      <c r="P6829" s="3"/>
      <c r="Q6829" s="55" t="e">
        <f>VLOOKUP($P$1&amp;P6829,定价因子!$E:$F,2,0)</f>
        <v>#N/A</v>
      </c>
      <c r="R6829" s="3"/>
      <c r="S6829" s="77" t="e">
        <f>VLOOKUP($R$1&amp;R6829,定价因子!$E:$F,2,0)</f>
        <v>#N/A</v>
      </c>
      <c r="T6829" s="61"/>
      <c r="U6829" s="63"/>
      <c r="V6829" s="63"/>
      <c r="W6829" s="63"/>
      <c r="X6829" s="3"/>
    </row>
    <row r="6830" spans="1:24">
      <c r="A6830" s="3"/>
      <c r="B6830" s="3"/>
      <c r="C6830" s="3"/>
      <c r="D6830" s="3"/>
      <c r="E6830" s="79"/>
      <c r="F6830" s="3"/>
      <c r="G6830" s="77" t="e">
        <f>VLOOKUP($F$1&amp;F6830,定价因子!E:F,2,0)</f>
        <v>#N/A</v>
      </c>
      <c r="H6830" s="3"/>
      <c r="I6830" s="77" t="e">
        <f>VLOOKUP($H$1&amp;H6830,定价因子!E:F,2,0)</f>
        <v>#N/A</v>
      </c>
      <c r="J6830" s="3"/>
      <c r="K6830" s="77" t="e">
        <f>VLOOKUP($J$1&amp;J6830,定价因子!E:F,2,0)</f>
        <v>#N/A</v>
      </c>
      <c r="L6830" s="3"/>
      <c r="M6830" s="77" t="e">
        <f>VLOOKUP($L$1&amp;L6830,定价因子!E:F,2,0)</f>
        <v>#N/A</v>
      </c>
      <c r="N6830" s="3"/>
      <c r="O6830" s="77" t="e">
        <f>VLOOKUP($N$1&amp;N6830,定价因子!E:F,2,0)</f>
        <v>#N/A</v>
      </c>
      <c r="P6830" s="3"/>
      <c r="Q6830" s="55" t="e">
        <f>VLOOKUP($P$1&amp;P6830,定价因子!$E:$F,2,0)</f>
        <v>#N/A</v>
      </c>
      <c r="R6830" s="3"/>
      <c r="S6830" s="77" t="e">
        <f>VLOOKUP($R$1&amp;R6830,定价因子!$E:$F,2,0)</f>
        <v>#N/A</v>
      </c>
      <c r="T6830" s="61"/>
      <c r="U6830" s="63"/>
      <c r="V6830" s="63"/>
      <c r="W6830" s="63"/>
      <c r="X6830" s="3"/>
    </row>
    <row r="6831" spans="1:24">
      <c r="A6831" s="3"/>
      <c r="B6831" s="3"/>
      <c r="C6831" s="3"/>
      <c r="D6831" s="3"/>
      <c r="E6831" s="79"/>
      <c r="F6831" s="3"/>
      <c r="G6831" s="77" t="e">
        <f>VLOOKUP($F$1&amp;F6831,定价因子!E:F,2,0)</f>
        <v>#N/A</v>
      </c>
      <c r="H6831" s="3"/>
      <c r="I6831" s="77" t="e">
        <f>VLOOKUP($H$1&amp;H6831,定价因子!E:F,2,0)</f>
        <v>#N/A</v>
      </c>
      <c r="J6831" s="3"/>
      <c r="K6831" s="77" t="e">
        <f>VLOOKUP($J$1&amp;J6831,定价因子!E:F,2,0)</f>
        <v>#N/A</v>
      </c>
      <c r="L6831" s="3"/>
      <c r="M6831" s="77" t="e">
        <f>VLOOKUP($L$1&amp;L6831,定价因子!E:F,2,0)</f>
        <v>#N/A</v>
      </c>
      <c r="N6831" s="3"/>
      <c r="O6831" s="77" t="e">
        <f>VLOOKUP($N$1&amp;N6831,定价因子!E:F,2,0)</f>
        <v>#N/A</v>
      </c>
      <c r="P6831" s="3"/>
      <c r="Q6831" s="55" t="e">
        <f>VLOOKUP($P$1&amp;P6831,定价因子!$E:$F,2,0)</f>
        <v>#N/A</v>
      </c>
      <c r="R6831" s="3"/>
      <c r="S6831" s="77" t="e">
        <f>VLOOKUP($R$1&amp;R6831,定价因子!$E:$F,2,0)</f>
        <v>#N/A</v>
      </c>
      <c r="T6831" s="61"/>
      <c r="U6831" s="63"/>
      <c r="V6831" s="63"/>
      <c r="W6831" s="63"/>
      <c r="X6831" s="3"/>
    </row>
    <row r="6832" spans="1:24">
      <c r="A6832" s="3"/>
      <c r="B6832" s="3"/>
      <c r="C6832" s="3"/>
      <c r="D6832" s="3"/>
      <c r="E6832" s="79"/>
      <c r="F6832" s="3"/>
      <c r="G6832" s="77" t="e">
        <f>VLOOKUP($F$1&amp;F6832,定价因子!E:F,2,0)</f>
        <v>#N/A</v>
      </c>
      <c r="H6832" s="3"/>
      <c r="I6832" s="77" t="e">
        <f>VLOOKUP($H$1&amp;H6832,定价因子!E:F,2,0)</f>
        <v>#N/A</v>
      </c>
      <c r="J6832" s="3"/>
      <c r="K6832" s="77" t="e">
        <f>VLOOKUP($J$1&amp;J6832,定价因子!E:F,2,0)</f>
        <v>#N/A</v>
      </c>
      <c r="L6832" s="3"/>
      <c r="M6832" s="77" t="e">
        <f>VLOOKUP($L$1&amp;L6832,定价因子!E:F,2,0)</f>
        <v>#N/A</v>
      </c>
      <c r="N6832" s="3"/>
      <c r="O6832" s="77" t="e">
        <f>VLOOKUP($N$1&amp;N6832,定价因子!E:F,2,0)</f>
        <v>#N/A</v>
      </c>
      <c r="P6832" s="3"/>
      <c r="Q6832" s="55" t="e">
        <f>VLOOKUP($P$1&amp;P6832,定价因子!$E:$F,2,0)</f>
        <v>#N/A</v>
      </c>
      <c r="R6832" s="3"/>
      <c r="S6832" s="77" t="e">
        <f>VLOOKUP($R$1&amp;R6832,定价因子!$E:$F,2,0)</f>
        <v>#N/A</v>
      </c>
      <c r="T6832" s="61"/>
      <c r="U6832" s="63"/>
      <c r="V6832" s="63"/>
      <c r="W6832" s="63"/>
      <c r="X6832" s="3"/>
    </row>
    <row r="6833" spans="1:24">
      <c r="A6833" s="3"/>
      <c r="B6833" s="3"/>
      <c r="C6833" s="3"/>
      <c r="D6833" s="3"/>
      <c r="E6833" s="79"/>
      <c r="F6833" s="3"/>
      <c r="G6833" s="77" t="e">
        <f>VLOOKUP($F$1&amp;F6833,定价因子!E:F,2,0)</f>
        <v>#N/A</v>
      </c>
      <c r="H6833" s="3"/>
      <c r="I6833" s="77" t="e">
        <f>VLOOKUP($H$1&amp;H6833,定价因子!E:F,2,0)</f>
        <v>#N/A</v>
      </c>
      <c r="J6833" s="3"/>
      <c r="K6833" s="77" t="e">
        <f>VLOOKUP($J$1&amp;J6833,定价因子!E:F,2,0)</f>
        <v>#N/A</v>
      </c>
      <c r="L6833" s="3"/>
      <c r="M6833" s="77" t="e">
        <f>VLOOKUP($L$1&amp;L6833,定价因子!E:F,2,0)</f>
        <v>#N/A</v>
      </c>
      <c r="N6833" s="3"/>
      <c r="O6833" s="77" t="e">
        <f>VLOOKUP($N$1&amp;N6833,定价因子!E:F,2,0)</f>
        <v>#N/A</v>
      </c>
      <c r="P6833" s="3"/>
      <c r="Q6833" s="55" t="e">
        <f>VLOOKUP($P$1&amp;P6833,定价因子!$E:$F,2,0)</f>
        <v>#N/A</v>
      </c>
      <c r="R6833" s="3"/>
      <c r="S6833" s="77" t="e">
        <f>VLOOKUP($R$1&amp;R6833,定价因子!$E:$F,2,0)</f>
        <v>#N/A</v>
      </c>
      <c r="T6833" s="61"/>
      <c r="U6833" s="63"/>
      <c r="V6833" s="63"/>
      <c r="W6833" s="63"/>
      <c r="X6833" s="3"/>
    </row>
    <row r="6834" spans="1:24">
      <c r="A6834" s="3"/>
      <c r="B6834" s="3"/>
      <c r="C6834" s="3"/>
      <c r="D6834" s="3"/>
      <c r="E6834" s="79"/>
      <c r="F6834" s="3"/>
      <c r="G6834" s="77" t="e">
        <f>VLOOKUP($F$1&amp;F6834,定价因子!E:F,2,0)</f>
        <v>#N/A</v>
      </c>
      <c r="H6834" s="3"/>
      <c r="I6834" s="77" t="e">
        <f>VLOOKUP($H$1&amp;H6834,定价因子!E:F,2,0)</f>
        <v>#N/A</v>
      </c>
      <c r="J6834" s="3"/>
      <c r="K6834" s="77" t="e">
        <f>VLOOKUP($J$1&amp;J6834,定价因子!E:F,2,0)</f>
        <v>#N/A</v>
      </c>
      <c r="L6834" s="3"/>
      <c r="M6834" s="77" t="e">
        <f>VLOOKUP($L$1&amp;L6834,定价因子!E:F,2,0)</f>
        <v>#N/A</v>
      </c>
      <c r="N6834" s="3"/>
      <c r="O6834" s="77" t="e">
        <f>VLOOKUP($N$1&amp;N6834,定价因子!E:F,2,0)</f>
        <v>#N/A</v>
      </c>
      <c r="P6834" s="3"/>
      <c r="Q6834" s="55" t="e">
        <f>VLOOKUP($P$1&amp;P6834,定价因子!$E:$F,2,0)</f>
        <v>#N/A</v>
      </c>
      <c r="R6834" s="3"/>
      <c r="S6834" s="77" t="e">
        <f>VLOOKUP($R$1&amp;R6834,定价因子!$E:$F,2,0)</f>
        <v>#N/A</v>
      </c>
      <c r="T6834" s="61"/>
      <c r="U6834" s="63"/>
      <c r="V6834" s="63"/>
      <c r="W6834" s="63"/>
      <c r="X6834" s="3"/>
    </row>
    <row r="6835" spans="1:24">
      <c r="A6835" s="3"/>
      <c r="B6835" s="3"/>
      <c r="C6835" s="3"/>
      <c r="D6835" s="3"/>
      <c r="E6835" s="79"/>
      <c r="F6835" s="3"/>
      <c r="G6835" s="77" t="e">
        <f>VLOOKUP($F$1&amp;F6835,定价因子!E:F,2,0)</f>
        <v>#N/A</v>
      </c>
      <c r="H6835" s="3"/>
      <c r="I6835" s="77" t="e">
        <f>VLOOKUP($H$1&amp;H6835,定价因子!E:F,2,0)</f>
        <v>#N/A</v>
      </c>
      <c r="J6835" s="3"/>
      <c r="K6835" s="77" t="e">
        <f>VLOOKUP($J$1&amp;J6835,定价因子!E:F,2,0)</f>
        <v>#N/A</v>
      </c>
      <c r="L6835" s="3"/>
      <c r="M6835" s="77" t="e">
        <f>VLOOKUP($L$1&amp;L6835,定价因子!E:F,2,0)</f>
        <v>#N/A</v>
      </c>
      <c r="N6835" s="3"/>
      <c r="O6835" s="77" t="e">
        <f>VLOOKUP($N$1&amp;N6835,定价因子!E:F,2,0)</f>
        <v>#N/A</v>
      </c>
      <c r="P6835" s="3"/>
      <c r="Q6835" s="55" t="e">
        <f>VLOOKUP($P$1&amp;P6835,定价因子!$E:$F,2,0)</f>
        <v>#N/A</v>
      </c>
      <c r="R6835" s="3"/>
      <c r="S6835" s="77" t="e">
        <f>VLOOKUP($R$1&amp;R6835,定价因子!$E:$F,2,0)</f>
        <v>#N/A</v>
      </c>
      <c r="T6835" s="61"/>
      <c r="U6835" s="63"/>
      <c r="V6835" s="63"/>
      <c r="W6835" s="63"/>
      <c r="X6835" s="3"/>
    </row>
    <row r="6836" spans="1:24">
      <c r="A6836" s="3"/>
      <c r="B6836" s="3"/>
      <c r="C6836" s="3"/>
      <c r="D6836" s="3"/>
      <c r="E6836" s="79"/>
      <c r="F6836" s="3"/>
      <c r="G6836" s="77" t="e">
        <f>VLOOKUP($F$1&amp;F6836,定价因子!E:F,2,0)</f>
        <v>#N/A</v>
      </c>
      <c r="H6836" s="3"/>
      <c r="I6836" s="77" t="e">
        <f>VLOOKUP($H$1&amp;H6836,定价因子!E:F,2,0)</f>
        <v>#N/A</v>
      </c>
      <c r="J6836" s="3"/>
      <c r="K6836" s="77" t="e">
        <f>VLOOKUP($J$1&amp;J6836,定价因子!E:F,2,0)</f>
        <v>#N/A</v>
      </c>
      <c r="L6836" s="3"/>
      <c r="M6836" s="77" t="e">
        <f>VLOOKUP($L$1&amp;L6836,定价因子!E:F,2,0)</f>
        <v>#N/A</v>
      </c>
      <c r="N6836" s="3"/>
      <c r="O6836" s="77" t="e">
        <f>VLOOKUP($N$1&amp;N6836,定价因子!E:F,2,0)</f>
        <v>#N/A</v>
      </c>
      <c r="P6836" s="3"/>
      <c r="Q6836" s="55" t="e">
        <f>VLOOKUP($P$1&amp;P6836,定价因子!$E:$F,2,0)</f>
        <v>#N/A</v>
      </c>
      <c r="R6836" s="3"/>
      <c r="S6836" s="77" t="e">
        <f>VLOOKUP($R$1&amp;R6836,定价因子!$E:$F,2,0)</f>
        <v>#N/A</v>
      </c>
      <c r="T6836" s="61"/>
      <c r="U6836" s="63"/>
      <c r="V6836" s="63"/>
      <c r="W6836" s="63"/>
      <c r="X6836" s="3"/>
    </row>
    <row r="6837" spans="1:24">
      <c r="A6837" s="3"/>
      <c r="B6837" s="3"/>
      <c r="C6837" s="3"/>
      <c r="D6837" s="3"/>
      <c r="E6837" s="79"/>
      <c r="F6837" s="3"/>
      <c r="G6837" s="77" t="e">
        <f>VLOOKUP($F$1&amp;F6837,定价因子!E:F,2,0)</f>
        <v>#N/A</v>
      </c>
      <c r="H6837" s="3"/>
      <c r="I6837" s="77" t="e">
        <f>VLOOKUP($H$1&amp;H6837,定价因子!E:F,2,0)</f>
        <v>#N/A</v>
      </c>
      <c r="J6837" s="3"/>
      <c r="K6837" s="77" t="e">
        <f>VLOOKUP($J$1&amp;J6837,定价因子!E:F,2,0)</f>
        <v>#N/A</v>
      </c>
      <c r="L6837" s="3"/>
      <c r="M6837" s="77" t="e">
        <f>VLOOKUP($L$1&amp;L6837,定价因子!E:F,2,0)</f>
        <v>#N/A</v>
      </c>
      <c r="N6837" s="3"/>
      <c r="O6837" s="77" t="e">
        <f>VLOOKUP($N$1&amp;N6837,定价因子!E:F,2,0)</f>
        <v>#N/A</v>
      </c>
      <c r="P6837" s="3"/>
      <c r="Q6837" s="55" t="e">
        <f>VLOOKUP($P$1&amp;P6837,定价因子!$E:$F,2,0)</f>
        <v>#N/A</v>
      </c>
      <c r="R6837" s="3"/>
      <c r="S6837" s="77" t="e">
        <f>VLOOKUP($R$1&amp;R6837,定价因子!$E:$F,2,0)</f>
        <v>#N/A</v>
      </c>
      <c r="T6837" s="61"/>
      <c r="U6837" s="63"/>
      <c r="V6837" s="63"/>
      <c r="W6837" s="63"/>
      <c r="X6837" s="3"/>
    </row>
    <row r="6838" spans="1:24">
      <c r="A6838" s="3"/>
      <c r="B6838" s="3"/>
      <c r="C6838" s="3"/>
      <c r="D6838" s="3"/>
      <c r="E6838" s="79"/>
      <c r="F6838" s="3"/>
      <c r="G6838" s="77" t="e">
        <f>VLOOKUP($F$1&amp;F6838,定价因子!E:F,2,0)</f>
        <v>#N/A</v>
      </c>
      <c r="H6838" s="3"/>
      <c r="I6838" s="77" t="e">
        <f>VLOOKUP($H$1&amp;H6838,定价因子!E:F,2,0)</f>
        <v>#N/A</v>
      </c>
      <c r="J6838" s="3"/>
      <c r="K6838" s="77" t="e">
        <f>VLOOKUP($J$1&amp;J6838,定价因子!E:F,2,0)</f>
        <v>#N/A</v>
      </c>
      <c r="L6838" s="3"/>
      <c r="M6838" s="77" t="e">
        <f>VLOOKUP($L$1&amp;L6838,定价因子!E:F,2,0)</f>
        <v>#N/A</v>
      </c>
      <c r="N6838" s="3"/>
      <c r="O6838" s="77" t="e">
        <f>VLOOKUP($N$1&amp;N6838,定价因子!E:F,2,0)</f>
        <v>#N/A</v>
      </c>
      <c r="P6838" s="3"/>
      <c r="Q6838" s="55" t="e">
        <f>VLOOKUP($P$1&amp;P6838,定价因子!$E:$F,2,0)</f>
        <v>#N/A</v>
      </c>
      <c r="R6838" s="3"/>
      <c r="S6838" s="77" t="e">
        <f>VLOOKUP($R$1&amp;R6838,定价因子!$E:$F,2,0)</f>
        <v>#N/A</v>
      </c>
      <c r="T6838" s="61"/>
      <c r="U6838" s="63"/>
      <c r="V6838" s="63"/>
      <c r="W6838" s="63"/>
      <c r="X6838" s="3"/>
    </row>
    <row r="6839" spans="1:24">
      <c r="A6839" s="3"/>
      <c r="B6839" s="3"/>
      <c r="C6839" s="3"/>
      <c r="D6839" s="3"/>
      <c r="E6839" s="79"/>
      <c r="F6839" s="3"/>
      <c r="G6839" s="77" t="e">
        <f>VLOOKUP($F$1&amp;F6839,定价因子!E:F,2,0)</f>
        <v>#N/A</v>
      </c>
      <c r="H6839" s="3"/>
      <c r="I6839" s="77" t="e">
        <f>VLOOKUP($H$1&amp;H6839,定价因子!E:F,2,0)</f>
        <v>#N/A</v>
      </c>
      <c r="J6839" s="3"/>
      <c r="K6839" s="77" t="e">
        <f>VLOOKUP($J$1&amp;J6839,定价因子!E:F,2,0)</f>
        <v>#N/A</v>
      </c>
      <c r="L6839" s="3"/>
      <c r="M6839" s="77" t="e">
        <f>VLOOKUP($L$1&amp;L6839,定价因子!E:F,2,0)</f>
        <v>#N/A</v>
      </c>
      <c r="N6839" s="3"/>
      <c r="O6839" s="77" t="e">
        <f>VLOOKUP($N$1&amp;N6839,定价因子!E:F,2,0)</f>
        <v>#N/A</v>
      </c>
      <c r="P6839" s="3"/>
      <c r="Q6839" s="55" t="e">
        <f>VLOOKUP($P$1&amp;P6839,定价因子!$E:$F,2,0)</f>
        <v>#N/A</v>
      </c>
      <c r="R6839" s="3"/>
      <c r="S6839" s="77" t="e">
        <f>VLOOKUP($R$1&amp;R6839,定价因子!$E:$F,2,0)</f>
        <v>#N/A</v>
      </c>
      <c r="T6839" s="61"/>
      <c r="U6839" s="63"/>
      <c r="V6839" s="63"/>
      <c r="W6839" s="63"/>
      <c r="X6839" s="3"/>
    </row>
    <row r="6840" spans="1:24">
      <c r="A6840" s="3"/>
      <c r="B6840" s="3"/>
      <c r="C6840" s="3"/>
      <c r="D6840" s="3"/>
      <c r="E6840" s="79"/>
      <c r="F6840" s="3"/>
      <c r="G6840" s="77" t="e">
        <f>VLOOKUP($F$1&amp;F6840,定价因子!E:F,2,0)</f>
        <v>#N/A</v>
      </c>
      <c r="H6840" s="3"/>
      <c r="I6840" s="77" t="e">
        <f>VLOOKUP($H$1&amp;H6840,定价因子!E:F,2,0)</f>
        <v>#N/A</v>
      </c>
      <c r="J6840" s="3"/>
      <c r="K6840" s="77" t="e">
        <f>VLOOKUP($J$1&amp;J6840,定价因子!E:F,2,0)</f>
        <v>#N/A</v>
      </c>
      <c r="L6840" s="3"/>
      <c r="M6840" s="77" t="e">
        <f>VLOOKUP($L$1&amp;L6840,定价因子!E:F,2,0)</f>
        <v>#N/A</v>
      </c>
      <c r="N6840" s="3"/>
      <c r="O6840" s="77" t="e">
        <f>VLOOKUP($N$1&amp;N6840,定价因子!E:F,2,0)</f>
        <v>#N/A</v>
      </c>
      <c r="P6840" s="3"/>
      <c r="Q6840" s="55" t="e">
        <f>VLOOKUP($P$1&amp;P6840,定价因子!$E:$F,2,0)</f>
        <v>#N/A</v>
      </c>
      <c r="R6840" s="3"/>
      <c r="S6840" s="77" t="e">
        <f>VLOOKUP($R$1&amp;R6840,定价因子!$E:$F,2,0)</f>
        <v>#N/A</v>
      </c>
      <c r="T6840" s="61"/>
      <c r="U6840" s="63"/>
      <c r="V6840" s="63"/>
      <c r="W6840" s="63"/>
      <c r="X6840" s="3"/>
    </row>
    <row r="6841" spans="1:24">
      <c r="A6841" s="3"/>
      <c r="B6841" s="3"/>
      <c r="C6841" s="3"/>
      <c r="D6841" s="3"/>
      <c r="E6841" s="79"/>
      <c r="F6841" s="3"/>
      <c r="G6841" s="77" t="e">
        <f>VLOOKUP($F$1&amp;F6841,定价因子!E:F,2,0)</f>
        <v>#N/A</v>
      </c>
      <c r="H6841" s="3"/>
      <c r="I6841" s="77" t="e">
        <f>VLOOKUP($H$1&amp;H6841,定价因子!E:F,2,0)</f>
        <v>#N/A</v>
      </c>
      <c r="J6841" s="3"/>
      <c r="K6841" s="77" t="e">
        <f>VLOOKUP($J$1&amp;J6841,定价因子!E:F,2,0)</f>
        <v>#N/A</v>
      </c>
      <c r="L6841" s="3"/>
      <c r="M6841" s="77" t="e">
        <f>VLOOKUP($L$1&amp;L6841,定价因子!E:F,2,0)</f>
        <v>#N/A</v>
      </c>
      <c r="N6841" s="3"/>
      <c r="O6841" s="77" t="e">
        <f>VLOOKUP($N$1&amp;N6841,定价因子!E:F,2,0)</f>
        <v>#N/A</v>
      </c>
      <c r="P6841" s="3"/>
      <c r="Q6841" s="55" t="e">
        <f>VLOOKUP($P$1&amp;P6841,定价因子!$E:$F,2,0)</f>
        <v>#N/A</v>
      </c>
      <c r="R6841" s="3"/>
      <c r="S6841" s="77" t="e">
        <f>VLOOKUP($R$1&amp;R6841,定价因子!$E:$F,2,0)</f>
        <v>#N/A</v>
      </c>
      <c r="T6841" s="61"/>
      <c r="U6841" s="63"/>
      <c r="V6841" s="63"/>
      <c r="W6841" s="63"/>
      <c r="X6841" s="3"/>
    </row>
    <row r="6842" spans="1:24">
      <c r="A6842" s="3"/>
      <c r="B6842" s="3"/>
      <c r="C6842" s="3"/>
      <c r="D6842" s="3"/>
      <c r="E6842" s="79"/>
      <c r="F6842" s="3"/>
      <c r="G6842" s="77" t="e">
        <f>VLOOKUP($F$1&amp;F6842,定价因子!E:F,2,0)</f>
        <v>#N/A</v>
      </c>
      <c r="H6842" s="3"/>
      <c r="I6842" s="77" t="e">
        <f>VLOOKUP($H$1&amp;H6842,定价因子!E:F,2,0)</f>
        <v>#N/A</v>
      </c>
      <c r="J6842" s="3"/>
      <c r="K6842" s="77" t="e">
        <f>VLOOKUP($J$1&amp;J6842,定价因子!E:F,2,0)</f>
        <v>#N/A</v>
      </c>
      <c r="L6842" s="3"/>
      <c r="M6842" s="77" t="e">
        <f>VLOOKUP($L$1&amp;L6842,定价因子!E:F,2,0)</f>
        <v>#N/A</v>
      </c>
      <c r="N6842" s="3"/>
      <c r="O6842" s="77" t="e">
        <f>VLOOKUP($N$1&amp;N6842,定价因子!E:F,2,0)</f>
        <v>#N/A</v>
      </c>
      <c r="P6842" s="3"/>
      <c r="Q6842" s="55" t="e">
        <f>VLOOKUP($P$1&amp;P6842,定价因子!$E:$F,2,0)</f>
        <v>#N/A</v>
      </c>
      <c r="R6842" s="3"/>
      <c r="S6842" s="77" t="e">
        <f>VLOOKUP($R$1&amp;R6842,定价因子!$E:$F,2,0)</f>
        <v>#N/A</v>
      </c>
      <c r="T6842" s="61"/>
      <c r="U6842" s="63"/>
      <c r="V6842" s="63"/>
      <c r="W6842" s="63"/>
      <c r="X6842" s="3"/>
    </row>
    <row r="6843" spans="1:24">
      <c r="A6843" s="3"/>
      <c r="B6843" s="3"/>
      <c r="C6843" s="3"/>
      <c r="D6843" s="3"/>
      <c r="E6843" s="79"/>
      <c r="F6843" s="3"/>
      <c r="G6843" s="77" t="e">
        <f>VLOOKUP($F$1&amp;F6843,定价因子!E:F,2,0)</f>
        <v>#N/A</v>
      </c>
      <c r="H6843" s="3"/>
      <c r="I6843" s="77" t="e">
        <f>VLOOKUP($H$1&amp;H6843,定价因子!E:F,2,0)</f>
        <v>#N/A</v>
      </c>
      <c r="J6843" s="3"/>
      <c r="K6843" s="77" t="e">
        <f>VLOOKUP($J$1&amp;J6843,定价因子!E:F,2,0)</f>
        <v>#N/A</v>
      </c>
      <c r="L6843" s="3"/>
      <c r="M6843" s="77" t="e">
        <f>VLOOKUP($L$1&amp;L6843,定价因子!E:F,2,0)</f>
        <v>#N/A</v>
      </c>
      <c r="N6843" s="3"/>
      <c r="O6843" s="77" t="e">
        <f>VLOOKUP($N$1&amp;N6843,定价因子!E:F,2,0)</f>
        <v>#N/A</v>
      </c>
      <c r="P6843" s="3"/>
      <c r="Q6843" s="55" t="e">
        <f>VLOOKUP($P$1&amp;P6843,定价因子!$E:$F,2,0)</f>
        <v>#N/A</v>
      </c>
      <c r="R6843" s="3"/>
      <c r="S6843" s="77" t="e">
        <f>VLOOKUP($R$1&amp;R6843,定价因子!$E:$F,2,0)</f>
        <v>#N/A</v>
      </c>
      <c r="T6843" s="61"/>
      <c r="U6843" s="63"/>
      <c r="V6843" s="63"/>
      <c r="W6843" s="63"/>
      <c r="X6843" s="3"/>
    </row>
    <row r="6844" spans="1:24">
      <c r="A6844" s="3"/>
      <c r="B6844" s="3"/>
      <c r="C6844" s="3"/>
      <c r="D6844" s="3"/>
      <c r="E6844" s="79"/>
      <c r="F6844" s="3"/>
      <c r="G6844" s="77" t="e">
        <f>VLOOKUP($F$1&amp;F6844,定价因子!E:F,2,0)</f>
        <v>#N/A</v>
      </c>
      <c r="H6844" s="3"/>
      <c r="I6844" s="77" t="e">
        <f>VLOOKUP($H$1&amp;H6844,定价因子!E:F,2,0)</f>
        <v>#N/A</v>
      </c>
      <c r="J6844" s="3"/>
      <c r="K6844" s="77" t="e">
        <f>VLOOKUP($J$1&amp;J6844,定价因子!E:F,2,0)</f>
        <v>#N/A</v>
      </c>
      <c r="L6844" s="3"/>
      <c r="M6844" s="77" t="e">
        <f>VLOOKUP($L$1&amp;L6844,定价因子!E:F,2,0)</f>
        <v>#N/A</v>
      </c>
      <c r="N6844" s="3"/>
      <c r="O6844" s="77" t="e">
        <f>VLOOKUP($N$1&amp;N6844,定价因子!E:F,2,0)</f>
        <v>#N/A</v>
      </c>
      <c r="P6844" s="3"/>
      <c r="Q6844" s="55" t="e">
        <f>VLOOKUP($P$1&amp;P6844,定价因子!$E:$F,2,0)</f>
        <v>#N/A</v>
      </c>
      <c r="R6844" s="3"/>
      <c r="S6844" s="77" t="e">
        <f>VLOOKUP($R$1&amp;R6844,定价因子!$E:$F,2,0)</f>
        <v>#N/A</v>
      </c>
      <c r="T6844" s="61"/>
      <c r="U6844" s="63"/>
      <c r="V6844" s="63"/>
      <c r="W6844" s="63"/>
      <c r="X6844" s="3"/>
    </row>
    <row r="6845" spans="1:24">
      <c r="A6845" s="3"/>
      <c r="B6845" s="3"/>
      <c r="C6845" s="3"/>
      <c r="D6845" s="3"/>
      <c r="E6845" s="79"/>
      <c r="F6845" s="3"/>
      <c r="G6845" s="77" t="e">
        <f>VLOOKUP($F$1&amp;F6845,定价因子!E:F,2,0)</f>
        <v>#N/A</v>
      </c>
      <c r="H6845" s="3"/>
      <c r="I6845" s="77" t="e">
        <f>VLOOKUP($H$1&amp;H6845,定价因子!E:F,2,0)</f>
        <v>#N/A</v>
      </c>
      <c r="J6845" s="3"/>
      <c r="K6845" s="77" t="e">
        <f>VLOOKUP($J$1&amp;J6845,定价因子!E:F,2,0)</f>
        <v>#N/A</v>
      </c>
      <c r="L6845" s="3"/>
      <c r="M6845" s="77" t="e">
        <f>VLOOKUP($L$1&amp;L6845,定价因子!E:F,2,0)</f>
        <v>#N/A</v>
      </c>
      <c r="N6845" s="3"/>
      <c r="O6845" s="77" t="e">
        <f>VLOOKUP($N$1&amp;N6845,定价因子!E:F,2,0)</f>
        <v>#N/A</v>
      </c>
      <c r="P6845" s="3"/>
      <c r="Q6845" s="55" t="e">
        <f>VLOOKUP($P$1&amp;P6845,定价因子!$E:$F,2,0)</f>
        <v>#N/A</v>
      </c>
      <c r="R6845" s="3"/>
      <c r="S6845" s="77" t="e">
        <f>VLOOKUP($R$1&amp;R6845,定价因子!$E:$F,2,0)</f>
        <v>#N/A</v>
      </c>
      <c r="T6845" s="61"/>
      <c r="U6845" s="63"/>
      <c r="V6845" s="63"/>
      <c r="W6845" s="63"/>
      <c r="X6845" s="3"/>
    </row>
    <row r="6846" spans="1:24">
      <c r="A6846" s="3"/>
      <c r="B6846" s="3"/>
      <c r="C6846" s="3"/>
      <c r="D6846" s="3"/>
      <c r="E6846" s="79"/>
      <c r="F6846" s="3"/>
      <c r="G6846" s="77" t="e">
        <f>VLOOKUP($F$1&amp;F6846,定价因子!E:F,2,0)</f>
        <v>#N/A</v>
      </c>
      <c r="H6846" s="3"/>
      <c r="I6846" s="77" t="e">
        <f>VLOOKUP($H$1&amp;H6846,定价因子!E:F,2,0)</f>
        <v>#N/A</v>
      </c>
      <c r="J6846" s="3"/>
      <c r="K6846" s="77" t="e">
        <f>VLOOKUP($J$1&amp;J6846,定价因子!E:F,2,0)</f>
        <v>#N/A</v>
      </c>
      <c r="L6846" s="3"/>
      <c r="M6846" s="77" t="e">
        <f>VLOOKUP($L$1&amp;L6846,定价因子!E:F,2,0)</f>
        <v>#N/A</v>
      </c>
      <c r="N6846" s="3"/>
      <c r="O6846" s="77" t="e">
        <f>VLOOKUP($N$1&amp;N6846,定价因子!E:F,2,0)</f>
        <v>#N/A</v>
      </c>
      <c r="P6846" s="3"/>
      <c r="Q6846" s="55" t="e">
        <f>VLOOKUP($P$1&amp;P6846,定价因子!$E:$F,2,0)</f>
        <v>#N/A</v>
      </c>
      <c r="R6846" s="3"/>
      <c r="S6846" s="77" t="e">
        <f>VLOOKUP($R$1&amp;R6846,定价因子!$E:$F,2,0)</f>
        <v>#N/A</v>
      </c>
      <c r="T6846" s="61"/>
      <c r="U6846" s="63"/>
      <c r="V6846" s="63"/>
      <c r="W6846" s="63"/>
      <c r="X6846" s="3"/>
    </row>
    <row r="6847" spans="1:24">
      <c r="A6847" s="3"/>
      <c r="B6847" s="3"/>
      <c r="C6847" s="3"/>
      <c r="D6847" s="3"/>
      <c r="E6847" s="79"/>
      <c r="F6847" s="3"/>
      <c r="G6847" s="77" t="e">
        <f>VLOOKUP($F$1&amp;F6847,定价因子!E:F,2,0)</f>
        <v>#N/A</v>
      </c>
      <c r="H6847" s="3"/>
      <c r="I6847" s="77" t="e">
        <f>VLOOKUP($H$1&amp;H6847,定价因子!E:F,2,0)</f>
        <v>#N/A</v>
      </c>
      <c r="J6847" s="3"/>
      <c r="K6847" s="77" t="e">
        <f>VLOOKUP($J$1&amp;J6847,定价因子!E:F,2,0)</f>
        <v>#N/A</v>
      </c>
      <c r="L6847" s="3"/>
      <c r="M6847" s="77" t="e">
        <f>VLOOKUP($L$1&amp;L6847,定价因子!E:F,2,0)</f>
        <v>#N/A</v>
      </c>
      <c r="N6847" s="3"/>
      <c r="O6847" s="77" t="e">
        <f>VLOOKUP($N$1&amp;N6847,定价因子!E:F,2,0)</f>
        <v>#N/A</v>
      </c>
      <c r="P6847" s="3"/>
      <c r="Q6847" s="55" t="e">
        <f>VLOOKUP($P$1&amp;P6847,定价因子!$E:$F,2,0)</f>
        <v>#N/A</v>
      </c>
      <c r="R6847" s="3"/>
      <c r="S6847" s="77" t="e">
        <f>VLOOKUP($R$1&amp;R6847,定价因子!$E:$F,2,0)</f>
        <v>#N/A</v>
      </c>
      <c r="T6847" s="61"/>
      <c r="U6847" s="63"/>
      <c r="V6847" s="63"/>
      <c r="W6847" s="63"/>
      <c r="X6847" s="3"/>
    </row>
    <row r="6848" spans="1:24">
      <c r="A6848" s="3"/>
      <c r="B6848" s="3"/>
      <c r="C6848" s="3"/>
      <c r="D6848" s="3"/>
      <c r="E6848" s="79"/>
      <c r="F6848" s="3"/>
      <c r="G6848" s="77" t="e">
        <f>VLOOKUP($F$1&amp;F6848,定价因子!E:F,2,0)</f>
        <v>#N/A</v>
      </c>
      <c r="H6848" s="3"/>
      <c r="I6848" s="77" t="e">
        <f>VLOOKUP($H$1&amp;H6848,定价因子!E:F,2,0)</f>
        <v>#N/A</v>
      </c>
      <c r="J6848" s="3"/>
      <c r="K6848" s="77" t="e">
        <f>VLOOKUP($J$1&amp;J6848,定价因子!E:F,2,0)</f>
        <v>#N/A</v>
      </c>
      <c r="L6848" s="3"/>
      <c r="M6848" s="77" t="e">
        <f>VLOOKUP($L$1&amp;L6848,定价因子!E:F,2,0)</f>
        <v>#N/A</v>
      </c>
      <c r="N6848" s="3"/>
      <c r="O6848" s="77" t="e">
        <f>VLOOKUP($N$1&amp;N6848,定价因子!E:F,2,0)</f>
        <v>#N/A</v>
      </c>
      <c r="P6848" s="3"/>
      <c r="Q6848" s="55" t="e">
        <f>VLOOKUP($P$1&amp;P6848,定价因子!$E:$F,2,0)</f>
        <v>#N/A</v>
      </c>
      <c r="R6848" s="3"/>
      <c r="S6848" s="77" t="e">
        <f>VLOOKUP($R$1&amp;R6848,定价因子!$E:$F,2,0)</f>
        <v>#N/A</v>
      </c>
      <c r="T6848" s="61"/>
      <c r="U6848" s="63"/>
      <c r="V6848" s="63"/>
      <c r="W6848" s="63"/>
      <c r="X6848" s="3"/>
    </row>
    <row r="6849" spans="1:24">
      <c r="A6849" s="3"/>
      <c r="B6849" s="3"/>
      <c r="C6849" s="3"/>
      <c r="D6849" s="3"/>
      <c r="E6849" s="79"/>
      <c r="F6849" s="3"/>
      <c r="G6849" s="77" t="e">
        <f>VLOOKUP($F$1&amp;F6849,定价因子!E:F,2,0)</f>
        <v>#N/A</v>
      </c>
      <c r="H6849" s="3"/>
      <c r="I6849" s="77" t="e">
        <f>VLOOKUP($H$1&amp;H6849,定价因子!E:F,2,0)</f>
        <v>#N/A</v>
      </c>
      <c r="J6849" s="3"/>
      <c r="K6849" s="77" t="e">
        <f>VLOOKUP($J$1&amp;J6849,定价因子!E:F,2,0)</f>
        <v>#N/A</v>
      </c>
      <c r="L6849" s="3"/>
      <c r="M6849" s="77" t="e">
        <f>VLOOKUP($L$1&amp;L6849,定价因子!E:F,2,0)</f>
        <v>#N/A</v>
      </c>
      <c r="N6849" s="3"/>
      <c r="O6849" s="77" t="e">
        <f>VLOOKUP($N$1&amp;N6849,定价因子!E:F,2,0)</f>
        <v>#N/A</v>
      </c>
      <c r="P6849" s="3"/>
      <c r="Q6849" s="55" t="e">
        <f>VLOOKUP($P$1&amp;P6849,定价因子!$E:$F,2,0)</f>
        <v>#N/A</v>
      </c>
      <c r="R6849" s="3"/>
      <c r="S6849" s="77" t="e">
        <f>VLOOKUP($R$1&amp;R6849,定价因子!$E:$F,2,0)</f>
        <v>#N/A</v>
      </c>
      <c r="T6849" s="61"/>
      <c r="U6849" s="63"/>
      <c r="V6849" s="63"/>
      <c r="W6849" s="63"/>
      <c r="X6849" s="3"/>
    </row>
    <row r="6850" spans="1:24">
      <c r="A6850" s="3"/>
      <c r="B6850" s="3"/>
      <c r="C6850" s="3"/>
      <c r="D6850" s="3"/>
      <c r="E6850" s="79"/>
      <c r="F6850" s="3"/>
      <c r="G6850" s="77" t="e">
        <f>VLOOKUP($F$1&amp;F6850,定价因子!E:F,2,0)</f>
        <v>#N/A</v>
      </c>
      <c r="H6850" s="3"/>
      <c r="I6850" s="77" t="e">
        <f>VLOOKUP($H$1&amp;H6850,定价因子!E:F,2,0)</f>
        <v>#N/A</v>
      </c>
      <c r="J6850" s="3"/>
      <c r="K6850" s="77" t="e">
        <f>VLOOKUP($J$1&amp;J6850,定价因子!E:F,2,0)</f>
        <v>#N/A</v>
      </c>
      <c r="L6850" s="3"/>
      <c r="M6850" s="77" t="e">
        <f>VLOOKUP($L$1&amp;L6850,定价因子!E:F,2,0)</f>
        <v>#N/A</v>
      </c>
      <c r="N6850" s="3"/>
      <c r="O6850" s="77" t="e">
        <f>VLOOKUP($N$1&amp;N6850,定价因子!E:F,2,0)</f>
        <v>#N/A</v>
      </c>
      <c r="P6850" s="3"/>
      <c r="Q6850" s="55" t="e">
        <f>VLOOKUP($P$1&amp;P6850,定价因子!$E:$F,2,0)</f>
        <v>#N/A</v>
      </c>
      <c r="R6850" s="3"/>
      <c r="S6850" s="77" t="e">
        <f>VLOOKUP($R$1&amp;R6850,定价因子!$E:$F,2,0)</f>
        <v>#N/A</v>
      </c>
      <c r="T6850" s="61"/>
      <c r="U6850" s="63"/>
      <c r="V6850" s="63"/>
      <c r="W6850" s="63"/>
      <c r="X6850" s="3"/>
    </row>
    <row r="6851" spans="1:24">
      <c r="A6851" s="3"/>
      <c r="B6851" s="3"/>
      <c r="C6851" s="3"/>
      <c r="D6851" s="3"/>
      <c r="E6851" s="79"/>
      <c r="F6851" s="3"/>
      <c r="G6851" s="77" t="e">
        <f>VLOOKUP($F$1&amp;F6851,定价因子!E:F,2,0)</f>
        <v>#N/A</v>
      </c>
      <c r="H6851" s="3"/>
      <c r="I6851" s="77" t="e">
        <f>VLOOKUP($H$1&amp;H6851,定价因子!E:F,2,0)</f>
        <v>#N/A</v>
      </c>
      <c r="J6851" s="3"/>
      <c r="K6851" s="77" t="e">
        <f>VLOOKUP($J$1&amp;J6851,定价因子!E:F,2,0)</f>
        <v>#N/A</v>
      </c>
      <c r="L6851" s="3"/>
      <c r="M6851" s="77" t="e">
        <f>VLOOKUP($L$1&amp;L6851,定价因子!E:F,2,0)</f>
        <v>#N/A</v>
      </c>
      <c r="N6851" s="3"/>
      <c r="O6851" s="77" t="e">
        <f>VLOOKUP($N$1&amp;N6851,定价因子!E:F,2,0)</f>
        <v>#N/A</v>
      </c>
      <c r="P6851" s="3"/>
      <c r="Q6851" s="55" t="e">
        <f>VLOOKUP($P$1&amp;P6851,定价因子!$E:$F,2,0)</f>
        <v>#N/A</v>
      </c>
      <c r="R6851" s="3"/>
      <c r="S6851" s="77" t="e">
        <f>VLOOKUP($R$1&amp;R6851,定价因子!$E:$F,2,0)</f>
        <v>#N/A</v>
      </c>
      <c r="T6851" s="61"/>
      <c r="U6851" s="63"/>
      <c r="V6851" s="63"/>
      <c r="W6851" s="63"/>
      <c r="X6851" s="3"/>
    </row>
    <row r="6852" spans="1:24">
      <c r="A6852" s="3"/>
      <c r="B6852" s="3"/>
      <c r="C6852" s="3"/>
      <c r="D6852" s="3"/>
      <c r="E6852" s="79"/>
      <c r="F6852" s="3"/>
      <c r="G6852" s="77" t="e">
        <f>VLOOKUP($F$1&amp;F6852,定价因子!E:F,2,0)</f>
        <v>#N/A</v>
      </c>
      <c r="H6852" s="3"/>
      <c r="I6852" s="77" t="e">
        <f>VLOOKUP($H$1&amp;H6852,定价因子!E:F,2,0)</f>
        <v>#N/A</v>
      </c>
      <c r="J6852" s="3"/>
      <c r="K6852" s="77" t="e">
        <f>VLOOKUP($J$1&amp;J6852,定价因子!E:F,2,0)</f>
        <v>#N/A</v>
      </c>
      <c r="L6852" s="3"/>
      <c r="M6852" s="77" t="e">
        <f>VLOOKUP($L$1&amp;L6852,定价因子!E:F,2,0)</f>
        <v>#N/A</v>
      </c>
      <c r="N6852" s="3"/>
      <c r="O6852" s="77" t="e">
        <f>VLOOKUP($N$1&amp;N6852,定价因子!E:F,2,0)</f>
        <v>#N/A</v>
      </c>
      <c r="P6852" s="3"/>
      <c r="Q6852" s="55" t="e">
        <f>VLOOKUP($P$1&amp;P6852,定价因子!$E:$F,2,0)</f>
        <v>#N/A</v>
      </c>
      <c r="R6852" s="3"/>
      <c r="S6852" s="77" t="e">
        <f>VLOOKUP($R$1&amp;R6852,定价因子!$E:$F,2,0)</f>
        <v>#N/A</v>
      </c>
      <c r="T6852" s="61"/>
      <c r="U6852" s="63"/>
      <c r="V6852" s="63"/>
      <c r="W6852" s="63"/>
      <c r="X6852" s="3"/>
    </row>
    <row r="6853" spans="1:24">
      <c r="A6853" s="3"/>
      <c r="B6853" s="3"/>
      <c r="C6853" s="3"/>
      <c r="D6853" s="3"/>
      <c r="E6853" s="79"/>
      <c r="F6853" s="3"/>
      <c r="G6853" s="77" t="e">
        <f>VLOOKUP($F$1&amp;F6853,定价因子!E:F,2,0)</f>
        <v>#N/A</v>
      </c>
      <c r="H6853" s="3"/>
      <c r="I6853" s="77" t="e">
        <f>VLOOKUP($H$1&amp;H6853,定价因子!E:F,2,0)</f>
        <v>#N/A</v>
      </c>
      <c r="J6853" s="3"/>
      <c r="K6853" s="77" t="e">
        <f>VLOOKUP($J$1&amp;J6853,定价因子!E:F,2,0)</f>
        <v>#N/A</v>
      </c>
      <c r="L6853" s="3"/>
      <c r="M6853" s="77" t="e">
        <f>VLOOKUP($L$1&amp;L6853,定价因子!E:F,2,0)</f>
        <v>#N/A</v>
      </c>
      <c r="N6853" s="3"/>
      <c r="O6853" s="77" t="e">
        <f>VLOOKUP($N$1&amp;N6853,定价因子!E:F,2,0)</f>
        <v>#N/A</v>
      </c>
      <c r="P6853" s="3"/>
      <c r="Q6853" s="55" t="e">
        <f>VLOOKUP($P$1&amp;P6853,定价因子!$E:$F,2,0)</f>
        <v>#N/A</v>
      </c>
      <c r="R6853" s="3"/>
      <c r="S6853" s="77" t="e">
        <f>VLOOKUP($R$1&amp;R6853,定价因子!$E:$F,2,0)</f>
        <v>#N/A</v>
      </c>
      <c r="T6853" s="61"/>
      <c r="U6853" s="63"/>
      <c r="V6853" s="63"/>
      <c r="W6853" s="63"/>
      <c r="X6853" s="3"/>
    </row>
    <row r="6854" spans="1:24">
      <c r="A6854" s="3"/>
      <c r="B6854" s="3"/>
      <c r="C6854" s="3"/>
      <c r="D6854" s="3"/>
      <c r="E6854" s="79"/>
      <c r="F6854" s="3"/>
      <c r="G6854" s="77" t="e">
        <f>VLOOKUP($F$1&amp;F6854,定价因子!E:F,2,0)</f>
        <v>#N/A</v>
      </c>
      <c r="H6854" s="3"/>
      <c r="I6854" s="77" t="e">
        <f>VLOOKUP($H$1&amp;H6854,定价因子!E:F,2,0)</f>
        <v>#N/A</v>
      </c>
      <c r="J6854" s="3"/>
      <c r="K6854" s="77" t="e">
        <f>VLOOKUP($J$1&amp;J6854,定价因子!E:F,2,0)</f>
        <v>#N/A</v>
      </c>
      <c r="L6854" s="3"/>
      <c r="M6854" s="77" t="e">
        <f>VLOOKUP($L$1&amp;L6854,定价因子!E:F,2,0)</f>
        <v>#N/A</v>
      </c>
      <c r="N6854" s="3"/>
      <c r="O6854" s="77" t="e">
        <f>VLOOKUP($N$1&amp;N6854,定价因子!E:F,2,0)</f>
        <v>#N/A</v>
      </c>
      <c r="P6854" s="3"/>
      <c r="Q6854" s="55" t="e">
        <f>VLOOKUP($P$1&amp;P6854,定价因子!$E:$F,2,0)</f>
        <v>#N/A</v>
      </c>
      <c r="R6854" s="3"/>
      <c r="S6854" s="77" t="e">
        <f>VLOOKUP($R$1&amp;R6854,定价因子!$E:$F,2,0)</f>
        <v>#N/A</v>
      </c>
      <c r="T6854" s="61"/>
      <c r="U6854" s="63"/>
      <c r="V6854" s="63"/>
      <c r="W6854" s="63"/>
      <c r="X6854" s="3"/>
    </row>
    <row r="6855" spans="1:24">
      <c r="A6855" s="3"/>
      <c r="B6855" s="3"/>
      <c r="C6855" s="3"/>
      <c r="D6855" s="3"/>
      <c r="E6855" s="79"/>
      <c r="F6855" s="3"/>
      <c r="G6855" s="77" t="e">
        <f>VLOOKUP($F$1&amp;F6855,定价因子!E:F,2,0)</f>
        <v>#N/A</v>
      </c>
      <c r="H6855" s="3"/>
      <c r="I6855" s="77" t="e">
        <f>VLOOKUP($H$1&amp;H6855,定价因子!E:F,2,0)</f>
        <v>#N/A</v>
      </c>
      <c r="J6855" s="3"/>
      <c r="K6855" s="77" t="e">
        <f>VLOOKUP($J$1&amp;J6855,定价因子!E:F,2,0)</f>
        <v>#N/A</v>
      </c>
      <c r="L6855" s="3"/>
      <c r="M6855" s="77" t="e">
        <f>VLOOKUP($L$1&amp;L6855,定价因子!E:F,2,0)</f>
        <v>#N/A</v>
      </c>
      <c r="N6855" s="3"/>
      <c r="O6855" s="77" t="e">
        <f>VLOOKUP($N$1&amp;N6855,定价因子!E:F,2,0)</f>
        <v>#N/A</v>
      </c>
      <c r="P6855" s="3"/>
      <c r="Q6855" s="55" t="e">
        <f>VLOOKUP($P$1&amp;P6855,定价因子!$E:$F,2,0)</f>
        <v>#N/A</v>
      </c>
      <c r="R6855" s="3"/>
      <c r="S6855" s="77" t="e">
        <f>VLOOKUP($R$1&amp;R6855,定价因子!$E:$F,2,0)</f>
        <v>#N/A</v>
      </c>
      <c r="T6855" s="61"/>
      <c r="U6855" s="63"/>
      <c r="V6855" s="63"/>
      <c r="W6855" s="63"/>
      <c r="X6855" s="3"/>
    </row>
    <row r="6856" spans="1:24">
      <c r="A6856" s="3"/>
      <c r="B6856" s="3"/>
      <c r="C6856" s="3"/>
      <c r="D6856" s="3"/>
      <c r="E6856" s="79"/>
      <c r="F6856" s="3"/>
      <c r="G6856" s="77" t="e">
        <f>VLOOKUP($F$1&amp;F6856,定价因子!E:F,2,0)</f>
        <v>#N/A</v>
      </c>
      <c r="H6856" s="3"/>
      <c r="I6856" s="77" t="e">
        <f>VLOOKUP($H$1&amp;H6856,定价因子!E:F,2,0)</f>
        <v>#N/A</v>
      </c>
      <c r="J6856" s="3"/>
      <c r="K6856" s="77" t="e">
        <f>VLOOKUP($J$1&amp;J6856,定价因子!E:F,2,0)</f>
        <v>#N/A</v>
      </c>
      <c r="L6856" s="3"/>
      <c r="M6856" s="77" t="e">
        <f>VLOOKUP($L$1&amp;L6856,定价因子!E:F,2,0)</f>
        <v>#N/A</v>
      </c>
      <c r="N6856" s="3"/>
      <c r="O6856" s="77" t="e">
        <f>VLOOKUP($N$1&amp;N6856,定价因子!E:F,2,0)</f>
        <v>#N/A</v>
      </c>
      <c r="P6856" s="3"/>
      <c r="Q6856" s="55" t="e">
        <f>VLOOKUP($P$1&amp;P6856,定价因子!$E:$F,2,0)</f>
        <v>#N/A</v>
      </c>
      <c r="R6856" s="3"/>
      <c r="S6856" s="77" t="e">
        <f>VLOOKUP($R$1&amp;R6856,定价因子!$E:$F,2,0)</f>
        <v>#N/A</v>
      </c>
      <c r="T6856" s="61"/>
      <c r="U6856" s="63"/>
      <c r="V6856" s="63"/>
      <c r="W6856" s="63"/>
      <c r="X6856" s="3"/>
    </row>
    <row r="6857" spans="1:24">
      <c r="A6857" s="3"/>
      <c r="B6857" s="3"/>
      <c r="C6857" s="3"/>
      <c r="D6857" s="3"/>
      <c r="E6857" s="79"/>
      <c r="F6857" s="3"/>
      <c r="G6857" s="77" t="e">
        <f>VLOOKUP($F$1&amp;F6857,定价因子!E:F,2,0)</f>
        <v>#N/A</v>
      </c>
      <c r="H6857" s="3"/>
      <c r="I6857" s="77" t="e">
        <f>VLOOKUP($H$1&amp;H6857,定价因子!E:F,2,0)</f>
        <v>#N/A</v>
      </c>
      <c r="J6857" s="3"/>
      <c r="K6857" s="77" t="e">
        <f>VLOOKUP($J$1&amp;J6857,定价因子!E:F,2,0)</f>
        <v>#N/A</v>
      </c>
      <c r="L6857" s="3"/>
      <c r="M6857" s="77" t="e">
        <f>VLOOKUP($L$1&amp;L6857,定价因子!E:F,2,0)</f>
        <v>#N/A</v>
      </c>
      <c r="N6857" s="3"/>
      <c r="O6857" s="77" t="e">
        <f>VLOOKUP($N$1&amp;N6857,定价因子!E:F,2,0)</f>
        <v>#N/A</v>
      </c>
      <c r="P6857" s="3"/>
      <c r="Q6857" s="55" t="e">
        <f>VLOOKUP($P$1&amp;P6857,定价因子!$E:$F,2,0)</f>
        <v>#N/A</v>
      </c>
      <c r="R6857" s="3"/>
      <c r="S6857" s="77" t="e">
        <f>VLOOKUP($R$1&amp;R6857,定价因子!$E:$F,2,0)</f>
        <v>#N/A</v>
      </c>
      <c r="T6857" s="61"/>
      <c r="U6857" s="63"/>
      <c r="V6857" s="63"/>
      <c r="W6857" s="63"/>
      <c r="X6857" s="3"/>
    </row>
    <row r="6858" spans="1:24">
      <c r="A6858" s="3"/>
      <c r="B6858" s="3"/>
      <c r="C6858" s="3"/>
      <c r="D6858" s="3"/>
      <c r="E6858" s="79"/>
      <c r="F6858" s="3"/>
      <c r="G6858" s="77" t="e">
        <f>VLOOKUP($F$1&amp;F6858,定价因子!E:F,2,0)</f>
        <v>#N/A</v>
      </c>
      <c r="H6858" s="3"/>
      <c r="I6858" s="77" t="e">
        <f>VLOOKUP($H$1&amp;H6858,定价因子!E:F,2,0)</f>
        <v>#N/A</v>
      </c>
      <c r="J6858" s="3"/>
      <c r="K6858" s="77" t="e">
        <f>VLOOKUP($J$1&amp;J6858,定价因子!E:F,2,0)</f>
        <v>#N/A</v>
      </c>
      <c r="L6858" s="3"/>
      <c r="M6858" s="77" t="e">
        <f>VLOOKUP($L$1&amp;L6858,定价因子!E:F,2,0)</f>
        <v>#N/A</v>
      </c>
      <c r="N6858" s="3"/>
      <c r="O6858" s="77" t="e">
        <f>VLOOKUP($N$1&amp;N6858,定价因子!E:F,2,0)</f>
        <v>#N/A</v>
      </c>
      <c r="P6858" s="3"/>
      <c r="Q6858" s="55" t="e">
        <f>VLOOKUP($P$1&amp;P6858,定价因子!$E:$F,2,0)</f>
        <v>#N/A</v>
      </c>
      <c r="R6858" s="3"/>
      <c r="S6858" s="77" t="e">
        <f>VLOOKUP($R$1&amp;R6858,定价因子!$E:$F,2,0)</f>
        <v>#N/A</v>
      </c>
      <c r="T6858" s="61"/>
      <c r="U6858" s="63"/>
      <c r="V6858" s="63"/>
      <c r="W6858" s="63"/>
      <c r="X6858" s="3"/>
    </row>
    <row r="6859" spans="1:24">
      <c r="A6859" s="3"/>
      <c r="B6859" s="3"/>
      <c r="C6859" s="3"/>
      <c r="D6859" s="3"/>
      <c r="E6859" s="79"/>
      <c r="F6859" s="3"/>
      <c r="G6859" s="77" t="e">
        <f>VLOOKUP($F$1&amp;F6859,定价因子!E:F,2,0)</f>
        <v>#N/A</v>
      </c>
      <c r="H6859" s="3"/>
      <c r="I6859" s="77" t="e">
        <f>VLOOKUP($H$1&amp;H6859,定价因子!E:F,2,0)</f>
        <v>#N/A</v>
      </c>
      <c r="J6859" s="3"/>
      <c r="K6859" s="77" t="e">
        <f>VLOOKUP($J$1&amp;J6859,定价因子!E:F,2,0)</f>
        <v>#N/A</v>
      </c>
      <c r="L6859" s="3"/>
      <c r="M6859" s="77" t="e">
        <f>VLOOKUP($L$1&amp;L6859,定价因子!E:F,2,0)</f>
        <v>#N/A</v>
      </c>
      <c r="N6859" s="3"/>
      <c r="O6859" s="77" t="e">
        <f>VLOOKUP($N$1&amp;N6859,定价因子!E:F,2,0)</f>
        <v>#N/A</v>
      </c>
      <c r="P6859" s="3"/>
      <c r="Q6859" s="55" t="e">
        <f>VLOOKUP($P$1&amp;P6859,定价因子!$E:$F,2,0)</f>
        <v>#N/A</v>
      </c>
      <c r="R6859" s="3"/>
      <c r="S6859" s="77" t="e">
        <f>VLOOKUP($R$1&amp;R6859,定价因子!$E:$F,2,0)</f>
        <v>#N/A</v>
      </c>
      <c r="T6859" s="61"/>
      <c r="U6859" s="63"/>
      <c r="V6859" s="63"/>
      <c r="W6859" s="63"/>
      <c r="X6859" s="3"/>
    </row>
    <row r="6860" spans="1:24">
      <c r="A6860" s="3"/>
      <c r="B6860" s="3"/>
      <c r="C6860" s="3"/>
      <c r="D6860" s="3"/>
      <c r="E6860" s="79"/>
      <c r="F6860" s="3"/>
      <c r="G6860" s="77" t="e">
        <f>VLOOKUP($F$1&amp;F6860,定价因子!E:F,2,0)</f>
        <v>#N/A</v>
      </c>
      <c r="H6860" s="3"/>
      <c r="I6860" s="77" t="e">
        <f>VLOOKUP($H$1&amp;H6860,定价因子!E:F,2,0)</f>
        <v>#N/A</v>
      </c>
      <c r="J6860" s="3"/>
      <c r="K6860" s="77" t="e">
        <f>VLOOKUP($J$1&amp;J6860,定价因子!E:F,2,0)</f>
        <v>#N/A</v>
      </c>
      <c r="L6860" s="3"/>
      <c r="M6860" s="77" t="e">
        <f>VLOOKUP($L$1&amp;L6860,定价因子!E:F,2,0)</f>
        <v>#N/A</v>
      </c>
      <c r="N6860" s="3"/>
      <c r="O6860" s="77" t="e">
        <f>VLOOKUP($N$1&amp;N6860,定价因子!E:F,2,0)</f>
        <v>#N/A</v>
      </c>
      <c r="P6860" s="3"/>
      <c r="Q6860" s="55" t="e">
        <f>VLOOKUP($P$1&amp;P6860,定价因子!$E:$F,2,0)</f>
        <v>#N/A</v>
      </c>
      <c r="R6860" s="3"/>
      <c r="S6860" s="77" t="e">
        <f>VLOOKUP($R$1&amp;R6860,定价因子!$E:$F,2,0)</f>
        <v>#N/A</v>
      </c>
      <c r="T6860" s="61"/>
      <c r="U6860" s="63"/>
      <c r="V6860" s="63"/>
      <c r="W6860" s="63"/>
      <c r="X6860" s="3"/>
    </row>
    <row r="6861" spans="1:24">
      <c r="A6861" s="3"/>
      <c r="B6861" s="3"/>
      <c r="C6861" s="3"/>
      <c r="D6861" s="3"/>
      <c r="E6861" s="79"/>
      <c r="F6861" s="3"/>
      <c r="G6861" s="77" t="e">
        <f>VLOOKUP($F$1&amp;F6861,定价因子!E:F,2,0)</f>
        <v>#N/A</v>
      </c>
      <c r="H6861" s="3"/>
      <c r="I6861" s="77" t="e">
        <f>VLOOKUP($H$1&amp;H6861,定价因子!E:F,2,0)</f>
        <v>#N/A</v>
      </c>
      <c r="J6861" s="3"/>
      <c r="K6861" s="77" t="e">
        <f>VLOOKUP($J$1&amp;J6861,定价因子!E:F,2,0)</f>
        <v>#N/A</v>
      </c>
      <c r="L6861" s="3"/>
      <c r="M6861" s="77" t="e">
        <f>VLOOKUP($L$1&amp;L6861,定价因子!E:F,2,0)</f>
        <v>#N/A</v>
      </c>
      <c r="N6861" s="3"/>
      <c r="O6861" s="77" t="e">
        <f>VLOOKUP($N$1&amp;N6861,定价因子!E:F,2,0)</f>
        <v>#N/A</v>
      </c>
      <c r="P6861" s="3"/>
      <c r="Q6861" s="55" t="e">
        <f>VLOOKUP($P$1&amp;P6861,定价因子!$E:$F,2,0)</f>
        <v>#N/A</v>
      </c>
      <c r="R6861" s="3"/>
      <c r="S6861" s="77" t="e">
        <f>VLOOKUP($R$1&amp;R6861,定价因子!$E:$F,2,0)</f>
        <v>#N/A</v>
      </c>
      <c r="T6861" s="61"/>
      <c r="U6861" s="63"/>
      <c r="V6861" s="63"/>
      <c r="W6861" s="63"/>
      <c r="X6861" s="3"/>
    </row>
    <row r="6862" spans="1:24">
      <c r="A6862" s="3"/>
      <c r="B6862" s="3"/>
      <c r="C6862" s="3"/>
      <c r="D6862" s="3"/>
      <c r="E6862" s="79"/>
      <c r="F6862" s="3"/>
      <c r="G6862" s="77" t="e">
        <f>VLOOKUP($F$1&amp;F6862,定价因子!E:F,2,0)</f>
        <v>#N/A</v>
      </c>
      <c r="H6862" s="3"/>
      <c r="I6862" s="77" t="e">
        <f>VLOOKUP($H$1&amp;H6862,定价因子!E:F,2,0)</f>
        <v>#N/A</v>
      </c>
      <c r="J6862" s="3"/>
      <c r="K6862" s="77" t="e">
        <f>VLOOKUP($J$1&amp;J6862,定价因子!E:F,2,0)</f>
        <v>#N/A</v>
      </c>
      <c r="L6862" s="3"/>
      <c r="M6862" s="77" t="e">
        <f>VLOOKUP($L$1&amp;L6862,定价因子!E:F,2,0)</f>
        <v>#N/A</v>
      </c>
      <c r="N6862" s="3"/>
      <c r="O6862" s="77" t="e">
        <f>VLOOKUP($N$1&amp;N6862,定价因子!E:F,2,0)</f>
        <v>#N/A</v>
      </c>
      <c r="P6862" s="3"/>
      <c r="Q6862" s="55" t="e">
        <f>VLOOKUP($P$1&amp;P6862,定价因子!$E:$F,2,0)</f>
        <v>#N/A</v>
      </c>
      <c r="R6862" s="3"/>
      <c r="S6862" s="77" t="e">
        <f>VLOOKUP($R$1&amp;R6862,定价因子!$E:$F,2,0)</f>
        <v>#N/A</v>
      </c>
      <c r="T6862" s="61"/>
      <c r="U6862" s="63"/>
      <c r="V6862" s="63"/>
      <c r="W6862" s="63"/>
      <c r="X6862" s="3"/>
    </row>
    <row r="6863" spans="1:24">
      <c r="A6863" s="3"/>
      <c r="B6863" s="3"/>
      <c r="C6863" s="3"/>
      <c r="D6863" s="3"/>
      <c r="E6863" s="79"/>
      <c r="F6863" s="3"/>
      <c r="G6863" s="77" t="e">
        <f>VLOOKUP($F$1&amp;F6863,定价因子!E:F,2,0)</f>
        <v>#N/A</v>
      </c>
      <c r="H6863" s="3"/>
      <c r="I6863" s="77" t="e">
        <f>VLOOKUP($H$1&amp;H6863,定价因子!E:F,2,0)</f>
        <v>#N/A</v>
      </c>
      <c r="J6863" s="3"/>
      <c r="K6863" s="77" t="e">
        <f>VLOOKUP($J$1&amp;J6863,定价因子!E:F,2,0)</f>
        <v>#N/A</v>
      </c>
      <c r="L6863" s="3"/>
      <c r="M6863" s="77" t="e">
        <f>VLOOKUP($L$1&amp;L6863,定价因子!E:F,2,0)</f>
        <v>#N/A</v>
      </c>
      <c r="N6863" s="3"/>
      <c r="O6863" s="77" t="e">
        <f>VLOOKUP($N$1&amp;N6863,定价因子!E:F,2,0)</f>
        <v>#N/A</v>
      </c>
      <c r="P6863" s="3"/>
      <c r="Q6863" s="55" t="e">
        <f>VLOOKUP($P$1&amp;P6863,定价因子!$E:$F,2,0)</f>
        <v>#N/A</v>
      </c>
      <c r="R6863" s="3"/>
      <c r="S6863" s="77" t="e">
        <f>VLOOKUP($R$1&amp;R6863,定价因子!$E:$F,2,0)</f>
        <v>#N/A</v>
      </c>
      <c r="T6863" s="61"/>
      <c r="U6863" s="63"/>
      <c r="V6863" s="63"/>
      <c r="W6863" s="63"/>
      <c r="X6863" s="3"/>
    </row>
    <row r="6864" spans="1:24">
      <c r="A6864" s="3"/>
      <c r="B6864" s="3"/>
      <c r="C6864" s="3"/>
      <c r="D6864" s="3"/>
      <c r="E6864" s="79"/>
      <c r="F6864" s="3"/>
      <c r="G6864" s="77" t="e">
        <f>VLOOKUP($F$1&amp;F6864,定价因子!E:F,2,0)</f>
        <v>#N/A</v>
      </c>
      <c r="H6864" s="3"/>
      <c r="I6864" s="77" t="e">
        <f>VLOOKUP($H$1&amp;H6864,定价因子!E:F,2,0)</f>
        <v>#N/A</v>
      </c>
      <c r="J6864" s="3"/>
      <c r="K6864" s="77" t="e">
        <f>VLOOKUP($J$1&amp;J6864,定价因子!E:F,2,0)</f>
        <v>#N/A</v>
      </c>
      <c r="L6864" s="3"/>
      <c r="M6864" s="77" t="e">
        <f>VLOOKUP($L$1&amp;L6864,定价因子!E:F,2,0)</f>
        <v>#N/A</v>
      </c>
      <c r="N6864" s="3"/>
      <c r="O6864" s="77" t="e">
        <f>VLOOKUP($N$1&amp;N6864,定价因子!E:F,2,0)</f>
        <v>#N/A</v>
      </c>
      <c r="P6864" s="3"/>
      <c r="Q6864" s="55" t="e">
        <f>VLOOKUP($P$1&amp;P6864,定价因子!$E:$F,2,0)</f>
        <v>#N/A</v>
      </c>
      <c r="R6864" s="3"/>
      <c r="S6864" s="77" t="e">
        <f>VLOOKUP($R$1&amp;R6864,定价因子!$E:$F,2,0)</f>
        <v>#N/A</v>
      </c>
      <c r="T6864" s="61"/>
      <c r="U6864" s="63"/>
      <c r="V6864" s="63"/>
      <c r="W6864" s="63"/>
      <c r="X6864" s="3"/>
    </row>
    <row r="6865" spans="1:24">
      <c r="A6865" s="3"/>
      <c r="B6865" s="3"/>
      <c r="C6865" s="3"/>
      <c r="D6865" s="3"/>
      <c r="E6865" s="79"/>
      <c r="F6865" s="3"/>
      <c r="G6865" s="77" t="e">
        <f>VLOOKUP($F$1&amp;F6865,定价因子!E:F,2,0)</f>
        <v>#N/A</v>
      </c>
      <c r="H6865" s="3"/>
      <c r="I6865" s="77" t="e">
        <f>VLOOKUP($H$1&amp;H6865,定价因子!E:F,2,0)</f>
        <v>#N/A</v>
      </c>
      <c r="J6865" s="3"/>
      <c r="K6865" s="77" t="e">
        <f>VLOOKUP($J$1&amp;J6865,定价因子!E:F,2,0)</f>
        <v>#N/A</v>
      </c>
      <c r="L6865" s="3"/>
      <c r="M6865" s="77" t="e">
        <f>VLOOKUP($L$1&amp;L6865,定价因子!E:F,2,0)</f>
        <v>#N/A</v>
      </c>
      <c r="N6865" s="3"/>
      <c r="O6865" s="77" t="e">
        <f>VLOOKUP($N$1&amp;N6865,定价因子!E:F,2,0)</f>
        <v>#N/A</v>
      </c>
      <c r="P6865" s="3"/>
      <c r="Q6865" s="55" t="e">
        <f>VLOOKUP($P$1&amp;P6865,定价因子!$E:$F,2,0)</f>
        <v>#N/A</v>
      </c>
      <c r="R6865" s="3"/>
      <c r="S6865" s="77" t="e">
        <f>VLOOKUP($R$1&amp;R6865,定价因子!$E:$F,2,0)</f>
        <v>#N/A</v>
      </c>
      <c r="T6865" s="61"/>
      <c r="U6865" s="63"/>
      <c r="V6865" s="63"/>
      <c r="W6865" s="63"/>
      <c r="X6865" s="3"/>
    </row>
    <row r="6866" spans="1:24">
      <c r="A6866" s="3"/>
      <c r="B6866" s="3"/>
      <c r="C6866" s="3"/>
      <c r="D6866" s="3"/>
      <c r="E6866" s="79"/>
      <c r="F6866" s="3"/>
      <c r="G6866" s="77" t="e">
        <f>VLOOKUP($F$1&amp;F6866,定价因子!E:F,2,0)</f>
        <v>#N/A</v>
      </c>
      <c r="H6866" s="3"/>
      <c r="I6866" s="77" t="e">
        <f>VLOOKUP($H$1&amp;H6866,定价因子!E:F,2,0)</f>
        <v>#N/A</v>
      </c>
      <c r="J6866" s="3"/>
      <c r="K6866" s="77" t="e">
        <f>VLOOKUP($J$1&amp;J6866,定价因子!E:F,2,0)</f>
        <v>#N/A</v>
      </c>
      <c r="L6866" s="3"/>
      <c r="M6866" s="77" t="e">
        <f>VLOOKUP($L$1&amp;L6866,定价因子!E:F,2,0)</f>
        <v>#N/A</v>
      </c>
      <c r="N6866" s="3"/>
      <c r="O6866" s="77" t="e">
        <f>VLOOKUP($N$1&amp;N6866,定价因子!E:F,2,0)</f>
        <v>#N/A</v>
      </c>
      <c r="P6866" s="3"/>
      <c r="Q6866" s="55" t="e">
        <f>VLOOKUP($P$1&amp;P6866,定价因子!$E:$F,2,0)</f>
        <v>#N/A</v>
      </c>
      <c r="R6866" s="3"/>
      <c r="S6866" s="77" t="e">
        <f>VLOOKUP($R$1&amp;R6866,定价因子!$E:$F,2,0)</f>
        <v>#N/A</v>
      </c>
      <c r="T6866" s="61"/>
      <c r="U6866" s="63"/>
      <c r="V6866" s="63"/>
      <c r="W6866" s="63"/>
      <c r="X6866" s="3"/>
    </row>
    <row r="6867" spans="1:24">
      <c r="A6867" s="3"/>
      <c r="B6867" s="3"/>
      <c r="C6867" s="3"/>
      <c r="D6867" s="3"/>
      <c r="E6867" s="79"/>
      <c r="F6867" s="3"/>
      <c r="G6867" s="77" t="e">
        <f>VLOOKUP($F$1&amp;F6867,定价因子!E:F,2,0)</f>
        <v>#N/A</v>
      </c>
      <c r="H6867" s="3"/>
      <c r="I6867" s="77" t="e">
        <f>VLOOKUP($H$1&amp;H6867,定价因子!E:F,2,0)</f>
        <v>#N/A</v>
      </c>
      <c r="J6867" s="3"/>
      <c r="K6867" s="77" t="e">
        <f>VLOOKUP($J$1&amp;J6867,定价因子!E:F,2,0)</f>
        <v>#N/A</v>
      </c>
      <c r="L6867" s="3"/>
      <c r="M6867" s="77" t="e">
        <f>VLOOKUP($L$1&amp;L6867,定价因子!E:F,2,0)</f>
        <v>#N/A</v>
      </c>
      <c r="N6867" s="3"/>
      <c r="O6867" s="77" t="e">
        <f>VLOOKUP($N$1&amp;N6867,定价因子!E:F,2,0)</f>
        <v>#N/A</v>
      </c>
      <c r="P6867" s="3"/>
      <c r="Q6867" s="55" t="e">
        <f>VLOOKUP($P$1&amp;P6867,定价因子!$E:$F,2,0)</f>
        <v>#N/A</v>
      </c>
      <c r="R6867" s="3"/>
      <c r="S6867" s="77" t="e">
        <f>VLOOKUP($R$1&amp;R6867,定价因子!$E:$F,2,0)</f>
        <v>#N/A</v>
      </c>
      <c r="T6867" s="61"/>
      <c r="U6867" s="63"/>
      <c r="V6867" s="63"/>
      <c r="W6867" s="63"/>
      <c r="X6867" s="3"/>
    </row>
    <row r="6868" spans="1:24">
      <c r="A6868" s="3"/>
      <c r="B6868" s="3"/>
      <c r="C6868" s="3"/>
      <c r="D6868" s="3"/>
      <c r="E6868" s="79"/>
      <c r="F6868" s="3"/>
      <c r="G6868" s="77" t="e">
        <f>VLOOKUP($F$1&amp;F6868,定价因子!E:F,2,0)</f>
        <v>#N/A</v>
      </c>
      <c r="H6868" s="3"/>
      <c r="I6868" s="77" t="e">
        <f>VLOOKUP($H$1&amp;H6868,定价因子!E:F,2,0)</f>
        <v>#N/A</v>
      </c>
      <c r="J6868" s="3"/>
      <c r="K6868" s="77" t="e">
        <f>VLOOKUP($J$1&amp;J6868,定价因子!E:F,2,0)</f>
        <v>#N/A</v>
      </c>
      <c r="L6868" s="3"/>
      <c r="M6868" s="77" t="e">
        <f>VLOOKUP($L$1&amp;L6868,定价因子!E:F,2,0)</f>
        <v>#N/A</v>
      </c>
      <c r="N6868" s="3"/>
      <c r="O6868" s="77" t="e">
        <f>VLOOKUP($N$1&amp;N6868,定价因子!E:F,2,0)</f>
        <v>#N/A</v>
      </c>
      <c r="P6868" s="3"/>
      <c r="Q6868" s="55" t="e">
        <f>VLOOKUP($P$1&amp;P6868,定价因子!$E:$F,2,0)</f>
        <v>#N/A</v>
      </c>
      <c r="R6868" s="3"/>
      <c r="S6868" s="77" t="e">
        <f>VLOOKUP($R$1&amp;R6868,定价因子!$E:$F,2,0)</f>
        <v>#N/A</v>
      </c>
      <c r="T6868" s="61"/>
      <c r="U6868" s="63"/>
      <c r="V6868" s="63"/>
      <c r="W6868" s="63"/>
      <c r="X6868" s="3"/>
    </row>
    <row r="6869" spans="1:24">
      <c r="A6869" s="3"/>
      <c r="B6869" s="3"/>
      <c r="C6869" s="3"/>
      <c r="D6869" s="3"/>
      <c r="E6869" s="79"/>
      <c r="F6869" s="3"/>
      <c r="G6869" s="77" t="e">
        <f>VLOOKUP($F$1&amp;F6869,定价因子!E:F,2,0)</f>
        <v>#N/A</v>
      </c>
      <c r="H6869" s="3"/>
      <c r="I6869" s="77" t="e">
        <f>VLOOKUP($H$1&amp;H6869,定价因子!E:F,2,0)</f>
        <v>#N/A</v>
      </c>
      <c r="J6869" s="3"/>
      <c r="K6869" s="77" t="e">
        <f>VLOOKUP($J$1&amp;J6869,定价因子!E:F,2,0)</f>
        <v>#N/A</v>
      </c>
      <c r="L6869" s="3"/>
      <c r="M6869" s="77" t="e">
        <f>VLOOKUP($L$1&amp;L6869,定价因子!E:F,2,0)</f>
        <v>#N/A</v>
      </c>
      <c r="N6869" s="3"/>
      <c r="O6869" s="77" t="e">
        <f>VLOOKUP($N$1&amp;N6869,定价因子!E:F,2,0)</f>
        <v>#N/A</v>
      </c>
      <c r="P6869" s="3"/>
      <c r="Q6869" s="55" t="e">
        <f>VLOOKUP($P$1&amp;P6869,定价因子!$E:$F,2,0)</f>
        <v>#N/A</v>
      </c>
      <c r="R6869" s="3"/>
      <c r="S6869" s="77" t="e">
        <f>VLOOKUP($R$1&amp;R6869,定价因子!$E:$F,2,0)</f>
        <v>#N/A</v>
      </c>
      <c r="T6869" s="61"/>
      <c r="U6869" s="63"/>
      <c r="V6869" s="63"/>
      <c r="W6869" s="63"/>
      <c r="X6869" s="3"/>
    </row>
    <row r="6870" spans="1:24">
      <c r="A6870" s="3"/>
      <c r="B6870" s="3"/>
      <c r="C6870" s="3"/>
      <c r="D6870" s="3"/>
      <c r="E6870" s="79"/>
      <c r="F6870" s="3"/>
      <c r="G6870" s="77" t="e">
        <f>VLOOKUP($F$1&amp;F6870,定价因子!E:F,2,0)</f>
        <v>#N/A</v>
      </c>
      <c r="H6870" s="3"/>
      <c r="I6870" s="77" t="e">
        <f>VLOOKUP($H$1&amp;H6870,定价因子!E:F,2,0)</f>
        <v>#N/A</v>
      </c>
      <c r="J6870" s="3"/>
      <c r="K6870" s="77" t="e">
        <f>VLOOKUP($J$1&amp;J6870,定价因子!E:F,2,0)</f>
        <v>#N/A</v>
      </c>
      <c r="L6870" s="3"/>
      <c r="M6870" s="77" t="e">
        <f>VLOOKUP($L$1&amp;L6870,定价因子!E:F,2,0)</f>
        <v>#N/A</v>
      </c>
      <c r="N6870" s="3"/>
      <c r="O6870" s="77" t="e">
        <f>VLOOKUP($N$1&amp;N6870,定价因子!E:F,2,0)</f>
        <v>#N/A</v>
      </c>
      <c r="P6870" s="3"/>
      <c r="Q6870" s="55" t="e">
        <f>VLOOKUP($P$1&amp;P6870,定价因子!$E:$F,2,0)</f>
        <v>#N/A</v>
      </c>
      <c r="R6870" s="3"/>
      <c r="S6870" s="77" t="e">
        <f>VLOOKUP($R$1&amp;R6870,定价因子!$E:$F,2,0)</f>
        <v>#N/A</v>
      </c>
      <c r="T6870" s="61"/>
      <c r="U6870" s="63"/>
      <c r="V6870" s="63"/>
      <c r="W6870" s="63"/>
      <c r="X6870" s="3"/>
    </row>
    <row r="6871" spans="1:24">
      <c r="A6871" s="3"/>
      <c r="B6871" s="3"/>
      <c r="C6871" s="3"/>
      <c r="D6871" s="3"/>
      <c r="E6871" s="79"/>
      <c r="F6871" s="3"/>
      <c r="G6871" s="77" t="e">
        <f>VLOOKUP($F$1&amp;F6871,定价因子!E:F,2,0)</f>
        <v>#N/A</v>
      </c>
      <c r="H6871" s="3"/>
      <c r="I6871" s="77" t="e">
        <f>VLOOKUP($H$1&amp;H6871,定价因子!E:F,2,0)</f>
        <v>#N/A</v>
      </c>
      <c r="J6871" s="3"/>
      <c r="K6871" s="77" t="e">
        <f>VLOOKUP($J$1&amp;J6871,定价因子!E:F,2,0)</f>
        <v>#N/A</v>
      </c>
      <c r="L6871" s="3"/>
      <c r="M6871" s="77" t="e">
        <f>VLOOKUP($L$1&amp;L6871,定价因子!E:F,2,0)</f>
        <v>#N/A</v>
      </c>
      <c r="N6871" s="3"/>
      <c r="O6871" s="77" t="e">
        <f>VLOOKUP($N$1&amp;N6871,定价因子!E:F,2,0)</f>
        <v>#N/A</v>
      </c>
      <c r="P6871" s="3"/>
      <c r="Q6871" s="55" t="e">
        <f>VLOOKUP($P$1&amp;P6871,定价因子!$E:$F,2,0)</f>
        <v>#N/A</v>
      </c>
      <c r="R6871" s="3"/>
      <c r="S6871" s="77" t="e">
        <f>VLOOKUP($R$1&amp;R6871,定价因子!$E:$F,2,0)</f>
        <v>#N/A</v>
      </c>
      <c r="T6871" s="61"/>
      <c r="U6871" s="63"/>
      <c r="V6871" s="63"/>
      <c r="W6871" s="63"/>
      <c r="X6871" s="3"/>
    </row>
    <row r="6872" spans="1:24">
      <c r="A6872" s="3"/>
      <c r="B6872" s="3"/>
      <c r="C6872" s="3"/>
      <c r="D6872" s="3"/>
      <c r="E6872" s="79"/>
      <c r="F6872" s="3"/>
      <c r="G6872" s="77" t="e">
        <f>VLOOKUP($F$1&amp;F6872,定价因子!E:F,2,0)</f>
        <v>#N/A</v>
      </c>
      <c r="H6872" s="3"/>
      <c r="I6872" s="77" t="e">
        <f>VLOOKUP($H$1&amp;H6872,定价因子!E:F,2,0)</f>
        <v>#N/A</v>
      </c>
      <c r="J6872" s="3"/>
      <c r="K6872" s="77" t="e">
        <f>VLOOKUP($J$1&amp;J6872,定价因子!E:F,2,0)</f>
        <v>#N/A</v>
      </c>
      <c r="L6872" s="3"/>
      <c r="M6872" s="77" t="e">
        <f>VLOOKUP($L$1&amp;L6872,定价因子!E:F,2,0)</f>
        <v>#N/A</v>
      </c>
      <c r="N6872" s="3"/>
      <c r="O6872" s="77" t="e">
        <f>VLOOKUP($N$1&amp;N6872,定价因子!E:F,2,0)</f>
        <v>#N/A</v>
      </c>
      <c r="P6872" s="3"/>
      <c r="Q6872" s="55" t="e">
        <f>VLOOKUP($P$1&amp;P6872,定价因子!$E:$F,2,0)</f>
        <v>#N/A</v>
      </c>
      <c r="R6872" s="3"/>
      <c r="S6872" s="77" t="e">
        <f>VLOOKUP($R$1&amp;R6872,定价因子!$E:$F,2,0)</f>
        <v>#N/A</v>
      </c>
      <c r="T6872" s="61"/>
      <c r="U6872" s="63"/>
      <c r="V6872" s="63"/>
      <c r="W6872" s="63"/>
      <c r="X6872" s="3"/>
    </row>
    <row r="6873" spans="1:24">
      <c r="A6873" s="3"/>
      <c r="B6873" s="3"/>
      <c r="C6873" s="3"/>
      <c r="D6873" s="3"/>
      <c r="E6873" s="79"/>
      <c r="F6873" s="3"/>
      <c r="G6873" s="77" t="e">
        <f>VLOOKUP($F$1&amp;F6873,定价因子!E:F,2,0)</f>
        <v>#N/A</v>
      </c>
      <c r="H6873" s="3"/>
      <c r="I6873" s="77" t="e">
        <f>VLOOKUP($H$1&amp;H6873,定价因子!E:F,2,0)</f>
        <v>#N/A</v>
      </c>
      <c r="J6873" s="3"/>
      <c r="K6873" s="77" t="e">
        <f>VLOOKUP($J$1&amp;J6873,定价因子!E:F,2,0)</f>
        <v>#N/A</v>
      </c>
      <c r="L6873" s="3"/>
      <c r="M6873" s="77" t="e">
        <f>VLOOKUP($L$1&amp;L6873,定价因子!E:F,2,0)</f>
        <v>#N/A</v>
      </c>
      <c r="N6873" s="3"/>
      <c r="O6873" s="77" t="e">
        <f>VLOOKUP($N$1&amp;N6873,定价因子!E:F,2,0)</f>
        <v>#N/A</v>
      </c>
      <c r="P6873" s="3"/>
      <c r="Q6873" s="55" t="e">
        <f>VLOOKUP($P$1&amp;P6873,定价因子!$E:$F,2,0)</f>
        <v>#N/A</v>
      </c>
      <c r="R6873" s="3"/>
      <c r="S6873" s="77" t="e">
        <f>VLOOKUP($R$1&amp;R6873,定价因子!$E:$F,2,0)</f>
        <v>#N/A</v>
      </c>
      <c r="T6873" s="61"/>
      <c r="U6873" s="63"/>
      <c r="V6873" s="63"/>
      <c r="W6873" s="63"/>
      <c r="X6873" s="3"/>
    </row>
    <row r="6874" spans="1:24">
      <c r="A6874" s="3"/>
      <c r="B6874" s="3"/>
      <c r="C6874" s="3"/>
      <c r="D6874" s="3"/>
      <c r="E6874" s="79"/>
      <c r="F6874" s="3"/>
      <c r="G6874" s="77" t="e">
        <f>VLOOKUP($F$1&amp;F6874,定价因子!E:F,2,0)</f>
        <v>#N/A</v>
      </c>
      <c r="H6874" s="3"/>
      <c r="I6874" s="77" t="e">
        <f>VLOOKUP($H$1&amp;H6874,定价因子!E:F,2,0)</f>
        <v>#N/A</v>
      </c>
      <c r="J6874" s="3"/>
      <c r="K6874" s="77" t="e">
        <f>VLOOKUP($J$1&amp;J6874,定价因子!E:F,2,0)</f>
        <v>#N/A</v>
      </c>
      <c r="L6874" s="3"/>
      <c r="M6874" s="77" t="e">
        <f>VLOOKUP($L$1&amp;L6874,定价因子!E:F,2,0)</f>
        <v>#N/A</v>
      </c>
      <c r="N6874" s="3"/>
      <c r="O6874" s="77" t="e">
        <f>VLOOKUP($N$1&amp;N6874,定价因子!E:F,2,0)</f>
        <v>#N/A</v>
      </c>
      <c r="P6874" s="3"/>
      <c r="Q6874" s="55" t="e">
        <f>VLOOKUP($P$1&amp;P6874,定价因子!$E:$F,2,0)</f>
        <v>#N/A</v>
      </c>
      <c r="R6874" s="3"/>
      <c r="S6874" s="77" t="e">
        <f>VLOOKUP($R$1&amp;R6874,定价因子!$E:$F,2,0)</f>
        <v>#N/A</v>
      </c>
      <c r="T6874" s="61"/>
      <c r="U6874" s="63"/>
      <c r="V6874" s="63"/>
      <c r="W6874" s="63"/>
      <c r="X6874" s="3"/>
    </row>
    <row r="6875" spans="1:24">
      <c r="A6875" s="3"/>
      <c r="B6875" s="3"/>
      <c r="C6875" s="3"/>
      <c r="D6875" s="3"/>
      <c r="E6875" s="79"/>
      <c r="F6875" s="3"/>
      <c r="G6875" s="77" t="e">
        <f>VLOOKUP($F$1&amp;F6875,定价因子!E:F,2,0)</f>
        <v>#N/A</v>
      </c>
      <c r="H6875" s="3"/>
      <c r="I6875" s="77" t="e">
        <f>VLOOKUP($H$1&amp;H6875,定价因子!E:F,2,0)</f>
        <v>#N/A</v>
      </c>
      <c r="J6875" s="3"/>
      <c r="K6875" s="77" t="e">
        <f>VLOOKUP($J$1&amp;J6875,定价因子!E:F,2,0)</f>
        <v>#N/A</v>
      </c>
      <c r="L6875" s="3"/>
      <c r="M6875" s="77" t="e">
        <f>VLOOKUP($L$1&amp;L6875,定价因子!E:F,2,0)</f>
        <v>#N/A</v>
      </c>
      <c r="N6875" s="3"/>
      <c r="O6875" s="77" t="e">
        <f>VLOOKUP($N$1&amp;N6875,定价因子!E:F,2,0)</f>
        <v>#N/A</v>
      </c>
      <c r="P6875" s="3"/>
      <c r="Q6875" s="55" t="e">
        <f>VLOOKUP($P$1&amp;P6875,定价因子!$E:$F,2,0)</f>
        <v>#N/A</v>
      </c>
      <c r="R6875" s="3"/>
      <c r="S6875" s="77" t="e">
        <f>VLOOKUP($R$1&amp;R6875,定价因子!$E:$F,2,0)</f>
        <v>#N/A</v>
      </c>
      <c r="T6875" s="61"/>
      <c r="U6875" s="63"/>
      <c r="V6875" s="63"/>
      <c r="W6875" s="63"/>
      <c r="X6875" s="3"/>
    </row>
    <row r="6876" spans="1:24">
      <c r="A6876" s="3"/>
      <c r="B6876" s="3"/>
      <c r="C6876" s="3"/>
      <c r="D6876" s="3"/>
      <c r="E6876" s="79"/>
      <c r="F6876" s="3"/>
      <c r="G6876" s="77" t="e">
        <f>VLOOKUP($F$1&amp;F6876,定价因子!E:F,2,0)</f>
        <v>#N/A</v>
      </c>
      <c r="H6876" s="3"/>
      <c r="I6876" s="77" t="e">
        <f>VLOOKUP($H$1&amp;H6876,定价因子!E:F,2,0)</f>
        <v>#N/A</v>
      </c>
      <c r="J6876" s="3"/>
      <c r="K6876" s="77" t="e">
        <f>VLOOKUP($J$1&amp;J6876,定价因子!E:F,2,0)</f>
        <v>#N/A</v>
      </c>
      <c r="L6876" s="3"/>
      <c r="M6876" s="77" t="e">
        <f>VLOOKUP($L$1&amp;L6876,定价因子!E:F,2,0)</f>
        <v>#N/A</v>
      </c>
      <c r="N6876" s="3"/>
      <c r="O6876" s="77" t="e">
        <f>VLOOKUP($N$1&amp;N6876,定价因子!E:F,2,0)</f>
        <v>#N/A</v>
      </c>
      <c r="P6876" s="3"/>
      <c r="Q6876" s="55" t="e">
        <f>VLOOKUP($P$1&amp;P6876,定价因子!$E:$F,2,0)</f>
        <v>#N/A</v>
      </c>
      <c r="R6876" s="3"/>
      <c r="S6876" s="77" t="e">
        <f>VLOOKUP($R$1&amp;R6876,定价因子!$E:$F,2,0)</f>
        <v>#N/A</v>
      </c>
      <c r="T6876" s="61"/>
      <c r="U6876" s="63"/>
      <c r="V6876" s="63"/>
      <c r="W6876" s="63"/>
      <c r="X6876" s="3"/>
    </row>
    <row r="6877" spans="1:24">
      <c r="A6877" s="3"/>
      <c r="B6877" s="3"/>
      <c r="C6877" s="3"/>
      <c r="D6877" s="3"/>
      <c r="E6877" s="79"/>
      <c r="F6877" s="3"/>
      <c r="G6877" s="77" t="e">
        <f>VLOOKUP($F$1&amp;F6877,定价因子!E:F,2,0)</f>
        <v>#N/A</v>
      </c>
      <c r="H6877" s="3"/>
      <c r="I6877" s="77" t="e">
        <f>VLOOKUP($H$1&amp;H6877,定价因子!E:F,2,0)</f>
        <v>#N/A</v>
      </c>
      <c r="J6877" s="3"/>
      <c r="K6877" s="77" t="e">
        <f>VLOOKUP($J$1&amp;J6877,定价因子!E:F,2,0)</f>
        <v>#N/A</v>
      </c>
      <c r="L6877" s="3"/>
      <c r="M6877" s="77" t="e">
        <f>VLOOKUP($L$1&amp;L6877,定价因子!E:F,2,0)</f>
        <v>#N/A</v>
      </c>
      <c r="N6877" s="3"/>
      <c r="O6877" s="77" t="e">
        <f>VLOOKUP($N$1&amp;N6877,定价因子!E:F,2,0)</f>
        <v>#N/A</v>
      </c>
      <c r="P6877" s="3"/>
      <c r="Q6877" s="55" t="e">
        <f>VLOOKUP($P$1&amp;P6877,定价因子!$E:$F,2,0)</f>
        <v>#N/A</v>
      </c>
      <c r="R6877" s="3"/>
      <c r="S6877" s="77" t="e">
        <f>VLOOKUP($R$1&amp;R6877,定价因子!$E:$F,2,0)</f>
        <v>#N/A</v>
      </c>
      <c r="T6877" s="61"/>
      <c r="U6877" s="63"/>
      <c r="V6877" s="63"/>
      <c r="W6877" s="63"/>
      <c r="X6877" s="3"/>
    </row>
    <row r="6878" spans="1:24">
      <c r="A6878" s="3"/>
      <c r="B6878" s="3"/>
      <c r="C6878" s="3"/>
      <c r="D6878" s="3"/>
      <c r="E6878" s="79"/>
      <c r="F6878" s="3"/>
      <c r="G6878" s="77" t="e">
        <f>VLOOKUP($F$1&amp;F6878,定价因子!E:F,2,0)</f>
        <v>#N/A</v>
      </c>
      <c r="H6878" s="3"/>
      <c r="I6878" s="77" t="e">
        <f>VLOOKUP($H$1&amp;H6878,定价因子!E:F,2,0)</f>
        <v>#N/A</v>
      </c>
      <c r="J6878" s="3"/>
      <c r="K6878" s="77" t="e">
        <f>VLOOKUP($J$1&amp;J6878,定价因子!E:F,2,0)</f>
        <v>#N/A</v>
      </c>
      <c r="L6878" s="3"/>
      <c r="M6878" s="77" t="e">
        <f>VLOOKUP($L$1&amp;L6878,定价因子!E:F,2,0)</f>
        <v>#N/A</v>
      </c>
      <c r="N6878" s="3"/>
      <c r="O6878" s="77" t="e">
        <f>VLOOKUP($N$1&amp;N6878,定价因子!E:F,2,0)</f>
        <v>#N/A</v>
      </c>
      <c r="P6878" s="3"/>
      <c r="Q6878" s="55" t="e">
        <f>VLOOKUP($P$1&amp;P6878,定价因子!$E:$F,2,0)</f>
        <v>#N/A</v>
      </c>
      <c r="R6878" s="3"/>
      <c r="S6878" s="77" t="e">
        <f>VLOOKUP($R$1&amp;R6878,定价因子!$E:$F,2,0)</f>
        <v>#N/A</v>
      </c>
      <c r="T6878" s="61"/>
      <c r="U6878" s="63"/>
      <c r="V6878" s="63"/>
      <c r="W6878" s="63"/>
      <c r="X6878" s="3"/>
    </row>
    <row r="6879" spans="1:24">
      <c r="A6879" s="3"/>
      <c r="B6879" s="3"/>
      <c r="C6879" s="3"/>
      <c r="D6879" s="3"/>
      <c r="E6879" s="79"/>
      <c r="F6879" s="3"/>
      <c r="G6879" s="77" t="e">
        <f>VLOOKUP($F$1&amp;F6879,定价因子!E:F,2,0)</f>
        <v>#N/A</v>
      </c>
      <c r="H6879" s="3"/>
      <c r="I6879" s="77" t="e">
        <f>VLOOKUP($H$1&amp;H6879,定价因子!E:F,2,0)</f>
        <v>#N/A</v>
      </c>
      <c r="J6879" s="3"/>
      <c r="K6879" s="77" t="e">
        <f>VLOOKUP($J$1&amp;J6879,定价因子!E:F,2,0)</f>
        <v>#N/A</v>
      </c>
      <c r="L6879" s="3"/>
      <c r="M6879" s="77" t="e">
        <f>VLOOKUP($L$1&amp;L6879,定价因子!E:F,2,0)</f>
        <v>#N/A</v>
      </c>
      <c r="N6879" s="3"/>
      <c r="O6879" s="77" t="e">
        <f>VLOOKUP($N$1&amp;N6879,定价因子!E:F,2,0)</f>
        <v>#N/A</v>
      </c>
      <c r="P6879" s="3"/>
      <c r="Q6879" s="55" t="e">
        <f>VLOOKUP($P$1&amp;P6879,定价因子!$E:$F,2,0)</f>
        <v>#N/A</v>
      </c>
      <c r="R6879" s="3"/>
      <c r="S6879" s="77" t="e">
        <f>VLOOKUP($R$1&amp;R6879,定价因子!$E:$F,2,0)</f>
        <v>#N/A</v>
      </c>
      <c r="T6879" s="61"/>
      <c r="U6879" s="63"/>
      <c r="V6879" s="63"/>
      <c r="W6879" s="63"/>
      <c r="X6879" s="3"/>
    </row>
    <row r="6880" spans="1:24">
      <c r="A6880" s="3"/>
      <c r="B6880" s="3"/>
      <c r="C6880" s="3"/>
      <c r="D6880" s="3"/>
      <c r="E6880" s="79"/>
      <c r="F6880" s="3"/>
      <c r="G6880" s="77" t="e">
        <f>VLOOKUP($F$1&amp;F6880,定价因子!E:F,2,0)</f>
        <v>#N/A</v>
      </c>
      <c r="H6880" s="3"/>
      <c r="I6880" s="77" t="e">
        <f>VLOOKUP($H$1&amp;H6880,定价因子!E:F,2,0)</f>
        <v>#N/A</v>
      </c>
      <c r="J6880" s="3"/>
      <c r="K6880" s="77" t="e">
        <f>VLOOKUP($J$1&amp;J6880,定价因子!E:F,2,0)</f>
        <v>#N/A</v>
      </c>
      <c r="L6880" s="3"/>
      <c r="M6880" s="77" t="e">
        <f>VLOOKUP($L$1&amp;L6880,定价因子!E:F,2,0)</f>
        <v>#N/A</v>
      </c>
      <c r="N6880" s="3"/>
      <c r="O6880" s="77" t="e">
        <f>VLOOKUP($N$1&amp;N6880,定价因子!E:F,2,0)</f>
        <v>#N/A</v>
      </c>
      <c r="P6880" s="3"/>
      <c r="Q6880" s="55" t="e">
        <f>VLOOKUP($P$1&amp;P6880,定价因子!$E:$F,2,0)</f>
        <v>#N/A</v>
      </c>
      <c r="R6880" s="3"/>
      <c r="S6880" s="77" t="e">
        <f>VLOOKUP($R$1&amp;R6880,定价因子!$E:$F,2,0)</f>
        <v>#N/A</v>
      </c>
      <c r="T6880" s="61"/>
      <c r="U6880" s="63"/>
      <c r="V6880" s="63"/>
      <c r="W6880" s="63"/>
      <c r="X6880" s="3"/>
    </row>
    <row r="6881" spans="1:24">
      <c r="A6881" s="3"/>
      <c r="B6881" s="3"/>
      <c r="C6881" s="3"/>
      <c r="D6881" s="3"/>
      <c r="E6881" s="79"/>
      <c r="F6881" s="3"/>
      <c r="G6881" s="77" t="e">
        <f>VLOOKUP($F$1&amp;F6881,定价因子!E:F,2,0)</f>
        <v>#N/A</v>
      </c>
      <c r="H6881" s="3"/>
      <c r="I6881" s="77" t="e">
        <f>VLOOKUP($H$1&amp;H6881,定价因子!E:F,2,0)</f>
        <v>#N/A</v>
      </c>
      <c r="J6881" s="3"/>
      <c r="K6881" s="77" t="e">
        <f>VLOOKUP($J$1&amp;J6881,定价因子!E:F,2,0)</f>
        <v>#N/A</v>
      </c>
      <c r="L6881" s="3"/>
      <c r="M6881" s="77" t="e">
        <f>VLOOKUP($L$1&amp;L6881,定价因子!E:F,2,0)</f>
        <v>#N/A</v>
      </c>
      <c r="N6881" s="3"/>
      <c r="O6881" s="77" t="e">
        <f>VLOOKUP($N$1&amp;N6881,定价因子!E:F,2,0)</f>
        <v>#N/A</v>
      </c>
      <c r="P6881" s="3"/>
      <c r="Q6881" s="55" t="e">
        <f>VLOOKUP($P$1&amp;P6881,定价因子!$E:$F,2,0)</f>
        <v>#N/A</v>
      </c>
      <c r="R6881" s="3"/>
      <c r="S6881" s="77" t="e">
        <f>VLOOKUP($R$1&amp;R6881,定价因子!$E:$F,2,0)</f>
        <v>#N/A</v>
      </c>
      <c r="T6881" s="61"/>
      <c r="U6881" s="63"/>
      <c r="V6881" s="63"/>
      <c r="W6881" s="63"/>
      <c r="X6881" s="3"/>
    </row>
    <row r="6882" spans="1:24">
      <c r="A6882" s="3"/>
      <c r="B6882" s="3"/>
      <c r="C6882" s="3"/>
      <c r="D6882" s="3"/>
      <c r="E6882" s="79"/>
      <c r="F6882" s="3"/>
      <c r="G6882" s="77" t="e">
        <f>VLOOKUP($F$1&amp;F6882,定价因子!E:F,2,0)</f>
        <v>#N/A</v>
      </c>
      <c r="H6882" s="3"/>
      <c r="I6882" s="77" t="e">
        <f>VLOOKUP($H$1&amp;H6882,定价因子!E:F,2,0)</f>
        <v>#N/A</v>
      </c>
      <c r="J6882" s="3"/>
      <c r="K6882" s="77" t="e">
        <f>VLOOKUP($J$1&amp;J6882,定价因子!E:F,2,0)</f>
        <v>#N/A</v>
      </c>
      <c r="L6882" s="3"/>
      <c r="M6882" s="77" t="e">
        <f>VLOOKUP($L$1&amp;L6882,定价因子!E:F,2,0)</f>
        <v>#N/A</v>
      </c>
      <c r="N6882" s="3"/>
      <c r="O6882" s="77" t="e">
        <f>VLOOKUP($N$1&amp;N6882,定价因子!E:F,2,0)</f>
        <v>#N/A</v>
      </c>
      <c r="P6882" s="3"/>
      <c r="Q6882" s="55" t="e">
        <f>VLOOKUP($P$1&amp;P6882,定价因子!$E:$F,2,0)</f>
        <v>#N/A</v>
      </c>
      <c r="R6882" s="3"/>
      <c r="S6882" s="77" t="e">
        <f>VLOOKUP($R$1&amp;R6882,定价因子!$E:$F,2,0)</f>
        <v>#N/A</v>
      </c>
      <c r="T6882" s="61"/>
      <c r="U6882" s="63"/>
      <c r="V6882" s="63"/>
      <c r="W6882" s="63"/>
      <c r="X6882" s="3"/>
    </row>
    <row r="6883" spans="1:24">
      <c r="A6883" s="3"/>
      <c r="B6883" s="3"/>
      <c r="C6883" s="3"/>
      <c r="D6883" s="3"/>
      <c r="E6883" s="79"/>
      <c r="F6883" s="3"/>
      <c r="G6883" s="77" t="e">
        <f>VLOOKUP($F$1&amp;F6883,定价因子!E:F,2,0)</f>
        <v>#N/A</v>
      </c>
      <c r="H6883" s="3"/>
      <c r="I6883" s="77" t="e">
        <f>VLOOKUP($H$1&amp;H6883,定价因子!E:F,2,0)</f>
        <v>#N/A</v>
      </c>
      <c r="J6883" s="3"/>
      <c r="K6883" s="77" t="e">
        <f>VLOOKUP($J$1&amp;J6883,定价因子!E:F,2,0)</f>
        <v>#N/A</v>
      </c>
      <c r="L6883" s="3"/>
      <c r="M6883" s="77" t="e">
        <f>VLOOKUP($L$1&amp;L6883,定价因子!E:F,2,0)</f>
        <v>#N/A</v>
      </c>
      <c r="N6883" s="3"/>
      <c r="O6883" s="77" t="e">
        <f>VLOOKUP($N$1&amp;N6883,定价因子!E:F,2,0)</f>
        <v>#N/A</v>
      </c>
      <c r="P6883" s="3"/>
      <c r="Q6883" s="55" t="e">
        <f>VLOOKUP($P$1&amp;P6883,定价因子!$E:$F,2,0)</f>
        <v>#N/A</v>
      </c>
      <c r="R6883" s="3"/>
      <c r="S6883" s="77" t="e">
        <f>VLOOKUP($R$1&amp;R6883,定价因子!$E:$F,2,0)</f>
        <v>#N/A</v>
      </c>
      <c r="T6883" s="61"/>
      <c r="U6883" s="63"/>
      <c r="V6883" s="63"/>
      <c r="W6883" s="63"/>
      <c r="X6883" s="3"/>
    </row>
    <row r="6884" spans="1:24">
      <c r="A6884" s="3"/>
      <c r="B6884" s="3"/>
      <c r="C6884" s="3"/>
      <c r="D6884" s="3"/>
      <c r="E6884" s="79"/>
      <c r="F6884" s="3"/>
      <c r="G6884" s="77" t="e">
        <f>VLOOKUP($F$1&amp;F6884,定价因子!E:F,2,0)</f>
        <v>#N/A</v>
      </c>
      <c r="H6884" s="3"/>
      <c r="I6884" s="77" t="e">
        <f>VLOOKUP($H$1&amp;H6884,定价因子!E:F,2,0)</f>
        <v>#N/A</v>
      </c>
      <c r="J6884" s="3"/>
      <c r="K6884" s="77" t="e">
        <f>VLOOKUP($J$1&amp;J6884,定价因子!E:F,2,0)</f>
        <v>#N/A</v>
      </c>
      <c r="L6884" s="3"/>
      <c r="M6884" s="77" t="e">
        <f>VLOOKUP($L$1&amp;L6884,定价因子!E:F,2,0)</f>
        <v>#N/A</v>
      </c>
      <c r="N6884" s="3"/>
      <c r="O6884" s="77" t="e">
        <f>VLOOKUP($N$1&amp;N6884,定价因子!E:F,2,0)</f>
        <v>#N/A</v>
      </c>
      <c r="P6884" s="3"/>
      <c r="Q6884" s="55" t="e">
        <f>VLOOKUP($P$1&amp;P6884,定价因子!$E:$F,2,0)</f>
        <v>#N/A</v>
      </c>
      <c r="R6884" s="3"/>
      <c r="S6884" s="77" t="e">
        <f>VLOOKUP($R$1&amp;R6884,定价因子!$E:$F,2,0)</f>
        <v>#N/A</v>
      </c>
      <c r="T6884" s="61"/>
      <c r="U6884" s="63"/>
      <c r="V6884" s="63"/>
      <c r="W6884" s="63"/>
      <c r="X6884" s="3"/>
    </row>
    <row r="6885" spans="1:24">
      <c r="A6885" s="3"/>
      <c r="B6885" s="3"/>
      <c r="C6885" s="3"/>
      <c r="D6885" s="3"/>
      <c r="E6885" s="79"/>
      <c r="F6885" s="3"/>
      <c r="G6885" s="77" t="e">
        <f>VLOOKUP($F$1&amp;F6885,定价因子!E:F,2,0)</f>
        <v>#N/A</v>
      </c>
      <c r="H6885" s="3"/>
      <c r="I6885" s="77" t="e">
        <f>VLOOKUP($H$1&amp;H6885,定价因子!E:F,2,0)</f>
        <v>#N/A</v>
      </c>
      <c r="J6885" s="3"/>
      <c r="K6885" s="77" t="e">
        <f>VLOOKUP($J$1&amp;J6885,定价因子!E:F,2,0)</f>
        <v>#N/A</v>
      </c>
      <c r="L6885" s="3"/>
      <c r="M6885" s="77" t="e">
        <f>VLOOKUP($L$1&amp;L6885,定价因子!E:F,2,0)</f>
        <v>#N/A</v>
      </c>
      <c r="N6885" s="3"/>
      <c r="O6885" s="77" t="e">
        <f>VLOOKUP($N$1&amp;N6885,定价因子!E:F,2,0)</f>
        <v>#N/A</v>
      </c>
      <c r="P6885" s="3"/>
      <c r="Q6885" s="55" t="e">
        <f>VLOOKUP($P$1&amp;P6885,定价因子!$E:$F,2,0)</f>
        <v>#N/A</v>
      </c>
      <c r="R6885" s="3"/>
      <c r="S6885" s="77" t="e">
        <f>VLOOKUP($R$1&amp;R6885,定价因子!$E:$F,2,0)</f>
        <v>#N/A</v>
      </c>
      <c r="T6885" s="61"/>
      <c r="U6885" s="63"/>
      <c r="V6885" s="63"/>
      <c r="W6885" s="63"/>
      <c r="X6885" s="3"/>
    </row>
    <row r="6886" spans="1:24">
      <c r="A6886" s="3"/>
      <c r="B6886" s="3"/>
      <c r="C6886" s="3"/>
      <c r="D6886" s="3"/>
      <c r="E6886" s="79"/>
      <c r="F6886" s="3"/>
      <c r="G6886" s="77" t="e">
        <f>VLOOKUP($F$1&amp;F6886,定价因子!E:F,2,0)</f>
        <v>#N/A</v>
      </c>
      <c r="H6886" s="3"/>
      <c r="I6886" s="77" t="e">
        <f>VLOOKUP($H$1&amp;H6886,定价因子!E:F,2,0)</f>
        <v>#N/A</v>
      </c>
      <c r="J6886" s="3"/>
      <c r="K6886" s="77" t="e">
        <f>VLOOKUP($J$1&amp;J6886,定价因子!E:F,2,0)</f>
        <v>#N/A</v>
      </c>
      <c r="L6886" s="3"/>
      <c r="M6886" s="77" t="e">
        <f>VLOOKUP($L$1&amp;L6886,定价因子!E:F,2,0)</f>
        <v>#N/A</v>
      </c>
      <c r="N6886" s="3"/>
      <c r="O6886" s="77" t="e">
        <f>VLOOKUP($N$1&amp;N6886,定价因子!E:F,2,0)</f>
        <v>#N/A</v>
      </c>
      <c r="P6886" s="3"/>
      <c r="Q6886" s="55" t="e">
        <f>VLOOKUP($P$1&amp;P6886,定价因子!$E:$F,2,0)</f>
        <v>#N/A</v>
      </c>
      <c r="R6886" s="3"/>
      <c r="S6886" s="77" t="e">
        <f>VLOOKUP($R$1&amp;R6886,定价因子!$E:$F,2,0)</f>
        <v>#N/A</v>
      </c>
      <c r="T6886" s="61"/>
      <c r="U6886" s="63"/>
      <c r="V6886" s="63"/>
      <c r="W6886" s="63"/>
      <c r="X6886" s="3"/>
    </row>
    <row r="6887" spans="1:24">
      <c r="A6887" s="3"/>
      <c r="B6887" s="3"/>
      <c r="C6887" s="3"/>
      <c r="D6887" s="3"/>
      <c r="E6887" s="79"/>
      <c r="F6887" s="3"/>
      <c r="G6887" s="77" t="e">
        <f>VLOOKUP($F$1&amp;F6887,定价因子!E:F,2,0)</f>
        <v>#N/A</v>
      </c>
      <c r="H6887" s="3"/>
      <c r="I6887" s="77" t="e">
        <f>VLOOKUP($H$1&amp;H6887,定价因子!E:F,2,0)</f>
        <v>#N/A</v>
      </c>
      <c r="J6887" s="3"/>
      <c r="K6887" s="77" t="e">
        <f>VLOOKUP($J$1&amp;J6887,定价因子!E:F,2,0)</f>
        <v>#N/A</v>
      </c>
      <c r="L6887" s="3"/>
      <c r="M6887" s="77" t="e">
        <f>VLOOKUP($L$1&amp;L6887,定价因子!E:F,2,0)</f>
        <v>#N/A</v>
      </c>
      <c r="N6887" s="3"/>
      <c r="O6887" s="77" t="e">
        <f>VLOOKUP($N$1&amp;N6887,定价因子!E:F,2,0)</f>
        <v>#N/A</v>
      </c>
      <c r="P6887" s="3"/>
      <c r="Q6887" s="55" t="e">
        <f>VLOOKUP($P$1&amp;P6887,定价因子!$E:$F,2,0)</f>
        <v>#N/A</v>
      </c>
      <c r="R6887" s="3"/>
      <c r="S6887" s="77" t="e">
        <f>VLOOKUP($R$1&amp;R6887,定价因子!$E:$F,2,0)</f>
        <v>#N/A</v>
      </c>
      <c r="T6887" s="61"/>
      <c r="U6887" s="63"/>
      <c r="V6887" s="63"/>
      <c r="W6887" s="63"/>
      <c r="X6887" s="3"/>
    </row>
    <row r="6888" spans="1:24">
      <c r="A6888" s="3"/>
      <c r="B6888" s="3"/>
      <c r="C6888" s="3"/>
      <c r="D6888" s="3"/>
      <c r="E6888" s="79"/>
      <c r="F6888" s="3"/>
      <c r="G6888" s="77" t="e">
        <f>VLOOKUP($F$1&amp;F6888,定价因子!E:F,2,0)</f>
        <v>#N/A</v>
      </c>
      <c r="H6888" s="3"/>
      <c r="I6888" s="77" t="e">
        <f>VLOOKUP($H$1&amp;H6888,定价因子!E:F,2,0)</f>
        <v>#N/A</v>
      </c>
      <c r="J6888" s="3"/>
      <c r="K6888" s="77" t="e">
        <f>VLOOKUP($J$1&amp;J6888,定价因子!E:F,2,0)</f>
        <v>#N/A</v>
      </c>
      <c r="L6888" s="3"/>
      <c r="M6888" s="77" t="e">
        <f>VLOOKUP($L$1&amp;L6888,定价因子!E:F,2,0)</f>
        <v>#N/A</v>
      </c>
      <c r="N6888" s="3"/>
      <c r="O6888" s="77" t="e">
        <f>VLOOKUP($N$1&amp;N6888,定价因子!E:F,2,0)</f>
        <v>#N/A</v>
      </c>
      <c r="P6888" s="3"/>
      <c r="Q6888" s="55" t="e">
        <f>VLOOKUP($P$1&amp;P6888,定价因子!$E:$F,2,0)</f>
        <v>#N/A</v>
      </c>
      <c r="R6888" s="3"/>
      <c r="S6888" s="77" t="e">
        <f>VLOOKUP($R$1&amp;R6888,定价因子!$E:$F,2,0)</f>
        <v>#N/A</v>
      </c>
      <c r="T6888" s="61"/>
      <c r="U6888" s="63"/>
      <c r="V6888" s="63"/>
      <c r="W6888" s="63"/>
      <c r="X6888" s="3"/>
    </row>
    <row r="6889" spans="1:24">
      <c r="A6889" s="3"/>
      <c r="B6889" s="3"/>
      <c r="C6889" s="3"/>
      <c r="D6889" s="3"/>
      <c r="E6889" s="79"/>
      <c r="F6889" s="3"/>
      <c r="G6889" s="77" t="e">
        <f>VLOOKUP($F$1&amp;F6889,定价因子!E:F,2,0)</f>
        <v>#N/A</v>
      </c>
      <c r="H6889" s="3"/>
      <c r="I6889" s="77" t="e">
        <f>VLOOKUP($H$1&amp;H6889,定价因子!E:F,2,0)</f>
        <v>#N/A</v>
      </c>
      <c r="J6889" s="3"/>
      <c r="K6889" s="77" t="e">
        <f>VLOOKUP($J$1&amp;J6889,定价因子!E:F,2,0)</f>
        <v>#N/A</v>
      </c>
      <c r="L6889" s="3"/>
      <c r="M6889" s="77" t="e">
        <f>VLOOKUP($L$1&amp;L6889,定价因子!E:F,2,0)</f>
        <v>#N/A</v>
      </c>
      <c r="N6889" s="3"/>
      <c r="O6889" s="77" t="e">
        <f>VLOOKUP($N$1&amp;N6889,定价因子!E:F,2,0)</f>
        <v>#N/A</v>
      </c>
      <c r="P6889" s="3"/>
      <c r="Q6889" s="55" t="e">
        <f>VLOOKUP($P$1&amp;P6889,定价因子!$E:$F,2,0)</f>
        <v>#N/A</v>
      </c>
      <c r="R6889" s="3"/>
      <c r="S6889" s="77" t="e">
        <f>VLOOKUP($R$1&amp;R6889,定价因子!$E:$F,2,0)</f>
        <v>#N/A</v>
      </c>
      <c r="T6889" s="61"/>
      <c r="U6889" s="63"/>
      <c r="V6889" s="63"/>
      <c r="W6889" s="63"/>
      <c r="X6889" s="3"/>
    </row>
    <row r="6890" spans="1:24">
      <c r="A6890" s="3"/>
      <c r="B6890" s="3"/>
      <c r="C6890" s="3"/>
      <c r="D6890" s="3"/>
      <c r="E6890" s="79"/>
      <c r="F6890" s="3"/>
      <c r="G6890" s="77" t="e">
        <f>VLOOKUP($F$1&amp;F6890,定价因子!E:F,2,0)</f>
        <v>#N/A</v>
      </c>
      <c r="H6890" s="3"/>
      <c r="I6890" s="77" t="e">
        <f>VLOOKUP($H$1&amp;H6890,定价因子!E:F,2,0)</f>
        <v>#N/A</v>
      </c>
      <c r="J6890" s="3"/>
      <c r="K6890" s="77" t="e">
        <f>VLOOKUP($J$1&amp;J6890,定价因子!E:F,2,0)</f>
        <v>#N/A</v>
      </c>
      <c r="L6890" s="3"/>
      <c r="M6890" s="77" t="e">
        <f>VLOOKUP($L$1&amp;L6890,定价因子!E:F,2,0)</f>
        <v>#N/A</v>
      </c>
      <c r="N6890" s="3"/>
      <c r="O6890" s="77" t="e">
        <f>VLOOKUP($N$1&amp;N6890,定价因子!E:F,2,0)</f>
        <v>#N/A</v>
      </c>
      <c r="P6890" s="3"/>
      <c r="Q6890" s="55" t="e">
        <f>VLOOKUP($P$1&amp;P6890,定价因子!$E:$F,2,0)</f>
        <v>#N/A</v>
      </c>
      <c r="R6890" s="3"/>
      <c r="S6890" s="77" t="e">
        <f>VLOOKUP($R$1&amp;R6890,定价因子!$E:$F,2,0)</f>
        <v>#N/A</v>
      </c>
      <c r="T6890" s="61"/>
      <c r="U6890" s="63"/>
      <c r="V6890" s="63"/>
      <c r="W6890" s="63"/>
      <c r="X6890" s="3"/>
    </row>
    <row r="6891" spans="1:24">
      <c r="A6891" s="3"/>
      <c r="B6891" s="3"/>
      <c r="C6891" s="3"/>
      <c r="D6891" s="3"/>
      <c r="E6891" s="79"/>
      <c r="F6891" s="3"/>
      <c r="G6891" s="77" t="e">
        <f>VLOOKUP($F$1&amp;F6891,定价因子!E:F,2,0)</f>
        <v>#N/A</v>
      </c>
      <c r="H6891" s="3"/>
      <c r="I6891" s="77" t="e">
        <f>VLOOKUP($H$1&amp;H6891,定价因子!E:F,2,0)</f>
        <v>#N/A</v>
      </c>
      <c r="J6891" s="3"/>
      <c r="K6891" s="77" t="e">
        <f>VLOOKUP($J$1&amp;J6891,定价因子!E:F,2,0)</f>
        <v>#N/A</v>
      </c>
      <c r="L6891" s="3"/>
      <c r="M6891" s="77" t="e">
        <f>VLOOKUP($L$1&amp;L6891,定价因子!E:F,2,0)</f>
        <v>#N/A</v>
      </c>
      <c r="N6891" s="3"/>
      <c r="O6891" s="77" t="e">
        <f>VLOOKUP($N$1&amp;N6891,定价因子!E:F,2,0)</f>
        <v>#N/A</v>
      </c>
      <c r="P6891" s="3"/>
      <c r="Q6891" s="55" t="e">
        <f>VLOOKUP($P$1&amp;P6891,定价因子!$E:$F,2,0)</f>
        <v>#N/A</v>
      </c>
      <c r="R6891" s="3"/>
      <c r="S6891" s="77" t="e">
        <f>VLOOKUP($R$1&amp;R6891,定价因子!$E:$F,2,0)</f>
        <v>#N/A</v>
      </c>
      <c r="T6891" s="61"/>
      <c r="U6891" s="63"/>
      <c r="V6891" s="63"/>
      <c r="W6891" s="63"/>
      <c r="X6891" s="3"/>
    </row>
    <row r="6892" spans="1:24">
      <c r="A6892" s="3"/>
      <c r="B6892" s="3"/>
      <c r="C6892" s="3"/>
      <c r="D6892" s="3"/>
      <c r="E6892" s="79"/>
      <c r="F6892" s="3"/>
      <c r="G6892" s="77" t="e">
        <f>VLOOKUP($F$1&amp;F6892,定价因子!E:F,2,0)</f>
        <v>#N/A</v>
      </c>
      <c r="H6892" s="3"/>
      <c r="I6892" s="77" t="e">
        <f>VLOOKUP($H$1&amp;H6892,定价因子!E:F,2,0)</f>
        <v>#N/A</v>
      </c>
      <c r="J6892" s="3"/>
      <c r="K6892" s="77" t="e">
        <f>VLOOKUP($J$1&amp;J6892,定价因子!E:F,2,0)</f>
        <v>#N/A</v>
      </c>
      <c r="L6892" s="3"/>
      <c r="M6892" s="77" t="e">
        <f>VLOOKUP($L$1&amp;L6892,定价因子!E:F,2,0)</f>
        <v>#N/A</v>
      </c>
      <c r="N6892" s="3"/>
      <c r="O6892" s="77" t="e">
        <f>VLOOKUP($N$1&amp;N6892,定价因子!E:F,2,0)</f>
        <v>#N/A</v>
      </c>
      <c r="P6892" s="3"/>
      <c r="Q6892" s="55" t="e">
        <f>VLOOKUP($P$1&amp;P6892,定价因子!$E:$F,2,0)</f>
        <v>#N/A</v>
      </c>
      <c r="R6892" s="3"/>
      <c r="S6892" s="77" t="e">
        <f>VLOOKUP($R$1&amp;R6892,定价因子!$E:$F,2,0)</f>
        <v>#N/A</v>
      </c>
      <c r="T6892" s="61"/>
      <c r="U6892" s="63"/>
      <c r="V6892" s="63"/>
      <c r="W6892" s="63"/>
      <c r="X6892" s="3"/>
    </row>
    <row r="6893" spans="1:24">
      <c r="A6893" s="3"/>
      <c r="B6893" s="3"/>
      <c r="C6893" s="3"/>
      <c r="D6893" s="3"/>
      <c r="E6893" s="79"/>
      <c r="F6893" s="3"/>
      <c r="G6893" s="77" t="e">
        <f>VLOOKUP($F$1&amp;F6893,定价因子!E:F,2,0)</f>
        <v>#N/A</v>
      </c>
      <c r="H6893" s="3"/>
      <c r="I6893" s="77" t="e">
        <f>VLOOKUP($H$1&amp;H6893,定价因子!E:F,2,0)</f>
        <v>#N/A</v>
      </c>
      <c r="J6893" s="3"/>
      <c r="K6893" s="77" t="e">
        <f>VLOOKUP($J$1&amp;J6893,定价因子!E:F,2,0)</f>
        <v>#N/A</v>
      </c>
      <c r="L6893" s="3"/>
      <c r="M6893" s="77" t="e">
        <f>VLOOKUP($L$1&amp;L6893,定价因子!E:F,2,0)</f>
        <v>#N/A</v>
      </c>
      <c r="N6893" s="3"/>
      <c r="O6893" s="77" t="e">
        <f>VLOOKUP($N$1&amp;N6893,定价因子!E:F,2,0)</f>
        <v>#N/A</v>
      </c>
      <c r="P6893" s="3"/>
      <c r="Q6893" s="55" t="e">
        <f>VLOOKUP($P$1&amp;P6893,定价因子!$E:$F,2,0)</f>
        <v>#N/A</v>
      </c>
      <c r="R6893" s="3"/>
      <c r="S6893" s="77" t="e">
        <f>VLOOKUP($R$1&amp;R6893,定价因子!$E:$F,2,0)</f>
        <v>#N/A</v>
      </c>
      <c r="T6893" s="61"/>
      <c r="U6893" s="63"/>
      <c r="V6893" s="63"/>
      <c r="W6893" s="63"/>
      <c r="X6893" s="3"/>
    </row>
    <row r="6894" spans="1:24">
      <c r="A6894" s="3"/>
      <c r="B6894" s="3"/>
      <c r="C6894" s="3"/>
      <c r="D6894" s="3"/>
      <c r="E6894" s="79"/>
      <c r="F6894" s="3"/>
      <c r="G6894" s="77" t="e">
        <f>VLOOKUP($F$1&amp;F6894,定价因子!E:F,2,0)</f>
        <v>#N/A</v>
      </c>
      <c r="H6894" s="3"/>
      <c r="I6894" s="77" t="e">
        <f>VLOOKUP($H$1&amp;H6894,定价因子!E:F,2,0)</f>
        <v>#N/A</v>
      </c>
      <c r="J6894" s="3"/>
      <c r="K6894" s="77" t="e">
        <f>VLOOKUP($J$1&amp;J6894,定价因子!E:F,2,0)</f>
        <v>#N/A</v>
      </c>
      <c r="L6894" s="3"/>
      <c r="M6894" s="77" t="e">
        <f>VLOOKUP($L$1&amp;L6894,定价因子!E:F,2,0)</f>
        <v>#N/A</v>
      </c>
      <c r="N6894" s="3"/>
      <c r="O6894" s="77" t="e">
        <f>VLOOKUP($N$1&amp;N6894,定价因子!E:F,2,0)</f>
        <v>#N/A</v>
      </c>
      <c r="P6894" s="3"/>
      <c r="Q6894" s="55" t="e">
        <f>VLOOKUP($P$1&amp;P6894,定价因子!$E:$F,2,0)</f>
        <v>#N/A</v>
      </c>
      <c r="R6894" s="3"/>
      <c r="S6894" s="77" t="e">
        <f>VLOOKUP($R$1&amp;R6894,定价因子!$E:$F,2,0)</f>
        <v>#N/A</v>
      </c>
      <c r="T6894" s="61"/>
      <c r="U6894" s="63"/>
      <c r="V6894" s="63"/>
      <c r="W6894" s="63"/>
      <c r="X6894" s="3"/>
    </row>
    <row r="6895" spans="1:24">
      <c r="A6895" s="3"/>
      <c r="B6895" s="3"/>
      <c r="C6895" s="3"/>
      <c r="D6895" s="3"/>
      <c r="E6895" s="79"/>
      <c r="F6895" s="3"/>
      <c r="G6895" s="77" t="e">
        <f>VLOOKUP($F$1&amp;F6895,定价因子!E:F,2,0)</f>
        <v>#N/A</v>
      </c>
      <c r="H6895" s="3"/>
      <c r="I6895" s="77" t="e">
        <f>VLOOKUP($H$1&amp;H6895,定价因子!E:F,2,0)</f>
        <v>#N/A</v>
      </c>
      <c r="J6895" s="3"/>
      <c r="K6895" s="77" t="e">
        <f>VLOOKUP($J$1&amp;J6895,定价因子!E:F,2,0)</f>
        <v>#N/A</v>
      </c>
      <c r="L6895" s="3"/>
      <c r="M6895" s="77" t="e">
        <f>VLOOKUP($L$1&amp;L6895,定价因子!E:F,2,0)</f>
        <v>#N/A</v>
      </c>
      <c r="N6895" s="3"/>
      <c r="O6895" s="77" t="e">
        <f>VLOOKUP($N$1&amp;N6895,定价因子!E:F,2,0)</f>
        <v>#N/A</v>
      </c>
      <c r="P6895" s="3"/>
      <c r="Q6895" s="55" t="e">
        <f>VLOOKUP($P$1&amp;P6895,定价因子!$E:$F,2,0)</f>
        <v>#N/A</v>
      </c>
      <c r="R6895" s="3"/>
      <c r="S6895" s="77" t="e">
        <f>VLOOKUP($R$1&amp;R6895,定价因子!$E:$F,2,0)</f>
        <v>#N/A</v>
      </c>
      <c r="T6895" s="61"/>
      <c r="U6895" s="63"/>
      <c r="V6895" s="63"/>
      <c r="W6895" s="63"/>
      <c r="X6895" s="3"/>
    </row>
    <row r="6896" spans="1:24">
      <c r="A6896" s="3"/>
      <c r="B6896" s="3"/>
      <c r="C6896" s="3"/>
      <c r="D6896" s="3"/>
      <c r="E6896" s="79"/>
      <c r="F6896" s="3"/>
      <c r="G6896" s="77" t="e">
        <f>VLOOKUP($F$1&amp;F6896,定价因子!E:F,2,0)</f>
        <v>#N/A</v>
      </c>
      <c r="H6896" s="3"/>
      <c r="I6896" s="77" t="e">
        <f>VLOOKUP($H$1&amp;H6896,定价因子!E:F,2,0)</f>
        <v>#N/A</v>
      </c>
      <c r="J6896" s="3"/>
      <c r="K6896" s="77" t="e">
        <f>VLOOKUP($J$1&amp;J6896,定价因子!E:F,2,0)</f>
        <v>#N/A</v>
      </c>
      <c r="L6896" s="3"/>
      <c r="M6896" s="77" t="e">
        <f>VLOOKUP($L$1&amp;L6896,定价因子!E:F,2,0)</f>
        <v>#N/A</v>
      </c>
      <c r="N6896" s="3"/>
      <c r="O6896" s="77" t="e">
        <f>VLOOKUP($N$1&amp;N6896,定价因子!E:F,2,0)</f>
        <v>#N/A</v>
      </c>
      <c r="P6896" s="3"/>
      <c r="Q6896" s="55" t="e">
        <f>VLOOKUP($P$1&amp;P6896,定价因子!$E:$F,2,0)</f>
        <v>#N/A</v>
      </c>
      <c r="R6896" s="3"/>
      <c r="S6896" s="77" t="e">
        <f>VLOOKUP($R$1&amp;R6896,定价因子!$E:$F,2,0)</f>
        <v>#N/A</v>
      </c>
      <c r="T6896" s="61"/>
      <c r="U6896" s="63"/>
      <c r="V6896" s="63"/>
      <c r="W6896" s="63"/>
      <c r="X6896" s="3"/>
    </row>
    <row r="6897" spans="1:24">
      <c r="A6897" s="3"/>
      <c r="B6897" s="3"/>
      <c r="C6897" s="3"/>
      <c r="D6897" s="3"/>
      <c r="E6897" s="79"/>
      <c r="F6897" s="3"/>
      <c r="G6897" s="77" t="e">
        <f>VLOOKUP($F$1&amp;F6897,定价因子!E:F,2,0)</f>
        <v>#N/A</v>
      </c>
      <c r="H6897" s="3"/>
      <c r="I6897" s="77" t="e">
        <f>VLOOKUP($H$1&amp;H6897,定价因子!E:F,2,0)</f>
        <v>#N/A</v>
      </c>
      <c r="J6897" s="3"/>
      <c r="K6897" s="77" t="e">
        <f>VLOOKUP($J$1&amp;J6897,定价因子!E:F,2,0)</f>
        <v>#N/A</v>
      </c>
      <c r="L6897" s="3"/>
      <c r="M6897" s="77" t="e">
        <f>VLOOKUP($L$1&amp;L6897,定价因子!E:F,2,0)</f>
        <v>#N/A</v>
      </c>
      <c r="N6897" s="3"/>
      <c r="O6897" s="77" t="e">
        <f>VLOOKUP($N$1&amp;N6897,定价因子!E:F,2,0)</f>
        <v>#N/A</v>
      </c>
      <c r="P6897" s="3"/>
      <c r="Q6897" s="55" t="e">
        <f>VLOOKUP($P$1&amp;P6897,定价因子!$E:$F,2,0)</f>
        <v>#N/A</v>
      </c>
      <c r="R6897" s="3"/>
      <c r="S6897" s="77" t="e">
        <f>VLOOKUP($R$1&amp;R6897,定价因子!$E:$F,2,0)</f>
        <v>#N/A</v>
      </c>
      <c r="T6897" s="61"/>
      <c r="U6897" s="63"/>
      <c r="V6897" s="63"/>
      <c r="W6897" s="63"/>
      <c r="X6897" s="3"/>
    </row>
    <row r="6898" spans="1:24">
      <c r="A6898" s="3"/>
      <c r="B6898" s="3"/>
      <c r="C6898" s="3"/>
      <c r="D6898" s="3"/>
      <c r="E6898" s="79"/>
      <c r="F6898" s="3"/>
      <c r="G6898" s="77" t="e">
        <f>VLOOKUP($F$1&amp;F6898,定价因子!E:F,2,0)</f>
        <v>#N/A</v>
      </c>
      <c r="H6898" s="3"/>
      <c r="I6898" s="77" t="e">
        <f>VLOOKUP($H$1&amp;H6898,定价因子!E:F,2,0)</f>
        <v>#N/A</v>
      </c>
      <c r="J6898" s="3"/>
      <c r="K6898" s="77" t="e">
        <f>VLOOKUP($J$1&amp;J6898,定价因子!E:F,2,0)</f>
        <v>#N/A</v>
      </c>
      <c r="L6898" s="3"/>
      <c r="M6898" s="77" t="e">
        <f>VLOOKUP($L$1&amp;L6898,定价因子!E:F,2,0)</f>
        <v>#N/A</v>
      </c>
      <c r="N6898" s="3"/>
      <c r="O6898" s="77" t="e">
        <f>VLOOKUP($N$1&amp;N6898,定价因子!E:F,2,0)</f>
        <v>#N/A</v>
      </c>
      <c r="P6898" s="3"/>
      <c r="Q6898" s="55" t="e">
        <f>VLOOKUP($P$1&amp;P6898,定价因子!$E:$F,2,0)</f>
        <v>#N/A</v>
      </c>
      <c r="R6898" s="3"/>
      <c r="S6898" s="77" t="e">
        <f>VLOOKUP($R$1&amp;R6898,定价因子!$E:$F,2,0)</f>
        <v>#N/A</v>
      </c>
      <c r="T6898" s="61"/>
      <c r="U6898" s="63"/>
      <c r="V6898" s="63"/>
      <c r="W6898" s="63"/>
      <c r="X6898" s="3"/>
    </row>
    <row r="6899" spans="1:24">
      <c r="A6899" s="3"/>
      <c r="B6899" s="3"/>
      <c r="C6899" s="3"/>
      <c r="D6899" s="3"/>
      <c r="E6899" s="79"/>
      <c r="F6899" s="3"/>
      <c r="G6899" s="77" t="e">
        <f>VLOOKUP($F$1&amp;F6899,定价因子!E:F,2,0)</f>
        <v>#N/A</v>
      </c>
      <c r="H6899" s="3"/>
      <c r="I6899" s="77" t="e">
        <f>VLOOKUP($H$1&amp;H6899,定价因子!E:F,2,0)</f>
        <v>#N/A</v>
      </c>
      <c r="J6899" s="3"/>
      <c r="K6899" s="77" t="e">
        <f>VLOOKUP($J$1&amp;J6899,定价因子!E:F,2,0)</f>
        <v>#N/A</v>
      </c>
      <c r="L6899" s="3"/>
      <c r="M6899" s="77" t="e">
        <f>VLOOKUP($L$1&amp;L6899,定价因子!E:F,2,0)</f>
        <v>#N/A</v>
      </c>
      <c r="N6899" s="3"/>
      <c r="O6899" s="77" t="e">
        <f>VLOOKUP($N$1&amp;N6899,定价因子!E:F,2,0)</f>
        <v>#N/A</v>
      </c>
      <c r="P6899" s="3"/>
      <c r="Q6899" s="55" t="e">
        <f>VLOOKUP($P$1&amp;P6899,定价因子!$E:$F,2,0)</f>
        <v>#N/A</v>
      </c>
      <c r="R6899" s="3"/>
      <c r="S6899" s="77" t="e">
        <f>VLOOKUP($R$1&amp;R6899,定价因子!$E:$F,2,0)</f>
        <v>#N/A</v>
      </c>
      <c r="T6899" s="61"/>
      <c r="U6899" s="63"/>
      <c r="V6899" s="63"/>
      <c r="W6899" s="63"/>
      <c r="X6899" s="3"/>
    </row>
    <row r="6900" spans="1:24">
      <c r="A6900" s="3"/>
      <c r="B6900" s="3"/>
      <c r="C6900" s="3"/>
      <c r="D6900" s="3"/>
      <c r="E6900" s="79"/>
      <c r="F6900" s="3"/>
      <c r="G6900" s="77" t="e">
        <f>VLOOKUP($F$1&amp;F6900,定价因子!E:F,2,0)</f>
        <v>#N/A</v>
      </c>
      <c r="H6900" s="3"/>
      <c r="I6900" s="77" t="e">
        <f>VLOOKUP($H$1&amp;H6900,定价因子!E:F,2,0)</f>
        <v>#N/A</v>
      </c>
      <c r="J6900" s="3"/>
      <c r="K6900" s="77" t="e">
        <f>VLOOKUP($J$1&amp;J6900,定价因子!E:F,2,0)</f>
        <v>#N/A</v>
      </c>
      <c r="L6900" s="3"/>
      <c r="M6900" s="77" t="e">
        <f>VLOOKUP($L$1&amp;L6900,定价因子!E:F,2,0)</f>
        <v>#N/A</v>
      </c>
      <c r="N6900" s="3"/>
      <c r="O6900" s="77" t="e">
        <f>VLOOKUP($N$1&amp;N6900,定价因子!E:F,2,0)</f>
        <v>#N/A</v>
      </c>
      <c r="P6900" s="3"/>
      <c r="Q6900" s="55" t="e">
        <f>VLOOKUP($P$1&amp;P6900,定价因子!$E:$F,2,0)</f>
        <v>#N/A</v>
      </c>
      <c r="R6900" s="3"/>
      <c r="S6900" s="77" t="e">
        <f>VLOOKUP($R$1&amp;R6900,定价因子!$E:$F,2,0)</f>
        <v>#N/A</v>
      </c>
      <c r="T6900" s="61"/>
      <c r="U6900" s="63"/>
      <c r="V6900" s="63"/>
      <c r="W6900" s="63"/>
      <c r="X6900" s="3"/>
    </row>
    <row r="6901" spans="1:24">
      <c r="A6901" s="3"/>
      <c r="B6901" s="3"/>
      <c r="C6901" s="3"/>
      <c r="D6901" s="3"/>
      <c r="E6901" s="79"/>
      <c r="F6901" s="3"/>
      <c r="G6901" s="77" t="e">
        <f>VLOOKUP($F$1&amp;F6901,定价因子!E:F,2,0)</f>
        <v>#N/A</v>
      </c>
      <c r="H6901" s="3"/>
      <c r="I6901" s="77" t="e">
        <f>VLOOKUP($H$1&amp;H6901,定价因子!E:F,2,0)</f>
        <v>#N/A</v>
      </c>
      <c r="J6901" s="3"/>
      <c r="K6901" s="77" t="e">
        <f>VLOOKUP($J$1&amp;J6901,定价因子!E:F,2,0)</f>
        <v>#N/A</v>
      </c>
      <c r="L6901" s="3"/>
      <c r="M6901" s="77" t="e">
        <f>VLOOKUP($L$1&amp;L6901,定价因子!E:F,2,0)</f>
        <v>#N/A</v>
      </c>
      <c r="N6901" s="3"/>
      <c r="O6901" s="77" t="e">
        <f>VLOOKUP($N$1&amp;N6901,定价因子!E:F,2,0)</f>
        <v>#N/A</v>
      </c>
      <c r="P6901" s="3"/>
      <c r="Q6901" s="55" t="e">
        <f>VLOOKUP($P$1&amp;P6901,定价因子!$E:$F,2,0)</f>
        <v>#N/A</v>
      </c>
      <c r="R6901" s="3"/>
      <c r="S6901" s="77" t="e">
        <f>VLOOKUP($R$1&amp;R6901,定价因子!$E:$F,2,0)</f>
        <v>#N/A</v>
      </c>
      <c r="T6901" s="61"/>
      <c r="U6901" s="63"/>
      <c r="V6901" s="63"/>
      <c r="W6901" s="63"/>
      <c r="X6901" s="3"/>
    </row>
    <row r="6902" spans="1:24">
      <c r="A6902" s="3"/>
      <c r="B6902" s="3"/>
      <c r="C6902" s="3"/>
      <c r="D6902" s="3"/>
      <c r="E6902" s="79"/>
      <c r="F6902" s="3"/>
      <c r="G6902" s="77" t="e">
        <f>VLOOKUP($F$1&amp;F6902,定价因子!E:F,2,0)</f>
        <v>#N/A</v>
      </c>
      <c r="H6902" s="3"/>
      <c r="I6902" s="77" t="e">
        <f>VLOOKUP($H$1&amp;H6902,定价因子!E:F,2,0)</f>
        <v>#N/A</v>
      </c>
      <c r="J6902" s="3"/>
      <c r="K6902" s="77" t="e">
        <f>VLOOKUP($J$1&amp;J6902,定价因子!E:F,2,0)</f>
        <v>#N/A</v>
      </c>
      <c r="L6902" s="3"/>
      <c r="M6902" s="77" t="e">
        <f>VLOOKUP($L$1&amp;L6902,定价因子!E:F,2,0)</f>
        <v>#N/A</v>
      </c>
      <c r="N6902" s="3"/>
      <c r="O6902" s="77" t="e">
        <f>VLOOKUP($N$1&amp;N6902,定价因子!E:F,2,0)</f>
        <v>#N/A</v>
      </c>
      <c r="P6902" s="3"/>
      <c r="Q6902" s="55" t="e">
        <f>VLOOKUP($P$1&amp;P6902,定价因子!$E:$F,2,0)</f>
        <v>#N/A</v>
      </c>
      <c r="R6902" s="3"/>
      <c r="S6902" s="77" t="e">
        <f>VLOOKUP($R$1&amp;R6902,定价因子!$E:$F,2,0)</f>
        <v>#N/A</v>
      </c>
      <c r="T6902" s="61"/>
      <c r="U6902" s="63"/>
      <c r="V6902" s="63"/>
      <c r="W6902" s="63"/>
      <c r="X6902" s="3"/>
    </row>
    <row r="6903" spans="1:24">
      <c r="A6903" s="3"/>
      <c r="B6903" s="3"/>
      <c r="C6903" s="3"/>
      <c r="D6903" s="3"/>
      <c r="E6903" s="79"/>
      <c r="F6903" s="3"/>
      <c r="G6903" s="77" t="e">
        <f>VLOOKUP($F$1&amp;F6903,定价因子!E:F,2,0)</f>
        <v>#N/A</v>
      </c>
      <c r="H6903" s="3"/>
      <c r="I6903" s="77" t="e">
        <f>VLOOKUP($H$1&amp;H6903,定价因子!E:F,2,0)</f>
        <v>#N/A</v>
      </c>
      <c r="J6903" s="3"/>
      <c r="K6903" s="77" t="e">
        <f>VLOOKUP($J$1&amp;J6903,定价因子!E:F,2,0)</f>
        <v>#N/A</v>
      </c>
      <c r="L6903" s="3"/>
      <c r="M6903" s="77" t="e">
        <f>VLOOKUP($L$1&amp;L6903,定价因子!E:F,2,0)</f>
        <v>#N/A</v>
      </c>
      <c r="N6903" s="3"/>
      <c r="O6903" s="77" t="e">
        <f>VLOOKUP($N$1&amp;N6903,定价因子!E:F,2,0)</f>
        <v>#N/A</v>
      </c>
      <c r="P6903" s="3"/>
      <c r="Q6903" s="55" t="e">
        <f>VLOOKUP($P$1&amp;P6903,定价因子!$E:$F,2,0)</f>
        <v>#N/A</v>
      </c>
      <c r="R6903" s="3"/>
      <c r="S6903" s="77" t="e">
        <f>VLOOKUP($R$1&amp;R6903,定价因子!$E:$F,2,0)</f>
        <v>#N/A</v>
      </c>
      <c r="T6903" s="61"/>
      <c r="U6903" s="63"/>
      <c r="V6903" s="63"/>
      <c r="W6903" s="63"/>
      <c r="X6903" s="3"/>
    </row>
    <row r="6904" spans="1:24">
      <c r="A6904" s="3"/>
      <c r="B6904" s="3"/>
      <c r="C6904" s="3"/>
      <c r="D6904" s="3"/>
      <c r="E6904" s="79"/>
      <c r="F6904" s="3"/>
      <c r="G6904" s="77" t="e">
        <f>VLOOKUP($F$1&amp;F6904,定价因子!E:F,2,0)</f>
        <v>#N/A</v>
      </c>
      <c r="H6904" s="3"/>
      <c r="I6904" s="77" t="e">
        <f>VLOOKUP($H$1&amp;H6904,定价因子!E:F,2,0)</f>
        <v>#N/A</v>
      </c>
      <c r="J6904" s="3"/>
      <c r="K6904" s="77" t="e">
        <f>VLOOKUP($J$1&amp;J6904,定价因子!E:F,2,0)</f>
        <v>#N/A</v>
      </c>
      <c r="L6904" s="3"/>
      <c r="M6904" s="77" t="e">
        <f>VLOOKUP($L$1&amp;L6904,定价因子!E:F,2,0)</f>
        <v>#N/A</v>
      </c>
      <c r="N6904" s="3"/>
      <c r="O6904" s="77" t="e">
        <f>VLOOKUP($N$1&amp;N6904,定价因子!E:F,2,0)</f>
        <v>#N/A</v>
      </c>
      <c r="P6904" s="3"/>
      <c r="Q6904" s="55" t="e">
        <f>VLOOKUP($P$1&amp;P6904,定价因子!$E:$F,2,0)</f>
        <v>#N/A</v>
      </c>
      <c r="R6904" s="3"/>
      <c r="S6904" s="77" t="e">
        <f>VLOOKUP($R$1&amp;R6904,定价因子!$E:$F,2,0)</f>
        <v>#N/A</v>
      </c>
      <c r="T6904" s="61"/>
      <c r="U6904" s="63"/>
      <c r="V6904" s="63"/>
      <c r="W6904" s="63"/>
      <c r="X6904" s="3"/>
    </row>
    <row r="6905" spans="1:24">
      <c r="A6905" s="3"/>
      <c r="B6905" s="3"/>
      <c r="C6905" s="3"/>
      <c r="D6905" s="3"/>
      <c r="E6905" s="79"/>
      <c r="F6905" s="3"/>
      <c r="G6905" s="77" t="e">
        <f>VLOOKUP($F$1&amp;F6905,定价因子!E:F,2,0)</f>
        <v>#N/A</v>
      </c>
      <c r="H6905" s="3"/>
      <c r="I6905" s="77" t="e">
        <f>VLOOKUP($H$1&amp;H6905,定价因子!E:F,2,0)</f>
        <v>#N/A</v>
      </c>
      <c r="J6905" s="3"/>
      <c r="K6905" s="77" t="e">
        <f>VLOOKUP($J$1&amp;J6905,定价因子!E:F,2,0)</f>
        <v>#N/A</v>
      </c>
      <c r="L6905" s="3"/>
      <c r="M6905" s="77" t="e">
        <f>VLOOKUP($L$1&amp;L6905,定价因子!E:F,2,0)</f>
        <v>#N/A</v>
      </c>
      <c r="N6905" s="3"/>
      <c r="O6905" s="77" t="e">
        <f>VLOOKUP($N$1&amp;N6905,定价因子!E:F,2,0)</f>
        <v>#N/A</v>
      </c>
      <c r="P6905" s="3"/>
      <c r="Q6905" s="55" t="e">
        <f>VLOOKUP($P$1&amp;P6905,定价因子!$E:$F,2,0)</f>
        <v>#N/A</v>
      </c>
      <c r="R6905" s="3"/>
      <c r="S6905" s="77" t="e">
        <f>VLOOKUP($R$1&amp;R6905,定价因子!$E:$F,2,0)</f>
        <v>#N/A</v>
      </c>
      <c r="T6905" s="61"/>
      <c r="U6905" s="63"/>
      <c r="V6905" s="63"/>
      <c r="W6905" s="63"/>
      <c r="X6905" s="3"/>
    </row>
    <row r="6906" spans="1:24">
      <c r="A6906" s="3"/>
      <c r="B6906" s="3"/>
      <c r="C6906" s="3"/>
      <c r="D6906" s="3"/>
      <c r="E6906" s="79"/>
      <c r="F6906" s="3"/>
      <c r="G6906" s="77" t="e">
        <f>VLOOKUP($F$1&amp;F6906,定价因子!E:F,2,0)</f>
        <v>#N/A</v>
      </c>
      <c r="H6906" s="3"/>
      <c r="I6906" s="77" t="e">
        <f>VLOOKUP($H$1&amp;H6906,定价因子!E:F,2,0)</f>
        <v>#N/A</v>
      </c>
      <c r="J6906" s="3"/>
      <c r="K6906" s="77" t="e">
        <f>VLOOKUP($J$1&amp;J6906,定价因子!E:F,2,0)</f>
        <v>#N/A</v>
      </c>
      <c r="L6906" s="3"/>
      <c r="M6906" s="77" t="e">
        <f>VLOOKUP($L$1&amp;L6906,定价因子!E:F,2,0)</f>
        <v>#N/A</v>
      </c>
      <c r="N6906" s="3"/>
      <c r="O6906" s="77" t="e">
        <f>VLOOKUP($N$1&amp;N6906,定价因子!E:F,2,0)</f>
        <v>#N/A</v>
      </c>
      <c r="P6906" s="3"/>
      <c r="Q6906" s="55" t="e">
        <f>VLOOKUP($P$1&amp;P6906,定价因子!$E:$F,2,0)</f>
        <v>#N/A</v>
      </c>
      <c r="R6906" s="3"/>
      <c r="S6906" s="77" t="e">
        <f>VLOOKUP($R$1&amp;R6906,定价因子!$E:$F,2,0)</f>
        <v>#N/A</v>
      </c>
      <c r="T6906" s="61"/>
      <c r="U6906" s="63"/>
      <c r="V6906" s="63"/>
      <c r="W6906" s="63"/>
      <c r="X6906" s="3"/>
    </row>
    <row r="6907" spans="1:24">
      <c r="A6907" s="3"/>
      <c r="B6907" s="3"/>
      <c r="C6907" s="3"/>
      <c r="D6907" s="3"/>
      <c r="E6907" s="79"/>
      <c r="F6907" s="3"/>
      <c r="G6907" s="77" t="e">
        <f>VLOOKUP($F$1&amp;F6907,定价因子!E:F,2,0)</f>
        <v>#N/A</v>
      </c>
      <c r="H6907" s="3"/>
      <c r="I6907" s="77" t="e">
        <f>VLOOKUP($H$1&amp;H6907,定价因子!E:F,2,0)</f>
        <v>#N/A</v>
      </c>
      <c r="J6907" s="3"/>
      <c r="K6907" s="77" t="e">
        <f>VLOOKUP($J$1&amp;J6907,定价因子!E:F,2,0)</f>
        <v>#N/A</v>
      </c>
      <c r="L6907" s="3"/>
      <c r="M6907" s="77" t="e">
        <f>VLOOKUP($L$1&amp;L6907,定价因子!E:F,2,0)</f>
        <v>#N/A</v>
      </c>
      <c r="N6907" s="3"/>
      <c r="O6907" s="77" t="e">
        <f>VLOOKUP($N$1&amp;N6907,定价因子!E:F,2,0)</f>
        <v>#N/A</v>
      </c>
      <c r="P6907" s="3"/>
      <c r="Q6907" s="55" t="e">
        <f>VLOOKUP($P$1&amp;P6907,定价因子!$E:$F,2,0)</f>
        <v>#N/A</v>
      </c>
      <c r="R6907" s="3"/>
      <c r="S6907" s="77" t="e">
        <f>VLOOKUP($R$1&amp;R6907,定价因子!$E:$F,2,0)</f>
        <v>#N/A</v>
      </c>
      <c r="T6907" s="61"/>
      <c r="U6907" s="63"/>
      <c r="V6907" s="63"/>
      <c r="W6907" s="63"/>
      <c r="X6907" s="3"/>
    </row>
    <row r="6908" spans="1:24">
      <c r="A6908" s="3"/>
      <c r="B6908" s="3"/>
      <c r="C6908" s="3"/>
      <c r="D6908" s="3"/>
      <c r="E6908" s="79"/>
      <c r="F6908" s="3"/>
      <c r="G6908" s="77" t="e">
        <f>VLOOKUP($F$1&amp;F6908,定价因子!E:F,2,0)</f>
        <v>#N/A</v>
      </c>
      <c r="H6908" s="3"/>
      <c r="I6908" s="77" t="e">
        <f>VLOOKUP($H$1&amp;H6908,定价因子!E:F,2,0)</f>
        <v>#N/A</v>
      </c>
      <c r="J6908" s="3"/>
      <c r="K6908" s="77" t="e">
        <f>VLOOKUP($J$1&amp;J6908,定价因子!E:F,2,0)</f>
        <v>#N/A</v>
      </c>
      <c r="L6908" s="3"/>
      <c r="M6908" s="77" t="e">
        <f>VLOOKUP($L$1&amp;L6908,定价因子!E:F,2,0)</f>
        <v>#N/A</v>
      </c>
      <c r="N6908" s="3"/>
      <c r="O6908" s="77" t="e">
        <f>VLOOKUP($N$1&amp;N6908,定价因子!E:F,2,0)</f>
        <v>#N/A</v>
      </c>
      <c r="P6908" s="3"/>
      <c r="Q6908" s="55" t="e">
        <f>VLOOKUP($P$1&amp;P6908,定价因子!$E:$F,2,0)</f>
        <v>#N/A</v>
      </c>
      <c r="R6908" s="3"/>
      <c r="S6908" s="77" t="e">
        <f>VLOOKUP($R$1&amp;R6908,定价因子!$E:$F,2,0)</f>
        <v>#N/A</v>
      </c>
      <c r="T6908" s="61"/>
      <c r="U6908" s="63"/>
      <c r="V6908" s="63"/>
      <c r="W6908" s="63"/>
      <c r="X6908" s="3"/>
    </row>
    <row r="6909" spans="1:24">
      <c r="A6909" s="3"/>
      <c r="B6909" s="3"/>
      <c r="C6909" s="3"/>
      <c r="D6909" s="3"/>
      <c r="E6909" s="79"/>
      <c r="F6909" s="3"/>
      <c r="G6909" s="77" t="e">
        <f>VLOOKUP($F$1&amp;F6909,定价因子!E:F,2,0)</f>
        <v>#N/A</v>
      </c>
      <c r="H6909" s="3"/>
      <c r="I6909" s="77" t="e">
        <f>VLOOKUP($H$1&amp;H6909,定价因子!E:F,2,0)</f>
        <v>#N/A</v>
      </c>
      <c r="J6909" s="3"/>
      <c r="K6909" s="77" t="e">
        <f>VLOOKUP($J$1&amp;J6909,定价因子!E:F,2,0)</f>
        <v>#N/A</v>
      </c>
      <c r="L6909" s="3"/>
      <c r="M6909" s="77" t="e">
        <f>VLOOKUP($L$1&amp;L6909,定价因子!E:F,2,0)</f>
        <v>#N/A</v>
      </c>
      <c r="N6909" s="3"/>
      <c r="O6909" s="77" t="e">
        <f>VLOOKUP($N$1&amp;N6909,定价因子!E:F,2,0)</f>
        <v>#N/A</v>
      </c>
      <c r="P6909" s="3"/>
      <c r="Q6909" s="55" t="e">
        <f>VLOOKUP($P$1&amp;P6909,定价因子!$E:$F,2,0)</f>
        <v>#N/A</v>
      </c>
      <c r="R6909" s="3"/>
      <c r="S6909" s="77" t="e">
        <f>VLOOKUP($R$1&amp;R6909,定价因子!$E:$F,2,0)</f>
        <v>#N/A</v>
      </c>
      <c r="T6909" s="61"/>
      <c r="U6909" s="63"/>
      <c r="V6909" s="63"/>
      <c r="W6909" s="63"/>
      <c r="X6909" s="3"/>
    </row>
    <row r="6910" spans="1:24">
      <c r="A6910" s="3"/>
      <c r="B6910" s="3"/>
      <c r="C6910" s="3"/>
      <c r="D6910" s="3"/>
      <c r="E6910" s="79"/>
      <c r="F6910" s="3"/>
      <c r="G6910" s="77" t="e">
        <f>VLOOKUP($F$1&amp;F6910,定价因子!E:F,2,0)</f>
        <v>#N/A</v>
      </c>
      <c r="H6910" s="3"/>
      <c r="I6910" s="77" t="e">
        <f>VLOOKUP($H$1&amp;H6910,定价因子!E:F,2,0)</f>
        <v>#N/A</v>
      </c>
      <c r="J6910" s="3"/>
      <c r="K6910" s="77" t="e">
        <f>VLOOKUP($J$1&amp;J6910,定价因子!E:F,2,0)</f>
        <v>#N/A</v>
      </c>
      <c r="L6910" s="3"/>
      <c r="M6910" s="77" t="e">
        <f>VLOOKUP($L$1&amp;L6910,定价因子!E:F,2,0)</f>
        <v>#N/A</v>
      </c>
      <c r="N6910" s="3"/>
      <c r="O6910" s="77" t="e">
        <f>VLOOKUP($N$1&amp;N6910,定价因子!E:F,2,0)</f>
        <v>#N/A</v>
      </c>
      <c r="P6910" s="3"/>
      <c r="Q6910" s="55" t="e">
        <f>VLOOKUP($P$1&amp;P6910,定价因子!$E:$F,2,0)</f>
        <v>#N/A</v>
      </c>
      <c r="R6910" s="3"/>
      <c r="S6910" s="77" t="e">
        <f>VLOOKUP($R$1&amp;R6910,定价因子!$E:$F,2,0)</f>
        <v>#N/A</v>
      </c>
      <c r="T6910" s="61"/>
      <c r="U6910" s="63"/>
      <c r="V6910" s="63"/>
      <c r="W6910" s="63"/>
      <c r="X6910" s="3"/>
    </row>
    <row r="6911" spans="1:24">
      <c r="A6911" s="3"/>
      <c r="B6911" s="3"/>
      <c r="C6911" s="3"/>
      <c r="D6911" s="3"/>
      <c r="E6911" s="79"/>
      <c r="F6911" s="3"/>
      <c r="G6911" s="77" t="e">
        <f>VLOOKUP($F$1&amp;F6911,定价因子!E:F,2,0)</f>
        <v>#N/A</v>
      </c>
      <c r="H6911" s="3"/>
      <c r="I6911" s="77" t="e">
        <f>VLOOKUP($H$1&amp;H6911,定价因子!E:F,2,0)</f>
        <v>#N/A</v>
      </c>
      <c r="J6911" s="3"/>
      <c r="K6911" s="77" t="e">
        <f>VLOOKUP($J$1&amp;J6911,定价因子!E:F,2,0)</f>
        <v>#N/A</v>
      </c>
      <c r="L6911" s="3"/>
      <c r="M6911" s="77" t="e">
        <f>VLOOKUP($L$1&amp;L6911,定价因子!E:F,2,0)</f>
        <v>#N/A</v>
      </c>
      <c r="N6911" s="3"/>
      <c r="O6911" s="77" t="e">
        <f>VLOOKUP($N$1&amp;N6911,定价因子!E:F,2,0)</f>
        <v>#N/A</v>
      </c>
      <c r="P6911" s="3"/>
      <c r="Q6911" s="55" t="e">
        <f>VLOOKUP($P$1&amp;P6911,定价因子!$E:$F,2,0)</f>
        <v>#N/A</v>
      </c>
      <c r="R6911" s="3"/>
      <c r="S6911" s="77" t="e">
        <f>VLOOKUP($R$1&amp;R6911,定价因子!$E:$F,2,0)</f>
        <v>#N/A</v>
      </c>
      <c r="T6911" s="61"/>
      <c r="U6911" s="63"/>
      <c r="V6911" s="63"/>
      <c r="W6911" s="63"/>
      <c r="X6911" s="3"/>
    </row>
    <row r="6912" spans="1:24">
      <c r="A6912" s="3"/>
      <c r="B6912" s="3"/>
      <c r="C6912" s="3"/>
      <c r="D6912" s="3"/>
      <c r="E6912" s="79"/>
      <c r="F6912" s="3"/>
      <c r="G6912" s="77" t="e">
        <f>VLOOKUP($F$1&amp;F6912,定价因子!E:F,2,0)</f>
        <v>#N/A</v>
      </c>
      <c r="H6912" s="3"/>
      <c r="I6912" s="77" t="e">
        <f>VLOOKUP($H$1&amp;H6912,定价因子!E:F,2,0)</f>
        <v>#N/A</v>
      </c>
      <c r="J6912" s="3"/>
      <c r="K6912" s="77" t="e">
        <f>VLOOKUP($J$1&amp;J6912,定价因子!E:F,2,0)</f>
        <v>#N/A</v>
      </c>
      <c r="L6912" s="3"/>
      <c r="M6912" s="77" t="e">
        <f>VLOOKUP($L$1&amp;L6912,定价因子!E:F,2,0)</f>
        <v>#N/A</v>
      </c>
      <c r="N6912" s="3"/>
      <c r="O6912" s="77" t="e">
        <f>VLOOKUP($N$1&amp;N6912,定价因子!E:F,2,0)</f>
        <v>#N/A</v>
      </c>
      <c r="P6912" s="3"/>
      <c r="Q6912" s="55" t="e">
        <f>VLOOKUP($P$1&amp;P6912,定价因子!$E:$F,2,0)</f>
        <v>#N/A</v>
      </c>
      <c r="R6912" s="3"/>
      <c r="S6912" s="77" t="e">
        <f>VLOOKUP($R$1&amp;R6912,定价因子!$E:$F,2,0)</f>
        <v>#N/A</v>
      </c>
      <c r="T6912" s="61"/>
      <c r="U6912" s="63"/>
      <c r="V6912" s="63"/>
      <c r="W6912" s="63"/>
      <c r="X6912" s="3"/>
    </row>
    <row r="6913" spans="1:24">
      <c r="A6913" s="3"/>
      <c r="B6913" s="3"/>
      <c r="C6913" s="3"/>
      <c r="D6913" s="3"/>
      <c r="E6913" s="79"/>
      <c r="F6913" s="3"/>
      <c r="G6913" s="77" t="e">
        <f>VLOOKUP($F$1&amp;F6913,定价因子!E:F,2,0)</f>
        <v>#N/A</v>
      </c>
      <c r="H6913" s="3"/>
      <c r="I6913" s="77" t="e">
        <f>VLOOKUP($H$1&amp;H6913,定价因子!E:F,2,0)</f>
        <v>#N/A</v>
      </c>
      <c r="J6913" s="3"/>
      <c r="K6913" s="77" t="e">
        <f>VLOOKUP($J$1&amp;J6913,定价因子!E:F,2,0)</f>
        <v>#N/A</v>
      </c>
      <c r="L6913" s="3"/>
      <c r="M6913" s="77" t="e">
        <f>VLOOKUP($L$1&amp;L6913,定价因子!E:F,2,0)</f>
        <v>#N/A</v>
      </c>
      <c r="N6913" s="3"/>
      <c r="O6913" s="77" t="e">
        <f>VLOOKUP($N$1&amp;N6913,定价因子!E:F,2,0)</f>
        <v>#N/A</v>
      </c>
      <c r="P6913" s="3"/>
      <c r="Q6913" s="55" t="e">
        <f>VLOOKUP($P$1&amp;P6913,定价因子!$E:$F,2,0)</f>
        <v>#N/A</v>
      </c>
      <c r="R6913" s="3"/>
      <c r="S6913" s="77" t="e">
        <f>VLOOKUP($R$1&amp;R6913,定价因子!$E:$F,2,0)</f>
        <v>#N/A</v>
      </c>
      <c r="T6913" s="61"/>
      <c r="U6913" s="63"/>
      <c r="V6913" s="63"/>
      <c r="W6913" s="63"/>
      <c r="X6913" s="3"/>
    </row>
    <row r="6914" spans="1:24">
      <c r="A6914" s="3"/>
      <c r="B6914" s="3"/>
      <c r="C6914" s="3"/>
      <c r="D6914" s="3"/>
      <c r="E6914" s="79"/>
      <c r="F6914" s="3"/>
      <c r="G6914" s="77" t="e">
        <f>VLOOKUP($F$1&amp;F6914,定价因子!E:F,2,0)</f>
        <v>#N/A</v>
      </c>
      <c r="H6914" s="3"/>
      <c r="I6914" s="77" t="e">
        <f>VLOOKUP($H$1&amp;H6914,定价因子!E:F,2,0)</f>
        <v>#N/A</v>
      </c>
      <c r="J6914" s="3"/>
      <c r="K6914" s="77" t="e">
        <f>VLOOKUP($J$1&amp;J6914,定价因子!E:F,2,0)</f>
        <v>#N/A</v>
      </c>
      <c r="L6914" s="3"/>
      <c r="M6914" s="77" t="e">
        <f>VLOOKUP($L$1&amp;L6914,定价因子!E:F,2,0)</f>
        <v>#N/A</v>
      </c>
      <c r="N6914" s="3"/>
      <c r="O6914" s="77" t="e">
        <f>VLOOKUP($N$1&amp;N6914,定价因子!E:F,2,0)</f>
        <v>#N/A</v>
      </c>
      <c r="P6914" s="3"/>
      <c r="Q6914" s="55" t="e">
        <f>VLOOKUP($P$1&amp;P6914,定价因子!$E:$F,2,0)</f>
        <v>#N/A</v>
      </c>
      <c r="R6914" s="3"/>
      <c r="S6914" s="77" t="e">
        <f>VLOOKUP($R$1&amp;R6914,定价因子!$E:$F,2,0)</f>
        <v>#N/A</v>
      </c>
      <c r="T6914" s="61"/>
      <c r="U6914" s="63"/>
      <c r="V6914" s="63"/>
      <c r="W6914" s="63"/>
      <c r="X6914" s="3"/>
    </row>
    <row r="6915" spans="1:24">
      <c r="A6915" s="3"/>
      <c r="B6915" s="3"/>
      <c r="C6915" s="3"/>
      <c r="D6915" s="3"/>
      <c r="E6915" s="79"/>
      <c r="F6915" s="3"/>
      <c r="G6915" s="77" t="e">
        <f>VLOOKUP($F$1&amp;F6915,定价因子!E:F,2,0)</f>
        <v>#N/A</v>
      </c>
      <c r="H6915" s="3"/>
      <c r="I6915" s="77" t="e">
        <f>VLOOKUP($H$1&amp;H6915,定价因子!E:F,2,0)</f>
        <v>#N/A</v>
      </c>
      <c r="J6915" s="3"/>
      <c r="K6915" s="77" t="e">
        <f>VLOOKUP($J$1&amp;J6915,定价因子!E:F,2,0)</f>
        <v>#N/A</v>
      </c>
      <c r="L6915" s="3"/>
      <c r="M6915" s="77" t="e">
        <f>VLOOKUP($L$1&amp;L6915,定价因子!E:F,2,0)</f>
        <v>#N/A</v>
      </c>
      <c r="N6915" s="3"/>
      <c r="O6915" s="77" t="e">
        <f>VLOOKUP($N$1&amp;N6915,定价因子!E:F,2,0)</f>
        <v>#N/A</v>
      </c>
      <c r="P6915" s="3"/>
      <c r="Q6915" s="55" t="e">
        <f>VLOOKUP($P$1&amp;P6915,定价因子!$E:$F,2,0)</f>
        <v>#N/A</v>
      </c>
      <c r="R6915" s="3"/>
      <c r="S6915" s="77" t="e">
        <f>VLOOKUP($R$1&amp;R6915,定价因子!$E:$F,2,0)</f>
        <v>#N/A</v>
      </c>
      <c r="T6915" s="61"/>
      <c r="U6915" s="63"/>
      <c r="V6915" s="63"/>
      <c r="W6915" s="63"/>
      <c r="X6915" s="3"/>
    </row>
    <row r="6916" spans="1:24">
      <c r="A6916" s="3"/>
      <c r="B6916" s="3"/>
      <c r="C6916" s="3"/>
      <c r="D6916" s="3"/>
      <c r="E6916" s="79"/>
      <c r="F6916" s="3"/>
      <c r="G6916" s="77" t="e">
        <f>VLOOKUP($F$1&amp;F6916,定价因子!E:F,2,0)</f>
        <v>#N/A</v>
      </c>
      <c r="H6916" s="3"/>
      <c r="I6916" s="77" t="e">
        <f>VLOOKUP($H$1&amp;H6916,定价因子!E:F,2,0)</f>
        <v>#N/A</v>
      </c>
      <c r="J6916" s="3"/>
      <c r="K6916" s="77" t="e">
        <f>VLOOKUP($J$1&amp;J6916,定价因子!E:F,2,0)</f>
        <v>#N/A</v>
      </c>
      <c r="L6916" s="3"/>
      <c r="M6916" s="77" t="e">
        <f>VLOOKUP($L$1&amp;L6916,定价因子!E:F,2,0)</f>
        <v>#N/A</v>
      </c>
      <c r="N6916" s="3"/>
      <c r="O6916" s="77" t="e">
        <f>VLOOKUP($N$1&amp;N6916,定价因子!E:F,2,0)</f>
        <v>#N/A</v>
      </c>
      <c r="P6916" s="3"/>
      <c r="Q6916" s="55" t="e">
        <f>VLOOKUP($P$1&amp;P6916,定价因子!$E:$F,2,0)</f>
        <v>#N/A</v>
      </c>
      <c r="R6916" s="3"/>
      <c r="S6916" s="77" t="e">
        <f>VLOOKUP($R$1&amp;R6916,定价因子!$E:$F,2,0)</f>
        <v>#N/A</v>
      </c>
      <c r="T6916" s="61"/>
      <c r="U6916" s="63"/>
      <c r="V6916" s="63"/>
      <c r="W6916" s="63"/>
      <c r="X6916" s="3"/>
    </row>
    <row r="6917" spans="1:24">
      <c r="A6917" s="3"/>
      <c r="B6917" s="3"/>
      <c r="C6917" s="3"/>
      <c r="D6917" s="3"/>
      <c r="E6917" s="79"/>
      <c r="F6917" s="3"/>
      <c r="G6917" s="77" t="e">
        <f>VLOOKUP($F$1&amp;F6917,定价因子!E:F,2,0)</f>
        <v>#N/A</v>
      </c>
      <c r="H6917" s="3"/>
      <c r="I6917" s="77" t="e">
        <f>VLOOKUP($H$1&amp;H6917,定价因子!E:F,2,0)</f>
        <v>#N/A</v>
      </c>
      <c r="J6917" s="3"/>
      <c r="K6917" s="77" t="e">
        <f>VLOOKUP($J$1&amp;J6917,定价因子!E:F,2,0)</f>
        <v>#N/A</v>
      </c>
      <c r="L6917" s="3"/>
      <c r="M6917" s="77" t="e">
        <f>VLOOKUP($L$1&amp;L6917,定价因子!E:F,2,0)</f>
        <v>#N/A</v>
      </c>
      <c r="N6917" s="3"/>
      <c r="O6917" s="77" t="e">
        <f>VLOOKUP($N$1&amp;N6917,定价因子!E:F,2,0)</f>
        <v>#N/A</v>
      </c>
      <c r="P6917" s="3"/>
      <c r="Q6917" s="55" t="e">
        <f>VLOOKUP($P$1&amp;P6917,定价因子!$E:$F,2,0)</f>
        <v>#N/A</v>
      </c>
      <c r="R6917" s="3"/>
      <c r="S6917" s="77" t="e">
        <f>VLOOKUP($R$1&amp;R6917,定价因子!$E:$F,2,0)</f>
        <v>#N/A</v>
      </c>
      <c r="T6917" s="61"/>
      <c r="U6917" s="63"/>
      <c r="V6917" s="63"/>
      <c r="W6917" s="63"/>
      <c r="X6917" s="3"/>
    </row>
    <row r="6918" spans="1:24">
      <c r="A6918" s="3"/>
      <c r="B6918" s="3"/>
      <c r="C6918" s="3"/>
      <c r="D6918" s="3"/>
      <c r="E6918" s="79"/>
      <c r="F6918" s="3"/>
      <c r="G6918" s="77" t="e">
        <f>VLOOKUP($F$1&amp;F6918,定价因子!E:F,2,0)</f>
        <v>#N/A</v>
      </c>
      <c r="H6918" s="3"/>
      <c r="I6918" s="77" t="e">
        <f>VLOOKUP($H$1&amp;H6918,定价因子!E:F,2,0)</f>
        <v>#N/A</v>
      </c>
      <c r="J6918" s="3"/>
      <c r="K6918" s="77" t="e">
        <f>VLOOKUP($J$1&amp;J6918,定价因子!E:F,2,0)</f>
        <v>#N/A</v>
      </c>
      <c r="L6918" s="3"/>
      <c r="M6918" s="77" t="e">
        <f>VLOOKUP($L$1&amp;L6918,定价因子!E:F,2,0)</f>
        <v>#N/A</v>
      </c>
      <c r="N6918" s="3"/>
      <c r="O6918" s="77" t="e">
        <f>VLOOKUP($N$1&amp;N6918,定价因子!E:F,2,0)</f>
        <v>#N/A</v>
      </c>
      <c r="P6918" s="3"/>
      <c r="Q6918" s="55" t="e">
        <f>VLOOKUP($P$1&amp;P6918,定价因子!$E:$F,2,0)</f>
        <v>#N/A</v>
      </c>
      <c r="R6918" s="3"/>
      <c r="S6918" s="77" t="e">
        <f>VLOOKUP($R$1&amp;R6918,定价因子!$E:$F,2,0)</f>
        <v>#N/A</v>
      </c>
      <c r="T6918" s="61"/>
      <c r="U6918" s="63"/>
      <c r="V6918" s="63"/>
      <c r="W6918" s="63"/>
      <c r="X6918" s="3"/>
    </row>
    <row r="6919" spans="1:24">
      <c r="A6919" s="3"/>
      <c r="B6919" s="3"/>
      <c r="C6919" s="3"/>
      <c r="D6919" s="3"/>
      <c r="E6919" s="79"/>
      <c r="F6919" s="3"/>
      <c r="G6919" s="77" t="e">
        <f>VLOOKUP($F$1&amp;F6919,定价因子!E:F,2,0)</f>
        <v>#N/A</v>
      </c>
      <c r="H6919" s="3"/>
      <c r="I6919" s="77" t="e">
        <f>VLOOKUP($H$1&amp;H6919,定价因子!E:F,2,0)</f>
        <v>#N/A</v>
      </c>
      <c r="J6919" s="3"/>
      <c r="K6919" s="77" t="e">
        <f>VLOOKUP($J$1&amp;J6919,定价因子!E:F,2,0)</f>
        <v>#N/A</v>
      </c>
      <c r="L6919" s="3"/>
      <c r="M6919" s="77" t="e">
        <f>VLOOKUP($L$1&amp;L6919,定价因子!E:F,2,0)</f>
        <v>#N/A</v>
      </c>
      <c r="N6919" s="3"/>
      <c r="O6919" s="77" t="e">
        <f>VLOOKUP($N$1&amp;N6919,定价因子!E:F,2,0)</f>
        <v>#N/A</v>
      </c>
      <c r="P6919" s="3"/>
      <c r="Q6919" s="55" t="e">
        <f>VLOOKUP($P$1&amp;P6919,定价因子!$E:$F,2,0)</f>
        <v>#N/A</v>
      </c>
      <c r="R6919" s="3"/>
      <c r="S6919" s="77" t="e">
        <f>VLOOKUP($R$1&amp;R6919,定价因子!$E:$F,2,0)</f>
        <v>#N/A</v>
      </c>
      <c r="T6919" s="61"/>
      <c r="U6919" s="63"/>
      <c r="V6919" s="63"/>
      <c r="W6919" s="63"/>
      <c r="X6919" s="3"/>
    </row>
    <row r="6920" spans="1:24">
      <c r="A6920" s="3"/>
      <c r="B6920" s="3"/>
      <c r="C6920" s="3"/>
      <c r="D6920" s="3"/>
      <c r="E6920" s="79"/>
      <c r="F6920" s="3"/>
      <c r="G6920" s="77" t="e">
        <f>VLOOKUP($F$1&amp;F6920,定价因子!E:F,2,0)</f>
        <v>#N/A</v>
      </c>
      <c r="H6920" s="3"/>
      <c r="I6920" s="77" t="e">
        <f>VLOOKUP($H$1&amp;H6920,定价因子!E:F,2,0)</f>
        <v>#N/A</v>
      </c>
      <c r="J6920" s="3"/>
      <c r="K6920" s="77" t="e">
        <f>VLOOKUP($J$1&amp;J6920,定价因子!E:F,2,0)</f>
        <v>#N/A</v>
      </c>
      <c r="L6920" s="3"/>
      <c r="M6920" s="77" t="e">
        <f>VLOOKUP($L$1&amp;L6920,定价因子!E:F,2,0)</f>
        <v>#N/A</v>
      </c>
      <c r="N6920" s="3"/>
      <c r="O6920" s="77" t="e">
        <f>VLOOKUP($N$1&amp;N6920,定价因子!E:F,2,0)</f>
        <v>#N/A</v>
      </c>
      <c r="P6920" s="3"/>
      <c r="Q6920" s="55" t="e">
        <f>VLOOKUP($P$1&amp;P6920,定价因子!$E:$F,2,0)</f>
        <v>#N/A</v>
      </c>
      <c r="R6920" s="3"/>
      <c r="S6920" s="77" t="e">
        <f>VLOOKUP($R$1&amp;R6920,定价因子!$E:$F,2,0)</f>
        <v>#N/A</v>
      </c>
      <c r="T6920" s="61"/>
      <c r="U6920" s="63"/>
      <c r="V6920" s="63"/>
      <c r="W6920" s="63"/>
      <c r="X6920" s="3"/>
    </row>
    <row r="6921" spans="1:24">
      <c r="A6921" s="3"/>
      <c r="B6921" s="3"/>
      <c r="C6921" s="3"/>
      <c r="D6921" s="3"/>
      <c r="E6921" s="79"/>
      <c r="F6921" s="3"/>
      <c r="G6921" s="77" t="e">
        <f>VLOOKUP($F$1&amp;F6921,定价因子!E:F,2,0)</f>
        <v>#N/A</v>
      </c>
      <c r="H6921" s="3"/>
      <c r="I6921" s="77" t="e">
        <f>VLOOKUP($H$1&amp;H6921,定价因子!E:F,2,0)</f>
        <v>#N/A</v>
      </c>
      <c r="J6921" s="3"/>
      <c r="K6921" s="77" t="e">
        <f>VLOOKUP($J$1&amp;J6921,定价因子!E:F,2,0)</f>
        <v>#N/A</v>
      </c>
      <c r="L6921" s="3"/>
      <c r="M6921" s="77" t="e">
        <f>VLOOKUP($L$1&amp;L6921,定价因子!E:F,2,0)</f>
        <v>#N/A</v>
      </c>
      <c r="N6921" s="3"/>
      <c r="O6921" s="77" t="e">
        <f>VLOOKUP($N$1&amp;N6921,定价因子!E:F,2,0)</f>
        <v>#N/A</v>
      </c>
      <c r="P6921" s="3"/>
      <c r="Q6921" s="55" t="e">
        <f>VLOOKUP($P$1&amp;P6921,定价因子!$E:$F,2,0)</f>
        <v>#N/A</v>
      </c>
      <c r="R6921" s="3"/>
      <c r="S6921" s="77" t="e">
        <f>VLOOKUP($R$1&amp;R6921,定价因子!$E:$F,2,0)</f>
        <v>#N/A</v>
      </c>
      <c r="T6921" s="61"/>
      <c r="U6921" s="63"/>
      <c r="V6921" s="63"/>
      <c r="W6921" s="63"/>
      <c r="X6921" s="3"/>
    </row>
    <row r="6922" spans="1:24">
      <c r="A6922" s="3"/>
      <c r="B6922" s="3"/>
      <c r="C6922" s="3"/>
      <c r="D6922" s="3"/>
      <c r="E6922" s="79"/>
      <c r="F6922" s="3"/>
      <c r="G6922" s="77" t="e">
        <f>VLOOKUP($F$1&amp;F6922,定价因子!E:F,2,0)</f>
        <v>#N/A</v>
      </c>
      <c r="H6922" s="3"/>
      <c r="I6922" s="77" t="e">
        <f>VLOOKUP($H$1&amp;H6922,定价因子!E:F,2,0)</f>
        <v>#N/A</v>
      </c>
      <c r="J6922" s="3"/>
      <c r="K6922" s="77" t="e">
        <f>VLOOKUP($J$1&amp;J6922,定价因子!E:F,2,0)</f>
        <v>#N/A</v>
      </c>
      <c r="L6922" s="3"/>
      <c r="M6922" s="77" t="e">
        <f>VLOOKUP($L$1&amp;L6922,定价因子!E:F,2,0)</f>
        <v>#N/A</v>
      </c>
      <c r="N6922" s="3"/>
      <c r="O6922" s="77" t="e">
        <f>VLOOKUP($N$1&amp;N6922,定价因子!E:F,2,0)</f>
        <v>#N/A</v>
      </c>
      <c r="P6922" s="3"/>
      <c r="Q6922" s="55" t="e">
        <f>VLOOKUP($P$1&amp;P6922,定价因子!$E:$F,2,0)</f>
        <v>#N/A</v>
      </c>
      <c r="R6922" s="3"/>
      <c r="S6922" s="77" t="e">
        <f>VLOOKUP($R$1&amp;R6922,定价因子!$E:$F,2,0)</f>
        <v>#N/A</v>
      </c>
      <c r="T6922" s="61"/>
      <c r="U6922" s="63"/>
      <c r="V6922" s="63"/>
      <c r="W6922" s="63"/>
      <c r="X6922" s="3"/>
    </row>
    <row r="6923" spans="1:24">
      <c r="A6923" s="3"/>
      <c r="B6923" s="3"/>
      <c r="C6923" s="3"/>
      <c r="D6923" s="3"/>
      <c r="E6923" s="79"/>
      <c r="F6923" s="3"/>
      <c r="G6923" s="77" t="e">
        <f>VLOOKUP($F$1&amp;F6923,定价因子!E:F,2,0)</f>
        <v>#N/A</v>
      </c>
      <c r="H6923" s="3"/>
      <c r="I6923" s="77" t="e">
        <f>VLOOKUP($H$1&amp;H6923,定价因子!E:F,2,0)</f>
        <v>#N/A</v>
      </c>
      <c r="J6923" s="3"/>
      <c r="K6923" s="77" t="e">
        <f>VLOOKUP($J$1&amp;J6923,定价因子!E:F,2,0)</f>
        <v>#N/A</v>
      </c>
      <c r="L6923" s="3"/>
      <c r="M6923" s="77" t="e">
        <f>VLOOKUP($L$1&amp;L6923,定价因子!E:F,2,0)</f>
        <v>#N/A</v>
      </c>
      <c r="N6923" s="3"/>
      <c r="O6923" s="77" t="e">
        <f>VLOOKUP($N$1&amp;N6923,定价因子!E:F,2,0)</f>
        <v>#N/A</v>
      </c>
      <c r="P6923" s="3"/>
      <c r="Q6923" s="55" t="e">
        <f>VLOOKUP($P$1&amp;P6923,定价因子!$E:$F,2,0)</f>
        <v>#N/A</v>
      </c>
      <c r="R6923" s="3"/>
      <c r="S6923" s="77" t="e">
        <f>VLOOKUP($R$1&amp;R6923,定价因子!$E:$F,2,0)</f>
        <v>#N/A</v>
      </c>
      <c r="T6923" s="61"/>
      <c r="U6923" s="63"/>
      <c r="V6923" s="63"/>
      <c r="W6923" s="63"/>
      <c r="X6923" s="3"/>
    </row>
    <row r="6924" spans="1:24">
      <c r="A6924" s="3"/>
      <c r="B6924" s="3"/>
      <c r="C6924" s="3"/>
      <c r="D6924" s="3"/>
      <c r="E6924" s="79"/>
      <c r="F6924" s="3"/>
      <c r="G6924" s="77" t="e">
        <f>VLOOKUP($F$1&amp;F6924,定价因子!E:F,2,0)</f>
        <v>#N/A</v>
      </c>
      <c r="H6924" s="3"/>
      <c r="I6924" s="77" t="e">
        <f>VLOOKUP($H$1&amp;H6924,定价因子!E:F,2,0)</f>
        <v>#N/A</v>
      </c>
      <c r="J6924" s="3"/>
      <c r="K6924" s="77" t="e">
        <f>VLOOKUP($J$1&amp;J6924,定价因子!E:F,2,0)</f>
        <v>#N/A</v>
      </c>
      <c r="L6924" s="3"/>
      <c r="M6924" s="77" t="e">
        <f>VLOOKUP($L$1&amp;L6924,定价因子!E:F,2,0)</f>
        <v>#N/A</v>
      </c>
      <c r="N6924" s="3"/>
      <c r="O6924" s="77" t="e">
        <f>VLOOKUP($N$1&amp;N6924,定价因子!E:F,2,0)</f>
        <v>#N/A</v>
      </c>
      <c r="P6924" s="3"/>
      <c r="Q6924" s="55" t="e">
        <f>VLOOKUP($P$1&amp;P6924,定价因子!$E:$F,2,0)</f>
        <v>#N/A</v>
      </c>
      <c r="R6924" s="3"/>
      <c r="S6924" s="77" t="e">
        <f>VLOOKUP($R$1&amp;R6924,定价因子!$E:$F,2,0)</f>
        <v>#N/A</v>
      </c>
      <c r="T6924" s="61"/>
      <c r="U6924" s="63"/>
      <c r="V6924" s="63"/>
      <c r="W6924" s="63"/>
      <c r="X6924" s="3"/>
    </row>
    <row r="6925" spans="1:24">
      <c r="A6925" s="3"/>
      <c r="B6925" s="3"/>
      <c r="C6925" s="3"/>
      <c r="D6925" s="3"/>
      <c r="E6925" s="79"/>
      <c r="F6925" s="3"/>
      <c r="G6925" s="77" t="e">
        <f>VLOOKUP($F$1&amp;F6925,定价因子!E:F,2,0)</f>
        <v>#N/A</v>
      </c>
      <c r="H6925" s="3"/>
      <c r="I6925" s="77" t="e">
        <f>VLOOKUP($H$1&amp;H6925,定价因子!E:F,2,0)</f>
        <v>#N/A</v>
      </c>
      <c r="J6925" s="3"/>
      <c r="K6925" s="77" t="e">
        <f>VLOOKUP($J$1&amp;J6925,定价因子!E:F,2,0)</f>
        <v>#N/A</v>
      </c>
      <c r="L6925" s="3"/>
      <c r="M6925" s="77" t="e">
        <f>VLOOKUP($L$1&amp;L6925,定价因子!E:F,2,0)</f>
        <v>#N/A</v>
      </c>
      <c r="N6925" s="3"/>
      <c r="O6925" s="77" t="e">
        <f>VLOOKUP($N$1&amp;N6925,定价因子!E:F,2,0)</f>
        <v>#N/A</v>
      </c>
      <c r="P6925" s="3"/>
      <c r="Q6925" s="55" t="e">
        <f>VLOOKUP($P$1&amp;P6925,定价因子!$E:$F,2,0)</f>
        <v>#N/A</v>
      </c>
      <c r="R6925" s="3"/>
      <c r="S6925" s="77" t="e">
        <f>VLOOKUP($R$1&amp;R6925,定价因子!$E:$F,2,0)</f>
        <v>#N/A</v>
      </c>
      <c r="T6925" s="61"/>
      <c r="U6925" s="63"/>
      <c r="V6925" s="63"/>
      <c r="W6925" s="63"/>
      <c r="X6925" s="3"/>
    </row>
    <row r="6926" spans="1:24">
      <c r="A6926" s="3"/>
      <c r="B6926" s="3"/>
      <c r="C6926" s="3"/>
      <c r="D6926" s="3"/>
      <c r="E6926" s="79"/>
      <c r="F6926" s="3"/>
      <c r="G6926" s="77" t="e">
        <f>VLOOKUP($F$1&amp;F6926,定价因子!E:F,2,0)</f>
        <v>#N/A</v>
      </c>
      <c r="H6926" s="3"/>
      <c r="I6926" s="77" t="e">
        <f>VLOOKUP($H$1&amp;H6926,定价因子!E:F,2,0)</f>
        <v>#N/A</v>
      </c>
      <c r="J6926" s="3"/>
      <c r="K6926" s="77" t="e">
        <f>VLOOKUP($J$1&amp;J6926,定价因子!E:F,2,0)</f>
        <v>#N/A</v>
      </c>
      <c r="L6926" s="3"/>
      <c r="M6926" s="77" t="e">
        <f>VLOOKUP($L$1&amp;L6926,定价因子!E:F,2,0)</f>
        <v>#N/A</v>
      </c>
      <c r="N6926" s="3"/>
      <c r="O6926" s="77" t="e">
        <f>VLOOKUP($N$1&amp;N6926,定价因子!E:F,2,0)</f>
        <v>#N/A</v>
      </c>
      <c r="P6926" s="3"/>
      <c r="Q6926" s="55" t="e">
        <f>VLOOKUP($P$1&amp;P6926,定价因子!$E:$F,2,0)</f>
        <v>#N/A</v>
      </c>
      <c r="R6926" s="3"/>
      <c r="S6926" s="77" t="e">
        <f>VLOOKUP($R$1&amp;R6926,定价因子!$E:$F,2,0)</f>
        <v>#N/A</v>
      </c>
      <c r="T6926" s="61"/>
      <c r="U6926" s="63"/>
      <c r="V6926" s="63"/>
      <c r="W6926" s="63"/>
      <c r="X6926" s="3"/>
    </row>
    <row r="6927" spans="1:24">
      <c r="A6927" s="3"/>
      <c r="B6927" s="3"/>
      <c r="C6927" s="3"/>
      <c r="D6927" s="3"/>
      <c r="E6927" s="79"/>
      <c r="F6927" s="3"/>
      <c r="G6927" s="77" t="e">
        <f>VLOOKUP($F$1&amp;F6927,定价因子!E:F,2,0)</f>
        <v>#N/A</v>
      </c>
      <c r="H6927" s="3"/>
      <c r="I6927" s="77" t="e">
        <f>VLOOKUP($H$1&amp;H6927,定价因子!E:F,2,0)</f>
        <v>#N/A</v>
      </c>
      <c r="J6927" s="3"/>
      <c r="K6927" s="77" t="e">
        <f>VLOOKUP($J$1&amp;J6927,定价因子!E:F,2,0)</f>
        <v>#N/A</v>
      </c>
      <c r="L6927" s="3"/>
      <c r="M6927" s="77" t="e">
        <f>VLOOKUP($L$1&amp;L6927,定价因子!E:F,2,0)</f>
        <v>#N/A</v>
      </c>
      <c r="N6927" s="3"/>
      <c r="O6927" s="77" t="e">
        <f>VLOOKUP($N$1&amp;N6927,定价因子!E:F,2,0)</f>
        <v>#N/A</v>
      </c>
      <c r="P6927" s="3"/>
      <c r="Q6927" s="55" t="e">
        <f>VLOOKUP($P$1&amp;P6927,定价因子!$E:$F,2,0)</f>
        <v>#N/A</v>
      </c>
      <c r="R6927" s="3"/>
      <c r="S6927" s="77" t="e">
        <f>VLOOKUP($R$1&amp;R6927,定价因子!$E:$F,2,0)</f>
        <v>#N/A</v>
      </c>
      <c r="T6927" s="61"/>
      <c r="U6927" s="63"/>
      <c r="V6927" s="63"/>
      <c r="W6927" s="63"/>
      <c r="X6927" s="3"/>
    </row>
    <row r="6928" spans="1:24">
      <c r="A6928" s="3"/>
      <c r="B6928" s="3"/>
      <c r="C6928" s="3"/>
      <c r="D6928" s="3"/>
      <c r="E6928" s="79"/>
      <c r="F6928" s="3"/>
      <c r="G6928" s="77" t="e">
        <f>VLOOKUP($F$1&amp;F6928,定价因子!E:F,2,0)</f>
        <v>#N/A</v>
      </c>
      <c r="H6928" s="3"/>
      <c r="I6928" s="77" t="e">
        <f>VLOOKUP($H$1&amp;H6928,定价因子!E:F,2,0)</f>
        <v>#N/A</v>
      </c>
      <c r="J6928" s="3"/>
      <c r="K6928" s="77" t="e">
        <f>VLOOKUP($J$1&amp;J6928,定价因子!E:F,2,0)</f>
        <v>#N/A</v>
      </c>
      <c r="L6928" s="3"/>
      <c r="M6928" s="77" t="e">
        <f>VLOOKUP($L$1&amp;L6928,定价因子!E:F,2,0)</f>
        <v>#N/A</v>
      </c>
      <c r="N6928" s="3"/>
      <c r="O6928" s="77" t="e">
        <f>VLOOKUP($N$1&amp;N6928,定价因子!E:F,2,0)</f>
        <v>#N/A</v>
      </c>
      <c r="P6928" s="3"/>
      <c r="Q6928" s="55" t="e">
        <f>VLOOKUP($P$1&amp;P6928,定价因子!$E:$F,2,0)</f>
        <v>#N/A</v>
      </c>
      <c r="R6928" s="3"/>
      <c r="S6928" s="77" t="e">
        <f>VLOOKUP($R$1&amp;R6928,定价因子!$E:$F,2,0)</f>
        <v>#N/A</v>
      </c>
      <c r="T6928" s="61"/>
      <c r="U6928" s="63"/>
      <c r="V6928" s="63"/>
      <c r="W6928" s="63"/>
      <c r="X6928" s="3"/>
    </row>
    <row r="6929" spans="1:24">
      <c r="A6929" s="3"/>
      <c r="B6929" s="3"/>
      <c r="C6929" s="3"/>
      <c r="D6929" s="3"/>
      <c r="E6929" s="79"/>
      <c r="F6929" s="3"/>
      <c r="G6929" s="77" t="e">
        <f>VLOOKUP($F$1&amp;F6929,定价因子!E:F,2,0)</f>
        <v>#N/A</v>
      </c>
      <c r="H6929" s="3"/>
      <c r="I6929" s="77" t="e">
        <f>VLOOKUP($H$1&amp;H6929,定价因子!E:F,2,0)</f>
        <v>#N/A</v>
      </c>
      <c r="J6929" s="3"/>
      <c r="K6929" s="77" t="e">
        <f>VLOOKUP($J$1&amp;J6929,定价因子!E:F,2,0)</f>
        <v>#N/A</v>
      </c>
      <c r="L6929" s="3"/>
      <c r="M6929" s="77" t="e">
        <f>VLOOKUP($L$1&amp;L6929,定价因子!E:F,2,0)</f>
        <v>#N/A</v>
      </c>
      <c r="N6929" s="3"/>
      <c r="O6929" s="77" t="e">
        <f>VLOOKUP($N$1&amp;N6929,定价因子!E:F,2,0)</f>
        <v>#N/A</v>
      </c>
      <c r="P6929" s="3"/>
      <c r="Q6929" s="55" t="e">
        <f>VLOOKUP($P$1&amp;P6929,定价因子!$E:$F,2,0)</f>
        <v>#N/A</v>
      </c>
      <c r="R6929" s="3"/>
      <c r="S6929" s="77" t="e">
        <f>VLOOKUP($R$1&amp;R6929,定价因子!$E:$F,2,0)</f>
        <v>#N/A</v>
      </c>
      <c r="T6929" s="61"/>
      <c r="U6929" s="63"/>
      <c r="V6929" s="63"/>
      <c r="W6929" s="63"/>
      <c r="X6929" s="3"/>
    </row>
    <row r="6930" spans="1:24">
      <c r="A6930" s="3"/>
      <c r="B6930" s="3"/>
      <c r="C6930" s="3"/>
      <c r="D6930" s="3"/>
      <c r="E6930" s="79"/>
      <c r="F6930" s="3"/>
      <c r="G6930" s="77" t="e">
        <f>VLOOKUP($F$1&amp;F6930,定价因子!E:F,2,0)</f>
        <v>#N/A</v>
      </c>
      <c r="H6930" s="3"/>
      <c r="I6930" s="77" t="e">
        <f>VLOOKUP($H$1&amp;H6930,定价因子!E:F,2,0)</f>
        <v>#N/A</v>
      </c>
      <c r="J6930" s="3"/>
      <c r="K6930" s="77" t="e">
        <f>VLOOKUP($J$1&amp;J6930,定价因子!E:F,2,0)</f>
        <v>#N/A</v>
      </c>
      <c r="L6930" s="3"/>
      <c r="M6930" s="77" t="e">
        <f>VLOOKUP($L$1&amp;L6930,定价因子!E:F,2,0)</f>
        <v>#N/A</v>
      </c>
      <c r="N6930" s="3"/>
      <c r="O6930" s="77" t="e">
        <f>VLOOKUP($N$1&amp;N6930,定价因子!E:F,2,0)</f>
        <v>#N/A</v>
      </c>
      <c r="P6930" s="3"/>
      <c r="Q6930" s="55" t="e">
        <f>VLOOKUP($P$1&amp;P6930,定价因子!$E:$F,2,0)</f>
        <v>#N/A</v>
      </c>
      <c r="R6930" s="3"/>
      <c r="S6930" s="77" t="e">
        <f>VLOOKUP($R$1&amp;R6930,定价因子!$E:$F,2,0)</f>
        <v>#N/A</v>
      </c>
      <c r="T6930" s="61"/>
      <c r="U6930" s="63"/>
      <c r="V6930" s="63"/>
      <c r="W6930" s="63"/>
      <c r="X6930" s="3"/>
    </row>
    <row r="6931" spans="1:24">
      <c r="A6931" s="3"/>
      <c r="B6931" s="3"/>
      <c r="C6931" s="3"/>
      <c r="D6931" s="3"/>
      <c r="E6931" s="79"/>
      <c r="F6931" s="3"/>
      <c r="G6931" s="77" t="e">
        <f>VLOOKUP($F$1&amp;F6931,定价因子!E:F,2,0)</f>
        <v>#N/A</v>
      </c>
      <c r="H6931" s="3"/>
      <c r="I6931" s="77" t="e">
        <f>VLOOKUP($H$1&amp;H6931,定价因子!E:F,2,0)</f>
        <v>#N/A</v>
      </c>
      <c r="J6931" s="3"/>
      <c r="K6931" s="77" t="e">
        <f>VLOOKUP($J$1&amp;J6931,定价因子!E:F,2,0)</f>
        <v>#N/A</v>
      </c>
      <c r="L6931" s="3"/>
      <c r="M6931" s="77" t="e">
        <f>VLOOKUP($L$1&amp;L6931,定价因子!E:F,2,0)</f>
        <v>#N/A</v>
      </c>
      <c r="N6931" s="3"/>
      <c r="O6931" s="77" t="e">
        <f>VLOOKUP($N$1&amp;N6931,定价因子!E:F,2,0)</f>
        <v>#N/A</v>
      </c>
      <c r="P6931" s="3"/>
      <c r="Q6931" s="55" t="e">
        <f>VLOOKUP($P$1&amp;P6931,定价因子!$E:$F,2,0)</f>
        <v>#N/A</v>
      </c>
      <c r="R6931" s="3"/>
      <c r="S6931" s="77" t="e">
        <f>VLOOKUP($R$1&amp;R6931,定价因子!$E:$F,2,0)</f>
        <v>#N/A</v>
      </c>
      <c r="T6931" s="61"/>
      <c r="U6931" s="63"/>
      <c r="V6931" s="63"/>
      <c r="W6931" s="63"/>
      <c r="X6931" s="3"/>
    </row>
    <row r="6932" spans="1:24">
      <c r="A6932" s="3"/>
      <c r="B6932" s="3"/>
      <c r="C6932" s="3"/>
      <c r="D6932" s="3"/>
      <c r="E6932" s="79"/>
      <c r="F6932" s="3"/>
      <c r="G6932" s="77" t="e">
        <f>VLOOKUP($F$1&amp;F6932,定价因子!E:F,2,0)</f>
        <v>#N/A</v>
      </c>
      <c r="H6932" s="3"/>
      <c r="I6932" s="77" t="e">
        <f>VLOOKUP($H$1&amp;H6932,定价因子!E:F,2,0)</f>
        <v>#N/A</v>
      </c>
      <c r="J6932" s="3"/>
      <c r="K6932" s="77" t="e">
        <f>VLOOKUP($J$1&amp;J6932,定价因子!E:F,2,0)</f>
        <v>#N/A</v>
      </c>
      <c r="L6932" s="3"/>
      <c r="M6932" s="77" t="e">
        <f>VLOOKUP($L$1&amp;L6932,定价因子!E:F,2,0)</f>
        <v>#N/A</v>
      </c>
      <c r="N6932" s="3"/>
      <c r="O6932" s="77" t="e">
        <f>VLOOKUP($N$1&amp;N6932,定价因子!E:F,2,0)</f>
        <v>#N/A</v>
      </c>
      <c r="P6932" s="3"/>
      <c r="Q6932" s="55" t="e">
        <f>VLOOKUP($P$1&amp;P6932,定价因子!$E:$F,2,0)</f>
        <v>#N/A</v>
      </c>
      <c r="R6932" s="3"/>
      <c r="S6932" s="77" t="e">
        <f>VLOOKUP($R$1&amp;R6932,定价因子!$E:$F,2,0)</f>
        <v>#N/A</v>
      </c>
      <c r="T6932" s="61"/>
      <c r="U6932" s="63"/>
      <c r="V6932" s="63"/>
      <c r="W6932" s="63"/>
      <c r="X6932" s="3"/>
    </row>
    <row r="6933" spans="1:24">
      <c r="A6933" s="3"/>
      <c r="B6933" s="3"/>
      <c r="C6933" s="3"/>
      <c r="D6933" s="3"/>
      <c r="E6933" s="79"/>
      <c r="F6933" s="3"/>
      <c r="G6933" s="77" t="e">
        <f>VLOOKUP($F$1&amp;F6933,定价因子!E:F,2,0)</f>
        <v>#N/A</v>
      </c>
      <c r="H6933" s="3"/>
      <c r="I6933" s="77" t="e">
        <f>VLOOKUP($H$1&amp;H6933,定价因子!E:F,2,0)</f>
        <v>#N/A</v>
      </c>
      <c r="J6933" s="3"/>
      <c r="K6933" s="77" t="e">
        <f>VLOOKUP($J$1&amp;J6933,定价因子!E:F,2,0)</f>
        <v>#N/A</v>
      </c>
      <c r="L6933" s="3"/>
      <c r="M6933" s="77" t="e">
        <f>VLOOKUP($L$1&amp;L6933,定价因子!E:F,2,0)</f>
        <v>#N/A</v>
      </c>
      <c r="N6933" s="3"/>
      <c r="O6933" s="77" t="e">
        <f>VLOOKUP($N$1&amp;N6933,定价因子!E:F,2,0)</f>
        <v>#N/A</v>
      </c>
      <c r="P6933" s="3"/>
      <c r="Q6933" s="55" t="e">
        <f>VLOOKUP($P$1&amp;P6933,定价因子!$E:$F,2,0)</f>
        <v>#N/A</v>
      </c>
      <c r="R6933" s="3"/>
      <c r="S6933" s="77" t="e">
        <f>VLOOKUP($R$1&amp;R6933,定价因子!$E:$F,2,0)</f>
        <v>#N/A</v>
      </c>
      <c r="T6933" s="61"/>
      <c r="U6933" s="63"/>
      <c r="V6933" s="63"/>
      <c r="W6933" s="63"/>
      <c r="X6933" s="3"/>
    </row>
    <row r="6934" spans="1:24">
      <c r="A6934" s="3"/>
      <c r="B6934" s="3"/>
      <c r="C6934" s="3"/>
      <c r="D6934" s="3"/>
      <c r="E6934" s="79"/>
      <c r="F6934" s="3"/>
      <c r="G6934" s="77" t="e">
        <f>VLOOKUP($F$1&amp;F6934,定价因子!E:F,2,0)</f>
        <v>#N/A</v>
      </c>
      <c r="H6934" s="3"/>
      <c r="I6934" s="77" t="e">
        <f>VLOOKUP($H$1&amp;H6934,定价因子!E:F,2,0)</f>
        <v>#N/A</v>
      </c>
      <c r="J6934" s="3"/>
      <c r="K6934" s="77" t="e">
        <f>VLOOKUP($J$1&amp;J6934,定价因子!E:F,2,0)</f>
        <v>#N/A</v>
      </c>
      <c r="L6934" s="3"/>
      <c r="M6934" s="77" t="e">
        <f>VLOOKUP($L$1&amp;L6934,定价因子!E:F,2,0)</f>
        <v>#N/A</v>
      </c>
      <c r="N6934" s="3"/>
      <c r="O6934" s="77" t="e">
        <f>VLOOKUP($N$1&amp;N6934,定价因子!E:F,2,0)</f>
        <v>#N/A</v>
      </c>
      <c r="P6934" s="3"/>
      <c r="Q6934" s="55" t="e">
        <f>VLOOKUP($P$1&amp;P6934,定价因子!$E:$F,2,0)</f>
        <v>#N/A</v>
      </c>
      <c r="R6934" s="3"/>
      <c r="S6934" s="77" t="e">
        <f>VLOOKUP($R$1&amp;R6934,定价因子!$E:$F,2,0)</f>
        <v>#N/A</v>
      </c>
      <c r="T6934" s="61"/>
      <c r="U6934" s="63"/>
      <c r="V6934" s="63"/>
      <c r="W6934" s="63"/>
      <c r="X6934" s="3"/>
    </row>
    <row r="6935" spans="1:24">
      <c r="A6935" s="3"/>
      <c r="B6935" s="3"/>
      <c r="C6935" s="3"/>
      <c r="D6935" s="3"/>
      <c r="E6935" s="79"/>
      <c r="F6935" s="3"/>
      <c r="G6935" s="77" t="e">
        <f>VLOOKUP($F$1&amp;F6935,定价因子!E:F,2,0)</f>
        <v>#N/A</v>
      </c>
      <c r="H6935" s="3"/>
      <c r="I6935" s="77" t="e">
        <f>VLOOKUP($H$1&amp;H6935,定价因子!E:F,2,0)</f>
        <v>#N/A</v>
      </c>
      <c r="J6935" s="3"/>
      <c r="K6935" s="77" t="e">
        <f>VLOOKUP($J$1&amp;J6935,定价因子!E:F,2,0)</f>
        <v>#N/A</v>
      </c>
      <c r="L6935" s="3"/>
      <c r="M6935" s="77" t="e">
        <f>VLOOKUP($L$1&amp;L6935,定价因子!E:F,2,0)</f>
        <v>#N/A</v>
      </c>
      <c r="N6935" s="3"/>
      <c r="O6935" s="77" t="e">
        <f>VLOOKUP($N$1&amp;N6935,定价因子!E:F,2,0)</f>
        <v>#N/A</v>
      </c>
      <c r="P6935" s="3"/>
      <c r="Q6935" s="55" t="e">
        <f>VLOOKUP($P$1&amp;P6935,定价因子!$E:$F,2,0)</f>
        <v>#N/A</v>
      </c>
      <c r="R6935" s="3"/>
      <c r="S6935" s="77" t="e">
        <f>VLOOKUP($R$1&amp;R6935,定价因子!$E:$F,2,0)</f>
        <v>#N/A</v>
      </c>
      <c r="T6935" s="61"/>
      <c r="U6935" s="63"/>
      <c r="V6935" s="63"/>
      <c r="W6935" s="63"/>
      <c r="X6935" s="3"/>
    </row>
    <row r="6936" spans="1:24">
      <c r="A6936" s="3"/>
      <c r="B6936" s="3"/>
      <c r="C6936" s="3"/>
      <c r="D6936" s="3"/>
      <c r="E6936" s="79"/>
      <c r="F6936" s="3"/>
      <c r="G6936" s="77" t="e">
        <f>VLOOKUP($F$1&amp;F6936,定价因子!E:F,2,0)</f>
        <v>#N/A</v>
      </c>
      <c r="H6936" s="3"/>
      <c r="I6936" s="77" t="e">
        <f>VLOOKUP($H$1&amp;H6936,定价因子!E:F,2,0)</f>
        <v>#N/A</v>
      </c>
      <c r="J6936" s="3"/>
      <c r="K6936" s="77" t="e">
        <f>VLOOKUP($J$1&amp;J6936,定价因子!E:F,2,0)</f>
        <v>#N/A</v>
      </c>
      <c r="L6936" s="3"/>
      <c r="M6936" s="77" t="e">
        <f>VLOOKUP($L$1&amp;L6936,定价因子!E:F,2,0)</f>
        <v>#N/A</v>
      </c>
      <c r="N6936" s="3"/>
      <c r="O6936" s="77" t="e">
        <f>VLOOKUP($N$1&amp;N6936,定价因子!E:F,2,0)</f>
        <v>#N/A</v>
      </c>
      <c r="P6936" s="3"/>
      <c r="Q6936" s="55" t="e">
        <f>VLOOKUP($P$1&amp;P6936,定价因子!$E:$F,2,0)</f>
        <v>#N/A</v>
      </c>
      <c r="R6936" s="3"/>
      <c r="S6936" s="77" t="e">
        <f>VLOOKUP($R$1&amp;R6936,定价因子!$E:$F,2,0)</f>
        <v>#N/A</v>
      </c>
      <c r="T6936" s="61"/>
      <c r="U6936" s="63"/>
      <c r="V6936" s="63"/>
      <c r="W6936" s="63"/>
      <c r="X6936" s="3"/>
    </row>
    <row r="6937" spans="1:24">
      <c r="A6937" s="3"/>
      <c r="B6937" s="3"/>
      <c r="C6937" s="3"/>
      <c r="D6937" s="3"/>
      <c r="E6937" s="79"/>
      <c r="F6937" s="3"/>
      <c r="G6937" s="77" t="e">
        <f>VLOOKUP($F$1&amp;F6937,定价因子!E:F,2,0)</f>
        <v>#N/A</v>
      </c>
      <c r="H6937" s="3"/>
      <c r="I6937" s="77" t="e">
        <f>VLOOKUP($H$1&amp;H6937,定价因子!E:F,2,0)</f>
        <v>#N/A</v>
      </c>
      <c r="J6937" s="3"/>
      <c r="K6937" s="77" t="e">
        <f>VLOOKUP($J$1&amp;J6937,定价因子!E:F,2,0)</f>
        <v>#N/A</v>
      </c>
      <c r="L6937" s="3"/>
      <c r="M6937" s="77" t="e">
        <f>VLOOKUP($L$1&amp;L6937,定价因子!E:F,2,0)</f>
        <v>#N/A</v>
      </c>
      <c r="N6937" s="3"/>
      <c r="O6937" s="77" t="e">
        <f>VLOOKUP($N$1&amp;N6937,定价因子!E:F,2,0)</f>
        <v>#N/A</v>
      </c>
      <c r="P6937" s="3"/>
      <c r="Q6937" s="55" t="e">
        <f>VLOOKUP($P$1&amp;P6937,定价因子!$E:$F,2,0)</f>
        <v>#N/A</v>
      </c>
      <c r="R6937" s="3"/>
      <c r="S6937" s="77" t="e">
        <f>VLOOKUP($R$1&amp;R6937,定价因子!$E:$F,2,0)</f>
        <v>#N/A</v>
      </c>
      <c r="T6937" s="61"/>
      <c r="U6937" s="63"/>
      <c r="V6937" s="63"/>
      <c r="W6937" s="63"/>
      <c r="X6937" s="3"/>
    </row>
    <row r="6938" spans="1:24">
      <c r="A6938" s="3"/>
      <c r="B6938" s="3"/>
      <c r="C6938" s="3"/>
      <c r="D6938" s="3"/>
      <c r="E6938" s="79"/>
      <c r="F6938" s="3"/>
      <c r="G6938" s="77" t="e">
        <f>VLOOKUP($F$1&amp;F6938,定价因子!E:F,2,0)</f>
        <v>#N/A</v>
      </c>
      <c r="H6938" s="3"/>
      <c r="I6938" s="77" t="e">
        <f>VLOOKUP($H$1&amp;H6938,定价因子!E:F,2,0)</f>
        <v>#N/A</v>
      </c>
      <c r="J6938" s="3"/>
      <c r="K6938" s="77" t="e">
        <f>VLOOKUP($J$1&amp;J6938,定价因子!E:F,2,0)</f>
        <v>#N/A</v>
      </c>
      <c r="L6938" s="3"/>
      <c r="M6938" s="77" t="e">
        <f>VLOOKUP($L$1&amp;L6938,定价因子!E:F,2,0)</f>
        <v>#N/A</v>
      </c>
      <c r="N6938" s="3"/>
      <c r="O6938" s="77" t="e">
        <f>VLOOKUP($N$1&amp;N6938,定价因子!E:F,2,0)</f>
        <v>#N/A</v>
      </c>
      <c r="P6938" s="3"/>
      <c r="Q6938" s="55" t="e">
        <f>VLOOKUP($P$1&amp;P6938,定价因子!$E:$F,2,0)</f>
        <v>#N/A</v>
      </c>
      <c r="R6938" s="3"/>
      <c r="S6938" s="77" t="e">
        <f>VLOOKUP($R$1&amp;R6938,定价因子!$E:$F,2,0)</f>
        <v>#N/A</v>
      </c>
      <c r="T6938" s="61"/>
      <c r="U6938" s="63"/>
      <c r="V6938" s="63"/>
      <c r="W6938" s="63"/>
      <c r="X6938" s="3"/>
    </row>
    <row r="6939" spans="1:24">
      <c r="A6939" s="3"/>
      <c r="B6939" s="3"/>
      <c r="C6939" s="3"/>
      <c r="D6939" s="3"/>
      <c r="E6939" s="79"/>
      <c r="F6939" s="3"/>
      <c r="G6939" s="77" t="e">
        <f>VLOOKUP($F$1&amp;F6939,定价因子!E:F,2,0)</f>
        <v>#N/A</v>
      </c>
      <c r="H6939" s="3"/>
      <c r="I6939" s="77" t="e">
        <f>VLOOKUP($H$1&amp;H6939,定价因子!E:F,2,0)</f>
        <v>#N/A</v>
      </c>
      <c r="J6939" s="3"/>
      <c r="K6939" s="77" t="e">
        <f>VLOOKUP($J$1&amp;J6939,定价因子!E:F,2,0)</f>
        <v>#N/A</v>
      </c>
      <c r="L6939" s="3"/>
      <c r="M6939" s="77" t="e">
        <f>VLOOKUP($L$1&amp;L6939,定价因子!E:F,2,0)</f>
        <v>#N/A</v>
      </c>
      <c r="N6939" s="3"/>
      <c r="O6939" s="77" t="e">
        <f>VLOOKUP($N$1&amp;N6939,定价因子!E:F,2,0)</f>
        <v>#N/A</v>
      </c>
      <c r="P6939" s="3"/>
      <c r="Q6939" s="55" t="e">
        <f>VLOOKUP($P$1&amp;P6939,定价因子!$E:$F,2,0)</f>
        <v>#N/A</v>
      </c>
      <c r="R6939" s="3"/>
      <c r="S6939" s="77" t="e">
        <f>VLOOKUP($R$1&amp;R6939,定价因子!$E:$F,2,0)</f>
        <v>#N/A</v>
      </c>
      <c r="T6939" s="61"/>
      <c r="U6939" s="63"/>
      <c r="V6939" s="63"/>
      <c r="W6939" s="63"/>
      <c r="X6939" s="3"/>
    </row>
    <row r="6940" spans="1:24">
      <c r="A6940" s="3"/>
      <c r="B6940" s="3"/>
      <c r="C6940" s="3"/>
      <c r="D6940" s="3"/>
      <c r="E6940" s="79"/>
      <c r="F6940" s="3"/>
      <c r="G6940" s="77" t="e">
        <f>VLOOKUP($F$1&amp;F6940,定价因子!E:F,2,0)</f>
        <v>#N/A</v>
      </c>
      <c r="H6940" s="3"/>
      <c r="I6940" s="77" t="e">
        <f>VLOOKUP($H$1&amp;H6940,定价因子!E:F,2,0)</f>
        <v>#N/A</v>
      </c>
      <c r="J6940" s="3"/>
      <c r="K6940" s="77" t="e">
        <f>VLOOKUP($J$1&amp;J6940,定价因子!E:F,2,0)</f>
        <v>#N/A</v>
      </c>
      <c r="L6940" s="3"/>
      <c r="M6940" s="77" t="e">
        <f>VLOOKUP($L$1&amp;L6940,定价因子!E:F,2,0)</f>
        <v>#N/A</v>
      </c>
      <c r="N6940" s="3"/>
      <c r="O6940" s="77" t="e">
        <f>VLOOKUP($N$1&amp;N6940,定价因子!E:F,2,0)</f>
        <v>#N/A</v>
      </c>
      <c r="P6940" s="3"/>
      <c r="Q6940" s="55" t="e">
        <f>VLOOKUP($P$1&amp;P6940,定价因子!$E:$F,2,0)</f>
        <v>#N/A</v>
      </c>
      <c r="R6940" s="3"/>
      <c r="S6940" s="77" t="e">
        <f>VLOOKUP($R$1&amp;R6940,定价因子!$E:$F,2,0)</f>
        <v>#N/A</v>
      </c>
      <c r="T6940" s="61"/>
      <c r="U6940" s="63"/>
      <c r="V6940" s="63"/>
      <c r="W6940" s="63"/>
      <c r="X6940" s="3"/>
    </row>
    <row r="6941" spans="1:24">
      <c r="A6941" s="3"/>
      <c r="B6941" s="3"/>
      <c r="C6941" s="3"/>
      <c r="D6941" s="3"/>
      <c r="E6941" s="79"/>
      <c r="F6941" s="3"/>
      <c r="G6941" s="77" t="e">
        <f>VLOOKUP($F$1&amp;F6941,定价因子!E:F,2,0)</f>
        <v>#N/A</v>
      </c>
      <c r="H6941" s="3"/>
      <c r="I6941" s="77" t="e">
        <f>VLOOKUP($H$1&amp;H6941,定价因子!E:F,2,0)</f>
        <v>#N/A</v>
      </c>
      <c r="J6941" s="3"/>
      <c r="K6941" s="77" t="e">
        <f>VLOOKUP($J$1&amp;J6941,定价因子!E:F,2,0)</f>
        <v>#N/A</v>
      </c>
      <c r="L6941" s="3"/>
      <c r="M6941" s="77" t="e">
        <f>VLOOKUP($L$1&amp;L6941,定价因子!E:F,2,0)</f>
        <v>#N/A</v>
      </c>
      <c r="N6941" s="3"/>
      <c r="O6941" s="77" t="e">
        <f>VLOOKUP($N$1&amp;N6941,定价因子!E:F,2,0)</f>
        <v>#N/A</v>
      </c>
      <c r="P6941" s="3"/>
      <c r="Q6941" s="55" t="e">
        <f>VLOOKUP($P$1&amp;P6941,定价因子!$E:$F,2,0)</f>
        <v>#N/A</v>
      </c>
      <c r="R6941" s="3"/>
      <c r="S6941" s="77" t="e">
        <f>VLOOKUP($R$1&amp;R6941,定价因子!$E:$F,2,0)</f>
        <v>#N/A</v>
      </c>
      <c r="T6941" s="61"/>
      <c r="U6941" s="63"/>
      <c r="V6941" s="63"/>
      <c r="W6941" s="63"/>
      <c r="X6941" s="3"/>
    </row>
    <row r="6942" spans="1:24">
      <c r="A6942" s="3"/>
      <c r="B6942" s="3"/>
      <c r="C6942" s="3"/>
      <c r="D6942" s="3"/>
      <c r="E6942" s="79"/>
      <c r="F6942" s="3"/>
      <c r="G6942" s="77" t="e">
        <f>VLOOKUP($F$1&amp;F6942,定价因子!E:F,2,0)</f>
        <v>#N/A</v>
      </c>
      <c r="H6942" s="3"/>
      <c r="I6942" s="77" t="e">
        <f>VLOOKUP($H$1&amp;H6942,定价因子!E:F,2,0)</f>
        <v>#N/A</v>
      </c>
      <c r="J6942" s="3"/>
      <c r="K6942" s="77" t="e">
        <f>VLOOKUP($J$1&amp;J6942,定价因子!E:F,2,0)</f>
        <v>#N/A</v>
      </c>
      <c r="L6942" s="3"/>
      <c r="M6942" s="77" t="e">
        <f>VLOOKUP($L$1&amp;L6942,定价因子!E:F,2,0)</f>
        <v>#N/A</v>
      </c>
      <c r="N6942" s="3"/>
      <c r="O6942" s="77" t="e">
        <f>VLOOKUP($N$1&amp;N6942,定价因子!E:F,2,0)</f>
        <v>#N/A</v>
      </c>
      <c r="P6942" s="3"/>
      <c r="Q6942" s="55" t="e">
        <f>VLOOKUP($P$1&amp;P6942,定价因子!$E:$F,2,0)</f>
        <v>#N/A</v>
      </c>
      <c r="R6942" s="3"/>
      <c r="S6942" s="77" t="e">
        <f>VLOOKUP($R$1&amp;R6942,定价因子!$E:$F,2,0)</f>
        <v>#N/A</v>
      </c>
      <c r="T6942" s="61"/>
      <c r="U6942" s="63"/>
      <c r="V6942" s="63"/>
      <c r="W6942" s="63"/>
      <c r="X6942" s="3"/>
    </row>
    <row r="6943" spans="1:24">
      <c r="A6943" s="3"/>
      <c r="B6943" s="3"/>
      <c r="C6943" s="3"/>
      <c r="D6943" s="3"/>
      <c r="E6943" s="79"/>
      <c r="F6943" s="3"/>
      <c r="G6943" s="77" t="e">
        <f>VLOOKUP($F$1&amp;F6943,定价因子!E:F,2,0)</f>
        <v>#N/A</v>
      </c>
      <c r="H6943" s="3"/>
      <c r="I6943" s="77" t="e">
        <f>VLOOKUP($H$1&amp;H6943,定价因子!E:F,2,0)</f>
        <v>#N/A</v>
      </c>
      <c r="J6943" s="3"/>
      <c r="K6943" s="77" t="e">
        <f>VLOOKUP($J$1&amp;J6943,定价因子!E:F,2,0)</f>
        <v>#N/A</v>
      </c>
      <c r="L6943" s="3"/>
      <c r="M6943" s="77" t="e">
        <f>VLOOKUP($L$1&amp;L6943,定价因子!E:F,2,0)</f>
        <v>#N/A</v>
      </c>
      <c r="N6943" s="3"/>
      <c r="O6943" s="77" t="e">
        <f>VLOOKUP($N$1&amp;N6943,定价因子!E:F,2,0)</f>
        <v>#N/A</v>
      </c>
      <c r="P6943" s="3"/>
      <c r="Q6943" s="55" t="e">
        <f>VLOOKUP($P$1&amp;P6943,定价因子!$E:$F,2,0)</f>
        <v>#N/A</v>
      </c>
      <c r="R6943" s="3"/>
      <c r="S6943" s="77" t="e">
        <f>VLOOKUP($R$1&amp;R6943,定价因子!$E:$F,2,0)</f>
        <v>#N/A</v>
      </c>
      <c r="T6943" s="61"/>
      <c r="U6943" s="63"/>
      <c r="V6943" s="63"/>
      <c r="W6943" s="63"/>
      <c r="X6943" s="3"/>
    </row>
    <row r="6944" spans="1:24">
      <c r="A6944" s="3"/>
      <c r="B6944" s="3"/>
      <c r="C6944" s="3"/>
      <c r="D6944" s="3"/>
      <c r="E6944" s="79"/>
      <c r="F6944" s="3"/>
      <c r="G6944" s="77" t="e">
        <f>VLOOKUP($F$1&amp;F6944,定价因子!E:F,2,0)</f>
        <v>#N/A</v>
      </c>
      <c r="H6944" s="3"/>
      <c r="I6944" s="77" t="e">
        <f>VLOOKUP($H$1&amp;H6944,定价因子!E:F,2,0)</f>
        <v>#N/A</v>
      </c>
      <c r="J6944" s="3"/>
      <c r="K6944" s="77" t="e">
        <f>VLOOKUP($J$1&amp;J6944,定价因子!E:F,2,0)</f>
        <v>#N/A</v>
      </c>
      <c r="L6944" s="3"/>
      <c r="M6944" s="77" t="e">
        <f>VLOOKUP($L$1&amp;L6944,定价因子!E:F,2,0)</f>
        <v>#N/A</v>
      </c>
      <c r="N6944" s="3"/>
      <c r="O6944" s="77" t="e">
        <f>VLOOKUP($N$1&amp;N6944,定价因子!E:F,2,0)</f>
        <v>#N/A</v>
      </c>
      <c r="P6944" s="3"/>
      <c r="Q6944" s="55" t="e">
        <f>VLOOKUP($P$1&amp;P6944,定价因子!$E:$F,2,0)</f>
        <v>#N/A</v>
      </c>
      <c r="R6944" s="3"/>
      <c r="S6944" s="77" t="e">
        <f>VLOOKUP($R$1&amp;R6944,定价因子!$E:$F,2,0)</f>
        <v>#N/A</v>
      </c>
      <c r="T6944" s="61"/>
      <c r="U6944" s="63"/>
      <c r="V6944" s="63"/>
      <c r="W6944" s="63"/>
      <c r="X6944" s="3"/>
    </row>
    <row r="6945" spans="1:24">
      <c r="A6945" s="3"/>
      <c r="B6945" s="3"/>
      <c r="C6945" s="3"/>
      <c r="D6945" s="3"/>
      <c r="E6945" s="79"/>
      <c r="F6945" s="3"/>
      <c r="G6945" s="77" t="e">
        <f>VLOOKUP($F$1&amp;F6945,定价因子!E:F,2,0)</f>
        <v>#N/A</v>
      </c>
      <c r="H6945" s="3"/>
      <c r="I6945" s="77" t="e">
        <f>VLOOKUP($H$1&amp;H6945,定价因子!E:F,2,0)</f>
        <v>#N/A</v>
      </c>
      <c r="J6945" s="3"/>
      <c r="K6945" s="77" t="e">
        <f>VLOOKUP($J$1&amp;J6945,定价因子!E:F,2,0)</f>
        <v>#N/A</v>
      </c>
      <c r="L6945" s="3"/>
      <c r="M6945" s="77" t="e">
        <f>VLOOKUP($L$1&amp;L6945,定价因子!E:F,2,0)</f>
        <v>#N/A</v>
      </c>
      <c r="N6945" s="3"/>
      <c r="O6945" s="77" t="e">
        <f>VLOOKUP($N$1&amp;N6945,定价因子!E:F,2,0)</f>
        <v>#N/A</v>
      </c>
      <c r="P6945" s="3"/>
      <c r="Q6945" s="55" t="e">
        <f>VLOOKUP($P$1&amp;P6945,定价因子!$E:$F,2,0)</f>
        <v>#N/A</v>
      </c>
      <c r="R6945" s="3"/>
      <c r="S6945" s="77" t="e">
        <f>VLOOKUP($R$1&amp;R6945,定价因子!$E:$F,2,0)</f>
        <v>#N/A</v>
      </c>
      <c r="T6945" s="61"/>
      <c r="U6945" s="63"/>
      <c r="V6945" s="63"/>
      <c r="W6945" s="63"/>
      <c r="X6945" s="3"/>
    </row>
    <row r="6946" spans="1:24">
      <c r="A6946" s="3"/>
      <c r="B6946" s="3"/>
      <c r="C6946" s="3"/>
      <c r="D6946" s="3"/>
      <c r="E6946" s="79"/>
      <c r="F6946" s="3"/>
      <c r="G6946" s="77" t="e">
        <f>VLOOKUP($F$1&amp;F6946,定价因子!E:F,2,0)</f>
        <v>#N/A</v>
      </c>
      <c r="H6946" s="3"/>
      <c r="I6946" s="77" t="e">
        <f>VLOOKUP($H$1&amp;H6946,定价因子!E:F,2,0)</f>
        <v>#N/A</v>
      </c>
      <c r="J6946" s="3"/>
      <c r="K6946" s="77" t="e">
        <f>VLOOKUP($J$1&amp;J6946,定价因子!E:F,2,0)</f>
        <v>#N/A</v>
      </c>
      <c r="L6946" s="3"/>
      <c r="M6946" s="77" t="e">
        <f>VLOOKUP($L$1&amp;L6946,定价因子!E:F,2,0)</f>
        <v>#N/A</v>
      </c>
      <c r="N6946" s="3"/>
      <c r="O6946" s="77" t="e">
        <f>VLOOKUP($N$1&amp;N6946,定价因子!E:F,2,0)</f>
        <v>#N/A</v>
      </c>
      <c r="P6946" s="3"/>
      <c r="Q6946" s="55" t="e">
        <f>VLOOKUP($P$1&amp;P6946,定价因子!$E:$F,2,0)</f>
        <v>#N/A</v>
      </c>
      <c r="R6946" s="3"/>
      <c r="S6946" s="77" t="e">
        <f>VLOOKUP($R$1&amp;R6946,定价因子!$E:$F,2,0)</f>
        <v>#N/A</v>
      </c>
      <c r="T6946" s="61"/>
      <c r="U6946" s="63"/>
      <c r="V6946" s="63"/>
      <c r="W6946" s="63"/>
      <c r="X6946" s="3"/>
    </row>
    <row r="6947" spans="1:24">
      <c r="A6947" s="3"/>
      <c r="B6947" s="3"/>
      <c r="C6947" s="3"/>
      <c r="D6947" s="3"/>
      <c r="E6947" s="79"/>
      <c r="F6947" s="3"/>
      <c r="G6947" s="77" t="e">
        <f>VLOOKUP($F$1&amp;F6947,定价因子!E:F,2,0)</f>
        <v>#N/A</v>
      </c>
      <c r="H6947" s="3"/>
      <c r="I6947" s="77" t="e">
        <f>VLOOKUP($H$1&amp;H6947,定价因子!E:F,2,0)</f>
        <v>#N/A</v>
      </c>
      <c r="J6947" s="3"/>
      <c r="K6947" s="77" t="e">
        <f>VLOOKUP($J$1&amp;J6947,定价因子!E:F,2,0)</f>
        <v>#N/A</v>
      </c>
      <c r="L6947" s="3"/>
      <c r="M6947" s="77" t="e">
        <f>VLOOKUP($L$1&amp;L6947,定价因子!E:F,2,0)</f>
        <v>#N/A</v>
      </c>
      <c r="N6947" s="3"/>
      <c r="O6947" s="77" t="e">
        <f>VLOOKUP($N$1&amp;N6947,定价因子!E:F,2,0)</f>
        <v>#N/A</v>
      </c>
      <c r="P6947" s="3"/>
      <c r="Q6947" s="55" t="e">
        <f>VLOOKUP($P$1&amp;P6947,定价因子!$E:$F,2,0)</f>
        <v>#N/A</v>
      </c>
      <c r="R6947" s="3"/>
      <c r="S6947" s="77" t="e">
        <f>VLOOKUP($R$1&amp;R6947,定价因子!$E:$F,2,0)</f>
        <v>#N/A</v>
      </c>
      <c r="T6947" s="61"/>
      <c r="U6947" s="63"/>
      <c r="V6947" s="63"/>
      <c r="W6947" s="63"/>
      <c r="X6947" s="3"/>
    </row>
    <row r="6948" spans="1:24">
      <c r="A6948" s="3"/>
      <c r="B6948" s="3"/>
      <c r="C6948" s="3"/>
      <c r="D6948" s="3"/>
      <c r="E6948" s="79"/>
      <c r="F6948" s="3"/>
      <c r="G6948" s="77" t="e">
        <f>VLOOKUP($F$1&amp;F6948,定价因子!E:F,2,0)</f>
        <v>#N/A</v>
      </c>
      <c r="H6948" s="3"/>
      <c r="I6948" s="77" t="e">
        <f>VLOOKUP($H$1&amp;H6948,定价因子!E:F,2,0)</f>
        <v>#N/A</v>
      </c>
      <c r="J6948" s="3"/>
      <c r="K6948" s="77" t="e">
        <f>VLOOKUP($J$1&amp;J6948,定价因子!E:F,2,0)</f>
        <v>#N/A</v>
      </c>
      <c r="L6948" s="3"/>
      <c r="M6948" s="77" t="e">
        <f>VLOOKUP($L$1&amp;L6948,定价因子!E:F,2,0)</f>
        <v>#N/A</v>
      </c>
      <c r="N6948" s="3"/>
      <c r="O6948" s="77" t="e">
        <f>VLOOKUP($N$1&amp;N6948,定价因子!E:F,2,0)</f>
        <v>#N/A</v>
      </c>
      <c r="P6948" s="3"/>
      <c r="Q6948" s="55" t="e">
        <f>VLOOKUP($P$1&amp;P6948,定价因子!$E:$F,2,0)</f>
        <v>#N/A</v>
      </c>
      <c r="R6948" s="3"/>
      <c r="S6948" s="77" t="e">
        <f>VLOOKUP($R$1&amp;R6948,定价因子!$E:$F,2,0)</f>
        <v>#N/A</v>
      </c>
      <c r="T6948" s="61"/>
      <c r="U6948" s="63"/>
      <c r="V6948" s="63"/>
      <c r="W6948" s="63"/>
      <c r="X6948" s="3"/>
    </row>
    <row r="6949" spans="1:24">
      <c r="A6949" s="3"/>
      <c r="B6949" s="3"/>
      <c r="C6949" s="3"/>
      <c r="D6949" s="3"/>
      <c r="E6949" s="79"/>
      <c r="F6949" s="3"/>
      <c r="G6949" s="77" t="e">
        <f>VLOOKUP($F$1&amp;F6949,定价因子!E:F,2,0)</f>
        <v>#N/A</v>
      </c>
      <c r="H6949" s="3"/>
      <c r="I6949" s="77" t="e">
        <f>VLOOKUP($H$1&amp;H6949,定价因子!E:F,2,0)</f>
        <v>#N/A</v>
      </c>
      <c r="J6949" s="3"/>
      <c r="K6949" s="77" t="e">
        <f>VLOOKUP($J$1&amp;J6949,定价因子!E:F,2,0)</f>
        <v>#N/A</v>
      </c>
      <c r="L6949" s="3"/>
      <c r="M6949" s="77" t="e">
        <f>VLOOKUP($L$1&amp;L6949,定价因子!E:F,2,0)</f>
        <v>#N/A</v>
      </c>
      <c r="N6949" s="3"/>
      <c r="O6949" s="77" t="e">
        <f>VLOOKUP($N$1&amp;N6949,定价因子!E:F,2,0)</f>
        <v>#N/A</v>
      </c>
      <c r="P6949" s="3"/>
      <c r="Q6949" s="55" t="e">
        <f>VLOOKUP($P$1&amp;P6949,定价因子!$E:$F,2,0)</f>
        <v>#N/A</v>
      </c>
      <c r="R6949" s="3"/>
      <c r="S6949" s="77" t="e">
        <f>VLOOKUP($R$1&amp;R6949,定价因子!$E:$F,2,0)</f>
        <v>#N/A</v>
      </c>
      <c r="T6949" s="61"/>
      <c r="U6949" s="63"/>
      <c r="V6949" s="63"/>
      <c r="W6949" s="63"/>
      <c r="X6949" s="3"/>
    </row>
    <row r="6950" spans="1:24">
      <c r="A6950" s="3"/>
      <c r="B6950" s="3"/>
      <c r="C6950" s="3"/>
      <c r="D6950" s="3"/>
      <c r="E6950" s="79"/>
      <c r="F6950" s="3"/>
      <c r="G6950" s="77" t="e">
        <f>VLOOKUP($F$1&amp;F6950,定价因子!E:F,2,0)</f>
        <v>#N/A</v>
      </c>
      <c r="H6950" s="3"/>
      <c r="I6950" s="77" t="e">
        <f>VLOOKUP($H$1&amp;H6950,定价因子!E:F,2,0)</f>
        <v>#N/A</v>
      </c>
      <c r="J6950" s="3"/>
      <c r="K6950" s="77" t="e">
        <f>VLOOKUP($J$1&amp;J6950,定价因子!E:F,2,0)</f>
        <v>#N/A</v>
      </c>
      <c r="L6950" s="3"/>
      <c r="M6950" s="77" t="e">
        <f>VLOOKUP($L$1&amp;L6950,定价因子!E:F,2,0)</f>
        <v>#N/A</v>
      </c>
      <c r="N6950" s="3"/>
      <c r="O6950" s="77" t="e">
        <f>VLOOKUP($N$1&amp;N6950,定价因子!E:F,2,0)</f>
        <v>#N/A</v>
      </c>
      <c r="P6950" s="3"/>
      <c r="Q6950" s="55" t="e">
        <f>VLOOKUP($P$1&amp;P6950,定价因子!$E:$F,2,0)</f>
        <v>#N/A</v>
      </c>
      <c r="R6950" s="3"/>
      <c r="S6950" s="77" t="e">
        <f>VLOOKUP($R$1&amp;R6950,定价因子!$E:$F,2,0)</f>
        <v>#N/A</v>
      </c>
      <c r="T6950" s="61"/>
      <c r="U6950" s="63"/>
      <c r="V6950" s="63"/>
      <c r="W6950" s="63"/>
      <c r="X6950" s="3"/>
    </row>
    <row r="6951" spans="1:24">
      <c r="A6951" s="3"/>
      <c r="B6951" s="3"/>
      <c r="C6951" s="3"/>
      <c r="D6951" s="3"/>
      <c r="E6951" s="79"/>
      <c r="F6951" s="3"/>
      <c r="G6951" s="77" t="e">
        <f>VLOOKUP($F$1&amp;F6951,定价因子!E:F,2,0)</f>
        <v>#N/A</v>
      </c>
      <c r="H6951" s="3"/>
      <c r="I6951" s="77" t="e">
        <f>VLOOKUP($H$1&amp;H6951,定价因子!E:F,2,0)</f>
        <v>#N/A</v>
      </c>
      <c r="J6951" s="3"/>
      <c r="K6951" s="77" t="e">
        <f>VLOOKUP($J$1&amp;J6951,定价因子!E:F,2,0)</f>
        <v>#N/A</v>
      </c>
      <c r="L6951" s="3"/>
      <c r="M6951" s="77" t="e">
        <f>VLOOKUP($L$1&amp;L6951,定价因子!E:F,2,0)</f>
        <v>#N/A</v>
      </c>
      <c r="N6951" s="3"/>
      <c r="O6951" s="77" t="e">
        <f>VLOOKUP($N$1&amp;N6951,定价因子!E:F,2,0)</f>
        <v>#N/A</v>
      </c>
      <c r="P6951" s="3"/>
      <c r="Q6951" s="55" t="e">
        <f>VLOOKUP($P$1&amp;P6951,定价因子!$E:$F,2,0)</f>
        <v>#N/A</v>
      </c>
      <c r="R6951" s="3"/>
      <c r="S6951" s="77" t="e">
        <f>VLOOKUP($R$1&amp;R6951,定价因子!$E:$F,2,0)</f>
        <v>#N/A</v>
      </c>
      <c r="T6951" s="61"/>
      <c r="U6951" s="63"/>
      <c r="V6951" s="63"/>
      <c r="W6951" s="63"/>
      <c r="X6951" s="3"/>
    </row>
    <row r="6952" spans="1:24">
      <c r="A6952" s="3"/>
      <c r="B6952" s="3"/>
      <c r="C6952" s="3"/>
      <c r="D6952" s="3"/>
      <c r="E6952" s="79"/>
      <c r="F6952" s="3"/>
      <c r="G6952" s="77" t="e">
        <f>VLOOKUP($F$1&amp;F6952,定价因子!E:F,2,0)</f>
        <v>#N/A</v>
      </c>
      <c r="H6952" s="3"/>
      <c r="I6952" s="77" t="e">
        <f>VLOOKUP($H$1&amp;H6952,定价因子!E:F,2,0)</f>
        <v>#N/A</v>
      </c>
      <c r="J6952" s="3"/>
      <c r="K6952" s="77" t="e">
        <f>VLOOKUP($J$1&amp;J6952,定价因子!E:F,2,0)</f>
        <v>#N/A</v>
      </c>
      <c r="L6952" s="3"/>
      <c r="M6952" s="77" t="e">
        <f>VLOOKUP($L$1&amp;L6952,定价因子!E:F,2,0)</f>
        <v>#N/A</v>
      </c>
      <c r="N6952" s="3"/>
      <c r="O6952" s="77" t="e">
        <f>VLOOKUP($N$1&amp;N6952,定价因子!E:F,2,0)</f>
        <v>#N/A</v>
      </c>
      <c r="P6952" s="3"/>
      <c r="Q6952" s="55" t="e">
        <f>VLOOKUP($P$1&amp;P6952,定价因子!$E:$F,2,0)</f>
        <v>#N/A</v>
      </c>
      <c r="R6952" s="3"/>
      <c r="S6952" s="77" t="e">
        <f>VLOOKUP($R$1&amp;R6952,定价因子!$E:$F,2,0)</f>
        <v>#N/A</v>
      </c>
      <c r="T6952" s="61"/>
      <c r="U6952" s="63"/>
      <c r="V6952" s="63"/>
      <c r="W6952" s="63"/>
      <c r="X6952" s="3"/>
    </row>
    <row r="6953" spans="1:24">
      <c r="A6953" s="3"/>
      <c r="B6953" s="3"/>
      <c r="C6953" s="3"/>
      <c r="D6953" s="3"/>
      <c r="E6953" s="79"/>
      <c r="F6953" s="3"/>
      <c r="G6953" s="77" t="e">
        <f>VLOOKUP($F$1&amp;F6953,定价因子!E:F,2,0)</f>
        <v>#N/A</v>
      </c>
      <c r="H6953" s="3"/>
      <c r="I6953" s="77" t="e">
        <f>VLOOKUP($H$1&amp;H6953,定价因子!E:F,2,0)</f>
        <v>#N/A</v>
      </c>
      <c r="J6953" s="3"/>
      <c r="K6953" s="77" t="e">
        <f>VLOOKUP($J$1&amp;J6953,定价因子!E:F,2,0)</f>
        <v>#N/A</v>
      </c>
      <c r="L6953" s="3"/>
      <c r="M6953" s="77" t="e">
        <f>VLOOKUP($L$1&amp;L6953,定价因子!E:F,2,0)</f>
        <v>#N/A</v>
      </c>
      <c r="N6953" s="3"/>
      <c r="O6953" s="77" t="e">
        <f>VLOOKUP($N$1&amp;N6953,定价因子!E:F,2,0)</f>
        <v>#N/A</v>
      </c>
      <c r="P6953" s="3"/>
      <c r="Q6953" s="55" t="e">
        <f>VLOOKUP($P$1&amp;P6953,定价因子!$E:$F,2,0)</f>
        <v>#N/A</v>
      </c>
      <c r="R6953" s="3"/>
      <c r="S6953" s="77" t="e">
        <f>VLOOKUP($R$1&amp;R6953,定价因子!$E:$F,2,0)</f>
        <v>#N/A</v>
      </c>
      <c r="T6953" s="61"/>
      <c r="U6953" s="63"/>
      <c r="V6953" s="63"/>
      <c r="W6953" s="63"/>
      <c r="X6953" s="3"/>
    </row>
    <row r="6954" spans="1:24">
      <c r="A6954" s="3"/>
      <c r="B6954" s="3"/>
      <c r="C6954" s="3"/>
      <c r="D6954" s="3"/>
      <c r="E6954" s="79"/>
      <c r="F6954" s="3"/>
      <c r="G6954" s="77" t="e">
        <f>VLOOKUP($F$1&amp;F6954,定价因子!E:F,2,0)</f>
        <v>#N/A</v>
      </c>
      <c r="H6954" s="3"/>
      <c r="I6954" s="77" t="e">
        <f>VLOOKUP($H$1&amp;H6954,定价因子!E:F,2,0)</f>
        <v>#N/A</v>
      </c>
      <c r="J6954" s="3"/>
      <c r="K6954" s="77" t="e">
        <f>VLOOKUP($J$1&amp;J6954,定价因子!E:F,2,0)</f>
        <v>#N/A</v>
      </c>
      <c r="L6954" s="3"/>
      <c r="M6954" s="77" t="e">
        <f>VLOOKUP($L$1&amp;L6954,定价因子!E:F,2,0)</f>
        <v>#N/A</v>
      </c>
      <c r="N6954" s="3"/>
      <c r="O6954" s="77" t="e">
        <f>VLOOKUP($N$1&amp;N6954,定价因子!E:F,2,0)</f>
        <v>#N/A</v>
      </c>
      <c r="P6954" s="3"/>
      <c r="Q6954" s="55" t="e">
        <f>VLOOKUP($P$1&amp;P6954,定价因子!$E:$F,2,0)</f>
        <v>#N/A</v>
      </c>
      <c r="R6954" s="3"/>
      <c r="S6954" s="77" t="e">
        <f>VLOOKUP($R$1&amp;R6954,定价因子!$E:$F,2,0)</f>
        <v>#N/A</v>
      </c>
      <c r="T6954" s="61"/>
      <c r="U6954" s="63"/>
      <c r="V6954" s="63"/>
      <c r="W6954" s="63"/>
      <c r="X6954" s="3"/>
    </row>
    <row r="6955" spans="1:24">
      <c r="A6955" s="3"/>
      <c r="B6955" s="3"/>
      <c r="C6955" s="3"/>
      <c r="D6955" s="3"/>
      <c r="E6955" s="79"/>
      <c r="F6955" s="3"/>
      <c r="G6955" s="77" t="e">
        <f>VLOOKUP($F$1&amp;F6955,定价因子!E:F,2,0)</f>
        <v>#N/A</v>
      </c>
      <c r="H6955" s="3"/>
      <c r="I6955" s="77" t="e">
        <f>VLOOKUP($H$1&amp;H6955,定价因子!E:F,2,0)</f>
        <v>#N/A</v>
      </c>
      <c r="J6955" s="3"/>
      <c r="K6955" s="77" t="e">
        <f>VLOOKUP($J$1&amp;J6955,定价因子!E:F,2,0)</f>
        <v>#N/A</v>
      </c>
      <c r="L6955" s="3"/>
      <c r="M6955" s="77" t="e">
        <f>VLOOKUP($L$1&amp;L6955,定价因子!E:F,2,0)</f>
        <v>#N/A</v>
      </c>
      <c r="N6955" s="3"/>
      <c r="O6955" s="77" t="e">
        <f>VLOOKUP($N$1&amp;N6955,定价因子!E:F,2,0)</f>
        <v>#N/A</v>
      </c>
      <c r="P6955" s="3"/>
      <c r="Q6955" s="55" t="e">
        <f>VLOOKUP($P$1&amp;P6955,定价因子!$E:$F,2,0)</f>
        <v>#N/A</v>
      </c>
      <c r="R6955" s="3"/>
      <c r="S6955" s="77" t="e">
        <f>VLOOKUP($R$1&amp;R6955,定价因子!$E:$F,2,0)</f>
        <v>#N/A</v>
      </c>
      <c r="T6955" s="61"/>
      <c r="U6955" s="63"/>
      <c r="V6955" s="63"/>
      <c r="W6955" s="63"/>
      <c r="X6955" s="3"/>
    </row>
    <row r="6956" spans="1:24">
      <c r="A6956" s="3"/>
      <c r="B6956" s="3"/>
      <c r="C6956" s="3"/>
      <c r="D6956" s="3"/>
      <c r="E6956" s="79"/>
      <c r="F6956" s="3"/>
      <c r="G6956" s="77" t="e">
        <f>VLOOKUP($F$1&amp;F6956,定价因子!E:F,2,0)</f>
        <v>#N/A</v>
      </c>
      <c r="H6956" s="3"/>
      <c r="I6956" s="77" t="e">
        <f>VLOOKUP($H$1&amp;H6956,定价因子!E:F,2,0)</f>
        <v>#N/A</v>
      </c>
      <c r="J6956" s="3"/>
      <c r="K6956" s="77" t="e">
        <f>VLOOKUP($J$1&amp;J6956,定价因子!E:F,2,0)</f>
        <v>#N/A</v>
      </c>
      <c r="L6956" s="3"/>
      <c r="M6956" s="77" t="e">
        <f>VLOOKUP($L$1&amp;L6956,定价因子!E:F,2,0)</f>
        <v>#N/A</v>
      </c>
      <c r="N6956" s="3"/>
      <c r="O6956" s="77" t="e">
        <f>VLOOKUP($N$1&amp;N6956,定价因子!E:F,2,0)</f>
        <v>#N/A</v>
      </c>
      <c r="P6956" s="3"/>
      <c r="Q6956" s="55" t="e">
        <f>VLOOKUP($P$1&amp;P6956,定价因子!$E:$F,2,0)</f>
        <v>#N/A</v>
      </c>
      <c r="R6956" s="3"/>
      <c r="S6956" s="77" t="e">
        <f>VLOOKUP($R$1&amp;R6956,定价因子!$E:$F,2,0)</f>
        <v>#N/A</v>
      </c>
      <c r="T6956" s="61"/>
      <c r="U6956" s="63"/>
      <c r="V6956" s="63"/>
      <c r="W6956" s="63"/>
      <c r="X6956" s="3"/>
    </row>
    <row r="6957" spans="1:24">
      <c r="A6957" s="3"/>
      <c r="B6957" s="3"/>
      <c r="C6957" s="3"/>
      <c r="D6957" s="3"/>
      <c r="E6957" s="79"/>
      <c r="F6957" s="3"/>
      <c r="G6957" s="77" t="e">
        <f>VLOOKUP($F$1&amp;F6957,定价因子!E:F,2,0)</f>
        <v>#N/A</v>
      </c>
      <c r="H6957" s="3"/>
      <c r="I6957" s="77" t="e">
        <f>VLOOKUP($H$1&amp;H6957,定价因子!E:F,2,0)</f>
        <v>#N/A</v>
      </c>
      <c r="J6957" s="3"/>
      <c r="K6957" s="77" t="e">
        <f>VLOOKUP($J$1&amp;J6957,定价因子!E:F,2,0)</f>
        <v>#N/A</v>
      </c>
      <c r="L6957" s="3"/>
      <c r="M6957" s="77" t="e">
        <f>VLOOKUP($L$1&amp;L6957,定价因子!E:F,2,0)</f>
        <v>#N/A</v>
      </c>
      <c r="N6957" s="3"/>
      <c r="O6957" s="77" t="e">
        <f>VLOOKUP($N$1&amp;N6957,定价因子!E:F,2,0)</f>
        <v>#N/A</v>
      </c>
      <c r="P6957" s="3"/>
      <c r="Q6957" s="55" t="e">
        <f>VLOOKUP($P$1&amp;P6957,定价因子!$E:$F,2,0)</f>
        <v>#N/A</v>
      </c>
      <c r="R6957" s="3"/>
      <c r="S6957" s="77" t="e">
        <f>VLOOKUP($R$1&amp;R6957,定价因子!$E:$F,2,0)</f>
        <v>#N/A</v>
      </c>
      <c r="T6957" s="61"/>
      <c r="U6957" s="63"/>
      <c r="V6957" s="63"/>
      <c r="W6957" s="63"/>
      <c r="X6957" s="3"/>
    </row>
    <row r="6958" spans="1:24">
      <c r="A6958" s="3"/>
      <c r="B6958" s="3"/>
      <c r="C6958" s="3"/>
      <c r="D6958" s="3"/>
      <c r="E6958" s="79"/>
      <c r="F6958" s="3"/>
      <c r="G6958" s="77" t="e">
        <f>VLOOKUP($F$1&amp;F6958,定价因子!E:F,2,0)</f>
        <v>#N/A</v>
      </c>
      <c r="H6958" s="3"/>
      <c r="I6958" s="77" t="e">
        <f>VLOOKUP($H$1&amp;H6958,定价因子!E:F,2,0)</f>
        <v>#N/A</v>
      </c>
      <c r="J6958" s="3"/>
      <c r="K6958" s="77" t="e">
        <f>VLOOKUP($J$1&amp;J6958,定价因子!E:F,2,0)</f>
        <v>#N/A</v>
      </c>
      <c r="L6958" s="3"/>
      <c r="M6958" s="77" t="e">
        <f>VLOOKUP($L$1&amp;L6958,定价因子!E:F,2,0)</f>
        <v>#N/A</v>
      </c>
      <c r="N6958" s="3"/>
      <c r="O6958" s="77" t="e">
        <f>VLOOKUP($N$1&amp;N6958,定价因子!E:F,2,0)</f>
        <v>#N/A</v>
      </c>
      <c r="P6958" s="3"/>
      <c r="Q6958" s="55" t="e">
        <f>VLOOKUP($P$1&amp;P6958,定价因子!$E:$F,2,0)</f>
        <v>#N/A</v>
      </c>
      <c r="R6958" s="3"/>
      <c r="S6958" s="77" t="e">
        <f>VLOOKUP($R$1&amp;R6958,定价因子!$E:$F,2,0)</f>
        <v>#N/A</v>
      </c>
      <c r="T6958" s="61"/>
      <c r="U6958" s="63"/>
      <c r="V6958" s="63"/>
      <c r="W6958" s="63"/>
      <c r="X6958" s="3"/>
    </row>
    <row r="6959" spans="1:24">
      <c r="A6959" s="3"/>
      <c r="B6959" s="3"/>
      <c r="C6959" s="3"/>
      <c r="D6959" s="3"/>
      <c r="E6959" s="79"/>
      <c r="F6959" s="3"/>
      <c r="G6959" s="77" t="e">
        <f>VLOOKUP($F$1&amp;F6959,定价因子!E:F,2,0)</f>
        <v>#N/A</v>
      </c>
      <c r="H6959" s="3"/>
      <c r="I6959" s="77" t="e">
        <f>VLOOKUP($H$1&amp;H6959,定价因子!E:F,2,0)</f>
        <v>#N/A</v>
      </c>
      <c r="J6959" s="3"/>
      <c r="K6959" s="77" t="e">
        <f>VLOOKUP($J$1&amp;J6959,定价因子!E:F,2,0)</f>
        <v>#N/A</v>
      </c>
      <c r="L6959" s="3"/>
      <c r="M6959" s="77" t="e">
        <f>VLOOKUP($L$1&amp;L6959,定价因子!E:F,2,0)</f>
        <v>#N/A</v>
      </c>
      <c r="N6959" s="3"/>
      <c r="O6959" s="77" t="e">
        <f>VLOOKUP($N$1&amp;N6959,定价因子!E:F,2,0)</f>
        <v>#N/A</v>
      </c>
      <c r="P6959" s="3"/>
      <c r="Q6959" s="55" t="e">
        <f>VLOOKUP($P$1&amp;P6959,定价因子!$E:$F,2,0)</f>
        <v>#N/A</v>
      </c>
      <c r="R6959" s="3"/>
      <c r="S6959" s="77" t="e">
        <f>VLOOKUP($R$1&amp;R6959,定价因子!$E:$F,2,0)</f>
        <v>#N/A</v>
      </c>
      <c r="T6959" s="61"/>
      <c r="U6959" s="63"/>
      <c r="V6959" s="63"/>
      <c r="W6959" s="63"/>
      <c r="X6959" s="3"/>
    </row>
    <row r="6960" spans="1:24">
      <c r="A6960" s="3"/>
      <c r="B6960" s="3"/>
      <c r="C6960" s="3"/>
      <c r="D6960" s="3"/>
      <c r="E6960" s="79"/>
      <c r="F6960" s="3"/>
      <c r="G6960" s="77" t="e">
        <f>VLOOKUP($F$1&amp;F6960,定价因子!E:F,2,0)</f>
        <v>#N/A</v>
      </c>
      <c r="H6960" s="3"/>
      <c r="I6960" s="77" t="e">
        <f>VLOOKUP($H$1&amp;H6960,定价因子!E:F,2,0)</f>
        <v>#N/A</v>
      </c>
      <c r="J6960" s="3"/>
      <c r="K6960" s="77" t="e">
        <f>VLOOKUP($J$1&amp;J6960,定价因子!E:F,2,0)</f>
        <v>#N/A</v>
      </c>
      <c r="L6960" s="3"/>
      <c r="M6960" s="77" t="e">
        <f>VLOOKUP($L$1&amp;L6960,定价因子!E:F,2,0)</f>
        <v>#N/A</v>
      </c>
      <c r="N6960" s="3"/>
      <c r="O6960" s="77" t="e">
        <f>VLOOKUP($N$1&amp;N6960,定价因子!E:F,2,0)</f>
        <v>#N/A</v>
      </c>
      <c r="P6960" s="3"/>
      <c r="Q6960" s="55" t="e">
        <f>VLOOKUP($P$1&amp;P6960,定价因子!$E:$F,2,0)</f>
        <v>#N/A</v>
      </c>
      <c r="R6960" s="3"/>
      <c r="S6960" s="77" t="e">
        <f>VLOOKUP($R$1&amp;R6960,定价因子!$E:$F,2,0)</f>
        <v>#N/A</v>
      </c>
      <c r="T6960" s="61"/>
      <c r="U6960" s="63"/>
      <c r="V6960" s="63"/>
      <c r="W6960" s="63"/>
      <c r="X6960" s="3"/>
    </row>
    <row r="6961" spans="1:24">
      <c r="A6961" s="3"/>
      <c r="B6961" s="3"/>
      <c r="C6961" s="3"/>
      <c r="D6961" s="3"/>
      <c r="E6961" s="79"/>
      <c r="F6961" s="3"/>
      <c r="G6961" s="77" t="e">
        <f>VLOOKUP($F$1&amp;F6961,定价因子!E:F,2,0)</f>
        <v>#N/A</v>
      </c>
      <c r="H6961" s="3"/>
      <c r="I6961" s="77" t="e">
        <f>VLOOKUP($H$1&amp;H6961,定价因子!E:F,2,0)</f>
        <v>#N/A</v>
      </c>
      <c r="J6961" s="3"/>
      <c r="K6961" s="77" t="e">
        <f>VLOOKUP($J$1&amp;J6961,定价因子!E:F,2,0)</f>
        <v>#N/A</v>
      </c>
      <c r="L6961" s="3"/>
      <c r="M6961" s="77" t="e">
        <f>VLOOKUP($L$1&amp;L6961,定价因子!E:F,2,0)</f>
        <v>#N/A</v>
      </c>
      <c r="N6961" s="3"/>
      <c r="O6961" s="77" t="e">
        <f>VLOOKUP($N$1&amp;N6961,定价因子!E:F,2,0)</f>
        <v>#N/A</v>
      </c>
      <c r="P6961" s="3"/>
      <c r="Q6961" s="55" t="e">
        <f>VLOOKUP($P$1&amp;P6961,定价因子!$E:$F,2,0)</f>
        <v>#N/A</v>
      </c>
      <c r="R6961" s="3"/>
      <c r="S6961" s="77" t="e">
        <f>VLOOKUP($R$1&amp;R6961,定价因子!$E:$F,2,0)</f>
        <v>#N/A</v>
      </c>
      <c r="T6961" s="61"/>
      <c r="U6961" s="63"/>
      <c r="V6961" s="63"/>
      <c r="W6961" s="63"/>
      <c r="X6961" s="3"/>
    </row>
    <row r="6962" spans="1:24">
      <c r="A6962" s="3"/>
      <c r="B6962" s="3"/>
      <c r="C6962" s="3"/>
      <c r="D6962" s="3"/>
      <c r="E6962" s="79"/>
      <c r="F6962" s="3"/>
      <c r="G6962" s="77" t="e">
        <f>VLOOKUP($F$1&amp;F6962,定价因子!E:F,2,0)</f>
        <v>#N/A</v>
      </c>
      <c r="H6962" s="3"/>
      <c r="I6962" s="77" t="e">
        <f>VLOOKUP($H$1&amp;H6962,定价因子!E:F,2,0)</f>
        <v>#N/A</v>
      </c>
      <c r="J6962" s="3"/>
      <c r="K6962" s="77" t="e">
        <f>VLOOKUP($J$1&amp;J6962,定价因子!E:F,2,0)</f>
        <v>#N/A</v>
      </c>
      <c r="L6962" s="3"/>
      <c r="M6962" s="77" t="e">
        <f>VLOOKUP($L$1&amp;L6962,定价因子!E:F,2,0)</f>
        <v>#N/A</v>
      </c>
      <c r="N6962" s="3"/>
      <c r="O6962" s="77" t="e">
        <f>VLOOKUP($N$1&amp;N6962,定价因子!E:F,2,0)</f>
        <v>#N/A</v>
      </c>
      <c r="P6962" s="3"/>
      <c r="Q6962" s="55" t="e">
        <f>VLOOKUP($P$1&amp;P6962,定价因子!$E:$F,2,0)</f>
        <v>#N/A</v>
      </c>
      <c r="R6962" s="3"/>
      <c r="S6962" s="77" t="e">
        <f>VLOOKUP($R$1&amp;R6962,定价因子!$E:$F,2,0)</f>
        <v>#N/A</v>
      </c>
      <c r="T6962" s="61"/>
      <c r="U6962" s="63"/>
      <c r="V6962" s="63"/>
      <c r="W6962" s="63"/>
      <c r="X6962" s="3"/>
    </row>
    <row r="6963" spans="1:24">
      <c r="A6963" s="3"/>
      <c r="B6963" s="3"/>
      <c r="C6963" s="3"/>
      <c r="D6963" s="3"/>
      <c r="E6963" s="79"/>
      <c r="F6963" s="3"/>
      <c r="G6963" s="77" t="e">
        <f>VLOOKUP($F$1&amp;F6963,定价因子!E:F,2,0)</f>
        <v>#N/A</v>
      </c>
      <c r="H6963" s="3"/>
      <c r="I6963" s="77" t="e">
        <f>VLOOKUP($H$1&amp;H6963,定价因子!E:F,2,0)</f>
        <v>#N/A</v>
      </c>
      <c r="J6963" s="3"/>
      <c r="K6963" s="77" t="e">
        <f>VLOOKUP($J$1&amp;J6963,定价因子!E:F,2,0)</f>
        <v>#N/A</v>
      </c>
      <c r="L6963" s="3"/>
      <c r="M6963" s="77" t="e">
        <f>VLOOKUP($L$1&amp;L6963,定价因子!E:F,2,0)</f>
        <v>#N/A</v>
      </c>
      <c r="N6963" s="3"/>
      <c r="O6963" s="77" t="e">
        <f>VLOOKUP($N$1&amp;N6963,定价因子!E:F,2,0)</f>
        <v>#N/A</v>
      </c>
      <c r="P6963" s="3"/>
      <c r="Q6963" s="55" t="e">
        <f>VLOOKUP($P$1&amp;P6963,定价因子!$E:$F,2,0)</f>
        <v>#N/A</v>
      </c>
      <c r="R6963" s="3"/>
      <c r="S6963" s="77" t="e">
        <f>VLOOKUP($R$1&amp;R6963,定价因子!$E:$F,2,0)</f>
        <v>#N/A</v>
      </c>
      <c r="T6963" s="61"/>
      <c r="U6963" s="63"/>
      <c r="V6963" s="63"/>
      <c r="W6963" s="63"/>
      <c r="X6963" s="3"/>
    </row>
    <row r="6964" spans="1:24">
      <c r="A6964" s="3"/>
      <c r="B6964" s="3"/>
      <c r="C6964" s="3"/>
      <c r="D6964" s="3"/>
      <c r="E6964" s="79"/>
      <c r="F6964" s="3"/>
      <c r="G6964" s="77" t="e">
        <f>VLOOKUP($F$1&amp;F6964,定价因子!E:F,2,0)</f>
        <v>#N/A</v>
      </c>
      <c r="H6964" s="3"/>
      <c r="I6964" s="77" t="e">
        <f>VLOOKUP($H$1&amp;H6964,定价因子!E:F,2,0)</f>
        <v>#N/A</v>
      </c>
      <c r="J6964" s="3"/>
      <c r="K6964" s="77" t="e">
        <f>VLOOKUP($J$1&amp;J6964,定价因子!E:F,2,0)</f>
        <v>#N/A</v>
      </c>
      <c r="L6964" s="3"/>
      <c r="M6964" s="77" t="e">
        <f>VLOOKUP($L$1&amp;L6964,定价因子!E:F,2,0)</f>
        <v>#N/A</v>
      </c>
      <c r="N6964" s="3"/>
      <c r="O6964" s="77" t="e">
        <f>VLOOKUP($N$1&amp;N6964,定价因子!E:F,2,0)</f>
        <v>#N/A</v>
      </c>
      <c r="P6964" s="3"/>
      <c r="Q6964" s="55" t="e">
        <f>VLOOKUP($P$1&amp;P6964,定价因子!$E:$F,2,0)</f>
        <v>#N/A</v>
      </c>
      <c r="R6964" s="3"/>
      <c r="S6964" s="77" t="e">
        <f>VLOOKUP($R$1&amp;R6964,定价因子!$E:$F,2,0)</f>
        <v>#N/A</v>
      </c>
      <c r="T6964" s="61"/>
      <c r="U6964" s="63"/>
      <c r="V6964" s="63"/>
      <c r="W6964" s="63"/>
      <c r="X6964" s="3"/>
    </row>
    <row r="6965" spans="1:24">
      <c r="A6965" s="3"/>
      <c r="B6965" s="3"/>
      <c r="C6965" s="3"/>
      <c r="D6965" s="3"/>
      <c r="E6965" s="79"/>
      <c r="F6965" s="3"/>
      <c r="G6965" s="77" t="e">
        <f>VLOOKUP($F$1&amp;F6965,定价因子!E:F,2,0)</f>
        <v>#N/A</v>
      </c>
      <c r="H6965" s="3"/>
      <c r="I6965" s="77" t="e">
        <f>VLOOKUP($H$1&amp;H6965,定价因子!E:F,2,0)</f>
        <v>#N/A</v>
      </c>
      <c r="J6965" s="3"/>
      <c r="K6965" s="77" t="e">
        <f>VLOOKUP($J$1&amp;J6965,定价因子!E:F,2,0)</f>
        <v>#N/A</v>
      </c>
      <c r="L6965" s="3"/>
      <c r="M6965" s="77" t="e">
        <f>VLOOKUP($L$1&amp;L6965,定价因子!E:F,2,0)</f>
        <v>#N/A</v>
      </c>
      <c r="N6965" s="3"/>
      <c r="O6965" s="77" t="e">
        <f>VLOOKUP($N$1&amp;N6965,定价因子!E:F,2,0)</f>
        <v>#N/A</v>
      </c>
      <c r="P6965" s="3"/>
      <c r="Q6965" s="55" t="e">
        <f>VLOOKUP($P$1&amp;P6965,定价因子!$E:$F,2,0)</f>
        <v>#N/A</v>
      </c>
      <c r="R6965" s="3"/>
      <c r="S6965" s="77" t="e">
        <f>VLOOKUP($R$1&amp;R6965,定价因子!$E:$F,2,0)</f>
        <v>#N/A</v>
      </c>
      <c r="T6965" s="61"/>
      <c r="U6965" s="63"/>
      <c r="V6965" s="63"/>
      <c r="W6965" s="63"/>
      <c r="X6965" s="3"/>
    </row>
    <row r="6966" spans="1:24">
      <c r="A6966" s="3"/>
      <c r="B6966" s="3"/>
      <c r="C6966" s="3"/>
      <c r="D6966" s="3"/>
      <c r="E6966" s="79"/>
      <c r="F6966" s="3"/>
      <c r="G6966" s="77" t="e">
        <f>VLOOKUP($F$1&amp;F6966,定价因子!E:F,2,0)</f>
        <v>#N/A</v>
      </c>
      <c r="H6966" s="3"/>
      <c r="I6966" s="77" t="e">
        <f>VLOOKUP($H$1&amp;H6966,定价因子!E:F,2,0)</f>
        <v>#N/A</v>
      </c>
      <c r="J6966" s="3"/>
      <c r="K6966" s="77" t="e">
        <f>VLOOKUP($J$1&amp;J6966,定价因子!E:F,2,0)</f>
        <v>#N/A</v>
      </c>
      <c r="L6966" s="3"/>
      <c r="M6966" s="77" t="e">
        <f>VLOOKUP($L$1&amp;L6966,定价因子!E:F,2,0)</f>
        <v>#N/A</v>
      </c>
      <c r="N6966" s="3"/>
      <c r="O6966" s="77" t="e">
        <f>VLOOKUP($N$1&amp;N6966,定价因子!E:F,2,0)</f>
        <v>#N/A</v>
      </c>
      <c r="P6966" s="3"/>
      <c r="Q6966" s="55" t="e">
        <f>VLOOKUP($P$1&amp;P6966,定价因子!$E:$F,2,0)</f>
        <v>#N/A</v>
      </c>
      <c r="R6966" s="3"/>
      <c r="S6966" s="77" t="e">
        <f>VLOOKUP($R$1&amp;R6966,定价因子!$E:$F,2,0)</f>
        <v>#N/A</v>
      </c>
      <c r="T6966" s="61"/>
      <c r="U6966" s="63"/>
      <c r="V6966" s="63"/>
      <c r="W6966" s="63"/>
      <c r="X6966" s="3"/>
    </row>
    <row r="6967" spans="1:24">
      <c r="A6967" s="3"/>
      <c r="B6967" s="3"/>
      <c r="C6967" s="3"/>
      <c r="D6967" s="3"/>
      <c r="E6967" s="79"/>
      <c r="F6967" s="3"/>
      <c r="G6967" s="77" t="e">
        <f>VLOOKUP($F$1&amp;F6967,定价因子!E:F,2,0)</f>
        <v>#N/A</v>
      </c>
      <c r="H6967" s="3"/>
      <c r="I6967" s="77" t="e">
        <f>VLOOKUP($H$1&amp;H6967,定价因子!E:F,2,0)</f>
        <v>#N/A</v>
      </c>
      <c r="J6967" s="3"/>
      <c r="K6967" s="77" t="e">
        <f>VLOOKUP($J$1&amp;J6967,定价因子!E:F,2,0)</f>
        <v>#N/A</v>
      </c>
      <c r="L6967" s="3"/>
      <c r="M6967" s="77" t="e">
        <f>VLOOKUP($L$1&amp;L6967,定价因子!E:F,2,0)</f>
        <v>#N/A</v>
      </c>
      <c r="N6967" s="3"/>
      <c r="O6967" s="77" t="e">
        <f>VLOOKUP($N$1&amp;N6967,定价因子!E:F,2,0)</f>
        <v>#N/A</v>
      </c>
      <c r="P6967" s="3"/>
      <c r="Q6967" s="55" t="e">
        <f>VLOOKUP($P$1&amp;P6967,定价因子!$E:$F,2,0)</f>
        <v>#N/A</v>
      </c>
      <c r="R6967" s="3"/>
      <c r="S6967" s="77" t="e">
        <f>VLOOKUP($R$1&amp;R6967,定价因子!$E:$F,2,0)</f>
        <v>#N/A</v>
      </c>
      <c r="T6967" s="61"/>
      <c r="U6967" s="63"/>
      <c r="V6967" s="63"/>
      <c r="W6967" s="63"/>
      <c r="X6967" s="3"/>
    </row>
    <row r="6968" spans="1:24">
      <c r="A6968" s="3"/>
      <c r="B6968" s="3"/>
      <c r="C6968" s="3"/>
      <c r="D6968" s="3"/>
      <c r="E6968" s="79"/>
      <c r="F6968" s="3"/>
      <c r="G6968" s="77" t="e">
        <f>VLOOKUP($F$1&amp;F6968,定价因子!E:F,2,0)</f>
        <v>#N/A</v>
      </c>
      <c r="H6968" s="3"/>
      <c r="I6968" s="77" t="e">
        <f>VLOOKUP($H$1&amp;H6968,定价因子!E:F,2,0)</f>
        <v>#N/A</v>
      </c>
      <c r="J6968" s="3"/>
      <c r="K6968" s="77" t="e">
        <f>VLOOKUP($J$1&amp;J6968,定价因子!E:F,2,0)</f>
        <v>#N/A</v>
      </c>
      <c r="L6968" s="3"/>
      <c r="M6968" s="77" t="e">
        <f>VLOOKUP($L$1&amp;L6968,定价因子!E:F,2,0)</f>
        <v>#N/A</v>
      </c>
      <c r="N6968" s="3"/>
      <c r="O6968" s="77" t="e">
        <f>VLOOKUP($N$1&amp;N6968,定价因子!E:F,2,0)</f>
        <v>#N/A</v>
      </c>
      <c r="P6968" s="3"/>
      <c r="Q6968" s="55" t="e">
        <f>VLOOKUP($P$1&amp;P6968,定价因子!$E:$F,2,0)</f>
        <v>#N/A</v>
      </c>
      <c r="R6968" s="3"/>
      <c r="S6968" s="77" t="e">
        <f>VLOOKUP($R$1&amp;R6968,定价因子!$E:$F,2,0)</f>
        <v>#N/A</v>
      </c>
      <c r="T6968" s="61"/>
      <c r="U6968" s="63"/>
      <c r="V6968" s="63"/>
      <c r="W6968" s="63"/>
      <c r="X6968" s="3"/>
    </row>
    <row r="6969" spans="1:24">
      <c r="A6969" s="3"/>
      <c r="B6969" s="3"/>
      <c r="C6969" s="3"/>
      <c r="D6969" s="3"/>
      <c r="E6969" s="79"/>
      <c r="F6969" s="3"/>
      <c r="G6969" s="77" t="e">
        <f>VLOOKUP($F$1&amp;F6969,定价因子!E:F,2,0)</f>
        <v>#N/A</v>
      </c>
      <c r="H6969" s="3"/>
      <c r="I6969" s="77" t="e">
        <f>VLOOKUP($H$1&amp;H6969,定价因子!E:F,2,0)</f>
        <v>#N/A</v>
      </c>
      <c r="J6969" s="3"/>
      <c r="K6969" s="77" t="e">
        <f>VLOOKUP($J$1&amp;J6969,定价因子!E:F,2,0)</f>
        <v>#N/A</v>
      </c>
      <c r="L6969" s="3"/>
      <c r="M6969" s="77" t="e">
        <f>VLOOKUP($L$1&amp;L6969,定价因子!E:F,2,0)</f>
        <v>#N/A</v>
      </c>
      <c r="N6969" s="3"/>
      <c r="O6969" s="77" t="e">
        <f>VLOOKUP($N$1&amp;N6969,定价因子!E:F,2,0)</f>
        <v>#N/A</v>
      </c>
      <c r="P6969" s="3"/>
      <c r="Q6969" s="55" t="e">
        <f>VLOOKUP($P$1&amp;P6969,定价因子!$E:$F,2,0)</f>
        <v>#N/A</v>
      </c>
      <c r="R6969" s="3"/>
      <c r="S6969" s="77" t="e">
        <f>VLOOKUP($R$1&amp;R6969,定价因子!$E:$F,2,0)</f>
        <v>#N/A</v>
      </c>
      <c r="T6969" s="61"/>
      <c r="U6969" s="63"/>
      <c r="V6969" s="63"/>
      <c r="W6969" s="63"/>
      <c r="X6969" s="3"/>
    </row>
    <row r="6970" spans="1:24">
      <c r="A6970" s="3"/>
      <c r="B6970" s="3"/>
      <c r="C6970" s="3"/>
      <c r="D6970" s="3"/>
      <c r="E6970" s="79"/>
      <c r="F6970" s="3"/>
      <c r="G6970" s="77" t="e">
        <f>VLOOKUP($F$1&amp;F6970,定价因子!E:F,2,0)</f>
        <v>#N/A</v>
      </c>
      <c r="H6970" s="3"/>
      <c r="I6970" s="77" t="e">
        <f>VLOOKUP($H$1&amp;H6970,定价因子!E:F,2,0)</f>
        <v>#N/A</v>
      </c>
      <c r="J6970" s="3"/>
      <c r="K6970" s="77" t="e">
        <f>VLOOKUP($J$1&amp;J6970,定价因子!E:F,2,0)</f>
        <v>#N/A</v>
      </c>
      <c r="L6970" s="3"/>
      <c r="M6970" s="77" t="e">
        <f>VLOOKUP($L$1&amp;L6970,定价因子!E:F,2,0)</f>
        <v>#N/A</v>
      </c>
      <c r="N6970" s="3"/>
      <c r="O6970" s="77" t="e">
        <f>VLOOKUP($N$1&amp;N6970,定价因子!E:F,2,0)</f>
        <v>#N/A</v>
      </c>
      <c r="P6970" s="3"/>
      <c r="Q6970" s="55" t="e">
        <f>VLOOKUP($P$1&amp;P6970,定价因子!$E:$F,2,0)</f>
        <v>#N/A</v>
      </c>
      <c r="R6970" s="3"/>
      <c r="S6970" s="77" t="e">
        <f>VLOOKUP($R$1&amp;R6970,定价因子!$E:$F,2,0)</f>
        <v>#N/A</v>
      </c>
      <c r="T6970" s="61"/>
      <c r="U6970" s="63"/>
      <c r="V6970" s="63"/>
      <c r="W6970" s="63"/>
      <c r="X6970" s="3"/>
    </row>
    <row r="6971" spans="1:24">
      <c r="A6971" s="3"/>
      <c r="B6971" s="3"/>
      <c r="C6971" s="3"/>
      <c r="D6971" s="3"/>
      <c r="E6971" s="79"/>
      <c r="F6971" s="3"/>
      <c r="G6971" s="77" t="e">
        <f>VLOOKUP($F$1&amp;F6971,定价因子!E:F,2,0)</f>
        <v>#N/A</v>
      </c>
      <c r="H6971" s="3"/>
      <c r="I6971" s="77" t="e">
        <f>VLOOKUP($H$1&amp;H6971,定价因子!E:F,2,0)</f>
        <v>#N/A</v>
      </c>
      <c r="J6971" s="3"/>
      <c r="K6971" s="77" t="e">
        <f>VLOOKUP($J$1&amp;J6971,定价因子!E:F,2,0)</f>
        <v>#N/A</v>
      </c>
      <c r="L6971" s="3"/>
      <c r="M6971" s="77" t="e">
        <f>VLOOKUP($L$1&amp;L6971,定价因子!E:F,2,0)</f>
        <v>#N/A</v>
      </c>
      <c r="N6971" s="3"/>
      <c r="O6971" s="77" t="e">
        <f>VLOOKUP($N$1&amp;N6971,定价因子!E:F,2,0)</f>
        <v>#N/A</v>
      </c>
      <c r="P6971" s="3"/>
      <c r="Q6971" s="55" t="e">
        <f>VLOOKUP($P$1&amp;P6971,定价因子!$E:$F,2,0)</f>
        <v>#N/A</v>
      </c>
      <c r="R6971" s="3"/>
      <c r="S6971" s="77" t="e">
        <f>VLOOKUP($R$1&amp;R6971,定价因子!$E:$F,2,0)</f>
        <v>#N/A</v>
      </c>
      <c r="T6971" s="61"/>
      <c r="U6971" s="63"/>
      <c r="V6971" s="63"/>
      <c r="W6971" s="63"/>
      <c r="X6971" s="3"/>
    </row>
    <row r="6972" spans="1:24">
      <c r="A6972" s="3"/>
      <c r="B6972" s="3"/>
      <c r="C6972" s="3"/>
      <c r="D6972" s="3"/>
      <c r="E6972" s="79"/>
      <c r="F6972" s="3"/>
      <c r="G6972" s="77" t="e">
        <f>VLOOKUP($F$1&amp;F6972,定价因子!E:F,2,0)</f>
        <v>#N/A</v>
      </c>
      <c r="H6972" s="3"/>
      <c r="I6972" s="77" t="e">
        <f>VLOOKUP($H$1&amp;H6972,定价因子!E:F,2,0)</f>
        <v>#N/A</v>
      </c>
      <c r="J6972" s="3"/>
      <c r="K6972" s="77" t="e">
        <f>VLOOKUP($J$1&amp;J6972,定价因子!E:F,2,0)</f>
        <v>#N/A</v>
      </c>
      <c r="L6972" s="3"/>
      <c r="M6972" s="77" t="e">
        <f>VLOOKUP($L$1&amp;L6972,定价因子!E:F,2,0)</f>
        <v>#N/A</v>
      </c>
      <c r="N6972" s="3"/>
      <c r="O6972" s="77" t="e">
        <f>VLOOKUP($N$1&amp;N6972,定价因子!E:F,2,0)</f>
        <v>#N/A</v>
      </c>
      <c r="P6972" s="3"/>
      <c r="Q6972" s="55" t="e">
        <f>VLOOKUP($P$1&amp;P6972,定价因子!$E:$F,2,0)</f>
        <v>#N/A</v>
      </c>
      <c r="R6972" s="3"/>
      <c r="S6972" s="77" t="e">
        <f>VLOOKUP($R$1&amp;R6972,定价因子!$E:$F,2,0)</f>
        <v>#N/A</v>
      </c>
      <c r="T6972" s="61"/>
      <c r="U6972" s="63"/>
      <c r="V6972" s="63"/>
      <c r="W6972" s="63"/>
      <c r="X6972" s="3"/>
    </row>
    <row r="6973" spans="1:24">
      <c r="A6973" s="3"/>
      <c r="B6973" s="3"/>
      <c r="C6973" s="3"/>
      <c r="D6973" s="3"/>
      <c r="E6973" s="79"/>
      <c r="F6973" s="3"/>
      <c r="G6973" s="77" t="e">
        <f>VLOOKUP($F$1&amp;F6973,定价因子!E:F,2,0)</f>
        <v>#N/A</v>
      </c>
      <c r="H6973" s="3"/>
      <c r="I6973" s="77" t="e">
        <f>VLOOKUP($H$1&amp;H6973,定价因子!E:F,2,0)</f>
        <v>#N/A</v>
      </c>
      <c r="J6973" s="3"/>
      <c r="K6973" s="77" t="e">
        <f>VLOOKUP($J$1&amp;J6973,定价因子!E:F,2,0)</f>
        <v>#N/A</v>
      </c>
      <c r="L6973" s="3"/>
      <c r="M6973" s="77" t="e">
        <f>VLOOKUP($L$1&amp;L6973,定价因子!E:F,2,0)</f>
        <v>#N/A</v>
      </c>
      <c r="N6973" s="3"/>
      <c r="O6973" s="77" t="e">
        <f>VLOOKUP($N$1&amp;N6973,定价因子!E:F,2,0)</f>
        <v>#N/A</v>
      </c>
      <c r="P6973" s="3"/>
      <c r="Q6973" s="55" t="e">
        <f>VLOOKUP($P$1&amp;P6973,定价因子!$E:$F,2,0)</f>
        <v>#N/A</v>
      </c>
      <c r="R6973" s="3"/>
      <c r="S6973" s="77" t="e">
        <f>VLOOKUP($R$1&amp;R6973,定价因子!$E:$F,2,0)</f>
        <v>#N/A</v>
      </c>
      <c r="T6973" s="61"/>
      <c r="U6973" s="63"/>
      <c r="V6973" s="63"/>
      <c r="W6973" s="63"/>
      <c r="X6973" s="3"/>
    </row>
    <row r="6974" spans="1:24">
      <c r="A6974" s="3"/>
      <c r="B6974" s="3"/>
      <c r="C6974" s="3"/>
      <c r="D6974" s="3"/>
      <c r="E6974" s="79"/>
      <c r="F6974" s="3"/>
      <c r="G6974" s="77" t="e">
        <f>VLOOKUP($F$1&amp;F6974,定价因子!E:F,2,0)</f>
        <v>#N/A</v>
      </c>
      <c r="H6974" s="3"/>
      <c r="I6974" s="77" t="e">
        <f>VLOOKUP($H$1&amp;H6974,定价因子!E:F,2,0)</f>
        <v>#N/A</v>
      </c>
      <c r="J6974" s="3"/>
      <c r="K6974" s="77" t="e">
        <f>VLOOKUP($J$1&amp;J6974,定价因子!E:F,2,0)</f>
        <v>#N/A</v>
      </c>
      <c r="L6974" s="3"/>
      <c r="M6974" s="77" t="e">
        <f>VLOOKUP($L$1&amp;L6974,定价因子!E:F,2,0)</f>
        <v>#N/A</v>
      </c>
      <c r="N6974" s="3"/>
      <c r="O6974" s="77" t="e">
        <f>VLOOKUP($N$1&amp;N6974,定价因子!E:F,2,0)</f>
        <v>#N/A</v>
      </c>
      <c r="P6974" s="3"/>
      <c r="Q6974" s="55" t="e">
        <f>VLOOKUP($P$1&amp;P6974,定价因子!$E:$F,2,0)</f>
        <v>#N/A</v>
      </c>
      <c r="R6974" s="3"/>
      <c r="S6974" s="77" t="e">
        <f>VLOOKUP($R$1&amp;R6974,定价因子!$E:$F,2,0)</f>
        <v>#N/A</v>
      </c>
      <c r="T6974" s="61"/>
      <c r="U6974" s="63"/>
      <c r="V6974" s="63"/>
      <c r="W6974" s="63"/>
      <c r="X6974" s="3"/>
    </row>
    <row r="6975" spans="1:24">
      <c r="A6975" s="3"/>
      <c r="B6975" s="3"/>
      <c r="C6975" s="3"/>
      <c r="D6975" s="3"/>
      <c r="E6975" s="79"/>
      <c r="F6975" s="3"/>
      <c r="G6975" s="77" t="e">
        <f>VLOOKUP($F$1&amp;F6975,定价因子!E:F,2,0)</f>
        <v>#N/A</v>
      </c>
      <c r="H6975" s="3"/>
      <c r="I6975" s="77" t="e">
        <f>VLOOKUP($H$1&amp;H6975,定价因子!E:F,2,0)</f>
        <v>#N/A</v>
      </c>
      <c r="J6975" s="3"/>
      <c r="K6975" s="77" t="e">
        <f>VLOOKUP($J$1&amp;J6975,定价因子!E:F,2,0)</f>
        <v>#N/A</v>
      </c>
      <c r="L6975" s="3"/>
      <c r="M6975" s="77" t="e">
        <f>VLOOKUP($L$1&amp;L6975,定价因子!E:F,2,0)</f>
        <v>#N/A</v>
      </c>
      <c r="N6975" s="3"/>
      <c r="O6975" s="77" t="e">
        <f>VLOOKUP($N$1&amp;N6975,定价因子!E:F,2,0)</f>
        <v>#N/A</v>
      </c>
      <c r="P6975" s="3"/>
      <c r="Q6975" s="55" t="e">
        <f>VLOOKUP($P$1&amp;P6975,定价因子!$E:$F,2,0)</f>
        <v>#N/A</v>
      </c>
      <c r="R6975" s="3"/>
      <c r="S6975" s="77" t="e">
        <f>VLOOKUP($R$1&amp;R6975,定价因子!$E:$F,2,0)</f>
        <v>#N/A</v>
      </c>
      <c r="T6975" s="61"/>
      <c r="U6975" s="63"/>
      <c r="V6975" s="63"/>
      <c r="W6975" s="63"/>
      <c r="X6975" s="3"/>
    </row>
    <row r="6976" spans="1:24">
      <c r="A6976" s="3"/>
      <c r="B6976" s="3"/>
      <c r="C6976" s="3"/>
      <c r="D6976" s="3"/>
      <c r="E6976" s="79"/>
      <c r="F6976" s="3"/>
      <c r="G6976" s="77" t="e">
        <f>VLOOKUP($F$1&amp;F6976,定价因子!E:F,2,0)</f>
        <v>#N/A</v>
      </c>
      <c r="H6976" s="3"/>
      <c r="I6976" s="77" t="e">
        <f>VLOOKUP($H$1&amp;H6976,定价因子!E:F,2,0)</f>
        <v>#N/A</v>
      </c>
      <c r="J6976" s="3"/>
      <c r="K6976" s="77" t="e">
        <f>VLOOKUP($J$1&amp;J6976,定价因子!E:F,2,0)</f>
        <v>#N/A</v>
      </c>
      <c r="L6976" s="3"/>
      <c r="M6976" s="77" t="e">
        <f>VLOOKUP($L$1&amp;L6976,定价因子!E:F,2,0)</f>
        <v>#N/A</v>
      </c>
      <c r="N6976" s="3"/>
      <c r="O6976" s="77" t="e">
        <f>VLOOKUP($N$1&amp;N6976,定价因子!E:F,2,0)</f>
        <v>#N/A</v>
      </c>
      <c r="P6976" s="3"/>
      <c r="Q6976" s="55" t="e">
        <f>VLOOKUP($P$1&amp;P6976,定价因子!$E:$F,2,0)</f>
        <v>#N/A</v>
      </c>
      <c r="R6976" s="3"/>
      <c r="S6976" s="77" t="e">
        <f>VLOOKUP($R$1&amp;R6976,定价因子!$E:$F,2,0)</f>
        <v>#N/A</v>
      </c>
      <c r="T6976" s="61"/>
      <c r="U6976" s="63"/>
      <c r="V6976" s="63"/>
      <c r="W6976" s="63"/>
      <c r="X6976" s="3"/>
    </row>
    <row r="6977" spans="1:24">
      <c r="A6977" s="3"/>
      <c r="B6977" s="3"/>
      <c r="C6977" s="3"/>
      <c r="D6977" s="3"/>
      <c r="E6977" s="79"/>
      <c r="F6977" s="3"/>
      <c r="G6977" s="77" t="e">
        <f>VLOOKUP($F$1&amp;F6977,定价因子!E:F,2,0)</f>
        <v>#N/A</v>
      </c>
      <c r="H6977" s="3"/>
      <c r="I6977" s="77" t="e">
        <f>VLOOKUP($H$1&amp;H6977,定价因子!E:F,2,0)</f>
        <v>#N/A</v>
      </c>
      <c r="J6977" s="3"/>
      <c r="K6977" s="77" t="e">
        <f>VLOOKUP($J$1&amp;J6977,定价因子!E:F,2,0)</f>
        <v>#N/A</v>
      </c>
      <c r="L6977" s="3"/>
      <c r="M6977" s="77" t="e">
        <f>VLOOKUP($L$1&amp;L6977,定价因子!E:F,2,0)</f>
        <v>#N/A</v>
      </c>
      <c r="N6977" s="3"/>
      <c r="O6977" s="77" t="e">
        <f>VLOOKUP($N$1&amp;N6977,定价因子!E:F,2,0)</f>
        <v>#N/A</v>
      </c>
      <c r="P6977" s="3"/>
      <c r="Q6977" s="55" t="e">
        <f>VLOOKUP($P$1&amp;P6977,定价因子!$E:$F,2,0)</f>
        <v>#N/A</v>
      </c>
      <c r="R6977" s="3"/>
      <c r="S6977" s="77" t="e">
        <f>VLOOKUP($R$1&amp;R6977,定价因子!$E:$F,2,0)</f>
        <v>#N/A</v>
      </c>
      <c r="T6977" s="61"/>
      <c r="U6977" s="63"/>
      <c r="V6977" s="63"/>
      <c r="W6977" s="63"/>
      <c r="X6977" s="3"/>
    </row>
    <row r="6978" spans="1:24">
      <c r="A6978" s="3"/>
      <c r="B6978" s="3"/>
      <c r="C6978" s="3"/>
      <c r="D6978" s="3"/>
      <c r="E6978" s="79"/>
      <c r="F6978" s="3"/>
      <c r="G6978" s="77" t="e">
        <f>VLOOKUP($F$1&amp;F6978,定价因子!E:F,2,0)</f>
        <v>#N/A</v>
      </c>
      <c r="H6978" s="3"/>
      <c r="I6978" s="77" t="e">
        <f>VLOOKUP($H$1&amp;H6978,定价因子!E:F,2,0)</f>
        <v>#N/A</v>
      </c>
      <c r="J6978" s="3"/>
      <c r="K6978" s="77" t="e">
        <f>VLOOKUP($J$1&amp;J6978,定价因子!E:F,2,0)</f>
        <v>#N/A</v>
      </c>
      <c r="L6978" s="3"/>
      <c r="M6978" s="77" t="e">
        <f>VLOOKUP($L$1&amp;L6978,定价因子!E:F,2,0)</f>
        <v>#N/A</v>
      </c>
      <c r="N6978" s="3"/>
      <c r="O6978" s="77" t="e">
        <f>VLOOKUP($N$1&amp;N6978,定价因子!E:F,2,0)</f>
        <v>#N/A</v>
      </c>
      <c r="P6978" s="3"/>
      <c r="Q6978" s="55" t="e">
        <f>VLOOKUP($P$1&amp;P6978,定价因子!$E:$F,2,0)</f>
        <v>#N/A</v>
      </c>
      <c r="R6978" s="3"/>
      <c r="S6978" s="77" t="e">
        <f>VLOOKUP($R$1&amp;R6978,定价因子!$E:$F,2,0)</f>
        <v>#N/A</v>
      </c>
      <c r="T6978" s="61"/>
      <c r="U6978" s="63"/>
      <c r="V6978" s="63"/>
      <c r="W6978" s="63"/>
      <c r="X6978" s="3"/>
    </row>
    <row r="6979" spans="1:24">
      <c r="A6979" s="3"/>
      <c r="B6979" s="3"/>
      <c r="C6979" s="3"/>
      <c r="D6979" s="3"/>
      <c r="E6979" s="79"/>
      <c r="F6979" s="3"/>
      <c r="G6979" s="77" t="e">
        <f>VLOOKUP($F$1&amp;F6979,定价因子!E:F,2,0)</f>
        <v>#N/A</v>
      </c>
      <c r="H6979" s="3"/>
      <c r="I6979" s="77" t="e">
        <f>VLOOKUP($H$1&amp;H6979,定价因子!E:F,2,0)</f>
        <v>#N/A</v>
      </c>
      <c r="J6979" s="3"/>
      <c r="K6979" s="77" t="e">
        <f>VLOOKUP($J$1&amp;J6979,定价因子!E:F,2,0)</f>
        <v>#N/A</v>
      </c>
      <c r="L6979" s="3"/>
      <c r="M6979" s="77" t="e">
        <f>VLOOKUP($L$1&amp;L6979,定价因子!E:F,2,0)</f>
        <v>#N/A</v>
      </c>
      <c r="N6979" s="3"/>
      <c r="O6979" s="77" t="e">
        <f>VLOOKUP($N$1&amp;N6979,定价因子!E:F,2,0)</f>
        <v>#N/A</v>
      </c>
      <c r="P6979" s="3"/>
      <c r="Q6979" s="55" t="e">
        <f>VLOOKUP($P$1&amp;P6979,定价因子!$E:$F,2,0)</f>
        <v>#N/A</v>
      </c>
      <c r="R6979" s="3"/>
      <c r="S6979" s="77" t="e">
        <f>VLOOKUP($R$1&amp;R6979,定价因子!$E:$F,2,0)</f>
        <v>#N/A</v>
      </c>
      <c r="T6979" s="61"/>
      <c r="U6979" s="63"/>
      <c r="V6979" s="63"/>
      <c r="W6979" s="63"/>
      <c r="X6979" s="3"/>
    </row>
    <row r="6980" spans="1:24">
      <c r="A6980" s="3"/>
      <c r="B6980" s="3"/>
      <c r="C6980" s="3"/>
      <c r="D6980" s="3"/>
      <c r="E6980" s="79"/>
      <c r="F6980" s="3"/>
      <c r="G6980" s="77" t="e">
        <f>VLOOKUP($F$1&amp;F6980,定价因子!E:F,2,0)</f>
        <v>#N/A</v>
      </c>
      <c r="H6980" s="3"/>
      <c r="I6980" s="77" t="e">
        <f>VLOOKUP($H$1&amp;H6980,定价因子!E:F,2,0)</f>
        <v>#N/A</v>
      </c>
      <c r="J6980" s="3"/>
      <c r="K6980" s="77" t="e">
        <f>VLOOKUP($J$1&amp;J6980,定价因子!E:F,2,0)</f>
        <v>#N/A</v>
      </c>
      <c r="L6980" s="3"/>
      <c r="M6980" s="77" t="e">
        <f>VLOOKUP($L$1&amp;L6980,定价因子!E:F,2,0)</f>
        <v>#N/A</v>
      </c>
      <c r="N6980" s="3"/>
      <c r="O6980" s="77" t="e">
        <f>VLOOKUP($N$1&amp;N6980,定价因子!E:F,2,0)</f>
        <v>#N/A</v>
      </c>
      <c r="P6980" s="3"/>
      <c r="Q6980" s="55" t="e">
        <f>VLOOKUP($P$1&amp;P6980,定价因子!$E:$F,2,0)</f>
        <v>#N/A</v>
      </c>
      <c r="R6980" s="3"/>
      <c r="S6980" s="77" t="e">
        <f>VLOOKUP($R$1&amp;R6980,定价因子!$E:$F,2,0)</f>
        <v>#N/A</v>
      </c>
      <c r="T6980" s="61"/>
      <c r="U6980" s="63"/>
      <c r="V6980" s="63"/>
      <c r="W6980" s="63"/>
      <c r="X6980" s="3"/>
    </row>
    <row r="6981" spans="1:24">
      <c r="A6981" s="3"/>
      <c r="B6981" s="3"/>
      <c r="C6981" s="3"/>
      <c r="D6981" s="3"/>
      <c r="E6981" s="79"/>
      <c r="F6981" s="3"/>
      <c r="G6981" s="77" t="e">
        <f>VLOOKUP($F$1&amp;F6981,定价因子!E:F,2,0)</f>
        <v>#N/A</v>
      </c>
      <c r="H6981" s="3"/>
      <c r="I6981" s="77" t="e">
        <f>VLOOKUP($H$1&amp;H6981,定价因子!E:F,2,0)</f>
        <v>#N/A</v>
      </c>
      <c r="J6981" s="3"/>
      <c r="K6981" s="77" t="e">
        <f>VLOOKUP($J$1&amp;J6981,定价因子!E:F,2,0)</f>
        <v>#N/A</v>
      </c>
      <c r="L6981" s="3"/>
      <c r="M6981" s="77" t="e">
        <f>VLOOKUP($L$1&amp;L6981,定价因子!E:F,2,0)</f>
        <v>#N/A</v>
      </c>
      <c r="N6981" s="3"/>
      <c r="O6981" s="77" t="e">
        <f>VLOOKUP($N$1&amp;N6981,定价因子!E:F,2,0)</f>
        <v>#N/A</v>
      </c>
      <c r="P6981" s="3"/>
      <c r="Q6981" s="55" t="e">
        <f>VLOOKUP($P$1&amp;P6981,定价因子!$E:$F,2,0)</f>
        <v>#N/A</v>
      </c>
      <c r="R6981" s="3"/>
      <c r="S6981" s="77" t="e">
        <f>VLOOKUP($R$1&amp;R6981,定价因子!$E:$F,2,0)</f>
        <v>#N/A</v>
      </c>
      <c r="T6981" s="61"/>
      <c r="U6981" s="63"/>
      <c r="V6981" s="63"/>
      <c r="W6981" s="63"/>
      <c r="X6981" s="3"/>
    </row>
    <row r="6982" spans="1:24">
      <c r="A6982" s="3"/>
      <c r="B6982" s="3"/>
      <c r="C6982" s="3"/>
      <c r="D6982" s="3"/>
      <c r="E6982" s="79"/>
      <c r="F6982" s="3"/>
      <c r="G6982" s="77" t="e">
        <f>VLOOKUP($F$1&amp;F6982,定价因子!E:F,2,0)</f>
        <v>#N/A</v>
      </c>
      <c r="H6982" s="3"/>
      <c r="I6982" s="77" t="e">
        <f>VLOOKUP($H$1&amp;H6982,定价因子!E:F,2,0)</f>
        <v>#N/A</v>
      </c>
      <c r="J6982" s="3"/>
      <c r="K6982" s="77" t="e">
        <f>VLOOKUP($J$1&amp;J6982,定价因子!E:F,2,0)</f>
        <v>#N/A</v>
      </c>
      <c r="L6982" s="3"/>
      <c r="M6982" s="77" t="e">
        <f>VLOOKUP($L$1&amp;L6982,定价因子!E:F,2,0)</f>
        <v>#N/A</v>
      </c>
      <c r="N6982" s="3"/>
      <c r="O6982" s="77" t="e">
        <f>VLOOKUP($N$1&amp;N6982,定价因子!E:F,2,0)</f>
        <v>#N/A</v>
      </c>
      <c r="P6982" s="3"/>
      <c r="Q6982" s="55" t="e">
        <f>VLOOKUP($P$1&amp;P6982,定价因子!$E:$F,2,0)</f>
        <v>#N/A</v>
      </c>
      <c r="R6982" s="3"/>
      <c r="S6982" s="77" t="e">
        <f>VLOOKUP($R$1&amp;R6982,定价因子!$E:$F,2,0)</f>
        <v>#N/A</v>
      </c>
      <c r="T6982" s="61"/>
      <c r="U6982" s="63"/>
      <c r="V6982" s="63"/>
      <c r="W6982" s="63"/>
      <c r="X6982" s="3"/>
    </row>
    <row r="6983" spans="1:24">
      <c r="A6983" s="3"/>
      <c r="B6983" s="3"/>
      <c r="C6983" s="3"/>
      <c r="D6983" s="3"/>
      <c r="E6983" s="79"/>
      <c r="F6983" s="3"/>
      <c r="G6983" s="77" t="e">
        <f>VLOOKUP($F$1&amp;F6983,定价因子!E:F,2,0)</f>
        <v>#N/A</v>
      </c>
      <c r="H6983" s="3"/>
      <c r="I6983" s="77" t="e">
        <f>VLOOKUP($H$1&amp;H6983,定价因子!E:F,2,0)</f>
        <v>#N/A</v>
      </c>
      <c r="J6983" s="3"/>
      <c r="K6983" s="77" t="e">
        <f>VLOOKUP($J$1&amp;J6983,定价因子!E:F,2,0)</f>
        <v>#N/A</v>
      </c>
      <c r="L6983" s="3"/>
      <c r="M6983" s="77" t="e">
        <f>VLOOKUP($L$1&amp;L6983,定价因子!E:F,2,0)</f>
        <v>#N/A</v>
      </c>
      <c r="N6983" s="3"/>
      <c r="O6983" s="77" t="e">
        <f>VLOOKUP($N$1&amp;N6983,定价因子!E:F,2,0)</f>
        <v>#N/A</v>
      </c>
      <c r="P6983" s="3"/>
      <c r="Q6983" s="55" t="e">
        <f>VLOOKUP($P$1&amp;P6983,定价因子!$E:$F,2,0)</f>
        <v>#N/A</v>
      </c>
      <c r="R6983" s="3"/>
      <c r="S6983" s="77" t="e">
        <f>VLOOKUP($R$1&amp;R6983,定价因子!$E:$F,2,0)</f>
        <v>#N/A</v>
      </c>
      <c r="T6983" s="61"/>
      <c r="U6983" s="63"/>
      <c r="V6983" s="63"/>
      <c r="W6983" s="63"/>
      <c r="X6983" s="3"/>
    </row>
    <row r="6984" spans="1:24">
      <c r="A6984" s="3"/>
      <c r="B6984" s="3"/>
      <c r="C6984" s="3"/>
      <c r="D6984" s="3"/>
      <c r="E6984" s="79"/>
      <c r="F6984" s="3"/>
      <c r="G6984" s="77" t="e">
        <f>VLOOKUP($F$1&amp;F6984,定价因子!E:F,2,0)</f>
        <v>#N/A</v>
      </c>
      <c r="H6984" s="3"/>
      <c r="I6984" s="77" t="e">
        <f>VLOOKUP($H$1&amp;H6984,定价因子!E:F,2,0)</f>
        <v>#N/A</v>
      </c>
      <c r="J6984" s="3"/>
      <c r="K6984" s="77" t="e">
        <f>VLOOKUP($J$1&amp;J6984,定价因子!E:F,2,0)</f>
        <v>#N/A</v>
      </c>
      <c r="L6984" s="3"/>
      <c r="M6984" s="77" t="e">
        <f>VLOOKUP($L$1&amp;L6984,定价因子!E:F,2,0)</f>
        <v>#N/A</v>
      </c>
      <c r="N6984" s="3"/>
      <c r="O6984" s="77" t="e">
        <f>VLOOKUP($N$1&amp;N6984,定价因子!E:F,2,0)</f>
        <v>#N/A</v>
      </c>
      <c r="P6984" s="3"/>
      <c r="Q6984" s="55" t="e">
        <f>VLOOKUP($P$1&amp;P6984,定价因子!$E:$F,2,0)</f>
        <v>#N/A</v>
      </c>
      <c r="R6984" s="3"/>
      <c r="S6984" s="77" t="e">
        <f>VLOOKUP($R$1&amp;R6984,定价因子!$E:$F,2,0)</f>
        <v>#N/A</v>
      </c>
      <c r="T6984" s="61"/>
      <c r="U6984" s="63"/>
      <c r="V6984" s="63"/>
      <c r="W6984" s="63"/>
      <c r="X6984" s="3"/>
    </row>
    <row r="6985" spans="1:24">
      <c r="A6985" s="3"/>
      <c r="B6985" s="3"/>
      <c r="C6985" s="3"/>
      <c r="D6985" s="3"/>
      <c r="E6985" s="79"/>
      <c r="F6985" s="3"/>
      <c r="G6985" s="77" t="e">
        <f>VLOOKUP($F$1&amp;F6985,定价因子!E:F,2,0)</f>
        <v>#N/A</v>
      </c>
      <c r="H6985" s="3"/>
      <c r="I6985" s="77" t="e">
        <f>VLOOKUP($H$1&amp;H6985,定价因子!E:F,2,0)</f>
        <v>#N/A</v>
      </c>
      <c r="J6985" s="3"/>
      <c r="K6985" s="77" t="e">
        <f>VLOOKUP($J$1&amp;J6985,定价因子!E:F,2,0)</f>
        <v>#N/A</v>
      </c>
      <c r="L6985" s="3"/>
      <c r="M6985" s="77" t="e">
        <f>VLOOKUP($L$1&amp;L6985,定价因子!E:F,2,0)</f>
        <v>#N/A</v>
      </c>
      <c r="N6985" s="3"/>
      <c r="O6985" s="77" t="e">
        <f>VLOOKUP($N$1&amp;N6985,定价因子!E:F,2,0)</f>
        <v>#N/A</v>
      </c>
      <c r="P6985" s="3"/>
      <c r="Q6985" s="55" t="e">
        <f>VLOOKUP($P$1&amp;P6985,定价因子!$E:$F,2,0)</f>
        <v>#N/A</v>
      </c>
      <c r="R6985" s="3"/>
      <c r="S6985" s="77" t="e">
        <f>VLOOKUP($R$1&amp;R6985,定价因子!$E:$F,2,0)</f>
        <v>#N/A</v>
      </c>
      <c r="T6985" s="61"/>
      <c r="U6985" s="63"/>
      <c r="V6985" s="63"/>
      <c r="W6985" s="63"/>
      <c r="X6985" s="3"/>
    </row>
    <row r="6986" spans="1:24">
      <c r="A6986" s="3"/>
      <c r="B6986" s="3"/>
      <c r="C6986" s="3"/>
      <c r="D6986" s="3"/>
      <c r="E6986" s="79"/>
      <c r="F6986" s="3"/>
      <c r="G6986" s="77" t="e">
        <f>VLOOKUP($F$1&amp;F6986,定价因子!E:F,2,0)</f>
        <v>#N/A</v>
      </c>
      <c r="H6986" s="3"/>
      <c r="I6986" s="77" t="e">
        <f>VLOOKUP($H$1&amp;H6986,定价因子!E:F,2,0)</f>
        <v>#N/A</v>
      </c>
      <c r="J6986" s="3"/>
      <c r="K6986" s="77" t="e">
        <f>VLOOKUP($J$1&amp;J6986,定价因子!E:F,2,0)</f>
        <v>#N/A</v>
      </c>
      <c r="L6986" s="3"/>
      <c r="M6986" s="77" t="e">
        <f>VLOOKUP($L$1&amp;L6986,定价因子!E:F,2,0)</f>
        <v>#N/A</v>
      </c>
      <c r="N6986" s="3"/>
      <c r="O6986" s="77" t="e">
        <f>VLOOKUP($N$1&amp;N6986,定价因子!E:F,2,0)</f>
        <v>#N/A</v>
      </c>
      <c r="P6986" s="3"/>
      <c r="Q6986" s="55" t="e">
        <f>VLOOKUP($P$1&amp;P6986,定价因子!$E:$F,2,0)</f>
        <v>#N/A</v>
      </c>
      <c r="R6986" s="3"/>
      <c r="S6986" s="77" t="e">
        <f>VLOOKUP($R$1&amp;R6986,定价因子!$E:$F,2,0)</f>
        <v>#N/A</v>
      </c>
      <c r="T6986" s="61"/>
      <c r="U6986" s="63"/>
      <c r="V6986" s="63"/>
      <c r="W6986" s="63"/>
      <c r="X6986" s="3"/>
    </row>
    <row r="6987" spans="1:24">
      <c r="A6987" s="3"/>
      <c r="B6987" s="3"/>
      <c r="C6987" s="3"/>
      <c r="D6987" s="3"/>
      <c r="E6987" s="79"/>
      <c r="F6987" s="3"/>
      <c r="G6987" s="77" t="e">
        <f>VLOOKUP($F$1&amp;F6987,定价因子!E:F,2,0)</f>
        <v>#N/A</v>
      </c>
      <c r="H6987" s="3"/>
      <c r="I6987" s="77" t="e">
        <f>VLOOKUP($H$1&amp;H6987,定价因子!E:F,2,0)</f>
        <v>#N/A</v>
      </c>
      <c r="J6987" s="3"/>
      <c r="K6987" s="77" t="e">
        <f>VLOOKUP($J$1&amp;J6987,定价因子!E:F,2,0)</f>
        <v>#N/A</v>
      </c>
      <c r="L6987" s="3"/>
      <c r="M6987" s="77" t="e">
        <f>VLOOKUP($L$1&amp;L6987,定价因子!E:F,2,0)</f>
        <v>#N/A</v>
      </c>
      <c r="N6987" s="3"/>
      <c r="O6987" s="77" t="e">
        <f>VLOOKUP($N$1&amp;N6987,定价因子!E:F,2,0)</f>
        <v>#N/A</v>
      </c>
      <c r="P6987" s="3"/>
      <c r="Q6987" s="55" t="e">
        <f>VLOOKUP($P$1&amp;P6987,定价因子!$E:$F,2,0)</f>
        <v>#N/A</v>
      </c>
      <c r="R6987" s="3"/>
      <c r="S6987" s="77" t="e">
        <f>VLOOKUP($R$1&amp;R6987,定价因子!$E:$F,2,0)</f>
        <v>#N/A</v>
      </c>
      <c r="T6987" s="61"/>
      <c r="U6987" s="63"/>
      <c r="V6987" s="63"/>
      <c r="W6987" s="63"/>
      <c r="X6987" s="3"/>
    </row>
    <row r="6988" spans="1:24">
      <c r="A6988" s="3"/>
      <c r="B6988" s="3"/>
      <c r="C6988" s="3"/>
      <c r="D6988" s="3"/>
      <c r="E6988" s="79"/>
      <c r="F6988" s="3"/>
      <c r="G6988" s="77" t="e">
        <f>VLOOKUP($F$1&amp;F6988,定价因子!E:F,2,0)</f>
        <v>#N/A</v>
      </c>
      <c r="H6988" s="3"/>
      <c r="I6988" s="77" t="e">
        <f>VLOOKUP($H$1&amp;H6988,定价因子!E:F,2,0)</f>
        <v>#N/A</v>
      </c>
      <c r="J6988" s="3"/>
      <c r="K6988" s="77" t="e">
        <f>VLOOKUP($J$1&amp;J6988,定价因子!E:F,2,0)</f>
        <v>#N/A</v>
      </c>
      <c r="L6988" s="3"/>
      <c r="M6988" s="77" t="e">
        <f>VLOOKUP($L$1&amp;L6988,定价因子!E:F,2,0)</f>
        <v>#N/A</v>
      </c>
      <c r="N6988" s="3"/>
      <c r="O6988" s="77" t="e">
        <f>VLOOKUP($N$1&amp;N6988,定价因子!E:F,2,0)</f>
        <v>#N/A</v>
      </c>
      <c r="P6988" s="3"/>
      <c r="Q6988" s="55" t="e">
        <f>VLOOKUP($P$1&amp;P6988,定价因子!$E:$F,2,0)</f>
        <v>#N/A</v>
      </c>
      <c r="R6988" s="3"/>
      <c r="S6988" s="77" t="e">
        <f>VLOOKUP($R$1&amp;R6988,定价因子!$E:$F,2,0)</f>
        <v>#N/A</v>
      </c>
      <c r="T6988" s="61"/>
      <c r="U6988" s="63"/>
      <c r="V6988" s="63"/>
      <c r="W6988" s="63"/>
      <c r="X6988" s="3"/>
    </row>
    <row r="6989" spans="1:24">
      <c r="A6989" s="3"/>
      <c r="B6989" s="3"/>
      <c r="C6989" s="3"/>
      <c r="D6989" s="3"/>
      <c r="E6989" s="79"/>
      <c r="F6989" s="3"/>
      <c r="G6989" s="77" t="e">
        <f>VLOOKUP($F$1&amp;F6989,定价因子!E:F,2,0)</f>
        <v>#N/A</v>
      </c>
      <c r="H6989" s="3"/>
      <c r="I6989" s="77" t="e">
        <f>VLOOKUP($H$1&amp;H6989,定价因子!E:F,2,0)</f>
        <v>#N/A</v>
      </c>
      <c r="J6989" s="3"/>
      <c r="K6989" s="77" t="e">
        <f>VLOOKUP($J$1&amp;J6989,定价因子!E:F,2,0)</f>
        <v>#N/A</v>
      </c>
      <c r="L6989" s="3"/>
      <c r="M6989" s="77" t="e">
        <f>VLOOKUP($L$1&amp;L6989,定价因子!E:F,2,0)</f>
        <v>#N/A</v>
      </c>
      <c r="N6989" s="3"/>
      <c r="O6989" s="77" t="e">
        <f>VLOOKUP($N$1&amp;N6989,定价因子!E:F,2,0)</f>
        <v>#N/A</v>
      </c>
      <c r="P6989" s="3"/>
      <c r="Q6989" s="55" t="e">
        <f>VLOOKUP($P$1&amp;P6989,定价因子!$E:$F,2,0)</f>
        <v>#N/A</v>
      </c>
      <c r="R6989" s="3"/>
      <c r="S6989" s="77" t="e">
        <f>VLOOKUP($R$1&amp;R6989,定价因子!$E:$F,2,0)</f>
        <v>#N/A</v>
      </c>
      <c r="T6989" s="61"/>
      <c r="U6989" s="63"/>
      <c r="V6989" s="63"/>
      <c r="W6989" s="63"/>
      <c r="X6989" s="3"/>
    </row>
    <row r="6990" spans="1:24">
      <c r="A6990" s="3"/>
      <c r="B6990" s="3"/>
      <c r="C6990" s="3"/>
      <c r="D6990" s="3"/>
      <c r="E6990" s="79"/>
      <c r="F6990" s="3"/>
      <c r="G6990" s="77" t="e">
        <f>VLOOKUP($F$1&amp;F6990,定价因子!E:F,2,0)</f>
        <v>#N/A</v>
      </c>
      <c r="H6990" s="3"/>
      <c r="I6990" s="77" t="e">
        <f>VLOOKUP($H$1&amp;H6990,定价因子!E:F,2,0)</f>
        <v>#N/A</v>
      </c>
      <c r="J6990" s="3"/>
      <c r="K6990" s="77" t="e">
        <f>VLOOKUP($J$1&amp;J6990,定价因子!E:F,2,0)</f>
        <v>#N/A</v>
      </c>
      <c r="L6990" s="3"/>
      <c r="M6990" s="77" t="e">
        <f>VLOOKUP($L$1&amp;L6990,定价因子!E:F,2,0)</f>
        <v>#N/A</v>
      </c>
      <c r="N6990" s="3"/>
      <c r="O6990" s="77" t="e">
        <f>VLOOKUP($N$1&amp;N6990,定价因子!E:F,2,0)</f>
        <v>#N/A</v>
      </c>
      <c r="P6990" s="3"/>
      <c r="Q6990" s="55" t="e">
        <f>VLOOKUP($P$1&amp;P6990,定价因子!$E:$F,2,0)</f>
        <v>#N/A</v>
      </c>
      <c r="R6990" s="3"/>
      <c r="S6990" s="77" t="e">
        <f>VLOOKUP($R$1&amp;R6990,定价因子!$E:$F,2,0)</f>
        <v>#N/A</v>
      </c>
      <c r="T6990" s="61"/>
      <c r="U6990" s="63"/>
      <c r="V6990" s="63"/>
      <c r="W6990" s="63"/>
      <c r="X6990" s="3"/>
    </row>
    <row r="6991" spans="1:24">
      <c r="A6991" s="3"/>
      <c r="B6991" s="3"/>
      <c r="C6991" s="3"/>
      <c r="D6991" s="3"/>
      <c r="E6991" s="79"/>
      <c r="F6991" s="3"/>
      <c r="G6991" s="77" t="e">
        <f>VLOOKUP($F$1&amp;F6991,定价因子!E:F,2,0)</f>
        <v>#N/A</v>
      </c>
      <c r="H6991" s="3"/>
      <c r="I6991" s="77" t="e">
        <f>VLOOKUP($H$1&amp;H6991,定价因子!E:F,2,0)</f>
        <v>#N/A</v>
      </c>
      <c r="J6991" s="3"/>
      <c r="K6991" s="77" t="e">
        <f>VLOOKUP($J$1&amp;J6991,定价因子!E:F,2,0)</f>
        <v>#N/A</v>
      </c>
      <c r="L6991" s="3"/>
      <c r="M6991" s="77" t="e">
        <f>VLOOKUP($L$1&amp;L6991,定价因子!E:F,2,0)</f>
        <v>#N/A</v>
      </c>
      <c r="N6991" s="3"/>
      <c r="O6991" s="77" t="e">
        <f>VLOOKUP($N$1&amp;N6991,定价因子!E:F,2,0)</f>
        <v>#N/A</v>
      </c>
      <c r="P6991" s="3"/>
      <c r="Q6991" s="55" t="e">
        <f>VLOOKUP($P$1&amp;P6991,定价因子!$E:$F,2,0)</f>
        <v>#N/A</v>
      </c>
      <c r="R6991" s="3"/>
      <c r="S6991" s="77" t="e">
        <f>VLOOKUP($R$1&amp;R6991,定价因子!$E:$F,2,0)</f>
        <v>#N/A</v>
      </c>
      <c r="T6991" s="61"/>
      <c r="U6991" s="63"/>
      <c r="V6991" s="63"/>
      <c r="W6991" s="63"/>
      <c r="X6991" s="3"/>
    </row>
    <row r="6992" spans="1:24">
      <c r="A6992" s="3"/>
      <c r="B6992" s="3"/>
      <c r="C6992" s="3"/>
      <c r="D6992" s="3"/>
      <c r="E6992" s="79"/>
      <c r="F6992" s="3"/>
      <c r="G6992" s="77" t="e">
        <f>VLOOKUP($F$1&amp;F6992,定价因子!E:F,2,0)</f>
        <v>#N/A</v>
      </c>
      <c r="H6992" s="3"/>
      <c r="I6992" s="77" t="e">
        <f>VLOOKUP($H$1&amp;H6992,定价因子!E:F,2,0)</f>
        <v>#N/A</v>
      </c>
      <c r="J6992" s="3"/>
      <c r="K6992" s="77" t="e">
        <f>VLOOKUP($J$1&amp;J6992,定价因子!E:F,2,0)</f>
        <v>#N/A</v>
      </c>
      <c r="L6992" s="3"/>
      <c r="M6992" s="77" t="e">
        <f>VLOOKUP($L$1&amp;L6992,定价因子!E:F,2,0)</f>
        <v>#N/A</v>
      </c>
      <c r="N6992" s="3"/>
      <c r="O6992" s="77" t="e">
        <f>VLOOKUP($N$1&amp;N6992,定价因子!E:F,2,0)</f>
        <v>#N/A</v>
      </c>
      <c r="P6992" s="3"/>
      <c r="Q6992" s="55" t="e">
        <f>VLOOKUP($P$1&amp;P6992,定价因子!$E:$F,2,0)</f>
        <v>#N/A</v>
      </c>
      <c r="R6992" s="3"/>
      <c r="S6992" s="77" t="e">
        <f>VLOOKUP($R$1&amp;R6992,定价因子!$E:$F,2,0)</f>
        <v>#N/A</v>
      </c>
      <c r="T6992" s="61"/>
      <c r="U6992" s="63"/>
      <c r="V6992" s="63"/>
      <c r="W6992" s="63"/>
      <c r="X6992" s="3"/>
    </row>
    <row r="6993" spans="1:24">
      <c r="A6993" s="3"/>
      <c r="B6993" s="3"/>
      <c r="C6993" s="3"/>
      <c r="D6993" s="3"/>
      <c r="E6993" s="79"/>
      <c r="F6993" s="3"/>
      <c r="G6993" s="77" t="e">
        <f>VLOOKUP($F$1&amp;F6993,定价因子!E:F,2,0)</f>
        <v>#N/A</v>
      </c>
      <c r="H6993" s="3"/>
      <c r="I6993" s="77" t="e">
        <f>VLOOKUP($H$1&amp;H6993,定价因子!E:F,2,0)</f>
        <v>#N/A</v>
      </c>
      <c r="J6993" s="3"/>
      <c r="K6993" s="77" t="e">
        <f>VLOOKUP($J$1&amp;J6993,定价因子!E:F,2,0)</f>
        <v>#N/A</v>
      </c>
      <c r="L6993" s="3"/>
      <c r="M6993" s="77" t="e">
        <f>VLOOKUP($L$1&amp;L6993,定价因子!E:F,2,0)</f>
        <v>#N/A</v>
      </c>
      <c r="N6993" s="3"/>
      <c r="O6993" s="77" t="e">
        <f>VLOOKUP($N$1&amp;N6993,定价因子!E:F,2,0)</f>
        <v>#N/A</v>
      </c>
      <c r="P6993" s="3"/>
      <c r="Q6993" s="55" t="e">
        <f>VLOOKUP($P$1&amp;P6993,定价因子!$E:$F,2,0)</f>
        <v>#N/A</v>
      </c>
      <c r="R6993" s="3"/>
      <c r="S6993" s="77" t="e">
        <f>VLOOKUP($R$1&amp;R6993,定价因子!$E:$F,2,0)</f>
        <v>#N/A</v>
      </c>
      <c r="T6993" s="61"/>
      <c r="U6993" s="63"/>
      <c r="V6993" s="63"/>
      <c r="W6993" s="63"/>
      <c r="X6993" s="3"/>
    </row>
    <row r="6994" spans="1:24">
      <c r="A6994" s="3"/>
      <c r="B6994" s="3"/>
      <c r="C6994" s="3"/>
      <c r="D6994" s="3"/>
      <c r="E6994" s="79"/>
      <c r="F6994" s="3"/>
      <c r="G6994" s="77" t="e">
        <f>VLOOKUP($F$1&amp;F6994,定价因子!E:F,2,0)</f>
        <v>#N/A</v>
      </c>
      <c r="H6994" s="3"/>
      <c r="I6994" s="77" t="e">
        <f>VLOOKUP($H$1&amp;H6994,定价因子!E:F,2,0)</f>
        <v>#N/A</v>
      </c>
      <c r="J6994" s="3"/>
      <c r="K6994" s="77" t="e">
        <f>VLOOKUP($J$1&amp;J6994,定价因子!E:F,2,0)</f>
        <v>#N/A</v>
      </c>
      <c r="L6994" s="3"/>
      <c r="M6994" s="77" t="e">
        <f>VLOOKUP($L$1&amp;L6994,定价因子!E:F,2,0)</f>
        <v>#N/A</v>
      </c>
      <c r="N6994" s="3"/>
      <c r="O6994" s="77" t="e">
        <f>VLOOKUP($N$1&amp;N6994,定价因子!E:F,2,0)</f>
        <v>#N/A</v>
      </c>
      <c r="P6994" s="3"/>
      <c r="Q6994" s="55" t="e">
        <f>VLOOKUP($P$1&amp;P6994,定价因子!$E:$F,2,0)</f>
        <v>#N/A</v>
      </c>
      <c r="R6994" s="3"/>
      <c r="S6994" s="77" t="e">
        <f>VLOOKUP($R$1&amp;R6994,定价因子!$E:$F,2,0)</f>
        <v>#N/A</v>
      </c>
      <c r="T6994" s="61"/>
      <c r="U6994" s="63"/>
      <c r="V6994" s="63"/>
      <c r="W6994" s="63"/>
      <c r="X6994" s="3"/>
    </row>
    <row r="6995" spans="1:24">
      <c r="A6995" s="3"/>
      <c r="B6995" s="3"/>
      <c r="C6995" s="3"/>
      <c r="D6995" s="3"/>
      <c r="E6995" s="79"/>
      <c r="F6995" s="3"/>
      <c r="G6995" s="77" t="e">
        <f>VLOOKUP($F$1&amp;F6995,定价因子!E:F,2,0)</f>
        <v>#N/A</v>
      </c>
      <c r="H6995" s="3"/>
      <c r="I6995" s="77" t="e">
        <f>VLOOKUP($H$1&amp;H6995,定价因子!E:F,2,0)</f>
        <v>#N/A</v>
      </c>
      <c r="J6995" s="3"/>
      <c r="K6995" s="77" t="e">
        <f>VLOOKUP($J$1&amp;J6995,定价因子!E:F,2,0)</f>
        <v>#N/A</v>
      </c>
      <c r="L6995" s="3"/>
      <c r="M6995" s="77" t="e">
        <f>VLOOKUP($L$1&amp;L6995,定价因子!E:F,2,0)</f>
        <v>#N/A</v>
      </c>
      <c r="N6995" s="3"/>
      <c r="O6995" s="77" t="e">
        <f>VLOOKUP($N$1&amp;N6995,定价因子!E:F,2,0)</f>
        <v>#N/A</v>
      </c>
      <c r="P6995" s="3"/>
      <c r="Q6995" s="55" t="e">
        <f>VLOOKUP($P$1&amp;P6995,定价因子!$E:$F,2,0)</f>
        <v>#N/A</v>
      </c>
      <c r="R6995" s="3"/>
      <c r="S6995" s="77" t="e">
        <f>VLOOKUP($R$1&amp;R6995,定价因子!$E:$F,2,0)</f>
        <v>#N/A</v>
      </c>
      <c r="T6995" s="61"/>
      <c r="U6995" s="63"/>
      <c r="V6995" s="63"/>
      <c r="W6995" s="63"/>
      <c r="X6995" s="3"/>
    </row>
    <row r="6996" spans="1:24">
      <c r="A6996" s="3"/>
      <c r="B6996" s="3"/>
      <c r="C6996" s="3"/>
      <c r="D6996" s="3"/>
      <c r="E6996" s="79"/>
      <c r="F6996" s="3"/>
      <c r="G6996" s="77" t="e">
        <f>VLOOKUP($F$1&amp;F6996,定价因子!E:F,2,0)</f>
        <v>#N/A</v>
      </c>
      <c r="H6996" s="3"/>
      <c r="I6996" s="77" t="e">
        <f>VLOOKUP($H$1&amp;H6996,定价因子!E:F,2,0)</f>
        <v>#N/A</v>
      </c>
      <c r="J6996" s="3"/>
      <c r="K6996" s="77" t="e">
        <f>VLOOKUP($J$1&amp;J6996,定价因子!E:F,2,0)</f>
        <v>#N/A</v>
      </c>
      <c r="L6996" s="3"/>
      <c r="M6996" s="77" t="e">
        <f>VLOOKUP($L$1&amp;L6996,定价因子!E:F,2,0)</f>
        <v>#N/A</v>
      </c>
      <c r="N6996" s="3"/>
      <c r="O6996" s="77" t="e">
        <f>VLOOKUP($N$1&amp;N6996,定价因子!E:F,2,0)</f>
        <v>#N/A</v>
      </c>
      <c r="P6996" s="3"/>
      <c r="Q6996" s="55" t="e">
        <f>VLOOKUP($P$1&amp;P6996,定价因子!$E:$F,2,0)</f>
        <v>#N/A</v>
      </c>
      <c r="R6996" s="3"/>
      <c r="S6996" s="77" t="e">
        <f>VLOOKUP($R$1&amp;R6996,定价因子!$E:$F,2,0)</f>
        <v>#N/A</v>
      </c>
      <c r="T6996" s="61"/>
      <c r="U6996" s="63"/>
      <c r="V6996" s="63"/>
      <c r="W6996" s="63"/>
      <c r="X6996" s="3"/>
    </row>
    <row r="6997" spans="1:24">
      <c r="A6997" s="3"/>
      <c r="B6997" s="3"/>
      <c r="C6997" s="3"/>
      <c r="D6997" s="3"/>
      <c r="E6997" s="79"/>
      <c r="F6997" s="3"/>
      <c r="G6997" s="77" t="e">
        <f>VLOOKUP($F$1&amp;F6997,定价因子!E:F,2,0)</f>
        <v>#N/A</v>
      </c>
      <c r="H6997" s="3"/>
      <c r="I6997" s="77" t="e">
        <f>VLOOKUP($H$1&amp;H6997,定价因子!E:F,2,0)</f>
        <v>#N/A</v>
      </c>
      <c r="J6997" s="3"/>
      <c r="K6997" s="77" t="e">
        <f>VLOOKUP($J$1&amp;J6997,定价因子!E:F,2,0)</f>
        <v>#N/A</v>
      </c>
      <c r="L6997" s="3"/>
      <c r="M6997" s="77" t="e">
        <f>VLOOKUP($L$1&amp;L6997,定价因子!E:F,2,0)</f>
        <v>#N/A</v>
      </c>
      <c r="N6997" s="3"/>
      <c r="O6997" s="77" t="e">
        <f>VLOOKUP($N$1&amp;N6997,定价因子!E:F,2,0)</f>
        <v>#N/A</v>
      </c>
      <c r="P6997" s="3"/>
      <c r="Q6997" s="55" t="e">
        <f>VLOOKUP($P$1&amp;P6997,定价因子!$E:$F,2,0)</f>
        <v>#N/A</v>
      </c>
      <c r="R6997" s="3"/>
      <c r="S6997" s="77" t="e">
        <f>VLOOKUP($R$1&amp;R6997,定价因子!$E:$F,2,0)</f>
        <v>#N/A</v>
      </c>
      <c r="T6997" s="61"/>
      <c r="U6997" s="63"/>
      <c r="V6997" s="63"/>
      <c r="W6997" s="63"/>
      <c r="X6997" s="3"/>
    </row>
    <row r="6998" spans="1:24">
      <c r="A6998" s="3"/>
      <c r="B6998" s="3"/>
      <c r="C6998" s="3"/>
      <c r="D6998" s="3"/>
      <c r="E6998" s="79"/>
      <c r="F6998" s="3"/>
      <c r="G6998" s="77" t="e">
        <f>VLOOKUP($F$1&amp;F6998,定价因子!E:F,2,0)</f>
        <v>#N/A</v>
      </c>
      <c r="H6998" s="3"/>
      <c r="I6998" s="77" t="e">
        <f>VLOOKUP($H$1&amp;H6998,定价因子!E:F,2,0)</f>
        <v>#N/A</v>
      </c>
      <c r="J6998" s="3"/>
      <c r="K6998" s="77" t="e">
        <f>VLOOKUP($J$1&amp;J6998,定价因子!E:F,2,0)</f>
        <v>#N/A</v>
      </c>
      <c r="L6998" s="3"/>
      <c r="M6998" s="77" t="e">
        <f>VLOOKUP($L$1&amp;L6998,定价因子!E:F,2,0)</f>
        <v>#N/A</v>
      </c>
      <c r="N6998" s="3"/>
      <c r="O6998" s="77" t="e">
        <f>VLOOKUP($N$1&amp;N6998,定价因子!E:F,2,0)</f>
        <v>#N/A</v>
      </c>
      <c r="P6998" s="3"/>
      <c r="Q6998" s="55" t="e">
        <f>VLOOKUP($P$1&amp;P6998,定价因子!$E:$F,2,0)</f>
        <v>#N/A</v>
      </c>
      <c r="R6998" s="3"/>
      <c r="S6998" s="77" t="e">
        <f>VLOOKUP($R$1&amp;R6998,定价因子!$E:$F,2,0)</f>
        <v>#N/A</v>
      </c>
      <c r="T6998" s="61"/>
      <c r="U6998" s="63"/>
      <c r="V6998" s="63"/>
      <c r="W6998" s="63"/>
      <c r="X6998" s="3"/>
    </row>
    <row r="6999" spans="1:24">
      <c r="A6999" s="3"/>
      <c r="B6999" s="3"/>
      <c r="C6999" s="3"/>
      <c r="D6999" s="3"/>
      <c r="E6999" s="79"/>
      <c r="F6999" s="3"/>
      <c r="G6999" s="77" t="e">
        <f>VLOOKUP($F$1&amp;F6999,定价因子!E:F,2,0)</f>
        <v>#N/A</v>
      </c>
      <c r="H6999" s="3"/>
      <c r="I6999" s="77" t="e">
        <f>VLOOKUP($H$1&amp;H6999,定价因子!E:F,2,0)</f>
        <v>#N/A</v>
      </c>
      <c r="J6999" s="3"/>
      <c r="K6999" s="77" t="e">
        <f>VLOOKUP($J$1&amp;J6999,定价因子!E:F,2,0)</f>
        <v>#N/A</v>
      </c>
      <c r="L6999" s="3"/>
      <c r="M6999" s="77" t="e">
        <f>VLOOKUP($L$1&amp;L6999,定价因子!E:F,2,0)</f>
        <v>#N/A</v>
      </c>
      <c r="N6999" s="3"/>
      <c r="O6999" s="77" t="e">
        <f>VLOOKUP($N$1&amp;N6999,定价因子!E:F,2,0)</f>
        <v>#N/A</v>
      </c>
      <c r="P6999" s="3"/>
      <c r="Q6999" s="55" t="e">
        <f>VLOOKUP($P$1&amp;P6999,定价因子!$E:$F,2,0)</f>
        <v>#N/A</v>
      </c>
      <c r="R6999" s="3"/>
      <c r="S6999" s="77" t="e">
        <f>VLOOKUP($R$1&amp;R6999,定价因子!$E:$F,2,0)</f>
        <v>#N/A</v>
      </c>
      <c r="T6999" s="61"/>
      <c r="U6999" s="63"/>
      <c r="V6999" s="63"/>
      <c r="W6999" s="63"/>
      <c r="X6999" s="3"/>
    </row>
    <row r="7000" spans="1:24">
      <c r="A7000" s="3"/>
      <c r="B7000" s="3"/>
      <c r="C7000" s="3"/>
      <c r="D7000" s="3"/>
      <c r="E7000" s="79"/>
      <c r="F7000" s="3"/>
      <c r="G7000" s="77" t="e">
        <f>VLOOKUP($F$1&amp;F7000,定价因子!E:F,2,0)</f>
        <v>#N/A</v>
      </c>
      <c r="H7000" s="3"/>
      <c r="I7000" s="77" t="e">
        <f>VLOOKUP($H$1&amp;H7000,定价因子!E:F,2,0)</f>
        <v>#N/A</v>
      </c>
      <c r="J7000" s="3"/>
      <c r="K7000" s="77" t="e">
        <f>VLOOKUP($J$1&amp;J7000,定价因子!E:F,2,0)</f>
        <v>#N/A</v>
      </c>
      <c r="L7000" s="3"/>
      <c r="M7000" s="77" t="e">
        <f>VLOOKUP($L$1&amp;L7000,定价因子!E:F,2,0)</f>
        <v>#N/A</v>
      </c>
      <c r="N7000" s="3"/>
      <c r="O7000" s="77" t="e">
        <f>VLOOKUP($N$1&amp;N7000,定价因子!E:F,2,0)</f>
        <v>#N/A</v>
      </c>
      <c r="P7000" s="3"/>
      <c r="Q7000" s="55" t="e">
        <f>VLOOKUP($P$1&amp;P7000,定价因子!$E:$F,2,0)</f>
        <v>#N/A</v>
      </c>
      <c r="R7000" s="3"/>
      <c r="S7000" s="77" t="e">
        <f>VLOOKUP($R$1&amp;R7000,定价因子!$E:$F,2,0)</f>
        <v>#N/A</v>
      </c>
      <c r="T7000" s="61"/>
      <c r="U7000" s="63"/>
      <c r="V7000" s="63"/>
      <c r="W7000" s="63"/>
      <c r="X7000" s="3"/>
    </row>
    <row r="7001" spans="1:24">
      <c r="A7001" s="3"/>
      <c r="B7001" s="3"/>
      <c r="C7001" s="3"/>
      <c r="D7001" s="3"/>
      <c r="E7001" s="79"/>
      <c r="F7001" s="3"/>
      <c r="G7001" s="77" t="e">
        <f>VLOOKUP($F$1&amp;F7001,定价因子!E:F,2,0)</f>
        <v>#N/A</v>
      </c>
      <c r="H7001" s="3"/>
      <c r="I7001" s="77" t="e">
        <f>VLOOKUP($H$1&amp;H7001,定价因子!E:F,2,0)</f>
        <v>#N/A</v>
      </c>
      <c r="J7001" s="3"/>
      <c r="K7001" s="77" t="e">
        <f>VLOOKUP($J$1&amp;J7001,定价因子!E:F,2,0)</f>
        <v>#N/A</v>
      </c>
      <c r="L7001" s="3"/>
      <c r="M7001" s="77" t="e">
        <f>VLOOKUP($L$1&amp;L7001,定价因子!E:F,2,0)</f>
        <v>#N/A</v>
      </c>
      <c r="N7001" s="3"/>
      <c r="O7001" s="77" t="e">
        <f>VLOOKUP($N$1&amp;N7001,定价因子!E:F,2,0)</f>
        <v>#N/A</v>
      </c>
      <c r="P7001" s="3"/>
      <c r="Q7001" s="55" t="e">
        <f>VLOOKUP($P$1&amp;P7001,定价因子!$E:$F,2,0)</f>
        <v>#N/A</v>
      </c>
      <c r="R7001" s="3"/>
      <c r="S7001" s="77" t="e">
        <f>VLOOKUP($R$1&amp;R7001,定价因子!$E:$F,2,0)</f>
        <v>#N/A</v>
      </c>
      <c r="T7001" s="61"/>
      <c r="U7001" s="63"/>
      <c r="V7001" s="63"/>
      <c r="W7001" s="63"/>
      <c r="X7001" s="3"/>
    </row>
    <row r="7002" spans="1:24">
      <c r="A7002" s="3"/>
      <c r="B7002" s="3"/>
      <c r="C7002" s="3"/>
      <c r="D7002" s="3"/>
      <c r="E7002" s="79"/>
      <c r="F7002" s="3"/>
      <c r="G7002" s="77" t="e">
        <f>VLOOKUP($F$1&amp;F7002,定价因子!E:F,2,0)</f>
        <v>#N/A</v>
      </c>
      <c r="H7002" s="3"/>
      <c r="I7002" s="77" t="e">
        <f>VLOOKUP($H$1&amp;H7002,定价因子!E:F,2,0)</f>
        <v>#N/A</v>
      </c>
      <c r="J7002" s="3"/>
      <c r="K7002" s="77" t="e">
        <f>VLOOKUP($J$1&amp;J7002,定价因子!E:F,2,0)</f>
        <v>#N/A</v>
      </c>
      <c r="L7002" s="3"/>
      <c r="M7002" s="77" t="e">
        <f>VLOOKUP($L$1&amp;L7002,定价因子!E:F,2,0)</f>
        <v>#N/A</v>
      </c>
      <c r="N7002" s="3"/>
      <c r="O7002" s="77" t="e">
        <f>VLOOKUP($N$1&amp;N7002,定价因子!E:F,2,0)</f>
        <v>#N/A</v>
      </c>
      <c r="P7002" s="3"/>
      <c r="Q7002" s="55" t="e">
        <f>VLOOKUP($P$1&amp;P7002,定价因子!$E:$F,2,0)</f>
        <v>#N/A</v>
      </c>
      <c r="R7002" s="3"/>
      <c r="S7002" s="77" t="e">
        <f>VLOOKUP($R$1&amp;R7002,定价因子!$E:$F,2,0)</f>
        <v>#N/A</v>
      </c>
      <c r="T7002" s="61"/>
      <c r="U7002" s="63"/>
      <c r="V7002" s="63"/>
      <c r="W7002" s="63"/>
      <c r="X7002" s="3"/>
    </row>
    <row r="7003" spans="1:24">
      <c r="A7003" s="3"/>
      <c r="B7003" s="3"/>
      <c r="C7003" s="3"/>
      <c r="D7003" s="3"/>
      <c r="E7003" s="79"/>
      <c r="F7003" s="3"/>
      <c r="G7003" s="77" t="e">
        <f>VLOOKUP($F$1&amp;F7003,定价因子!E:F,2,0)</f>
        <v>#N/A</v>
      </c>
      <c r="H7003" s="3"/>
      <c r="I7003" s="77" t="e">
        <f>VLOOKUP($H$1&amp;H7003,定价因子!E:F,2,0)</f>
        <v>#N/A</v>
      </c>
      <c r="J7003" s="3"/>
      <c r="K7003" s="77" t="e">
        <f>VLOOKUP($J$1&amp;J7003,定价因子!E:F,2,0)</f>
        <v>#N/A</v>
      </c>
      <c r="L7003" s="3"/>
      <c r="M7003" s="77" t="e">
        <f>VLOOKUP($L$1&amp;L7003,定价因子!E:F,2,0)</f>
        <v>#N/A</v>
      </c>
      <c r="N7003" s="3"/>
      <c r="O7003" s="77" t="e">
        <f>VLOOKUP($N$1&amp;N7003,定价因子!E:F,2,0)</f>
        <v>#N/A</v>
      </c>
      <c r="P7003" s="3"/>
      <c r="Q7003" s="55" t="e">
        <f>VLOOKUP($P$1&amp;P7003,定价因子!$E:$F,2,0)</f>
        <v>#N/A</v>
      </c>
      <c r="R7003" s="3"/>
      <c r="S7003" s="77" t="e">
        <f>VLOOKUP($R$1&amp;R7003,定价因子!$E:$F,2,0)</f>
        <v>#N/A</v>
      </c>
      <c r="T7003" s="61"/>
      <c r="U7003" s="63"/>
      <c r="V7003" s="63"/>
      <c r="W7003" s="63"/>
      <c r="X7003" s="3"/>
    </row>
    <row r="7004" spans="1:24">
      <c r="A7004" s="3"/>
      <c r="B7004" s="3"/>
      <c r="C7004" s="3"/>
      <c r="D7004" s="3"/>
      <c r="E7004" s="79"/>
      <c r="F7004" s="3"/>
      <c r="G7004" s="77" t="e">
        <f>VLOOKUP($F$1&amp;F7004,定价因子!E:F,2,0)</f>
        <v>#N/A</v>
      </c>
      <c r="H7004" s="3"/>
      <c r="I7004" s="77" t="e">
        <f>VLOOKUP($H$1&amp;H7004,定价因子!E:F,2,0)</f>
        <v>#N/A</v>
      </c>
      <c r="J7004" s="3"/>
      <c r="K7004" s="77" t="e">
        <f>VLOOKUP($J$1&amp;J7004,定价因子!E:F,2,0)</f>
        <v>#N/A</v>
      </c>
      <c r="L7004" s="3"/>
      <c r="M7004" s="77" t="e">
        <f>VLOOKUP($L$1&amp;L7004,定价因子!E:F,2,0)</f>
        <v>#N/A</v>
      </c>
      <c r="N7004" s="3"/>
      <c r="O7004" s="77" t="e">
        <f>VLOOKUP($N$1&amp;N7004,定价因子!E:F,2,0)</f>
        <v>#N/A</v>
      </c>
      <c r="P7004" s="3"/>
      <c r="Q7004" s="55" t="e">
        <f>VLOOKUP($P$1&amp;P7004,定价因子!$E:$F,2,0)</f>
        <v>#N/A</v>
      </c>
      <c r="R7004" s="3"/>
      <c r="S7004" s="77" t="e">
        <f>VLOOKUP($R$1&amp;R7004,定价因子!$E:$F,2,0)</f>
        <v>#N/A</v>
      </c>
      <c r="T7004" s="61"/>
      <c r="U7004" s="63"/>
      <c r="V7004" s="63"/>
      <c r="W7004" s="63"/>
      <c r="X7004" s="3"/>
    </row>
    <row r="7005" spans="1:24">
      <c r="A7005" s="3"/>
      <c r="B7005" s="3"/>
      <c r="C7005" s="3"/>
      <c r="D7005" s="3"/>
      <c r="E7005" s="79"/>
      <c r="F7005" s="3"/>
      <c r="G7005" s="77" t="e">
        <f>VLOOKUP($F$1&amp;F7005,定价因子!E:F,2,0)</f>
        <v>#N/A</v>
      </c>
      <c r="H7005" s="3"/>
      <c r="I7005" s="77" t="e">
        <f>VLOOKUP($H$1&amp;H7005,定价因子!E:F,2,0)</f>
        <v>#N/A</v>
      </c>
      <c r="J7005" s="3"/>
      <c r="K7005" s="77" t="e">
        <f>VLOOKUP($J$1&amp;J7005,定价因子!E:F,2,0)</f>
        <v>#N/A</v>
      </c>
      <c r="L7005" s="3"/>
      <c r="M7005" s="77" t="e">
        <f>VLOOKUP($L$1&amp;L7005,定价因子!E:F,2,0)</f>
        <v>#N/A</v>
      </c>
      <c r="N7005" s="3"/>
      <c r="O7005" s="77" t="e">
        <f>VLOOKUP($N$1&amp;N7005,定价因子!E:F,2,0)</f>
        <v>#N/A</v>
      </c>
      <c r="P7005" s="3"/>
      <c r="Q7005" s="55" t="e">
        <f>VLOOKUP($P$1&amp;P7005,定价因子!$E:$F,2,0)</f>
        <v>#N/A</v>
      </c>
      <c r="R7005" s="3"/>
      <c r="S7005" s="77" t="e">
        <f>VLOOKUP($R$1&amp;R7005,定价因子!$E:$F,2,0)</f>
        <v>#N/A</v>
      </c>
      <c r="T7005" s="61"/>
      <c r="U7005" s="63"/>
      <c r="V7005" s="63"/>
      <c r="W7005" s="63"/>
      <c r="X7005" s="3"/>
    </row>
    <row r="7006" spans="1:24">
      <c r="A7006" s="3"/>
      <c r="B7006" s="3"/>
      <c r="C7006" s="3"/>
      <c r="D7006" s="3"/>
      <c r="E7006" s="79"/>
      <c r="F7006" s="3"/>
      <c r="G7006" s="77" t="e">
        <f>VLOOKUP($F$1&amp;F7006,定价因子!E:F,2,0)</f>
        <v>#N/A</v>
      </c>
      <c r="H7006" s="3"/>
      <c r="I7006" s="77" t="e">
        <f>VLOOKUP($H$1&amp;H7006,定价因子!E:F,2,0)</f>
        <v>#N/A</v>
      </c>
      <c r="J7006" s="3"/>
      <c r="K7006" s="77" t="e">
        <f>VLOOKUP($J$1&amp;J7006,定价因子!E:F,2,0)</f>
        <v>#N/A</v>
      </c>
      <c r="L7006" s="3"/>
      <c r="M7006" s="77" t="e">
        <f>VLOOKUP($L$1&amp;L7006,定价因子!E:F,2,0)</f>
        <v>#N/A</v>
      </c>
      <c r="N7006" s="3"/>
      <c r="O7006" s="77" t="e">
        <f>VLOOKUP($N$1&amp;N7006,定价因子!E:F,2,0)</f>
        <v>#N/A</v>
      </c>
      <c r="P7006" s="3"/>
      <c r="Q7006" s="55" t="e">
        <f>VLOOKUP($P$1&amp;P7006,定价因子!$E:$F,2,0)</f>
        <v>#N/A</v>
      </c>
      <c r="R7006" s="3"/>
      <c r="S7006" s="77" t="e">
        <f>VLOOKUP($R$1&amp;R7006,定价因子!$E:$F,2,0)</f>
        <v>#N/A</v>
      </c>
      <c r="T7006" s="61"/>
      <c r="U7006" s="63"/>
      <c r="V7006" s="63"/>
      <c r="W7006" s="63"/>
      <c r="X7006" s="3"/>
    </row>
    <row r="7007" spans="1:24">
      <c r="A7007" s="3"/>
      <c r="B7007" s="3"/>
      <c r="C7007" s="3"/>
      <c r="D7007" s="3"/>
      <c r="E7007" s="79"/>
      <c r="F7007" s="3"/>
      <c r="G7007" s="77" t="e">
        <f>VLOOKUP($F$1&amp;F7007,定价因子!E:F,2,0)</f>
        <v>#N/A</v>
      </c>
      <c r="H7007" s="3"/>
      <c r="I7007" s="77" t="e">
        <f>VLOOKUP($H$1&amp;H7007,定价因子!E:F,2,0)</f>
        <v>#N/A</v>
      </c>
      <c r="J7007" s="3"/>
      <c r="K7007" s="77" t="e">
        <f>VLOOKUP($J$1&amp;J7007,定价因子!E:F,2,0)</f>
        <v>#N/A</v>
      </c>
      <c r="L7007" s="3"/>
      <c r="M7007" s="77" t="e">
        <f>VLOOKUP($L$1&amp;L7007,定价因子!E:F,2,0)</f>
        <v>#N/A</v>
      </c>
      <c r="N7007" s="3"/>
      <c r="O7007" s="77" t="e">
        <f>VLOOKUP($N$1&amp;N7007,定价因子!E:F,2,0)</f>
        <v>#N/A</v>
      </c>
      <c r="P7007" s="3"/>
      <c r="Q7007" s="55" t="e">
        <f>VLOOKUP($P$1&amp;P7007,定价因子!$E:$F,2,0)</f>
        <v>#N/A</v>
      </c>
      <c r="R7007" s="3"/>
      <c r="S7007" s="77" t="e">
        <f>VLOOKUP($R$1&amp;R7007,定价因子!$E:$F,2,0)</f>
        <v>#N/A</v>
      </c>
      <c r="T7007" s="61"/>
      <c r="U7007" s="63"/>
      <c r="V7007" s="63"/>
      <c r="W7007" s="63"/>
      <c r="X7007" s="3"/>
    </row>
    <row r="7008" spans="1:24">
      <c r="A7008" s="3"/>
      <c r="B7008" s="3"/>
      <c r="C7008" s="3"/>
      <c r="D7008" s="3"/>
      <c r="E7008" s="79"/>
      <c r="F7008" s="3"/>
      <c r="G7008" s="77" t="e">
        <f>VLOOKUP($F$1&amp;F7008,定价因子!E:F,2,0)</f>
        <v>#N/A</v>
      </c>
      <c r="H7008" s="3"/>
      <c r="I7008" s="77" t="e">
        <f>VLOOKUP($H$1&amp;H7008,定价因子!E:F,2,0)</f>
        <v>#N/A</v>
      </c>
      <c r="J7008" s="3"/>
      <c r="K7008" s="77" t="e">
        <f>VLOOKUP($J$1&amp;J7008,定价因子!E:F,2,0)</f>
        <v>#N/A</v>
      </c>
      <c r="L7008" s="3"/>
      <c r="M7008" s="77" t="e">
        <f>VLOOKUP($L$1&amp;L7008,定价因子!E:F,2,0)</f>
        <v>#N/A</v>
      </c>
      <c r="N7008" s="3"/>
      <c r="O7008" s="77" t="e">
        <f>VLOOKUP($N$1&amp;N7008,定价因子!E:F,2,0)</f>
        <v>#N/A</v>
      </c>
      <c r="P7008" s="3"/>
      <c r="Q7008" s="55" t="e">
        <f>VLOOKUP($P$1&amp;P7008,定价因子!$E:$F,2,0)</f>
        <v>#N/A</v>
      </c>
      <c r="R7008" s="3"/>
      <c r="S7008" s="77" t="e">
        <f>VLOOKUP($R$1&amp;R7008,定价因子!$E:$F,2,0)</f>
        <v>#N/A</v>
      </c>
      <c r="T7008" s="61"/>
      <c r="U7008" s="63"/>
      <c r="V7008" s="63"/>
      <c r="W7008" s="63"/>
      <c r="X7008" s="3"/>
    </row>
    <row r="7009" spans="1:24">
      <c r="A7009" s="3"/>
      <c r="B7009" s="3"/>
      <c r="C7009" s="3"/>
      <c r="D7009" s="3"/>
      <c r="E7009" s="79"/>
      <c r="F7009" s="3"/>
      <c r="G7009" s="77" t="e">
        <f>VLOOKUP($F$1&amp;F7009,定价因子!E:F,2,0)</f>
        <v>#N/A</v>
      </c>
      <c r="H7009" s="3"/>
      <c r="I7009" s="77" t="e">
        <f>VLOOKUP($H$1&amp;H7009,定价因子!E:F,2,0)</f>
        <v>#N/A</v>
      </c>
      <c r="J7009" s="3"/>
      <c r="K7009" s="77" t="e">
        <f>VLOOKUP($J$1&amp;J7009,定价因子!E:F,2,0)</f>
        <v>#N/A</v>
      </c>
      <c r="L7009" s="3"/>
      <c r="M7009" s="77" t="e">
        <f>VLOOKUP($L$1&amp;L7009,定价因子!E:F,2,0)</f>
        <v>#N/A</v>
      </c>
      <c r="N7009" s="3"/>
      <c r="O7009" s="77" t="e">
        <f>VLOOKUP($N$1&amp;N7009,定价因子!E:F,2,0)</f>
        <v>#N/A</v>
      </c>
      <c r="P7009" s="3"/>
      <c r="Q7009" s="55" t="e">
        <f>VLOOKUP($P$1&amp;P7009,定价因子!$E:$F,2,0)</f>
        <v>#N/A</v>
      </c>
      <c r="R7009" s="3"/>
      <c r="S7009" s="77" t="e">
        <f>VLOOKUP($R$1&amp;R7009,定价因子!$E:$F,2,0)</f>
        <v>#N/A</v>
      </c>
      <c r="T7009" s="61"/>
      <c r="U7009" s="63"/>
      <c r="V7009" s="63"/>
      <c r="W7009" s="63"/>
      <c r="X7009" s="3"/>
    </row>
    <row r="7010" spans="1:24">
      <c r="A7010" s="3"/>
      <c r="B7010" s="3"/>
      <c r="C7010" s="3"/>
      <c r="D7010" s="3"/>
      <c r="E7010" s="79"/>
      <c r="F7010" s="3"/>
      <c r="G7010" s="77" t="e">
        <f>VLOOKUP($F$1&amp;F7010,定价因子!E:F,2,0)</f>
        <v>#N/A</v>
      </c>
      <c r="H7010" s="3"/>
      <c r="I7010" s="77" t="e">
        <f>VLOOKUP($H$1&amp;H7010,定价因子!E:F,2,0)</f>
        <v>#N/A</v>
      </c>
      <c r="J7010" s="3"/>
      <c r="K7010" s="77" t="e">
        <f>VLOOKUP($J$1&amp;J7010,定价因子!E:F,2,0)</f>
        <v>#N/A</v>
      </c>
      <c r="L7010" s="3"/>
      <c r="M7010" s="77" t="e">
        <f>VLOOKUP($L$1&amp;L7010,定价因子!E:F,2,0)</f>
        <v>#N/A</v>
      </c>
      <c r="N7010" s="3"/>
      <c r="O7010" s="77" t="e">
        <f>VLOOKUP($N$1&amp;N7010,定价因子!E:F,2,0)</f>
        <v>#N/A</v>
      </c>
      <c r="P7010" s="3"/>
      <c r="Q7010" s="55" t="e">
        <f>VLOOKUP($P$1&amp;P7010,定价因子!$E:$F,2,0)</f>
        <v>#N/A</v>
      </c>
      <c r="R7010" s="3"/>
      <c r="S7010" s="77" t="e">
        <f>VLOOKUP($R$1&amp;R7010,定价因子!$E:$F,2,0)</f>
        <v>#N/A</v>
      </c>
      <c r="T7010" s="61"/>
      <c r="U7010" s="63"/>
      <c r="V7010" s="63"/>
      <c r="W7010" s="63"/>
      <c r="X7010" s="3"/>
    </row>
    <row r="7011" spans="1:24">
      <c r="A7011" s="3"/>
      <c r="B7011" s="3"/>
      <c r="C7011" s="3"/>
      <c r="D7011" s="3"/>
      <c r="E7011" s="79"/>
      <c r="F7011" s="3"/>
      <c r="G7011" s="77" t="e">
        <f>VLOOKUP($F$1&amp;F7011,定价因子!E:F,2,0)</f>
        <v>#N/A</v>
      </c>
      <c r="H7011" s="3"/>
      <c r="I7011" s="77" t="e">
        <f>VLOOKUP($H$1&amp;H7011,定价因子!E:F,2,0)</f>
        <v>#N/A</v>
      </c>
      <c r="J7011" s="3"/>
      <c r="K7011" s="77" t="e">
        <f>VLOOKUP($J$1&amp;J7011,定价因子!E:F,2,0)</f>
        <v>#N/A</v>
      </c>
      <c r="L7011" s="3"/>
      <c r="M7011" s="77" t="e">
        <f>VLOOKUP($L$1&amp;L7011,定价因子!E:F,2,0)</f>
        <v>#N/A</v>
      </c>
      <c r="N7011" s="3"/>
      <c r="O7011" s="77" t="e">
        <f>VLOOKUP($N$1&amp;N7011,定价因子!E:F,2,0)</f>
        <v>#N/A</v>
      </c>
      <c r="P7011" s="3"/>
      <c r="Q7011" s="55" t="e">
        <f>VLOOKUP($P$1&amp;P7011,定价因子!$E:$F,2,0)</f>
        <v>#N/A</v>
      </c>
      <c r="R7011" s="3"/>
      <c r="S7011" s="77" t="e">
        <f>VLOOKUP($R$1&amp;R7011,定价因子!$E:$F,2,0)</f>
        <v>#N/A</v>
      </c>
      <c r="T7011" s="61"/>
      <c r="U7011" s="63"/>
      <c r="V7011" s="63"/>
      <c r="W7011" s="63"/>
      <c r="X7011" s="3"/>
    </row>
    <row r="7012" spans="1:24">
      <c r="A7012" s="3"/>
      <c r="B7012" s="3"/>
      <c r="C7012" s="3"/>
      <c r="D7012" s="3"/>
      <c r="E7012" s="79"/>
      <c r="F7012" s="3"/>
      <c r="G7012" s="77" t="e">
        <f>VLOOKUP($F$1&amp;F7012,定价因子!E:F,2,0)</f>
        <v>#N/A</v>
      </c>
      <c r="H7012" s="3"/>
      <c r="I7012" s="77" t="e">
        <f>VLOOKUP($H$1&amp;H7012,定价因子!E:F,2,0)</f>
        <v>#N/A</v>
      </c>
      <c r="J7012" s="3"/>
      <c r="K7012" s="77" t="e">
        <f>VLOOKUP($J$1&amp;J7012,定价因子!E:F,2,0)</f>
        <v>#N/A</v>
      </c>
      <c r="L7012" s="3"/>
      <c r="M7012" s="77" t="e">
        <f>VLOOKUP($L$1&amp;L7012,定价因子!E:F,2,0)</f>
        <v>#N/A</v>
      </c>
      <c r="N7012" s="3"/>
      <c r="O7012" s="77" t="e">
        <f>VLOOKUP($N$1&amp;N7012,定价因子!E:F,2,0)</f>
        <v>#N/A</v>
      </c>
      <c r="P7012" s="3"/>
      <c r="Q7012" s="55" t="e">
        <f>VLOOKUP($P$1&amp;P7012,定价因子!$E:$F,2,0)</f>
        <v>#N/A</v>
      </c>
      <c r="R7012" s="3"/>
      <c r="S7012" s="77" t="e">
        <f>VLOOKUP($R$1&amp;R7012,定价因子!$E:$F,2,0)</f>
        <v>#N/A</v>
      </c>
      <c r="T7012" s="61"/>
      <c r="U7012" s="63"/>
      <c r="V7012" s="63"/>
      <c r="W7012" s="63"/>
      <c r="X7012" s="3"/>
    </row>
    <row r="7013" spans="1:24">
      <c r="A7013" s="3"/>
      <c r="B7013" s="3"/>
      <c r="C7013" s="3"/>
      <c r="D7013" s="3"/>
      <c r="E7013" s="79"/>
      <c r="F7013" s="3"/>
      <c r="G7013" s="77" t="e">
        <f>VLOOKUP($F$1&amp;F7013,定价因子!E:F,2,0)</f>
        <v>#N/A</v>
      </c>
      <c r="H7013" s="3"/>
      <c r="I7013" s="77" t="e">
        <f>VLOOKUP($H$1&amp;H7013,定价因子!E:F,2,0)</f>
        <v>#N/A</v>
      </c>
      <c r="J7013" s="3"/>
      <c r="K7013" s="77" t="e">
        <f>VLOOKUP($J$1&amp;J7013,定价因子!E:F,2,0)</f>
        <v>#N/A</v>
      </c>
      <c r="L7013" s="3"/>
      <c r="M7013" s="77" t="e">
        <f>VLOOKUP($L$1&amp;L7013,定价因子!E:F,2,0)</f>
        <v>#N/A</v>
      </c>
      <c r="N7013" s="3"/>
      <c r="O7013" s="77" t="e">
        <f>VLOOKUP($N$1&amp;N7013,定价因子!E:F,2,0)</f>
        <v>#N/A</v>
      </c>
      <c r="P7013" s="3"/>
      <c r="Q7013" s="55" t="e">
        <f>VLOOKUP($P$1&amp;P7013,定价因子!$E:$F,2,0)</f>
        <v>#N/A</v>
      </c>
      <c r="R7013" s="3"/>
      <c r="S7013" s="77" t="e">
        <f>VLOOKUP($R$1&amp;R7013,定价因子!$E:$F,2,0)</f>
        <v>#N/A</v>
      </c>
      <c r="T7013" s="61"/>
      <c r="U7013" s="63"/>
      <c r="V7013" s="63"/>
      <c r="W7013" s="63"/>
      <c r="X7013" s="3"/>
    </row>
    <row r="7014" spans="1:24">
      <c r="A7014" s="3"/>
      <c r="B7014" s="3"/>
      <c r="C7014" s="3"/>
      <c r="D7014" s="3"/>
      <c r="E7014" s="79"/>
      <c r="F7014" s="3"/>
      <c r="G7014" s="77" t="e">
        <f>VLOOKUP($F$1&amp;F7014,定价因子!E:F,2,0)</f>
        <v>#N/A</v>
      </c>
      <c r="H7014" s="3"/>
      <c r="I7014" s="77" t="e">
        <f>VLOOKUP($H$1&amp;H7014,定价因子!E:F,2,0)</f>
        <v>#N/A</v>
      </c>
      <c r="J7014" s="3"/>
      <c r="K7014" s="77" t="e">
        <f>VLOOKUP($J$1&amp;J7014,定价因子!E:F,2,0)</f>
        <v>#N/A</v>
      </c>
      <c r="L7014" s="3"/>
      <c r="M7014" s="77" t="e">
        <f>VLOOKUP($L$1&amp;L7014,定价因子!E:F,2,0)</f>
        <v>#N/A</v>
      </c>
      <c r="N7014" s="3"/>
      <c r="O7014" s="77" t="e">
        <f>VLOOKUP($N$1&amp;N7014,定价因子!E:F,2,0)</f>
        <v>#N/A</v>
      </c>
      <c r="P7014" s="3"/>
      <c r="Q7014" s="55" t="e">
        <f>VLOOKUP($P$1&amp;P7014,定价因子!$E:$F,2,0)</f>
        <v>#N/A</v>
      </c>
      <c r="R7014" s="3"/>
      <c r="S7014" s="77" t="e">
        <f>VLOOKUP($R$1&amp;R7014,定价因子!$E:$F,2,0)</f>
        <v>#N/A</v>
      </c>
      <c r="T7014" s="61"/>
      <c r="U7014" s="63"/>
      <c r="V7014" s="63"/>
      <c r="W7014" s="63"/>
      <c r="X7014" s="3"/>
    </row>
    <row r="7015" spans="1:24">
      <c r="A7015" s="3"/>
      <c r="B7015" s="3"/>
      <c r="C7015" s="3"/>
      <c r="D7015" s="3"/>
      <c r="E7015" s="79"/>
      <c r="F7015" s="3"/>
      <c r="G7015" s="77" t="e">
        <f>VLOOKUP($F$1&amp;F7015,定价因子!E:F,2,0)</f>
        <v>#N/A</v>
      </c>
      <c r="H7015" s="3"/>
      <c r="I7015" s="77" t="e">
        <f>VLOOKUP($H$1&amp;H7015,定价因子!E:F,2,0)</f>
        <v>#N/A</v>
      </c>
      <c r="J7015" s="3"/>
      <c r="K7015" s="77" t="e">
        <f>VLOOKUP($J$1&amp;J7015,定价因子!E:F,2,0)</f>
        <v>#N/A</v>
      </c>
      <c r="L7015" s="3"/>
      <c r="M7015" s="77" t="e">
        <f>VLOOKUP($L$1&amp;L7015,定价因子!E:F,2,0)</f>
        <v>#N/A</v>
      </c>
      <c r="N7015" s="3"/>
      <c r="O7015" s="77" t="e">
        <f>VLOOKUP($N$1&amp;N7015,定价因子!E:F,2,0)</f>
        <v>#N/A</v>
      </c>
      <c r="P7015" s="3"/>
      <c r="Q7015" s="55" t="e">
        <f>VLOOKUP($P$1&amp;P7015,定价因子!$E:$F,2,0)</f>
        <v>#N/A</v>
      </c>
      <c r="R7015" s="3"/>
      <c r="S7015" s="77" t="e">
        <f>VLOOKUP($R$1&amp;R7015,定价因子!$E:$F,2,0)</f>
        <v>#N/A</v>
      </c>
      <c r="T7015" s="61"/>
      <c r="U7015" s="63"/>
      <c r="V7015" s="63"/>
      <c r="W7015" s="63"/>
      <c r="X7015" s="3"/>
    </row>
    <row r="7016" spans="1:24">
      <c r="A7016" s="3"/>
      <c r="B7016" s="3"/>
      <c r="C7016" s="3"/>
      <c r="D7016" s="3"/>
      <c r="E7016" s="79"/>
      <c r="F7016" s="3"/>
      <c r="G7016" s="77" t="e">
        <f>VLOOKUP($F$1&amp;F7016,定价因子!E:F,2,0)</f>
        <v>#N/A</v>
      </c>
      <c r="H7016" s="3"/>
      <c r="I7016" s="77" t="e">
        <f>VLOOKUP($H$1&amp;H7016,定价因子!E:F,2,0)</f>
        <v>#N/A</v>
      </c>
      <c r="J7016" s="3"/>
      <c r="K7016" s="77" t="e">
        <f>VLOOKUP($J$1&amp;J7016,定价因子!E:F,2,0)</f>
        <v>#N/A</v>
      </c>
      <c r="L7016" s="3"/>
      <c r="M7016" s="77" t="e">
        <f>VLOOKUP($L$1&amp;L7016,定价因子!E:F,2,0)</f>
        <v>#N/A</v>
      </c>
      <c r="N7016" s="3"/>
      <c r="O7016" s="77" t="e">
        <f>VLOOKUP($N$1&amp;N7016,定价因子!E:F,2,0)</f>
        <v>#N/A</v>
      </c>
      <c r="P7016" s="3"/>
      <c r="Q7016" s="55" t="e">
        <f>VLOOKUP($P$1&amp;P7016,定价因子!$E:$F,2,0)</f>
        <v>#N/A</v>
      </c>
      <c r="R7016" s="3"/>
      <c r="S7016" s="77" t="e">
        <f>VLOOKUP($R$1&amp;R7016,定价因子!$E:$F,2,0)</f>
        <v>#N/A</v>
      </c>
      <c r="T7016" s="61"/>
      <c r="U7016" s="63"/>
      <c r="V7016" s="63"/>
      <c r="W7016" s="63"/>
      <c r="X7016" s="3"/>
    </row>
    <row r="7017" spans="1:24">
      <c r="A7017" s="3"/>
      <c r="B7017" s="3"/>
      <c r="C7017" s="3"/>
      <c r="D7017" s="3"/>
      <c r="E7017" s="79"/>
      <c r="F7017" s="3"/>
      <c r="G7017" s="77" t="e">
        <f>VLOOKUP($F$1&amp;F7017,定价因子!E:F,2,0)</f>
        <v>#N/A</v>
      </c>
      <c r="H7017" s="3"/>
      <c r="I7017" s="77" t="e">
        <f>VLOOKUP($H$1&amp;H7017,定价因子!E:F,2,0)</f>
        <v>#N/A</v>
      </c>
      <c r="J7017" s="3"/>
      <c r="K7017" s="77" t="e">
        <f>VLOOKUP($J$1&amp;J7017,定价因子!E:F,2,0)</f>
        <v>#N/A</v>
      </c>
      <c r="L7017" s="3"/>
      <c r="M7017" s="77" t="e">
        <f>VLOOKUP($L$1&amp;L7017,定价因子!E:F,2,0)</f>
        <v>#N/A</v>
      </c>
      <c r="N7017" s="3"/>
      <c r="O7017" s="77" t="e">
        <f>VLOOKUP($N$1&amp;N7017,定价因子!E:F,2,0)</f>
        <v>#N/A</v>
      </c>
      <c r="P7017" s="3"/>
      <c r="Q7017" s="55" t="e">
        <f>VLOOKUP($P$1&amp;P7017,定价因子!$E:$F,2,0)</f>
        <v>#N/A</v>
      </c>
      <c r="R7017" s="3"/>
      <c r="S7017" s="77" t="e">
        <f>VLOOKUP($R$1&amp;R7017,定价因子!$E:$F,2,0)</f>
        <v>#N/A</v>
      </c>
      <c r="T7017" s="61"/>
      <c r="U7017" s="63"/>
      <c r="V7017" s="63"/>
      <c r="W7017" s="63"/>
      <c r="X7017" s="3"/>
    </row>
    <row r="7018" spans="1:24">
      <c r="A7018" s="3"/>
      <c r="B7018" s="3"/>
      <c r="C7018" s="3"/>
      <c r="D7018" s="3"/>
      <c r="E7018" s="79"/>
      <c r="F7018" s="3"/>
      <c r="G7018" s="77" t="e">
        <f>VLOOKUP($F$1&amp;F7018,定价因子!E:F,2,0)</f>
        <v>#N/A</v>
      </c>
      <c r="H7018" s="3"/>
      <c r="I7018" s="77" t="e">
        <f>VLOOKUP($H$1&amp;H7018,定价因子!E:F,2,0)</f>
        <v>#N/A</v>
      </c>
      <c r="J7018" s="3"/>
      <c r="K7018" s="77" t="e">
        <f>VLOOKUP($J$1&amp;J7018,定价因子!E:F,2,0)</f>
        <v>#N/A</v>
      </c>
      <c r="L7018" s="3"/>
      <c r="M7018" s="77" t="e">
        <f>VLOOKUP($L$1&amp;L7018,定价因子!E:F,2,0)</f>
        <v>#N/A</v>
      </c>
      <c r="N7018" s="3"/>
      <c r="O7018" s="77" t="e">
        <f>VLOOKUP($N$1&amp;N7018,定价因子!E:F,2,0)</f>
        <v>#N/A</v>
      </c>
      <c r="P7018" s="3"/>
      <c r="Q7018" s="55" t="e">
        <f>VLOOKUP($P$1&amp;P7018,定价因子!$E:$F,2,0)</f>
        <v>#N/A</v>
      </c>
      <c r="R7018" s="3"/>
      <c r="S7018" s="77" t="e">
        <f>VLOOKUP($R$1&amp;R7018,定价因子!$E:$F,2,0)</f>
        <v>#N/A</v>
      </c>
      <c r="T7018" s="61"/>
      <c r="U7018" s="63"/>
      <c r="V7018" s="63"/>
      <c r="W7018" s="63"/>
      <c r="X7018" s="3"/>
    </row>
    <row r="7019" spans="1:24">
      <c r="A7019" s="3"/>
      <c r="B7019" s="3"/>
      <c r="C7019" s="3"/>
      <c r="D7019" s="3"/>
      <c r="E7019" s="79"/>
      <c r="F7019" s="3"/>
      <c r="G7019" s="77" t="e">
        <f>VLOOKUP($F$1&amp;F7019,定价因子!E:F,2,0)</f>
        <v>#N/A</v>
      </c>
      <c r="H7019" s="3"/>
      <c r="I7019" s="77" t="e">
        <f>VLOOKUP($H$1&amp;H7019,定价因子!E:F,2,0)</f>
        <v>#N/A</v>
      </c>
      <c r="J7019" s="3"/>
      <c r="K7019" s="77" t="e">
        <f>VLOOKUP($J$1&amp;J7019,定价因子!E:F,2,0)</f>
        <v>#N/A</v>
      </c>
      <c r="L7019" s="3"/>
      <c r="M7019" s="77" t="e">
        <f>VLOOKUP($L$1&amp;L7019,定价因子!E:F,2,0)</f>
        <v>#N/A</v>
      </c>
      <c r="N7019" s="3"/>
      <c r="O7019" s="77" t="e">
        <f>VLOOKUP($N$1&amp;N7019,定价因子!E:F,2,0)</f>
        <v>#N/A</v>
      </c>
      <c r="P7019" s="3"/>
      <c r="Q7019" s="55" t="e">
        <f>VLOOKUP($P$1&amp;P7019,定价因子!$E:$F,2,0)</f>
        <v>#N/A</v>
      </c>
      <c r="R7019" s="3"/>
      <c r="S7019" s="77" t="e">
        <f>VLOOKUP($R$1&amp;R7019,定价因子!$E:$F,2,0)</f>
        <v>#N/A</v>
      </c>
      <c r="T7019" s="61"/>
      <c r="U7019" s="63"/>
      <c r="V7019" s="63"/>
      <c r="W7019" s="63"/>
      <c r="X7019" s="3"/>
    </row>
    <row r="7020" spans="1:24">
      <c r="A7020" s="3"/>
      <c r="B7020" s="3"/>
      <c r="C7020" s="3"/>
      <c r="D7020" s="3"/>
      <c r="E7020" s="79"/>
      <c r="F7020" s="3"/>
      <c r="G7020" s="77" t="e">
        <f>VLOOKUP($F$1&amp;F7020,定价因子!E:F,2,0)</f>
        <v>#N/A</v>
      </c>
      <c r="H7020" s="3"/>
      <c r="I7020" s="77" t="e">
        <f>VLOOKUP($H$1&amp;H7020,定价因子!E:F,2,0)</f>
        <v>#N/A</v>
      </c>
      <c r="J7020" s="3"/>
      <c r="K7020" s="77" t="e">
        <f>VLOOKUP($J$1&amp;J7020,定价因子!E:F,2,0)</f>
        <v>#N/A</v>
      </c>
      <c r="L7020" s="3"/>
      <c r="M7020" s="77" t="e">
        <f>VLOOKUP($L$1&amp;L7020,定价因子!E:F,2,0)</f>
        <v>#N/A</v>
      </c>
      <c r="N7020" s="3"/>
      <c r="O7020" s="77" t="e">
        <f>VLOOKUP($N$1&amp;N7020,定价因子!E:F,2,0)</f>
        <v>#N/A</v>
      </c>
      <c r="P7020" s="3"/>
      <c r="Q7020" s="55" t="e">
        <f>VLOOKUP($P$1&amp;P7020,定价因子!$E:$F,2,0)</f>
        <v>#N/A</v>
      </c>
      <c r="R7020" s="3"/>
      <c r="S7020" s="77" t="e">
        <f>VLOOKUP($R$1&amp;R7020,定价因子!$E:$F,2,0)</f>
        <v>#N/A</v>
      </c>
      <c r="T7020" s="61"/>
      <c r="U7020" s="63"/>
      <c r="V7020" s="63"/>
      <c r="W7020" s="63"/>
      <c r="X7020" s="3"/>
    </row>
    <row r="7021" spans="1:24">
      <c r="A7021" s="3"/>
      <c r="B7021" s="3"/>
      <c r="C7021" s="3"/>
      <c r="D7021" s="3"/>
      <c r="E7021" s="79"/>
      <c r="F7021" s="3"/>
      <c r="G7021" s="77" t="e">
        <f>VLOOKUP($F$1&amp;F7021,定价因子!E:F,2,0)</f>
        <v>#N/A</v>
      </c>
      <c r="H7021" s="3"/>
      <c r="I7021" s="77" t="e">
        <f>VLOOKUP($H$1&amp;H7021,定价因子!E:F,2,0)</f>
        <v>#N/A</v>
      </c>
      <c r="J7021" s="3"/>
      <c r="K7021" s="77" t="e">
        <f>VLOOKUP($J$1&amp;J7021,定价因子!E:F,2,0)</f>
        <v>#N/A</v>
      </c>
      <c r="L7021" s="3"/>
      <c r="M7021" s="77" t="e">
        <f>VLOOKUP($L$1&amp;L7021,定价因子!E:F,2,0)</f>
        <v>#N/A</v>
      </c>
      <c r="N7021" s="3"/>
      <c r="O7021" s="77" t="e">
        <f>VLOOKUP($N$1&amp;N7021,定价因子!E:F,2,0)</f>
        <v>#N/A</v>
      </c>
      <c r="P7021" s="3"/>
      <c r="Q7021" s="55" t="e">
        <f>VLOOKUP($P$1&amp;P7021,定价因子!$E:$F,2,0)</f>
        <v>#N/A</v>
      </c>
      <c r="R7021" s="3"/>
      <c r="S7021" s="77" t="e">
        <f>VLOOKUP($R$1&amp;R7021,定价因子!$E:$F,2,0)</f>
        <v>#N/A</v>
      </c>
      <c r="T7021" s="61"/>
      <c r="U7021" s="63"/>
      <c r="V7021" s="63"/>
      <c r="W7021" s="63"/>
      <c r="X7021" s="3"/>
    </row>
    <row r="7022" spans="1:24">
      <c r="A7022" s="3"/>
      <c r="B7022" s="3"/>
      <c r="C7022" s="3"/>
      <c r="D7022" s="3"/>
      <c r="E7022" s="79"/>
      <c r="F7022" s="3"/>
      <c r="G7022" s="77" t="e">
        <f>VLOOKUP($F$1&amp;F7022,定价因子!E:F,2,0)</f>
        <v>#N/A</v>
      </c>
      <c r="H7022" s="3"/>
      <c r="I7022" s="77" t="e">
        <f>VLOOKUP($H$1&amp;H7022,定价因子!E:F,2,0)</f>
        <v>#N/A</v>
      </c>
      <c r="J7022" s="3"/>
      <c r="K7022" s="77" t="e">
        <f>VLOOKUP($J$1&amp;J7022,定价因子!E:F,2,0)</f>
        <v>#N/A</v>
      </c>
      <c r="L7022" s="3"/>
      <c r="M7022" s="77" t="e">
        <f>VLOOKUP($L$1&amp;L7022,定价因子!E:F,2,0)</f>
        <v>#N/A</v>
      </c>
      <c r="N7022" s="3"/>
      <c r="O7022" s="77" t="e">
        <f>VLOOKUP($N$1&amp;N7022,定价因子!E:F,2,0)</f>
        <v>#N/A</v>
      </c>
      <c r="P7022" s="3"/>
      <c r="Q7022" s="55" t="e">
        <f>VLOOKUP($P$1&amp;P7022,定价因子!$E:$F,2,0)</f>
        <v>#N/A</v>
      </c>
      <c r="R7022" s="3"/>
      <c r="S7022" s="77" t="e">
        <f>VLOOKUP($R$1&amp;R7022,定价因子!$E:$F,2,0)</f>
        <v>#N/A</v>
      </c>
      <c r="T7022" s="61"/>
      <c r="U7022" s="63"/>
      <c r="V7022" s="63"/>
      <c r="W7022" s="63"/>
      <c r="X7022" s="3"/>
    </row>
    <row r="7023" spans="1:24">
      <c r="A7023" s="3"/>
      <c r="B7023" s="3"/>
      <c r="C7023" s="3"/>
      <c r="D7023" s="3"/>
      <c r="E7023" s="79"/>
      <c r="F7023" s="3"/>
      <c r="G7023" s="77" t="e">
        <f>VLOOKUP($F$1&amp;F7023,定价因子!E:F,2,0)</f>
        <v>#N/A</v>
      </c>
      <c r="H7023" s="3"/>
      <c r="I7023" s="77" t="e">
        <f>VLOOKUP($H$1&amp;H7023,定价因子!E:F,2,0)</f>
        <v>#N/A</v>
      </c>
      <c r="J7023" s="3"/>
      <c r="K7023" s="77" t="e">
        <f>VLOOKUP($J$1&amp;J7023,定价因子!E:F,2,0)</f>
        <v>#N/A</v>
      </c>
      <c r="L7023" s="3"/>
      <c r="M7023" s="77" t="e">
        <f>VLOOKUP($L$1&amp;L7023,定价因子!E:F,2,0)</f>
        <v>#N/A</v>
      </c>
      <c r="N7023" s="3"/>
      <c r="O7023" s="77" t="e">
        <f>VLOOKUP($N$1&amp;N7023,定价因子!E:F,2,0)</f>
        <v>#N/A</v>
      </c>
      <c r="P7023" s="3"/>
      <c r="Q7023" s="55" t="e">
        <f>VLOOKUP($P$1&amp;P7023,定价因子!$E:$F,2,0)</f>
        <v>#N/A</v>
      </c>
      <c r="R7023" s="3"/>
      <c r="S7023" s="77" t="e">
        <f>VLOOKUP($R$1&amp;R7023,定价因子!$E:$F,2,0)</f>
        <v>#N/A</v>
      </c>
      <c r="T7023" s="61"/>
      <c r="U7023" s="63"/>
      <c r="V7023" s="63"/>
      <c r="W7023" s="63"/>
      <c r="X7023" s="3"/>
    </row>
    <row r="7024" spans="1:24">
      <c r="A7024" s="3"/>
      <c r="B7024" s="3"/>
      <c r="C7024" s="3"/>
      <c r="D7024" s="3"/>
      <c r="E7024" s="79"/>
      <c r="F7024" s="3"/>
      <c r="G7024" s="77" t="e">
        <f>VLOOKUP($F$1&amp;F7024,定价因子!E:F,2,0)</f>
        <v>#N/A</v>
      </c>
      <c r="H7024" s="3"/>
      <c r="I7024" s="77" t="e">
        <f>VLOOKUP($H$1&amp;H7024,定价因子!E:F,2,0)</f>
        <v>#N/A</v>
      </c>
      <c r="J7024" s="3"/>
      <c r="K7024" s="77" t="e">
        <f>VLOOKUP($J$1&amp;J7024,定价因子!E:F,2,0)</f>
        <v>#N/A</v>
      </c>
      <c r="L7024" s="3"/>
      <c r="M7024" s="77" t="e">
        <f>VLOOKUP($L$1&amp;L7024,定价因子!E:F,2,0)</f>
        <v>#N/A</v>
      </c>
      <c r="N7024" s="3"/>
      <c r="O7024" s="77" t="e">
        <f>VLOOKUP($N$1&amp;N7024,定价因子!E:F,2,0)</f>
        <v>#N/A</v>
      </c>
      <c r="P7024" s="3"/>
      <c r="Q7024" s="55" t="e">
        <f>VLOOKUP($P$1&amp;P7024,定价因子!$E:$F,2,0)</f>
        <v>#N/A</v>
      </c>
      <c r="R7024" s="3"/>
      <c r="S7024" s="77" t="e">
        <f>VLOOKUP($R$1&amp;R7024,定价因子!$E:$F,2,0)</f>
        <v>#N/A</v>
      </c>
      <c r="T7024" s="61"/>
      <c r="U7024" s="63"/>
      <c r="V7024" s="63"/>
      <c r="W7024" s="63"/>
      <c r="X7024" s="3"/>
    </row>
    <row r="7025" spans="1:24">
      <c r="A7025" s="3"/>
      <c r="B7025" s="3"/>
      <c r="C7025" s="3"/>
      <c r="D7025" s="3"/>
      <c r="E7025" s="79"/>
      <c r="F7025" s="3"/>
      <c r="G7025" s="77" t="e">
        <f>VLOOKUP($F$1&amp;F7025,定价因子!E:F,2,0)</f>
        <v>#N/A</v>
      </c>
      <c r="H7025" s="3"/>
      <c r="I7025" s="77" t="e">
        <f>VLOOKUP($H$1&amp;H7025,定价因子!E:F,2,0)</f>
        <v>#N/A</v>
      </c>
      <c r="J7025" s="3"/>
      <c r="K7025" s="77" t="e">
        <f>VLOOKUP($J$1&amp;J7025,定价因子!E:F,2,0)</f>
        <v>#N/A</v>
      </c>
      <c r="L7025" s="3"/>
      <c r="M7025" s="77" t="e">
        <f>VLOOKUP($L$1&amp;L7025,定价因子!E:F,2,0)</f>
        <v>#N/A</v>
      </c>
      <c r="N7025" s="3"/>
      <c r="O7025" s="77" t="e">
        <f>VLOOKUP($N$1&amp;N7025,定价因子!E:F,2,0)</f>
        <v>#N/A</v>
      </c>
      <c r="P7025" s="3"/>
      <c r="Q7025" s="55" t="e">
        <f>VLOOKUP($P$1&amp;P7025,定价因子!$E:$F,2,0)</f>
        <v>#N/A</v>
      </c>
      <c r="R7025" s="3"/>
      <c r="S7025" s="77" t="e">
        <f>VLOOKUP($R$1&amp;R7025,定价因子!$E:$F,2,0)</f>
        <v>#N/A</v>
      </c>
      <c r="T7025" s="61"/>
      <c r="U7025" s="63"/>
      <c r="V7025" s="63"/>
      <c r="W7025" s="63"/>
      <c r="X7025" s="3"/>
    </row>
    <row r="7026" spans="1:24">
      <c r="A7026" s="3"/>
      <c r="B7026" s="3"/>
      <c r="C7026" s="3"/>
      <c r="D7026" s="3"/>
      <c r="E7026" s="79"/>
      <c r="F7026" s="3"/>
      <c r="G7026" s="77" t="e">
        <f>VLOOKUP($F$1&amp;F7026,定价因子!E:F,2,0)</f>
        <v>#N/A</v>
      </c>
      <c r="H7026" s="3"/>
      <c r="I7026" s="77" t="e">
        <f>VLOOKUP($H$1&amp;H7026,定价因子!E:F,2,0)</f>
        <v>#N/A</v>
      </c>
      <c r="J7026" s="3"/>
      <c r="K7026" s="77" t="e">
        <f>VLOOKUP($J$1&amp;J7026,定价因子!E:F,2,0)</f>
        <v>#N/A</v>
      </c>
      <c r="L7026" s="3"/>
      <c r="M7026" s="77" t="e">
        <f>VLOOKUP($L$1&amp;L7026,定价因子!E:F,2,0)</f>
        <v>#N/A</v>
      </c>
      <c r="N7026" s="3"/>
      <c r="O7026" s="77" t="e">
        <f>VLOOKUP($N$1&amp;N7026,定价因子!E:F,2,0)</f>
        <v>#N/A</v>
      </c>
      <c r="P7026" s="3"/>
      <c r="Q7026" s="55" t="e">
        <f>VLOOKUP($P$1&amp;P7026,定价因子!$E:$F,2,0)</f>
        <v>#N/A</v>
      </c>
      <c r="R7026" s="3"/>
      <c r="S7026" s="77" t="e">
        <f>VLOOKUP($R$1&amp;R7026,定价因子!$E:$F,2,0)</f>
        <v>#N/A</v>
      </c>
      <c r="T7026" s="61"/>
      <c r="U7026" s="63"/>
      <c r="V7026" s="63"/>
      <c r="W7026" s="63"/>
      <c r="X7026" s="3"/>
    </row>
    <row r="7027" spans="1:24">
      <c r="A7027" s="3"/>
      <c r="B7027" s="3"/>
      <c r="C7027" s="3"/>
      <c r="D7027" s="3"/>
      <c r="E7027" s="79"/>
      <c r="F7027" s="3"/>
      <c r="G7027" s="77" t="e">
        <f>VLOOKUP($F$1&amp;F7027,定价因子!E:F,2,0)</f>
        <v>#N/A</v>
      </c>
      <c r="H7027" s="3"/>
      <c r="I7027" s="77" t="e">
        <f>VLOOKUP($H$1&amp;H7027,定价因子!E:F,2,0)</f>
        <v>#N/A</v>
      </c>
      <c r="J7027" s="3"/>
      <c r="K7027" s="77" t="e">
        <f>VLOOKUP($J$1&amp;J7027,定价因子!E:F,2,0)</f>
        <v>#N/A</v>
      </c>
      <c r="L7027" s="3"/>
      <c r="M7027" s="77" t="e">
        <f>VLOOKUP($L$1&amp;L7027,定价因子!E:F,2,0)</f>
        <v>#N/A</v>
      </c>
      <c r="N7027" s="3"/>
      <c r="O7027" s="77" t="e">
        <f>VLOOKUP($N$1&amp;N7027,定价因子!E:F,2,0)</f>
        <v>#N/A</v>
      </c>
      <c r="P7027" s="3"/>
      <c r="Q7027" s="55" t="e">
        <f>VLOOKUP($P$1&amp;P7027,定价因子!$E:$F,2,0)</f>
        <v>#N/A</v>
      </c>
      <c r="R7027" s="3"/>
      <c r="S7027" s="77" t="e">
        <f>VLOOKUP($R$1&amp;R7027,定价因子!$E:$F,2,0)</f>
        <v>#N/A</v>
      </c>
      <c r="T7027" s="61"/>
      <c r="U7027" s="63"/>
      <c r="V7027" s="63"/>
      <c r="W7027" s="63"/>
      <c r="X7027" s="3"/>
    </row>
    <row r="7028" spans="1:24">
      <c r="A7028" s="3"/>
      <c r="B7028" s="3"/>
      <c r="C7028" s="3"/>
      <c r="D7028" s="3"/>
      <c r="E7028" s="79"/>
      <c r="F7028" s="3"/>
      <c r="G7028" s="77" t="e">
        <f>VLOOKUP($F$1&amp;F7028,定价因子!E:F,2,0)</f>
        <v>#N/A</v>
      </c>
      <c r="H7028" s="3"/>
      <c r="I7028" s="77" t="e">
        <f>VLOOKUP($H$1&amp;H7028,定价因子!E:F,2,0)</f>
        <v>#N/A</v>
      </c>
      <c r="J7028" s="3"/>
      <c r="K7028" s="77" t="e">
        <f>VLOOKUP($J$1&amp;J7028,定价因子!E:F,2,0)</f>
        <v>#N/A</v>
      </c>
      <c r="L7028" s="3"/>
      <c r="M7028" s="77" t="e">
        <f>VLOOKUP($L$1&amp;L7028,定价因子!E:F,2,0)</f>
        <v>#N/A</v>
      </c>
      <c r="N7028" s="3"/>
      <c r="O7028" s="77" t="e">
        <f>VLOOKUP($N$1&amp;N7028,定价因子!E:F,2,0)</f>
        <v>#N/A</v>
      </c>
      <c r="P7028" s="3"/>
      <c r="Q7028" s="55" t="e">
        <f>VLOOKUP($P$1&amp;P7028,定价因子!$E:$F,2,0)</f>
        <v>#N/A</v>
      </c>
      <c r="R7028" s="3"/>
      <c r="S7028" s="77" t="e">
        <f>VLOOKUP($R$1&amp;R7028,定价因子!$E:$F,2,0)</f>
        <v>#N/A</v>
      </c>
      <c r="T7028" s="61"/>
      <c r="U7028" s="63"/>
      <c r="V7028" s="63"/>
      <c r="W7028" s="63"/>
      <c r="X7028" s="3"/>
    </row>
    <row r="7029" spans="1:24">
      <c r="A7029" s="3"/>
      <c r="B7029" s="3"/>
      <c r="C7029" s="3"/>
      <c r="D7029" s="3"/>
      <c r="E7029" s="79"/>
      <c r="F7029" s="3"/>
      <c r="G7029" s="77" t="e">
        <f>VLOOKUP($F$1&amp;F7029,定价因子!E:F,2,0)</f>
        <v>#N/A</v>
      </c>
      <c r="H7029" s="3"/>
      <c r="I7029" s="77" t="e">
        <f>VLOOKUP($H$1&amp;H7029,定价因子!E:F,2,0)</f>
        <v>#N/A</v>
      </c>
      <c r="J7029" s="3"/>
      <c r="K7029" s="77" t="e">
        <f>VLOOKUP($J$1&amp;J7029,定价因子!E:F,2,0)</f>
        <v>#N/A</v>
      </c>
      <c r="L7029" s="3"/>
      <c r="M7029" s="77" t="e">
        <f>VLOOKUP($L$1&amp;L7029,定价因子!E:F,2,0)</f>
        <v>#N/A</v>
      </c>
      <c r="N7029" s="3"/>
      <c r="O7029" s="77" t="e">
        <f>VLOOKUP($N$1&amp;N7029,定价因子!E:F,2,0)</f>
        <v>#N/A</v>
      </c>
      <c r="P7029" s="3"/>
      <c r="Q7029" s="55" t="e">
        <f>VLOOKUP($P$1&amp;P7029,定价因子!$E:$F,2,0)</f>
        <v>#N/A</v>
      </c>
      <c r="R7029" s="3"/>
      <c r="S7029" s="77" t="e">
        <f>VLOOKUP($R$1&amp;R7029,定价因子!$E:$F,2,0)</f>
        <v>#N/A</v>
      </c>
      <c r="T7029" s="61"/>
      <c r="U7029" s="63"/>
      <c r="V7029" s="63"/>
      <c r="W7029" s="63"/>
      <c r="X7029" s="3"/>
    </row>
    <row r="7030" spans="1:24">
      <c r="A7030" s="3"/>
      <c r="B7030" s="3"/>
      <c r="C7030" s="3"/>
      <c r="D7030" s="3"/>
      <c r="E7030" s="79"/>
      <c r="F7030" s="3"/>
      <c r="G7030" s="77" t="e">
        <f>VLOOKUP($F$1&amp;F7030,定价因子!E:F,2,0)</f>
        <v>#N/A</v>
      </c>
      <c r="H7030" s="3"/>
      <c r="I7030" s="77" t="e">
        <f>VLOOKUP($H$1&amp;H7030,定价因子!E:F,2,0)</f>
        <v>#N/A</v>
      </c>
      <c r="J7030" s="3"/>
      <c r="K7030" s="77" t="e">
        <f>VLOOKUP($J$1&amp;J7030,定价因子!E:F,2,0)</f>
        <v>#N/A</v>
      </c>
      <c r="L7030" s="3"/>
      <c r="M7030" s="77" t="e">
        <f>VLOOKUP($L$1&amp;L7030,定价因子!E:F,2,0)</f>
        <v>#N/A</v>
      </c>
      <c r="N7030" s="3"/>
      <c r="O7030" s="77" t="e">
        <f>VLOOKUP($N$1&amp;N7030,定价因子!E:F,2,0)</f>
        <v>#N/A</v>
      </c>
      <c r="P7030" s="3"/>
      <c r="Q7030" s="55" t="e">
        <f>VLOOKUP($P$1&amp;P7030,定价因子!$E:$F,2,0)</f>
        <v>#N/A</v>
      </c>
      <c r="R7030" s="3"/>
      <c r="S7030" s="77" t="e">
        <f>VLOOKUP($R$1&amp;R7030,定价因子!$E:$F,2,0)</f>
        <v>#N/A</v>
      </c>
      <c r="T7030" s="61"/>
      <c r="U7030" s="63"/>
      <c r="V7030" s="63"/>
      <c r="W7030" s="63"/>
      <c r="X7030" s="3"/>
    </row>
    <row r="7031" spans="1:24">
      <c r="A7031" s="3"/>
      <c r="B7031" s="3"/>
      <c r="C7031" s="3"/>
      <c r="D7031" s="3"/>
      <c r="E7031" s="79"/>
      <c r="F7031" s="3"/>
      <c r="G7031" s="77" t="e">
        <f>VLOOKUP($F$1&amp;F7031,定价因子!E:F,2,0)</f>
        <v>#N/A</v>
      </c>
      <c r="H7031" s="3"/>
      <c r="I7031" s="77" t="e">
        <f>VLOOKUP($H$1&amp;H7031,定价因子!E:F,2,0)</f>
        <v>#N/A</v>
      </c>
      <c r="J7031" s="3"/>
      <c r="K7031" s="77" t="e">
        <f>VLOOKUP($J$1&amp;J7031,定价因子!E:F,2,0)</f>
        <v>#N/A</v>
      </c>
      <c r="L7031" s="3"/>
      <c r="M7031" s="77" t="e">
        <f>VLOOKUP($L$1&amp;L7031,定价因子!E:F,2,0)</f>
        <v>#N/A</v>
      </c>
      <c r="N7031" s="3"/>
      <c r="O7031" s="77" t="e">
        <f>VLOOKUP($N$1&amp;N7031,定价因子!E:F,2,0)</f>
        <v>#N/A</v>
      </c>
      <c r="P7031" s="3"/>
      <c r="Q7031" s="55" t="e">
        <f>VLOOKUP($P$1&amp;P7031,定价因子!$E:$F,2,0)</f>
        <v>#N/A</v>
      </c>
      <c r="R7031" s="3"/>
      <c r="S7031" s="77" t="e">
        <f>VLOOKUP($R$1&amp;R7031,定价因子!$E:$F,2,0)</f>
        <v>#N/A</v>
      </c>
      <c r="T7031" s="61"/>
      <c r="U7031" s="63"/>
      <c r="V7031" s="63"/>
      <c r="W7031" s="63"/>
      <c r="X7031" s="3"/>
    </row>
    <row r="7032" spans="1:24">
      <c r="A7032" s="3"/>
      <c r="B7032" s="3"/>
      <c r="C7032" s="3"/>
      <c r="D7032" s="3"/>
      <c r="E7032" s="79"/>
      <c r="F7032" s="3"/>
      <c r="G7032" s="77" t="e">
        <f>VLOOKUP($F$1&amp;F7032,定价因子!E:F,2,0)</f>
        <v>#N/A</v>
      </c>
      <c r="H7032" s="3"/>
      <c r="I7032" s="77" t="e">
        <f>VLOOKUP($H$1&amp;H7032,定价因子!E:F,2,0)</f>
        <v>#N/A</v>
      </c>
      <c r="J7032" s="3"/>
      <c r="K7032" s="77" t="e">
        <f>VLOOKUP($J$1&amp;J7032,定价因子!E:F,2,0)</f>
        <v>#N/A</v>
      </c>
      <c r="L7032" s="3"/>
      <c r="M7032" s="77" t="e">
        <f>VLOOKUP($L$1&amp;L7032,定价因子!E:F,2,0)</f>
        <v>#N/A</v>
      </c>
      <c r="N7032" s="3"/>
      <c r="O7032" s="77" t="e">
        <f>VLOOKUP($N$1&amp;N7032,定价因子!E:F,2,0)</f>
        <v>#N/A</v>
      </c>
      <c r="P7032" s="3"/>
      <c r="Q7032" s="55" t="e">
        <f>VLOOKUP($P$1&amp;P7032,定价因子!$E:$F,2,0)</f>
        <v>#N/A</v>
      </c>
      <c r="R7032" s="3"/>
      <c r="S7032" s="77" t="e">
        <f>VLOOKUP($R$1&amp;R7032,定价因子!$E:$F,2,0)</f>
        <v>#N/A</v>
      </c>
      <c r="T7032" s="61"/>
      <c r="U7032" s="63"/>
      <c r="V7032" s="63"/>
      <c r="W7032" s="63"/>
      <c r="X7032" s="3"/>
    </row>
    <row r="7033" spans="1:24">
      <c r="A7033" s="3"/>
      <c r="B7033" s="3"/>
      <c r="C7033" s="3"/>
      <c r="D7033" s="3"/>
      <c r="E7033" s="79"/>
      <c r="F7033" s="3"/>
      <c r="G7033" s="77" t="e">
        <f>VLOOKUP($F$1&amp;F7033,定价因子!E:F,2,0)</f>
        <v>#N/A</v>
      </c>
      <c r="H7033" s="3"/>
      <c r="I7033" s="77" t="e">
        <f>VLOOKUP($H$1&amp;H7033,定价因子!E:F,2,0)</f>
        <v>#N/A</v>
      </c>
      <c r="J7033" s="3"/>
      <c r="K7033" s="77" t="e">
        <f>VLOOKUP($J$1&amp;J7033,定价因子!E:F,2,0)</f>
        <v>#N/A</v>
      </c>
      <c r="L7033" s="3"/>
      <c r="M7033" s="77" t="e">
        <f>VLOOKUP($L$1&amp;L7033,定价因子!E:F,2,0)</f>
        <v>#N/A</v>
      </c>
      <c r="N7033" s="3"/>
      <c r="O7033" s="77" t="e">
        <f>VLOOKUP($N$1&amp;N7033,定价因子!E:F,2,0)</f>
        <v>#N/A</v>
      </c>
      <c r="P7033" s="3"/>
      <c r="Q7033" s="55" t="e">
        <f>VLOOKUP($P$1&amp;P7033,定价因子!$E:$F,2,0)</f>
        <v>#N/A</v>
      </c>
      <c r="R7033" s="3"/>
      <c r="S7033" s="77" t="e">
        <f>VLOOKUP($R$1&amp;R7033,定价因子!$E:$F,2,0)</f>
        <v>#N/A</v>
      </c>
      <c r="T7033" s="61"/>
      <c r="U7033" s="63"/>
      <c r="V7033" s="63"/>
      <c r="W7033" s="63"/>
      <c r="X7033" s="3"/>
    </row>
    <row r="7034" spans="1:24">
      <c r="A7034" s="3"/>
      <c r="B7034" s="3"/>
      <c r="C7034" s="3"/>
      <c r="D7034" s="3"/>
      <c r="E7034" s="79"/>
      <c r="F7034" s="3"/>
      <c r="G7034" s="77" t="e">
        <f>VLOOKUP($F$1&amp;F7034,定价因子!E:F,2,0)</f>
        <v>#N/A</v>
      </c>
      <c r="H7034" s="3"/>
      <c r="I7034" s="77" t="e">
        <f>VLOOKUP($H$1&amp;H7034,定价因子!E:F,2,0)</f>
        <v>#N/A</v>
      </c>
      <c r="J7034" s="3"/>
      <c r="K7034" s="77" t="e">
        <f>VLOOKUP($J$1&amp;J7034,定价因子!E:F,2,0)</f>
        <v>#N/A</v>
      </c>
      <c r="L7034" s="3"/>
      <c r="M7034" s="77" t="e">
        <f>VLOOKUP($L$1&amp;L7034,定价因子!E:F,2,0)</f>
        <v>#N/A</v>
      </c>
      <c r="N7034" s="3"/>
      <c r="O7034" s="77" t="e">
        <f>VLOOKUP($N$1&amp;N7034,定价因子!E:F,2,0)</f>
        <v>#N/A</v>
      </c>
      <c r="P7034" s="3"/>
      <c r="Q7034" s="55" t="e">
        <f>VLOOKUP($P$1&amp;P7034,定价因子!$E:$F,2,0)</f>
        <v>#N/A</v>
      </c>
      <c r="R7034" s="3"/>
      <c r="S7034" s="77" t="e">
        <f>VLOOKUP($R$1&amp;R7034,定价因子!$E:$F,2,0)</f>
        <v>#N/A</v>
      </c>
      <c r="T7034" s="61"/>
      <c r="U7034" s="63"/>
      <c r="V7034" s="63"/>
      <c r="W7034" s="63"/>
      <c r="X7034" s="3"/>
    </row>
    <row r="7035" spans="1:24">
      <c r="A7035" s="3"/>
      <c r="B7035" s="3"/>
      <c r="C7035" s="3"/>
      <c r="D7035" s="3"/>
      <c r="E7035" s="79"/>
      <c r="F7035" s="3"/>
      <c r="G7035" s="77" t="e">
        <f>VLOOKUP($F$1&amp;F7035,定价因子!E:F,2,0)</f>
        <v>#N/A</v>
      </c>
      <c r="H7035" s="3"/>
      <c r="I7035" s="77" t="e">
        <f>VLOOKUP($H$1&amp;H7035,定价因子!E:F,2,0)</f>
        <v>#N/A</v>
      </c>
      <c r="J7035" s="3"/>
      <c r="K7035" s="77" t="e">
        <f>VLOOKUP($J$1&amp;J7035,定价因子!E:F,2,0)</f>
        <v>#N/A</v>
      </c>
      <c r="L7035" s="3"/>
      <c r="M7035" s="77" t="e">
        <f>VLOOKUP($L$1&amp;L7035,定价因子!E:F,2,0)</f>
        <v>#N/A</v>
      </c>
      <c r="N7035" s="3"/>
      <c r="O7035" s="77" t="e">
        <f>VLOOKUP($N$1&amp;N7035,定价因子!E:F,2,0)</f>
        <v>#N/A</v>
      </c>
      <c r="P7035" s="3"/>
      <c r="Q7035" s="55" t="e">
        <f>VLOOKUP($P$1&amp;P7035,定价因子!$E:$F,2,0)</f>
        <v>#N/A</v>
      </c>
      <c r="R7035" s="3"/>
      <c r="S7035" s="77" t="e">
        <f>VLOOKUP($R$1&amp;R7035,定价因子!$E:$F,2,0)</f>
        <v>#N/A</v>
      </c>
      <c r="T7035" s="61"/>
      <c r="U7035" s="63"/>
      <c r="V7035" s="63"/>
      <c r="W7035" s="63"/>
      <c r="X7035" s="3"/>
    </row>
    <row r="7036" spans="1:24">
      <c r="A7036" s="3"/>
      <c r="B7036" s="3"/>
      <c r="C7036" s="3"/>
      <c r="D7036" s="3"/>
      <c r="E7036" s="79"/>
      <c r="F7036" s="3"/>
      <c r="G7036" s="77" t="e">
        <f>VLOOKUP($F$1&amp;F7036,定价因子!E:F,2,0)</f>
        <v>#N/A</v>
      </c>
      <c r="H7036" s="3"/>
      <c r="I7036" s="77" t="e">
        <f>VLOOKUP($H$1&amp;H7036,定价因子!E:F,2,0)</f>
        <v>#N/A</v>
      </c>
      <c r="J7036" s="3"/>
      <c r="K7036" s="77" t="e">
        <f>VLOOKUP($J$1&amp;J7036,定价因子!E:F,2,0)</f>
        <v>#N/A</v>
      </c>
      <c r="L7036" s="3"/>
      <c r="M7036" s="77" t="e">
        <f>VLOOKUP($L$1&amp;L7036,定价因子!E:F,2,0)</f>
        <v>#N/A</v>
      </c>
      <c r="N7036" s="3"/>
      <c r="O7036" s="77" t="e">
        <f>VLOOKUP($N$1&amp;N7036,定价因子!E:F,2,0)</f>
        <v>#N/A</v>
      </c>
      <c r="P7036" s="3"/>
      <c r="Q7036" s="55" t="e">
        <f>VLOOKUP($P$1&amp;P7036,定价因子!$E:$F,2,0)</f>
        <v>#N/A</v>
      </c>
      <c r="R7036" s="3"/>
      <c r="S7036" s="77" t="e">
        <f>VLOOKUP($R$1&amp;R7036,定价因子!$E:$F,2,0)</f>
        <v>#N/A</v>
      </c>
      <c r="T7036" s="61"/>
      <c r="U7036" s="63"/>
      <c r="V7036" s="63"/>
      <c r="W7036" s="63"/>
      <c r="X7036" s="3"/>
    </row>
    <row r="7037" spans="1:24">
      <c r="A7037" s="3"/>
      <c r="B7037" s="3"/>
      <c r="C7037" s="3"/>
      <c r="D7037" s="3"/>
      <c r="E7037" s="79"/>
      <c r="F7037" s="3"/>
      <c r="G7037" s="77" t="e">
        <f>VLOOKUP($F$1&amp;F7037,定价因子!E:F,2,0)</f>
        <v>#N/A</v>
      </c>
      <c r="H7037" s="3"/>
      <c r="I7037" s="77" t="e">
        <f>VLOOKUP($H$1&amp;H7037,定价因子!E:F,2,0)</f>
        <v>#N/A</v>
      </c>
      <c r="J7037" s="3"/>
      <c r="K7037" s="77" t="e">
        <f>VLOOKUP($J$1&amp;J7037,定价因子!E:F,2,0)</f>
        <v>#N/A</v>
      </c>
      <c r="L7037" s="3"/>
      <c r="M7037" s="77" t="e">
        <f>VLOOKUP($L$1&amp;L7037,定价因子!E:F,2,0)</f>
        <v>#N/A</v>
      </c>
      <c r="N7037" s="3"/>
      <c r="O7037" s="77" t="e">
        <f>VLOOKUP($N$1&amp;N7037,定价因子!E:F,2,0)</f>
        <v>#N/A</v>
      </c>
      <c r="P7037" s="3"/>
      <c r="Q7037" s="55" t="e">
        <f>VLOOKUP($P$1&amp;P7037,定价因子!$E:$F,2,0)</f>
        <v>#N/A</v>
      </c>
      <c r="R7037" s="3"/>
      <c r="S7037" s="77" t="e">
        <f>VLOOKUP($R$1&amp;R7037,定价因子!$E:$F,2,0)</f>
        <v>#N/A</v>
      </c>
      <c r="T7037" s="61"/>
      <c r="U7037" s="63"/>
      <c r="V7037" s="63"/>
      <c r="W7037" s="63"/>
      <c r="X7037" s="3"/>
    </row>
    <row r="7038" spans="1:24">
      <c r="A7038" s="3"/>
      <c r="B7038" s="3"/>
      <c r="C7038" s="3"/>
      <c r="D7038" s="3"/>
      <c r="E7038" s="79"/>
      <c r="F7038" s="3"/>
      <c r="G7038" s="77" t="e">
        <f>VLOOKUP($F$1&amp;F7038,定价因子!E:F,2,0)</f>
        <v>#N/A</v>
      </c>
      <c r="H7038" s="3"/>
      <c r="I7038" s="77" t="e">
        <f>VLOOKUP($H$1&amp;H7038,定价因子!E:F,2,0)</f>
        <v>#N/A</v>
      </c>
      <c r="J7038" s="3"/>
      <c r="K7038" s="77" t="e">
        <f>VLOOKUP($J$1&amp;J7038,定价因子!E:F,2,0)</f>
        <v>#N/A</v>
      </c>
      <c r="L7038" s="3"/>
      <c r="M7038" s="77" t="e">
        <f>VLOOKUP($L$1&amp;L7038,定价因子!E:F,2,0)</f>
        <v>#N/A</v>
      </c>
      <c r="N7038" s="3"/>
      <c r="O7038" s="77" t="e">
        <f>VLOOKUP($N$1&amp;N7038,定价因子!E:F,2,0)</f>
        <v>#N/A</v>
      </c>
      <c r="P7038" s="3"/>
      <c r="Q7038" s="55" t="e">
        <f>VLOOKUP($P$1&amp;P7038,定价因子!$E:$F,2,0)</f>
        <v>#N/A</v>
      </c>
      <c r="R7038" s="3"/>
      <c r="S7038" s="77" t="e">
        <f>VLOOKUP($R$1&amp;R7038,定价因子!$E:$F,2,0)</f>
        <v>#N/A</v>
      </c>
      <c r="T7038" s="61"/>
      <c r="U7038" s="63"/>
      <c r="V7038" s="63"/>
      <c r="W7038" s="63"/>
      <c r="X7038" s="3"/>
    </row>
    <row r="7039" spans="1:24">
      <c r="A7039" s="3"/>
      <c r="B7039" s="3"/>
      <c r="C7039" s="3"/>
      <c r="D7039" s="3"/>
      <c r="E7039" s="79"/>
      <c r="F7039" s="3"/>
      <c r="G7039" s="77" t="e">
        <f>VLOOKUP($F$1&amp;F7039,定价因子!E:F,2,0)</f>
        <v>#N/A</v>
      </c>
      <c r="H7039" s="3"/>
      <c r="I7039" s="77" t="e">
        <f>VLOOKUP($H$1&amp;H7039,定价因子!E:F,2,0)</f>
        <v>#N/A</v>
      </c>
      <c r="J7039" s="3"/>
      <c r="K7039" s="77" t="e">
        <f>VLOOKUP($J$1&amp;J7039,定价因子!E:F,2,0)</f>
        <v>#N/A</v>
      </c>
      <c r="L7039" s="3"/>
      <c r="M7039" s="77" t="e">
        <f>VLOOKUP($L$1&amp;L7039,定价因子!E:F,2,0)</f>
        <v>#N/A</v>
      </c>
      <c r="N7039" s="3"/>
      <c r="O7039" s="77" t="e">
        <f>VLOOKUP($N$1&amp;N7039,定价因子!E:F,2,0)</f>
        <v>#N/A</v>
      </c>
      <c r="P7039" s="3"/>
      <c r="Q7039" s="55" t="e">
        <f>VLOOKUP($P$1&amp;P7039,定价因子!$E:$F,2,0)</f>
        <v>#N/A</v>
      </c>
      <c r="R7039" s="3"/>
      <c r="S7039" s="77" t="e">
        <f>VLOOKUP($R$1&amp;R7039,定价因子!$E:$F,2,0)</f>
        <v>#N/A</v>
      </c>
      <c r="T7039" s="61"/>
      <c r="U7039" s="63"/>
      <c r="V7039" s="63"/>
      <c r="W7039" s="63"/>
      <c r="X7039" s="3"/>
    </row>
    <row r="7040" spans="1:24">
      <c r="A7040" s="3"/>
      <c r="B7040" s="3"/>
      <c r="C7040" s="3"/>
      <c r="D7040" s="3"/>
      <c r="E7040" s="79"/>
      <c r="F7040" s="3"/>
      <c r="G7040" s="77" t="e">
        <f>VLOOKUP($F$1&amp;F7040,定价因子!E:F,2,0)</f>
        <v>#N/A</v>
      </c>
      <c r="H7040" s="3"/>
      <c r="I7040" s="77" t="e">
        <f>VLOOKUP($H$1&amp;H7040,定价因子!E:F,2,0)</f>
        <v>#N/A</v>
      </c>
      <c r="J7040" s="3"/>
      <c r="K7040" s="77" t="e">
        <f>VLOOKUP($J$1&amp;J7040,定价因子!E:F,2,0)</f>
        <v>#N/A</v>
      </c>
      <c r="L7040" s="3"/>
      <c r="M7040" s="77" t="e">
        <f>VLOOKUP($L$1&amp;L7040,定价因子!E:F,2,0)</f>
        <v>#N/A</v>
      </c>
      <c r="N7040" s="3"/>
      <c r="O7040" s="77" t="e">
        <f>VLOOKUP($N$1&amp;N7040,定价因子!E:F,2,0)</f>
        <v>#N/A</v>
      </c>
      <c r="P7040" s="3"/>
      <c r="Q7040" s="55" t="e">
        <f>VLOOKUP($P$1&amp;P7040,定价因子!$E:$F,2,0)</f>
        <v>#N/A</v>
      </c>
      <c r="R7040" s="3"/>
      <c r="S7040" s="77" t="e">
        <f>VLOOKUP($R$1&amp;R7040,定价因子!$E:$F,2,0)</f>
        <v>#N/A</v>
      </c>
      <c r="T7040" s="61"/>
      <c r="U7040" s="63"/>
      <c r="V7040" s="63"/>
      <c r="W7040" s="63"/>
      <c r="X7040" s="3"/>
    </row>
    <row r="7041" spans="1:24">
      <c r="A7041" s="3"/>
      <c r="B7041" s="3"/>
      <c r="C7041" s="3"/>
      <c r="D7041" s="3"/>
      <c r="E7041" s="79"/>
      <c r="F7041" s="3"/>
      <c r="G7041" s="77" t="e">
        <f>VLOOKUP($F$1&amp;F7041,定价因子!E:F,2,0)</f>
        <v>#N/A</v>
      </c>
      <c r="H7041" s="3"/>
      <c r="I7041" s="77" t="e">
        <f>VLOOKUP($H$1&amp;H7041,定价因子!E:F,2,0)</f>
        <v>#N/A</v>
      </c>
      <c r="J7041" s="3"/>
      <c r="K7041" s="77" t="e">
        <f>VLOOKUP($J$1&amp;J7041,定价因子!E:F,2,0)</f>
        <v>#N/A</v>
      </c>
      <c r="L7041" s="3"/>
      <c r="M7041" s="77" t="e">
        <f>VLOOKUP($L$1&amp;L7041,定价因子!E:F,2,0)</f>
        <v>#N/A</v>
      </c>
      <c r="N7041" s="3"/>
      <c r="O7041" s="77" t="e">
        <f>VLOOKUP($N$1&amp;N7041,定价因子!E:F,2,0)</f>
        <v>#N/A</v>
      </c>
      <c r="P7041" s="3"/>
      <c r="Q7041" s="55" t="e">
        <f>VLOOKUP($P$1&amp;P7041,定价因子!$E:$F,2,0)</f>
        <v>#N/A</v>
      </c>
      <c r="R7041" s="3"/>
      <c r="S7041" s="77" t="e">
        <f>VLOOKUP($R$1&amp;R7041,定价因子!$E:$F,2,0)</f>
        <v>#N/A</v>
      </c>
      <c r="T7041" s="61"/>
      <c r="U7041" s="63"/>
      <c r="V7041" s="63"/>
      <c r="W7041" s="63"/>
      <c r="X7041" s="3"/>
    </row>
    <row r="7042" spans="1:24">
      <c r="A7042" s="3"/>
      <c r="B7042" s="3"/>
      <c r="C7042" s="3"/>
      <c r="D7042" s="3"/>
      <c r="E7042" s="79"/>
      <c r="F7042" s="3"/>
      <c r="G7042" s="77" t="e">
        <f>VLOOKUP($F$1&amp;F7042,定价因子!E:F,2,0)</f>
        <v>#N/A</v>
      </c>
      <c r="H7042" s="3"/>
      <c r="I7042" s="77" t="e">
        <f>VLOOKUP($H$1&amp;H7042,定价因子!E:F,2,0)</f>
        <v>#N/A</v>
      </c>
      <c r="J7042" s="3"/>
      <c r="K7042" s="77" t="e">
        <f>VLOOKUP($J$1&amp;J7042,定价因子!E:F,2,0)</f>
        <v>#N/A</v>
      </c>
      <c r="L7042" s="3"/>
      <c r="M7042" s="77" t="e">
        <f>VLOOKUP($L$1&amp;L7042,定价因子!E:F,2,0)</f>
        <v>#N/A</v>
      </c>
      <c r="N7042" s="3"/>
      <c r="O7042" s="77" t="e">
        <f>VLOOKUP($N$1&amp;N7042,定价因子!E:F,2,0)</f>
        <v>#N/A</v>
      </c>
      <c r="P7042" s="3"/>
      <c r="Q7042" s="55" t="e">
        <f>VLOOKUP($P$1&amp;P7042,定价因子!$E:$F,2,0)</f>
        <v>#N/A</v>
      </c>
      <c r="R7042" s="3"/>
      <c r="S7042" s="77" t="e">
        <f>VLOOKUP($R$1&amp;R7042,定价因子!$E:$F,2,0)</f>
        <v>#N/A</v>
      </c>
      <c r="T7042" s="61"/>
      <c r="U7042" s="63"/>
      <c r="V7042" s="63"/>
      <c r="W7042" s="63"/>
      <c r="X7042" s="3"/>
    </row>
    <row r="7043" spans="1:24">
      <c r="A7043" s="3"/>
      <c r="B7043" s="3"/>
      <c r="C7043" s="3"/>
      <c r="D7043" s="3"/>
      <c r="E7043" s="79"/>
      <c r="F7043" s="3"/>
      <c r="G7043" s="77" t="e">
        <f>VLOOKUP($F$1&amp;F7043,定价因子!E:F,2,0)</f>
        <v>#N/A</v>
      </c>
      <c r="H7043" s="3"/>
      <c r="I7043" s="77" t="e">
        <f>VLOOKUP($H$1&amp;H7043,定价因子!E:F,2,0)</f>
        <v>#N/A</v>
      </c>
      <c r="J7043" s="3"/>
      <c r="K7043" s="77" t="e">
        <f>VLOOKUP($J$1&amp;J7043,定价因子!E:F,2,0)</f>
        <v>#N/A</v>
      </c>
      <c r="L7043" s="3"/>
      <c r="M7043" s="77" t="e">
        <f>VLOOKUP($L$1&amp;L7043,定价因子!E:F,2,0)</f>
        <v>#N/A</v>
      </c>
      <c r="N7043" s="3"/>
      <c r="O7043" s="77" t="e">
        <f>VLOOKUP($N$1&amp;N7043,定价因子!E:F,2,0)</f>
        <v>#N/A</v>
      </c>
      <c r="P7043" s="3"/>
      <c r="Q7043" s="55" t="e">
        <f>VLOOKUP($P$1&amp;P7043,定价因子!$E:$F,2,0)</f>
        <v>#N/A</v>
      </c>
      <c r="R7043" s="3"/>
      <c r="S7043" s="77" t="e">
        <f>VLOOKUP($R$1&amp;R7043,定价因子!$E:$F,2,0)</f>
        <v>#N/A</v>
      </c>
      <c r="T7043" s="61"/>
      <c r="U7043" s="63"/>
      <c r="V7043" s="63"/>
      <c r="W7043" s="63"/>
      <c r="X7043" s="3"/>
    </row>
    <row r="7044" spans="1:24">
      <c r="A7044" s="3"/>
      <c r="B7044" s="3"/>
      <c r="C7044" s="3"/>
      <c r="D7044" s="3"/>
      <c r="E7044" s="79"/>
      <c r="F7044" s="3"/>
      <c r="G7044" s="77" t="e">
        <f>VLOOKUP($F$1&amp;F7044,定价因子!E:F,2,0)</f>
        <v>#N/A</v>
      </c>
      <c r="H7044" s="3"/>
      <c r="I7044" s="77" t="e">
        <f>VLOOKUP($H$1&amp;H7044,定价因子!E:F,2,0)</f>
        <v>#N/A</v>
      </c>
      <c r="J7044" s="3"/>
      <c r="K7044" s="77" t="e">
        <f>VLOOKUP($J$1&amp;J7044,定价因子!E:F,2,0)</f>
        <v>#N/A</v>
      </c>
      <c r="L7044" s="3"/>
      <c r="M7044" s="77" t="e">
        <f>VLOOKUP($L$1&amp;L7044,定价因子!E:F,2,0)</f>
        <v>#N/A</v>
      </c>
      <c r="N7044" s="3"/>
      <c r="O7044" s="77" t="e">
        <f>VLOOKUP($N$1&amp;N7044,定价因子!E:F,2,0)</f>
        <v>#N/A</v>
      </c>
      <c r="P7044" s="3"/>
      <c r="Q7044" s="55" t="e">
        <f>VLOOKUP($P$1&amp;P7044,定价因子!$E:$F,2,0)</f>
        <v>#N/A</v>
      </c>
      <c r="R7044" s="3"/>
      <c r="S7044" s="77" t="e">
        <f>VLOOKUP($R$1&amp;R7044,定价因子!$E:$F,2,0)</f>
        <v>#N/A</v>
      </c>
      <c r="T7044" s="61"/>
      <c r="U7044" s="63"/>
      <c r="V7044" s="63"/>
      <c r="W7044" s="63"/>
      <c r="X7044" s="3"/>
    </row>
    <row r="7045" spans="1:24">
      <c r="A7045" s="3"/>
      <c r="B7045" s="3"/>
      <c r="C7045" s="3"/>
      <c r="D7045" s="3"/>
      <c r="E7045" s="79"/>
      <c r="F7045" s="3"/>
      <c r="G7045" s="77" t="e">
        <f>VLOOKUP($F$1&amp;F7045,定价因子!E:F,2,0)</f>
        <v>#N/A</v>
      </c>
      <c r="H7045" s="3"/>
      <c r="I7045" s="77" t="e">
        <f>VLOOKUP($H$1&amp;H7045,定价因子!E:F,2,0)</f>
        <v>#N/A</v>
      </c>
      <c r="J7045" s="3"/>
      <c r="K7045" s="77" t="e">
        <f>VLOOKUP($J$1&amp;J7045,定价因子!E:F,2,0)</f>
        <v>#N/A</v>
      </c>
      <c r="L7045" s="3"/>
      <c r="M7045" s="77" t="e">
        <f>VLOOKUP($L$1&amp;L7045,定价因子!E:F,2,0)</f>
        <v>#N/A</v>
      </c>
      <c r="N7045" s="3"/>
      <c r="O7045" s="77" t="e">
        <f>VLOOKUP($N$1&amp;N7045,定价因子!E:F,2,0)</f>
        <v>#N/A</v>
      </c>
      <c r="P7045" s="3"/>
      <c r="Q7045" s="55" t="e">
        <f>VLOOKUP($P$1&amp;P7045,定价因子!$E:$F,2,0)</f>
        <v>#N/A</v>
      </c>
      <c r="R7045" s="3"/>
      <c r="S7045" s="77" t="e">
        <f>VLOOKUP($R$1&amp;R7045,定价因子!$E:$F,2,0)</f>
        <v>#N/A</v>
      </c>
      <c r="T7045" s="61"/>
      <c r="U7045" s="63"/>
      <c r="V7045" s="63"/>
      <c r="W7045" s="63"/>
      <c r="X7045" s="3"/>
    </row>
    <row r="7046" spans="1:24">
      <c r="A7046" s="3"/>
      <c r="B7046" s="3"/>
      <c r="C7046" s="3"/>
      <c r="D7046" s="3"/>
      <c r="E7046" s="79"/>
      <c r="F7046" s="3"/>
      <c r="G7046" s="77" t="e">
        <f>VLOOKUP($F$1&amp;F7046,定价因子!E:F,2,0)</f>
        <v>#N/A</v>
      </c>
      <c r="H7046" s="3"/>
      <c r="I7046" s="77" t="e">
        <f>VLOOKUP($H$1&amp;H7046,定价因子!E:F,2,0)</f>
        <v>#N/A</v>
      </c>
      <c r="J7046" s="3"/>
      <c r="K7046" s="77" t="e">
        <f>VLOOKUP($J$1&amp;J7046,定价因子!E:F,2,0)</f>
        <v>#N/A</v>
      </c>
      <c r="L7046" s="3"/>
      <c r="M7046" s="77" t="e">
        <f>VLOOKUP($L$1&amp;L7046,定价因子!E:F,2,0)</f>
        <v>#N/A</v>
      </c>
      <c r="N7046" s="3"/>
      <c r="O7046" s="77" t="e">
        <f>VLOOKUP($N$1&amp;N7046,定价因子!E:F,2,0)</f>
        <v>#N/A</v>
      </c>
      <c r="P7046" s="3"/>
      <c r="Q7046" s="55" t="e">
        <f>VLOOKUP($P$1&amp;P7046,定价因子!$E:$F,2,0)</f>
        <v>#N/A</v>
      </c>
      <c r="R7046" s="3"/>
      <c r="S7046" s="77" t="e">
        <f>VLOOKUP($R$1&amp;R7046,定价因子!$E:$F,2,0)</f>
        <v>#N/A</v>
      </c>
      <c r="T7046" s="61"/>
      <c r="U7046" s="63"/>
      <c r="V7046" s="63"/>
      <c r="W7046" s="63"/>
      <c r="X7046" s="3"/>
    </row>
    <row r="7047" spans="1:24">
      <c r="A7047" s="3"/>
      <c r="B7047" s="3"/>
      <c r="C7047" s="3"/>
      <c r="D7047" s="3"/>
      <c r="E7047" s="79"/>
      <c r="F7047" s="3"/>
      <c r="G7047" s="77" t="e">
        <f>VLOOKUP($F$1&amp;F7047,定价因子!E:F,2,0)</f>
        <v>#N/A</v>
      </c>
      <c r="H7047" s="3"/>
      <c r="I7047" s="77" t="e">
        <f>VLOOKUP($H$1&amp;H7047,定价因子!E:F,2,0)</f>
        <v>#N/A</v>
      </c>
      <c r="J7047" s="3"/>
      <c r="K7047" s="77" t="e">
        <f>VLOOKUP($J$1&amp;J7047,定价因子!E:F,2,0)</f>
        <v>#N/A</v>
      </c>
      <c r="L7047" s="3"/>
      <c r="M7047" s="77" t="e">
        <f>VLOOKUP($L$1&amp;L7047,定价因子!E:F,2,0)</f>
        <v>#N/A</v>
      </c>
      <c r="N7047" s="3"/>
      <c r="O7047" s="77" t="e">
        <f>VLOOKUP($N$1&amp;N7047,定价因子!E:F,2,0)</f>
        <v>#N/A</v>
      </c>
      <c r="P7047" s="3"/>
      <c r="Q7047" s="55" t="e">
        <f>VLOOKUP($P$1&amp;P7047,定价因子!$E:$F,2,0)</f>
        <v>#N/A</v>
      </c>
      <c r="R7047" s="3"/>
      <c r="S7047" s="77" t="e">
        <f>VLOOKUP($R$1&amp;R7047,定价因子!$E:$F,2,0)</f>
        <v>#N/A</v>
      </c>
      <c r="T7047" s="61"/>
      <c r="U7047" s="63"/>
      <c r="V7047" s="63"/>
      <c r="W7047" s="63"/>
      <c r="X7047" s="3"/>
    </row>
    <row r="7048" spans="1:24">
      <c r="A7048" s="3"/>
      <c r="B7048" s="3"/>
      <c r="C7048" s="3"/>
      <c r="D7048" s="3"/>
      <c r="E7048" s="79"/>
      <c r="F7048" s="3"/>
      <c r="G7048" s="77" t="e">
        <f>VLOOKUP($F$1&amp;F7048,定价因子!E:F,2,0)</f>
        <v>#N/A</v>
      </c>
      <c r="H7048" s="3"/>
      <c r="I7048" s="77" t="e">
        <f>VLOOKUP($H$1&amp;H7048,定价因子!E:F,2,0)</f>
        <v>#N/A</v>
      </c>
      <c r="J7048" s="3"/>
      <c r="K7048" s="77" t="e">
        <f>VLOOKUP($J$1&amp;J7048,定价因子!E:F,2,0)</f>
        <v>#N/A</v>
      </c>
      <c r="L7048" s="3"/>
      <c r="M7048" s="77" t="e">
        <f>VLOOKUP($L$1&amp;L7048,定价因子!E:F,2,0)</f>
        <v>#N/A</v>
      </c>
      <c r="N7048" s="3"/>
      <c r="O7048" s="77" t="e">
        <f>VLOOKUP($N$1&amp;N7048,定价因子!E:F,2,0)</f>
        <v>#N/A</v>
      </c>
      <c r="P7048" s="3"/>
      <c r="Q7048" s="55" t="e">
        <f>VLOOKUP($P$1&amp;P7048,定价因子!$E:$F,2,0)</f>
        <v>#N/A</v>
      </c>
      <c r="R7048" s="3"/>
      <c r="S7048" s="77" t="e">
        <f>VLOOKUP($R$1&amp;R7048,定价因子!$E:$F,2,0)</f>
        <v>#N/A</v>
      </c>
      <c r="T7048" s="61"/>
      <c r="U7048" s="63"/>
      <c r="V7048" s="63"/>
      <c r="W7048" s="63"/>
      <c r="X7048" s="3"/>
    </row>
    <row r="7049" spans="1:24">
      <c r="A7049" s="3"/>
      <c r="B7049" s="3"/>
      <c r="C7049" s="3"/>
      <c r="D7049" s="3"/>
      <c r="E7049" s="79"/>
      <c r="F7049" s="3"/>
      <c r="G7049" s="77" t="e">
        <f>VLOOKUP($F$1&amp;F7049,定价因子!E:F,2,0)</f>
        <v>#N/A</v>
      </c>
      <c r="H7049" s="3"/>
      <c r="I7049" s="77" t="e">
        <f>VLOOKUP($H$1&amp;H7049,定价因子!E:F,2,0)</f>
        <v>#N/A</v>
      </c>
      <c r="J7049" s="3"/>
      <c r="K7049" s="77" t="e">
        <f>VLOOKUP($J$1&amp;J7049,定价因子!E:F,2,0)</f>
        <v>#N/A</v>
      </c>
      <c r="L7049" s="3"/>
      <c r="M7049" s="77" t="e">
        <f>VLOOKUP($L$1&amp;L7049,定价因子!E:F,2,0)</f>
        <v>#N/A</v>
      </c>
      <c r="N7049" s="3"/>
      <c r="O7049" s="77" t="e">
        <f>VLOOKUP($N$1&amp;N7049,定价因子!E:F,2,0)</f>
        <v>#N/A</v>
      </c>
      <c r="P7049" s="3"/>
      <c r="Q7049" s="55" t="e">
        <f>VLOOKUP($P$1&amp;P7049,定价因子!$E:$F,2,0)</f>
        <v>#N/A</v>
      </c>
      <c r="R7049" s="3"/>
      <c r="S7049" s="77" t="e">
        <f>VLOOKUP($R$1&amp;R7049,定价因子!$E:$F,2,0)</f>
        <v>#N/A</v>
      </c>
      <c r="T7049" s="61"/>
      <c r="U7049" s="63"/>
      <c r="V7049" s="63"/>
      <c r="W7049" s="63"/>
      <c r="X7049" s="3"/>
    </row>
    <row r="7050" spans="1:24">
      <c r="A7050" s="3"/>
      <c r="B7050" s="3"/>
      <c r="C7050" s="3"/>
      <c r="D7050" s="3"/>
      <c r="E7050" s="79"/>
      <c r="F7050" s="3"/>
      <c r="G7050" s="77" t="e">
        <f>VLOOKUP($F$1&amp;F7050,定价因子!E:F,2,0)</f>
        <v>#N/A</v>
      </c>
      <c r="H7050" s="3"/>
      <c r="I7050" s="77" t="e">
        <f>VLOOKUP($H$1&amp;H7050,定价因子!E:F,2,0)</f>
        <v>#N/A</v>
      </c>
      <c r="J7050" s="3"/>
      <c r="K7050" s="77" t="e">
        <f>VLOOKUP($J$1&amp;J7050,定价因子!E:F,2,0)</f>
        <v>#N/A</v>
      </c>
      <c r="L7050" s="3"/>
      <c r="M7050" s="77" t="e">
        <f>VLOOKUP($L$1&amp;L7050,定价因子!E:F,2,0)</f>
        <v>#N/A</v>
      </c>
      <c r="N7050" s="3"/>
      <c r="O7050" s="77" t="e">
        <f>VLOOKUP($N$1&amp;N7050,定价因子!E:F,2,0)</f>
        <v>#N/A</v>
      </c>
      <c r="P7050" s="3"/>
      <c r="Q7050" s="55" t="e">
        <f>VLOOKUP($P$1&amp;P7050,定价因子!$E:$F,2,0)</f>
        <v>#N/A</v>
      </c>
      <c r="R7050" s="3"/>
      <c r="S7050" s="77" t="e">
        <f>VLOOKUP($R$1&amp;R7050,定价因子!$E:$F,2,0)</f>
        <v>#N/A</v>
      </c>
      <c r="T7050" s="61"/>
      <c r="U7050" s="63"/>
      <c r="V7050" s="63"/>
      <c r="W7050" s="63"/>
      <c r="X7050" s="3"/>
    </row>
    <row r="7051" spans="1:24">
      <c r="A7051" s="3"/>
      <c r="B7051" s="3"/>
      <c r="C7051" s="3"/>
      <c r="D7051" s="3"/>
      <c r="E7051" s="79"/>
      <c r="F7051" s="3"/>
      <c r="G7051" s="77" t="e">
        <f>VLOOKUP($F$1&amp;F7051,定价因子!E:F,2,0)</f>
        <v>#N/A</v>
      </c>
      <c r="H7051" s="3"/>
      <c r="I7051" s="77" t="e">
        <f>VLOOKUP($H$1&amp;H7051,定价因子!E:F,2,0)</f>
        <v>#N/A</v>
      </c>
      <c r="J7051" s="3"/>
      <c r="K7051" s="77" t="e">
        <f>VLOOKUP($J$1&amp;J7051,定价因子!E:F,2,0)</f>
        <v>#N/A</v>
      </c>
      <c r="L7051" s="3"/>
      <c r="M7051" s="77" t="e">
        <f>VLOOKUP($L$1&amp;L7051,定价因子!E:F,2,0)</f>
        <v>#N/A</v>
      </c>
      <c r="N7051" s="3"/>
      <c r="O7051" s="77" t="e">
        <f>VLOOKUP($N$1&amp;N7051,定价因子!E:F,2,0)</f>
        <v>#N/A</v>
      </c>
      <c r="P7051" s="3"/>
      <c r="Q7051" s="55" t="e">
        <f>VLOOKUP($P$1&amp;P7051,定价因子!$E:$F,2,0)</f>
        <v>#N/A</v>
      </c>
      <c r="R7051" s="3"/>
      <c r="S7051" s="77" t="e">
        <f>VLOOKUP($R$1&amp;R7051,定价因子!$E:$F,2,0)</f>
        <v>#N/A</v>
      </c>
      <c r="T7051" s="61"/>
      <c r="U7051" s="63"/>
      <c r="V7051" s="63"/>
      <c r="W7051" s="63"/>
      <c r="X7051" s="3"/>
    </row>
    <row r="7052" spans="1:24">
      <c r="A7052" s="3"/>
      <c r="B7052" s="3"/>
      <c r="C7052" s="3"/>
      <c r="D7052" s="3"/>
      <c r="E7052" s="79"/>
      <c r="F7052" s="3"/>
      <c r="G7052" s="77" t="e">
        <f>VLOOKUP($F$1&amp;F7052,定价因子!E:F,2,0)</f>
        <v>#N/A</v>
      </c>
      <c r="H7052" s="3"/>
      <c r="I7052" s="77" t="e">
        <f>VLOOKUP($H$1&amp;H7052,定价因子!E:F,2,0)</f>
        <v>#N/A</v>
      </c>
      <c r="J7052" s="3"/>
      <c r="K7052" s="77" t="e">
        <f>VLOOKUP($J$1&amp;J7052,定价因子!E:F,2,0)</f>
        <v>#N/A</v>
      </c>
      <c r="L7052" s="3"/>
      <c r="M7052" s="77" t="e">
        <f>VLOOKUP($L$1&amp;L7052,定价因子!E:F,2,0)</f>
        <v>#N/A</v>
      </c>
      <c r="N7052" s="3"/>
      <c r="O7052" s="77" t="e">
        <f>VLOOKUP($N$1&amp;N7052,定价因子!E:F,2,0)</f>
        <v>#N/A</v>
      </c>
      <c r="P7052" s="3"/>
      <c r="Q7052" s="55" t="e">
        <f>VLOOKUP($P$1&amp;P7052,定价因子!$E:$F,2,0)</f>
        <v>#N/A</v>
      </c>
      <c r="R7052" s="3"/>
      <c r="S7052" s="77" t="e">
        <f>VLOOKUP($R$1&amp;R7052,定价因子!$E:$F,2,0)</f>
        <v>#N/A</v>
      </c>
      <c r="T7052" s="61"/>
      <c r="U7052" s="63"/>
      <c r="V7052" s="63"/>
      <c r="W7052" s="63"/>
      <c r="X7052" s="3"/>
    </row>
    <row r="7053" spans="1:24">
      <c r="A7053" s="3"/>
      <c r="B7053" s="3"/>
      <c r="C7053" s="3"/>
      <c r="D7053" s="3"/>
      <c r="E7053" s="79"/>
      <c r="F7053" s="3"/>
      <c r="G7053" s="77" t="e">
        <f>VLOOKUP($F$1&amp;F7053,定价因子!E:F,2,0)</f>
        <v>#N/A</v>
      </c>
      <c r="H7053" s="3"/>
      <c r="I7053" s="77" t="e">
        <f>VLOOKUP($H$1&amp;H7053,定价因子!E:F,2,0)</f>
        <v>#N/A</v>
      </c>
      <c r="J7053" s="3"/>
      <c r="K7053" s="77" t="e">
        <f>VLOOKUP($J$1&amp;J7053,定价因子!E:F,2,0)</f>
        <v>#N/A</v>
      </c>
      <c r="L7053" s="3"/>
      <c r="M7053" s="77" t="e">
        <f>VLOOKUP($L$1&amp;L7053,定价因子!E:F,2,0)</f>
        <v>#N/A</v>
      </c>
      <c r="N7053" s="3"/>
      <c r="O7053" s="77" t="e">
        <f>VLOOKUP($N$1&amp;N7053,定价因子!E:F,2,0)</f>
        <v>#N/A</v>
      </c>
      <c r="P7053" s="3"/>
      <c r="Q7053" s="55" t="e">
        <f>VLOOKUP($P$1&amp;P7053,定价因子!$E:$F,2,0)</f>
        <v>#N/A</v>
      </c>
      <c r="R7053" s="3"/>
      <c r="S7053" s="77" t="e">
        <f>VLOOKUP($R$1&amp;R7053,定价因子!$E:$F,2,0)</f>
        <v>#N/A</v>
      </c>
      <c r="T7053" s="61"/>
      <c r="U7053" s="63"/>
      <c r="V7053" s="63"/>
      <c r="W7053" s="63"/>
      <c r="X7053" s="3"/>
    </row>
    <row r="7054" spans="1:24">
      <c r="A7054" s="3"/>
      <c r="B7054" s="3"/>
      <c r="C7054" s="3"/>
      <c r="D7054" s="3"/>
      <c r="E7054" s="79"/>
      <c r="F7054" s="3"/>
      <c r="G7054" s="77" t="e">
        <f>VLOOKUP($F$1&amp;F7054,定价因子!E:F,2,0)</f>
        <v>#N/A</v>
      </c>
      <c r="H7054" s="3"/>
      <c r="I7054" s="77" t="e">
        <f>VLOOKUP($H$1&amp;H7054,定价因子!E:F,2,0)</f>
        <v>#N/A</v>
      </c>
      <c r="J7054" s="3"/>
      <c r="K7054" s="77" t="e">
        <f>VLOOKUP($J$1&amp;J7054,定价因子!E:F,2,0)</f>
        <v>#N/A</v>
      </c>
      <c r="L7054" s="3"/>
      <c r="M7054" s="77" t="e">
        <f>VLOOKUP($L$1&amp;L7054,定价因子!E:F,2,0)</f>
        <v>#N/A</v>
      </c>
      <c r="N7054" s="3"/>
      <c r="O7054" s="77" t="e">
        <f>VLOOKUP($N$1&amp;N7054,定价因子!E:F,2,0)</f>
        <v>#N/A</v>
      </c>
      <c r="P7054" s="3"/>
      <c r="Q7054" s="55" t="e">
        <f>VLOOKUP($P$1&amp;P7054,定价因子!$E:$F,2,0)</f>
        <v>#N/A</v>
      </c>
      <c r="R7054" s="3"/>
      <c r="S7054" s="77" t="e">
        <f>VLOOKUP($R$1&amp;R7054,定价因子!$E:$F,2,0)</f>
        <v>#N/A</v>
      </c>
      <c r="T7054" s="61"/>
      <c r="U7054" s="63"/>
      <c r="V7054" s="63"/>
      <c r="W7054" s="63"/>
      <c r="X7054" s="3"/>
    </row>
    <row r="7055" spans="1:24">
      <c r="A7055" s="3"/>
      <c r="B7055" s="3"/>
      <c r="C7055" s="3"/>
      <c r="D7055" s="3"/>
      <c r="E7055" s="79"/>
      <c r="F7055" s="3"/>
      <c r="G7055" s="77" t="e">
        <f>VLOOKUP($F$1&amp;F7055,定价因子!E:F,2,0)</f>
        <v>#N/A</v>
      </c>
      <c r="H7055" s="3"/>
      <c r="I7055" s="77" t="e">
        <f>VLOOKUP($H$1&amp;H7055,定价因子!E:F,2,0)</f>
        <v>#N/A</v>
      </c>
      <c r="J7055" s="3"/>
      <c r="K7055" s="77" t="e">
        <f>VLOOKUP($J$1&amp;J7055,定价因子!E:F,2,0)</f>
        <v>#N/A</v>
      </c>
      <c r="L7055" s="3"/>
      <c r="M7055" s="77" t="e">
        <f>VLOOKUP($L$1&amp;L7055,定价因子!E:F,2,0)</f>
        <v>#N/A</v>
      </c>
      <c r="N7055" s="3"/>
      <c r="O7055" s="77" t="e">
        <f>VLOOKUP($N$1&amp;N7055,定价因子!E:F,2,0)</f>
        <v>#N/A</v>
      </c>
      <c r="P7055" s="3"/>
      <c r="Q7055" s="55" t="e">
        <f>VLOOKUP($P$1&amp;P7055,定价因子!$E:$F,2,0)</f>
        <v>#N/A</v>
      </c>
      <c r="R7055" s="3"/>
      <c r="S7055" s="77" t="e">
        <f>VLOOKUP($R$1&amp;R7055,定价因子!$E:$F,2,0)</f>
        <v>#N/A</v>
      </c>
      <c r="T7055" s="61"/>
      <c r="U7055" s="63"/>
      <c r="V7055" s="63"/>
      <c r="W7055" s="63"/>
      <c r="X7055" s="3"/>
    </row>
    <row r="7056" spans="1:24">
      <c r="A7056" s="3"/>
      <c r="B7056" s="3"/>
      <c r="C7056" s="3"/>
      <c r="D7056" s="3"/>
      <c r="E7056" s="79"/>
      <c r="F7056" s="3"/>
      <c r="G7056" s="77" t="e">
        <f>VLOOKUP($F$1&amp;F7056,定价因子!E:F,2,0)</f>
        <v>#N/A</v>
      </c>
      <c r="H7056" s="3"/>
      <c r="I7056" s="77" t="e">
        <f>VLOOKUP($H$1&amp;H7056,定价因子!E:F,2,0)</f>
        <v>#N/A</v>
      </c>
      <c r="J7056" s="3"/>
      <c r="K7056" s="77" t="e">
        <f>VLOOKUP($J$1&amp;J7056,定价因子!E:F,2,0)</f>
        <v>#N/A</v>
      </c>
      <c r="L7056" s="3"/>
      <c r="M7056" s="77" t="e">
        <f>VLOOKUP($L$1&amp;L7056,定价因子!E:F,2,0)</f>
        <v>#N/A</v>
      </c>
      <c r="N7056" s="3"/>
      <c r="O7056" s="77" t="e">
        <f>VLOOKUP($N$1&amp;N7056,定价因子!E:F,2,0)</f>
        <v>#N/A</v>
      </c>
      <c r="P7056" s="3"/>
      <c r="Q7056" s="55" t="e">
        <f>VLOOKUP($P$1&amp;P7056,定价因子!$E:$F,2,0)</f>
        <v>#N/A</v>
      </c>
      <c r="R7056" s="3"/>
      <c r="S7056" s="77" t="e">
        <f>VLOOKUP($R$1&amp;R7056,定价因子!$E:$F,2,0)</f>
        <v>#N/A</v>
      </c>
      <c r="T7056" s="61"/>
      <c r="U7056" s="63"/>
      <c r="V7056" s="63"/>
      <c r="W7056" s="63"/>
      <c r="X7056" s="3"/>
    </row>
    <row r="7057" spans="1:24">
      <c r="A7057" s="3"/>
      <c r="B7057" s="3"/>
      <c r="C7057" s="3"/>
      <c r="D7057" s="3"/>
      <c r="E7057" s="79"/>
      <c r="F7057" s="3"/>
      <c r="G7057" s="77" t="e">
        <f>VLOOKUP($F$1&amp;F7057,定价因子!E:F,2,0)</f>
        <v>#N/A</v>
      </c>
      <c r="H7057" s="3"/>
      <c r="I7057" s="77" t="e">
        <f>VLOOKUP($H$1&amp;H7057,定价因子!E:F,2,0)</f>
        <v>#N/A</v>
      </c>
      <c r="J7057" s="3"/>
      <c r="K7057" s="77" t="e">
        <f>VLOOKUP($J$1&amp;J7057,定价因子!E:F,2,0)</f>
        <v>#N/A</v>
      </c>
      <c r="L7057" s="3"/>
      <c r="M7057" s="77" t="e">
        <f>VLOOKUP($L$1&amp;L7057,定价因子!E:F,2,0)</f>
        <v>#N/A</v>
      </c>
      <c r="N7057" s="3"/>
      <c r="O7057" s="77" t="e">
        <f>VLOOKUP($N$1&amp;N7057,定价因子!E:F,2,0)</f>
        <v>#N/A</v>
      </c>
      <c r="P7057" s="3"/>
      <c r="Q7057" s="55" t="e">
        <f>VLOOKUP($P$1&amp;P7057,定价因子!$E:$F,2,0)</f>
        <v>#N/A</v>
      </c>
      <c r="R7057" s="3"/>
      <c r="S7057" s="77" t="e">
        <f>VLOOKUP($R$1&amp;R7057,定价因子!$E:$F,2,0)</f>
        <v>#N/A</v>
      </c>
      <c r="T7057" s="61"/>
      <c r="U7057" s="63"/>
      <c r="V7057" s="63"/>
      <c r="W7057" s="63"/>
      <c r="X7057" s="3"/>
    </row>
    <row r="7058" spans="1:24">
      <c r="A7058" s="3"/>
      <c r="B7058" s="3"/>
      <c r="C7058" s="3"/>
      <c r="D7058" s="3"/>
      <c r="E7058" s="79"/>
      <c r="F7058" s="3"/>
      <c r="G7058" s="77" t="e">
        <f>VLOOKUP($F$1&amp;F7058,定价因子!E:F,2,0)</f>
        <v>#N/A</v>
      </c>
      <c r="H7058" s="3"/>
      <c r="I7058" s="77" t="e">
        <f>VLOOKUP($H$1&amp;H7058,定价因子!E:F,2,0)</f>
        <v>#N/A</v>
      </c>
      <c r="J7058" s="3"/>
      <c r="K7058" s="77" t="e">
        <f>VLOOKUP($J$1&amp;J7058,定价因子!E:F,2,0)</f>
        <v>#N/A</v>
      </c>
      <c r="L7058" s="3"/>
      <c r="M7058" s="77" t="e">
        <f>VLOOKUP($L$1&amp;L7058,定价因子!E:F,2,0)</f>
        <v>#N/A</v>
      </c>
      <c r="N7058" s="3"/>
      <c r="O7058" s="77" t="e">
        <f>VLOOKUP($N$1&amp;N7058,定价因子!E:F,2,0)</f>
        <v>#N/A</v>
      </c>
      <c r="P7058" s="3"/>
      <c r="Q7058" s="55" t="e">
        <f>VLOOKUP($P$1&amp;P7058,定价因子!$E:$F,2,0)</f>
        <v>#N/A</v>
      </c>
      <c r="R7058" s="3"/>
      <c r="S7058" s="77" t="e">
        <f>VLOOKUP($R$1&amp;R7058,定价因子!$E:$F,2,0)</f>
        <v>#N/A</v>
      </c>
      <c r="T7058" s="61"/>
      <c r="U7058" s="63"/>
      <c r="V7058" s="63"/>
      <c r="W7058" s="63"/>
      <c r="X7058" s="3"/>
    </row>
    <row r="7059" spans="1:24">
      <c r="A7059" s="3"/>
      <c r="B7059" s="3"/>
      <c r="C7059" s="3"/>
      <c r="D7059" s="3"/>
      <c r="E7059" s="79"/>
      <c r="F7059" s="3"/>
      <c r="G7059" s="77" t="e">
        <f>VLOOKUP($F$1&amp;F7059,定价因子!E:F,2,0)</f>
        <v>#N/A</v>
      </c>
      <c r="H7059" s="3"/>
      <c r="I7059" s="77" t="e">
        <f>VLOOKUP($H$1&amp;H7059,定价因子!E:F,2,0)</f>
        <v>#N/A</v>
      </c>
      <c r="J7059" s="3"/>
      <c r="K7059" s="77" t="e">
        <f>VLOOKUP($J$1&amp;J7059,定价因子!E:F,2,0)</f>
        <v>#N/A</v>
      </c>
      <c r="L7059" s="3"/>
      <c r="M7059" s="77" t="e">
        <f>VLOOKUP($L$1&amp;L7059,定价因子!E:F,2,0)</f>
        <v>#N/A</v>
      </c>
      <c r="N7059" s="3"/>
      <c r="O7059" s="77" t="e">
        <f>VLOOKUP($N$1&amp;N7059,定价因子!E:F,2,0)</f>
        <v>#N/A</v>
      </c>
      <c r="P7059" s="3"/>
      <c r="Q7059" s="55" t="e">
        <f>VLOOKUP($P$1&amp;P7059,定价因子!$E:$F,2,0)</f>
        <v>#N/A</v>
      </c>
      <c r="R7059" s="3"/>
      <c r="S7059" s="77" t="e">
        <f>VLOOKUP($R$1&amp;R7059,定价因子!$E:$F,2,0)</f>
        <v>#N/A</v>
      </c>
      <c r="T7059" s="61"/>
      <c r="U7059" s="63"/>
      <c r="V7059" s="63"/>
      <c r="W7059" s="63"/>
      <c r="X7059" s="3"/>
    </row>
    <row r="7060" spans="1:24">
      <c r="A7060" s="3"/>
      <c r="B7060" s="3"/>
      <c r="C7060" s="3"/>
      <c r="D7060" s="3"/>
      <c r="E7060" s="79"/>
      <c r="F7060" s="3"/>
      <c r="G7060" s="77" t="e">
        <f>VLOOKUP($F$1&amp;F7060,定价因子!E:F,2,0)</f>
        <v>#N/A</v>
      </c>
      <c r="H7060" s="3"/>
      <c r="I7060" s="77" t="e">
        <f>VLOOKUP($H$1&amp;H7060,定价因子!E:F,2,0)</f>
        <v>#N/A</v>
      </c>
      <c r="J7060" s="3"/>
      <c r="K7060" s="77" t="e">
        <f>VLOOKUP($J$1&amp;J7060,定价因子!E:F,2,0)</f>
        <v>#N/A</v>
      </c>
      <c r="L7060" s="3"/>
      <c r="M7060" s="77" t="e">
        <f>VLOOKUP($L$1&amp;L7060,定价因子!E:F,2,0)</f>
        <v>#N/A</v>
      </c>
      <c r="N7060" s="3"/>
      <c r="O7060" s="77" t="e">
        <f>VLOOKUP($N$1&amp;N7060,定价因子!E:F,2,0)</f>
        <v>#N/A</v>
      </c>
      <c r="P7060" s="3"/>
      <c r="Q7060" s="55" t="e">
        <f>VLOOKUP($P$1&amp;P7060,定价因子!$E:$F,2,0)</f>
        <v>#N/A</v>
      </c>
      <c r="R7060" s="3"/>
      <c r="S7060" s="77" t="e">
        <f>VLOOKUP($R$1&amp;R7060,定价因子!$E:$F,2,0)</f>
        <v>#N/A</v>
      </c>
      <c r="T7060" s="61"/>
      <c r="U7060" s="63"/>
      <c r="V7060" s="63"/>
      <c r="W7060" s="63"/>
      <c r="X7060" s="3"/>
    </row>
    <row r="7061" spans="1:24">
      <c r="A7061" s="3"/>
      <c r="B7061" s="3"/>
      <c r="C7061" s="3"/>
      <c r="D7061" s="3"/>
      <c r="E7061" s="79"/>
      <c r="F7061" s="3"/>
      <c r="G7061" s="77" t="e">
        <f>VLOOKUP($F$1&amp;F7061,定价因子!E:F,2,0)</f>
        <v>#N/A</v>
      </c>
      <c r="H7061" s="3"/>
      <c r="I7061" s="77" t="e">
        <f>VLOOKUP($H$1&amp;H7061,定价因子!E:F,2,0)</f>
        <v>#N/A</v>
      </c>
      <c r="J7061" s="3"/>
      <c r="K7061" s="77" t="e">
        <f>VLOOKUP($J$1&amp;J7061,定价因子!E:F,2,0)</f>
        <v>#N/A</v>
      </c>
      <c r="L7061" s="3"/>
      <c r="M7061" s="77" t="e">
        <f>VLOOKUP($L$1&amp;L7061,定价因子!E:F,2,0)</f>
        <v>#N/A</v>
      </c>
      <c r="N7061" s="3"/>
      <c r="O7061" s="77" t="e">
        <f>VLOOKUP($N$1&amp;N7061,定价因子!E:F,2,0)</f>
        <v>#N/A</v>
      </c>
      <c r="P7061" s="3"/>
      <c r="Q7061" s="55" t="e">
        <f>VLOOKUP($P$1&amp;P7061,定价因子!$E:$F,2,0)</f>
        <v>#N/A</v>
      </c>
      <c r="R7061" s="3"/>
      <c r="S7061" s="77" t="e">
        <f>VLOOKUP($R$1&amp;R7061,定价因子!$E:$F,2,0)</f>
        <v>#N/A</v>
      </c>
      <c r="T7061" s="61"/>
      <c r="U7061" s="63"/>
      <c r="V7061" s="63"/>
      <c r="W7061" s="63"/>
      <c r="X7061" s="3"/>
    </row>
    <row r="7062" spans="1:24">
      <c r="A7062" s="3"/>
      <c r="B7062" s="3"/>
      <c r="C7062" s="3"/>
      <c r="D7062" s="3"/>
      <c r="E7062" s="79"/>
      <c r="F7062" s="3"/>
      <c r="G7062" s="77" t="e">
        <f>VLOOKUP($F$1&amp;F7062,定价因子!E:F,2,0)</f>
        <v>#N/A</v>
      </c>
      <c r="H7062" s="3"/>
      <c r="I7062" s="77" t="e">
        <f>VLOOKUP($H$1&amp;H7062,定价因子!E:F,2,0)</f>
        <v>#N/A</v>
      </c>
      <c r="J7062" s="3"/>
      <c r="K7062" s="77" t="e">
        <f>VLOOKUP($J$1&amp;J7062,定价因子!E:F,2,0)</f>
        <v>#N/A</v>
      </c>
      <c r="L7062" s="3"/>
      <c r="M7062" s="77" t="e">
        <f>VLOOKUP($L$1&amp;L7062,定价因子!E:F,2,0)</f>
        <v>#N/A</v>
      </c>
      <c r="N7062" s="3"/>
      <c r="O7062" s="77" t="e">
        <f>VLOOKUP($N$1&amp;N7062,定价因子!E:F,2,0)</f>
        <v>#N/A</v>
      </c>
      <c r="P7062" s="3"/>
      <c r="Q7062" s="55" t="e">
        <f>VLOOKUP($P$1&amp;P7062,定价因子!$E:$F,2,0)</f>
        <v>#N/A</v>
      </c>
      <c r="R7062" s="3"/>
      <c r="S7062" s="77" t="e">
        <f>VLOOKUP($R$1&amp;R7062,定价因子!$E:$F,2,0)</f>
        <v>#N/A</v>
      </c>
      <c r="T7062" s="61"/>
      <c r="U7062" s="63"/>
      <c r="V7062" s="63"/>
      <c r="W7062" s="63"/>
      <c r="X7062" s="3"/>
    </row>
    <row r="7063" spans="1:24">
      <c r="A7063" s="3"/>
      <c r="B7063" s="3"/>
      <c r="C7063" s="3"/>
      <c r="D7063" s="3"/>
      <c r="E7063" s="79"/>
      <c r="F7063" s="3"/>
      <c r="G7063" s="77" t="e">
        <f>VLOOKUP($F$1&amp;F7063,定价因子!E:F,2,0)</f>
        <v>#N/A</v>
      </c>
      <c r="H7063" s="3"/>
      <c r="I7063" s="77" t="e">
        <f>VLOOKUP($H$1&amp;H7063,定价因子!E:F,2,0)</f>
        <v>#N/A</v>
      </c>
      <c r="J7063" s="3"/>
      <c r="K7063" s="77" t="e">
        <f>VLOOKUP($J$1&amp;J7063,定价因子!E:F,2,0)</f>
        <v>#N/A</v>
      </c>
      <c r="L7063" s="3"/>
      <c r="M7063" s="77" t="e">
        <f>VLOOKUP($L$1&amp;L7063,定价因子!E:F,2,0)</f>
        <v>#N/A</v>
      </c>
      <c r="N7063" s="3"/>
      <c r="O7063" s="77" t="e">
        <f>VLOOKUP($N$1&amp;N7063,定价因子!E:F,2,0)</f>
        <v>#N/A</v>
      </c>
      <c r="P7063" s="3"/>
      <c r="Q7063" s="55" t="e">
        <f>VLOOKUP($P$1&amp;P7063,定价因子!$E:$F,2,0)</f>
        <v>#N/A</v>
      </c>
      <c r="R7063" s="3"/>
      <c r="S7063" s="77" t="e">
        <f>VLOOKUP($R$1&amp;R7063,定价因子!$E:$F,2,0)</f>
        <v>#N/A</v>
      </c>
      <c r="T7063" s="61"/>
      <c r="U7063" s="63"/>
      <c r="V7063" s="63"/>
      <c r="W7063" s="63"/>
      <c r="X7063" s="3"/>
    </row>
    <row r="7064" spans="1:24">
      <c r="A7064" s="3"/>
      <c r="B7064" s="3"/>
      <c r="C7064" s="3"/>
      <c r="D7064" s="3"/>
      <c r="E7064" s="79"/>
      <c r="F7064" s="3"/>
      <c r="G7064" s="77" t="e">
        <f>VLOOKUP($F$1&amp;F7064,定价因子!E:F,2,0)</f>
        <v>#N/A</v>
      </c>
      <c r="H7064" s="3"/>
      <c r="I7064" s="77" t="e">
        <f>VLOOKUP($H$1&amp;H7064,定价因子!E:F,2,0)</f>
        <v>#N/A</v>
      </c>
      <c r="J7064" s="3"/>
      <c r="K7064" s="77" t="e">
        <f>VLOOKUP($J$1&amp;J7064,定价因子!E:F,2,0)</f>
        <v>#N/A</v>
      </c>
      <c r="L7064" s="3"/>
      <c r="M7064" s="77" t="e">
        <f>VLOOKUP($L$1&amp;L7064,定价因子!E:F,2,0)</f>
        <v>#N/A</v>
      </c>
      <c r="N7064" s="3"/>
      <c r="O7064" s="77" t="e">
        <f>VLOOKUP($N$1&amp;N7064,定价因子!E:F,2,0)</f>
        <v>#N/A</v>
      </c>
      <c r="P7064" s="3"/>
      <c r="Q7064" s="55" t="e">
        <f>VLOOKUP($P$1&amp;P7064,定价因子!$E:$F,2,0)</f>
        <v>#N/A</v>
      </c>
      <c r="R7064" s="3"/>
      <c r="S7064" s="77" t="e">
        <f>VLOOKUP($R$1&amp;R7064,定价因子!$E:$F,2,0)</f>
        <v>#N/A</v>
      </c>
      <c r="T7064" s="61"/>
      <c r="U7064" s="63"/>
      <c r="V7064" s="63"/>
      <c r="W7064" s="63"/>
      <c r="X7064" s="3"/>
    </row>
    <row r="7065" spans="1:24">
      <c r="A7065" s="3"/>
      <c r="B7065" s="3"/>
      <c r="C7065" s="3"/>
      <c r="D7065" s="3"/>
      <c r="E7065" s="79"/>
      <c r="F7065" s="3"/>
      <c r="G7065" s="77" t="e">
        <f>VLOOKUP($F$1&amp;F7065,定价因子!E:F,2,0)</f>
        <v>#N/A</v>
      </c>
      <c r="H7065" s="3"/>
      <c r="I7065" s="77" t="e">
        <f>VLOOKUP($H$1&amp;H7065,定价因子!E:F,2,0)</f>
        <v>#N/A</v>
      </c>
      <c r="J7065" s="3"/>
      <c r="K7065" s="77" t="e">
        <f>VLOOKUP($J$1&amp;J7065,定价因子!E:F,2,0)</f>
        <v>#N/A</v>
      </c>
      <c r="L7065" s="3"/>
      <c r="M7065" s="77" t="e">
        <f>VLOOKUP($L$1&amp;L7065,定价因子!E:F,2,0)</f>
        <v>#N/A</v>
      </c>
      <c r="N7065" s="3"/>
      <c r="O7065" s="77" t="e">
        <f>VLOOKUP($N$1&amp;N7065,定价因子!E:F,2,0)</f>
        <v>#N/A</v>
      </c>
      <c r="P7065" s="3"/>
      <c r="Q7065" s="55" t="e">
        <f>VLOOKUP($P$1&amp;P7065,定价因子!$E:$F,2,0)</f>
        <v>#N/A</v>
      </c>
      <c r="R7065" s="3"/>
      <c r="S7065" s="77" t="e">
        <f>VLOOKUP($R$1&amp;R7065,定价因子!$E:$F,2,0)</f>
        <v>#N/A</v>
      </c>
      <c r="T7065" s="61"/>
      <c r="U7065" s="63"/>
      <c r="V7065" s="63"/>
      <c r="W7065" s="63"/>
      <c r="X7065" s="3"/>
    </row>
    <row r="7066" spans="1:24">
      <c r="A7066" s="3"/>
      <c r="B7066" s="3"/>
      <c r="C7066" s="3"/>
      <c r="D7066" s="3"/>
      <c r="E7066" s="79"/>
      <c r="F7066" s="3"/>
      <c r="G7066" s="77" t="e">
        <f>VLOOKUP($F$1&amp;F7066,定价因子!E:F,2,0)</f>
        <v>#N/A</v>
      </c>
      <c r="H7066" s="3"/>
      <c r="I7066" s="77" t="e">
        <f>VLOOKUP($H$1&amp;H7066,定价因子!E:F,2,0)</f>
        <v>#N/A</v>
      </c>
      <c r="J7066" s="3"/>
      <c r="K7066" s="77" t="e">
        <f>VLOOKUP($J$1&amp;J7066,定价因子!E:F,2,0)</f>
        <v>#N/A</v>
      </c>
      <c r="L7066" s="3"/>
      <c r="M7066" s="77" t="e">
        <f>VLOOKUP($L$1&amp;L7066,定价因子!E:F,2,0)</f>
        <v>#N/A</v>
      </c>
      <c r="N7066" s="3"/>
      <c r="O7066" s="77" t="e">
        <f>VLOOKUP($N$1&amp;N7066,定价因子!E:F,2,0)</f>
        <v>#N/A</v>
      </c>
      <c r="P7066" s="3"/>
      <c r="Q7066" s="55" t="e">
        <f>VLOOKUP($P$1&amp;P7066,定价因子!$E:$F,2,0)</f>
        <v>#N/A</v>
      </c>
      <c r="R7066" s="3"/>
      <c r="S7066" s="77" t="e">
        <f>VLOOKUP($R$1&amp;R7066,定价因子!$E:$F,2,0)</f>
        <v>#N/A</v>
      </c>
      <c r="T7066" s="61"/>
      <c r="U7066" s="63"/>
      <c r="V7066" s="63"/>
      <c r="W7066" s="63"/>
      <c r="X7066" s="3"/>
    </row>
    <row r="7067" spans="1:24">
      <c r="A7067" s="3"/>
      <c r="B7067" s="3"/>
      <c r="C7067" s="3"/>
      <c r="D7067" s="3"/>
      <c r="E7067" s="79"/>
      <c r="F7067" s="3"/>
      <c r="G7067" s="77" t="e">
        <f>VLOOKUP($F$1&amp;F7067,定价因子!E:F,2,0)</f>
        <v>#N/A</v>
      </c>
      <c r="H7067" s="3"/>
      <c r="I7067" s="77" t="e">
        <f>VLOOKUP($H$1&amp;H7067,定价因子!E:F,2,0)</f>
        <v>#N/A</v>
      </c>
      <c r="J7067" s="3"/>
      <c r="K7067" s="77" t="e">
        <f>VLOOKUP($J$1&amp;J7067,定价因子!E:F,2,0)</f>
        <v>#N/A</v>
      </c>
      <c r="L7067" s="3"/>
      <c r="M7067" s="77" t="e">
        <f>VLOOKUP($L$1&amp;L7067,定价因子!E:F,2,0)</f>
        <v>#N/A</v>
      </c>
      <c r="N7067" s="3"/>
      <c r="O7067" s="77" t="e">
        <f>VLOOKUP($N$1&amp;N7067,定价因子!E:F,2,0)</f>
        <v>#N/A</v>
      </c>
      <c r="P7067" s="3"/>
      <c r="Q7067" s="55" t="e">
        <f>VLOOKUP($P$1&amp;P7067,定价因子!$E:$F,2,0)</f>
        <v>#N/A</v>
      </c>
      <c r="R7067" s="3"/>
      <c r="S7067" s="77" t="e">
        <f>VLOOKUP($R$1&amp;R7067,定价因子!$E:$F,2,0)</f>
        <v>#N/A</v>
      </c>
      <c r="T7067" s="61"/>
      <c r="U7067" s="63"/>
      <c r="V7067" s="63"/>
      <c r="W7067" s="63"/>
      <c r="X7067" s="3"/>
    </row>
    <row r="7068" spans="1:24">
      <c r="A7068" s="3"/>
      <c r="B7068" s="3"/>
      <c r="C7068" s="3"/>
      <c r="D7068" s="3"/>
      <c r="E7068" s="79"/>
      <c r="F7068" s="3"/>
      <c r="G7068" s="77" t="e">
        <f>VLOOKUP($F$1&amp;F7068,定价因子!E:F,2,0)</f>
        <v>#N/A</v>
      </c>
      <c r="H7068" s="3"/>
      <c r="I7068" s="77" t="e">
        <f>VLOOKUP($H$1&amp;H7068,定价因子!E:F,2,0)</f>
        <v>#N/A</v>
      </c>
      <c r="J7068" s="3"/>
      <c r="K7068" s="77" t="e">
        <f>VLOOKUP($J$1&amp;J7068,定价因子!E:F,2,0)</f>
        <v>#N/A</v>
      </c>
      <c r="L7068" s="3"/>
      <c r="M7068" s="77" t="e">
        <f>VLOOKUP($L$1&amp;L7068,定价因子!E:F,2,0)</f>
        <v>#N/A</v>
      </c>
      <c r="N7068" s="3"/>
      <c r="O7068" s="77" t="e">
        <f>VLOOKUP($N$1&amp;N7068,定价因子!E:F,2,0)</f>
        <v>#N/A</v>
      </c>
      <c r="P7068" s="3"/>
      <c r="Q7068" s="55" t="e">
        <f>VLOOKUP($P$1&amp;P7068,定价因子!$E:$F,2,0)</f>
        <v>#N/A</v>
      </c>
      <c r="R7068" s="3"/>
      <c r="S7068" s="77" t="e">
        <f>VLOOKUP($R$1&amp;R7068,定价因子!$E:$F,2,0)</f>
        <v>#N/A</v>
      </c>
      <c r="T7068" s="61"/>
      <c r="U7068" s="63"/>
      <c r="V7068" s="63"/>
      <c r="W7068" s="63"/>
      <c r="X7068" s="3"/>
    </row>
    <row r="7069" spans="1:24">
      <c r="A7069" s="3"/>
      <c r="B7069" s="3"/>
      <c r="C7069" s="3"/>
      <c r="D7069" s="3"/>
      <c r="E7069" s="79"/>
      <c r="F7069" s="3"/>
      <c r="G7069" s="77" t="e">
        <f>VLOOKUP($F$1&amp;F7069,定价因子!E:F,2,0)</f>
        <v>#N/A</v>
      </c>
      <c r="H7069" s="3"/>
      <c r="I7069" s="77" t="e">
        <f>VLOOKUP($H$1&amp;H7069,定价因子!E:F,2,0)</f>
        <v>#N/A</v>
      </c>
      <c r="J7069" s="3"/>
      <c r="K7069" s="77" t="e">
        <f>VLOOKUP($J$1&amp;J7069,定价因子!E:F,2,0)</f>
        <v>#N/A</v>
      </c>
      <c r="L7069" s="3"/>
      <c r="M7069" s="77" t="e">
        <f>VLOOKUP($L$1&amp;L7069,定价因子!E:F,2,0)</f>
        <v>#N/A</v>
      </c>
      <c r="N7069" s="3"/>
      <c r="O7069" s="77" t="e">
        <f>VLOOKUP($N$1&amp;N7069,定价因子!E:F,2,0)</f>
        <v>#N/A</v>
      </c>
      <c r="P7069" s="3"/>
      <c r="Q7069" s="55" t="e">
        <f>VLOOKUP($P$1&amp;P7069,定价因子!$E:$F,2,0)</f>
        <v>#N/A</v>
      </c>
      <c r="R7069" s="3"/>
      <c r="S7069" s="77" t="e">
        <f>VLOOKUP($R$1&amp;R7069,定价因子!$E:$F,2,0)</f>
        <v>#N/A</v>
      </c>
      <c r="T7069" s="61"/>
      <c r="U7069" s="63"/>
      <c r="V7069" s="63"/>
      <c r="W7069" s="63"/>
      <c r="X7069" s="3"/>
    </row>
    <row r="7070" spans="1:24">
      <c r="A7070" s="3"/>
      <c r="B7070" s="3"/>
      <c r="C7070" s="3"/>
      <c r="D7070" s="3"/>
      <c r="E7070" s="79"/>
      <c r="F7070" s="3"/>
      <c r="G7070" s="77" t="e">
        <f>VLOOKUP($F$1&amp;F7070,定价因子!E:F,2,0)</f>
        <v>#N/A</v>
      </c>
      <c r="H7070" s="3"/>
      <c r="I7070" s="77" t="e">
        <f>VLOOKUP($H$1&amp;H7070,定价因子!E:F,2,0)</f>
        <v>#N/A</v>
      </c>
      <c r="J7070" s="3"/>
      <c r="K7070" s="77" t="e">
        <f>VLOOKUP($J$1&amp;J7070,定价因子!E:F,2,0)</f>
        <v>#N/A</v>
      </c>
      <c r="L7070" s="3"/>
      <c r="M7070" s="77" t="e">
        <f>VLOOKUP($L$1&amp;L7070,定价因子!E:F,2,0)</f>
        <v>#N/A</v>
      </c>
      <c r="N7070" s="3"/>
      <c r="O7070" s="77" t="e">
        <f>VLOOKUP($N$1&amp;N7070,定价因子!E:F,2,0)</f>
        <v>#N/A</v>
      </c>
      <c r="P7070" s="3"/>
      <c r="Q7070" s="55" t="e">
        <f>VLOOKUP($P$1&amp;P7070,定价因子!$E:$F,2,0)</f>
        <v>#N/A</v>
      </c>
      <c r="R7070" s="3"/>
      <c r="S7070" s="77" t="e">
        <f>VLOOKUP($R$1&amp;R7070,定价因子!$E:$F,2,0)</f>
        <v>#N/A</v>
      </c>
      <c r="T7070" s="61"/>
      <c r="U7070" s="63"/>
      <c r="V7070" s="63"/>
      <c r="W7070" s="63"/>
      <c r="X7070" s="3"/>
    </row>
    <row r="7071" spans="1:24">
      <c r="A7071" s="3"/>
      <c r="B7071" s="3"/>
      <c r="C7071" s="3"/>
      <c r="D7071" s="3"/>
      <c r="E7071" s="79"/>
      <c r="F7071" s="3"/>
      <c r="G7071" s="77" t="e">
        <f>VLOOKUP($F$1&amp;F7071,定价因子!E:F,2,0)</f>
        <v>#N/A</v>
      </c>
      <c r="H7071" s="3"/>
      <c r="I7071" s="77" t="e">
        <f>VLOOKUP($H$1&amp;H7071,定价因子!E:F,2,0)</f>
        <v>#N/A</v>
      </c>
      <c r="J7071" s="3"/>
      <c r="K7071" s="77" t="e">
        <f>VLOOKUP($J$1&amp;J7071,定价因子!E:F,2,0)</f>
        <v>#N/A</v>
      </c>
      <c r="L7071" s="3"/>
      <c r="M7071" s="77" t="e">
        <f>VLOOKUP($L$1&amp;L7071,定价因子!E:F,2,0)</f>
        <v>#N/A</v>
      </c>
      <c r="N7071" s="3"/>
      <c r="O7071" s="77" t="e">
        <f>VLOOKUP($N$1&amp;N7071,定价因子!E:F,2,0)</f>
        <v>#N/A</v>
      </c>
      <c r="P7071" s="3"/>
      <c r="Q7071" s="55" t="e">
        <f>VLOOKUP($P$1&amp;P7071,定价因子!$E:$F,2,0)</f>
        <v>#N/A</v>
      </c>
      <c r="R7071" s="3"/>
      <c r="S7071" s="77" t="e">
        <f>VLOOKUP($R$1&amp;R7071,定价因子!$E:$F,2,0)</f>
        <v>#N/A</v>
      </c>
      <c r="T7071" s="61"/>
      <c r="U7071" s="63"/>
      <c r="V7071" s="63"/>
      <c r="W7071" s="63"/>
      <c r="X7071" s="3"/>
    </row>
    <row r="7072" spans="1:24">
      <c r="A7072" s="3"/>
      <c r="B7072" s="3"/>
      <c r="C7072" s="3"/>
      <c r="D7072" s="3"/>
      <c r="E7072" s="79"/>
      <c r="F7072" s="3"/>
      <c r="G7072" s="77" t="e">
        <f>VLOOKUP($F$1&amp;F7072,定价因子!E:F,2,0)</f>
        <v>#N/A</v>
      </c>
      <c r="H7072" s="3"/>
      <c r="I7072" s="77" t="e">
        <f>VLOOKUP($H$1&amp;H7072,定价因子!E:F,2,0)</f>
        <v>#N/A</v>
      </c>
      <c r="J7072" s="3"/>
      <c r="K7072" s="77" t="e">
        <f>VLOOKUP($J$1&amp;J7072,定价因子!E:F,2,0)</f>
        <v>#N/A</v>
      </c>
      <c r="L7072" s="3"/>
      <c r="M7072" s="77" t="e">
        <f>VLOOKUP($L$1&amp;L7072,定价因子!E:F,2,0)</f>
        <v>#N/A</v>
      </c>
      <c r="N7072" s="3"/>
      <c r="O7072" s="77" t="e">
        <f>VLOOKUP($N$1&amp;N7072,定价因子!E:F,2,0)</f>
        <v>#N/A</v>
      </c>
      <c r="P7072" s="3"/>
      <c r="Q7072" s="55" t="e">
        <f>VLOOKUP($P$1&amp;P7072,定价因子!$E:$F,2,0)</f>
        <v>#N/A</v>
      </c>
      <c r="R7072" s="3"/>
      <c r="S7072" s="77" t="e">
        <f>VLOOKUP($R$1&amp;R7072,定价因子!$E:$F,2,0)</f>
        <v>#N/A</v>
      </c>
      <c r="T7072" s="61"/>
      <c r="U7072" s="63"/>
      <c r="V7072" s="63"/>
      <c r="W7072" s="63"/>
      <c r="X7072" s="3"/>
    </row>
    <row r="7073" spans="1:24">
      <c r="A7073" s="3"/>
      <c r="B7073" s="3"/>
      <c r="C7073" s="3"/>
      <c r="D7073" s="3"/>
      <c r="E7073" s="79"/>
      <c r="F7073" s="3"/>
      <c r="G7073" s="77" t="e">
        <f>VLOOKUP($F$1&amp;F7073,定价因子!E:F,2,0)</f>
        <v>#N/A</v>
      </c>
      <c r="H7073" s="3"/>
      <c r="I7073" s="77" t="e">
        <f>VLOOKUP($H$1&amp;H7073,定价因子!E:F,2,0)</f>
        <v>#N/A</v>
      </c>
      <c r="J7073" s="3"/>
      <c r="K7073" s="77" t="e">
        <f>VLOOKUP($J$1&amp;J7073,定价因子!E:F,2,0)</f>
        <v>#N/A</v>
      </c>
      <c r="L7073" s="3"/>
      <c r="M7073" s="77" t="e">
        <f>VLOOKUP($L$1&amp;L7073,定价因子!E:F,2,0)</f>
        <v>#N/A</v>
      </c>
      <c r="N7073" s="3"/>
      <c r="O7073" s="77" t="e">
        <f>VLOOKUP($N$1&amp;N7073,定价因子!E:F,2,0)</f>
        <v>#N/A</v>
      </c>
      <c r="P7073" s="3"/>
      <c r="Q7073" s="55" t="e">
        <f>VLOOKUP($P$1&amp;P7073,定价因子!$E:$F,2,0)</f>
        <v>#N/A</v>
      </c>
      <c r="R7073" s="3"/>
      <c r="S7073" s="77" t="e">
        <f>VLOOKUP($R$1&amp;R7073,定价因子!$E:$F,2,0)</f>
        <v>#N/A</v>
      </c>
      <c r="T7073" s="61"/>
      <c r="U7073" s="63"/>
      <c r="V7073" s="63"/>
      <c r="W7073" s="63"/>
      <c r="X7073" s="3"/>
    </row>
    <row r="7074" spans="1:24">
      <c r="A7074" s="3"/>
      <c r="B7074" s="3"/>
      <c r="C7074" s="3"/>
      <c r="D7074" s="3"/>
      <c r="E7074" s="79"/>
      <c r="F7074" s="3"/>
      <c r="G7074" s="77" t="e">
        <f>VLOOKUP($F$1&amp;F7074,定价因子!E:F,2,0)</f>
        <v>#N/A</v>
      </c>
      <c r="H7074" s="3"/>
      <c r="I7074" s="77" t="e">
        <f>VLOOKUP($H$1&amp;H7074,定价因子!E:F,2,0)</f>
        <v>#N/A</v>
      </c>
      <c r="J7074" s="3"/>
      <c r="K7074" s="77" t="e">
        <f>VLOOKUP($J$1&amp;J7074,定价因子!E:F,2,0)</f>
        <v>#N/A</v>
      </c>
      <c r="L7074" s="3"/>
      <c r="M7074" s="77" t="e">
        <f>VLOOKUP($L$1&amp;L7074,定价因子!E:F,2,0)</f>
        <v>#N/A</v>
      </c>
      <c r="N7074" s="3"/>
      <c r="O7074" s="77" t="e">
        <f>VLOOKUP($N$1&amp;N7074,定价因子!E:F,2,0)</f>
        <v>#N/A</v>
      </c>
      <c r="P7074" s="3"/>
      <c r="Q7074" s="55" t="e">
        <f>VLOOKUP($P$1&amp;P7074,定价因子!$E:$F,2,0)</f>
        <v>#N/A</v>
      </c>
      <c r="R7074" s="3"/>
      <c r="S7074" s="77" t="e">
        <f>VLOOKUP($R$1&amp;R7074,定价因子!$E:$F,2,0)</f>
        <v>#N/A</v>
      </c>
      <c r="T7074" s="61"/>
      <c r="U7074" s="63"/>
      <c r="V7074" s="63"/>
      <c r="W7074" s="63"/>
      <c r="X7074" s="3"/>
    </row>
    <row r="7075" spans="1:24">
      <c r="A7075" s="3"/>
      <c r="B7075" s="3"/>
      <c r="C7075" s="3"/>
      <c r="D7075" s="3"/>
      <c r="E7075" s="79"/>
      <c r="F7075" s="3"/>
      <c r="G7075" s="77" t="e">
        <f>VLOOKUP($F$1&amp;F7075,定价因子!E:F,2,0)</f>
        <v>#N/A</v>
      </c>
      <c r="H7075" s="3"/>
      <c r="I7075" s="77" t="e">
        <f>VLOOKUP($H$1&amp;H7075,定价因子!E:F,2,0)</f>
        <v>#N/A</v>
      </c>
      <c r="J7075" s="3"/>
      <c r="K7075" s="77" t="e">
        <f>VLOOKUP($J$1&amp;J7075,定价因子!E:F,2,0)</f>
        <v>#N/A</v>
      </c>
      <c r="L7075" s="3"/>
      <c r="M7075" s="77" t="e">
        <f>VLOOKUP($L$1&amp;L7075,定价因子!E:F,2,0)</f>
        <v>#N/A</v>
      </c>
      <c r="N7075" s="3"/>
      <c r="O7075" s="77" t="e">
        <f>VLOOKUP($N$1&amp;N7075,定价因子!E:F,2,0)</f>
        <v>#N/A</v>
      </c>
      <c r="P7075" s="3"/>
      <c r="Q7075" s="55" t="e">
        <f>VLOOKUP($P$1&amp;P7075,定价因子!$E:$F,2,0)</f>
        <v>#N/A</v>
      </c>
      <c r="R7075" s="3"/>
      <c r="S7075" s="77" t="e">
        <f>VLOOKUP($R$1&amp;R7075,定价因子!$E:$F,2,0)</f>
        <v>#N/A</v>
      </c>
      <c r="T7075" s="61"/>
      <c r="U7075" s="63"/>
      <c r="V7075" s="63"/>
      <c r="W7075" s="63"/>
      <c r="X7075" s="3"/>
    </row>
    <row r="7076" spans="1:24">
      <c r="A7076" s="3"/>
      <c r="B7076" s="3"/>
      <c r="C7076" s="3"/>
      <c r="D7076" s="3"/>
      <c r="E7076" s="79"/>
      <c r="F7076" s="3"/>
      <c r="G7076" s="77" t="e">
        <f>VLOOKUP($F$1&amp;F7076,定价因子!E:F,2,0)</f>
        <v>#N/A</v>
      </c>
      <c r="H7076" s="3"/>
      <c r="I7076" s="77" t="e">
        <f>VLOOKUP($H$1&amp;H7076,定价因子!E:F,2,0)</f>
        <v>#N/A</v>
      </c>
      <c r="J7076" s="3"/>
      <c r="K7076" s="77" t="e">
        <f>VLOOKUP($J$1&amp;J7076,定价因子!E:F,2,0)</f>
        <v>#N/A</v>
      </c>
      <c r="L7076" s="3"/>
      <c r="M7076" s="77" t="e">
        <f>VLOOKUP($L$1&amp;L7076,定价因子!E:F,2,0)</f>
        <v>#N/A</v>
      </c>
      <c r="N7076" s="3"/>
      <c r="O7076" s="77" t="e">
        <f>VLOOKUP($N$1&amp;N7076,定价因子!E:F,2,0)</f>
        <v>#N/A</v>
      </c>
      <c r="P7076" s="3"/>
      <c r="Q7076" s="55" t="e">
        <f>VLOOKUP($P$1&amp;P7076,定价因子!$E:$F,2,0)</f>
        <v>#N/A</v>
      </c>
      <c r="R7076" s="3"/>
      <c r="S7076" s="77" t="e">
        <f>VLOOKUP($R$1&amp;R7076,定价因子!$E:$F,2,0)</f>
        <v>#N/A</v>
      </c>
      <c r="T7076" s="61"/>
      <c r="U7076" s="63"/>
      <c r="V7076" s="63"/>
      <c r="W7076" s="63"/>
      <c r="X7076" s="3"/>
    </row>
    <row r="7077" spans="1:24">
      <c r="A7077" s="3"/>
      <c r="B7077" s="3"/>
      <c r="C7077" s="3"/>
      <c r="D7077" s="3"/>
      <c r="E7077" s="79"/>
      <c r="F7077" s="3"/>
      <c r="G7077" s="77" t="e">
        <f>VLOOKUP($F$1&amp;F7077,定价因子!E:F,2,0)</f>
        <v>#N/A</v>
      </c>
      <c r="H7077" s="3"/>
      <c r="I7077" s="77" t="e">
        <f>VLOOKUP($H$1&amp;H7077,定价因子!E:F,2,0)</f>
        <v>#N/A</v>
      </c>
      <c r="J7077" s="3"/>
      <c r="K7077" s="77" t="e">
        <f>VLOOKUP($J$1&amp;J7077,定价因子!E:F,2,0)</f>
        <v>#N/A</v>
      </c>
      <c r="L7077" s="3"/>
      <c r="M7077" s="77" t="e">
        <f>VLOOKUP($L$1&amp;L7077,定价因子!E:F,2,0)</f>
        <v>#N/A</v>
      </c>
      <c r="N7077" s="3"/>
      <c r="O7077" s="77" t="e">
        <f>VLOOKUP($N$1&amp;N7077,定价因子!E:F,2,0)</f>
        <v>#N/A</v>
      </c>
      <c r="P7077" s="3"/>
      <c r="Q7077" s="55" t="e">
        <f>VLOOKUP($P$1&amp;P7077,定价因子!$E:$F,2,0)</f>
        <v>#N/A</v>
      </c>
      <c r="R7077" s="3"/>
      <c r="S7077" s="77" t="e">
        <f>VLOOKUP($R$1&amp;R7077,定价因子!$E:$F,2,0)</f>
        <v>#N/A</v>
      </c>
      <c r="T7077" s="61"/>
      <c r="U7077" s="63"/>
      <c r="V7077" s="63"/>
      <c r="W7077" s="63"/>
      <c r="X7077" s="3"/>
    </row>
    <row r="7078" spans="1:24">
      <c r="A7078" s="3"/>
      <c r="B7078" s="3"/>
      <c r="C7078" s="3"/>
      <c r="D7078" s="3"/>
      <c r="E7078" s="79"/>
      <c r="F7078" s="3"/>
      <c r="G7078" s="77" t="e">
        <f>VLOOKUP($F$1&amp;F7078,定价因子!E:F,2,0)</f>
        <v>#N/A</v>
      </c>
      <c r="H7078" s="3"/>
      <c r="I7078" s="77" t="e">
        <f>VLOOKUP($H$1&amp;H7078,定价因子!E:F,2,0)</f>
        <v>#N/A</v>
      </c>
      <c r="J7078" s="3"/>
      <c r="K7078" s="77" t="e">
        <f>VLOOKUP($J$1&amp;J7078,定价因子!E:F,2,0)</f>
        <v>#N/A</v>
      </c>
      <c r="L7078" s="3"/>
      <c r="M7078" s="77" t="e">
        <f>VLOOKUP($L$1&amp;L7078,定价因子!E:F,2,0)</f>
        <v>#N/A</v>
      </c>
      <c r="N7078" s="3"/>
      <c r="O7078" s="77" t="e">
        <f>VLOOKUP($N$1&amp;N7078,定价因子!E:F,2,0)</f>
        <v>#N/A</v>
      </c>
      <c r="P7078" s="3"/>
      <c r="Q7078" s="55" t="e">
        <f>VLOOKUP($P$1&amp;P7078,定价因子!$E:$F,2,0)</f>
        <v>#N/A</v>
      </c>
      <c r="R7078" s="3"/>
      <c r="S7078" s="77" t="e">
        <f>VLOOKUP($R$1&amp;R7078,定价因子!$E:$F,2,0)</f>
        <v>#N/A</v>
      </c>
      <c r="T7078" s="61"/>
      <c r="U7078" s="63"/>
      <c r="V7078" s="63"/>
      <c r="W7078" s="63"/>
      <c r="X7078" s="3"/>
    </row>
    <row r="7079" spans="1:24">
      <c r="A7079" s="3"/>
      <c r="B7079" s="3"/>
      <c r="C7079" s="3"/>
      <c r="D7079" s="3"/>
      <c r="E7079" s="79"/>
      <c r="F7079" s="3"/>
      <c r="G7079" s="77" t="e">
        <f>VLOOKUP($F$1&amp;F7079,定价因子!E:F,2,0)</f>
        <v>#N/A</v>
      </c>
      <c r="H7079" s="3"/>
      <c r="I7079" s="77" t="e">
        <f>VLOOKUP($H$1&amp;H7079,定价因子!E:F,2,0)</f>
        <v>#N/A</v>
      </c>
      <c r="J7079" s="3"/>
      <c r="K7079" s="77" t="e">
        <f>VLOOKUP($J$1&amp;J7079,定价因子!E:F,2,0)</f>
        <v>#N/A</v>
      </c>
      <c r="L7079" s="3"/>
      <c r="M7079" s="77" t="e">
        <f>VLOOKUP($L$1&amp;L7079,定价因子!E:F,2,0)</f>
        <v>#N/A</v>
      </c>
      <c r="N7079" s="3"/>
      <c r="O7079" s="77" t="e">
        <f>VLOOKUP($N$1&amp;N7079,定价因子!E:F,2,0)</f>
        <v>#N/A</v>
      </c>
      <c r="P7079" s="3"/>
      <c r="Q7079" s="55" t="e">
        <f>VLOOKUP($P$1&amp;P7079,定价因子!$E:$F,2,0)</f>
        <v>#N/A</v>
      </c>
      <c r="R7079" s="3"/>
      <c r="S7079" s="77" t="e">
        <f>VLOOKUP($R$1&amp;R7079,定价因子!$E:$F,2,0)</f>
        <v>#N/A</v>
      </c>
      <c r="T7079" s="61"/>
      <c r="U7079" s="63"/>
      <c r="V7079" s="63"/>
      <c r="W7079" s="63"/>
      <c r="X7079" s="3"/>
    </row>
    <row r="7080" spans="1:24">
      <c r="A7080" s="3"/>
      <c r="B7080" s="3"/>
      <c r="C7080" s="3"/>
      <c r="D7080" s="3"/>
      <c r="E7080" s="79"/>
      <c r="F7080" s="3"/>
      <c r="G7080" s="77" t="e">
        <f>VLOOKUP($F$1&amp;F7080,定价因子!E:F,2,0)</f>
        <v>#N/A</v>
      </c>
      <c r="H7080" s="3"/>
      <c r="I7080" s="77" t="e">
        <f>VLOOKUP($H$1&amp;H7080,定价因子!E:F,2,0)</f>
        <v>#N/A</v>
      </c>
      <c r="J7080" s="3"/>
      <c r="K7080" s="77" t="e">
        <f>VLOOKUP($J$1&amp;J7080,定价因子!E:F,2,0)</f>
        <v>#N/A</v>
      </c>
      <c r="L7080" s="3"/>
      <c r="M7080" s="77" t="e">
        <f>VLOOKUP($L$1&amp;L7080,定价因子!E:F,2,0)</f>
        <v>#N/A</v>
      </c>
      <c r="N7080" s="3"/>
      <c r="O7080" s="77" t="e">
        <f>VLOOKUP($N$1&amp;N7080,定价因子!E:F,2,0)</f>
        <v>#N/A</v>
      </c>
      <c r="P7080" s="3"/>
      <c r="Q7080" s="55" t="e">
        <f>VLOOKUP($P$1&amp;P7080,定价因子!$E:$F,2,0)</f>
        <v>#N/A</v>
      </c>
      <c r="R7080" s="3"/>
      <c r="S7080" s="77" t="e">
        <f>VLOOKUP($R$1&amp;R7080,定价因子!$E:$F,2,0)</f>
        <v>#N/A</v>
      </c>
      <c r="T7080" s="61"/>
      <c r="U7080" s="63"/>
      <c r="V7080" s="63"/>
      <c r="W7080" s="63"/>
      <c r="X7080" s="3"/>
    </row>
    <row r="7081" spans="1:24">
      <c r="A7081" s="3"/>
      <c r="B7081" s="3"/>
      <c r="C7081" s="3"/>
      <c r="D7081" s="3"/>
      <c r="E7081" s="79"/>
      <c r="F7081" s="3"/>
      <c r="G7081" s="77" t="e">
        <f>VLOOKUP($F$1&amp;F7081,定价因子!E:F,2,0)</f>
        <v>#N/A</v>
      </c>
      <c r="H7081" s="3"/>
      <c r="I7081" s="77" t="e">
        <f>VLOOKUP($H$1&amp;H7081,定价因子!E:F,2,0)</f>
        <v>#N/A</v>
      </c>
      <c r="J7081" s="3"/>
      <c r="K7081" s="77" t="e">
        <f>VLOOKUP($J$1&amp;J7081,定价因子!E:F,2,0)</f>
        <v>#N/A</v>
      </c>
      <c r="L7081" s="3"/>
      <c r="M7081" s="77" t="e">
        <f>VLOOKUP($L$1&amp;L7081,定价因子!E:F,2,0)</f>
        <v>#N/A</v>
      </c>
      <c r="N7081" s="3"/>
      <c r="O7081" s="77" t="e">
        <f>VLOOKUP($N$1&amp;N7081,定价因子!E:F,2,0)</f>
        <v>#N/A</v>
      </c>
      <c r="P7081" s="3"/>
      <c r="Q7081" s="55" t="e">
        <f>VLOOKUP($P$1&amp;P7081,定价因子!$E:$F,2,0)</f>
        <v>#N/A</v>
      </c>
      <c r="R7081" s="3"/>
      <c r="S7081" s="77" t="e">
        <f>VLOOKUP($R$1&amp;R7081,定价因子!$E:$F,2,0)</f>
        <v>#N/A</v>
      </c>
      <c r="T7081" s="61"/>
      <c r="U7081" s="63"/>
      <c r="V7081" s="63"/>
      <c r="W7081" s="63"/>
      <c r="X7081" s="3"/>
    </row>
    <row r="7082" spans="1:24">
      <c r="A7082" s="3"/>
      <c r="B7082" s="3"/>
      <c r="C7082" s="3"/>
      <c r="D7082" s="3"/>
      <c r="E7082" s="79"/>
      <c r="F7082" s="3"/>
      <c r="G7082" s="77" t="e">
        <f>VLOOKUP($F$1&amp;F7082,定价因子!E:F,2,0)</f>
        <v>#N/A</v>
      </c>
      <c r="H7082" s="3"/>
      <c r="I7082" s="77" t="e">
        <f>VLOOKUP($H$1&amp;H7082,定价因子!E:F,2,0)</f>
        <v>#N/A</v>
      </c>
      <c r="J7082" s="3"/>
      <c r="K7082" s="77" t="e">
        <f>VLOOKUP($J$1&amp;J7082,定价因子!E:F,2,0)</f>
        <v>#N/A</v>
      </c>
      <c r="L7082" s="3"/>
      <c r="M7082" s="77" t="e">
        <f>VLOOKUP($L$1&amp;L7082,定价因子!E:F,2,0)</f>
        <v>#N/A</v>
      </c>
      <c r="N7082" s="3"/>
      <c r="O7082" s="77" t="e">
        <f>VLOOKUP($N$1&amp;N7082,定价因子!E:F,2,0)</f>
        <v>#N/A</v>
      </c>
      <c r="P7082" s="3"/>
      <c r="Q7082" s="55" t="e">
        <f>VLOOKUP($P$1&amp;P7082,定价因子!$E:$F,2,0)</f>
        <v>#N/A</v>
      </c>
      <c r="R7082" s="3"/>
      <c r="S7082" s="77" t="e">
        <f>VLOOKUP($R$1&amp;R7082,定价因子!$E:$F,2,0)</f>
        <v>#N/A</v>
      </c>
      <c r="T7082" s="61"/>
      <c r="U7082" s="63"/>
      <c r="V7082" s="63"/>
      <c r="W7082" s="63"/>
      <c r="X7082" s="3"/>
    </row>
    <row r="7083" spans="1:24">
      <c r="A7083" s="3"/>
      <c r="B7083" s="3"/>
      <c r="C7083" s="3"/>
      <c r="D7083" s="3"/>
      <c r="E7083" s="79"/>
      <c r="F7083" s="3"/>
      <c r="G7083" s="77" t="e">
        <f>VLOOKUP($F$1&amp;F7083,定价因子!E:F,2,0)</f>
        <v>#N/A</v>
      </c>
      <c r="H7083" s="3"/>
      <c r="I7083" s="77" t="e">
        <f>VLOOKUP($H$1&amp;H7083,定价因子!E:F,2,0)</f>
        <v>#N/A</v>
      </c>
      <c r="J7083" s="3"/>
      <c r="K7083" s="77" t="e">
        <f>VLOOKUP($J$1&amp;J7083,定价因子!E:F,2,0)</f>
        <v>#N/A</v>
      </c>
      <c r="L7083" s="3"/>
      <c r="M7083" s="77" t="e">
        <f>VLOOKUP($L$1&amp;L7083,定价因子!E:F,2,0)</f>
        <v>#N/A</v>
      </c>
      <c r="N7083" s="3"/>
      <c r="O7083" s="77" t="e">
        <f>VLOOKUP($N$1&amp;N7083,定价因子!E:F,2,0)</f>
        <v>#N/A</v>
      </c>
      <c r="P7083" s="3"/>
      <c r="Q7083" s="55" t="e">
        <f>VLOOKUP($P$1&amp;P7083,定价因子!$E:$F,2,0)</f>
        <v>#N/A</v>
      </c>
      <c r="R7083" s="3"/>
      <c r="S7083" s="77" t="e">
        <f>VLOOKUP($R$1&amp;R7083,定价因子!$E:$F,2,0)</f>
        <v>#N/A</v>
      </c>
      <c r="T7083" s="61"/>
      <c r="U7083" s="63"/>
      <c r="V7083" s="63"/>
      <c r="W7083" s="63"/>
      <c r="X7083" s="3"/>
    </row>
    <row r="7084" spans="1:24">
      <c r="A7084" s="3"/>
      <c r="B7084" s="3"/>
      <c r="C7084" s="3"/>
      <c r="D7084" s="3"/>
      <c r="E7084" s="79"/>
      <c r="F7084" s="3"/>
      <c r="G7084" s="77" t="e">
        <f>VLOOKUP($F$1&amp;F7084,定价因子!E:F,2,0)</f>
        <v>#N/A</v>
      </c>
      <c r="H7084" s="3"/>
      <c r="I7084" s="77" t="e">
        <f>VLOOKUP($H$1&amp;H7084,定价因子!E:F,2,0)</f>
        <v>#N/A</v>
      </c>
      <c r="J7084" s="3"/>
      <c r="K7084" s="77" t="e">
        <f>VLOOKUP($J$1&amp;J7084,定价因子!E:F,2,0)</f>
        <v>#N/A</v>
      </c>
      <c r="L7084" s="3"/>
      <c r="M7084" s="77" t="e">
        <f>VLOOKUP($L$1&amp;L7084,定价因子!E:F,2,0)</f>
        <v>#N/A</v>
      </c>
      <c r="N7084" s="3"/>
      <c r="O7084" s="77" t="e">
        <f>VLOOKUP($N$1&amp;N7084,定价因子!E:F,2,0)</f>
        <v>#N/A</v>
      </c>
      <c r="P7084" s="3"/>
      <c r="Q7084" s="55" t="e">
        <f>VLOOKUP($P$1&amp;P7084,定价因子!$E:$F,2,0)</f>
        <v>#N/A</v>
      </c>
      <c r="R7084" s="3"/>
      <c r="S7084" s="77" t="e">
        <f>VLOOKUP($R$1&amp;R7084,定价因子!$E:$F,2,0)</f>
        <v>#N/A</v>
      </c>
      <c r="T7084" s="61"/>
      <c r="U7084" s="63"/>
      <c r="V7084" s="63"/>
      <c r="W7084" s="63"/>
      <c r="X7084" s="3"/>
    </row>
    <row r="7085" spans="1:24">
      <c r="A7085" s="3"/>
      <c r="B7085" s="3"/>
      <c r="C7085" s="3"/>
      <c r="D7085" s="3"/>
      <c r="E7085" s="79"/>
      <c r="F7085" s="3"/>
      <c r="G7085" s="77" t="e">
        <f>VLOOKUP($F$1&amp;F7085,定价因子!E:F,2,0)</f>
        <v>#N/A</v>
      </c>
      <c r="H7085" s="3"/>
      <c r="I7085" s="77" t="e">
        <f>VLOOKUP($H$1&amp;H7085,定价因子!E:F,2,0)</f>
        <v>#N/A</v>
      </c>
      <c r="J7085" s="3"/>
      <c r="K7085" s="77" t="e">
        <f>VLOOKUP($J$1&amp;J7085,定价因子!E:F,2,0)</f>
        <v>#N/A</v>
      </c>
      <c r="L7085" s="3"/>
      <c r="M7085" s="77" t="e">
        <f>VLOOKUP($L$1&amp;L7085,定价因子!E:F,2,0)</f>
        <v>#N/A</v>
      </c>
      <c r="N7085" s="3"/>
      <c r="O7085" s="77" t="e">
        <f>VLOOKUP($N$1&amp;N7085,定价因子!E:F,2,0)</f>
        <v>#N/A</v>
      </c>
      <c r="P7085" s="3"/>
      <c r="Q7085" s="55" t="e">
        <f>VLOOKUP($P$1&amp;P7085,定价因子!$E:$F,2,0)</f>
        <v>#N/A</v>
      </c>
      <c r="R7085" s="3"/>
      <c r="S7085" s="77" t="e">
        <f>VLOOKUP($R$1&amp;R7085,定价因子!$E:$F,2,0)</f>
        <v>#N/A</v>
      </c>
      <c r="T7085" s="61"/>
      <c r="U7085" s="63"/>
      <c r="V7085" s="63"/>
      <c r="W7085" s="63"/>
      <c r="X7085" s="3"/>
    </row>
    <row r="7086" spans="1:24">
      <c r="A7086" s="3"/>
      <c r="B7086" s="3"/>
      <c r="C7086" s="3"/>
      <c r="D7086" s="3"/>
      <c r="E7086" s="79"/>
      <c r="F7086" s="3"/>
      <c r="G7086" s="77" t="e">
        <f>VLOOKUP($F$1&amp;F7086,定价因子!E:F,2,0)</f>
        <v>#N/A</v>
      </c>
      <c r="H7086" s="3"/>
      <c r="I7086" s="77" t="e">
        <f>VLOOKUP($H$1&amp;H7086,定价因子!E:F,2,0)</f>
        <v>#N/A</v>
      </c>
      <c r="J7086" s="3"/>
      <c r="K7086" s="77" t="e">
        <f>VLOOKUP($J$1&amp;J7086,定价因子!E:F,2,0)</f>
        <v>#N/A</v>
      </c>
      <c r="L7086" s="3"/>
      <c r="M7086" s="77" t="e">
        <f>VLOOKUP($L$1&amp;L7086,定价因子!E:F,2,0)</f>
        <v>#N/A</v>
      </c>
      <c r="N7086" s="3"/>
      <c r="O7086" s="77" t="e">
        <f>VLOOKUP($N$1&amp;N7086,定价因子!E:F,2,0)</f>
        <v>#N/A</v>
      </c>
      <c r="P7086" s="3"/>
      <c r="Q7086" s="55" t="e">
        <f>VLOOKUP($P$1&amp;P7086,定价因子!$E:$F,2,0)</f>
        <v>#N/A</v>
      </c>
      <c r="R7086" s="3"/>
      <c r="S7086" s="77" t="e">
        <f>VLOOKUP($R$1&amp;R7086,定价因子!$E:$F,2,0)</f>
        <v>#N/A</v>
      </c>
      <c r="T7086" s="61"/>
      <c r="U7086" s="63"/>
      <c r="V7086" s="63"/>
      <c r="W7086" s="63"/>
      <c r="X7086" s="3"/>
    </row>
    <row r="7087" spans="1:24">
      <c r="A7087" s="3"/>
      <c r="B7087" s="3"/>
      <c r="C7087" s="3"/>
      <c r="D7087" s="3"/>
      <c r="E7087" s="79"/>
      <c r="F7087" s="3"/>
      <c r="G7087" s="77" t="e">
        <f>VLOOKUP($F$1&amp;F7087,定价因子!E:F,2,0)</f>
        <v>#N/A</v>
      </c>
      <c r="H7087" s="3"/>
      <c r="I7087" s="77" t="e">
        <f>VLOOKUP($H$1&amp;H7087,定价因子!E:F,2,0)</f>
        <v>#N/A</v>
      </c>
      <c r="J7087" s="3"/>
      <c r="K7087" s="77" t="e">
        <f>VLOOKUP($J$1&amp;J7087,定价因子!E:F,2,0)</f>
        <v>#N/A</v>
      </c>
      <c r="L7087" s="3"/>
      <c r="M7087" s="77" t="e">
        <f>VLOOKUP($L$1&amp;L7087,定价因子!E:F,2,0)</f>
        <v>#N/A</v>
      </c>
      <c r="N7087" s="3"/>
      <c r="O7087" s="77" t="e">
        <f>VLOOKUP($N$1&amp;N7087,定价因子!E:F,2,0)</f>
        <v>#N/A</v>
      </c>
      <c r="P7087" s="3"/>
      <c r="Q7087" s="55" t="e">
        <f>VLOOKUP($P$1&amp;P7087,定价因子!$E:$F,2,0)</f>
        <v>#N/A</v>
      </c>
      <c r="R7087" s="3"/>
      <c r="S7087" s="77" t="e">
        <f>VLOOKUP($R$1&amp;R7087,定价因子!$E:$F,2,0)</f>
        <v>#N/A</v>
      </c>
      <c r="T7087" s="61"/>
      <c r="U7087" s="63"/>
      <c r="V7087" s="63"/>
      <c r="W7087" s="63"/>
      <c r="X7087" s="3"/>
    </row>
    <row r="7088" spans="1:24">
      <c r="A7088" s="3"/>
      <c r="B7088" s="3"/>
      <c r="C7088" s="3"/>
      <c r="D7088" s="3"/>
      <c r="E7088" s="79"/>
      <c r="F7088" s="3"/>
      <c r="G7088" s="77" t="e">
        <f>VLOOKUP($F$1&amp;F7088,定价因子!E:F,2,0)</f>
        <v>#N/A</v>
      </c>
      <c r="H7088" s="3"/>
      <c r="I7088" s="77" t="e">
        <f>VLOOKUP($H$1&amp;H7088,定价因子!E:F,2,0)</f>
        <v>#N/A</v>
      </c>
      <c r="J7088" s="3"/>
      <c r="K7088" s="77" t="e">
        <f>VLOOKUP($J$1&amp;J7088,定价因子!E:F,2,0)</f>
        <v>#N/A</v>
      </c>
      <c r="L7088" s="3"/>
      <c r="M7088" s="77" t="e">
        <f>VLOOKUP($L$1&amp;L7088,定价因子!E:F,2,0)</f>
        <v>#N/A</v>
      </c>
      <c r="N7088" s="3"/>
      <c r="O7088" s="77" t="e">
        <f>VLOOKUP($N$1&amp;N7088,定价因子!E:F,2,0)</f>
        <v>#N/A</v>
      </c>
      <c r="P7088" s="3"/>
      <c r="Q7088" s="55" t="e">
        <f>VLOOKUP($P$1&amp;P7088,定价因子!$E:$F,2,0)</f>
        <v>#N/A</v>
      </c>
      <c r="R7088" s="3"/>
      <c r="S7088" s="77" t="e">
        <f>VLOOKUP($R$1&amp;R7088,定价因子!$E:$F,2,0)</f>
        <v>#N/A</v>
      </c>
      <c r="T7088" s="61"/>
      <c r="U7088" s="63"/>
      <c r="V7088" s="63"/>
      <c r="W7088" s="63"/>
      <c r="X7088" s="3"/>
    </row>
    <row r="7089" spans="1:24">
      <c r="A7089" s="3"/>
      <c r="B7089" s="3"/>
      <c r="C7089" s="3"/>
      <c r="D7089" s="3"/>
      <c r="E7089" s="79"/>
      <c r="F7089" s="3"/>
      <c r="G7089" s="77" t="e">
        <f>VLOOKUP($F$1&amp;F7089,定价因子!E:F,2,0)</f>
        <v>#N/A</v>
      </c>
      <c r="H7089" s="3"/>
      <c r="I7089" s="77" t="e">
        <f>VLOOKUP($H$1&amp;H7089,定价因子!E:F,2,0)</f>
        <v>#N/A</v>
      </c>
      <c r="J7089" s="3"/>
      <c r="K7089" s="77" t="e">
        <f>VLOOKUP($J$1&amp;J7089,定价因子!E:F,2,0)</f>
        <v>#N/A</v>
      </c>
      <c r="L7089" s="3"/>
      <c r="M7089" s="77" t="e">
        <f>VLOOKUP($L$1&amp;L7089,定价因子!E:F,2,0)</f>
        <v>#N/A</v>
      </c>
      <c r="N7089" s="3"/>
      <c r="O7089" s="77" t="e">
        <f>VLOOKUP($N$1&amp;N7089,定价因子!E:F,2,0)</f>
        <v>#N/A</v>
      </c>
      <c r="P7089" s="3"/>
      <c r="Q7089" s="55" t="e">
        <f>VLOOKUP($P$1&amp;P7089,定价因子!$E:$F,2,0)</f>
        <v>#N/A</v>
      </c>
      <c r="R7089" s="3"/>
      <c r="S7089" s="77" t="e">
        <f>VLOOKUP($R$1&amp;R7089,定价因子!$E:$F,2,0)</f>
        <v>#N/A</v>
      </c>
      <c r="T7089" s="61"/>
      <c r="U7089" s="63"/>
      <c r="V7089" s="63"/>
      <c r="W7089" s="63"/>
      <c r="X7089" s="3"/>
    </row>
    <row r="7090" spans="1:24">
      <c r="A7090" s="3"/>
      <c r="B7090" s="3"/>
      <c r="C7090" s="3"/>
      <c r="D7090" s="3"/>
      <c r="E7090" s="79"/>
      <c r="F7090" s="3"/>
      <c r="G7090" s="77" t="e">
        <f>VLOOKUP($F$1&amp;F7090,定价因子!E:F,2,0)</f>
        <v>#N/A</v>
      </c>
      <c r="H7090" s="3"/>
      <c r="I7090" s="77" t="e">
        <f>VLOOKUP($H$1&amp;H7090,定价因子!E:F,2,0)</f>
        <v>#N/A</v>
      </c>
      <c r="J7090" s="3"/>
      <c r="K7090" s="77" t="e">
        <f>VLOOKUP($J$1&amp;J7090,定价因子!E:F,2,0)</f>
        <v>#N/A</v>
      </c>
      <c r="L7090" s="3"/>
      <c r="M7090" s="77" t="e">
        <f>VLOOKUP($L$1&amp;L7090,定价因子!E:F,2,0)</f>
        <v>#N/A</v>
      </c>
      <c r="N7090" s="3"/>
      <c r="O7090" s="77" t="e">
        <f>VLOOKUP($N$1&amp;N7090,定价因子!E:F,2,0)</f>
        <v>#N/A</v>
      </c>
      <c r="P7090" s="3"/>
      <c r="Q7090" s="55" t="e">
        <f>VLOOKUP($P$1&amp;P7090,定价因子!$E:$F,2,0)</f>
        <v>#N/A</v>
      </c>
      <c r="R7090" s="3"/>
      <c r="S7090" s="77" t="e">
        <f>VLOOKUP($R$1&amp;R7090,定价因子!$E:$F,2,0)</f>
        <v>#N/A</v>
      </c>
      <c r="T7090" s="61"/>
      <c r="U7090" s="63"/>
      <c r="V7090" s="63"/>
      <c r="W7090" s="63"/>
      <c r="X7090" s="3"/>
    </row>
    <row r="7091" spans="1:24">
      <c r="A7091" s="3"/>
      <c r="B7091" s="3"/>
      <c r="C7091" s="3"/>
      <c r="D7091" s="3"/>
      <c r="E7091" s="79"/>
      <c r="F7091" s="3"/>
      <c r="G7091" s="77" t="e">
        <f>VLOOKUP($F$1&amp;F7091,定价因子!E:F,2,0)</f>
        <v>#N/A</v>
      </c>
      <c r="H7091" s="3"/>
      <c r="I7091" s="77" t="e">
        <f>VLOOKUP($H$1&amp;H7091,定价因子!E:F,2,0)</f>
        <v>#N/A</v>
      </c>
      <c r="J7091" s="3"/>
      <c r="K7091" s="77" t="e">
        <f>VLOOKUP($J$1&amp;J7091,定价因子!E:F,2,0)</f>
        <v>#N/A</v>
      </c>
      <c r="L7091" s="3"/>
      <c r="M7091" s="77" t="e">
        <f>VLOOKUP($L$1&amp;L7091,定价因子!E:F,2,0)</f>
        <v>#N/A</v>
      </c>
      <c r="N7091" s="3"/>
      <c r="O7091" s="77" t="e">
        <f>VLOOKUP($N$1&amp;N7091,定价因子!E:F,2,0)</f>
        <v>#N/A</v>
      </c>
      <c r="P7091" s="3"/>
      <c r="Q7091" s="55" t="e">
        <f>VLOOKUP($P$1&amp;P7091,定价因子!$E:$F,2,0)</f>
        <v>#N/A</v>
      </c>
      <c r="R7091" s="3"/>
      <c r="S7091" s="77" t="e">
        <f>VLOOKUP($R$1&amp;R7091,定价因子!$E:$F,2,0)</f>
        <v>#N/A</v>
      </c>
      <c r="T7091" s="61"/>
      <c r="U7091" s="63"/>
      <c r="V7091" s="63"/>
      <c r="W7091" s="63"/>
      <c r="X7091" s="3"/>
    </row>
    <row r="7092" spans="1:24">
      <c r="A7092" s="3"/>
      <c r="B7092" s="3"/>
      <c r="C7092" s="3"/>
      <c r="D7092" s="3"/>
      <c r="E7092" s="79"/>
      <c r="F7092" s="3"/>
      <c r="G7092" s="77" t="e">
        <f>VLOOKUP($F$1&amp;F7092,定价因子!E:F,2,0)</f>
        <v>#N/A</v>
      </c>
      <c r="H7092" s="3"/>
      <c r="I7092" s="77" t="e">
        <f>VLOOKUP($H$1&amp;H7092,定价因子!E:F,2,0)</f>
        <v>#N/A</v>
      </c>
      <c r="J7092" s="3"/>
      <c r="K7092" s="77" t="e">
        <f>VLOOKUP($J$1&amp;J7092,定价因子!E:F,2,0)</f>
        <v>#N/A</v>
      </c>
      <c r="L7092" s="3"/>
      <c r="M7092" s="77" t="e">
        <f>VLOOKUP($L$1&amp;L7092,定价因子!E:F,2,0)</f>
        <v>#N/A</v>
      </c>
      <c r="N7092" s="3"/>
      <c r="O7092" s="77" t="e">
        <f>VLOOKUP($N$1&amp;N7092,定价因子!E:F,2,0)</f>
        <v>#N/A</v>
      </c>
      <c r="P7092" s="3"/>
      <c r="Q7092" s="55" t="e">
        <f>VLOOKUP($P$1&amp;P7092,定价因子!$E:$F,2,0)</f>
        <v>#N/A</v>
      </c>
      <c r="R7092" s="3"/>
      <c r="S7092" s="77" t="e">
        <f>VLOOKUP($R$1&amp;R7092,定价因子!$E:$F,2,0)</f>
        <v>#N/A</v>
      </c>
      <c r="T7092" s="61"/>
      <c r="U7092" s="63"/>
      <c r="V7092" s="63"/>
      <c r="W7092" s="63"/>
      <c r="X7092" s="3"/>
    </row>
    <row r="7093" spans="1:24">
      <c r="A7093" s="3"/>
      <c r="B7093" s="3"/>
      <c r="C7093" s="3"/>
      <c r="D7093" s="3"/>
      <c r="E7093" s="79"/>
      <c r="F7093" s="3"/>
      <c r="G7093" s="77" t="e">
        <f>VLOOKUP($F$1&amp;F7093,定价因子!E:F,2,0)</f>
        <v>#N/A</v>
      </c>
      <c r="H7093" s="3"/>
      <c r="I7093" s="77" t="e">
        <f>VLOOKUP($H$1&amp;H7093,定价因子!E:F,2,0)</f>
        <v>#N/A</v>
      </c>
      <c r="J7093" s="3"/>
      <c r="K7093" s="77" t="e">
        <f>VLOOKUP($J$1&amp;J7093,定价因子!E:F,2,0)</f>
        <v>#N/A</v>
      </c>
      <c r="L7093" s="3"/>
      <c r="M7093" s="77" t="e">
        <f>VLOOKUP($L$1&amp;L7093,定价因子!E:F,2,0)</f>
        <v>#N/A</v>
      </c>
      <c r="N7093" s="3"/>
      <c r="O7093" s="77" t="e">
        <f>VLOOKUP($N$1&amp;N7093,定价因子!E:F,2,0)</f>
        <v>#N/A</v>
      </c>
      <c r="P7093" s="3"/>
      <c r="Q7093" s="55" t="e">
        <f>VLOOKUP($P$1&amp;P7093,定价因子!$E:$F,2,0)</f>
        <v>#N/A</v>
      </c>
      <c r="R7093" s="3"/>
      <c r="S7093" s="77" t="e">
        <f>VLOOKUP($R$1&amp;R7093,定价因子!$E:$F,2,0)</f>
        <v>#N/A</v>
      </c>
      <c r="T7093" s="61"/>
      <c r="U7093" s="63"/>
      <c r="V7093" s="63"/>
      <c r="W7093" s="63"/>
      <c r="X7093" s="3"/>
    </row>
    <row r="7094" spans="1:24">
      <c r="A7094" s="3"/>
      <c r="B7094" s="3"/>
      <c r="C7094" s="3"/>
      <c r="D7094" s="3"/>
      <c r="E7094" s="79"/>
      <c r="F7094" s="3"/>
      <c r="G7094" s="77" t="e">
        <f>VLOOKUP($F$1&amp;F7094,定价因子!E:F,2,0)</f>
        <v>#N/A</v>
      </c>
      <c r="H7094" s="3"/>
      <c r="I7094" s="77" t="e">
        <f>VLOOKUP($H$1&amp;H7094,定价因子!E:F,2,0)</f>
        <v>#N/A</v>
      </c>
      <c r="J7094" s="3"/>
      <c r="K7094" s="77" t="e">
        <f>VLOOKUP($J$1&amp;J7094,定价因子!E:F,2,0)</f>
        <v>#N/A</v>
      </c>
      <c r="L7094" s="3"/>
      <c r="M7094" s="77" t="e">
        <f>VLOOKUP($L$1&amp;L7094,定价因子!E:F,2,0)</f>
        <v>#N/A</v>
      </c>
      <c r="N7094" s="3"/>
      <c r="O7094" s="77" t="e">
        <f>VLOOKUP($N$1&amp;N7094,定价因子!E:F,2,0)</f>
        <v>#N/A</v>
      </c>
      <c r="P7094" s="3"/>
      <c r="Q7094" s="55" t="e">
        <f>VLOOKUP($P$1&amp;P7094,定价因子!$E:$F,2,0)</f>
        <v>#N/A</v>
      </c>
      <c r="R7094" s="3"/>
      <c r="S7094" s="77" t="e">
        <f>VLOOKUP($R$1&amp;R7094,定价因子!$E:$F,2,0)</f>
        <v>#N/A</v>
      </c>
      <c r="T7094" s="61"/>
      <c r="U7094" s="63"/>
      <c r="V7094" s="63"/>
      <c r="W7094" s="63"/>
      <c r="X7094" s="3"/>
    </row>
    <row r="7095" spans="1:24">
      <c r="A7095" s="3"/>
      <c r="B7095" s="3"/>
      <c r="C7095" s="3"/>
      <c r="D7095" s="3"/>
      <c r="E7095" s="79"/>
      <c r="F7095" s="3"/>
      <c r="G7095" s="77" t="e">
        <f>VLOOKUP($F$1&amp;F7095,定价因子!E:F,2,0)</f>
        <v>#N/A</v>
      </c>
      <c r="H7095" s="3"/>
      <c r="I7095" s="77" t="e">
        <f>VLOOKUP($H$1&amp;H7095,定价因子!E:F,2,0)</f>
        <v>#N/A</v>
      </c>
      <c r="J7095" s="3"/>
      <c r="K7095" s="77" t="e">
        <f>VLOOKUP($J$1&amp;J7095,定价因子!E:F,2,0)</f>
        <v>#N/A</v>
      </c>
      <c r="L7095" s="3"/>
      <c r="M7095" s="77" t="e">
        <f>VLOOKUP($L$1&amp;L7095,定价因子!E:F,2,0)</f>
        <v>#N/A</v>
      </c>
      <c r="N7095" s="3"/>
      <c r="O7095" s="77" t="e">
        <f>VLOOKUP($N$1&amp;N7095,定价因子!E:F,2,0)</f>
        <v>#N/A</v>
      </c>
      <c r="P7095" s="3"/>
      <c r="Q7095" s="55" t="e">
        <f>VLOOKUP($P$1&amp;P7095,定价因子!$E:$F,2,0)</f>
        <v>#N/A</v>
      </c>
      <c r="R7095" s="3"/>
      <c r="S7095" s="77" t="e">
        <f>VLOOKUP($R$1&amp;R7095,定价因子!$E:$F,2,0)</f>
        <v>#N/A</v>
      </c>
      <c r="T7095" s="61"/>
      <c r="U7095" s="63"/>
      <c r="V7095" s="63"/>
      <c r="W7095" s="63"/>
      <c r="X7095" s="3"/>
    </row>
    <row r="7096" spans="1:24">
      <c r="A7096" s="3"/>
      <c r="B7096" s="3"/>
      <c r="C7096" s="3"/>
      <c r="D7096" s="3"/>
      <c r="E7096" s="79"/>
      <c r="F7096" s="3"/>
      <c r="G7096" s="77" t="e">
        <f>VLOOKUP($F$1&amp;F7096,定价因子!E:F,2,0)</f>
        <v>#N/A</v>
      </c>
      <c r="H7096" s="3"/>
      <c r="I7096" s="77" t="e">
        <f>VLOOKUP($H$1&amp;H7096,定价因子!E:F,2,0)</f>
        <v>#N/A</v>
      </c>
      <c r="J7096" s="3"/>
      <c r="K7096" s="77" t="e">
        <f>VLOOKUP($J$1&amp;J7096,定价因子!E:F,2,0)</f>
        <v>#N/A</v>
      </c>
      <c r="L7096" s="3"/>
      <c r="M7096" s="77" t="e">
        <f>VLOOKUP($L$1&amp;L7096,定价因子!E:F,2,0)</f>
        <v>#N/A</v>
      </c>
      <c r="N7096" s="3"/>
      <c r="O7096" s="77" t="e">
        <f>VLOOKUP($N$1&amp;N7096,定价因子!E:F,2,0)</f>
        <v>#N/A</v>
      </c>
      <c r="P7096" s="3"/>
      <c r="Q7096" s="55" t="e">
        <f>VLOOKUP($P$1&amp;P7096,定价因子!$E:$F,2,0)</f>
        <v>#N/A</v>
      </c>
      <c r="R7096" s="3"/>
      <c r="S7096" s="77" t="e">
        <f>VLOOKUP($R$1&amp;R7096,定价因子!$E:$F,2,0)</f>
        <v>#N/A</v>
      </c>
      <c r="T7096" s="61"/>
      <c r="U7096" s="63"/>
      <c r="V7096" s="63"/>
      <c r="W7096" s="63"/>
      <c r="X7096" s="3"/>
    </row>
    <row r="7097" spans="1:24">
      <c r="A7097" s="3"/>
      <c r="B7097" s="3"/>
      <c r="C7097" s="3"/>
      <c r="D7097" s="3"/>
      <c r="E7097" s="79"/>
      <c r="F7097" s="3"/>
      <c r="G7097" s="77" t="e">
        <f>VLOOKUP($F$1&amp;F7097,定价因子!E:F,2,0)</f>
        <v>#N/A</v>
      </c>
      <c r="H7097" s="3"/>
      <c r="I7097" s="77" t="e">
        <f>VLOOKUP($H$1&amp;H7097,定价因子!E:F,2,0)</f>
        <v>#N/A</v>
      </c>
      <c r="J7097" s="3"/>
      <c r="K7097" s="77" t="e">
        <f>VLOOKUP($J$1&amp;J7097,定价因子!E:F,2,0)</f>
        <v>#N/A</v>
      </c>
      <c r="L7097" s="3"/>
      <c r="M7097" s="77" t="e">
        <f>VLOOKUP($L$1&amp;L7097,定价因子!E:F,2,0)</f>
        <v>#N/A</v>
      </c>
      <c r="N7097" s="3"/>
      <c r="O7097" s="77" t="e">
        <f>VLOOKUP($N$1&amp;N7097,定价因子!E:F,2,0)</f>
        <v>#N/A</v>
      </c>
      <c r="P7097" s="3"/>
      <c r="Q7097" s="55" t="e">
        <f>VLOOKUP($P$1&amp;P7097,定价因子!$E:$F,2,0)</f>
        <v>#N/A</v>
      </c>
      <c r="R7097" s="3"/>
      <c r="S7097" s="77" t="e">
        <f>VLOOKUP($R$1&amp;R7097,定价因子!$E:$F,2,0)</f>
        <v>#N/A</v>
      </c>
      <c r="T7097" s="61"/>
      <c r="U7097" s="63"/>
      <c r="V7097" s="63"/>
      <c r="W7097" s="63"/>
      <c r="X7097" s="3"/>
    </row>
    <row r="7098" spans="1:24">
      <c r="A7098" s="3"/>
      <c r="B7098" s="3"/>
      <c r="C7098" s="3"/>
      <c r="D7098" s="3"/>
      <c r="E7098" s="79"/>
      <c r="F7098" s="3"/>
      <c r="G7098" s="77" t="e">
        <f>VLOOKUP($F$1&amp;F7098,定价因子!E:F,2,0)</f>
        <v>#N/A</v>
      </c>
      <c r="H7098" s="3"/>
      <c r="I7098" s="77" t="e">
        <f>VLOOKUP($H$1&amp;H7098,定价因子!E:F,2,0)</f>
        <v>#N/A</v>
      </c>
      <c r="J7098" s="3"/>
      <c r="K7098" s="77" t="e">
        <f>VLOOKUP($J$1&amp;J7098,定价因子!E:F,2,0)</f>
        <v>#N/A</v>
      </c>
      <c r="L7098" s="3"/>
      <c r="M7098" s="77" t="e">
        <f>VLOOKUP($L$1&amp;L7098,定价因子!E:F,2,0)</f>
        <v>#N/A</v>
      </c>
      <c r="N7098" s="3"/>
      <c r="O7098" s="77" t="e">
        <f>VLOOKUP($N$1&amp;N7098,定价因子!E:F,2,0)</f>
        <v>#N/A</v>
      </c>
      <c r="P7098" s="3"/>
      <c r="Q7098" s="55" t="e">
        <f>VLOOKUP($P$1&amp;P7098,定价因子!$E:$F,2,0)</f>
        <v>#N/A</v>
      </c>
      <c r="R7098" s="3"/>
      <c r="S7098" s="77" t="e">
        <f>VLOOKUP($R$1&amp;R7098,定价因子!$E:$F,2,0)</f>
        <v>#N/A</v>
      </c>
      <c r="T7098" s="61"/>
      <c r="U7098" s="63"/>
      <c r="V7098" s="63"/>
      <c r="W7098" s="63"/>
      <c r="X7098" s="3"/>
    </row>
    <row r="7099" spans="1:24">
      <c r="A7099" s="3"/>
      <c r="B7099" s="3"/>
      <c r="C7099" s="3"/>
      <c r="D7099" s="3"/>
      <c r="E7099" s="79"/>
      <c r="F7099" s="3"/>
      <c r="G7099" s="77" t="e">
        <f>VLOOKUP($F$1&amp;F7099,定价因子!E:F,2,0)</f>
        <v>#N/A</v>
      </c>
      <c r="H7099" s="3"/>
      <c r="I7099" s="77" t="e">
        <f>VLOOKUP($H$1&amp;H7099,定价因子!E:F,2,0)</f>
        <v>#N/A</v>
      </c>
      <c r="J7099" s="3"/>
      <c r="K7099" s="77" t="e">
        <f>VLOOKUP($J$1&amp;J7099,定价因子!E:F,2,0)</f>
        <v>#N/A</v>
      </c>
      <c r="L7099" s="3"/>
      <c r="M7099" s="77" t="e">
        <f>VLOOKUP($L$1&amp;L7099,定价因子!E:F,2,0)</f>
        <v>#N/A</v>
      </c>
      <c r="N7099" s="3"/>
      <c r="O7099" s="77" t="e">
        <f>VLOOKUP($N$1&amp;N7099,定价因子!E:F,2,0)</f>
        <v>#N/A</v>
      </c>
      <c r="P7099" s="3"/>
      <c r="Q7099" s="55" t="e">
        <f>VLOOKUP($P$1&amp;P7099,定价因子!$E:$F,2,0)</f>
        <v>#N/A</v>
      </c>
      <c r="R7099" s="3"/>
      <c r="S7099" s="77" t="e">
        <f>VLOOKUP($R$1&amp;R7099,定价因子!$E:$F,2,0)</f>
        <v>#N/A</v>
      </c>
      <c r="T7099" s="61"/>
      <c r="U7099" s="63"/>
      <c r="V7099" s="63"/>
      <c r="W7099" s="63"/>
      <c r="X7099" s="3"/>
    </row>
    <row r="7100" spans="1:24">
      <c r="A7100" s="3"/>
      <c r="B7100" s="3"/>
      <c r="C7100" s="3"/>
      <c r="D7100" s="3"/>
      <c r="E7100" s="79"/>
      <c r="F7100" s="3"/>
      <c r="G7100" s="77" t="e">
        <f>VLOOKUP($F$1&amp;F7100,定价因子!E:F,2,0)</f>
        <v>#N/A</v>
      </c>
      <c r="H7100" s="3"/>
      <c r="I7100" s="77" t="e">
        <f>VLOOKUP($H$1&amp;H7100,定价因子!E:F,2,0)</f>
        <v>#N/A</v>
      </c>
      <c r="J7100" s="3"/>
      <c r="K7100" s="77" t="e">
        <f>VLOOKUP($J$1&amp;J7100,定价因子!E:F,2,0)</f>
        <v>#N/A</v>
      </c>
      <c r="L7100" s="3"/>
      <c r="M7100" s="77" t="e">
        <f>VLOOKUP($L$1&amp;L7100,定价因子!E:F,2,0)</f>
        <v>#N/A</v>
      </c>
      <c r="N7100" s="3"/>
      <c r="O7100" s="77" t="e">
        <f>VLOOKUP($N$1&amp;N7100,定价因子!E:F,2,0)</f>
        <v>#N/A</v>
      </c>
      <c r="P7100" s="3"/>
      <c r="Q7100" s="55" t="e">
        <f>VLOOKUP($P$1&amp;P7100,定价因子!$E:$F,2,0)</f>
        <v>#N/A</v>
      </c>
      <c r="R7100" s="3"/>
      <c r="S7100" s="77" t="e">
        <f>VLOOKUP($R$1&amp;R7100,定价因子!$E:$F,2,0)</f>
        <v>#N/A</v>
      </c>
      <c r="T7100" s="61"/>
      <c r="U7100" s="63"/>
      <c r="V7100" s="63"/>
      <c r="W7100" s="63"/>
      <c r="X7100" s="3"/>
    </row>
    <row r="7101" spans="1:24">
      <c r="A7101" s="3"/>
      <c r="B7101" s="3"/>
      <c r="C7101" s="3"/>
      <c r="D7101" s="3"/>
      <c r="E7101" s="79"/>
      <c r="F7101" s="3"/>
      <c r="G7101" s="77" t="e">
        <f>VLOOKUP($F$1&amp;F7101,定价因子!E:F,2,0)</f>
        <v>#N/A</v>
      </c>
      <c r="H7101" s="3"/>
      <c r="I7101" s="77" t="e">
        <f>VLOOKUP($H$1&amp;H7101,定价因子!E:F,2,0)</f>
        <v>#N/A</v>
      </c>
      <c r="J7101" s="3"/>
      <c r="K7101" s="77" t="e">
        <f>VLOOKUP($J$1&amp;J7101,定价因子!E:F,2,0)</f>
        <v>#N/A</v>
      </c>
      <c r="L7101" s="3"/>
      <c r="M7101" s="77" t="e">
        <f>VLOOKUP($L$1&amp;L7101,定价因子!E:F,2,0)</f>
        <v>#N/A</v>
      </c>
      <c r="N7101" s="3"/>
      <c r="O7101" s="77" t="e">
        <f>VLOOKUP($N$1&amp;N7101,定价因子!E:F,2,0)</f>
        <v>#N/A</v>
      </c>
      <c r="P7101" s="3"/>
      <c r="Q7101" s="55" t="e">
        <f>VLOOKUP($P$1&amp;P7101,定价因子!$E:$F,2,0)</f>
        <v>#N/A</v>
      </c>
      <c r="R7101" s="3"/>
      <c r="S7101" s="77" t="e">
        <f>VLOOKUP($R$1&amp;R7101,定价因子!$E:$F,2,0)</f>
        <v>#N/A</v>
      </c>
      <c r="T7101" s="61"/>
      <c r="U7101" s="63"/>
      <c r="V7101" s="63"/>
      <c r="W7101" s="63"/>
      <c r="X7101" s="3"/>
    </row>
    <row r="7102" spans="1:24">
      <c r="A7102" s="3"/>
      <c r="B7102" s="3"/>
      <c r="C7102" s="3"/>
      <c r="D7102" s="3"/>
      <c r="E7102" s="79"/>
      <c r="F7102" s="3"/>
      <c r="G7102" s="77" t="e">
        <f>VLOOKUP($F$1&amp;F7102,定价因子!E:F,2,0)</f>
        <v>#N/A</v>
      </c>
      <c r="H7102" s="3"/>
      <c r="I7102" s="77" t="e">
        <f>VLOOKUP($H$1&amp;H7102,定价因子!E:F,2,0)</f>
        <v>#N/A</v>
      </c>
      <c r="J7102" s="3"/>
      <c r="K7102" s="77" t="e">
        <f>VLOOKUP($J$1&amp;J7102,定价因子!E:F,2,0)</f>
        <v>#N/A</v>
      </c>
      <c r="L7102" s="3"/>
      <c r="M7102" s="77" t="e">
        <f>VLOOKUP($L$1&amp;L7102,定价因子!E:F,2,0)</f>
        <v>#N/A</v>
      </c>
      <c r="N7102" s="3"/>
      <c r="O7102" s="77" t="e">
        <f>VLOOKUP($N$1&amp;N7102,定价因子!E:F,2,0)</f>
        <v>#N/A</v>
      </c>
      <c r="P7102" s="3"/>
      <c r="Q7102" s="55" t="e">
        <f>VLOOKUP($P$1&amp;P7102,定价因子!$E:$F,2,0)</f>
        <v>#N/A</v>
      </c>
      <c r="R7102" s="3"/>
      <c r="S7102" s="77" t="e">
        <f>VLOOKUP($R$1&amp;R7102,定价因子!$E:$F,2,0)</f>
        <v>#N/A</v>
      </c>
      <c r="T7102" s="61"/>
      <c r="U7102" s="63"/>
      <c r="V7102" s="63"/>
      <c r="W7102" s="63"/>
      <c r="X7102" s="3"/>
    </row>
    <row r="7103" spans="1:24">
      <c r="A7103" s="3"/>
      <c r="B7103" s="3"/>
      <c r="C7103" s="3"/>
      <c r="D7103" s="3"/>
      <c r="E7103" s="79"/>
      <c r="F7103" s="3"/>
      <c r="G7103" s="77" t="e">
        <f>VLOOKUP($F$1&amp;F7103,定价因子!E:F,2,0)</f>
        <v>#N/A</v>
      </c>
      <c r="H7103" s="3"/>
      <c r="I7103" s="77" t="e">
        <f>VLOOKUP($H$1&amp;H7103,定价因子!E:F,2,0)</f>
        <v>#N/A</v>
      </c>
      <c r="J7103" s="3"/>
      <c r="K7103" s="77" t="e">
        <f>VLOOKUP($J$1&amp;J7103,定价因子!E:F,2,0)</f>
        <v>#N/A</v>
      </c>
      <c r="L7103" s="3"/>
      <c r="M7103" s="77" t="e">
        <f>VLOOKUP($L$1&amp;L7103,定价因子!E:F,2,0)</f>
        <v>#N/A</v>
      </c>
      <c r="N7103" s="3"/>
      <c r="O7103" s="77" t="e">
        <f>VLOOKUP($N$1&amp;N7103,定价因子!E:F,2,0)</f>
        <v>#N/A</v>
      </c>
      <c r="P7103" s="3"/>
      <c r="Q7103" s="55" t="e">
        <f>VLOOKUP($P$1&amp;P7103,定价因子!$E:$F,2,0)</f>
        <v>#N/A</v>
      </c>
      <c r="R7103" s="3"/>
      <c r="S7103" s="77" t="e">
        <f>VLOOKUP($R$1&amp;R7103,定价因子!$E:$F,2,0)</f>
        <v>#N/A</v>
      </c>
      <c r="T7103" s="61"/>
      <c r="U7103" s="63"/>
      <c r="V7103" s="63"/>
      <c r="W7103" s="63"/>
      <c r="X7103" s="3"/>
    </row>
    <row r="7104" spans="1:24">
      <c r="A7104" s="3"/>
      <c r="B7104" s="3"/>
      <c r="C7104" s="3"/>
      <c r="D7104" s="3"/>
      <c r="E7104" s="79"/>
      <c r="F7104" s="3"/>
      <c r="G7104" s="77" t="e">
        <f>VLOOKUP($F$1&amp;F7104,定价因子!E:F,2,0)</f>
        <v>#N/A</v>
      </c>
      <c r="H7104" s="3"/>
      <c r="I7104" s="77" t="e">
        <f>VLOOKUP($H$1&amp;H7104,定价因子!E:F,2,0)</f>
        <v>#N/A</v>
      </c>
      <c r="J7104" s="3"/>
      <c r="K7104" s="77" t="e">
        <f>VLOOKUP($J$1&amp;J7104,定价因子!E:F,2,0)</f>
        <v>#N/A</v>
      </c>
      <c r="L7104" s="3"/>
      <c r="M7104" s="77" t="e">
        <f>VLOOKUP($L$1&amp;L7104,定价因子!E:F,2,0)</f>
        <v>#N/A</v>
      </c>
      <c r="N7104" s="3"/>
      <c r="O7104" s="77" t="e">
        <f>VLOOKUP($N$1&amp;N7104,定价因子!E:F,2,0)</f>
        <v>#N/A</v>
      </c>
      <c r="P7104" s="3"/>
      <c r="Q7104" s="55" t="e">
        <f>VLOOKUP($P$1&amp;P7104,定价因子!$E:$F,2,0)</f>
        <v>#N/A</v>
      </c>
      <c r="R7104" s="3"/>
      <c r="S7104" s="77" t="e">
        <f>VLOOKUP($R$1&amp;R7104,定价因子!$E:$F,2,0)</f>
        <v>#N/A</v>
      </c>
      <c r="T7104" s="61"/>
      <c r="U7104" s="63"/>
      <c r="V7104" s="63"/>
      <c r="W7104" s="63"/>
      <c r="X7104" s="3"/>
    </row>
    <row r="7105" spans="1:24">
      <c r="A7105" s="3"/>
      <c r="B7105" s="3"/>
      <c r="C7105" s="3"/>
      <c r="D7105" s="3"/>
      <c r="E7105" s="79"/>
      <c r="F7105" s="3"/>
      <c r="G7105" s="77" t="e">
        <f>VLOOKUP($F$1&amp;F7105,定价因子!E:F,2,0)</f>
        <v>#N/A</v>
      </c>
      <c r="H7105" s="3"/>
      <c r="I7105" s="77" t="e">
        <f>VLOOKUP($H$1&amp;H7105,定价因子!E:F,2,0)</f>
        <v>#N/A</v>
      </c>
      <c r="J7105" s="3"/>
      <c r="K7105" s="77" t="e">
        <f>VLOOKUP($J$1&amp;J7105,定价因子!E:F,2,0)</f>
        <v>#N/A</v>
      </c>
      <c r="L7105" s="3"/>
      <c r="M7105" s="77" t="e">
        <f>VLOOKUP($L$1&amp;L7105,定价因子!E:F,2,0)</f>
        <v>#N/A</v>
      </c>
      <c r="N7105" s="3"/>
      <c r="O7105" s="77" t="e">
        <f>VLOOKUP($N$1&amp;N7105,定价因子!E:F,2,0)</f>
        <v>#N/A</v>
      </c>
      <c r="P7105" s="3"/>
      <c r="Q7105" s="55" t="e">
        <f>VLOOKUP($P$1&amp;P7105,定价因子!$E:$F,2,0)</f>
        <v>#N/A</v>
      </c>
      <c r="R7105" s="3"/>
      <c r="S7105" s="77" t="e">
        <f>VLOOKUP($R$1&amp;R7105,定价因子!$E:$F,2,0)</f>
        <v>#N/A</v>
      </c>
      <c r="T7105" s="61"/>
      <c r="U7105" s="63"/>
      <c r="V7105" s="63"/>
      <c r="W7105" s="63"/>
      <c r="X7105" s="3"/>
    </row>
    <row r="7106" spans="1:24">
      <c r="A7106" s="3"/>
      <c r="B7106" s="3"/>
      <c r="C7106" s="3"/>
      <c r="D7106" s="3"/>
      <c r="E7106" s="79"/>
      <c r="F7106" s="3"/>
      <c r="G7106" s="77" t="e">
        <f>VLOOKUP($F$1&amp;F7106,定价因子!E:F,2,0)</f>
        <v>#N/A</v>
      </c>
      <c r="H7106" s="3"/>
      <c r="I7106" s="77" t="e">
        <f>VLOOKUP($H$1&amp;H7106,定价因子!E:F,2,0)</f>
        <v>#N/A</v>
      </c>
      <c r="J7106" s="3"/>
      <c r="K7106" s="77" t="e">
        <f>VLOOKUP($J$1&amp;J7106,定价因子!E:F,2,0)</f>
        <v>#N/A</v>
      </c>
      <c r="L7106" s="3"/>
      <c r="M7106" s="77" t="e">
        <f>VLOOKUP($L$1&amp;L7106,定价因子!E:F,2,0)</f>
        <v>#N/A</v>
      </c>
      <c r="N7106" s="3"/>
      <c r="O7106" s="77" t="e">
        <f>VLOOKUP($N$1&amp;N7106,定价因子!E:F,2,0)</f>
        <v>#N/A</v>
      </c>
      <c r="P7106" s="3"/>
      <c r="Q7106" s="55" t="e">
        <f>VLOOKUP($P$1&amp;P7106,定价因子!$E:$F,2,0)</f>
        <v>#N/A</v>
      </c>
      <c r="R7106" s="3"/>
      <c r="S7106" s="77" t="e">
        <f>VLOOKUP($R$1&amp;R7106,定价因子!$E:$F,2,0)</f>
        <v>#N/A</v>
      </c>
      <c r="T7106" s="61"/>
      <c r="U7106" s="63"/>
      <c r="V7106" s="63"/>
      <c r="W7106" s="63"/>
      <c r="X7106" s="3"/>
    </row>
    <row r="7107" spans="1:24">
      <c r="A7107" s="3"/>
      <c r="B7107" s="3"/>
      <c r="C7107" s="3"/>
      <c r="D7107" s="3"/>
      <c r="E7107" s="79"/>
      <c r="F7107" s="3"/>
      <c r="G7107" s="77" t="e">
        <f>VLOOKUP($F$1&amp;F7107,定价因子!E:F,2,0)</f>
        <v>#N/A</v>
      </c>
      <c r="H7107" s="3"/>
      <c r="I7107" s="77" t="e">
        <f>VLOOKUP($H$1&amp;H7107,定价因子!E:F,2,0)</f>
        <v>#N/A</v>
      </c>
      <c r="J7107" s="3"/>
      <c r="K7107" s="77" t="e">
        <f>VLOOKUP($J$1&amp;J7107,定价因子!E:F,2,0)</f>
        <v>#N/A</v>
      </c>
      <c r="L7107" s="3"/>
      <c r="M7107" s="77" t="e">
        <f>VLOOKUP($L$1&amp;L7107,定价因子!E:F,2,0)</f>
        <v>#N/A</v>
      </c>
      <c r="N7107" s="3"/>
      <c r="O7107" s="77" t="e">
        <f>VLOOKUP($N$1&amp;N7107,定价因子!E:F,2,0)</f>
        <v>#N/A</v>
      </c>
      <c r="P7107" s="3"/>
      <c r="Q7107" s="55" t="e">
        <f>VLOOKUP($P$1&amp;P7107,定价因子!$E:$F,2,0)</f>
        <v>#N/A</v>
      </c>
      <c r="R7107" s="3"/>
      <c r="S7107" s="77" t="e">
        <f>VLOOKUP($R$1&amp;R7107,定价因子!$E:$F,2,0)</f>
        <v>#N/A</v>
      </c>
      <c r="T7107" s="61"/>
      <c r="U7107" s="63"/>
      <c r="V7107" s="63"/>
      <c r="W7107" s="63"/>
      <c r="X7107" s="3"/>
    </row>
    <row r="7108" spans="1:24">
      <c r="A7108" s="3"/>
      <c r="B7108" s="3"/>
      <c r="C7108" s="3"/>
      <c r="D7108" s="3"/>
      <c r="E7108" s="79"/>
      <c r="F7108" s="3"/>
      <c r="G7108" s="77" t="e">
        <f>VLOOKUP($F$1&amp;F7108,定价因子!E:F,2,0)</f>
        <v>#N/A</v>
      </c>
      <c r="H7108" s="3"/>
      <c r="I7108" s="77" t="e">
        <f>VLOOKUP($H$1&amp;H7108,定价因子!E:F,2,0)</f>
        <v>#N/A</v>
      </c>
      <c r="J7108" s="3"/>
      <c r="K7108" s="77" t="e">
        <f>VLOOKUP($J$1&amp;J7108,定价因子!E:F,2,0)</f>
        <v>#N/A</v>
      </c>
      <c r="L7108" s="3"/>
      <c r="M7108" s="77" t="e">
        <f>VLOOKUP($L$1&amp;L7108,定价因子!E:F,2,0)</f>
        <v>#N/A</v>
      </c>
      <c r="N7108" s="3"/>
      <c r="O7108" s="77" t="e">
        <f>VLOOKUP($N$1&amp;N7108,定价因子!E:F,2,0)</f>
        <v>#N/A</v>
      </c>
      <c r="P7108" s="3"/>
      <c r="Q7108" s="55" t="e">
        <f>VLOOKUP($P$1&amp;P7108,定价因子!$E:$F,2,0)</f>
        <v>#N/A</v>
      </c>
      <c r="R7108" s="3"/>
      <c r="S7108" s="77" t="e">
        <f>VLOOKUP($R$1&amp;R7108,定价因子!$E:$F,2,0)</f>
        <v>#N/A</v>
      </c>
      <c r="T7108" s="61"/>
      <c r="U7108" s="63"/>
      <c r="V7108" s="63"/>
      <c r="W7108" s="63"/>
      <c r="X7108" s="3"/>
    </row>
    <row r="7109" spans="1:24">
      <c r="A7109" s="3"/>
      <c r="B7109" s="3"/>
      <c r="C7109" s="3"/>
      <c r="D7109" s="3"/>
      <c r="E7109" s="79"/>
      <c r="F7109" s="3"/>
      <c r="G7109" s="77" t="e">
        <f>VLOOKUP($F$1&amp;F7109,定价因子!E:F,2,0)</f>
        <v>#N/A</v>
      </c>
      <c r="H7109" s="3"/>
      <c r="I7109" s="77" t="e">
        <f>VLOOKUP($H$1&amp;H7109,定价因子!E:F,2,0)</f>
        <v>#N/A</v>
      </c>
      <c r="J7109" s="3"/>
      <c r="K7109" s="77" t="e">
        <f>VLOOKUP($J$1&amp;J7109,定价因子!E:F,2,0)</f>
        <v>#N/A</v>
      </c>
      <c r="L7109" s="3"/>
      <c r="M7109" s="77" t="e">
        <f>VLOOKUP($L$1&amp;L7109,定价因子!E:F,2,0)</f>
        <v>#N/A</v>
      </c>
      <c r="N7109" s="3"/>
      <c r="O7109" s="77" t="e">
        <f>VLOOKUP($N$1&amp;N7109,定价因子!E:F,2,0)</f>
        <v>#N/A</v>
      </c>
      <c r="P7109" s="3"/>
      <c r="Q7109" s="55" t="e">
        <f>VLOOKUP($P$1&amp;P7109,定价因子!$E:$F,2,0)</f>
        <v>#N/A</v>
      </c>
      <c r="R7109" s="3"/>
      <c r="S7109" s="77" t="e">
        <f>VLOOKUP($R$1&amp;R7109,定价因子!$E:$F,2,0)</f>
        <v>#N/A</v>
      </c>
      <c r="T7109" s="61"/>
      <c r="U7109" s="63"/>
      <c r="V7109" s="63"/>
      <c r="W7109" s="63"/>
      <c r="X7109" s="3"/>
    </row>
    <row r="7110" spans="1:24">
      <c r="A7110" s="3"/>
      <c r="B7110" s="3"/>
      <c r="C7110" s="3"/>
      <c r="D7110" s="3"/>
      <c r="E7110" s="79"/>
      <c r="F7110" s="3"/>
      <c r="G7110" s="77" t="e">
        <f>VLOOKUP($F$1&amp;F7110,定价因子!E:F,2,0)</f>
        <v>#N/A</v>
      </c>
      <c r="H7110" s="3"/>
      <c r="I7110" s="77" t="e">
        <f>VLOOKUP($H$1&amp;H7110,定价因子!E:F,2,0)</f>
        <v>#N/A</v>
      </c>
      <c r="J7110" s="3"/>
      <c r="K7110" s="77" t="e">
        <f>VLOOKUP($J$1&amp;J7110,定价因子!E:F,2,0)</f>
        <v>#N/A</v>
      </c>
      <c r="L7110" s="3"/>
      <c r="M7110" s="77" t="e">
        <f>VLOOKUP($L$1&amp;L7110,定价因子!E:F,2,0)</f>
        <v>#N/A</v>
      </c>
      <c r="N7110" s="3"/>
      <c r="O7110" s="77" t="e">
        <f>VLOOKUP($N$1&amp;N7110,定价因子!E:F,2,0)</f>
        <v>#N/A</v>
      </c>
      <c r="P7110" s="3"/>
      <c r="Q7110" s="55" t="e">
        <f>VLOOKUP($P$1&amp;P7110,定价因子!$E:$F,2,0)</f>
        <v>#N/A</v>
      </c>
      <c r="R7110" s="3"/>
      <c r="S7110" s="77" t="e">
        <f>VLOOKUP($R$1&amp;R7110,定价因子!$E:$F,2,0)</f>
        <v>#N/A</v>
      </c>
      <c r="T7110" s="61"/>
      <c r="U7110" s="63"/>
      <c r="V7110" s="63"/>
      <c r="W7110" s="63"/>
      <c r="X7110" s="3"/>
    </row>
    <row r="7111" spans="1:24">
      <c r="A7111" s="3"/>
      <c r="B7111" s="3"/>
      <c r="C7111" s="3"/>
      <c r="D7111" s="3"/>
      <c r="E7111" s="79"/>
      <c r="F7111" s="3"/>
      <c r="G7111" s="77" t="e">
        <f>VLOOKUP($F$1&amp;F7111,定价因子!E:F,2,0)</f>
        <v>#N/A</v>
      </c>
      <c r="H7111" s="3"/>
      <c r="I7111" s="77" t="e">
        <f>VLOOKUP($H$1&amp;H7111,定价因子!E:F,2,0)</f>
        <v>#N/A</v>
      </c>
      <c r="J7111" s="3"/>
      <c r="K7111" s="77" t="e">
        <f>VLOOKUP($J$1&amp;J7111,定价因子!E:F,2,0)</f>
        <v>#N/A</v>
      </c>
      <c r="L7111" s="3"/>
      <c r="M7111" s="77" t="e">
        <f>VLOOKUP($L$1&amp;L7111,定价因子!E:F,2,0)</f>
        <v>#N/A</v>
      </c>
      <c r="N7111" s="3"/>
      <c r="O7111" s="77" t="e">
        <f>VLOOKUP($N$1&amp;N7111,定价因子!E:F,2,0)</f>
        <v>#N/A</v>
      </c>
      <c r="P7111" s="3"/>
      <c r="Q7111" s="55" t="e">
        <f>VLOOKUP($P$1&amp;P7111,定价因子!$E:$F,2,0)</f>
        <v>#N/A</v>
      </c>
      <c r="R7111" s="3"/>
      <c r="S7111" s="77" t="e">
        <f>VLOOKUP($R$1&amp;R7111,定价因子!$E:$F,2,0)</f>
        <v>#N/A</v>
      </c>
      <c r="T7111" s="61"/>
      <c r="U7111" s="63"/>
      <c r="V7111" s="63"/>
      <c r="W7111" s="63"/>
      <c r="X7111" s="3"/>
    </row>
    <row r="7112" spans="1:24">
      <c r="A7112" s="3"/>
      <c r="B7112" s="3"/>
      <c r="C7112" s="3"/>
      <c r="D7112" s="3"/>
      <c r="E7112" s="79"/>
      <c r="F7112" s="3"/>
      <c r="G7112" s="77" t="e">
        <f>VLOOKUP($F$1&amp;F7112,定价因子!E:F,2,0)</f>
        <v>#N/A</v>
      </c>
      <c r="H7112" s="3"/>
      <c r="I7112" s="77" t="e">
        <f>VLOOKUP($H$1&amp;H7112,定价因子!E:F,2,0)</f>
        <v>#N/A</v>
      </c>
      <c r="J7112" s="3"/>
      <c r="K7112" s="77" t="e">
        <f>VLOOKUP($J$1&amp;J7112,定价因子!E:F,2,0)</f>
        <v>#N/A</v>
      </c>
      <c r="L7112" s="3"/>
      <c r="M7112" s="77" t="e">
        <f>VLOOKUP($L$1&amp;L7112,定价因子!E:F,2,0)</f>
        <v>#N/A</v>
      </c>
      <c r="N7112" s="3"/>
      <c r="O7112" s="77" t="e">
        <f>VLOOKUP($N$1&amp;N7112,定价因子!E:F,2,0)</f>
        <v>#N/A</v>
      </c>
      <c r="P7112" s="3"/>
      <c r="Q7112" s="55" t="e">
        <f>VLOOKUP($P$1&amp;P7112,定价因子!$E:$F,2,0)</f>
        <v>#N/A</v>
      </c>
      <c r="R7112" s="3"/>
      <c r="S7112" s="77" t="e">
        <f>VLOOKUP($R$1&amp;R7112,定价因子!$E:$F,2,0)</f>
        <v>#N/A</v>
      </c>
      <c r="T7112" s="61"/>
      <c r="U7112" s="63"/>
      <c r="V7112" s="63"/>
      <c r="W7112" s="63"/>
      <c r="X7112" s="3"/>
    </row>
    <row r="7113" spans="1:24">
      <c r="A7113" s="3"/>
      <c r="B7113" s="3"/>
      <c r="C7113" s="3"/>
      <c r="D7113" s="3"/>
      <c r="E7113" s="79"/>
      <c r="F7113" s="3"/>
      <c r="G7113" s="77" t="e">
        <f>VLOOKUP($F$1&amp;F7113,定价因子!E:F,2,0)</f>
        <v>#N/A</v>
      </c>
      <c r="H7113" s="3"/>
      <c r="I7113" s="77" t="e">
        <f>VLOOKUP($H$1&amp;H7113,定价因子!E:F,2,0)</f>
        <v>#N/A</v>
      </c>
      <c r="J7113" s="3"/>
      <c r="K7113" s="77" t="e">
        <f>VLOOKUP($J$1&amp;J7113,定价因子!E:F,2,0)</f>
        <v>#N/A</v>
      </c>
      <c r="L7113" s="3"/>
      <c r="M7113" s="77" t="e">
        <f>VLOOKUP($L$1&amp;L7113,定价因子!E:F,2,0)</f>
        <v>#N/A</v>
      </c>
      <c r="N7113" s="3"/>
      <c r="O7113" s="77" t="e">
        <f>VLOOKUP($N$1&amp;N7113,定价因子!E:F,2,0)</f>
        <v>#N/A</v>
      </c>
      <c r="P7113" s="3"/>
      <c r="Q7113" s="55" t="e">
        <f>VLOOKUP($P$1&amp;P7113,定价因子!$E:$F,2,0)</f>
        <v>#N/A</v>
      </c>
      <c r="R7113" s="3"/>
      <c r="S7113" s="77" t="e">
        <f>VLOOKUP($R$1&amp;R7113,定价因子!$E:$F,2,0)</f>
        <v>#N/A</v>
      </c>
      <c r="T7113" s="61"/>
      <c r="U7113" s="63"/>
      <c r="V7113" s="63"/>
      <c r="W7113" s="63"/>
      <c r="X7113" s="3"/>
    </row>
    <row r="7114" spans="1:24">
      <c r="A7114" s="3"/>
      <c r="B7114" s="3"/>
      <c r="C7114" s="3"/>
      <c r="D7114" s="3"/>
      <c r="E7114" s="79"/>
      <c r="F7114" s="3"/>
      <c r="G7114" s="77" t="e">
        <f>VLOOKUP($F$1&amp;F7114,定价因子!E:F,2,0)</f>
        <v>#N/A</v>
      </c>
      <c r="H7114" s="3"/>
      <c r="I7114" s="77" t="e">
        <f>VLOOKUP($H$1&amp;H7114,定价因子!E:F,2,0)</f>
        <v>#N/A</v>
      </c>
      <c r="J7114" s="3"/>
      <c r="K7114" s="77" t="e">
        <f>VLOOKUP($J$1&amp;J7114,定价因子!E:F,2,0)</f>
        <v>#N/A</v>
      </c>
      <c r="L7114" s="3"/>
      <c r="M7114" s="77" t="e">
        <f>VLOOKUP($L$1&amp;L7114,定价因子!E:F,2,0)</f>
        <v>#N/A</v>
      </c>
      <c r="N7114" s="3"/>
      <c r="O7114" s="77" t="e">
        <f>VLOOKUP($N$1&amp;N7114,定价因子!E:F,2,0)</f>
        <v>#N/A</v>
      </c>
      <c r="P7114" s="3"/>
      <c r="Q7114" s="55" t="e">
        <f>VLOOKUP($P$1&amp;P7114,定价因子!$E:$F,2,0)</f>
        <v>#N/A</v>
      </c>
      <c r="R7114" s="3"/>
      <c r="S7114" s="77" t="e">
        <f>VLOOKUP($R$1&amp;R7114,定价因子!$E:$F,2,0)</f>
        <v>#N/A</v>
      </c>
      <c r="T7114" s="61"/>
      <c r="U7114" s="63"/>
      <c r="V7114" s="63"/>
      <c r="W7114" s="63"/>
      <c r="X7114" s="3"/>
    </row>
    <row r="7115" spans="1:24">
      <c r="A7115" s="3"/>
      <c r="B7115" s="3"/>
      <c r="C7115" s="3"/>
      <c r="D7115" s="3"/>
      <c r="E7115" s="79"/>
      <c r="F7115" s="3"/>
      <c r="G7115" s="77" t="e">
        <f>VLOOKUP($F$1&amp;F7115,定价因子!E:F,2,0)</f>
        <v>#N/A</v>
      </c>
      <c r="H7115" s="3"/>
      <c r="I7115" s="77" t="e">
        <f>VLOOKUP($H$1&amp;H7115,定价因子!E:F,2,0)</f>
        <v>#N/A</v>
      </c>
      <c r="J7115" s="3"/>
      <c r="K7115" s="77" t="e">
        <f>VLOOKUP($J$1&amp;J7115,定价因子!E:F,2,0)</f>
        <v>#N/A</v>
      </c>
      <c r="L7115" s="3"/>
      <c r="M7115" s="77" t="e">
        <f>VLOOKUP($L$1&amp;L7115,定价因子!E:F,2,0)</f>
        <v>#N/A</v>
      </c>
      <c r="N7115" s="3"/>
      <c r="O7115" s="77" t="e">
        <f>VLOOKUP($N$1&amp;N7115,定价因子!E:F,2,0)</f>
        <v>#N/A</v>
      </c>
      <c r="P7115" s="3"/>
      <c r="Q7115" s="55" t="e">
        <f>VLOOKUP($P$1&amp;P7115,定价因子!$E:$F,2,0)</f>
        <v>#N/A</v>
      </c>
      <c r="R7115" s="3"/>
      <c r="S7115" s="77" t="e">
        <f>VLOOKUP($R$1&amp;R7115,定价因子!$E:$F,2,0)</f>
        <v>#N/A</v>
      </c>
      <c r="T7115" s="61"/>
      <c r="U7115" s="63"/>
      <c r="V7115" s="63"/>
      <c r="W7115" s="63"/>
      <c r="X7115" s="3"/>
    </row>
    <row r="7116" spans="1:24">
      <c r="A7116" s="3"/>
      <c r="B7116" s="3"/>
      <c r="C7116" s="3"/>
      <c r="D7116" s="3"/>
      <c r="E7116" s="79"/>
      <c r="F7116" s="3"/>
      <c r="G7116" s="77" t="e">
        <f>VLOOKUP($F$1&amp;F7116,定价因子!E:F,2,0)</f>
        <v>#N/A</v>
      </c>
      <c r="H7116" s="3"/>
      <c r="I7116" s="77" t="e">
        <f>VLOOKUP($H$1&amp;H7116,定价因子!E:F,2,0)</f>
        <v>#N/A</v>
      </c>
      <c r="J7116" s="3"/>
      <c r="K7116" s="77" t="e">
        <f>VLOOKUP($J$1&amp;J7116,定价因子!E:F,2,0)</f>
        <v>#N/A</v>
      </c>
      <c r="L7116" s="3"/>
      <c r="M7116" s="77" t="e">
        <f>VLOOKUP($L$1&amp;L7116,定价因子!E:F,2,0)</f>
        <v>#N/A</v>
      </c>
      <c r="N7116" s="3"/>
      <c r="O7116" s="77" t="e">
        <f>VLOOKUP($N$1&amp;N7116,定价因子!E:F,2,0)</f>
        <v>#N/A</v>
      </c>
      <c r="P7116" s="3"/>
      <c r="Q7116" s="55" t="e">
        <f>VLOOKUP($P$1&amp;P7116,定价因子!$E:$F,2,0)</f>
        <v>#N/A</v>
      </c>
      <c r="R7116" s="3"/>
      <c r="S7116" s="77" t="e">
        <f>VLOOKUP($R$1&amp;R7116,定价因子!$E:$F,2,0)</f>
        <v>#N/A</v>
      </c>
      <c r="T7116" s="61"/>
      <c r="U7116" s="63"/>
      <c r="V7116" s="63"/>
      <c r="W7116" s="63"/>
      <c r="X7116" s="3"/>
    </row>
    <row r="7117" spans="1:24">
      <c r="A7117" s="3"/>
      <c r="B7117" s="3"/>
      <c r="C7117" s="3"/>
      <c r="D7117" s="3"/>
      <c r="E7117" s="79"/>
      <c r="F7117" s="3"/>
      <c r="G7117" s="77" t="e">
        <f>VLOOKUP($F$1&amp;F7117,定价因子!E:F,2,0)</f>
        <v>#N/A</v>
      </c>
      <c r="H7117" s="3"/>
      <c r="I7117" s="77" t="e">
        <f>VLOOKUP($H$1&amp;H7117,定价因子!E:F,2,0)</f>
        <v>#N/A</v>
      </c>
      <c r="J7117" s="3"/>
      <c r="K7117" s="77" t="e">
        <f>VLOOKUP($J$1&amp;J7117,定价因子!E:F,2,0)</f>
        <v>#N/A</v>
      </c>
      <c r="L7117" s="3"/>
      <c r="M7117" s="77" t="e">
        <f>VLOOKUP($L$1&amp;L7117,定价因子!E:F,2,0)</f>
        <v>#N/A</v>
      </c>
      <c r="N7117" s="3"/>
      <c r="O7117" s="77" t="e">
        <f>VLOOKUP($N$1&amp;N7117,定价因子!E:F,2,0)</f>
        <v>#N/A</v>
      </c>
      <c r="P7117" s="3"/>
      <c r="Q7117" s="55" t="e">
        <f>VLOOKUP($P$1&amp;P7117,定价因子!$E:$F,2,0)</f>
        <v>#N/A</v>
      </c>
      <c r="R7117" s="3"/>
      <c r="S7117" s="77" t="e">
        <f>VLOOKUP($R$1&amp;R7117,定价因子!$E:$F,2,0)</f>
        <v>#N/A</v>
      </c>
      <c r="T7117" s="61"/>
      <c r="U7117" s="63"/>
      <c r="V7117" s="63"/>
      <c r="W7117" s="63"/>
      <c r="X7117" s="3"/>
    </row>
    <row r="7118" spans="1:24">
      <c r="A7118" s="3"/>
      <c r="B7118" s="3"/>
      <c r="C7118" s="3"/>
      <c r="D7118" s="3"/>
      <c r="E7118" s="79"/>
      <c r="F7118" s="3"/>
      <c r="G7118" s="77" t="e">
        <f>VLOOKUP($F$1&amp;F7118,定价因子!E:F,2,0)</f>
        <v>#N/A</v>
      </c>
      <c r="H7118" s="3"/>
      <c r="I7118" s="77" t="e">
        <f>VLOOKUP($H$1&amp;H7118,定价因子!E:F,2,0)</f>
        <v>#N/A</v>
      </c>
      <c r="J7118" s="3"/>
      <c r="K7118" s="77" t="e">
        <f>VLOOKUP($J$1&amp;J7118,定价因子!E:F,2,0)</f>
        <v>#N/A</v>
      </c>
      <c r="L7118" s="3"/>
      <c r="M7118" s="77" t="e">
        <f>VLOOKUP($L$1&amp;L7118,定价因子!E:F,2,0)</f>
        <v>#N/A</v>
      </c>
      <c r="N7118" s="3"/>
      <c r="O7118" s="77" t="e">
        <f>VLOOKUP($N$1&amp;N7118,定价因子!E:F,2,0)</f>
        <v>#N/A</v>
      </c>
      <c r="P7118" s="3"/>
      <c r="Q7118" s="55" t="e">
        <f>VLOOKUP($P$1&amp;P7118,定价因子!$E:$F,2,0)</f>
        <v>#N/A</v>
      </c>
      <c r="R7118" s="3"/>
      <c r="S7118" s="77" t="e">
        <f>VLOOKUP($R$1&amp;R7118,定价因子!$E:$F,2,0)</f>
        <v>#N/A</v>
      </c>
      <c r="T7118" s="61"/>
      <c r="U7118" s="63"/>
      <c r="V7118" s="63"/>
      <c r="W7118" s="63"/>
      <c r="X7118" s="3"/>
    </row>
    <row r="7119" spans="1:24">
      <c r="A7119" s="3"/>
      <c r="B7119" s="3"/>
      <c r="C7119" s="3"/>
      <c r="D7119" s="3"/>
      <c r="E7119" s="79"/>
      <c r="F7119" s="3"/>
      <c r="G7119" s="77" t="e">
        <f>VLOOKUP($F$1&amp;F7119,定价因子!E:F,2,0)</f>
        <v>#N/A</v>
      </c>
      <c r="H7119" s="3"/>
      <c r="I7119" s="77" t="e">
        <f>VLOOKUP($H$1&amp;H7119,定价因子!E:F,2,0)</f>
        <v>#N/A</v>
      </c>
      <c r="J7119" s="3"/>
      <c r="K7119" s="77" t="e">
        <f>VLOOKUP($J$1&amp;J7119,定价因子!E:F,2,0)</f>
        <v>#N/A</v>
      </c>
      <c r="L7119" s="3"/>
      <c r="M7119" s="77" t="e">
        <f>VLOOKUP($L$1&amp;L7119,定价因子!E:F,2,0)</f>
        <v>#N/A</v>
      </c>
      <c r="N7119" s="3"/>
      <c r="O7119" s="77" t="e">
        <f>VLOOKUP($N$1&amp;N7119,定价因子!E:F,2,0)</f>
        <v>#N/A</v>
      </c>
      <c r="P7119" s="3"/>
      <c r="Q7119" s="55" t="e">
        <f>VLOOKUP($P$1&amp;P7119,定价因子!$E:$F,2,0)</f>
        <v>#N/A</v>
      </c>
      <c r="R7119" s="3"/>
      <c r="S7119" s="77" t="e">
        <f>VLOOKUP($R$1&amp;R7119,定价因子!$E:$F,2,0)</f>
        <v>#N/A</v>
      </c>
      <c r="T7119" s="61"/>
      <c r="U7119" s="63"/>
      <c r="V7119" s="63"/>
      <c r="W7119" s="63"/>
      <c r="X7119" s="3"/>
    </row>
    <row r="7120" spans="1:24">
      <c r="A7120" s="3"/>
      <c r="B7120" s="3"/>
      <c r="C7120" s="3"/>
      <c r="D7120" s="3"/>
      <c r="E7120" s="79"/>
      <c r="F7120" s="3"/>
      <c r="G7120" s="77" t="e">
        <f>VLOOKUP($F$1&amp;F7120,定价因子!E:F,2,0)</f>
        <v>#N/A</v>
      </c>
      <c r="H7120" s="3"/>
      <c r="I7120" s="77" t="e">
        <f>VLOOKUP($H$1&amp;H7120,定价因子!E:F,2,0)</f>
        <v>#N/A</v>
      </c>
      <c r="J7120" s="3"/>
      <c r="K7120" s="77" t="e">
        <f>VLOOKUP($J$1&amp;J7120,定价因子!E:F,2,0)</f>
        <v>#N/A</v>
      </c>
      <c r="L7120" s="3"/>
      <c r="M7120" s="77" t="e">
        <f>VLOOKUP($L$1&amp;L7120,定价因子!E:F,2,0)</f>
        <v>#N/A</v>
      </c>
      <c r="N7120" s="3"/>
      <c r="O7120" s="77" t="e">
        <f>VLOOKUP($N$1&amp;N7120,定价因子!E:F,2,0)</f>
        <v>#N/A</v>
      </c>
      <c r="P7120" s="3"/>
      <c r="Q7120" s="55" t="e">
        <f>VLOOKUP($P$1&amp;P7120,定价因子!$E:$F,2,0)</f>
        <v>#N/A</v>
      </c>
      <c r="R7120" s="3"/>
      <c r="S7120" s="77" t="e">
        <f>VLOOKUP($R$1&amp;R7120,定价因子!$E:$F,2,0)</f>
        <v>#N/A</v>
      </c>
      <c r="T7120" s="61"/>
      <c r="U7120" s="63"/>
      <c r="V7120" s="63"/>
      <c r="W7120" s="63"/>
      <c r="X7120" s="3"/>
    </row>
    <row r="7121" spans="1:24">
      <c r="A7121" s="3"/>
      <c r="B7121" s="3"/>
      <c r="C7121" s="3"/>
      <c r="D7121" s="3"/>
      <c r="E7121" s="79"/>
      <c r="F7121" s="3"/>
      <c r="G7121" s="77" t="e">
        <f>VLOOKUP($F$1&amp;F7121,定价因子!E:F,2,0)</f>
        <v>#N/A</v>
      </c>
      <c r="H7121" s="3"/>
      <c r="I7121" s="77" t="e">
        <f>VLOOKUP($H$1&amp;H7121,定价因子!E:F,2,0)</f>
        <v>#N/A</v>
      </c>
      <c r="J7121" s="3"/>
      <c r="K7121" s="77" t="e">
        <f>VLOOKUP($J$1&amp;J7121,定价因子!E:F,2,0)</f>
        <v>#N/A</v>
      </c>
      <c r="L7121" s="3"/>
      <c r="M7121" s="77" t="e">
        <f>VLOOKUP($L$1&amp;L7121,定价因子!E:F,2,0)</f>
        <v>#N/A</v>
      </c>
      <c r="N7121" s="3"/>
      <c r="O7121" s="77" t="e">
        <f>VLOOKUP($N$1&amp;N7121,定价因子!E:F,2,0)</f>
        <v>#N/A</v>
      </c>
      <c r="P7121" s="3"/>
      <c r="Q7121" s="55" t="e">
        <f>VLOOKUP($P$1&amp;P7121,定价因子!$E:$F,2,0)</f>
        <v>#N/A</v>
      </c>
      <c r="R7121" s="3"/>
      <c r="S7121" s="77" t="e">
        <f>VLOOKUP($R$1&amp;R7121,定价因子!$E:$F,2,0)</f>
        <v>#N/A</v>
      </c>
      <c r="T7121" s="61"/>
      <c r="U7121" s="63"/>
      <c r="V7121" s="63"/>
      <c r="W7121" s="63"/>
      <c r="X7121" s="3"/>
    </row>
    <row r="7122" spans="1:24">
      <c r="A7122" s="3"/>
      <c r="B7122" s="3"/>
      <c r="C7122" s="3"/>
      <c r="D7122" s="3"/>
      <c r="E7122" s="79"/>
      <c r="F7122" s="3"/>
      <c r="G7122" s="77" t="e">
        <f>VLOOKUP($F$1&amp;F7122,定价因子!E:F,2,0)</f>
        <v>#N/A</v>
      </c>
      <c r="H7122" s="3"/>
      <c r="I7122" s="77" t="e">
        <f>VLOOKUP($H$1&amp;H7122,定价因子!E:F,2,0)</f>
        <v>#N/A</v>
      </c>
      <c r="J7122" s="3"/>
      <c r="K7122" s="77" t="e">
        <f>VLOOKUP($J$1&amp;J7122,定价因子!E:F,2,0)</f>
        <v>#N/A</v>
      </c>
      <c r="L7122" s="3"/>
      <c r="M7122" s="77" t="e">
        <f>VLOOKUP($L$1&amp;L7122,定价因子!E:F,2,0)</f>
        <v>#N/A</v>
      </c>
      <c r="N7122" s="3"/>
      <c r="O7122" s="77" t="e">
        <f>VLOOKUP($N$1&amp;N7122,定价因子!E:F,2,0)</f>
        <v>#N/A</v>
      </c>
      <c r="P7122" s="3"/>
      <c r="Q7122" s="55" t="e">
        <f>VLOOKUP($P$1&amp;P7122,定价因子!$E:$F,2,0)</f>
        <v>#N/A</v>
      </c>
      <c r="R7122" s="3"/>
      <c r="S7122" s="77" t="e">
        <f>VLOOKUP($R$1&amp;R7122,定价因子!$E:$F,2,0)</f>
        <v>#N/A</v>
      </c>
      <c r="T7122" s="61"/>
      <c r="U7122" s="63"/>
      <c r="V7122" s="63"/>
      <c r="W7122" s="63"/>
      <c r="X7122" s="3"/>
    </row>
    <row r="7123" spans="1:24">
      <c r="A7123" s="3"/>
      <c r="B7123" s="3"/>
      <c r="C7123" s="3"/>
      <c r="D7123" s="3"/>
      <c r="E7123" s="79"/>
      <c r="F7123" s="3"/>
      <c r="G7123" s="77" t="e">
        <f>VLOOKUP($F$1&amp;F7123,定价因子!E:F,2,0)</f>
        <v>#N/A</v>
      </c>
      <c r="H7123" s="3"/>
      <c r="I7123" s="77" t="e">
        <f>VLOOKUP($H$1&amp;H7123,定价因子!E:F,2,0)</f>
        <v>#N/A</v>
      </c>
      <c r="J7123" s="3"/>
      <c r="K7123" s="77" t="e">
        <f>VLOOKUP($J$1&amp;J7123,定价因子!E:F,2,0)</f>
        <v>#N/A</v>
      </c>
      <c r="L7123" s="3"/>
      <c r="M7123" s="77" t="e">
        <f>VLOOKUP($L$1&amp;L7123,定价因子!E:F,2,0)</f>
        <v>#N/A</v>
      </c>
      <c r="N7123" s="3"/>
      <c r="O7123" s="77" t="e">
        <f>VLOOKUP($N$1&amp;N7123,定价因子!E:F,2,0)</f>
        <v>#N/A</v>
      </c>
      <c r="P7123" s="3"/>
      <c r="Q7123" s="55" t="e">
        <f>VLOOKUP($P$1&amp;P7123,定价因子!$E:$F,2,0)</f>
        <v>#N/A</v>
      </c>
      <c r="R7123" s="3"/>
      <c r="S7123" s="77" t="e">
        <f>VLOOKUP($R$1&amp;R7123,定价因子!$E:$F,2,0)</f>
        <v>#N/A</v>
      </c>
      <c r="T7123" s="61"/>
      <c r="U7123" s="63"/>
      <c r="V7123" s="63"/>
      <c r="W7123" s="63"/>
      <c r="X7123" s="3"/>
    </row>
    <row r="7124" spans="1:24">
      <c r="A7124" s="3"/>
      <c r="B7124" s="3"/>
      <c r="C7124" s="3"/>
      <c r="D7124" s="3"/>
      <c r="E7124" s="79"/>
      <c r="F7124" s="3"/>
      <c r="G7124" s="77" t="e">
        <f>VLOOKUP($F$1&amp;F7124,定价因子!E:F,2,0)</f>
        <v>#N/A</v>
      </c>
      <c r="H7124" s="3"/>
      <c r="I7124" s="77" t="e">
        <f>VLOOKUP($H$1&amp;H7124,定价因子!E:F,2,0)</f>
        <v>#N/A</v>
      </c>
      <c r="J7124" s="3"/>
      <c r="K7124" s="77" t="e">
        <f>VLOOKUP($J$1&amp;J7124,定价因子!E:F,2,0)</f>
        <v>#N/A</v>
      </c>
      <c r="L7124" s="3"/>
      <c r="M7124" s="77" t="e">
        <f>VLOOKUP($L$1&amp;L7124,定价因子!E:F,2,0)</f>
        <v>#N/A</v>
      </c>
      <c r="N7124" s="3"/>
      <c r="O7124" s="77" t="e">
        <f>VLOOKUP($N$1&amp;N7124,定价因子!E:F,2,0)</f>
        <v>#N/A</v>
      </c>
      <c r="P7124" s="3"/>
      <c r="Q7124" s="55" t="e">
        <f>VLOOKUP($P$1&amp;P7124,定价因子!$E:$F,2,0)</f>
        <v>#N/A</v>
      </c>
      <c r="R7124" s="3"/>
      <c r="S7124" s="77" t="e">
        <f>VLOOKUP($R$1&amp;R7124,定价因子!$E:$F,2,0)</f>
        <v>#N/A</v>
      </c>
      <c r="T7124" s="61"/>
      <c r="U7124" s="63"/>
      <c r="V7124" s="63"/>
      <c r="W7124" s="63"/>
      <c r="X7124" s="3"/>
    </row>
    <row r="7125" spans="1:24">
      <c r="A7125" s="3"/>
      <c r="B7125" s="3"/>
      <c r="C7125" s="3"/>
      <c r="D7125" s="3"/>
      <c r="E7125" s="79"/>
      <c r="F7125" s="3"/>
      <c r="G7125" s="77" t="e">
        <f>VLOOKUP($F$1&amp;F7125,定价因子!E:F,2,0)</f>
        <v>#N/A</v>
      </c>
      <c r="H7125" s="3"/>
      <c r="I7125" s="77" t="e">
        <f>VLOOKUP($H$1&amp;H7125,定价因子!E:F,2,0)</f>
        <v>#N/A</v>
      </c>
      <c r="J7125" s="3"/>
      <c r="K7125" s="77" t="e">
        <f>VLOOKUP($J$1&amp;J7125,定价因子!E:F,2,0)</f>
        <v>#N/A</v>
      </c>
      <c r="L7125" s="3"/>
      <c r="M7125" s="77" t="e">
        <f>VLOOKUP($L$1&amp;L7125,定价因子!E:F,2,0)</f>
        <v>#N/A</v>
      </c>
      <c r="N7125" s="3"/>
      <c r="O7125" s="77" t="e">
        <f>VLOOKUP($N$1&amp;N7125,定价因子!E:F,2,0)</f>
        <v>#N/A</v>
      </c>
      <c r="P7125" s="3"/>
      <c r="Q7125" s="55" t="e">
        <f>VLOOKUP($P$1&amp;P7125,定价因子!$E:$F,2,0)</f>
        <v>#N/A</v>
      </c>
      <c r="R7125" s="3"/>
      <c r="S7125" s="77" t="e">
        <f>VLOOKUP($R$1&amp;R7125,定价因子!$E:$F,2,0)</f>
        <v>#N/A</v>
      </c>
      <c r="T7125" s="61"/>
      <c r="U7125" s="63"/>
      <c r="V7125" s="63"/>
      <c r="W7125" s="63"/>
      <c r="X7125" s="3"/>
    </row>
    <row r="7126" spans="1:24">
      <c r="A7126" s="3"/>
      <c r="B7126" s="3"/>
      <c r="C7126" s="3"/>
      <c r="D7126" s="3"/>
      <c r="E7126" s="79"/>
      <c r="F7126" s="3"/>
      <c r="G7126" s="77" t="e">
        <f>VLOOKUP($F$1&amp;F7126,定价因子!E:F,2,0)</f>
        <v>#N/A</v>
      </c>
      <c r="H7126" s="3"/>
      <c r="I7126" s="77" t="e">
        <f>VLOOKUP($H$1&amp;H7126,定价因子!E:F,2,0)</f>
        <v>#N/A</v>
      </c>
      <c r="J7126" s="3"/>
      <c r="K7126" s="77" t="e">
        <f>VLOOKUP($J$1&amp;J7126,定价因子!E:F,2,0)</f>
        <v>#N/A</v>
      </c>
      <c r="L7126" s="3"/>
      <c r="M7126" s="77" t="e">
        <f>VLOOKUP($L$1&amp;L7126,定价因子!E:F,2,0)</f>
        <v>#N/A</v>
      </c>
      <c r="N7126" s="3"/>
      <c r="O7126" s="77" t="e">
        <f>VLOOKUP($N$1&amp;N7126,定价因子!E:F,2,0)</f>
        <v>#N/A</v>
      </c>
      <c r="P7126" s="3"/>
      <c r="Q7126" s="55" t="e">
        <f>VLOOKUP($P$1&amp;P7126,定价因子!$E:$F,2,0)</f>
        <v>#N/A</v>
      </c>
      <c r="R7126" s="3"/>
      <c r="S7126" s="77" t="e">
        <f>VLOOKUP($R$1&amp;R7126,定价因子!$E:$F,2,0)</f>
        <v>#N/A</v>
      </c>
      <c r="T7126" s="61"/>
      <c r="U7126" s="63"/>
      <c r="V7126" s="63"/>
      <c r="W7126" s="63"/>
      <c r="X7126" s="3"/>
    </row>
    <row r="7127" spans="1:24">
      <c r="A7127" s="3"/>
      <c r="B7127" s="3"/>
      <c r="C7127" s="3"/>
      <c r="D7127" s="3"/>
      <c r="E7127" s="79"/>
      <c r="F7127" s="3"/>
      <c r="G7127" s="77" t="e">
        <f>VLOOKUP($F$1&amp;F7127,定价因子!E:F,2,0)</f>
        <v>#N/A</v>
      </c>
      <c r="H7127" s="3"/>
      <c r="I7127" s="77" t="e">
        <f>VLOOKUP($H$1&amp;H7127,定价因子!E:F,2,0)</f>
        <v>#N/A</v>
      </c>
      <c r="J7127" s="3"/>
      <c r="K7127" s="77" t="e">
        <f>VLOOKUP($J$1&amp;J7127,定价因子!E:F,2,0)</f>
        <v>#N/A</v>
      </c>
      <c r="L7127" s="3"/>
      <c r="M7127" s="77" t="e">
        <f>VLOOKUP($L$1&amp;L7127,定价因子!E:F,2,0)</f>
        <v>#N/A</v>
      </c>
      <c r="N7127" s="3"/>
      <c r="O7127" s="77" t="e">
        <f>VLOOKUP($N$1&amp;N7127,定价因子!E:F,2,0)</f>
        <v>#N/A</v>
      </c>
      <c r="P7127" s="3"/>
      <c r="Q7127" s="55" t="e">
        <f>VLOOKUP($P$1&amp;P7127,定价因子!$E:$F,2,0)</f>
        <v>#N/A</v>
      </c>
      <c r="R7127" s="3"/>
      <c r="S7127" s="77" t="e">
        <f>VLOOKUP($R$1&amp;R7127,定价因子!$E:$F,2,0)</f>
        <v>#N/A</v>
      </c>
      <c r="T7127" s="61"/>
      <c r="U7127" s="63"/>
      <c r="V7127" s="63"/>
      <c r="W7127" s="63"/>
      <c r="X7127" s="3"/>
    </row>
    <row r="7128" spans="1:24">
      <c r="A7128" s="3"/>
      <c r="B7128" s="3"/>
      <c r="C7128" s="3"/>
      <c r="D7128" s="3"/>
      <c r="E7128" s="79"/>
      <c r="F7128" s="3"/>
      <c r="G7128" s="77" t="e">
        <f>VLOOKUP($F$1&amp;F7128,定价因子!E:F,2,0)</f>
        <v>#N/A</v>
      </c>
      <c r="H7128" s="3"/>
      <c r="I7128" s="77" t="e">
        <f>VLOOKUP($H$1&amp;H7128,定价因子!E:F,2,0)</f>
        <v>#N/A</v>
      </c>
      <c r="J7128" s="3"/>
      <c r="K7128" s="77" t="e">
        <f>VLOOKUP($J$1&amp;J7128,定价因子!E:F,2,0)</f>
        <v>#N/A</v>
      </c>
      <c r="L7128" s="3"/>
      <c r="M7128" s="77" t="e">
        <f>VLOOKUP($L$1&amp;L7128,定价因子!E:F,2,0)</f>
        <v>#N/A</v>
      </c>
      <c r="N7128" s="3"/>
      <c r="O7128" s="77" t="e">
        <f>VLOOKUP($N$1&amp;N7128,定价因子!E:F,2,0)</f>
        <v>#N/A</v>
      </c>
      <c r="P7128" s="3"/>
      <c r="Q7128" s="55" t="e">
        <f>VLOOKUP($P$1&amp;P7128,定价因子!$E:$F,2,0)</f>
        <v>#N/A</v>
      </c>
      <c r="R7128" s="3"/>
      <c r="S7128" s="77" t="e">
        <f>VLOOKUP($R$1&amp;R7128,定价因子!$E:$F,2,0)</f>
        <v>#N/A</v>
      </c>
      <c r="T7128" s="61"/>
      <c r="U7128" s="63"/>
      <c r="V7128" s="63"/>
      <c r="W7128" s="63"/>
      <c r="X7128" s="3"/>
    </row>
    <row r="7129" spans="1:24">
      <c r="A7129" s="3"/>
      <c r="B7129" s="3"/>
      <c r="C7129" s="3"/>
      <c r="D7129" s="3"/>
      <c r="E7129" s="79"/>
      <c r="F7129" s="3"/>
      <c r="G7129" s="77" t="e">
        <f>VLOOKUP($F$1&amp;F7129,定价因子!E:F,2,0)</f>
        <v>#N/A</v>
      </c>
      <c r="H7129" s="3"/>
      <c r="I7129" s="77" t="e">
        <f>VLOOKUP($H$1&amp;H7129,定价因子!E:F,2,0)</f>
        <v>#N/A</v>
      </c>
      <c r="J7129" s="3"/>
      <c r="K7129" s="77" t="e">
        <f>VLOOKUP($J$1&amp;J7129,定价因子!E:F,2,0)</f>
        <v>#N/A</v>
      </c>
      <c r="L7129" s="3"/>
      <c r="M7129" s="77" t="e">
        <f>VLOOKUP($L$1&amp;L7129,定价因子!E:F,2,0)</f>
        <v>#N/A</v>
      </c>
      <c r="N7129" s="3"/>
      <c r="O7129" s="77" t="e">
        <f>VLOOKUP($N$1&amp;N7129,定价因子!E:F,2,0)</f>
        <v>#N/A</v>
      </c>
      <c r="P7129" s="3"/>
      <c r="Q7129" s="55" t="e">
        <f>VLOOKUP($P$1&amp;P7129,定价因子!$E:$F,2,0)</f>
        <v>#N/A</v>
      </c>
      <c r="R7129" s="3"/>
      <c r="S7129" s="77" t="e">
        <f>VLOOKUP($R$1&amp;R7129,定价因子!$E:$F,2,0)</f>
        <v>#N/A</v>
      </c>
      <c r="T7129" s="61"/>
      <c r="U7129" s="63"/>
      <c r="V7129" s="63"/>
      <c r="W7129" s="63"/>
      <c r="X7129" s="3"/>
    </row>
    <row r="7130" spans="1:24">
      <c r="A7130" s="3"/>
      <c r="B7130" s="3"/>
      <c r="C7130" s="3"/>
      <c r="D7130" s="3"/>
      <c r="E7130" s="79"/>
      <c r="F7130" s="3"/>
      <c r="G7130" s="77" t="e">
        <f>VLOOKUP($F$1&amp;F7130,定价因子!E:F,2,0)</f>
        <v>#N/A</v>
      </c>
      <c r="H7130" s="3"/>
      <c r="I7130" s="77" t="e">
        <f>VLOOKUP($H$1&amp;H7130,定价因子!E:F,2,0)</f>
        <v>#N/A</v>
      </c>
      <c r="J7130" s="3"/>
      <c r="K7130" s="77" t="e">
        <f>VLOOKUP($J$1&amp;J7130,定价因子!E:F,2,0)</f>
        <v>#N/A</v>
      </c>
      <c r="L7130" s="3"/>
      <c r="M7130" s="77" t="e">
        <f>VLOOKUP($L$1&amp;L7130,定价因子!E:F,2,0)</f>
        <v>#N/A</v>
      </c>
      <c r="N7130" s="3"/>
      <c r="O7130" s="77" t="e">
        <f>VLOOKUP($N$1&amp;N7130,定价因子!E:F,2,0)</f>
        <v>#N/A</v>
      </c>
      <c r="P7130" s="3"/>
      <c r="Q7130" s="55" t="e">
        <f>VLOOKUP($P$1&amp;P7130,定价因子!$E:$F,2,0)</f>
        <v>#N/A</v>
      </c>
      <c r="R7130" s="3"/>
      <c r="S7130" s="77" t="e">
        <f>VLOOKUP($R$1&amp;R7130,定价因子!$E:$F,2,0)</f>
        <v>#N/A</v>
      </c>
      <c r="T7130" s="61"/>
      <c r="U7130" s="63"/>
      <c r="V7130" s="63"/>
      <c r="W7130" s="63"/>
      <c r="X7130" s="3"/>
    </row>
    <row r="7131" spans="1:24">
      <c r="A7131" s="3"/>
      <c r="B7131" s="3"/>
      <c r="C7131" s="3"/>
      <c r="D7131" s="3"/>
      <c r="E7131" s="79"/>
      <c r="F7131" s="3"/>
      <c r="G7131" s="77" t="e">
        <f>VLOOKUP($F$1&amp;F7131,定价因子!E:F,2,0)</f>
        <v>#N/A</v>
      </c>
      <c r="H7131" s="3"/>
      <c r="I7131" s="77" t="e">
        <f>VLOOKUP($H$1&amp;H7131,定价因子!E:F,2,0)</f>
        <v>#N/A</v>
      </c>
      <c r="J7131" s="3"/>
      <c r="K7131" s="77" t="e">
        <f>VLOOKUP($J$1&amp;J7131,定价因子!E:F,2,0)</f>
        <v>#N/A</v>
      </c>
      <c r="L7131" s="3"/>
      <c r="M7131" s="77" t="e">
        <f>VLOOKUP($L$1&amp;L7131,定价因子!E:F,2,0)</f>
        <v>#N/A</v>
      </c>
      <c r="N7131" s="3"/>
      <c r="O7131" s="77" t="e">
        <f>VLOOKUP($N$1&amp;N7131,定价因子!E:F,2,0)</f>
        <v>#N/A</v>
      </c>
      <c r="P7131" s="3"/>
      <c r="Q7131" s="55" t="e">
        <f>VLOOKUP($P$1&amp;P7131,定价因子!$E:$F,2,0)</f>
        <v>#N/A</v>
      </c>
      <c r="R7131" s="3"/>
      <c r="S7131" s="77" t="e">
        <f>VLOOKUP($R$1&amp;R7131,定价因子!$E:$F,2,0)</f>
        <v>#N/A</v>
      </c>
      <c r="T7131" s="61"/>
      <c r="U7131" s="63"/>
      <c r="V7131" s="63"/>
      <c r="W7131" s="63"/>
      <c r="X7131" s="3"/>
    </row>
    <row r="7132" spans="1:24">
      <c r="A7132" s="3"/>
      <c r="B7132" s="3"/>
      <c r="C7132" s="3"/>
      <c r="D7132" s="3"/>
      <c r="E7132" s="79"/>
      <c r="F7132" s="3"/>
      <c r="G7132" s="77" t="e">
        <f>VLOOKUP($F$1&amp;F7132,定价因子!E:F,2,0)</f>
        <v>#N/A</v>
      </c>
      <c r="H7132" s="3"/>
      <c r="I7132" s="77" t="e">
        <f>VLOOKUP($H$1&amp;H7132,定价因子!E:F,2,0)</f>
        <v>#N/A</v>
      </c>
      <c r="J7132" s="3"/>
      <c r="K7132" s="77" t="e">
        <f>VLOOKUP($J$1&amp;J7132,定价因子!E:F,2,0)</f>
        <v>#N/A</v>
      </c>
      <c r="L7132" s="3"/>
      <c r="M7132" s="77" t="e">
        <f>VLOOKUP($L$1&amp;L7132,定价因子!E:F,2,0)</f>
        <v>#N/A</v>
      </c>
      <c r="N7132" s="3"/>
      <c r="O7132" s="77" t="e">
        <f>VLOOKUP($N$1&amp;N7132,定价因子!E:F,2,0)</f>
        <v>#N/A</v>
      </c>
      <c r="P7132" s="3"/>
      <c r="Q7132" s="55" t="e">
        <f>VLOOKUP($P$1&amp;P7132,定价因子!$E:$F,2,0)</f>
        <v>#N/A</v>
      </c>
      <c r="R7132" s="3"/>
      <c r="S7132" s="77" t="e">
        <f>VLOOKUP($R$1&amp;R7132,定价因子!$E:$F,2,0)</f>
        <v>#N/A</v>
      </c>
      <c r="T7132" s="61"/>
      <c r="U7132" s="63"/>
      <c r="V7132" s="63"/>
      <c r="W7132" s="63"/>
      <c r="X7132" s="3"/>
    </row>
    <row r="7133" spans="1:24">
      <c r="A7133" s="3"/>
      <c r="B7133" s="3"/>
      <c r="C7133" s="3"/>
      <c r="D7133" s="3"/>
      <c r="E7133" s="79"/>
      <c r="F7133" s="3"/>
      <c r="G7133" s="77" t="e">
        <f>VLOOKUP($F$1&amp;F7133,定价因子!E:F,2,0)</f>
        <v>#N/A</v>
      </c>
      <c r="H7133" s="3"/>
      <c r="I7133" s="77" t="e">
        <f>VLOOKUP($H$1&amp;H7133,定价因子!E:F,2,0)</f>
        <v>#N/A</v>
      </c>
      <c r="J7133" s="3"/>
      <c r="K7133" s="77" t="e">
        <f>VLOOKUP($J$1&amp;J7133,定价因子!E:F,2,0)</f>
        <v>#N/A</v>
      </c>
      <c r="L7133" s="3"/>
      <c r="M7133" s="77" t="e">
        <f>VLOOKUP($L$1&amp;L7133,定价因子!E:F,2,0)</f>
        <v>#N/A</v>
      </c>
      <c r="N7133" s="3"/>
      <c r="O7133" s="77" t="e">
        <f>VLOOKUP($N$1&amp;N7133,定价因子!E:F,2,0)</f>
        <v>#N/A</v>
      </c>
      <c r="P7133" s="3"/>
      <c r="Q7133" s="55" t="e">
        <f>VLOOKUP($P$1&amp;P7133,定价因子!$E:$F,2,0)</f>
        <v>#N/A</v>
      </c>
      <c r="R7133" s="3"/>
      <c r="S7133" s="77" t="e">
        <f>VLOOKUP($R$1&amp;R7133,定价因子!$E:$F,2,0)</f>
        <v>#N/A</v>
      </c>
      <c r="T7133" s="61"/>
      <c r="U7133" s="63"/>
      <c r="V7133" s="63"/>
      <c r="W7133" s="63"/>
      <c r="X7133" s="3"/>
    </row>
    <row r="7134" spans="1:24">
      <c r="A7134" s="3"/>
      <c r="B7134" s="3"/>
      <c r="C7134" s="3"/>
      <c r="D7134" s="3"/>
      <c r="E7134" s="79"/>
      <c r="F7134" s="3"/>
      <c r="G7134" s="77" t="e">
        <f>VLOOKUP($F$1&amp;F7134,定价因子!E:F,2,0)</f>
        <v>#N/A</v>
      </c>
      <c r="H7134" s="3"/>
      <c r="I7134" s="77" t="e">
        <f>VLOOKUP($H$1&amp;H7134,定价因子!E:F,2,0)</f>
        <v>#N/A</v>
      </c>
      <c r="J7134" s="3"/>
      <c r="K7134" s="77" t="e">
        <f>VLOOKUP($J$1&amp;J7134,定价因子!E:F,2,0)</f>
        <v>#N/A</v>
      </c>
      <c r="L7134" s="3"/>
      <c r="M7134" s="77" t="e">
        <f>VLOOKUP($L$1&amp;L7134,定价因子!E:F,2,0)</f>
        <v>#N/A</v>
      </c>
      <c r="N7134" s="3"/>
      <c r="O7134" s="77" t="e">
        <f>VLOOKUP($N$1&amp;N7134,定价因子!E:F,2,0)</f>
        <v>#N/A</v>
      </c>
      <c r="P7134" s="3"/>
      <c r="Q7134" s="55" t="e">
        <f>VLOOKUP($P$1&amp;P7134,定价因子!$E:$F,2,0)</f>
        <v>#N/A</v>
      </c>
      <c r="R7134" s="3"/>
      <c r="S7134" s="77" t="e">
        <f>VLOOKUP($R$1&amp;R7134,定价因子!$E:$F,2,0)</f>
        <v>#N/A</v>
      </c>
      <c r="T7134" s="61"/>
      <c r="U7134" s="63"/>
      <c r="V7134" s="63"/>
      <c r="W7134" s="63"/>
      <c r="X7134" s="3"/>
    </row>
    <row r="7135" spans="1:24">
      <c r="A7135" s="3"/>
      <c r="B7135" s="3"/>
      <c r="C7135" s="3"/>
      <c r="D7135" s="3"/>
      <c r="E7135" s="79"/>
      <c r="F7135" s="3"/>
      <c r="G7135" s="77" t="e">
        <f>VLOOKUP($F$1&amp;F7135,定价因子!E:F,2,0)</f>
        <v>#N/A</v>
      </c>
      <c r="H7135" s="3"/>
      <c r="I7135" s="77" t="e">
        <f>VLOOKUP($H$1&amp;H7135,定价因子!E:F,2,0)</f>
        <v>#N/A</v>
      </c>
      <c r="J7135" s="3"/>
      <c r="K7135" s="77" t="e">
        <f>VLOOKUP($J$1&amp;J7135,定价因子!E:F,2,0)</f>
        <v>#N/A</v>
      </c>
      <c r="L7135" s="3"/>
      <c r="M7135" s="77" t="e">
        <f>VLOOKUP($L$1&amp;L7135,定价因子!E:F,2,0)</f>
        <v>#N/A</v>
      </c>
      <c r="N7135" s="3"/>
      <c r="O7135" s="77" t="e">
        <f>VLOOKUP($N$1&amp;N7135,定价因子!E:F,2,0)</f>
        <v>#N/A</v>
      </c>
      <c r="P7135" s="3"/>
      <c r="Q7135" s="55" t="e">
        <f>VLOOKUP($P$1&amp;P7135,定价因子!$E:$F,2,0)</f>
        <v>#N/A</v>
      </c>
      <c r="R7135" s="3"/>
      <c r="S7135" s="77" t="e">
        <f>VLOOKUP($R$1&amp;R7135,定价因子!$E:$F,2,0)</f>
        <v>#N/A</v>
      </c>
      <c r="T7135" s="61"/>
      <c r="U7135" s="63"/>
      <c r="V7135" s="63"/>
      <c r="W7135" s="63"/>
      <c r="X7135" s="3"/>
    </row>
    <row r="7136" spans="1:24">
      <c r="A7136" s="3"/>
      <c r="B7136" s="3"/>
      <c r="C7136" s="3"/>
      <c r="D7136" s="3"/>
      <c r="E7136" s="79"/>
      <c r="F7136" s="3"/>
      <c r="G7136" s="77" t="e">
        <f>VLOOKUP($F$1&amp;F7136,定价因子!E:F,2,0)</f>
        <v>#N/A</v>
      </c>
      <c r="H7136" s="3"/>
      <c r="I7136" s="77" t="e">
        <f>VLOOKUP($H$1&amp;H7136,定价因子!E:F,2,0)</f>
        <v>#N/A</v>
      </c>
      <c r="J7136" s="3"/>
      <c r="K7136" s="77" t="e">
        <f>VLOOKUP($J$1&amp;J7136,定价因子!E:F,2,0)</f>
        <v>#N/A</v>
      </c>
      <c r="L7136" s="3"/>
      <c r="M7136" s="77" t="e">
        <f>VLOOKUP($L$1&amp;L7136,定价因子!E:F,2,0)</f>
        <v>#N/A</v>
      </c>
      <c r="N7136" s="3"/>
      <c r="O7136" s="77" t="e">
        <f>VLOOKUP($N$1&amp;N7136,定价因子!E:F,2,0)</f>
        <v>#N/A</v>
      </c>
      <c r="P7136" s="3"/>
      <c r="Q7136" s="55" t="e">
        <f>VLOOKUP($P$1&amp;P7136,定价因子!$E:$F,2,0)</f>
        <v>#N/A</v>
      </c>
      <c r="R7136" s="3"/>
      <c r="S7136" s="77" t="e">
        <f>VLOOKUP($R$1&amp;R7136,定价因子!$E:$F,2,0)</f>
        <v>#N/A</v>
      </c>
      <c r="T7136" s="61"/>
      <c r="U7136" s="63"/>
      <c r="V7136" s="63"/>
      <c r="W7136" s="63"/>
      <c r="X7136" s="3"/>
    </row>
    <row r="7137" spans="1:24">
      <c r="A7137" s="3"/>
      <c r="B7137" s="3"/>
      <c r="C7137" s="3"/>
      <c r="D7137" s="3"/>
      <c r="E7137" s="79"/>
      <c r="F7137" s="3"/>
      <c r="G7137" s="77" t="e">
        <f>VLOOKUP($F$1&amp;F7137,定价因子!E:F,2,0)</f>
        <v>#N/A</v>
      </c>
      <c r="H7137" s="3"/>
      <c r="I7137" s="77" t="e">
        <f>VLOOKUP($H$1&amp;H7137,定价因子!E:F,2,0)</f>
        <v>#N/A</v>
      </c>
      <c r="J7137" s="3"/>
      <c r="K7137" s="77" t="e">
        <f>VLOOKUP($J$1&amp;J7137,定价因子!E:F,2,0)</f>
        <v>#N/A</v>
      </c>
      <c r="L7137" s="3"/>
      <c r="M7137" s="77" t="e">
        <f>VLOOKUP($L$1&amp;L7137,定价因子!E:F,2,0)</f>
        <v>#N/A</v>
      </c>
      <c r="N7137" s="3"/>
      <c r="O7137" s="77" t="e">
        <f>VLOOKUP($N$1&amp;N7137,定价因子!E:F,2,0)</f>
        <v>#N/A</v>
      </c>
      <c r="P7137" s="3"/>
      <c r="Q7137" s="55" t="e">
        <f>VLOOKUP($P$1&amp;P7137,定价因子!$E:$F,2,0)</f>
        <v>#N/A</v>
      </c>
      <c r="R7137" s="3"/>
      <c r="S7137" s="77" t="e">
        <f>VLOOKUP($R$1&amp;R7137,定价因子!$E:$F,2,0)</f>
        <v>#N/A</v>
      </c>
      <c r="T7137" s="61"/>
      <c r="U7137" s="63"/>
      <c r="V7137" s="63"/>
      <c r="W7137" s="63"/>
      <c r="X7137" s="3"/>
    </row>
    <row r="7138" spans="1:24">
      <c r="A7138" s="3"/>
      <c r="B7138" s="3"/>
      <c r="C7138" s="3"/>
      <c r="D7138" s="3"/>
      <c r="E7138" s="79"/>
      <c r="F7138" s="3"/>
      <c r="G7138" s="77" t="e">
        <f>VLOOKUP($F$1&amp;F7138,定价因子!E:F,2,0)</f>
        <v>#N/A</v>
      </c>
      <c r="H7138" s="3"/>
      <c r="I7138" s="77" t="e">
        <f>VLOOKUP($H$1&amp;H7138,定价因子!E:F,2,0)</f>
        <v>#N/A</v>
      </c>
      <c r="J7138" s="3"/>
      <c r="K7138" s="77" t="e">
        <f>VLOOKUP($J$1&amp;J7138,定价因子!E:F,2,0)</f>
        <v>#N/A</v>
      </c>
      <c r="L7138" s="3"/>
      <c r="M7138" s="77" t="e">
        <f>VLOOKUP($L$1&amp;L7138,定价因子!E:F,2,0)</f>
        <v>#N/A</v>
      </c>
      <c r="N7138" s="3"/>
      <c r="O7138" s="77" t="e">
        <f>VLOOKUP($N$1&amp;N7138,定价因子!E:F,2,0)</f>
        <v>#N/A</v>
      </c>
      <c r="P7138" s="3"/>
      <c r="Q7138" s="55" t="e">
        <f>VLOOKUP($P$1&amp;P7138,定价因子!$E:$F,2,0)</f>
        <v>#N/A</v>
      </c>
      <c r="R7138" s="3"/>
      <c r="S7138" s="77" t="e">
        <f>VLOOKUP($R$1&amp;R7138,定价因子!$E:$F,2,0)</f>
        <v>#N/A</v>
      </c>
      <c r="T7138" s="61"/>
      <c r="U7138" s="63"/>
      <c r="V7138" s="63"/>
      <c r="W7138" s="63"/>
      <c r="X7138" s="3"/>
    </row>
    <row r="7139" spans="1:24">
      <c r="A7139" s="3"/>
      <c r="B7139" s="3"/>
      <c r="C7139" s="3"/>
      <c r="D7139" s="3"/>
      <c r="E7139" s="79"/>
      <c r="F7139" s="3"/>
      <c r="G7139" s="77" t="e">
        <f>VLOOKUP($F$1&amp;F7139,定价因子!E:F,2,0)</f>
        <v>#N/A</v>
      </c>
      <c r="H7139" s="3"/>
      <c r="I7139" s="77" t="e">
        <f>VLOOKUP($H$1&amp;H7139,定价因子!E:F,2,0)</f>
        <v>#N/A</v>
      </c>
      <c r="J7139" s="3"/>
      <c r="K7139" s="77" t="e">
        <f>VLOOKUP($J$1&amp;J7139,定价因子!E:F,2,0)</f>
        <v>#N/A</v>
      </c>
      <c r="L7139" s="3"/>
      <c r="M7139" s="77" t="e">
        <f>VLOOKUP($L$1&amp;L7139,定价因子!E:F,2,0)</f>
        <v>#N/A</v>
      </c>
      <c r="N7139" s="3"/>
      <c r="O7139" s="77" t="e">
        <f>VLOOKUP($N$1&amp;N7139,定价因子!E:F,2,0)</f>
        <v>#N/A</v>
      </c>
      <c r="P7139" s="3"/>
      <c r="Q7139" s="55" t="e">
        <f>VLOOKUP($P$1&amp;P7139,定价因子!$E:$F,2,0)</f>
        <v>#N/A</v>
      </c>
      <c r="R7139" s="3"/>
      <c r="S7139" s="77" t="e">
        <f>VLOOKUP($R$1&amp;R7139,定价因子!$E:$F,2,0)</f>
        <v>#N/A</v>
      </c>
      <c r="T7139" s="61"/>
      <c r="U7139" s="63"/>
      <c r="V7139" s="63"/>
      <c r="W7139" s="63"/>
      <c r="X7139" s="3"/>
    </row>
    <row r="7140" spans="1:24">
      <c r="A7140" s="3"/>
      <c r="B7140" s="3"/>
      <c r="C7140" s="3"/>
      <c r="D7140" s="3"/>
      <c r="E7140" s="79"/>
      <c r="F7140" s="3"/>
      <c r="G7140" s="77" t="e">
        <f>VLOOKUP($F$1&amp;F7140,定价因子!E:F,2,0)</f>
        <v>#N/A</v>
      </c>
      <c r="H7140" s="3"/>
      <c r="I7140" s="77" t="e">
        <f>VLOOKUP($H$1&amp;H7140,定价因子!E:F,2,0)</f>
        <v>#N/A</v>
      </c>
      <c r="J7140" s="3"/>
      <c r="K7140" s="77" t="e">
        <f>VLOOKUP($J$1&amp;J7140,定价因子!E:F,2,0)</f>
        <v>#N/A</v>
      </c>
      <c r="L7140" s="3"/>
      <c r="M7140" s="77" t="e">
        <f>VLOOKUP($L$1&amp;L7140,定价因子!E:F,2,0)</f>
        <v>#N/A</v>
      </c>
      <c r="N7140" s="3"/>
      <c r="O7140" s="77" t="e">
        <f>VLOOKUP($N$1&amp;N7140,定价因子!E:F,2,0)</f>
        <v>#N/A</v>
      </c>
      <c r="P7140" s="3"/>
      <c r="Q7140" s="55" t="e">
        <f>VLOOKUP($P$1&amp;P7140,定价因子!$E:$F,2,0)</f>
        <v>#N/A</v>
      </c>
      <c r="R7140" s="3"/>
      <c r="S7140" s="77" t="e">
        <f>VLOOKUP($R$1&amp;R7140,定价因子!$E:$F,2,0)</f>
        <v>#N/A</v>
      </c>
      <c r="T7140" s="61"/>
      <c r="U7140" s="63"/>
      <c r="V7140" s="63"/>
      <c r="W7140" s="63"/>
      <c r="X7140" s="3"/>
    </row>
    <row r="7141" spans="1:24">
      <c r="A7141" s="3"/>
      <c r="B7141" s="3"/>
      <c r="C7141" s="3"/>
      <c r="D7141" s="3"/>
      <c r="E7141" s="79"/>
      <c r="F7141" s="3"/>
      <c r="G7141" s="77" t="e">
        <f>VLOOKUP($F$1&amp;F7141,定价因子!E:F,2,0)</f>
        <v>#N/A</v>
      </c>
      <c r="H7141" s="3"/>
      <c r="I7141" s="77" t="e">
        <f>VLOOKUP($H$1&amp;H7141,定价因子!E:F,2,0)</f>
        <v>#N/A</v>
      </c>
      <c r="J7141" s="3"/>
      <c r="K7141" s="77" t="e">
        <f>VLOOKUP($J$1&amp;J7141,定价因子!E:F,2,0)</f>
        <v>#N/A</v>
      </c>
      <c r="L7141" s="3"/>
      <c r="M7141" s="77" t="e">
        <f>VLOOKUP($L$1&amp;L7141,定价因子!E:F,2,0)</f>
        <v>#N/A</v>
      </c>
      <c r="N7141" s="3"/>
      <c r="O7141" s="77" t="e">
        <f>VLOOKUP($N$1&amp;N7141,定价因子!E:F,2,0)</f>
        <v>#N/A</v>
      </c>
      <c r="P7141" s="3"/>
      <c r="Q7141" s="55" t="e">
        <f>VLOOKUP($P$1&amp;P7141,定价因子!$E:$F,2,0)</f>
        <v>#N/A</v>
      </c>
      <c r="R7141" s="3"/>
      <c r="S7141" s="77" t="e">
        <f>VLOOKUP($R$1&amp;R7141,定价因子!$E:$F,2,0)</f>
        <v>#N/A</v>
      </c>
      <c r="T7141" s="61"/>
      <c r="U7141" s="63"/>
      <c r="V7141" s="63"/>
      <c r="W7141" s="63"/>
      <c r="X7141" s="3"/>
    </row>
    <row r="7142" spans="1:24">
      <c r="A7142" s="3"/>
      <c r="B7142" s="3"/>
      <c r="C7142" s="3"/>
      <c r="D7142" s="3"/>
      <c r="E7142" s="79"/>
      <c r="F7142" s="3"/>
      <c r="G7142" s="77" t="e">
        <f>VLOOKUP($F$1&amp;F7142,定价因子!E:F,2,0)</f>
        <v>#N/A</v>
      </c>
      <c r="H7142" s="3"/>
      <c r="I7142" s="77" t="e">
        <f>VLOOKUP($H$1&amp;H7142,定价因子!E:F,2,0)</f>
        <v>#N/A</v>
      </c>
      <c r="J7142" s="3"/>
      <c r="K7142" s="77" t="e">
        <f>VLOOKUP($J$1&amp;J7142,定价因子!E:F,2,0)</f>
        <v>#N/A</v>
      </c>
      <c r="L7142" s="3"/>
      <c r="M7142" s="77" t="e">
        <f>VLOOKUP($L$1&amp;L7142,定价因子!E:F,2,0)</f>
        <v>#N/A</v>
      </c>
      <c r="N7142" s="3"/>
      <c r="O7142" s="77" t="e">
        <f>VLOOKUP($N$1&amp;N7142,定价因子!E:F,2,0)</f>
        <v>#N/A</v>
      </c>
      <c r="P7142" s="3"/>
      <c r="Q7142" s="55" t="e">
        <f>VLOOKUP($P$1&amp;P7142,定价因子!$E:$F,2,0)</f>
        <v>#N/A</v>
      </c>
      <c r="R7142" s="3"/>
      <c r="S7142" s="77" t="e">
        <f>VLOOKUP($R$1&amp;R7142,定价因子!$E:$F,2,0)</f>
        <v>#N/A</v>
      </c>
      <c r="T7142" s="61"/>
      <c r="U7142" s="63"/>
      <c r="V7142" s="63"/>
      <c r="W7142" s="63"/>
      <c r="X7142" s="3"/>
    </row>
    <row r="7143" spans="1:24">
      <c r="A7143" s="3"/>
      <c r="B7143" s="3"/>
      <c r="C7143" s="3"/>
      <c r="D7143" s="3"/>
      <c r="E7143" s="79"/>
      <c r="F7143" s="3"/>
      <c r="G7143" s="77" t="e">
        <f>VLOOKUP($F$1&amp;F7143,定价因子!E:F,2,0)</f>
        <v>#N/A</v>
      </c>
      <c r="H7143" s="3"/>
      <c r="I7143" s="77" t="e">
        <f>VLOOKUP($H$1&amp;H7143,定价因子!E:F,2,0)</f>
        <v>#N/A</v>
      </c>
      <c r="J7143" s="3"/>
      <c r="K7143" s="77" t="e">
        <f>VLOOKUP($J$1&amp;J7143,定价因子!E:F,2,0)</f>
        <v>#N/A</v>
      </c>
      <c r="L7143" s="3"/>
      <c r="M7143" s="77" t="e">
        <f>VLOOKUP($L$1&amp;L7143,定价因子!E:F,2,0)</f>
        <v>#N/A</v>
      </c>
      <c r="N7143" s="3"/>
      <c r="O7143" s="77" t="e">
        <f>VLOOKUP($N$1&amp;N7143,定价因子!E:F,2,0)</f>
        <v>#N/A</v>
      </c>
      <c r="P7143" s="3"/>
      <c r="Q7143" s="55" t="e">
        <f>VLOOKUP($P$1&amp;P7143,定价因子!$E:$F,2,0)</f>
        <v>#N/A</v>
      </c>
      <c r="R7143" s="3"/>
      <c r="S7143" s="77" t="e">
        <f>VLOOKUP($R$1&amp;R7143,定价因子!$E:$F,2,0)</f>
        <v>#N/A</v>
      </c>
      <c r="T7143" s="61"/>
      <c r="U7143" s="63"/>
      <c r="V7143" s="63"/>
      <c r="W7143" s="63"/>
      <c r="X7143" s="3"/>
    </row>
    <row r="7144" spans="1:24">
      <c r="A7144" s="3"/>
      <c r="B7144" s="3"/>
      <c r="C7144" s="3"/>
      <c r="D7144" s="3"/>
      <c r="E7144" s="79"/>
      <c r="F7144" s="3"/>
      <c r="G7144" s="77" t="e">
        <f>VLOOKUP($F$1&amp;F7144,定价因子!E:F,2,0)</f>
        <v>#N/A</v>
      </c>
      <c r="H7144" s="3"/>
      <c r="I7144" s="77" t="e">
        <f>VLOOKUP($H$1&amp;H7144,定价因子!E:F,2,0)</f>
        <v>#N/A</v>
      </c>
      <c r="J7144" s="3"/>
      <c r="K7144" s="77" t="e">
        <f>VLOOKUP($J$1&amp;J7144,定价因子!E:F,2,0)</f>
        <v>#N/A</v>
      </c>
      <c r="L7144" s="3"/>
      <c r="M7144" s="77" t="e">
        <f>VLOOKUP($L$1&amp;L7144,定价因子!E:F,2,0)</f>
        <v>#N/A</v>
      </c>
      <c r="N7144" s="3"/>
      <c r="O7144" s="77" t="e">
        <f>VLOOKUP($N$1&amp;N7144,定价因子!E:F,2,0)</f>
        <v>#N/A</v>
      </c>
      <c r="P7144" s="3"/>
      <c r="Q7144" s="55" t="e">
        <f>VLOOKUP($P$1&amp;P7144,定价因子!$E:$F,2,0)</f>
        <v>#N/A</v>
      </c>
      <c r="R7144" s="3"/>
      <c r="S7144" s="77" t="e">
        <f>VLOOKUP($R$1&amp;R7144,定价因子!$E:$F,2,0)</f>
        <v>#N/A</v>
      </c>
      <c r="T7144" s="61"/>
      <c r="U7144" s="63"/>
      <c r="V7144" s="63"/>
      <c r="W7144" s="63"/>
      <c r="X7144" s="3"/>
    </row>
    <row r="7145" spans="1:24">
      <c r="A7145" s="3"/>
      <c r="B7145" s="3"/>
      <c r="C7145" s="3"/>
      <c r="D7145" s="3"/>
      <c r="E7145" s="79"/>
      <c r="F7145" s="3"/>
      <c r="G7145" s="77" t="e">
        <f>VLOOKUP($F$1&amp;F7145,定价因子!E:F,2,0)</f>
        <v>#N/A</v>
      </c>
      <c r="H7145" s="3"/>
      <c r="I7145" s="77" t="e">
        <f>VLOOKUP($H$1&amp;H7145,定价因子!E:F,2,0)</f>
        <v>#N/A</v>
      </c>
      <c r="J7145" s="3"/>
      <c r="K7145" s="77" t="e">
        <f>VLOOKUP($J$1&amp;J7145,定价因子!E:F,2,0)</f>
        <v>#N/A</v>
      </c>
      <c r="L7145" s="3"/>
      <c r="M7145" s="77" t="e">
        <f>VLOOKUP($L$1&amp;L7145,定价因子!E:F,2,0)</f>
        <v>#N/A</v>
      </c>
      <c r="N7145" s="3"/>
      <c r="O7145" s="77" t="e">
        <f>VLOOKUP($N$1&amp;N7145,定价因子!E:F,2,0)</f>
        <v>#N/A</v>
      </c>
      <c r="P7145" s="3"/>
      <c r="Q7145" s="55" t="e">
        <f>VLOOKUP($P$1&amp;P7145,定价因子!$E:$F,2,0)</f>
        <v>#N/A</v>
      </c>
      <c r="R7145" s="3"/>
      <c r="S7145" s="77" t="e">
        <f>VLOOKUP($R$1&amp;R7145,定价因子!$E:$F,2,0)</f>
        <v>#N/A</v>
      </c>
      <c r="T7145" s="61"/>
      <c r="U7145" s="63"/>
      <c r="V7145" s="63"/>
      <c r="W7145" s="63"/>
      <c r="X7145" s="3"/>
    </row>
    <row r="7146" spans="1:24">
      <c r="A7146" s="3"/>
      <c r="B7146" s="3"/>
      <c r="C7146" s="3"/>
      <c r="D7146" s="3"/>
      <c r="E7146" s="79"/>
      <c r="F7146" s="3"/>
      <c r="G7146" s="77" t="e">
        <f>VLOOKUP($F$1&amp;F7146,定价因子!E:F,2,0)</f>
        <v>#N/A</v>
      </c>
      <c r="H7146" s="3"/>
      <c r="I7146" s="77" t="e">
        <f>VLOOKUP($H$1&amp;H7146,定价因子!E:F,2,0)</f>
        <v>#N/A</v>
      </c>
      <c r="J7146" s="3"/>
      <c r="K7146" s="77" t="e">
        <f>VLOOKUP($J$1&amp;J7146,定价因子!E:F,2,0)</f>
        <v>#N/A</v>
      </c>
      <c r="L7146" s="3"/>
      <c r="M7146" s="77" t="e">
        <f>VLOOKUP($L$1&amp;L7146,定价因子!E:F,2,0)</f>
        <v>#N/A</v>
      </c>
      <c r="N7146" s="3"/>
      <c r="O7146" s="77" t="e">
        <f>VLOOKUP($N$1&amp;N7146,定价因子!E:F,2,0)</f>
        <v>#N/A</v>
      </c>
      <c r="P7146" s="3"/>
      <c r="Q7146" s="55" t="e">
        <f>VLOOKUP($P$1&amp;P7146,定价因子!$E:$F,2,0)</f>
        <v>#N/A</v>
      </c>
      <c r="R7146" s="3"/>
      <c r="S7146" s="77" t="e">
        <f>VLOOKUP($R$1&amp;R7146,定价因子!$E:$F,2,0)</f>
        <v>#N/A</v>
      </c>
      <c r="T7146" s="61"/>
      <c r="U7146" s="63"/>
      <c r="V7146" s="63"/>
      <c r="W7146" s="63"/>
      <c r="X7146" s="3"/>
    </row>
    <row r="7147" spans="1:24">
      <c r="A7147" s="3"/>
      <c r="B7147" s="3"/>
      <c r="C7147" s="3"/>
      <c r="D7147" s="3"/>
      <c r="E7147" s="79"/>
      <c r="F7147" s="3"/>
      <c r="G7147" s="77" t="e">
        <f>VLOOKUP($F$1&amp;F7147,定价因子!E:F,2,0)</f>
        <v>#N/A</v>
      </c>
      <c r="H7147" s="3"/>
      <c r="I7147" s="77" t="e">
        <f>VLOOKUP($H$1&amp;H7147,定价因子!E:F,2,0)</f>
        <v>#N/A</v>
      </c>
      <c r="J7147" s="3"/>
      <c r="K7147" s="77" t="e">
        <f>VLOOKUP($J$1&amp;J7147,定价因子!E:F,2,0)</f>
        <v>#N/A</v>
      </c>
      <c r="L7147" s="3"/>
      <c r="M7147" s="77" t="e">
        <f>VLOOKUP($L$1&amp;L7147,定价因子!E:F,2,0)</f>
        <v>#N/A</v>
      </c>
      <c r="N7147" s="3"/>
      <c r="O7147" s="77" t="e">
        <f>VLOOKUP($N$1&amp;N7147,定价因子!E:F,2,0)</f>
        <v>#N/A</v>
      </c>
      <c r="P7147" s="3"/>
      <c r="Q7147" s="55" t="e">
        <f>VLOOKUP($P$1&amp;P7147,定价因子!$E:$F,2,0)</f>
        <v>#N/A</v>
      </c>
      <c r="R7147" s="3"/>
      <c r="S7147" s="77" t="e">
        <f>VLOOKUP($R$1&amp;R7147,定价因子!$E:$F,2,0)</f>
        <v>#N/A</v>
      </c>
      <c r="T7147" s="61"/>
      <c r="U7147" s="63"/>
      <c r="V7147" s="63"/>
      <c r="W7147" s="63"/>
      <c r="X7147" s="3"/>
    </row>
    <row r="7148" spans="1:24">
      <c r="A7148" s="3"/>
      <c r="B7148" s="3"/>
      <c r="C7148" s="3"/>
      <c r="D7148" s="3"/>
      <c r="E7148" s="79"/>
      <c r="F7148" s="3"/>
      <c r="G7148" s="77" t="e">
        <f>VLOOKUP($F$1&amp;F7148,定价因子!E:F,2,0)</f>
        <v>#N/A</v>
      </c>
      <c r="H7148" s="3"/>
      <c r="I7148" s="77" t="e">
        <f>VLOOKUP($H$1&amp;H7148,定价因子!E:F,2,0)</f>
        <v>#N/A</v>
      </c>
      <c r="J7148" s="3"/>
      <c r="K7148" s="77" t="e">
        <f>VLOOKUP($J$1&amp;J7148,定价因子!E:F,2,0)</f>
        <v>#N/A</v>
      </c>
      <c r="L7148" s="3"/>
      <c r="M7148" s="77" t="e">
        <f>VLOOKUP($L$1&amp;L7148,定价因子!E:F,2,0)</f>
        <v>#N/A</v>
      </c>
      <c r="N7148" s="3"/>
      <c r="O7148" s="77" t="e">
        <f>VLOOKUP($N$1&amp;N7148,定价因子!E:F,2,0)</f>
        <v>#N/A</v>
      </c>
      <c r="P7148" s="3"/>
      <c r="Q7148" s="55" t="e">
        <f>VLOOKUP($P$1&amp;P7148,定价因子!$E:$F,2,0)</f>
        <v>#N/A</v>
      </c>
      <c r="R7148" s="3"/>
      <c r="S7148" s="77" t="e">
        <f>VLOOKUP($R$1&amp;R7148,定价因子!$E:$F,2,0)</f>
        <v>#N/A</v>
      </c>
      <c r="T7148" s="61"/>
      <c r="U7148" s="63"/>
      <c r="V7148" s="63"/>
      <c r="W7148" s="63"/>
      <c r="X7148" s="3"/>
    </row>
    <row r="7149" spans="1:24">
      <c r="A7149" s="3"/>
      <c r="B7149" s="3"/>
      <c r="C7149" s="3"/>
      <c r="D7149" s="3"/>
      <c r="E7149" s="79"/>
      <c r="F7149" s="3"/>
      <c r="G7149" s="77" t="e">
        <f>VLOOKUP($F$1&amp;F7149,定价因子!E:F,2,0)</f>
        <v>#N/A</v>
      </c>
      <c r="H7149" s="3"/>
      <c r="I7149" s="77" t="e">
        <f>VLOOKUP($H$1&amp;H7149,定价因子!E:F,2,0)</f>
        <v>#N/A</v>
      </c>
      <c r="J7149" s="3"/>
      <c r="K7149" s="77" t="e">
        <f>VLOOKUP($J$1&amp;J7149,定价因子!E:F,2,0)</f>
        <v>#N/A</v>
      </c>
      <c r="L7149" s="3"/>
      <c r="M7149" s="77" t="e">
        <f>VLOOKUP($L$1&amp;L7149,定价因子!E:F,2,0)</f>
        <v>#N/A</v>
      </c>
      <c r="N7149" s="3"/>
      <c r="O7149" s="77" t="e">
        <f>VLOOKUP($N$1&amp;N7149,定价因子!E:F,2,0)</f>
        <v>#N/A</v>
      </c>
      <c r="P7149" s="3"/>
      <c r="Q7149" s="55" t="e">
        <f>VLOOKUP($P$1&amp;P7149,定价因子!$E:$F,2,0)</f>
        <v>#N/A</v>
      </c>
      <c r="R7149" s="3"/>
      <c r="S7149" s="77" t="e">
        <f>VLOOKUP($R$1&amp;R7149,定价因子!$E:$F,2,0)</f>
        <v>#N/A</v>
      </c>
      <c r="T7149" s="61"/>
      <c r="U7149" s="63"/>
      <c r="V7149" s="63"/>
      <c r="W7149" s="63"/>
      <c r="X7149" s="3"/>
    </row>
    <row r="7150" spans="1:24">
      <c r="A7150" s="3"/>
      <c r="B7150" s="3"/>
      <c r="C7150" s="3"/>
      <c r="D7150" s="3"/>
      <c r="E7150" s="79"/>
      <c r="F7150" s="3"/>
      <c r="G7150" s="77" t="e">
        <f>VLOOKUP($F$1&amp;F7150,定价因子!E:F,2,0)</f>
        <v>#N/A</v>
      </c>
      <c r="H7150" s="3"/>
      <c r="I7150" s="77" t="e">
        <f>VLOOKUP($H$1&amp;H7150,定价因子!E:F,2,0)</f>
        <v>#N/A</v>
      </c>
      <c r="J7150" s="3"/>
      <c r="K7150" s="77" t="e">
        <f>VLOOKUP($J$1&amp;J7150,定价因子!E:F,2,0)</f>
        <v>#N/A</v>
      </c>
      <c r="L7150" s="3"/>
      <c r="M7150" s="77" t="e">
        <f>VLOOKUP($L$1&amp;L7150,定价因子!E:F,2,0)</f>
        <v>#N/A</v>
      </c>
      <c r="N7150" s="3"/>
      <c r="O7150" s="77" t="e">
        <f>VLOOKUP($N$1&amp;N7150,定价因子!E:F,2,0)</f>
        <v>#N/A</v>
      </c>
      <c r="P7150" s="3"/>
      <c r="Q7150" s="55" t="e">
        <f>VLOOKUP($P$1&amp;P7150,定价因子!$E:$F,2,0)</f>
        <v>#N/A</v>
      </c>
      <c r="R7150" s="3"/>
      <c r="S7150" s="77" t="e">
        <f>VLOOKUP($R$1&amp;R7150,定价因子!$E:$F,2,0)</f>
        <v>#N/A</v>
      </c>
      <c r="T7150" s="61"/>
      <c r="U7150" s="63"/>
      <c r="V7150" s="63"/>
      <c r="W7150" s="63"/>
      <c r="X7150" s="3"/>
    </row>
    <row r="7151" spans="1:24">
      <c r="A7151" s="3"/>
      <c r="B7151" s="3"/>
      <c r="C7151" s="3"/>
      <c r="D7151" s="3"/>
      <c r="E7151" s="79"/>
      <c r="F7151" s="3"/>
      <c r="G7151" s="77" t="e">
        <f>VLOOKUP($F$1&amp;F7151,定价因子!E:F,2,0)</f>
        <v>#N/A</v>
      </c>
      <c r="H7151" s="3"/>
      <c r="I7151" s="77" t="e">
        <f>VLOOKUP($H$1&amp;H7151,定价因子!E:F,2,0)</f>
        <v>#N/A</v>
      </c>
      <c r="J7151" s="3"/>
      <c r="K7151" s="77" t="e">
        <f>VLOOKUP($J$1&amp;J7151,定价因子!E:F,2,0)</f>
        <v>#N/A</v>
      </c>
      <c r="L7151" s="3"/>
      <c r="M7151" s="77" t="e">
        <f>VLOOKUP($L$1&amp;L7151,定价因子!E:F,2,0)</f>
        <v>#N/A</v>
      </c>
      <c r="N7151" s="3"/>
      <c r="O7151" s="77" t="e">
        <f>VLOOKUP($N$1&amp;N7151,定价因子!E:F,2,0)</f>
        <v>#N/A</v>
      </c>
      <c r="P7151" s="3"/>
      <c r="Q7151" s="55" t="e">
        <f>VLOOKUP($P$1&amp;P7151,定价因子!$E:$F,2,0)</f>
        <v>#N/A</v>
      </c>
      <c r="R7151" s="3"/>
      <c r="S7151" s="77" t="e">
        <f>VLOOKUP($R$1&amp;R7151,定价因子!$E:$F,2,0)</f>
        <v>#N/A</v>
      </c>
      <c r="T7151" s="61"/>
      <c r="U7151" s="63"/>
      <c r="V7151" s="63"/>
      <c r="W7151" s="63"/>
      <c r="X7151" s="3"/>
    </row>
    <row r="7152" spans="1:24">
      <c r="A7152" s="3"/>
      <c r="B7152" s="3"/>
      <c r="C7152" s="3"/>
      <c r="D7152" s="3"/>
      <c r="E7152" s="79"/>
      <c r="F7152" s="3"/>
      <c r="G7152" s="77" t="e">
        <f>VLOOKUP($F$1&amp;F7152,定价因子!E:F,2,0)</f>
        <v>#N/A</v>
      </c>
      <c r="H7152" s="3"/>
      <c r="I7152" s="77" t="e">
        <f>VLOOKUP($H$1&amp;H7152,定价因子!E:F,2,0)</f>
        <v>#N/A</v>
      </c>
      <c r="J7152" s="3"/>
      <c r="K7152" s="77" t="e">
        <f>VLOOKUP($J$1&amp;J7152,定价因子!E:F,2,0)</f>
        <v>#N/A</v>
      </c>
      <c r="L7152" s="3"/>
      <c r="M7152" s="77" t="e">
        <f>VLOOKUP($L$1&amp;L7152,定价因子!E:F,2,0)</f>
        <v>#N/A</v>
      </c>
      <c r="N7152" s="3"/>
      <c r="O7152" s="77" t="e">
        <f>VLOOKUP($N$1&amp;N7152,定价因子!E:F,2,0)</f>
        <v>#N/A</v>
      </c>
      <c r="P7152" s="3"/>
      <c r="Q7152" s="55" t="e">
        <f>VLOOKUP($P$1&amp;P7152,定价因子!$E:$F,2,0)</f>
        <v>#N/A</v>
      </c>
      <c r="R7152" s="3"/>
      <c r="S7152" s="77" t="e">
        <f>VLOOKUP($R$1&amp;R7152,定价因子!$E:$F,2,0)</f>
        <v>#N/A</v>
      </c>
      <c r="T7152" s="61"/>
      <c r="U7152" s="63"/>
      <c r="V7152" s="63"/>
      <c r="W7152" s="63"/>
      <c r="X7152" s="3"/>
    </row>
    <row r="7153" spans="1:24">
      <c r="A7153" s="3"/>
      <c r="B7153" s="3"/>
      <c r="C7153" s="3"/>
      <c r="D7153" s="3"/>
      <c r="E7153" s="79"/>
      <c r="F7153" s="3"/>
      <c r="G7153" s="77" t="e">
        <f>VLOOKUP($F$1&amp;F7153,定价因子!E:F,2,0)</f>
        <v>#N/A</v>
      </c>
      <c r="H7153" s="3"/>
      <c r="I7153" s="77" t="e">
        <f>VLOOKUP($H$1&amp;H7153,定价因子!E:F,2,0)</f>
        <v>#N/A</v>
      </c>
      <c r="J7153" s="3"/>
      <c r="K7153" s="77" t="e">
        <f>VLOOKUP($J$1&amp;J7153,定价因子!E:F,2,0)</f>
        <v>#N/A</v>
      </c>
      <c r="L7153" s="3"/>
      <c r="M7153" s="77" t="e">
        <f>VLOOKUP($L$1&amp;L7153,定价因子!E:F,2,0)</f>
        <v>#N/A</v>
      </c>
      <c r="N7153" s="3"/>
      <c r="O7153" s="77" t="e">
        <f>VLOOKUP($N$1&amp;N7153,定价因子!E:F,2,0)</f>
        <v>#N/A</v>
      </c>
      <c r="P7153" s="3"/>
      <c r="Q7153" s="55" t="e">
        <f>VLOOKUP($P$1&amp;P7153,定价因子!$E:$F,2,0)</f>
        <v>#N/A</v>
      </c>
      <c r="R7153" s="3"/>
      <c r="S7153" s="77" t="e">
        <f>VLOOKUP($R$1&amp;R7153,定价因子!$E:$F,2,0)</f>
        <v>#N/A</v>
      </c>
      <c r="T7153" s="61"/>
      <c r="U7153" s="63"/>
      <c r="V7153" s="63"/>
      <c r="W7153" s="63"/>
      <c r="X7153" s="3"/>
    </row>
    <row r="7154" spans="1:24">
      <c r="A7154" s="3"/>
      <c r="B7154" s="3"/>
      <c r="C7154" s="3"/>
      <c r="D7154" s="3"/>
      <c r="E7154" s="79"/>
      <c r="F7154" s="3"/>
      <c r="G7154" s="77" t="e">
        <f>VLOOKUP($F$1&amp;F7154,定价因子!E:F,2,0)</f>
        <v>#N/A</v>
      </c>
      <c r="H7154" s="3"/>
      <c r="I7154" s="77" t="e">
        <f>VLOOKUP($H$1&amp;H7154,定价因子!E:F,2,0)</f>
        <v>#N/A</v>
      </c>
      <c r="J7154" s="3"/>
      <c r="K7154" s="77" t="e">
        <f>VLOOKUP($J$1&amp;J7154,定价因子!E:F,2,0)</f>
        <v>#N/A</v>
      </c>
      <c r="L7154" s="3"/>
      <c r="M7154" s="77" t="e">
        <f>VLOOKUP($L$1&amp;L7154,定价因子!E:F,2,0)</f>
        <v>#N/A</v>
      </c>
      <c r="N7154" s="3"/>
      <c r="O7154" s="77" t="e">
        <f>VLOOKUP($N$1&amp;N7154,定价因子!E:F,2,0)</f>
        <v>#N/A</v>
      </c>
      <c r="P7154" s="3"/>
      <c r="Q7154" s="55" t="e">
        <f>VLOOKUP($P$1&amp;P7154,定价因子!$E:$F,2,0)</f>
        <v>#N/A</v>
      </c>
      <c r="R7154" s="3"/>
      <c r="S7154" s="77" t="e">
        <f>VLOOKUP($R$1&amp;R7154,定价因子!$E:$F,2,0)</f>
        <v>#N/A</v>
      </c>
      <c r="T7154" s="61"/>
      <c r="U7154" s="63"/>
      <c r="V7154" s="63"/>
      <c r="W7154" s="63"/>
      <c r="X7154" s="3"/>
    </row>
    <row r="7155" spans="1:24">
      <c r="A7155" s="3"/>
      <c r="B7155" s="3"/>
      <c r="C7155" s="3"/>
      <c r="D7155" s="3"/>
      <c r="E7155" s="79"/>
      <c r="F7155" s="3"/>
      <c r="G7155" s="77" t="e">
        <f>VLOOKUP($F$1&amp;F7155,定价因子!E:F,2,0)</f>
        <v>#N/A</v>
      </c>
      <c r="H7155" s="3"/>
      <c r="I7155" s="77" t="e">
        <f>VLOOKUP($H$1&amp;H7155,定价因子!E:F,2,0)</f>
        <v>#N/A</v>
      </c>
      <c r="J7155" s="3"/>
      <c r="K7155" s="77" t="e">
        <f>VLOOKUP($J$1&amp;J7155,定价因子!E:F,2,0)</f>
        <v>#N/A</v>
      </c>
      <c r="L7155" s="3"/>
      <c r="M7155" s="77" t="e">
        <f>VLOOKUP($L$1&amp;L7155,定价因子!E:F,2,0)</f>
        <v>#N/A</v>
      </c>
      <c r="N7155" s="3"/>
      <c r="O7155" s="77" t="e">
        <f>VLOOKUP($N$1&amp;N7155,定价因子!E:F,2,0)</f>
        <v>#N/A</v>
      </c>
      <c r="P7155" s="3"/>
      <c r="Q7155" s="55" t="e">
        <f>VLOOKUP($P$1&amp;P7155,定价因子!$E:$F,2,0)</f>
        <v>#N/A</v>
      </c>
      <c r="R7155" s="3"/>
      <c r="S7155" s="77" t="e">
        <f>VLOOKUP($R$1&amp;R7155,定价因子!$E:$F,2,0)</f>
        <v>#N/A</v>
      </c>
      <c r="T7155" s="61"/>
      <c r="U7155" s="63"/>
      <c r="V7155" s="63"/>
      <c r="W7155" s="63"/>
      <c r="X7155" s="3"/>
    </row>
    <row r="7156" spans="1:24">
      <c r="A7156" s="3"/>
      <c r="B7156" s="3"/>
      <c r="C7156" s="3"/>
      <c r="D7156" s="3"/>
      <c r="E7156" s="79"/>
      <c r="F7156" s="3"/>
      <c r="G7156" s="77" t="e">
        <f>VLOOKUP($F$1&amp;F7156,定价因子!E:F,2,0)</f>
        <v>#N/A</v>
      </c>
      <c r="H7156" s="3"/>
      <c r="I7156" s="77" t="e">
        <f>VLOOKUP($H$1&amp;H7156,定价因子!E:F,2,0)</f>
        <v>#N/A</v>
      </c>
      <c r="J7156" s="3"/>
      <c r="K7156" s="77" t="e">
        <f>VLOOKUP($J$1&amp;J7156,定价因子!E:F,2,0)</f>
        <v>#N/A</v>
      </c>
      <c r="L7156" s="3"/>
      <c r="M7156" s="77" t="e">
        <f>VLOOKUP($L$1&amp;L7156,定价因子!E:F,2,0)</f>
        <v>#N/A</v>
      </c>
      <c r="N7156" s="3"/>
      <c r="O7156" s="77" t="e">
        <f>VLOOKUP($N$1&amp;N7156,定价因子!E:F,2,0)</f>
        <v>#N/A</v>
      </c>
      <c r="P7156" s="3"/>
      <c r="Q7156" s="55" t="e">
        <f>VLOOKUP($P$1&amp;P7156,定价因子!$E:$F,2,0)</f>
        <v>#N/A</v>
      </c>
      <c r="R7156" s="3"/>
      <c r="S7156" s="77" t="e">
        <f>VLOOKUP($R$1&amp;R7156,定价因子!$E:$F,2,0)</f>
        <v>#N/A</v>
      </c>
      <c r="T7156" s="61"/>
      <c r="U7156" s="63"/>
      <c r="V7156" s="63"/>
      <c r="W7156" s="63"/>
      <c r="X7156" s="3"/>
    </row>
    <row r="7157" spans="1:24">
      <c r="A7157" s="3"/>
      <c r="B7157" s="3"/>
      <c r="C7157" s="3"/>
      <c r="D7157" s="3"/>
      <c r="E7157" s="79"/>
      <c r="F7157" s="3"/>
      <c r="G7157" s="77" t="e">
        <f>VLOOKUP($F$1&amp;F7157,定价因子!E:F,2,0)</f>
        <v>#N/A</v>
      </c>
      <c r="H7157" s="3"/>
      <c r="I7157" s="77" t="e">
        <f>VLOOKUP($H$1&amp;H7157,定价因子!E:F,2,0)</f>
        <v>#N/A</v>
      </c>
      <c r="J7157" s="3"/>
      <c r="K7157" s="77" t="e">
        <f>VLOOKUP($J$1&amp;J7157,定价因子!E:F,2,0)</f>
        <v>#N/A</v>
      </c>
      <c r="L7157" s="3"/>
      <c r="M7157" s="77" t="e">
        <f>VLOOKUP($L$1&amp;L7157,定价因子!E:F,2,0)</f>
        <v>#N/A</v>
      </c>
      <c r="N7157" s="3"/>
      <c r="O7157" s="77" t="e">
        <f>VLOOKUP($N$1&amp;N7157,定价因子!E:F,2,0)</f>
        <v>#N/A</v>
      </c>
      <c r="P7157" s="3"/>
      <c r="Q7157" s="55" t="e">
        <f>VLOOKUP($P$1&amp;P7157,定价因子!$E:$F,2,0)</f>
        <v>#N/A</v>
      </c>
      <c r="R7157" s="3"/>
      <c r="S7157" s="77" t="e">
        <f>VLOOKUP($R$1&amp;R7157,定价因子!$E:$F,2,0)</f>
        <v>#N/A</v>
      </c>
      <c r="T7157" s="61"/>
      <c r="U7157" s="63"/>
      <c r="V7157" s="63"/>
      <c r="W7157" s="63"/>
      <c r="X7157" s="3"/>
    </row>
    <row r="7158" spans="1:24">
      <c r="A7158" s="3"/>
      <c r="B7158" s="3"/>
      <c r="C7158" s="3"/>
      <c r="D7158" s="3"/>
      <c r="E7158" s="79"/>
      <c r="F7158" s="3"/>
      <c r="G7158" s="77" t="e">
        <f>VLOOKUP($F$1&amp;F7158,定价因子!E:F,2,0)</f>
        <v>#N/A</v>
      </c>
      <c r="H7158" s="3"/>
      <c r="I7158" s="77" t="e">
        <f>VLOOKUP($H$1&amp;H7158,定价因子!E:F,2,0)</f>
        <v>#N/A</v>
      </c>
      <c r="J7158" s="3"/>
      <c r="K7158" s="77" t="e">
        <f>VLOOKUP($J$1&amp;J7158,定价因子!E:F,2,0)</f>
        <v>#N/A</v>
      </c>
      <c r="L7158" s="3"/>
      <c r="M7158" s="77" t="e">
        <f>VLOOKUP($L$1&amp;L7158,定价因子!E:F,2,0)</f>
        <v>#N/A</v>
      </c>
      <c r="N7158" s="3"/>
      <c r="O7158" s="77" t="e">
        <f>VLOOKUP($N$1&amp;N7158,定价因子!E:F,2,0)</f>
        <v>#N/A</v>
      </c>
      <c r="P7158" s="3"/>
      <c r="Q7158" s="55" t="e">
        <f>VLOOKUP($P$1&amp;P7158,定价因子!$E:$F,2,0)</f>
        <v>#N/A</v>
      </c>
      <c r="R7158" s="3"/>
      <c r="S7158" s="77" t="e">
        <f>VLOOKUP($R$1&amp;R7158,定价因子!$E:$F,2,0)</f>
        <v>#N/A</v>
      </c>
      <c r="T7158" s="61"/>
      <c r="U7158" s="63"/>
      <c r="V7158" s="63"/>
      <c r="W7158" s="63"/>
      <c r="X7158" s="3"/>
    </row>
    <row r="7159" spans="1:24">
      <c r="A7159" s="3"/>
      <c r="B7159" s="3"/>
      <c r="C7159" s="3"/>
      <c r="D7159" s="3"/>
      <c r="E7159" s="79"/>
      <c r="F7159" s="3"/>
      <c r="G7159" s="77" t="e">
        <f>VLOOKUP($F$1&amp;F7159,定价因子!E:F,2,0)</f>
        <v>#N/A</v>
      </c>
      <c r="H7159" s="3"/>
      <c r="I7159" s="77" t="e">
        <f>VLOOKUP($H$1&amp;H7159,定价因子!E:F,2,0)</f>
        <v>#N/A</v>
      </c>
      <c r="J7159" s="3"/>
      <c r="K7159" s="77" t="e">
        <f>VLOOKUP($J$1&amp;J7159,定价因子!E:F,2,0)</f>
        <v>#N/A</v>
      </c>
      <c r="L7159" s="3"/>
      <c r="M7159" s="77" t="e">
        <f>VLOOKUP($L$1&amp;L7159,定价因子!E:F,2,0)</f>
        <v>#N/A</v>
      </c>
      <c r="N7159" s="3"/>
      <c r="O7159" s="77" t="e">
        <f>VLOOKUP($N$1&amp;N7159,定价因子!E:F,2,0)</f>
        <v>#N/A</v>
      </c>
      <c r="P7159" s="3"/>
      <c r="Q7159" s="55" t="e">
        <f>VLOOKUP($P$1&amp;P7159,定价因子!$E:$F,2,0)</f>
        <v>#N/A</v>
      </c>
      <c r="R7159" s="3"/>
      <c r="S7159" s="77" t="e">
        <f>VLOOKUP($R$1&amp;R7159,定价因子!$E:$F,2,0)</f>
        <v>#N/A</v>
      </c>
      <c r="T7159" s="61"/>
      <c r="U7159" s="63"/>
      <c r="V7159" s="63"/>
      <c r="W7159" s="63"/>
      <c r="X7159" s="3"/>
    </row>
    <row r="7160" spans="1:24">
      <c r="A7160" s="3"/>
      <c r="B7160" s="3"/>
      <c r="C7160" s="3"/>
      <c r="D7160" s="3"/>
      <c r="E7160" s="79"/>
      <c r="F7160" s="3"/>
      <c r="G7160" s="77" t="e">
        <f>VLOOKUP($F$1&amp;F7160,定价因子!E:F,2,0)</f>
        <v>#N/A</v>
      </c>
      <c r="H7160" s="3"/>
      <c r="I7160" s="77" t="e">
        <f>VLOOKUP($H$1&amp;H7160,定价因子!E:F,2,0)</f>
        <v>#N/A</v>
      </c>
      <c r="J7160" s="3"/>
      <c r="K7160" s="77" t="e">
        <f>VLOOKUP($J$1&amp;J7160,定价因子!E:F,2,0)</f>
        <v>#N/A</v>
      </c>
      <c r="L7160" s="3"/>
      <c r="M7160" s="77" t="e">
        <f>VLOOKUP($L$1&amp;L7160,定价因子!E:F,2,0)</f>
        <v>#N/A</v>
      </c>
      <c r="N7160" s="3"/>
      <c r="O7160" s="77" t="e">
        <f>VLOOKUP($N$1&amp;N7160,定价因子!E:F,2,0)</f>
        <v>#N/A</v>
      </c>
      <c r="P7160" s="3"/>
      <c r="Q7160" s="55" t="e">
        <f>VLOOKUP($P$1&amp;P7160,定价因子!$E:$F,2,0)</f>
        <v>#N/A</v>
      </c>
      <c r="R7160" s="3"/>
      <c r="S7160" s="77" t="e">
        <f>VLOOKUP($R$1&amp;R7160,定价因子!$E:$F,2,0)</f>
        <v>#N/A</v>
      </c>
      <c r="T7160" s="61"/>
      <c r="U7160" s="63"/>
      <c r="V7160" s="63"/>
      <c r="W7160" s="63"/>
      <c r="X7160" s="3"/>
    </row>
    <row r="7161" spans="1:24">
      <c r="A7161" s="3"/>
      <c r="B7161" s="3"/>
      <c r="C7161" s="3"/>
      <c r="D7161" s="3"/>
      <c r="E7161" s="79"/>
      <c r="F7161" s="3"/>
      <c r="G7161" s="77" t="e">
        <f>VLOOKUP($F$1&amp;F7161,定价因子!E:F,2,0)</f>
        <v>#N/A</v>
      </c>
      <c r="H7161" s="3"/>
      <c r="I7161" s="77" t="e">
        <f>VLOOKUP($H$1&amp;H7161,定价因子!E:F,2,0)</f>
        <v>#N/A</v>
      </c>
      <c r="J7161" s="3"/>
      <c r="K7161" s="77" t="e">
        <f>VLOOKUP($J$1&amp;J7161,定价因子!E:F,2,0)</f>
        <v>#N/A</v>
      </c>
      <c r="L7161" s="3"/>
      <c r="M7161" s="77" t="e">
        <f>VLOOKUP($L$1&amp;L7161,定价因子!E:F,2,0)</f>
        <v>#N/A</v>
      </c>
      <c r="N7161" s="3"/>
      <c r="O7161" s="77" t="e">
        <f>VLOOKUP($N$1&amp;N7161,定价因子!E:F,2,0)</f>
        <v>#N/A</v>
      </c>
      <c r="P7161" s="3"/>
      <c r="Q7161" s="55" t="e">
        <f>VLOOKUP($P$1&amp;P7161,定价因子!$E:$F,2,0)</f>
        <v>#N/A</v>
      </c>
      <c r="R7161" s="3"/>
      <c r="S7161" s="77" t="e">
        <f>VLOOKUP($R$1&amp;R7161,定价因子!$E:$F,2,0)</f>
        <v>#N/A</v>
      </c>
      <c r="T7161" s="61"/>
      <c r="U7161" s="63"/>
      <c r="V7161" s="63"/>
      <c r="W7161" s="63"/>
      <c r="X7161" s="3"/>
    </row>
    <row r="7162" spans="1:24">
      <c r="A7162" s="3"/>
      <c r="B7162" s="3"/>
      <c r="C7162" s="3"/>
      <c r="D7162" s="3"/>
      <c r="E7162" s="79"/>
      <c r="F7162" s="3"/>
      <c r="G7162" s="77" t="e">
        <f>VLOOKUP($F$1&amp;F7162,定价因子!E:F,2,0)</f>
        <v>#N/A</v>
      </c>
      <c r="H7162" s="3"/>
      <c r="I7162" s="77" t="e">
        <f>VLOOKUP($H$1&amp;H7162,定价因子!E:F,2,0)</f>
        <v>#N/A</v>
      </c>
      <c r="J7162" s="3"/>
      <c r="K7162" s="77" t="e">
        <f>VLOOKUP($J$1&amp;J7162,定价因子!E:F,2,0)</f>
        <v>#N/A</v>
      </c>
      <c r="L7162" s="3"/>
      <c r="M7162" s="77" t="e">
        <f>VLOOKUP($L$1&amp;L7162,定价因子!E:F,2,0)</f>
        <v>#N/A</v>
      </c>
      <c r="N7162" s="3"/>
      <c r="O7162" s="77" t="e">
        <f>VLOOKUP($N$1&amp;N7162,定价因子!E:F,2,0)</f>
        <v>#N/A</v>
      </c>
      <c r="P7162" s="3"/>
      <c r="Q7162" s="55" t="e">
        <f>VLOOKUP($P$1&amp;P7162,定价因子!$E:$F,2,0)</f>
        <v>#N/A</v>
      </c>
      <c r="R7162" s="3"/>
      <c r="S7162" s="77" t="e">
        <f>VLOOKUP($R$1&amp;R7162,定价因子!$E:$F,2,0)</f>
        <v>#N/A</v>
      </c>
      <c r="T7162" s="61"/>
      <c r="U7162" s="63"/>
      <c r="V7162" s="63"/>
      <c r="W7162" s="63"/>
      <c r="X7162" s="3"/>
    </row>
    <row r="7163" spans="1:24">
      <c r="A7163" s="3"/>
      <c r="B7163" s="3"/>
      <c r="C7163" s="3"/>
      <c r="D7163" s="3"/>
      <c r="E7163" s="79"/>
      <c r="F7163" s="3"/>
      <c r="G7163" s="77" t="e">
        <f>VLOOKUP($F$1&amp;F7163,定价因子!E:F,2,0)</f>
        <v>#N/A</v>
      </c>
      <c r="H7163" s="3"/>
      <c r="I7163" s="77" t="e">
        <f>VLOOKUP($H$1&amp;H7163,定价因子!E:F,2,0)</f>
        <v>#N/A</v>
      </c>
      <c r="J7163" s="3"/>
      <c r="K7163" s="77" t="e">
        <f>VLOOKUP($J$1&amp;J7163,定价因子!E:F,2,0)</f>
        <v>#N/A</v>
      </c>
      <c r="L7163" s="3"/>
      <c r="M7163" s="77" t="e">
        <f>VLOOKUP($L$1&amp;L7163,定价因子!E:F,2,0)</f>
        <v>#N/A</v>
      </c>
      <c r="N7163" s="3"/>
      <c r="O7163" s="77" t="e">
        <f>VLOOKUP($N$1&amp;N7163,定价因子!E:F,2,0)</f>
        <v>#N/A</v>
      </c>
      <c r="P7163" s="3"/>
      <c r="Q7163" s="55" t="e">
        <f>VLOOKUP($P$1&amp;P7163,定价因子!$E:$F,2,0)</f>
        <v>#N/A</v>
      </c>
      <c r="R7163" s="3"/>
      <c r="S7163" s="77" t="e">
        <f>VLOOKUP($R$1&amp;R7163,定价因子!$E:$F,2,0)</f>
        <v>#N/A</v>
      </c>
      <c r="T7163" s="61"/>
      <c r="U7163" s="63"/>
      <c r="V7163" s="63"/>
      <c r="W7163" s="63"/>
      <c r="X7163" s="3"/>
    </row>
    <row r="7164" spans="1:24">
      <c r="A7164" s="3"/>
      <c r="B7164" s="3"/>
      <c r="C7164" s="3"/>
      <c r="D7164" s="3"/>
      <c r="E7164" s="79"/>
      <c r="F7164" s="3"/>
      <c r="G7164" s="77" t="e">
        <f>VLOOKUP($F$1&amp;F7164,定价因子!E:F,2,0)</f>
        <v>#N/A</v>
      </c>
      <c r="H7164" s="3"/>
      <c r="I7164" s="77" t="e">
        <f>VLOOKUP($H$1&amp;H7164,定价因子!E:F,2,0)</f>
        <v>#N/A</v>
      </c>
      <c r="J7164" s="3"/>
      <c r="K7164" s="77" t="e">
        <f>VLOOKUP($J$1&amp;J7164,定价因子!E:F,2,0)</f>
        <v>#N/A</v>
      </c>
      <c r="L7164" s="3"/>
      <c r="M7164" s="77" t="e">
        <f>VLOOKUP($L$1&amp;L7164,定价因子!E:F,2,0)</f>
        <v>#N/A</v>
      </c>
      <c r="N7164" s="3"/>
      <c r="O7164" s="77" t="e">
        <f>VLOOKUP($N$1&amp;N7164,定价因子!E:F,2,0)</f>
        <v>#N/A</v>
      </c>
      <c r="P7164" s="3"/>
      <c r="Q7164" s="55" t="e">
        <f>VLOOKUP($P$1&amp;P7164,定价因子!$E:$F,2,0)</f>
        <v>#N/A</v>
      </c>
      <c r="R7164" s="3"/>
      <c r="S7164" s="77" t="e">
        <f>VLOOKUP($R$1&amp;R7164,定价因子!$E:$F,2,0)</f>
        <v>#N/A</v>
      </c>
      <c r="T7164" s="61"/>
      <c r="U7164" s="63"/>
      <c r="V7164" s="63"/>
      <c r="W7164" s="63"/>
      <c r="X7164" s="3"/>
    </row>
    <row r="7165" spans="1:24">
      <c r="A7165" s="3"/>
      <c r="B7165" s="3"/>
      <c r="C7165" s="3"/>
      <c r="D7165" s="3"/>
      <c r="E7165" s="79"/>
      <c r="F7165" s="3"/>
      <c r="G7165" s="77" t="e">
        <f>VLOOKUP($F$1&amp;F7165,定价因子!E:F,2,0)</f>
        <v>#N/A</v>
      </c>
      <c r="H7165" s="3"/>
      <c r="I7165" s="77" t="e">
        <f>VLOOKUP($H$1&amp;H7165,定价因子!E:F,2,0)</f>
        <v>#N/A</v>
      </c>
      <c r="J7165" s="3"/>
      <c r="K7165" s="77" t="e">
        <f>VLOOKUP($J$1&amp;J7165,定价因子!E:F,2,0)</f>
        <v>#N/A</v>
      </c>
      <c r="L7165" s="3"/>
      <c r="M7165" s="77" t="e">
        <f>VLOOKUP($L$1&amp;L7165,定价因子!E:F,2,0)</f>
        <v>#N/A</v>
      </c>
      <c r="N7165" s="3"/>
      <c r="O7165" s="77" t="e">
        <f>VLOOKUP($N$1&amp;N7165,定价因子!E:F,2,0)</f>
        <v>#N/A</v>
      </c>
      <c r="P7165" s="3"/>
      <c r="Q7165" s="55" t="e">
        <f>VLOOKUP($P$1&amp;P7165,定价因子!$E:$F,2,0)</f>
        <v>#N/A</v>
      </c>
      <c r="R7165" s="3"/>
      <c r="S7165" s="77" t="e">
        <f>VLOOKUP($R$1&amp;R7165,定价因子!$E:$F,2,0)</f>
        <v>#N/A</v>
      </c>
      <c r="T7165" s="61"/>
      <c r="U7165" s="63"/>
      <c r="V7165" s="63"/>
      <c r="W7165" s="63"/>
      <c r="X7165" s="3"/>
    </row>
    <row r="7166" spans="1:24">
      <c r="A7166" s="3"/>
      <c r="B7166" s="3"/>
      <c r="C7166" s="3"/>
      <c r="D7166" s="3"/>
      <c r="E7166" s="79"/>
      <c r="F7166" s="3"/>
      <c r="G7166" s="77" t="e">
        <f>VLOOKUP($F$1&amp;F7166,定价因子!E:F,2,0)</f>
        <v>#N/A</v>
      </c>
      <c r="H7166" s="3"/>
      <c r="I7166" s="77" t="e">
        <f>VLOOKUP($H$1&amp;H7166,定价因子!E:F,2,0)</f>
        <v>#N/A</v>
      </c>
      <c r="J7166" s="3"/>
      <c r="K7166" s="77" t="e">
        <f>VLOOKUP($J$1&amp;J7166,定价因子!E:F,2,0)</f>
        <v>#N/A</v>
      </c>
      <c r="L7166" s="3"/>
      <c r="M7166" s="77" t="e">
        <f>VLOOKUP($L$1&amp;L7166,定价因子!E:F,2,0)</f>
        <v>#N/A</v>
      </c>
      <c r="N7166" s="3"/>
      <c r="O7166" s="77" t="e">
        <f>VLOOKUP($N$1&amp;N7166,定价因子!E:F,2,0)</f>
        <v>#N/A</v>
      </c>
      <c r="P7166" s="3"/>
      <c r="Q7166" s="55" t="e">
        <f>VLOOKUP($P$1&amp;P7166,定价因子!$E:$F,2,0)</f>
        <v>#N/A</v>
      </c>
      <c r="R7166" s="3"/>
      <c r="S7166" s="77" t="e">
        <f>VLOOKUP($R$1&amp;R7166,定价因子!$E:$F,2,0)</f>
        <v>#N/A</v>
      </c>
      <c r="T7166" s="61"/>
      <c r="U7166" s="63"/>
      <c r="V7166" s="63"/>
      <c r="W7166" s="63"/>
      <c r="X7166" s="3"/>
    </row>
    <row r="7167" spans="1:24">
      <c r="A7167" s="3"/>
      <c r="B7167" s="3"/>
      <c r="C7167" s="3"/>
      <c r="D7167" s="3"/>
      <c r="E7167" s="79"/>
      <c r="F7167" s="3"/>
      <c r="G7167" s="77" t="e">
        <f>VLOOKUP($F$1&amp;F7167,定价因子!E:F,2,0)</f>
        <v>#N/A</v>
      </c>
      <c r="H7167" s="3"/>
      <c r="I7167" s="77" t="e">
        <f>VLOOKUP($H$1&amp;H7167,定价因子!E:F,2,0)</f>
        <v>#N/A</v>
      </c>
      <c r="J7167" s="3"/>
      <c r="K7167" s="77" t="e">
        <f>VLOOKUP($J$1&amp;J7167,定价因子!E:F,2,0)</f>
        <v>#N/A</v>
      </c>
      <c r="L7167" s="3"/>
      <c r="M7167" s="77" t="e">
        <f>VLOOKUP($L$1&amp;L7167,定价因子!E:F,2,0)</f>
        <v>#N/A</v>
      </c>
      <c r="N7167" s="3"/>
      <c r="O7167" s="77" t="e">
        <f>VLOOKUP($N$1&amp;N7167,定价因子!E:F,2,0)</f>
        <v>#N/A</v>
      </c>
      <c r="P7167" s="3"/>
      <c r="Q7167" s="55" t="e">
        <f>VLOOKUP($P$1&amp;P7167,定价因子!$E:$F,2,0)</f>
        <v>#N/A</v>
      </c>
      <c r="R7167" s="3"/>
      <c r="S7167" s="77" t="e">
        <f>VLOOKUP($R$1&amp;R7167,定价因子!$E:$F,2,0)</f>
        <v>#N/A</v>
      </c>
      <c r="T7167" s="61"/>
      <c r="U7167" s="63"/>
      <c r="V7167" s="63"/>
      <c r="W7167" s="63"/>
      <c r="X7167" s="3"/>
    </row>
    <row r="7168" spans="1:24">
      <c r="A7168" s="3"/>
      <c r="B7168" s="3"/>
      <c r="C7168" s="3"/>
      <c r="D7168" s="3"/>
      <c r="E7168" s="79"/>
      <c r="F7168" s="3"/>
      <c r="G7168" s="77" t="e">
        <f>VLOOKUP($F$1&amp;F7168,定价因子!E:F,2,0)</f>
        <v>#N/A</v>
      </c>
      <c r="H7168" s="3"/>
      <c r="I7168" s="77" t="e">
        <f>VLOOKUP($H$1&amp;H7168,定价因子!E:F,2,0)</f>
        <v>#N/A</v>
      </c>
      <c r="J7168" s="3"/>
      <c r="K7168" s="77" t="e">
        <f>VLOOKUP($J$1&amp;J7168,定价因子!E:F,2,0)</f>
        <v>#N/A</v>
      </c>
      <c r="L7168" s="3"/>
      <c r="M7168" s="77" t="e">
        <f>VLOOKUP($L$1&amp;L7168,定价因子!E:F,2,0)</f>
        <v>#N/A</v>
      </c>
      <c r="N7168" s="3"/>
      <c r="O7168" s="77" t="e">
        <f>VLOOKUP($N$1&amp;N7168,定价因子!E:F,2,0)</f>
        <v>#N/A</v>
      </c>
      <c r="P7168" s="3"/>
      <c r="Q7168" s="55" t="e">
        <f>VLOOKUP($P$1&amp;P7168,定价因子!$E:$F,2,0)</f>
        <v>#N/A</v>
      </c>
      <c r="R7168" s="3"/>
      <c r="S7168" s="77" t="e">
        <f>VLOOKUP($R$1&amp;R7168,定价因子!$E:$F,2,0)</f>
        <v>#N/A</v>
      </c>
      <c r="T7168" s="61"/>
      <c r="U7168" s="63"/>
      <c r="V7168" s="63"/>
      <c r="W7168" s="63"/>
      <c r="X7168" s="3"/>
    </row>
    <row r="7169" spans="1:24">
      <c r="A7169" s="3"/>
      <c r="B7169" s="3"/>
      <c r="C7169" s="3"/>
      <c r="D7169" s="3"/>
      <c r="E7169" s="79"/>
      <c r="F7169" s="3"/>
      <c r="G7169" s="77" t="e">
        <f>VLOOKUP($F$1&amp;F7169,定价因子!E:F,2,0)</f>
        <v>#N/A</v>
      </c>
      <c r="H7169" s="3"/>
      <c r="I7169" s="77" t="e">
        <f>VLOOKUP($H$1&amp;H7169,定价因子!E:F,2,0)</f>
        <v>#N/A</v>
      </c>
      <c r="J7169" s="3"/>
      <c r="K7169" s="77" t="e">
        <f>VLOOKUP($J$1&amp;J7169,定价因子!E:F,2,0)</f>
        <v>#N/A</v>
      </c>
      <c r="L7169" s="3"/>
      <c r="M7169" s="77" t="e">
        <f>VLOOKUP($L$1&amp;L7169,定价因子!E:F,2,0)</f>
        <v>#N/A</v>
      </c>
      <c r="N7169" s="3"/>
      <c r="O7169" s="77" t="e">
        <f>VLOOKUP($N$1&amp;N7169,定价因子!E:F,2,0)</f>
        <v>#N/A</v>
      </c>
      <c r="P7169" s="3"/>
      <c r="Q7169" s="55" t="e">
        <f>VLOOKUP($P$1&amp;P7169,定价因子!$E:$F,2,0)</f>
        <v>#N/A</v>
      </c>
      <c r="R7169" s="3"/>
      <c r="S7169" s="77" t="e">
        <f>VLOOKUP($R$1&amp;R7169,定价因子!$E:$F,2,0)</f>
        <v>#N/A</v>
      </c>
      <c r="T7169" s="61"/>
      <c r="U7169" s="63"/>
      <c r="V7169" s="63"/>
      <c r="W7169" s="63"/>
      <c r="X7169" s="3"/>
    </row>
    <row r="7170" spans="1:24">
      <c r="A7170" s="3"/>
      <c r="B7170" s="3"/>
      <c r="C7170" s="3"/>
      <c r="D7170" s="3"/>
      <c r="E7170" s="79"/>
      <c r="F7170" s="3"/>
      <c r="G7170" s="77" t="e">
        <f>VLOOKUP($F$1&amp;F7170,定价因子!E:F,2,0)</f>
        <v>#N/A</v>
      </c>
      <c r="H7170" s="3"/>
      <c r="I7170" s="77" t="e">
        <f>VLOOKUP($H$1&amp;H7170,定价因子!E:F,2,0)</f>
        <v>#N/A</v>
      </c>
      <c r="J7170" s="3"/>
      <c r="K7170" s="77" t="e">
        <f>VLOOKUP($J$1&amp;J7170,定价因子!E:F,2,0)</f>
        <v>#N/A</v>
      </c>
      <c r="L7170" s="3"/>
      <c r="M7170" s="77" t="e">
        <f>VLOOKUP($L$1&amp;L7170,定价因子!E:F,2,0)</f>
        <v>#N/A</v>
      </c>
      <c r="N7170" s="3"/>
      <c r="O7170" s="77" t="e">
        <f>VLOOKUP($N$1&amp;N7170,定价因子!E:F,2,0)</f>
        <v>#N/A</v>
      </c>
      <c r="P7170" s="3"/>
      <c r="Q7170" s="55" t="e">
        <f>VLOOKUP($P$1&amp;P7170,定价因子!$E:$F,2,0)</f>
        <v>#N/A</v>
      </c>
      <c r="R7170" s="3"/>
      <c r="S7170" s="77" t="e">
        <f>VLOOKUP($R$1&amp;R7170,定价因子!$E:$F,2,0)</f>
        <v>#N/A</v>
      </c>
      <c r="T7170" s="61"/>
      <c r="U7170" s="63"/>
      <c r="V7170" s="63"/>
      <c r="W7170" s="63"/>
      <c r="X7170" s="3"/>
    </row>
    <row r="7171" spans="1:24">
      <c r="A7171" s="3"/>
      <c r="B7171" s="3"/>
      <c r="C7171" s="3"/>
      <c r="D7171" s="3"/>
      <c r="E7171" s="79"/>
      <c r="F7171" s="3"/>
      <c r="G7171" s="77" t="e">
        <f>VLOOKUP($F$1&amp;F7171,定价因子!E:F,2,0)</f>
        <v>#N/A</v>
      </c>
      <c r="H7171" s="3"/>
      <c r="I7171" s="77" t="e">
        <f>VLOOKUP($H$1&amp;H7171,定价因子!E:F,2,0)</f>
        <v>#N/A</v>
      </c>
      <c r="J7171" s="3"/>
      <c r="K7171" s="77" t="e">
        <f>VLOOKUP($J$1&amp;J7171,定价因子!E:F,2,0)</f>
        <v>#N/A</v>
      </c>
      <c r="L7171" s="3"/>
      <c r="M7171" s="77" t="e">
        <f>VLOOKUP($L$1&amp;L7171,定价因子!E:F,2,0)</f>
        <v>#N/A</v>
      </c>
      <c r="N7171" s="3"/>
      <c r="O7171" s="77" t="e">
        <f>VLOOKUP($N$1&amp;N7171,定价因子!E:F,2,0)</f>
        <v>#N/A</v>
      </c>
      <c r="P7171" s="3"/>
      <c r="Q7171" s="55" t="e">
        <f>VLOOKUP($P$1&amp;P7171,定价因子!$E:$F,2,0)</f>
        <v>#N/A</v>
      </c>
      <c r="R7171" s="3"/>
      <c r="S7171" s="77" t="e">
        <f>VLOOKUP($R$1&amp;R7171,定价因子!$E:$F,2,0)</f>
        <v>#N/A</v>
      </c>
      <c r="T7171" s="61"/>
      <c r="U7171" s="63"/>
      <c r="V7171" s="63"/>
      <c r="W7171" s="63"/>
      <c r="X7171" s="3"/>
    </row>
    <row r="7172" spans="1:24">
      <c r="A7172" s="3"/>
      <c r="B7172" s="3"/>
      <c r="C7172" s="3"/>
      <c r="D7172" s="3"/>
      <c r="E7172" s="79"/>
      <c r="F7172" s="3"/>
      <c r="G7172" s="77" t="e">
        <f>VLOOKUP($F$1&amp;F7172,定价因子!E:F,2,0)</f>
        <v>#N/A</v>
      </c>
      <c r="H7172" s="3"/>
      <c r="I7172" s="77" t="e">
        <f>VLOOKUP($H$1&amp;H7172,定价因子!E:F,2,0)</f>
        <v>#N/A</v>
      </c>
      <c r="J7172" s="3"/>
      <c r="K7172" s="77" t="e">
        <f>VLOOKUP($J$1&amp;J7172,定价因子!E:F,2,0)</f>
        <v>#N/A</v>
      </c>
      <c r="L7172" s="3"/>
      <c r="M7172" s="77" t="e">
        <f>VLOOKUP($L$1&amp;L7172,定价因子!E:F,2,0)</f>
        <v>#N/A</v>
      </c>
      <c r="N7172" s="3"/>
      <c r="O7172" s="77" t="e">
        <f>VLOOKUP($N$1&amp;N7172,定价因子!E:F,2,0)</f>
        <v>#N/A</v>
      </c>
      <c r="P7172" s="3"/>
      <c r="Q7172" s="55" t="e">
        <f>VLOOKUP($P$1&amp;P7172,定价因子!$E:$F,2,0)</f>
        <v>#N/A</v>
      </c>
      <c r="R7172" s="3"/>
      <c r="S7172" s="77" t="e">
        <f>VLOOKUP($R$1&amp;R7172,定价因子!$E:$F,2,0)</f>
        <v>#N/A</v>
      </c>
      <c r="T7172" s="61"/>
      <c r="U7172" s="63"/>
      <c r="V7172" s="63"/>
      <c r="W7172" s="63"/>
      <c r="X7172" s="3"/>
    </row>
    <row r="7173" spans="1:24">
      <c r="A7173" s="3"/>
      <c r="B7173" s="3"/>
      <c r="C7173" s="3"/>
      <c r="D7173" s="3"/>
      <c r="E7173" s="79"/>
      <c r="F7173" s="3"/>
      <c r="G7173" s="77" t="e">
        <f>VLOOKUP($F$1&amp;F7173,定价因子!E:F,2,0)</f>
        <v>#N/A</v>
      </c>
      <c r="H7173" s="3"/>
      <c r="I7173" s="77" t="e">
        <f>VLOOKUP($H$1&amp;H7173,定价因子!E:F,2,0)</f>
        <v>#N/A</v>
      </c>
      <c r="J7173" s="3"/>
      <c r="K7173" s="77" t="e">
        <f>VLOOKUP($J$1&amp;J7173,定价因子!E:F,2,0)</f>
        <v>#N/A</v>
      </c>
      <c r="L7173" s="3"/>
      <c r="M7173" s="77" t="e">
        <f>VLOOKUP($L$1&amp;L7173,定价因子!E:F,2,0)</f>
        <v>#N/A</v>
      </c>
      <c r="N7173" s="3"/>
      <c r="O7173" s="77" t="e">
        <f>VLOOKUP($N$1&amp;N7173,定价因子!E:F,2,0)</f>
        <v>#N/A</v>
      </c>
      <c r="P7173" s="3"/>
      <c r="Q7173" s="55" t="e">
        <f>VLOOKUP($P$1&amp;P7173,定价因子!$E:$F,2,0)</f>
        <v>#N/A</v>
      </c>
      <c r="R7173" s="3"/>
      <c r="S7173" s="77" t="e">
        <f>VLOOKUP($R$1&amp;R7173,定价因子!$E:$F,2,0)</f>
        <v>#N/A</v>
      </c>
      <c r="T7173" s="61"/>
      <c r="U7173" s="63"/>
      <c r="V7173" s="63"/>
      <c r="W7173" s="63"/>
      <c r="X7173" s="3"/>
    </row>
    <row r="7174" spans="1:24">
      <c r="A7174" s="3"/>
      <c r="B7174" s="3"/>
      <c r="C7174" s="3"/>
      <c r="D7174" s="3"/>
      <c r="E7174" s="79"/>
      <c r="F7174" s="3"/>
      <c r="G7174" s="77" t="e">
        <f>VLOOKUP($F$1&amp;F7174,定价因子!E:F,2,0)</f>
        <v>#N/A</v>
      </c>
      <c r="H7174" s="3"/>
      <c r="I7174" s="77" t="e">
        <f>VLOOKUP($H$1&amp;H7174,定价因子!E:F,2,0)</f>
        <v>#N/A</v>
      </c>
      <c r="J7174" s="3"/>
      <c r="K7174" s="77" t="e">
        <f>VLOOKUP($J$1&amp;J7174,定价因子!E:F,2,0)</f>
        <v>#N/A</v>
      </c>
      <c r="L7174" s="3"/>
      <c r="M7174" s="77" t="e">
        <f>VLOOKUP($L$1&amp;L7174,定价因子!E:F,2,0)</f>
        <v>#N/A</v>
      </c>
      <c r="N7174" s="3"/>
      <c r="O7174" s="77" t="e">
        <f>VLOOKUP($N$1&amp;N7174,定价因子!E:F,2,0)</f>
        <v>#N/A</v>
      </c>
      <c r="P7174" s="3"/>
      <c r="Q7174" s="55" t="e">
        <f>VLOOKUP($P$1&amp;P7174,定价因子!$E:$F,2,0)</f>
        <v>#N/A</v>
      </c>
      <c r="R7174" s="3"/>
      <c r="S7174" s="77" t="e">
        <f>VLOOKUP($R$1&amp;R7174,定价因子!$E:$F,2,0)</f>
        <v>#N/A</v>
      </c>
      <c r="T7174" s="61"/>
      <c r="U7174" s="63"/>
      <c r="V7174" s="63"/>
      <c r="W7174" s="63"/>
      <c r="X7174" s="3"/>
    </row>
    <row r="7175" spans="1:24">
      <c r="A7175" s="3"/>
      <c r="B7175" s="3"/>
      <c r="C7175" s="3"/>
      <c r="D7175" s="3"/>
      <c r="E7175" s="79"/>
      <c r="F7175" s="3"/>
      <c r="G7175" s="77" t="e">
        <f>VLOOKUP($F$1&amp;F7175,定价因子!E:F,2,0)</f>
        <v>#N/A</v>
      </c>
      <c r="H7175" s="3"/>
      <c r="I7175" s="77" t="e">
        <f>VLOOKUP($H$1&amp;H7175,定价因子!E:F,2,0)</f>
        <v>#N/A</v>
      </c>
      <c r="J7175" s="3"/>
      <c r="K7175" s="77" t="e">
        <f>VLOOKUP($J$1&amp;J7175,定价因子!E:F,2,0)</f>
        <v>#N/A</v>
      </c>
      <c r="L7175" s="3"/>
      <c r="M7175" s="77" t="e">
        <f>VLOOKUP($L$1&amp;L7175,定价因子!E:F,2,0)</f>
        <v>#N/A</v>
      </c>
      <c r="N7175" s="3"/>
      <c r="O7175" s="77" t="e">
        <f>VLOOKUP($N$1&amp;N7175,定价因子!E:F,2,0)</f>
        <v>#N/A</v>
      </c>
      <c r="P7175" s="3"/>
      <c r="Q7175" s="55" t="e">
        <f>VLOOKUP($P$1&amp;P7175,定价因子!$E:$F,2,0)</f>
        <v>#N/A</v>
      </c>
      <c r="R7175" s="3"/>
      <c r="S7175" s="77" t="e">
        <f>VLOOKUP($R$1&amp;R7175,定价因子!$E:$F,2,0)</f>
        <v>#N/A</v>
      </c>
      <c r="T7175" s="61"/>
      <c r="U7175" s="63"/>
      <c r="V7175" s="63"/>
      <c r="W7175" s="63"/>
      <c r="X7175" s="3"/>
    </row>
    <row r="7176" spans="1:24">
      <c r="A7176" s="3"/>
      <c r="B7176" s="3"/>
      <c r="C7176" s="3"/>
      <c r="D7176" s="3"/>
      <c r="E7176" s="79"/>
      <c r="F7176" s="3"/>
      <c r="G7176" s="77" t="e">
        <f>VLOOKUP($F$1&amp;F7176,定价因子!E:F,2,0)</f>
        <v>#N/A</v>
      </c>
      <c r="H7176" s="3"/>
      <c r="I7176" s="77" t="e">
        <f>VLOOKUP($H$1&amp;H7176,定价因子!E:F,2,0)</f>
        <v>#N/A</v>
      </c>
      <c r="J7176" s="3"/>
      <c r="K7176" s="77" t="e">
        <f>VLOOKUP($J$1&amp;J7176,定价因子!E:F,2,0)</f>
        <v>#N/A</v>
      </c>
      <c r="L7176" s="3"/>
      <c r="M7176" s="77" t="e">
        <f>VLOOKUP($L$1&amp;L7176,定价因子!E:F,2,0)</f>
        <v>#N/A</v>
      </c>
      <c r="N7176" s="3"/>
      <c r="O7176" s="77" t="e">
        <f>VLOOKUP($N$1&amp;N7176,定价因子!E:F,2,0)</f>
        <v>#N/A</v>
      </c>
      <c r="P7176" s="3"/>
      <c r="Q7176" s="55" t="e">
        <f>VLOOKUP($P$1&amp;P7176,定价因子!$E:$F,2,0)</f>
        <v>#N/A</v>
      </c>
      <c r="R7176" s="3"/>
      <c r="S7176" s="77" t="e">
        <f>VLOOKUP($R$1&amp;R7176,定价因子!$E:$F,2,0)</f>
        <v>#N/A</v>
      </c>
      <c r="T7176" s="61"/>
      <c r="U7176" s="63"/>
      <c r="V7176" s="63"/>
      <c r="W7176" s="63"/>
      <c r="X7176" s="3"/>
    </row>
    <row r="7177" spans="1:24">
      <c r="A7177" s="3"/>
      <c r="B7177" s="3"/>
      <c r="C7177" s="3"/>
      <c r="D7177" s="3"/>
      <c r="E7177" s="79"/>
      <c r="F7177" s="3"/>
      <c r="G7177" s="77" t="e">
        <f>VLOOKUP($F$1&amp;F7177,定价因子!E:F,2,0)</f>
        <v>#N/A</v>
      </c>
      <c r="H7177" s="3"/>
      <c r="I7177" s="77" t="e">
        <f>VLOOKUP($H$1&amp;H7177,定价因子!E:F,2,0)</f>
        <v>#N/A</v>
      </c>
      <c r="J7177" s="3"/>
      <c r="K7177" s="77" t="e">
        <f>VLOOKUP($J$1&amp;J7177,定价因子!E:F,2,0)</f>
        <v>#N/A</v>
      </c>
      <c r="L7177" s="3"/>
      <c r="M7177" s="77" t="e">
        <f>VLOOKUP($L$1&amp;L7177,定价因子!E:F,2,0)</f>
        <v>#N/A</v>
      </c>
      <c r="N7177" s="3"/>
      <c r="O7177" s="77" t="e">
        <f>VLOOKUP($N$1&amp;N7177,定价因子!E:F,2,0)</f>
        <v>#N/A</v>
      </c>
      <c r="P7177" s="3"/>
      <c r="Q7177" s="55" t="e">
        <f>VLOOKUP($P$1&amp;P7177,定价因子!$E:$F,2,0)</f>
        <v>#N/A</v>
      </c>
      <c r="R7177" s="3"/>
      <c r="S7177" s="77" t="e">
        <f>VLOOKUP($R$1&amp;R7177,定价因子!$E:$F,2,0)</f>
        <v>#N/A</v>
      </c>
      <c r="T7177" s="61"/>
      <c r="U7177" s="63"/>
      <c r="V7177" s="63"/>
      <c r="W7177" s="63"/>
      <c r="X7177" s="3"/>
    </row>
    <row r="7178" spans="1:24">
      <c r="A7178" s="3"/>
      <c r="B7178" s="3"/>
      <c r="C7178" s="3"/>
      <c r="D7178" s="3"/>
      <c r="E7178" s="79"/>
      <c r="F7178" s="3"/>
      <c r="G7178" s="77" t="e">
        <f>VLOOKUP($F$1&amp;F7178,定价因子!E:F,2,0)</f>
        <v>#N/A</v>
      </c>
      <c r="H7178" s="3"/>
      <c r="I7178" s="77" t="e">
        <f>VLOOKUP($H$1&amp;H7178,定价因子!E:F,2,0)</f>
        <v>#N/A</v>
      </c>
      <c r="J7178" s="3"/>
      <c r="K7178" s="77" t="e">
        <f>VLOOKUP($J$1&amp;J7178,定价因子!E:F,2,0)</f>
        <v>#N/A</v>
      </c>
      <c r="L7178" s="3"/>
      <c r="M7178" s="77" t="e">
        <f>VLOOKUP($L$1&amp;L7178,定价因子!E:F,2,0)</f>
        <v>#N/A</v>
      </c>
      <c r="N7178" s="3"/>
      <c r="O7178" s="77" t="e">
        <f>VLOOKUP($N$1&amp;N7178,定价因子!E:F,2,0)</f>
        <v>#N/A</v>
      </c>
      <c r="P7178" s="3"/>
      <c r="Q7178" s="55" t="e">
        <f>VLOOKUP($P$1&amp;P7178,定价因子!$E:$F,2,0)</f>
        <v>#N/A</v>
      </c>
      <c r="R7178" s="3"/>
      <c r="S7178" s="77" t="e">
        <f>VLOOKUP($R$1&amp;R7178,定价因子!$E:$F,2,0)</f>
        <v>#N/A</v>
      </c>
      <c r="T7178" s="61"/>
      <c r="U7178" s="63"/>
      <c r="V7178" s="63"/>
      <c r="W7178" s="63"/>
      <c r="X7178" s="3"/>
    </row>
    <row r="7179" spans="1:24">
      <c r="A7179" s="3"/>
      <c r="B7179" s="3"/>
      <c r="C7179" s="3"/>
      <c r="D7179" s="3"/>
      <c r="E7179" s="79"/>
      <c r="F7179" s="3"/>
      <c r="G7179" s="77" t="e">
        <f>VLOOKUP($F$1&amp;F7179,定价因子!E:F,2,0)</f>
        <v>#N/A</v>
      </c>
      <c r="H7179" s="3"/>
      <c r="I7179" s="77" t="e">
        <f>VLOOKUP($H$1&amp;H7179,定价因子!E:F,2,0)</f>
        <v>#N/A</v>
      </c>
      <c r="J7179" s="3"/>
      <c r="K7179" s="77" t="e">
        <f>VLOOKUP($J$1&amp;J7179,定价因子!E:F,2,0)</f>
        <v>#N/A</v>
      </c>
      <c r="L7179" s="3"/>
      <c r="M7179" s="77" t="e">
        <f>VLOOKUP($L$1&amp;L7179,定价因子!E:F,2,0)</f>
        <v>#N/A</v>
      </c>
      <c r="N7179" s="3"/>
      <c r="O7179" s="77" t="e">
        <f>VLOOKUP($N$1&amp;N7179,定价因子!E:F,2,0)</f>
        <v>#N/A</v>
      </c>
      <c r="P7179" s="3"/>
      <c r="Q7179" s="55" t="e">
        <f>VLOOKUP($P$1&amp;P7179,定价因子!$E:$F,2,0)</f>
        <v>#N/A</v>
      </c>
      <c r="R7179" s="3"/>
      <c r="S7179" s="77" t="e">
        <f>VLOOKUP($R$1&amp;R7179,定价因子!$E:$F,2,0)</f>
        <v>#N/A</v>
      </c>
      <c r="T7179" s="61"/>
      <c r="U7179" s="63"/>
      <c r="V7179" s="63"/>
      <c r="W7179" s="63"/>
      <c r="X7179" s="3"/>
    </row>
    <row r="7180" spans="1:24">
      <c r="A7180" s="3"/>
      <c r="B7180" s="3"/>
      <c r="C7180" s="3"/>
      <c r="D7180" s="3"/>
      <c r="E7180" s="79"/>
      <c r="F7180" s="3"/>
      <c r="G7180" s="77" t="e">
        <f>VLOOKUP($F$1&amp;F7180,定价因子!E:F,2,0)</f>
        <v>#N/A</v>
      </c>
      <c r="H7180" s="3"/>
      <c r="I7180" s="77" t="e">
        <f>VLOOKUP($H$1&amp;H7180,定价因子!E:F,2,0)</f>
        <v>#N/A</v>
      </c>
      <c r="J7180" s="3"/>
      <c r="K7180" s="77" t="e">
        <f>VLOOKUP($J$1&amp;J7180,定价因子!E:F,2,0)</f>
        <v>#N/A</v>
      </c>
      <c r="L7180" s="3"/>
      <c r="M7180" s="77" t="e">
        <f>VLOOKUP($L$1&amp;L7180,定价因子!E:F,2,0)</f>
        <v>#N/A</v>
      </c>
      <c r="N7180" s="3"/>
      <c r="O7180" s="77" t="e">
        <f>VLOOKUP($N$1&amp;N7180,定价因子!E:F,2,0)</f>
        <v>#N/A</v>
      </c>
      <c r="P7180" s="3"/>
      <c r="Q7180" s="55" t="e">
        <f>VLOOKUP($P$1&amp;P7180,定价因子!$E:$F,2,0)</f>
        <v>#N/A</v>
      </c>
      <c r="R7180" s="3"/>
      <c r="S7180" s="77" t="e">
        <f>VLOOKUP($R$1&amp;R7180,定价因子!$E:$F,2,0)</f>
        <v>#N/A</v>
      </c>
      <c r="T7180" s="61"/>
      <c r="U7180" s="63"/>
      <c r="V7180" s="63"/>
      <c r="W7180" s="63"/>
      <c r="X7180" s="3"/>
    </row>
    <row r="7181" spans="1:24">
      <c r="A7181" s="3"/>
      <c r="B7181" s="3"/>
      <c r="C7181" s="3"/>
      <c r="D7181" s="3"/>
      <c r="E7181" s="79"/>
      <c r="F7181" s="3"/>
      <c r="G7181" s="77" t="e">
        <f>VLOOKUP($F$1&amp;F7181,定价因子!E:F,2,0)</f>
        <v>#N/A</v>
      </c>
      <c r="H7181" s="3"/>
      <c r="I7181" s="77" t="e">
        <f>VLOOKUP($H$1&amp;H7181,定价因子!E:F,2,0)</f>
        <v>#N/A</v>
      </c>
      <c r="J7181" s="3"/>
      <c r="K7181" s="77" t="e">
        <f>VLOOKUP($J$1&amp;J7181,定价因子!E:F,2,0)</f>
        <v>#N/A</v>
      </c>
      <c r="L7181" s="3"/>
      <c r="M7181" s="77" t="e">
        <f>VLOOKUP($L$1&amp;L7181,定价因子!E:F,2,0)</f>
        <v>#N/A</v>
      </c>
      <c r="N7181" s="3"/>
      <c r="O7181" s="77" t="e">
        <f>VLOOKUP($N$1&amp;N7181,定价因子!E:F,2,0)</f>
        <v>#N/A</v>
      </c>
      <c r="P7181" s="3"/>
      <c r="Q7181" s="55" t="e">
        <f>VLOOKUP($P$1&amp;P7181,定价因子!$E:$F,2,0)</f>
        <v>#N/A</v>
      </c>
      <c r="R7181" s="3"/>
      <c r="S7181" s="77" t="e">
        <f>VLOOKUP($R$1&amp;R7181,定价因子!$E:$F,2,0)</f>
        <v>#N/A</v>
      </c>
      <c r="T7181" s="61"/>
      <c r="U7181" s="63"/>
      <c r="V7181" s="63"/>
      <c r="W7181" s="63"/>
      <c r="X7181" s="3"/>
    </row>
    <row r="7182" spans="1:24">
      <c r="A7182" s="3"/>
      <c r="B7182" s="3"/>
      <c r="C7182" s="3"/>
      <c r="D7182" s="3"/>
      <c r="E7182" s="79"/>
      <c r="F7182" s="3"/>
      <c r="G7182" s="77" t="e">
        <f>VLOOKUP($F$1&amp;F7182,定价因子!E:F,2,0)</f>
        <v>#N/A</v>
      </c>
      <c r="H7182" s="3"/>
      <c r="I7182" s="77" t="e">
        <f>VLOOKUP($H$1&amp;H7182,定价因子!E:F,2,0)</f>
        <v>#N/A</v>
      </c>
      <c r="J7182" s="3"/>
      <c r="K7182" s="77" t="e">
        <f>VLOOKUP($J$1&amp;J7182,定价因子!E:F,2,0)</f>
        <v>#N/A</v>
      </c>
      <c r="L7182" s="3"/>
      <c r="M7182" s="77" t="e">
        <f>VLOOKUP($L$1&amp;L7182,定价因子!E:F,2,0)</f>
        <v>#N/A</v>
      </c>
      <c r="N7182" s="3"/>
      <c r="O7182" s="77" t="e">
        <f>VLOOKUP($N$1&amp;N7182,定价因子!E:F,2,0)</f>
        <v>#N/A</v>
      </c>
      <c r="P7182" s="3"/>
      <c r="Q7182" s="55" t="e">
        <f>VLOOKUP($P$1&amp;P7182,定价因子!$E:$F,2,0)</f>
        <v>#N/A</v>
      </c>
      <c r="R7182" s="3"/>
      <c r="S7182" s="77" t="e">
        <f>VLOOKUP($R$1&amp;R7182,定价因子!$E:$F,2,0)</f>
        <v>#N/A</v>
      </c>
      <c r="T7182" s="61"/>
      <c r="U7182" s="63"/>
      <c r="V7182" s="63"/>
      <c r="W7182" s="63"/>
      <c r="X7182" s="3"/>
    </row>
    <row r="7183" spans="1:24">
      <c r="A7183" s="3"/>
      <c r="B7183" s="3"/>
      <c r="C7183" s="3"/>
      <c r="D7183" s="3"/>
      <c r="E7183" s="79"/>
      <c r="F7183" s="3"/>
      <c r="G7183" s="77" t="e">
        <f>VLOOKUP($F$1&amp;F7183,定价因子!E:F,2,0)</f>
        <v>#N/A</v>
      </c>
      <c r="H7183" s="3"/>
      <c r="I7183" s="77" t="e">
        <f>VLOOKUP($H$1&amp;H7183,定价因子!E:F,2,0)</f>
        <v>#N/A</v>
      </c>
      <c r="J7183" s="3"/>
      <c r="K7183" s="77" t="e">
        <f>VLOOKUP($J$1&amp;J7183,定价因子!E:F,2,0)</f>
        <v>#N/A</v>
      </c>
      <c r="L7183" s="3"/>
      <c r="M7183" s="77" t="e">
        <f>VLOOKUP($L$1&amp;L7183,定价因子!E:F,2,0)</f>
        <v>#N/A</v>
      </c>
      <c r="N7183" s="3"/>
      <c r="O7183" s="77" t="e">
        <f>VLOOKUP($N$1&amp;N7183,定价因子!E:F,2,0)</f>
        <v>#N/A</v>
      </c>
      <c r="P7183" s="3"/>
      <c r="Q7183" s="55" t="e">
        <f>VLOOKUP($P$1&amp;P7183,定价因子!$E:$F,2,0)</f>
        <v>#N/A</v>
      </c>
      <c r="R7183" s="3"/>
      <c r="S7183" s="77" t="e">
        <f>VLOOKUP($R$1&amp;R7183,定价因子!$E:$F,2,0)</f>
        <v>#N/A</v>
      </c>
      <c r="T7183" s="61"/>
      <c r="U7183" s="63"/>
      <c r="V7183" s="63"/>
      <c r="W7183" s="63"/>
      <c r="X7183" s="3"/>
    </row>
    <row r="7184" spans="1:24">
      <c r="A7184" s="3"/>
      <c r="B7184" s="3"/>
      <c r="C7184" s="3"/>
      <c r="D7184" s="3"/>
      <c r="E7184" s="79"/>
      <c r="F7184" s="3"/>
      <c r="G7184" s="77" t="e">
        <f>VLOOKUP($F$1&amp;F7184,定价因子!E:F,2,0)</f>
        <v>#N/A</v>
      </c>
      <c r="H7184" s="3"/>
      <c r="I7184" s="77" t="e">
        <f>VLOOKUP($H$1&amp;H7184,定价因子!E:F,2,0)</f>
        <v>#N/A</v>
      </c>
      <c r="J7184" s="3"/>
      <c r="K7184" s="77" t="e">
        <f>VLOOKUP($J$1&amp;J7184,定价因子!E:F,2,0)</f>
        <v>#N/A</v>
      </c>
      <c r="L7184" s="3"/>
      <c r="M7184" s="77" t="e">
        <f>VLOOKUP($L$1&amp;L7184,定价因子!E:F,2,0)</f>
        <v>#N/A</v>
      </c>
      <c r="N7184" s="3"/>
      <c r="O7184" s="77" t="e">
        <f>VLOOKUP($N$1&amp;N7184,定价因子!E:F,2,0)</f>
        <v>#N/A</v>
      </c>
      <c r="P7184" s="3"/>
      <c r="Q7184" s="55" t="e">
        <f>VLOOKUP($P$1&amp;P7184,定价因子!$E:$F,2,0)</f>
        <v>#N/A</v>
      </c>
      <c r="R7184" s="3"/>
      <c r="S7184" s="77" t="e">
        <f>VLOOKUP($R$1&amp;R7184,定价因子!$E:$F,2,0)</f>
        <v>#N/A</v>
      </c>
      <c r="T7184" s="61"/>
      <c r="U7184" s="63"/>
      <c r="V7184" s="63"/>
      <c r="W7184" s="63"/>
      <c r="X7184" s="3"/>
    </row>
    <row r="7185" spans="1:24">
      <c r="A7185" s="3"/>
      <c r="B7185" s="3"/>
      <c r="C7185" s="3"/>
      <c r="D7185" s="3"/>
      <c r="E7185" s="79"/>
      <c r="F7185" s="3"/>
      <c r="G7185" s="77" t="e">
        <f>VLOOKUP($F$1&amp;F7185,定价因子!E:F,2,0)</f>
        <v>#N/A</v>
      </c>
      <c r="H7185" s="3"/>
      <c r="I7185" s="77" t="e">
        <f>VLOOKUP($H$1&amp;H7185,定价因子!E:F,2,0)</f>
        <v>#N/A</v>
      </c>
      <c r="J7185" s="3"/>
      <c r="K7185" s="77" t="e">
        <f>VLOOKUP($J$1&amp;J7185,定价因子!E:F,2,0)</f>
        <v>#N/A</v>
      </c>
      <c r="L7185" s="3"/>
      <c r="M7185" s="77" t="e">
        <f>VLOOKUP($L$1&amp;L7185,定价因子!E:F,2,0)</f>
        <v>#N/A</v>
      </c>
      <c r="N7185" s="3"/>
      <c r="O7185" s="77" t="e">
        <f>VLOOKUP($N$1&amp;N7185,定价因子!E:F,2,0)</f>
        <v>#N/A</v>
      </c>
      <c r="P7185" s="3"/>
      <c r="Q7185" s="55" t="e">
        <f>VLOOKUP($P$1&amp;P7185,定价因子!$E:$F,2,0)</f>
        <v>#N/A</v>
      </c>
      <c r="R7185" s="3"/>
      <c r="S7185" s="77" t="e">
        <f>VLOOKUP($R$1&amp;R7185,定价因子!$E:$F,2,0)</f>
        <v>#N/A</v>
      </c>
      <c r="T7185" s="61"/>
      <c r="U7185" s="63"/>
      <c r="V7185" s="63"/>
      <c r="W7185" s="63"/>
      <c r="X7185" s="3"/>
    </row>
    <row r="7186" spans="1:24">
      <c r="A7186" s="3"/>
      <c r="B7186" s="3"/>
      <c r="C7186" s="3"/>
      <c r="D7186" s="3"/>
      <c r="E7186" s="79"/>
      <c r="F7186" s="3"/>
      <c r="G7186" s="77" t="e">
        <f>VLOOKUP($F$1&amp;F7186,定价因子!E:F,2,0)</f>
        <v>#N/A</v>
      </c>
      <c r="H7186" s="3"/>
      <c r="I7186" s="77" t="e">
        <f>VLOOKUP($H$1&amp;H7186,定价因子!E:F,2,0)</f>
        <v>#N/A</v>
      </c>
      <c r="J7186" s="3"/>
      <c r="K7186" s="77" t="e">
        <f>VLOOKUP($J$1&amp;J7186,定价因子!E:F,2,0)</f>
        <v>#N/A</v>
      </c>
      <c r="L7186" s="3"/>
      <c r="M7186" s="77" t="e">
        <f>VLOOKUP($L$1&amp;L7186,定价因子!E:F,2,0)</f>
        <v>#N/A</v>
      </c>
      <c r="N7186" s="3"/>
      <c r="O7186" s="77" t="e">
        <f>VLOOKUP($N$1&amp;N7186,定价因子!E:F,2,0)</f>
        <v>#N/A</v>
      </c>
      <c r="P7186" s="3"/>
      <c r="Q7186" s="55" t="e">
        <f>VLOOKUP($P$1&amp;P7186,定价因子!$E:$F,2,0)</f>
        <v>#N/A</v>
      </c>
      <c r="R7186" s="3"/>
      <c r="S7186" s="77" t="e">
        <f>VLOOKUP($R$1&amp;R7186,定价因子!$E:$F,2,0)</f>
        <v>#N/A</v>
      </c>
      <c r="T7186" s="61"/>
      <c r="U7186" s="63"/>
      <c r="V7186" s="63"/>
      <c r="W7186" s="63"/>
      <c r="X7186" s="3"/>
    </row>
    <row r="7187" spans="1:24">
      <c r="A7187" s="3"/>
      <c r="B7187" s="3"/>
      <c r="C7187" s="3"/>
      <c r="D7187" s="3"/>
      <c r="E7187" s="79"/>
      <c r="F7187" s="3"/>
      <c r="G7187" s="77" t="e">
        <f>VLOOKUP($F$1&amp;F7187,定价因子!E:F,2,0)</f>
        <v>#N/A</v>
      </c>
      <c r="H7187" s="3"/>
      <c r="I7187" s="77" t="e">
        <f>VLOOKUP($H$1&amp;H7187,定价因子!E:F,2,0)</f>
        <v>#N/A</v>
      </c>
      <c r="J7187" s="3"/>
      <c r="K7187" s="77" t="e">
        <f>VLOOKUP($J$1&amp;J7187,定价因子!E:F,2,0)</f>
        <v>#N/A</v>
      </c>
      <c r="L7187" s="3"/>
      <c r="M7187" s="77" t="e">
        <f>VLOOKUP($L$1&amp;L7187,定价因子!E:F,2,0)</f>
        <v>#N/A</v>
      </c>
      <c r="N7187" s="3"/>
      <c r="O7187" s="77" t="e">
        <f>VLOOKUP($N$1&amp;N7187,定价因子!E:F,2,0)</f>
        <v>#N/A</v>
      </c>
      <c r="P7187" s="3"/>
      <c r="Q7187" s="55" t="e">
        <f>VLOOKUP($P$1&amp;P7187,定价因子!$E:$F,2,0)</f>
        <v>#N/A</v>
      </c>
      <c r="R7187" s="3"/>
      <c r="S7187" s="77" t="e">
        <f>VLOOKUP($R$1&amp;R7187,定价因子!$E:$F,2,0)</f>
        <v>#N/A</v>
      </c>
      <c r="T7187" s="61"/>
      <c r="U7187" s="63"/>
      <c r="V7187" s="63"/>
      <c r="W7187" s="63"/>
      <c r="X7187" s="3"/>
    </row>
    <row r="7188" spans="1:24">
      <c r="A7188" s="3"/>
      <c r="B7188" s="3"/>
      <c r="C7188" s="3"/>
      <c r="D7188" s="3"/>
      <c r="E7188" s="79"/>
      <c r="F7188" s="3"/>
      <c r="G7188" s="77" t="e">
        <f>VLOOKUP($F$1&amp;F7188,定价因子!E:F,2,0)</f>
        <v>#N/A</v>
      </c>
      <c r="H7188" s="3"/>
      <c r="I7188" s="77" t="e">
        <f>VLOOKUP($H$1&amp;H7188,定价因子!E:F,2,0)</f>
        <v>#N/A</v>
      </c>
      <c r="J7188" s="3"/>
      <c r="K7188" s="77" t="e">
        <f>VLOOKUP($J$1&amp;J7188,定价因子!E:F,2,0)</f>
        <v>#N/A</v>
      </c>
      <c r="L7188" s="3"/>
      <c r="M7188" s="77" t="e">
        <f>VLOOKUP($L$1&amp;L7188,定价因子!E:F,2,0)</f>
        <v>#N/A</v>
      </c>
      <c r="N7188" s="3"/>
      <c r="O7188" s="77" t="e">
        <f>VLOOKUP($N$1&amp;N7188,定价因子!E:F,2,0)</f>
        <v>#N/A</v>
      </c>
      <c r="P7188" s="3"/>
      <c r="Q7188" s="55" t="e">
        <f>VLOOKUP($P$1&amp;P7188,定价因子!$E:$F,2,0)</f>
        <v>#N/A</v>
      </c>
      <c r="R7188" s="3"/>
      <c r="S7188" s="77" t="e">
        <f>VLOOKUP($R$1&amp;R7188,定价因子!$E:$F,2,0)</f>
        <v>#N/A</v>
      </c>
      <c r="T7188" s="61"/>
      <c r="U7188" s="63"/>
      <c r="V7188" s="63"/>
      <c r="W7188" s="63"/>
      <c r="X7188" s="3"/>
    </row>
    <row r="7189" spans="1:24">
      <c r="A7189" s="3"/>
      <c r="B7189" s="3"/>
      <c r="C7189" s="3"/>
      <c r="D7189" s="3"/>
      <c r="E7189" s="79"/>
      <c r="F7189" s="3"/>
      <c r="G7189" s="77" t="e">
        <f>VLOOKUP($F$1&amp;F7189,定价因子!E:F,2,0)</f>
        <v>#N/A</v>
      </c>
      <c r="H7189" s="3"/>
      <c r="I7189" s="77" t="e">
        <f>VLOOKUP($H$1&amp;H7189,定价因子!E:F,2,0)</f>
        <v>#N/A</v>
      </c>
      <c r="J7189" s="3"/>
      <c r="K7189" s="77" t="e">
        <f>VLOOKUP($J$1&amp;J7189,定价因子!E:F,2,0)</f>
        <v>#N/A</v>
      </c>
      <c r="L7189" s="3"/>
      <c r="M7189" s="77" t="e">
        <f>VLOOKUP($L$1&amp;L7189,定价因子!E:F,2,0)</f>
        <v>#N/A</v>
      </c>
      <c r="N7189" s="3"/>
      <c r="O7189" s="77" t="e">
        <f>VLOOKUP($N$1&amp;N7189,定价因子!E:F,2,0)</f>
        <v>#N/A</v>
      </c>
      <c r="P7189" s="3"/>
      <c r="Q7189" s="55" t="e">
        <f>VLOOKUP($P$1&amp;P7189,定价因子!$E:$F,2,0)</f>
        <v>#N/A</v>
      </c>
      <c r="R7189" s="3"/>
      <c r="S7189" s="77" t="e">
        <f>VLOOKUP($R$1&amp;R7189,定价因子!$E:$F,2,0)</f>
        <v>#N/A</v>
      </c>
      <c r="T7189" s="61"/>
      <c r="U7189" s="63"/>
      <c r="V7189" s="63"/>
      <c r="W7189" s="63"/>
      <c r="X7189" s="3"/>
    </row>
    <row r="7190" spans="1:24">
      <c r="A7190" s="3"/>
      <c r="B7190" s="3"/>
      <c r="C7190" s="3"/>
      <c r="D7190" s="3"/>
      <c r="E7190" s="79"/>
      <c r="F7190" s="3"/>
      <c r="G7190" s="77" t="e">
        <f>VLOOKUP($F$1&amp;F7190,定价因子!E:F,2,0)</f>
        <v>#N/A</v>
      </c>
      <c r="H7190" s="3"/>
      <c r="I7190" s="77" t="e">
        <f>VLOOKUP($H$1&amp;H7190,定价因子!E:F,2,0)</f>
        <v>#N/A</v>
      </c>
      <c r="J7190" s="3"/>
      <c r="K7190" s="77" t="e">
        <f>VLOOKUP($J$1&amp;J7190,定价因子!E:F,2,0)</f>
        <v>#N/A</v>
      </c>
      <c r="L7190" s="3"/>
      <c r="M7190" s="77" t="e">
        <f>VLOOKUP($L$1&amp;L7190,定价因子!E:F,2,0)</f>
        <v>#N/A</v>
      </c>
      <c r="N7190" s="3"/>
      <c r="O7190" s="77" t="e">
        <f>VLOOKUP($N$1&amp;N7190,定价因子!E:F,2,0)</f>
        <v>#N/A</v>
      </c>
      <c r="P7190" s="3"/>
      <c r="Q7190" s="55" t="e">
        <f>VLOOKUP($P$1&amp;P7190,定价因子!$E:$F,2,0)</f>
        <v>#N/A</v>
      </c>
      <c r="R7190" s="3"/>
      <c r="S7190" s="77" t="e">
        <f>VLOOKUP($R$1&amp;R7190,定价因子!$E:$F,2,0)</f>
        <v>#N/A</v>
      </c>
      <c r="T7190" s="61"/>
      <c r="U7190" s="63"/>
      <c r="V7190" s="63"/>
      <c r="W7190" s="63"/>
      <c r="X7190" s="3"/>
    </row>
    <row r="7191" spans="1:24">
      <c r="A7191" s="3"/>
      <c r="B7191" s="3"/>
      <c r="C7191" s="3"/>
      <c r="D7191" s="3"/>
      <c r="E7191" s="79"/>
      <c r="F7191" s="3"/>
      <c r="G7191" s="77" t="e">
        <f>VLOOKUP($F$1&amp;F7191,定价因子!E:F,2,0)</f>
        <v>#N/A</v>
      </c>
      <c r="H7191" s="3"/>
      <c r="I7191" s="77" t="e">
        <f>VLOOKUP($H$1&amp;H7191,定价因子!E:F,2,0)</f>
        <v>#N/A</v>
      </c>
      <c r="J7191" s="3"/>
      <c r="K7191" s="77" t="e">
        <f>VLOOKUP($J$1&amp;J7191,定价因子!E:F,2,0)</f>
        <v>#N/A</v>
      </c>
      <c r="L7191" s="3"/>
      <c r="M7191" s="77" t="e">
        <f>VLOOKUP($L$1&amp;L7191,定价因子!E:F,2,0)</f>
        <v>#N/A</v>
      </c>
      <c r="N7191" s="3"/>
      <c r="O7191" s="77" t="e">
        <f>VLOOKUP($N$1&amp;N7191,定价因子!E:F,2,0)</f>
        <v>#N/A</v>
      </c>
      <c r="P7191" s="3"/>
      <c r="Q7191" s="55" t="e">
        <f>VLOOKUP($P$1&amp;P7191,定价因子!$E:$F,2,0)</f>
        <v>#N/A</v>
      </c>
      <c r="R7191" s="3"/>
      <c r="S7191" s="77" t="e">
        <f>VLOOKUP($R$1&amp;R7191,定价因子!$E:$F,2,0)</f>
        <v>#N/A</v>
      </c>
      <c r="T7191" s="61"/>
      <c r="U7191" s="63"/>
      <c r="V7191" s="63"/>
      <c r="W7191" s="63"/>
      <c r="X7191" s="3"/>
    </row>
    <row r="7192" spans="1:24">
      <c r="A7192" s="3"/>
      <c r="B7192" s="3"/>
      <c r="C7192" s="3"/>
      <c r="D7192" s="3"/>
      <c r="E7192" s="79"/>
      <c r="F7192" s="3"/>
      <c r="G7192" s="77" t="e">
        <f>VLOOKUP($F$1&amp;F7192,定价因子!E:F,2,0)</f>
        <v>#N/A</v>
      </c>
      <c r="H7192" s="3"/>
      <c r="I7192" s="77" t="e">
        <f>VLOOKUP($H$1&amp;H7192,定价因子!E:F,2,0)</f>
        <v>#N/A</v>
      </c>
      <c r="J7192" s="3"/>
      <c r="K7192" s="77" t="e">
        <f>VLOOKUP($J$1&amp;J7192,定价因子!E:F,2,0)</f>
        <v>#N/A</v>
      </c>
      <c r="L7192" s="3"/>
      <c r="M7192" s="77" t="e">
        <f>VLOOKUP($L$1&amp;L7192,定价因子!E:F,2,0)</f>
        <v>#N/A</v>
      </c>
      <c r="N7192" s="3"/>
      <c r="O7192" s="77" t="e">
        <f>VLOOKUP($N$1&amp;N7192,定价因子!E:F,2,0)</f>
        <v>#N/A</v>
      </c>
      <c r="P7192" s="3"/>
      <c r="Q7192" s="55" t="e">
        <f>VLOOKUP($P$1&amp;P7192,定价因子!$E:$F,2,0)</f>
        <v>#N/A</v>
      </c>
      <c r="R7192" s="3"/>
      <c r="S7192" s="77" t="e">
        <f>VLOOKUP($R$1&amp;R7192,定价因子!$E:$F,2,0)</f>
        <v>#N/A</v>
      </c>
      <c r="T7192" s="61"/>
      <c r="U7192" s="63"/>
      <c r="V7192" s="63"/>
      <c r="W7192" s="63"/>
      <c r="X7192" s="3"/>
    </row>
    <row r="7193" spans="1:24">
      <c r="A7193" s="3"/>
      <c r="B7193" s="3"/>
      <c r="C7193" s="3"/>
      <c r="D7193" s="3"/>
      <c r="E7193" s="79"/>
      <c r="F7193" s="3"/>
      <c r="G7193" s="77" t="e">
        <f>VLOOKUP($F$1&amp;F7193,定价因子!E:F,2,0)</f>
        <v>#N/A</v>
      </c>
      <c r="H7193" s="3"/>
      <c r="I7193" s="77" t="e">
        <f>VLOOKUP($H$1&amp;H7193,定价因子!E:F,2,0)</f>
        <v>#N/A</v>
      </c>
      <c r="J7193" s="3"/>
      <c r="K7193" s="77" t="e">
        <f>VLOOKUP($J$1&amp;J7193,定价因子!E:F,2,0)</f>
        <v>#N/A</v>
      </c>
      <c r="L7193" s="3"/>
      <c r="M7193" s="77" t="e">
        <f>VLOOKUP($L$1&amp;L7193,定价因子!E:F,2,0)</f>
        <v>#N/A</v>
      </c>
      <c r="N7193" s="3"/>
      <c r="O7193" s="77" t="e">
        <f>VLOOKUP($N$1&amp;N7193,定价因子!E:F,2,0)</f>
        <v>#N/A</v>
      </c>
      <c r="P7193" s="3"/>
      <c r="Q7193" s="55" t="e">
        <f>VLOOKUP($P$1&amp;P7193,定价因子!$E:$F,2,0)</f>
        <v>#N/A</v>
      </c>
      <c r="R7193" s="3"/>
      <c r="S7193" s="77" t="e">
        <f>VLOOKUP($R$1&amp;R7193,定价因子!$E:$F,2,0)</f>
        <v>#N/A</v>
      </c>
      <c r="T7193" s="61"/>
      <c r="U7193" s="63"/>
      <c r="V7193" s="63"/>
      <c r="W7193" s="63"/>
      <c r="X7193" s="3"/>
    </row>
    <row r="7194" spans="1:24">
      <c r="A7194" s="3"/>
      <c r="B7194" s="3"/>
      <c r="C7194" s="3"/>
      <c r="D7194" s="3"/>
      <c r="E7194" s="79"/>
      <c r="F7194" s="3"/>
      <c r="G7194" s="77" t="e">
        <f>VLOOKUP($F$1&amp;F7194,定价因子!E:F,2,0)</f>
        <v>#N/A</v>
      </c>
      <c r="H7194" s="3"/>
      <c r="I7194" s="77" t="e">
        <f>VLOOKUP($H$1&amp;H7194,定价因子!E:F,2,0)</f>
        <v>#N/A</v>
      </c>
      <c r="J7194" s="3"/>
      <c r="K7194" s="77" t="e">
        <f>VLOOKUP($J$1&amp;J7194,定价因子!E:F,2,0)</f>
        <v>#N/A</v>
      </c>
      <c r="L7194" s="3"/>
      <c r="M7194" s="77" t="e">
        <f>VLOOKUP($L$1&amp;L7194,定价因子!E:F,2,0)</f>
        <v>#N/A</v>
      </c>
      <c r="N7194" s="3"/>
      <c r="O7194" s="77" t="e">
        <f>VLOOKUP($N$1&amp;N7194,定价因子!E:F,2,0)</f>
        <v>#N/A</v>
      </c>
      <c r="P7194" s="3"/>
      <c r="Q7194" s="55" t="e">
        <f>VLOOKUP($P$1&amp;P7194,定价因子!$E:$F,2,0)</f>
        <v>#N/A</v>
      </c>
      <c r="R7194" s="3"/>
      <c r="S7194" s="77" t="e">
        <f>VLOOKUP($R$1&amp;R7194,定价因子!$E:$F,2,0)</f>
        <v>#N/A</v>
      </c>
      <c r="T7194" s="61"/>
      <c r="U7194" s="63"/>
      <c r="V7194" s="63"/>
      <c r="W7194" s="63"/>
      <c r="X7194" s="3"/>
    </row>
    <row r="7195" spans="1:24">
      <c r="A7195" s="3"/>
      <c r="B7195" s="3"/>
      <c r="C7195" s="3"/>
      <c r="D7195" s="3"/>
      <c r="E7195" s="79"/>
      <c r="F7195" s="3"/>
      <c r="G7195" s="77" t="e">
        <f>VLOOKUP($F$1&amp;F7195,定价因子!E:F,2,0)</f>
        <v>#N/A</v>
      </c>
      <c r="H7195" s="3"/>
      <c r="I7195" s="77" t="e">
        <f>VLOOKUP($H$1&amp;H7195,定价因子!E:F,2,0)</f>
        <v>#N/A</v>
      </c>
      <c r="J7195" s="3"/>
      <c r="K7195" s="77" t="e">
        <f>VLOOKUP($J$1&amp;J7195,定价因子!E:F,2,0)</f>
        <v>#N/A</v>
      </c>
      <c r="L7195" s="3"/>
      <c r="M7195" s="77" t="e">
        <f>VLOOKUP($L$1&amp;L7195,定价因子!E:F,2,0)</f>
        <v>#N/A</v>
      </c>
      <c r="N7195" s="3"/>
      <c r="O7195" s="77" t="e">
        <f>VLOOKUP($N$1&amp;N7195,定价因子!E:F,2,0)</f>
        <v>#N/A</v>
      </c>
      <c r="P7195" s="3"/>
      <c r="Q7195" s="55" t="e">
        <f>VLOOKUP($P$1&amp;P7195,定价因子!$E:$F,2,0)</f>
        <v>#N/A</v>
      </c>
      <c r="R7195" s="3"/>
      <c r="S7195" s="77" t="e">
        <f>VLOOKUP($R$1&amp;R7195,定价因子!$E:$F,2,0)</f>
        <v>#N/A</v>
      </c>
      <c r="T7195" s="61"/>
      <c r="U7195" s="63"/>
      <c r="V7195" s="63"/>
      <c r="W7195" s="63"/>
      <c r="X7195" s="3"/>
    </row>
    <row r="7196" spans="1:24">
      <c r="A7196" s="3"/>
      <c r="B7196" s="3"/>
      <c r="C7196" s="3"/>
      <c r="D7196" s="3"/>
      <c r="E7196" s="79"/>
      <c r="F7196" s="3"/>
      <c r="G7196" s="77" t="e">
        <f>VLOOKUP($F$1&amp;F7196,定价因子!E:F,2,0)</f>
        <v>#N/A</v>
      </c>
      <c r="H7196" s="3"/>
      <c r="I7196" s="77" t="e">
        <f>VLOOKUP($H$1&amp;H7196,定价因子!E:F,2,0)</f>
        <v>#N/A</v>
      </c>
      <c r="J7196" s="3"/>
      <c r="K7196" s="77" t="e">
        <f>VLOOKUP($J$1&amp;J7196,定价因子!E:F,2,0)</f>
        <v>#N/A</v>
      </c>
      <c r="L7196" s="3"/>
      <c r="M7196" s="77" t="e">
        <f>VLOOKUP($L$1&amp;L7196,定价因子!E:F,2,0)</f>
        <v>#N/A</v>
      </c>
      <c r="N7196" s="3"/>
      <c r="O7196" s="77" t="e">
        <f>VLOOKUP($N$1&amp;N7196,定价因子!E:F,2,0)</f>
        <v>#N/A</v>
      </c>
      <c r="P7196" s="3"/>
      <c r="Q7196" s="55" t="e">
        <f>VLOOKUP($P$1&amp;P7196,定价因子!$E:$F,2,0)</f>
        <v>#N/A</v>
      </c>
      <c r="R7196" s="3"/>
      <c r="S7196" s="77" t="e">
        <f>VLOOKUP($R$1&amp;R7196,定价因子!$E:$F,2,0)</f>
        <v>#N/A</v>
      </c>
      <c r="T7196" s="61"/>
      <c r="U7196" s="63"/>
      <c r="V7196" s="63"/>
      <c r="W7196" s="63"/>
      <c r="X7196" s="3"/>
    </row>
    <row r="7197" spans="1:24">
      <c r="A7197" s="3"/>
      <c r="B7197" s="3"/>
      <c r="C7197" s="3"/>
      <c r="D7197" s="3"/>
      <c r="E7197" s="79"/>
      <c r="F7197" s="3"/>
      <c r="G7197" s="77" t="e">
        <f>VLOOKUP($F$1&amp;F7197,定价因子!E:F,2,0)</f>
        <v>#N/A</v>
      </c>
      <c r="H7197" s="3"/>
      <c r="I7197" s="77" t="e">
        <f>VLOOKUP($H$1&amp;H7197,定价因子!E:F,2,0)</f>
        <v>#N/A</v>
      </c>
      <c r="J7197" s="3"/>
      <c r="K7197" s="77" t="e">
        <f>VLOOKUP($J$1&amp;J7197,定价因子!E:F,2,0)</f>
        <v>#N/A</v>
      </c>
      <c r="L7197" s="3"/>
      <c r="M7197" s="77" t="e">
        <f>VLOOKUP($L$1&amp;L7197,定价因子!E:F,2,0)</f>
        <v>#N/A</v>
      </c>
      <c r="N7197" s="3"/>
      <c r="O7197" s="77" t="e">
        <f>VLOOKUP($N$1&amp;N7197,定价因子!E:F,2,0)</f>
        <v>#N/A</v>
      </c>
      <c r="P7197" s="3"/>
      <c r="Q7197" s="55" t="e">
        <f>VLOOKUP($P$1&amp;P7197,定价因子!$E:$F,2,0)</f>
        <v>#N/A</v>
      </c>
      <c r="R7197" s="3"/>
      <c r="S7197" s="77" t="e">
        <f>VLOOKUP($R$1&amp;R7197,定价因子!$E:$F,2,0)</f>
        <v>#N/A</v>
      </c>
      <c r="T7197" s="61"/>
      <c r="U7197" s="63"/>
      <c r="V7197" s="63"/>
      <c r="W7197" s="63"/>
      <c r="X7197" s="3"/>
    </row>
    <row r="7198" spans="1:24">
      <c r="A7198" s="3"/>
      <c r="B7198" s="3"/>
      <c r="C7198" s="3"/>
      <c r="D7198" s="3"/>
      <c r="E7198" s="79"/>
      <c r="F7198" s="3"/>
      <c r="G7198" s="77" t="e">
        <f>VLOOKUP($F$1&amp;F7198,定价因子!E:F,2,0)</f>
        <v>#N/A</v>
      </c>
      <c r="H7198" s="3"/>
      <c r="I7198" s="77" t="e">
        <f>VLOOKUP($H$1&amp;H7198,定价因子!E:F,2,0)</f>
        <v>#N/A</v>
      </c>
      <c r="J7198" s="3"/>
      <c r="K7198" s="77" t="e">
        <f>VLOOKUP($J$1&amp;J7198,定价因子!E:F,2,0)</f>
        <v>#N/A</v>
      </c>
      <c r="L7198" s="3"/>
      <c r="M7198" s="77" t="e">
        <f>VLOOKUP($L$1&amp;L7198,定价因子!E:F,2,0)</f>
        <v>#N/A</v>
      </c>
      <c r="N7198" s="3"/>
      <c r="O7198" s="77" t="e">
        <f>VLOOKUP($N$1&amp;N7198,定价因子!E:F,2,0)</f>
        <v>#N/A</v>
      </c>
      <c r="P7198" s="3"/>
      <c r="Q7198" s="55" t="e">
        <f>VLOOKUP($P$1&amp;P7198,定价因子!$E:$F,2,0)</f>
        <v>#N/A</v>
      </c>
      <c r="R7198" s="3"/>
      <c r="S7198" s="77" t="e">
        <f>VLOOKUP($R$1&amp;R7198,定价因子!$E:$F,2,0)</f>
        <v>#N/A</v>
      </c>
      <c r="T7198" s="61"/>
      <c r="U7198" s="63"/>
      <c r="V7198" s="63"/>
      <c r="W7198" s="63"/>
      <c r="X7198" s="3"/>
    </row>
    <row r="7199" spans="1:24">
      <c r="A7199" s="3"/>
      <c r="B7199" s="3"/>
      <c r="C7199" s="3"/>
      <c r="D7199" s="3"/>
      <c r="E7199" s="79"/>
      <c r="F7199" s="3"/>
      <c r="G7199" s="77" t="e">
        <f>VLOOKUP($F$1&amp;F7199,定价因子!E:F,2,0)</f>
        <v>#N/A</v>
      </c>
      <c r="H7199" s="3"/>
      <c r="I7199" s="77" t="e">
        <f>VLOOKUP($H$1&amp;H7199,定价因子!E:F,2,0)</f>
        <v>#N/A</v>
      </c>
      <c r="J7199" s="3"/>
      <c r="K7199" s="77" t="e">
        <f>VLOOKUP($J$1&amp;J7199,定价因子!E:F,2,0)</f>
        <v>#N/A</v>
      </c>
      <c r="L7199" s="3"/>
      <c r="M7199" s="77" t="e">
        <f>VLOOKUP($L$1&amp;L7199,定价因子!E:F,2,0)</f>
        <v>#N/A</v>
      </c>
      <c r="N7199" s="3"/>
      <c r="O7199" s="77" t="e">
        <f>VLOOKUP($N$1&amp;N7199,定价因子!E:F,2,0)</f>
        <v>#N/A</v>
      </c>
      <c r="P7199" s="3"/>
      <c r="Q7199" s="55" t="e">
        <f>VLOOKUP($P$1&amp;P7199,定价因子!$E:$F,2,0)</f>
        <v>#N/A</v>
      </c>
      <c r="R7199" s="3"/>
      <c r="S7199" s="77" t="e">
        <f>VLOOKUP($R$1&amp;R7199,定价因子!$E:$F,2,0)</f>
        <v>#N/A</v>
      </c>
      <c r="T7199" s="61"/>
      <c r="U7199" s="63"/>
      <c r="V7199" s="63"/>
      <c r="W7199" s="63"/>
      <c r="X7199" s="3"/>
    </row>
    <row r="7200" spans="1:24">
      <c r="A7200" s="3"/>
      <c r="B7200" s="3"/>
      <c r="C7200" s="3"/>
      <c r="D7200" s="3"/>
      <c r="E7200" s="79"/>
      <c r="F7200" s="3"/>
      <c r="G7200" s="77" t="e">
        <f>VLOOKUP($F$1&amp;F7200,定价因子!E:F,2,0)</f>
        <v>#N/A</v>
      </c>
      <c r="H7200" s="3"/>
      <c r="I7200" s="77" t="e">
        <f>VLOOKUP($H$1&amp;H7200,定价因子!E:F,2,0)</f>
        <v>#N/A</v>
      </c>
      <c r="J7200" s="3"/>
      <c r="K7200" s="77" t="e">
        <f>VLOOKUP($J$1&amp;J7200,定价因子!E:F,2,0)</f>
        <v>#N/A</v>
      </c>
      <c r="L7200" s="3"/>
      <c r="M7200" s="77" t="e">
        <f>VLOOKUP($L$1&amp;L7200,定价因子!E:F,2,0)</f>
        <v>#N/A</v>
      </c>
      <c r="N7200" s="3"/>
      <c r="O7200" s="77" t="e">
        <f>VLOOKUP($N$1&amp;N7200,定价因子!E:F,2,0)</f>
        <v>#N/A</v>
      </c>
      <c r="P7200" s="3"/>
      <c r="Q7200" s="55" t="e">
        <f>VLOOKUP($P$1&amp;P7200,定价因子!$E:$F,2,0)</f>
        <v>#N/A</v>
      </c>
      <c r="R7200" s="3"/>
      <c r="S7200" s="77" t="e">
        <f>VLOOKUP($R$1&amp;R7200,定价因子!$E:$F,2,0)</f>
        <v>#N/A</v>
      </c>
      <c r="T7200" s="61"/>
      <c r="U7200" s="63"/>
      <c r="V7200" s="63"/>
      <c r="W7200" s="63"/>
      <c r="X7200" s="3"/>
    </row>
    <row r="7201" spans="1:24">
      <c r="A7201" s="3"/>
      <c r="B7201" s="3"/>
      <c r="C7201" s="3"/>
      <c r="D7201" s="3"/>
      <c r="E7201" s="79"/>
      <c r="F7201" s="3"/>
      <c r="G7201" s="77" t="e">
        <f>VLOOKUP($F$1&amp;F7201,定价因子!E:F,2,0)</f>
        <v>#N/A</v>
      </c>
      <c r="H7201" s="3"/>
      <c r="I7201" s="77" t="e">
        <f>VLOOKUP($H$1&amp;H7201,定价因子!E:F,2,0)</f>
        <v>#N/A</v>
      </c>
      <c r="J7201" s="3"/>
      <c r="K7201" s="77" t="e">
        <f>VLOOKUP($J$1&amp;J7201,定价因子!E:F,2,0)</f>
        <v>#N/A</v>
      </c>
      <c r="L7201" s="3"/>
      <c r="M7201" s="77" t="e">
        <f>VLOOKUP($L$1&amp;L7201,定价因子!E:F,2,0)</f>
        <v>#N/A</v>
      </c>
      <c r="N7201" s="3"/>
      <c r="O7201" s="77" t="e">
        <f>VLOOKUP($N$1&amp;N7201,定价因子!E:F,2,0)</f>
        <v>#N/A</v>
      </c>
      <c r="P7201" s="3"/>
      <c r="Q7201" s="55" t="e">
        <f>VLOOKUP($P$1&amp;P7201,定价因子!$E:$F,2,0)</f>
        <v>#N/A</v>
      </c>
      <c r="R7201" s="3"/>
      <c r="S7201" s="77" t="e">
        <f>VLOOKUP($R$1&amp;R7201,定价因子!$E:$F,2,0)</f>
        <v>#N/A</v>
      </c>
      <c r="T7201" s="61"/>
      <c r="U7201" s="63"/>
      <c r="V7201" s="63"/>
      <c r="W7201" s="63"/>
      <c r="X7201" s="3"/>
    </row>
    <row r="7202" spans="1:24">
      <c r="A7202" s="3"/>
      <c r="B7202" s="3"/>
      <c r="C7202" s="3"/>
      <c r="D7202" s="3"/>
      <c r="E7202" s="79"/>
      <c r="F7202" s="3"/>
      <c r="G7202" s="77" t="e">
        <f>VLOOKUP($F$1&amp;F7202,定价因子!E:F,2,0)</f>
        <v>#N/A</v>
      </c>
      <c r="H7202" s="3"/>
      <c r="I7202" s="77" t="e">
        <f>VLOOKUP($H$1&amp;H7202,定价因子!E:F,2,0)</f>
        <v>#N/A</v>
      </c>
      <c r="J7202" s="3"/>
      <c r="K7202" s="77" t="e">
        <f>VLOOKUP($J$1&amp;J7202,定价因子!E:F,2,0)</f>
        <v>#N/A</v>
      </c>
      <c r="L7202" s="3"/>
      <c r="M7202" s="77" t="e">
        <f>VLOOKUP($L$1&amp;L7202,定价因子!E:F,2,0)</f>
        <v>#N/A</v>
      </c>
      <c r="N7202" s="3"/>
      <c r="O7202" s="77" t="e">
        <f>VLOOKUP($N$1&amp;N7202,定价因子!E:F,2,0)</f>
        <v>#N/A</v>
      </c>
      <c r="P7202" s="3"/>
      <c r="Q7202" s="55" t="e">
        <f>VLOOKUP($P$1&amp;P7202,定价因子!$E:$F,2,0)</f>
        <v>#N/A</v>
      </c>
      <c r="R7202" s="3"/>
      <c r="S7202" s="77" t="e">
        <f>VLOOKUP($R$1&amp;R7202,定价因子!$E:$F,2,0)</f>
        <v>#N/A</v>
      </c>
      <c r="T7202" s="61"/>
      <c r="U7202" s="63"/>
      <c r="V7202" s="63"/>
      <c r="W7202" s="63"/>
      <c r="X7202" s="3"/>
    </row>
    <row r="7203" spans="1:24">
      <c r="A7203" s="3"/>
      <c r="B7203" s="3"/>
      <c r="C7203" s="3"/>
      <c r="D7203" s="3"/>
      <c r="E7203" s="79"/>
      <c r="F7203" s="3"/>
      <c r="G7203" s="77" t="e">
        <f>VLOOKUP($F$1&amp;F7203,定价因子!E:F,2,0)</f>
        <v>#N/A</v>
      </c>
      <c r="H7203" s="3"/>
      <c r="I7203" s="77" t="e">
        <f>VLOOKUP($H$1&amp;H7203,定价因子!E:F,2,0)</f>
        <v>#N/A</v>
      </c>
      <c r="J7203" s="3"/>
      <c r="K7203" s="77" t="e">
        <f>VLOOKUP($J$1&amp;J7203,定价因子!E:F,2,0)</f>
        <v>#N/A</v>
      </c>
      <c r="L7203" s="3"/>
      <c r="M7203" s="77" t="e">
        <f>VLOOKUP($L$1&amp;L7203,定价因子!E:F,2,0)</f>
        <v>#N/A</v>
      </c>
      <c r="N7203" s="3"/>
      <c r="O7203" s="77" t="e">
        <f>VLOOKUP($N$1&amp;N7203,定价因子!E:F,2,0)</f>
        <v>#N/A</v>
      </c>
      <c r="P7203" s="3"/>
      <c r="Q7203" s="55" t="e">
        <f>VLOOKUP($P$1&amp;P7203,定价因子!$E:$F,2,0)</f>
        <v>#N/A</v>
      </c>
      <c r="R7203" s="3"/>
      <c r="S7203" s="77" t="e">
        <f>VLOOKUP($R$1&amp;R7203,定价因子!$E:$F,2,0)</f>
        <v>#N/A</v>
      </c>
      <c r="T7203" s="61"/>
      <c r="U7203" s="63"/>
      <c r="V7203" s="63"/>
      <c r="W7203" s="63"/>
      <c r="X7203" s="3"/>
    </row>
    <row r="7204" spans="1:24">
      <c r="A7204" s="3"/>
      <c r="B7204" s="3"/>
      <c r="C7204" s="3"/>
      <c r="D7204" s="3"/>
      <c r="E7204" s="79"/>
      <c r="F7204" s="3"/>
      <c r="G7204" s="77" t="e">
        <f>VLOOKUP($F$1&amp;F7204,定价因子!E:F,2,0)</f>
        <v>#N/A</v>
      </c>
      <c r="H7204" s="3"/>
      <c r="I7204" s="77" t="e">
        <f>VLOOKUP($H$1&amp;H7204,定价因子!E:F,2,0)</f>
        <v>#N/A</v>
      </c>
      <c r="J7204" s="3"/>
      <c r="K7204" s="77" t="e">
        <f>VLOOKUP($J$1&amp;J7204,定价因子!E:F,2,0)</f>
        <v>#N/A</v>
      </c>
      <c r="L7204" s="3"/>
      <c r="M7204" s="77" t="e">
        <f>VLOOKUP($L$1&amp;L7204,定价因子!E:F,2,0)</f>
        <v>#N/A</v>
      </c>
      <c r="N7204" s="3"/>
      <c r="O7204" s="77" t="e">
        <f>VLOOKUP($N$1&amp;N7204,定价因子!E:F,2,0)</f>
        <v>#N/A</v>
      </c>
      <c r="P7204" s="3"/>
      <c r="Q7204" s="55" t="e">
        <f>VLOOKUP($P$1&amp;P7204,定价因子!$E:$F,2,0)</f>
        <v>#N/A</v>
      </c>
      <c r="R7204" s="3"/>
      <c r="S7204" s="77" t="e">
        <f>VLOOKUP($R$1&amp;R7204,定价因子!$E:$F,2,0)</f>
        <v>#N/A</v>
      </c>
      <c r="T7204" s="61"/>
      <c r="U7204" s="63"/>
      <c r="V7204" s="63"/>
      <c r="W7204" s="63"/>
      <c r="X7204" s="3"/>
    </row>
    <row r="7205" spans="1:24">
      <c r="A7205" s="3"/>
      <c r="B7205" s="3"/>
      <c r="C7205" s="3"/>
      <c r="D7205" s="3"/>
      <c r="E7205" s="79"/>
      <c r="F7205" s="3"/>
      <c r="G7205" s="77" t="e">
        <f>VLOOKUP($F$1&amp;F7205,定价因子!E:F,2,0)</f>
        <v>#N/A</v>
      </c>
      <c r="H7205" s="3"/>
      <c r="I7205" s="77" t="e">
        <f>VLOOKUP($H$1&amp;H7205,定价因子!E:F,2,0)</f>
        <v>#N/A</v>
      </c>
      <c r="J7205" s="3"/>
      <c r="K7205" s="77" t="e">
        <f>VLOOKUP($J$1&amp;J7205,定价因子!E:F,2,0)</f>
        <v>#N/A</v>
      </c>
      <c r="L7205" s="3"/>
      <c r="M7205" s="77" t="e">
        <f>VLOOKUP($L$1&amp;L7205,定价因子!E:F,2,0)</f>
        <v>#N/A</v>
      </c>
      <c r="N7205" s="3"/>
      <c r="O7205" s="77" t="e">
        <f>VLOOKUP($N$1&amp;N7205,定价因子!E:F,2,0)</f>
        <v>#N/A</v>
      </c>
      <c r="P7205" s="3"/>
      <c r="Q7205" s="55" t="e">
        <f>VLOOKUP($P$1&amp;P7205,定价因子!$E:$F,2,0)</f>
        <v>#N/A</v>
      </c>
      <c r="R7205" s="3"/>
      <c r="S7205" s="77" t="e">
        <f>VLOOKUP($R$1&amp;R7205,定价因子!$E:$F,2,0)</f>
        <v>#N/A</v>
      </c>
      <c r="T7205" s="61"/>
      <c r="U7205" s="63"/>
      <c r="V7205" s="63"/>
      <c r="W7205" s="63"/>
      <c r="X7205" s="3"/>
    </row>
    <row r="7206" spans="1:24">
      <c r="A7206" s="3"/>
      <c r="B7206" s="3"/>
      <c r="C7206" s="3"/>
      <c r="D7206" s="3"/>
      <c r="E7206" s="79"/>
      <c r="F7206" s="3"/>
      <c r="G7206" s="77" t="e">
        <f>VLOOKUP($F$1&amp;F7206,定价因子!E:F,2,0)</f>
        <v>#N/A</v>
      </c>
      <c r="H7206" s="3"/>
      <c r="I7206" s="77" t="e">
        <f>VLOOKUP($H$1&amp;H7206,定价因子!E:F,2,0)</f>
        <v>#N/A</v>
      </c>
      <c r="J7206" s="3"/>
      <c r="K7206" s="77" t="e">
        <f>VLOOKUP($J$1&amp;J7206,定价因子!E:F,2,0)</f>
        <v>#N/A</v>
      </c>
      <c r="L7206" s="3"/>
      <c r="M7206" s="77" t="e">
        <f>VLOOKUP($L$1&amp;L7206,定价因子!E:F,2,0)</f>
        <v>#N/A</v>
      </c>
      <c r="N7206" s="3"/>
      <c r="O7206" s="77" t="e">
        <f>VLOOKUP($N$1&amp;N7206,定价因子!E:F,2,0)</f>
        <v>#N/A</v>
      </c>
      <c r="P7206" s="3"/>
      <c r="Q7206" s="55" t="e">
        <f>VLOOKUP($P$1&amp;P7206,定价因子!$E:$F,2,0)</f>
        <v>#N/A</v>
      </c>
      <c r="R7206" s="3"/>
      <c r="S7206" s="77" t="e">
        <f>VLOOKUP($R$1&amp;R7206,定价因子!$E:$F,2,0)</f>
        <v>#N/A</v>
      </c>
      <c r="T7206" s="61"/>
      <c r="U7206" s="63"/>
      <c r="V7206" s="63"/>
      <c r="W7206" s="63"/>
      <c r="X7206" s="3"/>
    </row>
    <row r="7207" spans="1:24">
      <c r="A7207" s="3"/>
      <c r="B7207" s="3"/>
      <c r="C7207" s="3"/>
      <c r="D7207" s="3"/>
      <c r="E7207" s="79"/>
      <c r="F7207" s="3"/>
      <c r="G7207" s="77" t="e">
        <f>VLOOKUP($F$1&amp;F7207,定价因子!E:F,2,0)</f>
        <v>#N/A</v>
      </c>
      <c r="H7207" s="3"/>
      <c r="I7207" s="77" t="e">
        <f>VLOOKUP($H$1&amp;H7207,定价因子!E:F,2,0)</f>
        <v>#N/A</v>
      </c>
      <c r="J7207" s="3"/>
      <c r="K7207" s="77" t="e">
        <f>VLOOKUP($J$1&amp;J7207,定价因子!E:F,2,0)</f>
        <v>#N/A</v>
      </c>
      <c r="L7207" s="3"/>
      <c r="M7207" s="77" t="e">
        <f>VLOOKUP($L$1&amp;L7207,定价因子!E:F,2,0)</f>
        <v>#N/A</v>
      </c>
      <c r="N7207" s="3"/>
      <c r="O7207" s="77" t="e">
        <f>VLOOKUP($N$1&amp;N7207,定价因子!E:F,2,0)</f>
        <v>#N/A</v>
      </c>
      <c r="P7207" s="3"/>
      <c r="Q7207" s="55" t="e">
        <f>VLOOKUP($P$1&amp;P7207,定价因子!$E:$F,2,0)</f>
        <v>#N/A</v>
      </c>
      <c r="R7207" s="3"/>
      <c r="S7207" s="77" t="e">
        <f>VLOOKUP($R$1&amp;R7207,定价因子!$E:$F,2,0)</f>
        <v>#N/A</v>
      </c>
      <c r="T7207" s="61"/>
      <c r="U7207" s="63"/>
      <c r="V7207" s="63"/>
      <c r="W7207" s="63"/>
      <c r="X7207" s="3"/>
    </row>
    <row r="7208" spans="1:24">
      <c r="A7208" s="3"/>
      <c r="B7208" s="3"/>
      <c r="C7208" s="3"/>
      <c r="D7208" s="3"/>
      <c r="E7208" s="79"/>
      <c r="F7208" s="3"/>
      <c r="G7208" s="77" t="e">
        <f>VLOOKUP($F$1&amp;F7208,定价因子!E:F,2,0)</f>
        <v>#N/A</v>
      </c>
      <c r="H7208" s="3"/>
      <c r="I7208" s="77" t="e">
        <f>VLOOKUP($H$1&amp;H7208,定价因子!E:F,2,0)</f>
        <v>#N/A</v>
      </c>
      <c r="J7208" s="3"/>
      <c r="K7208" s="77" t="e">
        <f>VLOOKUP($J$1&amp;J7208,定价因子!E:F,2,0)</f>
        <v>#N/A</v>
      </c>
      <c r="L7208" s="3"/>
      <c r="M7208" s="77" t="e">
        <f>VLOOKUP($L$1&amp;L7208,定价因子!E:F,2,0)</f>
        <v>#N/A</v>
      </c>
      <c r="N7208" s="3"/>
      <c r="O7208" s="77" t="e">
        <f>VLOOKUP($N$1&amp;N7208,定价因子!E:F,2,0)</f>
        <v>#N/A</v>
      </c>
      <c r="P7208" s="3"/>
      <c r="Q7208" s="55" t="e">
        <f>VLOOKUP($P$1&amp;P7208,定价因子!$E:$F,2,0)</f>
        <v>#N/A</v>
      </c>
      <c r="R7208" s="3"/>
      <c r="S7208" s="77" t="e">
        <f>VLOOKUP($R$1&amp;R7208,定价因子!$E:$F,2,0)</f>
        <v>#N/A</v>
      </c>
      <c r="T7208" s="61"/>
      <c r="U7208" s="63"/>
      <c r="V7208" s="63"/>
      <c r="W7208" s="63"/>
      <c r="X7208" s="3"/>
    </row>
    <row r="7209" spans="1:24">
      <c r="A7209" s="3"/>
      <c r="B7209" s="3"/>
      <c r="C7209" s="3"/>
      <c r="D7209" s="3"/>
      <c r="E7209" s="79"/>
      <c r="F7209" s="3"/>
      <c r="G7209" s="77" t="e">
        <f>VLOOKUP($F$1&amp;F7209,定价因子!E:F,2,0)</f>
        <v>#N/A</v>
      </c>
      <c r="H7209" s="3"/>
      <c r="I7209" s="77" t="e">
        <f>VLOOKUP($H$1&amp;H7209,定价因子!E:F,2,0)</f>
        <v>#N/A</v>
      </c>
      <c r="J7209" s="3"/>
      <c r="K7209" s="77" t="e">
        <f>VLOOKUP($J$1&amp;J7209,定价因子!E:F,2,0)</f>
        <v>#N/A</v>
      </c>
      <c r="L7209" s="3"/>
      <c r="M7209" s="77" t="e">
        <f>VLOOKUP($L$1&amp;L7209,定价因子!E:F,2,0)</f>
        <v>#N/A</v>
      </c>
      <c r="N7209" s="3"/>
      <c r="O7209" s="77" t="e">
        <f>VLOOKUP($N$1&amp;N7209,定价因子!E:F,2,0)</f>
        <v>#N/A</v>
      </c>
      <c r="P7209" s="3"/>
      <c r="Q7209" s="55" t="e">
        <f>VLOOKUP($P$1&amp;P7209,定价因子!$E:$F,2,0)</f>
        <v>#N/A</v>
      </c>
      <c r="R7209" s="3"/>
      <c r="S7209" s="77" t="e">
        <f>VLOOKUP($R$1&amp;R7209,定价因子!$E:$F,2,0)</f>
        <v>#N/A</v>
      </c>
      <c r="T7209" s="61"/>
      <c r="U7209" s="63"/>
      <c r="V7209" s="63"/>
      <c r="W7209" s="63"/>
      <c r="X7209" s="3"/>
    </row>
    <row r="7210" spans="1:24">
      <c r="A7210" s="3"/>
      <c r="B7210" s="3"/>
      <c r="C7210" s="3"/>
      <c r="D7210" s="3"/>
      <c r="E7210" s="79"/>
      <c r="F7210" s="3"/>
      <c r="G7210" s="77" t="e">
        <f>VLOOKUP($F$1&amp;F7210,定价因子!E:F,2,0)</f>
        <v>#N/A</v>
      </c>
      <c r="H7210" s="3"/>
      <c r="I7210" s="77" t="e">
        <f>VLOOKUP($H$1&amp;H7210,定价因子!E:F,2,0)</f>
        <v>#N/A</v>
      </c>
      <c r="J7210" s="3"/>
      <c r="K7210" s="77" t="e">
        <f>VLOOKUP($J$1&amp;J7210,定价因子!E:F,2,0)</f>
        <v>#N/A</v>
      </c>
      <c r="L7210" s="3"/>
      <c r="M7210" s="77" t="e">
        <f>VLOOKUP($L$1&amp;L7210,定价因子!E:F,2,0)</f>
        <v>#N/A</v>
      </c>
      <c r="N7210" s="3"/>
      <c r="O7210" s="77" t="e">
        <f>VLOOKUP($N$1&amp;N7210,定价因子!E:F,2,0)</f>
        <v>#N/A</v>
      </c>
      <c r="P7210" s="3"/>
      <c r="Q7210" s="55" t="e">
        <f>VLOOKUP($P$1&amp;P7210,定价因子!$E:$F,2,0)</f>
        <v>#N/A</v>
      </c>
      <c r="R7210" s="3"/>
      <c r="S7210" s="77" t="e">
        <f>VLOOKUP($R$1&amp;R7210,定价因子!$E:$F,2,0)</f>
        <v>#N/A</v>
      </c>
      <c r="T7210" s="61"/>
      <c r="U7210" s="63"/>
      <c r="V7210" s="63"/>
      <c r="W7210" s="63"/>
      <c r="X7210" s="3"/>
    </row>
    <row r="7211" spans="1:24">
      <c r="A7211" s="3"/>
      <c r="B7211" s="3"/>
      <c r="C7211" s="3"/>
      <c r="D7211" s="3"/>
      <c r="E7211" s="79"/>
      <c r="F7211" s="3"/>
      <c r="G7211" s="77" t="e">
        <f>VLOOKUP($F$1&amp;F7211,定价因子!E:F,2,0)</f>
        <v>#N/A</v>
      </c>
      <c r="H7211" s="3"/>
      <c r="I7211" s="77" t="e">
        <f>VLOOKUP($H$1&amp;H7211,定价因子!E:F,2,0)</f>
        <v>#N/A</v>
      </c>
      <c r="J7211" s="3"/>
      <c r="K7211" s="77" t="e">
        <f>VLOOKUP($J$1&amp;J7211,定价因子!E:F,2,0)</f>
        <v>#N/A</v>
      </c>
      <c r="L7211" s="3"/>
      <c r="M7211" s="77" t="e">
        <f>VLOOKUP($L$1&amp;L7211,定价因子!E:F,2,0)</f>
        <v>#N/A</v>
      </c>
      <c r="N7211" s="3"/>
      <c r="O7211" s="77" t="e">
        <f>VLOOKUP($N$1&amp;N7211,定价因子!E:F,2,0)</f>
        <v>#N/A</v>
      </c>
      <c r="P7211" s="3"/>
      <c r="Q7211" s="55" t="e">
        <f>VLOOKUP($P$1&amp;P7211,定价因子!$E:$F,2,0)</f>
        <v>#N/A</v>
      </c>
      <c r="R7211" s="3"/>
      <c r="S7211" s="77" t="e">
        <f>VLOOKUP($R$1&amp;R7211,定价因子!$E:$F,2,0)</f>
        <v>#N/A</v>
      </c>
      <c r="T7211" s="61"/>
      <c r="U7211" s="63"/>
      <c r="V7211" s="63"/>
      <c r="W7211" s="63"/>
      <c r="X7211" s="3"/>
    </row>
    <row r="7212" spans="1:24">
      <c r="A7212" s="3"/>
      <c r="B7212" s="3"/>
      <c r="C7212" s="3"/>
      <c r="D7212" s="3"/>
      <c r="E7212" s="79"/>
      <c r="F7212" s="3"/>
      <c r="G7212" s="77" t="e">
        <f>VLOOKUP($F$1&amp;F7212,定价因子!E:F,2,0)</f>
        <v>#N/A</v>
      </c>
      <c r="H7212" s="3"/>
      <c r="I7212" s="77" t="e">
        <f>VLOOKUP($H$1&amp;H7212,定价因子!E:F,2,0)</f>
        <v>#N/A</v>
      </c>
      <c r="J7212" s="3"/>
      <c r="K7212" s="77" t="e">
        <f>VLOOKUP($J$1&amp;J7212,定价因子!E:F,2,0)</f>
        <v>#N/A</v>
      </c>
      <c r="L7212" s="3"/>
      <c r="M7212" s="77" t="e">
        <f>VLOOKUP($L$1&amp;L7212,定价因子!E:F,2,0)</f>
        <v>#N/A</v>
      </c>
      <c r="N7212" s="3"/>
      <c r="O7212" s="77" t="e">
        <f>VLOOKUP($N$1&amp;N7212,定价因子!E:F,2,0)</f>
        <v>#N/A</v>
      </c>
      <c r="P7212" s="3"/>
      <c r="Q7212" s="55" t="e">
        <f>VLOOKUP($P$1&amp;P7212,定价因子!$E:$F,2,0)</f>
        <v>#N/A</v>
      </c>
      <c r="R7212" s="3"/>
      <c r="S7212" s="77" t="e">
        <f>VLOOKUP($R$1&amp;R7212,定价因子!$E:$F,2,0)</f>
        <v>#N/A</v>
      </c>
      <c r="T7212" s="61"/>
      <c r="U7212" s="63"/>
      <c r="V7212" s="63"/>
      <c r="W7212" s="63"/>
      <c r="X7212" s="3"/>
    </row>
    <row r="7213" spans="1:24">
      <c r="A7213" s="3"/>
      <c r="B7213" s="3"/>
      <c r="C7213" s="3"/>
      <c r="D7213" s="3"/>
      <c r="E7213" s="79"/>
      <c r="F7213" s="3"/>
      <c r="G7213" s="77" t="e">
        <f>VLOOKUP($F$1&amp;F7213,定价因子!E:F,2,0)</f>
        <v>#N/A</v>
      </c>
      <c r="H7213" s="3"/>
      <c r="I7213" s="77" t="e">
        <f>VLOOKUP($H$1&amp;H7213,定价因子!E:F,2,0)</f>
        <v>#N/A</v>
      </c>
      <c r="J7213" s="3"/>
      <c r="K7213" s="77" t="e">
        <f>VLOOKUP($J$1&amp;J7213,定价因子!E:F,2,0)</f>
        <v>#N/A</v>
      </c>
      <c r="L7213" s="3"/>
      <c r="M7213" s="77" t="e">
        <f>VLOOKUP($L$1&amp;L7213,定价因子!E:F,2,0)</f>
        <v>#N/A</v>
      </c>
      <c r="N7213" s="3"/>
      <c r="O7213" s="77" t="e">
        <f>VLOOKUP($N$1&amp;N7213,定价因子!E:F,2,0)</f>
        <v>#N/A</v>
      </c>
      <c r="P7213" s="3"/>
      <c r="Q7213" s="55" t="e">
        <f>VLOOKUP($P$1&amp;P7213,定价因子!$E:$F,2,0)</f>
        <v>#N/A</v>
      </c>
      <c r="R7213" s="3"/>
      <c r="S7213" s="77" t="e">
        <f>VLOOKUP($R$1&amp;R7213,定价因子!$E:$F,2,0)</f>
        <v>#N/A</v>
      </c>
      <c r="T7213" s="61"/>
      <c r="U7213" s="63"/>
      <c r="V7213" s="63"/>
      <c r="W7213" s="63"/>
      <c r="X7213" s="3"/>
    </row>
    <row r="7214" spans="1:24">
      <c r="A7214" s="3"/>
      <c r="B7214" s="3"/>
      <c r="C7214" s="3"/>
      <c r="D7214" s="3"/>
      <c r="E7214" s="79"/>
      <c r="F7214" s="3"/>
      <c r="G7214" s="77" t="e">
        <f>VLOOKUP($F$1&amp;F7214,定价因子!E:F,2,0)</f>
        <v>#N/A</v>
      </c>
      <c r="H7214" s="3"/>
      <c r="I7214" s="77" t="e">
        <f>VLOOKUP($H$1&amp;H7214,定价因子!E:F,2,0)</f>
        <v>#N/A</v>
      </c>
      <c r="J7214" s="3"/>
      <c r="K7214" s="77" t="e">
        <f>VLOOKUP($J$1&amp;J7214,定价因子!E:F,2,0)</f>
        <v>#N/A</v>
      </c>
      <c r="L7214" s="3"/>
      <c r="M7214" s="77" t="e">
        <f>VLOOKUP($L$1&amp;L7214,定价因子!E:F,2,0)</f>
        <v>#N/A</v>
      </c>
      <c r="N7214" s="3"/>
      <c r="O7214" s="77" t="e">
        <f>VLOOKUP($N$1&amp;N7214,定价因子!E:F,2,0)</f>
        <v>#N/A</v>
      </c>
      <c r="P7214" s="3"/>
      <c r="Q7214" s="55" t="e">
        <f>VLOOKUP($P$1&amp;P7214,定价因子!$E:$F,2,0)</f>
        <v>#N/A</v>
      </c>
      <c r="R7214" s="3"/>
      <c r="S7214" s="77" t="e">
        <f>VLOOKUP($R$1&amp;R7214,定价因子!$E:$F,2,0)</f>
        <v>#N/A</v>
      </c>
      <c r="T7214" s="61"/>
      <c r="U7214" s="63"/>
      <c r="V7214" s="63"/>
      <c r="W7214" s="63"/>
      <c r="X7214" s="3"/>
    </row>
    <row r="7215" spans="1:24">
      <c r="A7215" s="3"/>
      <c r="B7215" s="3"/>
      <c r="C7215" s="3"/>
      <c r="D7215" s="3"/>
      <c r="E7215" s="79"/>
      <c r="F7215" s="3"/>
      <c r="G7215" s="77" t="e">
        <f>VLOOKUP($F$1&amp;F7215,定价因子!E:F,2,0)</f>
        <v>#N/A</v>
      </c>
      <c r="H7215" s="3"/>
      <c r="I7215" s="77" t="e">
        <f>VLOOKUP($H$1&amp;H7215,定价因子!E:F,2,0)</f>
        <v>#N/A</v>
      </c>
      <c r="J7215" s="3"/>
      <c r="K7215" s="77" t="e">
        <f>VLOOKUP($J$1&amp;J7215,定价因子!E:F,2,0)</f>
        <v>#N/A</v>
      </c>
      <c r="L7215" s="3"/>
      <c r="M7215" s="77" t="e">
        <f>VLOOKUP($L$1&amp;L7215,定价因子!E:F,2,0)</f>
        <v>#N/A</v>
      </c>
      <c r="N7215" s="3"/>
      <c r="O7215" s="77" t="e">
        <f>VLOOKUP($N$1&amp;N7215,定价因子!E:F,2,0)</f>
        <v>#N/A</v>
      </c>
      <c r="P7215" s="3"/>
      <c r="Q7215" s="55" t="e">
        <f>VLOOKUP($P$1&amp;P7215,定价因子!$E:$F,2,0)</f>
        <v>#N/A</v>
      </c>
      <c r="R7215" s="3"/>
      <c r="S7215" s="77" t="e">
        <f>VLOOKUP($R$1&amp;R7215,定价因子!$E:$F,2,0)</f>
        <v>#N/A</v>
      </c>
      <c r="T7215" s="61"/>
      <c r="U7215" s="63"/>
      <c r="V7215" s="63"/>
      <c r="W7215" s="63"/>
      <c r="X7215" s="3"/>
    </row>
    <row r="7216" spans="1:24">
      <c r="A7216" s="3"/>
      <c r="B7216" s="3"/>
      <c r="C7216" s="3"/>
      <c r="D7216" s="3"/>
      <c r="E7216" s="79"/>
      <c r="F7216" s="3"/>
      <c r="G7216" s="77" t="e">
        <f>VLOOKUP($F$1&amp;F7216,定价因子!E:F,2,0)</f>
        <v>#N/A</v>
      </c>
      <c r="H7216" s="3"/>
      <c r="I7216" s="77" t="e">
        <f>VLOOKUP($H$1&amp;H7216,定价因子!E:F,2,0)</f>
        <v>#N/A</v>
      </c>
      <c r="J7216" s="3"/>
      <c r="K7216" s="77" t="e">
        <f>VLOOKUP($J$1&amp;J7216,定价因子!E:F,2,0)</f>
        <v>#N/A</v>
      </c>
      <c r="L7216" s="3"/>
      <c r="M7216" s="77" t="e">
        <f>VLOOKUP($L$1&amp;L7216,定价因子!E:F,2,0)</f>
        <v>#N/A</v>
      </c>
      <c r="N7216" s="3"/>
      <c r="O7216" s="77" t="e">
        <f>VLOOKUP($N$1&amp;N7216,定价因子!E:F,2,0)</f>
        <v>#N/A</v>
      </c>
      <c r="P7216" s="3"/>
      <c r="Q7216" s="55" t="e">
        <f>VLOOKUP($P$1&amp;P7216,定价因子!$E:$F,2,0)</f>
        <v>#N/A</v>
      </c>
      <c r="R7216" s="3"/>
      <c r="S7216" s="77" t="e">
        <f>VLOOKUP($R$1&amp;R7216,定价因子!$E:$F,2,0)</f>
        <v>#N/A</v>
      </c>
      <c r="T7216" s="61"/>
      <c r="U7216" s="63"/>
      <c r="V7216" s="63"/>
      <c r="W7216" s="63"/>
      <c r="X7216" s="3"/>
    </row>
    <row r="7217" spans="1:24">
      <c r="A7217" s="3"/>
      <c r="B7217" s="3"/>
      <c r="C7217" s="3"/>
      <c r="D7217" s="3"/>
      <c r="E7217" s="79"/>
      <c r="F7217" s="3"/>
      <c r="G7217" s="77" t="e">
        <f>VLOOKUP($F$1&amp;F7217,定价因子!E:F,2,0)</f>
        <v>#N/A</v>
      </c>
      <c r="H7217" s="3"/>
      <c r="I7217" s="77" t="e">
        <f>VLOOKUP($H$1&amp;H7217,定价因子!E:F,2,0)</f>
        <v>#N/A</v>
      </c>
      <c r="J7217" s="3"/>
      <c r="K7217" s="77" t="e">
        <f>VLOOKUP($J$1&amp;J7217,定价因子!E:F,2,0)</f>
        <v>#N/A</v>
      </c>
      <c r="L7217" s="3"/>
      <c r="M7217" s="77" t="e">
        <f>VLOOKUP($L$1&amp;L7217,定价因子!E:F,2,0)</f>
        <v>#N/A</v>
      </c>
      <c r="N7217" s="3"/>
      <c r="O7217" s="77" t="e">
        <f>VLOOKUP($N$1&amp;N7217,定价因子!E:F,2,0)</f>
        <v>#N/A</v>
      </c>
      <c r="P7217" s="3"/>
      <c r="Q7217" s="55" t="e">
        <f>VLOOKUP($P$1&amp;P7217,定价因子!$E:$F,2,0)</f>
        <v>#N/A</v>
      </c>
      <c r="R7217" s="3"/>
      <c r="S7217" s="77" t="e">
        <f>VLOOKUP($R$1&amp;R7217,定价因子!$E:$F,2,0)</f>
        <v>#N/A</v>
      </c>
      <c r="T7217" s="61"/>
      <c r="U7217" s="63"/>
      <c r="V7217" s="63"/>
      <c r="W7217" s="63"/>
      <c r="X7217" s="3"/>
    </row>
    <row r="7218" spans="1:24">
      <c r="A7218" s="3"/>
      <c r="B7218" s="3"/>
      <c r="C7218" s="3"/>
      <c r="D7218" s="3"/>
      <c r="E7218" s="79"/>
      <c r="F7218" s="3"/>
      <c r="G7218" s="77" t="e">
        <f>VLOOKUP($F$1&amp;F7218,定价因子!E:F,2,0)</f>
        <v>#N/A</v>
      </c>
      <c r="H7218" s="3"/>
      <c r="I7218" s="77" t="e">
        <f>VLOOKUP($H$1&amp;H7218,定价因子!E:F,2,0)</f>
        <v>#N/A</v>
      </c>
      <c r="J7218" s="3"/>
      <c r="K7218" s="77" t="e">
        <f>VLOOKUP($J$1&amp;J7218,定价因子!E:F,2,0)</f>
        <v>#N/A</v>
      </c>
      <c r="L7218" s="3"/>
      <c r="M7218" s="77" t="e">
        <f>VLOOKUP($L$1&amp;L7218,定价因子!E:F,2,0)</f>
        <v>#N/A</v>
      </c>
      <c r="N7218" s="3"/>
      <c r="O7218" s="77" t="e">
        <f>VLOOKUP($N$1&amp;N7218,定价因子!E:F,2,0)</f>
        <v>#N/A</v>
      </c>
      <c r="P7218" s="3"/>
      <c r="Q7218" s="55" t="e">
        <f>VLOOKUP($P$1&amp;P7218,定价因子!$E:$F,2,0)</f>
        <v>#N/A</v>
      </c>
      <c r="R7218" s="3"/>
      <c r="S7218" s="77" t="e">
        <f>VLOOKUP($R$1&amp;R7218,定价因子!$E:$F,2,0)</f>
        <v>#N/A</v>
      </c>
      <c r="T7218" s="61"/>
      <c r="U7218" s="63"/>
      <c r="V7218" s="63"/>
      <c r="W7218" s="63"/>
      <c r="X7218" s="3"/>
    </row>
    <row r="7219" spans="1:24">
      <c r="A7219" s="3"/>
      <c r="B7219" s="3"/>
      <c r="C7219" s="3"/>
      <c r="D7219" s="3"/>
      <c r="E7219" s="79"/>
      <c r="F7219" s="3"/>
      <c r="G7219" s="77" t="e">
        <f>VLOOKUP($F$1&amp;F7219,定价因子!E:F,2,0)</f>
        <v>#N/A</v>
      </c>
      <c r="H7219" s="3"/>
      <c r="I7219" s="77" t="e">
        <f>VLOOKUP($H$1&amp;H7219,定价因子!E:F,2,0)</f>
        <v>#N/A</v>
      </c>
      <c r="J7219" s="3"/>
      <c r="K7219" s="77" t="e">
        <f>VLOOKUP($J$1&amp;J7219,定价因子!E:F,2,0)</f>
        <v>#N/A</v>
      </c>
      <c r="L7219" s="3"/>
      <c r="M7219" s="77" t="e">
        <f>VLOOKUP($L$1&amp;L7219,定价因子!E:F,2,0)</f>
        <v>#N/A</v>
      </c>
      <c r="N7219" s="3"/>
      <c r="O7219" s="77" t="e">
        <f>VLOOKUP($N$1&amp;N7219,定价因子!E:F,2,0)</f>
        <v>#N/A</v>
      </c>
      <c r="P7219" s="3"/>
      <c r="Q7219" s="55" t="e">
        <f>VLOOKUP($P$1&amp;P7219,定价因子!$E:$F,2,0)</f>
        <v>#N/A</v>
      </c>
      <c r="R7219" s="3"/>
      <c r="S7219" s="77" t="e">
        <f>VLOOKUP($R$1&amp;R7219,定价因子!$E:$F,2,0)</f>
        <v>#N/A</v>
      </c>
      <c r="T7219" s="61"/>
      <c r="U7219" s="63"/>
      <c r="V7219" s="63"/>
      <c r="W7219" s="63"/>
      <c r="X7219" s="3"/>
    </row>
    <row r="7220" spans="1:24">
      <c r="A7220" s="3"/>
      <c r="B7220" s="3"/>
      <c r="C7220" s="3"/>
      <c r="D7220" s="3"/>
      <c r="E7220" s="79"/>
      <c r="F7220" s="3"/>
      <c r="G7220" s="77" t="e">
        <f>VLOOKUP($F$1&amp;F7220,定价因子!E:F,2,0)</f>
        <v>#N/A</v>
      </c>
      <c r="H7220" s="3"/>
      <c r="I7220" s="77" t="e">
        <f>VLOOKUP($H$1&amp;H7220,定价因子!E:F,2,0)</f>
        <v>#N/A</v>
      </c>
      <c r="J7220" s="3"/>
      <c r="K7220" s="77" t="e">
        <f>VLOOKUP($J$1&amp;J7220,定价因子!E:F,2,0)</f>
        <v>#N/A</v>
      </c>
      <c r="L7220" s="3"/>
      <c r="M7220" s="77" t="e">
        <f>VLOOKUP($L$1&amp;L7220,定价因子!E:F,2,0)</f>
        <v>#N/A</v>
      </c>
      <c r="N7220" s="3"/>
      <c r="O7220" s="77" t="e">
        <f>VLOOKUP($N$1&amp;N7220,定价因子!E:F,2,0)</f>
        <v>#N/A</v>
      </c>
      <c r="P7220" s="3"/>
      <c r="Q7220" s="55" t="e">
        <f>VLOOKUP($P$1&amp;P7220,定价因子!$E:$F,2,0)</f>
        <v>#N/A</v>
      </c>
      <c r="R7220" s="3"/>
      <c r="S7220" s="77" t="e">
        <f>VLOOKUP($R$1&amp;R7220,定价因子!$E:$F,2,0)</f>
        <v>#N/A</v>
      </c>
      <c r="T7220" s="61"/>
      <c r="U7220" s="63"/>
      <c r="V7220" s="63"/>
      <c r="W7220" s="63"/>
      <c r="X7220" s="3"/>
    </row>
    <row r="7221" spans="1:24">
      <c r="A7221" s="3"/>
      <c r="B7221" s="3"/>
      <c r="C7221" s="3"/>
      <c r="D7221" s="3"/>
      <c r="E7221" s="79"/>
      <c r="F7221" s="3"/>
      <c r="G7221" s="77" t="e">
        <f>VLOOKUP($F$1&amp;F7221,定价因子!E:F,2,0)</f>
        <v>#N/A</v>
      </c>
      <c r="H7221" s="3"/>
      <c r="I7221" s="77" t="e">
        <f>VLOOKUP($H$1&amp;H7221,定价因子!E:F,2,0)</f>
        <v>#N/A</v>
      </c>
      <c r="J7221" s="3"/>
      <c r="K7221" s="77" t="e">
        <f>VLOOKUP($J$1&amp;J7221,定价因子!E:F,2,0)</f>
        <v>#N/A</v>
      </c>
      <c r="L7221" s="3"/>
      <c r="M7221" s="77" t="e">
        <f>VLOOKUP($L$1&amp;L7221,定价因子!E:F,2,0)</f>
        <v>#N/A</v>
      </c>
      <c r="N7221" s="3"/>
      <c r="O7221" s="77" t="e">
        <f>VLOOKUP($N$1&amp;N7221,定价因子!E:F,2,0)</f>
        <v>#N/A</v>
      </c>
      <c r="P7221" s="3"/>
      <c r="Q7221" s="55" t="e">
        <f>VLOOKUP($P$1&amp;P7221,定价因子!$E:$F,2,0)</f>
        <v>#N/A</v>
      </c>
      <c r="R7221" s="3"/>
      <c r="S7221" s="77" t="e">
        <f>VLOOKUP($R$1&amp;R7221,定价因子!$E:$F,2,0)</f>
        <v>#N/A</v>
      </c>
      <c r="T7221" s="61"/>
      <c r="U7221" s="63"/>
      <c r="V7221" s="63"/>
      <c r="W7221" s="63"/>
      <c r="X7221" s="3"/>
    </row>
    <row r="7222" spans="1:24">
      <c r="A7222" s="3"/>
      <c r="B7222" s="3"/>
      <c r="C7222" s="3"/>
      <c r="D7222" s="3"/>
      <c r="E7222" s="79"/>
      <c r="F7222" s="3"/>
      <c r="G7222" s="77" t="e">
        <f>VLOOKUP($F$1&amp;F7222,定价因子!E:F,2,0)</f>
        <v>#N/A</v>
      </c>
      <c r="H7222" s="3"/>
      <c r="I7222" s="77" t="e">
        <f>VLOOKUP($H$1&amp;H7222,定价因子!E:F,2,0)</f>
        <v>#N/A</v>
      </c>
      <c r="J7222" s="3"/>
      <c r="K7222" s="77" t="e">
        <f>VLOOKUP($J$1&amp;J7222,定价因子!E:F,2,0)</f>
        <v>#N/A</v>
      </c>
      <c r="L7222" s="3"/>
      <c r="M7222" s="77" t="e">
        <f>VLOOKUP($L$1&amp;L7222,定价因子!E:F,2,0)</f>
        <v>#N/A</v>
      </c>
      <c r="N7222" s="3"/>
      <c r="O7222" s="77" t="e">
        <f>VLOOKUP($N$1&amp;N7222,定价因子!E:F,2,0)</f>
        <v>#N/A</v>
      </c>
      <c r="P7222" s="3"/>
      <c r="Q7222" s="55" t="e">
        <f>VLOOKUP($P$1&amp;P7222,定价因子!$E:$F,2,0)</f>
        <v>#N/A</v>
      </c>
      <c r="R7222" s="3"/>
      <c r="S7222" s="77" t="e">
        <f>VLOOKUP($R$1&amp;R7222,定价因子!$E:$F,2,0)</f>
        <v>#N/A</v>
      </c>
      <c r="T7222" s="61"/>
      <c r="U7222" s="63"/>
      <c r="V7222" s="63"/>
      <c r="W7222" s="63"/>
      <c r="X7222" s="3"/>
    </row>
    <row r="7223" spans="1:24">
      <c r="A7223" s="3"/>
      <c r="B7223" s="3"/>
      <c r="C7223" s="3"/>
      <c r="D7223" s="3"/>
      <c r="E7223" s="79"/>
      <c r="F7223" s="3"/>
      <c r="G7223" s="77" t="e">
        <f>VLOOKUP($F$1&amp;F7223,定价因子!E:F,2,0)</f>
        <v>#N/A</v>
      </c>
      <c r="H7223" s="3"/>
      <c r="I7223" s="77" t="e">
        <f>VLOOKUP($H$1&amp;H7223,定价因子!E:F,2,0)</f>
        <v>#N/A</v>
      </c>
      <c r="J7223" s="3"/>
      <c r="K7223" s="77" t="e">
        <f>VLOOKUP($J$1&amp;J7223,定价因子!E:F,2,0)</f>
        <v>#N/A</v>
      </c>
      <c r="L7223" s="3"/>
      <c r="M7223" s="77" t="e">
        <f>VLOOKUP($L$1&amp;L7223,定价因子!E:F,2,0)</f>
        <v>#N/A</v>
      </c>
      <c r="N7223" s="3"/>
      <c r="O7223" s="77" t="e">
        <f>VLOOKUP($N$1&amp;N7223,定价因子!E:F,2,0)</f>
        <v>#N/A</v>
      </c>
      <c r="P7223" s="3"/>
      <c r="Q7223" s="55" t="e">
        <f>VLOOKUP($P$1&amp;P7223,定价因子!$E:$F,2,0)</f>
        <v>#N/A</v>
      </c>
      <c r="R7223" s="3"/>
      <c r="S7223" s="77" t="e">
        <f>VLOOKUP($R$1&amp;R7223,定价因子!$E:$F,2,0)</f>
        <v>#N/A</v>
      </c>
      <c r="T7223" s="61"/>
      <c r="U7223" s="63"/>
      <c r="V7223" s="63"/>
      <c r="W7223" s="63"/>
      <c r="X7223" s="3"/>
    </row>
    <row r="7224" spans="1:24">
      <c r="A7224" s="3"/>
      <c r="B7224" s="3"/>
      <c r="C7224" s="3"/>
      <c r="D7224" s="3"/>
      <c r="E7224" s="79"/>
      <c r="F7224" s="3"/>
      <c r="G7224" s="77" t="e">
        <f>VLOOKUP($F$1&amp;F7224,定价因子!E:F,2,0)</f>
        <v>#N/A</v>
      </c>
      <c r="H7224" s="3"/>
      <c r="I7224" s="77" t="e">
        <f>VLOOKUP($H$1&amp;H7224,定价因子!E:F,2,0)</f>
        <v>#N/A</v>
      </c>
      <c r="J7224" s="3"/>
      <c r="K7224" s="77" t="e">
        <f>VLOOKUP($J$1&amp;J7224,定价因子!E:F,2,0)</f>
        <v>#N/A</v>
      </c>
      <c r="L7224" s="3"/>
      <c r="M7224" s="77" t="e">
        <f>VLOOKUP($L$1&amp;L7224,定价因子!E:F,2,0)</f>
        <v>#N/A</v>
      </c>
      <c r="N7224" s="3"/>
      <c r="O7224" s="77" t="e">
        <f>VLOOKUP($N$1&amp;N7224,定价因子!E:F,2,0)</f>
        <v>#N/A</v>
      </c>
      <c r="P7224" s="3"/>
      <c r="Q7224" s="55" t="e">
        <f>VLOOKUP($P$1&amp;P7224,定价因子!$E:$F,2,0)</f>
        <v>#N/A</v>
      </c>
      <c r="R7224" s="3"/>
      <c r="S7224" s="77" t="e">
        <f>VLOOKUP($R$1&amp;R7224,定价因子!$E:$F,2,0)</f>
        <v>#N/A</v>
      </c>
      <c r="T7224" s="61"/>
      <c r="U7224" s="63"/>
      <c r="V7224" s="63"/>
      <c r="W7224" s="63"/>
      <c r="X7224" s="3"/>
    </row>
    <row r="7225" spans="1:24">
      <c r="A7225" s="3"/>
      <c r="B7225" s="3"/>
      <c r="C7225" s="3"/>
      <c r="D7225" s="3"/>
      <c r="E7225" s="79"/>
      <c r="F7225" s="3"/>
      <c r="G7225" s="77" t="e">
        <f>VLOOKUP($F$1&amp;F7225,定价因子!E:F,2,0)</f>
        <v>#N/A</v>
      </c>
      <c r="H7225" s="3"/>
      <c r="I7225" s="77" t="e">
        <f>VLOOKUP($H$1&amp;H7225,定价因子!E:F,2,0)</f>
        <v>#N/A</v>
      </c>
      <c r="J7225" s="3"/>
      <c r="K7225" s="77" t="e">
        <f>VLOOKUP($J$1&amp;J7225,定价因子!E:F,2,0)</f>
        <v>#N/A</v>
      </c>
      <c r="L7225" s="3"/>
      <c r="M7225" s="77" t="e">
        <f>VLOOKUP($L$1&amp;L7225,定价因子!E:F,2,0)</f>
        <v>#N/A</v>
      </c>
      <c r="N7225" s="3"/>
      <c r="O7225" s="77" t="e">
        <f>VLOOKUP($N$1&amp;N7225,定价因子!E:F,2,0)</f>
        <v>#N/A</v>
      </c>
      <c r="P7225" s="3"/>
      <c r="Q7225" s="55" t="e">
        <f>VLOOKUP($P$1&amp;P7225,定价因子!$E:$F,2,0)</f>
        <v>#N/A</v>
      </c>
      <c r="R7225" s="3"/>
      <c r="S7225" s="77" t="e">
        <f>VLOOKUP($R$1&amp;R7225,定价因子!$E:$F,2,0)</f>
        <v>#N/A</v>
      </c>
      <c r="T7225" s="61"/>
      <c r="U7225" s="63"/>
      <c r="V7225" s="63"/>
      <c r="W7225" s="63"/>
      <c r="X7225" s="3"/>
    </row>
    <row r="7226" spans="1:24">
      <c r="A7226" s="3"/>
      <c r="B7226" s="3"/>
      <c r="C7226" s="3"/>
      <c r="D7226" s="3"/>
      <c r="E7226" s="79"/>
      <c r="F7226" s="3"/>
      <c r="G7226" s="77" t="e">
        <f>VLOOKUP($F$1&amp;F7226,定价因子!E:F,2,0)</f>
        <v>#N/A</v>
      </c>
      <c r="H7226" s="3"/>
      <c r="I7226" s="77" t="e">
        <f>VLOOKUP($H$1&amp;H7226,定价因子!E:F,2,0)</f>
        <v>#N/A</v>
      </c>
      <c r="J7226" s="3"/>
      <c r="K7226" s="77" t="e">
        <f>VLOOKUP($J$1&amp;J7226,定价因子!E:F,2,0)</f>
        <v>#N/A</v>
      </c>
      <c r="L7226" s="3"/>
      <c r="M7226" s="77" t="e">
        <f>VLOOKUP($L$1&amp;L7226,定价因子!E:F,2,0)</f>
        <v>#N/A</v>
      </c>
      <c r="N7226" s="3"/>
      <c r="O7226" s="77" t="e">
        <f>VLOOKUP($N$1&amp;N7226,定价因子!E:F,2,0)</f>
        <v>#N/A</v>
      </c>
      <c r="P7226" s="3"/>
      <c r="Q7226" s="55" t="e">
        <f>VLOOKUP($P$1&amp;P7226,定价因子!$E:$F,2,0)</f>
        <v>#N/A</v>
      </c>
      <c r="R7226" s="3"/>
      <c r="S7226" s="77" t="e">
        <f>VLOOKUP($R$1&amp;R7226,定价因子!$E:$F,2,0)</f>
        <v>#N/A</v>
      </c>
      <c r="T7226" s="61"/>
      <c r="U7226" s="63"/>
      <c r="V7226" s="63"/>
      <c r="W7226" s="63"/>
      <c r="X7226" s="3"/>
    </row>
    <row r="7227" spans="1:24">
      <c r="A7227" s="3"/>
      <c r="B7227" s="3"/>
      <c r="C7227" s="3"/>
      <c r="D7227" s="3"/>
      <c r="E7227" s="79"/>
      <c r="F7227" s="3"/>
      <c r="G7227" s="77" t="e">
        <f>VLOOKUP($F$1&amp;F7227,定价因子!E:F,2,0)</f>
        <v>#N/A</v>
      </c>
      <c r="H7227" s="3"/>
      <c r="I7227" s="77" t="e">
        <f>VLOOKUP($H$1&amp;H7227,定价因子!E:F,2,0)</f>
        <v>#N/A</v>
      </c>
      <c r="J7227" s="3"/>
      <c r="K7227" s="77" t="e">
        <f>VLOOKUP($J$1&amp;J7227,定价因子!E:F,2,0)</f>
        <v>#N/A</v>
      </c>
      <c r="L7227" s="3"/>
      <c r="M7227" s="77" t="e">
        <f>VLOOKUP($L$1&amp;L7227,定价因子!E:F,2,0)</f>
        <v>#N/A</v>
      </c>
      <c r="N7227" s="3"/>
      <c r="O7227" s="77" t="e">
        <f>VLOOKUP($N$1&amp;N7227,定价因子!E:F,2,0)</f>
        <v>#N/A</v>
      </c>
      <c r="P7227" s="3"/>
      <c r="Q7227" s="55" t="e">
        <f>VLOOKUP($P$1&amp;P7227,定价因子!$E:$F,2,0)</f>
        <v>#N/A</v>
      </c>
      <c r="R7227" s="3"/>
      <c r="S7227" s="77" t="e">
        <f>VLOOKUP($R$1&amp;R7227,定价因子!$E:$F,2,0)</f>
        <v>#N/A</v>
      </c>
      <c r="T7227" s="61"/>
      <c r="U7227" s="63"/>
      <c r="V7227" s="63"/>
      <c r="W7227" s="63"/>
      <c r="X7227" s="3"/>
    </row>
    <row r="7228" spans="1:24">
      <c r="A7228" s="3"/>
      <c r="B7228" s="3"/>
      <c r="C7228" s="3"/>
      <c r="D7228" s="3"/>
      <c r="E7228" s="79"/>
      <c r="F7228" s="3"/>
      <c r="G7228" s="77" t="e">
        <f>VLOOKUP($F$1&amp;F7228,定价因子!E:F,2,0)</f>
        <v>#N/A</v>
      </c>
      <c r="H7228" s="3"/>
      <c r="I7228" s="77" t="e">
        <f>VLOOKUP($H$1&amp;H7228,定价因子!E:F,2,0)</f>
        <v>#N/A</v>
      </c>
      <c r="J7228" s="3"/>
      <c r="K7228" s="77" t="e">
        <f>VLOOKUP($J$1&amp;J7228,定价因子!E:F,2,0)</f>
        <v>#N/A</v>
      </c>
      <c r="L7228" s="3"/>
      <c r="M7228" s="77" t="e">
        <f>VLOOKUP($L$1&amp;L7228,定价因子!E:F,2,0)</f>
        <v>#N/A</v>
      </c>
      <c r="N7228" s="3"/>
      <c r="O7228" s="77" t="e">
        <f>VLOOKUP($N$1&amp;N7228,定价因子!E:F,2,0)</f>
        <v>#N/A</v>
      </c>
      <c r="P7228" s="3"/>
      <c r="Q7228" s="55" t="e">
        <f>VLOOKUP($P$1&amp;P7228,定价因子!$E:$F,2,0)</f>
        <v>#N/A</v>
      </c>
      <c r="R7228" s="3"/>
      <c r="S7228" s="77" t="e">
        <f>VLOOKUP($R$1&amp;R7228,定价因子!$E:$F,2,0)</f>
        <v>#N/A</v>
      </c>
      <c r="T7228" s="61"/>
      <c r="U7228" s="63"/>
      <c r="V7228" s="63"/>
      <c r="W7228" s="63"/>
      <c r="X7228" s="3"/>
    </row>
    <row r="7229" spans="1:24">
      <c r="A7229" s="3"/>
      <c r="B7229" s="3"/>
      <c r="C7229" s="3"/>
      <c r="D7229" s="3"/>
      <c r="E7229" s="79"/>
      <c r="F7229" s="3"/>
      <c r="G7229" s="77" t="e">
        <f>VLOOKUP($F$1&amp;F7229,定价因子!E:F,2,0)</f>
        <v>#N/A</v>
      </c>
      <c r="H7229" s="3"/>
      <c r="I7229" s="77" t="e">
        <f>VLOOKUP($H$1&amp;H7229,定价因子!E:F,2,0)</f>
        <v>#N/A</v>
      </c>
      <c r="J7229" s="3"/>
      <c r="K7229" s="77" t="e">
        <f>VLOOKUP($J$1&amp;J7229,定价因子!E:F,2,0)</f>
        <v>#N/A</v>
      </c>
      <c r="L7229" s="3"/>
      <c r="M7229" s="77" t="e">
        <f>VLOOKUP($L$1&amp;L7229,定价因子!E:F,2,0)</f>
        <v>#N/A</v>
      </c>
      <c r="N7229" s="3"/>
      <c r="O7229" s="77" t="e">
        <f>VLOOKUP($N$1&amp;N7229,定价因子!E:F,2,0)</f>
        <v>#N/A</v>
      </c>
      <c r="P7229" s="3"/>
      <c r="Q7229" s="55" t="e">
        <f>VLOOKUP($P$1&amp;P7229,定价因子!$E:$F,2,0)</f>
        <v>#N/A</v>
      </c>
      <c r="R7229" s="3"/>
      <c r="S7229" s="77" t="e">
        <f>VLOOKUP($R$1&amp;R7229,定价因子!$E:$F,2,0)</f>
        <v>#N/A</v>
      </c>
      <c r="T7229" s="61"/>
      <c r="U7229" s="63"/>
      <c r="V7229" s="63"/>
      <c r="W7229" s="63"/>
      <c r="X7229" s="3"/>
    </row>
    <row r="7230" spans="1:24">
      <c r="A7230" s="3"/>
      <c r="B7230" s="3"/>
      <c r="C7230" s="3"/>
      <c r="D7230" s="3"/>
      <c r="E7230" s="79"/>
      <c r="F7230" s="3"/>
      <c r="G7230" s="77" t="e">
        <f>VLOOKUP($F$1&amp;F7230,定价因子!E:F,2,0)</f>
        <v>#N/A</v>
      </c>
      <c r="H7230" s="3"/>
      <c r="I7230" s="77" t="e">
        <f>VLOOKUP($H$1&amp;H7230,定价因子!E:F,2,0)</f>
        <v>#N/A</v>
      </c>
      <c r="J7230" s="3"/>
      <c r="K7230" s="77" t="e">
        <f>VLOOKUP($J$1&amp;J7230,定价因子!E:F,2,0)</f>
        <v>#N/A</v>
      </c>
      <c r="L7230" s="3"/>
      <c r="M7230" s="77" t="e">
        <f>VLOOKUP($L$1&amp;L7230,定价因子!E:F,2,0)</f>
        <v>#N/A</v>
      </c>
      <c r="N7230" s="3"/>
      <c r="O7230" s="77" t="e">
        <f>VLOOKUP($N$1&amp;N7230,定价因子!E:F,2,0)</f>
        <v>#N/A</v>
      </c>
      <c r="P7230" s="3"/>
      <c r="Q7230" s="55" t="e">
        <f>VLOOKUP($P$1&amp;P7230,定价因子!$E:$F,2,0)</f>
        <v>#N/A</v>
      </c>
      <c r="R7230" s="3"/>
      <c r="S7230" s="77" t="e">
        <f>VLOOKUP($R$1&amp;R7230,定价因子!$E:$F,2,0)</f>
        <v>#N/A</v>
      </c>
      <c r="T7230" s="61"/>
      <c r="U7230" s="63"/>
      <c r="V7230" s="63"/>
      <c r="W7230" s="63"/>
      <c r="X7230" s="3"/>
    </row>
    <row r="7231" spans="1:24">
      <c r="A7231" s="3"/>
      <c r="B7231" s="3"/>
      <c r="C7231" s="3"/>
      <c r="D7231" s="3"/>
      <c r="E7231" s="79"/>
      <c r="F7231" s="3"/>
      <c r="G7231" s="77" t="e">
        <f>VLOOKUP($F$1&amp;F7231,定价因子!E:F,2,0)</f>
        <v>#N/A</v>
      </c>
      <c r="H7231" s="3"/>
      <c r="I7231" s="77" t="e">
        <f>VLOOKUP($H$1&amp;H7231,定价因子!E:F,2,0)</f>
        <v>#N/A</v>
      </c>
      <c r="J7231" s="3"/>
      <c r="K7231" s="77" t="e">
        <f>VLOOKUP($J$1&amp;J7231,定价因子!E:F,2,0)</f>
        <v>#N/A</v>
      </c>
      <c r="L7231" s="3"/>
      <c r="M7231" s="77" t="e">
        <f>VLOOKUP($L$1&amp;L7231,定价因子!E:F,2,0)</f>
        <v>#N/A</v>
      </c>
      <c r="N7231" s="3"/>
      <c r="O7231" s="77" t="e">
        <f>VLOOKUP($N$1&amp;N7231,定价因子!E:F,2,0)</f>
        <v>#N/A</v>
      </c>
      <c r="P7231" s="3"/>
      <c r="Q7231" s="55" t="e">
        <f>VLOOKUP($P$1&amp;P7231,定价因子!$E:$F,2,0)</f>
        <v>#N/A</v>
      </c>
      <c r="R7231" s="3"/>
      <c r="S7231" s="77" t="e">
        <f>VLOOKUP($R$1&amp;R7231,定价因子!$E:$F,2,0)</f>
        <v>#N/A</v>
      </c>
      <c r="T7231" s="61"/>
      <c r="U7231" s="63"/>
      <c r="V7231" s="63"/>
      <c r="W7231" s="63"/>
      <c r="X7231" s="3"/>
    </row>
    <row r="7232" spans="1:24">
      <c r="A7232" s="3"/>
      <c r="B7232" s="3"/>
      <c r="C7232" s="3"/>
      <c r="D7232" s="3"/>
      <c r="E7232" s="79"/>
      <c r="F7232" s="3"/>
      <c r="G7232" s="77" t="e">
        <f>VLOOKUP($F$1&amp;F7232,定价因子!E:F,2,0)</f>
        <v>#N/A</v>
      </c>
      <c r="H7232" s="3"/>
      <c r="I7232" s="77" t="e">
        <f>VLOOKUP($H$1&amp;H7232,定价因子!E:F,2,0)</f>
        <v>#N/A</v>
      </c>
      <c r="J7232" s="3"/>
      <c r="K7232" s="77" t="e">
        <f>VLOOKUP($J$1&amp;J7232,定价因子!E:F,2,0)</f>
        <v>#N/A</v>
      </c>
      <c r="L7232" s="3"/>
      <c r="M7232" s="77" t="e">
        <f>VLOOKUP($L$1&amp;L7232,定价因子!E:F,2,0)</f>
        <v>#N/A</v>
      </c>
      <c r="N7232" s="3"/>
      <c r="O7232" s="77" t="e">
        <f>VLOOKUP($N$1&amp;N7232,定价因子!E:F,2,0)</f>
        <v>#N/A</v>
      </c>
      <c r="P7232" s="3"/>
      <c r="Q7232" s="55" t="e">
        <f>VLOOKUP($P$1&amp;P7232,定价因子!$E:$F,2,0)</f>
        <v>#N/A</v>
      </c>
      <c r="R7232" s="3"/>
      <c r="S7232" s="77" t="e">
        <f>VLOOKUP($R$1&amp;R7232,定价因子!$E:$F,2,0)</f>
        <v>#N/A</v>
      </c>
      <c r="T7232" s="61"/>
      <c r="U7232" s="63"/>
      <c r="V7232" s="63"/>
      <c r="W7232" s="63"/>
      <c r="X7232" s="3"/>
    </row>
    <row r="7233" spans="1:24">
      <c r="A7233" s="3"/>
      <c r="B7233" s="3"/>
      <c r="C7233" s="3"/>
      <c r="D7233" s="3"/>
      <c r="E7233" s="79"/>
      <c r="F7233" s="3"/>
      <c r="G7233" s="77" t="e">
        <f>VLOOKUP($F$1&amp;F7233,定价因子!E:F,2,0)</f>
        <v>#N/A</v>
      </c>
      <c r="H7233" s="3"/>
      <c r="I7233" s="77" t="e">
        <f>VLOOKUP($H$1&amp;H7233,定价因子!E:F,2,0)</f>
        <v>#N/A</v>
      </c>
      <c r="J7233" s="3"/>
      <c r="K7233" s="77" t="e">
        <f>VLOOKUP($J$1&amp;J7233,定价因子!E:F,2,0)</f>
        <v>#N/A</v>
      </c>
      <c r="L7233" s="3"/>
      <c r="M7233" s="77" t="e">
        <f>VLOOKUP($L$1&amp;L7233,定价因子!E:F,2,0)</f>
        <v>#N/A</v>
      </c>
      <c r="N7233" s="3"/>
      <c r="O7233" s="77" t="e">
        <f>VLOOKUP($N$1&amp;N7233,定价因子!E:F,2,0)</f>
        <v>#N/A</v>
      </c>
      <c r="P7233" s="3"/>
      <c r="Q7233" s="55" t="e">
        <f>VLOOKUP($P$1&amp;P7233,定价因子!$E:$F,2,0)</f>
        <v>#N/A</v>
      </c>
      <c r="R7233" s="3"/>
      <c r="S7233" s="77" t="e">
        <f>VLOOKUP($R$1&amp;R7233,定价因子!$E:$F,2,0)</f>
        <v>#N/A</v>
      </c>
      <c r="T7233" s="61"/>
      <c r="U7233" s="63"/>
      <c r="V7233" s="63"/>
      <c r="W7233" s="63"/>
      <c r="X7233" s="3"/>
    </row>
    <row r="7234" spans="1:24">
      <c r="A7234" s="3"/>
      <c r="B7234" s="3"/>
      <c r="C7234" s="3"/>
      <c r="D7234" s="3"/>
      <c r="E7234" s="79"/>
      <c r="F7234" s="3"/>
      <c r="G7234" s="77" t="e">
        <f>VLOOKUP($F$1&amp;F7234,定价因子!E:F,2,0)</f>
        <v>#N/A</v>
      </c>
      <c r="H7234" s="3"/>
      <c r="I7234" s="77" t="e">
        <f>VLOOKUP($H$1&amp;H7234,定价因子!E:F,2,0)</f>
        <v>#N/A</v>
      </c>
      <c r="J7234" s="3"/>
      <c r="K7234" s="77" t="e">
        <f>VLOOKUP($J$1&amp;J7234,定价因子!E:F,2,0)</f>
        <v>#N/A</v>
      </c>
      <c r="L7234" s="3"/>
      <c r="M7234" s="77" t="e">
        <f>VLOOKUP($L$1&amp;L7234,定价因子!E:F,2,0)</f>
        <v>#N/A</v>
      </c>
      <c r="N7234" s="3"/>
      <c r="O7234" s="77" t="e">
        <f>VLOOKUP($N$1&amp;N7234,定价因子!E:F,2,0)</f>
        <v>#N/A</v>
      </c>
      <c r="P7234" s="3"/>
      <c r="Q7234" s="55" t="e">
        <f>VLOOKUP($P$1&amp;P7234,定价因子!$E:$F,2,0)</f>
        <v>#N/A</v>
      </c>
      <c r="R7234" s="3"/>
      <c r="S7234" s="77" t="e">
        <f>VLOOKUP($R$1&amp;R7234,定价因子!$E:$F,2,0)</f>
        <v>#N/A</v>
      </c>
      <c r="T7234" s="61"/>
      <c r="U7234" s="63"/>
      <c r="V7234" s="63"/>
      <c r="W7234" s="63"/>
      <c r="X7234" s="3"/>
    </row>
    <row r="7235" spans="1:24">
      <c r="A7235" s="3"/>
      <c r="B7235" s="3"/>
      <c r="C7235" s="3"/>
      <c r="D7235" s="3"/>
      <c r="E7235" s="79"/>
      <c r="F7235" s="3"/>
      <c r="G7235" s="77" t="e">
        <f>VLOOKUP($F$1&amp;F7235,定价因子!E:F,2,0)</f>
        <v>#N/A</v>
      </c>
      <c r="H7235" s="3"/>
      <c r="I7235" s="77" t="e">
        <f>VLOOKUP($H$1&amp;H7235,定价因子!E:F,2,0)</f>
        <v>#N/A</v>
      </c>
      <c r="J7235" s="3"/>
      <c r="K7235" s="77" t="e">
        <f>VLOOKUP($J$1&amp;J7235,定价因子!E:F,2,0)</f>
        <v>#N/A</v>
      </c>
      <c r="L7235" s="3"/>
      <c r="M7235" s="77" t="e">
        <f>VLOOKUP($L$1&amp;L7235,定价因子!E:F,2,0)</f>
        <v>#N/A</v>
      </c>
      <c r="N7235" s="3"/>
      <c r="O7235" s="77" t="e">
        <f>VLOOKUP($N$1&amp;N7235,定价因子!E:F,2,0)</f>
        <v>#N/A</v>
      </c>
      <c r="P7235" s="3"/>
      <c r="Q7235" s="55" t="e">
        <f>VLOOKUP($P$1&amp;P7235,定价因子!$E:$F,2,0)</f>
        <v>#N/A</v>
      </c>
      <c r="R7235" s="3"/>
      <c r="S7235" s="77" t="e">
        <f>VLOOKUP($R$1&amp;R7235,定价因子!$E:$F,2,0)</f>
        <v>#N/A</v>
      </c>
      <c r="T7235" s="61"/>
      <c r="U7235" s="63"/>
      <c r="V7235" s="63"/>
      <c r="W7235" s="63"/>
      <c r="X7235" s="3"/>
    </row>
    <row r="7236" spans="1:24">
      <c r="A7236" s="3"/>
      <c r="B7236" s="3"/>
      <c r="C7236" s="3"/>
      <c r="D7236" s="3"/>
      <c r="E7236" s="79"/>
      <c r="F7236" s="3"/>
      <c r="G7236" s="77" t="e">
        <f>VLOOKUP($F$1&amp;F7236,定价因子!E:F,2,0)</f>
        <v>#N/A</v>
      </c>
      <c r="H7236" s="3"/>
      <c r="I7236" s="77" t="e">
        <f>VLOOKUP($H$1&amp;H7236,定价因子!E:F,2,0)</f>
        <v>#N/A</v>
      </c>
      <c r="J7236" s="3"/>
      <c r="K7236" s="77" t="e">
        <f>VLOOKUP($J$1&amp;J7236,定价因子!E:F,2,0)</f>
        <v>#N/A</v>
      </c>
      <c r="L7236" s="3"/>
      <c r="M7236" s="77" t="e">
        <f>VLOOKUP($L$1&amp;L7236,定价因子!E:F,2,0)</f>
        <v>#N/A</v>
      </c>
      <c r="N7236" s="3"/>
      <c r="O7236" s="77" t="e">
        <f>VLOOKUP($N$1&amp;N7236,定价因子!E:F,2,0)</f>
        <v>#N/A</v>
      </c>
      <c r="P7236" s="3"/>
      <c r="Q7236" s="55" t="e">
        <f>VLOOKUP($P$1&amp;P7236,定价因子!$E:$F,2,0)</f>
        <v>#N/A</v>
      </c>
      <c r="R7236" s="3"/>
      <c r="S7236" s="77" t="e">
        <f>VLOOKUP($R$1&amp;R7236,定价因子!$E:$F,2,0)</f>
        <v>#N/A</v>
      </c>
      <c r="T7236" s="61"/>
      <c r="U7236" s="63"/>
      <c r="V7236" s="63"/>
      <c r="W7236" s="63"/>
      <c r="X7236" s="3"/>
    </row>
    <row r="7237" spans="1:24">
      <c r="A7237" s="3"/>
      <c r="B7237" s="3"/>
      <c r="C7237" s="3"/>
      <c r="D7237" s="3"/>
      <c r="E7237" s="79"/>
      <c r="F7237" s="3"/>
      <c r="G7237" s="77" t="e">
        <f>VLOOKUP($F$1&amp;F7237,定价因子!E:F,2,0)</f>
        <v>#N/A</v>
      </c>
      <c r="H7237" s="3"/>
      <c r="I7237" s="77" t="e">
        <f>VLOOKUP($H$1&amp;H7237,定价因子!E:F,2,0)</f>
        <v>#N/A</v>
      </c>
      <c r="J7237" s="3"/>
      <c r="K7237" s="77" t="e">
        <f>VLOOKUP($J$1&amp;J7237,定价因子!E:F,2,0)</f>
        <v>#N/A</v>
      </c>
      <c r="L7237" s="3"/>
      <c r="M7237" s="77" t="e">
        <f>VLOOKUP($L$1&amp;L7237,定价因子!E:F,2,0)</f>
        <v>#N/A</v>
      </c>
      <c r="N7237" s="3"/>
      <c r="O7237" s="77" t="e">
        <f>VLOOKUP($N$1&amp;N7237,定价因子!E:F,2,0)</f>
        <v>#N/A</v>
      </c>
      <c r="P7237" s="3"/>
      <c r="Q7237" s="55" t="e">
        <f>VLOOKUP($P$1&amp;P7237,定价因子!$E:$F,2,0)</f>
        <v>#N/A</v>
      </c>
      <c r="R7237" s="3"/>
      <c r="S7237" s="77" t="e">
        <f>VLOOKUP($R$1&amp;R7237,定价因子!$E:$F,2,0)</f>
        <v>#N/A</v>
      </c>
      <c r="T7237" s="61"/>
      <c r="U7237" s="63"/>
      <c r="V7237" s="63"/>
      <c r="W7237" s="63"/>
      <c r="X7237" s="3"/>
    </row>
    <row r="7238" spans="1:24">
      <c r="A7238" s="3"/>
      <c r="B7238" s="3"/>
      <c r="C7238" s="3"/>
      <c r="D7238" s="3"/>
      <c r="E7238" s="79"/>
      <c r="F7238" s="3"/>
      <c r="G7238" s="77" t="e">
        <f>VLOOKUP($F$1&amp;F7238,定价因子!E:F,2,0)</f>
        <v>#N/A</v>
      </c>
      <c r="H7238" s="3"/>
      <c r="I7238" s="77" t="e">
        <f>VLOOKUP($H$1&amp;H7238,定价因子!E:F,2,0)</f>
        <v>#N/A</v>
      </c>
      <c r="J7238" s="3"/>
      <c r="K7238" s="77" t="e">
        <f>VLOOKUP($J$1&amp;J7238,定价因子!E:F,2,0)</f>
        <v>#N/A</v>
      </c>
      <c r="L7238" s="3"/>
      <c r="M7238" s="77" t="e">
        <f>VLOOKUP($L$1&amp;L7238,定价因子!E:F,2,0)</f>
        <v>#N/A</v>
      </c>
      <c r="N7238" s="3"/>
      <c r="O7238" s="77" t="e">
        <f>VLOOKUP($N$1&amp;N7238,定价因子!E:F,2,0)</f>
        <v>#N/A</v>
      </c>
      <c r="P7238" s="3"/>
      <c r="Q7238" s="55" t="e">
        <f>VLOOKUP($P$1&amp;P7238,定价因子!$E:$F,2,0)</f>
        <v>#N/A</v>
      </c>
      <c r="R7238" s="3"/>
      <c r="S7238" s="77" t="e">
        <f>VLOOKUP($R$1&amp;R7238,定价因子!$E:$F,2,0)</f>
        <v>#N/A</v>
      </c>
      <c r="T7238" s="61"/>
      <c r="U7238" s="63"/>
      <c r="V7238" s="63"/>
      <c r="W7238" s="63"/>
      <c r="X7238" s="3"/>
    </row>
    <row r="7239" spans="1:24">
      <c r="A7239" s="3"/>
      <c r="B7239" s="3"/>
      <c r="C7239" s="3"/>
      <c r="D7239" s="3"/>
      <c r="E7239" s="79"/>
      <c r="F7239" s="3"/>
      <c r="G7239" s="77" t="e">
        <f>VLOOKUP($F$1&amp;F7239,定价因子!E:F,2,0)</f>
        <v>#N/A</v>
      </c>
      <c r="H7239" s="3"/>
      <c r="I7239" s="77" t="e">
        <f>VLOOKUP($H$1&amp;H7239,定价因子!E:F,2,0)</f>
        <v>#N/A</v>
      </c>
      <c r="J7239" s="3"/>
      <c r="K7239" s="77" t="e">
        <f>VLOOKUP($J$1&amp;J7239,定价因子!E:F,2,0)</f>
        <v>#N/A</v>
      </c>
      <c r="L7239" s="3"/>
      <c r="M7239" s="77" t="e">
        <f>VLOOKUP($L$1&amp;L7239,定价因子!E:F,2,0)</f>
        <v>#N/A</v>
      </c>
      <c r="N7239" s="3"/>
      <c r="O7239" s="77" t="e">
        <f>VLOOKUP($N$1&amp;N7239,定价因子!E:F,2,0)</f>
        <v>#N/A</v>
      </c>
      <c r="P7239" s="3"/>
      <c r="Q7239" s="55" t="e">
        <f>VLOOKUP($P$1&amp;P7239,定价因子!$E:$F,2,0)</f>
        <v>#N/A</v>
      </c>
      <c r="R7239" s="3"/>
      <c r="S7239" s="77" t="e">
        <f>VLOOKUP($R$1&amp;R7239,定价因子!$E:$F,2,0)</f>
        <v>#N/A</v>
      </c>
      <c r="T7239" s="61"/>
      <c r="U7239" s="63"/>
      <c r="V7239" s="63"/>
      <c r="W7239" s="63"/>
      <c r="X7239" s="3"/>
    </row>
    <row r="7240" spans="1:24">
      <c r="A7240" s="3"/>
      <c r="B7240" s="3"/>
      <c r="C7240" s="3"/>
      <c r="D7240" s="3"/>
      <c r="E7240" s="79"/>
      <c r="F7240" s="3"/>
      <c r="G7240" s="77" t="e">
        <f>VLOOKUP($F$1&amp;F7240,定价因子!E:F,2,0)</f>
        <v>#N/A</v>
      </c>
      <c r="H7240" s="3"/>
      <c r="I7240" s="77" t="e">
        <f>VLOOKUP($H$1&amp;H7240,定价因子!E:F,2,0)</f>
        <v>#N/A</v>
      </c>
      <c r="J7240" s="3"/>
      <c r="K7240" s="77" t="e">
        <f>VLOOKUP($J$1&amp;J7240,定价因子!E:F,2,0)</f>
        <v>#N/A</v>
      </c>
      <c r="L7240" s="3"/>
      <c r="M7240" s="77" t="e">
        <f>VLOOKUP($L$1&amp;L7240,定价因子!E:F,2,0)</f>
        <v>#N/A</v>
      </c>
      <c r="N7240" s="3"/>
      <c r="O7240" s="77" t="e">
        <f>VLOOKUP($N$1&amp;N7240,定价因子!E:F,2,0)</f>
        <v>#N/A</v>
      </c>
      <c r="P7240" s="3"/>
      <c r="Q7240" s="55" t="e">
        <f>VLOOKUP($P$1&amp;P7240,定价因子!$E:$F,2,0)</f>
        <v>#N/A</v>
      </c>
      <c r="R7240" s="3"/>
      <c r="S7240" s="77" t="e">
        <f>VLOOKUP($R$1&amp;R7240,定价因子!$E:$F,2,0)</f>
        <v>#N/A</v>
      </c>
      <c r="T7240" s="61"/>
      <c r="U7240" s="63"/>
      <c r="V7240" s="63"/>
      <c r="W7240" s="63"/>
      <c r="X7240" s="3"/>
    </row>
    <row r="7241" spans="1:24">
      <c r="A7241" s="3"/>
      <c r="B7241" s="3"/>
      <c r="C7241" s="3"/>
      <c r="D7241" s="3"/>
      <c r="E7241" s="79"/>
      <c r="F7241" s="3"/>
      <c r="G7241" s="77" t="e">
        <f>VLOOKUP($F$1&amp;F7241,定价因子!E:F,2,0)</f>
        <v>#N/A</v>
      </c>
      <c r="H7241" s="3"/>
      <c r="I7241" s="77" t="e">
        <f>VLOOKUP($H$1&amp;H7241,定价因子!E:F,2,0)</f>
        <v>#N/A</v>
      </c>
      <c r="J7241" s="3"/>
      <c r="K7241" s="77" t="e">
        <f>VLOOKUP($J$1&amp;J7241,定价因子!E:F,2,0)</f>
        <v>#N/A</v>
      </c>
      <c r="L7241" s="3"/>
      <c r="M7241" s="77" t="e">
        <f>VLOOKUP($L$1&amp;L7241,定价因子!E:F,2,0)</f>
        <v>#N/A</v>
      </c>
      <c r="N7241" s="3"/>
      <c r="O7241" s="77" t="e">
        <f>VLOOKUP($N$1&amp;N7241,定价因子!E:F,2,0)</f>
        <v>#N/A</v>
      </c>
      <c r="P7241" s="3"/>
      <c r="Q7241" s="55" t="e">
        <f>VLOOKUP($P$1&amp;P7241,定价因子!$E:$F,2,0)</f>
        <v>#N/A</v>
      </c>
      <c r="R7241" s="3"/>
      <c r="S7241" s="77" t="e">
        <f>VLOOKUP($R$1&amp;R7241,定价因子!$E:$F,2,0)</f>
        <v>#N/A</v>
      </c>
      <c r="T7241" s="61"/>
      <c r="U7241" s="63"/>
      <c r="V7241" s="63"/>
      <c r="W7241" s="63"/>
      <c r="X7241" s="3"/>
    </row>
    <row r="7242" spans="1:24">
      <c r="A7242" s="3"/>
      <c r="B7242" s="3"/>
      <c r="C7242" s="3"/>
      <c r="D7242" s="3"/>
      <c r="E7242" s="79"/>
      <c r="F7242" s="3"/>
      <c r="G7242" s="77" t="e">
        <f>VLOOKUP($F$1&amp;F7242,定价因子!E:F,2,0)</f>
        <v>#N/A</v>
      </c>
      <c r="H7242" s="3"/>
      <c r="I7242" s="77" t="e">
        <f>VLOOKUP($H$1&amp;H7242,定价因子!E:F,2,0)</f>
        <v>#N/A</v>
      </c>
      <c r="J7242" s="3"/>
      <c r="K7242" s="77" t="e">
        <f>VLOOKUP($J$1&amp;J7242,定价因子!E:F,2,0)</f>
        <v>#N/A</v>
      </c>
      <c r="L7242" s="3"/>
      <c r="M7242" s="77" t="e">
        <f>VLOOKUP($L$1&amp;L7242,定价因子!E:F,2,0)</f>
        <v>#N/A</v>
      </c>
      <c r="N7242" s="3"/>
      <c r="O7242" s="77" t="e">
        <f>VLOOKUP($N$1&amp;N7242,定价因子!E:F,2,0)</f>
        <v>#N/A</v>
      </c>
      <c r="P7242" s="3"/>
      <c r="Q7242" s="55" t="e">
        <f>VLOOKUP($P$1&amp;P7242,定价因子!$E:$F,2,0)</f>
        <v>#N/A</v>
      </c>
      <c r="R7242" s="3"/>
      <c r="S7242" s="77" t="e">
        <f>VLOOKUP($R$1&amp;R7242,定价因子!$E:$F,2,0)</f>
        <v>#N/A</v>
      </c>
      <c r="T7242" s="61"/>
      <c r="U7242" s="63"/>
      <c r="V7242" s="63"/>
      <c r="W7242" s="63"/>
      <c r="X7242" s="3"/>
    </row>
    <row r="7243" spans="1:24">
      <c r="A7243" s="3"/>
      <c r="B7243" s="3"/>
      <c r="C7243" s="3"/>
      <c r="D7243" s="3"/>
      <c r="E7243" s="79"/>
      <c r="F7243" s="3"/>
      <c r="G7243" s="77" t="e">
        <f>VLOOKUP($F$1&amp;F7243,定价因子!E:F,2,0)</f>
        <v>#N/A</v>
      </c>
      <c r="H7243" s="3"/>
      <c r="I7243" s="77" t="e">
        <f>VLOOKUP($H$1&amp;H7243,定价因子!E:F,2,0)</f>
        <v>#N/A</v>
      </c>
      <c r="J7243" s="3"/>
      <c r="K7243" s="77" t="e">
        <f>VLOOKUP($J$1&amp;J7243,定价因子!E:F,2,0)</f>
        <v>#N/A</v>
      </c>
      <c r="L7243" s="3"/>
      <c r="M7243" s="77" t="e">
        <f>VLOOKUP($L$1&amp;L7243,定价因子!E:F,2,0)</f>
        <v>#N/A</v>
      </c>
      <c r="N7243" s="3"/>
      <c r="O7243" s="77" t="e">
        <f>VLOOKUP($N$1&amp;N7243,定价因子!E:F,2,0)</f>
        <v>#N/A</v>
      </c>
      <c r="P7243" s="3"/>
      <c r="Q7243" s="55" t="e">
        <f>VLOOKUP($P$1&amp;P7243,定价因子!$E:$F,2,0)</f>
        <v>#N/A</v>
      </c>
      <c r="R7243" s="3"/>
      <c r="S7243" s="77" t="e">
        <f>VLOOKUP($R$1&amp;R7243,定价因子!$E:$F,2,0)</f>
        <v>#N/A</v>
      </c>
      <c r="T7243" s="61"/>
      <c r="U7243" s="63"/>
      <c r="V7243" s="63"/>
      <c r="W7243" s="63"/>
      <c r="X7243" s="3"/>
    </row>
    <row r="7244" spans="1:24">
      <c r="A7244" s="3"/>
      <c r="B7244" s="3"/>
      <c r="C7244" s="3"/>
      <c r="D7244" s="3"/>
      <c r="E7244" s="79"/>
      <c r="F7244" s="3"/>
      <c r="G7244" s="77" t="e">
        <f>VLOOKUP($F$1&amp;F7244,定价因子!E:F,2,0)</f>
        <v>#N/A</v>
      </c>
      <c r="H7244" s="3"/>
      <c r="I7244" s="77" t="e">
        <f>VLOOKUP($H$1&amp;H7244,定价因子!E:F,2,0)</f>
        <v>#N/A</v>
      </c>
      <c r="J7244" s="3"/>
      <c r="K7244" s="77" t="e">
        <f>VLOOKUP($J$1&amp;J7244,定价因子!E:F,2,0)</f>
        <v>#N/A</v>
      </c>
      <c r="L7244" s="3"/>
      <c r="M7244" s="77" t="e">
        <f>VLOOKUP($L$1&amp;L7244,定价因子!E:F,2,0)</f>
        <v>#N/A</v>
      </c>
      <c r="N7244" s="3"/>
      <c r="O7244" s="77" t="e">
        <f>VLOOKUP($N$1&amp;N7244,定价因子!E:F,2,0)</f>
        <v>#N/A</v>
      </c>
      <c r="P7244" s="3"/>
      <c r="Q7244" s="55" t="e">
        <f>VLOOKUP($P$1&amp;P7244,定价因子!$E:$F,2,0)</f>
        <v>#N/A</v>
      </c>
      <c r="R7244" s="3"/>
      <c r="S7244" s="77" t="e">
        <f>VLOOKUP($R$1&amp;R7244,定价因子!$E:$F,2,0)</f>
        <v>#N/A</v>
      </c>
      <c r="T7244" s="61"/>
      <c r="U7244" s="63"/>
      <c r="V7244" s="63"/>
      <c r="W7244" s="63"/>
      <c r="X7244" s="3"/>
    </row>
    <row r="7245" spans="1:24">
      <c r="A7245" s="3"/>
      <c r="B7245" s="3"/>
      <c r="C7245" s="3"/>
      <c r="D7245" s="3"/>
      <c r="E7245" s="79"/>
      <c r="F7245" s="3"/>
      <c r="G7245" s="77" t="e">
        <f>VLOOKUP($F$1&amp;F7245,定价因子!E:F,2,0)</f>
        <v>#N/A</v>
      </c>
      <c r="H7245" s="3"/>
      <c r="I7245" s="77" t="e">
        <f>VLOOKUP($H$1&amp;H7245,定价因子!E:F,2,0)</f>
        <v>#N/A</v>
      </c>
      <c r="J7245" s="3"/>
      <c r="K7245" s="77" t="e">
        <f>VLOOKUP($J$1&amp;J7245,定价因子!E:F,2,0)</f>
        <v>#N/A</v>
      </c>
      <c r="L7245" s="3"/>
      <c r="M7245" s="77" t="e">
        <f>VLOOKUP($L$1&amp;L7245,定价因子!E:F,2,0)</f>
        <v>#N/A</v>
      </c>
      <c r="N7245" s="3"/>
      <c r="O7245" s="77" t="e">
        <f>VLOOKUP($N$1&amp;N7245,定价因子!E:F,2,0)</f>
        <v>#N/A</v>
      </c>
      <c r="P7245" s="3"/>
      <c r="Q7245" s="55" t="e">
        <f>VLOOKUP($P$1&amp;P7245,定价因子!$E:$F,2,0)</f>
        <v>#N/A</v>
      </c>
      <c r="R7245" s="3"/>
      <c r="S7245" s="77" t="e">
        <f>VLOOKUP($R$1&amp;R7245,定价因子!$E:$F,2,0)</f>
        <v>#N/A</v>
      </c>
      <c r="T7245" s="61"/>
      <c r="U7245" s="63"/>
      <c r="V7245" s="63"/>
      <c r="W7245" s="63"/>
      <c r="X7245" s="3"/>
    </row>
    <row r="7246" spans="1:24">
      <c r="A7246" s="3"/>
      <c r="B7246" s="3"/>
      <c r="C7246" s="3"/>
      <c r="D7246" s="3"/>
      <c r="E7246" s="79"/>
      <c r="F7246" s="3"/>
      <c r="G7246" s="77" t="e">
        <f>VLOOKUP($F$1&amp;F7246,定价因子!E:F,2,0)</f>
        <v>#N/A</v>
      </c>
      <c r="H7246" s="3"/>
      <c r="I7246" s="77" t="e">
        <f>VLOOKUP($H$1&amp;H7246,定价因子!E:F,2,0)</f>
        <v>#N/A</v>
      </c>
      <c r="J7246" s="3"/>
      <c r="K7246" s="77" t="e">
        <f>VLOOKUP($J$1&amp;J7246,定价因子!E:F,2,0)</f>
        <v>#N/A</v>
      </c>
      <c r="L7246" s="3"/>
      <c r="M7246" s="77" t="e">
        <f>VLOOKUP($L$1&amp;L7246,定价因子!E:F,2,0)</f>
        <v>#N/A</v>
      </c>
      <c r="N7246" s="3"/>
      <c r="O7246" s="77" t="e">
        <f>VLOOKUP($N$1&amp;N7246,定价因子!E:F,2,0)</f>
        <v>#N/A</v>
      </c>
      <c r="P7246" s="3"/>
      <c r="Q7246" s="55" t="e">
        <f>VLOOKUP($P$1&amp;P7246,定价因子!$E:$F,2,0)</f>
        <v>#N/A</v>
      </c>
      <c r="R7246" s="3"/>
      <c r="S7246" s="77" t="e">
        <f>VLOOKUP($R$1&amp;R7246,定价因子!$E:$F,2,0)</f>
        <v>#N/A</v>
      </c>
      <c r="T7246" s="61"/>
      <c r="U7246" s="63"/>
      <c r="V7246" s="63"/>
      <c r="W7246" s="63"/>
      <c r="X7246" s="3"/>
    </row>
    <row r="7247" spans="1:24">
      <c r="A7247" s="3"/>
      <c r="B7247" s="3"/>
      <c r="C7247" s="3"/>
      <c r="D7247" s="3"/>
      <c r="E7247" s="79"/>
      <c r="F7247" s="3"/>
      <c r="G7247" s="77" t="e">
        <f>VLOOKUP($F$1&amp;F7247,定价因子!E:F,2,0)</f>
        <v>#N/A</v>
      </c>
      <c r="H7247" s="3"/>
      <c r="I7247" s="77" t="e">
        <f>VLOOKUP($H$1&amp;H7247,定价因子!E:F,2,0)</f>
        <v>#N/A</v>
      </c>
      <c r="J7247" s="3"/>
      <c r="K7247" s="77" t="e">
        <f>VLOOKUP($J$1&amp;J7247,定价因子!E:F,2,0)</f>
        <v>#N/A</v>
      </c>
      <c r="L7247" s="3"/>
      <c r="M7247" s="77" t="e">
        <f>VLOOKUP($L$1&amp;L7247,定价因子!E:F,2,0)</f>
        <v>#N/A</v>
      </c>
      <c r="N7247" s="3"/>
      <c r="O7247" s="77" t="e">
        <f>VLOOKUP($N$1&amp;N7247,定价因子!E:F,2,0)</f>
        <v>#N/A</v>
      </c>
      <c r="P7247" s="3"/>
      <c r="Q7247" s="55" t="e">
        <f>VLOOKUP($P$1&amp;P7247,定价因子!$E:$F,2,0)</f>
        <v>#N/A</v>
      </c>
      <c r="R7247" s="3"/>
      <c r="S7247" s="77" t="e">
        <f>VLOOKUP($R$1&amp;R7247,定价因子!$E:$F,2,0)</f>
        <v>#N/A</v>
      </c>
      <c r="T7247" s="61"/>
      <c r="U7247" s="63"/>
      <c r="V7247" s="63"/>
      <c r="W7247" s="63"/>
      <c r="X7247" s="3"/>
    </row>
    <row r="7248" spans="1:24">
      <c r="A7248" s="3"/>
      <c r="B7248" s="3"/>
      <c r="C7248" s="3"/>
      <c r="D7248" s="3"/>
      <c r="E7248" s="79"/>
      <c r="F7248" s="3"/>
      <c r="G7248" s="77" t="e">
        <f>VLOOKUP($F$1&amp;F7248,定价因子!E:F,2,0)</f>
        <v>#N/A</v>
      </c>
      <c r="H7248" s="3"/>
      <c r="I7248" s="77" t="e">
        <f>VLOOKUP($H$1&amp;H7248,定价因子!E:F,2,0)</f>
        <v>#N/A</v>
      </c>
      <c r="J7248" s="3"/>
      <c r="K7248" s="77" t="e">
        <f>VLOOKUP($J$1&amp;J7248,定价因子!E:F,2,0)</f>
        <v>#N/A</v>
      </c>
      <c r="L7248" s="3"/>
      <c r="M7248" s="77" t="e">
        <f>VLOOKUP($L$1&amp;L7248,定价因子!E:F,2,0)</f>
        <v>#N/A</v>
      </c>
      <c r="N7248" s="3"/>
      <c r="O7248" s="77" t="e">
        <f>VLOOKUP($N$1&amp;N7248,定价因子!E:F,2,0)</f>
        <v>#N/A</v>
      </c>
      <c r="P7248" s="3"/>
      <c r="Q7248" s="55" t="e">
        <f>VLOOKUP($P$1&amp;P7248,定价因子!$E:$F,2,0)</f>
        <v>#N/A</v>
      </c>
      <c r="R7248" s="3"/>
      <c r="S7248" s="77" t="e">
        <f>VLOOKUP($R$1&amp;R7248,定价因子!$E:$F,2,0)</f>
        <v>#N/A</v>
      </c>
      <c r="T7248" s="61"/>
      <c r="U7248" s="63"/>
      <c r="V7248" s="63"/>
      <c r="W7248" s="63"/>
      <c r="X7248" s="3"/>
    </row>
    <row r="7249" spans="1:24">
      <c r="A7249" s="3"/>
      <c r="B7249" s="3"/>
      <c r="C7249" s="3"/>
      <c r="D7249" s="3"/>
      <c r="E7249" s="79"/>
      <c r="F7249" s="3"/>
      <c r="G7249" s="77" t="e">
        <f>VLOOKUP($F$1&amp;F7249,定价因子!E:F,2,0)</f>
        <v>#N/A</v>
      </c>
      <c r="H7249" s="3"/>
      <c r="I7249" s="77" t="e">
        <f>VLOOKUP($H$1&amp;H7249,定价因子!E:F,2,0)</f>
        <v>#N/A</v>
      </c>
      <c r="J7249" s="3"/>
      <c r="K7249" s="77" t="e">
        <f>VLOOKUP($J$1&amp;J7249,定价因子!E:F,2,0)</f>
        <v>#N/A</v>
      </c>
      <c r="L7249" s="3"/>
      <c r="M7249" s="77" t="e">
        <f>VLOOKUP($L$1&amp;L7249,定价因子!E:F,2,0)</f>
        <v>#N/A</v>
      </c>
      <c r="N7249" s="3"/>
      <c r="O7249" s="77" t="e">
        <f>VLOOKUP($N$1&amp;N7249,定价因子!E:F,2,0)</f>
        <v>#N/A</v>
      </c>
      <c r="P7249" s="3"/>
      <c r="Q7249" s="55" t="e">
        <f>VLOOKUP($P$1&amp;P7249,定价因子!$E:$F,2,0)</f>
        <v>#N/A</v>
      </c>
      <c r="R7249" s="3"/>
      <c r="S7249" s="77" t="e">
        <f>VLOOKUP($R$1&amp;R7249,定价因子!$E:$F,2,0)</f>
        <v>#N/A</v>
      </c>
      <c r="T7249" s="61"/>
      <c r="U7249" s="63"/>
      <c r="V7249" s="63"/>
      <c r="W7249" s="63"/>
      <c r="X7249" s="3"/>
    </row>
    <row r="7250" spans="1:24">
      <c r="A7250" s="3"/>
      <c r="B7250" s="3"/>
      <c r="C7250" s="3"/>
      <c r="D7250" s="3"/>
      <c r="E7250" s="79"/>
      <c r="F7250" s="3"/>
      <c r="G7250" s="77" t="e">
        <f>VLOOKUP($F$1&amp;F7250,定价因子!E:F,2,0)</f>
        <v>#N/A</v>
      </c>
      <c r="H7250" s="3"/>
      <c r="I7250" s="77" t="e">
        <f>VLOOKUP($H$1&amp;H7250,定价因子!E:F,2,0)</f>
        <v>#N/A</v>
      </c>
      <c r="J7250" s="3"/>
      <c r="K7250" s="77" t="e">
        <f>VLOOKUP($J$1&amp;J7250,定价因子!E:F,2,0)</f>
        <v>#N/A</v>
      </c>
      <c r="L7250" s="3"/>
      <c r="M7250" s="77" t="e">
        <f>VLOOKUP($L$1&amp;L7250,定价因子!E:F,2,0)</f>
        <v>#N/A</v>
      </c>
      <c r="N7250" s="3"/>
      <c r="O7250" s="77" t="e">
        <f>VLOOKUP($N$1&amp;N7250,定价因子!E:F,2,0)</f>
        <v>#N/A</v>
      </c>
      <c r="P7250" s="3"/>
      <c r="Q7250" s="55" t="e">
        <f>VLOOKUP($P$1&amp;P7250,定价因子!$E:$F,2,0)</f>
        <v>#N/A</v>
      </c>
      <c r="R7250" s="3"/>
      <c r="S7250" s="77" t="e">
        <f>VLOOKUP($R$1&amp;R7250,定价因子!$E:$F,2,0)</f>
        <v>#N/A</v>
      </c>
      <c r="T7250" s="61"/>
      <c r="U7250" s="63"/>
      <c r="V7250" s="63"/>
      <c r="W7250" s="63"/>
      <c r="X7250" s="3"/>
    </row>
    <row r="7251" spans="1:24">
      <c r="A7251" s="3"/>
      <c r="B7251" s="3"/>
      <c r="C7251" s="3"/>
      <c r="D7251" s="3"/>
      <c r="E7251" s="79"/>
      <c r="F7251" s="3"/>
      <c r="G7251" s="77" t="e">
        <f>VLOOKUP($F$1&amp;F7251,定价因子!E:F,2,0)</f>
        <v>#N/A</v>
      </c>
      <c r="H7251" s="3"/>
      <c r="I7251" s="77" t="e">
        <f>VLOOKUP($H$1&amp;H7251,定价因子!E:F,2,0)</f>
        <v>#N/A</v>
      </c>
      <c r="J7251" s="3"/>
      <c r="K7251" s="77" t="e">
        <f>VLOOKUP($J$1&amp;J7251,定价因子!E:F,2,0)</f>
        <v>#N/A</v>
      </c>
      <c r="L7251" s="3"/>
      <c r="M7251" s="77" t="e">
        <f>VLOOKUP($L$1&amp;L7251,定价因子!E:F,2,0)</f>
        <v>#N/A</v>
      </c>
      <c r="N7251" s="3"/>
      <c r="O7251" s="77" t="e">
        <f>VLOOKUP($N$1&amp;N7251,定价因子!E:F,2,0)</f>
        <v>#N/A</v>
      </c>
      <c r="P7251" s="3"/>
      <c r="Q7251" s="55" t="e">
        <f>VLOOKUP($P$1&amp;P7251,定价因子!$E:$F,2,0)</f>
        <v>#N/A</v>
      </c>
      <c r="R7251" s="3"/>
      <c r="S7251" s="77" t="e">
        <f>VLOOKUP($R$1&amp;R7251,定价因子!$E:$F,2,0)</f>
        <v>#N/A</v>
      </c>
      <c r="T7251" s="61"/>
      <c r="U7251" s="63"/>
      <c r="V7251" s="63"/>
      <c r="W7251" s="63"/>
      <c r="X7251" s="3"/>
    </row>
    <row r="7252" spans="1:24">
      <c r="A7252" s="3"/>
      <c r="B7252" s="3"/>
      <c r="C7252" s="3"/>
      <c r="D7252" s="3"/>
      <c r="E7252" s="79"/>
      <c r="F7252" s="3"/>
      <c r="G7252" s="77" t="e">
        <f>VLOOKUP($F$1&amp;F7252,定价因子!E:F,2,0)</f>
        <v>#N/A</v>
      </c>
      <c r="H7252" s="3"/>
      <c r="I7252" s="77" t="e">
        <f>VLOOKUP($H$1&amp;H7252,定价因子!E:F,2,0)</f>
        <v>#N/A</v>
      </c>
      <c r="J7252" s="3"/>
      <c r="K7252" s="77" t="e">
        <f>VLOOKUP($J$1&amp;J7252,定价因子!E:F,2,0)</f>
        <v>#N/A</v>
      </c>
      <c r="L7252" s="3"/>
      <c r="M7252" s="77" t="e">
        <f>VLOOKUP($L$1&amp;L7252,定价因子!E:F,2,0)</f>
        <v>#N/A</v>
      </c>
      <c r="N7252" s="3"/>
      <c r="O7252" s="77" t="e">
        <f>VLOOKUP($N$1&amp;N7252,定价因子!E:F,2,0)</f>
        <v>#N/A</v>
      </c>
      <c r="P7252" s="3"/>
      <c r="Q7252" s="55" t="e">
        <f>VLOOKUP($P$1&amp;P7252,定价因子!$E:$F,2,0)</f>
        <v>#N/A</v>
      </c>
      <c r="R7252" s="3"/>
      <c r="S7252" s="77" t="e">
        <f>VLOOKUP($R$1&amp;R7252,定价因子!$E:$F,2,0)</f>
        <v>#N/A</v>
      </c>
      <c r="T7252" s="61"/>
      <c r="U7252" s="63"/>
      <c r="V7252" s="63"/>
      <c r="W7252" s="63"/>
      <c r="X7252" s="3"/>
    </row>
    <row r="7253" spans="1:24">
      <c r="A7253" s="3"/>
      <c r="B7253" s="3"/>
      <c r="C7253" s="3"/>
      <c r="D7253" s="3"/>
      <c r="E7253" s="79"/>
      <c r="F7253" s="3"/>
      <c r="G7253" s="77" t="e">
        <f>VLOOKUP($F$1&amp;F7253,定价因子!E:F,2,0)</f>
        <v>#N/A</v>
      </c>
      <c r="H7253" s="3"/>
      <c r="I7253" s="77" t="e">
        <f>VLOOKUP($H$1&amp;H7253,定价因子!E:F,2,0)</f>
        <v>#N/A</v>
      </c>
      <c r="J7253" s="3"/>
      <c r="K7253" s="77" t="e">
        <f>VLOOKUP($J$1&amp;J7253,定价因子!E:F,2,0)</f>
        <v>#N/A</v>
      </c>
      <c r="L7253" s="3"/>
      <c r="M7253" s="77" t="e">
        <f>VLOOKUP($L$1&amp;L7253,定价因子!E:F,2,0)</f>
        <v>#N/A</v>
      </c>
      <c r="N7253" s="3"/>
      <c r="O7253" s="77" t="e">
        <f>VLOOKUP($N$1&amp;N7253,定价因子!E:F,2,0)</f>
        <v>#N/A</v>
      </c>
      <c r="P7253" s="3"/>
      <c r="Q7253" s="55" t="e">
        <f>VLOOKUP($P$1&amp;P7253,定价因子!$E:$F,2,0)</f>
        <v>#N/A</v>
      </c>
      <c r="R7253" s="3"/>
      <c r="S7253" s="77" t="e">
        <f>VLOOKUP($R$1&amp;R7253,定价因子!$E:$F,2,0)</f>
        <v>#N/A</v>
      </c>
      <c r="T7253" s="61"/>
      <c r="U7253" s="63"/>
      <c r="V7253" s="63"/>
      <c r="W7253" s="63"/>
      <c r="X7253" s="3"/>
    </row>
    <row r="7254" spans="1:24">
      <c r="A7254" s="3"/>
      <c r="B7254" s="3"/>
      <c r="C7254" s="3"/>
      <c r="D7254" s="3"/>
      <c r="E7254" s="79"/>
      <c r="F7254" s="3"/>
      <c r="G7254" s="77" t="e">
        <f>VLOOKUP($F$1&amp;F7254,定价因子!E:F,2,0)</f>
        <v>#N/A</v>
      </c>
      <c r="H7254" s="3"/>
      <c r="I7254" s="77" t="e">
        <f>VLOOKUP($H$1&amp;H7254,定价因子!E:F,2,0)</f>
        <v>#N/A</v>
      </c>
      <c r="J7254" s="3"/>
      <c r="K7254" s="77" t="e">
        <f>VLOOKUP($J$1&amp;J7254,定价因子!E:F,2,0)</f>
        <v>#N/A</v>
      </c>
      <c r="L7254" s="3"/>
      <c r="M7254" s="77" t="e">
        <f>VLOOKUP($L$1&amp;L7254,定价因子!E:F,2,0)</f>
        <v>#N/A</v>
      </c>
      <c r="N7254" s="3"/>
      <c r="O7254" s="77" t="e">
        <f>VLOOKUP($N$1&amp;N7254,定价因子!E:F,2,0)</f>
        <v>#N/A</v>
      </c>
      <c r="P7254" s="3"/>
      <c r="Q7254" s="55" t="e">
        <f>VLOOKUP($P$1&amp;P7254,定价因子!$E:$F,2,0)</f>
        <v>#N/A</v>
      </c>
      <c r="R7254" s="3"/>
      <c r="S7254" s="77" t="e">
        <f>VLOOKUP($R$1&amp;R7254,定价因子!$E:$F,2,0)</f>
        <v>#N/A</v>
      </c>
      <c r="T7254" s="61"/>
      <c r="U7254" s="63"/>
      <c r="V7254" s="63"/>
      <c r="W7254" s="63"/>
      <c r="X7254" s="3"/>
    </row>
    <row r="7255" spans="1:24">
      <c r="A7255" s="3"/>
      <c r="B7255" s="3"/>
      <c r="C7255" s="3"/>
      <c r="D7255" s="3"/>
      <c r="E7255" s="79"/>
      <c r="F7255" s="3"/>
      <c r="G7255" s="77" t="e">
        <f>VLOOKUP($F$1&amp;F7255,定价因子!E:F,2,0)</f>
        <v>#N/A</v>
      </c>
      <c r="H7255" s="3"/>
      <c r="I7255" s="77" t="e">
        <f>VLOOKUP($H$1&amp;H7255,定价因子!E:F,2,0)</f>
        <v>#N/A</v>
      </c>
      <c r="J7255" s="3"/>
      <c r="K7255" s="77" t="e">
        <f>VLOOKUP($J$1&amp;J7255,定价因子!E:F,2,0)</f>
        <v>#N/A</v>
      </c>
      <c r="L7255" s="3"/>
      <c r="M7255" s="77" t="e">
        <f>VLOOKUP($L$1&amp;L7255,定价因子!E:F,2,0)</f>
        <v>#N/A</v>
      </c>
      <c r="N7255" s="3"/>
      <c r="O7255" s="77" t="e">
        <f>VLOOKUP($N$1&amp;N7255,定价因子!E:F,2,0)</f>
        <v>#N/A</v>
      </c>
      <c r="P7255" s="3"/>
      <c r="Q7255" s="55" t="e">
        <f>VLOOKUP($P$1&amp;P7255,定价因子!$E:$F,2,0)</f>
        <v>#N/A</v>
      </c>
      <c r="R7255" s="3"/>
      <c r="S7255" s="77" t="e">
        <f>VLOOKUP($R$1&amp;R7255,定价因子!$E:$F,2,0)</f>
        <v>#N/A</v>
      </c>
      <c r="T7255" s="61"/>
      <c r="U7255" s="63"/>
      <c r="V7255" s="63"/>
      <c r="W7255" s="63"/>
      <c r="X7255" s="3"/>
    </row>
    <row r="7256" spans="1:24">
      <c r="A7256" s="3"/>
      <c r="B7256" s="3"/>
      <c r="C7256" s="3"/>
      <c r="D7256" s="3"/>
      <c r="E7256" s="79"/>
      <c r="F7256" s="3"/>
      <c r="G7256" s="77" t="e">
        <f>VLOOKUP($F$1&amp;F7256,定价因子!E:F,2,0)</f>
        <v>#N/A</v>
      </c>
      <c r="H7256" s="3"/>
      <c r="I7256" s="77" t="e">
        <f>VLOOKUP($H$1&amp;H7256,定价因子!E:F,2,0)</f>
        <v>#N/A</v>
      </c>
      <c r="J7256" s="3"/>
      <c r="K7256" s="77" t="e">
        <f>VLOOKUP($J$1&amp;J7256,定价因子!E:F,2,0)</f>
        <v>#N/A</v>
      </c>
      <c r="L7256" s="3"/>
      <c r="M7256" s="77" t="e">
        <f>VLOOKUP($L$1&amp;L7256,定价因子!E:F,2,0)</f>
        <v>#N/A</v>
      </c>
      <c r="N7256" s="3"/>
      <c r="O7256" s="77" t="e">
        <f>VLOOKUP($N$1&amp;N7256,定价因子!E:F,2,0)</f>
        <v>#N/A</v>
      </c>
      <c r="P7256" s="3"/>
      <c r="Q7256" s="55" t="e">
        <f>VLOOKUP($P$1&amp;P7256,定价因子!$E:$F,2,0)</f>
        <v>#N/A</v>
      </c>
      <c r="R7256" s="3"/>
      <c r="S7256" s="77" t="e">
        <f>VLOOKUP($R$1&amp;R7256,定价因子!$E:$F,2,0)</f>
        <v>#N/A</v>
      </c>
      <c r="T7256" s="61"/>
      <c r="U7256" s="63"/>
      <c r="V7256" s="63"/>
      <c r="W7256" s="63"/>
      <c r="X7256" s="3"/>
    </row>
    <row r="7257" spans="1:24">
      <c r="A7257" s="3"/>
      <c r="B7257" s="3"/>
      <c r="C7257" s="3"/>
      <c r="D7257" s="3"/>
      <c r="E7257" s="79"/>
      <c r="F7257" s="3"/>
      <c r="G7257" s="77" t="e">
        <f>VLOOKUP($F$1&amp;F7257,定价因子!E:F,2,0)</f>
        <v>#N/A</v>
      </c>
      <c r="H7257" s="3"/>
      <c r="I7257" s="77" t="e">
        <f>VLOOKUP($H$1&amp;H7257,定价因子!E:F,2,0)</f>
        <v>#N/A</v>
      </c>
      <c r="J7257" s="3"/>
      <c r="K7257" s="77" t="e">
        <f>VLOOKUP($J$1&amp;J7257,定价因子!E:F,2,0)</f>
        <v>#N/A</v>
      </c>
      <c r="L7257" s="3"/>
      <c r="M7257" s="77" t="e">
        <f>VLOOKUP($L$1&amp;L7257,定价因子!E:F,2,0)</f>
        <v>#N/A</v>
      </c>
      <c r="N7257" s="3"/>
      <c r="O7257" s="77" t="e">
        <f>VLOOKUP($N$1&amp;N7257,定价因子!E:F,2,0)</f>
        <v>#N/A</v>
      </c>
      <c r="P7257" s="3"/>
      <c r="Q7257" s="55" t="e">
        <f>VLOOKUP($P$1&amp;P7257,定价因子!$E:$F,2,0)</f>
        <v>#N/A</v>
      </c>
      <c r="R7257" s="3"/>
      <c r="S7257" s="77" t="e">
        <f>VLOOKUP($R$1&amp;R7257,定价因子!$E:$F,2,0)</f>
        <v>#N/A</v>
      </c>
      <c r="T7257" s="61"/>
      <c r="U7257" s="63"/>
      <c r="V7257" s="63"/>
      <c r="W7257" s="63"/>
      <c r="X7257" s="3"/>
    </row>
    <row r="7258" spans="1:24">
      <c r="A7258" s="3"/>
      <c r="B7258" s="3"/>
      <c r="C7258" s="3"/>
      <c r="D7258" s="3"/>
      <c r="E7258" s="79"/>
      <c r="F7258" s="3"/>
      <c r="G7258" s="77" t="e">
        <f>VLOOKUP($F$1&amp;F7258,定价因子!E:F,2,0)</f>
        <v>#N/A</v>
      </c>
      <c r="H7258" s="3"/>
      <c r="I7258" s="77" t="e">
        <f>VLOOKUP($H$1&amp;H7258,定价因子!E:F,2,0)</f>
        <v>#N/A</v>
      </c>
      <c r="J7258" s="3"/>
      <c r="K7258" s="77" t="e">
        <f>VLOOKUP($J$1&amp;J7258,定价因子!E:F,2,0)</f>
        <v>#N/A</v>
      </c>
      <c r="L7258" s="3"/>
      <c r="M7258" s="77" t="e">
        <f>VLOOKUP($L$1&amp;L7258,定价因子!E:F,2,0)</f>
        <v>#N/A</v>
      </c>
      <c r="N7258" s="3"/>
      <c r="O7258" s="77" t="e">
        <f>VLOOKUP($N$1&amp;N7258,定价因子!E:F,2,0)</f>
        <v>#N/A</v>
      </c>
      <c r="P7258" s="3"/>
      <c r="Q7258" s="55" t="e">
        <f>VLOOKUP($P$1&amp;P7258,定价因子!$E:$F,2,0)</f>
        <v>#N/A</v>
      </c>
      <c r="R7258" s="3"/>
      <c r="S7258" s="77" t="e">
        <f>VLOOKUP($R$1&amp;R7258,定价因子!$E:$F,2,0)</f>
        <v>#N/A</v>
      </c>
      <c r="T7258" s="61"/>
      <c r="U7258" s="63"/>
      <c r="V7258" s="63"/>
      <c r="W7258" s="63"/>
      <c r="X7258" s="3"/>
    </row>
    <row r="7259" spans="1:24">
      <c r="A7259" s="3"/>
      <c r="B7259" s="3"/>
      <c r="C7259" s="3"/>
      <c r="D7259" s="3"/>
      <c r="E7259" s="79"/>
      <c r="F7259" s="3"/>
      <c r="G7259" s="77" t="e">
        <f>VLOOKUP($F$1&amp;F7259,定价因子!E:F,2,0)</f>
        <v>#N/A</v>
      </c>
      <c r="H7259" s="3"/>
      <c r="I7259" s="77" t="e">
        <f>VLOOKUP($H$1&amp;H7259,定价因子!E:F,2,0)</f>
        <v>#N/A</v>
      </c>
      <c r="J7259" s="3"/>
      <c r="K7259" s="77" t="e">
        <f>VLOOKUP($J$1&amp;J7259,定价因子!E:F,2,0)</f>
        <v>#N/A</v>
      </c>
      <c r="L7259" s="3"/>
      <c r="M7259" s="77" t="e">
        <f>VLOOKUP($L$1&amp;L7259,定价因子!E:F,2,0)</f>
        <v>#N/A</v>
      </c>
      <c r="N7259" s="3"/>
      <c r="O7259" s="77" t="e">
        <f>VLOOKUP($N$1&amp;N7259,定价因子!E:F,2,0)</f>
        <v>#N/A</v>
      </c>
      <c r="P7259" s="3"/>
      <c r="Q7259" s="55" t="e">
        <f>VLOOKUP($P$1&amp;P7259,定价因子!$E:$F,2,0)</f>
        <v>#N/A</v>
      </c>
      <c r="R7259" s="3"/>
      <c r="S7259" s="77" t="e">
        <f>VLOOKUP($R$1&amp;R7259,定价因子!$E:$F,2,0)</f>
        <v>#N/A</v>
      </c>
      <c r="T7259" s="61"/>
      <c r="U7259" s="63"/>
      <c r="V7259" s="63"/>
      <c r="W7259" s="63"/>
      <c r="X7259" s="3"/>
    </row>
    <row r="7260" spans="1:24">
      <c r="A7260" s="3"/>
      <c r="B7260" s="3"/>
      <c r="C7260" s="3"/>
      <c r="D7260" s="3"/>
      <c r="E7260" s="79"/>
      <c r="F7260" s="3"/>
      <c r="G7260" s="77" t="e">
        <f>VLOOKUP($F$1&amp;F7260,定价因子!E:F,2,0)</f>
        <v>#N/A</v>
      </c>
      <c r="H7260" s="3"/>
      <c r="I7260" s="77" t="e">
        <f>VLOOKUP($H$1&amp;H7260,定价因子!E:F,2,0)</f>
        <v>#N/A</v>
      </c>
      <c r="J7260" s="3"/>
      <c r="K7260" s="77" t="e">
        <f>VLOOKUP($J$1&amp;J7260,定价因子!E:F,2,0)</f>
        <v>#N/A</v>
      </c>
      <c r="L7260" s="3"/>
      <c r="M7260" s="77" t="e">
        <f>VLOOKUP($L$1&amp;L7260,定价因子!E:F,2,0)</f>
        <v>#N/A</v>
      </c>
      <c r="N7260" s="3"/>
      <c r="O7260" s="77" t="e">
        <f>VLOOKUP($N$1&amp;N7260,定价因子!E:F,2,0)</f>
        <v>#N/A</v>
      </c>
      <c r="P7260" s="3"/>
      <c r="Q7260" s="55" t="e">
        <f>VLOOKUP($P$1&amp;P7260,定价因子!$E:$F,2,0)</f>
        <v>#N/A</v>
      </c>
      <c r="R7260" s="3"/>
      <c r="S7260" s="77" t="e">
        <f>VLOOKUP($R$1&amp;R7260,定价因子!$E:$F,2,0)</f>
        <v>#N/A</v>
      </c>
      <c r="T7260" s="61"/>
      <c r="U7260" s="63"/>
      <c r="V7260" s="63"/>
      <c r="W7260" s="63"/>
      <c r="X7260" s="3"/>
    </row>
    <row r="7261" spans="1:24">
      <c r="A7261" s="3"/>
      <c r="B7261" s="3"/>
      <c r="C7261" s="3"/>
      <c r="D7261" s="3"/>
      <c r="E7261" s="79"/>
      <c r="F7261" s="3"/>
      <c r="G7261" s="77" t="e">
        <f>VLOOKUP($F$1&amp;F7261,定价因子!E:F,2,0)</f>
        <v>#N/A</v>
      </c>
      <c r="H7261" s="3"/>
      <c r="I7261" s="77" t="e">
        <f>VLOOKUP($H$1&amp;H7261,定价因子!E:F,2,0)</f>
        <v>#N/A</v>
      </c>
      <c r="J7261" s="3"/>
      <c r="K7261" s="77" t="e">
        <f>VLOOKUP($J$1&amp;J7261,定价因子!E:F,2,0)</f>
        <v>#N/A</v>
      </c>
      <c r="L7261" s="3"/>
      <c r="M7261" s="77" t="e">
        <f>VLOOKUP($L$1&amp;L7261,定价因子!E:F,2,0)</f>
        <v>#N/A</v>
      </c>
      <c r="N7261" s="3"/>
      <c r="O7261" s="77" t="e">
        <f>VLOOKUP($N$1&amp;N7261,定价因子!E:F,2,0)</f>
        <v>#N/A</v>
      </c>
      <c r="P7261" s="3"/>
      <c r="Q7261" s="55" t="e">
        <f>VLOOKUP($P$1&amp;P7261,定价因子!$E:$F,2,0)</f>
        <v>#N/A</v>
      </c>
      <c r="R7261" s="3"/>
      <c r="S7261" s="77" t="e">
        <f>VLOOKUP($R$1&amp;R7261,定价因子!$E:$F,2,0)</f>
        <v>#N/A</v>
      </c>
      <c r="T7261" s="61"/>
      <c r="U7261" s="63"/>
      <c r="V7261" s="63"/>
      <c r="W7261" s="63"/>
      <c r="X7261" s="3"/>
    </row>
    <row r="7262" spans="1:24">
      <c r="A7262" s="3"/>
      <c r="B7262" s="3"/>
      <c r="C7262" s="3"/>
      <c r="D7262" s="3"/>
      <c r="E7262" s="79"/>
      <c r="F7262" s="3"/>
      <c r="G7262" s="77" t="e">
        <f>VLOOKUP($F$1&amp;F7262,定价因子!E:F,2,0)</f>
        <v>#N/A</v>
      </c>
      <c r="H7262" s="3"/>
      <c r="I7262" s="77" t="e">
        <f>VLOOKUP($H$1&amp;H7262,定价因子!E:F,2,0)</f>
        <v>#N/A</v>
      </c>
      <c r="J7262" s="3"/>
      <c r="K7262" s="77" t="e">
        <f>VLOOKUP($J$1&amp;J7262,定价因子!E:F,2,0)</f>
        <v>#N/A</v>
      </c>
      <c r="L7262" s="3"/>
      <c r="M7262" s="77" t="e">
        <f>VLOOKUP($L$1&amp;L7262,定价因子!E:F,2,0)</f>
        <v>#N/A</v>
      </c>
      <c r="N7262" s="3"/>
      <c r="O7262" s="77" t="e">
        <f>VLOOKUP($N$1&amp;N7262,定价因子!E:F,2,0)</f>
        <v>#N/A</v>
      </c>
      <c r="P7262" s="3"/>
      <c r="Q7262" s="55" t="e">
        <f>VLOOKUP($P$1&amp;P7262,定价因子!$E:$F,2,0)</f>
        <v>#N/A</v>
      </c>
      <c r="R7262" s="3"/>
      <c r="S7262" s="77" t="e">
        <f>VLOOKUP($R$1&amp;R7262,定价因子!$E:$F,2,0)</f>
        <v>#N/A</v>
      </c>
      <c r="T7262" s="61"/>
      <c r="U7262" s="63"/>
      <c r="V7262" s="63"/>
      <c r="W7262" s="63"/>
      <c r="X7262" s="3"/>
    </row>
    <row r="7263" spans="1:24">
      <c r="A7263" s="3"/>
      <c r="B7263" s="3"/>
      <c r="C7263" s="3"/>
      <c r="D7263" s="3"/>
      <c r="E7263" s="79"/>
      <c r="F7263" s="3"/>
      <c r="G7263" s="77" t="e">
        <f>VLOOKUP($F$1&amp;F7263,定价因子!E:F,2,0)</f>
        <v>#N/A</v>
      </c>
      <c r="H7263" s="3"/>
      <c r="I7263" s="77" t="e">
        <f>VLOOKUP($H$1&amp;H7263,定价因子!E:F,2,0)</f>
        <v>#N/A</v>
      </c>
      <c r="J7263" s="3"/>
      <c r="K7263" s="77" t="e">
        <f>VLOOKUP($J$1&amp;J7263,定价因子!E:F,2,0)</f>
        <v>#N/A</v>
      </c>
      <c r="L7263" s="3"/>
      <c r="M7263" s="77" t="e">
        <f>VLOOKUP($L$1&amp;L7263,定价因子!E:F,2,0)</f>
        <v>#N/A</v>
      </c>
      <c r="N7263" s="3"/>
      <c r="O7263" s="77" t="e">
        <f>VLOOKUP($N$1&amp;N7263,定价因子!E:F,2,0)</f>
        <v>#N/A</v>
      </c>
      <c r="P7263" s="3"/>
      <c r="Q7263" s="55" t="e">
        <f>VLOOKUP($P$1&amp;P7263,定价因子!$E:$F,2,0)</f>
        <v>#N/A</v>
      </c>
      <c r="R7263" s="3"/>
      <c r="S7263" s="77" t="e">
        <f>VLOOKUP($R$1&amp;R7263,定价因子!$E:$F,2,0)</f>
        <v>#N/A</v>
      </c>
      <c r="T7263" s="61"/>
      <c r="U7263" s="63"/>
      <c r="V7263" s="63"/>
      <c r="W7263" s="63"/>
      <c r="X7263" s="3"/>
    </row>
    <row r="7264" spans="1:24">
      <c r="A7264" s="3"/>
      <c r="B7264" s="3"/>
      <c r="C7264" s="3"/>
      <c r="D7264" s="3"/>
      <c r="E7264" s="79"/>
      <c r="F7264" s="3"/>
      <c r="G7264" s="77" t="e">
        <f>VLOOKUP($F$1&amp;F7264,定价因子!E:F,2,0)</f>
        <v>#N/A</v>
      </c>
      <c r="H7264" s="3"/>
      <c r="I7264" s="77" t="e">
        <f>VLOOKUP($H$1&amp;H7264,定价因子!E:F,2,0)</f>
        <v>#N/A</v>
      </c>
      <c r="J7264" s="3"/>
      <c r="K7264" s="77" t="e">
        <f>VLOOKUP($J$1&amp;J7264,定价因子!E:F,2,0)</f>
        <v>#N/A</v>
      </c>
      <c r="L7264" s="3"/>
      <c r="M7264" s="77" t="e">
        <f>VLOOKUP($L$1&amp;L7264,定价因子!E:F,2,0)</f>
        <v>#N/A</v>
      </c>
      <c r="N7264" s="3"/>
      <c r="O7264" s="77" t="e">
        <f>VLOOKUP($N$1&amp;N7264,定价因子!E:F,2,0)</f>
        <v>#N/A</v>
      </c>
      <c r="P7264" s="3"/>
      <c r="Q7264" s="55" t="e">
        <f>VLOOKUP($P$1&amp;P7264,定价因子!$E:$F,2,0)</f>
        <v>#N/A</v>
      </c>
      <c r="R7264" s="3"/>
      <c r="S7264" s="77" t="e">
        <f>VLOOKUP($R$1&amp;R7264,定价因子!$E:$F,2,0)</f>
        <v>#N/A</v>
      </c>
      <c r="T7264" s="61"/>
      <c r="U7264" s="63"/>
      <c r="V7264" s="63"/>
      <c r="W7264" s="63"/>
      <c r="X7264" s="3"/>
    </row>
    <row r="7265" spans="1:24">
      <c r="A7265" s="3"/>
      <c r="B7265" s="3"/>
      <c r="C7265" s="3"/>
      <c r="D7265" s="3"/>
      <c r="E7265" s="79"/>
      <c r="F7265" s="3"/>
      <c r="G7265" s="77" t="e">
        <f>VLOOKUP($F$1&amp;F7265,定价因子!E:F,2,0)</f>
        <v>#N/A</v>
      </c>
      <c r="H7265" s="3"/>
      <c r="I7265" s="77" t="e">
        <f>VLOOKUP($H$1&amp;H7265,定价因子!E:F,2,0)</f>
        <v>#N/A</v>
      </c>
      <c r="J7265" s="3"/>
      <c r="K7265" s="77" t="e">
        <f>VLOOKUP($J$1&amp;J7265,定价因子!E:F,2,0)</f>
        <v>#N/A</v>
      </c>
      <c r="L7265" s="3"/>
      <c r="M7265" s="77" t="e">
        <f>VLOOKUP($L$1&amp;L7265,定价因子!E:F,2,0)</f>
        <v>#N/A</v>
      </c>
      <c r="N7265" s="3"/>
      <c r="O7265" s="77" t="e">
        <f>VLOOKUP($N$1&amp;N7265,定价因子!E:F,2,0)</f>
        <v>#N/A</v>
      </c>
      <c r="P7265" s="3"/>
      <c r="Q7265" s="55" t="e">
        <f>VLOOKUP($P$1&amp;P7265,定价因子!$E:$F,2,0)</f>
        <v>#N/A</v>
      </c>
      <c r="R7265" s="3"/>
      <c r="S7265" s="77" t="e">
        <f>VLOOKUP($R$1&amp;R7265,定价因子!$E:$F,2,0)</f>
        <v>#N/A</v>
      </c>
      <c r="T7265" s="61"/>
      <c r="U7265" s="63"/>
      <c r="V7265" s="63"/>
      <c r="W7265" s="63"/>
      <c r="X7265" s="3"/>
    </row>
    <row r="7266" spans="1:24">
      <c r="A7266" s="3"/>
      <c r="B7266" s="3"/>
      <c r="C7266" s="3"/>
      <c r="D7266" s="3"/>
      <c r="E7266" s="79"/>
      <c r="F7266" s="3"/>
      <c r="G7266" s="77" t="e">
        <f>VLOOKUP($F$1&amp;F7266,定价因子!E:F,2,0)</f>
        <v>#N/A</v>
      </c>
      <c r="H7266" s="3"/>
      <c r="I7266" s="77" t="e">
        <f>VLOOKUP($H$1&amp;H7266,定价因子!E:F,2,0)</f>
        <v>#N/A</v>
      </c>
      <c r="J7266" s="3"/>
      <c r="K7266" s="77" t="e">
        <f>VLOOKUP($J$1&amp;J7266,定价因子!E:F,2,0)</f>
        <v>#N/A</v>
      </c>
      <c r="L7266" s="3"/>
      <c r="M7266" s="77" t="e">
        <f>VLOOKUP($L$1&amp;L7266,定价因子!E:F,2,0)</f>
        <v>#N/A</v>
      </c>
      <c r="N7266" s="3"/>
      <c r="O7266" s="77" t="e">
        <f>VLOOKUP($N$1&amp;N7266,定价因子!E:F,2,0)</f>
        <v>#N/A</v>
      </c>
      <c r="P7266" s="3"/>
      <c r="Q7266" s="55" t="e">
        <f>VLOOKUP($P$1&amp;P7266,定价因子!$E:$F,2,0)</f>
        <v>#N/A</v>
      </c>
      <c r="R7266" s="3"/>
      <c r="S7266" s="77" t="e">
        <f>VLOOKUP($R$1&amp;R7266,定价因子!$E:$F,2,0)</f>
        <v>#N/A</v>
      </c>
      <c r="T7266" s="61"/>
      <c r="U7266" s="63"/>
      <c r="V7266" s="63"/>
      <c r="W7266" s="63"/>
      <c r="X7266" s="3"/>
    </row>
    <row r="7267" spans="1:24">
      <c r="A7267" s="3"/>
      <c r="B7267" s="3"/>
      <c r="C7267" s="3"/>
      <c r="D7267" s="3"/>
      <c r="E7267" s="79"/>
      <c r="F7267" s="3"/>
      <c r="G7267" s="77" t="e">
        <f>VLOOKUP($F$1&amp;F7267,定价因子!E:F,2,0)</f>
        <v>#N/A</v>
      </c>
      <c r="H7267" s="3"/>
      <c r="I7267" s="77" t="e">
        <f>VLOOKUP($H$1&amp;H7267,定价因子!E:F,2,0)</f>
        <v>#N/A</v>
      </c>
      <c r="J7267" s="3"/>
      <c r="K7267" s="77" t="e">
        <f>VLOOKUP($J$1&amp;J7267,定价因子!E:F,2,0)</f>
        <v>#N/A</v>
      </c>
      <c r="L7267" s="3"/>
      <c r="M7267" s="77" t="e">
        <f>VLOOKUP($L$1&amp;L7267,定价因子!E:F,2,0)</f>
        <v>#N/A</v>
      </c>
      <c r="N7267" s="3"/>
      <c r="O7267" s="77" t="e">
        <f>VLOOKUP($N$1&amp;N7267,定价因子!E:F,2,0)</f>
        <v>#N/A</v>
      </c>
      <c r="P7267" s="3"/>
      <c r="Q7267" s="55" t="e">
        <f>VLOOKUP($P$1&amp;P7267,定价因子!$E:$F,2,0)</f>
        <v>#N/A</v>
      </c>
      <c r="R7267" s="3"/>
      <c r="S7267" s="77" t="e">
        <f>VLOOKUP($R$1&amp;R7267,定价因子!$E:$F,2,0)</f>
        <v>#N/A</v>
      </c>
      <c r="T7267" s="61"/>
      <c r="U7267" s="63"/>
      <c r="V7267" s="63"/>
      <c r="W7267" s="63"/>
      <c r="X7267" s="3"/>
    </row>
    <row r="7268" spans="1:24">
      <c r="A7268" s="3"/>
      <c r="B7268" s="3"/>
      <c r="C7268" s="3"/>
      <c r="D7268" s="3"/>
      <c r="E7268" s="79"/>
      <c r="F7268" s="3"/>
      <c r="G7268" s="77" t="e">
        <f>VLOOKUP($F$1&amp;F7268,定价因子!E:F,2,0)</f>
        <v>#N/A</v>
      </c>
      <c r="H7268" s="3"/>
      <c r="I7268" s="77" t="e">
        <f>VLOOKUP($H$1&amp;H7268,定价因子!E:F,2,0)</f>
        <v>#N/A</v>
      </c>
      <c r="J7268" s="3"/>
      <c r="K7268" s="77" t="e">
        <f>VLOOKUP($J$1&amp;J7268,定价因子!E:F,2,0)</f>
        <v>#N/A</v>
      </c>
      <c r="L7268" s="3"/>
      <c r="M7268" s="77" t="e">
        <f>VLOOKUP($L$1&amp;L7268,定价因子!E:F,2,0)</f>
        <v>#N/A</v>
      </c>
      <c r="N7268" s="3"/>
      <c r="O7268" s="77" t="e">
        <f>VLOOKUP($N$1&amp;N7268,定价因子!E:F,2,0)</f>
        <v>#N/A</v>
      </c>
      <c r="P7268" s="3"/>
      <c r="Q7268" s="55" t="e">
        <f>VLOOKUP($P$1&amp;P7268,定价因子!$E:$F,2,0)</f>
        <v>#N/A</v>
      </c>
      <c r="R7268" s="3"/>
      <c r="S7268" s="77" t="e">
        <f>VLOOKUP($R$1&amp;R7268,定价因子!$E:$F,2,0)</f>
        <v>#N/A</v>
      </c>
      <c r="T7268" s="61"/>
      <c r="U7268" s="63"/>
      <c r="V7268" s="63"/>
      <c r="W7268" s="63"/>
      <c r="X7268" s="3"/>
    </row>
    <row r="7269" spans="1:24">
      <c r="A7269" s="3"/>
      <c r="B7269" s="3"/>
      <c r="C7269" s="3"/>
      <c r="D7269" s="3"/>
      <c r="E7269" s="79"/>
      <c r="F7269" s="3"/>
      <c r="G7269" s="77" t="e">
        <f>VLOOKUP($F$1&amp;F7269,定价因子!E:F,2,0)</f>
        <v>#N/A</v>
      </c>
      <c r="H7269" s="3"/>
      <c r="I7269" s="77" t="e">
        <f>VLOOKUP($H$1&amp;H7269,定价因子!E:F,2,0)</f>
        <v>#N/A</v>
      </c>
      <c r="J7269" s="3"/>
      <c r="K7269" s="77" t="e">
        <f>VLOOKUP($J$1&amp;J7269,定价因子!E:F,2,0)</f>
        <v>#N/A</v>
      </c>
      <c r="L7269" s="3"/>
      <c r="M7269" s="77" t="e">
        <f>VLOOKUP($L$1&amp;L7269,定价因子!E:F,2,0)</f>
        <v>#N/A</v>
      </c>
      <c r="N7269" s="3"/>
      <c r="O7269" s="77" t="e">
        <f>VLOOKUP($N$1&amp;N7269,定价因子!E:F,2,0)</f>
        <v>#N/A</v>
      </c>
      <c r="P7269" s="3"/>
      <c r="Q7269" s="55" t="e">
        <f>VLOOKUP($P$1&amp;P7269,定价因子!$E:$F,2,0)</f>
        <v>#N/A</v>
      </c>
      <c r="R7269" s="3"/>
      <c r="S7269" s="77" t="e">
        <f>VLOOKUP($R$1&amp;R7269,定价因子!$E:$F,2,0)</f>
        <v>#N/A</v>
      </c>
      <c r="T7269" s="61"/>
      <c r="U7269" s="63"/>
      <c r="V7269" s="63"/>
      <c r="W7269" s="63"/>
      <c r="X7269" s="3"/>
    </row>
    <row r="7270" spans="1:24">
      <c r="A7270" s="3"/>
      <c r="B7270" s="3"/>
      <c r="C7270" s="3"/>
      <c r="D7270" s="3"/>
      <c r="E7270" s="79"/>
      <c r="F7270" s="3"/>
      <c r="G7270" s="77" t="e">
        <f>VLOOKUP($F$1&amp;F7270,定价因子!E:F,2,0)</f>
        <v>#N/A</v>
      </c>
      <c r="H7270" s="3"/>
      <c r="I7270" s="77" t="e">
        <f>VLOOKUP($H$1&amp;H7270,定价因子!E:F,2,0)</f>
        <v>#N/A</v>
      </c>
      <c r="J7270" s="3"/>
      <c r="K7270" s="77" t="e">
        <f>VLOOKUP($J$1&amp;J7270,定价因子!E:F,2,0)</f>
        <v>#N/A</v>
      </c>
      <c r="L7270" s="3"/>
      <c r="M7270" s="77" t="e">
        <f>VLOOKUP($L$1&amp;L7270,定价因子!E:F,2,0)</f>
        <v>#N/A</v>
      </c>
      <c r="N7270" s="3"/>
      <c r="O7270" s="77" t="e">
        <f>VLOOKUP($N$1&amp;N7270,定价因子!E:F,2,0)</f>
        <v>#N/A</v>
      </c>
      <c r="P7270" s="3"/>
      <c r="Q7270" s="55" t="e">
        <f>VLOOKUP($P$1&amp;P7270,定价因子!$E:$F,2,0)</f>
        <v>#N/A</v>
      </c>
      <c r="R7270" s="3"/>
      <c r="S7270" s="77" t="e">
        <f>VLOOKUP($R$1&amp;R7270,定价因子!$E:$F,2,0)</f>
        <v>#N/A</v>
      </c>
      <c r="T7270" s="61"/>
      <c r="U7270" s="63"/>
      <c r="V7270" s="63"/>
      <c r="W7270" s="63"/>
      <c r="X7270" s="3"/>
    </row>
    <row r="7271" spans="1:24">
      <c r="A7271" s="3"/>
      <c r="B7271" s="3"/>
      <c r="C7271" s="3"/>
      <c r="D7271" s="3"/>
      <c r="E7271" s="79"/>
      <c r="F7271" s="3"/>
      <c r="G7271" s="77" t="e">
        <f>VLOOKUP($F$1&amp;F7271,定价因子!E:F,2,0)</f>
        <v>#N/A</v>
      </c>
      <c r="H7271" s="3"/>
      <c r="I7271" s="77" t="e">
        <f>VLOOKUP($H$1&amp;H7271,定价因子!E:F,2,0)</f>
        <v>#N/A</v>
      </c>
      <c r="J7271" s="3"/>
      <c r="K7271" s="77" t="e">
        <f>VLOOKUP($J$1&amp;J7271,定价因子!E:F,2,0)</f>
        <v>#N/A</v>
      </c>
      <c r="L7271" s="3"/>
      <c r="M7271" s="77" t="e">
        <f>VLOOKUP($L$1&amp;L7271,定价因子!E:F,2,0)</f>
        <v>#N/A</v>
      </c>
      <c r="N7271" s="3"/>
      <c r="O7271" s="77" t="e">
        <f>VLOOKUP($N$1&amp;N7271,定价因子!E:F,2,0)</f>
        <v>#N/A</v>
      </c>
      <c r="P7271" s="3"/>
      <c r="Q7271" s="55" t="e">
        <f>VLOOKUP($P$1&amp;P7271,定价因子!$E:$F,2,0)</f>
        <v>#N/A</v>
      </c>
      <c r="R7271" s="3"/>
      <c r="S7271" s="77" t="e">
        <f>VLOOKUP($R$1&amp;R7271,定价因子!$E:$F,2,0)</f>
        <v>#N/A</v>
      </c>
      <c r="T7271" s="61"/>
      <c r="U7271" s="63"/>
      <c r="V7271" s="63"/>
      <c r="W7271" s="63"/>
      <c r="X7271" s="3"/>
    </row>
    <row r="7272" spans="1:24">
      <c r="A7272" s="3"/>
      <c r="B7272" s="3"/>
      <c r="C7272" s="3"/>
      <c r="D7272" s="3"/>
      <c r="E7272" s="79"/>
      <c r="F7272" s="3"/>
      <c r="G7272" s="77" t="e">
        <f>VLOOKUP($F$1&amp;F7272,定价因子!E:F,2,0)</f>
        <v>#N/A</v>
      </c>
      <c r="H7272" s="3"/>
      <c r="I7272" s="77" t="e">
        <f>VLOOKUP($H$1&amp;H7272,定价因子!E:F,2,0)</f>
        <v>#N/A</v>
      </c>
      <c r="J7272" s="3"/>
      <c r="K7272" s="77" t="e">
        <f>VLOOKUP($J$1&amp;J7272,定价因子!E:F,2,0)</f>
        <v>#N/A</v>
      </c>
      <c r="L7272" s="3"/>
      <c r="M7272" s="77" t="e">
        <f>VLOOKUP($L$1&amp;L7272,定价因子!E:F,2,0)</f>
        <v>#N/A</v>
      </c>
      <c r="N7272" s="3"/>
      <c r="O7272" s="77" t="e">
        <f>VLOOKUP($N$1&amp;N7272,定价因子!E:F,2,0)</f>
        <v>#N/A</v>
      </c>
      <c r="P7272" s="3"/>
      <c r="Q7272" s="55" t="e">
        <f>VLOOKUP($P$1&amp;P7272,定价因子!$E:$F,2,0)</f>
        <v>#N/A</v>
      </c>
      <c r="R7272" s="3"/>
      <c r="S7272" s="77" t="e">
        <f>VLOOKUP($R$1&amp;R7272,定价因子!$E:$F,2,0)</f>
        <v>#N/A</v>
      </c>
      <c r="T7272" s="61"/>
      <c r="U7272" s="63"/>
      <c r="V7272" s="63"/>
      <c r="W7272" s="63"/>
      <c r="X7272" s="3"/>
    </row>
    <row r="7273" spans="1:24">
      <c r="A7273" s="3"/>
      <c r="B7273" s="3"/>
      <c r="C7273" s="3"/>
      <c r="D7273" s="3"/>
      <c r="E7273" s="79"/>
      <c r="F7273" s="3"/>
      <c r="G7273" s="77" t="e">
        <f>VLOOKUP($F$1&amp;F7273,定价因子!E:F,2,0)</f>
        <v>#N/A</v>
      </c>
      <c r="H7273" s="3"/>
      <c r="I7273" s="77" t="e">
        <f>VLOOKUP($H$1&amp;H7273,定价因子!E:F,2,0)</f>
        <v>#N/A</v>
      </c>
      <c r="J7273" s="3"/>
      <c r="K7273" s="77" t="e">
        <f>VLOOKUP($J$1&amp;J7273,定价因子!E:F,2,0)</f>
        <v>#N/A</v>
      </c>
      <c r="L7273" s="3"/>
      <c r="M7273" s="77" t="e">
        <f>VLOOKUP($L$1&amp;L7273,定价因子!E:F,2,0)</f>
        <v>#N/A</v>
      </c>
      <c r="N7273" s="3"/>
      <c r="O7273" s="77" t="e">
        <f>VLOOKUP($N$1&amp;N7273,定价因子!E:F,2,0)</f>
        <v>#N/A</v>
      </c>
      <c r="P7273" s="3"/>
      <c r="Q7273" s="55" t="e">
        <f>VLOOKUP($P$1&amp;P7273,定价因子!$E:$F,2,0)</f>
        <v>#N/A</v>
      </c>
      <c r="R7273" s="3"/>
      <c r="S7273" s="77" t="e">
        <f>VLOOKUP($R$1&amp;R7273,定价因子!$E:$F,2,0)</f>
        <v>#N/A</v>
      </c>
      <c r="T7273" s="61"/>
      <c r="U7273" s="63"/>
      <c r="V7273" s="63"/>
      <c r="W7273" s="63"/>
      <c r="X7273" s="3"/>
    </row>
    <row r="7274" spans="1:24">
      <c r="A7274" s="3"/>
      <c r="B7274" s="3"/>
      <c r="C7274" s="3"/>
      <c r="D7274" s="3"/>
      <c r="E7274" s="79"/>
      <c r="F7274" s="3"/>
      <c r="G7274" s="77" t="e">
        <f>VLOOKUP($F$1&amp;F7274,定价因子!E:F,2,0)</f>
        <v>#N/A</v>
      </c>
      <c r="H7274" s="3"/>
      <c r="I7274" s="77" t="e">
        <f>VLOOKUP($H$1&amp;H7274,定价因子!E:F,2,0)</f>
        <v>#N/A</v>
      </c>
      <c r="J7274" s="3"/>
      <c r="K7274" s="77" t="e">
        <f>VLOOKUP($J$1&amp;J7274,定价因子!E:F,2,0)</f>
        <v>#N/A</v>
      </c>
      <c r="L7274" s="3"/>
      <c r="M7274" s="77" t="e">
        <f>VLOOKUP($L$1&amp;L7274,定价因子!E:F,2,0)</f>
        <v>#N/A</v>
      </c>
      <c r="N7274" s="3"/>
      <c r="O7274" s="77" t="e">
        <f>VLOOKUP($N$1&amp;N7274,定价因子!E:F,2,0)</f>
        <v>#N/A</v>
      </c>
      <c r="P7274" s="3"/>
      <c r="Q7274" s="55" t="e">
        <f>VLOOKUP($P$1&amp;P7274,定价因子!$E:$F,2,0)</f>
        <v>#N/A</v>
      </c>
      <c r="R7274" s="3"/>
      <c r="S7274" s="77" t="e">
        <f>VLOOKUP($R$1&amp;R7274,定价因子!$E:$F,2,0)</f>
        <v>#N/A</v>
      </c>
      <c r="T7274" s="61"/>
      <c r="U7274" s="63"/>
      <c r="V7274" s="63"/>
      <c r="W7274" s="63"/>
      <c r="X7274" s="3"/>
    </row>
    <row r="7275" spans="1:24">
      <c r="A7275" s="3"/>
      <c r="B7275" s="3"/>
      <c r="C7275" s="3"/>
      <c r="D7275" s="3"/>
      <c r="E7275" s="79"/>
      <c r="F7275" s="3"/>
      <c r="G7275" s="77" t="e">
        <f>VLOOKUP($F$1&amp;F7275,定价因子!E:F,2,0)</f>
        <v>#N/A</v>
      </c>
      <c r="H7275" s="3"/>
      <c r="I7275" s="77" t="e">
        <f>VLOOKUP($H$1&amp;H7275,定价因子!E:F,2,0)</f>
        <v>#N/A</v>
      </c>
      <c r="J7275" s="3"/>
      <c r="K7275" s="77" t="e">
        <f>VLOOKUP($J$1&amp;J7275,定价因子!E:F,2,0)</f>
        <v>#N/A</v>
      </c>
      <c r="L7275" s="3"/>
      <c r="M7275" s="77" t="e">
        <f>VLOOKUP($L$1&amp;L7275,定价因子!E:F,2,0)</f>
        <v>#N/A</v>
      </c>
      <c r="N7275" s="3"/>
      <c r="O7275" s="77" t="e">
        <f>VLOOKUP($N$1&amp;N7275,定价因子!E:F,2,0)</f>
        <v>#N/A</v>
      </c>
      <c r="P7275" s="3"/>
      <c r="Q7275" s="55" t="e">
        <f>VLOOKUP($P$1&amp;P7275,定价因子!$E:$F,2,0)</f>
        <v>#N/A</v>
      </c>
      <c r="R7275" s="3"/>
      <c r="S7275" s="77" t="e">
        <f>VLOOKUP($R$1&amp;R7275,定价因子!$E:$F,2,0)</f>
        <v>#N/A</v>
      </c>
      <c r="T7275" s="61"/>
      <c r="U7275" s="63"/>
      <c r="V7275" s="63"/>
      <c r="W7275" s="63"/>
      <c r="X7275" s="3"/>
    </row>
    <row r="7276" spans="1:24">
      <c r="A7276" s="3"/>
      <c r="B7276" s="3"/>
      <c r="C7276" s="3"/>
      <c r="D7276" s="3"/>
      <c r="E7276" s="79"/>
      <c r="F7276" s="3"/>
      <c r="G7276" s="77" t="e">
        <f>VLOOKUP($F$1&amp;F7276,定价因子!E:F,2,0)</f>
        <v>#N/A</v>
      </c>
      <c r="H7276" s="3"/>
      <c r="I7276" s="77" t="e">
        <f>VLOOKUP($H$1&amp;H7276,定价因子!E:F,2,0)</f>
        <v>#N/A</v>
      </c>
      <c r="J7276" s="3"/>
      <c r="K7276" s="77" t="e">
        <f>VLOOKUP($J$1&amp;J7276,定价因子!E:F,2,0)</f>
        <v>#N/A</v>
      </c>
      <c r="L7276" s="3"/>
      <c r="M7276" s="77" t="e">
        <f>VLOOKUP($L$1&amp;L7276,定价因子!E:F,2,0)</f>
        <v>#N/A</v>
      </c>
      <c r="N7276" s="3"/>
      <c r="O7276" s="77" t="e">
        <f>VLOOKUP($N$1&amp;N7276,定价因子!E:F,2,0)</f>
        <v>#N/A</v>
      </c>
      <c r="P7276" s="3"/>
      <c r="Q7276" s="55" t="e">
        <f>VLOOKUP($P$1&amp;P7276,定价因子!$E:$F,2,0)</f>
        <v>#N/A</v>
      </c>
      <c r="R7276" s="3"/>
      <c r="S7276" s="77" t="e">
        <f>VLOOKUP($R$1&amp;R7276,定价因子!$E:$F,2,0)</f>
        <v>#N/A</v>
      </c>
      <c r="T7276" s="61"/>
      <c r="U7276" s="63"/>
      <c r="V7276" s="63"/>
      <c r="W7276" s="63"/>
      <c r="X7276" s="3"/>
    </row>
    <row r="7277" spans="1:24">
      <c r="A7277" s="3"/>
      <c r="B7277" s="3"/>
      <c r="C7277" s="3"/>
      <c r="D7277" s="3"/>
      <c r="E7277" s="79"/>
      <c r="F7277" s="3"/>
      <c r="G7277" s="77" t="e">
        <f>VLOOKUP($F$1&amp;F7277,定价因子!E:F,2,0)</f>
        <v>#N/A</v>
      </c>
      <c r="H7277" s="3"/>
      <c r="I7277" s="77" t="e">
        <f>VLOOKUP($H$1&amp;H7277,定价因子!E:F,2,0)</f>
        <v>#N/A</v>
      </c>
      <c r="J7277" s="3"/>
      <c r="K7277" s="77" t="e">
        <f>VLOOKUP($J$1&amp;J7277,定价因子!E:F,2,0)</f>
        <v>#N/A</v>
      </c>
      <c r="L7277" s="3"/>
      <c r="M7277" s="77" t="e">
        <f>VLOOKUP($L$1&amp;L7277,定价因子!E:F,2,0)</f>
        <v>#N/A</v>
      </c>
      <c r="N7277" s="3"/>
      <c r="O7277" s="77" t="e">
        <f>VLOOKUP($N$1&amp;N7277,定价因子!E:F,2,0)</f>
        <v>#N/A</v>
      </c>
      <c r="P7277" s="3"/>
      <c r="Q7277" s="55" t="e">
        <f>VLOOKUP($P$1&amp;P7277,定价因子!$E:$F,2,0)</f>
        <v>#N/A</v>
      </c>
      <c r="R7277" s="3"/>
      <c r="S7277" s="77" t="e">
        <f>VLOOKUP($R$1&amp;R7277,定价因子!$E:$F,2,0)</f>
        <v>#N/A</v>
      </c>
      <c r="T7277" s="61"/>
      <c r="U7277" s="63"/>
      <c r="V7277" s="63"/>
      <c r="W7277" s="63"/>
      <c r="X7277" s="3"/>
    </row>
    <row r="7278" spans="1:24">
      <c r="A7278" s="3"/>
      <c r="B7278" s="3"/>
      <c r="C7278" s="3"/>
      <c r="D7278" s="3"/>
      <c r="E7278" s="79"/>
      <c r="F7278" s="3"/>
      <c r="G7278" s="77" t="e">
        <f>VLOOKUP($F$1&amp;F7278,定价因子!E:F,2,0)</f>
        <v>#N/A</v>
      </c>
      <c r="H7278" s="3"/>
      <c r="I7278" s="77" t="e">
        <f>VLOOKUP($H$1&amp;H7278,定价因子!E:F,2,0)</f>
        <v>#N/A</v>
      </c>
      <c r="J7278" s="3"/>
      <c r="K7278" s="77" t="e">
        <f>VLOOKUP($J$1&amp;J7278,定价因子!E:F,2,0)</f>
        <v>#N/A</v>
      </c>
      <c r="L7278" s="3"/>
      <c r="M7278" s="77" t="e">
        <f>VLOOKUP($L$1&amp;L7278,定价因子!E:F,2,0)</f>
        <v>#N/A</v>
      </c>
      <c r="N7278" s="3"/>
      <c r="O7278" s="77" t="e">
        <f>VLOOKUP($N$1&amp;N7278,定价因子!E:F,2,0)</f>
        <v>#N/A</v>
      </c>
      <c r="P7278" s="3"/>
      <c r="Q7278" s="55" t="e">
        <f>VLOOKUP($P$1&amp;P7278,定价因子!$E:$F,2,0)</f>
        <v>#N/A</v>
      </c>
      <c r="R7278" s="3"/>
      <c r="S7278" s="77" t="e">
        <f>VLOOKUP($R$1&amp;R7278,定价因子!$E:$F,2,0)</f>
        <v>#N/A</v>
      </c>
      <c r="T7278" s="61"/>
      <c r="U7278" s="63"/>
      <c r="V7278" s="63"/>
      <c r="W7278" s="63"/>
      <c r="X7278" s="3"/>
    </row>
    <row r="7279" spans="1:24">
      <c r="A7279" s="3"/>
      <c r="B7279" s="3"/>
      <c r="C7279" s="3"/>
      <c r="D7279" s="3"/>
      <c r="E7279" s="79"/>
      <c r="F7279" s="3"/>
      <c r="G7279" s="77" t="e">
        <f>VLOOKUP($F$1&amp;F7279,定价因子!E:F,2,0)</f>
        <v>#N/A</v>
      </c>
      <c r="H7279" s="3"/>
      <c r="I7279" s="77" t="e">
        <f>VLOOKUP($H$1&amp;H7279,定价因子!E:F,2,0)</f>
        <v>#N/A</v>
      </c>
      <c r="J7279" s="3"/>
      <c r="K7279" s="77" t="e">
        <f>VLOOKUP($J$1&amp;J7279,定价因子!E:F,2,0)</f>
        <v>#N/A</v>
      </c>
      <c r="L7279" s="3"/>
      <c r="M7279" s="77" t="e">
        <f>VLOOKUP($L$1&amp;L7279,定价因子!E:F,2,0)</f>
        <v>#N/A</v>
      </c>
      <c r="N7279" s="3"/>
      <c r="O7279" s="77" t="e">
        <f>VLOOKUP($N$1&amp;N7279,定价因子!E:F,2,0)</f>
        <v>#N/A</v>
      </c>
      <c r="P7279" s="3"/>
      <c r="Q7279" s="55" t="e">
        <f>VLOOKUP($P$1&amp;P7279,定价因子!$E:$F,2,0)</f>
        <v>#N/A</v>
      </c>
      <c r="R7279" s="3"/>
      <c r="S7279" s="77" t="e">
        <f>VLOOKUP($R$1&amp;R7279,定价因子!$E:$F,2,0)</f>
        <v>#N/A</v>
      </c>
      <c r="T7279" s="61"/>
      <c r="U7279" s="63"/>
      <c r="V7279" s="63"/>
      <c r="W7279" s="63"/>
      <c r="X7279" s="3"/>
    </row>
    <row r="7280" spans="1:24">
      <c r="A7280" s="3"/>
      <c r="B7280" s="3"/>
      <c r="C7280" s="3"/>
      <c r="D7280" s="3"/>
      <c r="E7280" s="79"/>
      <c r="F7280" s="3"/>
      <c r="G7280" s="77" t="e">
        <f>VLOOKUP($F$1&amp;F7280,定价因子!E:F,2,0)</f>
        <v>#N/A</v>
      </c>
      <c r="H7280" s="3"/>
      <c r="I7280" s="77" t="e">
        <f>VLOOKUP($H$1&amp;H7280,定价因子!E:F,2,0)</f>
        <v>#N/A</v>
      </c>
      <c r="J7280" s="3"/>
      <c r="K7280" s="77" t="e">
        <f>VLOOKUP($J$1&amp;J7280,定价因子!E:F,2,0)</f>
        <v>#N/A</v>
      </c>
      <c r="L7280" s="3"/>
      <c r="M7280" s="77" t="e">
        <f>VLOOKUP($L$1&amp;L7280,定价因子!E:F,2,0)</f>
        <v>#N/A</v>
      </c>
      <c r="N7280" s="3"/>
      <c r="O7280" s="77" t="e">
        <f>VLOOKUP($N$1&amp;N7280,定价因子!E:F,2,0)</f>
        <v>#N/A</v>
      </c>
      <c r="P7280" s="3"/>
      <c r="Q7280" s="55" t="e">
        <f>VLOOKUP($P$1&amp;P7280,定价因子!$E:$F,2,0)</f>
        <v>#N/A</v>
      </c>
      <c r="R7280" s="3"/>
      <c r="S7280" s="77" t="e">
        <f>VLOOKUP($R$1&amp;R7280,定价因子!$E:$F,2,0)</f>
        <v>#N/A</v>
      </c>
      <c r="T7280" s="61"/>
      <c r="U7280" s="63"/>
      <c r="V7280" s="63"/>
      <c r="W7280" s="63"/>
      <c r="X7280" s="3"/>
    </row>
    <row r="7281" spans="1:24">
      <c r="A7281" s="3"/>
      <c r="B7281" s="3"/>
      <c r="C7281" s="3"/>
      <c r="D7281" s="3"/>
      <c r="E7281" s="79"/>
      <c r="F7281" s="3"/>
      <c r="G7281" s="77" t="e">
        <f>VLOOKUP($F$1&amp;F7281,定价因子!E:F,2,0)</f>
        <v>#N/A</v>
      </c>
      <c r="H7281" s="3"/>
      <c r="I7281" s="77" t="e">
        <f>VLOOKUP($H$1&amp;H7281,定价因子!E:F,2,0)</f>
        <v>#N/A</v>
      </c>
      <c r="J7281" s="3"/>
      <c r="K7281" s="77" t="e">
        <f>VLOOKUP($J$1&amp;J7281,定价因子!E:F,2,0)</f>
        <v>#N/A</v>
      </c>
      <c r="L7281" s="3"/>
      <c r="M7281" s="77" t="e">
        <f>VLOOKUP($L$1&amp;L7281,定价因子!E:F,2,0)</f>
        <v>#N/A</v>
      </c>
      <c r="N7281" s="3"/>
      <c r="O7281" s="77" t="e">
        <f>VLOOKUP($N$1&amp;N7281,定价因子!E:F,2,0)</f>
        <v>#N/A</v>
      </c>
      <c r="P7281" s="3"/>
      <c r="Q7281" s="55" t="e">
        <f>VLOOKUP($P$1&amp;P7281,定价因子!$E:$F,2,0)</f>
        <v>#N/A</v>
      </c>
      <c r="R7281" s="3"/>
      <c r="S7281" s="77" t="e">
        <f>VLOOKUP($R$1&amp;R7281,定价因子!$E:$F,2,0)</f>
        <v>#N/A</v>
      </c>
      <c r="T7281" s="61"/>
      <c r="U7281" s="63"/>
      <c r="V7281" s="63"/>
      <c r="W7281" s="63"/>
      <c r="X7281" s="3"/>
    </row>
    <row r="7282" spans="1:24">
      <c r="A7282" s="3"/>
      <c r="B7282" s="3"/>
      <c r="C7282" s="3"/>
      <c r="D7282" s="3"/>
      <c r="E7282" s="79"/>
      <c r="F7282" s="3"/>
      <c r="G7282" s="77" t="e">
        <f>VLOOKUP($F$1&amp;F7282,定价因子!E:F,2,0)</f>
        <v>#N/A</v>
      </c>
      <c r="H7282" s="3"/>
      <c r="I7282" s="77" t="e">
        <f>VLOOKUP($H$1&amp;H7282,定价因子!E:F,2,0)</f>
        <v>#N/A</v>
      </c>
      <c r="J7282" s="3"/>
      <c r="K7282" s="77" t="e">
        <f>VLOOKUP($J$1&amp;J7282,定价因子!E:F,2,0)</f>
        <v>#N/A</v>
      </c>
      <c r="L7282" s="3"/>
      <c r="M7282" s="77" t="e">
        <f>VLOOKUP($L$1&amp;L7282,定价因子!E:F,2,0)</f>
        <v>#N/A</v>
      </c>
      <c r="N7282" s="3"/>
      <c r="O7282" s="77" t="e">
        <f>VLOOKUP($N$1&amp;N7282,定价因子!E:F,2,0)</f>
        <v>#N/A</v>
      </c>
      <c r="P7282" s="3"/>
      <c r="Q7282" s="55" t="e">
        <f>VLOOKUP($P$1&amp;P7282,定价因子!$E:$F,2,0)</f>
        <v>#N/A</v>
      </c>
      <c r="R7282" s="3"/>
      <c r="S7282" s="77" t="e">
        <f>VLOOKUP($R$1&amp;R7282,定价因子!$E:$F,2,0)</f>
        <v>#N/A</v>
      </c>
      <c r="T7282" s="61"/>
      <c r="U7282" s="63"/>
      <c r="V7282" s="63"/>
      <c r="W7282" s="63"/>
      <c r="X7282" s="3"/>
    </row>
    <row r="7283" spans="1:24">
      <c r="A7283" s="3"/>
      <c r="B7283" s="3"/>
      <c r="C7283" s="3"/>
      <c r="D7283" s="3"/>
      <c r="E7283" s="79"/>
      <c r="F7283" s="3"/>
      <c r="G7283" s="77" t="e">
        <f>VLOOKUP($F$1&amp;F7283,定价因子!E:F,2,0)</f>
        <v>#N/A</v>
      </c>
      <c r="H7283" s="3"/>
      <c r="I7283" s="77" t="e">
        <f>VLOOKUP($H$1&amp;H7283,定价因子!E:F,2,0)</f>
        <v>#N/A</v>
      </c>
      <c r="J7283" s="3"/>
      <c r="K7283" s="77" t="e">
        <f>VLOOKUP($J$1&amp;J7283,定价因子!E:F,2,0)</f>
        <v>#N/A</v>
      </c>
      <c r="L7283" s="3"/>
      <c r="M7283" s="77" t="e">
        <f>VLOOKUP($L$1&amp;L7283,定价因子!E:F,2,0)</f>
        <v>#N/A</v>
      </c>
      <c r="N7283" s="3"/>
      <c r="O7283" s="77" t="e">
        <f>VLOOKUP($N$1&amp;N7283,定价因子!E:F,2,0)</f>
        <v>#N/A</v>
      </c>
      <c r="P7283" s="3"/>
      <c r="Q7283" s="55" t="e">
        <f>VLOOKUP($P$1&amp;P7283,定价因子!$E:$F,2,0)</f>
        <v>#N/A</v>
      </c>
      <c r="R7283" s="3"/>
      <c r="S7283" s="77" t="e">
        <f>VLOOKUP($R$1&amp;R7283,定价因子!$E:$F,2,0)</f>
        <v>#N/A</v>
      </c>
      <c r="T7283" s="61"/>
      <c r="U7283" s="63"/>
      <c r="V7283" s="63"/>
      <c r="W7283" s="63"/>
      <c r="X7283" s="3"/>
    </row>
    <row r="7284" spans="1:24">
      <c r="A7284" s="3"/>
      <c r="B7284" s="3"/>
      <c r="C7284" s="3"/>
      <c r="D7284" s="3"/>
      <c r="E7284" s="79"/>
      <c r="F7284" s="3"/>
      <c r="G7284" s="77" t="e">
        <f>VLOOKUP($F$1&amp;F7284,定价因子!E:F,2,0)</f>
        <v>#N/A</v>
      </c>
      <c r="H7284" s="3"/>
      <c r="I7284" s="77" t="e">
        <f>VLOOKUP($H$1&amp;H7284,定价因子!E:F,2,0)</f>
        <v>#N/A</v>
      </c>
      <c r="J7284" s="3"/>
      <c r="K7284" s="77" t="e">
        <f>VLOOKUP($J$1&amp;J7284,定价因子!E:F,2,0)</f>
        <v>#N/A</v>
      </c>
      <c r="L7284" s="3"/>
      <c r="M7284" s="77" t="e">
        <f>VLOOKUP($L$1&amp;L7284,定价因子!E:F,2,0)</f>
        <v>#N/A</v>
      </c>
      <c r="N7284" s="3"/>
      <c r="O7284" s="77" t="e">
        <f>VLOOKUP($N$1&amp;N7284,定价因子!E:F,2,0)</f>
        <v>#N/A</v>
      </c>
      <c r="P7284" s="3"/>
      <c r="Q7284" s="55" t="e">
        <f>VLOOKUP($P$1&amp;P7284,定价因子!$E:$F,2,0)</f>
        <v>#N/A</v>
      </c>
      <c r="R7284" s="3"/>
      <c r="S7284" s="77" t="e">
        <f>VLOOKUP($R$1&amp;R7284,定价因子!$E:$F,2,0)</f>
        <v>#N/A</v>
      </c>
      <c r="T7284" s="61"/>
      <c r="U7284" s="63"/>
      <c r="V7284" s="63"/>
      <c r="W7284" s="63"/>
      <c r="X7284" s="3"/>
    </row>
    <row r="7285" spans="1:24">
      <c r="A7285" s="3"/>
      <c r="B7285" s="3"/>
      <c r="C7285" s="3"/>
      <c r="D7285" s="3"/>
      <c r="E7285" s="79"/>
      <c r="F7285" s="3"/>
      <c r="G7285" s="77" t="e">
        <f>VLOOKUP($F$1&amp;F7285,定价因子!E:F,2,0)</f>
        <v>#N/A</v>
      </c>
      <c r="H7285" s="3"/>
      <c r="I7285" s="77" t="e">
        <f>VLOOKUP($H$1&amp;H7285,定价因子!E:F,2,0)</f>
        <v>#N/A</v>
      </c>
      <c r="J7285" s="3"/>
      <c r="K7285" s="77" t="e">
        <f>VLOOKUP($J$1&amp;J7285,定价因子!E:F,2,0)</f>
        <v>#N/A</v>
      </c>
      <c r="L7285" s="3"/>
      <c r="M7285" s="77" t="e">
        <f>VLOOKUP($L$1&amp;L7285,定价因子!E:F,2,0)</f>
        <v>#N/A</v>
      </c>
      <c r="N7285" s="3"/>
      <c r="O7285" s="77" t="e">
        <f>VLOOKUP($N$1&amp;N7285,定价因子!E:F,2,0)</f>
        <v>#N/A</v>
      </c>
      <c r="P7285" s="3"/>
      <c r="Q7285" s="55" t="e">
        <f>VLOOKUP($P$1&amp;P7285,定价因子!$E:$F,2,0)</f>
        <v>#N/A</v>
      </c>
      <c r="R7285" s="3"/>
      <c r="S7285" s="77" t="e">
        <f>VLOOKUP($R$1&amp;R7285,定价因子!$E:$F,2,0)</f>
        <v>#N/A</v>
      </c>
      <c r="T7285" s="61"/>
      <c r="U7285" s="63"/>
      <c r="V7285" s="63"/>
      <c r="W7285" s="63"/>
      <c r="X7285" s="3"/>
    </row>
    <row r="7286" spans="1:24">
      <c r="A7286" s="3"/>
      <c r="B7286" s="3"/>
      <c r="C7286" s="3"/>
      <c r="D7286" s="3"/>
      <c r="E7286" s="79"/>
      <c r="F7286" s="3"/>
      <c r="G7286" s="77" t="e">
        <f>VLOOKUP($F$1&amp;F7286,定价因子!E:F,2,0)</f>
        <v>#N/A</v>
      </c>
      <c r="H7286" s="3"/>
      <c r="I7286" s="77" t="e">
        <f>VLOOKUP($H$1&amp;H7286,定价因子!E:F,2,0)</f>
        <v>#N/A</v>
      </c>
      <c r="J7286" s="3"/>
      <c r="K7286" s="77" t="e">
        <f>VLOOKUP($J$1&amp;J7286,定价因子!E:F,2,0)</f>
        <v>#N/A</v>
      </c>
      <c r="L7286" s="3"/>
      <c r="M7286" s="77" t="e">
        <f>VLOOKUP($L$1&amp;L7286,定价因子!E:F,2,0)</f>
        <v>#N/A</v>
      </c>
      <c r="N7286" s="3"/>
      <c r="O7286" s="77" t="e">
        <f>VLOOKUP($N$1&amp;N7286,定价因子!E:F,2,0)</f>
        <v>#N/A</v>
      </c>
      <c r="P7286" s="3"/>
      <c r="Q7286" s="55" t="e">
        <f>VLOOKUP($P$1&amp;P7286,定价因子!$E:$F,2,0)</f>
        <v>#N/A</v>
      </c>
      <c r="R7286" s="3"/>
      <c r="S7286" s="77" t="e">
        <f>VLOOKUP($R$1&amp;R7286,定价因子!$E:$F,2,0)</f>
        <v>#N/A</v>
      </c>
      <c r="T7286" s="61"/>
      <c r="U7286" s="63"/>
      <c r="V7286" s="63"/>
      <c r="W7286" s="63"/>
      <c r="X7286" s="3"/>
    </row>
    <row r="7287" spans="1:24">
      <c r="A7287" s="3"/>
      <c r="B7287" s="3"/>
      <c r="C7287" s="3"/>
      <c r="D7287" s="3"/>
      <c r="E7287" s="79"/>
      <c r="F7287" s="3"/>
      <c r="G7287" s="77" t="e">
        <f>VLOOKUP($F$1&amp;F7287,定价因子!E:F,2,0)</f>
        <v>#N/A</v>
      </c>
      <c r="H7287" s="3"/>
      <c r="I7287" s="77" t="e">
        <f>VLOOKUP($H$1&amp;H7287,定价因子!E:F,2,0)</f>
        <v>#N/A</v>
      </c>
      <c r="J7287" s="3"/>
      <c r="K7287" s="77" t="e">
        <f>VLOOKUP($J$1&amp;J7287,定价因子!E:F,2,0)</f>
        <v>#N/A</v>
      </c>
      <c r="L7287" s="3"/>
      <c r="M7287" s="77" t="e">
        <f>VLOOKUP($L$1&amp;L7287,定价因子!E:F,2,0)</f>
        <v>#N/A</v>
      </c>
      <c r="N7287" s="3"/>
      <c r="O7287" s="77" t="e">
        <f>VLOOKUP($N$1&amp;N7287,定价因子!E:F,2,0)</f>
        <v>#N/A</v>
      </c>
      <c r="P7287" s="3"/>
      <c r="Q7287" s="55" t="e">
        <f>VLOOKUP($P$1&amp;P7287,定价因子!$E:$F,2,0)</f>
        <v>#N/A</v>
      </c>
      <c r="R7287" s="3"/>
      <c r="S7287" s="77" t="e">
        <f>VLOOKUP($R$1&amp;R7287,定价因子!$E:$F,2,0)</f>
        <v>#N/A</v>
      </c>
      <c r="T7287" s="61"/>
      <c r="U7287" s="63"/>
      <c r="V7287" s="63"/>
      <c r="W7287" s="63"/>
      <c r="X7287" s="3"/>
    </row>
    <row r="7288" spans="1:24">
      <c r="A7288" s="3"/>
      <c r="B7288" s="3"/>
      <c r="C7288" s="3"/>
      <c r="D7288" s="3"/>
      <c r="E7288" s="79"/>
      <c r="F7288" s="3"/>
      <c r="G7288" s="77" t="e">
        <f>VLOOKUP($F$1&amp;F7288,定价因子!E:F,2,0)</f>
        <v>#N/A</v>
      </c>
      <c r="H7288" s="3"/>
      <c r="I7288" s="77" t="e">
        <f>VLOOKUP($H$1&amp;H7288,定价因子!E:F,2,0)</f>
        <v>#N/A</v>
      </c>
      <c r="J7288" s="3"/>
      <c r="K7288" s="77" t="e">
        <f>VLOOKUP($J$1&amp;J7288,定价因子!E:F,2,0)</f>
        <v>#N/A</v>
      </c>
      <c r="L7288" s="3"/>
      <c r="M7288" s="77" t="e">
        <f>VLOOKUP($L$1&amp;L7288,定价因子!E:F,2,0)</f>
        <v>#N/A</v>
      </c>
      <c r="N7288" s="3"/>
      <c r="O7288" s="77" t="e">
        <f>VLOOKUP($N$1&amp;N7288,定价因子!E:F,2,0)</f>
        <v>#N/A</v>
      </c>
      <c r="P7288" s="3"/>
      <c r="Q7288" s="55" t="e">
        <f>VLOOKUP($P$1&amp;P7288,定价因子!$E:$F,2,0)</f>
        <v>#N/A</v>
      </c>
      <c r="R7288" s="3"/>
      <c r="S7288" s="77" t="e">
        <f>VLOOKUP($R$1&amp;R7288,定价因子!$E:$F,2,0)</f>
        <v>#N/A</v>
      </c>
      <c r="T7288" s="61"/>
      <c r="U7288" s="63"/>
      <c r="V7288" s="63"/>
      <c r="W7288" s="63"/>
      <c r="X7288" s="3"/>
    </row>
    <row r="7289" spans="1:24">
      <c r="A7289" s="3"/>
      <c r="B7289" s="3"/>
      <c r="C7289" s="3"/>
      <c r="D7289" s="3"/>
      <c r="E7289" s="79"/>
      <c r="F7289" s="3"/>
      <c r="G7289" s="77" t="e">
        <f>VLOOKUP($F$1&amp;F7289,定价因子!E:F,2,0)</f>
        <v>#N/A</v>
      </c>
      <c r="H7289" s="3"/>
      <c r="I7289" s="77" t="e">
        <f>VLOOKUP($H$1&amp;H7289,定价因子!E:F,2,0)</f>
        <v>#N/A</v>
      </c>
      <c r="J7289" s="3"/>
      <c r="K7289" s="77" t="e">
        <f>VLOOKUP($J$1&amp;J7289,定价因子!E:F,2,0)</f>
        <v>#N/A</v>
      </c>
      <c r="L7289" s="3"/>
      <c r="M7289" s="77" t="e">
        <f>VLOOKUP($L$1&amp;L7289,定价因子!E:F,2,0)</f>
        <v>#N/A</v>
      </c>
      <c r="N7289" s="3"/>
      <c r="O7289" s="77" t="e">
        <f>VLOOKUP($N$1&amp;N7289,定价因子!E:F,2,0)</f>
        <v>#N/A</v>
      </c>
      <c r="P7289" s="3"/>
      <c r="Q7289" s="55" t="e">
        <f>VLOOKUP($P$1&amp;P7289,定价因子!$E:$F,2,0)</f>
        <v>#N/A</v>
      </c>
      <c r="R7289" s="3"/>
      <c r="S7289" s="77" t="e">
        <f>VLOOKUP($R$1&amp;R7289,定价因子!$E:$F,2,0)</f>
        <v>#N/A</v>
      </c>
      <c r="T7289" s="61"/>
      <c r="U7289" s="63"/>
      <c r="V7289" s="63"/>
      <c r="W7289" s="63"/>
      <c r="X7289" s="3"/>
    </row>
    <row r="7290" spans="1:24">
      <c r="A7290" s="3"/>
      <c r="B7290" s="3"/>
      <c r="C7290" s="3"/>
      <c r="D7290" s="3"/>
      <c r="E7290" s="79"/>
      <c r="F7290" s="3"/>
      <c r="G7290" s="77" t="e">
        <f>VLOOKUP($F$1&amp;F7290,定价因子!E:F,2,0)</f>
        <v>#N/A</v>
      </c>
      <c r="H7290" s="3"/>
      <c r="I7290" s="77" t="e">
        <f>VLOOKUP($H$1&amp;H7290,定价因子!E:F,2,0)</f>
        <v>#N/A</v>
      </c>
      <c r="J7290" s="3"/>
      <c r="K7290" s="77" t="e">
        <f>VLOOKUP($J$1&amp;J7290,定价因子!E:F,2,0)</f>
        <v>#N/A</v>
      </c>
      <c r="L7290" s="3"/>
      <c r="M7290" s="77" t="e">
        <f>VLOOKUP($L$1&amp;L7290,定价因子!E:F,2,0)</f>
        <v>#N/A</v>
      </c>
      <c r="N7290" s="3"/>
      <c r="O7290" s="77" t="e">
        <f>VLOOKUP($N$1&amp;N7290,定价因子!E:F,2,0)</f>
        <v>#N/A</v>
      </c>
      <c r="P7290" s="3"/>
      <c r="Q7290" s="55" t="e">
        <f>VLOOKUP($P$1&amp;P7290,定价因子!$E:$F,2,0)</f>
        <v>#N/A</v>
      </c>
      <c r="R7290" s="3"/>
      <c r="S7290" s="77" t="e">
        <f>VLOOKUP($R$1&amp;R7290,定价因子!$E:$F,2,0)</f>
        <v>#N/A</v>
      </c>
      <c r="T7290" s="61"/>
      <c r="U7290" s="63"/>
      <c r="V7290" s="63"/>
      <c r="W7290" s="63"/>
      <c r="X7290" s="3"/>
    </row>
    <row r="7291" spans="1:24">
      <c r="A7291" s="3"/>
      <c r="B7291" s="3"/>
      <c r="C7291" s="3"/>
      <c r="D7291" s="3"/>
      <c r="E7291" s="79"/>
      <c r="F7291" s="3"/>
      <c r="G7291" s="77" t="e">
        <f>VLOOKUP($F$1&amp;F7291,定价因子!E:F,2,0)</f>
        <v>#N/A</v>
      </c>
      <c r="H7291" s="3"/>
      <c r="I7291" s="77" t="e">
        <f>VLOOKUP($H$1&amp;H7291,定价因子!E:F,2,0)</f>
        <v>#N/A</v>
      </c>
      <c r="J7291" s="3"/>
      <c r="K7291" s="77" t="e">
        <f>VLOOKUP($J$1&amp;J7291,定价因子!E:F,2,0)</f>
        <v>#N/A</v>
      </c>
      <c r="L7291" s="3"/>
      <c r="M7291" s="77" t="e">
        <f>VLOOKUP($L$1&amp;L7291,定价因子!E:F,2,0)</f>
        <v>#N/A</v>
      </c>
      <c r="N7291" s="3"/>
      <c r="O7291" s="77" t="e">
        <f>VLOOKUP($N$1&amp;N7291,定价因子!E:F,2,0)</f>
        <v>#N/A</v>
      </c>
      <c r="P7291" s="3"/>
      <c r="Q7291" s="55" t="e">
        <f>VLOOKUP($P$1&amp;P7291,定价因子!$E:$F,2,0)</f>
        <v>#N/A</v>
      </c>
      <c r="R7291" s="3"/>
      <c r="S7291" s="77" t="e">
        <f>VLOOKUP($R$1&amp;R7291,定价因子!$E:$F,2,0)</f>
        <v>#N/A</v>
      </c>
      <c r="T7291" s="61"/>
      <c r="U7291" s="63"/>
      <c r="V7291" s="63"/>
      <c r="W7291" s="63"/>
      <c r="X7291" s="3"/>
    </row>
    <row r="7292" spans="1:24">
      <c r="A7292" s="3"/>
      <c r="B7292" s="3"/>
      <c r="C7292" s="3"/>
      <c r="D7292" s="3"/>
      <c r="E7292" s="79"/>
      <c r="F7292" s="3"/>
      <c r="G7292" s="77" t="e">
        <f>VLOOKUP($F$1&amp;F7292,定价因子!E:F,2,0)</f>
        <v>#N/A</v>
      </c>
      <c r="H7292" s="3"/>
      <c r="I7292" s="77" t="e">
        <f>VLOOKUP($H$1&amp;H7292,定价因子!E:F,2,0)</f>
        <v>#N/A</v>
      </c>
      <c r="J7292" s="3"/>
      <c r="K7292" s="77" t="e">
        <f>VLOOKUP($J$1&amp;J7292,定价因子!E:F,2,0)</f>
        <v>#N/A</v>
      </c>
      <c r="L7292" s="3"/>
      <c r="M7292" s="77" t="e">
        <f>VLOOKUP($L$1&amp;L7292,定价因子!E:F,2,0)</f>
        <v>#N/A</v>
      </c>
      <c r="N7292" s="3"/>
      <c r="O7292" s="77" t="e">
        <f>VLOOKUP($N$1&amp;N7292,定价因子!E:F,2,0)</f>
        <v>#N/A</v>
      </c>
      <c r="P7292" s="3"/>
      <c r="Q7292" s="55" t="e">
        <f>VLOOKUP($P$1&amp;P7292,定价因子!$E:$F,2,0)</f>
        <v>#N/A</v>
      </c>
      <c r="R7292" s="3"/>
      <c r="S7292" s="77" t="e">
        <f>VLOOKUP($R$1&amp;R7292,定价因子!$E:$F,2,0)</f>
        <v>#N/A</v>
      </c>
      <c r="T7292" s="61"/>
      <c r="U7292" s="63"/>
      <c r="V7292" s="63"/>
      <c r="W7292" s="63"/>
      <c r="X7292" s="3"/>
    </row>
    <row r="7293" spans="1:24">
      <c r="A7293" s="3"/>
      <c r="B7293" s="3"/>
      <c r="C7293" s="3"/>
      <c r="D7293" s="3"/>
      <c r="E7293" s="79"/>
      <c r="F7293" s="3"/>
      <c r="G7293" s="77" t="e">
        <f>VLOOKUP($F$1&amp;F7293,定价因子!E:F,2,0)</f>
        <v>#N/A</v>
      </c>
      <c r="H7293" s="3"/>
      <c r="I7293" s="77" t="e">
        <f>VLOOKUP($H$1&amp;H7293,定价因子!E:F,2,0)</f>
        <v>#N/A</v>
      </c>
      <c r="J7293" s="3"/>
      <c r="K7293" s="77" t="e">
        <f>VLOOKUP($J$1&amp;J7293,定价因子!E:F,2,0)</f>
        <v>#N/A</v>
      </c>
      <c r="L7293" s="3"/>
      <c r="M7293" s="77" t="e">
        <f>VLOOKUP($L$1&amp;L7293,定价因子!E:F,2,0)</f>
        <v>#N/A</v>
      </c>
      <c r="N7293" s="3"/>
      <c r="O7293" s="77" t="e">
        <f>VLOOKUP($N$1&amp;N7293,定价因子!E:F,2,0)</f>
        <v>#N/A</v>
      </c>
      <c r="P7293" s="3"/>
      <c r="Q7293" s="55" t="e">
        <f>VLOOKUP($P$1&amp;P7293,定价因子!$E:$F,2,0)</f>
        <v>#N/A</v>
      </c>
      <c r="R7293" s="3"/>
      <c r="S7293" s="77" t="e">
        <f>VLOOKUP($R$1&amp;R7293,定价因子!$E:$F,2,0)</f>
        <v>#N/A</v>
      </c>
      <c r="T7293" s="61"/>
      <c r="U7293" s="63"/>
      <c r="V7293" s="63"/>
      <c r="W7293" s="63"/>
      <c r="X7293" s="3"/>
    </row>
    <row r="7294" spans="1:24">
      <c r="A7294" s="3"/>
      <c r="B7294" s="3"/>
      <c r="C7294" s="3"/>
      <c r="D7294" s="3"/>
      <c r="E7294" s="79"/>
      <c r="F7294" s="3"/>
      <c r="G7294" s="77" t="e">
        <f>VLOOKUP($F$1&amp;F7294,定价因子!E:F,2,0)</f>
        <v>#N/A</v>
      </c>
      <c r="H7294" s="3"/>
      <c r="I7294" s="77" t="e">
        <f>VLOOKUP($H$1&amp;H7294,定价因子!E:F,2,0)</f>
        <v>#N/A</v>
      </c>
      <c r="J7294" s="3"/>
      <c r="K7294" s="77" t="e">
        <f>VLOOKUP($J$1&amp;J7294,定价因子!E:F,2,0)</f>
        <v>#N/A</v>
      </c>
      <c r="L7294" s="3"/>
      <c r="M7294" s="77" t="e">
        <f>VLOOKUP($L$1&amp;L7294,定价因子!E:F,2,0)</f>
        <v>#N/A</v>
      </c>
      <c r="N7294" s="3"/>
      <c r="O7294" s="77" t="e">
        <f>VLOOKUP($N$1&amp;N7294,定价因子!E:F,2,0)</f>
        <v>#N/A</v>
      </c>
      <c r="P7294" s="3"/>
      <c r="Q7294" s="55" t="e">
        <f>VLOOKUP($P$1&amp;P7294,定价因子!$E:$F,2,0)</f>
        <v>#N/A</v>
      </c>
      <c r="R7294" s="3"/>
      <c r="S7294" s="77" t="e">
        <f>VLOOKUP($R$1&amp;R7294,定价因子!$E:$F,2,0)</f>
        <v>#N/A</v>
      </c>
      <c r="T7294" s="61"/>
      <c r="U7294" s="63"/>
      <c r="V7294" s="63"/>
      <c r="W7294" s="63"/>
      <c r="X7294" s="3"/>
    </row>
    <row r="7295" spans="1:24">
      <c r="A7295" s="3"/>
      <c r="B7295" s="3"/>
      <c r="C7295" s="3"/>
      <c r="D7295" s="3"/>
      <c r="E7295" s="79"/>
      <c r="F7295" s="3"/>
      <c r="G7295" s="77" t="e">
        <f>VLOOKUP($F$1&amp;F7295,定价因子!E:F,2,0)</f>
        <v>#N/A</v>
      </c>
      <c r="H7295" s="3"/>
      <c r="I7295" s="77" t="e">
        <f>VLOOKUP($H$1&amp;H7295,定价因子!E:F,2,0)</f>
        <v>#N/A</v>
      </c>
      <c r="J7295" s="3"/>
      <c r="K7295" s="77" t="e">
        <f>VLOOKUP($J$1&amp;J7295,定价因子!E:F,2,0)</f>
        <v>#N/A</v>
      </c>
      <c r="L7295" s="3"/>
      <c r="M7295" s="77" t="e">
        <f>VLOOKUP($L$1&amp;L7295,定价因子!E:F,2,0)</f>
        <v>#N/A</v>
      </c>
      <c r="N7295" s="3"/>
      <c r="O7295" s="77" t="e">
        <f>VLOOKUP($N$1&amp;N7295,定价因子!E:F,2,0)</f>
        <v>#N/A</v>
      </c>
      <c r="P7295" s="3"/>
      <c r="Q7295" s="55" t="e">
        <f>VLOOKUP($P$1&amp;P7295,定价因子!$E:$F,2,0)</f>
        <v>#N/A</v>
      </c>
      <c r="R7295" s="3"/>
      <c r="S7295" s="77" t="e">
        <f>VLOOKUP($R$1&amp;R7295,定价因子!$E:$F,2,0)</f>
        <v>#N/A</v>
      </c>
      <c r="T7295" s="61"/>
      <c r="U7295" s="63"/>
      <c r="V7295" s="63"/>
      <c r="W7295" s="63"/>
      <c r="X7295" s="3"/>
    </row>
    <row r="7296" spans="1:24">
      <c r="A7296" s="3"/>
      <c r="B7296" s="3"/>
      <c r="C7296" s="3"/>
      <c r="D7296" s="3"/>
      <c r="E7296" s="79"/>
      <c r="F7296" s="3"/>
      <c r="G7296" s="77" t="e">
        <f>VLOOKUP($F$1&amp;F7296,定价因子!E:F,2,0)</f>
        <v>#N/A</v>
      </c>
      <c r="H7296" s="3"/>
      <c r="I7296" s="77" t="e">
        <f>VLOOKUP($H$1&amp;H7296,定价因子!E:F,2,0)</f>
        <v>#N/A</v>
      </c>
      <c r="J7296" s="3"/>
      <c r="K7296" s="77" t="e">
        <f>VLOOKUP($J$1&amp;J7296,定价因子!E:F,2,0)</f>
        <v>#N/A</v>
      </c>
      <c r="L7296" s="3"/>
      <c r="M7296" s="77" t="e">
        <f>VLOOKUP($L$1&amp;L7296,定价因子!E:F,2,0)</f>
        <v>#N/A</v>
      </c>
      <c r="N7296" s="3"/>
      <c r="O7296" s="77" t="e">
        <f>VLOOKUP($N$1&amp;N7296,定价因子!E:F,2,0)</f>
        <v>#N/A</v>
      </c>
      <c r="P7296" s="3"/>
      <c r="Q7296" s="55" t="e">
        <f>VLOOKUP($P$1&amp;P7296,定价因子!$E:$F,2,0)</f>
        <v>#N/A</v>
      </c>
      <c r="R7296" s="3"/>
      <c r="S7296" s="77" t="e">
        <f>VLOOKUP($R$1&amp;R7296,定价因子!$E:$F,2,0)</f>
        <v>#N/A</v>
      </c>
      <c r="T7296" s="61"/>
      <c r="U7296" s="63"/>
      <c r="V7296" s="63"/>
      <c r="W7296" s="63"/>
      <c r="X7296" s="3"/>
    </row>
    <row r="7297" spans="1:24">
      <c r="A7297" s="3"/>
      <c r="B7297" s="3"/>
      <c r="C7297" s="3"/>
      <c r="D7297" s="3"/>
      <c r="E7297" s="79"/>
      <c r="F7297" s="3"/>
      <c r="G7297" s="77" t="e">
        <f>VLOOKUP($F$1&amp;F7297,定价因子!E:F,2,0)</f>
        <v>#N/A</v>
      </c>
      <c r="H7297" s="3"/>
      <c r="I7297" s="77" t="e">
        <f>VLOOKUP($H$1&amp;H7297,定价因子!E:F,2,0)</f>
        <v>#N/A</v>
      </c>
      <c r="J7297" s="3"/>
      <c r="K7297" s="77" t="e">
        <f>VLOOKUP($J$1&amp;J7297,定价因子!E:F,2,0)</f>
        <v>#N/A</v>
      </c>
      <c r="L7297" s="3"/>
      <c r="M7297" s="77" t="e">
        <f>VLOOKUP($L$1&amp;L7297,定价因子!E:F,2,0)</f>
        <v>#N/A</v>
      </c>
      <c r="N7297" s="3"/>
      <c r="O7297" s="77" t="e">
        <f>VLOOKUP($N$1&amp;N7297,定价因子!E:F,2,0)</f>
        <v>#N/A</v>
      </c>
      <c r="P7297" s="3"/>
      <c r="Q7297" s="55" t="e">
        <f>VLOOKUP($P$1&amp;P7297,定价因子!$E:$F,2,0)</f>
        <v>#N/A</v>
      </c>
      <c r="R7297" s="3"/>
      <c r="S7297" s="77" t="e">
        <f>VLOOKUP($R$1&amp;R7297,定价因子!$E:$F,2,0)</f>
        <v>#N/A</v>
      </c>
      <c r="T7297" s="61"/>
      <c r="U7297" s="63"/>
      <c r="V7297" s="63"/>
      <c r="W7297" s="63"/>
      <c r="X7297" s="3"/>
    </row>
    <row r="7298" spans="1:24">
      <c r="A7298" s="3"/>
      <c r="B7298" s="3"/>
      <c r="C7298" s="3"/>
      <c r="D7298" s="3"/>
      <c r="E7298" s="79"/>
      <c r="F7298" s="3"/>
      <c r="G7298" s="77" t="e">
        <f>VLOOKUP($F$1&amp;F7298,定价因子!E:F,2,0)</f>
        <v>#N/A</v>
      </c>
      <c r="H7298" s="3"/>
      <c r="I7298" s="77" t="e">
        <f>VLOOKUP($H$1&amp;H7298,定价因子!E:F,2,0)</f>
        <v>#N/A</v>
      </c>
      <c r="J7298" s="3"/>
      <c r="K7298" s="77" t="e">
        <f>VLOOKUP($J$1&amp;J7298,定价因子!E:F,2,0)</f>
        <v>#N/A</v>
      </c>
      <c r="L7298" s="3"/>
      <c r="M7298" s="77" t="e">
        <f>VLOOKUP($L$1&amp;L7298,定价因子!E:F,2,0)</f>
        <v>#N/A</v>
      </c>
      <c r="N7298" s="3"/>
      <c r="O7298" s="77" t="e">
        <f>VLOOKUP($N$1&amp;N7298,定价因子!E:F,2,0)</f>
        <v>#N/A</v>
      </c>
      <c r="P7298" s="3"/>
      <c r="Q7298" s="55" t="e">
        <f>VLOOKUP($P$1&amp;P7298,定价因子!$E:$F,2,0)</f>
        <v>#N/A</v>
      </c>
      <c r="R7298" s="3"/>
      <c r="S7298" s="77" t="e">
        <f>VLOOKUP($R$1&amp;R7298,定价因子!$E:$F,2,0)</f>
        <v>#N/A</v>
      </c>
      <c r="T7298" s="61"/>
      <c r="U7298" s="63"/>
      <c r="V7298" s="63"/>
      <c r="W7298" s="63"/>
      <c r="X7298" s="3"/>
    </row>
    <row r="7299" spans="1:24">
      <c r="A7299" s="3"/>
      <c r="B7299" s="3"/>
      <c r="C7299" s="3"/>
      <c r="D7299" s="3"/>
      <c r="E7299" s="79"/>
      <c r="F7299" s="3"/>
      <c r="G7299" s="77" t="e">
        <f>VLOOKUP($F$1&amp;F7299,定价因子!E:F,2,0)</f>
        <v>#N/A</v>
      </c>
      <c r="H7299" s="3"/>
      <c r="I7299" s="77" t="e">
        <f>VLOOKUP($H$1&amp;H7299,定价因子!E:F,2,0)</f>
        <v>#N/A</v>
      </c>
      <c r="J7299" s="3"/>
      <c r="K7299" s="77" t="e">
        <f>VLOOKUP($J$1&amp;J7299,定价因子!E:F,2,0)</f>
        <v>#N/A</v>
      </c>
      <c r="L7299" s="3"/>
      <c r="M7299" s="77" t="e">
        <f>VLOOKUP($L$1&amp;L7299,定价因子!E:F,2,0)</f>
        <v>#N/A</v>
      </c>
      <c r="N7299" s="3"/>
      <c r="O7299" s="77" t="e">
        <f>VLOOKUP($N$1&amp;N7299,定价因子!E:F,2,0)</f>
        <v>#N/A</v>
      </c>
      <c r="P7299" s="3"/>
      <c r="Q7299" s="55" t="e">
        <f>VLOOKUP($P$1&amp;P7299,定价因子!$E:$F,2,0)</f>
        <v>#N/A</v>
      </c>
      <c r="R7299" s="3"/>
      <c r="S7299" s="77" t="e">
        <f>VLOOKUP($R$1&amp;R7299,定价因子!$E:$F,2,0)</f>
        <v>#N/A</v>
      </c>
      <c r="T7299" s="61"/>
      <c r="U7299" s="63"/>
      <c r="V7299" s="63"/>
      <c r="W7299" s="63"/>
      <c r="X7299" s="3"/>
    </row>
    <row r="7300" spans="1:24">
      <c r="A7300" s="3"/>
      <c r="B7300" s="3"/>
      <c r="C7300" s="3"/>
      <c r="D7300" s="3"/>
      <c r="E7300" s="79"/>
      <c r="F7300" s="3"/>
      <c r="G7300" s="77" t="e">
        <f>VLOOKUP($F$1&amp;F7300,定价因子!E:F,2,0)</f>
        <v>#N/A</v>
      </c>
      <c r="H7300" s="3"/>
      <c r="I7300" s="77" t="e">
        <f>VLOOKUP($H$1&amp;H7300,定价因子!E:F,2,0)</f>
        <v>#N/A</v>
      </c>
      <c r="J7300" s="3"/>
      <c r="K7300" s="77" t="e">
        <f>VLOOKUP($J$1&amp;J7300,定价因子!E:F,2,0)</f>
        <v>#N/A</v>
      </c>
      <c r="L7300" s="3"/>
      <c r="M7300" s="77" t="e">
        <f>VLOOKUP($L$1&amp;L7300,定价因子!E:F,2,0)</f>
        <v>#N/A</v>
      </c>
      <c r="N7300" s="3"/>
      <c r="O7300" s="77" t="e">
        <f>VLOOKUP($N$1&amp;N7300,定价因子!E:F,2,0)</f>
        <v>#N/A</v>
      </c>
      <c r="P7300" s="3"/>
      <c r="Q7300" s="55" t="e">
        <f>VLOOKUP($P$1&amp;P7300,定价因子!$E:$F,2,0)</f>
        <v>#N/A</v>
      </c>
      <c r="R7300" s="3"/>
      <c r="S7300" s="77" t="e">
        <f>VLOOKUP($R$1&amp;R7300,定价因子!$E:$F,2,0)</f>
        <v>#N/A</v>
      </c>
      <c r="T7300" s="61"/>
      <c r="U7300" s="63"/>
      <c r="V7300" s="63"/>
      <c r="W7300" s="63"/>
      <c r="X7300" s="3"/>
    </row>
    <row r="7301" spans="1:24">
      <c r="A7301" s="3"/>
      <c r="B7301" s="3"/>
      <c r="C7301" s="3"/>
      <c r="D7301" s="3"/>
      <c r="E7301" s="79"/>
      <c r="F7301" s="3"/>
      <c r="G7301" s="77" t="e">
        <f>VLOOKUP($F$1&amp;F7301,定价因子!E:F,2,0)</f>
        <v>#N/A</v>
      </c>
      <c r="H7301" s="3"/>
      <c r="I7301" s="77" t="e">
        <f>VLOOKUP($H$1&amp;H7301,定价因子!E:F,2,0)</f>
        <v>#N/A</v>
      </c>
      <c r="J7301" s="3"/>
      <c r="K7301" s="77" t="e">
        <f>VLOOKUP($J$1&amp;J7301,定价因子!E:F,2,0)</f>
        <v>#N/A</v>
      </c>
      <c r="L7301" s="3"/>
      <c r="M7301" s="77" t="e">
        <f>VLOOKUP($L$1&amp;L7301,定价因子!E:F,2,0)</f>
        <v>#N/A</v>
      </c>
      <c r="N7301" s="3"/>
      <c r="O7301" s="77" t="e">
        <f>VLOOKUP($N$1&amp;N7301,定价因子!E:F,2,0)</f>
        <v>#N/A</v>
      </c>
      <c r="P7301" s="3"/>
      <c r="Q7301" s="55" t="e">
        <f>VLOOKUP($P$1&amp;P7301,定价因子!$E:$F,2,0)</f>
        <v>#N/A</v>
      </c>
      <c r="R7301" s="3"/>
      <c r="S7301" s="77" t="e">
        <f>VLOOKUP($R$1&amp;R7301,定价因子!$E:$F,2,0)</f>
        <v>#N/A</v>
      </c>
      <c r="T7301" s="61"/>
      <c r="U7301" s="63"/>
      <c r="V7301" s="63"/>
      <c r="W7301" s="63"/>
      <c r="X7301" s="3"/>
    </row>
    <row r="7302" spans="1:24">
      <c r="A7302" s="3"/>
      <c r="B7302" s="3"/>
      <c r="C7302" s="3"/>
      <c r="D7302" s="3"/>
      <c r="E7302" s="79"/>
      <c r="F7302" s="3"/>
      <c r="G7302" s="77" t="e">
        <f>VLOOKUP($F$1&amp;F7302,定价因子!E:F,2,0)</f>
        <v>#N/A</v>
      </c>
      <c r="H7302" s="3"/>
      <c r="I7302" s="77" t="e">
        <f>VLOOKUP($H$1&amp;H7302,定价因子!E:F,2,0)</f>
        <v>#N/A</v>
      </c>
      <c r="J7302" s="3"/>
      <c r="K7302" s="77" t="e">
        <f>VLOOKUP($J$1&amp;J7302,定价因子!E:F,2,0)</f>
        <v>#N/A</v>
      </c>
      <c r="L7302" s="3"/>
      <c r="M7302" s="77" t="e">
        <f>VLOOKUP($L$1&amp;L7302,定价因子!E:F,2,0)</f>
        <v>#N/A</v>
      </c>
      <c r="N7302" s="3"/>
      <c r="O7302" s="77" t="e">
        <f>VLOOKUP($N$1&amp;N7302,定价因子!E:F,2,0)</f>
        <v>#N/A</v>
      </c>
      <c r="P7302" s="3"/>
      <c r="Q7302" s="55" t="e">
        <f>VLOOKUP($P$1&amp;P7302,定价因子!$E:$F,2,0)</f>
        <v>#N/A</v>
      </c>
      <c r="R7302" s="3"/>
      <c r="S7302" s="77" t="e">
        <f>VLOOKUP($R$1&amp;R7302,定价因子!$E:$F,2,0)</f>
        <v>#N/A</v>
      </c>
      <c r="T7302" s="61"/>
      <c r="U7302" s="63"/>
      <c r="V7302" s="63"/>
      <c r="W7302" s="63"/>
      <c r="X7302" s="3"/>
    </row>
    <row r="7303" spans="1:24">
      <c r="A7303" s="3"/>
      <c r="B7303" s="3"/>
      <c r="C7303" s="3"/>
      <c r="D7303" s="3"/>
      <c r="E7303" s="79"/>
      <c r="F7303" s="3"/>
      <c r="G7303" s="77" t="e">
        <f>VLOOKUP($F$1&amp;F7303,定价因子!E:F,2,0)</f>
        <v>#N/A</v>
      </c>
      <c r="H7303" s="3"/>
      <c r="I7303" s="77" t="e">
        <f>VLOOKUP($H$1&amp;H7303,定价因子!E:F,2,0)</f>
        <v>#N/A</v>
      </c>
      <c r="J7303" s="3"/>
      <c r="K7303" s="77" t="e">
        <f>VLOOKUP($J$1&amp;J7303,定价因子!E:F,2,0)</f>
        <v>#N/A</v>
      </c>
      <c r="L7303" s="3"/>
      <c r="M7303" s="77" t="e">
        <f>VLOOKUP($L$1&amp;L7303,定价因子!E:F,2,0)</f>
        <v>#N/A</v>
      </c>
      <c r="N7303" s="3"/>
      <c r="O7303" s="77" t="e">
        <f>VLOOKUP($N$1&amp;N7303,定价因子!E:F,2,0)</f>
        <v>#N/A</v>
      </c>
      <c r="P7303" s="3"/>
      <c r="Q7303" s="55" t="e">
        <f>VLOOKUP($P$1&amp;P7303,定价因子!$E:$F,2,0)</f>
        <v>#N/A</v>
      </c>
      <c r="R7303" s="3"/>
      <c r="S7303" s="77" t="e">
        <f>VLOOKUP($R$1&amp;R7303,定价因子!$E:$F,2,0)</f>
        <v>#N/A</v>
      </c>
      <c r="T7303" s="61"/>
      <c r="U7303" s="63"/>
      <c r="V7303" s="63"/>
      <c r="W7303" s="63"/>
      <c r="X7303" s="3"/>
    </row>
    <row r="7304" spans="1:24">
      <c r="A7304" s="3"/>
      <c r="B7304" s="3"/>
      <c r="C7304" s="3"/>
      <c r="D7304" s="3"/>
      <c r="E7304" s="79"/>
      <c r="F7304" s="3"/>
      <c r="G7304" s="77" t="e">
        <f>VLOOKUP($F$1&amp;F7304,定价因子!E:F,2,0)</f>
        <v>#N/A</v>
      </c>
      <c r="H7304" s="3"/>
      <c r="I7304" s="77" t="e">
        <f>VLOOKUP($H$1&amp;H7304,定价因子!E:F,2,0)</f>
        <v>#N/A</v>
      </c>
      <c r="J7304" s="3"/>
      <c r="K7304" s="77" t="e">
        <f>VLOOKUP($J$1&amp;J7304,定价因子!E:F,2,0)</f>
        <v>#N/A</v>
      </c>
      <c r="L7304" s="3"/>
      <c r="M7304" s="77" t="e">
        <f>VLOOKUP($L$1&amp;L7304,定价因子!E:F,2,0)</f>
        <v>#N/A</v>
      </c>
      <c r="N7304" s="3"/>
      <c r="O7304" s="77" t="e">
        <f>VLOOKUP($N$1&amp;N7304,定价因子!E:F,2,0)</f>
        <v>#N/A</v>
      </c>
      <c r="P7304" s="3"/>
      <c r="Q7304" s="55" t="e">
        <f>VLOOKUP($P$1&amp;P7304,定价因子!$E:$F,2,0)</f>
        <v>#N/A</v>
      </c>
      <c r="R7304" s="3"/>
      <c r="S7304" s="77" t="e">
        <f>VLOOKUP($R$1&amp;R7304,定价因子!$E:$F,2,0)</f>
        <v>#N/A</v>
      </c>
      <c r="T7304" s="61"/>
      <c r="U7304" s="63"/>
      <c r="V7304" s="63"/>
      <c r="W7304" s="63"/>
      <c r="X7304" s="3"/>
    </row>
    <row r="7305" spans="1:24">
      <c r="A7305" s="3"/>
      <c r="B7305" s="3"/>
      <c r="C7305" s="3"/>
      <c r="D7305" s="3"/>
      <c r="E7305" s="79"/>
      <c r="F7305" s="3"/>
      <c r="G7305" s="77" t="e">
        <f>VLOOKUP($F$1&amp;F7305,定价因子!E:F,2,0)</f>
        <v>#N/A</v>
      </c>
      <c r="H7305" s="3"/>
      <c r="I7305" s="77" t="e">
        <f>VLOOKUP($H$1&amp;H7305,定价因子!E:F,2,0)</f>
        <v>#N/A</v>
      </c>
      <c r="J7305" s="3"/>
      <c r="K7305" s="77" t="e">
        <f>VLOOKUP($J$1&amp;J7305,定价因子!E:F,2,0)</f>
        <v>#N/A</v>
      </c>
      <c r="L7305" s="3"/>
      <c r="M7305" s="77" t="e">
        <f>VLOOKUP($L$1&amp;L7305,定价因子!E:F,2,0)</f>
        <v>#N/A</v>
      </c>
      <c r="N7305" s="3"/>
      <c r="O7305" s="77" t="e">
        <f>VLOOKUP($N$1&amp;N7305,定价因子!E:F,2,0)</f>
        <v>#N/A</v>
      </c>
      <c r="P7305" s="3"/>
      <c r="Q7305" s="55" t="e">
        <f>VLOOKUP($P$1&amp;P7305,定价因子!$E:$F,2,0)</f>
        <v>#N/A</v>
      </c>
      <c r="R7305" s="3"/>
      <c r="S7305" s="77" t="e">
        <f>VLOOKUP($R$1&amp;R7305,定价因子!$E:$F,2,0)</f>
        <v>#N/A</v>
      </c>
      <c r="T7305" s="61"/>
      <c r="U7305" s="63"/>
      <c r="V7305" s="63"/>
      <c r="W7305" s="63"/>
      <c r="X7305" s="3"/>
    </row>
    <row r="7306" spans="1:24">
      <c r="A7306" s="3"/>
      <c r="B7306" s="3"/>
      <c r="C7306" s="3"/>
      <c r="D7306" s="3"/>
      <c r="E7306" s="79"/>
      <c r="F7306" s="3"/>
      <c r="G7306" s="77" t="e">
        <f>VLOOKUP($F$1&amp;F7306,定价因子!E:F,2,0)</f>
        <v>#N/A</v>
      </c>
      <c r="H7306" s="3"/>
      <c r="I7306" s="77" t="e">
        <f>VLOOKUP($H$1&amp;H7306,定价因子!E:F,2,0)</f>
        <v>#N/A</v>
      </c>
      <c r="J7306" s="3"/>
      <c r="K7306" s="77" t="e">
        <f>VLOOKUP($J$1&amp;J7306,定价因子!E:F,2,0)</f>
        <v>#N/A</v>
      </c>
      <c r="L7306" s="3"/>
      <c r="M7306" s="77" t="e">
        <f>VLOOKUP($L$1&amp;L7306,定价因子!E:F,2,0)</f>
        <v>#N/A</v>
      </c>
      <c r="N7306" s="3"/>
      <c r="O7306" s="77" t="e">
        <f>VLOOKUP($N$1&amp;N7306,定价因子!E:F,2,0)</f>
        <v>#N/A</v>
      </c>
      <c r="P7306" s="3"/>
      <c r="Q7306" s="55" t="e">
        <f>VLOOKUP($P$1&amp;P7306,定价因子!$E:$F,2,0)</f>
        <v>#N/A</v>
      </c>
      <c r="R7306" s="3"/>
      <c r="S7306" s="77" t="e">
        <f>VLOOKUP($R$1&amp;R7306,定价因子!$E:$F,2,0)</f>
        <v>#N/A</v>
      </c>
      <c r="T7306" s="61"/>
      <c r="U7306" s="63"/>
      <c r="V7306" s="63"/>
      <c r="W7306" s="63"/>
      <c r="X7306" s="3"/>
    </row>
    <row r="7307" spans="1:24">
      <c r="A7307" s="3"/>
      <c r="B7307" s="3"/>
      <c r="C7307" s="3"/>
      <c r="D7307" s="3"/>
      <c r="E7307" s="79"/>
      <c r="F7307" s="3"/>
      <c r="G7307" s="77" t="e">
        <f>VLOOKUP($F$1&amp;F7307,定价因子!E:F,2,0)</f>
        <v>#N/A</v>
      </c>
      <c r="H7307" s="3"/>
      <c r="I7307" s="77" t="e">
        <f>VLOOKUP($H$1&amp;H7307,定价因子!E:F,2,0)</f>
        <v>#N/A</v>
      </c>
      <c r="J7307" s="3"/>
      <c r="K7307" s="77" t="e">
        <f>VLOOKUP($J$1&amp;J7307,定价因子!E:F,2,0)</f>
        <v>#N/A</v>
      </c>
      <c r="L7307" s="3"/>
      <c r="M7307" s="77" t="e">
        <f>VLOOKUP($L$1&amp;L7307,定价因子!E:F,2,0)</f>
        <v>#N/A</v>
      </c>
      <c r="N7307" s="3"/>
      <c r="O7307" s="77" t="e">
        <f>VLOOKUP($N$1&amp;N7307,定价因子!E:F,2,0)</f>
        <v>#N/A</v>
      </c>
      <c r="P7307" s="3"/>
      <c r="Q7307" s="55" t="e">
        <f>VLOOKUP($P$1&amp;P7307,定价因子!$E:$F,2,0)</f>
        <v>#N/A</v>
      </c>
      <c r="R7307" s="3"/>
      <c r="S7307" s="77" t="e">
        <f>VLOOKUP($R$1&amp;R7307,定价因子!$E:$F,2,0)</f>
        <v>#N/A</v>
      </c>
      <c r="T7307" s="61"/>
      <c r="U7307" s="63"/>
      <c r="V7307" s="63"/>
      <c r="W7307" s="63"/>
      <c r="X7307" s="3"/>
    </row>
    <row r="7308" spans="1:24">
      <c r="A7308" s="3"/>
      <c r="B7308" s="3"/>
      <c r="C7308" s="3"/>
      <c r="D7308" s="3"/>
      <c r="E7308" s="79"/>
      <c r="F7308" s="3"/>
      <c r="G7308" s="77" t="e">
        <f>VLOOKUP($F$1&amp;F7308,定价因子!E:F,2,0)</f>
        <v>#N/A</v>
      </c>
      <c r="H7308" s="3"/>
      <c r="I7308" s="77" t="e">
        <f>VLOOKUP($H$1&amp;H7308,定价因子!E:F,2,0)</f>
        <v>#N/A</v>
      </c>
      <c r="J7308" s="3"/>
      <c r="K7308" s="77" t="e">
        <f>VLOOKUP($J$1&amp;J7308,定价因子!E:F,2,0)</f>
        <v>#N/A</v>
      </c>
      <c r="L7308" s="3"/>
      <c r="M7308" s="77" t="e">
        <f>VLOOKUP($L$1&amp;L7308,定价因子!E:F,2,0)</f>
        <v>#N/A</v>
      </c>
      <c r="N7308" s="3"/>
      <c r="O7308" s="77" t="e">
        <f>VLOOKUP($N$1&amp;N7308,定价因子!E:F,2,0)</f>
        <v>#N/A</v>
      </c>
      <c r="P7308" s="3"/>
      <c r="Q7308" s="55" t="e">
        <f>VLOOKUP($P$1&amp;P7308,定价因子!$E:$F,2,0)</f>
        <v>#N/A</v>
      </c>
      <c r="R7308" s="3"/>
      <c r="S7308" s="77" t="e">
        <f>VLOOKUP($R$1&amp;R7308,定价因子!$E:$F,2,0)</f>
        <v>#N/A</v>
      </c>
      <c r="T7308" s="61"/>
      <c r="U7308" s="63"/>
      <c r="V7308" s="63"/>
      <c r="W7308" s="63"/>
      <c r="X7308" s="3"/>
    </row>
    <row r="7309" spans="1:24">
      <c r="A7309" s="3"/>
      <c r="B7309" s="3"/>
      <c r="C7309" s="3"/>
      <c r="D7309" s="3"/>
      <c r="E7309" s="79"/>
      <c r="F7309" s="3"/>
      <c r="G7309" s="77" t="e">
        <f>VLOOKUP($F$1&amp;F7309,定价因子!E:F,2,0)</f>
        <v>#N/A</v>
      </c>
      <c r="H7309" s="3"/>
      <c r="I7309" s="77" t="e">
        <f>VLOOKUP($H$1&amp;H7309,定价因子!E:F,2,0)</f>
        <v>#N/A</v>
      </c>
      <c r="J7309" s="3"/>
      <c r="K7309" s="77" t="e">
        <f>VLOOKUP($J$1&amp;J7309,定价因子!E:F,2,0)</f>
        <v>#N/A</v>
      </c>
      <c r="L7309" s="3"/>
      <c r="M7309" s="77" t="e">
        <f>VLOOKUP($L$1&amp;L7309,定价因子!E:F,2,0)</f>
        <v>#N/A</v>
      </c>
      <c r="N7309" s="3"/>
      <c r="O7309" s="77" t="e">
        <f>VLOOKUP($N$1&amp;N7309,定价因子!E:F,2,0)</f>
        <v>#N/A</v>
      </c>
      <c r="P7309" s="3"/>
      <c r="Q7309" s="55" t="e">
        <f>VLOOKUP($P$1&amp;P7309,定价因子!$E:$F,2,0)</f>
        <v>#N/A</v>
      </c>
      <c r="R7309" s="3"/>
      <c r="S7309" s="77" t="e">
        <f>VLOOKUP($R$1&amp;R7309,定价因子!$E:$F,2,0)</f>
        <v>#N/A</v>
      </c>
      <c r="T7309" s="61"/>
      <c r="U7309" s="63"/>
      <c r="V7309" s="63"/>
      <c r="W7309" s="63"/>
      <c r="X7309" s="3"/>
    </row>
    <row r="7310" spans="1:24">
      <c r="A7310" s="3"/>
      <c r="B7310" s="3"/>
      <c r="C7310" s="3"/>
      <c r="D7310" s="3"/>
      <c r="E7310" s="79"/>
      <c r="F7310" s="3"/>
      <c r="G7310" s="77" t="e">
        <f>VLOOKUP($F$1&amp;F7310,定价因子!E:F,2,0)</f>
        <v>#N/A</v>
      </c>
      <c r="H7310" s="3"/>
      <c r="I7310" s="77" t="e">
        <f>VLOOKUP($H$1&amp;H7310,定价因子!E:F,2,0)</f>
        <v>#N/A</v>
      </c>
      <c r="J7310" s="3"/>
      <c r="K7310" s="77" t="e">
        <f>VLOOKUP($J$1&amp;J7310,定价因子!E:F,2,0)</f>
        <v>#N/A</v>
      </c>
      <c r="L7310" s="3"/>
      <c r="M7310" s="77" t="e">
        <f>VLOOKUP($L$1&amp;L7310,定价因子!E:F,2,0)</f>
        <v>#N/A</v>
      </c>
      <c r="N7310" s="3"/>
      <c r="O7310" s="77" t="e">
        <f>VLOOKUP($N$1&amp;N7310,定价因子!E:F,2,0)</f>
        <v>#N/A</v>
      </c>
      <c r="P7310" s="3"/>
      <c r="Q7310" s="55" t="e">
        <f>VLOOKUP($P$1&amp;P7310,定价因子!$E:$F,2,0)</f>
        <v>#N/A</v>
      </c>
      <c r="R7310" s="3"/>
      <c r="S7310" s="77" t="e">
        <f>VLOOKUP($R$1&amp;R7310,定价因子!$E:$F,2,0)</f>
        <v>#N/A</v>
      </c>
      <c r="T7310" s="61"/>
      <c r="U7310" s="63"/>
      <c r="V7310" s="63"/>
      <c r="W7310" s="63"/>
      <c r="X7310" s="3"/>
    </row>
    <row r="7311" spans="1:24">
      <c r="A7311" s="3"/>
      <c r="B7311" s="3"/>
      <c r="C7311" s="3"/>
      <c r="D7311" s="3"/>
      <c r="E7311" s="79"/>
      <c r="F7311" s="3"/>
      <c r="G7311" s="77" t="e">
        <f>VLOOKUP($F$1&amp;F7311,定价因子!E:F,2,0)</f>
        <v>#N/A</v>
      </c>
      <c r="H7311" s="3"/>
      <c r="I7311" s="77" t="e">
        <f>VLOOKUP($H$1&amp;H7311,定价因子!E:F,2,0)</f>
        <v>#N/A</v>
      </c>
      <c r="J7311" s="3"/>
      <c r="K7311" s="77" t="e">
        <f>VLOOKUP($J$1&amp;J7311,定价因子!E:F,2,0)</f>
        <v>#N/A</v>
      </c>
      <c r="L7311" s="3"/>
      <c r="M7311" s="77" t="e">
        <f>VLOOKUP($L$1&amp;L7311,定价因子!E:F,2,0)</f>
        <v>#N/A</v>
      </c>
      <c r="N7311" s="3"/>
      <c r="O7311" s="77" t="e">
        <f>VLOOKUP($N$1&amp;N7311,定价因子!E:F,2,0)</f>
        <v>#N/A</v>
      </c>
      <c r="P7311" s="3"/>
      <c r="Q7311" s="55" t="e">
        <f>VLOOKUP($P$1&amp;P7311,定价因子!$E:$F,2,0)</f>
        <v>#N/A</v>
      </c>
      <c r="R7311" s="3"/>
      <c r="S7311" s="77" t="e">
        <f>VLOOKUP($R$1&amp;R7311,定价因子!$E:$F,2,0)</f>
        <v>#N/A</v>
      </c>
      <c r="T7311" s="61"/>
      <c r="U7311" s="63"/>
      <c r="V7311" s="63"/>
      <c r="W7311" s="63"/>
      <c r="X7311" s="3"/>
    </row>
    <row r="7312" spans="1:24">
      <c r="A7312" s="3"/>
      <c r="B7312" s="3"/>
      <c r="C7312" s="3"/>
      <c r="D7312" s="3"/>
      <c r="E7312" s="79"/>
      <c r="F7312" s="3"/>
      <c r="G7312" s="77" t="e">
        <f>VLOOKUP($F$1&amp;F7312,定价因子!E:F,2,0)</f>
        <v>#N/A</v>
      </c>
      <c r="H7312" s="3"/>
      <c r="I7312" s="77" t="e">
        <f>VLOOKUP($H$1&amp;H7312,定价因子!E:F,2,0)</f>
        <v>#N/A</v>
      </c>
      <c r="J7312" s="3"/>
      <c r="K7312" s="77" t="e">
        <f>VLOOKUP($J$1&amp;J7312,定价因子!E:F,2,0)</f>
        <v>#N/A</v>
      </c>
      <c r="L7312" s="3"/>
      <c r="M7312" s="77" t="e">
        <f>VLOOKUP($L$1&amp;L7312,定价因子!E:F,2,0)</f>
        <v>#N/A</v>
      </c>
      <c r="N7312" s="3"/>
      <c r="O7312" s="77" t="e">
        <f>VLOOKUP($N$1&amp;N7312,定价因子!E:F,2,0)</f>
        <v>#N/A</v>
      </c>
      <c r="P7312" s="3"/>
      <c r="Q7312" s="55" t="e">
        <f>VLOOKUP($P$1&amp;P7312,定价因子!$E:$F,2,0)</f>
        <v>#N/A</v>
      </c>
      <c r="R7312" s="3"/>
      <c r="S7312" s="77" t="e">
        <f>VLOOKUP($R$1&amp;R7312,定价因子!$E:$F,2,0)</f>
        <v>#N/A</v>
      </c>
      <c r="T7312" s="61"/>
      <c r="U7312" s="63"/>
      <c r="V7312" s="63"/>
      <c r="W7312" s="63"/>
      <c r="X7312" s="3"/>
    </row>
    <row r="7313" spans="1:24">
      <c r="A7313" s="3"/>
      <c r="B7313" s="3"/>
      <c r="C7313" s="3"/>
      <c r="D7313" s="3"/>
      <c r="E7313" s="79"/>
      <c r="F7313" s="3"/>
      <c r="G7313" s="77" t="e">
        <f>VLOOKUP($F$1&amp;F7313,定价因子!E:F,2,0)</f>
        <v>#N/A</v>
      </c>
      <c r="H7313" s="3"/>
      <c r="I7313" s="77" t="e">
        <f>VLOOKUP($H$1&amp;H7313,定价因子!E:F,2,0)</f>
        <v>#N/A</v>
      </c>
      <c r="J7313" s="3"/>
      <c r="K7313" s="77" t="e">
        <f>VLOOKUP($J$1&amp;J7313,定价因子!E:F,2,0)</f>
        <v>#N/A</v>
      </c>
      <c r="L7313" s="3"/>
      <c r="M7313" s="77" t="e">
        <f>VLOOKUP($L$1&amp;L7313,定价因子!E:F,2,0)</f>
        <v>#N/A</v>
      </c>
      <c r="N7313" s="3"/>
      <c r="O7313" s="77" t="e">
        <f>VLOOKUP($N$1&amp;N7313,定价因子!E:F,2,0)</f>
        <v>#N/A</v>
      </c>
      <c r="P7313" s="3"/>
      <c r="Q7313" s="55" t="e">
        <f>VLOOKUP($P$1&amp;P7313,定价因子!$E:$F,2,0)</f>
        <v>#N/A</v>
      </c>
      <c r="R7313" s="3"/>
      <c r="S7313" s="77" t="e">
        <f>VLOOKUP($R$1&amp;R7313,定价因子!$E:$F,2,0)</f>
        <v>#N/A</v>
      </c>
      <c r="T7313" s="61"/>
      <c r="U7313" s="63"/>
      <c r="V7313" s="63"/>
      <c r="W7313" s="63"/>
      <c r="X7313" s="3"/>
    </row>
    <row r="7314" spans="1:24">
      <c r="A7314" s="3"/>
      <c r="B7314" s="3"/>
      <c r="C7314" s="3"/>
      <c r="D7314" s="3"/>
      <c r="E7314" s="79"/>
      <c r="F7314" s="3"/>
      <c r="G7314" s="77" t="e">
        <f>VLOOKUP($F$1&amp;F7314,定价因子!E:F,2,0)</f>
        <v>#N/A</v>
      </c>
      <c r="H7314" s="3"/>
      <c r="I7314" s="77" t="e">
        <f>VLOOKUP($H$1&amp;H7314,定价因子!E:F,2,0)</f>
        <v>#N/A</v>
      </c>
      <c r="J7314" s="3"/>
      <c r="K7314" s="77" t="e">
        <f>VLOOKUP($J$1&amp;J7314,定价因子!E:F,2,0)</f>
        <v>#N/A</v>
      </c>
      <c r="L7314" s="3"/>
      <c r="M7314" s="77" t="e">
        <f>VLOOKUP($L$1&amp;L7314,定价因子!E:F,2,0)</f>
        <v>#N/A</v>
      </c>
      <c r="N7314" s="3"/>
      <c r="O7314" s="77" t="e">
        <f>VLOOKUP($N$1&amp;N7314,定价因子!E:F,2,0)</f>
        <v>#N/A</v>
      </c>
      <c r="P7314" s="3"/>
      <c r="Q7314" s="55" t="e">
        <f>VLOOKUP($P$1&amp;P7314,定价因子!$E:$F,2,0)</f>
        <v>#N/A</v>
      </c>
      <c r="R7314" s="3"/>
      <c r="S7314" s="77" t="e">
        <f>VLOOKUP($R$1&amp;R7314,定价因子!$E:$F,2,0)</f>
        <v>#N/A</v>
      </c>
      <c r="T7314" s="61"/>
      <c r="U7314" s="63"/>
      <c r="V7314" s="63"/>
      <c r="W7314" s="63"/>
      <c r="X7314" s="3"/>
    </row>
    <row r="7315" spans="1:24">
      <c r="A7315" s="3"/>
      <c r="B7315" s="3"/>
      <c r="C7315" s="3"/>
      <c r="D7315" s="3"/>
      <c r="E7315" s="79"/>
      <c r="F7315" s="3"/>
      <c r="G7315" s="77" t="e">
        <f>VLOOKUP($F$1&amp;F7315,定价因子!E:F,2,0)</f>
        <v>#N/A</v>
      </c>
      <c r="H7315" s="3"/>
      <c r="I7315" s="77" t="e">
        <f>VLOOKUP($H$1&amp;H7315,定价因子!E:F,2,0)</f>
        <v>#N/A</v>
      </c>
      <c r="J7315" s="3"/>
      <c r="K7315" s="77" t="e">
        <f>VLOOKUP($J$1&amp;J7315,定价因子!E:F,2,0)</f>
        <v>#N/A</v>
      </c>
      <c r="L7315" s="3"/>
      <c r="M7315" s="77" t="e">
        <f>VLOOKUP($L$1&amp;L7315,定价因子!E:F,2,0)</f>
        <v>#N/A</v>
      </c>
      <c r="N7315" s="3"/>
      <c r="O7315" s="77" t="e">
        <f>VLOOKUP($N$1&amp;N7315,定价因子!E:F,2,0)</f>
        <v>#N/A</v>
      </c>
      <c r="P7315" s="3"/>
      <c r="Q7315" s="55" t="e">
        <f>VLOOKUP($P$1&amp;P7315,定价因子!$E:$F,2,0)</f>
        <v>#N/A</v>
      </c>
      <c r="R7315" s="3"/>
      <c r="S7315" s="77" t="e">
        <f>VLOOKUP($R$1&amp;R7315,定价因子!$E:$F,2,0)</f>
        <v>#N/A</v>
      </c>
      <c r="T7315" s="61"/>
      <c r="U7315" s="63"/>
      <c r="V7315" s="63"/>
      <c r="W7315" s="63"/>
      <c r="X7315" s="3"/>
    </row>
    <row r="7316" spans="1:24">
      <c r="A7316" s="3"/>
      <c r="B7316" s="3"/>
      <c r="C7316" s="3"/>
      <c r="D7316" s="3"/>
      <c r="E7316" s="79"/>
      <c r="F7316" s="3"/>
      <c r="G7316" s="77" t="e">
        <f>VLOOKUP($F$1&amp;F7316,定价因子!E:F,2,0)</f>
        <v>#N/A</v>
      </c>
      <c r="H7316" s="3"/>
      <c r="I7316" s="77" t="e">
        <f>VLOOKUP($H$1&amp;H7316,定价因子!E:F,2,0)</f>
        <v>#N/A</v>
      </c>
      <c r="J7316" s="3"/>
      <c r="K7316" s="77" t="e">
        <f>VLOOKUP($J$1&amp;J7316,定价因子!E:F,2,0)</f>
        <v>#N/A</v>
      </c>
      <c r="L7316" s="3"/>
      <c r="M7316" s="77" t="e">
        <f>VLOOKUP($L$1&amp;L7316,定价因子!E:F,2,0)</f>
        <v>#N/A</v>
      </c>
      <c r="N7316" s="3"/>
      <c r="O7316" s="77" t="e">
        <f>VLOOKUP($N$1&amp;N7316,定价因子!E:F,2,0)</f>
        <v>#N/A</v>
      </c>
      <c r="P7316" s="3"/>
      <c r="Q7316" s="55" t="e">
        <f>VLOOKUP($P$1&amp;P7316,定价因子!$E:$F,2,0)</f>
        <v>#N/A</v>
      </c>
      <c r="R7316" s="3"/>
      <c r="S7316" s="77" t="e">
        <f>VLOOKUP($R$1&amp;R7316,定价因子!$E:$F,2,0)</f>
        <v>#N/A</v>
      </c>
      <c r="T7316" s="61"/>
      <c r="U7316" s="63"/>
      <c r="V7316" s="63"/>
      <c r="W7316" s="63"/>
      <c r="X7316" s="3"/>
    </row>
    <row r="7317" spans="1:24">
      <c r="A7317" s="3"/>
      <c r="B7317" s="3"/>
      <c r="C7317" s="3"/>
      <c r="D7317" s="3"/>
      <c r="E7317" s="79"/>
      <c r="F7317" s="3"/>
      <c r="G7317" s="77" t="e">
        <f>VLOOKUP($F$1&amp;F7317,定价因子!E:F,2,0)</f>
        <v>#N/A</v>
      </c>
      <c r="H7317" s="3"/>
      <c r="I7317" s="77" t="e">
        <f>VLOOKUP($H$1&amp;H7317,定价因子!E:F,2,0)</f>
        <v>#N/A</v>
      </c>
      <c r="J7317" s="3"/>
      <c r="K7317" s="77" t="e">
        <f>VLOOKUP($J$1&amp;J7317,定价因子!E:F,2,0)</f>
        <v>#N/A</v>
      </c>
      <c r="L7317" s="3"/>
      <c r="M7317" s="77" t="e">
        <f>VLOOKUP($L$1&amp;L7317,定价因子!E:F,2,0)</f>
        <v>#N/A</v>
      </c>
      <c r="N7317" s="3"/>
      <c r="O7317" s="77" t="e">
        <f>VLOOKUP($N$1&amp;N7317,定价因子!E:F,2,0)</f>
        <v>#N/A</v>
      </c>
      <c r="P7317" s="3"/>
      <c r="Q7317" s="55" t="e">
        <f>VLOOKUP($P$1&amp;P7317,定价因子!$E:$F,2,0)</f>
        <v>#N/A</v>
      </c>
      <c r="R7317" s="3"/>
      <c r="S7317" s="77" t="e">
        <f>VLOOKUP($R$1&amp;R7317,定价因子!$E:$F,2,0)</f>
        <v>#N/A</v>
      </c>
      <c r="T7317" s="61"/>
      <c r="U7317" s="63"/>
      <c r="V7317" s="63"/>
      <c r="W7317" s="63"/>
      <c r="X7317" s="3"/>
    </row>
    <row r="7318" spans="1:24">
      <c r="A7318" s="3"/>
      <c r="B7318" s="3"/>
      <c r="C7318" s="3"/>
      <c r="D7318" s="3"/>
      <c r="E7318" s="79"/>
      <c r="F7318" s="3"/>
      <c r="G7318" s="77" t="e">
        <f>VLOOKUP($F$1&amp;F7318,定价因子!E:F,2,0)</f>
        <v>#N/A</v>
      </c>
      <c r="H7318" s="3"/>
      <c r="I7318" s="77" t="e">
        <f>VLOOKUP($H$1&amp;H7318,定价因子!E:F,2,0)</f>
        <v>#N/A</v>
      </c>
      <c r="J7318" s="3"/>
      <c r="K7318" s="77" t="e">
        <f>VLOOKUP($J$1&amp;J7318,定价因子!E:F,2,0)</f>
        <v>#N/A</v>
      </c>
      <c r="L7318" s="3"/>
      <c r="M7318" s="77" t="e">
        <f>VLOOKUP($L$1&amp;L7318,定价因子!E:F,2,0)</f>
        <v>#N/A</v>
      </c>
      <c r="N7318" s="3"/>
      <c r="O7318" s="77" t="e">
        <f>VLOOKUP($N$1&amp;N7318,定价因子!E:F,2,0)</f>
        <v>#N/A</v>
      </c>
      <c r="P7318" s="3"/>
      <c r="Q7318" s="55" t="e">
        <f>VLOOKUP($P$1&amp;P7318,定价因子!$E:$F,2,0)</f>
        <v>#N/A</v>
      </c>
      <c r="R7318" s="3"/>
      <c r="S7318" s="77" t="e">
        <f>VLOOKUP($R$1&amp;R7318,定价因子!$E:$F,2,0)</f>
        <v>#N/A</v>
      </c>
      <c r="T7318" s="61"/>
      <c r="U7318" s="63"/>
      <c r="V7318" s="63"/>
      <c r="W7318" s="63"/>
      <c r="X7318" s="3"/>
    </row>
    <row r="7319" spans="1:24">
      <c r="A7319" s="3"/>
      <c r="B7319" s="3"/>
      <c r="C7319" s="3"/>
      <c r="D7319" s="3"/>
      <c r="E7319" s="79"/>
      <c r="F7319" s="3"/>
      <c r="G7319" s="77" t="e">
        <f>VLOOKUP($F$1&amp;F7319,定价因子!E:F,2,0)</f>
        <v>#N/A</v>
      </c>
      <c r="H7319" s="3"/>
      <c r="I7319" s="77" t="e">
        <f>VLOOKUP($H$1&amp;H7319,定价因子!E:F,2,0)</f>
        <v>#N/A</v>
      </c>
      <c r="J7319" s="3"/>
      <c r="K7319" s="77" t="e">
        <f>VLOOKUP($J$1&amp;J7319,定价因子!E:F,2,0)</f>
        <v>#N/A</v>
      </c>
      <c r="L7319" s="3"/>
      <c r="M7319" s="77" t="e">
        <f>VLOOKUP($L$1&amp;L7319,定价因子!E:F,2,0)</f>
        <v>#N/A</v>
      </c>
      <c r="N7319" s="3"/>
      <c r="O7319" s="77" t="e">
        <f>VLOOKUP($N$1&amp;N7319,定价因子!E:F,2,0)</f>
        <v>#N/A</v>
      </c>
      <c r="P7319" s="3"/>
      <c r="Q7319" s="55" t="e">
        <f>VLOOKUP($P$1&amp;P7319,定价因子!$E:$F,2,0)</f>
        <v>#N/A</v>
      </c>
      <c r="R7319" s="3"/>
      <c r="S7319" s="77" t="e">
        <f>VLOOKUP($R$1&amp;R7319,定价因子!$E:$F,2,0)</f>
        <v>#N/A</v>
      </c>
      <c r="T7319" s="61"/>
      <c r="U7319" s="63"/>
      <c r="V7319" s="63"/>
      <c r="W7319" s="63"/>
      <c r="X7319" s="3"/>
    </row>
    <row r="7320" spans="1:24">
      <c r="A7320" s="3"/>
      <c r="B7320" s="3"/>
      <c r="C7320" s="3"/>
      <c r="D7320" s="3"/>
      <c r="E7320" s="79"/>
      <c r="F7320" s="3"/>
      <c r="G7320" s="77" t="e">
        <f>VLOOKUP($F$1&amp;F7320,定价因子!E:F,2,0)</f>
        <v>#N/A</v>
      </c>
      <c r="H7320" s="3"/>
      <c r="I7320" s="77" t="e">
        <f>VLOOKUP($H$1&amp;H7320,定价因子!E:F,2,0)</f>
        <v>#N/A</v>
      </c>
      <c r="J7320" s="3"/>
      <c r="K7320" s="77" t="e">
        <f>VLOOKUP($J$1&amp;J7320,定价因子!E:F,2,0)</f>
        <v>#N/A</v>
      </c>
      <c r="L7320" s="3"/>
      <c r="M7320" s="77" t="e">
        <f>VLOOKUP($L$1&amp;L7320,定价因子!E:F,2,0)</f>
        <v>#N/A</v>
      </c>
      <c r="N7320" s="3"/>
      <c r="O7320" s="77" t="e">
        <f>VLOOKUP($N$1&amp;N7320,定价因子!E:F,2,0)</f>
        <v>#N/A</v>
      </c>
      <c r="P7320" s="3"/>
      <c r="Q7320" s="55" t="e">
        <f>VLOOKUP($P$1&amp;P7320,定价因子!$E:$F,2,0)</f>
        <v>#N/A</v>
      </c>
      <c r="R7320" s="3"/>
      <c r="S7320" s="77" t="e">
        <f>VLOOKUP($R$1&amp;R7320,定价因子!$E:$F,2,0)</f>
        <v>#N/A</v>
      </c>
      <c r="T7320" s="61"/>
      <c r="U7320" s="63"/>
      <c r="V7320" s="63"/>
      <c r="W7320" s="63"/>
      <c r="X7320" s="3"/>
    </row>
    <row r="7321" spans="1:24">
      <c r="A7321" s="3"/>
      <c r="B7321" s="3"/>
      <c r="C7321" s="3"/>
      <c r="D7321" s="3"/>
      <c r="E7321" s="79"/>
      <c r="F7321" s="3"/>
      <c r="G7321" s="77" t="e">
        <f>VLOOKUP($F$1&amp;F7321,定价因子!E:F,2,0)</f>
        <v>#N/A</v>
      </c>
      <c r="H7321" s="3"/>
      <c r="I7321" s="77" t="e">
        <f>VLOOKUP($H$1&amp;H7321,定价因子!E:F,2,0)</f>
        <v>#N/A</v>
      </c>
      <c r="J7321" s="3"/>
      <c r="K7321" s="77" t="e">
        <f>VLOOKUP($J$1&amp;J7321,定价因子!E:F,2,0)</f>
        <v>#N/A</v>
      </c>
      <c r="L7321" s="3"/>
      <c r="M7321" s="77" t="e">
        <f>VLOOKUP($L$1&amp;L7321,定价因子!E:F,2,0)</f>
        <v>#N/A</v>
      </c>
      <c r="N7321" s="3"/>
      <c r="O7321" s="77" t="e">
        <f>VLOOKUP($N$1&amp;N7321,定价因子!E:F,2,0)</f>
        <v>#N/A</v>
      </c>
      <c r="P7321" s="3"/>
      <c r="Q7321" s="55" t="e">
        <f>VLOOKUP($P$1&amp;P7321,定价因子!$E:$F,2,0)</f>
        <v>#N/A</v>
      </c>
      <c r="R7321" s="3"/>
      <c r="S7321" s="77" t="e">
        <f>VLOOKUP($R$1&amp;R7321,定价因子!$E:$F,2,0)</f>
        <v>#N/A</v>
      </c>
      <c r="T7321" s="61"/>
      <c r="U7321" s="63"/>
      <c r="V7321" s="63"/>
      <c r="W7321" s="63"/>
      <c r="X7321" s="3"/>
    </row>
    <row r="7322" spans="1:24">
      <c r="A7322" s="3"/>
      <c r="B7322" s="3"/>
      <c r="C7322" s="3"/>
      <c r="D7322" s="3"/>
      <c r="E7322" s="79"/>
      <c r="F7322" s="3"/>
      <c r="G7322" s="77" t="e">
        <f>VLOOKUP($F$1&amp;F7322,定价因子!E:F,2,0)</f>
        <v>#N/A</v>
      </c>
      <c r="H7322" s="3"/>
      <c r="I7322" s="77" t="e">
        <f>VLOOKUP($H$1&amp;H7322,定价因子!E:F,2,0)</f>
        <v>#N/A</v>
      </c>
      <c r="J7322" s="3"/>
      <c r="K7322" s="77" t="e">
        <f>VLOOKUP($J$1&amp;J7322,定价因子!E:F,2,0)</f>
        <v>#N/A</v>
      </c>
      <c r="L7322" s="3"/>
      <c r="M7322" s="77" t="e">
        <f>VLOOKUP($L$1&amp;L7322,定价因子!E:F,2,0)</f>
        <v>#N/A</v>
      </c>
      <c r="N7322" s="3"/>
      <c r="O7322" s="77" t="e">
        <f>VLOOKUP($N$1&amp;N7322,定价因子!E:F,2,0)</f>
        <v>#N/A</v>
      </c>
      <c r="P7322" s="3"/>
      <c r="Q7322" s="55" t="e">
        <f>VLOOKUP($P$1&amp;P7322,定价因子!$E:$F,2,0)</f>
        <v>#N/A</v>
      </c>
      <c r="R7322" s="3"/>
      <c r="S7322" s="77" t="e">
        <f>VLOOKUP($R$1&amp;R7322,定价因子!$E:$F,2,0)</f>
        <v>#N/A</v>
      </c>
      <c r="T7322" s="61"/>
      <c r="U7322" s="63"/>
      <c r="V7322" s="63"/>
      <c r="W7322" s="63"/>
      <c r="X7322" s="3"/>
    </row>
    <row r="7323" spans="1:24">
      <c r="A7323" s="3"/>
      <c r="B7323" s="3"/>
      <c r="C7323" s="3"/>
      <c r="D7323" s="3"/>
      <c r="E7323" s="79"/>
      <c r="F7323" s="3"/>
      <c r="G7323" s="77" t="e">
        <f>VLOOKUP($F$1&amp;F7323,定价因子!E:F,2,0)</f>
        <v>#N/A</v>
      </c>
      <c r="H7323" s="3"/>
      <c r="I7323" s="77" t="e">
        <f>VLOOKUP($H$1&amp;H7323,定价因子!E:F,2,0)</f>
        <v>#N/A</v>
      </c>
      <c r="J7323" s="3"/>
      <c r="K7323" s="77" t="e">
        <f>VLOOKUP($J$1&amp;J7323,定价因子!E:F,2,0)</f>
        <v>#N/A</v>
      </c>
      <c r="L7323" s="3"/>
      <c r="M7323" s="77" t="e">
        <f>VLOOKUP($L$1&amp;L7323,定价因子!E:F,2,0)</f>
        <v>#N/A</v>
      </c>
      <c r="N7323" s="3"/>
      <c r="O7323" s="77" t="e">
        <f>VLOOKUP($N$1&amp;N7323,定价因子!E:F,2,0)</f>
        <v>#N/A</v>
      </c>
      <c r="P7323" s="3"/>
      <c r="Q7323" s="55" t="e">
        <f>VLOOKUP($P$1&amp;P7323,定价因子!$E:$F,2,0)</f>
        <v>#N/A</v>
      </c>
      <c r="R7323" s="3"/>
      <c r="S7323" s="77" t="e">
        <f>VLOOKUP($R$1&amp;R7323,定价因子!$E:$F,2,0)</f>
        <v>#N/A</v>
      </c>
      <c r="T7323" s="61"/>
      <c r="U7323" s="63"/>
      <c r="V7323" s="63"/>
      <c r="W7323" s="63"/>
      <c r="X7323" s="3"/>
    </row>
    <row r="7324" spans="1:24">
      <c r="A7324" s="3"/>
      <c r="B7324" s="3"/>
      <c r="C7324" s="3"/>
      <c r="D7324" s="3"/>
      <c r="E7324" s="79"/>
      <c r="F7324" s="3"/>
      <c r="G7324" s="77" t="e">
        <f>VLOOKUP($F$1&amp;F7324,定价因子!E:F,2,0)</f>
        <v>#N/A</v>
      </c>
      <c r="H7324" s="3"/>
      <c r="I7324" s="77" t="e">
        <f>VLOOKUP($H$1&amp;H7324,定价因子!E:F,2,0)</f>
        <v>#N/A</v>
      </c>
      <c r="J7324" s="3"/>
      <c r="K7324" s="77" t="e">
        <f>VLOOKUP($J$1&amp;J7324,定价因子!E:F,2,0)</f>
        <v>#N/A</v>
      </c>
      <c r="L7324" s="3"/>
      <c r="M7324" s="77" t="e">
        <f>VLOOKUP($L$1&amp;L7324,定价因子!E:F,2,0)</f>
        <v>#N/A</v>
      </c>
      <c r="N7324" s="3"/>
      <c r="O7324" s="77" t="e">
        <f>VLOOKUP($N$1&amp;N7324,定价因子!E:F,2,0)</f>
        <v>#N/A</v>
      </c>
      <c r="P7324" s="3"/>
      <c r="Q7324" s="55" t="e">
        <f>VLOOKUP($P$1&amp;P7324,定价因子!$E:$F,2,0)</f>
        <v>#N/A</v>
      </c>
      <c r="R7324" s="3"/>
      <c r="S7324" s="77" t="e">
        <f>VLOOKUP($R$1&amp;R7324,定价因子!$E:$F,2,0)</f>
        <v>#N/A</v>
      </c>
      <c r="T7324" s="61"/>
      <c r="U7324" s="63"/>
      <c r="V7324" s="63"/>
      <c r="W7324" s="63"/>
      <c r="X7324" s="3"/>
    </row>
    <row r="7325" spans="1:24">
      <c r="A7325" s="3"/>
      <c r="B7325" s="3"/>
      <c r="C7325" s="3"/>
      <c r="D7325" s="3"/>
      <c r="E7325" s="79"/>
      <c r="F7325" s="3"/>
      <c r="G7325" s="77" t="e">
        <f>VLOOKUP($F$1&amp;F7325,定价因子!E:F,2,0)</f>
        <v>#N/A</v>
      </c>
      <c r="H7325" s="3"/>
      <c r="I7325" s="77" t="e">
        <f>VLOOKUP($H$1&amp;H7325,定价因子!E:F,2,0)</f>
        <v>#N/A</v>
      </c>
      <c r="J7325" s="3"/>
      <c r="K7325" s="77" t="e">
        <f>VLOOKUP($J$1&amp;J7325,定价因子!E:F,2,0)</f>
        <v>#N/A</v>
      </c>
      <c r="L7325" s="3"/>
      <c r="M7325" s="77" t="e">
        <f>VLOOKUP($L$1&amp;L7325,定价因子!E:F,2,0)</f>
        <v>#N/A</v>
      </c>
      <c r="N7325" s="3"/>
      <c r="O7325" s="77" t="e">
        <f>VLOOKUP($N$1&amp;N7325,定价因子!E:F,2,0)</f>
        <v>#N/A</v>
      </c>
      <c r="P7325" s="3"/>
      <c r="Q7325" s="55" t="e">
        <f>VLOOKUP($P$1&amp;P7325,定价因子!$E:$F,2,0)</f>
        <v>#N/A</v>
      </c>
      <c r="R7325" s="3"/>
      <c r="S7325" s="77" t="e">
        <f>VLOOKUP($R$1&amp;R7325,定价因子!$E:$F,2,0)</f>
        <v>#N/A</v>
      </c>
      <c r="T7325" s="61"/>
      <c r="U7325" s="63"/>
      <c r="V7325" s="63"/>
      <c r="W7325" s="63"/>
      <c r="X7325" s="3"/>
    </row>
    <row r="7326" spans="1:24">
      <c r="A7326" s="3"/>
      <c r="B7326" s="3"/>
      <c r="C7326" s="3"/>
      <c r="D7326" s="3"/>
      <c r="E7326" s="79"/>
      <c r="F7326" s="3"/>
      <c r="G7326" s="77" t="e">
        <f>VLOOKUP($F$1&amp;F7326,定价因子!E:F,2,0)</f>
        <v>#N/A</v>
      </c>
      <c r="H7326" s="3"/>
      <c r="I7326" s="77" t="e">
        <f>VLOOKUP($H$1&amp;H7326,定价因子!E:F,2,0)</f>
        <v>#N/A</v>
      </c>
      <c r="J7326" s="3"/>
      <c r="K7326" s="77" t="e">
        <f>VLOOKUP($J$1&amp;J7326,定价因子!E:F,2,0)</f>
        <v>#N/A</v>
      </c>
      <c r="L7326" s="3"/>
      <c r="M7326" s="77" t="e">
        <f>VLOOKUP($L$1&amp;L7326,定价因子!E:F,2,0)</f>
        <v>#N/A</v>
      </c>
      <c r="N7326" s="3"/>
      <c r="O7326" s="77" t="e">
        <f>VLOOKUP($N$1&amp;N7326,定价因子!E:F,2,0)</f>
        <v>#N/A</v>
      </c>
      <c r="P7326" s="3"/>
      <c r="Q7326" s="55" t="e">
        <f>VLOOKUP($P$1&amp;P7326,定价因子!$E:$F,2,0)</f>
        <v>#N/A</v>
      </c>
      <c r="R7326" s="3"/>
      <c r="S7326" s="77" t="e">
        <f>VLOOKUP($R$1&amp;R7326,定价因子!$E:$F,2,0)</f>
        <v>#N/A</v>
      </c>
      <c r="T7326" s="61"/>
      <c r="U7326" s="63"/>
      <c r="V7326" s="63"/>
      <c r="W7326" s="63"/>
      <c r="X7326" s="3"/>
    </row>
    <row r="7327" spans="1:24">
      <c r="A7327" s="3"/>
      <c r="B7327" s="3"/>
      <c r="C7327" s="3"/>
      <c r="D7327" s="3"/>
      <c r="E7327" s="79"/>
      <c r="F7327" s="3"/>
      <c r="G7327" s="77" t="e">
        <f>VLOOKUP($F$1&amp;F7327,定价因子!E:F,2,0)</f>
        <v>#N/A</v>
      </c>
      <c r="H7327" s="3"/>
      <c r="I7327" s="77" t="e">
        <f>VLOOKUP($H$1&amp;H7327,定价因子!E:F,2,0)</f>
        <v>#N/A</v>
      </c>
      <c r="J7327" s="3"/>
      <c r="K7327" s="77" t="e">
        <f>VLOOKUP($J$1&amp;J7327,定价因子!E:F,2,0)</f>
        <v>#N/A</v>
      </c>
      <c r="L7327" s="3"/>
      <c r="M7327" s="77" t="e">
        <f>VLOOKUP($L$1&amp;L7327,定价因子!E:F,2,0)</f>
        <v>#N/A</v>
      </c>
      <c r="N7327" s="3"/>
      <c r="O7327" s="77" t="e">
        <f>VLOOKUP($N$1&amp;N7327,定价因子!E:F,2,0)</f>
        <v>#N/A</v>
      </c>
      <c r="P7327" s="3"/>
      <c r="Q7327" s="55" t="e">
        <f>VLOOKUP($P$1&amp;P7327,定价因子!$E:$F,2,0)</f>
        <v>#N/A</v>
      </c>
      <c r="R7327" s="3"/>
      <c r="S7327" s="77" t="e">
        <f>VLOOKUP($R$1&amp;R7327,定价因子!$E:$F,2,0)</f>
        <v>#N/A</v>
      </c>
      <c r="T7327" s="61"/>
      <c r="U7327" s="63"/>
      <c r="V7327" s="63"/>
      <c r="W7327" s="63"/>
      <c r="X7327" s="3"/>
    </row>
    <row r="7328" spans="1:24">
      <c r="A7328" s="3"/>
      <c r="B7328" s="3"/>
      <c r="C7328" s="3"/>
      <c r="D7328" s="3"/>
      <c r="E7328" s="79"/>
      <c r="F7328" s="3"/>
      <c r="G7328" s="77" t="e">
        <f>VLOOKUP($F$1&amp;F7328,定价因子!E:F,2,0)</f>
        <v>#N/A</v>
      </c>
      <c r="H7328" s="3"/>
      <c r="I7328" s="77" t="e">
        <f>VLOOKUP($H$1&amp;H7328,定价因子!E:F,2,0)</f>
        <v>#N/A</v>
      </c>
      <c r="J7328" s="3"/>
      <c r="K7328" s="77" t="e">
        <f>VLOOKUP($J$1&amp;J7328,定价因子!E:F,2,0)</f>
        <v>#N/A</v>
      </c>
      <c r="L7328" s="3"/>
      <c r="M7328" s="77" t="e">
        <f>VLOOKUP($L$1&amp;L7328,定价因子!E:F,2,0)</f>
        <v>#N/A</v>
      </c>
      <c r="N7328" s="3"/>
      <c r="O7328" s="77" t="e">
        <f>VLOOKUP($N$1&amp;N7328,定价因子!E:F,2,0)</f>
        <v>#N/A</v>
      </c>
      <c r="P7328" s="3"/>
      <c r="Q7328" s="55" t="e">
        <f>VLOOKUP($P$1&amp;P7328,定价因子!$E:$F,2,0)</f>
        <v>#N/A</v>
      </c>
      <c r="R7328" s="3"/>
      <c r="S7328" s="77" t="e">
        <f>VLOOKUP($R$1&amp;R7328,定价因子!$E:$F,2,0)</f>
        <v>#N/A</v>
      </c>
      <c r="T7328" s="61"/>
      <c r="U7328" s="63"/>
      <c r="V7328" s="63"/>
      <c r="W7328" s="63"/>
      <c r="X7328" s="3"/>
    </row>
    <row r="7329" spans="1:24">
      <c r="A7329" s="3"/>
      <c r="B7329" s="3"/>
      <c r="C7329" s="3"/>
      <c r="D7329" s="3"/>
      <c r="E7329" s="79"/>
      <c r="F7329" s="3"/>
      <c r="G7329" s="77" t="e">
        <f>VLOOKUP($F$1&amp;F7329,定价因子!E:F,2,0)</f>
        <v>#N/A</v>
      </c>
      <c r="H7329" s="3"/>
      <c r="I7329" s="77" t="e">
        <f>VLOOKUP($H$1&amp;H7329,定价因子!E:F,2,0)</f>
        <v>#N/A</v>
      </c>
      <c r="J7329" s="3"/>
      <c r="K7329" s="77" t="e">
        <f>VLOOKUP($J$1&amp;J7329,定价因子!E:F,2,0)</f>
        <v>#N/A</v>
      </c>
      <c r="L7329" s="3"/>
      <c r="M7329" s="77" t="e">
        <f>VLOOKUP($L$1&amp;L7329,定价因子!E:F,2,0)</f>
        <v>#N/A</v>
      </c>
      <c r="N7329" s="3"/>
      <c r="O7329" s="77" t="e">
        <f>VLOOKUP($N$1&amp;N7329,定价因子!E:F,2,0)</f>
        <v>#N/A</v>
      </c>
      <c r="P7329" s="3"/>
      <c r="Q7329" s="55" t="e">
        <f>VLOOKUP($P$1&amp;P7329,定价因子!$E:$F,2,0)</f>
        <v>#N/A</v>
      </c>
      <c r="R7329" s="3"/>
      <c r="S7329" s="77" t="e">
        <f>VLOOKUP($R$1&amp;R7329,定价因子!$E:$F,2,0)</f>
        <v>#N/A</v>
      </c>
      <c r="T7329" s="61"/>
      <c r="U7329" s="63"/>
      <c r="V7329" s="63"/>
      <c r="W7329" s="63"/>
      <c r="X7329" s="3"/>
    </row>
    <row r="7330" spans="1:24">
      <c r="A7330" s="3"/>
      <c r="B7330" s="3"/>
      <c r="C7330" s="3"/>
      <c r="D7330" s="3"/>
      <c r="E7330" s="79"/>
      <c r="F7330" s="3"/>
      <c r="G7330" s="77" t="e">
        <f>VLOOKUP($F$1&amp;F7330,定价因子!E:F,2,0)</f>
        <v>#N/A</v>
      </c>
      <c r="H7330" s="3"/>
      <c r="I7330" s="77" t="e">
        <f>VLOOKUP($H$1&amp;H7330,定价因子!E:F,2,0)</f>
        <v>#N/A</v>
      </c>
      <c r="J7330" s="3"/>
      <c r="K7330" s="77" t="e">
        <f>VLOOKUP($J$1&amp;J7330,定价因子!E:F,2,0)</f>
        <v>#N/A</v>
      </c>
      <c r="L7330" s="3"/>
      <c r="M7330" s="77" t="e">
        <f>VLOOKUP($L$1&amp;L7330,定价因子!E:F,2,0)</f>
        <v>#N/A</v>
      </c>
      <c r="N7330" s="3"/>
      <c r="O7330" s="77" t="e">
        <f>VLOOKUP($N$1&amp;N7330,定价因子!E:F,2,0)</f>
        <v>#N/A</v>
      </c>
      <c r="P7330" s="3"/>
      <c r="Q7330" s="55" t="e">
        <f>VLOOKUP($P$1&amp;P7330,定价因子!$E:$F,2,0)</f>
        <v>#N/A</v>
      </c>
      <c r="R7330" s="3"/>
      <c r="S7330" s="77" t="e">
        <f>VLOOKUP($R$1&amp;R7330,定价因子!$E:$F,2,0)</f>
        <v>#N/A</v>
      </c>
      <c r="T7330" s="61"/>
      <c r="U7330" s="63"/>
      <c r="V7330" s="63"/>
      <c r="W7330" s="63"/>
      <c r="X7330" s="3"/>
    </row>
    <row r="7331" spans="1:24">
      <c r="A7331" s="3"/>
      <c r="B7331" s="3"/>
      <c r="C7331" s="3"/>
      <c r="D7331" s="3"/>
      <c r="E7331" s="79"/>
      <c r="F7331" s="3"/>
      <c r="G7331" s="77" t="e">
        <f>VLOOKUP($F$1&amp;F7331,定价因子!E:F,2,0)</f>
        <v>#N/A</v>
      </c>
      <c r="H7331" s="3"/>
      <c r="I7331" s="77" t="e">
        <f>VLOOKUP($H$1&amp;H7331,定价因子!E:F,2,0)</f>
        <v>#N/A</v>
      </c>
      <c r="J7331" s="3"/>
      <c r="K7331" s="77" t="e">
        <f>VLOOKUP($J$1&amp;J7331,定价因子!E:F,2,0)</f>
        <v>#N/A</v>
      </c>
      <c r="L7331" s="3"/>
      <c r="M7331" s="77" t="e">
        <f>VLOOKUP($L$1&amp;L7331,定价因子!E:F,2,0)</f>
        <v>#N/A</v>
      </c>
      <c r="N7331" s="3"/>
      <c r="O7331" s="77" t="e">
        <f>VLOOKUP($N$1&amp;N7331,定价因子!E:F,2,0)</f>
        <v>#N/A</v>
      </c>
      <c r="P7331" s="3"/>
      <c r="Q7331" s="55" t="e">
        <f>VLOOKUP($P$1&amp;P7331,定价因子!$E:$F,2,0)</f>
        <v>#N/A</v>
      </c>
      <c r="R7331" s="3"/>
      <c r="S7331" s="77" t="e">
        <f>VLOOKUP($R$1&amp;R7331,定价因子!$E:$F,2,0)</f>
        <v>#N/A</v>
      </c>
      <c r="T7331" s="61"/>
      <c r="U7331" s="63"/>
      <c r="V7331" s="63"/>
      <c r="W7331" s="63"/>
      <c r="X7331" s="3"/>
    </row>
    <row r="7332" spans="1:24">
      <c r="A7332" s="3"/>
      <c r="B7332" s="3"/>
      <c r="C7332" s="3"/>
      <c r="D7332" s="3"/>
      <c r="E7332" s="79"/>
      <c r="F7332" s="3"/>
      <c r="G7332" s="77" t="e">
        <f>VLOOKUP($F$1&amp;F7332,定价因子!E:F,2,0)</f>
        <v>#N/A</v>
      </c>
      <c r="H7332" s="3"/>
      <c r="I7332" s="77" t="e">
        <f>VLOOKUP($H$1&amp;H7332,定价因子!E:F,2,0)</f>
        <v>#N/A</v>
      </c>
      <c r="J7332" s="3"/>
      <c r="K7332" s="77" t="e">
        <f>VLOOKUP($J$1&amp;J7332,定价因子!E:F,2,0)</f>
        <v>#N/A</v>
      </c>
      <c r="L7332" s="3"/>
      <c r="M7332" s="77" t="e">
        <f>VLOOKUP($L$1&amp;L7332,定价因子!E:F,2,0)</f>
        <v>#N/A</v>
      </c>
      <c r="N7332" s="3"/>
      <c r="O7332" s="77" t="e">
        <f>VLOOKUP($N$1&amp;N7332,定价因子!E:F,2,0)</f>
        <v>#N/A</v>
      </c>
      <c r="P7332" s="3"/>
      <c r="Q7332" s="55" t="e">
        <f>VLOOKUP($P$1&amp;P7332,定价因子!$E:$F,2,0)</f>
        <v>#N/A</v>
      </c>
      <c r="R7332" s="3"/>
      <c r="S7332" s="77" t="e">
        <f>VLOOKUP($R$1&amp;R7332,定价因子!$E:$F,2,0)</f>
        <v>#N/A</v>
      </c>
      <c r="T7332" s="61"/>
      <c r="U7332" s="63"/>
      <c r="V7332" s="63"/>
      <c r="W7332" s="63"/>
      <c r="X7332" s="3"/>
    </row>
    <row r="7333" spans="1:24">
      <c r="A7333" s="3"/>
      <c r="B7333" s="3"/>
      <c r="C7333" s="3"/>
      <c r="D7333" s="3"/>
      <c r="E7333" s="79"/>
      <c r="F7333" s="3"/>
      <c r="G7333" s="77" t="e">
        <f>VLOOKUP($F$1&amp;F7333,定价因子!E:F,2,0)</f>
        <v>#N/A</v>
      </c>
      <c r="H7333" s="3"/>
      <c r="I7333" s="77" t="e">
        <f>VLOOKUP($H$1&amp;H7333,定价因子!E:F,2,0)</f>
        <v>#N/A</v>
      </c>
      <c r="J7333" s="3"/>
      <c r="K7333" s="77" t="e">
        <f>VLOOKUP($J$1&amp;J7333,定价因子!E:F,2,0)</f>
        <v>#N/A</v>
      </c>
      <c r="L7333" s="3"/>
      <c r="M7333" s="77" t="e">
        <f>VLOOKUP($L$1&amp;L7333,定价因子!E:F,2,0)</f>
        <v>#N/A</v>
      </c>
      <c r="N7333" s="3"/>
      <c r="O7333" s="77" t="e">
        <f>VLOOKUP($N$1&amp;N7333,定价因子!E:F,2,0)</f>
        <v>#N/A</v>
      </c>
      <c r="P7333" s="3"/>
      <c r="Q7333" s="55" t="e">
        <f>VLOOKUP($P$1&amp;P7333,定价因子!$E:$F,2,0)</f>
        <v>#N/A</v>
      </c>
      <c r="R7333" s="3"/>
      <c r="S7333" s="77" t="e">
        <f>VLOOKUP($R$1&amp;R7333,定价因子!$E:$F,2,0)</f>
        <v>#N/A</v>
      </c>
      <c r="T7333" s="61"/>
      <c r="U7333" s="63"/>
      <c r="V7333" s="63"/>
      <c r="W7333" s="63"/>
      <c r="X7333" s="3"/>
    </row>
    <row r="7334" spans="1:24">
      <c r="A7334" s="3"/>
      <c r="B7334" s="3"/>
      <c r="C7334" s="3"/>
      <c r="D7334" s="3"/>
      <c r="E7334" s="79"/>
      <c r="F7334" s="3"/>
      <c r="G7334" s="77" t="e">
        <f>VLOOKUP($F$1&amp;F7334,定价因子!E:F,2,0)</f>
        <v>#N/A</v>
      </c>
      <c r="H7334" s="3"/>
      <c r="I7334" s="77" t="e">
        <f>VLOOKUP($H$1&amp;H7334,定价因子!E:F,2,0)</f>
        <v>#N/A</v>
      </c>
      <c r="J7334" s="3"/>
      <c r="K7334" s="77" t="e">
        <f>VLOOKUP($J$1&amp;J7334,定价因子!E:F,2,0)</f>
        <v>#N/A</v>
      </c>
      <c r="L7334" s="3"/>
      <c r="M7334" s="77" t="e">
        <f>VLOOKUP($L$1&amp;L7334,定价因子!E:F,2,0)</f>
        <v>#N/A</v>
      </c>
      <c r="N7334" s="3"/>
      <c r="O7334" s="77" t="e">
        <f>VLOOKUP($N$1&amp;N7334,定价因子!E:F,2,0)</f>
        <v>#N/A</v>
      </c>
      <c r="P7334" s="3"/>
      <c r="Q7334" s="55" t="e">
        <f>VLOOKUP($P$1&amp;P7334,定价因子!$E:$F,2,0)</f>
        <v>#N/A</v>
      </c>
      <c r="R7334" s="3"/>
      <c r="S7334" s="77" t="e">
        <f>VLOOKUP($R$1&amp;R7334,定价因子!$E:$F,2,0)</f>
        <v>#N/A</v>
      </c>
      <c r="T7334" s="61"/>
      <c r="U7334" s="63"/>
      <c r="V7334" s="63"/>
      <c r="W7334" s="63"/>
      <c r="X7334" s="3"/>
    </row>
    <row r="7335" spans="1:24">
      <c r="A7335" s="3"/>
      <c r="B7335" s="3"/>
      <c r="C7335" s="3"/>
      <c r="D7335" s="3"/>
      <c r="E7335" s="79"/>
      <c r="F7335" s="3"/>
      <c r="G7335" s="77" t="e">
        <f>VLOOKUP($F$1&amp;F7335,定价因子!E:F,2,0)</f>
        <v>#N/A</v>
      </c>
      <c r="H7335" s="3"/>
      <c r="I7335" s="77" t="e">
        <f>VLOOKUP($H$1&amp;H7335,定价因子!E:F,2,0)</f>
        <v>#N/A</v>
      </c>
      <c r="J7335" s="3"/>
      <c r="K7335" s="77" t="e">
        <f>VLOOKUP($J$1&amp;J7335,定价因子!E:F,2,0)</f>
        <v>#N/A</v>
      </c>
      <c r="L7335" s="3"/>
      <c r="M7335" s="77" t="e">
        <f>VLOOKUP($L$1&amp;L7335,定价因子!E:F,2,0)</f>
        <v>#N/A</v>
      </c>
      <c r="N7335" s="3"/>
      <c r="O7335" s="77" t="e">
        <f>VLOOKUP($N$1&amp;N7335,定价因子!E:F,2,0)</f>
        <v>#N/A</v>
      </c>
      <c r="P7335" s="3"/>
      <c r="Q7335" s="55" t="e">
        <f>VLOOKUP($P$1&amp;P7335,定价因子!$E:$F,2,0)</f>
        <v>#N/A</v>
      </c>
      <c r="R7335" s="3"/>
      <c r="S7335" s="77" t="e">
        <f>VLOOKUP($R$1&amp;R7335,定价因子!$E:$F,2,0)</f>
        <v>#N/A</v>
      </c>
      <c r="T7335" s="61"/>
      <c r="U7335" s="63"/>
      <c r="V7335" s="63"/>
      <c r="W7335" s="63"/>
      <c r="X7335" s="3"/>
    </row>
    <row r="7336" spans="1:24">
      <c r="A7336" s="3"/>
      <c r="B7336" s="3"/>
      <c r="C7336" s="3"/>
      <c r="D7336" s="3"/>
      <c r="E7336" s="79"/>
      <c r="F7336" s="3"/>
      <c r="G7336" s="77" t="e">
        <f>VLOOKUP($F$1&amp;F7336,定价因子!E:F,2,0)</f>
        <v>#N/A</v>
      </c>
      <c r="H7336" s="3"/>
      <c r="I7336" s="77" t="e">
        <f>VLOOKUP($H$1&amp;H7336,定价因子!E:F,2,0)</f>
        <v>#N/A</v>
      </c>
      <c r="J7336" s="3"/>
      <c r="K7336" s="77" t="e">
        <f>VLOOKUP($J$1&amp;J7336,定价因子!E:F,2,0)</f>
        <v>#N/A</v>
      </c>
      <c r="L7336" s="3"/>
      <c r="M7336" s="77" t="e">
        <f>VLOOKUP($L$1&amp;L7336,定价因子!E:F,2,0)</f>
        <v>#N/A</v>
      </c>
      <c r="N7336" s="3"/>
      <c r="O7336" s="77" t="e">
        <f>VLOOKUP($N$1&amp;N7336,定价因子!E:F,2,0)</f>
        <v>#N/A</v>
      </c>
      <c r="P7336" s="3"/>
      <c r="Q7336" s="55" t="e">
        <f>VLOOKUP($P$1&amp;P7336,定价因子!$E:$F,2,0)</f>
        <v>#N/A</v>
      </c>
      <c r="R7336" s="3"/>
      <c r="S7336" s="77" t="e">
        <f>VLOOKUP($R$1&amp;R7336,定价因子!$E:$F,2,0)</f>
        <v>#N/A</v>
      </c>
      <c r="T7336" s="61"/>
      <c r="U7336" s="63"/>
      <c r="V7336" s="63"/>
      <c r="W7336" s="63"/>
      <c r="X7336" s="3"/>
    </row>
    <row r="7337" spans="1:24">
      <c r="A7337" s="3"/>
      <c r="B7337" s="3"/>
      <c r="C7337" s="3"/>
      <c r="D7337" s="3"/>
      <c r="E7337" s="79"/>
      <c r="F7337" s="3"/>
      <c r="G7337" s="77" t="e">
        <f>VLOOKUP($F$1&amp;F7337,定价因子!E:F,2,0)</f>
        <v>#N/A</v>
      </c>
      <c r="H7337" s="3"/>
      <c r="I7337" s="77" t="e">
        <f>VLOOKUP($H$1&amp;H7337,定价因子!E:F,2,0)</f>
        <v>#N/A</v>
      </c>
      <c r="J7337" s="3"/>
      <c r="K7337" s="77" t="e">
        <f>VLOOKUP($J$1&amp;J7337,定价因子!E:F,2,0)</f>
        <v>#N/A</v>
      </c>
      <c r="L7337" s="3"/>
      <c r="M7337" s="77" t="e">
        <f>VLOOKUP($L$1&amp;L7337,定价因子!E:F,2,0)</f>
        <v>#N/A</v>
      </c>
      <c r="N7337" s="3"/>
      <c r="O7337" s="77" t="e">
        <f>VLOOKUP($N$1&amp;N7337,定价因子!E:F,2,0)</f>
        <v>#N/A</v>
      </c>
      <c r="P7337" s="3"/>
      <c r="Q7337" s="55" t="e">
        <f>VLOOKUP($P$1&amp;P7337,定价因子!$E:$F,2,0)</f>
        <v>#N/A</v>
      </c>
      <c r="R7337" s="3"/>
      <c r="S7337" s="77" t="e">
        <f>VLOOKUP($R$1&amp;R7337,定价因子!$E:$F,2,0)</f>
        <v>#N/A</v>
      </c>
      <c r="T7337" s="61"/>
      <c r="U7337" s="63"/>
      <c r="V7337" s="63"/>
      <c r="W7337" s="63"/>
      <c r="X7337" s="3"/>
    </row>
    <row r="7338" spans="1:24">
      <c r="A7338" s="3"/>
      <c r="B7338" s="3"/>
      <c r="C7338" s="3"/>
      <c r="D7338" s="3"/>
      <c r="E7338" s="79"/>
      <c r="F7338" s="3"/>
      <c r="G7338" s="77" t="e">
        <f>VLOOKUP($F$1&amp;F7338,定价因子!E:F,2,0)</f>
        <v>#N/A</v>
      </c>
      <c r="H7338" s="3"/>
      <c r="I7338" s="77" t="e">
        <f>VLOOKUP($H$1&amp;H7338,定价因子!E:F,2,0)</f>
        <v>#N/A</v>
      </c>
      <c r="J7338" s="3"/>
      <c r="K7338" s="77" t="e">
        <f>VLOOKUP($J$1&amp;J7338,定价因子!E:F,2,0)</f>
        <v>#N/A</v>
      </c>
      <c r="L7338" s="3"/>
      <c r="M7338" s="77" t="e">
        <f>VLOOKUP($L$1&amp;L7338,定价因子!E:F,2,0)</f>
        <v>#N/A</v>
      </c>
      <c r="N7338" s="3"/>
      <c r="O7338" s="77" t="e">
        <f>VLOOKUP($N$1&amp;N7338,定价因子!E:F,2,0)</f>
        <v>#N/A</v>
      </c>
      <c r="P7338" s="3"/>
      <c r="Q7338" s="55" t="e">
        <f>VLOOKUP($P$1&amp;P7338,定价因子!$E:$F,2,0)</f>
        <v>#N/A</v>
      </c>
      <c r="R7338" s="3"/>
      <c r="S7338" s="77" t="e">
        <f>VLOOKUP($R$1&amp;R7338,定价因子!$E:$F,2,0)</f>
        <v>#N/A</v>
      </c>
      <c r="T7338" s="61"/>
      <c r="U7338" s="63"/>
      <c r="V7338" s="63"/>
      <c r="W7338" s="63"/>
      <c r="X7338" s="3"/>
    </row>
    <row r="7339" spans="1:24">
      <c r="A7339" s="3"/>
      <c r="B7339" s="3"/>
      <c r="C7339" s="3"/>
      <c r="D7339" s="3"/>
      <c r="E7339" s="79"/>
      <c r="F7339" s="3"/>
      <c r="G7339" s="77" t="e">
        <f>VLOOKUP($F$1&amp;F7339,定价因子!E:F,2,0)</f>
        <v>#N/A</v>
      </c>
      <c r="H7339" s="3"/>
      <c r="I7339" s="77" t="e">
        <f>VLOOKUP($H$1&amp;H7339,定价因子!E:F,2,0)</f>
        <v>#N/A</v>
      </c>
      <c r="J7339" s="3"/>
      <c r="K7339" s="77" t="e">
        <f>VLOOKUP($J$1&amp;J7339,定价因子!E:F,2,0)</f>
        <v>#N/A</v>
      </c>
      <c r="L7339" s="3"/>
      <c r="M7339" s="77" t="e">
        <f>VLOOKUP($L$1&amp;L7339,定价因子!E:F,2,0)</f>
        <v>#N/A</v>
      </c>
      <c r="N7339" s="3"/>
      <c r="O7339" s="77" t="e">
        <f>VLOOKUP($N$1&amp;N7339,定价因子!E:F,2,0)</f>
        <v>#N/A</v>
      </c>
      <c r="P7339" s="3"/>
      <c r="Q7339" s="55" t="e">
        <f>VLOOKUP($P$1&amp;P7339,定价因子!$E:$F,2,0)</f>
        <v>#N/A</v>
      </c>
      <c r="R7339" s="3"/>
      <c r="S7339" s="77" t="e">
        <f>VLOOKUP($R$1&amp;R7339,定价因子!$E:$F,2,0)</f>
        <v>#N/A</v>
      </c>
      <c r="T7339" s="61"/>
      <c r="U7339" s="63"/>
      <c r="V7339" s="63"/>
      <c r="W7339" s="63"/>
      <c r="X7339" s="3"/>
    </row>
    <row r="7340" spans="1:24">
      <c r="A7340" s="3"/>
      <c r="B7340" s="3"/>
      <c r="C7340" s="3"/>
      <c r="D7340" s="3"/>
      <c r="E7340" s="79"/>
      <c r="F7340" s="3"/>
      <c r="G7340" s="77" t="e">
        <f>VLOOKUP($F$1&amp;F7340,定价因子!E:F,2,0)</f>
        <v>#N/A</v>
      </c>
      <c r="H7340" s="3"/>
      <c r="I7340" s="77" t="e">
        <f>VLOOKUP($H$1&amp;H7340,定价因子!E:F,2,0)</f>
        <v>#N/A</v>
      </c>
      <c r="J7340" s="3"/>
      <c r="K7340" s="77" t="e">
        <f>VLOOKUP($J$1&amp;J7340,定价因子!E:F,2,0)</f>
        <v>#N/A</v>
      </c>
      <c r="L7340" s="3"/>
      <c r="M7340" s="77" t="e">
        <f>VLOOKUP($L$1&amp;L7340,定价因子!E:F,2,0)</f>
        <v>#N/A</v>
      </c>
      <c r="N7340" s="3"/>
      <c r="O7340" s="77" t="e">
        <f>VLOOKUP($N$1&amp;N7340,定价因子!E:F,2,0)</f>
        <v>#N/A</v>
      </c>
      <c r="P7340" s="3"/>
      <c r="Q7340" s="55" t="e">
        <f>VLOOKUP($P$1&amp;P7340,定价因子!$E:$F,2,0)</f>
        <v>#N/A</v>
      </c>
      <c r="R7340" s="3"/>
      <c r="S7340" s="77" t="e">
        <f>VLOOKUP($R$1&amp;R7340,定价因子!$E:$F,2,0)</f>
        <v>#N/A</v>
      </c>
      <c r="T7340" s="61"/>
      <c r="U7340" s="63"/>
      <c r="V7340" s="63"/>
      <c r="W7340" s="63"/>
      <c r="X7340" s="3"/>
    </row>
    <row r="7341" spans="1:24">
      <c r="A7341" s="3"/>
      <c r="B7341" s="3"/>
      <c r="C7341" s="3"/>
      <c r="D7341" s="3"/>
      <c r="E7341" s="79"/>
      <c r="F7341" s="3"/>
      <c r="G7341" s="77" t="e">
        <f>VLOOKUP($F$1&amp;F7341,定价因子!E:F,2,0)</f>
        <v>#N/A</v>
      </c>
      <c r="H7341" s="3"/>
      <c r="I7341" s="77" t="e">
        <f>VLOOKUP($H$1&amp;H7341,定价因子!E:F,2,0)</f>
        <v>#N/A</v>
      </c>
      <c r="J7341" s="3"/>
      <c r="K7341" s="77" t="e">
        <f>VLOOKUP($J$1&amp;J7341,定价因子!E:F,2,0)</f>
        <v>#N/A</v>
      </c>
      <c r="L7341" s="3"/>
      <c r="M7341" s="77" t="e">
        <f>VLOOKUP($L$1&amp;L7341,定价因子!E:F,2,0)</f>
        <v>#N/A</v>
      </c>
      <c r="N7341" s="3"/>
      <c r="O7341" s="77" t="e">
        <f>VLOOKUP($N$1&amp;N7341,定价因子!E:F,2,0)</f>
        <v>#N/A</v>
      </c>
      <c r="P7341" s="3"/>
      <c r="Q7341" s="55" t="e">
        <f>VLOOKUP($P$1&amp;P7341,定价因子!$E:$F,2,0)</f>
        <v>#N/A</v>
      </c>
      <c r="R7341" s="3"/>
      <c r="S7341" s="77" t="e">
        <f>VLOOKUP($R$1&amp;R7341,定价因子!$E:$F,2,0)</f>
        <v>#N/A</v>
      </c>
      <c r="T7341" s="61"/>
      <c r="U7341" s="63"/>
      <c r="V7341" s="63"/>
      <c r="W7341" s="63"/>
      <c r="X7341" s="3"/>
    </row>
    <row r="7342" spans="1:24">
      <c r="A7342" s="3"/>
      <c r="B7342" s="3"/>
      <c r="C7342" s="3"/>
      <c r="D7342" s="3"/>
      <c r="E7342" s="79"/>
      <c r="F7342" s="3"/>
      <c r="G7342" s="77" t="e">
        <f>VLOOKUP($F$1&amp;F7342,定价因子!E:F,2,0)</f>
        <v>#N/A</v>
      </c>
      <c r="H7342" s="3"/>
      <c r="I7342" s="77" t="e">
        <f>VLOOKUP($H$1&amp;H7342,定价因子!E:F,2,0)</f>
        <v>#N/A</v>
      </c>
      <c r="J7342" s="3"/>
      <c r="K7342" s="77" t="e">
        <f>VLOOKUP($J$1&amp;J7342,定价因子!E:F,2,0)</f>
        <v>#N/A</v>
      </c>
      <c r="L7342" s="3"/>
      <c r="M7342" s="77" t="e">
        <f>VLOOKUP($L$1&amp;L7342,定价因子!E:F,2,0)</f>
        <v>#N/A</v>
      </c>
      <c r="N7342" s="3"/>
      <c r="O7342" s="77" t="e">
        <f>VLOOKUP($N$1&amp;N7342,定价因子!E:F,2,0)</f>
        <v>#N/A</v>
      </c>
      <c r="P7342" s="3"/>
      <c r="Q7342" s="55" t="e">
        <f>VLOOKUP($P$1&amp;P7342,定价因子!$E:$F,2,0)</f>
        <v>#N/A</v>
      </c>
      <c r="R7342" s="3"/>
      <c r="S7342" s="77" t="e">
        <f>VLOOKUP($R$1&amp;R7342,定价因子!$E:$F,2,0)</f>
        <v>#N/A</v>
      </c>
      <c r="T7342" s="61"/>
      <c r="U7342" s="63"/>
      <c r="V7342" s="63"/>
      <c r="W7342" s="63"/>
      <c r="X7342" s="3"/>
    </row>
    <row r="7343" spans="1:24">
      <c r="A7343" s="3"/>
      <c r="B7343" s="3"/>
      <c r="C7343" s="3"/>
      <c r="D7343" s="3"/>
      <c r="E7343" s="79"/>
      <c r="F7343" s="3"/>
      <c r="G7343" s="77" t="e">
        <f>VLOOKUP($F$1&amp;F7343,定价因子!E:F,2,0)</f>
        <v>#N/A</v>
      </c>
      <c r="H7343" s="3"/>
      <c r="I7343" s="77" t="e">
        <f>VLOOKUP($H$1&amp;H7343,定价因子!E:F,2,0)</f>
        <v>#N/A</v>
      </c>
      <c r="J7343" s="3"/>
      <c r="K7343" s="77" t="e">
        <f>VLOOKUP($J$1&amp;J7343,定价因子!E:F,2,0)</f>
        <v>#N/A</v>
      </c>
      <c r="L7343" s="3"/>
      <c r="M7343" s="77" t="e">
        <f>VLOOKUP($L$1&amp;L7343,定价因子!E:F,2,0)</f>
        <v>#N/A</v>
      </c>
      <c r="N7343" s="3"/>
      <c r="O7343" s="77" t="e">
        <f>VLOOKUP($N$1&amp;N7343,定价因子!E:F,2,0)</f>
        <v>#N/A</v>
      </c>
      <c r="P7343" s="3"/>
      <c r="Q7343" s="55" t="e">
        <f>VLOOKUP($P$1&amp;P7343,定价因子!$E:$F,2,0)</f>
        <v>#N/A</v>
      </c>
      <c r="R7343" s="3"/>
      <c r="S7343" s="77" t="e">
        <f>VLOOKUP($R$1&amp;R7343,定价因子!$E:$F,2,0)</f>
        <v>#N/A</v>
      </c>
      <c r="T7343" s="61"/>
      <c r="U7343" s="63"/>
      <c r="V7343" s="63"/>
      <c r="W7343" s="63"/>
      <c r="X7343" s="3"/>
    </row>
    <row r="7344" spans="1:24">
      <c r="A7344" s="3"/>
      <c r="B7344" s="3"/>
      <c r="C7344" s="3"/>
      <c r="D7344" s="3"/>
      <c r="E7344" s="79"/>
      <c r="F7344" s="3"/>
      <c r="G7344" s="77" t="e">
        <f>VLOOKUP($F$1&amp;F7344,定价因子!E:F,2,0)</f>
        <v>#N/A</v>
      </c>
      <c r="H7344" s="3"/>
      <c r="I7344" s="77" t="e">
        <f>VLOOKUP($H$1&amp;H7344,定价因子!E:F,2,0)</f>
        <v>#N/A</v>
      </c>
      <c r="J7344" s="3"/>
      <c r="K7344" s="77" t="e">
        <f>VLOOKUP($J$1&amp;J7344,定价因子!E:F,2,0)</f>
        <v>#N/A</v>
      </c>
      <c r="L7344" s="3"/>
      <c r="M7344" s="77" t="e">
        <f>VLOOKUP($L$1&amp;L7344,定价因子!E:F,2,0)</f>
        <v>#N/A</v>
      </c>
      <c r="N7344" s="3"/>
      <c r="O7344" s="77" t="e">
        <f>VLOOKUP($N$1&amp;N7344,定价因子!E:F,2,0)</f>
        <v>#N/A</v>
      </c>
      <c r="P7344" s="3"/>
      <c r="Q7344" s="55" t="e">
        <f>VLOOKUP($P$1&amp;P7344,定价因子!$E:$F,2,0)</f>
        <v>#N/A</v>
      </c>
      <c r="R7344" s="3"/>
      <c r="S7344" s="77" t="e">
        <f>VLOOKUP($R$1&amp;R7344,定价因子!$E:$F,2,0)</f>
        <v>#N/A</v>
      </c>
      <c r="T7344" s="61"/>
      <c r="U7344" s="63"/>
      <c r="V7344" s="63"/>
      <c r="W7344" s="63"/>
      <c r="X7344" s="3"/>
    </row>
    <row r="7345" spans="1:24">
      <c r="A7345" s="3"/>
      <c r="B7345" s="3"/>
      <c r="C7345" s="3"/>
      <c r="D7345" s="3"/>
      <c r="E7345" s="79"/>
      <c r="F7345" s="3"/>
      <c r="G7345" s="77" t="e">
        <f>VLOOKUP($F$1&amp;F7345,定价因子!E:F,2,0)</f>
        <v>#N/A</v>
      </c>
      <c r="H7345" s="3"/>
      <c r="I7345" s="77" t="e">
        <f>VLOOKUP($H$1&amp;H7345,定价因子!E:F,2,0)</f>
        <v>#N/A</v>
      </c>
      <c r="J7345" s="3"/>
      <c r="K7345" s="77" t="e">
        <f>VLOOKUP($J$1&amp;J7345,定价因子!E:F,2,0)</f>
        <v>#N/A</v>
      </c>
      <c r="L7345" s="3"/>
      <c r="M7345" s="77" t="e">
        <f>VLOOKUP($L$1&amp;L7345,定价因子!E:F,2,0)</f>
        <v>#N/A</v>
      </c>
      <c r="N7345" s="3"/>
      <c r="O7345" s="77" t="e">
        <f>VLOOKUP($N$1&amp;N7345,定价因子!E:F,2,0)</f>
        <v>#N/A</v>
      </c>
      <c r="P7345" s="3"/>
      <c r="Q7345" s="55" t="e">
        <f>VLOOKUP($P$1&amp;P7345,定价因子!$E:$F,2,0)</f>
        <v>#N/A</v>
      </c>
      <c r="R7345" s="3"/>
      <c r="S7345" s="77" t="e">
        <f>VLOOKUP($R$1&amp;R7345,定价因子!$E:$F,2,0)</f>
        <v>#N/A</v>
      </c>
      <c r="T7345" s="61"/>
      <c r="U7345" s="63"/>
      <c r="V7345" s="63"/>
      <c r="W7345" s="63"/>
      <c r="X7345" s="3"/>
    </row>
    <row r="7346" spans="1:24">
      <c r="A7346" s="3"/>
      <c r="B7346" s="3"/>
      <c r="C7346" s="3"/>
      <c r="D7346" s="3"/>
      <c r="E7346" s="79"/>
      <c r="F7346" s="3"/>
      <c r="G7346" s="77" t="e">
        <f>VLOOKUP($F$1&amp;F7346,定价因子!E:F,2,0)</f>
        <v>#N/A</v>
      </c>
      <c r="H7346" s="3"/>
      <c r="I7346" s="77" t="e">
        <f>VLOOKUP($H$1&amp;H7346,定价因子!E:F,2,0)</f>
        <v>#N/A</v>
      </c>
      <c r="J7346" s="3"/>
      <c r="K7346" s="77" t="e">
        <f>VLOOKUP($J$1&amp;J7346,定价因子!E:F,2,0)</f>
        <v>#N/A</v>
      </c>
      <c r="L7346" s="3"/>
      <c r="M7346" s="77" t="e">
        <f>VLOOKUP($L$1&amp;L7346,定价因子!E:F,2,0)</f>
        <v>#N/A</v>
      </c>
      <c r="N7346" s="3"/>
      <c r="O7346" s="77" t="e">
        <f>VLOOKUP($N$1&amp;N7346,定价因子!E:F,2,0)</f>
        <v>#N/A</v>
      </c>
      <c r="P7346" s="3"/>
      <c r="Q7346" s="55" t="e">
        <f>VLOOKUP($P$1&amp;P7346,定价因子!$E:$F,2,0)</f>
        <v>#N/A</v>
      </c>
      <c r="R7346" s="3"/>
      <c r="S7346" s="77" t="e">
        <f>VLOOKUP($R$1&amp;R7346,定价因子!$E:$F,2,0)</f>
        <v>#N/A</v>
      </c>
      <c r="T7346" s="61"/>
      <c r="U7346" s="63"/>
      <c r="V7346" s="63"/>
      <c r="W7346" s="63"/>
      <c r="X7346" s="3"/>
    </row>
    <row r="7347" spans="1:24">
      <c r="A7347" s="3"/>
      <c r="B7347" s="3"/>
      <c r="C7347" s="3"/>
      <c r="D7347" s="3"/>
      <c r="E7347" s="79"/>
      <c r="F7347" s="3"/>
      <c r="G7347" s="77" t="e">
        <f>VLOOKUP($F$1&amp;F7347,定价因子!E:F,2,0)</f>
        <v>#N/A</v>
      </c>
      <c r="H7347" s="3"/>
      <c r="I7347" s="77" t="e">
        <f>VLOOKUP($H$1&amp;H7347,定价因子!E:F,2,0)</f>
        <v>#N/A</v>
      </c>
      <c r="J7347" s="3"/>
      <c r="K7347" s="77" t="e">
        <f>VLOOKUP($J$1&amp;J7347,定价因子!E:F,2,0)</f>
        <v>#N/A</v>
      </c>
      <c r="L7347" s="3"/>
      <c r="M7347" s="77" t="e">
        <f>VLOOKUP($L$1&amp;L7347,定价因子!E:F,2,0)</f>
        <v>#N/A</v>
      </c>
      <c r="N7347" s="3"/>
      <c r="O7347" s="77" t="e">
        <f>VLOOKUP($N$1&amp;N7347,定价因子!E:F,2,0)</f>
        <v>#N/A</v>
      </c>
      <c r="P7347" s="3"/>
      <c r="Q7347" s="55" t="e">
        <f>VLOOKUP($P$1&amp;P7347,定价因子!$E:$F,2,0)</f>
        <v>#N/A</v>
      </c>
      <c r="R7347" s="3"/>
      <c r="S7347" s="77" t="e">
        <f>VLOOKUP($R$1&amp;R7347,定价因子!$E:$F,2,0)</f>
        <v>#N/A</v>
      </c>
      <c r="T7347" s="61"/>
      <c r="U7347" s="63"/>
      <c r="V7347" s="63"/>
      <c r="W7347" s="63"/>
      <c r="X7347" s="3"/>
    </row>
    <row r="7348" spans="1:24">
      <c r="A7348" s="3"/>
      <c r="B7348" s="3"/>
      <c r="C7348" s="3"/>
      <c r="D7348" s="3"/>
      <c r="E7348" s="79"/>
      <c r="F7348" s="3"/>
      <c r="G7348" s="77" t="e">
        <f>VLOOKUP($F$1&amp;F7348,定价因子!E:F,2,0)</f>
        <v>#N/A</v>
      </c>
      <c r="H7348" s="3"/>
      <c r="I7348" s="77" t="e">
        <f>VLOOKUP($H$1&amp;H7348,定价因子!E:F,2,0)</f>
        <v>#N/A</v>
      </c>
      <c r="J7348" s="3"/>
      <c r="K7348" s="77" t="e">
        <f>VLOOKUP($J$1&amp;J7348,定价因子!E:F,2,0)</f>
        <v>#N/A</v>
      </c>
      <c r="L7348" s="3"/>
      <c r="M7348" s="77" t="e">
        <f>VLOOKUP($L$1&amp;L7348,定价因子!E:F,2,0)</f>
        <v>#N/A</v>
      </c>
      <c r="N7348" s="3"/>
      <c r="O7348" s="77" t="e">
        <f>VLOOKUP($N$1&amp;N7348,定价因子!E:F,2,0)</f>
        <v>#N/A</v>
      </c>
      <c r="P7348" s="3"/>
      <c r="Q7348" s="55" t="e">
        <f>VLOOKUP($P$1&amp;P7348,定价因子!$E:$F,2,0)</f>
        <v>#N/A</v>
      </c>
      <c r="R7348" s="3"/>
      <c r="S7348" s="77" t="e">
        <f>VLOOKUP($R$1&amp;R7348,定价因子!$E:$F,2,0)</f>
        <v>#N/A</v>
      </c>
      <c r="T7348" s="61"/>
      <c r="U7348" s="63"/>
      <c r="V7348" s="63"/>
      <c r="W7348" s="63"/>
      <c r="X7348" s="3"/>
    </row>
    <row r="7349" spans="1:24">
      <c r="A7349" s="3"/>
      <c r="B7349" s="3"/>
      <c r="C7349" s="3"/>
      <c r="D7349" s="3"/>
      <c r="E7349" s="79"/>
      <c r="F7349" s="3"/>
      <c r="G7349" s="77" t="e">
        <f>VLOOKUP($F$1&amp;F7349,定价因子!E:F,2,0)</f>
        <v>#N/A</v>
      </c>
      <c r="H7349" s="3"/>
      <c r="I7349" s="77" t="e">
        <f>VLOOKUP($H$1&amp;H7349,定价因子!E:F,2,0)</f>
        <v>#N/A</v>
      </c>
      <c r="J7349" s="3"/>
      <c r="K7349" s="77" t="e">
        <f>VLOOKUP($J$1&amp;J7349,定价因子!E:F,2,0)</f>
        <v>#N/A</v>
      </c>
      <c r="L7349" s="3"/>
      <c r="M7349" s="77" t="e">
        <f>VLOOKUP($L$1&amp;L7349,定价因子!E:F,2,0)</f>
        <v>#N/A</v>
      </c>
      <c r="N7349" s="3"/>
      <c r="O7349" s="77" t="e">
        <f>VLOOKUP($N$1&amp;N7349,定价因子!E:F,2,0)</f>
        <v>#N/A</v>
      </c>
      <c r="P7349" s="3"/>
      <c r="Q7349" s="55" t="e">
        <f>VLOOKUP($P$1&amp;P7349,定价因子!$E:$F,2,0)</f>
        <v>#N/A</v>
      </c>
      <c r="R7349" s="3"/>
      <c r="S7349" s="77" t="e">
        <f>VLOOKUP($R$1&amp;R7349,定价因子!$E:$F,2,0)</f>
        <v>#N/A</v>
      </c>
      <c r="T7349" s="61"/>
      <c r="U7349" s="63"/>
      <c r="V7349" s="63"/>
      <c r="W7349" s="63"/>
      <c r="X7349" s="3"/>
    </row>
    <row r="7350" spans="1:24">
      <c r="A7350" s="3"/>
      <c r="B7350" s="3"/>
      <c r="C7350" s="3"/>
      <c r="D7350" s="3"/>
      <c r="E7350" s="79"/>
      <c r="F7350" s="3"/>
      <c r="G7350" s="77" t="e">
        <f>VLOOKUP($F$1&amp;F7350,定价因子!E:F,2,0)</f>
        <v>#N/A</v>
      </c>
      <c r="H7350" s="3"/>
      <c r="I7350" s="77" t="e">
        <f>VLOOKUP($H$1&amp;H7350,定价因子!E:F,2,0)</f>
        <v>#N/A</v>
      </c>
      <c r="J7350" s="3"/>
      <c r="K7350" s="77" t="e">
        <f>VLOOKUP($J$1&amp;J7350,定价因子!E:F,2,0)</f>
        <v>#N/A</v>
      </c>
      <c r="L7350" s="3"/>
      <c r="M7350" s="77" t="e">
        <f>VLOOKUP($L$1&amp;L7350,定价因子!E:F,2,0)</f>
        <v>#N/A</v>
      </c>
      <c r="N7350" s="3"/>
      <c r="O7350" s="77" t="e">
        <f>VLOOKUP($N$1&amp;N7350,定价因子!E:F,2,0)</f>
        <v>#N/A</v>
      </c>
      <c r="P7350" s="3"/>
      <c r="Q7350" s="55" t="e">
        <f>VLOOKUP($P$1&amp;P7350,定价因子!$E:$F,2,0)</f>
        <v>#N/A</v>
      </c>
      <c r="R7350" s="3"/>
      <c r="S7350" s="77" t="e">
        <f>VLOOKUP($R$1&amp;R7350,定价因子!$E:$F,2,0)</f>
        <v>#N/A</v>
      </c>
      <c r="T7350" s="61"/>
      <c r="U7350" s="63"/>
      <c r="V7350" s="63"/>
      <c r="W7350" s="63"/>
      <c r="X7350" s="3"/>
    </row>
    <row r="7351" spans="1:24">
      <c r="A7351" s="3"/>
      <c r="B7351" s="3"/>
      <c r="C7351" s="3"/>
      <c r="D7351" s="3"/>
      <c r="E7351" s="79"/>
      <c r="F7351" s="3"/>
      <c r="G7351" s="77" t="e">
        <f>VLOOKUP($F$1&amp;F7351,定价因子!E:F,2,0)</f>
        <v>#N/A</v>
      </c>
      <c r="H7351" s="3"/>
      <c r="I7351" s="77" t="e">
        <f>VLOOKUP($H$1&amp;H7351,定价因子!E:F,2,0)</f>
        <v>#N/A</v>
      </c>
      <c r="J7351" s="3"/>
      <c r="K7351" s="77" t="e">
        <f>VLOOKUP($J$1&amp;J7351,定价因子!E:F,2,0)</f>
        <v>#N/A</v>
      </c>
      <c r="L7351" s="3"/>
      <c r="M7351" s="77" t="e">
        <f>VLOOKUP($L$1&amp;L7351,定价因子!E:F,2,0)</f>
        <v>#N/A</v>
      </c>
      <c r="N7351" s="3"/>
      <c r="O7351" s="77" t="e">
        <f>VLOOKUP($N$1&amp;N7351,定价因子!E:F,2,0)</f>
        <v>#N/A</v>
      </c>
      <c r="P7351" s="3"/>
      <c r="Q7351" s="55" t="e">
        <f>VLOOKUP($P$1&amp;P7351,定价因子!$E:$F,2,0)</f>
        <v>#N/A</v>
      </c>
      <c r="R7351" s="3"/>
      <c r="S7351" s="77" t="e">
        <f>VLOOKUP($R$1&amp;R7351,定价因子!$E:$F,2,0)</f>
        <v>#N/A</v>
      </c>
      <c r="T7351" s="61"/>
      <c r="U7351" s="63"/>
      <c r="V7351" s="63"/>
      <c r="W7351" s="63"/>
      <c r="X7351" s="3"/>
    </row>
    <row r="7352" spans="1:24">
      <c r="A7352" s="3"/>
      <c r="B7352" s="3"/>
      <c r="C7352" s="3"/>
      <c r="D7352" s="3"/>
      <c r="E7352" s="79"/>
      <c r="F7352" s="3"/>
      <c r="G7352" s="77" t="e">
        <f>VLOOKUP($F$1&amp;F7352,定价因子!E:F,2,0)</f>
        <v>#N/A</v>
      </c>
      <c r="H7352" s="3"/>
      <c r="I7352" s="77" t="e">
        <f>VLOOKUP($H$1&amp;H7352,定价因子!E:F,2,0)</f>
        <v>#N/A</v>
      </c>
      <c r="J7352" s="3"/>
      <c r="K7352" s="77" t="e">
        <f>VLOOKUP($J$1&amp;J7352,定价因子!E:F,2,0)</f>
        <v>#N/A</v>
      </c>
      <c r="L7352" s="3"/>
      <c r="M7352" s="77" t="e">
        <f>VLOOKUP($L$1&amp;L7352,定价因子!E:F,2,0)</f>
        <v>#N/A</v>
      </c>
      <c r="N7352" s="3"/>
      <c r="O7352" s="77" t="e">
        <f>VLOOKUP($N$1&amp;N7352,定价因子!E:F,2,0)</f>
        <v>#N/A</v>
      </c>
      <c r="P7352" s="3"/>
      <c r="Q7352" s="55" t="e">
        <f>VLOOKUP($P$1&amp;P7352,定价因子!$E:$F,2,0)</f>
        <v>#N/A</v>
      </c>
      <c r="R7352" s="3"/>
      <c r="S7352" s="77" t="e">
        <f>VLOOKUP($R$1&amp;R7352,定价因子!$E:$F,2,0)</f>
        <v>#N/A</v>
      </c>
      <c r="T7352" s="61"/>
      <c r="U7352" s="63"/>
      <c r="V7352" s="63"/>
      <c r="W7352" s="63"/>
      <c r="X7352" s="3"/>
    </row>
    <row r="7353" spans="1:24">
      <c r="A7353" s="3"/>
      <c r="B7353" s="3"/>
      <c r="C7353" s="3"/>
      <c r="D7353" s="3"/>
      <c r="E7353" s="79"/>
      <c r="F7353" s="3"/>
      <c r="G7353" s="77" t="e">
        <f>VLOOKUP($F$1&amp;F7353,定价因子!E:F,2,0)</f>
        <v>#N/A</v>
      </c>
      <c r="H7353" s="3"/>
      <c r="I7353" s="77" t="e">
        <f>VLOOKUP($H$1&amp;H7353,定价因子!E:F,2,0)</f>
        <v>#N/A</v>
      </c>
      <c r="J7353" s="3"/>
      <c r="K7353" s="77" t="e">
        <f>VLOOKUP($J$1&amp;J7353,定价因子!E:F,2,0)</f>
        <v>#N/A</v>
      </c>
      <c r="L7353" s="3"/>
      <c r="M7353" s="77" t="e">
        <f>VLOOKUP($L$1&amp;L7353,定价因子!E:F,2,0)</f>
        <v>#N/A</v>
      </c>
      <c r="N7353" s="3"/>
      <c r="O7353" s="77" t="e">
        <f>VLOOKUP($N$1&amp;N7353,定价因子!E:F,2,0)</f>
        <v>#N/A</v>
      </c>
      <c r="P7353" s="3"/>
      <c r="Q7353" s="55" t="e">
        <f>VLOOKUP($P$1&amp;P7353,定价因子!$E:$F,2,0)</f>
        <v>#N/A</v>
      </c>
      <c r="R7353" s="3"/>
      <c r="S7353" s="77" t="e">
        <f>VLOOKUP($R$1&amp;R7353,定价因子!$E:$F,2,0)</f>
        <v>#N/A</v>
      </c>
      <c r="T7353" s="61"/>
      <c r="U7353" s="63"/>
      <c r="V7353" s="63"/>
      <c r="W7353" s="63"/>
      <c r="X7353" s="3"/>
    </row>
    <row r="7354" spans="1:24">
      <c r="A7354" s="3"/>
      <c r="B7354" s="3"/>
      <c r="C7354" s="3"/>
      <c r="D7354" s="3"/>
      <c r="E7354" s="79"/>
      <c r="F7354" s="3"/>
      <c r="G7354" s="77" t="e">
        <f>VLOOKUP($F$1&amp;F7354,定价因子!E:F,2,0)</f>
        <v>#N/A</v>
      </c>
      <c r="H7354" s="3"/>
      <c r="I7354" s="77" t="e">
        <f>VLOOKUP($H$1&amp;H7354,定价因子!E:F,2,0)</f>
        <v>#N/A</v>
      </c>
      <c r="J7354" s="3"/>
      <c r="K7354" s="77" t="e">
        <f>VLOOKUP($J$1&amp;J7354,定价因子!E:F,2,0)</f>
        <v>#N/A</v>
      </c>
      <c r="L7354" s="3"/>
      <c r="M7354" s="77" t="e">
        <f>VLOOKUP($L$1&amp;L7354,定价因子!E:F,2,0)</f>
        <v>#N/A</v>
      </c>
      <c r="N7354" s="3"/>
      <c r="O7354" s="77" t="e">
        <f>VLOOKUP($N$1&amp;N7354,定价因子!E:F,2,0)</f>
        <v>#N/A</v>
      </c>
      <c r="P7354" s="3"/>
      <c r="Q7354" s="55" t="e">
        <f>VLOOKUP($P$1&amp;P7354,定价因子!$E:$F,2,0)</f>
        <v>#N/A</v>
      </c>
      <c r="R7354" s="3"/>
      <c r="S7354" s="77" t="e">
        <f>VLOOKUP($R$1&amp;R7354,定价因子!$E:$F,2,0)</f>
        <v>#N/A</v>
      </c>
      <c r="T7354" s="61"/>
      <c r="U7354" s="63"/>
      <c r="V7354" s="63"/>
      <c r="W7354" s="63"/>
      <c r="X7354" s="3"/>
    </row>
    <row r="7355" spans="1:24">
      <c r="A7355" s="3"/>
      <c r="B7355" s="3"/>
      <c r="C7355" s="3"/>
      <c r="D7355" s="3"/>
      <c r="E7355" s="79"/>
      <c r="F7355" s="3"/>
      <c r="G7355" s="77" t="e">
        <f>VLOOKUP($F$1&amp;F7355,定价因子!E:F,2,0)</f>
        <v>#N/A</v>
      </c>
      <c r="H7355" s="3"/>
      <c r="I7355" s="77" t="e">
        <f>VLOOKUP($H$1&amp;H7355,定价因子!E:F,2,0)</f>
        <v>#N/A</v>
      </c>
      <c r="J7355" s="3"/>
      <c r="K7355" s="77" t="e">
        <f>VLOOKUP($J$1&amp;J7355,定价因子!E:F,2,0)</f>
        <v>#N/A</v>
      </c>
      <c r="L7355" s="3"/>
      <c r="M7355" s="77" t="e">
        <f>VLOOKUP($L$1&amp;L7355,定价因子!E:F,2,0)</f>
        <v>#N/A</v>
      </c>
      <c r="N7355" s="3"/>
      <c r="O7355" s="77" t="e">
        <f>VLOOKUP($N$1&amp;N7355,定价因子!E:F,2,0)</f>
        <v>#N/A</v>
      </c>
      <c r="P7355" s="3"/>
      <c r="Q7355" s="55" t="e">
        <f>VLOOKUP($P$1&amp;P7355,定价因子!$E:$F,2,0)</f>
        <v>#N/A</v>
      </c>
      <c r="R7355" s="3"/>
      <c r="S7355" s="77" t="e">
        <f>VLOOKUP($R$1&amp;R7355,定价因子!$E:$F,2,0)</f>
        <v>#N/A</v>
      </c>
      <c r="T7355" s="61"/>
      <c r="U7355" s="63"/>
      <c r="V7355" s="63"/>
      <c r="W7355" s="63"/>
      <c r="X7355" s="3"/>
    </row>
    <row r="7356" spans="1:24">
      <c r="A7356" s="3"/>
      <c r="B7356" s="3"/>
      <c r="C7356" s="3"/>
      <c r="D7356" s="3"/>
      <c r="E7356" s="79"/>
      <c r="F7356" s="3"/>
      <c r="G7356" s="77" t="e">
        <f>VLOOKUP($F$1&amp;F7356,定价因子!E:F,2,0)</f>
        <v>#N/A</v>
      </c>
      <c r="H7356" s="3"/>
      <c r="I7356" s="77" t="e">
        <f>VLOOKUP($H$1&amp;H7356,定价因子!E:F,2,0)</f>
        <v>#N/A</v>
      </c>
      <c r="J7356" s="3"/>
      <c r="K7356" s="77" t="e">
        <f>VLOOKUP($J$1&amp;J7356,定价因子!E:F,2,0)</f>
        <v>#N/A</v>
      </c>
      <c r="L7356" s="3"/>
      <c r="M7356" s="77" t="e">
        <f>VLOOKUP($L$1&amp;L7356,定价因子!E:F,2,0)</f>
        <v>#N/A</v>
      </c>
      <c r="N7356" s="3"/>
      <c r="O7356" s="77" t="e">
        <f>VLOOKUP($N$1&amp;N7356,定价因子!E:F,2,0)</f>
        <v>#N/A</v>
      </c>
      <c r="P7356" s="3"/>
      <c r="Q7356" s="55" t="e">
        <f>VLOOKUP($P$1&amp;P7356,定价因子!$E:$F,2,0)</f>
        <v>#N/A</v>
      </c>
      <c r="R7356" s="3"/>
      <c r="S7356" s="77" t="e">
        <f>VLOOKUP($R$1&amp;R7356,定价因子!$E:$F,2,0)</f>
        <v>#N/A</v>
      </c>
      <c r="T7356" s="61"/>
      <c r="U7356" s="63"/>
      <c r="V7356" s="63"/>
      <c r="W7356" s="63"/>
      <c r="X7356" s="3"/>
    </row>
    <row r="7357" spans="1:24">
      <c r="A7357" s="3"/>
      <c r="B7357" s="3"/>
      <c r="C7357" s="3"/>
      <c r="D7357" s="3"/>
      <c r="E7357" s="79"/>
      <c r="F7357" s="3"/>
      <c r="G7357" s="77" t="e">
        <f>VLOOKUP($F$1&amp;F7357,定价因子!E:F,2,0)</f>
        <v>#N/A</v>
      </c>
      <c r="H7357" s="3"/>
      <c r="I7357" s="77" t="e">
        <f>VLOOKUP($H$1&amp;H7357,定价因子!E:F,2,0)</f>
        <v>#N/A</v>
      </c>
      <c r="J7357" s="3"/>
      <c r="K7357" s="77" t="e">
        <f>VLOOKUP($J$1&amp;J7357,定价因子!E:F,2,0)</f>
        <v>#N/A</v>
      </c>
      <c r="L7357" s="3"/>
      <c r="M7357" s="77" t="e">
        <f>VLOOKUP($L$1&amp;L7357,定价因子!E:F,2,0)</f>
        <v>#N/A</v>
      </c>
      <c r="N7357" s="3"/>
      <c r="O7357" s="77" t="e">
        <f>VLOOKUP($N$1&amp;N7357,定价因子!E:F,2,0)</f>
        <v>#N/A</v>
      </c>
      <c r="P7357" s="3"/>
      <c r="Q7357" s="55" t="e">
        <f>VLOOKUP($P$1&amp;P7357,定价因子!$E:$F,2,0)</f>
        <v>#N/A</v>
      </c>
      <c r="R7357" s="3"/>
      <c r="S7357" s="77" t="e">
        <f>VLOOKUP($R$1&amp;R7357,定价因子!$E:$F,2,0)</f>
        <v>#N/A</v>
      </c>
      <c r="T7357" s="61"/>
      <c r="U7357" s="63"/>
      <c r="V7357" s="63"/>
      <c r="W7357" s="63"/>
      <c r="X7357" s="3"/>
    </row>
    <row r="7358" spans="1:24">
      <c r="A7358" s="3"/>
      <c r="B7358" s="3"/>
      <c r="C7358" s="3"/>
      <c r="D7358" s="3"/>
      <c r="E7358" s="79"/>
      <c r="F7358" s="3"/>
      <c r="G7358" s="77" t="e">
        <f>VLOOKUP($F$1&amp;F7358,定价因子!E:F,2,0)</f>
        <v>#N/A</v>
      </c>
      <c r="H7358" s="3"/>
      <c r="I7358" s="77" t="e">
        <f>VLOOKUP($H$1&amp;H7358,定价因子!E:F,2,0)</f>
        <v>#N/A</v>
      </c>
      <c r="J7358" s="3"/>
      <c r="K7358" s="77" t="e">
        <f>VLOOKUP($J$1&amp;J7358,定价因子!E:F,2,0)</f>
        <v>#N/A</v>
      </c>
      <c r="L7358" s="3"/>
      <c r="M7358" s="77" t="e">
        <f>VLOOKUP($L$1&amp;L7358,定价因子!E:F,2,0)</f>
        <v>#N/A</v>
      </c>
      <c r="N7358" s="3"/>
      <c r="O7358" s="77" t="e">
        <f>VLOOKUP($N$1&amp;N7358,定价因子!E:F,2,0)</f>
        <v>#N/A</v>
      </c>
      <c r="P7358" s="3"/>
      <c r="Q7358" s="55" t="e">
        <f>VLOOKUP($P$1&amp;P7358,定价因子!$E:$F,2,0)</f>
        <v>#N/A</v>
      </c>
      <c r="R7358" s="3"/>
      <c r="S7358" s="77" t="e">
        <f>VLOOKUP($R$1&amp;R7358,定价因子!$E:$F,2,0)</f>
        <v>#N/A</v>
      </c>
      <c r="T7358" s="61"/>
      <c r="U7358" s="63"/>
      <c r="V7358" s="63"/>
      <c r="W7358" s="63"/>
      <c r="X7358" s="3"/>
    </row>
    <row r="7359" spans="1:24">
      <c r="A7359" s="3"/>
      <c r="B7359" s="3"/>
      <c r="C7359" s="3"/>
      <c r="D7359" s="3"/>
      <c r="E7359" s="79"/>
      <c r="F7359" s="3"/>
      <c r="G7359" s="77" t="e">
        <f>VLOOKUP($F$1&amp;F7359,定价因子!E:F,2,0)</f>
        <v>#N/A</v>
      </c>
      <c r="H7359" s="3"/>
      <c r="I7359" s="77" t="e">
        <f>VLOOKUP($H$1&amp;H7359,定价因子!E:F,2,0)</f>
        <v>#N/A</v>
      </c>
      <c r="J7359" s="3"/>
      <c r="K7359" s="77" t="e">
        <f>VLOOKUP($J$1&amp;J7359,定价因子!E:F,2,0)</f>
        <v>#N/A</v>
      </c>
      <c r="L7359" s="3"/>
      <c r="M7359" s="77" t="e">
        <f>VLOOKUP($L$1&amp;L7359,定价因子!E:F,2,0)</f>
        <v>#N/A</v>
      </c>
      <c r="N7359" s="3"/>
      <c r="O7359" s="77" t="e">
        <f>VLOOKUP($N$1&amp;N7359,定价因子!E:F,2,0)</f>
        <v>#N/A</v>
      </c>
      <c r="P7359" s="3"/>
      <c r="Q7359" s="55" t="e">
        <f>VLOOKUP($P$1&amp;P7359,定价因子!$E:$F,2,0)</f>
        <v>#N/A</v>
      </c>
      <c r="R7359" s="3"/>
      <c r="S7359" s="77" t="e">
        <f>VLOOKUP($R$1&amp;R7359,定价因子!$E:$F,2,0)</f>
        <v>#N/A</v>
      </c>
      <c r="T7359" s="61"/>
      <c r="U7359" s="63"/>
      <c r="V7359" s="63"/>
      <c r="W7359" s="63"/>
      <c r="X7359" s="3"/>
    </row>
    <row r="7360" spans="1:24">
      <c r="A7360" s="3"/>
      <c r="B7360" s="3"/>
      <c r="C7360" s="3"/>
      <c r="D7360" s="3"/>
      <c r="E7360" s="79"/>
      <c r="F7360" s="3"/>
      <c r="G7360" s="77" t="e">
        <f>VLOOKUP($F$1&amp;F7360,定价因子!E:F,2,0)</f>
        <v>#N/A</v>
      </c>
      <c r="H7360" s="3"/>
      <c r="I7360" s="77" t="e">
        <f>VLOOKUP($H$1&amp;H7360,定价因子!E:F,2,0)</f>
        <v>#N/A</v>
      </c>
      <c r="J7360" s="3"/>
      <c r="K7360" s="77" t="e">
        <f>VLOOKUP($J$1&amp;J7360,定价因子!E:F,2,0)</f>
        <v>#N/A</v>
      </c>
      <c r="L7360" s="3"/>
      <c r="M7360" s="77" t="e">
        <f>VLOOKUP($L$1&amp;L7360,定价因子!E:F,2,0)</f>
        <v>#N/A</v>
      </c>
      <c r="N7360" s="3"/>
      <c r="O7360" s="77" t="e">
        <f>VLOOKUP($N$1&amp;N7360,定价因子!E:F,2,0)</f>
        <v>#N/A</v>
      </c>
      <c r="P7360" s="3"/>
      <c r="Q7360" s="55" t="e">
        <f>VLOOKUP($P$1&amp;P7360,定价因子!$E:$F,2,0)</f>
        <v>#N/A</v>
      </c>
      <c r="R7360" s="3"/>
      <c r="S7360" s="77" t="e">
        <f>VLOOKUP($R$1&amp;R7360,定价因子!$E:$F,2,0)</f>
        <v>#N/A</v>
      </c>
      <c r="T7360" s="61"/>
      <c r="U7360" s="63"/>
      <c r="V7360" s="63"/>
      <c r="W7360" s="63"/>
      <c r="X7360" s="3"/>
    </row>
    <row r="7361" spans="1:24">
      <c r="A7361" s="3"/>
      <c r="B7361" s="3"/>
      <c r="C7361" s="3"/>
      <c r="D7361" s="3"/>
      <c r="E7361" s="79"/>
      <c r="F7361" s="3"/>
      <c r="G7361" s="77" t="e">
        <f>VLOOKUP($F$1&amp;F7361,定价因子!E:F,2,0)</f>
        <v>#N/A</v>
      </c>
      <c r="H7361" s="3"/>
      <c r="I7361" s="77" t="e">
        <f>VLOOKUP($H$1&amp;H7361,定价因子!E:F,2,0)</f>
        <v>#N/A</v>
      </c>
      <c r="J7361" s="3"/>
      <c r="K7361" s="77" t="e">
        <f>VLOOKUP($J$1&amp;J7361,定价因子!E:F,2,0)</f>
        <v>#N/A</v>
      </c>
      <c r="L7361" s="3"/>
      <c r="M7361" s="77" t="e">
        <f>VLOOKUP($L$1&amp;L7361,定价因子!E:F,2,0)</f>
        <v>#N/A</v>
      </c>
      <c r="N7361" s="3"/>
      <c r="O7361" s="77" t="e">
        <f>VLOOKUP($N$1&amp;N7361,定价因子!E:F,2,0)</f>
        <v>#N/A</v>
      </c>
      <c r="P7361" s="3"/>
      <c r="Q7361" s="55" t="e">
        <f>VLOOKUP($P$1&amp;P7361,定价因子!$E:$F,2,0)</f>
        <v>#N/A</v>
      </c>
      <c r="R7361" s="3"/>
      <c r="S7361" s="77" t="e">
        <f>VLOOKUP($R$1&amp;R7361,定价因子!$E:$F,2,0)</f>
        <v>#N/A</v>
      </c>
      <c r="T7361" s="61"/>
      <c r="U7361" s="63"/>
      <c r="V7361" s="63"/>
      <c r="W7361" s="63"/>
      <c r="X7361" s="3"/>
    </row>
    <row r="7362" spans="1:24">
      <c r="A7362" s="3"/>
      <c r="B7362" s="3"/>
      <c r="C7362" s="3"/>
      <c r="D7362" s="3"/>
      <c r="E7362" s="79"/>
      <c r="F7362" s="3"/>
      <c r="G7362" s="77" t="e">
        <f>VLOOKUP($F$1&amp;F7362,定价因子!E:F,2,0)</f>
        <v>#N/A</v>
      </c>
      <c r="H7362" s="3"/>
      <c r="I7362" s="77" t="e">
        <f>VLOOKUP($H$1&amp;H7362,定价因子!E:F,2,0)</f>
        <v>#N/A</v>
      </c>
      <c r="J7362" s="3"/>
      <c r="K7362" s="77" t="e">
        <f>VLOOKUP($J$1&amp;J7362,定价因子!E:F,2,0)</f>
        <v>#N/A</v>
      </c>
      <c r="L7362" s="3"/>
      <c r="M7362" s="77" t="e">
        <f>VLOOKUP($L$1&amp;L7362,定价因子!E:F,2,0)</f>
        <v>#N/A</v>
      </c>
      <c r="N7362" s="3"/>
      <c r="O7362" s="77" t="e">
        <f>VLOOKUP($N$1&amp;N7362,定价因子!E:F,2,0)</f>
        <v>#N/A</v>
      </c>
      <c r="P7362" s="3"/>
      <c r="Q7362" s="55" t="e">
        <f>VLOOKUP($P$1&amp;P7362,定价因子!$E:$F,2,0)</f>
        <v>#N/A</v>
      </c>
      <c r="R7362" s="3"/>
      <c r="S7362" s="77" t="e">
        <f>VLOOKUP($R$1&amp;R7362,定价因子!$E:$F,2,0)</f>
        <v>#N/A</v>
      </c>
      <c r="T7362" s="61"/>
      <c r="U7362" s="63"/>
      <c r="V7362" s="63"/>
      <c r="W7362" s="63"/>
      <c r="X7362" s="3"/>
    </row>
    <row r="7363" spans="1:24">
      <c r="A7363" s="3"/>
      <c r="B7363" s="3"/>
      <c r="C7363" s="3"/>
      <c r="D7363" s="3"/>
      <c r="E7363" s="79"/>
      <c r="F7363" s="3"/>
      <c r="G7363" s="77" t="e">
        <f>VLOOKUP($F$1&amp;F7363,定价因子!E:F,2,0)</f>
        <v>#N/A</v>
      </c>
      <c r="H7363" s="3"/>
      <c r="I7363" s="77" t="e">
        <f>VLOOKUP($H$1&amp;H7363,定价因子!E:F,2,0)</f>
        <v>#N/A</v>
      </c>
      <c r="J7363" s="3"/>
      <c r="K7363" s="77" t="e">
        <f>VLOOKUP($J$1&amp;J7363,定价因子!E:F,2,0)</f>
        <v>#N/A</v>
      </c>
      <c r="L7363" s="3"/>
      <c r="M7363" s="77" t="e">
        <f>VLOOKUP($L$1&amp;L7363,定价因子!E:F,2,0)</f>
        <v>#N/A</v>
      </c>
      <c r="N7363" s="3"/>
      <c r="O7363" s="77" t="e">
        <f>VLOOKUP($N$1&amp;N7363,定价因子!E:F,2,0)</f>
        <v>#N/A</v>
      </c>
      <c r="P7363" s="3"/>
      <c r="Q7363" s="55" t="e">
        <f>VLOOKUP($P$1&amp;P7363,定价因子!$E:$F,2,0)</f>
        <v>#N/A</v>
      </c>
      <c r="R7363" s="3"/>
      <c r="S7363" s="77" t="e">
        <f>VLOOKUP($R$1&amp;R7363,定价因子!$E:$F,2,0)</f>
        <v>#N/A</v>
      </c>
      <c r="T7363" s="61"/>
      <c r="U7363" s="63"/>
      <c r="V7363" s="63"/>
      <c r="W7363" s="63"/>
      <c r="X7363" s="3"/>
    </row>
    <row r="7364" spans="1:24">
      <c r="A7364" s="3"/>
      <c r="B7364" s="3"/>
      <c r="C7364" s="3"/>
      <c r="D7364" s="3"/>
      <c r="E7364" s="79"/>
      <c r="F7364" s="3"/>
      <c r="G7364" s="77" t="e">
        <f>VLOOKUP($F$1&amp;F7364,定价因子!E:F,2,0)</f>
        <v>#N/A</v>
      </c>
      <c r="H7364" s="3"/>
      <c r="I7364" s="77" t="e">
        <f>VLOOKUP($H$1&amp;H7364,定价因子!E:F,2,0)</f>
        <v>#N/A</v>
      </c>
      <c r="J7364" s="3"/>
      <c r="K7364" s="77" t="e">
        <f>VLOOKUP($J$1&amp;J7364,定价因子!E:F,2,0)</f>
        <v>#N/A</v>
      </c>
      <c r="L7364" s="3"/>
      <c r="M7364" s="77" t="e">
        <f>VLOOKUP($L$1&amp;L7364,定价因子!E:F,2,0)</f>
        <v>#N/A</v>
      </c>
      <c r="N7364" s="3"/>
      <c r="O7364" s="77" t="e">
        <f>VLOOKUP($N$1&amp;N7364,定价因子!E:F,2,0)</f>
        <v>#N/A</v>
      </c>
      <c r="P7364" s="3"/>
      <c r="Q7364" s="55" t="e">
        <f>VLOOKUP($P$1&amp;P7364,定价因子!$E:$F,2,0)</f>
        <v>#N/A</v>
      </c>
      <c r="R7364" s="3"/>
      <c r="S7364" s="77" t="e">
        <f>VLOOKUP($R$1&amp;R7364,定价因子!$E:$F,2,0)</f>
        <v>#N/A</v>
      </c>
      <c r="T7364" s="61"/>
      <c r="U7364" s="63"/>
      <c r="V7364" s="63"/>
      <c r="W7364" s="63"/>
      <c r="X7364" s="3"/>
    </row>
    <row r="7365" spans="1:24">
      <c r="A7365" s="3"/>
      <c r="B7365" s="3"/>
      <c r="C7365" s="3"/>
      <c r="D7365" s="3"/>
      <c r="E7365" s="79"/>
      <c r="F7365" s="3"/>
      <c r="G7365" s="77" t="e">
        <f>VLOOKUP($F$1&amp;F7365,定价因子!E:F,2,0)</f>
        <v>#N/A</v>
      </c>
      <c r="H7365" s="3"/>
      <c r="I7365" s="77" t="e">
        <f>VLOOKUP($H$1&amp;H7365,定价因子!E:F,2,0)</f>
        <v>#N/A</v>
      </c>
      <c r="J7365" s="3"/>
      <c r="K7365" s="77" t="e">
        <f>VLOOKUP($J$1&amp;J7365,定价因子!E:F,2,0)</f>
        <v>#N/A</v>
      </c>
      <c r="L7365" s="3"/>
      <c r="M7365" s="77" t="e">
        <f>VLOOKUP($L$1&amp;L7365,定价因子!E:F,2,0)</f>
        <v>#N/A</v>
      </c>
      <c r="N7365" s="3"/>
      <c r="O7365" s="77" t="e">
        <f>VLOOKUP($N$1&amp;N7365,定价因子!E:F,2,0)</f>
        <v>#N/A</v>
      </c>
      <c r="P7365" s="3"/>
      <c r="Q7365" s="55" t="e">
        <f>VLOOKUP($P$1&amp;P7365,定价因子!$E:$F,2,0)</f>
        <v>#N/A</v>
      </c>
      <c r="R7365" s="3"/>
      <c r="S7365" s="77" t="e">
        <f>VLOOKUP($R$1&amp;R7365,定价因子!$E:$F,2,0)</f>
        <v>#N/A</v>
      </c>
      <c r="T7365" s="61"/>
      <c r="U7365" s="63"/>
      <c r="V7365" s="63"/>
      <c r="W7365" s="63"/>
      <c r="X7365" s="3"/>
    </row>
    <row r="7366" spans="1:24">
      <c r="A7366" s="3"/>
      <c r="B7366" s="3"/>
      <c r="C7366" s="3"/>
      <c r="D7366" s="3"/>
      <c r="E7366" s="79"/>
      <c r="F7366" s="3"/>
      <c r="G7366" s="77" t="e">
        <f>VLOOKUP($F$1&amp;F7366,定价因子!E:F,2,0)</f>
        <v>#N/A</v>
      </c>
      <c r="H7366" s="3"/>
      <c r="I7366" s="77" t="e">
        <f>VLOOKUP($H$1&amp;H7366,定价因子!E:F,2,0)</f>
        <v>#N/A</v>
      </c>
      <c r="J7366" s="3"/>
      <c r="K7366" s="77" t="e">
        <f>VLOOKUP($J$1&amp;J7366,定价因子!E:F,2,0)</f>
        <v>#N/A</v>
      </c>
      <c r="L7366" s="3"/>
      <c r="M7366" s="77" t="e">
        <f>VLOOKUP($L$1&amp;L7366,定价因子!E:F,2,0)</f>
        <v>#N/A</v>
      </c>
      <c r="N7366" s="3"/>
      <c r="O7366" s="77" t="e">
        <f>VLOOKUP($N$1&amp;N7366,定价因子!E:F,2,0)</f>
        <v>#N/A</v>
      </c>
      <c r="P7366" s="3"/>
      <c r="Q7366" s="55" t="e">
        <f>VLOOKUP($P$1&amp;P7366,定价因子!$E:$F,2,0)</f>
        <v>#N/A</v>
      </c>
      <c r="R7366" s="3"/>
      <c r="S7366" s="77" t="e">
        <f>VLOOKUP($R$1&amp;R7366,定价因子!$E:$F,2,0)</f>
        <v>#N/A</v>
      </c>
      <c r="T7366" s="61"/>
      <c r="U7366" s="63"/>
      <c r="V7366" s="63"/>
      <c r="W7366" s="63"/>
      <c r="X7366" s="3"/>
    </row>
    <row r="7367" spans="1:24">
      <c r="A7367" s="3"/>
      <c r="B7367" s="3"/>
      <c r="C7367" s="3"/>
      <c r="D7367" s="3"/>
      <c r="E7367" s="79"/>
      <c r="F7367" s="3"/>
      <c r="G7367" s="77" t="e">
        <f>VLOOKUP($F$1&amp;F7367,定价因子!E:F,2,0)</f>
        <v>#N/A</v>
      </c>
      <c r="H7367" s="3"/>
      <c r="I7367" s="77" t="e">
        <f>VLOOKUP($H$1&amp;H7367,定价因子!E:F,2,0)</f>
        <v>#N/A</v>
      </c>
      <c r="J7367" s="3"/>
      <c r="K7367" s="77" t="e">
        <f>VLOOKUP($J$1&amp;J7367,定价因子!E:F,2,0)</f>
        <v>#N/A</v>
      </c>
      <c r="L7367" s="3"/>
      <c r="M7367" s="77" t="e">
        <f>VLOOKUP($L$1&amp;L7367,定价因子!E:F,2,0)</f>
        <v>#N/A</v>
      </c>
      <c r="N7367" s="3"/>
      <c r="O7367" s="77" t="e">
        <f>VLOOKUP($N$1&amp;N7367,定价因子!E:F,2,0)</f>
        <v>#N/A</v>
      </c>
      <c r="P7367" s="3"/>
      <c r="Q7367" s="55" t="e">
        <f>VLOOKUP($P$1&amp;P7367,定价因子!$E:$F,2,0)</f>
        <v>#N/A</v>
      </c>
      <c r="R7367" s="3"/>
      <c r="S7367" s="77" t="e">
        <f>VLOOKUP($R$1&amp;R7367,定价因子!$E:$F,2,0)</f>
        <v>#N/A</v>
      </c>
      <c r="T7367" s="61"/>
      <c r="U7367" s="63"/>
      <c r="V7367" s="63"/>
      <c r="W7367" s="63"/>
      <c r="X7367" s="3"/>
    </row>
    <row r="7368" spans="1:24">
      <c r="A7368" s="3"/>
      <c r="B7368" s="3"/>
      <c r="C7368" s="3"/>
      <c r="D7368" s="3"/>
      <c r="E7368" s="79"/>
      <c r="F7368" s="3"/>
      <c r="G7368" s="77" t="e">
        <f>VLOOKUP($F$1&amp;F7368,定价因子!E:F,2,0)</f>
        <v>#N/A</v>
      </c>
      <c r="H7368" s="3"/>
      <c r="I7368" s="77" t="e">
        <f>VLOOKUP($H$1&amp;H7368,定价因子!E:F,2,0)</f>
        <v>#N/A</v>
      </c>
      <c r="J7368" s="3"/>
      <c r="K7368" s="77" t="e">
        <f>VLOOKUP($J$1&amp;J7368,定价因子!E:F,2,0)</f>
        <v>#N/A</v>
      </c>
      <c r="L7368" s="3"/>
      <c r="M7368" s="77" t="e">
        <f>VLOOKUP($L$1&amp;L7368,定价因子!E:F,2,0)</f>
        <v>#N/A</v>
      </c>
      <c r="N7368" s="3"/>
      <c r="O7368" s="77" t="e">
        <f>VLOOKUP($N$1&amp;N7368,定价因子!E:F,2,0)</f>
        <v>#N/A</v>
      </c>
      <c r="P7368" s="3"/>
      <c r="Q7368" s="55" t="e">
        <f>VLOOKUP($P$1&amp;P7368,定价因子!$E:$F,2,0)</f>
        <v>#N/A</v>
      </c>
      <c r="R7368" s="3"/>
      <c r="S7368" s="77" t="e">
        <f>VLOOKUP($R$1&amp;R7368,定价因子!$E:$F,2,0)</f>
        <v>#N/A</v>
      </c>
      <c r="T7368" s="61"/>
      <c r="U7368" s="63"/>
      <c r="V7368" s="63"/>
      <c r="W7368" s="63"/>
      <c r="X7368" s="3"/>
    </row>
    <row r="7369" spans="1:24">
      <c r="A7369" s="3"/>
      <c r="B7369" s="3"/>
      <c r="C7369" s="3"/>
      <c r="D7369" s="3"/>
      <c r="E7369" s="79"/>
      <c r="F7369" s="3"/>
      <c r="G7369" s="77" t="e">
        <f>VLOOKUP($F$1&amp;F7369,定价因子!E:F,2,0)</f>
        <v>#N/A</v>
      </c>
      <c r="H7369" s="3"/>
      <c r="I7369" s="77" t="e">
        <f>VLOOKUP($H$1&amp;H7369,定价因子!E:F,2,0)</f>
        <v>#N/A</v>
      </c>
      <c r="J7369" s="3"/>
      <c r="K7369" s="77" t="e">
        <f>VLOOKUP($J$1&amp;J7369,定价因子!E:F,2,0)</f>
        <v>#N/A</v>
      </c>
      <c r="L7369" s="3"/>
      <c r="M7369" s="77" t="e">
        <f>VLOOKUP($L$1&amp;L7369,定价因子!E:F,2,0)</f>
        <v>#N/A</v>
      </c>
      <c r="N7369" s="3"/>
      <c r="O7369" s="77" t="e">
        <f>VLOOKUP($N$1&amp;N7369,定价因子!E:F,2,0)</f>
        <v>#N/A</v>
      </c>
      <c r="P7369" s="3"/>
      <c r="Q7369" s="55" t="e">
        <f>VLOOKUP($P$1&amp;P7369,定价因子!$E:$F,2,0)</f>
        <v>#N/A</v>
      </c>
      <c r="R7369" s="3"/>
      <c r="S7369" s="77" t="e">
        <f>VLOOKUP($R$1&amp;R7369,定价因子!$E:$F,2,0)</f>
        <v>#N/A</v>
      </c>
      <c r="T7369" s="61"/>
      <c r="U7369" s="63"/>
      <c r="V7369" s="63"/>
      <c r="W7369" s="63"/>
      <c r="X7369" s="3"/>
    </row>
    <row r="7370" spans="1:24">
      <c r="A7370" s="3"/>
      <c r="B7370" s="3"/>
      <c r="C7370" s="3"/>
      <c r="D7370" s="3"/>
      <c r="E7370" s="79"/>
      <c r="F7370" s="3"/>
      <c r="G7370" s="77" t="e">
        <f>VLOOKUP($F$1&amp;F7370,定价因子!E:F,2,0)</f>
        <v>#N/A</v>
      </c>
      <c r="H7370" s="3"/>
      <c r="I7370" s="77" t="e">
        <f>VLOOKUP($H$1&amp;H7370,定价因子!E:F,2,0)</f>
        <v>#N/A</v>
      </c>
      <c r="J7370" s="3"/>
      <c r="K7370" s="77" t="e">
        <f>VLOOKUP($J$1&amp;J7370,定价因子!E:F,2,0)</f>
        <v>#N/A</v>
      </c>
      <c r="L7370" s="3"/>
      <c r="M7370" s="77" t="e">
        <f>VLOOKUP($L$1&amp;L7370,定价因子!E:F,2,0)</f>
        <v>#N/A</v>
      </c>
      <c r="N7370" s="3"/>
      <c r="O7370" s="77" t="e">
        <f>VLOOKUP($N$1&amp;N7370,定价因子!E:F,2,0)</f>
        <v>#N/A</v>
      </c>
      <c r="P7370" s="3"/>
      <c r="Q7370" s="55" t="e">
        <f>VLOOKUP($P$1&amp;P7370,定价因子!$E:$F,2,0)</f>
        <v>#N/A</v>
      </c>
      <c r="R7370" s="3"/>
      <c r="S7370" s="77" t="e">
        <f>VLOOKUP($R$1&amp;R7370,定价因子!$E:$F,2,0)</f>
        <v>#N/A</v>
      </c>
      <c r="T7370" s="61"/>
      <c r="U7370" s="63"/>
      <c r="V7370" s="63"/>
      <c r="W7370" s="63"/>
      <c r="X7370" s="3"/>
    </row>
    <row r="7371" spans="1:24">
      <c r="A7371" s="3"/>
      <c r="B7371" s="3"/>
      <c r="C7371" s="3"/>
      <c r="D7371" s="3"/>
      <c r="E7371" s="79"/>
      <c r="F7371" s="3"/>
      <c r="G7371" s="77" t="e">
        <f>VLOOKUP($F$1&amp;F7371,定价因子!E:F,2,0)</f>
        <v>#N/A</v>
      </c>
      <c r="H7371" s="3"/>
      <c r="I7371" s="77" t="e">
        <f>VLOOKUP($H$1&amp;H7371,定价因子!E:F,2,0)</f>
        <v>#N/A</v>
      </c>
      <c r="J7371" s="3"/>
      <c r="K7371" s="77" t="e">
        <f>VLOOKUP($J$1&amp;J7371,定价因子!E:F,2,0)</f>
        <v>#N/A</v>
      </c>
      <c r="L7371" s="3"/>
      <c r="M7371" s="77" t="e">
        <f>VLOOKUP($L$1&amp;L7371,定价因子!E:F,2,0)</f>
        <v>#N/A</v>
      </c>
      <c r="N7371" s="3"/>
      <c r="O7371" s="77" t="e">
        <f>VLOOKUP($N$1&amp;N7371,定价因子!E:F,2,0)</f>
        <v>#N/A</v>
      </c>
      <c r="P7371" s="3"/>
      <c r="Q7371" s="55" t="e">
        <f>VLOOKUP($P$1&amp;P7371,定价因子!$E:$F,2,0)</f>
        <v>#N/A</v>
      </c>
      <c r="R7371" s="3"/>
      <c r="S7371" s="77" t="e">
        <f>VLOOKUP($R$1&amp;R7371,定价因子!$E:$F,2,0)</f>
        <v>#N/A</v>
      </c>
      <c r="T7371" s="61"/>
      <c r="U7371" s="63"/>
      <c r="V7371" s="63"/>
      <c r="W7371" s="63"/>
      <c r="X7371" s="3"/>
    </row>
    <row r="7372" spans="1:24">
      <c r="A7372" s="3"/>
      <c r="B7372" s="3"/>
      <c r="C7372" s="3"/>
      <c r="D7372" s="3"/>
      <c r="E7372" s="79"/>
      <c r="F7372" s="3"/>
      <c r="G7372" s="77" t="e">
        <f>VLOOKUP($F$1&amp;F7372,定价因子!E:F,2,0)</f>
        <v>#N/A</v>
      </c>
      <c r="H7372" s="3"/>
      <c r="I7372" s="77" t="e">
        <f>VLOOKUP($H$1&amp;H7372,定价因子!E:F,2,0)</f>
        <v>#N/A</v>
      </c>
      <c r="J7372" s="3"/>
      <c r="K7372" s="77" t="e">
        <f>VLOOKUP($J$1&amp;J7372,定价因子!E:F,2,0)</f>
        <v>#N/A</v>
      </c>
      <c r="L7372" s="3"/>
      <c r="M7372" s="77" t="e">
        <f>VLOOKUP($L$1&amp;L7372,定价因子!E:F,2,0)</f>
        <v>#N/A</v>
      </c>
      <c r="N7372" s="3"/>
      <c r="O7372" s="77" t="e">
        <f>VLOOKUP($N$1&amp;N7372,定价因子!E:F,2,0)</f>
        <v>#N/A</v>
      </c>
      <c r="P7372" s="3"/>
      <c r="Q7372" s="55" t="e">
        <f>VLOOKUP($P$1&amp;P7372,定价因子!$E:$F,2,0)</f>
        <v>#N/A</v>
      </c>
      <c r="R7372" s="3"/>
      <c r="S7372" s="77" t="e">
        <f>VLOOKUP($R$1&amp;R7372,定价因子!$E:$F,2,0)</f>
        <v>#N/A</v>
      </c>
      <c r="T7372" s="61"/>
      <c r="U7372" s="63"/>
      <c r="V7372" s="63"/>
      <c r="W7372" s="63"/>
      <c r="X7372" s="3"/>
    </row>
    <row r="7373" spans="1:24">
      <c r="A7373" s="3"/>
      <c r="B7373" s="3"/>
      <c r="C7373" s="3"/>
      <c r="D7373" s="3"/>
      <c r="E7373" s="79"/>
      <c r="F7373" s="3"/>
      <c r="G7373" s="77" t="e">
        <f>VLOOKUP($F$1&amp;F7373,定价因子!E:F,2,0)</f>
        <v>#N/A</v>
      </c>
      <c r="H7373" s="3"/>
      <c r="I7373" s="77" t="e">
        <f>VLOOKUP($H$1&amp;H7373,定价因子!E:F,2,0)</f>
        <v>#N/A</v>
      </c>
      <c r="J7373" s="3"/>
      <c r="K7373" s="77" t="e">
        <f>VLOOKUP($J$1&amp;J7373,定价因子!E:F,2,0)</f>
        <v>#N/A</v>
      </c>
      <c r="L7373" s="3"/>
      <c r="M7373" s="77" t="e">
        <f>VLOOKUP($L$1&amp;L7373,定价因子!E:F,2,0)</f>
        <v>#N/A</v>
      </c>
      <c r="N7373" s="3"/>
      <c r="O7373" s="77" t="e">
        <f>VLOOKUP($N$1&amp;N7373,定价因子!E:F,2,0)</f>
        <v>#N/A</v>
      </c>
      <c r="P7373" s="3"/>
      <c r="Q7373" s="55" t="e">
        <f>VLOOKUP($P$1&amp;P7373,定价因子!$E:$F,2,0)</f>
        <v>#N/A</v>
      </c>
      <c r="R7373" s="3"/>
      <c r="S7373" s="77" t="e">
        <f>VLOOKUP($R$1&amp;R7373,定价因子!$E:$F,2,0)</f>
        <v>#N/A</v>
      </c>
      <c r="T7373" s="61"/>
      <c r="U7373" s="63"/>
      <c r="V7373" s="63"/>
      <c r="W7373" s="63"/>
      <c r="X7373" s="3"/>
    </row>
    <row r="7374" spans="1:24">
      <c r="A7374" s="3"/>
      <c r="B7374" s="3"/>
      <c r="C7374" s="3"/>
      <c r="D7374" s="3"/>
      <c r="E7374" s="79"/>
      <c r="F7374" s="3"/>
      <c r="G7374" s="77" t="e">
        <f>VLOOKUP($F$1&amp;F7374,定价因子!E:F,2,0)</f>
        <v>#N/A</v>
      </c>
      <c r="H7374" s="3"/>
      <c r="I7374" s="77" t="e">
        <f>VLOOKUP($H$1&amp;H7374,定价因子!E:F,2,0)</f>
        <v>#N/A</v>
      </c>
      <c r="J7374" s="3"/>
      <c r="K7374" s="77" t="e">
        <f>VLOOKUP($J$1&amp;J7374,定价因子!E:F,2,0)</f>
        <v>#N/A</v>
      </c>
      <c r="L7374" s="3"/>
      <c r="M7374" s="77" t="e">
        <f>VLOOKUP($L$1&amp;L7374,定价因子!E:F,2,0)</f>
        <v>#N/A</v>
      </c>
      <c r="N7374" s="3"/>
      <c r="O7374" s="77" t="e">
        <f>VLOOKUP($N$1&amp;N7374,定价因子!E:F,2,0)</f>
        <v>#N/A</v>
      </c>
      <c r="P7374" s="3"/>
      <c r="Q7374" s="55" t="e">
        <f>VLOOKUP($P$1&amp;P7374,定价因子!$E:$F,2,0)</f>
        <v>#N/A</v>
      </c>
      <c r="R7374" s="3"/>
      <c r="S7374" s="77" t="e">
        <f>VLOOKUP($R$1&amp;R7374,定价因子!$E:$F,2,0)</f>
        <v>#N/A</v>
      </c>
      <c r="T7374" s="61"/>
      <c r="U7374" s="63"/>
      <c r="V7374" s="63"/>
      <c r="W7374" s="63"/>
      <c r="X7374" s="3"/>
    </row>
    <row r="7375" spans="1:24">
      <c r="A7375" s="3"/>
      <c r="B7375" s="3"/>
      <c r="C7375" s="3"/>
      <c r="D7375" s="3"/>
      <c r="E7375" s="79"/>
      <c r="F7375" s="3"/>
      <c r="G7375" s="77" t="e">
        <f>VLOOKUP($F$1&amp;F7375,定价因子!E:F,2,0)</f>
        <v>#N/A</v>
      </c>
      <c r="H7375" s="3"/>
      <c r="I7375" s="77" t="e">
        <f>VLOOKUP($H$1&amp;H7375,定价因子!E:F,2,0)</f>
        <v>#N/A</v>
      </c>
      <c r="J7375" s="3"/>
      <c r="K7375" s="77" t="e">
        <f>VLOOKUP($J$1&amp;J7375,定价因子!E:F,2,0)</f>
        <v>#N/A</v>
      </c>
      <c r="L7375" s="3"/>
      <c r="M7375" s="77" t="e">
        <f>VLOOKUP($L$1&amp;L7375,定价因子!E:F,2,0)</f>
        <v>#N/A</v>
      </c>
      <c r="N7375" s="3"/>
      <c r="O7375" s="77" t="e">
        <f>VLOOKUP($N$1&amp;N7375,定价因子!E:F,2,0)</f>
        <v>#N/A</v>
      </c>
      <c r="P7375" s="3"/>
      <c r="Q7375" s="55" t="e">
        <f>VLOOKUP($P$1&amp;P7375,定价因子!$E:$F,2,0)</f>
        <v>#N/A</v>
      </c>
      <c r="R7375" s="3"/>
      <c r="S7375" s="77" t="e">
        <f>VLOOKUP($R$1&amp;R7375,定价因子!$E:$F,2,0)</f>
        <v>#N/A</v>
      </c>
      <c r="T7375" s="61"/>
      <c r="U7375" s="63"/>
      <c r="V7375" s="63"/>
      <c r="W7375" s="63"/>
      <c r="X7375" s="3"/>
    </row>
    <row r="7376" spans="1:24">
      <c r="A7376" s="3"/>
      <c r="B7376" s="3"/>
      <c r="C7376" s="3"/>
      <c r="D7376" s="3"/>
      <c r="E7376" s="79"/>
      <c r="F7376" s="3"/>
      <c r="G7376" s="77" t="e">
        <f>VLOOKUP($F$1&amp;F7376,定价因子!E:F,2,0)</f>
        <v>#N/A</v>
      </c>
      <c r="H7376" s="3"/>
      <c r="I7376" s="77" t="e">
        <f>VLOOKUP($H$1&amp;H7376,定价因子!E:F,2,0)</f>
        <v>#N/A</v>
      </c>
      <c r="J7376" s="3"/>
      <c r="K7376" s="77" t="e">
        <f>VLOOKUP($J$1&amp;J7376,定价因子!E:F,2,0)</f>
        <v>#N/A</v>
      </c>
      <c r="L7376" s="3"/>
      <c r="M7376" s="77" t="e">
        <f>VLOOKUP($L$1&amp;L7376,定价因子!E:F,2,0)</f>
        <v>#N/A</v>
      </c>
      <c r="N7376" s="3"/>
      <c r="O7376" s="77" t="e">
        <f>VLOOKUP($N$1&amp;N7376,定价因子!E:F,2,0)</f>
        <v>#N/A</v>
      </c>
      <c r="P7376" s="3"/>
      <c r="Q7376" s="55" t="e">
        <f>VLOOKUP($P$1&amp;P7376,定价因子!$E:$F,2,0)</f>
        <v>#N/A</v>
      </c>
      <c r="R7376" s="3"/>
      <c r="S7376" s="77" t="e">
        <f>VLOOKUP($R$1&amp;R7376,定价因子!$E:$F,2,0)</f>
        <v>#N/A</v>
      </c>
      <c r="T7376" s="61"/>
      <c r="U7376" s="63"/>
      <c r="V7376" s="63"/>
      <c r="W7376" s="63"/>
      <c r="X7376" s="3"/>
    </row>
    <row r="7377" spans="1:24">
      <c r="A7377" s="3"/>
      <c r="B7377" s="3"/>
      <c r="C7377" s="3"/>
      <c r="D7377" s="3"/>
      <c r="E7377" s="79"/>
      <c r="F7377" s="3"/>
      <c r="G7377" s="77" t="e">
        <f>VLOOKUP($F$1&amp;F7377,定价因子!E:F,2,0)</f>
        <v>#N/A</v>
      </c>
      <c r="H7377" s="3"/>
      <c r="I7377" s="77" t="e">
        <f>VLOOKUP($H$1&amp;H7377,定价因子!E:F,2,0)</f>
        <v>#N/A</v>
      </c>
      <c r="J7377" s="3"/>
      <c r="K7377" s="77" t="e">
        <f>VLOOKUP($J$1&amp;J7377,定价因子!E:F,2,0)</f>
        <v>#N/A</v>
      </c>
      <c r="L7377" s="3"/>
      <c r="M7377" s="77" t="e">
        <f>VLOOKUP($L$1&amp;L7377,定价因子!E:F,2,0)</f>
        <v>#N/A</v>
      </c>
      <c r="N7377" s="3"/>
      <c r="O7377" s="77" t="e">
        <f>VLOOKUP($N$1&amp;N7377,定价因子!E:F,2,0)</f>
        <v>#N/A</v>
      </c>
      <c r="P7377" s="3"/>
      <c r="Q7377" s="55" t="e">
        <f>VLOOKUP($P$1&amp;P7377,定价因子!$E:$F,2,0)</f>
        <v>#N/A</v>
      </c>
      <c r="R7377" s="3"/>
      <c r="S7377" s="77" t="e">
        <f>VLOOKUP($R$1&amp;R7377,定价因子!$E:$F,2,0)</f>
        <v>#N/A</v>
      </c>
      <c r="T7377" s="61"/>
      <c r="U7377" s="63"/>
      <c r="V7377" s="63"/>
      <c r="W7377" s="63"/>
      <c r="X7377" s="3"/>
    </row>
    <row r="7378" spans="1:24">
      <c r="A7378" s="3"/>
      <c r="B7378" s="3"/>
      <c r="C7378" s="3"/>
      <c r="D7378" s="3"/>
      <c r="E7378" s="79"/>
      <c r="F7378" s="3"/>
      <c r="G7378" s="77" t="e">
        <f>VLOOKUP($F$1&amp;F7378,定价因子!E:F,2,0)</f>
        <v>#N/A</v>
      </c>
      <c r="H7378" s="3"/>
      <c r="I7378" s="77" t="e">
        <f>VLOOKUP($H$1&amp;H7378,定价因子!E:F,2,0)</f>
        <v>#N/A</v>
      </c>
      <c r="J7378" s="3"/>
      <c r="K7378" s="77" t="e">
        <f>VLOOKUP($J$1&amp;J7378,定价因子!E:F,2,0)</f>
        <v>#N/A</v>
      </c>
      <c r="L7378" s="3"/>
      <c r="M7378" s="77" t="e">
        <f>VLOOKUP($L$1&amp;L7378,定价因子!E:F,2,0)</f>
        <v>#N/A</v>
      </c>
      <c r="N7378" s="3"/>
      <c r="O7378" s="77" t="e">
        <f>VLOOKUP($N$1&amp;N7378,定价因子!E:F,2,0)</f>
        <v>#N/A</v>
      </c>
      <c r="P7378" s="3"/>
      <c r="Q7378" s="55" t="e">
        <f>VLOOKUP($P$1&amp;P7378,定价因子!$E:$F,2,0)</f>
        <v>#N/A</v>
      </c>
      <c r="R7378" s="3"/>
      <c r="S7378" s="77" t="e">
        <f>VLOOKUP($R$1&amp;R7378,定价因子!$E:$F,2,0)</f>
        <v>#N/A</v>
      </c>
      <c r="T7378" s="61"/>
      <c r="U7378" s="63"/>
      <c r="V7378" s="63"/>
      <c r="W7378" s="63"/>
      <c r="X7378" s="3"/>
    </row>
    <row r="7379" spans="1:24">
      <c r="A7379" s="3"/>
      <c r="B7379" s="3"/>
      <c r="C7379" s="3"/>
      <c r="D7379" s="3"/>
      <c r="E7379" s="79"/>
      <c r="F7379" s="3"/>
      <c r="G7379" s="77" t="e">
        <f>VLOOKUP($F$1&amp;F7379,定价因子!E:F,2,0)</f>
        <v>#N/A</v>
      </c>
      <c r="H7379" s="3"/>
      <c r="I7379" s="77" t="e">
        <f>VLOOKUP($H$1&amp;H7379,定价因子!E:F,2,0)</f>
        <v>#N/A</v>
      </c>
      <c r="J7379" s="3"/>
      <c r="K7379" s="77" t="e">
        <f>VLOOKUP($J$1&amp;J7379,定价因子!E:F,2,0)</f>
        <v>#N/A</v>
      </c>
      <c r="L7379" s="3"/>
      <c r="M7379" s="77" t="e">
        <f>VLOOKUP($L$1&amp;L7379,定价因子!E:F,2,0)</f>
        <v>#N/A</v>
      </c>
      <c r="N7379" s="3"/>
      <c r="O7379" s="77" t="e">
        <f>VLOOKUP($N$1&amp;N7379,定价因子!E:F,2,0)</f>
        <v>#N/A</v>
      </c>
      <c r="P7379" s="3"/>
      <c r="Q7379" s="55" t="e">
        <f>VLOOKUP($P$1&amp;P7379,定价因子!$E:$F,2,0)</f>
        <v>#N/A</v>
      </c>
      <c r="R7379" s="3"/>
      <c r="S7379" s="77" t="e">
        <f>VLOOKUP($R$1&amp;R7379,定价因子!$E:$F,2,0)</f>
        <v>#N/A</v>
      </c>
      <c r="T7379" s="61"/>
      <c r="U7379" s="63"/>
      <c r="V7379" s="63"/>
      <c r="W7379" s="63"/>
      <c r="X7379" s="3"/>
    </row>
    <row r="7380" spans="1:24">
      <c r="A7380" s="3"/>
      <c r="B7380" s="3"/>
      <c r="C7380" s="3"/>
      <c r="D7380" s="3"/>
      <c r="E7380" s="79"/>
      <c r="F7380" s="3"/>
      <c r="G7380" s="77" t="e">
        <f>VLOOKUP($F$1&amp;F7380,定价因子!E:F,2,0)</f>
        <v>#N/A</v>
      </c>
      <c r="H7380" s="3"/>
      <c r="I7380" s="77" t="e">
        <f>VLOOKUP($H$1&amp;H7380,定价因子!E:F,2,0)</f>
        <v>#N/A</v>
      </c>
      <c r="J7380" s="3"/>
      <c r="K7380" s="77" t="e">
        <f>VLOOKUP($J$1&amp;J7380,定价因子!E:F,2,0)</f>
        <v>#N/A</v>
      </c>
      <c r="L7380" s="3"/>
      <c r="M7380" s="77" t="e">
        <f>VLOOKUP($L$1&amp;L7380,定价因子!E:F,2,0)</f>
        <v>#N/A</v>
      </c>
      <c r="N7380" s="3"/>
      <c r="O7380" s="77" t="e">
        <f>VLOOKUP($N$1&amp;N7380,定价因子!E:F,2,0)</f>
        <v>#N/A</v>
      </c>
      <c r="P7380" s="3"/>
      <c r="Q7380" s="55" t="e">
        <f>VLOOKUP($P$1&amp;P7380,定价因子!$E:$F,2,0)</f>
        <v>#N/A</v>
      </c>
      <c r="R7380" s="3"/>
      <c r="S7380" s="77" t="e">
        <f>VLOOKUP($R$1&amp;R7380,定价因子!$E:$F,2,0)</f>
        <v>#N/A</v>
      </c>
      <c r="T7380" s="61"/>
      <c r="U7380" s="63"/>
      <c r="V7380" s="63"/>
      <c r="W7380" s="63"/>
      <c r="X7380" s="3"/>
    </row>
    <row r="7381" spans="1:24">
      <c r="A7381" s="3"/>
      <c r="B7381" s="3"/>
      <c r="C7381" s="3"/>
      <c r="D7381" s="3"/>
      <c r="E7381" s="79"/>
      <c r="F7381" s="3"/>
      <c r="G7381" s="77" t="e">
        <f>VLOOKUP($F$1&amp;F7381,定价因子!E:F,2,0)</f>
        <v>#N/A</v>
      </c>
      <c r="H7381" s="3"/>
      <c r="I7381" s="77" t="e">
        <f>VLOOKUP($H$1&amp;H7381,定价因子!E:F,2,0)</f>
        <v>#N/A</v>
      </c>
      <c r="J7381" s="3"/>
      <c r="K7381" s="77" t="e">
        <f>VLOOKUP($J$1&amp;J7381,定价因子!E:F,2,0)</f>
        <v>#N/A</v>
      </c>
      <c r="L7381" s="3"/>
      <c r="M7381" s="77" t="e">
        <f>VLOOKUP($L$1&amp;L7381,定价因子!E:F,2,0)</f>
        <v>#N/A</v>
      </c>
      <c r="N7381" s="3"/>
      <c r="O7381" s="77" t="e">
        <f>VLOOKUP($N$1&amp;N7381,定价因子!E:F,2,0)</f>
        <v>#N/A</v>
      </c>
      <c r="P7381" s="3"/>
      <c r="Q7381" s="55" t="e">
        <f>VLOOKUP($P$1&amp;P7381,定价因子!$E:$F,2,0)</f>
        <v>#N/A</v>
      </c>
      <c r="R7381" s="3"/>
      <c r="S7381" s="77" t="e">
        <f>VLOOKUP($R$1&amp;R7381,定价因子!$E:$F,2,0)</f>
        <v>#N/A</v>
      </c>
      <c r="T7381" s="61"/>
      <c r="U7381" s="63"/>
      <c r="V7381" s="63"/>
      <c r="W7381" s="63"/>
      <c r="X7381" s="3"/>
    </row>
    <row r="7382" spans="1:24">
      <c r="A7382" s="3"/>
      <c r="B7382" s="3"/>
      <c r="C7382" s="3"/>
      <c r="D7382" s="3"/>
      <c r="E7382" s="79"/>
      <c r="F7382" s="3"/>
      <c r="G7382" s="77" t="e">
        <f>VLOOKUP($F$1&amp;F7382,定价因子!E:F,2,0)</f>
        <v>#N/A</v>
      </c>
      <c r="H7382" s="3"/>
      <c r="I7382" s="77" t="e">
        <f>VLOOKUP($H$1&amp;H7382,定价因子!E:F,2,0)</f>
        <v>#N/A</v>
      </c>
      <c r="J7382" s="3"/>
      <c r="K7382" s="77" t="e">
        <f>VLOOKUP($J$1&amp;J7382,定价因子!E:F,2,0)</f>
        <v>#N/A</v>
      </c>
      <c r="L7382" s="3"/>
      <c r="M7382" s="77" t="e">
        <f>VLOOKUP($L$1&amp;L7382,定价因子!E:F,2,0)</f>
        <v>#N/A</v>
      </c>
      <c r="N7382" s="3"/>
      <c r="O7382" s="77" t="e">
        <f>VLOOKUP($N$1&amp;N7382,定价因子!E:F,2,0)</f>
        <v>#N/A</v>
      </c>
      <c r="P7382" s="3"/>
      <c r="Q7382" s="55" t="e">
        <f>VLOOKUP($P$1&amp;P7382,定价因子!$E:$F,2,0)</f>
        <v>#N/A</v>
      </c>
      <c r="R7382" s="3"/>
      <c r="S7382" s="77" t="e">
        <f>VLOOKUP($R$1&amp;R7382,定价因子!$E:$F,2,0)</f>
        <v>#N/A</v>
      </c>
      <c r="T7382" s="61"/>
      <c r="U7382" s="63"/>
      <c r="V7382" s="63"/>
      <c r="W7382" s="63"/>
      <c r="X7382" s="3"/>
    </row>
    <row r="7383" spans="1:24">
      <c r="A7383" s="3"/>
      <c r="B7383" s="3"/>
      <c r="C7383" s="3"/>
      <c r="D7383" s="3"/>
      <c r="E7383" s="79"/>
      <c r="F7383" s="3"/>
      <c r="G7383" s="77" t="e">
        <f>VLOOKUP($F$1&amp;F7383,定价因子!E:F,2,0)</f>
        <v>#N/A</v>
      </c>
      <c r="H7383" s="3"/>
      <c r="I7383" s="77" t="e">
        <f>VLOOKUP($H$1&amp;H7383,定价因子!E:F,2,0)</f>
        <v>#N/A</v>
      </c>
      <c r="J7383" s="3"/>
      <c r="K7383" s="77" t="e">
        <f>VLOOKUP($J$1&amp;J7383,定价因子!E:F,2,0)</f>
        <v>#N/A</v>
      </c>
      <c r="L7383" s="3"/>
      <c r="M7383" s="77" t="e">
        <f>VLOOKUP($L$1&amp;L7383,定价因子!E:F,2,0)</f>
        <v>#N/A</v>
      </c>
      <c r="N7383" s="3"/>
      <c r="O7383" s="77" t="e">
        <f>VLOOKUP($N$1&amp;N7383,定价因子!E:F,2,0)</f>
        <v>#N/A</v>
      </c>
      <c r="P7383" s="3"/>
      <c r="Q7383" s="55" t="e">
        <f>VLOOKUP($P$1&amp;P7383,定价因子!$E:$F,2,0)</f>
        <v>#N/A</v>
      </c>
      <c r="R7383" s="3"/>
      <c r="S7383" s="77" t="e">
        <f>VLOOKUP($R$1&amp;R7383,定价因子!$E:$F,2,0)</f>
        <v>#N/A</v>
      </c>
      <c r="T7383" s="61"/>
      <c r="U7383" s="63"/>
      <c r="V7383" s="63"/>
      <c r="W7383" s="63"/>
      <c r="X7383" s="3"/>
    </row>
    <row r="7384" spans="1:24">
      <c r="A7384" s="3"/>
      <c r="B7384" s="3"/>
      <c r="C7384" s="3"/>
      <c r="D7384" s="3"/>
      <c r="E7384" s="79"/>
      <c r="F7384" s="3"/>
      <c r="G7384" s="77" t="e">
        <f>VLOOKUP($F$1&amp;F7384,定价因子!E:F,2,0)</f>
        <v>#N/A</v>
      </c>
      <c r="H7384" s="3"/>
      <c r="I7384" s="77" t="e">
        <f>VLOOKUP($H$1&amp;H7384,定价因子!E:F,2,0)</f>
        <v>#N/A</v>
      </c>
      <c r="J7384" s="3"/>
      <c r="K7384" s="77" t="e">
        <f>VLOOKUP($J$1&amp;J7384,定价因子!E:F,2,0)</f>
        <v>#N/A</v>
      </c>
      <c r="L7384" s="3"/>
      <c r="M7384" s="77" t="e">
        <f>VLOOKUP($L$1&amp;L7384,定价因子!E:F,2,0)</f>
        <v>#N/A</v>
      </c>
      <c r="N7384" s="3"/>
      <c r="O7384" s="77" t="e">
        <f>VLOOKUP($N$1&amp;N7384,定价因子!E:F,2,0)</f>
        <v>#N/A</v>
      </c>
      <c r="P7384" s="3"/>
      <c r="Q7384" s="55" t="e">
        <f>VLOOKUP($P$1&amp;P7384,定价因子!$E:$F,2,0)</f>
        <v>#N/A</v>
      </c>
      <c r="R7384" s="3"/>
      <c r="S7384" s="77" t="e">
        <f>VLOOKUP($R$1&amp;R7384,定价因子!$E:$F,2,0)</f>
        <v>#N/A</v>
      </c>
      <c r="T7384" s="61"/>
      <c r="U7384" s="63"/>
      <c r="V7384" s="63"/>
      <c r="W7384" s="63"/>
      <c r="X7384" s="3"/>
    </row>
    <row r="7385" spans="1:24">
      <c r="A7385" s="3"/>
      <c r="B7385" s="3"/>
      <c r="C7385" s="3"/>
      <c r="D7385" s="3"/>
      <c r="E7385" s="79"/>
      <c r="F7385" s="3"/>
      <c r="G7385" s="77" t="e">
        <f>VLOOKUP($F$1&amp;F7385,定价因子!E:F,2,0)</f>
        <v>#N/A</v>
      </c>
      <c r="H7385" s="3"/>
      <c r="I7385" s="77" t="e">
        <f>VLOOKUP($H$1&amp;H7385,定价因子!E:F,2,0)</f>
        <v>#N/A</v>
      </c>
      <c r="J7385" s="3"/>
      <c r="K7385" s="77" t="e">
        <f>VLOOKUP($J$1&amp;J7385,定价因子!E:F,2,0)</f>
        <v>#N/A</v>
      </c>
      <c r="L7385" s="3"/>
      <c r="M7385" s="77" t="e">
        <f>VLOOKUP($L$1&amp;L7385,定价因子!E:F,2,0)</f>
        <v>#N/A</v>
      </c>
      <c r="N7385" s="3"/>
      <c r="O7385" s="77" t="e">
        <f>VLOOKUP($N$1&amp;N7385,定价因子!E:F,2,0)</f>
        <v>#N/A</v>
      </c>
      <c r="P7385" s="3"/>
      <c r="Q7385" s="55" t="e">
        <f>VLOOKUP($P$1&amp;P7385,定价因子!$E:$F,2,0)</f>
        <v>#N/A</v>
      </c>
      <c r="R7385" s="3"/>
      <c r="S7385" s="77" t="e">
        <f>VLOOKUP($R$1&amp;R7385,定价因子!$E:$F,2,0)</f>
        <v>#N/A</v>
      </c>
      <c r="T7385" s="61"/>
      <c r="U7385" s="63"/>
      <c r="V7385" s="63"/>
      <c r="W7385" s="63"/>
      <c r="X7385" s="3"/>
    </row>
    <row r="7386" spans="1:24">
      <c r="A7386" s="3"/>
      <c r="B7386" s="3"/>
      <c r="C7386" s="3"/>
      <c r="D7386" s="3"/>
      <c r="E7386" s="79"/>
      <c r="F7386" s="3"/>
      <c r="G7386" s="77" t="e">
        <f>VLOOKUP($F$1&amp;F7386,定价因子!E:F,2,0)</f>
        <v>#N/A</v>
      </c>
      <c r="H7386" s="3"/>
      <c r="I7386" s="77" t="e">
        <f>VLOOKUP($H$1&amp;H7386,定价因子!E:F,2,0)</f>
        <v>#N/A</v>
      </c>
      <c r="J7386" s="3"/>
      <c r="K7386" s="77" t="e">
        <f>VLOOKUP($J$1&amp;J7386,定价因子!E:F,2,0)</f>
        <v>#N/A</v>
      </c>
      <c r="L7386" s="3"/>
      <c r="M7386" s="77" t="e">
        <f>VLOOKUP($L$1&amp;L7386,定价因子!E:F,2,0)</f>
        <v>#N/A</v>
      </c>
      <c r="N7386" s="3"/>
      <c r="O7386" s="77" t="e">
        <f>VLOOKUP($N$1&amp;N7386,定价因子!E:F,2,0)</f>
        <v>#N/A</v>
      </c>
      <c r="P7386" s="3"/>
      <c r="Q7386" s="55" t="e">
        <f>VLOOKUP($P$1&amp;P7386,定价因子!$E:$F,2,0)</f>
        <v>#N/A</v>
      </c>
      <c r="R7386" s="3"/>
      <c r="S7386" s="77" t="e">
        <f>VLOOKUP($R$1&amp;R7386,定价因子!$E:$F,2,0)</f>
        <v>#N/A</v>
      </c>
      <c r="T7386" s="61"/>
      <c r="U7386" s="63"/>
      <c r="V7386" s="63"/>
      <c r="W7386" s="63"/>
      <c r="X7386" s="3"/>
    </row>
    <row r="7387" spans="1:24">
      <c r="A7387" s="3"/>
      <c r="B7387" s="3"/>
      <c r="C7387" s="3"/>
      <c r="D7387" s="3"/>
      <c r="E7387" s="79"/>
      <c r="F7387" s="3"/>
      <c r="G7387" s="77" t="e">
        <f>VLOOKUP($F$1&amp;F7387,定价因子!E:F,2,0)</f>
        <v>#N/A</v>
      </c>
      <c r="H7387" s="3"/>
      <c r="I7387" s="77" t="e">
        <f>VLOOKUP($H$1&amp;H7387,定价因子!E:F,2,0)</f>
        <v>#N/A</v>
      </c>
      <c r="J7387" s="3"/>
      <c r="K7387" s="77" t="e">
        <f>VLOOKUP($J$1&amp;J7387,定价因子!E:F,2,0)</f>
        <v>#N/A</v>
      </c>
      <c r="L7387" s="3"/>
      <c r="M7387" s="77" t="e">
        <f>VLOOKUP($L$1&amp;L7387,定价因子!E:F,2,0)</f>
        <v>#N/A</v>
      </c>
      <c r="N7387" s="3"/>
      <c r="O7387" s="77" t="e">
        <f>VLOOKUP($N$1&amp;N7387,定价因子!E:F,2,0)</f>
        <v>#N/A</v>
      </c>
      <c r="P7387" s="3"/>
      <c r="Q7387" s="55" t="e">
        <f>VLOOKUP($P$1&amp;P7387,定价因子!$E:$F,2,0)</f>
        <v>#N/A</v>
      </c>
      <c r="R7387" s="3"/>
      <c r="S7387" s="77" t="e">
        <f>VLOOKUP($R$1&amp;R7387,定价因子!$E:$F,2,0)</f>
        <v>#N/A</v>
      </c>
      <c r="T7387" s="61"/>
      <c r="U7387" s="63"/>
      <c r="V7387" s="63"/>
      <c r="W7387" s="63"/>
      <c r="X7387" s="3"/>
    </row>
    <row r="7388" spans="1:24">
      <c r="A7388" s="3"/>
      <c r="B7388" s="3"/>
      <c r="C7388" s="3"/>
      <c r="D7388" s="3"/>
      <c r="E7388" s="79"/>
      <c r="F7388" s="3"/>
      <c r="G7388" s="77" t="e">
        <f>VLOOKUP($F$1&amp;F7388,定价因子!E:F,2,0)</f>
        <v>#N/A</v>
      </c>
      <c r="H7388" s="3"/>
      <c r="I7388" s="77" t="e">
        <f>VLOOKUP($H$1&amp;H7388,定价因子!E:F,2,0)</f>
        <v>#N/A</v>
      </c>
      <c r="J7388" s="3"/>
      <c r="K7388" s="77" t="e">
        <f>VLOOKUP($J$1&amp;J7388,定价因子!E:F,2,0)</f>
        <v>#N/A</v>
      </c>
      <c r="L7388" s="3"/>
      <c r="M7388" s="77" t="e">
        <f>VLOOKUP($L$1&amp;L7388,定价因子!E:F,2,0)</f>
        <v>#N/A</v>
      </c>
      <c r="N7388" s="3"/>
      <c r="O7388" s="77" t="e">
        <f>VLOOKUP($N$1&amp;N7388,定价因子!E:F,2,0)</f>
        <v>#N/A</v>
      </c>
      <c r="P7388" s="3"/>
      <c r="Q7388" s="55" t="e">
        <f>VLOOKUP($P$1&amp;P7388,定价因子!$E:$F,2,0)</f>
        <v>#N/A</v>
      </c>
      <c r="R7388" s="3"/>
      <c r="S7388" s="77" t="e">
        <f>VLOOKUP($R$1&amp;R7388,定价因子!$E:$F,2,0)</f>
        <v>#N/A</v>
      </c>
      <c r="T7388" s="61"/>
      <c r="U7388" s="63"/>
      <c r="V7388" s="63"/>
      <c r="W7388" s="63"/>
      <c r="X7388" s="3"/>
    </row>
    <row r="7389" spans="1:24">
      <c r="A7389" s="3"/>
      <c r="B7389" s="3"/>
      <c r="C7389" s="3"/>
      <c r="D7389" s="3"/>
      <c r="E7389" s="79"/>
      <c r="F7389" s="3"/>
      <c r="G7389" s="77" t="e">
        <f>VLOOKUP($F$1&amp;F7389,定价因子!E:F,2,0)</f>
        <v>#N/A</v>
      </c>
      <c r="H7389" s="3"/>
      <c r="I7389" s="77" t="e">
        <f>VLOOKUP($H$1&amp;H7389,定价因子!E:F,2,0)</f>
        <v>#N/A</v>
      </c>
      <c r="J7389" s="3"/>
      <c r="K7389" s="77" t="e">
        <f>VLOOKUP($J$1&amp;J7389,定价因子!E:F,2,0)</f>
        <v>#N/A</v>
      </c>
      <c r="L7389" s="3"/>
      <c r="M7389" s="77" t="e">
        <f>VLOOKUP($L$1&amp;L7389,定价因子!E:F,2,0)</f>
        <v>#N/A</v>
      </c>
      <c r="N7389" s="3"/>
      <c r="O7389" s="77" t="e">
        <f>VLOOKUP($N$1&amp;N7389,定价因子!E:F,2,0)</f>
        <v>#N/A</v>
      </c>
      <c r="P7389" s="3"/>
      <c r="Q7389" s="55" t="e">
        <f>VLOOKUP($P$1&amp;P7389,定价因子!$E:$F,2,0)</f>
        <v>#N/A</v>
      </c>
      <c r="R7389" s="3"/>
      <c r="S7389" s="77" t="e">
        <f>VLOOKUP($R$1&amp;R7389,定价因子!$E:$F,2,0)</f>
        <v>#N/A</v>
      </c>
      <c r="T7389" s="61"/>
      <c r="U7389" s="63"/>
      <c r="V7389" s="63"/>
      <c r="W7389" s="63"/>
      <c r="X7389" s="3"/>
    </row>
    <row r="7390" spans="1:24">
      <c r="A7390" s="3"/>
      <c r="B7390" s="3"/>
      <c r="C7390" s="3"/>
      <c r="D7390" s="3"/>
      <c r="E7390" s="79"/>
      <c r="F7390" s="3"/>
      <c r="G7390" s="77" t="e">
        <f>VLOOKUP($F$1&amp;F7390,定价因子!E:F,2,0)</f>
        <v>#N/A</v>
      </c>
      <c r="H7390" s="3"/>
      <c r="I7390" s="77" t="e">
        <f>VLOOKUP($H$1&amp;H7390,定价因子!E:F,2,0)</f>
        <v>#N/A</v>
      </c>
      <c r="J7390" s="3"/>
      <c r="K7390" s="77" t="e">
        <f>VLOOKUP($J$1&amp;J7390,定价因子!E:F,2,0)</f>
        <v>#N/A</v>
      </c>
      <c r="L7390" s="3"/>
      <c r="M7390" s="77" t="e">
        <f>VLOOKUP($L$1&amp;L7390,定价因子!E:F,2,0)</f>
        <v>#N/A</v>
      </c>
      <c r="N7390" s="3"/>
      <c r="O7390" s="77" t="e">
        <f>VLOOKUP($N$1&amp;N7390,定价因子!E:F,2,0)</f>
        <v>#N/A</v>
      </c>
      <c r="P7390" s="3"/>
      <c r="Q7390" s="55" t="e">
        <f>VLOOKUP($P$1&amp;P7390,定价因子!$E:$F,2,0)</f>
        <v>#N/A</v>
      </c>
      <c r="R7390" s="3"/>
      <c r="S7390" s="77" t="e">
        <f>VLOOKUP($R$1&amp;R7390,定价因子!$E:$F,2,0)</f>
        <v>#N/A</v>
      </c>
      <c r="T7390" s="61"/>
      <c r="U7390" s="63"/>
      <c r="V7390" s="63"/>
      <c r="W7390" s="63"/>
      <c r="X7390" s="3"/>
    </row>
    <row r="7391" spans="1:24">
      <c r="A7391" s="3"/>
      <c r="B7391" s="3"/>
      <c r="C7391" s="3"/>
      <c r="D7391" s="3"/>
      <c r="E7391" s="79"/>
      <c r="F7391" s="3"/>
      <c r="G7391" s="77" t="e">
        <f>VLOOKUP($F$1&amp;F7391,定价因子!E:F,2,0)</f>
        <v>#N/A</v>
      </c>
      <c r="H7391" s="3"/>
      <c r="I7391" s="77" t="e">
        <f>VLOOKUP($H$1&amp;H7391,定价因子!E:F,2,0)</f>
        <v>#N/A</v>
      </c>
      <c r="J7391" s="3"/>
      <c r="K7391" s="77" t="e">
        <f>VLOOKUP($J$1&amp;J7391,定价因子!E:F,2,0)</f>
        <v>#N/A</v>
      </c>
      <c r="L7391" s="3"/>
      <c r="M7391" s="77" t="e">
        <f>VLOOKUP($L$1&amp;L7391,定价因子!E:F,2,0)</f>
        <v>#N/A</v>
      </c>
      <c r="N7391" s="3"/>
      <c r="O7391" s="77" t="e">
        <f>VLOOKUP($N$1&amp;N7391,定价因子!E:F,2,0)</f>
        <v>#N/A</v>
      </c>
      <c r="P7391" s="3"/>
      <c r="Q7391" s="55" t="e">
        <f>VLOOKUP($P$1&amp;P7391,定价因子!$E:$F,2,0)</f>
        <v>#N/A</v>
      </c>
      <c r="R7391" s="3"/>
      <c r="S7391" s="77" t="e">
        <f>VLOOKUP($R$1&amp;R7391,定价因子!$E:$F,2,0)</f>
        <v>#N/A</v>
      </c>
      <c r="T7391" s="61"/>
      <c r="U7391" s="63"/>
      <c r="V7391" s="63"/>
      <c r="W7391" s="63"/>
      <c r="X7391" s="3"/>
    </row>
    <row r="7392" spans="1:24">
      <c r="A7392" s="3"/>
      <c r="B7392" s="3"/>
      <c r="C7392" s="3"/>
      <c r="D7392" s="3"/>
      <c r="E7392" s="79"/>
      <c r="F7392" s="3"/>
      <c r="G7392" s="77" t="e">
        <f>VLOOKUP($F$1&amp;F7392,定价因子!E:F,2,0)</f>
        <v>#N/A</v>
      </c>
      <c r="H7392" s="3"/>
      <c r="I7392" s="77" t="e">
        <f>VLOOKUP($H$1&amp;H7392,定价因子!E:F,2,0)</f>
        <v>#N/A</v>
      </c>
      <c r="J7392" s="3"/>
      <c r="K7392" s="77" t="e">
        <f>VLOOKUP($J$1&amp;J7392,定价因子!E:F,2,0)</f>
        <v>#N/A</v>
      </c>
      <c r="L7392" s="3"/>
      <c r="M7392" s="77" t="e">
        <f>VLOOKUP($L$1&amp;L7392,定价因子!E:F,2,0)</f>
        <v>#N/A</v>
      </c>
      <c r="N7392" s="3"/>
      <c r="O7392" s="77" t="e">
        <f>VLOOKUP($N$1&amp;N7392,定价因子!E:F,2,0)</f>
        <v>#N/A</v>
      </c>
      <c r="P7392" s="3"/>
      <c r="Q7392" s="55" t="e">
        <f>VLOOKUP($P$1&amp;P7392,定价因子!$E:$F,2,0)</f>
        <v>#N/A</v>
      </c>
      <c r="R7392" s="3"/>
      <c r="S7392" s="77" t="e">
        <f>VLOOKUP($R$1&amp;R7392,定价因子!$E:$F,2,0)</f>
        <v>#N/A</v>
      </c>
      <c r="T7392" s="61"/>
      <c r="U7392" s="63"/>
      <c r="V7392" s="63"/>
      <c r="W7392" s="63"/>
      <c r="X7392" s="3"/>
    </row>
    <row r="7393" spans="1:24">
      <c r="A7393" s="3"/>
      <c r="B7393" s="3"/>
      <c r="C7393" s="3"/>
      <c r="D7393" s="3"/>
      <c r="E7393" s="79"/>
      <c r="F7393" s="3"/>
      <c r="G7393" s="77" t="e">
        <f>VLOOKUP($F$1&amp;F7393,定价因子!E:F,2,0)</f>
        <v>#N/A</v>
      </c>
      <c r="H7393" s="3"/>
      <c r="I7393" s="77" t="e">
        <f>VLOOKUP($H$1&amp;H7393,定价因子!E:F,2,0)</f>
        <v>#N/A</v>
      </c>
      <c r="J7393" s="3"/>
      <c r="K7393" s="77" t="e">
        <f>VLOOKUP($J$1&amp;J7393,定价因子!E:F,2,0)</f>
        <v>#N/A</v>
      </c>
      <c r="L7393" s="3"/>
      <c r="M7393" s="77" t="e">
        <f>VLOOKUP($L$1&amp;L7393,定价因子!E:F,2,0)</f>
        <v>#N/A</v>
      </c>
      <c r="N7393" s="3"/>
      <c r="O7393" s="77" t="e">
        <f>VLOOKUP($N$1&amp;N7393,定价因子!E:F,2,0)</f>
        <v>#N/A</v>
      </c>
      <c r="P7393" s="3"/>
      <c r="Q7393" s="55" t="e">
        <f>VLOOKUP($P$1&amp;P7393,定价因子!$E:$F,2,0)</f>
        <v>#N/A</v>
      </c>
      <c r="R7393" s="3"/>
      <c r="S7393" s="77" t="e">
        <f>VLOOKUP($R$1&amp;R7393,定价因子!$E:$F,2,0)</f>
        <v>#N/A</v>
      </c>
      <c r="T7393" s="61"/>
      <c r="U7393" s="63"/>
      <c r="V7393" s="63"/>
      <c r="W7393" s="63"/>
      <c r="X7393" s="3"/>
    </row>
    <row r="7394" spans="1:24">
      <c r="A7394" s="3"/>
      <c r="B7394" s="3"/>
      <c r="C7394" s="3"/>
      <c r="D7394" s="3"/>
      <c r="E7394" s="79"/>
      <c r="F7394" s="3"/>
      <c r="G7394" s="77" t="e">
        <f>VLOOKUP($F$1&amp;F7394,定价因子!E:F,2,0)</f>
        <v>#N/A</v>
      </c>
      <c r="H7394" s="3"/>
      <c r="I7394" s="77" t="e">
        <f>VLOOKUP($H$1&amp;H7394,定价因子!E:F,2,0)</f>
        <v>#N/A</v>
      </c>
      <c r="J7394" s="3"/>
      <c r="K7394" s="77" t="e">
        <f>VLOOKUP($J$1&amp;J7394,定价因子!E:F,2,0)</f>
        <v>#N/A</v>
      </c>
      <c r="L7394" s="3"/>
      <c r="M7394" s="77" t="e">
        <f>VLOOKUP($L$1&amp;L7394,定价因子!E:F,2,0)</f>
        <v>#N/A</v>
      </c>
      <c r="N7394" s="3"/>
      <c r="O7394" s="77" t="e">
        <f>VLOOKUP($N$1&amp;N7394,定价因子!E:F,2,0)</f>
        <v>#N/A</v>
      </c>
      <c r="P7394" s="3"/>
      <c r="Q7394" s="55" t="e">
        <f>VLOOKUP($P$1&amp;P7394,定价因子!$E:$F,2,0)</f>
        <v>#N/A</v>
      </c>
      <c r="R7394" s="3"/>
      <c r="S7394" s="77" t="e">
        <f>VLOOKUP($R$1&amp;R7394,定价因子!$E:$F,2,0)</f>
        <v>#N/A</v>
      </c>
      <c r="T7394" s="61"/>
      <c r="U7394" s="63"/>
      <c r="V7394" s="63"/>
      <c r="W7394" s="63"/>
      <c r="X7394" s="3"/>
    </row>
    <row r="7395" spans="1:24">
      <c r="A7395" s="3"/>
      <c r="B7395" s="3"/>
      <c r="C7395" s="3"/>
      <c r="D7395" s="3"/>
      <c r="E7395" s="79"/>
      <c r="F7395" s="3"/>
      <c r="G7395" s="77" t="e">
        <f>VLOOKUP($F$1&amp;F7395,定价因子!E:F,2,0)</f>
        <v>#N/A</v>
      </c>
      <c r="H7395" s="3"/>
      <c r="I7395" s="77" t="e">
        <f>VLOOKUP($H$1&amp;H7395,定价因子!E:F,2,0)</f>
        <v>#N/A</v>
      </c>
      <c r="J7395" s="3"/>
      <c r="K7395" s="77" t="e">
        <f>VLOOKUP($J$1&amp;J7395,定价因子!E:F,2,0)</f>
        <v>#N/A</v>
      </c>
      <c r="L7395" s="3"/>
      <c r="M7395" s="77" t="e">
        <f>VLOOKUP($L$1&amp;L7395,定价因子!E:F,2,0)</f>
        <v>#N/A</v>
      </c>
      <c r="N7395" s="3"/>
      <c r="O7395" s="77" t="e">
        <f>VLOOKUP($N$1&amp;N7395,定价因子!E:F,2,0)</f>
        <v>#N/A</v>
      </c>
      <c r="P7395" s="3"/>
      <c r="Q7395" s="55" t="e">
        <f>VLOOKUP($P$1&amp;P7395,定价因子!$E:$F,2,0)</f>
        <v>#N/A</v>
      </c>
      <c r="R7395" s="3"/>
      <c r="S7395" s="77" t="e">
        <f>VLOOKUP($R$1&amp;R7395,定价因子!$E:$F,2,0)</f>
        <v>#N/A</v>
      </c>
      <c r="T7395" s="61"/>
      <c r="U7395" s="63"/>
      <c r="V7395" s="63"/>
      <c r="W7395" s="63"/>
      <c r="X7395" s="3"/>
    </row>
    <row r="7396" spans="1:24">
      <c r="A7396" s="3"/>
      <c r="B7396" s="3"/>
      <c r="C7396" s="3"/>
      <c r="D7396" s="3"/>
      <c r="E7396" s="79"/>
      <c r="F7396" s="3"/>
      <c r="G7396" s="77" t="e">
        <f>VLOOKUP($F$1&amp;F7396,定价因子!E:F,2,0)</f>
        <v>#N/A</v>
      </c>
      <c r="H7396" s="3"/>
      <c r="I7396" s="77" t="e">
        <f>VLOOKUP($H$1&amp;H7396,定价因子!E:F,2,0)</f>
        <v>#N/A</v>
      </c>
      <c r="J7396" s="3"/>
      <c r="K7396" s="77" t="e">
        <f>VLOOKUP($J$1&amp;J7396,定价因子!E:F,2,0)</f>
        <v>#N/A</v>
      </c>
      <c r="L7396" s="3"/>
      <c r="M7396" s="77" t="e">
        <f>VLOOKUP($L$1&amp;L7396,定价因子!E:F,2,0)</f>
        <v>#N/A</v>
      </c>
      <c r="N7396" s="3"/>
      <c r="O7396" s="77" t="e">
        <f>VLOOKUP($N$1&amp;N7396,定价因子!E:F,2,0)</f>
        <v>#N/A</v>
      </c>
      <c r="P7396" s="3"/>
      <c r="Q7396" s="55" t="e">
        <f>VLOOKUP($P$1&amp;P7396,定价因子!$E:$F,2,0)</f>
        <v>#N/A</v>
      </c>
      <c r="R7396" s="3"/>
      <c r="S7396" s="77" t="e">
        <f>VLOOKUP($R$1&amp;R7396,定价因子!$E:$F,2,0)</f>
        <v>#N/A</v>
      </c>
      <c r="T7396" s="61"/>
      <c r="U7396" s="63"/>
      <c r="V7396" s="63"/>
      <c r="W7396" s="63"/>
      <c r="X7396" s="3"/>
    </row>
    <row r="7397" spans="1:24">
      <c r="A7397" s="3"/>
      <c r="B7397" s="3"/>
      <c r="C7397" s="3"/>
      <c r="D7397" s="3"/>
      <c r="E7397" s="79"/>
      <c r="F7397" s="3"/>
      <c r="G7397" s="77" t="e">
        <f>VLOOKUP($F$1&amp;F7397,定价因子!E:F,2,0)</f>
        <v>#N/A</v>
      </c>
      <c r="H7397" s="3"/>
      <c r="I7397" s="77" t="e">
        <f>VLOOKUP($H$1&amp;H7397,定价因子!E:F,2,0)</f>
        <v>#N/A</v>
      </c>
      <c r="J7397" s="3"/>
      <c r="K7397" s="77" t="e">
        <f>VLOOKUP($J$1&amp;J7397,定价因子!E:F,2,0)</f>
        <v>#N/A</v>
      </c>
      <c r="L7397" s="3"/>
      <c r="M7397" s="77" t="e">
        <f>VLOOKUP($L$1&amp;L7397,定价因子!E:F,2,0)</f>
        <v>#N/A</v>
      </c>
      <c r="N7397" s="3"/>
      <c r="O7397" s="77" t="e">
        <f>VLOOKUP($N$1&amp;N7397,定价因子!E:F,2,0)</f>
        <v>#N/A</v>
      </c>
      <c r="P7397" s="3"/>
      <c r="Q7397" s="55" t="e">
        <f>VLOOKUP($P$1&amp;P7397,定价因子!$E:$F,2,0)</f>
        <v>#N/A</v>
      </c>
      <c r="R7397" s="3"/>
      <c r="S7397" s="77" t="e">
        <f>VLOOKUP($R$1&amp;R7397,定价因子!$E:$F,2,0)</f>
        <v>#N/A</v>
      </c>
      <c r="T7397" s="61"/>
      <c r="U7397" s="63"/>
      <c r="V7397" s="63"/>
      <c r="W7397" s="63"/>
      <c r="X7397" s="3"/>
    </row>
    <row r="7398" spans="1:24">
      <c r="A7398" s="3"/>
      <c r="B7398" s="3"/>
      <c r="C7398" s="3"/>
      <c r="D7398" s="3"/>
      <c r="E7398" s="79"/>
      <c r="F7398" s="3"/>
      <c r="G7398" s="77" t="e">
        <f>VLOOKUP($F$1&amp;F7398,定价因子!E:F,2,0)</f>
        <v>#N/A</v>
      </c>
      <c r="H7398" s="3"/>
      <c r="I7398" s="77" t="e">
        <f>VLOOKUP($H$1&amp;H7398,定价因子!E:F,2,0)</f>
        <v>#N/A</v>
      </c>
      <c r="J7398" s="3"/>
      <c r="K7398" s="77" t="e">
        <f>VLOOKUP($J$1&amp;J7398,定价因子!E:F,2,0)</f>
        <v>#N/A</v>
      </c>
      <c r="L7398" s="3"/>
      <c r="M7398" s="77" t="e">
        <f>VLOOKUP($L$1&amp;L7398,定价因子!E:F,2,0)</f>
        <v>#N/A</v>
      </c>
      <c r="N7398" s="3"/>
      <c r="O7398" s="77" t="e">
        <f>VLOOKUP($N$1&amp;N7398,定价因子!E:F,2,0)</f>
        <v>#N/A</v>
      </c>
      <c r="P7398" s="3"/>
      <c r="Q7398" s="55" t="e">
        <f>VLOOKUP($P$1&amp;P7398,定价因子!$E:$F,2,0)</f>
        <v>#N/A</v>
      </c>
      <c r="R7398" s="3"/>
      <c r="S7398" s="77" t="e">
        <f>VLOOKUP($R$1&amp;R7398,定价因子!$E:$F,2,0)</f>
        <v>#N/A</v>
      </c>
      <c r="T7398" s="61"/>
      <c r="U7398" s="63"/>
      <c r="V7398" s="63"/>
      <c r="W7398" s="63"/>
      <c r="X7398" s="3"/>
    </row>
    <row r="7399" spans="1:24">
      <c r="A7399" s="3"/>
      <c r="B7399" s="3"/>
      <c r="C7399" s="3"/>
      <c r="D7399" s="3"/>
      <c r="E7399" s="79"/>
      <c r="F7399" s="3"/>
      <c r="G7399" s="77" t="e">
        <f>VLOOKUP($F$1&amp;F7399,定价因子!E:F,2,0)</f>
        <v>#N/A</v>
      </c>
      <c r="H7399" s="3"/>
      <c r="I7399" s="77" t="e">
        <f>VLOOKUP($H$1&amp;H7399,定价因子!E:F,2,0)</f>
        <v>#N/A</v>
      </c>
      <c r="J7399" s="3"/>
      <c r="K7399" s="77" t="e">
        <f>VLOOKUP($J$1&amp;J7399,定价因子!E:F,2,0)</f>
        <v>#N/A</v>
      </c>
      <c r="L7399" s="3"/>
      <c r="M7399" s="77" t="e">
        <f>VLOOKUP($L$1&amp;L7399,定价因子!E:F,2,0)</f>
        <v>#N/A</v>
      </c>
      <c r="N7399" s="3"/>
      <c r="O7399" s="77" t="e">
        <f>VLOOKUP($N$1&amp;N7399,定价因子!E:F,2,0)</f>
        <v>#N/A</v>
      </c>
      <c r="P7399" s="3"/>
      <c r="Q7399" s="55" t="e">
        <f>VLOOKUP($P$1&amp;P7399,定价因子!$E:$F,2,0)</f>
        <v>#N/A</v>
      </c>
      <c r="R7399" s="3"/>
      <c r="S7399" s="77" t="e">
        <f>VLOOKUP($R$1&amp;R7399,定价因子!$E:$F,2,0)</f>
        <v>#N/A</v>
      </c>
      <c r="T7399" s="61"/>
      <c r="U7399" s="63"/>
      <c r="V7399" s="63"/>
      <c r="W7399" s="63"/>
      <c r="X7399" s="3"/>
    </row>
    <row r="7400" spans="1:24">
      <c r="A7400" s="3"/>
      <c r="B7400" s="3"/>
      <c r="C7400" s="3"/>
      <c r="D7400" s="3"/>
      <c r="E7400" s="79"/>
      <c r="F7400" s="3"/>
      <c r="G7400" s="77" t="e">
        <f>VLOOKUP($F$1&amp;F7400,定价因子!E:F,2,0)</f>
        <v>#N/A</v>
      </c>
      <c r="H7400" s="3"/>
      <c r="I7400" s="77" t="e">
        <f>VLOOKUP($H$1&amp;H7400,定价因子!E:F,2,0)</f>
        <v>#N/A</v>
      </c>
      <c r="J7400" s="3"/>
      <c r="K7400" s="77" t="e">
        <f>VLOOKUP($J$1&amp;J7400,定价因子!E:F,2,0)</f>
        <v>#N/A</v>
      </c>
      <c r="L7400" s="3"/>
      <c r="M7400" s="77" t="e">
        <f>VLOOKUP($L$1&amp;L7400,定价因子!E:F,2,0)</f>
        <v>#N/A</v>
      </c>
      <c r="N7400" s="3"/>
      <c r="O7400" s="77" t="e">
        <f>VLOOKUP($N$1&amp;N7400,定价因子!E:F,2,0)</f>
        <v>#N/A</v>
      </c>
      <c r="P7400" s="3"/>
      <c r="Q7400" s="55" t="e">
        <f>VLOOKUP($P$1&amp;P7400,定价因子!$E:$F,2,0)</f>
        <v>#N/A</v>
      </c>
      <c r="R7400" s="3"/>
      <c r="S7400" s="77" t="e">
        <f>VLOOKUP($R$1&amp;R7400,定价因子!$E:$F,2,0)</f>
        <v>#N/A</v>
      </c>
      <c r="T7400" s="61"/>
      <c r="U7400" s="63"/>
      <c r="V7400" s="63"/>
      <c r="W7400" s="63"/>
      <c r="X7400" s="3"/>
    </row>
    <row r="7401" spans="1:24">
      <c r="A7401" s="3"/>
      <c r="B7401" s="3"/>
      <c r="C7401" s="3"/>
      <c r="D7401" s="3"/>
      <c r="E7401" s="79"/>
      <c r="F7401" s="3"/>
      <c r="G7401" s="77" t="e">
        <f>VLOOKUP($F$1&amp;F7401,定价因子!E:F,2,0)</f>
        <v>#N/A</v>
      </c>
      <c r="H7401" s="3"/>
      <c r="I7401" s="77" t="e">
        <f>VLOOKUP($H$1&amp;H7401,定价因子!E:F,2,0)</f>
        <v>#N/A</v>
      </c>
      <c r="J7401" s="3"/>
      <c r="K7401" s="77" t="e">
        <f>VLOOKUP($J$1&amp;J7401,定价因子!E:F,2,0)</f>
        <v>#N/A</v>
      </c>
      <c r="L7401" s="3"/>
      <c r="M7401" s="77" t="e">
        <f>VLOOKUP($L$1&amp;L7401,定价因子!E:F,2,0)</f>
        <v>#N/A</v>
      </c>
      <c r="N7401" s="3"/>
      <c r="O7401" s="77" t="e">
        <f>VLOOKUP($N$1&amp;N7401,定价因子!E:F,2,0)</f>
        <v>#N/A</v>
      </c>
      <c r="P7401" s="3"/>
      <c r="Q7401" s="55" t="e">
        <f>VLOOKUP($P$1&amp;P7401,定价因子!$E:$F,2,0)</f>
        <v>#N/A</v>
      </c>
      <c r="R7401" s="3"/>
      <c r="S7401" s="77" t="e">
        <f>VLOOKUP($R$1&amp;R7401,定价因子!$E:$F,2,0)</f>
        <v>#N/A</v>
      </c>
      <c r="T7401" s="61"/>
      <c r="U7401" s="63"/>
      <c r="V7401" s="63"/>
      <c r="W7401" s="63"/>
      <c r="X7401" s="3"/>
    </row>
    <row r="7402" spans="1:24">
      <c r="A7402" s="3"/>
      <c r="B7402" s="3"/>
      <c r="C7402" s="3"/>
      <c r="D7402" s="3"/>
      <c r="E7402" s="79"/>
      <c r="F7402" s="3"/>
      <c r="G7402" s="77" t="e">
        <f>VLOOKUP($F$1&amp;F7402,定价因子!E:F,2,0)</f>
        <v>#N/A</v>
      </c>
      <c r="H7402" s="3"/>
      <c r="I7402" s="77" t="e">
        <f>VLOOKUP($H$1&amp;H7402,定价因子!E:F,2,0)</f>
        <v>#N/A</v>
      </c>
      <c r="J7402" s="3"/>
      <c r="K7402" s="77" t="e">
        <f>VLOOKUP($J$1&amp;J7402,定价因子!E:F,2,0)</f>
        <v>#N/A</v>
      </c>
      <c r="L7402" s="3"/>
      <c r="M7402" s="77" t="e">
        <f>VLOOKUP($L$1&amp;L7402,定价因子!E:F,2,0)</f>
        <v>#N/A</v>
      </c>
      <c r="N7402" s="3"/>
      <c r="O7402" s="77" t="e">
        <f>VLOOKUP($N$1&amp;N7402,定价因子!E:F,2,0)</f>
        <v>#N/A</v>
      </c>
      <c r="P7402" s="3"/>
      <c r="Q7402" s="55" t="e">
        <f>VLOOKUP($P$1&amp;P7402,定价因子!$E:$F,2,0)</f>
        <v>#N/A</v>
      </c>
      <c r="R7402" s="3"/>
      <c r="S7402" s="77" t="e">
        <f>VLOOKUP($R$1&amp;R7402,定价因子!$E:$F,2,0)</f>
        <v>#N/A</v>
      </c>
      <c r="T7402" s="61"/>
      <c r="U7402" s="63"/>
      <c r="V7402" s="63"/>
      <c r="W7402" s="63"/>
      <c r="X7402" s="3"/>
    </row>
    <row r="7403" spans="1:24">
      <c r="A7403" s="3"/>
      <c r="B7403" s="3"/>
      <c r="C7403" s="3"/>
      <c r="D7403" s="3"/>
      <c r="E7403" s="79"/>
      <c r="F7403" s="3"/>
      <c r="G7403" s="77" t="e">
        <f>VLOOKUP($F$1&amp;F7403,定价因子!E:F,2,0)</f>
        <v>#N/A</v>
      </c>
      <c r="H7403" s="3"/>
      <c r="I7403" s="77" t="e">
        <f>VLOOKUP($H$1&amp;H7403,定价因子!E:F,2,0)</f>
        <v>#N/A</v>
      </c>
      <c r="J7403" s="3"/>
      <c r="K7403" s="77" t="e">
        <f>VLOOKUP($J$1&amp;J7403,定价因子!E:F,2,0)</f>
        <v>#N/A</v>
      </c>
      <c r="L7403" s="3"/>
      <c r="M7403" s="77" t="e">
        <f>VLOOKUP($L$1&amp;L7403,定价因子!E:F,2,0)</f>
        <v>#N/A</v>
      </c>
      <c r="N7403" s="3"/>
      <c r="O7403" s="77" t="e">
        <f>VLOOKUP($N$1&amp;N7403,定价因子!E:F,2,0)</f>
        <v>#N/A</v>
      </c>
      <c r="P7403" s="3"/>
      <c r="Q7403" s="55" t="e">
        <f>VLOOKUP($P$1&amp;P7403,定价因子!$E:$F,2,0)</f>
        <v>#N/A</v>
      </c>
      <c r="R7403" s="3"/>
      <c r="S7403" s="77" t="e">
        <f>VLOOKUP($R$1&amp;R7403,定价因子!$E:$F,2,0)</f>
        <v>#N/A</v>
      </c>
      <c r="T7403" s="61"/>
      <c r="U7403" s="63"/>
      <c r="V7403" s="63"/>
      <c r="W7403" s="63"/>
      <c r="X7403" s="3"/>
    </row>
    <row r="7404" spans="1:24">
      <c r="A7404" s="3"/>
      <c r="B7404" s="3"/>
      <c r="C7404" s="3"/>
      <c r="D7404" s="3"/>
      <c r="E7404" s="79"/>
      <c r="F7404" s="3"/>
      <c r="G7404" s="77" t="e">
        <f>VLOOKUP($F$1&amp;F7404,定价因子!E:F,2,0)</f>
        <v>#N/A</v>
      </c>
      <c r="H7404" s="3"/>
      <c r="I7404" s="77" t="e">
        <f>VLOOKUP($H$1&amp;H7404,定价因子!E:F,2,0)</f>
        <v>#N/A</v>
      </c>
      <c r="J7404" s="3"/>
      <c r="K7404" s="77" t="e">
        <f>VLOOKUP($J$1&amp;J7404,定价因子!E:F,2,0)</f>
        <v>#N/A</v>
      </c>
      <c r="L7404" s="3"/>
      <c r="M7404" s="77" t="e">
        <f>VLOOKUP($L$1&amp;L7404,定价因子!E:F,2,0)</f>
        <v>#N/A</v>
      </c>
      <c r="N7404" s="3"/>
      <c r="O7404" s="77" t="e">
        <f>VLOOKUP($N$1&amp;N7404,定价因子!E:F,2,0)</f>
        <v>#N/A</v>
      </c>
      <c r="P7404" s="3"/>
      <c r="Q7404" s="55" t="e">
        <f>VLOOKUP($P$1&amp;P7404,定价因子!$E:$F,2,0)</f>
        <v>#N/A</v>
      </c>
      <c r="R7404" s="3"/>
      <c r="S7404" s="77" t="e">
        <f>VLOOKUP($R$1&amp;R7404,定价因子!$E:$F,2,0)</f>
        <v>#N/A</v>
      </c>
      <c r="T7404" s="61"/>
      <c r="U7404" s="63"/>
      <c r="V7404" s="63"/>
      <c r="W7404" s="63"/>
      <c r="X7404" s="3"/>
    </row>
    <row r="7405" spans="1:24">
      <c r="A7405" s="3"/>
      <c r="B7405" s="3"/>
      <c r="C7405" s="3"/>
      <c r="D7405" s="3"/>
      <c r="E7405" s="79"/>
      <c r="F7405" s="3"/>
      <c r="G7405" s="77" t="e">
        <f>VLOOKUP($F$1&amp;F7405,定价因子!E:F,2,0)</f>
        <v>#N/A</v>
      </c>
      <c r="H7405" s="3"/>
      <c r="I7405" s="77" t="e">
        <f>VLOOKUP($H$1&amp;H7405,定价因子!E:F,2,0)</f>
        <v>#N/A</v>
      </c>
      <c r="J7405" s="3"/>
      <c r="K7405" s="77" t="e">
        <f>VLOOKUP($J$1&amp;J7405,定价因子!E:F,2,0)</f>
        <v>#N/A</v>
      </c>
      <c r="L7405" s="3"/>
      <c r="M7405" s="77" t="e">
        <f>VLOOKUP($L$1&amp;L7405,定价因子!E:F,2,0)</f>
        <v>#N/A</v>
      </c>
      <c r="N7405" s="3"/>
      <c r="O7405" s="77" t="e">
        <f>VLOOKUP($N$1&amp;N7405,定价因子!E:F,2,0)</f>
        <v>#N/A</v>
      </c>
      <c r="P7405" s="3"/>
      <c r="Q7405" s="55" t="e">
        <f>VLOOKUP($P$1&amp;P7405,定价因子!$E:$F,2,0)</f>
        <v>#N/A</v>
      </c>
      <c r="R7405" s="3"/>
      <c r="S7405" s="77" t="e">
        <f>VLOOKUP($R$1&amp;R7405,定价因子!$E:$F,2,0)</f>
        <v>#N/A</v>
      </c>
      <c r="T7405" s="61"/>
      <c r="U7405" s="63"/>
      <c r="V7405" s="63"/>
      <c r="W7405" s="63"/>
      <c r="X7405" s="3"/>
    </row>
    <row r="7406" spans="1:24">
      <c r="A7406" s="3"/>
      <c r="B7406" s="3"/>
      <c r="C7406" s="3"/>
      <c r="D7406" s="3"/>
      <c r="E7406" s="79"/>
      <c r="F7406" s="3"/>
      <c r="G7406" s="77" t="e">
        <f>VLOOKUP($F$1&amp;F7406,定价因子!E:F,2,0)</f>
        <v>#N/A</v>
      </c>
      <c r="H7406" s="3"/>
      <c r="I7406" s="77" t="e">
        <f>VLOOKUP($H$1&amp;H7406,定价因子!E:F,2,0)</f>
        <v>#N/A</v>
      </c>
      <c r="J7406" s="3"/>
      <c r="K7406" s="77" t="e">
        <f>VLOOKUP($J$1&amp;J7406,定价因子!E:F,2,0)</f>
        <v>#N/A</v>
      </c>
      <c r="L7406" s="3"/>
      <c r="M7406" s="77" t="e">
        <f>VLOOKUP($L$1&amp;L7406,定价因子!E:F,2,0)</f>
        <v>#N/A</v>
      </c>
      <c r="N7406" s="3"/>
      <c r="O7406" s="77" t="e">
        <f>VLOOKUP($N$1&amp;N7406,定价因子!E:F,2,0)</f>
        <v>#N/A</v>
      </c>
      <c r="P7406" s="3"/>
      <c r="Q7406" s="55" t="e">
        <f>VLOOKUP($P$1&amp;P7406,定价因子!$E:$F,2,0)</f>
        <v>#N/A</v>
      </c>
      <c r="R7406" s="3"/>
      <c r="S7406" s="77" t="e">
        <f>VLOOKUP($R$1&amp;R7406,定价因子!$E:$F,2,0)</f>
        <v>#N/A</v>
      </c>
      <c r="T7406" s="61"/>
      <c r="U7406" s="63"/>
      <c r="V7406" s="63"/>
      <c r="W7406" s="63"/>
      <c r="X7406" s="3"/>
    </row>
    <row r="7407" spans="1:24">
      <c r="A7407" s="3"/>
      <c r="B7407" s="3"/>
      <c r="C7407" s="3"/>
      <c r="D7407" s="3"/>
      <c r="E7407" s="79"/>
      <c r="F7407" s="3"/>
      <c r="G7407" s="77" t="e">
        <f>VLOOKUP($F$1&amp;F7407,定价因子!E:F,2,0)</f>
        <v>#N/A</v>
      </c>
      <c r="H7407" s="3"/>
      <c r="I7407" s="77" t="e">
        <f>VLOOKUP($H$1&amp;H7407,定价因子!E:F,2,0)</f>
        <v>#N/A</v>
      </c>
      <c r="J7407" s="3"/>
      <c r="K7407" s="77" t="e">
        <f>VLOOKUP($J$1&amp;J7407,定价因子!E:F,2,0)</f>
        <v>#N/A</v>
      </c>
      <c r="L7407" s="3"/>
      <c r="M7407" s="77" t="e">
        <f>VLOOKUP($L$1&amp;L7407,定价因子!E:F,2,0)</f>
        <v>#N/A</v>
      </c>
      <c r="N7407" s="3"/>
      <c r="O7407" s="77" t="e">
        <f>VLOOKUP($N$1&amp;N7407,定价因子!E:F,2,0)</f>
        <v>#N/A</v>
      </c>
      <c r="P7407" s="3"/>
      <c r="Q7407" s="55" t="e">
        <f>VLOOKUP($P$1&amp;P7407,定价因子!$E:$F,2,0)</f>
        <v>#N/A</v>
      </c>
      <c r="R7407" s="3"/>
      <c r="S7407" s="77" t="e">
        <f>VLOOKUP($R$1&amp;R7407,定价因子!$E:$F,2,0)</f>
        <v>#N/A</v>
      </c>
      <c r="T7407" s="61"/>
      <c r="U7407" s="63"/>
      <c r="V7407" s="63"/>
      <c r="W7407" s="63"/>
      <c r="X7407" s="3"/>
    </row>
    <row r="7408" spans="1:24">
      <c r="A7408" s="3"/>
      <c r="B7408" s="3"/>
      <c r="C7408" s="3"/>
      <c r="D7408" s="3"/>
      <c r="E7408" s="79"/>
      <c r="F7408" s="3"/>
      <c r="G7408" s="77" t="e">
        <f>VLOOKUP($F$1&amp;F7408,定价因子!E:F,2,0)</f>
        <v>#N/A</v>
      </c>
      <c r="H7408" s="3"/>
      <c r="I7408" s="77" t="e">
        <f>VLOOKUP($H$1&amp;H7408,定价因子!E:F,2,0)</f>
        <v>#N/A</v>
      </c>
      <c r="J7408" s="3"/>
      <c r="K7408" s="77" t="e">
        <f>VLOOKUP($J$1&amp;J7408,定价因子!E:F,2,0)</f>
        <v>#N/A</v>
      </c>
      <c r="L7408" s="3"/>
      <c r="M7408" s="77" t="e">
        <f>VLOOKUP($L$1&amp;L7408,定价因子!E:F,2,0)</f>
        <v>#N/A</v>
      </c>
      <c r="N7408" s="3"/>
      <c r="O7408" s="77" t="e">
        <f>VLOOKUP($N$1&amp;N7408,定价因子!E:F,2,0)</f>
        <v>#N/A</v>
      </c>
      <c r="P7408" s="3"/>
      <c r="Q7408" s="55" t="e">
        <f>VLOOKUP($P$1&amp;P7408,定价因子!$E:$F,2,0)</f>
        <v>#N/A</v>
      </c>
      <c r="R7408" s="3"/>
      <c r="S7408" s="77" t="e">
        <f>VLOOKUP($R$1&amp;R7408,定价因子!$E:$F,2,0)</f>
        <v>#N/A</v>
      </c>
      <c r="T7408" s="61"/>
      <c r="U7408" s="63"/>
      <c r="V7408" s="63"/>
      <c r="W7408" s="63"/>
      <c r="X7408" s="3"/>
    </row>
    <row r="7409" spans="1:24">
      <c r="A7409" s="3"/>
      <c r="B7409" s="3"/>
      <c r="C7409" s="3"/>
      <c r="D7409" s="3"/>
      <c r="E7409" s="79"/>
      <c r="F7409" s="3"/>
      <c r="G7409" s="77" t="e">
        <f>VLOOKUP($F$1&amp;F7409,定价因子!E:F,2,0)</f>
        <v>#N/A</v>
      </c>
      <c r="H7409" s="3"/>
      <c r="I7409" s="77" t="e">
        <f>VLOOKUP($H$1&amp;H7409,定价因子!E:F,2,0)</f>
        <v>#N/A</v>
      </c>
      <c r="J7409" s="3"/>
      <c r="K7409" s="77" t="e">
        <f>VLOOKUP($J$1&amp;J7409,定价因子!E:F,2,0)</f>
        <v>#N/A</v>
      </c>
      <c r="L7409" s="3"/>
      <c r="M7409" s="77" t="e">
        <f>VLOOKUP($L$1&amp;L7409,定价因子!E:F,2,0)</f>
        <v>#N/A</v>
      </c>
      <c r="N7409" s="3"/>
      <c r="O7409" s="77" t="e">
        <f>VLOOKUP($N$1&amp;N7409,定价因子!E:F,2,0)</f>
        <v>#N/A</v>
      </c>
      <c r="P7409" s="3"/>
      <c r="Q7409" s="55" t="e">
        <f>VLOOKUP($P$1&amp;P7409,定价因子!$E:$F,2,0)</f>
        <v>#N/A</v>
      </c>
      <c r="R7409" s="3"/>
      <c r="S7409" s="77" t="e">
        <f>VLOOKUP($R$1&amp;R7409,定价因子!$E:$F,2,0)</f>
        <v>#N/A</v>
      </c>
      <c r="T7409" s="61"/>
      <c r="U7409" s="63"/>
      <c r="V7409" s="63"/>
      <c r="W7409" s="63"/>
      <c r="X7409" s="3"/>
    </row>
    <row r="7410" spans="1:24">
      <c r="A7410" s="3"/>
      <c r="B7410" s="3"/>
      <c r="C7410" s="3"/>
      <c r="D7410" s="3"/>
      <c r="E7410" s="79"/>
      <c r="F7410" s="3"/>
      <c r="G7410" s="77" t="e">
        <f>VLOOKUP($F$1&amp;F7410,定价因子!E:F,2,0)</f>
        <v>#N/A</v>
      </c>
      <c r="H7410" s="3"/>
      <c r="I7410" s="77" t="e">
        <f>VLOOKUP($H$1&amp;H7410,定价因子!E:F,2,0)</f>
        <v>#N/A</v>
      </c>
      <c r="J7410" s="3"/>
      <c r="K7410" s="77" t="e">
        <f>VLOOKUP($J$1&amp;J7410,定价因子!E:F,2,0)</f>
        <v>#N/A</v>
      </c>
      <c r="L7410" s="3"/>
      <c r="M7410" s="77" t="e">
        <f>VLOOKUP($L$1&amp;L7410,定价因子!E:F,2,0)</f>
        <v>#N/A</v>
      </c>
      <c r="N7410" s="3"/>
      <c r="O7410" s="77" t="e">
        <f>VLOOKUP($N$1&amp;N7410,定价因子!E:F,2,0)</f>
        <v>#N/A</v>
      </c>
      <c r="P7410" s="3"/>
      <c r="Q7410" s="55" t="e">
        <f>VLOOKUP($P$1&amp;P7410,定价因子!$E:$F,2,0)</f>
        <v>#N/A</v>
      </c>
      <c r="R7410" s="3"/>
      <c r="S7410" s="77" t="e">
        <f>VLOOKUP($R$1&amp;R7410,定价因子!$E:$F,2,0)</f>
        <v>#N/A</v>
      </c>
      <c r="T7410" s="61"/>
      <c r="U7410" s="63"/>
      <c r="V7410" s="63"/>
      <c r="W7410" s="63"/>
      <c r="X7410" s="3"/>
    </row>
    <row r="7411" spans="1:24">
      <c r="A7411" s="3"/>
      <c r="B7411" s="3"/>
      <c r="C7411" s="3"/>
      <c r="D7411" s="3"/>
      <c r="E7411" s="79"/>
      <c r="F7411" s="3"/>
      <c r="G7411" s="77" t="e">
        <f>VLOOKUP($F$1&amp;F7411,定价因子!E:F,2,0)</f>
        <v>#N/A</v>
      </c>
      <c r="H7411" s="3"/>
      <c r="I7411" s="77" t="e">
        <f>VLOOKUP($H$1&amp;H7411,定价因子!E:F,2,0)</f>
        <v>#N/A</v>
      </c>
      <c r="J7411" s="3"/>
      <c r="K7411" s="77" t="e">
        <f>VLOOKUP($J$1&amp;J7411,定价因子!E:F,2,0)</f>
        <v>#N/A</v>
      </c>
      <c r="L7411" s="3"/>
      <c r="M7411" s="77" t="e">
        <f>VLOOKUP($L$1&amp;L7411,定价因子!E:F,2,0)</f>
        <v>#N/A</v>
      </c>
      <c r="N7411" s="3"/>
      <c r="O7411" s="77" t="e">
        <f>VLOOKUP($N$1&amp;N7411,定价因子!E:F,2,0)</f>
        <v>#N/A</v>
      </c>
      <c r="P7411" s="3"/>
      <c r="Q7411" s="55" t="e">
        <f>VLOOKUP($P$1&amp;P7411,定价因子!$E:$F,2,0)</f>
        <v>#N/A</v>
      </c>
      <c r="R7411" s="3"/>
      <c r="S7411" s="77" t="e">
        <f>VLOOKUP($R$1&amp;R7411,定价因子!$E:$F,2,0)</f>
        <v>#N/A</v>
      </c>
      <c r="T7411" s="61"/>
      <c r="U7411" s="63"/>
      <c r="V7411" s="63"/>
      <c r="W7411" s="63"/>
      <c r="X7411" s="3"/>
    </row>
    <row r="7412" spans="1:24">
      <c r="A7412" s="3"/>
      <c r="B7412" s="3"/>
      <c r="C7412" s="3"/>
      <c r="D7412" s="3"/>
      <c r="E7412" s="79"/>
      <c r="F7412" s="3"/>
      <c r="G7412" s="77" t="e">
        <f>VLOOKUP($F$1&amp;F7412,定价因子!E:F,2,0)</f>
        <v>#N/A</v>
      </c>
      <c r="H7412" s="3"/>
      <c r="I7412" s="77" t="e">
        <f>VLOOKUP($H$1&amp;H7412,定价因子!E:F,2,0)</f>
        <v>#N/A</v>
      </c>
      <c r="J7412" s="3"/>
      <c r="K7412" s="77" t="e">
        <f>VLOOKUP($J$1&amp;J7412,定价因子!E:F,2,0)</f>
        <v>#N/A</v>
      </c>
      <c r="L7412" s="3"/>
      <c r="M7412" s="77" t="e">
        <f>VLOOKUP($L$1&amp;L7412,定价因子!E:F,2,0)</f>
        <v>#N/A</v>
      </c>
      <c r="N7412" s="3"/>
      <c r="O7412" s="77" t="e">
        <f>VLOOKUP($N$1&amp;N7412,定价因子!E:F,2,0)</f>
        <v>#N/A</v>
      </c>
      <c r="P7412" s="3"/>
      <c r="Q7412" s="55" t="e">
        <f>VLOOKUP($P$1&amp;P7412,定价因子!$E:$F,2,0)</f>
        <v>#N/A</v>
      </c>
      <c r="R7412" s="3"/>
      <c r="S7412" s="77" t="e">
        <f>VLOOKUP($R$1&amp;R7412,定价因子!$E:$F,2,0)</f>
        <v>#N/A</v>
      </c>
      <c r="T7412" s="61"/>
      <c r="U7412" s="63"/>
      <c r="V7412" s="63"/>
      <c r="W7412" s="63"/>
      <c r="X7412" s="3"/>
    </row>
    <row r="7413" spans="1:24">
      <c r="A7413" s="3"/>
      <c r="B7413" s="3"/>
      <c r="C7413" s="3"/>
      <c r="D7413" s="3"/>
      <c r="E7413" s="79"/>
      <c r="F7413" s="3"/>
      <c r="G7413" s="77" t="e">
        <f>VLOOKUP($F$1&amp;F7413,定价因子!E:F,2,0)</f>
        <v>#N/A</v>
      </c>
      <c r="H7413" s="3"/>
      <c r="I7413" s="77" t="e">
        <f>VLOOKUP($H$1&amp;H7413,定价因子!E:F,2,0)</f>
        <v>#N/A</v>
      </c>
      <c r="J7413" s="3"/>
      <c r="K7413" s="77" t="e">
        <f>VLOOKUP($J$1&amp;J7413,定价因子!E:F,2,0)</f>
        <v>#N/A</v>
      </c>
      <c r="L7413" s="3"/>
      <c r="M7413" s="77" t="e">
        <f>VLOOKUP($L$1&amp;L7413,定价因子!E:F,2,0)</f>
        <v>#N/A</v>
      </c>
      <c r="N7413" s="3"/>
      <c r="O7413" s="77" t="e">
        <f>VLOOKUP($N$1&amp;N7413,定价因子!E:F,2,0)</f>
        <v>#N/A</v>
      </c>
      <c r="P7413" s="3"/>
      <c r="Q7413" s="55" t="e">
        <f>VLOOKUP($P$1&amp;P7413,定价因子!$E:$F,2,0)</f>
        <v>#N/A</v>
      </c>
      <c r="R7413" s="3"/>
      <c r="S7413" s="77" t="e">
        <f>VLOOKUP($R$1&amp;R7413,定价因子!$E:$F,2,0)</f>
        <v>#N/A</v>
      </c>
      <c r="T7413" s="61"/>
      <c r="U7413" s="63"/>
      <c r="V7413" s="63"/>
      <c r="W7413" s="63"/>
      <c r="X7413" s="3"/>
    </row>
    <row r="7414" spans="1:24">
      <c r="A7414" s="3"/>
      <c r="B7414" s="3"/>
      <c r="C7414" s="3"/>
      <c r="D7414" s="3"/>
      <c r="E7414" s="79"/>
      <c r="F7414" s="3"/>
      <c r="G7414" s="77" t="e">
        <f>VLOOKUP($F$1&amp;F7414,定价因子!E:F,2,0)</f>
        <v>#N/A</v>
      </c>
      <c r="H7414" s="3"/>
      <c r="I7414" s="77" t="e">
        <f>VLOOKUP($H$1&amp;H7414,定价因子!E:F,2,0)</f>
        <v>#N/A</v>
      </c>
      <c r="J7414" s="3"/>
      <c r="K7414" s="77" t="e">
        <f>VLOOKUP($J$1&amp;J7414,定价因子!E:F,2,0)</f>
        <v>#N/A</v>
      </c>
      <c r="L7414" s="3"/>
      <c r="M7414" s="77" t="e">
        <f>VLOOKUP($L$1&amp;L7414,定价因子!E:F,2,0)</f>
        <v>#N/A</v>
      </c>
      <c r="N7414" s="3"/>
      <c r="O7414" s="77" t="e">
        <f>VLOOKUP($N$1&amp;N7414,定价因子!E:F,2,0)</f>
        <v>#N/A</v>
      </c>
      <c r="P7414" s="3"/>
      <c r="Q7414" s="55" t="e">
        <f>VLOOKUP($P$1&amp;P7414,定价因子!$E:$F,2,0)</f>
        <v>#N/A</v>
      </c>
      <c r="R7414" s="3"/>
      <c r="S7414" s="77" t="e">
        <f>VLOOKUP($R$1&amp;R7414,定价因子!$E:$F,2,0)</f>
        <v>#N/A</v>
      </c>
      <c r="T7414" s="61"/>
      <c r="U7414" s="63"/>
      <c r="V7414" s="63"/>
      <c r="W7414" s="63"/>
      <c r="X7414" s="3"/>
    </row>
    <row r="7415" spans="1:24">
      <c r="A7415" s="3"/>
      <c r="B7415" s="3"/>
      <c r="C7415" s="3"/>
      <c r="D7415" s="3"/>
      <c r="E7415" s="79"/>
      <c r="F7415" s="3"/>
      <c r="G7415" s="77" t="e">
        <f>VLOOKUP($F$1&amp;F7415,定价因子!E:F,2,0)</f>
        <v>#N/A</v>
      </c>
      <c r="H7415" s="3"/>
      <c r="I7415" s="77" t="e">
        <f>VLOOKUP($H$1&amp;H7415,定价因子!E:F,2,0)</f>
        <v>#N/A</v>
      </c>
      <c r="J7415" s="3"/>
      <c r="K7415" s="77" t="e">
        <f>VLOOKUP($J$1&amp;J7415,定价因子!E:F,2,0)</f>
        <v>#N/A</v>
      </c>
      <c r="L7415" s="3"/>
      <c r="M7415" s="77" t="e">
        <f>VLOOKUP($L$1&amp;L7415,定价因子!E:F,2,0)</f>
        <v>#N/A</v>
      </c>
      <c r="N7415" s="3"/>
      <c r="O7415" s="77" t="e">
        <f>VLOOKUP($N$1&amp;N7415,定价因子!E:F,2,0)</f>
        <v>#N/A</v>
      </c>
      <c r="P7415" s="3"/>
      <c r="Q7415" s="55" t="e">
        <f>VLOOKUP($P$1&amp;P7415,定价因子!$E:$F,2,0)</f>
        <v>#N/A</v>
      </c>
      <c r="R7415" s="3"/>
      <c r="S7415" s="77" t="e">
        <f>VLOOKUP($R$1&amp;R7415,定价因子!$E:$F,2,0)</f>
        <v>#N/A</v>
      </c>
      <c r="T7415" s="61"/>
      <c r="U7415" s="63"/>
      <c r="V7415" s="63"/>
      <c r="W7415" s="63"/>
      <c r="X7415" s="3"/>
    </row>
    <row r="7416" spans="1:24">
      <c r="A7416" s="3"/>
      <c r="B7416" s="3"/>
      <c r="C7416" s="3"/>
      <c r="D7416" s="3"/>
      <c r="E7416" s="79"/>
      <c r="F7416" s="3"/>
      <c r="G7416" s="77" t="e">
        <f>VLOOKUP($F$1&amp;F7416,定价因子!E:F,2,0)</f>
        <v>#N/A</v>
      </c>
      <c r="H7416" s="3"/>
      <c r="I7416" s="77" t="e">
        <f>VLOOKUP($H$1&amp;H7416,定价因子!E:F,2,0)</f>
        <v>#N/A</v>
      </c>
      <c r="J7416" s="3"/>
      <c r="K7416" s="77" t="e">
        <f>VLOOKUP($J$1&amp;J7416,定价因子!E:F,2,0)</f>
        <v>#N/A</v>
      </c>
      <c r="L7416" s="3"/>
      <c r="M7416" s="77" t="e">
        <f>VLOOKUP($L$1&amp;L7416,定价因子!E:F,2,0)</f>
        <v>#N/A</v>
      </c>
      <c r="N7416" s="3"/>
      <c r="O7416" s="77" t="e">
        <f>VLOOKUP($N$1&amp;N7416,定价因子!E:F,2,0)</f>
        <v>#N/A</v>
      </c>
      <c r="P7416" s="3"/>
      <c r="Q7416" s="55" t="e">
        <f>VLOOKUP($P$1&amp;P7416,定价因子!$E:$F,2,0)</f>
        <v>#N/A</v>
      </c>
      <c r="R7416" s="3"/>
      <c r="S7416" s="77" t="e">
        <f>VLOOKUP($R$1&amp;R7416,定价因子!$E:$F,2,0)</f>
        <v>#N/A</v>
      </c>
      <c r="T7416" s="61"/>
      <c r="U7416" s="63"/>
      <c r="V7416" s="63"/>
      <c r="W7416" s="63"/>
      <c r="X7416" s="3"/>
    </row>
    <row r="7417" spans="1:24">
      <c r="A7417" s="3"/>
      <c r="B7417" s="3"/>
      <c r="C7417" s="3"/>
      <c r="D7417" s="3"/>
      <c r="E7417" s="79"/>
      <c r="F7417" s="3"/>
      <c r="G7417" s="77" t="e">
        <f>VLOOKUP($F$1&amp;F7417,定价因子!E:F,2,0)</f>
        <v>#N/A</v>
      </c>
      <c r="H7417" s="3"/>
      <c r="I7417" s="77" t="e">
        <f>VLOOKUP($H$1&amp;H7417,定价因子!E:F,2,0)</f>
        <v>#N/A</v>
      </c>
      <c r="J7417" s="3"/>
      <c r="K7417" s="77" t="e">
        <f>VLOOKUP($J$1&amp;J7417,定价因子!E:F,2,0)</f>
        <v>#N/A</v>
      </c>
      <c r="L7417" s="3"/>
      <c r="M7417" s="77" t="e">
        <f>VLOOKUP($L$1&amp;L7417,定价因子!E:F,2,0)</f>
        <v>#N/A</v>
      </c>
      <c r="N7417" s="3"/>
      <c r="O7417" s="77" t="e">
        <f>VLOOKUP($N$1&amp;N7417,定价因子!E:F,2,0)</f>
        <v>#N/A</v>
      </c>
      <c r="P7417" s="3"/>
      <c r="Q7417" s="55" t="e">
        <f>VLOOKUP($P$1&amp;P7417,定价因子!$E:$F,2,0)</f>
        <v>#N/A</v>
      </c>
      <c r="R7417" s="3"/>
      <c r="S7417" s="77" t="e">
        <f>VLOOKUP($R$1&amp;R7417,定价因子!$E:$F,2,0)</f>
        <v>#N/A</v>
      </c>
      <c r="T7417" s="61"/>
      <c r="U7417" s="63"/>
      <c r="V7417" s="63"/>
      <c r="W7417" s="63"/>
      <c r="X7417" s="3"/>
    </row>
    <row r="7418" spans="1:24">
      <c r="A7418" s="3"/>
      <c r="B7418" s="3"/>
      <c r="C7418" s="3"/>
      <c r="D7418" s="3"/>
      <c r="E7418" s="79"/>
      <c r="F7418" s="3"/>
      <c r="G7418" s="77" t="e">
        <f>VLOOKUP($F$1&amp;F7418,定价因子!E:F,2,0)</f>
        <v>#N/A</v>
      </c>
      <c r="H7418" s="3"/>
      <c r="I7418" s="77" t="e">
        <f>VLOOKUP($H$1&amp;H7418,定价因子!E:F,2,0)</f>
        <v>#N/A</v>
      </c>
      <c r="J7418" s="3"/>
      <c r="K7418" s="77" t="e">
        <f>VLOOKUP($J$1&amp;J7418,定价因子!E:F,2,0)</f>
        <v>#N/A</v>
      </c>
      <c r="L7418" s="3"/>
      <c r="M7418" s="77" t="e">
        <f>VLOOKUP($L$1&amp;L7418,定价因子!E:F,2,0)</f>
        <v>#N/A</v>
      </c>
      <c r="N7418" s="3"/>
      <c r="O7418" s="77" t="e">
        <f>VLOOKUP($N$1&amp;N7418,定价因子!E:F,2,0)</f>
        <v>#N/A</v>
      </c>
      <c r="P7418" s="3"/>
      <c r="Q7418" s="55" t="e">
        <f>VLOOKUP($P$1&amp;P7418,定价因子!$E:$F,2,0)</f>
        <v>#N/A</v>
      </c>
      <c r="R7418" s="3"/>
      <c r="S7418" s="77" t="e">
        <f>VLOOKUP($R$1&amp;R7418,定价因子!$E:$F,2,0)</f>
        <v>#N/A</v>
      </c>
      <c r="T7418" s="61"/>
      <c r="U7418" s="63"/>
      <c r="V7418" s="63"/>
      <c r="W7418" s="63"/>
      <c r="X7418" s="3"/>
    </row>
    <row r="7419" spans="1:24">
      <c r="A7419" s="3"/>
      <c r="B7419" s="3"/>
      <c r="C7419" s="3"/>
      <c r="D7419" s="3"/>
      <c r="E7419" s="79"/>
      <c r="F7419" s="3"/>
      <c r="G7419" s="77" t="e">
        <f>VLOOKUP($F$1&amp;F7419,定价因子!E:F,2,0)</f>
        <v>#N/A</v>
      </c>
      <c r="H7419" s="3"/>
      <c r="I7419" s="77" t="e">
        <f>VLOOKUP($H$1&amp;H7419,定价因子!E:F,2,0)</f>
        <v>#N/A</v>
      </c>
      <c r="J7419" s="3"/>
      <c r="K7419" s="77" t="e">
        <f>VLOOKUP($J$1&amp;J7419,定价因子!E:F,2,0)</f>
        <v>#N/A</v>
      </c>
      <c r="L7419" s="3"/>
      <c r="M7419" s="77" t="e">
        <f>VLOOKUP($L$1&amp;L7419,定价因子!E:F,2,0)</f>
        <v>#N/A</v>
      </c>
      <c r="N7419" s="3"/>
      <c r="O7419" s="77" t="e">
        <f>VLOOKUP($N$1&amp;N7419,定价因子!E:F,2,0)</f>
        <v>#N/A</v>
      </c>
      <c r="P7419" s="3"/>
      <c r="Q7419" s="55" t="e">
        <f>VLOOKUP($P$1&amp;P7419,定价因子!$E:$F,2,0)</f>
        <v>#N/A</v>
      </c>
      <c r="R7419" s="3"/>
      <c r="S7419" s="77" t="e">
        <f>VLOOKUP($R$1&amp;R7419,定价因子!$E:$F,2,0)</f>
        <v>#N/A</v>
      </c>
      <c r="T7419" s="61"/>
      <c r="U7419" s="63"/>
      <c r="V7419" s="63"/>
      <c r="W7419" s="63"/>
      <c r="X7419" s="3"/>
    </row>
    <row r="7420" spans="1:24">
      <c r="A7420" s="3"/>
      <c r="B7420" s="3"/>
      <c r="C7420" s="3"/>
      <c r="D7420" s="3"/>
      <c r="E7420" s="79"/>
      <c r="F7420" s="3"/>
      <c r="G7420" s="77" t="e">
        <f>VLOOKUP($F$1&amp;F7420,定价因子!E:F,2,0)</f>
        <v>#N/A</v>
      </c>
      <c r="H7420" s="3"/>
      <c r="I7420" s="77" t="e">
        <f>VLOOKUP($H$1&amp;H7420,定价因子!E:F,2,0)</f>
        <v>#N/A</v>
      </c>
      <c r="J7420" s="3"/>
      <c r="K7420" s="77" t="e">
        <f>VLOOKUP($J$1&amp;J7420,定价因子!E:F,2,0)</f>
        <v>#N/A</v>
      </c>
      <c r="L7420" s="3"/>
      <c r="M7420" s="77" t="e">
        <f>VLOOKUP($L$1&amp;L7420,定价因子!E:F,2,0)</f>
        <v>#N/A</v>
      </c>
      <c r="N7420" s="3"/>
      <c r="O7420" s="77" t="e">
        <f>VLOOKUP($N$1&amp;N7420,定价因子!E:F,2,0)</f>
        <v>#N/A</v>
      </c>
      <c r="P7420" s="3"/>
      <c r="Q7420" s="55" t="e">
        <f>VLOOKUP($P$1&amp;P7420,定价因子!$E:$F,2,0)</f>
        <v>#N/A</v>
      </c>
      <c r="R7420" s="3"/>
      <c r="S7420" s="77" t="e">
        <f>VLOOKUP($R$1&amp;R7420,定价因子!$E:$F,2,0)</f>
        <v>#N/A</v>
      </c>
      <c r="T7420" s="61"/>
      <c r="U7420" s="63"/>
      <c r="V7420" s="63"/>
      <c r="W7420" s="63"/>
      <c r="X7420" s="3"/>
    </row>
    <row r="7421" spans="1:24">
      <c r="A7421" s="3"/>
      <c r="B7421" s="3"/>
      <c r="C7421" s="3"/>
      <c r="D7421" s="3"/>
      <c r="E7421" s="79"/>
      <c r="F7421" s="3"/>
      <c r="G7421" s="77" t="e">
        <f>VLOOKUP($F$1&amp;F7421,定价因子!E:F,2,0)</f>
        <v>#N/A</v>
      </c>
      <c r="H7421" s="3"/>
      <c r="I7421" s="77" t="e">
        <f>VLOOKUP($H$1&amp;H7421,定价因子!E:F,2,0)</f>
        <v>#N/A</v>
      </c>
      <c r="J7421" s="3"/>
      <c r="K7421" s="77" t="e">
        <f>VLOOKUP($J$1&amp;J7421,定价因子!E:F,2,0)</f>
        <v>#N/A</v>
      </c>
      <c r="L7421" s="3"/>
      <c r="M7421" s="77" t="e">
        <f>VLOOKUP($L$1&amp;L7421,定价因子!E:F,2,0)</f>
        <v>#N/A</v>
      </c>
      <c r="N7421" s="3"/>
      <c r="O7421" s="77" t="e">
        <f>VLOOKUP($N$1&amp;N7421,定价因子!E:F,2,0)</f>
        <v>#N/A</v>
      </c>
      <c r="P7421" s="3"/>
      <c r="Q7421" s="55" t="e">
        <f>VLOOKUP($P$1&amp;P7421,定价因子!$E:$F,2,0)</f>
        <v>#N/A</v>
      </c>
      <c r="R7421" s="3"/>
      <c r="S7421" s="77" t="e">
        <f>VLOOKUP($R$1&amp;R7421,定价因子!$E:$F,2,0)</f>
        <v>#N/A</v>
      </c>
      <c r="T7421" s="61"/>
      <c r="U7421" s="63"/>
      <c r="V7421" s="63"/>
      <c r="W7421" s="63"/>
      <c r="X7421" s="3"/>
    </row>
    <row r="7422" spans="1:24">
      <c r="A7422" s="3"/>
      <c r="B7422" s="3"/>
      <c r="C7422" s="3"/>
      <c r="D7422" s="3"/>
      <c r="E7422" s="79"/>
      <c r="F7422" s="3"/>
      <c r="G7422" s="77" t="e">
        <f>VLOOKUP($F$1&amp;F7422,定价因子!E:F,2,0)</f>
        <v>#N/A</v>
      </c>
      <c r="H7422" s="3"/>
      <c r="I7422" s="77" t="e">
        <f>VLOOKUP($H$1&amp;H7422,定价因子!E:F,2,0)</f>
        <v>#N/A</v>
      </c>
      <c r="J7422" s="3"/>
      <c r="K7422" s="77" t="e">
        <f>VLOOKUP($J$1&amp;J7422,定价因子!E:F,2,0)</f>
        <v>#N/A</v>
      </c>
      <c r="L7422" s="3"/>
      <c r="M7422" s="77" t="e">
        <f>VLOOKUP($L$1&amp;L7422,定价因子!E:F,2,0)</f>
        <v>#N/A</v>
      </c>
      <c r="N7422" s="3"/>
      <c r="O7422" s="77" t="e">
        <f>VLOOKUP($N$1&amp;N7422,定价因子!E:F,2,0)</f>
        <v>#N/A</v>
      </c>
      <c r="P7422" s="3"/>
      <c r="Q7422" s="55" t="e">
        <f>VLOOKUP($P$1&amp;P7422,定价因子!$E:$F,2,0)</f>
        <v>#N/A</v>
      </c>
      <c r="R7422" s="3"/>
      <c r="S7422" s="77" t="e">
        <f>VLOOKUP($R$1&amp;R7422,定价因子!$E:$F,2,0)</f>
        <v>#N/A</v>
      </c>
      <c r="T7422" s="61"/>
      <c r="U7422" s="63"/>
      <c r="V7422" s="63"/>
      <c r="W7422" s="63"/>
      <c r="X7422" s="3"/>
    </row>
    <row r="7423" spans="1:24">
      <c r="A7423" s="3"/>
      <c r="B7423" s="3"/>
      <c r="C7423" s="3"/>
      <c r="D7423" s="3"/>
      <c r="E7423" s="79"/>
      <c r="F7423" s="3"/>
      <c r="G7423" s="77" t="e">
        <f>VLOOKUP($F$1&amp;F7423,定价因子!E:F,2,0)</f>
        <v>#N/A</v>
      </c>
      <c r="H7423" s="3"/>
      <c r="I7423" s="77" t="e">
        <f>VLOOKUP($H$1&amp;H7423,定价因子!E:F,2,0)</f>
        <v>#N/A</v>
      </c>
      <c r="J7423" s="3"/>
      <c r="K7423" s="77" t="e">
        <f>VLOOKUP($J$1&amp;J7423,定价因子!E:F,2,0)</f>
        <v>#N/A</v>
      </c>
      <c r="L7423" s="3"/>
      <c r="M7423" s="77" t="e">
        <f>VLOOKUP($L$1&amp;L7423,定价因子!E:F,2,0)</f>
        <v>#N/A</v>
      </c>
      <c r="N7423" s="3"/>
      <c r="O7423" s="77" t="e">
        <f>VLOOKUP($N$1&amp;N7423,定价因子!E:F,2,0)</f>
        <v>#N/A</v>
      </c>
      <c r="P7423" s="3"/>
      <c r="Q7423" s="55" t="e">
        <f>VLOOKUP($P$1&amp;P7423,定价因子!$E:$F,2,0)</f>
        <v>#N/A</v>
      </c>
      <c r="R7423" s="3"/>
      <c r="S7423" s="77" t="e">
        <f>VLOOKUP($R$1&amp;R7423,定价因子!$E:$F,2,0)</f>
        <v>#N/A</v>
      </c>
      <c r="T7423" s="61"/>
      <c r="U7423" s="63"/>
      <c r="V7423" s="63"/>
      <c r="W7423" s="63"/>
      <c r="X7423" s="3"/>
    </row>
    <row r="7424" spans="1:24">
      <c r="A7424" s="3"/>
      <c r="B7424" s="3"/>
      <c r="C7424" s="3"/>
      <c r="D7424" s="3"/>
      <c r="E7424" s="79"/>
      <c r="F7424" s="3"/>
      <c r="G7424" s="77" t="e">
        <f>VLOOKUP($F$1&amp;F7424,定价因子!E:F,2,0)</f>
        <v>#N/A</v>
      </c>
      <c r="H7424" s="3"/>
      <c r="I7424" s="77" t="e">
        <f>VLOOKUP($H$1&amp;H7424,定价因子!E:F,2,0)</f>
        <v>#N/A</v>
      </c>
      <c r="J7424" s="3"/>
      <c r="K7424" s="77" t="e">
        <f>VLOOKUP($J$1&amp;J7424,定价因子!E:F,2,0)</f>
        <v>#N/A</v>
      </c>
      <c r="L7424" s="3"/>
      <c r="M7424" s="77" t="e">
        <f>VLOOKUP($L$1&amp;L7424,定价因子!E:F,2,0)</f>
        <v>#N/A</v>
      </c>
      <c r="N7424" s="3"/>
      <c r="O7424" s="77" t="e">
        <f>VLOOKUP($N$1&amp;N7424,定价因子!E:F,2,0)</f>
        <v>#N/A</v>
      </c>
      <c r="P7424" s="3"/>
      <c r="Q7424" s="55" t="e">
        <f>VLOOKUP($P$1&amp;P7424,定价因子!$E:$F,2,0)</f>
        <v>#N/A</v>
      </c>
      <c r="R7424" s="3"/>
      <c r="S7424" s="77" t="e">
        <f>VLOOKUP($R$1&amp;R7424,定价因子!$E:$F,2,0)</f>
        <v>#N/A</v>
      </c>
      <c r="T7424" s="61"/>
      <c r="U7424" s="63"/>
      <c r="V7424" s="63"/>
      <c r="W7424" s="63"/>
      <c r="X7424" s="3"/>
    </row>
    <row r="7425" spans="1:24">
      <c r="A7425" s="3"/>
      <c r="B7425" s="3"/>
      <c r="C7425" s="3"/>
      <c r="D7425" s="3"/>
      <c r="E7425" s="79"/>
      <c r="F7425" s="3"/>
      <c r="G7425" s="77" t="e">
        <f>VLOOKUP($F$1&amp;F7425,定价因子!E:F,2,0)</f>
        <v>#N/A</v>
      </c>
      <c r="H7425" s="3"/>
      <c r="I7425" s="77" t="e">
        <f>VLOOKUP($H$1&amp;H7425,定价因子!E:F,2,0)</f>
        <v>#N/A</v>
      </c>
      <c r="J7425" s="3"/>
      <c r="K7425" s="77" t="e">
        <f>VLOOKUP($J$1&amp;J7425,定价因子!E:F,2,0)</f>
        <v>#N/A</v>
      </c>
      <c r="L7425" s="3"/>
      <c r="M7425" s="77" t="e">
        <f>VLOOKUP($L$1&amp;L7425,定价因子!E:F,2,0)</f>
        <v>#N/A</v>
      </c>
      <c r="N7425" s="3"/>
      <c r="O7425" s="77" t="e">
        <f>VLOOKUP($N$1&amp;N7425,定价因子!E:F,2,0)</f>
        <v>#N/A</v>
      </c>
      <c r="P7425" s="3"/>
      <c r="Q7425" s="55" t="e">
        <f>VLOOKUP($P$1&amp;P7425,定价因子!$E:$F,2,0)</f>
        <v>#N/A</v>
      </c>
      <c r="R7425" s="3"/>
      <c r="S7425" s="77" t="e">
        <f>VLOOKUP($R$1&amp;R7425,定价因子!$E:$F,2,0)</f>
        <v>#N/A</v>
      </c>
      <c r="T7425" s="61"/>
      <c r="U7425" s="63"/>
      <c r="V7425" s="63"/>
      <c r="W7425" s="63"/>
      <c r="X7425" s="3"/>
    </row>
    <row r="7426" spans="1:24">
      <c r="A7426" s="3"/>
      <c r="B7426" s="3"/>
      <c r="C7426" s="3"/>
      <c r="D7426" s="3"/>
      <c r="E7426" s="79"/>
      <c r="F7426" s="3"/>
      <c r="G7426" s="77" t="e">
        <f>VLOOKUP($F$1&amp;F7426,定价因子!E:F,2,0)</f>
        <v>#N/A</v>
      </c>
      <c r="H7426" s="3"/>
      <c r="I7426" s="77" t="e">
        <f>VLOOKUP($H$1&amp;H7426,定价因子!E:F,2,0)</f>
        <v>#N/A</v>
      </c>
      <c r="J7426" s="3"/>
      <c r="K7426" s="77" t="e">
        <f>VLOOKUP($J$1&amp;J7426,定价因子!E:F,2,0)</f>
        <v>#N/A</v>
      </c>
      <c r="L7426" s="3"/>
      <c r="M7426" s="77" t="e">
        <f>VLOOKUP($L$1&amp;L7426,定价因子!E:F,2,0)</f>
        <v>#N/A</v>
      </c>
      <c r="N7426" s="3"/>
      <c r="O7426" s="77" t="e">
        <f>VLOOKUP($N$1&amp;N7426,定价因子!E:F,2,0)</f>
        <v>#N/A</v>
      </c>
      <c r="P7426" s="3"/>
      <c r="Q7426" s="55" t="e">
        <f>VLOOKUP($P$1&amp;P7426,定价因子!$E:$F,2,0)</f>
        <v>#N/A</v>
      </c>
      <c r="R7426" s="3"/>
      <c r="S7426" s="77" t="e">
        <f>VLOOKUP($R$1&amp;R7426,定价因子!$E:$F,2,0)</f>
        <v>#N/A</v>
      </c>
      <c r="T7426" s="61"/>
      <c r="U7426" s="63"/>
      <c r="V7426" s="63"/>
      <c r="W7426" s="63"/>
      <c r="X7426" s="3"/>
    </row>
    <row r="7427" spans="1:24">
      <c r="A7427" s="3"/>
      <c r="B7427" s="3"/>
      <c r="C7427" s="3"/>
      <c r="D7427" s="3"/>
      <c r="E7427" s="79"/>
      <c r="F7427" s="3"/>
      <c r="G7427" s="77" t="e">
        <f>VLOOKUP($F$1&amp;F7427,定价因子!E:F,2,0)</f>
        <v>#N/A</v>
      </c>
      <c r="H7427" s="3"/>
      <c r="I7427" s="77" t="e">
        <f>VLOOKUP($H$1&amp;H7427,定价因子!E:F,2,0)</f>
        <v>#N/A</v>
      </c>
      <c r="J7427" s="3"/>
      <c r="K7427" s="77" t="e">
        <f>VLOOKUP($J$1&amp;J7427,定价因子!E:F,2,0)</f>
        <v>#N/A</v>
      </c>
      <c r="L7427" s="3"/>
      <c r="M7427" s="77" t="e">
        <f>VLOOKUP($L$1&amp;L7427,定价因子!E:F,2,0)</f>
        <v>#N/A</v>
      </c>
      <c r="N7427" s="3"/>
      <c r="O7427" s="77" t="e">
        <f>VLOOKUP($N$1&amp;N7427,定价因子!E:F,2,0)</f>
        <v>#N/A</v>
      </c>
      <c r="P7427" s="3"/>
      <c r="Q7427" s="55" t="e">
        <f>VLOOKUP($P$1&amp;P7427,定价因子!$E:$F,2,0)</f>
        <v>#N/A</v>
      </c>
      <c r="R7427" s="3"/>
      <c r="S7427" s="77" t="e">
        <f>VLOOKUP($R$1&amp;R7427,定价因子!$E:$F,2,0)</f>
        <v>#N/A</v>
      </c>
      <c r="T7427" s="61"/>
      <c r="U7427" s="63"/>
      <c r="V7427" s="63"/>
      <c r="W7427" s="63"/>
      <c r="X7427" s="3"/>
    </row>
    <row r="7428" spans="1:24">
      <c r="A7428" s="3"/>
      <c r="B7428" s="3"/>
      <c r="C7428" s="3"/>
      <c r="D7428" s="3"/>
      <c r="E7428" s="79"/>
      <c r="F7428" s="3"/>
      <c r="G7428" s="77" t="e">
        <f>VLOOKUP($F$1&amp;F7428,定价因子!E:F,2,0)</f>
        <v>#N/A</v>
      </c>
      <c r="H7428" s="3"/>
      <c r="I7428" s="77" t="e">
        <f>VLOOKUP($H$1&amp;H7428,定价因子!E:F,2,0)</f>
        <v>#N/A</v>
      </c>
      <c r="J7428" s="3"/>
      <c r="K7428" s="77" t="e">
        <f>VLOOKUP($J$1&amp;J7428,定价因子!E:F,2,0)</f>
        <v>#N/A</v>
      </c>
      <c r="L7428" s="3"/>
      <c r="M7428" s="77" t="e">
        <f>VLOOKUP($L$1&amp;L7428,定价因子!E:F,2,0)</f>
        <v>#N/A</v>
      </c>
      <c r="N7428" s="3"/>
      <c r="O7428" s="77" t="e">
        <f>VLOOKUP($N$1&amp;N7428,定价因子!E:F,2,0)</f>
        <v>#N/A</v>
      </c>
      <c r="P7428" s="3"/>
      <c r="Q7428" s="55" t="e">
        <f>VLOOKUP($P$1&amp;P7428,定价因子!$E:$F,2,0)</f>
        <v>#N/A</v>
      </c>
      <c r="R7428" s="3"/>
      <c r="S7428" s="77" t="e">
        <f>VLOOKUP($R$1&amp;R7428,定价因子!$E:$F,2,0)</f>
        <v>#N/A</v>
      </c>
      <c r="T7428" s="61"/>
      <c r="U7428" s="63"/>
      <c r="V7428" s="63"/>
      <c r="W7428" s="63"/>
      <c r="X7428" s="3"/>
    </row>
    <row r="7429" spans="1:24">
      <c r="A7429" s="3"/>
      <c r="B7429" s="3"/>
      <c r="C7429" s="3"/>
      <c r="D7429" s="3"/>
      <c r="E7429" s="79"/>
      <c r="F7429" s="3"/>
      <c r="G7429" s="77" t="e">
        <f>VLOOKUP($F$1&amp;F7429,定价因子!E:F,2,0)</f>
        <v>#N/A</v>
      </c>
      <c r="H7429" s="3"/>
      <c r="I7429" s="77" t="e">
        <f>VLOOKUP($H$1&amp;H7429,定价因子!E:F,2,0)</f>
        <v>#N/A</v>
      </c>
      <c r="J7429" s="3"/>
      <c r="K7429" s="77" t="e">
        <f>VLOOKUP($J$1&amp;J7429,定价因子!E:F,2,0)</f>
        <v>#N/A</v>
      </c>
      <c r="L7429" s="3"/>
      <c r="M7429" s="77" t="e">
        <f>VLOOKUP($L$1&amp;L7429,定价因子!E:F,2,0)</f>
        <v>#N/A</v>
      </c>
      <c r="N7429" s="3"/>
      <c r="O7429" s="77" t="e">
        <f>VLOOKUP($N$1&amp;N7429,定价因子!E:F,2,0)</f>
        <v>#N/A</v>
      </c>
      <c r="P7429" s="3"/>
      <c r="Q7429" s="55" t="e">
        <f>VLOOKUP($P$1&amp;P7429,定价因子!$E:$F,2,0)</f>
        <v>#N/A</v>
      </c>
      <c r="R7429" s="3"/>
      <c r="S7429" s="77" t="e">
        <f>VLOOKUP($R$1&amp;R7429,定价因子!$E:$F,2,0)</f>
        <v>#N/A</v>
      </c>
      <c r="T7429" s="61"/>
      <c r="U7429" s="63"/>
      <c r="V7429" s="63"/>
      <c r="W7429" s="63"/>
      <c r="X7429" s="3"/>
    </row>
    <row r="7430" spans="1:24">
      <c r="A7430" s="3"/>
      <c r="B7430" s="3"/>
      <c r="C7430" s="3"/>
      <c r="D7430" s="3"/>
      <c r="E7430" s="79"/>
      <c r="F7430" s="3"/>
      <c r="G7430" s="77" t="e">
        <f>VLOOKUP($F$1&amp;F7430,定价因子!E:F,2,0)</f>
        <v>#N/A</v>
      </c>
      <c r="H7430" s="3"/>
      <c r="I7430" s="77" t="e">
        <f>VLOOKUP($H$1&amp;H7430,定价因子!E:F,2,0)</f>
        <v>#N/A</v>
      </c>
      <c r="J7430" s="3"/>
      <c r="K7430" s="77" t="e">
        <f>VLOOKUP($J$1&amp;J7430,定价因子!E:F,2,0)</f>
        <v>#N/A</v>
      </c>
      <c r="L7430" s="3"/>
      <c r="M7430" s="77" t="e">
        <f>VLOOKUP($L$1&amp;L7430,定价因子!E:F,2,0)</f>
        <v>#N/A</v>
      </c>
      <c r="N7430" s="3"/>
      <c r="O7430" s="77" t="e">
        <f>VLOOKUP($N$1&amp;N7430,定价因子!E:F,2,0)</f>
        <v>#N/A</v>
      </c>
      <c r="P7430" s="3"/>
      <c r="Q7430" s="55" t="e">
        <f>VLOOKUP($P$1&amp;P7430,定价因子!$E:$F,2,0)</f>
        <v>#N/A</v>
      </c>
      <c r="R7430" s="3"/>
      <c r="S7430" s="77" t="e">
        <f>VLOOKUP($R$1&amp;R7430,定价因子!$E:$F,2,0)</f>
        <v>#N/A</v>
      </c>
      <c r="T7430" s="61"/>
      <c r="U7430" s="63"/>
      <c r="V7430" s="63"/>
      <c r="W7430" s="63"/>
      <c r="X7430" s="3"/>
    </row>
    <row r="7431" spans="1:24">
      <c r="A7431" s="3"/>
      <c r="B7431" s="3"/>
      <c r="C7431" s="3"/>
      <c r="D7431" s="3"/>
      <c r="E7431" s="79"/>
      <c r="F7431" s="3"/>
      <c r="G7431" s="77" t="e">
        <f>VLOOKUP($F$1&amp;F7431,定价因子!E:F,2,0)</f>
        <v>#N/A</v>
      </c>
      <c r="H7431" s="3"/>
      <c r="I7431" s="77" t="e">
        <f>VLOOKUP($H$1&amp;H7431,定价因子!E:F,2,0)</f>
        <v>#N/A</v>
      </c>
      <c r="J7431" s="3"/>
      <c r="K7431" s="77" t="e">
        <f>VLOOKUP($J$1&amp;J7431,定价因子!E:F,2,0)</f>
        <v>#N/A</v>
      </c>
      <c r="L7431" s="3"/>
      <c r="M7431" s="77" t="e">
        <f>VLOOKUP($L$1&amp;L7431,定价因子!E:F,2,0)</f>
        <v>#N/A</v>
      </c>
      <c r="N7431" s="3"/>
      <c r="O7431" s="77" t="e">
        <f>VLOOKUP($N$1&amp;N7431,定价因子!E:F,2,0)</f>
        <v>#N/A</v>
      </c>
      <c r="P7431" s="3"/>
      <c r="Q7431" s="55" t="e">
        <f>VLOOKUP($P$1&amp;P7431,定价因子!$E:$F,2,0)</f>
        <v>#N/A</v>
      </c>
      <c r="R7431" s="3"/>
      <c r="S7431" s="77" t="e">
        <f>VLOOKUP($R$1&amp;R7431,定价因子!$E:$F,2,0)</f>
        <v>#N/A</v>
      </c>
      <c r="T7431" s="61"/>
      <c r="U7431" s="63"/>
      <c r="V7431" s="63"/>
      <c r="W7431" s="63"/>
      <c r="X7431" s="3"/>
    </row>
    <row r="7432" spans="1:24">
      <c r="A7432" s="3"/>
      <c r="B7432" s="3"/>
      <c r="C7432" s="3"/>
      <c r="D7432" s="3"/>
      <c r="E7432" s="79"/>
      <c r="F7432" s="3"/>
      <c r="G7432" s="77" t="e">
        <f>VLOOKUP($F$1&amp;F7432,定价因子!E:F,2,0)</f>
        <v>#N/A</v>
      </c>
      <c r="H7432" s="3"/>
      <c r="I7432" s="77" t="e">
        <f>VLOOKUP($H$1&amp;H7432,定价因子!E:F,2,0)</f>
        <v>#N/A</v>
      </c>
      <c r="J7432" s="3"/>
      <c r="K7432" s="77" t="e">
        <f>VLOOKUP($J$1&amp;J7432,定价因子!E:F,2,0)</f>
        <v>#N/A</v>
      </c>
      <c r="L7432" s="3"/>
      <c r="M7432" s="77" t="e">
        <f>VLOOKUP($L$1&amp;L7432,定价因子!E:F,2,0)</f>
        <v>#N/A</v>
      </c>
      <c r="N7432" s="3"/>
      <c r="O7432" s="77" t="e">
        <f>VLOOKUP($N$1&amp;N7432,定价因子!E:F,2,0)</f>
        <v>#N/A</v>
      </c>
      <c r="P7432" s="3"/>
      <c r="Q7432" s="55" t="e">
        <f>VLOOKUP($P$1&amp;P7432,定价因子!$E:$F,2,0)</f>
        <v>#N/A</v>
      </c>
      <c r="R7432" s="3"/>
      <c r="S7432" s="77" t="e">
        <f>VLOOKUP($R$1&amp;R7432,定价因子!$E:$F,2,0)</f>
        <v>#N/A</v>
      </c>
      <c r="T7432" s="61"/>
      <c r="U7432" s="63"/>
      <c r="V7432" s="63"/>
      <c r="W7432" s="63"/>
      <c r="X7432" s="3"/>
    </row>
    <row r="7433" spans="1:24">
      <c r="A7433" s="3"/>
      <c r="B7433" s="3"/>
      <c r="C7433" s="3"/>
      <c r="D7433" s="3"/>
      <c r="E7433" s="79"/>
      <c r="F7433" s="3"/>
      <c r="G7433" s="77" t="e">
        <f>VLOOKUP($F$1&amp;F7433,定价因子!E:F,2,0)</f>
        <v>#N/A</v>
      </c>
      <c r="H7433" s="3"/>
      <c r="I7433" s="77" t="e">
        <f>VLOOKUP($H$1&amp;H7433,定价因子!E:F,2,0)</f>
        <v>#N/A</v>
      </c>
      <c r="J7433" s="3"/>
      <c r="K7433" s="77" t="e">
        <f>VLOOKUP($J$1&amp;J7433,定价因子!E:F,2,0)</f>
        <v>#N/A</v>
      </c>
      <c r="L7433" s="3"/>
      <c r="M7433" s="77" t="e">
        <f>VLOOKUP($L$1&amp;L7433,定价因子!E:F,2,0)</f>
        <v>#N/A</v>
      </c>
      <c r="N7433" s="3"/>
      <c r="O7433" s="77" t="e">
        <f>VLOOKUP($N$1&amp;N7433,定价因子!E:F,2,0)</f>
        <v>#N/A</v>
      </c>
      <c r="P7433" s="3"/>
      <c r="Q7433" s="55" t="e">
        <f>VLOOKUP($P$1&amp;P7433,定价因子!$E:$F,2,0)</f>
        <v>#N/A</v>
      </c>
      <c r="R7433" s="3"/>
      <c r="S7433" s="77" t="e">
        <f>VLOOKUP($R$1&amp;R7433,定价因子!$E:$F,2,0)</f>
        <v>#N/A</v>
      </c>
      <c r="T7433" s="61"/>
      <c r="U7433" s="63"/>
      <c r="V7433" s="63"/>
      <c r="W7433" s="63"/>
      <c r="X7433" s="3"/>
    </row>
    <row r="7434" spans="1:24">
      <c r="A7434" s="3"/>
      <c r="B7434" s="3"/>
      <c r="C7434" s="3"/>
      <c r="D7434" s="3"/>
      <c r="E7434" s="79"/>
      <c r="F7434" s="3"/>
      <c r="G7434" s="77" t="e">
        <f>VLOOKUP($F$1&amp;F7434,定价因子!E:F,2,0)</f>
        <v>#N/A</v>
      </c>
      <c r="H7434" s="3"/>
      <c r="I7434" s="77" t="e">
        <f>VLOOKUP($H$1&amp;H7434,定价因子!E:F,2,0)</f>
        <v>#N/A</v>
      </c>
      <c r="J7434" s="3"/>
      <c r="K7434" s="77" t="e">
        <f>VLOOKUP($J$1&amp;J7434,定价因子!E:F,2,0)</f>
        <v>#N/A</v>
      </c>
      <c r="L7434" s="3"/>
      <c r="M7434" s="77" t="e">
        <f>VLOOKUP($L$1&amp;L7434,定价因子!E:F,2,0)</f>
        <v>#N/A</v>
      </c>
      <c r="N7434" s="3"/>
      <c r="O7434" s="77" t="e">
        <f>VLOOKUP($N$1&amp;N7434,定价因子!E:F,2,0)</f>
        <v>#N/A</v>
      </c>
      <c r="P7434" s="3"/>
      <c r="Q7434" s="55" t="e">
        <f>VLOOKUP($P$1&amp;P7434,定价因子!$E:$F,2,0)</f>
        <v>#N/A</v>
      </c>
      <c r="R7434" s="3"/>
      <c r="S7434" s="77" t="e">
        <f>VLOOKUP($R$1&amp;R7434,定价因子!$E:$F,2,0)</f>
        <v>#N/A</v>
      </c>
      <c r="T7434" s="61"/>
      <c r="U7434" s="63"/>
      <c r="V7434" s="63"/>
      <c r="W7434" s="63"/>
      <c r="X7434" s="3"/>
    </row>
    <row r="7435" spans="1:24">
      <c r="A7435" s="3"/>
      <c r="B7435" s="3"/>
      <c r="C7435" s="3"/>
      <c r="D7435" s="3"/>
      <c r="E7435" s="79"/>
      <c r="F7435" s="3"/>
      <c r="G7435" s="77" t="e">
        <f>VLOOKUP($F$1&amp;F7435,定价因子!E:F,2,0)</f>
        <v>#N/A</v>
      </c>
      <c r="H7435" s="3"/>
      <c r="I7435" s="77" t="e">
        <f>VLOOKUP($H$1&amp;H7435,定价因子!E:F,2,0)</f>
        <v>#N/A</v>
      </c>
      <c r="J7435" s="3"/>
      <c r="K7435" s="77" t="e">
        <f>VLOOKUP($J$1&amp;J7435,定价因子!E:F,2,0)</f>
        <v>#N/A</v>
      </c>
      <c r="L7435" s="3"/>
      <c r="M7435" s="77" t="e">
        <f>VLOOKUP($L$1&amp;L7435,定价因子!E:F,2,0)</f>
        <v>#N/A</v>
      </c>
      <c r="N7435" s="3"/>
      <c r="O7435" s="77" t="e">
        <f>VLOOKUP($N$1&amp;N7435,定价因子!E:F,2,0)</f>
        <v>#N/A</v>
      </c>
      <c r="P7435" s="3"/>
      <c r="Q7435" s="55" t="e">
        <f>VLOOKUP($P$1&amp;P7435,定价因子!$E:$F,2,0)</f>
        <v>#N/A</v>
      </c>
      <c r="R7435" s="3"/>
      <c r="S7435" s="77" t="e">
        <f>VLOOKUP($R$1&amp;R7435,定价因子!$E:$F,2,0)</f>
        <v>#N/A</v>
      </c>
      <c r="T7435" s="61"/>
      <c r="U7435" s="63"/>
      <c r="V7435" s="63"/>
      <c r="W7435" s="63"/>
      <c r="X7435" s="3"/>
    </row>
    <row r="7436" spans="1:24">
      <c r="A7436" s="3"/>
      <c r="B7436" s="3"/>
      <c r="C7436" s="3"/>
      <c r="D7436" s="3"/>
      <c r="E7436" s="79"/>
      <c r="F7436" s="3"/>
      <c r="G7436" s="77" t="e">
        <f>VLOOKUP($F$1&amp;F7436,定价因子!E:F,2,0)</f>
        <v>#N/A</v>
      </c>
      <c r="H7436" s="3"/>
      <c r="I7436" s="77" t="e">
        <f>VLOOKUP($H$1&amp;H7436,定价因子!E:F,2,0)</f>
        <v>#N/A</v>
      </c>
      <c r="J7436" s="3"/>
      <c r="K7436" s="77" t="e">
        <f>VLOOKUP($J$1&amp;J7436,定价因子!E:F,2,0)</f>
        <v>#N/A</v>
      </c>
      <c r="L7436" s="3"/>
      <c r="M7436" s="77" t="e">
        <f>VLOOKUP($L$1&amp;L7436,定价因子!E:F,2,0)</f>
        <v>#N/A</v>
      </c>
      <c r="N7436" s="3"/>
      <c r="O7436" s="77" t="e">
        <f>VLOOKUP($N$1&amp;N7436,定价因子!E:F,2,0)</f>
        <v>#N/A</v>
      </c>
      <c r="P7436" s="3"/>
      <c r="Q7436" s="55" t="e">
        <f>VLOOKUP($P$1&amp;P7436,定价因子!$E:$F,2,0)</f>
        <v>#N/A</v>
      </c>
      <c r="R7436" s="3"/>
      <c r="S7436" s="77" t="e">
        <f>VLOOKUP($R$1&amp;R7436,定价因子!$E:$F,2,0)</f>
        <v>#N/A</v>
      </c>
      <c r="T7436" s="61"/>
      <c r="U7436" s="63"/>
      <c r="V7436" s="63"/>
      <c r="W7436" s="63"/>
      <c r="X7436" s="3"/>
    </row>
    <row r="7437" spans="1:24">
      <c r="A7437" s="3"/>
      <c r="B7437" s="3"/>
      <c r="C7437" s="3"/>
      <c r="D7437" s="3"/>
      <c r="E7437" s="79"/>
      <c r="F7437" s="3"/>
      <c r="G7437" s="77" t="e">
        <f>VLOOKUP($F$1&amp;F7437,定价因子!E:F,2,0)</f>
        <v>#N/A</v>
      </c>
      <c r="H7437" s="3"/>
      <c r="I7437" s="77" t="e">
        <f>VLOOKUP($H$1&amp;H7437,定价因子!E:F,2,0)</f>
        <v>#N/A</v>
      </c>
      <c r="J7437" s="3"/>
      <c r="K7437" s="77" t="e">
        <f>VLOOKUP($J$1&amp;J7437,定价因子!E:F,2,0)</f>
        <v>#N/A</v>
      </c>
      <c r="L7437" s="3"/>
      <c r="M7437" s="77" t="e">
        <f>VLOOKUP($L$1&amp;L7437,定价因子!E:F,2,0)</f>
        <v>#N/A</v>
      </c>
      <c r="N7437" s="3"/>
      <c r="O7437" s="77" t="e">
        <f>VLOOKUP($N$1&amp;N7437,定价因子!E:F,2,0)</f>
        <v>#N/A</v>
      </c>
      <c r="P7437" s="3"/>
      <c r="Q7437" s="55" t="e">
        <f>VLOOKUP($P$1&amp;P7437,定价因子!$E:$F,2,0)</f>
        <v>#N/A</v>
      </c>
      <c r="R7437" s="3"/>
      <c r="S7437" s="77" t="e">
        <f>VLOOKUP($R$1&amp;R7437,定价因子!$E:$F,2,0)</f>
        <v>#N/A</v>
      </c>
      <c r="T7437" s="61"/>
      <c r="U7437" s="63"/>
      <c r="V7437" s="63"/>
      <c r="W7437" s="63"/>
      <c r="X7437" s="3"/>
    </row>
    <row r="7438" spans="1:24">
      <c r="A7438" s="3"/>
      <c r="B7438" s="3"/>
      <c r="C7438" s="3"/>
      <c r="D7438" s="3"/>
      <c r="E7438" s="79"/>
      <c r="F7438" s="3"/>
      <c r="G7438" s="77" t="e">
        <f>VLOOKUP($F$1&amp;F7438,定价因子!E:F,2,0)</f>
        <v>#N/A</v>
      </c>
      <c r="H7438" s="3"/>
      <c r="I7438" s="77" t="e">
        <f>VLOOKUP($H$1&amp;H7438,定价因子!E:F,2,0)</f>
        <v>#N/A</v>
      </c>
      <c r="J7438" s="3"/>
      <c r="K7438" s="77" t="e">
        <f>VLOOKUP($J$1&amp;J7438,定价因子!E:F,2,0)</f>
        <v>#N/A</v>
      </c>
      <c r="L7438" s="3"/>
      <c r="M7438" s="77" t="e">
        <f>VLOOKUP($L$1&amp;L7438,定价因子!E:F,2,0)</f>
        <v>#N/A</v>
      </c>
      <c r="N7438" s="3"/>
      <c r="O7438" s="77" t="e">
        <f>VLOOKUP($N$1&amp;N7438,定价因子!E:F,2,0)</f>
        <v>#N/A</v>
      </c>
      <c r="P7438" s="3"/>
      <c r="Q7438" s="55" t="e">
        <f>VLOOKUP($P$1&amp;P7438,定价因子!$E:$F,2,0)</f>
        <v>#N/A</v>
      </c>
      <c r="R7438" s="3"/>
      <c r="S7438" s="77" t="e">
        <f>VLOOKUP($R$1&amp;R7438,定价因子!$E:$F,2,0)</f>
        <v>#N/A</v>
      </c>
      <c r="T7438" s="61"/>
      <c r="U7438" s="63"/>
      <c r="V7438" s="63"/>
      <c r="W7438" s="63"/>
      <c r="X7438" s="3"/>
    </row>
    <row r="7439" spans="1:24">
      <c r="A7439" s="3"/>
      <c r="B7439" s="3"/>
      <c r="C7439" s="3"/>
      <c r="D7439" s="3"/>
      <c r="E7439" s="79"/>
      <c r="F7439" s="3"/>
      <c r="G7439" s="77" t="e">
        <f>VLOOKUP($F$1&amp;F7439,定价因子!E:F,2,0)</f>
        <v>#N/A</v>
      </c>
      <c r="H7439" s="3"/>
      <c r="I7439" s="77" t="e">
        <f>VLOOKUP($H$1&amp;H7439,定价因子!E:F,2,0)</f>
        <v>#N/A</v>
      </c>
      <c r="J7439" s="3"/>
      <c r="K7439" s="77" t="e">
        <f>VLOOKUP($J$1&amp;J7439,定价因子!E:F,2,0)</f>
        <v>#N/A</v>
      </c>
      <c r="L7439" s="3"/>
      <c r="M7439" s="77" t="e">
        <f>VLOOKUP($L$1&amp;L7439,定价因子!E:F,2,0)</f>
        <v>#N/A</v>
      </c>
      <c r="N7439" s="3"/>
      <c r="O7439" s="77" t="e">
        <f>VLOOKUP($N$1&amp;N7439,定价因子!E:F,2,0)</f>
        <v>#N/A</v>
      </c>
      <c r="P7439" s="3"/>
      <c r="Q7439" s="55" t="e">
        <f>VLOOKUP($P$1&amp;P7439,定价因子!$E:$F,2,0)</f>
        <v>#N/A</v>
      </c>
      <c r="R7439" s="3"/>
      <c r="S7439" s="77" t="e">
        <f>VLOOKUP($R$1&amp;R7439,定价因子!$E:$F,2,0)</f>
        <v>#N/A</v>
      </c>
      <c r="T7439" s="61"/>
      <c r="U7439" s="63"/>
      <c r="V7439" s="63"/>
      <c r="W7439" s="63"/>
      <c r="X7439" s="3"/>
    </row>
    <row r="7440" spans="1:24">
      <c r="A7440" s="3"/>
      <c r="B7440" s="3"/>
      <c r="C7440" s="3"/>
      <c r="D7440" s="3"/>
      <c r="E7440" s="79"/>
      <c r="F7440" s="3"/>
      <c r="G7440" s="77" t="e">
        <f>VLOOKUP($F$1&amp;F7440,定价因子!E:F,2,0)</f>
        <v>#N/A</v>
      </c>
      <c r="H7440" s="3"/>
      <c r="I7440" s="77" t="e">
        <f>VLOOKUP($H$1&amp;H7440,定价因子!E:F,2,0)</f>
        <v>#N/A</v>
      </c>
      <c r="J7440" s="3"/>
      <c r="K7440" s="77" t="e">
        <f>VLOOKUP($J$1&amp;J7440,定价因子!E:F,2,0)</f>
        <v>#N/A</v>
      </c>
      <c r="L7440" s="3"/>
      <c r="M7440" s="77" t="e">
        <f>VLOOKUP($L$1&amp;L7440,定价因子!E:F,2,0)</f>
        <v>#N/A</v>
      </c>
      <c r="N7440" s="3"/>
      <c r="O7440" s="77" t="e">
        <f>VLOOKUP($N$1&amp;N7440,定价因子!E:F,2,0)</f>
        <v>#N/A</v>
      </c>
      <c r="P7440" s="3"/>
      <c r="Q7440" s="55" t="e">
        <f>VLOOKUP($P$1&amp;P7440,定价因子!$E:$F,2,0)</f>
        <v>#N/A</v>
      </c>
      <c r="R7440" s="3"/>
      <c r="S7440" s="77" t="e">
        <f>VLOOKUP($R$1&amp;R7440,定价因子!$E:$F,2,0)</f>
        <v>#N/A</v>
      </c>
      <c r="T7440" s="61"/>
      <c r="U7440" s="63"/>
      <c r="V7440" s="63"/>
      <c r="W7440" s="63"/>
      <c r="X7440" s="3"/>
    </row>
    <row r="7441" spans="1:24">
      <c r="A7441" s="3"/>
      <c r="B7441" s="3"/>
      <c r="C7441" s="3"/>
      <c r="D7441" s="3"/>
      <c r="E7441" s="79"/>
      <c r="F7441" s="3"/>
      <c r="G7441" s="77" t="e">
        <f>VLOOKUP($F$1&amp;F7441,定价因子!E:F,2,0)</f>
        <v>#N/A</v>
      </c>
      <c r="H7441" s="3"/>
      <c r="I7441" s="77" t="e">
        <f>VLOOKUP($H$1&amp;H7441,定价因子!E:F,2,0)</f>
        <v>#N/A</v>
      </c>
      <c r="J7441" s="3"/>
      <c r="K7441" s="77" t="e">
        <f>VLOOKUP($J$1&amp;J7441,定价因子!E:F,2,0)</f>
        <v>#N/A</v>
      </c>
      <c r="L7441" s="3"/>
      <c r="M7441" s="77" t="e">
        <f>VLOOKUP($L$1&amp;L7441,定价因子!E:F,2,0)</f>
        <v>#N/A</v>
      </c>
      <c r="N7441" s="3"/>
      <c r="O7441" s="77" t="e">
        <f>VLOOKUP($N$1&amp;N7441,定价因子!E:F,2,0)</f>
        <v>#N/A</v>
      </c>
      <c r="P7441" s="3"/>
      <c r="Q7441" s="55" t="e">
        <f>VLOOKUP($P$1&amp;P7441,定价因子!$E:$F,2,0)</f>
        <v>#N/A</v>
      </c>
      <c r="R7441" s="3"/>
      <c r="S7441" s="77" t="e">
        <f>VLOOKUP($R$1&amp;R7441,定价因子!$E:$F,2,0)</f>
        <v>#N/A</v>
      </c>
      <c r="T7441" s="61"/>
      <c r="U7441" s="63"/>
      <c r="V7441" s="63"/>
      <c r="W7441" s="63"/>
      <c r="X7441" s="3"/>
    </row>
    <row r="7442" spans="1:24">
      <c r="A7442" s="3"/>
      <c r="B7442" s="3"/>
      <c r="C7442" s="3"/>
      <c r="D7442" s="3"/>
      <c r="E7442" s="79"/>
      <c r="F7442" s="3"/>
      <c r="G7442" s="77" t="e">
        <f>VLOOKUP($F$1&amp;F7442,定价因子!E:F,2,0)</f>
        <v>#N/A</v>
      </c>
      <c r="H7442" s="3"/>
      <c r="I7442" s="77" t="e">
        <f>VLOOKUP($H$1&amp;H7442,定价因子!E:F,2,0)</f>
        <v>#N/A</v>
      </c>
      <c r="J7442" s="3"/>
      <c r="K7442" s="77" t="e">
        <f>VLOOKUP($J$1&amp;J7442,定价因子!E:F,2,0)</f>
        <v>#N/A</v>
      </c>
      <c r="L7442" s="3"/>
      <c r="M7442" s="77" t="e">
        <f>VLOOKUP($L$1&amp;L7442,定价因子!E:F,2,0)</f>
        <v>#N/A</v>
      </c>
      <c r="N7442" s="3"/>
      <c r="O7442" s="77" t="e">
        <f>VLOOKUP($N$1&amp;N7442,定价因子!E:F,2,0)</f>
        <v>#N/A</v>
      </c>
      <c r="P7442" s="3"/>
      <c r="Q7442" s="55" t="e">
        <f>VLOOKUP($P$1&amp;P7442,定价因子!$E:$F,2,0)</f>
        <v>#N/A</v>
      </c>
      <c r="R7442" s="3"/>
      <c r="S7442" s="77" t="e">
        <f>VLOOKUP($R$1&amp;R7442,定价因子!$E:$F,2,0)</f>
        <v>#N/A</v>
      </c>
      <c r="T7442" s="61"/>
      <c r="U7442" s="63"/>
      <c r="V7442" s="63"/>
      <c r="W7442" s="63"/>
      <c r="X7442" s="3"/>
    </row>
    <row r="7443" spans="1:24">
      <c r="A7443" s="3"/>
      <c r="B7443" s="3"/>
      <c r="C7443" s="3"/>
      <c r="D7443" s="3"/>
      <c r="E7443" s="79"/>
      <c r="F7443" s="3"/>
      <c r="G7443" s="77" t="e">
        <f>VLOOKUP($F$1&amp;F7443,定价因子!E:F,2,0)</f>
        <v>#N/A</v>
      </c>
      <c r="H7443" s="3"/>
      <c r="I7443" s="77" t="e">
        <f>VLOOKUP($H$1&amp;H7443,定价因子!E:F,2,0)</f>
        <v>#N/A</v>
      </c>
      <c r="J7443" s="3"/>
      <c r="K7443" s="77" t="e">
        <f>VLOOKUP($J$1&amp;J7443,定价因子!E:F,2,0)</f>
        <v>#N/A</v>
      </c>
      <c r="L7443" s="3"/>
      <c r="M7443" s="77" t="e">
        <f>VLOOKUP($L$1&amp;L7443,定价因子!E:F,2,0)</f>
        <v>#N/A</v>
      </c>
      <c r="N7443" s="3"/>
      <c r="O7443" s="77" t="e">
        <f>VLOOKUP($N$1&amp;N7443,定价因子!E:F,2,0)</f>
        <v>#N/A</v>
      </c>
      <c r="P7443" s="3"/>
      <c r="Q7443" s="55" t="e">
        <f>VLOOKUP($P$1&amp;P7443,定价因子!$E:$F,2,0)</f>
        <v>#N/A</v>
      </c>
      <c r="R7443" s="3"/>
      <c r="S7443" s="77" t="e">
        <f>VLOOKUP($R$1&amp;R7443,定价因子!$E:$F,2,0)</f>
        <v>#N/A</v>
      </c>
      <c r="T7443" s="61"/>
      <c r="U7443" s="63"/>
      <c r="V7443" s="63"/>
      <c r="W7443" s="63"/>
      <c r="X7443" s="3"/>
    </row>
    <row r="7444" spans="1:24">
      <c r="A7444" s="3"/>
      <c r="B7444" s="3"/>
      <c r="C7444" s="3"/>
      <c r="D7444" s="3"/>
      <c r="E7444" s="79"/>
      <c r="F7444" s="3"/>
      <c r="G7444" s="77" t="e">
        <f>VLOOKUP($F$1&amp;F7444,定价因子!E:F,2,0)</f>
        <v>#N/A</v>
      </c>
      <c r="H7444" s="3"/>
      <c r="I7444" s="77" t="e">
        <f>VLOOKUP($H$1&amp;H7444,定价因子!E:F,2,0)</f>
        <v>#N/A</v>
      </c>
      <c r="J7444" s="3"/>
      <c r="K7444" s="77" t="e">
        <f>VLOOKUP($J$1&amp;J7444,定价因子!E:F,2,0)</f>
        <v>#N/A</v>
      </c>
      <c r="L7444" s="3"/>
      <c r="M7444" s="77" t="e">
        <f>VLOOKUP($L$1&amp;L7444,定价因子!E:F,2,0)</f>
        <v>#N/A</v>
      </c>
      <c r="N7444" s="3"/>
      <c r="O7444" s="77" t="e">
        <f>VLOOKUP($N$1&amp;N7444,定价因子!E:F,2,0)</f>
        <v>#N/A</v>
      </c>
      <c r="P7444" s="3"/>
      <c r="Q7444" s="55" t="e">
        <f>VLOOKUP($P$1&amp;P7444,定价因子!$E:$F,2,0)</f>
        <v>#N/A</v>
      </c>
      <c r="R7444" s="3"/>
      <c r="S7444" s="77" t="e">
        <f>VLOOKUP($R$1&amp;R7444,定价因子!$E:$F,2,0)</f>
        <v>#N/A</v>
      </c>
      <c r="T7444" s="61"/>
      <c r="U7444" s="63"/>
      <c r="V7444" s="63"/>
      <c r="W7444" s="63"/>
      <c r="X7444" s="3"/>
    </row>
    <row r="7445" spans="1:24">
      <c r="A7445" s="3"/>
      <c r="B7445" s="3"/>
      <c r="C7445" s="3"/>
      <c r="D7445" s="3"/>
      <c r="E7445" s="79"/>
      <c r="F7445" s="3"/>
      <c r="G7445" s="77" t="e">
        <f>VLOOKUP($F$1&amp;F7445,定价因子!E:F,2,0)</f>
        <v>#N/A</v>
      </c>
      <c r="H7445" s="3"/>
      <c r="I7445" s="77" t="e">
        <f>VLOOKUP($H$1&amp;H7445,定价因子!E:F,2,0)</f>
        <v>#N/A</v>
      </c>
      <c r="J7445" s="3"/>
      <c r="K7445" s="77" t="e">
        <f>VLOOKUP($J$1&amp;J7445,定价因子!E:F,2,0)</f>
        <v>#N/A</v>
      </c>
      <c r="L7445" s="3"/>
      <c r="M7445" s="77" t="e">
        <f>VLOOKUP($L$1&amp;L7445,定价因子!E:F,2,0)</f>
        <v>#N/A</v>
      </c>
      <c r="N7445" s="3"/>
      <c r="O7445" s="77" t="e">
        <f>VLOOKUP($N$1&amp;N7445,定价因子!E:F,2,0)</f>
        <v>#N/A</v>
      </c>
      <c r="P7445" s="3"/>
      <c r="Q7445" s="55" t="e">
        <f>VLOOKUP($P$1&amp;P7445,定价因子!$E:$F,2,0)</f>
        <v>#N/A</v>
      </c>
      <c r="R7445" s="3"/>
      <c r="S7445" s="77" t="e">
        <f>VLOOKUP($R$1&amp;R7445,定价因子!$E:$F,2,0)</f>
        <v>#N/A</v>
      </c>
      <c r="T7445" s="61"/>
      <c r="U7445" s="63"/>
      <c r="V7445" s="63"/>
      <c r="W7445" s="63"/>
      <c r="X7445" s="3"/>
    </row>
    <row r="7446" spans="1:24">
      <c r="A7446" s="3"/>
      <c r="B7446" s="3"/>
      <c r="C7446" s="3"/>
      <c r="D7446" s="3"/>
      <c r="E7446" s="79"/>
      <c r="F7446" s="3"/>
      <c r="G7446" s="77" t="e">
        <f>VLOOKUP($F$1&amp;F7446,定价因子!E:F,2,0)</f>
        <v>#N/A</v>
      </c>
      <c r="H7446" s="3"/>
      <c r="I7446" s="77" t="e">
        <f>VLOOKUP($H$1&amp;H7446,定价因子!E:F,2,0)</f>
        <v>#N/A</v>
      </c>
      <c r="J7446" s="3"/>
      <c r="K7446" s="77" t="e">
        <f>VLOOKUP($J$1&amp;J7446,定价因子!E:F,2,0)</f>
        <v>#N/A</v>
      </c>
      <c r="L7446" s="3"/>
      <c r="M7446" s="77" t="e">
        <f>VLOOKUP($L$1&amp;L7446,定价因子!E:F,2,0)</f>
        <v>#N/A</v>
      </c>
      <c r="N7446" s="3"/>
      <c r="O7446" s="77" t="e">
        <f>VLOOKUP($N$1&amp;N7446,定价因子!E:F,2,0)</f>
        <v>#N/A</v>
      </c>
      <c r="P7446" s="3"/>
      <c r="Q7446" s="55" t="e">
        <f>VLOOKUP($P$1&amp;P7446,定价因子!$E:$F,2,0)</f>
        <v>#N/A</v>
      </c>
      <c r="R7446" s="3"/>
      <c r="S7446" s="77" t="e">
        <f>VLOOKUP($R$1&amp;R7446,定价因子!$E:$F,2,0)</f>
        <v>#N/A</v>
      </c>
      <c r="T7446" s="61"/>
      <c r="U7446" s="63"/>
      <c r="V7446" s="63"/>
      <c r="W7446" s="63"/>
      <c r="X7446" s="3"/>
    </row>
    <row r="7447" spans="1:24">
      <c r="A7447" s="3"/>
      <c r="B7447" s="3"/>
      <c r="C7447" s="3"/>
      <c r="D7447" s="3"/>
      <c r="E7447" s="79"/>
      <c r="F7447" s="3"/>
      <c r="G7447" s="77" t="e">
        <f>VLOOKUP($F$1&amp;F7447,定价因子!E:F,2,0)</f>
        <v>#N/A</v>
      </c>
      <c r="H7447" s="3"/>
      <c r="I7447" s="77" t="e">
        <f>VLOOKUP($H$1&amp;H7447,定价因子!E:F,2,0)</f>
        <v>#N/A</v>
      </c>
      <c r="J7447" s="3"/>
      <c r="K7447" s="77" t="e">
        <f>VLOOKUP($J$1&amp;J7447,定价因子!E:F,2,0)</f>
        <v>#N/A</v>
      </c>
      <c r="L7447" s="3"/>
      <c r="M7447" s="77" t="e">
        <f>VLOOKUP($L$1&amp;L7447,定价因子!E:F,2,0)</f>
        <v>#N/A</v>
      </c>
      <c r="N7447" s="3"/>
      <c r="O7447" s="77" t="e">
        <f>VLOOKUP($N$1&amp;N7447,定价因子!E:F,2,0)</f>
        <v>#N/A</v>
      </c>
      <c r="P7447" s="3"/>
      <c r="Q7447" s="55" t="e">
        <f>VLOOKUP($P$1&amp;P7447,定价因子!$E:$F,2,0)</f>
        <v>#N/A</v>
      </c>
      <c r="R7447" s="3"/>
      <c r="S7447" s="77" t="e">
        <f>VLOOKUP($R$1&amp;R7447,定价因子!$E:$F,2,0)</f>
        <v>#N/A</v>
      </c>
      <c r="T7447" s="61"/>
      <c r="U7447" s="63"/>
      <c r="V7447" s="63"/>
      <c r="W7447" s="63"/>
      <c r="X7447" s="3"/>
    </row>
    <row r="7448" spans="1:24">
      <c r="A7448" s="3"/>
      <c r="B7448" s="3"/>
      <c r="C7448" s="3"/>
      <c r="D7448" s="3"/>
      <c r="E7448" s="79"/>
      <c r="F7448" s="3"/>
      <c r="G7448" s="77" t="e">
        <f>VLOOKUP($F$1&amp;F7448,定价因子!E:F,2,0)</f>
        <v>#N/A</v>
      </c>
      <c r="H7448" s="3"/>
      <c r="I7448" s="77" t="e">
        <f>VLOOKUP($H$1&amp;H7448,定价因子!E:F,2,0)</f>
        <v>#N/A</v>
      </c>
      <c r="J7448" s="3"/>
      <c r="K7448" s="77" t="e">
        <f>VLOOKUP($J$1&amp;J7448,定价因子!E:F,2,0)</f>
        <v>#N/A</v>
      </c>
      <c r="L7448" s="3"/>
      <c r="M7448" s="77" t="e">
        <f>VLOOKUP($L$1&amp;L7448,定价因子!E:F,2,0)</f>
        <v>#N/A</v>
      </c>
      <c r="N7448" s="3"/>
      <c r="O7448" s="77" t="e">
        <f>VLOOKUP($N$1&amp;N7448,定价因子!E:F,2,0)</f>
        <v>#N/A</v>
      </c>
      <c r="P7448" s="3"/>
      <c r="Q7448" s="55" t="e">
        <f>VLOOKUP($P$1&amp;P7448,定价因子!$E:$F,2,0)</f>
        <v>#N/A</v>
      </c>
      <c r="R7448" s="3"/>
      <c r="S7448" s="77" t="e">
        <f>VLOOKUP($R$1&amp;R7448,定价因子!$E:$F,2,0)</f>
        <v>#N/A</v>
      </c>
      <c r="T7448" s="61"/>
      <c r="U7448" s="63"/>
      <c r="V7448" s="63"/>
      <c r="W7448" s="63"/>
      <c r="X7448" s="3"/>
    </row>
    <row r="7449" spans="1:24">
      <c r="A7449" s="3"/>
      <c r="B7449" s="3"/>
      <c r="C7449" s="3"/>
      <c r="D7449" s="3"/>
      <c r="E7449" s="79"/>
      <c r="F7449" s="3"/>
      <c r="G7449" s="77" t="e">
        <f>VLOOKUP($F$1&amp;F7449,定价因子!E:F,2,0)</f>
        <v>#N/A</v>
      </c>
      <c r="H7449" s="3"/>
      <c r="I7449" s="77" t="e">
        <f>VLOOKUP($H$1&amp;H7449,定价因子!E:F,2,0)</f>
        <v>#N/A</v>
      </c>
      <c r="J7449" s="3"/>
      <c r="K7449" s="77" t="e">
        <f>VLOOKUP($J$1&amp;J7449,定价因子!E:F,2,0)</f>
        <v>#N/A</v>
      </c>
      <c r="L7449" s="3"/>
      <c r="M7449" s="77" t="e">
        <f>VLOOKUP($L$1&amp;L7449,定价因子!E:F,2,0)</f>
        <v>#N/A</v>
      </c>
      <c r="N7449" s="3"/>
      <c r="O7449" s="77" t="e">
        <f>VLOOKUP($N$1&amp;N7449,定价因子!E:F,2,0)</f>
        <v>#N/A</v>
      </c>
      <c r="P7449" s="3"/>
      <c r="Q7449" s="55" t="e">
        <f>VLOOKUP($P$1&amp;P7449,定价因子!$E:$F,2,0)</f>
        <v>#N/A</v>
      </c>
      <c r="R7449" s="3"/>
      <c r="S7449" s="77" t="e">
        <f>VLOOKUP($R$1&amp;R7449,定价因子!$E:$F,2,0)</f>
        <v>#N/A</v>
      </c>
      <c r="T7449" s="61"/>
      <c r="U7449" s="63"/>
      <c r="V7449" s="63"/>
      <c r="W7449" s="63"/>
      <c r="X7449" s="3"/>
    </row>
    <row r="7450" spans="1:24">
      <c r="A7450" s="3"/>
      <c r="B7450" s="3"/>
      <c r="C7450" s="3"/>
      <c r="D7450" s="3"/>
      <c r="E7450" s="79"/>
      <c r="F7450" s="3"/>
      <c r="G7450" s="77" t="e">
        <f>VLOOKUP($F$1&amp;F7450,定价因子!E:F,2,0)</f>
        <v>#N/A</v>
      </c>
      <c r="H7450" s="3"/>
      <c r="I7450" s="77" t="e">
        <f>VLOOKUP($H$1&amp;H7450,定价因子!E:F,2,0)</f>
        <v>#N/A</v>
      </c>
      <c r="J7450" s="3"/>
      <c r="K7450" s="77" t="e">
        <f>VLOOKUP($J$1&amp;J7450,定价因子!E:F,2,0)</f>
        <v>#N/A</v>
      </c>
      <c r="L7450" s="3"/>
      <c r="M7450" s="77" t="e">
        <f>VLOOKUP($L$1&amp;L7450,定价因子!E:F,2,0)</f>
        <v>#N/A</v>
      </c>
      <c r="N7450" s="3"/>
      <c r="O7450" s="77" t="e">
        <f>VLOOKUP($N$1&amp;N7450,定价因子!E:F,2,0)</f>
        <v>#N/A</v>
      </c>
      <c r="P7450" s="3"/>
      <c r="Q7450" s="55" t="e">
        <f>VLOOKUP($P$1&amp;P7450,定价因子!$E:$F,2,0)</f>
        <v>#N/A</v>
      </c>
      <c r="R7450" s="3"/>
      <c r="S7450" s="77" t="e">
        <f>VLOOKUP($R$1&amp;R7450,定价因子!$E:$F,2,0)</f>
        <v>#N/A</v>
      </c>
      <c r="T7450" s="61"/>
      <c r="U7450" s="63"/>
      <c r="V7450" s="63"/>
      <c r="W7450" s="63"/>
      <c r="X7450" s="3"/>
    </row>
    <row r="7451" spans="1:24">
      <c r="A7451" s="3"/>
      <c r="B7451" s="3"/>
      <c r="C7451" s="3"/>
      <c r="D7451" s="3"/>
      <c r="E7451" s="79"/>
      <c r="F7451" s="3"/>
      <c r="G7451" s="77" t="e">
        <f>VLOOKUP($F$1&amp;F7451,定价因子!E:F,2,0)</f>
        <v>#N/A</v>
      </c>
      <c r="H7451" s="3"/>
      <c r="I7451" s="77" t="e">
        <f>VLOOKUP($H$1&amp;H7451,定价因子!E:F,2,0)</f>
        <v>#N/A</v>
      </c>
      <c r="J7451" s="3"/>
      <c r="K7451" s="77" t="e">
        <f>VLOOKUP($J$1&amp;J7451,定价因子!E:F,2,0)</f>
        <v>#N/A</v>
      </c>
      <c r="L7451" s="3"/>
      <c r="M7451" s="77" t="e">
        <f>VLOOKUP($L$1&amp;L7451,定价因子!E:F,2,0)</f>
        <v>#N/A</v>
      </c>
      <c r="N7451" s="3"/>
      <c r="O7451" s="77" t="e">
        <f>VLOOKUP($N$1&amp;N7451,定价因子!E:F,2,0)</f>
        <v>#N/A</v>
      </c>
      <c r="P7451" s="3"/>
      <c r="Q7451" s="55" t="e">
        <f>VLOOKUP($P$1&amp;P7451,定价因子!$E:$F,2,0)</f>
        <v>#N/A</v>
      </c>
      <c r="R7451" s="3"/>
      <c r="S7451" s="77" t="e">
        <f>VLOOKUP($R$1&amp;R7451,定价因子!$E:$F,2,0)</f>
        <v>#N/A</v>
      </c>
      <c r="T7451" s="61"/>
      <c r="U7451" s="63"/>
      <c r="V7451" s="63"/>
      <c r="W7451" s="63"/>
      <c r="X7451" s="3"/>
    </row>
    <row r="7452" spans="1:24">
      <c r="A7452" s="3"/>
      <c r="B7452" s="3"/>
      <c r="C7452" s="3"/>
      <c r="D7452" s="3"/>
      <c r="E7452" s="79"/>
      <c r="F7452" s="3"/>
      <c r="G7452" s="77" t="e">
        <f>VLOOKUP($F$1&amp;F7452,定价因子!E:F,2,0)</f>
        <v>#N/A</v>
      </c>
      <c r="H7452" s="3"/>
      <c r="I7452" s="77" t="e">
        <f>VLOOKUP($H$1&amp;H7452,定价因子!E:F,2,0)</f>
        <v>#N/A</v>
      </c>
      <c r="J7452" s="3"/>
      <c r="K7452" s="77" t="e">
        <f>VLOOKUP($J$1&amp;J7452,定价因子!E:F,2,0)</f>
        <v>#N/A</v>
      </c>
      <c r="L7452" s="3"/>
      <c r="M7452" s="77" t="e">
        <f>VLOOKUP($L$1&amp;L7452,定价因子!E:F,2,0)</f>
        <v>#N/A</v>
      </c>
      <c r="N7452" s="3"/>
      <c r="O7452" s="77" t="e">
        <f>VLOOKUP($N$1&amp;N7452,定价因子!E:F,2,0)</f>
        <v>#N/A</v>
      </c>
      <c r="P7452" s="3"/>
      <c r="Q7452" s="55" t="e">
        <f>VLOOKUP($P$1&amp;P7452,定价因子!$E:$F,2,0)</f>
        <v>#N/A</v>
      </c>
      <c r="R7452" s="3"/>
      <c r="S7452" s="77" t="e">
        <f>VLOOKUP($R$1&amp;R7452,定价因子!$E:$F,2,0)</f>
        <v>#N/A</v>
      </c>
      <c r="T7452" s="61"/>
      <c r="U7452" s="63"/>
      <c r="V7452" s="63"/>
      <c r="W7452" s="63"/>
      <c r="X7452" s="3"/>
    </row>
    <row r="7453" spans="1:24">
      <c r="A7453" s="3"/>
      <c r="B7453" s="3"/>
      <c r="C7453" s="3"/>
      <c r="D7453" s="3"/>
      <c r="E7453" s="79"/>
      <c r="F7453" s="3"/>
      <c r="G7453" s="77" t="e">
        <f>VLOOKUP($F$1&amp;F7453,定价因子!E:F,2,0)</f>
        <v>#N/A</v>
      </c>
      <c r="H7453" s="3"/>
      <c r="I7453" s="77" t="e">
        <f>VLOOKUP($H$1&amp;H7453,定价因子!E:F,2,0)</f>
        <v>#N/A</v>
      </c>
      <c r="J7453" s="3"/>
      <c r="K7453" s="77" t="e">
        <f>VLOOKUP($J$1&amp;J7453,定价因子!E:F,2,0)</f>
        <v>#N/A</v>
      </c>
      <c r="L7453" s="3"/>
      <c r="M7453" s="77" t="e">
        <f>VLOOKUP($L$1&amp;L7453,定价因子!E:F,2,0)</f>
        <v>#N/A</v>
      </c>
      <c r="N7453" s="3"/>
      <c r="O7453" s="77" t="e">
        <f>VLOOKUP($N$1&amp;N7453,定价因子!E:F,2,0)</f>
        <v>#N/A</v>
      </c>
      <c r="P7453" s="3"/>
      <c r="Q7453" s="55" t="e">
        <f>VLOOKUP($P$1&amp;P7453,定价因子!$E:$F,2,0)</f>
        <v>#N/A</v>
      </c>
      <c r="R7453" s="3"/>
      <c r="S7453" s="77" t="e">
        <f>VLOOKUP($R$1&amp;R7453,定价因子!$E:$F,2,0)</f>
        <v>#N/A</v>
      </c>
      <c r="T7453" s="61"/>
      <c r="U7453" s="63"/>
      <c r="V7453" s="63"/>
      <c r="W7453" s="63"/>
      <c r="X7453" s="3"/>
    </row>
    <row r="7454" spans="1:24">
      <c r="A7454" s="3"/>
      <c r="B7454" s="3"/>
      <c r="C7454" s="3"/>
      <c r="D7454" s="3"/>
      <c r="E7454" s="79"/>
      <c r="F7454" s="3"/>
      <c r="G7454" s="77" t="e">
        <f>VLOOKUP($F$1&amp;F7454,定价因子!E:F,2,0)</f>
        <v>#N/A</v>
      </c>
      <c r="H7454" s="3"/>
      <c r="I7454" s="77" t="e">
        <f>VLOOKUP($H$1&amp;H7454,定价因子!E:F,2,0)</f>
        <v>#N/A</v>
      </c>
      <c r="J7454" s="3"/>
      <c r="K7454" s="77" t="e">
        <f>VLOOKUP($J$1&amp;J7454,定价因子!E:F,2,0)</f>
        <v>#N/A</v>
      </c>
      <c r="L7454" s="3"/>
      <c r="M7454" s="77" t="e">
        <f>VLOOKUP($L$1&amp;L7454,定价因子!E:F,2,0)</f>
        <v>#N/A</v>
      </c>
      <c r="N7454" s="3"/>
      <c r="O7454" s="77" t="e">
        <f>VLOOKUP($N$1&amp;N7454,定价因子!E:F,2,0)</f>
        <v>#N/A</v>
      </c>
      <c r="P7454" s="3"/>
      <c r="Q7454" s="55" t="e">
        <f>VLOOKUP($P$1&amp;P7454,定价因子!$E:$F,2,0)</f>
        <v>#N/A</v>
      </c>
      <c r="R7454" s="3"/>
      <c r="S7454" s="77" t="e">
        <f>VLOOKUP($R$1&amp;R7454,定价因子!$E:$F,2,0)</f>
        <v>#N/A</v>
      </c>
      <c r="T7454" s="61"/>
      <c r="U7454" s="63"/>
      <c r="V7454" s="63"/>
      <c r="W7454" s="63"/>
      <c r="X7454" s="3"/>
    </row>
    <row r="7455" spans="1:24">
      <c r="A7455" s="3"/>
      <c r="B7455" s="3"/>
      <c r="C7455" s="3"/>
      <c r="D7455" s="3"/>
      <c r="E7455" s="79"/>
      <c r="F7455" s="3"/>
      <c r="G7455" s="77" t="e">
        <f>VLOOKUP($F$1&amp;F7455,定价因子!E:F,2,0)</f>
        <v>#N/A</v>
      </c>
      <c r="H7455" s="3"/>
      <c r="I7455" s="77" t="e">
        <f>VLOOKUP($H$1&amp;H7455,定价因子!E:F,2,0)</f>
        <v>#N/A</v>
      </c>
      <c r="J7455" s="3"/>
      <c r="K7455" s="77" t="e">
        <f>VLOOKUP($J$1&amp;J7455,定价因子!E:F,2,0)</f>
        <v>#N/A</v>
      </c>
      <c r="L7455" s="3"/>
      <c r="M7455" s="77" t="e">
        <f>VLOOKUP($L$1&amp;L7455,定价因子!E:F,2,0)</f>
        <v>#N/A</v>
      </c>
      <c r="N7455" s="3"/>
      <c r="O7455" s="77" t="e">
        <f>VLOOKUP($N$1&amp;N7455,定价因子!E:F,2,0)</f>
        <v>#N/A</v>
      </c>
      <c r="P7455" s="3"/>
      <c r="Q7455" s="55" t="e">
        <f>VLOOKUP($P$1&amp;P7455,定价因子!$E:$F,2,0)</f>
        <v>#N/A</v>
      </c>
      <c r="R7455" s="3"/>
      <c r="S7455" s="77" t="e">
        <f>VLOOKUP($R$1&amp;R7455,定价因子!$E:$F,2,0)</f>
        <v>#N/A</v>
      </c>
      <c r="T7455" s="61"/>
      <c r="U7455" s="63"/>
      <c r="V7455" s="63"/>
      <c r="W7455" s="63"/>
      <c r="X7455" s="3"/>
    </row>
    <row r="7456" spans="1:24">
      <c r="A7456" s="3"/>
      <c r="B7456" s="3"/>
      <c r="C7456" s="3"/>
      <c r="D7456" s="3"/>
      <c r="E7456" s="79"/>
      <c r="F7456" s="3"/>
      <c r="G7456" s="77" t="e">
        <f>VLOOKUP($F$1&amp;F7456,定价因子!E:F,2,0)</f>
        <v>#N/A</v>
      </c>
      <c r="H7456" s="3"/>
      <c r="I7456" s="77" t="e">
        <f>VLOOKUP($H$1&amp;H7456,定价因子!E:F,2,0)</f>
        <v>#N/A</v>
      </c>
      <c r="J7456" s="3"/>
      <c r="K7456" s="77" t="e">
        <f>VLOOKUP($J$1&amp;J7456,定价因子!E:F,2,0)</f>
        <v>#N/A</v>
      </c>
      <c r="L7456" s="3"/>
      <c r="M7456" s="77" t="e">
        <f>VLOOKUP($L$1&amp;L7456,定价因子!E:F,2,0)</f>
        <v>#N/A</v>
      </c>
      <c r="N7456" s="3"/>
      <c r="O7456" s="77" t="e">
        <f>VLOOKUP($N$1&amp;N7456,定价因子!E:F,2,0)</f>
        <v>#N/A</v>
      </c>
      <c r="P7456" s="3"/>
      <c r="Q7456" s="55" t="e">
        <f>VLOOKUP($P$1&amp;P7456,定价因子!$E:$F,2,0)</f>
        <v>#N/A</v>
      </c>
      <c r="R7456" s="3"/>
      <c r="S7456" s="77" t="e">
        <f>VLOOKUP($R$1&amp;R7456,定价因子!$E:$F,2,0)</f>
        <v>#N/A</v>
      </c>
      <c r="T7456" s="61"/>
      <c r="U7456" s="63"/>
      <c r="V7456" s="63"/>
      <c r="W7456" s="63"/>
      <c r="X7456" s="3"/>
    </row>
    <row r="7457" spans="1:24">
      <c r="A7457" s="3"/>
      <c r="B7457" s="3"/>
      <c r="C7457" s="3"/>
      <c r="D7457" s="3"/>
      <c r="E7457" s="79"/>
      <c r="F7457" s="3"/>
      <c r="G7457" s="77" t="e">
        <f>VLOOKUP($F$1&amp;F7457,定价因子!E:F,2,0)</f>
        <v>#N/A</v>
      </c>
      <c r="H7457" s="3"/>
      <c r="I7457" s="77" t="e">
        <f>VLOOKUP($H$1&amp;H7457,定价因子!E:F,2,0)</f>
        <v>#N/A</v>
      </c>
      <c r="J7457" s="3"/>
      <c r="K7457" s="77" t="e">
        <f>VLOOKUP($J$1&amp;J7457,定价因子!E:F,2,0)</f>
        <v>#N/A</v>
      </c>
      <c r="L7457" s="3"/>
      <c r="M7457" s="77" t="e">
        <f>VLOOKUP($L$1&amp;L7457,定价因子!E:F,2,0)</f>
        <v>#N/A</v>
      </c>
      <c r="N7457" s="3"/>
      <c r="O7457" s="77" t="e">
        <f>VLOOKUP($N$1&amp;N7457,定价因子!E:F,2,0)</f>
        <v>#N/A</v>
      </c>
      <c r="P7457" s="3"/>
      <c r="Q7457" s="55" t="e">
        <f>VLOOKUP($P$1&amp;P7457,定价因子!$E:$F,2,0)</f>
        <v>#N/A</v>
      </c>
      <c r="R7457" s="3"/>
      <c r="S7457" s="77" t="e">
        <f>VLOOKUP($R$1&amp;R7457,定价因子!$E:$F,2,0)</f>
        <v>#N/A</v>
      </c>
      <c r="T7457" s="61"/>
      <c r="U7457" s="63"/>
      <c r="V7457" s="63"/>
      <c r="W7457" s="63"/>
      <c r="X7457" s="3"/>
    </row>
    <row r="7458" spans="1:24">
      <c r="A7458" s="3"/>
      <c r="B7458" s="3"/>
      <c r="C7458" s="3"/>
      <c r="D7458" s="3"/>
      <c r="E7458" s="79"/>
      <c r="F7458" s="3"/>
      <c r="G7458" s="77" t="e">
        <f>VLOOKUP($F$1&amp;F7458,定价因子!E:F,2,0)</f>
        <v>#N/A</v>
      </c>
      <c r="H7458" s="3"/>
      <c r="I7458" s="77" t="e">
        <f>VLOOKUP($H$1&amp;H7458,定价因子!E:F,2,0)</f>
        <v>#N/A</v>
      </c>
      <c r="J7458" s="3"/>
      <c r="K7458" s="77" t="e">
        <f>VLOOKUP($J$1&amp;J7458,定价因子!E:F,2,0)</f>
        <v>#N/A</v>
      </c>
      <c r="L7458" s="3"/>
      <c r="M7458" s="77" t="e">
        <f>VLOOKUP($L$1&amp;L7458,定价因子!E:F,2,0)</f>
        <v>#N/A</v>
      </c>
      <c r="N7458" s="3"/>
      <c r="O7458" s="77" t="e">
        <f>VLOOKUP($N$1&amp;N7458,定价因子!E:F,2,0)</f>
        <v>#N/A</v>
      </c>
      <c r="P7458" s="3"/>
      <c r="Q7458" s="55" t="e">
        <f>VLOOKUP($P$1&amp;P7458,定价因子!$E:$F,2,0)</f>
        <v>#N/A</v>
      </c>
      <c r="R7458" s="3"/>
      <c r="S7458" s="77" t="e">
        <f>VLOOKUP($R$1&amp;R7458,定价因子!$E:$F,2,0)</f>
        <v>#N/A</v>
      </c>
      <c r="T7458" s="61"/>
      <c r="U7458" s="63"/>
      <c r="V7458" s="63"/>
      <c r="W7458" s="63"/>
      <c r="X7458" s="3"/>
    </row>
    <row r="7459" spans="1:24">
      <c r="A7459" s="3"/>
      <c r="B7459" s="3"/>
      <c r="C7459" s="3"/>
      <c r="D7459" s="3"/>
      <c r="E7459" s="79"/>
      <c r="F7459" s="3"/>
      <c r="G7459" s="77" t="e">
        <f>VLOOKUP($F$1&amp;F7459,定价因子!E:F,2,0)</f>
        <v>#N/A</v>
      </c>
      <c r="H7459" s="3"/>
      <c r="I7459" s="77" t="e">
        <f>VLOOKUP($H$1&amp;H7459,定价因子!E:F,2,0)</f>
        <v>#N/A</v>
      </c>
      <c r="J7459" s="3"/>
      <c r="K7459" s="77" t="e">
        <f>VLOOKUP($J$1&amp;J7459,定价因子!E:F,2,0)</f>
        <v>#N/A</v>
      </c>
      <c r="L7459" s="3"/>
      <c r="M7459" s="77" t="e">
        <f>VLOOKUP($L$1&amp;L7459,定价因子!E:F,2,0)</f>
        <v>#N/A</v>
      </c>
      <c r="N7459" s="3"/>
      <c r="O7459" s="77" t="e">
        <f>VLOOKUP($N$1&amp;N7459,定价因子!E:F,2,0)</f>
        <v>#N/A</v>
      </c>
      <c r="P7459" s="3"/>
      <c r="Q7459" s="55" t="e">
        <f>VLOOKUP($P$1&amp;P7459,定价因子!$E:$F,2,0)</f>
        <v>#N/A</v>
      </c>
      <c r="R7459" s="3"/>
      <c r="S7459" s="77" t="e">
        <f>VLOOKUP($R$1&amp;R7459,定价因子!$E:$F,2,0)</f>
        <v>#N/A</v>
      </c>
      <c r="T7459" s="61"/>
      <c r="U7459" s="63"/>
      <c r="V7459" s="63"/>
      <c r="W7459" s="63"/>
      <c r="X7459" s="3"/>
    </row>
    <row r="7460" spans="1:24">
      <c r="A7460" s="3"/>
      <c r="B7460" s="3"/>
      <c r="C7460" s="3"/>
      <c r="D7460" s="3"/>
      <c r="E7460" s="79"/>
      <c r="F7460" s="3"/>
      <c r="G7460" s="77" t="e">
        <f>VLOOKUP($F$1&amp;F7460,定价因子!E:F,2,0)</f>
        <v>#N/A</v>
      </c>
      <c r="H7460" s="3"/>
      <c r="I7460" s="77" t="e">
        <f>VLOOKUP($H$1&amp;H7460,定价因子!E:F,2,0)</f>
        <v>#N/A</v>
      </c>
      <c r="J7460" s="3"/>
      <c r="K7460" s="77" t="e">
        <f>VLOOKUP($J$1&amp;J7460,定价因子!E:F,2,0)</f>
        <v>#N/A</v>
      </c>
      <c r="L7460" s="3"/>
      <c r="M7460" s="77" t="e">
        <f>VLOOKUP($L$1&amp;L7460,定价因子!E:F,2,0)</f>
        <v>#N/A</v>
      </c>
      <c r="N7460" s="3"/>
      <c r="O7460" s="77" t="e">
        <f>VLOOKUP($N$1&amp;N7460,定价因子!E:F,2,0)</f>
        <v>#N/A</v>
      </c>
      <c r="P7460" s="3"/>
      <c r="Q7460" s="55" t="e">
        <f>VLOOKUP($P$1&amp;P7460,定价因子!$E:$F,2,0)</f>
        <v>#N/A</v>
      </c>
      <c r="R7460" s="3"/>
      <c r="S7460" s="77" t="e">
        <f>VLOOKUP($R$1&amp;R7460,定价因子!$E:$F,2,0)</f>
        <v>#N/A</v>
      </c>
      <c r="T7460" s="61"/>
      <c r="U7460" s="63"/>
      <c r="V7460" s="63"/>
      <c r="W7460" s="63"/>
      <c r="X7460" s="3"/>
    </row>
    <row r="7461" spans="1:24">
      <c r="A7461" s="3"/>
      <c r="B7461" s="3"/>
      <c r="C7461" s="3"/>
      <c r="D7461" s="3"/>
      <c r="E7461" s="79"/>
      <c r="F7461" s="3"/>
      <c r="G7461" s="77" t="e">
        <f>VLOOKUP($F$1&amp;F7461,定价因子!E:F,2,0)</f>
        <v>#N/A</v>
      </c>
      <c r="H7461" s="3"/>
      <c r="I7461" s="77" t="e">
        <f>VLOOKUP($H$1&amp;H7461,定价因子!E:F,2,0)</f>
        <v>#N/A</v>
      </c>
      <c r="J7461" s="3"/>
      <c r="K7461" s="77" t="e">
        <f>VLOOKUP($J$1&amp;J7461,定价因子!E:F,2,0)</f>
        <v>#N/A</v>
      </c>
      <c r="L7461" s="3"/>
      <c r="M7461" s="77" t="e">
        <f>VLOOKUP($L$1&amp;L7461,定价因子!E:F,2,0)</f>
        <v>#N/A</v>
      </c>
      <c r="N7461" s="3"/>
      <c r="O7461" s="77" t="e">
        <f>VLOOKUP($N$1&amp;N7461,定价因子!E:F,2,0)</f>
        <v>#N/A</v>
      </c>
      <c r="P7461" s="3"/>
      <c r="Q7461" s="55" t="e">
        <f>VLOOKUP($P$1&amp;P7461,定价因子!$E:$F,2,0)</f>
        <v>#N/A</v>
      </c>
      <c r="R7461" s="3"/>
      <c r="S7461" s="77" t="e">
        <f>VLOOKUP($R$1&amp;R7461,定价因子!$E:$F,2,0)</f>
        <v>#N/A</v>
      </c>
      <c r="T7461" s="61"/>
      <c r="U7461" s="63"/>
      <c r="V7461" s="63"/>
      <c r="W7461" s="63"/>
      <c r="X7461" s="3"/>
    </row>
    <row r="7462" spans="1:24">
      <c r="A7462" s="3"/>
      <c r="B7462" s="3"/>
      <c r="C7462" s="3"/>
      <c r="D7462" s="3"/>
      <c r="E7462" s="79"/>
      <c r="F7462" s="3"/>
      <c r="G7462" s="77" t="e">
        <f>VLOOKUP($F$1&amp;F7462,定价因子!E:F,2,0)</f>
        <v>#N/A</v>
      </c>
      <c r="H7462" s="3"/>
      <c r="I7462" s="77" t="e">
        <f>VLOOKUP($H$1&amp;H7462,定价因子!E:F,2,0)</f>
        <v>#N/A</v>
      </c>
      <c r="J7462" s="3"/>
      <c r="K7462" s="77" t="e">
        <f>VLOOKUP($J$1&amp;J7462,定价因子!E:F,2,0)</f>
        <v>#N/A</v>
      </c>
      <c r="L7462" s="3"/>
      <c r="M7462" s="77" t="e">
        <f>VLOOKUP($L$1&amp;L7462,定价因子!E:F,2,0)</f>
        <v>#N/A</v>
      </c>
      <c r="N7462" s="3"/>
      <c r="O7462" s="77" t="e">
        <f>VLOOKUP($N$1&amp;N7462,定价因子!E:F,2,0)</f>
        <v>#N/A</v>
      </c>
      <c r="P7462" s="3"/>
      <c r="Q7462" s="55" t="e">
        <f>VLOOKUP($P$1&amp;P7462,定价因子!$E:$F,2,0)</f>
        <v>#N/A</v>
      </c>
      <c r="R7462" s="3"/>
      <c r="S7462" s="77" t="e">
        <f>VLOOKUP($R$1&amp;R7462,定价因子!$E:$F,2,0)</f>
        <v>#N/A</v>
      </c>
      <c r="T7462" s="61"/>
      <c r="U7462" s="63"/>
      <c r="V7462" s="63"/>
      <c r="W7462" s="63"/>
      <c r="X7462" s="3"/>
    </row>
    <row r="7463" spans="1:24">
      <c r="A7463" s="3"/>
      <c r="B7463" s="3"/>
      <c r="C7463" s="3"/>
      <c r="D7463" s="3"/>
      <c r="E7463" s="79"/>
      <c r="F7463" s="3"/>
      <c r="G7463" s="77" t="e">
        <f>VLOOKUP($F$1&amp;F7463,定价因子!E:F,2,0)</f>
        <v>#N/A</v>
      </c>
      <c r="H7463" s="3"/>
      <c r="I7463" s="77" t="e">
        <f>VLOOKUP($H$1&amp;H7463,定价因子!E:F,2,0)</f>
        <v>#N/A</v>
      </c>
      <c r="J7463" s="3"/>
      <c r="K7463" s="77" t="e">
        <f>VLOOKUP($J$1&amp;J7463,定价因子!E:F,2,0)</f>
        <v>#N/A</v>
      </c>
      <c r="L7463" s="3"/>
      <c r="M7463" s="77" t="e">
        <f>VLOOKUP($L$1&amp;L7463,定价因子!E:F,2,0)</f>
        <v>#N/A</v>
      </c>
      <c r="N7463" s="3"/>
      <c r="O7463" s="77" t="e">
        <f>VLOOKUP($N$1&amp;N7463,定价因子!E:F,2,0)</f>
        <v>#N/A</v>
      </c>
      <c r="P7463" s="3"/>
      <c r="Q7463" s="55" t="e">
        <f>VLOOKUP($P$1&amp;P7463,定价因子!$E:$F,2,0)</f>
        <v>#N/A</v>
      </c>
      <c r="R7463" s="3"/>
      <c r="S7463" s="77" t="e">
        <f>VLOOKUP($R$1&amp;R7463,定价因子!$E:$F,2,0)</f>
        <v>#N/A</v>
      </c>
      <c r="T7463" s="61"/>
      <c r="U7463" s="63"/>
      <c r="V7463" s="63"/>
      <c r="W7463" s="63"/>
      <c r="X7463" s="3"/>
    </row>
    <row r="7464" spans="1:24">
      <c r="A7464" s="3"/>
      <c r="B7464" s="3"/>
      <c r="C7464" s="3"/>
      <c r="D7464" s="3"/>
      <c r="E7464" s="79"/>
      <c r="F7464" s="3"/>
      <c r="G7464" s="77" t="e">
        <f>VLOOKUP($F$1&amp;F7464,定价因子!E:F,2,0)</f>
        <v>#N/A</v>
      </c>
      <c r="H7464" s="3"/>
      <c r="I7464" s="77" t="e">
        <f>VLOOKUP($H$1&amp;H7464,定价因子!E:F,2,0)</f>
        <v>#N/A</v>
      </c>
      <c r="J7464" s="3"/>
      <c r="K7464" s="77" t="e">
        <f>VLOOKUP($J$1&amp;J7464,定价因子!E:F,2,0)</f>
        <v>#N/A</v>
      </c>
      <c r="L7464" s="3"/>
      <c r="M7464" s="77" t="e">
        <f>VLOOKUP($L$1&amp;L7464,定价因子!E:F,2,0)</f>
        <v>#N/A</v>
      </c>
      <c r="N7464" s="3"/>
      <c r="O7464" s="77" t="e">
        <f>VLOOKUP($N$1&amp;N7464,定价因子!E:F,2,0)</f>
        <v>#N/A</v>
      </c>
      <c r="P7464" s="3"/>
      <c r="Q7464" s="55" t="e">
        <f>VLOOKUP($P$1&amp;P7464,定价因子!$E:$F,2,0)</f>
        <v>#N/A</v>
      </c>
      <c r="R7464" s="3"/>
      <c r="S7464" s="77" t="e">
        <f>VLOOKUP($R$1&amp;R7464,定价因子!$E:$F,2,0)</f>
        <v>#N/A</v>
      </c>
      <c r="T7464" s="61"/>
      <c r="U7464" s="63"/>
      <c r="V7464" s="63"/>
      <c r="W7464" s="63"/>
      <c r="X7464" s="3"/>
    </row>
    <row r="7465" spans="1:24">
      <c r="A7465" s="3"/>
      <c r="B7465" s="3"/>
      <c r="C7465" s="3"/>
      <c r="D7465" s="3"/>
      <c r="E7465" s="79"/>
      <c r="F7465" s="3"/>
      <c r="G7465" s="77" t="e">
        <f>VLOOKUP($F$1&amp;F7465,定价因子!E:F,2,0)</f>
        <v>#N/A</v>
      </c>
      <c r="H7465" s="3"/>
      <c r="I7465" s="77" t="e">
        <f>VLOOKUP($H$1&amp;H7465,定价因子!E:F,2,0)</f>
        <v>#N/A</v>
      </c>
      <c r="J7465" s="3"/>
      <c r="K7465" s="77" t="e">
        <f>VLOOKUP($J$1&amp;J7465,定价因子!E:F,2,0)</f>
        <v>#N/A</v>
      </c>
      <c r="L7465" s="3"/>
      <c r="M7465" s="77" t="e">
        <f>VLOOKUP($L$1&amp;L7465,定价因子!E:F,2,0)</f>
        <v>#N/A</v>
      </c>
      <c r="N7465" s="3"/>
      <c r="O7465" s="77" t="e">
        <f>VLOOKUP($N$1&amp;N7465,定价因子!E:F,2,0)</f>
        <v>#N/A</v>
      </c>
      <c r="P7465" s="3"/>
      <c r="Q7465" s="55" t="e">
        <f>VLOOKUP($P$1&amp;P7465,定价因子!$E:$F,2,0)</f>
        <v>#N/A</v>
      </c>
      <c r="R7465" s="3"/>
      <c r="S7465" s="77" t="e">
        <f>VLOOKUP($R$1&amp;R7465,定价因子!$E:$F,2,0)</f>
        <v>#N/A</v>
      </c>
      <c r="T7465" s="61"/>
      <c r="U7465" s="63"/>
      <c r="V7465" s="63"/>
      <c r="W7465" s="63"/>
      <c r="X7465" s="3"/>
    </row>
    <row r="7466" spans="1:24">
      <c r="A7466" s="3"/>
      <c r="B7466" s="3"/>
      <c r="C7466" s="3"/>
      <c r="D7466" s="3"/>
      <c r="E7466" s="79"/>
      <c r="F7466" s="3"/>
      <c r="G7466" s="77" t="e">
        <f>VLOOKUP($F$1&amp;F7466,定价因子!E:F,2,0)</f>
        <v>#N/A</v>
      </c>
      <c r="H7466" s="3"/>
      <c r="I7466" s="77" t="e">
        <f>VLOOKUP($H$1&amp;H7466,定价因子!E:F,2,0)</f>
        <v>#N/A</v>
      </c>
      <c r="J7466" s="3"/>
      <c r="K7466" s="77" t="e">
        <f>VLOOKUP($J$1&amp;J7466,定价因子!E:F,2,0)</f>
        <v>#N/A</v>
      </c>
      <c r="L7466" s="3"/>
      <c r="M7466" s="77" t="e">
        <f>VLOOKUP($L$1&amp;L7466,定价因子!E:F,2,0)</f>
        <v>#N/A</v>
      </c>
      <c r="N7466" s="3"/>
      <c r="O7466" s="77" t="e">
        <f>VLOOKUP($N$1&amp;N7466,定价因子!E:F,2,0)</f>
        <v>#N/A</v>
      </c>
      <c r="P7466" s="3"/>
      <c r="Q7466" s="55" t="e">
        <f>VLOOKUP($P$1&amp;P7466,定价因子!$E:$F,2,0)</f>
        <v>#N/A</v>
      </c>
      <c r="R7466" s="3"/>
      <c r="S7466" s="77" t="e">
        <f>VLOOKUP($R$1&amp;R7466,定价因子!$E:$F,2,0)</f>
        <v>#N/A</v>
      </c>
      <c r="T7466" s="61"/>
      <c r="U7466" s="63"/>
      <c r="V7466" s="63"/>
      <c r="W7466" s="63"/>
      <c r="X7466" s="3"/>
    </row>
    <row r="7467" spans="1:24">
      <c r="A7467" s="3"/>
      <c r="B7467" s="3"/>
      <c r="C7467" s="3"/>
      <c r="D7467" s="3"/>
      <c r="E7467" s="79"/>
      <c r="F7467" s="3"/>
      <c r="G7467" s="77" t="e">
        <f>VLOOKUP($F$1&amp;F7467,定价因子!E:F,2,0)</f>
        <v>#N/A</v>
      </c>
      <c r="H7467" s="3"/>
      <c r="I7467" s="77" t="e">
        <f>VLOOKUP($H$1&amp;H7467,定价因子!E:F,2,0)</f>
        <v>#N/A</v>
      </c>
      <c r="J7467" s="3"/>
      <c r="K7467" s="77" t="e">
        <f>VLOOKUP($J$1&amp;J7467,定价因子!E:F,2,0)</f>
        <v>#N/A</v>
      </c>
      <c r="L7467" s="3"/>
      <c r="M7467" s="77" t="e">
        <f>VLOOKUP($L$1&amp;L7467,定价因子!E:F,2,0)</f>
        <v>#N/A</v>
      </c>
      <c r="N7467" s="3"/>
      <c r="O7467" s="77" t="e">
        <f>VLOOKUP($N$1&amp;N7467,定价因子!E:F,2,0)</f>
        <v>#N/A</v>
      </c>
      <c r="P7467" s="3"/>
      <c r="Q7467" s="55" t="e">
        <f>VLOOKUP($P$1&amp;P7467,定价因子!$E:$F,2,0)</f>
        <v>#N/A</v>
      </c>
      <c r="R7467" s="3"/>
      <c r="S7467" s="77" t="e">
        <f>VLOOKUP($R$1&amp;R7467,定价因子!$E:$F,2,0)</f>
        <v>#N/A</v>
      </c>
      <c r="T7467" s="61"/>
      <c r="U7467" s="63"/>
      <c r="V7467" s="63"/>
      <c r="W7467" s="63"/>
      <c r="X7467" s="3"/>
    </row>
    <row r="7468" spans="1:24">
      <c r="A7468" s="3"/>
      <c r="B7468" s="3"/>
      <c r="C7468" s="3"/>
      <c r="D7468" s="3"/>
      <c r="E7468" s="79"/>
      <c r="F7468" s="3"/>
      <c r="G7468" s="77" t="e">
        <f>VLOOKUP($F$1&amp;F7468,定价因子!E:F,2,0)</f>
        <v>#N/A</v>
      </c>
      <c r="H7468" s="3"/>
      <c r="I7468" s="77" t="e">
        <f>VLOOKUP($H$1&amp;H7468,定价因子!E:F,2,0)</f>
        <v>#N/A</v>
      </c>
      <c r="J7468" s="3"/>
      <c r="K7468" s="77" t="e">
        <f>VLOOKUP($J$1&amp;J7468,定价因子!E:F,2,0)</f>
        <v>#N/A</v>
      </c>
      <c r="L7468" s="3"/>
      <c r="M7468" s="77" t="e">
        <f>VLOOKUP($L$1&amp;L7468,定价因子!E:F,2,0)</f>
        <v>#N/A</v>
      </c>
      <c r="N7468" s="3"/>
      <c r="O7468" s="77" t="e">
        <f>VLOOKUP($N$1&amp;N7468,定价因子!E:F,2,0)</f>
        <v>#N/A</v>
      </c>
      <c r="P7468" s="3"/>
      <c r="Q7468" s="55" t="e">
        <f>VLOOKUP($P$1&amp;P7468,定价因子!$E:$F,2,0)</f>
        <v>#N/A</v>
      </c>
      <c r="R7468" s="3"/>
      <c r="S7468" s="77" t="e">
        <f>VLOOKUP($R$1&amp;R7468,定价因子!$E:$F,2,0)</f>
        <v>#N/A</v>
      </c>
      <c r="T7468" s="61"/>
      <c r="U7468" s="63"/>
      <c r="V7468" s="63"/>
      <c r="W7468" s="63"/>
      <c r="X7468" s="3"/>
    </row>
    <row r="7469" spans="1:24">
      <c r="A7469" s="3"/>
      <c r="B7469" s="3"/>
      <c r="C7469" s="3"/>
      <c r="D7469" s="3"/>
      <c r="E7469" s="79"/>
      <c r="F7469" s="3"/>
      <c r="G7469" s="77" t="e">
        <f>VLOOKUP($F$1&amp;F7469,定价因子!E:F,2,0)</f>
        <v>#N/A</v>
      </c>
      <c r="H7469" s="3"/>
      <c r="I7469" s="77" t="e">
        <f>VLOOKUP($H$1&amp;H7469,定价因子!E:F,2,0)</f>
        <v>#N/A</v>
      </c>
      <c r="J7469" s="3"/>
      <c r="K7469" s="77" t="e">
        <f>VLOOKUP($J$1&amp;J7469,定价因子!E:F,2,0)</f>
        <v>#N/A</v>
      </c>
      <c r="L7469" s="3"/>
      <c r="M7469" s="77" t="e">
        <f>VLOOKUP($L$1&amp;L7469,定价因子!E:F,2,0)</f>
        <v>#N/A</v>
      </c>
      <c r="N7469" s="3"/>
      <c r="O7469" s="77" t="e">
        <f>VLOOKUP($N$1&amp;N7469,定价因子!E:F,2,0)</f>
        <v>#N/A</v>
      </c>
      <c r="P7469" s="3"/>
      <c r="Q7469" s="55" t="e">
        <f>VLOOKUP($P$1&amp;P7469,定价因子!$E:$F,2,0)</f>
        <v>#N/A</v>
      </c>
      <c r="R7469" s="3"/>
      <c r="S7469" s="77" t="e">
        <f>VLOOKUP($R$1&amp;R7469,定价因子!$E:$F,2,0)</f>
        <v>#N/A</v>
      </c>
      <c r="T7469" s="61"/>
      <c r="U7469" s="63"/>
      <c r="V7469" s="63"/>
      <c r="W7469" s="63"/>
      <c r="X7469" s="3"/>
    </row>
    <row r="7470" spans="1:24">
      <c r="A7470" s="3"/>
      <c r="B7470" s="3"/>
      <c r="C7470" s="3"/>
      <c r="D7470" s="3"/>
      <c r="E7470" s="79"/>
      <c r="F7470" s="3"/>
      <c r="G7470" s="77" t="e">
        <f>VLOOKUP($F$1&amp;F7470,定价因子!E:F,2,0)</f>
        <v>#N/A</v>
      </c>
      <c r="H7470" s="3"/>
      <c r="I7470" s="77" t="e">
        <f>VLOOKUP($H$1&amp;H7470,定价因子!E:F,2,0)</f>
        <v>#N/A</v>
      </c>
      <c r="J7470" s="3"/>
      <c r="K7470" s="77" t="e">
        <f>VLOOKUP($J$1&amp;J7470,定价因子!E:F,2,0)</f>
        <v>#N/A</v>
      </c>
      <c r="L7470" s="3"/>
      <c r="M7470" s="77" t="e">
        <f>VLOOKUP($L$1&amp;L7470,定价因子!E:F,2,0)</f>
        <v>#N/A</v>
      </c>
      <c r="N7470" s="3"/>
      <c r="O7470" s="77" t="e">
        <f>VLOOKUP($N$1&amp;N7470,定价因子!E:F,2,0)</f>
        <v>#N/A</v>
      </c>
      <c r="P7470" s="3"/>
      <c r="Q7470" s="55" t="e">
        <f>VLOOKUP($P$1&amp;P7470,定价因子!$E:$F,2,0)</f>
        <v>#N/A</v>
      </c>
      <c r="R7470" s="3"/>
      <c r="S7470" s="77" t="e">
        <f>VLOOKUP($R$1&amp;R7470,定价因子!$E:$F,2,0)</f>
        <v>#N/A</v>
      </c>
      <c r="T7470" s="61"/>
      <c r="U7470" s="63"/>
      <c r="V7470" s="63"/>
      <c r="W7470" s="63"/>
      <c r="X7470" s="3"/>
    </row>
    <row r="7471" spans="1:24">
      <c r="A7471" s="3"/>
      <c r="B7471" s="3"/>
      <c r="C7471" s="3"/>
      <c r="D7471" s="3"/>
      <c r="E7471" s="79"/>
      <c r="F7471" s="3"/>
      <c r="G7471" s="77" t="e">
        <f>VLOOKUP($F$1&amp;F7471,定价因子!E:F,2,0)</f>
        <v>#N/A</v>
      </c>
      <c r="H7471" s="3"/>
      <c r="I7471" s="77" t="e">
        <f>VLOOKUP($H$1&amp;H7471,定价因子!E:F,2,0)</f>
        <v>#N/A</v>
      </c>
      <c r="J7471" s="3"/>
      <c r="K7471" s="77" t="e">
        <f>VLOOKUP($J$1&amp;J7471,定价因子!E:F,2,0)</f>
        <v>#N/A</v>
      </c>
      <c r="L7471" s="3"/>
      <c r="M7471" s="77" t="e">
        <f>VLOOKUP($L$1&amp;L7471,定价因子!E:F,2,0)</f>
        <v>#N/A</v>
      </c>
      <c r="N7471" s="3"/>
      <c r="O7471" s="77" t="e">
        <f>VLOOKUP($N$1&amp;N7471,定价因子!E:F,2,0)</f>
        <v>#N/A</v>
      </c>
      <c r="P7471" s="3"/>
      <c r="Q7471" s="55" t="e">
        <f>VLOOKUP($P$1&amp;P7471,定价因子!$E:$F,2,0)</f>
        <v>#N/A</v>
      </c>
      <c r="R7471" s="3"/>
      <c r="S7471" s="77" t="e">
        <f>VLOOKUP($R$1&amp;R7471,定价因子!$E:$F,2,0)</f>
        <v>#N/A</v>
      </c>
      <c r="T7471" s="61"/>
      <c r="U7471" s="63"/>
      <c r="V7471" s="63"/>
      <c r="W7471" s="63"/>
      <c r="X7471" s="3"/>
    </row>
    <row r="7472" spans="1:24">
      <c r="A7472" s="3"/>
      <c r="B7472" s="3"/>
      <c r="C7472" s="3"/>
      <c r="D7472" s="3"/>
      <c r="E7472" s="79"/>
      <c r="F7472" s="3"/>
      <c r="G7472" s="77" t="e">
        <f>VLOOKUP($F$1&amp;F7472,定价因子!E:F,2,0)</f>
        <v>#N/A</v>
      </c>
      <c r="H7472" s="3"/>
      <c r="I7472" s="77" t="e">
        <f>VLOOKUP($H$1&amp;H7472,定价因子!E:F,2,0)</f>
        <v>#N/A</v>
      </c>
      <c r="J7472" s="3"/>
      <c r="K7472" s="77" t="e">
        <f>VLOOKUP($J$1&amp;J7472,定价因子!E:F,2,0)</f>
        <v>#N/A</v>
      </c>
      <c r="L7472" s="3"/>
      <c r="M7472" s="77" t="e">
        <f>VLOOKUP($L$1&amp;L7472,定价因子!E:F,2,0)</f>
        <v>#N/A</v>
      </c>
      <c r="N7472" s="3"/>
      <c r="O7472" s="77" t="e">
        <f>VLOOKUP($N$1&amp;N7472,定价因子!E:F,2,0)</f>
        <v>#N/A</v>
      </c>
      <c r="P7472" s="3"/>
      <c r="Q7472" s="55" t="e">
        <f>VLOOKUP($P$1&amp;P7472,定价因子!$E:$F,2,0)</f>
        <v>#N/A</v>
      </c>
      <c r="R7472" s="3"/>
      <c r="S7472" s="77" t="e">
        <f>VLOOKUP($R$1&amp;R7472,定价因子!$E:$F,2,0)</f>
        <v>#N/A</v>
      </c>
      <c r="T7472" s="61"/>
      <c r="U7472" s="63"/>
      <c r="V7472" s="63"/>
      <c r="W7472" s="63"/>
      <c r="X7472" s="3"/>
    </row>
    <row r="7473" spans="1:24">
      <c r="A7473" s="3"/>
      <c r="B7473" s="3"/>
      <c r="C7473" s="3"/>
      <c r="D7473" s="3"/>
      <c r="E7473" s="79"/>
      <c r="F7473" s="3"/>
      <c r="G7473" s="77" t="e">
        <f>VLOOKUP($F$1&amp;F7473,定价因子!E:F,2,0)</f>
        <v>#N/A</v>
      </c>
      <c r="H7473" s="3"/>
      <c r="I7473" s="77" t="e">
        <f>VLOOKUP($H$1&amp;H7473,定价因子!E:F,2,0)</f>
        <v>#N/A</v>
      </c>
      <c r="J7473" s="3"/>
      <c r="K7473" s="77" t="e">
        <f>VLOOKUP($J$1&amp;J7473,定价因子!E:F,2,0)</f>
        <v>#N/A</v>
      </c>
      <c r="L7473" s="3"/>
      <c r="M7473" s="77" t="e">
        <f>VLOOKUP($L$1&amp;L7473,定价因子!E:F,2,0)</f>
        <v>#N/A</v>
      </c>
      <c r="N7473" s="3"/>
      <c r="O7473" s="77" t="e">
        <f>VLOOKUP($N$1&amp;N7473,定价因子!E:F,2,0)</f>
        <v>#N/A</v>
      </c>
      <c r="P7473" s="3"/>
      <c r="Q7473" s="55" t="e">
        <f>VLOOKUP($P$1&amp;P7473,定价因子!$E:$F,2,0)</f>
        <v>#N/A</v>
      </c>
      <c r="R7473" s="3"/>
      <c r="S7473" s="77" t="e">
        <f>VLOOKUP($R$1&amp;R7473,定价因子!$E:$F,2,0)</f>
        <v>#N/A</v>
      </c>
      <c r="T7473" s="61"/>
      <c r="U7473" s="63"/>
      <c r="V7473" s="63"/>
      <c r="W7473" s="63"/>
      <c r="X7473" s="3"/>
    </row>
    <row r="7474" spans="1:24">
      <c r="A7474" s="3"/>
      <c r="B7474" s="3"/>
      <c r="C7474" s="3"/>
      <c r="D7474" s="3"/>
      <c r="E7474" s="79"/>
      <c r="F7474" s="3"/>
      <c r="G7474" s="77" t="e">
        <f>VLOOKUP($F$1&amp;F7474,定价因子!E:F,2,0)</f>
        <v>#N/A</v>
      </c>
      <c r="H7474" s="3"/>
      <c r="I7474" s="77" t="e">
        <f>VLOOKUP($H$1&amp;H7474,定价因子!E:F,2,0)</f>
        <v>#N/A</v>
      </c>
      <c r="J7474" s="3"/>
      <c r="K7474" s="77" t="e">
        <f>VLOOKUP($J$1&amp;J7474,定价因子!E:F,2,0)</f>
        <v>#N/A</v>
      </c>
      <c r="L7474" s="3"/>
      <c r="M7474" s="77" t="e">
        <f>VLOOKUP($L$1&amp;L7474,定价因子!E:F,2,0)</f>
        <v>#N/A</v>
      </c>
      <c r="N7474" s="3"/>
      <c r="O7474" s="77" t="e">
        <f>VLOOKUP($N$1&amp;N7474,定价因子!E:F,2,0)</f>
        <v>#N/A</v>
      </c>
      <c r="P7474" s="3"/>
      <c r="Q7474" s="55" t="e">
        <f>VLOOKUP($P$1&amp;P7474,定价因子!$E:$F,2,0)</f>
        <v>#N/A</v>
      </c>
      <c r="R7474" s="3"/>
      <c r="S7474" s="77" t="e">
        <f>VLOOKUP($R$1&amp;R7474,定价因子!$E:$F,2,0)</f>
        <v>#N/A</v>
      </c>
      <c r="T7474" s="61"/>
      <c r="U7474" s="63"/>
      <c r="V7474" s="63"/>
      <c r="W7474" s="63"/>
      <c r="X7474" s="3"/>
    </row>
    <row r="7475" spans="1:24">
      <c r="A7475" s="3"/>
      <c r="B7475" s="3"/>
      <c r="C7475" s="3"/>
      <c r="D7475" s="3"/>
      <c r="E7475" s="79"/>
      <c r="F7475" s="3"/>
      <c r="G7475" s="77" t="e">
        <f>VLOOKUP($F$1&amp;F7475,定价因子!E:F,2,0)</f>
        <v>#N/A</v>
      </c>
      <c r="H7475" s="3"/>
      <c r="I7475" s="77" t="e">
        <f>VLOOKUP($H$1&amp;H7475,定价因子!E:F,2,0)</f>
        <v>#N/A</v>
      </c>
      <c r="J7475" s="3"/>
      <c r="K7475" s="77" t="e">
        <f>VLOOKUP($J$1&amp;J7475,定价因子!E:F,2,0)</f>
        <v>#N/A</v>
      </c>
      <c r="L7475" s="3"/>
      <c r="M7475" s="77" t="e">
        <f>VLOOKUP($L$1&amp;L7475,定价因子!E:F,2,0)</f>
        <v>#N/A</v>
      </c>
      <c r="N7475" s="3"/>
      <c r="O7475" s="77" t="e">
        <f>VLOOKUP($N$1&amp;N7475,定价因子!E:F,2,0)</f>
        <v>#N/A</v>
      </c>
      <c r="P7475" s="3"/>
      <c r="Q7475" s="55" t="e">
        <f>VLOOKUP($P$1&amp;P7475,定价因子!$E:$F,2,0)</f>
        <v>#N/A</v>
      </c>
      <c r="R7475" s="3"/>
      <c r="S7475" s="77" t="e">
        <f>VLOOKUP($R$1&amp;R7475,定价因子!$E:$F,2,0)</f>
        <v>#N/A</v>
      </c>
      <c r="T7475" s="61"/>
      <c r="U7475" s="63"/>
      <c r="V7475" s="63"/>
      <c r="W7475" s="63"/>
      <c r="X7475" s="3"/>
    </row>
    <row r="7476" spans="1:24">
      <c r="A7476" s="3"/>
      <c r="B7476" s="3"/>
      <c r="C7476" s="3"/>
      <c r="D7476" s="3"/>
      <c r="E7476" s="79"/>
      <c r="F7476" s="3"/>
      <c r="G7476" s="77" t="e">
        <f>VLOOKUP($F$1&amp;F7476,定价因子!E:F,2,0)</f>
        <v>#N/A</v>
      </c>
      <c r="H7476" s="3"/>
      <c r="I7476" s="77" t="e">
        <f>VLOOKUP($H$1&amp;H7476,定价因子!E:F,2,0)</f>
        <v>#N/A</v>
      </c>
      <c r="J7476" s="3"/>
      <c r="K7476" s="77" t="e">
        <f>VLOOKUP($J$1&amp;J7476,定价因子!E:F,2,0)</f>
        <v>#N/A</v>
      </c>
      <c r="L7476" s="3"/>
      <c r="M7476" s="77" t="e">
        <f>VLOOKUP($L$1&amp;L7476,定价因子!E:F,2,0)</f>
        <v>#N/A</v>
      </c>
      <c r="N7476" s="3"/>
      <c r="O7476" s="77" t="e">
        <f>VLOOKUP($N$1&amp;N7476,定价因子!E:F,2,0)</f>
        <v>#N/A</v>
      </c>
      <c r="P7476" s="3"/>
      <c r="Q7476" s="55" t="e">
        <f>VLOOKUP($P$1&amp;P7476,定价因子!$E:$F,2,0)</f>
        <v>#N/A</v>
      </c>
      <c r="R7476" s="3"/>
      <c r="S7476" s="77" t="e">
        <f>VLOOKUP($R$1&amp;R7476,定价因子!$E:$F,2,0)</f>
        <v>#N/A</v>
      </c>
      <c r="T7476" s="61"/>
      <c r="U7476" s="63"/>
      <c r="V7476" s="63"/>
      <c r="W7476" s="63"/>
      <c r="X7476" s="3"/>
    </row>
    <row r="7477" spans="1:24">
      <c r="A7477" s="3"/>
      <c r="B7477" s="3"/>
      <c r="C7477" s="3"/>
      <c r="D7477" s="3"/>
      <c r="E7477" s="79"/>
      <c r="F7477" s="3"/>
      <c r="G7477" s="77" t="e">
        <f>VLOOKUP($F$1&amp;F7477,定价因子!E:F,2,0)</f>
        <v>#N/A</v>
      </c>
      <c r="H7477" s="3"/>
      <c r="I7477" s="77" t="e">
        <f>VLOOKUP($H$1&amp;H7477,定价因子!E:F,2,0)</f>
        <v>#N/A</v>
      </c>
      <c r="J7477" s="3"/>
      <c r="K7477" s="77" t="e">
        <f>VLOOKUP($J$1&amp;J7477,定价因子!E:F,2,0)</f>
        <v>#N/A</v>
      </c>
      <c r="L7477" s="3"/>
      <c r="M7477" s="77" t="e">
        <f>VLOOKUP($L$1&amp;L7477,定价因子!E:F,2,0)</f>
        <v>#N/A</v>
      </c>
      <c r="N7477" s="3"/>
      <c r="O7477" s="77" t="e">
        <f>VLOOKUP($N$1&amp;N7477,定价因子!E:F,2,0)</f>
        <v>#N/A</v>
      </c>
      <c r="P7477" s="3"/>
      <c r="Q7477" s="55" t="e">
        <f>VLOOKUP($P$1&amp;P7477,定价因子!$E:$F,2,0)</f>
        <v>#N/A</v>
      </c>
      <c r="R7477" s="3"/>
      <c r="S7477" s="77" t="e">
        <f>VLOOKUP($R$1&amp;R7477,定价因子!$E:$F,2,0)</f>
        <v>#N/A</v>
      </c>
      <c r="T7477" s="61"/>
      <c r="U7477" s="63"/>
      <c r="V7477" s="63"/>
      <c r="W7477" s="63"/>
      <c r="X7477" s="3"/>
    </row>
    <row r="7478" spans="1:24">
      <c r="A7478" s="3"/>
      <c r="B7478" s="3"/>
      <c r="C7478" s="3"/>
      <c r="D7478" s="3"/>
      <c r="E7478" s="79"/>
      <c r="F7478" s="3"/>
      <c r="G7478" s="77" t="e">
        <f>VLOOKUP($F$1&amp;F7478,定价因子!E:F,2,0)</f>
        <v>#N/A</v>
      </c>
      <c r="H7478" s="3"/>
      <c r="I7478" s="77" t="e">
        <f>VLOOKUP($H$1&amp;H7478,定价因子!E:F,2,0)</f>
        <v>#N/A</v>
      </c>
      <c r="J7478" s="3"/>
      <c r="K7478" s="77" t="e">
        <f>VLOOKUP($J$1&amp;J7478,定价因子!E:F,2,0)</f>
        <v>#N/A</v>
      </c>
      <c r="L7478" s="3"/>
      <c r="M7478" s="77" t="e">
        <f>VLOOKUP($L$1&amp;L7478,定价因子!E:F,2,0)</f>
        <v>#N/A</v>
      </c>
      <c r="N7478" s="3"/>
      <c r="O7478" s="77" t="e">
        <f>VLOOKUP($N$1&amp;N7478,定价因子!E:F,2,0)</f>
        <v>#N/A</v>
      </c>
      <c r="P7478" s="3"/>
      <c r="Q7478" s="55" t="e">
        <f>VLOOKUP($P$1&amp;P7478,定价因子!$E:$F,2,0)</f>
        <v>#N/A</v>
      </c>
      <c r="R7478" s="3"/>
      <c r="S7478" s="77" t="e">
        <f>VLOOKUP($R$1&amp;R7478,定价因子!$E:$F,2,0)</f>
        <v>#N/A</v>
      </c>
      <c r="T7478" s="61"/>
      <c r="U7478" s="63"/>
      <c r="V7478" s="63"/>
      <c r="W7478" s="63"/>
      <c r="X7478" s="3"/>
    </row>
    <row r="7479" spans="1:24">
      <c r="A7479" s="3"/>
      <c r="B7479" s="3"/>
      <c r="C7479" s="3"/>
      <c r="D7479" s="3"/>
      <c r="E7479" s="79"/>
      <c r="F7479" s="3"/>
      <c r="G7479" s="77" t="e">
        <f>VLOOKUP($F$1&amp;F7479,定价因子!E:F,2,0)</f>
        <v>#N/A</v>
      </c>
      <c r="H7479" s="3"/>
      <c r="I7479" s="77" t="e">
        <f>VLOOKUP($H$1&amp;H7479,定价因子!E:F,2,0)</f>
        <v>#N/A</v>
      </c>
      <c r="J7479" s="3"/>
      <c r="K7479" s="77" t="e">
        <f>VLOOKUP($J$1&amp;J7479,定价因子!E:F,2,0)</f>
        <v>#N/A</v>
      </c>
      <c r="L7479" s="3"/>
      <c r="M7479" s="77" t="e">
        <f>VLOOKUP($L$1&amp;L7479,定价因子!E:F,2,0)</f>
        <v>#N/A</v>
      </c>
      <c r="N7479" s="3"/>
      <c r="O7479" s="77" t="e">
        <f>VLOOKUP($N$1&amp;N7479,定价因子!E:F,2,0)</f>
        <v>#N/A</v>
      </c>
      <c r="P7479" s="3"/>
      <c r="Q7479" s="55" t="e">
        <f>VLOOKUP($P$1&amp;P7479,定价因子!$E:$F,2,0)</f>
        <v>#N/A</v>
      </c>
      <c r="R7479" s="3"/>
      <c r="S7479" s="77" t="e">
        <f>VLOOKUP($R$1&amp;R7479,定价因子!$E:$F,2,0)</f>
        <v>#N/A</v>
      </c>
      <c r="T7479" s="61"/>
      <c r="U7479" s="63"/>
      <c r="V7479" s="63"/>
      <c r="W7479" s="63"/>
      <c r="X7479" s="3"/>
    </row>
    <row r="7480" spans="1:24">
      <c r="A7480" s="3"/>
      <c r="B7480" s="3"/>
      <c r="C7480" s="3"/>
      <c r="D7480" s="3"/>
      <c r="E7480" s="79"/>
      <c r="F7480" s="3"/>
      <c r="G7480" s="77" t="e">
        <f>VLOOKUP($F$1&amp;F7480,定价因子!E:F,2,0)</f>
        <v>#N/A</v>
      </c>
      <c r="H7480" s="3"/>
      <c r="I7480" s="77" t="e">
        <f>VLOOKUP($H$1&amp;H7480,定价因子!E:F,2,0)</f>
        <v>#N/A</v>
      </c>
      <c r="J7480" s="3"/>
      <c r="K7480" s="77" t="e">
        <f>VLOOKUP($J$1&amp;J7480,定价因子!E:F,2,0)</f>
        <v>#N/A</v>
      </c>
      <c r="L7480" s="3"/>
      <c r="M7480" s="77" t="e">
        <f>VLOOKUP($L$1&amp;L7480,定价因子!E:F,2,0)</f>
        <v>#N/A</v>
      </c>
      <c r="N7480" s="3"/>
      <c r="O7480" s="77" t="e">
        <f>VLOOKUP($N$1&amp;N7480,定价因子!E:F,2,0)</f>
        <v>#N/A</v>
      </c>
      <c r="P7480" s="3"/>
      <c r="Q7480" s="55" t="e">
        <f>VLOOKUP($P$1&amp;P7480,定价因子!$E:$F,2,0)</f>
        <v>#N/A</v>
      </c>
      <c r="R7480" s="3"/>
      <c r="S7480" s="77" t="e">
        <f>VLOOKUP($R$1&amp;R7480,定价因子!$E:$F,2,0)</f>
        <v>#N/A</v>
      </c>
      <c r="T7480" s="61"/>
      <c r="U7480" s="63"/>
      <c r="V7480" s="63"/>
      <c r="W7480" s="63"/>
      <c r="X7480" s="3"/>
    </row>
    <row r="7481" spans="1:24">
      <c r="A7481" s="3"/>
      <c r="B7481" s="3"/>
      <c r="C7481" s="3"/>
      <c r="D7481" s="3"/>
      <c r="E7481" s="79"/>
      <c r="F7481" s="3"/>
      <c r="G7481" s="77" t="e">
        <f>VLOOKUP($F$1&amp;F7481,定价因子!E:F,2,0)</f>
        <v>#N/A</v>
      </c>
      <c r="H7481" s="3"/>
      <c r="I7481" s="77" t="e">
        <f>VLOOKUP($H$1&amp;H7481,定价因子!E:F,2,0)</f>
        <v>#N/A</v>
      </c>
      <c r="J7481" s="3"/>
      <c r="K7481" s="77" t="e">
        <f>VLOOKUP($J$1&amp;J7481,定价因子!E:F,2,0)</f>
        <v>#N/A</v>
      </c>
      <c r="L7481" s="3"/>
      <c r="M7481" s="77" t="e">
        <f>VLOOKUP($L$1&amp;L7481,定价因子!E:F,2,0)</f>
        <v>#N/A</v>
      </c>
      <c r="N7481" s="3"/>
      <c r="O7481" s="77" t="e">
        <f>VLOOKUP($N$1&amp;N7481,定价因子!E:F,2,0)</f>
        <v>#N/A</v>
      </c>
      <c r="P7481" s="3"/>
      <c r="Q7481" s="55" t="e">
        <f>VLOOKUP($P$1&amp;P7481,定价因子!$E:$F,2,0)</f>
        <v>#N/A</v>
      </c>
      <c r="R7481" s="3"/>
      <c r="S7481" s="77" t="e">
        <f>VLOOKUP($R$1&amp;R7481,定价因子!$E:$F,2,0)</f>
        <v>#N/A</v>
      </c>
      <c r="T7481" s="61"/>
      <c r="U7481" s="63"/>
      <c r="V7481" s="63"/>
      <c r="W7481" s="63"/>
      <c r="X7481" s="3"/>
    </row>
    <row r="7482" spans="1:24">
      <c r="A7482" s="3"/>
      <c r="B7482" s="3"/>
      <c r="C7482" s="3"/>
      <c r="D7482" s="3"/>
      <c r="E7482" s="79"/>
      <c r="F7482" s="3"/>
      <c r="G7482" s="77" t="e">
        <f>VLOOKUP($F$1&amp;F7482,定价因子!E:F,2,0)</f>
        <v>#N/A</v>
      </c>
      <c r="H7482" s="3"/>
      <c r="I7482" s="77" t="e">
        <f>VLOOKUP($H$1&amp;H7482,定价因子!E:F,2,0)</f>
        <v>#N/A</v>
      </c>
      <c r="J7482" s="3"/>
      <c r="K7482" s="77" t="e">
        <f>VLOOKUP($J$1&amp;J7482,定价因子!E:F,2,0)</f>
        <v>#N/A</v>
      </c>
      <c r="L7482" s="3"/>
      <c r="M7482" s="77" t="e">
        <f>VLOOKUP($L$1&amp;L7482,定价因子!E:F,2,0)</f>
        <v>#N/A</v>
      </c>
      <c r="N7482" s="3"/>
      <c r="O7482" s="77" t="e">
        <f>VLOOKUP($N$1&amp;N7482,定价因子!E:F,2,0)</f>
        <v>#N/A</v>
      </c>
      <c r="P7482" s="3"/>
      <c r="Q7482" s="55" t="e">
        <f>VLOOKUP($P$1&amp;P7482,定价因子!$E:$F,2,0)</f>
        <v>#N/A</v>
      </c>
      <c r="R7482" s="3"/>
      <c r="S7482" s="77" t="e">
        <f>VLOOKUP($R$1&amp;R7482,定价因子!$E:$F,2,0)</f>
        <v>#N/A</v>
      </c>
      <c r="T7482" s="61"/>
      <c r="U7482" s="63"/>
      <c r="V7482" s="63"/>
      <c r="W7482" s="63"/>
      <c r="X7482" s="3"/>
    </row>
    <row r="7483" spans="1:24">
      <c r="A7483" s="3"/>
      <c r="B7483" s="3"/>
      <c r="C7483" s="3"/>
      <c r="D7483" s="3"/>
      <c r="E7483" s="79"/>
      <c r="F7483" s="3"/>
      <c r="G7483" s="77" t="e">
        <f>VLOOKUP($F$1&amp;F7483,定价因子!E:F,2,0)</f>
        <v>#N/A</v>
      </c>
      <c r="H7483" s="3"/>
      <c r="I7483" s="77" t="e">
        <f>VLOOKUP($H$1&amp;H7483,定价因子!E:F,2,0)</f>
        <v>#N/A</v>
      </c>
      <c r="J7483" s="3"/>
      <c r="K7483" s="77" t="e">
        <f>VLOOKUP($J$1&amp;J7483,定价因子!E:F,2,0)</f>
        <v>#N/A</v>
      </c>
      <c r="L7483" s="3"/>
      <c r="M7483" s="77" t="e">
        <f>VLOOKUP($L$1&amp;L7483,定价因子!E:F,2,0)</f>
        <v>#N/A</v>
      </c>
      <c r="N7483" s="3"/>
      <c r="O7483" s="77" t="e">
        <f>VLOOKUP($N$1&amp;N7483,定价因子!E:F,2,0)</f>
        <v>#N/A</v>
      </c>
      <c r="P7483" s="3"/>
      <c r="Q7483" s="55" t="e">
        <f>VLOOKUP($P$1&amp;P7483,定价因子!$E:$F,2,0)</f>
        <v>#N/A</v>
      </c>
      <c r="R7483" s="3"/>
      <c r="S7483" s="77" t="e">
        <f>VLOOKUP($R$1&amp;R7483,定价因子!$E:$F,2,0)</f>
        <v>#N/A</v>
      </c>
      <c r="T7483" s="61"/>
      <c r="U7483" s="63"/>
      <c r="V7483" s="63"/>
      <c r="W7483" s="63"/>
      <c r="X7483" s="3"/>
    </row>
    <row r="7484" spans="1:24">
      <c r="A7484" s="3"/>
      <c r="B7484" s="3"/>
      <c r="C7484" s="3"/>
      <c r="D7484" s="3"/>
      <c r="E7484" s="79"/>
      <c r="F7484" s="3"/>
      <c r="G7484" s="77" t="e">
        <f>VLOOKUP($F$1&amp;F7484,定价因子!E:F,2,0)</f>
        <v>#N/A</v>
      </c>
      <c r="H7484" s="3"/>
      <c r="I7484" s="77" t="e">
        <f>VLOOKUP($H$1&amp;H7484,定价因子!E:F,2,0)</f>
        <v>#N/A</v>
      </c>
      <c r="J7484" s="3"/>
      <c r="K7484" s="77" t="e">
        <f>VLOOKUP($J$1&amp;J7484,定价因子!E:F,2,0)</f>
        <v>#N/A</v>
      </c>
      <c r="L7484" s="3"/>
      <c r="M7484" s="77" t="e">
        <f>VLOOKUP($L$1&amp;L7484,定价因子!E:F,2,0)</f>
        <v>#N/A</v>
      </c>
      <c r="N7484" s="3"/>
      <c r="O7484" s="77" t="e">
        <f>VLOOKUP($N$1&amp;N7484,定价因子!E:F,2,0)</f>
        <v>#N/A</v>
      </c>
      <c r="P7484" s="3"/>
      <c r="Q7484" s="55" t="e">
        <f>VLOOKUP($P$1&amp;P7484,定价因子!$E:$F,2,0)</f>
        <v>#N/A</v>
      </c>
      <c r="R7484" s="3"/>
      <c r="S7484" s="77" t="e">
        <f>VLOOKUP($R$1&amp;R7484,定价因子!$E:$F,2,0)</f>
        <v>#N/A</v>
      </c>
      <c r="T7484" s="61"/>
      <c r="U7484" s="63"/>
      <c r="V7484" s="63"/>
      <c r="W7484" s="63"/>
      <c r="X7484" s="3"/>
    </row>
    <row r="7485" spans="1:24">
      <c r="A7485" s="3"/>
      <c r="B7485" s="3"/>
      <c r="C7485" s="3"/>
      <c r="D7485" s="3"/>
      <c r="E7485" s="79"/>
      <c r="F7485" s="3"/>
      <c r="G7485" s="77" t="e">
        <f>VLOOKUP($F$1&amp;F7485,定价因子!E:F,2,0)</f>
        <v>#N/A</v>
      </c>
      <c r="H7485" s="3"/>
      <c r="I7485" s="77" t="e">
        <f>VLOOKUP($H$1&amp;H7485,定价因子!E:F,2,0)</f>
        <v>#N/A</v>
      </c>
      <c r="J7485" s="3"/>
      <c r="K7485" s="77" t="e">
        <f>VLOOKUP($J$1&amp;J7485,定价因子!E:F,2,0)</f>
        <v>#N/A</v>
      </c>
      <c r="L7485" s="3"/>
      <c r="M7485" s="77" t="e">
        <f>VLOOKUP($L$1&amp;L7485,定价因子!E:F,2,0)</f>
        <v>#N/A</v>
      </c>
      <c r="N7485" s="3"/>
      <c r="O7485" s="77" t="e">
        <f>VLOOKUP($N$1&amp;N7485,定价因子!E:F,2,0)</f>
        <v>#N/A</v>
      </c>
      <c r="P7485" s="3"/>
      <c r="Q7485" s="55" t="e">
        <f>VLOOKUP($P$1&amp;P7485,定价因子!$E:$F,2,0)</f>
        <v>#N/A</v>
      </c>
      <c r="R7485" s="3"/>
      <c r="S7485" s="77" t="e">
        <f>VLOOKUP($R$1&amp;R7485,定价因子!$E:$F,2,0)</f>
        <v>#N/A</v>
      </c>
      <c r="T7485" s="61"/>
      <c r="U7485" s="63"/>
      <c r="V7485" s="63"/>
      <c r="W7485" s="63"/>
      <c r="X7485" s="3"/>
    </row>
    <row r="7486" spans="1:24">
      <c r="A7486" s="3"/>
      <c r="B7486" s="3"/>
      <c r="C7486" s="3"/>
      <c r="D7486" s="3"/>
      <c r="E7486" s="79"/>
      <c r="F7486" s="3"/>
      <c r="G7486" s="77" t="e">
        <f>VLOOKUP($F$1&amp;F7486,定价因子!E:F,2,0)</f>
        <v>#N/A</v>
      </c>
      <c r="H7486" s="3"/>
      <c r="I7486" s="77" t="e">
        <f>VLOOKUP($H$1&amp;H7486,定价因子!E:F,2,0)</f>
        <v>#N/A</v>
      </c>
      <c r="J7486" s="3"/>
      <c r="K7486" s="77" t="e">
        <f>VLOOKUP($J$1&amp;J7486,定价因子!E:F,2,0)</f>
        <v>#N/A</v>
      </c>
      <c r="L7486" s="3"/>
      <c r="M7486" s="77" t="e">
        <f>VLOOKUP($L$1&amp;L7486,定价因子!E:F,2,0)</f>
        <v>#N/A</v>
      </c>
      <c r="N7486" s="3"/>
      <c r="O7486" s="77" t="e">
        <f>VLOOKUP($N$1&amp;N7486,定价因子!E:F,2,0)</f>
        <v>#N/A</v>
      </c>
      <c r="P7486" s="3"/>
      <c r="Q7486" s="55" t="e">
        <f>VLOOKUP($P$1&amp;P7486,定价因子!$E:$F,2,0)</f>
        <v>#N/A</v>
      </c>
      <c r="R7486" s="3"/>
      <c r="S7486" s="77" t="e">
        <f>VLOOKUP($R$1&amp;R7486,定价因子!$E:$F,2,0)</f>
        <v>#N/A</v>
      </c>
      <c r="T7486" s="61"/>
      <c r="U7486" s="63"/>
      <c r="V7486" s="63"/>
      <c r="W7486" s="63"/>
      <c r="X7486" s="3"/>
    </row>
    <row r="7487" spans="1:24">
      <c r="A7487" s="3"/>
      <c r="B7487" s="3"/>
      <c r="C7487" s="3"/>
      <c r="D7487" s="3"/>
      <c r="E7487" s="79"/>
      <c r="F7487" s="3"/>
      <c r="G7487" s="77" t="e">
        <f>VLOOKUP($F$1&amp;F7487,定价因子!E:F,2,0)</f>
        <v>#N/A</v>
      </c>
      <c r="H7487" s="3"/>
      <c r="I7487" s="77" t="e">
        <f>VLOOKUP($H$1&amp;H7487,定价因子!E:F,2,0)</f>
        <v>#N/A</v>
      </c>
      <c r="J7487" s="3"/>
      <c r="K7487" s="77" t="e">
        <f>VLOOKUP($J$1&amp;J7487,定价因子!E:F,2,0)</f>
        <v>#N/A</v>
      </c>
      <c r="L7487" s="3"/>
      <c r="M7487" s="77" t="e">
        <f>VLOOKUP($L$1&amp;L7487,定价因子!E:F,2,0)</f>
        <v>#N/A</v>
      </c>
      <c r="N7487" s="3"/>
      <c r="O7487" s="77" t="e">
        <f>VLOOKUP($N$1&amp;N7487,定价因子!E:F,2,0)</f>
        <v>#N/A</v>
      </c>
      <c r="P7487" s="3"/>
      <c r="Q7487" s="55" t="e">
        <f>VLOOKUP($P$1&amp;P7487,定价因子!$E:$F,2,0)</f>
        <v>#N/A</v>
      </c>
      <c r="R7487" s="3"/>
      <c r="S7487" s="77" t="e">
        <f>VLOOKUP($R$1&amp;R7487,定价因子!$E:$F,2,0)</f>
        <v>#N/A</v>
      </c>
      <c r="T7487" s="61"/>
      <c r="U7487" s="63"/>
      <c r="V7487" s="63"/>
      <c r="W7487" s="63"/>
      <c r="X7487" s="3"/>
    </row>
    <row r="7488" spans="1:24">
      <c r="A7488" s="3"/>
      <c r="B7488" s="3"/>
      <c r="C7488" s="3"/>
      <c r="D7488" s="3"/>
      <c r="E7488" s="79"/>
      <c r="F7488" s="3"/>
      <c r="G7488" s="77" t="e">
        <f>VLOOKUP($F$1&amp;F7488,定价因子!E:F,2,0)</f>
        <v>#N/A</v>
      </c>
      <c r="H7488" s="3"/>
      <c r="I7488" s="77" t="e">
        <f>VLOOKUP($H$1&amp;H7488,定价因子!E:F,2,0)</f>
        <v>#N/A</v>
      </c>
      <c r="J7488" s="3"/>
      <c r="K7488" s="77" t="e">
        <f>VLOOKUP($J$1&amp;J7488,定价因子!E:F,2,0)</f>
        <v>#N/A</v>
      </c>
      <c r="L7488" s="3"/>
      <c r="M7488" s="77" t="e">
        <f>VLOOKUP($L$1&amp;L7488,定价因子!E:F,2,0)</f>
        <v>#N/A</v>
      </c>
      <c r="N7488" s="3"/>
      <c r="O7488" s="77" t="e">
        <f>VLOOKUP($N$1&amp;N7488,定价因子!E:F,2,0)</f>
        <v>#N/A</v>
      </c>
      <c r="P7488" s="3"/>
      <c r="Q7488" s="55" t="e">
        <f>VLOOKUP($P$1&amp;P7488,定价因子!$E:$F,2,0)</f>
        <v>#N/A</v>
      </c>
      <c r="R7488" s="3"/>
      <c r="S7488" s="77" t="e">
        <f>VLOOKUP($R$1&amp;R7488,定价因子!$E:$F,2,0)</f>
        <v>#N/A</v>
      </c>
      <c r="T7488" s="61"/>
      <c r="U7488" s="63"/>
      <c r="V7488" s="63"/>
      <c r="W7488" s="63"/>
      <c r="X7488" s="3"/>
    </row>
    <row r="7489" spans="1:24">
      <c r="A7489" s="3"/>
      <c r="B7489" s="3"/>
      <c r="C7489" s="3"/>
      <c r="D7489" s="3"/>
      <c r="E7489" s="79"/>
      <c r="F7489" s="3"/>
      <c r="G7489" s="77" t="e">
        <f>VLOOKUP($F$1&amp;F7489,定价因子!E:F,2,0)</f>
        <v>#N/A</v>
      </c>
      <c r="H7489" s="3"/>
      <c r="I7489" s="77" t="e">
        <f>VLOOKUP($H$1&amp;H7489,定价因子!E:F,2,0)</f>
        <v>#N/A</v>
      </c>
      <c r="J7489" s="3"/>
      <c r="K7489" s="77" t="e">
        <f>VLOOKUP($J$1&amp;J7489,定价因子!E:F,2,0)</f>
        <v>#N/A</v>
      </c>
      <c r="L7489" s="3"/>
      <c r="M7489" s="77" t="e">
        <f>VLOOKUP($L$1&amp;L7489,定价因子!E:F,2,0)</f>
        <v>#N/A</v>
      </c>
      <c r="N7489" s="3"/>
      <c r="O7489" s="77" t="e">
        <f>VLOOKUP($N$1&amp;N7489,定价因子!E:F,2,0)</f>
        <v>#N/A</v>
      </c>
      <c r="P7489" s="3"/>
      <c r="Q7489" s="55" t="e">
        <f>VLOOKUP($P$1&amp;P7489,定价因子!$E:$F,2,0)</f>
        <v>#N/A</v>
      </c>
      <c r="R7489" s="3"/>
      <c r="S7489" s="77" t="e">
        <f>VLOOKUP($R$1&amp;R7489,定价因子!$E:$F,2,0)</f>
        <v>#N/A</v>
      </c>
      <c r="T7489" s="61"/>
      <c r="U7489" s="63"/>
      <c r="V7489" s="63"/>
      <c r="W7489" s="63"/>
      <c r="X7489" s="3"/>
    </row>
    <row r="7490" spans="1:24">
      <c r="A7490" s="3"/>
      <c r="B7490" s="3"/>
      <c r="C7490" s="3"/>
      <c r="D7490" s="3"/>
      <c r="E7490" s="79"/>
      <c r="F7490" s="3"/>
      <c r="G7490" s="77" t="e">
        <f>VLOOKUP($F$1&amp;F7490,定价因子!E:F,2,0)</f>
        <v>#N/A</v>
      </c>
      <c r="H7490" s="3"/>
      <c r="I7490" s="77" t="e">
        <f>VLOOKUP($H$1&amp;H7490,定价因子!E:F,2,0)</f>
        <v>#N/A</v>
      </c>
      <c r="J7490" s="3"/>
      <c r="K7490" s="77" t="e">
        <f>VLOOKUP($J$1&amp;J7490,定价因子!E:F,2,0)</f>
        <v>#N/A</v>
      </c>
      <c r="L7490" s="3"/>
      <c r="M7490" s="77" t="e">
        <f>VLOOKUP($L$1&amp;L7490,定价因子!E:F,2,0)</f>
        <v>#N/A</v>
      </c>
      <c r="N7490" s="3"/>
      <c r="O7490" s="77" t="e">
        <f>VLOOKUP($N$1&amp;N7490,定价因子!E:F,2,0)</f>
        <v>#N/A</v>
      </c>
      <c r="P7490" s="3"/>
      <c r="Q7490" s="55" t="e">
        <f>VLOOKUP($P$1&amp;P7490,定价因子!$E:$F,2,0)</f>
        <v>#N/A</v>
      </c>
      <c r="R7490" s="3"/>
      <c r="S7490" s="77" t="e">
        <f>VLOOKUP($R$1&amp;R7490,定价因子!$E:$F,2,0)</f>
        <v>#N/A</v>
      </c>
      <c r="T7490" s="61"/>
      <c r="U7490" s="63"/>
      <c r="V7490" s="63"/>
      <c r="W7490" s="63"/>
      <c r="X7490" s="3"/>
    </row>
    <row r="7491" spans="1:24">
      <c r="A7491" s="3"/>
      <c r="B7491" s="3"/>
      <c r="C7491" s="3"/>
      <c r="D7491" s="3"/>
      <c r="E7491" s="79"/>
      <c r="F7491" s="3"/>
      <c r="G7491" s="77" t="e">
        <f>VLOOKUP($F$1&amp;F7491,定价因子!E:F,2,0)</f>
        <v>#N/A</v>
      </c>
      <c r="H7491" s="3"/>
      <c r="I7491" s="77" t="e">
        <f>VLOOKUP($H$1&amp;H7491,定价因子!E:F,2,0)</f>
        <v>#N/A</v>
      </c>
      <c r="J7491" s="3"/>
      <c r="K7491" s="77" t="e">
        <f>VLOOKUP($J$1&amp;J7491,定价因子!E:F,2,0)</f>
        <v>#N/A</v>
      </c>
      <c r="L7491" s="3"/>
      <c r="M7491" s="77" t="e">
        <f>VLOOKUP($L$1&amp;L7491,定价因子!E:F,2,0)</f>
        <v>#N/A</v>
      </c>
      <c r="N7491" s="3"/>
      <c r="O7491" s="77" t="e">
        <f>VLOOKUP($N$1&amp;N7491,定价因子!E:F,2,0)</f>
        <v>#N/A</v>
      </c>
      <c r="P7491" s="3"/>
      <c r="Q7491" s="55" t="e">
        <f>VLOOKUP($P$1&amp;P7491,定价因子!$E:$F,2,0)</f>
        <v>#N/A</v>
      </c>
      <c r="R7491" s="3"/>
      <c r="S7491" s="77" t="e">
        <f>VLOOKUP($R$1&amp;R7491,定价因子!$E:$F,2,0)</f>
        <v>#N/A</v>
      </c>
      <c r="T7491" s="61"/>
      <c r="U7491" s="63"/>
      <c r="V7491" s="63"/>
      <c r="W7491" s="63"/>
      <c r="X7491" s="3"/>
    </row>
    <row r="7492" spans="1:24">
      <c r="A7492" s="3"/>
      <c r="B7492" s="3"/>
      <c r="C7492" s="3"/>
      <c r="D7492" s="3"/>
      <c r="E7492" s="79"/>
      <c r="F7492" s="3"/>
      <c r="G7492" s="77" t="e">
        <f>VLOOKUP($F$1&amp;F7492,定价因子!E:F,2,0)</f>
        <v>#N/A</v>
      </c>
      <c r="H7492" s="3"/>
      <c r="I7492" s="77" t="e">
        <f>VLOOKUP($H$1&amp;H7492,定价因子!E:F,2,0)</f>
        <v>#N/A</v>
      </c>
      <c r="J7492" s="3"/>
      <c r="K7492" s="77" t="e">
        <f>VLOOKUP($J$1&amp;J7492,定价因子!E:F,2,0)</f>
        <v>#N/A</v>
      </c>
      <c r="L7492" s="3"/>
      <c r="M7492" s="77" t="e">
        <f>VLOOKUP($L$1&amp;L7492,定价因子!E:F,2,0)</f>
        <v>#N/A</v>
      </c>
      <c r="N7492" s="3"/>
      <c r="O7492" s="77" t="e">
        <f>VLOOKUP($N$1&amp;N7492,定价因子!E:F,2,0)</f>
        <v>#N/A</v>
      </c>
      <c r="P7492" s="3"/>
      <c r="Q7492" s="55" t="e">
        <f>VLOOKUP($P$1&amp;P7492,定价因子!$E:$F,2,0)</f>
        <v>#N/A</v>
      </c>
      <c r="R7492" s="3"/>
      <c r="S7492" s="77" t="e">
        <f>VLOOKUP($R$1&amp;R7492,定价因子!$E:$F,2,0)</f>
        <v>#N/A</v>
      </c>
      <c r="T7492" s="61"/>
      <c r="U7492" s="63"/>
      <c r="V7492" s="63"/>
      <c r="W7492" s="63"/>
      <c r="X7492" s="3"/>
    </row>
    <row r="7493" spans="1:24">
      <c r="A7493" s="3"/>
      <c r="B7493" s="3"/>
      <c r="C7493" s="3"/>
      <c r="D7493" s="3"/>
      <c r="E7493" s="79"/>
      <c r="F7493" s="3"/>
      <c r="G7493" s="77" t="e">
        <f>VLOOKUP($F$1&amp;F7493,定价因子!E:F,2,0)</f>
        <v>#N/A</v>
      </c>
      <c r="H7493" s="3"/>
      <c r="I7493" s="77" t="e">
        <f>VLOOKUP($H$1&amp;H7493,定价因子!E:F,2,0)</f>
        <v>#N/A</v>
      </c>
      <c r="J7493" s="3"/>
      <c r="K7493" s="77" t="e">
        <f>VLOOKUP($J$1&amp;J7493,定价因子!E:F,2,0)</f>
        <v>#N/A</v>
      </c>
      <c r="L7493" s="3"/>
      <c r="M7493" s="77" t="e">
        <f>VLOOKUP($L$1&amp;L7493,定价因子!E:F,2,0)</f>
        <v>#N/A</v>
      </c>
      <c r="N7493" s="3"/>
      <c r="O7493" s="77" t="e">
        <f>VLOOKUP($N$1&amp;N7493,定价因子!E:F,2,0)</f>
        <v>#N/A</v>
      </c>
      <c r="P7493" s="3"/>
      <c r="Q7493" s="55" t="e">
        <f>VLOOKUP($P$1&amp;P7493,定价因子!$E:$F,2,0)</f>
        <v>#N/A</v>
      </c>
      <c r="R7493" s="3"/>
      <c r="S7493" s="77" t="e">
        <f>VLOOKUP($R$1&amp;R7493,定价因子!$E:$F,2,0)</f>
        <v>#N/A</v>
      </c>
      <c r="T7493" s="61"/>
      <c r="U7493" s="63"/>
      <c r="V7493" s="63"/>
      <c r="W7493" s="63"/>
      <c r="X7493" s="3"/>
    </row>
    <row r="7494" spans="1:24">
      <c r="A7494" s="3"/>
      <c r="B7494" s="3"/>
      <c r="C7494" s="3"/>
      <c r="D7494" s="3"/>
      <c r="E7494" s="79"/>
      <c r="F7494" s="3"/>
      <c r="G7494" s="77" t="e">
        <f>VLOOKUP($F$1&amp;F7494,定价因子!E:F,2,0)</f>
        <v>#N/A</v>
      </c>
      <c r="H7494" s="3"/>
      <c r="I7494" s="77" t="e">
        <f>VLOOKUP($H$1&amp;H7494,定价因子!E:F,2,0)</f>
        <v>#N/A</v>
      </c>
      <c r="J7494" s="3"/>
      <c r="K7494" s="77" t="e">
        <f>VLOOKUP($J$1&amp;J7494,定价因子!E:F,2,0)</f>
        <v>#N/A</v>
      </c>
      <c r="L7494" s="3"/>
      <c r="M7494" s="77" t="e">
        <f>VLOOKUP($L$1&amp;L7494,定价因子!E:F,2,0)</f>
        <v>#N/A</v>
      </c>
      <c r="N7494" s="3"/>
      <c r="O7494" s="77" t="e">
        <f>VLOOKUP($N$1&amp;N7494,定价因子!E:F,2,0)</f>
        <v>#N/A</v>
      </c>
      <c r="P7494" s="3"/>
      <c r="Q7494" s="55" t="e">
        <f>VLOOKUP($P$1&amp;P7494,定价因子!$E:$F,2,0)</f>
        <v>#N/A</v>
      </c>
      <c r="R7494" s="3"/>
      <c r="S7494" s="77" t="e">
        <f>VLOOKUP($R$1&amp;R7494,定价因子!$E:$F,2,0)</f>
        <v>#N/A</v>
      </c>
      <c r="T7494" s="61"/>
      <c r="U7494" s="63"/>
      <c r="V7494" s="63"/>
      <c r="W7494" s="63"/>
      <c r="X7494" s="3"/>
    </row>
    <row r="7495" spans="1:24">
      <c r="A7495" s="3"/>
      <c r="B7495" s="3"/>
      <c r="C7495" s="3"/>
      <c r="D7495" s="3"/>
      <c r="E7495" s="79"/>
      <c r="F7495" s="3"/>
      <c r="G7495" s="77" t="e">
        <f>VLOOKUP($F$1&amp;F7495,定价因子!E:F,2,0)</f>
        <v>#N/A</v>
      </c>
      <c r="H7495" s="3"/>
      <c r="I7495" s="77" t="e">
        <f>VLOOKUP($H$1&amp;H7495,定价因子!E:F,2,0)</f>
        <v>#N/A</v>
      </c>
      <c r="J7495" s="3"/>
      <c r="K7495" s="77" t="e">
        <f>VLOOKUP($J$1&amp;J7495,定价因子!E:F,2,0)</f>
        <v>#N/A</v>
      </c>
      <c r="L7495" s="3"/>
      <c r="M7495" s="77" t="e">
        <f>VLOOKUP($L$1&amp;L7495,定价因子!E:F,2,0)</f>
        <v>#N/A</v>
      </c>
      <c r="N7495" s="3"/>
      <c r="O7495" s="77" t="e">
        <f>VLOOKUP($N$1&amp;N7495,定价因子!E:F,2,0)</f>
        <v>#N/A</v>
      </c>
      <c r="P7495" s="3"/>
      <c r="Q7495" s="55" t="e">
        <f>VLOOKUP($P$1&amp;P7495,定价因子!$E:$F,2,0)</f>
        <v>#N/A</v>
      </c>
      <c r="R7495" s="3"/>
      <c r="S7495" s="77" t="e">
        <f>VLOOKUP($R$1&amp;R7495,定价因子!$E:$F,2,0)</f>
        <v>#N/A</v>
      </c>
      <c r="T7495" s="61"/>
      <c r="U7495" s="63"/>
      <c r="V7495" s="63"/>
      <c r="W7495" s="63"/>
      <c r="X7495" s="3"/>
    </row>
    <row r="7496" spans="1:24">
      <c r="A7496" s="3"/>
      <c r="B7496" s="3"/>
      <c r="C7496" s="3"/>
      <c r="D7496" s="3"/>
      <c r="E7496" s="79"/>
      <c r="F7496" s="3"/>
      <c r="G7496" s="77" t="e">
        <f>VLOOKUP($F$1&amp;F7496,定价因子!E:F,2,0)</f>
        <v>#N/A</v>
      </c>
      <c r="H7496" s="3"/>
      <c r="I7496" s="77" t="e">
        <f>VLOOKUP($H$1&amp;H7496,定价因子!E:F,2,0)</f>
        <v>#N/A</v>
      </c>
      <c r="J7496" s="3"/>
      <c r="K7496" s="77" t="e">
        <f>VLOOKUP($J$1&amp;J7496,定价因子!E:F,2,0)</f>
        <v>#N/A</v>
      </c>
      <c r="L7496" s="3"/>
      <c r="M7496" s="77" t="e">
        <f>VLOOKUP($L$1&amp;L7496,定价因子!E:F,2,0)</f>
        <v>#N/A</v>
      </c>
      <c r="N7496" s="3"/>
      <c r="O7496" s="77" t="e">
        <f>VLOOKUP($N$1&amp;N7496,定价因子!E:F,2,0)</f>
        <v>#N/A</v>
      </c>
      <c r="P7496" s="3"/>
      <c r="Q7496" s="55" t="e">
        <f>VLOOKUP($P$1&amp;P7496,定价因子!$E:$F,2,0)</f>
        <v>#N/A</v>
      </c>
      <c r="R7496" s="3"/>
      <c r="S7496" s="77" t="e">
        <f>VLOOKUP($R$1&amp;R7496,定价因子!$E:$F,2,0)</f>
        <v>#N/A</v>
      </c>
      <c r="T7496" s="61"/>
      <c r="U7496" s="63"/>
      <c r="V7496" s="63"/>
      <c r="W7496" s="63"/>
      <c r="X7496" s="3"/>
    </row>
    <row r="7497" spans="1:24">
      <c r="A7497" s="3"/>
      <c r="B7497" s="3"/>
      <c r="C7497" s="3"/>
      <c r="D7497" s="3"/>
      <c r="E7497" s="79"/>
      <c r="F7497" s="3"/>
      <c r="G7497" s="77" t="e">
        <f>VLOOKUP($F$1&amp;F7497,定价因子!E:F,2,0)</f>
        <v>#N/A</v>
      </c>
      <c r="H7497" s="3"/>
      <c r="I7497" s="77" t="e">
        <f>VLOOKUP($H$1&amp;H7497,定价因子!E:F,2,0)</f>
        <v>#N/A</v>
      </c>
      <c r="J7497" s="3"/>
      <c r="K7497" s="77" t="e">
        <f>VLOOKUP($J$1&amp;J7497,定价因子!E:F,2,0)</f>
        <v>#N/A</v>
      </c>
      <c r="L7497" s="3"/>
      <c r="M7497" s="77" t="e">
        <f>VLOOKUP($L$1&amp;L7497,定价因子!E:F,2,0)</f>
        <v>#N/A</v>
      </c>
      <c r="N7497" s="3"/>
      <c r="O7497" s="77" t="e">
        <f>VLOOKUP($N$1&amp;N7497,定价因子!E:F,2,0)</f>
        <v>#N/A</v>
      </c>
      <c r="P7497" s="3"/>
      <c r="Q7497" s="55" t="e">
        <f>VLOOKUP($P$1&amp;P7497,定价因子!$E:$F,2,0)</f>
        <v>#N/A</v>
      </c>
      <c r="R7497" s="3"/>
      <c r="S7497" s="77" t="e">
        <f>VLOOKUP($R$1&amp;R7497,定价因子!$E:$F,2,0)</f>
        <v>#N/A</v>
      </c>
      <c r="T7497" s="61"/>
      <c r="U7497" s="63"/>
      <c r="V7497" s="63"/>
      <c r="W7497" s="63"/>
      <c r="X7497" s="3"/>
    </row>
    <row r="7498" spans="1:24">
      <c r="A7498" s="3"/>
      <c r="B7498" s="3"/>
      <c r="C7498" s="3"/>
      <c r="D7498" s="3"/>
      <c r="E7498" s="79"/>
      <c r="F7498" s="3"/>
      <c r="G7498" s="77" t="e">
        <f>VLOOKUP($F$1&amp;F7498,定价因子!E:F,2,0)</f>
        <v>#N/A</v>
      </c>
      <c r="H7498" s="3"/>
      <c r="I7498" s="77" t="e">
        <f>VLOOKUP($H$1&amp;H7498,定价因子!E:F,2,0)</f>
        <v>#N/A</v>
      </c>
      <c r="J7498" s="3"/>
      <c r="K7498" s="77" t="e">
        <f>VLOOKUP($J$1&amp;J7498,定价因子!E:F,2,0)</f>
        <v>#N/A</v>
      </c>
      <c r="L7498" s="3"/>
      <c r="M7498" s="77" t="e">
        <f>VLOOKUP($L$1&amp;L7498,定价因子!E:F,2,0)</f>
        <v>#N/A</v>
      </c>
      <c r="N7498" s="3"/>
      <c r="O7498" s="77" t="e">
        <f>VLOOKUP($N$1&amp;N7498,定价因子!E:F,2,0)</f>
        <v>#N/A</v>
      </c>
      <c r="P7498" s="3"/>
      <c r="Q7498" s="55" t="e">
        <f>VLOOKUP($P$1&amp;P7498,定价因子!$E:$F,2,0)</f>
        <v>#N/A</v>
      </c>
      <c r="R7498" s="3"/>
      <c r="S7498" s="77" t="e">
        <f>VLOOKUP($R$1&amp;R7498,定价因子!$E:$F,2,0)</f>
        <v>#N/A</v>
      </c>
      <c r="T7498" s="61"/>
      <c r="U7498" s="63"/>
      <c r="V7498" s="63"/>
      <c r="W7498" s="63"/>
      <c r="X7498" s="3"/>
    </row>
    <row r="7499" spans="1:24">
      <c r="A7499" s="3"/>
      <c r="B7499" s="3"/>
      <c r="C7499" s="3"/>
      <c r="D7499" s="3"/>
      <c r="E7499" s="79"/>
      <c r="F7499" s="3"/>
      <c r="G7499" s="77" t="e">
        <f>VLOOKUP($F$1&amp;F7499,定价因子!E:F,2,0)</f>
        <v>#N/A</v>
      </c>
      <c r="H7499" s="3"/>
      <c r="I7499" s="77" t="e">
        <f>VLOOKUP($H$1&amp;H7499,定价因子!E:F,2,0)</f>
        <v>#N/A</v>
      </c>
      <c r="J7499" s="3"/>
      <c r="K7499" s="77" t="e">
        <f>VLOOKUP($J$1&amp;J7499,定价因子!E:F,2,0)</f>
        <v>#N/A</v>
      </c>
      <c r="L7499" s="3"/>
      <c r="M7499" s="77" t="e">
        <f>VLOOKUP($L$1&amp;L7499,定价因子!E:F,2,0)</f>
        <v>#N/A</v>
      </c>
      <c r="N7499" s="3"/>
      <c r="O7499" s="77" t="e">
        <f>VLOOKUP($N$1&amp;N7499,定价因子!E:F,2,0)</f>
        <v>#N/A</v>
      </c>
      <c r="P7499" s="3"/>
      <c r="Q7499" s="55" t="e">
        <f>VLOOKUP($P$1&amp;P7499,定价因子!$E:$F,2,0)</f>
        <v>#N/A</v>
      </c>
      <c r="R7499" s="3"/>
      <c r="S7499" s="77" t="e">
        <f>VLOOKUP($R$1&amp;R7499,定价因子!$E:$F,2,0)</f>
        <v>#N/A</v>
      </c>
      <c r="T7499" s="61"/>
      <c r="U7499" s="63"/>
      <c r="V7499" s="63"/>
      <c r="W7499" s="63"/>
      <c r="X7499" s="3"/>
    </row>
    <row r="7500" spans="1:24">
      <c r="A7500" s="3"/>
      <c r="B7500" s="3"/>
      <c r="C7500" s="3"/>
      <c r="D7500" s="3"/>
      <c r="E7500" s="79"/>
      <c r="F7500" s="3"/>
      <c r="G7500" s="77" t="e">
        <f>VLOOKUP($F$1&amp;F7500,定价因子!E:F,2,0)</f>
        <v>#N/A</v>
      </c>
      <c r="H7500" s="3"/>
      <c r="I7500" s="77" t="e">
        <f>VLOOKUP($H$1&amp;H7500,定价因子!E:F,2,0)</f>
        <v>#N/A</v>
      </c>
      <c r="J7500" s="3"/>
      <c r="K7500" s="77" t="e">
        <f>VLOOKUP($J$1&amp;J7500,定价因子!E:F,2,0)</f>
        <v>#N/A</v>
      </c>
      <c r="L7500" s="3"/>
      <c r="M7500" s="77" t="e">
        <f>VLOOKUP($L$1&amp;L7500,定价因子!E:F,2,0)</f>
        <v>#N/A</v>
      </c>
      <c r="N7500" s="3"/>
      <c r="O7500" s="77" t="e">
        <f>VLOOKUP($N$1&amp;N7500,定价因子!E:F,2,0)</f>
        <v>#N/A</v>
      </c>
      <c r="P7500" s="3"/>
      <c r="Q7500" s="55" t="e">
        <f>VLOOKUP($P$1&amp;P7500,定价因子!$E:$F,2,0)</f>
        <v>#N/A</v>
      </c>
      <c r="R7500" s="3"/>
      <c r="S7500" s="77" t="e">
        <f>VLOOKUP($R$1&amp;R7500,定价因子!$E:$F,2,0)</f>
        <v>#N/A</v>
      </c>
      <c r="T7500" s="61"/>
      <c r="U7500" s="63"/>
      <c r="V7500" s="63"/>
      <c r="W7500" s="63"/>
      <c r="X7500" s="3"/>
    </row>
    <row r="7501" spans="1:24">
      <c r="A7501" s="3"/>
      <c r="B7501" s="3"/>
      <c r="C7501" s="3"/>
      <c r="D7501" s="3"/>
      <c r="E7501" s="79"/>
      <c r="F7501" s="3"/>
      <c r="G7501" s="77" t="e">
        <f>VLOOKUP($F$1&amp;F7501,定价因子!E:F,2,0)</f>
        <v>#N/A</v>
      </c>
      <c r="H7501" s="3"/>
      <c r="I7501" s="77" t="e">
        <f>VLOOKUP($H$1&amp;H7501,定价因子!E:F,2,0)</f>
        <v>#N/A</v>
      </c>
      <c r="J7501" s="3"/>
      <c r="K7501" s="77" t="e">
        <f>VLOOKUP($J$1&amp;J7501,定价因子!E:F,2,0)</f>
        <v>#N/A</v>
      </c>
      <c r="L7501" s="3"/>
      <c r="M7501" s="77" t="e">
        <f>VLOOKUP($L$1&amp;L7501,定价因子!E:F,2,0)</f>
        <v>#N/A</v>
      </c>
      <c r="N7501" s="3"/>
      <c r="O7501" s="77" t="e">
        <f>VLOOKUP($N$1&amp;N7501,定价因子!E:F,2,0)</f>
        <v>#N/A</v>
      </c>
      <c r="P7501" s="3"/>
      <c r="Q7501" s="55" t="e">
        <f>VLOOKUP($P$1&amp;P7501,定价因子!$E:$F,2,0)</f>
        <v>#N/A</v>
      </c>
      <c r="R7501" s="3"/>
      <c r="S7501" s="77" t="e">
        <f>VLOOKUP($R$1&amp;R7501,定价因子!$E:$F,2,0)</f>
        <v>#N/A</v>
      </c>
      <c r="T7501" s="61"/>
      <c r="U7501" s="63"/>
      <c r="V7501" s="63"/>
      <c r="W7501" s="63"/>
      <c r="X7501" s="3"/>
    </row>
    <row r="7502" spans="1:24">
      <c r="A7502" s="3"/>
      <c r="B7502" s="3"/>
      <c r="C7502" s="3"/>
      <c r="D7502" s="3"/>
      <c r="E7502" s="79"/>
      <c r="F7502" s="3"/>
      <c r="G7502" s="77" t="e">
        <f>VLOOKUP($F$1&amp;F7502,定价因子!E:F,2,0)</f>
        <v>#N/A</v>
      </c>
      <c r="H7502" s="3"/>
      <c r="I7502" s="77" t="e">
        <f>VLOOKUP($H$1&amp;H7502,定价因子!E:F,2,0)</f>
        <v>#N/A</v>
      </c>
      <c r="J7502" s="3"/>
      <c r="K7502" s="77" t="e">
        <f>VLOOKUP($J$1&amp;J7502,定价因子!E:F,2,0)</f>
        <v>#N/A</v>
      </c>
      <c r="L7502" s="3"/>
      <c r="M7502" s="77" t="e">
        <f>VLOOKUP($L$1&amp;L7502,定价因子!E:F,2,0)</f>
        <v>#N/A</v>
      </c>
      <c r="N7502" s="3"/>
      <c r="O7502" s="77" t="e">
        <f>VLOOKUP($N$1&amp;N7502,定价因子!E:F,2,0)</f>
        <v>#N/A</v>
      </c>
      <c r="P7502" s="3"/>
      <c r="Q7502" s="55" t="e">
        <f>VLOOKUP($P$1&amp;P7502,定价因子!$E:$F,2,0)</f>
        <v>#N/A</v>
      </c>
      <c r="R7502" s="3"/>
      <c r="S7502" s="77" t="e">
        <f>VLOOKUP($R$1&amp;R7502,定价因子!$E:$F,2,0)</f>
        <v>#N/A</v>
      </c>
      <c r="T7502" s="61"/>
      <c r="U7502" s="63"/>
      <c r="V7502" s="63"/>
      <c r="W7502" s="63"/>
      <c r="X7502" s="3"/>
    </row>
    <row r="7503" spans="1:24">
      <c r="A7503" s="3"/>
      <c r="B7503" s="3"/>
      <c r="C7503" s="3"/>
      <c r="D7503" s="3"/>
      <c r="E7503" s="79"/>
      <c r="F7503" s="3"/>
      <c r="G7503" s="77" t="e">
        <f>VLOOKUP($F$1&amp;F7503,定价因子!E:F,2,0)</f>
        <v>#N/A</v>
      </c>
      <c r="H7503" s="3"/>
      <c r="I7503" s="77" t="e">
        <f>VLOOKUP($H$1&amp;H7503,定价因子!E:F,2,0)</f>
        <v>#N/A</v>
      </c>
      <c r="J7503" s="3"/>
      <c r="K7503" s="77" t="e">
        <f>VLOOKUP($J$1&amp;J7503,定价因子!E:F,2,0)</f>
        <v>#N/A</v>
      </c>
      <c r="L7503" s="3"/>
      <c r="M7503" s="77" t="e">
        <f>VLOOKUP($L$1&amp;L7503,定价因子!E:F,2,0)</f>
        <v>#N/A</v>
      </c>
      <c r="N7503" s="3"/>
      <c r="O7503" s="77" t="e">
        <f>VLOOKUP($N$1&amp;N7503,定价因子!E:F,2,0)</f>
        <v>#N/A</v>
      </c>
      <c r="P7503" s="3"/>
      <c r="Q7503" s="55" t="e">
        <f>VLOOKUP($P$1&amp;P7503,定价因子!$E:$F,2,0)</f>
        <v>#N/A</v>
      </c>
      <c r="R7503" s="3"/>
      <c r="S7503" s="77" t="e">
        <f>VLOOKUP($R$1&amp;R7503,定价因子!$E:$F,2,0)</f>
        <v>#N/A</v>
      </c>
      <c r="T7503" s="61"/>
      <c r="U7503" s="63"/>
      <c r="V7503" s="63"/>
      <c r="W7503" s="63"/>
      <c r="X7503" s="3"/>
    </row>
    <row r="7504" spans="1:24">
      <c r="A7504" s="3"/>
      <c r="B7504" s="3"/>
      <c r="C7504" s="3"/>
      <c r="D7504" s="3"/>
      <c r="E7504" s="79"/>
      <c r="F7504" s="3"/>
      <c r="G7504" s="77" t="e">
        <f>VLOOKUP($F$1&amp;F7504,定价因子!E:F,2,0)</f>
        <v>#N/A</v>
      </c>
      <c r="H7504" s="3"/>
      <c r="I7504" s="77" t="e">
        <f>VLOOKUP($H$1&amp;H7504,定价因子!E:F,2,0)</f>
        <v>#N/A</v>
      </c>
      <c r="J7504" s="3"/>
      <c r="K7504" s="77" t="e">
        <f>VLOOKUP($J$1&amp;J7504,定价因子!E:F,2,0)</f>
        <v>#N/A</v>
      </c>
      <c r="L7504" s="3"/>
      <c r="M7504" s="77" t="e">
        <f>VLOOKUP($L$1&amp;L7504,定价因子!E:F,2,0)</f>
        <v>#N/A</v>
      </c>
      <c r="N7504" s="3"/>
      <c r="O7504" s="77" t="e">
        <f>VLOOKUP($N$1&amp;N7504,定价因子!E:F,2,0)</f>
        <v>#N/A</v>
      </c>
      <c r="P7504" s="3"/>
      <c r="Q7504" s="55" t="e">
        <f>VLOOKUP($P$1&amp;P7504,定价因子!$E:$F,2,0)</f>
        <v>#N/A</v>
      </c>
      <c r="R7504" s="3"/>
      <c r="S7504" s="77" t="e">
        <f>VLOOKUP($R$1&amp;R7504,定价因子!$E:$F,2,0)</f>
        <v>#N/A</v>
      </c>
      <c r="T7504" s="61"/>
      <c r="U7504" s="63"/>
      <c r="V7504" s="63"/>
      <c r="W7504" s="63"/>
      <c r="X7504" s="3"/>
    </row>
    <row r="7505" spans="1:24">
      <c r="A7505" s="3"/>
      <c r="B7505" s="3"/>
      <c r="C7505" s="3"/>
      <c r="D7505" s="3"/>
      <c r="E7505" s="79"/>
      <c r="F7505" s="3"/>
      <c r="G7505" s="77" t="e">
        <f>VLOOKUP($F$1&amp;F7505,定价因子!E:F,2,0)</f>
        <v>#N/A</v>
      </c>
      <c r="H7505" s="3"/>
      <c r="I7505" s="77" t="e">
        <f>VLOOKUP($H$1&amp;H7505,定价因子!E:F,2,0)</f>
        <v>#N/A</v>
      </c>
      <c r="J7505" s="3"/>
      <c r="K7505" s="77" t="e">
        <f>VLOOKUP($J$1&amp;J7505,定价因子!E:F,2,0)</f>
        <v>#N/A</v>
      </c>
      <c r="L7505" s="3"/>
      <c r="M7505" s="77" t="e">
        <f>VLOOKUP($L$1&amp;L7505,定价因子!E:F,2,0)</f>
        <v>#N/A</v>
      </c>
      <c r="N7505" s="3"/>
      <c r="O7505" s="77" t="e">
        <f>VLOOKUP($N$1&amp;N7505,定价因子!E:F,2,0)</f>
        <v>#N/A</v>
      </c>
      <c r="P7505" s="3"/>
      <c r="Q7505" s="55" t="e">
        <f>VLOOKUP($P$1&amp;P7505,定价因子!$E:$F,2,0)</f>
        <v>#N/A</v>
      </c>
      <c r="R7505" s="3"/>
      <c r="S7505" s="77" t="e">
        <f>VLOOKUP($R$1&amp;R7505,定价因子!$E:$F,2,0)</f>
        <v>#N/A</v>
      </c>
      <c r="T7505" s="61"/>
      <c r="U7505" s="63"/>
      <c r="V7505" s="63"/>
      <c r="W7505" s="63"/>
      <c r="X7505" s="3"/>
    </row>
    <row r="7506" spans="1:24">
      <c r="A7506" s="3"/>
      <c r="B7506" s="3"/>
      <c r="C7506" s="3"/>
      <c r="D7506" s="3"/>
      <c r="E7506" s="79"/>
      <c r="F7506" s="3"/>
      <c r="G7506" s="77" t="e">
        <f>VLOOKUP($F$1&amp;F7506,定价因子!E:F,2,0)</f>
        <v>#N/A</v>
      </c>
      <c r="H7506" s="3"/>
      <c r="I7506" s="77" t="e">
        <f>VLOOKUP($H$1&amp;H7506,定价因子!E:F,2,0)</f>
        <v>#N/A</v>
      </c>
      <c r="J7506" s="3"/>
      <c r="K7506" s="77" t="e">
        <f>VLOOKUP($J$1&amp;J7506,定价因子!E:F,2,0)</f>
        <v>#N/A</v>
      </c>
      <c r="L7506" s="3"/>
      <c r="M7506" s="77" t="e">
        <f>VLOOKUP($L$1&amp;L7506,定价因子!E:F,2,0)</f>
        <v>#N/A</v>
      </c>
      <c r="N7506" s="3"/>
      <c r="O7506" s="77" t="e">
        <f>VLOOKUP($N$1&amp;N7506,定价因子!E:F,2,0)</f>
        <v>#N/A</v>
      </c>
      <c r="P7506" s="3"/>
      <c r="Q7506" s="55" t="e">
        <f>VLOOKUP($P$1&amp;P7506,定价因子!$E:$F,2,0)</f>
        <v>#N/A</v>
      </c>
      <c r="R7506" s="3"/>
      <c r="S7506" s="77" t="e">
        <f>VLOOKUP($R$1&amp;R7506,定价因子!$E:$F,2,0)</f>
        <v>#N/A</v>
      </c>
      <c r="T7506" s="61"/>
      <c r="U7506" s="63"/>
      <c r="V7506" s="63"/>
      <c r="W7506" s="63"/>
      <c r="X7506" s="3"/>
    </row>
    <row r="7507" spans="1:24">
      <c r="A7507" s="3"/>
      <c r="B7507" s="3"/>
      <c r="C7507" s="3"/>
      <c r="D7507" s="3"/>
      <c r="E7507" s="79"/>
      <c r="F7507" s="3"/>
      <c r="G7507" s="77" t="e">
        <f>VLOOKUP($F$1&amp;F7507,定价因子!E:F,2,0)</f>
        <v>#N/A</v>
      </c>
      <c r="H7507" s="3"/>
      <c r="I7507" s="77" t="e">
        <f>VLOOKUP($H$1&amp;H7507,定价因子!E:F,2,0)</f>
        <v>#N/A</v>
      </c>
      <c r="J7507" s="3"/>
      <c r="K7507" s="77" t="e">
        <f>VLOOKUP($J$1&amp;J7507,定价因子!E:F,2,0)</f>
        <v>#N/A</v>
      </c>
      <c r="L7507" s="3"/>
      <c r="M7507" s="77" t="e">
        <f>VLOOKUP($L$1&amp;L7507,定价因子!E:F,2,0)</f>
        <v>#N/A</v>
      </c>
      <c r="N7507" s="3"/>
      <c r="O7507" s="77" t="e">
        <f>VLOOKUP($N$1&amp;N7507,定价因子!E:F,2,0)</f>
        <v>#N/A</v>
      </c>
      <c r="P7507" s="3"/>
      <c r="Q7507" s="55" t="e">
        <f>VLOOKUP($P$1&amp;P7507,定价因子!$E:$F,2,0)</f>
        <v>#N/A</v>
      </c>
      <c r="R7507" s="3"/>
      <c r="S7507" s="77" t="e">
        <f>VLOOKUP($R$1&amp;R7507,定价因子!$E:$F,2,0)</f>
        <v>#N/A</v>
      </c>
      <c r="T7507" s="61"/>
      <c r="U7507" s="63"/>
      <c r="V7507" s="63"/>
      <c r="W7507" s="63"/>
      <c r="X7507" s="3"/>
    </row>
    <row r="7508" spans="1:24">
      <c r="A7508" s="3"/>
      <c r="B7508" s="3"/>
      <c r="C7508" s="3"/>
      <c r="D7508" s="3"/>
      <c r="E7508" s="79"/>
      <c r="F7508" s="3"/>
      <c r="G7508" s="77" t="e">
        <f>VLOOKUP($F$1&amp;F7508,定价因子!E:F,2,0)</f>
        <v>#N/A</v>
      </c>
      <c r="H7508" s="3"/>
      <c r="I7508" s="77" t="e">
        <f>VLOOKUP($H$1&amp;H7508,定价因子!E:F,2,0)</f>
        <v>#N/A</v>
      </c>
      <c r="J7508" s="3"/>
      <c r="K7508" s="77" t="e">
        <f>VLOOKUP($J$1&amp;J7508,定价因子!E:F,2,0)</f>
        <v>#N/A</v>
      </c>
      <c r="L7508" s="3"/>
      <c r="M7508" s="77" t="e">
        <f>VLOOKUP($L$1&amp;L7508,定价因子!E:F,2,0)</f>
        <v>#N/A</v>
      </c>
      <c r="N7508" s="3"/>
      <c r="O7508" s="77" t="e">
        <f>VLOOKUP($N$1&amp;N7508,定价因子!E:F,2,0)</f>
        <v>#N/A</v>
      </c>
      <c r="P7508" s="3"/>
      <c r="Q7508" s="55" t="e">
        <f>VLOOKUP($P$1&amp;P7508,定价因子!$E:$F,2,0)</f>
        <v>#N/A</v>
      </c>
      <c r="R7508" s="3"/>
      <c r="S7508" s="77" t="e">
        <f>VLOOKUP($R$1&amp;R7508,定价因子!$E:$F,2,0)</f>
        <v>#N/A</v>
      </c>
      <c r="T7508" s="61"/>
      <c r="U7508" s="63"/>
      <c r="V7508" s="63"/>
      <c r="W7508" s="63"/>
      <c r="X7508" s="3"/>
    </row>
    <row r="7509" spans="1:24">
      <c r="A7509" s="3"/>
      <c r="B7509" s="3"/>
      <c r="C7509" s="3"/>
      <c r="D7509" s="3"/>
      <c r="E7509" s="79"/>
      <c r="F7509" s="3"/>
      <c r="G7509" s="77" t="e">
        <f>VLOOKUP($F$1&amp;F7509,定价因子!E:F,2,0)</f>
        <v>#N/A</v>
      </c>
      <c r="H7509" s="3"/>
      <c r="I7509" s="77" t="e">
        <f>VLOOKUP($H$1&amp;H7509,定价因子!E:F,2,0)</f>
        <v>#N/A</v>
      </c>
      <c r="J7509" s="3"/>
      <c r="K7509" s="77" t="e">
        <f>VLOOKUP($J$1&amp;J7509,定价因子!E:F,2,0)</f>
        <v>#N/A</v>
      </c>
      <c r="L7509" s="3"/>
      <c r="M7509" s="77" t="e">
        <f>VLOOKUP($L$1&amp;L7509,定价因子!E:F,2,0)</f>
        <v>#N/A</v>
      </c>
      <c r="N7509" s="3"/>
      <c r="O7509" s="77" t="e">
        <f>VLOOKUP($N$1&amp;N7509,定价因子!E:F,2,0)</f>
        <v>#N/A</v>
      </c>
      <c r="P7509" s="3"/>
      <c r="Q7509" s="55" t="e">
        <f>VLOOKUP($P$1&amp;P7509,定价因子!$E:$F,2,0)</f>
        <v>#N/A</v>
      </c>
      <c r="R7509" s="3"/>
      <c r="S7509" s="77" t="e">
        <f>VLOOKUP($R$1&amp;R7509,定价因子!$E:$F,2,0)</f>
        <v>#N/A</v>
      </c>
      <c r="T7509" s="61"/>
      <c r="U7509" s="63"/>
      <c r="V7509" s="63"/>
      <c r="W7509" s="63"/>
      <c r="X7509" s="3"/>
    </row>
    <row r="7510" spans="1:24">
      <c r="A7510" s="3"/>
      <c r="B7510" s="3"/>
      <c r="C7510" s="3"/>
      <c r="D7510" s="3"/>
      <c r="E7510" s="79"/>
      <c r="F7510" s="3"/>
      <c r="G7510" s="77" t="e">
        <f>VLOOKUP($F$1&amp;F7510,定价因子!E:F,2,0)</f>
        <v>#N/A</v>
      </c>
      <c r="H7510" s="3"/>
      <c r="I7510" s="77" t="e">
        <f>VLOOKUP($H$1&amp;H7510,定价因子!E:F,2,0)</f>
        <v>#N/A</v>
      </c>
      <c r="J7510" s="3"/>
      <c r="K7510" s="77" t="e">
        <f>VLOOKUP($J$1&amp;J7510,定价因子!E:F,2,0)</f>
        <v>#N/A</v>
      </c>
      <c r="L7510" s="3"/>
      <c r="M7510" s="77" t="e">
        <f>VLOOKUP($L$1&amp;L7510,定价因子!E:F,2,0)</f>
        <v>#N/A</v>
      </c>
      <c r="N7510" s="3"/>
      <c r="O7510" s="77" t="e">
        <f>VLOOKUP($N$1&amp;N7510,定价因子!E:F,2,0)</f>
        <v>#N/A</v>
      </c>
      <c r="P7510" s="3"/>
      <c r="Q7510" s="55" t="e">
        <f>VLOOKUP($P$1&amp;P7510,定价因子!$E:$F,2,0)</f>
        <v>#N/A</v>
      </c>
      <c r="R7510" s="3"/>
      <c r="S7510" s="77" t="e">
        <f>VLOOKUP($R$1&amp;R7510,定价因子!$E:$F,2,0)</f>
        <v>#N/A</v>
      </c>
      <c r="T7510" s="61"/>
      <c r="U7510" s="63"/>
      <c r="V7510" s="63"/>
      <c r="W7510" s="63"/>
      <c r="X7510" s="3"/>
    </row>
    <row r="7511" spans="1:24">
      <c r="A7511" s="3"/>
      <c r="B7511" s="3"/>
      <c r="C7511" s="3"/>
      <c r="D7511" s="3"/>
      <c r="E7511" s="79"/>
      <c r="F7511" s="3"/>
      <c r="G7511" s="77" t="e">
        <f>VLOOKUP($F$1&amp;F7511,定价因子!E:F,2,0)</f>
        <v>#N/A</v>
      </c>
      <c r="H7511" s="3"/>
      <c r="I7511" s="77" t="e">
        <f>VLOOKUP($H$1&amp;H7511,定价因子!E:F,2,0)</f>
        <v>#N/A</v>
      </c>
      <c r="J7511" s="3"/>
      <c r="K7511" s="77" t="e">
        <f>VLOOKUP($J$1&amp;J7511,定价因子!E:F,2,0)</f>
        <v>#N/A</v>
      </c>
      <c r="L7511" s="3"/>
      <c r="M7511" s="77" t="e">
        <f>VLOOKUP($L$1&amp;L7511,定价因子!E:F,2,0)</f>
        <v>#N/A</v>
      </c>
      <c r="N7511" s="3"/>
      <c r="O7511" s="77" t="e">
        <f>VLOOKUP($N$1&amp;N7511,定价因子!E:F,2,0)</f>
        <v>#N/A</v>
      </c>
      <c r="P7511" s="3"/>
      <c r="Q7511" s="55" t="e">
        <f>VLOOKUP($P$1&amp;P7511,定价因子!$E:$F,2,0)</f>
        <v>#N/A</v>
      </c>
      <c r="R7511" s="3"/>
      <c r="S7511" s="77" t="e">
        <f>VLOOKUP($R$1&amp;R7511,定价因子!$E:$F,2,0)</f>
        <v>#N/A</v>
      </c>
      <c r="T7511" s="61"/>
      <c r="U7511" s="63"/>
      <c r="V7511" s="63"/>
      <c r="W7511" s="63"/>
      <c r="X7511" s="3"/>
    </row>
    <row r="7512" spans="1:24">
      <c r="A7512" s="3"/>
      <c r="B7512" s="3"/>
      <c r="C7512" s="3"/>
      <c r="D7512" s="3"/>
      <c r="E7512" s="79"/>
      <c r="F7512" s="3"/>
      <c r="G7512" s="77" t="e">
        <f>VLOOKUP($F$1&amp;F7512,定价因子!E:F,2,0)</f>
        <v>#N/A</v>
      </c>
      <c r="H7512" s="3"/>
      <c r="I7512" s="77" t="e">
        <f>VLOOKUP($H$1&amp;H7512,定价因子!E:F,2,0)</f>
        <v>#N/A</v>
      </c>
      <c r="J7512" s="3"/>
      <c r="K7512" s="77" t="e">
        <f>VLOOKUP($J$1&amp;J7512,定价因子!E:F,2,0)</f>
        <v>#N/A</v>
      </c>
      <c r="L7512" s="3"/>
      <c r="M7512" s="77" t="e">
        <f>VLOOKUP($L$1&amp;L7512,定价因子!E:F,2,0)</f>
        <v>#N/A</v>
      </c>
      <c r="N7512" s="3"/>
      <c r="O7512" s="77" t="e">
        <f>VLOOKUP($N$1&amp;N7512,定价因子!E:F,2,0)</f>
        <v>#N/A</v>
      </c>
      <c r="P7512" s="3"/>
      <c r="Q7512" s="55" t="e">
        <f>VLOOKUP($P$1&amp;P7512,定价因子!$E:$F,2,0)</f>
        <v>#N/A</v>
      </c>
      <c r="R7512" s="3"/>
      <c r="S7512" s="77" t="e">
        <f>VLOOKUP($R$1&amp;R7512,定价因子!$E:$F,2,0)</f>
        <v>#N/A</v>
      </c>
      <c r="T7512" s="61"/>
      <c r="U7512" s="63"/>
      <c r="V7512" s="63"/>
      <c r="W7512" s="63"/>
      <c r="X7512" s="3"/>
    </row>
    <row r="7513" spans="1:24">
      <c r="A7513" s="3"/>
      <c r="B7513" s="3"/>
      <c r="C7513" s="3"/>
      <c r="D7513" s="3"/>
      <c r="E7513" s="79"/>
      <c r="F7513" s="3"/>
      <c r="G7513" s="77" t="e">
        <f>VLOOKUP($F$1&amp;F7513,定价因子!E:F,2,0)</f>
        <v>#N/A</v>
      </c>
      <c r="H7513" s="3"/>
      <c r="I7513" s="77" t="e">
        <f>VLOOKUP($H$1&amp;H7513,定价因子!E:F,2,0)</f>
        <v>#N/A</v>
      </c>
      <c r="J7513" s="3"/>
      <c r="K7513" s="77" t="e">
        <f>VLOOKUP($J$1&amp;J7513,定价因子!E:F,2,0)</f>
        <v>#N/A</v>
      </c>
      <c r="L7513" s="3"/>
      <c r="M7513" s="77" t="e">
        <f>VLOOKUP($L$1&amp;L7513,定价因子!E:F,2,0)</f>
        <v>#N/A</v>
      </c>
      <c r="N7513" s="3"/>
      <c r="O7513" s="77" t="e">
        <f>VLOOKUP($N$1&amp;N7513,定价因子!E:F,2,0)</f>
        <v>#N/A</v>
      </c>
      <c r="P7513" s="3"/>
      <c r="Q7513" s="55" t="e">
        <f>VLOOKUP($P$1&amp;P7513,定价因子!$E:$F,2,0)</f>
        <v>#N/A</v>
      </c>
      <c r="R7513" s="3"/>
      <c r="S7513" s="77" t="e">
        <f>VLOOKUP($R$1&amp;R7513,定价因子!$E:$F,2,0)</f>
        <v>#N/A</v>
      </c>
      <c r="T7513" s="61"/>
      <c r="U7513" s="63"/>
      <c r="V7513" s="63"/>
      <c r="W7513" s="63"/>
      <c r="X7513" s="3"/>
    </row>
    <row r="7514" spans="1:24">
      <c r="A7514" s="3"/>
      <c r="B7514" s="3"/>
      <c r="C7514" s="3"/>
      <c r="D7514" s="3"/>
      <c r="E7514" s="79"/>
      <c r="F7514" s="3"/>
      <c r="G7514" s="77" t="e">
        <f>VLOOKUP($F$1&amp;F7514,定价因子!E:F,2,0)</f>
        <v>#N/A</v>
      </c>
      <c r="H7514" s="3"/>
      <c r="I7514" s="77" t="e">
        <f>VLOOKUP($H$1&amp;H7514,定价因子!E:F,2,0)</f>
        <v>#N/A</v>
      </c>
      <c r="J7514" s="3"/>
      <c r="K7514" s="77" t="e">
        <f>VLOOKUP($J$1&amp;J7514,定价因子!E:F,2,0)</f>
        <v>#N/A</v>
      </c>
      <c r="L7514" s="3"/>
      <c r="M7514" s="77" t="e">
        <f>VLOOKUP($L$1&amp;L7514,定价因子!E:F,2,0)</f>
        <v>#N/A</v>
      </c>
      <c r="N7514" s="3"/>
      <c r="O7514" s="77" t="e">
        <f>VLOOKUP($N$1&amp;N7514,定价因子!E:F,2,0)</f>
        <v>#N/A</v>
      </c>
      <c r="P7514" s="3"/>
      <c r="Q7514" s="55" t="e">
        <f>VLOOKUP($P$1&amp;P7514,定价因子!$E:$F,2,0)</f>
        <v>#N/A</v>
      </c>
      <c r="R7514" s="3"/>
      <c r="S7514" s="77" t="e">
        <f>VLOOKUP($R$1&amp;R7514,定价因子!$E:$F,2,0)</f>
        <v>#N/A</v>
      </c>
      <c r="T7514" s="61"/>
      <c r="U7514" s="63"/>
      <c r="V7514" s="63"/>
      <c r="W7514" s="63"/>
      <c r="X7514" s="3"/>
    </row>
    <row r="7515" spans="1:24">
      <c r="A7515" s="3"/>
      <c r="B7515" s="3"/>
      <c r="C7515" s="3"/>
      <c r="D7515" s="3"/>
      <c r="E7515" s="79"/>
      <c r="F7515" s="3"/>
      <c r="G7515" s="77" t="e">
        <f>VLOOKUP($F$1&amp;F7515,定价因子!E:F,2,0)</f>
        <v>#N/A</v>
      </c>
      <c r="H7515" s="3"/>
      <c r="I7515" s="77" t="e">
        <f>VLOOKUP($H$1&amp;H7515,定价因子!E:F,2,0)</f>
        <v>#N/A</v>
      </c>
      <c r="J7515" s="3"/>
      <c r="K7515" s="77" t="e">
        <f>VLOOKUP($J$1&amp;J7515,定价因子!E:F,2,0)</f>
        <v>#N/A</v>
      </c>
      <c r="L7515" s="3"/>
      <c r="M7515" s="77" t="e">
        <f>VLOOKUP($L$1&amp;L7515,定价因子!E:F,2,0)</f>
        <v>#N/A</v>
      </c>
      <c r="N7515" s="3"/>
      <c r="O7515" s="77" t="e">
        <f>VLOOKUP($N$1&amp;N7515,定价因子!E:F,2,0)</f>
        <v>#N/A</v>
      </c>
      <c r="P7515" s="3"/>
      <c r="Q7515" s="55" t="e">
        <f>VLOOKUP($P$1&amp;P7515,定价因子!$E:$F,2,0)</f>
        <v>#N/A</v>
      </c>
      <c r="R7515" s="3"/>
      <c r="S7515" s="77" t="e">
        <f>VLOOKUP($R$1&amp;R7515,定价因子!$E:$F,2,0)</f>
        <v>#N/A</v>
      </c>
      <c r="T7515" s="61"/>
      <c r="U7515" s="63"/>
      <c r="V7515" s="63"/>
      <c r="W7515" s="63"/>
      <c r="X7515" s="3"/>
    </row>
    <row r="7516" spans="1:24">
      <c r="A7516" s="3"/>
      <c r="B7516" s="3"/>
      <c r="C7516" s="3"/>
      <c r="D7516" s="3"/>
      <c r="E7516" s="79"/>
      <c r="F7516" s="3"/>
      <c r="G7516" s="77" t="e">
        <f>VLOOKUP($F$1&amp;F7516,定价因子!E:F,2,0)</f>
        <v>#N/A</v>
      </c>
      <c r="H7516" s="3"/>
      <c r="I7516" s="77" t="e">
        <f>VLOOKUP($H$1&amp;H7516,定价因子!E:F,2,0)</f>
        <v>#N/A</v>
      </c>
      <c r="J7516" s="3"/>
      <c r="K7516" s="77" t="e">
        <f>VLOOKUP($J$1&amp;J7516,定价因子!E:F,2,0)</f>
        <v>#N/A</v>
      </c>
      <c r="L7516" s="3"/>
      <c r="M7516" s="77" t="e">
        <f>VLOOKUP($L$1&amp;L7516,定价因子!E:F,2,0)</f>
        <v>#N/A</v>
      </c>
      <c r="N7516" s="3"/>
      <c r="O7516" s="77" t="e">
        <f>VLOOKUP($N$1&amp;N7516,定价因子!E:F,2,0)</f>
        <v>#N/A</v>
      </c>
      <c r="P7516" s="3"/>
      <c r="Q7516" s="55" t="e">
        <f>VLOOKUP($P$1&amp;P7516,定价因子!$E:$F,2,0)</f>
        <v>#N/A</v>
      </c>
      <c r="R7516" s="3"/>
      <c r="S7516" s="77" t="e">
        <f>VLOOKUP($R$1&amp;R7516,定价因子!$E:$F,2,0)</f>
        <v>#N/A</v>
      </c>
      <c r="T7516" s="61"/>
      <c r="U7516" s="63"/>
      <c r="V7516" s="63"/>
      <c r="W7516" s="63"/>
      <c r="X7516" s="3"/>
    </row>
    <row r="7517" spans="1:24">
      <c r="A7517" s="3"/>
      <c r="B7517" s="3"/>
      <c r="C7517" s="3"/>
      <c r="D7517" s="3"/>
      <c r="E7517" s="79"/>
      <c r="F7517" s="3"/>
      <c r="G7517" s="77" t="e">
        <f>VLOOKUP($F$1&amp;F7517,定价因子!E:F,2,0)</f>
        <v>#N/A</v>
      </c>
      <c r="H7517" s="3"/>
      <c r="I7517" s="77" t="e">
        <f>VLOOKUP($H$1&amp;H7517,定价因子!E:F,2,0)</f>
        <v>#N/A</v>
      </c>
      <c r="J7517" s="3"/>
      <c r="K7517" s="77" t="e">
        <f>VLOOKUP($J$1&amp;J7517,定价因子!E:F,2,0)</f>
        <v>#N/A</v>
      </c>
      <c r="L7517" s="3"/>
      <c r="M7517" s="77" t="e">
        <f>VLOOKUP($L$1&amp;L7517,定价因子!E:F,2,0)</f>
        <v>#N/A</v>
      </c>
      <c r="N7517" s="3"/>
      <c r="O7517" s="77" t="e">
        <f>VLOOKUP($N$1&amp;N7517,定价因子!E:F,2,0)</f>
        <v>#N/A</v>
      </c>
      <c r="P7517" s="3"/>
      <c r="Q7517" s="55" t="e">
        <f>VLOOKUP($P$1&amp;P7517,定价因子!$E:$F,2,0)</f>
        <v>#N/A</v>
      </c>
      <c r="R7517" s="3"/>
      <c r="S7517" s="77" t="e">
        <f>VLOOKUP($R$1&amp;R7517,定价因子!$E:$F,2,0)</f>
        <v>#N/A</v>
      </c>
      <c r="T7517" s="61"/>
      <c r="U7517" s="63"/>
      <c r="V7517" s="63"/>
      <c r="W7517" s="63"/>
      <c r="X7517" s="3"/>
    </row>
    <row r="7518" spans="1:24">
      <c r="A7518" s="3"/>
      <c r="B7518" s="3"/>
      <c r="C7518" s="3"/>
      <c r="D7518" s="3"/>
      <c r="E7518" s="79"/>
      <c r="F7518" s="3"/>
      <c r="G7518" s="77" t="e">
        <f>VLOOKUP($F$1&amp;F7518,定价因子!E:F,2,0)</f>
        <v>#N/A</v>
      </c>
      <c r="H7518" s="3"/>
      <c r="I7518" s="77" t="e">
        <f>VLOOKUP($H$1&amp;H7518,定价因子!E:F,2,0)</f>
        <v>#N/A</v>
      </c>
      <c r="J7518" s="3"/>
      <c r="K7518" s="77" t="e">
        <f>VLOOKUP($J$1&amp;J7518,定价因子!E:F,2,0)</f>
        <v>#N/A</v>
      </c>
      <c r="L7518" s="3"/>
      <c r="M7518" s="77" t="e">
        <f>VLOOKUP($L$1&amp;L7518,定价因子!E:F,2,0)</f>
        <v>#N/A</v>
      </c>
      <c r="N7518" s="3"/>
      <c r="O7518" s="77" t="e">
        <f>VLOOKUP($N$1&amp;N7518,定价因子!E:F,2,0)</f>
        <v>#N/A</v>
      </c>
      <c r="P7518" s="3"/>
      <c r="Q7518" s="55" t="e">
        <f>VLOOKUP($P$1&amp;P7518,定价因子!$E:$F,2,0)</f>
        <v>#N/A</v>
      </c>
      <c r="R7518" s="3"/>
      <c r="S7518" s="77" t="e">
        <f>VLOOKUP($R$1&amp;R7518,定价因子!$E:$F,2,0)</f>
        <v>#N/A</v>
      </c>
      <c r="T7518" s="61"/>
      <c r="U7518" s="63"/>
      <c r="V7518" s="63"/>
      <c r="W7518" s="63"/>
      <c r="X7518" s="3"/>
    </row>
    <row r="7519" spans="1:24">
      <c r="A7519" s="3"/>
      <c r="B7519" s="3"/>
      <c r="C7519" s="3"/>
      <c r="D7519" s="3"/>
      <c r="E7519" s="79"/>
      <c r="F7519" s="3"/>
      <c r="G7519" s="77" t="e">
        <f>VLOOKUP($F$1&amp;F7519,定价因子!E:F,2,0)</f>
        <v>#N/A</v>
      </c>
      <c r="H7519" s="3"/>
      <c r="I7519" s="77" t="e">
        <f>VLOOKUP($H$1&amp;H7519,定价因子!E:F,2,0)</f>
        <v>#N/A</v>
      </c>
      <c r="J7519" s="3"/>
      <c r="K7519" s="77" t="e">
        <f>VLOOKUP($J$1&amp;J7519,定价因子!E:F,2,0)</f>
        <v>#N/A</v>
      </c>
      <c r="L7519" s="3"/>
      <c r="M7519" s="77" t="e">
        <f>VLOOKUP($L$1&amp;L7519,定价因子!E:F,2,0)</f>
        <v>#N/A</v>
      </c>
      <c r="N7519" s="3"/>
      <c r="O7519" s="77" t="e">
        <f>VLOOKUP($N$1&amp;N7519,定价因子!E:F,2,0)</f>
        <v>#N/A</v>
      </c>
      <c r="P7519" s="3"/>
      <c r="Q7519" s="55" t="e">
        <f>VLOOKUP($P$1&amp;P7519,定价因子!$E:$F,2,0)</f>
        <v>#N/A</v>
      </c>
      <c r="R7519" s="3"/>
      <c r="S7519" s="77" t="e">
        <f>VLOOKUP($R$1&amp;R7519,定价因子!$E:$F,2,0)</f>
        <v>#N/A</v>
      </c>
      <c r="T7519" s="61"/>
      <c r="U7519" s="63"/>
      <c r="V7519" s="63"/>
      <c r="W7519" s="63"/>
      <c r="X7519" s="3"/>
    </row>
    <row r="7520" spans="1:24">
      <c r="A7520" s="3"/>
      <c r="B7520" s="3"/>
      <c r="C7520" s="3"/>
      <c r="D7520" s="3"/>
      <c r="E7520" s="79"/>
      <c r="F7520" s="3"/>
      <c r="G7520" s="77" t="e">
        <f>VLOOKUP($F$1&amp;F7520,定价因子!E:F,2,0)</f>
        <v>#N/A</v>
      </c>
      <c r="H7520" s="3"/>
      <c r="I7520" s="77" t="e">
        <f>VLOOKUP($H$1&amp;H7520,定价因子!E:F,2,0)</f>
        <v>#N/A</v>
      </c>
      <c r="J7520" s="3"/>
      <c r="K7520" s="77" t="e">
        <f>VLOOKUP($J$1&amp;J7520,定价因子!E:F,2,0)</f>
        <v>#N/A</v>
      </c>
      <c r="L7520" s="3"/>
      <c r="M7520" s="77" t="e">
        <f>VLOOKUP($L$1&amp;L7520,定价因子!E:F,2,0)</f>
        <v>#N/A</v>
      </c>
      <c r="N7520" s="3"/>
      <c r="O7520" s="77" t="e">
        <f>VLOOKUP($N$1&amp;N7520,定价因子!E:F,2,0)</f>
        <v>#N/A</v>
      </c>
      <c r="P7520" s="3"/>
      <c r="Q7520" s="55" t="e">
        <f>VLOOKUP($P$1&amp;P7520,定价因子!$E:$F,2,0)</f>
        <v>#N/A</v>
      </c>
      <c r="R7520" s="3"/>
      <c r="S7520" s="77" t="e">
        <f>VLOOKUP($R$1&amp;R7520,定价因子!$E:$F,2,0)</f>
        <v>#N/A</v>
      </c>
      <c r="T7520" s="61"/>
      <c r="U7520" s="63"/>
      <c r="V7520" s="63"/>
      <c r="W7520" s="63"/>
      <c r="X7520" s="3"/>
    </row>
    <row r="7521" spans="1:24">
      <c r="A7521" s="3"/>
      <c r="B7521" s="3"/>
      <c r="C7521" s="3"/>
      <c r="D7521" s="3"/>
      <c r="E7521" s="79"/>
      <c r="F7521" s="3"/>
      <c r="G7521" s="77" t="e">
        <f>VLOOKUP($F$1&amp;F7521,定价因子!E:F,2,0)</f>
        <v>#N/A</v>
      </c>
      <c r="H7521" s="3"/>
      <c r="I7521" s="77" t="e">
        <f>VLOOKUP($H$1&amp;H7521,定价因子!E:F,2,0)</f>
        <v>#N/A</v>
      </c>
      <c r="J7521" s="3"/>
      <c r="K7521" s="77" t="e">
        <f>VLOOKUP($J$1&amp;J7521,定价因子!E:F,2,0)</f>
        <v>#N/A</v>
      </c>
      <c r="L7521" s="3"/>
      <c r="M7521" s="77" t="e">
        <f>VLOOKUP($L$1&amp;L7521,定价因子!E:F,2,0)</f>
        <v>#N/A</v>
      </c>
      <c r="N7521" s="3"/>
      <c r="O7521" s="77" t="e">
        <f>VLOOKUP($N$1&amp;N7521,定价因子!E:F,2,0)</f>
        <v>#N/A</v>
      </c>
      <c r="P7521" s="3"/>
      <c r="Q7521" s="55" t="e">
        <f>VLOOKUP($P$1&amp;P7521,定价因子!$E:$F,2,0)</f>
        <v>#N/A</v>
      </c>
      <c r="R7521" s="3"/>
      <c r="S7521" s="77" t="e">
        <f>VLOOKUP($R$1&amp;R7521,定价因子!$E:$F,2,0)</f>
        <v>#N/A</v>
      </c>
      <c r="T7521" s="61"/>
      <c r="U7521" s="63"/>
      <c r="V7521" s="63"/>
      <c r="W7521" s="63"/>
      <c r="X7521" s="3"/>
    </row>
    <row r="7522" spans="1:24">
      <c r="A7522" s="3"/>
      <c r="B7522" s="3"/>
      <c r="C7522" s="3"/>
      <c r="D7522" s="3"/>
      <c r="E7522" s="79"/>
      <c r="F7522" s="3"/>
      <c r="G7522" s="77" t="e">
        <f>VLOOKUP($F$1&amp;F7522,定价因子!E:F,2,0)</f>
        <v>#N/A</v>
      </c>
      <c r="H7522" s="3"/>
      <c r="I7522" s="77" t="e">
        <f>VLOOKUP($H$1&amp;H7522,定价因子!E:F,2,0)</f>
        <v>#N/A</v>
      </c>
      <c r="J7522" s="3"/>
      <c r="K7522" s="77" t="e">
        <f>VLOOKUP($J$1&amp;J7522,定价因子!E:F,2,0)</f>
        <v>#N/A</v>
      </c>
      <c r="L7522" s="3"/>
      <c r="M7522" s="77" t="e">
        <f>VLOOKUP($L$1&amp;L7522,定价因子!E:F,2,0)</f>
        <v>#N/A</v>
      </c>
      <c r="N7522" s="3"/>
      <c r="O7522" s="77" t="e">
        <f>VLOOKUP($N$1&amp;N7522,定价因子!E:F,2,0)</f>
        <v>#N/A</v>
      </c>
      <c r="P7522" s="3"/>
      <c r="Q7522" s="55" t="e">
        <f>VLOOKUP($P$1&amp;P7522,定价因子!$E:$F,2,0)</f>
        <v>#N/A</v>
      </c>
      <c r="R7522" s="3"/>
      <c r="S7522" s="77" t="e">
        <f>VLOOKUP($R$1&amp;R7522,定价因子!$E:$F,2,0)</f>
        <v>#N/A</v>
      </c>
      <c r="T7522" s="61"/>
      <c r="U7522" s="63"/>
      <c r="V7522" s="63"/>
      <c r="W7522" s="63"/>
      <c r="X7522" s="3"/>
    </row>
    <row r="7523" spans="1:24">
      <c r="A7523" s="3"/>
      <c r="B7523" s="3"/>
      <c r="C7523" s="3"/>
      <c r="D7523" s="3"/>
      <c r="E7523" s="79"/>
      <c r="F7523" s="3"/>
      <c r="G7523" s="77" t="e">
        <f>VLOOKUP($F$1&amp;F7523,定价因子!E:F,2,0)</f>
        <v>#N/A</v>
      </c>
      <c r="H7523" s="3"/>
      <c r="I7523" s="77" t="e">
        <f>VLOOKUP($H$1&amp;H7523,定价因子!E:F,2,0)</f>
        <v>#N/A</v>
      </c>
      <c r="J7523" s="3"/>
      <c r="K7523" s="77" t="e">
        <f>VLOOKUP($J$1&amp;J7523,定价因子!E:F,2,0)</f>
        <v>#N/A</v>
      </c>
      <c r="L7523" s="3"/>
      <c r="M7523" s="77" t="e">
        <f>VLOOKUP($L$1&amp;L7523,定价因子!E:F,2,0)</f>
        <v>#N/A</v>
      </c>
      <c r="N7523" s="3"/>
      <c r="O7523" s="77" t="e">
        <f>VLOOKUP($N$1&amp;N7523,定价因子!E:F,2,0)</f>
        <v>#N/A</v>
      </c>
      <c r="P7523" s="3"/>
      <c r="Q7523" s="55" t="e">
        <f>VLOOKUP($P$1&amp;P7523,定价因子!$E:$F,2,0)</f>
        <v>#N/A</v>
      </c>
      <c r="R7523" s="3"/>
      <c r="S7523" s="77" t="e">
        <f>VLOOKUP($R$1&amp;R7523,定价因子!$E:$F,2,0)</f>
        <v>#N/A</v>
      </c>
      <c r="T7523" s="61"/>
      <c r="U7523" s="63"/>
      <c r="V7523" s="63"/>
      <c r="W7523" s="63"/>
      <c r="X7523" s="3"/>
    </row>
    <row r="7524" spans="1:24">
      <c r="A7524" s="3"/>
      <c r="B7524" s="3"/>
      <c r="C7524" s="3"/>
      <c r="D7524" s="3"/>
      <c r="E7524" s="79"/>
      <c r="F7524" s="3"/>
      <c r="G7524" s="77" t="e">
        <f>VLOOKUP($F$1&amp;F7524,定价因子!E:F,2,0)</f>
        <v>#N/A</v>
      </c>
      <c r="H7524" s="3"/>
      <c r="I7524" s="77" t="e">
        <f>VLOOKUP($H$1&amp;H7524,定价因子!E:F,2,0)</f>
        <v>#N/A</v>
      </c>
      <c r="J7524" s="3"/>
      <c r="K7524" s="77" t="e">
        <f>VLOOKUP($J$1&amp;J7524,定价因子!E:F,2,0)</f>
        <v>#N/A</v>
      </c>
      <c r="L7524" s="3"/>
      <c r="M7524" s="77" t="e">
        <f>VLOOKUP($L$1&amp;L7524,定价因子!E:F,2,0)</f>
        <v>#N/A</v>
      </c>
      <c r="N7524" s="3"/>
      <c r="O7524" s="77" t="e">
        <f>VLOOKUP($N$1&amp;N7524,定价因子!E:F,2,0)</f>
        <v>#N/A</v>
      </c>
      <c r="P7524" s="3"/>
      <c r="Q7524" s="55" t="e">
        <f>VLOOKUP($P$1&amp;P7524,定价因子!$E:$F,2,0)</f>
        <v>#N/A</v>
      </c>
      <c r="R7524" s="3"/>
      <c r="S7524" s="77" t="e">
        <f>VLOOKUP($R$1&amp;R7524,定价因子!$E:$F,2,0)</f>
        <v>#N/A</v>
      </c>
      <c r="T7524" s="61"/>
      <c r="U7524" s="63"/>
      <c r="V7524" s="63"/>
      <c r="W7524" s="63"/>
      <c r="X7524" s="3"/>
    </row>
    <row r="7525" spans="1:24">
      <c r="A7525" s="3"/>
      <c r="B7525" s="3"/>
      <c r="C7525" s="3"/>
      <c r="D7525" s="3"/>
      <c r="E7525" s="79"/>
      <c r="F7525" s="3"/>
      <c r="G7525" s="77" t="e">
        <f>VLOOKUP($F$1&amp;F7525,定价因子!E:F,2,0)</f>
        <v>#N/A</v>
      </c>
      <c r="H7525" s="3"/>
      <c r="I7525" s="77" t="e">
        <f>VLOOKUP($H$1&amp;H7525,定价因子!E:F,2,0)</f>
        <v>#N/A</v>
      </c>
      <c r="J7525" s="3"/>
      <c r="K7525" s="77" t="e">
        <f>VLOOKUP($J$1&amp;J7525,定价因子!E:F,2,0)</f>
        <v>#N/A</v>
      </c>
      <c r="L7525" s="3"/>
      <c r="M7525" s="77" t="e">
        <f>VLOOKUP($L$1&amp;L7525,定价因子!E:F,2,0)</f>
        <v>#N/A</v>
      </c>
      <c r="N7525" s="3"/>
      <c r="O7525" s="77" t="e">
        <f>VLOOKUP($N$1&amp;N7525,定价因子!E:F,2,0)</f>
        <v>#N/A</v>
      </c>
      <c r="P7525" s="3"/>
      <c r="Q7525" s="55" t="e">
        <f>VLOOKUP($P$1&amp;P7525,定价因子!$E:$F,2,0)</f>
        <v>#N/A</v>
      </c>
      <c r="R7525" s="3"/>
      <c r="S7525" s="77" t="e">
        <f>VLOOKUP($R$1&amp;R7525,定价因子!$E:$F,2,0)</f>
        <v>#N/A</v>
      </c>
      <c r="T7525" s="61"/>
      <c r="U7525" s="63"/>
      <c r="V7525" s="63"/>
      <c r="W7525" s="63"/>
      <c r="X7525" s="3"/>
    </row>
    <row r="7526" spans="1:24">
      <c r="A7526" s="3"/>
      <c r="B7526" s="3"/>
      <c r="C7526" s="3"/>
      <c r="D7526" s="3"/>
      <c r="E7526" s="79"/>
      <c r="F7526" s="3"/>
      <c r="G7526" s="77" t="e">
        <f>VLOOKUP($F$1&amp;F7526,定价因子!E:F,2,0)</f>
        <v>#N/A</v>
      </c>
      <c r="H7526" s="3"/>
      <c r="I7526" s="77" t="e">
        <f>VLOOKUP($H$1&amp;H7526,定价因子!E:F,2,0)</f>
        <v>#N/A</v>
      </c>
      <c r="J7526" s="3"/>
      <c r="K7526" s="77" t="e">
        <f>VLOOKUP($J$1&amp;J7526,定价因子!E:F,2,0)</f>
        <v>#N/A</v>
      </c>
      <c r="L7526" s="3"/>
      <c r="M7526" s="77" t="e">
        <f>VLOOKUP($L$1&amp;L7526,定价因子!E:F,2,0)</f>
        <v>#N/A</v>
      </c>
      <c r="N7526" s="3"/>
      <c r="O7526" s="77" t="e">
        <f>VLOOKUP($N$1&amp;N7526,定价因子!E:F,2,0)</f>
        <v>#N/A</v>
      </c>
      <c r="P7526" s="3"/>
      <c r="Q7526" s="55" t="e">
        <f>VLOOKUP($P$1&amp;P7526,定价因子!$E:$F,2,0)</f>
        <v>#N/A</v>
      </c>
      <c r="R7526" s="3"/>
      <c r="S7526" s="77" t="e">
        <f>VLOOKUP($R$1&amp;R7526,定价因子!$E:$F,2,0)</f>
        <v>#N/A</v>
      </c>
      <c r="T7526" s="61"/>
      <c r="U7526" s="63"/>
      <c r="V7526" s="63"/>
      <c r="W7526" s="63"/>
      <c r="X7526" s="3"/>
    </row>
    <row r="7527" spans="1:24">
      <c r="A7527" s="3"/>
      <c r="B7527" s="3"/>
      <c r="C7527" s="3"/>
      <c r="D7527" s="3"/>
      <c r="E7527" s="79"/>
      <c r="F7527" s="3"/>
      <c r="G7527" s="77" t="e">
        <f>VLOOKUP($F$1&amp;F7527,定价因子!E:F,2,0)</f>
        <v>#N/A</v>
      </c>
      <c r="H7527" s="3"/>
      <c r="I7527" s="77" t="e">
        <f>VLOOKUP($H$1&amp;H7527,定价因子!E:F,2,0)</f>
        <v>#N/A</v>
      </c>
      <c r="J7527" s="3"/>
      <c r="K7527" s="77" t="e">
        <f>VLOOKUP($J$1&amp;J7527,定价因子!E:F,2,0)</f>
        <v>#N/A</v>
      </c>
      <c r="L7527" s="3"/>
      <c r="M7527" s="77" t="e">
        <f>VLOOKUP($L$1&amp;L7527,定价因子!E:F,2,0)</f>
        <v>#N/A</v>
      </c>
      <c r="N7527" s="3"/>
      <c r="O7527" s="77" t="e">
        <f>VLOOKUP($N$1&amp;N7527,定价因子!E:F,2,0)</f>
        <v>#N/A</v>
      </c>
      <c r="P7527" s="3"/>
      <c r="Q7527" s="55" t="e">
        <f>VLOOKUP($P$1&amp;P7527,定价因子!$E:$F,2,0)</f>
        <v>#N/A</v>
      </c>
      <c r="R7527" s="3"/>
      <c r="S7527" s="77" t="e">
        <f>VLOOKUP($R$1&amp;R7527,定价因子!$E:$F,2,0)</f>
        <v>#N/A</v>
      </c>
      <c r="T7527" s="61"/>
      <c r="U7527" s="63"/>
      <c r="V7527" s="63"/>
      <c r="W7527" s="63"/>
      <c r="X7527" s="3"/>
    </row>
    <row r="7528" spans="1:24">
      <c r="A7528" s="3"/>
      <c r="B7528" s="3"/>
      <c r="C7528" s="3"/>
      <c r="D7528" s="3"/>
      <c r="E7528" s="79"/>
      <c r="F7528" s="3"/>
      <c r="G7528" s="77" t="e">
        <f>VLOOKUP($F$1&amp;F7528,定价因子!E:F,2,0)</f>
        <v>#N/A</v>
      </c>
      <c r="H7528" s="3"/>
      <c r="I7528" s="77" t="e">
        <f>VLOOKUP($H$1&amp;H7528,定价因子!E:F,2,0)</f>
        <v>#N/A</v>
      </c>
      <c r="J7528" s="3"/>
      <c r="K7528" s="77" t="e">
        <f>VLOOKUP($J$1&amp;J7528,定价因子!E:F,2,0)</f>
        <v>#N/A</v>
      </c>
      <c r="L7528" s="3"/>
      <c r="M7528" s="77" t="e">
        <f>VLOOKUP($L$1&amp;L7528,定价因子!E:F,2,0)</f>
        <v>#N/A</v>
      </c>
      <c r="N7528" s="3"/>
      <c r="O7528" s="77" t="e">
        <f>VLOOKUP($N$1&amp;N7528,定价因子!E:F,2,0)</f>
        <v>#N/A</v>
      </c>
      <c r="P7528" s="3"/>
      <c r="Q7528" s="55" t="e">
        <f>VLOOKUP($P$1&amp;P7528,定价因子!$E:$F,2,0)</f>
        <v>#N/A</v>
      </c>
      <c r="R7528" s="3"/>
      <c r="S7528" s="77" t="e">
        <f>VLOOKUP($R$1&amp;R7528,定价因子!$E:$F,2,0)</f>
        <v>#N/A</v>
      </c>
      <c r="T7528" s="61"/>
      <c r="U7528" s="63"/>
      <c r="V7528" s="63"/>
      <c r="W7528" s="63"/>
      <c r="X7528" s="3"/>
    </row>
    <row r="7529" spans="1:24">
      <c r="A7529" s="3"/>
      <c r="B7529" s="3"/>
      <c r="C7529" s="3"/>
      <c r="D7529" s="3"/>
      <c r="E7529" s="79"/>
      <c r="F7529" s="3"/>
      <c r="G7529" s="77" t="e">
        <f>VLOOKUP($F$1&amp;F7529,定价因子!E:F,2,0)</f>
        <v>#N/A</v>
      </c>
      <c r="H7529" s="3"/>
      <c r="I7529" s="77" t="e">
        <f>VLOOKUP($H$1&amp;H7529,定价因子!E:F,2,0)</f>
        <v>#N/A</v>
      </c>
      <c r="J7529" s="3"/>
      <c r="K7529" s="77" t="e">
        <f>VLOOKUP($J$1&amp;J7529,定价因子!E:F,2,0)</f>
        <v>#N/A</v>
      </c>
      <c r="L7529" s="3"/>
      <c r="M7529" s="77" t="e">
        <f>VLOOKUP($L$1&amp;L7529,定价因子!E:F,2,0)</f>
        <v>#N/A</v>
      </c>
      <c r="N7529" s="3"/>
      <c r="O7529" s="77" t="e">
        <f>VLOOKUP($N$1&amp;N7529,定价因子!E:F,2,0)</f>
        <v>#N/A</v>
      </c>
      <c r="P7529" s="3"/>
      <c r="Q7529" s="55" t="e">
        <f>VLOOKUP($P$1&amp;P7529,定价因子!$E:$F,2,0)</f>
        <v>#N/A</v>
      </c>
      <c r="R7529" s="3"/>
      <c r="S7529" s="77" t="e">
        <f>VLOOKUP($R$1&amp;R7529,定价因子!$E:$F,2,0)</f>
        <v>#N/A</v>
      </c>
      <c r="T7529" s="61"/>
      <c r="U7529" s="63"/>
      <c r="V7529" s="63"/>
      <c r="W7529" s="63"/>
      <c r="X7529" s="3"/>
    </row>
    <row r="7530" spans="1:24">
      <c r="A7530" s="3"/>
      <c r="B7530" s="3"/>
      <c r="C7530" s="3"/>
      <c r="D7530" s="3"/>
      <c r="E7530" s="79"/>
      <c r="F7530" s="3"/>
      <c r="G7530" s="77" t="e">
        <f>VLOOKUP($F$1&amp;F7530,定价因子!E:F,2,0)</f>
        <v>#N/A</v>
      </c>
      <c r="H7530" s="3"/>
      <c r="I7530" s="77" t="e">
        <f>VLOOKUP($H$1&amp;H7530,定价因子!E:F,2,0)</f>
        <v>#N/A</v>
      </c>
      <c r="J7530" s="3"/>
      <c r="K7530" s="77" t="e">
        <f>VLOOKUP($J$1&amp;J7530,定价因子!E:F,2,0)</f>
        <v>#N/A</v>
      </c>
      <c r="L7530" s="3"/>
      <c r="M7530" s="77" t="e">
        <f>VLOOKUP($L$1&amp;L7530,定价因子!E:F,2,0)</f>
        <v>#N/A</v>
      </c>
      <c r="N7530" s="3"/>
      <c r="O7530" s="77" t="e">
        <f>VLOOKUP($N$1&amp;N7530,定价因子!E:F,2,0)</f>
        <v>#N/A</v>
      </c>
      <c r="P7530" s="3"/>
      <c r="Q7530" s="55" t="e">
        <f>VLOOKUP($P$1&amp;P7530,定价因子!$E:$F,2,0)</f>
        <v>#N/A</v>
      </c>
      <c r="R7530" s="3"/>
      <c r="S7530" s="77" t="e">
        <f>VLOOKUP($R$1&amp;R7530,定价因子!$E:$F,2,0)</f>
        <v>#N/A</v>
      </c>
      <c r="T7530" s="61"/>
      <c r="U7530" s="63"/>
      <c r="V7530" s="63"/>
      <c r="W7530" s="63"/>
      <c r="X7530" s="3"/>
    </row>
    <row r="7531" spans="1:24">
      <c r="A7531" s="3"/>
      <c r="B7531" s="3"/>
      <c r="C7531" s="3"/>
      <c r="D7531" s="3"/>
      <c r="E7531" s="79"/>
      <c r="F7531" s="3"/>
      <c r="G7531" s="77" t="e">
        <f>VLOOKUP($F$1&amp;F7531,定价因子!E:F,2,0)</f>
        <v>#N/A</v>
      </c>
      <c r="H7531" s="3"/>
      <c r="I7531" s="77" t="e">
        <f>VLOOKUP($H$1&amp;H7531,定价因子!E:F,2,0)</f>
        <v>#N/A</v>
      </c>
      <c r="J7531" s="3"/>
      <c r="K7531" s="77" t="e">
        <f>VLOOKUP($J$1&amp;J7531,定价因子!E:F,2,0)</f>
        <v>#N/A</v>
      </c>
      <c r="L7531" s="3"/>
      <c r="M7531" s="77" t="e">
        <f>VLOOKUP($L$1&amp;L7531,定价因子!E:F,2,0)</f>
        <v>#N/A</v>
      </c>
      <c r="N7531" s="3"/>
      <c r="O7531" s="77" t="e">
        <f>VLOOKUP($N$1&amp;N7531,定价因子!E:F,2,0)</f>
        <v>#N/A</v>
      </c>
      <c r="P7531" s="3"/>
      <c r="Q7531" s="55" t="e">
        <f>VLOOKUP($P$1&amp;P7531,定价因子!$E:$F,2,0)</f>
        <v>#N/A</v>
      </c>
      <c r="R7531" s="3"/>
      <c r="S7531" s="77" t="e">
        <f>VLOOKUP($R$1&amp;R7531,定价因子!$E:$F,2,0)</f>
        <v>#N/A</v>
      </c>
      <c r="T7531" s="61"/>
      <c r="U7531" s="63"/>
      <c r="V7531" s="63"/>
      <c r="W7531" s="63"/>
      <c r="X7531" s="3"/>
    </row>
    <row r="7532" spans="1:24">
      <c r="A7532" s="3"/>
      <c r="B7532" s="3"/>
      <c r="C7532" s="3"/>
      <c r="D7532" s="3"/>
      <c r="E7532" s="79"/>
      <c r="F7532" s="3"/>
      <c r="G7532" s="77" t="e">
        <f>VLOOKUP($F$1&amp;F7532,定价因子!E:F,2,0)</f>
        <v>#N/A</v>
      </c>
      <c r="H7532" s="3"/>
      <c r="I7532" s="77" t="e">
        <f>VLOOKUP($H$1&amp;H7532,定价因子!E:F,2,0)</f>
        <v>#N/A</v>
      </c>
      <c r="J7532" s="3"/>
      <c r="K7532" s="77" t="e">
        <f>VLOOKUP($J$1&amp;J7532,定价因子!E:F,2,0)</f>
        <v>#N/A</v>
      </c>
      <c r="L7532" s="3"/>
      <c r="M7532" s="77" t="e">
        <f>VLOOKUP($L$1&amp;L7532,定价因子!E:F,2,0)</f>
        <v>#N/A</v>
      </c>
      <c r="N7532" s="3"/>
      <c r="O7532" s="77" t="e">
        <f>VLOOKUP($N$1&amp;N7532,定价因子!E:F,2,0)</f>
        <v>#N/A</v>
      </c>
      <c r="P7532" s="3"/>
      <c r="Q7532" s="55" t="e">
        <f>VLOOKUP($P$1&amp;P7532,定价因子!$E:$F,2,0)</f>
        <v>#N/A</v>
      </c>
      <c r="R7532" s="3"/>
      <c r="S7532" s="77" t="e">
        <f>VLOOKUP($R$1&amp;R7532,定价因子!$E:$F,2,0)</f>
        <v>#N/A</v>
      </c>
      <c r="T7532" s="61"/>
      <c r="U7532" s="63"/>
      <c r="V7532" s="63"/>
      <c r="W7532" s="63"/>
      <c r="X7532" s="3"/>
    </row>
    <row r="7533" spans="1:24">
      <c r="A7533" s="3"/>
      <c r="B7533" s="3"/>
      <c r="C7533" s="3"/>
      <c r="D7533" s="3"/>
      <c r="E7533" s="79"/>
      <c r="F7533" s="3"/>
      <c r="G7533" s="77" t="e">
        <f>VLOOKUP($F$1&amp;F7533,定价因子!E:F,2,0)</f>
        <v>#N/A</v>
      </c>
      <c r="H7533" s="3"/>
      <c r="I7533" s="77" t="e">
        <f>VLOOKUP($H$1&amp;H7533,定价因子!E:F,2,0)</f>
        <v>#N/A</v>
      </c>
      <c r="J7533" s="3"/>
      <c r="K7533" s="77" t="e">
        <f>VLOOKUP($J$1&amp;J7533,定价因子!E:F,2,0)</f>
        <v>#N/A</v>
      </c>
      <c r="L7533" s="3"/>
      <c r="M7533" s="77" t="e">
        <f>VLOOKUP($L$1&amp;L7533,定价因子!E:F,2,0)</f>
        <v>#N/A</v>
      </c>
      <c r="N7533" s="3"/>
      <c r="O7533" s="77" t="e">
        <f>VLOOKUP($N$1&amp;N7533,定价因子!E:F,2,0)</f>
        <v>#N/A</v>
      </c>
      <c r="P7533" s="3"/>
      <c r="Q7533" s="55" t="e">
        <f>VLOOKUP($P$1&amp;P7533,定价因子!$E:$F,2,0)</f>
        <v>#N/A</v>
      </c>
      <c r="R7533" s="3"/>
      <c r="S7533" s="77" t="e">
        <f>VLOOKUP($R$1&amp;R7533,定价因子!$E:$F,2,0)</f>
        <v>#N/A</v>
      </c>
      <c r="T7533" s="61"/>
      <c r="U7533" s="63"/>
      <c r="V7533" s="63"/>
      <c r="W7533" s="63"/>
      <c r="X7533" s="3"/>
    </row>
    <row r="7534" spans="1:24">
      <c r="A7534" s="3"/>
      <c r="B7534" s="3"/>
      <c r="C7534" s="3"/>
      <c r="D7534" s="3"/>
      <c r="E7534" s="79"/>
      <c r="F7534" s="3"/>
      <c r="G7534" s="77" t="e">
        <f>VLOOKUP($F$1&amp;F7534,定价因子!E:F,2,0)</f>
        <v>#N/A</v>
      </c>
      <c r="H7534" s="3"/>
      <c r="I7534" s="77" t="e">
        <f>VLOOKUP($H$1&amp;H7534,定价因子!E:F,2,0)</f>
        <v>#N/A</v>
      </c>
      <c r="J7534" s="3"/>
      <c r="K7534" s="77" t="e">
        <f>VLOOKUP($J$1&amp;J7534,定价因子!E:F,2,0)</f>
        <v>#N/A</v>
      </c>
      <c r="L7534" s="3"/>
      <c r="M7534" s="77" t="e">
        <f>VLOOKUP($L$1&amp;L7534,定价因子!E:F,2,0)</f>
        <v>#N/A</v>
      </c>
      <c r="N7534" s="3"/>
      <c r="O7534" s="77" t="e">
        <f>VLOOKUP($N$1&amp;N7534,定价因子!E:F,2,0)</f>
        <v>#N/A</v>
      </c>
      <c r="P7534" s="3"/>
      <c r="Q7534" s="55" t="e">
        <f>VLOOKUP($P$1&amp;P7534,定价因子!$E:$F,2,0)</f>
        <v>#N/A</v>
      </c>
      <c r="R7534" s="3"/>
      <c r="S7534" s="77" t="e">
        <f>VLOOKUP($R$1&amp;R7534,定价因子!$E:$F,2,0)</f>
        <v>#N/A</v>
      </c>
      <c r="T7534" s="61"/>
      <c r="U7534" s="63"/>
      <c r="V7534" s="63"/>
      <c r="W7534" s="63"/>
      <c r="X7534" s="3"/>
    </row>
    <row r="7535" spans="1:24">
      <c r="A7535" s="3"/>
      <c r="B7535" s="3"/>
      <c r="C7535" s="3"/>
      <c r="D7535" s="3"/>
      <c r="E7535" s="79"/>
      <c r="F7535" s="3"/>
      <c r="G7535" s="77" t="e">
        <f>VLOOKUP($F$1&amp;F7535,定价因子!E:F,2,0)</f>
        <v>#N/A</v>
      </c>
      <c r="H7535" s="3"/>
      <c r="I7535" s="77" t="e">
        <f>VLOOKUP($H$1&amp;H7535,定价因子!E:F,2,0)</f>
        <v>#N/A</v>
      </c>
      <c r="J7535" s="3"/>
      <c r="K7535" s="77" t="e">
        <f>VLOOKUP($J$1&amp;J7535,定价因子!E:F,2,0)</f>
        <v>#N/A</v>
      </c>
      <c r="L7535" s="3"/>
      <c r="M7535" s="77" t="e">
        <f>VLOOKUP($L$1&amp;L7535,定价因子!E:F,2,0)</f>
        <v>#N/A</v>
      </c>
      <c r="N7535" s="3"/>
      <c r="O7535" s="77" t="e">
        <f>VLOOKUP($N$1&amp;N7535,定价因子!E:F,2,0)</f>
        <v>#N/A</v>
      </c>
      <c r="P7535" s="3"/>
      <c r="Q7535" s="55" t="e">
        <f>VLOOKUP($P$1&amp;P7535,定价因子!$E:$F,2,0)</f>
        <v>#N/A</v>
      </c>
      <c r="R7535" s="3"/>
      <c r="S7535" s="77" t="e">
        <f>VLOOKUP($R$1&amp;R7535,定价因子!$E:$F,2,0)</f>
        <v>#N/A</v>
      </c>
      <c r="T7535" s="61"/>
      <c r="U7535" s="63"/>
      <c r="V7535" s="63"/>
      <c r="W7535" s="63"/>
      <c r="X7535" s="3"/>
    </row>
    <row r="7536" spans="1:24">
      <c r="A7536" s="3"/>
      <c r="B7536" s="3"/>
      <c r="C7536" s="3"/>
      <c r="D7536" s="3"/>
      <c r="E7536" s="79"/>
      <c r="F7536" s="3"/>
      <c r="G7536" s="77" t="e">
        <f>VLOOKUP($F$1&amp;F7536,定价因子!E:F,2,0)</f>
        <v>#N/A</v>
      </c>
      <c r="H7536" s="3"/>
      <c r="I7536" s="77" t="e">
        <f>VLOOKUP($H$1&amp;H7536,定价因子!E:F,2,0)</f>
        <v>#N/A</v>
      </c>
      <c r="J7536" s="3"/>
      <c r="K7536" s="77" t="e">
        <f>VLOOKUP($J$1&amp;J7536,定价因子!E:F,2,0)</f>
        <v>#N/A</v>
      </c>
      <c r="L7536" s="3"/>
      <c r="M7536" s="77" t="e">
        <f>VLOOKUP($L$1&amp;L7536,定价因子!E:F,2,0)</f>
        <v>#N/A</v>
      </c>
      <c r="N7536" s="3"/>
      <c r="O7536" s="77" t="e">
        <f>VLOOKUP($N$1&amp;N7536,定价因子!E:F,2,0)</f>
        <v>#N/A</v>
      </c>
      <c r="P7536" s="3"/>
      <c r="Q7536" s="55" t="e">
        <f>VLOOKUP($P$1&amp;P7536,定价因子!$E:$F,2,0)</f>
        <v>#N/A</v>
      </c>
      <c r="R7536" s="3"/>
      <c r="S7536" s="77" t="e">
        <f>VLOOKUP($R$1&amp;R7536,定价因子!$E:$F,2,0)</f>
        <v>#N/A</v>
      </c>
      <c r="T7536" s="61"/>
      <c r="U7536" s="63"/>
      <c r="V7536" s="63"/>
      <c r="W7536" s="63"/>
      <c r="X7536" s="3"/>
    </row>
    <row r="7537" spans="1:24">
      <c r="A7537" s="3"/>
      <c r="B7537" s="3"/>
      <c r="C7537" s="3"/>
      <c r="D7537" s="3"/>
      <c r="E7537" s="79"/>
      <c r="F7537" s="3"/>
      <c r="G7537" s="77" t="e">
        <f>VLOOKUP($F$1&amp;F7537,定价因子!E:F,2,0)</f>
        <v>#N/A</v>
      </c>
      <c r="H7537" s="3"/>
      <c r="I7537" s="77" t="e">
        <f>VLOOKUP($H$1&amp;H7537,定价因子!E:F,2,0)</f>
        <v>#N/A</v>
      </c>
      <c r="J7537" s="3"/>
      <c r="K7537" s="77" t="e">
        <f>VLOOKUP($J$1&amp;J7537,定价因子!E:F,2,0)</f>
        <v>#N/A</v>
      </c>
      <c r="L7537" s="3"/>
      <c r="M7537" s="77" t="e">
        <f>VLOOKUP($L$1&amp;L7537,定价因子!E:F,2,0)</f>
        <v>#N/A</v>
      </c>
      <c r="N7537" s="3"/>
      <c r="O7537" s="77" t="e">
        <f>VLOOKUP($N$1&amp;N7537,定价因子!E:F,2,0)</f>
        <v>#N/A</v>
      </c>
      <c r="P7537" s="3"/>
      <c r="Q7537" s="55" t="e">
        <f>VLOOKUP($P$1&amp;P7537,定价因子!$E:$F,2,0)</f>
        <v>#N/A</v>
      </c>
      <c r="R7537" s="3"/>
      <c r="S7537" s="77" t="e">
        <f>VLOOKUP($R$1&amp;R7537,定价因子!$E:$F,2,0)</f>
        <v>#N/A</v>
      </c>
      <c r="T7537" s="61"/>
      <c r="U7537" s="63"/>
      <c r="V7537" s="63"/>
      <c r="W7537" s="63"/>
      <c r="X7537" s="3"/>
    </row>
    <row r="7538" spans="1:24">
      <c r="A7538" s="3"/>
      <c r="B7538" s="3"/>
      <c r="C7538" s="3"/>
      <c r="D7538" s="3"/>
      <c r="E7538" s="79"/>
      <c r="F7538" s="3"/>
      <c r="G7538" s="77" t="e">
        <f>VLOOKUP($F$1&amp;F7538,定价因子!E:F,2,0)</f>
        <v>#N/A</v>
      </c>
      <c r="H7538" s="3"/>
      <c r="I7538" s="77" t="e">
        <f>VLOOKUP($H$1&amp;H7538,定价因子!E:F,2,0)</f>
        <v>#N/A</v>
      </c>
      <c r="J7538" s="3"/>
      <c r="K7538" s="77" t="e">
        <f>VLOOKUP($J$1&amp;J7538,定价因子!E:F,2,0)</f>
        <v>#N/A</v>
      </c>
      <c r="L7538" s="3"/>
      <c r="M7538" s="77" t="e">
        <f>VLOOKUP($L$1&amp;L7538,定价因子!E:F,2,0)</f>
        <v>#N/A</v>
      </c>
      <c r="N7538" s="3"/>
      <c r="O7538" s="77" t="e">
        <f>VLOOKUP($N$1&amp;N7538,定价因子!E:F,2,0)</f>
        <v>#N/A</v>
      </c>
      <c r="P7538" s="3"/>
      <c r="Q7538" s="55" t="e">
        <f>VLOOKUP($P$1&amp;P7538,定价因子!$E:$F,2,0)</f>
        <v>#N/A</v>
      </c>
      <c r="R7538" s="3"/>
      <c r="S7538" s="77" t="e">
        <f>VLOOKUP($R$1&amp;R7538,定价因子!$E:$F,2,0)</f>
        <v>#N/A</v>
      </c>
      <c r="T7538" s="61"/>
      <c r="U7538" s="63"/>
      <c r="V7538" s="63"/>
      <c r="W7538" s="63"/>
      <c r="X7538" s="3"/>
    </row>
    <row r="7539" spans="1:24">
      <c r="A7539" s="3"/>
      <c r="B7539" s="3"/>
      <c r="C7539" s="3"/>
      <c r="D7539" s="3"/>
      <c r="E7539" s="79"/>
      <c r="F7539" s="3"/>
      <c r="G7539" s="77" t="e">
        <f>VLOOKUP($F$1&amp;F7539,定价因子!E:F,2,0)</f>
        <v>#N/A</v>
      </c>
      <c r="H7539" s="3"/>
      <c r="I7539" s="77" t="e">
        <f>VLOOKUP($H$1&amp;H7539,定价因子!E:F,2,0)</f>
        <v>#N/A</v>
      </c>
      <c r="J7539" s="3"/>
      <c r="K7539" s="77" t="e">
        <f>VLOOKUP($J$1&amp;J7539,定价因子!E:F,2,0)</f>
        <v>#N/A</v>
      </c>
      <c r="L7539" s="3"/>
      <c r="M7539" s="77" t="e">
        <f>VLOOKUP($L$1&amp;L7539,定价因子!E:F,2,0)</f>
        <v>#N/A</v>
      </c>
      <c r="N7539" s="3"/>
      <c r="O7539" s="77" t="e">
        <f>VLOOKUP($N$1&amp;N7539,定价因子!E:F,2,0)</f>
        <v>#N/A</v>
      </c>
      <c r="P7539" s="3"/>
      <c r="Q7539" s="55" t="e">
        <f>VLOOKUP($P$1&amp;P7539,定价因子!$E:$F,2,0)</f>
        <v>#N/A</v>
      </c>
      <c r="R7539" s="3"/>
      <c r="S7539" s="77" t="e">
        <f>VLOOKUP($R$1&amp;R7539,定价因子!$E:$F,2,0)</f>
        <v>#N/A</v>
      </c>
      <c r="T7539" s="61"/>
      <c r="U7539" s="63"/>
      <c r="V7539" s="63"/>
      <c r="W7539" s="63"/>
      <c r="X7539" s="3"/>
    </row>
    <row r="7540" spans="1:24">
      <c r="A7540" s="3"/>
      <c r="B7540" s="3"/>
      <c r="C7540" s="3"/>
      <c r="D7540" s="3"/>
      <c r="E7540" s="79"/>
      <c r="F7540" s="3"/>
      <c r="G7540" s="77" t="e">
        <f>VLOOKUP($F$1&amp;F7540,定价因子!E:F,2,0)</f>
        <v>#N/A</v>
      </c>
      <c r="H7540" s="3"/>
      <c r="I7540" s="77" t="e">
        <f>VLOOKUP($H$1&amp;H7540,定价因子!E:F,2,0)</f>
        <v>#N/A</v>
      </c>
      <c r="J7540" s="3"/>
      <c r="K7540" s="77" t="e">
        <f>VLOOKUP($J$1&amp;J7540,定价因子!E:F,2,0)</f>
        <v>#N/A</v>
      </c>
      <c r="L7540" s="3"/>
      <c r="M7540" s="77" t="e">
        <f>VLOOKUP($L$1&amp;L7540,定价因子!E:F,2,0)</f>
        <v>#N/A</v>
      </c>
      <c r="N7540" s="3"/>
      <c r="O7540" s="77" t="e">
        <f>VLOOKUP($N$1&amp;N7540,定价因子!E:F,2,0)</f>
        <v>#N/A</v>
      </c>
      <c r="P7540" s="3"/>
      <c r="Q7540" s="55" t="e">
        <f>VLOOKUP($P$1&amp;P7540,定价因子!$E:$F,2,0)</f>
        <v>#N/A</v>
      </c>
      <c r="R7540" s="3"/>
      <c r="S7540" s="77" t="e">
        <f>VLOOKUP($R$1&amp;R7540,定价因子!$E:$F,2,0)</f>
        <v>#N/A</v>
      </c>
      <c r="T7540" s="61"/>
      <c r="U7540" s="63"/>
      <c r="V7540" s="63"/>
      <c r="W7540" s="63"/>
      <c r="X7540" s="3"/>
    </row>
    <row r="7541" spans="1:24">
      <c r="A7541" s="3"/>
      <c r="B7541" s="3"/>
      <c r="C7541" s="3"/>
      <c r="D7541" s="3"/>
      <c r="E7541" s="79"/>
      <c r="F7541" s="3"/>
      <c r="G7541" s="77" t="e">
        <f>VLOOKUP($F$1&amp;F7541,定价因子!E:F,2,0)</f>
        <v>#N/A</v>
      </c>
      <c r="H7541" s="3"/>
      <c r="I7541" s="77" t="e">
        <f>VLOOKUP($H$1&amp;H7541,定价因子!E:F,2,0)</f>
        <v>#N/A</v>
      </c>
      <c r="J7541" s="3"/>
      <c r="K7541" s="77" t="e">
        <f>VLOOKUP($J$1&amp;J7541,定价因子!E:F,2,0)</f>
        <v>#N/A</v>
      </c>
      <c r="L7541" s="3"/>
      <c r="M7541" s="77" t="e">
        <f>VLOOKUP($L$1&amp;L7541,定价因子!E:F,2,0)</f>
        <v>#N/A</v>
      </c>
      <c r="N7541" s="3"/>
      <c r="O7541" s="77" t="e">
        <f>VLOOKUP($N$1&amp;N7541,定价因子!E:F,2,0)</f>
        <v>#N/A</v>
      </c>
      <c r="P7541" s="3"/>
      <c r="Q7541" s="55" t="e">
        <f>VLOOKUP($P$1&amp;P7541,定价因子!$E:$F,2,0)</f>
        <v>#N/A</v>
      </c>
      <c r="R7541" s="3"/>
      <c r="S7541" s="77" t="e">
        <f>VLOOKUP($R$1&amp;R7541,定价因子!$E:$F,2,0)</f>
        <v>#N/A</v>
      </c>
      <c r="T7541" s="61"/>
      <c r="U7541" s="63"/>
      <c r="V7541" s="63"/>
      <c r="W7541" s="63"/>
      <c r="X7541" s="3"/>
    </row>
    <row r="7542" spans="1:24">
      <c r="A7542" s="3"/>
      <c r="B7542" s="3"/>
      <c r="C7542" s="3"/>
      <c r="D7542" s="3"/>
      <c r="E7542" s="79"/>
      <c r="F7542" s="3"/>
      <c r="G7542" s="77" t="e">
        <f>VLOOKUP($F$1&amp;F7542,定价因子!E:F,2,0)</f>
        <v>#N/A</v>
      </c>
      <c r="H7542" s="3"/>
      <c r="I7542" s="77" t="e">
        <f>VLOOKUP($H$1&amp;H7542,定价因子!E:F,2,0)</f>
        <v>#N/A</v>
      </c>
      <c r="J7542" s="3"/>
      <c r="K7542" s="77" t="e">
        <f>VLOOKUP($J$1&amp;J7542,定价因子!E:F,2,0)</f>
        <v>#N/A</v>
      </c>
      <c r="L7542" s="3"/>
      <c r="M7542" s="77" t="e">
        <f>VLOOKUP($L$1&amp;L7542,定价因子!E:F,2,0)</f>
        <v>#N/A</v>
      </c>
      <c r="N7542" s="3"/>
      <c r="O7542" s="77" t="e">
        <f>VLOOKUP($N$1&amp;N7542,定价因子!E:F,2,0)</f>
        <v>#N/A</v>
      </c>
      <c r="P7542" s="3"/>
      <c r="Q7542" s="55" t="e">
        <f>VLOOKUP($P$1&amp;P7542,定价因子!$E:$F,2,0)</f>
        <v>#N/A</v>
      </c>
      <c r="R7542" s="3"/>
      <c r="S7542" s="77" t="e">
        <f>VLOOKUP($R$1&amp;R7542,定价因子!$E:$F,2,0)</f>
        <v>#N/A</v>
      </c>
      <c r="T7542" s="61"/>
      <c r="U7542" s="63"/>
      <c r="V7542" s="63"/>
      <c r="W7542" s="63"/>
      <c r="X7542" s="3"/>
    </row>
    <row r="7543" spans="1:24">
      <c r="A7543" s="3"/>
      <c r="B7543" s="3"/>
      <c r="C7543" s="3"/>
      <c r="D7543" s="3"/>
      <c r="E7543" s="79"/>
      <c r="F7543" s="3"/>
      <c r="G7543" s="77" t="e">
        <f>VLOOKUP($F$1&amp;F7543,定价因子!E:F,2,0)</f>
        <v>#N/A</v>
      </c>
      <c r="H7543" s="3"/>
      <c r="I7543" s="77" t="e">
        <f>VLOOKUP($H$1&amp;H7543,定价因子!E:F,2,0)</f>
        <v>#N/A</v>
      </c>
      <c r="J7543" s="3"/>
      <c r="K7543" s="77" t="e">
        <f>VLOOKUP($J$1&amp;J7543,定价因子!E:F,2,0)</f>
        <v>#N/A</v>
      </c>
      <c r="L7543" s="3"/>
      <c r="M7543" s="77" t="e">
        <f>VLOOKUP($L$1&amp;L7543,定价因子!E:F,2,0)</f>
        <v>#N/A</v>
      </c>
      <c r="N7543" s="3"/>
      <c r="O7543" s="77" t="e">
        <f>VLOOKUP($N$1&amp;N7543,定价因子!E:F,2,0)</f>
        <v>#N/A</v>
      </c>
      <c r="P7543" s="3"/>
      <c r="Q7543" s="55" t="e">
        <f>VLOOKUP($P$1&amp;P7543,定价因子!$E:$F,2,0)</f>
        <v>#N/A</v>
      </c>
      <c r="R7543" s="3"/>
      <c r="S7543" s="77" t="e">
        <f>VLOOKUP($R$1&amp;R7543,定价因子!$E:$F,2,0)</f>
        <v>#N/A</v>
      </c>
      <c r="T7543" s="61"/>
      <c r="U7543" s="63"/>
      <c r="V7543" s="63"/>
      <c r="W7543" s="63"/>
      <c r="X7543" s="3"/>
    </row>
    <row r="7544" spans="1:24">
      <c r="A7544" s="3"/>
      <c r="B7544" s="3"/>
      <c r="C7544" s="3"/>
      <c r="D7544" s="3"/>
      <c r="E7544" s="79"/>
      <c r="F7544" s="3"/>
      <c r="G7544" s="77" t="e">
        <f>VLOOKUP($F$1&amp;F7544,定价因子!E:F,2,0)</f>
        <v>#N/A</v>
      </c>
      <c r="H7544" s="3"/>
      <c r="I7544" s="77" t="e">
        <f>VLOOKUP($H$1&amp;H7544,定价因子!E:F,2,0)</f>
        <v>#N/A</v>
      </c>
      <c r="J7544" s="3"/>
      <c r="K7544" s="77" t="e">
        <f>VLOOKUP($J$1&amp;J7544,定价因子!E:F,2,0)</f>
        <v>#N/A</v>
      </c>
      <c r="L7544" s="3"/>
      <c r="M7544" s="77" t="e">
        <f>VLOOKUP($L$1&amp;L7544,定价因子!E:F,2,0)</f>
        <v>#N/A</v>
      </c>
      <c r="N7544" s="3"/>
      <c r="O7544" s="77" t="e">
        <f>VLOOKUP($N$1&amp;N7544,定价因子!E:F,2,0)</f>
        <v>#N/A</v>
      </c>
      <c r="P7544" s="3"/>
      <c r="Q7544" s="55" t="e">
        <f>VLOOKUP($P$1&amp;P7544,定价因子!$E:$F,2,0)</f>
        <v>#N/A</v>
      </c>
      <c r="R7544" s="3"/>
      <c r="S7544" s="77" t="e">
        <f>VLOOKUP($R$1&amp;R7544,定价因子!$E:$F,2,0)</f>
        <v>#N/A</v>
      </c>
      <c r="T7544" s="61"/>
      <c r="U7544" s="63"/>
      <c r="V7544" s="63"/>
      <c r="W7544" s="63"/>
      <c r="X7544" s="3"/>
    </row>
    <row r="7545" spans="1:24">
      <c r="A7545" s="3"/>
      <c r="B7545" s="3"/>
      <c r="C7545" s="3"/>
      <c r="D7545" s="3"/>
      <c r="E7545" s="79"/>
      <c r="F7545" s="3"/>
      <c r="G7545" s="77" t="e">
        <f>VLOOKUP($F$1&amp;F7545,定价因子!E:F,2,0)</f>
        <v>#N/A</v>
      </c>
      <c r="H7545" s="3"/>
      <c r="I7545" s="77" t="e">
        <f>VLOOKUP($H$1&amp;H7545,定价因子!E:F,2,0)</f>
        <v>#N/A</v>
      </c>
      <c r="J7545" s="3"/>
      <c r="K7545" s="77" t="e">
        <f>VLOOKUP($J$1&amp;J7545,定价因子!E:F,2,0)</f>
        <v>#N/A</v>
      </c>
      <c r="L7545" s="3"/>
      <c r="M7545" s="77" t="e">
        <f>VLOOKUP($L$1&amp;L7545,定价因子!E:F,2,0)</f>
        <v>#N/A</v>
      </c>
      <c r="N7545" s="3"/>
      <c r="O7545" s="77" t="e">
        <f>VLOOKUP($N$1&amp;N7545,定价因子!E:F,2,0)</f>
        <v>#N/A</v>
      </c>
      <c r="P7545" s="3"/>
      <c r="Q7545" s="55" t="e">
        <f>VLOOKUP($P$1&amp;P7545,定价因子!$E:$F,2,0)</f>
        <v>#N/A</v>
      </c>
      <c r="R7545" s="3"/>
      <c r="S7545" s="77" t="e">
        <f>VLOOKUP($R$1&amp;R7545,定价因子!$E:$F,2,0)</f>
        <v>#N/A</v>
      </c>
      <c r="T7545" s="61"/>
      <c r="U7545" s="63"/>
      <c r="V7545" s="63"/>
      <c r="W7545" s="63"/>
      <c r="X7545" s="3"/>
    </row>
    <row r="7546" spans="1:24">
      <c r="A7546" s="3"/>
      <c r="B7546" s="3"/>
      <c r="C7546" s="3"/>
      <c r="D7546" s="3"/>
      <c r="E7546" s="79"/>
      <c r="F7546" s="3"/>
      <c r="G7546" s="77" t="e">
        <f>VLOOKUP($F$1&amp;F7546,定价因子!E:F,2,0)</f>
        <v>#N/A</v>
      </c>
      <c r="H7546" s="3"/>
      <c r="I7546" s="77" t="e">
        <f>VLOOKUP($H$1&amp;H7546,定价因子!E:F,2,0)</f>
        <v>#N/A</v>
      </c>
      <c r="J7546" s="3"/>
      <c r="K7546" s="77" t="e">
        <f>VLOOKUP($J$1&amp;J7546,定价因子!E:F,2,0)</f>
        <v>#N/A</v>
      </c>
      <c r="L7546" s="3"/>
      <c r="M7546" s="77" t="e">
        <f>VLOOKUP($L$1&amp;L7546,定价因子!E:F,2,0)</f>
        <v>#N/A</v>
      </c>
      <c r="N7546" s="3"/>
      <c r="O7546" s="77" t="e">
        <f>VLOOKUP($N$1&amp;N7546,定价因子!E:F,2,0)</f>
        <v>#N/A</v>
      </c>
      <c r="P7546" s="3"/>
      <c r="Q7546" s="55" t="e">
        <f>VLOOKUP($P$1&amp;P7546,定价因子!$E:$F,2,0)</f>
        <v>#N/A</v>
      </c>
      <c r="R7546" s="3"/>
      <c r="S7546" s="77" t="e">
        <f>VLOOKUP($R$1&amp;R7546,定价因子!$E:$F,2,0)</f>
        <v>#N/A</v>
      </c>
      <c r="T7546" s="61"/>
      <c r="U7546" s="63"/>
      <c r="V7546" s="63"/>
      <c r="W7546" s="63"/>
      <c r="X7546" s="3"/>
    </row>
    <row r="7547" spans="1:24">
      <c r="A7547" s="3"/>
      <c r="B7547" s="3"/>
      <c r="C7547" s="3"/>
      <c r="D7547" s="3"/>
      <c r="E7547" s="79"/>
      <c r="F7547" s="3"/>
      <c r="G7547" s="77" t="e">
        <f>VLOOKUP($F$1&amp;F7547,定价因子!E:F,2,0)</f>
        <v>#N/A</v>
      </c>
      <c r="H7547" s="3"/>
      <c r="I7547" s="77" t="e">
        <f>VLOOKUP($H$1&amp;H7547,定价因子!E:F,2,0)</f>
        <v>#N/A</v>
      </c>
      <c r="J7547" s="3"/>
      <c r="K7547" s="77" t="e">
        <f>VLOOKUP($J$1&amp;J7547,定价因子!E:F,2,0)</f>
        <v>#N/A</v>
      </c>
      <c r="L7547" s="3"/>
      <c r="M7547" s="77" t="e">
        <f>VLOOKUP($L$1&amp;L7547,定价因子!E:F,2,0)</f>
        <v>#N/A</v>
      </c>
      <c r="N7547" s="3"/>
      <c r="O7547" s="77" t="e">
        <f>VLOOKUP($N$1&amp;N7547,定价因子!E:F,2,0)</f>
        <v>#N/A</v>
      </c>
      <c r="P7547" s="3"/>
      <c r="Q7547" s="55" t="e">
        <f>VLOOKUP($P$1&amp;P7547,定价因子!$E:$F,2,0)</f>
        <v>#N/A</v>
      </c>
      <c r="R7547" s="3"/>
      <c r="S7547" s="77" t="e">
        <f>VLOOKUP($R$1&amp;R7547,定价因子!$E:$F,2,0)</f>
        <v>#N/A</v>
      </c>
      <c r="T7547" s="61"/>
      <c r="U7547" s="63"/>
      <c r="V7547" s="63"/>
      <c r="W7547" s="63"/>
      <c r="X7547" s="3"/>
    </row>
    <row r="7548" spans="1:24">
      <c r="A7548" s="3"/>
      <c r="B7548" s="3"/>
      <c r="C7548" s="3"/>
      <c r="D7548" s="3"/>
      <c r="E7548" s="79"/>
      <c r="F7548" s="3"/>
      <c r="G7548" s="77" t="e">
        <f>VLOOKUP($F$1&amp;F7548,定价因子!E:F,2,0)</f>
        <v>#N/A</v>
      </c>
      <c r="H7548" s="3"/>
      <c r="I7548" s="77" t="e">
        <f>VLOOKUP($H$1&amp;H7548,定价因子!E:F,2,0)</f>
        <v>#N/A</v>
      </c>
      <c r="J7548" s="3"/>
      <c r="K7548" s="77" t="e">
        <f>VLOOKUP($J$1&amp;J7548,定价因子!E:F,2,0)</f>
        <v>#N/A</v>
      </c>
      <c r="L7548" s="3"/>
      <c r="M7548" s="77" t="e">
        <f>VLOOKUP($L$1&amp;L7548,定价因子!E:F,2,0)</f>
        <v>#N/A</v>
      </c>
      <c r="N7548" s="3"/>
      <c r="O7548" s="77" t="e">
        <f>VLOOKUP($N$1&amp;N7548,定价因子!E:F,2,0)</f>
        <v>#N/A</v>
      </c>
      <c r="P7548" s="3"/>
      <c r="Q7548" s="55" t="e">
        <f>VLOOKUP($P$1&amp;P7548,定价因子!$E:$F,2,0)</f>
        <v>#N/A</v>
      </c>
      <c r="R7548" s="3"/>
      <c r="S7548" s="77" t="e">
        <f>VLOOKUP($R$1&amp;R7548,定价因子!$E:$F,2,0)</f>
        <v>#N/A</v>
      </c>
      <c r="T7548" s="61"/>
      <c r="U7548" s="63"/>
      <c r="V7548" s="63"/>
      <c r="W7548" s="63"/>
      <c r="X7548" s="3"/>
    </row>
    <row r="7549" spans="1:24">
      <c r="A7549" s="3"/>
      <c r="B7549" s="3"/>
      <c r="C7549" s="3"/>
      <c r="D7549" s="3"/>
      <c r="E7549" s="79"/>
      <c r="F7549" s="3"/>
      <c r="G7549" s="77" t="e">
        <f>VLOOKUP($F$1&amp;F7549,定价因子!E:F,2,0)</f>
        <v>#N/A</v>
      </c>
      <c r="H7549" s="3"/>
      <c r="I7549" s="77" t="e">
        <f>VLOOKUP($H$1&amp;H7549,定价因子!E:F,2,0)</f>
        <v>#N/A</v>
      </c>
      <c r="J7549" s="3"/>
      <c r="K7549" s="77" t="e">
        <f>VLOOKUP($J$1&amp;J7549,定价因子!E:F,2,0)</f>
        <v>#N/A</v>
      </c>
      <c r="L7549" s="3"/>
      <c r="M7549" s="77" t="e">
        <f>VLOOKUP($L$1&amp;L7549,定价因子!E:F,2,0)</f>
        <v>#N/A</v>
      </c>
      <c r="N7549" s="3"/>
      <c r="O7549" s="77" t="e">
        <f>VLOOKUP($N$1&amp;N7549,定价因子!E:F,2,0)</f>
        <v>#N/A</v>
      </c>
      <c r="P7549" s="3"/>
      <c r="Q7549" s="55" t="e">
        <f>VLOOKUP($P$1&amp;P7549,定价因子!$E:$F,2,0)</f>
        <v>#N/A</v>
      </c>
      <c r="R7549" s="3"/>
      <c r="S7549" s="77" t="e">
        <f>VLOOKUP($R$1&amp;R7549,定价因子!$E:$F,2,0)</f>
        <v>#N/A</v>
      </c>
      <c r="T7549" s="61"/>
      <c r="U7549" s="63"/>
      <c r="V7549" s="63"/>
      <c r="W7549" s="63"/>
      <c r="X7549" s="3"/>
    </row>
    <row r="7550" spans="1:24">
      <c r="A7550" s="3"/>
      <c r="B7550" s="3"/>
      <c r="C7550" s="3"/>
      <c r="D7550" s="3"/>
      <c r="E7550" s="79"/>
      <c r="F7550" s="3"/>
      <c r="G7550" s="77" t="e">
        <f>VLOOKUP($F$1&amp;F7550,定价因子!E:F,2,0)</f>
        <v>#N/A</v>
      </c>
      <c r="H7550" s="3"/>
      <c r="I7550" s="77" t="e">
        <f>VLOOKUP($H$1&amp;H7550,定价因子!E:F,2,0)</f>
        <v>#N/A</v>
      </c>
      <c r="J7550" s="3"/>
      <c r="K7550" s="77" t="e">
        <f>VLOOKUP($J$1&amp;J7550,定价因子!E:F,2,0)</f>
        <v>#N/A</v>
      </c>
      <c r="L7550" s="3"/>
      <c r="M7550" s="77" t="e">
        <f>VLOOKUP($L$1&amp;L7550,定价因子!E:F,2,0)</f>
        <v>#N/A</v>
      </c>
      <c r="N7550" s="3"/>
      <c r="O7550" s="77" t="e">
        <f>VLOOKUP($N$1&amp;N7550,定价因子!E:F,2,0)</f>
        <v>#N/A</v>
      </c>
      <c r="P7550" s="3"/>
      <c r="Q7550" s="55" t="e">
        <f>VLOOKUP($P$1&amp;P7550,定价因子!$E:$F,2,0)</f>
        <v>#N/A</v>
      </c>
      <c r="R7550" s="3"/>
      <c r="S7550" s="77" t="e">
        <f>VLOOKUP($R$1&amp;R7550,定价因子!$E:$F,2,0)</f>
        <v>#N/A</v>
      </c>
      <c r="T7550" s="61"/>
      <c r="U7550" s="63"/>
      <c r="V7550" s="63"/>
      <c r="W7550" s="63"/>
      <c r="X7550" s="3"/>
    </row>
    <row r="7551" spans="1:24">
      <c r="A7551" s="3"/>
      <c r="B7551" s="3"/>
      <c r="C7551" s="3"/>
      <c r="D7551" s="3"/>
      <c r="E7551" s="79"/>
      <c r="F7551" s="3"/>
      <c r="G7551" s="77" t="e">
        <f>VLOOKUP($F$1&amp;F7551,定价因子!E:F,2,0)</f>
        <v>#N/A</v>
      </c>
      <c r="H7551" s="3"/>
      <c r="I7551" s="77" t="e">
        <f>VLOOKUP($H$1&amp;H7551,定价因子!E:F,2,0)</f>
        <v>#N/A</v>
      </c>
      <c r="J7551" s="3"/>
      <c r="K7551" s="77" t="e">
        <f>VLOOKUP($J$1&amp;J7551,定价因子!E:F,2,0)</f>
        <v>#N/A</v>
      </c>
      <c r="L7551" s="3"/>
      <c r="M7551" s="77" t="e">
        <f>VLOOKUP($L$1&amp;L7551,定价因子!E:F,2,0)</f>
        <v>#N/A</v>
      </c>
      <c r="N7551" s="3"/>
      <c r="O7551" s="77" t="e">
        <f>VLOOKUP($N$1&amp;N7551,定价因子!E:F,2,0)</f>
        <v>#N/A</v>
      </c>
      <c r="P7551" s="3"/>
      <c r="Q7551" s="55" t="e">
        <f>VLOOKUP($P$1&amp;P7551,定价因子!$E:$F,2,0)</f>
        <v>#N/A</v>
      </c>
      <c r="R7551" s="3"/>
      <c r="S7551" s="77" t="e">
        <f>VLOOKUP($R$1&amp;R7551,定价因子!$E:$F,2,0)</f>
        <v>#N/A</v>
      </c>
      <c r="T7551" s="61"/>
      <c r="U7551" s="63"/>
      <c r="V7551" s="63"/>
      <c r="W7551" s="63"/>
      <c r="X7551" s="3"/>
    </row>
    <row r="7552" spans="1:24">
      <c r="A7552" s="3"/>
      <c r="B7552" s="3"/>
      <c r="C7552" s="3"/>
      <c r="D7552" s="3"/>
      <c r="E7552" s="79"/>
      <c r="F7552" s="3"/>
      <c r="G7552" s="77" t="e">
        <f>VLOOKUP($F$1&amp;F7552,定价因子!E:F,2,0)</f>
        <v>#N/A</v>
      </c>
      <c r="H7552" s="3"/>
      <c r="I7552" s="77" t="e">
        <f>VLOOKUP($H$1&amp;H7552,定价因子!E:F,2,0)</f>
        <v>#N/A</v>
      </c>
      <c r="J7552" s="3"/>
      <c r="K7552" s="77" t="e">
        <f>VLOOKUP($J$1&amp;J7552,定价因子!E:F,2,0)</f>
        <v>#N/A</v>
      </c>
      <c r="L7552" s="3"/>
      <c r="M7552" s="77" t="e">
        <f>VLOOKUP($L$1&amp;L7552,定价因子!E:F,2,0)</f>
        <v>#N/A</v>
      </c>
      <c r="N7552" s="3"/>
      <c r="O7552" s="77" t="e">
        <f>VLOOKUP($N$1&amp;N7552,定价因子!E:F,2,0)</f>
        <v>#N/A</v>
      </c>
      <c r="P7552" s="3"/>
      <c r="Q7552" s="55" t="e">
        <f>VLOOKUP($P$1&amp;P7552,定价因子!$E:$F,2,0)</f>
        <v>#N/A</v>
      </c>
      <c r="R7552" s="3"/>
      <c r="S7552" s="77" t="e">
        <f>VLOOKUP($R$1&amp;R7552,定价因子!$E:$F,2,0)</f>
        <v>#N/A</v>
      </c>
      <c r="T7552" s="61"/>
      <c r="U7552" s="63"/>
      <c r="V7552" s="63"/>
      <c r="W7552" s="63"/>
      <c r="X7552" s="3"/>
    </row>
    <row r="7553" spans="1:24">
      <c r="A7553" s="3"/>
      <c r="B7553" s="3"/>
      <c r="C7553" s="3"/>
      <c r="D7553" s="3"/>
      <c r="E7553" s="79"/>
      <c r="F7553" s="3"/>
      <c r="G7553" s="77" t="e">
        <f>VLOOKUP($F$1&amp;F7553,定价因子!E:F,2,0)</f>
        <v>#N/A</v>
      </c>
      <c r="H7553" s="3"/>
      <c r="I7553" s="77" t="e">
        <f>VLOOKUP($H$1&amp;H7553,定价因子!E:F,2,0)</f>
        <v>#N/A</v>
      </c>
      <c r="J7553" s="3"/>
      <c r="K7553" s="77" t="e">
        <f>VLOOKUP($J$1&amp;J7553,定价因子!E:F,2,0)</f>
        <v>#N/A</v>
      </c>
      <c r="L7553" s="3"/>
      <c r="M7553" s="77" t="e">
        <f>VLOOKUP($L$1&amp;L7553,定价因子!E:F,2,0)</f>
        <v>#N/A</v>
      </c>
      <c r="N7553" s="3"/>
      <c r="O7553" s="77" t="e">
        <f>VLOOKUP($N$1&amp;N7553,定价因子!E:F,2,0)</f>
        <v>#N/A</v>
      </c>
      <c r="P7553" s="3"/>
      <c r="Q7553" s="55" t="e">
        <f>VLOOKUP($P$1&amp;P7553,定价因子!$E:$F,2,0)</f>
        <v>#N/A</v>
      </c>
      <c r="R7553" s="3"/>
      <c r="S7553" s="77" t="e">
        <f>VLOOKUP($R$1&amp;R7553,定价因子!$E:$F,2,0)</f>
        <v>#N/A</v>
      </c>
      <c r="T7553" s="61"/>
      <c r="U7553" s="63"/>
      <c r="V7553" s="63"/>
      <c r="W7553" s="63"/>
      <c r="X7553" s="3"/>
    </row>
    <row r="7554" spans="1:24">
      <c r="A7554" s="3"/>
      <c r="B7554" s="3"/>
      <c r="C7554" s="3"/>
      <c r="D7554" s="3"/>
      <c r="E7554" s="79"/>
      <c r="F7554" s="3"/>
      <c r="G7554" s="77" t="e">
        <f>VLOOKUP($F$1&amp;F7554,定价因子!E:F,2,0)</f>
        <v>#N/A</v>
      </c>
      <c r="H7554" s="3"/>
      <c r="I7554" s="77" t="e">
        <f>VLOOKUP($H$1&amp;H7554,定价因子!E:F,2,0)</f>
        <v>#N/A</v>
      </c>
      <c r="J7554" s="3"/>
      <c r="K7554" s="77" t="e">
        <f>VLOOKUP($J$1&amp;J7554,定价因子!E:F,2,0)</f>
        <v>#N/A</v>
      </c>
      <c r="L7554" s="3"/>
      <c r="M7554" s="77" t="e">
        <f>VLOOKUP($L$1&amp;L7554,定价因子!E:F,2,0)</f>
        <v>#N/A</v>
      </c>
      <c r="N7554" s="3"/>
      <c r="O7554" s="77" t="e">
        <f>VLOOKUP($N$1&amp;N7554,定价因子!E:F,2,0)</f>
        <v>#N/A</v>
      </c>
      <c r="P7554" s="3"/>
      <c r="Q7554" s="55" t="e">
        <f>VLOOKUP($P$1&amp;P7554,定价因子!$E:$F,2,0)</f>
        <v>#N/A</v>
      </c>
      <c r="R7554" s="3"/>
      <c r="S7554" s="77" t="e">
        <f>VLOOKUP($R$1&amp;R7554,定价因子!$E:$F,2,0)</f>
        <v>#N/A</v>
      </c>
      <c r="T7554" s="61"/>
      <c r="U7554" s="63"/>
      <c r="V7554" s="63"/>
      <c r="W7554" s="63"/>
      <c r="X7554" s="3"/>
    </row>
    <row r="7555" spans="1:24">
      <c r="A7555" s="3"/>
      <c r="B7555" s="3"/>
      <c r="C7555" s="3"/>
      <c r="D7555" s="3"/>
      <c r="E7555" s="79"/>
      <c r="F7555" s="3"/>
      <c r="G7555" s="77" t="e">
        <f>VLOOKUP($F$1&amp;F7555,定价因子!E:F,2,0)</f>
        <v>#N/A</v>
      </c>
      <c r="H7555" s="3"/>
      <c r="I7555" s="77" t="e">
        <f>VLOOKUP($H$1&amp;H7555,定价因子!E:F,2,0)</f>
        <v>#N/A</v>
      </c>
      <c r="J7555" s="3"/>
      <c r="K7555" s="77" t="e">
        <f>VLOOKUP($J$1&amp;J7555,定价因子!E:F,2,0)</f>
        <v>#N/A</v>
      </c>
      <c r="L7555" s="3"/>
      <c r="M7555" s="77" t="e">
        <f>VLOOKUP($L$1&amp;L7555,定价因子!E:F,2,0)</f>
        <v>#N/A</v>
      </c>
      <c r="N7555" s="3"/>
      <c r="O7555" s="77" t="e">
        <f>VLOOKUP($N$1&amp;N7555,定价因子!E:F,2,0)</f>
        <v>#N/A</v>
      </c>
      <c r="P7555" s="3"/>
      <c r="Q7555" s="55" t="e">
        <f>VLOOKUP($P$1&amp;P7555,定价因子!$E:$F,2,0)</f>
        <v>#N/A</v>
      </c>
      <c r="R7555" s="3"/>
      <c r="S7555" s="77" t="e">
        <f>VLOOKUP($R$1&amp;R7555,定价因子!$E:$F,2,0)</f>
        <v>#N/A</v>
      </c>
      <c r="T7555" s="61"/>
      <c r="U7555" s="63"/>
      <c r="V7555" s="63"/>
      <c r="W7555" s="63"/>
      <c r="X7555" s="3"/>
    </row>
    <row r="7556" spans="1:24">
      <c r="A7556" s="3"/>
      <c r="B7556" s="3"/>
      <c r="C7556" s="3"/>
      <c r="D7556" s="3"/>
      <c r="E7556" s="79"/>
      <c r="F7556" s="3"/>
      <c r="G7556" s="77" t="e">
        <f>VLOOKUP($F$1&amp;F7556,定价因子!E:F,2,0)</f>
        <v>#N/A</v>
      </c>
      <c r="H7556" s="3"/>
      <c r="I7556" s="77" t="e">
        <f>VLOOKUP($H$1&amp;H7556,定价因子!E:F,2,0)</f>
        <v>#N/A</v>
      </c>
      <c r="J7556" s="3"/>
      <c r="K7556" s="77" t="e">
        <f>VLOOKUP($J$1&amp;J7556,定价因子!E:F,2,0)</f>
        <v>#N/A</v>
      </c>
      <c r="L7556" s="3"/>
      <c r="M7556" s="77" t="e">
        <f>VLOOKUP($L$1&amp;L7556,定价因子!E:F,2,0)</f>
        <v>#N/A</v>
      </c>
      <c r="N7556" s="3"/>
      <c r="O7556" s="77" t="e">
        <f>VLOOKUP($N$1&amp;N7556,定价因子!E:F,2,0)</f>
        <v>#N/A</v>
      </c>
      <c r="P7556" s="3"/>
      <c r="Q7556" s="55" t="e">
        <f>VLOOKUP($P$1&amp;P7556,定价因子!$E:$F,2,0)</f>
        <v>#N/A</v>
      </c>
      <c r="R7556" s="3"/>
      <c r="S7556" s="77" t="e">
        <f>VLOOKUP($R$1&amp;R7556,定价因子!$E:$F,2,0)</f>
        <v>#N/A</v>
      </c>
      <c r="T7556" s="61"/>
      <c r="U7556" s="63"/>
      <c r="V7556" s="63"/>
      <c r="W7556" s="63"/>
      <c r="X7556" s="3"/>
    </row>
    <row r="7557" spans="1:24">
      <c r="A7557" s="3"/>
      <c r="B7557" s="3"/>
      <c r="C7557" s="3"/>
      <c r="D7557" s="3"/>
      <c r="E7557" s="79"/>
      <c r="F7557" s="3"/>
      <c r="G7557" s="77" t="e">
        <f>VLOOKUP($F$1&amp;F7557,定价因子!E:F,2,0)</f>
        <v>#N/A</v>
      </c>
      <c r="H7557" s="3"/>
      <c r="I7557" s="77" t="e">
        <f>VLOOKUP($H$1&amp;H7557,定价因子!E:F,2,0)</f>
        <v>#N/A</v>
      </c>
      <c r="J7557" s="3"/>
      <c r="K7557" s="77" t="e">
        <f>VLOOKUP($J$1&amp;J7557,定价因子!E:F,2,0)</f>
        <v>#N/A</v>
      </c>
      <c r="L7557" s="3"/>
      <c r="M7557" s="77" t="e">
        <f>VLOOKUP($L$1&amp;L7557,定价因子!E:F,2,0)</f>
        <v>#N/A</v>
      </c>
      <c r="N7557" s="3"/>
      <c r="O7557" s="77" t="e">
        <f>VLOOKUP($N$1&amp;N7557,定价因子!E:F,2,0)</f>
        <v>#N/A</v>
      </c>
      <c r="P7557" s="3"/>
      <c r="Q7557" s="55" t="e">
        <f>VLOOKUP($P$1&amp;P7557,定价因子!$E:$F,2,0)</f>
        <v>#N/A</v>
      </c>
      <c r="R7557" s="3"/>
      <c r="S7557" s="77" t="e">
        <f>VLOOKUP($R$1&amp;R7557,定价因子!$E:$F,2,0)</f>
        <v>#N/A</v>
      </c>
      <c r="T7557" s="61"/>
      <c r="U7557" s="63"/>
      <c r="V7557" s="63"/>
      <c r="W7557" s="63"/>
      <c r="X7557" s="3"/>
    </row>
    <row r="7558" spans="1:24">
      <c r="A7558" s="3"/>
      <c r="B7558" s="3"/>
      <c r="C7558" s="3"/>
      <c r="D7558" s="3"/>
      <c r="E7558" s="79"/>
      <c r="F7558" s="3"/>
      <c r="G7558" s="77" t="e">
        <f>VLOOKUP($F$1&amp;F7558,定价因子!E:F,2,0)</f>
        <v>#N/A</v>
      </c>
      <c r="H7558" s="3"/>
      <c r="I7558" s="77" t="e">
        <f>VLOOKUP($H$1&amp;H7558,定价因子!E:F,2,0)</f>
        <v>#N/A</v>
      </c>
      <c r="J7558" s="3"/>
      <c r="K7558" s="77" t="e">
        <f>VLOOKUP($J$1&amp;J7558,定价因子!E:F,2,0)</f>
        <v>#N/A</v>
      </c>
      <c r="L7558" s="3"/>
      <c r="M7558" s="77" t="e">
        <f>VLOOKUP($L$1&amp;L7558,定价因子!E:F,2,0)</f>
        <v>#N/A</v>
      </c>
      <c r="N7558" s="3"/>
      <c r="O7558" s="77" t="e">
        <f>VLOOKUP($N$1&amp;N7558,定价因子!E:F,2,0)</f>
        <v>#N/A</v>
      </c>
      <c r="P7558" s="3"/>
      <c r="Q7558" s="55" t="e">
        <f>VLOOKUP($P$1&amp;P7558,定价因子!$E:$F,2,0)</f>
        <v>#N/A</v>
      </c>
      <c r="R7558" s="3"/>
      <c r="S7558" s="77" t="e">
        <f>VLOOKUP($R$1&amp;R7558,定价因子!$E:$F,2,0)</f>
        <v>#N/A</v>
      </c>
      <c r="T7558" s="61"/>
      <c r="U7558" s="63"/>
      <c r="V7558" s="63"/>
      <c r="W7558" s="63"/>
      <c r="X7558" s="3"/>
    </row>
    <row r="7559" spans="1:24">
      <c r="A7559" s="3"/>
      <c r="B7559" s="3"/>
      <c r="C7559" s="3"/>
      <c r="D7559" s="3"/>
      <c r="E7559" s="79"/>
      <c r="F7559" s="3"/>
      <c r="G7559" s="77" t="e">
        <f>VLOOKUP($F$1&amp;F7559,定价因子!E:F,2,0)</f>
        <v>#N/A</v>
      </c>
      <c r="H7559" s="3"/>
      <c r="I7559" s="77" t="e">
        <f>VLOOKUP($H$1&amp;H7559,定价因子!E:F,2,0)</f>
        <v>#N/A</v>
      </c>
      <c r="J7559" s="3"/>
      <c r="K7559" s="77" t="e">
        <f>VLOOKUP($J$1&amp;J7559,定价因子!E:F,2,0)</f>
        <v>#N/A</v>
      </c>
      <c r="L7559" s="3"/>
      <c r="M7559" s="77" t="e">
        <f>VLOOKUP($L$1&amp;L7559,定价因子!E:F,2,0)</f>
        <v>#N/A</v>
      </c>
      <c r="N7559" s="3"/>
      <c r="O7559" s="77" t="e">
        <f>VLOOKUP($N$1&amp;N7559,定价因子!E:F,2,0)</f>
        <v>#N/A</v>
      </c>
      <c r="P7559" s="3"/>
      <c r="Q7559" s="55" t="e">
        <f>VLOOKUP($P$1&amp;P7559,定价因子!$E:$F,2,0)</f>
        <v>#N/A</v>
      </c>
      <c r="R7559" s="3"/>
      <c r="S7559" s="77" t="e">
        <f>VLOOKUP($R$1&amp;R7559,定价因子!$E:$F,2,0)</f>
        <v>#N/A</v>
      </c>
      <c r="T7559" s="61"/>
      <c r="U7559" s="63"/>
      <c r="V7559" s="63"/>
      <c r="W7559" s="63"/>
      <c r="X7559" s="3"/>
    </row>
    <row r="7560" spans="1:24">
      <c r="A7560" s="3"/>
      <c r="B7560" s="3"/>
      <c r="C7560" s="3"/>
      <c r="D7560" s="3"/>
      <c r="E7560" s="79"/>
      <c r="F7560" s="3"/>
      <c r="G7560" s="77" t="e">
        <f>VLOOKUP($F$1&amp;F7560,定价因子!E:F,2,0)</f>
        <v>#N/A</v>
      </c>
      <c r="H7560" s="3"/>
      <c r="I7560" s="77" t="e">
        <f>VLOOKUP($H$1&amp;H7560,定价因子!E:F,2,0)</f>
        <v>#N/A</v>
      </c>
      <c r="J7560" s="3"/>
      <c r="K7560" s="77" t="e">
        <f>VLOOKUP($J$1&amp;J7560,定价因子!E:F,2,0)</f>
        <v>#N/A</v>
      </c>
      <c r="L7560" s="3"/>
      <c r="M7560" s="77" t="e">
        <f>VLOOKUP($L$1&amp;L7560,定价因子!E:F,2,0)</f>
        <v>#N/A</v>
      </c>
      <c r="N7560" s="3"/>
      <c r="O7560" s="77" t="e">
        <f>VLOOKUP($N$1&amp;N7560,定价因子!E:F,2,0)</f>
        <v>#N/A</v>
      </c>
      <c r="P7560" s="3"/>
      <c r="Q7560" s="55" t="e">
        <f>VLOOKUP($P$1&amp;P7560,定价因子!$E:$F,2,0)</f>
        <v>#N/A</v>
      </c>
      <c r="R7560" s="3"/>
      <c r="S7560" s="77" t="e">
        <f>VLOOKUP($R$1&amp;R7560,定价因子!$E:$F,2,0)</f>
        <v>#N/A</v>
      </c>
      <c r="T7560" s="61"/>
      <c r="U7560" s="63"/>
      <c r="V7560" s="63"/>
      <c r="W7560" s="63"/>
      <c r="X7560" s="3"/>
    </row>
    <row r="7561" spans="1:24">
      <c r="A7561" s="3"/>
      <c r="B7561" s="3"/>
      <c r="C7561" s="3"/>
      <c r="D7561" s="3"/>
      <c r="E7561" s="79"/>
      <c r="F7561" s="3"/>
      <c r="G7561" s="77" t="e">
        <f>VLOOKUP($F$1&amp;F7561,定价因子!E:F,2,0)</f>
        <v>#N/A</v>
      </c>
      <c r="H7561" s="3"/>
      <c r="I7561" s="77" t="e">
        <f>VLOOKUP($H$1&amp;H7561,定价因子!E:F,2,0)</f>
        <v>#N/A</v>
      </c>
      <c r="J7561" s="3"/>
      <c r="K7561" s="77" t="e">
        <f>VLOOKUP($J$1&amp;J7561,定价因子!E:F,2,0)</f>
        <v>#N/A</v>
      </c>
      <c r="L7561" s="3"/>
      <c r="M7561" s="77" t="e">
        <f>VLOOKUP($L$1&amp;L7561,定价因子!E:F,2,0)</f>
        <v>#N/A</v>
      </c>
      <c r="N7561" s="3"/>
      <c r="O7561" s="77" t="e">
        <f>VLOOKUP($N$1&amp;N7561,定价因子!E:F,2,0)</f>
        <v>#N/A</v>
      </c>
      <c r="P7561" s="3"/>
      <c r="Q7561" s="55" t="e">
        <f>VLOOKUP($P$1&amp;P7561,定价因子!$E:$F,2,0)</f>
        <v>#N/A</v>
      </c>
      <c r="R7561" s="3"/>
      <c r="S7561" s="77" t="e">
        <f>VLOOKUP($R$1&amp;R7561,定价因子!$E:$F,2,0)</f>
        <v>#N/A</v>
      </c>
      <c r="T7561" s="61"/>
      <c r="U7561" s="63"/>
      <c r="V7561" s="63"/>
      <c r="W7561" s="63"/>
      <c r="X7561" s="3"/>
    </row>
    <row r="7562" spans="1:24">
      <c r="A7562" s="3"/>
      <c r="B7562" s="3"/>
      <c r="C7562" s="3"/>
      <c r="D7562" s="3"/>
      <c r="E7562" s="79"/>
      <c r="F7562" s="3"/>
      <c r="G7562" s="77" t="e">
        <f>VLOOKUP($F$1&amp;F7562,定价因子!E:F,2,0)</f>
        <v>#N/A</v>
      </c>
      <c r="H7562" s="3"/>
      <c r="I7562" s="77" t="e">
        <f>VLOOKUP($H$1&amp;H7562,定价因子!E:F,2,0)</f>
        <v>#N/A</v>
      </c>
      <c r="J7562" s="3"/>
      <c r="K7562" s="77" t="e">
        <f>VLOOKUP($J$1&amp;J7562,定价因子!E:F,2,0)</f>
        <v>#N/A</v>
      </c>
      <c r="L7562" s="3"/>
      <c r="M7562" s="77" t="e">
        <f>VLOOKUP($L$1&amp;L7562,定价因子!E:F,2,0)</f>
        <v>#N/A</v>
      </c>
      <c r="N7562" s="3"/>
      <c r="O7562" s="77" t="e">
        <f>VLOOKUP($N$1&amp;N7562,定价因子!E:F,2,0)</f>
        <v>#N/A</v>
      </c>
      <c r="P7562" s="3"/>
      <c r="Q7562" s="55" t="e">
        <f>VLOOKUP($P$1&amp;P7562,定价因子!$E:$F,2,0)</f>
        <v>#N/A</v>
      </c>
      <c r="R7562" s="3"/>
      <c r="S7562" s="77" t="e">
        <f>VLOOKUP($R$1&amp;R7562,定价因子!$E:$F,2,0)</f>
        <v>#N/A</v>
      </c>
      <c r="T7562" s="61"/>
      <c r="U7562" s="63"/>
      <c r="V7562" s="63"/>
      <c r="W7562" s="63"/>
      <c r="X7562" s="3"/>
    </row>
    <row r="7563" spans="1:24">
      <c r="A7563" s="3"/>
      <c r="B7563" s="3"/>
      <c r="C7563" s="3"/>
      <c r="D7563" s="3"/>
      <c r="E7563" s="79"/>
      <c r="F7563" s="3"/>
      <c r="G7563" s="77" t="e">
        <f>VLOOKUP($F$1&amp;F7563,定价因子!E:F,2,0)</f>
        <v>#N/A</v>
      </c>
      <c r="H7563" s="3"/>
      <c r="I7563" s="77" t="e">
        <f>VLOOKUP($H$1&amp;H7563,定价因子!E:F,2,0)</f>
        <v>#N/A</v>
      </c>
      <c r="J7563" s="3"/>
      <c r="K7563" s="77" t="e">
        <f>VLOOKUP($J$1&amp;J7563,定价因子!E:F,2,0)</f>
        <v>#N/A</v>
      </c>
      <c r="L7563" s="3"/>
      <c r="M7563" s="77" t="e">
        <f>VLOOKUP($L$1&amp;L7563,定价因子!E:F,2,0)</f>
        <v>#N/A</v>
      </c>
      <c r="N7563" s="3"/>
      <c r="O7563" s="77" t="e">
        <f>VLOOKUP($N$1&amp;N7563,定价因子!E:F,2,0)</f>
        <v>#N/A</v>
      </c>
      <c r="P7563" s="3"/>
      <c r="Q7563" s="55" t="e">
        <f>VLOOKUP($P$1&amp;P7563,定价因子!$E:$F,2,0)</f>
        <v>#N/A</v>
      </c>
      <c r="R7563" s="3"/>
      <c r="S7563" s="77" t="e">
        <f>VLOOKUP($R$1&amp;R7563,定价因子!$E:$F,2,0)</f>
        <v>#N/A</v>
      </c>
      <c r="T7563" s="61"/>
      <c r="U7563" s="63"/>
      <c r="V7563" s="63"/>
      <c r="W7563" s="63"/>
      <c r="X7563" s="3"/>
    </row>
    <row r="7564" spans="1:24">
      <c r="A7564" s="3"/>
      <c r="B7564" s="3"/>
      <c r="C7564" s="3"/>
      <c r="D7564" s="3"/>
      <c r="E7564" s="79"/>
      <c r="F7564" s="3"/>
      <c r="G7564" s="77" t="e">
        <f>VLOOKUP($F$1&amp;F7564,定价因子!E:F,2,0)</f>
        <v>#N/A</v>
      </c>
      <c r="H7564" s="3"/>
      <c r="I7564" s="77" t="e">
        <f>VLOOKUP($H$1&amp;H7564,定价因子!E:F,2,0)</f>
        <v>#N/A</v>
      </c>
      <c r="J7564" s="3"/>
      <c r="K7564" s="77" t="e">
        <f>VLOOKUP($J$1&amp;J7564,定价因子!E:F,2,0)</f>
        <v>#N/A</v>
      </c>
      <c r="L7564" s="3"/>
      <c r="M7564" s="77" t="e">
        <f>VLOOKUP($L$1&amp;L7564,定价因子!E:F,2,0)</f>
        <v>#N/A</v>
      </c>
      <c r="N7564" s="3"/>
      <c r="O7564" s="77" t="e">
        <f>VLOOKUP($N$1&amp;N7564,定价因子!E:F,2,0)</f>
        <v>#N/A</v>
      </c>
      <c r="P7564" s="3"/>
      <c r="Q7564" s="55" t="e">
        <f>VLOOKUP($P$1&amp;P7564,定价因子!$E:$F,2,0)</f>
        <v>#N/A</v>
      </c>
      <c r="R7564" s="3"/>
      <c r="S7564" s="77" t="e">
        <f>VLOOKUP($R$1&amp;R7564,定价因子!$E:$F,2,0)</f>
        <v>#N/A</v>
      </c>
      <c r="T7564" s="61"/>
      <c r="U7564" s="63"/>
      <c r="V7564" s="63"/>
      <c r="W7564" s="63"/>
      <c r="X7564" s="3"/>
    </row>
    <row r="7565" spans="1:24">
      <c r="A7565" s="3"/>
      <c r="B7565" s="3"/>
      <c r="C7565" s="3"/>
      <c r="D7565" s="3"/>
      <c r="E7565" s="79"/>
      <c r="F7565" s="3"/>
      <c r="G7565" s="77" t="e">
        <f>VLOOKUP($F$1&amp;F7565,定价因子!E:F,2,0)</f>
        <v>#N/A</v>
      </c>
      <c r="H7565" s="3"/>
      <c r="I7565" s="77" t="e">
        <f>VLOOKUP($H$1&amp;H7565,定价因子!E:F,2,0)</f>
        <v>#N/A</v>
      </c>
      <c r="J7565" s="3"/>
      <c r="K7565" s="77" t="e">
        <f>VLOOKUP($J$1&amp;J7565,定价因子!E:F,2,0)</f>
        <v>#N/A</v>
      </c>
      <c r="L7565" s="3"/>
      <c r="M7565" s="77" t="e">
        <f>VLOOKUP($L$1&amp;L7565,定价因子!E:F,2,0)</f>
        <v>#N/A</v>
      </c>
      <c r="N7565" s="3"/>
      <c r="O7565" s="77" t="e">
        <f>VLOOKUP($N$1&amp;N7565,定价因子!E:F,2,0)</f>
        <v>#N/A</v>
      </c>
      <c r="P7565" s="3"/>
      <c r="Q7565" s="55" t="e">
        <f>VLOOKUP($P$1&amp;P7565,定价因子!$E:$F,2,0)</f>
        <v>#N/A</v>
      </c>
      <c r="R7565" s="3"/>
      <c r="S7565" s="77" t="e">
        <f>VLOOKUP($R$1&amp;R7565,定价因子!$E:$F,2,0)</f>
        <v>#N/A</v>
      </c>
      <c r="T7565" s="61"/>
      <c r="U7565" s="63"/>
      <c r="V7565" s="63"/>
      <c r="W7565" s="63"/>
      <c r="X7565" s="3"/>
    </row>
    <row r="7566" spans="1:24">
      <c r="A7566" s="3"/>
      <c r="B7566" s="3"/>
      <c r="C7566" s="3"/>
      <c r="D7566" s="3"/>
      <c r="E7566" s="79"/>
      <c r="F7566" s="3"/>
      <c r="G7566" s="77" t="e">
        <f>VLOOKUP($F$1&amp;F7566,定价因子!E:F,2,0)</f>
        <v>#N/A</v>
      </c>
      <c r="H7566" s="3"/>
      <c r="I7566" s="77" t="e">
        <f>VLOOKUP($H$1&amp;H7566,定价因子!E:F,2,0)</f>
        <v>#N/A</v>
      </c>
      <c r="J7566" s="3"/>
      <c r="K7566" s="77" t="e">
        <f>VLOOKUP($J$1&amp;J7566,定价因子!E:F,2,0)</f>
        <v>#N/A</v>
      </c>
      <c r="L7566" s="3"/>
      <c r="M7566" s="77" t="e">
        <f>VLOOKUP($L$1&amp;L7566,定价因子!E:F,2,0)</f>
        <v>#N/A</v>
      </c>
      <c r="N7566" s="3"/>
      <c r="O7566" s="77" t="e">
        <f>VLOOKUP($N$1&amp;N7566,定价因子!E:F,2,0)</f>
        <v>#N/A</v>
      </c>
      <c r="P7566" s="3"/>
      <c r="Q7566" s="55" t="e">
        <f>VLOOKUP($P$1&amp;P7566,定价因子!$E:$F,2,0)</f>
        <v>#N/A</v>
      </c>
      <c r="R7566" s="3"/>
      <c r="S7566" s="77" t="e">
        <f>VLOOKUP($R$1&amp;R7566,定价因子!$E:$F,2,0)</f>
        <v>#N/A</v>
      </c>
      <c r="T7566" s="61"/>
      <c r="U7566" s="63"/>
      <c r="V7566" s="63"/>
      <c r="W7566" s="63"/>
      <c r="X7566" s="3"/>
    </row>
    <row r="7567" spans="1:24">
      <c r="A7567" s="3"/>
      <c r="B7567" s="3"/>
      <c r="C7567" s="3"/>
      <c r="D7567" s="3"/>
      <c r="E7567" s="79"/>
      <c r="F7567" s="3"/>
      <c r="G7567" s="77" t="e">
        <f>VLOOKUP($F$1&amp;F7567,定价因子!E:F,2,0)</f>
        <v>#N/A</v>
      </c>
      <c r="H7567" s="3"/>
      <c r="I7567" s="77" t="e">
        <f>VLOOKUP($H$1&amp;H7567,定价因子!E:F,2,0)</f>
        <v>#N/A</v>
      </c>
      <c r="J7567" s="3"/>
      <c r="K7567" s="77" t="e">
        <f>VLOOKUP($J$1&amp;J7567,定价因子!E:F,2,0)</f>
        <v>#N/A</v>
      </c>
      <c r="L7567" s="3"/>
      <c r="M7567" s="77" t="e">
        <f>VLOOKUP($L$1&amp;L7567,定价因子!E:F,2,0)</f>
        <v>#N/A</v>
      </c>
      <c r="N7567" s="3"/>
      <c r="O7567" s="77" t="e">
        <f>VLOOKUP($N$1&amp;N7567,定价因子!E:F,2,0)</f>
        <v>#N/A</v>
      </c>
      <c r="P7567" s="3"/>
      <c r="Q7567" s="55" t="e">
        <f>VLOOKUP($P$1&amp;P7567,定价因子!$E:$F,2,0)</f>
        <v>#N/A</v>
      </c>
      <c r="R7567" s="3"/>
      <c r="S7567" s="77" t="e">
        <f>VLOOKUP($R$1&amp;R7567,定价因子!$E:$F,2,0)</f>
        <v>#N/A</v>
      </c>
      <c r="T7567" s="61"/>
      <c r="U7567" s="63"/>
      <c r="V7567" s="63"/>
      <c r="W7567" s="63"/>
      <c r="X7567" s="3"/>
    </row>
    <row r="7568" spans="1:24">
      <c r="A7568" s="3"/>
      <c r="B7568" s="3"/>
      <c r="C7568" s="3"/>
      <c r="D7568" s="3"/>
      <c r="E7568" s="79"/>
      <c r="F7568" s="3"/>
      <c r="G7568" s="77" t="e">
        <f>VLOOKUP($F$1&amp;F7568,定价因子!E:F,2,0)</f>
        <v>#N/A</v>
      </c>
      <c r="H7568" s="3"/>
      <c r="I7568" s="77" t="e">
        <f>VLOOKUP($H$1&amp;H7568,定价因子!E:F,2,0)</f>
        <v>#N/A</v>
      </c>
      <c r="J7568" s="3"/>
      <c r="K7568" s="77" t="e">
        <f>VLOOKUP($J$1&amp;J7568,定价因子!E:F,2,0)</f>
        <v>#N/A</v>
      </c>
      <c r="L7568" s="3"/>
      <c r="M7568" s="77" t="e">
        <f>VLOOKUP($L$1&amp;L7568,定价因子!E:F,2,0)</f>
        <v>#N/A</v>
      </c>
      <c r="N7568" s="3"/>
      <c r="O7568" s="77" t="e">
        <f>VLOOKUP($N$1&amp;N7568,定价因子!E:F,2,0)</f>
        <v>#N/A</v>
      </c>
      <c r="P7568" s="3"/>
      <c r="Q7568" s="55" t="e">
        <f>VLOOKUP($P$1&amp;P7568,定价因子!$E:$F,2,0)</f>
        <v>#N/A</v>
      </c>
      <c r="R7568" s="3"/>
      <c r="S7568" s="77" t="e">
        <f>VLOOKUP($R$1&amp;R7568,定价因子!$E:$F,2,0)</f>
        <v>#N/A</v>
      </c>
      <c r="T7568" s="61"/>
      <c r="U7568" s="63"/>
      <c r="V7568" s="63"/>
      <c r="W7568" s="63"/>
      <c r="X7568" s="3"/>
    </row>
    <row r="7569" spans="1:24">
      <c r="A7569" s="3"/>
      <c r="B7569" s="3"/>
      <c r="C7569" s="3"/>
      <c r="D7569" s="3"/>
      <c r="E7569" s="79"/>
      <c r="F7569" s="3"/>
      <c r="G7569" s="77" t="e">
        <f>VLOOKUP($F$1&amp;F7569,定价因子!E:F,2,0)</f>
        <v>#N/A</v>
      </c>
      <c r="H7569" s="3"/>
      <c r="I7569" s="77" t="e">
        <f>VLOOKUP($H$1&amp;H7569,定价因子!E:F,2,0)</f>
        <v>#N/A</v>
      </c>
      <c r="J7569" s="3"/>
      <c r="K7569" s="77" t="e">
        <f>VLOOKUP($J$1&amp;J7569,定价因子!E:F,2,0)</f>
        <v>#N/A</v>
      </c>
      <c r="L7569" s="3"/>
      <c r="M7569" s="77" t="e">
        <f>VLOOKUP($L$1&amp;L7569,定价因子!E:F,2,0)</f>
        <v>#N/A</v>
      </c>
      <c r="N7569" s="3"/>
      <c r="O7569" s="77" t="e">
        <f>VLOOKUP($N$1&amp;N7569,定价因子!E:F,2,0)</f>
        <v>#N/A</v>
      </c>
      <c r="P7569" s="3"/>
      <c r="Q7569" s="55" t="e">
        <f>VLOOKUP($P$1&amp;P7569,定价因子!$E:$F,2,0)</f>
        <v>#N/A</v>
      </c>
      <c r="R7569" s="3"/>
      <c r="S7569" s="77" t="e">
        <f>VLOOKUP($R$1&amp;R7569,定价因子!$E:$F,2,0)</f>
        <v>#N/A</v>
      </c>
      <c r="T7569" s="61"/>
      <c r="U7569" s="63"/>
      <c r="V7569" s="63"/>
      <c r="W7569" s="63"/>
      <c r="X7569" s="3"/>
    </row>
    <row r="7570" spans="1:24">
      <c r="A7570" s="3"/>
      <c r="B7570" s="3"/>
      <c r="C7570" s="3"/>
      <c r="D7570" s="3"/>
      <c r="E7570" s="79"/>
      <c r="F7570" s="3"/>
      <c r="G7570" s="77" t="e">
        <f>VLOOKUP($F$1&amp;F7570,定价因子!E:F,2,0)</f>
        <v>#N/A</v>
      </c>
      <c r="H7570" s="3"/>
      <c r="I7570" s="77" t="e">
        <f>VLOOKUP($H$1&amp;H7570,定价因子!E:F,2,0)</f>
        <v>#N/A</v>
      </c>
      <c r="J7570" s="3"/>
      <c r="K7570" s="77" t="e">
        <f>VLOOKUP($J$1&amp;J7570,定价因子!E:F,2,0)</f>
        <v>#N/A</v>
      </c>
      <c r="L7570" s="3"/>
      <c r="M7570" s="77" t="e">
        <f>VLOOKUP($L$1&amp;L7570,定价因子!E:F,2,0)</f>
        <v>#N/A</v>
      </c>
      <c r="N7570" s="3"/>
      <c r="O7570" s="77" t="e">
        <f>VLOOKUP($N$1&amp;N7570,定价因子!E:F,2,0)</f>
        <v>#N/A</v>
      </c>
      <c r="P7570" s="3"/>
      <c r="Q7570" s="55" t="e">
        <f>VLOOKUP($P$1&amp;P7570,定价因子!$E:$F,2,0)</f>
        <v>#N/A</v>
      </c>
      <c r="R7570" s="3"/>
      <c r="S7570" s="77" t="e">
        <f>VLOOKUP($R$1&amp;R7570,定价因子!$E:$F,2,0)</f>
        <v>#N/A</v>
      </c>
      <c r="T7570" s="61"/>
      <c r="U7570" s="63"/>
      <c r="V7570" s="63"/>
      <c r="W7570" s="63"/>
      <c r="X7570" s="3"/>
    </row>
    <row r="7571" spans="1:24">
      <c r="A7571" s="3"/>
      <c r="B7571" s="3"/>
      <c r="C7571" s="3"/>
      <c r="D7571" s="3"/>
      <c r="E7571" s="79"/>
      <c r="F7571" s="3"/>
      <c r="G7571" s="77" t="e">
        <f>VLOOKUP($F$1&amp;F7571,定价因子!E:F,2,0)</f>
        <v>#N/A</v>
      </c>
      <c r="H7571" s="3"/>
      <c r="I7571" s="77" t="e">
        <f>VLOOKUP($H$1&amp;H7571,定价因子!E:F,2,0)</f>
        <v>#N/A</v>
      </c>
      <c r="J7571" s="3"/>
      <c r="K7571" s="77" t="e">
        <f>VLOOKUP($J$1&amp;J7571,定价因子!E:F,2,0)</f>
        <v>#N/A</v>
      </c>
      <c r="L7571" s="3"/>
      <c r="M7571" s="77" t="e">
        <f>VLOOKUP($L$1&amp;L7571,定价因子!E:F,2,0)</f>
        <v>#N/A</v>
      </c>
      <c r="N7571" s="3"/>
      <c r="O7571" s="77" t="e">
        <f>VLOOKUP($N$1&amp;N7571,定价因子!E:F,2,0)</f>
        <v>#N/A</v>
      </c>
      <c r="P7571" s="3"/>
      <c r="Q7571" s="55" t="e">
        <f>VLOOKUP($P$1&amp;P7571,定价因子!$E:$F,2,0)</f>
        <v>#N/A</v>
      </c>
      <c r="R7571" s="3"/>
      <c r="S7571" s="77" t="e">
        <f>VLOOKUP($R$1&amp;R7571,定价因子!$E:$F,2,0)</f>
        <v>#N/A</v>
      </c>
      <c r="T7571" s="61"/>
      <c r="U7571" s="63"/>
      <c r="V7571" s="63"/>
      <c r="W7571" s="63"/>
      <c r="X7571" s="3"/>
    </row>
    <row r="7572" spans="1:24">
      <c r="A7572" s="3"/>
      <c r="B7572" s="3"/>
      <c r="C7572" s="3"/>
      <c r="D7572" s="3"/>
      <c r="E7572" s="79"/>
      <c r="F7572" s="3"/>
      <c r="G7572" s="77" t="e">
        <f>VLOOKUP($F$1&amp;F7572,定价因子!E:F,2,0)</f>
        <v>#N/A</v>
      </c>
      <c r="H7572" s="3"/>
      <c r="I7572" s="77" t="e">
        <f>VLOOKUP($H$1&amp;H7572,定价因子!E:F,2,0)</f>
        <v>#N/A</v>
      </c>
      <c r="J7572" s="3"/>
      <c r="K7572" s="77" t="e">
        <f>VLOOKUP($J$1&amp;J7572,定价因子!E:F,2,0)</f>
        <v>#N/A</v>
      </c>
      <c r="L7572" s="3"/>
      <c r="M7572" s="77" t="e">
        <f>VLOOKUP($L$1&amp;L7572,定价因子!E:F,2,0)</f>
        <v>#N/A</v>
      </c>
      <c r="N7572" s="3"/>
      <c r="O7572" s="77" t="e">
        <f>VLOOKUP($N$1&amp;N7572,定价因子!E:F,2,0)</f>
        <v>#N/A</v>
      </c>
      <c r="P7572" s="3"/>
      <c r="Q7572" s="55" t="e">
        <f>VLOOKUP($P$1&amp;P7572,定价因子!$E:$F,2,0)</f>
        <v>#N/A</v>
      </c>
      <c r="R7572" s="3"/>
      <c r="S7572" s="77" t="e">
        <f>VLOOKUP($R$1&amp;R7572,定价因子!$E:$F,2,0)</f>
        <v>#N/A</v>
      </c>
      <c r="T7572" s="61"/>
      <c r="U7572" s="63"/>
      <c r="V7572" s="63"/>
      <c r="W7572" s="63"/>
      <c r="X7572" s="3"/>
    </row>
    <row r="7573" spans="1:24">
      <c r="A7573" s="3"/>
      <c r="B7573" s="3"/>
      <c r="C7573" s="3"/>
      <c r="D7573" s="3"/>
      <c r="E7573" s="79"/>
      <c r="F7573" s="3"/>
      <c r="G7573" s="77" t="e">
        <f>VLOOKUP($F$1&amp;F7573,定价因子!E:F,2,0)</f>
        <v>#N/A</v>
      </c>
      <c r="H7573" s="3"/>
      <c r="I7573" s="77" t="e">
        <f>VLOOKUP($H$1&amp;H7573,定价因子!E:F,2,0)</f>
        <v>#N/A</v>
      </c>
      <c r="J7573" s="3"/>
      <c r="K7573" s="77" t="e">
        <f>VLOOKUP($J$1&amp;J7573,定价因子!E:F,2,0)</f>
        <v>#N/A</v>
      </c>
      <c r="L7573" s="3"/>
      <c r="M7573" s="77" t="e">
        <f>VLOOKUP($L$1&amp;L7573,定价因子!E:F,2,0)</f>
        <v>#N/A</v>
      </c>
      <c r="N7573" s="3"/>
      <c r="O7573" s="77" t="e">
        <f>VLOOKUP($N$1&amp;N7573,定价因子!E:F,2,0)</f>
        <v>#N/A</v>
      </c>
      <c r="P7573" s="3"/>
      <c r="Q7573" s="55" t="e">
        <f>VLOOKUP($P$1&amp;P7573,定价因子!$E:$F,2,0)</f>
        <v>#N/A</v>
      </c>
      <c r="R7573" s="3"/>
      <c r="S7573" s="77" t="e">
        <f>VLOOKUP($R$1&amp;R7573,定价因子!$E:$F,2,0)</f>
        <v>#N/A</v>
      </c>
      <c r="T7573" s="61"/>
      <c r="U7573" s="63"/>
      <c r="V7573" s="63"/>
      <c r="W7573" s="63"/>
      <c r="X7573" s="3"/>
    </row>
    <row r="7574" spans="1:24">
      <c r="A7574" s="3"/>
      <c r="B7574" s="3"/>
      <c r="C7574" s="3"/>
      <c r="D7574" s="3"/>
      <c r="E7574" s="79"/>
      <c r="F7574" s="3"/>
      <c r="G7574" s="77" t="e">
        <f>VLOOKUP($F$1&amp;F7574,定价因子!E:F,2,0)</f>
        <v>#N/A</v>
      </c>
      <c r="H7574" s="3"/>
      <c r="I7574" s="77" t="e">
        <f>VLOOKUP($H$1&amp;H7574,定价因子!E:F,2,0)</f>
        <v>#N/A</v>
      </c>
      <c r="J7574" s="3"/>
      <c r="K7574" s="77" t="e">
        <f>VLOOKUP($J$1&amp;J7574,定价因子!E:F,2,0)</f>
        <v>#N/A</v>
      </c>
      <c r="L7574" s="3"/>
      <c r="M7574" s="77" t="e">
        <f>VLOOKUP($L$1&amp;L7574,定价因子!E:F,2,0)</f>
        <v>#N/A</v>
      </c>
      <c r="N7574" s="3"/>
      <c r="O7574" s="77" t="e">
        <f>VLOOKUP($N$1&amp;N7574,定价因子!E:F,2,0)</f>
        <v>#N/A</v>
      </c>
      <c r="P7574" s="3"/>
      <c r="Q7574" s="55" t="e">
        <f>VLOOKUP($P$1&amp;P7574,定价因子!$E:$F,2,0)</f>
        <v>#N/A</v>
      </c>
      <c r="R7574" s="3"/>
      <c r="S7574" s="77" t="e">
        <f>VLOOKUP($R$1&amp;R7574,定价因子!$E:$F,2,0)</f>
        <v>#N/A</v>
      </c>
      <c r="T7574" s="61"/>
      <c r="U7574" s="63"/>
      <c r="V7574" s="63"/>
      <c r="W7574" s="63"/>
      <c r="X7574" s="3"/>
    </row>
    <row r="7575" spans="1:24">
      <c r="A7575" s="3"/>
      <c r="B7575" s="3"/>
      <c r="C7575" s="3"/>
      <c r="D7575" s="3"/>
      <c r="E7575" s="79"/>
      <c r="F7575" s="3"/>
      <c r="G7575" s="77" t="e">
        <f>VLOOKUP($F$1&amp;F7575,定价因子!E:F,2,0)</f>
        <v>#N/A</v>
      </c>
      <c r="H7575" s="3"/>
      <c r="I7575" s="77" t="e">
        <f>VLOOKUP($H$1&amp;H7575,定价因子!E:F,2,0)</f>
        <v>#N/A</v>
      </c>
      <c r="J7575" s="3"/>
      <c r="K7575" s="77" t="e">
        <f>VLOOKUP($J$1&amp;J7575,定价因子!E:F,2,0)</f>
        <v>#N/A</v>
      </c>
      <c r="L7575" s="3"/>
      <c r="M7575" s="77" t="e">
        <f>VLOOKUP($L$1&amp;L7575,定价因子!E:F,2,0)</f>
        <v>#N/A</v>
      </c>
      <c r="N7575" s="3"/>
      <c r="O7575" s="77" t="e">
        <f>VLOOKUP($N$1&amp;N7575,定价因子!E:F,2,0)</f>
        <v>#N/A</v>
      </c>
      <c r="P7575" s="3"/>
      <c r="Q7575" s="55" t="e">
        <f>VLOOKUP($P$1&amp;P7575,定价因子!$E:$F,2,0)</f>
        <v>#N/A</v>
      </c>
      <c r="R7575" s="3"/>
      <c r="S7575" s="77" t="e">
        <f>VLOOKUP($R$1&amp;R7575,定价因子!$E:$F,2,0)</f>
        <v>#N/A</v>
      </c>
      <c r="T7575" s="61"/>
      <c r="U7575" s="63"/>
      <c r="V7575" s="63"/>
      <c r="W7575" s="63"/>
      <c r="X7575" s="3"/>
    </row>
    <row r="7576" spans="1:24">
      <c r="A7576" s="3"/>
      <c r="B7576" s="3"/>
      <c r="C7576" s="3"/>
      <c r="D7576" s="3"/>
      <c r="E7576" s="79"/>
      <c r="F7576" s="3"/>
      <c r="G7576" s="77" t="e">
        <f>VLOOKUP($F$1&amp;F7576,定价因子!E:F,2,0)</f>
        <v>#N/A</v>
      </c>
      <c r="H7576" s="3"/>
      <c r="I7576" s="77" t="e">
        <f>VLOOKUP($H$1&amp;H7576,定价因子!E:F,2,0)</f>
        <v>#N/A</v>
      </c>
      <c r="J7576" s="3"/>
      <c r="K7576" s="77" t="e">
        <f>VLOOKUP($J$1&amp;J7576,定价因子!E:F,2,0)</f>
        <v>#N/A</v>
      </c>
      <c r="L7576" s="3"/>
      <c r="M7576" s="77" t="e">
        <f>VLOOKUP($L$1&amp;L7576,定价因子!E:F,2,0)</f>
        <v>#N/A</v>
      </c>
      <c r="N7576" s="3"/>
      <c r="O7576" s="77" t="e">
        <f>VLOOKUP($N$1&amp;N7576,定价因子!E:F,2,0)</f>
        <v>#N/A</v>
      </c>
      <c r="P7576" s="3"/>
      <c r="Q7576" s="55" t="e">
        <f>VLOOKUP($P$1&amp;P7576,定价因子!$E:$F,2,0)</f>
        <v>#N/A</v>
      </c>
      <c r="R7576" s="3"/>
      <c r="S7576" s="77" t="e">
        <f>VLOOKUP($R$1&amp;R7576,定价因子!$E:$F,2,0)</f>
        <v>#N/A</v>
      </c>
      <c r="T7576" s="61"/>
      <c r="U7576" s="63"/>
      <c r="V7576" s="63"/>
      <c r="W7576" s="63"/>
      <c r="X7576" s="3"/>
    </row>
    <row r="7577" spans="1:24">
      <c r="A7577" s="3"/>
      <c r="B7577" s="3"/>
      <c r="C7577" s="3"/>
      <c r="D7577" s="3"/>
      <c r="E7577" s="79"/>
      <c r="F7577" s="3"/>
      <c r="G7577" s="77" t="e">
        <f>VLOOKUP($F$1&amp;F7577,定价因子!E:F,2,0)</f>
        <v>#N/A</v>
      </c>
      <c r="H7577" s="3"/>
      <c r="I7577" s="77" t="e">
        <f>VLOOKUP($H$1&amp;H7577,定价因子!E:F,2,0)</f>
        <v>#N/A</v>
      </c>
      <c r="J7577" s="3"/>
      <c r="K7577" s="77" t="e">
        <f>VLOOKUP($J$1&amp;J7577,定价因子!E:F,2,0)</f>
        <v>#N/A</v>
      </c>
      <c r="L7577" s="3"/>
      <c r="M7577" s="77" t="e">
        <f>VLOOKUP($L$1&amp;L7577,定价因子!E:F,2,0)</f>
        <v>#N/A</v>
      </c>
      <c r="N7577" s="3"/>
      <c r="O7577" s="77" t="e">
        <f>VLOOKUP($N$1&amp;N7577,定价因子!E:F,2,0)</f>
        <v>#N/A</v>
      </c>
      <c r="P7577" s="3"/>
      <c r="Q7577" s="55" t="e">
        <f>VLOOKUP($P$1&amp;P7577,定价因子!$E:$F,2,0)</f>
        <v>#N/A</v>
      </c>
      <c r="R7577" s="3"/>
      <c r="S7577" s="77" t="e">
        <f>VLOOKUP($R$1&amp;R7577,定价因子!$E:$F,2,0)</f>
        <v>#N/A</v>
      </c>
      <c r="T7577" s="61"/>
      <c r="U7577" s="63"/>
      <c r="V7577" s="63"/>
      <c r="W7577" s="63"/>
      <c r="X7577" s="3"/>
    </row>
    <row r="7578" spans="1:24">
      <c r="A7578" s="3"/>
      <c r="B7578" s="3"/>
      <c r="C7578" s="3"/>
      <c r="D7578" s="3"/>
      <c r="E7578" s="79"/>
      <c r="F7578" s="3"/>
      <c r="G7578" s="77" t="e">
        <f>VLOOKUP($F$1&amp;F7578,定价因子!E:F,2,0)</f>
        <v>#N/A</v>
      </c>
      <c r="H7578" s="3"/>
      <c r="I7578" s="77" t="e">
        <f>VLOOKUP($H$1&amp;H7578,定价因子!E:F,2,0)</f>
        <v>#N/A</v>
      </c>
      <c r="J7578" s="3"/>
      <c r="K7578" s="77" t="e">
        <f>VLOOKUP($J$1&amp;J7578,定价因子!E:F,2,0)</f>
        <v>#N/A</v>
      </c>
      <c r="L7578" s="3"/>
      <c r="M7578" s="77" t="e">
        <f>VLOOKUP($L$1&amp;L7578,定价因子!E:F,2,0)</f>
        <v>#N/A</v>
      </c>
      <c r="N7578" s="3"/>
      <c r="O7578" s="77" t="e">
        <f>VLOOKUP($N$1&amp;N7578,定价因子!E:F,2,0)</f>
        <v>#N/A</v>
      </c>
      <c r="P7578" s="3"/>
      <c r="Q7578" s="55" t="e">
        <f>VLOOKUP($P$1&amp;P7578,定价因子!$E:$F,2,0)</f>
        <v>#N/A</v>
      </c>
      <c r="R7578" s="3"/>
      <c r="S7578" s="77" t="e">
        <f>VLOOKUP($R$1&amp;R7578,定价因子!$E:$F,2,0)</f>
        <v>#N/A</v>
      </c>
      <c r="T7578" s="61"/>
      <c r="U7578" s="63"/>
      <c r="V7578" s="63"/>
      <c r="W7578" s="63"/>
      <c r="X7578" s="3"/>
    </row>
    <row r="7579" spans="1:24">
      <c r="A7579" s="3"/>
      <c r="B7579" s="3"/>
      <c r="C7579" s="3"/>
      <c r="D7579" s="3"/>
      <c r="E7579" s="79"/>
      <c r="F7579" s="3"/>
      <c r="G7579" s="77" t="e">
        <f>VLOOKUP($F$1&amp;F7579,定价因子!E:F,2,0)</f>
        <v>#N/A</v>
      </c>
      <c r="H7579" s="3"/>
      <c r="I7579" s="77" t="e">
        <f>VLOOKUP($H$1&amp;H7579,定价因子!E:F,2,0)</f>
        <v>#N/A</v>
      </c>
      <c r="J7579" s="3"/>
      <c r="K7579" s="77" t="e">
        <f>VLOOKUP($J$1&amp;J7579,定价因子!E:F,2,0)</f>
        <v>#N/A</v>
      </c>
      <c r="L7579" s="3"/>
      <c r="M7579" s="77" t="e">
        <f>VLOOKUP($L$1&amp;L7579,定价因子!E:F,2,0)</f>
        <v>#N/A</v>
      </c>
      <c r="N7579" s="3"/>
      <c r="O7579" s="77" t="e">
        <f>VLOOKUP($N$1&amp;N7579,定价因子!E:F,2,0)</f>
        <v>#N/A</v>
      </c>
      <c r="P7579" s="3"/>
      <c r="Q7579" s="55" t="e">
        <f>VLOOKUP($P$1&amp;P7579,定价因子!$E:$F,2,0)</f>
        <v>#N/A</v>
      </c>
      <c r="R7579" s="3"/>
      <c r="S7579" s="77" t="e">
        <f>VLOOKUP($R$1&amp;R7579,定价因子!$E:$F,2,0)</f>
        <v>#N/A</v>
      </c>
      <c r="T7579" s="61"/>
      <c r="U7579" s="63"/>
      <c r="V7579" s="63"/>
      <c r="W7579" s="63"/>
      <c r="X7579" s="3"/>
    </row>
    <row r="7580" spans="1:24">
      <c r="A7580" s="3"/>
      <c r="B7580" s="3"/>
      <c r="C7580" s="3"/>
      <c r="D7580" s="3"/>
      <c r="E7580" s="79"/>
      <c r="F7580" s="3"/>
      <c r="G7580" s="77" t="e">
        <f>VLOOKUP($F$1&amp;F7580,定价因子!E:F,2,0)</f>
        <v>#N/A</v>
      </c>
      <c r="H7580" s="3"/>
      <c r="I7580" s="77" t="e">
        <f>VLOOKUP($H$1&amp;H7580,定价因子!E:F,2,0)</f>
        <v>#N/A</v>
      </c>
      <c r="J7580" s="3"/>
      <c r="K7580" s="77" t="e">
        <f>VLOOKUP($J$1&amp;J7580,定价因子!E:F,2,0)</f>
        <v>#N/A</v>
      </c>
      <c r="L7580" s="3"/>
      <c r="M7580" s="77" t="e">
        <f>VLOOKUP($L$1&amp;L7580,定价因子!E:F,2,0)</f>
        <v>#N/A</v>
      </c>
      <c r="N7580" s="3"/>
      <c r="O7580" s="77" t="e">
        <f>VLOOKUP($N$1&amp;N7580,定价因子!E:F,2,0)</f>
        <v>#N/A</v>
      </c>
      <c r="P7580" s="3"/>
      <c r="Q7580" s="55" t="e">
        <f>VLOOKUP($P$1&amp;P7580,定价因子!$E:$F,2,0)</f>
        <v>#N/A</v>
      </c>
      <c r="R7580" s="3"/>
      <c r="S7580" s="77" t="e">
        <f>VLOOKUP($R$1&amp;R7580,定价因子!$E:$F,2,0)</f>
        <v>#N/A</v>
      </c>
      <c r="T7580" s="61"/>
      <c r="U7580" s="63"/>
      <c r="V7580" s="63"/>
      <c r="W7580" s="63"/>
      <c r="X7580" s="3"/>
    </row>
    <row r="7581" spans="1:24">
      <c r="A7581" s="3"/>
      <c r="B7581" s="3"/>
      <c r="C7581" s="3"/>
      <c r="D7581" s="3"/>
      <c r="E7581" s="79"/>
      <c r="F7581" s="3"/>
      <c r="G7581" s="77" t="e">
        <f>VLOOKUP($F$1&amp;F7581,定价因子!E:F,2,0)</f>
        <v>#N/A</v>
      </c>
      <c r="H7581" s="3"/>
      <c r="I7581" s="77" t="e">
        <f>VLOOKUP($H$1&amp;H7581,定价因子!E:F,2,0)</f>
        <v>#N/A</v>
      </c>
      <c r="J7581" s="3"/>
      <c r="K7581" s="77" t="e">
        <f>VLOOKUP($J$1&amp;J7581,定价因子!E:F,2,0)</f>
        <v>#N/A</v>
      </c>
      <c r="L7581" s="3"/>
      <c r="M7581" s="77" t="e">
        <f>VLOOKUP($L$1&amp;L7581,定价因子!E:F,2,0)</f>
        <v>#N/A</v>
      </c>
      <c r="N7581" s="3"/>
      <c r="O7581" s="77" t="e">
        <f>VLOOKUP($N$1&amp;N7581,定价因子!E:F,2,0)</f>
        <v>#N/A</v>
      </c>
      <c r="P7581" s="3"/>
      <c r="Q7581" s="55" t="e">
        <f>VLOOKUP($P$1&amp;P7581,定价因子!$E:$F,2,0)</f>
        <v>#N/A</v>
      </c>
      <c r="R7581" s="3"/>
      <c r="S7581" s="77" t="e">
        <f>VLOOKUP($R$1&amp;R7581,定价因子!$E:$F,2,0)</f>
        <v>#N/A</v>
      </c>
      <c r="T7581" s="61"/>
      <c r="U7581" s="63"/>
      <c r="V7581" s="63"/>
      <c r="W7581" s="63"/>
      <c r="X7581" s="3"/>
    </row>
    <row r="7582" spans="1:24">
      <c r="A7582" s="3"/>
      <c r="B7582" s="3"/>
      <c r="C7582" s="3"/>
      <c r="D7582" s="3"/>
      <c r="E7582" s="79"/>
      <c r="F7582" s="3"/>
      <c r="G7582" s="77" t="e">
        <f>VLOOKUP($F$1&amp;F7582,定价因子!E:F,2,0)</f>
        <v>#N/A</v>
      </c>
      <c r="H7582" s="3"/>
      <c r="I7582" s="77" t="e">
        <f>VLOOKUP($H$1&amp;H7582,定价因子!E:F,2,0)</f>
        <v>#N/A</v>
      </c>
      <c r="J7582" s="3"/>
      <c r="K7582" s="77" t="e">
        <f>VLOOKUP($J$1&amp;J7582,定价因子!E:F,2,0)</f>
        <v>#N/A</v>
      </c>
      <c r="L7582" s="3"/>
      <c r="M7582" s="77" t="e">
        <f>VLOOKUP($L$1&amp;L7582,定价因子!E:F,2,0)</f>
        <v>#N/A</v>
      </c>
      <c r="N7582" s="3"/>
      <c r="O7582" s="77" t="e">
        <f>VLOOKUP($N$1&amp;N7582,定价因子!E:F,2,0)</f>
        <v>#N/A</v>
      </c>
      <c r="P7582" s="3"/>
      <c r="Q7582" s="55" t="e">
        <f>VLOOKUP($P$1&amp;P7582,定价因子!$E:$F,2,0)</f>
        <v>#N/A</v>
      </c>
      <c r="R7582" s="3"/>
      <c r="S7582" s="77" t="e">
        <f>VLOOKUP($R$1&amp;R7582,定价因子!$E:$F,2,0)</f>
        <v>#N/A</v>
      </c>
      <c r="T7582" s="61"/>
      <c r="U7582" s="63"/>
      <c r="V7582" s="63"/>
      <c r="W7582" s="63"/>
      <c r="X7582" s="3"/>
    </row>
    <row r="7583" spans="1:24">
      <c r="A7583" s="3"/>
      <c r="B7583" s="3"/>
      <c r="C7583" s="3"/>
      <c r="D7583" s="3"/>
      <c r="E7583" s="79"/>
      <c r="F7583" s="3"/>
      <c r="G7583" s="77" t="e">
        <f>VLOOKUP($F$1&amp;F7583,定价因子!E:F,2,0)</f>
        <v>#N/A</v>
      </c>
      <c r="H7583" s="3"/>
      <c r="I7583" s="77" t="e">
        <f>VLOOKUP($H$1&amp;H7583,定价因子!E:F,2,0)</f>
        <v>#N/A</v>
      </c>
      <c r="J7583" s="3"/>
      <c r="K7583" s="77" t="e">
        <f>VLOOKUP($J$1&amp;J7583,定价因子!E:F,2,0)</f>
        <v>#N/A</v>
      </c>
      <c r="L7583" s="3"/>
      <c r="M7583" s="77" t="e">
        <f>VLOOKUP($L$1&amp;L7583,定价因子!E:F,2,0)</f>
        <v>#N/A</v>
      </c>
      <c r="N7583" s="3"/>
      <c r="O7583" s="77" t="e">
        <f>VLOOKUP($N$1&amp;N7583,定价因子!E:F,2,0)</f>
        <v>#N/A</v>
      </c>
      <c r="P7583" s="3"/>
      <c r="Q7583" s="55" t="e">
        <f>VLOOKUP($P$1&amp;P7583,定价因子!$E:$F,2,0)</f>
        <v>#N/A</v>
      </c>
      <c r="R7583" s="3"/>
      <c r="S7583" s="77" t="e">
        <f>VLOOKUP($R$1&amp;R7583,定价因子!$E:$F,2,0)</f>
        <v>#N/A</v>
      </c>
      <c r="T7583" s="61"/>
      <c r="U7583" s="63"/>
      <c r="V7583" s="63"/>
      <c r="W7583" s="63"/>
      <c r="X7583" s="3"/>
    </row>
    <row r="7584" spans="1:24">
      <c r="A7584" s="3"/>
      <c r="B7584" s="3"/>
      <c r="C7584" s="3"/>
      <c r="D7584" s="3"/>
      <c r="E7584" s="79"/>
      <c r="F7584" s="3"/>
      <c r="G7584" s="77" t="e">
        <f>VLOOKUP($F$1&amp;F7584,定价因子!E:F,2,0)</f>
        <v>#N/A</v>
      </c>
      <c r="H7584" s="3"/>
      <c r="I7584" s="77" t="e">
        <f>VLOOKUP($H$1&amp;H7584,定价因子!E:F,2,0)</f>
        <v>#N/A</v>
      </c>
      <c r="J7584" s="3"/>
      <c r="K7584" s="77" t="e">
        <f>VLOOKUP($J$1&amp;J7584,定价因子!E:F,2,0)</f>
        <v>#N/A</v>
      </c>
      <c r="L7584" s="3"/>
      <c r="M7584" s="77" t="e">
        <f>VLOOKUP($L$1&amp;L7584,定价因子!E:F,2,0)</f>
        <v>#N/A</v>
      </c>
      <c r="N7584" s="3"/>
      <c r="O7584" s="77" t="e">
        <f>VLOOKUP($N$1&amp;N7584,定价因子!E:F,2,0)</f>
        <v>#N/A</v>
      </c>
      <c r="P7584" s="3"/>
      <c r="Q7584" s="55" t="e">
        <f>VLOOKUP($P$1&amp;P7584,定价因子!$E:$F,2,0)</f>
        <v>#N/A</v>
      </c>
      <c r="R7584" s="3"/>
      <c r="S7584" s="77" t="e">
        <f>VLOOKUP($R$1&amp;R7584,定价因子!$E:$F,2,0)</f>
        <v>#N/A</v>
      </c>
      <c r="T7584" s="61"/>
      <c r="U7584" s="63"/>
      <c r="V7584" s="63"/>
      <c r="W7584" s="63"/>
      <c r="X7584" s="3"/>
    </row>
    <row r="7585" spans="1:24">
      <c r="A7585" s="3"/>
      <c r="B7585" s="3"/>
      <c r="C7585" s="3"/>
      <c r="D7585" s="3"/>
      <c r="E7585" s="79"/>
      <c r="F7585" s="3"/>
      <c r="G7585" s="77" t="e">
        <f>VLOOKUP($F$1&amp;F7585,定价因子!E:F,2,0)</f>
        <v>#N/A</v>
      </c>
      <c r="H7585" s="3"/>
      <c r="I7585" s="77" t="e">
        <f>VLOOKUP($H$1&amp;H7585,定价因子!E:F,2,0)</f>
        <v>#N/A</v>
      </c>
      <c r="J7585" s="3"/>
      <c r="K7585" s="77" t="e">
        <f>VLOOKUP($J$1&amp;J7585,定价因子!E:F,2,0)</f>
        <v>#N/A</v>
      </c>
      <c r="L7585" s="3"/>
      <c r="M7585" s="77" t="e">
        <f>VLOOKUP($L$1&amp;L7585,定价因子!E:F,2,0)</f>
        <v>#N/A</v>
      </c>
      <c r="N7585" s="3"/>
      <c r="O7585" s="77" t="e">
        <f>VLOOKUP($N$1&amp;N7585,定价因子!E:F,2,0)</f>
        <v>#N/A</v>
      </c>
      <c r="P7585" s="3"/>
      <c r="Q7585" s="55" t="e">
        <f>VLOOKUP($P$1&amp;P7585,定价因子!$E:$F,2,0)</f>
        <v>#N/A</v>
      </c>
      <c r="R7585" s="3"/>
      <c r="S7585" s="77" t="e">
        <f>VLOOKUP($R$1&amp;R7585,定价因子!$E:$F,2,0)</f>
        <v>#N/A</v>
      </c>
      <c r="T7585" s="61"/>
      <c r="U7585" s="63"/>
      <c r="V7585" s="63"/>
      <c r="W7585" s="63"/>
      <c r="X7585" s="3"/>
    </row>
    <row r="7586" spans="1:24">
      <c r="A7586" s="3"/>
      <c r="B7586" s="3"/>
      <c r="C7586" s="3"/>
      <c r="D7586" s="3"/>
      <c r="E7586" s="79"/>
      <c r="F7586" s="3"/>
      <c r="G7586" s="77" t="e">
        <f>VLOOKUP($F$1&amp;F7586,定价因子!E:F,2,0)</f>
        <v>#N/A</v>
      </c>
      <c r="H7586" s="3"/>
      <c r="I7586" s="77" t="e">
        <f>VLOOKUP($H$1&amp;H7586,定价因子!E:F,2,0)</f>
        <v>#N/A</v>
      </c>
      <c r="J7586" s="3"/>
      <c r="K7586" s="77" t="e">
        <f>VLOOKUP($J$1&amp;J7586,定价因子!E:F,2,0)</f>
        <v>#N/A</v>
      </c>
      <c r="L7586" s="3"/>
      <c r="M7586" s="77" t="e">
        <f>VLOOKUP($L$1&amp;L7586,定价因子!E:F,2,0)</f>
        <v>#N/A</v>
      </c>
      <c r="N7586" s="3"/>
      <c r="O7586" s="77" t="e">
        <f>VLOOKUP($N$1&amp;N7586,定价因子!E:F,2,0)</f>
        <v>#N/A</v>
      </c>
      <c r="P7586" s="3"/>
      <c r="Q7586" s="55" t="e">
        <f>VLOOKUP($P$1&amp;P7586,定价因子!$E:$F,2,0)</f>
        <v>#N/A</v>
      </c>
      <c r="R7586" s="3"/>
      <c r="S7586" s="77" t="e">
        <f>VLOOKUP($R$1&amp;R7586,定价因子!$E:$F,2,0)</f>
        <v>#N/A</v>
      </c>
      <c r="T7586" s="61"/>
      <c r="U7586" s="63"/>
      <c r="V7586" s="63"/>
      <c r="W7586" s="63"/>
      <c r="X7586" s="3"/>
    </row>
    <row r="7587" spans="1:24">
      <c r="A7587" s="3"/>
      <c r="B7587" s="3"/>
      <c r="C7587" s="3"/>
      <c r="D7587" s="3"/>
      <c r="E7587" s="79"/>
      <c r="F7587" s="3"/>
      <c r="G7587" s="77" t="e">
        <f>VLOOKUP($F$1&amp;F7587,定价因子!E:F,2,0)</f>
        <v>#N/A</v>
      </c>
      <c r="H7587" s="3"/>
      <c r="I7587" s="77" t="e">
        <f>VLOOKUP($H$1&amp;H7587,定价因子!E:F,2,0)</f>
        <v>#N/A</v>
      </c>
      <c r="J7587" s="3"/>
      <c r="K7587" s="77" t="e">
        <f>VLOOKUP($J$1&amp;J7587,定价因子!E:F,2,0)</f>
        <v>#N/A</v>
      </c>
      <c r="L7587" s="3"/>
      <c r="M7587" s="77" t="e">
        <f>VLOOKUP($L$1&amp;L7587,定价因子!E:F,2,0)</f>
        <v>#N/A</v>
      </c>
      <c r="N7587" s="3"/>
      <c r="O7587" s="77" t="e">
        <f>VLOOKUP($N$1&amp;N7587,定价因子!E:F,2,0)</f>
        <v>#N/A</v>
      </c>
      <c r="P7587" s="3"/>
      <c r="Q7587" s="55" t="e">
        <f>VLOOKUP($P$1&amp;P7587,定价因子!$E:$F,2,0)</f>
        <v>#N/A</v>
      </c>
      <c r="R7587" s="3"/>
      <c r="S7587" s="77" t="e">
        <f>VLOOKUP($R$1&amp;R7587,定价因子!$E:$F,2,0)</f>
        <v>#N/A</v>
      </c>
      <c r="T7587" s="61"/>
      <c r="U7587" s="63"/>
      <c r="V7587" s="63"/>
      <c r="W7587" s="63"/>
      <c r="X7587" s="3"/>
    </row>
    <row r="7588" spans="1:24">
      <c r="A7588" s="3"/>
      <c r="B7588" s="3"/>
      <c r="C7588" s="3"/>
      <c r="D7588" s="3"/>
      <c r="E7588" s="79"/>
      <c r="F7588" s="3"/>
      <c r="G7588" s="77" t="e">
        <f>VLOOKUP($F$1&amp;F7588,定价因子!E:F,2,0)</f>
        <v>#N/A</v>
      </c>
      <c r="H7588" s="3"/>
      <c r="I7588" s="77" t="e">
        <f>VLOOKUP($H$1&amp;H7588,定价因子!E:F,2,0)</f>
        <v>#N/A</v>
      </c>
      <c r="J7588" s="3"/>
      <c r="K7588" s="77" t="e">
        <f>VLOOKUP($J$1&amp;J7588,定价因子!E:F,2,0)</f>
        <v>#N/A</v>
      </c>
      <c r="L7588" s="3"/>
      <c r="M7588" s="77" t="e">
        <f>VLOOKUP($L$1&amp;L7588,定价因子!E:F,2,0)</f>
        <v>#N/A</v>
      </c>
      <c r="N7588" s="3"/>
      <c r="O7588" s="77" t="e">
        <f>VLOOKUP($N$1&amp;N7588,定价因子!E:F,2,0)</f>
        <v>#N/A</v>
      </c>
      <c r="P7588" s="3"/>
      <c r="Q7588" s="55" t="e">
        <f>VLOOKUP($P$1&amp;P7588,定价因子!$E:$F,2,0)</f>
        <v>#N/A</v>
      </c>
      <c r="R7588" s="3"/>
      <c r="S7588" s="77" t="e">
        <f>VLOOKUP($R$1&amp;R7588,定价因子!$E:$F,2,0)</f>
        <v>#N/A</v>
      </c>
      <c r="T7588" s="61"/>
      <c r="U7588" s="63"/>
      <c r="V7588" s="63"/>
      <c r="W7588" s="63"/>
      <c r="X7588" s="3"/>
    </row>
    <row r="7589" spans="1:24">
      <c r="A7589" s="3"/>
      <c r="B7589" s="3"/>
      <c r="C7589" s="3"/>
      <c r="D7589" s="3"/>
      <c r="E7589" s="79"/>
      <c r="F7589" s="3"/>
      <c r="G7589" s="77" t="e">
        <f>VLOOKUP($F$1&amp;F7589,定价因子!E:F,2,0)</f>
        <v>#N/A</v>
      </c>
      <c r="H7589" s="3"/>
      <c r="I7589" s="77" t="e">
        <f>VLOOKUP($H$1&amp;H7589,定价因子!E:F,2,0)</f>
        <v>#N/A</v>
      </c>
      <c r="J7589" s="3"/>
      <c r="K7589" s="77" t="e">
        <f>VLOOKUP($J$1&amp;J7589,定价因子!E:F,2,0)</f>
        <v>#N/A</v>
      </c>
      <c r="L7589" s="3"/>
      <c r="M7589" s="77" t="e">
        <f>VLOOKUP($L$1&amp;L7589,定价因子!E:F,2,0)</f>
        <v>#N/A</v>
      </c>
      <c r="N7589" s="3"/>
      <c r="O7589" s="77" t="e">
        <f>VLOOKUP($N$1&amp;N7589,定价因子!E:F,2,0)</f>
        <v>#N/A</v>
      </c>
      <c r="P7589" s="3"/>
      <c r="Q7589" s="55" t="e">
        <f>VLOOKUP($P$1&amp;P7589,定价因子!$E:$F,2,0)</f>
        <v>#N/A</v>
      </c>
      <c r="R7589" s="3"/>
      <c r="S7589" s="77" t="e">
        <f>VLOOKUP($R$1&amp;R7589,定价因子!$E:$F,2,0)</f>
        <v>#N/A</v>
      </c>
      <c r="T7589" s="61"/>
      <c r="U7589" s="63"/>
      <c r="V7589" s="63"/>
      <c r="W7589" s="63"/>
      <c r="X7589" s="3"/>
    </row>
    <row r="7590" spans="1:24">
      <c r="A7590" s="3"/>
      <c r="B7590" s="3"/>
      <c r="C7590" s="3"/>
      <c r="D7590" s="3"/>
      <c r="E7590" s="79"/>
      <c r="F7590" s="3"/>
      <c r="G7590" s="77" t="e">
        <f>VLOOKUP($F$1&amp;F7590,定价因子!E:F,2,0)</f>
        <v>#N/A</v>
      </c>
      <c r="H7590" s="3"/>
      <c r="I7590" s="77" t="e">
        <f>VLOOKUP($H$1&amp;H7590,定价因子!E:F,2,0)</f>
        <v>#N/A</v>
      </c>
      <c r="J7590" s="3"/>
      <c r="K7590" s="77" t="e">
        <f>VLOOKUP($J$1&amp;J7590,定价因子!E:F,2,0)</f>
        <v>#N/A</v>
      </c>
      <c r="L7590" s="3"/>
      <c r="M7590" s="77" t="e">
        <f>VLOOKUP($L$1&amp;L7590,定价因子!E:F,2,0)</f>
        <v>#N/A</v>
      </c>
      <c r="N7590" s="3"/>
      <c r="O7590" s="77" t="e">
        <f>VLOOKUP($N$1&amp;N7590,定价因子!E:F,2,0)</f>
        <v>#N/A</v>
      </c>
      <c r="P7590" s="3"/>
      <c r="Q7590" s="55" t="e">
        <f>VLOOKUP($P$1&amp;P7590,定价因子!$E:$F,2,0)</f>
        <v>#N/A</v>
      </c>
      <c r="R7590" s="3"/>
      <c r="S7590" s="77" t="e">
        <f>VLOOKUP($R$1&amp;R7590,定价因子!$E:$F,2,0)</f>
        <v>#N/A</v>
      </c>
      <c r="T7590" s="61"/>
      <c r="U7590" s="63"/>
      <c r="V7590" s="63"/>
      <c r="W7590" s="63"/>
      <c r="X7590" s="3"/>
    </row>
    <row r="7591" spans="1:24">
      <c r="A7591" s="3"/>
      <c r="B7591" s="3"/>
      <c r="C7591" s="3"/>
      <c r="D7591" s="3"/>
      <c r="E7591" s="79"/>
      <c r="F7591" s="3"/>
      <c r="G7591" s="77" t="e">
        <f>VLOOKUP($F$1&amp;F7591,定价因子!E:F,2,0)</f>
        <v>#N/A</v>
      </c>
      <c r="H7591" s="3"/>
      <c r="I7591" s="77" t="e">
        <f>VLOOKUP($H$1&amp;H7591,定价因子!E:F,2,0)</f>
        <v>#N/A</v>
      </c>
      <c r="J7591" s="3"/>
      <c r="K7591" s="77" t="e">
        <f>VLOOKUP($J$1&amp;J7591,定价因子!E:F,2,0)</f>
        <v>#N/A</v>
      </c>
      <c r="L7591" s="3"/>
      <c r="M7591" s="77" t="e">
        <f>VLOOKUP($L$1&amp;L7591,定价因子!E:F,2,0)</f>
        <v>#N/A</v>
      </c>
      <c r="N7591" s="3"/>
      <c r="O7591" s="77" t="e">
        <f>VLOOKUP($N$1&amp;N7591,定价因子!E:F,2,0)</f>
        <v>#N/A</v>
      </c>
      <c r="P7591" s="3"/>
      <c r="Q7591" s="55" t="e">
        <f>VLOOKUP($P$1&amp;P7591,定价因子!$E:$F,2,0)</f>
        <v>#N/A</v>
      </c>
      <c r="R7591" s="3"/>
      <c r="S7591" s="77" t="e">
        <f>VLOOKUP($R$1&amp;R7591,定价因子!$E:$F,2,0)</f>
        <v>#N/A</v>
      </c>
      <c r="T7591" s="61"/>
      <c r="U7591" s="63"/>
      <c r="V7591" s="63"/>
      <c r="W7591" s="63"/>
      <c r="X7591" s="3"/>
    </row>
    <row r="7592" spans="1:24">
      <c r="A7592" s="3"/>
      <c r="B7592" s="3"/>
      <c r="C7592" s="3"/>
      <c r="D7592" s="3"/>
      <c r="E7592" s="79"/>
      <c r="F7592" s="3"/>
      <c r="G7592" s="77" t="e">
        <f>VLOOKUP($F$1&amp;F7592,定价因子!E:F,2,0)</f>
        <v>#N/A</v>
      </c>
      <c r="H7592" s="3"/>
      <c r="I7592" s="77" t="e">
        <f>VLOOKUP($H$1&amp;H7592,定价因子!E:F,2,0)</f>
        <v>#N/A</v>
      </c>
      <c r="J7592" s="3"/>
      <c r="K7592" s="77" t="e">
        <f>VLOOKUP($J$1&amp;J7592,定价因子!E:F,2,0)</f>
        <v>#N/A</v>
      </c>
      <c r="L7592" s="3"/>
      <c r="M7592" s="77" t="e">
        <f>VLOOKUP($L$1&amp;L7592,定价因子!E:F,2,0)</f>
        <v>#N/A</v>
      </c>
      <c r="N7592" s="3"/>
      <c r="O7592" s="77" t="e">
        <f>VLOOKUP($N$1&amp;N7592,定价因子!E:F,2,0)</f>
        <v>#N/A</v>
      </c>
      <c r="P7592" s="3"/>
      <c r="Q7592" s="55" t="e">
        <f>VLOOKUP($P$1&amp;P7592,定价因子!$E:$F,2,0)</f>
        <v>#N/A</v>
      </c>
      <c r="R7592" s="3"/>
      <c r="S7592" s="77" t="e">
        <f>VLOOKUP($R$1&amp;R7592,定价因子!$E:$F,2,0)</f>
        <v>#N/A</v>
      </c>
      <c r="T7592" s="61"/>
      <c r="U7592" s="63"/>
      <c r="V7592" s="63"/>
      <c r="W7592" s="63"/>
      <c r="X7592" s="3"/>
    </row>
    <row r="7593" spans="1:24">
      <c r="A7593" s="3"/>
      <c r="B7593" s="3"/>
      <c r="C7593" s="3"/>
      <c r="D7593" s="3"/>
      <c r="E7593" s="79"/>
      <c r="F7593" s="3"/>
      <c r="G7593" s="77" t="e">
        <f>VLOOKUP($F$1&amp;F7593,定价因子!E:F,2,0)</f>
        <v>#N/A</v>
      </c>
      <c r="H7593" s="3"/>
      <c r="I7593" s="77" t="e">
        <f>VLOOKUP($H$1&amp;H7593,定价因子!E:F,2,0)</f>
        <v>#N/A</v>
      </c>
      <c r="J7593" s="3"/>
      <c r="K7593" s="77" t="e">
        <f>VLOOKUP($J$1&amp;J7593,定价因子!E:F,2,0)</f>
        <v>#N/A</v>
      </c>
      <c r="L7593" s="3"/>
      <c r="M7593" s="77" t="e">
        <f>VLOOKUP($L$1&amp;L7593,定价因子!E:F,2,0)</f>
        <v>#N/A</v>
      </c>
      <c r="N7593" s="3"/>
      <c r="O7593" s="77" t="e">
        <f>VLOOKUP($N$1&amp;N7593,定价因子!E:F,2,0)</f>
        <v>#N/A</v>
      </c>
      <c r="P7593" s="3"/>
      <c r="Q7593" s="55" t="e">
        <f>VLOOKUP($P$1&amp;P7593,定价因子!$E:$F,2,0)</f>
        <v>#N/A</v>
      </c>
      <c r="R7593" s="3"/>
      <c r="S7593" s="77" t="e">
        <f>VLOOKUP($R$1&amp;R7593,定价因子!$E:$F,2,0)</f>
        <v>#N/A</v>
      </c>
      <c r="T7593" s="61"/>
      <c r="U7593" s="63"/>
      <c r="V7593" s="63"/>
      <c r="W7593" s="63"/>
      <c r="X7593" s="3"/>
    </row>
    <row r="7594" spans="1:24">
      <c r="A7594" s="3"/>
      <c r="B7594" s="3"/>
      <c r="C7594" s="3"/>
      <c r="D7594" s="3"/>
      <c r="E7594" s="79"/>
      <c r="F7594" s="3"/>
      <c r="G7594" s="77" t="e">
        <f>VLOOKUP($F$1&amp;F7594,定价因子!E:F,2,0)</f>
        <v>#N/A</v>
      </c>
      <c r="H7594" s="3"/>
      <c r="I7594" s="77" t="e">
        <f>VLOOKUP($H$1&amp;H7594,定价因子!E:F,2,0)</f>
        <v>#N/A</v>
      </c>
      <c r="J7594" s="3"/>
      <c r="K7594" s="77" t="e">
        <f>VLOOKUP($J$1&amp;J7594,定价因子!E:F,2,0)</f>
        <v>#N/A</v>
      </c>
      <c r="L7594" s="3"/>
      <c r="M7594" s="77" t="e">
        <f>VLOOKUP($L$1&amp;L7594,定价因子!E:F,2,0)</f>
        <v>#N/A</v>
      </c>
      <c r="N7594" s="3"/>
      <c r="O7594" s="77" t="e">
        <f>VLOOKUP($N$1&amp;N7594,定价因子!E:F,2,0)</f>
        <v>#N/A</v>
      </c>
      <c r="P7594" s="3"/>
      <c r="Q7594" s="55" t="e">
        <f>VLOOKUP($P$1&amp;P7594,定价因子!$E:$F,2,0)</f>
        <v>#N/A</v>
      </c>
      <c r="R7594" s="3"/>
      <c r="S7594" s="77" t="e">
        <f>VLOOKUP($R$1&amp;R7594,定价因子!$E:$F,2,0)</f>
        <v>#N/A</v>
      </c>
      <c r="T7594" s="61"/>
      <c r="U7594" s="63"/>
      <c r="V7594" s="63"/>
      <c r="W7594" s="63"/>
      <c r="X7594" s="3"/>
    </row>
    <row r="7595" spans="1:24">
      <c r="A7595" s="3"/>
      <c r="B7595" s="3"/>
      <c r="C7595" s="3"/>
      <c r="D7595" s="3"/>
      <c r="E7595" s="79"/>
      <c r="F7595" s="3"/>
      <c r="G7595" s="77" t="e">
        <f>VLOOKUP($F$1&amp;F7595,定价因子!E:F,2,0)</f>
        <v>#N/A</v>
      </c>
      <c r="H7595" s="3"/>
      <c r="I7595" s="77" t="e">
        <f>VLOOKUP($H$1&amp;H7595,定价因子!E:F,2,0)</f>
        <v>#N/A</v>
      </c>
      <c r="J7595" s="3"/>
      <c r="K7595" s="77" t="e">
        <f>VLOOKUP($J$1&amp;J7595,定价因子!E:F,2,0)</f>
        <v>#N/A</v>
      </c>
      <c r="L7595" s="3"/>
      <c r="M7595" s="77" t="e">
        <f>VLOOKUP($L$1&amp;L7595,定价因子!E:F,2,0)</f>
        <v>#N/A</v>
      </c>
      <c r="N7595" s="3"/>
      <c r="O7595" s="77" t="e">
        <f>VLOOKUP($N$1&amp;N7595,定价因子!E:F,2,0)</f>
        <v>#N/A</v>
      </c>
      <c r="P7595" s="3"/>
      <c r="Q7595" s="55" t="e">
        <f>VLOOKUP($P$1&amp;P7595,定价因子!$E:$F,2,0)</f>
        <v>#N/A</v>
      </c>
      <c r="R7595" s="3"/>
      <c r="S7595" s="77" t="e">
        <f>VLOOKUP($R$1&amp;R7595,定价因子!$E:$F,2,0)</f>
        <v>#N/A</v>
      </c>
      <c r="T7595" s="61"/>
      <c r="U7595" s="63"/>
      <c r="V7595" s="63"/>
      <c r="W7595" s="63"/>
      <c r="X7595" s="3"/>
    </row>
    <row r="7596" spans="1:24">
      <c r="A7596" s="3"/>
      <c r="B7596" s="3"/>
      <c r="C7596" s="3"/>
      <c r="D7596" s="3"/>
      <c r="E7596" s="79"/>
      <c r="F7596" s="3"/>
      <c r="G7596" s="77" t="e">
        <f>VLOOKUP($F$1&amp;F7596,定价因子!E:F,2,0)</f>
        <v>#N/A</v>
      </c>
      <c r="H7596" s="3"/>
      <c r="I7596" s="77" t="e">
        <f>VLOOKUP($H$1&amp;H7596,定价因子!E:F,2,0)</f>
        <v>#N/A</v>
      </c>
      <c r="J7596" s="3"/>
      <c r="K7596" s="77" t="e">
        <f>VLOOKUP($J$1&amp;J7596,定价因子!E:F,2,0)</f>
        <v>#N/A</v>
      </c>
      <c r="L7596" s="3"/>
      <c r="M7596" s="77" t="e">
        <f>VLOOKUP($L$1&amp;L7596,定价因子!E:F,2,0)</f>
        <v>#N/A</v>
      </c>
      <c r="N7596" s="3"/>
      <c r="O7596" s="77" t="e">
        <f>VLOOKUP($N$1&amp;N7596,定价因子!E:F,2,0)</f>
        <v>#N/A</v>
      </c>
      <c r="P7596" s="3"/>
      <c r="Q7596" s="55" t="e">
        <f>VLOOKUP($P$1&amp;P7596,定价因子!$E:$F,2,0)</f>
        <v>#N/A</v>
      </c>
      <c r="R7596" s="3"/>
      <c r="S7596" s="77" t="e">
        <f>VLOOKUP($R$1&amp;R7596,定价因子!$E:$F,2,0)</f>
        <v>#N/A</v>
      </c>
      <c r="T7596" s="61"/>
      <c r="U7596" s="63"/>
      <c r="V7596" s="63"/>
      <c r="W7596" s="63"/>
      <c r="X7596" s="3"/>
    </row>
    <row r="7597" spans="1:24">
      <c r="A7597" s="3"/>
      <c r="B7597" s="3"/>
      <c r="C7597" s="3"/>
      <c r="D7597" s="3"/>
      <c r="E7597" s="79"/>
      <c r="F7597" s="3"/>
      <c r="G7597" s="77" t="e">
        <f>VLOOKUP($F$1&amp;F7597,定价因子!E:F,2,0)</f>
        <v>#N/A</v>
      </c>
      <c r="H7597" s="3"/>
      <c r="I7597" s="77" t="e">
        <f>VLOOKUP($H$1&amp;H7597,定价因子!E:F,2,0)</f>
        <v>#N/A</v>
      </c>
      <c r="J7597" s="3"/>
      <c r="K7597" s="77" t="e">
        <f>VLOOKUP($J$1&amp;J7597,定价因子!E:F,2,0)</f>
        <v>#N/A</v>
      </c>
      <c r="L7597" s="3"/>
      <c r="M7597" s="77" t="e">
        <f>VLOOKUP($L$1&amp;L7597,定价因子!E:F,2,0)</f>
        <v>#N/A</v>
      </c>
      <c r="N7597" s="3"/>
      <c r="O7597" s="77" t="e">
        <f>VLOOKUP($N$1&amp;N7597,定价因子!E:F,2,0)</f>
        <v>#N/A</v>
      </c>
      <c r="P7597" s="3"/>
      <c r="Q7597" s="55" t="e">
        <f>VLOOKUP($P$1&amp;P7597,定价因子!$E:$F,2,0)</f>
        <v>#N/A</v>
      </c>
      <c r="R7597" s="3"/>
      <c r="S7597" s="77" t="e">
        <f>VLOOKUP($R$1&amp;R7597,定价因子!$E:$F,2,0)</f>
        <v>#N/A</v>
      </c>
      <c r="T7597" s="61"/>
      <c r="U7597" s="63"/>
      <c r="V7597" s="63"/>
      <c r="W7597" s="63"/>
      <c r="X7597" s="3"/>
    </row>
    <row r="7598" spans="1:24">
      <c r="A7598" s="3"/>
      <c r="B7598" s="3"/>
      <c r="C7598" s="3"/>
      <c r="D7598" s="3"/>
      <c r="E7598" s="79"/>
      <c r="F7598" s="3"/>
      <c r="G7598" s="77" t="e">
        <f>VLOOKUP($F$1&amp;F7598,定价因子!E:F,2,0)</f>
        <v>#N/A</v>
      </c>
      <c r="H7598" s="3"/>
      <c r="I7598" s="77" t="e">
        <f>VLOOKUP($H$1&amp;H7598,定价因子!E:F,2,0)</f>
        <v>#N/A</v>
      </c>
      <c r="J7598" s="3"/>
      <c r="K7598" s="77" t="e">
        <f>VLOOKUP($J$1&amp;J7598,定价因子!E:F,2,0)</f>
        <v>#N/A</v>
      </c>
      <c r="L7598" s="3"/>
      <c r="M7598" s="77" t="e">
        <f>VLOOKUP($L$1&amp;L7598,定价因子!E:F,2,0)</f>
        <v>#N/A</v>
      </c>
      <c r="N7598" s="3"/>
      <c r="O7598" s="77" t="e">
        <f>VLOOKUP($N$1&amp;N7598,定价因子!E:F,2,0)</f>
        <v>#N/A</v>
      </c>
      <c r="P7598" s="3"/>
      <c r="Q7598" s="55" t="e">
        <f>VLOOKUP($P$1&amp;P7598,定价因子!$E:$F,2,0)</f>
        <v>#N/A</v>
      </c>
      <c r="R7598" s="3"/>
      <c r="S7598" s="77" t="e">
        <f>VLOOKUP($R$1&amp;R7598,定价因子!$E:$F,2,0)</f>
        <v>#N/A</v>
      </c>
      <c r="T7598" s="61"/>
      <c r="U7598" s="63"/>
      <c r="V7598" s="63"/>
      <c r="W7598" s="63"/>
      <c r="X7598" s="3"/>
    </row>
    <row r="7599" spans="1:24">
      <c r="A7599" s="3"/>
      <c r="B7599" s="3"/>
      <c r="C7599" s="3"/>
      <c r="D7599" s="3"/>
      <c r="E7599" s="79"/>
      <c r="F7599" s="3"/>
      <c r="G7599" s="77" t="e">
        <f>VLOOKUP($F$1&amp;F7599,定价因子!E:F,2,0)</f>
        <v>#N/A</v>
      </c>
      <c r="H7599" s="3"/>
      <c r="I7599" s="77" t="e">
        <f>VLOOKUP($H$1&amp;H7599,定价因子!E:F,2,0)</f>
        <v>#N/A</v>
      </c>
      <c r="J7599" s="3"/>
      <c r="K7599" s="77" t="e">
        <f>VLOOKUP($J$1&amp;J7599,定价因子!E:F,2,0)</f>
        <v>#N/A</v>
      </c>
      <c r="L7599" s="3"/>
      <c r="M7599" s="77" t="e">
        <f>VLOOKUP($L$1&amp;L7599,定价因子!E:F,2,0)</f>
        <v>#N/A</v>
      </c>
      <c r="N7599" s="3"/>
      <c r="O7599" s="77" t="e">
        <f>VLOOKUP($N$1&amp;N7599,定价因子!E:F,2,0)</f>
        <v>#N/A</v>
      </c>
      <c r="P7599" s="3"/>
      <c r="Q7599" s="55" t="e">
        <f>VLOOKUP($P$1&amp;P7599,定价因子!$E:$F,2,0)</f>
        <v>#N/A</v>
      </c>
      <c r="R7599" s="3"/>
      <c r="S7599" s="77" t="e">
        <f>VLOOKUP($R$1&amp;R7599,定价因子!$E:$F,2,0)</f>
        <v>#N/A</v>
      </c>
      <c r="T7599" s="61"/>
      <c r="U7599" s="63"/>
      <c r="V7599" s="63"/>
      <c r="W7599" s="63"/>
      <c r="X7599" s="3"/>
    </row>
    <row r="7600" spans="1:24">
      <c r="A7600" s="3"/>
      <c r="B7600" s="3"/>
      <c r="C7600" s="3"/>
      <c r="D7600" s="3"/>
      <c r="E7600" s="79"/>
      <c r="F7600" s="3"/>
      <c r="G7600" s="77" t="e">
        <f>VLOOKUP($F$1&amp;F7600,定价因子!E:F,2,0)</f>
        <v>#N/A</v>
      </c>
      <c r="H7600" s="3"/>
      <c r="I7600" s="77" t="e">
        <f>VLOOKUP($H$1&amp;H7600,定价因子!E:F,2,0)</f>
        <v>#N/A</v>
      </c>
      <c r="J7600" s="3"/>
      <c r="K7600" s="77" t="e">
        <f>VLOOKUP($J$1&amp;J7600,定价因子!E:F,2,0)</f>
        <v>#N/A</v>
      </c>
      <c r="L7600" s="3"/>
      <c r="M7600" s="77" t="e">
        <f>VLOOKUP($L$1&amp;L7600,定价因子!E:F,2,0)</f>
        <v>#N/A</v>
      </c>
      <c r="N7600" s="3"/>
      <c r="O7600" s="77" t="e">
        <f>VLOOKUP($N$1&amp;N7600,定价因子!E:F,2,0)</f>
        <v>#N/A</v>
      </c>
      <c r="P7600" s="3"/>
      <c r="Q7600" s="55" t="e">
        <f>VLOOKUP($P$1&amp;P7600,定价因子!$E:$F,2,0)</f>
        <v>#N/A</v>
      </c>
      <c r="R7600" s="3"/>
      <c r="S7600" s="77" t="e">
        <f>VLOOKUP($R$1&amp;R7600,定价因子!$E:$F,2,0)</f>
        <v>#N/A</v>
      </c>
      <c r="T7600" s="61"/>
      <c r="U7600" s="63"/>
      <c r="V7600" s="63"/>
      <c r="W7600" s="63"/>
      <c r="X7600" s="3"/>
    </row>
    <row r="7601" spans="1:24">
      <c r="A7601" s="3"/>
      <c r="B7601" s="3"/>
      <c r="C7601" s="3"/>
      <c r="D7601" s="3"/>
      <c r="E7601" s="79"/>
      <c r="F7601" s="3"/>
      <c r="G7601" s="77" t="e">
        <f>VLOOKUP($F$1&amp;F7601,定价因子!E:F,2,0)</f>
        <v>#N/A</v>
      </c>
      <c r="H7601" s="3"/>
      <c r="I7601" s="77" t="e">
        <f>VLOOKUP($H$1&amp;H7601,定价因子!E:F,2,0)</f>
        <v>#N/A</v>
      </c>
      <c r="J7601" s="3"/>
      <c r="K7601" s="77" t="e">
        <f>VLOOKUP($J$1&amp;J7601,定价因子!E:F,2,0)</f>
        <v>#N/A</v>
      </c>
      <c r="L7601" s="3"/>
      <c r="M7601" s="77" t="e">
        <f>VLOOKUP($L$1&amp;L7601,定价因子!E:F,2,0)</f>
        <v>#N/A</v>
      </c>
      <c r="N7601" s="3"/>
      <c r="O7601" s="77" t="e">
        <f>VLOOKUP($N$1&amp;N7601,定价因子!E:F,2,0)</f>
        <v>#N/A</v>
      </c>
      <c r="P7601" s="3"/>
      <c r="Q7601" s="55" t="e">
        <f>VLOOKUP($P$1&amp;P7601,定价因子!$E:$F,2,0)</f>
        <v>#N/A</v>
      </c>
      <c r="R7601" s="3"/>
      <c r="S7601" s="77" t="e">
        <f>VLOOKUP($R$1&amp;R7601,定价因子!$E:$F,2,0)</f>
        <v>#N/A</v>
      </c>
      <c r="T7601" s="61"/>
      <c r="U7601" s="63"/>
      <c r="V7601" s="63"/>
      <c r="W7601" s="63"/>
      <c r="X7601" s="3"/>
    </row>
    <row r="7602" spans="1:24">
      <c r="A7602" s="3"/>
      <c r="B7602" s="3"/>
      <c r="C7602" s="3"/>
      <c r="D7602" s="3"/>
      <c r="E7602" s="79"/>
      <c r="F7602" s="3"/>
      <c r="G7602" s="77" t="e">
        <f>VLOOKUP($F$1&amp;F7602,定价因子!E:F,2,0)</f>
        <v>#N/A</v>
      </c>
      <c r="H7602" s="3"/>
      <c r="I7602" s="77" t="e">
        <f>VLOOKUP($H$1&amp;H7602,定价因子!E:F,2,0)</f>
        <v>#N/A</v>
      </c>
      <c r="J7602" s="3"/>
      <c r="K7602" s="77" t="e">
        <f>VLOOKUP($J$1&amp;J7602,定价因子!E:F,2,0)</f>
        <v>#N/A</v>
      </c>
      <c r="L7602" s="3"/>
      <c r="M7602" s="77" t="e">
        <f>VLOOKUP($L$1&amp;L7602,定价因子!E:F,2,0)</f>
        <v>#N/A</v>
      </c>
      <c r="N7602" s="3"/>
      <c r="O7602" s="77" t="e">
        <f>VLOOKUP($N$1&amp;N7602,定价因子!E:F,2,0)</f>
        <v>#N/A</v>
      </c>
      <c r="P7602" s="3"/>
      <c r="Q7602" s="55" t="e">
        <f>VLOOKUP($P$1&amp;P7602,定价因子!$E:$F,2,0)</f>
        <v>#N/A</v>
      </c>
      <c r="R7602" s="3"/>
      <c r="S7602" s="77" t="e">
        <f>VLOOKUP($R$1&amp;R7602,定价因子!$E:$F,2,0)</f>
        <v>#N/A</v>
      </c>
      <c r="T7602" s="61"/>
      <c r="U7602" s="63"/>
      <c r="V7602" s="63"/>
      <c r="W7602" s="63"/>
      <c r="X7602" s="3"/>
    </row>
    <row r="7603" spans="1:24">
      <c r="A7603" s="3"/>
      <c r="B7603" s="3"/>
      <c r="C7603" s="3"/>
      <c r="D7603" s="3"/>
      <c r="E7603" s="79"/>
      <c r="F7603" s="3"/>
      <c r="G7603" s="77" t="e">
        <f>VLOOKUP($F$1&amp;F7603,定价因子!E:F,2,0)</f>
        <v>#N/A</v>
      </c>
      <c r="H7603" s="3"/>
      <c r="I7603" s="77" t="e">
        <f>VLOOKUP($H$1&amp;H7603,定价因子!E:F,2,0)</f>
        <v>#N/A</v>
      </c>
      <c r="J7603" s="3"/>
      <c r="K7603" s="77" t="e">
        <f>VLOOKUP($J$1&amp;J7603,定价因子!E:F,2,0)</f>
        <v>#N/A</v>
      </c>
      <c r="L7603" s="3"/>
      <c r="M7603" s="77" t="e">
        <f>VLOOKUP($L$1&amp;L7603,定价因子!E:F,2,0)</f>
        <v>#N/A</v>
      </c>
      <c r="N7603" s="3"/>
      <c r="O7603" s="77" t="e">
        <f>VLOOKUP($N$1&amp;N7603,定价因子!E:F,2,0)</f>
        <v>#N/A</v>
      </c>
      <c r="P7603" s="3"/>
      <c r="Q7603" s="55" t="e">
        <f>VLOOKUP($P$1&amp;P7603,定价因子!$E:$F,2,0)</f>
        <v>#N/A</v>
      </c>
      <c r="R7603" s="3"/>
      <c r="S7603" s="77" t="e">
        <f>VLOOKUP($R$1&amp;R7603,定价因子!$E:$F,2,0)</f>
        <v>#N/A</v>
      </c>
      <c r="T7603" s="61"/>
      <c r="U7603" s="63"/>
      <c r="V7603" s="63"/>
      <c r="W7603" s="63"/>
      <c r="X7603" s="3"/>
    </row>
    <row r="7604" spans="1:24">
      <c r="A7604" s="3"/>
      <c r="B7604" s="3"/>
      <c r="C7604" s="3"/>
      <c r="D7604" s="3"/>
      <c r="E7604" s="79"/>
      <c r="F7604" s="3"/>
      <c r="G7604" s="77" t="e">
        <f>VLOOKUP($F$1&amp;F7604,定价因子!E:F,2,0)</f>
        <v>#N/A</v>
      </c>
      <c r="H7604" s="3"/>
      <c r="I7604" s="77" t="e">
        <f>VLOOKUP($H$1&amp;H7604,定价因子!E:F,2,0)</f>
        <v>#N/A</v>
      </c>
      <c r="J7604" s="3"/>
      <c r="K7604" s="77" t="e">
        <f>VLOOKUP($J$1&amp;J7604,定价因子!E:F,2,0)</f>
        <v>#N/A</v>
      </c>
      <c r="L7604" s="3"/>
      <c r="M7604" s="77" t="e">
        <f>VLOOKUP($L$1&amp;L7604,定价因子!E:F,2,0)</f>
        <v>#N/A</v>
      </c>
      <c r="N7604" s="3"/>
      <c r="O7604" s="77" t="e">
        <f>VLOOKUP($N$1&amp;N7604,定价因子!E:F,2,0)</f>
        <v>#N/A</v>
      </c>
      <c r="P7604" s="3"/>
      <c r="Q7604" s="55" t="e">
        <f>VLOOKUP($P$1&amp;P7604,定价因子!$E:$F,2,0)</f>
        <v>#N/A</v>
      </c>
      <c r="R7604" s="3"/>
      <c r="S7604" s="77" t="e">
        <f>VLOOKUP($R$1&amp;R7604,定价因子!$E:$F,2,0)</f>
        <v>#N/A</v>
      </c>
      <c r="T7604" s="61"/>
      <c r="U7604" s="63"/>
      <c r="V7604" s="63"/>
      <c r="W7604" s="63"/>
      <c r="X7604" s="3"/>
    </row>
    <row r="7605" spans="1:24">
      <c r="A7605" s="3"/>
      <c r="B7605" s="3"/>
      <c r="C7605" s="3"/>
      <c r="D7605" s="3"/>
      <c r="E7605" s="79"/>
      <c r="F7605" s="3"/>
      <c r="G7605" s="77" t="e">
        <f>VLOOKUP($F$1&amp;F7605,定价因子!E:F,2,0)</f>
        <v>#N/A</v>
      </c>
      <c r="H7605" s="3"/>
      <c r="I7605" s="77" t="e">
        <f>VLOOKUP($H$1&amp;H7605,定价因子!E:F,2,0)</f>
        <v>#N/A</v>
      </c>
      <c r="J7605" s="3"/>
      <c r="K7605" s="77" t="e">
        <f>VLOOKUP($J$1&amp;J7605,定价因子!E:F,2,0)</f>
        <v>#N/A</v>
      </c>
      <c r="L7605" s="3"/>
      <c r="M7605" s="77" t="e">
        <f>VLOOKUP($L$1&amp;L7605,定价因子!E:F,2,0)</f>
        <v>#N/A</v>
      </c>
      <c r="N7605" s="3"/>
      <c r="O7605" s="77" t="e">
        <f>VLOOKUP($N$1&amp;N7605,定价因子!E:F,2,0)</f>
        <v>#N/A</v>
      </c>
      <c r="P7605" s="3"/>
      <c r="Q7605" s="55" t="e">
        <f>VLOOKUP($P$1&amp;P7605,定价因子!$E:$F,2,0)</f>
        <v>#N/A</v>
      </c>
      <c r="R7605" s="3"/>
      <c r="S7605" s="77" t="e">
        <f>VLOOKUP($R$1&amp;R7605,定价因子!$E:$F,2,0)</f>
        <v>#N/A</v>
      </c>
      <c r="T7605" s="61"/>
      <c r="U7605" s="63"/>
      <c r="V7605" s="63"/>
      <c r="W7605" s="63"/>
      <c r="X7605" s="3"/>
    </row>
    <row r="7606" spans="1:24">
      <c r="A7606" s="3"/>
      <c r="B7606" s="3"/>
      <c r="C7606" s="3"/>
      <c r="D7606" s="3"/>
      <c r="E7606" s="79"/>
      <c r="F7606" s="3"/>
      <c r="G7606" s="77" t="e">
        <f>VLOOKUP($F$1&amp;F7606,定价因子!E:F,2,0)</f>
        <v>#N/A</v>
      </c>
      <c r="H7606" s="3"/>
      <c r="I7606" s="77" t="e">
        <f>VLOOKUP($H$1&amp;H7606,定价因子!E:F,2,0)</f>
        <v>#N/A</v>
      </c>
      <c r="J7606" s="3"/>
      <c r="K7606" s="77" t="e">
        <f>VLOOKUP($J$1&amp;J7606,定价因子!E:F,2,0)</f>
        <v>#N/A</v>
      </c>
      <c r="L7606" s="3"/>
      <c r="M7606" s="77" t="e">
        <f>VLOOKUP($L$1&amp;L7606,定价因子!E:F,2,0)</f>
        <v>#N/A</v>
      </c>
      <c r="N7606" s="3"/>
      <c r="O7606" s="77" t="e">
        <f>VLOOKUP($N$1&amp;N7606,定价因子!E:F,2,0)</f>
        <v>#N/A</v>
      </c>
      <c r="P7606" s="3"/>
      <c r="Q7606" s="55" t="e">
        <f>VLOOKUP($P$1&amp;P7606,定价因子!$E:$F,2,0)</f>
        <v>#N/A</v>
      </c>
      <c r="R7606" s="3"/>
      <c r="S7606" s="77" t="e">
        <f>VLOOKUP($R$1&amp;R7606,定价因子!$E:$F,2,0)</f>
        <v>#N/A</v>
      </c>
      <c r="T7606" s="61"/>
      <c r="U7606" s="63"/>
      <c r="V7606" s="63"/>
      <c r="W7606" s="63"/>
      <c r="X7606" s="3"/>
    </row>
    <row r="7607" spans="1:24">
      <c r="A7607" s="3"/>
      <c r="B7607" s="3"/>
      <c r="C7607" s="3"/>
      <c r="D7607" s="3"/>
      <c r="E7607" s="79"/>
      <c r="F7607" s="3"/>
      <c r="G7607" s="77" t="e">
        <f>VLOOKUP($F$1&amp;F7607,定价因子!E:F,2,0)</f>
        <v>#N/A</v>
      </c>
      <c r="H7607" s="3"/>
      <c r="I7607" s="77" t="e">
        <f>VLOOKUP($H$1&amp;H7607,定价因子!E:F,2,0)</f>
        <v>#N/A</v>
      </c>
      <c r="J7607" s="3"/>
      <c r="K7607" s="77" t="e">
        <f>VLOOKUP($J$1&amp;J7607,定价因子!E:F,2,0)</f>
        <v>#N/A</v>
      </c>
      <c r="L7607" s="3"/>
      <c r="M7607" s="77" t="e">
        <f>VLOOKUP($L$1&amp;L7607,定价因子!E:F,2,0)</f>
        <v>#N/A</v>
      </c>
      <c r="N7607" s="3"/>
      <c r="O7607" s="77" t="e">
        <f>VLOOKUP($N$1&amp;N7607,定价因子!E:F,2,0)</f>
        <v>#N/A</v>
      </c>
      <c r="P7607" s="3"/>
      <c r="Q7607" s="55" t="e">
        <f>VLOOKUP($P$1&amp;P7607,定价因子!$E:$F,2,0)</f>
        <v>#N/A</v>
      </c>
      <c r="R7607" s="3"/>
      <c r="S7607" s="77" t="e">
        <f>VLOOKUP($R$1&amp;R7607,定价因子!$E:$F,2,0)</f>
        <v>#N/A</v>
      </c>
      <c r="T7607" s="61"/>
      <c r="U7607" s="63"/>
      <c r="V7607" s="63"/>
      <c r="W7607" s="63"/>
      <c r="X7607" s="3"/>
    </row>
    <row r="7608" spans="1:24">
      <c r="A7608" s="3"/>
      <c r="B7608" s="3"/>
      <c r="C7608" s="3"/>
      <c r="D7608" s="3"/>
      <c r="E7608" s="79"/>
      <c r="F7608" s="3"/>
      <c r="G7608" s="77" t="e">
        <f>VLOOKUP($F$1&amp;F7608,定价因子!E:F,2,0)</f>
        <v>#N/A</v>
      </c>
      <c r="H7608" s="3"/>
      <c r="I7608" s="77" t="e">
        <f>VLOOKUP($H$1&amp;H7608,定价因子!E:F,2,0)</f>
        <v>#N/A</v>
      </c>
      <c r="J7608" s="3"/>
      <c r="K7608" s="77" t="e">
        <f>VLOOKUP($J$1&amp;J7608,定价因子!E:F,2,0)</f>
        <v>#N/A</v>
      </c>
      <c r="L7608" s="3"/>
      <c r="M7608" s="77" t="e">
        <f>VLOOKUP($L$1&amp;L7608,定价因子!E:F,2,0)</f>
        <v>#N/A</v>
      </c>
      <c r="N7608" s="3"/>
      <c r="O7608" s="77" t="e">
        <f>VLOOKUP($N$1&amp;N7608,定价因子!E:F,2,0)</f>
        <v>#N/A</v>
      </c>
      <c r="P7608" s="3"/>
      <c r="Q7608" s="55" t="e">
        <f>VLOOKUP($P$1&amp;P7608,定价因子!$E:$F,2,0)</f>
        <v>#N/A</v>
      </c>
      <c r="R7608" s="3"/>
      <c r="S7608" s="77" t="e">
        <f>VLOOKUP($R$1&amp;R7608,定价因子!$E:$F,2,0)</f>
        <v>#N/A</v>
      </c>
      <c r="T7608" s="61"/>
      <c r="U7608" s="63"/>
      <c r="V7608" s="63"/>
      <c r="W7608" s="63"/>
      <c r="X7608" s="3"/>
    </row>
    <row r="7609" spans="1:24">
      <c r="A7609" s="3"/>
      <c r="B7609" s="3"/>
      <c r="C7609" s="3"/>
      <c r="D7609" s="3"/>
      <c r="E7609" s="79"/>
      <c r="F7609" s="3"/>
      <c r="G7609" s="77" t="e">
        <f>VLOOKUP($F$1&amp;F7609,定价因子!E:F,2,0)</f>
        <v>#N/A</v>
      </c>
      <c r="H7609" s="3"/>
      <c r="I7609" s="77" t="e">
        <f>VLOOKUP($H$1&amp;H7609,定价因子!E:F,2,0)</f>
        <v>#N/A</v>
      </c>
      <c r="J7609" s="3"/>
      <c r="K7609" s="77" t="e">
        <f>VLOOKUP($J$1&amp;J7609,定价因子!E:F,2,0)</f>
        <v>#N/A</v>
      </c>
      <c r="L7609" s="3"/>
      <c r="M7609" s="77" t="e">
        <f>VLOOKUP($L$1&amp;L7609,定价因子!E:F,2,0)</f>
        <v>#N/A</v>
      </c>
      <c r="N7609" s="3"/>
      <c r="O7609" s="77" t="e">
        <f>VLOOKUP($N$1&amp;N7609,定价因子!E:F,2,0)</f>
        <v>#N/A</v>
      </c>
      <c r="P7609" s="3"/>
      <c r="Q7609" s="55" t="e">
        <f>VLOOKUP($P$1&amp;P7609,定价因子!$E:$F,2,0)</f>
        <v>#N/A</v>
      </c>
      <c r="R7609" s="3"/>
      <c r="S7609" s="77" t="e">
        <f>VLOOKUP($R$1&amp;R7609,定价因子!$E:$F,2,0)</f>
        <v>#N/A</v>
      </c>
      <c r="T7609" s="61"/>
      <c r="U7609" s="63"/>
      <c r="V7609" s="63"/>
      <c r="W7609" s="63"/>
      <c r="X7609" s="3"/>
    </row>
    <row r="7610" spans="1:24">
      <c r="A7610" s="3"/>
      <c r="B7610" s="3"/>
      <c r="C7610" s="3"/>
      <c r="D7610" s="3"/>
      <c r="E7610" s="79"/>
      <c r="F7610" s="3"/>
      <c r="G7610" s="77" t="e">
        <f>VLOOKUP($F$1&amp;F7610,定价因子!E:F,2,0)</f>
        <v>#N/A</v>
      </c>
      <c r="H7610" s="3"/>
      <c r="I7610" s="77" t="e">
        <f>VLOOKUP($H$1&amp;H7610,定价因子!E:F,2,0)</f>
        <v>#N/A</v>
      </c>
      <c r="J7610" s="3"/>
      <c r="K7610" s="77" t="e">
        <f>VLOOKUP($J$1&amp;J7610,定价因子!E:F,2,0)</f>
        <v>#N/A</v>
      </c>
      <c r="L7610" s="3"/>
      <c r="M7610" s="77" t="e">
        <f>VLOOKUP($L$1&amp;L7610,定价因子!E:F,2,0)</f>
        <v>#N/A</v>
      </c>
      <c r="N7610" s="3"/>
      <c r="O7610" s="77" t="e">
        <f>VLOOKUP($N$1&amp;N7610,定价因子!E:F,2,0)</f>
        <v>#N/A</v>
      </c>
      <c r="P7610" s="3"/>
      <c r="Q7610" s="55" t="e">
        <f>VLOOKUP($P$1&amp;P7610,定价因子!$E:$F,2,0)</f>
        <v>#N/A</v>
      </c>
      <c r="R7610" s="3"/>
      <c r="S7610" s="77" t="e">
        <f>VLOOKUP($R$1&amp;R7610,定价因子!$E:$F,2,0)</f>
        <v>#N/A</v>
      </c>
      <c r="T7610" s="61"/>
      <c r="U7610" s="63"/>
      <c r="V7610" s="63"/>
      <c r="W7610" s="63"/>
      <c r="X7610" s="3"/>
    </row>
    <row r="7611" spans="1:24">
      <c r="A7611" s="3"/>
      <c r="B7611" s="3"/>
      <c r="C7611" s="3"/>
      <c r="D7611" s="3"/>
      <c r="E7611" s="79"/>
      <c r="F7611" s="3"/>
      <c r="G7611" s="77" t="e">
        <f>VLOOKUP($F$1&amp;F7611,定价因子!E:F,2,0)</f>
        <v>#N/A</v>
      </c>
      <c r="H7611" s="3"/>
      <c r="I7611" s="77" t="e">
        <f>VLOOKUP($H$1&amp;H7611,定价因子!E:F,2,0)</f>
        <v>#N/A</v>
      </c>
      <c r="J7611" s="3"/>
      <c r="K7611" s="77" t="e">
        <f>VLOOKUP($J$1&amp;J7611,定价因子!E:F,2,0)</f>
        <v>#N/A</v>
      </c>
      <c r="L7611" s="3"/>
      <c r="M7611" s="77" t="e">
        <f>VLOOKUP($L$1&amp;L7611,定价因子!E:F,2,0)</f>
        <v>#N/A</v>
      </c>
      <c r="N7611" s="3"/>
      <c r="O7611" s="77" t="e">
        <f>VLOOKUP($N$1&amp;N7611,定价因子!E:F,2,0)</f>
        <v>#N/A</v>
      </c>
      <c r="P7611" s="3"/>
      <c r="Q7611" s="55" t="e">
        <f>VLOOKUP($P$1&amp;P7611,定价因子!$E:$F,2,0)</f>
        <v>#N/A</v>
      </c>
      <c r="R7611" s="3"/>
      <c r="S7611" s="77" t="e">
        <f>VLOOKUP($R$1&amp;R7611,定价因子!$E:$F,2,0)</f>
        <v>#N/A</v>
      </c>
      <c r="T7611" s="61"/>
      <c r="U7611" s="63"/>
      <c r="V7611" s="63"/>
      <c r="W7611" s="63"/>
      <c r="X7611" s="3"/>
    </row>
    <row r="7612" spans="1:24">
      <c r="A7612" s="3"/>
      <c r="B7612" s="3"/>
      <c r="C7612" s="3"/>
      <c r="D7612" s="3"/>
      <c r="E7612" s="79"/>
      <c r="F7612" s="3"/>
      <c r="G7612" s="77" t="e">
        <f>VLOOKUP($F$1&amp;F7612,定价因子!E:F,2,0)</f>
        <v>#N/A</v>
      </c>
      <c r="H7612" s="3"/>
      <c r="I7612" s="77" t="e">
        <f>VLOOKUP($H$1&amp;H7612,定价因子!E:F,2,0)</f>
        <v>#N/A</v>
      </c>
      <c r="J7612" s="3"/>
      <c r="K7612" s="77" t="e">
        <f>VLOOKUP($J$1&amp;J7612,定价因子!E:F,2,0)</f>
        <v>#N/A</v>
      </c>
      <c r="L7612" s="3"/>
      <c r="M7612" s="77" t="e">
        <f>VLOOKUP($L$1&amp;L7612,定价因子!E:F,2,0)</f>
        <v>#N/A</v>
      </c>
      <c r="N7612" s="3"/>
      <c r="O7612" s="77" t="e">
        <f>VLOOKUP($N$1&amp;N7612,定价因子!E:F,2,0)</f>
        <v>#N/A</v>
      </c>
      <c r="P7612" s="3"/>
      <c r="Q7612" s="55" t="e">
        <f>VLOOKUP($P$1&amp;P7612,定价因子!$E:$F,2,0)</f>
        <v>#N/A</v>
      </c>
      <c r="R7612" s="3"/>
      <c r="S7612" s="77" t="e">
        <f>VLOOKUP($R$1&amp;R7612,定价因子!$E:$F,2,0)</f>
        <v>#N/A</v>
      </c>
      <c r="T7612" s="61"/>
      <c r="U7612" s="63"/>
      <c r="V7612" s="63"/>
      <c r="W7612" s="63"/>
      <c r="X7612" s="3"/>
    </row>
    <row r="7613" spans="1:24">
      <c r="A7613" s="3"/>
      <c r="B7613" s="3"/>
      <c r="C7613" s="3"/>
      <c r="D7613" s="3"/>
      <c r="E7613" s="79"/>
      <c r="F7613" s="3"/>
      <c r="G7613" s="77" t="e">
        <f>VLOOKUP($F$1&amp;F7613,定价因子!E:F,2,0)</f>
        <v>#N/A</v>
      </c>
      <c r="H7613" s="3"/>
      <c r="I7613" s="77" t="e">
        <f>VLOOKUP($H$1&amp;H7613,定价因子!E:F,2,0)</f>
        <v>#N/A</v>
      </c>
      <c r="J7613" s="3"/>
      <c r="K7613" s="77" t="e">
        <f>VLOOKUP($J$1&amp;J7613,定价因子!E:F,2,0)</f>
        <v>#N/A</v>
      </c>
      <c r="L7613" s="3"/>
      <c r="M7613" s="77" t="e">
        <f>VLOOKUP($L$1&amp;L7613,定价因子!E:F,2,0)</f>
        <v>#N/A</v>
      </c>
      <c r="N7613" s="3"/>
      <c r="O7613" s="77" t="e">
        <f>VLOOKUP($N$1&amp;N7613,定价因子!E:F,2,0)</f>
        <v>#N/A</v>
      </c>
      <c r="P7613" s="3"/>
      <c r="Q7613" s="55" t="e">
        <f>VLOOKUP($P$1&amp;P7613,定价因子!$E:$F,2,0)</f>
        <v>#N/A</v>
      </c>
      <c r="R7613" s="3"/>
      <c r="S7613" s="77" t="e">
        <f>VLOOKUP($R$1&amp;R7613,定价因子!$E:$F,2,0)</f>
        <v>#N/A</v>
      </c>
      <c r="T7613" s="61"/>
      <c r="U7613" s="63"/>
      <c r="V7613" s="63"/>
      <c r="W7613" s="63"/>
      <c r="X7613" s="3"/>
    </row>
    <row r="7614" spans="1:24">
      <c r="A7614" s="3"/>
      <c r="B7614" s="3"/>
      <c r="C7614" s="3"/>
      <c r="D7614" s="3"/>
      <c r="E7614" s="79"/>
      <c r="F7614" s="3"/>
      <c r="G7614" s="77" t="e">
        <f>VLOOKUP($F$1&amp;F7614,定价因子!E:F,2,0)</f>
        <v>#N/A</v>
      </c>
      <c r="H7614" s="3"/>
      <c r="I7614" s="77" t="e">
        <f>VLOOKUP($H$1&amp;H7614,定价因子!E:F,2,0)</f>
        <v>#N/A</v>
      </c>
      <c r="J7614" s="3"/>
      <c r="K7614" s="77" t="e">
        <f>VLOOKUP($J$1&amp;J7614,定价因子!E:F,2,0)</f>
        <v>#N/A</v>
      </c>
      <c r="L7614" s="3"/>
      <c r="M7614" s="77" t="e">
        <f>VLOOKUP($L$1&amp;L7614,定价因子!E:F,2,0)</f>
        <v>#N/A</v>
      </c>
      <c r="N7614" s="3"/>
      <c r="O7614" s="77" t="e">
        <f>VLOOKUP($N$1&amp;N7614,定价因子!E:F,2,0)</f>
        <v>#N/A</v>
      </c>
      <c r="P7614" s="3"/>
      <c r="Q7614" s="55" t="e">
        <f>VLOOKUP($P$1&amp;P7614,定价因子!$E:$F,2,0)</f>
        <v>#N/A</v>
      </c>
      <c r="R7614" s="3"/>
      <c r="S7614" s="77" t="e">
        <f>VLOOKUP($R$1&amp;R7614,定价因子!$E:$F,2,0)</f>
        <v>#N/A</v>
      </c>
      <c r="T7614" s="61"/>
      <c r="U7614" s="63"/>
      <c r="V7614" s="63"/>
      <c r="W7614" s="63"/>
      <c r="X7614" s="3"/>
    </row>
    <row r="7615" spans="1:24">
      <c r="A7615" s="3"/>
      <c r="B7615" s="3"/>
      <c r="C7615" s="3"/>
      <c r="D7615" s="3"/>
      <c r="E7615" s="79"/>
      <c r="F7615" s="3"/>
      <c r="G7615" s="77" t="e">
        <f>VLOOKUP($F$1&amp;F7615,定价因子!E:F,2,0)</f>
        <v>#N/A</v>
      </c>
      <c r="H7615" s="3"/>
      <c r="I7615" s="77" t="e">
        <f>VLOOKUP($H$1&amp;H7615,定价因子!E:F,2,0)</f>
        <v>#N/A</v>
      </c>
      <c r="J7615" s="3"/>
      <c r="K7615" s="77" t="e">
        <f>VLOOKUP($J$1&amp;J7615,定价因子!E:F,2,0)</f>
        <v>#N/A</v>
      </c>
      <c r="L7615" s="3"/>
      <c r="M7615" s="77" t="e">
        <f>VLOOKUP($L$1&amp;L7615,定价因子!E:F,2,0)</f>
        <v>#N/A</v>
      </c>
      <c r="N7615" s="3"/>
      <c r="O7615" s="77" t="e">
        <f>VLOOKUP($N$1&amp;N7615,定价因子!E:F,2,0)</f>
        <v>#N/A</v>
      </c>
      <c r="P7615" s="3"/>
      <c r="Q7615" s="55" t="e">
        <f>VLOOKUP($P$1&amp;P7615,定价因子!$E:$F,2,0)</f>
        <v>#N/A</v>
      </c>
      <c r="R7615" s="3"/>
      <c r="S7615" s="77" t="e">
        <f>VLOOKUP($R$1&amp;R7615,定价因子!$E:$F,2,0)</f>
        <v>#N/A</v>
      </c>
      <c r="T7615" s="61"/>
      <c r="U7615" s="63"/>
      <c r="V7615" s="63"/>
      <c r="W7615" s="63"/>
      <c r="X7615" s="3"/>
    </row>
    <row r="7616" spans="1:24">
      <c r="A7616" s="3"/>
      <c r="B7616" s="3"/>
      <c r="C7616" s="3"/>
      <c r="D7616" s="3"/>
      <c r="E7616" s="79"/>
      <c r="F7616" s="3"/>
      <c r="G7616" s="77" t="e">
        <f>VLOOKUP($F$1&amp;F7616,定价因子!E:F,2,0)</f>
        <v>#N/A</v>
      </c>
      <c r="H7616" s="3"/>
      <c r="I7616" s="77" t="e">
        <f>VLOOKUP($H$1&amp;H7616,定价因子!E:F,2,0)</f>
        <v>#N/A</v>
      </c>
      <c r="J7616" s="3"/>
      <c r="K7616" s="77" t="e">
        <f>VLOOKUP($J$1&amp;J7616,定价因子!E:F,2,0)</f>
        <v>#N/A</v>
      </c>
      <c r="L7616" s="3"/>
      <c r="M7616" s="77" t="e">
        <f>VLOOKUP($L$1&amp;L7616,定价因子!E:F,2,0)</f>
        <v>#N/A</v>
      </c>
      <c r="N7616" s="3"/>
      <c r="O7616" s="77" t="e">
        <f>VLOOKUP($N$1&amp;N7616,定价因子!E:F,2,0)</f>
        <v>#N/A</v>
      </c>
      <c r="P7616" s="3"/>
      <c r="Q7616" s="55" t="e">
        <f>VLOOKUP($P$1&amp;P7616,定价因子!$E:$F,2,0)</f>
        <v>#N/A</v>
      </c>
      <c r="R7616" s="3"/>
      <c r="S7616" s="77" t="e">
        <f>VLOOKUP($R$1&amp;R7616,定价因子!$E:$F,2,0)</f>
        <v>#N/A</v>
      </c>
      <c r="T7616" s="61"/>
      <c r="U7616" s="63"/>
      <c r="V7616" s="63"/>
      <c r="W7616" s="63"/>
      <c r="X7616" s="3"/>
    </row>
    <row r="7617" spans="1:24">
      <c r="A7617" s="3"/>
      <c r="B7617" s="3"/>
      <c r="C7617" s="3"/>
      <c r="D7617" s="3"/>
      <c r="E7617" s="79"/>
      <c r="F7617" s="3"/>
      <c r="G7617" s="77" t="e">
        <f>VLOOKUP($F$1&amp;F7617,定价因子!E:F,2,0)</f>
        <v>#N/A</v>
      </c>
      <c r="H7617" s="3"/>
      <c r="I7617" s="77" t="e">
        <f>VLOOKUP($H$1&amp;H7617,定价因子!E:F,2,0)</f>
        <v>#N/A</v>
      </c>
      <c r="J7617" s="3"/>
      <c r="K7617" s="77" t="e">
        <f>VLOOKUP($J$1&amp;J7617,定价因子!E:F,2,0)</f>
        <v>#N/A</v>
      </c>
      <c r="L7617" s="3"/>
      <c r="M7617" s="77" t="e">
        <f>VLOOKUP($L$1&amp;L7617,定价因子!E:F,2,0)</f>
        <v>#N/A</v>
      </c>
      <c r="N7617" s="3"/>
      <c r="O7617" s="77" t="e">
        <f>VLOOKUP($N$1&amp;N7617,定价因子!E:F,2,0)</f>
        <v>#N/A</v>
      </c>
      <c r="P7617" s="3"/>
      <c r="Q7617" s="55" t="e">
        <f>VLOOKUP($P$1&amp;P7617,定价因子!$E:$F,2,0)</f>
        <v>#N/A</v>
      </c>
      <c r="R7617" s="3"/>
      <c r="S7617" s="77" t="e">
        <f>VLOOKUP($R$1&amp;R7617,定价因子!$E:$F,2,0)</f>
        <v>#N/A</v>
      </c>
      <c r="T7617" s="61"/>
      <c r="U7617" s="63"/>
      <c r="V7617" s="63"/>
      <c r="W7617" s="63"/>
      <c r="X7617" s="3"/>
    </row>
    <row r="7618" spans="1:24">
      <c r="A7618" s="3"/>
      <c r="B7618" s="3"/>
      <c r="C7618" s="3"/>
      <c r="D7618" s="3"/>
      <c r="E7618" s="79"/>
      <c r="F7618" s="3"/>
      <c r="G7618" s="77" t="e">
        <f>VLOOKUP($F$1&amp;F7618,定价因子!E:F,2,0)</f>
        <v>#N/A</v>
      </c>
      <c r="H7618" s="3"/>
      <c r="I7618" s="77" t="e">
        <f>VLOOKUP($H$1&amp;H7618,定价因子!E:F,2,0)</f>
        <v>#N/A</v>
      </c>
      <c r="J7618" s="3"/>
      <c r="K7618" s="77" t="e">
        <f>VLOOKUP($J$1&amp;J7618,定价因子!E:F,2,0)</f>
        <v>#N/A</v>
      </c>
      <c r="L7618" s="3"/>
      <c r="M7618" s="77" t="e">
        <f>VLOOKUP($L$1&amp;L7618,定价因子!E:F,2,0)</f>
        <v>#N/A</v>
      </c>
      <c r="N7618" s="3"/>
      <c r="O7618" s="77" t="e">
        <f>VLOOKUP($N$1&amp;N7618,定价因子!E:F,2,0)</f>
        <v>#N/A</v>
      </c>
      <c r="P7618" s="3"/>
      <c r="Q7618" s="55" t="e">
        <f>VLOOKUP($P$1&amp;P7618,定价因子!$E:$F,2,0)</f>
        <v>#N/A</v>
      </c>
      <c r="R7618" s="3"/>
      <c r="S7618" s="77" t="e">
        <f>VLOOKUP($R$1&amp;R7618,定价因子!$E:$F,2,0)</f>
        <v>#N/A</v>
      </c>
      <c r="T7618" s="61"/>
      <c r="U7618" s="63"/>
      <c r="V7618" s="63"/>
      <c r="W7618" s="63"/>
      <c r="X7618" s="3"/>
    </row>
    <row r="7619" spans="1:24">
      <c r="A7619" s="3"/>
      <c r="B7619" s="3"/>
      <c r="C7619" s="3"/>
      <c r="D7619" s="3"/>
      <c r="E7619" s="79"/>
      <c r="F7619" s="3"/>
      <c r="G7619" s="77" t="e">
        <f>VLOOKUP($F$1&amp;F7619,定价因子!E:F,2,0)</f>
        <v>#N/A</v>
      </c>
      <c r="H7619" s="3"/>
      <c r="I7619" s="77" t="e">
        <f>VLOOKUP($H$1&amp;H7619,定价因子!E:F,2,0)</f>
        <v>#N/A</v>
      </c>
      <c r="J7619" s="3"/>
      <c r="K7619" s="77" t="e">
        <f>VLOOKUP($J$1&amp;J7619,定价因子!E:F,2,0)</f>
        <v>#N/A</v>
      </c>
      <c r="L7619" s="3"/>
      <c r="M7619" s="77" t="e">
        <f>VLOOKUP($L$1&amp;L7619,定价因子!E:F,2,0)</f>
        <v>#N/A</v>
      </c>
      <c r="N7619" s="3"/>
      <c r="O7619" s="77" t="e">
        <f>VLOOKUP($N$1&amp;N7619,定价因子!E:F,2,0)</f>
        <v>#N/A</v>
      </c>
      <c r="P7619" s="3"/>
      <c r="Q7619" s="55" t="e">
        <f>VLOOKUP($P$1&amp;P7619,定价因子!$E:$F,2,0)</f>
        <v>#N/A</v>
      </c>
      <c r="R7619" s="3"/>
      <c r="S7619" s="77" t="e">
        <f>VLOOKUP($R$1&amp;R7619,定价因子!$E:$F,2,0)</f>
        <v>#N/A</v>
      </c>
      <c r="T7619" s="61"/>
      <c r="U7619" s="63"/>
      <c r="V7619" s="63"/>
      <c r="W7619" s="63"/>
      <c r="X7619" s="3"/>
    </row>
    <row r="7620" spans="1:24">
      <c r="A7620" s="3"/>
      <c r="B7620" s="3"/>
      <c r="C7620" s="3"/>
      <c r="D7620" s="3"/>
      <c r="E7620" s="79"/>
      <c r="F7620" s="3"/>
      <c r="G7620" s="77" t="e">
        <f>VLOOKUP($F$1&amp;F7620,定价因子!E:F,2,0)</f>
        <v>#N/A</v>
      </c>
      <c r="H7620" s="3"/>
      <c r="I7620" s="77" t="e">
        <f>VLOOKUP($H$1&amp;H7620,定价因子!E:F,2,0)</f>
        <v>#N/A</v>
      </c>
      <c r="J7620" s="3"/>
      <c r="K7620" s="77" t="e">
        <f>VLOOKUP($J$1&amp;J7620,定价因子!E:F,2,0)</f>
        <v>#N/A</v>
      </c>
      <c r="L7620" s="3"/>
      <c r="M7620" s="77" t="e">
        <f>VLOOKUP($L$1&amp;L7620,定价因子!E:F,2,0)</f>
        <v>#N/A</v>
      </c>
      <c r="N7620" s="3"/>
      <c r="O7620" s="77" t="e">
        <f>VLOOKUP($N$1&amp;N7620,定价因子!E:F,2,0)</f>
        <v>#N/A</v>
      </c>
      <c r="P7620" s="3"/>
      <c r="Q7620" s="55" t="e">
        <f>VLOOKUP($P$1&amp;P7620,定价因子!$E:$F,2,0)</f>
        <v>#N/A</v>
      </c>
      <c r="R7620" s="3"/>
      <c r="S7620" s="77" t="e">
        <f>VLOOKUP($R$1&amp;R7620,定价因子!$E:$F,2,0)</f>
        <v>#N/A</v>
      </c>
      <c r="T7620" s="61"/>
      <c r="U7620" s="63"/>
      <c r="V7620" s="63"/>
      <c r="W7620" s="63"/>
      <c r="X7620" s="3"/>
    </row>
    <row r="7621" spans="1:24">
      <c r="A7621" s="3"/>
      <c r="B7621" s="3"/>
      <c r="C7621" s="3"/>
      <c r="D7621" s="3"/>
      <c r="E7621" s="79"/>
      <c r="F7621" s="3"/>
      <c r="G7621" s="77" t="e">
        <f>VLOOKUP($F$1&amp;F7621,定价因子!E:F,2,0)</f>
        <v>#N/A</v>
      </c>
      <c r="H7621" s="3"/>
      <c r="I7621" s="77" t="e">
        <f>VLOOKUP($H$1&amp;H7621,定价因子!E:F,2,0)</f>
        <v>#N/A</v>
      </c>
      <c r="J7621" s="3"/>
      <c r="K7621" s="77" t="e">
        <f>VLOOKUP($J$1&amp;J7621,定价因子!E:F,2,0)</f>
        <v>#N/A</v>
      </c>
      <c r="L7621" s="3"/>
      <c r="M7621" s="77" t="e">
        <f>VLOOKUP($L$1&amp;L7621,定价因子!E:F,2,0)</f>
        <v>#N/A</v>
      </c>
      <c r="N7621" s="3"/>
      <c r="O7621" s="77" t="e">
        <f>VLOOKUP($N$1&amp;N7621,定价因子!E:F,2,0)</f>
        <v>#N/A</v>
      </c>
      <c r="P7621" s="3"/>
      <c r="Q7621" s="55" t="e">
        <f>VLOOKUP($P$1&amp;P7621,定价因子!$E:$F,2,0)</f>
        <v>#N/A</v>
      </c>
      <c r="R7621" s="3"/>
      <c r="S7621" s="77" t="e">
        <f>VLOOKUP($R$1&amp;R7621,定价因子!$E:$F,2,0)</f>
        <v>#N/A</v>
      </c>
      <c r="T7621" s="61"/>
      <c r="U7621" s="63"/>
      <c r="V7621" s="63"/>
      <c r="W7621" s="63"/>
      <c r="X7621" s="3"/>
    </row>
    <row r="7622" spans="1:24">
      <c r="A7622" s="3"/>
      <c r="B7622" s="3"/>
      <c r="C7622" s="3"/>
      <c r="D7622" s="3"/>
      <c r="E7622" s="79"/>
      <c r="F7622" s="3"/>
      <c r="G7622" s="77" t="e">
        <f>VLOOKUP($F$1&amp;F7622,定价因子!E:F,2,0)</f>
        <v>#N/A</v>
      </c>
      <c r="H7622" s="3"/>
      <c r="I7622" s="77" t="e">
        <f>VLOOKUP($H$1&amp;H7622,定价因子!E:F,2,0)</f>
        <v>#N/A</v>
      </c>
      <c r="J7622" s="3"/>
      <c r="K7622" s="77" t="e">
        <f>VLOOKUP($J$1&amp;J7622,定价因子!E:F,2,0)</f>
        <v>#N/A</v>
      </c>
      <c r="L7622" s="3"/>
      <c r="M7622" s="77" t="e">
        <f>VLOOKUP($L$1&amp;L7622,定价因子!E:F,2,0)</f>
        <v>#N/A</v>
      </c>
      <c r="N7622" s="3"/>
      <c r="O7622" s="77" t="e">
        <f>VLOOKUP($N$1&amp;N7622,定价因子!E:F,2,0)</f>
        <v>#N/A</v>
      </c>
      <c r="P7622" s="3"/>
      <c r="Q7622" s="55" t="e">
        <f>VLOOKUP($P$1&amp;P7622,定价因子!$E:$F,2,0)</f>
        <v>#N/A</v>
      </c>
      <c r="R7622" s="3"/>
      <c r="S7622" s="77" t="e">
        <f>VLOOKUP($R$1&amp;R7622,定价因子!$E:$F,2,0)</f>
        <v>#N/A</v>
      </c>
      <c r="T7622" s="61"/>
      <c r="U7622" s="63"/>
      <c r="V7622" s="63"/>
      <c r="W7622" s="63"/>
      <c r="X7622" s="3"/>
    </row>
    <row r="7623" spans="1:24">
      <c r="A7623" s="3"/>
      <c r="B7623" s="3"/>
      <c r="C7623" s="3"/>
      <c r="D7623" s="3"/>
      <c r="E7623" s="79"/>
      <c r="F7623" s="3"/>
      <c r="G7623" s="77" t="e">
        <f>VLOOKUP($F$1&amp;F7623,定价因子!E:F,2,0)</f>
        <v>#N/A</v>
      </c>
      <c r="H7623" s="3"/>
      <c r="I7623" s="77" t="e">
        <f>VLOOKUP($H$1&amp;H7623,定价因子!E:F,2,0)</f>
        <v>#N/A</v>
      </c>
      <c r="J7623" s="3"/>
      <c r="K7623" s="77" t="e">
        <f>VLOOKUP($J$1&amp;J7623,定价因子!E:F,2,0)</f>
        <v>#N/A</v>
      </c>
      <c r="L7623" s="3"/>
      <c r="M7623" s="77" t="e">
        <f>VLOOKUP($L$1&amp;L7623,定价因子!E:F,2,0)</f>
        <v>#N/A</v>
      </c>
      <c r="N7623" s="3"/>
      <c r="O7623" s="77" t="e">
        <f>VLOOKUP($N$1&amp;N7623,定价因子!E:F,2,0)</f>
        <v>#N/A</v>
      </c>
      <c r="P7623" s="3"/>
      <c r="Q7623" s="55" t="e">
        <f>VLOOKUP($P$1&amp;P7623,定价因子!$E:$F,2,0)</f>
        <v>#N/A</v>
      </c>
      <c r="R7623" s="3"/>
      <c r="S7623" s="77" t="e">
        <f>VLOOKUP($R$1&amp;R7623,定价因子!$E:$F,2,0)</f>
        <v>#N/A</v>
      </c>
      <c r="T7623" s="61"/>
      <c r="U7623" s="63"/>
      <c r="V7623" s="63"/>
      <c r="W7623" s="63"/>
      <c r="X7623" s="3"/>
    </row>
    <row r="7624" spans="1:24">
      <c r="A7624" s="3"/>
      <c r="B7624" s="3"/>
      <c r="C7624" s="3"/>
      <c r="D7624" s="3"/>
      <c r="E7624" s="79"/>
      <c r="F7624" s="3"/>
      <c r="G7624" s="77" t="e">
        <f>VLOOKUP($F$1&amp;F7624,定价因子!E:F,2,0)</f>
        <v>#N/A</v>
      </c>
      <c r="H7624" s="3"/>
      <c r="I7624" s="77" t="e">
        <f>VLOOKUP($H$1&amp;H7624,定价因子!E:F,2,0)</f>
        <v>#N/A</v>
      </c>
      <c r="J7624" s="3"/>
      <c r="K7624" s="77" t="e">
        <f>VLOOKUP($J$1&amp;J7624,定价因子!E:F,2,0)</f>
        <v>#N/A</v>
      </c>
      <c r="L7624" s="3"/>
      <c r="M7624" s="77" t="e">
        <f>VLOOKUP($L$1&amp;L7624,定价因子!E:F,2,0)</f>
        <v>#N/A</v>
      </c>
      <c r="N7624" s="3"/>
      <c r="O7624" s="77" t="e">
        <f>VLOOKUP($N$1&amp;N7624,定价因子!E:F,2,0)</f>
        <v>#N/A</v>
      </c>
      <c r="P7624" s="3"/>
      <c r="Q7624" s="55" t="e">
        <f>VLOOKUP($P$1&amp;P7624,定价因子!$E:$F,2,0)</f>
        <v>#N/A</v>
      </c>
      <c r="R7624" s="3"/>
      <c r="S7624" s="77" t="e">
        <f>VLOOKUP($R$1&amp;R7624,定价因子!$E:$F,2,0)</f>
        <v>#N/A</v>
      </c>
      <c r="T7624" s="61"/>
      <c r="U7624" s="63"/>
      <c r="V7624" s="63"/>
      <c r="W7624" s="63"/>
      <c r="X7624" s="3"/>
    </row>
    <row r="7625" spans="1:24">
      <c r="A7625" s="3"/>
      <c r="B7625" s="3"/>
      <c r="C7625" s="3"/>
      <c r="D7625" s="3"/>
      <c r="E7625" s="79"/>
      <c r="F7625" s="3"/>
      <c r="G7625" s="77" t="e">
        <f>VLOOKUP($F$1&amp;F7625,定价因子!E:F,2,0)</f>
        <v>#N/A</v>
      </c>
      <c r="H7625" s="3"/>
      <c r="I7625" s="77" t="e">
        <f>VLOOKUP($H$1&amp;H7625,定价因子!E:F,2,0)</f>
        <v>#N/A</v>
      </c>
      <c r="J7625" s="3"/>
      <c r="K7625" s="77" t="e">
        <f>VLOOKUP($J$1&amp;J7625,定价因子!E:F,2,0)</f>
        <v>#N/A</v>
      </c>
      <c r="L7625" s="3"/>
      <c r="M7625" s="77" t="e">
        <f>VLOOKUP($L$1&amp;L7625,定价因子!E:F,2,0)</f>
        <v>#N/A</v>
      </c>
      <c r="N7625" s="3"/>
      <c r="O7625" s="77" t="e">
        <f>VLOOKUP($N$1&amp;N7625,定价因子!E:F,2,0)</f>
        <v>#N/A</v>
      </c>
      <c r="P7625" s="3"/>
      <c r="Q7625" s="55" t="e">
        <f>VLOOKUP($P$1&amp;P7625,定价因子!$E:$F,2,0)</f>
        <v>#N/A</v>
      </c>
      <c r="R7625" s="3"/>
      <c r="S7625" s="77" t="e">
        <f>VLOOKUP($R$1&amp;R7625,定价因子!$E:$F,2,0)</f>
        <v>#N/A</v>
      </c>
      <c r="T7625" s="61"/>
      <c r="U7625" s="63"/>
      <c r="V7625" s="63"/>
      <c r="W7625" s="63"/>
      <c r="X7625" s="3"/>
    </row>
    <row r="7626" spans="1:24">
      <c r="A7626" s="3"/>
      <c r="B7626" s="3"/>
      <c r="C7626" s="3"/>
      <c r="D7626" s="3"/>
      <c r="E7626" s="79"/>
      <c r="F7626" s="3"/>
      <c r="G7626" s="77" t="e">
        <f>VLOOKUP($F$1&amp;F7626,定价因子!E:F,2,0)</f>
        <v>#N/A</v>
      </c>
      <c r="H7626" s="3"/>
      <c r="I7626" s="77" t="e">
        <f>VLOOKUP($H$1&amp;H7626,定价因子!E:F,2,0)</f>
        <v>#N/A</v>
      </c>
      <c r="J7626" s="3"/>
      <c r="K7626" s="77" t="e">
        <f>VLOOKUP($J$1&amp;J7626,定价因子!E:F,2,0)</f>
        <v>#N/A</v>
      </c>
      <c r="L7626" s="3"/>
      <c r="M7626" s="77" t="e">
        <f>VLOOKUP($L$1&amp;L7626,定价因子!E:F,2,0)</f>
        <v>#N/A</v>
      </c>
      <c r="N7626" s="3"/>
      <c r="O7626" s="77" t="e">
        <f>VLOOKUP($N$1&amp;N7626,定价因子!E:F,2,0)</f>
        <v>#N/A</v>
      </c>
      <c r="P7626" s="3"/>
      <c r="Q7626" s="55" t="e">
        <f>VLOOKUP($P$1&amp;P7626,定价因子!$E:$F,2,0)</f>
        <v>#N/A</v>
      </c>
      <c r="R7626" s="3"/>
      <c r="S7626" s="77" t="e">
        <f>VLOOKUP($R$1&amp;R7626,定价因子!$E:$F,2,0)</f>
        <v>#N/A</v>
      </c>
      <c r="T7626" s="61"/>
      <c r="U7626" s="63"/>
      <c r="V7626" s="63"/>
      <c r="W7626" s="63"/>
      <c r="X7626" s="3"/>
    </row>
    <row r="7627" spans="1:24">
      <c r="A7627" s="3"/>
      <c r="B7627" s="3"/>
      <c r="C7627" s="3"/>
      <c r="D7627" s="3"/>
      <c r="E7627" s="79"/>
      <c r="F7627" s="3"/>
      <c r="G7627" s="77" t="e">
        <f>VLOOKUP($F$1&amp;F7627,定价因子!E:F,2,0)</f>
        <v>#N/A</v>
      </c>
      <c r="H7627" s="3"/>
      <c r="I7627" s="77" t="e">
        <f>VLOOKUP($H$1&amp;H7627,定价因子!E:F,2,0)</f>
        <v>#N/A</v>
      </c>
      <c r="J7627" s="3"/>
      <c r="K7627" s="77" t="e">
        <f>VLOOKUP($J$1&amp;J7627,定价因子!E:F,2,0)</f>
        <v>#N/A</v>
      </c>
      <c r="L7627" s="3"/>
      <c r="M7627" s="77" t="e">
        <f>VLOOKUP($L$1&amp;L7627,定价因子!E:F,2,0)</f>
        <v>#N/A</v>
      </c>
      <c r="N7627" s="3"/>
      <c r="O7627" s="77" t="e">
        <f>VLOOKUP($N$1&amp;N7627,定价因子!E:F,2,0)</f>
        <v>#N/A</v>
      </c>
      <c r="P7627" s="3"/>
      <c r="Q7627" s="55" t="e">
        <f>VLOOKUP($P$1&amp;P7627,定价因子!$E:$F,2,0)</f>
        <v>#N/A</v>
      </c>
      <c r="R7627" s="3"/>
      <c r="S7627" s="77" t="e">
        <f>VLOOKUP($R$1&amp;R7627,定价因子!$E:$F,2,0)</f>
        <v>#N/A</v>
      </c>
      <c r="T7627" s="61"/>
      <c r="U7627" s="63"/>
      <c r="V7627" s="63"/>
      <c r="W7627" s="63"/>
      <c r="X7627" s="3"/>
    </row>
    <row r="7628" spans="1:24">
      <c r="A7628" s="3"/>
      <c r="B7628" s="3"/>
      <c r="C7628" s="3"/>
      <c r="D7628" s="3"/>
      <c r="E7628" s="79"/>
      <c r="F7628" s="3"/>
      <c r="G7628" s="77" t="e">
        <f>VLOOKUP($F$1&amp;F7628,定价因子!E:F,2,0)</f>
        <v>#N/A</v>
      </c>
      <c r="H7628" s="3"/>
      <c r="I7628" s="77" t="e">
        <f>VLOOKUP($H$1&amp;H7628,定价因子!E:F,2,0)</f>
        <v>#N/A</v>
      </c>
      <c r="J7628" s="3"/>
      <c r="K7628" s="77" t="e">
        <f>VLOOKUP($J$1&amp;J7628,定价因子!E:F,2,0)</f>
        <v>#N/A</v>
      </c>
      <c r="L7628" s="3"/>
      <c r="M7628" s="77" t="e">
        <f>VLOOKUP($L$1&amp;L7628,定价因子!E:F,2,0)</f>
        <v>#N/A</v>
      </c>
      <c r="N7628" s="3"/>
      <c r="O7628" s="77" t="e">
        <f>VLOOKUP($N$1&amp;N7628,定价因子!E:F,2,0)</f>
        <v>#N/A</v>
      </c>
      <c r="P7628" s="3"/>
      <c r="Q7628" s="55" t="e">
        <f>VLOOKUP($P$1&amp;P7628,定价因子!$E:$F,2,0)</f>
        <v>#N/A</v>
      </c>
      <c r="R7628" s="3"/>
      <c r="S7628" s="77" t="e">
        <f>VLOOKUP($R$1&amp;R7628,定价因子!$E:$F,2,0)</f>
        <v>#N/A</v>
      </c>
      <c r="T7628" s="61"/>
      <c r="U7628" s="63"/>
      <c r="V7628" s="63"/>
      <c r="W7628" s="63"/>
      <c r="X7628" s="3"/>
    </row>
    <row r="7629" spans="1:24">
      <c r="A7629" s="3"/>
      <c r="B7629" s="3"/>
      <c r="C7629" s="3"/>
      <c r="D7629" s="3"/>
      <c r="E7629" s="79"/>
      <c r="F7629" s="3"/>
      <c r="G7629" s="77" t="e">
        <f>VLOOKUP($F$1&amp;F7629,定价因子!E:F,2,0)</f>
        <v>#N/A</v>
      </c>
      <c r="H7629" s="3"/>
      <c r="I7629" s="77" t="e">
        <f>VLOOKUP($H$1&amp;H7629,定价因子!E:F,2,0)</f>
        <v>#N/A</v>
      </c>
      <c r="J7629" s="3"/>
      <c r="K7629" s="77" t="e">
        <f>VLOOKUP($J$1&amp;J7629,定价因子!E:F,2,0)</f>
        <v>#N/A</v>
      </c>
      <c r="L7629" s="3"/>
      <c r="M7629" s="77" t="e">
        <f>VLOOKUP($L$1&amp;L7629,定价因子!E:F,2,0)</f>
        <v>#N/A</v>
      </c>
      <c r="N7629" s="3"/>
      <c r="O7629" s="77" t="e">
        <f>VLOOKUP($N$1&amp;N7629,定价因子!E:F,2,0)</f>
        <v>#N/A</v>
      </c>
      <c r="P7629" s="3"/>
      <c r="Q7629" s="55" t="e">
        <f>VLOOKUP($P$1&amp;P7629,定价因子!$E:$F,2,0)</f>
        <v>#N/A</v>
      </c>
      <c r="R7629" s="3"/>
      <c r="S7629" s="77" t="e">
        <f>VLOOKUP($R$1&amp;R7629,定价因子!$E:$F,2,0)</f>
        <v>#N/A</v>
      </c>
      <c r="T7629" s="61"/>
      <c r="U7629" s="63"/>
      <c r="V7629" s="63"/>
      <c r="W7629" s="63"/>
      <c r="X7629" s="3"/>
    </row>
    <row r="7630" spans="1:24">
      <c r="A7630" s="3"/>
      <c r="B7630" s="3"/>
      <c r="C7630" s="3"/>
      <c r="D7630" s="3"/>
      <c r="E7630" s="79"/>
      <c r="F7630" s="3"/>
      <c r="G7630" s="77" t="e">
        <f>VLOOKUP($F$1&amp;F7630,定价因子!E:F,2,0)</f>
        <v>#N/A</v>
      </c>
      <c r="H7630" s="3"/>
      <c r="I7630" s="77" t="e">
        <f>VLOOKUP($H$1&amp;H7630,定价因子!E:F,2,0)</f>
        <v>#N/A</v>
      </c>
      <c r="J7630" s="3"/>
      <c r="K7630" s="77" t="e">
        <f>VLOOKUP($J$1&amp;J7630,定价因子!E:F,2,0)</f>
        <v>#N/A</v>
      </c>
      <c r="L7630" s="3"/>
      <c r="M7630" s="77" t="e">
        <f>VLOOKUP($L$1&amp;L7630,定价因子!E:F,2,0)</f>
        <v>#N/A</v>
      </c>
      <c r="N7630" s="3"/>
      <c r="O7630" s="77" t="e">
        <f>VLOOKUP($N$1&amp;N7630,定价因子!E:F,2,0)</f>
        <v>#N/A</v>
      </c>
      <c r="P7630" s="3"/>
      <c r="Q7630" s="55" t="e">
        <f>VLOOKUP($P$1&amp;P7630,定价因子!$E:$F,2,0)</f>
        <v>#N/A</v>
      </c>
      <c r="R7630" s="3"/>
      <c r="S7630" s="77" t="e">
        <f>VLOOKUP($R$1&amp;R7630,定价因子!$E:$F,2,0)</f>
        <v>#N/A</v>
      </c>
      <c r="T7630" s="61"/>
      <c r="U7630" s="63"/>
      <c r="V7630" s="63"/>
      <c r="W7630" s="63"/>
      <c r="X7630" s="3"/>
    </row>
    <row r="7631" spans="1:24">
      <c r="A7631" s="3"/>
      <c r="B7631" s="3"/>
      <c r="C7631" s="3"/>
      <c r="D7631" s="3"/>
      <c r="E7631" s="79"/>
      <c r="F7631" s="3"/>
      <c r="G7631" s="77" t="e">
        <f>VLOOKUP($F$1&amp;F7631,定价因子!E:F,2,0)</f>
        <v>#N/A</v>
      </c>
      <c r="H7631" s="3"/>
      <c r="I7631" s="77" t="e">
        <f>VLOOKUP($H$1&amp;H7631,定价因子!E:F,2,0)</f>
        <v>#N/A</v>
      </c>
      <c r="J7631" s="3"/>
      <c r="K7631" s="77" t="e">
        <f>VLOOKUP($J$1&amp;J7631,定价因子!E:F,2,0)</f>
        <v>#N/A</v>
      </c>
      <c r="L7631" s="3"/>
      <c r="M7631" s="77" t="e">
        <f>VLOOKUP($L$1&amp;L7631,定价因子!E:F,2,0)</f>
        <v>#N/A</v>
      </c>
      <c r="N7631" s="3"/>
      <c r="O7631" s="77" t="e">
        <f>VLOOKUP($N$1&amp;N7631,定价因子!E:F,2,0)</f>
        <v>#N/A</v>
      </c>
      <c r="P7631" s="3"/>
      <c r="Q7631" s="55" t="e">
        <f>VLOOKUP($P$1&amp;P7631,定价因子!$E:$F,2,0)</f>
        <v>#N/A</v>
      </c>
      <c r="R7631" s="3"/>
      <c r="S7631" s="77" t="e">
        <f>VLOOKUP($R$1&amp;R7631,定价因子!$E:$F,2,0)</f>
        <v>#N/A</v>
      </c>
      <c r="T7631" s="61"/>
      <c r="U7631" s="63"/>
      <c r="V7631" s="63"/>
      <c r="W7631" s="63"/>
      <c r="X7631" s="3"/>
    </row>
    <row r="7632" spans="1:24">
      <c r="A7632" s="3"/>
      <c r="B7632" s="3"/>
      <c r="C7632" s="3"/>
      <c r="D7632" s="3"/>
      <c r="E7632" s="79"/>
      <c r="F7632" s="3"/>
      <c r="G7632" s="77" t="e">
        <f>VLOOKUP($F$1&amp;F7632,定价因子!E:F,2,0)</f>
        <v>#N/A</v>
      </c>
      <c r="H7632" s="3"/>
      <c r="I7632" s="77" t="e">
        <f>VLOOKUP($H$1&amp;H7632,定价因子!E:F,2,0)</f>
        <v>#N/A</v>
      </c>
      <c r="J7632" s="3"/>
      <c r="K7632" s="77" t="e">
        <f>VLOOKUP($J$1&amp;J7632,定价因子!E:F,2,0)</f>
        <v>#N/A</v>
      </c>
      <c r="L7632" s="3"/>
      <c r="M7632" s="77" t="e">
        <f>VLOOKUP($L$1&amp;L7632,定价因子!E:F,2,0)</f>
        <v>#N/A</v>
      </c>
      <c r="N7632" s="3"/>
      <c r="O7632" s="77" t="e">
        <f>VLOOKUP($N$1&amp;N7632,定价因子!E:F,2,0)</f>
        <v>#N/A</v>
      </c>
      <c r="P7632" s="3"/>
      <c r="Q7632" s="55" t="e">
        <f>VLOOKUP($P$1&amp;P7632,定价因子!$E:$F,2,0)</f>
        <v>#N/A</v>
      </c>
      <c r="R7632" s="3"/>
      <c r="S7632" s="77" t="e">
        <f>VLOOKUP($R$1&amp;R7632,定价因子!$E:$F,2,0)</f>
        <v>#N/A</v>
      </c>
      <c r="T7632" s="61"/>
      <c r="U7632" s="63"/>
      <c r="V7632" s="63"/>
      <c r="W7632" s="63"/>
      <c r="X7632" s="3"/>
    </row>
    <row r="7633" spans="1:24">
      <c r="A7633" s="3"/>
      <c r="B7633" s="3"/>
      <c r="C7633" s="3"/>
      <c r="D7633" s="3"/>
      <c r="E7633" s="79"/>
      <c r="F7633" s="3"/>
      <c r="G7633" s="77" t="e">
        <f>VLOOKUP($F$1&amp;F7633,定价因子!E:F,2,0)</f>
        <v>#N/A</v>
      </c>
      <c r="H7633" s="3"/>
      <c r="I7633" s="77" t="e">
        <f>VLOOKUP($H$1&amp;H7633,定价因子!E:F,2,0)</f>
        <v>#N/A</v>
      </c>
      <c r="J7633" s="3"/>
      <c r="K7633" s="77" t="e">
        <f>VLOOKUP($J$1&amp;J7633,定价因子!E:F,2,0)</f>
        <v>#N/A</v>
      </c>
      <c r="L7633" s="3"/>
      <c r="M7633" s="77" t="e">
        <f>VLOOKUP($L$1&amp;L7633,定价因子!E:F,2,0)</f>
        <v>#N/A</v>
      </c>
      <c r="N7633" s="3"/>
      <c r="O7633" s="77" t="e">
        <f>VLOOKUP($N$1&amp;N7633,定价因子!E:F,2,0)</f>
        <v>#N/A</v>
      </c>
      <c r="P7633" s="3"/>
      <c r="Q7633" s="55" t="e">
        <f>VLOOKUP($P$1&amp;P7633,定价因子!$E:$F,2,0)</f>
        <v>#N/A</v>
      </c>
      <c r="R7633" s="3"/>
      <c r="S7633" s="77" t="e">
        <f>VLOOKUP($R$1&amp;R7633,定价因子!$E:$F,2,0)</f>
        <v>#N/A</v>
      </c>
      <c r="T7633" s="61"/>
      <c r="U7633" s="63"/>
      <c r="V7633" s="63"/>
      <c r="W7633" s="63"/>
      <c r="X7633" s="3"/>
    </row>
    <row r="7634" spans="1:24">
      <c r="A7634" s="3"/>
      <c r="B7634" s="3"/>
      <c r="C7634" s="3"/>
      <c r="D7634" s="3"/>
      <c r="E7634" s="79"/>
      <c r="F7634" s="3"/>
      <c r="G7634" s="77" t="e">
        <f>VLOOKUP($F$1&amp;F7634,定价因子!E:F,2,0)</f>
        <v>#N/A</v>
      </c>
      <c r="H7634" s="3"/>
      <c r="I7634" s="77" t="e">
        <f>VLOOKUP($H$1&amp;H7634,定价因子!E:F,2,0)</f>
        <v>#N/A</v>
      </c>
      <c r="J7634" s="3"/>
      <c r="K7634" s="77" t="e">
        <f>VLOOKUP($J$1&amp;J7634,定价因子!E:F,2,0)</f>
        <v>#N/A</v>
      </c>
      <c r="L7634" s="3"/>
      <c r="M7634" s="77" t="e">
        <f>VLOOKUP($L$1&amp;L7634,定价因子!E:F,2,0)</f>
        <v>#N/A</v>
      </c>
      <c r="N7634" s="3"/>
      <c r="O7634" s="77" t="e">
        <f>VLOOKUP($N$1&amp;N7634,定价因子!E:F,2,0)</f>
        <v>#N/A</v>
      </c>
      <c r="P7634" s="3"/>
      <c r="Q7634" s="55" t="e">
        <f>VLOOKUP($P$1&amp;P7634,定价因子!$E:$F,2,0)</f>
        <v>#N/A</v>
      </c>
      <c r="R7634" s="3"/>
      <c r="S7634" s="77" t="e">
        <f>VLOOKUP($R$1&amp;R7634,定价因子!$E:$F,2,0)</f>
        <v>#N/A</v>
      </c>
      <c r="T7634" s="61"/>
      <c r="U7634" s="63"/>
      <c r="V7634" s="63"/>
      <c r="W7634" s="63"/>
      <c r="X7634" s="3"/>
    </row>
    <row r="7635" spans="1:24">
      <c r="A7635" s="3"/>
      <c r="B7635" s="3"/>
      <c r="C7635" s="3"/>
      <c r="D7635" s="3"/>
      <c r="E7635" s="79"/>
      <c r="F7635" s="3"/>
      <c r="G7635" s="77" t="e">
        <f>VLOOKUP($F$1&amp;F7635,定价因子!E:F,2,0)</f>
        <v>#N/A</v>
      </c>
      <c r="H7635" s="3"/>
      <c r="I7635" s="77" t="e">
        <f>VLOOKUP($H$1&amp;H7635,定价因子!E:F,2,0)</f>
        <v>#N/A</v>
      </c>
      <c r="J7635" s="3"/>
      <c r="K7635" s="77" t="e">
        <f>VLOOKUP($J$1&amp;J7635,定价因子!E:F,2,0)</f>
        <v>#N/A</v>
      </c>
      <c r="L7635" s="3"/>
      <c r="M7635" s="77" t="e">
        <f>VLOOKUP($L$1&amp;L7635,定价因子!E:F,2,0)</f>
        <v>#N/A</v>
      </c>
      <c r="N7635" s="3"/>
      <c r="O7635" s="77" t="e">
        <f>VLOOKUP($N$1&amp;N7635,定价因子!E:F,2,0)</f>
        <v>#N/A</v>
      </c>
      <c r="P7635" s="3"/>
      <c r="Q7635" s="55" t="e">
        <f>VLOOKUP($P$1&amp;P7635,定价因子!$E:$F,2,0)</f>
        <v>#N/A</v>
      </c>
      <c r="R7635" s="3"/>
      <c r="S7635" s="77" t="e">
        <f>VLOOKUP($R$1&amp;R7635,定价因子!$E:$F,2,0)</f>
        <v>#N/A</v>
      </c>
      <c r="T7635" s="61"/>
      <c r="U7635" s="63"/>
      <c r="V7635" s="63"/>
      <c r="W7635" s="63"/>
      <c r="X7635" s="3"/>
    </row>
    <row r="7636" spans="1:24">
      <c r="A7636" s="3"/>
      <c r="B7636" s="3"/>
      <c r="C7636" s="3"/>
      <c r="D7636" s="3"/>
      <c r="E7636" s="79"/>
      <c r="F7636" s="3"/>
      <c r="G7636" s="77" t="e">
        <f>VLOOKUP($F$1&amp;F7636,定价因子!E:F,2,0)</f>
        <v>#N/A</v>
      </c>
      <c r="H7636" s="3"/>
      <c r="I7636" s="77" t="e">
        <f>VLOOKUP($H$1&amp;H7636,定价因子!E:F,2,0)</f>
        <v>#N/A</v>
      </c>
      <c r="J7636" s="3"/>
      <c r="K7636" s="77" t="e">
        <f>VLOOKUP($J$1&amp;J7636,定价因子!E:F,2,0)</f>
        <v>#N/A</v>
      </c>
      <c r="L7636" s="3"/>
      <c r="M7636" s="77" t="e">
        <f>VLOOKUP($L$1&amp;L7636,定价因子!E:F,2,0)</f>
        <v>#N/A</v>
      </c>
      <c r="N7636" s="3"/>
      <c r="O7636" s="77" t="e">
        <f>VLOOKUP($N$1&amp;N7636,定价因子!E:F,2,0)</f>
        <v>#N/A</v>
      </c>
      <c r="P7636" s="3"/>
      <c r="Q7636" s="55" t="e">
        <f>VLOOKUP($P$1&amp;P7636,定价因子!$E:$F,2,0)</f>
        <v>#N/A</v>
      </c>
      <c r="R7636" s="3"/>
      <c r="S7636" s="77" t="e">
        <f>VLOOKUP($R$1&amp;R7636,定价因子!$E:$F,2,0)</f>
        <v>#N/A</v>
      </c>
      <c r="T7636" s="61"/>
      <c r="U7636" s="63"/>
      <c r="V7636" s="63"/>
      <c r="W7636" s="63"/>
      <c r="X7636" s="3"/>
    </row>
    <row r="7637" spans="1:24">
      <c r="A7637" s="3"/>
      <c r="B7637" s="3"/>
      <c r="C7637" s="3"/>
      <c r="D7637" s="3"/>
      <c r="E7637" s="79"/>
      <c r="F7637" s="3"/>
      <c r="G7637" s="77" t="e">
        <f>VLOOKUP($F$1&amp;F7637,定价因子!E:F,2,0)</f>
        <v>#N/A</v>
      </c>
      <c r="H7637" s="3"/>
      <c r="I7637" s="77" t="e">
        <f>VLOOKUP($H$1&amp;H7637,定价因子!E:F,2,0)</f>
        <v>#N/A</v>
      </c>
      <c r="J7637" s="3"/>
      <c r="K7637" s="77" t="e">
        <f>VLOOKUP($J$1&amp;J7637,定价因子!E:F,2,0)</f>
        <v>#N/A</v>
      </c>
      <c r="L7637" s="3"/>
      <c r="M7637" s="77" t="e">
        <f>VLOOKUP($L$1&amp;L7637,定价因子!E:F,2,0)</f>
        <v>#N/A</v>
      </c>
      <c r="N7637" s="3"/>
      <c r="O7637" s="77" t="e">
        <f>VLOOKUP($N$1&amp;N7637,定价因子!E:F,2,0)</f>
        <v>#N/A</v>
      </c>
      <c r="P7637" s="3"/>
      <c r="Q7637" s="55" t="e">
        <f>VLOOKUP($P$1&amp;P7637,定价因子!$E:$F,2,0)</f>
        <v>#N/A</v>
      </c>
      <c r="R7637" s="3"/>
      <c r="S7637" s="77" t="e">
        <f>VLOOKUP($R$1&amp;R7637,定价因子!$E:$F,2,0)</f>
        <v>#N/A</v>
      </c>
      <c r="T7637" s="61"/>
      <c r="U7637" s="63"/>
      <c r="V7637" s="63"/>
      <c r="W7637" s="63"/>
      <c r="X7637" s="3"/>
    </row>
    <row r="7638" spans="1:24">
      <c r="A7638" s="3"/>
      <c r="B7638" s="3"/>
      <c r="C7638" s="3"/>
      <c r="D7638" s="3"/>
      <c r="E7638" s="79"/>
      <c r="F7638" s="3"/>
      <c r="G7638" s="77" t="e">
        <f>VLOOKUP($F$1&amp;F7638,定价因子!E:F,2,0)</f>
        <v>#N/A</v>
      </c>
      <c r="H7638" s="3"/>
      <c r="I7638" s="77" t="e">
        <f>VLOOKUP($H$1&amp;H7638,定价因子!E:F,2,0)</f>
        <v>#N/A</v>
      </c>
      <c r="J7638" s="3"/>
      <c r="K7638" s="77" t="e">
        <f>VLOOKUP($J$1&amp;J7638,定价因子!E:F,2,0)</f>
        <v>#N/A</v>
      </c>
      <c r="L7638" s="3"/>
      <c r="M7638" s="77" t="e">
        <f>VLOOKUP($L$1&amp;L7638,定价因子!E:F,2,0)</f>
        <v>#N/A</v>
      </c>
      <c r="N7638" s="3"/>
      <c r="O7638" s="77" t="e">
        <f>VLOOKUP($N$1&amp;N7638,定价因子!E:F,2,0)</f>
        <v>#N/A</v>
      </c>
      <c r="P7638" s="3"/>
      <c r="Q7638" s="55" t="e">
        <f>VLOOKUP($P$1&amp;P7638,定价因子!$E:$F,2,0)</f>
        <v>#N/A</v>
      </c>
      <c r="R7638" s="3"/>
      <c r="S7638" s="77" t="e">
        <f>VLOOKUP($R$1&amp;R7638,定价因子!$E:$F,2,0)</f>
        <v>#N/A</v>
      </c>
      <c r="T7638" s="61"/>
      <c r="U7638" s="63"/>
      <c r="V7638" s="63"/>
      <c r="W7638" s="63"/>
      <c r="X7638" s="3"/>
    </row>
    <row r="7639" spans="1:24">
      <c r="A7639" s="3"/>
      <c r="B7639" s="3"/>
      <c r="C7639" s="3"/>
      <c r="D7639" s="3"/>
      <c r="E7639" s="79"/>
      <c r="F7639" s="3"/>
      <c r="G7639" s="77" t="e">
        <f>VLOOKUP($F$1&amp;F7639,定价因子!E:F,2,0)</f>
        <v>#N/A</v>
      </c>
      <c r="H7639" s="3"/>
      <c r="I7639" s="77" t="e">
        <f>VLOOKUP($H$1&amp;H7639,定价因子!E:F,2,0)</f>
        <v>#N/A</v>
      </c>
      <c r="J7639" s="3"/>
      <c r="K7639" s="77" t="e">
        <f>VLOOKUP($J$1&amp;J7639,定价因子!E:F,2,0)</f>
        <v>#N/A</v>
      </c>
      <c r="L7639" s="3"/>
      <c r="M7639" s="77" t="e">
        <f>VLOOKUP($L$1&amp;L7639,定价因子!E:F,2,0)</f>
        <v>#N/A</v>
      </c>
      <c r="N7639" s="3"/>
      <c r="O7639" s="77" t="e">
        <f>VLOOKUP($N$1&amp;N7639,定价因子!E:F,2,0)</f>
        <v>#N/A</v>
      </c>
      <c r="P7639" s="3"/>
      <c r="Q7639" s="55" t="e">
        <f>VLOOKUP($P$1&amp;P7639,定价因子!$E:$F,2,0)</f>
        <v>#N/A</v>
      </c>
      <c r="R7639" s="3"/>
      <c r="S7639" s="77" t="e">
        <f>VLOOKUP($R$1&amp;R7639,定价因子!$E:$F,2,0)</f>
        <v>#N/A</v>
      </c>
      <c r="T7639" s="61"/>
      <c r="U7639" s="63"/>
      <c r="V7639" s="63"/>
      <c r="W7639" s="63"/>
      <c r="X7639" s="3"/>
    </row>
    <row r="7640" spans="1:24">
      <c r="A7640" s="3"/>
      <c r="B7640" s="3"/>
      <c r="C7640" s="3"/>
      <c r="D7640" s="3"/>
      <c r="E7640" s="79"/>
      <c r="F7640" s="3"/>
      <c r="G7640" s="77" t="e">
        <f>VLOOKUP($F$1&amp;F7640,定价因子!E:F,2,0)</f>
        <v>#N/A</v>
      </c>
      <c r="H7640" s="3"/>
      <c r="I7640" s="77" t="e">
        <f>VLOOKUP($H$1&amp;H7640,定价因子!E:F,2,0)</f>
        <v>#N/A</v>
      </c>
      <c r="J7640" s="3"/>
      <c r="K7640" s="77" t="e">
        <f>VLOOKUP($J$1&amp;J7640,定价因子!E:F,2,0)</f>
        <v>#N/A</v>
      </c>
      <c r="L7640" s="3"/>
      <c r="M7640" s="77" t="e">
        <f>VLOOKUP($L$1&amp;L7640,定价因子!E:F,2,0)</f>
        <v>#N/A</v>
      </c>
      <c r="N7640" s="3"/>
      <c r="O7640" s="77" t="e">
        <f>VLOOKUP($N$1&amp;N7640,定价因子!E:F,2,0)</f>
        <v>#N/A</v>
      </c>
      <c r="P7640" s="3"/>
      <c r="Q7640" s="55" t="e">
        <f>VLOOKUP($P$1&amp;P7640,定价因子!$E:$F,2,0)</f>
        <v>#N/A</v>
      </c>
      <c r="R7640" s="3"/>
      <c r="S7640" s="77" t="e">
        <f>VLOOKUP($R$1&amp;R7640,定价因子!$E:$F,2,0)</f>
        <v>#N/A</v>
      </c>
      <c r="T7640" s="61"/>
      <c r="U7640" s="63"/>
      <c r="V7640" s="63"/>
      <c r="W7640" s="63"/>
      <c r="X7640" s="3"/>
    </row>
    <row r="7641" spans="1:24">
      <c r="A7641" s="3"/>
      <c r="B7641" s="3"/>
      <c r="C7641" s="3"/>
      <c r="D7641" s="3"/>
      <c r="E7641" s="79"/>
      <c r="F7641" s="3"/>
      <c r="G7641" s="77" t="e">
        <f>VLOOKUP($F$1&amp;F7641,定价因子!E:F,2,0)</f>
        <v>#N/A</v>
      </c>
      <c r="H7641" s="3"/>
      <c r="I7641" s="77" t="e">
        <f>VLOOKUP($H$1&amp;H7641,定价因子!E:F,2,0)</f>
        <v>#N/A</v>
      </c>
      <c r="J7641" s="3"/>
      <c r="K7641" s="77" t="e">
        <f>VLOOKUP($J$1&amp;J7641,定价因子!E:F,2,0)</f>
        <v>#N/A</v>
      </c>
      <c r="L7641" s="3"/>
      <c r="M7641" s="77" t="e">
        <f>VLOOKUP($L$1&amp;L7641,定价因子!E:F,2,0)</f>
        <v>#N/A</v>
      </c>
      <c r="N7641" s="3"/>
      <c r="O7641" s="77" t="e">
        <f>VLOOKUP($N$1&amp;N7641,定价因子!E:F,2,0)</f>
        <v>#N/A</v>
      </c>
      <c r="P7641" s="3"/>
      <c r="Q7641" s="55" t="e">
        <f>VLOOKUP($P$1&amp;P7641,定价因子!$E:$F,2,0)</f>
        <v>#N/A</v>
      </c>
      <c r="R7641" s="3"/>
      <c r="S7641" s="77" t="e">
        <f>VLOOKUP($R$1&amp;R7641,定价因子!$E:$F,2,0)</f>
        <v>#N/A</v>
      </c>
      <c r="T7641" s="61"/>
      <c r="U7641" s="63"/>
      <c r="V7641" s="63"/>
      <c r="W7641" s="63"/>
      <c r="X7641" s="3"/>
    </row>
    <row r="7642" spans="1:24">
      <c r="A7642" s="3"/>
      <c r="B7642" s="3"/>
      <c r="C7642" s="3"/>
      <c r="D7642" s="3"/>
      <c r="E7642" s="79"/>
      <c r="F7642" s="3"/>
      <c r="G7642" s="77" t="e">
        <f>VLOOKUP($F$1&amp;F7642,定价因子!E:F,2,0)</f>
        <v>#N/A</v>
      </c>
      <c r="H7642" s="3"/>
      <c r="I7642" s="77" t="e">
        <f>VLOOKUP($H$1&amp;H7642,定价因子!E:F,2,0)</f>
        <v>#N/A</v>
      </c>
      <c r="J7642" s="3"/>
      <c r="K7642" s="77" t="e">
        <f>VLOOKUP($J$1&amp;J7642,定价因子!E:F,2,0)</f>
        <v>#N/A</v>
      </c>
      <c r="L7642" s="3"/>
      <c r="M7642" s="77" t="e">
        <f>VLOOKUP($L$1&amp;L7642,定价因子!E:F,2,0)</f>
        <v>#N/A</v>
      </c>
      <c r="N7642" s="3"/>
      <c r="O7642" s="77" t="e">
        <f>VLOOKUP($N$1&amp;N7642,定价因子!E:F,2,0)</f>
        <v>#N/A</v>
      </c>
      <c r="P7642" s="3"/>
      <c r="Q7642" s="55" t="e">
        <f>VLOOKUP($P$1&amp;P7642,定价因子!$E:$F,2,0)</f>
        <v>#N/A</v>
      </c>
      <c r="R7642" s="3"/>
      <c r="S7642" s="77" t="e">
        <f>VLOOKUP($R$1&amp;R7642,定价因子!$E:$F,2,0)</f>
        <v>#N/A</v>
      </c>
      <c r="T7642" s="61"/>
      <c r="U7642" s="63"/>
      <c r="V7642" s="63"/>
      <c r="W7642" s="63"/>
      <c r="X7642" s="3"/>
    </row>
    <row r="7643" spans="1:24">
      <c r="A7643" s="3"/>
      <c r="B7643" s="3"/>
      <c r="C7643" s="3"/>
      <c r="D7643" s="3"/>
      <c r="E7643" s="79"/>
      <c r="F7643" s="3"/>
      <c r="G7643" s="77" t="e">
        <f>VLOOKUP($F$1&amp;F7643,定价因子!E:F,2,0)</f>
        <v>#N/A</v>
      </c>
      <c r="H7643" s="3"/>
      <c r="I7643" s="77" t="e">
        <f>VLOOKUP($H$1&amp;H7643,定价因子!E:F,2,0)</f>
        <v>#N/A</v>
      </c>
      <c r="J7643" s="3"/>
      <c r="K7643" s="77" t="e">
        <f>VLOOKUP($J$1&amp;J7643,定价因子!E:F,2,0)</f>
        <v>#N/A</v>
      </c>
      <c r="L7643" s="3"/>
      <c r="M7643" s="77" t="e">
        <f>VLOOKUP($L$1&amp;L7643,定价因子!E:F,2,0)</f>
        <v>#N/A</v>
      </c>
      <c r="N7643" s="3"/>
      <c r="O7643" s="77" t="e">
        <f>VLOOKUP($N$1&amp;N7643,定价因子!E:F,2,0)</f>
        <v>#N/A</v>
      </c>
      <c r="P7643" s="3"/>
      <c r="Q7643" s="55" t="e">
        <f>VLOOKUP($P$1&amp;P7643,定价因子!$E:$F,2,0)</f>
        <v>#N/A</v>
      </c>
      <c r="R7643" s="3"/>
      <c r="S7643" s="77" t="e">
        <f>VLOOKUP($R$1&amp;R7643,定价因子!$E:$F,2,0)</f>
        <v>#N/A</v>
      </c>
      <c r="T7643" s="61"/>
      <c r="U7643" s="63"/>
      <c r="V7643" s="63"/>
      <c r="W7643" s="63"/>
      <c r="X7643" s="3"/>
    </row>
    <row r="7644" spans="1:24">
      <c r="A7644" s="3"/>
      <c r="B7644" s="3"/>
      <c r="C7644" s="3"/>
      <c r="D7644" s="3"/>
      <c r="E7644" s="79"/>
      <c r="F7644" s="3"/>
      <c r="G7644" s="77" t="e">
        <f>VLOOKUP($F$1&amp;F7644,定价因子!E:F,2,0)</f>
        <v>#N/A</v>
      </c>
      <c r="H7644" s="3"/>
      <c r="I7644" s="77" t="e">
        <f>VLOOKUP($H$1&amp;H7644,定价因子!E:F,2,0)</f>
        <v>#N/A</v>
      </c>
      <c r="J7644" s="3"/>
      <c r="K7644" s="77" t="e">
        <f>VLOOKUP($J$1&amp;J7644,定价因子!E:F,2,0)</f>
        <v>#N/A</v>
      </c>
      <c r="L7644" s="3"/>
      <c r="M7644" s="77" t="e">
        <f>VLOOKUP($L$1&amp;L7644,定价因子!E:F,2,0)</f>
        <v>#N/A</v>
      </c>
      <c r="N7644" s="3"/>
      <c r="O7644" s="77" t="e">
        <f>VLOOKUP($N$1&amp;N7644,定价因子!E:F,2,0)</f>
        <v>#N/A</v>
      </c>
      <c r="P7644" s="3"/>
      <c r="Q7644" s="55" t="e">
        <f>VLOOKUP($P$1&amp;P7644,定价因子!$E:$F,2,0)</f>
        <v>#N/A</v>
      </c>
      <c r="R7644" s="3"/>
      <c r="S7644" s="77" t="e">
        <f>VLOOKUP($R$1&amp;R7644,定价因子!$E:$F,2,0)</f>
        <v>#N/A</v>
      </c>
      <c r="T7644" s="61"/>
      <c r="U7644" s="63"/>
      <c r="V7644" s="63"/>
      <c r="W7644" s="63"/>
      <c r="X7644" s="3"/>
    </row>
    <row r="7645" spans="1:24">
      <c r="A7645" s="3"/>
      <c r="B7645" s="3"/>
      <c r="C7645" s="3"/>
      <c r="D7645" s="3"/>
      <c r="E7645" s="79"/>
      <c r="F7645" s="3"/>
      <c r="G7645" s="77" t="e">
        <f>VLOOKUP($F$1&amp;F7645,定价因子!E:F,2,0)</f>
        <v>#N/A</v>
      </c>
      <c r="H7645" s="3"/>
      <c r="I7645" s="77" t="e">
        <f>VLOOKUP($H$1&amp;H7645,定价因子!E:F,2,0)</f>
        <v>#N/A</v>
      </c>
      <c r="J7645" s="3"/>
      <c r="K7645" s="77" t="e">
        <f>VLOOKUP($J$1&amp;J7645,定价因子!E:F,2,0)</f>
        <v>#N/A</v>
      </c>
      <c r="L7645" s="3"/>
      <c r="M7645" s="77" t="e">
        <f>VLOOKUP($L$1&amp;L7645,定价因子!E:F,2,0)</f>
        <v>#N/A</v>
      </c>
      <c r="N7645" s="3"/>
      <c r="O7645" s="77" t="e">
        <f>VLOOKUP($N$1&amp;N7645,定价因子!E:F,2,0)</f>
        <v>#N/A</v>
      </c>
      <c r="P7645" s="3"/>
      <c r="Q7645" s="55" t="e">
        <f>VLOOKUP($P$1&amp;P7645,定价因子!$E:$F,2,0)</f>
        <v>#N/A</v>
      </c>
      <c r="R7645" s="3"/>
      <c r="S7645" s="77" t="e">
        <f>VLOOKUP($R$1&amp;R7645,定价因子!$E:$F,2,0)</f>
        <v>#N/A</v>
      </c>
      <c r="T7645" s="61"/>
      <c r="U7645" s="63"/>
      <c r="V7645" s="63"/>
      <c r="W7645" s="63"/>
      <c r="X7645" s="3"/>
    </row>
    <row r="7646" spans="1:24">
      <c r="A7646" s="3"/>
      <c r="B7646" s="3"/>
      <c r="C7646" s="3"/>
      <c r="D7646" s="3"/>
      <c r="E7646" s="79"/>
      <c r="F7646" s="3"/>
      <c r="G7646" s="77" t="e">
        <f>VLOOKUP($F$1&amp;F7646,定价因子!E:F,2,0)</f>
        <v>#N/A</v>
      </c>
      <c r="H7646" s="3"/>
      <c r="I7646" s="77" t="e">
        <f>VLOOKUP($H$1&amp;H7646,定价因子!E:F,2,0)</f>
        <v>#N/A</v>
      </c>
      <c r="J7646" s="3"/>
      <c r="K7646" s="77" t="e">
        <f>VLOOKUP($J$1&amp;J7646,定价因子!E:F,2,0)</f>
        <v>#N/A</v>
      </c>
      <c r="L7646" s="3"/>
      <c r="M7646" s="77" t="e">
        <f>VLOOKUP($L$1&amp;L7646,定价因子!E:F,2,0)</f>
        <v>#N/A</v>
      </c>
      <c r="N7646" s="3"/>
      <c r="O7646" s="77" t="e">
        <f>VLOOKUP($N$1&amp;N7646,定价因子!E:F,2,0)</f>
        <v>#N/A</v>
      </c>
      <c r="P7646" s="3"/>
      <c r="Q7646" s="55" t="e">
        <f>VLOOKUP($P$1&amp;P7646,定价因子!$E:$F,2,0)</f>
        <v>#N/A</v>
      </c>
      <c r="R7646" s="3"/>
      <c r="S7646" s="77" t="e">
        <f>VLOOKUP($R$1&amp;R7646,定价因子!$E:$F,2,0)</f>
        <v>#N/A</v>
      </c>
      <c r="T7646" s="61"/>
      <c r="U7646" s="63"/>
      <c r="V7646" s="63"/>
      <c r="W7646" s="63"/>
      <c r="X7646" s="3"/>
    </row>
    <row r="7647" spans="1:24">
      <c r="A7647" s="3"/>
      <c r="B7647" s="3"/>
      <c r="C7647" s="3"/>
      <c r="D7647" s="3"/>
      <c r="E7647" s="79"/>
      <c r="F7647" s="3"/>
      <c r="G7647" s="77" t="e">
        <f>VLOOKUP($F$1&amp;F7647,定价因子!E:F,2,0)</f>
        <v>#N/A</v>
      </c>
      <c r="H7647" s="3"/>
      <c r="I7647" s="77" t="e">
        <f>VLOOKUP($H$1&amp;H7647,定价因子!E:F,2,0)</f>
        <v>#N/A</v>
      </c>
      <c r="J7647" s="3"/>
      <c r="K7647" s="77" t="e">
        <f>VLOOKUP($J$1&amp;J7647,定价因子!E:F,2,0)</f>
        <v>#N/A</v>
      </c>
      <c r="L7647" s="3"/>
      <c r="M7647" s="77" t="e">
        <f>VLOOKUP($L$1&amp;L7647,定价因子!E:F,2,0)</f>
        <v>#N/A</v>
      </c>
      <c r="N7647" s="3"/>
      <c r="O7647" s="77" t="e">
        <f>VLOOKUP($N$1&amp;N7647,定价因子!E:F,2,0)</f>
        <v>#N/A</v>
      </c>
      <c r="P7647" s="3"/>
      <c r="Q7647" s="55" t="e">
        <f>VLOOKUP($P$1&amp;P7647,定价因子!$E:$F,2,0)</f>
        <v>#N/A</v>
      </c>
      <c r="R7647" s="3"/>
      <c r="S7647" s="77" t="e">
        <f>VLOOKUP($R$1&amp;R7647,定价因子!$E:$F,2,0)</f>
        <v>#N/A</v>
      </c>
      <c r="T7647" s="61"/>
      <c r="U7647" s="63"/>
      <c r="V7647" s="63"/>
      <c r="W7647" s="63"/>
      <c r="X7647" s="3"/>
    </row>
    <row r="7648" spans="1:24">
      <c r="A7648" s="3"/>
      <c r="B7648" s="3"/>
      <c r="C7648" s="3"/>
      <c r="D7648" s="3"/>
      <c r="E7648" s="79"/>
      <c r="F7648" s="3"/>
      <c r="G7648" s="77" t="e">
        <f>VLOOKUP($F$1&amp;F7648,定价因子!E:F,2,0)</f>
        <v>#N/A</v>
      </c>
      <c r="H7648" s="3"/>
      <c r="I7648" s="77" t="e">
        <f>VLOOKUP($H$1&amp;H7648,定价因子!E:F,2,0)</f>
        <v>#N/A</v>
      </c>
      <c r="J7648" s="3"/>
      <c r="K7648" s="77" t="e">
        <f>VLOOKUP($J$1&amp;J7648,定价因子!E:F,2,0)</f>
        <v>#N/A</v>
      </c>
      <c r="L7648" s="3"/>
      <c r="M7648" s="77" t="e">
        <f>VLOOKUP($L$1&amp;L7648,定价因子!E:F,2,0)</f>
        <v>#N/A</v>
      </c>
      <c r="N7648" s="3"/>
      <c r="O7648" s="77" t="e">
        <f>VLOOKUP($N$1&amp;N7648,定价因子!E:F,2,0)</f>
        <v>#N/A</v>
      </c>
      <c r="P7648" s="3"/>
      <c r="Q7648" s="55" t="e">
        <f>VLOOKUP($P$1&amp;P7648,定价因子!$E:$F,2,0)</f>
        <v>#N/A</v>
      </c>
      <c r="R7648" s="3"/>
      <c r="S7648" s="77" t="e">
        <f>VLOOKUP($R$1&amp;R7648,定价因子!$E:$F,2,0)</f>
        <v>#N/A</v>
      </c>
      <c r="T7648" s="61"/>
      <c r="U7648" s="63"/>
      <c r="V7648" s="63"/>
      <c r="W7648" s="63"/>
      <c r="X7648" s="3"/>
    </row>
    <row r="7649" spans="1:24">
      <c r="A7649" s="3"/>
      <c r="B7649" s="3"/>
      <c r="C7649" s="3"/>
      <c r="D7649" s="3"/>
      <c r="E7649" s="79"/>
      <c r="F7649" s="3"/>
      <c r="G7649" s="77" t="e">
        <f>VLOOKUP($F$1&amp;F7649,定价因子!E:F,2,0)</f>
        <v>#N/A</v>
      </c>
      <c r="H7649" s="3"/>
      <c r="I7649" s="77" t="e">
        <f>VLOOKUP($H$1&amp;H7649,定价因子!E:F,2,0)</f>
        <v>#N/A</v>
      </c>
      <c r="J7649" s="3"/>
      <c r="K7649" s="77" t="e">
        <f>VLOOKUP($J$1&amp;J7649,定价因子!E:F,2,0)</f>
        <v>#N/A</v>
      </c>
      <c r="L7649" s="3"/>
      <c r="M7649" s="77" t="e">
        <f>VLOOKUP($L$1&amp;L7649,定价因子!E:F,2,0)</f>
        <v>#N/A</v>
      </c>
      <c r="N7649" s="3"/>
      <c r="O7649" s="77" t="e">
        <f>VLOOKUP($N$1&amp;N7649,定价因子!E:F,2,0)</f>
        <v>#N/A</v>
      </c>
      <c r="P7649" s="3"/>
      <c r="Q7649" s="55" t="e">
        <f>VLOOKUP($P$1&amp;P7649,定价因子!$E:$F,2,0)</f>
        <v>#N/A</v>
      </c>
      <c r="R7649" s="3"/>
      <c r="S7649" s="77" t="e">
        <f>VLOOKUP($R$1&amp;R7649,定价因子!$E:$F,2,0)</f>
        <v>#N/A</v>
      </c>
      <c r="T7649" s="61"/>
      <c r="U7649" s="63"/>
      <c r="V7649" s="63"/>
      <c r="W7649" s="63"/>
      <c r="X7649" s="3"/>
    </row>
    <row r="7650" spans="1:24">
      <c r="A7650" s="3"/>
      <c r="B7650" s="3"/>
      <c r="C7650" s="3"/>
      <c r="D7650" s="3"/>
      <c r="E7650" s="79"/>
      <c r="F7650" s="3"/>
      <c r="G7650" s="77" t="e">
        <f>VLOOKUP($F$1&amp;F7650,定价因子!E:F,2,0)</f>
        <v>#N/A</v>
      </c>
      <c r="H7650" s="3"/>
      <c r="I7650" s="77" t="e">
        <f>VLOOKUP($H$1&amp;H7650,定价因子!E:F,2,0)</f>
        <v>#N/A</v>
      </c>
      <c r="J7650" s="3"/>
      <c r="K7650" s="77" t="e">
        <f>VLOOKUP($J$1&amp;J7650,定价因子!E:F,2,0)</f>
        <v>#N/A</v>
      </c>
      <c r="L7650" s="3"/>
      <c r="M7650" s="77" t="e">
        <f>VLOOKUP($L$1&amp;L7650,定价因子!E:F,2,0)</f>
        <v>#N/A</v>
      </c>
      <c r="N7650" s="3"/>
      <c r="O7650" s="77" t="e">
        <f>VLOOKUP($N$1&amp;N7650,定价因子!E:F,2,0)</f>
        <v>#N/A</v>
      </c>
      <c r="P7650" s="3"/>
      <c r="Q7650" s="55" t="e">
        <f>VLOOKUP($P$1&amp;P7650,定价因子!$E:$F,2,0)</f>
        <v>#N/A</v>
      </c>
      <c r="R7650" s="3"/>
      <c r="S7650" s="77" t="e">
        <f>VLOOKUP($R$1&amp;R7650,定价因子!$E:$F,2,0)</f>
        <v>#N/A</v>
      </c>
      <c r="T7650" s="61"/>
      <c r="U7650" s="63"/>
      <c r="V7650" s="63"/>
      <c r="W7650" s="63"/>
      <c r="X7650" s="3"/>
    </row>
    <row r="7651" spans="1:24">
      <c r="A7651" s="3"/>
      <c r="B7651" s="3"/>
      <c r="C7651" s="3"/>
      <c r="D7651" s="3"/>
      <c r="E7651" s="79"/>
      <c r="F7651" s="3"/>
      <c r="G7651" s="77" t="e">
        <f>VLOOKUP($F$1&amp;F7651,定价因子!E:F,2,0)</f>
        <v>#N/A</v>
      </c>
      <c r="H7651" s="3"/>
      <c r="I7651" s="77" t="e">
        <f>VLOOKUP($H$1&amp;H7651,定价因子!E:F,2,0)</f>
        <v>#N/A</v>
      </c>
      <c r="J7651" s="3"/>
      <c r="K7651" s="77" t="e">
        <f>VLOOKUP($J$1&amp;J7651,定价因子!E:F,2,0)</f>
        <v>#N/A</v>
      </c>
      <c r="L7651" s="3"/>
      <c r="M7651" s="77" t="e">
        <f>VLOOKUP($L$1&amp;L7651,定价因子!E:F,2,0)</f>
        <v>#N/A</v>
      </c>
      <c r="N7651" s="3"/>
      <c r="O7651" s="77" t="e">
        <f>VLOOKUP($N$1&amp;N7651,定价因子!E:F,2,0)</f>
        <v>#N/A</v>
      </c>
      <c r="P7651" s="3"/>
      <c r="Q7651" s="55" t="e">
        <f>VLOOKUP($P$1&amp;P7651,定价因子!$E:$F,2,0)</f>
        <v>#N/A</v>
      </c>
      <c r="R7651" s="3"/>
      <c r="S7651" s="77" t="e">
        <f>VLOOKUP($R$1&amp;R7651,定价因子!$E:$F,2,0)</f>
        <v>#N/A</v>
      </c>
      <c r="T7651" s="61"/>
      <c r="U7651" s="63"/>
      <c r="V7651" s="63"/>
      <c r="W7651" s="63"/>
      <c r="X7651" s="3"/>
    </row>
    <row r="7652" spans="1:24">
      <c r="A7652" s="3"/>
      <c r="B7652" s="3"/>
      <c r="C7652" s="3"/>
      <c r="D7652" s="3"/>
      <c r="E7652" s="79"/>
      <c r="F7652" s="3"/>
      <c r="G7652" s="77" t="e">
        <f>VLOOKUP($F$1&amp;F7652,定价因子!E:F,2,0)</f>
        <v>#N/A</v>
      </c>
      <c r="H7652" s="3"/>
      <c r="I7652" s="77" t="e">
        <f>VLOOKUP($H$1&amp;H7652,定价因子!E:F,2,0)</f>
        <v>#N/A</v>
      </c>
      <c r="J7652" s="3"/>
      <c r="K7652" s="77" t="e">
        <f>VLOOKUP($J$1&amp;J7652,定价因子!E:F,2,0)</f>
        <v>#N/A</v>
      </c>
      <c r="L7652" s="3"/>
      <c r="M7652" s="77" t="e">
        <f>VLOOKUP($L$1&amp;L7652,定价因子!E:F,2,0)</f>
        <v>#N/A</v>
      </c>
      <c r="N7652" s="3"/>
      <c r="O7652" s="77" t="e">
        <f>VLOOKUP($N$1&amp;N7652,定价因子!E:F,2,0)</f>
        <v>#N/A</v>
      </c>
      <c r="P7652" s="3"/>
      <c r="Q7652" s="55" t="e">
        <f>VLOOKUP($P$1&amp;P7652,定价因子!$E:$F,2,0)</f>
        <v>#N/A</v>
      </c>
      <c r="R7652" s="3"/>
      <c r="S7652" s="77" t="e">
        <f>VLOOKUP($R$1&amp;R7652,定价因子!$E:$F,2,0)</f>
        <v>#N/A</v>
      </c>
      <c r="T7652" s="61"/>
      <c r="U7652" s="63"/>
      <c r="V7652" s="63"/>
      <c r="W7652" s="63"/>
      <c r="X7652" s="3"/>
    </row>
    <row r="7653" spans="1:24">
      <c r="A7653" s="3"/>
      <c r="B7653" s="3"/>
      <c r="C7653" s="3"/>
      <c r="D7653" s="3"/>
      <c r="E7653" s="79"/>
      <c r="F7653" s="3"/>
      <c r="G7653" s="77" t="e">
        <f>VLOOKUP($F$1&amp;F7653,定价因子!E:F,2,0)</f>
        <v>#N/A</v>
      </c>
      <c r="H7653" s="3"/>
      <c r="I7653" s="77" t="e">
        <f>VLOOKUP($H$1&amp;H7653,定价因子!E:F,2,0)</f>
        <v>#N/A</v>
      </c>
      <c r="J7653" s="3"/>
      <c r="K7653" s="77" t="e">
        <f>VLOOKUP($J$1&amp;J7653,定价因子!E:F,2,0)</f>
        <v>#N/A</v>
      </c>
      <c r="L7653" s="3"/>
      <c r="M7653" s="77" t="e">
        <f>VLOOKUP($L$1&amp;L7653,定价因子!E:F,2,0)</f>
        <v>#N/A</v>
      </c>
      <c r="N7653" s="3"/>
      <c r="O7653" s="77" t="e">
        <f>VLOOKUP($N$1&amp;N7653,定价因子!E:F,2,0)</f>
        <v>#N/A</v>
      </c>
      <c r="P7653" s="3"/>
      <c r="Q7653" s="55" t="e">
        <f>VLOOKUP($P$1&amp;P7653,定价因子!$E:$F,2,0)</f>
        <v>#N/A</v>
      </c>
      <c r="R7653" s="3"/>
      <c r="S7653" s="77" t="e">
        <f>VLOOKUP($R$1&amp;R7653,定价因子!$E:$F,2,0)</f>
        <v>#N/A</v>
      </c>
      <c r="T7653" s="61"/>
      <c r="U7653" s="63"/>
      <c r="V7653" s="63"/>
      <c r="W7653" s="63"/>
      <c r="X7653" s="3"/>
    </row>
    <row r="7654" spans="1:24">
      <c r="A7654" s="3"/>
      <c r="B7654" s="3"/>
      <c r="C7654" s="3"/>
      <c r="D7654" s="3"/>
      <c r="E7654" s="79"/>
      <c r="F7654" s="3"/>
      <c r="G7654" s="77" t="e">
        <f>VLOOKUP($F$1&amp;F7654,定价因子!E:F,2,0)</f>
        <v>#N/A</v>
      </c>
      <c r="H7654" s="3"/>
      <c r="I7654" s="77" t="e">
        <f>VLOOKUP($H$1&amp;H7654,定价因子!E:F,2,0)</f>
        <v>#N/A</v>
      </c>
      <c r="J7654" s="3"/>
      <c r="K7654" s="77" t="e">
        <f>VLOOKUP($J$1&amp;J7654,定价因子!E:F,2,0)</f>
        <v>#N/A</v>
      </c>
      <c r="L7654" s="3"/>
      <c r="M7654" s="77" t="e">
        <f>VLOOKUP($L$1&amp;L7654,定价因子!E:F,2,0)</f>
        <v>#N/A</v>
      </c>
      <c r="N7654" s="3"/>
      <c r="O7654" s="77" t="e">
        <f>VLOOKUP($N$1&amp;N7654,定价因子!E:F,2,0)</f>
        <v>#N/A</v>
      </c>
      <c r="P7654" s="3"/>
      <c r="Q7654" s="55" t="e">
        <f>VLOOKUP($P$1&amp;P7654,定价因子!$E:$F,2,0)</f>
        <v>#N/A</v>
      </c>
      <c r="R7654" s="3"/>
      <c r="S7654" s="77" t="e">
        <f>VLOOKUP($R$1&amp;R7654,定价因子!$E:$F,2,0)</f>
        <v>#N/A</v>
      </c>
      <c r="T7654" s="61"/>
      <c r="U7654" s="63"/>
      <c r="V7654" s="63"/>
      <c r="W7654" s="63"/>
      <c r="X7654" s="3"/>
    </row>
    <row r="7655" spans="1:24">
      <c r="A7655" s="3"/>
      <c r="B7655" s="3"/>
      <c r="C7655" s="3"/>
      <c r="D7655" s="3"/>
      <c r="E7655" s="79"/>
      <c r="F7655" s="3"/>
      <c r="G7655" s="77" t="e">
        <f>VLOOKUP($F$1&amp;F7655,定价因子!E:F,2,0)</f>
        <v>#N/A</v>
      </c>
      <c r="H7655" s="3"/>
      <c r="I7655" s="77" t="e">
        <f>VLOOKUP($H$1&amp;H7655,定价因子!E:F,2,0)</f>
        <v>#N/A</v>
      </c>
      <c r="J7655" s="3"/>
      <c r="K7655" s="77" t="e">
        <f>VLOOKUP($J$1&amp;J7655,定价因子!E:F,2,0)</f>
        <v>#N/A</v>
      </c>
      <c r="L7655" s="3"/>
      <c r="M7655" s="77" t="e">
        <f>VLOOKUP($L$1&amp;L7655,定价因子!E:F,2,0)</f>
        <v>#N/A</v>
      </c>
      <c r="N7655" s="3"/>
      <c r="O7655" s="77" t="e">
        <f>VLOOKUP($N$1&amp;N7655,定价因子!E:F,2,0)</f>
        <v>#N/A</v>
      </c>
      <c r="P7655" s="3"/>
      <c r="Q7655" s="55" t="e">
        <f>VLOOKUP($P$1&amp;P7655,定价因子!$E:$F,2,0)</f>
        <v>#N/A</v>
      </c>
      <c r="R7655" s="3"/>
      <c r="S7655" s="77" t="e">
        <f>VLOOKUP($R$1&amp;R7655,定价因子!$E:$F,2,0)</f>
        <v>#N/A</v>
      </c>
      <c r="T7655" s="61"/>
      <c r="U7655" s="63"/>
      <c r="V7655" s="63"/>
      <c r="W7655" s="63"/>
      <c r="X7655" s="3"/>
    </row>
    <row r="7656" spans="1:24">
      <c r="A7656" s="3"/>
      <c r="B7656" s="3"/>
      <c r="C7656" s="3"/>
      <c r="D7656" s="3"/>
      <c r="E7656" s="79"/>
      <c r="F7656" s="3"/>
      <c r="G7656" s="77" t="e">
        <f>VLOOKUP($F$1&amp;F7656,定价因子!E:F,2,0)</f>
        <v>#N/A</v>
      </c>
      <c r="H7656" s="3"/>
      <c r="I7656" s="77" t="e">
        <f>VLOOKUP($H$1&amp;H7656,定价因子!E:F,2,0)</f>
        <v>#N/A</v>
      </c>
      <c r="J7656" s="3"/>
      <c r="K7656" s="77" t="e">
        <f>VLOOKUP($J$1&amp;J7656,定价因子!E:F,2,0)</f>
        <v>#N/A</v>
      </c>
      <c r="L7656" s="3"/>
      <c r="M7656" s="77" t="e">
        <f>VLOOKUP($L$1&amp;L7656,定价因子!E:F,2,0)</f>
        <v>#N/A</v>
      </c>
      <c r="N7656" s="3"/>
      <c r="O7656" s="77" t="e">
        <f>VLOOKUP($N$1&amp;N7656,定价因子!E:F,2,0)</f>
        <v>#N/A</v>
      </c>
      <c r="P7656" s="3"/>
      <c r="Q7656" s="55" t="e">
        <f>VLOOKUP($P$1&amp;P7656,定价因子!$E:$F,2,0)</f>
        <v>#N/A</v>
      </c>
      <c r="R7656" s="3"/>
      <c r="S7656" s="77" t="e">
        <f>VLOOKUP($R$1&amp;R7656,定价因子!$E:$F,2,0)</f>
        <v>#N/A</v>
      </c>
      <c r="T7656" s="61"/>
      <c r="U7656" s="63"/>
      <c r="V7656" s="63"/>
      <c r="W7656" s="63"/>
      <c r="X7656" s="3"/>
    </row>
    <row r="7657" spans="1:24">
      <c r="A7657" s="3"/>
      <c r="B7657" s="3"/>
      <c r="C7657" s="3"/>
      <c r="D7657" s="3"/>
      <c r="E7657" s="79"/>
      <c r="F7657" s="3"/>
      <c r="G7657" s="77" t="e">
        <f>VLOOKUP($F$1&amp;F7657,定价因子!E:F,2,0)</f>
        <v>#N/A</v>
      </c>
      <c r="H7657" s="3"/>
      <c r="I7657" s="77" t="e">
        <f>VLOOKUP($H$1&amp;H7657,定价因子!E:F,2,0)</f>
        <v>#N/A</v>
      </c>
      <c r="J7657" s="3"/>
      <c r="K7657" s="77" t="e">
        <f>VLOOKUP($J$1&amp;J7657,定价因子!E:F,2,0)</f>
        <v>#N/A</v>
      </c>
      <c r="L7657" s="3"/>
      <c r="M7657" s="77" t="e">
        <f>VLOOKUP($L$1&amp;L7657,定价因子!E:F,2,0)</f>
        <v>#N/A</v>
      </c>
      <c r="N7657" s="3"/>
      <c r="O7657" s="77" t="e">
        <f>VLOOKUP($N$1&amp;N7657,定价因子!E:F,2,0)</f>
        <v>#N/A</v>
      </c>
      <c r="P7657" s="3"/>
      <c r="Q7657" s="55" t="e">
        <f>VLOOKUP($P$1&amp;P7657,定价因子!$E:$F,2,0)</f>
        <v>#N/A</v>
      </c>
      <c r="R7657" s="3"/>
      <c r="S7657" s="77" t="e">
        <f>VLOOKUP($R$1&amp;R7657,定价因子!$E:$F,2,0)</f>
        <v>#N/A</v>
      </c>
      <c r="T7657" s="61"/>
      <c r="U7657" s="63"/>
      <c r="V7657" s="63"/>
      <c r="W7657" s="63"/>
      <c r="X7657" s="3"/>
    </row>
    <row r="7658" spans="1:24">
      <c r="A7658" s="3"/>
      <c r="B7658" s="3"/>
      <c r="C7658" s="3"/>
      <c r="D7658" s="3"/>
      <c r="E7658" s="79"/>
      <c r="F7658" s="3"/>
      <c r="G7658" s="77" t="e">
        <f>VLOOKUP($F$1&amp;F7658,定价因子!E:F,2,0)</f>
        <v>#N/A</v>
      </c>
      <c r="H7658" s="3"/>
      <c r="I7658" s="77" t="e">
        <f>VLOOKUP($H$1&amp;H7658,定价因子!E:F,2,0)</f>
        <v>#N/A</v>
      </c>
      <c r="J7658" s="3"/>
      <c r="K7658" s="77" t="e">
        <f>VLOOKUP($J$1&amp;J7658,定价因子!E:F,2,0)</f>
        <v>#N/A</v>
      </c>
      <c r="L7658" s="3"/>
      <c r="M7658" s="77" t="e">
        <f>VLOOKUP($L$1&amp;L7658,定价因子!E:F,2,0)</f>
        <v>#N/A</v>
      </c>
      <c r="N7658" s="3"/>
      <c r="O7658" s="77" t="e">
        <f>VLOOKUP($N$1&amp;N7658,定价因子!E:F,2,0)</f>
        <v>#N/A</v>
      </c>
      <c r="P7658" s="3"/>
      <c r="Q7658" s="55" t="e">
        <f>VLOOKUP($P$1&amp;P7658,定价因子!$E:$F,2,0)</f>
        <v>#N/A</v>
      </c>
      <c r="R7658" s="3"/>
      <c r="S7658" s="77" t="e">
        <f>VLOOKUP($R$1&amp;R7658,定价因子!$E:$F,2,0)</f>
        <v>#N/A</v>
      </c>
      <c r="T7658" s="61"/>
      <c r="U7658" s="63"/>
      <c r="V7658" s="63"/>
      <c r="W7658" s="63"/>
      <c r="X7658" s="3"/>
    </row>
    <row r="7659" spans="1:24">
      <c r="A7659" s="3"/>
      <c r="B7659" s="3"/>
      <c r="C7659" s="3"/>
      <c r="D7659" s="3"/>
      <c r="E7659" s="79"/>
      <c r="F7659" s="3"/>
      <c r="G7659" s="77" t="e">
        <f>VLOOKUP($F$1&amp;F7659,定价因子!E:F,2,0)</f>
        <v>#N/A</v>
      </c>
      <c r="H7659" s="3"/>
      <c r="I7659" s="77" t="e">
        <f>VLOOKUP($H$1&amp;H7659,定价因子!E:F,2,0)</f>
        <v>#N/A</v>
      </c>
      <c r="J7659" s="3"/>
      <c r="K7659" s="77" t="e">
        <f>VLOOKUP($J$1&amp;J7659,定价因子!E:F,2,0)</f>
        <v>#N/A</v>
      </c>
      <c r="L7659" s="3"/>
      <c r="M7659" s="77" t="e">
        <f>VLOOKUP($L$1&amp;L7659,定价因子!E:F,2,0)</f>
        <v>#N/A</v>
      </c>
      <c r="N7659" s="3"/>
      <c r="O7659" s="77" t="e">
        <f>VLOOKUP($N$1&amp;N7659,定价因子!E:F,2,0)</f>
        <v>#N/A</v>
      </c>
      <c r="P7659" s="3"/>
      <c r="Q7659" s="55" t="e">
        <f>VLOOKUP($P$1&amp;P7659,定价因子!$E:$F,2,0)</f>
        <v>#N/A</v>
      </c>
      <c r="R7659" s="3"/>
      <c r="S7659" s="77" t="e">
        <f>VLOOKUP($R$1&amp;R7659,定价因子!$E:$F,2,0)</f>
        <v>#N/A</v>
      </c>
      <c r="T7659" s="61"/>
      <c r="U7659" s="63"/>
      <c r="V7659" s="63"/>
      <c r="W7659" s="63"/>
      <c r="X7659" s="3"/>
    </row>
    <row r="7660" spans="1:24">
      <c r="A7660" s="3"/>
      <c r="B7660" s="3"/>
      <c r="C7660" s="3"/>
      <c r="D7660" s="3"/>
      <c r="E7660" s="79"/>
      <c r="F7660" s="3"/>
      <c r="G7660" s="77" t="e">
        <f>VLOOKUP($F$1&amp;F7660,定价因子!E:F,2,0)</f>
        <v>#N/A</v>
      </c>
      <c r="H7660" s="3"/>
      <c r="I7660" s="77" t="e">
        <f>VLOOKUP($H$1&amp;H7660,定价因子!E:F,2,0)</f>
        <v>#N/A</v>
      </c>
      <c r="J7660" s="3"/>
      <c r="K7660" s="77" t="e">
        <f>VLOOKUP($J$1&amp;J7660,定价因子!E:F,2,0)</f>
        <v>#N/A</v>
      </c>
      <c r="L7660" s="3"/>
      <c r="M7660" s="77" t="e">
        <f>VLOOKUP($L$1&amp;L7660,定价因子!E:F,2,0)</f>
        <v>#N/A</v>
      </c>
      <c r="N7660" s="3"/>
      <c r="O7660" s="77" t="e">
        <f>VLOOKUP($N$1&amp;N7660,定价因子!E:F,2,0)</f>
        <v>#N/A</v>
      </c>
      <c r="P7660" s="3"/>
      <c r="Q7660" s="55" t="e">
        <f>VLOOKUP($P$1&amp;P7660,定价因子!$E:$F,2,0)</f>
        <v>#N/A</v>
      </c>
      <c r="R7660" s="3"/>
      <c r="S7660" s="77" t="e">
        <f>VLOOKUP($R$1&amp;R7660,定价因子!$E:$F,2,0)</f>
        <v>#N/A</v>
      </c>
      <c r="T7660" s="61"/>
      <c r="U7660" s="63"/>
      <c r="V7660" s="63"/>
      <c r="W7660" s="63"/>
      <c r="X7660" s="3"/>
    </row>
    <row r="7661" spans="1:24">
      <c r="A7661" s="3"/>
      <c r="B7661" s="3"/>
      <c r="C7661" s="3"/>
      <c r="D7661" s="3"/>
      <c r="E7661" s="79"/>
      <c r="F7661" s="3"/>
      <c r="G7661" s="77" t="e">
        <f>VLOOKUP($F$1&amp;F7661,定价因子!E:F,2,0)</f>
        <v>#N/A</v>
      </c>
      <c r="H7661" s="3"/>
      <c r="I7661" s="77" t="e">
        <f>VLOOKUP($H$1&amp;H7661,定价因子!E:F,2,0)</f>
        <v>#N/A</v>
      </c>
      <c r="J7661" s="3"/>
      <c r="K7661" s="77" t="e">
        <f>VLOOKUP($J$1&amp;J7661,定价因子!E:F,2,0)</f>
        <v>#N/A</v>
      </c>
      <c r="L7661" s="3"/>
      <c r="M7661" s="77" t="e">
        <f>VLOOKUP($L$1&amp;L7661,定价因子!E:F,2,0)</f>
        <v>#N/A</v>
      </c>
      <c r="N7661" s="3"/>
      <c r="O7661" s="77" t="e">
        <f>VLOOKUP($N$1&amp;N7661,定价因子!E:F,2,0)</f>
        <v>#N/A</v>
      </c>
      <c r="P7661" s="3"/>
      <c r="Q7661" s="55" t="e">
        <f>VLOOKUP($P$1&amp;P7661,定价因子!$E:$F,2,0)</f>
        <v>#N/A</v>
      </c>
      <c r="R7661" s="3"/>
      <c r="S7661" s="77" t="e">
        <f>VLOOKUP($R$1&amp;R7661,定价因子!$E:$F,2,0)</f>
        <v>#N/A</v>
      </c>
      <c r="T7661" s="61"/>
      <c r="U7661" s="63"/>
      <c r="V7661" s="63"/>
      <c r="W7661" s="63"/>
      <c r="X7661" s="3"/>
    </row>
    <row r="7662" spans="1:24">
      <c r="A7662" s="3"/>
      <c r="B7662" s="3"/>
      <c r="C7662" s="3"/>
      <c r="D7662" s="3"/>
      <c r="E7662" s="79"/>
      <c r="F7662" s="3"/>
      <c r="G7662" s="77" t="e">
        <f>VLOOKUP($F$1&amp;F7662,定价因子!E:F,2,0)</f>
        <v>#N/A</v>
      </c>
      <c r="H7662" s="3"/>
      <c r="I7662" s="77" t="e">
        <f>VLOOKUP($H$1&amp;H7662,定价因子!E:F,2,0)</f>
        <v>#N/A</v>
      </c>
      <c r="J7662" s="3"/>
      <c r="K7662" s="77" t="e">
        <f>VLOOKUP($J$1&amp;J7662,定价因子!E:F,2,0)</f>
        <v>#N/A</v>
      </c>
      <c r="L7662" s="3"/>
      <c r="M7662" s="77" t="e">
        <f>VLOOKUP($L$1&amp;L7662,定价因子!E:F,2,0)</f>
        <v>#N/A</v>
      </c>
      <c r="N7662" s="3"/>
      <c r="O7662" s="77" t="e">
        <f>VLOOKUP($N$1&amp;N7662,定价因子!E:F,2,0)</f>
        <v>#N/A</v>
      </c>
      <c r="P7662" s="3"/>
      <c r="Q7662" s="55" t="e">
        <f>VLOOKUP($P$1&amp;P7662,定价因子!$E:$F,2,0)</f>
        <v>#N/A</v>
      </c>
      <c r="R7662" s="3"/>
      <c r="S7662" s="77" t="e">
        <f>VLOOKUP($R$1&amp;R7662,定价因子!$E:$F,2,0)</f>
        <v>#N/A</v>
      </c>
      <c r="T7662" s="61"/>
      <c r="U7662" s="63"/>
      <c r="V7662" s="63"/>
      <c r="W7662" s="63"/>
      <c r="X7662" s="3"/>
    </row>
    <row r="7663" spans="1:24">
      <c r="A7663" s="3"/>
      <c r="B7663" s="3"/>
      <c r="C7663" s="3"/>
      <c r="D7663" s="3"/>
      <c r="E7663" s="79"/>
      <c r="F7663" s="3"/>
      <c r="G7663" s="77" t="e">
        <f>VLOOKUP($F$1&amp;F7663,定价因子!E:F,2,0)</f>
        <v>#N/A</v>
      </c>
      <c r="H7663" s="3"/>
      <c r="I7663" s="77" t="e">
        <f>VLOOKUP($H$1&amp;H7663,定价因子!E:F,2,0)</f>
        <v>#N/A</v>
      </c>
      <c r="J7663" s="3"/>
      <c r="K7663" s="77" t="e">
        <f>VLOOKUP($J$1&amp;J7663,定价因子!E:F,2,0)</f>
        <v>#N/A</v>
      </c>
      <c r="L7663" s="3"/>
      <c r="M7663" s="77" t="e">
        <f>VLOOKUP($L$1&amp;L7663,定价因子!E:F,2,0)</f>
        <v>#N/A</v>
      </c>
      <c r="N7663" s="3"/>
      <c r="O7663" s="77" t="e">
        <f>VLOOKUP($N$1&amp;N7663,定价因子!E:F,2,0)</f>
        <v>#N/A</v>
      </c>
      <c r="P7663" s="3"/>
      <c r="Q7663" s="55" t="e">
        <f>VLOOKUP($P$1&amp;P7663,定价因子!$E:$F,2,0)</f>
        <v>#N/A</v>
      </c>
      <c r="R7663" s="3"/>
      <c r="S7663" s="77" t="e">
        <f>VLOOKUP($R$1&amp;R7663,定价因子!$E:$F,2,0)</f>
        <v>#N/A</v>
      </c>
      <c r="T7663" s="61"/>
      <c r="U7663" s="63"/>
      <c r="V7663" s="63"/>
      <c r="W7663" s="63"/>
      <c r="X7663" s="3"/>
    </row>
    <row r="7664" spans="1:24">
      <c r="A7664" s="3"/>
      <c r="B7664" s="3"/>
      <c r="C7664" s="3"/>
      <c r="D7664" s="3"/>
      <c r="E7664" s="79"/>
      <c r="F7664" s="3"/>
      <c r="G7664" s="77" t="e">
        <f>VLOOKUP($F$1&amp;F7664,定价因子!E:F,2,0)</f>
        <v>#N/A</v>
      </c>
      <c r="H7664" s="3"/>
      <c r="I7664" s="77" t="e">
        <f>VLOOKUP($H$1&amp;H7664,定价因子!E:F,2,0)</f>
        <v>#N/A</v>
      </c>
      <c r="J7664" s="3"/>
      <c r="K7664" s="77" t="e">
        <f>VLOOKUP($J$1&amp;J7664,定价因子!E:F,2,0)</f>
        <v>#N/A</v>
      </c>
      <c r="L7664" s="3"/>
      <c r="M7664" s="77" t="e">
        <f>VLOOKUP($L$1&amp;L7664,定价因子!E:F,2,0)</f>
        <v>#N/A</v>
      </c>
      <c r="N7664" s="3"/>
      <c r="O7664" s="77" t="e">
        <f>VLOOKUP($N$1&amp;N7664,定价因子!E:F,2,0)</f>
        <v>#N/A</v>
      </c>
      <c r="P7664" s="3"/>
      <c r="Q7664" s="55" t="e">
        <f>VLOOKUP($P$1&amp;P7664,定价因子!$E:$F,2,0)</f>
        <v>#N/A</v>
      </c>
      <c r="R7664" s="3"/>
      <c r="S7664" s="77" t="e">
        <f>VLOOKUP($R$1&amp;R7664,定价因子!$E:$F,2,0)</f>
        <v>#N/A</v>
      </c>
      <c r="T7664" s="61"/>
      <c r="U7664" s="63"/>
      <c r="V7664" s="63"/>
      <c r="W7664" s="63"/>
      <c r="X7664" s="3"/>
    </row>
    <row r="7665" spans="1:24">
      <c r="A7665" s="3"/>
      <c r="B7665" s="3"/>
      <c r="C7665" s="3"/>
      <c r="D7665" s="3"/>
      <c r="E7665" s="79"/>
      <c r="F7665" s="3"/>
      <c r="G7665" s="77" t="e">
        <f>VLOOKUP($F$1&amp;F7665,定价因子!E:F,2,0)</f>
        <v>#N/A</v>
      </c>
      <c r="H7665" s="3"/>
      <c r="I7665" s="77" t="e">
        <f>VLOOKUP($H$1&amp;H7665,定价因子!E:F,2,0)</f>
        <v>#N/A</v>
      </c>
      <c r="J7665" s="3"/>
      <c r="K7665" s="77" t="e">
        <f>VLOOKUP($J$1&amp;J7665,定价因子!E:F,2,0)</f>
        <v>#N/A</v>
      </c>
      <c r="L7665" s="3"/>
      <c r="M7665" s="77" t="e">
        <f>VLOOKUP($L$1&amp;L7665,定价因子!E:F,2,0)</f>
        <v>#N/A</v>
      </c>
      <c r="N7665" s="3"/>
      <c r="O7665" s="77" t="e">
        <f>VLOOKUP($N$1&amp;N7665,定价因子!E:F,2,0)</f>
        <v>#N/A</v>
      </c>
      <c r="P7665" s="3"/>
      <c r="Q7665" s="55" t="e">
        <f>VLOOKUP($P$1&amp;P7665,定价因子!$E:$F,2,0)</f>
        <v>#N/A</v>
      </c>
      <c r="R7665" s="3"/>
      <c r="S7665" s="77" t="e">
        <f>VLOOKUP($R$1&amp;R7665,定价因子!$E:$F,2,0)</f>
        <v>#N/A</v>
      </c>
      <c r="T7665" s="61"/>
      <c r="U7665" s="63"/>
      <c r="V7665" s="63"/>
      <c r="W7665" s="63"/>
      <c r="X7665" s="3"/>
    </row>
    <row r="7666" spans="1:24">
      <c r="A7666" s="3"/>
      <c r="B7666" s="3"/>
      <c r="C7666" s="3"/>
      <c r="D7666" s="3"/>
      <c r="E7666" s="79"/>
      <c r="F7666" s="3"/>
      <c r="G7666" s="77" t="e">
        <f>VLOOKUP($F$1&amp;F7666,定价因子!E:F,2,0)</f>
        <v>#N/A</v>
      </c>
      <c r="H7666" s="3"/>
      <c r="I7666" s="77" t="e">
        <f>VLOOKUP($H$1&amp;H7666,定价因子!E:F,2,0)</f>
        <v>#N/A</v>
      </c>
      <c r="J7666" s="3"/>
      <c r="K7666" s="77" t="e">
        <f>VLOOKUP($J$1&amp;J7666,定价因子!E:F,2,0)</f>
        <v>#N/A</v>
      </c>
      <c r="L7666" s="3"/>
      <c r="M7666" s="77" t="e">
        <f>VLOOKUP($L$1&amp;L7666,定价因子!E:F,2,0)</f>
        <v>#N/A</v>
      </c>
      <c r="N7666" s="3"/>
      <c r="O7666" s="77" t="e">
        <f>VLOOKUP($N$1&amp;N7666,定价因子!E:F,2,0)</f>
        <v>#N/A</v>
      </c>
      <c r="P7666" s="3"/>
      <c r="Q7666" s="55" t="e">
        <f>VLOOKUP($P$1&amp;P7666,定价因子!$E:$F,2,0)</f>
        <v>#N/A</v>
      </c>
      <c r="R7666" s="3"/>
      <c r="S7666" s="77" t="e">
        <f>VLOOKUP($R$1&amp;R7666,定价因子!$E:$F,2,0)</f>
        <v>#N/A</v>
      </c>
      <c r="T7666" s="61"/>
      <c r="U7666" s="63"/>
      <c r="V7666" s="63"/>
      <c r="W7666" s="63"/>
      <c r="X7666" s="3"/>
    </row>
    <row r="7667" spans="1:24">
      <c r="A7667" s="3"/>
      <c r="B7667" s="3"/>
      <c r="C7667" s="3"/>
      <c r="D7667" s="3"/>
      <c r="E7667" s="79"/>
      <c r="F7667" s="3"/>
      <c r="G7667" s="77" t="e">
        <f>VLOOKUP($F$1&amp;F7667,定价因子!E:F,2,0)</f>
        <v>#N/A</v>
      </c>
      <c r="H7667" s="3"/>
      <c r="I7667" s="77" t="e">
        <f>VLOOKUP($H$1&amp;H7667,定价因子!E:F,2,0)</f>
        <v>#N/A</v>
      </c>
      <c r="J7667" s="3"/>
      <c r="K7667" s="77" t="e">
        <f>VLOOKUP($J$1&amp;J7667,定价因子!E:F,2,0)</f>
        <v>#N/A</v>
      </c>
      <c r="L7667" s="3"/>
      <c r="M7667" s="77" t="e">
        <f>VLOOKUP($L$1&amp;L7667,定价因子!E:F,2,0)</f>
        <v>#N/A</v>
      </c>
      <c r="N7667" s="3"/>
      <c r="O7667" s="77" t="e">
        <f>VLOOKUP($N$1&amp;N7667,定价因子!E:F,2,0)</f>
        <v>#N/A</v>
      </c>
      <c r="P7667" s="3"/>
      <c r="Q7667" s="55" t="e">
        <f>VLOOKUP($P$1&amp;P7667,定价因子!$E:$F,2,0)</f>
        <v>#N/A</v>
      </c>
      <c r="R7667" s="3"/>
      <c r="S7667" s="77" t="e">
        <f>VLOOKUP($R$1&amp;R7667,定价因子!$E:$F,2,0)</f>
        <v>#N/A</v>
      </c>
      <c r="T7667" s="61"/>
      <c r="U7667" s="63"/>
      <c r="V7667" s="63"/>
      <c r="W7667" s="63"/>
      <c r="X7667" s="3"/>
    </row>
    <row r="7668" spans="1:24">
      <c r="A7668" s="3"/>
      <c r="B7668" s="3"/>
      <c r="C7668" s="3"/>
      <c r="D7668" s="3"/>
      <c r="E7668" s="79"/>
      <c r="F7668" s="3"/>
      <c r="G7668" s="77" t="e">
        <f>VLOOKUP($F$1&amp;F7668,定价因子!E:F,2,0)</f>
        <v>#N/A</v>
      </c>
      <c r="H7668" s="3"/>
      <c r="I7668" s="77" t="e">
        <f>VLOOKUP($H$1&amp;H7668,定价因子!E:F,2,0)</f>
        <v>#N/A</v>
      </c>
      <c r="J7668" s="3"/>
      <c r="K7668" s="77" t="e">
        <f>VLOOKUP($J$1&amp;J7668,定价因子!E:F,2,0)</f>
        <v>#N/A</v>
      </c>
      <c r="L7668" s="3"/>
      <c r="M7668" s="77" t="e">
        <f>VLOOKUP($L$1&amp;L7668,定价因子!E:F,2,0)</f>
        <v>#N/A</v>
      </c>
      <c r="N7668" s="3"/>
      <c r="O7668" s="77" t="e">
        <f>VLOOKUP($N$1&amp;N7668,定价因子!E:F,2,0)</f>
        <v>#N/A</v>
      </c>
      <c r="P7668" s="3"/>
      <c r="Q7668" s="55" t="e">
        <f>VLOOKUP($P$1&amp;P7668,定价因子!$E:$F,2,0)</f>
        <v>#N/A</v>
      </c>
      <c r="R7668" s="3"/>
      <c r="S7668" s="77" t="e">
        <f>VLOOKUP($R$1&amp;R7668,定价因子!$E:$F,2,0)</f>
        <v>#N/A</v>
      </c>
      <c r="T7668" s="61"/>
      <c r="U7668" s="63"/>
      <c r="V7668" s="63"/>
      <c r="W7668" s="63"/>
      <c r="X7668" s="3"/>
    </row>
    <row r="7669" spans="1:24">
      <c r="A7669" s="3"/>
      <c r="B7669" s="3"/>
      <c r="C7669" s="3"/>
      <c r="D7669" s="3"/>
      <c r="E7669" s="79"/>
      <c r="F7669" s="3"/>
      <c r="G7669" s="77" t="e">
        <f>VLOOKUP($F$1&amp;F7669,定价因子!E:F,2,0)</f>
        <v>#N/A</v>
      </c>
      <c r="H7669" s="3"/>
      <c r="I7669" s="77" t="e">
        <f>VLOOKUP($H$1&amp;H7669,定价因子!E:F,2,0)</f>
        <v>#N/A</v>
      </c>
      <c r="J7669" s="3"/>
      <c r="K7669" s="77" t="e">
        <f>VLOOKUP($J$1&amp;J7669,定价因子!E:F,2,0)</f>
        <v>#N/A</v>
      </c>
      <c r="L7669" s="3"/>
      <c r="M7669" s="77" t="e">
        <f>VLOOKUP($L$1&amp;L7669,定价因子!E:F,2,0)</f>
        <v>#N/A</v>
      </c>
      <c r="N7669" s="3"/>
      <c r="O7669" s="77" t="e">
        <f>VLOOKUP($N$1&amp;N7669,定价因子!E:F,2,0)</f>
        <v>#N/A</v>
      </c>
      <c r="P7669" s="3"/>
      <c r="Q7669" s="55" t="e">
        <f>VLOOKUP($P$1&amp;P7669,定价因子!$E:$F,2,0)</f>
        <v>#N/A</v>
      </c>
      <c r="R7669" s="3"/>
      <c r="S7669" s="77" t="e">
        <f>VLOOKUP($R$1&amp;R7669,定价因子!$E:$F,2,0)</f>
        <v>#N/A</v>
      </c>
      <c r="T7669" s="61"/>
      <c r="U7669" s="63"/>
      <c r="V7669" s="63"/>
      <c r="W7669" s="63"/>
      <c r="X7669" s="3"/>
    </row>
    <row r="7670" spans="1:24">
      <c r="A7670" s="3"/>
      <c r="B7670" s="3"/>
      <c r="C7670" s="3"/>
      <c r="D7670" s="3"/>
      <c r="E7670" s="79"/>
      <c r="F7670" s="3"/>
      <c r="G7670" s="77" t="e">
        <f>VLOOKUP($F$1&amp;F7670,定价因子!E:F,2,0)</f>
        <v>#N/A</v>
      </c>
      <c r="H7670" s="3"/>
      <c r="I7670" s="77" t="e">
        <f>VLOOKUP($H$1&amp;H7670,定价因子!E:F,2,0)</f>
        <v>#N/A</v>
      </c>
      <c r="J7670" s="3"/>
      <c r="K7670" s="77" t="e">
        <f>VLOOKUP($J$1&amp;J7670,定价因子!E:F,2,0)</f>
        <v>#N/A</v>
      </c>
      <c r="L7670" s="3"/>
      <c r="M7670" s="77" t="e">
        <f>VLOOKUP($L$1&amp;L7670,定价因子!E:F,2,0)</f>
        <v>#N/A</v>
      </c>
      <c r="N7670" s="3"/>
      <c r="O7670" s="77" t="e">
        <f>VLOOKUP($N$1&amp;N7670,定价因子!E:F,2,0)</f>
        <v>#N/A</v>
      </c>
      <c r="P7670" s="3"/>
      <c r="Q7670" s="55" t="e">
        <f>VLOOKUP($P$1&amp;P7670,定价因子!$E:$F,2,0)</f>
        <v>#N/A</v>
      </c>
      <c r="R7670" s="3"/>
      <c r="S7670" s="77" t="e">
        <f>VLOOKUP($R$1&amp;R7670,定价因子!$E:$F,2,0)</f>
        <v>#N/A</v>
      </c>
      <c r="T7670" s="61"/>
      <c r="U7670" s="63"/>
      <c r="V7670" s="63"/>
      <c r="W7670" s="63"/>
      <c r="X7670" s="3"/>
    </row>
    <row r="7671" spans="1:24">
      <c r="A7671" s="3"/>
      <c r="B7671" s="3"/>
      <c r="C7671" s="3"/>
      <c r="D7671" s="3"/>
      <c r="E7671" s="79"/>
      <c r="F7671" s="3"/>
      <c r="G7671" s="77" t="e">
        <f>VLOOKUP($F$1&amp;F7671,定价因子!E:F,2,0)</f>
        <v>#N/A</v>
      </c>
      <c r="H7671" s="3"/>
      <c r="I7671" s="77" t="e">
        <f>VLOOKUP($H$1&amp;H7671,定价因子!E:F,2,0)</f>
        <v>#N/A</v>
      </c>
      <c r="J7671" s="3"/>
      <c r="K7671" s="77" t="e">
        <f>VLOOKUP($J$1&amp;J7671,定价因子!E:F,2,0)</f>
        <v>#N/A</v>
      </c>
      <c r="L7671" s="3"/>
      <c r="M7671" s="77" t="e">
        <f>VLOOKUP($L$1&amp;L7671,定价因子!E:F,2,0)</f>
        <v>#N/A</v>
      </c>
      <c r="N7671" s="3"/>
      <c r="O7671" s="77" t="e">
        <f>VLOOKUP($N$1&amp;N7671,定价因子!E:F,2,0)</f>
        <v>#N/A</v>
      </c>
      <c r="P7671" s="3"/>
      <c r="Q7671" s="55" t="e">
        <f>VLOOKUP($P$1&amp;P7671,定价因子!$E:$F,2,0)</f>
        <v>#N/A</v>
      </c>
      <c r="R7671" s="3"/>
      <c r="S7671" s="77" t="e">
        <f>VLOOKUP($R$1&amp;R7671,定价因子!$E:$F,2,0)</f>
        <v>#N/A</v>
      </c>
      <c r="T7671" s="61"/>
      <c r="U7671" s="63"/>
      <c r="V7671" s="63"/>
      <c r="W7671" s="63"/>
      <c r="X7671" s="3"/>
    </row>
    <row r="7672" spans="1:24">
      <c r="A7672" s="3"/>
      <c r="B7672" s="3"/>
      <c r="C7672" s="3"/>
      <c r="D7672" s="3"/>
      <c r="E7672" s="79"/>
      <c r="F7672" s="3"/>
      <c r="G7672" s="77" t="e">
        <f>VLOOKUP($F$1&amp;F7672,定价因子!E:F,2,0)</f>
        <v>#N/A</v>
      </c>
      <c r="H7672" s="3"/>
      <c r="I7672" s="77" t="e">
        <f>VLOOKUP($H$1&amp;H7672,定价因子!E:F,2,0)</f>
        <v>#N/A</v>
      </c>
      <c r="J7672" s="3"/>
      <c r="K7672" s="77" t="e">
        <f>VLOOKUP($J$1&amp;J7672,定价因子!E:F,2,0)</f>
        <v>#N/A</v>
      </c>
      <c r="L7672" s="3"/>
      <c r="M7672" s="77" t="e">
        <f>VLOOKUP($L$1&amp;L7672,定价因子!E:F,2,0)</f>
        <v>#N/A</v>
      </c>
      <c r="N7672" s="3"/>
      <c r="O7672" s="77" t="e">
        <f>VLOOKUP($N$1&amp;N7672,定价因子!E:F,2,0)</f>
        <v>#N/A</v>
      </c>
      <c r="P7672" s="3"/>
      <c r="Q7672" s="55" t="e">
        <f>VLOOKUP($P$1&amp;P7672,定价因子!$E:$F,2,0)</f>
        <v>#N/A</v>
      </c>
      <c r="R7672" s="3"/>
      <c r="S7672" s="77" t="e">
        <f>VLOOKUP($R$1&amp;R7672,定价因子!$E:$F,2,0)</f>
        <v>#N/A</v>
      </c>
      <c r="T7672" s="61"/>
      <c r="U7672" s="63"/>
      <c r="V7672" s="63"/>
      <c r="W7672" s="63"/>
      <c r="X7672" s="3"/>
    </row>
    <row r="7673" spans="1:24">
      <c r="A7673" s="3"/>
      <c r="B7673" s="3"/>
      <c r="C7673" s="3"/>
      <c r="D7673" s="3"/>
      <c r="E7673" s="79"/>
      <c r="F7673" s="3"/>
      <c r="G7673" s="77" t="e">
        <f>VLOOKUP($F$1&amp;F7673,定价因子!E:F,2,0)</f>
        <v>#N/A</v>
      </c>
      <c r="H7673" s="3"/>
      <c r="I7673" s="77" t="e">
        <f>VLOOKUP($H$1&amp;H7673,定价因子!E:F,2,0)</f>
        <v>#N/A</v>
      </c>
      <c r="J7673" s="3"/>
      <c r="K7673" s="77" t="e">
        <f>VLOOKUP($J$1&amp;J7673,定价因子!E:F,2,0)</f>
        <v>#N/A</v>
      </c>
      <c r="L7673" s="3"/>
      <c r="M7673" s="77" t="e">
        <f>VLOOKUP($L$1&amp;L7673,定价因子!E:F,2,0)</f>
        <v>#N/A</v>
      </c>
      <c r="N7673" s="3"/>
      <c r="O7673" s="77" t="e">
        <f>VLOOKUP($N$1&amp;N7673,定价因子!E:F,2,0)</f>
        <v>#N/A</v>
      </c>
      <c r="P7673" s="3"/>
      <c r="Q7673" s="55" t="e">
        <f>VLOOKUP($P$1&amp;P7673,定价因子!$E:$F,2,0)</f>
        <v>#N/A</v>
      </c>
      <c r="R7673" s="3"/>
      <c r="S7673" s="77" t="e">
        <f>VLOOKUP($R$1&amp;R7673,定价因子!$E:$F,2,0)</f>
        <v>#N/A</v>
      </c>
      <c r="T7673" s="61"/>
      <c r="U7673" s="63"/>
      <c r="V7673" s="63"/>
      <c r="W7673" s="63"/>
      <c r="X7673" s="3"/>
    </row>
    <row r="7674" spans="1:24">
      <c r="A7674" s="3"/>
      <c r="B7674" s="3"/>
      <c r="C7674" s="3"/>
      <c r="D7674" s="3"/>
      <c r="E7674" s="79"/>
      <c r="F7674" s="3"/>
      <c r="G7674" s="77" t="e">
        <f>VLOOKUP($F$1&amp;F7674,定价因子!E:F,2,0)</f>
        <v>#N/A</v>
      </c>
      <c r="H7674" s="3"/>
      <c r="I7674" s="77" t="e">
        <f>VLOOKUP($H$1&amp;H7674,定价因子!E:F,2,0)</f>
        <v>#N/A</v>
      </c>
      <c r="J7674" s="3"/>
      <c r="K7674" s="77" t="e">
        <f>VLOOKUP($J$1&amp;J7674,定价因子!E:F,2,0)</f>
        <v>#N/A</v>
      </c>
      <c r="L7674" s="3"/>
      <c r="M7674" s="77" t="e">
        <f>VLOOKUP($L$1&amp;L7674,定价因子!E:F,2,0)</f>
        <v>#N/A</v>
      </c>
      <c r="N7674" s="3"/>
      <c r="O7674" s="77" t="e">
        <f>VLOOKUP($N$1&amp;N7674,定价因子!E:F,2,0)</f>
        <v>#N/A</v>
      </c>
      <c r="P7674" s="3"/>
      <c r="Q7674" s="55" t="e">
        <f>VLOOKUP($P$1&amp;P7674,定价因子!$E:$F,2,0)</f>
        <v>#N/A</v>
      </c>
      <c r="R7674" s="3"/>
      <c r="S7674" s="77" t="e">
        <f>VLOOKUP($R$1&amp;R7674,定价因子!$E:$F,2,0)</f>
        <v>#N/A</v>
      </c>
      <c r="T7674" s="61"/>
      <c r="U7674" s="63"/>
      <c r="V7674" s="63"/>
      <c r="W7674" s="63"/>
      <c r="X7674" s="3"/>
    </row>
    <row r="7675" spans="1:24">
      <c r="A7675" s="3"/>
      <c r="B7675" s="3"/>
      <c r="C7675" s="3"/>
      <c r="D7675" s="3"/>
      <c r="E7675" s="79"/>
      <c r="F7675" s="3"/>
      <c r="G7675" s="77" t="e">
        <f>VLOOKUP($F$1&amp;F7675,定价因子!E:F,2,0)</f>
        <v>#N/A</v>
      </c>
      <c r="H7675" s="3"/>
      <c r="I7675" s="77" t="e">
        <f>VLOOKUP($H$1&amp;H7675,定价因子!E:F,2,0)</f>
        <v>#N/A</v>
      </c>
      <c r="J7675" s="3"/>
      <c r="K7675" s="77" t="e">
        <f>VLOOKUP($J$1&amp;J7675,定价因子!E:F,2,0)</f>
        <v>#N/A</v>
      </c>
      <c r="L7675" s="3"/>
      <c r="M7675" s="77" t="e">
        <f>VLOOKUP($L$1&amp;L7675,定价因子!E:F,2,0)</f>
        <v>#N/A</v>
      </c>
      <c r="N7675" s="3"/>
      <c r="O7675" s="77" t="e">
        <f>VLOOKUP($N$1&amp;N7675,定价因子!E:F,2,0)</f>
        <v>#N/A</v>
      </c>
      <c r="P7675" s="3"/>
      <c r="Q7675" s="55" t="e">
        <f>VLOOKUP($P$1&amp;P7675,定价因子!$E:$F,2,0)</f>
        <v>#N/A</v>
      </c>
      <c r="R7675" s="3"/>
      <c r="S7675" s="77" t="e">
        <f>VLOOKUP($R$1&amp;R7675,定价因子!$E:$F,2,0)</f>
        <v>#N/A</v>
      </c>
      <c r="T7675" s="61"/>
      <c r="U7675" s="63"/>
      <c r="V7675" s="63"/>
      <c r="W7675" s="63"/>
      <c r="X7675" s="3"/>
    </row>
    <row r="7676" spans="1:24">
      <c r="A7676" s="3"/>
      <c r="B7676" s="3"/>
      <c r="C7676" s="3"/>
      <c r="D7676" s="3"/>
      <c r="E7676" s="79"/>
      <c r="F7676" s="3"/>
      <c r="G7676" s="77" t="e">
        <f>VLOOKUP($F$1&amp;F7676,定价因子!E:F,2,0)</f>
        <v>#N/A</v>
      </c>
      <c r="H7676" s="3"/>
      <c r="I7676" s="77" t="e">
        <f>VLOOKUP($H$1&amp;H7676,定价因子!E:F,2,0)</f>
        <v>#N/A</v>
      </c>
      <c r="J7676" s="3"/>
      <c r="K7676" s="77" t="e">
        <f>VLOOKUP($J$1&amp;J7676,定价因子!E:F,2,0)</f>
        <v>#N/A</v>
      </c>
      <c r="L7676" s="3"/>
      <c r="M7676" s="77" t="e">
        <f>VLOOKUP($L$1&amp;L7676,定价因子!E:F,2,0)</f>
        <v>#N/A</v>
      </c>
      <c r="N7676" s="3"/>
      <c r="O7676" s="77" t="e">
        <f>VLOOKUP($N$1&amp;N7676,定价因子!E:F,2,0)</f>
        <v>#N/A</v>
      </c>
      <c r="P7676" s="3"/>
      <c r="Q7676" s="55" t="e">
        <f>VLOOKUP($P$1&amp;P7676,定价因子!$E:$F,2,0)</f>
        <v>#N/A</v>
      </c>
      <c r="R7676" s="3"/>
      <c r="S7676" s="77" t="e">
        <f>VLOOKUP($R$1&amp;R7676,定价因子!$E:$F,2,0)</f>
        <v>#N/A</v>
      </c>
      <c r="T7676" s="61"/>
      <c r="U7676" s="63"/>
      <c r="V7676" s="63"/>
      <c r="W7676" s="63"/>
      <c r="X7676" s="3"/>
    </row>
    <row r="7677" spans="1:24">
      <c r="A7677" s="3"/>
      <c r="B7677" s="3"/>
      <c r="C7677" s="3"/>
      <c r="D7677" s="3"/>
      <c r="E7677" s="79"/>
      <c r="F7677" s="3"/>
      <c r="G7677" s="77" t="e">
        <f>VLOOKUP($F$1&amp;F7677,定价因子!E:F,2,0)</f>
        <v>#N/A</v>
      </c>
      <c r="H7677" s="3"/>
      <c r="I7677" s="77" t="e">
        <f>VLOOKUP($H$1&amp;H7677,定价因子!E:F,2,0)</f>
        <v>#N/A</v>
      </c>
      <c r="J7677" s="3"/>
      <c r="K7677" s="77" t="e">
        <f>VLOOKUP($J$1&amp;J7677,定价因子!E:F,2,0)</f>
        <v>#N/A</v>
      </c>
      <c r="L7677" s="3"/>
      <c r="M7677" s="77" t="e">
        <f>VLOOKUP($L$1&amp;L7677,定价因子!E:F,2,0)</f>
        <v>#N/A</v>
      </c>
      <c r="N7677" s="3"/>
      <c r="O7677" s="77" t="e">
        <f>VLOOKUP($N$1&amp;N7677,定价因子!E:F,2,0)</f>
        <v>#N/A</v>
      </c>
      <c r="P7677" s="3"/>
      <c r="Q7677" s="55" t="e">
        <f>VLOOKUP($P$1&amp;P7677,定价因子!$E:$F,2,0)</f>
        <v>#N/A</v>
      </c>
      <c r="R7677" s="3"/>
      <c r="S7677" s="77" t="e">
        <f>VLOOKUP($R$1&amp;R7677,定价因子!$E:$F,2,0)</f>
        <v>#N/A</v>
      </c>
      <c r="T7677" s="61"/>
      <c r="U7677" s="63"/>
      <c r="V7677" s="63"/>
      <c r="W7677" s="63"/>
      <c r="X7677" s="3"/>
    </row>
    <row r="7678" spans="1:24">
      <c r="A7678" s="3"/>
      <c r="B7678" s="3"/>
      <c r="C7678" s="3"/>
      <c r="D7678" s="3"/>
      <c r="E7678" s="79"/>
      <c r="F7678" s="3"/>
      <c r="G7678" s="77" t="e">
        <f>VLOOKUP($F$1&amp;F7678,定价因子!E:F,2,0)</f>
        <v>#N/A</v>
      </c>
      <c r="H7678" s="3"/>
      <c r="I7678" s="77" t="e">
        <f>VLOOKUP($H$1&amp;H7678,定价因子!E:F,2,0)</f>
        <v>#N/A</v>
      </c>
      <c r="J7678" s="3"/>
      <c r="K7678" s="77" t="e">
        <f>VLOOKUP($J$1&amp;J7678,定价因子!E:F,2,0)</f>
        <v>#N/A</v>
      </c>
      <c r="L7678" s="3"/>
      <c r="M7678" s="77" t="e">
        <f>VLOOKUP($L$1&amp;L7678,定价因子!E:F,2,0)</f>
        <v>#N/A</v>
      </c>
      <c r="N7678" s="3"/>
      <c r="O7678" s="77" t="e">
        <f>VLOOKUP($N$1&amp;N7678,定价因子!E:F,2,0)</f>
        <v>#N/A</v>
      </c>
      <c r="P7678" s="3"/>
      <c r="Q7678" s="55" t="e">
        <f>VLOOKUP($P$1&amp;P7678,定价因子!$E:$F,2,0)</f>
        <v>#N/A</v>
      </c>
      <c r="R7678" s="3"/>
      <c r="S7678" s="77" t="e">
        <f>VLOOKUP($R$1&amp;R7678,定价因子!$E:$F,2,0)</f>
        <v>#N/A</v>
      </c>
      <c r="T7678" s="61"/>
      <c r="U7678" s="63"/>
      <c r="V7678" s="63"/>
      <c r="W7678" s="63"/>
      <c r="X7678" s="3"/>
    </row>
    <row r="7679" spans="1:24">
      <c r="A7679" s="3"/>
      <c r="B7679" s="3"/>
      <c r="C7679" s="3"/>
      <c r="D7679" s="3"/>
      <c r="E7679" s="79"/>
      <c r="F7679" s="3"/>
      <c r="G7679" s="77" t="e">
        <f>VLOOKUP($F$1&amp;F7679,定价因子!E:F,2,0)</f>
        <v>#N/A</v>
      </c>
      <c r="H7679" s="3"/>
      <c r="I7679" s="77" t="e">
        <f>VLOOKUP($H$1&amp;H7679,定价因子!E:F,2,0)</f>
        <v>#N/A</v>
      </c>
      <c r="J7679" s="3"/>
      <c r="K7679" s="77" t="e">
        <f>VLOOKUP($J$1&amp;J7679,定价因子!E:F,2,0)</f>
        <v>#N/A</v>
      </c>
      <c r="L7679" s="3"/>
      <c r="M7679" s="77" t="e">
        <f>VLOOKUP($L$1&amp;L7679,定价因子!E:F,2,0)</f>
        <v>#N/A</v>
      </c>
      <c r="N7679" s="3"/>
      <c r="O7679" s="77" t="e">
        <f>VLOOKUP($N$1&amp;N7679,定价因子!E:F,2,0)</f>
        <v>#N/A</v>
      </c>
      <c r="P7679" s="3"/>
      <c r="Q7679" s="55" t="e">
        <f>VLOOKUP($P$1&amp;P7679,定价因子!$E:$F,2,0)</f>
        <v>#N/A</v>
      </c>
      <c r="R7679" s="3"/>
      <c r="S7679" s="77" t="e">
        <f>VLOOKUP($R$1&amp;R7679,定价因子!$E:$F,2,0)</f>
        <v>#N/A</v>
      </c>
      <c r="T7679" s="61"/>
      <c r="U7679" s="63"/>
      <c r="V7679" s="63"/>
      <c r="W7679" s="63"/>
      <c r="X7679" s="3"/>
    </row>
    <row r="7680" spans="1:24">
      <c r="A7680" s="3"/>
      <c r="B7680" s="3"/>
      <c r="C7680" s="3"/>
      <c r="D7680" s="3"/>
      <c r="E7680" s="79"/>
      <c r="F7680" s="3"/>
      <c r="G7680" s="77" t="e">
        <f>VLOOKUP($F$1&amp;F7680,定价因子!E:F,2,0)</f>
        <v>#N/A</v>
      </c>
      <c r="H7680" s="3"/>
      <c r="I7680" s="77" t="e">
        <f>VLOOKUP($H$1&amp;H7680,定价因子!E:F,2,0)</f>
        <v>#N/A</v>
      </c>
      <c r="J7680" s="3"/>
      <c r="K7680" s="77" t="e">
        <f>VLOOKUP($J$1&amp;J7680,定价因子!E:F,2,0)</f>
        <v>#N/A</v>
      </c>
      <c r="L7680" s="3"/>
      <c r="M7680" s="77" t="e">
        <f>VLOOKUP($L$1&amp;L7680,定价因子!E:F,2,0)</f>
        <v>#N/A</v>
      </c>
      <c r="N7680" s="3"/>
      <c r="O7680" s="77" t="e">
        <f>VLOOKUP($N$1&amp;N7680,定价因子!E:F,2,0)</f>
        <v>#N/A</v>
      </c>
      <c r="P7680" s="3"/>
      <c r="Q7680" s="55" t="e">
        <f>VLOOKUP($P$1&amp;P7680,定价因子!$E:$F,2,0)</f>
        <v>#N/A</v>
      </c>
      <c r="R7680" s="3"/>
      <c r="S7680" s="77" t="e">
        <f>VLOOKUP($R$1&amp;R7680,定价因子!$E:$F,2,0)</f>
        <v>#N/A</v>
      </c>
      <c r="T7680" s="61"/>
      <c r="U7680" s="63"/>
      <c r="V7680" s="63"/>
      <c r="W7680" s="63"/>
      <c r="X7680" s="3"/>
    </row>
    <row r="7681" spans="1:24">
      <c r="A7681" s="3"/>
      <c r="B7681" s="3"/>
      <c r="C7681" s="3"/>
      <c r="D7681" s="3"/>
      <c r="E7681" s="79"/>
      <c r="F7681" s="3"/>
      <c r="G7681" s="77" t="e">
        <f>VLOOKUP($F$1&amp;F7681,定价因子!E:F,2,0)</f>
        <v>#N/A</v>
      </c>
      <c r="H7681" s="3"/>
      <c r="I7681" s="77" t="e">
        <f>VLOOKUP($H$1&amp;H7681,定价因子!E:F,2,0)</f>
        <v>#N/A</v>
      </c>
      <c r="J7681" s="3"/>
      <c r="K7681" s="77" t="e">
        <f>VLOOKUP($J$1&amp;J7681,定价因子!E:F,2,0)</f>
        <v>#N/A</v>
      </c>
      <c r="L7681" s="3"/>
      <c r="M7681" s="77" t="e">
        <f>VLOOKUP($L$1&amp;L7681,定价因子!E:F,2,0)</f>
        <v>#N/A</v>
      </c>
      <c r="N7681" s="3"/>
      <c r="O7681" s="77" t="e">
        <f>VLOOKUP($N$1&amp;N7681,定价因子!E:F,2,0)</f>
        <v>#N/A</v>
      </c>
      <c r="P7681" s="3"/>
      <c r="Q7681" s="55" t="e">
        <f>VLOOKUP($P$1&amp;P7681,定价因子!$E:$F,2,0)</f>
        <v>#N/A</v>
      </c>
      <c r="R7681" s="3"/>
      <c r="S7681" s="77" t="e">
        <f>VLOOKUP($R$1&amp;R7681,定价因子!$E:$F,2,0)</f>
        <v>#N/A</v>
      </c>
      <c r="T7681" s="61"/>
      <c r="U7681" s="63"/>
      <c r="V7681" s="63"/>
      <c r="W7681" s="63"/>
      <c r="X7681" s="3"/>
    </row>
    <row r="7682" spans="1:24">
      <c r="A7682" s="3"/>
      <c r="B7682" s="3"/>
      <c r="C7682" s="3"/>
      <c r="D7682" s="3"/>
      <c r="E7682" s="79"/>
      <c r="F7682" s="3"/>
      <c r="G7682" s="77" t="e">
        <f>VLOOKUP($F$1&amp;F7682,定价因子!E:F,2,0)</f>
        <v>#N/A</v>
      </c>
      <c r="H7682" s="3"/>
      <c r="I7682" s="77" t="e">
        <f>VLOOKUP($H$1&amp;H7682,定价因子!E:F,2,0)</f>
        <v>#N/A</v>
      </c>
      <c r="J7682" s="3"/>
      <c r="K7682" s="77" t="e">
        <f>VLOOKUP($J$1&amp;J7682,定价因子!E:F,2,0)</f>
        <v>#N/A</v>
      </c>
      <c r="L7682" s="3"/>
      <c r="M7682" s="77" t="e">
        <f>VLOOKUP($L$1&amp;L7682,定价因子!E:F,2,0)</f>
        <v>#N/A</v>
      </c>
      <c r="N7682" s="3"/>
      <c r="O7682" s="77" t="e">
        <f>VLOOKUP($N$1&amp;N7682,定价因子!E:F,2,0)</f>
        <v>#N/A</v>
      </c>
      <c r="P7682" s="3"/>
      <c r="Q7682" s="55" t="e">
        <f>VLOOKUP($P$1&amp;P7682,定价因子!$E:$F,2,0)</f>
        <v>#N/A</v>
      </c>
      <c r="R7682" s="3"/>
      <c r="S7682" s="77" t="e">
        <f>VLOOKUP($R$1&amp;R7682,定价因子!$E:$F,2,0)</f>
        <v>#N/A</v>
      </c>
      <c r="T7682" s="61"/>
      <c r="U7682" s="63"/>
      <c r="V7682" s="63"/>
      <c r="W7682" s="63"/>
      <c r="X7682" s="3"/>
    </row>
    <row r="7683" spans="1:24">
      <c r="A7683" s="3"/>
      <c r="B7683" s="3"/>
      <c r="C7683" s="3"/>
      <c r="D7683" s="3"/>
      <c r="E7683" s="79"/>
      <c r="F7683" s="3"/>
      <c r="G7683" s="77" t="e">
        <f>VLOOKUP($F$1&amp;F7683,定价因子!E:F,2,0)</f>
        <v>#N/A</v>
      </c>
      <c r="H7683" s="3"/>
      <c r="I7683" s="77" t="e">
        <f>VLOOKUP($H$1&amp;H7683,定价因子!E:F,2,0)</f>
        <v>#N/A</v>
      </c>
      <c r="J7683" s="3"/>
      <c r="K7683" s="77" t="e">
        <f>VLOOKUP($J$1&amp;J7683,定价因子!E:F,2,0)</f>
        <v>#N/A</v>
      </c>
      <c r="L7683" s="3"/>
      <c r="M7683" s="77" t="e">
        <f>VLOOKUP($L$1&amp;L7683,定价因子!E:F,2,0)</f>
        <v>#N/A</v>
      </c>
      <c r="N7683" s="3"/>
      <c r="O7683" s="77" t="e">
        <f>VLOOKUP($N$1&amp;N7683,定价因子!E:F,2,0)</f>
        <v>#N/A</v>
      </c>
      <c r="P7683" s="3"/>
      <c r="Q7683" s="55" t="e">
        <f>VLOOKUP($P$1&amp;P7683,定价因子!$E:$F,2,0)</f>
        <v>#N/A</v>
      </c>
      <c r="R7683" s="3"/>
      <c r="S7683" s="77" t="e">
        <f>VLOOKUP($R$1&amp;R7683,定价因子!$E:$F,2,0)</f>
        <v>#N/A</v>
      </c>
      <c r="T7683" s="61"/>
      <c r="U7683" s="63"/>
      <c r="V7683" s="63"/>
      <c r="W7683" s="63"/>
      <c r="X7683" s="3"/>
    </row>
    <row r="7684" spans="1:24">
      <c r="A7684" s="3"/>
      <c r="B7684" s="3"/>
      <c r="C7684" s="3"/>
      <c r="D7684" s="3"/>
      <c r="E7684" s="79"/>
      <c r="F7684" s="3"/>
      <c r="G7684" s="77" t="e">
        <f>VLOOKUP($F$1&amp;F7684,定价因子!E:F,2,0)</f>
        <v>#N/A</v>
      </c>
      <c r="H7684" s="3"/>
      <c r="I7684" s="77" t="e">
        <f>VLOOKUP($H$1&amp;H7684,定价因子!E:F,2,0)</f>
        <v>#N/A</v>
      </c>
      <c r="J7684" s="3"/>
      <c r="K7684" s="77" t="e">
        <f>VLOOKUP($J$1&amp;J7684,定价因子!E:F,2,0)</f>
        <v>#N/A</v>
      </c>
      <c r="L7684" s="3"/>
      <c r="M7684" s="77" t="e">
        <f>VLOOKUP($L$1&amp;L7684,定价因子!E:F,2,0)</f>
        <v>#N/A</v>
      </c>
      <c r="N7684" s="3"/>
      <c r="O7684" s="77" t="e">
        <f>VLOOKUP($N$1&amp;N7684,定价因子!E:F,2,0)</f>
        <v>#N/A</v>
      </c>
      <c r="P7684" s="3"/>
      <c r="Q7684" s="55" t="e">
        <f>VLOOKUP($P$1&amp;P7684,定价因子!$E:$F,2,0)</f>
        <v>#N/A</v>
      </c>
      <c r="R7684" s="3"/>
      <c r="S7684" s="77" t="e">
        <f>VLOOKUP($R$1&amp;R7684,定价因子!$E:$F,2,0)</f>
        <v>#N/A</v>
      </c>
      <c r="T7684" s="61"/>
      <c r="U7684" s="63"/>
      <c r="V7684" s="63"/>
      <c r="W7684" s="63"/>
      <c r="X7684" s="3"/>
    </row>
    <row r="7685" spans="1:24">
      <c r="A7685" s="3"/>
      <c r="B7685" s="3"/>
      <c r="C7685" s="3"/>
      <c r="D7685" s="3"/>
      <c r="E7685" s="79"/>
      <c r="F7685" s="3"/>
      <c r="G7685" s="77" t="e">
        <f>VLOOKUP($F$1&amp;F7685,定价因子!E:F,2,0)</f>
        <v>#N/A</v>
      </c>
      <c r="H7685" s="3"/>
      <c r="I7685" s="77" t="e">
        <f>VLOOKUP($H$1&amp;H7685,定价因子!E:F,2,0)</f>
        <v>#N/A</v>
      </c>
      <c r="J7685" s="3"/>
      <c r="K7685" s="77" t="e">
        <f>VLOOKUP($J$1&amp;J7685,定价因子!E:F,2,0)</f>
        <v>#N/A</v>
      </c>
      <c r="L7685" s="3"/>
      <c r="M7685" s="77" t="e">
        <f>VLOOKUP($L$1&amp;L7685,定价因子!E:F,2,0)</f>
        <v>#N/A</v>
      </c>
      <c r="N7685" s="3"/>
      <c r="O7685" s="77" t="e">
        <f>VLOOKUP($N$1&amp;N7685,定价因子!E:F,2,0)</f>
        <v>#N/A</v>
      </c>
      <c r="P7685" s="3"/>
      <c r="Q7685" s="55" t="e">
        <f>VLOOKUP($P$1&amp;P7685,定价因子!$E:$F,2,0)</f>
        <v>#N/A</v>
      </c>
      <c r="R7685" s="3"/>
      <c r="S7685" s="77" t="e">
        <f>VLOOKUP($R$1&amp;R7685,定价因子!$E:$F,2,0)</f>
        <v>#N/A</v>
      </c>
      <c r="T7685" s="61"/>
      <c r="U7685" s="63"/>
      <c r="V7685" s="63"/>
      <c r="W7685" s="63"/>
      <c r="X7685" s="3"/>
    </row>
    <row r="7686" spans="1:24">
      <c r="A7686" s="3"/>
      <c r="B7686" s="3"/>
      <c r="C7686" s="3"/>
      <c r="D7686" s="3"/>
      <c r="E7686" s="79"/>
      <c r="F7686" s="3"/>
      <c r="G7686" s="77" t="e">
        <f>VLOOKUP($F$1&amp;F7686,定价因子!E:F,2,0)</f>
        <v>#N/A</v>
      </c>
      <c r="H7686" s="3"/>
      <c r="I7686" s="77" t="e">
        <f>VLOOKUP($H$1&amp;H7686,定价因子!E:F,2,0)</f>
        <v>#N/A</v>
      </c>
      <c r="J7686" s="3"/>
      <c r="K7686" s="77" t="e">
        <f>VLOOKUP($J$1&amp;J7686,定价因子!E:F,2,0)</f>
        <v>#N/A</v>
      </c>
      <c r="L7686" s="3"/>
      <c r="M7686" s="77" t="e">
        <f>VLOOKUP($L$1&amp;L7686,定价因子!E:F,2,0)</f>
        <v>#N/A</v>
      </c>
      <c r="N7686" s="3"/>
      <c r="O7686" s="77" t="e">
        <f>VLOOKUP($N$1&amp;N7686,定价因子!E:F,2,0)</f>
        <v>#N/A</v>
      </c>
      <c r="P7686" s="3"/>
      <c r="Q7686" s="55" t="e">
        <f>VLOOKUP($P$1&amp;P7686,定价因子!$E:$F,2,0)</f>
        <v>#N/A</v>
      </c>
      <c r="R7686" s="3"/>
      <c r="S7686" s="77" t="e">
        <f>VLOOKUP($R$1&amp;R7686,定价因子!$E:$F,2,0)</f>
        <v>#N/A</v>
      </c>
      <c r="T7686" s="61"/>
      <c r="U7686" s="63"/>
      <c r="V7686" s="63"/>
      <c r="W7686" s="63"/>
      <c r="X7686" s="3"/>
    </row>
    <row r="7687" spans="1:24">
      <c r="A7687" s="3"/>
      <c r="B7687" s="3"/>
      <c r="C7687" s="3"/>
      <c r="D7687" s="3"/>
      <c r="E7687" s="79"/>
      <c r="F7687" s="3"/>
      <c r="G7687" s="77" t="e">
        <f>VLOOKUP($F$1&amp;F7687,定价因子!E:F,2,0)</f>
        <v>#N/A</v>
      </c>
      <c r="H7687" s="3"/>
      <c r="I7687" s="77" t="e">
        <f>VLOOKUP($H$1&amp;H7687,定价因子!E:F,2,0)</f>
        <v>#N/A</v>
      </c>
      <c r="J7687" s="3"/>
      <c r="K7687" s="77" t="e">
        <f>VLOOKUP($J$1&amp;J7687,定价因子!E:F,2,0)</f>
        <v>#N/A</v>
      </c>
      <c r="L7687" s="3"/>
      <c r="M7687" s="77" t="e">
        <f>VLOOKUP($L$1&amp;L7687,定价因子!E:F,2,0)</f>
        <v>#N/A</v>
      </c>
      <c r="N7687" s="3"/>
      <c r="O7687" s="77" t="e">
        <f>VLOOKUP($N$1&amp;N7687,定价因子!E:F,2,0)</f>
        <v>#N/A</v>
      </c>
      <c r="P7687" s="3"/>
      <c r="Q7687" s="55" t="e">
        <f>VLOOKUP($P$1&amp;P7687,定价因子!$E:$F,2,0)</f>
        <v>#N/A</v>
      </c>
      <c r="R7687" s="3"/>
      <c r="S7687" s="77" t="e">
        <f>VLOOKUP($R$1&amp;R7687,定价因子!$E:$F,2,0)</f>
        <v>#N/A</v>
      </c>
      <c r="T7687" s="61"/>
      <c r="U7687" s="63"/>
      <c r="V7687" s="63"/>
      <c r="W7687" s="63"/>
      <c r="X7687" s="3"/>
    </row>
    <row r="7688" spans="1:24">
      <c r="A7688" s="3"/>
      <c r="B7688" s="3"/>
      <c r="C7688" s="3"/>
      <c r="D7688" s="3"/>
      <c r="E7688" s="79"/>
      <c r="F7688" s="3"/>
      <c r="G7688" s="77" t="e">
        <f>VLOOKUP($F$1&amp;F7688,定价因子!E:F,2,0)</f>
        <v>#N/A</v>
      </c>
      <c r="H7688" s="3"/>
      <c r="I7688" s="77" t="e">
        <f>VLOOKUP($H$1&amp;H7688,定价因子!E:F,2,0)</f>
        <v>#N/A</v>
      </c>
      <c r="J7688" s="3"/>
      <c r="K7688" s="77" t="e">
        <f>VLOOKUP($J$1&amp;J7688,定价因子!E:F,2,0)</f>
        <v>#N/A</v>
      </c>
      <c r="L7688" s="3"/>
      <c r="M7688" s="77" t="e">
        <f>VLOOKUP($L$1&amp;L7688,定价因子!E:F,2,0)</f>
        <v>#N/A</v>
      </c>
      <c r="N7688" s="3"/>
      <c r="O7688" s="77" t="e">
        <f>VLOOKUP($N$1&amp;N7688,定价因子!E:F,2,0)</f>
        <v>#N/A</v>
      </c>
      <c r="P7688" s="3"/>
      <c r="Q7688" s="55" t="e">
        <f>VLOOKUP($P$1&amp;P7688,定价因子!$E:$F,2,0)</f>
        <v>#N/A</v>
      </c>
      <c r="R7688" s="3"/>
      <c r="S7688" s="77" t="e">
        <f>VLOOKUP($R$1&amp;R7688,定价因子!$E:$F,2,0)</f>
        <v>#N/A</v>
      </c>
      <c r="T7688" s="61"/>
      <c r="U7688" s="63"/>
      <c r="V7688" s="63"/>
      <c r="W7688" s="63"/>
      <c r="X7688" s="3"/>
    </row>
    <row r="7689" spans="1:24">
      <c r="A7689" s="3"/>
      <c r="B7689" s="3"/>
      <c r="C7689" s="3"/>
      <c r="D7689" s="3"/>
      <c r="E7689" s="79"/>
      <c r="F7689" s="3"/>
      <c r="G7689" s="77" t="e">
        <f>VLOOKUP($F$1&amp;F7689,定价因子!E:F,2,0)</f>
        <v>#N/A</v>
      </c>
      <c r="H7689" s="3"/>
      <c r="I7689" s="77" t="e">
        <f>VLOOKUP($H$1&amp;H7689,定价因子!E:F,2,0)</f>
        <v>#N/A</v>
      </c>
      <c r="J7689" s="3"/>
      <c r="K7689" s="77" t="e">
        <f>VLOOKUP($J$1&amp;J7689,定价因子!E:F,2,0)</f>
        <v>#N/A</v>
      </c>
      <c r="L7689" s="3"/>
      <c r="M7689" s="77" t="e">
        <f>VLOOKUP($L$1&amp;L7689,定价因子!E:F,2,0)</f>
        <v>#N/A</v>
      </c>
      <c r="N7689" s="3"/>
      <c r="O7689" s="77" t="e">
        <f>VLOOKUP($N$1&amp;N7689,定价因子!E:F,2,0)</f>
        <v>#N/A</v>
      </c>
      <c r="P7689" s="3"/>
      <c r="Q7689" s="55" t="e">
        <f>VLOOKUP($P$1&amp;P7689,定价因子!$E:$F,2,0)</f>
        <v>#N/A</v>
      </c>
      <c r="R7689" s="3"/>
      <c r="S7689" s="77" t="e">
        <f>VLOOKUP($R$1&amp;R7689,定价因子!$E:$F,2,0)</f>
        <v>#N/A</v>
      </c>
      <c r="T7689" s="61"/>
      <c r="U7689" s="63"/>
      <c r="V7689" s="63"/>
      <c r="W7689" s="63"/>
      <c r="X7689" s="3"/>
    </row>
    <row r="7690" spans="1:24">
      <c r="A7690" s="3"/>
      <c r="B7690" s="3"/>
      <c r="C7690" s="3"/>
      <c r="D7690" s="3"/>
      <c r="E7690" s="79"/>
      <c r="F7690" s="3"/>
      <c r="G7690" s="77" t="e">
        <f>VLOOKUP($F$1&amp;F7690,定价因子!E:F,2,0)</f>
        <v>#N/A</v>
      </c>
      <c r="H7690" s="3"/>
      <c r="I7690" s="77" t="e">
        <f>VLOOKUP($H$1&amp;H7690,定价因子!E:F,2,0)</f>
        <v>#N/A</v>
      </c>
      <c r="J7690" s="3"/>
      <c r="K7690" s="77" t="e">
        <f>VLOOKUP($J$1&amp;J7690,定价因子!E:F,2,0)</f>
        <v>#N/A</v>
      </c>
      <c r="L7690" s="3"/>
      <c r="M7690" s="77" t="e">
        <f>VLOOKUP($L$1&amp;L7690,定价因子!E:F,2,0)</f>
        <v>#N/A</v>
      </c>
      <c r="N7690" s="3"/>
      <c r="O7690" s="77" t="e">
        <f>VLOOKUP($N$1&amp;N7690,定价因子!E:F,2,0)</f>
        <v>#N/A</v>
      </c>
      <c r="P7690" s="3"/>
      <c r="Q7690" s="55" t="e">
        <f>VLOOKUP($P$1&amp;P7690,定价因子!$E:$F,2,0)</f>
        <v>#N/A</v>
      </c>
      <c r="R7690" s="3"/>
      <c r="S7690" s="77" t="e">
        <f>VLOOKUP($R$1&amp;R7690,定价因子!$E:$F,2,0)</f>
        <v>#N/A</v>
      </c>
      <c r="T7690" s="61"/>
      <c r="U7690" s="63"/>
      <c r="V7690" s="63"/>
      <c r="W7690" s="63"/>
      <c r="X7690" s="3"/>
    </row>
    <row r="7691" spans="1:24">
      <c r="A7691" s="3"/>
      <c r="B7691" s="3"/>
      <c r="C7691" s="3"/>
      <c r="D7691" s="3"/>
      <c r="E7691" s="79"/>
      <c r="F7691" s="3"/>
      <c r="G7691" s="77" t="e">
        <f>VLOOKUP($F$1&amp;F7691,定价因子!E:F,2,0)</f>
        <v>#N/A</v>
      </c>
      <c r="H7691" s="3"/>
      <c r="I7691" s="77" t="e">
        <f>VLOOKUP($H$1&amp;H7691,定价因子!E:F,2,0)</f>
        <v>#N/A</v>
      </c>
      <c r="J7691" s="3"/>
      <c r="K7691" s="77" t="e">
        <f>VLOOKUP($J$1&amp;J7691,定价因子!E:F,2,0)</f>
        <v>#N/A</v>
      </c>
      <c r="L7691" s="3"/>
      <c r="M7691" s="77" t="e">
        <f>VLOOKUP($L$1&amp;L7691,定价因子!E:F,2,0)</f>
        <v>#N/A</v>
      </c>
      <c r="N7691" s="3"/>
      <c r="O7691" s="77" t="e">
        <f>VLOOKUP($N$1&amp;N7691,定价因子!E:F,2,0)</f>
        <v>#N/A</v>
      </c>
      <c r="P7691" s="3"/>
      <c r="Q7691" s="55" t="e">
        <f>VLOOKUP($P$1&amp;P7691,定价因子!$E:$F,2,0)</f>
        <v>#N/A</v>
      </c>
      <c r="R7691" s="3"/>
      <c r="S7691" s="77" t="e">
        <f>VLOOKUP($R$1&amp;R7691,定价因子!$E:$F,2,0)</f>
        <v>#N/A</v>
      </c>
      <c r="T7691" s="61"/>
      <c r="U7691" s="63"/>
      <c r="V7691" s="63"/>
      <c r="W7691" s="63"/>
      <c r="X7691" s="3"/>
    </row>
    <row r="7692" spans="1:24">
      <c r="A7692" s="3"/>
      <c r="B7692" s="3"/>
      <c r="C7692" s="3"/>
      <c r="D7692" s="3"/>
      <c r="E7692" s="79"/>
      <c r="F7692" s="3"/>
      <c r="G7692" s="77" t="e">
        <f>VLOOKUP($F$1&amp;F7692,定价因子!E:F,2,0)</f>
        <v>#N/A</v>
      </c>
      <c r="H7692" s="3"/>
      <c r="I7692" s="77" t="e">
        <f>VLOOKUP($H$1&amp;H7692,定价因子!E:F,2,0)</f>
        <v>#N/A</v>
      </c>
      <c r="J7692" s="3"/>
      <c r="K7692" s="77" t="e">
        <f>VLOOKUP($J$1&amp;J7692,定价因子!E:F,2,0)</f>
        <v>#N/A</v>
      </c>
      <c r="L7692" s="3"/>
      <c r="M7692" s="77" t="e">
        <f>VLOOKUP($L$1&amp;L7692,定价因子!E:F,2,0)</f>
        <v>#N/A</v>
      </c>
      <c r="N7692" s="3"/>
      <c r="O7692" s="77" t="e">
        <f>VLOOKUP($N$1&amp;N7692,定价因子!E:F,2,0)</f>
        <v>#N/A</v>
      </c>
      <c r="P7692" s="3"/>
      <c r="Q7692" s="55" t="e">
        <f>VLOOKUP($P$1&amp;P7692,定价因子!$E:$F,2,0)</f>
        <v>#N/A</v>
      </c>
      <c r="R7692" s="3"/>
      <c r="S7692" s="77" t="e">
        <f>VLOOKUP($R$1&amp;R7692,定价因子!$E:$F,2,0)</f>
        <v>#N/A</v>
      </c>
      <c r="T7692" s="61"/>
      <c r="U7692" s="63"/>
      <c r="V7692" s="63"/>
      <c r="W7692" s="63"/>
      <c r="X7692" s="3"/>
    </row>
    <row r="7693" spans="1:24">
      <c r="A7693" s="3"/>
      <c r="B7693" s="3"/>
      <c r="C7693" s="3"/>
      <c r="D7693" s="3"/>
      <c r="E7693" s="79"/>
      <c r="F7693" s="3"/>
      <c r="G7693" s="77" t="e">
        <f>VLOOKUP($F$1&amp;F7693,定价因子!E:F,2,0)</f>
        <v>#N/A</v>
      </c>
      <c r="H7693" s="3"/>
      <c r="I7693" s="77" t="e">
        <f>VLOOKUP($H$1&amp;H7693,定价因子!E:F,2,0)</f>
        <v>#N/A</v>
      </c>
      <c r="J7693" s="3"/>
      <c r="K7693" s="77" t="e">
        <f>VLOOKUP($J$1&amp;J7693,定价因子!E:F,2,0)</f>
        <v>#N/A</v>
      </c>
      <c r="L7693" s="3"/>
      <c r="M7693" s="77" t="e">
        <f>VLOOKUP($L$1&amp;L7693,定价因子!E:F,2,0)</f>
        <v>#N/A</v>
      </c>
      <c r="N7693" s="3"/>
      <c r="O7693" s="77" t="e">
        <f>VLOOKUP($N$1&amp;N7693,定价因子!E:F,2,0)</f>
        <v>#N/A</v>
      </c>
      <c r="P7693" s="3"/>
      <c r="Q7693" s="55" t="e">
        <f>VLOOKUP($P$1&amp;P7693,定价因子!$E:$F,2,0)</f>
        <v>#N/A</v>
      </c>
      <c r="R7693" s="3"/>
      <c r="S7693" s="77" t="e">
        <f>VLOOKUP($R$1&amp;R7693,定价因子!$E:$F,2,0)</f>
        <v>#N/A</v>
      </c>
      <c r="T7693" s="61"/>
      <c r="U7693" s="63"/>
      <c r="V7693" s="63"/>
      <c r="W7693" s="63"/>
      <c r="X7693" s="3"/>
    </row>
    <row r="7694" spans="1:24">
      <c r="A7694" s="3"/>
      <c r="B7694" s="3"/>
      <c r="C7694" s="3"/>
      <c r="D7694" s="3"/>
      <c r="E7694" s="79"/>
      <c r="F7694" s="3"/>
      <c r="G7694" s="77" t="e">
        <f>VLOOKUP($F$1&amp;F7694,定价因子!E:F,2,0)</f>
        <v>#N/A</v>
      </c>
      <c r="H7694" s="3"/>
      <c r="I7694" s="77" t="e">
        <f>VLOOKUP($H$1&amp;H7694,定价因子!E:F,2,0)</f>
        <v>#N/A</v>
      </c>
      <c r="J7694" s="3"/>
      <c r="K7694" s="77" t="e">
        <f>VLOOKUP($J$1&amp;J7694,定价因子!E:F,2,0)</f>
        <v>#N/A</v>
      </c>
      <c r="L7694" s="3"/>
      <c r="M7694" s="77" t="e">
        <f>VLOOKUP($L$1&amp;L7694,定价因子!E:F,2,0)</f>
        <v>#N/A</v>
      </c>
      <c r="N7694" s="3"/>
      <c r="O7694" s="77" t="e">
        <f>VLOOKUP($N$1&amp;N7694,定价因子!E:F,2,0)</f>
        <v>#N/A</v>
      </c>
      <c r="P7694" s="3"/>
      <c r="Q7694" s="55" t="e">
        <f>VLOOKUP($P$1&amp;P7694,定价因子!$E:$F,2,0)</f>
        <v>#N/A</v>
      </c>
      <c r="R7694" s="3"/>
      <c r="S7694" s="77" t="e">
        <f>VLOOKUP($R$1&amp;R7694,定价因子!$E:$F,2,0)</f>
        <v>#N/A</v>
      </c>
      <c r="T7694" s="61"/>
      <c r="U7694" s="63"/>
      <c r="V7694" s="63"/>
      <c r="W7694" s="63"/>
      <c r="X7694" s="3"/>
    </row>
    <row r="7695" spans="1:24">
      <c r="A7695" s="3"/>
      <c r="B7695" s="3"/>
      <c r="C7695" s="3"/>
      <c r="D7695" s="3"/>
      <c r="E7695" s="79"/>
      <c r="F7695" s="3"/>
      <c r="G7695" s="77" t="e">
        <f>VLOOKUP($F$1&amp;F7695,定价因子!E:F,2,0)</f>
        <v>#N/A</v>
      </c>
      <c r="H7695" s="3"/>
      <c r="I7695" s="77" t="e">
        <f>VLOOKUP($H$1&amp;H7695,定价因子!E:F,2,0)</f>
        <v>#N/A</v>
      </c>
      <c r="J7695" s="3"/>
      <c r="K7695" s="77" t="e">
        <f>VLOOKUP($J$1&amp;J7695,定价因子!E:F,2,0)</f>
        <v>#N/A</v>
      </c>
      <c r="L7695" s="3"/>
      <c r="M7695" s="77" t="e">
        <f>VLOOKUP($L$1&amp;L7695,定价因子!E:F,2,0)</f>
        <v>#N/A</v>
      </c>
      <c r="N7695" s="3"/>
      <c r="O7695" s="77" t="e">
        <f>VLOOKUP($N$1&amp;N7695,定价因子!E:F,2,0)</f>
        <v>#N/A</v>
      </c>
      <c r="P7695" s="3"/>
      <c r="Q7695" s="55" t="e">
        <f>VLOOKUP($P$1&amp;P7695,定价因子!$E:$F,2,0)</f>
        <v>#N/A</v>
      </c>
      <c r="R7695" s="3"/>
      <c r="S7695" s="77" t="e">
        <f>VLOOKUP($R$1&amp;R7695,定价因子!$E:$F,2,0)</f>
        <v>#N/A</v>
      </c>
      <c r="T7695" s="61"/>
      <c r="U7695" s="63"/>
      <c r="V7695" s="63"/>
      <c r="W7695" s="63"/>
      <c r="X7695" s="3"/>
    </row>
    <row r="7696" spans="1:24">
      <c r="A7696" s="3"/>
      <c r="B7696" s="3"/>
      <c r="C7696" s="3"/>
      <c r="D7696" s="3"/>
      <c r="E7696" s="79"/>
      <c r="F7696" s="3"/>
      <c r="G7696" s="77" t="e">
        <f>VLOOKUP($F$1&amp;F7696,定价因子!E:F,2,0)</f>
        <v>#N/A</v>
      </c>
      <c r="H7696" s="3"/>
      <c r="I7696" s="77" t="e">
        <f>VLOOKUP($H$1&amp;H7696,定价因子!E:F,2,0)</f>
        <v>#N/A</v>
      </c>
      <c r="J7696" s="3"/>
      <c r="K7696" s="77" t="e">
        <f>VLOOKUP($J$1&amp;J7696,定价因子!E:F,2,0)</f>
        <v>#N/A</v>
      </c>
      <c r="L7696" s="3"/>
      <c r="M7696" s="77" t="e">
        <f>VLOOKUP($L$1&amp;L7696,定价因子!E:F,2,0)</f>
        <v>#N/A</v>
      </c>
      <c r="N7696" s="3"/>
      <c r="O7696" s="77" t="e">
        <f>VLOOKUP($N$1&amp;N7696,定价因子!E:F,2,0)</f>
        <v>#N/A</v>
      </c>
      <c r="P7696" s="3"/>
      <c r="Q7696" s="55" t="e">
        <f>VLOOKUP($P$1&amp;P7696,定价因子!$E:$F,2,0)</f>
        <v>#N/A</v>
      </c>
      <c r="R7696" s="3"/>
      <c r="S7696" s="77" t="e">
        <f>VLOOKUP($R$1&amp;R7696,定价因子!$E:$F,2,0)</f>
        <v>#N/A</v>
      </c>
      <c r="T7696" s="61"/>
      <c r="U7696" s="63"/>
      <c r="V7696" s="63"/>
      <c r="W7696" s="63"/>
      <c r="X7696" s="3"/>
    </row>
    <row r="7697" spans="1:24">
      <c r="A7697" s="3"/>
      <c r="B7697" s="3"/>
      <c r="C7697" s="3"/>
      <c r="D7697" s="3"/>
      <c r="E7697" s="79"/>
      <c r="F7697" s="3"/>
      <c r="G7697" s="77" t="e">
        <f>VLOOKUP($F$1&amp;F7697,定价因子!E:F,2,0)</f>
        <v>#N/A</v>
      </c>
      <c r="H7697" s="3"/>
      <c r="I7697" s="77" t="e">
        <f>VLOOKUP($H$1&amp;H7697,定价因子!E:F,2,0)</f>
        <v>#N/A</v>
      </c>
      <c r="J7697" s="3"/>
      <c r="K7697" s="77" t="e">
        <f>VLOOKUP($J$1&amp;J7697,定价因子!E:F,2,0)</f>
        <v>#N/A</v>
      </c>
      <c r="L7697" s="3"/>
      <c r="M7697" s="77" t="e">
        <f>VLOOKUP($L$1&amp;L7697,定价因子!E:F,2,0)</f>
        <v>#N/A</v>
      </c>
      <c r="N7697" s="3"/>
      <c r="O7697" s="77" t="e">
        <f>VLOOKUP($N$1&amp;N7697,定价因子!E:F,2,0)</f>
        <v>#N/A</v>
      </c>
      <c r="P7697" s="3"/>
      <c r="Q7697" s="55" t="e">
        <f>VLOOKUP($P$1&amp;P7697,定价因子!$E:$F,2,0)</f>
        <v>#N/A</v>
      </c>
      <c r="R7697" s="3"/>
      <c r="S7697" s="77" t="e">
        <f>VLOOKUP($R$1&amp;R7697,定价因子!$E:$F,2,0)</f>
        <v>#N/A</v>
      </c>
      <c r="T7697" s="61"/>
      <c r="U7697" s="63"/>
      <c r="V7697" s="63"/>
      <c r="W7697" s="63"/>
      <c r="X7697" s="3"/>
    </row>
    <row r="7698" spans="1:24">
      <c r="A7698" s="3"/>
      <c r="B7698" s="3"/>
      <c r="C7698" s="3"/>
      <c r="D7698" s="3"/>
      <c r="E7698" s="79"/>
      <c r="F7698" s="3"/>
      <c r="G7698" s="77" t="e">
        <f>VLOOKUP($F$1&amp;F7698,定价因子!E:F,2,0)</f>
        <v>#N/A</v>
      </c>
      <c r="H7698" s="3"/>
      <c r="I7698" s="77" t="e">
        <f>VLOOKUP($H$1&amp;H7698,定价因子!E:F,2,0)</f>
        <v>#N/A</v>
      </c>
      <c r="J7698" s="3"/>
      <c r="K7698" s="77" t="e">
        <f>VLOOKUP($J$1&amp;J7698,定价因子!E:F,2,0)</f>
        <v>#N/A</v>
      </c>
      <c r="L7698" s="3"/>
      <c r="M7698" s="77" t="e">
        <f>VLOOKUP($L$1&amp;L7698,定价因子!E:F,2,0)</f>
        <v>#N/A</v>
      </c>
      <c r="N7698" s="3"/>
      <c r="O7698" s="77" t="e">
        <f>VLOOKUP($N$1&amp;N7698,定价因子!E:F,2,0)</f>
        <v>#N/A</v>
      </c>
      <c r="P7698" s="3"/>
      <c r="Q7698" s="55" t="e">
        <f>VLOOKUP($P$1&amp;P7698,定价因子!$E:$F,2,0)</f>
        <v>#N/A</v>
      </c>
      <c r="R7698" s="3"/>
      <c r="S7698" s="77" t="e">
        <f>VLOOKUP($R$1&amp;R7698,定价因子!$E:$F,2,0)</f>
        <v>#N/A</v>
      </c>
      <c r="T7698" s="61"/>
      <c r="U7698" s="63"/>
      <c r="V7698" s="63"/>
      <c r="W7698" s="63"/>
      <c r="X7698" s="3"/>
    </row>
    <row r="7699" spans="1:24">
      <c r="A7699" s="3"/>
      <c r="B7699" s="3"/>
      <c r="C7699" s="3"/>
      <c r="D7699" s="3"/>
      <c r="E7699" s="79"/>
      <c r="F7699" s="3"/>
      <c r="G7699" s="77" t="e">
        <f>VLOOKUP($F$1&amp;F7699,定价因子!E:F,2,0)</f>
        <v>#N/A</v>
      </c>
      <c r="H7699" s="3"/>
      <c r="I7699" s="77" t="e">
        <f>VLOOKUP($H$1&amp;H7699,定价因子!E:F,2,0)</f>
        <v>#N/A</v>
      </c>
      <c r="J7699" s="3"/>
      <c r="K7699" s="77" t="e">
        <f>VLOOKUP($J$1&amp;J7699,定价因子!E:F,2,0)</f>
        <v>#N/A</v>
      </c>
      <c r="L7699" s="3"/>
      <c r="M7699" s="77" t="e">
        <f>VLOOKUP($L$1&amp;L7699,定价因子!E:F,2,0)</f>
        <v>#N/A</v>
      </c>
      <c r="N7699" s="3"/>
      <c r="O7699" s="77" t="e">
        <f>VLOOKUP($N$1&amp;N7699,定价因子!E:F,2,0)</f>
        <v>#N/A</v>
      </c>
      <c r="P7699" s="3"/>
      <c r="Q7699" s="55" t="e">
        <f>VLOOKUP($P$1&amp;P7699,定价因子!$E:$F,2,0)</f>
        <v>#N/A</v>
      </c>
      <c r="R7699" s="3"/>
      <c r="S7699" s="77" t="e">
        <f>VLOOKUP($R$1&amp;R7699,定价因子!$E:$F,2,0)</f>
        <v>#N/A</v>
      </c>
      <c r="T7699" s="61"/>
      <c r="U7699" s="63"/>
      <c r="V7699" s="63"/>
      <c r="W7699" s="63"/>
      <c r="X7699" s="3"/>
    </row>
    <row r="7700" spans="1:24">
      <c r="A7700" s="3"/>
      <c r="B7700" s="3"/>
      <c r="C7700" s="3"/>
      <c r="D7700" s="3"/>
      <c r="E7700" s="79"/>
      <c r="F7700" s="3"/>
      <c r="G7700" s="77" t="e">
        <f>VLOOKUP($F$1&amp;F7700,定价因子!E:F,2,0)</f>
        <v>#N/A</v>
      </c>
      <c r="H7700" s="3"/>
      <c r="I7700" s="77" t="e">
        <f>VLOOKUP($H$1&amp;H7700,定价因子!E:F,2,0)</f>
        <v>#N/A</v>
      </c>
      <c r="J7700" s="3"/>
      <c r="K7700" s="77" t="e">
        <f>VLOOKUP($J$1&amp;J7700,定价因子!E:F,2,0)</f>
        <v>#N/A</v>
      </c>
      <c r="L7700" s="3"/>
      <c r="M7700" s="77" t="e">
        <f>VLOOKUP($L$1&amp;L7700,定价因子!E:F,2,0)</f>
        <v>#N/A</v>
      </c>
      <c r="N7700" s="3"/>
      <c r="O7700" s="77" t="e">
        <f>VLOOKUP($N$1&amp;N7700,定价因子!E:F,2,0)</f>
        <v>#N/A</v>
      </c>
      <c r="P7700" s="3"/>
      <c r="Q7700" s="55" t="e">
        <f>VLOOKUP($P$1&amp;P7700,定价因子!$E:$F,2,0)</f>
        <v>#N/A</v>
      </c>
      <c r="R7700" s="3"/>
      <c r="S7700" s="77" t="e">
        <f>VLOOKUP($R$1&amp;R7700,定价因子!$E:$F,2,0)</f>
        <v>#N/A</v>
      </c>
      <c r="T7700" s="61"/>
      <c r="U7700" s="63"/>
      <c r="V7700" s="63"/>
      <c r="W7700" s="63"/>
      <c r="X7700" s="3"/>
    </row>
    <row r="7701" spans="1:24">
      <c r="A7701" s="3"/>
      <c r="B7701" s="3"/>
      <c r="C7701" s="3"/>
      <c r="D7701" s="3"/>
      <c r="E7701" s="79"/>
      <c r="F7701" s="3"/>
      <c r="G7701" s="77" t="e">
        <f>VLOOKUP($F$1&amp;F7701,定价因子!E:F,2,0)</f>
        <v>#N/A</v>
      </c>
      <c r="H7701" s="3"/>
      <c r="I7701" s="77" t="e">
        <f>VLOOKUP($H$1&amp;H7701,定价因子!E:F,2,0)</f>
        <v>#N/A</v>
      </c>
      <c r="J7701" s="3"/>
      <c r="K7701" s="77" t="e">
        <f>VLOOKUP($J$1&amp;J7701,定价因子!E:F,2,0)</f>
        <v>#N/A</v>
      </c>
      <c r="L7701" s="3"/>
      <c r="M7701" s="77" t="e">
        <f>VLOOKUP($L$1&amp;L7701,定价因子!E:F,2,0)</f>
        <v>#N/A</v>
      </c>
      <c r="N7701" s="3"/>
      <c r="O7701" s="77" t="e">
        <f>VLOOKUP($N$1&amp;N7701,定价因子!E:F,2,0)</f>
        <v>#N/A</v>
      </c>
      <c r="P7701" s="3"/>
      <c r="Q7701" s="55" t="e">
        <f>VLOOKUP($P$1&amp;P7701,定价因子!$E:$F,2,0)</f>
        <v>#N/A</v>
      </c>
      <c r="R7701" s="3"/>
      <c r="S7701" s="77" t="e">
        <f>VLOOKUP($R$1&amp;R7701,定价因子!$E:$F,2,0)</f>
        <v>#N/A</v>
      </c>
      <c r="T7701" s="61"/>
      <c r="U7701" s="63"/>
      <c r="V7701" s="63"/>
      <c r="W7701" s="63"/>
      <c r="X7701" s="3"/>
    </row>
    <row r="7702" spans="1:24">
      <c r="A7702" s="3"/>
      <c r="B7702" s="3"/>
      <c r="C7702" s="3"/>
      <c r="D7702" s="3"/>
      <c r="E7702" s="79"/>
      <c r="F7702" s="3"/>
      <c r="G7702" s="77" t="e">
        <f>VLOOKUP($F$1&amp;F7702,定价因子!E:F,2,0)</f>
        <v>#N/A</v>
      </c>
      <c r="H7702" s="3"/>
      <c r="I7702" s="77" t="e">
        <f>VLOOKUP($H$1&amp;H7702,定价因子!E:F,2,0)</f>
        <v>#N/A</v>
      </c>
      <c r="J7702" s="3"/>
      <c r="K7702" s="77" t="e">
        <f>VLOOKUP($J$1&amp;J7702,定价因子!E:F,2,0)</f>
        <v>#N/A</v>
      </c>
      <c r="L7702" s="3"/>
      <c r="M7702" s="77" t="e">
        <f>VLOOKUP($L$1&amp;L7702,定价因子!E:F,2,0)</f>
        <v>#N/A</v>
      </c>
      <c r="N7702" s="3"/>
      <c r="O7702" s="77" t="e">
        <f>VLOOKUP($N$1&amp;N7702,定价因子!E:F,2,0)</f>
        <v>#N/A</v>
      </c>
      <c r="P7702" s="3"/>
      <c r="Q7702" s="55" t="e">
        <f>VLOOKUP($P$1&amp;P7702,定价因子!$E:$F,2,0)</f>
        <v>#N/A</v>
      </c>
      <c r="R7702" s="3"/>
      <c r="S7702" s="77" t="e">
        <f>VLOOKUP($R$1&amp;R7702,定价因子!$E:$F,2,0)</f>
        <v>#N/A</v>
      </c>
      <c r="T7702" s="61"/>
      <c r="U7702" s="63"/>
      <c r="V7702" s="63"/>
      <c r="W7702" s="63"/>
      <c r="X7702" s="3"/>
    </row>
    <row r="7703" spans="1:24">
      <c r="A7703" s="3"/>
      <c r="B7703" s="3"/>
      <c r="C7703" s="3"/>
      <c r="D7703" s="3"/>
      <c r="E7703" s="79"/>
      <c r="F7703" s="3"/>
      <c r="G7703" s="77" t="e">
        <f>VLOOKUP($F$1&amp;F7703,定价因子!E:F,2,0)</f>
        <v>#N/A</v>
      </c>
      <c r="H7703" s="3"/>
      <c r="I7703" s="77" t="e">
        <f>VLOOKUP($H$1&amp;H7703,定价因子!E:F,2,0)</f>
        <v>#N/A</v>
      </c>
      <c r="J7703" s="3"/>
      <c r="K7703" s="77" t="e">
        <f>VLOOKUP($J$1&amp;J7703,定价因子!E:F,2,0)</f>
        <v>#N/A</v>
      </c>
      <c r="L7703" s="3"/>
      <c r="M7703" s="77" t="e">
        <f>VLOOKUP($L$1&amp;L7703,定价因子!E:F,2,0)</f>
        <v>#N/A</v>
      </c>
      <c r="N7703" s="3"/>
      <c r="O7703" s="77" t="e">
        <f>VLOOKUP($N$1&amp;N7703,定价因子!E:F,2,0)</f>
        <v>#N/A</v>
      </c>
      <c r="P7703" s="3"/>
      <c r="Q7703" s="55" t="e">
        <f>VLOOKUP($P$1&amp;P7703,定价因子!$E:$F,2,0)</f>
        <v>#N/A</v>
      </c>
      <c r="R7703" s="3"/>
      <c r="S7703" s="77" t="e">
        <f>VLOOKUP($R$1&amp;R7703,定价因子!$E:$F,2,0)</f>
        <v>#N/A</v>
      </c>
      <c r="T7703" s="61"/>
      <c r="U7703" s="63"/>
      <c r="V7703" s="63"/>
      <c r="W7703" s="63"/>
      <c r="X7703" s="3"/>
    </row>
    <row r="7704" spans="1:24">
      <c r="A7704" s="3"/>
      <c r="B7704" s="3"/>
      <c r="C7704" s="3"/>
      <c r="D7704" s="3"/>
      <c r="E7704" s="79"/>
      <c r="F7704" s="3"/>
      <c r="G7704" s="77" t="e">
        <f>VLOOKUP($F$1&amp;F7704,定价因子!E:F,2,0)</f>
        <v>#N/A</v>
      </c>
      <c r="H7704" s="3"/>
      <c r="I7704" s="77" t="e">
        <f>VLOOKUP($H$1&amp;H7704,定价因子!E:F,2,0)</f>
        <v>#N/A</v>
      </c>
      <c r="J7704" s="3"/>
      <c r="K7704" s="77" t="e">
        <f>VLOOKUP($J$1&amp;J7704,定价因子!E:F,2,0)</f>
        <v>#N/A</v>
      </c>
      <c r="L7704" s="3"/>
      <c r="M7704" s="77" t="e">
        <f>VLOOKUP($L$1&amp;L7704,定价因子!E:F,2,0)</f>
        <v>#N/A</v>
      </c>
      <c r="N7704" s="3"/>
      <c r="O7704" s="77" t="e">
        <f>VLOOKUP($N$1&amp;N7704,定价因子!E:F,2,0)</f>
        <v>#N/A</v>
      </c>
      <c r="P7704" s="3"/>
      <c r="Q7704" s="55" t="e">
        <f>VLOOKUP($P$1&amp;P7704,定价因子!$E:$F,2,0)</f>
        <v>#N/A</v>
      </c>
      <c r="R7704" s="3"/>
      <c r="S7704" s="77" t="e">
        <f>VLOOKUP($R$1&amp;R7704,定价因子!$E:$F,2,0)</f>
        <v>#N/A</v>
      </c>
      <c r="T7704" s="61"/>
      <c r="U7704" s="63"/>
      <c r="V7704" s="63"/>
      <c r="W7704" s="63"/>
      <c r="X7704" s="3"/>
    </row>
    <row r="7705" spans="1:24">
      <c r="A7705" s="3"/>
      <c r="B7705" s="3"/>
      <c r="C7705" s="3"/>
      <c r="D7705" s="3"/>
      <c r="E7705" s="79"/>
      <c r="F7705" s="3"/>
      <c r="G7705" s="77" t="e">
        <f>VLOOKUP($F$1&amp;F7705,定价因子!E:F,2,0)</f>
        <v>#N/A</v>
      </c>
      <c r="H7705" s="3"/>
      <c r="I7705" s="77" t="e">
        <f>VLOOKUP($H$1&amp;H7705,定价因子!E:F,2,0)</f>
        <v>#N/A</v>
      </c>
      <c r="J7705" s="3"/>
      <c r="K7705" s="77" t="e">
        <f>VLOOKUP($J$1&amp;J7705,定价因子!E:F,2,0)</f>
        <v>#N/A</v>
      </c>
      <c r="L7705" s="3"/>
      <c r="M7705" s="77" t="e">
        <f>VLOOKUP($L$1&amp;L7705,定价因子!E:F,2,0)</f>
        <v>#N/A</v>
      </c>
      <c r="N7705" s="3"/>
      <c r="O7705" s="77" t="e">
        <f>VLOOKUP($N$1&amp;N7705,定价因子!E:F,2,0)</f>
        <v>#N/A</v>
      </c>
      <c r="P7705" s="3"/>
      <c r="Q7705" s="55" t="e">
        <f>VLOOKUP($P$1&amp;P7705,定价因子!$E:$F,2,0)</f>
        <v>#N/A</v>
      </c>
      <c r="R7705" s="3"/>
      <c r="S7705" s="77" t="e">
        <f>VLOOKUP($R$1&amp;R7705,定价因子!$E:$F,2,0)</f>
        <v>#N/A</v>
      </c>
      <c r="T7705" s="61"/>
      <c r="U7705" s="63"/>
      <c r="V7705" s="63"/>
      <c r="W7705" s="63"/>
      <c r="X7705" s="3"/>
    </row>
    <row r="7706" spans="1:24">
      <c r="A7706" s="3"/>
      <c r="B7706" s="3"/>
      <c r="C7706" s="3"/>
      <c r="D7706" s="3"/>
      <c r="E7706" s="79"/>
      <c r="F7706" s="3"/>
      <c r="G7706" s="77" t="e">
        <f>VLOOKUP($F$1&amp;F7706,定价因子!E:F,2,0)</f>
        <v>#N/A</v>
      </c>
      <c r="H7706" s="3"/>
      <c r="I7706" s="77" t="e">
        <f>VLOOKUP($H$1&amp;H7706,定价因子!E:F,2,0)</f>
        <v>#N/A</v>
      </c>
      <c r="J7706" s="3"/>
      <c r="K7706" s="77" t="e">
        <f>VLOOKUP($J$1&amp;J7706,定价因子!E:F,2,0)</f>
        <v>#N/A</v>
      </c>
      <c r="L7706" s="3"/>
      <c r="M7706" s="77" t="e">
        <f>VLOOKUP($L$1&amp;L7706,定价因子!E:F,2,0)</f>
        <v>#N/A</v>
      </c>
      <c r="N7706" s="3"/>
      <c r="O7706" s="77" t="e">
        <f>VLOOKUP($N$1&amp;N7706,定价因子!E:F,2,0)</f>
        <v>#N/A</v>
      </c>
      <c r="P7706" s="3"/>
      <c r="Q7706" s="55" t="e">
        <f>VLOOKUP($P$1&amp;P7706,定价因子!$E:$F,2,0)</f>
        <v>#N/A</v>
      </c>
      <c r="R7706" s="3"/>
      <c r="S7706" s="77" t="e">
        <f>VLOOKUP($R$1&amp;R7706,定价因子!$E:$F,2,0)</f>
        <v>#N/A</v>
      </c>
      <c r="T7706" s="61"/>
      <c r="U7706" s="63"/>
      <c r="V7706" s="63"/>
      <c r="W7706" s="63"/>
      <c r="X7706" s="3"/>
    </row>
    <row r="7707" spans="1:24">
      <c r="A7707" s="3"/>
      <c r="B7707" s="3"/>
      <c r="C7707" s="3"/>
      <c r="D7707" s="3"/>
      <c r="E7707" s="79"/>
      <c r="F7707" s="3"/>
      <c r="G7707" s="77" t="e">
        <f>VLOOKUP($F$1&amp;F7707,定价因子!E:F,2,0)</f>
        <v>#N/A</v>
      </c>
      <c r="H7707" s="3"/>
      <c r="I7707" s="77" t="e">
        <f>VLOOKUP($H$1&amp;H7707,定价因子!E:F,2,0)</f>
        <v>#N/A</v>
      </c>
      <c r="J7707" s="3"/>
      <c r="K7707" s="77" t="e">
        <f>VLOOKUP($J$1&amp;J7707,定价因子!E:F,2,0)</f>
        <v>#N/A</v>
      </c>
      <c r="L7707" s="3"/>
      <c r="M7707" s="77" t="e">
        <f>VLOOKUP($L$1&amp;L7707,定价因子!E:F,2,0)</f>
        <v>#N/A</v>
      </c>
      <c r="N7707" s="3"/>
      <c r="O7707" s="77" t="e">
        <f>VLOOKUP($N$1&amp;N7707,定价因子!E:F,2,0)</f>
        <v>#N/A</v>
      </c>
      <c r="P7707" s="3"/>
      <c r="Q7707" s="55" t="e">
        <f>VLOOKUP($P$1&amp;P7707,定价因子!$E:$F,2,0)</f>
        <v>#N/A</v>
      </c>
      <c r="R7707" s="3"/>
      <c r="S7707" s="77" t="e">
        <f>VLOOKUP($R$1&amp;R7707,定价因子!$E:$F,2,0)</f>
        <v>#N/A</v>
      </c>
      <c r="T7707" s="61"/>
      <c r="U7707" s="63"/>
      <c r="V7707" s="63"/>
      <c r="W7707" s="63"/>
      <c r="X7707" s="3"/>
    </row>
    <row r="7708" spans="1:24">
      <c r="A7708" s="3"/>
      <c r="B7708" s="3"/>
      <c r="C7708" s="3"/>
      <c r="D7708" s="3"/>
      <c r="E7708" s="79"/>
      <c r="F7708" s="3"/>
      <c r="G7708" s="77" t="e">
        <f>VLOOKUP($F$1&amp;F7708,定价因子!E:F,2,0)</f>
        <v>#N/A</v>
      </c>
      <c r="H7708" s="3"/>
      <c r="I7708" s="77" t="e">
        <f>VLOOKUP($H$1&amp;H7708,定价因子!E:F,2,0)</f>
        <v>#N/A</v>
      </c>
      <c r="J7708" s="3"/>
      <c r="K7708" s="77" t="e">
        <f>VLOOKUP($J$1&amp;J7708,定价因子!E:F,2,0)</f>
        <v>#N/A</v>
      </c>
      <c r="L7708" s="3"/>
      <c r="M7708" s="77" t="e">
        <f>VLOOKUP($L$1&amp;L7708,定价因子!E:F,2,0)</f>
        <v>#N/A</v>
      </c>
      <c r="N7708" s="3"/>
      <c r="O7708" s="77" t="e">
        <f>VLOOKUP($N$1&amp;N7708,定价因子!E:F,2,0)</f>
        <v>#N/A</v>
      </c>
      <c r="P7708" s="3"/>
      <c r="Q7708" s="55" t="e">
        <f>VLOOKUP($P$1&amp;P7708,定价因子!$E:$F,2,0)</f>
        <v>#N/A</v>
      </c>
      <c r="R7708" s="3"/>
      <c r="S7708" s="77" t="e">
        <f>VLOOKUP($R$1&amp;R7708,定价因子!$E:$F,2,0)</f>
        <v>#N/A</v>
      </c>
      <c r="T7708" s="61"/>
      <c r="U7708" s="63"/>
      <c r="V7708" s="63"/>
      <c r="W7708" s="63"/>
      <c r="X7708" s="3"/>
    </row>
    <row r="7709" spans="1:24">
      <c r="A7709" s="3"/>
      <c r="B7709" s="3"/>
      <c r="C7709" s="3"/>
      <c r="D7709" s="3"/>
      <c r="E7709" s="79"/>
      <c r="F7709" s="3"/>
      <c r="G7709" s="77" t="e">
        <f>VLOOKUP($F$1&amp;F7709,定价因子!E:F,2,0)</f>
        <v>#N/A</v>
      </c>
      <c r="H7709" s="3"/>
      <c r="I7709" s="77" t="e">
        <f>VLOOKUP($H$1&amp;H7709,定价因子!E:F,2,0)</f>
        <v>#N/A</v>
      </c>
      <c r="J7709" s="3"/>
      <c r="K7709" s="77" t="e">
        <f>VLOOKUP($J$1&amp;J7709,定价因子!E:F,2,0)</f>
        <v>#N/A</v>
      </c>
      <c r="L7709" s="3"/>
      <c r="M7709" s="77" t="e">
        <f>VLOOKUP($L$1&amp;L7709,定价因子!E:F,2,0)</f>
        <v>#N/A</v>
      </c>
      <c r="N7709" s="3"/>
      <c r="O7709" s="77" t="e">
        <f>VLOOKUP($N$1&amp;N7709,定价因子!E:F,2,0)</f>
        <v>#N/A</v>
      </c>
      <c r="P7709" s="3"/>
      <c r="Q7709" s="55" t="e">
        <f>VLOOKUP($P$1&amp;P7709,定价因子!$E:$F,2,0)</f>
        <v>#N/A</v>
      </c>
      <c r="R7709" s="3"/>
      <c r="S7709" s="77" t="e">
        <f>VLOOKUP($R$1&amp;R7709,定价因子!$E:$F,2,0)</f>
        <v>#N/A</v>
      </c>
      <c r="T7709" s="61"/>
      <c r="U7709" s="63"/>
      <c r="V7709" s="63"/>
      <c r="W7709" s="63"/>
      <c r="X7709" s="3"/>
    </row>
    <row r="7710" spans="1:24">
      <c r="A7710" s="3"/>
      <c r="B7710" s="3"/>
      <c r="C7710" s="3"/>
      <c r="D7710" s="3"/>
      <c r="E7710" s="79"/>
      <c r="F7710" s="3"/>
      <c r="G7710" s="77" t="e">
        <f>VLOOKUP($F$1&amp;F7710,定价因子!E:F,2,0)</f>
        <v>#N/A</v>
      </c>
      <c r="H7710" s="3"/>
      <c r="I7710" s="77" t="e">
        <f>VLOOKUP($H$1&amp;H7710,定价因子!E:F,2,0)</f>
        <v>#N/A</v>
      </c>
      <c r="J7710" s="3"/>
      <c r="K7710" s="77" t="e">
        <f>VLOOKUP($J$1&amp;J7710,定价因子!E:F,2,0)</f>
        <v>#N/A</v>
      </c>
      <c r="L7710" s="3"/>
      <c r="M7710" s="77" t="e">
        <f>VLOOKUP($L$1&amp;L7710,定价因子!E:F,2,0)</f>
        <v>#N/A</v>
      </c>
      <c r="N7710" s="3"/>
      <c r="O7710" s="77" t="e">
        <f>VLOOKUP($N$1&amp;N7710,定价因子!E:F,2,0)</f>
        <v>#N/A</v>
      </c>
      <c r="P7710" s="3"/>
      <c r="Q7710" s="55" t="e">
        <f>VLOOKUP($P$1&amp;P7710,定价因子!$E:$F,2,0)</f>
        <v>#N/A</v>
      </c>
      <c r="R7710" s="3"/>
      <c r="S7710" s="77" t="e">
        <f>VLOOKUP($R$1&amp;R7710,定价因子!$E:$F,2,0)</f>
        <v>#N/A</v>
      </c>
      <c r="T7710" s="61"/>
      <c r="U7710" s="63"/>
      <c r="V7710" s="63"/>
      <c r="W7710" s="63"/>
      <c r="X7710" s="3"/>
    </row>
    <row r="7711" spans="1:24">
      <c r="A7711" s="3"/>
      <c r="B7711" s="3"/>
      <c r="C7711" s="3"/>
      <c r="D7711" s="3"/>
      <c r="E7711" s="79"/>
      <c r="F7711" s="3"/>
      <c r="G7711" s="77" t="e">
        <f>VLOOKUP($F$1&amp;F7711,定价因子!E:F,2,0)</f>
        <v>#N/A</v>
      </c>
      <c r="H7711" s="3"/>
      <c r="I7711" s="77" t="e">
        <f>VLOOKUP($H$1&amp;H7711,定价因子!E:F,2,0)</f>
        <v>#N/A</v>
      </c>
      <c r="J7711" s="3"/>
      <c r="K7711" s="77" t="e">
        <f>VLOOKUP($J$1&amp;J7711,定价因子!E:F,2,0)</f>
        <v>#N/A</v>
      </c>
      <c r="L7711" s="3"/>
      <c r="M7711" s="77" t="e">
        <f>VLOOKUP($L$1&amp;L7711,定价因子!E:F,2,0)</f>
        <v>#N/A</v>
      </c>
      <c r="N7711" s="3"/>
      <c r="O7711" s="77" t="e">
        <f>VLOOKUP($N$1&amp;N7711,定价因子!E:F,2,0)</f>
        <v>#N/A</v>
      </c>
      <c r="P7711" s="3"/>
      <c r="Q7711" s="55" t="e">
        <f>VLOOKUP($P$1&amp;P7711,定价因子!$E:$F,2,0)</f>
        <v>#N/A</v>
      </c>
      <c r="R7711" s="3"/>
      <c r="S7711" s="77" t="e">
        <f>VLOOKUP($R$1&amp;R7711,定价因子!$E:$F,2,0)</f>
        <v>#N/A</v>
      </c>
      <c r="T7711" s="61"/>
      <c r="U7711" s="63"/>
      <c r="V7711" s="63"/>
      <c r="W7711" s="63"/>
      <c r="X7711" s="3"/>
    </row>
    <row r="7712" spans="1:24">
      <c r="A7712" s="3"/>
      <c r="B7712" s="3"/>
      <c r="C7712" s="3"/>
      <c r="D7712" s="3"/>
      <c r="E7712" s="79"/>
      <c r="F7712" s="3"/>
      <c r="G7712" s="77" t="e">
        <f>VLOOKUP($F$1&amp;F7712,定价因子!E:F,2,0)</f>
        <v>#N/A</v>
      </c>
      <c r="H7712" s="3"/>
      <c r="I7712" s="77" t="e">
        <f>VLOOKUP($H$1&amp;H7712,定价因子!E:F,2,0)</f>
        <v>#N/A</v>
      </c>
      <c r="J7712" s="3"/>
      <c r="K7712" s="77" t="e">
        <f>VLOOKUP($J$1&amp;J7712,定价因子!E:F,2,0)</f>
        <v>#N/A</v>
      </c>
      <c r="L7712" s="3"/>
      <c r="M7712" s="77" t="e">
        <f>VLOOKUP($L$1&amp;L7712,定价因子!E:F,2,0)</f>
        <v>#N/A</v>
      </c>
      <c r="N7712" s="3"/>
      <c r="O7712" s="77" t="e">
        <f>VLOOKUP($N$1&amp;N7712,定价因子!E:F,2,0)</f>
        <v>#N/A</v>
      </c>
      <c r="P7712" s="3"/>
      <c r="Q7712" s="55" t="e">
        <f>VLOOKUP($P$1&amp;P7712,定价因子!$E:$F,2,0)</f>
        <v>#N/A</v>
      </c>
      <c r="R7712" s="3"/>
      <c r="S7712" s="77" t="e">
        <f>VLOOKUP($R$1&amp;R7712,定价因子!$E:$F,2,0)</f>
        <v>#N/A</v>
      </c>
      <c r="T7712" s="61"/>
      <c r="U7712" s="63"/>
      <c r="V7712" s="63"/>
      <c r="W7712" s="63"/>
      <c r="X7712" s="3"/>
    </row>
    <row r="7713" spans="1:24">
      <c r="A7713" s="3"/>
      <c r="B7713" s="3"/>
      <c r="C7713" s="3"/>
      <c r="D7713" s="3"/>
      <c r="E7713" s="79"/>
      <c r="F7713" s="3"/>
      <c r="G7713" s="77" t="e">
        <f>VLOOKUP($F$1&amp;F7713,定价因子!E:F,2,0)</f>
        <v>#N/A</v>
      </c>
      <c r="H7713" s="3"/>
      <c r="I7713" s="77" t="e">
        <f>VLOOKUP($H$1&amp;H7713,定价因子!E:F,2,0)</f>
        <v>#N/A</v>
      </c>
      <c r="J7713" s="3"/>
      <c r="K7713" s="77" t="e">
        <f>VLOOKUP($J$1&amp;J7713,定价因子!E:F,2,0)</f>
        <v>#N/A</v>
      </c>
      <c r="L7713" s="3"/>
      <c r="M7713" s="77" t="e">
        <f>VLOOKUP($L$1&amp;L7713,定价因子!E:F,2,0)</f>
        <v>#N/A</v>
      </c>
      <c r="N7713" s="3"/>
      <c r="O7713" s="77" t="e">
        <f>VLOOKUP($N$1&amp;N7713,定价因子!E:F,2,0)</f>
        <v>#N/A</v>
      </c>
      <c r="P7713" s="3"/>
      <c r="Q7713" s="55" t="e">
        <f>VLOOKUP($P$1&amp;P7713,定价因子!$E:$F,2,0)</f>
        <v>#N/A</v>
      </c>
      <c r="R7713" s="3"/>
      <c r="S7713" s="77" t="e">
        <f>VLOOKUP($R$1&amp;R7713,定价因子!$E:$F,2,0)</f>
        <v>#N/A</v>
      </c>
      <c r="T7713" s="61"/>
      <c r="U7713" s="63"/>
      <c r="V7713" s="63"/>
      <c r="W7713" s="63"/>
      <c r="X7713" s="3"/>
    </row>
    <row r="7714" spans="1:24">
      <c r="A7714" s="3"/>
      <c r="B7714" s="3"/>
      <c r="C7714" s="3"/>
      <c r="D7714" s="3"/>
      <c r="E7714" s="79"/>
      <c r="F7714" s="3"/>
      <c r="G7714" s="77" t="e">
        <f>VLOOKUP($F$1&amp;F7714,定价因子!E:F,2,0)</f>
        <v>#N/A</v>
      </c>
      <c r="H7714" s="3"/>
      <c r="I7714" s="77" t="e">
        <f>VLOOKUP($H$1&amp;H7714,定价因子!E:F,2,0)</f>
        <v>#N/A</v>
      </c>
      <c r="J7714" s="3"/>
      <c r="K7714" s="77" t="e">
        <f>VLOOKUP($J$1&amp;J7714,定价因子!E:F,2,0)</f>
        <v>#N/A</v>
      </c>
      <c r="L7714" s="3"/>
      <c r="M7714" s="77" t="e">
        <f>VLOOKUP($L$1&amp;L7714,定价因子!E:F,2,0)</f>
        <v>#N/A</v>
      </c>
      <c r="N7714" s="3"/>
      <c r="O7714" s="77" t="e">
        <f>VLOOKUP($N$1&amp;N7714,定价因子!E:F,2,0)</f>
        <v>#N/A</v>
      </c>
      <c r="P7714" s="3"/>
      <c r="Q7714" s="55" t="e">
        <f>VLOOKUP($P$1&amp;P7714,定价因子!$E:$F,2,0)</f>
        <v>#N/A</v>
      </c>
      <c r="R7714" s="3"/>
      <c r="S7714" s="77" t="e">
        <f>VLOOKUP($R$1&amp;R7714,定价因子!$E:$F,2,0)</f>
        <v>#N/A</v>
      </c>
      <c r="T7714" s="61"/>
      <c r="U7714" s="63"/>
      <c r="V7714" s="63"/>
      <c r="W7714" s="63"/>
      <c r="X7714" s="3"/>
    </row>
    <row r="7715" spans="1:24">
      <c r="A7715" s="3"/>
      <c r="B7715" s="3"/>
      <c r="C7715" s="3"/>
      <c r="D7715" s="3"/>
      <c r="E7715" s="79"/>
      <c r="F7715" s="3"/>
      <c r="G7715" s="77" t="e">
        <f>VLOOKUP($F$1&amp;F7715,定价因子!E:F,2,0)</f>
        <v>#N/A</v>
      </c>
      <c r="H7715" s="3"/>
      <c r="I7715" s="77" t="e">
        <f>VLOOKUP($H$1&amp;H7715,定价因子!E:F,2,0)</f>
        <v>#N/A</v>
      </c>
      <c r="J7715" s="3"/>
      <c r="K7715" s="77" t="e">
        <f>VLOOKUP($J$1&amp;J7715,定价因子!E:F,2,0)</f>
        <v>#N/A</v>
      </c>
      <c r="L7715" s="3"/>
      <c r="M7715" s="77" t="e">
        <f>VLOOKUP($L$1&amp;L7715,定价因子!E:F,2,0)</f>
        <v>#N/A</v>
      </c>
      <c r="N7715" s="3"/>
      <c r="O7715" s="77" t="e">
        <f>VLOOKUP($N$1&amp;N7715,定价因子!E:F,2,0)</f>
        <v>#N/A</v>
      </c>
      <c r="P7715" s="3"/>
      <c r="Q7715" s="55" t="e">
        <f>VLOOKUP($P$1&amp;P7715,定价因子!$E:$F,2,0)</f>
        <v>#N/A</v>
      </c>
      <c r="R7715" s="3"/>
      <c r="S7715" s="77" t="e">
        <f>VLOOKUP($R$1&amp;R7715,定价因子!$E:$F,2,0)</f>
        <v>#N/A</v>
      </c>
      <c r="T7715" s="61"/>
      <c r="U7715" s="63"/>
      <c r="V7715" s="63"/>
      <c r="W7715" s="63"/>
      <c r="X7715" s="3"/>
    </row>
    <row r="7716" spans="1:24">
      <c r="A7716" s="3"/>
      <c r="B7716" s="3"/>
      <c r="C7716" s="3"/>
      <c r="D7716" s="3"/>
      <c r="E7716" s="79"/>
      <c r="F7716" s="3"/>
      <c r="G7716" s="77" t="e">
        <f>VLOOKUP($F$1&amp;F7716,定价因子!E:F,2,0)</f>
        <v>#N/A</v>
      </c>
      <c r="H7716" s="3"/>
      <c r="I7716" s="77" t="e">
        <f>VLOOKUP($H$1&amp;H7716,定价因子!E:F,2,0)</f>
        <v>#N/A</v>
      </c>
      <c r="J7716" s="3"/>
      <c r="K7716" s="77" t="e">
        <f>VLOOKUP($J$1&amp;J7716,定价因子!E:F,2,0)</f>
        <v>#N/A</v>
      </c>
      <c r="L7716" s="3"/>
      <c r="M7716" s="77" t="e">
        <f>VLOOKUP($L$1&amp;L7716,定价因子!E:F,2,0)</f>
        <v>#N/A</v>
      </c>
      <c r="N7716" s="3"/>
      <c r="O7716" s="77" t="e">
        <f>VLOOKUP($N$1&amp;N7716,定价因子!E:F,2,0)</f>
        <v>#N/A</v>
      </c>
      <c r="P7716" s="3"/>
      <c r="Q7716" s="55" t="e">
        <f>VLOOKUP($P$1&amp;P7716,定价因子!$E:$F,2,0)</f>
        <v>#N/A</v>
      </c>
      <c r="R7716" s="3"/>
      <c r="S7716" s="77" t="e">
        <f>VLOOKUP($R$1&amp;R7716,定价因子!$E:$F,2,0)</f>
        <v>#N/A</v>
      </c>
      <c r="T7716" s="61"/>
      <c r="U7716" s="63"/>
      <c r="V7716" s="63"/>
      <c r="W7716" s="63"/>
      <c r="X7716" s="3"/>
    </row>
    <row r="7717" spans="1:24">
      <c r="A7717" s="3"/>
      <c r="B7717" s="3"/>
      <c r="C7717" s="3"/>
      <c r="D7717" s="3"/>
      <c r="E7717" s="79"/>
      <c r="F7717" s="3"/>
      <c r="G7717" s="77" t="e">
        <f>VLOOKUP($F$1&amp;F7717,定价因子!E:F,2,0)</f>
        <v>#N/A</v>
      </c>
      <c r="H7717" s="3"/>
      <c r="I7717" s="77" t="e">
        <f>VLOOKUP($H$1&amp;H7717,定价因子!E:F,2,0)</f>
        <v>#N/A</v>
      </c>
      <c r="J7717" s="3"/>
      <c r="K7717" s="77" t="e">
        <f>VLOOKUP($J$1&amp;J7717,定价因子!E:F,2,0)</f>
        <v>#N/A</v>
      </c>
      <c r="L7717" s="3"/>
      <c r="M7717" s="77" t="e">
        <f>VLOOKUP($L$1&amp;L7717,定价因子!E:F,2,0)</f>
        <v>#N/A</v>
      </c>
      <c r="N7717" s="3"/>
      <c r="O7717" s="77" t="e">
        <f>VLOOKUP($N$1&amp;N7717,定价因子!E:F,2,0)</f>
        <v>#N/A</v>
      </c>
      <c r="P7717" s="3"/>
      <c r="Q7717" s="55" t="e">
        <f>VLOOKUP($P$1&amp;P7717,定价因子!$E:$F,2,0)</f>
        <v>#N/A</v>
      </c>
      <c r="R7717" s="3"/>
      <c r="S7717" s="77" t="e">
        <f>VLOOKUP($R$1&amp;R7717,定价因子!$E:$F,2,0)</f>
        <v>#N/A</v>
      </c>
      <c r="T7717" s="61"/>
      <c r="U7717" s="63"/>
      <c r="V7717" s="63"/>
      <c r="W7717" s="63"/>
      <c r="X7717" s="3"/>
    </row>
    <row r="7718" spans="1:24">
      <c r="A7718" s="3"/>
      <c r="B7718" s="3"/>
      <c r="C7718" s="3"/>
      <c r="D7718" s="3"/>
      <c r="E7718" s="79"/>
      <c r="F7718" s="3"/>
      <c r="G7718" s="77" t="e">
        <f>VLOOKUP($F$1&amp;F7718,定价因子!E:F,2,0)</f>
        <v>#N/A</v>
      </c>
      <c r="H7718" s="3"/>
      <c r="I7718" s="77" t="e">
        <f>VLOOKUP($H$1&amp;H7718,定价因子!E:F,2,0)</f>
        <v>#N/A</v>
      </c>
      <c r="J7718" s="3"/>
      <c r="K7718" s="77" t="e">
        <f>VLOOKUP($J$1&amp;J7718,定价因子!E:F,2,0)</f>
        <v>#N/A</v>
      </c>
      <c r="L7718" s="3"/>
      <c r="M7718" s="77" t="e">
        <f>VLOOKUP($L$1&amp;L7718,定价因子!E:F,2,0)</f>
        <v>#N/A</v>
      </c>
      <c r="N7718" s="3"/>
      <c r="O7718" s="77" t="e">
        <f>VLOOKUP($N$1&amp;N7718,定价因子!E:F,2,0)</f>
        <v>#N/A</v>
      </c>
      <c r="P7718" s="3"/>
      <c r="Q7718" s="55" t="e">
        <f>VLOOKUP($P$1&amp;P7718,定价因子!$E:$F,2,0)</f>
        <v>#N/A</v>
      </c>
      <c r="R7718" s="3"/>
      <c r="S7718" s="77" t="e">
        <f>VLOOKUP($R$1&amp;R7718,定价因子!$E:$F,2,0)</f>
        <v>#N/A</v>
      </c>
      <c r="T7718" s="61"/>
      <c r="U7718" s="63"/>
      <c r="V7718" s="63"/>
      <c r="W7718" s="63"/>
      <c r="X7718" s="3"/>
    </row>
    <row r="7719" spans="1:24">
      <c r="A7719" s="3"/>
      <c r="B7719" s="3"/>
      <c r="C7719" s="3"/>
      <c r="D7719" s="3"/>
      <c r="E7719" s="79"/>
      <c r="F7719" s="3"/>
      <c r="G7719" s="77" t="e">
        <f>VLOOKUP($F$1&amp;F7719,定价因子!E:F,2,0)</f>
        <v>#N/A</v>
      </c>
      <c r="H7719" s="3"/>
      <c r="I7719" s="77" t="e">
        <f>VLOOKUP($H$1&amp;H7719,定价因子!E:F,2,0)</f>
        <v>#N/A</v>
      </c>
      <c r="J7719" s="3"/>
      <c r="K7719" s="77" t="e">
        <f>VLOOKUP($J$1&amp;J7719,定价因子!E:F,2,0)</f>
        <v>#N/A</v>
      </c>
      <c r="L7719" s="3"/>
      <c r="M7719" s="77" t="e">
        <f>VLOOKUP($L$1&amp;L7719,定价因子!E:F,2,0)</f>
        <v>#N/A</v>
      </c>
      <c r="N7719" s="3"/>
      <c r="O7719" s="77" t="e">
        <f>VLOOKUP($N$1&amp;N7719,定价因子!E:F,2,0)</f>
        <v>#N/A</v>
      </c>
      <c r="P7719" s="3"/>
      <c r="Q7719" s="55" t="e">
        <f>VLOOKUP($P$1&amp;P7719,定价因子!$E:$F,2,0)</f>
        <v>#N/A</v>
      </c>
      <c r="R7719" s="3"/>
      <c r="S7719" s="77" t="e">
        <f>VLOOKUP($R$1&amp;R7719,定价因子!$E:$F,2,0)</f>
        <v>#N/A</v>
      </c>
      <c r="T7719" s="61"/>
      <c r="U7719" s="63"/>
      <c r="V7719" s="63"/>
      <c r="W7719" s="63"/>
      <c r="X7719" s="3"/>
    </row>
    <row r="7720" spans="1:24">
      <c r="A7720" s="3"/>
      <c r="B7720" s="3"/>
      <c r="C7720" s="3"/>
      <c r="D7720" s="3"/>
      <c r="E7720" s="79"/>
      <c r="F7720" s="3"/>
      <c r="G7720" s="77" t="e">
        <f>VLOOKUP($F$1&amp;F7720,定价因子!E:F,2,0)</f>
        <v>#N/A</v>
      </c>
      <c r="H7720" s="3"/>
      <c r="I7720" s="77" t="e">
        <f>VLOOKUP($H$1&amp;H7720,定价因子!E:F,2,0)</f>
        <v>#N/A</v>
      </c>
      <c r="J7720" s="3"/>
      <c r="K7720" s="77" t="e">
        <f>VLOOKUP($J$1&amp;J7720,定价因子!E:F,2,0)</f>
        <v>#N/A</v>
      </c>
      <c r="L7720" s="3"/>
      <c r="M7720" s="77" t="e">
        <f>VLOOKUP($L$1&amp;L7720,定价因子!E:F,2,0)</f>
        <v>#N/A</v>
      </c>
      <c r="N7720" s="3"/>
      <c r="O7720" s="77" t="e">
        <f>VLOOKUP($N$1&amp;N7720,定价因子!E:F,2,0)</f>
        <v>#N/A</v>
      </c>
      <c r="P7720" s="3"/>
      <c r="Q7720" s="55" t="e">
        <f>VLOOKUP($P$1&amp;P7720,定价因子!$E:$F,2,0)</f>
        <v>#N/A</v>
      </c>
      <c r="R7720" s="3"/>
      <c r="S7720" s="77" t="e">
        <f>VLOOKUP($R$1&amp;R7720,定价因子!$E:$F,2,0)</f>
        <v>#N/A</v>
      </c>
      <c r="T7720" s="61"/>
      <c r="U7720" s="63"/>
      <c r="V7720" s="63"/>
      <c r="W7720" s="63"/>
      <c r="X7720" s="3"/>
    </row>
    <row r="7721" spans="1:24">
      <c r="A7721" s="3"/>
      <c r="B7721" s="3"/>
      <c r="C7721" s="3"/>
      <c r="D7721" s="3"/>
      <c r="E7721" s="79"/>
      <c r="F7721" s="3"/>
      <c r="G7721" s="77" t="e">
        <f>VLOOKUP($F$1&amp;F7721,定价因子!E:F,2,0)</f>
        <v>#N/A</v>
      </c>
      <c r="H7721" s="3"/>
      <c r="I7721" s="77" t="e">
        <f>VLOOKUP($H$1&amp;H7721,定价因子!E:F,2,0)</f>
        <v>#N/A</v>
      </c>
      <c r="J7721" s="3"/>
      <c r="K7721" s="77" t="e">
        <f>VLOOKUP($J$1&amp;J7721,定价因子!E:F,2,0)</f>
        <v>#N/A</v>
      </c>
      <c r="L7721" s="3"/>
      <c r="M7721" s="77" t="e">
        <f>VLOOKUP($L$1&amp;L7721,定价因子!E:F,2,0)</f>
        <v>#N/A</v>
      </c>
      <c r="N7721" s="3"/>
      <c r="O7721" s="77" t="e">
        <f>VLOOKUP($N$1&amp;N7721,定价因子!E:F,2,0)</f>
        <v>#N/A</v>
      </c>
      <c r="P7721" s="3"/>
      <c r="Q7721" s="55" t="e">
        <f>VLOOKUP($P$1&amp;P7721,定价因子!$E:$F,2,0)</f>
        <v>#N/A</v>
      </c>
      <c r="R7721" s="3"/>
      <c r="S7721" s="77" t="e">
        <f>VLOOKUP($R$1&amp;R7721,定价因子!$E:$F,2,0)</f>
        <v>#N/A</v>
      </c>
      <c r="T7721" s="61"/>
      <c r="U7721" s="63"/>
      <c r="V7721" s="63"/>
      <c r="W7721" s="63"/>
      <c r="X7721" s="3"/>
    </row>
    <row r="7722" spans="1:24">
      <c r="A7722" s="3"/>
      <c r="B7722" s="3"/>
      <c r="C7722" s="3"/>
      <c r="D7722" s="3"/>
      <c r="E7722" s="79"/>
      <c r="F7722" s="3"/>
      <c r="G7722" s="77" t="e">
        <f>VLOOKUP($F$1&amp;F7722,定价因子!E:F,2,0)</f>
        <v>#N/A</v>
      </c>
      <c r="H7722" s="3"/>
      <c r="I7722" s="77" t="e">
        <f>VLOOKUP($H$1&amp;H7722,定价因子!E:F,2,0)</f>
        <v>#N/A</v>
      </c>
      <c r="J7722" s="3"/>
      <c r="K7722" s="77" t="e">
        <f>VLOOKUP($J$1&amp;J7722,定价因子!E:F,2,0)</f>
        <v>#N/A</v>
      </c>
      <c r="L7722" s="3"/>
      <c r="M7722" s="77" t="e">
        <f>VLOOKUP($L$1&amp;L7722,定价因子!E:F,2,0)</f>
        <v>#N/A</v>
      </c>
      <c r="N7722" s="3"/>
      <c r="O7722" s="77" t="e">
        <f>VLOOKUP($N$1&amp;N7722,定价因子!E:F,2,0)</f>
        <v>#N/A</v>
      </c>
      <c r="P7722" s="3"/>
      <c r="Q7722" s="55" t="e">
        <f>VLOOKUP($P$1&amp;P7722,定价因子!$E:$F,2,0)</f>
        <v>#N/A</v>
      </c>
      <c r="R7722" s="3"/>
      <c r="S7722" s="77" t="e">
        <f>VLOOKUP($R$1&amp;R7722,定价因子!$E:$F,2,0)</f>
        <v>#N/A</v>
      </c>
      <c r="T7722" s="61"/>
      <c r="U7722" s="63"/>
      <c r="V7722" s="63"/>
      <c r="W7722" s="63"/>
      <c r="X7722" s="3"/>
    </row>
    <row r="7723" spans="1:24">
      <c r="A7723" s="3"/>
      <c r="B7723" s="3"/>
      <c r="C7723" s="3"/>
      <c r="D7723" s="3"/>
      <c r="E7723" s="79"/>
      <c r="F7723" s="3"/>
      <c r="G7723" s="77" t="e">
        <f>VLOOKUP($F$1&amp;F7723,定价因子!E:F,2,0)</f>
        <v>#N/A</v>
      </c>
      <c r="H7723" s="3"/>
      <c r="I7723" s="77" t="e">
        <f>VLOOKUP($H$1&amp;H7723,定价因子!E:F,2,0)</f>
        <v>#N/A</v>
      </c>
      <c r="J7723" s="3"/>
      <c r="K7723" s="77" t="e">
        <f>VLOOKUP($J$1&amp;J7723,定价因子!E:F,2,0)</f>
        <v>#N/A</v>
      </c>
      <c r="L7723" s="3"/>
      <c r="M7723" s="77" t="e">
        <f>VLOOKUP($L$1&amp;L7723,定价因子!E:F,2,0)</f>
        <v>#N/A</v>
      </c>
      <c r="N7723" s="3"/>
      <c r="O7723" s="77" t="e">
        <f>VLOOKUP($N$1&amp;N7723,定价因子!E:F,2,0)</f>
        <v>#N/A</v>
      </c>
      <c r="P7723" s="3"/>
      <c r="Q7723" s="55" t="e">
        <f>VLOOKUP($P$1&amp;P7723,定价因子!$E:$F,2,0)</f>
        <v>#N/A</v>
      </c>
      <c r="R7723" s="3"/>
      <c r="S7723" s="77" t="e">
        <f>VLOOKUP($R$1&amp;R7723,定价因子!$E:$F,2,0)</f>
        <v>#N/A</v>
      </c>
      <c r="T7723" s="61"/>
      <c r="U7723" s="63"/>
      <c r="V7723" s="63"/>
      <c r="W7723" s="63"/>
      <c r="X7723" s="3"/>
    </row>
    <row r="7724" spans="1:24">
      <c r="A7724" s="3"/>
      <c r="B7724" s="3"/>
      <c r="C7724" s="3"/>
      <c r="D7724" s="3"/>
      <c r="E7724" s="79"/>
      <c r="F7724" s="3"/>
      <c r="G7724" s="77" t="e">
        <f>VLOOKUP($F$1&amp;F7724,定价因子!E:F,2,0)</f>
        <v>#N/A</v>
      </c>
      <c r="H7724" s="3"/>
      <c r="I7724" s="77" t="e">
        <f>VLOOKUP($H$1&amp;H7724,定价因子!E:F,2,0)</f>
        <v>#N/A</v>
      </c>
      <c r="J7724" s="3"/>
      <c r="K7724" s="77" t="e">
        <f>VLOOKUP($J$1&amp;J7724,定价因子!E:F,2,0)</f>
        <v>#N/A</v>
      </c>
      <c r="L7724" s="3"/>
      <c r="M7724" s="77" t="e">
        <f>VLOOKUP($L$1&amp;L7724,定价因子!E:F,2,0)</f>
        <v>#N/A</v>
      </c>
      <c r="N7724" s="3"/>
      <c r="O7724" s="77" t="e">
        <f>VLOOKUP($N$1&amp;N7724,定价因子!E:F,2,0)</f>
        <v>#N/A</v>
      </c>
      <c r="P7724" s="3"/>
      <c r="Q7724" s="55" t="e">
        <f>VLOOKUP($P$1&amp;P7724,定价因子!$E:$F,2,0)</f>
        <v>#N/A</v>
      </c>
      <c r="R7724" s="3"/>
      <c r="S7724" s="77" t="e">
        <f>VLOOKUP($R$1&amp;R7724,定价因子!$E:$F,2,0)</f>
        <v>#N/A</v>
      </c>
      <c r="T7724" s="61"/>
      <c r="U7724" s="63"/>
      <c r="V7724" s="63"/>
      <c r="W7724" s="63"/>
      <c r="X7724" s="3"/>
    </row>
    <row r="7725" spans="1:24">
      <c r="A7725" s="3"/>
      <c r="B7725" s="3"/>
      <c r="C7725" s="3"/>
      <c r="D7725" s="3"/>
      <c r="E7725" s="79"/>
      <c r="F7725" s="3"/>
      <c r="G7725" s="77" t="e">
        <f>VLOOKUP($F$1&amp;F7725,定价因子!E:F,2,0)</f>
        <v>#N/A</v>
      </c>
      <c r="H7725" s="3"/>
      <c r="I7725" s="77" t="e">
        <f>VLOOKUP($H$1&amp;H7725,定价因子!E:F,2,0)</f>
        <v>#N/A</v>
      </c>
      <c r="J7725" s="3"/>
      <c r="K7725" s="77" t="e">
        <f>VLOOKUP($J$1&amp;J7725,定价因子!E:F,2,0)</f>
        <v>#N/A</v>
      </c>
      <c r="L7725" s="3"/>
      <c r="M7725" s="77" t="e">
        <f>VLOOKUP($L$1&amp;L7725,定价因子!E:F,2,0)</f>
        <v>#N/A</v>
      </c>
      <c r="N7725" s="3"/>
      <c r="O7725" s="77" t="e">
        <f>VLOOKUP($N$1&amp;N7725,定价因子!E:F,2,0)</f>
        <v>#N/A</v>
      </c>
      <c r="P7725" s="3"/>
      <c r="Q7725" s="55" t="e">
        <f>VLOOKUP($P$1&amp;P7725,定价因子!$E:$F,2,0)</f>
        <v>#N/A</v>
      </c>
      <c r="R7725" s="3"/>
      <c r="S7725" s="77" t="e">
        <f>VLOOKUP($R$1&amp;R7725,定价因子!$E:$F,2,0)</f>
        <v>#N/A</v>
      </c>
      <c r="T7725" s="61"/>
      <c r="U7725" s="63"/>
      <c r="V7725" s="63"/>
      <c r="W7725" s="63"/>
      <c r="X7725" s="3"/>
    </row>
    <row r="7726" spans="1:24">
      <c r="A7726" s="3"/>
      <c r="B7726" s="3"/>
      <c r="C7726" s="3"/>
      <c r="D7726" s="3"/>
      <c r="E7726" s="79"/>
      <c r="F7726" s="3"/>
      <c r="G7726" s="77" t="e">
        <f>VLOOKUP($F$1&amp;F7726,定价因子!E:F,2,0)</f>
        <v>#N/A</v>
      </c>
      <c r="H7726" s="3"/>
      <c r="I7726" s="77" t="e">
        <f>VLOOKUP($H$1&amp;H7726,定价因子!E:F,2,0)</f>
        <v>#N/A</v>
      </c>
      <c r="J7726" s="3"/>
      <c r="K7726" s="77" t="e">
        <f>VLOOKUP($J$1&amp;J7726,定价因子!E:F,2,0)</f>
        <v>#N/A</v>
      </c>
      <c r="L7726" s="3"/>
      <c r="M7726" s="77" t="e">
        <f>VLOOKUP($L$1&amp;L7726,定价因子!E:F,2,0)</f>
        <v>#N/A</v>
      </c>
      <c r="N7726" s="3"/>
      <c r="O7726" s="77" t="e">
        <f>VLOOKUP($N$1&amp;N7726,定价因子!E:F,2,0)</f>
        <v>#N/A</v>
      </c>
      <c r="P7726" s="3"/>
      <c r="Q7726" s="55" t="e">
        <f>VLOOKUP($P$1&amp;P7726,定价因子!$E:$F,2,0)</f>
        <v>#N/A</v>
      </c>
      <c r="R7726" s="3"/>
      <c r="S7726" s="77" t="e">
        <f>VLOOKUP($R$1&amp;R7726,定价因子!$E:$F,2,0)</f>
        <v>#N/A</v>
      </c>
      <c r="T7726" s="61"/>
      <c r="U7726" s="63"/>
      <c r="V7726" s="63"/>
      <c r="W7726" s="63"/>
      <c r="X7726" s="3"/>
    </row>
    <row r="7727" spans="1:24">
      <c r="A7727" s="3"/>
      <c r="B7727" s="3"/>
      <c r="C7727" s="3"/>
      <c r="D7727" s="3"/>
      <c r="E7727" s="79"/>
      <c r="F7727" s="3"/>
      <c r="G7727" s="77" t="e">
        <f>VLOOKUP($F$1&amp;F7727,定价因子!E:F,2,0)</f>
        <v>#N/A</v>
      </c>
      <c r="H7727" s="3"/>
      <c r="I7727" s="77" t="e">
        <f>VLOOKUP($H$1&amp;H7727,定价因子!E:F,2,0)</f>
        <v>#N/A</v>
      </c>
      <c r="J7727" s="3"/>
      <c r="K7727" s="77" t="e">
        <f>VLOOKUP($J$1&amp;J7727,定价因子!E:F,2,0)</f>
        <v>#N/A</v>
      </c>
      <c r="L7727" s="3"/>
      <c r="M7727" s="77" t="e">
        <f>VLOOKUP($L$1&amp;L7727,定价因子!E:F,2,0)</f>
        <v>#N/A</v>
      </c>
      <c r="N7727" s="3"/>
      <c r="O7727" s="77" t="e">
        <f>VLOOKUP($N$1&amp;N7727,定价因子!E:F,2,0)</f>
        <v>#N/A</v>
      </c>
      <c r="P7727" s="3"/>
      <c r="Q7727" s="55" t="e">
        <f>VLOOKUP($P$1&amp;P7727,定价因子!$E:$F,2,0)</f>
        <v>#N/A</v>
      </c>
      <c r="R7727" s="3"/>
      <c r="S7727" s="77" t="e">
        <f>VLOOKUP($R$1&amp;R7727,定价因子!$E:$F,2,0)</f>
        <v>#N/A</v>
      </c>
      <c r="T7727" s="61"/>
      <c r="U7727" s="63"/>
      <c r="V7727" s="63"/>
      <c r="W7727" s="63"/>
      <c r="X7727" s="3"/>
    </row>
    <row r="7728" spans="1:24">
      <c r="A7728" s="3"/>
      <c r="B7728" s="3"/>
      <c r="C7728" s="3"/>
      <c r="D7728" s="3"/>
      <c r="E7728" s="79"/>
      <c r="F7728" s="3"/>
      <c r="G7728" s="77" t="e">
        <f>VLOOKUP($F$1&amp;F7728,定价因子!E:F,2,0)</f>
        <v>#N/A</v>
      </c>
      <c r="H7728" s="3"/>
      <c r="I7728" s="77" t="e">
        <f>VLOOKUP($H$1&amp;H7728,定价因子!E:F,2,0)</f>
        <v>#N/A</v>
      </c>
      <c r="J7728" s="3"/>
      <c r="K7728" s="77" t="e">
        <f>VLOOKUP($J$1&amp;J7728,定价因子!E:F,2,0)</f>
        <v>#N/A</v>
      </c>
      <c r="L7728" s="3"/>
      <c r="M7728" s="77" t="e">
        <f>VLOOKUP($L$1&amp;L7728,定价因子!E:F,2,0)</f>
        <v>#N/A</v>
      </c>
      <c r="N7728" s="3"/>
      <c r="O7728" s="77" t="e">
        <f>VLOOKUP($N$1&amp;N7728,定价因子!E:F,2,0)</f>
        <v>#N/A</v>
      </c>
      <c r="P7728" s="3"/>
      <c r="Q7728" s="55" t="e">
        <f>VLOOKUP($P$1&amp;P7728,定价因子!$E:$F,2,0)</f>
        <v>#N/A</v>
      </c>
      <c r="R7728" s="3"/>
      <c r="S7728" s="77" t="e">
        <f>VLOOKUP($R$1&amp;R7728,定价因子!$E:$F,2,0)</f>
        <v>#N/A</v>
      </c>
      <c r="T7728" s="61"/>
      <c r="U7728" s="63"/>
      <c r="V7728" s="63"/>
      <c r="W7728" s="63"/>
      <c r="X7728" s="3"/>
    </row>
    <row r="7729" spans="1:24">
      <c r="A7729" s="3"/>
      <c r="B7729" s="3"/>
      <c r="C7729" s="3"/>
      <c r="D7729" s="3"/>
      <c r="E7729" s="79"/>
      <c r="F7729" s="3"/>
      <c r="G7729" s="77" t="e">
        <f>VLOOKUP($F$1&amp;F7729,定价因子!E:F,2,0)</f>
        <v>#N/A</v>
      </c>
      <c r="H7729" s="3"/>
      <c r="I7729" s="77" t="e">
        <f>VLOOKUP($H$1&amp;H7729,定价因子!E:F,2,0)</f>
        <v>#N/A</v>
      </c>
      <c r="J7729" s="3"/>
      <c r="K7729" s="77" t="e">
        <f>VLOOKUP($J$1&amp;J7729,定价因子!E:F,2,0)</f>
        <v>#N/A</v>
      </c>
      <c r="L7729" s="3"/>
      <c r="M7729" s="77" t="e">
        <f>VLOOKUP($L$1&amp;L7729,定价因子!E:F,2,0)</f>
        <v>#N/A</v>
      </c>
      <c r="N7729" s="3"/>
      <c r="O7729" s="77" t="e">
        <f>VLOOKUP($N$1&amp;N7729,定价因子!E:F,2,0)</f>
        <v>#N/A</v>
      </c>
      <c r="P7729" s="3"/>
      <c r="Q7729" s="55" t="e">
        <f>VLOOKUP($P$1&amp;P7729,定价因子!$E:$F,2,0)</f>
        <v>#N/A</v>
      </c>
      <c r="R7729" s="3"/>
      <c r="S7729" s="77" t="e">
        <f>VLOOKUP($R$1&amp;R7729,定价因子!$E:$F,2,0)</f>
        <v>#N/A</v>
      </c>
      <c r="T7729" s="61"/>
      <c r="U7729" s="63"/>
      <c r="V7729" s="63"/>
      <c r="W7729" s="63"/>
      <c r="X7729" s="3"/>
    </row>
    <row r="7730" spans="1:24">
      <c r="A7730" s="3"/>
      <c r="B7730" s="3"/>
      <c r="C7730" s="3"/>
      <c r="D7730" s="3"/>
      <c r="E7730" s="79"/>
      <c r="F7730" s="3"/>
      <c r="G7730" s="77" t="e">
        <f>VLOOKUP($F$1&amp;F7730,定价因子!E:F,2,0)</f>
        <v>#N/A</v>
      </c>
      <c r="H7730" s="3"/>
      <c r="I7730" s="77" t="e">
        <f>VLOOKUP($H$1&amp;H7730,定价因子!E:F,2,0)</f>
        <v>#N/A</v>
      </c>
      <c r="J7730" s="3"/>
      <c r="K7730" s="77" t="e">
        <f>VLOOKUP($J$1&amp;J7730,定价因子!E:F,2,0)</f>
        <v>#N/A</v>
      </c>
      <c r="L7730" s="3"/>
      <c r="M7730" s="77" t="e">
        <f>VLOOKUP($L$1&amp;L7730,定价因子!E:F,2,0)</f>
        <v>#N/A</v>
      </c>
      <c r="N7730" s="3"/>
      <c r="O7730" s="77" t="e">
        <f>VLOOKUP($N$1&amp;N7730,定价因子!E:F,2,0)</f>
        <v>#N/A</v>
      </c>
      <c r="P7730" s="3"/>
      <c r="Q7730" s="55" t="e">
        <f>VLOOKUP($P$1&amp;P7730,定价因子!$E:$F,2,0)</f>
        <v>#N/A</v>
      </c>
      <c r="R7730" s="3"/>
      <c r="S7730" s="77" t="e">
        <f>VLOOKUP($R$1&amp;R7730,定价因子!$E:$F,2,0)</f>
        <v>#N/A</v>
      </c>
      <c r="T7730" s="61"/>
      <c r="U7730" s="63"/>
      <c r="V7730" s="63"/>
      <c r="W7730" s="63"/>
      <c r="X7730" s="3"/>
    </row>
    <row r="7731" spans="1:24">
      <c r="A7731" s="3"/>
      <c r="B7731" s="3"/>
      <c r="C7731" s="3"/>
      <c r="D7731" s="3"/>
      <c r="E7731" s="79"/>
      <c r="F7731" s="3"/>
      <c r="G7731" s="77" t="e">
        <f>VLOOKUP($F$1&amp;F7731,定价因子!E:F,2,0)</f>
        <v>#N/A</v>
      </c>
      <c r="H7731" s="3"/>
      <c r="I7731" s="77" t="e">
        <f>VLOOKUP($H$1&amp;H7731,定价因子!E:F,2,0)</f>
        <v>#N/A</v>
      </c>
      <c r="J7731" s="3"/>
      <c r="K7731" s="77" t="e">
        <f>VLOOKUP($J$1&amp;J7731,定价因子!E:F,2,0)</f>
        <v>#N/A</v>
      </c>
      <c r="L7731" s="3"/>
      <c r="M7731" s="77" t="e">
        <f>VLOOKUP($L$1&amp;L7731,定价因子!E:F,2,0)</f>
        <v>#N/A</v>
      </c>
      <c r="N7731" s="3"/>
      <c r="O7731" s="77" t="e">
        <f>VLOOKUP($N$1&amp;N7731,定价因子!E:F,2,0)</f>
        <v>#N/A</v>
      </c>
      <c r="P7731" s="3"/>
      <c r="Q7731" s="55" t="e">
        <f>VLOOKUP($P$1&amp;P7731,定价因子!$E:$F,2,0)</f>
        <v>#N/A</v>
      </c>
      <c r="R7731" s="3"/>
      <c r="S7731" s="77" t="e">
        <f>VLOOKUP($R$1&amp;R7731,定价因子!$E:$F,2,0)</f>
        <v>#N/A</v>
      </c>
      <c r="T7731" s="61"/>
      <c r="U7731" s="63"/>
      <c r="V7731" s="63"/>
      <c r="W7731" s="63"/>
      <c r="X7731" s="3"/>
    </row>
    <row r="7732" spans="1:24">
      <c r="A7732" s="3"/>
      <c r="B7732" s="3"/>
      <c r="C7732" s="3"/>
      <c r="D7732" s="3"/>
      <c r="E7732" s="79"/>
      <c r="F7732" s="3"/>
      <c r="G7732" s="77" t="e">
        <f>VLOOKUP($F$1&amp;F7732,定价因子!E:F,2,0)</f>
        <v>#N/A</v>
      </c>
      <c r="H7732" s="3"/>
      <c r="I7732" s="77" t="e">
        <f>VLOOKUP($H$1&amp;H7732,定价因子!E:F,2,0)</f>
        <v>#N/A</v>
      </c>
      <c r="J7732" s="3"/>
      <c r="K7732" s="77" t="e">
        <f>VLOOKUP($J$1&amp;J7732,定价因子!E:F,2,0)</f>
        <v>#N/A</v>
      </c>
      <c r="L7732" s="3"/>
      <c r="M7732" s="77" t="e">
        <f>VLOOKUP($L$1&amp;L7732,定价因子!E:F,2,0)</f>
        <v>#N/A</v>
      </c>
      <c r="N7732" s="3"/>
      <c r="O7732" s="77" t="e">
        <f>VLOOKUP($N$1&amp;N7732,定价因子!E:F,2,0)</f>
        <v>#N/A</v>
      </c>
      <c r="P7732" s="3"/>
      <c r="Q7732" s="55" t="e">
        <f>VLOOKUP($P$1&amp;P7732,定价因子!$E:$F,2,0)</f>
        <v>#N/A</v>
      </c>
      <c r="R7732" s="3"/>
      <c r="S7732" s="77" t="e">
        <f>VLOOKUP($R$1&amp;R7732,定价因子!$E:$F,2,0)</f>
        <v>#N/A</v>
      </c>
      <c r="T7732" s="61"/>
      <c r="U7732" s="63"/>
      <c r="V7732" s="63"/>
      <c r="W7732" s="63"/>
      <c r="X7732" s="3"/>
    </row>
    <row r="7733" spans="1:24">
      <c r="A7733" s="3"/>
      <c r="B7733" s="3"/>
      <c r="C7733" s="3"/>
      <c r="D7733" s="3"/>
      <c r="E7733" s="79"/>
      <c r="F7733" s="3"/>
      <c r="G7733" s="77" t="e">
        <f>VLOOKUP($F$1&amp;F7733,定价因子!E:F,2,0)</f>
        <v>#N/A</v>
      </c>
      <c r="H7733" s="3"/>
      <c r="I7733" s="77" t="e">
        <f>VLOOKUP($H$1&amp;H7733,定价因子!E:F,2,0)</f>
        <v>#N/A</v>
      </c>
      <c r="J7733" s="3"/>
      <c r="K7733" s="77" t="e">
        <f>VLOOKUP($J$1&amp;J7733,定价因子!E:F,2,0)</f>
        <v>#N/A</v>
      </c>
      <c r="L7733" s="3"/>
      <c r="M7733" s="77" t="e">
        <f>VLOOKUP($L$1&amp;L7733,定价因子!E:F,2,0)</f>
        <v>#N/A</v>
      </c>
      <c r="N7733" s="3"/>
      <c r="O7733" s="77" t="e">
        <f>VLOOKUP($N$1&amp;N7733,定价因子!E:F,2,0)</f>
        <v>#N/A</v>
      </c>
      <c r="P7733" s="3"/>
      <c r="Q7733" s="55" t="e">
        <f>VLOOKUP($P$1&amp;P7733,定价因子!$E:$F,2,0)</f>
        <v>#N/A</v>
      </c>
      <c r="R7733" s="3"/>
      <c r="S7733" s="77" t="e">
        <f>VLOOKUP($R$1&amp;R7733,定价因子!$E:$F,2,0)</f>
        <v>#N/A</v>
      </c>
      <c r="T7733" s="61"/>
      <c r="U7733" s="63"/>
      <c r="V7733" s="63"/>
      <c r="W7733" s="63"/>
      <c r="X7733" s="3"/>
    </row>
    <row r="7734" spans="1:24">
      <c r="A7734" s="3"/>
      <c r="B7734" s="3"/>
      <c r="C7734" s="3"/>
      <c r="D7734" s="3"/>
      <c r="E7734" s="79"/>
      <c r="F7734" s="3"/>
      <c r="G7734" s="77" t="e">
        <f>VLOOKUP($F$1&amp;F7734,定价因子!E:F,2,0)</f>
        <v>#N/A</v>
      </c>
      <c r="H7734" s="3"/>
      <c r="I7734" s="77" t="e">
        <f>VLOOKUP($H$1&amp;H7734,定价因子!E:F,2,0)</f>
        <v>#N/A</v>
      </c>
      <c r="J7734" s="3"/>
      <c r="K7734" s="77" t="e">
        <f>VLOOKUP($J$1&amp;J7734,定价因子!E:F,2,0)</f>
        <v>#N/A</v>
      </c>
      <c r="L7734" s="3"/>
      <c r="M7734" s="77" t="e">
        <f>VLOOKUP($L$1&amp;L7734,定价因子!E:F,2,0)</f>
        <v>#N/A</v>
      </c>
      <c r="N7734" s="3"/>
      <c r="O7734" s="77" t="e">
        <f>VLOOKUP($N$1&amp;N7734,定价因子!E:F,2,0)</f>
        <v>#N/A</v>
      </c>
      <c r="P7734" s="3"/>
      <c r="Q7734" s="55" t="e">
        <f>VLOOKUP($P$1&amp;P7734,定价因子!$E:$F,2,0)</f>
        <v>#N/A</v>
      </c>
      <c r="R7734" s="3"/>
      <c r="S7734" s="77" t="e">
        <f>VLOOKUP($R$1&amp;R7734,定价因子!$E:$F,2,0)</f>
        <v>#N/A</v>
      </c>
      <c r="T7734" s="61"/>
      <c r="U7734" s="63"/>
      <c r="V7734" s="63"/>
      <c r="W7734" s="63"/>
      <c r="X7734" s="3"/>
    </row>
    <row r="7735" spans="1:24">
      <c r="A7735" s="3"/>
      <c r="B7735" s="3"/>
      <c r="C7735" s="3"/>
      <c r="D7735" s="3"/>
      <c r="E7735" s="79"/>
      <c r="F7735" s="3"/>
      <c r="G7735" s="77" t="e">
        <f>VLOOKUP($F$1&amp;F7735,定价因子!E:F,2,0)</f>
        <v>#N/A</v>
      </c>
      <c r="H7735" s="3"/>
      <c r="I7735" s="77" t="e">
        <f>VLOOKUP($H$1&amp;H7735,定价因子!E:F,2,0)</f>
        <v>#N/A</v>
      </c>
      <c r="J7735" s="3"/>
      <c r="K7735" s="77" t="e">
        <f>VLOOKUP($J$1&amp;J7735,定价因子!E:F,2,0)</f>
        <v>#N/A</v>
      </c>
      <c r="L7735" s="3"/>
      <c r="M7735" s="77" t="e">
        <f>VLOOKUP($L$1&amp;L7735,定价因子!E:F,2,0)</f>
        <v>#N/A</v>
      </c>
      <c r="N7735" s="3"/>
      <c r="O7735" s="77" t="e">
        <f>VLOOKUP($N$1&amp;N7735,定价因子!E:F,2,0)</f>
        <v>#N/A</v>
      </c>
      <c r="P7735" s="3"/>
      <c r="Q7735" s="55" t="e">
        <f>VLOOKUP($P$1&amp;P7735,定价因子!$E:$F,2,0)</f>
        <v>#N/A</v>
      </c>
      <c r="R7735" s="3"/>
      <c r="S7735" s="77" t="e">
        <f>VLOOKUP($R$1&amp;R7735,定价因子!$E:$F,2,0)</f>
        <v>#N/A</v>
      </c>
      <c r="T7735" s="61"/>
      <c r="U7735" s="63"/>
      <c r="V7735" s="63"/>
      <c r="W7735" s="63"/>
      <c r="X7735" s="3"/>
    </row>
    <row r="7736" spans="1:24">
      <c r="A7736" s="3"/>
      <c r="B7736" s="3"/>
      <c r="C7736" s="3"/>
      <c r="D7736" s="3"/>
      <c r="E7736" s="79"/>
      <c r="F7736" s="3"/>
      <c r="G7736" s="77" t="e">
        <f>VLOOKUP($F$1&amp;F7736,定价因子!E:F,2,0)</f>
        <v>#N/A</v>
      </c>
      <c r="H7736" s="3"/>
      <c r="I7736" s="77" t="e">
        <f>VLOOKUP($H$1&amp;H7736,定价因子!E:F,2,0)</f>
        <v>#N/A</v>
      </c>
      <c r="J7736" s="3"/>
      <c r="K7736" s="77" t="e">
        <f>VLOOKUP($J$1&amp;J7736,定价因子!E:F,2,0)</f>
        <v>#N/A</v>
      </c>
      <c r="L7736" s="3"/>
      <c r="M7736" s="77" t="e">
        <f>VLOOKUP($L$1&amp;L7736,定价因子!E:F,2,0)</f>
        <v>#N/A</v>
      </c>
      <c r="N7736" s="3"/>
      <c r="O7736" s="77" t="e">
        <f>VLOOKUP($N$1&amp;N7736,定价因子!E:F,2,0)</f>
        <v>#N/A</v>
      </c>
      <c r="P7736" s="3"/>
      <c r="Q7736" s="55" t="e">
        <f>VLOOKUP($P$1&amp;P7736,定价因子!$E:$F,2,0)</f>
        <v>#N/A</v>
      </c>
      <c r="R7736" s="3"/>
      <c r="S7736" s="77" t="e">
        <f>VLOOKUP($R$1&amp;R7736,定价因子!$E:$F,2,0)</f>
        <v>#N/A</v>
      </c>
      <c r="T7736" s="61"/>
      <c r="U7736" s="63"/>
      <c r="V7736" s="63"/>
      <c r="W7736" s="63"/>
      <c r="X7736" s="3"/>
    </row>
    <row r="7737" spans="1:24">
      <c r="A7737" s="3"/>
      <c r="B7737" s="3"/>
      <c r="C7737" s="3"/>
      <c r="D7737" s="3"/>
      <c r="E7737" s="79"/>
      <c r="F7737" s="3"/>
      <c r="G7737" s="77" t="e">
        <f>VLOOKUP($F$1&amp;F7737,定价因子!E:F,2,0)</f>
        <v>#N/A</v>
      </c>
      <c r="H7737" s="3"/>
      <c r="I7737" s="77" t="e">
        <f>VLOOKUP($H$1&amp;H7737,定价因子!E:F,2,0)</f>
        <v>#N/A</v>
      </c>
      <c r="J7737" s="3"/>
      <c r="K7737" s="77" t="e">
        <f>VLOOKUP($J$1&amp;J7737,定价因子!E:F,2,0)</f>
        <v>#N/A</v>
      </c>
      <c r="L7737" s="3"/>
      <c r="M7737" s="77" t="e">
        <f>VLOOKUP($L$1&amp;L7737,定价因子!E:F,2,0)</f>
        <v>#N/A</v>
      </c>
      <c r="N7737" s="3"/>
      <c r="O7737" s="77" t="e">
        <f>VLOOKUP($N$1&amp;N7737,定价因子!E:F,2,0)</f>
        <v>#N/A</v>
      </c>
      <c r="P7737" s="3"/>
      <c r="Q7737" s="55" t="e">
        <f>VLOOKUP($P$1&amp;P7737,定价因子!$E:$F,2,0)</f>
        <v>#N/A</v>
      </c>
      <c r="R7737" s="3"/>
      <c r="S7737" s="77" t="e">
        <f>VLOOKUP($R$1&amp;R7737,定价因子!$E:$F,2,0)</f>
        <v>#N/A</v>
      </c>
      <c r="T7737" s="61"/>
      <c r="U7737" s="63"/>
      <c r="V7737" s="63"/>
      <c r="W7737" s="63"/>
      <c r="X7737" s="3"/>
    </row>
    <row r="7738" spans="1:24">
      <c r="A7738" s="3"/>
      <c r="B7738" s="3"/>
      <c r="C7738" s="3"/>
      <c r="D7738" s="3"/>
      <c r="E7738" s="79"/>
      <c r="F7738" s="3"/>
      <c r="G7738" s="77" t="e">
        <f>VLOOKUP($F$1&amp;F7738,定价因子!E:F,2,0)</f>
        <v>#N/A</v>
      </c>
      <c r="H7738" s="3"/>
      <c r="I7738" s="77" t="e">
        <f>VLOOKUP($H$1&amp;H7738,定价因子!E:F,2,0)</f>
        <v>#N/A</v>
      </c>
      <c r="J7738" s="3"/>
      <c r="K7738" s="77" t="e">
        <f>VLOOKUP($J$1&amp;J7738,定价因子!E:F,2,0)</f>
        <v>#N/A</v>
      </c>
      <c r="L7738" s="3"/>
      <c r="M7738" s="77" t="e">
        <f>VLOOKUP($L$1&amp;L7738,定价因子!E:F,2,0)</f>
        <v>#N/A</v>
      </c>
      <c r="N7738" s="3"/>
      <c r="O7738" s="77" t="e">
        <f>VLOOKUP($N$1&amp;N7738,定价因子!E:F,2,0)</f>
        <v>#N/A</v>
      </c>
      <c r="P7738" s="3"/>
      <c r="Q7738" s="55" t="e">
        <f>VLOOKUP($P$1&amp;P7738,定价因子!$E:$F,2,0)</f>
        <v>#N/A</v>
      </c>
      <c r="R7738" s="3"/>
      <c r="S7738" s="77" t="e">
        <f>VLOOKUP($R$1&amp;R7738,定价因子!$E:$F,2,0)</f>
        <v>#N/A</v>
      </c>
      <c r="T7738" s="61"/>
      <c r="U7738" s="63"/>
      <c r="V7738" s="63"/>
      <c r="W7738" s="63"/>
      <c r="X7738" s="3"/>
    </row>
    <row r="7739" spans="1:24">
      <c r="A7739" s="3"/>
      <c r="B7739" s="3"/>
      <c r="C7739" s="3"/>
      <c r="D7739" s="3"/>
      <c r="E7739" s="79"/>
      <c r="F7739" s="3"/>
      <c r="G7739" s="77" t="e">
        <f>VLOOKUP($F$1&amp;F7739,定价因子!E:F,2,0)</f>
        <v>#N/A</v>
      </c>
      <c r="H7739" s="3"/>
      <c r="I7739" s="77" t="e">
        <f>VLOOKUP($H$1&amp;H7739,定价因子!E:F,2,0)</f>
        <v>#N/A</v>
      </c>
      <c r="J7739" s="3"/>
      <c r="K7739" s="77" t="e">
        <f>VLOOKUP($J$1&amp;J7739,定价因子!E:F,2,0)</f>
        <v>#N/A</v>
      </c>
      <c r="L7739" s="3"/>
      <c r="M7739" s="77" t="e">
        <f>VLOOKUP($L$1&amp;L7739,定价因子!E:F,2,0)</f>
        <v>#N/A</v>
      </c>
      <c r="N7739" s="3"/>
      <c r="O7739" s="77" t="e">
        <f>VLOOKUP($N$1&amp;N7739,定价因子!E:F,2,0)</f>
        <v>#N/A</v>
      </c>
      <c r="P7739" s="3"/>
      <c r="Q7739" s="55" t="e">
        <f>VLOOKUP($P$1&amp;P7739,定价因子!$E:$F,2,0)</f>
        <v>#N/A</v>
      </c>
      <c r="R7739" s="3"/>
      <c r="S7739" s="77" t="e">
        <f>VLOOKUP($R$1&amp;R7739,定价因子!$E:$F,2,0)</f>
        <v>#N/A</v>
      </c>
      <c r="T7739" s="61"/>
      <c r="U7739" s="63"/>
      <c r="V7739" s="63"/>
      <c r="W7739" s="63"/>
      <c r="X7739" s="3"/>
    </row>
    <row r="7740" spans="1:24">
      <c r="A7740" s="3"/>
      <c r="B7740" s="3"/>
      <c r="C7740" s="3"/>
      <c r="D7740" s="3"/>
      <c r="E7740" s="79"/>
      <c r="F7740" s="3"/>
      <c r="G7740" s="77" t="e">
        <f>VLOOKUP($F$1&amp;F7740,定价因子!E:F,2,0)</f>
        <v>#N/A</v>
      </c>
      <c r="H7740" s="3"/>
      <c r="I7740" s="77" t="e">
        <f>VLOOKUP($H$1&amp;H7740,定价因子!E:F,2,0)</f>
        <v>#N/A</v>
      </c>
      <c r="J7740" s="3"/>
      <c r="K7740" s="77" t="e">
        <f>VLOOKUP($J$1&amp;J7740,定价因子!E:F,2,0)</f>
        <v>#N/A</v>
      </c>
      <c r="L7740" s="3"/>
      <c r="M7740" s="77" t="e">
        <f>VLOOKUP($L$1&amp;L7740,定价因子!E:F,2,0)</f>
        <v>#N/A</v>
      </c>
      <c r="N7740" s="3"/>
      <c r="O7740" s="77" t="e">
        <f>VLOOKUP($N$1&amp;N7740,定价因子!E:F,2,0)</f>
        <v>#N/A</v>
      </c>
      <c r="P7740" s="3"/>
      <c r="Q7740" s="55" t="e">
        <f>VLOOKUP($P$1&amp;P7740,定价因子!$E:$F,2,0)</f>
        <v>#N/A</v>
      </c>
      <c r="R7740" s="3"/>
      <c r="S7740" s="77" t="e">
        <f>VLOOKUP($R$1&amp;R7740,定价因子!$E:$F,2,0)</f>
        <v>#N/A</v>
      </c>
      <c r="T7740" s="61"/>
      <c r="U7740" s="63"/>
      <c r="V7740" s="63"/>
      <c r="W7740" s="63"/>
      <c r="X7740" s="3"/>
    </row>
    <row r="7741" spans="1:24">
      <c r="A7741" s="3"/>
      <c r="B7741" s="3"/>
      <c r="C7741" s="3"/>
      <c r="D7741" s="3"/>
      <c r="E7741" s="79"/>
      <c r="F7741" s="3"/>
      <c r="G7741" s="77" t="e">
        <f>VLOOKUP($F$1&amp;F7741,定价因子!E:F,2,0)</f>
        <v>#N/A</v>
      </c>
      <c r="H7741" s="3"/>
      <c r="I7741" s="77" t="e">
        <f>VLOOKUP($H$1&amp;H7741,定价因子!E:F,2,0)</f>
        <v>#N/A</v>
      </c>
      <c r="J7741" s="3"/>
      <c r="K7741" s="77" t="e">
        <f>VLOOKUP($J$1&amp;J7741,定价因子!E:F,2,0)</f>
        <v>#N/A</v>
      </c>
      <c r="L7741" s="3"/>
      <c r="M7741" s="77" t="e">
        <f>VLOOKUP($L$1&amp;L7741,定价因子!E:F,2,0)</f>
        <v>#N/A</v>
      </c>
      <c r="N7741" s="3"/>
      <c r="O7741" s="77" t="e">
        <f>VLOOKUP($N$1&amp;N7741,定价因子!E:F,2,0)</f>
        <v>#N/A</v>
      </c>
      <c r="P7741" s="3"/>
      <c r="Q7741" s="55" t="e">
        <f>VLOOKUP($P$1&amp;P7741,定价因子!$E:$F,2,0)</f>
        <v>#N/A</v>
      </c>
      <c r="R7741" s="3"/>
      <c r="S7741" s="77" t="e">
        <f>VLOOKUP($R$1&amp;R7741,定价因子!$E:$F,2,0)</f>
        <v>#N/A</v>
      </c>
      <c r="T7741" s="61"/>
      <c r="U7741" s="63"/>
      <c r="V7741" s="63"/>
      <c r="W7741" s="63"/>
      <c r="X7741" s="3"/>
    </row>
    <row r="7742" spans="1:24">
      <c r="A7742" s="3"/>
      <c r="B7742" s="3"/>
      <c r="C7742" s="3"/>
      <c r="D7742" s="3"/>
      <c r="E7742" s="79"/>
      <c r="F7742" s="3"/>
      <c r="G7742" s="77" t="e">
        <f>VLOOKUP($F$1&amp;F7742,定价因子!E:F,2,0)</f>
        <v>#N/A</v>
      </c>
      <c r="H7742" s="3"/>
      <c r="I7742" s="77" t="e">
        <f>VLOOKUP($H$1&amp;H7742,定价因子!E:F,2,0)</f>
        <v>#N/A</v>
      </c>
      <c r="J7742" s="3"/>
      <c r="K7742" s="77" t="e">
        <f>VLOOKUP($J$1&amp;J7742,定价因子!E:F,2,0)</f>
        <v>#N/A</v>
      </c>
      <c r="L7742" s="3"/>
      <c r="M7742" s="77" t="e">
        <f>VLOOKUP($L$1&amp;L7742,定价因子!E:F,2,0)</f>
        <v>#N/A</v>
      </c>
      <c r="N7742" s="3"/>
      <c r="O7742" s="77" t="e">
        <f>VLOOKUP($N$1&amp;N7742,定价因子!E:F,2,0)</f>
        <v>#N/A</v>
      </c>
      <c r="P7742" s="3"/>
      <c r="Q7742" s="55" t="e">
        <f>VLOOKUP($P$1&amp;P7742,定价因子!$E:$F,2,0)</f>
        <v>#N/A</v>
      </c>
      <c r="R7742" s="3"/>
      <c r="S7742" s="77" t="e">
        <f>VLOOKUP($R$1&amp;R7742,定价因子!$E:$F,2,0)</f>
        <v>#N/A</v>
      </c>
      <c r="T7742" s="61"/>
      <c r="U7742" s="63"/>
      <c r="V7742" s="63"/>
      <c r="W7742" s="63"/>
      <c r="X7742" s="3"/>
    </row>
    <row r="7743" spans="1:24">
      <c r="A7743" s="3"/>
      <c r="B7743" s="3"/>
      <c r="C7743" s="3"/>
      <c r="D7743" s="3"/>
      <c r="E7743" s="79"/>
      <c r="F7743" s="3"/>
      <c r="G7743" s="77" t="e">
        <f>VLOOKUP($F$1&amp;F7743,定价因子!E:F,2,0)</f>
        <v>#N/A</v>
      </c>
      <c r="H7743" s="3"/>
      <c r="I7743" s="77" t="e">
        <f>VLOOKUP($H$1&amp;H7743,定价因子!E:F,2,0)</f>
        <v>#N/A</v>
      </c>
      <c r="J7743" s="3"/>
      <c r="K7743" s="77" t="e">
        <f>VLOOKUP($J$1&amp;J7743,定价因子!E:F,2,0)</f>
        <v>#N/A</v>
      </c>
      <c r="L7743" s="3"/>
      <c r="M7743" s="77" t="e">
        <f>VLOOKUP($L$1&amp;L7743,定价因子!E:F,2,0)</f>
        <v>#N/A</v>
      </c>
      <c r="N7743" s="3"/>
      <c r="O7743" s="77" t="e">
        <f>VLOOKUP($N$1&amp;N7743,定价因子!E:F,2,0)</f>
        <v>#N/A</v>
      </c>
      <c r="P7743" s="3"/>
      <c r="Q7743" s="55" t="e">
        <f>VLOOKUP($P$1&amp;P7743,定价因子!$E:$F,2,0)</f>
        <v>#N/A</v>
      </c>
      <c r="R7743" s="3"/>
      <c r="S7743" s="77" t="e">
        <f>VLOOKUP($R$1&amp;R7743,定价因子!$E:$F,2,0)</f>
        <v>#N/A</v>
      </c>
      <c r="T7743" s="61"/>
      <c r="U7743" s="63"/>
      <c r="V7743" s="63"/>
      <c r="W7743" s="63"/>
      <c r="X7743" s="3"/>
    </row>
    <row r="7744" spans="1:24">
      <c r="A7744" s="3"/>
      <c r="B7744" s="3"/>
      <c r="C7744" s="3"/>
      <c r="D7744" s="3"/>
      <c r="E7744" s="79"/>
      <c r="F7744" s="3"/>
      <c r="G7744" s="77" t="e">
        <f>VLOOKUP($F$1&amp;F7744,定价因子!E:F,2,0)</f>
        <v>#N/A</v>
      </c>
      <c r="H7744" s="3"/>
      <c r="I7744" s="77" t="e">
        <f>VLOOKUP($H$1&amp;H7744,定价因子!E:F,2,0)</f>
        <v>#N/A</v>
      </c>
      <c r="J7744" s="3"/>
      <c r="K7744" s="77" t="e">
        <f>VLOOKUP($J$1&amp;J7744,定价因子!E:F,2,0)</f>
        <v>#N/A</v>
      </c>
      <c r="L7744" s="3"/>
      <c r="M7744" s="77" t="e">
        <f>VLOOKUP($L$1&amp;L7744,定价因子!E:F,2,0)</f>
        <v>#N/A</v>
      </c>
      <c r="N7744" s="3"/>
      <c r="O7744" s="77" t="e">
        <f>VLOOKUP($N$1&amp;N7744,定价因子!E:F,2,0)</f>
        <v>#N/A</v>
      </c>
      <c r="P7744" s="3"/>
      <c r="Q7744" s="55" t="e">
        <f>VLOOKUP($P$1&amp;P7744,定价因子!$E:$F,2,0)</f>
        <v>#N/A</v>
      </c>
      <c r="R7744" s="3"/>
      <c r="S7744" s="77" t="e">
        <f>VLOOKUP($R$1&amp;R7744,定价因子!$E:$F,2,0)</f>
        <v>#N/A</v>
      </c>
      <c r="T7744" s="61"/>
      <c r="U7744" s="63"/>
      <c r="V7744" s="63"/>
      <c r="W7744" s="63"/>
      <c r="X7744" s="3"/>
    </row>
    <row r="7745" spans="1:24">
      <c r="A7745" s="3"/>
      <c r="B7745" s="3"/>
      <c r="C7745" s="3"/>
      <c r="D7745" s="3"/>
      <c r="E7745" s="79"/>
      <c r="F7745" s="3"/>
      <c r="G7745" s="77" t="e">
        <f>VLOOKUP($F$1&amp;F7745,定价因子!E:F,2,0)</f>
        <v>#N/A</v>
      </c>
      <c r="H7745" s="3"/>
      <c r="I7745" s="77" t="e">
        <f>VLOOKUP($H$1&amp;H7745,定价因子!E:F,2,0)</f>
        <v>#N/A</v>
      </c>
      <c r="J7745" s="3"/>
      <c r="K7745" s="77" t="e">
        <f>VLOOKUP($J$1&amp;J7745,定价因子!E:F,2,0)</f>
        <v>#N/A</v>
      </c>
      <c r="L7745" s="3"/>
      <c r="M7745" s="77" t="e">
        <f>VLOOKUP($L$1&amp;L7745,定价因子!E:F,2,0)</f>
        <v>#N/A</v>
      </c>
      <c r="N7745" s="3"/>
      <c r="O7745" s="77" t="e">
        <f>VLOOKUP($N$1&amp;N7745,定价因子!E:F,2,0)</f>
        <v>#N/A</v>
      </c>
      <c r="P7745" s="3"/>
      <c r="Q7745" s="55" t="e">
        <f>VLOOKUP($P$1&amp;P7745,定价因子!$E:$F,2,0)</f>
        <v>#N/A</v>
      </c>
      <c r="R7745" s="3"/>
      <c r="S7745" s="77" t="e">
        <f>VLOOKUP($R$1&amp;R7745,定价因子!$E:$F,2,0)</f>
        <v>#N/A</v>
      </c>
      <c r="T7745" s="61"/>
      <c r="U7745" s="63"/>
      <c r="V7745" s="63"/>
      <c r="W7745" s="63"/>
      <c r="X7745" s="3"/>
    </row>
    <row r="7746" spans="1:24">
      <c r="A7746" s="3"/>
      <c r="B7746" s="3"/>
      <c r="C7746" s="3"/>
      <c r="D7746" s="3"/>
      <c r="E7746" s="79"/>
      <c r="F7746" s="3"/>
      <c r="G7746" s="77" t="e">
        <f>VLOOKUP($F$1&amp;F7746,定价因子!E:F,2,0)</f>
        <v>#N/A</v>
      </c>
      <c r="H7746" s="3"/>
      <c r="I7746" s="77" t="e">
        <f>VLOOKUP($H$1&amp;H7746,定价因子!E:F,2,0)</f>
        <v>#N/A</v>
      </c>
      <c r="J7746" s="3"/>
      <c r="K7746" s="77" t="e">
        <f>VLOOKUP($J$1&amp;J7746,定价因子!E:F,2,0)</f>
        <v>#N/A</v>
      </c>
      <c r="L7746" s="3"/>
      <c r="M7746" s="77" t="e">
        <f>VLOOKUP($L$1&amp;L7746,定价因子!E:F,2,0)</f>
        <v>#N/A</v>
      </c>
      <c r="N7746" s="3"/>
      <c r="O7746" s="77" t="e">
        <f>VLOOKUP($N$1&amp;N7746,定价因子!E:F,2,0)</f>
        <v>#N/A</v>
      </c>
      <c r="P7746" s="3"/>
      <c r="Q7746" s="55" t="e">
        <f>VLOOKUP($P$1&amp;P7746,定价因子!$E:$F,2,0)</f>
        <v>#N/A</v>
      </c>
      <c r="R7746" s="3"/>
      <c r="S7746" s="77" t="e">
        <f>VLOOKUP($R$1&amp;R7746,定价因子!$E:$F,2,0)</f>
        <v>#N/A</v>
      </c>
      <c r="T7746" s="61"/>
      <c r="U7746" s="63"/>
      <c r="V7746" s="63"/>
      <c r="W7746" s="63"/>
      <c r="X7746" s="3"/>
    </row>
    <row r="7747" spans="1:24">
      <c r="A7747" s="3"/>
      <c r="B7747" s="3"/>
      <c r="C7747" s="3"/>
      <c r="D7747" s="3"/>
      <c r="E7747" s="79"/>
      <c r="F7747" s="3"/>
      <c r="G7747" s="77" t="e">
        <f>VLOOKUP($F$1&amp;F7747,定价因子!E:F,2,0)</f>
        <v>#N/A</v>
      </c>
      <c r="H7747" s="3"/>
      <c r="I7747" s="77" t="e">
        <f>VLOOKUP($H$1&amp;H7747,定价因子!E:F,2,0)</f>
        <v>#N/A</v>
      </c>
      <c r="J7747" s="3"/>
      <c r="K7747" s="77" t="e">
        <f>VLOOKUP($J$1&amp;J7747,定价因子!E:F,2,0)</f>
        <v>#N/A</v>
      </c>
      <c r="L7747" s="3"/>
      <c r="M7747" s="77" t="e">
        <f>VLOOKUP($L$1&amp;L7747,定价因子!E:F,2,0)</f>
        <v>#N/A</v>
      </c>
      <c r="N7747" s="3"/>
      <c r="O7747" s="77" t="e">
        <f>VLOOKUP($N$1&amp;N7747,定价因子!E:F,2,0)</f>
        <v>#N/A</v>
      </c>
      <c r="P7747" s="3"/>
      <c r="Q7747" s="55" t="e">
        <f>VLOOKUP($P$1&amp;P7747,定价因子!$E:$F,2,0)</f>
        <v>#N/A</v>
      </c>
      <c r="R7747" s="3"/>
      <c r="S7747" s="77" t="e">
        <f>VLOOKUP($R$1&amp;R7747,定价因子!$E:$F,2,0)</f>
        <v>#N/A</v>
      </c>
      <c r="T7747" s="61"/>
      <c r="U7747" s="63"/>
      <c r="V7747" s="63"/>
      <c r="W7747" s="63"/>
      <c r="X7747" s="3"/>
    </row>
    <row r="7748" spans="1:24">
      <c r="A7748" s="3"/>
      <c r="B7748" s="3"/>
      <c r="C7748" s="3"/>
      <c r="D7748" s="3"/>
      <c r="E7748" s="79"/>
      <c r="F7748" s="3"/>
      <c r="G7748" s="77" t="e">
        <f>VLOOKUP($F$1&amp;F7748,定价因子!E:F,2,0)</f>
        <v>#N/A</v>
      </c>
      <c r="H7748" s="3"/>
      <c r="I7748" s="77" t="e">
        <f>VLOOKUP($H$1&amp;H7748,定价因子!E:F,2,0)</f>
        <v>#N/A</v>
      </c>
      <c r="J7748" s="3"/>
      <c r="K7748" s="77" t="e">
        <f>VLOOKUP($J$1&amp;J7748,定价因子!E:F,2,0)</f>
        <v>#N/A</v>
      </c>
      <c r="L7748" s="3"/>
      <c r="M7748" s="77" t="e">
        <f>VLOOKUP($L$1&amp;L7748,定价因子!E:F,2,0)</f>
        <v>#N/A</v>
      </c>
      <c r="N7748" s="3"/>
      <c r="O7748" s="77" t="e">
        <f>VLOOKUP($N$1&amp;N7748,定价因子!E:F,2,0)</f>
        <v>#N/A</v>
      </c>
      <c r="P7748" s="3"/>
      <c r="Q7748" s="55" t="e">
        <f>VLOOKUP($P$1&amp;P7748,定价因子!$E:$F,2,0)</f>
        <v>#N/A</v>
      </c>
      <c r="R7748" s="3"/>
      <c r="S7748" s="77" t="e">
        <f>VLOOKUP($R$1&amp;R7748,定价因子!$E:$F,2,0)</f>
        <v>#N/A</v>
      </c>
      <c r="T7748" s="61"/>
      <c r="U7748" s="63"/>
      <c r="V7748" s="63"/>
      <c r="W7748" s="63"/>
      <c r="X7748" s="3"/>
    </row>
    <row r="7749" spans="1:24">
      <c r="A7749" s="3"/>
      <c r="B7749" s="3"/>
      <c r="C7749" s="3"/>
      <c r="D7749" s="3"/>
      <c r="E7749" s="79"/>
      <c r="F7749" s="3"/>
      <c r="G7749" s="77" t="e">
        <f>VLOOKUP($F$1&amp;F7749,定价因子!E:F,2,0)</f>
        <v>#N/A</v>
      </c>
      <c r="H7749" s="3"/>
      <c r="I7749" s="77" t="e">
        <f>VLOOKUP($H$1&amp;H7749,定价因子!E:F,2,0)</f>
        <v>#N/A</v>
      </c>
      <c r="J7749" s="3"/>
      <c r="K7749" s="77" t="e">
        <f>VLOOKUP($J$1&amp;J7749,定价因子!E:F,2,0)</f>
        <v>#N/A</v>
      </c>
      <c r="L7749" s="3"/>
      <c r="M7749" s="77" t="e">
        <f>VLOOKUP($L$1&amp;L7749,定价因子!E:F,2,0)</f>
        <v>#N/A</v>
      </c>
      <c r="N7749" s="3"/>
      <c r="O7749" s="77" t="e">
        <f>VLOOKUP($N$1&amp;N7749,定价因子!E:F,2,0)</f>
        <v>#N/A</v>
      </c>
      <c r="P7749" s="3"/>
      <c r="Q7749" s="55" t="e">
        <f>VLOOKUP($P$1&amp;P7749,定价因子!$E:$F,2,0)</f>
        <v>#N/A</v>
      </c>
      <c r="R7749" s="3"/>
      <c r="S7749" s="77" t="e">
        <f>VLOOKUP($R$1&amp;R7749,定价因子!$E:$F,2,0)</f>
        <v>#N/A</v>
      </c>
      <c r="T7749" s="61"/>
      <c r="U7749" s="63"/>
      <c r="V7749" s="63"/>
      <c r="W7749" s="63"/>
      <c r="X7749" s="3"/>
    </row>
    <row r="7750" spans="1:24">
      <c r="A7750" s="3"/>
      <c r="B7750" s="3"/>
      <c r="C7750" s="3"/>
      <c r="D7750" s="3"/>
      <c r="E7750" s="79"/>
      <c r="F7750" s="3"/>
      <c r="G7750" s="77" t="e">
        <f>VLOOKUP($F$1&amp;F7750,定价因子!E:F,2,0)</f>
        <v>#N/A</v>
      </c>
      <c r="H7750" s="3"/>
      <c r="I7750" s="77" t="e">
        <f>VLOOKUP($H$1&amp;H7750,定价因子!E:F,2,0)</f>
        <v>#N/A</v>
      </c>
      <c r="J7750" s="3"/>
      <c r="K7750" s="77" t="e">
        <f>VLOOKUP($J$1&amp;J7750,定价因子!E:F,2,0)</f>
        <v>#N/A</v>
      </c>
      <c r="L7750" s="3"/>
      <c r="M7750" s="77" t="e">
        <f>VLOOKUP($L$1&amp;L7750,定价因子!E:F,2,0)</f>
        <v>#N/A</v>
      </c>
      <c r="N7750" s="3"/>
      <c r="O7750" s="77" t="e">
        <f>VLOOKUP($N$1&amp;N7750,定价因子!E:F,2,0)</f>
        <v>#N/A</v>
      </c>
      <c r="P7750" s="3"/>
      <c r="Q7750" s="55" t="e">
        <f>VLOOKUP($P$1&amp;P7750,定价因子!$E:$F,2,0)</f>
        <v>#N/A</v>
      </c>
      <c r="R7750" s="3"/>
      <c r="S7750" s="77" t="e">
        <f>VLOOKUP($R$1&amp;R7750,定价因子!$E:$F,2,0)</f>
        <v>#N/A</v>
      </c>
      <c r="T7750" s="61"/>
      <c r="U7750" s="63"/>
      <c r="V7750" s="63"/>
      <c r="W7750" s="63"/>
      <c r="X7750" s="3"/>
    </row>
    <row r="7751" spans="1:24">
      <c r="A7751" s="3"/>
      <c r="B7751" s="3"/>
      <c r="C7751" s="3"/>
      <c r="D7751" s="3"/>
      <c r="E7751" s="79"/>
      <c r="F7751" s="3"/>
      <c r="G7751" s="77" t="e">
        <f>VLOOKUP($F$1&amp;F7751,定价因子!E:F,2,0)</f>
        <v>#N/A</v>
      </c>
      <c r="H7751" s="3"/>
      <c r="I7751" s="77" t="e">
        <f>VLOOKUP($H$1&amp;H7751,定价因子!E:F,2,0)</f>
        <v>#N/A</v>
      </c>
      <c r="J7751" s="3"/>
      <c r="K7751" s="77" t="e">
        <f>VLOOKUP($J$1&amp;J7751,定价因子!E:F,2,0)</f>
        <v>#N/A</v>
      </c>
      <c r="L7751" s="3"/>
      <c r="M7751" s="77" t="e">
        <f>VLOOKUP($L$1&amp;L7751,定价因子!E:F,2,0)</f>
        <v>#N/A</v>
      </c>
      <c r="N7751" s="3"/>
      <c r="O7751" s="77" t="e">
        <f>VLOOKUP($N$1&amp;N7751,定价因子!E:F,2,0)</f>
        <v>#N/A</v>
      </c>
      <c r="P7751" s="3"/>
      <c r="Q7751" s="55" t="e">
        <f>VLOOKUP($P$1&amp;P7751,定价因子!$E:$F,2,0)</f>
        <v>#N/A</v>
      </c>
      <c r="R7751" s="3"/>
      <c r="S7751" s="77" t="e">
        <f>VLOOKUP($R$1&amp;R7751,定价因子!$E:$F,2,0)</f>
        <v>#N/A</v>
      </c>
      <c r="T7751" s="61"/>
      <c r="U7751" s="63"/>
      <c r="V7751" s="63"/>
      <c r="W7751" s="63"/>
      <c r="X7751" s="3"/>
    </row>
    <row r="7752" spans="1:24">
      <c r="A7752" s="3"/>
      <c r="B7752" s="3"/>
      <c r="C7752" s="3"/>
      <c r="D7752" s="3"/>
      <c r="E7752" s="79"/>
      <c r="F7752" s="3"/>
      <c r="G7752" s="77" t="e">
        <f>VLOOKUP($F$1&amp;F7752,定价因子!E:F,2,0)</f>
        <v>#N/A</v>
      </c>
      <c r="H7752" s="3"/>
      <c r="I7752" s="77" t="e">
        <f>VLOOKUP($H$1&amp;H7752,定价因子!E:F,2,0)</f>
        <v>#N/A</v>
      </c>
      <c r="J7752" s="3"/>
      <c r="K7752" s="77" t="e">
        <f>VLOOKUP($J$1&amp;J7752,定价因子!E:F,2,0)</f>
        <v>#N/A</v>
      </c>
      <c r="L7752" s="3"/>
      <c r="M7752" s="77" t="e">
        <f>VLOOKUP($L$1&amp;L7752,定价因子!E:F,2,0)</f>
        <v>#N/A</v>
      </c>
      <c r="N7752" s="3"/>
      <c r="O7752" s="77" t="e">
        <f>VLOOKUP($N$1&amp;N7752,定价因子!E:F,2,0)</f>
        <v>#N/A</v>
      </c>
      <c r="P7752" s="3"/>
      <c r="Q7752" s="55" t="e">
        <f>VLOOKUP($P$1&amp;P7752,定价因子!$E:$F,2,0)</f>
        <v>#N/A</v>
      </c>
      <c r="R7752" s="3"/>
      <c r="S7752" s="77" t="e">
        <f>VLOOKUP($R$1&amp;R7752,定价因子!$E:$F,2,0)</f>
        <v>#N/A</v>
      </c>
      <c r="T7752" s="61"/>
      <c r="U7752" s="63"/>
      <c r="V7752" s="63"/>
      <c r="W7752" s="63"/>
      <c r="X7752" s="3"/>
    </row>
    <row r="7753" spans="1:24">
      <c r="A7753" s="3"/>
      <c r="B7753" s="3"/>
      <c r="C7753" s="3"/>
      <c r="D7753" s="3"/>
      <c r="E7753" s="79"/>
      <c r="F7753" s="3"/>
      <c r="G7753" s="77" t="e">
        <f>VLOOKUP($F$1&amp;F7753,定价因子!E:F,2,0)</f>
        <v>#N/A</v>
      </c>
      <c r="H7753" s="3"/>
      <c r="I7753" s="77" t="e">
        <f>VLOOKUP($H$1&amp;H7753,定价因子!E:F,2,0)</f>
        <v>#N/A</v>
      </c>
      <c r="J7753" s="3"/>
      <c r="K7753" s="77" t="e">
        <f>VLOOKUP($J$1&amp;J7753,定价因子!E:F,2,0)</f>
        <v>#N/A</v>
      </c>
      <c r="L7753" s="3"/>
      <c r="M7753" s="77" t="e">
        <f>VLOOKUP($L$1&amp;L7753,定价因子!E:F,2,0)</f>
        <v>#N/A</v>
      </c>
      <c r="N7753" s="3"/>
      <c r="O7753" s="77" t="e">
        <f>VLOOKUP($N$1&amp;N7753,定价因子!E:F,2,0)</f>
        <v>#N/A</v>
      </c>
      <c r="P7753" s="3"/>
      <c r="Q7753" s="55" t="e">
        <f>VLOOKUP($P$1&amp;P7753,定价因子!$E:$F,2,0)</f>
        <v>#N/A</v>
      </c>
      <c r="R7753" s="3"/>
      <c r="S7753" s="77" t="e">
        <f>VLOOKUP($R$1&amp;R7753,定价因子!$E:$F,2,0)</f>
        <v>#N/A</v>
      </c>
      <c r="T7753" s="61"/>
      <c r="U7753" s="63"/>
      <c r="V7753" s="63"/>
      <c r="W7753" s="63"/>
      <c r="X7753" s="3"/>
    </row>
    <row r="7754" spans="1:24">
      <c r="A7754" s="3"/>
      <c r="B7754" s="3"/>
      <c r="C7754" s="3"/>
      <c r="D7754" s="3"/>
      <c r="E7754" s="79"/>
      <c r="F7754" s="3"/>
      <c r="G7754" s="77" t="e">
        <f>VLOOKUP($F$1&amp;F7754,定价因子!E:F,2,0)</f>
        <v>#N/A</v>
      </c>
      <c r="H7754" s="3"/>
      <c r="I7754" s="77" t="e">
        <f>VLOOKUP($H$1&amp;H7754,定价因子!E:F,2,0)</f>
        <v>#N/A</v>
      </c>
      <c r="J7754" s="3"/>
      <c r="K7754" s="77" t="e">
        <f>VLOOKUP($J$1&amp;J7754,定价因子!E:F,2,0)</f>
        <v>#N/A</v>
      </c>
      <c r="L7754" s="3"/>
      <c r="M7754" s="77" t="e">
        <f>VLOOKUP($L$1&amp;L7754,定价因子!E:F,2,0)</f>
        <v>#N/A</v>
      </c>
      <c r="N7754" s="3"/>
      <c r="O7754" s="77" t="e">
        <f>VLOOKUP($N$1&amp;N7754,定价因子!E:F,2,0)</f>
        <v>#N/A</v>
      </c>
      <c r="P7754" s="3"/>
      <c r="Q7754" s="55" t="e">
        <f>VLOOKUP($P$1&amp;P7754,定价因子!$E:$F,2,0)</f>
        <v>#N/A</v>
      </c>
      <c r="R7754" s="3"/>
      <c r="S7754" s="77" t="e">
        <f>VLOOKUP($R$1&amp;R7754,定价因子!$E:$F,2,0)</f>
        <v>#N/A</v>
      </c>
      <c r="T7754" s="61"/>
      <c r="U7754" s="63"/>
      <c r="V7754" s="63"/>
      <c r="W7754" s="63"/>
      <c r="X7754" s="3"/>
    </row>
    <row r="7755" spans="1:24">
      <c r="A7755" s="3"/>
      <c r="B7755" s="3"/>
      <c r="C7755" s="3"/>
      <c r="D7755" s="3"/>
      <c r="E7755" s="79"/>
      <c r="F7755" s="3"/>
      <c r="G7755" s="77" t="e">
        <f>VLOOKUP($F$1&amp;F7755,定价因子!E:F,2,0)</f>
        <v>#N/A</v>
      </c>
      <c r="H7755" s="3"/>
      <c r="I7755" s="77" t="e">
        <f>VLOOKUP($H$1&amp;H7755,定价因子!E:F,2,0)</f>
        <v>#N/A</v>
      </c>
      <c r="J7755" s="3"/>
      <c r="K7755" s="77" t="e">
        <f>VLOOKUP($J$1&amp;J7755,定价因子!E:F,2,0)</f>
        <v>#N/A</v>
      </c>
      <c r="L7755" s="3"/>
      <c r="M7755" s="77" t="e">
        <f>VLOOKUP($L$1&amp;L7755,定价因子!E:F,2,0)</f>
        <v>#N/A</v>
      </c>
      <c r="N7755" s="3"/>
      <c r="O7755" s="77" t="e">
        <f>VLOOKUP($N$1&amp;N7755,定价因子!E:F,2,0)</f>
        <v>#N/A</v>
      </c>
      <c r="P7755" s="3"/>
      <c r="Q7755" s="55" t="e">
        <f>VLOOKUP($P$1&amp;P7755,定价因子!$E:$F,2,0)</f>
        <v>#N/A</v>
      </c>
      <c r="R7755" s="3"/>
      <c r="S7755" s="77" t="e">
        <f>VLOOKUP($R$1&amp;R7755,定价因子!$E:$F,2,0)</f>
        <v>#N/A</v>
      </c>
      <c r="T7755" s="61"/>
      <c r="U7755" s="63"/>
      <c r="V7755" s="63"/>
      <c r="W7755" s="63"/>
      <c r="X7755" s="3"/>
    </row>
    <row r="7756" spans="1:24">
      <c r="A7756" s="3"/>
      <c r="B7756" s="3"/>
      <c r="C7756" s="3"/>
      <c r="D7756" s="3"/>
      <c r="E7756" s="79"/>
      <c r="F7756" s="3"/>
      <c r="G7756" s="77" t="e">
        <f>VLOOKUP($F$1&amp;F7756,定价因子!E:F,2,0)</f>
        <v>#N/A</v>
      </c>
      <c r="H7756" s="3"/>
      <c r="I7756" s="77" t="e">
        <f>VLOOKUP($H$1&amp;H7756,定价因子!E:F,2,0)</f>
        <v>#N/A</v>
      </c>
      <c r="J7756" s="3"/>
      <c r="K7756" s="77" t="e">
        <f>VLOOKUP($J$1&amp;J7756,定价因子!E:F,2,0)</f>
        <v>#N/A</v>
      </c>
      <c r="L7756" s="3"/>
      <c r="M7756" s="77" t="e">
        <f>VLOOKUP($L$1&amp;L7756,定价因子!E:F,2,0)</f>
        <v>#N/A</v>
      </c>
      <c r="N7756" s="3"/>
      <c r="O7756" s="77" t="e">
        <f>VLOOKUP($N$1&amp;N7756,定价因子!E:F,2,0)</f>
        <v>#N/A</v>
      </c>
      <c r="P7756" s="3"/>
      <c r="Q7756" s="55" t="e">
        <f>VLOOKUP($P$1&amp;P7756,定价因子!$E:$F,2,0)</f>
        <v>#N/A</v>
      </c>
      <c r="R7756" s="3"/>
      <c r="S7756" s="77" t="e">
        <f>VLOOKUP($R$1&amp;R7756,定价因子!$E:$F,2,0)</f>
        <v>#N/A</v>
      </c>
      <c r="T7756" s="61"/>
      <c r="U7756" s="63"/>
      <c r="V7756" s="63"/>
      <c r="W7756" s="63"/>
      <c r="X7756" s="3"/>
    </row>
    <row r="7757" spans="1:24">
      <c r="A7757" s="3"/>
      <c r="B7757" s="3"/>
      <c r="C7757" s="3"/>
      <c r="D7757" s="3"/>
      <c r="E7757" s="79"/>
      <c r="F7757" s="3"/>
      <c r="G7757" s="77" t="e">
        <f>VLOOKUP($F$1&amp;F7757,定价因子!E:F,2,0)</f>
        <v>#N/A</v>
      </c>
      <c r="H7757" s="3"/>
      <c r="I7757" s="77" t="e">
        <f>VLOOKUP($H$1&amp;H7757,定价因子!E:F,2,0)</f>
        <v>#N/A</v>
      </c>
      <c r="J7757" s="3"/>
      <c r="K7757" s="77" t="e">
        <f>VLOOKUP($J$1&amp;J7757,定价因子!E:F,2,0)</f>
        <v>#N/A</v>
      </c>
      <c r="L7757" s="3"/>
      <c r="M7757" s="77" t="e">
        <f>VLOOKUP($L$1&amp;L7757,定价因子!E:F,2,0)</f>
        <v>#N/A</v>
      </c>
      <c r="N7757" s="3"/>
      <c r="O7757" s="77" t="e">
        <f>VLOOKUP($N$1&amp;N7757,定价因子!E:F,2,0)</f>
        <v>#N/A</v>
      </c>
      <c r="P7757" s="3"/>
      <c r="Q7757" s="55" t="e">
        <f>VLOOKUP($P$1&amp;P7757,定价因子!$E:$F,2,0)</f>
        <v>#N/A</v>
      </c>
      <c r="R7757" s="3"/>
      <c r="S7757" s="77" t="e">
        <f>VLOOKUP($R$1&amp;R7757,定价因子!$E:$F,2,0)</f>
        <v>#N/A</v>
      </c>
      <c r="T7757" s="61"/>
      <c r="U7757" s="63"/>
      <c r="V7757" s="63"/>
      <c r="W7757" s="63"/>
      <c r="X7757" s="3"/>
    </row>
    <row r="7758" spans="1:24">
      <c r="A7758" s="3"/>
      <c r="B7758" s="3"/>
      <c r="C7758" s="3"/>
      <c r="D7758" s="3"/>
      <c r="E7758" s="79"/>
      <c r="F7758" s="3"/>
      <c r="G7758" s="77" t="e">
        <f>VLOOKUP($F$1&amp;F7758,定价因子!E:F,2,0)</f>
        <v>#N/A</v>
      </c>
      <c r="H7758" s="3"/>
      <c r="I7758" s="77" t="e">
        <f>VLOOKUP($H$1&amp;H7758,定价因子!E:F,2,0)</f>
        <v>#N/A</v>
      </c>
      <c r="J7758" s="3"/>
      <c r="K7758" s="77" t="e">
        <f>VLOOKUP($J$1&amp;J7758,定价因子!E:F,2,0)</f>
        <v>#N/A</v>
      </c>
      <c r="L7758" s="3"/>
      <c r="M7758" s="77" t="e">
        <f>VLOOKUP($L$1&amp;L7758,定价因子!E:F,2,0)</f>
        <v>#N/A</v>
      </c>
      <c r="N7758" s="3"/>
      <c r="O7758" s="77" t="e">
        <f>VLOOKUP($N$1&amp;N7758,定价因子!E:F,2,0)</f>
        <v>#N/A</v>
      </c>
      <c r="P7758" s="3"/>
      <c r="Q7758" s="55" t="e">
        <f>VLOOKUP($P$1&amp;P7758,定价因子!$E:$F,2,0)</f>
        <v>#N/A</v>
      </c>
      <c r="R7758" s="3"/>
      <c r="S7758" s="77" t="e">
        <f>VLOOKUP($R$1&amp;R7758,定价因子!$E:$F,2,0)</f>
        <v>#N/A</v>
      </c>
      <c r="T7758" s="61"/>
      <c r="U7758" s="63"/>
      <c r="V7758" s="63"/>
      <c r="W7758" s="63"/>
      <c r="X7758" s="3"/>
    </row>
    <row r="7759" spans="1:24">
      <c r="A7759" s="3"/>
      <c r="B7759" s="3"/>
      <c r="C7759" s="3"/>
      <c r="D7759" s="3"/>
      <c r="E7759" s="79"/>
      <c r="F7759" s="3"/>
      <c r="G7759" s="77" t="e">
        <f>VLOOKUP($F$1&amp;F7759,定价因子!E:F,2,0)</f>
        <v>#N/A</v>
      </c>
      <c r="H7759" s="3"/>
      <c r="I7759" s="77" t="e">
        <f>VLOOKUP($H$1&amp;H7759,定价因子!E:F,2,0)</f>
        <v>#N/A</v>
      </c>
      <c r="J7759" s="3"/>
      <c r="K7759" s="77" t="e">
        <f>VLOOKUP($J$1&amp;J7759,定价因子!E:F,2,0)</f>
        <v>#N/A</v>
      </c>
      <c r="L7759" s="3"/>
      <c r="M7759" s="77" t="e">
        <f>VLOOKUP($L$1&amp;L7759,定价因子!E:F,2,0)</f>
        <v>#N/A</v>
      </c>
      <c r="N7759" s="3"/>
      <c r="O7759" s="77" t="e">
        <f>VLOOKUP($N$1&amp;N7759,定价因子!E:F,2,0)</f>
        <v>#N/A</v>
      </c>
      <c r="P7759" s="3"/>
      <c r="Q7759" s="55" t="e">
        <f>VLOOKUP($P$1&amp;P7759,定价因子!$E:$F,2,0)</f>
        <v>#N/A</v>
      </c>
      <c r="R7759" s="3"/>
      <c r="S7759" s="77" t="e">
        <f>VLOOKUP($R$1&amp;R7759,定价因子!$E:$F,2,0)</f>
        <v>#N/A</v>
      </c>
      <c r="T7759" s="61"/>
      <c r="U7759" s="63"/>
      <c r="V7759" s="63"/>
      <c r="W7759" s="63"/>
      <c r="X7759" s="3"/>
    </row>
    <row r="7760" spans="1:24">
      <c r="A7760" s="3"/>
      <c r="B7760" s="3"/>
      <c r="C7760" s="3"/>
      <c r="D7760" s="3"/>
      <c r="E7760" s="79"/>
      <c r="F7760" s="3"/>
      <c r="G7760" s="77" t="e">
        <f>VLOOKUP($F$1&amp;F7760,定价因子!E:F,2,0)</f>
        <v>#N/A</v>
      </c>
      <c r="H7760" s="3"/>
      <c r="I7760" s="77" t="e">
        <f>VLOOKUP($H$1&amp;H7760,定价因子!E:F,2,0)</f>
        <v>#N/A</v>
      </c>
      <c r="J7760" s="3"/>
      <c r="K7760" s="77" t="e">
        <f>VLOOKUP($J$1&amp;J7760,定价因子!E:F,2,0)</f>
        <v>#N/A</v>
      </c>
      <c r="L7760" s="3"/>
      <c r="M7760" s="77" t="e">
        <f>VLOOKUP($L$1&amp;L7760,定价因子!E:F,2,0)</f>
        <v>#N/A</v>
      </c>
      <c r="N7760" s="3"/>
      <c r="O7760" s="77" t="e">
        <f>VLOOKUP($N$1&amp;N7760,定价因子!E:F,2,0)</f>
        <v>#N/A</v>
      </c>
      <c r="P7760" s="3"/>
      <c r="Q7760" s="55" t="e">
        <f>VLOOKUP($P$1&amp;P7760,定价因子!$E:$F,2,0)</f>
        <v>#N/A</v>
      </c>
      <c r="R7760" s="3"/>
      <c r="S7760" s="77" t="e">
        <f>VLOOKUP($R$1&amp;R7760,定价因子!$E:$F,2,0)</f>
        <v>#N/A</v>
      </c>
      <c r="T7760" s="61"/>
      <c r="U7760" s="63"/>
      <c r="V7760" s="63"/>
      <c r="W7760" s="63"/>
      <c r="X7760" s="3"/>
    </row>
    <row r="7761" spans="1:24">
      <c r="A7761" s="3"/>
      <c r="B7761" s="3"/>
      <c r="C7761" s="3"/>
      <c r="D7761" s="3"/>
      <c r="E7761" s="79"/>
      <c r="F7761" s="3"/>
      <c r="G7761" s="77" t="e">
        <f>VLOOKUP($F$1&amp;F7761,定价因子!E:F,2,0)</f>
        <v>#N/A</v>
      </c>
      <c r="H7761" s="3"/>
      <c r="I7761" s="77" t="e">
        <f>VLOOKUP($H$1&amp;H7761,定价因子!E:F,2,0)</f>
        <v>#N/A</v>
      </c>
      <c r="J7761" s="3"/>
      <c r="K7761" s="77" t="e">
        <f>VLOOKUP($J$1&amp;J7761,定价因子!E:F,2,0)</f>
        <v>#N/A</v>
      </c>
      <c r="L7761" s="3"/>
      <c r="M7761" s="77" t="e">
        <f>VLOOKUP($L$1&amp;L7761,定价因子!E:F,2,0)</f>
        <v>#N/A</v>
      </c>
      <c r="N7761" s="3"/>
      <c r="O7761" s="77" t="e">
        <f>VLOOKUP($N$1&amp;N7761,定价因子!E:F,2,0)</f>
        <v>#N/A</v>
      </c>
      <c r="P7761" s="3"/>
      <c r="Q7761" s="55" t="e">
        <f>VLOOKUP($P$1&amp;P7761,定价因子!$E:$F,2,0)</f>
        <v>#N/A</v>
      </c>
      <c r="R7761" s="3"/>
      <c r="S7761" s="77" t="e">
        <f>VLOOKUP($R$1&amp;R7761,定价因子!$E:$F,2,0)</f>
        <v>#N/A</v>
      </c>
      <c r="T7761" s="61"/>
      <c r="U7761" s="63"/>
      <c r="V7761" s="63"/>
      <c r="W7761" s="63"/>
      <c r="X7761" s="3"/>
    </row>
    <row r="7762" spans="1:24">
      <c r="A7762" s="3"/>
      <c r="B7762" s="3"/>
      <c r="C7762" s="3"/>
      <c r="D7762" s="3"/>
      <c r="E7762" s="79"/>
      <c r="F7762" s="3"/>
      <c r="G7762" s="77" t="e">
        <f>VLOOKUP($F$1&amp;F7762,定价因子!E:F,2,0)</f>
        <v>#N/A</v>
      </c>
      <c r="H7762" s="3"/>
      <c r="I7762" s="77" t="e">
        <f>VLOOKUP($H$1&amp;H7762,定价因子!E:F,2,0)</f>
        <v>#N/A</v>
      </c>
      <c r="J7762" s="3"/>
      <c r="K7762" s="77" t="e">
        <f>VLOOKUP($J$1&amp;J7762,定价因子!E:F,2,0)</f>
        <v>#N/A</v>
      </c>
      <c r="L7762" s="3"/>
      <c r="M7762" s="77" t="e">
        <f>VLOOKUP($L$1&amp;L7762,定价因子!E:F,2,0)</f>
        <v>#N/A</v>
      </c>
      <c r="N7762" s="3"/>
      <c r="O7762" s="77" t="e">
        <f>VLOOKUP($N$1&amp;N7762,定价因子!E:F,2,0)</f>
        <v>#N/A</v>
      </c>
      <c r="P7762" s="3"/>
      <c r="Q7762" s="55" t="e">
        <f>VLOOKUP($P$1&amp;P7762,定价因子!$E:$F,2,0)</f>
        <v>#N/A</v>
      </c>
      <c r="R7762" s="3"/>
      <c r="S7762" s="77" t="e">
        <f>VLOOKUP($R$1&amp;R7762,定价因子!$E:$F,2,0)</f>
        <v>#N/A</v>
      </c>
      <c r="T7762" s="61"/>
      <c r="U7762" s="63"/>
      <c r="V7762" s="63"/>
      <c r="W7762" s="63"/>
      <c r="X7762" s="3"/>
    </row>
    <row r="7763" spans="1:24">
      <c r="A7763" s="3"/>
      <c r="B7763" s="3"/>
      <c r="C7763" s="3"/>
      <c r="D7763" s="3"/>
      <c r="E7763" s="79"/>
      <c r="F7763" s="3"/>
      <c r="G7763" s="77" t="e">
        <f>VLOOKUP($F$1&amp;F7763,定价因子!E:F,2,0)</f>
        <v>#N/A</v>
      </c>
      <c r="H7763" s="3"/>
      <c r="I7763" s="77" t="e">
        <f>VLOOKUP($H$1&amp;H7763,定价因子!E:F,2,0)</f>
        <v>#N/A</v>
      </c>
      <c r="J7763" s="3"/>
      <c r="K7763" s="77" t="e">
        <f>VLOOKUP($J$1&amp;J7763,定价因子!E:F,2,0)</f>
        <v>#N/A</v>
      </c>
      <c r="L7763" s="3"/>
      <c r="M7763" s="77" t="e">
        <f>VLOOKUP($L$1&amp;L7763,定价因子!E:F,2,0)</f>
        <v>#N/A</v>
      </c>
      <c r="N7763" s="3"/>
      <c r="O7763" s="77" t="e">
        <f>VLOOKUP($N$1&amp;N7763,定价因子!E:F,2,0)</f>
        <v>#N/A</v>
      </c>
      <c r="P7763" s="3"/>
      <c r="Q7763" s="55" t="e">
        <f>VLOOKUP($P$1&amp;P7763,定价因子!$E:$F,2,0)</f>
        <v>#N/A</v>
      </c>
      <c r="R7763" s="3"/>
      <c r="S7763" s="77" t="e">
        <f>VLOOKUP($R$1&amp;R7763,定价因子!$E:$F,2,0)</f>
        <v>#N/A</v>
      </c>
      <c r="T7763" s="61"/>
      <c r="U7763" s="63"/>
      <c r="V7763" s="63"/>
      <c r="W7763" s="63"/>
      <c r="X7763" s="3"/>
    </row>
    <row r="7764" spans="1:24">
      <c r="A7764" s="3"/>
      <c r="B7764" s="3"/>
      <c r="C7764" s="3"/>
      <c r="D7764" s="3"/>
      <c r="E7764" s="79"/>
      <c r="F7764" s="3"/>
      <c r="G7764" s="77" t="e">
        <f>VLOOKUP($F$1&amp;F7764,定价因子!E:F,2,0)</f>
        <v>#N/A</v>
      </c>
      <c r="H7764" s="3"/>
      <c r="I7764" s="77" t="e">
        <f>VLOOKUP($H$1&amp;H7764,定价因子!E:F,2,0)</f>
        <v>#N/A</v>
      </c>
      <c r="J7764" s="3"/>
      <c r="K7764" s="77" t="e">
        <f>VLOOKUP($J$1&amp;J7764,定价因子!E:F,2,0)</f>
        <v>#N/A</v>
      </c>
      <c r="L7764" s="3"/>
      <c r="M7764" s="77" t="e">
        <f>VLOOKUP($L$1&amp;L7764,定价因子!E:F,2,0)</f>
        <v>#N/A</v>
      </c>
      <c r="N7764" s="3"/>
      <c r="O7764" s="77" t="e">
        <f>VLOOKUP($N$1&amp;N7764,定价因子!E:F,2,0)</f>
        <v>#N/A</v>
      </c>
      <c r="P7764" s="3"/>
      <c r="Q7764" s="55" t="e">
        <f>VLOOKUP($P$1&amp;P7764,定价因子!$E:$F,2,0)</f>
        <v>#N/A</v>
      </c>
      <c r="R7764" s="3"/>
      <c r="S7764" s="77" t="e">
        <f>VLOOKUP($R$1&amp;R7764,定价因子!$E:$F,2,0)</f>
        <v>#N/A</v>
      </c>
      <c r="T7764" s="61"/>
      <c r="U7764" s="63"/>
      <c r="V7764" s="63"/>
      <c r="W7764" s="63"/>
      <c r="X7764" s="3"/>
    </row>
    <row r="7765" spans="1:24">
      <c r="A7765" s="3"/>
      <c r="B7765" s="3"/>
      <c r="C7765" s="3"/>
      <c r="D7765" s="3"/>
      <c r="E7765" s="79"/>
      <c r="F7765" s="3"/>
      <c r="G7765" s="77" t="e">
        <f>VLOOKUP($F$1&amp;F7765,定价因子!E:F,2,0)</f>
        <v>#N/A</v>
      </c>
      <c r="H7765" s="3"/>
      <c r="I7765" s="77" t="e">
        <f>VLOOKUP($H$1&amp;H7765,定价因子!E:F,2,0)</f>
        <v>#N/A</v>
      </c>
      <c r="J7765" s="3"/>
      <c r="K7765" s="77" t="e">
        <f>VLOOKUP($J$1&amp;J7765,定价因子!E:F,2,0)</f>
        <v>#N/A</v>
      </c>
      <c r="L7765" s="3"/>
      <c r="M7765" s="77" t="e">
        <f>VLOOKUP($L$1&amp;L7765,定价因子!E:F,2,0)</f>
        <v>#N/A</v>
      </c>
      <c r="N7765" s="3"/>
      <c r="O7765" s="77" t="e">
        <f>VLOOKUP($N$1&amp;N7765,定价因子!E:F,2,0)</f>
        <v>#N/A</v>
      </c>
      <c r="P7765" s="3"/>
      <c r="Q7765" s="55" t="e">
        <f>VLOOKUP($P$1&amp;P7765,定价因子!$E:$F,2,0)</f>
        <v>#N/A</v>
      </c>
      <c r="R7765" s="3"/>
      <c r="S7765" s="77" t="e">
        <f>VLOOKUP($R$1&amp;R7765,定价因子!$E:$F,2,0)</f>
        <v>#N/A</v>
      </c>
      <c r="T7765" s="61"/>
      <c r="U7765" s="63"/>
      <c r="V7765" s="63"/>
      <c r="W7765" s="63"/>
      <c r="X7765" s="3"/>
    </row>
    <row r="7766" spans="1:24">
      <c r="A7766" s="3"/>
      <c r="B7766" s="3"/>
      <c r="C7766" s="3"/>
      <c r="D7766" s="3"/>
      <c r="E7766" s="79"/>
      <c r="F7766" s="3"/>
      <c r="G7766" s="77" t="e">
        <f>VLOOKUP($F$1&amp;F7766,定价因子!E:F,2,0)</f>
        <v>#N/A</v>
      </c>
      <c r="H7766" s="3"/>
      <c r="I7766" s="77" t="e">
        <f>VLOOKUP($H$1&amp;H7766,定价因子!E:F,2,0)</f>
        <v>#N/A</v>
      </c>
      <c r="J7766" s="3"/>
      <c r="K7766" s="77" t="e">
        <f>VLOOKUP($J$1&amp;J7766,定价因子!E:F,2,0)</f>
        <v>#N/A</v>
      </c>
      <c r="L7766" s="3"/>
      <c r="M7766" s="77" t="e">
        <f>VLOOKUP($L$1&amp;L7766,定价因子!E:F,2,0)</f>
        <v>#N/A</v>
      </c>
      <c r="N7766" s="3"/>
      <c r="O7766" s="77" t="e">
        <f>VLOOKUP($N$1&amp;N7766,定价因子!E:F,2,0)</f>
        <v>#N/A</v>
      </c>
      <c r="P7766" s="3"/>
      <c r="Q7766" s="55" t="e">
        <f>VLOOKUP($P$1&amp;P7766,定价因子!$E:$F,2,0)</f>
        <v>#N/A</v>
      </c>
      <c r="R7766" s="3"/>
      <c r="S7766" s="77" t="e">
        <f>VLOOKUP($R$1&amp;R7766,定价因子!$E:$F,2,0)</f>
        <v>#N/A</v>
      </c>
      <c r="T7766" s="61"/>
      <c r="U7766" s="63"/>
      <c r="V7766" s="63"/>
      <c r="W7766" s="63"/>
      <c r="X7766" s="3"/>
    </row>
    <row r="7767" spans="1:24">
      <c r="A7767" s="3"/>
      <c r="B7767" s="3"/>
      <c r="C7767" s="3"/>
      <c r="D7767" s="3"/>
      <c r="E7767" s="79"/>
      <c r="F7767" s="3"/>
      <c r="G7767" s="77" t="e">
        <f>VLOOKUP($F$1&amp;F7767,定价因子!E:F,2,0)</f>
        <v>#N/A</v>
      </c>
      <c r="H7767" s="3"/>
      <c r="I7767" s="77" t="e">
        <f>VLOOKUP($H$1&amp;H7767,定价因子!E:F,2,0)</f>
        <v>#N/A</v>
      </c>
      <c r="J7767" s="3"/>
      <c r="K7767" s="77" t="e">
        <f>VLOOKUP($J$1&amp;J7767,定价因子!E:F,2,0)</f>
        <v>#N/A</v>
      </c>
      <c r="L7767" s="3"/>
      <c r="M7767" s="77" t="e">
        <f>VLOOKUP($L$1&amp;L7767,定价因子!E:F,2,0)</f>
        <v>#N/A</v>
      </c>
      <c r="N7767" s="3"/>
      <c r="O7767" s="77" t="e">
        <f>VLOOKUP($N$1&amp;N7767,定价因子!E:F,2,0)</f>
        <v>#N/A</v>
      </c>
      <c r="P7767" s="3"/>
      <c r="Q7767" s="55" t="e">
        <f>VLOOKUP($P$1&amp;P7767,定价因子!$E:$F,2,0)</f>
        <v>#N/A</v>
      </c>
      <c r="R7767" s="3"/>
      <c r="S7767" s="77" t="e">
        <f>VLOOKUP($R$1&amp;R7767,定价因子!$E:$F,2,0)</f>
        <v>#N/A</v>
      </c>
      <c r="T7767" s="61"/>
      <c r="U7767" s="63"/>
      <c r="V7767" s="63"/>
      <c r="W7767" s="63"/>
      <c r="X7767" s="3"/>
    </row>
    <row r="7768" spans="1:24">
      <c r="A7768" s="3"/>
      <c r="B7768" s="3"/>
      <c r="C7768" s="3"/>
      <c r="D7768" s="3"/>
      <c r="E7768" s="79"/>
      <c r="F7768" s="3"/>
      <c r="G7768" s="77" t="e">
        <f>VLOOKUP($F$1&amp;F7768,定价因子!E:F,2,0)</f>
        <v>#N/A</v>
      </c>
      <c r="H7768" s="3"/>
      <c r="I7768" s="77" t="e">
        <f>VLOOKUP($H$1&amp;H7768,定价因子!E:F,2,0)</f>
        <v>#N/A</v>
      </c>
      <c r="J7768" s="3"/>
      <c r="K7768" s="77" t="e">
        <f>VLOOKUP($J$1&amp;J7768,定价因子!E:F,2,0)</f>
        <v>#N/A</v>
      </c>
      <c r="L7768" s="3"/>
      <c r="M7768" s="77" t="e">
        <f>VLOOKUP($L$1&amp;L7768,定价因子!E:F,2,0)</f>
        <v>#N/A</v>
      </c>
      <c r="N7768" s="3"/>
      <c r="O7768" s="77" t="e">
        <f>VLOOKUP($N$1&amp;N7768,定价因子!E:F,2,0)</f>
        <v>#N/A</v>
      </c>
      <c r="P7768" s="3"/>
      <c r="Q7768" s="55" t="e">
        <f>VLOOKUP($P$1&amp;P7768,定价因子!$E:$F,2,0)</f>
        <v>#N/A</v>
      </c>
      <c r="R7768" s="3"/>
      <c r="S7768" s="77" t="e">
        <f>VLOOKUP($R$1&amp;R7768,定价因子!$E:$F,2,0)</f>
        <v>#N/A</v>
      </c>
      <c r="T7768" s="61"/>
      <c r="U7768" s="63"/>
      <c r="V7768" s="63"/>
      <c r="W7768" s="63"/>
      <c r="X7768" s="3"/>
    </row>
    <row r="7769" spans="1:24">
      <c r="A7769" s="3"/>
      <c r="B7769" s="3"/>
      <c r="C7769" s="3"/>
      <c r="D7769" s="3"/>
      <c r="E7769" s="79"/>
      <c r="F7769" s="3"/>
      <c r="G7769" s="77" t="e">
        <f>VLOOKUP($F$1&amp;F7769,定价因子!E:F,2,0)</f>
        <v>#N/A</v>
      </c>
      <c r="H7769" s="3"/>
      <c r="I7769" s="77" t="e">
        <f>VLOOKUP($H$1&amp;H7769,定价因子!E:F,2,0)</f>
        <v>#N/A</v>
      </c>
      <c r="J7769" s="3"/>
      <c r="K7769" s="77" t="e">
        <f>VLOOKUP($J$1&amp;J7769,定价因子!E:F,2,0)</f>
        <v>#N/A</v>
      </c>
      <c r="L7769" s="3"/>
      <c r="M7769" s="77" t="e">
        <f>VLOOKUP($L$1&amp;L7769,定价因子!E:F,2,0)</f>
        <v>#N/A</v>
      </c>
      <c r="N7769" s="3"/>
      <c r="O7769" s="77" t="e">
        <f>VLOOKUP($N$1&amp;N7769,定价因子!E:F,2,0)</f>
        <v>#N/A</v>
      </c>
      <c r="P7769" s="3"/>
      <c r="Q7769" s="55" t="e">
        <f>VLOOKUP($P$1&amp;P7769,定价因子!$E:$F,2,0)</f>
        <v>#N/A</v>
      </c>
      <c r="R7769" s="3"/>
      <c r="S7769" s="77" t="e">
        <f>VLOOKUP($R$1&amp;R7769,定价因子!$E:$F,2,0)</f>
        <v>#N/A</v>
      </c>
      <c r="T7769" s="61"/>
      <c r="U7769" s="63"/>
      <c r="V7769" s="63"/>
      <c r="W7769" s="63"/>
      <c r="X7769" s="3"/>
    </row>
    <row r="7770" spans="1:24">
      <c r="A7770" s="3"/>
      <c r="B7770" s="3"/>
      <c r="C7770" s="3"/>
      <c r="D7770" s="3"/>
      <c r="E7770" s="79"/>
      <c r="F7770" s="3"/>
      <c r="G7770" s="77" t="e">
        <f>VLOOKUP($F$1&amp;F7770,定价因子!E:F,2,0)</f>
        <v>#N/A</v>
      </c>
      <c r="H7770" s="3"/>
      <c r="I7770" s="77" t="e">
        <f>VLOOKUP($H$1&amp;H7770,定价因子!E:F,2,0)</f>
        <v>#N/A</v>
      </c>
      <c r="J7770" s="3"/>
      <c r="K7770" s="77" t="e">
        <f>VLOOKUP($J$1&amp;J7770,定价因子!E:F,2,0)</f>
        <v>#N/A</v>
      </c>
      <c r="L7770" s="3"/>
      <c r="M7770" s="77" t="e">
        <f>VLOOKUP($L$1&amp;L7770,定价因子!E:F,2,0)</f>
        <v>#N/A</v>
      </c>
      <c r="N7770" s="3"/>
      <c r="O7770" s="77" t="e">
        <f>VLOOKUP($N$1&amp;N7770,定价因子!E:F,2,0)</f>
        <v>#N/A</v>
      </c>
      <c r="P7770" s="3"/>
      <c r="Q7770" s="55" t="e">
        <f>VLOOKUP($P$1&amp;P7770,定价因子!$E:$F,2,0)</f>
        <v>#N/A</v>
      </c>
      <c r="R7770" s="3"/>
      <c r="S7770" s="77" t="e">
        <f>VLOOKUP($R$1&amp;R7770,定价因子!$E:$F,2,0)</f>
        <v>#N/A</v>
      </c>
      <c r="T7770" s="61"/>
      <c r="U7770" s="63"/>
      <c r="V7770" s="63"/>
      <c r="W7770" s="63"/>
      <c r="X7770" s="3"/>
    </row>
    <row r="7771" spans="1:24">
      <c r="A7771" s="3"/>
      <c r="B7771" s="3"/>
      <c r="C7771" s="3"/>
      <c r="D7771" s="3"/>
      <c r="E7771" s="79"/>
      <c r="F7771" s="3"/>
      <c r="G7771" s="77" t="e">
        <f>VLOOKUP($F$1&amp;F7771,定价因子!E:F,2,0)</f>
        <v>#N/A</v>
      </c>
      <c r="H7771" s="3"/>
      <c r="I7771" s="77" t="e">
        <f>VLOOKUP($H$1&amp;H7771,定价因子!E:F,2,0)</f>
        <v>#N/A</v>
      </c>
      <c r="J7771" s="3"/>
      <c r="K7771" s="77" t="e">
        <f>VLOOKUP($J$1&amp;J7771,定价因子!E:F,2,0)</f>
        <v>#N/A</v>
      </c>
      <c r="L7771" s="3"/>
      <c r="M7771" s="77" t="e">
        <f>VLOOKUP($L$1&amp;L7771,定价因子!E:F,2,0)</f>
        <v>#N/A</v>
      </c>
      <c r="N7771" s="3"/>
      <c r="O7771" s="77" t="e">
        <f>VLOOKUP($N$1&amp;N7771,定价因子!E:F,2,0)</f>
        <v>#N/A</v>
      </c>
      <c r="P7771" s="3"/>
      <c r="Q7771" s="55" t="e">
        <f>VLOOKUP($P$1&amp;P7771,定价因子!$E:$F,2,0)</f>
        <v>#N/A</v>
      </c>
      <c r="R7771" s="3"/>
      <c r="S7771" s="77" t="e">
        <f>VLOOKUP($R$1&amp;R7771,定价因子!$E:$F,2,0)</f>
        <v>#N/A</v>
      </c>
      <c r="T7771" s="61"/>
      <c r="U7771" s="63"/>
      <c r="V7771" s="63"/>
      <c r="W7771" s="63"/>
      <c r="X7771" s="3"/>
    </row>
    <row r="7772" spans="1:24">
      <c r="A7772" s="3"/>
      <c r="B7772" s="3"/>
      <c r="C7772" s="3"/>
      <c r="D7772" s="3"/>
      <c r="E7772" s="79"/>
      <c r="F7772" s="3"/>
      <c r="G7772" s="77" t="e">
        <f>VLOOKUP($F$1&amp;F7772,定价因子!E:F,2,0)</f>
        <v>#N/A</v>
      </c>
      <c r="H7772" s="3"/>
      <c r="I7772" s="77" t="e">
        <f>VLOOKUP($H$1&amp;H7772,定价因子!E:F,2,0)</f>
        <v>#N/A</v>
      </c>
      <c r="J7772" s="3"/>
      <c r="K7772" s="77" t="e">
        <f>VLOOKUP($J$1&amp;J7772,定价因子!E:F,2,0)</f>
        <v>#N/A</v>
      </c>
      <c r="L7772" s="3"/>
      <c r="M7772" s="77" t="e">
        <f>VLOOKUP($L$1&amp;L7772,定价因子!E:F,2,0)</f>
        <v>#N/A</v>
      </c>
      <c r="N7772" s="3"/>
      <c r="O7772" s="77" t="e">
        <f>VLOOKUP($N$1&amp;N7772,定价因子!E:F,2,0)</f>
        <v>#N/A</v>
      </c>
      <c r="P7772" s="3"/>
      <c r="Q7772" s="55" t="e">
        <f>VLOOKUP($P$1&amp;P7772,定价因子!$E:$F,2,0)</f>
        <v>#N/A</v>
      </c>
      <c r="R7772" s="3"/>
      <c r="S7772" s="77" t="e">
        <f>VLOOKUP($R$1&amp;R7772,定价因子!$E:$F,2,0)</f>
        <v>#N/A</v>
      </c>
      <c r="T7772" s="61"/>
      <c r="U7772" s="63"/>
      <c r="V7772" s="63"/>
      <c r="W7772" s="63"/>
      <c r="X7772" s="3"/>
    </row>
    <row r="7773" spans="1:24">
      <c r="A7773" s="3"/>
      <c r="B7773" s="3"/>
      <c r="C7773" s="3"/>
      <c r="D7773" s="3"/>
      <c r="E7773" s="79"/>
      <c r="F7773" s="3"/>
      <c r="G7773" s="77" t="e">
        <f>VLOOKUP($F$1&amp;F7773,定价因子!E:F,2,0)</f>
        <v>#N/A</v>
      </c>
      <c r="H7773" s="3"/>
      <c r="I7773" s="77" t="e">
        <f>VLOOKUP($H$1&amp;H7773,定价因子!E:F,2,0)</f>
        <v>#N/A</v>
      </c>
      <c r="J7773" s="3"/>
      <c r="K7773" s="77" t="e">
        <f>VLOOKUP($J$1&amp;J7773,定价因子!E:F,2,0)</f>
        <v>#N/A</v>
      </c>
      <c r="L7773" s="3"/>
      <c r="M7773" s="77" t="e">
        <f>VLOOKUP($L$1&amp;L7773,定价因子!E:F,2,0)</f>
        <v>#N/A</v>
      </c>
      <c r="N7773" s="3"/>
      <c r="O7773" s="77" t="e">
        <f>VLOOKUP($N$1&amp;N7773,定价因子!E:F,2,0)</f>
        <v>#N/A</v>
      </c>
      <c r="P7773" s="3"/>
      <c r="Q7773" s="55" t="e">
        <f>VLOOKUP($P$1&amp;P7773,定价因子!$E:$F,2,0)</f>
        <v>#N/A</v>
      </c>
      <c r="R7773" s="3"/>
      <c r="S7773" s="77" t="e">
        <f>VLOOKUP($R$1&amp;R7773,定价因子!$E:$F,2,0)</f>
        <v>#N/A</v>
      </c>
      <c r="T7773" s="61"/>
      <c r="U7773" s="63"/>
      <c r="V7773" s="63"/>
      <c r="W7773" s="63"/>
      <c r="X7773" s="3"/>
    </row>
    <row r="7774" spans="1:24">
      <c r="A7774" s="3"/>
      <c r="B7774" s="3"/>
      <c r="C7774" s="3"/>
      <c r="D7774" s="3"/>
      <c r="E7774" s="79"/>
      <c r="F7774" s="3"/>
      <c r="G7774" s="77" t="e">
        <f>VLOOKUP($F$1&amp;F7774,定价因子!E:F,2,0)</f>
        <v>#N/A</v>
      </c>
      <c r="H7774" s="3"/>
      <c r="I7774" s="77" t="e">
        <f>VLOOKUP($H$1&amp;H7774,定价因子!E:F,2,0)</f>
        <v>#N/A</v>
      </c>
      <c r="J7774" s="3"/>
      <c r="K7774" s="77" t="e">
        <f>VLOOKUP($J$1&amp;J7774,定价因子!E:F,2,0)</f>
        <v>#N/A</v>
      </c>
      <c r="L7774" s="3"/>
      <c r="M7774" s="77" t="e">
        <f>VLOOKUP($L$1&amp;L7774,定价因子!E:F,2,0)</f>
        <v>#N/A</v>
      </c>
      <c r="N7774" s="3"/>
      <c r="O7774" s="77" t="e">
        <f>VLOOKUP($N$1&amp;N7774,定价因子!E:F,2,0)</f>
        <v>#N/A</v>
      </c>
      <c r="P7774" s="3"/>
      <c r="Q7774" s="55" t="e">
        <f>VLOOKUP($P$1&amp;P7774,定价因子!$E:$F,2,0)</f>
        <v>#N/A</v>
      </c>
      <c r="R7774" s="3"/>
      <c r="S7774" s="77" t="e">
        <f>VLOOKUP($R$1&amp;R7774,定价因子!$E:$F,2,0)</f>
        <v>#N/A</v>
      </c>
      <c r="T7774" s="61"/>
      <c r="U7774" s="63"/>
      <c r="V7774" s="63"/>
      <c r="W7774" s="63"/>
      <c r="X7774" s="3"/>
    </row>
    <row r="7775" spans="1:24">
      <c r="A7775" s="3"/>
      <c r="B7775" s="3"/>
      <c r="C7775" s="3"/>
      <c r="D7775" s="3"/>
      <c r="E7775" s="79"/>
      <c r="F7775" s="3"/>
      <c r="G7775" s="77" t="e">
        <f>VLOOKUP($F$1&amp;F7775,定价因子!E:F,2,0)</f>
        <v>#N/A</v>
      </c>
      <c r="H7775" s="3"/>
      <c r="I7775" s="77" t="e">
        <f>VLOOKUP($H$1&amp;H7775,定价因子!E:F,2,0)</f>
        <v>#N/A</v>
      </c>
      <c r="J7775" s="3"/>
      <c r="K7775" s="77" t="e">
        <f>VLOOKUP($J$1&amp;J7775,定价因子!E:F,2,0)</f>
        <v>#N/A</v>
      </c>
      <c r="L7775" s="3"/>
      <c r="M7775" s="77" t="e">
        <f>VLOOKUP($L$1&amp;L7775,定价因子!E:F,2,0)</f>
        <v>#N/A</v>
      </c>
      <c r="N7775" s="3"/>
      <c r="O7775" s="77" t="e">
        <f>VLOOKUP($N$1&amp;N7775,定价因子!E:F,2,0)</f>
        <v>#N/A</v>
      </c>
      <c r="P7775" s="3"/>
      <c r="Q7775" s="55" t="e">
        <f>VLOOKUP($P$1&amp;P7775,定价因子!$E:$F,2,0)</f>
        <v>#N/A</v>
      </c>
      <c r="R7775" s="3"/>
      <c r="S7775" s="77" t="e">
        <f>VLOOKUP($R$1&amp;R7775,定价因子!$E:$F,2,0)</f>
        <v>#N/A</v>
      </c>
      <c r="T7775" s="61"/>
      <c r="U7775" s="63"/>
      <c r="V7775" s="63"/>
      <c r="W7775" s="63"/>
      <c r="X7775" s="3"/>
    </row>
    <row r="7776" spans="1:24">
      <c r="A7776" s="3"/>
      <c r="B7776" s="3"/>
      <c r="C7776" s="3"/>
      <c r="D7776" s="3"/>
      <c r="E7776" s="79"/>
      <c r="F7776" s="3"/>
      <c r="G7776" s="77" t="e">
        <f>VLOOKUP($F$1&amp;F7776,定价因子!E:F,2,0)</f>
        <v>#N/A</v>
      </c>
      <c r="H7776" s="3"/>
      <c r="I7776" s="77" t="e">
        <f>VLOOKUP($H$1&amp;H7776,定价因子!E:F,2,0)</f>
        <v>#N/A</v>
      </c>
      <c r="J7776" s="3"/>
      <c r="K7776" s="77" t="e">
        <f>VLOOKUP($J$1&amp;J7776,定价因子!E:F,2,0)</f>
        <v>#N/A</v>
      </c>
      <c r="L7776" s="3"/>
      <c r="M7776" s="77" t="e">
        <f>VLOOKUP($L$1&amp;L7776,定价因子!E:F,2,0)</f>
        <v>#N/A</v>
      </c>
      <c r="N7776" s="3"/>
      <c r="O7776" s="77" t="e">
        <f>VLOOKUP($N$1&amp;N7776,定价因子!E:F,2,0)</f>
        <v>#N/A</v>
      </c>
      <c r="P7776" s="3"/>
      <c r="Q7776" s="55" t="e">
        <f>VLOOKUP($P$1&amp;P7776,定价因子!$E:$F,2,0)</f>
        <v>#N/A</v>
      </c>
      <c r="R7776" s="3"/>
      <c r="S7776" s="77" t="e">
        <f>VLOOKUP($R$1&amp;R7776,定价因子!$E:$F,2,0)</f>
        <v>#N/A</v>
      </c>
      <c r="T7776" s="61"/>
      <c r="U7776" s="63"/>
      <c r="V7776" s="63"/>
      <c r="W7776" s="63"/>
      <c r="X7776" s="3"/>
    </row>
    <row r="7777" spans="1:24">
      <c r="A7777" s="3"/>
      <c r="B7777" s="3"/>
      <c r="C7777" s="3"/>
      <c r="D7777" s="3"/>
      <c r="E7777" s="79"/>
      <c r="F7777" s="3"/>
      <c r="G7777" s="77" t="e">
        <f>VLOOKUP($F$1&amp;F7777,定价因子!E:F,2,0)</f>
        <v>#N/A</v>
      </c>
      <c r="H7777" s="3"/>
      <c r="I7777" s="77" t="e">
        <f>VLOOKUP($H$1&amp;H7777,定价因子!E:F,2,0)</f>
        <v>#N/A</v>
      </c>
      <c r="J7777" s="3"/>
      <c r="K7777" s="77" t="e">
        <f>VLOOKUP($J$1&amp;J7777,定价因子!E:F,2,0)</f>
        <v>#N/A</v>
      </c>
      <c r="L7777" s="3"/>
      <c r="M7777" s="77" t="e">
        <f>VLOOKUP($L$1&amp;L7777,定价因子!E:F,2,0)</f>
        <v>#N/A</v>
      </c>
      <c r="N7777" s="3"/>
      <c r="O7777" s="77" t="e">
        <f>VLOOKUP($N$1&amp;N7777,定价因子!E:F,2,0)</f>
        <v>#N/A</v>
      </c>
      <c r="P7777" s="3"/>
      <c r="Q7777" s="55" t="e">
        <f>VLOOKUP($P$1&amp;P7777,定价因子!$E:$F,2,0)</f>
        <v>#N/A</v>
      </c>
      <c r="R7777" s="3"/>
      <c r="S7777" s="77" t="e">
        <f>VLOOKUP($R$1&amp;R7777,定价因子!$E:$F,2,0)</f>
        <v>#N/A</v>
      </c>
      <c r="T7777" s="61"/>
      <c r="U7777" s="63"/>
      <c r="V7777" s="63"/>
      <c r="W7777" s="63"/>
      <c r="X7777" s="3"/>
    </row>
    <row r="7778" spans="1:24">
      <c r="A7778" s="3"/>
      <c r="B7778" s="3"/>
      <c r="C7778" s="3"/>
      <c r="D7778" s="3"/>
      <c r="E7778" s="79"/>
      <c r="F7778" s="3"/>
      <c r="G7778" s="77" t="e">
        <f>VLOOKUP($F$1&amp;F7778,定价因子!E:F,2,0)</f>
        <v>#N/A</v>
      </c>
      <c r="H7778" s="3"/>
      <c r="I7778" s="77" t="e">
        <f>VLOOKUP($H$1&amp;H7778,定价因子!E:F,2,0)</f>
        <v>#N/A</v>
      </c>
      <c r="J7778" s="3"/>
      <c r="K7778" s="77" t="e">
        <f>VLOOKUP($J$1&amp;J7778,定价因子!E:F,2,0)</f>
        <v>#N/A</v>
      </c>
      <c r="L7778" s="3"/>
      <c r="M7778" s="77" t="e">
        <f>VLOOKUP($L$1&amp;L7778,定价因子!E:F,2,0)</f>
        <v>#N/A</v>
      </c>
      <c r="N7778" s="3"/>
      <c r="O7778" s="77" t="e">
        <f>VLOOKUP($N$1&amp;N7778,定价因子!E:F,2,0)</f>
        <v>#N/A</v>
      </c>
      <c r="P7778" s="3"/>
      <c r="Q7778" s="55" t="e">
        <f>VLOOKUP($P$1&amp;P7778,定价因子!$E:$F,2,0)</f>
        <v>#N/A</v>
      </c>
      <c r="R7778" s="3"/>
      <c r="S7778" s="77" t="e">
        <f>VLOOKUP($R$1&amp;R7778,定价因子!$E:$F,2,0)</f>
        <v>#N/A</v>
      </c>
      <c r="T7778" s="61"/>
      <c r="U7778" s="63"/>
      <c r="V7778" s="63"/>
      <c r="W7778" s="63"/>
      <c r="X7778" s="3"/>
    </row>
    <row r="7779" spans="1:24">
      <c r="A7779" s="3"/>
      <c r="B7779" s="3"/>
      <c r="C7779" s="3"/>
      <c r="D7779" s="3"/>
      <c r="E7779" s="79"/>
      <c r="F7779" s="3"/>
      <c r="G7779" s="77" t="e">
        <f>VLOOKUP($F$1&amp;F7779,定价因子!E:F,2,0)</f>
        <v>#N/A</v>
      </c>
      <c r="H7779" s="3"/>
      <c r="I7779" s="77" t="e">
        <f>VLOOKUP($H$1&amp;H7779,定价因子!E:F,2,0)</f>
        <v>#N/A</v>
      </c>
      <c r="J7779" s="3"/>
      <c r="K7779" s="77" t="e">
        <f>VLOOKUP($J$1&amp;J7779,定价因子!E:F,2,0)</f>
        <v>#N/A</v>
      </c>
      <c r="L7779" s="3"/>
      <c r="M7779" s="77" t="e">
        <f>VLOOKUP($L$1&amp;L7779,定价因子!E:F,2,0)</f>
        <v>#N/A</v>
      </c>
      <c r="N7779" s="3"/>
      <c r="O7779" s="77" t="e">
        <f>VLOOKUP($N$1&amp;N7779,定价因子!E:F,2,0)</f>
        <v>#N/A</v>
      </c>
      <c r="P7779" s="3"/>
      <c r="Q7779" s="55" t="e">
        <f>VLOOKUP($P$1&amp;P7779,定价因子!$E:$F,2,0)</f>
        <v>#N/A</v>
      </c>
      <c r="R7779" s="3"/>
      <c r="S7779" s="77" t="e">
        <f>VLOOKUP($R$1&amp;R7779,定价因子!$E:$F,2,0)</f>
        <v>#N/A</v>
      </c>
      <c r="T7779" s="61"/>
      <c r="U7779" s="63"/>
      <c r="V7779" s="63"/>
      <c r="W7779" s="63"/>
      <c r="X7779" s="3"/>
    </row>
    <row r="7780" spans="1:24">
      <c r="A7780" s="3"/>
      <c r="B7780" s="3"/>
      <c r="C7780" s="3"/>
      <c r="D7780" s="3"/>
      <c r="E7780" s="79"/>
      <c r="F7780" s="3"/>
      <c r="G7780" s="77" t="e">
        <f>VLOOKUP($F$1&amp;F7780,定价因子!E:F,2,0)</f>
        <v>#N/A</v>
      </c>
      <c r="H7780" s="3"/>
      <c r="I7780" s="77" t="e">
        <f>VLOOKUP($H$1&amp;H7780,定价因子!E:F,2,0)</f>
        <v>#N/A</v>
      </c>
      <c r="J7780" s="3"/>
      <c r="K7780" s="77" t="e">
        <f>VLOOKUP($J$1&amp;J7780,定价因子!E:F,2,0)</f>
        <v>#N/A</v>
      </c>
      <c r="L7780" s="3"/>
      <c r="M7780" s="77" t="e">
        <f>VLOOKUP($L$1&amp;L7780,定价因子!E:F,2,0)</f>
        <v>#N/A</v>
      </c>
      <c r="N7780" s="3"/>
      <c r="O7780" s="77" t="e">
        <f>VLOOKUP($N$1&amp;N7780,定价因子!E:F,2,0)</f>
        <v>#N/A</v>
      </c>
      <c r="P7780" s="3"/>
      <c r="Q7780" s="55" t="e">
        <f>VLOOKUP($P$1&amp;P7780,定价因子!$E:$F,2,0)</f>
        <v>#N/A</v>
      </c>
      <c r="R7780" s="3"/>
      <c r="S7780" s="77" t="e">
        <f>VLOOKUP($R$1&amp;R7780,定价因子!$E:$F,2,0)</f>
        <v>#N/A</v>
      </c>
      <c r="T7780" s="61"/>
      <c r="U7780" s="63"/>
      <c r="V7780" s="63"/>
      <c r="W7780" s="63"/>
      <c r="X7780" s="3"/>
    </row>
    <row r="7781" spans="1:24">
      <c r="A7781" s="3"/>
      <c r="B7781" s="3"/>
      <c r="C7781" s="3"/>
      <c r="D7781" s="3"/>
      <c r="E7781" s="79"/>
      <c r="F7781" s="3"/>
      <c r="G7781" s="77" t="e">
        <f>VLOOKUP($F$1&amp;F7781,定价因子!E:F,2,0)</f>
        <v>#N/A</v>
      </c>
      <c r="H7781" s="3"/>
      <c r="I7781" s="77" t="e">
        <f>VLOOKUP($H$1&amp;H7781,定价因子!E:F,2,0)</f>
        <v>#N/A</v>
      </c>
      <c r="J7781" s="3"/>
      <c r="K7781" s="77" t="e">
        <f>VLOOKUP($J$1&amp;J7781,定价因子!E:F,2,0)</f>
        <v>#N/A</v>
      </c>
      <c r="L7781" s="3"/>
      <c r="M7781" s="77" t="e">
        <f>VLOOKUP($L$1&amp;L7781,定价因子!E:F,2,0)</f>
        <v>#N/A</v>
      </c>
      <c r="N7781" s="3"/>
      <c r="O7781" s="77" t="e">
        <f>VLOOKUP($N$1&amp;N7781,定价因子!E:F,2,0)</f>
        <v>#N/A</v>
      </c>
      <c r="P7781" s="3"/>
      <c r="Q7781" s="55" t="e">
        <f>VLOOKUP($P$1&amp;P7781,定价因子!$E:$F,2,0)</f>
        <v>#N/A</v>
      </c>
      <c r="R7781" s="3"/>
      <c r="S7781" s="77" t="e">
        <f>VLOOKUP($R$1&amp;R7781,定价因子!$E:$F,2,0)</f>
        <v>#N/A</v>
      </c>
      <c r="T7781" s="61"/>
      <c r="U7781" s="63"/>
      <c r="V7781" s="63"/>
      <c r="W7781" s="63"/>
      <c r="X7781" s="3"/>
    </row>
    <row r="7782" spans="1:24">
      <c r="A7782" s="3"/>
      <c r="B7782" s="3"/>
      <c r="C7782" s="3"/>
      <c r="D7782" s="3"/>
      <c r="E7782" s="79"/>
      <c r="F7782" s="3"/>
      <c r="G7782" s="77" t="e">
        <f>VLOOKUP($F$1&amp;F7782,定价因子!E:F,2,0)</f>
        <v>#N/A</v>
      </c>
      <c r="H7782" s="3"/>
      <c r="I7782" s="77" t="e">
        <f>VLOOKUP($H$1&amp;H7782,定价因子!E:F,2,0)</f>
        <v>#N/A</v>
      </c>
      <c r="J7782" s="3"/>
      <c r="K7782" s="77" t="e">
        <f>VLOOKUP($J$1&amp;J7782,定价因子!E:F,2,0)</f>
        <v>#N/A</v>
      </c>
      <c r="L7782" s="3"/>
      <c r="M7782" s="77" t="e">
        <f>VLOOKUP($L$1&amp;L7782,定价因子!E:F,2,0)</f>
        <v>#N/A</v>
      </c>
      <c r="N7782" s="3"/>
      <c r="O7782" s="77" t="e">
        <f>VLOOKUP($N$1&amp;N7782,定价因子!E:F,2,0)</f>
        <v>#N/A</v>
      </c>
      <c r="P7782" s="3"/>
      <c r="Q7782" s="55" t="e">
        <f>VLOOKUP($P$1&amp;P7782,定价因子!$E:$F,2,0)</f>
        <v>#N/A</v>
      </c>
      <c r="R7782" s="3"/>
      <c r="S7782" s="77" t="e">
        <f>VLOOKUP($R$1&amp;R7782,定价因子!$E:$F,2,0)</f>
        <v>#N/A</v>
      </c>
      <c r="T7782" s="61"/>
      <c r="U7782" s="63"/>
      <c r="V7782" s="63"/>
      <c r="W7782" s="63"/>
      <c r="X7782" s="3"/>
    </row>
    <row r="7783" spans="1:24">
      <c r="A7783" s="3"/>
      <c r="B7783" s="3"/>
      <c r="C7783" s="3"/>
      <c r="D7783" s="3"/>
      <c r="E7783" s="79"/>
      <c r="F7783" s="3"/>
      <c r="G7783" s="77" t="e">
        <f>VLOOKUP($F$1&amp;F7783,定价因子!E:F,2,0)</f>
        <v>#N/A</v>
      </c>
      <c r="H7783" s="3"/>
      <c r="I7783" s="77" t="e">
        <f>VLOOKUP($H$1&amp;H7783,定价因子!E:F,2,0)</f>
        <v>#N/A</v>
      </c>
      <c r="J7783" s="3"/>
      <c r="K7783" s="77" t="e">
        <f>VLOOKUP($J$1&amp;J7783,定价因子!E:F,2,0)</f>
        <v>#N/A</v>
      </c>
      <c r="L7783" s="3"/>
      <c r="M7783" s="77" t="e">
        <f>VLOOKUP($L$1&amp;L7783,定价因子!E:F,2,0)</f>
        <v>#N/A</v>
      </c>
      <c r="N7783" s="3"/>
      <c r="O7783" s="77" t="e">
        <f>VLOOKUP($N$1&amp;N7783,定价因子!E:F,2,0)</f>
        <v>#N/A</v>
      </c>
      <c r="P7783" s="3"/>
      <c r="Q7783" s="55" t="e">
        <f>VLOOKUP($P$1&amp;P7783,定价因子!$E:$F,2,0)</f>
        <v>#N/A</v>
      </c>
      <c r="R7783" s="3"/>
      <c r="S7783" s="77" t="e">
        <f>VLOOKUP($R$1&amp;R7783,定价因子!$E:$F,2,0)</f>
        <v>#N/A</v>
      </c>
      <c r="T7783" s="61"/>
      <c r="U7783" s="63"/>
      <c r="V7783" s="63"/>
      <c r="W7783" s="63"/>
      <c r="X7783" s="3"/>
    </row>
    <row r="7784" spans="1:24">
      <c r="A7784" s="3"/>
      <c r="B7784" s="3"/>
      <c r="C7784" s="3"/>
      <c r="D7784" s="3"/>
      <c r="E7784" s="79"/>
      <c r="F7784" s="3"/>
      <c r="G7784" s="77" t="e">
        <f>VLOOKUP($F$1&amp;F7784,定价因子!E:F,2,0)</f>
        <v>#N/A</v>
      </c>
      <c r="H7784" s="3"/>
      <c r="I7784" s="77" t="e">
        <f>VLOOKUP($H$1&amp;H7784,定价因子!E:F,2,0)</f>
        <v>#N/A</v>
      </c>
      <c r="J7784" s="3"/>
      <c r="K7784" s="77" t="e">
        <f>VLOOKUP($J$1&amp;J7784,定价因子!E:F,2,0)</f>
        <v>#N/A</v>
      </c>
      <c r="L7784" s="3"/>
      <c r="M7784" s="77" t="e">
        <f>VLOOKUP($L$1&amp;L7784,定价因子!E:F,2,0)</f>
        <v>#N/A</v>
      </c>
      <c r="N7784" s="3"/>
      <c r="O7784" s="77" t="e">
        <f>VLOOKUP($N$1&amp;N7784,定价因子!E:F,2,0)</f>
        <v>#N/A</v>
      </c>
      <c r="P7784" s="3"/>
      <c r="Q7784" s="55" t="e">
        <f>VLOOKUP($P$1&amp;P7784,定价因子!$E:$F,2,0)</f>
        <v>#N/A</v>
      </c>
      <c r="R7784" s="3"/>
      <c r="S7784" s="77" t="e">
        <f>VLOOKUP($R$1&amp;R7784,定价因子!$E:$F,2,0)</f>
        <v>#N/A</v>
      </c>
      <c r="T7784" s="61"/>
      <c r="U7784" s="63"/>
      <c r="V7784" s="63"/>
      <c r="W7784" s="63"/>
      <c r="X7784" s="3"/>
    </row>
    <row r="7785" spans="1:24">
      <c r="A7785" s="3"/>
      <c r="B7785" s="3"/>
      <c r="C7785" s="3"/>
      <c r="D7785" s="3"/>
      <c r="E7785" s="79"/>
      <c r="F7785" s="3"/>
      <c r="G7785" s="77" t="e">
        <f>VLOOKUP($F$1&amp;F7785,定价因子!E:F,2,0)</f>
        <v>#N/A</v>
      </c>
      <c r="H7785" s="3"/>
      <c r="I7785" s="77" t="e">
        <f>VLOOKUP($H$1&amp;H7785,定价因子!E:F,2,0)</f>
        <v>#N/A</v>
      </c>
      <c r="J7785" s="3"/>
      <c r="K7785" s="77" t="e">
        <f>VLOOKUP($J$1&amp;J7785,定价因子!E:F,2,0)</f>
        <v>#N/A</v>
      </c>
      <c r="L7785" s="3"/>
      <c r="M7785" s="77" t="e">
        <f>VLOOKUP($L$1&amp;L7785,定价因子!E:F,2,0)</f>
        <v>#N/A</v>
      </c>
      <c r="N7785" s="3"/>
      <c r="O7785" s="77" t="e">
        <f>VLOOKUP($N$1&amp;N7785,定价因子!E:F,2,0)</f>
        <v>#N/A</v>
      </c>
      <c r="P7785" s="3"/>
      <c r="Q7785" s="55" t="e">
        <f>VLOOKUP($P$1&amp;P7785,定价因子!$E:$F,2,0)</f>
        <v>#N/A</v>
      </c>
      <c r="R7785" s="3"/>
      <c r="S7785" s="77" t="e">
        <f>VLOOKUP($R$1&amp;R7785,定价因子!$E:$F,2,0)</f>
        <v>#N/A</v>
      </c>
      <c r="T7785" s="61"/>
      <c r="U7785" s="63"/>
      <c r="V7785" s="63"/>
      <c r="W7785" s="63"/>
      <c r="X7785" s="3"/>
    </row>
    <row r="7786" spans="1:24">
      <c r="A7786" s="3"/>
      <c r="B7786" s="3"/>
      <c r="C7786" s="3"/>
      <c r="D7786" s="3"/>
      <c r="E7786" s="79"/>
      <c r="F7786" s="3"/>
      <c r="G7786" s="77" t="e">
        <f>VLOOKUP($F$1&amp;F7786,定价因子!E:F,2,0)</f>
        <v>#N/A</v>
      </c>
      <c r="H7786" s="3"/>
      <c r="I7786" s="77" t="e">
        <f>VLOOKUP($H$1&amp;H7786,定价因子!E:F,2,0)</f>
        <v>#N/A</v>
      </c>
      <c r="J7786" s="3"/>
      <c r="K7786" s="77" t="e">
        <f>VLOOKUP($J$1&amp;J7786,定价因子!E:F,2,0)</f>
        <v>#N/A</v>
      </c>
      <c r="L7786" s="3"/>
      <c r="M7786" s="77" t="e">
        <f>VLOOKUP($L$1&amp;L7786,定价因子!E:F,2,0)</f>
        <v>#N/A</v>
      </c>
      <c r="N7786" s="3"/>
      <c r="O7786" s="77" t="e">
        <f>VLOOKUP($N$1&amp;N7786,定价因子!E:F,2,0)</f>
        <v>#N/A</v>
      </c>
      <c r="P7786" s="3"/>
      <c r="Q7786" s="55" t="e">
        <f>VLOOKUP($P$1&amp;P7786,定价因子!$E:$F,2,0)</f>
        <v>#N/A</v>
      </c>
      <c r="R7786" s="3"/>
      <c r="S7786" s="77" t="e">
        <f>VLOOKUP($R$1&amp;R7786,定价因子!$E:$F,2,0)</f>
        <v>#N/A</v>
      </c>
      <c r="T7786" s="61"/>
      <c r="U7786" s="63"/>
      <c r="V7786" s="63"/>
      <c r="W7786" s="63"/>
      <c r="X7786" s="3"/>
    </row>
    <row r="7787" spans="1:24">
      <c r="A7787" s="3"/>
      <c r="B7787" s="3"/>
      <c r="C7787" s="3"/>
      <c r="D7787" s="3"/>
      <c r="E7787" s="79"/>
      <c r="F7787" s="3"/>
      <c r="G7787" s="77" t="e">
        <f>VLOOKUP($F$1&amp;F7787,定价因子!E:F,2,0)</f>
        <v>#N/A</v>
      </c>
      <c r="H7787" s="3"/>
      <c r="I7787" s="77" t="e">
        <f>VLOOKUP($H$1&amp;H7787,定价因子!E:F,2,0)</f>
        <v>#N/A</v>
      </c>
      <c r="J7787" s="3"/>
      <c r="K7787" s="77" t="e">
        <f>VLOOKUP($J$1&amp;J7787,定价因子!E:F,2,0)</f>
        <v>#N/A</v>
      </c>
      <c r="L7787" s="3"/>
      <c r="M7787" s="77" t="e">
        <f>VLOOKUP($L$1&amp;L7787,定价因子!E:F,2,0)</f>
        <v>#N/A</v>
      </c>
      <c r="N7787" s="3"/>
      <c r="O7787" s="77" t="e">
        <f>VLOOKUP($N$1&amp;N7787,定价因子!E:F,2,0)</f>
        <v>#N/A</v>
      </c>
      <c r="P7787" s="3"/>
      <c r="Q7787" s="55" t="e">
        <f>VLOOKUP($P$1&amp;P7787,定价因子!$E:$F,2,0)</f>
        <v>#N/A</v>
      </c>
      <c r="R7787" s="3"/>
      <c r="S7787" s="77" t="e">
        <f>VLOOKUP($R$1&amp;R7787,定价因子!$E:$F,2,0)</f>
        <v>#N/A</v>
      </c>
      <c r="T7787" s="61"/>
      <c r="U7787" s="63"/>
      <c r="V7787" s="63"/>
      <c r="W7787" s="63"/>
      <c r="X7787" s="3"/>
    </row>
    <row r="7788" spans="1:24">
      <c r="A7788" s="3"/>
      <c r="B7788" s="3"/>
      <c r="C7788" s="3"/>
      <c r="D7788" s="3"/>
      <c r="E7788" s="79"/>
      <c r="F7788" s="3"/>
      <c r="G7788" s="77" t="e">
        <f>VLOOKUP($F$1&amp;F7788,定价因子!E:F,2,0)</f>
        <v>#N/A</v>
      </c>
      <c r="H7788" s="3"/>
      <c r="I7788" s="77" t="e">
        <f>VLOOKUP($H$1&amp;H7788,定价因子!E:F,2,0)</f>
        <v>#N/A</v>
      </c>
      <c r="J7788" s="3"/>
      <c r="K7788" s="77" t="e">
        <f>VLOOKUP($J$1&amp;J7788,定价因子!E:F,2,0)</f>
        <v>#N/A</v>
      </c>
      <c r="L7788" s="3"/>
      <c r="M7788" s="77" t="e">
        <f>VLOOKUP($L$1&amp;L7788,定价因子!E:F,2,0)</f>
        <v>#N/A</v>
      </c>
      <c r="N7788" s="3"/>
      <c r="O7788" s="77" t="e">
        <f>VLOOKUP($N$1&amp;N7788,定价因子!E:F,2,0)</f>
        <v>#N/A</v>
      </c>
      <c r="P7788" s="3"/>
      <c r="Q7788" s="55" t="e">
        <f>VLOOKUP($P$1&amp;P7788,定价因子!$E:$F,2,0)</f>
        <v>#N/A</v>
      </c>
      <c r="R7788" s="3"/>
      <c r="S7788" s="77" t="e">
        <f>VLOOKUP($R$1&amp;R7788,定价因子!$E:$F,2,0)</f>
        <v>#N/A</v>
      </c>
      <c r="T7788" s="61"/>
      <c r="U7788" s="63"/>
      <c r="V7788" s="63"/>
      <c r="W7788" s="63"/>
      <c r="X7788" s="3"/>
    </row>
    <row r="7789" spans="1:24">
      <c r="A7789" s="3"/>
      <c r="B7789" s="3"/>
      <c r="C7789" s="3"/>
      <c r="D7789" s="3"/>
      <c r="E7789" s="79"/>
      <c r="F7789" s="3"/>
      <c r="G7789" s="77" t="e">
        <f>VLOOKUP($F$1&amp;F7789,定价因子!E:F,2,0)</f>
        <v>#N/A</v>
      </c>
      <c r="H7789" s="3"/>
      <c r="I7789" s="77" t="e">
        <f>VLOOKUP($H$1&amp;H7789,定价因子!E:F,2,0)</f>
        <v>#N/A</v>
      </c>
      <c r="J7789" s="3"/>
      <c r="K7789" s="77" t="e">
        <f>VLOOKUP($J$1&amp;J7789,定价因子!E:F,2,0)</f>
        <v>#N/A</v>
      </c>
      <c r="L7789" s="3"/>
      <c r="M7789" s="77" t="e">
        <f>VLOOKUP($L$1&amp;L7789,定价因子!E:F,2,0)</f>
        <v>#N/A</v>
      </c>
      <c r="N7789" s="3"/>
      <c r="O7789" s="77" t="e">
        <f>VLOOKUP($N$1&amp;N7789,定价因子!E:F,2,0)</f>
        <v>#N/A</v>
      </c>
      <c r="P7789" s="3"/>
      <c r="Q7789" s="55" t="e">
        <f>VLOOKUP($P$1&amp;P7789,定价因子!$E:$F,2,0)</f>
        <v>#N/A</v>
      </c>
      <c r="R7789" s="3"/>
      <c r="S7789" s="77" t="e">
        <f>VLOOKUP($R$1&amp;R7789,定价因子!$E:$F,2,0)</f>
        <v>#N/A</v>
      </c>
      <c r="T7789" s="61"/>
      <c r="U7789" s="63"/>
      <c r="V7789" s="63"/>
      <c r="W7789" s="63"/>
      <c r="X7789" s="3"/>
    </row>
    <row r="7790" spans="1:24">
      <c r="A7790" s="3"/>
      <c r="B7790" s="3"/>
      <c r="C7790" s="3"/>
      <c r="D7790" s="3"/>
      <c r="E7790" s="79"/>
      <c r="F7790" s="3"/>
      <c r="G7790" s="77" t="e">
        <f>VLOOKUP($F$1&amp;F7790,定价因子!E:F,2,0)</f>
        <v>#N/A</v>
      </c>
      <c r="H7790" s="3"/>
      <c r="I7790" s="77" t="e">
        <f>VLOOKUP($H$1&amp;H7790,定价因子!E:F,2,0)</f>
        <v>#N/A</v>
      </c>
      <c r="J7790" s="3"/>
      <c r="K7790" s="77" t="e">
        <f>VLOOKUP($J$1&amp;J7790,定价因子!E:F,2,0)</f>
        <v>#N/A</v>
      </c>
      <c r="L7790" s="3"/>
      <c r="M7790" s="77" t="e">
        <f>VLOOKUP($L$1&amp;L7790,定价因子!E:F,2,0)</f>
        <v>#N/A</v>
      </c>
      <c r="N7790" s="3"/>
      <c r="O7790" s="77" t="e">
        <f>VLOOKUP($N$1&amp;N7790,定价因子!E:F,2,0)</f>
        <v>#N/A</v>
      </c>
      <c r="P7790" s="3"/>
      <c r="Q7790" s="55" t="e">
        <f>VLOOKUP($P$1&amp;P7790,定价因子!$E:$F,2,0)</f>
        <v>#N/A</v>
      </c>
      <c r="R7790" s="3"/>
      <c r="S7790" s="77" t="e">
        <f>VLOOKUP($R$1&amp;R7790,定价因子!$E:$F,2,0)</f>
        <v>#N/A</v>
      </c>
      <c r="T7790" s="61"/>
      <c r="U7790" s="63"/>
      <c r="V7790" s="63"/>
      <c r="W7790" s="63"/>
      <c r="X7790" s="3"/>
    </row>
    <row r="7791" spans="1:24">
      <c r="A7791" s="3"/>
      <c r="B7791" s="3"/>
      <c r="C7791" s="3"/>
      <c r="D7791" s="3"/>
      <c r="E7791" s="79"/>
      <c r="F7791" s="3"/>
      <c r="G7791" s="77" t="e">
        <f>VLOOKUP($F$1&amp;F7791,定价因子!E:F,2,0)</f>
        <v>#N/A</v>
      </c>
      <c r="H7791" s="3"/>
      <c r="I7791" s="77" t="e">
        <f>VLOOKUP($H$1&amp;H7791,定价因子!E:F,2,0)</f>
        <v>#N/A</v>
      </c>
      <c r="J7791" s="3"/>
      <c r="K7791" s="77" t="e">
        <f>VLOOKUP($J$1&amp;J7791,定价因子!E:F,2,0)</f>
        <v>#N/A</v>
      </c>
      <c r="L7791" s="3"/>
      <c r="M7791" s="77" t="e">
        <f>VLOOKUP($L$1&amp;L7791,定价因子!E:F,2,0)</f>
        <v>#N/A</v>
      </c>
      <c r="N7791" s="3"/>
      <c r="O7791" s="77" t="e">
        <f>VLOOKUP($N$1&amp;N7791,定价因子!E:F,2,0)</f>
        <v>#N/A</v>
      </c>
      <c r="P7791" s="3"/>
      <c r="Q7791" s="55" t="e">
        <f>VLOOKUP($P$1&amp;P7791,定价因子!$E:$F,2,0)</f>
        <v>#N/A</v>
      </c>
      <c r="R7791" s="3"/>
      <c r="S7791" s="77" t="e">
        <f>VLOOKUP($R$1&amp;R7791,定价因子!$E:$F,2,0)</f>
        <v>#N/A</v>
      </c>
      <c r="T7791" s="61"/>
      <c r="U7791" s="63"/>
      <c r="V7791" s="63"/>
      <c r="W7791" s="63"/>
      <c r="X7791" s="3"/>
    </row>
    <row r="7792" spans="1:24">
      <c r="A7792" s="3"/>
      <c r="B7792" s="3"/>
      <c r="C7792" s="3"/>
      <c r="D7792" s="3"/>
      <c r="E7792" s="79"/>
      <c r="F7792" s="3"/>
      <c r="G7792" s="77" t="e">
        <f>VLOOKUP($F$1&amp;F7792,定价因子!E:F,2,0)</f>
        <v>#N/A</v>
      </c>
      <c r="H7792" s="3"/>
      <c r="I7792" s="77" t="e">
        <f>VLOOKUP($H$1&amp;H7792,定价因子!E:F,2,0)</f>
        <v>#N/A</v>
      </c>
      <c r="J7792" s="3"/>
      <c r="K7792" s="77" t="e">
        <f>VLOOKUP($J$1&amp;J7792,定价因子!E:F,2,0)</f>
        <v>#N/A</v>
      </c>
      <c r="L7792" s="3"/>
      <c r="M7792" s="77" t="e">
        <f>VLOOKUP($L$1&amp;L7792,定价因子!E:F,2,0)</f>
        <v>#N/A</v>
      </c>
      <c r="N7792" s="3"/>
      <c r="O7792" s="77" t="e">
        <f>VLOOKUP($N$1&amp;N7792,定价因子!E:F,2,0)</f>
        <v>#N/A</v>
      </c>
      <c r="P7792" s="3"/>
      <c r="Q7792" s="55" t="e">
        <f>VLOOKUP($P$1&amp;P7792,定价因子!$E:$F,2,0)</f>
        <v>#N/A</v>
      </c>
      <c r="R7792" s="3"/>
      <c r="S7792" s="77" t="e">
        <f>VLOOKUP($R$1&amp;R7792,定价因子!$E:$F,2,0)</f>
        <v>#N/A</v>
      </c>
      <c r="T7792" s="61"/>
      <c r="U7792" s="63"/>
      <c r="V7792" s="63"/>
      <c r="W7792" s="63"/>
      <c r="X7792" s="3"/>
    </row>
    <row r="7793" spans="1:24">
      <c r="A7793" s="3"/>
      <c r="B7793" s="3"/>
      <c r="C7793" s="3"/>
      <c r="D7793" s="3"/>
      <c r="E7793" s="79"/>
      <c r="F7793" s="3"/>
      <c r="G7793" s="77" t="e">
        <f>VLOOKUP($F$1&amp;F7793,定价因子!E:F,2,0)</f>
        <v>#N/A</v>
      </c>
      <c r="H7793" s="3"/>
      <c r="I7793" s="77" t="e">
        <f>VLOOKUP($H$1&amp;H7793,定价因子!E:F,2,0)</f>
        <v>#N/A</v>
      </c>
      <c r="J7793" s="3"/>
      <c r="K7793" s="77" t="e">
        <f>VLOOKUP($J$1&amp;J7793,定价因子!E:F,2,0)</f>
        <v>#N/A</v>
      </c>
      <c r="L7793" s="3"/>
      <c r="M7793" s="77" t="e">
        <f>VLOOKUP($L$1&amp;L7793,定价因子!E:F,2,0)</f>
        <v>#N/A</v>
      </c>
      <c r="N7793" s="3"/>
      <c r="O7793" s="77" t="e">
        <f>VLOOKUP($N$1&amp;N7793,定价因子!E:F,2,0)</f>
        <v>#N/A</v>
      </c>
      <c r="P7793" s="3"/>
      <c r="Q7793" s="55" t="e">
        <f>VLOOKUP($P$1&amp;P7793,定价因子!$E:$F,2,0)</f>
        <v>#N/A</v>
      </c>
      <c r="R7793" s="3"/>
      <c r="S7793" s="77" t="e">
        <f>VLOOKUP($R$1&amp;R7793,定价因子!$E:$F,2,0)</f>
        <v>#N/A</v>
      </c>
      <c r="T7793" s="61"/>
      <c r="U7793" s="63"/>
      <c r="V7793" s="63"/>
      <c r="W7793" s="63"/>
      <c r="X7793" s="3"/>
    </row>
    <row r="7794" spans="1:24">
      <c r="A7794" s="3"/>
      <c r="B7794" s="3"/>
      <c r="C7794" s="3"/>
      <c r="D7794" s="3"/>
      <c r="E7794" s="79"/>
      <c r="F7794" s="3"/>
      <c r="G7794" s="77" t="e">
        <f>VLOOKUP($F$1&amp;F7794,定价因子!E:F,2,0)</f>
        <v>#N/A</v>
      </c>
      <c r="H7794" s="3"/>
      <c r="I7794" s="77" t="e">
        <f>VLOOKUP($H$1&amp;H7794,定价因子!E:F,2,0)</f>
        <v>#N/A</v>
      </c>
      <c r="J7794" s="3"/>
      <c r="K7794" s="77" t="e">
        <f>VLOOKUP($J$1&amp;J7794,定价因子!E:F,2,0)</f>
        <v>#N/A</v>
      </c>
      <c r="L7794" s="3"/>
      <c r="M7794" s="77" t="e">
        <f>VLOOKUP($L$1&amp;L7794,定价因子!E:F,2,0)</f>
        <v>#N/A</v>
      </c>
      <c r="N7794" s="3"/>
      <c r="O7794" s="77" t="e">
        <f>VLOOKUP($N$1&amp;N7794,定价因子!E:F,2,0)</f>
        <v>#N/A</v>
      </c>
      <c r="P7794" s="3"/>
      <c r="Q7794" s="55" t="e">
        <f>VLOOKUP($P$1&amp;P7794,定价因子!$E:$F,2,0)</f>
        <v>#N/A</v>
      </c>
      <c r="R7794" s="3"/>
      <c r="S7794" s="77" t="e">
        <f>VLOOKUP($R$1&amp;R7794,定价因子!$E:$F,2,0)</f>
        <v>#N/A</v>
      </c>
      <c r="T7794" s="61"/>
      <c r="U7794" s="63"/>
      <c r="V7794" s="63"/>
      <c r="W7794" s="63"/>
      <c r="X7794" s="3"/>
    </row>
    <row r="7795" spans="1:24">
      <c r="A7795" s="3"/>
      <c r="B7795" s="3"/>
      <c r="C7795" s="3"/>
      <c r="D7795" s="3"/>
      <c r="E7795" s="79"/>
      <c r="F7795" s="3"/>
      <c r="G7795" s="77" t="e">
        <f>VLOOKUP($F$1&amp;F7795,定价因子!E:F,2,0)</f>
        <v>#N/A</v>
      </c>
      <c r="H7795" s="3"/>
      <c r="I7795" s="77" t="e">
        <f>VLOOKUP($H$1&amp;H7795,定价因子!E:F,2,0)</f>
        <v>#N/A</v>
      </c>
      <c r="J7795" s="3"/>
      <c r="K7795" s="77" t="e">
        <f>VLOOKUP($J$1&amp;J7795,定价因子!E:F,2,0)</f>
        <v>#N/A</v>
      </c>
      <c r="L7795" s="3"/>
      <c r="M7795" s="77" t="e">
        <f>VLOOKUP($L$1&amp;L7795,定价因子!E:F,2,0)</f>
        <v>#N/A</v>
      </c>
      <c r="N7795" s="3"/>
      <c r="O7795" s="77" t="e">
        <f>VLOOKUP($N$1&amp;N7795,定价因子!E:F,2,0)</f>
        <v>#N/A</v>
      </c>
      <c r="P7795" s="3"/>
      <c r="Q7795" s="55" t="e">
        <f>VLOOKUP($P$1&amp;P7795,定价因子!$E:$F,2,0)</f>
        <v>#N/A</v>
      </c>
      <c r="R7795" s="3"/>
      <c r="S7795" s="77" t="e">
        <f>VLOOKUP($R$1&amp;R7795,定价因子!$E:$F,2,0)</f>
        <v>#N/A</v>
      </c>
      <c r="T7795" s="61"/>
      <c r="U7795" s="63"/>
      <c r="V7795" s="63"/>
      <c r="W7795" s="63"/>
      <c r="X7795" s="3"/>
    </row>
    <row r="7796" spans="1:24">
      <c r="A7796" s="3"/>
      <c r="B7796" s="3"/>
      <c r="C7796" s="3"/>
      <c r="D7796" s="3"/>
      <c r="E7796" s="79"/>
      <c r="F7796" s="3"/>
      <c r="G7796" s="77" t="e">
        <f>VLOOKUP($F$1&amp;F7796,定价因子!E:F,2,0)</f>
        <v>#N/A</v>
      </c>
      <c r="H7796" s="3"/>
      <c r="I7796" s="77" t="e">
        <f>VLOOKUP($H$1&amp;H7796,定价因子!E:F,2,0)</f>
        <v>#N/A</v>
      </c>
      <c r="J7796" s="3"/>
      <c r="K7796" s="77" t="e">
        <f>VLOOKUP($J$1&amp;J7796,定价因子!E:F,2,0)</f>
        <v>#N/A</v>
      </c>
      <c r="L7796" s="3"/>
      <c r="M7796" s="77" t="e">
        <f>VLOOKUP($L$1&amp;L7796,定价因子!E:F,2,0)</f>
        <v>#N/A</v>
      </c>
      <c r="N7796" s="3"/>
      <c r="O7796" s="77" t="e">
        <f>VLOOKUP($N$1&amp;N7796,定价因子!E:F,2,0)</f>
        <v>#N/A</v>
      </c>
      <c r="P7796" s="3"/>
      <c r="Q7796" s="55" t="e">
        <f>VLOOKUP($P$1&amp;P7796,定价因子!$E:$F,2,0)</f>
        <v>#N/A</v>
      </c>
      <c r="R7796" s="3"/>
      <c r="S7796" s="77" t="e">
        <f>VLOOKUP($R$1&amp;R7796,定价因子!$E:$F,2,0)</f>
        <v>#N/A</v>
      </c>
      <c r="T7796" s="61"/>
      <c r="U7796" s="63"/>
      <c r="V7796" s="63"/>
      <c r="W7796" s="63"/>
      <c r="X7796" s="3"/>
    </row>
    <row r="7797" spans="1:24">
      <c r="A7797" s="3"/>
      <c r="B7797" s="3"/>
      <c r="C7797" s="3"/>
      <c r="D7797" s="3"/>
      <c r="E7797" s="79"/>
      <c r="F7797" s="3"/>
      <c r="G7797" s="77" t="e">
        <f>VLOOKUP($F$1&amp;F7797,定价因子!E:F,2,0)</f>
        <v>#N/A</v>
      </c>
      <c r="H7797" s="3"/>
      <c r="I7797" s="77" t="e">
        <f>VLOOKUP($H$1&amp;H7797,定价因子!E:F,2,0)</f>
        <v>#N/A</v>
      </c>
      <c r="J7797" s="3"/>
      <c r="K7797" s="77" t="e">
        <f>VLOOKUP($J$1&amp;J7797,定价因子!E:F,2,0)</f>
        <v>#N/A</v>
      </c>
      <c r="L7797" s="3"/>
      <c r="M7797" s="77" t="e">
        <f>VLOOKUP($L$1&amp;L7797,定价因子!E:F,2,0)</f>
        <v>#N/A</v>
      </c>
      <c r="N7797" s="3"/>
      <c r="O7797" s="77" t="e">
        <f>VLOOKUP($N$1&amp;N7797,定价因子!E:F,2,0)</f>
        <v>#N/A</v>
      </c>
      <c r="P7797" s="3"/>
      <c r="Q7797" s="55" t="e">
        <f>VLOOKUP($P$1&amp;P7797,定价因子!$E:$F,2,0)</f>
        <v>#N/A</v>
      </c>
      <c r="R7797" s="3"/>
      <c r="S7797" s="77" t="e">
        <f>VLOOKUP($R$1&amp;R7797,定价因子!$E:$F,2,0)</f>
        <v>#N/A</v>
      </c>
      <c r="T7797" s="61"/>
      <c r="U7797" s="63"/>
      <c r="V7797" s="63"/>
      <c r="W7797" s="63"/>
      <c r="X7797" s="3"/>
    </row>
    <row r="7798" spans="1:24">
      <c r="A7798" s="3"/>
      <c r="B7798" s="3"/>
      <c r="C7798" s="3"/>
      <c r="D7798" s="3"/>
      <c r="E7798" s="79"/>
      <c r="F7798" s="3"/>
      <c r="G7798" s="77" t="e">
        <f>VLOOKUP($F$1&amp;F7798,定价因子!E:F,2,0)</f>
        <v>#N/A</v>
      </c>
      <c r="H7798" s="3"/>
      <c r="I7798" s="77" t="e">
        <f>VLOOKUP($H$1&amp;H7798,定价因子!E:F,2,0)</f>
        <v>#N/A</v>
      </c>
      <c r="J7798" s="3"/>
      <c r="K7798" s="77" t="e">
        <f>VLOOKUP($J$1&amp;J7798,定价因子!E:F,2,0)</f>
        <v>#N/A</v>
      </c>
      <c r="L7798" s="3"/>
      <c r="M7798" s="77" t="e">
        <f>VLOOKUP($L$1&amp;L7798,定价因子!E:F,2,0)</f>
        <v>#N/A</v>
      </c>
      <c r="N7798" s="3"/>
      <c r="O7798" s="77" t="e">
        <f>VLOOKUP($N$1&amp;N7798,定价因子!E:F,2,0)</f>
        <v>#N/A</v>
      </c>
      <c r="P7798" s="3"/>
      <c r="Q7798" s="55" t="e">
        <f>VLOOKUP($P$1&amp;P7798,定价因子!$E:$F,2,0)</f>
        <v>#N/A</v>
      </c>
      <c r="R7798" s="3"/>
      <c r="S7798" s="77" t="e">
        <f>VLOOKUP($R$1&amp;R7798,定价因子!$E:$F,2,0)</f>
        <v>#N/A</v>
      </c>
      <c r="T7798" s="61"/>
      <c r="U7798" s="63"/>
      <c r="V7798" s="63"/>
      <c r="W7798" s="63"/>
      <c r="X7798" s="3"/>
    </row>
    <row r="7799" spans="1:24">
      <c r="A7799" s="3"/>
      <c r="B7799" s="3"/>
      <c r="C7799" s="3"/>
      <c r="D7799" s="3"/>
      <c r="E7799" s="79"/>
      <c r="F7799" s="3"/>
      <c r="G7799" s="77" t="e">
        <f>VLOOKUP($F$1&amp;F7799,定价因子!E:F,2,0)</f>
        <v>#N/A</v>
      </c>
      <c r="H7799" s="3"/>
      <c r="I7799" s="77" t="e">
        <f>VLOOKUP($H$1&amp;H7799,定价因子!E:F,2,0)</f>
        <v>#N/A</v>
      </c>
      <c r="J7799" s="3"/>
      <c r="K7799" s="77" t="e">
        <f>VLOOKUP($J$1&amp;J7799,定价因子!E:F,2,0)</f>
        <v>#N/A</v>
      </c>
      <c r="L7799" s="3"/>
      <c r="M7799" s="77" t="e">
        <f>VLOOKUP($L$1&amp;L7799,定价因子!E:F,2,0)</f>
        <v>#N/A</v>
      </c>
      <c r="N7799" s="3"/>
      <c r="O7799" s="77" t="e">
        <f>VLOOKUP($N$1&amp;N7799,定价因子!E:F,2,0)</f>
        <v>#N/A</v>
      </c>
      <c r="P7799" s="3"/>
      <c r="Q7799" s="55" t="e">
        <f>VLOOKUP($P$1&amp;P7799,定价因子!$E:$F,2,0)</f>
        <v>#N/A</v>
      </c>
      <c r="R7799" s="3"/>
      <c r="S7799" s="77" t="e">
        <f>VLOOKUP($R$1&amp;R7799,定价因子!$E:$F,2,0)</f>
        <v>#N/A</v>
      </c>
      <c r="T7799" s="61"/>
      <c r="U7799" s="63"/>
      <c r="V7799" s="63"/>
      <c r="W7799" s="63"/>
      <c r="X7799" s="3"/>
    </row>
    <row r="7800" spans="1:24">
      <c r="A7800" s="3"/>
      <c r="B7800" s="3"/>
      <c r="C7800" s="3"/>
      <c r="D7800" s="3"/>
      <c r="E7800" s="79"/>
      <c r="F7800" s="3"/>
      <c r="G7800" s="77" t="e">
        <f>VLOOKUP($F$1&amp;F7800,定价因子!E:F,2,0)</f>
        <v>#N/A</v>
      </c>
      <c r="H7800" s="3"/>
      <c r="I7800" s="77" t="e">
        <f>VLOOKUP($H$1&amp;H7800,定价因子!E:F,2,0)</f>
        <v>#N/A</v>
      </c>
      <c r="J7800" s="3"/>
      <c r="K7800" s="77" t="e">
        <f>VLOOKUP($J$1&amp;J7800,定价因子!E:F,2,0)</f>
        <v>#N/A</v>
      </c>
      <c r="L7800" s="3"/>
      <c r="M7800" s="77" t="e">
        <f>VLOOKUP($L$1&amp;L7800,定价因子!E:F,2,0)</f>
        <v>#N/A</v>
      </c>
      <c r="N7800" s="3"/>
      <c r="O7800" s="77" t="e">
        <f>VLOOKUP($N$1&amp;N7800,定价因子!E:F,2,0)</f>
        <v>#N/A</v>
      </c>
      <c r="P7800" s="3"/>
      <c r="Q7800" s="55" t="e">
        <f>VLOOKUP($P$1&amp;P7800,定价因子!$E:$F,2,0)</f>
        <v>#N/A</v>
      </c>
      <c r="R7800" s="3"/>
      <c r="S7800" s="77" t="e">
        <f>VLOOKUP($R$1&amp;R7800,定价因子!$E:$F,2,0)</f>
        <v>#N/A</v>
      </c>
      <c r="T7800" s="61"/>
      <c r="U7800" s="63"/>
      <c r="V7800" s="63"/>
      <c r="W7800" s="63"/>
      <c r="X7800" s="3"/>
    </row>
    <row r="7801" spans="1:24">
      <c r="A7801" s="3"/>
      <c r="B7801" s="3"/>
      <c r="C7801" s="3"/>
      <c r="D7801" s="3"/>
      <c r="E7801" s="79"/>
      <c r="F7801" s="3"/>
      <c r="G7801" s="77" t="e">
        <f>VLOOKUP($F$1&amp;F7801,定价因子!E:F,2,0)</f>
        <v>#N/A</v>
      </c>
      <c r="H7801" s="3"/>
      <c r="I7801" s="77" t="e">
        <f>VLOOKUP($H$1&amp;H7801,定价因子!E:F,2,0)</f>
        <v>#N/A</v>
      </c>
      <c r="J7801" s="3"/>
      <c r="K7801" s="77" t="e">
        <f>VLOOKUP($J$1&amp;J7801,定价因子!E:F,2,0)</f>
        <v>#N/A</v>
      </c>
      <c r="L7801" s="3"/>
      <c r="M7801" s="77" t="e">
        <f>VLOOKUP($L$1&amp;L7801,定价因子!E:F,2,0)</f>
        <v>#N/A</v>
      </c>
      <c r="N7801" s="3"/>
      <c r="O7801" s="77" t="e">
        <f>VLOOKUP($N$1&amp;N7801,定价因子!E:F,2,0)</f>
        <v>#N/A</v>
      </c>
      <c r="P7801" s="3"/>
      <c r="Q7801" s="55" t="e">
        <f>VLOOKUP($P$1&amp;P7801,定价因子!$E:$F,2,0)</f>
        <v>#N/A</v>
      </c>
      <c r="R7801" s="3"/>
      <c r="S7801" s="77" t="e">
        <f>VLOOKUP($R$1&amp;R7801,定价因子!$E:$F,2,0)</f>
        <v>#N/A</v>
      </c>
      <c r="T7801" s="61"/>
      <c r="U7801" s="63"/>
      <c r="V7801" s="63"/>
      <c r="W7801" s="63"/>
      <c r="X7801" s="3"/>
    </row>
    <row r="7802" spans="1:24">
      <c r="A7802" s="3"/>
      <c r="B7802" s="3"/>
      <c r="C7802" s="3"/>
      <c r="D7802" s="3"/>
      <c r="E7802" s="79"/>
      <c r="F7802" s="3"/>
      <c r="G7802" s="77" t="e">
        <f>VLOOKUP($F$1&amp;F7802,定价因子!E:F,2,0)</f>
        <v>#N/A</v>
      </c>
      <c r="H7802" s="3"/>
      <c r="I7802" s="77" t="e">
        <f>VLOOKUP($H$1&amp;H7802,定价因子!E:F,2,0)</f>
        <v>#N/A</v>
      </c>
      <c r="J7802" s="3"/>
      <c r="K7802" s="77" t="e">
        <f>VLOOKUP($J$1&amp;J7802,定价因子!E:F,2,0)</f>
        <v>#N/A</v>
      </c>
      <c r="L7802" s="3"/>
      <c r="M7802" s="77" t="e">
        <f>VLOOKUP($L$1&amp;L7802,定价因子!E:F,2,0)</f>
        <v>#N/A</v>
      </c>
      <c r="N7802" s="3"/>
      <c r="O7802" s="77" t="e">
        <f>VLOOKUP($N$1&amp;N7802,定价因子!E:F,2,0)</f>
        <v>#N/A</v>
      </c>
      <c r="P7802" s="3"/>
      <c r="Q7802" s="55" t="e">
        <f>VLOOKUP($P$1&amp;P7802,定价因子!$E:$F,2,0)</f>
        <v>#N/A</v>
      </c>
      <c r="R7802" s="3"/>
      <c r="S7802" s="77" t="e">
        <f>VLOOKUP($R$1&amp;R7802,定价因子!$E:$F,2,0)</f>
        <v>#N/A</v>
      </c>
      <c r="T7802" s="61"/>
      <c r="U7802" s="63"/>
      <c r="V7802" s="63"/>
      <c r="W7802" s="63"/>
      <c r="X7802" s="3"/>
    </row>
    <row r="7803" spans="1:24">
      <c r="A7803" s="3"/>
      <c r="B7803" s="3"/>
      <c r="C7803" s="3"/>
      <c r="D7803" s="3"/>
      <c r="E7803" s="79"/>
      <c r="F7803" s="3"/>
      <c r="G7803" s="77" t="e">
        <f>VLOOKUP($F$1&amp;F7803,定价因子!E:F,2,0)</f>
        <v>#N/A</v>
      </c>
      <c r="H7803" s="3"/>
      <c r="I7803" s="77" t="e">
        <f>VLOOKUP($H$1&amp;H7803,定价因子!E:F,2,0)</f>
        <v>#N/A</v>
      </c>
      <c r="J7803" s="3"/>
      <c r="K7803" s="77" t="e">
        <f>VLOOKUP($J$1&amp;J7803,定价因子!E:F,2,0)</f>
        <v>#N/A</v>
      </c>
      <c r="L7803" s="3"/>
      <c r="M7803" s="77" t="e">
        <f>VLOOKUP($L$1&amp;L7803,定价因子!E:F,2,0)</f>
        <v>#N/A</v>
      </c>
      <c r="N7803" s="3"/>
      <c r="O7803" s="77" t="e">
        <f>VLOOKUP($N$1&amp;N7803,定价因子!E:F,2,0)</f>
        <v>#N/A</v>
      </c>
      <c r="P7803" s="3"/>
      <c r="Q7803" s="55" t="e">
        <f>VLOOKUP($P$1&amp;P7803,定价因子!$E:$F,2,0)</f>
        <v>#N/A</v>
      </c>
      <c r="R7803" s="3"/>
      <c r="S7803" s="77" t="e">
        <f>VLOOKUP($R$1&amp;R7803,定价因子!$E:$F,2,0)</f>
        <v>#N/A</v>
      </c>
      <c r="T7803" s="61"/>
      <c r="U7803" s="63"/>
      <c r="V7803" s="63"/>
      <c r="W7803" s="63"/>
      <c r="X7803" s="3"/>
    </row>
    <row r="7804" spans="1:24">
      <c r="A7804" s="3"/>
      <c r="B7804" s="3"/>
      <c r="C7804" s="3"/>
      <c r="D7804" s="3"/>
      <c r="E7804" s="79"/>
      <c r="F7804" s="3"/>
      <c r="G7804" s="77" t="e">
        <f>VLOOKUP($F$1&amp;F7804,定价因子!E:F,2,0)</f>
        <v>#N/A</v>
      </c>
      <c r="H7804" s="3"/>
      <c r="I7804" s="77" t="e">
        <f>VLOOKUP($H$1&amp;H7804,定价因子!E:F,2,0)</f>
        <v>#N/A</v>
      </c>
      <c r="J7804" s="3"/>
      <c r="K7804" s="77" t="e">
        <f>VLOOKUP($J$1&amp;J7804,定价因子!E:F,2,0)</f>
        <v>#N/A</v>
      </c>
      <c r="L7804" s="3"/>
      <c r="M7804" s="77" t="e">
        <f>VLOOKUP($L$1&amp;L7804,定价因子!E:F,2,0)</f>
        <v>#N/A</v>
      </c>
      <c r="N7804" s="3"/>
      <c r="O7804" s="77" t="e">
        <f>VLOOKUP($N$1&amp;N7804,定价因子!E:F,2,0)</f>
        <v>#N/A</v>
      </c>
      <c r="P7804" s="3"/>
      <c r="Q7804" s="55" t="e">
        <f>VLOOKUP($P$1&amp;P7804,定价因子!$E:$F,2,0)</f>
        <v>#N/A</v>
      </c>
      <c r="R7804" s="3"/>
      <c r="S7804" s="77" t="e">
        <f>VLOOKUP($R$1&amp;R7804,定价因子!$E:$F,2,0)</f>
        <v>#N/A</v>
      </c>
      <c r="T7804" s="61"/>
      <c r="U7804" s="63"/>
      <c r="V7804" s="63"/>
      <c r="W7804" s="63"/>
      <c r="X7804" s="3"/>
    </row>
    <row r="7805" spans="1:24">
      <c r="A7805" s="3"/>
      <c r="B7805" s="3"/>
      <c r="C7805" s="3"/>
      <c r="D7805" s="3"/>
      <c r="E7805" s="79"/>
      <c r="F7805" s="3"/>
      <c r="G7805" s="77" t="e">
        <f>VLOOKUP($F$1&amp;F7805,定价因子!E:F,2,0)</f>
        <v>#N/A</v>
      </c>
      <c r="H7805" s="3"/>
      <c r="I7805" s="77" t="e">
        <f>VLOOKUP($H$1&amp;H7805,定价因子!E:F,2,0)</f>
        <v>#N/A</v>
      </c>
      <c r="J7805" s="3"/>
      <c r="K7805" s="77" t="e">
        <f>VLOOKUP($J$1&amp;J7805,定价因子!E:F,2,0)</f>
        <v>#N/A</v>
      </c>
      <c r="L7805" s="3"/>
      <c r="M7805" s="77" t="e">
        <f>VLOOKUP($L$1&amp;L7805,定价因子!E:F,2,0)</f>
        <v>#N/A</v>
      </c>
      <c r="N7805" s="3"/>
      <c r="O7805" s="77" t="e">
        <f>VLOOKUP($N$1&amp;N7805,定价因子!E:F,2,0)</f>
        <v>#N/A</v>
      </c>
      <c r="P7805" s="3"/>
      <c r="Q7805" s="55" t="e">
        <f>VLOOKUP($P$1&amp;P7805,定价因子!$E:$F,2,0)</f>
        <v>#N/A</v>
      </c>
      <c r="R7805" s="3"/>
      <c r="S7805" s="77" t="e">
        <f>VLOOKUP($R$1&amp;R7805,定价因子!$E:$F,2,0)</f>
        <v>#N/A</v>
      </c>
      <c r="T7805" s="61"/>
      <c r="U7805" s="63"/>
      <c r="V7805" s="63"/>
      <c r="W7805" s="63"/>
      <c r="X7805" s="3"/>
    </row>
    <row r="7806" spans="1:24">
      <c r="A7806" s="3"/>
      <c r="B7806" s="3"/>
      <c r="C7806" s="3"/>
      <c r="D7806" s="3"/>
      <c r="E7806" s="79"/>
      <c r="F7806" s="3"/>
      <c r="G7806" s="77" t="e">
        <f>VLOOKUP($F$1&amp;F7806,定价因子!E:F,2,0)</f>
        <v>#N/A</v>
      </c>
      <c r="H7806" s="3"/>
      <c r="I7806" s="77" t="e">
        <f>VLOOKUP($H$1&amp;H7806,定价因子!E:F,2,0)</f>
        <v>#N/A</v>
      </c>
      <c r="J7806" s="3"/>
      <c r="K7806" s="77" t="e">
        <f>VLOOKUP($J$1&amp;J7806,定价因子!E:F,2,0)</f>
        <v>#N/A</v>
      </c>
      <c r="L7806" s="3"/>
      <c r="M7806" s="77" t="e">
        <f>VLOOKUP($L$1&amp;L7806,定价因子!E:F,2,0)</f>
        <v>#N/A</v>
      </c>
      <c r="N7806" s="3"/>
      <c r="O7806" s="77" t="e">
        <f>VLOOKUP($N$1&amp;N7806,定价因子!E:F,2,0)</f>
        <v>#N/A</v>
      </c>
      <c r="P7806" s="3"/>
      <c r="Q7806" s="55" t="e">
        <f>VLOOKUP($P$1&amp;P7806,定价因子!$E:$F,2,0)</f>
        <v>#N/A</v>
      </c>
      <c r="R7806" s="3"/>
      <c r="S7806" s="77" t="e">
        <f>VLOOKUP($R$1&amp;R7806,定价因子!$E:$F,2,0)</f>
        <v>#N/A</v>
      </c>
      <c r="T7806" s="61"/>
      <c r="U7806" s="63"/>
      <c r="V7806" s="63"/>
      <c r="W7806" s="63"/>
      <c r="X7806" s="3"/>
    </row>
    <row r="7807" spans="1:24">
      <c r="A7807" s="3"/>
      <c r="B7807" s="3"/>
      <c r="C7807" s="3"/>
      <c r="D7807" s="3"/>
      <c r="E7807" s="79"/>
      <c r="F7807" s="3"/>
      <c r="G7807" s="77" t="e">
        <f>VLOOKUP($F$1&amp;F7807,定价因子!E:F,2,0)</f>
        <v>#N/A</v>
      </c>
      <c r="H7807" s="3"/>
      <c r="I7807" s="77" t="e">
        <f>VLOOKUP($H$1&amp;H7807,定价因子!E:F,2,0)</f>
        <v>#N/A</v>
      </c>
      <c r="J7807" s="3"/>
      <c r="K7807" s="77" t="e">
        <f>VLOOKUP($J$1&amp;J7807,定价因子!E:F,2,0)</f>
        <v>#N/A</v>
      </c>
      <c r="L7807" s="3"/>
      <c r="M7807" s="77" t="e">
        <f>VLOOKUP($L$1&amp;L7807,定价因子!E:F,2,0)</f>
        <v>#N/A</v>
      </c>
      <c r="N7807" s="3"/>
      <c r="O7807" s="77" t="e">
        <f>VLOOKUP($N$1&amp;N7807,定价因子!E:F,2,0)</f>
        <v>#N/A</v>
      </c>
      <c r="P7807" s="3"/>
      <c r="Q7807" s="55" t="e">
        <f>VLOOKUP($P$1&amp;P7807,定价因子!$E:$F,2,0)</f>
        <v>#N/A</v>
      </c>
      <c r="R7807" s="3"/>
      <c r="S7807" s="77" t="e">
        <f>VLOOKUP($R$1&amp;R7807,定价因子!$E:$F,2,0)</f>
        <v>#N/A</v>
      </c>
      <c r="T7807" s="61"/>
      <c r="U7807" s="63"/>
      <c r="V7807" s="63"/>
      <c r="W7807" s="63"/>
      <c r="X7807" s="3"/>
    </row>
    <row r="7808" spans="1:24">
      <c r="A7808" s="3"/>
      <c r="B7808" s="3"/>
      <c r="C7808" s="3"/>
      <c r="D7808" s="3"/>
      <c r="E7808" s="79"/>
      <c r="F7808" s="3"/>
      <c r="G7808" s="77" t="e">
        <f>VLOOKUP($F$1&amp;F7808,定价因子!E:F,2,0)</f>
        <v>#N/A</v>
      </c>
      <c r="H7808" s="3"/>
      <c r="I7808" s="77" t="e">
        <f>VLOOKUP($H$1&amp;H7808,定价因子!E:F,2,0)</f>
        <v>#N/A</v>
      </c>
      <c r="J7808" s="3"/>
      <c r="K7808" s="77" t="e">
        <f>VLOOKUP($J$1&amp;J7808,定价因子!E:F,2,0)</f>
        <v>#N/A</v>
      </c>
      <c r="L7808" s="3"/>
      <c r="M7808" s="77" t="e">
        <f>VLOOKUP($L$1&amp;L7808,定价因子!E:F,2,0)</f>
        <v>#N/A</v>
      </c>
      <c r="N7808" s="3"/>
      <c r="O7808" s="77" t="e">
        <f>VLOOKUP($N$1&amp;N7808,定价因子!E:F,2,0)</f>
        <v>#N/A</v>
      </c>
      <c r="P7808" s="3"/>
      <c r="Q7808" s="55" t="e">
        <f>VLOOKUP($P$1&amp;P7808,定价因子!$E:$F,2,0)</f>
        <v>#N/A</v>
      </c>
      <c r="R7808" s="3"/>
      <c r="S7808" s="77" t="e">
        <f>VLOOKUP($R$1&amp;R7808,定价因子!$E:$F,2,0)</f>
        <v>#N/A</v>
      </c>
      <c r="T7808" s="61"/>
      <c r="U7808" s="63"/>
      <c r="V7808" s="63"/>
      <c r="W7808" s="63"/>
      <c r="X7808" s="3"/>
    </row>
    <row r="7809" spans="1:24">
      <c r="A7809" s="3"/>
      <c r="B7809" s="3"/>
      <c r="C7809" s="3"/>
      <c r="D7809" s="3"/>
      <c r="E7809" s="79"/>
      <c r="F7809" s="3"/>
      <c r="G7809" s="77" t="e">
        <f>VLOOKUP($F$1&amp;F7809,定价因子!E:F,2,0)</f>
        <v>#N/A</v>
      </c>
      <c r="H7809" s="3"/>
      <c r="I7809" s="77" t="e">
        <f>VLOOKUP($H$1&amp;H7809,定价因子!E:F,2,0)</f>
        <v>#N/A</v>
      </c>
      <c r="J7809" s="3"/>
      <c r="K7809" s="77" t="e">
        <f>VLOOKUP($J$1&amp;J7809,定价因子!E:F,2,0)</f>
        <v>#N/A</v>
      </c>
      <c r="L7809" s="3"/>
      <c r="M7809" s="77" t="e">
        <f>VLOOKUP($L$1&amp;L7809,定价因子!E:F,2,0)</f>
        <v>#N/A</v>
      </c>
      <c r="N7809" s="3"/>
      <c r="O7809" s="77" t="e">
        <f>VLOOKUP($N$1&amp;N7809,定价因子!E:F,2,0)</f>
        <v>#N/A</v>
      </c>
      <c r="P7809" s="3"/>
      <c r="Q7809" s="55" t="e">
        <f>VLOOKUP($P$1&amp;P7809,定价因子!$E:$F,2,0)</f>
        <v>#N/A</v>
      </c>
      <c r="R7809" s="3"/>
      <c r="S7809" s="77" t="e">
        <f>VLOOKUP($R$1&amp;R7809,定价因子!$E:$F,2,0)</f>
        <v>#N/A</v>
      </c>
      <c r="T7809" s="61"/>
      <c r="U7809" s="63"/>
      <c r="V7809" s="63"/>
      <c r="W7809" s="63"/>
      <c r="X7809" s="3"/>
    </row>
    <row r="7810" spans="1:24">
      <c r="A7810" s="3"/>
      <c r="B7810" s="3"/>
      <c r="C7810" s="3"/>
      <c r="D7810" s="3"/>
      <c r="E7810" s="79"/>
      <c r="F7810" s="3"/>
      <c r="G7810" s="77" t="e">
        <f>VLOOKUP($F$1&amp;F7810,定价因子!E:F,2,0)</f>
        <v>#N/A</v>
      </c>
      <c r="H7810" s="3"/>
      <c r="I7810" s="77" t="e">
        <f>VLOOKUP($H$1&amp;H7810,定价因子!E:F,2,0)</f>
        <v>#N/A</v>
      </c>
      <c r="J7810" s="3"/>
      <c r="K7810" s="77" t="e">
        <f>VLOOKUP($J$1&amp;J7810,定价因子!E:F,2,0)</f>
        <v>#N/A</v>
      </c>
      <c r="L7810" s="3"/>
      <c r="M7810" s="77" t="e">
        <f>VLOOKUP($L$1&amp;L7810,定价因子!E:F,2,0)</f>
        <v>#N/A</v>
      </c>
      <c r="N7810" s="3"/>
      <c r="O7810" s="77" t="e">
        <f>VLOOKUP($N$1&amp;N7810,定价因子!E:F,2,0)</f>
        <v>#N/A</v>
      </c>
      <c r="P7810" s="3"/>
      <c r="Q7810" s="55" t="e">
        <f>VLOOKUP($P$1&amp;P7810,定价因子!$E:$F,2,0)</f>
        <v>#N/A</v>
      </c>
      <c r="R7810" s="3"/>
      <c r="S7810" s="77" t="e">
        <f>VLOOKUP($R$1&amp;R7810,定价因子!$E:$F,2,0)</f>
        <v>#N/A</v>
      </c>
      <c r="T7810" s="61"/>
      <c r="U7810" s="63"/>
      <c r="V7810" s="63"/>
      <c r="W7810" s="63"/>
      <c r="X7810" s="3"/>
    </row>
    <row r="7811" spans="1:24">
      <c r="A7811" s="3"/>
      <c r="B7811" s="3"/>
      <c r="C7811" s="3"/>
      <c r="D7811" s="3"/>
      <c r="E7811" s="79"/>
      <c r="F7811" s="3"/>
      <c r="G7811" s="77" t="e">
        <f>VLOOKUP($F$1&amp;F7811,定价因子!E:F,2,0)</f>
        <v>#N/A</v>
      </c>
      <c r="H7811" s="3"/>
      <c r="I7811" s="77" t="e">
        <f>VLOOKUP($H$1&amp;H7811,定价因子!E:F,2,0)</f>
        <v>#N/A</v>
      </c>
      <c r="J7811" s="3"/>
      <c r="K7811" s="77" t="e">
        <f>VLOOKUP($J$1&amp;J7811,定价因子!E:F,2,0)</f>
        <v>#N/A</v>
      </c>
      <c r="L7811" s="3"/>
      <c r="M7811" s="77" t="e">
        <f>VLOOKUP($L$1&amp;L7811,定价因子!E:F,2,0)</f>
        <v>#N/A</v>
      </c>
      <c r="N7811" s="3"/>
      <c r="O7811" s="77" t="e">
        <f>VLOOKUP($N$1&amp;N7811,定价因子!E:F,2,0)</f>
        <v>#N/A</v>
      </c>
      <c r="P7811" s="3"/>
      <c r="Q7811" s="55" t="e">
        <f>VLOOKUP($P$1&amp;P7811,定价因子!$E:$F,2,0)</f>
        <v>#N/A</v>
      </c>
      <c r="R7811" s="3"/>
      <c r="S7811" s="77" t="e">
        <f>VLOOKUP($R$1&amp;R7811,定价因子!$E:$F,2,0)</f>
        <v>#N/A</v>
      </c>
      <c r="T7811" s="61"/>
      <c r="U7811" s="63"/>
      <c r="V7811" s="63"/>
      <c r="W7811" s="63"/>
      <c r="X7811" s="3"/>
    </row>
    <row r="7812" spans="1:24">
      <c r="A7812" s="3"/>
      <c r="B7812" s="3"/>
      <c r="C7812" s="3"/>
      <c r="D7812" s="3"/>
      <c r="E7812" s="79"/>
      <c r="F7812" s="3"/>
      <c r="G7812" s="77" t="e">
        <f>VLOOKUP($F$1&amp;F7812,定价因子!E:F,2,0)</f>
        <v>#N/A</v>
      </c>
      <c r="H7812" s="3"/>
      <c r="I7812" s="77" t="e">
        <f>VLOOKUP($H$1&amp;H7812,定价因子!E:F,2,0)</f>
        <v>#N/A</v>
      </c>
      <c r="J7812" s="3"/>
      <c r="K7812" s="77" t="e">
        <f>VLOOKUP($J$1&amp;J7812,定价因子!E:F,2,0)</f>
        <v>#N/A</v>
      </c>
      <c r="L7812" s="3"/>
      <c r="M7812" s="77" t="e">
        <f>VLOOKUP($L$1&amp;L7812,定价因子!E:F,2,0)</f>
        <v>#N/A</v>
      </c>
      <c r="N7812" s="3"/>
      <c r="O7812" s="77" t="e">
        <f>VLOOKUP($N$1&amp;N7812,定价因子!E:F,2,0)</f>
        <v>#N/A</v>
      </c>
      <c r="P7812" s="3"/>
      <c r="Q7812" s="55" t="e">
        <f>VLOOKUP($P$1&amp;P7812,定价因子!$E:$F,2,0)</f>
        <v>#N/A</v>
      </c>
      <c r="R7812" s="3"/>
      <c r="S7812" s="77" t="e">
        <f>VLOOKUP($R$1&amp;R7812,定价因子!$E:$F,2,0)</f>
        <v>#N/A</v>
      </c>
      <c r="T7812" s="61"/>
      <c r="U7812" s="63"/>
      <c r="V7812" s="63"/>
      <c r="W7812" s="63"/>
      <c r="X7812" s="3"/>
    </row>
    <row r="7813" spans="1:24">
      <c r="A7813" s="3"/>
      <c r="B7813" s="3"/>
      <c r="C7813" s="3"/>
      <c r="D7813" s="3"/>
      <c r="E7813" s="79"/>
      <c r="F7813" s="3"/>
      <c r="G7813" s="77" t="e">
        <f>VLOOKUP($F$1&amp;F7813,定价因子!E:F,2,0)</f>
        <v>#N/A</v>
      </c>
      <c r="H7813" s="3"/>
      <c r="I7813" s="77" t="e">
        <f>VLOOKUP($H$1&amp;H7813,定价因子!E:F,2,0)</f>
        <v>#N/A</v>
      </c>
      <c r="J7813" s="3"/>
      <c r="K7813" s="77" t="e">
        <f>VLOOKUP($J$1&amp;J7813,定价因子!E:F,2,0)</f>
        <v>#N/A</v>
      </c>
      <c r="L7813" s="3"/>
      <c r="M7813" s="77" t="e">
        <f>VLOOKUP($L$1&amp;L7813,定价因子!E:F,2,0)</f>
        <v>#N/A</v>
      </c>
      <c r="N7813" s="3"/>
      <c r="O7813" s="77" t="e">
        <f>VLOOKUP($N$1&amp;N7813,定价因子!E:F,2,0)</f>
        <v>#N/A</v>
      </c>
      <c r="P7813" s="3"/>
      <c r="Q7813" s="55" t="e">
        <f>VLOOKUP($P$1&amp;P7813,定价因子!$E:$F,2,0)</f>
        <v>#N/A</v>
      </c>
      <c r="R7813" s="3"/>
      <c r="S7813" s="77" t="e">
        <f>VLOOKUP($R$1&amp;R7813,定价因子!$E:$F,2,0)</f>
        <v>#N/A</v>
      </c>
      <c r="T7813" s="61"/>
      <c r="U7813" s="63"/>
      <c r="V7813" s="63"/>
      <c r="W7813" s="63"/>
      <c r="X7813" s="3"/>
    </row>
    <row r="7814" spans="1:24">
      <c r="A7814" s="3"/>
      <c r="B7814" s="3"/>
      <c r="C7814" s="3"/>
      <c r="D7814" s="3"/>
      <c r="E7814" s="79"/>
      <c r="F7814" s="3"/>
      <c r="G7814" s="77" t="e">
        <f>VLOOKUP($F$1&amp;F7814,定价因子!E:F,2,0)</f>
        <v>#N/A</v>
      </c>
      <c r="H7814" s="3"/>
      <c r="I7814" s="77" t="e">
        <f>VLOOKUP($H$1&amp;H7814,定价因子!E:F,2,0)</f>
        <v>#N/A</v>
      </c>
      <c r="J7814" s="3"/>
      <c r="K7814" s="77" t="e">
        <f>VLOOKUP($J$1&amp;J7814,定价因子!E:F,2,0)</f>
        <v>#N/A</v>
      </c>
      <c r="L7814" s="3"/>
      <c r="M7814" s="77" t="e">
        <f>VLOOKUP($L$1&amp;L7814,定价因子!E:F,2,0)</f>
        <v>#N/A</v>
      </c>
      <c r="N7814" s="3"/>
      <c r="O7814" s="77" t="e">
        <f>VLOOKUP($N$1&amp;N7814,定价因子!E:F,2,0)</f>
        <v>#N/A</v>
      </c>
      <c r="P7814" s="3"/>
      <c r="Q7814" s="55" t="e">
        <f>VLOOKUP($P$1&amp;P7814,定价因子!$E:$F,2,0)</f>
        <v>#N/A</v>
      </c>
      <c r="R7814" s="3"/>
      <c r="S7814" s="77" t="e">
        <f>VLOOKUP($R$1&amp;R7814,定价因子!$E:$F,2,0)</f>
        <v>#N/A</v>
      </c>
      <c r="T7814" s="61"/>
      <c r="U7814" s="63"/>
      <c r="V7814" s="63"/>
      <c r="W7814" s="63"/>
      <c r="X7814" s="3"/>
    </row>
    <row r="7815" spans="1:24">
      <c r="A7815" s="3"/>
      <c r="B7815" s="3"/>
      <c r="C7815" s="3"/>
      <c r="D7815" s="3"/>
      <c r="E7815" s="79"/>
      <c r="F7815" s="3"/>
      <c r="G7815" s="77" t="e">
        <f>VLOOKUP($F$1&amp;F7815,定价因子!E:F,2,0)</f>
        <v>#N/A</v>
      </c>
      <c r="H7815" s="3"/>
      <c r="I7815" s="77" t="e">
        <f>VLOOKUP($H$1&amp;H7815,定价因子!E:F,2,0)</f>
        <v>#N/A</v>
      </c>
      <c r="J7815" s="3"/>
      <c r="K7815" s="77" t="e">
        <f>VLOOKUP($J$1&amp;J7815,定价因子!E:F,2,0)</f>
        <v>#N/A</v>
      </c>
      <c r="L7815" s="3"/>
      <c r="M7815" s="77" t="e">
        <f>VLOOKUP($L$1&amp;L7815,定价因子!E:F,2,0)</f>
        <v>#N/A</v>
      </c>
      <c r="N7815" s="3"/>
      <c r="O7815" s="77" t="e">
        <f>VLOOKUP($N$1&amp;N7815,定价因子!E:F,2,0)</f>
        <v>#N/A</v>
      </c>
      <c r="P7815" s="3"/>
      <c r="Q7815" s="55" t="e">
        <f>VLOOKUP($P$1&amp;P7815,定价因子!$E:$F,2,0)</f>
        <v>#N/A</v>
      </c>
      <c r="R7815" s="3"/>
      <c r="S7815" s="77" t="e">
        <f>VLOOKUP($R$1&amp;R7815,定价因子!$E:$F,2,0)</f>
        <v>#N/A</v>
      </c>
      <c r="T7815" s="61"/>
      <c r="U7815" s="63"/>
      <c r="V7815" s="63"/>
      <c r="W7815" s="63"/>
      <c r="X7815" s="3"/>
    </row>
    <row r="7816" spans="1:24">
      <c r="A7816" s="3"/>
      <c r="B7816" s="3"/>
      <c r="C7816" s="3"/>
      <c r="D7816" s="3"/>
      <c r="E7816" s="79"/>
      <c r="F7816" s="3"/>
      <c r="G7816" s="77" t="e">
        <f>VLOOKUP($F$1&amp;F7816,定价因子!E:F,2,0)</f>
        <v>#N/A</v>
      </c>
      <c r="H7816" s="3"/>
      <c r="I7816" s="77" t="e">
        <f>VLOOKUP($H$1&amp;H7816,定价因子!E:F,2,0)</f>
        <v>#N/A</v>
      </c>
      <c r="J7816" s="3"/>
      <c r="K7816" s="77" t="e">
        <f>VLOOKUP($J$1&amp;J7816,定价因子!E:F,2,0)</f>
        <v>#N/A</v>
      </c>
      <c r="L7816" s="3"/>
      <c r="M7816" s="77" t="e">
        <f>VLOOKUP($L$1&amp;L7816,定价因子!E:F,2,0)</f>
        <v>#N/A</v>
      </c>
      <c r="N7816" s="3"/>
      <c r="O7816" s="77" t="e">
        <f>VLOOKUP($N$1&amp;N7816,定价因子!E:F,2,0)</f>
        <v>#N/A</v>
      </c>
      <c r="P7816" s="3"/>
      <c r="Q7816" s="55" t="e">
        <f>VLOOKUP($P$1&amp;P7816,定价因子!$E:$F,2,0)</f>
        <v>#N/A</v>
      </c>
      <c r="R7816" s="3"/>
      <c r="S7816" s="77" t="e">
        <f>VLOOKUP($R$1&amp;R7816,定价因子!$E:$F,2,0)</f>
        <v>#N/A</v>
      </c>
      <c r="T7816" s="61"/>
      <c r="U7816" s="63"/>
      <c r="V7816" s="63"/>
      <c r="W7816" s="63"/>
      <c r="X7816" s="3"/>
    </row>
    <row r="7817" spans="1:24">
      <c r="A7817" s="3"/>
      <c r="B7817" s="3"/>
      <c r="C7817" s="3"/>
      <c r="D7817" s="3"/>
      <c r="E7817" s="79"/>
      <c r="F7817" s="3"/>
      <c r="G7817" s="77" t="e">
        <f>VLOOKUP($F$1&amp;F7817,定价因子!E:F,2,0)</f>
        <v>#N/A</v>
      </c>
      <c r="H7817" s="3"/>
      <c r="I7817" s="77" t="e">
        <f>VLOOKUP($H$1&amp;H7817,定价因子!E:F,2,0)</f>
        <v>#N/A</v>
      </c>
      <c r="J7817" s="3"/>
      <c r="K7817" s="77" t="e">
        <f>VLOOKUP($J$1&amp;J7817,定价因子!E:F,2,0)</f>
        <v>#N/A</v>
      </c>
      <c r="L7817" s="3"/>
      <c r="M7817" s="77" t="e">
        <f>VLOOKUP($L$1&amp;L7817,定价因子!E:F,2,0)</f>
        <v>#N/A</v>
      </c>
      <c r="N7817" s="3"/>
      <c r="O7817" s="77" t="e">
        <f>VLOOKUP($N$1&amp;N7817,定价因子!E:F,2,0)</f>
        <v>#N/A</v>
      </c>
      <c r="P7817" s="3"/>
      <c r="Q7817" s="55" t="e">
        <f>VLOOKUP($P$1&amp;P7817,定价因子!$E:$F,2,0)</f>
        <v>#N/A</v>
      </c>
      <c r="R7817" s="3"/>
      <c r="S7817" s="77" t="e">
        <f>VLOOKUP($R$1&amp;R7817,定价因子!$E:$F,2,0)</f>
        <v>#N/A</v>
      </c>
      <c r="T7817" s="61"/>
      <c r="U7817" s="63"/>
      <c r="V7817" s="63"/>
      <c r="W7817" s="63"/>
      <c r="X7817" s="3"/>
    </row>
    <row r="7818" spans="1:24">
      <c r="A7818" s="3"/>
      <c r="B7818" s="3"/>
      <c r="C7818" s="3"/>
      <c r="D7818" s="3"/>
      <c r="E7818" s="79"/>
      <c r="F7818" s="3"/>
      <c r="G7818" s="77" t="e">
        <f>VLOOKUP($F$1&amp;F7818,定价因子!E:F,2,0)</f>
        <v>#N/A</v>
      </c>
      <c r="H7818" s="3"/>
      <c r="I7818" s="77" t="e">
        <f>VLOOKUP($H$1&amp;H7818,定价因子!E:F,2,0)</f>
        <v>#N/A</v>
      </c>
      <c r="J7818" s="3"/>
      <c r="K7818" s="77" t="e">
        <f>VLOOKUP($J$1&amp;J7818,定价因子!E:F,2,0)</f>
        <v>#N/A</v>
      </c>
      <c r="L7818" s="3"/>
      <c r="M7818" s="77" t="e">
        <f>VLOOKUP($L$1&amp;L7818,定价因子!E:F,2,0)</f>
        <v>#N/A</v>
      </c>
      <c r="N7818" s="3"/>
      <c r="O7818" s="77" t="e">
        <f>VLOOKUP($N$1&amp;N7818,定价因子!E:F,2,0)</f>
        <v>#N/A</v>
      </c>
      <c r="P7818" s="3"/>
      <c r="Q7818" s="55" t="e">
        <f>VLOOKUP($P$1&amp;P7818,定价因子!$E:$F,2,0)</f>
        <v>#N/A</v>
      </c>
      <c r="R7818" s="3"/>
      <c r="S7818" s="77" t="e">
        <f>VLOOKUP($R$1&amp;R7818,定价因子!$E:$F,2,0)</f>
        <v>#N/A</v>
      </c>
      <c r="T7818" s="61"/>
      <c r="U7818" s="63"/>
      <c r="V7818" s="63"/>
      <c r="W7818" s="63"/>
      <c r="X7818" s="3"/>
    </row>
    <row r="7819" spans="1:24">
      <c r="A7819" s="3"/>
      <c r="B7819" s="3"/>
      <c r="C7819" s="3"/>
      <c r="D7819" s="3"/>
      <c r="E7819" s="79"/>
      <c r="F7819" s="3"/>
      <c r="G7819" s="77" t="e">
        <f>VLOOKUP($F$1&amp;F7819,定价因子!E:F,2,0)</f>
        <v>#N/A</v>
      </c>
      <c r="H7819" s="3"/>
      <c r="I7819" s="77" t="e">
        <f>VLOOKUP($H$1&amp;H7819,定价因子!E:F,2,0)</f>
        <v>#N/A</v>
      </c>
      <c r="J7819" s="3"/>
      <c r="K7819" s="77" t="e">
        <f>VLOOKUP($J$1&amp;J7819,定价因子!E:F,2,0)</f>
        <v>#N/A</v>
      </c>
      <c r="L7819" s="3"/>
      <c r="M7819" s="77" t="e">
        <f>VLOOKUP($L$1&amp;L7819,定价因子!E:F,2,0)</f>
        <v>#N/A</v>
      </c>
      <c r="N7819" s="3"/>
      <c r="O7819" s="77" t="e">
        <f>VLOOKUP($N$1&amp;N7819,定价因子!E:F,2,0)</f>
        <v>#N/A</v>
      </c>
      <c r="P7819" s="3"/>
      <c r="Q7819" s="55" t="e">
        <f>VLOOKUP($P$1&amp;P7819,定价因子!$E:$F,2,0)</f>
        <v>#N/A</v>
      </c>
      <c r="R7819" s="3"/>
      <c r="S7819" s="77" t="e">
        <f>VLOOKUP($R$1&amp;R7819,定价因子!$E:$F,2,0)</f>
        <v>#N/A</v>
      </c>
      <c r="T7819" s="61"/>
      <c r="U7819" s="63"/>
      <c r="V7819" s="63"/>
      <c r="W7819" s="63"/>
      <c r="X7819" s="3"/>
    </row>
    <row r="7820" spans="1:24">
      <c r="A7820" s="3"/>
      <c r="B7820" s="3"/>
      <c r="C7820" s="3"/>
      <c r="D7820" s="3"/>
      <c r="E7820" s="79"/>
      <c r="F7820" s="3"/>
      <c r="G7820" s="77" t="e">
        <f>VLOOKUP($F$1&amp;F7820,定价因子!E:F,2,0)</f>
        <v>#N/A</v>
      </c>
      <c r="H7820" s="3"/>
      <c r="I7820" s="77" t="e">
        <f>VLOOKUP($H$1&amp;H7820,定价因子!E:F,2,0)</f>
        <v>#N/A</v>
      </c>
      <c r="J7820" s="3"/>
      <c r="K7820" s="77" t="e">
        <f>VLOOKUP($J$1&amp;J7820,定价因子!E:F,2,0)</f>
        <v>#N/A</v>
      </c>
      <c r="L7820" s="3"/>
      <c r="M7820" s="77" t="e">
        <f>VLOOKUP($L$1&amp;L7820,定价因子!E:F,2,0)</f>
        <v>#N/A</v>
      </c>
      <c r="N7820" s="3"/>
      <c r="O7820" s="77" t="e">
        <f>VLOOKUP($N$1&amp;N7820,定价因子!E:F,2,0)</f>
        <v>#N/A</v>
      </c>
      <c r="P7820" s="3"/>
      <c r="Q7820" s="55" t="e">
        <f>VLOOKUP($P$1&amp;P7820,定价因子!$E:$F,2,0)</f>
        <v>#N/A</v>
      </c>
      <c r="R7820" s="3"/>
      <c r="S7820" s="77" t="e">
        <f>VLOOKUP($R$1&amp;R7820,定价因子!$E:$F,2,0)</f>
        <v>#N/A</v>
      </c>
      <c r="T7820" s="61"/>
      <c r="U7820" s="63"/>
      <c r="V7820" s="63"/>
      <c r="W7820" s="63"/>
      <c r="X7820" s="3"/>
    </row>
    <row r="7821" spans="1:24">
      <c r="A7821" s="3"/>
      <c r="B7821" s="3"/>
      <c r="C7821" s="3"/>
      <c r="D7821" s="3"/>
      <c r="E7821" s="79"/>
      <c r="F7821" s="3"/>
      <c r="G7821" s="77" t="e">
        <f>VLOOKUP($F$1&amp;F7821,定价因子!E:F,2,0)</f>
        <v>#N/A</v>
      </c>
      <c r="H7821" s="3"/>
      <c r="I7821" s="77" t="e">
        <f>VLOOKUP($H$1&amp;H7821,定价因子!E:F,2,0)</f>
        <v>#N/A</v>
      </c>
      <c r="J7821" s="3"/>
      <c r="K7821" s="77" t="e">
        <f>VLOOKUP($J$1&amp;J7821,定价因子!E:F,2,0)</f>
        <v>#N/A</v>
      </c>
      <c r="L7821" s="3"/>
      <c r="M7821" s="77" t="e">
        <f>VLOOKUP($L$1&amp;L7821,定价因子!E:F,2,0)</f>
        <v>#N/A</v>
      </c>
      <c r="N7821" s="3"/>
      <c r="O7821" s="77" t="e">
        <f>VLOOKUP($N$1&amp;N7821,定价因子!E:F,2,0)</f>
        <v>#N/A</v>
      </c>
      <c r="P7821" s="3"/>
      <c r="Q7821" s="55" t="e">
        <f>VLOOKUP($P$1&amp;P7821,定价因子!$E:$F,2,0)</f>
        <v>#N/A</v>
      </c>
      <c r="R7821" s="3"/>
      <c r="S7821" s="77" t="e">
        <f>VLOOKUP($R$1&amp;R7821,定价因子!$E:$F,2,0)</f>
        <v>#N/A</v>
      </c>
      <c r="T7821" s="61"/>
      <c r="U7821" s="63"/>
      <c r="V7821" s="63"/>
      <c r="W7821" s="63"/>
      <c r="X7821" s="3"/>
    </row>
    <row r="7822" spans="1:24">
      <c r="A7822" s="3"/>
      <c r="B7822" s="3"/>
      <c r="C7822" s="3"/>
      <c r="D7822" s="3"/>
      <c r="E7822" s="79"/>
      <c r="F7822" s="3"/>
      <c r="G7822" s="77" t="e">
        <f>VLOOKUP($F$1&amp;F7822,定价因子!E:F,2,0)</f>
        <v>#N/A</v>
      </c>
      <c r="H7822" s="3"/>
      <c r="I7822" s="77" t="e">
        <f>VLOOKUP($H$1&amp;H7822,定价因子!E:F,2,0)</f>
        <v>#N/A</v>
      </c>
      <c r="J7822" s="3"/>
      <c r="K7822" s="77" t="e">
        <f>VLOOKUP($J$1&amp;J7822,定价因子!E:F,2,0)</f>
        <v>#N/A</v>
      </c>
      <c r="L7822" s="3"/>
      <c r="M7822" s="77" t="e">
        <f>VLOOKUP($L$1&amp;L7822,定价因子!E:F,2,0)</f>
        <v>#N/A</v>
      </c>
      <c r="N7822" s="3"/>
      <c r="O7822" s="77" t="e">
        <f>VLOOKUP($N$1&amp;N7822,定价因子!E:F,2,0)</f>
        <v>#N/A</v>
      </c>
      <c r="P7822" s="3"/>
      <c r="Q7822" s="55" t="e">
        <f>VLOOKUP($P$1&amp;P7822,定价因子!$E:$F,2,0)</f>
        <v>#N/A</v>
      </c>
      <c r="R7822" s="3"/>
      <c r="S7822" s="77" t="e">
        <f>VLOOKUP($R$1&amp;R7822,定价因子!$E:$F,2,0)</f>
        <v>#N/A</v>
      </c>
      <c r="T7822" s="61"/>
      <c r="U7822" s="63"/>
      <c r="V7822" s="63"/>
      <c r="W7822" s="63"/>
      <c r="X7822" s="3"/>
    </row>
    <row r="7823" spans="1:24">
      <c r="A7823" s="3"/>
      <c r="B7823" s="3"/>
      <c r="C7823" s="3"/>
      <c r="D7823" s="3"/>
      <c r="E7823" s="79"/>
      <c r="F7823" s="3"/>
      <c r="G7823" s="77" t="e">
        <f>VLOOKUP($F$1&amp;F7823,定价因子!E:F,2,0)</f>
        <v>#N/A</v>
      </c>
      <c r="H7823" s="3"/>
      <c r="I7823" s="77" t="e">
        <f>VLOOKUP($H$1&amp;H7823,定价因子!E:F,2,0)</f>
        <v>#N/A</v>
      </c>
      <c r="J7823" s="3"/>
      <c r="K7823" s="77" t="e">
        <f>VLOOKUP($J$1&amp;J7823,定价因子!E:F,2,0)</f>
        <v>#N/A</v>
      </c>
      <c r="L7823" s="3"/>
      <c r="M7823" s="77" t="e">
        <f>VLOOKUP($L$1&amp;L7823,定价因子!E:F,2,0)</f>
        <v>#N/A</v>
      </c>
      <c r="N7823" s="3"/>
      <c r="O7823" s="77" t="e">
        <f>VLOOKUP($N$1&amp;N7823,定价因子!E:F,2,0)</f>
        <v>#N/A</v>
      </c>
      <c r="P7823" s="3"/>
      <c r="Q7823" s="55" t="e">
        <f>VLOOKUP($P$1&amp;P7823,定价因子!$E:$F,2,0)</f>
        <v>#N/A</v>
      </c>
      <c r="R7823" s="3"/>
      <c r="S7823" s="77" t="e">
        <f>VLOOKUP($R$1&amp;R7823,定价因子!$E:$F,2,0)</f>
        <v>#N/A</v>
      </c>
      <c r="T7823" s="61"/>
      <c r="U7823" s="63"/>
      <c r="V7823" s="63"/>
      <c r="W7823" s="63"/>
      <c r="X7823" s="3"/>
    </row>
    <row r="7824" spans="1:24">
      <c r="A7824" s="3"/>
      <c r="B7824" s="3"/>
      <c r="C7824" s="3"/>
      <c r="D7824" s="3"/>
      <c r="E7824" s="79"/>
      <c r="F7824" s="3"/>
      <c r="G7824" s="77" t="e">
        <f>VLOOKUP($F$1&amp;F7824,定价因子!E:F,2,0)</f>
        <v>#N/A</v>
      </c>
      <c r="H7824" s="3"/>
      <c r="I7824" s="77" t="e">
        <f>VLOOKUP($H$1&amp;H7824,定价因子!E:F,2,0)</f>
        <v>#N/A</v>
      </c>
      <c r="J7824" s="3"/>
      <c r="K7824" s="77" t="e">
        <f>VLOOKUP($J$1&amp;J7824,定价因子!E:F,2,0)</f>
        <v>#N/A</v>
      </c>
      <c r="L7824" s="3"/>
      <c r="M7824" s="77" t="e">
        <f>VLOOKUP($L$1&amp;L7824,定价因子!E:F,2,0)</f>
        <v>#N/A</v>
      </c>
      <c r="N7824" s="3"/>
      <c r="O7824" s="77" t="e">
        <f>VLOOKUP($N$1&amp;N7824,定价因子!E:F,2,0)</f>
        <v>#N/A</v>
      </c>
      <c r="P7824" s="3"/>
      <c r="Q7824" s="55" t="e">
        <f>VLOOKUP($P$1&amp;P7824,定价因子!$E:$F,2,0)</f>
        <v>#N/A</v>
      </c>
      <c r="R7824" s="3"/>
      <c r="S7824" s="77" t="e">
        <f>VLOOKUP($R$1&amp;R7824,定价因子!$E:$F,2,0)</f>
        <v>#N/A</v>
      </c>
      <c r="T7824" s="61"/>
      <c r="U7824" s="63"/>
      <c r="V7824" s="63"/>
      <c r="W7824" s="63"/>
      <c r="X7824" s="3"/>
    </row>
    <row r="7825" spans="1:24">
      <c r="A7825" s="3"/>
      <c r="B7825" s="3"/>
      <c r="C7825" s="3"/>
      <c r="D7825" s="3"/>
      <c r="E7825" s="79"/>
      <c r="F7825" s="3"/>
      <c r="G7825" s="77" t="e">
        <f>VLOOKUP($F$1&amp;F7825,定价因子!E:F,2,0)</f>
        <v>#N/A</v>
      </c>
      <c r="H7825" s="3"/>
      <c r="I7825" s="77" t="e">
        <f>VLOOKUP($H$1&amp;H7825,定价因子!E:F,2,0)</f>
        <v>#N/A</v>
      </c>
      <c r="J7825" s="3"/>
      <c r="K7825" s="77" t="e">
        <f>VLOOKUP($J$1&amp;J7825,定价因子!E:F,2,0)</f>
        <v>#N/A</v>
      </c>
      <c r="L7825" s="3"/>
      <c r="M7825" s="77" t="e">
        <f>VLOOKUP($L$1&amp;L7825,定价因子!E:F,2,0)</f>
        <v>#N/A</v>
      </c>
      <c r="N7825" s="3"/>
      <c r="O7825" s="77" t="e">
        <f>VLOOKUP($N$1&amp;N7825,定价因子!E:F,2,0)</f>
        <v>#N/A</v>
      </c>
      <c r="P7825" s="3"/>
      <c r="Q7825" s="55" t="e">
        <f>VLOOKUP($P$1&amp;P7825,定价因子!$E:$F,2,0)</f>
        <v>#N/A</v>
      </c>
      <c r="R7825" s="3"/>
      <c r="S7825" s="77" t="e">
        <f>VLOOKUP($R$1&amp;R7825,定价因子!$E:$F,2,0)</f>
        <v>#N/A</v>
      </c>
      <c r="T7825" s="61"/>
      <c r="U7825" s="63"/>
      <c r="V7825" s="63"/>
      <c r="W7825" s="63"/>
      <c r="X7825" s="3"/>
    </row>
    <row r="7826" spans="1:24">
      <c r="A7826" s="3"/>
      <c r="B7826" s="3"/>
      <c r="C7826" s="3"/>
      <c r="D7826" s="3"/>
      <c r="E7826" s="79"/>
      <c r="F7826" s="3"/>
      <c r="G7826" s="77" t="e">
        <f>VLOOKUP($F$1&amp;F7826,定价因子!E:F,2,0)</f>
        <v>#N/A</v>
      </c>
      <c r="H7826" s="3"/>
      <c r="I7826" s="77" t="e">
        <f>VLOOKUP($H$1&amp;H7826,定价因子!E:F,2,0)</f>
        <v>#N/A</v>
      </c>
      <c r="J7826" s="3"/>
      <c r="K7826" s="77" t="e">
        <f>VLOOKUP($J$1&amp;J7826,定价因子!E:F,2,0)</f>
        <v>#N/A</v>
      </c>
      <c r="L7826" s="3"/>
      <c r="M7826" s="77" t="e">
        <f>VLOOKUP($L$1&amp;L7826,定价因子!E:F,2,0)</f>
        <v>#N/A</v>
      </c>
      <c r="N7826" s="3"/>
      <c r="O7826" s="77" t="e">
        <f>VLOOKUP($N$1&amp;N7826,定价因子!E:F,2,0)</f>
        <v>#N/A</v>
      </c>
      <c r="P7826" s="3"/>
      <c r="Q7826" s="55" t="e">
        <f>VLOOKUP($P$1&amp;P7826,定价因子!$E:$F,2,0)</f>
        <v>#N/A</v>
      </c>
      <c r="R7826" s="3"/>
      <c r="S7826" s="77" t="e">
        <f>VLOOKUP($R$1&amp;R7826,定价因子!$E:$F,2,0)</f>
        <v>#N/A</v>
      </c>
      <c r="T7826" s="61"/>
      <c r="U7826" s="63"/>
      <c r="V7826" s="63"/>
      <c r="W7826" s="63"/>
      <c r="X7826" s="3"/>
    </row>
    <row r="7827" spans="1:24">
      <c r="A7827" s="3"/>
      <c r="B7827" s="3"/>
      <c r="C7827" s="3"/>
      <c r="D7827" s="3"/>
      <c r="E7827" s="79"/>
      <c r="F7827" s="3"/>
      <c r="G7827" s="77" t="e">
        <f>VLOOKUP($F$1&amp;F7827,定价因子!E:F,2,0)</f>
        <v>#N/A</v>
      </c>
      <c r="H7827" s="3"/>
      <c r="I7827" s="77" t="e">
        <f>VLOOKUP($H$1&amp;H7827,定价因子!E:F,2,0)</f>
        <v>#N/A</v>
      </c>
      <c r="J7827" s="3"/>
      <c r="K7827" s="77" t="e">
        <f>VLOOKUP($J$1&amp;J7827,定价因子!E:F,2,0)</f>
        <v>#N/A</v>
      </c>
      <c r="L7827" s="3"/>
      <c r="M7827" s="77" t="e">
        <f>VLOOKUP($L$1&amp;L7827,定价因子!E:F,2,0)</f>
        <v>#N/A</v>
      </c>
      <c r="N7827" s="3"/>
      <c r="O7827" s="77" t="e">
        <f>VLOOKUP($N$1&amp;N7827,定价因子!E:F,2,0)</f>
        <v>#N/A</v>
      </c>
      <c r="P7827" s="3"/>
      <c r="Q7827" s="55" t="e">
        <f>VLOOKUP($P$1&amp;P7827,定价因子!$E:$F,2,0)</f>
        <v>#N/A</v>
      </c>
      <c r="R7827" s="3"/>
      <c r="S7827" s="77" t="e">
        <f>VLOOKUP($R$1&amp;R7827,定价因子!$E:$F,2,0)</f>
        <v>#N/A</v>
      </c>
      <c r="T7827" s="61"/>
      <c r="U7827" s="63"/>
      <c r="V7827" s="63"/>
      <c r="W7827" s="63"/>
      <c r="X7827" s="3"/>
    </row>
    <row r="7828" spans="1:24">
      <c r="A7828" s="3"/>
      <c r="B7828" s="3"/>
      <c r="C7828" s="3"/>
      <c r="D7828" s="3"/>
      <c r="E7828" s="79"/>
      <c r="F7828" s="3"/>
      <c r="G7828" s="77" t="e">
        <f>VLOOKUP($F$1&amp;F7828,定价因子!E:F,2,0)</f>
        <v>#N/A</v>
      </c>
      <c r="H7828" s="3"/>
      <c r="I7828" s="77" t="e">
        <f>VLOOKUP($H$1&amp;H7828,定价因子!E:F,2,0)</f>
        <v>#N/A</v>
      </c>
      <c r="J7828" s="3"/>
      <c r="K7828" s="77" t="e">
        <f>VLOOKUP($J$1&amp;J7828,定价因子!E:F,2,0)</f>
        <v>#N/A</v>
      </c>
      <c r="L7828" s="3"/>
      <c r="M7828" s="77" t="e">
        <f>VLOOKUP($L$1&amp;L7828,定价因子!E:F,2,0)</f>
        <v>#N/A</v>
      </c>
      <c r="N7828" s="3"/>
      <c r="O7828" s="77" t="e">
        <f>VLOOKUP($N$1&amp;N7828,定价因子!E:F,2,0)</f>
        <v>#N/A</v>
      </c>
      <c r="P7828" s="3"/>
      <c r="Q7828" s="55" t="e">
        <f>VLOOKUP($P$1&amp;P7828,定价因子!$E:$F,2,0)</f>
        <v>#N/A</v>
      </c>
      <c r="R7828" s="3"/>
      <c r="S7828" s="77" t="e">
        <f>VLOOKUP($R$1&amp;R7828,定价因子!$E:$F,2,0)</f>
        <v>#N/A</v>
      </c>
      <c r="T7828" s="61"/>
      <c r="U7828" s="63"/>
      <c r="V7828" s="63"/>
      <c r="W7828" s="63"/>
      <c r="X7828" s="3"/>
    </row>
    <row r="7829" spans="1:24">
      <c r="A7829" s="3"/>
      <c r="B7829" s="3"/>
      <c r="C7829" s="3"/>
      <c r="D7829" s="3"/>
      <c r="E7829" s="79"/>
      <c r="F7829" s="3"/>
      <c r="G7829" s="77" t="e">
        <f>VLOOKUP($F$1&amp;F7829,定价因子!E:F,2,0)</f>
        <v>#N/A</v>
      </c>
      <c r="H7829" s="3"/>
      <c r="I7829" s="77" t="e">
        <f>VLOOKUP($H$1&amp;H7829,定价因子!E:F,2,0)</f>
        <v>#N/A</v>
      </c>
      <c r="J7829" s="3"/>
      <c r="K7829" s="77" t="e">
        <f>VLOOKUP($J$1&amp;J7829,定价因子!E:F,2,0)</f>
        <v>#N/A</v>
      </c>
      <c r="L7829" s="3"/>
      <c r="M7829" s="77" t="e">
        <f>VLOOKUP($L$1&amp;L7829,定价因子!E:F,2,0)</f>
        <v>#N/A</v>
      </c>
      <c r="N7829" s="3"/>
      <c r="O7829" s="77" t="e">
        <f>VLOOKUP($N$1&amp;N7829,定价因子!E:F,2,0)</f>
        <v>#N/A</v>
      </c>
      <c r="P7829" s="3"/>
      <c r="Q7829" s="55" t="e">
        <f>VLOOKUP($P$1&amp;P7829,定价因子!$E:$F,2,0)</f>
        <v>#N/A</v>
      </c>
      <c r="R7829" s="3"/>
      <c r="S7829" s="77" t="e">
        <f>VLOOKUP($R$1&amp;R7829,定价因子!$E:$F,2,0)</f>
        <v>#N/A</v>
      </c>
      <c r="T7829" s="61"/>
      <c r="U7829" s="63"/>
      <c r="V7829" s="63"/>
      <c r="W7829" s="63"/>
      <c r="X7829" s="3"/>
    </row>
    <row r="7830" spans="1:24">
      <c r="A7830" s="3"/>
      <c r="B7830" s="3"/>
      <c r="C7830" s="3"/>
      <c r="D7830" s="3"/>
      <c r="E7830" s="79"/>
      <c r="F7830" s="3"/>
      <c r="G7830" s="77" t="e">
        <f>VLOOKUP($F$1&amp;F7830,定价因子!E:F,2,0)</f>
        <v>#N/A</v>
      </c>
      <c r="H7830" s="3"/>
      <c r="I7830" s="77" t="e">
        <f>VLOOKUP($H$1&amp;H7830,定价因子!E:F,2,0)</f>
        <v>#N/A</v>
      </c>
      <c r="J7830" s="3"/>
      <c r="K7830" s="77" t="e">
        <f>VLOOKUP($J$1&amp;J7830,定价因子!E:F,2,0)</f>
        <v>#N/A</v>
      </c>
      <c r="L7830" s="3"/>
      <c r="M7830" s="77" t="e">
        <f>VLOOKUP($L$1&amp;L7830,定价因子!E:F,2,0)</f>
        <v>#N/A</v>
      </c>
      <c r="N7830" s="3"/>
      <c r="O7830" s="77" t="e">
        <f>VLOOKUP($N$1&amp;N7830,定价因子!E:F,2,0)</f>
        <v>#N/A</v>
      </c>
      <c r="P7830" s="3"/>
      <c r="Q7830" s="55" t="e">
        <f>VLOOKUP($P$1&amp;P7830,定价因子!$E:$F,2,0)</f>
        <v>#N/A</v>
      </c>
      <c r="R7830" s="3"/>
      <c r="S7830" s="77" t="e">
        <f>VLOOKUP($R$1&amp;R7830,定价因子!$E:$F,2,0)</f>
        <v>#N/A</v>
      </c>
      <c r="T7830" s="61"/>
      <c r="U7830" s="63"/>
      <c r="V7830" s="63"/>
      <c r="W7830" s="63"/>
      <c r="X7830" s="3"/>
    </row>
    <row r="7831" spans="1:24">
      <c r="A7831" s="3"/>
      <c r="B7831" s="3"/>
      <c r="C7831" s="3"/>
      <c r="D7831" s="3"/>
      <c r="E7831" s="79"/>
      <c r="F7831" s="3"/>
      <c r="G7831" s="77" t="e">
        <f>VLOOKUP($F$1&amp;F7831,定价因子!E:F,2,0)</f>
        <v>#N/A</v>
      </c>
      <c r="H7831" s="3"/>
      <c r="I7831" s="77" t="e">
        <f>VLOOKUP($H$1&amp;H7831,定价因子!E:F,2,0)</f>
        <v>#N/A</v>
      </c>
      <c r="J7831" s="3"/>
      <c r="K7831" s="77" t="e">
        <f>VLOOKUP($J$1&amp;J7831,定价因子!E:F,2,0)</f>
        <v>#N/A</v>
      </c>
      <c r="L7831" s="3"/>
      <c r="M7831" s="77" t="e">
        <f>VLOOKUP($L$1&amp;L7831,定价因子!E:F,2,0)</f>
        <v>#N/A</v>
      </c>
      <c r="N7831" s="3"/>
      <c r="O7831" s="77" t="e">
        <f>VLOOKUP($N$1&amp;N7831,定价因子!E:F,2,0)</f>
        <v>#N/A</v>
      </c>
      <c r="P7831" s="3"/>
      <c r="Q7831" s="55" t="e">
        <f>VLOOKUP($P$1&amp;P7831,定价因子!$E:$F,2,0)</f>
        <v>#N/A</v>
      </c>
      <c r="R7831" s="3"/>
      <c r="S7831" s="77" t="e">
        <f>VLOOKUP($R$1&amp;R7831,定价因子!$E:$F,2,0)</f>
        <v>#N/A</v>
      </c>
      <c r="T7831" s="61"/>
      <c r="U7831" s="63"/>
      <c r="V7831" s="63"/>
      <c r="W7831" s="63"/>
      <c r="X7831" s="3"/>
    </row>
    <row r="7832" spans="1:24">
      <c r="A7832" s="3"/>
      <c r="B7832" s="3"/>
      <c r="C7832" s="3"/>
      <c r="D7832" s="3"/>
      <c r="E7832" s="79"/>
      <c r="F7832" s="3"/>
      <c r="G7832" s="77" t="e">
        <f>VLOOKUP($F$1&amp;F7832,定价因子!E:F,2,0)</f>
        <v>#N/A</v>
      </c>
      <c r="H7832" s="3"/>
      <c r="I7832" s="77" t="e">
        <f>VLOOKUP($H$1&amp;H7832,定价因子!E:F,2,0)</f>
        <v>#N/A</v>
      </c>
      <c r="J7832" s="3"/>
      <c r="K7832" s="77" t="e">
        <f>VLOOKUP($J$1&amp;J7832,定价因子!E:F,2,0)</f>
        <v>#N/A</v>
      </c>
      <c r="L7832" s="3"/>
      <c r="M7832" s="77" t="e">
        <f>VLOOKUP($L$1&amp;L7832,定价因子!E:F,2,0)</f>
        <v>#N/A</v>
      </c>
      <c r="N7832" s="3"/>
      <c r="O7832" s="77" t="e">
        <f>VLOOKUP($N$1&amp;N7832,定价因子!E:F,2,0)</f>
        <v>#N/A</v>
      </c>
      <c r="P7832" s="3"/>
      <c r="Q7832" s="55" t="e">
        <f>VLOOKUP($P$1&amp;P7832,定价因子!$E:$F,2,0)</f>
        <v>#N/A</v>
      </c>
      <c r="R7832" s="3"/>
      <c r="S7832" s="77" t="e">
        <f>VLOOKUP($R$1&amp;R7832,定价因子!$E:$F,2,0)</f>
        <v>#N/A</v>
      </c>
      <c r="T7832" s="61"/>
      <c r="U7832" s="63"/>
      <c r="V7832" s="63"/>
      <c r="W7832" s="63"/>
      <c r="X7832" s="3"/>
    </row>
    <row r="7833" spans="1:24">
      <c r="A7833" s="3"/>
      <c r="B7833" s="3"/>
      <c r="C7833" s="3"/>
      <c r="D7833" s="3"/>
      <c r="E7833" s="79"/>
      <c r="F7833" s="3"/>
      <c r="G7833" s="77" t="e">
        <f>VLOOKUP($F$1&amp;F7833,定价因子!E:F,2,0)</f>
        <v>#N/A</v>
      </c>
      <c r="H7833" s="3"/>
      <c r="I7833" s="77" t="e">
        <f>VLOOKUP($H$1&amp;H7833,定价因子!E:F,2,0)</f>
        <v>#N/A</v>
      </c>
      <c r="J7833" s="3"/>
      <c r="K7833" s="77" t="e">
        <f>VLOOKUP($J$1&amp;J7833,定价因子!E:F,2,0)</f>
        <v>#N/A</v>
      </c>
      <c r="L7833" s="3"/>
      <c r="M7833" s="77" t="e">
        <f>VLOOKUP($L$1&amp;L7833,定价因子!E:F,2,0)</f>
        <v>#N/A</v>
      </c>
      <c r="N7833" s="3"/>
      <c r="O7833" s="77" t="e">
        <f>VLOOKUP($N$1&amp;N7833,定价因子!E:F,2,0)</f>
        <v>#N/A</v>
      </c>
      <c r="P7833" s="3"/>
      <c r="Q7833" s="55" t="e">
        <f>VLOOKUP($P$1&amp;P7833,定价因子!$E:$F,2,0)</f>
        <v>#N/A</v>
      </c>
      <c r="R7833" s="3"/>
      <c r="S7833" s="77" t="e">
        <f>VLOOKUP($R$1&amp;R7833,定价因子!$E:$F,2,0)</f>
        <v>#N/A</v>
      </c>
      <c r="T7833" s="61"/>
      <c r="U7833" s="63"/>
      <c r="V7833" s="63"/>
      <c r="W7833" s="63"/>
      <c r="X7833" s="3"/>
    </row>
    <row r="7834" spans="1:24">
      <c r="A7834" s="3"/>
      <c r="B7834" s="3"/>
      <c r="C7834" s="3"/>
      <c r="D7834" s="3"/>
      <c r="E7834" s="79"/>
      <c r="F7834" s="3"/>
      <c r="G7834" s="77" t="e">
        <f>VLOOKUP($F$1&amp;F7834,定价因子!E:F,2,0)</f>
        <v>#N/A</v>
      </c>
      <c r="H7834" s="3"/>
      <c r="I7834" s="77" t="e">
        <f>VLOOKUP($H$1&amp;H7834,定价因子!E:F,2,0)</f>
        <v>#N/A</v>
      </c>
      <c r="J7834" s="3"/>
      <c r="K7834" s="77" t="e">
        <f>VLOOKUP($J$1&amp;J7834,定价因子!E:F,2,0)</f>
        <v>#N/A</v>
      </c>
      <c r="L7834" s="3"/>
      <c r="M7834" s="77" t="e">
        <f>VLOOKUP($L$1&amp;L7834,定价因子!E:F,2,0)</f>
        <v>#N/A</v>
      </c>
      <c r="N7834" s="3"/>
      <c r="O7834" s="77" t="e">
        <f>VLOOKUP($N$1&amp;N7834,定价因子!E:F,2,0)</f>
        <v>#N/A</v>
      </c>
      <c r="P7834" s="3"/>
      <c r="Q7834" s="55" t="e">
        <f>VLOOKUP($P$1&amp;P7834,定价因子!$E:$F,2,0)</f>
        <v>#N/A</v>
      </c>
      <c r="R7834" s="3"/>
      <c r="S7834" s="77" t="e">
        <f>VLOOKUP($R$1&amp;R7834,定价因子!$E:$F,2,0)</f>
        <v>#N/A</v>
      </c>
      <c r="T7834" s="61"/>
      <c r="U7834" s="63"/>
      <c r="V7834" s="63"/>
      <c r="W7834" s="63"/>
      <c r="X7834" s="3"/>
    </row>
    <row r="7835" spans="1:24">
      <c r="A7835" s="3"/>
      <c r="B7835" s="3"/>
      <c r="C7835" s="3"/>
      <c r="D7835" s="3"/>
      <c r="E7835" s="79"/>
      <c r="F7835" s="3"/>
      <c r="G7835" s="77" t="e">
        <f>VLOOKUP($F$1&amp;F7835,定价因子!E:F,2,0)</f>
        <v>#N/A</v>
      </c>
      <c r="H7835" s="3"/>
      <c r="I7835" s="77" t="e">
        <f>VLOOKUP($H$1&amp;H7835,定价因子!E:F,2,0)</f>
        <v>#N/A</v>
      </c>
      <c r="J7835" s="3"/>
      <c r="K7835" s="77" t="e">
        <f>VLOOKUP($J$1&amp;J7835,定价因子!E:F,2,0)</f>
        <v>#N/A</v>
      </c>
      <c r="L7835" s="3"/>
      <c r="M7835" s="77" t="e">
        <f>VLOOKUP($L$1&amp;L7835,定价因子!E:F,2,0)</f>
        <v>#N/A</v>
      </c>
      <c r="N7835" s="3"/>
      <c r="O7835" s="77" t="e">
        <f>VLOOKUP($N$1&amp;N7835,定价因子!E:F,2,0)</f>
        <v>#N/A</v>
      </c>
      <c r="P7835" s="3"/>
      <c r="Q7835" s="55" t="e">
        <f>VLOOKUP($P$1&amp;P7835,定价因子!$E:$F,2,0)</f>
        <v>#N/A</v>
      </c>
      <c r="R7835" s="3"/>
      <c r="S7835" s="77" t="e">
        <f>VLOOKUP($R$1&amp;R7835,定价因子!$E:$F,2,0)</f>
        <v>#N/A</v>
      </c>
      <c r="T7835" s="61"/>
      <c r="U7835" s="63"/>
      <c r="V7835" s="63"/>
      <c r="W7835" s="63"/>
      <c r="X7835" s="3"/>
    </row>
    <row r="7836" spans="1:24">
      <c r="A7836" s="3"/>
      <c r="B7836" s="3"/>
      <c r="C7836" s="3"/>
      <c r="D7836" s="3"/>
      <c r="E7836" s="79"/>
      <c r="F7836" s="3"/>
      <c r="G7836" s="77" t="e">
        <f>VLOOKUP($F$1&amp;F7836,定价因子!E:F,2,0)</f>
        <v>#N/A</v>
      </c>
      <c r="H7836" s="3"/>
      <c r="I7836" s="77" t="e">
        <f>VLOOKUP($H$1&amp;H7836,定价因子!E:F,2,0)</f>
        <v>#N/A</v>
      </c>
      <c r="J7836" s="3"/>
      <c r="K7836" s="77" t="e">
        <f>VLOOKUP($J$1&amp;J7836,定价因子!E:F,2,0)</f>
        <v>#N/A</v>
      </c>
      <c r="L7836" s="3"/>
      <c r="M7836" s="77" t="e">
        <f>VLOOKUP($L$1&amp;L7836,定价因子!E:F,2,0)</f>
        <v>#N/A</v>
      </c>
      <c r="N7836" s="3"/>
      <c r="O7836" s="77" t="e">
        <f>VLOOKUP($N$1&amp;N7836,定价因子!E:F,2,0)</f>
        <v>#N/A</v>
      </c>
      <c r="P7836" s="3"/>
      <c r="Q7836" s="55" t="e">
        <f>VLOOKUP($P$1&amp;P7836,定价因子!$E:$F,2,0)</f>
        <v>#N/A</v>
      </c>
      <c r="R7836" s="3"/>
      <c r="S7836" s="77" t="e">
        <f>VLOOKUP($R$1&amp;R7836,定价因子!$E:$F,2,0)</f>
        <v>#N/A</v>
      </c>
      <c r="T7836" s="61"/>
      <c r="U7836" s="63"/>
      <c r="V7836" s="63"/>
      <c r="W7836" s="63"/>
      <c r="X7836" s="3"/>
    </row>
    <row r="7837" spans="1:24">
      <c r="A7837" s="3"/>
      <c r="B7837" s="3"/>
      <c r="C7837" s="3"/>
      <c r="D7837" s="3"/>
      <c r="E7837" s="79"/>
      <c r="F7837" s="3"/>
      <c r="G7837" s="77" t="e">
        <f>VLOOKUP($F$1&amp;F7837,定价因子!E:F,2,0)</f>
        <v>#N/A</v>
      </c>
      <c r="H7837" s="3"/>
      <c r="I7837" s="77" t="e">
        <f>VLOOKUP($H$1&amp;H7837,定价因子!E:F,2,0)</f>
        <v>#N/A</v>
      </c>
      <c r="J7837" s="3"/>
      <c r="K7837" s="77" t="e">
        <f>VLOOKUP($J$1&amp;J7837,定价因子!E:F,2,0)</f>
        <v>#N/A</v>
      </c>
      <c r="L7837" s="3"/>
      <c r="M7837" s="77" t="e">
        <f>VLOOKUP($L$1&amp;L7837,定价因子!E:F,2,0)</f>
        <v>#N/A</v>
      </c>
      <c r="N7837" s="3"/>
      <c r="O7837" s="77" t="e">
        <f>VLOOKUP($N$1&amp;N7837,定价因子!E:F,2,0)</f>
        <v>#N/A</v>
      </c>
      <c r="P7837" s="3"/>
      <c r="Q7837" s="55" t="e">
        <f>VLOOKUP($P$1&amp;P7837,定价因子!$E:$F,2,0)</f>
        <v>#N/A</v>
      </c>
      <c r="R7837" s="3"/>
      <c r="S7837" s="77" t="e">
        <f>VLOOKUP($R$1&amp;R7837,定价因子!$E:$F,2,0)</f>
        <v>#N/A</v>
      </c>
      <c r="T7837" s="61"/>
      <c r="U7837" s="63"/>
      <c r="V7837" s="63"/>
      <c r="W7837" s="63"/>
      <c r="X7837" s="3"/>
    </row>
    <row r="7838" spans="1:24">
      <c r="A7838" s="3"/>
      <c r="B7838" s="3"/>
      <c r="C7838" s="3"/>
      <c r="D7838" s="3"/>
      <c r="E7838" s="79"/>
      <c r="F7838" s="3"/>
      <c r="G7838" s="77" t="e">
        <f>VLOOKUP($F$1&amp;F7838,定价因子!E:F,2,0)</f>
        <v>#N/A</v>
      </c>
      <c r="H7838" s="3"/>
      <c r="I7838" s="77" t="e">
        <f>VLOOKUP($H$1&amp;H7838,定价因子!E:F,2,0)</f>
        <v>#N/A</v>
      </c>
      <c r="J7838" s="3"/>
      <c r="K7838" s="77" t="e">
        <f>VLOOKUP($J$1&amp;J7838,定价因子!E:F,2,0)</f>
        <v>#N/A</v>
      </c>
      <c r="L7838" s="3"/>
      <c r="M7838" s="77" t="e">
        <f>VLOOKUP($L$1&amp;L7838,定价因子!E:F,2,0)</f>
        <v>#N/A</v>
      </c>
      <c r="N7838" s="3"/>
      <c r="O7838" s="77" t="e">
        <f>VLOOKUP($N$1&amp;N7838,定价因子!E:F,2,0)</f>
        <v>#N/A</v>
      </c>
      <c r="P7838" s="3"/>
      <c r="Q7838" s="55" t="e">
        <f>VLOOKUP($P$1&amp;P7838,定价因子!$E:$F,2,0)</f>
        <v>#N/A</v>
      </c>
      <c r="R7838" s="3"/>
      <c r="S7838" s="77" t="e">
        <f>VLOOKUP($R$1&amp;R7838,定价因子!$E:$F,2,0)</f>
        <v>#N/A</v>
      </c>
      <c r="T7838" s="61"/>
      <c r="U7838" s="63"/>
      <c r="V7838" s="63"/>
      <c r="W7838" s="63"/>
      <c r="X7838" s="3"/>
    </row>
    <row r="7839" spans="1:24">
      <c r="A7839" s="3"/>
      <c r="B7839" s="3"/>
      <c r="C7839" s="3"/>
      <c r="D7839" s="3"/>
      <c r="E7839" s="79"/>
      <c r="F7839" s="3"/>
      <c r="G7839" s="77" t="e">
        <f>VLOOKUP($F$1&amp;F7839,定价因子!E:F,2,0)</f>
        <v>#N/A</v>
      </c>
      <c r="H7839" s="3"/>
      <c r="I7839" s="77" t="e">
        <f>VLOOKUP($H$1&amp;H7839,定价因子!E:F,2,0)</f>
        <v>#N/A</v>
      </c>
      <c r="J7839" s="3"/>
      <c r="K7839" s="77" t="e">
        <f>VLOOKUP($J$1&amp;J7839,定价因子!E:F,2,0)</f>
        <v>#N/A</v>
      </c>
      <c r="L7839" s="3"/>
      <c r="M7839" s="77" t="e">
        <f>VLOOKUP($L$1&amp;L7839,定价因子!E:F,2,0)</f>
        <v>#N/A</v>
      </c>
      <c r="N7839" s="3"/>
      <c r="O7839" s="77" t="e">
        <f>VLOOKUP($N$1&amp;N7839,定价因子!E:F,2,0)</f>
        <v>#N/A</v>
      </c>
      <c r="P7839" s="3"/>
      <c r="Q7839" s="55" t="e">
        <f>VLOOKUP($P$1&amp;P7839,定价因子!$E:$F,2,0)</f>
        <v>#N/A</v>
      </c>
      <c r="R7839" s="3"/>
      <c r="S7839" s="77" t="e">
        <f>VLOOKUP($R$1&amp;R7839,定价因子!$E:$F,2,0)</f>
        <v>#N/A</v>
      </c>
      <c r="T7839" s="61"/>
      <c r="U7839" s="63"/>
      <c r="V7839" s="63"/>
      <c r="W7839" s="63"/>
      <c r="X7839" s="3"/>
    </row>
    <row r="7840" spans="1:24">
      <c r="A7840" s="3"/>
      <c r="B7840" s="3"/>
      <c r="C7840" s="3"/>
      <c r="D7840" s="3"/>
      <c r="E7840" s="79"/>
      <c r="F7840" s="3"/>
      <c r="G7840" s="77" t="e">
        <f>VLOOKUP($F$1&amp;F7840,定价因子!E:F,2,0)</f>
        <v>#N/A</v>
      </c>
      <c r="H7840" s="3"/>
      <c r="I7840" s="77" t="e">
        <f>VLOOKUP($H$1&amp;H7840,定价因子!E:F,2,0)</f>
        <v>#N/A</v>
      </c>
      <c r="J7840" s="3"/>
      <c r="K7840" s="77" t="e">
        <f>VLOOKUP($J$1&amp;J7840,定价因子!E:F,2,0)</f>
        <v>#N/A</v>
      </c>
      <c r="L7840" s="3"/>
      <c r="M7840" s="77" t="e">
        <f>VLOOKUP($L$1&amp;L7840,定价因子!E:F,2,0)</f>
        <v>#N/A</v>
      </c>
      <c r="N7840" s="3"/>
      <c r="O7840" s="77" t="e">
        <f>VLOOKUP($N$1&amp;N7840,定价因子!E:F,2,0)</f>
        <v>#N/A</v>
      </c>
      <c r="P7840" s="3"/>
      <c r="Q7840" s="55" t="e">
        <f>VLOOKUP($P$1&amp;P7840,定价因子!$E:$F,2,0)</f>
        <v>#N/A</v>
      </c>
      <c r="R7840" s="3"/>
      <c r="S7840" s="77" t="e">
        <f>VLOOKUP($R$1&amp;R7840,定价因子!$E:$F,2,0)</f>
        <v>#N/A</v>
      </c>
      <c r="T7840" s="61"/>
      <c r="U7840" s="63"/>
      <c r="V7840" s="63"/>
      <c r="W7840" s="63"/>
      <c r="X7840" s="3"/>
    </row>
    <row r="7841" spans="1:24">
      <c r="A7841" s="3"/>
      <c r="B7841" s="3"/>
      <c r="C7841" s="3"/>
      <c r="D7841" s="3"/>
      <c r="E7841" s="79"/>
      <c r="F7841" s="3"/>
      <c r="G7841" s="77" t="e">
        <f>VLOOKUP($F$1&amp;F7841,定价因子!E:F,2,0)</f>
        <v>#N/A</v>
      </c>
      <c r="H7841" s="3"/>
      <c r="I7841" s="77" t="e">
        <f>VLOOKUP($H$1&amp;H7841,定价因子!E:F,2,0)</f>
        <v>#N/A</v>
      </c>
      <c r="J7841" s="3"/>
      <c r="K7841" s="77" t="e">
        <f>VLOOKUP($J$1&amp;J7841,定价因子!E:F,2,0)</f>
        <v>#N/A</v>
      </c>
      <c r="L7841" s="3"/>
      <c r="M7841" s="77" t="e">
        <f>VLOOKUP($L$1&amp;L7841,定价因子!E:F,2,0)</f>
        <v>#N/A</v>
      </c>
      <c r="N7841" s="3"/>
      <c r="O7841" s="77" t="e">
        <f>VLOOKUP($N$1&amp;N7841,定价因子!E:F,2,0)</f>
        <v>#N/A</v>
      </c>
      <c r="P7841" s="3"/>
      <c r="Q7841" s="55" t="e">
        <f>VLOOKUP($P$1&amp;P7841,定价因子!$E:$F,2,0)</f>
        <v>#N/A</v>
      </c>
      <c r="R7841" s="3"/>
      <c r="S7841" s="77" t="e">
        <f>VLOOKUP($R$1&amp;R7841,定价因子!$E:$F,2,0)</f>
        <v>#N/A</v>
      </c>
      <c r="T7841" s="61"/>
      <c r="U7841" s="63"/>
      <c r="V7841" s="63"/>
      <c r="W7841" s="63"/>
      <c r="X7841" s="3"/>
    </row>
    <row r="7842" spans="1:24">
      <c r="A7842" s="3"/>
      <c r="B7842" s="3"/>
      <c r="C7842" s="3"/>
      <c r="D7842" s="3"/>
      <c r="E7842" s="79"/>
      <c r="F7842" s="3"/>
      <c r="G7842" s="77" t="e">
        <f>VLOOKUP($F$1&amp;F7842,定价因子!E:F,2,0)</f>
        <v>#N/A</v>
      </c>
      <c r="H7842" s="3"/>
      <c r="I7842" s="77" t="e">
        <f>VLOOKUP($H$1&amp;H7842,定价因子!E:F,2,0)</f>
        <v>#N/A</v>
      </c>
      <c r="J7842" s="3"/>
      <c r="K7842" s="77" t="e">
        <f>VLOOKUP($J$1&amp;J7842,定价因子!E:F,2,0)</f>
        <v>#N/A</v>
      </c>
      <c r="L7842" s="3"/>
      <c r="M7842" s="77" t="e">
        <f>VLOOKUP($L$1&amp;L7842,定价因子!E:F,2,0)</f>
        <v>#N/A</v>
      </c>
      <c r="N7842" s="3"/>
      <c r="O7842" s="77" t="e">
        <f>VLOOKUP($N$1&amp;N7842,定价因子!E:F,2,0)</f>
        <v>#N/A</v>
      </c>
      <c r="P7842" s="3"/>
      <c r="Q7842" s="55" t="e">
        <f>VLOOKUP($P$1&amp;P7842,定价因子!$E:$F,2,0)</f>
        <v>#N/A</v>
      </c>
      <c r="R7842" s="3"/>
      <c r="S7842" s="77" t="e">
        <f>VLOOKUP($R$1&amp;R7842,定价因子!$E:$F,2,0)</f>
        <v>#N/A</v>
      </c>
      <c r="T7842" s="61"/>
      <c r="U7842" s="63"/>
      <c r="V7842" s="63"/>
      <c r="W7842" s="63"/>
      <c r="X7842" s="3"/>
    </row>
    <row r="7843" spans="1:24">
      <c r="A7843" s="3"/>
      <c r="B7843" s="3"/>
      <c r="C7843" s="3"/>
      <c r="D7843" s="3"/>
      <c r="E7843" s="79"/>
      <c r="F7843" s="3"/>
      <c r="G7843" s="77" t="e">
        <f>VLOOKUP($F$1&amp;F7843,定价因子!E:F,2,0)</f>
        <v>#N/A</v>
      </c>
      <c r="H7843" s="3"/>
      <c r="I7843" s="77" t="e">
        <f>VLOOKUP($H$1&amp;H7843,定价因子!E:F,2,0)</f>
        <v>#N/A</v>
      </c>
      <c r="J7843" s="3"/>
      <c r="K7843" s="77" t="e">
        <f>VLOOKUP($J$1&amp;J7843,定价因子!E:F,2,0)</f>
        <v>#N/A</v>
      </c>
      <c r="L7843" s="3"/>
      <c r="M7843" s="77" t="e">
        <f>VLOOKUP($L$1&amp;L7843,定价因子!E:F,2,0)</f>
        <v>#N/A</v>
      </c>
      <c r="N7843" s="3"/>
      <c r="O7843" s="77" t="e">
        <f>VLOOKUP($N$1&amp;N7843,定价因子!E:F,2,0)</f>
        <v>#N/A</v>
      </c>
      <c r="P7843" s="3"/>
      <c r="Q7843" s="55" t="e">
        <f>VLOOKUP($P$1&amp;P7843,定价因子!$E:$F,2,0)</f>
        <v>#N/A</v>
      </c>
      <c r="R7843" s="3"/>
      <c r="S7843" s="77" t="e">
        <f>VLOOKUP($R$1&amp;R7843,定价因子!$E:$F,2,0)</f>
        <v>#N/A</v>
      </c>
      <c r="T7843" s="61"/>
      <c r="U7843" s="63"/>
      <c r="V7843" s="63"/>
      <c r="W7843" s="63"/>
      <c r="X7843" s="3"/>
    </row>
    <row r="7844" spans="1:24">
      <c r="A7844" s="3"/>
      <c r="B7844" s="3"/>
      <c r="C7844" s="3"/>
      <c r="D7844" s="3"/>
      <c r="E7844" s="79"/>
      <c r="F7844" s="3"/>
      <c r="G7844" s="77" t="e">
        <f>VLOOKUP($F$1&amp;F7844,定价因子!E:F,2,0)</f>
        <v>#N/A</v>
      </c>
      <c r="H7844" s="3"/>
      <c r="I7844" s="77" t="e">
        <f>VLOOKUP($H$1&amp;H7844,定价因子!E:F,2,0)</f>
        <v>#N/A</v>
      </c>
      <c r="J7844" s="3"/>
      <c r="K7844" s="77" t="e">
        <f>VLOOKUP($J$1&amp;J7844,定价因子!E:F,2,0)</f>
        <v>#N/A</v>
      </c>
      <c r="L7844" s="3"/>
      <c r="M7844" s="77" t="e">
        <f>VLOOKUP($L$1&amp;L7844,定价因子!E:F,2,0)</f>
        <v>#N/A</v>
      </c>
      <c r="N7844" s="3"/>
      <c r="O7844" s="77" t="e">
        <f>VLOOKUP($N$1&amp;N7844,定价因子!E:F,2,0)</f>
        <v>#N/A</v>
      </c>
      <c r="P7844" s="3"/>
      <c r="Q7844" s="55" t="e">
        <f>VLOOKUP($P$1&amp;P7844,定价因子!$E:$F,2,0)</f>
        <v>#N/A</v>
      </c>
      <c r="R7844" s="3"/>
      <c r="S7844" s="77" t="e">
        <f>VLOOKUP($R$1&amp;R7844,定价因子!$E:$F,2,0)</f>
        <v>#N/A</v>
      </c>
      <c r="T7844" s="61"/>
      <c r="U7844" s="63"/>
      <c r="V7844" s="63"/>
      <c r="W7844" s="63"/>
      <c r="X7844" s="3"/>
    </row>
    <row r="7845" spans="1:24">
      <c r="A7845" s="3"/>
      <c r="B7845" s="3"/>
      <c r="C7845" s="3"/>
      <c r="D7845" s="3"/>
      <c r="E7845" s="79"/>
      <c r="F7845" s="3"/>
      <c r="G7845" s="77" t="e">
        <f>VLOOKUP($F$1&amp;F7845,定价因子!E:F,2,0)</f>
        <v>#N/A</v>
      </c>
      <c r="H7845" s="3"/>
      <c r="I7845" s="77" t="e">
        <f>VLOOKUP($H$1&amp;H7845,定价因子!E:F,2,0)</f>
        <v>#N/A</v>
      </c>
      <c r="J7845" s="3"/>
      <c r="K7845" s="77" t="e">
        <f>VLOOKUP($J$1&amp;J7845,定价因子!E:F,2,0)</f>
        <v>#N/A</v>
      </c>
      <c r="L7845" s="3"/>
      <c r="M7845" s="77" t="e">
        <f>VLOOKUP($L$1&amp;L7845,定价因子!E:F,2,0)</f>
        <v>#N/A</v>
      </c>
      <c r="N7845" s="3"/>
      <c r="O7845" s="77" t="e">
        <f>VLOOKUP($N$1&amp;N7845,定价因子!E:F,2,0)</f>
        <v>#N/A</v>
      </c>
      <c r="P7845" s="3"/>
      <c r="Q7845" s="55" t="e">
        <f>VLOOKUP($P$1&amp;P7845,定价因子!$E:$F,2,0)</f>
        <v>#N/A</v>
      </c>
      <c r="R7845" s="3"/>
      <c r="S7845" s="77" t="e">
        <f>VLOOKUP($R$1&amp;R7845,定价因子!$E:$F,2,0)</f>
        <v>#N/A</v>
      </c>
      <c r="T7845" s="61"/>
      <c r="U7845" s="63"/>
      <c r="V7845" s="63"/>
      <c r="W7845" s="63"/>
      <c r="X7845" s="3"/>
    </row>
    <row r="7846" spans="1:24">
      <c r="A7846" s="3"/>
      <c r="B7846" s="3"/>
      <c r="C7846" s="3"/>
      <c r="D7846" s="3"/>
      <c r="E7846" s="79"/>
      <c r="F7846" s="3"/>
      <c r="G7846" s="77" t="e">
        <f>VLOOKUP($F$1&amp;F7846,定价因子!E:F,2,0)</f>
        <v>#N/A</v>
      </c>
      <c r="H7846" s="3"/>
      <c r="I7846" s="77" t="e">
        <f>VLOOKUP($H$1&amp;H7846,定价因子!E:F,2,0)</f>
        <v>#N/A</v>
      </c>
      <c r="J7846" s="3"/>
      <c r="K7846" s="77" t="e">
        <f>VLOOKUP($J$1&amp;J7846,定价因子!E:F,2,0)</f>
        <v>#N/A</v>
      </c>
      <c r="L7846" s="3"/>
      <c r="M7846" s="77" t="e">
        <f>VLOOKUP($L$1&amp;L7846,定价因子!E:F,2,0)</f>
        <v>#N/A</v>
      </c>
      <c r="N7846" s="3"/>
      <c r="O7846" s="77" t="e">
        <f>VLOOKUP($N$1&amp;N7846,定价因子!E:F,2,0)</f>
        <v>#N/A</v>
      </c>
      <c r="P7846" s="3"/>
      <c r="Q7846" s="55" t="e">
        <f>VLOOKUP($P$1&amp;P7846,定价因子!$E:$F,2,0)</f>
        <v>#N/A</v>
      </c>
      <c r="R7846" s="3"/>
      <c r="S7846" s="77" t="e">
        <f>VLOOKUP($R$1&amp;R7846,定价因子!$E:$F,2,0)</f>
        <v>#N/A</v>
      </c>
      <c r="T7846" s="61"/>
      <c r="U7846" s="63"/>
      <c r="V7846" s="63"/>
      <c r="W7846" s="63"/>
      <c r="X7846" s="3"/>
    </row>
    <row r="7847" spans="1:24">
      <c r="A7847" s="3"/>
      <c r="B7847" s="3"/>
      <c r="C7847" s="3"/>
      <c r="D7847" s="3"/>
      <c r="E7847" s="79"/>
      <c r="F7847" s="3"/>
      <c r="G7847" s="77" t="e">
        <f>VLOOKUP($F$1&amp;F7847,定价因子!E:F,2,0)</f>
        <v>#N/A</v>
      </c>
      <c r="H7847" s="3"/>
      <c r="I7847" s="77" t="e">
        <f>VLOOKUP($H$1&amp;H7847,定价因子!E:F,2,0)</f>
        <v>#N/A</v>
      </c>
      <c r="J7847" s="3"/>
      <c r="K7847" s="77" t="e">
        <f>VLOOKUP($J$1&amp;J7847,定价因子!E:F,2,0)</f>
        <v>#N/A</v>
      </c>
      <c r="L7847" s="3"/>
      <c r="M7847" s="77" t="e">
        <f>VLOOKUP($L$1&amp;L7847,定价因子!E:F,2,0)</f>
        <v>#N/A</v>
      </c>
      <c r="N7847" s="3"/>
      <c r="O7847" s="77" t="e">
        <f>VLOOKUP($N$1&amp;N7847,定价因子!E:F,2,0)</f>
        <v>#N/A</v>
      </c>
      <c r="P7847" s="3"/>
      <c r="Q7847" s="55" t="e">
        <f>VLOOKUP($P$1&amp;P7847,定价因子!$E:$F,2,0)</f>
        <v>#N/A</v>
      </c>
      <c r="R7847" s="3"/>
      <c r="S7847" s="77" t="e">
        <f>VLOOKUP($R$1&amp;R7847,定价因子!$E:$F,2,0)</f>
        <v>#N/A</v>
      </c>
      <c r="T7847" s="61"/>
      <c r="U7847" s="63"/>
      <c r="V7847" s="63"/>
      <c r="W7847" s="63"/>
      <c r="X7847" s="3"/>
    </row>
    <row r="7848" spans="1:24">
      <c r="A7848" s="3"/>
      <c r="B7848" s="3"/>
      <c r="C7848" s="3"/>
      <c r="D7848" s="3"/>
      <c r="E7848" s="79"/>
      <c r="F7848" s="3"/>
      <c r="G7848" s="77" t="e">
        <f>VLOOKUP($F$1&amp;F7848,定价因子!E:F,2,0)</f>
        <v>#N/A</v>
      </c>
      <c r="H7848" s="3"/>
      <c r="I7848" s="77" t="e">
        <f>VLOOKUP($H$1&amp;H7848,定价因子!E:F,2,0)</f>
        <v>#N/A</v>
      </c>
      <c r="J7848" s="3"/>
      <c r="K7848" s="77" t="e">
        <f>VLOOKUP($J$1&amp;J7848,定价因子!E:F,2,0)</f>
        <v>#N/A</v>
      </c>
      <c r="L7848" s="3"/>
      <c r="M7848" s="77" t="e">
        <f>VLOOKUP($L$1&amp;L7848,定价因子!E:F,2,0)</f>
        <v>#N/A</v>
      </c>
      <c r="N7848" s="3"/>
      <c r="O7848" s="77" t="e">
        <f>VLOOKUP($N$1&amp;N7848,定价因子!E:F,2,0)</f>
        <v>#N/A</v>
      </c>
      <c r="P7848" s="3"/>
      <c r="Q7848" s="55" t="e">
        <f>VLOOKUP($P$1&amp;P7848,定价因子!$E:$F,2,0)</f>
        <v>#N/A</v>
      </c>
      <c r="R7848" s="3"/>
      <c r="S7848" s="77" t="e">
        <f>VLOOKUP($R$1&amp;R7848,定价因子!$E:$F,2,0)</f>
        <v>#N/A</v>
      </c>
      <c r="T7848" s="61"/>
      <c r="U7848" s="63"/>
      <c r="V7848" s="63"/>
      <c r="W7848" s="63"/>
      <c r="X7848" s="3"/>
    </row>
    <row r="7849" spans="1:24">
      <c r="A7849" s="3"/>
      <c r="B7849" s="3"/>
      <c r="C7849" s="3"/>
      <c r="D7849" s="3"/>
      <c r="E7849" s="79"/>
      <c r="F7849" s="3"/>
      <c r="G7849" s="77" t="e">
        <f>VLOOKUP($F$1&amp;F7849,定价因子!E:F,2,0)</f>
        <v>#N/A</v>
      </c>
      <c r="H7849" s="3"/>
      <c r="I7849" s="77" t="e">
        <f>VLOOKUP($H$1&amp;H7849,定价因子!E:F,2,0)</f>
        <v>#N/A</v>
      </c>
      <c r="J7849" s="3"/>
      <c r="K7849" s="77" t="e">
        <f>VLOOKUP($J$1&amp;J7849,定价因子!E:F,2,0)</f>
        <v>#N/A</v>
      </c>
      <c r="L7849" s="3"/>
      <c r="M7849" s="77" t="e">
        <f>VLOOKUP($L$1&amp;L7849,定价因子!E:F,2,0)</f>
        <v>#N/A</v>
      </c>
      <c r="N7849" s="3"/>
      <c r="O7849" s="77" t="e">
        <f>VLOOKUP($N$1&amp;N7849,定价因子!E:F,2,0)</f>
        <v>#N/A</v>
      </c>
      <c r="P7849" s="3"/>
      <c r="Q7849" s="55" t="e">
        <f>VLOOKUP($P$1&amp;P7849,定价因子!$E:$F,2,0)</f>
        <v>#N/A</v>
      </c>
      <c r="R7849" s="3"/>
      <c r="S7849" s="77" t="e">
        <f>VLOOKUP($R$1&amp;R7849,定价因子!$E:$F,2,0)</f>
        <v>#N/A</v>
      </c>
      <c r="T7849" s="61"/>
      <c r="U7849" s="63"/>
      <c r="V7849" s="63"/>
      <c r="W7849" s="63"/>
      <c r="X7849" s="3"/>
    </row>
    <row r="7850" spans="1:24">
      <c r="A7850" s="3"/>
      <c r="B7850" s="3"/>
      <c r="C7850" s="3"/>
      <c r="D7850" s="3"/>
      <c r="E7850" s="79"/>
      <c r="F7850" s="3"/>
      <c r="G7850" s="77" t="e">
        <f>VLOOKUP($F$1&amp;F7850,定价因子!E:F,2,0)</f>
        <v>#N/A</v>
      </c>
      <c r="H7850" s="3"/>
      <c r="I7850" s="77" t="e">
        <f>VLOOKUP($H$1&amp;H7850,定价因子!E:F,2,0)</f>
        <v>#N/A</v>
      </c>
      <c r="J7850" s="3"/>
      <c r="K7850" s="77" t="e">
        <f>VLOOKUP($J$1&amp;J7850,定价因子!E:F,2,0)</f>
        <v>#N/A</v>
      </c>
      <c r="L7850" s="3"/>
      <c r="M7850" s="77" t="e">
        <f>VLOOKUP($L$1&amp;L7850,定价因子!E:F,2,0)</f>
        <v>#N/A</v>
      </c>
      <c r="N7850" s="3"/>
      <c r="O7850" s="77" t="e">
        <f>VLOOKUP($N$1&amp;N7850,定价因子!E:F,2,0)</f>
        <v>#N/A</v>
      </c>
      <c r="P7850" s="3"/>
      <c r="Q7850" s="55" t="e">
        <f>VLOOKUP($P$1&amp;P7850,定价因子!$E:$F,2,0)</f>
        <v>#N/A</v>
      </c>
      <c r="R7850" s="3"/>
      <c r="S7850" s="77" t="e">
        <f>VLOOKUP($R$1&amp;R7850,定价因子!$E:$F,2,0)</f>
        <v>#N/A</v>
      </c>
      <c r="T7850" s="61"/>
      <c r="U7850" s="63"/>
      <c r="V7850" s="63"/>
      <c r="W7850" s="63"/>
      <c r="X7850" s="3"/>
    </row>
    <row r="7851" spans="1:24">
      <c r="A7851" s="3"/>
      <c r="B7851" s="3"/>
      <c r="C7851" s="3"/>
      <c r="D7851" s="3"/>
      <c r="E7851" s="79"/>
      <c r="F7851" s="3"/>
      <c r="G7851" s="77" t="e">
        <f>VLOOKUP($F$1&amp;F7851,定价因子!E:F,2,0)</f>
        <v>#N/A</v>
      </c>
      <c r="H7851" s="3"/>
      <c r="I7851" s="77" t="e">
        <f>VLOOKUP($H$1&amp;H7851,定价因子!E:F,2,0)</f>
        <v>#N/A</v>
      </c>
      <c r="J7851" s="3"/>
      <c r="K7851" s="77" t="e">
        <f>VLOOKUP($J$1&amp;J7851,定价因子!E:F,2,0)</f>
        <v>#N/A</v>
      </c>
      <c r="L7851" s="3"/>
      <c r="M7851" s="77" t="e">
        <f>VLOOKUP($L$1&amp;L7851,定价因子!E:F,2,0)</f>
        <v>#N/A</v>
      </c>
      <c r="N7851" s="3"/>
      <c r="O7851" s="77" t="e">
        <f>VLOOKUP($N$1&amp;N7851,定价因子!E:F,2,0)</f>
        <v>#N/A</v>
      </c>
      <c r="P7851" s="3"/>
      <c r="Q7851" s="55" t="e">
        <f>VLOOKUP($P$1&amp;P7851,定价因子!$E:$F,2,0)</f>
        <v>#N/A</v>
      </c>
      <c r="R7851" s="3"/>
      <c r="S7851" s="77" t="e">
        <f>VLOOKUP($R$1&amp;R7851,定价因子!$E:$F,2,0)</f>
        <v>#N/A</v>
      </c>
      <c r="T7851" s="61"/>
      <c r="U7851" s="63"/>
      <c r="V7851" s="63"/>
      <c r="W7851" s="63"/>
      <c r="X7851" s="3"/>
    </row>
    <row r="7852" spans="1:24">
      <c r="A7852" s="3"/>
      <c r="B7852" s="3"/>
      <c r="C7852" s="3"/>
      <c r="D7852" s="3"/>
      <c r="E7852" s="79"/>
      <c r="F7852" s="3"/>
      <c r="G7852" s="77" t="e">
        <f>VLOOKUP($F$1&amp;F7852,定价因子!E:F,2,0)</f>
        <v>#N/A</v>
      </c>
      <c r="H7852" s="3"/>
      <c r="I7852" s="77" t="e">
        <f>VLOOKUP($H$1&amp;H7852,定价因子!E:F,2,0)</f>
        <v>#N/A</v>
      </c>
      <c r="J7852" s="3"/>
      <c r="K7852" s="77" t="e">
        <f>VLOOKUP($J$1&amp;J7852,定价因子!E:F,2,0)</f>
        <v>#N/A</v>
      </c>
      <c r="L7852" s="3"/>
      <c r="M7852" s="77" t="e">
        <f>VLOOKUP($L$1&amp;L7852,定价因子!E:F,2,0)</f>
        <v>#N/A</v>
      </c>
      <c r="N7852" s="3"/>
      <c r="O7852" s="77" t="e">
        <f>VLOOKUP($N$1&amp;N7852,定价因子!E:F,2,0)</f>
        <v>#N/A</v>
      </c>
      <c r="P7852" s="3"/>
      <c r="Q7852" s="55" t="e">
        <f>VLOOKUP($P$1&amp;P7852,定价因子!$E:$F,2,0)</f>
        <v>#N/A</v>
      </c>
      <c r="R7852" s="3"/>
      <c r="S7852" s="77" t="e">
        <f>VLOOKUP($R$1&amp;R7852,定价因子!$E:$F,2,0)</f>
        <v>#N/A</v>
      </c>
      <c r="T7852" s="61"/>
      <c r="U7852" s="63"/>
      <c r="V7852" s="63"/>
      <c r="W7852" s="63"/>
      <c r="X7852" s="3"/>
    </row>
    <row r="7853" spans="1:24">
      <c r="A7853" s="3"/>
      <c r="B7853" s="3"/>
      <c r="C7853" s="3"/>
      <c r="D7853" s="3"/>
      <c r="E7853" s="79"/>
      <c r="F7853" s="3"/>
      <c r="G7853" s="77" t="e">
        <f>VLOOKUP($F$1&amp;F7853,定价因子!E:F,2,0)</f>
        <v>#N/A</v>
      </c>
      <c r="H7853" s="3"/>
      <c r="I7853" s="77" t="e">
        <f>VLOOKUP($H$1&amp;H7853,定价因子!E:F,2,0)</f>
        <v>#N/A</v>
      </c>
      <c r="J7853" s="3"/>
      <c r="K7853" s="77" t="e">
        <f>VLOOKUP($J$1&amp;J7853,定价因子!E:F,2,0)</f>
        <v>#N/A</v>
      </c>
      <c r="L7853" s="3"/>
      <c r="M7853" s="77" t="e">
        <f>VLOOKUP($L$1&amp;L7853,定价因子!E:F,2,0)</f>
        <v>#N/A</v>
      </c>
      <c r="N7853" s="3"/>
      <c r="O7853" s="77" t="e">
        <f>VLOOKUP($N$1&amp;N7853,定价因子!E:F,2,0)</f>
        <v>#N/A</v>
      </c>
      <c r="P7853" s="3"/>
      <c r="Q7853" s="55" t="e">
        <f>VLOOKUP($P$1&amp;P7853,定价因子!$E:$F,2,0)</f>
        <v>#N/A</v>
      </c>
      <c r="R7853" s="3"/>
      <c r="S7853" s="77" t="e">
        <f>VLOOKUP($R$1&amp;R7853,定价因子!$E:$F,2,0)</f>
        <v>#N/A</v>
      </c>
      <c r="T7853" s="61"/>
      <c r="U7853" s="63"/>
      <c r="V7853" s="63"/>
      <c r="W7853" s="63"/>
      <c r="X7853" s="3"/>
    </row>
    <row r="7854" spans="1:24">
      <c r="A7854" s="3"/>
      <c r="B7854" s="3"/>
      <c r="C7854" s="3"/>
      <c r="D7854" s="3"/>
      <c r="E7854" s="79"/>
      <c r="F7854" s="3"/>
      <c r="G7854" s="77" t="e">
        <f>VLOOKUP($F$1&amp;F7854,定价因子!E:F,2,0)</f>
        <v>#N/A</v>
      </c>
      <c r="H7854" s="3"/>
      <c r="I7854" s="77" t="e">
        <f>VLOOKUP($H$1&amp;H7854,定价因子!E:F,2,0)</f>
        <v>#N/A</v>
      </c>
      <c r="J7854" s="3"/>
      <c r="K7854" s="77" t="e">
        <f>VLOOKUP($J$1&amp;J7854,定价因子!E:F,2,0)</f>
        <v>#N/A</v>
      </c>
      <c r="L7854" s="3"/>
      <c r="M7854" s="77" t="e">
        <f>VLOOKUP($L$1&amp;L7854,定价因子!E:F,2,0)</f>
        <v>#N/A</v>
      </c>
      <c r="N7854" s="3"/>
      <c r="O7854" s="77" t="e">
        <f>VLOOKUP($N$1&amp;N7854,定价因子!E:F,2,0)</f>
        <v>#N/A</v>
      </c>
      <c r="P7854" s="3"/>
      <c r="Q7854" s="55" t="e">
        <f>VLOOKUP($P$1&amp;P7854,定价因子!$E:$F,2,0)</f>
        <v>#N/A</v>
      </c>
      <c r="R7854" s="3"/>
      <c r="S7854" s="77" t="e">
        <f>VLOOKUP($R$1&amp;R7854,定价因子!$E:$F,2,0)</f>
        <v>#N/A</v>
      </c>
      <c r="T7854" s="61"/>
      <c r="U7854" s="63"/>
      <c r="V7854" s="63"/>
      <c r="W7854" s="63"/>
      <c r="X7854" s="3"/>
    </row>
    <row r="7855" spans="1:24">
      <c r="A7855" s="3"/>
      <c r="B7855" s="3"/>
      <c r="C7855" s="3"/>
      <c r="D7855" s="3"/>
      <c r="E7855" s="79"/>
      <c r="F7855" s="3"/>
      <c r="G7855" s="77" t="e">
        <f>VLOOKUP($F$1&amp;F7855,定价因子!E:F,2,0)</f>
        <v>#N/A</v>
      </c>
      <c r="H7855" s="3"/>
      <c r="I7855" s="77" t="e">
        <f>VLOOKUP($H$1&amp;H7855,定价因子!E:F,2,0)</f>
        <v>#N/A</v>
      </c>
      <c r="J7855" s="3"/>
      <c r="K7855" s="77" t="e">
        <f>VLOOKUP($J$1&amp;J7855,定价因子!E:F,2,0)</f>
        <v>#N/A</v>
      </c>
      <c r="L7855" s="3"/>
      <c r="M7855" s="77" t="e">
        <f>VLOOKUP($L$1&amp;L7855,定价因子!E:F,2,0)</f>
        <v>#N/A</v>
      </c>
      <c r="N7855" s="3"/>
      <c r="O7855" s="77" t="e">
        <f>VLOOKUP($N$1&amp;N7855,定价因子!E:F,2,0)</f>
        <v>#N/A</v>
      </c>
      <c r="P7855" s="3"/>
      <c r="Q7855" s="55" t="e">
        <f>VLOOKUP($P$1&amp;P7855,定价因子!$E:$F,2,0)</f>
        <v>#N/A</v>
      </c>
      <c r="R7855" s="3"/>
      <c r="S7855" s="77" t="e">
        <f>VLOOKUP($R$1&amp;R7855,定价因子!$E:$F,2,0)</f>
        <v>#N/A</v>
      </c>
      <c r="T7855" s="61"/>
      <c r="U7855" s="63"/>
      <c r="V7855" s="63"/>
      <c r="W7855" s="63"/>
      <c r="X7855" s="3"/>
    </row>
    <row r="7856" spans="1:24">
      <c r="A7856" s="3"/>
      <c r="B7856" s="3"/>
      <c r="C7856" s="3"/>
      <c r="D7856" s="3"/>
      <c r="E7856" s="79"/>
      <c r="F7856" s="3"/>
      <c r="G7856" s="77" t="e">
        <f>VLOOKUP($F$1&amp;F7856,定价因子!E:F,2,0)</f>
        <v>#N/A</v>
      </c>
      <c r="H7856" s="3"/>
      <c r="I7856" s="77" t="e">
        <f>VLOOKUP($H$1&amp;H7856,定价因子!E:F,2,0)</f>
        <v>#N/A</v>
      </c>
      <c r="J7856" s="3"/>
      <c r="K7856" s="77" t="e">
        <f>VLOOKUP($J$1&amp;J7856,定价因子!E:F,2,0)</f>
        <v>#N/A</v>
      </c>
      <c r="L7856" s="3"/>
      <c r="M7856" s="77" t="e">
        <f>VLOOKUP($L$1&amp;L7856,定价因子!E:F,2,0)</f>
        <v>#N/A</v>
      </c>
      <c r="N7856" s="3"/>
      <c r="O7856" s="77" t="e">
        <f>VLOOKUP($N$1&amp;N7856,定价因子!E:F,2,0)</f>
        <v>#N/A</v>
      </c>
      <c r="P7856" s="3"/>
      <c r="Q7856" s="55" t="e">
        <f>VLOOKUP($P$1&amp;P7856,定价因子!$E:$F,2,0)</f>
        <v>#N/A</v>
      </c>
      <c r="R7856" s="3"/>
      <c r="S7856" s="77" t="e">
        <f>VLOOKUP($R$1&amp;R7856,定价因子!$E:$F,2,0)</f>
        <v>#N/A</v>
      </c>
      <c r="T7856" s="61"/>
      <c r="U7856" s="63"/>
      <c r="V7856" s="63"/>
      <c r="W7856" s="63"/>
      <c r="X7856" s="3"/>
    </row>
    <row r="7857" spans="1:24">
      <c r="A7857" s="3"/>
      <c r="B7857" s="3"/>
      <c r="C7857" s="3"/>
      <c r="D7857" s="3"/>
      <c r="E7857" s="79"/>
      <c r="F7857" s="3"/>
      <c r="G7857" s="77" t="e">
        <f>VLOOKUP($F$1&amp;F7857,定价因子!E:F,2,0)</f>
        <v>#N/A</v>
      </c>
      <c r="H7857" s="3"/>
      <c r="I7857" s="77" t="e">
        <f>VLOOKUP($H$1&amp;H7857,定价因子!E:F,2,0)</f>
        <v>#N/A</v>
      </c>
      <c r="J7857" s="3"/>
      <c r="K7857" s="77" t="e">
        <f>VLOOKUP($J$1&amp;J7857,定价因子!E:F,2,0)</f>
        <v>#N/A</v>
      </c>
      <c r="L7857" s="3"/>
      <c r="M7857" s="77" t="e">
        <f>VLOOKUP($L$1&amp;L7857,定价因子!E:F,2,0)</f>
        <v>#N/A</v>
      </c>
      <c r="N7857" s="3"/>
      <c r="O7857" s="77" t="e">
        <f>VLOOKUP($N$1&amp;N7857,定价因子!E:F,2,0)</f>
        <v>#N/A</v>
      </c>
      <c r="P7857" s="3"/>
      <c r="Q7857" s="55" t="e">
        <f>VLOOKUP($P$1&amp;P7857,定价因子!$E:$F,2,0)</f>
        <v>#N/A</v>
      </c>
      <c r="R7857" s="3"/>
      <c r="S7857" s="77" t="e">
        <f>VLOOKUP($R$1&amp;R7857,定价因子!$E:$F,2,0)</f>
        <v>#N/A</v>
      </c>
      <c r="T7857" s="61"/>
      <c r="U7857" s="63"/>
      <c r="V7857" s="63"/>
      <c r="W7857" s="63"/>
      <c r="X7857" s="3"/>
    </row>
    <row r="7858" spans="1:24">
      <c r="A7858" s="3"/>
      <c r="B7858" s="3"/>
      <c r="C7858" s="3"/>
      <c r="D7858" s="3"/>
      <c r="E7858" s="79"/>
      <c r="F7858" s="3"/>
      <c r="G7858" s="77" t="e">
        <f>VLOOKUP($F$1&amp;F7858,定价因子!E:F,2,0)</f>
        <v>#N/A</v>
      </c>
      <c r="H7858" s="3"/>
      <c r="I7858" s="77" t="e">
        <f>VLOOKUP($H$1&amp;H7858,定价因子!E:F,2,0)</f>
        <v>#N/A</v>
      </c>
      <c r="J7858" s="3"/>
      <c r="K7858" s="77" t="e">
        <f>VLOOKUP($J$1&amp;J7858,定价因子!E:F,2,0)</f>
        <v>#N/A</v>
      </c>
      <c r="L7858" s="3"/>
      <c r="M7858" s="77" t="e">
        <f>VLOOKUP($L$1&amp;L7858,定价因子!E:F,2,0)</f>
        <v>#N/A</v>
      </c>
      <c r="N7858" s="3"/>
      <c r="O7858" s="77" t="e">
        <f>VLOOKUP($N$1&amp;N7858,定价因子!E:F,2,0)</f>
        <v>#N/A</v>
      </c>
      <c r="P7858" s="3"/>
      <c r="Q7858" s="55" t="e">
        <f>VLOOKUP($P$1&amp;P7858,定价因子!$E:$F,2,0)</f>
        <v>#N/A</v>
      </c>
      <c r="R7858" s="3"/>
      <c r="S7858" s="77" t="e">
        <f>VLOOKUP($R$1&amp;R7858,定价因子!$E:$F,2,0)</f>
        <v>#N/A</v>
      </c>
      <c r="T7858" s="61"/>
      <c r="U7858" s="63"/>
      <c r="V7858" s="63"/>
      <c r="W7858" s="63"/>
      <c r="X7858" s="3"/>
    </row>
    <row r="7859" spans="1:24">
      <c r="A7859" s="3"/>
      <c r="B7859" s="3"/>
      <c r="C7859" s="3"/>
      <c r="D7859" s="3"/>
      <c r="E7859" s="79"/>
      <c r="F7859" s="3"/>
      <c r="G7859" s="77" t="e">
        <f>VLOOKUP($F$1&amp;F7859,定价因子!E:F,2,0)</f>
        <v>#N/A</v>
      </c>
      <c r="H7859" s="3"/>
      <c r="I7859" s="77" t="e">
        <f>VLOOKUP($H$1&amp;H7859,定价因子!E:F,2,0)</f>
        <v>#N/A</v>
      </c>
      <c r="J7859" s="3"/>
      <c r="K7859" s="77" t="e">
        <f>VLOOKUP($J$1&amp;J7859,定价因子!E:F,2,0)</f>
        <v>#N/A</v>
      </c>
      <c r="L7859" s="3"/>
      <c r="M7859" s="77" t="e">
        <f>VLOOKUP($L$1&amp;L7859,定价因子!E:F,2,0)</f>
        <v>#N/A</v>
      </c>
      <c r="N7859" s="3"/>
      <c r="O7859" s="77" t="e">
        <f>VLOOKUP($N$1&amp;N7859,定价因子!E:F,2,0)</f>
        <v>#N/A</v>
      </c>
      <c r="P7859" s="3"/>
      <c r="Q7859" s="55" t="e">
        <f>VLOOKUP($P$1&amp;P7859,定价因子!$E:$F,2,0)</f>
        <v>#N/A</v>
      </c>
      <c r="R7859" s="3"/>
      <c r="S7859" s="77" t="e">
        <f>VLOOKUP($R$1&amp;R7859,定价因子!$E:$F,2,0)</f>
        <v>#N/A</v>
      </c>
      <c r="T7859" s="61"/>
      <c r="U7859" s="63"/>
      <c r="V7859" s="63"/>
      <c r="W7859" s="63"/>
      <c r="X7859" s="3"/>
    </row>
    <row r="7860" spans="1:24">
      <c r="A7860" s="3"/>
      <c r="B7860" s="3"/>
      <c r="C7860" s="3"/>
      <c r="D7860" s="3"/>
      <c r="E7860" s="79"/>
      <c r="F7860" s="3"/>
      <c r="G7860" s="77" t="e">
        <f>VLOOKUP($F$1&amp;F7860,定价因子!E:F,2,0)</f>
        <v>#N/A</v>
      </c>
      <c r="H7860" s="3"/>
      <c r="I7860" s="77" t="e">
        <f>VLOOKUP($H$1&amp;H7860,定价因子!E:F,2,0)</f>
        <v>#N/A</v>
      </c>
      <c r="J7860" s="3"/>
      <c r="K7860" s="77" t="e">
        <f>VLOOKUP($J$1&amp;J7860,定价因子!E:F,2,0)</f>
        <v>#N/A</v>
      </c>
      <c r="L7860" s="3"/>
      <c r="M7860" s="77" t="e">
        <f>VLOOKUP($L$1&amp;L7860,定价因子!E:F,2,0)</f>
        <v>#N/A</v>
      </c>
      <c r="N7860" s="3"/>
      <c r="O7860" s="77" t="e">
        <f>VLOOKUP($N$1&amp;N7860,定价因子!E:F,2,0)</f>
        <v>#N/A</v>
      </c>
      <c r="P7860" s="3"/>
      <c r="Q7860" s="55" t="e">
        <f>VLOOKUP($P$1&amp;P7860,定价因子!$E:$F,2,0)</f>
        <v>#N/A</v>
      </c>
      <c r="R7860" s="3"/>
      <c r="S7860" s="77" t="e">
        <f>VLOOKUP($R$1&amp;R7860,定价因子!$E:$F,2,0)</f>
        <v>#N/A</v>
      </c>
      <c r="T7860" s="61"/>
      <c r="U7860" s="63"/>
      <c r="V7860" s="63"/>
      <c r="W7860" s="63"/>
      <c r="X7860" s="3"/>
    </row>
    <row r="7861" spans="1:24">
      <c r="A7861" s="3"/>
      <c r="B7861" s="3"/>
      <c r="C7861" s="3"/>
      <c r="D7861" s="3"/>
      <c r="E7861" s="79"/>
      <c r="F7861" s="3"/>
      <c r="G7861" s="77" t="e">
        <f>VLOOKUP($F$1&amp;F7861,定价因子!E:F,2,0)</f>
        <v>#N/A</v>
      </c>
      <c r="H7861" s="3"/>
      <c r="I7861" s="77" t="e">
        <f>VLOOKUP($H$1&amp;H7861,定价因子!E:F,2,0)</f>
        <v>#N/A</v>
      </c>
      <c r="J7861" s="3"/>
      <c r="K7861" s="77" t="e">
        <f>VLOOKUP($J$1&amp;J7861,定价因子!E:F,2,0)</f>
        <v>#N/A</v>
      </c>
      <c r="L7861" s="3"/>
      <c r="M7861" s="77" t="e">
        <f>VLOOKUP($L$1&amp;L7861,定价因子!E:F,2,0)</f>
        <v>#N/A</v>
      </c>
      <c r="N7861" s="3"/>
      <c r="O7861" s="77" t="e">
        <f>VLOOKUP($N$1&amp;N7861,定价因子!E:F,2,0)</f>
        <v>#N/A</v>
      </c>
      <c r="P7861" s="3"/>
      <c r="Q7861" s="55" t="e">
        <f>VLOOKUP($P$1&amp;P7861,定价因子!$E:$F,2,0)</f>
        <v>#N/A</v>
      </c>
      <c r="R7861" s="3"/>
      <c r="S7861" s="77" t="e">
        <f>VLOOKUP($R$1&amp;R7861,定价因子!$E:$F,2,0)</f>
        <v>#N/A</v>
      </c>
      <c r="T7861" s="61"/>
      <c r="U7861" s="63"/>
      <c r="V7861" s="63"/>
      <c r="W7861" s="63"/>
      <c r="X7861" s="3"/>
    </row>
    <row r="7862" spans="1:24">
      <c r="A7862" s="3"/>
      <c r="B7862" s="3"/>
      <c r="C7862" s="3"/>
      <c r="D7862" s="3"/>
      <c r="E7862" s="79"/>
      <c r="F7862" s="3"/>
      <c r="G7862" s="77" t="e">
        <f>VLOOKUP($F$1&amp;F7862,定价因子!E:F,2,0)</f>
        <v>#N/A</v>
      </c>
      <c r="H7862" s="3"/>
      <c r="I7862" s="77" t="e">
        <f>VLOOKUP($H$1&amp;H7862,定价因子!E:F,2,0)</f>
        <v>#N/A</v>
      </c>
      <c r="J7862" s="3"/>
      <c r="K7862" s="77" t="e">
        <f>VLOOKUP($J$1&amp;J7862,定价因子!E:F,2,0)</f>
        <v>#N/A</v>
      </c>
      <c r="L7862" s="3"/>
      <c r="M7862" s="77" t="e">
        <f>VLOOKUP($L$1&amp;L7862,定价因子!E:F,2,0)</f>
        <v>#N/A</v>
      </c>
      <c r="N7862" s="3"/>
      <c r="O7862" s="77" t="e">
        <f>VLOOKUP($N$1&amp;N7862,定价因子!E:F,2,0)</f>
        <v>#N/A</v>
      </c>
      <c r="P7862" s="3"/>
      <c r="Q7862" s="55" t="e">
        <f>VLOOKUP($P$1&amp;P7862,定价因子!$E:$F,2,0)</f>
        <v>#N/A</v>
      </c>
      <c r="R7862" s="3"/>
      <c r="S7862" s="77" t="e">
        <f>VLOOKUP($R$1&amp;R7862,定价因子!$E:$F,2,0)</f>
        <v>#N/A</v>
      </c>
      <c r="T7862" s="61"/>
      <c r="U7862" s="63"/>
      <c r="V7862" s="63"/>
      <c r="W7862" s="63"/>
      <c r="X7862" s="3"/>
    </row>
    <row r="7863" spans="1:24">
      <c r="A7863" s="3"/>
      <c r="B7863" s="3"/>
      <c r="C7863" s="3"/>
      <c r="D7863" s="3"/>
      <c r="E7863" s="79"/>
      <c r="F7863" s="3"/>
      <c r="G7863" s="77" t="e">
        <f>VLOOKUP($F$1&amp;F7863,定价因子!E:F,2,0)</f>
        <v>#N/A</v>
      </c>
      <c r="H7863" s="3"/>
      <c r="I7863" s="77" t="e">
        <f>VLOOKUP($H$1&amp;H7863,定价因子!E:F,2,0)</f>
        <v>#N/A</v>
      </c>
      <c r="J7863" s="3"/>
      <c r="K7863" s="77" t="e">
        <f>VLOOKUP($J$1&amp;J7863,定价因子!E:F,2,0)</f>
        <v>#N/A</v>
      </c>
      <c r="L7863" s="3"/>
      <c r="M7863" s="77" t="e">
        <f>VLOOKUP($L$1&amp;L7863,定价因子!E:F,2,0)</f>
        <v>#N/A</v>
      </c>
      <c r="N7863" s="3"/>
      <c r="O7863" s="77" t="e">
        <f>VLOOKUP($N$1&amp;N7863,定价因子!E:F,2,0)</f>
        <v>#N/A</v>
      </c>
      <c r="P7863" s="3"/>
      <c r="Q7863" s="55" t="e">
        <f>VLOOKUP($P$1&amp;P7863,定价因子!$E:$F,2,0)</f>
        <v>#N/A</v>
      </c>
      <c r="R7863" s="3"/>
      <c r="S7863" s="77" t="e">
        <f>VLOOKUP($R$1&amp;R7863,定价因子!$E:$F,2,0)</f>
        <v>#N/A</v>
      </c>
      <c r="T7863" s="61"/>
      <c r="U7863" s="63"/>
      <c r="V7863" s="63"/>
      <c r="W7863" s="63"/>
      <c r="X7863" s="3"/>
    </row>
    <row r="7864" spans="1:24">
      <c r="A7864" s="3"/>
      <c r="B7864" s="3"/>
      <c r="C7864" s="3"/>
      <c r="D7864" s="3"/>
      <c r="E7864" s="79"/>
      <c r="F7864" s="3"/>
      <c r="G7864" s="77" t="e">
        <f>VLOOKUP($F$1&amp;F7864,定价因子!E:F,2,0)</f>
        <v>#N/A</v>
      </c>
      <c r="H7864" s="3"/>
      <c r="I7864" s="77" t="e">
        <f>VLOOKUP($H$1&amp;H7864,定价因子!E:F,2,0)</f>
        <v>#N/A</v>
      </c>
      <c r="J7864" s="3"/>
      <c r="K7864" s="77" t="e">
        <f>VLOOKUP($J$1&amp;J7864,定价因子!E:F,2,0)</f>
        <v>#N/A</v>
      </c>
      <c r="L7864" s="3"/>
      <c r="M7864" s="77" t="e">
        <f>VLOOKUP($L$1&amp;L7864,定价因子!E:F,2,0)</f>
        <v>#N/A</v>
      </c>
      <c r="N7864" s="3"/>
      <c r="O7864" s="77" t="e">
        <f>VLOOKUP($N$1&amp;N7864,定价因子!E:F,2,0)</f>
        <v>#N/A</v>
      </c>
      <c r="P7864" s="3"/>
      <c r="Q7864" s="55" t="e">
        <f>VLOOKUP($P$1&amp;P7864,定价因子!$E:$F,2,0)</f>
        <v>#N/A</v>
      </c>
      <c r="R7864" s="3"/>
      <c r="S7864" s="77" t="e">
        <f>VLOOKUP($R$1&amp;R7864,定价因子!$E:$F,2,0)</f>
        <v>#N/A</v>
      </c>
      <c r="T7864" s="61"/>
      <c r="U7864" s="63"/>
      <c r="V7864" s="63"/>
      <c r="W7864" s="63"/>
      <c r="X7864" s="3"/>
    </row>
    <row r="7865" spans="1:24">
      <c r="A7865" s="3"/>
      <c r="B7865" s="3"/>
      <c r="C7865" s="3"/>
      <c r="D7865" s="3"/>
      <c r="E7865" s="79"/>
      <c r="F7865" s="3"/>
      <c r="G7865" s="77" t="e">
        <f>VLOOKUP($F$1&amp;F7865,定价因子!E:F,2,0)</f>
        <v>#N/A</v>
      </c>
      <c r="H7865" s="3"/>
      <c r="I7865" s="77" t="e">
        <f>VLOOKUP($H$1&amp;H7865,定价因子!E:F,2,0)</f>
        <v>#N/A</v>
      </c>
      <c r="J7865" s="3"/>
      <c r="K7865" s="77" t="e">
        <f>VLOOKUP($J$1&amp;J7865,定价因子!E:F,2,0)</f>
        <v>#N/A</v>
      </c>
      <c r="L7865" s="3"/>
      <c r="M7865" s="77" t="e">
        <f>VLOOKUP($L$1&amp;L7865,定价因子!E:F,2,0)</f>
        <v>#N/A</v>
      </c>
      <c r="N7865" s="3"/>
      <c r="O7865" s="77" t="e">
        <f>VLOOKUP($N$1&amp;N7865,定价因子!E:F,2,0)</f>
        <v>#N/A</v>
      </c>
      <c r="P7865" s="3"/>
      <c r="Q7865" s="55" t="e">
        <f>VLOOKUP($P$1&amp;P7865,定价因子!$E:$F,2,0)</f>
        <v>#N/A</v>
      </c>
      <c r="R7865" s="3"/>
      <c r="S7865" s="77" t="e">
        <f>VLOOKUP($R$1&amp;R7865,定价因子!$E:$F,2,0)</f>
        <v>#N/A</v>
      </c>
      <c r="T7865" s="61"/>
      <c r="U7865" s="63"/>
      <c r="V7865" s="63"/>
      <c r="W7865" s="63"/>
      <c r="X7865" s="3"/>
    </row>
    <row r="7866" spans="1:24">
      <c r="A7866" s="3"/>
      <c r="B7866" s="3"/>
      <c r="C7866" s="3"/>
      <c r="D7866" s="3"/>
      <c r="E7866" s="79"/>
      <c r="F7866" s="3"/>
      <c r="G7866" s="77" t="e">
        <f>VLOOKUP($F$1&amp;F7866,定价因子!E:F,2,0)</f>
        <v>#N/A</v>
      </c>
      <c r="H7866" s="3"/>
      <c r="I7866" s="77" t="e">
        <f>VLOOKUP($H$1&amp;H7866,定价因子!E:F,2,0)</f>
        <v>#N/A</v>
      </c>
      <c r="J7866" s="3"/>
      <c r="K7866" s="77" t="e">
        <f>VLOOKUP($J$1&amp;J7866,定价因子!E:F,2,0)</f>
        <v>#N/A</v>
      </c>
      <c r="L7866" s="3"/>
      <c r="M7866" s="77" t="e">
        <f>VLOOKUP($L$1&amp;L7866,定价因子!E:F,2,0)</f>
        <v>#N/A</v>
      </c>
      <c r="N7866" s="3"/>
      <c r="O7866" s="77" t="e">
        <f>VLOOKUP($N$1&amp;N7866,定价因子!E:F,2,0)</f>
        <v>#N/A</v>
      </c>
      <c r="P7866" s="3"/>
      <c r="Q7866" s="55" t="e">
        <f>VLOOKUP($P$1&amp;P7866,定价因子!$E:$F,2,0)</f>
        <v>#N/A</v>
      </c>
      <c r="R7866" s="3"/>
      <c r="S7866" s="77" t="e">
        <f>VLOOKUP($R$1&amp;R7866,定价因子!$E:$F,2,0)</f>
        <v>#N/A</v>
      </c>
      <c r="T7866" s="61"/>
      <c r="U7866" s="63"/>
      <c r="V7866" s="63"/>
      <c r="W7866" s="63"/>
      <c r="X7866" s="3"/>
    </row>
    <row r="7867" spans="1:24">
      <c r="A7867" s="3"/>
      <c r="B7867" s="3"/>
      <c r="C7867" s="3"/>
      <c r="D7867" s="3"/>
      <c r="E7867" s="79"/>
      <c r="F7867" s="3"/>
      <c r="G7867" s="77" t="e">
        <f>VLOOKUP($F$1&amp;F7867,定价因子!E:F,2,0)</f>
        <v>#N/A</v>
      </c>
      <c r="H7867" s="3"/>
      <c r="I7867" s="77" t="e">
        <f>VLOOKUP($H$1&amp;H7867,定价因子!E:F,2,0)</f>
        <v>#N/A</v>
      </c>
      <c r="J7867" s="3"/>
      <c r="K7867" s="77" t="e">
        <f>VLOOKUP($J$1&amp;J7867,定价因子!E:F,2,0)</f>
        <v>#N/A</v>
      </c>
      <c r="L7867" s="3"/>
      <c r="M7867" s="77" t="e">
        <f>VLOOKUP($L$1&amp;L7867,定价因子!E:F,2,0)</f>
        <v>#N/A</v>
      </c>
      <c r="N7867" s="3"/>
      <c r="O7867" s="77" t="e">
        <f>VLOOKUP($N$1&amp;N7867,定价因子!E:F,2,0)</f>
        <v>#N/A</v>
      </c>
      <c r="P7867" s="3"/>
      <c r="Q7867" s="55" t="e">
        <f>VLOOKUP($P$1&amp;P7867,定价因子!$E:$F,2,0)</f>
        <v>#N/A</v>
      </c>
      <c r="R7867" s="3"/>
      <c r="S7867" s="77" t="e">
        <f>VLOOKUP($R$1&amp;R7867,定价因子!$E:$F,2,0)</f>
        <v>#N/A</v>
      </c>
      <c r="T7867" s="61"/>
      <c r="U7867" s="63"/>
      <c r="V7867" s="63"/>
      <c r="W7867" s="63"/>
      <c r="X7867" s="3"/>
    </row>
    <row r="7868" spans="1:24">
      <c r="A7868" s="3"/>
      <c r="B7868" s="3"/>
      <c r="C7868" s="3"/>
      <c r="D7868" s="3"/>
      <c r="E7868" s="79"/>
      <c r="F7868" s="3"/>
      <c r="G7868" s="77" t="e">
        <f>VLOOKUP($F$1&amp;F7868,定价因子!E:F,2,0)</f>
        <v>#N/A</v>
      </c>
      <c r="H7868" s="3"/>
      <c r="I7868" s="77" t="e">
        <f>VLOOKUP($H$1&amp;H7868,定价因子!E:F,2,0)</f>
        <v>#N/A</v>
      </c>
      <c r="J7868" s="3"/>
      <c r="K7868" s="77" t="e">
        <f>VLOOKUP($J$1&amp;J7868,定价因子!E:F,2,0)</f>
        <v>#N/A</v>
      </c>
      <c r="L7868" s="3"/>
      <c r="M7868" s="77" t="e">
        <f>VLOOKUP($L$1&amp;L7868,定价因子!E:F,2,0)</f>
        <v>#N/A</v>
      </c>
      <c r="N7868" s="3"/>
      <c r="O7868" s="77" t="e">
        <f>VLOOKUP($N$1&amp;N7868,定价因子!E:F,2,0)</f>
        <v>#N/A</v>
      </c>
      <c r="P7868" s="3"/>
      <c r="Q7868" s="55" t="e">
        <f>VLOOKUP($P$1&amp;P7868,定价因子!$E:$F,2,0)</f>
        <v>#N/A</v>
      </c>
      <c r="R7868" s="3"/>
      <c r="S7868" s="77" t="e">
        <f>VLOOKUP($R$1&amp;R7868,定价因子!$E:$F,2,0)</f>
        <v>#N/A</v>
      </c>
      <c r="T7868" s="61"/>
      <c r="U7868" s="63"/>
      <c r="V7868" s="63"/>
      <c r="W7868" s="63"/>
      <c r="X7868" s="3"/>
    </row>
    <row r="7869" spans="1:24">
      <c r="A7869" s="3"/>
      <c r="B7869" s="3"/>
      <c r="C7869" s="3"/>
      <c r="D7869" s="3"/>
      <c r="E7869" s="79"/>
      <c r="F7869" s="3"/>
      <c r="G7869" s="77" t="e">
        <f>VLOOKUP($F$1&amp;F7869,定价因子!E:F,2,0)</f>
        <v>#N/A</v>
      </c>
      <c r="H7869" s="3"/>
      <c r="I7869" s="77" t="e">
        <f>VLOOKUP($H$1&amp;H7869,定价因子!E:F,2,0)</f>
        <v>#N/A</v>
      </c>
      <c r="J7869" s="3"/>
      <c r="K7869" s="77" t="e">
        <f>VLOOKUP($J$1&amp;J7869,定价因子!E:F,2,0)</f>
        <v>#N/A</v>
      </c>
      <c r="L7869" s="3"/>
      <c r="M7869" s="77" t="e">
        <f>VLOOKUP($L$1&amp;L7869,定价因子!E:F,2,0)</f>
        <v>#N/A</v>
      </c>
      <c r="N7869" s="3"/>
      <c r="O7869" s="77" t="e">
        <f>VLOOKUP($N$1&amp;N7869,定价因子!E:F,2,0)</f>
        <v>#N/A</v>
      </c>
      <c r="P7869" s="3"/>
      <c r="Q7869" s="55" t="e">
        <f>VLOOKUP($P$1&amp;P7869,定价因子!$E:$F,2,0)</f>
        <v>#N/A</v>
      </c>
      <c r="R7869" s="3"/>
      <c r="S7869" s="77" t="e">
        <f>VLOOKUP($R$1&amp;R7869,定价因子!$E:$F,2,0)</f>
        <v>#N/A</v>
      </c>
      <c r="T7869" s="61"/>
      <c r="U7869" s="63"/>
      <c r="V7869" s="63"/>
      <c r="W7869" s="63"/>
      <c r="X7869" s="3"/>
    </row>
    <row r="7870" spans="1:24">
      <c r="A7870" s="3"/>
      <c r="B7870" s="3"/>
      <c r="C7870" s="3"/>
      <c r="D7870" s="3"/>
      <c r="E7870" s="79"/>
      <c r="F7870" s="3"/>
      <c r="G7870" s="77" t="e">
        <f>VLOOKUP($F$1&amp;F7870,定价因子!E:F,2,0)</f>
        <v>#N/A</v>
      </c>
      <c r="H7870" s="3"/>
      <c r="I7870" s="77" t="e">
        <f>VLOOKUP($H$1&amp;H7870,定价因子!E:F,2,0)</f>
        <v>#N/A</v>
      </c>
      <c r="J7870" s="3"/>
      <c r="K7870" s="77" t="e">
        <f>VLOOKUP($J$1&amp;J7870,定价因子!E:F,2,0)</f>
        <v>#N/A</v>
      </c>
      <c r="L7870" s="3"/>
      <c r="M7870" s="77" t="e">
        <f>VLOOKUP($L$1&amp;L7870,定价因子!E:F,2,0)</f>
        <v>#N/A</v>
      </c>
      <c r="N7870" s="3"/>
      <c r="O7870" s="77" t="e">
        <f>VLOOKUP($N$1&amp;N7870,定价因子!E:F,2,0)</f>
        <v>#N/A</v>
      </c>
      <c r="P7870" s="3"/>
      <c r="Q7870" s="55" t="e">
        <f>VLOOKUP($P$1&amp;P7870,定价因子!$E:$F,2,0)</f>
        <v>#N/A</v>
      </c>
      <c r="R7870" s="3"/>
      <c r="S7870" s="77" t="e">
        <f>VLOOKUP($R$1&amp;R7870,定价因子!$E:$F,2,0)</f>
        <v>#N/A</v>
      </c>
      <c r="T7870" s="61"/>
      <c r="U7870" s="63"/>
      <c r="V7870" s="63"/>
      <c r="W7870" s="63"/>
      <c r="X7870" s="3"/>
    </row>
    <row r="7871" spans="1:24">
      <c r="A7871" s="3"/>
      <c r="B7871" s="3"/>
      <c r="C7871" s="3"/>
      <c r="D7871" s="3"/>
      <c r="E7871" s="79"/>
      <c r="F7871" s="3"/>
      <c r="G7871" s="77" t="e">
        <f>VLOOKUP($F$1&amp;F7871,定价因子!E:F,2,0)</f>
        <v>#N/A</v>
      </c>
      <c r="H7871" s="3"/>
      <c r="I7871" s="77" t="e">
        <f>VLOOKUP($H$1&amp;H7871,定价因子!E:F,2,0)</f>
        <v>#N/A</v>
      </c>
      <c r="J7871" s="3"/>
      <c r="K7871" s="77" t="e">
        <f>VLOOKUP($J$1&amp;J7871,定价因子!E:F,2,0)</f>
        <v>#N/A</v>
      </c>
      <c r="L7871" s="3"/>
      <c r="M7871" s="77" t="e">
        <f>VLOOKUP($L$1&amp;L7871,定价因子!E:F,2,0)</f>
        <v>#N/A</v>
      </c>
      <c r="N7871" s="3"/>
      <c r="O7871" s="77" t="e">
        <f>VLOOKUP($N$1&amp;N7871,定价因子!E:F,2,0)</f>
        <v>#N/A</v>
      </c>
      <c r="P7871" s="3"/>
      <c r="Q7871" s="55" t="e">
        <f>VLOOKUP($P$1&amp;P7871,定价因子!$E:$F,2,0)</f>
        <v>#N/A</v>
      </c>
      <c r="R7871" s="3"/>
      <c r="S7871" s="77" t="e">
        <f>VLOOKUP($R$1&amp;R7871,定价因子!$E:$F,2,0)</f>
        <v>#N/A</v>
      </c>
      <c r="T7871" s="61"/>
      <c r="U7871" s="63"/>
      <c r="V7871" s="63"/>
      <c r="W7871" s="63"/>
      <c r="X7871" s="3"/>
    </row>
    <row r="7872" spans="1:24">
      <c r="A7872" s="3"/>
      <c r="B7872" s="3"/>
      <c r="C7872" s="3"/>
      <c r="D7872" s="3"/>
      <c r="E7872" s="79"/>
      <c r="F7872" s="3"/>
      <c r="G7872" s="77" t="e">
        <f>VLOOKUP($F$1&amp;F7872,定价因子!E:F,2,0)</f>
        <v>#N/A</v>
      </c>
      <c r="H7872" s="3"/>
      <c r="I7872" s="77" t="e">
        <f>VLOOKUP($H$1&amp;H7872,定价因子!E:F,2,0)</f>
        <v>#N/A</v>
      </c>
      <c r="J7872" s="3"/>
      <c r="K7872" s="77" t="e">
        <f>VLOOKUP($J$1&amp;J7872,定价因子!E:F,2,0)</f>
        <v>#N/A</v>
      </c>
      <c r="L7872" s="3"/>
      <c r="M7872" s="77" t="e">
        <f>VLOOKUP($L$1&amp;L7872,定价因子!E:F,2,0)</f>
        <v>#N/A</v>
      </c>
      <c r="N7872" s="3"/>
      <c r="O7872" s="77" t="e">
        <f>VLOOKUP($N$1&amp;N7872,定价因子!E:F,2,0)</f>
        <v>#N/A</v>
      </c>
      <c r="P7872" s="3"/>
      <c r="Q7872" s="55" t="e">
        <f>VLOOKUP($P$1&amp;P7872,定价因子!$E:$F,2,0)</f>
        <v>#N/A</v>
      </c>
      <c r="R7872" s="3"/>
      <c r="S7872" s="77" t="e">
        <f>VLOOKUP($R$1&amp;R7872,定价因子!$E:$F,2,0)</f>
        <v>#N/A</v>
      </c>
      <c r="T7872" s="61"/>
      <c r="U7872" s="63"/>
      <c r="V7872" s="63"/>
      <c r="W7872" s="63"/>
      <c r="X7872" s="3"/>
    </row>
    <row r="7873" spans="1:24">
      <c r="A7873" s="3"/>
      <c r="B7873" s="3"/>
      <c r="C7873" s="3"/>
      <c r="D7873" s="3"/>
      <c r="E7873" s="79"/>
      <c r="F7873" s="3"/>
      <c r="G7873" s="77" t="e">
        <f>VLOOKUP($F$1&amp;F7873,定价因子!E:F,2,0)</f>
        <v>#N/A</v>
      </c>
      <c r="H7873" s="3"/>
      <c r="I7873" s="77" t="e">
        <f>VLOOKUP($H$1&amp;H7873,定价因子!E:F,2,0)</f>
        <v>#N/A</v>
      </c>
      <c r="J7873" s="3"/>
      <c r="K7873" s="77" t="e">
        <f>VLOOKUP($J$1&amp;J7873,定价因子!E:F,2,0)</f>
        <v>#N/A</v>
      </c>
      <c r="L7873" s="3"/>
      <c r="M7873" s="77" t="e">
        <f>VLOOKUP($L$1&amp;L7873,定价因子!E:F,2,0)</f>
        <v>#N/A</v>
      </c>
      <c r="N7873" s="3"/>
      <c r="O7873" s="77" t="e">
        <f>VLOOKUP($N$1&amp;N7873,定价因子!E:F,2,0)</f>
        <v>#N/A</v>
      </c>
      <c r="P7873" s="3"/>
      <c r="Q7873" s="55" t="e">
        <f>VLOOKUP($P$1&amp;P7873,定价因子!$E:$F,2,0)</f>
        <v>#N/A</v>
      </c>
      <c r="R7873" s="3"/>
      <c r="S7873" s="77" t="e">
        <f>VLOOKUP($R$1&amp;R7873,定价因子!$E:$F,2,0)</f>
        <v>#N/A</v>
      </c>
      <c r="T7873" s="61"/>
      <c r="U7873" s="63"/>
      <c r="V7873" s="63"/>
      <c r="W7873" s="63"/>
      <c r="X7873" s="3"/>
    </row>
    <row r="7874" spans="1:24">
      <c r="A7874" s="3"/>
      <c r="B7874" s="3"/>
      <c r="C7874" s="3"/>
      <c r="D7874" s="3"/>
      <c r="E7874" s="79"/>
      <c r="F7874" s="3"/>
      <c r="G7874" s="77" t="e">
        <f>VLOOKUP($F$1&amp;F7874,定价因子!E:F,2,0)</f>
        <v>#N/A</v>
      </c>
      <c r="H7874" s="3"/>
      <c r="I7874" s="77" t="e">
        <f>VLOOKUP($H$1&amp;H7874,定价因子!E:F,2,0)</f>
        <v>#N/A</v>
      </c>
      <c r="J7874" s="3"/>
      <c r="K7874" s="77" t="e">
        <f>VLOOKUP($J$1&amp;J7874,定价因子!E:F,2,0)</f>
        <v>#N/A</v>
      </c>
      <c r="L7874" s="3"/>
      <c r="M7874" s="77" t="e">
        <f>VLOOKUP($L$1&amp;L7874,定价因子!E:F,2,0)</f>
        <v>#N/A</v>
      </c>
      <c r="N7874" s="3"/>
      <c r="O7874" s="77" t="e">
        <f>VLOOKUP($N$1&amp;N7874,定价因子!E:F,2,0)</f>
        <v>#N/A</v>
      </c>
      <c r="P7874" s="3"/>
      <c r="Q7874" s="55" t="e">
        <f>VLOOKUP($P$1&amp;P7874,定价因子!$E:$F,2,0)</f>
        <v>#N/A</v>
      </c>
      <c r="R7874" s="3"/>
      <c r="S7874" s="77" t="e">
        <f>VLOOKUP($R$1&amp;R7874,定价因子!$E:$F,2,0)</f>
        <v>#N/A</v>
      </c>
      <c r="T7874" s="61"/>
      <c r="U7874" s="63"/>
      <c r="V7874" s="63"/>
      <c r="W7874" s="63"/>
      <c r="X7874" s="3"/>
    </row>
    <row r="7875" spans="1:24">
      <c r="A7875" s="3"/>
      <c r="B7875" s="3"/>
      <c r="C7875" s="3"/>
      <c r="D7875" s="3"/>
      <c r="E7875" s="79"/>
      <c r="F7875" s="3"/>
      <c r="G7875" s="77" t="e">
        <f>VLOOKUP($F$1&amp;F7875,定价因子!E:F,2,0)</f>
        <v>#N/A</v>
      </c>
      <c r="H7875" s="3"/>
      <c r="I7875" s="77" t="e">
        <f>VLOOKUP($H$1&amp;H7875,定价因子!E:F,2,0)</f>
        <v>#N/A</v>
      </c>
      <c r="J7875" s="3"/>
      <c r="K7875" s="77" t="e">
        <f>VLOOKUP($J$1&amp;J7875,定价因子!E:F,2,0)</f>
        <v>#N/A</v>
      </c>
      <c r="L7875" s="3"/>
      <c r="M7875" s="77" t="e">
        <f>VLOOKUP($L$1&amp;L7875,定价因子!E:F,2,0)</f>
        <v>#N/A</v>
      </c>
      <c r="N7875" s="3"/>
      <c r="O7875" s="77" t="e">
        <f>VLOOKUP($N$1&amp;N7875,定价因子!E:F,2,0)</f>
        <v>#N/A</v>
      </c>
      <c r="P7875" s="3"/>
      <c r="Q7875" s="55" t="e">
        <f>VLOOKUP($P$1&amp;P7875,定价因子!$E:$F,2,0)</f>
        <v>#N/A</v>
      </c>
      <c r="R7875" s="3"/>
      <c r="S7875" s="77" t="e">
        <f>VLOOKUP($R$1&amp;R7875,定价因子!$E:$F,2,0)</f>
        <v>#N/A</v>
      </c>
      <c r="T7875" s="61"/>
      <c r="U7875" s="63"/>
      <c r="V7875" s="63"/>
      <c r="W7875" s="63"/>
      <c r="X7875" s="3"/>
    </row>
    <row r="7876" spans="1:24">
      <c r="A7876" s="3"/>
      <c r="B7876" s="3"/>
      <c r="C7876" s="3"/>
      <c r="D7876" s="3"/>
      <c r="E7876" s="79"/>
      <c r="F7876" s="3"/>
      <c r="G7876" s="77" t="e">
        <f>VLOOKUP($F$1&amp;F7876,定价因子!E:F,2,0)</f>
        <v>#N/A</v>
      </c>
      <c r="H7876" s="3"/>
      <c r="I7876" s="77" t="e">
        <f>VLOOKUP($H$1&amp;H7876,定价因子!E:F,2,0)</f>
        <v>#N/A</v>
      </c>
      <c r="J7876" s="3"/>
      <c r="K7876" s="77" t="e">
        <f>VLOOKUP($J$1&amp;J7876,定价因子!E:F,2,0)</f>
        <v>#N/A</v>
      </c>
      <c r="L7876" s="3"/>
      <c r="M7876" s="77" t="e">
        <f>VLOOKUP($L$1&amp;L7876,定价因子!E:F,2,0)</f>
        <v>#N/A</v>
      </c>
      <c r="N7876" s="3"/>
      <c r="O7876" s="77" t="e">
        <f>VLOOKUP($N$1&amp;N7876,定价因子!E:F,2,0)</f>
        <v>#N/A</v>
      </c>
      <c r="P7876" s="3"/>
      <c r="Q7876" s="55" t="e">
        <f>VLOOKUP($P$1&amp;P7876,定价因子!$E:$F,2,0)</f>
        <v>#N/A</v>
      </c>
      <c r="R7876" s="3"/>
      <c r="S7876" s="77" t="e">
        <f>VLOOKUP($R$1&amp;R7876,定价因子!$E:$F,2,0)</f>
        <v>#N/A</v>
      </c>
      <c r="T7876" s="61"/>
      <c r="U7876" s="63"/>
      <c r="V7876" s="63"/>
      <c r="W7876" s="63"/>
      <c r="X7876" s="3"/>
    </row>
    <row r="7877" spans="1:24">
      <c r="A7877" s="3"/>
      <c r="B7877" s="3"/>
      <c r="C7877" s="3"/>
      <c r="D7877" s="3"/>
      <c r="E7877" s="79"/>
      <c r="F7877" s="3"/>
      <c r="G7877" s="77" t="e">
        <f>VLOOKUP($F$1&amp;F7877,定价因子!E:F,2,0)</f>
        <v>#N/A</v>
      </c>
      <c r="H7877" s="3"/>
      <c r="I7877" s="77" t="e">
        <f>VLOOKUP($H$1&amp;H7877,定价因子!E:F,2,0)</f>
        <v>#N/A</v>
      </c>
      <c r="J7877" s="3"/>
      <c r="K7877" s="77" t="e">
        <f>VLOOKUP($J$1&amp;J7877,定价因子!E:F,2,0)</f>
        <v>#N/A</v>
      </c>
      <c r="L7877" s="3"/>
      <c r="M7877" s="77" t="e">
        <f>VLOOKUP($L$1&amp;L7877,定价因子!E:F,2,0)</f>
        <v>#N/A</v>
      </c>
      <c r="N7877" s="3"/>
      <c r="O7877" s="77" t="e">
        <f>VLOOKUP($N$1&amp;N7877,定价因子!E:F,2,0)</f>
        <v>#N/A</v>
      </c>
      <c r="P7877" s="3"/>
      <c r="Q7877" s="55" t="e">
        <f>VLOOKUP($P$1&amp;P7877,定价因子!$E:$F,2,0)</f>
        <v>#N/A</v>
      </c>
      <c r="R7877" s="3"/>
      <c r="S7877" s="77" t="e">
        <f>VLOOKUP($R$1&amp;R7877,定价因子!$E:$F,2,0)</f>
        <v>#N/A</v>
      </c>
      <c r="T7877" s="61"/>
      <c r="U7877" s="63"/>
      <c r="V7877" s="63"/>
      <c r="W7877" s="63"/>
      <c r="X7877" s="3"/>
    </row>
    <row r="7878" spans="1:24">
      <c r="A7878" s="3"/>
      <c r="B7878" s="3"/>
      <c r="C7878" s="3"/>
      <c r="D7878" s="3"/>
      <c r="E7878" s="79"/>
      <c r="F7878" s="3"/>
      <c r="G7878" s="77" t="e">
        <f>VLOOKUP($F$1&amp;F7878,定价因子!E:F,2,0)</f>
        <v>#N/A</v>
      </c>
      <c r="H7878" s="3"/>
      <c r="I7878" s="77" t="e">
        <f>VLOOKUP($H$1&amp;H7878,定价因子!E:F,2,0)</f>
        <v>#N/A</v>
      </c>
      <c r="J7878" s="3"/>
      <c r="K7878" s="77" t="e">
        <f>VLOOKUP($J$1&amp;J7878,定价因子!E:F,2,0)</f>
        <v>#N/A</v>
      </c>
      <c r="L7878" s="3"/>
      <c r="M7878" s="77" t="e">
        <f>VLOOKUP($L$1&amp;L7878,定价因子!E:F,2,0)</f>
        <v>#N/A</v>
      </c>
      <c r="N7878" s="3"/>
      <c r="O7878" s="77" t="e">
        <f>VLOOKUP($N$1&amp;N7878,定价因子!E:F,2,0)</f>
        <v>#N/A</v>
      </c>
      <c r="P7878" s="3"/>
      <c r="Q7878" s="55" t="e">
        <f>VLOOKUP($P$1&amp;P7878,定价因子!$E:$F,2,0)</f>
        <v>#N/A</v>
      </c>
      <c r="R7878" s="3"/>
      <c r="S7878" s="77" t="e">
        <f>VLOOKUP($R$1&amp;R7878,定价因子!$E:$F,2,0)</f>
        <v>#N/A</v>
      </c>
      <c r="T7878" s="61"/>
      <c r="U7878" s="63"/>
      <c r="V7878" s="63"/>
      <c r="W7878" s="63"/>
      <c r="X7878" s="3"/>
    </row>
    <row r="7879" spans="1:24">
      <c r="A7879" s="3"/>
      <c r="B7879" s="3"/>
      <c r="C7879" s="3"/>
      <c r="D7879" s="3"/>
      <c r="E7879" s="79"/>
      <c r="F7879" s="3"/>
      <c r="G7879" s="77" t="e">
        <f>VLOOKUP($F$1&amp;F7879,定价因子!E:F,2,0)</f>
        <v>#N/A</v>
      </c>
      <c r="H7879" s="3"/>
      <c r="I7879" s="77" t="e">
        <f>VLOOKUP($H$1&amp;H7879,定价因子!E:F,2,0)</f>
        <v>#N/A</v>
      </c>
      <c r="J7879" s="3"/>
      <c r="K7879" s="77" t="e">
        <f>VLOOKUP($J$1&amp;J7879,定价因子!E:F,2,0)</f>
        <v>#N/A</v>
      </c>
      <c r="L7879" s="3"/>
      <c r="M7879" s="77" t="e">
        <f>VLOOKUP($L$1&amp;L7879,定价因子!E:F,2,0)</f>
        <v>#N/A</v>
      </c>
      <c r="N7879" s="3"/>
      <c r="O7879" s="77" t="e">
        <f>VLOOKUP($N$1&amp;N7879,定价因子!E:F,2,0)</f>
        <v>#N/A</v>
      </c>
      <c r="P7879" s="3"/>
      <c r="Q7879" s="55" t="e">
        <f>VLOOKUP($P$1&amp;P7879,定价因子!$E:$F,2,0)</f>
        <v>#N/A</v>
      </c>
      <c r="R7879" s="3"/>
      <c r="S7879" s="77" t="e">
        <f>VLOOKUP($R$1&amp;R7879,定价因子!$E:$F,2,0)</f>
        <v>#N/A</v>
      </c>
      <c r="T7879" s="61"/>
      <c r="U7879" s="63"/>
      <c r="V7879" s="63"/>
      <c r="W7879" s="63"/>
      <c r="X7879" s="3"/>
    </row>
    <row r="7880" spans="1:24">
      <c r="A7880" s="3"/>
      <c r="B7880" s="3"/>
      <c r="C7880" s="3"/>
      <c r="D7880" s="3"/>
      <c r="E7880" s="79"/>
      <c r="F7880" s="3"/>
      <c r="G7880" s="77" t="e">
        <f>VLOOKUP($F$1&amp;F7880,定价因子!E:F,2,0)</f>
        <v>#N/A</v>
      </c>
      <c r="H7880" s="3"/>
      <c r="I7880" s="77" t="e">
        <f>VLOOKUP($H$1&amp;H7880,定价因子!E:F,2,0)</f>
        <v>#N/A</v>
      </c>
      <c r="J7880" s="3"/>
      <c r="K7880" s="77" t="e">
        <f>VLOOKUP($J$1&amp;J7880,定价因子!E:F,2,0)</f>
        <v>#N/A</v>
      </c>
      <c r="L7880" s="3"/>
      <c r="M7880" s="77" t="e">
        <f>VLOOKUP($L$1&amp;L7880,定价因子!E:F,2,0)</f>
        <v>#N/A</v>
      </c>
      <c r="N7880" s="3"/>
      <c r="O7880" s="77" t="e">
        <f>VLOOKUP($N$1&amp;N7880,定价因子!E:F,2,0)</f>
        <v>#N/A</v>
      </c>
      <c r="P7880" s="3"/>
      <c r="Q7880" s="55" t="e">
        <f>VLOOKUP($P$1&amp;P7880,定价因子!$E:$F,2,0)</f>
        <v>#N/A</v>
      </c>
      <c r="R7880" s="3"/>
      <c r="S7880" s="77" t="e">
        <f>VLOOKUP($R$1&amp;R7880,定价因子!$E:$F,2,0)</f>
        <v>#N/A</v>
      </c>
      <c r="T7880" s="61"/>
      <c r="U7880" s="63"/>
      <c r="V7880" s="63"/>
      <c r="W7880" s="63"/>
      <c r="X7880" s="3"/>
    </row>
    <row r="7881" spans="1:24">
      <c r="A7881" s="3"/>
      <c r="B7881" s="3"/>
      <c r="C7881" s="3"/>
      <c r="D7881" s="3"/>
      <c r="E7881" s="79"/>
      <c r="F7881" s="3"/>
      <c r="G7881" s="77" t="e">
        <f>VLOOKUP($F$1&amp;F7881,定价因子!E:F,2,0)</f>
        <v>#N/A</v>
      </c>
      <c r="H7881" s="3"/>
      <c r="I7881" s="77" t="e">
        <f>VLOOKUP($H$1&amp;H7881,定价因子!E:F,2,0)</f>
        <v>#N/A</v>
      </c>
      <c r="J7881" s="3"/>
      <c r="K7881" s="77" t="e">
        <f>VLOOKUP($J$1&amp;J7881,定价因子!E:F,2,0)</f>
        <v>#N/A</v>
      </c>
      <c r="L7881" s="3"/>
      <c r="M7881" s="77" t="e">
        <f>VLOOKUP($L$1&amp;L7881,定价因子!E:F,2,0)</f>
        <v>#N/A</v>
      </c>
      <c r="N7881" s="3"/>
      <c r="O7881" s="77" t="e">
        <f>VLOOKUP($N$1&amp;N7881,定价因子!E:F,2,0)</f>
        <v>#N/A</v>
      </c>
      <c r="P7881" s="3"/>
      <c r="Q7881" s="55" t="e">
        <f>VLOOKUP($P$1&amp;P7881,定价因子!$E:$F,2,0)</f>
        <v>#N/A</v>
      </c>
      <c r="R7881" s="3"/>
      <c r="S7881" s="77" t="e">
        <f>VLOOKUP($R$1&amp;R7881,定价因子!$E:$F,2,0)</f>
        <v>#N/A</v>
      </c>
      <c r="T7881" s="61"/>
      <c r="U7881" s="63"/>
      <c r="V7881" s="63"/>
      <c r="W7881" s="63"/>
      <c r="X7881" s="3"/>
    </row>
    <row r="7882" spans="1:24">
      <c r="A7882" s="3"/>
      <c r="B7882" s="3"/>
      <c r="C7882" s="3"/>
      <c r="D7882" s="3"/>
      <c r="E7882" s="79"/>
      <c r="F7882" s="3"/>
      <c r="G7882" s="77" t="e">
        <f>VLOOKUP($F$1&amp;F7882,定价因子!E:F,2,0)</f>
        <v>#N/A</v>
      </c>
      <c r="H7882" s="3"/>
      <c r="I7882" s="77" t="e">
        <f>VLOOKUP($H$1&amp;H7882,定价因子!E:F,2,0)</f>
        <v>#N/A</v>
      </c>
      <c r="J7882" s="3"/>
      <c r="K7882" s="77" t="e">
        <f>VLOOKUP($J$1&amp;J7882,定价因子!E:F,2,0)</f>
        <v>#N/A</v>
      </c>
      <c r="L7882" s="3"/>
      <c r="M7882" s="77" t="e">
        <f>VLOOKUP($L$1&amp;L7882,定价因子!E:F,2,0)</f>
        <v>#N/A</v>
      </c>
      <c r="N7882" s="3"/>
      <c r="O7882" s="77" t="e">
        <f>VLOOKUP($N$1&amp;N7882,定价因子!E:F,2,0)</f>
        <v>#N/A</v>
      </c>
      <c r="P7882" s="3"/>
      <c r="Q7882" s="55" t="e">
        <f>VLOOKUP($P$1&amp;P7882,定价因子!$E:$F,2,0)</f>
        <v>#N/A</v>
      </c>
      <c r="R7882" s="3"/>
      <c r="S7882" s="77" t="e">
        <f>VLOOKUP($R$1&amp;R7882,定价因子!$E:$F,2,0)</f>
        <v>#N/A</v>
      </c>
      <c r="T7882" s="61"/>
      <c r="U7882" s="63"/>
      <c r="V7882" s="63"/>
      <c r="W7882" s="63"/>
      <c r="X7882" s="3"/>
    </row>
    <row r="7883" spans="1:24">
      <c r="A7883" s="3"/>
      <c r="B7883" s="3"/>
      <c r="C7883" s="3"/>
      <c r="D7883" s="3"/>
      <c r="E7883" s="79"/>
      <c r="F7883" s="3"/>
      <c r="G7883" s="77" t="e">
        <f>VLOOKUP($F$1&amp;F7883,定价因子!E:F,2,0)</f>
        <v>#N/A</v>
      </c>
      <c r="H7883" s="3"/>
      <c r="I7883" s="77" t="e">
        <f>VLOOKUP($H$1&amp;H7883,定价因子!E:F,2,0)</f>
        <v>#N/A</v>
      </c>
      <c r="J7883" s="3"/>
      <c r="K7883" s="77" t="e">
        <f>VLOOKUP($J$1&amp;J7883,定价因子!E:F,2,0)</f>
        <v>#N/A</v>
      </c>
      <c r="L7883" s="3"/>
      <c r="M7883" s="77" t="e">
        <f>VLOOKUP($L$1&amp;L7883,定价因子!E:F,2,0)</f>
        <v>#N/A</v>
      </c>
      <c r="N7883" s="3"/>
      <c r="O7883" s="77" t="e">
        <f>VLOOKUP($N$1&amp;N7883,定价因子!E:F,2,0)</f>
        <v>#N/A</v>
      </c>
      <c r="P7883" s="3"/>
      <c r="Q7883" s="55" t="e">
        <f>VLOOKUP($P$1&amp;P7883,定价因子!$E:$F,2,0)</f>
        <v>#N/A</v>
      </c>
      <c r="R7883" s="3"/>
      <c r="S7883" s="77" t="e">
        <f>VLOOKUP($R$1&amp;R7883,定价因子!$E:$F,2,0)</f>
        <v>#N/A</v>
      </c>
      <c r="T7883" s="61"/>
      <c r="U7883" s="63"/>
      <c r="V7883" s="63"/>
      <c r="W7883" s="63"/>
      <c r="X7883" s="3"/>
    </row>
    <row r="7884" spans="1:24">
      <c r="A7884" s="3"/>
      <c r="B7884" s="3"/>
      <c r="C7884" s="3"/>
      <c r="D7884" s="3"/>
      <c r="E7884" s="79"/>
      <c r="F7884" s="3"/>
      <c r="G7884" s="77" t="e">
        <f>VLOOKUP($F$1&amp;F7884,定价因子!E:F,2,0)</f>
        <v>#N/A</v>
      </c>
      <c r="H7884" s="3"/>
      <c r="I7884" s="77" t="e">
        <f>VLOOKUP($H$1&amp;H7884,定价因子!E:F,2,0)</f>
        <v>#N/A</v>
      </c>
      <c r="J7884" s="3"/>
      <c r="K7884" s="77" t="e">
        <f>VLOOKUP($J$1&amp;J7884,定价因子!E:F,2,0)</f>
        <v>#N/A</v>
      </c>
      <c r="L7884" s="3"/>
      <c r="M7884" s="77" t="e">
        <f>VLOOKUP($L$1&amp;L7884,定价因子!E:F,2,0)</f>
        <v>#N/A</v>
      </c>
      <c r="N7884" s="3"/>
      <c r="O7884" s="77" t="e">
        <f>VLOOKUP($N$1&amp;N7884,定价因子!E:F,2,0)</f>
        <v>#N/A</v>
      </c>
      <c r="P7884" s="3"/>
      <c r="Q7884" s="55" t="e">
        <f>VLOOKUP($P$1&amp;P7884,定价因子!$E:$F,2,0)</f>
        <v>#N/A</v>
      </c>
      <c r="R7884" s="3"/>
      <c r="S7884" s="77" t="e">
        <f>VLOOKUP($R$1&amp;R7884,定价因子!$E:$F,2,0)</f>
        <v>#N/A</v>
      </c>
      <c r="T7884" s="61"/>
      <c r="U7884" s="63"/>
      <c r="V7884" s="63"/>
      <c r="W7884" s="63"/>
      <c r="X7884" s="3"/>
    </row>
    <row r="7885" spans="1:24">
      <c r="A7885" s="3"/>
      <c r="B7885" s="3"/>
      <c r="C7885" s="3"/>
      <c r="D7885" s="3"/>
      <c r="E7885" s="79"/>
      <c r="F7885" s="3"/>
      <c r="G7885" s="77" t="e">
        <f>VLOOKUP($F$1&amp;F7885,定价因子!E:F,2,0)</f>
        <v>#N/A</v>
      </c>
      <c r="H7885" s="3"/>
      <c r="I7885" s="77" t="e">
        <f>VLOOKUP($H$1&amp;H7885,定价因子!E:F,2,0)</f>
        <v>#N/A</v>
      </c>
      <c r="J7885" s="3"/>
      <c r="K7885" s="77" t="e">
        <f>VLOOKUP($J$1&amp;J7885,定价因子!E:F,2,0)</f>
        <v>#N/A</v>
      </c>
      <c r="L7885" s="3"/>
      <c r="M7885" s="77" t="e">
        <f>VLOOKUP($L$1&amp;L7885,定价因子!E:F,2,0)</f>
        <v>#N/A</v>
      </c>
      <c r="N7885" s="3"/>
      <c r="O7885" s="77" t="e">
        <f>VLOOKUP($N$1&amp;N7885,定价因子!E:F,2,0)</f>
        <v>#N/A</v>
      </c>
      <c r="P7885" s="3"/>
      <c r="Q7885" s="55" t="e">
        <f>VLOOKUP($P$1&amp;P7885,定价因子!$E:$F,2,0)</f>
        <v>#N/A</v>
      </c>
      <c r="R7885" s="3"/>
      <c r="S7885" s="77" t="e">
        <f>VLOOKUP($R$1&amp;R7885,定价因子!$E:$F,2,0)</f>
        <v>#N/A</v>
      </c>
      <c r="T7885" s="61"/>
      <c r="U7885" s="63"/>
      <c r="V7885" s="63"/>
      <c r="W7885" s="63"/>
      <c r="X7885" s="3"/>
    </row>
    <row r="7886" spans="1:24">
      <c r="A7886" s="3"/>
      <c r="B7886" s="3"/>
      <c r="C7886" s="3"/>
      <c r="D7886" s="3"/>
      <c r="E7886" s="79"/>
      <c r="F7886" s="3"/>
      <c r="G7886" s="77" t="e">
        <f>VLOOKUP($F$1&amp;F7886,定价因子!E:F,2,0)</f>
        <v>#N/A</v>
      </c>
      <c r="H7886" s="3"/>
      <c r="I7886" s="77" t="e">
        <f>VLOOKUP($H$1&amp;H7886,定价因子!E:F,2,0)</f>
        <v>#N/A</v>
      </c>
      <c r="J7886" s="3"/>
      <c r="K7886" s="77" t="e">
        <f>VLOOKUP($J$1&amp;J7886,定价因子!E:F,2,0)</f>
        <v>#N/A</v>
      </c>
      <c r="L7886" s="3"/>
      <c r="M7886" s="77" t="e">
        <f>VLOOKUP($L$1&amp;L7886,定价因子!E:F,2,0)</f>
        <v>#N/A</v>
      </c>
      <c r="N7886" s="3"/>
      <c r="O7886" s="77" t="e">
        <f>VLOOKUP($N$1&amp;N7886,定价因子!E:F,2,0)</f>
        <v>#N/A</v>
      </c>
      <c r="P7886" s="3"/>
      <c r="Q7886" s="55" t="e">
        <f>VLOOKUP($P$1&amp;P7886,定价因子!$E:$F,2,0)</f>
        <v>#N/A</v>
      </c>
      <c r="R7886" s="3"/>
      <c r="S7886" s="77" t="e">
        <f>VLOOKUP($R$1&amp;R7886,定价因子!$E:$F,2,0)</f>
        <v>#N/A</v>
      </c>
      <c r="T7886" s="61"/>
      <c r="U7886" s="63"/>
      <c r="V7886" s="63"/>
      <c r="W7886" s="63"/>
      <c r="X7886" s="3"/>
    </row>
    <row r="7887" spans="1:24">
      <c r="A7887" s="3"/>
      <c r="B7887" s="3"/>
      <c r="C7887" s="3"/>
      <c r="D7887" s="3"/>
      <c r="E7887" s="79"/>
      <c r="F7887" s="3"/>
      <c r="G7887" s="77" t="e">
        <f>VLOOKUP($F$1&amp;F7887,定价因子!E:F,2,0)</f>
        <v>#N/A</v>
      </c>
      <c r="H7887" s="3"/>
      <c r="I7887" s="77" t="e">
        <f>VLOOKUP($H$1&amp;H7887,定价因子!E:F,2,0)</f>
        <v>#N/A</v>
      </c>
      <c r="J7887" s="3"/>
      <c r="K7887" s="77" t="e">
        <f>VLOOKUP($J$1&amp;J7887,定价因子!E:F,2,0)</f>
        <v>#N/A</v>
      </c>
      <c r="L7887" s="3"/>
      <c r="M7887" s="77" t="e">
        <f>VLOOKUP($L$1&amp;L7887,定价因子!E:F,2,0)</f>
        <v>#N/A</v>
      </c>
      <c r="N7887" s="3"/>
      <c r="O7887" s="77" t="e">
        <f>VLOOKUP($N$1&amp;N7887,定价因子!E:F,2,0)</f>
        <v>#N/A</v>
      </c>
      <c r="P7887" s="3"/>
      <c r="Q7887" s="55" t="e">
        <f>VLOOKUP($P$1&amp;P7887,定价因子!$E:$F,2,0)</f>
        <v>#N/A</v>
      </c>
      <c r="R7887" s="3"/>
      <c r="S7887" s="77" t="e">
        <f>VLOOKUP($R$1&amp;R7887,定价因子!$E:$F,2,0)</f>
        <v>#N/A</v>
      </c>
      <c r="T7887" s="61"/>
      <c r="U7887" s="63"/>
      <c r="V7887" s="63"/>
      <c r="W7887" s="63"/>
      <c r="X7887" s="3"/>
    </row>
    <row r="7888" spans="1:24">
      <c r="A7888" s="3"/>
      <c r="B7888" s="3"/>
      <c r="C7888" s="3"/>
      <c r="D7888" s="3"/>
      <c r="E7888" s="79"/>
      <c r="F7888" s="3"/>
      <c r="G7888" s="77" t="e">
        <f>VLOOKUP($F$1&amp;F7888,定价因子!E:F,2,0)</f>
        <v>#N/A</v>
      </c>
      <c r="H7888" s="3"/>
      <c r="I7888" s="77" t="e">
        <f>VLOOKUP($H$1&amp;H7888,定价因子!E:F,2,0)</f>
        <v>#N/A</v>
      </c>
      <c r="J7888" s="3"/>
      <c r="K7888" s="77" t="e">
        <f>VLOOKUP($J$1&amp;J7888,定价因子!E:F,2,0)</f>
        <v>#N/A</v>
      </c>
      <c r="L7888" s="3"/>
      <c r="M7888" s="77" t="e">
        <f>VLOOKUP($L$1&amp;L7888,定价因子!E:F,2,0)</f>
        <v>#N/A</v>
      </c>
      <c r="N7888" s="3"/>
      <c r="O7888" s="77" t="e">
        <f>VLOOKUP($N$1&amp;N7888,定价因子!E:F,2,0)</f>
        <v>#N/A</v>
      </c>
      <c r="P7888" s="3"/>
      <c r="Q7888" s="55" t="e">
        <f>VLOOKUP($P$1&amp;P7888,定价因子!$E:$F,2,0)</f>
        <v>#N/A</v>
      </c>
      <c r="R7888" s="3"/>
      <c r="S7888" s="77" t="e">
        <f>VLOOKUP($R$1&amp;R7888,定价因子!$E:$F,2,0)</f>
        <v>#N/A</v>
      </c>
      <c r="T7888" s="61"/>
      <c r="U7888" s="63"/>
      <c r="V7888" s="63"/>
      <c r="W7888" s="63"/>
      <c r="X7888" s="3"/>
    </row>
    <row r="7889" spans="1:24">
      <c r="A7889" s="3"/>
      <c r="B7889" s="3"/>
      <c r="C7889" s="3"/>
      <c r="D7889" s="3"/>
      <c r="E7889" s="79"/>
      <c r="F7889" s="3"/>
      <c r="G7889" s="77" t="e">
        <f>VLOOKUP($F$1&amp;F7889,定价因子!E:F,2,0)</f>
        <v>#N/A</v>
      </c>
      <c r="H7889" s="3"/>
      <c r="I7889" s="77" t="e">
        <f>VLOOKUP($H$1&amp;H7889,定价因子!E:F,2,0)</f>
        <v>#N/A</v>
      </c>
      <c r="J7889" s="3"/>
      <c r="K7889" s="77" t="e">
        <f>VLOOKUP($J$1&amp;J7889,定价因子!E:F,2,0)</f>
        <v>#N/A</v>
      </c>
      <c r="L7889" s="3"/>
      <c r="M7889" s="77" t="e">
        <f>VLOOKUP($L$1&amp;L7889,定价因子!E:F,2,0)</f>
        <v>#N/A</v>
      </c>
      <c r="N7889" s="3"/>
      <c r="O7889" s="77" t="e">
        <f>VLOOKUP($N$1&amp;N7889,定价因子!E:F,2,0)</f>
        <v>#N/A</v>
      </c>
      <c r="P7889" s="3"/>
      <c r="Q7889" s="55" t="e">
        <f>VLOOKUP($P$1&amp;P7889,定价因子!$E:$F,2,0)</f>
        <v>#N/A</v>
      </c>
      <c r="R7889" s="3"/>
      <c r="S7889" s="77" t="e">
        <f>VLOOKUP($R$1&amp;R7889,定价因子!$E:$F,2,0)</f>
        <v>#N/A</v>
      </c>
      <c r="T7889" s="61"/>
      <c r="U7889" s="63"/>
      <c r="V7889" s="63"/>
      <c r="W7889" s="63"/>
      <c r="X7889" s="3"/>
    </row>
    <row r="7890" spans="1:24">
      <c r="A7890" s="3"/>
      <c r="B7890" s="3"/>
      <c r="C7890" s="3"/>
      <c r="D7890" s="3"/>
      <c r="E7890" s="79"/>
      <c r="F7890" s="3"/>
      <c r="G7890" s="77" t="e">
        <f>VLOOKUP($F$1&amp;F7890,定价因子!E:F,2,0)</f>
        <v>#N/A</v>
      </c>
      <c r="H7890" s="3"/>
      <c r="I7890" s="77" t="e">
        <f>VLOOKUP($H$1&amp;H7890,定价因子!E:F,2,0)</f>
        <v>#N/A</v>
      </c>
      <c r="J7890" s="3"/>
      <c r="K7890" s="77" t="e">
        <f>VLOOKUP($J$1&amp;J7890,定价因子!E:F,2,0)</f>
        <v>#N/A</v>
      </c>
      <c r="L7890" s="3"/>
      <c r="M7890" s="77" t="e">
        <f>VLOOKUP($L$1&amp;L7890,定价因子!E:F,2,0)</f>
        <v>#N/A</v>
      </c>
      <c r="N7890" s="3"/>
      <c r="O7890" s="77" t="e">
        <f>VLOOKUP($N$1&amp;N7890,定价因子!E:F,2,0)</f>
        <v>#N/A</v>
      </c>
      <c r="P7890" s="3"/>
      <c r="Q7890" s="55" t="e">
        <f>VLOOKUP($P$1&amp;P7890,定价因子!$E:$F,2,0)</f>
        <v>#N/A</v>
      </c>
      <c r="R7890" s="3"/>
      <c r="S7890" s="77" t="e">
        <f>VLOOKUP($R$1&amp;R7890,定价因子!$E:$F,2,0)</f>
        <v>#N/A</v>
      </c>
      <c r="T7890" s="61"/>
      <c r="U7890" s="63"/>
      <c r="V7890" s="63"/>
      <c r="W7890" s="63"/>
      <c r="X7890" s="3"/>
    </row>
    <row r="7891" spans="1:24">
      <c r="A7891" s="3"/>
      <c r="B7891" s="3"/>
      <c r="C7891" s="3"/>
      <c r="D7891" s="3"/>
      <c r="E7891" s="79"/>
      <c r="F7891" s="3"/>
      <c r="G7891" s="77" t="e">
        <f>VLOOKUP($F$1&amp;F7891,定价因子!E:F,2,0)</f>
        <v>#N/A</v>
      </c>
      <c r="H7891" s="3"/>
      <c r="I7891" s="77" t="e">
        <f>VLOOKUP($H$1&amp;H7891,定价因子!E:F,2,0)</f>
        <v>#N/A</v>
      </c>
      <c r="J7891" s="3"/>
      <c r="K7891" s="77" t="e">
        <f>VLOOKUP($J$1&amp;J7891,定价因子!E:F,2,0)</f>
        <v>#N/A</v>
      </c>
      <c r="L7891" s="3"/>
      <c r="M7891" s="77" t="e">
        <f>VLOOKUP($L$1&amp;L7891,定价因子!E:F,2,0)</f>
        <v>#N/A</v>
      </c>
      <c r="N7891" s="3"/>
      <c r="O7891" s="77" t="e">
        <f>VLOOKUP($N$1&amp;N7891,定价因子!E:F,2,0)</f>
        <v>#N/A</v>
      </c>
      <c r="P7891" s="3"/>
      <c r="Q7891" s="55" t="e">
        <f>VLOOKUP($P$1&amp;P7891,定价因子!$E:$F,2,0)</f>
        <v>#N/A</v>
      </c>
      <c r="R7891" s="3"/>
      <c r="S7891" s="77" t="e">
        <f>VLOOKUP($R$1&amp;R7891,定价因子!$E:$F,2,0)</f>
        <v>#N/A</v>
      </c>
      <c r="T7891" s="61"/>
      <c r="U7891" s="63"/>
      <c r="V7891" s="63"/>
      <c r="W7891" s="63"/>
      <c r="X7891" s="3"/>
    </row>
    <row r="7892" spans="1:24">
      <c r="A7892" s="3"/>
      <c r="B7892" s="3"/>
      <c r="C7892" s="3"/>
      <c r="D7892" s="3"/>
      <c r="E7892" s="79"/>
      <c r="F7892" s="3"/>
      <c r="G7892" s="77" t="e">
        <f>VLOOKUP($F$1&amp;F7892,定价因子!E:F,2,0)</f>
        <v>#N/A</v>
      </c>
      <c r="H7892" s="3"/>
      <c r="I7892" s="77" t="e">
        <f>VLOOKUP($H$1&amp;H7892,定价因子!E:F,2,0)</f>
        <v>#N/A</v>
      </c>
      <c r="J7892" s="3"/>
      <c r="K7892" s="77" t="e">
        <f>VLOOKUP($J$1&amp;J7892,定价因子!E:F,2,0)</f>
        <v>#N/A</v>
      </c>
      <c r="L7892" s="3"/>
      <c r="M7892" s="77" t="e">
        <f>VLOOKUP($L$1&amp;L7892,定价因子!E:F,2,0)</f>
        <v>#N/A</v>
      </c>
      <c r="N7892" s="3"/>
      <c r="O7892" s="77" t="e">
        <f>VLOOKUP($N$1&amp;N7892,定价因子!E:F,2,0)</f>
        <v>#N/A</v>
      </c>
      <c r="P7892" s="3"/>
      <c r="Q7892" s="55" t="e">
        <f>VLOOKUP($P$1&amp;P7892,定价因子!$E:$F,2,0)</f>
        <v>#N/A</v>
      </c>
      <c r="R7892" s="3"/>
      <c r="S7892" s="77" t="e">
        <f>VLOOKUP($R$1&amp;R7892,定价因子!$E:$F,2,0)</f>
        <v>#N/A</v>
      </c>
      <c r="T7892" s="61"/>
      <c r="U7892" s="63"/>
      <c r="V7892" s="63"/>
      <c r="W7892" s="63"/>
      <c r="X7892" s="3"/>
    </row>
    <row r="7893" spans="1:24">
      <c r="A7893" s="3"/>
      <c r="B7893" s="3"/>
      <c r="C7893" s="3"/>
      <c r="D7893" s="3"/>
      <c r="E7893" s="79"/>
      <c r="F7893" s="3"/>
      <c r="G7893" s="77" t="e">
        <f>VLOOKUP($F$1&amp;F7893,定价因子!E:F,2,0)</f>
        <v>#N/A</v>
      </c>
      <c r="H7893" s="3"/>
      <c r="I7893" s="77" t="e">
        <f>VLOOKUP($H$1&amp;H7893,定价因子!E:F,2,0)</f>
        <v>#N/A</v>
      </c>
      <c r="J7893" s="3"/>
      <c r="K7893" s="77" t="e">
        <f>VLOOKUP($J$1&amp;J7893,定价因子!E:F,2,0)</f>
        <v>#N/A</v>
      </c>
      <c r="L7893" s="3"/>
      <c r="M7893" s="77" t="e">
        <f>VLOOKUP($L$1&amp;L7893,定价因子!E:F,2,0)</f>
        <v>#N/A</v>
      </c>
      <c r="N7893" s="3"/>
      <c r="O7893" s="77" t="e">
        <f>VLOOKUP($N$1&amp;N7893,定价因子!E:F,2,0)</f>
        <v>#N/A</v>
      </c>
      <c r="P7893" s="3"/>
      <c r="Q7893" s="55" t="e">
        <f>VLOOKUP($P$1&amp;P7893,定价因子!$E:$F,2,0)</f>
        <v>#N/A</v>
      </c>
      <c r="R7893" s="3"/>
      <c r="S7893" s="77" t="e">
        <f>VLOOKUP($R$1&amp;R7893,定价因子!$E:$F,2,0)</f>
        <v>#N/A</v>
      </c>
      <c r="T7893" s="61"/>
      <c r="U7893" s="63"/>
      <c r="V7893" s="63"/>
      <c r="W7893" s="63"/>
      <c r="X7893" s="3"/>
    </row>
    <row r="7894" spans="1:24">
      <c r="A7894" s="3"/>
      <c r="B7894" s="3"/>
      <c r="C7894" s="3"/>
      <c r="D7894" s="3"/>
      <c r="E7894" s="79"/>
      <c r="F7894" s="3"/>
      <c r="G7894" s="77" t="e">
        <f>VLOOKUP($F$1&amp;F7894,定价因子!E:F,2,0)</f>
        <v>#N/A</v>
      </c>
      <c r="H7894" s="3"/>
      <c r="I7894" s="77" t="e">
        <f>VLOOKUP($H$1&amp;H7894,定价因子!E:F,2,0)</f>
        <v>#N/A</v>
      </c>
      <c r="J7894" s="3"/>
      <c r="K7894" s="77" t="e">
        <f>VLOOKUP($J$1&amp;J7894,定价因子!E:F,2,0)</f>
        <v>#N/A</v>
      </c>
      <c r="L7894" s="3"/>
      <c r="M7894" s="77" t="e">
        <f>VLOOKUP($L$1&amp;L7894,定价因子!E:F,2,0)</f>
        <v>#N/A</v>
      </c>
      <c r="N7894" s="3"/>
      <c r="O7894" s="77" t="e">
        <f>VLOOKUP($N$1&amp;N7894,定价因子!E:F,2,0)</f>
        <v>#N/A</v>
      </c>
      <c r="P7894" s="3"/>
      <c r="Q7894" s="55" t="e">
        <f>VLOOKUP($P$1&amp;P7894,定价因子!$E:$F,2,0)</f>
        <v>#N/A</v>
      </c>
      <c r="R7894" s="3"/>
      <c r="S7894" s="77" t="e">
        <f>VLOOKUP($R$1&amp;R7894,定价因子!$E:$F,2,0)</f>
        <v>#N/A</v>
      </c>
      <c r="T7894" s="61"/>
      <c r="U7894" s="63"/>
      <c r="V7894" s="63"/>
      <c r="W7894" s="63"/>
      <c r="X7894" s="3"/>
    </row>
    <row r="7895" spans="1:24">
      <c r="A7895" s="3"/>
      <c r="B7895" s="3"/>
      <c r="C7895" s="3"/>
      <c r="D7895" s="3"/>
      <c r="E7895" s="79"/>
      <c r="F7895" s="3"/>
      <c r="G7895" s="77" t="e">
        <f>VLOOKUP($F$1&amp;F7895,定价因子!E:F,2,0)</f>
        <v>#N/A</v>
      </c>
      <c r="H7895" s="3"/>
      <c r="I7895" s="77" t="e">
        <f>VLOOKUP($H$1&amp;H7895,定价因子!E:F,2,0)</f>
        <v>#N/A</v>
      </c>
      <c r="J7895" s="3"/>
      <c r="K7895" s="77" t="e">
        <f>VLOOKUP($J$1&amp;J7895,定价因子!E:F,2,0)</f>
        <v>#N/A</v>
      </c>
      <c r="L7895" s="3"/>
      <c r="M7895" s="77" t="e">
        <f>VLOOKUP($L$1&amp;L7895,定价因子!E:F,2,0)</f>
        <v>#N/A</v>
      </c>
      <c r="N7895" s="3"/>
      <c r="O7895" s="77" t="e">
        <f>VLOOKUP($N$1&amp;N7895,定价因子!E:F,2,0)</f>
        <v>#N/A</v>
      </c>
      <c r="P7895" s="3"/>
      <c r="Q7895" s="55" t="e">
        <f>VLOOKUP($P$1&amp;P7895,定价因子!$E:$F,2,0)</f>
        <v>#N/A</v>
      </c>
      <c r="R7895" s="3"/>
      <c r="S7895" s="77" t="e">
        <f>VLOOKUP($R$1&amp;R7895,定价因子!$E:$F,2,0)</f>
        <v>#N/A</v>
      </c>
      <c r="T7895" s="61"/>
      <c r="U7895" s="63"/>
      <c r="V7895" s="63"/>
      <c r="W7895" s="63"/>
      <c r="X7895" s="3"/>
    </row>
    <row r="7896" spans="1:24">
      <c r="A7896" s="3"/>
      <c r="B7896" s="3"/>
      <c r="C7896" s="3"/>
      <c r="D7896" s="3"/>
      <c r="E7896" s="79"/>
      <c r="F7896" s="3"/>
      <c r="G7896" s="77" t="e">
        <f>VLOOKUP($F$1&amp;F7896,定价因子!E:F,2,0)</f>
        <v>#N/A</v>
      </c>
      <c r="H7896" s="3"/>
      <c r="I7896" s="77" t="e">
        <f>VLOOKUP($H$1&amp;H7896,定价因子!E:F,2,0)</f>
        <v>#N/A</v>
      </c>
      <c r="J7896" s="3"/>
      <c r="K7896" s="77" t="e">
        <f>VLOOKUP($J$1&amp;J7896,定价因子!E:F,2,0)</f>
        <v>#N/A</v>
      </c>
      <c r="L7896" s="3"/>
      <c r="M7896" s="77" t="e">
        <f>VLOOKUP($L$1&amp;L7896,定价因子!E:F,2,0)</f>
        <v>#N/A</v>
      </c>
      <c r="N7896" s="3"/>
      <c r="O7896" s="77" t="e">
        <f>VLOOKUP($N$1&amp;N7896,定价因子!E:F,2,0)</f>
        <v>#N/A</v>
      </c>
      <c r="P7896" s="3"/>
      <c r="Q7896" s="55" t="e">
        <f>VLOOKUP($P$1&amp;P7896,定价因子!$E:$F,2,0)</f>
        <v>#N/A</v>
      </c>
      <c r="R7896" s="3"/>
      <c r="S7896" s="77" t="e">
        <f>VLOOKUP($R$1&amp;R7896,定价因子!$E:$F,2,0)</f>
        <v>#N/A</v>
      </c>
      <c r="T7896" s="61"/>
      <c r="U7896" s="63"/>
      <c r="V7896" s="63"/>
      <c r="W7896" s="63"/>
      <c r="X7896" s="3"/>
    </row>
    <row r="7897" spans="1:24">
      <c r="A7897" s="3"/>
      <c r="B7897" s="3"/>
      <c r="C7897" s="3"/>
      <c r="D7897" s="3"/>
      <c r="E7897" s="79"/>
      <c r="F7897" s="3"/>
      <c r="G7897" s="77" t="e">
        <f>VLOOKUP($F$1&amp;F7897,定价因子!E:F,2,0)</f>
        <v>#N/A</v>
      </c>
      <c r="H7897" s="3"/>
      <c r="I7897" s="77" t="e">
        <f>VLOOKUP($H$1&amp;H7897,定价因子!E:F,2,0)</f>
        <v>#N/A</v>
      </c>
      <c r="J7897" s="3"/>
      <c r="K7897" s="77" t="e">
        <f>VLOOKUP($J$1&amp;J7897,定价因子!E:F,2,0)</f>
        <v>#N/A</v>
      </c>
      <c r="L7897" s="3"/>
      <c r="M7897" s="77" t="e">
        <f>VLOOKUP($L$1&amp;L7897,定价因子!E:F,2,0)</f>
        <v>#N/A</v>
      </c>
      <c r="N7897" s="3"/>
      <c r="O7897" s="77" t="e">
        <f>VLOOKUP($N$1&amp;N7897,定价因子!E:F,2,0)</f>
        <v>#N/A</v>
      </c>
      <c r="P7897" s="3"/>
      <c r="Q7897" s="55" t="e">
        <f>VLOOKUP($P$1&amp;P7897,定价因子!$E:$F,2,0)</f>
        <v>#N/A</v>
      </c>
      <c r="R7897" s="3"/>
      <c r="S7897" s="77" t="e">
        <f>VLOOKUP($R$1&amp;R7897,定价因子!$E:$F,2,0)</f>
        <v>#N/A</v>
      </c>
      <c r="T7897" s="61"/>
      <c r="U7897" s="63"/>
      <c r="V7897" s="63"/>
      <c r="W7897" s="63"/>
      <c r="X7897" s="3"/>
    </row>
    <row r="7898" spans="1:24">
      <c r="A7898" s="3"/>
      <c r="B7898" s="3"/>
      <c r="C7898" s="3"/>
      <c r="D7898" s="3"/>
      <c r="E7898" s="79"/>
      <c r="F7898" s="3"/>
      <c r="G7898" s="77" t="e">
        <f>VLOOKUP($F$1&amp;F7898,定价因子!E:F,2,0)</f>
        <v>#N/A</v>
      </c>
      <c r="H7898" s="3"/>
      <c r="I7898" s="77" t="e">
        <f>VLOOKUP($H$1&amp;H7898,定价因子!E:F,2,0)</f>
        <v>#N/A</v>
      </c>
      <c r="J7898" s="3"/>
      <c r="K7898" s="77" t="e">
        <f>VLOOKUP($J$1&amp;J7898,定价因子!E:F,2,0)</f>
        <v>#N/A</v>
      </c>
      <c r="L7898" s="3"/>
      <c r="M7898" s="77" t="e">
        <f>VLOOKUP($L$1&amp;L7898,定价因子!E:F,2,0)</f>
        <v>#N/A</v>
      </c>
      <c r="N7898" s="3"/>
      <c r="O7898" s="77" t="e">
        <f>VLOOKUP($N$1&amp;N7898,定价因子!E:F,2,0)</f>
        <v>#N/A</v>
      </c>
      <c r="P7898" s="3"/>
      <c r="Q7898" s="55" t="e">
        <f>VLOOKUP($P$1&amp;P7898,定价因子!$E:$F,2,0)</f>
        <v>#N/A</v>
      </c>
      <c r="R7898" s="3"/>
      <c r="S7898" s="77" t="e">
        <f>VLOOKUP($R$1&amp;R7898,定价因子!$E:$F,2,0)</f>
        <v>#N/A</v>
      </c>
      <c r="T7898" s="61"/>
      <c r="U7898" s="63"/>
      <c r="V7898" s="63"/>
      <c r="W7898" s="63"/>
      <c r="X7898" s="3"/>
    </row>
    <row r="7899" spans="1:24">
      <c r="A7899" s="3"/>
      <c r="B7899" s="3"/>
      <c r="C7899" s="3"/>
      <c r="D7899" s="3"/>
      <c r="E7899" s="79"/>
      <c r="F7899" s="3"/>
      <c r="G7899" s="77" t="e">
        <f>VLOOKUP($F$1&amp;F7899,定价因子!E:F,2,0)</f>
        <v>#N/A</v>
      </c>
      <c r="H7899" s="3"/>
      <c r="I7899" s="77" t="e">
        <f>VLOOKUP($H$1&amp;H7899,定价因子!E:F,2,0)</f>
        <v>#N/A</v>
      </c>
      <c r="J7899" s="3"/>
      <c r="K7899" s="77" t="e">
        <f>VLOOKUP($J$1&amp;J7899,定价因子!E:F,2,0)</f>
        <v>#N/A</v>
      </c>
      <c r="L7899" s="3"/>
      <c r="M7899" s="77" t="e">
        <f>VLOOKUP($L$1&amp;L7899,定价因子!E:F,2,0)</f>
        <v>#N/A</v>
      </c>
      <c r="N7899" s="3"/>
      <c r="O7899" s="77" t="e">
        <f>VLOOKUP($N$1&amp;N7899,定价因子!E:F,2,0)</f>
        <v>#N/A</v>
      </c>
      <c r="P7899" s="3"/>
      <c r="Q7899" s="55" t="e">
        <f>VLOOKUP($P$1&amp;P7899,定价因子!$E:$F,2,0)</f>
        <v>#N/A</v>
      </c>
      <c r="R7899" s="3"/>
      <c r="S7899" s="77" t="e">
        <f>VLOOKUP($R$1&amp;R7899,定价因子!$E:$F,2,0)</f>
        <v>#N/A</v>
      </c>
      <c r="T7899" s="61"/>
      <c r="U7899" s="63"/>
      <c r="V7899" s="63"/>
      <c r="W7899" s="63"/>
      <c r="X7899" s="3"/>
    </row>
    <row r="7900" spans="1:24">
      <c r="A7900" s="3"/>
      <c r="B7900" s="3"/>
      <c r="C7900" s="3"/>
      <c r="D7900" s="3"/>
      <c r="E7900" s="79"/>
      <c r="F7900" s="3"/>
      <c r="G7900" s="77" t="e">
        <f>VLOOKUP($F$1&amp;F7900,定价因子!E:F,2,0)</f>
        <v>#N/A</v>
      </c>
      <c r="H7900" s="3"/>
      <c r="I7900" s="77" t="e">
        <f>VLOOKUP($H$1&amp;H7900,定价因子!E:F,2,0)</f>
        <v>#N/A</v>
      </c>
      <c r="J7900" s="3"/>
      <c r="K7900" s="77" t="e">
        <f>VLOOKUP($J$1&amp;J7900,定价因子!E:F,2,0)</f>
        <v>#N/A</v>
      </c>
      <c r="L7900" s="3"/>
      <c r="M7900" s="77" t="e">
        <f>VLOOKUP($L$1&amp;L7900,定价因子!E:F,2,0)</f>
        <v>#N/A</v>
      </c>
      <c r="N7900" s="3"/>
      <c r="O7900" s="77" t="e">
        <f>VLOOKUP($N$1&amp;N7900,定价因子!E:F,2,0)</f>
        <v>#N/A</v>
      </c>
      <c r="P7900" s="3"/>
      <c r="Q7900" s="55" t="e">
        <f>VLOOKUP($P$1&amp;P7900,定价因子!$E:$F,2,0)</f>
        <v>#N/A</v>
      </c>
      <c r="R7900" s="3"/>
      <c r="S7900" s="77" t="e">
        <f>VLOOKUP($R$1&amp;R7900,定价因子!$E:$F,2,0)</f>
        <v>#N/A</v>
      </c>
      <c r="T7900" s="61"/>
      <c r="U7900" s="63"/>
      <c r="V7900" s="63"/>
      <c r="W7900" s="63"/>
      <c r="X7900" s="3"/>
    </row>
    <row r="7901" spans="1:24">
      <c r="A7901" s="3"/>
      <c r="B7901" s="3"/>
      <c r="C7901" s="3"/>
      <c r="D7901" s="3"/>
      <c r="E7901" s="79"/>
      <c r="F7901" s="3"/>
      <c r="G7901" s="77" t="e">
        <f>VLOOKUP($F$1&amp;F7901,定价因子!E:F,2,0)</f>
        <v>#N/A</v>
      </c>
      <c r="H7901" s="3"/>
      <c r="I7901" s="77" t="e">
        <f>VLOOKUP($H$1&amp;H7901,定价因子!E:F,2,0)</f>
        <v>#N/A</v>
      </c>
      <c r="J7901" s="3"/>
      <c r="K7901" s="77" t="e">
        <f>VLOOKUP($J$1&amp;J7901,定价因子!E:F,2,0)</f>
        <v>#N/A</v>
      </c>
      <c r="L7901" s="3"/>
      <c r="M7901" s="77" t="e">
        <f>VLOOKUP($L$1&amp;L7901,定价因子!E:F,2,0)</f>
        <v>#N/A</v>
      </c>
      <c r="N7901" s="3"/>
      <c r="O7901" s="77" t="e">
        <f>VLOOKUP($N$1&amp;N7901,定价因子!E:F,2,0)</f>
        <v>#N/A</v>
      </c>
      <c r="P7901" s="3"/>
      <c r="Q7901" s="55" t="e">
        <f>VLOOKUP($P$1&amp;P7901,定价因子!$E:$F,2,0)</f>
        <v>#N/A</v>
      </c>
      <c r="R7901" s="3"/>
      <c r="S7901" s="77" t="e">
        <f>VLOOKUP($R$1&amp;R7901,定价因子!$E:$F,2,0)</f>
        <v>#N/A</v>
      </c>
      <c r="T7901" s="61"/>
      <c r="U7901" s="63"/>
      <c r="V7901" s="63"/>
      <c r="W7901" s="63"/>
      <c r="X7901" s="3"/>
    </row>
    <row r="7902" spans="1:24">
      <c r="A7902" s="3"/>
      <c r="B7902" s="3"/>
      <c r="C7902" s="3"/>
      <c r="D7902" s="3"/>
      <c r="E7902" s="79"/>
      <c r="F7902" s="3"/>
      <c r="G7902" s="77" t="e">
        <f>VLOOKUP($F$1&amp;F7902,定价因子!E:F,2,0)</f>
        <v>#N/A</v>
      </c>
      <c r="H7902" s="3"/>
      <c r="I7902" s="77" t="e">
        <f>VLOOKUP($H$1&amp;H7902,定价因子!E:F,2,0)</f>
        <v>#N/A</v>
      </c>
      <c r="J7902" s="3"/>
      <c r="K7902" s="77" t="e">
        <f>VLOOKUP($J$1&amp;J7902,定价因子!E:F,2,0)</f>
        <v>#N/A</v>
      </c>
      <c r="L7902" s="3"/>
      <c r="M7902" s="77" t="e">
        <f>VLOOKUP($L$1&amp;L7902,定价因子!E:F,2,0)</f>
        <v>#N/A</v>
      </c>
      <c r="N7902" s="3"/>
      <c r="O7902" s="77" t="e">
        <f>VLOOKUP($N$1&amp;N7902,定价因子!E:F,2,0)</f>
        <v>#N/A</v>
      </c>
      <c r="P7902" s="3"/>
      <c r="Q7902" s="55" t="e">
        <f>VLOOKUP($P$1&amp;P7902,定价因子!$E:$F,2,0)</f>
        <v>#N/A</v>
      </c>
      <c r="R7902" s="3"/>
      <c r="S7902" s="77" t="e">
        <f>VLOOKUP($R$1&amp;R7902,定价因子!$E:$F,2,0)</f>
        <v>#N/A</v>
      </c>
      <c r="T7902" s="61"/>
      <c r="U7902" s="63"/>
      <c r="V7902" s="63"/>
      <c r="W7902" s="63"/>
      <c r="X7902" s="3"/>
    </row>
    <row r="7903" spans="1:24">
      <c r="A7903" s="3"/>
      <c r="B7903" s="3"/>
      <c r="C7903" s="3"/>
      <c r="D7903" s="3"/>
      <c r="E7903" s="79"/>
      <c r="F7903" s="3"/>
      <c r="G7903" s="77" t="e">
        <f>VLOOKUP($F$1&amp;F7903,定价因子!E:F,2,0)</f>
        <v>#N/A</v>
      </c>
      <c r="H7903" s="3"/>
      <c r="I7903" s="77" t="e">
        <f>VLOOKUP($H$1&amp;H7903,定价因子!E:F,2,0)</f>
        <v>#N/A</v>
      </c>
      <c r="J7903" s="3"/>
      <c r="K7903" s="77" t="e">
        <f>VLOOKUP($J$1&amp;J7903,定价因子!E:F,2,0)</f>
        <v>#N/A</v>
      </c>
      <c r="L7903" s="3"/>
      <c r="M7903" s="77" t="e">
        <f>VLOOKUP($L$1&amp;L7903,定价因子!E:F,2,0)</f>
        <v>#N/A</v>
      </c>
      <c r="N7903" s="3"/>
      <c r="O7903" s="77" t="e">
        <f>VLOOKUP($N$1&amp;N7903,定价因子!E:F,2,0)</f>
        <v>#N/A</v>
      </c>
      <c r="P7903" s="3"/>
      <c r="Q7903" s="55" t="e">
        <f>VLOOKUP($P$1&amp;P7903,定价因子!$E:$F,2,0)</f>
        <v>#N/A</v>
      </c>
      <c r="R7903" s="3"/>
      <c r="S7903" s="77" t="e">
        <f>VLOOKUP($R$1&amp;R7903,定价因子!$E:$F,2,0)</f>
        <v>#N/A</v>
      </c>
      <c r="T7903" s="61"/>
      <c r="U7903" s="63"/>
      <c r="V7903" s="63"/>
      <c r="W7903" s="63"/>
      <c r="X7903" s="3"/>
    </row>
    <row r="7904" spans="1:24">
      <c r="A7904" s="3"/>
      <c r="B7904" s="3"/>
      <c r="C7904" s="3"/>
      <c r="D7904" s="3"/>
      <c r="E7904" s="79"/>
      <c r="F7904" s="3"/>
      <c r="G7904" s="77" t="e">
        <f>VLOOKUP($F$1&amp;F7904,定价因子!E:F,2,0)</f>
        <v>#N/A</v>
      </c>
      <c r="H7904" s="3"/>
      <c r="I7904" s="77" t="e">
        <f>VLOOKUP($H$1&amp;H7904,定价因子!E:F,2,0)</f>
        <v>#N/A</v>
      </c>
      <c r="J7904" s="3"/>
      <c r="K7904" s="77" t="e">
        <f>VLOOKUP($J$1&amp;J7904,定价因子!E:F,2,0)</f>
        <v>#N/A</v>
      </c>
      <c r="L7904" s="3"/>
      <c r="M7904" s="77" t="e">
        <f>VLOOKUP($L$1&amp;L7904,定价因子!E:F,2,0)</f>
        <v>#N/A</v>
      </c>
      <c r="N7904" s="3"/>
      <c r="O7904" s="77" t="e">
        <f>VLOOKUP($N$1&amp;N7904,定价因子!E:F,2,0)</f>
        <v>#N/A</v>
      </c>
      <c r="P7904" s="3"/>
      <c r="Q7904" s="55" t="e">
        <f>VLOOKUP($P$1&amp;P7904,定价因子!$E:$F,2,0)</f>
        <v>#N/A</v>
      </c>
      <c r="R7904" s="3"/>
      <c r="S7904" s="77" t="e">
        <f>VLOOKUP($R$1&amp;R7904,定价因子!$E:$F,2,0)</f>
        <v>#N/A</v>
      </c>
      <c r="T7904" s="61"/>
      <c r="U7904" s="63"/>
      <c r="V7904" s="63"/>
      <c r="W7904" s="63"/>
      <c r="X7904" s="3"/>
    </row>
    <row r="7905" spans="1:24">
      <c r="A7905" s="3"/>
      <c r="B7905" s="3"/>
      <c r="C7905" s="3"/>
      <c r="D7905" s="3"/>
      <c r="E7905" s="79"/>
      <c r="F7905" s="3"/>
      <c r="G7905" s="77" t="e">
        <f>VLOOKUP($F$1&amp;F7905,定价因子!E:F,2,0)</f>
        <v>#N/A</v>
      </c>
      <c r="H7905" s="3"/>
      <c r="I7905" s="77" t="e">
        <f>VLOOKUP($H$1&amp;H7905,定价因子!E:F,2,0)</f>
        <v>#N/A</v>
      </c>
      <c r="J7905" s="3"/>
      <c r="K7905" s="77" t="e">
        <f>VLOOKUP($J$1&amp;J7905,定价因子!E:F,2,0)</f>
        <v>#N/A</v>
      </c>
      <c r="L7905" s="3"/>
      <c r="M7905" s="77" t="e">
        <f>VLOOKUP($L$1&amp;L7905,定价因子!E:F,2,0)</f>
        <v>#N/A</v>
      </c>
      <c r="N7905" s="3"/>
      <c r="O7905" s="77" t="e">
        <f>VLOOKUP($N$1&amp;N7905,定价因子!E:F,2,0)</f>
        <v>#N/A</v>
      </c>
      <c r="P7905" s="3"/>
      <c r="Q7905" s="55" t="e">
        <f>VLOOKUP($P$1&amp;P7905,定价因子!$E:$F,2,0)</f>
        <v>#N/A</v>
      </c>
      <c r="R7905" s="3"/>
      <c r="S7905" s="77" t="e">
        <f>VLOOKUP($R$1&amp;R7905,定价因子!$E:$F,2,0)</f>
        <v>#N/A</v>
      </c>
      <c r="T7905" s="61"/>
      <c r="U7905" s="63"/>
      <c r="V7905" s="63"/>
      <c r="W7905" s="63"/>
      <c r="X7905" s="3"/>
    </row>
    <row r="7906" spans="1:24">
      <c r="A7906" s="3"/>
      <c r="B7906" s="3"/>
      <c r="C7906" s="3"/>
      <c r="D7906" s="3"/>
      <c r="E7906" s="79"/>
      <c r="F7906" s="3"/>
      <c r="G7906" s="77" t="e">
        <f>VLOOKUP($F$1&amp;F7906,定价因子!E:F,2,0)</f>
        <v>#N/A</v>
      </c>
      <c r="H7906" s="3"/>
      <c r="I7906" s="77" t="e">
        <f>VLOOKUP($H$1&amp;H7906,定价因子!E:F,2,0)</f>
        <v>#N/A</v>
      </c>
      <c r="J7906" s="3"/>
      <c r="K7906" s="77" t="e">
        <f>VLOOKUP($J$1&amp;J7906,定价因子!E:F,2,0)</f>
        <v>#N/A</v>
      </c>
      <c r="L7906" s="3"/>
      <c r="M7906" s="77" t="e">
        <f>VLOOKUP($L$1&amp;L7906,定价因子!E:F,2,0)</f>
        <v>#N/A</v>
      </c>
      <c r="N7906" s="3"/>
      <c r="O7906" s="77" t="e">
        <f>VLOOKUP($N$1&amp;N7906,定价因子!E:F,2,0)</f>
        <v>#N/A</v>
      </c>
      <c r="P7906" s="3"/>
      <c r="Q7906" s="55" t="e">
        <f>VLOOKUP($P$1&amp;P7906,定价因子!$E:$F,2,0)</f>
        <v>#N/A</v>
      </c>
      <c r="R7906" s="3"/>
      <c r="S7906" s="77" t="e">
        <f>VLOOKUP($R$1&amp;R7906,定价因子!$E:$F,2,0)</f>
        <v>#N/A</v>
      </c>
      <c r="T7906" s="61"/>
      <c r="U7906" s="63"/>
      <c r="V7906" s="63"/>
      <c r="W7906" s="63"/>
      <c r="X7906" s="3"/>
    </row>
    <row r="7907" spans="1:24">
      <c r="A7907" s="3"/>
      <c r="B7907" s="3"/>
      <c r="C7907" s="3"/>
      <c r="D7907" s="3"/>
      <c r="E7907" s="79"/>
      <c r="F7907" s="3"/>
      <c r="G7907" s="77" t="e">
        <f>VLOOKUP($F$1&amp;F7907,定价因子!E:F,2,0)</f>
        <v>#N/A</v>
      </c>
      <c r="H7907" s="3"/>
      <c r="I7907" s="77" t="e">
        <f>VLOOKUP($H$1&amp;H7907,定价因子!E:F,2,0)</f>
        <v>#N/A</v>
      </c>
      <c r="J7907" s="3"/>
      <c r="K7907" s="77" t="e">
        <f>VLOOKUP($J$1&amp;J7907,定价因子!E:F,2,0)</f>
        <v>#N/A</v>
      </c>
      <c r="L7907" s="3"/>
      <c r="M7907" s="77" t="e">
        <f>VLOOKUP($L$1&amp;L7907,定价因子!E:F,2,0)</f>
        <v>#N/A</v>
      </c>
      <c r="N7907" s="3"/>
      <c r="O7907" s="77" t="e">
        <f>VLOOKUP($N$1&amp;N7907,定价因子!E:F,2,0)</f>
        <v>#N/A</v>
      </c>
      <c r="P7907" s="3"/>
      <c r="Q7907" s="55" t="e">
        <f>VLOOKUP($P$1&amp;P7907,定价因子!$E:$F,2,0)</f>
        <v>#N/A</v>
      </c>
      <c r="R7907" s="3"/>
      <c r="S7907" s="77" t="e">
        <f>VLOOKUP($R$1&amp;R7907,定价因子!$E:$F,2,0)</f>
        <v>#N/A</v>
      </c>
      <c r="T7907" s="61"/>
      <c r="U7907" s="63"/>
      <c r="V7907" s="63"/>
      <c r="W7907" s="63"/>
      <c r="X7907" s="3"/>
    </row>
    <row r="7908" spans="1:24">
      <c r="A7908" s="3"/>
      <c r="B7908" s="3"/>
      <c r="C7908" s="3"/>
      <c r="D7908" s="3"/>
      <c r="E7908" s="79"/>
      <c r="F7908" s="3"/>
      <c r="G7908" s="77" t="e">
        <f>VLOOKUP($F$1&amp;F7908,定价因子!E:F,2,0)</f>
        <v>#N/A</v>
      </c>
      <c r="H7908" s="3"/>
      <c r="I7908" s="77" t="e">
        <f>VLOOKUP($H$1&amp;H7908,定价因子!E:F,2,0)</f>
        <v>#N/A</v>
      </c>
      <c r="J7908" s="3"/>
      <c r="K7908" s="77" t="e">
        <f>VLOOKUP($J$1&amp;J7908,定价因子!E:F,2,0)</f>
        <v>#N/A</v>
      </c>
      <c r="L7908" s="3"/>
      <c r="M7908" s="77" t="e">
        <f>VLOOKUP($L$1&amp;L7908,定价因子!E:F,2,0)</f>
        <v>#N/A</v>
      </c>
      <c r="N7908" s="3"/>
      <c r="O7908" s="77" t="e">
        <f>VLOOKUP($N$1&amp;N7908,定价因子!E:F,2,0)</f>
        <v>#N/A</v>
      </c>
      <c r="P7908" s="3"/>
      <c r="Q7908" s="55" t="e">
        <f>VLOOKUP($P$1&amp;P7908,定价因子!$E:$F,2,0)</f>
        <v>#N/A</v>
      </c>
      <c r="R7908" s="3"/>
      <c r="S7908" s="77" t="e">
        <f>VLOOKUP($R$1&amp;R7908,定价因子!$E:$F,2,0)</f>
        <v>#N/A</v>
      </c>
      <c r="T7908" s="61"/>
      <c r="U7908" s="63"/>
      <c r="V7908" s="63"/>
      <c r="W7908" s="63"/>
      <c r="X7908" s="3"/>
    </row>
    <row r="7909" spans="1:24">
      <c r="A7909" s="3"/>
      <c r="B7909" s="3"/>
      <c r="C7909" s="3"/>
      <c r="D7909" s="3"/>
      <c r="E7909" s="79"/>
      <c r="F7909" s="3"/>
      <c r="G7909" s="77" t="e">
        <f>VLOOKUP($F$1&amp;F7909,定价因子!E:F,2,0)</f>
        <v>#N/A</v>
      </c>
      <c r="H7909" s="3"/>
      <c r="I7909" s="77" t="e">
        <f>VLOOKUP($H$1&amp;H7909,定价因子!E:F,2,0)</f>
        <v>#N/A</v>
      </c>
      <c r="J7909" s="3"/>
      <c r="K7909" s="77" t="e">
        <f>VLOOKUP($J$1&amp;J7909,定价因子!E:F,2,0)</f>
        <v>#N/A</v>
      </c>
      <c r="L7909" s="3"/>
      <c r="M7909" s="77" t="e">
        <f>VLOOKUP($L$1&amp;L7909,定价因子!E:F,2,0)</f>
        <v>#N/A</v>
      </c>
      <c r="N7909" s="3"/>
      <c r="O7909" s="77" t="e">
        <f>VLOOKUP($N$1&amp;N7909,定价因子!E:F,2,0)</f>
        <v>#N/A</v>
      </c>
      <c r="P7909" s="3"/>
      <c r="Q7909" s="55" t="e">
        <f>VLOOKUP($P$1&amp;P7909,定价因子!$E:$F,2,0)</f>
        <v>#N/A</v>
      </c>
      <c r="R7909" s="3"/>
      <c r="S7909" s="77" t="e">
        <f>VLOOKUP($R$1&amp;R7909,定价因子!$E:$F,2,0)</f>
        <v>#N/A</v>
      </c>
      <c r="T7909" s="61"/>
      <c r="U7909" s="63"/>
      <c r="V7909" s="63"/>
      <c r="W7909" s="63"/>
      <c r="X7909" s="3"/>
    </row>
    <row r="7910" spans="1:24">
      <c r="A7910" s="3"/>
      <c r="B7910" s="3"/>
      <c r="C7910" s="3"/>
      <c r="D7910" s="3"/>
      <c r="E7910" s="79"/>
      <c r="F7910" s="3"/>
      <c r="G7910" s="77" t="e">
        <f>VLOOKUP($F$1&amp;F7910,定价因子!E:F,2,0)</f>
        <v>#N/A</v>
      </c>
      <c r="H7910" s="3"/>
      <c r="I7910" s="77" t="e">
        <f>VLOOKUP($H$1&amp;H7910,定价因子!E:F,2,0)</f>
        <v>#N/A</v>
      </c>
      <c r="J7910" s="3"/>
      <c r="K7910" s="77" t="e">
        <f>VLOOKUP($J$1&amp;J7910,定价因子!E:F,2,0)</f>
        <v>#N/A</v>
      </c>
      <c r="L7910" s="3"/>
      <c r="M7910" s="77" t="e">
        <f>VLOOKUP($L$1&amp;L7910,定价因子!E:F,2,0)</f>
        <v>#N/A</v>
      </c>
      <c r="N7910" s="3"/>
      <c r="O7910" s="77" t="e">
        <f>VLOOKUP($N$1&amp;N7910,定价因子!E:F,2,0)</f>
        <v>#N/A</v>
      </c>
      <c r="P7910" s="3"/>
      <c r="Q7910" s="55" t="e">
        <f>VLOOKUP($P$1&amp;P7910,定价因子!$E:$F,2,0)</f>
        <v>#N/A</v>
      </c>
      <c r="R7910" s="3"/>
      <c r="S7910" s="77" t="e">
        <f>VLOOKUP($R$1&amp;R7910,定价因子!$E:$F,2,0)</f>
        <v>#N/A</v>
      </c>
      <c r="T7910" s="61"/>
      <c r="U7910" s="63"/>
      <c r="V7910" s="63"/>
      <c r="W7910" s="63"/>
      <c r="X7910" s="3"/>
    </row>
    <row r="7911" spans="1:24">
      <c r="A7911" s="3"/>
      <c r="B7911" s="3"/>
      <c r="C7911" s="3"/>
      <c r="D7911" s="3"/>
      <c r="E7911" s="79"/>
      <c r="F7911" s="3"/>
      <c r="G7911" s="77" t="e">
        <f>VLOOKUP($F$1&amp;F7911,定价因子!E:F,2,0)</f>
        <v>#N/A</v>
      </c>
      <c r="H7911" s="3"/>
      <c r="I7911" s="77" t="e">
        <f>VLOOKUP($H$1&amp;H7911,定价因子!E:F,2,0)</f>
        <v>#N/A</v>
      </c>
      <c r="J7911" s="3"/>
      <c r="K7911" s="77" t="e">
        <f>VLOOKUP($J$1&amp;J7911,定价因子!E:F,2,0)</f>
        <v>#N/A</v>
      </c>
      <c r="L7911" s="3"/>
      <c r="M7911" s="77" t="e">
        <f>VLOOKUP($L$1&amp;L7911,定价因子!E:F,2,0)</f>
        <v>#N/A</v>
      </c>
      <c r="N7911" s="3"/>
      <c r="O7911" s="77" t="e">
        <f>VLOOKUP($N$1&amp;N7911,定价因子!E:F,2,0)</f>
        <v>#N/A</v>
      </c>
      <c r="P7911" s="3"/>
      <c r="Q7911" s="55" t="e">
        <f>VLOOKUP($P$1&amp;P7911,定价因子!$E:$F,2,0)</f>
        <v>#N/A</v>
      </c>
      <c r="R7911" s="3"/>
      <c r="S7911" s="77" t="e">
        <f>VLOOKUP($R$1&amp;R7911,定价因子!$E:$F,2,0)</f>
        <v>#N/A</v>
      </c>
      <c r="T7911" s="61"/>
      <c r="U7911" s="63"/>
      <c r="V7911" s="63"/>
      <c r="W7911" s="63"/>
      <c r="X7911" s="3"/>
    </row>
    <row r="7912" spans="1:24">
      <c r="A7912" s="3"/>
      <c r="B7912" s="3"/>
      <c r="C7912" s="3"/>
      <c r="D7912" s="3"/>
      <c r="E7912" s="79"/>
      <c r="F7912" s="3"/>
      <c r="G7912" s="77" t="e">
        <f>VLOOKUP($F$1&amp;F7912,定价因子!E:F,2,0)</f>
        <v>#N/A</v>
      </c>
      <c r="H7912" s="3"/>
      <c r="I7912" s="77" t="e">
        <f>VLOOKUP($H$1&amp;H7912,定价因子!E:F,2,0)</f>
        <v>#N/A</v>
      </c>
      <c r="J7912" s="3"/>
      <c r="K7912" s="77" t="e">
        <f>VLOOKUP($J$1&amp;J7912,定价因子!E:F,2,0)</f>
        <v>#N/A</v>
      </c>
      <c r="L7912" s="3"/>
      <c r="M7912" s="77" t="e">
        <f>VLOOKUP($L$1&amp;L7912,定价因子!E:F,2,0)</f>
        <v>#N/A</v>
      </c>
      <c r="N7912" s="3"/>
      <c r="O7912" s="77" t="e">
        <f>VLOOKUP($N$1&amp;N7912,定价因子!E:F,2,0)</f>
        <v>#N/A</v>
      </c>
      <c r="P7912" s="3"/>
      <c r="Q7912" s="55" t="e">
        <f>VLOOKUP($P$1&amp;P7912,定价因子!$E:$F,2,0)</f>
        <v>#N/A</v>
      </c>
      <c r="R7912" s="3"/>
      <c r="S7912" s="77" t="e">
        <f>VLOOKUP($R$1&amp;R7912,定价因子!$E:$F,2,0)</f>
        <v>#N/A</v>
      </c>
      <c r="T7912" s="61"/>
      <c r="U7912" s="63"/>
      <c r="V7912" s="63"/>
      <c r="W7912" s="63"/>
      <c r="X7912" s="3"/>
    </row>
    <row r="7913" spans="1:24">
      <c r="A7913" s="3"/>
      <c r="B7913" s="3"/>
      <c r="C7913" s="3"/>
      <c r="D7913" s="3"/>
      <c r="E7913" s="79"/>
      <c r="F7913" s="3"/>
      <c r="G7913" s="77" t="e">
        <f>VLOOKUP($F$1&amp;F7913,定价因子!E:F,2,0)</f>
        <v>#N/A</v>
      </c>
      <c r="H7913" s="3"/>
      <c r="I7913" s="77" t="e">
        <f>VLOOKUP($H$1&amp;H7913,定价因子!E:F,2,0)</f>
        <v>#N/A</v>
      </c>
      <c r="J7913" s="3"/>
      <c r="K7913" s="77" t="e">
        <f>VLOOKUP($J$1&amp;J7913,定价因子!E:F,2,0)</f>
        <v>#N/A</v>
      </c>
      <c r="L7913" s="3"/>
      <c r="M7913" s="77" t="e">
        <f>VLOOKUP($L$1&amp;L7913,定价因子!E:F,2,0)</f>
        <v>#N/A</v>
      </c>
      <c r="N7913" s="3"/>
      <c r="O7913" s="77" t="e">
        <f>VLOOKUP($N$1&amp;N7913,定价因子!E:F,2,0)</f>
        <v>#N/A</v>
      </c>
      <c r="P7913" s="3"/>
      <c r="Q7913" s="55" t="e">
        <f>VLOOKUP($P$1&amp;P7913,定价因子!$E:$F,2,0)</f>
        <v>#N/A</v>
      </c>
      <c r="R7913" s="3"/>
      <c r="S7913" s="77" t="e">
        <f>VLOOKUP($R$1&amp;R7913,定价因子!$E:$F,2,0)</f>
        <v>#N/A</v>
      </c>
      <c r="T7913" s="61"/>
      <c r="U7913" s="63"/>
      <c r="V7913" s="63"/>
      <c r="W7913" s="63"/>
      <c r="X7913" s="3"/>
    </row>
    <row r="7914" spans="1:24">
      <c r="A7914" s="3"/>
      <c r="B7914" s="3"/>
      <c r="C7914" s="3"/>
      <c r="D7914" s="3"/>
      <c r="E7914" s="79"/>
      <c r="F7914" s="3"/>
      <c r="G7914" s="77" t="e">
        <f>VLOOKUP($F$1&amp;F7914,定价因子!E:F,2,0)</f>
        <v>#N/A</v>
      </c>
      <c r="H7914" s="3"/>
      <c r="I7914" s="77" t="e">
        <f>VLOOKUP($H$1&amp;H7914,定价因子!E:F,2,0)</f>
        <v>#N/A</v>
      </c>
      <c r="J7914" s="3"/>
      <c r="K7914" s="77" t="e">
        <f>VLOOKUP($J$1&amp;J7914,定价因子!E:F,2,0)</f>
        <v>#N/A</v>
      </c>
      <c r="L7914" s="3"/>
      <c r="M7914" s="77" t="e">
        <f>VLOOKUP($L$1&amp;L7914,定价因子!E:F,2,0)</f>
        <v>#N/A</v>
      </c>
      <c r="N7914" s="3"/>
      <c r="O7914" s="77" t="e">
        <f>VLOOKUP($N$1&amp;N7914,定价因子!E:F,2,0)</f>
        <v>#N/A</v>
      </c>
      <c r="P7914" s="3"/>
      <c r="Q7914" s="55" t="e">
        <f>VLOOKUP($P$1&amp;P7914,定价因子!$E:$F,2,0)</f>
        <v>#N/A</v>
      </c>
      <c r="R7914" s="3"/>
      <c r="S7914" s="77" t="e">
        <f>VLOOKUP($R$1&amp;R7914,定价因子!$E:$F,2,0)</f>
        <v>#N/A</v>
      </c>
      <c r="T7914" s="61"/>
      <c r="U7914" s="63"/>
      <c r="V7914" s="63"/>
      <c r="W7914" s="63"/>
      <c r="X7914" s="3"/>
    </row>
    <row r="7915" spans="1:24">
      <c r="A7915" s="3"/>
      <c r="B7915" s="3"/>
      <c r="C7915" s="3"/>
      <c r="D7915" s="3"/>
      <c r="E7915" s="79"/>
      <c r="F7915" s="3"/>
      <c r="G7915" s="77" t="e">
        <f>VLOOKUP($F$1&amp;F7915,定价因子!E:F,2,0)</f>
        <v>#N/A</v>
      </c>
      <c r="H7915" s="3"/>
      <c r="I7915" s="77" t="e">
        <f>VLOOKUP($H$1&amp;H7915,定价因子!E:F,2,0)</f>
        <v>#N/A</v>
      </c>
      <c r="J7915" s="3"/>
      <c r="K7915" s="77" t="e">
        <f>VLOOKUP($J$1&amp;J7915,定价因子!E:F,2,0)</f>
        <v>#N/A</v>
      </c>
      <c r="L7915" s="3"/>
      <c r="M7915" s="77" t="e">
        <f>VLOOKUP($L$1&amp;L7915,定价因子!E:F,2,0)</f>
        <v>#N/A</v>
      </c>
      <c r="N7915" s="3"/>
      <c r="O7915" s="77" t="e">
        <f>VLOOKUP($N$1&amp;N7915,定价因子!E:F,2,0)</f>
        <v>#N/A</v>
      </c>
      <c r="P7915" s="3"/>
      <c r="Q7915" s="55" t="e">
        <f>VLOOKUP($P$1&amp;P7915,定价因子!$E:$F,2,0)</f>
        <v>#N/A</v>
      </c>
      <c r="R7915" s="3"/>
      <c r="S7915" s="77" t="e">
        <f>VLOOKUP($R$1&amp;R7915,定价因子!$E:$F,2,0)</f>
        <v>#N/A</v>
      </c>
      <c r="T7915" s="61"/>
      <c r="U7915" s="63"/>
      <c r="V7915" s="63"/>
      <c r="W7915" s="63"/>
      <c r="X7915" s="3"/>
    </row>
    <row r="7916" spans="1:24">
      <c r="A7916" s="3"/>
      <c r="B7916" s="3"/>
      <c r="C7916" s="3"/>
      <c r="D7916" s="3"/>
      <c r="E7916" s="79"/>
      <c r="F7916" s="3"/>
      <c r="G7916" s="77" t="e">
        <f>VLOOKUP($F$1&amp;F7916,定价因子!E:F,2,0)</f>
        <v>#N/A</v>
      </c>
      <c r="H7916" s="3"/>
      <c r="I7916" s="77" t="e">
        <f>VLOOKUP($H$1&amp;H7916,定价因子!E:F,2,0)</f>
        <v>#N/A</v>
      </c>
      <c r="J7916" s="3"/>
      <c r="K7916" s="77" t="e">
        <f>VLOOKUP($J$1&amp;J7916,定价因子!E:F,2,0)</f>
        <v>#N/A</v>
      </c>
      <c r="L7916" s="3"/>
      <c r="M7916" s="77" t="e">
        <f>VLOOKUP($L$1&amp;L7916,定价因子!E:F,2,0)</f>
        <v>#N/A</v>
      </c>
      <c r="N7916" s="3"/>
      <c r="O7916" s="77" t="e">
        <f>VLOOKUP($N$1&amp;N7916,定价因子!E:F,2,0)</f>
        <v>#N/A</v>
      </c>
      <c r="P7916" s="3"/>
      <c r="Q7916" s="55" t="e">
        <f>VLOOKUP($P$1&amp;P7916,定价因子!$E:$F,2,0)</f>
        <v>#N/A</v>
      </c>
      <c r="R7916" s="3"/>
      <c r="S7916" s="77" t="e">
        <f>VLOOKUP($R$1&amp;R7916,定价因子!$E:$F,2,0)</f>
        <v>#N/A</v>
      </c>
      <c r="T7916" s="61"/>
      <c r="U7916" s="63"/>
      <c r="V7916" s="63"/>
      <c r="W7916" s="63"/>
      <c r="X7916" s="3"/>
    </row>
    <row r="7917" spans="1:24">
      <c r="A7917" s="3"/>
      <c r="B7917" s="3"/>
      <c r="C7917" s="3"/>
      <c r="D7917" s="3"/>
      <c r="E7917" s="79"/>
      <c r="F7917" s="3"/>
      <c r="G7917" s="77" t="e">
        <f>VLOOKUP($F$1&amp;F7917,定价因子!E:F,2,0)</f>
        <v>#N/A</v>
      </c>
      <c r="H7917" s="3"/>
      <c r="I7917" s="77" t="e">
        <f>VLOOKUP($H$1&amp;H7917,定价因子!E:F,2,0)</f>
        <v>#N/A</v>
      </c>
      <c r="J7917" s="3"/>
      <c r="K7917" s="77" t="e">
        <f>VLOOKUP($J$1&amp;J7917,定价因子!E:F,2,0)</f>
        <v>#N/A</v>
      </c>
      <c r="L7917" s="3"/>
      <c r="M7917" s="77" t="e">
        <f>VLOOKUP($L$1&amp;L7917,定价因子!E:F,2,0)</f>
        <v>#N/A</v>
      </c>
      <c r="N7917" s="3"/>
      <c r="O7917" s="77" t="e">
        <f>VLOOKUP($N$1&amp;N7917,定价因子!E:F,2,0)</f>
        <v>#N/A</v>
      </c>
      <c r="P7917" s="3"/>
      <c r="Q7917" s="55" t="e">
        <f>VLOOKUP($P$1&amp;P7917,定价因子!$E:$F,2,0)</f>
        <v>#N/A</v>
      </c>
      <c r="R7917" s="3"/>
      <c r="S7917" s="77" t="e">
        <f>VLOOKUP($R$1&amp;R7917,定价因子!$E:$F,2,0)</f>
        <v>#N/A</v>
      </c>
      <c r="T7917" s="61"/>
      <c r="U7917" s="63"/>
      <c r="V7917" s="63"/>
      <c r="W7917" s="63"/>
      <c r="X7917" s="3"/>
    </row>
    <row r="7918" spans="1:24">
      <c r="A7918" s="3"/>
      <c r="B7918" s="3"/>
      <c r="C7918" s="3"/>
      <c r="D7918" s="3"/>
      <c r="E7918" s="79"/>
      <c r="F7918" s="3"/>
      <c r="G7918" s="77" t="e">
        <f>VLOOKUP($F$1&amp;F7918,定价因子!E:F,2,0)</f>
        <v>#N/A</v>
      </c>
      <c r="H7918" s="3"/>
      <c r="I7918" s="77" t="e">
        <f>VLOOKUP($H$1&amp;H7918,定价因子!E:F,2,0)</f>
        <v>#N/A</v>
      </c>
      <c r="J7918" s="3"/>
      <c r="K7918" s="77" t="e">
        <f>VLOOKUP($J$1&amp;J7918,定价因子!E:F,2,0)</f>
        <v>#N/A</v>
      </c>
      <c r="L7918" s="3"/>
      <c r="M7918" s="77" t="e">
        <f>VLOOKUP($L$1&amp;L7918,定价因子!E:F,2,0)</f>
        <v>#N/A</v>
      </c>
      <c r="N7918" s="3"/>
      <c r="O7918" s="77" t="e">
        <f>VLOOKUP($N$1&amp;N7918,定价因子!E:F,2,0)</f>
        <v>#N/A</v>
      </c>
      <c r="P7918" s="3"/>
      <c r="Q7918" s="55" t="e">
        <f>VLOOKUP($P$1&amp;P7918,定价因子!$E:$F,2,0)</f>
        <v>#N/A</v>
      </c>
      <c r="R7918" s="3"/>
      <c r="S7918" s="77" t="e">
        <f>VLOOKUP($R$1&amp;R7918,定价因子!$E:$F,2,0)</f>
        <v>#N/A</v>
      </c>
      <c r="T7918" s="61"/>
      <c r="U7918" s="63"/>
      <c r="V7918" s="63"/>
      <c r="W7918" s="63"/>
      <c r="X7918" s="3"/>
    </row>
    <row r="7919" spans="1:24">
      <c r="A7919" s="3"/>
      <c r="B7919" s="3"/>
      <c r="C7919" s="3"/>
      <c r="D7919" s="3"/>
      <c r="E7919" s="79"/>
      <c r="F7919" s="3"/>
      <c r="G7919" s="77" t="e">
        <f>VLOOKUP($F$1&amp;F7919,定价因子!E:F,2,0)</f>
        <v>#N/A</v>
      </c>
      <c r="H7919" s="3"/>
      <c r="I7919" s="77" t="e">
        <f>VLOOKUP($H$1&amp;H7919,定价因子!E:F,2,0)</f>
        <v>#N/A</v>
      </c>
      <c r="J7919" s="3"/>
      <c r="K7919" s="77" t="e">
        <f>VLOOKUP($J$1&amp;J7919,定价因子!E:F,2,0)</f>
        <v>#N/A</v>
      </c>
      <c r="L7919" s="3"/>
      <c r="M7919" s="77" t="e">
        <f>VLOOKUP($L$1&amp;L7919,定价因子!E:F,2,0)</f>
        <v>#N/A</v>
      </c>
      <c r="N7919" s="3"/>
      <c r="O7919" s="77" t="e">
        <f>VLOOKUP($N$1&amp;N7919,定价因子!E:F,2,0)</f>
        <v>#N/A</v>
      </c>
      <c r="P7919" s="3"/>
      <c r="Q7919" s="55" t="e">
        <f>VLOOKUP($P$1&amp;P7919,定价因子!$E:$F,2,0)</f>
        <v>#N/A</v>
      </c>
      <c r="R7919" s="3"/>
      <c r="S7919" s="77" t="e">
        <f>VLOOKUP($R$1&amp;R7919,定价因子!$E:$F,2,0)</f>
        <v>#N/A</v>
      </c>
      <c r="T7919" s="61"/>
      <c r="U7919" s="63"/>
      <c r="V7919" s="63"/>
      <c r="W7919" s="63"/>
      <c r="X7919" s="3"/>
    </row>
    <row r="7920" spans="1:24">
      <c r="A7920" s="3"/>
      <c r="B7920" s="3"/>
      <c r="C7920" s="3"/>
      <c r="D7920" s="3"/>
      <c r="E7920" s="79"/>
      <c r="F7920" s="3"/>
      <c r="G7920" s="77" t="e">
        <f>VLOOKUP($F$1&amp;F7920,定价因子!E:F,2,0)</f>
        <v>#N/A</v>
      </c>
      <c r="H7920" s="3"/>
      <c r="I7920" s="77" t="e">
        <f>VLOOKUP($H$1&amp;H7920,定价因子!E:F,2,0)</f>
        <v>#N/A</v>
      </c>
      <c r="J7920" s="3"/>
      <c r="K7920" s="77" t="e">
        <f>VLOOKUP($J$1&amp;J7920,定价因子!E:F,2,0)</f>
        <v>#N/A</v>
      </c>
      <c r="L7920" s="3"/>
      <c r="M7920" s="77" t="e">
        <f>VLOOKUP($L$1&amp;L7920,定价因子!E:F,2,0)</f>
        <v>#N/A</v>
      </c>
      <c r="N7920" s="3"/>
      <c r="O7920" s="77" t="e">
        <f>VLOOKUP($N$1&amp;N7920,定价因子!E:F,2,0)</f>
        <v>#N/A</v>
      </c>
      <c r="P7920" s="3"/>
      <c r="Q7920" s="55" t="e">
        <f>VLOOKUP($P$1&amp;P7920,定价因子!$E:$F,2,0)</f>
        <v>#N/A</v>
      </c>
      <c r="R7920" s="3"/>
      <c r="S7920" s="77" t="e">
        <f>VLOOKUP($R$1&amp;R7920,定价因子!$E:$F,2,0)</f>
        <v>#N/A</v>
      </c>
      <c r="T7920" s="61"/>
      <c r="U7920" s="63"/>
      <c r="V7920" s="63"/>
      <c r="W7920" s="63"/>
      <c r="X7920" s="3"/>
    </row>
    <row r="7921" spans="1:24">
      <c r="A7921" s="3"/>
      <c r="B7921" s="3"/>
      <c r="C7921" s="3"/>
      <c r="D7921" s="3"/>
      <c r="E7921" s="79"/>
      <c r="F7921" s="3"/>
      <c r="G7921" s="77" t="e">
        <f>VLOOKUP($F$1&amp;F7921,定价因子!E:F,2,0)</f>
        <v>#N/A</v>
      </c>
      <c r="H7921" s="3"/>
      <c r="I7921" s="77" t="e">
        <f>VLOOKUP($H$1&amp;H7921,定价因子!E:F,2,0)</f>
        <v>#N/A</v>
      </c>
      <c r="J7921" s="3"/>
      <c r="K7921" s="77" t="e">
        <f>VLOOKUP($J$1&amp;J7921,定价因子!E:F,2,0)</f>
        <v>#N/A</v>
      </c>
      <c r="L7921" s="3"/>
      <c r="M7921" s="77" t="e">
        <f>VLOOKUP($L$1&amp;L7921,定价因子!E:F,2,0)</f>
        <v>#N/A</v>
      </c>
      <c r="N7921" s="3"/>
      <c r="O7921" s="77" t="e">
        <f>VLOOKUP($N$1&amp;N7921,定价因子!E:F,2,0)</f>
        <v>#N/A</v>
      </c>
      <c r="P7921" s="3"/>
      <c r="Q7921" s="55" t="e">
        <f>VLOOKUP($P$1&amp;P7921,定价因子!$E:$F,2,0)</f>
        <v>#N/A</v>
      </c>
      <c r="R7921" s="3"/>
      <c r="S7921" s="77" t="e">
        <f>VLOOKUP($R$1&amp;R7921,定价因子!$E:$F,2,0)</f>
        <v>#N/A</v>
      </c>
      <c r="T7921" s="61"/>
      <c r="U7921" s="63"/>
      <c r="V7921" s="63"/>
      <c r="W7921" s="63"/>
      <c r="X7921" s="3"/>
    </row>
    <row r="7922" spans="1:24">
      <c r="A7922" s="3"/>
      <c r="B7922" s="3"/>
      <c r="C7922" s="3"/>
      <c r="D7922" s="3"/>
      <c r="E7922" s="79"/>
      <c r="F7922" s="3"/>
      <c r="G7922" s="77" t="e">
        <f>VLOOKUP($F$1&amp;F7922,定价因子!E:F,2,0)</f>
        <v>#N/A</v>
      </c>
      <c r="H7922" s="3"/>
      <c r="I7922" s="77" t="e">
        <f>VLOOKUP($H$1&amp;H7922,定价因子!E:F,2,0)</f>
        <v>#N/A</v>
      </c>
      <c r="J7922" s="3"/>
      <c r="K7922" s="77" t="e">
        <f>VLOOKUP($J$1&amp;J7922,定价因子!E:F,2,0)</f>
        <v>#N/A</v>
      </c>
      <c r="L7922" s="3"/>
      <c r="M7922" s="77" t="e">
        <f>VLOOKUP($L$1&amp;L7922,定价因子!E:F,2,0)</f>
        <v>#N/A</v>
      </c>
      <c r="N7922" s="3"/>
      <c r="O7922" s="77" t="e">
        <f>VLOOKUP($N$1&amp;N7922,定价因子!E:F,2,0)</f>
        <v>#N/A</v>
      </c>
      <c r="P7922" s="3"/>
      <c r="Q7922" s="55" t="e">
        <f>VLOOKUP($P$1&amp;P7922,定价因子!$E:$F,2,0)</f>
        <v>#N/A</v>
      </c>
      <c r="R7922" s="3"/>
      <c r="S7922" s="77" t="e">
        <f>VLOOKUP($R$1&amp;R7922,定价因子!$E:$F,2,0)</f>
        <v>#N/A</v>
      </c>
      <c r="T7922" s="61"/>
      <c r="U7922" s="63"/>
      <c r="V7922" s="63"/>
      <c r="W7922" s="63"/>
      <c r="X7922" s="3"/>
    </row>
    <row r="7923" spans="1:24">
      <c r="A7923" s="3"/>
      <c r="B7923" s="3"/>
      <c r="C7923" s="3"/>
      <c r="D7923" s="3"/>
      <c r="E7923" s="79"/>
      <c r="F7923" s="3"/>
      <c r="G7923" s="77" t="e">
        <f>VLOOKUP($F$1&amp;F7923,定价因子!E:F,2,0)</f>
        <v>#N/A</v>
      </c>
      <c r="H7923" s="3"/>
      <c r="I7923" s="77" t="e">
        <f>VLOOKUP($H$1&amp;H7923,定价因子!E:F,2,0)</f>
        <v>#N/A</v>
      </c>
      <c r="J7923" s="3"/>
      <c r="K7923" s="77" t="e">
        <f>VLOOKUP($J$1&amp;J7923,定价因子!E:F,2,0)</f>
        <v>#N/A</v>
      </c>
      <c r="L7923" s="3"/>
      <c r="M7923" s="77" t="e">
        <f>VLOOKUP($L$1&amp;L7923,定价因子!E:F,2,0)</f>
        <v>#N/A</v>
      </c>
      <c r="N7923" s="3"/>
      <c r="O7923" s="77" t="e">
        <f>VLOOKUP($N$1&amp;N7923,定价因子!E:F,2,0)</f>
        <v>#N/A</v>
      </c>
      <c r="P7923" s="3"/>
      <c r="Q7923" s="55" t="e">
        <f>VLOOKUP($P$1&amp;P7923,定价因子!$E:$F,2,0)</f>
        <v>#N/A</v>
      </c>
      <c r="R7923" s="3"/>
      <c r="S7923" s="77" t="e">
        <f>VLOOKUP($R$1&amp;R7923,定价因子!$E:$F,2,0)</f>
        <v>#N/A</v>
      </c>
      <c r="T7923" s="61"/>
      <c r="U7923" s="63"/>
      <c r="V7923" s="63"/>
      <c r="W7923" s="63"/>
      <c r="X7923" s="3"/>
    </row>
    <row r="7924" spans="1:24">
      <c r="A7924" s="3"/>
      <c r="B7924" s="3"/>
      <c r="C7924" s="3"/>
      <c r="D7924" s="3"/>
      <c r="E7924" s="79"/>
      <c r="F7924" s="3"/>
      <c r="G7924" s="77" t="e">
        <f>VLOOKUP($F$1&amp;F7924,定价因子!E:F,2,0)</f>
        <v>#N/A</v>
      </c>
      <c r="H7924" s="3"/>
      <c r="I7924" s="77" t="e">
        <f>VLOOKUP($H$1&amp;H7924,定价因子!E:F,2,0)</f>
        <v>#N/A</v>
      </c>
      <c r="J7924" s="3"/>
      <c r="K7924" s="77" t="e">
        <f>VLOOKUP($J$1&amp;J7924,定价因子!E:F,2,0)</f>
        <v>#N/A</v>
      </c>
      <c r="L7924" s="3"/>
      <c r="M7924" s="77" t="e">
        <f>VLOOKUP($L$1&amp;L7924,定价因子!E:F,2,0)</f>
        <v>#N/A</v>
      </c>
      <c r="N7924" s="3"/>
      <c r="O7924" s="77" t="e">
        <f>VLOOKUP($N$1&amp;N7924,定价因子!E:F,2,0)</f>
        <v>#N/A</v>
      </c>
      <c r="P7924" s="3"/>
      <c r="Q7924" s="55" t="e">
        <f>VLOOKUP($P$1&amp;P7924,定价因子!$E:$F,2,0)</f>
        <v>#N/A</v>
      </c>
      <c r="R7924" s="3"/>
      <c r="S7924" s="77" t="e">
        <f>VLOOKUP($R$1&amp;R7924,定价因子!$E:$F,2,0)</f>
        <v>#N/A</v>
      </c>
      <c r="T7924" s="61"/>
      <c r="U7924" s="63"/>
      <c r="V7924" s="63"/>
      <c r="W7924" s="63"/>
      <c r="X7924" s="3"/>
    </row>
    <row r="7925" spans="1:24">
      <c r="A7925" s="3"/>
      <c r="B7925" s="3"/>
      <c r="C7925" s="3"/>
      <c r="D7925" s="3"/>
      <c r="E7925" s="79"/>
      <c r="F7925" s="3"/>
      <c r="G7925" s="77" t="e">
        <f>VLOOKUP($F$1&amp;F7925,定价因子!E:F,2,0)</f>
        <v>#N/A</v>
      </c>
      <c r="H7925" s="3"/>
      <c r="I7925" s="77" t="e">
        <f>VLOOKUP($H$1&amp;H7925,定价因子!E:F,2,0)</f>
        <v>#N/A</v>
      </c>
      <c r="J7925" s="3"/>
      <c r="K7925" s="77" t="e">
        <f>VLOOKUP($J$1&amp;J7925,定价因子!E:F,2,0)</f>
        <v>#N/A</v>
      </c>
      <c r="L7925" s="3"/>
      <c r="M7925" s="77" t="e">
        <f>VLOOKUP($L$1&amp;L7925,定价因子!E:F,2,0)</f>
        <v>#N/A</v>
      </c>
      <c r="N7925" s="3"/>
      <c r="O7925" s="77" t="e">
        <f>VLOOKUP($N$1&amp;N7925,定价因子!E:F,2,0)</f>
        <v>#N/A</v>
      </c>
      <c r="P7925" s="3"/>
      <c r="Q7925" s="55" t="e">
        <f>VLOOKUP($P$1&amp;P7925,定价因子!$E:$F,2,0)</f>
        <v>#N/A</v>
      </c>
      <c r="R7925" s="3"/>
      <c r="S7925" s="77" t="e">
        <f>VLOOKUP($R$1&amp;R7925,定价因子!$E:$F,2,0)</f>
        <v>#N/A</v>
      </c>
      <c r="T7925" s="61"/>
      <c r="U7925" s="63"/>
      <c r="V7925" s="63"/>
      <c r="W7925" s="63"/>
      <c r="X7925" s="3"/>
    </row>
    <row r="7926" spans="1:24">
      <c r="A7926" s="3"/>
      <c r="B7926" s="3"/>
      <c r="C7926" s="3"/>
      <c r="D7926" s="3"/>
      <c r="E7926" s="79"/>
      <c r="F7926" s="3"/>
      <c r="G7926" s="77" t="e">
        <f>VLOOKUP($F$1&amp;F7926,定价因子!E:F,2,0)</f>
        <v>#N/A</v>
      </c>
      <c r="H7926" s="3"/>
      <c r="I7926" s="77" t="e">
        <f>VLOOKUP($H$1&amp;H7926,定价因子!E:F,2,0)</f>
        <v>#N/A</v>
      </c>
      <c r="J7926" s="3"/>
      <c r="K7926" s="77" t="e">
        <f>VLOOKUP($J$1&amp;J7926,定价因子!E:F,2,0)</f>
        <v>#N/A</v>
      </c>
      <c r="L7926" s="3"/>
      <c r="M7926" s="77" t="e">
        <f>VLOOKUP($L$1&amp;L7926,定价因子!E:F,2,0)</f>
        <v>#N/A</v>
      </c>
      <c r="N7926" s="3"/>
      <c r="O7926" s="77" t="e">
        <f>VLOOKUP($N$1&amp;N7926,定价因子!E:F,2,0)</f>
        <v>#N/A</v>
      </c>
      <c r="P7926" s="3"/>
      <c r="Q7926" s="55" t="e">
        <f>VLOOKUP($P$1&amp;P7926,定价因子!$E:$F,2,0)</f>
        <v>#N/A</v>
      </c>
      <c r="R7926" s="3"/>
      <c r="S7926" s="77" t="e">
        <f>VLOOKUP($R$1&amp;R7926,定价因子!$E:$F,2,0)</f>
        <v>#N/A</v>
      </c>
      <c r="T7926" s="61"/>
      <c r="U7926" s="63"/>
      <c r="V7926" s="63"/>
      <c r="W7926" s="63"/>
      <c r="X7926" s="3"/>
    </row>
    <row r="7927" spans="1:24">
      <c r="A7927" s="3"/>
      <c r="B7927" s="3"/>
      <c r="C7927" s="3"/>
      <c r="D7927" s="3"/>
      <c r="E7927" s="79"/>
      <c r="F7927" s="3"/>
      <c r="G7927" s="77" t="e">
        <f>VLOOKUP($F$1&amp;F7927,定价因子!E:F,2,0)</f>
        <v>#N/A</v>
      </c>
      <c r="H7927" s="3"/>
      <c r="I7927" s="77" t="e">
        <f>VLOOKUP($H$1&amp;H7927,定价因子!E:F,2,0)</f>
        <v>#N/A</v>
      </c>
      <c r="J7927" s="3"/>
      <c r="K7927" s="77" t="e">
        <f>VLOOKUP($J$1&amp;J7927,定价因子!E:F,2,0)</f>
        <v>#N/A</v>
      </c>
      <c r="L7927" s="3"/>
      <c r="M7927" s="77" t="e">
        <f>VLOOKUP($L$1&amp;L7927,定价因子!E:F,2,0)</f>
        <v>#N/A</v>
      </c>
      <c r="N7927" s="3"/>
      <c r="O7927" s="77" t="e">
        <f>VLOOKUP($N$1&amp;N7927,定价因子!E:F,2,0)</f>
        <v>#N/A</v>
      </c>
      <c r="P7927" s="3"/>
      <c r="Q7927" s="55" t="e">
        <f>VLOOKUP($P$1&amp;P7927,定价因子!$E:$F,2,0)</f>
        <v>#N/A</v>
      </c>
      <c r="R7927" s="3"/>
      <c r="S7927" s="77" t="e">
        <f>VLOOKUP($R$1&amp;R7927,定价因子!$E:$F,2,0)</f>
        <v>#N/A</v>
      </c>
      <c r="T7927" s="61"/>
      <c r="U7927" s="63"/>
      <c r="V7927" s="63"/>
      <c r="W7927" s="63"/>
      <c r="X7927" s="3"/>
    </row>
    <row r="7928" spans="1:24">
      <c r="A7928" s="3"/>
      <c r="B7928" s="3"/>
      <c r="C7928" s="3"/>
      <c r="D7928" s="3"/>
      <c r="E7928" s="79"/>
      <c r="F7928" s="3"/>
      <c r="G7928" s="77" t="e">
        <f>VLOOKUP($F$1&amp;F7928,定价因子!E:F,2,0)</f>
        <v>#N/A</v>
      </c>
      <c r="H7928" s="3"/>
      <c r="I7928" s="77" t="e">
        <f>VLOOKUP($H$1&amp;H7928,定价因子!E:F,2,0)</f>
        <v>#N/A</v>
      </c>
      <c r="J7928" s="3"/>
      <c r="K7928" s="77" t="e">
        <f>VLOOKUP($J$1&amp;J7928,定价因子!E:F,2,0)</f>
        <v>#N/A</v>
      </c>
      <c r="L7928" s="3"/>
      <c r="M7928" s="77" t="e">
        <f>VLOOKUP($L$1&amp;L7928,定价因子!E:F,2,0)</f>
        <v>#N/A</v>
      </c>
      <c r="N7928" s="3"/>
      <c r="O7928" s="77" t="e">
        <f>VLOOKUP($N$1&amp;N7928,定价因子!E:F,2,0)</f>
        <v>#N/A</v>
      </c>
      <c r="P7928" s="3"/>
      <c r="Q7928" s="55" t="e">
        <f>VLOOKUP($P$1&amp;P7928,定价因子!$E:$F,2,0)</f>
        <v>#N/A</v>
      </c>
      <c r="R7928" s="3"/>
      <c r="S7928" s="77" t="e">
        <f>VLOOKUP($R$1&amp;R7928,定价因子!$E:$F,2,0)</f>
        <v>#N/A</v>
      </c>
      <c r="T7928" s="61"/>
      <c r="U7928" s="63"/>
      <c r="V7928" s="63"/>
      <c r="W7928" s="63"/>
      <c r="X7928" s="3"/>
    </row>
    <row r="7929" spans="1:24">
      <c r="A7929" s="3"/>
      <c r="B7929" s="3"/>
      <c r="C7929" s="3"/>
      <c r="D7929" s="3"/>
      <c r="E7929" s="79"/>
      <c r="F7929" s="3"/>
      <c r="G7929" s="77" t="e">
        <f>VLOOKUP($F$1&amp;F7929,定价因子!E:F,2,0)</f>
        <v>#N/A</v>
      </c>
      <c r="H7929" s="3"/>
      <c r="I7929" s="77" t="e">
        <f>VLOOKUP($H$1&amp;H7929,定价因子!E:F,2,0)</f>
        <v>#N/A</v>
      </c>
      <c r="J7929" s="3"/>
      <c r="K7929" s="77" t="e">
        <f>VLOOKUP($J$1&amp;J7929,定价因子!E:F,2,0)</f>
        <v>#N/A</v>
      </c>
      <c r="L7929" s="3"/>
      <c r="M7929" s="77" t="e">
        <f>VLOOKUP($L$1&amp;L7929,定价因子!E:F,2,0)</f>
        <v>#N/A</v>
      </c>
      <c r="N7929" s="3"/>
      <c r="O7929" s="77" t="e">
        <f>VLOOKUP($N$1&amp;N7929,定价因子!E:F,2,0)</f>
        <v>#N/A</v>
      </c>
      <c r="P7929" s="3"/>
      <c r="Q7929" s="55" t="e">
        <f>VLOOKUP($P$1&amp;P7929,定价因子!$E:$F,2,0)</f>
        <v>#N/A</v>
      </c>
      <c r="R7929" s="3"/>
      <c r="S7929" s="77" t="e">
        <f>VLOOKUP($R$1&amp;R7929,定价因子!$E:$F,2,0)</f>
        <v>#N/A</v>
      </c>
      <c r="T7929" s="61"/>
      <c r="U7929" s="63"/>
      <c r="V7929" s="63"/>
      <c r="W7929" s="63"/>
      <c r="X7929" s="3"/>
    </row>
    <row r="7930" spans="1:24">
      <c r="A7930" s="3"/>
      <c r="B7930" s="3"/>
      <c r="C7930" s="3"/>
      <c r="D7930" s="3"/>
      <c r="E7930" s="79"/>
      <c r="F7930" s="3"/>
      <c r="G7930" s="77" t="e">
        <f>VLOOKUP($F$1&amp;F7930,定价因子!E:F,2,0)</f>
        <v>#N/A</v>
      </c>
      <c r="H7930" s="3"/>
      <c r="I7930" s="77" t="e">
        <f>VLOOKUP($H$1&amp;H7930,定价因子!E:F,2,0)</f>
        <v>#N/A</v>
      </c>
      <c r="J7930" s="3"/>
      <c r="K7930" s="77" t="e">
        <f>VLOOKUP($J$1&amp;J7930,定价因子!E:F,2,0)</f>
        <v>#N/A</v>
      </c>
      <c r="L7930" s="3"/>
      <c r="M7930" s="77" t="e">
        <f>VLOOKUP($L$1&amp;L7930,定价因子!E:F,2,0)</f>
        <v>#N/A</v>
      </c>
      <c r="N7930" s="3"/>
      <c r="O7930" s="77" t="e">
        <f>VLOOKUP($N$1&amp;N7930,定价因子!E:F,2,0)</f>
        <v>#N/A</v>
      </c>
      <c r="P7930" s="3"/>
      <c r="Q7930" s="55" t="e">
        <f>VLOOKUP($P$1&amp;P7930,定价因子!$E:$F,2,0)</f>
        <v>#N/A</v>
      </c>
      <c r="R7930" s="3"/>
      <c r="S7930" s="77" t="e">
        <f>VLOOKUP($R$1&amp;R7930,定价因子!$E:$F,2,0)</f>
        <v>#N/A</v>
      </c>
      <c r="T7930" s="61"/>
      <c r="U7930" s="63"/>
      <c r="V7930" s="63"/>
      <c r="W7930" s="63"/>
      <c r="X7930" s="3"/>
    </row>
    <row r="7931" spans="1:24">
      <c r="A7931" s="3"/>
      <c r="B7931" s="3"/>
      <c r="C7931" s="3"/>
      <c r="D7931" s="3"/>
      <c r="E7931" s="79"/>
      <c r="F7931" s="3"/>
      <c r="G7931" s="77" t="e">
        <f>VLOOKUP($F$1&amp;F7931,定价因子!E:F,2,0)</f>
        <v>#N/A</v>
      </c>
      <c r="H7931" s="3"/>
      <c r="I7931" s="77" t="e">
        <f>VLOOKUP($H$1&amp;H7931,定价因子!E:F,2,0)</f>
        <v>#N/A</v>
      </c>
      <c r="J7931" s="3"/>
      <c r="K7931" s="77" t="e">
        <f>VLOOKUP($J$1&amp;J7931,定价因子!E:F,2,0)</f>
        <v>#N/A</v>
      </c>
      <c r="L7931" s="3"/>
      <c r="M7931" s="77" t="e">
        <f>VLOOKUP($L$1&amp;L7931,定价因子!E:F,2,0)</f>
        <v>#N/A</v>
      </c>
      <c r="N7931" s="3"/>
      <c r="O7931" s="77" t="e">
        <f>VLOOKUP($N$1&amp;N7931,定价因子!E:F,2,0)</f>
        <v>#N/A</v>
      </c>
      <c r="P7931" s="3"/>
      <c r="Q7931" s="55" t="e">
        <f>VLOOKUP($P$1&amp;P7931,定价因子!$E:$F,2,0)</f>
        <v>#N/A</v>
      </c>
      <c r="R7931" s="3"/>
      <c r="S7931" s="77" t="e">
        <f>VLOOKUP($R$1&amp;R7931,定价因子!$E:$F,2,0)</f>
        <v>#N/A</v>
      </c>
      <c r="T7931" s="61"/>
      <c r="U7931" s="63"/>
      <c r="V7931" s="63"/>
      <c r="W7931" s="63"/>
      <c r="X7931" s="3"/>
    </row>
    <row r="7932" spans="1:24">
      <c r="A7932" s="3"/>
      <c r="B7932" s="3"/>
      <c r="C7932" s="3"/>
      <c r="D7932" s="3"/>
      <c r="E7932" s="79"/>
      <c r="F7932" s="3"/>
      <c r="G7932" s="77" t="e">
        <f>VLOOKUP($F$1&amp;F7932,定价因子!E:F,2,0)</f>
        <v>#N/A</v>
      </c>
      <c r="H7932" s="3"/>
      <c r="I7932" s="77" t="e">
        <f>VLOOKUP($H$1&amp;H7932,定价因子!E:F,2,0)</f>
        <v>#N/A</v>
      </c>
      <c r="J7932" s="3"/>
      <c r="K7932" s="77" t="e">
        <f>VLOOKUP($J$1&amp;J7932,定价因子!E:F,2,0)</f>
        <v>#N/A</v>
      </c>
      <c r="L7932" s="3"/>
      <c r="M7932" s="77" t="e">
        <f>VLOOKUP($L$1&amp;L7932,定价因子!E:F,2,0)</f>
        <v>#N/A</v>
      </c>
      <c r="N7932" s="3"/>
      <c r="O7932" s="77" t="e">
        <f>VLOOKUP($N$1&amp;N7932,定价因子!E:F,2,0)</f>
        <v>#N/A</v>
      </c>
      <c r="P7932" s="3"/>
      <c r="Q7932" s="55" t="e">
        <f>VLOOKUP($P$1&amp;P7932,定价因子!$E:$F,2,0)</f>
        <v>#N/A</v>
      </c>
      <c r="R7932" s="3"/>
      <c r="S7932" s="77" t="e">
        <f>VLOOKUP($R$1&amp;R7932,定价因子!$E:$F,2,0)</f>
        <v>#N/A</v>
      </c>
      <c r="T7932" s="61"/>
      <c r="U7932" s="63"/>
      <c r="V7932" s="63"/>
      <c r="W7932" s="63"/>
      <c r="X7932" s="3"/>
    </row>
    <row r="7933" spans="1:24">
      <c r="A7933" s="3"/>
      <c r="B7933" s="3"/>
      <c r="C7933" s="3"/>
      <c r="D7933" s="3"/>
      <c r="E7933" s="79"/>
      <c r="F7933" s="3"/>
      <c r="G7933" s="77" t="e">
        <f>VLOOKUP($F$1&amp;F7933,定价因子!E:F,2,0)</f>
        <v>#N/A</v>
      </c>
      <c r="H7933" s="3"/>
      <c r="I7933" s="77" t="e">
        <f>VLOOKUP($H$1&amp;H7933,定价因子!E:F,2,0)</f>
        <v>#N/A</v>
      </c>
      <c r="J7933" s="3"/>
      <c r="K7933" s="77" t="e">
        <f>VLOOKUP($J$1&amp;J7933,定价因子!E:F,2,0)</f>
        <v>#N/A</v>
      </c>
      <c r="L7933" s="3"/>
      <c r="M7933" s="77" t="e">
        <f>VLOOKUP($L$1&amp;L7933,定价因子!E:F,2,0)</f>
        <v>#N/A</v>
      </c>
      <c r="N7933" s="3"/>
      <c r="O7933" s="77" t="e">
        <f>VLOOKUP($N$1&amp;N7933,定价因子!E:F,2,0)</f>
        <v>#N/A</v>
      </c>
      <c r="P7933" s="3"/>
      <c r="Q7933" s="55" t="e">
        <f>VLOOKUP($P$1&amp;P7933,定价因子!$E:$F,2,0)</f>
        <v>#N/A</v>
      </c>
      <c r="R7933" s="3"/>
      <c r="S7933" s="77" t="e">
        <f>VLOOKUP($R$1&amp;R7933,定价因子!$E:$F,2,0)</f>
        <v>#N/A</v>
      </c>
      <c r="T7933" s="61"/>
      <c r="U7933" s="63"/>
      <c r="V7933" s="63"/>
      <c r="W7933" s="63"/>
      <c r="X7933" s="3"/>
    </row>
    <row r="7934" spans="1:24">
      <c r="A7934" s="3"/>
      <c r="B7934" s="3"/>
      <c r="C7934" s="3"/>
      <c r="D7934" s="3"/>
      <c r="E7934" s="79"/>
      <c r="F7934" s="3"/>
      <c r="G7934" s="77" t="e">
        <f>VLOOKUP($F$1&amp;F7934,定价因子!E:F,2,0)</f>
        <v>#N/A</v>
      </c>
      <c r="H7934" s="3"/>
      <c r="I7934" s="77" t="e">
        <f>VLOOKUP($H$1&amp;H7934,定价因子!E:F,2,0)</f>
        <v>#N/A</v>
      </c>
      <c r="J7934" s="3"/>
      <c r="K7934" s="77" t="e">
        <f>VLOOKUP($J$1&amp;J7934,定价因子!E:F,2,0)</f>
        <v>#N/A</v>
      </c>
      <c r="L7934" s="3"/>
      <c r="M7934" s="77" t="e">
        <f>VLOOKUP($L$1&amp;L7934,定价因子!E:F,2,0)</f>
        <v>#N/A</v>
      </c>
      <c r="N7934" s="3"/>
      <c r="O7934" s="77" t="e">
        <f>VLOOKUP($N$1&amp;N7934,定价因子!E:F,2,0)</f>
        <v>#N/A</v>
      </c>
      <c r="P7934" s="3"/>
      <c r="Q7934" s="55" t="e">
        <f>VLOOKUP($P$1&amp;P7934,定价因子!$E:$F,2,0)</f>
        <v>#N/A</v>
      </c>
      <c r="R7934" s="3"/>
      <c r="S7934" s="77" t="e">
        <f>VLOOKUP($R$1&amp;R7934,定价因子!$E:$F,2,0)</f>
        <v>#N/A</v>
      </c>
      <c r="T7934" s="61"/>
      <c r="U7934" s="63"/>
      <c r="V7934" s="63"/>
      <c r="W7934" s="63"/>
      <c r="X7934" s="3"/>
    </row>
    <row r="7935" spans="1:24">
      <c r="A7935" s="3"/>
      <c r="B7935" s="3"/>
      <c r="C7935" s="3"/>
      <c r="D7935" s="3"/>
      <c r="E7935" s="79"/>
      <c r="F7935" s="3"/>
      <c r="G7935" s="77" t="e">
        <f>VLOOKUP($F$1&amp;F7935,定价因子!E:F,2,0)</f>
        <v>#N/A</v>
      </c>
      <c r="H7935" s="3"/>
      <c r="I7935" s="77" t="e">
        <f>VLOOKUP($H$1&amp;H7935,定价因子!E:F,2,0)</f>
        <v>#N/A</v>
      </c>
      <c r="J7935" s="3"/>
      <c r="K7935" s="77" t="e">
        <f>VLOOKUP($J$1&amp;J7935,定价因子!E:F,2,0)</f>
        <v>#N/A</v>
      </c>
      <c r="L7935" s="3"/>
      <c r="M7935" s="77" t="e">
        <f>VLOOKUP($L$1&amp;L7935,定价因子!E:F,2,0)</f>
        <v>#N/A</v>
      </c>
      <c r="N7935" s="3"/>
      <c r="O7935" s="77" t="e">
        <f>VLOOKUP($N$1&amp;N7935,定价因子!E:F,2,0)</f>
        <v>#N/A</v>
      </c>
      <c r="P7935" s="3"/>
      <c r="Q7935" s="55" t="e">
        <f>VLOOKUP($P$1&amp;P7935,定价因子!$E:$F,2,0)</f>
        <v>#N/A</v>
      </c>
      <c r="R7935" s="3"/>
      <c r="S7935" s="77" t="e">
        <f>VLOOKUP($R$1&amp;R7935,定价因子!$E:$F,2,0)</f>
        <v>#N/A</v>
      </c>
      <c r="T7935" s="61"/>
      <c r="U7935" s="63"/>
      <c r="V7935" s="63"/>
      <c r="W7935" s="63"/>
      <c r="X7935" s="3"/>
    </row>
    <row r="7936" spans="1:24">
      <c r="A7936" s="3"/>
      <c r="B7936" s="3"/>
      <c r="C7936" s="3"/>
      <c r="D7936" s="3"/>
      <c r="E7936" s="79"/>
      <c r="F7936" s="3"/>
      <c r="G7936" s="77" t="e">
        <f>VLOOKUP($F$1&amp;F7936,定价因子!E:F,2,0)</f>
        <v>#N/A</v>
      </c>
      <c r="H7936" s="3"/>
      <c r="I7936" s="77" t="e">
        <f>VLOOKUP($H$1&amp;H7936,定价因子!E:F,2,0)</f>
        <v>#N/A</v>
      </c>
      <c r="J7936" s="3"/>
      <c r="K7936" s="77" t="e">
        <f>VLOOKUP($J$1&amp;J7936,定价因子!E:F,2,0)</f>
        <v>#N/A</v>
      </c>
      <c r="L7936" s="3"/>
      <c r="M7936" s="77" t="e">
        <f>VLOOKUP($L$1&amp;L7936,定价因子!E:F,2,0)</f>
        <v>#N/A</v>
      </c>
      <c r="N7936" s="3"/>
      <c r="O7936" s="77" t="e">
        <f>VLOOKUP($N$1&amp;N7936,定价因子!E:F,2,0)</f>
        <v>#N/A</v>
      </c>
      <c r="P7936" s="3"/>
      <c r="Q7936" s="55" t="e">
        <f>VLOOKUP($P$1&amp;P7936,定价因子!$E:$F,2,0)</f>
        <v>#N/A</v>
      </c>
      <c r="R7936" s="3"/>
      <c r="S7936" s="77" t="e">
        <f>VLOOKUP($R$1&amp;R7936,定价因子!$E:$F,2,0)</f>
        <v>#N/A</v>
      </c>
      <c r="T7936" s="61"/>
      <c r="U7936" s="63"/>
      <c r="V7936" s="63"/>
      <c r="W7936" s="63"/>
      <c r="X7936" s="3"/>
    </row>
    <row r="7937" spans="1:24">
      <c r="A7937" s="3"/>
      <c r="B7937" s="3"/>
      <c r="C7937" s="3"/>
      <c r="D7937" s="3"/>
      <c r="E7937" s="79"/>
      <c r="F7937" s="3"/>
      <c r="G7937" s="77" t="e">
        <f>VLOOKUP($F$1&amp;F7937,定价因子!E:F,2,0)</f>
        <v>#N/A</v>
      </c>
      <c r="H7937" s="3"/>
      <c r="I7937" s="77" t="e">
        <f>VLOOKUP($H$1&amp;H7937,定价因子!E:F,2,0)</f>
        <v>#N/A</v>
      </c>
      <c r="J7937" s="3"/>
      <c r="K7937" s="77" t="e">
        <f>VLOOKUP($J$1&amp;J7937,定价因子!E:F,2,0)</f>
        <v>#N/A</v>
      </c>
      <c r="L7937" s="3"/>
      <c r="M7937" s="77" t="e">
        <f>VLOOKUP($L$1&amp;L7937,定价因子!E:F,2,0)</f>
        <v>#N/A</v>
      </c>
      <c r="N7937" s="3"/>
      <c r="O7937" s="77" t="e">
        <f>VLOOKUP($N$1&amp;N7937,定价因子!E:F,2,0)</f>
        <v>#N/A</v>
      </c>
      <c r="P7937" s="3"/>
      <c r="Q7937" s="55" t="e">
        <f>VLOOKUP($P$1&amp;P7937,定价因子!$E:$F,2,0)</f>
        <v>#N/A</v>
      </c>
      <c r="R7937" s="3"/>
      <c r="S7937" s="77" t="e">
        <f>VLOOKUP($R$1&amp;R7937,定价因子!$E:$F,2,0)</f>
        <v>#N/A</v>
      </c>
      <c r="T7937" s="61"/>
      <c r="U7937" s="63"/>
      <c r="V7937" s="63"/>
      <c r="W7937" s="63"/>
      <c r="X7937" s="3"/>
    </row>
    <row r="7938" spans="1:24">
      <c r="A7938" s="3"/>
      <c r="B7938" s="3"/>
      <c r="C7938" s="3"/>
      <c r="D7938" s="3"/>
      <c r="E7938" s="79"/>
      <c r="F7938" s="3"/>
      <c r="G7938" s="77" t="e">
        <f>VLOOKUP($F$1&amp;F7938,定价因子!E:F,2,0)</f>
        <v>#N/A</v>
      </c>
      <c r="H7938" s="3"/>
      <c r="I7938" s="77" t="e">
        <f>VLOOKUP($H$1&amp;H7938,定价因子!E:F,2,0)</f>
        <v>#N/A</v>
      </c>
      <c r="J7938" s="3"/>
      <c r="K7938" s="77" t="e">
        <f>VLOOKUP($J$1&amp;J7938,定价因子!E:F,2,0)</f>
        <v>#N/A</v>
      </c>
      <c r="L7938" s="3"/>
      <c r="M7938" s="77" t="e">
        <f>VLOOKUP($L$1&amp;L7938,定价因子!E:F,2,0)</f>
        <v>#N/A</v>
      </c>
      <c r="N7938" s="3"/>
      <c r="O7938" s="77" t="e">
        <f>VLOOKUP($N$1&amp;N7938,定价因子!E:F,2,0)</f>
        <v>#N/A</v>
      </c>
      <c r="P7938" s="3"/>
      <c r="Q7938" s="55" t="e">
        <f>VLOOKUP($P$1&amp;P7938,定价因子!$E:$F,2,0)</f>
        <v>#N/A</v>
      </c>
      <c r="R7938" s="3"/>
      <c r="S7938" s="77" t="e">
        <f>VLOOKUP($R$1&amp;R7938,定价因子!$E:$F,2,0)</f>
        <v>#N/A</v>
      </c>
      <c r="T7938" s="61"/>
      <c r="U7938" s="63"/>
      <c r="V7938" s="63"/>
      <c r="W7938" s="63"/>
      <c r="X7938" s="3"/>
    </row>
    <row r="7939" spans="1:24">
      <c r="A7939" s="3"/>
      <c r="B7939" s="3"/>
      <c r="C7939" s="3"/>
      <c r="D7939" s="3"/>
      <c r="E7939" s="79"/>
      <c r="F7939" s="3"/>
      <c r="G7939" s="77" t="e">
        <f>VLOOKUP($F$1&amp;F7939,定价因子!E:F,2,0)</f>
        <v>#N/A</v>
      </c>
      <c r="H7939" s="3"/>
      <c r="I7939" s="77" t="e">
        <f>VLOOKUP($H$1&amp;H7939,定价因子!E:F,2,0)</f>
        <v>#N/A</v>
      </c>
      <c r="J7939" s="3"/>
      <c r="K7939" s="77" t="e">
        <f>VLOOKUP($J$1&amp;J7939,定价因子!E:F,2,0)</f>
        <v>#N/A</v>
      </c>
      <c r="L7939" s="3"/>
      <c r="M7939" s="77" t="e">
        <f>VLOOKUP($L$1&amp;L7939,定价因子!E:F,2,0)</f>
        <v>#N/A</v>
      </c>
      <c r="N7939" s="3"/>
      <c r="O7939" s="77" t="e">
        <f>VLOOKUP($N$1&amp;N7939,定价因子!E:F,2,0)</f>
        <v>#N/A</v>
      </c>
      <c r="P7939" s="3"/>
      <c r="Q7939" s="55" t="e">
        <f>VLOOKUP($P$1&amp;P7939,定价因子!$E:$F,2,0)</f>
        <v>#N/A</v>
      </c>
      <c r="R7939" s="3"/>
      <c r="S7939" s="77" t="e">
        <f>VLOOKUP($R$1&amp;R7939,定价因子!$E:$F,2,0)</f>
        <v>#N/A</v>
      </c>
      <c r="T7939" s="61"/>
      <c r="U7939" s="63"/>
      <c r="V7939" s="63"/>
      <c r="W7939" s="63"/>
      <c r="X7939" s="3"/>
    </row>
    <row r="7940" spans="1:24">
      <c r="A7940" s="3"/>
      <c r="B7940" s="3"/>
      <c r="C7940" s="3"/>
      <c r="D7940" s="3"/>
      <c r="E7940" s="79"/>
      <c r="F7940" s="3"/>
      <c r="G7940" s="77" t="e">
        <f>VLOOKUP($F$1&amp;F7940,定价因子!E:F,2,0)</f>
        <v>#N/A</v>
      </c>
      <c r="H7940" s="3"/>
      <c r="I7940" s="77" t="e">
        <f>VLOOKUP($H$1&amp;H7940,定价因子!E:F,2,0)</f>
        <v>#N/A</v>
      </c>
      <c r="J7940" s="3"/>
      <c r="K7940" s="77" t="e">
        <f>VLOOKUP($J$1&amp;J7940,定价因子!E:F,2,0)</f>
        <v>#N/A</v>
      </c>
      <c r="L7940" s="3"/>
      <c r="M7940" s="77" t="e">
        <f>VLOOKUP($L$1&amp;L7940,定价因子!E:F,2,0)</f>
        <v>#N/A</v>
      </c>
      <c r="N7940" s="3"/>
      <c r="O7940" s="77" t="e">
        <f>VLOOKUP($N$1&amp;N7940,定价因子!E:F,2,0)</f>
        <v>#N/A</v>
      </c>
      <c r="P7940" s="3"/>
      <c r="Q7940" s="55" t="e">
        <f>VLOOKUP($P$1&amp;P7940,定价因子!$E:$F,2,0)</f>
        <v>#N/A</v>
      </c>
      <c r="R7940" s="3"/>
      <c r="S7940" s="77" t="e">
        <f>VLOOKUP($R$1&amp;R7940,定价因子!$E:$F,2,0)</f>
        <v>#N/A</v>
      </c>
      <c r="T7940" s="61"/>
      <c r="U7940" s="63"/>
      <c r="V7940" s="63"/>
      <c r="W7940" s="63"/>
      <c r="X7940" s="3"/>
    </row>
    <row r="7941" spans="1:24">
      <c r="A7941" s="3"/>
      <c r="B7941" s="3"/>
      <c r="C7941" s="3"/>
      <c r="D7941" s="3"/>
      <c r="E7941" s="79"/>
      <c r="F7941" s="3"/>
      <c r="G7941" s="77" t="e">
        <f>VLOOKUP($F$1&amp;F7941,定价因子!E:F,2,0)</f>
        <v>#N/A</v>
      </c>
      <c r="H7941" s="3"/>
      <c r="I7941" s="77" t="e">
        <f>VLOOKUP($H$1&amp;H7941,定价因子!E:F,2,0)</f>
        <v>#N/A</v>
      </c>
      <c r="J7941" s="3"/>
      <c r="K7941" s="77" t="e">
        <f>VLOOKUP($J$1&amp;J7941,定价因子!E:F,2,0)</f>
        <v>#N/A</v>
      </c>
      <c r="L7941" s="3"/>
      <c r="M7941" s="77" t="e">
        <f>VLOOKUP($L$1&amp;L7941,定价因子!E:F,2,0)</f>
        <v>#N/A</v>
      </c>
      <c r="N7941" s="3"/>
      <c r="O7941" s="77" t="e">
        <f>VLOOKUP($N$1&amp;N7941,定价因子!E:F,2,0)</f>
        <v>#N/A</v>
      </c>
      <c r="P7941" s="3"/>
      <c r="Q7941" s="55" t="e">
        <f>VLOOKUP($P$1&amp;P7941,定价因子!$E:$F,2,0)</f>
        <v>#N/A</v>
      </c>
      <c r="R7941" s="3"/>
      <c r="S7941" s="77" t="e">
        <f>VLOOKUP($R$1&amp;R7941,定价因子!$E:$F,2,0)</f>
        <v>#N/A</v>
      </c>
      <c r="T7941" s="61"/>
      <c r="U7941" s="63"/>
      <c r="V7941" s="63"/>
      <c r="W7941" s="63"/>
      <c r="X7941" s="3"/>
    </row>
    <row r="7942" spans="1:24">
      <c r="A7942" s="3"/>
      <c r="B7942" s="3"/>
      <c r="C7942" s="3"/>
      <c r="D7942" s="3"/>
      <c r="E7942" s="79"/>
      <c r="F7942" s="3"/>
      <c r="G7942" s="77" t="e">
        <f>VLOOKUP($F$1&amp;F7942,定价因子!E:F,2,0)</f>
        <v>#N/A</v>
      </c>
      <c r="H7942" s="3"/>
      <c r="I7942" s="77" t="e">
        <f>VLOOKUP($H$1&amp;H7942,定价因子!E:F,2,0)</f>
        <v>#N/A</v>
      </c>
      <c r="J7942" s="3"/>
      <c r="K7942" s="77" t="e">
        <f>VLOOKUP($J$1&amp;J7942,定价因子!E:F,2,0)</f>
        <v>#N/A</v>
      </c>
      <c r="L7942" s="3"/>
      <c r="M7942" s="77" t="e">
        <f>VLOOKUP($L$1&amp;L7942,定价因子!E:F,2,0)</f>
        <v>#N/A</v>
      </c>
      <c r="N7942" s="3"/>
      <c r="O7942" s="77" t="e">
        <f>VLOOKUP($N$1&amp;N7942,定价因子!E:F,2,0)</f>
        <v>#N/A</v>
      </c>
      <c r="P7942" s="3"/>
      <c r="Q7942" s="55" t="e">
        <f>VLOOKUP($P$1&amp;P7942,定价因子!$E:$F,2,0)</f>
        <v>#N/A</v>
      </c>
      <c r="R7942" s="3"/>
      <c r="S7942" s="77" t="e">
        <f>VLOOKUP($R$1&amp;R7942,定价因子!$E:$F,2,0)</f>
        <v>#N/A</v>
      </c>
      <c r="T7942" s="61"/>
      <c r="U7942" s="63"/>
      <c r="V7942" s="63"/>
      <c r="W7942" s="63"/>
      <c r="X7942" s="3"/>
    </row>
    <row r="7943" spans="1:24">
      <c r="A7943" s="3"/>
      <c r="B7943" s="3"/>
      <c r="C7943" s="3"/>
      <c r="D7943" s="3"/>
      <c r="E7943" s="79"/>
      <c r="F7943" s="3"/>
      <c r="G7943" s="77" t="e">
        <f>VLOOKUP($F$1&amp;F7943,定价因子!E:F,2,0)</f>
        <v>#N/A</v>
      </c>
      <c r="H7943" s="3"/>
      <c r="I7943" s="77" t="e">
        <f>VLOOKUP($H$1&amp;H7943,定价因子!E:F,2,0)</f>
        <v>#N/A</v>
      </c>
      <c r="J7943" s="3"/>
      <c r="K7943" s="77" t="e">
        <f>VLOOKUP($J$1&amp;J7943,定价因子!E:F,2,0)</f>
        <v>#N/A</v>
      </c>
      <c r="L7943" s="3"/>
      <c r="M7943" s="77" t="e">
        <f>VLOOKUP($L$1&amp;L7943,定价因子!E:F,2,0)</f>
        <v>#N/A</v>
      </c>
      <c r="N7943" s="3"/>
      <c r="O7943" s="77" t="e">
        <f>VLOOKUP($N$1&amp;N7943,定价因子!E:F,2,0)</f>
        <v>#N/A</v>
      </c>
      <c r="P7943" s="3"/>
      <c r="Q7943" s="55" t="e">
        <f>VLOOKUP($P$1&amp;P7943,定价因子!$E:$F,2,0)</f>
        <v>#N/A</v>
      </c>
      <c r="R7943" s="3"/>
      <c r="S7943" s="77" t="e">
        <f>VLOOKUP($R$1&amp;R7943,定价因子!$E:$F,2,0)</f>
        <v>#N/A</v>
      </c>
      <c r="T7943" s="61"/>
      <c r="U7943" s="63"/>
      <c r="V7943" s="63"/>
      <c r="W7943" s="63"/>
      <c r="X7943" s="3"/>
    </row>
    <row r="7944" spans="1:24">
      <c r="A7944" s="3"/>
      <c r="B7944" s="3"/>
      <c r="C7944" s="3"/>
      <c r="D7944" s="3"/>
      <c r="E7944" s="79"/>
      <c r="F7944" s="3"/>
      <c r="G7944" s="77" t="e">
        <f>VLOOKUP($F$1&amp;F7944,定价因子!E:F,2,0)</f>
        <v>#N/A</v>
      </c>
      <c r="H7944" s="3"/>
      <c r="I7944" s="77" t="e">
        <f>VLOOKUP($H$1&amp;H7944,定价因子!E:F,2,0)</f>
        <v>#N/A</v>
      </c>
      <c r="J7944" s="3"/>
      <c r="K7944" s="77" t="e">
        <f>VLOOKUP($J$1&amp;J7944,定价因子!E:F,2,0)</f>
        <v>#N/A</v>
      </c>
      <c r="L7944" s="3"/>
      <c r="M7944" s="77" t="e">
        <f>VLOOKUP($L$1&amp;L7944,定价因子!E:F,2,0)</f>
        <v>#N/A</v>
      </c>
      <c r="N7944" s="3"/>
      <c r="O7944" s="77" t="e">
        <f>VLOOKUP($N$1&amp;N7944,定价因子!E:F,2,0)</f>
        <v>#N/A</v>
      </c>
      <c r="P7944" s="3"/>
      <c r="Q7944" s="55" t="e">
        <f>VLOOKUP($P$1&amp;P7944,定价因子!$E:$F,2,0)</f>
        <v>#N/A</v>
      </c>
      <c r="R7944" s="3"/>
      <c r="S7944" s="77" t="e">
        <f>VLOOKUP($R$1&amp;R7944,定价因子!$E:$F,2,0)</f>
        <v>#N/A</v>
      </c>
      <c r="T7944" s="61"/>
      <c r="U7944" s="63"/>
      <c r="V7944" s="63"/>
      <c r="W7944" s="63"/>
      <c r="X7944" s="3"/>
    </row>
    <row r="7945" spans="1:24">
      <c r="A7945" s="3"/>
      <c r="B7945" s="3"/>
      <c r="C7945" s="3"/>
      <c r="D7945" s="3"/>
      <c r="E7945" s="79"/>
      <c r="F7945" s="3"/>
      <c r="G7945" s="77" t="e">
        <f>VLOOKUP($F$1&amp;F7945,定价因子!E:F,2,0)</f>
        <v>#N/A</v>
      </c>
      <c r="H7945" s="3"/>
      <c r="I7945" s="77" t="e">
        <f>VLOOKUP($H$1&amp;H7945,定价因子!E:F,2,0)</f>
        <v>#N/A</v>
      </c>
      <c r="J7945" s="3"/>
      <c r="K7945" s="77" t="e">
        <f>VLOOKUP($J$1&amp;J7945,定价因子!E:F,2,0)</f>
        <v>#N/A</v>
      </c>
      <c r="L7945" s="3"/>
      <c r="M7945" s="77" t="e">
        <f>VLOOKUP($L$1&amp;L7945,定价因子!E:F,2,0)</f>
        <v>#N/A</v>
      </c>
      <c r="N7945" s="3"/>
      <c r="O7945" s="77" t="e">
        <f>VLOOKUP($N$1&amp;N7945,定价因子!E:F,2,0)</f>
        <v>#N/A</v>
      </c>
      <c r="P7945" s="3"/>
      <c r="Q7945" s="55" t="e">
        <f>VLOOKUP($P$1&amp;P7945,定价因子!$E:$F,2,0)</f>
        <v>#N/A</v>
      </c>
      <c r="R7945" s="3"/>
      <c r="S7945" s="77" t="e">
        <f>VLOOKUP($R$1&amp;R7945,定价因子!$E:$F,2,0)</f>
        <v>#N/A</v>
      </c>
      <c r="T7945" s="61"/>
      <c r="U7945" s="63"/>
      <c r="V7945" s="63"/>
      <c r="W7945" s="63"/>
      <c r="X7945" s="3"/>
    </row>
    <row r="7946" spans="1:24">
      <c r="A7946" s="3"/>
      <c r="B7946" s="3"/>
      <c r="C7946" s="3"/>
      <c r="D7946" s="3"/>
      <c r="E7946" s="79"/>
      <c r="F7946" s="3"/>
      <c r="G7946" s="77" t="e">
        <f>VLOOKUP($F$1&amp;F7946,定价因子!E:F,2,0)</f>
        <v>#N/A</v>
      </c>
      <c r="H7946" s="3"/>
      <c r="I7946" s="77" t="e">
        <f>VLOOKUP($H$1&amp;H7946,定价因子!E:F,2,0)</f>
        <v>#N/A</v>
      </c>
      <c r="J7946" s="3"/>
      <c r="K7946" s="77" t="e">
        <f>VLOOKUP($J$1&amp;J7946,定价因子!E:F,2,0)</f>
        <v>#N/A</v>
      </c>
      <c r="L7946" s="3"/>
      <c r="M7946" s="77" t="e">
        <f>VLOOKUP($L$1&amp;L7946,定价因子!E:F,2,0)</f>
        <v>#N/A</v>
      </c>
      <c r="N7946" s="3"/>
      <c r="O7946" s="77" t="e">
        <f>VLOOKUP($N$1&amp;N7946,定价因子!E:F,2,0)</f>
        <v>#N/A</v>
      </c>
      <c r="P7946" s="3"/>
      <c r="Q7946" s="55" t="e">
        <f>VLOOKUP($P$1&amp;P7946,定价因子!$E:$F,2,0)</f>
        <v>#N/A</v>
      </c>
      <c r="R7946" s="3"/>
      <c r="S7946" s="77" t="e">
        <f>VLOOKUP($R$1&amp;R7946,定价因子!$E:$F,2,0)</f>
        <v>#N/A</v>
      </c>
      <c r="T7946" s="61"/>
      <c r="U7946" s="63"/>
      <c r="V7946" s="63"/>
      <c r="W7946" s="63"/>
      <c r="X7946" s="3"/>
    </row>
    <row r="7947" spans="1:24">
      <c r="A7947" s="3"/>
      <c r="B7947" s="3"/>
      <c r="C7947" s="3"/>
      <c r="D7947" s="3"/>
      <c r="E7947" s="79"/>
      <c r="F7947" s="3"/>
      <c r="G7947" s="77" t="e">
        <f>VLOOKUP($F$1&amp;F7947,定价因子!E:F,2,0)</f>
        <v>#N/A</v>
      </c>
      <c r="H7947" s="3"/>
      <c r="I7947" s="77" t="e">
        <f>VLOOKUP($H$1&amp;H7947,定价因子!E:F,2,0)</f>
        <v>#N/A</v>
      </c>
      <c r="J7947" s="3"/>
      <c r="K7947" s="77" t="e">
        <f>VLOOKUP($J$1&amp;J7947,定价因子!E:F,2,0)</f>
        <v>#N/A</v>
      </c>
      <c r="L7947" s="3"/>
      <c r="M7947" s="77" t="e">
        <f>VLOOKUP($L$1&amp;L7947,定价因子!E:F,2,0)</f>
        <v>#N/A</v>
      </c>
      <c r="N7947" s="3"/>
      <c r="O7947" s="77" t="e">
        <f>VLOOKUP($N$1&amp;N7947,定价因子!E:F,2,0)</f>
        <v>#N/A</v>
      </c>
      <c r="P7947" s="3"/>
      <c r="Q7947" s="55" t="e">
        <f>VLOOKUP($P$1&amp;P7947,定价因子!$E:$F,2,0)</f>
        <v>#N/A</v>
      </c>
      <c r="R7947" s="3"/>
      <c r="S7947" s="77" t="e">
        <f>VLOOKUP($R$1&amp;R7947,定价因子!$E:$F,2,0)</f>
        <v>#N/A</v>
      </c>
      <c r="T7947" s="61"/>
      <c r="U7947" s="63"/>
      <c r="V7947" s="63"/>
      <c r="W7947" s="63"/>
      <c r="X7947" s="3"/>
    </row>
    <row r="7948" spans="1:24">
      <c r="A7948" s="3"/>
      <c r="B7948" s="3"/>
      <c r="C7948" s="3"/>
      <c r="D7948" s="3"/>
      <c r="E7948" s="79"/>
      <c r="F7948" s="3"/>
      <c r="G7948" s="77" t="e">
        <f>VLOOKUP($F$1&amp;F7948,定价因子!E:F,2,0)</f>
        <v>#N/A</v>
      </c>
      <c r="H7948" s="3"/>
      <c r="I7948" s="77" t="e">
        <f>VLOOKUP($H$1&amp;H7948,定价因子!E:F,2,0)</f>
        <v>#N/A</v>
      </c>
      <c r="J7948" s="3"/>
      <c r="K7948" s="77" t="e">
        <f>VLOOKUP($J$1&amp;J7948,定价因子!E:F,2,0)</f>
        <v>#N/A</v>
      </c>
      <c r="L7948" s="3"/>
      <c r="M7948" s="77" t="e">
        <f>VLOOKUP($L$1&amp;L7948,定价因子!E:F,2,0)</f>
        <v>#N/A</v>
      </c>
      <c r="N7948" s="3"/>
      <c r="O7948" s="77" t="e">
        <f>VLOOKUP($N$1&amp;N7948,定价因子!E:F,2,0)</f>
        <v>#N/A</v>
      </c>
      <c r="P7948" s="3"/>
      <c r="Q7948" s="55" t="e">
        <f>VLOOKUP($P$1&amp;P7948,定价因子!$E:$F,2,0)</f>
        <v>#N/A</v>
      </c>
      <c r="R7948" s="3"/>
      <c r="S7948" s="77" t="e">
        <f>VLOOKUP($R$1&amp;R7948,定价因子!$E:$F,2,0)</f>
        <v>#N/A</v>
      </c>
      <c r="T7948" s="61"/>
      <c r="U7948" s="63"/>
      <c r="V7948" s="63"/>
      <c r="W7948" s="63"/>
      <c r="X7948" s="3"/>
    </row>
    <row r="7949" spans="1:24">
      <c r="A7949" s="3"/>
      <c r="B7949" s="3"/>
      <c r="C7949" s="3"/>
      <c r="D7949" s="3"/>
      <c r="E7949" s="79"/>
      <c r="F7949" s="3"/>
      <c r="G7949" s="77" t="e">
        <f>VLOOKUP($F$1&amp;F7949,定价因子!E:F,2,0)</f>
        <v>#N/A</v>
      </c>
      <c r="H7949" s="3"/>
      <c r="I7949" s="77" t="e">
        <f>VLOOKUP($H$1&amp;H7949,定价因子!E:F,2,0)</f>
        <v>#N/A</v>
      </c>
      <c r="J7949" s="3"/>
      <c r="K7949" s="77" t="e">
        <f>VLOOKUP($J$1&amp;J7949,定价因子!E:F,2,0)</f>
        <v>#N/A</v>
      </c>
      <c r="L7949" s="3"/>
      <c r="M7949" s="77" t="e">
        <f>VLOOKUP($L$1&amp;L7949,定价因子!E:F,2,0)</f>
        <v>#N/A</v>
      </c>
      <c r="N7949" s="3"/>
      <c r="O7949" s="77" t="e">
        <f>VLOOKUP($N$1&amp;N7949,定价因子!E:F,2,0)</f>
        <v>#N/A</v>
      </c>
      <c r="P7949" s="3"/>
      <c r="Q7949" s="55" t="e">
        <f>VLOOKUP($P$1&amp;P7949,定价因子!$E:$F,2,0)</f>
        <v>#N/A</v>
      </c>
      <c r="R7949" s="3"/>
      <c r="S7949" s="77" t="e">
        <f>VLOOKUP($R$1&amp;R7949,定价因子!$E:$F,2,0)</f>
        <v>#N/A</v>
      </c>
      <c r="T7949" s="61"/>
      <c r="U7949" s="63"/>
      <c r="V7949" s="63"/>
      <c r="W7949" s="63"/>
      <c r="X7949" s="3"/>
    </row>
    <row r="7950" spans="1:24">
      <c r="A7950" s="3"/>
      <c r="B7950" s="3"/>
      <c r="C7950" s="3"/>
      <c r="D7950" s="3"/>
      <c r="E7950" s="79"/>
      <c r="F7950" s="3"/>
      <c r="G7950" s="77" t="e">
        <f>VLOOKUP($F$1&amp;F7950,定价因子!E:F,2,0)</f>
        <v>#N/A</v>
      </c>
      <c r="H7950" s="3"/>
      <c r="I7950" s="77" t="e">
        <f>VLOOKUP($H$1&amp;H7950,定价因子!E:F,2,0)</f>
        <v>#N/A</v>
      </c>
      <c r="J7950" s="3"/>
      <c r="K7950" s="77" t="e">
        <f>VLOOKUP($J$1&amp;J7950,定价因子!E:F,2,0)</f>
        <v>#N/A</v>
      </c>
      <c r="L7950" s="3"/>
      <c r="M7950" s="77" t="e">
        <f>VLOOKUP($L$1&amp;L7950,定价因子!E:F,2,0)</f>
        <v>#N/A</v>
      </c>
      <c r="N7950" s="3"/>
      <c r="O7950" s="77" t="e">
        <f>VLOOKUP($N$1&amp;N7950,定价因子!E:F,2,0)</f>
        <v>#N/A</v>
      </c>
      <c r="P7950" s="3"/>
      <c r="Q7950" s="55" t="e">
        <f>VLOOKUP($P$1&amp;P7950,定价因子!$E:$F,2,0)</f>
        <v>#N/A</v>
      </c>
      <c r="R7950" s="3"/>
      <c r="S7950" s="77" t="e">
        <f>VLOOKUP($R$1&amp;R7950,定价因子!$E:$F,2,0)</f>
        <v>#N/A</v>
      </c>
      <c r="T7950" s="61"/>
      <c r="U7950" s="63"/>
      <c r="V7950" s="63"/>
      <c r="W7950" s="63"/>
      <c r="X7950" s="3"/>
    </row>
    <row r="7951" spans="1:24">
      <c r="A7951" s="3"/>
      <c r="B7951" s="3"/>
      <c r="C7951" s="3"/>
      <c r="D7951" s="3"/>
      <c r="E7951" s="79"/>
      <c r="F7951" s="3"/>
      <c r="G7951" s="77" t="e">
        <f>VLOOKUP($F$1&amp;F7951,定价因子!E:F,2,0)</f>
        <v>#N/A</v>
      </c>
      <c r="H7951" s="3"/>
      <c r="I7951" s="77" t="e">
        <f>VLOOKUP($H$1&amp;H7951,定价因子!E:F,2,0)</f>
        <v>#N/A</v>
      </c>
      <c r="J7951" s="3"/>
      <c r="K7951" s="77" t="e">
        <f>VLOOKUP($J$1&amp;J7951,定价因子!E:F,2,0)</f>
        <v>#N/A</v>
      </c>
      <c r="L7951" s="3"/>
      <c r="M7951" s="77" t="e">
        <f>VLOOKUP($L$1&amp;L7951,定价因子!E:F,2,0)</f>
        <v>#N/A</v>
      </c>
      <c r="N7951" s="3"/>
      <c r="O7951" s="77" t="e">
        <f>VLOOKUP($N$1&amp;N7951,定价因子!E:F,2,0)</f>
        <v>#N/A</v>
      </c>
      <c r="P7951" s="3"/>
      <c r="Q7951" s="55" t="e">
        <f>VLOOKUP($P$1&amp;P7951,定价因子!$E:$F,2,0)</f>
        <v>#N/A</v>
      </c>
      <c r="R7951" s="3"/>
      <c r="S7951" s="77" t="e">
        <f>VLOOKUP($R$1&amp;R7951,定价因子!$E:$F,2,0)</f>
        <v>#N/A</v>
      </c>
      <c r="T7951" s="61"/>
      <c r="U7951" s="63"/>
      <c r="V7951" s="63"/>
      <c r="W7951" s="63"/>
      <c r="X7951" s="3"/>
    </row>
    <row r="7952" spans="1:24">
      <c r="A7952" s="3"/>
      <c r="B7952" s="3"/>
      <c r="C7952" s="3"/>
      <c r="D7952" s="3"/>
      <c r="E7952" s="79"/>
      <c r="F7952" s="3"/>
      <c r="G7952" s="77" t="e">
        <f>VLOOKUP($F$1&amp;F7952,定价因子!E:F,2,0)</f>
        <v>#N/A</v>
      </c>
      <c r="H7952" s="3"/>
      <c r="I7952" s="77" t="e">
        <f>VLOOKUP($H$1&amp;H7952,定价因子!E:F,2,0)</f>
        <v>#N/A</v>
      </c>
      <c r="J7952" s="3"/>
      <c r="K7952" s="77" t="e">
        <f>VLOOKUP($J$1&amp;J7952,定价因子!E:F,2,0)</f>
        <v>#N/A</v>
      </c>
      <c r="L7952" s="3"/>
      <c r="M7952" s="77" t="e">
        <f>VLOOKUP($L$1&amp;L7952,定价因子!E:F,2,0)</f>
        <v>#N/A</v>
      </c>
      <c r="N7952" s="3"/>
      <c r="O7952" s="77" t="e">
        <f>VLOOKUP($N$1&amp;N7952,定价因子!E:F,2,0)</f>
        <v>#N/A</v>
      </c>
      <c r="P7952" s="3"/>
      <c r="Q7952" s="55" t="e">
        <f>VLOOKUP($P$1&amp;P7952,定价因子!$E:$F,2,0)</f>
        <v>#N/A</v>
      </c>
      <c r="R7952" s="3"/>
      <c r="S7952" s="77" t="e">
        <f>VLOOKUP($R$1&amp;R7952,定价因子!$E:$F,2,0)</f>
        <v>#N/A</v>
      </c>
      <c r="T7952" s="61"/>
      <c r="U7952" s="63"/>
      <c r="V7952" s="63"/>
      <c r="W7952" s="63"/>
      <c r="X7952" s="3"/>
    </row>
    <row r="7953" spans="1:24">
      <c r="A7953" s="3"/>
      <c r="B7953" s="3"/>
      <c r="C7953" s="3"/>
      <c r="D7953" s="3"/>
      <c r="E7953" s="79"/>
      <c r="F7953" s="3"/>
      <c r="G7953" s="77" t="e">
        <f>VLOOKUP($F$1&amp;F7953,定价因子!E:F,2,0)</f>
        <v>#N/A</v>
      </c>
      <c r="H7953" s="3"/>
      <c r="I7953" s="77" t="e">
        <f>VLOOKUP($H$1&amp;H7953,定价因子!E:F,2,0)</f>
        <v>#N/A</v>
      </c>
      <c r="J7953" s="3"/>
      <c r="K7953" s="77" t="e">
        <f>VLOOKUP($J$1&amp;J7953,定价因子!E:F,2,0)</f>
        <v>#N/A</v>
      </c>
      <c r="L7953" s="3"/>
      <c r="M7953" s="77" t="e">
        <f>VLOOKUP($L$1&amp;L7953,定价因子!E:F,2,0)</f>
        <v>#N/A</v>
      </c>
      <c r="N7953" s="3"/>
      <c r="O7953" s="77" t="e">
        <f>VLOOKUP($N$1&amp;N7953,定价因子!E:F,2,0)</f>
        <v>#N/A</v>
      </c>
      <c r="P7953" s="3"/>
      <c r="Q7953" s="55" t="e">
        <f>VLOOKUP($P$1&amp;P7953,定价因子!$E:$F,2,0)</f>
        <v>#N/A</v>
      </c>
      <c r="R7953" s="3"/>
      <c r="S7953" s="77" t="e">
        <f>VLOOKUP($R$1&amp;R7953,定价因子!$E:$F,2,0)</f>
        <v>#N/A</v>
      </c>
      <c r="T7953" s="61"/>
      <c r="U7953" s="63"/>
      <c r="V7953" s="63"/>
      <c r="W7953" s="63"/>
      <c r="X7953" s="3"/>
    </row>
    <row r="7954" spans="1:24">
      <c r="A7954" s="3"/>
      <c r="B7954" s="3"/>
      <c r="C7954" s="3"/>
      <c r="D7954" s="3"/>
      <c r="E7954" s="79"/>
      <c r="F7954" s="3"/>
      <c r="G7954" s="77" t="e">
        <f>VLOOKUP($F$1&amp;F7954,定价因子!E:F,2,0)</f>
        <v>#N/A</v>
      </c>
      <c r="H7954" s="3"/>
      <c r="I7954" s="77" t="e">
        <f>VLOOKUP($H$1&amp;H7954,定价因子!E:F,2,0)</f>
        <v>#N/A</v>
      </c>
      <c r="J7954" s="3"/>
      <c r="K7954" s="77" t="e">
        <f>VLOOKUP($J$1&amp;J7954,定价因子!E:F,2,0)</f>
        <v>#N/A</v>
      </c>
      <c r="L7954" s="3"/>
      <c r="M7954" s="77" t="e">
        <f>VLOOKUP($L$1&amp;L7954,定价因子!E:F,2,0)</f>
        <v>#N/A</v>
      </c>
      <c r="N7954" s="3"/>
      <c r="O7954" s="77" t="e">
        <f>VLOOKUP($N$1&amp;N7954,定价因子!E:F,2,0)</f>
        <v>#N/A</v>
      </c>
      <c r="P7954" s="3"/>
      <c r="Q7954" s="55" t="e">
        <f>VLOOKUP($P$1&amp;P7954,定价因子!$E:$F,2,0)</f>
        <v>#N/A</v>
      </c>
      <c r="R7954" s="3"/>
      <c r="S7954" s="77" t="e">
        <f>VLOOKUP($R$1&amp;R7954,定价因子!$E:$F,2,0)</f>
        <v>#N/A</v>
      </c>
      <c r="T7954" s="61"/>
      <c r="U7954" s="63"/>
      <c r="V7954" s="63"/>
      <c r="W7954" s="63"/>
      <c r="X7954" s="3"/>
    </row>
    <row r="7955" spans="1:24">
      <c r="A7955" s="3"/>
      <c r="B7955" s="3"/>
      <c r="C7955" s="3"/>
      <c r="D7955" s="3"/>
      <c r="E7955" s="79"/>
      <c r="F7955" s="3"/>
      <c r="G7955" s="77" t="e">
        <f>VLOOKUP($F$1&amp;F7955,定价因子!E:F,2,0)</f>
        <v>#N/A</v>
      </c>
      <c r="H7955" s="3"/>
      <c r="I7955" s="77" t="e">
        <f>VLOOKUP($H$1&amp;H7955,定价因子!E:F,2,0)</f>
        <v>#N/A</v>
      </c>
      <c r="J7955" s="3"/>
      <c r="K7955" s="77" t="e">
        <f>VLOOKUP($J$1&amp;J7955,定价因子!E:F,2,0)</f>
        <v>#N/A</v>
      </c>
      <c r="L7955" s="3"/>
      <c r="M7955" s="77" t="e">
        <f>VLOOKUP($L$1&amp;L7955,定价因子!E:F,2,0)</f>
        <v>#N/A</v>
      </c>
      <c r="N7955" s="3"/>
      <c r="O7955" s="77" t="e">
        <f>VLOOKUP($N$1&amp;N7955,定价因子!E:F,2,0)</f>
        <v>#N/A</v>
      </c>
      <c r="P7955" s="3"/>
      <c r="Q7955" s="55" t="e">
        <f>VLOOKUP($P$1&amp;P7955,定价因子!$E:$F,2,0)</f>
        <v>#N/A</v>
      </c>
      <c r="R7955" s="3"/>
      <c r="S7955" s="77" t="e">
        <f>VLOOKUP($R$1&amp;R7955,定价因子!$E:$F,2,0)</f>
        <v>#N/A</v>
      </c>
      <c r="T7955" s="61"/>
      <c r="U7955" s="63"/>
      <c r="V7955" s="63"/>
      <c r="W7955" s="63"/>
      <c r="X7955" s="3"/>
    </row>
    <row r="7956" spans="1:24">
      <c r="A7956" s="3"/>
      <c r="B7956" s="3"/>
      <c r="C7956" s="3"/>
      <c r="D7956" s="3"/>
      <c r="E7956" s="79"/>
      <c r="F7956" s="3"/>
      <c r="G7956" s="77" t="e">
        <f>VLOOKUP($F$1&amp;F7956,定价因子!E:F,2,0)</f>
        <v>#N/A</v>
      </c>
      <c r="H7956" s="3"/>
      <c r="I7956" s="77" t="e">
        <f>VLOOKUP($H$1&amp;H7956,定价因子!E:F,2,0)</f>
        <v>#N/A</v>
      </c>
      <c r="J7956" s="3"/>
      <c r="K7956" s="77" t="e">
        <f>VLOOKUP($J$1&amp;J7956,定价因子!E:F,2,0)</f>
        <v>#N/A</v>
      </c>
      <c r="L7956" s="3"/>
      <c r="M7956" s="77" t="e">
        <f>VLOOKUP($L$1&amp;L7956,定价因子!E:F,2,0)</f>
        <v>#N/A</v>
      </c>
      <c r="N7956" s="3"/>
      <c r="O7956" s="77" t="e">
        <f>VLOOKUP($N$1&amp;N7956,定价因子!E:F,2,0)</f>
        <v>#N/A</v>
      </c>
      <c r="P7956" s="3"/>
      <c r="Q7956" s="55" t="e">
        <f>VLOOKUP($P$1&amp;P7956,定价因子!$E:$F,2,0)</f>
        <v>#N/A</v>
      </c>
      <c r="R7956" s="3"/>
      <c r="S7956" s="77" t="e">
        <f>VLOOKUP($R$1&amp;R7956,定价因子!$E:$F,2,0)</f>
        <v>#N/A</v>
      </c>
      <c r="T7956" s="61"/>
      <c r="U7956" s="63"/>
      <c r="V7956" s="63"/>
      <c r="W7956" s="63"/>
      <c r="X7956" s="3"/>
    </row>
    <row r="7957" spans="1:24">
      <c r="A7957" s="3"/>
      <c r="B7957" s="3"/>
      <c r="C7957" s="3"/>
      <c r="D7957" s="3"/>
      <c r="E7957" s="79"/>
      <c r="F7957" s="3"/>
      <c r="G7957" s="77" t="e">
        <f>VLOOKUP($F$1&amp;F7957,定价因子!E:F,2,0)</f>
        <v>#N/A</v>
      </c>
      <c r="H7957" s="3"/>
      <c r="I7957" s="77" t="e">
        <f>VLOOKUP($H$1&amp;H7957,定价因子!E:F,2,0)</f>
        <v>#N/A</v>
      </c>
      <c r="J7957" s="3"/>
      <c r="K7957" s="77" t="e">
        <f>VLOOKUP($J$1&amp;J7957,定价因子!E:F,2,0)</f>
        <v>#N/A</v>
      </c>
      <c r="L7957" s="3"/>
      <c r="M7957" s="77" t="e">
        <f>VLOOKUP($L$1&amp;L7957,定价因子!E:F,2,0)</f>
        <v>#N/A</v>
      </c>
      <c r="N7957" s="3"/>
      <c r="O7957" s="77" t="e">
        <f>VLOOKUP($N$1&amp;N7957,定价因子!E:F,2,0)</f>
        <v>#N/A</v>
      </c>
      <c r="P7957" s="3"/>
      <c r="Q7957" s="55" t="e">
        <f>VLOOKUP($P$1&amp;P7957,定价因子!$E:$F,2,0)</f>
        <v>#N/A</v>
      </c>
      <c r="R7957" s="3"/>
      <c r="S7957" s="77" t="e">
        <f>VLOOKUP($R$1&amp;R7957,定价因子!$E:$F,2,0)</f>
        <v>#N/A</v>
      </c>
      <c r="T7957" s="61"/>
      <c r="U7957" s="63"/>
      <c r="V7957" s="63"/>
      <c r="W7957" s="63"/>
      <c r="X7957" s="3"/>
    </row>
    <row r="7958" spans="1:24">
      <c r="A7958" s="3"/>
      <c r="B7958" s="3"/>
      <c r="C7958" s="3"/>
      <c r="D7958" s="3"/>
      <c r="E7958" s="79"/>
      <c r="F7958" s="3"/>
      <c r="G7958" s="77" t="e">
        <f>VLOOKUP($F$1&amp;F7958,定价因子!E:F,2,0)</f>
        <v>#N/A</v>
      </c>
      <c r="H7958" s="3"/>
      <c r="I7958" s="77" t="e">
        <f>VLOOKUP($H$1&amp;H7958,定价因子!E:F,2,0)</f>
        <v>#N/A</v>
      </c>
      <c r="J7958" s="3"/>
      <c r="K7958" s="77" t="e">
        <f>VLOOKUP($J$1&amp;J7958,定价因子!E:F,2,0)</f>
        <v>#N/A</v>
      </c>
      <c r="L7958" s="3"/>
      <c r="M7958" s="77" t="e">
        <f>VLOOKUP($L$1&amp;L7958,定价因子!E:F,2,0)</f>
        <v>#N/A</v>
      </c>
      <c r="N7958" s="3"/>
      <c r="O7958" s="77" t="e">
        <f>VLOOKUP($N$1&amp;N7958,定价因子!E:F,2,0)</f>
        <v>#N/A</v>
      </c>
      <c r="P7958" s="3"/>
      <c r="Q7958" s="55" t="e">
        <f>VLOOKUP($P$1&amp;P7958,定价因子!$E:$F,2,0)</f>
        <v>#N/A</v>
      </c>
      <c r="R7958" s="3"/>
      <c r="S7958" s="77" t="e">
        <f>VLOOKUP($R$1&amp;R7958,定价因子!$E:$F,2,0)</f>
        <v>#N/A</v>
      </c>
      <c r="T7958" s="61"/>
      <c r="U7958" s="63"/>
      <c r="V7958" s="63"/>
      <c r="W7958" s="63"/>
      <c r="X7958" s="3"/>
    </row>
    <row r="7959" spans="1:24">
      <c r="A7959" s="3"/>
      <c r="B7959" s="3"/>
      <c r="C7959" s="3"/>
      <c r="D7959" s="3"/>
      <c r="E7959" s="79"/>
      <c r="F7959" s="3"/>
      <c r="G7959" s="77" t="e">
        <f>VLOOKUP($F$1&amp;F7959,定价因子!E:F,2,0)</f>
        <v>#N/A</v>
      </c>
      <c r="H7959" s="3"/>
      <c r="I7959" s="77" t="e">
        <f>VLOOKUP($H$1&amp;H7959,定价因子!E:F,2,0)</f>
        <v>#N/A</v>
      </c>
      <c r="J7959" s="3"/>
      <c r="K7959" s="77" t="e">
        <f>VLOOKUP($J$1&amp;J7959,定价因子!E:F,2,0)</f>
        <v>#N/A</v>
      </c>
      <c r="L7959" s="3"/>
      <c r="M7959" s="77" t="e">
        <f>VLOOKUP($L$1&amp;L7959,定价因子!E:F,2,0)</f>
        <v>#N/A</v>
      </c>
      <c r="N7959" s="3"/>
      <c r="O7959" s="77" t="e">
        <f>VLOOKUP($N$1&amp;N7959,定价因子!E:F,2,0)</f>
        <v>#N/A</v>
      </c>
      <c r="P7959" s="3"/>
      <c r="Q7959" s="55" t="e">
        <f>VLOOKUP($P$1&amp;P7959,定价因子!$E:$F,2,0)</f>
        <v>#N/A</v>
      </c>
      <c r="R7959" s="3"/>
      <c r="S7959" s="77" t="e">
        <f>VLOOKUP($R$1&amp;R7959,定价因子!$E:$F,2,0)</f>
        <v>#N/A</v>
      </c>
      <c r="T7959" s="61"/>
      <c r="U7959" s="63"/>
      <c r="V7959" s="63"/>
      <c r="W7959" s="63"/>
      <c r="X7959" s="3"/>
    </row>
    <row r="7960" spans="1:24">
      <c r="A7960" s="3"/>
      <c r="B7960" s="3"/>
      <c r="C7960" s="3"/>
      <c r="D7960" s="3"/>
      <c r="E7960" s="79"/>
      <c r="F7960" s="3"/>
      <c r="G7960" s="77" t="e">
        <f>VLOOKUP($F$1&amp;F7960,定价因子!E:F,2,0)</f>
        <v>#N/A</v>
      </c>
      <c r="H7960" s="3"/>
      <c r="I7960" s="77" t="e">
        <f>VLOOKUP($H$1&amp;H7960,定价因子!E:F,2,0)</f>
        <v>#N/A</v>
      </c>
      <c r="J7960" s="3"/>
      <c r="K7960" s="77" t="e">
        <f>VLOOKUP($J$1&amp;J7960,定价因子!E:F,2,0)</f>
        <v>#N/A</v>
      </c>
      <c r="L7960" s="3"/>
      <c r="M7960" s="77" t="e">
        <f>VLOOKUP($L$1&amp;L7960,定价因子!E:F,2,0)</f>
        <v>#N/A</v>
      </c>
      <c r="N7960" s="3"/>
      <c r="O7960" s="77" t="e">
        <f>VLOOKUP($N$1&amp;N7960,定价因子!E:F,2,0)</f>
        <v>#N/A</v>
      </c>
      <c r="P7960" s="3"/>
      <c r="Q7960" s="55" t="e">
        <f>VLOOKUP($P$1&amp;P7960,定价因子!$E:$F,2,0)</f>
        <v>#N/A</v>
      </c>
      <c r="R7960" s="3"/>
      <c r="S7960" s="77" t="e">
        <f>VLOOKUP($R$1&amp;R7960,定价因子!$E:$F,2,0)</f>
        <v>#N/A</v>
      </c>
      <c r="T7960" s="61"/>
      <c r="U7960" s="63"/>
      <c r="V7960" s="63"/>
      <c r="W7960" s="63"/>
      <c r="X7960" s="3"/>
    </row>
    <row r="7961" spans="1:24">
      <c r="A7961" s="3"/>
      <c r="B7961" s="3"/>
      <c r="C7961" s="3"/>
      <c r="D7961" s="3"/>
      <c r="E7961" s="79"/>
      <c r="F7961" s="3"/>
      <c r="G7961" s="77" t="e">
        <f>VLOOKUP($F$1&amp;F7961,定价因子!E:F,2,0)</f>
        <v>#N/A</v>
      </c>
      <c r="H7961" s="3"/>
      <c r="I7961" s="77" t="e">
        <f>VLOOKUP($H$1&amp;H7961,定价因子!E:F,2,0)</f>
        <v>#N/A</v>
      </c>
      <c r="J7961" s="3"/>
      <c r="K7961" s="77" t="e">
        <f>VLOOKUP($J$1&amp;J7961,定价因子!E:F,2,0)</f>
        <v>#N/A</v>
      </c>
      <c r="L7961" s="3"/>
      <c r="M7961" s="77" t="e">
        <f>VLOOKUP($L$1&amp;L7961,定价因子!E:F,2,0)</f>
        <v>#N/A</v>
      </c>
      <c r="N7961" s="3"/>
      <c r="O7961" s="77" t="e">
        <f>VLOOKUP($N$1&amp;N7961,定价因子!E:F,2,0)</f>
        <v>#N/A</v>
      </c>
      <c r="P7961" s="3"/>
      <c r="Q7961" s="55" t="e">
        <f>VLOOKUP($P$1&amp;P7961,定价因子!$E:$F,2,0)</f>
        <v>#N/A</v>
      </c>
      <c r="R7961" s="3"/>
      <c r="S7961" s="77" t="e">
        <f>VLOOKUP($R$1&amp;R7961,定价因子!$E:$F,2,0)</f>
        <v>#N/A</v>
      </c>
      <c r="T7961" s="61"/>
      <c r="U7961" s="63"/>
      <c r="V7961" s="63"/>
      <c r="W7961" s="63"/>
      <c r="X7961" s="3"/>
    </row>
    <row r="7962" spans="1:24">
      <c r="A7962" s="3"/>
      <c r="B7962" s="3"/>
      <c r="C7962" s="3"/>
      <c r="D7962" s="3"/>
      <c r="E7962" s="79"/>
      <c r="F7962" s="3"/>
      <c r="G7962" s="77" t="e">
        <f>VLOOKUP($F$1&amp;F7962,定价因子!E:F,2,0)</f>
        <v>#N/A</v>
      </c>
      <c r="H7962" s="3"/>
      <c r="I7962" s="77" t="e">
        <f>VLOOKUP($H$1&amp;H7962,定价因子!E:F,2,0)</f>
        <v>#N/A</v>
      </c>
      <c r="J7962" s="3"/>
      <c r="K7962" s="77" t="e">
        <f>VLOOKUP($J$1&amp;J7962,定价因子!E:F,2,0)</f>
        <v>#N/A</v>
      </c>
      <c r="L7962" s="3"/>
      <c r="M7962" s="77" t="e">
        <f>VLOOKUP($L$1&amp;L7962,定价因子!E:F,2,0)</f>
        <v>#N/A</v>
      </c>
      <c r="N7962" s="3"/>
      <c r="O7962" s="77" t="e">
        <f>VLOOKUP($N$1&amp;N7962,定价因子!E:F,2,0)</f>
        <v>#N/A</v>
      </c>
      <c r="P7962" s="3"/>
      <c r="Q7962" s="55" t="e">
        <f>VLOOKUP($P$1&amp;P7962,定价因子!$E:$F,2,0)</f>
        <v>#N/A</v>
      </c>
      <c r="R7962" s="3"/>
      <c r="S7962" s="77" t="e">
        <f>VLOOKUP($R$1&amp;R7962,定价因子!$E:$F,2,0)</f>
        <v>#N/A</v>
      </c>
      <c r="T7962" s="61"/>
      <c r="U7962" s="63"/>
      <c r="V7962" s="63"/>
      <c r="W7962" s="63"/>
      <c r="X7962" s="3"/>
    </row>
    <row r="7963" spans="1:24">
      <c r="A7963" s="3"/>
      <c r="B7963" s="3"/>
      <c r="C7963" s="3"/>
      <c r="D7963" s="3"/>
      <c r="E7963" s="79"/>
      <c r="F7963" s="3"/>
      <c r="G7963" s="77" t="e">
        <f>VLOOKUP($F$1&amp;F7963,定价因子!E:F,2,0)</f>
        <v>#N/A</v>
      </c>
      <c r="H7963" s="3"/>
      <c r="I7963" s="77" t="e">
        <f>VLOOKUP($H$1&amp;H7963,定价因子!E:F,2,0)</f>
        <v>#N/A</v>
      </c>
      <c r="J7963" s="3"/>
      <c r="K7963" s="77" t="e">
        <f>VLOOKUP($J$1&amp;J7963,定价因子!E:F,2,0)</f>
        <v>#N/A</v>
      </c>
      <c r="L7963" s="3"/>
      <c r="M7963" s="77" t="e">
        <f>VLOOKUP($L$1&amp;L7963,定价因子!E:F,2,0)</f>
        <v>#N/A</v>
      </c>
      <c r="N7963" s="3"/>
      <c r="O7963" s="77" t="e">
        <f>VLOOKUP($N$1&amp;N7963,定价因子!E:F,2,0)</f>
        <v>#N/A</v>
      </c>
      <c r="P7963" s="3"/>
      <c r="Q7963" s="55" t="e">
        <f>VLOOKUP($P$1&amp;P7963,定价因子!$E:$F,2,0)</f>
        <v>#N/A</v>
      </c>
      <c r="R7963" s="3"/>
      <c r="S7963" s="77" t="e">
        <f>VLOOKUP($R$1&amp;R7963,定价因子!$E:$F,2,0)</f>
        <v>#N/A</v>
      </c>
      <c r="T7963" s="61"/>
      <c r="U7963" s="63"/>
      <c r="V7963" s="63"/>
      <c r="W7963" s="63"/>
      <c r="X7963" s="3"/>
    </row>
    <row r="7964" spans="1:24">
      <c r="A7964" s="3"/>
      <c r="B7964" s="3"/>
      <c r="C7964" s="3"/>
      <c r="D7964" s="3"/>
      <c r="E7964" s="79"/>
      <c r="F7964" s="3"/>
      <c r="G7964" s="77" t="e">
        <f>VLOOKUP($F$1&amp;F7964,定价因子!E:F,2,0)</f>
        <v>#N/A</v>
      </c>
      <c r="H7964" s="3"/>
      <c r="I7964" s="77" t="e">
        <f>VLOOKUP($H$1&amp;H7964,定价因子!E:F,2,0)</f>
        <v>#N/A</v>
      </c>
      <c r="J7964" s="3"/>
      <c r="K7964" s="77" t="e">
        <f>VLOOKUP($J$1&amp;J7964,定价因子!E:F,2,0)</f>
        <v>#N/A</v>
      </c>
      <c r="L7964" s="3"/>
      <c r="M7964" s="77" t="e">
        <f>VLOOKUP($L$1&amp;L7964,定价因子!E:F,2,0)</f>
        <v>#N/A</v>
      </c>
      <c r="N7964" s="3"/>
      <c r="O7964" s="77" t="e">
        <f>VLOOKUP($N$1&amp;N7964,定价因子!E:F,2,0)</f>
        <v>#N/A</v>
      </c>
      <c r="P7964" s="3"/>
      <c r="Q7964" s="55" t="e">
        <f>VLOOKUP($P$1&amp;P7964,定价因子!$E:$F,2,0)</f>
        <v>#N/A</v>
      </c>
      <c r="R7964" s="3"/>
      <c r="S7964" s="77" t="e">
        <f>VLOOKUP($R$1&amp;R7964,定价因子!$E:$F,2,0)</f>
        <v>#N/A</v>
      </c>
      <c r="T7964" s="61"/>
      <c r="U7964" s="63"/>
      <c r="V7964" s="63"/>
      <c r="W7964" s="63"/>
      <c r="X7964" s="3"/>
    </row>
    <row r="7965" spans="1:24">
      <c r="A7965" s="3"/>
      <c r="B7965" s="3"/>
      <c r="C7965" s="3"/>
      <c r="D7965" s="3"/>
      <c r="E7965" s="79"/>
      <c r="F7965" s="3"/>
      <c r="G7965" s="77" t="e">
        <f>VLOOKUP($F$1&amp;F7965,定价因子!E:F,2,0)</f>
        <v>#N/A</v>
      </c>
      <c r="H7965" s="3"/>
      <c r="I7965" s="77" t="e">
        <f>VLOOKUP($H$1&amp;H7965,定价因子!E:F,2,0)</f>
        <v>#N/A</v>
      </c>
      <c r="J7965" s="3"/>
      <c r="K7965" s="77" t="e">
        <f>VLOOKUP($J$1&amp;J7965,定价因子!E:F,2,0)</f>
        <v>#N/A</v>
      </c>
      <c r="L7965" s="3"/>
      <c r="M7965" s="77" t="e">
        <f>VLOOKUP($L$1&amp;L7965,定价因子!E:F,2,0)</f>
        <v>#N/A</v>
      </c>
      <c r="N7965" s="3"/>
      <c r="O7965" s="77" t="e">
        <f>VLOOKUP($N$1&amp;N7965,定价因子!E:F,2,0)</f>
        <v>#N/A</v>
      </c>
      <c r="P7965" s="3"/>
      <c r="Q7965" s="55" t="e">
        <f>VLOOKUP($P$1&amp;P7965,定价因子!$E:$F,2,0)</f>
        <v>#N/A</v>
      </c>
      <c r="R7965" s="3"/>
      <c r="S7965" s="77" t="e">
        <f>VLOOKUP($R$1&amp;R7965,定价因子!$E:$F,2,0)</f>
        <v>#N/A</v>
      </c>
      <c r="T7965" s="61"/>
      <c r="U7965" s="63"/>
      <c r="V7965" s="63"/>
      <c r="W7965" s="63"/>
      <c r="X7965" s="3"/>
    </row>
    <row r="7966" spans="1:24">
      <c r="A7966" s="3"/>
      <c r="B7966" s="3"/>
      <c r="C7966" s="3"/>
      <c r="D7966" s="3"/>
      <c r="E7966" s="79"/>
      <c r="F7966" s="3"/>
      <c r="G7966" s="77" t="e">
        <f>VLOOKUP($F$1&amp;F7966,定价因子!E:F,2,0)</f>
        <v>#N/A</v>
      </c>
      <c r="H7966" s="3"/>
      <c r="I7966" s="77" t="e">
        <f>VLOOKUP($H$1&amp;H7966,定价因子!E:F,2,0)</f>
        <v>#N/A</v>
      </c>
      <c r="J7966" s="3"/>
      <c r="K7966" s="77" t="e">
        <f>VLOOKUP($J$1&amp;J7966,定价因子!E:F,2,0)</f>
        <v>#N/A</v>
      </c>
      <c r="L7966" s="3"/>
      <c r="M7966" s="77" t="e">
        <f>VLOOKUP($L$1&amp;L7966,定价因子!E:F,2,0)</f>
        <v>#N/A</v>
      </c>
      <c r="N7966" s="3"/>
      <c r="O7966" s="77" t="e">
        <f>VLOOKUP($N$1&amp;N7966,定价因子!E:F,2,0)</f>
        <v>#N/A</v>
      </c>
      <c r="P7966" s="3"/>
      <c r="Q7966" s="55" t="e">
        <f>VLOOKUP($P$1&amp;P7966,定价因子!$E:$F,2,0)</f>
        <v>#N/A</v>
      </c>
      <c r="R7966" s="3"/>
      <c r="S7966" s="77" t="e">
        <f>VLOOKUP($R$1&amp;R7966,定价因子!$E:$F,2,0)</f>
        <v>#N/A</v>
      </c>
      <c r="T7966" s="61"/>
      <c r="U7966" s="63"/>
      <c r="V7966" s="63"/>
      <c r="W7966" s="63"/>
      <c r="X7966" s="3"/>
    </row>
    <row r="7967" spans="1:24">
      <c r="A7967" s="3"/>
      <c r="B7967" s="3"/>
      <c r="C7967" s="3"/>
      <c r="D7967" s="3"/>
      <c r="E7967" s="79"/>
      <c r="F7967" s="3"/>
      <c r="G7967" s="77" t="e">
        <f>VLOOKUP($F$1&amp;F7967,定价因子!E:F,2,0)</f>
        <v>#N/A</v>
      </c>
      <c r="H7967" s="3"/>
      <c r="I7967" s="77" t="e">
        <f>VLOOKUP($H$1&amp;H7967,定价因子!E:F,2,0)</f>
        <v>#N/A</v>
      </c>
      <c r="J7967" s="3"/>
      <c r="K7967" s="77" t="e">
        <f>VLOOKUP($J$1&amp;J7967,定价因子!E:F,2,0)</f>
        <v>#N/A</v>
      </c>
      <c r="L7967" s="3"/>
      <c r="M7967" s="77" t="e">
        <f>VLOOKUP($L$1&amp;L7967,定价因子!E:F,2,0)</f>
        <v>#N/A</v>
      </c>
      <c r="N7967" s="3"/>
      <c r="O7967" s="77" t="e">
        <f>VLOOKUP($N$1&amp;N7967,定价因子!E:F,2,0)</f>
        <v>#N/A</v>
      </c>
      <c r="P7967" s="3"/>
      <c r="Q7967" s="55" t="e">
        <f>VLOOKUP($P$1&amp;P7967,定价因子!$E:$F,2,0)</f>
        <v>#N/A</v>
      </c>
      <c r="R7967" s="3"/>
      <c r="S7967" s="77" t="e">
        <f>VLOOKUP($R$1&amp;R7967,定价因子!$E:$F,2,0)</f>
        <v>#N/A</v>
      </c>
      <c r="T7967" s="61"/>
      <c r="U7967" s="63"/>
      <c r="V7967" s="63"/>
      <c r="W7967" s="63"/>
      <c r="X7967" s="3"/>
    </row>
    <row r="7968" spans="1:24">
      <c r="A7968" s="3"/>
      <c r="B7968" s="3"/>
      <c r="C7968" s="3"/>
      <c r="D7968" s="3"/>
      <c r="E7968" s="79"/>
      <c r="F7968" s="3"/>
      <c r="G7968" s="77" t="e">
        <f>VLOOKUP($F$1&amp;F7968,定价因子!E:F,2,0)</f>
        <v>#N/A</v>
      </c>
      <c r="H7968" s="3"/>
      <c r="I7968" s="77" t="e">
        <f>VLOOKUP($H$1&amp;H7968,定价因子!E:F,2,0)</f>
        <v>#N/A</v>
      </c>
      <c r="J7968" s="3"/>
      <c r="K7968" s="77" t="e">
        <f>VLOOKUP($J$1&amp;J7968,定价因子!E:F,2,0)</f>
        <v>#N/A</v>
      </c>
      <c r="L7968" s="3"/>
      <c r="M7968" s="77" t="e">
        <f>VLOOKUP($L$1&amp;L7968,定价因子!E:F,2,0)</f>
        <v>#N/A</v>
      </c>
      <c r="N7968" s="3"/>
      <c r="O7968" s="77" t="e">
        <f>VLOOKUP($N$1&amp;N7968,定价因子!E:F,2,0)</f>
        <v>#N/A</v>
      </c>
      <c r="P7968" s="3"/>
      <c r="Q7968" s="55" t="e">
        <f>VLOOKUP($P$1&amp;P7968,定价因子!$E:$F,2,0)</f>
        <v>#N/A</v>
      </c>
      <c r="R7968" s="3"/>
      <c r="S7968" s="77" t="e">
        <f>VLOOKUP($R$1&amp;R7968,定价因子!$E:$F,2,0)</f>
        <v>#N/A</v>
      </c>
      <c r="T7968" s="61"/>
      <c r="U7968" s="63"/>
      <c r="V7968" s="63"/>
      <c r="W7968" s="63"/>
      <c r="X7968" s="3"/>
    </row>
    <row r="7969" spans="1:24">
      <c r="A7969" s="3"/>
      <c r="B7969" s="3"/>
      <c r="C7969" s="3"/>
      <c r="D7969" s="3"/>
      <c r="E7969" s="79"/>
      <c r="F7969" s="3"/>
      <c r="G7969" s="77" t="e">
        <f>VLOOKUP($F$1&amp;F7969,定价因子!E:F,2,0)</f>
        <v>#N/A</v>
      </c>
      <c r="H7969" s="3"/>
      <c r="I7969" s="77" t="e">
        <f>VLOOKUP($H$1&amp;H7969,定价因子!E:F,2,0)</f>
        <v>#N/A</v>
      </c>
      <c r="J7969" s="3"/>
      <c r="K7969" s="77" t="e">
        <f>VLOOKUP($J$1&amp;J7969,定价因子!E:F,2,0)</f>
        <v>#N/A</v>
      </c>
      <c r="L7969" s="3"/>
      <c r="M7969" s="77" t="e">
        <f>VLOOKUP($L$1&amp;L7969,定价因子!E:F,2,0)</f>
        <v>#N/A</v>
      </c>
      <c r="N7969" s="3"/>
      <c r="O7969" s="77" t="e">
        <f>VLOOKUP($N$1&amp;N7969,定价因子!E:F,2,0)</f>
        <v>#N/A</v>
      </c>
      <c r="P7969" s="3"/>
      <c r="Q7969" s="55" t="e">
        <f>VLOOKUP($P$1&amp;P7969,定价因子!$E:$F,2,0)</f>
        <v>#N/A</v>
      </c>
      <c r="R7969" s="3"/>
      <c r="S7969" s="77" t="e">
        <f>VLOOKUP($R$1&amp;R7969,定价因子!$E:$F,2,0)</f>
        <v>#N/A</v>
      </c>
      <c r="T7969" s="61"/>
      <c r="U7969" s="63"/>
      <c r="V7969" s="63"/>
      <c r="W7969" s="63"/>
      <c r="X7969" s="3"/>
    </row>
    <row r="7970" spans="1:24">
      <c r="A7970" s="3"/>
      <c r="B7970" s="3"/>
      <c r="C7970" s="3"/>
      <c r="D7970" s="3"/>
      <c r="E7970" s="79"/>
      <c r="F7970" s="3"/>
      <c r="G7970" s="77" t="e">
        <f>VLOOKUP($F$1&amp;F7970,定价因子!E:F,2,0)</f>
        <v>#N/A</v>
      </c>
      <c r="H7970" s="3"/>
      <c r="I7970" s="77" t="e">
        <f>VLOOKUP($H$1&amp;H7970,定价因子!E:F,2,0)</f>
        <v>#N/A</v>
      </c>
      <c r="J7970" s="3"/>
      <c r="K7970" s="77" t="e">
        <f>VLOOKUP($J$1&amp;J7970,定价因子!E:F,2,0)</f>
        <v>#N/A</v>
      </c>
      <c r="L7970" s="3"/>
      <c r="M7970" s="77" t="e">
        <f>VLOOKUP($L$1&amp;L7970,定价因子!E:F,2,0)</f>
        <v>#N/A</v>
      </c>
      <c r="N7970" s="3"/>
      <c r="O7970" s="77" t="e">
        <f>VLOOKUP($N$1&amp;N7970,定价因子!E:F,2,0)</f>
        <v>#N/A</v>
      </c>
      <c r="P7970" s="3"/>
      <c r="Q7970" s="55" t="e">
        <f>VLOOKUP($P$1&amp;P7970,定价因子!$E:$F,2,0)</f>
        <v>#N/A</v>
      </c>
      <c r="R7970" s="3"/>
      <c r="S7970" s="77" t="e">
        <f>VLOOKUP($R$1&amp;R7970,定价因子!$E:$F,2,0)</f>
        <v>#N/A</v>
      </c>
      <c r="T7970" s="61"/>
      <c r="U7970" s="63"/>
      <c r="V7970" s="63"/>
      <c r="W7970" s="63"/>
      <c r="X7970" s="3"/>
    </row>
    <row r="7971" spans="1:24">
      <c r="A7971" s="3"/>
      <c r="B7971" s="3"/>
      <c r="C7971" s="3"/>
      <c r="D7971" s="3"/>
      <c r="E7971" s="79"/>
      <c r="F7971" s="3"/>
      <c r="G7971" s="77" t="e">
        <f>VLOOKUP($F$1&amp;F7971,定价因子!E:F,2,0)</f>
        <v>#N/A</v>
      </c>
      <c r="H7971" s="3"/>
      <c r="I7971" s="77" t="e">
        <f>VLOOKUP($H$1&amp;H7971,定价因子!E:F,2,0)</f>
        <v>#N/A</v>
      </c>
      <c r="J7971" s="3"/>
      <c r="K7971" s="77" t="e">
        <f>VLOOKUP($J$1&amp;J7971,定价因子!E:F,2,0)</f>
        <v>#N/A</v>
      </c>
      <c r="L7971" s="3"/>
      <c r="M7971" s="77" t="e">
        <f>VLOOKUP($L$1&amp;L7971,定价因子!E:F,2,0)</f>
        <v>#N/A</v>
      </c>
      <c r="N7971" s="3"/>
      <c r="O7971" s="77" t="e">
        <f>VLOOKUP($N$1&amp;N7971,定价因子!E:F,2,0)</f>
        <v>#N/A</v>
      </c>
      <c r="P7971" s="3"/>
      <c r="Q7971" s="55" t="e">
        <f>VLOOKUP($P$1&amp;P7971,定价因子!$E:$F,2,0)</f>
        <v>#N/A</v>
      </c>
      <c r="R7971" s="3"/>
      <c r="S7971" s="77" t="e">
        <f>VLOOKUP($R$1&amp;R7971,定价因子!$E:$F,2,0)</f>
        <v>#N/A</v>
      </c>
      <c r="T7971" s="61"/>
      <c r="U7971" s="63"/>
      <c r="V7971" s="63"/>
      <c r="W7971" s="63"/>
      <c r="X7971" s="3"/>
    </row>
    <row r="7972" spans="1:24">
      <c r="A7972" s="3"/>
      <c r="B7972" s="3"/>
      <c r="C7972" s="3"/>
      <c r="D7972" s="3"/>
      <c r="E7972" s="79"/>
      <c r="F7972" s="3"/>
      <c r="G7972" s="77" t="e">
        <f>VLOOKUP($F$1&amp;F7972,定价因子!E:F,2,0)</f>
        <v>#N/A</v>
      </c>
      <c r="H7972" s="3"/>
      <c r="I7972" s="77" t="e">
        <f>VLOOKUP($H$1&amp;H7972,定价因子!E:F,2,0)</f>
        <v>#N/A</v>
      </c>
      <c r="J7972" s="3"/>
      <c r="K7972" s="77" t="e">
        <f>VLOOKUP($J$1&amp;J7972,定价因子!E:F,2,0)</f>
        <v>#N/A</v>
      </c>
      <c r="L7972" s="3"/>
      <c r="M7972" s="77" t="e">
        <f>VLOOKUP($L$1&amp;L7972,定价因子!E:F,2,0)</f>
        <v>#N/A</v>
      </c>
      <c r="N7972" s="3"/>
      <c r="O7972" s="77" t="e">
        <f>VLOOKUP($N$1&amp;N7972,定价因子!E:F,2,0)</f>
        <v>#N/A</v>
      </c>
      <c r="P7972" s="3"/>
      <c r="Q7972" s="55" t="e">
        <f>VLOOKUP($P$1&amp;P7972,定价因子!$E:$F,2,0)</f>
        <v>#N/A</v>
      </c>
      <c r="R7972" s="3"/>
      <c r="S7972" s="77" t="e">
        <f>VLOOKUP($R$1&amp;R7972,定价因子!$E:$F,2,0)</f>
        <v>#N/A</v>
      </c>
      <c r="T7972" s="61"/>
      <c r="U7972" s="63"/>
      <c r="V7972" s="63"/>
      <c r="W7972" s="63"/>
      <c r="X7972" s="3"/>
    </row>
    <row r="7973" spans="1:24">
      <c r="A7973" s="3"/>
      <c r="B7973" s="3"/>
      <c r="C7973" s="3"/>
      <c r="D7973" s="3"/>
      <c r="E7973" s="79"/>
      <c r="F7973" s="3"/>
      <c r="G7973" s="77" t="e">
        <f>VLOOKUP($F$1&amp;F7973,定价因子!E:F,2,0)</f>
        <v>#N/A</v>
      </c>
      <c r="H7973" s="3"/>
      <c r="I7973" s="77" t="e">
        <f>VLOOKUP($H$1&amp;H7973,定价因子!E:F,2,0)</f>
        <v>#N/A</v>
      </c>
      <c r="J7973" s="3"/>
      <c r="K7973" s="77" t="e">
        <f>VLOOKUP($J$1&amp;J7973,定价因子!E:F,2,0)</f>
        <v>#N/A</v>
      </c>
      <c r="L7973" s="3"/>
      <c r="M7973" s="77" t="e">
        <f>VLOOKUP($L$1&amp;L7973,定价因子!E:F,2,0)</f>
        <v>#N/A</v>
      </c>
      <c r="N7973" s="3"/>
      <c r="O7973" s="77" t="e">
        <f>VLOOKUP($N$1&amp;N7973,定价因子!E:F,2,0)</f>
        <v>#N/A</v>
      </c>
      <c r="P7973" s="3"/>
      <c r="Q7973" s="55" t="e">
        <f>VLOOKUP($P$1&amp;P7973,定价因子!$E:$F,2,0)</f>
        <v>#N/A</v>
      </c>
      <c r="R7973" s="3"/>
      <c r="S7973" s="77" t="e">
        <f>VLOOKUP($R$1&amp;R7973,定价因子!$E:$F,2,0)</f>
        <v>#N/A</v>
      </c>
      <c r="T7973" s="61"/>
      <c r="U7973" s="63"/>
      <c r="V7973" s="63"/>
      <c r="W7973" s="63"/>
      <c r="X7973" s="3"/>
    </row>
    <row r="7974" spans="1:24">
      <c r="A7974" s="3"/>
      <c r="B7974" s="3"/>
      <c r="C7974" s="3"/>
      <c r="D7974" s="3"/>
      <c r="E7974" s="79"/>
      <c r="F7974" s="3"/>
      <c r="G7974" s="77" t="e">
        <f>VLOOKUP($F$1&amp;F7974,定价因子!E:F,2,0)</f>
        <v>#N/A</v>
      </c>
      <c r="H7974" s="3"/>
      <c r="I7974" s="77" t="e">
        <f>VLOOKUP($H$1&amp;H7974,定价因子!E:F,2,0)</f>
        <v>#N/A</v>
      </c>
      <c r="J7974" s="3"/>
      <c r="K7974" s="77" t="e">
        <f>VLOOKUP($J$1&amp;J7974,定价因子!E:F,2,0)</f>
        <v>#N/A</v>
      </c>
      <c r="L7974" s="3"/>
      <c r="M7974" s="77" t="e">
        <f>VLOOKUP($L$1&amp;L7974,定价因子!E:F,2,0)</f>
        <v>#N/A</v>
      </c>
      <c r="N7974" s="3"/>
      <c r="O7974" s="77" t="e">
        <f>VLOOKUP($N$1&amp;N7974,定价因子!E:F,2,0)</f>
        <v>#N/A</v>
      </c>
      <c r="P7974" s="3"/>
      <c r="Q7974" s="55" t="e">
        <f>VLOOKUP($P$1&amp;P7974,定价因子!$E:$F,2,0)</f>
        <v>#N/A</v>
      </c>
      <c r="R7974" s="3"/>
      <c r="S7974" s="77" t="e">
        <f>VLOOKUP($R$1&amp;R7974,定价因子!$E:$F,2,0)</f>
        <v>#N/A</v>
      </c>
      <c r="T7974" s="61"/>
      <c r="U7974" s="63"/>
      <c r="V7974" s="63"/>
      <c r="W7974" s="63"/>
      <c r="X7974" s="3"/>
    </row>
    <row r="7975" spans="1:24">
      <c r="A7975" s="3"/>
      <c r="B7975" s="3"/>
      <c r="C7975" s="3"/>
      <c r="D7975" s="3"/>
      <c r="E7975" s="79"/>
      <c r="F7975" s="3"/>
      <c r="G7975" s="77" t="e">
        <f>VLOOKUP($F$1&amp;F7975,定价因子!E:F,2,0)</f>
        <v>#N/A</v>
      </c>
      <c r="H7975" s="3"/>
      <c r="I7975" s="77" t="e">
        <f>VLOOKUP($H$1&amp;H7975,定价因子!E:F,2,0)</f>
        <v>#N/A</v>
      </c>
      <c r="J7975" s="3"/>
      <c r="K7975" s="77" t="e">
        <f>VLOOKUP($J$1&amp;J7975,定价因子!E:F,2,0)</f>
        <v>#N/A</v>
      </c>
      <c r="L7975" s="3"/>
      <c r="M7975" s="77" t="e">
        <f>VLOOKUP($L$1&amp;L7975,定价因子!E:F,2,0)</f>
        <v>#N/A</v>
      </c>
      <c r="N7975" s="3"/>
      <c r="O7975" s="77" t="e">
        <f>VLOOKUP($N$1&amp;N7975,定价因子!E:F,2,0)</f>
        <v>#N/A</v>
      </c>
      <c r="P7975" s="3"/>
      <c r="Q7975" s="55" t="e">
        <f>VLOOKUP($P$1&amp;P7975,定价因子!$E:$F,2,0)</f>
        <v>#N/A</v>
      </c>
      <c r="R7975" s="3"/>
      <c r="S7975" s="77" t="e">
        <f>VLOOKUP($R$1&amp;R7975,定价因子!$E:$F,2,0)</f>
        <v>#N/A</v>
      </c>
      <c r="T7975" s="61"/>
      <c r="U7975" s="63"/>
      <c r="V7975" s="63"/>
      <c r="W7975" s="63"/>
      <c r="X7975" s="3"/>
    </row>
    <row r="7976" spans="1:24">
      <c r="A7976" s="3"/>
      <c r="B7976" s="3"/>
      <c r="C7976" s="3"/>
      <c r="D7976" s="3"/>
      <c r="E7976" s="79"/>
      <c r="F7976" s="3"/>
      <c r="G7976" s="77" t="e">
        <f>VLOOKUP($F$1&amp;F7976,定价因子!E:F,2,0)</f>
        <v>#N/A</v>
      </c>
      <c r="H7976" s="3"/>
      <c r="I7976" s="77" t="e">
        <f>VLOOKUP($H$1&amp;H7976,定价因子!E:F,2,0)</f>
        <v>#N/A</v>
      </c>
      <c r="J7976" s="3"/>
      <c r="K7976" s="77" t="e">
        <f>VLOOKUP($J$1&amp;J7976,定价因子!E:F,2,0)</f>
        <v>#N/A</v>
      </c>
      <c r="L7976" s="3"/>
      <c r="M7976" s="77" t="e">
        <f>VLOOKUP($L$1&amp;L7976,定价因子!E:F,2,0)</f>
        <v>#N/A</v>
      </c>
      <c r="N7976" s="3"/>
      <c r="O7976" s="77" t="e">
        <f>VLOOKUP($N$1&amp;N7976,定价因子!E:F,2,0)</f>
        <v>#N/A</v>
      </c>
      <c r="P7976" s="3"/>
      <c r="Q7976" s="55" t="e">
        <f>VLOOKUP($P$1&amp;P7976,定价因子!$E:$F,2,0)</f>
        <v>#N/A</v>
      </c>
      <c r="R7976" s="3"/>
      <c r="S7976" s="77" t="e">
        <f>VLOOKUP($R$1&amp;R7976,定价因子!$E:$F,2,0)</f>
        <v>#N/A</v>
      </c>
      <c r="T7976" s="61"/>
      <c r="U7976" s="63"/>
      <c r="V7976" s="63"/>
      <c r="W7976" s="63"/>
      <c r="X7976" s="3"/>
    </row>
    <row r="7977" spans="1:24">
      <c r="A7977" s="3"/>
      <c r="B7977" s="3"/>
      <c r="C7977" s="3"/>
      <c r="D7977" s="3"/>
      <c r="E7977" s="79"/>
      <c r="F7977" s="3"/>
      <c r="G7977" s="77" t="e">
        <f>VLOOKUP($F$1&amp;F7977,定价因子!E:F,2,0)</f>
        <v>#N/A</v>
      </c>
      <c r="H7977" s="3"/>
      <c r="I7977" s="77" t="e">
        <f>VLOOKUP($H$1&amp;H7977,定价因子!E:F,2,0)</f>
        <v>#N/A</v>
      </c>
      <c r="J7977" s="3"/>
      <c r="K7977" s="77" t="e">
        <f>VLOOKUP($J$1&amp;J7977,定价因子!E:F,2,0)</f>
        <v>#N/A</v>
      </c>
      <c r="L7977" s="3"/>
      <c r="M7977" s="77" t="e">
        <f>VLOOKUP($L$1&amp;L7977,定价因子!E:F,2,0)</f>
        <v>#N/A</v>
      </c>
      <c r="N7977" s="3"/>
      <c r="O7977" s="77" t="e">
        <f>VLOOKUP($N$1&amp;N7977,定价因子!E:F,2,0)</f>
        <v>#N/A</v>
      </c>
      <c r="P7977" s="3"/>
      <c r="Q7977" s="55" t="e">
        <f>VLOOKUP($P$1&amp;P7977,定价因子!$E:$F,2,0)</f>
        <v>#N/A</v>
      </c>
      <c r="R7977" s="3"/>
      <c r="S7977" s="77" t="e">
        <f>VLOOKUP($R$1&amp;R7977,定价因子!$E:$F,2,0)</f>
        <v>#N/A</v>
      </c>
      <c r="T7977" s="61"/>
      <c r="U7977" s="63"/>
      <c r="V7977" s="63"/>
      <c r="W7977" s="63"/>
      <c r="X7977" s="3"/>
    </row>
    <row r="7978" spans="1:24">
      <c r="A7978" s="3"/>
      <c r="B7978" s="3"/>
      <c r="C7978" s="3"/>
      <c r="D7978" s="3"/>
      <c r="E7978" s="79"/>
      <c r="F7978" s="3"/>
      <c r="G7978" s="77" t="e">
        <f>VLOOKUP($F$1&amp;F7978,定价因子!E:F,2,0)</f>
        <v>#N/A</v>
      </c>
      <c r="H7978" s="3"/>
      <c r="I7978" s="77" t="e">
        <f>VLOOKUP($H$1&amp;H7978,定价因子!E:F,2,0)</f>
        <v>#N/A</v>
      </c>
      <c r="J7978" s="3"/>
      <c r="K7978" s="77" t="e">
        <f>VLOOKUP($J$1&amp;J7978,定价因子!E:F,2,0)</f>
        <v>#N/A</v>
      </c>
      <c r="L7978" s="3"/>
      <c r="M7978" s="77" t="e">
        <f>VLOOKUP($L$1&amp;L7978,定价因子!E:F,2,0)</f>
        <v>#N/A</v>
      </c>
      <c r="N7978" s="3"/>
      <c r="O7978" s="77" t="e">
        <f>VLOOKUP($N$1&amp;N7978,定价因子!E:F,2,0)</f>
        <v>#N/A</v>
      </c>
      <c r="P7978" s="3"/>
      <c r="Q7978" s="55" t="e">
        <f>VLOOKUP($P$1&amp;P7978,定价因子!$E:$F,2,0)</f>
        <v>#N/A</v>
      </c>
      <c r="R7978" s="3"/>
      <c r="S7978" s="77" t="e">
        <f>VLOOKUP($R$1&amp;R7978,定价因子!$E:$F,2,0)</f>
        <v>#N/A</v>
      </c>
      <c r="T7978" s="61"/>
      <c r="U7978" s="63"/>
      <c r="V7978" s="63"/>
      <c r="W7978" s="63"/>
      <c r="X7978" s="3"/>
    </row>
    <row r="7979" spans="1:24">
      <c r="A7979" s="3"/>
      <c r="B7979" s="3"/>
      <c r="C7979" s="3"/>
      <c r="D7979" s="3"/>
      <c r="E7979" s="79"/>
      <c r="F7979" s="3"/>
      <c r="G7979" s="77" t="e">
        <f>VLOOKUP($F$1&amp;F7979,定价因子!E:F,2,0)</f>
        <v>#N/A</v>
      </c>
      <c r="H7979" s="3"/>
      <c r="I7979" s="77" t="e">
        <f>VLOOKUP($H$1&amp;H7979,定价因子!E:F,2,0)</f>
        <v>#N/A</v>
      </c>
      <c r="J7979" s="3"/>
      <c r="K7979" s="77" t="e">
        <f>VLOOKUP($J$1&amp;J7979,定价因子!E:F,2,0)</f>
        <v>#N/A</v>
      </c>
      <c r="L7979" s="3"/>
      <c r="M7979" s="77" t="e">
        <f>VLOOKUP($L$1&amp;L7979,定价因子!E:F,2,0)</f>
        <v>#N/A</v>
      </c>
      <c r="N7979" s="3"/>
      <c r="O7979" s="77" t="e">
        <f>VLOOKUP($N$1&amp;N7979,定价因子!E:F,2,0)</f>
        <v>#N/A</v>
      </c>
      <c r="P7979" s="3"/>
      <c r="Q7979" s="55" t="e">
        <f>VLOOKUP($P$1&amp;P7979,定价因子!$E:$F,2,0)</f>
        <v>#N/A</v>
      </c>
      <c r="R7979" s="3"/>
      <c r="S7979" s="77" t="e">
        <f>VLOOKUP($R$1&amp;R7979,定价因子!$E:$F,2,0)</f>
        <v>#N/A</v>
      </c>
      <c r="T7979" s="61"/>
      <c r="U7979" s="63"/>
      <c r="V7979" s="63"/>
      <c r="W7979" s="63"/>
      <c r="X7979" s="3"/>
    </row>
    <row r="7980" spans="1:24">
      <c r="A7980" s="3"/>
      <c r="B7980" s="3"/>
      <c r="C7980" s="3"/>
      <c r="D7980" s="3"/>
      <c r="E7980" s="79"/>
      <c r="F7980" s="3"/>
      <c r="G7980" s="77" t="e">
        <f>VLOOKUP($F$1&amp;F7980,定价因子!E:F,2,0)</f>
        <v>#N/A</v>
      </c>
      <c r="H7980" s="3"/>
      <c r="I7980" s="77" t="e">
        <f>VLOOKUP($H$1&amp;H7980,定价因子!E:F,2,0)</f>
        <v>#N/A</v>
      </c>
      <c r="J7980" s="3"/>
      <c r="K7980" s="77" t="e">
        <f>VLOOKUP($J$1&amp;J7980,定价因子!E:F,2,0)</f>
        <v>#N/A</v>
      </c>
      <c r="L7980" s="3"/>
      <c r="M7980" s="77" t="e">
        <f>VLOOKUP($L$1&amp;L7980,定价因子!E:F,2,0)</f>
        <v>#N/A</v>
      </c>
      <c r="N7980" s="3"/>
      <c r="O7980" s="77" t="e">
        <f>VLOOKUP($N$1&amp;N7980,定价因子!E:F,2,0)</f>
        <v>#N/A</v>
      </c>
      <c r="P7980" s="3"/>
      <c r="Q7980" s="55" t="e">
        <f>VLOOKUP($P$1&amp;P7980,定价因子!$E:$F,2,0)</f>
        <v>#N/A</v>
      </c>
      <c r="R7980" s="3"/>
      <c r="S7980" s="77" t="e">
        <f>VLOOKUP($R$1&amp;R7980,定价因子!$E:$F,2,0)</f>
        <v>#N/A</v>
      </c>
      <c r="T7980" s="61"/>
      <c r="U7980" s="63"/>
      <c r="V7980" s="63"/>
      <c r="W7980" s="63"/>
      <c r="X7980" s="3"/>
    </row>
    <row r="7981" spans="1:24">
      <c r="A7981" s="3"/>
      <c r="B7981" s="3"/>
      <c r="C7981" s="3"/>
      <c r="D7981" s="3"/>
      <c r="E7981" s="79"/>
      <c r="F7981" s="3"/>
      <c r="G7981" s="77" t="e">
        <f>VLOOKUP($F$1&amp;F7981,定价因子!E:F,2,0)</f>
        <v>#N/A</v>
      </c>
      <c r="H7981" s="3"/>
      <c r="I7981" s="77" t="e">
        <f>VLOOKUP($H$1&amp;H7981,定价因子!E:F,2,0)</f>
        <v>#N/A</v>
      </c>
      <c r="J7981" s="3"/>
      <c r="K7981" s="77" t="e">
        <f>VLOOKUP($J$1&amp;J7981,定价因子!E:F,2,0)</f>
        <v>#N/A</v>
      </c>
      <c r="L7981" s="3"/>
      <c r="M7981" s="77" t="e">
        <f>VLOOKUP($L$1&amp;L7981,定价因子!E:F,2,0)</f>
        <v>#N/A</v>
      </c>
      <c r="N7981" s="3"/>
      <c r="O7981" s="77" t="e">
        <f>VLOOKUP($N$1&amp;N7981,定价因子!E:F,2,0)</f>
        <v>#N/A</v>
      </c>
      <c r="P7981" s="3"/>
      <c r="Q7981" s="55" t="e">
        <f>VLOOKUP($P$1&amp;P7981,定价因子!$E:$F,2,0)</f>
        <v>#N/A</v>
      </c>
      <c r="R7981" s="3"/>
      <c r="S7981" s="77" t="e">
        <f>VLOOKUP($R$1&amp;R7981,定价因子!$E:$F,2,0)</f>
        <v>#N/A</v>
      </c>
      <c r="T7981" s="61"/>
      <c r="U7981" s="63"/>
      <c r="V7981" s="63"/>
      <c r="W7981" s="63"/>
      <c r="X7981" s="3"/>
    </row>
    <row r="7982" spans="1:24">
      <c r="A7982" s="3"/>
      <c r="B7982" s="3"/>
      <c r="C7982" s="3"/>
      <c r="D7982" s="3"/>
      <c r="E7982" s="79"/>
      <c r="F7982" s="3"/>
      <c r="G7982" s="77" t="e">
        <f>VLOOKUP($F$1&amp;F7982,定价因子!E:F,2,0)</f>
        <v>#N/A</v>
      </c>
      <c r="H7982" s="3"/>
      <c r="I7982" s="77" t="e">
        <f>VLOOKUP($H$1&amp;H7982,定价因子!E:F,2,0)</f>
        <v>#N/A</v>
      </c>
      <c r="J7982" s="3"/>
      <c r="K7982" s="77" t="e">
        <f>VLOOKUP($J$1&amp;J7982,定价因子!E:F,2,0)</f>
        <v>#N/A</v>
      </c>
      <c r="L7982" s="3"/>
      <c r="M7982" s="77" t="e">
        <f>VLOOKUP($L$1&amp;L7982,定价因子!E:F,2,0)</f>
        <v>#N/A</v>
      </c>
      <c r="N7982" s="3"/>
      <c r="O7982" s="77" t="e">
        <f>VLOOKUP($N$1&amp;N7982,定价因子!E:F,2,0)</f>
        <v>#N/A</v>
      </c>
      <c r="P7982" s="3"/>
      <c r="Q7982" s="55" t="e">
        <f>VLOOKUP($P$1&amp;P7982,定价因子!$E:$F,2,0)</f>
        <v>#N/A</v>
      </c>
      <c r="R7982" s="3"/>
      <c r="S7982" s="77" t="e">
        <f>VLOOKUP($R$1&amp;R7982,定价因子!$E:$F,2,0)</f>
        <v>#N/A</v>
      </c>
      <c r="T7982" s="61"/>
      <c r="U7982" s="63"/>
      <c r="V7982" s="63"/>
      <c r="W7982" s="63"/>
      <c r="X7982" s="3"/>
    </row>
    <row r="7983" spans="1:24">
      <c r="A7983" s="3"/>
      <c r="B7983" s="3"/>
      <c r="C7983" s="3"/>
      <c r="D7983" s="3"/>
      <c r="E7983" s="79"/>
      <c r="F7983" s="3"/>
      <c r="G7983" s="77" t="e">
        <f>VLOOKUP($F$1&amp;F7983,定价因子!E:F,2,0)</f>
        <v>#N/A</v>
      </c>
      <c r="H7983" s="3"/>
      <c r="I7983" s="77" t="e">
        <f>VLOOKUP($H$1&amp;H7983,定价因子!E:F,2,0)</f>
        <v>#N/A</v>
      </c>
      <c r="J7983" s="3"/>
      <c r="K7983" s="77" t="e">
        <f>VLOOKUP($J$1&amp;J7983,定价因子!E:F,2,0)</f>
        <v>#N/A</v>
      </c>
      <c r="L7983" s="3"/>
      <c r="M7983" s="77" t="e">
        <f>VLOOKUP($L$1&amp;L7983,定价因子!E:F,2,0)</f>
        <v>#N/A</v>
      </c>
      <c r="N7983" s="3"/>
      <c r="O7983" s="77" t="e">
        <f>VLOOKUP($N$1&amp;N7983,定价因子!E:F,2,0)</f>
        <v>#N/A</v>
      </c>
      <c r="P7983" s="3"/>
      <c r="Q7983" s="55" t="e">
        <f>VLOOKUP($P$1&amp;P7983,定价因子!$E:$F,2,0)</f>
        <v>#N/A</v>
      </c>
      <c r="R7983" s="3"/>
      <c r="S7983" s="77" t="e">
        <f>VLOOKUP($R$1&amp;R7983,定价因子!$E:$F,2,0)</f>
        <v>#N/A</v>
      </c>
      <c r="T7983" s="61"/>
      <c r="U7983" s="63"/>
      <c r="V7983" s="63"/>
      <c r="W7983" s="63"/>
      <c r="X7983" s="3"/>
    </row>
    <row r="7984" spans="1:24">
      <c r="A7984" s="3"/>
      <c r="B7984" s="3"/>
      <c r="C7984" s="3"/>
      <c r="D7984" s="3"/>
      <c r="E7984" s="79"/>
      <c r="F7984" s="3"/>
      <c r="G7984" s="77" t="e">
        <f>VLOOKUP($F$1&amp;F7984,定价因子!E:F,2,0)</f>
        <v>#N/A</v>
      </c>
      <c r="H7984" s="3"/>
      <c r="I7984" s="77" t="e">
        <f>VLOOKUP($H$1&amp;H7984,定价因子!E:F,2,0)</f>
        <v>#N/A</v>
      </c>
      <c r="J7984" s="3"/>
      <c r="K7984" s="77" t="e">
        <f>VLOOKUP($J$1&amp;J7984,定价因子!E:F,2,0)</f>
        <v>#N/A</v>
      </c>
      <c r="L7984" s="3"/>
      <c r="M7984" s="77" t="e">
        <f>VLOOKUP($L$1&amp;L7984,定价因子!E:F,2,0)</f>
        <v>#N/A</v>
      </c>
      <c r="N7984" s="3"/>
      <c r="O7984" s="77" t="e">
        <f>VLOOKUP($N$1&amp;N7984,定价因子!E:F,2,0)</f>
        <v>#N/A</v>
      </c>
      <c r="P7984" s="3"/>
      <c r="Q7984" s="55" t="e">
        <f>VLOOKUP($P$1&amp;P7984,定价因子!$E:$F,2,0)</f>
        <v>#N/A</v>
      </c>
      <c r="R7984" s="3"/>
      <c r="S7984" s="77" t="e">
        <f>VLOOKUP($R$1&amp;R7984,定价因子!$E:$F,2,0)</f>
        <v>#N/A</v>
      </c>
      <c r="T7984" s="61"/>
      <c r="U7984" s="63"/>
      <c r="V7984" s="63"/>
      <c r="W7984" s="63"/>
      <c r="X7984" s="3"/>
    </row>
    <row r="7985" spans="1:24">
      <c r="A7985" s="3"/>
      <c r="B7985" s="3"/>
      <c r="C7985" s="3"/>
      <c r="D7985" s="3"/>
      <c r="E7985" s="79"/>
      <c r="F7985" s="3"/>
      <c r="G7985" s="77" t="e">
        <f>VLOOKUP($F$1&amp;F7985,定价因子!E:F,2,0)</f>
        <v>#N/A</v>
      </c>
      <c r="H7985" s="3"/>
      <c r="I7985" s="77" t="e">
        <f>VLOOKUP($H$1&amp;H7985,定价因子!E:F,2,0)</f>
        <v>#N/A</v>
      </c>
      <c r="J7985" s="3"/>
      <c r="K7985" s="77" t="e">
        <f>VLOOKUP($J$1&amp;J7985,定价因子!E:F,2,0)</f>
        <v>#N/A</v>
      </c>
      <c r="L7985" s="3"/>
      <c r="M7985" s="77" t="e">
        <f>VLOOKUP($L$1&amp;L7985,定价因子!E:F,2,0)</f>
        <v>#N/A</v>
      </c>
      <c r="N7985" s="3"/>
      <c r="O7985" s="77" t="e">
        <f>VLOOKUP($N$1&amp;N7985,定价因子!E:F,2,0)</f>
        <v>#N/A</v>
      </c>
      <c r="P7985" s="3"/>
      <c r="Q7985" s="55" t="e">
        <f>VLOOKUP($P$1&amp;P7985,定价因子!$E:$F,2,0)</f>
        <v>#N/A</v>
      </c>
      <c r="R7985" s="3"/>
      <c r="S7985" s="77" t="e">
        <f>VLOOKUP($R$1&amp;R7985,定价因子!$E:$F,2,0)</f>
        <v>#N/A</v>
      </c>
      <c r="T7985" s="61"/>
      <c r="U7985" s="63"/>
      <c r="V7985" s="63"/>
      <c r="W7985" s="63"/>
      <c r="X7985" s="3"/>
    </row>
    <row r="7986" spans="1:24">
      <c r="A7986" s="3"/>
      <c r="B7986" s="3"/>
      <c r="C7986" s="3"/>
      <c r="D7986" s="3"/>
      <c r="E7986" s="79"/>
      <c r="F7986" s="3"/>
      <c r="G7986" s="77" t="e">
        <f>VLOOKUP($F$1&amp;F7986,定价因子!E:F,2,0)</f>
        <v>#N/A</v>
      </c>
      <c r="H7986" s="3"/>
      <c r="I7986" s="77" t="e">
        <f>VLOOKUP($H$1&amp;H7986,定价因子!E:F,2,0)</f>
        <v>#N/A</v>
      </c>
      <c r="J7986" s="3"/>
      <c r="K7986" s="77" t="e">
        <f>VLOOKUP($J$1&amp;J7986,定价因子!E:F,2,0)</f>
        <v>#N/A</v>
      </c>
      <c r="L7986" s="3"/>
      <c r="M7986" s="77" t="e">
        <f>VLOOKUP($L$1&amp;L7986,定价因子!E:F,2,0)</f>
        <v>#N/A</v>
      </c>
      <c r="N7986" s="3"/>
      <c r="O7986" s="77" t="e">
        <f>VLOOKUP($N$1&amp;N7986,定价因子!E:F,2,0)</f>
        <v>#N/A</v>
      </c>
      <c r="P7986" s="3"/>
      <c r="Q7986" s="55" t="e">
        <f>VLOOKUP($P$1&amp;P7986,定价因子!$E:$F,2,0)</f>
        <v>#N/A</v>
      </c>
      <c r="R7986" s="3"/>
      <c r="S7986" s="77" t="e">
        <f>VLOOKUP($R$1&amp;R7986,定价因子!$E:$F,2,0)</f>
        <v>#N/A</v>
      </c>
      <c r="T7986" s="61"/>
      <c r="U7986" s="63"/>
      <c r="V7986" s="63"/>
      <c r="W7986" s="63"/>
      <c r="X7986" s="3"/>
    </row>
    <row r="7987" spans="1:24">
      <c r="A7987" s="3"/>
      <c r="B7987" s="3"/>
      <c r="C7987" s="3"/>
      <c r="D7987" s="3"/>
      <c r="E7987" s="79"/>
      <c r="F7987" s="3"/>
      <c r="G7987" s="77" t="e">
        <f>VLOOKUP($F$1&amp;F7987,定价因子!E:F,2,0)</f>
        <v>#N/A</v>
      </c>
      <c r="H7987" s="3"/>
      <c r="I7987" s="77" t="e">
        <f>VLOOKUP($H$1&amp;H7987,定价因子!E:F,2,0)</f>
        <v>#N/A</v>
      </c>
      <c r="J7987" s="3"/>
      <c r="K7987" s="77" t="e">
        <f>VLOOKUP($J$1&amp;J7987,定价因子!E:F,2,0)</f>
        <v>#N/A</v>
      </c>
      <c r="L7987" s="3"/>
      <c r="M7987" s="77" t="e">
        <f>VLOOKUP($L$1&amp;L7987,定价因子!E:F,2,0)</f>
        <v>#N/A</v>
      </c>
      <c r="N7987" s="3"/>
      <c r="O7987" s="77" t="e">
        <f>VLOOKUP($N$1&amp;N7987,定价因子!E:F,2,0)</f>
        <v>#N/A</v>
      </c>
      <c r="P7987" s="3"/>
      <c r="Q7987" s="55" t="e">
        <f>VLOOKUP($P$1&amp;P7987,定价因子!$E:$F,2,0)</f>
        <v>#N/A</v>
      </c>
      <c r="R7987" s="3"/>
      <c r="S7987" s="77" t="e">
        <f>VLOOKUP($R$1&amp;R7987,定价因子!$E:$F,2,0)</f>
        <v>#N/A</v>
      </c>
      <c r="T7987" s="61"/>
      <c r="U7987" s="63"/>
      <c r="V7987" s="63"/>
      <c r="W7987" s="63"/>
      <c r="X7987" s="3"/>
    </row>
    <row r="7988" spans="1:24">
      <c r="A7988" s="3"/>
      <c r="B7988" s="3"/>
      <c r="C7988" s="3"/>
      <c r="D7988" s="3"/>
      <c r="E7988" s="79"/>
      <c r="F7988" s="3"/>
      <c r="G7988" s="77" t="e">
        <f>VLOOKUP($F$1&amp;F7988,定价因子!E:F,2,0)</f>
        <v>#N/A</v>
      </c>
      <c r="H7988" s="3"/>
      <c r="I7988" s="77" t="e">
        <f>VLOOKUP($H$1&amp;H7988,定价因子!E:F,2,0)</f>
        <v>#N/A</v>
      </c>
      <c r="J7988" s="3"/>
      <c r="K7988" s="77" t="e">
        <f>VLOOKUP($J$1&amp;J7988,定价因子!E:F,2,0)</f>
        <v>#N/A</v>
      </c>
      <c r="L7988" s="3"/>
      <c r="M7988" s="77" t="e">
        <f>VLOOKUP($L$1&amp;L7988,定价因子!E:F,2,0)</f>
        <v>#N/A</v>
      </c>
      <c r="N7988" s="3"/>
      <c r="O7988" s="77" t="e">
        <f>VLOOKUP($N$1&amp;N7988,定价因子!E:F,2,0)</f>
        <v>#N/A</v>
      </c>
      <c r="P7988" s="3"/>
      <c r="Q7988" s="55" t="e">
        <f>VLOOKUP($P$1&amp;P7988,定价因子!$E:$F,2,0)</f>
        <v>#N/A</v>
      </c>
      <c r="R7988" s="3"/>
      <c r="S7988" s="77" t="e">
        <f>VLOOKUP($R$1&amp;R7988,定价因子!$E:$F,2,0)</f>
        <v>#N/A</v>
      </c>
      <c r="T7988" s="61"/>
      <c r="U7988" s="63"/>
      <c r="V7988" s="63"/>
      <c r="W7988" s="63"/>
      <c r="X7988" s="3"/>
    </row>
    <row r="7989" spans="1:24">
      <c r="A7989" s="3"/>
      <c r="B7989" s="3"/>
      <c r="C7989" s="3"/>
      <c r="D7989" s="3"/>
      <c r="E7989" s="79"/>
      <c r="F7989" s="3"/>
      <c r="G7989" s="77" t="e">
        <f>VLOOKUP($F$1&amp;F7989,定价因子!E:F,2,0)</f>
        <v>#N/A</v>
      </c>
      <c r="H7989" s="3"/>
      <c r="I7989" s="77" t="e">
        <f>VLOOKUP($H$1&amp;H7989,定价因子!E:F,2,0)</f>
        <v>#N/A</v>
      </c>
      <c r="J7989" s="3"/>
      <c r="K7989" s="77" t="e">
        <f>VLOOKUP($J$1&amp;J7989,定价因子!E:F,2,0)</f>
        <v>#N/A</v>
      </c>
      <c r="L7989" s="3"/>
      <c r="M7989" s="77" t="e">
        <f>VLOOKUP($L$1&amp;L7989,定价因子!E:F,2,0)</f>
        <v>#N/A</v>
      </c>
      <c r="N7989" s="3"/>
      <c r="O7989" s="77" t="e">
        <f>VLOOKUP($N$1&amp;N7989,定价因子!E:F,2,0)</f>
        <v>#N/A</v>
      </c>
      <c r="P7989" s="3"/>
      <c r="Q7989" s="55" t="e">
        <f>VLOOKUP($P$1&amp;P7989,定价因子!$E:$F,2,0)</f>
        <v>#N/A</v>
      </c>
      <c r="R7989" s="3"/>
      <c r="S7989" s="77" t="e">
        <f>VLOOKUP($R$1&amp;R7989,定价因子!$E:$F,2,0)</f>
        <v>#N/A</v>
      </c>
      <c r="T7989" s="61"/>
      <c r="U7989" s="63"/>
      <c r="V7989" s="63"/>
      <c r="W7989" s="63"/>
      <c r="X7989" s="3"/>
    </row>
    <row r="7990" spans="1:24">
      <c r="A7990" s="3"/>
      <c r="B7990" s="3"/>
      <c r="C7990" s="3"/>
      <c r="D7990" s="3"/>
      <c r="E7990" s="79"/>
      <c r="F7990" s="3"/>
      <c r="G7990" s="77" t="e">
        <f>VLOOKUP($F$1&amp;F7990,定价因子!E:F,2,0)</f>
        <v>#N/A</v>
      </c>
      <c r="H7990" s="3"/>
      <c r="I7990" s="77" t="e">
        <f>VLOOKUP($H$1&amp;H7990,定价因子!E:F,2,0)</f>
        <v>#N/A</v>
      </c>
      <c r="J7990" s="3"/>
      <c r="K7990" s="77" t="e">
        <f>VLOOKUP($J$1&amp;J7990,定价因子!E:F,2,0)</f>
        <v>#N/A</v>
      </c>
      <c r="L7990" s="3"/>
      <c r="M7990" s="77" t="e">
        <f>VLOOKUP($L$1&amp;L7990,定价因子!E:F,2,0)</f>
        <v>#N/A</v>
      </c>
      <c r="N7990" s="3"/>
      <c r="O7990" s="77" t="e">
        <f>VLOOKUP($N$1&amp;N7990,定价因子!E:F,2,0)</f>
        <v>#N/A</v>
      </c>
      <c r="P7990" s="3"/>
      <c r="Q7990" s="55" t="e">
        <f>VLOOKUP($P$1&amp;P7990,定价因子!$E:$F,2,0)</f>
        <v>#N/A</v>
      </c>
      <c r="R7990" s="3"/>
      <c r="S7990" s="77" t="e">
        <f>VLOOKUP($R$1&amp;R7990,定价因子!$E:$F,2,0)</f>
        <v>#N/A</v>
      </c>
      <c r="T7990" s="61"/>
      <c r="U7990" s="63"/>
      <c r="V7990" s="63"/>
      <c r="W7990" s="63"/>
      <c r="X7990" s="3"/>
    </row>
    <row r="7991" spans="1:24">
      <c r="A7991" s="3"/>
      <c r="B7991" s="3"/>
      <c r="C7991" s="3"/>
      <c r="D7991" s="3"/>
      <c r="E7991" s="79"/>
      <c r="F7991" s="3"/>
      <c r="G7991" s="77" t="e">
        <f>VLOOKUP($F$1&amp;F7991,定价因子!E:F,2,0)</f>
        <v>#N/A</v>
      </c>
      <c r="H7991" s="3"/>
      <c r="I7991" s="77" t="e">
        <f>VLOOKUP($H$1&amp;H7991,定价因子!E:F,2,0)</f>
        <v>#N/A</v>
      </c>
      <c r="J7991" s="3"/>
      <c r="K7991" s="77" t="e">
        <f>VLOOKUP($J$1&amp;J7991,定价因子!E:F,2,0)</f>
        <v>#N/A</v>
      </c>
      <c r="L7991" s="3"/>
      <c r="M7991" s="77" t="e">
        <f>VLOOKUP($L$1&amp;L7991,定价因子!E:F,2,0)</f>
        <v>#N/A</v>
      </c>
      <c r="N7991" s="3"/>
      <c r="O7991" s="77" t="e">
        <f>VLOOKUP($N$1&amp;N7991,定价因子!E:F,2,0)</f>
        <v>#N/A</v>
      </c>
      <c r="P7991" s="3"/>
      <c r="Q7991" s="55" t="e">
        <f>VLOOKUP($P$1&amp;P7991,定价因子!$E:$F,2,0)</f>
        <v>#N/A</v>
      </c>
      <c r="R7991" s="3"/>
      <c r="S7991" s="77" t="e">
        <f>VLOOKUP($R$1&amp;R7991,定价因子!$E:$F,2,0)</f>
        <v>#N/A</v>
      </c>
      <c r="T7991" s="61"/>
      <c r="U7991" s="63"/>
      <c r="V7991" s="63"/>
      <c r="W7991" s="63"/>
      <c r="X7991" s="3"/>
    </row>
    <row r="7992" spans="1:24">
      <c r="A7992" s="3"/>
      <c r="B7992" s="3"/>
      <c r="C7992" s="3"/>
      <c r="D7992" s="3"/>
      <c r="E7992" s="79"/>
      <c r="F7992" s="3"/>
      <c r="G7992" s="77" t="e">
        <f>VLOOKUP($F$1&amp;F7992,定价因子!E:F,2,0)</f>
        <v>#N/A</v>
      </c>
      <c r="H7992" s="3"/>
      <c r="I7992" s="77" t="e">
        <f>VLOOKUP($H$1&amp;H7992,定价因子!E:F,2,0)</f>
        <v>#N/A</v>
      </c>
      <c r="J7992" s="3"/>
      <c r="K7992" s="77" t="e">
        <f>VLOOKUP($J$1&amp;J7992,定价因子!E:F,2,0)</f>
        <v>#N/A</v>
      </c>
      <c r="L7992" s="3"/>
      <c r="M7992" s="77" t="e">
        <f>VLOOKUP($L$1&amp;L7992,定价因子!E:F,2,0)</f>
        <v>#N/A</v>
      </c>
      <c r="N7992" s="3"/>
      <c r="O7992" s="77" t="e">
        <f>VLOOKUP($N$1&amp;N7992,定价因子!E:F,2,0)</f>
        <v>#N/A</v>
      </c>
      <c r="P7992" s="3"/>
      <c r="Q7992" s="55" t="e">
        <f>VLOOKUP($P$1&amp;P7992,定价因子!$E:$F,2,0)</f>
        <v>#N/A</v>
      </c>
      <c r="R7992" s="3"/>
      <c r="S7992" s="77" t="e">
        <f>VLOOKUP($R$1&amp;R7992,定价因子!$E:$F,2,0)</f>
        <v>#N/A</v>
      </c>
      <c r="T7992" s="61"/>
      <c r="U7992" s="63"/>
      <c r="V7992" s="63"/>
      <c r="W7992" s="63"/>
      <c r="X7992" s="3"/>
    </row>
    <row r="7993" spans="1:24">
      <c r="A7993" s="3"/>
      <c r="B7993" s="3"/>
      <c r="C7993" s="3"/>
      <c r="D7993" s="3"/>
      <c r="E7993" s="79"/>
      <c r="F7993" s="3"/>
      <c r="G7993" s="77" t="e">
        <f>VLOOKUP($F$1&amp;F7993,定价因子!E:F,2,0)</f>
        <v>#N/A</v>
      </c>
      <c r="H7993" s="3"/>
      <c r="I7993" s="77" t="e">
        <f>VLOOKUP($H$1&amp;H7993,定价因子!E:F,2,0)</f>
        <v>#N/A</v>
      </c>
      <c r="J7993" s="3"/>
      <c r="K7993" s="77" t="e">
        <f>VLOOKUP($J$1&amp;J7993,定价因子!E:F,2,0)</f>
        <v>#N/A</v>
      </c>
      <c r="L7993" s="3"/>
      <c r="M7993" s="77" t="e">
        <f>VLOOKUP($L$1&amp;L7993,定价因子!E:F,2,0)</f>
        <v>#N/A</v>
      </c>
      <c r="N7993" s="3"/>
      <c r="O7993" s="77" t="e">
        <f>VLOOKUP($N$1&amp;N7993,定价因子!E:F,2,0)</f>
        <v>#N/A</v>
      </c>
      <c r="P7993" s="3"/>
      <c r="Q7993" s="55" t="e">
        <f>VLOOKUP($P$1&amp;P7993,定价因子!$E:$F,2,0)</f>
        <v>#N/A</v>
      </c>
      <c r="R7993" s="3"/>
      <c r="S7993" s="77" t="e">
        <f>VLOOKUP($R$1&amp;R7993,定价因子!$E:$F,2,0)</f>
        <v>#N/A</v>
      </c>
      <c r="T7993" s="61"/>
      <c r="U7993" s="63"/>
      <c r="V7993" s="63"/>
      <c r="W7993" s="63"/>
      <c r="X7993" s="3"/>
    </row>
    <row r="7994" spans="1:24">
      <c r="A7994" s="3"/>
      <c r="B7994" s="3"/>
      <c r="C7994" s="3"/>
      <c r="D7994" s="3"/>
      <c r="E7994" s="79"/>
      <c r="F7994" s="3"/>
      <c r="G7994" s="77" t="e">
        <f>VLOOKUP($F$1&amp;F7994,定价因子!E:F,2,0)</f>
        <v>#N/A</v>
      </c>
      <c r="H7994" s="3"/>
      <c r="I7994" s="77" t="e">
        <f>VLOOKUP($H$1&amp;H7994,定价因子!E:F,2,0)</f>
        <v>#N/A</v>
      </c>
      <c r="J7994" s="3"/>
      <c r="K7994" s="77" t="e">
        <f>VLOOKUP($J$1&amp;J7994,定价因子!E:F,2,0)</f>
        <v>#N/A</v>
      </c>
      <c r="L7994" s="3"/>
      <c r="M7994" s="77" t="e">
        <f>VLOOKUP($L$1&amp;L7994,定价因子!E:F,2,0)</f>
        <v>#N/A</v>
      </c>
      <c r="N7994" s="3"/>
      <c r="O7994" s="77" t="e">
        <f>VLOOKUP($N$1&amp;N7994,定价因子!E:F,2,0)</f>
        <v>#N/A</v>
      </c>
      <c r="P7994" s="3"/>
      <c r="Q7994" s="55" t="e">
        <f>VLOOKUP($P$1&amp;P7994,定价因子!$E:$F,2,0)</f>
        <v>#N/A</v>
      </c>
      <c r="R7994" s="3"/>
      <c r="S7994" s="77" t="e">
        <f>VLOOKUP($R$1&amp;R7994,定价因子!$E:$F,2,0)</f>
        <v>#N/A</v>
      </c>
      <c r="T7994" s="61"/>
      <c r="U7994" s="63"/>
      <c r="V7994" s="63"/>
      <c r="W7994" s="63"/>
      <c r="X7994" s="3"/>
    </row>
    <row r="7995" spans="1:24">
      <c r="A7995" s="3"/>
      <c r="B7995" s="3"/>
      <c r="C7995" s="3"/>
      <c r="D7995" s="3"/>
      <c r="E7995" s="79"/>
      <c r="F7995" s="3"/>
      <c r="G7995" s="77" t="e">
        <f>VLOOKUP($F$1&amp;F7995,定价因子!E:F,2,0)</f>
        <v>#N/A</v>
      </c>
      <c r="H7995" s="3"/>
      <c r="I7995" s="77" t="e">
        <f>VLOOKUP($H$1&amp;H7995,定价因子!E:F,2,0)</f>
        <v>#N/A</v>
      </c>
      <c r="J7995" s="3"/>
      <c r="K7995" s="77" t="e">
        <f>VLOOKUP($J$1&amp;J7995,定价因子!E:F,2,0)</f>
        <v>#N/A</v>
      </c>
      <c r="L7995" s="3"/>
      <c r="M7995" s="77" t="e">
        <f>VLOOKUP($L$1&amp;L7995,定价因子!E:F,2,0)</f>
        <v>#N/A</v>
      </c>
      <c r="N7995" s="3"/>
      <c r="O7995" s="77" t="e">
        <f>VLOOKUP($N$1&amp;N7995,定价因子!E:F,2,0)</f>
        <v>#N/A</v>
      </c>
      <c r="P7995" s="3"/>
      <c r="Q7995" s="55" t="e">
        <f>VLOOKUP($P$1&amp;P7995,定价因子!$E:$F,2,0)</f>
        <v>#N/A</v>
      </c>
      <c r="R7995" s="3"/>
      <c r="S7995" s="77" t="e">
        <f>VLOOKUP($R$1&amp;R7995,定价因子!$E:$F,2,0)</f>
        <v>#N/A</v>
      </c>
      <c r="T7995" s="61"/>
      <c r="U7995" s="63"/>
      <c r="V7995" s="63"/>
      <c r="W7995" s="63"/>
      <c r="X7995" s="3"/>
    </row>
    <row r="7996" spans="1:24">
      <c r="A7996" s="3"/>
      <c r="B7996" s="3"/>
      <c r="C7996" s="3"/>
      <c r="D7996" s="3"/>
      <c r="E7996" s="79"/>
      <c r="F7996" s="3"/>
      <c r="G7996" s="77" t="e">
        <f>VLOOKUP($F$1&amp;F7996,定价因子!E:F,2,0)</f>
        <v>#N/A</v>
      </c>
      <c r="H7996" s="3"/>
      <c r="I7996" s="77" t="e">
        <f>VLOOKUP($H$1&amp;H7996,定价因子!E:F,2,0)</f>
        <v>#N/A</v>
      </c>
      <c r="J7996" s="3"/>
      <c r="K7996" s="77" t="e">
        <f>VLOOKUP($J$1&amp;J7996,定价因子!E:F,2,0)</f>
        <v>#N/A</v>
      </c>
      <c r="L7996" s="3"/>
      <c r="M7996" s="77" t="e">
        <f>VLOOKUP($L$1&amp;L7996,定价因子!E:F,2,0)</f>
        <v>#N/A</v>
      </c>
      <c r="N7996" s="3"/>
      <c r="O7996" s="77" t="e">
        <f>VLOOKUP($N$1&amp;N7996,定价因子!E:F,2,0)</f>
        <v>#N/A</v>
      </c>
      <c r="P7996" s="3"/>
      <c r="Q7996" s="55" t="e">
        <f>VLOOKUP($P$1&amp;P7996,定价因子!$E:$F,2,0)</f>
        <v>#N/A</v>
      </c>
      <c r="R7996" s="3"/>
      <c r="S7996" s="77" t="e">
        <f>VLOOKUP($R$1&amp;R7996,定价因子!$E:$F,2,0)</f>
        <v>#N/A</v>
      </c>
      <c r="T7996" s="61"/>
      <c r="U7996" s="63"/>
      <c r="V7996" s="63"/>
      <c r="W7996" s="63"/>
      <c r="X7996" s="3"/>
    </row>
    <row r="7997" spans="1:24">
      <c r="A7997" s="3"/>
      <c r="B7997" s="3"/>
      <c r="C7997" s="3"/>
      <c r="D7997" s="3"/>
      <c r="E7997" s="79"/>
      <c r="F7997" s="3"/>
      <c r="G7997" s="77" t="e">
        <f>VLOOKUP($F$1&amp;F7997,定价因子!E:F,2,0)</f>
        <v>#N/A</v>
      </c>
      <c r="H7997" s="3"/>
      <c r="I7997" s="77" t="e">
        <f>VLOOKUP($H$1&amp;H7997,定价因子!E:F,2,0)</f>
        <v>#N/A</v>
      </c>
      <c r="J7997" s="3"/>
      <c r="K7997" s="77" t="e">
        <f>VLOOKUP($J$1&amp;J7997,定价因子!E:F,2,0)</f>
        <v>#N/A</v>
      </c>
      <c r="L7997" s="3"/>
      <c r="M7997" s="77" t="e">
        <f>VLOOKUP($L$1&amp;L7997,定价因子!E:F,2,0)</f>
        <v>#N/A</v>
      </c>
      <c r="N7997" s="3"/>
      <c r="O7997" s="77" t="e">
        <f>VLOOKUP($N$1&amp;N7997,定价因子!E:F,2,0)</f>
        <v>#N/A</v>
      </c>
      <c r="P7997" s="3"/>
      <c r="Q7997" s="55" t="e">
        <f>VLOOKUP($P$1&amp;P7997,定价因子!$E:$F,2,0)</f>
        <v>#N/A</v>
      </c>
      <c r="R7997" s="3"/>
      <c r="S7997" s="77" t="e">
        <f>VLOOKUP($R$1&amp;R7997,定价因子!$E:$F,2,0)</f>
        <v>#N/A</v>
      </c>
      <c r="T7997" s="61"/>
      <c r="U7997" s="63"/>
      <c r="V7997" s="63"/>
      <c r="W7997" s="63"/>
      <c r="X7997" s="3"/>
    </row>
    <row r="7998" spans="1:24">
      <c r="A7998" s="3"/>
      <c r="B7998" s="3"/>
      <c r="C7998" s="3"/>
      <c r="D7998" s="3"/>
      <c r="E7998" s="79"/>
      <c r="F7998" s="3"/>
      <c r="G7998" s="77" t="e">
        <f>VLOOKUP($F$1&amp;F7998,定价因子!E:F,2,0)</f>
        <v>#N/A</v>
      </c>
      <c r="H7998" s="3"/>
      <c r="I7998" s="77" t="e">
        <f>VLOOKUP($H$1&amp;H7998,定价因子!E:F,2,0)</f>
        <v>#N/A</v>
      </c>
      <c r="J7998" s="3"/>
      <c r="K7998" s="77" t="e">
        <f>VLOOKUP($J$1&amp;J7998,定价因子!E:F,2,0)</f>
        <v>#N/A</v>
      </c>
      <c r="L7998" s="3"/>
      <c r="M7998" s="77" t="e">
        <f>VLOOKUP($L$1&amp;L7998,定价因子!E:F,2,0)</f>
        <v>#N/A</v>
      </c>
      <c r="N7998" s="3"/>
      <c r="O7998" s="77" t="e">
        <f>VLOOKUP($N$1&amp;N7998,定价因子!E:F,2,0)</f>
        <v>#N/A</v>
      </c>
      <c r="P7998" s="3"/>
      <c r="Q7998" s="55" t="e">
        <f>VLOOKUP($P$1&amp;P7998,定价因子!$E:$F,2,0)</f>
        <v>#N/A</v>
      </c>
      <c r="R7998" s="3"/>
      <c r="S7998" s="77" t="e">
        <f>VLOOKUP($R$1&amp;R7998,定价因子!$E:$F,2,0)</f>
        <v>#N/A</v>
      </c>
      <c r="T7998" s="61"/>
      <c r="U7998" s="63"/>
      <c r="V7998" s="63"/>
      <c r="W7998" s="63"/>
      <c r="X7998" s="3"/>
    </row>
    <row r="7999" spans="1:24">
      <c r="A7999" s="3"/>
      <c r="B7999" s="3"/>
      <c r="C7999" s="3"/>
      <c r="D7999" s="3"/>
      <c r="E7999" s="79"/>
      <c r="F7999" s="3"/>
      <c r="G7999" s="77" t="e">
        <f>VLOOKUP($F$1&amp;F7999,定价因子!E:F,2,0)</f>
        <v>#N/A</v>
      </c>
      <c r="H7999" s="3"/>
      <c r="I7999" s="77" t="e">
        <f>VLOOKUP($H$1&amp;H7999,定价因子!E:F,2,0)</f>
        <v>#N/A</v>
      </c>
      <c r="J7999" s="3"/>
      <c r="K7999" s="77" t="e">
        <f>VLOOKUP($J$1&amp;J7999,定价因子!E:F,2,0)</f>
        <v>#N/A</v>
      </c>
      <c r="L7999" s="3"/>
      <c r="M7999" s="77" t="e">
        <f>VLOOKUP($L$1&amp;L7999,定价因子!E:F,2,0)</f>
        <v>#N/A</v>
      </c>
      <c r="N7999" s="3"/>
      <c r="O7999" s="77" t="e">
        <f>VLOOKUP($N$1&amp;N7999,定价因子!E:F,2,0)</f>
        <v>#N/A</v>
      </c>
      <c r="P7999" s="3"/>
      <c r="Q7999" s="55" t="e">
        <f>VLOOKUP($P$1&amp;P7999,定价因子!$E:$F,2,0)</f>
        <v>#N/A</v>
      </c>
      <c r="R7999" s="3"/>
      <c r="S7999" s="77" t="e">
        <f>VLOOKUP($R$1&amp;R7999,定价因子!$E:$F,2,0)</f>
        <v>#N/A</v>
      </c>
      <c r="T7999" s="61"/>
      <c r="U7999" s="63"/>
      <c r="V7999" s="63"/>
      <c r="W7999" s="63"/>
      <c r="X7999" s="3"/>
    </row>
    <row r="8000" spans="1:24">
      <c r="A8000" s="3"/>
      <c r="B8000" s="3"/>
      <c r="C8000" s="3"/>
      <c r="D8000" s="3"/>
      <c r="E8000" s="79"/>
      <c r="F8000" s="3"/>
      <c r="G8000" s="77" t="e">
        <f>VLOOKUP($F$1&amp;F8000,定价因子!E:F,2,0)</f>
        <v>#N/A</v>
      </c>
      <c r="H8000" s="3"/>
      <c r="I8000" s="77" t="e">
        <f>VLOOKUP($H$1&amp;H8000,定价因子!E:F,2,0)</f>
        <v>#N/A</v>
      </c>
      <c r="J8000" s="3"/>
      <c r="K8000" s="77" t="e">
        <f>VLOOKUP($J$1&amp;J8000,定价因子!E:F,2,0)</f>
        <v>#N/A</v>
      </c>
      <c r="L8000" s="3"/>
      <c r="M8000" s="77" t="e">
        <f>VLOOKUP($L$1&amp;L8000,定价因子!E:F,2,0)</f>
        <v>#N/A</v>
      </c>
      <c r="N8000" s="3"/>
      <c r="O8000" s="77" t="e">
        <f>VLOOKUP($N$1&amp;N8000,定价因子!E:F,2,0)</f>
        <v>#N/A</v>
      </c>
      <c r="P8000" s="3"/>
      <c r="Q8000" s="55" t="e">
        <f>VLOOKUP($P$1&amp;P8000,定价因子!$E:$F,2,0)</f>
        <v>#N/A</v>
      </c>
      <c r="R8000" s="3"/>
      <c r="S8000" s="77" t="e">
        <f>VLOOKUP($R$1&amp;R8000,定价因子!$E:$F,2,0)</f>
        <v>#N/A</v>
      </c>
      <c r="T8000" s="61"/>
      <c r="U8000" s="63"/>
      <c r="V8000" s="63"/>
      <c r="W8000" s="63"/>
      <c r="X8000" s="3"/>
    </row>
    <row r="8001" spans="1:24">
      <c r="A8001" s="3"/>
      <c r="B8001" s="3"/>
      <c r="C8001" s="3"/>
      <c r="D8001" s="3"/>
      <c r="E8001" s="79"/>
      <c r="F8001" s="3"/>
      <c r="G8001" s="77" t="e">
        <f>VLOOKUP($F$1&amp;F8001,定价因子!E:F,2,0)</f>
        <v>#N/A</v>
      </c>
      <c r="H8001" s="3"/>
      <c r="I8001" s="77" t="e">
        <f>VLOOKUP($H$1&amp;H8001,定价因子!E:F,2,0)</f>
        <v>#N/A</v>
      </c>
      <c r="J8001" s="3"/>
      <c r="K8001" s="77" t="e">
        <f>VLOOKUP($J$1&amp;J8001,定价因子!E:F,2,0)</f>
        <v>#N/A</v>
      </c>
      <c r="L8001" s="3"/>
      <c r="M8001" s="77" t="e">
        <f>VLOOKUP($L$1&amp;L8001,定价因子!E:F,2,0)</f>
        <v>#N/A</v>
      </c>
      <c r="N8001" s="3"/>
      <c r="O8001" s="77" t="e">
        <f>VLOOKUP($N$1&amp;N8001,定价因子!E:F,2,0)</f>
        <v>#N/A</v>
      </c>
      <c r="P8001" s="3"/>
      <c r="Q8001" s="55" t="e">
        <f>VLOOKUP($P$1&amp;P8001,定价因子!$E:$F,2,0)</f>
        <v>#N/A</v>
      </c>
      <c r="R8001" s="3"/>
      <c r="S8001" s="77" t="e">
        <f>VLOOKUP($R$1&amp;R8001,定价因子!$E:$F,2,0)</f>
        <v>#N/A</v>
      </c>
      <c r="T8001" s="61"/>
      <c r="U8001" s="63"/>
      <c r="V8001" s="63"/>
      <c r="W8001" s="63"/>
      <c r="X8001" s="3"/>
    </row>
    <row r="8002" spans="1:24">
      <c r="A8002" s="3"/>
      <c r="B8002" s="3"/>
      <c r="C8002" s="3"/>
      <c r="D8002" s="3"/>
      <c r="E8002" s="79"/>
      <c r="F8002" s="3"/>
      <c r="G8002" s="77" t="e">
        <f>VLOOKUP($F$1&amp;F8002,定价因子!E:F,2,0)</f>
        <v>#N/A</v>
      </c>
      <c r="H8002" s="3"/>
      <c r="I8002" s="77" t="e">
        <f>VLOOKUP($H$1&amp;H8002,定价因子!E:F,2,0)</f>
        <v>#N/A</v>
      </c>
      <c r="J8002" s="3"/>
      <c r="K8002" s="77" t="e">
        <f>VLOOKUP($J$1&amp;J8002,定价因子!E:F,2,0)</f>
        <v>#N/A</v>
      </c>
      <c r="L8002" s="3"/>
      <c r="M8002" s="77" t="e">
        <f>VLOOKUP($L$1&amp;L8002,定价因子!E:F,2,0)</f>
        <v>#N/A</v>
      </c>
      <c r="N8002" s="3"/>
      <c r="O8002" s="77" t="e">
        <f>VLOOKUP($N$1&amp;N8002,定价因子!E:F,2,0)</f>
        <v>#N/A</v>
      </c>
      <c r="P8002" s="3"/>
      <c r="Q8002" s="55" t="e">
        <f>VLOOKUP($P$1&amp;P8002,定价因子!$E:$F,2,0)</f>
        <v>#N/A</v>
      </c>
      <c r="R8002" s="3"/>
      <c r="S8002" s="77" t="e">
        <f>VLOOKUP($R$1&amp;R8002,定价因子!$E:$F,2,0)</f>
        <v>#N/A</v>
      </c>
      <c r="T8002" s="61"/>
      <c r="U8002" s="63"/>
      <c r="V8002" s="63"/>
      <c r="W8002" s="63"/>
      <c r="X8002" s="3"/>
    </row>
    <row r="8003" spans="1:24">
      <c r="A8003" s="3"/>
      <c r="B8003" s="3"/>
      <c r="C8003" s="3"/>
      <c r="D8003" s="3"/>
      <c r="E8003" s="79"/>
      <c r="F8003" s="3"/>
      <c r="G8003" s="77" t="e">
        <f>VLOOKUP($F$1&amp;F8003,定价因子!E:F,2,0)</f>
        <v>#N/A</v>
      </c>
      <c r="H8003" s="3"/>
      <c r="I8003" s="77" t="e">
        <f>VLOOKUP($H$1&amp;H8003,定价因子!E:F,2,0)</f>
        <v>#N/A</v>
      </c>
      <c r="J8003" s="3"/>
      <c r="K8003" s="77" t="e">
        <f>VLOOKUP($J$1&amp;J8003,定价因子!E:F,2,0)</f>
        <v>#N/A</v>
      </c>
      <c r="L8003" s="3"/>
      <c r="M8003" s="77" t="e">
        <f>VLOOKUP($L$1&amp;L8003,定价因子!E:F,2,0)</f>
        <v>#N/A</v>
      </c>
      <c r="N8003" s="3"/>
      <c r="O8003" s="77" t="e">
        <f>VLOOKUP($N$1&amp;N8003,定价因子!E:F,2,0)</f>
        <v>#N/A</v>
      </c>
      <c r="P8003" s="3"/>
      <c r="Q8003" s="55" t="e">
        <f>VLOOKUP($P$1&amp;P8003,定价因子!$E:$F,2,0)</f>
        <v>#N/A</v>
      </c>
      <c r="R8003" s="3"/>
      <c r="S8003" s="77" t="e">
        <f>VLOOKUP($R$1&amp;R8003,定价因子!$E:$F,2,0)</f>
        <v>#N/A</v>
      </c>
      <c r="T8003" s="61"/>
      <c r="U8003" s="63"/>
      <c r="V8003" s="63"/>
      <c r="W8003" s="63"/>
      <c r="X8003" s="3"/>
    </row>
    <row r="8004" spans="1:24">
      <c r="A8004" s="3"/>
      <c r="B8004" s="3"/>
      <c r="C8004" s="3"/>
      <c r="D8004" s="3"/>
      <c r="E8004" s="79"/>
      <c r="F8004" s="3"/>
      <c r="G8004" s="77" t="e">
        <f>VLOOKUP($F$1&amp;F8004,定价因子!E:F,2,0)</f>
        <v>#N/A</v>
      </c>
      <c r="H8004" s="3"/>
      <c r="I8004" s="77" t="e">
        <f>VLOOKUP($H$1&amp;H8004,定价因子!E:F,2,0)</f>
        <v>#N/A</v>
      </c>
      <c r="J8004" s="3"/>
      <c r="K8004" s="77" t="e">
        <f>VLOOKUP($J$1&amp;J8004,定价因子!E:F,2,0)</f>
        <v>#N/A</v>
      </c>
      <c r="L8004" s="3"/>
      <c r="M8004" s="77" t="e">
        <f>VLOOKUP($L$1&amp;L8004,定价因子!E:F,2,0)</f>
        <v>#N/A</v>
      </c>
      <c r="N8004" s="3"/>
      <c r="O8004" s="77" t="e">
        <f>VLOOKUP($N$1&amp;N8004,定价因子!E:F,2,0)</f>
        <v>#N/A</v>
      </c>
      <c r="P8004" s="3"/>
      <c r="Q8004" s="55" t="e">
        <f>VLOOKUP($P$1&amp;P8004,定价因子!$E:$F,2,0)</f>
        <v>#N/A</v>
      </c>
      <c r="R8004" s="3"/>
      <c r="S8004" s="77" t="e">
        <f>VLOOKUP($R$1&amp;R8004,定价因子!$E:$F,2,0)</f>
        <v>#N/A</v>
      </c>
      <c r="T8004" s="61"/>
      <c r="U8004" s="63"/>
      <c r="V8004" s="63"/>
      <c r="W8004" s="63"/>
      <c r="X8004" s="3"/>
    </row>
    <row r="8005" spans="1:24">
      <c r="A8005" s="3"/>
      <c r="B8005" s="3"/>
      <c r="C8005" s="3"/>
      <c r="D8005" s="3"/>
      <c r="E8005" s="79"/>
      <c r="F8005" s="3"/>
      <c r="G8005" s="77" t="e">
        <f>VLOOKUP($F$1&amp;F8005,定价因子!E:F,2,0)</f>
        <v>#N/A</v>
      </c>
      <c r="H8005" s="3"/>
      <c r="I8005" s="77" t="e">
        <f>VLOOKUP($H$1&amp;H8005,定价因子!E:F,2,0)</f>
        <v>#N/A</v>
      </c>
      <c r="J8005" s="3"/>
      <c r="K8005" s="77" t="e">
        <f>VLOOKUP($J$1&amp;J8005,定价因子!E:F,2,0)</f>
        <v>#N/A</v>
      </c>
      <c r="L8005" s="3"/>
      <c r="M8005" s="77" t="e">
        <f>VLOOKUP($L$1&amp;L8005,定价因子!E:F,2,0)</f>
        <v>#N/A</v>
      </c>
      <c r="N8005" s="3"/>
      <c r="O8005" s="77" t="e">
        <f>VLOOKUP($N$1&amp;N8005,定价因子!E:F,2,0)</f>
        <v>#N/A</v>
      </c>
      <c r="P8005" s="3"/>
      <c r="Q8005" s="55" t="e">
        <f>VLOOKUP($P$1&amp;P8005,定价因子!$E:$F,2,0)</f>
        <v>#N/A</v>
      </c>
      <c r="R8005" s="3"/>
      <c r="S8005" s="77" t="e">
        <f>VLOOKUP($R$1&amp;R8005,定价因子!$E:$F,2,0)</f>
        <v>#N/A</v>
      </c>
      <c r="T8005" s="61"/>
      <c r="U8005" s="63"/>
      <c r="V8005" s="63"/>
      <c r="W8005" s="63"/>
      <c r="X8005" s="3"/>
    </row>
    <row r="8006" spans="1:24">
      <c r="A8006" s="3"/>
      <c r="B8006" s="3"/>
      <c r="C8006" s="3"/>
      <c r="D8006" s="3"/>
      <c r="E8006" s="79"/>
      <c r="F8006" s="3"/>
      <c r="G8006" s="77" t="e">
        <f>VLOOKUP($F$1&amp;F8006,定价因子!E:F,2,0)</f>
        <v>#N/A</v>
      </c>
      <c r="H8006" s="3"/>
      <c r="I8006" s="77" t="e">
        <f>VLOOKUP($H$1&amp;H8006,定价因子!E:F,2,0)</f>
        <v>#N/A</v>
      </c>
      <c r="J8006" s="3"/>
      <c r="K8006" s="77" t="e">
        <f>VLOOKUP($J$1&amp;J8006,定价因子!E:F,2,0)</f>
        <v>#N/A</v>
      </c>
      <c r="L8006" s="3"/>
      <c r="M8006" s="77" t="e">
        <f>VLOOKUP($L$1&amp;L8006,定价因子!E:F,2,0)</f>
        <v>#N/A</v>
      </c>
      <c r="N8006" s="3"/>
      <c r="O8006" s="77" t="e">
        <f>VLOOKUP($N$1&amp;N8006,定价因子!E:F,2,0)</f>
        <v>#N/A</v>
      </c>
      <c r="P8006" s="3"/>
      <c r="Q8006" s="55" t="e">
        <f>VLOOKUP($P$1&amp;P8006,定价因子!$E:$F,2,0)</f>
        <v>#N/A</v>
      </c>
      <c r="R8006" s="3"/>
      <c r="S8006" s="77" t="e">
        <f>VLOOKUP($R$1&amp;R8006,定价因子!$E:$F,2,0)</f>
        <v>#N/A</v>
      </c>
      <c r="T8006" s="61"/>
      <c r="U8006" s="63"/>
      <c r="V8006" s="63"/>
      <c r="W8006" s="63"/>
      <c r="X8006" s="3"/>
    </row>
    <row r="8007" spans="1:24">
      <c r="A8007" s="3"/>
      <c r="B8007" s="3"/>
      <c r="C8007" s="3"/>
      <c r="D8007" s="3"/>
      <c r="E8007" s="79"/>
      <c r="F8007" s="3"/>
      <c r="G8007" s="77" t="e">
        <f>VLOOKUP($F$1&amp;F8007,定价因子!E:F,2,0)</f>
        <v>#N/A</v>
      </c>
      <c r="H8007" s="3"/>
      <c r="I8007" s="77" t="e">
        <f>VLOOKUP($H$1&amp;H8007,定价因子!E:F,2,0)</f>
        <v>#N/A</v>
      </c>
      <c r="J8007" s="3"/>
      <c r="K8007" s="77" t="e">
        <f>VLOOKUP($J$1&amp;J8007,定价因子!E:F,2,0)</f>
        <v>#N/A</v>
      </c>
      <c r="L8007" s="3"/>
      <c r="M8007" s="77" t="e">
        <f>VLOOKUP($L$1&amp;L8007,定价因子!E:F,2,0)</f>
        <v>#N/A</v>
      </c>
      <c r="N8007" s="3"/>
      <c r="O8007" s="77" t="e">
        <f>VLOOKUP($N$1&amp;N8007,定价因子!E:F,2,0)</f>
        <v>#N/A</v>
      </c>
      <c r="P8007" s="3"/>
      <c r="Q8007" s="55" t="e">
        <f>VLOOKUP($P$1&amp;P8007,定价因子!$E:$F,2,0)</f>
        <v>#N/A</v>
      </c>
      <c r="R8007" s="3"/>
      <c r="S8007" s="77" t="e">
        <f>VLOOKUP($R$1&amp;R8007,定价因子!$E:$F,2,0)</f>
        <v>#N/A</v>
      </c>
      <c r="T8007" s="61"/>
      <c r="U8007" s="63"/>
      <c r="V8007" s="63"/>
      <c r="W8007" s="63"/>
      <c r="X8007" s="3"/>
    </row>
    <row r="8008" spans="1:24">
      <c r="A8008" s="3"/>
      <c r="B8008" s="3"/>
      <c r="C8008" s="3"/>
      <c r="D8008" s="3"/>
      <c r="E8008" s="79"/>
      <c r="F8008" s="3"/>
      <c r="G8008" s="77" t="e">
        <f>VLOOKUP($F$1&amp;F8008,定价因子!E:F,2,0)</f>
        <v>#N/A</v>
      </c>
      <c r="H8008" s="3"/>
      <c r="I8008" s="77" t="e">
        <f>VLOOKUP($H$1&amp;H8008,定价因子!E:F,2,0)</f>
        <v>#N/A</v>
      </c>
      <c r="J8008" s="3"/>
      <c r="K8008" s="77" t="e">
        <f>VLOOKUP($J$1&amp;J8008,定价因子!E:F,2,0)</f>
        <v>#N/A</v>
      </c>
      <c r="L8008" s="3"/>
      <c r="M8008" s="77" t="e">
        <f>VLOOKUP($L$1&amp;L8008,定价因子!E:F,2,0)</f>
        <v>#N/A</v>
      </c>
      <c r="N8008" s="3"/>
      <c r="O8008" s="77" t="e">
        <f>VLOOKUP($N$1&amp;N8008,定价因子!E:F,2,0)</f>
        <v>#N/A</v>
      </c>
      <c r="P8008" s="3"/>
      <c r="Q8008" s="55" t="e">
        <f>VLOOKUP($P$1&amp;P8008,定价因子!$E:$F,2,0)</f>
        <v>#N/A</v>
      </c>
      <c r="R8008" s="3"/>
      <c r="S8008" s="77" t="e">
        <f>VLOOKUP($R$1&amp;R8008,定价因子!$E:$F,2,0)</f>
        <v>#N/A</v>
      </c>
      <c r="T8008" s="61"/>
      <c r="U8008" s="63"/>
      <c r="V8008" s="63"/>
      <c r="W8008" s="63"/>
      <c r="X8008" s="3"/>
    </row>
    <row r="8009" spans="1:24">
      <c r="A8009" s="3"/>
      <c r="B8009" s="3"/>
      <c r="C8009" s="3"/>
      <c r="D8009" s="3"/>
      <c r="E8009" s="79"/>
      <c r="F8009" s="3"/>
      <c r="G8009" s="77" t="e">
        <f>VLOOKUP($F$1&amp;F8009,定价因子!E:F,2,0)</f>
        <v>#N/A</v>
      </c>
      <c r="H8009" s="3"/>
      <c r="I8009" s="77" t="e">
        <f>VLOOKUP($H$1&amp;H8009,定价因子!E:F,2,0)</f>
        <v>#N/A</v>
      </c>
      <c r="J8009" s="3"/>
      <c r="K8009" s="77" t="e">
        <f>VLOOKUP($J$1&amp;J8009,定价因子!E:F,2,0)</f>
        <v>#N/A</v>
      </c>
      <c r="L8009" s="3"/>
      <c r="M8009" s="77" t="e">
        <f>VLOOKUP($L$1&amp;L8009,定价因子!E:F,2,0)</f>
        <v>#N/A</v>
      </c>
      <c r="N8009" s="3"/>
      <c r="O8009" s="77" t="e">
        <f>VLOOKUP($N$1&amp;N8009,定价因子!E:F,2,0)</f>
        <v>#N/A</v>
      </c>
      <c r="P8009" s="3"/>
      <c r="Q8009" s="55" t="e">
        <f>VLOOKUP($P$1&amp;P8009,定价因子!$E:$F,2,0)</f>
        <v>#N/A</v>
      </c>
      <c r="R8009" s="3"/>
      <c r="S8009" s="77" t="e">
        <f>VLOOKUP($R$1&amp;R8009,定价因子!$E:$F,2,0)</f>
        <v>#N/A</v>
      </c>
      <c r="T8009" s="61"/>
      <c r="U8009" s="63"/>
      <c r="V8009" s="63"/>
      <c r="W8009" s="63"/>
      <c r="X8009" s="3"/>
    </row>
    <row r="8010" spans="1:24">
      <c r="A8010" s="3"/>
      <c r="B8010" s="3"/>
      <c r="C8010" s="3"/>
      <c r="D8010" s="3"/>
      <c r="E8010" s="79"/>
      <c r="F8010" s="3"/>
      <c r="G8010" s="77" t="e">
        <f>VLOOKUP($F$1&amp;F8010,定价因子!E:F,2,0)</f>
        <v>#N/A</v>
      </c>
      <c r="H8010" s="3"/>
      <c r="I8010" s="77" t="e">
        <f>VLOOKUP($H$1&amp;H8010,定价因子!E:F,2,0)</f>
        <v>#N/A</v>
      </c>
      <c r="J8010" s="3"/>
      <c r="K8010" s="77" t="e">
        <f>VLOOKUP($J$1&amp;J8010,定价因子!E:F,2,0)</f>
        <v>#N/A</v>
      </c>
      <c r="L8010" s="3"/>
      <c r="M8010" s="77" t="e">
        <f>VLOOKUP($L$1&amp;L8010,定价因子!E:F,2,0)</f>
        <v>#N/A</v>
      </c>
      <c r="N8010" s="3"/>
      <c r="O8010" s="77" t="e">
        <f>VLOOKUP($N$1&amp;N8010,定价因子!E:F,2,0)</f>
        <v>#N/A</v>
      </c>
      <c r="P8010" s="3"/>
      <c r="Q8010" s="55" t="e">
        <f>VLOOKUP($P$1&amp;P8010,定价因子!$E:$F,2,0)</f>
        <v>#N/A</v>
      </c>
      <c r="R8010" s="3"/>
      <c r="S8010" s="77" t="e">
        <f>VLOOKUP($R$1&amp;R8010,定价因子!$E:$F,2,0)</f>
        <v>#N/A</v>
      </c>
      <c r="T8010" s="61"/>
      <c r="U8010" s="63"/>
      <c r="V8010" s="63"/>
      <c r="W8010" s="63"/>
      <c r="X8010" s="3"/>
    </row>
    <row r="8011" spans="1:24">
      <c r="A8011" s="3"/>
      <c r="B8011" s="3"/>
      <c r="C8011" s="3"/>
      <c r="D8011" s="3"/>
      <c r="E8011" s="79"/>
      <c r="F8011" s="3"/>
      <c r="G8011" s="77" t="e">
        <f>VLOOKUP($F$1&amp;F8011,定价因子!E:F,2,0)</f>
        <v>#N/A</v>
      </c>
      <c r="H8011" s="3"/>
      <c r="I8011" s="77" t="e">
        <f>VLOOKUP($H$1&amp;H8011,定价因子!E:F,2,0)</f>
        <v>#N/A</v>
      </c>
      <c r="J8011" s="3"/>
      <c r="K8011" s="77" t="e">
        <f>VLOOKUP($J$1&amp;J8011,定价因子!E:F,2,0)</f>
        <v>#N/A</v>
      </c>
      <c r="L8011" s="3"/>
      <c r="M8011" s="77" t="e">
        <f>VLOOKUP($L$1&amp;L8011,定价因子!E:F,2,0)</f>
        <v>#N/A</v>
      </c>
      <c r="N8011" s="3"/>
      <c r="O8011" s="77" t="e">
        <f>VLOOKUP($N$1&amp;N8011,定价因子!E:F,2,0)</f>
        <v>#N/A</v>
      </c>
      <c r="P8011" s="3"/>
      <c r="Q8011" s="55" t="e">
        <f>VLOOKUP($P$1&amp;P8011,定价因子!$E:$F,2,0)</f>
        <v>#N/A</v>
      </c>
      <c r="R8011" s="3"/>
      <c r="S8011" s="77" t="e">
        <f>VLOOKUP($R$1&amp;R8011,定价因子!$E:$F,2,0)</f>
        <v>#N/A</v>
      </c>
      <c r="T8011" s="61"/>
      <c r="U8011" s="63"/>
      <c r="V8011" s="63"/>
      <c r="W8011" s="63"/>
      <c r="X8011" s="3"/>
    </row>
    <row r="8012" spans="1:24">
      <c r="A8012" s="3"/>
      <c r="B8012" s="3"/>
      <c r="C8012" s="3"/>
      <c r="D8012" s="3"/>
      <c r="E8012" s="79"/>
      <c r="F8012" s="3"/>
      <c r="G8012" s="77" t="e">
        <f>VLOOKUP($F$1&amp;F8012,定价因子!E:F,2,0)</f>
        <v>#N/A</v>
      </c>
      <c r="H8012" s="3"/>
      <c r="I8012" s="77" t="e">
        <f>VLOOKUP($H$1&amp;H8012,定价因子!E:F,2,0)</f>
        <v>#N/A</v>
      </c>
      <c r="J8012" s="3"/>
      <c r="K8012" s="77" t="e">
        <f>VLOOKUP($J$1&amp;J8012,定价因子!E:F,2,0)</f>
        <v>#N/A</v>
      </c>
      <c r="L8012" s="3"/>
      <c r="M8012" s="77" t="e">
        <f>VLOOKUP($L$1&amp;L8012,定价因子!E:F,2,0)</f>
        <v>#N/A</v>
      </c>
      <c r="N8012" s="3"/>
      <c r="O8012" s="77" t="e">
        <f>VLOOKUP($N$1&amp;N8012,定价因子!E:F,2,0)</f>
        <v>#N/A</v>
      </c>
      <c r="P8012" s="3"/>
      <c r="Q8012" s="55" t="e">
        <f>VLOOKUP($P$1&amp;P8012,定价因子!$E:$F,2,0)</f>
        <v>#N/A</v>
      </c>
      <c r="R8012" s="3"/>
      <c r="S8012" s="77" t="e">
        <f>VLOOKUP($R$1&amp;R8012,定价因子!$E:$F,2,0)</f>
        <v>#N/A</v>
      </c>
      <c r="T8012" s="61"/>
      <c r="U8012" s="63"/>
      <c r="V8012" s="63"/>
      <c r="W8012" s="63"/>
      <c r="X8012" s="3"/>
    </row>
    <row r="8013" spans="1:24">
      <c r="A8013" s="3"/>
      <c r="B8013" s="3"/>
      <c r="C8013" s="3"/>
      <c r="D8013" s="3"/>
      <c r="E8013" s="79"/>
      <c r="F8013" s="3"/>
      <c r="G8013" s="77" t="e">
        <f>VLOOKUP($F$1&amp;F8013,定价因子!E:F,2,0)</f>
        <v>#N/A</v>
      </c>
      <c r="H8013" s="3"/>
      <c r="I8013" s="77" t="e">
        <f>VLOOKUP($H$1&amp;H8013,定价因子!E:F,2,0)</f>
        <v>#N/A</v>
      </c>
      <c r="J8013" s="3"/>
      <c r="K8013" s="77" t="e">
        <f>VLOOKUP($J$1&amp;J8013,定价因子!E:F,2,0)</f>
        <v>#N/A</v>
      </c>
      <c r="L8013" s="3"/>
      <c r="M8013" s="77" t="e">
        <f>VLOOKUP($L$1&amp;L8013,定价因子!E:F,2,0)</f>
        <v>#N/A</v>
      </c>
      <c r="N8013" s="3"/>
      <c r="O8013" s="77" t="e">
        <f>VLOOKUP($N$1&amp;N8013,定价因子!E:F,2,0)</f>
        <v>#N/A</v>
      </c>
      <c r="P8013" s="3"/>
      <c r="Q8013" s="55" t="e">
        <f>VLOOKUP($P$1&amp;P8013,定价因子!$E:$F,2,0)</f>
        <v>#N/A</v>
      </c>
      <c r="R8013" s="3"/>
      <c r="S8013" s="77" t="e">
        <f>VLOOKUP($R$1&amp;R8013,定价因子!$E:$F,2,0)</f>
        <v>#N/A</v>
      </c>
      <c r="T8013" s="61"/>
      <c r="U8013" s="63"/>
      <c r="V8013" s="63"/>
      <c r="W8013" s="63"/>
      <c r="X8013" s="3"/>
    </row>
    <row r="8014" spans="1:24">
      <c r="A8014" s="3"/>
      <c r="B8014" s="3"/>
      <c r="C8014" s="3"/>
      <c r="D8014" s="3"/>
      <c r="E8014" s="79"/>
      <c r="F8014" s="3"/>
      <c r="G8014" s="77" t="e">
        <f>VLOOKUP($F$1&amp;F8014,定价因子!E:F,2,0)</f>
        <v>#N/A</v>
      </c>
      <c r="H8014" s="3"/>
      <c r="I8014" s="77" t="e">
        <f>VLOOKUP($H$1&amp;H8014,定价因子!E:F,2,0)</f>
        <v>#N/A</v>
      </c>
      <c r="J8014" s="3"/>
      <c r="K8014" s="77" t="e">
        <f>VLOOKUP($J$1&amp;J8014,定价因子!E:F,2,0)</f>
        <v>#N/A</v>
      </c>
      <c r="L8014" s="3"/>
      <c r="M8014" s="77" t="e">
        <f>VLOOKUP($L$1&amp;L8014,定价因子!E:F,2,0)</f>
        <v>#N/A</v>
      </c>
      <c r="N8014" s="3"/>
      <c r="O8014" s="77" t="e">
        <f>VLOOKUP($N$1&amp;N8014,定价因子!E:F,2,0)</f>
        <v>#N/A</v>
      </c>
      <c r="P8014" s="3"/>
      <c r="Q8014" s="55" t="e">
        <f>VLOOKUP($P$1&amp;P8014,定价因子!$E:$F,2,0)</f>
        <v>#N/A</v>
      </c>
      <c r="R8014" s="3"/>
      <c r="S8014" s="77" t="e">
        <f>VLOOKUP($R$1&amp;R8014,定价因子!$E:$F,2,0)</f>
        <v>#N/A</v>
      </c>
      <c r="T8014" s="61"/>
      <c r="U8014" s="63"/>
      <c r="V8014" s="63"/>
      <c r="W8014" s="63"/>
      <c r="X8014" s="3"/>
    </row>
    <row r="8015" spans="1:24">
      <c r="A8015" s="3"/>
      <c r="B8015" s="3"/>
      <c r="C8015" s="3"/>
      <c r="D8015" s="3"/>
      <c r="E8015" s="79"/>
      <c r="F8015" s="3"/>
      <c r="G8015" s="77" t="e">
        <f>VLOOKUP($F$1&amp;F8015,定价因子!E:F,2,0)</f>
        <v>#N/A</v>
      </c>
      <c r="H8015" s="3"/>
      <c r="I8015" s="77" t="e">
        <f>VLOOKUP($H$1&amp;H8015,定价因子!E:F,2,0)</f>
        <v>#N/A</v>
      </c>
      <c r="J8015" s="3"/>
      <c r="K8015" s="77" t="e">
        <f>VLOOKUP($J$1&amp;J8015,定价因子!E:F,2,0)</f>
        <v>#N/A</v>
      </c>
      <c r="L8015" s="3"/>
      <c r="M8015" s="77" t="e">
        <f>VLOOKUP($L$1&amp;L8015,定价因子!E:F,2,0)</f>
        <v>#N/A</v>
      </c>
      <c r="N8015" s="3"/>
      <c r="O8015" s="77" t="e">
        <f>VLOOKUP($N$1&amp;N8015,定价因子!E:F,2,0)</f>
        <v>#N/A</v>
      </c>
      <c r="P8015" s="3"/>
      <c r="Q8015" s="55" t="e">
        <f>VLOOKUP($P$1&amp;P8015,定价因子!$E:$F,2,0)</f>
        <v>#N/A</v>
      </c>
      <c r="R8015" s="3"/>
      <c r="S8015" s="77" t="e">
        <f>VLOOKUP($R$1&amp;R8015,定价因子!$E:$F,2,0)</f>
        <v>#N/A</v>
      </c>
      <c r="T8015" s="61"/>
      <c r="U8015" s="63"/>
      <c r="V8015" s="63"/>
      <c r="W8015" s="63"/>
      <c r="X8015" s="3"/>
    </row>
    <row r="8016" spans="1:24">
      <c r="A8016" s="3"/>
      <c r="B8016" s="3"/>
      <c r="C8016" s="3"/>
      <c r="D8016" s="3"/>
      <c r="E8016" s="79"/>
      <c r="F8016" s="3"/>
      <c r="G8016" s="77" t="e">
        <f>VLOOKUP($F$1&amp;F8016,定价因子!E:F,2,0)</f>
        <v>#N/A</v>
      </c>
      <c r="H8016" s="3"/>
      <c r="I8016" s="77" t="e">
        <f>VLOOKUP($H$1&amp;H8016,定价因子!E:F,2,0)</f>
        <v>#N/A</v>
      </c>
      <c r="J8016" s="3"/>
      <c r="K8016" s="77" t="e">
        <f>VLOOKUP($J$1&amp;J8016,定价因子!E:F,2,0)</f>
        <v>#N/A</v>
      </c>
      <c r="L8016" s="3"/>
      <c r="M8016" s="77" t="e">
        <f>VLOOKUP($L$1&amp;L8016,定价因子!E:F,2,0)</f>
        <v>#N/A</v>
      </c>
      <c r="N8016" s="3"/>
      <c r="O8016" s="77" t="e">
        <f>VLOOKUP($N$1&amp;N8016,定价因子!E:F,2,0)</f>
        <v>#N/A</v>
      </c>
      <c r="P8016" s="3"/>
      <c r="Q8016" s="55" t="e">
        <f>VLOOKUP($P$1&amp;P8016,定价因子!$E:$F,2,0)</f>
        <v>#N/A</v>
      </c>
      <c r="R8016" s="3"/>
      <c r="S8016" s="77" t="e">
        <f>VLOOKUP($R$1&amp;R8016,定价因子!$E:$F,2,0)</f>
        <v>#N/A</v>
      </c>
      <c r="T8016" s="61"/>
      <c r="U8016" s="63"/>
      <c r="V8016" s="63"/>
      <c r="W8016" s="63"/>
      <c r="X8016" s="3"/>
    </row>
    <row r="8017" spans="1:24">
      <c r="A8017" s="3"/>
      <c r="B8017" s="3"/>
      <c r="C8017" s="3"/>
      <c r="D8017" s="3"/>
      <c r="E8017" s="79"/>
      <c r="F8017" s="3"/>
      <c r="G8017" s="77" t="e">
        <f>VLOOKUP($F$1&amp;F8017,定价因子!E:F,2,0)</f>
        <v>#N/A</v>
      </c>
      <c r="H8017" s="3"/>
      <c r="I8017" s="77" t="e">
        <f>VLOOKUP($H$1&amp;H8017,定价因子!E:F,2,0)</f>
        <v>#N/A</v>
      </c>
      <c r="J8017" s="3"/>
      <c r="K8017" s="77" t="e">
        <f>VLOOKUP($J$1&amp;J8017,定价因子!E:F,2,0)</f>
        <v>#N/A</v>
      </c>
      <c r="L8017" s="3"/>
      <c r="M8017" s="77" t="e">
        <f>VLOOKUP($L$1&amp;L8017,定价因子!E:F,2,0)</f>
        <v>#N/A</v>
      </c>
      <c r="N8017" s="3"/>
      <c r="O8017" s="77" t="e">
        <f>VLOOKUP($N$1&amp;N8017,定价因子!E:F,2,0)</f>
        <v>#N/A</v>
      </c>
      <c r="P8017" s="3"/>
      <c r="Q8017" s="55" t="e">
        <f>VLOOKUP($P$1&amp;P8017,定价因子!$E:$F,2,0)</f>
        <v>#N/A</v>
      </c>
      <c r="R8017" s="3"/>
      <c r="S8017" s="77" t="e">
        <f>VLOOKUP($R$1&amp;R8017,定价因子!$E:$F,2,0)</f>
        <v>#N/A</v>
      </c>
      <c r="T8017" s="61"/>
      <c r="U8017" s="63"/>
      <c r="V8017" s="63"/>
      <c r="W8017" s="63"/>
      <c r="X8017" s="3"/>
    </row>
    <row r="8018" spans="1:24">
      <c r="A8018" s="3"/>
      <c r="B8018" s="3"/>
      <c r="C8018" s="3"/>
      <c r="D8018" s="3"/>
      <c r="E8018" s="79"/>
      <c r="F8018" s="3"/>
      <c r="G8018" s="77" t="e">
        <f>VLOOKUP($F$1&amp;F8018,定价因子!E:F,2,0)</f>
        <v>#N/A</v>
      </c>
      <c r="H8018" s="3"/>
      <c r="I8018" s="77" t="e">
        <f>VLOOKUP($H$1&amp;H8018,定价因子!E:F,2,0)</f>
        <v>#N/A</v>
      </c>
      <c r="J8018" s="3"/>
      <c r="K8018" s="77" t="e">
        <f>VLOOKUP($J$1&amp;J8018,定价因子!E:F,2,0)</f>
        <v>#N/A</v>
      </c>
      <c r="L8018" s="3"/>
      <c r="M8018" s="77" t="e">
        <f>VLOOKUP($L$1&amp;L8018,定价因子!E:F,2,0)</f>
        <v>#N/A</v>
      </c>
      <c r="N8018" s="3"/>
      <c r="O8018" s="77" t="e">
        <f>VLOOKUP($N$1&amp;N8018,定价因子!E:F,2,0)</f>
        <v>#N/A</v>
      </c>
      <c r="P8018" s="3"/>
      <c r="Q8018" s="55" t="e">
        <f>VLOOKUP($P$1&amp;P8018,定价因子!$E:$F,2,0)</f>
        <v>#N/A</v>
      </c>
      <c r="R8018" s="3"/>
      <c r="S8018" s="77" t="e">
        <f>VLOOKUP($R$1&amp;R8018,定价因子!$E:$F,2,0)</f>
        <v>#N/A</v>
      </c>
      <c r="T8018" s="61"/>
      <c r="U8018" s="63"/>
      <c r="V8018" s="63"/>
      <c r="W8018" s="63"/>
      <c r="X8018" s="3"/>
    </row>
    <row r="8019" spans="1:24">
      <c r="A8019" s="3"/>
      <c r="B8019" s="3"/>
      <c r="C8019" s="3"/>
      <c r="D8019" s="3"/>
      <c r="E8019" s="79"/>
      <c r="F8019" s="3"/>
      <c r="G8019" s="77" t="e">
        <f>VLOOKUP($F$1&amp;F8019,定价因子!E:F,2,0)</f>
        <v>#N/A</v>
      </c>
      <c r="H8019" s="3"/>
      <c r="I8019" s="77" t="e">
        <f>VLOOKUP($H$1&amp;H8019,定价因子!E:F,2,0)</f>
        <v>#N/A</v>
      </c>
      <c r="J8019" s="3"/>
      <c r="K8019" s="77" t="e">
        <f>VLOOKUP($J$1&amp;J8019,定价因子!E:F,2,0)</f>
        <v>#N/A</v>
      </c>
      <c r="L8019" s="3"/>
      <c r="M8019" s="77" t="e">
        <f>VLOOKUP($L$1&amp;L8019,定价因子!E:F,2,0)</f>
        <v>#N/A</v>
      </c>
      <c r="N8019" s="3"/>
      <c r="O8019" s="77" t="e">
        <f>VLOOKUP($N$1&amp;N8019,定价因子!E:F,2,0)</f>
        <v>#N/A</v>
      </c>
      <c r="P8019" s="3"/>
      <c r="Q8019" s="55" t="e">
        <f>VLOOKUP($P$1&amp;P8019,定价因子!$E:$F,2,0)</f>
        <v>#N/A</v>
      </c>
      <c r="R8019" s="3"/>
      <c r="S8019" s="77" t="e">
        <f>VLOOKUP($R$1&amp;R8019,定价因子!$E:$F,2,0)</f>
        <v>#N/A</v>
      </c>
      <c r="T8019" s="61"/>
      <c r="U8019" s="63"/>
      <c r="V8019" s="63"/>
      <c r="W8019" s="63"/>
      <c r="X8019" s="3"/>
    </row>
    <row r="8020" spans="1:24">
      <c r="A8020" s="3"/>
      <c r="B8020" s="3"/>
      <c r="C8020" s="3"/>
      <c r="D8020" s="3"/>
      <c r="E8020" s="79"/>
      <c r="F8020" s="3"/>
      <c r="G8020" s="77" t="e">
        <f>VLOOKUP($F$1&amp;F8020,定价因子!E:F,2,0)</f>
        <v>#N/A</v>
      </c>
      <c r="H8020" s="3"/>
      <c r="I8020" s="77" t="e">
        <f>VLOOKUP($H$1&amp;H8020,定价因子!E:F,2,0)</f>
        <v>#N/A</v>
      </c>
      <c r="J8020" s="3"/>
      <c r="K8020" s="77" t="e">
        <f>VLOOKUP($J$1&amp;J8020,定价因子!E:F,2,0)</f>
        <v>#N/A</v>
      </c>
      <c r="L8020" s="3"/>
      <c r="M8020" s="77" t="e">
        <f>VLOOKUP($L$1&amp;L8020,定价因子!E:F,2,0)</f>
        <v>#N/A</v>
      </c>
      <c r="N8020" s="3"/>
      <c r="O8020" s="77" t="e">
        <f>VLOOKUP($N$1&amp;N8020,定价因子!E:F,2,0)</f>
        <v>#N/A</v>
      </c>
      <c r="P8020" s="3"/>
      <c r="Q8020" s="55" t="e">
        <f>VLOOKUP($P$1&amp;P8020,定价因子!$E:$F,2,0)</f>
        <v>#N/A</v>
      </c>
      <c r="R8020" s="3"/>
      <c r="S8020" s="77" t="e">
        <f>VLOOKUP($R$1&amp;R8020,定价因子!$E:$F,2,0)</f>
        <v>#N/A</v>
      </c>
      <c r="T8020" s="61"/>
      <c r="U8020" s="63"/>
      <c r="V8020" s="63"/>
      <c r="W8020" s="63"/>
      <c r="X8020" s="3"/>
    </row>
    <row r="8021" spans="1:24">
      <c r="A8021" s="3"/>
      <c r="B8021" s="3"/>
      <c r="C8021" s="3"/>
      <c r="D8021" s="3"/>
      <c r="E8021" s="79"/>
      <c r="F8021" s="3"/>
      <c r="G8021" s="77" t="e">
        <f>VLOOKUP($F$1&amp;F8021,定价因子!E:F,2,0)</f>
        <v>#N/A</v>
      </c>
      <c r="H8021" s="3"/>
      <c r="I8021" s="77" t="e">
        <f>VLOOKUP($H$1&amp;H8021,定价因子!E:F,2,0)</f>
        <v>#N/A</v>
      </c>
      <c r="J8021" s="3"/>
      <c r="K8021" s="77" t="e">
        <f>VLOOKUP($J$1&amp;J8021,定价因子!E:F,2,0)</f>
        <v>#N/A</v>
      </c>
      <c r="L8021" s="3"/>
      <c r="M8021" s="77" t="e">
        <f>VLOOKUP($L$1&amp;L8021,定价因子!E:F,2,0)</f>
        <v>#N/A</v>
      </c>
      <c r="N8021" s="3"/>
      <c r="O8021" s="77" t="e">
        <f>VLOOKUP($N$1&amp;N8021,定价因子!E:F,2,0)</f>
        <v>#N/A</v>
      </c>
      <c r="P8021" s="3"/>
      <c r="Q8021" s="55" t="e">
        <f>VLOOKUP($P$1&amp;P8021,定价因子!$E:$F,2,0)</f>
        <v>#N/A</v>
      </c>
      <c r="R8021" s="3"/>
      <c r="S8021" s="77" t="e">
        <f>VLOOKUP($R$1&amp;R8021,定价因子!$E:$F,2,0)</f>
        <v>#N/A</v>
      </c>
      <c r="T8021" s="61"/>
      <c r="U8021" s="63"/>
      <c r="V8021" s="63"/>
      <c r="W8021" s="63"/>
      <c r="X8021" s="3"/>
    </row>
    <row r="8022" spans="1:24">
      <c r="A8022" s="3"/>
      <c r="B8022" s="3"/>
      <c r="C8022" s="3"/>
      <c r="D8022" s="3"/>
      <c r="E8022" s="79"/>
      <c r="F8022" s="3"/>
      <c r="G8022" s="77" t="e">
        <f>VLOOKUP($F$1&amp;F8022,定价因子!E:F,2,0)</f>
        <v>#N/A</v>
      </c>
      <c r="H8022" s="3"/>
      <c r="I8022" s="77" t="e">
        <f>VLOOKUP($H$1&amp;H8022,定价因子!E:F,2,0)</f>
        <v>#N/A</v>
      </c>
      <c r="J8022" s="3"/>
      <c r="K8022" s="77" t="e">
        <f>VLOOKUP($J$1&amp;J8022,定价因子!E:F,2,0)</f>
        <v>#N/A</v>
      </c>
      <c r="L8022" s="3"/>
      <c r="M8022" s="77" t="e">
        <f>VLOOKUP($L$1&amp;L8022,定价因子!E:F,2,0)</f>
        <v>#N/A</v>
      </c>
      <c r="N8022" s="3"/>
      <c r="O8022" s="77" t="e">
        <f>VLOOKUP($N$1&amp;N8022,定价因子!E:F,2,0)</f>
        <v>#N/A</v>
      </c>
      <c r="P8022" s="3"/>
      <c r="Q8022" s="55" t="e">
        <f>VLOOKUP($P$1&amp;P8022,定价因子!$E:$F,2,0)</f>
        <v>#N/A</v>
      </c>
      <c r="R8022" s="3"/>
      <c r="S8022" s="77" t="e">
        <f>VLOOKUP($R$1&amp;R8022,定价因子!$E:$F,2,0)</f>
        <v>#N/A</v>
      </c>
      <c r="T8022" s="61"/>
      <c r="U8022" s="63"/>
      <c r="V8022" s="63"/>
      <c r="W8022" s="63"/>
      <c r="X8022" s="3"/>
    </row>
    <row r="8023" spans="1:24">
      <c r="A8023" s="3"/>
      <c r="B8023" s="3"/>
      <c r="C8023" s="3"/>
      <c r="D8023" s="3"/>
      <c r="E8023" s="79"/>
      <c r="F8023" s="3"/>
      <c r="G8023" s="77" t="e">
        <f>VLOOKUP($F$1&amp;F8023,定价因子!E:F,2,0)</f>
        <v>#N/A</v>
      </c>
      <c r="H8023" s="3"/>
      <c r="I8023" s="77" t="e">
        <f>VLOOKUP($H$1&amp;H8023,定价因子!E:F,2,0)</f>
        <v>#N/A</v>
      </c>
      <c r="J8023" s="3"/>
      <c r="K8023" s="77" t="e">
        <f>VLOOKUP($J$1&amp;J8023,定价因子!E:F,2,0)</f>
        <v>#N/A</v>
      </c>
      <c r="L8023" s="3"/>
      <c r="M8023" s="77" t="e">
        <f>VLOOKUP($L$1&amp;L8023,定价因子!E:F,2,0)</f>
        <v>#N/A</v>
      </c>
      <c r="N8023" s="3"/>
      <c r="O8023" s="77" t="e">
        <f>VLOOKUP($N$1&amp;N8023,定价因子!E:F,2,0)</f>
        <v>#N/A</v>
      </c>
      <c r="P8023" s="3"/>
      <c r="Q8023" s="55" t="e">
        <f>VLOOKUP($P$1&amp;P8023,定价因子!$E:$F,2,0)</f>
        <v>#N/A</v>
      </c>
      <c r="R8023" s="3"/>
      <c r="S8023" s="77" t="e">
        <f>VLOOKUP($R$1&amp;R8023,定价因子!$E:$F,2,0)</f>
        <v>#N/A</v>
      </c>
      <c r="T8023" s="61"/>
      <c r="U8023" s="63"/>
      <c r="V8023" s="63"/>
      <c r="W8023" s="63"/>
      <c r="X8023" s="3"/>
    </row>
    <row r="8024" spans="1:24">
      <c r="A8024" s="3"/>
      <c r="B8024" s="3"/>
      <c r="C8024" s="3"/>
      <c r="D8024" s="3"/>
      <c r="E8024" s="79"/>
      <c r="F8024" s="3"/>
      <c r="G8024" s="77" t="e">
        <f>VLOOKUP($F$1&amp;F8024,定价因子!E:F,2,0)</f>
        <v>#N/A</v>
      </c>
      <c r="H8024" s="3"/>
      <c r="I8024" s="77" t="e">
        <f>VLOOKUP($H$1&amp;H8024,定价因子!E:F,2,0)</f>
        <v>#N/A</v>
      </c>
      <c r="J8024" s="3"/>
      <c r="K8024" s="77" t="e">
        <f>VLOOKUP($J$1&amp;J8024,定价因子!E:F,2,0)</f>
        <v>#N/A</v>
      </c>
      <c r="L8024" s="3"/>
      <c r="M8024" s="77" t="e">
        <f>VLOOKUP($L$1&amp;L8024,定价因子!E:F,2,0)</f>
        <v>#N/A</v>
      </c>
      <c r="N8024" s="3"/>
      <c r="O8024" s="77" t="e">
        <f>VLOOKUP($N$1&amp;N8024,定价因子!E:F,2,0)</f>
        <v>#N/A</v>
      </c>
      <c r="P8024" s="3"/>
      <c r="Q8024" s="55" t="e">
        <f>VLOOKUP($P$1&amp;P8024,定价因子!$E:$F,2,0)</f>
        <v>#N/A</v>
      </c>
      <c r="R8024" s="3"/>
      <c r="S8024" s="77" t="e">
        <f>VLOOKUP($R$1&amp;R8024,定价因子!$E:$F,2,0)</f>
        <v>#N/A</v>
      </c>
      <c r="T8024" s="61"/>
      <c r="U8024" s="63"/>
      <c r="V8024" s="63"/>
      <c r="W8024" s="63"/>
      <c r="X8024" s="3"/>
    </row>
    <row r="8025" spans="1:24">
      <c r="A8025" s="3"/>
      <c r="B8025" s="3"/>
      <c r="C8025" s="3"/>
      <c r="D8025" s="3"/>
      <c r="E8025" s="79"/>
      <c r="F8025" s="3"/>
      <c r="G8025" s="77" t="e">
        <f>VLOOKUP($F$1&amp;F8025,定价因子!E:F,2,0)</f>
        <v>#N/A</v>
      </c>
      <c r="H8025" s="3"/>
      <c r="I8025" s="77" t="e">
        <f>VLOOKUP($H$1&amp;H8025,定价因子!E:F,2,0)</f>
        <v>#N/A</v>
      </c>
      <c r="J8025" s="3"/>
      <c r="K8025" s="77" t="e">
        <f>VLOOKUP($J$1&amp;J8025,定价因子!E:F,2,0)</f>
        <v>#N/A</v>
      </c>
      <c r="L8025" s="3"/>
      <c r="M8025" s="77" t="e">
        <f>VLOOKUP($L$1&amp;L8025,定价因子!E:F,2,0)</f>
        <v>#N/A</v>
      </c>
      <c r="N8025" s="3"/>
      <c r="O8025" s="77" t="e">
        <f>VLOOKUP($N$1&amp;N8025,定价因子!E:F,2,0)</f>
        <v>#N/A</v>
      </c>
      <c r="P8025" s="3"/>
      <c r="Q8025" s="55" t="e">
        <f>VLOOKUP($P$1&amp;P8025,定价因子!$E:$F,2,0)</f>
        <v>#N/A</v>
      </c>
      <c r="R8025" s="3"/>
      <c r="S8025" s="77" t="e">
        <f>VLOOKUP($R$1&amp;R8025,定价因子!$E:$F,2,0)</f>
        <v>#N/A</v>
      </c>
      <c r="T8025" s="61"/>
      <c r="U8025" s="63"/>
      <c r="V8025" s="63"/>
      <c r="W8025" s="63"/>
      <c r="X8025" s="3"/>
    </row>
    <row r="8026" spans="1:24">
      <c r="A8026" s="3"/>
      <c r="B8026" s="3"/>
      <c r="C8026" s="3"/>
      <c r="D8026" s="3"/>
      <c r="E8026" s="79"/>
      <c r="F8026" s="3"/>
      <c r="G8026" s="77" t="e">
        <f>VLOOKUP($F$1&amp;F8026,定价因子!E:F,2,0)</f>
        <v>#N/A</v>
      </c>
      <c r="H8026" s="3"/>
      <c r="I8026" s="77" t="e">
        <f>VLOOKUP($H$1&amp;H8026,定价因子!E:F,2,0)</f>
        <v>#N/A</v>
      </c>
      <c r="J8026" s="3"/>
      <c r="K8026" s="77" t="e">
        <f>VLOOKUP($J$1&amp;J8026,定价因子!E:F,2,0)</f>
        <v>#N/A</v>
      </c>
      <c r="L8026" s="3"/>
      <c r="M8026" s="77" t="e">
        <f>VLOOKUP($L$1&amp;L8026,定价因子!E:F,2,0)</f>
        <v>#N/A</v>
      </c>
      <c r="N8026" s="3"/>
      <c r="O8026" s="77" t="e">
        <f>VLOOKUP($N$1&amp;N8026,定价因子!E:F,2,0)</f>
        <v>#N/A</v>
      </c>
      <c r="P8026" s="3"/>
      <c r="Q8026" s="55" t="e">
        <f>VLOOKUP($P$1&amp;P8026,定价因子!$E:$F,2,0)</f>
        <v>#N/A</v>
      </c>
      <c r="R8026" s="3"/>
      <c r="S8026" s="77" t="e">
        <f>VLOOKUP($R$1&amp;R8026,定价因子!$E:$F,2,0)</f>
        <v>#N/A</v>
      </c>
      <c r="T8026" s="61"/>
      <c r="U8026" s="63"/>
      <c r="V8026" s="63"/>
      <c r="W8026" s="63"/>
      <c r="X8026" s="3"/>
    </row>
    <row r="8027" spans="1:24">
      <c r="A8027" s="3"/>
      <c r="B8027" s="3"/>
      <c r="C8027" s="3"/>
      <c r="D8027" s="3"/>
      <c r="E8027" s="79"/>
      <c r="F8027" s="3"/>
      <c r="G8027" s="77" t="e">
        <f>VLOOKUP($F$1&amp;F8027,定价因子!E:F,2,0)</f>
        <v>#N/A</v>
      </c>
      <c r="H8027" s="3"/>
      <c r="I8027" s="77" t="e">
        <f>VLOOKUP($H$1&amp;H8027,定价因子!E:F,2,0)</f>
        <v>#N/A</v>
      </c>
      <c r="J8027" s="3"/>
      <c r="K8027" s="77" t="e">
        <f>VLOOKUP($J$1&amp;J8027,定价因子!E:F,2,0)</f>
        <v>#N/A</v>
      </c>
      <c r="L8027" s="3"/>
      <c r="M8027" s="77" t="e">
        <f>VLOOKUP($L$1&amp;L8027,定价因子!E:F,2,0)</f>
        <v>#N/A</v>
      </c>
      <c r="N8027" s="3"/>
      <c r="O8027" s="77" t="e">
        <f>VLOOKUP($N$1&amp;N8027,定价因子!E:F,2,0)</f>
        <v>#N/A</v>
      </c>
      <c r="P8027" s="3"/>
      <c r="Q8027" s="55" t="e">
        <f>VLOOKUP($P$1&amp;P8027,定价因子!$E:$F,2,0)</f>
        <v>#N/A</v>
      </c>
      <c r="R8027" s="3"/>
      <c r="S8027" s="77" t="e">
        <f>VLOOKUP($R$1&amp;R8027,定价因子!$E:$F,2,0)</f>
        <v>#N/A</v>
      </c>
      <c r="T8027" s="61"/>
      <c r="U8027" s="63"/>
      <c r="V8027" s="63"/>
      <c r="W8027" s="63"/>
      <c r="X8027" s="3"/>
    </row>
    <row r="8028" spans="1:24">
      <c r="A8028" s="3"/>
      <c r="B8028" s="3"/>
      <c r="C8028" s="3"/>
      <c r="D8028" s="3"/>
      <c r="E8028" s="79"/>
      <c r="F8028" s="3"/>
      <c r="G8028" s="77" t="e">
        <f>VLOOKUP($F$1&amp;F8028,定价因子!E:F,2,0)</f>
        <v>#N/A</v>
      </c>
      <c r="H8028" s="3"/>
      <c r="I8028" s="77" t="e">
        <f>VLOOKUP($H$1&amp;H8028,定价因子!E:F,2,0)</f>
        <v>#N/A</v>
      </c>
      <c r="J8028" s="3"/>
      <c r="K8028" s="77" t="e">
        <f>VLOOKUP($J$1&amp;J8028,定价因子!E:F,2,0)</f>
        <v>#N/A</v>
      </c>
      <c r="L8028" s="3"/>
      <c r="M8028" s="77" t="e">
        <f>VLOOKUP($L$1&amp;L8028,定价因子!E:F,2,0)</f>
        <v>#N/A</v>
      </c>
      <c r="N8028" s="3"/>
      <c r="O8028" s="77" t="e">
        <f>VLOOKUP($N$1&amp;N8028,定价因子!E:F,2,0)</f>
        <v>#N/A</v>
      </c>
      <c r="P8028" s="3"/>
      <c r="Q8028" s="55" t="e">
        <f>VLOOKUP($P$1&amp;P8028,定价因子!$E:$F,2,0)</f>
        <v>#N/A</v>
      </c>
      <c r="R8028" s="3"/>
      <c r="S8028" s="77" t="e">
        <f>VLOOKUP($R$1&amp;R8028,定价因子!$E:$F,2,0)</f>
        <v>#N/A</v>
      </c>
      <c r="T8028" s="61"/>
      <c r="U8028" s="63"/>
      <c r="V8028" s="63"/>
      <c r="W8028" s="63"/>
      <c r="X8028" s="3"/>
    </row>
    <row r="8029" spans="1:24">
      <c r="A8029" s="3"/>
      <c r="B8029" s="3"/>
      <c r="C8029" s="3"/>
      <c r="D8029" s="3"/>
      <c r="E8029" s="79"/>
      <c r="F8029" s="3"/>
      <c r="G8029" s="77" t="e">
        <f>VLOOKUP($F$1&amp;F8029,定价因子!E:F,2,0)</f>
        <v>#N/A</v>
      </c>
      <c r="H8029" s="3"/>
      <c r="I8029" s="77" t="e">
        <f>VLOOKUP($H$1&amp;H8029,定价因子!E:F,2,0)</f>
        <v>#N/A</v>
      </c>
      <c r="J8029" s="3"/>
      <c r="K8029" s="77" t="e">
        <f>VLOOKUP($J$1&amp;J8029,定价因子!E:F,2,0)</f>
        <v>#N/A</v>
      </c>
      <c r="L8029" s="3"/>
      <c r="M8029" s="77" t="e">
        <f>VLOOKUP($L$1&amp;L8029,定价因子!E:F,2,0)</f>
        <v>#N/A</v>
      </c>
      <c r="N8029" s="3"/>
      <c r="O8029" s="77" t="e">
        <f>VLOOKUP($N$1&amp;N8029,定价因子!E:F,2,0)</f>
        <v>#N/A</v>
      </c>
      <c r="P8029" s="3"/>
      <c r="Q8029" s="55" t="e">
        <f>VLOOKUP($P$1&amp;P8029,定价因子!$E:$F,2,0)</f>
        <v>#N/A</v>
      </c>
      <c r="R8029" s="3"/>
      <c r="S8029" s="77" t="e">
        <f>VLOOKUP($R$1&amp;R8029,定价因子!$E:$F,2,0)</f>
        <v>#N/A</v>
      </c>
      <c r="T8029" s="61"/>
      <c r="U8029" s="63"/>
      <c r="V8029" s="63"/>
      <c r="W8029" s="63"/>
      <c r="X8029" s="3"/>
    </row>
    <row r="8030" spans="1:24">
      <c r="A8030" s="3"/>
      <c r="B8030" s="3"/>
      <c r="C8030" s="3"/>
      <c r="D8030" s="3"/>
      <c r="E8030" s="79"/>
      <c r="F8030" s="3"/>
      <c r="G8030" s="77" t="e">
        <f>VLOOKUP($F$1&amp;F8030,定价因子!E:F,2,0)</f>
        <v>#N/A</v>
      </c>
      <c r="H8030" s="3"/>
      <c r="I8030" s="77" t="e">
        <f>VLOOKUP($H$1&amp;H8030,定价因子!E:F,2,0)</f>
        <v>#N/A</v>
      </c>
      <c r="J8030" s="3"/>
      <c r="K8030" s="77" t="e">
        <f>VLOOKUP($J$1&amp;J8030,定价因子!E:F,2,0)</f>
        <v>#N/A</v>
      </c>
      <c r="L8030" s="3"/>
      <c r="M8030" s="77" t="e">
        <f>VLOOKUP($L$1&amp;L8030,定价因子!E:F,2,0)</f>
        <v>#N/A</v>
      </c>
      <c r="N8030" s="3"/>
      <c r="O8030" s="77" t="e">
        <f>VLOOKUP($N$1&amp;N8030,定价因子!E:F,2,0)</f>
        <v>#N/A</v>
      </c>
      <c r="P8030" s="3"/>
      <c r="Q8030" s="55" t="e">
        <f>VLOOKUP($P$1&amp;P8030,定价因子!$E:$F,2,0)</f>
        <v>#N/A</v>
      </c>
      <c r="R8030" s="3"/>
      <c r="S8030" s="77" t="e">
        <f>VLOOKUP($R$1&amp;R8030,定价因子!$E:$F,2,0)</f>
        <v>#N/A</v>
      </c>
      <c r="T8030" s="61"/>
      <c r="U8030" s="63"/>
      <c r="V8030" s="63"/>
      <c r="W8030" s="63"/>
      <c r="X8030" s="3"/>
    </row>
    <row r="8031" spans="1:24">
      <c r="A8031" s="3"/>
      <c r="B8031" s="3"/>
      <c r="C8031" s="3"/>
      <c r="D8031" s="3"/>
      <c r="E8031" s="79"/>
      <c r="F8031" s="3"/>
      <c r="G8031" s="77" t="e">
        <f>VLOOKUP($F$1&amp;F8031,定价因子!E:F,2,0)</f>
        <v>#N/A</v>
      </c>
      <c r="H8031" s="3"/>
      <c r="I8031" s="77" t="e">
        <f>VLOOKUP($H$1&amp;H8031,定价因子!E:F,2,0)</f>
        <v>#N/A</v>
      </c>
      <c r="J8031" s="3"/>
      <c r="K8031" s="77" t="e">
        <f>VLOOKUP($J$1&amp;J8031,定价因子!E:F,2,0)</f>
        <v>#N/A</v>
      </c>
      <c r="L8031" s="3"/>
      <c r="M8031" s="77" t="e">
        <f>VLOOKUP($L$1&amp;L8031,定价因子!E:F,2,0)</f>
        <v>#N/A</v>
      </c>
      <c r="N8031" s="3"/>
      <c r="O8031" s="77" t="e">
        <f>VLOOKUP($N$1&amp;N8031,定价因子!E:F,2,0)</f>
        <v>#N/A</v>
      </c>
      <c r="P8031" s="3"/>
      <c r="Q8031" s="55" t="e">
        <f>VLOOKUP($P$1&amp;P8031,定价因子!$E:$F,2,0)</f>
        <v>#N/A</v>
      </c>
      <c r="R8031" s="3"/>
      <c r="S8031" s="77" t="e">
        <f>VLOOKUP($R$1&amp;R8031,定价因子!$E:$F,2,0)</f>
        <v>#N/A</v>
      </c>
      <c r="T8031" s="61"/>
      <c r="U8031" s="63"/>
      <c r="V8031" s="63"/>
      <c r="W8031" s="63"/>
      <c r="X8031" s="3"/>
    </row>
    <row r="8032" spans="1:24">
      <c r="A8032" s="3"/>
      <c r="B8032" s="3"/>
      <c r="C8032" s="3"/>
      <c r="D8032" s="3"/>
      <c r="E8032" s="79"/>
      <c r="F8032" s="3"/>
      <c r="G8032" s="77" t="e">
        <f>VLOOKUP($F$1&amp;F8032,定价因子!E:F,2,0)</f>
        <v>#N/A</v>
      </c>
      <c r="H8032" s="3"/>
      <c r="I8032" s="77" t="e">
        <f>VLOOKUP($H$1&amp;H8032,定价因子!E:F,2,0)</f>
        <v>#N/A</v>
      </c>
      <c r="J8032" s="3"/>
      <c r="K8032" s="77" t="e">
        <f>VLOOKUP($J$1&amp;J8032,定价因子!E:F,2,0)</f>
        <v>#N/A</v>
      </c>
      <c r="L8032" s="3"/>
      <c r="M8032" s="77" t="e">
        <f>VLOOKUP($L$1&amp;L8032,定价因子!E:F,2,0)</f>
        <v>#N/A</v>
      </c>
      <c r="N8032" s="3"/>
      <c r="O8032" s="77" t="e">
        <f>VLOOKUP($N$1&amp;N8032,定价因子!E:F,2,0)</f>
        <v>#N/A</v>
      </c>
      <c r="P8032" s="3"/>
      <c r="Q8032" s="55" t="e">
        <f>VLOOKUP($P$1&amp;P8032,定价因子!$E:$F,2,0)</f>
        <v>#N/A</v>
      </c>
      <c r="R8032" s="3"/>
      <c r="S8032" s="77" t="e">
        <f>VLOOKUP($R$1&amp;R8032,定价因子!$E:$F,2,0)</f>
        <v>#N/A</v>
      </c>
      <c r="T8032" s="61"/>
      <c r="U8032" s="63"/>
      <c r="V8032" s="63"/>
      <c r="W8032" s="63"/>
      <c r="X8032" s="3"/>
    </row>
    <row r="8033" spans="1:24">
      <c r="A8033" s="3"/>
      <c r="B8033" s="3"/>
      <c r="C8033" s="3"/>
      <c r="D8033" s="3"/>
      <c r="E8033" s="79"/>
      <c r="F8033" s="3"/>
      <c r="G8033" s="77" t="e">
        <f>VLOOKUP($F$1&amp;F8033,定价因子!E:F,2,0)</f>
        <v>#N/A</v>
      </c>
      <c r="H8033" s="3"/>
      <c r="I8033" s="77" t="e">
        <f>VLOOKUP($H$1&amp;H8033,定价因子!E:F,2,0)</f>
        <v>#N/A</v>
      </c>
      <c r="J8033" s="3"/>
      <c r="K8033" s="77" t="e">
        <f>VLOOKUP($J$1&amp;J8033,定价因子!E:F,2,0)</f>
        <v>#N/A</v>
      </c>
      <c r="L8033" s="3"/>
      <c r="M8033" s="77" t="e">
        <f>VLOOKUP($L$1&amp;L8033,定价因子!E:F,2,0)</f>
        <v>#N/A</v>
      </c>
      <c r="N8033" s="3"/>
      <c r="O8033" s="77" t="e">
        <f>VLOOKUP($N$1&amp;N8033,定价因子!E:F,2,0)</f>
        <v>#N/A</v>
      </c>
      <c r="P8033" s="3"/>
      <c r="Q8033" s="55" t="e">
        <f>VLOOKUP($P$1&amp;P8033,定价因子!$E:$F,2,0)</f>
        <v>#N/A</v>
      </c>
      <c r="R8033" s="3"/>
      <c r="S8033" s="77" t="e">
        <f>VLOOKUP($R$1&amp;R8033,定价因子!$E:$F,2,0)</f>
        <v>#N/A</v>
      </c>
      <c r="T8033" s="61"/>
      <c r="U8033" s="63"/>
      <c r="V8033" s="63"/>
      <c r="W8033" s="63"/>
      <c r="X8033" s="3"/>
    </row>
    <row r="8034" spans="1:24">
      <c r="A8034" s="3"/>
      <c r="B8034" s="3"/>
      <c r="C8034" s="3"/>
      <c r="D8034" s="3"/>
      <c r="E8034" s="79"/>
      <c r="F8034" s="3"/>
      <c r="G8034" s="77" t="e">
        <f>VLOOKUP($F$1&amp;F8034,定价因子!E:F,2,0)</f>
        <v>#N/A</v>
      </c>
      <c r="H8034" s="3"/>
      <c r="I8034" s="77" t="e">
        <f>VLOOKUP($H$1&amp;H8034,定价因子!E:F,2,0)</f>
        <v>#N/A</v>
      </c>
      <c r="J8034" s="3"/>
      <c r="K8034" s="77" t="e">
        <f>VLOOKUP($J$1&amp;J8034,定价因子!E:F,2,0)</f>
        <v>#N/A</v>
      </c>
      <c r="L8034" s="3"/>
      <c r="M8034" s="77" t="e">
        <f>VLOOKUP($L$1&amp;L8034,定价因子!E:F,2,0)</f>
        <v>#N/A</v>
      </c>
      <c r="N8034" s="3"/>
      <c r="O8034" s="77" t="e">
        <f>VLOOKUP($N$1&amp;N8034,定价因子!E:F,2,0)</f>
        <v>#N/A</v>
      </c>
      <c r="P8034" s="3"/>
      <c r="Q8034" s="55" t="e">
        <f>VLOOKUP($P$1&amp;P8034,定价因子!$E:$F,2,0)</f>
        <v>#N/A</v>
      </c>
      <c r="R8034" s="3"/>
      <c r="S8034" s="77" t="e">
        <f>VLOOKUP($R$1&amp;R8034,定价因子!$E:$F,2,0)</f>
        <v>#N/A</v>
      </c>
      <c r="T8034" s="61"/>
      <c r="U8034" s="63"/>
      <c r="V8034" s="63"/>
      <c r="W8034" s="63"/>
      <c r="X8034" s="3"/>
    </row>
    <row r="8035" spans="1:24">
      <c r="A8035" s="3"/>
      <c r="B8035" s="3"/>
      <c r="C8035" s="3"/>
      <c r="D8035" s="3"/>
      <c r="E8035" s="79"/>
      <c r="F8035" s="3"/>
      <c r="G8035" s="77" t="e">
        <f>VLOOKUP($F$1&amp;F8035,定价因子!E:F,2,0)</f>
        <v>#N/A</v>
      </c>
      <c r="H8035" s="3"/>
      <c r="I8035" s="77" t="e">
        <f>VLOOKUP($H$1&amp;H8035,定价因子!E:F,2,0)</f>
        <v>#N/A</v>
      </c>
      <c r="J8035" s="3"/>
      <c r="K8035" s="77" t="e">
        <f>VLOOKUP($J$1&amp;J8035,定价因子!E:F,2,0)</f>
        <v>#N/A</v>
      </c>
      <c r="L8035" s="3"/>
      <c r="M8035" s="77" t="e">
        <f>VLOOKUP($L$1&amp;L8035,定价因子!E:F,2,0)</f>
        <v>#N/A</v>
      </c>
      <c r="N8035" s="3"/>
      <c r="O8035" s="77" t="e">
        <f>VLOOKUP($N$1&amp;N8035,定价因子!E:F,2,0)</f>
        <v>#N/A</v>
      </c>
      <c r="P8035" s="3"/>
      <c r="Q8035" s="55" t="e">
        <f>VLOOKUP($P$1&amp;P8035,定价因子!$E:$F,2,0)</f>
        <v>#N/A</v>
      </c>
      <c r="R8035" s="3"/>
      <c r="S8035" s="77" t="e">
        <f>VLOOKUP($R$1&amp;R8035,定价因子!$E:$F,2,0)</f>
        <v>#N/A</v>
      </c>
      <c r="T8035" s="61"/>
      <c r="U8035" s="63"/>
      <c r="V8035" s="63"/>
      <c r="W8035" s="63"/>
      <c r="X8035" s="3"/>
    </row>
    <row r="8036" spans="1:24">
      <c r="A8036" s="3"/>
      <c r="B8036" s="3"/>
      <c r="C8036" s="3"/>
      <c r="D8036" s="3"/>
      <c r="E8036" s="79"/>
      <c r="F8036" s="3"/>
      <c r="G8036" s="77" t="e">
        <f>VLOOKUP($F$1&amp;F8036,定价因子!E:F,2,0)</f>
        <v>#N/A</v>
      </c>
      <c r="H8036" s="3"/>
      <c r="I8036" s="77" t="e">
        <f>VLOOKUP($H$1&amp;H8036,定价因子!E:F,2,0)</f>
        <v>#N/A</v>
      </c>
      <c r="J8036" s="3"/>
      <c r="K8036" s="77" t="e">
        <f>VLOOKUP($J$1&amp;J8036,定价因子!E:F,2,0)</f>
        <v>#N/A</v>
      </c>
      <c r="L8036" s="3"/>
      <c r="M8036" s="77" t="e">
        <f>VLOOKUP($L$1&amp;L8036,定价因子!E:F,2,0)</f>
        <v>#N/A</v>
      </c>
      <c r="N8036" s="3"/>
      <c r="O8036" s="77" t="e">
        <f>VLOOKUP($N$1&amp;N8036,定价因子!E:F,2,0)</f>
        <v>#N/A</v>
      </c>
      <c r="P8036" s="3"/>
      <c r="Q8036" s="55" t="e">
        <f>VLOOKUP($P$1&amp;P8036,定价因子!$E:$F,2,0)</f>
        <v>#N/A</v>
      </c>
      <c r="R8036" s="3"/>
      <c r="S8036" s="77" t="e">
        <f>VLOOKUP($R$1&amp;R8036,定价因子!$E:$F,2,0)</f>
        <v>#N/A</v>
      </c>
      <c r="T8036" s="61"/>
      <c r="U8036" s="63"/>
      <c r="V8036" s="63"/>
      <c r="W8036" s="63"/>
      <c r="X8036" s="3"/>
    </row>
    <row r="8037" spans="1:24">
      <c r="A8037" s="3"/>
      <c r="B8037" s="3"/>
      <c r="C8037" s="3"/>
      <c r="D8037" s="3"/>
      <c r="E8037" s="79"/>
      <c r="F8037" s="3"/>
      <c r="G8037" s="77" t="e">
        <f>VLOOKUP($F$1&amp;F8037,定价因子!E:F,2,0)</f>
        <v>#N/A</v>
      </c>
      <c r="H8037" s="3"/>
      <c r="I8037" s="77" t="e">
        <f>VLOOKUP($H$1&amp;H8037,定价因子!E:F,2,0)</f>
        <v>#N/A</v>
      </c>
      <c r="J8037" s="3"/>
      <c r="K8037" s="77" t="e">
        <f>VLOOKUP($J$1&amp;J8037,定价因子!E:F,2,0)</f>
        <v>#N/A</v>
      </c>
      <c r="L8037" s="3"/>
      <c r="M8037" s="77" t="e">
        <f>VLOOKUP($L$1&amp;L8037,定价因子!E:F,2,0)</f>
        <v>#N/A</v>
      </c>
      <c r="N8037" s="3"/>
      <c r="O8037" s="77" t="e">
        <f>VLOOKUP($N$1&amp;N8037,定价因子!E:F,2,0)</f>
        <v>#N/A</v>
      </c>
      <c r="P8037" s="3"/>
      <c r="Q8037" s="55" t="e">
        <f>VLOOKUP($P$1&amp;P8037,定价因子!$E:$F,2,0)</f>
        <v>#N/A</v>
      </c>
      <c r="R8037" s="3"/>
      <c r="S8037" s="77" t="e">
        <f>VLOOKUP($R$1&amp;R8037,定价因子!$E:$F,2,0)</f>
        <v>#N/A</v>
      </c>
      <c r="T8037" s="61"/>
      <c r="U8037" s="63"/>
      <c r="V8037" s="63"/>
      <c r="W8037" s="63"/>
      <c r="X8037" s="3"/>
    </row>
    <row r="8038" spans="1:24">
      <c r="A8038" s="3"/>
      <c r="B8038" s="3"/>
      <c r="C8038" s="3"/>
      <c r="D8038" s="3"/>
      <c r="E8038" s="79"/>
      <c r="F8038" s="3"/>
      <c r="G8038" s="77" t="e">
        <f>VLOOKUP($F$1&amp;F8038,定价因子!E:F,2,0)</f>
        <v>#N/A</v>
      </c>
      <c r="H8038" s="3"/>
      <c r="I8038" s="77" t="e">
        <f>VLOOKUP($H$1&amp;H8038,定价因子!E:F,2,0)</f>
        <v>#N/A</v>
      </c>
      <c r="J8038" s="3"/>
      <c r="K8038" s="77" t="e">
        <f>VLOOKUP($J$1&amp;J8038,定价因子!E:F,2,0)</f>
        <v>#N/A</v>
      </c>
      <c r="L8038" s="3"/>
      <c r="M8038" s="77" t="e">
        <f>VLOOKUP($L$1&amp;L8038,定价因子!E:F,2,0)</f>
        <v>#N/A</v>
      </c>
      <c r="N8038" s="3"/>
      <c r="O8038" s="77" t="e">
        <f>VLOOKUP($N$1&amp;N8038,定价因子!E:F,2,0)</f>
        <v>#N/A</v>
      </c>
      <c r="P8038" s="3"/>
      <c r="Q8038" s="55" t="e">
        <f>VLOOKUP($P$1&amp;P8038,定价因子!$E:$F,2,0)</f>
        <v>#N/A</v>
      </c>
      <c r="R8038" s="3"/>
      <c r="S8038" s="77" t="e">
        <f>VLOOKUP($R$1&amp;R8038,定价因子!$E:$F,2,0)</f>
        <v>#N/A</v>
      </c>
      <c r="T8038" s="61"/>
      <c r="U8038" s="63"/>
      <c r="V8038" s="63"/>
      <c r="W8038" s="63"/>
      <c r="X8038" s="3"/>
    </row>
    <row r="8039" spans="1:24">
      <c r="A8039" s="3"/>
      <c r="B8039" s="3"/>
      <c r="C8039" s="3"/>
      <c r="D8039" s="3"/>
      <c r="E8039" s="79"/>
      <c r="F8039" s="3"/>
      <c r="G8039" s="77" t="e">
        <f>VLOOKUP($F$1&amp;F8039,定价因子!E:F,2,0)</f>
        <v>#N/A</v>
      </c>
      <c r="H8039" s="3"/>
      <c r="I8039" s="77" t="e">
        <f>VLOOKUP($H$1&amp;H8039,定价因子!E:F,2,0)</f>
        <v>#N/A</v>
      </c>
      <c r="J8039" s="3"/>
      <c r="K8039" s="77" t="e">
        <f>VLOOKUP($J$1&amp;J8039,定价因子!E:F,2,0)</f>
        <v>#N/A</v>
      </c>
      <c r="L8039" s="3"/>
      <c r="M8039" s="77" t="e">
        <f>VLOOKUP($L$1&amp;L8039,定价因子!E:F,2,0)</f>
        <v>#N/A</v>
      </c>
      <c r="N8039" s="3"/>
      <c r="O8039" s="77" t="e">
        <f>VLOOKUP($N$1&amp;N8039,定价因子!E:F,2,0)</f>
        <v>#N/A</v>
      </c>
      <c r="P8039" s="3"/>
      <c r="Q8039" s="55" t="e">
        <f>VLOOKUP($P$1&amp;P8039,定价因子!$E:$F,2,0)</f>
        <v>#N/A</v>
      </c>
      <c r="R8039" s="3"/>
      <c r="S8039" s="77" t="e">
        <f>VLOOKUP($R$1&amp;R8039,定价因子!$E:$F,2,0)</f>
        <v>#N/A</v>
      </c>
      <c r="T8039" s="61"/>
      <c r="U8039" s="63"/>
      <c r="V8039" s="63"/>
      <c r="W8039" s="63"/>
      <c r="X8039" s="3"/>
    </row>
    <row r="8040" spans="1:24">
      <c r="A8040" s="3"/>
      <c r="B8040" s="3"/>
      <c r="C8040" s="3"/>
      <c r="D8040" s="3"/>
      <c r="E8040" s="79"/>
      <c r="F8040" s="3"/>
      <c r="G8040" s="77" t="e">
        <f>VLOOKUP($F$1&amp;F8040,定价因子!E:F,2,0)</f>
        <v>#N/A</v>
      </c>
      <c r="H8040" s="3"/>
      <c r="I8040" s="77" t="e">
        <f>VLOOKUP($H$1&amp;H8040,定价因子!E:F,2,0)</f>
        <v>#N/A</v>
      </c>
      <c r="J8040" s="3"/>
      <c r="K8040" s="77" t="e">
        <f>VLOOKUP($J$1&amp;J8040,定价因子!E:F,2,0)</f>
        <v>#N/A</v>
      </c>
      <c r="L8040" s="3"/>
      <c r="M8040" s="77" t="e">
        <f>VLOOKUP($L$1&amp;L8040,定价因子!E:F,2,0)</f>
        <v>#N/A</v>
      </c>
      <c r="N8040" s="3"/>
      <c r="O8040" s="77" t="e">
        <f>VLOOKUP($N$1&amp;N8040,定价因子!E:F,2,0)</f>
        <v>#N/A</v>
      </c>
      <c r="P8040" s="3"/>
      <c r="Q8040" s="55" t="e">
        <f>VLOOKUP($P$1&amp;P8040,定价因子!$E:$F,2,0)</f>
        <v>#N/A</v>
      </c>
      <c r="R8040" s="3"/>
      <c r="S8040" s="77" t="e">
        <f>VLOOKUP($R$1&amp;R8040,定价因子!$E:$F,2,0)</f>
        <v>#N/A</v>
      </c>
      <c r="T8040" s="61"/>
      <c r="U8040" s="63"/>
      <c r="V8040" s="63"/>
      <c r="W8040" s="63"/>
      <c r="X8040" s="3"/>
    </row>
    <row r="8041" spans="1:24">
      <c r="A8041" s="3"/>
      <c r="B8041" s="3"/>
      <c r="C8041" s="3"/>
      <c r="D8041" s="3"/>
      <c r="E8041" s="79"/>
      <c r="F8041" s="3"/>
      <c r="G8041" s="77" t="e">
        <f>VLOOKUP($F$1&amp;F8041,定价因子!E:F,2,0)</f>
        <v>#N/A</v>
      </c>
      <c r="H8041" s="3"/>
      <c r="I8041" s="77" t="e">
        <f>VLOOKUP($H$1&amp;H8041,定价因子!E:F,2,0)</f>
        <v>#N/A</v>
      </c>
      <c r="J8041" s="3"/>
      <c r="K8041" s="77" t="e">
        <f>VLOOKUP($J$1&amp;J8041,定价因子!E:F,2,0)</f>
        <v>#N/A</v>
      </c>
      <c r="L8041" s="3"/>
      <c r="M8041" s="77" t="e">
        <f>VLOOKUP($L$1&amp;L8041,定价因子!E:F,2,0)</f>
        <v>#N/A</v>
      </c>
      <c r="N8041" s="3"/>
      <c r="O8041" s="77" t="e">
        <f>VLOOKUP($N$1&amp;N8041,定价因子!E:F,2,0)</f>
        <v>#N/A</v>
      </c>
      <c r="P8041" s="3"/>
      <c r="Q8041" s="55" t="e">
        <f>VLOOKUP($P$1&amp;P8041,定价因子!$E:$F,2,0)</f>
        <v>#N/A</v>
      </c>
      <c r="R8041" s="3"/>
      <c r="S8041" s="77" t="e">
        <f>VLOOKUP($R$1&amp;R8041,定价因子!$E:$F,2,0)</f>
        <v>#N/A</v>
      </c>
      <c r="T8041" s="61"/>
      <c r="U8041" s="63"/>
      <c r="V8041" s="63"/>
      <c r="W8041" s="63"/>
      <c r="X8041" s="3"/>
    </row>
    <row r="8042" spans="1:24">
      <c r="A8042" s="3"/>
      <c r="B8042" s="3"/>
      <c r="C8042" s="3"/>
      <c r="D8042" s="3"/>
      <c r="E8042" s="79"/>
      <c r="F8042" s="3"/>
      <c r="G8042" s="77" t="e">
        <f>VLOOKUP($F$1&amp;F8042,定价因子!E:F,2,0)</f>
        <v>#N/A</v>
      </c>
      <c r="H8042" s="3"/>
      <c r="I8042" s="77" t="e">
        <f>VLOOKUP($H$1&amp;H8042,定价因子!E:F,2,0)</f>
        <v>#N/A</v>
      </c>
      <c r="J8042" s="3"/>
      <c r="K8042" s="77" t="e">
        <f>VLOOKUP($J$1&amp;J8042,定价因子!E:F,2,0)</f>
        <v>#N/A</v>
      </c>
      <c r="L8042" s="3"/>
      <c r="M8042" s="77" t="e">
        <f>VLOOKUP($L$1&amp;L8042,定价因子!E:F,2,0)</f>
        <v>#N/A</v>
      </c>
      <c r="N8042" s="3"/>
      <c r="O8042" s="77" t="e">
        <f>VLOOKUP($N$1&amp;N8042,定价因子!E:F,2,0)</f>
        <v>#N/A</v>
      </c>
      <c r="P8042" s="3"/>
      <c r="Q8042" s="55" t="e">
        <f>VLOOKUP($P$1&amp;P8042,定价因子!$E:$F,2,0)</f>
        <v>#N/A</v>
      </c>
      <c r="R8042" s="3"/>
      <c r="S8042" s="77" t="e">
        <f>VLOOKUP($R$1&amp;R8042,定价因子!$E:$F,2,0)</f>
        <v>#N/A</v>
      </c>
      <c r="T8042" s="61"/>
      <c r="U8042" s="63"/>
      <c r="V8042" s="63"/>
      <c r="W8042" s="63"/>
      <c r="X8042" s="3"/>
    </row>
    <row r="8043" spans="1:24">
      <c r="A8043" s="3"/>
      <c r="B8043" s="3"/>
      <c r="C8043" s="3"/>
      <c r="D8043" s="3"/>
      <c r="E8043" s="79"/>
      <c r="F8043" s="3"/>
      <c r="G8043" s="77" t="e">
        <f>VLOOKUP($F$1&amp;F8043,定价因子!E:F,2,0)</f>
        <v>#N/A</v>
      </c>
      <c r="H8043" s="3"/>
      <c r="I8043" s="77" t="e">
        <f>VLOOKUP($H$1&amp;H8043,定价因子!E:F,2,0)</f>
        <v>#N/A</v>
      </c>
      <c r="J8043" s="3"/>
      <c r="K8043" s="77" t="e">
        <f>VLOOKUP($J$1&amp;J8043,定价因子!E:F,2,0)</f>
        <v>#N/A</v>
      </c>
      <c r="L8043" s="3"/>
      <c r="M8043" s="77" t="e">
        <f>VLOOKUP($L$1&amp;L8043,定价因子!E:F,2,0)</f>
        <v>#N/A</v>
      </c>
      <c r="N8043" s="3"/>
      <c r="O8043" s="77" t="e">
        <f>VLOOKUP($N$1&amp;N8043,定价因子!E:F,2,0)</f>
        <v>#N/A</v>
      </c>
      <c r="P8043" s="3"/>
      <c r="Q8043" s="55" t="e">
        <f>VLOOKUP($P$1&amp;P8043,定价因子!$E:$F,2,0)</f>
        <v>#N/A</v>
      </c>
      <c r="R8043" s="3"/>
      <c r="S8043" s="77" t="e">
        <f>VLOOKUP($R$1&amp;R8043,定价因子!$E:$F,2,0)</f>
        <v>#N/A</v>
      </c>
      <c r="T8043" s="61"/>
      <c r="U8043" s="63"/>
      <c r="V8043" s="63"/>
      <c r="W8043" s="63"/>
      <c r="X8043" s="3"/>
    </row>
    <row r="8044" spans="1:24">
      <c r="A8044" s="3"/>
      <c r="B8044" s="3"/>
      <c r="C8044" s="3"/>
      <c r="D8044" s="3"/>
      <c r="E8044" s="79"/>
      <c r="F8044" s="3"/>
      <c r="G8044" s="77" t="e">
        <f>VLOOKUP($F$1&amp;F8044,定价因子!E:F,2,0)</f>
        <v>#N/A</v>
      </c>
      <c r="H8044" s="3"/>
      <c r="I8044" s="77" t="e">
        <f>VLOOKUP($H$1&amp;H8044,定价因子!E:F,2,0)</f>
        <v>#N/A</v>
      </c>
      <c r="J8044" s="3"/>
      <c r="K8044" s="77" t="e">
        <f>VLOOKUP($J$1&amp;J8044,定价因子!E:F,2,0)</f>
        <v>#N/A</v>
      </c>
      <c r="L8044" s="3"/>
      <c r="M8044" s="77" t="e">
        <f>VLOOKUP($L$1&amp;L8044,定价因子!E:F,2,0)</f>
        <v>#N/A</v>
      </c>
      <c r="N8044" s="3"/>
      <c r="O8044" s="77" t="e">
        <f>VLOOKUP($N$1&amp;N8044,定价因子!E:F,2,0)</f>
        <v>#N/A</v>
      </c>
      <c r="P8044" s="3"/>
      <c r="Q8044" s="55" t="e">
        <f>VLOOKUP($P$1&amp;P8044,定价因子!$E:$F,2,0)</f>
        <v>#N/A</v>
      </c>
      <c r="R8044" s="3"/>
      <c r="S8044" s="77" t="e">
        <f>VLOOKUP($R$1&amp;R8044,定价因子!$E:$F,2,0)</f>
        <v>#N/A</v>
      </c>
      <c r="T8044" s="61"/>
      <c r="U8044" s="63"/>
      <c r="V8044" s="63"/>
      <c r="W8044" s="63"/>
      <c r="X8044" s="3"/>
    </row>
    <row r="8045" spans="1:24">
      <c r="A8045" s="3"/>
      <c r="B8045" s="3"/>
      <c r="C8045" s="3"/>
      <c r="D8045" s="3"/>
      <c r="E8045" s="79"/>
      <c r="F8045" s="3"/>
      <c r="G8045" s="77" t="e">
        <f>VLOOKUP($F$1&amp;F8045,定价因子!E:F,2,0)</f>
        <v>#N/A</v>
      </c>
      <c r="H8045" s="3"/>
      <c r="I8045" s="77" t="e">
        <f>VLOOKUP($H$1&amp;H8045,定价因子!E:F,2,0)</f>
        <v>#N/A</v>
      </c>
      <c r="J8045" s="3"/>
      <c r="K8045" s="77" t="e">
        <f>VLOOKUP($J$1&amp;J8045,定价因子!E:F,2,0)</f>
        <v>#N/A</v>
      </c>
      <c r="L8045" s="3"/>
      <c r="M8045" s="77" t="e">
        <f>VLOOKUP($L$1&amp;L8045,定价因子!E:F,2,0)</f>
        <v>#N/A</v>
      </c>
      <c r="N8045" s="3"/>
      <c r="O8045" s="77" t="e">
        <f>VLOOKUP($N$1&amp;N8045,定价因子!E:F,2,0)</f>
        <v>#N/A</v>
      </c>
      <c r="P8045" s="3"/>
      <c r="Q8045" s="55" t="e">
        <f>VLOOKUP($P$1&amp;P8045,定价因子!$E:$F,2,0)</f>
        <v>#N/A</v>
      </c>
      <c r="R8045" s="3"/>
      <c r="S8045" s="77" t="e">
        <f>VLOOKUP($R$1&amp;R8045,定价因子!$E:$F,2,0)</f>
        <v>#N/A</v>
      </c>
      <c r="T8045" s="61"/>
      <c r="U8045" s="63"/>
      <c r="V8045" s="63"/>
      <c r="W8045" s="63"/>
      <c r="X8045" s="3"/>
    </row>
    <row r="8046" spans="1:24">
      <c r="A8046" s="3"/>
      <c r="B8046" s="3"/>
      <c r="C8046" s="3"/>
      <c r="D8046" s="3"/>
      <c r="E8046" s="79"/>
      <c r="F8046" s="3"/>
      <c r="G8046" s="77" t="e">
        <f>VLOOKUP($F$1&amp;F8046,定价因子!E:F,2,0)</f>
        <v>#N/A</v>
      </c>
      <c r="H8046" s="3"/>
      <c r="I8046" s="77" t="e">
        <f>VLOOKUP($H$1&amp;H8046,定价因子!E:F,2,0)</f>
        <v>#N/A</v>
      </c>
      <c r="J8046" s="3"/>
      <c r="K8046" s="77" t="e">
        <f>VLOOKUP($J$1&amp;J8046,定价因子!E:F,2,0)</f>
        <v>#N/A</v>
      </c>
      <c r="L8046" s="3"/>
      <c r="M8046" s="77" t="e">
        <f>VLOOKUP($L$1&amp;L8046,定价因子!E:F,2,0)</f>
        <v>#N/A</v>
      </c>
      <c r="N8046" s="3"/>
      <c r="O8046" s="77" t="e">
        <f>VLOOKUP($N$1&amp;N8046,定价因子!E:F,2,0)</f>
        <v>#N/A</v>
      </c>
      <c r="P8046" s="3"/>
      <c r="Q8046" s="55" t="e">
        <f>VLOOKUP($P$1&amp;P8046,定价因子!$E:$F,2,0)</f>
        <v>#N/A</v>
      </c>
      <c r="R8046" s="3"/>
      <c r="S8046" s="77" t="e">
        <f>VLOOKUP($R$1&amp;R8046,定价因子!$E:$F,2,0)</f>
        <v>#N/A</v>
      </c>
      <c r="T8046" s="61"/>
      <c r="U8046" s="63"/>
      <c r="V8046" s="63"/>
      <c r="W8046" s="63"/>
      <c r="X8046" s="3"/>
    </row>
    <row r="8047" spans="1:24">
      <c r="A8047" s="3"/>
      <c r="B8047" s="3"/>
      <c r="C8047" s="3"/>
      <c r="D8047" s="3"/>
      <c r="E8047" s="79"/>
      <c r="F8047" s="3"/>
      <c r="G8047" s="77" t="e">
        <f>VLOOKUP($F$1&amp;F8047,定价因子!E:F,2,0)</f>
        <v>#N/A</v>
      </c>
      <c r="H8047" s="3"/>
      <c r="I8047" s="77" t="e">
        <f>VLOOKUP($H$1&amp;H8047,定价因子!E:F,2,0)</f>
        <v>#N/A</v>
      </c>
      <c r="J8047" s="3"/>
      <c r="K8047" s="77" t="e">
        <f>VLOOKUP($J$1&amp;J8047,定价因子!E:F,2,0)</f>
        <v>#N/A</v>
      </c>
      <c r="L8047" s="3"/>
      <c r="M8047" s="77" t="e">
        <f>VLOOKUP($L$1&amp;L8047,定价因子!E:F,2,0)</f>
        <v>#N/A</v>
      </c>
      <c r="N8047" s="3"/>
      <c r="O8047" s="77" t="e">
        <f>VLOOKUP($N$1&amp;N8047,定价因子!E:F,2,0)</f>
        <v>#N/A</v>
      </c>
      <c r="P8047" s="3"/>
      <c r="Q8047" s="55" t="e">
        <f>VLOOKUP($P$1&amp;P8047,定价因子!$E:$F,2,0)</f>
        <v>#N/A</v>
      </c>
      <c r="R8047" s="3"/>
      <c r="S8047" s="77" t="e">
        <f>VLOOKUP($R$1&amp;R8047,定价因子!$E:$F,2,0)</f>
        <v>#N/A</v>
      </c>
      <c r="T8047" s="61"/>
      <c r="U8047" s="63"/>
      <c r="V8047" s="63"/>
      <c r="W8047" s="63"/>
      <c r="X8047" s="3"/>
    </row>
    <row r="8048" spans="1:24">
      <c r="A8048" s="3"/>
      <c r="B8048" s="3"/>
      <c r="C8048" s="3"/>
      <c r="D8048" s="3"/>
      <c r="E8048" s="79"/>
      <c r="F8048" s="3"/>
      <c r="G8048" s="77" t="e">
        <f>VLOOKUP($F$1&amp;F8048,定价因子!E:F,2,0)</f>
        <v>#N/A</v>
      </c>
      <c r="H8048" s="3"/>
      <c r="I8048" s="77" t="e">
        <f>VLOOKUP($H$1&amp;H8048,定价因子!E:F,2,0)</f>
        <v>#N/A</v>
      </c>
      <c r="J8048" s="3"/>
      <c r="K8048" s="77" t="e">
        <f>VLOOKUP($J$1&amp;J8048,定价因子!E:F,2,0)</f>
        <v>#N/A</v>
      </c>
      <c r="L8048" s="3"/>
      <c r="M8048" s="77" t="e">
        <f>VLOOKUP($L$1&amp;L8048,定价因子!E:F,2,0)</f>
        <v>#N/A</v>
      </c>
      <c r="N8048" s="3"/>
      <c r="O8048" s="77" t="e">
        <f>VLOOKUP($N$1&amp;N8048,定价因子!E:F,2,0)</f>
        <v>#N/A</v>
      </c>
      <c r="P8048" s="3"/>
      <c r="Q8048" s="55" t="e">
        <f>VLOOKUP($P$1&amp;P8048,定价因子!$E:$F,2,0)</f>
        <v>#N/A</v>
      </c>
      <c r="R8048" s="3"/>
      <c r="S8048" s="77" t="e">
        <f>VLOOKUP($R$1&amp;R8048,定价因子!$E:$F,2,0)</f>
        <v>#N/A</v>
      </c>
      <c r="T8048" s="61"/>
      <c r="U8048" s="63"/>
      <c r="V8048" s="63"/>
      <c r="W8048" s="63"/>
      <c r="X8048" s="3"/>
    </row>
    <row r="8049" spans="1:24">
      <c r="A8049" s="3"/>
      <c r="B8049" s="3"/>
      <c r="C8049" s="3"/>
      <c r="D8049" s="3"/>
      <c r="E8049" s="79"/>
      <c r="F8049" s="3"/>
      <c r="G8049" s="77" t="e">
        <f>VLOOKUP($F$1&amp;F8049,定价因子!E:F,2,0)</f>
        <v>#N/A</v>
      </c>
      <c r="H8049" s="3"/>
      <c r="I8049" s="77" t="e">
        <f>VLOOKUP($H$1&amp;H8049,定价因子!E:F,2,0)</f>
        <v>#N/A</v>
      </c>
      <c r="J8049" s="3"/>
      <c r="K8049" s="77" t="e">
        <f>VLOOKUP($J$1&amp;J8049,定价因子!E:F,2,0)</f>
        <v>#N/A</v>
      </c>
      <c r="L8049" s="3"/>
      <c r="M8049" s="77" t="e">
        <f>VLOOKUP($L$1&amp;L8049,定价因子!E:F,2,0)</f>
        <v>#N/A</v>
      </c>
      <c r="N8049" s="3"/>
      <c r="O8049" s="77" t="e">
        <f>VLOOKUP($N$1&amp;N8049,定价因子!E:F,2,0)</f>
        <v>#N/A</v>
      </c>
      <c r="P8049" s="3"/>
      <c r="Q8049" s="55" t="e">
        <f>VLOOKUP($P$1&amp;P8049,定价因子!$E:$F,2,0)</f>
        <v>#N/A</v>
      </c>
      <c r="R8049" s="3"/>
      <c r="S8049" s="77" t="e">
        <f>VLOOKUP($R$1&amp;R8049,定价因子!$E:$F,2,0)</f>
        <v>#N/A</v>
      </c>
      <c r="T8049" s="61"/>
      <c r="U8049" s="63"/>
      <c r="V8049" s="63"/>
      <c r="W8049" s="63"/>
      <c r="X8049" s="3"/>
    </row>
    <row r="8050" spans="1:24">
      <c r="A8050" s="3"/>
      <c r="B8050" s="3"/>
      <c r="C8050" s="3"/>
      <c r="D8050" s="3"/>
      <c r="E8050" s="79"/>
      <c r="F8050" s="3"/>
      <c r="G8050" s="77" t="e">
        <f>VLOOKUP($F$1&amp;F8050,定价因子!E:F,2,0)</f>
        <v>#N/A</v>
      </c>
      <c r="H8050" s="3"/>
      <c r="I8050" s="77" t="e">
        <f>VLOOKUP($H$1&amp;H8050,定价因子!E:F,2,0)</f>
        <v>#N/A</v>
      </c>
      <c r="J8050" s="3"/>
      <c r="K8050" s="77" t="e">
        <f>VLOOKUP($J$1&amp;J8050,定价因子!E:F,2,0)</f>
        <v>#N/A</v>
      </c>
      <c r="L8050" s="3"/>
      <c r="M8050" s="77" t="e">
        <f>VLOOKUP($L$1&amp;L8050,定价因子!E:F,2,0)</f>
        <v>#N/A</v>
      </c>
      <c r="N8050" s="3"/>
      <c r="O8050" s="77" t="e">
        <f>VLOOKUP($N$1&amp;N8050,定价因子!E:F,2,0)</f>
        <v>#N/A</v>
      </c>
      <c r="P8050" s="3"/>
      <c r="Q8050" s="55" t="e">
        <f>VLOOKUP($P$1&amp;P8050,定价因子!$E:$F,2,0)</f>
        <v>#N/A</v>
      </c>
      <c r="R8050" s="3"/>
      <c r="S8050" s="77" t="e">
        <f>VLOOKUP($R$1&amp;R8050,定价因子!$E:$F,2,0)</f>
        <v>#N/A</v>
      </c>
      <c r="T8050" s="61"/>
      <c r="U8050" s="63"/>
      <c r="V8050" s="63"/>
      <c r="W8050" s="63"/>
      <c r="X8050" s="3"/>
    </row>
    <row r="8051" spans="1:24">
      <c r="A8051" s="3"/>
      <c r="B8051" s="3"/>
      <c r="C8051" s="3"/>
      <c r="D8051" s="3"/>
      <c r="E8051" s="79"/>
      <c r="F8051" s="3"/>
      <c r="G8051" s="77" t="e">
        <f>VLOOKUP($F$1&amp;F8051,定价因子!E:F,2,0)</f>
        <v>#N/A</v>
      </c>
      <c r="H8051" s="3"/>
      <c r="I8051" s="77" t="e">
        <f>VLOOKUP($H$1&amp;H8051,定价因子!E:F,2,0)</f>
        <v>#N/A</v>
      </c>
      <c r="J8051" s="3"/>
      <c r="K8051" s="77" t="e">
        <f>VLOOKUP($J$1&amp;J8051,定价因子!E:F,2,0)</f>
        <v>#N/A</v>
      </c>
      <c r="L8051" s="3"/>
      <c r="M8051" s="77" t="e">
        <f>VLOOKUP($L$1&amp;L8051,定价因子!E:F,2,0)</f>
        <v>#N/A</v>
      </c>
      <c r="N8051" s="3"/>
      <c r="O8051" s="77" t="e">
        <f>VLOOKUP($N$1&amp;N8051,定价因子!E:F,2,0)</f>
        <v>#N/A</v>
      </c>
      <c r="P8051" s="3"/>
      <c r="Q8051" s="55" t="e">
        <f>VLOOKUP($P$1&amp;P8051,定价因子!$E:$F,2,0)</f>
        <v>#N/A</v>
      </c>
      <c r="R8051" s="3"/>
      <c r="S8051" s="77" t="e">
        <f>VLOOKUP($R$1&amp;R8051,定价因子!$E:$F,2,0)</f>
        <v>#N/A</v>
      </c>
      <c r="T8051" s="61"/>
      <c r="U8051" s="63"/>
      <c r="V8051" s="63"/>
      <c r="W8051" s="63"/>
      <c r="X8051" s="3"/>
    </row>
    <row r="8052" spans="1:24">
      <c r="A8052" s="3"/>
      <c r="B8052" s="3"/>
      <c r="C8052" s="3"/>
      <c r="D8052" s="3"/>
      <c r="E8052" s="79"/>
      <c r="F8052" s="3"/>
      <c r="G8052" s="77" t="e">
        <f>VLOOKUP($F$1&amp;F8052,定价因子!E:F,2,0)</f>
        <v>#N/A</v>
      </c>
      <c r="H8052" s="3"/>
      <c r="I8052" s="77" t="e">
        <f>VLOOKUP($H$1&amp;H8052,定价因子!E:F,2,0)</f>
        <v>#N/A</v>
      </c>
      <c r="J8052" s="3"/>
      <c r="K8052" s="77" t="e">
        <f>VLOOKUP($J$1&amp;J8052,定价因子!E:F,2,0)</f>
        <v>#N/A</v>
      </c>
      <c r="L8052" s="3"/>
      <c r="M8052" s="77" t="e">
        <f>VLOOKUP($L$1&amp;L8052,定价因子!E:F,2,0)</f>
        <v>#N/A</v>
      </c>
      <c r="N8052" s="3"/>
      <c r="O8052" s="77" t="e">
        <f>VLOOKUP($N$1&amp;N8052,定价因子!E:F,2,0)</f>
        <v>#N/A</v>
      </c>
      <c r="P8052" s="3"/>
      <c r="Q8052" s="55" t="e">
        <f>VLOOKUP($P$1&amp;P8052,定价因子!$E:$F,2,0)</f>
        <v>#N/A</v>
      </c>
      <c r="R8052" s="3"/>
      <c r="S8052" s="77" t="e">
        <f>VLOOKUP($R$1&amp;R8052,定价因子!$E:$F,2,0)</f>
        <v>#N/A</v>
      </c>
      <c r="T8052" s="61"/>
      <c r="U8052" s="63"/>
      <c r="V8052" s="63"/>
      <c r="W8052" s="63"/>
      <c r="X8052" s="3"/>
    </row>
    <row r="8053" spans="1:24">
      <c r="A8053" s="3"/>
      <c r="B8053" s="3"/>
      <c r="C8053" s="3"/>
      <c r="D8053" s="3"/>
      <c r="E8053" s="79"/>
      <c r="F8053" s="3"/>
      <c r="G8053" s="77" t="e">
        <f>VLOOKUP($F$1&amp;F8053,定价因子!E:F,2,0)</f>
        <v>#N/A</v>
      </c>
      <c r="H8053" s="3"/>
      <c r="I8053" s="77" t="e">
        <f>VLOOKUP($H$1&amp;H8053,定价因子!E:F,2,0)</f>
        <v>#N/A</v>
      </c>
      <c r="J8053" s="3"/>
      <c r="K8053" s="77" t="e">
        <f>VLOOKUP($J$1&amp;J8053,定价因子!E:F,2,0)</f>
        <v>#N/A</v>
      </c>
      <c r="L8053" s="3"/>
      <c r="M8053" s="77" t="e">
        <f>VLOOKUP($L$1&amp;L8053,定价因子!E:F,2,0)</f>
        <v>#N/A</v>
      </c>
      <c r="N8053" s="3"/>
      <c r="O8053" s="77" t="e">
        <f>VLOOKUP($N$1&amp;N8053,定价因子!E:F,2,0)</f>
        <v>#N/A</v>
      </c>
      <c r="P8053" s="3"/>
      <c r="Q8053" s="55" t="e">
        <f>VLOOKUP($P$1&amp;P8053,定价因子!$E:$F,2,0)</f>
        <v>#N/A</v>
      </c>
      <c r="R8053" s="3"/>
      <c r="S8053" s="77" t="e">
        <f>VLOOKUP($R$1&amp;R8053,定价因子!$E:$F,2,0)</f>
        <v>#N/A</v>
      </c>
      <c r="T8053" s="61"/>
      <c r="U8053" s="63"/>
      <c r="V8053" s="63"/>
      <c r="W8053" s="63"/>
      <c r="X8053" s="3"/>
    </row>
    <row r="8054" spans="1:24">
      <c r="A8054" s="3"/>
      <c r="B8054" s="3"/>
      <c r="C8054" s="3"/>
      <c r="D8054" s="3"/>
      <c r="E8054" s="79"/>
      <c r="F8054" s="3"/>
      <c r="G8054" s="77" t="e">
        <f>VLOOKUP($F$1&amp;F8054,定价因子!E:F,2,0)</f>
        <v>#N/A</v>
      </c>
      <c r="H8054" s="3"/>
      <c r="I8054" s="77" t="e">
        <f>VLOOKUP($H$1&amp;H8054,定价因子!E:F,2,0)</f>
        <v>#N/A</v>
      </c>
      <c r="J8054" s="3"/>
      <c r="K8054" s="77" t="e">
        <f>VLOOKUP($J$1&amp;J8054,定价因子!E:F,2,0)</f>
        <v>#N/A</v>
      </c>
      <c r="L8054" s="3"/>
      <c r="M8054" s="77" t="e">
        <f>VLOOKUP($L$1&amp;L8054,定价因子!E:F,2,0)</f>
        <v>#N/A</v>
      </c>
      <c r="N8054" s="3"/>
      <c r="O8054" s="77" t="e">
        <f>VLOOKUP($N$1&amp;N8054,定价因子!E:F,2,0)</f>
        <v>#N/A</v>
      </c>
      <c r="P8054" s="3"/>
      <c r="Q8054" s="55" t="e">
        <f>VLOOKUP($P$1&amp;P8054,定价因子!$E:$F,2,0)</f>
        <v>#N/A</v>
      </c>
      <c r="R8054" s="3"/>
      <c r="S8054" s="77" t="e">
        <f>VLOOKUP($R$1&amp;R8054,定价因子!$E:$F,2,0)</f>
        <v>#N/A</v>
      </c>
      <c r="T8054" s="61"/>
      <c r="U8054" s="63"/>
      <c r="V8054" s="63"/>
      <c r="W8054" s="63"/>
      <c r="X8054" s="3"/>
    </row>
    <row r="8055" spans="1:24">
      <c r="A8055" s="3"/>
      <c r="B8055" s="3"/>
      <c r="C8055" s="3"/>
      <c r="D8055" s="3"/>
      <c r="E8055" s="79"/>
      <c r="F8055" s="3"/>
      <c r="G8055" s="77" t="e">
        <f>VLOOKUP($F$1&amp;F8055,定价因子!E:F,2,0)</f>
        <v>#N/A</v>
      </c>
      <c r="H8055" s="3"/>
      <c r="I8055" s="77" t="e">
        <f>VLOOKUP($H$1&amp;H8055,定价因子!E:F,2,0)</f>
        <v>#N/A</v>
      </c>
      <c r="J8055" s="3"/>
      <c r="K8055" s="77" t="e">
        <f>VLOOKUP($J$1&amp;J8055,定价因子!E:F,2,0)</f>
        <v>#N/A</v>
      </c>
      <c r="L8055" s="3"/>
      <c r="M8055" s="77" t="e">
        <f>VLOOKUP($L$1&amp;L8055,定价因子!E:F,2,0)</f>
        <v>#N/A</v>
      </c>
      <c r="N8055" s="3"/>
      <c r="O8055" s="77" t="e">
        <f>VLOOKUP($N$1&amp;N8055,定价因子!E:F,2,0)</f>
        <v>#N/A</v>
      </c>
      <c r="P8055" s="3"/>
      <c r="Q8055" s="55" t="e">
        <f>VLOOKUP($P$1&amp;P8055,定价因子!$E:$F,2,0)</f>
        <v>#N/A</v>
      </c>
      <c r="R8055" s="3"/>
      <c r="S8055" s="77" t="e">
        <f>VLOOKUP($R$1&amp;R8055,定价因子!$E:$F,2,0)</f>
        <v>#N/A</v>
      </c>
      <c r="T8055" s="61"/>
      <c r="U8055" s="63"/>
      <c r="V8055" s="63"/>
      <c r="W8055" s="63"/>
      <c r="X8055" s="3"/>
    </row>
    <row r="8056" spans="1:24">
      <c r="A8056" s="3"/>
      <c r="B8056" s="3"/>
      <c r="C8056" s="3"/>
      <c r="D8056" s="3"/>
      <c r="E8056" s="79"/>
      <c r="F8056" s="3"/>
      <c r="G8056" s="77" t="e">
        <f>VLOOKUP($F$1&amp;F8056,定价因子!E:F,2,0)</f>
        <v>#N/A</v>
      </c>
      <c r="H8056" s="3"/>
      <c r="I8056" s="77" t="e">
        <f>VLOOKUP($H$1&amp;H8056,定价因子!E:F,2,0)</f>
        <v>#N/A</v>
      </c>
      <c r="J8056" s="3"/>
      <c r="K8056" s="77" t="e">
        <f>VLOOKUP($J$1&amp;J8056,定价因子!E:F,2,0)</f>
        <v>#N/A</v>
      </c>
      <c r="L8056" s="3"/>
      <c r="M8056" s="77" t="e">
        <f>VLOOKUP($L$1&amp;L8056,定价因子!E:F,2,0)</f>
        <v>#N/A</v>
      </c>
      <c r="N8056" s="3"/>
      <c r="O8056" s="77" t="e">
        <f>VLOOKUP($N$1&amp;N8056,定价因子!E:F,2,0)</f>
        <v>#N/A</v>
      </c>
      <c r="P8056" s="3"/>
      <c r="Q8056" s="55" t="e">
        <f>VLOOKUP($P$1&amp;P8056,定价因子!$E:$F,2,0)</f>
        <v>#N/A</v>
      </c>
      <c r="R8056" s="3"/>
      <c r="S8056" s="77" t="e">
        <f>VLOOKUP($R$1&amp;R8056,定价因子!$E:$F,2,0)</f>
        <v>#N/A</v>
      </c>
      <c r="T8056" s="61"/>
      <c r="U8056" s="63"/>
      <c r="V8056" s="63"/>
      <c r="W8056" s="63"/>
      <c r="X8056" s="3"/>
    </row>
    <row r="8057" spans="1:24">
      <c r="A8057" s="3"/>
      <c r="B8057" s="3"/>
      <c r="C8057" s="3"/>
      <c r="D8057" s="3"/>
      <c r="E8057" s="79"/>
      <c r="F8057" s="3"/>
      <c r="G8057" s="77" t="e">
        <f>VLOOKUP($F$1&amp;F8057,定价因子!E:F,2,0)</f>
        <v>#N/A</v>
      </c>
      <c r="H8057" s="3"/>
      <c r="I8057" s="77" t="e">
        <f>VLOOKUP($H$1&amp;H8057,定价因子!E:F,2,0)</f>
        <v>#N/A</v>
      </c>
      <c r="J8057" s="3"/>
      <c r="K8057" s="77" t="e">
        <f>VLOOKUP($J$1&amp;J8057,定价因子!E:F,2,0)</f>
        <v>#N/A</v>
      </c>
      <c r="L8057" s="3"/>
      <c r="M8057" s="77" t="e">
        <f>VLOOKUP($L$1&amp;L8057,定价因子!E:F,2,0)</f>
        <v>#N/A</v>
      </c>
      <c r="N8057" s="3"/>
      <c r="O8057" s="77" t="e">
        <f>VLOOKUP($N$1&amp;N8057,定价因子!E:F,2,0)</f>
        <v>#N/A</v>
      </c>
      <c r="P8057" s="3"/>
      <c r="Q8057" s="55" t="e">
        <f>VLOOKUP($P$1&amp;P8057,定价因子!$E:$F,2,0)</f>
        <v>#N/A</v>
      </c>
      <c r="R8057" s="3"/>
      <c r="S8057" s="77" t="e">
        <f>VLOOKUP($R$1&amp;R8057,定价因子!$E:$F,2,0)</f>
        <v>#N/A</v>
      </c>
      <c r="T8057" s="61"/>
      <c r="U8057" s="63"/>
      <c r="V8057" s="63"/>
      <c r="W8057" s="63"/>
      <c r="X8057" s="3"/>
    </row>
    <row r="8058" spans="1:24">
      <c r="A8058" s="3"/>
      <c r="B8058" s="3"/>
      <c r="C8058" s="3"/>
      <c r="D8058" s="3"/>
      <c r="E8058" s="79"/>
      <c r="F8058" s="3"/>
      <c r="G8058" s="77" t="e">
        <f>VLOOKUP($F$1&amp;F8058,定价因子!E:F,2,0)</f>
        <v>#N/A</v>
      </c>
      <c r="H8058" s="3"/>
      <c r="I8058" s="77" t="e">
        <f>VLOOKUP($H$1&amp;H8058,定价因子!E:F,2,0)</f>
        <v>#N/A</v>
      </c>
      <c r="J8058" s="3"/>
      <c r="K8058" s="77" t="e">
        <f>VLOOKUP($J$1&amp;J8058,定价因子!E:F,2,0)</f>
        <v>#N/A</v>
      </c>
      <c r="L8058" s="3"/>
      <c r="M8058" s="77" t="e">
        <f>VLOOKUP($L$1&amp;L8058,定价因子!E:F,2,0)</f>
        <v>#N/A</v>
      </c>
      <c r="N8058" s="3"/>
      <c r="O8058" s="77" t="e">
        <f>VLOOKUP($N$1&amp;N8058,定价因子!E:F,2,0)</f>
        <v>#N/A</v>
      </c>
      <c r="P8058" s="3"/>
      <c r="Q8058" s="55" t="e">
        <f>VLOOKUP($P$1&amp;P8058,定价因子!$E:$F,2,0)</f>
        <v>#N/A</v>
      </c>
      <c r="R8058" s="3"/>
      <c r="S8058" s="77" t="e">
        <f>VLOOKUP($R$1&amp;R8058,定价因子!$E:$F,2,0)</f>
        <v>#N/A</v>
      </c>
      <c r="T8058" s="61"/>
      <c r="U8058" s="63"/>
      <c r="V8058" s="63"/>
      <c r="W8058" s="63"/>
      <c r="X8058" s="3"/>
    </row>
    <row r="8059" spans="1:24">
      <c r="A8059" s="3"/>
      <c r="B8059" s="3"/>
      <c r="C8059" s="3"/>
      <c r="D8059" s="3"/>
      <c r="E8059" s="79"/>
      <c r="F8059" s="3"/>
      <c r="G8059" s="77" t="e">
        <f>VLOOKUP($F$1&amp;F8059,定价因子!E:F,2,0)</f>
        <v>#N/A</v>
      </c>
      <c r="H8059" s="3"/>
      <c r="I8059" s="77" t="e">
        <f>VLOOKUP($H$1&amp;H8059,定价因子!E:F,2,0)</f>
        <v>#N/A</v>
      </c>
      <c r="J8059" s="3"/>
      <c r="K8059" s="77" t="e">
        <f>VLOOKUP($J$1&amp;J8059,定价因子!E:F,2,0)</f>
        <v>#N/A</v>
      </c>
      <c r="L8059" s="3"/>
      <c r="M8059" s="77" t="e">
        <f>VLOOKUP($L$1&amp;L8059,定价因子!E:F,2,0)</f>
        <v>#N/A</v>
      </c>
      <c r="N8059" s="3"/>
      <c r="O8059" s="77" t="e">
        <f>VLOOKUP($N$1&amp;N8059,定价因子!E:F,2,0)</f>
        <v>#N/A</v>
      </c>
      <c r="P8059" s="3"/>
      <c r="Q8059" s="55" t="e">
        <f>VLOOKUP($P$1&amp;P8059,定价因子!$E:$F,2,0)</f>
        <v>#N/A</v>
      </c>
      <c r="R8059" s="3"/>
      <c r="S8059" s="77" t="e">
        <f>VLOOKUP($R$1&amp;R8059,定价因子!$E:$F,2,0)</f>
        <v>#N/A</v>
      </c>
      <c r="T8059" s="61"/>
      <c r="U8059" s="63"/>
      <c r="V8059" s="63"/>
      <c r="W8059" s="63"/>
      <c r="X8059" s="3"/>
    </row>
    <row r="8060" spans="1:24">
      <c r="A8060" s="3"/>
      <c r="B8060" s="3"/>
      <c r="C8060" s="3"/>
      <c r="D8060" s="3"/>
      <c r="E8060" s="79"/>
      <c r="F8060" s="3"/>
      <c r="G8060" s="77" t="e">
        <f>VLOOKUP($F$1&amp;F8060,定价因子!E:F,2,0)</f>
        <v>#N/A</v>
      </c>
      <c r="H8060" s="3"/>
      <c r="I8060" s="77" t="e">
        <f>VLOOKUP($H$1&amp;H8060,定价因子!E:F,2,0)</f>
        <v>#N/A</v>
      </c>
      <c r="J8060" s="3"/>
      <c r="K8060" s="77" t="e">
        <f>VLOOKUP($J$1&amp;J8060,定价因子!E:F,2,0)</f>
        <v>#N/A</v>
      </c>
      <c r="L8060" s="3"/>
      <c r="M8060" s="77" t="e">
        <f>VLOOKUP($L$1&amp;L8060,定价因子!E:F,2,0)</f>
        <v>#N/A</v>
      </c>
      <c r="N8060" s="3"/>
      <c r="O8060" s="77" t="e">
        <f>VLOOKUP($N$1&amp;N8060,定价因子!E:F,2,0)</f>
        <v>#N/A</v>
      </c>
      <c r="P8060" s="3"/>
      <c r="Q8060" s="55" t="e">
        <f>VLOOKUP($P$1&amp;P8060,定价因子!$E:$F,2,0)</f>
        <v>#N/A</v>
      </c>
      <c r="R8060" s="3"/>
      <c r="S8060" s="77" t="e">
        <f>VLOOKUP($R$1&amp;R8060,定价因子!$E:$F,2,0)</f>
        <v>#N/A</v>
      </c>
      <c r="T8060" s="61"/>
      <c r="U8060" s="63"/>
      <c r="V8060" s="63"/>
      <c r="W8060" s="63"/>
      <c r="X8060" s="3"/>
    </row>
    <row r="8061" spans="1:24">
      <c r="A8061" s="3"/>
      <c r="B8061" s="3"/>
      <c r="C8061" s="3"/>
      <c r="D8061" s="3"/>
      <c r="E8061" s="79"/>
      <c r="F8061" s="3"/>
      <c r="G8061" s="77" t="e">
        <f>VLOOKUP($F$1&amp;F8061,定价因子!E:F,2,0)</f>
        <v>#N/A</v>
      </c>
      <c r="H8061" s="3"/>
      <c r="I8061" s="77" t="e">
        <f>VLOOKUP($H$1&amp;H8061,定价因子!E:F,2,0)</f>
        <v>#N/A</v>
      </c>
      <c r="J8061" s="3"/>
      <c r="K8061" s="77" t="e">
        <f>VLOOKUP($J$1&amp;J8061,定价因子!E:F,2,0)</f>
        <v>#N/A</v>
      </c>
      <c r="L8061" s="3"/>
      <c r="M8061" s="77" t="e">
        <f>VLOOKUP($L$1&amp;L8061,定价因子!E:F,2,0)</f>
        <v>#N/A</v>
      </c>
      <c r="N8061" s="3"/>
      <c r="O8061" s="77" t="e">
        <f>VLOOKUP($N$1&amp;N8061,定价因子!E:F,2,0)</f>
        <v>#N/A</v>
      </c>
      <c r="P8061" s="3"/>
      <c r="Q8061" s="55" t="e">
        <f>VLOOKUP($P$1&amp;P8061,定价因子!$E:$F,2,0)</f>
        <v>#N/A</v>
      </c>
      <c r="R8061" s="3"/>
      <c r="S8061" s="77" t="e">
        <f>VLOOKUP($R$1&amp;R8061,定价因子!$E:$F,2,0)</f>
        <v>#N/A</v>
      </c>
      <c r="T8061" s="61"/>
      <c r="U8061" s="63"/>
      <c r="V8061" s="63"/>
      <c r="W8061" s="63"/>
      <c r="X8061" s="3"/>
    </row>
    <row r="8062" spans="1:24">
      <c r="A8062" s="3"/>
      <c r="B8062" s="3"/>
      <c r="C8062" s="3"/>
      <c r="D8062" s="3"/>
      <c r="E8062" s="79"/>
      <c r="F8062" s="3"/>
      <c r="G8062" s="77" t="e">
        <f>VLOOKUP($F$1&amp;F8062,定价因子!E:F,2,0)</f>
        <v>#N/A</v>
      </c>
      <c r="H8062" s="3"/>
      <c r="I8062" s="77" t="e">
        <f>VLOOKUP($H$1&amp;H8062,定价因子!E:F,2,0)</f>
        <v>#N/A</v>
      </c>
      <c r="J8062" s="3"/>
      <c r="K8062" s="77" t="e">
        <f>VLOOKUP($J$1&amp;J8062,定价因子!E:F,2,0)</f>
        <v>#N/A</v>
      </c>
      <c r="L8062" s="3"/>
      <c r="M8062" s="77" t="e">
        <f>VLOOKUP($L$1&amp;L8062,定价因子!E:F,2,0)</f>
        <v>#N/A</v>
      </c>
      <c r="N8062" s="3"/>
      <c r="O8062" s="77" t="e">
        <f>VLOOKUP($N$1&amp;N8062,定价因子!E:F,2,0)</f>
        <v>#N/A</v>
      </c>
      <c r="P8062" s="3"/>
      <c r="Q8062" s="55" t="e">
        <f>VLOOKUP($P$1&amp;P8062,定价因子!$E:$F,2,0)</f>
        <v>#N/A</v>
      </c>
      <c r="R8062" s="3"/>
      <c r="S8062" s="77" t="e">
        <f>VLOOKUP($R$1&amp;R8062,定价因子!$E:$F,2,0)</f>
        <v>#N/A</v>
      </c>
      <c r="T8062" s="61"/>
      <c r="U8062" s="63"/>
      <c r="V8062" s="63"/>
      <c r="W8062" s="63"/>
      <c r="X8062" s="3"/>
    </row>
    <row r="8063" spans="1:24">
      <c r="A8063" s="3"/>
      <c r="B8063" s="3"/>
      <c r="C8063" s="3"/>
      <c r="D8063" s="3"/>
      <c r="E8063" s="79"/>
      <c r="F8063" s="3"/>
      <c r="G8063" s="77" t="e">
        <f>VLOOKUP($F$1&amp;F8063,定价因子!E:F,2,0)</f>
        <v>#N/A</v>
      </c>
      <c r="H8063" s="3"/>
      <c r="I8063" s="77" t="e">
        <f>VLOOKUP($H$1&amp;H8063,定价因子!E:F,2,0)</f>
        <v>#N/A</v>
      </c>
      <c r="J8063" s="3"/>
      <c r="K8063" s="77" t="e">
        <f>VLOOKUP($J$1&amp;J8063,定价因子!E:F,2,0)</f>
        <v>#N/A</v>
      </c>
      <c r="L8063" s="3"/>
      <c r="M8063" s="77" t="e">
        <f>VLOOKUP($L$1&amp;L8063,定价因子!E:F,2,0)</f>
        <v>#N/A</v>
      </c>
      <c r="N8063" s="3"/>
      <c r="O8063" s="77" t="e">
        <f>VLOOKUP($N$1&amp;N8063,定价因子!E:F,2,0)</f>
        <v>#N/A</v>
      </c>
      <c r="P8063" s="3"/>
      <c r="Q8063" s="55" t="e">
        <f>VLOOKUP($P$1&amp;P8063,定价因子!$E:$F,2,0)</f>
        <v>#N/A</v>
      </c>
      <c r="R8063" s="3"/>
      <c r="S8063" s="77" t="e">
        <f>VLOOKUP($R$1&amp;R8063,定价因子!$E:$F,2,0)</f>
        <v>#N/A</v>
      </c>
      <c r="T8063" s="61"/>
      <c r="U8063" s="63"/>
      <c r="V8063" s="63"/>
      <c r="W8063" s="63"/>
      <c r="X8063" s="3"/>
    </row>
    <row r="8064" spans="1:24">
      <c r="A8064" s="3"/>
      <c r="B8064" s="3"/>
      <c r="C8064" s="3"/>
      <c r="D8064" s="3"/>
      <c r="E8064" s="79"/>
      <c r="F8064" s="3"/>
      <c r="G8064" s="77" t="e">
        <f>VLOOKUP($F$1&amp;F8064,定价因子!E:F,2,0)</f>
        <v>#N/A</v>
      </c>
      <c r="H8064" s="3"/>
      <c r="I8064" s="77" t="e">
        <f>VLOOKUP($H$1&amp;H8064,定价因子!E:F,2,0)</f>
        <v>#N/A</v>
      </c>
      <c r="J8064" s="3"/>
      <c r="K8064" s="77" t="e">
        <f>VLOOKUP($J$1&amp;J8064,定价因子!E:F,2,0)</f>
        <v>#N/A</v>
      </c>
      <c r="L8064" s="3"/>
      <c r="M8064" s="77" t="e">
        <f>VLOOKUP($L$1&amp;L8064,定价因子!E:F,2,0)</f>
        <v>#N/A</v>
      </c>
      <c r="N8064" s="3"/>
      <c r="O8064" s="77" t="e">
        <f>VLOOKUP($N$1&amp;N8064,定价因子!E:F,2,0)</f>
        <v>#N/A</v>
      </c>
      <c r="P8064" s="3"/>
      <c r="Q8064" s="55" t="e">
        <f>VLOOKUP($P$1&amp;P8064,定价因子!$E:$F,2,0)</f>
        <v>#N/A</v>
      </c>
      <c r="R8064" s="3"/>
      <c r="S8064" s="77" t="e">
        <f>VLOOKUP($R$1&amp;R8064,定价因子!$E:$F,2,0)</f>
        <v>#N/A</v>
      </c>
      <c r="T8064" s="61"/>
      <c r="U8064" s="63"/>
      <c r="V8064" s="63"/>
      <c r="W8064" s="63"/>
      <c r="X8064" s="3"/>
    </row>
    <row r="8065" spans="1:24">
      <c r="A8065" s="3"/>
      <c r="B8065" s="3"/>
      <c r="C8065" s="3"/>
      <c r="D8065" s="3"/>
      <c r="E8065" s="79"/>
      <c r="F8065" s="3"/>
      <c r="G8065" s="77" t="e">
        <f>VLOOKUP($F$1&amp;F8065,定价因子!E:F,2,0)</f>
        <v>#N/A</v>
      </c>
      <c r="H8065" s="3"/>
      <c r="I8065" s="77" t="e">
        <f>VLOOKUP($H$1&amp;H8065,定价因子!E:F,2,0)</f>
        <v>#N/A</v>
      </c>
      <c r="J8065" s="3"/>
      <c r="K8065" s="77" t="e">
        <f>VLOOKUP($J$1&amp;J8065,定价因子!E:F,2,0)</f>
        <v>#N/A</v>
      </c>
      <c r="L8065" s="3"/>
      <c r="M8065" s="77" t="e">
        <f>VLOOKUP($L$1&amp;L8065,定价因子!E:F,2,0)</f>
        <v>#N/A</v>
      </c>
      <c r="N8065" s="3"/>
      <c r="O8065" s="77" t="e">
        <f>VLOOKUP($N$1&amp;N8065,定价因子!E:F,2,0)</f>
        <v>#N/A</v>
      </c>
      <c r="P8065" s="3"/>
      <c r="Q8065" s="55" t="e">
        <f>VLOOKUP($P$1&amp;P8065,定价因子!$E:$F,2,0)</f>
        <v>#N/A</v>
      </c>
      <c r="R8065" s="3"/>
      <c r="S8065" s="77" t="e">
        <f>VLOOKUP($R$1&amp;R8065,定价因子!$E:$F,2,0)</f>
        <v>#N/A</v>
      </c>
      <c r="T8065" s="61"/>
      <c r="U8065" s="63"/>
      <c r="V8065" s="63"/>
      <c r="W8065" s="63"/>
      <c r="X8065" s="3"/>
    </row>
    <row r="8066" spans="1:24">
      <c r="A8066" s="3"/>
      <c r="B8066" s="3"/>
      <c r="C8066" s="3"/>
      <c r="D8066" s="3"/>
      <c r="E8066" s="79"/>
      <c r="F8066" s="3"/>
      <c r="G8066" s="77" t="e">
        <f>VLOOKUP($F$1&amp;F8066,定价因子!E:F,2,0)</f>
        <v>#N/A</v>
      </c>
      <c r="H8066" s="3"/>
      <c r="I8066" s="77" t="e">
        <f>VLOOKUP($H$1&amp;H8066,定价因子!E:F,2,0)</f>
        <v>#N/A</v>
      </c>
      <c r="J8066" s="3"/>
      <c r="K8066" s="77" t="e">
        <f>VLOOKUP($J$1&amp;J8066,定价因子!E:F,2,0)</f>
        <v>#N/A</v>
      </c>
      <c r="L8066" s="3"/>
      <c r="M8066" s="77" t="e">
        <f>VLOOKUP($L$1&amp;L8066,定价因子!E:F,2,0)</f>
        <v>#N/A</v>
      </c>
      <c r="N8066" s="3"/>
      <c r="O8066" s="77" t="e">
        <f>VLOOKUP($N$1&amp;N8066,定价因子!E:F,2,0)</f>
        <v>#N/A</v>
      </c>
      <c r="P8066" s="3"/>
      <c r="Q8066" s="55" t="e">
        <f>VLOOKUP($P$1&amp;P8066,定价因子!$E:$F,2,0)</f>
        <v>#N/A</v>
      </c>
      <c r="R8066" s="3"/>
      <c r="S8066" s="77" t="e">
        <f>VLOOKUP($R$1&amp;R8066,定价因子!$E:$F,2,0)</f>
        <v>#N/A</v>
      </c>
      <c r="T8066" s="61"/>
      <c r="U8066" s="63"/>
      <c r="V8066" s="63"/>
      <c r="W8066" s="63"/>
      <c r="X8066" s="3"/>
    </row>
    <row r="8067" spans="1:24">
      <c r="A8067" s="3"/>
      <c r="B8067" s="3"/>
      <c r="C8067" s="3"/>
      <c r="D8067" s="3"/>
      <c r="E8067" s="79"/>
      <c r="F8067" s="3"/>
      <c r="G8067" s="77" t="e">
        <f>VLOOKUP($F$1&amp;F8067,定价因子!E:F,2,0)</f>
        <v>#N/A</v>
      </c>
      <c r="H8067" s="3"/>
      <c r="I8067" s="77" t="e">
        <f>VLOOKUP($H$1&amp;H8067,定价因子!E:F,2,0)</f>
        <v>#N/A</v>
      </c>
      <c r="J8067" s="3"/>
      <c r="K8067" s="77" t="e">
        <f>VLOOKUP($J$1&amp;J8067,定价因子!E:F,2,0)</f>
        <v>#N/A</v>
      </c>
      <c r="L8067" s="3"/>
      <c r="M8067" s="77" t="e">
        <f>VLOOKUP($L$1&amp;L8067,定价因子!E:F,2,0)</f>
        <v>#N/A</v>
      </c>
      <c r="N8067" s="3"/>
      <c r="O8067" s="77" t="e">
        <f>VLOOKUP($N$1&amp;N8067,定价因子!E:F,2,0)</f>
        <v>#N/A</v>
      </c>
      <c r="P8067" s="3"/>
      <c r="Q8067" s="55" t="e">
        <f>VLOOKUP($P$1&amp;P8067,定价因子!$E:$F,2,0)</f>
        <v>#N/A</v>
      </c>
      <c r="R8067" s="3"/>
      <c r="S8067" s="77" t="e">
        <f>VLOOKUP($R$1&amp;R8067,定价因子!$E:$F,2,0)</f>
        <v>#N/A</v>
      </c>
      <c r="T8067" s="61"/>
      <c r="U8067" s="63"/>
      <c r="V8067" s="63"/>
      <c r="W8067" s="63"/>
      <c r="X8067" s="3"/>
    </row>
    <row r="8068" spans="1:24">
      <c r="A8068" s="3"/>
      <c r="B8068" s="3"/>
      <c r="C8068" s="3"/>
      <c r="D8068" s="3"/>
      <c r="E8068" s="79"/>
      <c r="F8068" s="3"/>
      <c r="G8068" s="77" t="e">
        <f>VLOOKUP($F$1&amp;F8068,定价因子!E:F,2,0)</f>
        <v>#N/A</v>
      </c>
      <c r="H8068" s="3"/>
      <c r="I8068" s="77" t="e">
        <f>VLOOKUP($H$1&amp;H8068,定价因子!E:F,2,0)</f>
        <v>#N/A</v>
      </c>
      <c r="J8068" s="3"/>
      <c r="K8068" s="77" t="e">
        <f>VLOOKUP($J$1&amp;J8068,定价因子!E:F,2,0)</f>
        <v>#N/A</v>
      </c>
      <c r="L8068" s="3"/>
      <c r="M8068" s="77" t="e">
        <f>VLOOKUP($L$1&amp;L8068,定价因子!E:F,2,0)</f>
        <v>#N/A</v>
      </c>
      <c r="N8068" s="3"/>
      <c r="O8068" s="77" t="e">
        <f>VLOOKUP($N$1&amp;N8068,定价因子!E:F,2,0)</f>
        <v>#N/A</v>
      </c>
      <c r="P8068" s="3"/>
      <c r="Q8068" s="55" t="e">
        <f>VLOOKUP($P$1&amp;P8068,定价因子!$E:$F,2,0)</f>
        <v>#N/A</v>
      </c>
      <c r="R8068" s="3"/>
      <c r="S8068" s="77" t="e">
        <f>VLOOKUP($R$1&amp;R8068,定价因子!$E:$F,2,0)</f>
        <v>#N/A</v>
      </c>
      <c r="T8068" s="61"/>
      <c r="U8068" s="63"/>
      <c r="V8068" s="63"/>
      <c r="W8068" s="63"/>
      <c r="X8068" s="3"/>
    </row>
    <row r="8069" spans="1:24">
      <c r="A8069" s="3"/>
      <c r="B8069" s="3"/>
      <c r="C8069" s="3"/>
      <c r="D8069" s="3"/>
      <c r="E8069" s="79"/>
      <c r="F8069" s="3"/>
      <c r="G8069" s="77" t="e">
        <f>VLOOKUP($F$1&amp;F8069,定价因子!E:F,2,0)</f>
        <v>#N/A</v>
      </c>
      <c r="H8069" s="3"/>
      <c r="I8069" s="77" t="e">
        <f>VLOOKUP($H$1&amp;H8069,定价因子!E:F,2,0)</f>
        <v>#N/A</v>
      </c>
      <c r="J8069" s="3"/>
      <c r="K8069" s="77" t="e">
        <f>VLOOKUP($J$1&amp;J8069,定价因子!E:F,2,0)</f>
        <v>#N/A</v>
      </c>
      <c r="L8069" s="3"/>
      <c r="M8069" s="77" t="e">
        <f>VLOOKUP($L$1&amp;L8069,定价因子!E:F,2,0)</f>
        <v>#N/A</v>
      </c>
      <c r="N8069" s="3"/>
      <c r="O8069" s="77" t="e">
        <f>VLOOKUP($N$1&amp;N8069,定价因子!E:F,2,0)</f>
        <v>#N/A</v>
      </c>
      <c r="P8069" s="3"/>
      <c r="Q8069" s="55" t="e">
        <f>VLOOKUP($P$1&amp;P8069,定价因子!$E:$F,2,0)</f>
        <v>#N/A</v>
      </c>
      <c r="R8069" s="3"/>
      <c r="S8069" s="77" t="e">
        <f>VLOOKUP($R$1&amp;R8069,定价因子!$E:$F,2,0)</f>
        <v>#N/A</v>
      </c>
      <c r="T8069" s="61"/>
      <c r="U8069" s="63"/>
      <c r="V8069" s="63"/>
      <c r="W8069" s="63"/>
      <c r="X8069" s="3"/>
    </row>
    <row r="8070" spans="1:24">
      <c r="A8070" s="3"/>
      <c r="B8070" s="3"/>
      <c r="C8070" s="3"/>
      <c r="D8070" s="3"/>
      <c r="E8070" s="79"/>
      <c r="F8070" s="3"/>
      <c r="G8070" s="77" t="e">
        <f>VLOOKUP($F$1&amp;F8070,定价因子!E:F,2,0)</f>
        <v>#N/A</v>
      </c>
      <c r="H8070" s="3"/>
      <c r="I8070" s="77" t="e">
        <f>VLOOKUP($H$1&amp;H8070,定价因子!E:F,2,0)</f>
        <v>#N/A</v>
      </c>
      <c r="J8070" s="3"/>
      <c r="K8070" s="77" t="e">
        <f>VLOOKUP($J$1&amp;J8070,定价因子!E:F,2,0)</f>
        <v>#N/A</v>
      </c>
      <c r="L8070" s="3"/>
      <c r="M8070" s="77" t="e">
        <f>VLOOKUP($L$1&amp;L8070,定价因子!E:F,2,0)</f>
        <v>#N/A</v>
      </c>
      <c r="N8070" s="3"/>
      <c r="O8070" s="77" t="e">
        <f>VLOOKUP($N$1&amp;N8070,定价因子!E:F,2,0)</f>
        <v>#N/A</v>
      </c>
      <c r="P8070" s="3"/>
      <c r="Q8070" s="55" t="e">
        <f>VLOOKUP($P$1&amp;P8070,定价因子!$E:$F,2,0)</f>
        <v>#N/A</v>
      </c>
      <c r="R8070" s="3"/>
      <c r="S8070" s="77" t="e">
        <f>VLOOKUP($R$1&amp;R8070,定价因子!$E:$F,2,0)</f>
        <v>#N/A</v>
      </c>
      <c r="T8070" s="61"/>
      <c r="U8070" s="63"/>
      <c r="V8070" s="63"/>
      <c r="W8070" s="63"/>
      <c r="X8070" s="3"/>
    </row>
    <row r="8071" spans="1:24">
      <c r="A8071" s="3"/>
      <c r="B8071" s="3"/>
      <c r="C8071" s="3"/>
      <c r="D8071" s="3"/>
      <c r="E8071" s="79"/>
      <c r="F8071" s="3"/>
      <c r="G8071" s="77" t="e">
        <f>VLOOKUP($F$1&amp;F8071,定价因子!E:F,2,0)</f>
        <v>#N/A</v>
      </c>
      <c r="H8071" s="3"/>
      <c r="I8071" s="77" t="e">
        <f>VLOOKUP($H$1&amp;H8071,定价因子!E:F,2,0)</f>
        <v>#N/A</v>
      </c>
      <c r="J8071" s="3"/>
      <c r="K8071" s="77" t="e">
        <f>VLOOKUP($J$1&amp;J8071,定价因子!E:F,2,0)</f>
        <v>#N/A</v>
      </c>
      <c r="L8071" s="3"/>
      <c r="M8071" s="77" t="e">
        <f>VLOOKUP($L$1&amp;L8071,定价因子!E:F,2,0)</f>
        <v>#N/A</v>
      </c>
      <c r="N8071" s="3"/>
      <c r="O8071" s="77" t="e">
        <f>VLOOKUP($N$1&amp;N8071,定价因子!E:F,2,0)</f>
        <v>#N/A</v>
      </c>
      <c r="P8071" s="3"/>
      <c r="Q8071" s="55" t="e">
        <f>VLOOKUP($P$1&amp;P8071,定价因子!$E:$F,2,0)</f>
        <v>#N/A</v>
      </c>
      <c r="R8071" s="3"/>
      <c r="S8071" s="77" t="e">
        <f>VLOOKUP($R$1&amp;R8071,定价因子!$E:$F,2,0)</f>
        <v>#N/A</v>
      </c>
      <c r="T8071" s="61"/>
      <c r="U8071" s="63"/>
      <c r="V8071" s="63"/>
      <c r="W8071" s="63"/>
      <c r="X8071" s="3"/>
    </row>
    <row r="8072" spans="1:24">
      <c r="A8072" s="3"/>
      <c r="B8072" s="3"/>
      <c r="C8072" s="3"/>
      <c r="D8072" s="3"/>
      <c r="E8072" s="79"/>
      <c r="F8072" s="3"/>
      <c r="G8072" s="77" t="e">
        <f>VLOOKUP($F$1&amp;F8072,定价因子!E:F,2,0)</f>
        <v>#N/A</v>
      </c>
      <c r="H8072" s="3"/>
      <c r="I8072" s="77" t="e">
        <f>VLOOKUP($H$1&amp;H8072,定价因子!E:F,2,0)</f>
        <v>#N/A</v>
      </c>
      <c r="J8072" s="3"/>
      <c r="K8072" s="77" t="e">
        <f>VLOOKUP($J$1&amp;J8072,定价因子!E:F,2,0)</f>
        <v>#N/A</v>
      </c>
      <c r="L8072" s="3"/>
      <c r="M8072" s="77" t="e">
        <f>VLOOKUP($L$1&amp;L8072,定价因子!E:F,2,0)</f>
        <v>#N/A</v>
      </c>
      <c r="N8072" s="3"/>
      <c r="O8072" s="77" t="e">
        <f>VLOOKUP($N$1&amp;N8072,定价因子!E:F,2,0)</f>
        <v>#N/A</v>
      </c>
      <c r="P8072" s="3"/>
      <c r="Q8072" s="55" t="e">
        <f>VLOOKUP($P$1&amp;P8072,定价因子!$E:$F,2,0)</f>
        <v>#N/A</v>
      </c>
      <c r="R8072" s="3"/>
      <c r="S8072" s="77" t="e">
        <f>VLOOKUP($R$1&amp;R8072,定价因子!$E:$F,2,0)</f>
        <v>#N/A</v>
      </c>
      <c r="T8072" s="61"/>
      <c r="U8072" s="63"/>
      <c r="V8072" s="63"/>
      <c r="W8072" s="63"/>
      <c r="X8072" s="3"/>
    </row>
    <row r="8073" spans="1:24">
      <c r="A8073" s="3"/>
      <c r="B8073" s="3"/>
      <c r="C8073" s="3"/>
      <c r="D8073" s="3"/>
      <c r="E8073" s="79"/>
      <c r="F8073" s="3"/>
      <c r="G8073" s="77" t="e">
        <f>VLOOKUP($F$1&amp;F8073,定价因子!E:F,2,0)</f>
        <v>#N/A</v>
      </c>
      <c r="H8073" s="3"/>
      <c r="I8073" s="77" t="e">
        <f>VLOOKUP($H$1&amp;H8073,定价因子!E:F,2,0)</f>
        <v>#N/A</v>
      </c>
      <c r="J8073" s="3"/>
      <c r="K8073" s="77" t="e">
        <f>VLOOKUP($J$1&amp;J8073,定价因子!E:F,2,0)</f>
        <v>#N/A</v>
      </c>
      <c r="L8073" s="3"/>
      <c r="M8073" s="77" t="e">
        <f>VLOOKUP($L$1&amp;L8073,定价因子!E:F,2,0)</f>
        <v>#N/A</v>
      </c>
      <c r="N8073" s="3"/>
      <c r="O8073" s="77" t="e">
        <f>VLOOKUP($N$1&amp;N8073,定价因子!E:F,2,0)</f>
        <v>#N/A</v>
      </c>
      <c r="P8073" s="3"/>
      <c r="Q8073" s="55" t="e">
        <f>VLOOKUP($P$1&amp;P8073,定价因子!$E:$F,2,0)</f>
        <v>#N/A</v>
      </c>
      <c r="R8073" s="3"/>
      <c r="S8073" s="77" t="e">
        <f>VLOOKUP($R$1&amp;R8073,定价因子!$E:$F,2,0)</f>
        <v>#N/A</v>
      </c>
      <c r="T8073" s="61"/>
      <c r="U8073" s="63"/>
      <c r="V8073" s="63"/>
      <c r="W8073" s="63"/>
      <c r="X8073" s="3"/>
    </row>
    <row r="8074" spans="1:24">
      <c r="A8074" s="3"/>
      <c r="B8074" s="3"/>
      <c r="C8074" s="3"/>
      <c r="D8074" s="3"/>
      <c r="E8074" s="79"/>
      <c r="F8074" s="3"/>
      <c r="G8074" s="77" t="e">
        <f>VLOOKUP($F$1&amp;F8074,定价因子!E:F,2,0)</f>
        <v>#N/A</v>
      </c>
      <c r="H8074" s="3"/>
      <c r="I8074" s="77" t="e">
        <f>VLOOKUP($H$1&amp;H8074,定价因子!E:F,2,0)</f>
        <v>#N/A</v>
      </c>
      <c r="J8074" s="3"/>
      <c r="K8074" s="77" t="e">
        <f>VLOOKUP($J$1&amp;J8074,定价因子!E:F,2,0)</f>
        <v>#N/A</v>
      </c>
      <c r="L8074" s="3"/>
      <c r="M8074" s="77" t="e">
        <f>VLOOKUP($L$1&amp;L8074,定价因子!E:F,2,0)</f>
        <v>#N/A</v>
      </c>
      <c r="N8074" s="3"/>
      <c r="O8074" s="77" t="e">
        <f>VLOOKUP($N$1&amp;N8074,定价因子!E:F,2,0)</f>
        <v>#N/A</v>
      </c>
      <c r="P8074" s="3"/>
      <c r="Q8074" s="55" t="e">
        <f>VLOOKUP($P$1&amp;P8074,定价因子!$E:$F,2,0)</f>
        <v>#N/A</v>
      </c>
      <c r="R8074" s="3"/>
      <c r="S8074" s="77" t="e">
        <f>VLOOKUP($R$1&amp;R8074,定价因子!$E:$F,2,0)</f>
        <v>#N/A</v>
      </c>
      <c r="T8074" s="61"/>
      <c r="U8074" s="63"/>
      <c r="V8074" s="63"/>
      <c r="W8074" s="63"/>
      <c r="X8074" s="3"/>
    </row>
    <row r="8075" spans="1:24">
      <c r="A8075" s="3"/>
      <c r="B8075" s="3"/>
      <c r="C8075" s="3"/>
      <c r="D8075" s="3"/>
      <c r="E8075" s="79"/>
      <c r="F8075" s="3"/>
      <c r="G8075" s="77" t="e">
        <f>VLOOKUP($F$1&amp;F8075,定价因子!E:F,2,0)</f>
        <v>#N/A</v>
      </c>
      <c r="H8075" s="3"/>
      <c r="I8075" s="77" t="e">
        <f>VLOOKUP($H$1&amp;H8075,定价因子!E:F,2,0)</f>
        <v>#N/A</v>
      </c>
      <c r="J8075" s="3"/>
      <c r="K8075" s="77" t="e">
        <f>VLOOKUP($J$1&amp;J8075,定价因子!E:F,2,0)</f>
        <v>#N/A</v>
      </c>
      <c r="L8075" s="3"/>
      <c r="M8075" s="77" t="e">
        <f>VLOOKUP($L$1&amp;L8075,定价因子!E:F,2,0)</f>
        <v>#N/A</v>
      </c>
      <c r="N8075" s="3"/>
      <c r="O8075" s="77" t="e">
        <f>VLOOKUP($N$1&amp;N8075,定价因子!E:F,2,0)</f>
        <v>#N/A</v>
      </c>
      <c r="P8075" s="3"/>
      <c r="Q8075" s="55" t="e">
        <f>VLOOKUP($P$1&amp;P8075,定价因子!$E:$F,2,0)</f>
        <v>#N/A</v>
      </c>
      <c r="R8075" s="3"/>
      <c r="S8075" s="77" t="e">
        <f>VLOOKUP($R$1&amp;R8075,定价因子!$E:$F,2,0)</f>
        <v>#N/A</v>
      </c>
      <c r="T8075" s="61"/>
      <c r="U8075" s="63"/>
      <c r="V8075" s="63"/>
      <c r="W8075" s="63"/>
      <c r="X8075" s="3"/>
    </row>
    <row r="8076" spans="1:24">
      <c r="A8076" s="3"/>
      <c r="B8076" s="3"/>
      <c r="C8076" s="3"/>
      <c r="D8076" s="3"/>
      <c r="E8076" s="79"/>
      <c r="F8076" s="3"/>
      <c r="G8076" s="77" t="e">
        <f>VLOOKUP($F$1&amp;F8076,定价因子!E:F,2,0)</f>
        <v>#N/A</v>
      </c>
      <c r="H8076" s="3"/>
      <c r="I8076" s="77" t="e">
        <f>VLOOKUP($H$1&amp;H8076,定价因子!E:F,2,0)</f>
        <v>#N/A</v>
      </c>
      <c r="J8076" s="3"/>
      <c r="K8076" s="77" t="e">
        <f>VLOOKUP($J$1&amp;J8076,定价因子!E:F,2,0)</f>
        <v>#N/A</v>
      </c>
      <c r="L8076" s="3"/>
      <c r="M8076" s="77" t="e">
        <f>VLOOKUP($L$1&amp;L8076,定价因子!E:F,2,0)</f>
        <v>#N/A</v>
      </c>
      <c r="N8076" s="3"/>
      <c r="O8076" s="77" t="e">
        <f>VLOOKUP($N$1&amp;N8076,定价因子!E:F,2,0)</f>
        <v>#N/A</v>
      </c>
      <c r="P8076" s="3"/>
      <c r="Q8076" s="55" t="e">
        <f>VLOOKUP($P$1&amp;P8076,定价因子!$E:$F,2,0)</f>
        <v>#N/A</v>
      </c>
      <c r="R8076" s="3"/>
      <c r="S8076" s="77" t="e">
        <f>VLOOKUP($R$1&amp;R8076,定价因子!$E:$F,2,0)</f>
        <v>#N/A</v>
      </c>
      <c r="T8076" s="61"/>
      <c r="U8076" s="63"/>
      <c r="V8076" s="63"/>
      <c r="W8076" s="63"/>
      <c r="X8076" s="3"/>
    </row>
    <row r="8077" spans="1:24">
      <c r="A8077" s="3"/>
      <c r="B8077" s="3"/>
      <c r="C8077" s="3"/>
      <c r="D8077" s="3"/>
      <c r="E8077" s="79"/>
      <c r="F8077" s="3"/>
      <c r="G8077" s="77" t="e">
        <f>VLOOKUP($F$1&amp;F8077,定价因子!E:F,2,0)</f>
        <v>#N/A</v>
      </c>
      <c r="H8077" s="3"/>
      <c r="I8077" s="77" t="e">
        <f>VLOOKUP($H$1&amp;H8077,定价因子!E:F,2,0)</f>
        <v>#N/A</v>
      </c>
      <c r="J8077" s="3"/>
      <c r="K8077" s="77" t="e">
        <f>VLOOKUP($J$1&amp;J8077,定价因子!E:F,2,0)</f>
        <v>#N/A</v>
      </c>
      <c r="L8077" s="3"/>
      <c r="M8077" s="77" t="e">
        <f>VLOOKUP($L$1&amp;L8077,定价因子!E:F,2,0)</f>
        <v>#N/A</v>
      </c>
      <c r="N8077" s="3"/>
      <c r="O8077" s="77" t="e">
        <f>VLOOKUP($N$1&amp;N8077,定价因子!E:F,2,0)</f>
        <v>#N/A</v>
      </c>
      <c r="P8077" s="3"/>
      <c r="Q8077" s="55" t="e">
        <f>VLOOKUP($P$1&amp;P8077,定价因子!$E:$F,2,0)</f>
        <v>#N/A</v>
      </c>
      <c r="R8077" s="3"/>
      <c r="S8077" s="77" t="e">
        <f>VLOOKUP($R$1&amp;R8077,定价因子!$E:$F,2,0)</f>
        <v>#N/A</v>
      </c>
      <c r="T8077" s="61"/>
      <c r="U8077" s="63"/>
      <c r="V8077" s="63"/>
      <c r="W8077" s="63"/>
      <c r="X8077" s="3"/>
    </row>
    <row r="8078" spans="1:24">
      <c r="A8078" s="3"/>
      <c r="B8078" s="3"/>
      <c r="C8078" s="3"/>
      <c r="D8078" s="3"/>
      <c r="E8078" s="79"/>
      <c r="F8078" s="3"/>
      <c r="G8078" s="77" t="e">
        <f>VLOOKUP($F$1&amp;F8078,定价因子!E:F,2,0)</f>
        <v>#N/A</v>
      </c>
      <c r="H8078" s="3"/>
      <c r="I8078" s="77" t="e">
        <f>VLOOKUP($H$1&amp;H8078,定价因子!E:F,2,0)</f>
        <v>#N/A</v>
      </c>
      <c r="J8078" s="3"/>
      <c r="K8078" s="77" t="e">
        <f>VLOOKUP($J$1&amp;J8078,定价因子!E:F,2,0)</f>
        <v>#N/A</v>
      </c>
      <c r="L8078" s="3"/>
      <c r="M8078" s="77" t="e">
        <f>VLOOKUP($L$1&amp;L8078,定价因子!E:F,2,0)</f>
        <v>#N/A</v>
      </c>
      <c r="N8078" s="3"/>
      <c r="O8078" s="77" t="e">
        <f>VLOOKUP($N$1&amp;N8078,定价因子!E:F,2,0)</f>
        <v>#N/A</v>
      </c>
      <c r="P8078" s="3"/>
      <c r="Q8078" s="55" t="e">
        <f>VLOOKUP($P$1&amp;P8078,定价因子!$E:$F,2,0)</f>
        <v>#N/A</v>
      </c>
      <c r="R8078" s="3"/>
      <c r="S8078" s="77" t="e">
        <f>VLOOKUP($R$1&amp;R8078,定价因子!$E:$F,2,0)</f>
        <v>#N/A</v>
      </c>
      <c r="T8078" s="61"/>
      <c r="U8078" s="63"/>
      <c r="V8078" s="63"/>
      <c r="W8078" s="63"/>
      <c r="X8078" s="3"/>
    </row>
    <row r="8079" spans="1:24">
      <c r="A8079" s="3"/>
      <c r="B8079" s="3"/>
      <c r="C8079" s="3"/>
      <c r="D8079" s="3"/>
      <c r="E8079" s="79"/>
      <c r="F8079" s="3"/>
      <c r="G8079" s="77" t="e">
        <f>VLOOKUP($F$1&amp;F8079,定价因子!E:F,2,0)</f>
        <v>#N/A</v>
      </c>
      <c r="H8079" s="3"/>
      <c r="I8079" s="77" t="e">
        <f>VLOOKUP($H$1&amp;H8079,定价因子!E:F,2,0)</f>
        <v>#N/A</v>
      </c>
      <c r="J8079" s="3"/>
      <c r="K8079" s="77" t="e">
        <f>VLOOKUP($J$1&amp;J8079,定价因子!E:F,2,0)</f>
        <v>#N/A</v>
      </c>
      <c r="L8079" s="3"/>
      <c r="M8079" s="77" t="e">
        <f>VLOOKUP($L$1&amp;L8079,定价因子!E:F,2,0)</f>
        <v>#N/A</v>
      </c>
      <c r="N8079" s="3"/>
      <c r="O8079" s="77" t="e">
        <f>VLOOKUP($N$1&amp;N8079,定价因子!E:F,2,0)</f>
        <v>#N/A</v>
      </c>
      <c r="P8079" s="3"/>
      <c r="Q8079" s="55" t="e">
        <f>VLOOKUP($P$1&amp;P8079,定价因子!$E:$F,2,0)</f>
        <v>#N/A</v>
      </c>
      <c r="R8079" s="3"/>
      <c r="S8079" s="77" t="e">
        <f>VLOOKUP($R$1&amp;R8079,定价因子!$E:$F,2,0)</f>
        <v>#N/A</v>
      </c>
      <c r="T8079" s="61"/>
      <c r="U8079" s="63"/>
      <c r="V8079" s="63"/>
      <c r="W8079" s="63"/>
      <c r="X8079" s="3"/>
    </row>
    <row r="8080" spans="1:24">
      <c r="A8080" s="3"/>
      <c r="B8080" s="3"/>
      <c r="C8080" s="3"/>
      <c r="D8080" s="3"/>
      <c r="E8080" s="79"/>
      <c r="F8080" s="3"/>
      <c r="G8080" s="77" t="e">
        <f>VLOOKUP($F$1&amp;F8080,定价因子!E:F,2,0)</f>
        <v>#N/A</v>
      </c>
      <c r="H8080" s="3"/>
      <c r="I8080" s="77" t="e">
        <f>VLOOKUP($H$1&amp;H8080,定价因子!E:F,2,0)</f>
        <v>#N/A</v>
      </c>
      <c r="J8080" s="3"/>
      <c r="K8080" s="77" t="e">
        <f>VLOOKUP($J$1&amp;J8080,定价因子!E:F,2,0)</f>
        <v>#N/A</v>
      </c>
      <c r="L8080" s="3"/>
      <c r="M8080" s="77" t="e">
        <f>VLOOKUP($L$1&amp;L8080,定价因子!E:F,2,0)</f>
        <v>#N/A</v>
      </c>
      <c r="N8080" s="3"/>
      <c r="O8080" s="77" t="e">
        <f>VLOOKUP($N$1&amp;N8080,定价因子!E:F,2,0)</f>
        <v>#N/A</v>
      </c>
      <c r="P8080" s="3"/>
      <c r="Q8080" s="55" t="e">
        <f>VLOOKUP($P$1&amp;P8080,定价因子!$E:$F,2,0)</f>
        <v>#N/A</v>
      </c>
      <c r="R8080" s="3"/>
      <c r="S8080" s="77" t="e">
        <f>VLOOKUP($R$1&amp;R8080,定价因子!$E:$F,2,0)</f>
        <v>#N/A</v>
      </c>
      <c r="T8080" s="61"/>
      <c r="U8080" s="63"/>
      <c r="V8080" s="63"/>
      <c r="W8080" s="63"/>
      <c r="X8080" s="3"/>
    </row>
    <row r="8081" spans="1:24">
      <c r="A8081" s="3"/>
      <c r="B8081" s="3"/>
      <c r="C8081" s="3"/>
      <c r="D8081" s="3"/>
      <c r="E8081" s="79"/>
      <c r="F8081" s="3"/>
      <c r="G8081" s="77" t="e">
        <f>VLOOKUP($F$1&amp;F8081,定价因子!E:F,2,0)</f>
        <v>#N/A</v>
      </c>
      <c r="H8081" s="3"/>
      <c r="I8081" s="77" t="e">
        <f>VLOOKUP($H$1&amp;H8081,定价因子!E:F,2,0)</f>
        <v>#N/A</v>
      </c>
      <c r="J8081" s="3"/>
      <c r="K8081" s="77" t="e">
        <f>VLOOKUP($J$1&amp;J8081,定价因子!E:F,2,0)</f>
        <v>#N/A</v>
      </c>
      <c r="L8081" s="3"/>
      <c r="M8081" s="77" t="e">
        <f>VLOOKUP($L$1&amp;L8081,定价因子!E:F,2,0)</f>
        <v>#N/A</v>
      </c>
      <c r="N8081" s="3"/>
      <c r="O8081" s="77" t="e">
        <f>VLOOKUP($N$1&amp;N8081,定价因子!E:F,2,0)</f>
        <v>#N/A</v>
      </c>
      <c r="P8081" s="3"/>
      <c r="Q8081" s="55" t="e">
        <f>VLOOKUP($P$1&amp;P8081,定价因子!$E:$F,2,0)</f>
        <v>#N/A</v>
      </c>
      <c r="R8081" s="3"/>
      <c r="S8081" s="77" t="e">
        <f>VLOOKUP($R$1&amp;R8081,定价因子!$E:$F,2,0)</f>
        <v>#N/A</v>
      </c>
      <c r="T8081" s="61"/>
      <c r="U8081" s="63"/>
      <c r="V8081" s="63"/>
      <c r="W8081" s="63"/>
      <c r="X8081" s="3"/>
    </row>
    <row r="8082" spans="1:24">
      <c r="A8082" s="3"/>
      <c r="B8082" s="3"/>
      <c r="C8082" s="3"/>
      <c r="D8082" s="3"/>
      <c r="E8082" s="79"/>
      <c r="F8082" s="3"/>
      <c r="G8082" s="77" t="e">
        <f>VLOOKUP($F$1&amp;F8082,定价因子!E:F,2,0)</f>
        <v>#N/A</v>
      </c>
      <c r="H8082" s="3"/>
      <c r="I8082" s="77" t="e">
        <f>VLOOKUP($H$1&amp;H8082,定价因子!E:F,2,0)</f>
        <v>#N/A</v>
      </c>
      <c r="J8082" s="3"/>
      <c r="K8082" s="77" t="e">
        <f>VLOOKUP($J$1&amp;J8082,定价因子!E:F,2,0)</f>
        <v>#N/A</v>
      </c>
      <c r="L8082" s="3"/>
      <c r="M8082" s="77" t="e">
        <f>VLOOKUP($L$1&amp;L8082,定价因子!E:F,2,0)</f>
        <v>#N/A</v>
      </c>
      <c r="N8082" s="3"/>
      <c r="O8082" s="77" t="e">
        <f>VLOOKUP($N$1&amp;N8082,定价因子!E:F,2,0)</f>
        <v>#N/A</v>
      </c>
      <c r="P8082" s="3"/>
      <c r="Q8082" s="55" t="e">
        <f>VLOOKUP($P$1&amp;P8082,定价因子!$E:$F,2,0)</f>
        <v>#N/A</v>
      </c>
      <c r="R8082" s="3"/>
      <c r="S8082" s="77" t="e">
        <f>VLOOKUP($R$1&amp;R8082,定价因子!$E:$F,2,0)</f>
        <v>#N/A</v>
      </c>
      <c r="T8082" s="61"/>
      <c r="U8082" s="63"/>
      <c r="V8082" s="63"/>
      <c r="W8082" s="63"/>
      <c r="X8082" s="3"/>
    </row>
    <row r="8083" spans="1:24">
      <c r="A8083" s="3"/>
      <c r="B8083" s="3"/>
      <c r="C8083" s="3"/>
      <c r="D8083" s="3"/>
      <c r="E8083" s="79"/>
      <c r="F8083" s="3"/>
      <c r="G8083" s="77" t="e">
        <f>VLOOKUP($F$1&amp;F8083,定价因子!E:F,2,0)</f>
        <v>#N/A</v>
      </c>
      <c r="H8083" s="3"/>
      <c r="I8083" s="77" t="e">
        <f>VLOOKUP($H$1&amp;H8083,定价因子!E:F,2,0)</f>
        <v>#N/A</v>
      </c>
      <c r="J8083" s="3"/>
      <c r="K8083" s="77" t="e">
        <f>VLOOKUP($J$1&amp;J8083,定价因子!E:F,2,0)</f>
        <v>#N/A</v>
      </c>
      <c r="L8083" s="3"/>
      <c r="M8083" s="77" t="e">
        <f>VLOOKUP($L$1&amp;L8083,定价因子!E:F,2,0)</f>
        <v>#N/A</v>
      </c>
      <c r="N8083" s="3"/>
      <c r="O8083" s="77" t="e">
        <f>VLOOKUP($N$1&amp;N8083,定价因子!E:F,2,0)</f>
        <v>#N/A</v>
      </c>
      <c r="P8083" s="3"/>
      <c r="Q8083" s="55" t="e">
        <f>VLOOKUP($P$1&amp;P8083,定价因子!$E:$F,2,0)</f>
        <v>#N/A</v>
      </c>
      <c r="R8083" s="3"/>
      <c r="S8083" s="77" t="e">
        <f>VLOOKUP($R$1&amp;R8083,定价因子!$E:$F,2,0)</f>
        <v>#N/A</v>
      </c>
      <c r="T8083" s="61"/>
      <c r="U8083" s="63"/>
      <c r="V8083" s="63"/>
      <c r="W8083" s="63"/>
      <c r="X8083" s="3"/>
    </row>
    <row r="8084" spans="1:24">
      <c r="A8084" s="3"/>
      <c r="B8084" s="3"/>
      <c r="C8084" s="3"/>
      <c r="D8084" s="3"/>
      <c r="E8084" s="79"/>
      <c r="F8084" s="3"/>
      <c r="G8084" s="77" t="e">
        <f>VLOOKUP($F$1&amp;F8084,定价因子!E:F,2,0)</f>
        <v>#N/A</v>
      </c>
      <c r="H8084" s="3"/>
      <c r="I8084" s="77" t="e">
        <f>VLOOKUP($H$1&amp;H8084,定价因子!E:F,2,0)</f>
        <v>#N/A</v>
      </c>
      <c r="J8084" s="3"/>
      <c r="K8084" s="77" t="e">
        <f>VLOOKUP($J$1&amp;J8084,定价因子!E:F,2,0)</f>
        <v>#N/A</v>
      </c>
      <c r="L8084" s="3"/>
      <c r="M8084" s="77" t="e">
        <f>VLOOKUP($L$1&amp;L8084,定价因子!E:F,2,0)</f>
        <v>#N/A</v>
      </c>
      <c r="N8084" s="3"/>
      <c r="O8084" s="77" t="e">
        <f>VLOOKUP($N$1&amp;N8084,定价因子!E:F,2,0)</f>
        <v>#N/A</v>
      </c>
      <c r="P8084" s="3"/>
      <c r="Q8084" s="55" t="e">
        <f>VLOOKUP($P$1&amp;P8084,定价因子!$E:$F,2,0)</f>
        <v>#N/A</v>
      </c>
      <c r="R8084" s="3"/>
      <c r="S8084" s="77" t="e">
        <f>VLOOKUP($R$1&amp;R8084,定价因子!$E:$F,2,0)</f>
        <v>#N/A</v>
      </c>
      <c r="T8084" s="61"/>
      <c r="U8084" s="63"/>
      <c r="V8084" s="63"/>
      <c r="W8084" s="63"/>
      <c r="X8084" s="3"/>
    </row>
    <row r="8085" spans="1:24">
      <c r="A8085" s="3"/>
      <c r="B8085" s="3"/>
      <c r="C8085" s="3"/>
      <c r="D8085" s="3"/>
      <c r="E8085" s="79"/>
      <c r="F8085" s="3"/>
      <c r="G8085" s="77" t="e">
        <f>VLOOKUP($F$1&amp;F8085,定价因子!E:F,2,0)</f>
        <v>#N/A</v>
      </c>
      <c r="H8085" s="3"/>
      <c r="I8085" s="77" t="e">
        <f>VLOOKUP($H$1&amp;H8085,定价因子!E:F,2,0)</f>
        <v>#N/A</v>
      </c>
      <c r="J8085" s="3"/>
      <c r="K8085" s="77" t="e">
        <f>VLOOKUP($J$1&amp;J8085,定价因子!E:F,2,0)</f>
        <v>#N/A</v>
      </c>
      <c r="L8085" s="3"/>
      <c r="M8085" s="77" t="e">
        <f>VLOOKUP($L$1&amp;L8085,定价因子!E:F,2,0)</f>
        <v>#N/A</v>
      </c>
      <c r="N8085" s="3"/>
      <c r="O8085" s="77" t="e">
        <f>VLOOKUP($N$1&amp;N8085,定价因子!E:F,2,0)</f>
        <v>#N/A</v>
      </c>
      <c r="P8085" s="3"/>
      <c r="Q8085" s="55" t="e">
        <f>VLOOKUP($P$1&amp;P8085,定价因子!$E:$F,2,0)</f>
        <v>#N/A</v>
      </c>
      <c r="R8085" s="3"/>
      <c r="S8085" s="77" t="e">
        <f>VLOOKUP($R$1&amp;R8085,定价因子!$E:$F,2,0)</f>
        <v>#N/A</v>
      </c>
      <c r="T8085" s="61"/>
      <c r="U8085" s="63"/>
      <c r="V8085" s="63"/>
      <c r="W8085" s="63"/>
      <c r="X8085" s="3"/>
    </row>
    <row r="8086" spans="1:24">
      <c r="A8086" s="3"/>
      <c r="B8086" s="3"/>
      <c r="C8086" s="3"/>
      <c r="D8086" s="3"/>
      <c r="E8086" s="79"/>
      <c r="F8086" s="3"/>
      <c r="G8086" s="77" t="e">
        <f>VLOOKUP($F$1&amp;F8086,定价因子!E:F,2,0)</f>
        <v>#N/A</v>
      </c>
      <c r="H8086" s="3"/>
      <c r="I8086" s="77" t="e">
        <f>VLOOKUP($H$1&amp;H8086,定价因子!E:F,2,0)</f>
        <v>#N/A</v>
      </c>
      <c r="J8086" s="3"/>
      <c r="K8086" s="77" t="e">
        <f>VLOOKUP($J$1&amp;J8086,定价因子!E:F,2,0)</f>
        <v>#N/A</v>
      </c>
      <c r="L8086" s="3"/>
      <c r="M8086" s="77" t="e">
        <f>VLOOKUP($L$1&amp;L8086,定价因子!E:F,2,0)</f>
        <v>#N/A</v>
      </c>
      <c r="N8086" s="3"/>
      <c r="O8086" s="77" t="e">
        <f>VLOOKUP($N$1&amp;N8086,定价因子!E:F,2,0)</f>
        <v>#N/A</v>
      </c>
      <c r="P8086" s="3"/>
      <c r="Q8086" s="55" t="e">
        <f>VLOOKUP($P$1&amp;P8086,定价因子!$E:$F,2,0)</f>
        <v>#N/A</v>
      </c>
      <c r="R8086" s="3"/>
      <c r="S8086" s="77" t="e">
        <f>VLOOKUP($R$1&amp;R8086,定价因子!$E:$F,2,0)</f>
        <v>#N/A</v>
      </c>
      <c r="T8086" s="61"/>
      <c r="U8086" s="63"/>
      <c r="V8086" s="63"/>
      <c r="W8086" s="63"/>
      <c r="X8086" s="3"/>
    </row>
    <row r="8087" spans="1:24">
      <c r="A8087" s="3"/>
      <c r="B8087" s="3"/>
      <c r="C8087" s="3"/>
      <c r="D8087" s="3"/>
      <c r="E8087" s="79"/>
      <c r="F8087" s="3"/>
      <c r="G8087" s="77" t="e">
        <f>VLOOKUP($F$1&amp;F8087,定价因子!E:F,2,0)</f>
        <v>#N/A</v>
      </c>
      <c r="H8087" s="3"/>
      <c r="I8087" s="77" t="e">
        <f>VLOOKUP($H$1&amp;H8087,定价因子!E:F,2,0)</f>
        <v>#N/A</v>
      </c>
      <c r="J8087" s="3"/>
      <c r="K8087" s="77" t="e">
        <f>VLOOKUP($J$1&amp;J8087,定价因子!E:F,2,0)</f>
        <v>#N/A</v>
      </c>
      <c r="L8087" s="3"/>
      <c r="M8087" s="77" t="e">
        <f>VLOOKUP($L$1&amp;L8087,定价因子!E:F,2,0)</f>
        <v>#N/A</v>
      </c>
      <c r="N8087" s="3"/>
      <c r="O8087" s="77" t="e">
        <f>VLOOKUP($N$1&amp;N8087,定价因子!E:F,2,0)</f>
        <v>#N/A</v>
      </c>
      <c r="P8087" s="3"/>
      <c r="Q8087" s="55" t="e">
        <f>VLOOKUP($P$1&amp;P8087,定价因子!$E:$F,2,0)</f>
        <v>#N/A</v>
      </c>
      <c r="R8087" s="3"/>
      <c r="S8087" s="77" t="e">
        <f>VLOOKUP($R$1&amp;R8087,定价因子!$E:$F,2,0)</f>
        <v>#N/A</v>
      </c>
      <c r="T8087" s="61"/>
      <c r="U8087" s="63"/>
      <c r="V8087" s="63"/>
      <c r="W8087" s="63"/>
      <c r="X8087" s="3"/>
    </row>
    <row r="8088" spans="1:24">
      <c r="A8088" s="3"/>
      <c r="B8088" s="3"/>
      <c r="C8088" s="3"/>
      <c r="D8088" s="3"/>
      <c r="E8088" s="79"/>
      <c r="F8088" s="3"/>
      <c r="G8088" s="77" t="e">
        <f>VLOOKUP($F$1&amp;F8088,定价因子!E:F,2,0)</f>
        <v>#N/A</v>
      </c>
      <c r="H8088" s="3"/>
      <c r="I8088" s="77" t="e">
        <f>VLOOKUP($H$1&amp;H8088,定价因子!E:F,2,0)</f>
        <v>#N/A</v>
      </c>
      <c r="J8088" s="3"/>
      <c r="K8088" s="77" t="e">
        <f>VLOOKUP($J$1&amp;J8088,定价因子!E:F,2,0)</f>
        <v>#N/A</v>
      </c>
      <c r="L8088" s="3"/>
      <c r="M8088" s="77" t="e">
        <f>VLOOKUP($L$1&amp;L8088,定价因子!E:F,2,0)</f>
        <v>#N/A</v>
      </c>
      <c r="N8088" s="3"/>
      <c r="O8088" s="77" t="e">
        <f>VLOOKUP($N$1&amp;N8088,定价因子!E:F,2,0)</f>
        <v>#N/A</v>
      </c>
      <c r="P8088" s="3"/>
      <c r="Q8088" s="55" t="e">
        <f>VLOOKUP($P$1&amp;P8088,定价因子!$E:$F,2,0)</f>
        <v>#N/A</v>
      </c>
      <c r="R8088" s="3"/>
      <c r="S8088" s="77" t="e">
        <f>VLOOKUP($R$1&amp;R8088,定价因子!$E:$F,2,0)</f>
        <v>#N/A</v>
      </c>
      <c r="T8088" s="61"/>
      <c r="U8088" s="63"/>
      <c r="V8088" s="63"/>
      <c r="W8088" s="63"/>
      <c r="X8088" s="3"/>
    </row>
    <row r="8089" spans="1:24">
      <c r="A8089" s="3"/>
      <c r="B8089" s="3"/>
      <c r="C8089" s="3"/>
      <c r="D8089" s="3"/>
      <c r="E8089" s="79"/>
      <c r="F8089" s="3"/>
      <c r="G8089" s="77" t="e">
        <f>VLOOKUP($F$1&amp;F8089,定价因子!E:F,2,0)</f>
        <v>#N/A</v>
      </c>
      <c r="H8089" s="3"/>
      <c r="I8089" s="77" t="e">
        <f>VLOOKUP($H$1&amp;H8089,定价因子!E:F,2,0)</f>
        <v>#N/A</v>
      </c>
      <c r="J8089" s="3"/>
      <c r="K8089" s="77" t="e">
        <f>VLOOKUP($J$1&amp;J8089,定价因子!E:F,2,0)</f>
        <v>#N/A</v>
      </c>
      <c r="L8089" s="3"/>
      <c r="M8089" s="77" t="e">
        <f>VLOOKUP($L$1&amp;L8089,定价因子!E:F,2,0)</f>
        <v>#N/A</v>
      </c>
      <c r="N8089" s="3"/>
      <c r="O8089" s="77" t="e">
        <f>VLOOKUP($N$1&amp;N8089,定价因子!E:F,2,0)</f>
        <v>#N/A</v>
      </c>
      <c r="P8089" s="3"/>
      <c r="Q8089" s="55" t="e">
        <f>VLOOKUP($P$1&amp;P8089,定价因子!$E:$F,2,0)</f>
        <v>#N/A</v>
      </c>
      <c r="R8089" s="3"/>
      <c r="S8089" s="77" t="e">
        <f>VLOOKUP($R$1&amp;R8089,定价因子!$E:$F,2,0)</f>
        <v>#N/A</v>
      </c>
      <c r="T8089" s="61"/>
      <c r="U8089" s="63"/>
      <c r="V8089" s="63"/>
      <c r="W8089" s="63"/>
      <c r="X8089" s="3"/>
    </row>
    <row r="8090" spans="1:24">
      <c r="A8090" s="3"/>
      <c r="B8090" s="3"/>
      <c r="C8090" s="3"/>
      <c r="D8090" s="3"/>
      <c r="E8090" s="79"/>
      <c r="F8090" s="3"/>
      <c r="G8090" s="77" t="e">
        <f>VLOOKUP($F$1&amp;F8090,定价因子!E:F,2,0)</f>
        <v>#N/A</v>
      </c>
      <c r="H8090" s="3"/>
      <c r="I8090" s="77" t="e">
        <f>VLOOKUP($H$1&amp;H8090,定价因子!E:F,2,0)</f>
        <v>#N/A</v>
      </c>
      <c r="J8090" s="3"/>
      <c r="K8090" s="77" t="e">
        <f>VLOOKUP($J$1&amp;J8090,定价因子!E:F,2,0)</f>
        <v>#N/A</v>
      </c>
      <c r="L8090" s="3"/>
      <c r="M8090" s="77" t="e">
        <f>VLOOKUP($L$1&amp;L8090,定价因子!E:F,2,0)</f>
        <v>#N/A</v>
      </c>
      <c r="N8090" s="3"/>
      <c r="O8090" s="77" t="e">
        <f>VLOOKUP($N$1&amp;N8090,定价因子!E:F,2,0)</f>
        <v>#N/A</v>
      </c>
      <c r="P8090" s="3"/>
      <c r="Q8090" s="55" t="e">
        <f>VLOOKUP($P$1&amp;P8090,定价因子!$E:$F,2,0)</f>
        <v>#N/A</v>
      </c>
      <c r="R8090" s="3"/>
      <c r="S8090" s="77" t="e">
        <f>VLOOKUP($R$1&amp;R8090,定价因子!$E:$F,2,0)</f>
        <v>#N/A</v>
      </c>
      <c r="T8090" s="61"/>
      <c r="U8090" s="63"/>
      <c r="V8090" s="63"/>
      <c r="W8090" s="63"/>
      <c r="X8090" s="3"/>
    </row>
    <row r="8091" spans="1:24">
      <c r="A8091" s="3"/>
      <c r="B8091" s="3"/>
      <c r="C8091" s="3"/>
      <c r="D8091" s="3"/>
      <c r="E8091" s="79"/>
      <c r="F8091" s="3"/>
      <c r="G8091" s="77" t="e">
        <f>VLOOKUP($F$1&amp;F8091,定价因子!E:F,2,0)</f>
        <v>#N/A</v>
      </c>
      <c r="H8091" s="3"/>
      <c r="I8091" s="77" t="e">
        <f>VLOOKUP($H$1&amp;H8091,定价因子!E:F,2,0)</f>
        <v>#N/A</v>
      </c>
      <c r="J8091" s="3"/>
      <c r="K8091" s="77" t="e">
        <f>VLOOKUP($J$1&amp;J8091,定价因子!E:F,2,0)</f>
        <v>#N/A</v>
      </c>
      <c r="L8091" s="3"/>
      <c r="M8091" s="77" t="e">
        <f>VLOOKUP($L$1&amp;L8091,定价因子!E:F,2,0)</f>
        <v>#N/A</v>
      </c>
      <c r="N8091" s="3"/>
      <c r="O8091" s="77" t="e">
        <f>VLOOKUP($N$1&amp;N8091,定价因子!E:F,2,0)</f>
        <v>#N/A</v>
      </c>
      <c r="P8091" s="3"/>
      <c r="Q8091" s="55" t="e">
        <f>VLOOKUP($P$1&amp;P8091,定价因子!$E:$F,2,0)</f>
        <v>#N/A</v>
      </c>
      <c r="R8091" s="3"/>
      <c r="S8091" s="77" t="e">
        <f>VLOOKUP($R$1&amp;R8091,定价因子!$E:$F,2,0)</f>
        <v>#N/A</v>
      </c>
      <c r="T8091" s="61"/>
      <c r="U8091" s="63"/>
      <c r="V8091" s="63"/>
      <c r="W8091" s="63"/>
      <c r="X8091" s="3"/>
    </row>
    <row r="8092" spans="1:24">
      <c r="A8092" s="3"/>
      <c r="B8092" s="3"/>
      <c r="C8092" s="3"/>
      <c r="D8092" s="3"/>
      <c r="E8092" s="79"/>
      <c r="F8092" s="3"/>
      <c r="G8092" s="77" t="e">
        <f>VLOOKUP($F$1&amp;F8092,定价因子!E:F,2,0)</f>
        <v>#N/A</v>
      </c>
      <c r="H8092" s="3"/>
      <c r="I8092" s="77" t="e">
        <f>VLOOKUP($H$1&amp;H8092,定价因子!E:F,2,0)</f>
        <v>#N/A</v>
      </c>
      <c r="J8092" s="3"/>
      <c r="K8092" s="77" t="e">
        <f>VLOOKUP($J$1&amp;J8092,定价因子!E:F,2,0)</f>
        <v>#N/A</v>
      </c>
      <c r="L8092" s="3"/>
      <c r="M8092" s="77" t="e">
        <f>VLOOKUP($L$1&amp;L8092,定价因子!E:F,2,0)</f>
        <v>#N/A</v>
      </c>
      <c r="N8092" s="3"/>
      <c r="O8092" s="77" t="e">
        <f>VLOOKUP($N$1&amp;N8092,定价因子!E:F,2,0)</f>
        <v>#N/A</v>
      </c>
      <c r="P8092" s="3"/>
      <c r="Q8092" s="55" t="e">
        <f>VLOOKUP($P$1&amp;P8092,定价因子!$E:$F,2,0)</f>
        <v>#N/A</v>
      </c>
      <c r="R8092" s="3"/>
      <c r="S8092" s="77" t="e">
        <f>VLOOKUP($R$1&amp;R8092,定价因子!$E:$F,2,0)</f>
        <v>#N/A</v>
      </c>
      <c r="T8092" s="61"/>
      <c r="U8092" s="63"/>
      <c r="V8092" s="63"/>
      <c r="W8092" s="63"/>
      <c r="X8092" s="3"/>
    </row>
    <row r="8093" spans="1:24">
      <c r="A8093" s="3"/>
      <c r="B8093" s="3"/>
      <c r="C8093" s="3"/>
      <c r="D8093" s="3"/>
      <c r="E8093" s="79"/>
      <c r="F8093" s="3"/>
      <c r="G8093" s="77" t="e">
        <f>VLOOKUP($F$1&amp;F8093,定价因子!E:F,2,0)</f>
        <v>#N/A</v>
      </c>
      <c r="H8093" s="3"/>
      <c r="I8093" s="77" t="e">
        <f>VLOOKUP($H$1&amp;H8093,定价因子!E:F,2,0)</f>
        <v>#N/A</v>
      </c>
      <c r="J8093" s="3"/>
      <c r="K8093" s="77" t="e">
        <f>VLOOKUP($J$1&amp;J8093,定价因子!E:F,2,0)</f>
        <v>#N/A</v>
      </c>
      <c r="L8093" s="3"/>
      <c r="M8093" s="77" t="e">
        <f>VLOOKUP($L$1&amp;L8093,定价因子!E:F,2,0)</f>
        <v>#N/A</v>
      </c>
      <c r="N8093" s="3"/>
      <c r="O8093" s="77" t="e">
        <f>VLOOKUP($N$1&amp;N8093,定价因子!E:F,2,0)</f>
        <v>#N/A</v>
      </c>
      <c r="P8093" s="3"/>
      <c r="Q8093" s="55" t="e">
        <f>VLOOKUP($P$1&amp;P8093,定价因子!$E:$F,2,0)</f>
        <v>#N/A</v>
      </c>
      <c r="R8093" s="3"/>
      <c r="S8093" s="77" t="e">
        <f>VLOOKUP($R$1&amp;R8093,定价因子!$E:$F,2,0)</f>
        <v>#N/A</v>
      </c>
      <c r="T8093" s="61"/>
      <c r="U8093" s="63"/>
      <c r="V8093" s="63"/>
      <c r="W8093" s="63"/>
      <c r="X8093" s="3"/>
    </row>
    <row r="8094" spans="1:24">
      <c r="A8094" s="3"/>
      <c r="B8094" s="3"/>
      <c r="C8094" s="3"/>
      <c r="D8094" s="3"/>
      <c r="E8094" s="79"/>
      <c r="F8094" s="3"/>
      <c r="G8094" s="77" t="e">
        <f>VLOOKUP($F$1&amp;F8094,定价因子!E:F,2,0)</f>
        <v>#N/A</v>
      </c>
      <c r="H8094" s="3"/>
      <c r="I8094" s="77" t="e">
        <f>VLOOKUP($H$1&amp;H8094,定价因子!E:F,2,0)</f>
        <v>#N/A</v>
      </c>
      <c r="J8094" s="3"/>
      <c r="K8094" s="77" t="e">
        <f>VLOOKUP($J$1&amp;J8094,定价因子!E:F,2,0)</f>
        <v>#N/A</v>
      </c>
      <c r="L8094" s="3"/>
      <c r="M8094" s="77" t="e">
        <f>VLOOKUP($L$1&amp;L8094,定价因子!E:F,2,0)</f>
        <v>#N/A</v>
      </c>
      <c r="N8094" s="3"/>
      <c r="O8094" s="77" t="e">
        <f>VLOOKUP($N$1&amp;N8094,定价因子!E:F,2,0)</f>
        <v>#N/A</v>
      </c>
      <c r="P8094" s="3"/>
      <c r="Q8094" s="55" t="e">
        <f>VLOOKUP($P$1&amp;P8094,定价因子!$E:$F,2,0)</f>
        <v>#N/A</v>
      </c>
      <c r="R8094" s="3"/>
      <c r="S8094" s="77" t="e">
        <f>VLOOKUP($R$1&amp;R8094,定价因子!$E:$F,2,0)</f>
        <v>#N/A</v>
      </c>
      <c r="T8094" s="61"/>
      <c r="U8094" s="63"/>
      <c r="V8094" s="63"/>
      <c r="W8094" s="63"/>
      <c r="X8094" s="3"/>
    </row>
    <row r="8095" spans="1:24">
      <c r="A8095" s="3"/>
      <c r="B8095" s="3"/>
      <c r="C8095" s="3"/>
      <c r="D8095" s="3"/>
      <c r="E8095" s="79"/>
      <c r="F8095" s="3"/>
      <c r="G8095" s="77" t="e">
        <f>VLOOKUP($F$1&amp;F8095,定价因子!E:F,2,0)</f>
        <v>#N/A</v>
      </c>
      <c r="H8095" s="3"/>
      <c r="I8095" s="77" t="e">
        <f>VLOOKUP($H$1&amp;H8095,定价因子!E:F,2,0)</f>
        <v>#N/A</v>
      </c>
      <c r="J8095" s="3"/>
      <c r="K8095" s="77" t="e">
        <f>VLOOKUP($J$1&amp;J8095,定价因子!E:F,2,0)</f>
        <v>#N/A</v>
      </c>
      <c r="L8095" s="3"/>
      <c r="M8095" s="77" t="e">
        <f>VLOOKUP($L$1&amp;L8095,定价因子!E:F,2,0)</f>
        <v>#N/A</v>
      </c>
      <c r="N8095" s="3"/>
      <c r="O8095" s="77" t="e">
        <f>VLOOKUP($N$1&amp;N8095,定价因子!E:F,2,0)</f>
        <v>#N/A</v>
      </c>
      <c r="P8095" s="3"/>
      <c r="Q8095" s="55" t="e">
        <f>VLOOKUP($P$1&amp;P8095,定价因子!$E:$F,2,0)</f>
        <v>#N/A</v>
      </c>
      <c r="R8095" s="3"/>
      <c r="S8095" s="77" t="e">
        <f>VLOOKUP($R$1&amp;R8095,定价因子!$E:$F,2,0)</f>
        <v>#N/A</v>
      </c>
      <c r="T8095" s="61"/>
      <c r="U8095" s="63"/>
      <c r="V8095" s="63"/>
      <c r="W8095" s="63"/>
      <c r="X8095" s="3"/>
    </row>
    <row r="8096" spans="1:24">
      <c r="A8096" s="3"/>
      <c r="B8096" s="3"/>
      <c r="C8096" s="3"/>
      <c r="D8096" s="3"/>
      <c r="E8096" s="79"/>
      <c r="F8096" s="3"/>
      <c r="G8096" s="77" t="e">
        <f>VLOOKUP($F$1&amp;F8096,定价因子!E:F,2,0)</f>
        <v>#N/A</v>
      </c>
      <c r="H8096" s="3"/>
      <c r="I8096" s="77" t="e">
        <f>VLOOKUP($H$1&amp;H8096,定价因子!E:F,2,0)</f>
        <v>#N/A</v>
      </c>
      <c r="J8096" s="3"/>
      <c r="K8096" s="77" t="e">
        <f>VLOOKUP($J$1&amp;J8096,定价因子!E:F,2,0)</f>
        <v>#N/A</v>
      </c>
      <c r="L8096" s="3"/>
      <c r="M8096" s="77" t="e">
        <f>VLOOKUP($L$1&amp;L8096,定价因子!E:F,2,0)</f>
        <v>#N/A</v>
      </c>
      <c r="N8096" s="3"/>
      <c r="O8096" s="77" t="e">
        <f>VLOOKUP($N$1&amp;N8096,定价因子!E:F,2,0)</f>
        <v>#N/A</v>
      </c>
      <c r="P8096" s="3"/>
      <c r="Q8096" s="55" t="e">
        <f>VLOOKUP($P$1&amp;P8096,定价因子!$E:$F,2,0)</f>
        <v>#N/A</v>
      </c>
      <c r="R8096" s="3"/>
      <c r="S8096" s="77" t="e">
        <f>VLOOKUP($R$1&amp;R8096,定价因子!$E:$F,2,0)</f>
        <v>#N/A</v>
      </c>
      <c r="T8096" s="61"/>
      <c r="U8096" s="63"/>
      <c r="V8096" s="63"/>
      <c r="W8096" s="63"/>
      <c r="X8096" s="3"/>
    </row>
    <row r="8097" spans="1:24">
      <c r="A8097" s="3"/>
      <c r="B8097" s="3"/>
      <c r="C8097" s="3"/>
      <c r="D8097" s="3"/>
      <c r="E8097" s="79"/>
      <c r="F8097" s="3"/>
      <c r="G8097" s="77" t="e">
        <f>VLOOKUP($F$1&amp;F8097,定价因子!E:F,2,0)</f>
        <v>#N/A</v>
      </c>
      <c r="H8097" s="3"/>
      <c r="I8097" s="77" t="e">
        <f>VLOOKUP($H$1&amp;H8097,定价因子!E:F,2,0)</f>
        <v>#N/A</v>
      </c>
      <c r="J8097" s="3"/>
      <c r="K8097" s="77" t="e">
        <f>VLOOKUP($J$1&amp;J8097,定价因子!E:F,2,0)</f>
        <v>#N/A</v>
      </c>
      <c r="L8097" s="3"/>
      <c r="M8097" s="77" t="e">
        <f>VLOOKUP($L$1&amp;L8097,定价因子!E:F,2,0)</f>
        <v>#N/A</v>
      </c>
      <c r="N8097" s="3"/>
      <c r="O8097" s="77" t="e">
        <f>VLOOKUP($N$1&amp;N8097,定价因子!E:F,2,0)</f>
        <v>#N/A</v>
      </c>
      <c r="P8097" s="3"/>
      <c r="Q8097" s="55" t="e">
        <f>VLOOKUP($P$1&amp;P8097,定价因子!$E:$F,2,0)</f>
        <v>#N/A</v>
      </c>
      <c r="R8097" s="3"/>
      <c r="S8097" s="77" t="e">
        <f>VLOOKUP($R$1&amp;R8097,定价因子!$E:$F,2,0)</f>
        <v>#N/A</v>
      </c>
      <c r="T8097" s="61"/>
      <c r="U8097" s="63"/>
      <c r="V8097" s="63"/>
      <c r="W8097" s="63"/>
      <c r="X8097" s="3"/>
    </row>
    <row r="8098" spans="1:24">
      <c r="A8098" s="3"/>
      <c r="B8098" s="3"/>
      <c r="C8098" s="3"/>
      <c r="D8098" s="3"/>
      <c r="E8098" s="79"/>
      <c r="F8098" s="3"/>
      <c r="G8098" s="77" t="e">
        <f>VLOOKUP($F$1&amp;F8098,定价因子!E:F,2,0)</f>
        <v>#N/A</v>
      </c>
      <c r="H8098" s="3"/>
      <c r="I8098" s="77" t="e">
        <f>VLOOKUP($H$1&amp;H8098,定价因子!E:F,2,0)</f>
        <v>#N/A</v>
      </c>
      <c r="J8098" s="3"/>
      <c r="K8098" s="77" t="e">
        <f>VLOOKUP($J$1&amp;J8098,定价因子!E:F,2,0)</f>
        <v>#N/A</v>
      </c>
      <c r="L8098" s="3"/>
      <c r="M8098" s="77" t="e">
        <f>VLOOKUP($L$1&amp;L8098,定价因子!E:F,2,0)</f>
        <v>#N/A</v>
      </c>
      <c r="N8098" s="3"/>
      <c r="O8098" s="77" t="e">
        <f>VLOOKUP($N$1&amp;N8098,定价因子!E:F,2,0)</f>
        <v>#N/A</v>
      </c>
      <c r="P8098" s="3"/>
      <c r="Q8098" s="55" t="e">
        <f>VLOOKUP($P$1&amp;P8098,定价因子!$E:$F,2,0)</f>
        <v>#N/A</v>
      </c>
      <c r="R8098" s="3"/>
      <c r="S8098" s="77" t="e">
        <f>VLOOKUP($R$1&amp;R8098,定价因子!$E:$F,2,0)</f>
        <v>#N/A</v>
      </c>
      <c r="T8098" s="61"/>
      <c r="U8098" s="63"/>
      <c r="V8098" s="63"/>
      <c r="W8098" s="63"/>
      <c r="X8098" s="3"/>
    </row>
    <row r="8099" spans="1:24">
      <c r="A8099" s="3"/>
      <c r="B8099" s="3"/>
      <c r="C8099" s="3"/>
      <c r="D8099" s="3"/>
      <c r="E8099" s="79"/>
      <c r="F8099" s="3"/>
      <c r="G8099" s="77" t="e">
        <f>VLOOKUP($F$1&amp;F8099,定价因子!E:F,2,0)</f>
        <v>#N/A</v>
      </c>
      <c r="H8099" s="3"/>
      <c r="I8099" s="77" t="e">
        <f>VLOOKUP($H$1&amp;H8099,定价因子!E:F,2,0)</f>
        <v>#N/A</v>
      </c>
      <c r="J8099" s="3"/>
      <c r="K8099" s="77" t="e">
        <f>VLOOKUP($J$1&amp;J8099,定价因子!E:F,2,0)</f>
        <v>#N/A</v>
      </c>
      <c r="L8099" s="3"/>
      <c r="M8099" s="77" t="e">
        <f>VLOOKUP($L$1&amp;L8099,定价因子!E:F,2,0)</f>
        <v>#N/A</v>
      </c>
      <c r="N8099" s="3"/>
      <c r="O8099" s="77" t="e">
        <f>VLOOKUP($N$1&amp;N8099,定价因子!E:F,2,0)</f>
        <v>#N/A</v>
      </c>
      <c r="P8099" s="3"/>
      <c r="Q8099" s="55" t="e">
        <f>VLOOKUP($P$1&amp;P8099,定价因子!$E:$F,2,0)</f>
        <v>#N/A</v>
      </c>
      <c r="R8099" s="3"/>
      <c r="S8099" s="77" t="e">
        <f>VLOOKUP($R$1&amp;R8099,定价因子!$E:$F,2,0)</f>
        <v>#N/A</v>
      </c>
      <c r="T8099" s="61"/>
      <c r="U8099" s="63"/>
      <c r="V8099" s="63"/>
      <c r="W8099" s="63"/>
      <c r="X8099" s="3"/>
    </row>
    <row r="8100" spans="1:24">
      <c r="A8100" s="3"/>
      <c r="B8100" s="3"/>
      <c r="C8100" s="3"/>
      <c r="D8100" s="3"/>
      <c r="E8100" s="79"/>
      <c r="F8100" s="3"/>
      <c r="G8100" s="77" t="e">
        <f>VLOOKUP($F$1&amp;F8100,定价因子!E:F,2,0)</f>
        <v>#N/A</v>
      </c>
      <c r="H8100" s="3"/>
      <c r="I8100" s="77" t="e">
        <f>VLOOKUP($H$1&amp;H8100,定价因子!E:F,2,0)</f>
        <v>#N/A</v>
      </c>
      <c r="J8100" s="3"/>
      <c r="K8100" s="77" t="e">
        <f>VLOOKUP($J$1&amp;J8100,定价因子!E:F,2,0)</f>
        <v>#N/A</v>
      </c>
      <c r="L8100" s="3"/>
      <c r="M8100" s="77" t="e">
        <f>VLOOKUP($L$1&amp;L8100,定价因子!E:F,2,0)</f>
        <v>#N/A</v>
      </c>
      <c r="N8100" s="3"/>
      <c r="O8100" s="77" t="e">
        <f>VLOOKUP($N$1&amp;N8100,定价因子!E:F,2,0)</f>
        <v>#N/A</v>
      </c>
      <c r="P8100" s="3"/>
      <c r="Q8100" s="55" t="e">
        <f>VLOOKUP($P$1&amp;P8100,定价因子!$E:$F,2,0)</f>
        <v>#N/A</v>
      </c>
      <c r="R8100" s="3"/>
      <c r="S8100" s="77" t="e">
        <f>VLOOKUP($R$1&amp;R8100,定价因子!$E:$F,2,0)</f>
        <v>#N/A</v>
      </c>
      <c r="T8100" s="61"/>
      <c r="U8100" s="63"/>
      <c r="V8100" s="63"/>
      <c r="W8100" s="63"/>
      <c r="X8100" s="3"/>
    </row>
    <row r="8101" spans="1:24">
      <c r="A8101" s="3"/>
      <c r="B8101" s="3"/>
      <c r="C8101" s="3"/>
      <c r="D8101" s="3"/>
      <c r="E8101" s="79"/>
      <c r="F8101" s="3"/>
      <c r="G8101" s="77" t="e">
        <f>VLOOKUP($F$1&amp;F8101,定价因子!E:F,2,0)</f>
        <v>#N/A</v>
      </c>
      <c r="H8101" s="3"/>
      <c r="I8101" s="77" t="e">
        <f>VLOOKUP($H$1&amp;H8101,定价因子!E:F,2,0)</f>
        <v>#N/A</v>
      </c>
      <c r="J8101" s="3"/>
      <c r="K8101" s="77" t="e">
        <f>VLOOKUP($J$1&amp;J8101,定价因子!E:F,2,0)</f>
        <v>#N/A</v>
      </c>
      <c r="L8101" s="3"/>
      <c r="M8101" s="77" t="e">
        <f>VLOOKUP($L$1&amp;L8101,定价因子!E:F,2,0)</f>
        <v>#N/A</v>
      </c>
      <c r="N8101" s="3"/>
      <c r="O8101" s="77" t="e">
        <f>VLOOKUP($N$1&amp;N8101,定价因子!E:F,2,0)</f>
        <v>#N/A</v>
      </c>
      <c r="P8101" s="3"/>
      <c r="Q8101" s="55" t="e">
        <f>VLOOKUP($P$1&amp;P8101,定价因子!$E:$F,2,0)</f>
        <v>#N/A</v>
      </c>
      <c r="R8101" s="3"/>
      <c r="S8101" s="77" t="e">
        <f>VLOOKUP($R$1&amp;R8101,定价因子!$E:$F,2,0)</f>
        <v>#N/A</v>
      </c>
      <c r="T8101" s="61"/>
      <c r="U8101" s="63"/>
      <c r="V8101" s="63"/>
      <c r="W8101" s="63"/>
      <c r="X8101" s="3"/>
    </row>
    <row r="8102" spans="1:24">
      <c r="A8102" s="3"/>
      <c r="B8102" s="3"/>
      <c r="C8102" s="3"/>
      <c r="D8102" s="3"/>
      <c r="E8102" s="79"/>
      <c r="F8102" s="3"/>
      <c r="G8102" s="77" t="e">
        <f>VLOOKUP($F$1&amp;F8102,定价因子!E:F,2,0)</f>
        <v>#N/A</v>
      </c>
      <c r="H8102" s="3"/>
      <c r="I8102" s="77" t="e">
        <f>VLOOKUP($H$1&amp;H8102,定价因子!E:F,2,0)</f>
        <v>#N/A</v>
      </c>
      <c r="J8102" s="3"/>
      <c r="K8102" s="77" t="e">
        <f>VLOOKUP($J$1&amp;J8102,定价因子!E:F,2,0)</f>
        <v>#N/A</v>
      </c>
      <c r="L8102" s="3"/>
      <c r="M8102" s="77" t="e">
        <f>VLOOKUP($L$1&amp;L8102,定价因子!E:F,2,0)</f>
        <v>#N/A</v>
      </c>
      <c r="N8102" s="3"/>
      <c r="O8102" s="77" t="e">
        <f>VLOOKUP($N$1&amp;N8102,定价因子!E:F,2,0)</f>
        <v>#N/A</v>
      </c>
      <c r="P8102" s="3"/>
      <c r="Q8102" s="55" t="e">
        <f>VLOOKUP($P$1&amp;P8102,定价因子!$E:$F,2,0)</f>
        <v>#N/A</v>
      </c>
      <c r="R8102" s="3"/>
      <c r="S8102" s="77" t="e">
        <f>VLOOKUP($R$1&amp;R8102,定价因子!$E:$F,2,0)</f>
        <v>#N/A</v>
      </c>
      <c r="T8102" s="61"/>
      <c r="U8102" s="63"/>
      <c r="V8102" s="63"/>
      <c r="W8102" s="63"/>
      <c r="X8102" s="3"/>
    </row>
    <row r="8103" spans="1:24">
      <c r="A8103" s="3"/>
      <c r="B8103" s="3"/>
      <c r="C8103" s="3"/>
      <c r="D8103" s="3"/>
      <c r="E8103" s="79"/>
      <c r="F8103" s="3"/>
      <c r="G8103" s="77" t="e">
        <f>VLOOKUP($F$1&amp;F8103,定价因子!E:F,2,0)</f>
        <v>#N/A</v>
      </c>
      <c r="H8103" s="3"/>
      <c r="I8103" s="77" t="e">
        <f>VLOOKUP($H$1&amp;H8103,定价因子!E:F,2,0)</f>
        <v>#N/A</v>
      </c>
      <c r="J8103" s="3"/>
      <c r="K8103" s="77" t="e">
        <f>VLOOKUP($J$1&amp;J8103,定价因子!E:F,2,0)</f>
        <v>#N/A</v>
      </c>
      <c r="L8103" s="3"/>
      <c r="M8103" s="77" t="e">
        <f>VLOOKUP($L$1&amp;L8103,定价因子!E:F,2,0)</f>
        <v>#N/A</v>
      </c>
      <c r="N8103" s="3"/>
      <c r="O8103" s="77" t="e">
        <f>VLOOKUP($N$1&amp;N8103,定价因子!E:F,2,0)</f>
        <v>#N/A</v>
      </c>
      <c r="P8103" s="3"/>
      <c r="Q8103" s="55" t="e">
        <f>VLOOKUP($P$1&amp;P8103,定价因子!$E:$F,2,0)</f>
        <v>#N/A</v>
      </c>
      <c r="R8103" s="3"/>
      <c r="S8103" s="77" t="e">
        <f>VLOOKUP($R$1&amp;R8103,定价因子!$E:$F,2,0)</f>
        <v>#N/A</v>
      </c>
      <c r="T8103" s="61"/>
      <c r="U8103" s="63"/>
      <c r="V8103" s="63"/>
      <c r="W8103" s="63"/>
      <c r="X8103" s="3"/>
    </row>
    <row r="8104" spans="1:24">
      <c r="A8104" s="3"/>
      <c r="B8104" s="3"/>
      <c r="C8104" s="3"/>
      <c r="D8104" s="3"/>
      <c r="E8104" s="79"/>
      <c r="F8104" s="3"/>
      <c r="G8104" s="77" t="e">
        <f>VLOOKUP($F$1&amp;F8104,定价因子!E:F,2,0)</f>
        <v>#N/A</v>
      </c>
      <c r="H8104" s="3"/>
      <c r="I8104" s="77" t="e">
        <f>VLOOKUP($H$1&amp;H8104,定价因子!E:F,2,0)</f>
        <v>#N/A</v>
      </c>
      <c r="J8104" s="3"/>
      <c r="K8104" s="77" t="e">
        <f>VLOOKUP($J$1&amp;J8104,定价因子!E:F,2,0)</f>
        <v>#N/A</v>
      </c>
      <c r="L8104" s="3"/>
      <c r="M8104" s="77" t="e">
        <f>VLOOKUP($L$1&amp;L8104,定价因子!E:F,2,0)</f>
        <v>#N/A</v>
      </c>
      <c r="N8104" s="3"/>
      <c r="O8104" s="77" t="e">
        <f>VLOOKUP($N$1&amp;N8104,定价因子!E:F,2,0)</f>
        <v>#N/A</v>
      </c>
      <c r="P8104" s="3"/>
      <c r="Q8104" s="55" t="e">
        <f>VLOOKUP($P$1&amp;P8104,定价因子!$E:$F,2,0)</f>
        <v>#N/A</v>
      </c>
      <c r="R8104" s="3"/>
      <c r="S8104" s="77" t="e">
        <f>VLOOKUP($R$1&amp;R8104,定价因子!$E:$F,2,0)</f>
        <v>#N/A</v>
      </c>
      <c r="T8104" s="61"/>
      <c r="U8104" s="63"/>
      <c r="V8104" s="63"/>
      <c r="W8104" s="63"/>
      <c r="X8104" s="3"/>
    </row>
    <row r="8105" spans="1:24">
      <c r="A8105" s="3"/>
      <c r="B8105" s="3"/>
      <c r="C8105" s="3"/>
      <c r="D8105" s="3"/>
      <c r="E8105" s="79"/>
      <c r="F8105" s="3"/>
      <c r="G8105" s="77" t="e">
        <f>VLOOKUP($F$1&amp;F8105,定价因子!E:F,2,0)</f>
        <v>#N/A</v>
      </c>
      <c r="H8105" s="3"/>
      <c r="I8105" s="77" t="e">
        <f>VLOOKUP($H$1&amp;H8105,定价因子!E:F,2,0)</f>
        <v>#N/A</v>
      </c>
      <c r="J8105" s="3"/>
      <c r="K8105" s="77" t="e">
        <f>VLOOKUP($J$1&amp;J8105,定价因子!E:F,2,0)</f>
        <v>#N/A</v>
      </c>
      <c r="L8105" s="3"/>
      <c r="M8105" s="77" t="e">
        <f>VLOOKUP($L$1&amp;L8105,定价因子!E:F,2,0)</f>
        <v>#N/A</v>
      </c>
      <c r="N8105" s="3"/>
      <c r="O8105" s="77" t="e">
        <f>VLOOKUP($N$1&amp;N8105,定价因子!E:F,2,0)</f>
        <v>#N/A</v>
      </c>
      <c r="P8105" s="3"/>
      <c r="Q8105" s="55" t="e">
        <f>VLOOKUP($P$1&amp;P8105,定价因子!$E:$F,2,0)</f>
        <v>#N/A</v>
      </c>
      <c r="R8105" s="3"/>
      <c r="S8105" s="77" t="e">
        <f>VLOOKUP($R$1&amp;R8105,定价因子!$E:$F,2,0)</f>
        <v>#N/A</v>
      </c>
      <c r="T8105" s="61"/>
      <c r="U8105" s="63"/>
      <c r="V8105" s="63"/>
      <c r="W8105" s="63"/>
      <c r="X8105" s="3"/>
    </row>
    <row r="8106" spans="1:24">
      <c r="A8106" s="3"/>
      <c r="B8106" s="3"/>
      <c r="C8106" s="3"/>
      <c r="D8106" s="3"/>
      <c r="E8106" s="79"/>
      <c r="F8106" s="3"/>
      <c r="G8106" s="77" t="e">
        <f>VLOOKUP($F$1&amp;F8106,定价因子!E:F,2,0)</f>
        <v>#N/A</v>
      </c>
      <c r="H8106" s="3"/>
      <c r="I8106" s="77" t="e">
        <f>VLOOKUP($H$1&amp;H8106,定价因子!E:F,2,0)</f>
        <v>#N/A</v>
      </c>
      <c r="J8106" s="3"/>
      <c r="K8106" s="77" t="e">
        <f>VLOOKUP($J$1&amp;J8106,定价因子!E:F,2,0)</f>
        <v>#N/A</v>
      </c>
      <c r="L8106" s="3"/>
      <c r="M8106" s="77" t="e">
        <f>VLOOKUP($L$1&amp;L8106,定价因子!E:F,2,0)</f>
        <v>#N/A</v>
      </c>
      <c r="N8106" s="3"/>
      <c r="O8106" s="77" t="e">
        <f>VLOOKUP($N$1&amp;N8106,定价因子!E:F,2,0)</f>
        <v>#N/A</v>
      </c>
      <c r="P8106" s="3"/>
      <c r="Q8106" s="55" t="e">
        <f>VLOOKUP($P$1&amp;P8106,定价因子!$E:$F,2,0)</f>
        <v>#N/A</v>
      </c>
      <c r="R8106" s="3"/>
      <c r="S8106" s="77" t="e">
        <f>VLOOKUP($R$1&amp;R8106,定价因子!$E:$F,2,0)</f>
        <v>#N/A</v>
      </c>
      <c r="T8106" s="61"/>
      <c r="U8106" s="63"/>
      <c r="V8106" s="63"/>
      <c r="W8106" s="63"/>
      <c r="X8106" s="3"/>
    </row>
    <row r="8107" spans="1:24">
      <c r="A8107" s="3"/>
      <c r="B8107" s="3"/>
      <c r="C8107" s="3"/>
      <c r="D8107" s="3"/>
      <c r="E8107" s="79"/>
      <c r="F8107" s="3"/>
      <c r="G8107" s="77" t="e">
        <f>VLOOKUP($F$1&amp;F8107,定价因子!E:F,2,0)</f>
        <v>#N/A</v>
      </c>
      <c r="H8107" s="3"/>
      <c r="I8107" s="77" t="e">
        <f>VLOOKUP($H$1&amp;H8107,定价因子!E:F,2,0)</f>
        <v>#N/A</v>
      </c>
      <c r="J8107" s="3"/>
      <c r="K8107" s="77" t="e">
        <f>VLOOKUP($J$1&amp;J8107,定价因子!E:F,2,0)</f>
        <v>#N/A</v>
      </c>
      <c r="L8107" s="3"/>
      <c r="M8107" s="77" t="e">
        <f>VLOOKUP($L$1&amp;L8107,定价因子!E:F,2,0)</f>
        <v>#N/A</v>
      </c>
      <c r="N8107" s="3"/>
      <c r="O8107" s="77" t="e">
        <f>VLOOKUP($N$1&amp;N8107,定价因子!E:F,2,0)</f>
        <v>#N/A</v>
      </c>
      <c r="P8107" s="3"/>
      <c r="Q8107" s="55" t="e">
        <f>VLOOKUP($P$1&amp;P8107,定价因子!$E:$F,2,0)</f>
        <v>#N/A</v>
      </c>
      <c r="R8107" s="3"/>
      <c r="S8107" s="77" t="e">
        <f>VLOOKUP($R$1&amp;R8107,定价因子!$E:$F,2,0)</f>
        <v>#N/A</v>
      </c>
      <c r="T8107" s="61"/>
      <c r="U8107" s="63"/>
      <c r="V8107" s="63"/>
      <c r="W8107" s="63"/>
      <c r="X8107" s="3"/>
    </row>
    <row r="8108" spans="1:24">
      <c r="A8108" s="3"/>
      <c r="B8108" s="3"/>
      <c r="C8108" s="3"/>
      <c r="D8108" s="3"/>
      <c r="E8108" s="79"/>
      <c r="F8108" s="3"/>
      <c r="G8108" s="77" t="e">
        <f>VLOOKUP($F$1&amp;F8108,定价因子!E:F,2,0)</f>
        <v>#N/A</v>
      </c>
      <c r="H8108" s="3"/>
      <c r="I8108" s="77" t="e">
        <f>VLOOKUP($H$1&amp;H8108,定价因子!E:F,2,0)</f>
        <v>#N/A</v>
      </c>
      <c r="J8108" s="3"/>
      <c r="K8108" s="77" t="e">
        <f>VLOOKUP($J$1&amp;J8108,定价因子!E:F,2,0)</f>
        <v>#N/A</v>
      </c>
      <c r="L8108" s="3"/>
      <c r="M8108" s="77" t="e">
        <f>VLOOKUP($L$1&amp;L8108,定价因子!E:F,2,0)</f>
        <v>#N/A</v>
      </c>
      <c r="N8108" s="3"/>
      <c r="O8108" s="77" t="e">
        <f>VLOOKUP($N$1&amp;N8108,定价因子!E:F,2,0)</f>
        <v>#N/A</v>
      </c>
      <c r="P8108" s="3"/>
      <c r="Q8108" s="55" t="e">
        <f>VLOOKUP($P$1&amp;P8108,定价因子!$E:$F,2,0)</f>
        <v>#N/A</v>
      </c>
      <c r="R8108" s="3"/>
      <c r="S8108" s="77" t="e">
        <f>VLOOKUP($R$1&amp;R8108,定价因子!$E:$F,2,0)</f>
        <v>#N/A</v>
      </c>
      <c r="T8108" s="61"/>
      <c r="U8108" s="63"/>
      <c r="V8108" s="63"/>
      <c r="W8108" s="63"/>
      <c r="X8108" s="3"/>
    </row>
    <row r="8109" spans="1:24">
      <c r="A8109" s="3"/>
      <c r="B8109" s="3"/>
      <c r="C8109" s="3"/>
      <c r="D8109" s="3"/>
      <c r="E8109" s="79"/>
      <c r="F8109" s="3"/>
      <c r="G8109" s="77" t="e">
        <f>VLOOKUP($F$1&amp;F8109,定价因子!E:F,2,0)</f>
        <v>#N/A</v>
      </c>
      <c r="H8109" s="3"/>
      <c r="I8109" s="77" t="e">
        <f>VLOOKUP($H$1&amp;H8109,定价因子!E:F,2,0)</f>
        <v>#N/A</v>
      </c>
      <c r="J8109" s="3"/>
      <c r="K8109" s="77" t="e">
        <f>VLOOKUP($J$1&amp;J8109,定价因子!E:F,2,0)</f>
        <v>#N/A</v>
      </c>
      <c r="L8109" s="3"/>
      <c r="M8109" s="77" t="e">
        <f>VLOOKUP($L$1&amp;L8109,定价因子!E:F,2,0)</f>
        <v>#N/A</v>
      </c>
      <c r="N8109" s="3"/>
      <c r="O8109" s="77" t="e">
        <f>VLOOKUP($N$1&amp;N8109,定价因子!E:F,2,0)</f>
        <v>#N/A</v>
      </c>
      <c r="P8109" s="3"/>
      <c r="Q8109" s="55" t="e">
        <f>VLOOKUP($P$1&amp;P8109,定价因子!$E:$F,2,0)</f>
        <v>#N/A</v>
      </c>
      <c r="R8109" s="3"/>
      <c r="S8109" s="77" t="e">
        <f>VLOOKUP($R$1&amp;R8109,定价因子!$E:$F,2,0)</f>
        <v>#N/A</v>
      </c>
      <c r="T8109" s="61"/>
      <c r="U8109" s="63"/>
      <c r="V8109" s="63"/>
      <c r="W8109" s="63"/>
      <c r="X8109" s="3"/>
    </row>
    <row r="8110" spans="1:24">
      <c r="A8110" s="3"/>
      <c r="B8110" s="3"/>
      <c r="C8110" s="3"/>
      <c r="D8110" s="3"/>
      <c r="E8110" s="79"/>
      <c r="F8110" s="3"/>
      <c r="G8110" s="77" t="e">
        <f>VLOOKUP($F$1&amp;F8110,定价因子!E:F,2,0)</f>
        <v>#N/A</v>
      </c>
      <c r="H8110" s="3"/>
      <c r="I8110" s="77" t="e">
        <f>VLOOKUP($H$1&amp;H8110,定价因子!E:F,2,0)</f>
        <v>#N/A</v>
      </c>
      <c r="J8110" s="3"/>
      <c r="K8110" s="77" t="e">
        <f>VLOOKUP($J$1&amp;J8110,定价因子!E:F,2,0)</f>
        <v>#N/A</v>
      </c>
      <c r="L8110" s="3"/>
      <c r="M8110" s="77" t="e">
        <f>VLOOKUP($L$1&amp;L8110,定价因子!E:F,2,0)</f>
        <v>#N/A</v>
      </c>
      <c r="N8110" s="3"/>
      <c r="O8110" s="77" t="e">
        <f>VLOOKUP($N$1&amp;N8110,定价因子!E:F,2,0)</f>
        <v>#N/A</v>
      </c>
      <c r="P8110" s="3"/>
      <c r="Q8110" s="55" t="e">
        <f>VLOOKUP($P$1&amp;P8110,定价因子!$E:$F,2,0)</f>
        <v>#N/A</v>
      </c>
      <c r="R8110" s="3"/>
      <c r="S8110" s="77" t="e">
        <f>VLOOKUP($R$1&amp;R8110,定价因子!$E:$F,2,0)</f>
        <v>#N/A</v>
      </c>
      <c r="T8110" s="61"/>
      <c r="U8110" s="63"/>
      <c r="V8110" s="63"/>
      <c r="W8110" s="63"/>
      <c r="X8110" s="3"/>
    </row>
    <row r="8111" spans="1:24">
      <c r="A8111" s="3"/>
      <c r="B8111" s="3"/>
      <c r="C8111" s="3"/>
      <c r="D8111" s="3"/>
      <c r="E8111" s="79"/>
      <c r="F8111" s="3"/>
      <c r="G8111" s="77" t="e">
        <f>VLOOKUP($F$1&amp;F8111,定价因子!E:F,2,0)</f>
        <v>#N/A</v>
      </c>
      <c r="H8111" s="3"/>
      <c r="I8111" s="77" t="e">
        <f>VLOOKUP($H$1&amp;H8111,定价因子!E:F,2,0)</f>
        <v>#N/A</v>
      </c>
      <c r="J8111" s="3"/>
      <c r="K8111" s="77" t="e">
        <f>VLOOKUP($J$1&amp;J8111,定价因子!E:F,2,0)</f>
        <v>#N/A</v>
      </c>
      <c r="L8111" s="3"/>
      <c r="M8111" s="77" t="e">
        <f>VLOOKUP($L$1&amp;L8111,定价因子!E:F,2,0)</f>
        <v>#N/A</v>
      </c>
      <c r="N8111" s="3"/>
      <c r="O8111" s="77" t="e">
        <f>VLOOKUP($N$1&amp;N8111,定价因子!E:F,2,0)</f>
        <v>#N/A</v>
      </c>
      <c r="P8111" s="3"/>
      <c r="Q8111" s="55" t="e">
        <f>VLOOKUP($P$1&amp;P8111,定价因子!$E:$F,2,0)</f>
        <v>#N/A</v>
      </c>
      <c r="R8111" s="3"/>
      <c r="S8111" s="77" t="e">
        <f>VLOOKUP($R$1&amp;R8111,定价因子!$E:$F,2,0)</f>
        <v>#N/A</v>
      </c>
      <c r="T8111" s="61"/>
      <c r="U8111" s="63"/>
      <c r="V8111" s="63"/>
      <c r="W8111" s="63"/>
      <c r="X8111" s="3"/>
    </row>
    <row r="8112" spans="1:24">
      <c r="A8112" s="3"/>
      <c r="B8112" s="3"/>
      <c r="C8112" s="3"/>
      <c r="D8112" s="3"/>
      <c r="E8112" s="79"/>
      <c r="F8112" s="3"/>
      <c r="G8112" s="77" t="e">
        <f>VLOOKUP($F$1&amp;F8112,定价因子!E:F,2,0)</f>
        <v>#N/A</v>
      </c>
      <c r="H8112" s="3"/>
      <c r="I8112" s="77" t="e">
        <f>VLOOKUP($H$1&amp;H8112,定价因子!E:F,2,0)</f>
        <v>#N/A</v>
      </c>
      <c r="J8112" s="3"/>
      <c r="K8112" s="77" t="e">
        <f>VLOOKUP($J$1&amp;J8112,定价因子!E:F,2,0)</f>
        <v>#N/A</v>
      </c>
      <c r="L8112" s="3"/>
      <c r="M8112" s="77" t="e">
        <f>VLOOKUP($L$1&amp;L8112,定价因子!E:F,2,0)</f>
        <v>#N/A</v>
      </c>
      <c r="N8112" s="3"/>
      <c r="O8112" s="77" t="e">
        <f>VLOOKUP($N$1&amp;N8112,定价因子!E:F,2,0)</f>
        <v>#N/A</v>
      </c>
      <c r="P8112" s="3"/>
      <c r="Q8112" s="55" t="e">
        <f>VLOOKUP($P$1&amp;P8112,定价因子!$E:$F,2,0)</f>
        <v>#N/A</v>
      </c>
      <c r="R8112" s="3"/>
      <c r="S8112" s="77" t="e">
        <f>VLOOKUP($R$1&amp;R8112,定价因子!$E:$F,2,0)</f>
        <v>#N/A</v>
      </c>
      <c r="T8112" s="61"/>
      <c r="U8112" s="63"/>
      <c r="V8112" s="63"/>
      <c r="W8112" s="63"/>
      <c r="X8112" s="3"/>
    </row>
    <row r="8113" spans="1:24">
      <c r="A8113" s="3"/>
      <c r="B8113" s="3"/>
      <c r="C8113" s="3"/>
      <c r="D8113" s="3"/>
      <c r="E8113" s="79"/>
      <c r="F8113" s="3"/>
      <c r="G8113" s="77" t="e">
        <f>VLOOKUP($F$1&amp;F8113,定价因子!E:F,2,0)</f>
        <v>#N/A</v>
      </c>
      <c r="H8113" s="3"/>
      <c r="I8113" s="77" t="e">
        <f>VLOOKUP($H$1&amp;H8113,定价因子!E:F,2,0)</f>
        <v>#N/A</v>
      </c>
      <c r="J8113" s="3"/>
      <c r="K8113" s="77" t="e">
        <f>VLOOKUP($J$1&amp;J8113,定价因子!E:F,2,0)</f>
        <v>#N/A</v>
      </c>
      <c r="L8113" s="3"/>
      <c r="M8113" s="77" t="e">
        <f>VLOOKUP($L$1&amp;L8113,定价因子!E:F,2,0)</f>
        <v>#N/A</v>
      </c>
      <c r="N8113" s="3"/>
      <c r="O8113" s="77" t="e">
        <f>VLOOKUP($N$1&amp;N8113,定价因子!E:F,2,0)</f>
        <v>#N/A</v>
      </c>
      <c r="P8113" s="3"/>
      <c r="Q8113" s="55" t="e">
        <f>VLOOKUP($P$1&amp;P8113,定价因子!$E:$F,2,0)</f>
        <v>#N/A</v>
      </c>
      <c r="R8113" s="3"/>
      <c r="S8113" s="77" t="e">
        <f>VLOOKUP($R$1&amp;R8113,定价因子!$E:$F,2,0)</f>
        <v>#N/A</v>
      </c>
      <c r="T8113" s="61"/>
      <c r="U8113" s="63"/>
      <c r="V8113" s="63"/>
      <c r="W8113" s="63"/>
      <c r="X8113" s="3"/>
    </row>
    <row r="8114" spans="1:24">
      <c r="A8114" s="3"/>
      <c r="B8114" s="3"/>
      <c r="C8114" s="3"/>
      <c r="D8114" s="3"/>
      <c r="E8114" s="79"/>
      <c r="F8114" s="3"/>
      <c r="G8114" s="77" t="e">
        <f>VLOOKUP($F$1&amp;F8114,定价因子!E:F,2,0)</f>
        <v>#N/A</v>
      </c>
      <c r="H8114" s="3"/>
      <c r="I8114" s="77" t="e">
        <f>VLOOKUP($H$1&amp;H8114,定价因子!E:F,2,0)</f>
        <v>#N/A</v>
      </c>
      <c r="J8114" s="3"/>
      <c r="K8114" s="77" t="e">
        <f>VLOOKUP($J$1&amp;J8114,定价因子!E:F,2,0)</f>
        <v>#N/A</v>
      </c>
      <c r="L8114" s="3"/>
      <c r="M8114" s="77" t="e">
        <f>VLOOKUP($L$1&amp;L8114,定价因子!E:F,2,0)</f>
        <v>#N/A</v>
      </c>
      <c r="N8114" s="3"/>
      <c r="O8114" s="77" t="e">
        <f>VLOOKUP($N$1&amp;N8114,定价因子!E:F,2,0)</f>
        <v>#N/A</v>
      </c>
      <c r="P8114" s="3"/>
      <c r="Q8114" s="55" t="e">
        <f>VLOOKUP($P$1&amp;P8114,定价因子!$E:$F,2,0)</f>
        <v>#N/A</v>
      </c>
      <c r="R8114" s="3"/>
      <c r="S8114" s="77" t="e">
        <f>VLOOKUP($R$1&amp;R8114,定价因子!$E:$F,2,0)</f>
        <v>#N/A</v>
      </c>
      <c r="T8114" s="61"/>
      <c r="U8114" s="63"/>
      <c r="V8114" s="63"/>
      <c r="W8114" s="63"/>
      <c r="X8114" s="3"/>
    </row>
    <row r="8115" spans="1:24">
      <c r="A8115" s="3"/>
      <c r="B8115" s="3"/>
      <c r="C8115" s="3"/>
      <c r="D8115" s="3"/>
      <c r="E8115" s="79"/>
      <c r="F8115" s="3"/>
      <c r="G8115" s="77" t="e">
        <f>VLOOKUP($F$1&amp;F8115,定价因子!E:F,2,0)</f>
        <v>#N/A</v>
      </c>
      <c r="H8115" s="3"/>
      <c r="I8115" s="77" t="e">
        <f>VLOOKUP($H$1&amp;H8115,定价因子!E:F,2,0)</f>
        <v>#N/A</v>
      </c>
      <c r="J8115" s="3"/>
      <c r="K8115" s="77" t="e">
        <f>VLOOKUP($J$1&amp;J8115,定价因子!E:F,2,0)</f>
        <v>#N/A</v>
      </c>
      <c r="L8115" s="3"/>
      <c r="M8115" s="77" t="e">
        <f>VLOOKUP($L$1&amp;L8115,定价因子!E:F,2,0)</f>
        <v>#N/A</v>
      </c>
      <c r="N8115" s="3"/>
      <c r="O8115" s="77" t="e">
        <f>VLOOKUP($N$1&amp;N8115,定价因子!E:F,2,0)</f>
        <v>#N/A</v>
      </c>
      <c r="P8115" s="3"/>
      <c r="Q8115" s="55" t="e">
        <f>VLOOKUP($P$1&amp;P8115,定价因子!$E:$F,2,0)</f>
        <v>#N/A</v>
      </c>
      <c r="R8115" s="3"/>
      <c r="S8115" s="77" t="e">
        <f>VLOOKUP($R$1&amp;R8115,定价因子!$E:$F,2,0)</f>
        <v>#N/A</v>
      </c>
      <c r="T8115" s="61"/>
      <c r="U8115" s="63"/>
      <c r="V8115" s="63"/>
      <c r="W8115" s="63"/>
      <c r="X8115" s="3"/>
    </row>
    <row r="8116" spans="1:24">
      <c r="A8116" s="3"/>
      <c r="B8116" s="3"/>
      <c r="C8116" s="3"/>
      <c r="D8116" s="3"/>
      <c r="E8116" s="79"/>
      <c r="F8116" s="3"/>
      <c r="G8116" s="77" t="e">
        <f>VLOOKUP($F$1&amp;F8116,定价因子!E:F,2,0)</f>
        <v>#N/A</v>
      </c>
      <c r="H8116" s="3"/>
      <c r="I8116" s="77" t="e">
        <f>VLOOKUP($H$1&amp;H8116,定价因子!E:F,2,0)</f>
        <v>#N/A</v>
      </c>
      <c r="J8116" s="3"/>
      <c r="K8116" s="77" t="e">
        <f>VLOOKUP($J$1&amp;J8116,定价因子!E:F,2,0)</f>
        <v>#N/A</v>
      </c>
      <c r="L8116" s="3"/>
      <c r="M8116" s="77" t="e">
        <f>VLOOKUP($L$1&amp;L8116,定价因子!E:F,2,0)</f>
        <v>#N/A</v>
      </c>
      <c r="N8116" s="3"/>
      <c r="O8116" s="77" t="e">
        <f>VLOOKUP($N$1&amp;N8116,定价因子!E:F,2,0)</f>
        <v>#N/A</v>
      </c>
      <c r="P8116" s="3"/>
      <c r="Q8116" s="55" t="e">
        <f>VLOOKUP($P$1&amp;P8116,定价因子!$E:$F,2,0)</f>
        <v>#N/A</v>
      </c>
      <c r="R8116" s="3"/>
      <c r="S8116" s="77" t="e">
        <f>VLOOKUP($R$1&amp;R8116,定价因子!$E:$F,2,0)</f>
        <v>#N/A</v>
      </c>
      <c r="T8116" s="61"/>
      <c r="U8116" s="63"/>
      <c r="V8116" s="63"/>
      <c r="W8116" s="63"/>
      <c r="X8116" s="3"/>
    </row>
    <row r="8117" spans="1:24">
      <c r="A8117" s="3"/>
      <c r="B8117" s="3"/>
      <c r="C8117" s="3"/>
      <c r="D8117" s="3"/>
      <c r="E8117" s="79"/>
      <c r="F8117" s="3"/>
      <c r="G8117" s="77" t="e">
        <f>VLOOKUP($F$1&amp;F8117,定价因子!E:F,2,0)</f>
        <v>#N/A</v>
      </c>
      <c r="H8117" s="3"/>
      <c r="I8117" s="77" t="e">
        <f>VLOOKUP($H$1&amp;H8117,定价因子!E:F,2,0)</f>
        <v>#N/A</v>
      </c>
      <c r="J8117" s="3"/>
      <c r="K8117" s="77" t="e">
        <f>VLOOKUP($J$1&amp;J8117,定价因子!E:F,2,0)</f>
        <v>#N/A</v>
      </c>
      <c r="L8117" s="3"/>
      <c r="M8117" s="77" t="e">
        <f>VLOOKUP($L$1&amp;L8117,定价因子!E:F,2,0)</f>
        <v>#N/A</v>
      </c>
      <c r="N8117" s="3"/>
      <c r="O8117" s="77" t="e">
        <f>VLOOKUP($N$1&amp;N8117,定价因子!E:F,2,0)</f>
        <v>#N/A</v>
      </c>
      <c r="P8117" s="3"/>
      <c r="Q8117" s="55" t="e">
        <f>VLOOKUP($P$1&amp;P8117,定价因子!$E:$F,2,0)</f>
        <v>#N/A</v>
      </c>
      <c r="R8117" s="3"/>
      <c r="S8117" s="77" t="e">
        <f>VLOOKUP($R$1&amp;R8117,定价因子!$E:$F,2,0)</f>
        <v>#N/A</v>
      </c>
      <c r="T8117" s="61"/>
      <c r="U8117" s="63"/>
      <c r="V8117" s="63"/>
      <c r="W8117" s="63"/>
      <c r="X8117" s="3"/>
    </row>
    <row r="8118" spans="1:24">
      <c r="A8118" s="3"/>
      <c r="B8118" s="3"/>
      <c r="C8118" s="3"/>
      <c r="D8118" s="3"/>
      <c r="E8118" s="79"/>
      <c r="F8118" s="3"/>
      <c r="G8118" s="77" t="e">
        <f>VLOOKUP($F$1&amp;F8118,定价因子!E:F,2,0)</f>
        <v>#N/A</v>
      </c>
      <c r="H8118" s="3"/>
      <c r="I8118" s="77" t="e">
        <f>VLOOKUP($H$1&amp;H8118,定价因子!E:F,2,0)</f>
        <v>#N/A</v>
      </c>
      <c r="J8118" s="3"/>
      <c r="K8118" s="77" t="e">
        <f>VLOOKUP($J$1&amp;J8118,定价因子!E:F,2,0)</f>
        <v>#N/A</v>
      </c>
      <c r="L8118" s="3"/>
      <c r="M8118" s="77" t="e">
        <f>VLOOKUP($L$1&amp;L8118,定价因子!E:F,2,0)</f>
        <v>#N/A</v>
      </c>
      <c r="N8118" s="3"/>
      <c r="O8118" s="77" t="e">
        <f>VLOOKUP($N$1&amp;N8118,定价因子!E:F,2,0)</f>
        <v>#N/A</v>
      </c>
      <c r="P8118" s="3"/>
      <c r="Q8118" s="55" t="e">
        <f>VLOOKUP($P$1&amp;P8118,定价因子!$E:$F,2,0)</f>
        <v>#N/A</v>
      </c>
      <c r="R8118" s="3"/>
      <c r="S8118" s="77" t="e">
        <f>VLOOKUP($R$1&amp;R8118,定价因子!$E:$F,2,0)</f>
        <v>#N/A</v>
      </c>
      <c r="T8118" s="61"/>
      <c r="U8118" s="63"/>
      <c r="V8118" s="63"/>
      <c r="W8118" s="63"/>
      <c r="X8118" s="3"/>
    </row>
    <row r="8119" spans="1:24">
      <c r="A8119" s="3"/>
      <c r="B8119" s="3"/>
      <c r="C8119" s="3"/>
      <c r="D8119" s="3"/>
      <c r="E8119" s="79"/>
      <c r="F8119" s="3"/>
      <c r="G8119" s="77" t="e">
        <f>VLOOKUP($F$1&amp;F8119,定价因子!E:F,2,0)</f>
        <v>#N/A</v>
      </c>
      <c r="H8119" s="3"/>
      <c r="I8119" s="77" t="e">
        <f>VLOOKUP($H$1&amp;H8119,定价因子!E:F,2,0)</f>
        <v>#N/A</v>
      </c>
      <c r="J8119" s="3"/>
      <c r="K8119" s="77" t="e">
        <f>VLOOKUP($J$1&amp;J8119,定价因子!E:F,2,0)</f>
        <v>#N/A</v>
      </c>
      <c r="L8119" s="3"/>
      <c r="M8119" s="77" t="e">
        <f>VLOOKUP($L$1&amp;L8119,定价因子!E:F,2,0)</f>
        <v>#N/A</v>
      </c>
      <c r="N8119" s="3"/>
      <c r="O8119" s="77" t="e">
        <f>VLOOKUP($N$1&amp;N8119,定价因子!E:F,2,0)</f>
        <v>#N/A</v>
      </c>
      <c r="P8119" s="3"/>
      <c r="Q8119" s="55" t="e">
        <f>VLOOKUP($P$1&amp;P8119,定价因子!$E:$F,2,0)</f>
        <v>#N/A</v>
      </c>
      <c r="R8119" s="3"/>
      <c r="S8119" s="77" t="e">
        <f>VLOOKUP($R$1&amp;R8119,定价因子!$E:$F,2,0)</f>
        <v>#N/A</v>
      </c>
      <c r="T8119" s="61"/>
      <c r="U8119" s="63"/>
      <c r="V8119" s="63"/>
      <c r="W8119" s="63"/>
      <c r="X8119" s="3"/>
    </row>
    <row r="8120" spans="1:24">
      <c r="A8120" s="3"/>
      <c r="B8120" s="3"/>
      <c r="C8120" s="3"/>
      <c r="D8120" s="3"/>
      <c r="E8120" s="79"/>
      <c r="F8120" s="3"/>
      <c r="G8120" s="77" t="e">
        <f>VLOOKUP($F$1&amp;F8120,定价因子!E:F,2,0)</f>
        <v>#N/A</v>
      </c>
      <c r="H8120" s="3"/>
      <c r="I8120" s="77" t="e">
        <f>VLOOKUP($H$1&amp;H8120,定价因子!E:F,2,0)</f>
        <v>#N/A</v>
      </c>
      <c r="J8120" s="3"/>
      <c r="K8120" s="77" t="e">
        <f>VLOOKUP($J$1&amp;J8120,定价因子!E:F,2,0)</f>
        <v>#N/A</v>
      </c>
      <c r="L8120" s="3"/>
      <c r="M8120" s="77" t="e">
        <f>VLOOKUP($L$1&amp;L8120,定价因子!E:F,2,0)</f>
        <v>#N/A</v>
      </c>
      <c r="N8120" s="3"/>
      <c r="O8120" s="77" t="e">
        <f>VLOOKUP($N$1&amp;N8120,定价因子!E:F,2,0)</f>
        <v>#N/A</v>
      </c>
      <c r="P8120" s="3"/>
      <c r="Q8120" s="55" t="e">
        <f>VLOOKUP($P$1&amp;P8120,定价因子!$E:$F,2,0)</f>
        <v>#N/A</v>
      </c>
      <c r="R8120" s="3"/>
      <c r="S8120" s="77" t="e">
        <f>VLOOKUP($R$1&amp;R8120,定价因子!$E:$F,2,0)</f>
        <v>#N/A</v>
      </c>
      <c r="T8120" s="61"/>
      <c r="U8120" s="63"/>
      <c r="V8120" s="63"/>
      <c r="W8120" s="63"/>
      <c r="X8120" s="3"/>
    </row>
    <row r="8121" spans="1:24">
      <c r="A8121" s="3"/>
      <c r="B8121" s="3"/>
      <c r="C8121" s="3"/>
      <c r="D8121" s="3"/>
      <c r="E8121" s="79"/>
      <c r="F8121" s="3"/>
      <c r="G8121" s="77" t="e">
        <f>VLOOKUP($F$1&amp;F8121,定价因子!E:F,2,0)</f>
        <v>#N/A</v>
      </c>
      <c r="H8121" s="3"/>
      <c r="I8121" s="77" t="e">
        <f>VLOOKUP($H$1&amp;H8121,定价因子!E:F,2,0)</f>
        <v>#N/A</v>
      </c>
      <c r="J8121" s="3"/>
      <c r="K8121" s="77" t="e">
        <f>VLOOKUP($J$1&amp;J8121,定价因子!E:F,2,0)</f>
        <v>#N/A</v>
      </c>
      <c r="L8121" s="3"/>
      <c r="M8121" s="77" t="e">
        <f>VLOOKUP($L$1&amp;L8121,定价因子!E:F,2,0)</f>
        <v>#N/A</v>
      </c>
      <c r="N8121" s="3"/>
      <c r="O8121" s="77" t="e">
        <f>VLOOKUP($N$1&amp;N8121,定价因子!E:F,2,0)</f>
        <v>#N/A</v>
      </c>
      <c r="P8121" s="3"/>
      <c r="Q8121" s="55" t="e">
        <f>VLOOKUP($P$1&amp;P8121,定价因子!$E:$F,2,0)</f>
        <v>#N/A</v>
      </c>
      <c r="R8121" s="3"/>
      <c r="S8121" s="77" t="e">
        <f>VLOOKUP($R$1&amp;R8121,定价因子!$E:$F,2,0)</f>
        <v>#N/A</v>
      </c>
      <c r="T8121" s="61"/>
      <c r="U8121" s="63"/>
      <c r="V8121" s="63"/>
      <c r="W8121" s="63"/>
      <c r="X8121" s="3"/>
    </row>
    <row r="8122" spans="1:24">
      <c r="A8122" s="3"/>
      <c r="B8122" s="3"/>
      <c r="C8122" s="3"/>
      <c r="D8122" s="3"/>
      <c r="E8122" s="79"/>
      <c r="F8122" s="3"/>
      <c r="G8122" s="77" t="e">
        <f>VLOOKUP($F$1&amp;F8122,定价因子!E:F,2,0)</f>
        <v>#N/A</v>
      </c>
      <c r="H8122" s="3"/>
      <c r="I8122" s="77" t="e">
        <f>VLOOKUP($H$1&amp;H8122,定价因子!E:F,2,0)</f>
        <v>#N/A</v>
      </c>
      <c r="J8122" s="3"/>
      <c r="K8122" s="77" t="e">
        <f>VLOOKUP($J$1&amp;J8122,定价因子!E:F,2,0)</f>
        <v>#N/A</v>
      </c>
      <c r="L8122" s="3"/>
      <c r="M8122" s="77" t="e">
        <f>VLOOKUP($L$1&amp;L8122,定价因子!E:F,2,0)</f>
        <v>#N/A</v>
      </c>
      <c r="N8122" s="3"/>
      <c r="O8122" s="77" t="e">
        <f>VLOOKUP($N$1&amp;N8122,定价因子!E:F,2,0)</f>
        <v>#N/A</v>
      </c>
      <c r="P8122" s="3"/>
      <c r="Q8122" s="55" t="e">
        <f>VLOOKUP($P$1&amp;P8122,定价因子!$E:$F,2,0)</f>
        <v>#N/A</v>
      </c>
      <c r="R8122" s="3"/>
      <c r="S8122" s="77" t="e">
        <f>VLOOKUP($R$1&amp;R8122,定价因子!$E:$F,2,0)</f>
        <v>#N/A</v>
      </c>
      <c r="T8122" s="61"/>
      <c r="U8122" s="63"/>
      <c r="V8122" s="63"/>
      <c r="W8122" s="63"/>
      <c r="X8122" s="3"/>
    </row>
    <row r="8123" spans="1:24">
      <c r="A8123" s="3"/>
      <c r="B8123" s="3"/>
      <c r="C8123" s="3"/>
      <c r="D8123" s="3"/>
      <c r="E8123" s="79"/>
      <c r="F8123" s="3"/>
      <c r="G8123" s="77" t="e">
        <f>VLOOKUP($F$1&amp;F8123,定价因子!E:F,2,0)</f>
        <v>#N/A</v>
      </c>
      <c r="H8123" s="3"/>
      <c r="I8123" s="77" t="e">
        <f>VLOOKUP($H$1&amp;H8123,定价因子!E:F,2,0)</f>
        <v>#N/A</v>
      </c>
      <c r="J8123" s="3"/>
      <c r="K8123" s="77" t="e">
        <f>VLOOKUP($J$1&amp;J8123,定价因子!E:F,2,0)</f>
        <v>#N/A</v>
      </c>
      <c r="L8123" s="3"/>
      <c r="M8123" s="77" t="e">
        <f>VLOOKUP($L$1&amp;L8123,定价因子!E:F,2,0)</f>
        <v>#N/A</v>
      </c>
      <c r="N8123" s="3"/>
      <c r="O8123" s="77" t="e">
        <f>VLOOKUP($N$1&amp;N8123,定价因子!E:F,2,0)</f>
        <v>#N/A</v>
      </c>
      <c r="P8123" s="3"/>
      <c r="Q8123" s="55" t="e">
        <f>VLOOKUP($P$1&amp;P8123,定价因子!$E:$F,2,0)</f>
        <v>#N/A</v>
      </c>
      <c r="R8123" s="3"/>
      <c r="S8123" s="77" t="e">
        <f>VLOOKUP($R$1&amp;R8123,定价因子!$E:$F,2,0)</f>
        <v>#N/A</v>
      </c>
      <c r="T8123" s="61"/>
      <c r="U8123" s="63"/>
      <c r="V8123" s="63"/>
      <c r="W8123" s="63"/>
      <c r="X8123" s="3"/>
    </row>
    <row r="8124" spans="1:24">
      <c r="A8124" s="3"/>
      <c r="B8124" s="3"/>
      <c r="C8124" s="3"/>
      <c r="D8124" s="3"/>
      <c r="E8124" s="79"/>
      <c r="F8124" s="3"/>
      <c r="G8124" s="77" t="e">
        <f>VLOOKUP($F$1&amp;F8124,定价因子!E:F,2,0)</f>
        <v>#N/A</v>
      </c>
      <c r="H8124" s="3"/>
      <c r="I8124" s="77" t="e">
        <f>VLOOKUP($H$1&amp;H8124,定价因子!E:F,2,0)</f>
        <v>#N/A</v>
      </c>
      <c r="J8124" s="3"/>
      <c r="K8124" s="77" t="e">
        <f>VLOOKUP($J$1&amp;J8124,定价因子!E:F,2,0)</f>
        <v>#N/A</v>
      </c>
      <c r="L8124" s="3"/>
      <c r="M8124" s="77" t="e">
        <f>VLOOKUP($L$1&amp;L8124,定价因子!E:F,2,0)</f>
        <v>#N/A</v>
      </c>
      <c r="N8124" s="3"/>
      <c r="O8124" s="77" t="e">
        <f>VLOOKUP($N$1&amp;N8124,定价因子!E:F,2,0)</f>
        <v>#N/A</v>
      </c>
      <c r="P8124" s="3"/>
      <c r="Q8124" s="55" t="e">
        <f>VLOOKUP($P$1&amp;P8124,定价因子!$E:$F,2,0)</f>
        <v>#N/A</v>
      </c>
      <c r="R8124" s="3"/>
      <c r="S8124" s="77" t="e">
        <f>VLOOKUP($R$1&amp;R8124,定价因子!$E:$F,2,0)</f>
        <v>#N/A</v>
      </c>
      <c r="T8124" s="61"/>
      <c r="U8124" s="63"/>
      <c r="V8124" s="63"/>
      <c r="W8124" s="63"/>
      <c r="X8124" s="3"/>
    </row>
    <row r="8125" spans="1:24">
      <c r="A8125" s="3"/>
      <c r="B8125" s="3"/>
      <c r="C8125" s="3"/>
      <c r="D8125" s="3"/>
      <c r="E8125" s="79"/>
      <c r="F8125" s="3"/>
      <c r="G8125" s="77" t="e">
        <f>VLOOKUP($F$1&amp;F8125,定价因子!E:F,2,0)</f>
        <v>#N/A</v>
      </c>
      <c r="H8125" s="3"/>
      <c r="I8125" s="77" t="e">
        <f>VLOOKUP($H$1&amp;H8125,定价因子!E:F,2,0)</f>
        <v>#N/A</v>
      </c>
      <c r="J8125" s="3"/>
      <c r="K8125" s="77" t="e">
        <f>VLOOKUP($J$1&amp;J8125,定价因子!E:F,2,0)</f>
        <v>#N/A</v>
      </c>
      <c r="L8125" s="3"/>
      <c r="M8125" s="77" t="e">
        <f>VLOOKUP($L$1&amp;L8125,定价因子!E:F,2,0)</f>
        <v>#N/A</v>
      </c>
      <c r="N8125" s="3"/>
      <c r="O8125" s="77" t="e">
        <f>VLOOKUP($N$1&amp;N8125,定价因子!E:F,2,0)</f>
        <v>#N/A</v>
      </c>
      <c r="P8125" s="3"/>
      <c r="Q8125" s="55" t="e">
        <f>VLOOKUP($P$1&amp;P8125,定价因子!$E:$F,2,0)</f>
        <v>#N/A</v>
      </c>
      <c r="R8125" s="3"/>
      <c r="S8125" s="77" t="e">
        <f>VLOOKUP($R$1&amp;R8125,定价因子!$E:$F,2,0)</f>
        <v>#N/A</v>
      </c>
      <c r="T8125" s="61"/>
      <c r="U8125" s="63"/>
      <c r="V8125" s="63"/>
      <c r="W8125" s="63"/>
      <c r="X8125" s="3"/>
    </row>
    <row r="8126" spans="1:24">
      <c r="A8126" s="3"/>
      <c r="B8126" s="3"/>
      <c r="C8126" s="3"/>
      <c r="D8126" s="3"/>
      <c r="E8126" s="79"/>
      <c r="F8126" s="3"/>
      <c r="G8126" s="77" t="e">
        <f>VLOOKUP($F$1&amp;F8126,定价因子!E:F,2,0)</f>
        <v>#N/A</v>
      </c>
      <c r="H8126" s="3"/>
      <c r="I8126" s="77" t="e">
        <f>VLOOKUP($H$1&amp;H8126,定价因子!E:F,2,0)</f>
        <v>#N/A</v>
      </c>
      <c r="J8126" s="3"/>
      <c r="K8126" s="77" t="e">
        <f>VLOOKUP($J$1&amp;J8126,定价因子!E:F,2,0)</f>
        <v>#N/A</v>
      </c>
      <c r="L8126" s="3"/>
      <c r="M8126" s="77" t="e">
        <f>VLOOKUP($L$1&amp;L8126,定价因子!E:F,2,0)</f>
        <v>#N/A</v>
      </c>
      <c r="N8126" s="3"/>
      <c r="O8126" s="77" t="e">
        <f>VLOOKUP($N$1&amp;N8126,定价因子!E:F,2,0)</f>
        <v>#N/A</v>
      </c>
      <c r="P8126" s="3"/>
      <c r="Q8126" s="55" t="e">
        <f>VLOOKUP($P$1&amp;P8126,定价因子!$E:$F,2,0)</f>
        <v>#N/A</v>
      </c>
      <c r="R8126" s="3"/>
      <c r="S8126" s="77" t="e">
        <f>VLOOKUP($R$1&amp;R8126,定价因子!$E:$F,2,0)</f>
        <v>#N/A</v>
      </c>
      <c r="T8126" s="61"/>
      <c r="U8126" s="63"/>
      <c r="V8126" s="63"/>
      <c r="W8126" s="63"/>
      <c r="X8126" s="3"/>
    </row>
    <row r="8127" spans="1:24">
      <c r="A8127" s="3"/>
      <c r="B8127" s="3"/>
      <c r="C8127" s="3"/>
      <c r="D8127" s="3"/>
      <c r="E8127" s="79"/>
      <c r="F8127" s="3"/>
      <c r="G8127" s="77" t="e">
        <f>VLOOKUP($F$1&amp;F8127,定价因子!E:F,2,0)</f>
        <v>#N/A</v>
      </c>
      <c r="H8127" s="3"/>
      <c r="I8127" s="77" t="e">
        <f>VLOOKUP($H$1&amp;H8127,定价因子!E:F,2,0)</f>
        <v>#N/A</v>
      </c>
      <c r="J8127" s="3"/>
      <c r="K8127" s="77" t="e">
        <f>VLOOKUP($J$1&amp;J8127,定价因子!E:F,2,0)</f>
        <v>#N/A</v>
      </c>
      <c r="L8127" s="3"/>
      <c r="M8127" s="77" t="e">
        <f>VLOOKUP($L$1&amp;L8127,定价因子!E:F,2,0)</f>
        <v>#N/A</v>
      </c>
      <c r="N8127" s="3"/>
      <c r="O8127" s="77" t="e">
        <f>VLOOKUP($N$1&amp;N8127,定价因子!E:F,2,0)</f>
        <v>#N/A</v>
      </c>
      <c r="P8127" s="3"/>
      <c r="Q8127" s="55" t="e">
        <f>VLOOKUP($P$1&amp;P8127,定价因子!$E:$F,2,0)</f>
        <v>#N/A</v>
      </c>
      <c r="R8127" s="3"/>
      <c r="S8127" s="77" t="e">
        <f>VLOOKUP($R$1&amp;R8127,定价因子!$E:$F,2,0)</f>
        <v>#N/A</v>
      </c>
      <c r="T8127" s="61"/>
      <c r="U8127" s="63"/>
      <c r="V8127" s="63"/>
      <c r="W8127" s="63"/>
      <c r="X8127" s="3"/>
    </row>
    <row r="8128" spans="1:24">
      <c r="A8128" s="3"/>
      <c r="B8128" s="3"/>
      <c r="C8128" s="3"/>
      <c r="D8128" s="3"/>
      <c r="E8128" s="79"/>
      <c r="F8128" s="3"/>
      <c r="G8128" s="77" t="e">
        <f>VLOOKUP($F$1&amp;F8128,定价因子!E:F,2,0)</f>
        <v>#N/A</v>
      </c>
      <c r="H8128" s="3"/>
      <c r="I8128" s="77" t="e">
        <f>VLOOKUP($H$1&amp;H8128,定价因子!E:F,2,0)</f>
        <v>#N/A</v>
      </c>
      <c r="J8128" s="3"/>
      <c r="K8128" s="77" t="e">
        <f>VLOOKUP($J$1&amp;J8128,定价因子!E:F,2,0)</f>
        <v>#N/A</v>
      </c>
      <c r="L8128" s="3"/>
      <c r="M8128" s="77" t="e">
        <f>VLOOKUP($L$1&amp;L8128,定价因子!E:F,2,0)</f>
        <v>#N/A</v>
      </c>
      <c r="N8128" s="3"/>
      <c r="O8128" s="77" t="e">
        <f>VLOOKUP($N$1&amp;N8128,定价因子!E:F,2,0)</f>
        <v>#N/A</v>
      </c>
      <c r="P8128" s="3"/>
      <c r="Q8128" s="55" t="e">
        <f>VLOOKUP($P$1&amp;P8128,定价因子!$E:$F,2,0)</f>
        <v>#N/A</v>
      </c>
      <c r="R8128" s="3"/>
      <c r="S8128" s="77" t="e">
        <f>VLOOKUP($R$1&amp;R8128,定价因子!$E:$F,2,0)</f>
        <v>#N/A</v>
      </c>
      <c r="T8128" s="61"/>
      <c r="U8128" s="63"/>
      <c r="V8128" s="63"/>
      <c r="W8128" s="63"/>
      <c r="X8128" s="3"/>
    </row>
    <row r="8129" spans="1:24">
      <c r="A8129" s="3"/>
      <c r="B8129" s="3"/>
      <c r="C8129" s="3"/>
      <c r="D8129" s="3"/>
      <c r="E8129" s="79"/>
      <c r="F8129" s="3"/>
      <c r="G8129" s="77" t="e">
        <f>VLOOKUP($F$1&amp;F8129,定价因子!E:F,2,0)</f>
        <v>#N/A</v>
      </c>
      <c r="H8129" s="3"/>
      <c r="I8129" s="77" t="e">
        <f>VLOOKUP($H$1&amp;H8129,定价因子!E:F,2,0)</f>
        <v>#N/A</v>
      </c>
      <c r="J8129" s="3"/>
      <c r="K8129" s="77" t="e">
        <f>VLOOKUP($J$1&amp;J8129,定价因子!E:F,2,0)</f>
        <v>#N/A</v>
      </c>
      <c r="L8129" s="3"/>
      <c r="M8129" s="77" t="e">
        <f>VLOOKUP($L$1&amp;L8129,定价因子!E:F,2,0)</f>
        <v>#N/A</v>
      </c>
      <c r="N8129" s="3"/>
      <c r="O8129" s="77" t="e">
        <f>VLOOKUP($N$1&amp;N8129,定价因子!E:F,2,0)</f>
        <v>#N/A</v>
      </c>
      <c r="P8129" s="3"/>
      <c r="Q8129" s="55" t="e">
        <f>VLOOKUP($P$1&amp;P8129,定价因子!$E:$F,2,0)</f>
        <v>#N/A</v>
      </c>
      <c r="R8129" s="3"/>
      <c r="S8129" s="77" t="e">
        <f>VLOOKUP($R$1&amp;R8129,定价因子!$E:$F,2,0)</f>
        <v>#N/A</v>
      </c>
      <c r="T8129" s="61"/>
      <c r="U8129" s="63"/>
      <c r="V8129" s="63"/>
      <c r="W8129" s="63"/>
      <c r="X8129" s="3"/>
    </row>
    <row r="8130" spans="1:24">
      <c r="A8130" s="3"/>
      <c r="B8130" s="3"/>
      <c r="C8130" s="3"/>
      <c r="D8130" s="3"/>
      <c r="E8130" s="79"/>
      <c r="F8130" s="3"/>
      <c r="G8130" s="77" t="e">
        <f>VLOOKUP($F$1&amp;F8130,定价因子!E:F,2,0)</f>
        <v>#N/A</v>
      </c>
      <c r="H8130" s="3"/>
      <c r="I8130" s="77" t="e">
        <f>VLOOKUP($H$1&amp;H8130,定价因子!E:F,2,0)</f>
        <v>#N/A</v>
      </c>
      <c r="J8130" s="3"/>
      <c r="K8130" s="77" t="e">
        <f>VLOOKUP($J$1&amp;J8130,定价因子!E:F,2,0)</f>
        <v>#N/A</v>
      </c>
      <c r="L8130" s="3"/>
      <c r="M8130" s="77" t="e">
        <f>VLOOKUP($L$1&amp;L8130,定价因子!E:F,2,0)</f>
        <v>#N/A</v>
      </c>
      <c r="N8130" s="3"/>
      <c r="O8130" s="77" t="e">
        <f>VLOOKUP($N$1&amp;N8130,定价因子!E:F,2,0)</f>
        <v>#N/A</v>
      </c>
      <c r="P8130" s="3"/>
      <c r="Q8130" s="55" t="e">
        <f>VLOOKUP($P$1&amp;P8130,定价因子!$E:$F,2,0)</f>
        <v>#N/A</v>
      </c>
      <c r="R8130" s="3"/>
      <c r="S8130" s="77" t="e">
        <f>VLOOKUP($R$1&amp;R8130,定价因子!$E:$F,2,0)</f>
        <v>#N/A</v>
      </c>
      <c r="T8130" s="61"/>
      <c r="U8130" s="63"/>
      <c r="V8130" s="63"/>
      <c r="W8130" s="63"/>
      <c r="X8130" s="3"/>
    </row>
    <row r="8131" spans="1:24">
      <c r="A8131" s="3"/>
      <c r="B8131" s="3"/>
      <c r="C8131" s="3"/>
      <c r="D8131" s="3"/>
      <c r="E8131" s="79"/>
      <c r="F8131" s="3"/>
      <c r="G8131" s="77" t="e">
        <f>VLOOKUP($F$1&amp;F8131,定价因子!E:F,2,0)</f>
        <v>#N/A</v>
      </c>
      <c r="H8131" s="3"/>
      <c r="I8131" s="77" t="e">
        <f>VLOOKUP($H$1&amp;H8131,定价因子!E:F,2,0)</f>
        <v>#N/A</v>
      </c>
      <c r="J8131" s="3"/>
      <c r="K8131" s="77" t="e">
        <f>VLOOKUP($J$1&amp;J8131,定价因子!E:F,2,0)</f>
        <v>#N/A</v>
      </c>
      <c r="L8131" s="3"/>
      <c r="M8131" s="77" t="e">
        <f>VLOOKUP($L$1&amp;L8131,定价因子!E:F,2,0)</f>
        <v>#N/A</v>
      </c>
      <c r="N8131" s="3"/>
      <c r="O8131" s="77" t="e">
        <f>VLOOKUP($N$1&amp;N8131,定价因子!E:F,2,0)</f>
        <v>#N/A</v>
      </c>
      <c r="P8131" s="3"/>
      <c r="Q8131" s="55" t="e">
        <f>VLOOKUP($P$1&amp;P8131,定价因子!$E:$F,2,0)</f>
        <v>#N/A</v>
      </c>
      <c r="R8131" s="3"/>
      <c r="S8131" s="77" t="e">
        <f>VLOOKUP($R$1&amp;R8131,定价因子!$E:$F,2,0)</f>
        <v>#N/A</v>
      </c>
      <c r="T8131" s="61"/>
      <c r="U8131" s="63"/>
      <c r="V8131" s="63"/>
      <c r="W8131" s="63"/>
      <c r="X8131" s="3"/>
    </row>
    <row r="8132" spans="1:24">
      <c r="A8132" s="3"/>
      <c r="B8132" s="3"/>
      <c r="C8132" s="3"/>
      <c r="D8132" s="3"/>
      <c r="E8132" s="79"/>
      <c r="F8132" s="3"/>
      <c r="G8132" s="77" t="e">
        <f>VLOOKUP($F$1&amp;F8132,定价因子!E:F,2,0)</f>
        <v>#N/A</v>
      </c>
      <c r="H8132" s="3"/>
      <c r="I8132" s="77" t="e">
        <f>VLOOKUP($H$1&amp;H8132,定价因子!E:F,2,0)</f>
        <v>#N/A</v>
      </c>
      <c r="J8132" s="3"/>
      <c r="K8132" s="77" t="e">
        <f>VLOOKUP($J$1&amp;J8132,定价因子!E:F,2,0)</f>
        <v>#N/A</v>
      </c>
      <c r="L8132" s="3"/>
      <c r="M8132" s="77" t="e">
        <f>VLOOKUP($L$1&amp;L8132,定价因子!E:F,2,0)</f>
        <v>#N/A</v>
      </c>
      <c r="N8132" s="3"/>
      <c r="O8132" s="77" t="e">
        <f>VLOOKUP($N$1&amp;N8132,定价因子!E:F,2,0)</f>
        <v>#N/A</v>
      </c>
      <c r="P8132" s="3"/>
      <c r="Q8132" s="55" t="e">
        <f>VLOOKUP($P$1&amp;P8132,定价因子!$E:$F,2,0)</f>
        <v>#N/A</v>
      </c>
      <c r="R8132" s="3"/>
      <c r="S8132" s="77" t="e">
        <f>VLOOKUP($R$1&amp;R8132,定价因子!$E:$F,2,0)</f>
        <v>#N/A</v>
      </c>
      <c r="T8132" s="61"/>
      <c r="U8132" s="63"/>
      <c r="V8132" s="63"/>
      <c r="W8132" s="63"/>
      <c r="X8132" s="3"/>
    </row>
    <row r="8133" spans="1:24">
      <c r="A8133" s="3"/>
      <c r="B8133" s="3"/>
      <c r="C8133" s="3"/>
      <c r="D8133" s="3"/>
      <c r="E8133" s="79"/>
      <c r="F8133" s="3"/>
      <c r="G8133" s="77" t="e">
        <f>VLOOKUP($F$1&amp;F8133,定价因子!E:F,2,0)</f>
        <v>#N/A</v>
      </c>
      <c r="H8133" s="3"/>
      <c r="I8133" s="77" t="e">
        <f>VLOOKUP($H$1&amp;H8133,定价因子!E:F,2,0)</f>
        <v>#N/A</v>
      </c>
      <c r="J8133" s="3"/>
      <c r="K8133" s="77" t="e">
        <f>VLOOKUP($J$1&amp;J8133,定价因子!E:F,2,0)</f>
        <v>#N/A</v>
      </c>
      <c r="L8133" s="3"/>
      <c r="M8133" s="77" t="e">
        <f>VLOOKUP($L$1&amp;L8133,定价因子!E:F,2,0)</f>
        <v>#N/A</v>
      </c>
      <c r="N8133" s="3"/>
      <c r="O8133" s="77" t="e">
        <f>VLOOKUP($N$1&amp;N8133,定价因子!E:F,2,0)</f>
        <v>#N/A</v>
      </c>
      <c r="P8133" s="3"/>
      <c r="Q8133" s="55" t="e">
        <f>VLOOKUP($P$1&amp;P8133,定价因子!$E:$F,2,0)</f>
        <v>#N/A</v>
      </c>
      <c r="R8133" s="3"/>
      <c r="S8133" s="77" t="e">
        <f>VLOOKUP($R$1&amp;R8133,定价因子!$E:$F,2,0)</f>
        <v>#N/A</v>
      </c>
      <c r="T8133" s="61"/>
      <c r="U8133" s="63"/>
      <c r="V8133" s="63"/>
      <c r="W8133" s="63"/>
      <c r="X8133" s="3"/>
    </row>
    <row r="8134" spans="1:24">
      <c r="A8134" s="3"/>
      <c r="B8134" s="3"/>
      <c r="C8134" s="3"/>
      <c r="D8134" s="3"/>
      <c r="E8134" s="79"/>
      <c r="F8134" s="3"/>
      <c r="G8134" s="77" t="e">
        <f>VLOOKUP($F$1&amp;F8134,定价因子!E:F,2,0)</f>
        <v>#N/A</v>
      </c>
      <c r="H8134" s="3"/>
      <c r="I8134" s="77" t="e">
        <f>VLOOKUP($H$1&amp;H8134,定价因子!E:F,2,0)</f>
        <v>#N/A</v>
      </c>
      <c r="J8134" s="3"/>
      <c r="K8134" s="77" t="e">
        <f>VLOOKUP($J$1&amp;J8134,定价因子!E:F,2,0)</f>
        <v>#N/A</v>
      </c>
      <c r="L8134" s="3"/>
      <c r="M8134" s="77" t="e">
        <f>VLOOKUP($L$1&amp;L8134,定价因子!E:F,2,0)</f>
        <v>#N/A</v>
      </c>
      <c r="N8134" s="3"/>
      <c r="O8134" s="77" t="e">
        <f>VLOOKUP($N$1&amp;N8134,定价因子!E:F,2,0)</f>
        <v>#N/A</v>
      </c>
      <c r="P8134" s="3"/>
      <c r="Q8134" s="55" t="e">
        <f>VLOOKUP($P$1&amp;P8134,定价因子!$E:$F,2,0)</f>
        <v>#N/A</v>
      </c>
      <c r="R8134" s="3"/>
      <c r="S8134" s="77" t="e">
        <f>VLOOKUP($R$1&amp;R8134,定价因子!$E:$F,2,0)</f>
        <v>#N/A</v>
      </c>
      <c r="T8134" s="61"/>
      <c r="U8134" s="63"/>
      <c r="V8134" s="63"/>
      <c r="W8134" s="63"/>
      <c r="X8134" s="3"/>
    </row>
    <row r="8135" spans="1:24">
      <c r="A8135" s="3"/>
      <c r="B8135" s="3"/>
      <c r="C8135" s="3"/>
      <c r="D8135" s="3"/>
      <c r="E8135" s="79"/>
      <c r="F8135" s="3"/>
      <c r="G8135" s="77" t="e">
        <f>VLOOKUP($F$1&amp;F8135,定价因子!E:F,2,0)</f>
        <v>#N/A</v>
      </c>
      <c r="H8135" s="3"/>
      <c r="I8135" s="77" t="e">
        <f>VLOOKUP($H$1&amp;H8135,定价因子!E:F,2,0)</f>
        <v>#N/A</v>
      </c>
      <c r="J8135" s="3"/>
      <c r="K8135" s="77" t="e">
        <f>VLOOKUP($J$1&amp;J8135,定价因子!E:F,2,0)</f>
        <v>#N/A</v>
      </c>
      <c r="L8135" s="3"/>
      <c r="M8135" s="77" t="e">
        <f>VLOOKUP($L$1&amp;L8135,定价因子!E:F,2,0)</f>
        <v>#N/A</v>
      </c>
      <c r="N8135" s="3"/>
      <c r="O8135" s="77" t="e">
        <f>VLOOKUP($N$1&amp;N8135,定价因子!E:F,2,0)</f>
        <v>#N/A</v>
      </c>
      <c r="P8135" s="3"/>
      <c r="Q8135" s="55" t="e">
        <f>VLOOKUP($P$1&amp;P8135,定价因子!$E:$F,2,0)</f>
        <v>#N/A</v>
      </c>
      <c r="R8135" s="3"/>
      <c r="S8135" s="77" t="e">
        <f>VLOOKUP($R$1&amp;R8135,定价因子!$E:$F,2,0)</f>
        <v>#N/A</v>
      </c>
      <c r="T8135" s="61"/>
      <c r="U8135" s="63"/>
      <c r="V8135" s="63"/>
      <c r="W8135" s="63"/>
      <c r="X8135" s="3"/>
    </row>
    <row r="8136" spans="1:24">
      <c r="A8136" s="3"/>
      <c r="B8136" s="3"/>
      <c r="C8136" s="3"/>
      <c r="D8136" s="3"/>
      <c r="E8136" s="79"/>
      <c r="F8136" s="3"/>
      <c r="G8136" s="77" t="e">
        <f>VLOOKUP($F$1&amp;F8136,定价因子!E:F,2,0)</f>
        <v>#N/A</v>
      </c>
      <c r="H8136" s="3"/>
      <c r="I8136" s="77" t="e">
        <f>VLOOKUP($H$1&amp;H8136,定价因子!E:F,2,0)</f>
        <v>#N/A</v>
      </c>
      <c r="J8136" s="3"/>
      <c r="K8136" s="77" t="e">
        <f>VLOOKUP($J$1&amp;J8136,定价因子!E:F,2,0)</f>
        <v>#N/A</v>
      </c>
      <c r="L8136" s="3"/>
      <c r="M8136" s="77" t="e">
        <f>VLOOKUP($L$1&amp;L8136,定价因子!E:F,2,0)</f>
        <v>#N/A</v>
      </c>
      <c r="N8136" s="3"/>
      <c r="O8136" s="77" t="e">
        <f>VLOOKUP($N$1&amp;N8136,定价因子!E:F,2,0)</f>
        <v>#N/A</v>
      </c>
      <c r="P8136" s="3"/>
      <c r="Q8136" s="55" t="e">
        <f>VLOOKUP($P$1&amp;P8136,定价因子!$E:$F,2,0)</f>
        <v>#N/A</v>
      </c>
      <c r="R8136" s="3"/>
      <c r="S8136" s="77" t="e">
        <f>VLOOKUP($R$1&amp;R8136,定价因子!$E:$F,2,0)</f>
        <v>#N/A</v>
      </c>
      <c r="T8136" s="61"/>
      <c r="U8136" s="63"/>
      <c r="V8136" s="63"/>
      <c r="W8136" s="63"/>
      <c r="X8136" s="3"/>
    </row>
    <row r="8137" spans="1:24">
      <c r="A8137" s="3"/>
      <c r="B8137" s="3"/>
      <c r="C8137" s="3"/>
      <c r="D8137" s="3"/>
      <c r="E8137" s="79"/>
      <c r="F8137" s="3"/>
      <c r="G8137" s="77" t="e">
        <f>VLOOKUP($F$1&amp;F8137,定价因子!E:F,2,0)</f>
        <v>#N/A</v>
      </c>
      <c r="H8137" s="3"/>
      <c r="I8137" s="77" t="e">
        <f>VLOOKUP($H$1&amp;H8137,定价因子!E:F,2,0)</f>
        <v>#N/A</v>
      </c>
      <c r="J8137" s="3"/>
      <c r="K8137" s="77" t="e">
        <f>VLOOKUP($J$1&amp;J8137,定价因子!E:F,2,0)</f>
        <v>#N/A</v>
      </c>
      <c r="L8137" s="3"/>
      <c r="M8137" s="77" t="e">
        <f>VLOOKUP($L$1&amp;L8137,定价因子!E:F,2,0)</f>
        <v>#N/A</v>
      </c>
      <c r="N8137" s="3"/>
      <c r="O8137" s="77" t="e">
        <f>VLOOKUP($N$1&amp;N8137,定价因子!E:F,2,0)</f>
        <v>#N/A</v>
      </c>
      <c r="P8137" s="3"/>
      <c r="Q8137" s="55" t="e">
        <f>VLOOKUP($P$1&amp;P8137,定价因子!$E:$F,2,0)</f>
        <v>#N/A</v>
      </c>
      <c r="R8137" s="3"/>
      <c r="S8137" s="77" t="e">
        <f>VLOOKUP($R$1&amp;R8137,定价因子!$E:$F,2,0)</f>
        <v>#N/A</v>
      </c>
      <c r="T8137" s="61"/>
      <c r="U8137" s="63"/>
      <c r="V8137" s="63"/>
      <c r="W8137" s="63"/>
      <c r="X8137" s="3"/>
    </row>
    <row r="8138" spans="1:24">
      <c r="A8138" s="3"/>
      <c r="B8138" s="3"/>
      <c r="C8138" s="3"/>
      <c r="D8138" s="3"/>
      <c r="E8138" s="79"/>
      <c r="F8138" s="3"/>
      <c r="G8138" s="77" t="e">
        <f>VLOOKUP($F$1&amp;F8138,定价因子!E:F,2,0)</f>
        <v>#N/A</v>
      </c>
      <c r="H8138" s="3"/>
      <c r="I8138" s="77" t="e">
        <f>VLOOKUP($H$1&amp;H8138,定价因子!E:F,2,0)</f>
        <v>#N/A</v>
      </c>
      <c r="J8138" s="3"/>
      <c r="K8138" s="77" t="e">
        <f>VLOOKUP($J$1&amp;J8138,定价因子!E:F,2,0)</f>
        <v>#N/A</v>
      </c>
      <c r="L8138" s="3"/>
      <c r="M8138" s="77" t="e">
        <f>VLOOKUP($L$1&amp;L8138,定价因子!E:F,2,0)</f>
        <v>#N/A</v>
      </c>
      <c r="N8138" s="3"/>
      <c r="O8138" s="77" t="e">
        <f>VLOOKUP($N$1&amp;N8138,定价因子!E:F,2,0)</f>
        <v>#N/A</v>
      </c>
      <c r="P8138" s="3"/>
      <c r="Q8138" s="55" t="e">
        <f>VLOOKUP($P$1&amp;P8138,定价因子!$E:$F,2,0)</f>
        <v>#N/A</v>
      </c>
      <c r="R8138" s="3"/>
      <c r="S8138" s="77" t="e">
        <f>VLOOKUP($R$1&amp;R8138,定价因子!$E:$F,2,0)</f>
        <v>#N/A</v>
      </c>
      <c r="T8138" s="61"/>
      <c r="U8138" s="63"/>
      <c r="V8138" s="63"/>
      <c r="W8138" s="63"/>
      <c r="X8138" s="3"/>
    </row>
    <row r="8139" spans="1:24">
      <c r="A8139" s="3"/>
      <c r="B8139" s="3"/>
      <c r="C8139" s="3"/>
      <c r="D8139" s="3"/>
      <c r="E8139" s="79"/>
      <c r="F8139" s="3"/>
      <c r="G8139" s="77" t="e">
        <f>VLOOKUP($F$1&amp;F8139,定价因子!E:F,2,0)</f>
        <v>#N/A</v>
      </c>
      <c r="H8139" s="3"/>
      <c r="I8139" s="77" t="e">
        <f>VLOOKUP($H$1&amp;H8139,定价因子!E:F,2,0)</f>
        <v>#N/A</v>
      </c>
      <c r="J8139" s="3"/>
      <c r="K8139" s="77" t="e">
        <f>VLOOKUP($J$1&amp;J8139,定价因子!E:F,2,0)</f>
        <v>#N/A</v>
      </c>
      <c r="L8139" s="3"/>
      <c r="M8139" s="77" t="e">
        <f>VLOOKUP($L$1&amp;L8139,定价因子!E:F,2,0)</f>
        <v>#N/A</v>
      </c>
      <c r="N8139" s="3"/>
      <c r="O8139" s="77" t="e">
        <f>VLOOKUP($N$1&amp;N8139,定价因子!E:F,2,0)</f>
        <v>#N/A</v>
      </c>
      <c r="P8139" s="3"/>
      <c r="Q8139" s="55" t="e">
        <f>VLOOKUP($P$1&amp;P8139,定价因子!$E:$F,2,0)</f>
        <v>#N/A</v>
      </c>
      <c r="R8139" s="3"/>
      <c r="S8139" s="77" t="e">
        <f>VLOOKUP($R$1&amp;R8139,定价因子!$E:$F,2,0)</f>
        <v>#N/A</v>
      </c>
      <c r="T8139" s="61"/>
      <c r="U8139" s="63"/>
      <c r="V8139" s="63"/>
      <c r="W8139" s="63"/>
      <c r="X8139" s="3"/>
    </row>
    <row r="8140" spans="1:24">
      <c r="A8140" s="3"/>
      <c r="B8140" s="3"/>
      <c r="C8140" s="3"/>
      <c r="D8140" s="3"/>
      <c r="E8140" s="79"/>
      <c r="F8140" s="3"/>
      <c r="G8140" s="77" t="e">
        <f>VLOOKUP($F$1&amp;F8140,定价因子!E:F,2,0)</f>
        <v>#N/A</v>
      </c>
      <c r="H8140" s="3"/>
      <c r="I8140" s="77" t="e">
        <f>VLOOKUP($H$1&amp;H8140,定价因子!E:F,2,0)</f>
        <v>#N/A</v>
      </c>
      <c r="J8140" s="3"/>
      <c r="K8140" s="77" t="e">
        <f>VLOOKUP($J$1&amp;J8140,定价因子!E:F,2,0)</f>
        <v>#N/A</v>
      </c>
      <c r="L8140" s="3"/>
      <c r="M8140" s="77" t="e">
        <f>VLOOKUP($L$1&amp;L8140,定价因子!E:F,2,0)</f>
        <v>#N/A</v>
      </c>
      <c r="N8140" s="3"/>
      <c r="O8140" s="77" t="e">
        <f>VLOOKUP($N$1&amp;N8140,定价因子!E:F,2,0)</f>
        <v>#N/A</v>
      </c>
      <c r="P8140" s="3"/>
      <c r="Q8140" s="55" t="e">
        <f>VLOOKUP($P$1&amp;P8140,定价因子!$E:$F,2,0)</f>
        <v>#N/A</v>
      </c>
      <c r="R8140" s="3"/>
      <c r="S8140" s="77" t="e">
        <f>VLOOKUP($R$1&amp;R8140,定价因子!$E:$F,2,0)</f>
        <v>#N/A</v>
      </c>
      <c r="T8140" s="61"/>
      <c r="U8140" s="63"/>
      <c r="V8140" s="63"/>
      <c r="W8140" s="63"/>
      <c r="X8140" s="3"/>
    </row>
    <row r="8141" spans="1:24">
      <c r="A8141" s="3"/>
      <c r="B8141" s="3"/>
      <c r="C8141" s="3"/>
      <c r="D8141" s="3"/>
      <c r="E8141" s="79"/>
      <c r="F8141" s="3"/>
      <c r="G8141" s="77" t="e">
        <f>VLOOKUP($F$1&amp;F8141,定价因子!E:F,2,0)</f>
        <v>#N/A</v>
      </c>
      <c r="H8141" s="3"/>
      <c r="I8141" s="77" t="e">
        <f>VLOOKUP($H$1&amp;H8141,定价因子!E:F,2,0)</f>
        <v>#N/A</v>
      </c>
      <c r="J8141" s="3"/>
      <c r="K8141" s="77" t="e">
        <f>VLOOKUP($J$1&amp;J8141,定价因子!E:F,2,0)</f>
        <v>#N/A</v>
      </c>
      <c r="L8141" s="3"/>
      <c r="M8141" s="77" t="e">
        <f>VLOOKUP($L$1&amp;L8141,定价因子!E:F,2,0)</f>
        <v>#N/A</v>
      </c>
      <c r="N8141" s="3"/>
      <c r="O8141" s="77" t="e">
        <f>VLOOKUP($N$1&amp;N8141,定价因子!E:F,2,0)</f>
        <v>#N/A</v>
      </c>
      <c r="P8141" s="3"/>
      <c r="Q8141" s="55" t="e">
        <f>VLOOKUP($P$1&amp;P8141,定价因子!$E:$F,2,0)</f>
        <v>#N/A</v>
      </c>
      <c r="R8141" s="3"/>
      <c r="S8141" s="77" t="e">
        <f>VLOOKUP($R$1&amp;R8141,定价因子!$E:$F,2,0)</f>
        <v>#N/A</v>
      </c>
      <c r="T8141" s="61"/>
      <c r="U8141" s="63"/>
      <c r="V8141" s="63"/>
      <c r="W8141" s="63"/>
      <c r="X8141" s="3"/>
    </row>
    <row r="8142" spans="1:24">
      <c r="A8142" s="3"/>
      <c r="B8142" s="3"/>
      <c r="C8142" s="3"/>
      <c r="D8142" s="3"/>
      <c r="E8142" s="79"/>
      <c r="F8142" s="3"/>
      <c r="G8142" s="77" t="e">
        <f>VLOOKUP($F$1&amp;F8142,定价因子!E:F,2,0)</f>
        <v>#N/A</v>
      </c>
      <c r="H8142" s="3"/>
      <c r="I8142" s="77" t="e">
        <f>VLOOKUP($H$1&amp;H8142,定价因子!E:F,2,0)</f>
        <v>#N/A</v>
      </c>
      <c r="J8142" s="3"/>
      <c r="K8142" s="77" t="e">
        <f>VLOOKUP($J$1&amp;J8142,定价因子!E:F,2,0)</f>
        <v>#N/A</v>
      </c>
      <c r="L8142" s="3"/>
      <c r="M8142" s="77" t="e">
        <f>VLOOKUP($L$1&amp;L8142,定价因子!E:F,2,0)</f>
        <v>#N/A</v>
      </c>
      <c r="N8142" s="3"/>
      <c r="O8142" s="77" t="e">
        <f>VLOOKUP($N$1&amp;N8142,定价因子!E:F,2,0)</f>
        <v>#N/A</v>
      </c>
      <c r="P8142" s="3"/>
      <c r="Q8142" s="55" t="e">
        <f>VLOOKUP($P$1&amp;P8142,定价因子!$E:$F,2,0)</f>
        <v>#N/A</v>
      </c>
      <c r="R8142" s="3"/>
      <c r="S8142" s="77" t="e">
        <f>VLOOKUP($R$1&amp;R8142,定价因子!$E:$F,2,0)</f>
        <v>#N/A</v>
      </c>
      <c r="T8142" s="61"/>
      <c r="U8142" s="63"/>
      <c r="V8142" s="63"/>
      <c r="W8142" s="63"/>
      <c r="X8142" s="3"/>
    </row>
    <row r="8143" spans="1:24">
      <c r="A8143" s="3"/>
      <c r="B8143" s="3"/>
      <c r="C8143" s="3"/>
      <c r="D8143" s="3"/>
      <c r="E8143" s="79"/>
      <c r="F8143" s="3"/>
      <c r="G8143" s="77" t="e">
        <f>VLOOKUP($F$1&amp;F8143,定价因子!E:F,2,0)</f>
        <v>#N/A</v>
      </c>
      <c r="H8143" s="3"/>
      <c r="I8143" s="77" t="e">
        <f>VLOOKUP($H$1&amp;H8143,定价因子!E:F,2,0)</f>
        <v>#N/A</v>
      </c>
      <c r="J8143" s="3"/>
      <c r="K8143" s="77" t="e">
        <f>VLOOKUP($J$1&amp;J8143,定价因子!E:F,2,0)</f>
        <v>#N/A</v>
      </c>
      <c r="L8143" s="3"/>
      <c r="M8143" s="77" t="e">
        <f>VLOOKUP($L$1&amp;L8143,定价因子!E:F,2,0)</f>
        <v>#N/A</v>
      </c>
      <c r="N8143" s="3"/>
      <c r="O8143" s="77" t="e">
        <f>VLOOKUP($N$1&amp;N8143,定价因子!E:F,2,0)</f>
        <v>#N/A</v>
      </c>
      <c r="P8143" s="3"/>
      <c r="Q8143" s="55" t="e">
        <f>VLOOKUP($P$1&amp;P8143,定价因子!$E:$F,2,0)</f>
        <v>#N/A</v>
      </c>
      <c r="R8143" s="3"/>
      <c r="S8143" s="77" t="e">
        <f>VLOOKUP($R$1&amp;R8143,定价因子!$E:$F,2,0)</f>
        <v>#N/A</v>
      </c>
      <c r="T8143" s="61"/>
      <c r="U8143" s="63"/>
      <c r="V8143" s="63"/>
      <c r="W8143" s="63"/>
      <c r="X8143" s="3"/>
    </row>
    <row r="8144" spans="1:24">
      <c r="A8144" s="3"/>
      <c r="B8144" s="3"/>
      <c r="C8144" s="3"/>
      <c r="D8144" s="3"/>
      <c r="E8144" s="79"/>
      <c r="F8144" s="3"/>
      <c r="G8144" s="77" t="e">
        <f>VLOOKUP($F$1&amp;F8144,定价因子!E:F,2,0)</f>
        <v>#N/A</v>
      </c>
      <c r="H8144" s="3"/>
      <c r="I8144" s="77" t="e">
        <f>VLOOKUP($H$1&amp;H8144,定价因子!E:F,2,0)</f>
        <v>#N/A</v>
      </c>
      <c r="J8144" s="3"/>
      <c r="K8144" s="77" t="e">
        <f>VLOOKUP($J$1&amp;J8144,定价因子!E:F,2,0)</f>
        <v>#N/A</v>
      </c>
      <c r="L8144" s="3"/>
      <c r="M8144" s="77" t="e">
        <f>VLOOKUP($L$1&amp;L8144,定价因子!E:F,2,0)</f>
        <v>#N/A</v>
      </c>
      <c r="N8144" s="3"/>
      <c r="O8144" s="77" t="e">
        <f>VLOOKUP($N$1&amp;N8144,定价因子!E:F,2,0)</f>
        <v>#N/A</v>
      </c>
      <c r="P8144" s="3"/>
      <c r="Q8144" s="55" t="e">
        <f>VLOOKUP($P$1&amp;P8144,定价因子!$E:$F,2,0)</f>
        <v>#N/A</v>
      </c>
      <c r="R8144" s="3"/>
      <c r="S8144" s="77" t="e">
        <f>VLOOKUP($R$1&amp;R8144,定价因子!$E:$F,2,0)</f>
        <v>#N/A</v>
      </c>
      <c r="T8144" s="61"/>
      <c r="U8144" s="63"/>
      <c r="V8144" s="63"/>
      <c r="W8144" s="63"/>
      <c r="X8144" s="3"/>
    </row>
    <row r="8145" spans="1:24">
      <c r="A8145" s="3"/>
      <c r="B8145" s="3"/>
      <c r="C8145" s="3"/>
      <c r="D8145" s="3"/>
      <c r="E8145" s="79"/>
      <c r="F8145" s="3"/>
      <c r="G8145" s="77" t="e">
        <f>VLOOKUP($F$1&amp;F8145,定价因子!E:F,2,0)</f>
        <v>#N/A</v>
      </c>
      <c r="H8145" s="3"/>
      <c r="I8145" s="77" t="e">
        <f>VLOOKUP($H$1&amp;H8145,定价因子!E:F,2,0)</f>
        <v>#N/A</v>
      </c>
      <c r="J8145" s="3"/>
      <c r="K8145" s="77" t="e">
        <f>VLOOKUP($J$1&amp;J8145,定价因子!E:F,2,0)</f>
        <v>#N/A</v>
      </c>
      <c r="L8145" s="3"/>
      <c r="M8145" s="77" t="e">
        <f>VLOOKUP($L$1&amp;L8145,定价因子!E:F,2,0)</f>
        <v>#N/A</v>
      </c>
      <c r="N8145" s="3"/>
      <c r="O8145" s="77" t="e">
        <f>VLOOKUP($N$1&amp;N8145,定价因子!E:F,2,0)</f>
        <v>#N/A</v>
      </c>
      <c r="P8145" s="3"/>
      <c r="Q8145" s="55" t="e">
        <f>VLOOKUP($P$1&amp;P8145,定价因子!$E:$F,2,0)</f>
        <v>#N/A</v>
      </c>
      <c r="R8145" s="3"/>
      <c r="S8145" s="77" t="e">
        <f>VLOOKUP($R$1&amp;R8145,定价因子!$E:$F,2,0)</f>
        <v>#N/A</v>
      </c>
      <c r="T8145" s="61"/>
      <c r="U8145" s="63"/>
      <c r="V8145" s="63"/>
      <c r="W8145" s="63"/>
      <c r="X8145" s="3"/>
    </row>
    <row r="8146" spans="1:24">
      <c r="A8146" s="3"/>
      <c r="B8146" s="3"/>
      <c r="C8146" s="3"/>
      <c r="D8146" s="3"/>
      <c r="E8146" s="79"/>
      <c r="F8146" s="3"/>
      <c r="G8146" s="77" t="e">
        <f>VLOOKUP($F$1&amp;F8146,定价因子!E:F,2,0)</f>
        <v>#N/A</v>
      </c>
      <c r="H8146" s="3"/>
      <c r="I8146" s="77" t="e">
        <f>VLOOKUP($H$1&amp;H8146,定价因子!E:F,2,0)</f>
        <v>#N/A</v>
      </c>
      <c r="J8146" s="3"/>
      <c r="K8146" s="77" t="e">
        <f>VLOOKUP($J$1&amp;J8146,定价因子!E:F,2,0)</f>
        <v>#N/A</v>
      </c>
      <c r="L8146" s="3"/>
      <c r="M8146" s="77" t="e">
        <f>VLOOKUP($L$1&amp;L8146,定价因子!E:F,2,0)</f>
        <v>#N/A</v>
      </c>
      <c r="N8146" s="3"/>
      <c r="O8146" s="77" t="e">
        <f>VLOOKUP($N$1&amp;N8146,定价因子!E:F,2,0)</f>
        <v>#N/A</v>
      </c>
      <c r="P8146" s="3"/>
      <c r="Q8146" s="55" t="e">
        <f>VLOOKUP($P$1&amp;P8146,定价因子!$E:$F,2,0)</f>
        <v>#N/A</v>
      </c>
      <c r="R8146" s="3"/>
      <c r="S8146" s="77" t="e">
        <f>VLOOKUP($R$1&amp;R8146,定价因子!$E:$F,2,0)</f>
        <v>#N/A</v>
      </c>
      <c r="T8146" s="61"/>
      <c r="U8146" s="63"/>
      <c r="V8146" s="63"/>
      <c r="W8146" s="63"/>
      <c r="X8146" s="3"/>
    </row>
    <row r="8147" spans="1:24">
      <c r="A8147" s="3"/>
      <c r="B8147" s="3"/>
      <c r="C8147" s="3"/>
      <c r="D8147" s="3"/>
      <c r="E8147" s="79"/>
      <c r="F8147" s="3"/>
      <c r="G8147" s="77" t="e">
        <f>VLOOKUP($F$1&amp;F8147,定价因子!E:F,2,0)</f>
        <v>#N/A</v>
      </c>
      <c r="H8147" s="3"/>
      <c r="I8147" s="77" t="e">
        <f>VLOOKUP($H$1&amp;H8147,定价因子!E:F,2,0)</f>
        <v>#N/A</v>
      </c>
      <c r="J8147" s="3"/>
      <c r="K8147" s="77" t="e">
        <f>VLOOKUP($J$1&amp;J8147,定价因子!E:F,2,0)</f>
        <v>#N/A</v>
      </c>
      <c r="L8147" s="3"/>
      <c r="M8147" s="77" t="e">
        <f>VLOOKUP($L$1&amp;L8147,定价因子!E:F,2,0)</f>
        <v>#N/A</v>
      </c>
      <c r="N8147" s="3"/>
      <c r="O8147" s="77" t="e">
        <f>VLOOKUP($N$1&amp;N8147,定价因子!E:F,2,0)</f>
        <v>#N/A</v>
      </c>
      <c r="P8147" s="3"/>
      <c r="Q8147" s="55" t="e">
        <f>VLOOKUP($P$1&amp;P8147,定价因子!$E:$F,2,0)</f>
        <v>#N/A</v>
      </c>
      <c r="R8147" s="3"/>
      <c r="S8147" s="77" t="e">
        <f>VLOOKUP($R$1&amp;R8147,定价因子!$E:$F,2,0)</f>
        <v>#N/A</v>
      </c>
      <c r="T8147" s="61"/>
      <c r="U8147" s="63"/>
      <c r="V8147" s="63"/>
      <c r="W8147" s="63"/>
      <c r="X8147" s="3"/>
    </row>
    <row r="8148" spans="1:24">
      <c r="A8148" s="3"/>
      <c r="B8148" s="3"/>
      <c r="C8148" s="3"/>
      <c r="D8148" s="3"/>
      <c r="E8148" s="79"/>
      <c r="F8148" s="3"/>
      <c r="G8148" s="77" t="e">
        <f>VLOOKUP($F$1&amp;F8148,定价因子!E:F,2,0)</f>
        <v>#N/A</v>
      </c>
      <c r="H8148" s="3"/>
      <c r="I8148" s="77" t="e">
        <f>VLOOKUP($H$1&amp;H8148,定价因子!E:F,2,0)</f>
        <v>#N/A</v>
      </c>
      <c r="J8148" s="3"/>
      <c r="K8148" s="77" t="e">
        <f>VLOOKUP($J$1&amp;J8148,定价因子!E:F,2,0)</f>
        <v>#N/A</v>
      </c>
      <c r="L8148" s="3"/>
      <c r="M8148" s="77" t="e">
        <f>VLOOKUP($L$1&amp;L8148,定价因子!E:F,2,0)</f>
        <v>#N/A</v>
      </c>
      <c r="N8148" s="3"/>
      <c r="O8148" s="77" t="e">
        <f>VLOOKUP($N$1&amp;N8148,定价因子!E:F,2,0)</f>
        <v>#N/A</v>
      </c>
      <c r="P8148" s="3"/>
      <c r="Q8148" s="55" t="e">
        <f>VLOOKUP($P$1&amp;P8148,定价因子!$E:$F,2,0)</f>
        <v>#N/A</v>
      </c>
      <c r="R8148" s="3"/>
      <c r="S8148" s="77" t="e">
        <f>VLOOKUP($R$1&amp;R8148,定价因子!$E:$F,2,0)</f>
        <v>#N/A</v>
      </c>
      <c r="T8148" s="61"/>
      <c r="U8148" s="63"/>
      <c r="V8148" s="63"/>
      <c r="W8148" s="63"/>
      <c r="X8148" s="3"/>
    </row>
    <row r="8149" spans="1:24">
      <c r="A8149" s="3"/>
      <c r="B8149" s="3"/>
      <c r="C8149" s="3"/>
      <c r="D8149" s="3"/>
      <c r="E8149" s="79"/>
      <c r="F8149" s="3"/>
      <c r="G8149" s="77" t="e">
        <f>VLOOKUP($F$1&amp;F8149,定价因子!E:F,2,0)</f>
        <v>#N/A</v>
      </c>
      <c r="H8149" s="3"/>
      <c r="I8149" s="77" t="e">
        <f>VLOOKUP($H$1&amp;H8149,定价因子!E:F,2,0)</f>
        <v>#N/A</v>
      </c>
      <c r="J8149" s="3"/>
      <c r="K8149" s="77" t="e">
        <f>VLOOKUP($J$1&amp;J8149,定价因子!E:F,2,0)</f>
        <v>#N/A</v>
      </c>
      <c r="L8149" s="3"/>
      <c r="M8149" s="77" t="e">
        <f>VLOOKUP($L$1&amp;L8149,定价因子!E:F,2,0)</f>
        <v>#N/A</v>
      </c>
      <c r="N8149" s="3"/>
      <c r="O8149" s="77" t="e">
        <f>VLOOKUP($N$1&amp;N8149,定价因子!E:F,2,0)</f>
        <v>#N/A</v>
      </c>
      <c r="P8149" s="3"/>
      <c r="Q8149" s="55" t="e">
        <f>VLOOKUP($P$1&amp;P8149,定价因子!$E:$F,2,0)</f>
        <v>#N/A</v>
      </c>
      <c r="R8149" s="3"/>
      <c r="S8149" s="77" t="e">
        <f>VLOOKUP($R$1&amp;R8149,定价因子!$E:$F,2,0)</f>
        <v>#N/A</v>
      </c>
      <c r="T8149" s="61"/>
      <c r="U8149" s="63"/>
      <c r="V8149" s="63"/>
      <c r="W8149" s="63"/>
      <c r="X8149" s="3"/>
    </row>
    <row r="8150" spans="1:24">
      <c r="A8150" s="3"/>
      <c r="B8150" s="3"/>
      <c r="C8150" s="3"/>
      <c r="D8150" s="3"/>
      <c r="E8150" s="79"/>
      <c r="F8150" s="3"/>
      <c r="G8150" s="77" t="e">
        <f>VLOOKUP($F$1&amp;F8150,定价因子!E:F,2,0)</f>
        <v>#N/A</v>
      </c>
      <c r="H8150" s="3"/>
      <c r="I8150" s="77" t="e">
        <f>VLOOKUP($H$1&amp;H8150,定价因子!E:F,2,0)</f>
        <v>#N/A</v>
      </c>
      <c r="J8150" s="3"/>
      <c r="K8150" s="77" t="e">
        <f>VLOOKUP($J$1&amp;J8150,定价因子!E:F,2,0)</f>
        <v>#N/A</v>
      </c>
      <c r="L8150" s="3"/>
      <c r="M8150" s="77" t="e">
        <f>VLOOKUP($L$1&amp;L8150,定价因子!E:F,2,0)</f>
        <v>#N/A</v>
      </c>
      <c r="N8150" s="3"/>
      <c r="O8150" s="77" t="e">
        <f>VLOOKUP($N$1&amp;N8150,定价因子!E:F,2,0)</f>
        <v>#N/A</v>
      </c>
      <c r="P8150" s="3"/>
      <c r="Q8150" s="55" t="e">
        <f>VLOOKUP($P$1&amp;P8150,定价因子!$E:$F,2,0)</f>
        <v>#N/A</v>
      </c>
      <c r="R8150" s="3"/>
      <c r="S8150" s="77" t="e">
        <f>VLOOKUP($R$1&amp;R8150,定价因子!$E:$F,2,0)</f>
        <v>#N/A</v>
      </c>
      <c r="T8150" s="61"/>
      <c r="U8150" s="63"/>
      <c r="V8150" s="63"/>
      <c r="W8150" s="63"/>
      <c r="X8150" s="3"/>
    </row>
    <row r="8151" spans="1:24">
      <c r="A8151" s="3"/>
      <c r="B8151" s="3"/>
      <c r="C8151" s="3"/>
      <c r="D8151" s="3"/>
      <c r="E8151" s="79"/>
      <c r="F8151" s="3"/>
      <c r="G8151" s="77" t="e">
        <f>VLOOKUP($F$1&amp;F8151,定价因子!E:F,2,0)</f>
        <v>#N/A</v>
      </c>
      <c r="H8151" s="3"/>
      <c r="I8151" s="77" t="e">
        <f>VLOOKUP($H$1&amp;H8151,定价因子!E:F,2,0)</f>
        <v>#N/A</v>
      </c>
      <c r="J8151" s="3"/>
      <c r="K8151" s="77" t="e">
        <f>VLOOKUP($J$1&amp;J8151,定价因子!E:F,2,0)</f>
        <v>#N/A</v>
      </c>
      <c r="L8151" s="3"/>
      <c r="M8151" s="77" t="e">
        <f>VLOOKUP($L$1&amp;L8151,定价因子!E:F,2,0)</f>
        <v>#N/A</v>
      </c>
      <c r="N8151" s="3"/>
      <c r="O8151" s="77" t="e">
        <f>VLOOKUP($N$1&amp;N8151,定价因子!E:F,2,0)</f>
        <v>#N/A</v>
      </c>
      <c r="P8151" s="3"/>
      <c r="Q8151" s="55" t="e">
        <f>VLOOKUP($P$1&amp;P8151,定价因子!$E:$F,2,0)</f>
        <v>#N/A</v>
      </c>
      <c r="R8151" s="3"/>
      <c r="S8151" s="77" t="e">
        <f>VLOOKUP($R$1&amp;R8151,定价因子!$E:$F,2,0)</f>
        <v>#N/A</v>
      </c>
      <c r="T8151" s="61"/>
      <c r="U8151" s="63"/>
      <c r="V8151" s="63"/>
      <c r="W8151" s="63"/>
      <c r="X8151" s="3"/>
    </row>
    <row r="8152" spans="1:24">
      <c r="A8152" s="3"/>
      <c r="B8152" s="3"/>
      <c r="C8152" s="3"/>
      <c r="D8152" s="3"/>
      <c r="E8152" s="79"/>
      <c r="F8152" s="3"/>
      <c r="G8152" s="77" t="e">
        <f>VLOOKUP($F$1&amp;F8152,定价因子!E:F,2,0)</f>
        <v>#N/A</v>
      </c>
      <c r="H8152" s="3"/>
      <c r="I8152" s="77" t="e">
        <f>VLOOKUP($H$1&amp;H8152,定价因子!E:F,2,0)</f>
        <v>#N/A</v>
      </c>
      <c r="J8152" s="3"/>
      <c r="K8152" s="77" t="e">
        <f>VLOOKUP($J$1&amp;J8152,定价因子!E:F,2,0)</f>
        <v>#N/A</v>
      </c>
      <c r="L8152" s="3"/>
      <c r="M8152" s="77" t="e">
        <f>VLOOKUP($L$1&amp;L8152,定价因子!E:F,2,0)</f>
        <v>#N/A</v>
      </c>
      <c r="N8152" s="3"/>
      <c r="O8152" s="77" t="e">
        <f>VLOOKUP($N$1&amp;N8152,定价因子!E:F,2,0)</f>
        <v>#N/A</v>
      </c>
      <c r="P8152" s="3"/>
      <c r="Q8152" s="55" t="e">
        <f>VLOOKUP($P$1&amp;P8152,定价因子!$E:$F,2,0)</f>
        <v>#N/A</v>
      </c>
      <c r="R8152" s="3"/>
      <c r="S8152" s="77" t="e">
        <f>VLOOKUP($R$1&amp;R8152,定价因子!$E:$F,2,0)</f>
        <v>#N/A</v>
      </c>
      <c r="T8152" s="61"/>
      <c r="U8152" s="63"/>
      <c r="V8152" s="63"/>
      <c r="W8152" s="63"/>
      <c r="X8152" s="3"/>
    </row>
    <row r="8153" spans="1:24">
      <c r="A8153" s="3"/>
      <c r="B8153" s="3"/>
      <c r="C8153" s="3"/>
      <c r="D8153" s="3"/>
      <c r="E8153" s="79"/>
      <c r="F8153" s="3"/>
      <c r="G8153" s="77" t="e">
        <f>VLOOKUP($F$1&amp;F8153,定价因子!E:F,2,0)</f>
        <v>#N/A</v>
      </c>
      <c r="H8153" s="3"/>
      <c r="I8153" s="77" t="e">
        <f>VLOOKUP($H$1&amp;H8153,定价因子!E:F,2,0)</f>
        <v>#N/A</v>
      </c>
      <c r="J8153" s="3"/>
      <c r="K8153" s="77" t="e">
        <f>VLOOKUP($J$1&amp;J8153,定价因子!E:F,2,0)</f>
        <v>#N/A</v>
      </c>
      <c r="L8153" s="3"/>
      <c r="M8153" s="77" t="e">
        <f>VLOOKUP($L$1&amp;L8153,定价因子!E:F,2,0)</f>
        <v>#N/A</v>
      </c>
      <c r="N8153" s="3"/>
      <c r="O8153" s="77" t="e">
        <f>VLOOKUP($N$1&amp;N8153,定价因子!E:F,2,0)</f>
        <v>#N/A</v>
      </c>
      <c r="P8153" s="3"/>
      <c r="Q8153" s="55" t="e">
        <f>VLOOKUP($P$1&amp;P8153,定价因子!$E:$F,2,0)</f>
        <v>#N/A</v>
      </c>
      <c r="R8153" s="3"/>
      <c r="S8153" s="77" t="e">
        <f>VLOOKUP($R$1&amp;R8153,定价因子!$E:$F,2,0)</f>
        <v>#N/A</v>
      </c>
      <c r="T8153" s="61"/>
      <c r="U8153" s="63"/>
      <c r="V8153" s="63"/>
      <c r="W8153" s="63"/>
      <c r="X8153" s="3"/>
    </row>
    <row r="8154" spans="1:24">
      <c r="A8154" s="3"/>
      <c r="B8154" s="3"/>
      <c r="C8154" s="3"/>
      <c r="D8154" s="3"/>
      <c r="E8154" s="79"/>
      <c r="F8154" s="3"/>
      <c r="G8154" s="77" t="e">
        <f>VLOOKUP($F$1&amp;F8154,定价因子!E:F,2,0)</f>
        <v>#N/A</v>
      </c>
      <c r="H8154" s="3"/>
      <c r="I8154" s="77" t="e">
        <f>VLOOKUP($H$1&amp;H8154,定价因子!E:F,2,0)</f>
        <v>#N/A</v>
      </c>
      <c r="J8154" s="3"/>
      <c r="K8154" s="77" t="e">
        <f>VLOOKUP($J$1&amp;J8154,定价因子!E:F,2,0)</f>
        <v>#N/A</v>
      </c>
      <c r="L8154" s="3"/>
      <c r="M8154" s="77" t="e">
        <f>VLOOKUP($L$1&amp;L8154,定价因子!E:F,2,0)</f>
        <v>#N/A</v>
      </c>
      <c r="N8154" s="3"/>
      <c r="O8154" s="77" t="e">
        <f>VLOOKUP($N$1&amp;N8154,定价因子!E:F,2,0)</f>
        <v>#N/A</v>
      </c>
      <c r="P8154" s="3"/>
      <c r="Q8154" s="55" t="e">
        <f>VLOOKUP($P$1&amp;P8154,定价因子!$E:$F,2,0)</f>
        <v>#N/A</v>
      </c>
      <c r="R8154" s="3"/>
      <c r="S8154" s="77" t="e">
        <f>VLOOKUP($R$1&amp;R8154,定价因子!$E:$F,2,0)</f>
        <v>#N/A</v>
      </c>
      <c r="T8154" s="61"/>
      <c r="U8154" s="63"/>
      <c r="V8154" s="63"/>
      <c r="W8154" s="63"/>
      <c r="X8154" s="3"/>
    </row>
    <row r="8155" spans="1:24">
      <c r="A8155" s="3"/>
      <c r="B8155" s="3"/>
      <c r="C8155" s="3"/>
      <c r="D8155" s="3"/>
      <c r="E8155" s="79"/>
      <c r="F8155" s="3"/>
      <c r="G8155" s="77" t="e">
        <f>VLOOKUP($F$1&amp;F8155,定价因子!E:F,2,0)</f>
        <v>#N/A</v>
      </c>
      <c r="H8155" s="3"/>
      <c r="I8155" s="77" t="e">
        <f>VLOOKUP($H$1&amp;H8155,定价因子!E:F,2,0)</f>
        <v>#N/A</v>
      </c>
      <c r="J8155" s="3"/>
      <c r="K8155" s="77" t="e">
        <f>VLOOKUP($J$1&amp;J8155,定价因子!E:F,2,0)</f>
        <v>#N/A</v>
      </c>
      <c r="L8155" s="3"/>
      <c r="M8155" s="77" t="e">
        <f>VLOOKUP($L$1&amp;L8155,定价因子!E:F,2,0)</f>
        <v>#N/A</v>
      </c>
      <c r="N8155" s="3"/>
      <c r="O8155" s="77" t="e">
        <f>VLOOKUP($N$1&amp;N8155,定价因子!E:F,2,0)</f>
        <v>#N/A</v>
      </c>
      <c r="P8155" s="3"/>
      <c r="Q8155" s="55" t="e">
        <f>VLOOKUP($P$1&amp;P8155,定价因子!$E:$F,2,0)</f>
        <v>#N/A</v>
      </c>
      <c r="R8155" s="3"/>
      <c r="S8155" s="77" t="e">
        <f>VLOOKUP($R$1&amp;R8155,定价因子!$E:$F,2,0)</f>
        <v>#N/A</v>
      </c>
      <c r="T8155" s="61"/>
      <c r="U8155" s="63"/>
      <c r="V8155" s="63"/>
      <c r="W8155" s="63"/>
      <c r="X8155" s="3"/>
    </row>
    <row r="8156" spans="1:24">
      <c r="A8156" s="3"/>
      <c r="B8156" s="3"/>
      <c r="C8156" s="3"/>
      <c r="D8156" s="3"/>
      <c r="E8156" s="79"/>
      <c r="F8156" s="3"/>
      <c r="G8156" s="77" t="e">
        <f>VLOOKUP($F$1&amp;F8156,定价因子!E:F,2,0)</f>
        <v>#N/A</v>
      </c>
      <c r="H8156" s="3"/>
      <c r="I8156" s="77" t="e">
        <f>VLOOKUP($H$1&amp;H8156,定价因子!E:F,2,0)</f>
        <v>#N/A</v>
      </c>
      <c r="J8156" s="3"/>
      <c r="K8156" s="77" t="e">
        <f>VLOOKUP($J$1&amp;J8156,定价因子!E:F,2,0)</f>
        <v>#N/A</v>
      </c>
      <c r="L8156" s="3"/>
      <c r="M8156" s="77" t="e">
        <f>VLOOKUP($L$1&amp;L8156,定价因子!E:F,2,0)</f>
        <v>#N/A</v>
      </c>
      <c r="N8156" s="3"/>
      <c r="O8156" s="77" t="e">
        <f>VLOOKUP($N$1&amp;N8156,定价因子!E:F,2,0)</f>
        <v>#N/A</v>
      </c>
      <c r="P8156" s="3"/>
      <c r="Q8156" s="55" t="e">
        <f>VLOOKUP($P$1&amp;P8156,定价因子!$E:$F,2,0)</f>
        <v>#N/A</v>
      </c>
      <c r="R8156" s="3"/>
      <c r="S8156" s="77" t="e">
        <f>VLOOKUP($R$1&amp;R8156,定价因子!$E:$F,2,0)</f>
        <v>#N/A</v>
      </c>
      <c r="T8156" s="61"/>
      <c r="U8156" s="63"/>
      <c r="V8156" s="63"/>
      <c r="W8156" s="63"/>
      <c r="X8156" s="3"/>
    </row>
    <row r="8157" spans="1:24">
      <c r="A8157" s="3"/>
      <c r="B8157" s="3"/>
      <c r="C8157" s="3"/>
      <c r="D8157" s="3"/>
      <c r="E8157" s="79"/>
      <c r="F8157" s="3"/>
      <c r="G8157" s="77" t="e">
        <f>VLOOKUP($F$1&amp;F8157,定价因子!E:F,2,0)</f>
        <v>#N/A</v>
      </c>
      <c r="H8157" s="3"/>
      <c r="I8157" s="77" t="e">
        <f>VLOOKUP($H$1&amp;H8157,定价因子!E:F,2,0)</f>
        <v>#N/A</v>
      </c>
      <c r="J8157" s="3"/>
      <c r="K8157" s="77" t="e">
        <f>VLOOKUP($J$1&amp;J8157,定价因子!E:F,2,0)</f>
        <v>#N/A</v>
      </c>
      <c r="L8157" s="3"/>
      <c r="M8157" s="77" t="e">
        <f>VLOOKUP($L$1&amp;L8157,定价因子!E:F,2,0)</f>
        <v>#N/A</v>
      </c>
      <c r="N8157" s="3"/>
      <c r="O8157" s="77" t="e">
        <f>VLOOKUP($N$1&amp;N8157,定价因子!E:F,2,0)</f>
        <v>#N/A</v>
      </c>
      <c r="P8157" s="3"/>
      <c r="Q8157" s="55" t="e">
        <f>VLOOKUP($P$1&amp;P8157,定价因子!$E:$F,2,0)</f>
        <v>#N/A</v>
      </c>
      <c r="R8157" s="3"/>
      <c r="S8157" s="77" t="e">
        <f>VLOOKUP($R$1&amp;R8157,定价因子!$E:$F,2,0)</f>
        <v>#N/A</v>
      </c>
      <c r="T8157" s="61"/>
      <c r="U8157" s="63"/>
      <c r="V8157" s="63"/>
      <c r="W8157" s="63"/>
      <c r="X8157" s="3"/>
    </row>
    <row r="8158" spans="1:24">
      <c r="A8158" s="3"/>
      <c r="B8158" s="3"/>
      <c r="C8158" s="3"/>
      <c r="D8158" s="3"/>
      <c r="E8158" s="79"/>
      <c r="F8158" s="3"/>
      <c r="G8158" s="77" t="e">
        <f>VLOOKUP($F$1&amp;F8158,定价因子!E:F,2,0)</f>
        <v>#N/A</v>
      </c>
      <c r="H8158" s="3"/>
      <c r="I8158" s="77" t="e">
        <f>VLOOKUP($H$1&amp;H8158,定价因子!E:F,2,0)</f>
        <v>#N/A</v>
      </c>
      <c r="J8158" s="3"/>
      <c r="K8158" s="77" t="e">
        <f>VLOOKUP($J$1&amp;J8158,定价因子!E:F,2,0)</f>
        <v>#N/A</v>
      </c>
      <c r="L8158" s="3"/>
      <c r="M8158" s="77" t="e">
        <f>VLOOKUP($L$1&amp;L8158,定价因子!E:F,2,0)</f>
        <v>#N/A</v>
      </c>
      <c r="N8158" s="3"/>
      <c r="O8158" s="77" t="e">
        <f>VLOOKUP($N$1&amp;N8158,定价因子!E:F,2,0)</f>
        <v>#N/A</v>
      </c>
      <c r="P8158" s="3"/>
      <c r="Q8158" s="55" t="e">
        <f>VLOOKUP($P$1&amp;P8158,定价因子!$E:$F,2,0)</f>
        <v>#N/A</v>
      </c>
      <c r="R8158" s="3"/>
      <c r="S8158" s="77" t="e">
        <f>VLOOKUP($R$1&amp;R8158,定价因子!$E:$F,2,0)</f>
        <v>#N/A</v>
      </c>
      <c r="T8158" s="61"/>
      <c r="U8158" s="63"/>
      <c r="V8158" s="63"/>
      <c r="W8158" s="63"/>
      <c r="X8158" s="3"/>
    </row>
    <row r="8159" spans="1:24">
      <c r="A8159" s="3"/>
      <c r="B8159" s="3"/>
      <c r="C8159" s="3"/>
      <c r="D8159" s="3"/>
      <c r="E8159" s="79"/>
      <c r="F8159" s="3"/>
      <c r="G8159" s="77" t="e">
        <f>VLOOKUP($F$1&amp;F8159,定价因子!E:F,2,0)</f>
        <v>#N/A</v>
      </c>
      <c r="H8159" s="3"/>
      <c r="I8159" s="77" t="e">
        <f>VLOOKUP($H$1&amp;H8159,定价因子!E:F,2,0)</f>
        <v>#N/A</v>
      </c>
      <c r="J8159" s="3"/>
      <c r="K8159" s="77" t="e">
        <f>VLOOKUP($J$1&amp;J8159,定价因子!E:F,2,0)</f>
        <v>#N/A</v>
      </c>
      <c r="L8159" s="3"/>
      <c r="M8159" s="77" t="e">
        <f>VLOOKUP($L$1&amp;L8159,定价因子!E:F,2,0)</f>
        <v>#N/A</v>
      </c>
      <c r="N8159" s="3"/>
      <c r="O8159" s="77" t="e">
        <f>VLOOKUP($N$1&amp;N8159,定价因子!E:F,2,0)</f>
        <v>#N/A</v>
      </c>
      <c r="P8159" s="3"/>
      <c r="Q8159" s="55" t="e">
        <f>VLOOKUP($P$1&amp;P8159,定价因子!$E:$F,2,0)</f>
        <v>#N/A</v>
      </c>
      <c r="R8159" s="3"/>
      <c r="S8159" s="77" t="e">
        <f>VLOOKUP($R$1&amp;R8159,定价因子!$E:$F,2,0)</f>
        <v>#N/A</v>
      </c>
      <c r="T8159" s="61"/>
      <c r="U8159" s="63"/>
      <c r="V8159" s="63"/>
      <c r="W8159" s="63"/>
      <c r="X8159" s="3"/>
    </row>
    <row r="8160" spans="1:24">
      <c r="A8160" s="3"/>
      <c r="B8160" s="3"/>
      <c r="C8160" s="3"/>
      <c r="D8160" s="3"/>
      <c r="E8160" s="79"/>
      <c r="F8160" s="3"/>
      <c r="G8160" s="77" t="e">
        <f>VLOOKUP($F$1&amp;F8160,定价因子!E:F,2,0)</f>
        <v>#N/A</v>
      </c>
      <c r="H8160" s="3"/>
      <c r="I8160" s="77" t="e">
        <f>VLOOKUP($H$1&amp;H8160,定价因子!E:F,2,0)</f>
        <v>#N/A</v>
      </c>
      <c r="J8160" s="3"/>
      <c r="K8160" s="77" t="e">
        <f>VLOOKUP($J$1&amp;J8160,定价因子!E:F,2,0)</f>
        <v>#N/A</v>
      </c>
      <c r="L8160" s="3"/>
      <c r="M8160" s="77" t="e">
        <f>VLOOKUP($L$1&amp;L8160,定价因子!E:F,2,0)</f>
        <v>#N/A</v>
      </c>
      <c r="N8160" s="3"/>
      <c r="O8160" s="77" t="e">
        <f>VLOOKUP($N$1&amp;N8160,定价因子!E:F,2,0)</f>
        <v>#N/A</v>
      </c>
      <c r="P8160" s="3"/>
      <c r="Q8160" s="55" t="e">
        <f>VLOOKUP($P$1&amp;P8160,定价因子!$E:$F,2,0)</f>
        <v>#N/A</v>
      </c>
      <c r="R8160" s="3"/>
      <c r="S8160" s="77" t="e">
        <f>VLOOKUP($R$1&amp;R8160,定价因子!$E:$F,2,0)</f>
        <v>#N/A</v>
      </c>
      <c r="T8160" s="61"/>
      <c r="U8160" s="63"/>
      <c r="V8160" s="63"/>
      <c r="W8160" s="63"/>
      <c r="X8160" s="3"/>
    </row>
    <row r="8161" spans="1:24">
      <c r="A8161" s="3"/>
      <c r="B8161" s="3"/>
      <c r="C8161" s="3"/>
      <c r="D8161" s="3"/>
      <c r="E8161" s="79"/>
      <c r="F8161" s="3"/>
      <c r="G8161" s="77" t="e">
        <f>VLOOKUP($F$1&amp;F8161,定价因子!E:F,2,0)</f>
        <v>#N/A</v>
      </c>
      <c r="H8161" s="3"/>
      <c r="I8161" s="77" t="e">
        <f>VLOOKUP($H$1&amp;H8161,定价因子!E:F,2,0)</f>
        <v>#N/A</v>
      </c>
      <c r="J8161" s="3"/>
      <c r="K8161" s="77" t="e">
        <f>VLOOKUP($J$1&amp;J8161,定价因子!E:F,2,0)</f>
        <v>#N/A</v>
      </c>
      <c r="L8161" s="3"/>
      <c r="M8161" s="77" t="e">
        <f>VLOOKUP($L$1&amp;L8161,定价因子!E:F,2,0)</f>
        <v>#N/A</v>
      </c>
      <c r="N8161" s="3"/>
      <c r="O8161" s="77" t="e">
        <f>VLOOKUP($N$1&amp;N8161,定价因子!E:F,2,0)</f>
        <v>#N/A</v>
      </c>
      <c r="P8161" s="3"/>
      <c r="Q8161" s="55" t="e">
        <f>VLOOKUP($P$1&amp;P8161,定价因子!$E:$F,2,0)</f>
        <v>#N/A</v>
      </c>
      <c r="R8161" s="3"/>
      <c r="S8161" s="77" t="e">
        <f>VLOOKUP($R$1&amp;R8161,定价因子!$E:$F,2,0)</f>
        <v>#N/A</v>
      </c>
      <c r="T8161" s="61"/>
      <c r="U8161" s="63"/>
      <c r="V8161" s="63"/>
      <c r="W8161" s="63"/>
      <c r="X8161" s="3"/>
    </row>
    <row r="8162" spans="1:24">
      <c r="A8162" s="3"/>
      <c r="B8162" s="3"/>
      <c r="C8162" s="3"/>
      <c r="D8162" s="3"/>
      <c r="E8162" s="79"/>
      <c r="F8162" s="3"/>
      <c r="G8162" s="77" t="e">
        <f>VLOOKUP($F$1&amp;F8162,定价因子!E:F,2,0)</f>
        <v>#N/A</v>
      </c>
      <c r="H8162" s="3"/>
      <c r="I8162" s="77" t="e">
        <f>VLOOKUP($H$1&amp;H8162,定价因子!E:F,2,0)</f>
        <v>#N/A</v>
      </c>
      <c r="J8162" s="3"/>
      <c r="K8162" s="77" t="e">
        <f>VLOOKUP($J$1&amp;J8162,定价因子!E:F,2,0)</f>
        <v>#N/A</v>
      </c>
      <c r="L8162" s="3"/>
      <c r="M8162" s="77" t="e">
        <f>VLOOKUP($L$1&amp;L8162,定价因子!E:F,2,0)</f>
        <v>#N/A</v>
      </c>
      <c r="N8162" s="3"/>
      <c r="O8162" s="77" t="e">
        <f>VLOOKUP($N$1&amp;N8162,定价因子!E:F,2,0)</f>
        <v>#N/A</v>
      </c>
      <c r="P8162" s="3"/>
      <c r="Q8162" s="55" t="e">
        <f>VLOOKUP($P$1&amp;P8162,定价因子!$E:$F,2,0)</f>
        <v>#N/A</v>
      </c>
      <c r="R8162" s="3"/>
      <c r="S8162" s="77" t="e">
        <f>VLOOKUP($R$1&amp;R8162,定价因子!$E:$F,2,0)</f>
        <v>#N/A</v>
      </c>
      <c r="T8162" s="61"/>
      <c r="U8162" s="63"/>
      <c r="V8162" s="63"/>
      <c r="W8162" s="63"/>
      <c r="X8162" s="3"/>
    </row>
    <row r="8163" spans="1:24">
      <c r="A8163" s="3"/>
      <c r="B8163" s="3"/>
      <c r="C8163" s="3"/>
      <c r="D8163" s="3"/>
      <c r="E8163" s="79"/>
      <c r="F8163" s="3"/>
      <c r="G8163" s="77" t="e">
        <f>VLOOKUP($F$1&amp;F8163,定价因子!E:F,2,0)</f>
        <v>#N/A</v>
      </c>
      <c r="H8163" s="3"/>
      <c r="I8163" s="77" t="e">
        <f>VLOOKUP($H$1&amp;H8163,定价因子!E:F,2,0)</f>
        <v>#N/A</v>
      </c>
      <c r="J8163" s="3"/>
      <c r="K8163" s="77" t="e">
        <f>VLOOKUP($J$1&amp;J8163,定价因子!E:F,2,0)</f>
        <v>#N/A</v>
      </c>
      <c r="L8163" s="3"/>
      <c r="M8163" s="77" t="e">
        <f>VLOOKUP($L$1&amp;L8163,定价因子!E:F,2,0)</f>
        <v>#N/A</v>
      </c>
      <c r="N8163" s="3"/>
      <c r="O8163" s="77" t="e">
        <f>VLOOKUP($N$1&amp;N8163,定价因子!E:F,2,0)</f>
        <v>#N/A</v>
      </c>
      <c r="P8163" s="3"/>
      <c r="Q8163" s="55" t="e">
        <f>VLOOKUP($P$1&amp;P8163,定价因子!$E:$F,2,0)</f>
        <v>#N/A</v>
      </c>
      <c r="R8163" s="3"/>
      <c r="S8163" s="77" t="e">
        <f>VLOOKUP($R$1&amp;R8163,定价因子!$E:$F,2,0)</f>
        <v>#N/A</v>
      </c>
      <c r="T8163" s="61"/>
      <c r="U8163" s="63"/>
      <c r="V8163" s="63"/>
      <c r="W8163" s="63"/>
      <c r="X8163" s="3"/>
    </row>
    <row r="8164" spans="1:24">
      <c r="A8164" s="3"/>
      <c r="B8164" s="3"/>
      <c r="C8164" s="3"/>
      <c r="D8164" s="3"/>
      <c r="E8164" s="79"/>
      <c r="F8164" s="3"/>
      <c r="G8164" s="77" t="e">
        <f>VLOOKUP($F$1&amp;F8164,定价因子!E:F,2,0)</f>
        <v>#N/A</v>
      </c>
      <c r="H8164" s="3"/>
      <c r="I8164" s="77" t="e">
        <f>VLOOKUP($H$1&amp;H8164,定价因子!E:F,2,0)</f>
        <v>#N/A</v>
      </c>
      <c r="J8164" s="3"/>
      <c r="K8164" s="77" t="e">
        <f>VLOOKUP($J$1&amp;J8164,定价因子!E:F,2,0)</f>
        <v>#N/A</v>
      </c>
      <c r="L8164" s="3"/>
      <c r="M8164" s="77" t="e">
        <f>VLOOKUP($L$1&amp;L8164,定价因子!E:F,2,0)</f>
        <v>#N/A</v>
      </c>
      <c r="N8164" s="3"/>
      <c r="O8164" s="77" t="e">
        <f>VLOOKUP($N$1&amp;N8164,定价因子!E:F,2,0)</f>
        <v>#N/A</v>
      </c>
      <c r="P8164" s="3"/>
      <c r="Q8164" s="55" t="e">
        <f>VLOOKUP($P$1&amp;P8164,定价因子!$E:$F,2,0)</f>
        <v>#N/A</v>
      </c>
      <c r="R8164" s="3"/>
      <c r="S8164" s="77" t="e">
        <f>VLOOKUP($R$1&amp;R8164,定价因子!$E:$F,2,0)</f>
        <v>#N/A</v>
      </c>
      <c r="T8164" s="61"/>
      <c r="U8164" s="63"/>
      <c r="V8164" s="63"/>
      <c r="W8164" s="63"/>
      <c r="X8164" s="3"/>
    </row>
    <row r="8165" spans="1:24">
      <c r="A8165" s="3"/>
      <c r="B8165" s="3"/>
      <c r="C8165" s="3"/>
      <c r="D8165" s="3"/>
      <c r="E8165" s="79"/>
      <c r="F8165" s="3"/>
      <c r="G8165" s="77" t="e">
        <f>VLOOKUP($F$1&amp;F8165,定价因子!E:F,2,0)</f>
        <v>#N/A</v>
      </c>
      <c r="H8165" s="3"/>
      <c r="I8165" s="77" t="e">
        <f>VLOOKUP($H$1&amp;H8165,定价因子!E:F,2,0)</f>
        <v>#N/A</v>
      </c>
      <c r="J8165" s="3"/>
      <c r="K8165" s="77" t="e">
        <f>VLOOKUP($J$1&amp;J8165,定价因子!E:F,2,0)</f>
        <v>#N/A</v>
      </c>
      <c r="L8165" s="3"/>
      <c r="M8165" s="77" t="e">
        <f>VLOOKUP($L$1&amp;L8165,定价因子!E:F,2,0)</f>
        <v>#N/A</v>
      </c>
      <c r="N8165" s="3"/>
      <c r="O8165" s="77" t="e">
        <f>VLOOKUP($N$1&amp;N8165,定价因子!E:F,2,0)</f>
        <v>#N/A</v>
      </c>
      <c r="P8165" s="3"/>
      <c r="Q8165" s="55" t="e">
        <f>VLOOKUP($P$1&amp;P8165,定价因子!$E:$F,2,0)</f>
        <v>#N/A</v>
      </c>
      <c r="R8165" s="3"/>
      <c r="S8165" s="77" t="e">
        <f>VLOOKUP($R$1&amp;R8165,定价因子!$E:$F,2,0)</f>
        <v>#N/A</v>
      </c>
      <c r="T8165" s="61"/>
      <c r="U8165" s="63"/>
      <c r="V8165" s="63"/>
      <c r="W8165" s="63"/>
      <c r="X8165" s="3"/>
    </row>
    <row r="8166" spans="1:24">
      <c r="A8166" s="3"/>
      <c r="B8166" s="3"/>
      <c r="C8166" s="3"/>
      <c r="D8166" s="3"/>
      <c r="E8166" s="79"/>
      <c r="F8166" s="3"/>
      <c r="G8166" s="77" t="e">
        <f>VLOOKUP($F$1&amp;F8166,定价因子!E:F,2,0)</f>
        <v>#N/A</v>
      </c>
      <c r="H8166" s="3"/>
      <c r="I8166" s="77" t="e">
        <f>VLOOKUP($H$1&amp;H8166,定价因子!E:F,2,0)</f>
        <v>#N/A</v>
      </c>
      <c r="J8166" s="3"/>
      <c r="K8166" s="77" t="e">
        <f>VLOOKUP($J$1&amp;J8166,定价因子!E:F,2,0)</f>
        <v>#N/A</v>
      </c>
      <c r="L8166" s="3"/>
      <c r="M8166" s="77" t="e">
        <f>VLOOKUP($L$1&amp;L8166,定价因子!E:F,2,0)</f>
        <v>#N/A</v>
      </c>
      <c r="N8166" s="3"/>
      <c r="O8166" s="77" t="e">
        <f>VLOOKUP($N$1&amp;N8166,定价因子!E:F,2,0)</f>
        <v>#N/A</v>
      </c>
      <c r="P8166" s="3"/>
      <c r="Q8166" s="55" t="e">
        <f>VLOOKUP($P$1&amp;P8166,定价因子!$E:$F,2,0)</f>
        <v>#N/A</v>
      </c>
      <c r="R8166" s="3"/>
      <c r="S8166" s="77" t="e">
        <f>VLOOKUP($R$1&amp;R8166,定价因子!$E:$F,2,0)</f>
        <v>#N/A</v>
      </c>
      <c r="T8166" s="61"/>
      <c r="U8166" s="63"/>
      <c r="V8166" s="63"/>
      <c r="W8166" s="63"/>
      <c r="X8166" s="3"/>
    </row>
    <row r="8167" spans="1:24">
      <c r="A8167" s="3"/>
      <c r="B8167" s="3"/>
      <c r="C8167" s="3"/>
      <c r="D8167" s="3"/>
      <c r="E8167" s="79"/>
      <c r="F8167" s="3"/>
      <c r="G8167" s="77" t="e">
        <f>VLOOKUP($F$1&amp;F8167,定价因子!E:F,2,0)</f>
        <v>#N/A</v>
      </c>
      <c r="H8167" s="3"/>
      <c r="I8167" s="77" t="e">
        <f>VLOOKUP($H$1&amp;H8167,定价因子!E:F,2,0)</f>
        <v>#N/A</v>
      </c>
      <c r="J8167" s="3"/>
      <c r="K8167" s="77" t="e">
        <f>VLOOKUP($J$1&amp;J8167,定价因子!E:F,2,0)</f>
        <v>#N/A</v>
      </c>
      <c r="L8167" s="3"/>
      <c r="M8167" s="77" t="e">
        <f>VLOOKUP($L$1&amp;L8167,定价因子!E:F,2,0)</f>
        <v>#N/A</v>
      </c>
      <c r="N8167" s="3"/>
      <c r="O8167" s="77" t="e">
        <f>VLOOKUP($N$1&amp;N8167,定价因子!E:F,2,0)</f>
        <v>#N/A</v>
      </c>
      <c r="P8167" s="3"/>
      <c r="Q8167" s="55" t="e">
        <f>VLOOKUP($P$1&amp;P8167,定价因子!$E:$F,2,0)</f>
        <v>#N/A</v>
      </c>
      <c r="R8167" s="3"/>
      <c r="S8167" s="77" t="e">
        <f>VLOOKUP($R$1&amp;R8167,定价因子!$E:$F,2,0)</f>
        <v>#N/A</v>
      </c>
      <c r="T8167" s="61"/>
      <c r="U8167" s="63"/>
      <c r="V8167" s="63"/>
      <c r="W8167" s="63"/>
      <c r="X8167" s="3"/>
    </row>
    <row r="8168" spans="1:24">
      <c r="A8168" s="3"/>
      <c r="B8168" s="3"/>
      <c r="C8168" s="3"/>
      <c r="D8168" s="3"/>
      <c r="E8168" s="79"/>
      <c r="F8168" s="3"/>
      <c r="G8168" s="77" t="e">
        <f>VLOOKUP($F$1&amp;F8168,定价因子!E:F,2,0)</f>
        <v>#N/A</v>
      </c>
      <c r="H8168" s="3"/>
      <c r="I8168" s="77" t="e">
        <f>VLOOKUP($H$1&amp;H8168,定价因子!E:F,2,0)</f>
        <v>#N/A</v>
      </c>
      <c r="J8168" s="3"/>
      <c r="K8168" s="77" t="e">
        <f>VLOOKUP($J$1&amp;J8168,定价因子!E:F,2,0)</f>
        <v>#N/A</v>
      </c>
      <c r="L8168" s="3"/>
      <c r="M8168" s="77" t="e">
        <f>VLOOKUP($L$1&amp;L8168,定价因子!E:F,2,0)</f>
        <v>#N/A</v>
      </c>
      <c r="N8168" s="3"/>
      <c r="O8168" s="77" t="e">
        <f>VLOOKUP($N$1&amp;N8168,定价因子!E:F,2,0)</f>
        <v>#N/A</v>
      </c>
      <c r="P8168" s="3"/>
      <c r="Q8168" s="55" t="e">
        <f>VLOOKUP($P$1&amp;P8168,定价因子!$E:$F,2,0)</f>
        <v>#N/A</v>
      </c>
      <c r="R8168" s="3"/>
      <c r="S8168" s="77" t="e">
        <f>VLOOKUP($R$1&amp;R8168,定价因子!$E:$F,2,0)</f>
        <v>#N/A</v>
      </c>
      <c r="T8168" s="61"/>
      <c r="U8168" s="63"/>
      <c r="V8168" s="63"/>
      <c r="W8168" s="63"/>
      <c r="X8168" s="3"/>
    </row>
    <row r="8169" spans="1:24">
      <c r="A8169" s="3"/>
      <c r="B8169" s="3"/>
      <c r="C8169" s="3"/>
      <c r="D8169" s="3"/>
      <c r="E8169" s="79"/>
      <c r="F8169" s="3"/>
      <c r="G8169" s="77" t="e">
        <f>VLOOKUP($F$1&amp;F8169,定价因子!E:F,2,0)</f>
        <v>#N/A</v>
      </c>
      <c r="H8169" s="3"/>
      <c r="I8169" s="77" t="e">
        <f>VLOOKUP($H$1&amp;H8169,定价因子!E:F,2,0)</f>
        <v>#N/A</v>
      </c>
      <c r="J8169" s="3"/>
      <c r="K8169" s="77" t="e">
        <f>VLOOKUP($J$1&amp;J8169,定价因子!E:F,2,0)</f>
        <v>#N/A</v>
      </c>
      <c r="L8169" s="3"/>
      <c r="M8169" s="77" t="e">
        <f>VLOOKUP($L$1&amp;L8169,定价因子!E:F,2,0)</f>
        <v>#N/A</v>
      </c>
      <c r="N8169" s="3"/>
      <c r="O8169" s="77" t="e">
        <f>VLOOKUP($N$1&amp;N8169,定价因子!E:F,2,0)</f>
        <v>#N/A</v>
      </c>
      <c r="P8169" s="3"/>
      <c r="Q8169" s="55" t="e">
        <f>VLOOKUP($P$1&amp;P8169,定价因子!$E:$F,2,0)</f>
        <v>#N/A</v>
      </c>
      <c r="R8169" s="3"/>
      <c r="S8169" s="77" t="e">
        <f>VLOOKUP($R$1&amp;R8169,定价因子!$E:$F,2,0)</f>
        <v>#N/A</v>
      </c>
      <c r="T8169" s="61"/>
      <c r="U8169" s="63"/>
      <c r="V8169" s="63"/>
      <c r="W8169" s="63"/>
      <c r="X8169" s="3"/>
    </row>
    <row r="8170" spans="1:24">
      <c r="A8170" s="3"/>
      <c r="B8170" s="3"/>
      <c r="C8170" s="3"/>
      <c r="D8170" s="3"/>
      <c r="E8170" s="79"/>
      <c r="F8170" s="3"/>
      <c r="G8170" s="77" t="e">
        <f>VLOOKUP($F$1&amp;F8170,定价因子!E:F,2,0)</f>
        <v>#N/A</v>
      </c>
      <c r="H8170" s="3"/>
      <c r="I8170" s="77" t="e">
        <f>VLOOKUP($H$1&amp;H8170,定价因子!E:F,2,0)</f>
        <v>#N/A</v>
      </c>
      <c r="J8170" s="3"/>
      <c r="K8170" s="77" t="e">
        <f>VLOOKUP($J$1&amp;J8170,定价因子!E:F,2,0)</f>
        <v>#N/A</v>
      </c>
      <c r="L8170" s="3"/>
      <c r="M8170" s="77" t="e">
        <f>VLOOKUP($L$1&amp;L8170,定价因子!E:F,2,0)</f>
        <v>#N/A</v>
      </c>
      <c r="N8170" s="3"/>
      <c r="O8170" s="77" t="e">
        <f>VLOOKUP($N$1&amp;N8170,定价因子!E:F,2,0)</f>
        <v>#N/A</v>
      </c>
      <c r="P8170" s="3"/>
      <c r="Q8170" s="55" t="e">
        <f>VLOOKUP($P$1&amp;P8170,定价因子!$E:$F,2,0)</f>
        <v>#N/A</v>
      </c>
      <c r="R8170" s="3"/>
      <c r="S8170" s="77" t="e">
        <f>VLOOKUP($R$1&amp;R8170,定价因子!$E:$F,2,0)</f>
        <v>#N/A</v>
      </c>
      <c r="T8170" s="61"/>
      <c r="U8170" s="63"/>
      <c r="V8170" s="63"/>
      <c r="W8170" s="63"/>
      <c r="X8170" s="3"/>
    </row>
    <row r="8171" spans="1:24">
      <c r="A8171" s="3"/>
      <c r="B8171" s="3"/>
      <c r="C8171" s="3"/>
      <c r="D8171" s="3"/>
      <c r="E8171" s="79"/>
      <c r="F8171" s="3"/>
      <c r="G8171" s="77" t="e">
        <f>VLOOKUP($F$1&amp;F8171,定价因子!E:F,2,0)</f>
        <v>#N/A</v>
      </c>
      <c r="H8171" s="3"/>
      <c r="I8171" s="77" t="e">
        <f>VLOOKUP($H$1&amp;H8171,定价因子!E:F,2,0)</f>
        <v>#N/A</v>
      </c>
      <c r="J8171" s="3"/>
      <c r="K8171" s="77" t="e">
        <f>VLOOKUP($J$1&amp;J8171,定价因子!E:F,2,0)</f>
        <v>#N/A</v>
      </c>
      <c r="L8171" s="3"/>
      <c r="M8171" s="77" t="e">
        <f>VLOOKUP($L$1&amp;L8171,定价因子!E:F,2,0)</f>
        <v>#N/A</v>
      </c>
      <c r="N8171" s="3"/>
      <c r="O8171" s="77" t="e">
        <f>VLOOKUP($N$1&amp;N8171,定价因子!E:F,2,0)</f>
        <v>#N/A</v>
      </c>
      <c r="P8171" s="3"/>
      <c r="Q8171" s="55" t="e">
        <f>VLOOKUP($P$1&amp;P8171,定价因子!$E:$F,2,0)</f>
        <v>#N/A</v>
      </c>
      <c r="R8171" s="3"/>
      <c r="S8171" s="77" t="e">
        <f>VLOOKUP($R$1&amp;R8171,定价因子!$E:$F,2,0)</f>
        <v>#N/A</v>
      </c>
      <c r="T8171" s="61"/>
      <c r="U8171" s="63"/>
      <c r="V8171" s="63"/>
      <c r="W8171" s="63"/>
      <c r="X8171" s="3"/>
    </row>
    <row r="8172" spans="1:24">
      <c r="A8172" s="3"/>
      <c r="B8172" s="3"/>
      <c r="C8172" s="3"/>
      <c r="D8172" s="3"/>
      <c r="E8172" s="79"/>
      <c r="F8172" s="3"/>
      <c r="G8172" s="77" t="e">
        <f>VLOOKUP($F$1&amp;F8172,定价因子!E:F,2,0)</f>
        <v>#N/A</v>
      </c>
      <c r="H8172" s="3"/>
      <c r="I8172" s="77" t="e">
        <f>VLOOKUP($H$1&amp;H8172,定价因子!E:F,2,0)</f>
        <v>#N/A</v>
      </c>
      <c r="J8172" s="3"/>
      <c r="K8172" s="77" t="e">
        <f>VLOOKUP($J$1&amp;J8172,定价因子!E:F,2,0)</f>
        <v>#N/A</v>
      </c>
      <c r="L8172" s="3"/>
      <c r="M8172" s="77" t="e">
        <f>VLOOKUP($L$1&amp;L8172,定价因子!E:F,2,0)</f>
        <v>#N/A</v>
      </c>
      <c r="N8172" s="3"/>
      <c r="O8172" s="77" t="e">
        <f>VLOOKUP($N$1&amp;N8172,定价因子!E:F,2,0)</f>
        <v>#N/A</v>
      </c>
      <c r="P8172" s="3"/>
      <c r="Q8172" s="55" t="e">
        <f>VLOOKUP($P$1&amp;P8172,定价因子!$E:$F,2,0)</f>
        <v>#N/A</v>
      </c>
      <c r="R8172" s="3"/>
      <c r="S8172" s="77" t="e">
        <f>VLOOKUP($R$1&amp;R8172,定价因子!$E:$F,2,0)</f>
        <v>#N/A</v>
      </c>
      <c r="T8172" s="61"/>
      <c r="U8172" s="63"/>
      <c r="V8172" s="63"/>
      <c r="W8172" s="63"/>
      <c r="X8172" s="3"/>
    </row>
    <row r="8173" spans="1:24">
      <c r="A8173" s="3"/>
      <c r="B8173" s="3"/>
      <c r="C8173" s="3"/>
      <c r="D8173" s="3"/>
      <c r="E8173" s="79"/>
      <c r="F8173" s="3"/>
      <c r="G8173" s="77" t="e">
        <f>VLOOKUP($F$1&amp;F8173,定价因子!E:F,2,0)</f>
        <v>#N/A</v>
      </c>
      <c r="H8173" s="3"/>
      <c r="I8173" s="77" t="e">
        <f>VLOOKUP($H$1&amp;H8173,定价因子!E:F,2,0)</f>
        <v>#N/A</v>
      </c>
      <c r="J8173" s="3"/>
      <c r="K8173" s="77" t="e">
        <f>VLOOKUP($J$1&amp;J8173,定价因子!E:F,2,0)</f>
        <v>#N/A</v>
      </c>
      <c r="L8173" s="3"/>
      <c r="M8173" s="77" t="e">
        <f>VLOOKUP($L$1&amp;L8173,定价因子!E:F,2,0)</f>
        <v>#N/A</v>
      </c>
      <c r="N8173" s="3"/>
      <c r="O8173" s="77" t="e">
        <f>VLOOKUP($N$1&amp;N8173,定价因子!E:F,2,0)</f>
        <v>#N/A</v>
      </c>
      <c r="P8173" s="3"/>
      <c r="Q8173" s="55" t="e">
        <f>VLOOKUP($P$1&amp;P8173,定价因子!$E:$F,2,0)</f>
        <v>#N/A</v>
      </c>
      <c r="R8173" s="3"/>
      <c r="S8173" s="77" t="e">
        <f>VLOOKUP($R$1&amp;R8173,定价因子!$E:$F,2,0)</f>
        <v>#N/A</v>
      </c>
      <c r="T8173" s="61"/>
      <c r="U8173" s="63"/>
      <c r="V8173" s="63"/>
      <c r="W8173" s="63"/>
      <c r="X8173" s="3"/>
    </row>
    <row r="8174" spans="1:24">
      <c r="A8174" s="3"/>
      <c r="B8174" s="3"/>
      <c r="C8174" s="3"/>
      <c r="D8174" s="3"/>
      <c r="E8174" s="79"/>
      <c r="F8174" s="3"/>
      <c r="G8174" s="77" t="e">
        <f>VLOOKUP($F$1&amp;F8174,定价因子!E:F,2,0)</f>
        <v>#N/A</v>
      </c>
      <c r="H8174" s="3"/>
      <c r="I8174" s="77" t="e">
        <f>VLOOKUP($H$1&amp;H8174,定价因子!E:F,2,0)</f>
        <v>#N/A</v>
      </c>
      <c r="J8174" s="3"/>
      <c r="K8174" s="77" t="e">
        <f>VLOOKUP($J$1&amp;J8174,定价因子!E:F,2,0)</f>
        <v>#N/A</v>
      </c>
      <c r="L8174" s="3"/>
      <c r="M8174" s="77" t="e">
        <f>VLOOKUP($L$1&amp;L8174,定价因子!E:F,2,0)</f>
        <v>#N/A</v>
      </c>
      <c r="N8174" s="3"/>
      <c r="O8174" s="77" t="e">
        <f>VLOOKUP($N$1&amp;N8174,定价因子!E:F,2,0)</f>
        <v>#N/A</v>
      </c>
      <c r="P8174" s="3"/>
      <c r="Q8174" s="55" t="e">
        <f>VLOOKUP($P$1&amp;P8174,定价因子!$E:$F,2,0)</f>
        <v>#N/A</v>
      </c>
      <c r="R8174" s="3"/>
      <c r="S8174" s="77" t="e">
        <f>VLOOKUP($R$1&amp;R8174,定价因子!$E:$F,2,0)</f>
        <v>#N/A</v>
      </c>
      <c r="T8174" s="61"/>
      <c r="U8174" s="63"/>
      <c r="V8174" s="63"/>
      <c r="W8174" s="63"/>
      <c r="X8174" s="3"/>
    </row>
    <row r="8175" spans="1:24">
      <c r="A8175" s="3"/>
      <c r="B8175" s="3"/>
      <c r="C8175" s="3"/>
      <c r="D8175" s="3"/>
      <c r="E8175" s="79"/>
      <c r="F8175" s="3"/>
      <c r="G8175" s="77" t="e">
        <f>VLOOKUP($F$1&amp;F8175,定价因子!E:F,2,0)</f>
        <v>#N/A</v>
      </c>
      <c r="H8175" s="3"/>
      <c r="I8175" s="77" t="e">
        <f>VLOOKUP($H$1&amp;H8175,定价因子!E:F,2,0)</f>
        <v>#N/A</v>
      </c>
      <c r="J8175" s="3"/>
      <c r="K8175" s="77" t="e">
        <f>VLOOKUP($J$1&amp;J8175,定价因子!E:F,2,0)</f>
        <v>#N/A</v>
      </c>
      <c r="L8175" s="3"/>
      <c r="M8175" s="77" t="e">
        <f>VLOOKUP($L$1&amp;L8175,定价因子!E:F,2,0)</f>
        <v>#N/A</v>
      </c>
      <c r="N8175" s="3"/>
      <c r="O8175" s="77" t="e">
        <f>VLOOKUP($N$1&amp;N8175,定价因子!E:F,2,0)</f>
        <v>#N/A</v>
      </c>
      <c r="P8175" s="3"/>
      <c r="Q8175" s="55" t="e">
        <f>VLOOKUP($P$1&amp;P8175,定价因子!$E:$F,2,0)</f>
        <v>#N/A</v>
      </c>
      <c r="R8175" s="3"/>
      <c r="S8175" s="77" t="e">
        <f>VLOOKUP($R$1&amp;R8175,定价因子!$E:$F,2,0)</f>
        <v>#N/A</v>
      </c>
      <c r="T8175" s="61"/>
      <c r="U8175" s="63"/>
      <c r="V8175" s="63"/>
      <c r="W8175" s="63"/>
      <c r="X8175" s="3"/>
    </row>
    <row r="8176" spans="1:24">
      <c r="A8176" s="3"/>
      <c r="B8176" s="3"/>
      <c r="C8176" s="3"/>
      <c r="D8176" s="3"/>
      <c r="E8176" s="79"/>
      <c r="F8176" s="3"/>
      <c r="G8176" s="77" t="e">
        <f>VLOOKUP($F$1&amp;F8176,定价因子!E:F,2,0)</f>
        <v>#N/A</v>
      </c>
      <c r="H8176" s="3"/>
      <c r="I8176" s="77" t="e">
        <f>VLOOKUP($H$1&amp;H8176,定价因子!E:F,2,0)</f>
        <v>#N/A</v>
      </c>
      <c r="J8176" s="3"/>
      <c r="K8176" s="77" t="e">
        <f>VLOOKUP($J$1&amp;J8176,定价因子!E:F,2,0)</f>
        <v>#N/A</v>
      </c>
      <c r="L8176" s="3"/>
      <c r="M8176" s="77" t="e">
        <f>VLOOKUP($L$1&amp;L8176,定价因子!E:F,2,0)</f>
        <v>#N/A</v>
      </c>
      <c r="N8176" s="3"/>
      <c r="O8176" s="77" t="e">
        <f>VLOOKUP($N$1&amp;N8176,定价因子!E:F,2,0)</f>
        <v>#N/A</v>
      </c>
      <c r="P8176" s="3"/>
      <c r="Q8176" s="55" t="e">
        <f>VLOOKUP($P$1&amp;P8176,定价因子!$E:$F,2,0)</f>
        <v>#N/A</v>
      </c>
      <c r="R8176" s="3"/>
      <c r="S8176" s="77" t="e">
        <f>VLOOKUP($R$1&amp;R8176,定价因子!$E:$F,2,0)</f>
        <v>#N/A</v>
      </c>
      <c r="T8176" s="61"/>
      <c r="U8176" s="63"/>
      <c r="V8176" s="63"/>
      <c r="W8176" s="63"/>
      <c r="X8176" s="3"/>
    </row>
    <row r="8177" spans="1:24">
      <c r="A8177" s="3"/>
      <c r="B8177" s="3"/>
      <c r="C8177" s="3"/>
      <c r="D8177" s="3"/>
      <c r="E8177" s="79"/>
      <c r="F8177" s="3"/>
      <c r="G8177" s="77" t="e">
        <f>VLOOKUP($F$1&amp;F8177,定价因子!E:F,2,0)</f>
        <v>#N/A</v>
      </c>
      <c r="H8177" s="3"/>
      <c r="I8177" s="77" t="e">
        <f>VLOOKUP($H$1&amp;H8177,定价因子!E:F,2,0)</f>
        <v>#N/A</v>
      </c>
      <c r="J8177" s="3"/>
      <c r="K8177" s="77" t="e">
        <f>VLOOKUP($J$1&amp;J8177,定价因子!E:F,2,0)</f>
        <v>#N/A</v>
      </c>
      <c r="L8177" s="3"/>
      <c r="M8177" s="77" t="e">
        <f>VLOOKUP($L$1&amp;L8177,定价因子!E:F,2,0)</f>
        <v>#N/A</v>
      </c>
      <c r="N8177" s="3"/>
      <c r="O8177" s="77" t="e">
        <f>VLOOKUP($N$1&amp;N8177,定价因子!E:F,2,0)</f>
        <v>#N/A</v>
      </c>
      <c r="P8177" s="3"/>
      <c r="Q8177" s="55" t="e">
        <f>VLOOKUP($P$1&amp;P8177,定价因子!$E:$F,2,0)</f>
        <v>#N/A</v>
      </c>
      <c r="R8177" s="3"/>
      <c r="S8177" s="77" t="e">
        <f>VLOOKUP($R$1&amp;R8177,定价因子!$E:$F,2,0)</f>
        <v>#N/A</v>
      </c>
      <c r="T8177" s="61"/>
      <c r="U8177" s="63"/>
      <c r="V8177" s="63"/>
      <c r="W8177" s="63"/>
      <c r="X8177" s="3"/>
    </row>
    <row r="8178" spans="1:24">
      <c r="A8178" s="3"/>
      <c r="B8178" s="3"/>
      <c r="C8178" s="3"/>
      <c r="D8178" s="3"/>
      <c r="E8178" s="79"/>
      <c r="F8178" s="3"/>
      <c r="G8178" s="77" t="e">
        <f>VLOOKUP($F$1&amp;F8178,定价因子!E:F,2,0)</f>
        <v>#N/A</v>
      </c>
      <c r="H8178" s="3"/>
      <c r="I8178" s="77" t="e">
        <f>VLOOKUP($H$1&amp;H8178,定价因子!E:F,2,0)</f>
        <v>#N/A</v>
      </c>
      <c r="J8178" s="3"/>
      <c r="K8178" s="77" t="e">
        <f>VLOOKUP($J$1&amp;J8178,定价因子!E:F,2,0)</f>
        <v>#N/A</v>
      </c>
      <c r="L8178" s="3"/>
      <c r="M8178" s="77" t="e">
        <f>VLOOKUP($L$1&amp;L8178,定价因子!E:F,2,0)</f>
        <v>#N/A</v>
      </c>
      <c r="N8178" s="3"/>
      <c r="O8178" s="77" t="e">
        <f>VLOOKUP($N$1&amp;N8178,定价因子!E:F,2,0)</f>
        <v>#N/A</v>
      </c>
      <c r="P8178" s="3"/>
      <c r="Q8178" s="55" t="e">
        <f>VLOOKUP($P$1&amp;P8178,定价因子!$E:$F,2,0)</f>
        <v>#N/A</v>
      </c>
      <c r="R8178" s="3"/>
      <c r="S8178" s="77" t="e">
        <f>VLOOKUP($R$1&amp;R8178,定价因子!$E:$F,2,0)</f>
        <v>#N/A</v>
      </c>
      <c r="T8178" s="61"/>
      <c r="U8178" s="63"/>
      <c r="V8178" s="63"/>
      <c r="W8178" s="63"/>
      <c r="X8178" s="3"/>
    </row>
    <row r="8179" spans="1:24">
      <c r="A8179" s="3"/>
      <c r="B8179" s="3"/>
      <c r="C8179" s="3"/>
      <c r="D8179" s="3"/>
      <c r="E8179" s="79"/>
      <c r="F8179" s="3"/>
      <c r="G8179" s="77" t="e">
        <f>VLOOKUP($F$1&amp;F8179,定价因子!E:F,2,0)</f>
        <v>#N/A</v>
      </c>
      <c r="H8179" s="3"/>
      <c r="I8179" s="77" t="e">
        <f>VLOOKUP($H$1&amp;H8179,定价因子!E:F,2,0)</f>
        <v>#N/A</v>
      </c>
      <c r="J8179" s="3"/>
      <c r="K8179" s="77" t="e">
        <f>VLOOKUP($J$1&amp;J8179,定价因子!E:F,2,0)</f>
        <v>#N/A</v>
      </c>
      <c r="L8179" s="3"/>
      <c r="M8179" s="77" t="e">
        <f>VLOOKUP($L$1&amp;L8179,定价因子!E:F,2,0)</f>
        <v>#N/A</v>
      </c>
      <c r="N8179" s="3"/>
      <c r="O8179" s="77" t="e">
        <f>VLOOKUP($N$1&amp;N8179,定价因子!E:F,2,0)</f>
        <v>#N/A</v>
      </c>
      <c r="P8179" s="3"/>
      <c r="Q8179" s="55" t="e">
        <f>VLOOKUP($P$1&amp;P8179,定价因子!$E:$F,2,0)</f>
        <v>#N/A</v>
      </c>
      <c r="R8179" s="3"/>
      <c r="S8179" s="77" t="e">
        <f>VLOOKUP($R$1&amp;R8179,定价因子!$E:$F,2,0)</f>
        <v>#N/A</v>
      </c>
      <c r="T8179" s="61"/>
      <c r="U8179" s="63"/>
      <c r="V8179" s="63"/>
      <c r="W8179" s="63"/>
      <c r="X8179" s="3"/>
    </row>
    <row r="8180" spans="1:24">
      <c r="A8180" s="3"/>
      <c r="B8180" s="3"/>
      <c r="C8180" s="3"/>
      <c r="D8180" s="3"/>
      <c r="E8180" s="79"/>
      <c r="F8180" s="3"/>
      <c r="G8180" s="77" t="e">
        <f>VLOOKUP($F$1&amp;F8180,定价因子!E:F,2,0)</f>
        <v>#N/A</v>
      </c>
      <c r="H8180" s="3"/>
      <c r="I8180" s="77" t="e">
        <f>VLOOKUP($H$1&amp;H8180,定价因子!E:F,2,0)</f>
        <v>#N/A</v>
      </c>
      <c r="J8180" s="3"/>
      <c r="K8180" s="77" t="e">
        <f>VLOOKUP($J$1&amp;J8180,定价因子!E:F,2,0)</f>
        <v>#N/A</v>
      </c>
      <c r="L8180" s="3"/>
      <c r="M8180" s="77" t="e">
        <f>VLOOKUP($L$1&amp;L8180,定价因子!E:F,2,0)</f>
        <v>#N/A</v>
      </c>
      <c r="N8180" s="3"/>
      <c r="O8180" s="77" t="e">
        <f>VLOOKUP($N$1&amp;N8180,定价因子!E:F,2,0)</f>
        <v>#N/A</v>
      </c>
      <c r="P8180" s="3"/>
      <c r="Q8180" s="55" t="e">
        <f>VLOOKUP($P$1&amp;P8180,定价因子!$E:$F,2,0)</f>
        <v>#N/A</v>
      </c>
      <c r="R8180" s="3"/>
      <c r="S8180" s="77" t="e">
        <f>VLOOKUP($R$1&amp;R8180,定价因子!$E:$F,2,0)</f>
        <v>#N/A</v>
      </c>
      <c r="T8180" s="61"/>
      <c r="U8180" s="63"/>
      <c r="V8180" s="63"/>
      <c r="W8180" s="63"/>
      <c r="X8180" s="3"/>
    </row>
    <row r="8181" spans="1:24">
      <c r="A8181" s="3"/>
      <c r="B8181" s="3"/>
      <c r="C8181" s="3"/>
      <c r="D8181" s="3"/>
      <c r="E8181" s="79"/>
      <c r="F8181" s="3"/>
      <c r="G8181" s="77" t="e">
        <f>VLOOKUP($F$1&amp;F8181,定价因子!E:F,2,0)</f>
        <v>#N/A</v>
      </c>
      <c r="H8181" s="3"/>
      <c r="I8181" s="77" t="e">
        <f>VLOOKUP($H$1&amp;H8181,定价因子!E:F,2,0)</f>
        <v>#N/A</v>
      </c>
      <c r="J8181" s="3"/>
      <c r="K8181" s="77" t="e">
        <f>VLOOKUP($J$1&amp;J8181,定价因子!E:F,2,0)</f>
        <v>#N/A</v>
      </c>
      <c r="L8181" s="3"/>
      <c r="M8181" s="77" t="e">
        <f>VLOOKUP($L$1&amp;L8181,定价因子!E:F,2,0)</f>
        <v>#N/A</v>
      </c>
      <c r="N8181" s="3"/>
      <c r="O8181" s="77" t="e">
        <f>VLOOKUP($N$1&amp;N8181,定价因子!E:F,2,0)</f>
        <v>#N/A</v>
      </c>
      <c r="P8181" s="3"/>
      <c r="Q8181" s="55" t="e">
        <f>VLOOKUP($P$1&amp;P8181,定价因子!$E:$F,2,0)</f>
        <v>#N/A</v>
      </c>
      <c r="R8181" s="3"/>
      <c r="S8181" s="77" t="e">
        <f>VLOOKUP($R$1&amp;R8181,定价因子!$E:$F,2,0)</f>
        <v>#N/A</v>
      </c>
      <c r="T8181" s="61"/>
      <c r="U8181" s="63"/>
      <c r="V8181" s="63"/>
      <c r="W8181" s="63"/>
      <c r="X8181" s="3"/>
    </row>
    <row r="8182" spans="1:24">
      <c r="A8182" s="3"/>
      <c r="B8182" s="3"/>
      <c r="C8182" s="3"/>
      <c r="D8182" s="3"/>
      <c r="E8182" s="79"/>
      <c r="F8182" s="3"/>
      <c r="G8182" s="77" t="e">
        <f>VLOOKUP($F$1&amp;F8182,定价因子!E:F,2,0)</f>
        <v>#N/A</v>
      </c>
      <c r="H8182" s="3"/>
      <c r="I8182" s="77" t="e">
        <f>VLOOKUP($H$1&amp;H8182,定价因子!E:F,2,0)</f>
        <v>#N/A</v>
      </c>
      <c r="J8182" s="3"/>
      <c r="K8182" s="77" t="e">
        <f>VLOOKUP($J$1&amp;J8182,定价因子!E:F,2,0)</f>
        <v>#N/A</v>
      </c>
      <c r="L8182" s="3"/>
      <c r="M8182" s="77" t="e">
        <f>VLOOKUP($L$1&amp;L8182,定价因子!E:F,2,0)</f>
        <v>#N/A</v>
      </c>
      <c r="N8182" s="3"/>
      <c r="O8182" s="77" t="e">
        <f>VLOOKUP($N$1&amp;N8182,定价因子!E:F,2,0)</f>
        <v>#N/A</v>
      </c>
      <c r="P8182" s="3"/>
      <c r="Q8182" s="55" t="e">
        <f>VLOOKUP($P$1&amp;P8182,定价因子!$E:$F,2,0)</f>
        <v>#N/A</v>
      </c>
      <c r="R8182" s="3"/>
      <c r="S8182" s="77" t="e">
        <f>VLOOKUP($R$1&amp;R8182,定价因子!$E:$F,2,0)</f>
        <v>#N/A</v>
      </c>
      <c r="T8182" s="61"/>
      <c r="U8182" s="63"/>
      <c r="V8182" s="63"/>
      <c r="W8182" s="63"/>
      <c r="X8182" s="3"/>
    </row>
    <row r="8183" spans="1:24">
      <c r="A8183" s="3"/>
      <c r="B8183" s="3"/>
      <c r="C8183" s="3"/>
      <c r="D8183" s="3"/>
      <c r="E8183" s="79"/>
      <c r="F8183" s="3"/>
      <c r="G8183" s="77" t="e">
        <f>VLOOKUP($F$1&amp;F8183,定价因子!E:F,2,0)</f>
        <v>#N/A</v>
      </c>
      <c r="H8183" s="3"/>
      <c r="I8183" s="77" t="e">
        <f>VLOOKUP($H$1&amp;H8183,定价因子!E:F,2,0)</f>
        <v>#N/A</v>
      </c>
      <c r="J8183" s="3"/>
      <c r="K8183" s="77" t="e">
        <f>VLOOKUP($J$1&amp;J8183,定价因子!E:F,2,0)</f>
        <v>#N/A</v>
      </c>
      <c r="L8183" s="3"/>
      <c r="M8183" s="77" t="e">
        <f>VLOOKUP($L$1&amp;L8183,定价因子!E:F,2,0)</f>
        <v>#N/A</v>
      </c>
      <c r="N8183" s="3"/>
      <c r="O8183" s="77" t="e">
        <f>VLOOKUP($N$1&amp;N8183,定价因子!E:F,2,0)</f>
        <v>#N/A</v>
      </c>
      <c r="P8183" s="3"/>
      <c r="Q8183" s="55" t="e">
        <f>VLOOKUP($P$1&amp;P8183,定价因子!$E:$F,2,0)</f>
        <v>#N/A</v>
      </c>
      <c r="R8183" s="3"/>
      <c r="S8183" s="77" t="e">
        <f>VLOOKUP($R$1&amp;R8183,定价因子!$E:$F,2,0)</f>
        <v>#N/A</v>
      </c>
      <c r="T8183" s="61"/>
      <c r="U8183" s="63"/>
      <c r="V8183" s="63"/>
      <c r="W8183" s="63"/>
      <c r="X8183" s="3"/>
    </row>
    <row r="8184" spans="1:24">
      <c r="A8184" s="3"/>
      <c r="B8184" s="3"/>
      <c r="C8184" s="3"/>
      <c r="D8184" s="3"/>
      <c r="E8184" s="79"/>
      <c r="F8184" s="3"/>
      <c r="G8184" s="77" t="e">
        <f>VLOOKUP($F$1&amp;F8184,定价因子!E:F,2,0)</f>
        <v>#N/A</v>
      </c>
      <c r="H8184" s="3"/>
      <c r="I8184" s="77" t="e">
        <f>VLOOKUP($H$1&amp;H8184,定价因子!E:F,2,0)</f>
        <v>#N/A</v>
      </c>
      <c r="J8184" s="3"/>
      <c r="K8184" s="77" t="e">
        <f>VLOOKUP($J$1&amp;J8184,定价因子!E:F,2,0)</f>
        <v>#N/A</v>
      </c>
      <c r="L8184" s="3"/>
      <c r="M8184" s="77" t="e">
        <f>VLOOKUP($L$1&amp;L8184,定价因子!E:F,2,0)</f>
        <v>#N/A</v>
      </c>
      <c r="N8184" s="3"/>
      <c r="O8184" s="77" t="e">
        <f>VLOOKUP($N$1&amp;N8184,定价因子!E:F,2,0)</f>
        <v>#N/A</v>
      </c>
      <c r="P8184" s="3"/>
      <c r="Q8184" s="55" t="e">
        <f>VLOOKUP($P$1&amp;P8184,定价因子!$E:$F,2,0)</f>
        <v>#N/A</v>
      </c>
      <c r="R8184" s="3"/>
      <c r="S8184" s="77" t="e">
        <f>VLOOKUP($R$1&amp;R8184,定价因子!$E:$F,2,0)</f>
        <v>#N/A</v>
      </c>
      <c r="T8184" s="61"/>
      <c r="U8184" s="63"/>
      <c r="V8184" s="63"/>
      <c r="W8184" s="63"/>
      <c r="X8184" s="3"/>
    </row>
    <row r="8185" spans="1:24">
      <c r="A8185" s="3"/>
      <c r="B8185" s="3"/>
      <c r="C8185" s="3"/>
      <c r="D8185" s="3"/>
      <c r="E8185" s="79"/>
      <c r="F8185" s="3"/>
      <c r="G8185" s="77" t="e">
        <f>VLOOKUP($F$1&amp;F8185,定价因子!E:F,2,0)</f>
        <v>#N/A</v>
      </c>
      <c r="H8185" s="3"/>
      <c r="I8185" s="77" t="e">
        <f>VLOOKUP($H$1&amp;H8185,定价因子!E:F,2,0)</f>
        <v>#N/A</v>
      </c>
      <c r="J8185" s="3"/>
      <c r="K8185" s="77" t="e">
        <f>VLOOKUP($J$1&amp;J8185,定价因子!E:F,2,0)</f>
        <v>#N/A</v>
      </c>
      <c r="L8185" s="3"/>
      <c r="M8185" s="77" t="e">
        <f>VLOOKUP($L$1&amp;L8185,定价因子!E:F,2,0)</f>
        <v>#N/A</v>
      </c>
      <c r="N8185" s="3"/>
      <c r="O8185" s="77" t="e">
        <f>VLOOKUP($N$1&amp;N8185,定价因子!E:F,2,0)</f>
        <v>#N/A</v>
      </c>
      <c r="P8185" s="3"/>
      <c r="Q8185" s="55" t="e">
        <f>VLOOKUP($P$1&amp;P8185,定价因子!$E:$F,2,0)</f>
        <v>#N/A</v>
      </c>
      <c r="R8185" s="3"/>
      <c r="S8185" s="77" t="e">
        <f>VLOOKUP($R$1&amp;R8185,定价因子!$E:$F,2,0)</f>
        <v>#N/A</v>
      </c>
      <c r="T8185" s="61"/>
      <c r="U8185" s="63"/>
      <c r="V8185" s="63"/>
      <c r="W8185" s="63"/>
      <c r="X8185" s="3"/>
    </row>
    <row r="8186" spans="1:24">
      <c r="A8186" s="3"/>
      <c r="B8186" s="3"/>
      <c r="C8186" s="3"/>
      <c r="D8186" s="3"/>
      <c r="E8186" s="79"/>
      <c r="F8186" s="3"/>
      <c r="G8186" s="77" t="e">
        <f>VLOOKUP($F$1&amp;F8186,定价因子!E:F,2,0)</f>
        <v>#N/A</v>
      </c>
      <c r="H8186" s="3"/>
      <c r="I8186" s="77" t="e">
        <f>VLOOKUP($H$1&amp;H8186,定价因子!E:F,2,0)</f>
        <v>#N/A</v>
      </c>
      <c r="J8186" s="3"/>
      <c r="K8186" s="77" t="e">
        <f>VLOOKUP($J$1&amp;J8186,定价因子!E:F,2,0)</f>
        <v>#N/A</v>
      </c>
      <c r="L8186" s="3"/>
      <c r="M8186" s="77" t="e">
        <f>VLOOKUP($L$1&amp;L8186,定价因子!E:F,2,0)</f>
        <v>#N/A</v>
      </c>
      <c r="N8186" s="3"/>
      <c r="O8186" s="77" t="e">
        <f>VLOOKUP($N$1&amp;N8186,定价因子!E:F,2,0)</f>
        <v>#N/A</v>
      </c>
      <c r="P8186" s="3"/>
      <c r="Q8186" s="55" t="e">
        <f>VLOOKUP($P$1&amp;P8186,定价因子!$E:$F,2,0)</f>
        <v>#N/A</v>
      </c>
      <c r="R8186" s="3"/>
      <c r="S8186" s="77" t="e">
        <f>VLOOKUP($R$1&amp;R8186,定价因子!$E:$F,2,0)</f>
        <v>#N/A</v>
      </c>
      <c r="T8186" s="61"/>
      <c r="U8186" s="63"/>
      <c r="V8186" s="63"/>
      <c r="W8186" s="63"/>
      <c r="X8186" s="3"/>
    </row>
    <row r="8187" spans="1:24">
      <c r="A8187" s="3"/>
      <c r="B8187" s="3"/>
      <c r="C8187" s="3"/>
      <c r="D8187" s="3"/>
      <c r="E8187" s="79"/>
      <c r="F8187" s="3"/>
      <c r="G8187" s="77" t="e">
        <f>VLOOKUP($F$1&amp;F8187,定价因子!E:F,2,0)</f>
        <v>#N/A</v>
      </c>
      <c r="H8187" s="3"/>
      <c r="I8187" s="77" t="e">
        <f>VLOOKUP($H$1&amp;H8187,定价因子!E:F,2,0)</f>
        <v>#N/A</v>
      </c>
      <c r="J8187" s="3"/>
      <c r="K8187" s="77" t="e">
        <f>VLOOKUP($J$1&amp;J8187,定价因子!E:F,2,0)</f>
        <v>#N/A</v>
      </c>
      <c r="L8187" s="3"/>
      <c r="M8187" s="77" t="e">
        <f>VLOOKUP($L$1&amp;L8187,定价因子!E:F,2,0)</f>
        <v>#N/A</v>
      </c>
      <c r="N8187" s="3"/>
      <c r="O8187" s="77" t="e">
        <f>VLOOKUP($N$1&amp;N8187,定价因子!E:F,2,0)</f>
        <v>#N/A</v>
      </c>
      <c r="P8187" s="3"/>
      <c r="Q8187" s="55" t="e">
        <f>VLOOKUP($P$1&amp;P8187,定价因子!$E:$F,2,0)</f>
        <v>#N/A</v>
      </c>
      <c r="R8187" s="3"/>
      <c r="S8187" s="77" t="e">
        <f>VLOOKUP($R$1&amp;R8187,定价因子!$E:$F,2,0)</f>
        <v>#N/A</v>
      </c>
      <c r="T8187" s="61"/>
      <c r="U8187" s="63"/>
      <c r="V8187" s="63"/>
      <c r="W8187" s="63"/>
      <c r="X8187" s="3"/>
    </row>
    <row r="8188" spans="1:24">
      <c r="A8188" s="3"/>
      <c r="B8188" s="3"/>
      <c r="C8188" s="3"/>
      <c r="D8188" s="3"/>
      <c r="E8188" s="79"/>
      <c r="F8188" s="3"/>
      <c r="G8188" s="77" t="e">
        <f>VLOOKUP($F$1&amp;F8188,定价因子!E:F,2,0)</f>
        <v>#N/A</v>
      </c>
      <c r="H8188" s="3"/>
      <c r="I8188" s="77" t="e">
        <f>VLOOKUP($H$1&amp;H8188,定价因子!E:F,2,0)</f>
        <v>#N/A</v>
      </c>
      <c r="J8188" s="3"/>
      <c r="K8188" s="77" t="e">
        <f>VLOOKUP($J$1&amp;J8188,定价因子!E:F,2,0)</f>
        <v>#N/A</v>
      </c>
      <c r="L8188" s="3"/>
      <c r="M8188" s="77" t="e">
        <f>VLOOKUP($L$1&amp;L8188,定价因子!E:F,2,0)</f>
        <v>#N/A</v>
      </c>
      <c r="N8188" s="3"/>
      <c r="O8188" s="77" t="e">
        <f>VLOOKUP($N$1&amp;N8188,定价因子!E:F,2,0)</f>
        <v>#N/A</v>
      </c>
      <c r="P8188" s="3"/>
      <c r="Q8188" s="55" t="e">
        <f>VLOOKUP($P$1&amp;P8188,定价因子!$E:$F,2,0)</f>
        <v>#N/A</v>
      </c>
      <c r="R8188" s="3"/>
      <c r="S8188" s="77" t="e">
        <f>VLOOKUP($R$1&amp;R8188,定价因子!$E:$F,2,0)</f>
        <v>#N/A</v>
      </c>
      <c r="T8188" s="61"/>
      <c r="U8188" s="63"/>
      <c r="V8188" s="63"/>
      <c r="W8188" s="63"/>
      <c r="X8188" s="3"/>
    </row>
    <row r="8189" spans="1:24">
      <c r="A8189" s="3"/>
      <c r="B8189" s="3"/>
      <c r="C8189" s="3"/>
      <c r="D8189" s="3"/>
      <c r="E8189" s="79"/>
      <c r="F8189" s="3"/>
      <c r="G8189" s="77" t="e">
        <f>VLOOKUP($F$1&amp;F8189,定价因子!E:F,2,0)</f>
        <v>#N/A</v>
      </c>
      <c r="H8189" s="3"/>
      <c r="I8189" s="77" t="e">
        <f>VLOOKUP($H$1&amp;H8189,定价因子!E:F,2,0)</f>
        <v>#N/A</v>
      </c>
      <c r="J8189" s="3"/>
      <c r="K8189" s="77" t="e">
        <f>VLOOKUP($J$1&amp;J8189,定价因子!E:F,2,0)</f>
        <v>#N/A</v>
      </c>
      <c r="L8189" s="3"/>
      <c r="M8189" s="77" t="e">
        <f>VLOOKUP($L$1&amp;L8189,定价因子!E:F,2,0)</f>
        <v>#N/A</v>
      </c>
      <c r="N8189" s="3"/>
      <c r="O8189" s="77" t="e">
        <f>VLOOKUP($N$1&amp;N8189,定价因子!E:F,2,0)</f>
        <v>#N/A</v>
      </c>
      <c r="P8189" s="3"/>
      <c r="Q8189" s="55" t="e">
        <f>VLOOKUP($P$1&amp;P8189,定价因子!$E:$F,2,0)</f>
        <v>#N/A</v>
      </c>
      <c r="R8189" s="3"/>
      <c r="S8189" s="77" t="e">
        <f>VLOOKUP($R$1&amp;R8189,定价因子!$E:$F,2,0)</f>
        <v>#N/A</v>
      </c>
      <c r="T8189" s="61"/>
      <c r="U8189" s="63"/>
      <c r="V8189" s="63"/>
      <c r="W8189" s="63"/>
      <c r="X8189" s="3"/>
    </row>
    <row r="8190" spans="1:24">
      <c r="A8190" s="3"/>
      <c r="B8190" s="3"/>
      <c r="C8190" s="3"/>
      <c r="D8190" s="3"/>
      <c r="E8190" s="79"/>
      <c r="F8190" s="3"/>
      <c r="G8190" s="77" t="e">
        <f>VLOOKUP($F$1&amp;F8190,定价因子!E:F,2,0)</f>
        <v>#N/A</v>
      </c>
      <c r="H8190" s="3"/>
      <c r="I8190" s="77" t="e">
        <f>VLOOKUP($H$1&amp;H8190,定价因子!E:F,2,0)</f>
        <v>#N/A</v>
      </c>
      <c r="J8190" s="3"/>
      <c r="K8190" s="77" t="e">
        <f>VLOOKUP($J$1&amp;J8190,定价因子!E:F,2,0)</f>
        <v>#N/A</v>
      </c>
      <c r="L8190" s="3"/>
      <c r="M8190" s="77" t="e">
        <f>VLOOKUP($L$1&amp;L8190,定价因子!E:F,2,0)</f>
        <v>#N/A</v>
      </c>
      <c r="N8190" s="3"/>
      <c r="O8190" s="77" t="e">
        <f>VLOOKUP($N$1&amp;N8190,定价因子!E:F,2,0)</f>
        <v>#N/A</v>
      </c>
      <c r="P8190" s="3"/>
      <c r="Q8190" s="55" t="e">
        <f>VLOOKUP($P$1&amp;P8190,定价因子!$E:$F,2,0)</f>
        <v>#N/A</v>
      </c>
      <c r="R8190" s="3"/>
      <c r="S8190" s="77" t="e">
        <f>VLOOKUP($R$1&amp;R8190,定价因子!$E:$F,2,0)</f>
        <v>#N/A</v>
      </c>
      <c r="T8190" s="61"/>
      <c r="U8190" s="63"/>
      <c r="V8190" s="63"/>
      <c r="W8190" s="63"/>
      <c r="X8190" s="3"/>
    </row>
    <row r="8191" spans="1:24">
      <c r="A8191" s="3"/>
      <c r="B8191" s="3"/>
      <c r="C8191" s="3"/>
      <c r="D8191" s="3"/>
      <c r="E8191" s="79"/>
      <c r="F8191" s="3"/>
      <c r="G8191" s="77" t="e">
        <f>VLOOKUP($F$1&amp;F8191,定价因子!E:F,2,0)</f>
        <v>#N/A</v>
      </c>
      <c r="H8191" s="3"/>
      <c r="I8191" s="77" t="e">
        <f>VLOOKUP($H$1&amp;H8191,定价因子!E:F,2,0)</f>
        <v>#N/A</v>
      </c>
      <c r="J8191" s="3"/>
      <c r="K8191" s="77" t="e">
        <f>VLOOKUP($J$1&amp;J8191,定价因子!E:F,2,0)</f>
        <v>#N/A</v>
      </c>
      <c r="L8191" s="3"/>
      <c r="M8191" s="77" t="e">
        <f>VLOOKUP($L$1&amp;L8191,定价因子!E:F,2,0)</f>
        <v>#N/A</v>
      </c>
      <c r="N8191" s="3"/>
      <c r="O8191" s="77" t="e">
        <f>VLOOKUP($N$1&amp;N8191,定价因子!E:F,2,0)</f>
        <v>#N/A</v>
      </c>
      <c r="P8191" s="3"/>
      <c r="Q8191" s="55" t="e">
        <f>VLOOKUP($P$1&amp;P8191,定价因子!$E:$F,2,0)</f>
        <v>#N/A</v>
      </c>
      <c r="R8191" s="3"/>
      <c r="S8191" s="77" t="e">
        <f>VLOOKUP($R$1&amp;R8191,定价因子!$E:$F,2,0)</f>
        <v>#N/A</v>
      </c>
      <c r="T8191" s="61"/>
      <c r="U8191" s="63"/>
      <c r="V8191" s="63"/>
      <c r="W8191" s="63"/>
      <c r="X8191" s="3"/>
    </row>
    <row r="8192" spans="1:24">
      <c r="A8192" s="3"/>
      <c r="B8192" s="3"/>
      <c r="C8192" s="3"/>
      <c r="D8192" s="3"/>
      <c r="E8192" s="79"/>
      <c r="F8192" s="3"/>
      <c r="G8192" s="77" t="e">
        <f>VLOOKUP($F$1&amp;F8192,定价因子!E:F,2,0)</f>
        <v>#N/A</v>
      </c>
      <c r="H8192" s="3"/>
      <c r="I8192" s="77" t="e">
        <f>VLOOKUP($H$1&amp;H8192,定价因子!E:F,2,0)</f>
        <v>#N/A</v>
      </c>
      <c r="J8192" s="3"/>
      <c r="K8192" s="77" t="e">
        <f>VLOOKUP($J$1&amp;J8192,定价因子!E:F,2,0)</f>
        <v>#N/A</v>
      </c>
      <c r="L8192" s="3"/>
      <c r="M8192" s="77" t="e">
        <f>VLOOKUP($L$1&amp;L8192,定价因子!E:F,2,0)</f>
        <v>#N/A</v>
      </c>
      <c r="N8192" s="3"/>
      <c r="O8192" s="77" t="e">
        <f>VLOOKUP($N$1&amp;N8192,定价因子!E:F,2,0)</f>
        <v>#N/A</v>
      </c>
      <c r="P8192" s="3"/>
      <c r="Q8192" s="55" t="e">
        <f>VLOOKUP($P$1&amp;P8192,定价因子!$E:$F,2,0)</f>
        <v>#N/A</v>
      </c>
      <c r="R8192" s="3"/>
      <c r="S8192" s="77" t="e">
        <f>VLOOKUP($R$1&amp;R8192,定价因子!$E:$F,2,0)</f>
        <v>#N/A</v>
      </c>
      <c r="T8192" s="61"/>
      <c r="U8192" s="63"/>
      <c r="V8192" s="63"/>
      <c r="W8192" s="63"/>
      <c r="X8192" s="3"/>
    </row>
    <row r="8193" spans="1:24">
      <c r="A8193" s="3"/>
      <c r="B8193" s="3"/>
      <c r="C8193" s="3"/>
      <c r="D8193" s="3"/>
      <c r="E8193" s="79"/>
      <c r="F8193" s="3"/>
      <c r="G8193" s="77" t="e">
        <f>VLOOKUP($F$1&amp;F8193,定价因子!E:F,2,0)</f>
        <v>#N/A</v>
      </c>
      <c r="H8193" s="3"/>
      <c r="I8193" s="77" t="e">
        <f>VLOOKUP($H$1&amp;H8193,定价因子!E:F,2,0)</f>
        <v>#N/A</v>
      </c>
      <c r="J8193" s="3"/>
      <c r="K8193" s="77" t="e">
        <f>VLOOKUP($J$1&amp;J8193,定价因子!E:F,2,0)</f>
        <v>#N/A</v>
      </c>
      <c r="L8193" s="3"/>
      <c r="M8193" s="77" t="e">
        <f>VLOOKUP($L$1&amp;L8193,定价因子!E:F,2,0)</f>
        <v>#N/A</v>
      </c>
      <c r="N8193" s="3"/>
      <c r="O8193" s="77" t="e">
        <f>VLOOKUP($N$1&amp;N8193,定价因子!E:F,2,0)</f>
        <v>#N/A</v>
      </c>
      <c r="P8193" s="3"/>
      <c r="Q8193" s="55" t="e">
        <f>VLOOKUP($P$1&amp;P8193,定价因子!$E:$F,2,0)</f>
        <v>#N/A</v>
      </c>
      <c r="R8193" s="3"/>
      <c r="S8193" s="77" t="e">
        <f>VLOOKUP($R$1&amp;R8193,定价因子!$E:$F,2,0)</f>
        <v>#N/A</v>
      </c>
      <c r="T8193" s="61"/>
      <c r="U8193" s="63"/>
      <c r="V8193" s="63"/>
      <c r="W8193" s="63"/>
      <c r="X8193" s="3"/>
    </row>
    <row r="8194" spans="1:24">
      <c r="A8194" s="3"/>
      <c r="B8194" s="3"/>
      <c r="C8194" s="3"/>
      <c r="D8194" s="3"/>
      <c r="E8194" s="79"/>
      <c r="F8194" s="3"/>
      <c r="G8194" s="77" t="e">
        <f>VLOOKUP($F$1&amp;F8194,定价因子!E:F,2,0)</f>
        <v>#N/A</v>
      </c>
      <c r="H8194" s="3"/>
      <c r="I8194" s="77" t="e">
        <f>VLOOKUP($H$1&amp;H8194,定价因子!E:F,2,0)</f>
        <v>#N/A</v>
      </c>
      <c r="J8194" s="3"/>
      <c r="K8194" s="77" t="e">
        <f>VLOOKUP($J$1&amp;J8194,定价因子!E:F,2,0)</f>
        <v>#N/A</v>
      </c>
      <c r="L8194" s="3"/>
      <c r="M8194" s="77" t="e">
        <f>VLOOKUP($L$1&amp;L8194,定价因子!E:F,2,0)</f>
        <v>#N/A</v>
      </c>
      <c r="N8194" s="3"/>
      <c r="O8194" s="77" t="e">
        <f>VLOOKUP($N$1&amp;N8194,定价因子!E:F,2,0)</f>
        <v>#N/A</v>
      </c>
      <c r="P8194" s="3"/>
      <c r="Q8194" s="55" t="e">
        <f>VLOOKUP($P$1&amp;P8194,定价因子!$E:$F,2,0)</f>
        <v>#N/A</v>
      </c>
      <c r="R8194" s="3"/>
      <c r="S8194" s="77" t="e">
        <f>VLOOKUP($R$1&amp;R8194,定价因子!$E:$F,2,0)</f>
        <v>#N/A</v>
      </c>
      <c r="T8194" s="61"/>
      <c r="U8194" s="63"/>
      <c r="V8194" s="63"/>
      <c r="W8194" s="63"/>
      <c r="X8194" s="3"/>
    </row>
    <row r="8195" spans="1:24">
      <c r="A8195" s="3"/>
      <c r="B8195" s="3"/>
      <c r="C8195" s="3"/>
      <c r="D8195" s="3"/>
      <c r="E8195" s="79"/>
      <c r="F8195" s="3"/>
      <c r="G8195" s="77" t="e">
        <f>VLOOKUP($F$1&amp;F8195,定价因子!E:F,2,0)</f>
        <v>#N/A</v>
      </c>
      <c r="H8195" s="3"/>
      <c r="I8195" s="77" t="e">
        <f>VLOOKUP($H$1&amp;H8195,定价因子!E:F,2,0)</f>
        <v>#N/A</v>
      </c>
      <c r="J8195" s="3"/>
      <c r="K8195" s="77" t="e">
        <f>VLOOKUP($J$1&amp;J8195,定价因子!E:F,2,0)</f>
        <v>#N/A</v>
      </c>
      <c r="L8195" s="3"/>
      <c r="M8195" s="77" t="e">
        <f>VLOOKUP($L$1&amp;L8195,定价因子!E:F,2,0)</f>
        <v>#N/A</v>
      </c>
      <c r="N8195" s="3"/>
      <c r="O8195" s="77" t="e">
        <f>VLOOKUP($N$1&amp;N8195,定价因子!E:F,2,0)</f>
        <v>#N/A</v>
      </c>
      <c r="P8195" s="3"/>
      <c r="Q8195" s="55" t="e">
        <f>VLOOKUP($P$1&amp;P8195,定价因子!$E:$F,2,0)</f>
        <v>#N/A</v>
      </c>
      <c r="R8195" s="3"/>
      <c r="S8195" s="77" t="e">
        <f>VLOOKUP($R$1&amp;R8195,定价因子!$E:$F,2,0)</f>
        <v>#N/A</v>
      </c>
      <c r="T8195" s="61"/>
      <c r="U8195" s="63"/>
      <c r="V8195" s="63"/>
      <c r="W8195" s="63"/>
      <c r="X8195" s="3"/>
    </row>
    <row r="8196" spans="1:24">
      <c r="A8196" s="3"/>
      <c r="B8196" s="3"/>
      <c r="C8196" s="3"/>
      <c r="D8196" s="3"/>
      <c r="E8196" s="79"/>
      <c r="F8196" s="3"/>
      <c r="G8196" s="77" t="e">
        <f>VLOOKUP($F$1&amp;F8196,定价因子!E:F,2,0)</f>
        <v>#N/A</v>
      </c>
      <c r="H8196" s="3"/>
      <c r="I8196" s="77" t="e">
        <f>VLOOKUP($H$1&amp;H8196,定价因子!E:F,2,0)</f>
        <v>#N/A</v>
      </c>
      <c r="J8196" s="3"/>
      <c r="K8196" s="77" t="e">
        <f>VLOOKUP($J$1&amp;J8196,定价因子!E:F,2,0)</f>
        <v>#N/A</v>
      </c>
      <c r="L8196" s="3"/>
      <c r="M8196" s="77" t="e">
        <f>VLOOKUP($L$1&amp;L8196,定价因子!E:F,2,0)</f>
        <v>#N/A</v>
      </c>
      <c r="N8196" s="3"/>
      <c r="O8196" s="77" t="e">
        <f>VLOOKUP($N$1&amp;N8196,定价因子!E:F,2,0)</f>
        <v>#N/A</v>
      </c>
      <c r="P8196" s="3"/>
      <c r="Q8196" s="55" t="e">
        <f>VLOOKUP($P$1&amp;P8196,定价因子!$E:$F,2,0)</f>
        <v>#N/A</v>
      </c>
      <c r="R8196" s="3"/>
      <c r="S8196" s="77" t="e">
        <f>VLOOKUP($R$1&amp;R8196,定价因子!$E:$F,2,0)</f>
        <v>#N/A</v>
      </c>
      <c r="T8196" s="61"/>
      <c r="U8196" s="63"/>
      <c r="V8196" s="63"/>
      <c r="W8196" s="63"/>
      <c r="X8196" s="3"/>
    </row>
    <row r="8197" spans="1:24">
      <c r="A8197" s="3"/>
      <c r="B8197" s="3"/>
      <c r="C8197" s="3"/>
      <c r="D8197" s="3"/>
      <c r="E8197" s="79"/>
      <c r="F8197" s="3"/>
      <c r="G8197" s="77" t="e">
        <f>VLOOKUP($F$1&amp;F8197,定价因子!E:F,2,0)</f>
        <v>#N/A</v>
      </c>
      <c r="H8197" s="3"/>
      <c r="I8197" s="77" t="e">
        <f>VLOOKUP($H$1&amp;H8197,定价因子!E:F,2,0)</f>
        <v>#N/A</v>
      </c>
      <c r="J8197" s="3"/>
      <c r="K8197" s="77" t="e">
        <f>VLOOKUP($J$1&amp;J8197,定价因子!E:F,2,0)</f>
        <v>#N/A</v>
      </c>
      <c r="L8197" s="3"/>
      <c r="M8197" s="77" t="e">
        <f>VLOOKUP($L$1&amp;L8197,定价因子!E:F,2,0)</f>
        <v>#N/A</v>
      </c>
      <c r="N8197" s="3"/>
      <c r="O8197" s="77" t="e">
        <f>VLOOKUP($N$1&amp;N8197,定价因子!E:F,2,0)</f>
        <v>#N/A</v>
      </c>
      <c r="P8197" s="3"/>
      <c r="Q8197" s="55" t="e">
        <f>VLOOKUP($P$1&amp;P8197,定价因子!$E:$F,2,0)</f>
        <v>#N/A</v>
      </c>
      <c r="R8197" s="3"/>
      <c r="S8197" s="77" t="e">
        <f>VLOOKUP($R$1&amp;R8197,定价因子!$E:$F,2,0)</f>
        <v>#N/A</v>
      </c>
      <c r="T8197" s="61"/>
      <c r="U8197" s="63"/>
      <c r="V8197" s="63"/>
      <c r="W8197" s="63"/>
      <c r="X8197" s="3"/>
    </row>
    <row r="8198" spans="1:24">
      <c r="A8198" s="3"/>
      <c r="B8198" s="3"/>
      <c r="C8198" s="3"/>
      <c r="D8198" s="3"/>
      <c r="E8198" s="79"/>
      <c r="F8198" s="3"/>
      <c r="G8198" s="77" t="e">
        <f>VLOOKUP($F$1&amp;F8198,定价因子!E:F,2,0)</f>
        <v>#N/A</v>
      </c>
      <c r="H8198" s="3"/>
      <c r="I8198" s="77" t="e">
        <f>VLOOKUP($H$1&amp;H8198,定价因子!E:F,2,0)</f>
        <v>#N/A</v>
      </c>
      <c r="J8198" s="3"/>
      <c r="K8198" s="77" t="e">
        <f>VLOOKUP($J$1&amp;J8198,定价因子!E:F,2,0)</f>
        <v>#N/A</v>
      </c>
      <c r="L8198" s="3"/>
      <c r="M8198" s="77" t="e">
        <f>VLOOKUP($L$1&amp;L8198,定价因子!E:F,2,0)</f>
        <v>#N/A</v>
      </c>
      <c r="N8198" s="3"/>
      <c r="O8198" s="77" t="e">
        <f>VLOOKUP($N$1&amp;N8198,定价因子!E:F,2,0)</f>
        <v>#N/A</v>
      </c>
      <c r="P8198" s="3"/>
      <c r="Q8198" s="55" t="e">
        <f>VLOOKUP($P$1&amp;P8198,定价因子!$E:$F,2,0)</f>
        <v>#N/A</v>
      </c>
      <c r="R8198" s="3"/>
      <c r="S8198" s="77" t="e">
        <f>VLOOKUP($R$1&amp;R8198,定价因子!$E:$F,2,0)</f>
        <v>#N/A</v>
      </c>
      <c r="T8198" s="61"/>
      <c r="U8198" s="63"/>
      <c r="V8198" s="63"/>
      <c r="W8198" s="63"/>
      <c r="X8198" s="3"/>
    </row>
    <row r="8199" spans="1:24">
      <c r="A8199" s="3"/>
      <c r="B8199" s="3"/>
      <c r="C8199" s="3"/>
      <c r="D8199" s="3"/>
      <c r="E8199" s="79"/>
      <c r="F8199" s="3"/>
      <c r="G8199" s="77" t="e">
        <f>VLOOKUP($F$1&amp;F8199,定价因子!E:F,2,0)</f>
        <v>#N/A</v>
      </c>
      <c r="H8199" s="3"/>
      <c r="I8199" s="77" t="e">
        <f>VLOOKUP($H$1&amp;H8199,定价因子!E:F,2,0)</f>
        <v>#N/A</v>
      </c>
      <c r="J8199" s="3"/>
      <c r="K8199" s="77" t="e">
        <f>VLOOKUP($J$1&amp;J8199,定价因子!E:F,2,0)</f>
        <v>#N/A</v>
      </c>
      <c r="L8199" s="3"/>
      <c r="M8199" s="77" t="e">
        <f>VLOOKUP($L$1&amp;L8199,定价因子!E:F,2,0)</f>
        <v>#N/A</v>
      </c>
      <c r="N8199" s="3"/>
      <c r="O8199" s="77" t="e">
        <f>VLOOKUP($N$1&amp;N8199,定价因子!E:F,2,0)</f>
        <v>#N/A</v>
      </c>
      <c r="P8199" s="3"/>
      <c r="Q8199" s="55" t="e">
        <f>VLOOKUP($P$1&amp;P8199,定价因子!$E:$F,2,0)</f>
        <v>#N/A</v>
      </c>
      <c r="R8199" s="3"/>
      <c r="S8199" s="77" t="e">
        <f>VLOOKUP($R$1&amp;R8199,定价因子!$E:$F,2,0)</f>
        <v>#N/A</v>
      </c>
      <c r="T8199" s="61"/>
      <c r="U8199" s="63"/>
      <c r="V8199" s="63"/>
      <c r="W8199" s="63"/>
      <c r="X8199" s="3"/>
    </row>
    <row r="8200" spans="1:24">
      <c r="A8200" s="3"/>
      <c r="B8200" s="3"/>
      <c r="C8200" s="3"/>
      <c r="D8200" s="3"/>
      <c r="E8200" s="79"/>
      <c r="F8200" s="3"/>
      <c r="G8200" s="77" t="e">
        <f>VLOOKUP($F$1&amp;F8200,定价因子!E:F,2,0)</f>
        <v>#N/A</v>
      </c>
      <c r="H8200" s="3"/>
      <c r="I8200" s="77" t="e">
        <f>VLOOKUP($H$1&amp;H8200,定价因子!E:F,2,0)</f>
        <v>#N/A</v>
      </c>
      <c r="J8200" s="3"/>
      <c r="K8200" s="77" t="e">
        <f>VLOOKUP($J$1&amp;J8200,定价因子!E:F,2,0)</f>
        <v>#N/A</v>
      </c>
      <c r="L8200" s="3"/>
      <c r="M8200" s="77" t="e">
        <f>VLOOKUP($L$1&amp;L8200,定价因子!E:F,2,0)</f>
        <v>#N/A</v>
      </c>
      <c r="N8200" s="3"/>
      <c r="O8200" s="77" t="e">
        <f>VLOOKUP($N$1&amp;N8200,定价因子!E:F,2,0)</f>
        <v>#N/A</v>
      </c>
      <c r="P8200" s="3"/>
      <c r="Q8200" s="55" t="e">
        <f>VLOOKUP($P$1&amp;P8200,定价因子!$E:$F,2,0)</f>
        <v>#N/A</v>
      </c>
      <c r="R8200" s="3"/>
      <c r="S8200" s="77" t="e">
        <f>VLOOKUP($R$1&amp;R8200,定价因子!$E:$F,2,0)</f>
        <v>#N/A</v>
      </c>
      <c r="T8200" s="61"/>
      <c r="U8200" s="63"/>
      <c r="V8200" s="63"/>
      <c r="W8200" s="63"/>
      <c r="X8200" s="3"/>
    </row>
    <row r="8201" spans="1:24">
      <c r="A8201" s="3"/>
      <c r="B8201" s="3"/>
      <c r="C8201" s="3"/>
      <c r="D8201" s="3"/>
      <c r="E8201" s="79"/>
      <c r="F8201" s="3"/>
      <c r="G8201" s="77" t="e">
        <f>VLOOKUP($F$1&amp;F8201,定价因子!E:F,2,0)</f>
        <v>#N/A</v>
      </c>
      <c r="H8201" s="3"/>
      <c r="I8201" s="77" t="e">
        <f>VLOOKUP($H$1&amp;H8201,定价因子!E:F,2,0)</f>
        <v>#N/A</v>
      </c>
      <c r="J8201" s="3"/>
      <c r="K8201" s="77" t="e">
        <f>VLOOKUP($J$1&amp;J8201,定价因子!E:F,2,0)</f>
        <v>#N/A</v>
      </c>
      <c r="L8201" s="3"/>
      <c r="M8201" s="77" t="e">
        <f>VLOOKUP($L$1&amp;L8201,定价因子!E:F,2,0)</f>
        <v>#N/A</v>
      </c>
      <c r="N8201" s="3"/>
      <c r="O8201" s="77" t="e">
        <f>VLOOKUP($N$1&amp;N8201,定价因子!E:F,2,0)</f>
        <v>#N/A</v>
      </c>
      <c r="P8201" s="3"/>
      <c r="Q8201" s="55" t="e">
        <f>VLOOKUP($P$1&amp;P8201,定价因子!$E:$F,2,0)</f>
        <v>#N/A</v>
      </c>
      <c r="R8201" s="3"/>
      <c r="S8201" s="77" t="e">
        <f>VLOOKUP($R$1&amp;R8201,定价因子!$E:$F,2,0)</f>
        <v>#N/A</v>
      </c>
      <c r="T8201" s="61"/>
      <c r="U8201" s="63"/>
      <c r="V8201" s="63"/>
      <c r="W8201" s="63"/>
      <c r="X8201" s="3"/>
    </row>
    <row r="8202" spans="1:24">
      <c r="A8202" s="3"/>
      <c r="B8202" s="3"/>
      <c r="C8202" s="3"/>
      <c r="D8202" s="3"/>
      <c r="E8202" s="79"/>
      <c r="F8202" s="3"/>
      <c r="G8202" s="77" t="e">
        <f>VLOOKUP($F$1&amp;F8202,定价因子!E:F,2,0)</f>
        <v>#N/A</v>
      </c>
      <c r="H8202" s="3"/>
      <c r="I8202" s="77" t="e">
        <f>VLOOKUP($H$1&amp;H8202,定价因子!E:F,2,0)</f>
        <v>#N/A</v>
      </c>
      <c r="J8202" s="3"/>
      <c r="K8202" s="77" t="e">
        <f>VLOOKUP($J$1&amp;J8202,定价因子!E:F,2,0)</f>
        <v>#N/A</v>
      </c>
      <c r="L8202" s="3"/>
      <c r="M8202" s="77" t="e">
        <f>VLOOKUP($L$1&amp;L8202,定价因子!E:F,2,0)</f>
        <v>#N/A</v>
      </c>
      <c r="N8202" s="3"/>
      <c r="O8202" s="77" t="e">
        <f>VLOOKUP($N$1&amp;N8202,定价因子!E:F,2,0)</f>
        <v>#N/A</v>
      </c>
      <c r="P8202" s="3"/>
      <c r="Q8202" s="55" t="e">
        <f>VLOOKUP($P$1&amp;P8202,定价因子!$E:$F,2,0)</f>
        <v>#N/A</v>
      </c>
      <c r="R8202" s="3"/>
      <c r="S8202" s="77" t="e">
        <f>VLOOKUP($R$1&amp;R8202,定价因子!$E:$F,2,0)</f>
        <v>#N/A</v>
      </c>
      <c r="T8202" s="61"/>
      <c r="U8202" s="63"/>
      <c r="V8202" s="63"/>
      <c r="W8202" s="63"/>
      <c r="X8202" s="3"/>
    </row>
    <row r="8203" spans="1:24">
      <c r="A8203" s="3"/>
      <c r="B8203" s="3"/>
      <c r="C8203" s="3"/>
      <c r="D8203" s="3"/>
      <c r="E8203" s="79"/>
      <c r="F8203" s="3"/>
      <c r="G8203" s="77" t="e">
        <f>VLOOKUP($F$1&amp;F8203,定价因子!E:F,2,0)</f>
        <v>#N/A</v>
      </c>
      <c r="H8203" s="3"/>
      <c r="I8203" s="77" t="e">
        <f>VLOOKUP($H$1&amp;H8203,定价因子!E:F,2,0)</f>
        <v>#N/A</v>
      </c>
      <c r="J8203" s="3"/>
      <c r="K8203" s="77" t="e">
        <f>VLOOKUP($J$1&amp;J8203,定价因子!E:F,2,0)</f>
        <v>#N/A</v>
      </c>
      <c r="L8203" s="3"/>
      <c r="M8203" s="77" t="e">
        <f>VLOOKUP($L$1&amp;L8203,定价因子!E:F,2,0)</f>
        <v>#N/A</v>
      </c>
      <c r="N8203" s="3"/>
      <c r="O8203" s="77" t="e">
        <f>VLOOKUP($N$1&amp;N8203,定价因子!E:F,2,0)</f>
        <v>#N/A</v>
      </c>
      <c r="P8203" s="3"/>
      <c r="Q8203" s="55" t="e">
        <f>VLOOKUP($P$1&amp;P8203,定价因子!$E:$F,2,0)</f>
        <v>#N/A</v>
      </c>
      <c r="R8203" s="3"/>
      <c r="S8203" s="77" t="e">
        <f>VLOOKUP($R$1&amp;R8203,定价因子!$E:$F,2,0)</f>
        <v>#N/A</v>
      </c>
      <c r="T8203" s="61"/>
      <c r="U8203" s="63"/>
      <c r="V8203" s="63"/>
      <c r="W8203" s="63"/>
      <c r="X8203" s="3"/>
    </row>
    <row r="8204" spans="1:24">
      <c r="A8204" s="3"/>
      <c r="B8204" s="3"/>
      <c r="C8204" s="3"/>
      <c r="D8204" s="3"/>
      <c r="E8204" s="79"/>
      <c r="F8204" s="3"/>
      <c r="G8204" s="77" t="e">
        <f>VLOOKUP($F$1&amp;F8204,定价因子!E:F,2,0)</f>
        <v>#N/A</v>
      </c>
      <c r="H8204" s="3"/>
      <c r="I8204" s="77" t="e">
        <f>VLOOKUP($H$1&amp;H8204,定价因子!E:F,2,0)</f>
        <v>#N/A</v>
      </c>
      <c r="J8204" s="3"/>
      <c r="K8204" s="77" t="e">
        <f>VLOOKUP($J$1&amp;J8204,定价因子!E:F,2,0)</f>
        <v>#N/A</v>
      </c>
      <c r="L8204" s="3"/>
      <c r="M8204" s="77" t="e">
        <f>VLOOKUP($L$1&amp;L8204,定价因子!E:F,2,0)</f>
        <v>#N/A</v>
      </c>
      <c r="N8204" s="3"/>
      <c r="O8204" s="77" t="e">
        <f>VLOOKUP($N$1&amp;N8204,定价因子!E:F,2,0)</f>
        <v>#N/A</v>
      </c>
      <c r="P8204" s="3"/>
      <c r="Q8204" s="55" t="e">
        <f>VLOOKUP($P$1&amp;P8204,定价因子!$E:$F,2,0)</f>
        <v>#N/A</v>
      </c>
      <c r="R8204" s="3"/>
      <c r="S8204" s="77" t="e">
        <f>VLOOKUP($R$1&amp;R8204,定价因子!$E:$F,2,0)</f>
        <v>#N/A</v>
      </c>
      <c r="T8204" s="61"/>
      <c r="U8204" s="63"/>
      <c r="V8204" s="63"/>
      <c r="W8204" s="63"/>
      <c r="X8204" s="3"/>
    </row>
    <row r="8205" spans="1:24">
      <c r="A8205" s="3"/>
      <c r="B8205" s="3"/>
      <c r="C8205" s="3"/>
      <c r="D8205" s="3"/>
      <c r="E8205" s="79"/>
      <c r="F8205" s="3"/>
      <c r="G8205" s="77" t="e">
        <f>VLOOKUP($F$1&amp;F8205,定价因子!E:F,2,0)</f>
        <v>#N/A</v>
      </c>
      <c r="H8205" s="3"/>
      <c r="I8205" s="77" t="e">
        <f>VLOOKUP($H$1&amp;H8205,定价因子!E:F,2,0)</f>
        <v>#N/A</v>
      </c>
      <c r="J8205" s="3"/>
      <c r="K8205" s="77" t="e">
        <f>VLOOKUP($J$1&amp;J8205,定价因子!E:F,2,0)</f>
        <v>#N/A</v>
      </c>
      <c r="L8205" s="3"/>
      <c r="M8205" s="77" t="e">
        <f>VLOOKUP($L$1&amp;L8205,定价因子!E:F,2,0)</f>
        <v>#N/A</v>
      </c>
      <c r="N8205" s="3"/>
      <c r="O8205" s="77" t="e">
        <f>VLOOKUP($N$1&amp;N8205,定价因子!E:F,2,0)</f>
        <v>#N/A</v>
      </c>
      <c r="P8205" s="3"/>
      <c r="Q8205" s="55" t="e">
        <f>VLOOKUP($P$1&amp;P8205,定价因子!$E:$F,2,0)</f>
        <v>#N/A</v>
      </c>
      <c r="R8205" s="3"/>
      <c r="S8205" s="77" t="e">
        <f>VLOOKUP($R$1&amp;R8205,定价因子!$E:$F,2,0)</f>
        <v>#N/A</v>
      </c>
      <c r="T8205" s="61"/>
      <c r="U8205" s="63"/>
      <c r="V8205" s="63"/>
      <c r="W8205" s="63"/>
      <c r="X8205" s="3"/>
    </row>
    <row r="8206" spans="1:24">
      <c r="A8206" s="3"/>
      <c r="B8206" s="3"/>
      <c r="C8206" s="3"/>
      <c r="D8206" s="3"/>
      <c r="E8206" s="79"/>
      <c r="F8206" s="3"/>
      <c r="G8206" s="77" t="e">
        <f>VLOOKUP($F$1&amp;F8206,定价因子!E:F,2,0)</f>
        <v>#N/A</v>
      </c>
      <c r="H8206" s="3"/>
      <c r="I8206" s="77" t="e">
        <f>VLOOKUP($H$1&amp;H8206,定价因子!E:F,2,0)</f>
        <v>#N/A</v>
      </c>
      <c r="J8206" s="3"/>
      <c r="K8206" s="77" t="e">
        <f>VLOOKUP($J$1&amp;J8206,定价因子!E:F,2,0)</f>
        <v>#N/A</v>
      </c>
      <c r="L8206" s="3"/>
      <c r="M8206" s="77" t="e">
        <f>VLOOKUP($L$1&amp;L8206,定价因子!E:F,2,0)</f>
        <v>#N/A</v>
      </c>
      <c r="N8206" s="3"/>
      <c r="O8206" s="77" t="e">
        <f>VLOOKUP($N$1&amp;N8206,定价因子!E:F,2,0)</f>
        <v>#N/A</v>
      </c>
      <c r="P8206" s="3"/>
      <c r="Q8206" s="55" t="e">
        <f>VLOOKUP($P$1&amp;P8206,定价因子!$E:$F,2,0)</f>
        <v>#N/A</v>
      </c>
      <c r="R8206" s="3"/>
      <c r="S8206" s="77" t="e">
        <f>VLOOKUP($R$1&amp;R8206,定价因子!$E:$F,2,0)</f>
        <v>#N/A</v>
      </c>
      <c r="T8206" s="61"/>
      <c r="U8206" s="63"/>
      <c r="V8206" s="63"/>
      <c r="W8206" s="63"/>
      <c r="X8206" s="3"/>
    </row>
    <row r="8207" spans="1:24">
      <c r="A8207" s="3"/>
      <c r="B8207" s="3"/>
      <c r="C8207" s="3"/>
      <c r="D8207" s="3"/>
      <c r="E8207" s="79"/>
      <c r="F8207" s="3"/>
      <c r="G8207" s="77" t="e">
        <f>VLOOKUP($F$1&amp;F8207,定价因子!E:F,2,0)</f>
        <v>#N/A</v>
      </c>
      <c r="H8207" s="3"/>
      <c r="I8207" s="77" t="e">
        <f>VLOOKUP($H$1&amp;H8207,定价因子!E:F,2,0)</f>
        <v>#N/A</v>
      </c>
      <c r="J8207" s="3"/>
      <c r="K8207" s="77" t="e">
        <f>VLOOKUP($J$1&amp;J8207,定价因子!E:F,2,0)</f>
        <v>#N/A</v>
      </c>
      <c r="L8207" s="3"/>
      <c r="M8207" s="77" t="e">
        <f>VLOOKUP($L$1&amp;L8207,定价因子!E:F,2,0)</f>
        <v>#N/A</v>
      </c>
      <c r="N8207" s="3"/>
      <c r="O8207" s="77" t="e">
        <f>VLOOKUP($N$1&amp;N8207,定价因子!E:F,2,0)</f>
        <v>#N/A</v>
      </c>
      <c r="P8207" s="3"/>
      <c r="Q8207" s="55" t="e">
        <f>VLOOKUP($P$1&amp;P8207,定价因子!$E:$F,2,0)</f>
        <v>#N/A</v>
      </c>
      <c r="R8207" s="3"/>
      <c r="S8207" s="77" t="e">
        <f>VLOOKUP($R$1&amp;R8207,定价因子!$E:$F,2,0)</f>
        <v>#N/A</v>
      </c>
      <c r="T8207" s="61"/>
      <c r="U8207" s="63"/>
      <c r="V8207" s="63"/>
      <c r="W8207" s="63"/>
      <c r="X8207" s="3"/>
    </row>
    <row r="8208" spans="1:24">
      <c r="A8208" s="3"/>
      <c r="B8208" s="3"/>
      <c r="C8208" s="3"/>
      <c r="D8208" s="3"/>
      <c r="E8208" s="79"/>
      <c r="F8208" s="3"/>
      <c r="G8208" s="77" t="e">
        <f>VLOOKUP($F$1&amp;F8208,定价因子!E:F,2,0)</f>
        <v>#N/A</v>
      </c>
      <c r="H8208" s="3"/>
      <c r="I8208" s="77" t="e">
        <f>VLOOKUP($H$1&amp;H8208,定价因子!E:F,2,0)</f>
        <v>#N/A</v>
      </c>
      <c r="J8208" s="3"/>
      <c r="K8208" s="77" t="e">
        <f>VLOOKUP($J$1&amp;J8208,定价因子!E:F,2,0)</f>
        <v>#N/A</v>
      </c>
      <c r="L8208" s="3"/>
      <c r="M8208" s="77" t="e">
        <f>VLOOKUP($L$1&amp;L8208,定价因子!E:F,2,0)</f>
        <v>#N/A</v>
      </c>
      <c r="N8208" s="3"/>
      <c r="O8208" s="77" t="e">
        <f>VLOOKUP($N$1&amp;N8208,定价因子!E:F,2,0)</f>
        <v>#N/A</v>
      </c>
      <c r="P8208" s="3"/>
      <c r="Q8208" s="55" t="e">
        <f>VLOOKUP($P$1&amp;P8208,定价因子!$E:$F,2,0)</f>
        <v>#N/A</v>
      </c>
      <c r="R8208" s="3"/>
      <c r="S8208" s="77" t="e">
        <f>VLOOKUP($R$1&amp;R8208,定价因子!$E:$F,2,0)</f>
        <v>#N/A</v>
      </c>
      <c r="T8208" s="61"/>
      <c r="U8208" s="63"/>
      <c r="V8208" s="63"/>
      <c r="W8208" s="63"/>
      <c r="X8208" s="3"/>
    </row>
    <row r="8209" spans="1:24">
      <c r="A8209" s="3"/>
      <c r="B8209" s="3"/>
      <c r="C8209" s="3"/>
      <c r="D8209" s="3"/>
      <c r="E8209" s="79"/>
      <c r="F8209" s="3"/>
      <c r="G8209" s="77" t="e">
        <f>VLOOKUP($F$1&amp;F8209,定价因子!E:F,2,0)</f>
        <v>#N/A</v>
      </c>
      <c r="H8209" s="3"/>
      <c r="I8209" s="77" t="e">
        <f>VLOOKUP($H$1&amp;H8209,定价因子!E:F,2,0)</f>
        <v>#N/A</v>
      </c>
      <c r="J8209" s="3"/>
      <c r="K8209" s="77" t="e">
        <f>VLOOKUP($J$1&amp;J8209,定价因子!E:F,2,0)</f>
        <v>#N/A</v>
      </c>
      <c r="L8209" s="3"/>
      <c r="M8209" s="77" t="e">
        <f>VLOOKUP($L$1&amp;L8209,定价因子!E:F,2,0)</f>
        <v>#N/A</v>
      </c>
      <c r="N8209" s="3"/>
      <c r="O8209" s="77" t="e">
        <f>VLOOKUP($N$1&amp;N8209,定价因子!E:F,2,0)</f>
        <v>#N/A</v>
      </c>
      <c r="P8209" s="3"/>
      <c r="Q8209" s="55" t="e">
        <f>VLOOKUP($P$1&amp;P8209,定价因子!$E:$F,2,0)</f>
        <v>#N/A</v>
      </c>
      <c r="R8209" s="3"/>
      <c r="S8209" s="77" t="e">
        <f>VLOOKUP($R$1&amp;R8209,定价因子!$E:$F,2,0)</f>
        <v>#N/A</v>
      </c>
      <c r="T8209" s="61"/>
      <c r="U8209" s="63"/>
      <c r="V8209" s="63"/>
      <c r="W8209" s="63"/>
      <c r="X8209" s="3"/>
    </row>
    <row r="8210" spans="1:24">
      <c r="A8210" s="3"/>
      <c r="B8210" s="3"/>
      <c r="C8210" s="3"/>
      <c r="D8210" s="3"/>
      <c r="E8210" s="79"/>
      <c r="F8210" s="3"/>
      <c r="G8210" s="77" t="e">
        <f>VLOOKUP($F$1&amp;F8210,定价因子!E:F,2,0)</f>
        <v>#N/A</v>
      </c>
      <c r="H8210" s="3"/>
      <c r="I8210" s="77" t="e">
        <f>VLOOKUP($H$1&amp;H8210,定价因子!E:F,2,0)</f>
        <v>#N/A</v>
      </c>
      <c r="J8210" s="3"/>
      <c r="K8210" s="77" t="e">
        <f>VLOOKUP($J$1&amp;J8210,定价因子!E:F,2,0)</f>
        <v>#N/A</v>
      </c>
      <c r="L8210" s="3"/>
      <c r="M8210" s="77" t="e">
        <f>VLOOKUP($L$1&amp;L8210,定价因子!E:F,2,0)</f>
        <v>#N/A</v>
      </c>
      <c r="N8210" s="3"/>
      <c r="O8210" s="77" t="e">
        <f>VLOOKUP($N$1&amp;N8210,定价因子!E:F,2,0)</f>
        <v>#N/A</v>
      </c>
      <c r="P8210" s="3"/>
      <c r="Q8210" s="55" t="e">
        <f>VLOOKUP($P$1&amp;P8210,定价因子!$E:$F,2,0)</f>
        <v>#N/A</v>
      </c>
      <c r="R8210" s="3"/>
      <c r="S8210" s="77" t="e">
        <f>VLOOKUP($R$1&amp;R8210,定价因子!$E:$F,2,0)</f>
        <v>#N/A</v>
      </c>
      <c r="T8210" s="61"/>
      <c r="U8210" s="63"/>
      <c r="V8210" s="63"/>
      <c r="W8210" s="63"/>
      <c r="X8210" s="3"/>
    </row>
    <row r="8211" spans="1:24">
      <c r="A8211" s="3"/>
      <c r="B8211" s="3"/>
      <c r="C8211" s="3"/>
      <c r="D8211" s="3"/>
      <c r="E8211" s="79"/>
      <c r="F8211" s="3"/>
      <c r="G8211" s="77" t="e">
        <f>VLOOKUP($F$1&amp;F8211,定价因子!E:F,2,0)</f>
        <v>#N/A</v>
      </c>
      <c r="H8211" s="3"/>
      <c r="I8211" s="77" t="e">
        <f>VLOOKUP($H$1&amp;H8211,定价因子!E:F,2,0)</f>
        <v>#N/A</v>
      </c>
      <c r="J8211" s="3"/>
      <c r="K8211" s="77" t="e">
        <f>VLOOKUP($J$1&amp;J8211,定价因子!E:F,2,0)</f>
        <v>#N/A</v>
      </c>
      <c r="L8211" s="3"/>
      <c r="M8211" s="77" t="e">
        <f>VLOOKUP($L$1&amp;L8211,定价因子!E:F,2,0)</f>
        <v>#N/A</v>
      </c>
      <c r="N8211" s="3"/>
      <c r="O8211" s="77" t="e">
        <f>VLOOKUP($N$1&amp;N8211,定价因子!E:F,2,0)</f>
        <v>#N/A</v>
      </c>
      <c r="P8211" s="3"/>
      <c r="Q8211" s="55" t="e">
        <f>VLOOKUP($P$1&amp;P8211,定价因子!$E:$F,2,0)</f>
        <v>#N/A</v>
      </c>
      <c r="R8211" s="3"/>
      <c r="S8211" s="77" t="e">
        <f>VLOOKUP($R$1&amp;R8211,定价因子!$E:$F,2,0)</f>
        <v>#N/A</v>
      </c>
      <c r="T8211" s="61"/>
      <c r="U8211" s="63"/>
      <c r="V8211" s="63"/>
      <c r="W8211" s="63"/>
      <c r="X8211" s="3"/>
    </row>
    <row r="8212" spans="1:24">
      <c r="A8212" s="3"/>
      <c r="B8212" s="3"/>
      <c r="C8212" s="3"/>
      <c r="D8212" s="3"/>
      <c r="E8212" s="79"/>
      <c r="F8212" s="3"/>
      <c r="G8212" s="77" t="e">
        <f>VLOOKUP($F$1&amp;F8212,定价因子!E:F,2,0)</f>
        <v>#N/A</v>
      </c>
      <c r="H8212" s="3"/>
      <c r="I8212" s="77" t="e">
        <f>VLOOKUP($H$1&amp;H8212,定价因子!E:F,2,0)</f>
        <v>#N/A</v>
      </c>
      <c r="J8212" s="3"/>
      <c r="K8212" s="77" t="e">
        <f>VLOOKUP($J$1&amp;J8212,定价因子!E:F,2,0)</f>
        <v>#N/A</v>
      </c>
      <c r="L8212" s="3"/>
      <c r="M8212" s="77" t="e">
        <f>VLOOKUP($L$1&amp;L8212,定价因子!E:F,2,0)</f>
        <v>#N/A</v>
      </c>
      <c r="N8212" s="3"/>
      <c r="O8212" s="77" t="e">
        <f>VLOOKUP($N$1&amp;N8212,定价因子!E:F,2,0)</f>
        <v>#N/A</v>
      </c>
      <c r="P8212" s="3"/>
      <c r="Q8212" s="55" t="e">
        <f>VLOOKUP($P$1&amp;P8212,定价因子!$E:$F,2,0)</f>
        <v>#N/A</v>
      </c>
      <c r="R8212" s="3"/>
      <c r="S8212" s="77" t="e">
        <f>VLOOKUP($R$1&amp;R8212,定价因子!$E:$F,2,0)</f>
        <v>#N/A</v>
      </c>
      <c r="T8212" s="61"/>
      <c r="U8212" s="63"/>
      <c r="V8212" s="63"/>
      <c r="W8212" s="63"/>
      <c r="X8212" s="3"/>
    </row>
    <row r="8213" spans="1:24">
      <c r="A8213" s="3"/>
      <c r="B8213" s="3"/>
      <c r="C8213" s="3"/>
      <c r="D8213" s="3"/>
      <c r="E8213" s="79"/>
      <c r="F8213" s="3"/>
      <c r="G8213" s="77" t="e">
        <f>VLOOKUP($F$1&amp;F8213,定价因子!E:F,2,0)</f>
        <v>#N/A</v>
      </c>
      <c r="H8213" s="3"/>
      <c r="I8213" s="77" t="e">
        <f>VLOOKUP($H$1&amp;H8213,定价因子!E:F,2,0)</f>
        <v>#N/A</v>
      </c>
      <c r="J8213" s="3"/>
      <c r="K8213" s="77" t="e">
        <f>VLOOKUP($J$1&amp;J8213,定价因子!E:F,2,0)</f>
        <v>#N/A</v>
      </c>
      <c r="L8213" s="3"/>
      <c r="M8213" s="77" t="e">
        <f>VLOOKUP($L$1&amp;L8213,定价因子!E:F,2,0)</f>
        <v>#N/A</v>
      </c>
      <c r="N8213" s="3"/>
      <c r="O8213" s="77" t="e">
        <f>VLOOKUP($N$1&amp;N8213,定价因子!E:F,2,0)</f>
        <v>#N/A</v>
      </c>
      <c r="P8213" s="3"/>
      <c r="Q8213" s="55" t="e">
        <f>VLOOKUP($P$1&amp;P8213,定价因子!$E:$F,2,0)</f>
        <v>#N/A</v>
      </c>
      <c r="R8213" s="3"/>
      <c r="S8213" s="77" t="e">
        <f>VLOOKUP($R$1&amp;R8213,定价因子!$E:$F,2,0)</f>
        <v>#N/A</v>
      </c>
      <c r="T8213" s="61"/>
      <c r="U8213" s="63"/>
      <c r="V8213" s="63"/>
      <c r="W8213" s="63"/>
      <c r="X8213" s="3"/>
    </row>
    <row r="8214" spans="1:24">
      <c r="A8214" s="3"/>
      <c r="B8214" s="3"/>
      <c r="C8214" s="3"/>
      <c r="D8214" s="3"/>
      <c r="E8214" s="79"/>
      <c r="F8214" s="3"/>
      <c r="G8214" s="77" t="e">
        <f>VLOOKUP($F$1&amp;F8214,定价因子!E:F,2,0)</f>
        <v>#N/A</v>
      </c>
      <c r="H8214" s="3"/>
      <c r="I8214" s="77" t="e">
        <f>VLOOKUP($H$1&amp;H8214,定价因子!E:F,2,0)</f>
        <v>#N/A</v>
      </c>
      <c r="J8214" s="3"/>
      <c r="K8214" s="77" t="e">
        <f>VLOOKUP($J$1&amp;J8214,定价因子!E:F,2,0)</f>
        <v>#N/A</v>
      </c>
      <c r="L8214" s="3"/>
      <c r="M8214" s="77" t="e">
        <f>VLOOKUP($L$1&amp;L8214,定价因子!E:F,2,0)</f>
        <v>#N/A</v>
      </c>
      <c r="N8214" s="3"/>
      <c r="O8214" s="77" t="e">
        <f>VLOOKUP($N$1&amp;N8214,定价因子!E:F,2,0)</f>
        <v>#N/A</v>
      </c>
      <c r="P8214" s="3"/>
      <c r="Q8214" s="55" t="e">
        <f>VLOOKUP($P$1&amp;P8214,定价因子!$E:$F,2,0)</f>
        <v>#N/A</v>
      </c>
      <c r="R8214" s="3"/>
      <c r="S8214" s="77" t="e">
        <f>VLOOKUP($R$1&amp;R8214,定价因子!$E:$F,2,0)</f>
        <v>#N/A</v>
      </c>
      <c r="T8214" s="61"/>
      <c r="U8214" s="63"/>
      <c r="V8214" s="63"/>
      <c r="W8214" s="63"/>
      <c r="X8214" s="3"/>
    </row>
    <row r="8215" spans="1:24">
      <c r="A8215" s="3"/>
      <c r="B8215" s="3"/>
      <c r="C8215" s="3"/>
      <c r="D8215" s="3"/>
      <c r="E8215" s="79"/>
      <c r="F8215" s="3"/>
      <c r="G8215" s="77" t="e">
        <f>VLOOKUP($F$1&amp;F8215,定价因子!E:F,2,0)</f>
        <v>#N/A</v>
      </c>
      <c r="H8215" s="3"/>
      <c r="I8215" s="77" t="e">
        <f>VLOOKUP($H$1&amp;H8215,定价因子!E:F,2,0)</f>
        <v>#N/A</v>
      </c>
      <c r="J8215" s="3"/>
      <c r="K8215" s="77" t="e">
        <f>VLOOKUP($J$1&amp;J8215,定价因子!E:F,2,0)</f>
        <v>#N/A</v>
      </c>
      <c r="L8215" s="3"/>
      <c r="M8215" s="77" t="e">
        <f>VLOOKUP($L$1&amp;L8215,定价因子!E:F,2,0)</f>
        <v>#N/A</v>
      </c>
      <c r="N8215" s="3"/>
      <c r="O8215" s="77" t="e">
        <f>VLOOKUP($N$1&amp;N8215,定价因子!E:F,2,0)</f>
        <v>#N/A</v>
      </c>
      <c r="P8215" s="3"/>
      <c r="Q8215" s="55" t="e">
        <f>VLOOKUP($P$1&amp;P8215,定价因子!$E:$F,2,0)</f>
        <v>#N/A</v>
      </c>
      <c r="R8215" s="3"/>
      <c r="S8215" s="77" t="e">
        <f>VLOOKUP($R$1&amp;R8215,定价因子!$E:$F,2,0)</f>
        <v>#N/A</v>
      </c>
      <c r="T8215" s="61"/>
      <c r="U8215" s="63"/>
      <c r="V8215" s="63"/>
      <c r="W8215" s="63"/>
      <c r="X8215" s="3"/>
    </row>
    <row r="8216" spans="1:24">
      <c r="A8216" s="3"/>
      <c r="B8216" s="3"/>
      <c r="C8216" s="3"/>
      <c r="D8216" s="3"/>
      <c r="E8216" s="79"/>
      <c r="F8216" s="3"/>
      <c r="G8216" s="77" t="e">
        <f>VLOOKUP($F$1&amp;F8216,定价因子!E:F,2,0)</f>
        <v>#N/A</v>
      </c>
      <c r="H8216" s="3"/>
      <c r="I8216" s="77" t="e">
        <f>VLOOKUP($H$1&amp;H8216,定价因子!E:F,2,0)</f>
        <v>#N/A</v>
      </c>
      <c r="J8216" s="3"/>
      <c r="K8216" s="77" t="e">
        <f>VLOOKUP($J$1&amp;J8216,定价因子!E:F,2,0)</f>
        <v>#N/A</v>
      </c>
      <c r="L8216" s="3"/>
      <c r="M8216" s="77" t="e">
        <f>VLOOKUP($L$1&amp;L8216,定价因子!E:F,2,0)</f>
        <v>#N/A</v>
      </c>
      <c r="N8216" s="3"/>
      <c r="O8216" s="77" t="e">
        <f>VLOOKUP($N$1&amp;N8216,定价因子!E:F,2,0)</f>
        <v>#N/A</v>
      </c>
      <c r="P8216" s="3"/>
      <c r="Q8216" s="55" t="e">
        <f>VLOOKUP($P$1&amp;P8216,定价因子!$E:$F,2,0)</f>
        <v>#N/A</v>
      </c>
      <c r="R8216" s="3"/>
      <c r="S8216" s="77" t="e">
        <f>VLOOKUP($R$1&amp;R8216,定价因子!$E:$F,2,0)</f>
        <v>#N/A</v>
      </c>
      <c r="T8216" s="61"/>
      <c r="U8216" s="63"/>
      <c r="V8216" s="63"/>
      <c r="W8216" s="63"/>
      <c r="X8216" s="3"/>
    </row>
    <row r="8217" spans="1:24">
      <c r="A8217" s="3"/>
      <c r="B8217" s="3"/>
      <c r="C8217" s="3"/>
      <c r="D8217" s="3"/>
      <c r="E8217" s="79"/>
      <c r="F8217" s="3"/>
      <c r="G8217" s="77" t="e">
        <f>VLOOKUP($F$1&amp;F8217,定价因子!E:F,2,0)</f>
        <v>#N/A</v>
      </c>
      <c r="H8217" s="3"/>
      <c r="I8217" s="77" t="e">
        <f>VLOOKUP($H$1&amp;H8217,定价因子!E:F,2,0)</f>
        <v>#N/A</v>
      </c>
      <c r="J8217" s="3"/>
      <c r="K8217" s="77" t="e">
        <f>VLOOKUP($J$1&amp;J8217,定价因子!E:F,2,0)</f>
        <v>#N/A</v>
      </c>
      <c r="L8217" s="3"/>
      <c r="M8217" s="77" t="e">
        <f>VLOOKUP($L$1&amp;L8217,定价因子!E:F,2,0)</f>
        <v>#N/A</v>
      </c>
      <c r="N8217" s="3"/>
      <c r="O8217" s="77" t="e">
        <f>VLOOKUP($N$1&amp;N8217,定价因子!E:F,2,0)</f>
        <v>#N/A</v>
      </c>
      <c r="P8217" s="3"/>
      <c r="Q8217" s="55" t="e">
        <f>VLOOKUP($P$1&amp;P8217,定价因子!$E:$F,2,0)</f>
        <v>#N/A</v>
      </c>
      <c r="R8217" s="3"/>
      <c r="S8217" s="77" t="e">
        <f>VLOOKUP($R$1&amp;R8217,定价因子!$E:$F,2,0)</f>
        <v>#N/A</v>
      </c>
      <c r="T8217" s="61"/>
      <c r="U8217" s="63"/>
      <c r="V8217" s="63"/>
      <c r="W8217" s="63"/>
      <c r="X8217" s="3"/>
    </row>
    <row r="8218" spans="1:24">
      <c r="A8218" s="3"/>
      <c r="B8218" s="3"/>
      <c r="C8218" s="3"/>
      <c r="D8218" s="3"/>
      <c r="E8218" s="79"/>
      <c r="F8218" s="3"/>
      <c r="G8218" s="77" t="e">
        <f>VLOOKUP($F$1&amp;F8218,定价因子!E:F,2,0)</f>
        <v>#N/A</v>
      </c>
      <c r="H8218" s="3"/>
      <c r="I8218" s="77" t="e">
        <f>VLOOKUP($H$1&amp;H8218,定价因子!E:F,2,0)</f>
        <v>#N/A</v>
      </c>
      <c r="J8218" s="3"/>
      <c r="K8218" s="77" t="e">
        <f>VLOOKUP($J$1&amp;J8218,定价因子!E:F,2,0)</f>
        <v>#N/A</v>
      </c>
      <c r="L8218" s="3"/>
      <c r="M8218" s="77" t="e">
        <f>VLOOKUP($L$1&amp;L8218,定价因子!E:F,2,0)</f>
        <v>#N/A</v>
      </c>
      <c r="N8218" s="3"/>
      <c r="O8218" s="77" t="e">
        <f>VLOOKUP($N$1&amp;N8218,定价因子!E:F,2,0)</f>
        <v>#N/A</v>
      </c>
      <c r="P8218" s="3"/>
      <c r="Q8218" s="55" t="e">
        <f>VLOOKUP($P$1&amp;P8218,定价因子!$E:$F,2,0)</f>
        <v>#N/A</v>
      </c>
      <c r="R8218" s="3"/>
      <c r="S8218" s="77" t="e">
        <f>VLOOKUP($R$1&amp;R8218,定价因子!$E:$F,2,0)</f>
        <v>#N/A</v>
      </c>
      <c r="T8218" s="61"/>
      <c r="U8218" s="63"/>
      <c r="V8218" s="63"/>
      <c r="W8218" s="63"/>
      <c r="X8218" s="3"/>
    </row>
    <row r="8219" spans="1:24">
      <c r="A8219" s="3"/>
      <c r="B8219" s="3"/>
      <c r="C8219" s="3"/>
      <c r="D8219" s="3"/>
      <c r="E8219" s="79"/>
      <c r="F8219" s="3"/>
      <c r="G8219" s="77" t="e">
        <f>VLOOKUP($F$1&amp;F8219,定价因子!E:F,2,0)</f>
        <v>#N/A</v>
      </c>
      <c r="H8219" s="3"/>
      <c r="I8219" s="77" t="e">
        <f>VLOOKUP($H$1&amp;H8219,定价因子!E:F,2,0)</f>
        <v>#N/A</v>
      </c>
      <c r="J8219" s="3"/>
      <c r="K8219" s="77" t="e">
        <f>VLOOKUP($J$1&amp;J8219,定价因子!E:F,2,0)</f>
        <v>#N/A</v>
      </c>
      <c r="L8219" s="3"/>
      <c r="M8219" s="77" t="e">
        <f>VLOOKUP($L$1&amp;L8219,定价因子!E:F,2,0)</f>
        <v>#N/A</v>
      </c>
      <c r="N8219" s="3"/>
      <c r="O8219" s="77" t="e">
        <f>VLOOKUP($N$1&amp;N8219,定价因子!E:F,2,0)</f>
        <v>#N/A</v>
      </c>
      <c r="P8219" s="3"/>
      <c r="Q8219" s="55" t="e">
        <f>VLOOKUP($P$1&amp;P8219,定价因子!$E:$F,2,0)</f>
        <v>#N/A</v>
      </c>
      <c r="R8219" s="3"/>
      <c r="S8219" s="77" t="e">
        <f>VLOOKUP($R$1&amp;R8219,定价因子!$E:$F,2,0)</f>
        <v>#N/A</v>
      </c>
      <c r="T8219" s="61"/>
      <c r="U8219" s="63"/>
      <c r="V8219" s="63"/>
      <c r="W8219" s="63"/>
      <c r="X8219" s="3"/>
    </row>
    <row r="8220" spans="1:24">
      <c r="A8220" s="3"/>
      <c r="B8220" s="3"/>
      <c r="C8220" s="3"/>
      <c r="D8220" s="3"/>
      <c r="E8220" s="79"/>
      <c r="F8220" s="3"/>
      <c r="G8220" s="77" t="e">
        <f>VLOOKUP($F$1&amp;F8220,定价因子!E:F,2,0)</f>
        <v>#N/A</v>
      </c>
      <c r="H8220" s="3"/>
      <c r="I8220" s="77" t="e">
        <f>VLOOKUP($H$1&amp;H8220,定价因子!E:F,2,0)</f>
        <v>#N/A</v>
      </c>
      <c r="J8220" s="3"/>
      <c r="K8220" s="77" t="e">
        <f>VLOOKUP($J$1&amp;J8220,定价因子!E:F,2,0)</f>
        <v>#N/A</v>
      </c>
      <c r="L8220" s="3"/>
      <c r="M8220" s="77" t="e">
        <f>VLOOKUP($L$1&amp;L8220,定价因子!E:F,2,0)</f>
        <v>#N/A</v>
      </c>
      <c r="N8220" s="3"/>
      <c r="O8220" s="77" t="e">
        <f>VLOOKUP($N$1&amp;N8220,定价因子!E:F,2,0)</f>
        <v>#N/A</v>
      </c>
      <c r="P8220" s="3"/>
      <c r="Q8220" s="55" t="e">
        <f>VLOOKUP($P$1&amp;P8220,定价因子!$E:$F,2,0)</f>
        <v>#N/A</v>
      </c>
      <c r="R8220" s="3"/>
      <c r="S8220" s="77" t="e">
        <f>VLOOKUP($R$1&amp;R8220,定价因子!$E:$F,2,0)</f>
        <v>#N/A</v>
      </c>
      <c r="T8220" s="61"/>
      <c r="U8220" s="63"/>
      <c r="V8220" s="63"/>
      <c r="W8220" s="63"/>
      <c r="X8220" s="3"/>
    </row>
    <row r="8221" spans="1:24">
      <c r="A8221" s="3"/>
      <c r="B8221" s="3"/>
      <c r="C8221" s="3"/>
      <c r="D8221" s="3"/>
      <c r="E8221" s="79"/>
      <c r="F8221" s="3"/>
      <c r="G8221" s="77" t="e">
        <f>VLOOKUP($F$1&amp;F8221,定价因子!E:F,2,0)</f>
        <v>#N/A</v>
      </c>
      <c r="H8221" s="3"/>
      <c r="I8221" s="77" t="e">
        <f>VLOOKUP($H$1&amp;H8221,定价因子!E:F,2,0)</f>
        <v>#N/A</v>
      </c>
      <c r="J8221" s="3"/>
      <c r="K8221" s="77" t="e">
        <f>VLOOKUP($J$1&amp;J8221,定价因子!E:F,2,0)</f>
        <v>#N/A</v>
      </c>
      <c r="L8221" s="3"/>
      <c r="M8221" s="77" t="e">
        <f>VLOOKUP($L$1&amp;L8221,定价因子!E:F,2,0)</f>
        <v>#N/A</v>
      </c>
      <c r="N8221" s="3"/>
      <c r="O8221" s="77" t="e">
        <f>VLOOKUP($N$1&amp;N8221,定价因子!E:F,2,0)</f>
        <v>#N/A</v>
      </c>
      <c r="P8221" s="3"/>
      <c r="Q8221" s="55" t="e">
        <f>VLOOKUP($P$1&amp;P8221,定价因子!$E:$F,2,0)</f>
        <v>#N/A</v>
      </c>
      <c r="R8221" s="3"/>
      <c r="S8221" s="77" t="e">
        <f>VLOOKUP($R$1&amp;R8221,定价因子!$E:$F,2,0)</f>
        <v>#N/A</v>
      </c>
      <c r="T8221" s="61"/>
      <c r="U8221" s="63"/>
      <c r="V8221" s="63"/>
      <c r="W8221" s="63"/>
      <c r="X8221" s="3"/>
    </row>
    <row r="8222" spans="1:24">
      <c r="A8222" s="3"/>
      <c r="B8222" s="3"/>
      <c r="C8222" s="3"/>
      <c r="D8222" s="3"/>
      <c r="E8222" s="79"/>
      <c r="F8222" s="3"/>
      <c r="G8222" s="77" t="e">
        <f>VLOOKUP($F$1&amp;F8222,定价因子!E:F,2,0)</f>
        <v>#N/A</v>
      </c>
      <c r="H8222" s="3"/>
      <c r="I8222" s="77" t="e">
        <f>VLOOKUP($H$1&amp;H8222,定价因子!E:F,2,0)</f>
        <v>#N/A</v>
      </c>
      <c r="J8222" s="3"/>
      <c r="K8222" s="77" t="e">
        <f>VLOOKUP($J$1&amp;J8222,定价因子!E:F,2,0)</f>
        <v>#N/A</v>
      </c>
      <c r="L8222" s="3"/>
      <c r="M8222" s="77" t="e">
        <f>VLOOKUP($L$1&amp;L8222,定价因子!E:F,2,0)</f>
        <v>#N/A</v>
      </c>
      <c r="N8222" s="3"/>
      <c r="O8222" s="77" t="e">
        <f>VLOOKUP($N$1&amp;N8222,定价因子!E:F,2,0)</f>
        <v>#N/A</v>
      </c>
      <c r="P8222" s="3"/>
      <c r="Q8222" s="55" t="e">
        <f>VLOOKUP($P$1&amp;P8222,定价因子!$E:$F,2,0)</f>
        <v>#N/A</v>
      </c>
      <c r="R8222" s="3"/>
      <c r="S8222" s="77" t="e">
        <f>VLOOKUP($R$1&amp;R8222,定价因子!$E:$F,2,0)</f>
        <v>#N/A</v>
      </c>
      <c r="T8222" s="61"/>
      <c r="U8222" s="63"/>
      <c r="V8222" s="63"/>
      <c r="W8222" s="63"/>
      <c r="X8222" s="3"/>
    </row>
    <row r="8223" spans="1:24">
      <c r="A8223" s="3"/>
      <c r="B8223" s="3"/>
      <c r="C8223" s="3"/>
      <c r="D8223" s="3"/>
      <c r="E8223" s="79"/>
      <c r="F8223" s="3"/>
      <c r="G8223" s="77" t="e">
        <f>VLOOKUP($F$1&amp;F8223,定价因子!E:F,2,0)</f>
        <v>#N/A</v>
      </c>
      <c r="H8223" s="3"/>
      <c r="I8223" s="77" t="e">
        <f>VLOOKUP($H$1&amp;H8223,定价因子!E:F,2,0)</f>
        <v>#N/A</v>
      </c>
      <c r="J8223" s="3"/>
      <c r="K8223" s="77" t="e">
        <f>VLOOKUP($J$1&amp;J8223,定价因子!E:F,2,0)</f>
        <v>#N/A</v>
      </c>
      <c r="L8223" s="3"/>
      <c r="M8223" s="77" t="e">
        <f>VLOOKUP($L$1&amp;L8223,定价因子!E:F,2,0)</f>
        <v>#N/A</v>
      </c>
      <c r="N8223" s="3"/>
      <c r="O8223" s="77" t="e">
        <f>VLOOKUP($N$1&amp;N8223,定价因子!E:F,2,0)</f>
        <v>#N/A</v>
      </c>
      <c r="P8223" s="3"/>
      <c r="Q8223" s="55" t="e">
        <f>VLOOKUP($P$1&amp;P8223,定价因子!$E:$F,2,0)</f>
        <v>#N/A</v>
      </c>
      <c r="R8223" s="3"/>
      <c r="S8223" s="77" t="e">
        <f>VLOOKUP($R$1&amp;R8223,定价因子!$E:$F,2,0)</f>
        <v>#N/A</v>
      </c>
      <c r="T8223" s="61"/>
      <c r="U8223" s="63"/>
      <c r="V8223" s="63"/>
      <c r="W8223" s="63"/>
      <c r="X8223" s="3"/>
    </row>
    <row r="8224" spans="1:24">
      <c r="A8224" s="3"/>
      <c r="B8224" s="3"/>
      <c r="C8224" s="3"/>
      <c r="D8224" s="3"/>
      <c r="E8224" s="79"/>
      <c r="F8224" s="3"/>
      <c r="G8224" s="77" t="e">
        <f>VLOOKUP($F$1&amp;F8224,定价因子!E:F,2,0)</f>
        <v>#N/A</v>
      </c>
      <c r="H8224" s="3"/>
      <c r="I8224" s="77" t="e">
        <f>VLOOKUP($H$1&amp;H8224,定价因子!E:F,2,0)</f>
        <v>#N/A</v>
      </c>
      <c r="J8224" s="3"/>
      <c r="K8224" s="77" t="e">
        <f>VLOOKUP($J$1&amp;J8224,定价因子!E:F,2,0)</f>
        <v>#N/A</v>
      </c>
      <c r="L8224" s="3"/>
      <c r="M8224" s="77" t="e">
        <f>VLOOKUP($L$1&amp;L8224,定价因子!E:F,2,0)</f>
        <v>#N/A</v>
      </c>
      <c r="N8224" s="3"/>
      <c r="O8224" s="77" t="e">
        <f>VLOOKUP($N$1&amp;N8224,定价因子!E:F,2,0)</f>
        <v>#N/A</v>
      </c>
      <c r="P8224" s="3"/>
      <c r="Q8224" s="55" t="e">
        <f>VLOOKUP($P$1&amp;P8224,定价因子!$E:$F,2,0)</f>
        <v>#N/A</v>
      </c>
      <c r="R8224" s="3"/>
      <c r="S8224" s="77" t="e">
        <f>VLOOKUP($R$1&amp;R8224,定价因子!$E:$F,2,0)</f>
        <v>#N/A</v>
      </c>
      <c r="T8224" s="61"/>
      <c r="U8224" s="63"/>
      <c r="V8224" s="63"/>
      <c r="W8224" s="63"/>
      <c r="X8224" s="3"/>
    </row>
    <row r="8225" spans="1:24">
      <c r="A8225" s="3"/>
      <c r="B8225" s="3"/>
      <c r="C8225" s="3"/>
      <c r="D8225" s="3"/>
      <c r="E8225" s="79"/>
      <c r="F8225" s="3"/>
      <c r="G8225" s="77" t="e">
        <f>VLOOKUP($F$1&amp;F8225,定价因子!E:F,2,0)</f>
        <v>#N/A</v>
      </c>
      <c r="H8225" s="3"/>
      <c r="I8225" s="77" t="e">
        <f>VLOOKUP($H$1&amp;H8225,定价因子!E:F,2,0)</f>
        <v>#N/A</v>
      </c>
      <c r="J8225" s="3"/>
      <c r="K8225" s="77" t="e">
        <f>VLOOKUP($J$1&amp;J8225,定价因子!E:F,2,0)</f>
        <v>#N/A</v>
      </c>
      <c r="L8225" s="3"/>
      <c r="M8225" s="77" t="e">
        <f>VLOOKUP($L$1&amp;L8225,定价因子!E:F,2,0)</f>
        <v>#N/A</v>
      </c>
      <c r="N8225" s="3"/>
      <c r="O8225" s="77" t="e">
        <f>VLOOKUP($N$1&amp;N8225,定价因子!E:F,2,0)</f>
        <v>#N/A</v>
      </c>
      <c r="P8225" s="3"/>
      <c r="Q8225" s="55" t="e">
        <f>VLOOKUP($P$1&amp;P8225,定价因子!$E:$F,2,0)</f>
        <v>#N/A</v>
      </c>
      <c r="R8225" s="3"/>
      <c r="S8225" s="77" t="e">
        <f>VLOOKUP($R$1&amp;R8225,定价因子!$E:$F,2,0)</f>
        <v>#N/A</v>
      </c>
      <c r="T8225" s="61"/>
      <c r="U8225" s="63"/>
      <c r="V8225" s="63"/>
      <c r="W8225" s="63"/>
      <c r="X8225" s="3"/>
    </row>
    <row r="8226" spans="1:24">
      <c r="A8226" s="3"/>
      <c r="B8226" s="3"/>
      <c r="C8226" s="3"/>
      <c r="D8226" s="3"/>
      <c r="E8226" s="79"/>
      <c r="F8226" s="3"/>
      <c r="G8226" s="77" t="e">
        <f>VLOOKUP($F$1&amp;F8226,定价因子!E:F,2,0)</f>
        <v>#N/A</v>
      </c>
      <c r="H8226" s="3"/>
      <c r="I8226" s="77" t="e">
        <f>VLOOKUP($H$1&amp;H8226,定价因子!E:F,2,0)</f>
        <v>#N/A</v>
      </c>
      <c r="J8226" s="3"/>
      <c r="K8226" s="77" t="e">
        <f>VLOOKUP($J$1&amp;J8226,定价因子!E:F,2,0)</f>
        <v>#N/A</v>
      </c>
      <c r="L8226" s="3"/>
      <c r="M8226" s="77" t="e">
        <f>VLOOKUP($L$1&amp;L8226,定价因子!E:F,2,0)</f>
        <v>#N/A</v>
      </c>
      <c r="N8226" s="3"/>
      <c r="O8226" s="77" t="e">
        <f>VLOOKUP($N$1&amp;N8226,定价因子!E:F,2,0)</f>
        <v>#N/A</v>
      </c>
      <c r="P8226" s="3"/>
      <c r="Q8226" s="55" t="e">
        <f>VLOOKUP($P$1&amp;P8226,定价因子!$E:$F,2,0)</f>
        <v>#N/A</v>
      </c>
      <c r="R8226" s="3"/>
      <c r="S8226" s="77" t="e">
        <f>VLOOKUP($R$1&amp;R8226,定价因子!$E:$F,2,0)</f>
        <v>#N/A</v>
      </c>
      <c r="T8226" s="61"/>
      <c r="U8226" s="63"/>
      <c r="V8226" s="63"/>
      <c r="W8226" s="63"/>
      <c r="X8226" s="3"/>
    </row>
    <row r="8227" spans="1:24">
      <c r="A8227" s="3"/>
      <c r="B8227" s="3"/>
      <c r="C8227" s="3"/>
      <c r="D8227" s="3"/>
      <c r="E8227" s="79"/>
      <c r="F8227" s="3"/>
      <c r="G8227" s="77" t="e">
        <f>VLOOKUP($F$1&amp;F8227,定价因子!E:F,2,0)</f>
        <v>#N/A</v>
      </c>
      <c r="H8227" s="3"/>
      <c r="I8227" s="77" t="e">
        <f>VLOOKUP($H$1&amp;H8227,定价因子!E:F,2,0)</f>
        <v>#N/A</v>
      </c>
      <c r="J8227" s="3"/>
      <c r="K8227" s="77" t="e">
        <f>VLOOKUP($J$1&amp;J8227,定价因子!E:F,2,0)</f>
        <v>#N/A</v>
      </c>
      <c r="L8227" s="3"/>
      <c r="M8227" s="77" t="e">
        <f>VLOOKUP($L$1&amp;L8227,定价因子!E:F,2,0)</f>
        <v>#N/A</v>
      </c>
      <c r="N8227" s="3"/>
      <c r="O8227" s="77" t="e">
        <f>VLOOKUP($N$1&amp;N8227,定价因子!E:F,2,0)</f>
        <v>#N/A</v>
      </c>
      <c r="P8227" s="3"/>
      <c r="Q8227" s="55" t="e">
        <f>VLOOKUP($P$1&amp;P8227,定价因子!$E:$F,2,0)</f>
        <v>#N/A</v>
      </c>
      <c r="R8227" s="3"/>
      <c r="S8227" s="77" t="e">
        <f>VLOOKUP($R$1&amp;R8227,定价因子!$E:$F,2,0)</f>
        <v>#N/A</v>
      </c>
      <c r="T8227" s="61"/>
      <c r="U8227" s="63"/>
      <c r="V8227" s="63"/>
      <c r="W8227" s="63"/>
      <c r="X8227" s="3"/>
    </row>
    <row r="8228" spans="1:24">
      <c r="A8228" s="3"/>
      <c r="B8228" s="3"/>
      <c r="C8228" s="3"/>
      <c r="D8228" s="3"/>
      <c r="E8228" s="79"/>
      <c r="F8228" s="3"/>
      <c r="G8228" s="77" t="e">
        <f>VLOOKUP($F$1&amp;F8228,定价因子!E:F,2,0)</f>
        <v>#N/A</v>
      </c>
      <c r="H8228" s="3"/>
      <c r="I8228" s="77" t="e">
        <f>VLOOKUP($H$1&amp;H8228,定价因子!E:F,2,0)</f>
        <v>#N/A</v>
      </c>
      <c r="J8228" s="3"/>
      <c r="K8228" s="77" t="e">
        <f>VLOOKUP($J$1&amp;J8228,定价因子!E:F,2,0)</f>
        <v>#N/A</v>
      </c>
      <c r="L8228" s="3"/>
      <c r="M8228" s="77" t="e">
        <f>VLOOKUP($L$1&amp;L8228,定价因子!E:F,2,0)</f>
        <v>#N/A</v>
      </c>
      <c r="N8228" s="3"/>
      <c r="O8228" s="77" t="e">
        <f>VLOOKUP($N$1&amp;N8228,定价因子!E:F,2,0)</f>
        <v>#N/A</v>
      </c>
      <c r="P8228" s="3"/>
      <c r="Q8228" s="55" t="e">
        <f>VLOOKUP($P$1&amp;P8228,定价因子!$E:$F,2,0)</f>
        <v>#N/A</v>
      </c>
      <c r="R8228" s="3"/>
      <c r="S8228" s="77" t="e">
        <f>VLOOKUP($R$1&amp;R8228,定价因子!$E:$F,2,0)</f>
        <v>#N/A</v>
      </c>
      <c r="T8228" s="61"/>
      <c r="U8228" s="63"/>
      <c r="V8228" s="63"/>
      <c r="W8228" s="63"/>
      <c r="X8228" s="3"/>
    </row>
    <row r="8229" spans="1:24">
      <c r="A8229" s="3"/>
      <c r="B8229" s="3"/>
      <c r="C8229" s="3"/>
      <c r="D8229" s="3"/>
      <c r="E8229" s="79"/>
      <c r="F8229" s="3"/>
      <c r="G8229" s="77" t="e">
        <f>VLOOKUP($F$1&amp;F8229,定价因子!E:F,2,0)</f>
        <v>#N/A</v>
      </c>
      <c r="H8229" s="3"/>
      <c r="I8229" s="77" t="e">
        <f>VLOOKUP($H$1&amp;H8229,定价因子!E:F,2,0)</f>
        <v>#N/A</v>
      </c>
      <c r="J8229" s="3"/>
      <c r="K8229" s="77" t="e">
        <f>VLOOKUP($J$1&amp;J8229,定价因子!E:F,2,0)</f>
        <v>#N/A</v>
      </c>
      <c r="L8229" s="3"/>
      <c r="M8229" s="77" t="e">
        <f>VLOOKUP($L$1&amp;L8229,定价因子!E:F,2,0)</f>
        <v>#N/A</v>
      </c>
      <c r="N8229" s="3"/>
      <c r="O8229" s="77" t="e">
        <f>VLOOKUP($N$1&amp;N8229,定价因子!E:F,2,0)</f>
        <v>#N/A</v>
      </c>
      <c r="P8229" s="3"/>
      <c r="Q8229" s="55" t="e">
        <f>VLOOKUP($P$1&amp;P8229,定价因子!$E:$F,2,0)</f>
        <v>#N/A</v>
      </c>
      <c r="R8229" s="3"/>
      <c r="S8229" s="77" t="e">
        <f>VLOOKUP($R$1&amp;R8229,定价因子!$E:$F,2,0)</f>
        <v>#N/A</v>
      </c>
      <c r="T8229" s="61"/>
      <c r="U8229" s="63"/>
      <c r="V8229" s="63"/>
      <c r="W8229" s="63"/>
      <c r="X8229" s="3"/>
    </row>
    <row r="8230" spans="1:24">
      <c r="A8230" s="3"/>
      <c r="B8230" s="3"/>
      <c r="C8230" s="3"/>
      <c r="D8230" s="3"/>
      <c r="E8230" s="79"/>
      <c r="F8230" s="3"/>
      <c r="G8230" s="77" t="e">
        <f>VLOOKUP($F$1&amp;F8230,定价因子!E:F,2,0)</f>
        <v>#N/A</v>
      </c>
      <c r="H8230" s="3"/>
      <c r="I8230" s="77" t="e">
        <f>VLOOKUP($H$1&amp;H8230,定价因子!E:F,2,0)</f>
        <v>#N/A</v>
      </c>
      <c r="J8230" s="3"/>
      <c r="K8230" s="77" t="e">
        <f>VLOOKUP($J$1&amp;J8230,定价因子!E:F,2,0)</f>
        <v>#N/A</v>
      </c>
      <c r="L8230" s="3"/>
      <c r="M8230" s="77" t="e">
        <f>VLOOKUP($L$1&amp;L8230,定价因子!E:F,2,0)</f>
        <v>#N/A</v>
      </c>
      <c r="N8230" s="3"/>
      <c r="O8230" s="77" t="e">
        <f>VLOOKUP($N$1&amp;N8230,定价因子!E:F,2,0)</f>
        <v>#N/A</v>
      </c>
      <c r="P8230" s="3"/>
      <c r="Q8230" s="55" t="e">
        <f>VLOOKUP($P$1&amp;P8230,定价因子!$E:$F,2,0)</f>
        <v>#N/A</v>
      </c>
      <c r="R8230" s="3"/>
      <c r="S8230" s="77" t="e">
        <f>VLOOKUP($R$1&amp;R8230,定价因子!$E:$F,2,0)</f>
        <v>#N/A</v>
      </c>
      <c r="T8230" s="61"/>
      <c r="U8230" s="63"/>
      <c r="V8230" s="63"/>
      <c r="W8230" s="63"/>
      <c r="X8230" s="3"/>
    </row>
    <row r="8231" spans="1:24">
      <c r="A8231" s="3"/>
      <c r="B8231" s="3"/>
      <c r="C8231" s="3"/>
      <c r="D8231" s="3"/>
      <c r="E8231" s="79"/>
      <c r="F8231" s="3"/>
      <c r="G8231" s="77" t="e">
        <f>VLOOKUP($F$1&amp;F8231,定价因子!E:F,2,0)</f>
        <v>#N/A</v>
      </c>
      <c r="H8231" s="3"/>
      <c r="I8231" s="77" t="e">
        <f>VLOOKUP($H$1&amp;H8231,定价因子!E:F,2,0)</f>
        <v>#N/A</v>
      </c>
      <c r="J8231" s="3"/>
      <c r="K8231" s="77" t="e">
        <f>VLOOKUP($J$1&amp;J8231,定价因子!E:F,2,0)</f>
        <v>#N/A</v>
      </c>
      <c r="L8231" s="3"/>
      <c r="M8231" s="77" t="e">
        <f>VLOOKUP($L$1&amp;L8231,定价因子!E:F,2,0)</f>
        <v>#N/A</v>
      </c>
      <c r="N8231" s="3"/>
      <c r="O8231" s="77" t="e">
        <f>VLOOKUP($N$1&amp;N8231,定价因子!E:F,2,0)</f>
        <v>#N/A</v>
      </c>
      <c r="P8231" s="3"/>
      <c r="Q8231" s="55" t="e">
        <f>VLOOKUP($P$1&amp;P8231,定价因子!$E:$F,2,0)</f>
        <v>#N/A</v>
      </c>
      <c r="R8231" s="3"/>
      <c r="S8231" s="77" t="e">
        <f>VLOOKUP($R$1&amp;R8231,定价因子!$E:$F,2,0)</f>
        <v>#N/A</v>
      </c>
      <c r="T8231" s="61"/>
      <c r="U8231" s="63"/>
      <c r="V8231" s="63"/>
      <c r="W8231" s="63"/>
      <c r="X8231" s="3"/>
    </row>
    <row r="8232" spans="1:24">
      <c r="A8232" s="3"/>
      <c r="B8232" s="3"/>
      <c r="C8232" s="3"/>
      <c r="D8232" s="3"/>
      <c r="E8232" s="79"/>
      <c r="F8232" s="3"/>
      <c r="G8232" s="77" t="e">
        <f>VLOOKUP($F$1&amp;F8232,定价因子!E:F,2,0)</f>
        <v>#N/A</v>
      </c>
      <c r="H8232" s="3"/>
      <c r="I8232" s="77" t="e">
        <f>VLOOKUP($H$1&amp;H8232,定价因子!E:F,2,0)</f>
        <v>#N/A</v>
      </c>
      <c r="J8232" s="3"/>
      <c r="K8232" s="77" t="e">
        <f>VLOOKUP($J$1&amp;J8232,定价因子!E:F,2,0)</f>
        <v>#N/A</v>
      </c>
      <c r="L8232" s="3"/>
      <c r="M8232" s="77" t="e">
        <f>VLOOKUP($L$1&amp;L8232,定价因子!E:F,2,0)</f>
        <v>#N/A</v>
      </c>
      <c r="N8232" s="3"/>
      <c r="O8232" s="77" t="e">
        <f>VLOOKUP($N$1&amp;N8232,定价因子!E:F,2,0)</f>
        <v>#N/A</v>
      </c>
      <c r="P8232" s="3"/>
      <c r="Q8232" s="55" t="e">
        <f>VLOOKUP($P$1&amp;P8232,定价因子!$E:$F,2,0)</f>
        <v>#N/A</v>
      </c>
      <c r="R8232" s="3"/>
      <c r="S8232" s="77" t="e">
        <f>VLOOKUP($R$1&amp;R8232,定价因子!$E:$F,2,0)</f>
        <v>#N/A</v>
      </c>
      <c r="T8232" s="61"/>
      <c r="U8232" s="63"/>
      <c r="V8232" s="63"/>
      <c r="W8232" s="63"/>
      <c r="X8232" s="3"/>
    </row>
    <row r="8233" spans="1:24">
      <c r="A8233" s="3"/>
      <c r="B8233" s="3"/>
      <c r="C8233" s="3"/>
      <c r="D8233" s="3"/>
      <c r="E8233" s="79"/>
      <c r="F8233" s="3"/>
      <c r="G8233" s="77" t="e">
        <f>VLOOKUP($F$1&amp;F8233,定价因子!E:F,2,0)</f>
        <v>#N/A</v>
      </c>
      <c r="H8233" s="3"/>
      <c r="I8233" s="77" t="e">
        <f>VLOOKUP($H$1&amp;H8233,定价因子!E:F,2,0)</f>
        <v>#N/A</v>
      </c>
      <c r="J8233" s="3"/>
      <c r="K8233" s="77" t="e">
        <f>VLOOKUP($J$1&amp;J8233,定价因子!E:F,2,0)</f>
        <v>#N/A</v>
      </c>
      <c r="L8233" s="3"/>
      <c r="M8233" s="77" t="e">
        <f>VLOOKUP($L$1&amp;L8233,定价因子!E:F,2,0)</f>
        <v>#N/A</v>
      </c>
      <c r="N8233" s="3"/>
      <c r="O8233" s="77" t="e">
        <f>VLOOKUP($N$1&amp;N8233,定价因子!E:F,2,0)</f>
        <v>#N/A</v>
      </c>
      <c r="P8233" s="3"/>
      <c r="Q8233" s="55" t="e">
        <f>VLOOKUP($P$1&amp;P8233,定价因子!$E:$F,2,0)</f>
        <v>#N/A</v>
      </c>
      <c r="R8233" s="3"/>
      <c r="S8233" s="77" t="e">
        <f>VLOOKUP($R$1&amp;R8233,定价因子!$E:$F,2,0)</f>
        <v>#N/A</v>
      </c>
      <c r="T8233" s="61"/>
      <c r="U8233" s="63"/>
      <c r="V8233" s="63"/>
      <c r="W8233" s="63"/>
      <c r="X8233" s="3"/>
    </row>
    <row r="8234" spans="1:24">
      <c r="A8234" s="3"/>
      <c r="B8234" s="3"/>
      <c r="C8234" s="3"/>
      <c r="D8234" s="3"/>
      <c r="E8234" s="79"/>
      <c r="F8234" s="3"/>
      <c r="G8234" s="77" t="e">
        <f>VLOOKUP($F$1&amp;F8234,定价因子!E:F,2,0)</f>
        <v>#N/A</v>
      </c>
      <c r="H8234" s="3"/>
      <c r="I8234" s="77" t="e">
        <f>VLOOKUP($H$1&amp;H8234,定价因子!E:F,2,0)</f>
        <v>#N/A</v>
      </c>
      <c r="J8234" s="3"/>
      <c r="K8234" s="77" t="e">
        <f>VLOOKUP($J$1&amp;J8234,定价因子!E:F,2,0)</f>
        <v>#N/A</v>
      </c>
      <c r="L8234" s="3"/>
      <c r="M8234" s="77" t="e">
        <f>VLOOKUP($L$1&amp;L8234,定价因子!E:F,2,0)</f>
        <v>#N/A</v>
      </c>
      <c r="N8234" s="3"/>
      <c r="O8234" s="77" t="e">
        <f>VLOOKUP($N$1&amp;N8234,定价因子!E:F,2,0)</f>
        <v>#N/A</v>
      </c>
      <c r="P8234" s="3"/>
      <c r="Q8234" s="55" t="e">
        <f>VLOOKUP($P$1&amp;P8234,定价因子!$E:$F,2,0)</f>
        <v>#N/A</v>
      </c>
      <c r="R8234" s="3"/>
      <c r="S8234" s="77" t="e">
        <f>VLOOKUP($R$1&amp;R8234,定价因子!$E:$F,2,0)</f>
        <v>#N/A</v>
      </c>
      <c r="T8234" s="61"/>
      <c r="U8234" s="63"/>
      <c r="V8234" s="63"/>
      <c r="W8234" s="63"/>
      <c r="X8234" s="3"/>
    </row>
    <row r="8235" spans="1:24">
      <c r="A8235" s="3"/>
      <c r="B8235" s="3"/>
      <c r="C8235" s="3"/>
      <c r="D8235" s="3"/>
      <c r="E8235" s="79"/>
      <c r="F8235" s="3"/>
      <c r="G8235" s="77" t="e">
        <f>VLOOKUP($F$1&amp;F8235,定价因子!E:F,2,0)</f>
        <v>#N/A</v>
      </c>
      <c r="H8235" s="3"/>
      <c r="I8235" s="77" t="e">
        <f>VLOOKUP($H$1&amp;H8235,定价因子!E:F,2,0)</f>
        <v>#N/A</v>
      </c>
      <c r="J8235" s="3"/>
      <c r="K8235" s="77" t="e">
        <f>VLOOKUP($J$1&amp;J8235,定价因子!E:F,2,0)</f>
        <v>#N/A</v>
      </c>
      <c r="L8235" s="3"/>
      <c r="M8235" s="77" t="e">
        <f>VLOOKUP($L$1&amp;L8235,定价因子!E:F,2,0)</f>
        <v>#N/A</v>
      </c>
      <c r="N8235" s="3"/>
      <c r="O8235" s="77" t="e">
        <f>VLOOKUP($N$1&amp;N8235,定价因子!E:F,2,0)</f>
        <v>#N/A</v>
      </c>
      <c r="P8235" s="3"/>
      <c r="Q8235" s="55" t="e">
        <f>VLOOKUP($P$1&amp;P8235,定价因子!$E:$F,2,0)</f>
        <v>#N/A</v>
      </c>
      <c r="R8235" s="3"/>
      <c r="S8235" s="77" t="e">
        <f>VLOOKUP($R$1&amp;R8235,定价因子!$E:$F,2,0)</f>
        <v>#N/A</v>
      </c>
      <c r="T8235" s="61"/>
      <c r="U8235" s="63"/>
      <c r="V8235" s="63"/>
      <c r="W8235" s="63"/>
      <c r="X8235" s="3"/>
    </row>
    <row r="8236" spans="1:24">
      <c r="A8236" s="3"/>
      <c r="B8236" s="3"/>
      <c r="C8236" s="3"/>
      <c r="D8236" s="3"/>
      <c r="E8236" s="79"/>
      <c r="F8236" s="3"/>
      <c r="G8236" s="77" t="e">
        <f>VLOOKUP($F$1&amp;F8236,定价因子!E:F,2,0)</f>
        <v>#N/A</v>
      </c>
      <c r="H8236" s="3"/>
      <c r="I8236" s="77" t="e">
        <f>VLOOKUP($H$1&amp;H8236,定价因子!E:F,2,0)</f>
        <v>#N/A</v>
      </c>
      <c r="J8236" s="3"/>
      <c r="K8236" s="77" t="e">
        <f>VLOOKUP($J$1&amp;J8236,定价因子!E:F,2,0)</f>
        <v>#N/A</v>
      </c>
      <c r="L8236" s="3"/>
      <c r="M8236" s="77" t="e">
        <f>VLOOKUP($L$1&amp;L8236,定价因子!E:F,2,0)</f>
        <v>#N/A</v>
      </c>
      <c r="N8236" s="3"/>
      <c r="O8236" s="77" t="e">
        <f>VLOOKUP($N$1&amp;N8236,定价因子!E:F,2,0)</f>
        <v>#N/A</v>
      </c>
      <c r="P8236" s="3"/>
      <c r="Q8236" s="55" t="e">
        <f>VLOOKUP($P$1&amp;P8236,定价因子!$E:$F,2,0)</f>
        <v>#N/A</v>
      </c>
      <c r="R8236" s="3"/>
      <c r="S8236" s="77" t="e">
        <f>VLOOKUP($R$1&amp;R8236,定价因子!$E:$F,2,0)</f>
        <v>#N/A</v>
      </c>
      <c r="T8236" s="61"/>
      <c r="U8236" s="63"/>
      <c r="V8236" s="63"/>
      <c r="W8236" s="63"/>
      <c r="X8236" s="3"/>
    </row>
    <row r="8237" spans="1:24">
      <c r="A8237" s="3"/>
      <c r="B8237" s="3"/>
      <c r="C8237" s="3"/>
      <c r="D8237" s="3"/>
      <c r="E8237" s="79"/>
      <c r="F8237" s="3"/>
      <c r="G8237" s="77" t="e">
        <f>VLOOKUP($F$1&amp;F8237,定价因子!E:F,2,0)</f>
        <v>#N/A</v>
      </c>
      <c r="H8237" s="3"/>
      <c r="I8237" s="77" t="e">
        <f>VLOOKUP($H$1&amp;H8237,定价因子!E:F,2,0)</f>
        <v>#N/A</v>
      </c>
      <c r="J8237" s="3"/>
      <c r="K8237" s="77" t="e">
        <f>VLOOKUP($J$1&amp;J8237,定价因子!E:F,2,0)</f>
        <v>#N/A</v>
      </c>
      <c r="L8237" s="3"/>
      <c r="M8237" s="77" t="e">
        <f>VLOOKUP($L$1&amp;L8237,定价因子!E:F,2,0)</f>
        <v>#N/A</v>
      </c>
      <c r="N8237" s="3"/>
      <c r="O8237" s="77" t="e">
        <f>VLOOKUP($N$1&amp;N8237,定价因子!E:F,2,0)</f>
        <v>#N/A</v>
      </c>
      <c r="P8237" s="3"/>
      <c r="Q8237" s="55" t="e">
        <f>VLOOKUP($P$1&amp;P8237,定价因子!$E:$F,2,0)</f>
        <v>#N/A</v>
      </c>
      <c r="R8237" s="3"/>
      <c r="S8237" s="77" t="e">
        <f>VLOOKUP($R$1&amp;R8237,定价因子!$E:$F,2,0)</f>
        <v>#N/A</v>
      </c>
      <c r="T8237" s="61"/>
      <c r="U8237" s="63"/>
      <c r="V8237" s="63"/>
      <c r="W8237" s="63"/>
      <c r="X8237" s="3"/>
    </row>
    <row r="8238" spans="1:24">
      <c r="A8238" s="3"/>
      <c r="B8238" s="3"/>
      <c r="C8238" s="3"/>
      <c r="D8238" s="3"/>
      <c r="E8238" s="79"/>
      <c r="F8238" s="3"/>
      <c r="G8238" s="77" t="e">
        <f>VLOOKUP($F$1&amp;F8238,定价因子!E:F,2,0)</f>
        <v>#N/A</v>
      </c>
      <c r="H8238" s="3"/>
      <c r="I8238" s="77" t="e">
        <f>VLOOKUP($H$1&amp;H8238,定价因子!E:F,2,0)</f>
        <v>#N/A</v>
      </c>
      <c r="J8238" s="3"/>
      <c r="K8238" s="77" t="e">
        <f>VLOOKUP($J$1&amp;J8238,定价因子!E:F,2,0)</f>
        <v>#N/A</v>
      </c>
      <c r="L8238" s="3"/>
      <c r="M8238" s="77" t="e">
        <f>VLOOKUP($L$1&amp;L8238,定价因子!E:F,2,0)</f>
        <v>#N/A</v>
      </c>
      <c r="N8238" s="3"/>
      <c r="O8238" s="77" t="e">
        <f>VLOOKUP($N$1&amp;N8238,定价因子!E:F,2,0)</f>
        <v>#N/A</v>
      </c>
      <c r="P8238" s="3"/>
      <c r="Q8238" s="55" t="e">
        <f>VLOOKUP($P$1&amp;P8238,定价因子!$E:$F,2,0)</f>
        <v>#N/A</v>
      </c>
      <c r="R8238" s="3"/>
      <c r="S8238" s="77" t="e">
        <f>VLOOKUP($R$1&amp;R8238,定价因子!$E:$F,2,0)</f>
        <v>#N/A</v>
      </c>
      <c r="T8238" s="61"/>
      <c r="U8238" s="63"/>
      <c r="V8238" s="63"/>
      <c r="W8238" s="63"/>
      <c r="X8238" s="3"/>
    </row>
    <row r="8239" spans="1:24">
      <c r="A8239" s="3"/>
      <c r="B8239" s="3"/>
      <c r="C8239" s="3"/>
      <c r="D8239" s="3"/>
      <c r="E8239" s="79"/>
      <c r="F8239" s="3"/>
      <c r="G8239" s="77" t="e">
        <f>VLOOKUP($F$1&amp;F8239,定价因子!E:F,2,0)</f>
        <v>#N/A</v>
      </c>
      <c r="H8239" s="3"/>
      <c r="I8239" s="77" t="e">
        <f>VLOOKUP($H$1&amp;H8239,定价因子!E:F,2,0)</f>
        <v>#N/A</v>
      </c>
      <c r="J8239" s="3"/>
      <c r="K8239" s="77" t="e">
        <f>VLOOKUP($J$1&amp;J8239,定价因子!E:F,2,0)</f>
        <v>#N/A</v>
      </c>
      <c r="L8239" s="3"/>
      <c r="M8239" s="77" t="e">
        <f>VLOOKUP($L$1&amp;L8239,定价因子!E:F,2,0)</f>
        <v>#N/A</v>
      </c>
      <c r="N8239" s="3"/>
      <c r="O8239" s="77" t="e">
        <f>VLOOKUP($N$1&amp;N8239,定价因子!E:F,2,0)</f>
        <v>#N/A</v>
      </c>
      <c r="P8239" s="3"/>
      <c r="Q8239" s="55" t="e">
        <f>VLOOKUP($P$1&amp;P8239,定价因子!$E:$F,2,0)</f>
        <v>#N/A</v>
      </c>
      <c r="R8239" s="3"/>
      <c r="S8239" s="77" t="e">
        <f>VLOOKUP($R$1&amp;R8239,定价因子!$E:$F,2,0)</f>
        <v>#N/A</v>
      </c>
      <c r="T8239" s="61"/>
      <c r="U8239" s="63"/>
      <c r="V8239" s="63"/>
      <c r="W8239" s="63"/>
      <c r="X8239" s="3"/>
    </row>
    <row r="8240" spans="1:24">
      <c r="A8240" s="3"/>
      <c r="B8240" s="3"/>
      <c r="C8240" s="3"/>
      <c r="D8240" s="3"/>
      <c r="E8240" s="79"/>
      <c r="F8240" s="3"/>
      <c r="G8240" s="77" t="e">
        <f>VLOOKUP($F$1&amp;F8240,定价因子!E:F,2,0)</f>
        <v>#N/A</v>
      </c>
      <c r="H8240" s="3"/>
      <c r="I8240" s="77" t="e">
        <f>VLOOKUP($H$1&amp;H8240,定价因子!E:F,2,0)</f>
        <v>#N/A</v>
      </c>
      <c r="J8240" s="3"/>
      <c r="K8240" s="77" t="e">
        <f>VLOOKUP($J$1&amp;J8240,定价因子!E:F,2,0)</f>
        <v>#N/A</v>
      </c>
      <c r="L8240" s="3"/>
      <c r="M8240" s="77" t="e">
        <f>VLOOKUP($L$1&amp;L8240,定价因子!E:F,2,0)</f>
        <v>#N/A</v>
      </c>
      <c r="N8240" s="3"/>
      <c r="O8240" s="77" t="e">
        <f>VLOOKUP($N$1&amp;N8240,定价因子!E:F,2,0)</f>
        <v>#N/A</v>
      </c>
      <c r="P8240" s="3"/>
      <c r="Q8240" s="55" t="e">
        <f>VLOOKUP($P$1&amp;P8240,定价因子!$E:$F,2,0)</f>
        <v>#N/A</v>
      </c>
      <c r="R8240" s="3"/>
      <c r="S8240" s="77" t="e">
        <f>VLOOKUP($R$1&amp;R8240,定价因子!$E:$F,2,0)</f>
        <v>#N/A</v>
      </c>
      <c r="T8240" s="61"/>
      <c r="U8240" s="63"/>
      <c r="V8240" s="63"/>
      <c r="W8240" s="63"/>
      <c r="X8240" s="3"/>
    </row>
    <row r="8241" spans="1:24">
      <c r="A8241" s="3"/>
      <c r="B8241" s="3"/>
      <c r="C8241" s="3"/>
      <c r="D8241" s="3"/>
      <c r="E8241" s="79"/>
      <c r="F8241" s="3"/>
      <c r="G8241" s="77" t="e">
        <f>VLOOKUP($F$1&amp;F8241,定价因子!E:F,2,0)</f>
        <v>#N/A</v>
      </c>
      <c r="H8241" s="3"/>
      <c r="I8241" s="77" t="e">
        <f>VLOOKUP($H$1&amp;H8241,定价因子!E:F,2,0)</f>
        <v>#N/A</v>
      </c>
      <c r="J8241" s="3"/>
      <c r="K8241" s="77" t="e">
        <f>VLOOKUP($J$1&amp;J8241,定价因子!E:F,2,0)</f>
        <v>#N/A</v>
      </c>
      <c r="L8241" s="3"/>
      <c r="M8241" s="77" t="e">
        <f>VLOOKUP($L$1&amp;L8241,定价因子!E:F,2,0)</f>
        <v>#N/A</v>
      </c>
      <c r="N8241" s="3"/>
      <c r="O8241" s="77" t="e">
        <f>VLOOKUP($N$1&amp;N8241,定价因子!E:F,2,0)</f>
        <v>#N/A</v>
      </c>
      <c r="P8241" s="3"/>
      <c r="Q8241" s="55" t="e">
        <f>VLOOKUP($P$1&amp;P8241,定价因子!$E:$F,2,0)</f>
        <v>#N/A</v>
      </c>
      <c r="R8241" s="3"/>
      <c r="S8241" s="77" t="e">
        <f>VLOOKUP($R$1&amp;R8241,定价因子!$E:$F,2,0)</f>
        <v>#N/A</v>
      </c>
      <c r="T8241" s="61"/>
      <c r="U8241" s="63"/>
      <c r="V8241" s="63"/>
      <c r="W8241" s="63"/>
      <c r="X8241" s="3"/>
    </row>
    <row r="8242" spans="1:24">
      <c r="A8242" s="3"/>
      <c r="B8242" s="3"/>
      <c r="C8242" s="3"/>
      <c r="D8242" s="3"/>
      <c r="E8242" s="79"/>
      <c r="F8242" s="3"/>
      <c r="G8242" s="77" t="e">
        <f>VLOOKUP($F$1&amp;F8242,定价因子!E:F,2,0)</f>
        <v>#N/A</v>
      </c>
      <c r="H8242" s="3"/>
      <c r="I8242" s="77" t="e">
        <f>VLOOKUP($H$1&amp;H8242,定价因子!E:F,2,0)</f>
        <v>#N/A</v>
      </c>
      <c r="J8242" s="3"/>
      <c r="K8242" s="77" t="e">
        <f>VLOOKUP($J$1&amp;J8242,定价因子!E:F,2,0)</f>
        <v>#N/A</v>
      </c>
      <c r="L8242" s="3"/>
      <c r="M8242" s="77" t="e">
        <f>VLOOKUP($L$1&amp;L8242,定价因子!E:F,2,0)</f>
        <v>#N/A</v>
      </c>
      <c r="N8242" s="3"/>
      <c r="O8242" s="77" t="e">
        <f>VLOOKUP($N$1&amp;N8242,定价因子!E:F,2,0)</f>
        <v>#N/A</v>
      </c>
      <c r="P8242" s="3"/>
      <c r="Q8242" s="55" t="e">
        <f>VLOOKUP($P$1&amp;P8242,定价因子!$E:$F,2,0)</f>
        <v>#N/A</v>
      </c>
      <c r="R8242" s="3"/>
      <c r="S8242" s="77" t="e">
        <f>VLOOKUP($R$1&amp;R8242,定价因子!$E:$F,2,0)</f>
        <v>#N/A</v>
      </c>
      <c r="T8242" s="61"/>
      <c r="U8242" s="63"/>
      <c r="V8242" s="63"/>
      <c r="W8242" s="63"/>
      <c r="X8242" s="3"/>
    </row>
    <row r="8243" spans="1:24">
      <c r="A8243" s="3"/>
      <c r="B8243" s="3"/>
      <c r="C8243" s="3"/>
      <c r="D8243" s="3"/>
      <c r="E8243" s="79"/>
      <c r="F8243" s="3"/>
      <c r="G8243" s="77" t="e">
        <f>VLOOKUP($F$1&amp;F8243,定价因子!E:F,2,0)</f>
        <v>#N/A</v>
      </c>
      <c r="H8243" s="3"/>
      <c r="I8243" s="77" t="e">
        <f>VLOOKUP($H$1&amp;H8243,定价因子!E:F,2,0)</f>
        <v>#N/A</v>
      </c>
      <c r="J8243" s="3"/>
      <c r="K8243" s="77" t="e">
        <f>VLOOKUP($J$1&amp;J8243,定价因子!E:F,2,0)</f>
        <v>#N/A</v>
      </c>
      <c r="L8243" s="3"/>
      <c r="M8243" s="77" t="e">
        <f>VLOOKUP($L$1&amp;L8243,定价因子!E:F,2,0)</f>
        <v>#N/A</v>
      </c>
      <c r="N8243" s="3"/>
      <c r="O8243" s="77" t="e">
        <f>VLOOKUP($N$1&amp;N8243,定价因子!E:F,2,0)</f>
        <v>#N/A</v>
      </c>
      <c r="P8243" s="3"/>
      <c r="Q8243" s="55" t="e">
        <f>VLOOKUP($P$1&amp;P8243,定价因子!$E:$F,2,0)</f>
        <v>#N/A</v>
      </c>
      <c r="R8243" s="3"/>
      <c r="S8243" s="77" t="e">
        <f>VLOOKUP($R$1&amp;R8243,定价因子!$E:$F,2,0)</f>
        <v>#N/A</v>
      </c>
      <c r="T8243" s="61"/>
      <c r="U8243" s="63"/>
      <c r="V8243" s="63"/>
      <c r="W8243" s="63"/>
      <c r="X8243" s="3"/>
    </row>
    <row r="8244" spans="1:24">
      <c r="A8244" s="3"/>
      <c r="B8244" s="3"/>
      <c r="C8244" s="3"/>
      <c r="D8244" s="3"/>
      <c r="E8244" s="79"/>
      <c r="F8244" s="3"/>
      <c r="G8244" s="77" t="e">
        <f>VLOOKUP($F$1&amp;F8244,定价因子!E:F,2,0)</f>
        <v>#N/A</v>
      </c>
      <c r="H8244" s="3"/>
      <c r="I8244" s="77" t="e">
        <f>VLOOKUP($H$1&amp;H8244,定价因子!E:F,2,0)</f>
        <v>#N/A</v>
      </c>
      <c r="J8244" s="3"/>
      <c r="K8244" s="77" t="e">
        <f>VLOOKUP($J$1&amp;J8244,定价因子!E:F,2,0)</f>
        <v>#N/A</v>
      </c>
      <c r="L8244" s="3"/>
      <c r="M8244" s="77" t="e">
        <f>VLOOKUP($L$1&amp;L8244,定价因子!E:F,2,0)</f>
        <v>#N/A</v>
      </c>
      <c r="N8244" s="3"/>
      <c r="O8244" s="77" t="e">
        <f>VLOOKUP($N$1&amp;N8244,定价因子!E:F,2,0)</f>
        <v>#N/A</v>
      </c>
      <c r="P8244" s="3"/>
      <c r="Q8244" s="55" t="e">
        <f>VLOOKUP($P$1&amp;P8244,定价因子!$E:$F,2,0)</f>
        <v>#N/A</v>
      </c>
      <c r="R8244" s="3"/>
      <c r="S8244" s="77" t="e">
        <f>VLOOKUP($R$1&amp;R8244,定价因子!$E:$F,2,0)</f>
        <v>#N/A</v>
      </c>
      <c r="T8244" s="61"/>
      <c r="U8244" s="63"/>
      <c r="V8244" s="63"/>
      <c r="W8244" s="63"/>
      <c r="X8244" s="3"/>
    </row>
    <row r="8245" spans="1:24">
      <c r="A8245" s="3"/>
      <c r="B8245" s="3"/>
      <c r="C8245" s="3"/>
      <c r="D8245" s="3"/>
      <c r="E8245" s="79"/>
      <c r="F8245" s="3"/>
      <c r="G8245" s="77" t="e">
        <f>VLOOKUP($F$1&amp;F8245,定价因子!E:F,2,0)</f>
        <v>#N/A</v>
      </c>
      <c r="H8245" s="3"/>
      <c r="I8245" s="77" t="e">
        <f>VLOOKUP($H$1&amp;H8245,定价因子!E:F,2,0)</f>
        <v>#N/A</v>
      </c>
      <c r="J8245" s="3"/>
      <c r="K8245" s="77" t="e">
        <f>VLOOKUP($J$1&amp;J8245,定价因子!E:F,2,0)</f>
        <v>#N/A</v>
      </c>
      <c r="L8245" s="3"/>
      <c r="M8245" s="77" t="e">
        <f>VLOOKUP($L$1&amp;L8245,定价因子!E:F,2,0)</f>
        <v>#N/A</v>
      </c>
      <c r="N8245" s="3"/>
      <c r="O8245" s="77" t="e">
        <f>VLOOKUP($N$1&amp;N8245,定价因子!E:F,2,0)</f>
        <v>#N/A</v>
      </c>
      <c r="P8245" s="3"/>
      <c r="Q8245" s="55" t="e">
        <f>VLOOKUP($P$1&amp;P8245,定价因子!$E:$F,2,0)</f>
        <v>#N/A</v>
      </c>
      <c r="R8245" s="3"/>
      <c r="S8245" s="77" t="e">
        <f>VLOOKUP($R$1&amp;R8245,定价因子!$E:$F,2,0)</f>
        <v>#N/A</v>
      </c>
      <c r="T8245" s="61"/>
      <c r="U8245" s="63"/>
      <c r="V8245" s="63"/>
      <c r="W8245" s="63"/>
      <c r="X8245" s="3"/>
    </row>
    <row r="8246" spans="1:24">
      <c r="A8246" s="3"/>
      <c r="B8246" s="3"/>
      <c r="C8246" s="3"/>
      <c r="D8246" s="3"/>
      <c r="E8246" s="79"/>
      <c r="F8246" s="3"/>
      <c r="G8246" s="77" t="e">
        <f>VLOOKUP($F$1&amp;F8246,定价因子!E:F,2,0)</f>
        <v>#N/A</v>
      </c>
      <c r="H8246" s="3"/>
      <c r="I8246" s="77" t="e">
        <f>VLOOKUP($H$1&amp;H8246,定价因子!E:F,2,0)</f>
        <v>#N/A</v>
      </c>
      <c r="J8246" s="3"/>
      <c r="K8246" s="77" t="e">
        <f>VLOOKUP($J$1&amp;J8246,定价因子!E:F,2,0)</f>
        <v>#N/A</v>
      </c>
      <c r="L8246" s="3"/>
      <c r="M8246" s="77" t="e">
        <f>VLOOKUP($L$1&amp;L8246,定价因子!E:F,2,0)</f>
        <v>#N/A</v>
      </c>
      <c r="N8246" s="3"/>
      <c r="O8246" s="77" t="e">
        <f>VLOOKUP($N$1&amp;N8246,定价因子!E:F,2,0)</f>
        <v>#N/A</v>
      </c>
      <c r="P8246" s="3"/>
      <c r="Q8246" s="55" t="e">
        <f>VLOOKUP($P$1&amp;P8246,定价因子!$E:$F,2,0)</f>
        <v>#N/A</v>
      </c>
      <c r="R8246" s="3"/>
      <c r="S8246" s="77" t="e">
        <f>VLOOKUP($R$1&amp;R8246,定价因子!$E:$F,2,0)</f>
        <v>#N/A</v>
      </c>
      <c r="T8246" s="61"/>
      <c r="U8246" s="63"/>
      <c r="V8246" s="63"/>
      <c r="W8246" s="63"/>
      <c r="X8246" s="3"/>
    </row>
    <row r="8247" spans="1:24">
      <c r="A8247" s="3"/>
      <c r="B8247" s="3"/>
      <c r="C8247" s="3"/>
      <c r="D8247" s="3"/>
      <c r="E8247" s="79"/>
      <c r="F8247" s="3"/>
      <c r="G8247" s="77" t="e">
        <f>VLOOKUP($F$1&amp;F8247,定价因子!E:F,2,0)</f>
        <v>#N/A</v>
      </c>
      <c r="H8247" s="3"/>
      <c r="I8247" s="77" t="e">
        <f>VLOOKUP($H$1&amp;H8247,定价因子!E:F,2,0)</f>
        <v>#N/A</v>
      </c>
      <c r="J8247" s="3"/>
      <c r="K8247" s="77" t="e">
        <f>VLOOKUP($J$1&amp;J8247,定价因子!E:F,2,0)</f>
        <v>#N/A</v>
      </c>
      <c r="L8247" s="3"/>
      <c r="M8247" s="77" t="e">
        <f>VLOOKUP($L$1&amp;L8247,定价因子!E:F,2,0)</f>
        <v>#N/A</v>
      </c>
      <c r="N8247" s="3"/>
      <c r="O8247" s="77" t="e">
        <f>VLOOKUP($N$1&amp;N8247,定价因子!E:F,2,0)</f>
        <v>#N/A</v>
      </c>
      <c r="P8247" s="3"/>
      <c r="Q8247" s="55" t="e">
        <f>VLOOKUP($P$1&amp;P8247,定价因子!$E:$F,2,0)</f>
        <v>#N/A</v>
      </c>
      <c r="R8247" s="3"/>
      <c r="S8247" s="77" t="e">
        <f>VLOOKUP($R$1&amp;R8247,定价因子!$E:$F,2,0)</f>
        <v>#N/A</v>
      </c>
      <c r="T8247" s="61"/>
      <c r="U8247" s="63"/>
      <c r="V8247" s="63"/>
      <c r="W8247" s="63"/>
      <c r="X8247" s="3"/>
    </row>
    <row r="8248" spans="1:24">
      <c r="A8248" s="3"/>
      <c r="B8248" s="3"/>
      <c r="C8248" s="3"/>
      <c r="D8248" s="3"/>
      <c r="E8248" s="79"/>
      <c r="F8248" s="3"/>
      <c r="G8248" s="77" t="e">
        <f>VLOOKUP($F$1&amp;F8248,定价因子!E:F,2,0)</f>
        <v>#N/A</v>
      </c>
      <c r="H8248" s="3"/>
      <c r="I8248" s="77" t="e">
        <f>VLOOKUP($H$1&amp;H8248,定价因子!E:F,2,0)</f>
        <v>#N/A</v>
      </c>
      <c r="J8248" s="3"/>
      <c r="K8248" s="77" t="e">
        <f>VLOOKUP($J$1&amp;J8248,定价因子!E:F,2,0)</f>
        <v>#N/A</v>
      </c>
      <c r="L8248" s="3"/>
      <c r="M8248" s="77" t="e">
        <f>VLOOKUP($L$1&amp;L8248,定价因子!E:F,2,0)</f>
        <v>#N/A</v>
      </c>
      <c r="N8248" s="3"/>
      <c r="O8248" s="77" t="e">
        <f>VLOOKUP($N$1&amp;N8248,定价因子!E:F,2,0)</f>
        <v>#N/A</v>
      </c>
      <c r="P8248" s="3"/>
      <c r="Q8248" s="55" t="e">
        <f>VLOOKUP($P$1&amp;P8248,定价因子!$E:$F,2,0)</f>
        <v>#N/A</v>
      </c>
      <c r="R8248" s="3"/>
      <c r="S8248" s="77" t="e">
        <f>VLOOKUP($R$1&amp;R8248,定价因子!$E:$F,2,0)</f>
        <v>#N/A</v>
      </c>
      <c r="T8248" s="61"/>
      <c r="U8248" s="63"/>
      <c r="V8248" s="63"/>
      <c r="W8248" s="63"/>
      <c r="X8248" s="3"/>
    </row>
    <row r="8249" spans="1:24">
      <c r="A8249" s="3"/>
      <c r="B8249" s="3"/>
      <c r="C8249" s="3"/>
      <c r="D8249" s="3"/>
      <c r="E8249" s="79"/>
      <c r="F8249" s="3"/>
      <c r="G8249" s="77" t="e">
        <f>VLOOKUP($F$1&amp;F8249,定价因子!E:F,2,0)</f>
        <v>#N/A</v>
      </c>
      <c r="H8249" s="3"/>
      <c r="I8249" s="77" t="e">
        <f>VLOOKUP($H$1&amp;H8249,定价因子!E:F,2,0)</f>
        <v>#N/A</v>
      </c>
      <c r="J8249" s="3"/>
      <c r="K8249" s="77" t="e">
        <f>VLOOKUP($J$1&amp;J8249,定价因子!E:F,2,0)</f>
        <v>#N/A</v>
      </c>
      <c r="L8249" s="3"/>
      <c r="M8249" s="77" t="e">
        <f>VLOOKUP($L$1&amp;L8249,定价因子!E:F,2,0)</f>
        <v>#N/A</v>
      </c>
      <c r="N8249" s="3"/>
      <c r="O8249" s="77" t="e">
        <f>VLOOKUP($N$1&amp;N8249,定价因子!E:F,2,0)</f>
        <v>#N/A</v>
      </c>
      <c r="P8249" s="3"/>
      <c r="Q8249" s="55" t="e">
        <f>VLOOKUP($P$1&amp;P8249,定价因子!$E:$F,2,0)</f>
        <v>#N/A</v>
      </c>
      <c r="R8249" s="3"/>
      <c r="S8249" s="77" t="e">
        <f>VLOOKUP($R$1&amp;R8249,定价因子!$E:$F,2,0)</f>
        <v>#N/A</v>
      </c>
      <c r="T8249" s="61"/>
      <c r="U8249" s="63"/>
      <c r="V8249" s="63"/>
      <c r="W8249" s="63"/>
      <c r="X8249" s="3"/>
    </row>
    <row r="8250" spans="1:24">
      <c r="A8250" s="3"/>
      <c r="B8250" s="3"/>
      <c r="C8250" s="3"/>
      <c r="D8250" s="3"/>
      <c r="E8250" s="79"/>
      <c r="F8250" s="3"/>
      <c r="G8250" s="77" t="e">
        <f>VLOOKUP($F$1&amp;F8250,定价因子!E:F,2,0)</f>
        <v>#N/A</v>
      </c>
      <c r="H8250" s="3"/>
      <c r="I8250" s="77" t="e">
        <f>VLOOKUP($H$1&amp;H8250,定价因子!E:F,2,0)</f>
        <v>#N/A</v>
      </c>
      <c r="J8250" s="3"/>
      <c r="K8250" s="77" t="e">
        <f>VLOOKUP($J$1&amp;J8250,定价因子!E:F,2,0)</f>
        <v>#N/A</v>
      </c>
      <c r="L8250" s="3"/>
      <c r="M8250" s="77" t="e">
        <f>VLOOKUP($L$1&amp;L8250,定价因子!E:F,2,0)</f>
        <v>#N/A</v>
      </c>
      <c r="N8250" s="3"/>
      <c r="O8250" s="77" t="e">
        <f>VLOOKUP($N$1&amp;N8250,定价因子!E:F,2,0)</f>
        <v>#N/A</v>
      </c>
      <c r="P8250" s="3"/>
      <c r="Q8250" s="55" t="e">
        <f>VLOOKUP($P$1&amp;P8250,定价因子!$E:$F,2,0)</f>
        <v>#N/A</v>
      </c>
      <c r="R8250" s="3"/>
      <c r="S8250" s="77" t="e">
        <f>VLOOKUP($R$1&amp;R8250,定价因子!$E:$F,2,0)</f>
        <v>#N/A</v>
      </c>
      <c r="T8250" s="61"/>
      <c r="U8250" s="63"/>
      <c r="V8250" s="63"/>
      <c r="W8250" s="63"/>
      <c r="X8250" s="3"/>
    </row>
    <row r="8251" spans="1:24">
      <c r="A8251" s="3"/>
      <c r="B8251" s="3"/>
      <c r="C8251" s="3"/>
      <c r="D8251" s="3"/>
      <c r="E8251" s="79"/>
      <c r="F8251" s="3"/>
      <c r="G8251" s="77" t="e">
        <f>VLOOKUP($F$1&amp;F8251,定价因子!E:F,2,0)</f>
        <v>#N/A</v>
      </c>
      <c r="H8251" s="3"/>
      <c r="I8251" s="77" t="e">
        <f>VLOOKUP($H$1&amp;H8251,定价因子!E:F,2,0)</f>
        <v>#N/A</v>
      </c>
      <c r="J8251" s="3"/>
      <c r="K8251" s="77" t="e">
        <f>VLOOKUP($J$1&amp;J8251,定价因子!E:F,2,0)</f>
        <v>#N/A</v>
      </c>
      <c r="L8251" s="3"/>
      <c r="M8251" s="77" t="e">
        <f>VLOOKUP($L$1&amp;L8251,定价因子!E:F,2,0)</f>
        <v>#N/A</v>
      </c>
      <c r="N8251" s="3"/>
      <c r="O8251" s="77" t="e">
        <f>VLOOKUP($N$1&amp;N8251,定价因子!E:F,2,0)</f>
        <v>#N/A</v>
      </c>
      <c r="P8251" s="3"/>
      <c r="Q8251" s="55" t="e">
        <f>VLOOKUP($P$1&amp;P8251,定价因子!$E:$F,2,0)</f>
        <v>#N/A</v>
      </c>
      <c r="R8251" s="3"/>
      <c r="S8251" s="77" t="e">
        <f>VLOOKUP($R$1&amp;R8251,定价因子!$E:$F,2,0)</f>
        <v>#N/A</v>
      </c>
      <c r="T8251" s="61"/>
      <c r="U8251" s="63"/>
      <c r="V8251" s="63"/>
      <c r="W8251" s="63"/>
      <c r="X8251" s="3"/>
    </row>
    <row r="8252" spans="1:24">
      <c r="A8252" s="3"/>
      <c r="B8252" s="3"/>
      <c r="C8252" s="3"/>
      <c r="D8252" s="3"/>
      <c r="E8252" s="79"/>
      <c r="F8252" s="3"/>
      <c r="G8252" s="77" t="e">
        <f>VLOOKUP($F$1&amp;F8252,定价因子!E:F,2,0)</f>
        <v>#N/A</v>
      </c>
      <c r="H8252" s="3"/>
      <c r="I8252" s="77" t="e">
        <f>VLOOKUP($H$1&amp;H8252,定价因子!E:F,2,0)</f>
        <v>#N/A</v>
      </c>
      <c r="J8252" s="3"/>
      <c r="K8252" s="77" t="e">
        <f>VLOOKUP($J$1&amp;J8252,定价因子!E:F,2,0)</f>
        <v>#N/A</v>
      </c>
      <c r="L8252" s="3"/>
      <c r="M8252" s="77" t="e">
        <f>VLOOKUP($L$1&amp;L8252,定价因子!E:F,2,0)</f>
        <v>#N/A</v>
      </c>
      <c r="N8252" s="3"/>
      <c r="O8252" s="77" t="e">
        <f>VLOOKUP($N$1&amp;N8252,定价因子!E:F,2,0)</f>
        <v>#N/A</v>
      </c>
      <c r="P8252" s="3"/>
      <c r="Q8252" s="55" t="e">
        <f>VLOOKUP($P$1&amp;P8252,定价因子!$E:$F,2,0)</f>
        <v>#N/A</v>
      </c>
      <c r="R8252" s="3"/>
      <c r="S8252" s="77" t="e">
        <f>VLOOKUP($R$1&amp;R8252,定价因子!$E:$F,2,0)</f>
        <v>#N/A</v>
      </c>
      <c r="T8252" s="61"/>
      <c r="U8252" s="63"/>
      <c r="V8252" s="63"/>
      <c r="W8252" s="63"/>
      <c r="X8252" s="3"/>
    </row>
    <row r="8253" spans="1:24">
      <c r="A8253" s="3"/>
      <c r="B8253" s="3"/>
      <c r="C8253" s="3"/>
      <c r="D8253" s="3"/>
      <c r="E8253" s="79"/>
      <c r="F8253" s="3"/>
      <c r="G8253" s="77" t="e">
        <f>VLOOKUP($F$1&amp;F8253,定价因子!E:F,2,0)</f>
        <v>#N/A</v>
      </c>
      <c r="H8253" s="3"/>
      <c r="I8253" s="77" t="e">
        <f>VLOOKUP($H$1&amp;H8253,定价因子!E:F,2,0)</f>
        <v>#N/A</v>
      </c>
      <c r="J8253" s="3"/>
      <c r="K8253" s="77" t="e">
        <f>VLOOKUP($J$1&amp;J8253,定价因子!E:F,2,0)</f>
        <v>#N/A</v>
      </c>
      <c r="L8253" s="3"/>
      <c r="M8253" s="77" t="e">
        <f>VLOOKUP($L$1&amp;L8253,定价因子!E:F,2,0)</f>
        <v>#N/A</v>
      </c>
      <c r="N8253" s="3"/>
      <c r="O8253" s="77" t="e">
        <f>VLOOKUP($N$1&amp;N8253,定价因子!E:F,2,0)</f>
        <v>#N/A</v>
      </c>
      <c r="P8253" s="3"/>
      <c r="Q8253" s="55" t="e">
        <f>VLOOKUP($P$1&amp;P8253,定价因子!$E:$F,2,0)</f>
        <v>#N/A</v>
      </c>
      <c r="R8253" s="3"/>
      <c r="S8253" s="77" t="e">
        <f>VLOOKUP($R$1&amp;R8253,定价因子!$E:$F,2,0)</f>
        <v>#N/A</v>
      </c>
      <c r="T8253" s="61"/>
      <c r="U8253" s="63"/>
      <c r="V8253" s="63"/>
      <c r="W8253" s="63"/>
      <c r="X8253" s="3"/>
    </row>
    <row r="8254" spans="1:24">
      <c r="A8254" s="3"/>
      <c r="B8254" s="3"/>
      <c r="C8254" s="3"/>
      <c r="D8254" s="3"/>
      <c r="E8254" s="79"/>
      <c r="F8254" s="3"/>
      <c r="G8254" s="77" t="e">
        <f>VLOOKUP($F$1&amp;F8254,定价因子!E:F,2,0)</f>
        <v>#N/A</v>
      </c>
      <c r="H8254" s="3"/>
      <c r="I8254" s="77" t="e">
        <f>VLOOKUP($H$1&amp;H8254,定价因子!E:F,2,0)</f>
        <v>#N/A</v>
      </c>
      <c r="J8254" s="3"/>
      <c r="K8254" s="77" t="e">
        <f>VLOOKUP($J$1&amp;J8254,定价因子!E:F,2,0)</f>
        <v>#N/A</v>
      </c>
      <c r="L8254" s="3"/>
      <c r="M8254" s="77" t="e">
        <f>VLOOKUP($L$1&amp;L8254,定价因子!E:F,2,0)</f>
        <v>#N/A</v>
      </c>
      <c r="N8254" s="3"/>
      <c r="O8254" s="77" t="e">
        <f>VLOOKUP($N$1&amp;N8254,定价因子!E:F,2,0)</f>
        <v>#N/A</v>
      </c>
      <c r="P8254" s="3"/>
      <c r="Q8254" s="55" t="e">
        <f>VLOOKUP($P$1&amp;P8254,定价因子!$E:$F,2,0)</f>
        <v>#N/A</v>
      </c>
      <c r="R8254" s="3"/>
      <c r="S8254" s="77" t="e">
        <f>VLOOKUP($R$1&amp;R8254,定价因子!$E:$F,2,0)</f>
        <v>#N/A</v>
      </c>
      <c r="T8254" s="61"/>
      <c r="U8254" s="63"/>
      <c r="V8254" s="63"/>
      <c r="W8254" s="63"/>
      <c r="X8254" s="3"/>
    </row>
    <row r="8255" spans="1:24">
      <c r="A8255" s="3"/>
      <c r="B8255" s="3"/>
      <c r="C8255" s="3"/>
      <c r="D8255" s="3"/>
      <c r="E8255" s="79"/>
      <c r="F8255" s="3"/>
      <c r="G8255" s="77" t="e">
        <f>VLOOKUP($F$1&amp;F8255,定价因子!E:F,2,0)</f>
        <v>#N/A</v>
      </c>
      <c r="H8255" s="3"/>
      <c r="I8255" s="77" t="e">
        <f>VLOOKUP($H$1&amp;H8255,定价因子!E:F,2,0)</f>
        <v>#N/A</v>
      </c>
      <c r="J8255" s="3"/>
      <c r="K8255" s="77" t="e">
        <f>VLOOKUP($J$1&amp;J8255,定价因子!E:F,2,0)</f>
        <v>#N/A</v>
      </c>
      <c r="L8255" s="3"/>
      <c r="M8255" s="77" t="e">
        <f>VLOOKUP($L$1&amp;L8255,定价因子!E:F,2,0)</f>
        <v>#N/A</v>
      </c>
      <c r="N8255" s="3"/>
      <c r="O8255" s="77" t="e">
        <f>VLOOKUP($N$1&amp;N8255,定价因子!E:F,2,0)</f>
        <v>#N/A</v>
      </c>
      <c r="P8255" s="3"/>
      <c r="Q8255" s="55" t="e">
        <f>VLOOKUP($P$1&amp;P8255,定价因子!$E:$F,2,0)</f>
        <v>#N/A</v>
      </c>
      <c r="R8255" s="3"/>
      <c r="S8255" s="77" t="e">
        <f>VLOOKUP($R$1&amp;R8255,定价因子!$E:$F,2,0)</f>
        <v>#N/A</v>
      </c>
      <c r="T8255" s="61"/>
      <c r="U8255" s="63"/>
      <c r="V8255" s="63"/>
      <c r="W8255" s="63"/>
      <c r="X8255" s="3"/>
    </row>
    <row r="8256" spans="1:24">
      <c r="A8256" s="3"/>
      <c r="B8256" s="3"/>
      <c r="C8256" s="3"/>
      <c r="D8256" s="3"/>
      <c r="E8256" s="79"/>
      <c r="F8256" s="3"/>
      <c r="G8256" s="77" t="e">
        <f>VLOOKUP($F$1&amp;F8256,定价因子!E:F,2,0)</f>
        <v>#N/A</v>
      </c>
      <c r="H8256" s="3"/>
      <c r="I8256" s="77" t="e">
        <f>VLOOKUP($H$1&amp;H8256,定价因子!E:F,2,0)</f>
        <v>#N/A</v>
      </c>
      <c r="J8256" s="3"/>
      <c r="K8256" s="77" t="e">
        <f>VLOOKUP($J$1&amp;J8256,定价因子!E:F,2,0)</f>
        <v>#N/A</v>
      </c>
      <c r="L8256" s="3"/>
      <c r="M8256" s="77" t="e">
        <f>VLOOKUP($L$1&amp;L8256,定价因子!E:F,2,0)</f>
        <v>#N/A</v>
      </c>
      <c r="N8256" s="3"/>
      <c r="O8256" s="77" t="e">
        <f>VLOOKUP($N$1&amp;N8256,定价因子!E:F,2,0)</f>
        <v>#N/A</v>
      </c>
      <c r="P8256" s="3"/>
      <c r="Q8256" s="55" t="e">
        <f>VLOOKUP($P$1&amp;P8256,定价因子!$E:$F,2,0)</f>
        <v>#N/A</v>
      </c>
      <c r="R8256" s="3"/>
      <c r="S8256" s="77" t="e">
        <f>VLOOKUP($R$1&amp;R8256,定价因子!$E:$F,2,0)</f>
        <v>#N/A</v>
      </c>
      <c r="T8256" s="61"/>
      <c r="U8256" s="63"/>
      <c r="V8256" s="63"/>
      <c r="W8256" s="63"/>
      <c r="X8256" s="3"/>
    </row>
    <row r="8257" spans="1:24">
      <c r="A8257" s="3"/>
      <c r="B8257" s="3"/>
      <c r="C8257" s="3"/>
      <c r="D8257" s="3"/>
      <c r="E8257" s="79"/>
      <c r="F8257" s="3"/>
      <c r="G8257" s="77" t="e">
        <f>VLOOKUP($F$1&amp;F8257,定价因子!E:F,2,0)</f>
        <v>#N/A</v>
      </c>
      <c r="H8257" s="3"/>
      <c r="I8257" s="77" t="e">
        <f>VLOOKUP($H$1&amp;H8257,定价因子!E:F,2,0)</f>
        <v>#N/A</v>
      </c>
      <c r="J8257" s="3"/>
      <c r="K8257" s="77" t="e">
        <f>VLOOKUP($J$1&amp;J8257,定价因子!E:F,2,0)</f>
        <v>#N/A</v>
      </c>
      <c r="L8257" s="3"/>
      <c r="M8257" s="77" t="e">
        <f>VLOOKUP($L$1&amp;L8257,定价因子!E:F,2,0)</f>
        <v>#N/A</v>
      </c>
      <c r="N8257" s="3"/>
      <c r="O8257" s="77" t="e">
        <f>VLOOKUP($N$1&amp;N8257,定价因子!E:F,2,0)</f>
        <v>#N/A</v>
      </c>
      <c r="P8257" s="3"/>
      <c r="Q8257" s="55" t="e">
        <f>VLOOKUP($P$1&amp;P8257,定价因子!$E:$F,2,0)</f>
        <v>#N/A</v>
      </c>
      <c r="R8257" s="3"/>
      <c r="S8257" s="77" t="e">
        <f>VLOOKUP($R$1&amp;R8257,定价因子!$E:$F,2,0)</f>
        <v>#N/A</v>
      </c>
      <c r="T8257" s="61"/>
      <c r="U8257" s="63"/>
      <c r="V8257" s="63"/>
      <c r="W8257" s="63"/>
      <c r="X8257" s="3"/>
    </row>
    <row r="8258" spans="1:24">
      <c r="A8258" s="3"/>
      <c r="B8258" s="3"/>
      <c r="C8258" s="3"/>
      <c r="D8258" s="3"/>
      <c r="E8258" s="79"/>
      <c r="F8258" s="3"/>
      <c r="G8258" s="77" t="e">
        <f>VLOOKUP($F$1&amp;F8258,定价因子!E:F,2,0)</f>
        <v>#N/A</v>
      </c>
      <c r="H8258" s="3"/>
      <c r="I8258" s="77" t="e">
        <f>VLOOKUP($H$1&amp;H8258,定价因子!E:F,2,0)</f>
        <v>#N/A</v>
      </c>
      <c r="J8258" s="3"/>
      <c r="K8258" s="77" t="e">
        <f>VLOOKUP($J$1&amp;J8258,定价因子!E:F,2,0)</f>
        <v>#N/A</v>
      </c>
      <c r="L8258" s="3"/>
      <c r="M8258" s="77" t="e">
        <f>VLOOKUP($L$1&amp;L8258,定价因子!E:F,2,0)</f>
        <v>#N/A</v>
      </c>
      <c r="N8258" s="3"/>
      <c r="O8258" s="77" t="e">
        <f>VLOOKUP($N$1&amp;N8258,定价因子!E:F,2,0)</f>
        <v>#N/A</v>
      </c>
      <c r="P8258" s="3"/>
      <c r="Q8258" s="55" t="e">
        <f>VLOOKUP($P$1&amp;P8258,定价因子!$E:$F,2,0)</f>
        <v>#N/A</v>
      </c>
      <c r="R8258" s="3"/>
      <c r="S8258" s="77" t="e">
        <f>VLOOKUP($R$1&amp;R8258,定价因子!$E:$F,2,0)</f>
        <v>#N/A</v>
      </c>
      <c r="T8258" s="61"/>
      <c r="U8258" s="63"/>
      <c r="V8258" s="63"/>
      <c r="W8258" s="63"/>
      <c r="X8258" s="3"/>
    </row>
    <row r="8259" spans="1:24">
      <c r="A8259" s="3"/>
      <c r="B8259" s="3"/>
      <c r="C8259" s="3"/>
      <c r="D8259" s="3"/>
      <c r="E8259" s="79"/>
      <c r="F8259" s="3"/>
      <c r="G8259" s="77" t="e">
        <f>VLOOKUP($F$1&amp;F8259,定价因子!E:F,2,0)</f>
        <v>#N/A</v>
      </c>
      <c r="H8259" s="3"/>
      <c r="I8259" s="77" t="e">
        <f>VLOOKUP($H$1&amp;H8259,定价因子!E:F,2,0)</f>
        <v>#N/A</v>
      </c>
      <c r="J8259" s="3"/>
      <c r="K8259" s="77" t="e">
        <f>VLOOKUP($J$1&amp;J8259,定价因子!E:F,2,0)</f>
        <v>#N/A</v>
      </c>
      <c r="L8259" s="3"/>
      <c r="M8259" s="77" t="e">
        <f>VLOOKUP($L$1&amp;L8259,定价因子!E:F,2,0)</f>
        <v>#N/A</v>
      </c>
      <c r="N8259" s="3"/>
      <c r="O8259" s="77" t="e">
        <f>VLOOKUP($N$1&amp;N8259,定价因子!E:F,2,0)</f>
        <v>#N/A</v>
      </c>
      <c r="P8259" s="3"/>
      <c r="Q8259" s="55" t="e">
        <f>VLOOKUP($P$1&amp;P8259,定价因子!$E:$F,2,0)</f>
        <v>#N/A</v>
      </c>
      <c r="R8259" s="3"/>
      <c r="S8259" s="77" t="e">
        <f>VLOOKUP($R$1&amp;R8259,定价因子!$E:$F,2,0)</f>
        <v>#N/A</v>
      </c>
      <c r="T8259" s="61"/>
      <c r="U8259" s="63"/>
      <c r="V8259" s="63"/>
      <c r="W8259" s="63"/>
      <c r="X8259" s="3"/>
    </row>
    <row r="8260" spans="1:24">
      <c r="A8260" s="3"/>
      <c r="B8260" s="3"/>
      <c r="C8260" s="3"/>
      <c r="D8260" s="3"/>
      <c r="E8260" s="79"/>
      <c r="F8260" s="3"/>
      <c r="G8260" s="77" t="e">
        <f>VLOOKUP($F$1&amp;F8260,定价因子!E:F,2,0)</f>
        <v>#N/A</v>
      </c>
      <c r="H8260" s="3"/>
      <c r="I8260" s="77" t="e">
        <f>VLOOKUP($H$1&amp;H8260,定价因子!E:F,2,0)</f>
        <v>#N/A</v>
      </c>
      <c r="J8260" s="3"/>
      <c r="K8260" s="77" t="e">
        <f>VLOOKUP($J$1&amp;J8260,定价因子!E:F,2,0)</f>
        <v>#N/A</v>
      </c>
      <c r="L8260" s="3"/>
      <c r="M8260" s="77" t="e">
        <f>VLOOKUP($L$1&amp;L8260,定价因子!E:F,2,0)</f>
        <v>#N/A</v>
      </c>
      <c r="N8260" s="3"/>
      <c r="O8260" s="77" t="e">
        <f>VLOOKUP($N$1&amp;N8260,定价因子!E:F,2,0)</f>
        <v>#N/A</v>
      </c>
      <c r="P8260" s="3"/>
      <c r="Q8260" s="55" t="e">
        <f>VLOOKUP($P$1&amp;P8260,定价因子!$E:$F,2,0)</f>
        <v>#N/A</v>
      </c>
      <c r="R8260" s="3"/>
      <c r="S8260" s="77" t="e">
        <f>VLOOKUP($R$1&amp;R8260,定价因子!$E:$F,2,0)</f>
        <v>#N/A</v>
      </c>
      <c r="T8260" s="61"/>
      <c r="U8260" s="63"/>
      <c r="V8260" s="63"/>
      <c r="W8260" s="63"/>
      <c r="X8260" s="3"/>
    </row>
    <row r="8261" spans="1:24">
      <c r="A8261" s="3"/>
      <c r="B8261" s="3"/>
      <c r="C8261" s="3"/>
      <c r="D8261" s="3"/>
      <c r="E8261" s="79"/>
      <c r="F8261" s="3"/>
      <c r="G8261" s="77" t="e">
        <f>VLOOKUP($F$1&amp;F8261,定价因子!E:F,2,0)</f>
        <v>#N/A</v>
      </c>
      <c r="H8261" s="3"/>
      <c r="I8261" s="77" t="e">
        <f>VLOOKUP($H$1&amp;H8261,定价因子!E:F,2,0)</f>
        <v>#N/A</v>
      </c>
      <c r="J8261" s="3"/>
      <c r="K8261" s="77" t="e">
        <f>VLOOKUP($J$1&amp;J8261,定价因子!E:F,2,0)</f>
        <v>#N/A</v>
      </c>
      <c r="L8261" s="3"/>
      <c r="M8261" s="77" t="e">
        <f>VLOOKUP($L$1&amp;L8261,定价因子!E:F,2,0)</f>
        <v>#N/A</v>
      </c>
      <c r="N8261" s="3"/>
      <c r="O8261" s="77" t="e">
        <f>VLOOKUP($N$1&amp;N8261,定价因子!E:F,2,0)</f>
        <v>#N/A</v>
      </c>
      <c r="P8261" s="3"/>
      <c r="Q8261" s="55" t="e">
        <f>VLOOKUP($P$1&amp;P8261,定价因子!$E:$F,2,0)</f>
        <v>#N/A</v>
      </c>
      <c r="R8261" s="3"/>
      <c r="S8261" s="77" t="e">
        <f>VLOOKUP($R$1&amp;R8261,定价因子!$E:$F,2,0)</f>
        <v>#N/A</v>
      </c>
      <c r="T8261" s="61"/>
      <c r="U8261" s="63"/>
      <c r="V8261" s="63"/>
      <c r="W8261" s="63"/>
      <c r="X8261" s="3"/>
    </row>
    <row r="8262" spans="1:24">
      <c r="A8262" s="3"/>
      <c r="B8262" s="3"/>
      <c r="C8262" s="3"/>
      <c r="D8262" s="3"/>
      <c r="E8262" s="79"/>
      <c r="F8262" s="3"/>
      <c r="G8262" s="77" t="e">
        <f>VLOOKUP($F$1&amp;F8262,定价因子!E:F,2,0)</f>
        <v>#N/A</v>
      </c>
      <c r="H8262" s="3"/>
      <c r="I8262" s="77" t="e">
        <f>VLOOKUP($H$1&amp;H8262,定价因子!E:F,2,0)</f>
        <v>#N/A</v>
      </c>
      <c r="J8262" s="3"/>
      <c r="K8262" s="77" t="e">
        <f>VLOOKUP($J$1&amp;J8262,定价因子!E:F,2,0)</f>
        <v>#N/A</v>
      </c>
      <c r="L8262" s="3"/>
      <c r="M8262" s="77" t="e">
        <f>VLOOKUP($L$1&amp;L8262,定价因子!E:F,2,0)</f>
        <v>#N/A</v>
      </c>
      <c r="N8262" s="3"/>
      <c r="O8262" s="77" t="e">
        <f>VLOOKUP($N$1&amp;N8262,定价因子!E:F,2,0)</f>
        <v>#N/A</v>
      </c>
      <c r="P8262" s="3"/>
      <c r="Q8262" s="55" t="e">
        <f>VLOOKUP($P$1&amp;P8262,定价因子!$E:$F,2,0)</f>
        <v>#N/A</v>
      </c>
      <c r="R8262" s="3"/>
      <c r="S8262" s="77" t="e">
        <f>VLOOKUP($R$1&amp;R8262,定价因子!$E:$F,2,0)</f>
        <v>#N/A</v>
      </c>
      <c r="T8262" s="61"/>
      <c r="U8262" s="63"/>
      <c r="V8262" s="63"/>
      <c r="W8262" s="63"/>
      <c r="X8262" s="3"/>
    </row>
    <row r="8263" spans="1:24">
      <c r="A8263" s="3"/>
      <c r="B8263" s="3"/>
      <c r="C8263" s="3"/>
      <c r="D8263" s="3"/>
      <c r="E8263" s="79"/>
      <c r="F8263" s="3"/>
      <c r="G8263" s="77" t="e">
        <f>VLOOKUP($F$1&amp;F8263,定价因子!E:F,2,0)</f>
        <v>#N/A</v>
      </c>
      <c r="H8263" s="3"/>
      <c r="I8263" s="77" t="e">
        <f>VLOOKUP($H$1&amp;H8263,定价因子!E:F,2,0)</f>
        <v>#N/A</v>
      </c>
      <c r="J8263" s="3"/>
      <c r="K8263" s="77" t="e">
        <f>VLOOKUP($J$1&amp;J8263,定价因子!E:F,2,0)</f>
        <v>#N/A</v>
      </c>
      <c r="L8263" s="3"/>
      <c r="M8263" s="77" t="e">
        <f>VLOOKUP($L$1&amp;L8263,定价因子!E:F,2,0)</f>
        <v>#N/A</v>
      </c>
      <c r="N8263" s="3"/>
      <c r="O8263" s="77" t="e">
        <f>VLOOKUP($N$1&amp;N8263,定价因子!E:F,2,0)</f>
        <v>#N/A</v>
      </c>
      <c r="P8263" s="3"/>
      <c r="Q8263" s="55" t="e">
        <f>VLOOKUP($P$1&amp;P8263,定价因子!$E:$F,2,0)</f>
        <v>#N/A</v>
      </c>
      <c r="R8263" s="3"/>
      <c r="S8263" s="77" t="e">
        <f>VLOOKUP($R$1&amp;R8263,定价因子!$E:$F,2,0)</f>
        <v>#N/A</v>
      </c>
      <c r="T8263" s="61"/>
      <c r="U8263" s="63"/>
      <c r="V8263" s="63"/>
      <c r="W8263" s="63"/>
      <c r="X8263" s="3"/>
    </row>
    <row r="8264" spans="1:24">
      <c r="A8264" s="3"/>
      <c r="B8264" s="3"/>
      <c r="C8264" s="3"/>
      <c r="D8264" s="3"/>
      <c r="E8264" s="79"/>
      <c r="F8264" s="3"/>
      <c r="G8264" s="77" t="e">
        <f>VLOOKUP($F$1&amp;F8264,定价因子!E:F,2,0)</f>
        <v>#N/A</v>
      </c>
      <c r="H8264" s="3"/>
      <c r="I8264" s="77" t="e">
        <f>VLOOKUP($H$1&amp;H8264,定价因子!E:F,2,0)</f>
        <v>#N/A</v>
      </c>
      <c r="J8264" s="3"/>
      <c r="K8264" s="77" t="e">
        <f>VLOOKUP($J$1&amp;J8264,定价因子!E:F,2,0)</f>
        <v>#N/A</v>
      </c>
      <c r="L8264" s="3"/>
      <c r="M8264" s="77" t="e">
        <f>VLOOKUP($L$1&amp;L8264,定价因子!E:F,2,0)</f>
        <v>#N/A</v>
      </c>
      <c r="N8264" s="3"/>
      <c r="O8264" s="77" t="e">
        <f>VLOOKUP($N$1&amp;N8264,定价因子!E:F,2,0)</f>
        <v>#N/A</v>
      </c>
      <c r="P8264" s="3"/>
      <c r="Q8264" s="55" t="e">
        <f>VLOOKUP($P$1&amp;P8264,定价因子!$E:$F,2,0)</f>
        <v>#N/A</v>
      </c>
      <c r="R8264" s="3"/>
      <c r="S8264" s="77" t="e">
        <f>VLOOKUP($R$1&amp;R8264,定价因子!$E:$F,2,0)</f>
        <v>#N/A</v>
      </c>
      <c r="T8264" s="61"/>
      <c r="U8264" s="63"/>
      <c r="V8264" s="63"/>
      <c r="W8264" s="63"/>
      <c r="X8264" s="3"/>
    </row>
    <row r="8265" spans="1:24">
      <c r="A8265" s="3"/>
      <c r="B8265" s="3"/>
      <c r="C8265" s="3"/>
      <c r="D8265" s="3"/>
      <c r="E8265" s="79"/>
      <c r="F8265" s="3"/>
      <c r="G8265" s="77" t="e">
        <f>VLOOKUP($F$1&amp;F8265,定价因子!E:F,2,0)</f>
        <v>#N/A</v>
      </c>
      <c r="H8265" s="3"/>
      <c r="I8265" s="77" t="e">
        <f>VLOOKUP($H$1&amp;H8265,定价因子!E:F,2,0)</f>
        <v>#N/A</v>
      </c>
      <c r="J8265" s="3"/>
      <c r="K8265" s="77" t="e">
        <f>VLOOKUP($J$1&amp;J8265,定价因子!E:F,2,0)</f>
        <v>#N/A</v>
      </c>
      <c r="L8265" s="3"/>
      <c r="M8265" s="77" t="e">
        <f>VLOOKUP($L$1&amp;L8265,定价因子!E:F,2,0)</f>
        <v>#N/A</v>
      </c>
      <c r="N8265" s="3"/>
      <c r="O8265" s="77" t="e">
        <f>VLOOKUP($N$1&amp;N8265,定价因子!E:F,2,0)</f>
        <v>#N/A</v>
      </c>
      <c r="P8265" s="3"/>
      <c r="Q8265" s="55" t="e">
        <f>VLOOKUP($P$1&amp;P8265,定价因子!$E:$F,2,0)</f>
        <v>#N/A</v>
      </c>
      <c r="R8265" s="3"/>
      <c r="S8265" s="77" t="e">
        <f>VLOOKUP($R$1&amp;R8265,定价因子!$E:$F,2,0)</f>
        <v>#N/A</v>
      </c>
      <c r="T8265" s="61"/>
      <c r="U8265" s="63"/>
      <c r="V8265" s="63"/>
      <c r="W8265" s="63"/>
      <c r="X8265" s="3"/>
    </row>
    <row r="8266" spans="1:24">
      <c r="A8266" s="3"/>
      <c r="B8266" s="3"/>
      <c r="C8266" s="3"/>
      <c r="D8266" s="3"/>
      <c r="E8266" s="79"/>
      <c r="F8266" s="3"/>
      <c r="G8266" s="77" t="e">
        <f>VLOOKUP($F$1&amp;F8266,定价因子!E:F,2,0)</f>
        <v>#N/A</v>
      </c>
      <c r="H8266" s="3"/>
      <c r="I8266" s="77" t="e">
        <f>VLOOKUP($H$1&amp;H8266,定价因子!E:F,2,0)</f>
        <v>#N/A</v>
      </c>
      <c r="J8266" s="3"/>
      <c r="K8266" s="77" t="e">
        <f>VLOOKUP($J$1&amp;J8266,定价因子!E:F,2,0)</f>
        <v>#N/A</v>
      </c>
      <c r="L8266" s="3"/>
      <c r="M8266" s="77" t="e">
        <f>VLOOKUP($L$1&amp;L8266,定价因子!E:F,2,0)</f>
        <v>#N/A</v>
      </c>
      <c r="N8266" s="3"/>
      <c r="O8266" s="77" t="e">
        <f>VLOOKUP($N$1&amp;N8266,定价因子!E:F,2,0)</f>
        <v>#N/A</v>
      </c>
      <c r="P8266" s="3"/>
      <c r="Q8266" s="55" t="e">
        <f>VLOOKUP($P$1&amp;P8266,定价因子!$E:$F,2,0)</f>
        <v>#N/A</v>
      </c>
      <c r="R8266" s="3"/>
      <c r="S8266" s="77" t="e">
        <f>VLOOKUP($R$1&amp;R8266,定价因子!$E:$F,2,0)</f>
        <v>#N/A</v>
      </c>
      <c r="T8266" s="61"/>
      <c r="U8266" s="63"/>
      <c r="V8266" s="63"/>
      <c r="W8266" s="63"/>
      <c r="X8266" s="3"/>
    </row>
    <row r="8267" spans="1:24">
      <c r="A8267" s="3"/>
      <c r="B8267" s="3"/>
      <c r="C8267" s="3"/>
      <c r="D8267" s="3"/>
      <c r="E8267" s="79"/>
      <c r="F8267" s="3"/>
      <c r="G8267" s="77" t="e">
        <f>VLOOKUP($F$1&amp;F8267,定价因子!E:F,2,0)</f>
        <v>#N/A</v>
      </c>
      <c r="H8267" s="3"/>
      <c r="I8267" s="77" t="e">
        <f>VLOOKUP($H$1&amp;H8267,定价因子!E:F,2,0)</f>
        <v>#N/A</v>
      </c>
      <c r="J8267" s="3"/>
      <c r="K8267" s="77" t="e">
        <f>VLOOKUP($J$1&amp;J8267,定价因子!E:F,2,0)</f>
        <v>#N/A</v>
      </c>
      <c r="L8267" s="3"/>
      <c r="M8267" s="77" t="e">
        <f>VLOOKUP($L$1&amp;L8267,定价因子!E:F,2,0)</f>
        <v>#N/A</v>
      </c>
      <c r="N8267" s="3"/>
      <c r="O8267" s="77" t="e">
        <f>VLOOKUP($N$1&amp;N8267,定价因子!E:F,2,0)</f>
        <v>#N/A</v>
      </c>
      <c r="P8267" s="3"/>
      <c r="Q8267" s="55" t="e">
        <f>VLOOKUP($P$1&amp;P8267,定价因子!$E:$F,2,0)</f>
        <v>#N/A</v>
      </c>
      <c r="R8267" s="3"/>
      <c r="S8267" s="77" t="e">
        <f>VLOOKUP($R$1&amp;R8267,定价因子!$E:$F,2,0)</f>
        <v>#N/A</v>
      </c>
      <c r="T8267" s="61"/>
      <c r="U8267" s="63"/>
      <c r="V8267" s="63"/>
      <c r="W8267" s="63"/>
      <c r="X8267" s="3"/>
    </row>
    <row r="8268" spans="1:24">
      <c r="A8268" s="3"/>
      <c r="B8268" s="3"/>
      <c r="C8268" s="3"/>
      <c r="D8268" s="3"/>
      <c r="E8268" s="79"/>
      <c r="F8268" s="3"/>
      <c r="G8268" s="77" t="e">
        <f>VLOOKUP($F$1&amp;F8268,定价因子!E:F,2,0)</f>
        <v>#N/A</v>
      </c>
      <c r="H8268" s="3"/>
      <c r="I8268" s="77" t="e">
        <f>VLOOKUP($H$1&amp;H8268,定价因子!E:F,2,0)</f>
        <v>#N/A</v>
      </c>
      <c r="J8268" s="3"/>
      <c r="K8268" s="77" t="e">
        <f>VLOOKUP($J$1&amp;J8268,定价因子!E:F,2,0)</f>
        <v>#N/A</v>
      </c>
      <c r="L8268" s="3"/>
      <c r="M8268" s="77" t="e">
        <f>VLOOKUP($L$1&amp;L8268,定价因子!E:F,2,0)</f>
        <v>#N/A</v>
      </c>
      <c r="N8268" s="3"/>
      <c r="O8268" s="77" t="e">
        <f>VLOOKUP($N$1&amp;N8268,定价因子!E:F,2,0)</f>
        <v>#N/A</v>
      </c>
      <c r="P8268" s="3"/>
      <c r="Q8268" s="55" t="e">
        <f>VLOOKUP($P$1&amp;P8268,定价因子!$E:$F,2,0)</f>
        <v>#N/A</v>
      </c>
      <c r="R8268" s="3"/>
      <c r="S8268" s="77" t="e">
        <f>VLOOKUP($R$1&amp;R8268,定价因子!$E:$F,2,0)</f>
        <v>#N/A</v>
      </c>
      <c r="T8268" s="61"/>
      <c r="U8268" s="63"/>
      <c r="V8268" s="63"/>
      <c r="W8268" s="63"/>
      <c r="X8268" s="3"/>
    </row>
    <row r="8269" spans="1:24">
      <c r="A8269" s="3"/>
      <c r="B8269" s="3"/>
      <c r="C8269" s="3"/>
      <c r="D8269" s="3"/>
      <c r="E8269" s="79"/>
      <c r="F8269" s="3"/>
      <c r="G8269" s="77" t="e">
        <f>VLOOKUP($F$1&amp;F8269,定价因子!E:F,2,0)</f>
        <v>#N/A</v>
      </c>
      <c r="H8269" s="3"/>
      <c r="I8269" s="77" t="e">
        <f>VLOOKUP($H$1&amp;H8269,定价因子!E:F,2,0)</f>
        <v>#N/A</v>
      </c>
      <c r="J8269" s="3"/>
      <c r="K8269" s="77" t="e">
        <f>VLOOKUP($J$1&amp;J8269,定价因子!E:F,2,0)</f>
        <v>#N/A</v>
      </c>
      <c r="L8269" s="3"/>
      <c r="M8269" s="77" t="e">
        <f>VLOOKUP($L$1&amp;L8269,定价因子!E:F,2,0)</f>
        <v>#N/A</v>
      </c>
      <c r="N8269" s="3"/>
      <c r="O8269" s="77" t="e">
        <f>VLOOKUP($N$1&amp;N8269,定价因子!E:F,2,0)</f>
        <v>#N/A</v>
      </c>
      <c r="P8269" s="3"/>
      <c r="Q8269" s="55" t="e">
        <f>VLOOKUP($P$1&amp;P8269,定价因子!$E:$F,2,0)</f>
        <v>#N/A</v>
      </c>
      <c r="R8269" s="3"/>
      <c r="S8269" s="77" t="e">
        <f>VLOOKUP($R$1&amp;R8269,定价因子!$E:$F,2,0)</f>
        <v>#N/A</v>
      </c>
      <c r="T8269" s="61"/>
      <c r="U8269" s="63"/>
      <c r="V8269" s="63"/>
      <c r="W8269" s="63"/>
      <c r="X8269" s="3"/>
    </row>
    <row r="8270" spans="1:24">
      <c r="A8270" s="3"/>
      <c r="B8270" s="3"/>
      <c r="C8270" s="3"/>
      <c r="D8270" s="3"/>
      <c r="E8270" s="79"/>
      <c r="F8270" s="3"/>
      <c r="G8270" s="77" t="e">
        <f>VLOOKUP($F$1&amp;F8270,定价因子!E:F,2,0)</f>
        <v>#N/A</v>
      </c>
      <c r="H8270" s="3"/>
      <c r="I8270" s="77" t="e">
        <f>VLOOKUP($H$1&amp;H8270,定价因子!E:F,2,0)</f>
        <v>#N/A</v>
      </c>
      <c r="J8270" s="3"/>
      <c r="K8270" s="77" t="e">
        <f>VLOOKUP($J$1&amp;J8270,定价因子!E:F,2,0)</f>
        <v>#N/A</v>
      </c>
      <c r="L8270" s="3"/>
      <c r="M8270" s="77" t="e">
        <f>VLOOKUP($L$1&amp;L8270,定价因子!E:F,2,0)</f>
        <v>#N/A</v>
      </c>
      <c r="N8270" s="3"/>
      <c r="O8270" s="77" t="e">
        <f>VLOOKUP($N$1&amp;N8270,定价因子!E:F,2,0)</f>
        <v>#N/A</v>
      </c>
      <c r="P8270" s="3"/>
      <c r="Q8270" s="55" t="e">
        <f>VLOOKUP($P$1&amp;P8270,定价因子!$E:$F,2,0)</f>
        <v>#N/A</v>
      </c>
      <c r="R8270" s="3"/>
      <c r="S8270" s="77" t="e">
        <f>VLOOKUP($R$1&amp;R8270,定价因子!$E:$F,2,0)</f>
        <v>#N/A</v>
      </c>
      <c r="T8270" s="61"/>
      <c r="U8270" s="63"/>
      <c r="V8270" s="63"/>
      <c r="W8270" s="63"/>
      <c r="X8270" s="3"/>
    </row>
    <row r="8271" spans="1:24">
      <c r="A8271" s="3"/>
      <c r="B8271" s="3"/>
      <c r="C8271" s="3"/>
      <c r="D8271" s="3"/>
      <c r="E8271" s="79"/>
      <c r="F8271" s="3"/>
      <c r="G8271" s="77" t="e">
        <f>VLOOKUP($F$1&amp;F8271,定价因子!E:F,2,0)</f>
        <v>#N/A</v>
      </c>
      <c r="H8271" s="3"/>
      <c r="I8271" s="77" t="e">
        <f>VLOOKUP($H$1&amp;H8271,定价因子!E:F,2,0)</f>
        <v>#N/A</v>
      </c>
      <c r="J8271" s="3"/>
      <c r="K8271" s="77" t="e">
        <f>VLOOKUP($J$1&amp;J8271,定价因子!E:F,2,0)</f>
        <v>#N/A</v>
      </c>
      <c r="L8271" s="3"/>
      <c r="M8271" s="77" t="e">
        <f>VLOOKUP($L$1&amp;L8271,定价因子!E:F,2,0)</f>
        <v>#N/A</v>
      </c>
      <c r="N8271" s="3"/>
      <c r="O8271" s="77" t="e">
        <f>VLOOKUP($N$1&amp;N8271,定价因子!E:F,2,0)</f>
        <v>#N/A</v>
      </c>
      <c r="P8271" s="3"/>
      <c r="Q8271" s="55" t="e">
        <f>VLOOKUP($P$1&amp;P8271,定价因子!$E:$F,2,0)</f>
        <v>#N/A</v>
      </c>
      <c r="R8271" s="3"/>
      <c r="S8271" s="77" t="e">
        <f>VLOOKUP($R$1&amp;R8271,定价因子!$E:$F,2,0)</f>
        <v>#N/A</v>
      </c>
      <c r="T8271" s="61"/>
      <c r="U8271" s="63"/>
      <c r="V8271" s="63"/>
      <c r="W8271" s="63"/>
      <c r="X8271" s="3"/>
    </row>
    <row r="8272" spans="1:24">
      <c r="A8272" s="3"/>
      <c r="B8272" s="3"/>
      <c r="C8272" s="3"/>
      <c r="D8272" s="3"/>
      <c r="E8272" s="79"/>
      <c r="F8272" s="3"/>
      <c r="G8272" s="77" t="e">
        <f>VLOOKUP($F$1&amp;F8272,定价因子!E:F,2,0)</f>
        <v>#N/A</v>
      </c>
      <c r="H8272" s="3"/>
      <c r="I8272" s="77" t="e">
        <f>VLOOKUP($H$1&amp;H8272,定价因子!E:F,2,0)</f>
        <v>#N/A</v>
      </c>
      <c r="J8272" s="3"/>
      <c r="K8272" s="77" t="e">
        <f>VLOOKUP($J$1&amp;J8272,定价因子!E:F,2,0)</f>
        <v>#N/A</v>
      </c>
      <c r="L8272" s="3"/>
      <c r="M8272" s="77" t="e">
        <f>VLOOKUP($L$1&amp;L8272,定价因子!E:F,2,0)</f>
        <v>#N/A</v>
      </c>
      <c r="N8272" s="3"/>
      <c r="O8272" s="77" t="e">
        <f>VLOOKUP($N$1&amp;N8272,定价因子!E:F,2,0)</f>
        <v>#N/A</v>
      </c>
      <c r="P8272" s="3"/>
      <c r="Q8272" s="55" t="e">
        <f>VLOOKUP($P$1&amp;P8272,定价因子!$E:$F,2,0)</f>
        <v>#N/A</v>
      </c>
      <c r="R8272" s="3"/>
      <c r="S8272" s="77" t="e">
        <f>VLOOKUP($R$1&amp;R8272,定价因子!$E:$F,2,0)</f>
        <v>#N/A</v>
      </c>
      <c r="T8272" s="61"/>
      <c r="U8272" s="63"/>
      <c r="V8272" s="63"/>
      <c r="W8272" s="63"/>
      <c r="X8272" s="3"/>
    </row>
    <row r="8273" spans="1:24">
      <c r="A8273" s="3"/>
      <c r="B8273" s="3"/>
      <c r="C8273" s="3"/>
      <c r="D8273" s="3"/>
      <c r="E8273" s="79"/>
      <c r="F8273" s="3"/>
      <c r="G8273" s="77" t="e">
        <f>VLOOKUP($F$1&amp;F8273,定价因子!E:F,2,0)</f>
        <v>#N/A</v>
      </c>
      <c r="H8273" s="3"/>
      <c r="I8273" s="77" t="e">
        <f>VLOOKUP($H$1&amp;H8273,定价因子!E:F,2,0)</f>
        <v>#N/A</v>
      </c>
      <c r="J8273" s="3"/>
      <c r="K8273" s="77" t="e">
        <f>VLOOKUP($J$1&amp;J8273,定价因子!E:F,2,0)</f>
        <v>#N/A</v>
      </c>
      <c r="L8273" s="3"/>
      <c r="M8273" s="77" t="e">
        <f>VLOOKUP($L$1&amp;L8273,定价因子!E:F,2,0)</f>
        <v>#N/A</v>
      </c>
      <c r="N8273" s="3"/>
      <c r="O8273" s="77" t="e">
        <f>VLOOKUP($N$1&amp;N8273,定价因子!E:F,2,0)</f>
        <v>#N/A</v>
      </c>
      <c r="P8273" s="3"/>
      <c r="Q8273" s="55" t="e">
        <f>VLOOKUP($P$1&amp;P8273,定价因子!$E:$F,2,0)</f>
        <v>#N/A</v>
      </c>
      <c r="R8273" s="3"/>
      <c r="S8273" s="77" t="e">
        <f>VLOOKUP($R$1&amp;R8273,定价因子!$E:$F,2,0)</f>
        <v>#N/A</v>
      </c>
      <c r="T8273" s="61"/>
      <c r="U8273" s="63"/>
      <c r="V8273" s="63"/>
      <c r="W8273" s="63"/>
      <c r="X8273" s="3"/>
    </row>
    <row r="8274" spans="1:24">
      <c r="A8274" s="3"/>
      <c r="B8274" s="3"/>
      <c r="C8274" s="3"/>
      <c r="D8274" s="3"/>
      <c r="E8274" s="79"/>
      <c r="F8274" s="3"/>
      <c r="G8274" s="77" t="e">
        <f>VLOOKUP($F$1&amp;F8274,定价因子!E:F,2,0)</f>
        <v>#N/A</v>
      </c>
      <c r="H8274" s="3"/>
      <c r="I8274" s="77" t="e">
        <f>VLOOKUP($H$1&amp;H8274,定价因子!E:F,2,0)</f>
        <v>#N/A</v>
      </c>
      <c r="J8274" s="3"/>
      <c r="K8274" s="77" t="e">
        <f>VLOOKUP($J$1&amp;J8274,定价因子!E:F,2,0)</f>
        <v>#N/A</v>
      </c>
      <c r="L8274" s="3"/>
      <c r="M8274" s="77" t="e">
        <f>VLOOKUP($L$1&amp;L8274,定价因子!E:F,2,0)</f>
        <v>#N/A</v>
      </c>
      <c r="N8274" s="3"/>
      <c r="O8274" s="77" t="e">
        <f>VLOOKUP($N$1&amp;N8274,定价因子!E:F,2,0)</f>
        <v>#N/A</v>
      </c>
      <c r="P8274" s="3"/>
      <c r="Q8274" s="55" t="e">
        <f>VLOOKUP($P$1&amp;P8274,定价因子!$E:$F,2,0)</f>
        <v>#N/A</v>
      </c>
      <c r="R8274" s="3"/>
      <c r="S8274" s="77" t="e">
        <f>VLOOKUP($R$1&amp;R8274,定价因子!$E:$F,2,0)</f>
        <v>#N/A</v>
      </c>
      <c r="T8274" s="61"/>
      <c r="U8274" s="63"/>
      <c r="V8274" s="63"/>
      <c r="W8274" s="63"/>
      <c r="X8274" s="3"/>
    </row>
    <row r="8275" spans="1:24">
      <c r="A8275" s="3"/>
      <c r="B8275" s="3"/>
      <c r="C8275" s="3"/>
      <c r="D8275" s="3"/>
      <c r="E8275" s="79"/>
      <c r="F8275" s="3"/>
      <c r="G8275" s="77" t="e">
        <f>VLOOKUP($F$1&amp;F8275,定价因子!E:F,2,0)</f>
        <v>#N/A</v>
      </c>
      <c r="H8275" s="3"/>
      <c r="I8275" s="77" t="e">
        <f>VLOOKUP($H$1&amp;H8275,定价因子!E:F,2,0)</f>
        <v>#N/A</v>
      </c>
      <c r="J8275" s="3"/>
      <c r="K8275" s="77" t="e">
        <f>VLOOKUP($J$1&amp;J8275,定价因子!E:F,2,0)</f>
        <v>#N/A</v>
      </c>
      <c r="L8275" s="3"/>
      <c r="M8275" s="77" t="e">
        <f>VLOOKUP($L$1&amp;L8275,定价因子!E:F,2,0)</f>
        <v>#N/A</v>
      </c>
      <c r="N8275" s="3"/>
      <c r="O8275" s="77" t="e">
        <f>VLOOKUP($N$1&amp;N8275,定价因子!E:F,2,0)</f>
        <v>#N/A</v>
      </c>
      <c r="P8275" s="3"/>
      <c r="Q8275" s="55" t="e">
        <f>VLOOKUP($P$1&amp;P8275,定价因子!$E:$F,2,0)</f>
        <v>#N/A</v>
      </c>
      <c r="R8275" s="3"/>
      <c r="S8275" s="77" t="e">
        <f>VLOOKUP($R$1&amp;R8275,定价因子!$E:$F,2,0)</f>
        <v>#N/A</v>
      </c>
      <c r="T8275" s="61"/>
      <c r="U8275" s="63"/>
      <c r="V8275" s="63"/>
      <c r="W8275" s="63"/>
      <c r="X8275" s="3"/>
    </row>
    <row r="8276" spans="1:24">
      <c r="A8276" s="3"/>
      <c r="B8276" s="3"/>
      <c r="C8276" s="3"/>
      <c r="D8276" s="3"/>
      <c r="E8276" s="79"/>
      <c r="F8276" s="3"/>
      <c r="G8276" s="77" t="e">
        <f>VLOOKUP($F$1&amp;F8276,定价因子!E:F,2,0)</f>
        <v>#N/A</v>
      </c>
      <c r="H8276" s="3"/>
      <c r="I8276" s="77" t="e">
        <f>VLOOKUP($H$1&amp;H8276,定价因子!E:F,2,0)</f>
        <v>#N/A</v>
      </c>
      <c r="J8276" s="3"/>
      <c r="K8276" s="77" t="e">
        <f>VLOOKUP($J$1&amp;J8276,定价因子!E:F,2,0)</f>
        <v>#N/A</v>
      </c>
      <c r="L8276" s="3"/>
      <c r="M8276" s="77" t="e">
        <f>VLOOKUP($L$1&amp;L8276,定价因子!E:F,2,0)</f>
        <v>#N/A</v>
      </c>
      <c r="N8276" s="3"/>
      <c r="O8276" s="77" t="e">
        <f>VLOOKUP($N$1&amp;N8276,定价因子!E:F,2,0)</f>
        <v>#N/A</v>
      </c>
      <c r="P8276" s="3"/>
      <c r="Q8276" s="55" t="e">
        <f>VLOOKUP($P$1&amp;P8276,定价因子!$E:$F,2,0)</f>
        <v>#N/A</v>
      </c>
      <c r="R8276" s="3"/>
      <c r="S8276" s="77" t="e">
        <f>VLOOKUP($R$1&amp;R8276,定价因子!$E:$F,2,0)</f>
        <v>#N/A</v>
      </c>
      <c r="T8276" s="61"/>
      <c r="U8276" s="63"/>
      <c r="V8276" s="63"/>
      <c r="W8276" s="63"/>
      <c r="X8276" s="3"/>
    </row>
    <row r="8277" spans="1:24">
      <c r="A8277" s="3"/>
      <c r="B8277" s="3"/>
      <c r="C8277" s="3"/>
      <c r="D8277" s="3"/>
      <c r="E8277" s="79"/>
      <c r="F8277" s="3"/>
      <c r="G8277" s="77" t="e">
        <f>VLOOKUP($F$1&amp;F8277,定价因子!E:F,2,0)</f>
        <v>#N/A</v>
      </c>
      <c r="H8277" s="3"/>
      <c r="I8277" s="77" t="e">
        <f>VLOOKUP($H$1&amp;H8277,定价因子!E:F,2,0)</f>
        <v>#N/A</v>
      </c>
      <c r="J8277" s="3"/>
      <c r="K8277" s="77" t="e">
        <f>VLOOKUP($J$1&amp;J8277,定价因子!E:F,2,0)</f>
        <v>#N/A</v>
      </c>
      <c r="L8277" s="3"/>
      <c r="M8277" s="77" t="e">
        <f>VLOOKUP($L$1&amp;L8277,定价因子!E:F,2,0)</f>
        <v>#N/A</v>
      </c>
      <c r="N8277" s="3"/>
      <c r="O8277" s="77" t="e">
        <f>VLOOKUP($N$1&amp;N8277,定价因子!E:F,2,0)</f>
        <v>#N/A</v>
      </c>
      <c r="P8277" s="3"/>
      <c r="Q8277" s="55" t="e">
        <f>VLOOKUP($P$1&amp;P8277,定价因子!$E:$F,2,0)</f>
        <v>#N/A</v>
      </c>
      <c r="R8277" s="3"/>
      <c r="S8277" s="77" t="e">
        <f>VLOOKUP($R$1&amp;R8277,定价因子!$E:$F,2,0)</f>
        <v>#N/A</v>
      </c>
      <c r="T8277" s="61"/>
      <c r="U8277" s="63"/>
      <c r="V8277" s="63"/>
      <c r="W8277" s="63"/>
      <c r="X8277" s="3"/>
    </row>
    <row r="8278" spans="1:24">
      <c r="A8278" s="3"/>
      <c r="B8278" s="3"/>
      <c r="C8278" s="3"/>
      <c r="D8278" s="3"/>
      <c r="E8278" s="79"/>
      <c r="F8278" s="3"/>
      <c r="G8278" s="77" t="e">
        <f>VLOOKUP($F$1&amp;F8278,定价因子!E:F,2,0)</f>
        <v>#N/A</v>
      </c>
      <c r="H8278" s="3"/>
      <c r="I8278" s="77" t="e">
        <f>VLOOKUP($H$1&amp;H8278,定价因子!E:F,2,0)</f>
        <v>#N/A</v>
      </c>
      <c r="J8278" s="3"/>
      <c r="K8278" s="77" t="e">
        <f>VLOOKUP($J$1&amp;J8278,定价因子!E:F,2,0)</f>
        <v>#N/A</v>
      </c>
      <c r="L8278" s="3"/>
      <c r="M8278" s="77" t="e">
        <f>VLOOKUP($L$1&amp;L8278,定价因子!E:F,2,0)</f>
        <v>#N/A</v>
      </c>
      <c r="N8278" s="3"/>
      <c r="O8278" s="77" t="e">
        <f>VLOOKUP($N$1&amp;N8278,定价因子!E:F,2,0)</f>
        <v>#N/A</v>
      </c>
      <c r="P8278" s="3"/>
      <c r="Q8278" s="55" t="e">
        <f>VLOOKUP($P$1&amp;P8278,定价因子!$E:$F,2,0)</f>
        <v>#N/A</v>
      </c>
      <c r="R8278" s="3"/>
      <c r="S8278" s="77" t="e">
        <f>VLOOKUP($R$1&amp;R8278,定价因子!$E:$F,2,0)</f>
        <v>#N/A</v>
      </c>
      <c r="T8278" s="61"/>
      <c r="U8278" s="63"/>
      <c r="V8278" s="63"/>
      <c r="W8278" s="63"/>
      <c r="X8278" s="3"/>
    </row>
    <row r="8279" spans="1:24">
      <c r="A8279" s="3"/>
      <c r="B8279" s="3"/>
      <c r="C8279" s="3"/>
      <c r="D8279" s="3"/>
      <c r="E8279" s="79"/>
      <c r="F8279" s="3"/>
      <c r="G8279" s="77" t="e">
        <f>VLOOKUP($F$1&amp;F8279,定价因子!E:F,2,0)</f>
        <v>#N/A</v>
      </c>
      <c r="H8279" s="3"/>
      <c r="I8279" s="77" t="e">
        <f>VLOOKUP($H$1&amp;H8279,定价因子!E:F,2,0)</f>
        <v>#N/A</v>
      </c>
      <c r="J8279" s="3"/>
      <c r="K8279" s="77" t="e">
        <f>VLOOKUP($J$1&amp;J8279,定价因子!E:F,2,0)</f>
        <v>#N/A</v>
      </c>
      <c r="L8279" s="3"/>
      <c r="M8279" s="77" t="e">
        <f>VLOOKUP($L$1&amp;L8279,定价因子!E:F,2,0)</f>
        <v>#N/A</v>
      </c>
      <c r="N8279" s="3"/>
      <c r="O8279" s="77" t="e">
        <f>VLOOKUP($N$1&amp;N8279,定价因子!E:F,2,0)</f>
        <v>#N/A</v>
      </c>
      <c r="P8279" s="3"/>
      <c r="Q8279" s="55" t="e">
        <f>VLOOKUP($P$1&amp;P8279,定价因子!$E:$F,2,0)</f>
        <v>#N/A</v>
      </c>
      <c r="R8279" s="3"/>
      <c r="S8279" s="77" t="e">
        <f>VLOOKUP($R$1&amp;R8279,定价因子!$E:$F,2,0)</f>
        <v>#N/A</v>
      </c>
      <c r="T8279" s="61"/>
      <c r="U8279" s="63"/>
      <c r="V8279" s="63"/>
      <c r="W8279" s="63"/>
      <c r="X8279" s="3"/>
    </row>
    <row r="8280" spans="1:24">
      <c r="A8280" s="3"/>
      <c r="B8280" s="3"/>
      <c r="C8280" s="3"/>
      <c r="D8280" s="3"/>
      <c r="E8280" s="79"/>
      <c r="F8280" s="3"/>
      <c r="G8280" s="77" t="e">
        <f>VLOOKUP($F$1&amp;F8280,定价因子!E:F,2,0)</f>
        <v>#N/A</v>
      </c>
      <c r="H8280" s="3"/>
      <c r="I8280" s="77" t="e">
        <f>VLOOKUP($H$1&amp;H8280,定价因子!E:F,2,0)</f>
        <v>#N/A</v>
      </c>
      <c r="J8280" s="3"/>
      <c r="K8280" s="77" t="e">
        <f>VLOOKUP($J$1&amp;J8280,定价因子!E:F,2,0)</f>
        <v>#N/A</v>
      </c>
      <c r="L8280" s="3"/>
      <c r="M8280" s="77" t="e">
        <f>VLOOKUP($L$1&amp;L8280,定价因子!E:F,2,0)</f>
        <v>#N/A</v>
      </c>
      <c r="N8280" s="3"/>
      <c r="O8280" s="77" t="e">
        <f>VLOOKUP($N$1&amp;N8280,定价因子!E:F,2,0)</f>
        <v>#N/A</v>
      </c>
      <c r="P8280" s="3"/>
      <c r="Q8280" s="55" t="e">
        <f>VLOOKUP($P$1&amp;P8280,定价因子!$E:$F,2,0)</f>
        <v>#N/A</v>
      </c>
      <c r="R8280" s="3"/>
      <c r="S8280" s="77" t="e">
        <f>VLOOKUP($R$1&amp;R8280,定价因子!$E:$F,2,0)</f>
        <v>#N/A</v>
      </c>
      <c r="T8280" s="61"/>
      <c r="U8280" s="63"/>
      <c r="V8280" s="63"/>
      <c r="W8280" s="63"/>
      <c r="X8280" s="3"/>
    </row>
    <row r="8281" spans="1:24">
      <c r="A8281" s="3"/>
      <c r="B8281" s="3"/>
      <c r="C8281" s="3"/>
      <c r="D8281" s="3"/>
      <c r="E8281" s="79"/>
      <c r="F8281" s="3"/>
      <c r="G8281" s="77" t="e">
        <f>VLOOKUP($F$1&amp;F8281,定价因子!E:F,2,0)</f>
        <v>#N/A</v>
      </c>
      <c r="H8281" s="3"/>
      <c r="I8281" s="77" t="e">
        <f>VLOOKUP($H$1&amp;H8281,定价因子!E:F,2,0)</f>
        <v>#N/A</v>
      </c>
      <c r="J8281" s="3"/>
      <c r="K8281" s="77" t="e">
        <f>VLOOKUP($J$1&amp;J8281,定价因子!E:F,2,0)</f>
        <v>#N/A</v>
      </c>
      <c r="L8281" s="3"/>
      <c r="M8281" s="77" t="e">
        <f>VLOOKUP($L$1&amp;L8281,定价因子!E:F,2,0)</f>
        <v>#N/A</v>
      </c>
      <c r="N8281" s="3"/>
      <c r="O8281" s="77" t="e">
        <f>VLOOKUP($N$1&amp;N8281,定价因子!E:F,2,0)</f>
        <v>#N/A</v>
      </c>
      <c r="P8281" s="3"/>
      <c r="Q8281" s="55" t="e">
        <f>VLOOKUP($P$1&amp;P8281,定价因子!$E:$F,2,0)</f>
        <v>#N/A</v>
      </c>
      <c r="R8281" s="3"/>
      <c r="S8281" s="77" t="e">
        <f>VLOOKUP($R$1&amp;R8281,定价因子!$E:$F,2,0)</f>
        <v>#N/A</v>
      </c>
      <c r="T8281" s="61"/>
      <c r="U8281" s="63"/>
      <c r="V8281" s="63"/>
      <c r="W8281" s="63"/>
      <c r="X8281" s="3"/>
    </row>
    <row r="8282" spans="1:24">
      <c r="A8282" s="3"/>
      <c r="B8282" s="3"/>
      <c r="C8282" s="3"/>
      <c r="D8282" s="3"/>
      <c r="E8282" s="79"/>
      <c r="F8282" s="3"/>
      <c r="G8282" s="77" t="e">
        <f>VLOOKUP($F$1&amp;F8282,定价因子!E:F,2,0)</f>
        <v>#N/A</v>
      </c>
      <c r="H8282" s="3"/>
      <c r="I8282" s="77" t="e">
        <f>VLOOKUP($H$1&amp;H8282,定价因子!E:F,2,0)</f>
        <v>#N/A</v>
      </c>
      <c r="J8282" s="3"/>
      <c r="K8282" s="77" t="e">
        <f>VLOOKUP($J$1&amp;J8282,定价因子!E:F,2,0)</f>
        <v>#N/A</v>
      </c>
      <c r="L8282" s="3"/>
      <c r="M8282" s="77" t="e">
        <f>VLOOKUP($L$1&amp;L8282,定价因子!E:F,2,0)</f>
        <v>#N/A</v>
      </c>
      <c r="N8282" s="3"/>
      <c r="O8282" s="77" t="e">
        <f>VLOOKUP($N$1&amp;N8282,定价因子!E:F,2,0)</f>
        <v>#N/A</v>
      </c>
      <c r="P8282" s="3"/>
      <c r="Q8282" s="55" t="e">
        <f>VLOOKUP($P$1&amp;P8282,定价因子!$E:$F,2,0)</f>
        <v>#N/A</v>
      </c>
      <c r="R8282" s="3"/>
      <c r="S8282" s="77" t="e">
        <f>VLOOKUP($R$1&amp;R8282,定价因子!$E:$F,2,0)</f>
        <v>#N/A</v>
      </c>
      <c r="T8282" s="61"/>
      <c r="U8282" s="63"/>
      <c r="V8282" s="63"/>
      <c r="W8282" s="63"/>
      <c r="X8282" s="3"/>
    </row>
    <row r="8283" spans="1:24">
      <c r="A8283" s="3"/>
      <c r="B8283" s="3"/>
      <c r="C8283" s="3"/>
      <c r="D8283" s="3"/>
      <c r="E8283" s="79"/>
      <c r="F8283" s="3"/>
      <c r="G8283" s="77" t="e">
        <f>VLOOKUP($F$1&amp;F8283,定价因子!E:F,2,0)</f>
        <v>#N/A</v>
      </c>
      <c r="H8283" s="3"/>
      <c r="I8283" s="77" t="e">
        <f>VLOOKUP($H$1&amp;H8283,定价因子!E:F,2,0)</f>
        <v>#N/A</v>
      </c>
      <c r="J8283" s="3"/>
      <c r="K8283" s="77" t="e">
        <f>VLOOKUP($J$1&amp;J8283,定价因子!E:F,2,0)</f>
        <v>#N/A</v>
      </c>
      <c r="L8283" s="3"/>
      <c r="M8283" s="77" t="e">
        <f>VLOOKUP($L$1&amp;L8283,定价因子!E:F,2,0)</f>
        <v>#N/A</v>
      </c>
      <c r="N8283" s="3"/>
      <c r="O8283" s="77" t="e">
        <f>VLOOKUP($N$1&amp;N8283,定价因子!E:F,2,0)</f>
        <v>#N/A</v>
      </c>
      <c r="P8283" s="3"/>
      <c r="Q8283" s="55" t="e">
        <f>VLOOKUP($P$1&amp;P8283,定价因子!$E:$F,2,0)</f>
        <v>#N/A</v>
      </c>
      <c r="R8283" s="3"/>
      <c r="S8283" s="77" t="e">
        <f>VLOOKUP($R$1&amp;R8283,定价因子!$E:$F,2,0)</f>
        <v>#N/A</v>
      </c>
      <c r="T8283" s="61"/>
      <c r="U8283" s="63"/>
      <c r="V8283" s="63"/>
      <c r="W8283" s="63"/>
      <c r="X8283" s="3"/>
    </row>
    <row r="8284" spans="1:24">
      <c r="A8284" s="3"/>
      <c r="B8284" s="3"/>
      <c r="C8284" s="3"/>
      <c r="D8284" s="3"/>
      <c r="E8284" s="79"/>
      <c r="F8284" s="3"/>
      <c r="G8284" s="77" t="e">
        <f>VLOOKUP($F$1&amp;F8284,定价因子!E:F,2,0)</f>
        <v>#N/A</v>
      </c>
      <c r="H8284" s="3"/>
      <c r="I8284" s="77" t="e">
        <f>VLOOKUP($H$1&amp;H8284,定价因子!E:F,2,0)</f>
        <v>#N/A</v>
      </c>
      <c r="J8284" s="3"/>
      <c r="K8284" s="77" t="e">
        <f>VLOOKUP($J$1&amp;J8284,定价因子!E:F,2,0)</f>
        <v>#N/A</v>
      </c>
      <c r="L8284" s="3"/>
      <c r="M8284" s="77" t="e">
        <f>VLOOKUP($L$1&amp;L8284,定价因子!E:F,2,0)</f>
        <v>#N/A</v>
      </c>
      <c r="N8284" s="3"/>
      <c r="O8284" s="77" t="e">
        <f>VLOOKUP($N$1&amp;N8284,定价因子!E:F,2,0)</f>
        <v>#N/A</v>
      </c>
      <c r="P8284" s="3"/>
      <c r="Q8284" s="55" t="e">
        <f>VLOOKUP($P$1&amp;P8284,定价因子!$E:$F,2,0)</f>
        <v>#N/A</v>
      </c>
      <c r="R8284" s="3"/>
      <c r="S8284" s="77" t="e">
        <f>VLOOKUP($R$1&amp;R8284,定价因子!$E:$F,2,0)</f>
        <v>#N/A</v>
      </c>
      <c r="T8284" s="61"/>
      <c r="U8284" s="63"/>
      <c r="V8284" s="63"/>
      <c r="W8284" s="63"/>
      <c r="X8284" s="3"/>
    </row>
    <row r="8285" spans="1:24">
      <c r="A8285" s="3"/>
      <c r="B8285" s="3"/>
      <c r="C8285" s="3"/>
      <c r="D8285" s="3"/>
      <c r="E8285" s="79"/>
      <c r="F8285" s="3"/>
      <c r="G8285" s="77" t="e">
        <f>VLOOKUP($F$1&amp;F8285,定价因子!E:F,2,0)</f>
        <v>#N/A</v>
      </c>
      <c r="H8285" s="3"/>
      <c r="I8285" s="77" t="e">
        <f>VLOOKUP($H$1&amp;H8285,定价因子!E:F,2,0)</f>
        <v>#N/A</v>
      </c>
      <c r="J8285" s="3"/>
      <c r="K8285" s="77" t="e">
        <f>VLOOKUP($J$1&amp;J8285,定价因子!E:F,2,0)</f>
        <v>#N/A</v>
      </c>
      <c r="L8285" s="3"/>
      <c r="M8285" s="77" t="e">
        <f>VLOOKUP($L$1&amp;L8285,定价因子!E:F,2,0)</f>
        <v>#N/A</v>
      </c>
      <c r="N8285" s="3"/>
      <c r="O8285" s="77" t="e">
        <f>VLOOKUP($N$1&amp;N8285,定价因子!E:F,2,0)</f>
        <v>#N/A</v>
      </c>
      <c r="P8285" s="3"/>
      <c r="Q8285" s="55" t="e">
        <f>VLOOKUP($P$1&amp;P8285,定价因子!$E:$F,2,0)</f>
        <v>#N/A</v>
      </c>
      <c r="R8285" s="3"/>
      <c r="S8285" s="77" t="e">
        <f>VLOOKUP($R$1&amp;R8285,定价因子!$E:$F,2,0)</f>
        <v>#N/A</v>
      </c>
      <c r="T8285" s="61"/>
      <c r="U8285" s="63"/>
      <c r="V8285" s="63"/>
      <c r="W8285" s="63"/>
      <c r="X8285" s="3"/>
    </row>
    <row r="8286" spans="1:24">
      <c r="A8286" s="3"/>
      <c r="B8286" s="3"/>
      <c r="C8286" s="3"/>
      <c r="D8286" s="3"/>
      <c r="E8286" s="79"/>
      <c r="F8286" s="3"/>
      <c r="G8286" s="77" t="e">
        <f>VLOOKUP($F$1&amp;F8286,定价因子!E:F,2,0)</f>
        <v>#N/A</v>
      </c>
      <c r="H8286" s="3"/>
      <c r="I8286" s="77" t="e">
        <f>VLOOKUP($H$1&amp;H8286,定价因子!E:F,2,0)</f>
        <v>#N/A</v>
      </c>
      <c r="J8286" s="3"/>
      <c r="K8286" s="77" t="e">
        <f>VLOOKUP($J$1&amp;J8286,定价因子!E:F,2,0)</f>
        <v>#N/A</v>
      </c>
      <c r="L8286" s="3"/>
      <c r="M8286" s="77" t="e">
        <f>VLOOKUP($L$1&amp;L8286,定价因子!E:F,2,0)</f>
        <v>#N/A</v>
      </c>
      <c r="N8286" s="3"/>
      <c r="O8286" s="77" t="e">
        <f>VLOOKUP($N$1&amp;N8286,定价因子!E:F,2,0)</f>
        <v>#N/A</v>
      </c>
      <c r="P8286" s="3"/>
      <c r="Q8286" s="55" t="e">
        <f>VLOOKUP($P$1&amp;P8286,定价因子!$E:$F,2,0)</f>
        <v>#N/A</v>
      </c>
      <c r="R8286" s="3"/>
      <c r="S8286" s="77" t="e">
        <f>VLOOKUP($R$1&amp;R8286,定价因子!$E:$F,2,0)</f>
        <v>#N/A</v>
      </c>
      <c r="T8286" s="61"/>
      <c r="U8286" s="63"/>
      <c r="V8286" s="63"/>
      <c r="W8286" s="63"/>
      <c r="X8286" s="3"/>
    </row>
    <row r="8287" spans="1:24">
      <c r="A8287" s="3"/>
      <c r="B8287" s="3"/>
      <c r="C8287" s="3"/>
      <c r="D8287" s="3"/>
      <c r="E8287" s="79"/>
      <c r="F8287" s="3"/>
      <c r="G8287" s="77" t="e">
        <f>VLOOKUP($F$1&amp;F8287,定价因子!E:F,2,0)</f>
        <v>#N/A</v>
      </c>
      <c r="H8287" s="3"/>
      <c r="I8287" s="77" t="e">
        <f>VLOOKUP($H$1&amp;H8287,定价因子!E:F,2,0)</f>
        <v>#N/A</v>
      </c>
      <c r="J8287" s="3"/>
      <c r="K8287" s="77" t="e">
        <f>VLOOKUP($J$1&amp;J8287,定价因子!E:F,2,0)</f>
        <v>#N/A</v>
      </c>
      <c r="L8287" s="3"/>
      <c r="M8287" s="77" t="e">
        <f>VLOOKUP($L$1&amp;L8287,定价因子!E:F,2,0)</f>
        <v>#N/A</v>
      </c>
      <c r="N8287" s="3"/>
      <c r="O8287" s="77" t="e">
        <f>VLOOKUP($N$1&amp;N8287,定价因子!E:F,2,0)</f>
        <v>#N/A</v>
      </c>
      <c r="P8287" s="3"/>
      <c r="Q8287" s="55" t="e">
        <f>VLOOKUP($P$1&amp;P8287,定价因子!$E:$F,2,0)</f>
        <v>#N/A</v>
      </c>
      <c r="R8287" s="3"/>
      <c r="S8287" s="77" t="e">
        <f>VLOOKUP($R$1&amp;R8287,定价因子!$E:$F,2,0)</f>
        <v>#N/A</v>
      </c>
      <c r="T8287" s="61"/>
      <c r="U8287" s="63"/>
      <c r="V8287" s="63"/>
      <c r="W8287" s="63"/>
      <c r="X8287" s="3"/>
    </row>
    <row r="8288" spans="1:24">
      <c r="A8288" s="3"/>
      <c r="B8288" s="3"/>
      <c r="C8288" s="3"/>
      <c r="D8288" s="3"/>
      <c r="E8288" s="79"/>
      <c r="F8288" s="3"/>
      <c r="G8288" s="77" t="e">
        <f>VLOOKUP($F$1&amp;F8288,定价因子!E:F,2,0)</f>
        <v>#N/A</v>
      </c>
      <c r="H8288" s="3"/>
      <c r="I8288" s="77" t="e">
        <f>VLOOKUP($H$1&amp;H8288,定价因子!E:F,2,0)</f>
        <v>#N/A</v>
      </c>
      <c r="J8288" s="3"/>
      <c r="K8288" s="77" t="e">
        <f>VLOOKUP($J$1&amp;J8288,定价因子!E:F,2,0)</f>
        <v>#N/A</v>
      </c>
      <c r="L8288" s="3"/>
      <c r="M8288" s="77" t="e">
        <f>VLOOKUP($L$1&amp;L8288,定价因子!E:F,2,0)</f>
        <v>#N/A</v>
      </c>
      <c r="N8288" s="3"/>
      <c r="O8288" s="77" t="e">
        <f>VLOOKUP($N$1&amp;N8288,定价因子!E:F,2,0)</f>
        <v>#N/A</v>
      </c>
      <c r="P8288" s="3"/>
      <c r="Q8288" s="55" t="e">
        <f>VLOOKUP($P$1&amp;P8288,定价因子!$E:$F,2,0)</f>
        <v>#N/A</v>
      </c>
      <c r="R8288" s="3"/>
      <c r="S8288" s="77" t="e">
        <f>VLOOKUP($R$1&amp;R8288,定价因子!$E:$F,2,0)</f>
        <v>#N/A</v>
      </c>
      <c r="T8288" s="61"/>
      <c r="U8288" s="63"/>
      <c r="V8288" s="63"/>
      <c r="W8288" s="63"/>
      <c r="X8288" s="3"/>
    </row>
    <row r="8289" spans="1:24">
      <c r="A8289" s="3"/>
      <c r="B8289" s="3"/>
      <c r="C8289" s="3"/>
      <c r="D8289" s="3"/>
      <c r="E8289" s="79"/>
      <c r="F8289" s="3"/>
      <c r="G8289" s="77" t="e">
        <f>VLOOKUP($F$1&amp;F8289,定价因子!E:F,2,0)</f>
        <v>#N/A</v>
      </c>
      <c r="H8289" s="3"/>
      <c r="I8289" s="77" t="e">
        <f>VLOOKUP($H$1&amp;H8289,定价因子!E:F,2,0)</f>
        <v>#N/A</v>
      </c>
      <c r="J8289" s="3"/>
      <c r="K8289" s="77" t="e">
        <f>VLOOKUP($J$1&amp;J8289,定价因子!E:F,2,0)</f>
        <v>#N/A</v>
      </c>
      <c r="L8289" s="3"/>
      <c r="M8289" s="77" t="e">
        <f>VLOOKUP($L$1&amp;L8289,定价因子!E:F,2,0)</f>
        <v>#N/A</v>
      </c>
      <c r="N8289" s="3"/>
      <c r="O8289" s="77" t="e">
        <f>VLOOKUP($N$1&amp;N8289,定价因子!E:F,2,0)</f>
        <v>#N/A</v>
      </c>
      <c r="P8289" s="3"/>
      <c r="Q8289" s="55" t="e">
        <f>VLOOKUP($P$1&amp;P8289,定价因子!$E:$F,2,0)</f>
        <v>#N/A</v>
      </c>
      <c r="R8289" s="3"/>
      <c r="S8289" s="77" t="e">
        <f>VLOOKUP($R$1&amp;R8289,定价因子!$E:$F,2,0)</f>
        <v>#N/A</v>
      </c>
      <c r="T8289" s="61"/>
      <c r="U8289" s="63"/>
      <c r="V8289" s="63"/>
      <c r="W8289" s="63"/>
      <c r="X8289" s="3"/>
    </row>
    <row r="8290" spans="1:24">
      <c r="A8290" s="3"/>
      <c r="B8290" s="3"/>
      <c r="C8290" s="3"/>
      <c r="D8290" s="3"/>
      <c r="E8290" s="79"/>
      <c r="F8290" s="3"/>
      <c r="G8290" s="77" t="e">
        <f>VLOOKUP($F$1&amp;F8290,定价因子!E:F,2,0)</f>
        <v>#N/A</v>
      </c>
      <c r="H8290" s="3"/>
      <c r="I8290" s="77" t="e">
        <f>VLOOKUP($H$1&amp;H8290,定价因子!E:F,2,0)</f>
        <v>#N/A</v>
      </c>
      <c r="J8290" s="3"/>
      <c r="K8290" s="77" t="e">
        <f>VLOOKUP($J$1&amp;J8290,定价因子!E:F,2,0)</f>
        <v>#N/A</v>
      </c>
      <c r="L8290" s="3"/>
      <c r="M8290" s="77" t="e">
        <f>VLOOKUP($L$1&amp;L8290,定价因子!E:F,2,0)</f>
        <v>#N/A</v>
      </c>
      <c r="N8290" s="3"/>
      <c r="O8290" s="77" t="e">
        <f>VLOOKUP($N$1&amp;N8290,定价因子!E:F,2,0)</f>
        <v>#N/A</v>
      </c>
      <c r="P8290" s="3"/>
      <c r="Q8290" s="55" t="e">
        <f>VLOOKUP($P$1&amp;P8290,定价因子!$E:$F,2,0)</f>
        <v>#N/A</v>
      </c>
      <c r="R8290" s="3"/>
      <c r="S8290" s="77" t="e">
        <f>VLOOKUP($R$1&amp;R8290,定价因子!$E:$F,2,0)</f>
        <v>#N/A</v>
      </c>
      <c r="T8290" s="61"/>
      <c r="U8290" s="63"/>
      <c r="V8290" s="63"/>
      <c r="W8290" s="63"/>
      <c r="X8290" s="3"/>
    </row>
    <row r="8291" spans="1:24">
      <c r="A8291" s="3"/>
      <c r="B8291" s="3"/>
      <c r="C8291" s="3"/>
      <c r="D8291" s="3"/>
      <c r="E8291" s="79"/>
      <c r="F8291" s="3"/>
      <c r="G8291" s="77" t="e">
        <f>VLOOKUP($F$1&amp;F8291,定价因子!E:F,2,0)</f>
        <v>#N/A</v>
      </c>
      <c r="H8291" s="3"/>
      <c r="I8291" s="77" t="e">
        <f>VLOOKUP($H$1&amp;H8291,定价因子!E:F,2,0)</f>
        <v>#N/A</v>
      </c>
      <c r="J8291" s="3"/>
      <c r="K8291" s="77" t="e">
        <f>VLOOKUP($J$1&amp;J8291,定价因子!E:F,2,0)</f>
        <v>#N/A</v>
      </c>
      <c r="L8291" s="3"/>
      <c r="M8291" s="77" t="e">
        <f>VLOOKUP($L$1&amp;L8291,定价因子!E:F,2,0)</f>
        <v>#N/A</v>
      </c>
      <c r="N8291" s="3"/>
      <c r="O8291" s="77" t="e">
        <f>VLOOKUP($N$1&amp;N8291,定价因子!E:F,2,0)</f>
        <v>#N/A</v>
      </c>
      <c r="P8291" s="3"/>
      <c r="Q8291" s="55" t="e">
        <f>VLOOKUP($P$1&amp;P8291,定价因子!$E:$F,2,0)</f>
        <v>#N/A</v>
      </c>
      <c r="R8291" s="3"/>
      <c r="S8291" s="77" t="e">
        <f>VLOOKUP($R$1&amp;R8291,定价因子!$E:$F,2,0)</f>
        <v>#N/A</v>
      </c>
      <c r="T8291" s="61"/>
      <c r="U8291" s="63"/>
      <c r="V8291" s="63"/>
      <c r="W8291" s="63"/>
      <c r="X8291" s="3"/>
    </row>
    <row r="8292" spans="1:24">
      <c r="A8292" s="3"/>
      <c r="B8292" s="3"/>
      <c r="C8292" s="3"/>
      <c r="D8292" s="3"/>
      <c r="E8292" s="79"/>
      <c r="F8292" s="3"/>
      <c r="G8292" s="77" t="e">
        <f>VLOOKUP($F$1&amp;F8292,定价因子!E:F,2,0)</f>
        <v>#N/A</v>
      </c>
      <c r="H8292" s="3"/>
      <c r="I8292" s="77" t="e">
        <f>VLOOKUP($H$1&amp;H8292,定价因子!E:F,2,0)</f>
        <v>#N/A</v>
      </c>
      <c r="J8292" s="3"/>
      <c r="K8292" s="77" t="e">
        <f>VLOOKUP($J$1&amp;J8292,定价因子!E:F,2,0)</f>
        <v>#N/A</v>
      </c>
      <c r="L8292" s="3"/>
      <c r="M8292" s="77" t="e">
        <f>VLOOKUP($L$1&amp;L8292,定价因子!E:F,2,0)</f>
        <v>#N/A</v>
      </c>
      <c r="N8292" s="3"/>
      <c r="O8292" s="77" t="e">
        <f>VLOOKUP($N$1&amp;N8292,定价因子!E:F,2,0)</f>
        <v>#N/A</v>
      </c>
      <c r="P8292" s="3"/>
      <c r="Q8292" s="55" t="e">
        <f>VLOOKUP($P$1&amp;P8292,定价因子!$E:$F,2,0)</f>
        <v>#N/A</v>
      </c>
      <c r="R8292" s="3"/>
      <c r="S8292" s="77" t="e">
        <f>VLOOKUP($R$1&amp;R8292,定价因子!$E:$F,2,0)</f>
        <v>#N/A</v>
      </c>
      <c r="T8292" s="61"/>
      <c r="U8292" s="63"/>
      <c r="V8292" s="63"/>
      <c r="W8292" s="63"/>
      <c r="X8292" s="3"/>
    </row>
    <row r="8293" spans="1:24">
      <c r="A8293" s="3"/>
      <c r="B8293" s="3"/>
      <c r="C8293" s="3"/>
      <c r="D8293" s="3"/>
      <c r="E8293" s="79"/>
      <c r="F8293" s="3"/>
      <c r="G8293" s="77" t="e">
        <f>VLOOKUP($F$1&amp;F8293,定价因子!E:F,2,0)</f>
        <v>#N/A</v>
      </c>
      <c r="H8293" s="3"/>
      <c r="I8293" s="77" t="e">
        <f>VLOOKUP($H$1&amp;H8293,定价因子!E:F,2,0)</f>
        <v>#N/A</v>
      </c>
      <c r="J8293" s="3"/>
      <c r="K8293" s="77" t="e">
        <f>VLOOKUP($J$1&amp;J8293,定价因子!E:F,2,0)</f>
        <v>#N/A</v>
      </c>
      <c r="L8293" s="3"/>
      <c r="M8293" s="77" t="e">
        <f>VLOOKUP($L$1&amp;L8293,定价因子!E:F,2,0)</f>
        <v>#N/A</v>
      </c>
      <c r="N8293" s="3"/>
      <c r="O8293" s="77" t="e">
        <f>VLOOKUP($N$1&amp;N8293,定价因子!E:F,2,0)</f>
        <v>#N/A</v>
      </c>
      <c r="P8293" s="3"/>
      <c r="Q8293" s="55" t="e">
        <f>VLOOKUP($P$1&amp;P8293,定价因子!$E:$F,2,0)</f>
        <v>#N/A</v>
      </c>
      <c r="R8293" s="3"/>
      <c r="S8293" s="77" t="e">
        <f>VLOOKUP($R$1&amp;R8293,定价因子!$E:$F,2,0)</f>
        <v>#N/A</v>
      </c>
      <c r="T8293" s="61"/>
      <c r="U8293" s="63"/>
      <c r="V8293" s="63"/>
      <c r="W8293" s="63"/>
      <c r="X8293" s="3"/>
    </row>
    <row r="8294" spans="1:24">
      <c r="A8294" s="3"/>
      <c r="B8294" s="3"/>
      <c r="C8294" s="3"/>
      <c r="D8294" s="3"/>
      <c r="E8294" s="79"/>
      <c r="F8294" s="3"/>
      <c r="G8294" s="77" t="e">
        <f>VLOOKUP($F$1&amp;F8294,定价因子!E:F,2,0)</f>
        <v>#N/A</v>
      </c>
      <c r="H8294" s="3"/>
      <c r="I8294" s="77" t="e">
        <f>VLOOKUP($H$1&amp;H8294,定价因子!E:F,2,0)</f>
        <v>#N/A</v>
      </c>
      <c r="J8294" s="3"/>
      <c r="K8294" s="77" t="e">
        <f>VLOOKUP($J$1&amp;J8294,定价因子!E:F,2,0)</f>
        <v>#N/A</v>
      </c>
      <c r="L8294" s="3"/>
      <c r="M8294" s="77" t="e">
        <f>VLOOKUP($L$1&amp;L8294,定价因子!E:F,2,0)</f>
        <v>#N/A</v>
      </c>
      <c r="N8294" s="3"/>
      <c r="O8294" s="77" t="e">
        <f>VLOOKUP($N$1&amp;N8294,定价因子!E:F,2,0)</f>
        <v>#N/A</v>
      </c>
      <c r="P8294" s="3"/>
      <c r="Q8294" s="55" t="e">
        <f>VLOOKUP($P$1&amp;P8294,定价因子!$E:$F,2,0)</f>
        <v>#N/A</v>
      </c>
      <c r="R8294" s="3"/>
      <c r="S8294" s="77" t="e">
        <f>VLOOKUP($R$1&amp;R8294,定价因子!$E:$F,2,0)</f>
        <v>#N/A</v>
      </c>
      <c r="T8294" s="61"/>
      <c r="U8294" s="63"/>
      <c r="V8294" s="63"/>
      <c r="W8294" s="63"/>
      <c r="X8294" s="3"/>
    </row>
    <row r="8295" spans="1:24">
      <c r="A8295" s="3"/>
      <c r="B8295" s="3"/>
      <c r="C8295" s="3"/>
      <c r="D8295" s="3"/>
      <c r="E8295" s="79"/>
      <c r="F8295" s="3"/>
      <c r="G8295" s="77" t="e">
        <f>VLOOKUP($F$1&amp;F8295,定价因子!E:F,2,0)</f>
        <v>#N/A</v>
      </c>
      <c r="H8295" s="3"/>
      <c r="I8295" s="77" t="e">
        <f>VLOOKUP($H$1&amp;H8295,定价因子!E:F,2,0)</f>
        <v>#N/A</v>
      </c>
      <c r="J8295" s="3"/>
      <c r="K8295" s="77" t="e">
        <f>VLOOKUP($J$1&amp;J8295,定价因子!E:F,2,0)</f>
        <v>#N/A</v>
      </c>
      <c r="L8295" s="3"/>
      <c r="M8295" s="77" t="e">
        <f>VLOOKUP($L$1&amp;L8295,定价因子!E:F,2,0)</f>
        <v>#N/A</v>
      </c>
      <c r="N8295" s="3"/>
      <c r="O8295" s="77" t="e">
        <f>VLOOKUP($N$1&amp;N8295,定价因子!E:F,2,0)</f>
        <v>#N/A</v>
      </c>
      <c r="P8295" s="3"/>
      <c r="Q8295" s="55" t="e">
        <f>VLOOKUP($P$1&amp;P8295,定价因子!$E:$F,2,0)</f>
        <v>#N/A</v>
      </c>
      <c r="R8295" s="3"/>
      <c r="S8295" s="77" t="e">
        <f>VLOOKUP($R$1&amp;R8295,定价因子!$E:$F,2,0)</f>
        <v>#N/A</v>
      </c>
      <c r="T8295" s="61"/>
      <c r="U8295" s="63"/>
      <c r="V8295" s="63"/>
      <c r="W8295" s="63"/>
      <c r="X8295" s="3"/>
    </row>
    <row r="8296" spans="1:24">
      <c r="A8296" s="3"/>
      <c r="B8296" s="3"/>
      <c r="C8296" s="3"/>
      <c r="D8296" s="3"/>
      <c r="E8296" s="79"/>
      <c r="F8296" s="3"/>
      <c r="G8296" s="77" t="e">
        <f>VLOOKUP($F$1&amp;F8296,定价因子!E:F,2,0)</f>
        <v>#N/A</v>
      </c>
      <c r="H8296" s="3"/>
      <c r="I8296" s="77" t="e">
        <f>VLOOKUP($H$1&amp;H8296,定价因子!E:F,2,0)</f>
        <v>#N/A</v>
      </c>
      <c r="J8296" s="3"/>
      <c r="K8296" s="77" t="e">
        <f>VLOOKUP($J$1&amp;J8296,定价因子!E:F,2,0)</f>
        <v>#N/A</v>
      </c>
      <c r="L8296" s="3"/>
      <c r="M8296" s="77" t="e">
        <f>VLOOKUP($L$1&amp;L8296,定价因子!E:F,2,0)</f>
        <v>#N/A</v>
      </c>
      <c r="N8296" s="3"/>
      <c r="O8296" s="77" t="e">
        <f>VLOOKUP($N$1&amp;N8296,定价因子!E:F,2,0)</f>
        <v>#N/A</v>
      </c>
      <c r="P8296" s="3"/>
      <c r="Q8296" s="55" t="e">
        <f>VLOOKUP($P$1&amp;P8296,定价因子!$E:$F,2,0)</f>
        <v>#N/A</v>
      </c>
      <c r="R8296" s="3"/>
      <c r="S8296" s="77" t="e">
        <f>VLOOKUP($R$1&amp;R8296,定价因子!$E:$F,2,0)</f>
        <v>#N/A</v>
      </c>
      <c r="T8296" s="61"/>
      <c r="U8296" s="63"/>
      <c r="V8296" s="63"/>
      <c r="W8296" s="63"/>
      <c r="X8296" s="3"/>
    </row>
    <row r="8297" spans="1:24">
      <c r="A8297" s="3"/>
      <c r="B8297" s="3"/>
      <c r="C8297" s="3"/>
      <c r="D8297" s="3"/>
      <c r="E8297" s="79"/>
      <c r="F8297" s="3"/>
      <c r="G8297" s="77" t="e">
        <f>VLOOKUP($F$1&amp;F8297,定价因子!E:F,2,0)</f>
        <v>#N/A</v>
      </c>
      <c r="H8297" s="3"/>
      <c r="I8297" s="77" t="e">
        <f>VLOOKUP($H$1&amp;H8297,定价因子!E:F,2,0)</f>
        <v>#N/A</v>
      </c>
      <c r="J8297" s="3"/>
      <c r="K8297" s="77" t="e">
        <f>VLOOKUP($J$1&amp;J8297,定价因子!E:F,2,0)</f>
        <v>#N/A</v>
      </c>
      <c r="L8297" s="3"/>
      <c r="M8297" s="77" t="e">
        <f>VLOOKUP($L$1&amp;L8297,定价因子!E:F,2,0)</f>
        <v>#N/A</v>
      </c>
      <c r="N8297" s="3"/>
      <c r="O8297" s="77" t="e">
        <f>VLOOKUP($N$1&amp;N8297,定价因子!E:F,2,0)</f>
        <v>#N/A</v>
      </c>
      <c r="P8297" s="3"/>
      <c r="Q8297" s="55" t="e">
        <f>VLOOKUP($P$1&amp;P8297,定价因子!$E:$F,2,0)</f>
        <v>#N/A</v>
      </c>
      <c r="R8297" s="3"/>
      <c r="S8297" s="77" t="e">
        <f>VLOOKUP($R$1&amp;R8297,定价因子!$E:$F,2,0)</f>
        <v>#N/A</v>
      </c>
      <c r="T8297" s="61"/>
      <c r="U8297" s="63"/>
      <c r="V8297" s="63"/>
      <c r="W8297" s="63"/>
      <c r="X8297" s="3"/>
    </row>
    <row r="8298" spans="1:24">
      <c r="A8298" s="3"/>
      <c r="B8298" s="3"/>
      <c r="C8298" s="3"/>
      <c r="D8298" s="3"/>
      <c r="E8298" s="79"/>
      <c r="F8298" s="3"/>
      <c r="G8298" s="77" t="e">
        <f>VLOOKUP($F$1&amp;F8298,定价因子!E:F,2,0)</f>
        <v>#N/A</v>
      </c>
      <c r="H8298" s="3"/>
      <c r="I8298" s="77" t="e">
        <f>VLOOKUP($H$1&amp;H8298,定价因子!E:F,2,0)</f>
        <v>#N/A</v>
      </c>
      <c r="J8298" s="3"/>
      <c r="K8298" s="77" t="e">
        <f>VLOOKUP($J$1&amp;J8298,定价因子!E:F,2,0)</f>
        <v>#N/A</v>
      </c>
      <c r="L8298" s="3"/>
      <c r="M8298" s="77" t="e">
        <f>VLOOKUP($L$1&amp;L8298,定价因子!E:F,2,0)</f>
        <v>#N/A</v>
      </c>
      <c r="N8298" s="3"/>
      <c r="O8298" s="77" t="e">
        <f>VLOOKUP($N$1&amp;N8298,定价因子!E:F,2,0)</f>
        <v>#N/A</v>
      </c>
      <c r="P8298" s="3"/>
      <c r="Q8298" s="55" t="e">
        <f>VLOOKUP($P$1&amp;P8298,定价因子!$E:$F,2,0)</f>
        <v>#N/A</v>
      </c>
      <c r="R8298" s="3"/>
      <c r="S8298" s="77" t="e">
        <f>VLOOKUP($R$1&amp;R8298,定价因子!$E:$F,2,0)</f>
        <v>#N/A</v>
      </c>
      <c r="T8298" s="61"/>
      <c r="U8298" s="63"/>
      <c r="V8298" s="63"/>
      <c r="W8298" s="63"/>
      <c r="X8298" s="3"/>
    </row>
    <row r="8299" spans="1:24">
      <c r="A8299" s="3"/>
      <c r="B8299" s="3"/>
      <c r="C8299" s="3"/>
      <c r="D8299" s="3"/>
      <c r="E8299" s="79"/>
      <c r="F8299" s="3"/>
      <c r="G8299" s="77" t="e">
        <f>VLOOKUP($F$1&amp;F8299,定价因子!E:F,2,0)</f>
        <v>#N/A</v>
      </c>
      <c r="H8299" s="3"/>
      <c r="I8299" s="77" t="e">
        <f>VLOOKUP($H$1&amp;H8299,定价因子!E:F,2,0)</f>
        <v>#N/A</v>
      </c>
      <c r="J8299" s="3"/>
      <c r="K8299" s="77" t="e">
        <f>VLOOKUP($J$1&amp;J8299,定价因子!E:F,2,0)</f>
        <v>#N/A</v>
      </c>
      <c r="L8299" s="3"/>
      <c r="M8299" s="77" t="e">
        <f>VLOOKUP($L$1&amp;L8299,定价因子!E:F,2,0)</f>
        <v>#N/A</v>
      </c>
      <c r="N8299" s="3"/>
      <c r="O8299" s="77" t="e">
        <f>VLOOKUP($N$1&amp;N8299,定价因子!E:F,2,0)</f>
        <v>#N/A</v>
      </c>
      <c r="P8299" s="3"/>
      <c r="Q8299" s="55" t="e">
        <f>VLOOKUP($P$1&amp;P8299,定价因子!$E:$F,2,0)</f>
        <v>#N/A</v>
      </c>
      <c r="R8299" s="3"/>
      <c r="S8299" s="77" t="e">
        <f>VLOOKUP($R$1&amp;R8299,定价因子!$E:$F,2,0)</f>
        <v>#N/A</v>
      </c>
      <c r="T8299" s="61"/>
      <c r="U8299" s="63"/>
      <c r="V8299" s="63"/>
      <c r="W8299" s="63"/>
      <c r="X8299" s="3"/>
    </row>
    <row r="8300" spans="1:24">
      <c r="A8300" s="3"/>
      <c r="B8300" s="3"/>
      <c r="C8300" s="3"/>
      <c r="D8300" s="3"/>
      <c r="E8300" s="79"/>
      <c r="F8300" s="3"/>
      <c r="G8300" s="77" t="e">
        <f>VLOOKUP($F$1&amp;F8300,定价因子!E:F,2,0)</f>
        <v>#N/A</v>
      </c>
      <c r="H8300" s="3"/>
      <c r="I8300" s="77" t="e">
        <f>VLOOKUP($H$1&amp;H8300,定价因子!E:F,2,0)</f>
        <v>#N/A</v>
      </c>
      <c r="J8300" s="3"/>
      <c r="K8300" s="77" t="e">
        <f>VLOOKUP($J$1&amp;J8300,定价因子!E:F,2,0)</f>
        <v>#N/A</v>
      </c>
      <c r="L8300" s="3"/>
      <c r="M8300" s="77" t="e">
        <f>VLOOKUP($L$1&amp;L8300,定价因子!E:F,2,0)</f>
        <v>#N/A</v>
      </c>
      <c r="N8300" s="3"/>
      <c r="O8300" s="77" t="e">
        <f>VLOOKUP($N$1&amp;N8300,定价因子!E:F,2,0)</f>
        <v>#N/A</v>
      </c>
      <c r="P8300" s="3"/>
      <c r="Q8300" s="55" t="e">
        <f>VLOOKUP($P$1&amp;P8300,定价因子!$E:$F,2,0)</f>
        <v>#N/A</v>
      </c>
      <c r="R8300" s="3"/>
      <c r="S8300" s="77" t="e">
        <f>VLOOKUP($R$1&amp;R8300,定价因子!$E:$F,2,0)</f>
        <v>#N/A</v>
      </c>
      <c r="T8300" s="61"/>
      <c r="U8300" s="63"/>
      <c r="V8300" s="63"/>
      <c r="W8300" s="63"/>
      <c r="X8300" s="3"/>
    </row>
    <row r="8301" spans="1:24">
      <c r="A8301" s="3"/>
      <c r="B8301" s="3"/>
      <c r="C8301" s="3"/>
      <c r="D8301" s="3"/>
      <c r="E8301" s="79"/>
      <c r="F8301" s="3"/>
      <c r="G8301" s="77" t="e">
        <f>VLOOKUP($F$1&amp;F8301,定价因子!E:F,2,0)</f>
        <v>#N/A</v>
      </c>
      <c r="H8301" s="3"/>
      <c r="I8301" s="77" t="e">
        <f>VLOOKUP($H$1&amp;H8301,定价因子!E:F,2,0)</f>
        <v>#N/A</v>
      </c>
      <c r="J8301" s="3"/>
      <c r="K8301" s="77" t="e">
        <f>VLOOKUP($J$1&amp;J8301,定价因子!E:F,2,0)</f>
        <v>#N/A</v>
      </c>
      <c r="L8301" s="3"/>
      <c r="M8301" s="77" t="e">
        <f>VLOOKUP($L$1&amp;L8301,定价因子!E:F,2,0)</f>
        <v>#N/A</v>
      </c>
      <c r="N8301" s="3"/>
      <c r="O8301" s="77" t="e">
        <f>VLOOKUP($N$1&amp;N8301,定价因子!E:F,2,0)</f>
        <v>#N/A</v>
      </c>
      <c r="P8301" s="3"/>
      <c r="Q8301" s="55" t="e">
        <f>VLOOKUP($P$1&amp;P8301,定价因子!$E:$F,2,0)</f>
        <v>#N/A</v>
      </c>
      <c r="R8301" s="3"/>
      <c r="S8301" s="77" t="e">
        <f>VLOOKUP($R$1&amp;R8301,定价因子!$E:$F,2,0)</f>
        <v>#N/A</v>
      </c>
      <c r="T8301" s="61"/>
      <c r="U8301" s="63"/>
      <c r="V8301" s="63"/>
      <c r="W8301" s="63"/>
      <c r="X8301" s="3"/>
    </row>
    <row r="8302" spans="1:24">
      <c r="A8302" s="3"/>
      <c r="B8302" s="3"/>
      <c r="C8302" s="3"/>
      <c r="D8302" s="3"/>
      <c r="E8302" s="79"/>
      <c r="F8302" s="3"/>
      <c r="G8302" s="77" t="e">
        <f>VLOOKUP($F$1&amp;F8302,定价因子!E:F,2,0)</f>
        <v>#N/A</v>
      </c>
      <c r="H8302" s="3"/>
      <c r="I8302" s="77" t="e">
        <f>VLOOKUP($H$1&amp;H8302,定价因子!E:F,2,0)</f>
        <v>#N/A</v>
      </c>
      <c r="J8302" s="3"/>
      <c r="K8302" s="77" t="e">
        <f>VLOOKUP($J$1&amp;J8302,定价因子!E:F,2,0)</f>
        <v>#N/A</v>
      </c>
      <c r="L8302" s="3"/>
      <c r="M8302" s="77" t="e">
        <f>VLOOKUP($L$1&amp;L8302,定价因子!E:F,2,0)</f>
        <v>#N/A</v>
      </c>
      <c r="N8302" s="3"/>
      <c r="O8302" s="77" t="e">
        <f>VLOOKUP($N$1&amp;N8302,定价因子!E:F,2,0)</f>
        <v>#N/A</v>
      </c>
      <c r="P8302" s="3"/>
      <c r="Q8302" s="55" t="e">
        <f>VLOOKUP($P$1&amp;P8302,定价因子!$E:$F,2,0)</f>
        <v>#N/A</v>
      </c>
      <c r="R8302" s="3"/>
      <c r="S8302" s="77" t="e">
        <f>VLOOKUP($R$1&amp;R8302,定价因子!$E:$F,2,0)</f>
        <v>#N/A</v>
      </c>
      <c r="T8302" s="61"/>
      <c r="U8302" s="63"/>
      <c r="V8302" s="63"/>
      <c r="W8302" s="63"/>
      <c r="X8302" s="3"/>
    </row>
    <row r="8303" spans="1:24">
      <c r="A8303" s="3"/>
      <c r="B8303" s="3"/>
      <c r="C8303" s="3"/>
      <c r="D8303" s="3"/>
      <c r="E8303" s="79"/>
      <c r="F8303" s="3"/>
      <c r="G8303" s="77" t="e">
        <f>VLOOKUP($F$1&amp;F8303,定价因子!E:F,2,0)</f>
        <v>#N/A</v>
      </c>
      <c r="H8303" s="3"/>
      <c r="I8303" s="77" t="e">
        <f>VLOOKUP($H$1&amp;H8303,定价因子!E:F,2,0)</f>
        <v>#N/A</v>
      </c>
      <c r="J8303" s="3"/>
      <c r="K8303" s="77" t="e">
        <f>VLOOKUP($J$1&amp;J8303,定价因子!E:F,2,0)</f>
        <v>#N/A</v>
      </c>
      <c r="L8303" s="3"/>
      <c r="M8303" s="77" t="e">
        <f>VLOOKUP($L$1&amp;L8303,定价因子!E:F,2,0)</f>
        <v>#N/A</v>
      </c>
      <c r="N8303" s="3"/>
      <c r="O8303" s="77" t="e">
        <f>VLOOKUP($N$1&amp;N8303,定价因子!E:F,2,0)</f>
        <v>#N/A</v>
      </c>
      <c r="P8303" s="3"/>
      <c r="Q8303" s="55" t="e">
        <f>VLOOKUP($P$1&amp;P8303,定价因子!$E:$F,2,0)</f>
        <v>#N/A</v>
      </c>
      <c r="R8303" s="3"/>
      <c r="S8303" s="77" t="e">
        <f>VLOOKUP($R$1&amp;R8303,定价因子!$E:$F,2,0)</f>
        <v>#N/A</v>
      </c>
      <c r="T8303" s="61"/>
      <c r="U8303" s="63"/>
      <c r="V8303" s="63"/>
      <c r="W8303" s="63"/>
      <c r="X8303" s="3"/>
    </row>
    <row r="8304" spans="1:24">
      <c r="A8304" s="3"/>
      <c r="B8304" s="3"/>
      <c r="C8304" s="3"/>
      <c r="D8304" s="3"/>
      <c r="E8304" s="79"/>
      <c r="F8304" s="3"/>
      <c r="G8304" s="77" t="e">
        <f>VLOOKUP($F$1&amp;F8304,定价因子!E:F,2,0)</f>
        <v>#N/A</v>
      </c>
      <c r="H8304" s="3"/>
      <c r="I8304" s="77" t="e">
        <f>VLOOKUP($H$1&amp;H8304,定价因子!E:F,2,0)</f>
        <v>#N/A</v>
      </c>
      <c r="J8304" s="3"/>
      <c r="K8304" s="77" t="e">
        <f>VLOOKUP($J$1&amp;J8304,定价因子!E:F,2,0)</f>
        <v>#N/A</v>
      </c>
      <c r="L8304" s="3"/>
      <c r="M8304" s="77" t="e">
        <f>VLOOKUP($L$1&amp;L8304,定价因子!E:F,2,0)</f>
        <v>#N/A</v>
      </c>
      <c r="N8304" s="3"/>
      <c r="O8304" s="77" t="e">
        <f>VLOOKUP($N$1&amp;N8304,定价因子!E:F,2,0)</f>
        <v>#N/A</v>
      </c>
      <c r="P8304" s="3"/>
      <c r="Q8304" s="55" t="e">
        <f>VLOOKUP($P$1&amp;P8304,定价因子!$E:$F,2,0)</f>
        <v>#N/A</v>
      </c>
      <c r="R8304" s="3"/>
      <c r="S8304" s="77" t="e">
        <f>VLOOKUP($R$1&amp;R8304,定价因子!$E:$F,2,0)</f>
        <v>#N/A</v>
      </c>
      <c r="T8304" s="61"/>
      <c r="U8304" s="63"/>
      <c r="V8304" s="63"/>
      <c r="W8304" s="63"/>
      <c r="X8304" s="3"/>
    </row>
    <row r="8305" spans="1:24">
      <c r="A8305" s="3"/>
      <c r="B8305" s="3"/>
      <c r="C8305" s="3"/>
      <c r="D8305" s="3"/>
      <c r="E8305" s="79"/>
      <c r="F8305" s="3"/>
      <c r="G8305" s="77" t="e">
        <f>VLOOKUP($F$1&amp;F8305,定价因子!E:F,2,0)</f>
        <v>#N/A</v>
      </c>
      <c r="H8305" s="3"/>
      <c r="I8305" s="77" t="e">
        <f>VLOOKUP($H$1&amp;H8305,定价因子!E:F,2,0)</f>
        <v>#N/A</v>
      </c>
      <c r="J8305" s="3"/>
      <c r="K8305" s="77" t="e">
        <f>VLOOKUP($J$1&amp;J8305,定价因子!E:F,2,0)</f>
        <v>#N/A</v>
      </c>
      <c r="L8305" s="3"/>
      <c r="M8305" s="77" t="e">
        <f>VLOOKUP($L$1&amp;L8305,定价因子!E:F,2,0)</f>
        <v>#N/A</v>
      </c>
      <c r="N8305" s="3"/>
      <c r="O8305" s="77" t="e">
        <f>VLOOKUP($N$1&amp;N8305,定价因子!E:F,2,0)</f>
        <v>#N/A</v>
      </c>
      <c r="P8305" s="3"/>
      <c r="Q8305" s="55" t="e">
        <f>VLOOKUP($P$1&amp;P8305,定价因子!$E:$F,2,0)</f>
        <v>#N/A</v>
      </c>
      <c r="R8305" s="3"/>
      <c r="S8305" s="77" t="e">
        <f>VLOOKUP($R$1&amp;R8305,定价因子!$E:$F,2,0)</f>
        <v>#N/A</v>
      </c>
      <c r="T8305" s="61"/>
      <c r="U8305" s="63"/>
      <c r="V8305" s="63"/>
      <c r="W8305" s="63"/>
      <c r="X8305" s="3"/>
    </row>
    <row r="8306" spans="1:24">
      <c r="A8306" s="3"/>
      <c r="B8306" s="3"/>
      <c r="C8306" s="3"/>
      <c r="D8306" s="3"/>
      <c r="E8306" s="79"/>
      <c r="F8306" s="3"/>
      <c r="G8306" s="77" t="e">
        <f>VLOOKUP($F$1&amp;F8306,定价因子!E:F,2,0)</f>
        <v>#N/A</v>
      </c>
      <c r="H8306" s="3"/>
      <c r="I8306" s="77" t="e">
        <f>VLOOKUP($H$1&amp;H8306,定价因子!E:F,2,0)</f>
        <v>#N/A</v>
      </c>
      <c r="J8306" s="3"/>
      <c r="K8306" s="77" t="e">
        <f>VLOOKUP($J$1&amp;J8306,定价因子!E:F,2,0)</f>
        <v>#N/A</v>
      </c>
      <c r="L8306" s="3"/>
      <c r="M8306" s="77" t="e">
        <f>VLOOKUP($L$1&amp;L8306,定价因子!E:F,2,0)</f>
        <v>#N/A</v>
      </c>
      <c r="N8306" s="3"/>
      <c r="O8306" s="77" t="e">
        <f>VLOOKUP($N$1&amp;N8306,定价因子!E:F,2,0)</f>
        <v>#N/A</v>
      </c>
      <c r="P8306" s="3"/>
      <c r="Q8306" s="55" t="e">
        <f>VLOOKUP($P$1&amp;P8306,定价因子!$E:$F,2,0)</f>
        <v>#N/A</v>
      </c>
      <c r="R8306" s="3"/>
      <c r="S8306" s="77" t="e">
        <f>VLOOKUP($R$1&amp;R8306,定价因子!$E:$F,2,0)</f>
        <v>#N/A</v>
      </c>
      <c r="T8306" s="61"/>
      <c r="U8306" s="63"/>
      <c r="V8306" s="63"/>
      <c r="W8306" s="63"/>
      <c r="X8306" s="3"/>
    </row>
    <row r="8307" spans="1:24">
      <c r="A8307" s="3"/>
      <c r="B8307" s="3"/>
      <c r="C8307" s="3"/>
      <c r="D8307" s="3"/>
      <c r="E8307" s="79"/>
      <c r="F8307" s="3"/>
      <c r="G8307" s="77" t="e">
        <f>VLOOKUP($F$1&amp;F8307,定价因子!E:F,2,0)</f>
        <v>#N/A</v>
      </c>
      <c r="H8307" s="3"/>
      <c r="I8307" s="77" t="e">
        <f>VLOOKUP($H$1&amp;H8307,定价因子!E:F,2,0)</f>
        <v>#N/A</v>
      </c>
      <c r="J8307" s="3"/>
      <c r="K8307" s="77" t="e">
        <f>VLOOKUP($J$1&amp;J8307,定价因子!E:F,2,0)</f>
        <v>#N/A</v>
      </c>
      <c r="L8307" s="3"/>
      <c r="M8307" s="77" t="e">
        <f>VLOOKUP($L$1&amp;L8307,定价因子!E:F,2,0)</f>
        <v>#N/A</v>
      </c>
      <c r="N8307" s="3"/>
      <c r="O8307" s="77" t="e">
        <f>VLOOKUP($N$1&amp;N8307,定价因子!E:F,2,0)</f>
        <v>#N/A</v>
      </c>
      <c r="P8307" s="3"/>
      <c r="Q8307" s="55" t="e">
        <f>VLOOKUP($P$1&amp;P8307,定价因子!$E:$F,2,0)</f>
        <v>#N/A</v>
      </c>
      <c r="R8307" s="3"/>
      <c r="S8307" s="77" t="e">
        <f>VLOOKUP($R$1&amp;R8307,定价因子!$E:$F,2,0)</f>
        <v>#N/A</v>
      </c>
      <c r="T8307" s="61"/>
      <c r="U8307" s="63"/>
      <c r="V8307" s="63"/>
      <c r="W8307" s="63"/>
      <c r="X8307" s="3"/>
    </row>
    <row r="8308" spans="1:24">
      <c r="A8308" s="3"/>
      <c r="B8308" s="3"/>
      <c r="C8308" s="3"/>
      <c r="D8308" s="3"/>
      <c r="E8308" s="79"/>
      <c r="F8308" s="3"/>
      <c r="G8308" s="77" t="e">
        <f>VLOOKUP($F$1&amp;F8308,定价因子!E:F,2,0)</f>
        <v>#N/A</v>
      </c>
      <c r="H8308" s="3"/>
      <c r="I8308" s="77" t="e">
        <f>VLOOKUP($H$1&amp;H8308,定价因子!E:F,2,0)</f>
        <v>#N/A</v>
      </c>
      <c r="J8308" s="3"/>
      <c r="K8308" s="77" t="e">
        <f>VLOOKUP($J$1&amp;J8308,定价因子!E:F,2,0)</f>
        <v>#N/A</v>
      </c>
      <c r="L8308" s="3"/>
      <c r="M8308" s="77" t="e">
        <f>VLOOKUP($L$1&amp;L8308,定价因子!E:F,2,0)</f>
        <v>#N/A</v>
      </c>
      <c r="N8308" s="3"/>
      <c r="O8308" s="77" t="e">
        <f>VLOOKUP($N$1&amp;N8308,定价因子!E:F,2,0)</f>
        <v>#N/A</v>
      </c>
      <c r="P8308" s="3"/>
      <c r="Q8308" s="55" t="e">
        <f>VLOOKUP($P$1&amp;P8308,定价因子!$E:$F,2,0)</f>
        <v>#N/A</v>
      </c>
      <c r="R8308" s="3"/>
      <c r="S8308" s="77" t="e">
        <f>VLOOKUP($R$1&amp;R8308,定价因子!$E:$F,2,0)</f>
        <v>#N/A</v>
      </c>
      <c r="T8308" s="61"/>
      <c r="U8308" s="63"/>
      <c r="V8308" s="63"/>
      <c r="W8308" s="63"/>
      <c r="X8308" s="3"/>
    </row>
    <row r="8309" spans="1:24">
      <c r="A8309" s="3"/>
      <c r="B8309" s="3"/>
      <c r="C8309" s="3"/>
      <c r="D8309" s="3"/>
      <c r="E8309" s="79"/>
      <c r="F8309" s="3"/>
      <c r="G8309" s="77" t="e">
        <f>VLOOKUP($F$1&amp;F8309,定价因子!E:F,2,0)</f>
        <v>#N/A</v>
      </c>
      <c r="H8309" s="3"/>
      <c r="I8309" s="77" t="e">
        <f>VLOOKUP($H$1&amp;H8309,定价因子!E:F,2,0)</f>
        <v>#N/A</v>
      </c>
      <c r="J8309" s="3"/>
      <c r="K8309" s="77" t="e">
        <f>VLOOKUP($J$1&amp;J8309,定价因子!E:F,2,0)</f>
        <v>#N/A</v>
      </c>
      <c r="L8309" s="3"/>
      <c r="M8309" s="77" t="e">
        <f>VLOOKUP($L$1&amp;L8309,定价因子!E:F,2,0)</f>
        <v>#N/A</v>
      </c>
      <c r="N8309" s="3"/>
      <c r="O8309" s="77" t="e">
        <f>VLOOKUP($N$1&amp;N8309,定价因子!E:F,2,0)</f>
        <v>#N/A</v>
      </c>
      <c r="P8309" s="3"/>
      <c r="Q8309" s="55" t="e">
        <f>VLOOKUP($P$1&amp;P8309,定价因子!$E:$F,2,0)</f>
        <v>#N/A</v>
      </c>
      <c r="R8309" s="3"/>
      <c r="S8309" s="77" t="e">
        <f>VLOOKUP($R$1&amp;R8309,定价因子!$E:$F,2,0)</f>
        <v>#N/A</v>
      </c>
      <c r="T8309" s="61"/>
      <c r="U8309" s="63"/>
      <c r="V8309" s="63"/>
      <c r="W8309" s="63"/>
      <c r="X8309" s="3"/>
    </row>
    <row r="8310" spans="1:24">
      <c r="A8310" s="3"/>
      <c r="B8310" s="3"/>
      <c r="C8310" s="3"/>
      <c r="D8310" s="3"/>
      <c r="E8310" s="79"/>
      <c r="F8310" s="3"/>
      <c r="G8310" s="77" t="e">
        <f>VLOOKUP($F$1&amp;F8310,定价因子!E:F,2,0)</f>
        <v>#N/A</v>
      </c>
      <c r="H8310" s="3"/>
      <c r="I8310" s="77" t="e">
        <f>VLOOKUP($H$1&amp;H8310,定价因子!E:F,2,0)</f>
        <v>#N/A</v>
      </c>
      <c r="J8310" s="3"/>
      <c r="K8310" s="77" t="e">
        <f>VLOOKUP($J$1&amp;J8310,定价因子!E:F,2,0)</f>
        <v>#N/A</v>
      </c>
      <c r="L8310" s="3"/>
      <c r="M8310" s="77" t="e">
        <f>VLOOKUP($L$1&amp;L8310,定价因子!E:F,2,0)</f>
        <v>#N/A</v>
      </c>
      <c r="N8310" s="3"/>
      <c r="O8310" s="77" t="e">
        <f>VLOOKUP($N$1&amp;N8310,定价因子!E:F,2,0)</f>
        <v>#N/A</v>
      </c>
      <c r="P8310" s="3"/>
      <c r="Q8310" s="55" t="e">
        <f>VLOOKUP($P$1&amp;P8310,定价因子!$E:$F,2,0)</f>
        <v>#N/A</v>
      </c>
      <c r="R8310" s="3"/>
      <c r="S8310" s="77" t="e">
        <f>VLOOKUP($R$1&amp;R8310,定价因子!$E:$F,2,0)</f>
        <v>#N/A</v>
      </c>
      <c r="T8310" s="61"/>
      <c r="U8310" s="63"/>
      <c r="V8310" s="63"/>
      <c r="W8310" s="63"/>
      <c r="X8310" s="3"/>
    </row>
    <row r="8311" spans="1:24">
      <c r="A8311" s="3"/>
      <c r="B8311" s="3"/>
      <c r="C8311" s="3"/>
      <c r="D8311" s="3"/>
      <c r="E8311" s="79"/>
      <c r="F8311" s="3"/>
      <c r="G8311" s="77" t="e">
        <f>VLOOKUP($F$1&amp;F8311,定价因子!E:F,2,0)</f>
        <v>#N/A</v>
      </c>
      <c r="H8311" s="3"/>
      <c r="I8311" s="77" t="e">
        <f>VLOOKUP($H$1&amp;H8311,定价因子!E:F,2,0)</f>
        <v>#N/A</v>
      </c>
      <c r="J8311" s="3"/>
      <c r="K8311" s="77" t="e">
        <f>VLOOKUP($J$1&amp;J8311,定价因子!E:F,2,0)</f>
        <v>#N/A</v>
      </c>
      <c r="L8311" s="3"/>
      <c r="M8311" s="77" t="e">
        <f>VLOOKUP($L$1&amp;L8311,定价因子!E:F,2,0)</f>
        <v>#N/A</v>
      </c>
      <c r="N8311" s="3"/>
      <c r="O8311" s="77" t="e">
        <f>VLOOKUP($N$1&amp;N8311,定价因子!E:F,2,0)</f>
        <v>#N/A</v>
      </c>
      <c r="P8311" s="3"/>
      <c r="Q8311" s="55" t="e">
        <f>VLOOKUP($P$1&amp;P8311,定价因子!$E:$F,2,0)</f>
        <v>#N/A</v>
      </c>
      <c r="R8311" s="3"/>
      <c r="S8311" s="77" t="e">
        <f>VLOOKUP($R$1&amp;R8311,定价因子!$E:$F,2,0)</f>
        <v>#N/A</v>
      </c>
      <c r="T8311" s="61"/>
      <c r="U8311" s="63"/>
      <c r="V8311" s="63"/>
      <c r="W8311" s="63"/>
      <c r="X8311" s="3"/>
    </row>
    <row r="8312" spans="1:24">
      <c r="A8312" s="3"/>
      <c r="B8312" s="3"/>
      <c r="C8312" s="3"/>
      <c r="D8312" s="3"/>
      <c r="E8312" s="79"/>
      <c r="F8312" s="3"/>
      <c r="G8312" s="77" t="e">
        <f>VLOOKUP($F$1&amp;F8312,定价因子!E:F,2,0)</f>
        <v>#N/A</v>
      </c>
      <c r="H8312" s="3"/>
      <c r="I8312" s="77" t="e">
        <f>VLOOKUP($H$1&amp;H8312,定价因子!E:F,2,0)</f>
        <v>#N/A</v>
      </c>
      <c r="J8312" s="3"/>
      <c r="K8312" s="77" t="e">
        <f>VLOOKUP($J$1&amp;J8312,定价因子!E:F,2,0)</f>
        <v>#N/A</v>
      </c>
      <c r="L8312" s="3"/>
      <c r="M8312" s="77" t="e">
        <f>VLOOKUP($L$1&amp;L8312,定价因子!E:F,2,0)</f>
        <v>#N/A</v>
      </c>
      <c r="N8312" s="3"/>
      <c r="O8312" s="77" t="e">
        <f>VLOOKUP($N$1&amp;N8312,定价因子!E:F,2,0)</f>
        <v>#N/A</v>
      </c>
      <c r="P8312" s="3"/>
      <c r="Q8312" s="55" t="e">
        <f>VLOOKUP($P$1&amp;P8312,定价因子!$E:$F,2,0)</f>
        <v>#N/A</v>
      </c>
      <c r="R8312" s="3"/>
      <c r="S8312" s="77" t="e">
        <f>VLOOKUP($R$1&amp;R8312,定价因子!$E:$F,2,0)</f>
        <v>#N/A</v>
      </c>
      <c r="T8312" s="61"/>
      <c r="U8312" s="63"/>
      <c r="V8312" s="63"/>
      <c r="W8312" s="63"/>
      <c r="X8312" s="3"/>
    </row>
    <row r="8313" spans="1:24">
      <c r="A8313" s="3"/>
      <c r="B8313" s="3"/>
      <c r="C8313" s="3"/>
      <c r="D8313" s="3"/>
      <c r="E8313" s="79"/>
      <c r="F8313" s="3"/>
      <c r="G8313" s="77" t="e">
        <f>VLOOKUP($F$1&amp;F8313,定价因子!E:F,2,0)</f>
        <v>#N/A</v>
      </c>
      <c r="H8313" s="3"/>
      <c r="I8313" s="77" t="e">
        <f>VLOOKUP($H$1&amp;H8313,定价因子!E:F,2,0)</f>
        <v>#N/A</v>
      </c>
      <c r="J8313" s="3"/>
      <c r="K8313" s="77" t="e">
        <f>VLOOKUP($J$1&amp;J8313,定价因子!E:F,2,0)</f>
        <v>#N/A</v>
      </c>
      <c r="L8313" s="3"/>
      <c r="M8313" s="77" t="e">
        <f>VLOOKUP($L$1&amp;L8313,定价因子!E:F,2,0)</f>
        <v>#N/A</v>
      </c>
      <c r="N8313" s="3"/>
      <c r="O8313" s="77" t="e">
        <f>VLOOKUP($N$1&amp;N8313,定价因子!E:F,2,0)</f>
        <v>#N/A</v>
      </c>
      <c r="P8313" s="3"/>
      <c r="Q8313" s="55" t="e">
        <f>VLOOKUP($P$1&amp;P8313,定价因子!$E:$F,2,0)</f>
        <v>#N/A</v>
      </c>
      <c r="R8313" s="3"/>
      <c r="S8313" s="77" t="e">
        <f>VLOOKUP($R$1&amp;R8313,定价因子!$E:$F,2,0)</f>
        <v>#N/A</v>
      </c>
      <c r="T8313" s="61"/>
      <c r="U8313" s="63"/>
      <c r="V8313" s="63"/>
      <c r="W8313" s="63"/>
      <c r="X8313" s="3"/>
    </row>
    <row r="8314" spans="1:24">
      <c r="A8314" s="3"/>
      <c r="B8314" s="3"/>
      <c r="C8314" s="3"/>
      <c r="D8314" s="3"/>
      <c r="E8314" s="79"/>
      <c r="F8314" s="3"/>
      <c r="G8314" s="77" t="e">
        <f>VLOOKUP($F$1&amp;F8314,定价因子!E:F,2,0)</f>
        <v>#N/A</v>
      </c>
      <c r="H8314" s="3"/>
      <c r="I8314" s="77" t="e">
        <f>VLOOKUP($H$1&amp;H8314,定价因子!E:F,2,0)</f>
        <v>#N/A</v>
      </c>
      <c r="J8314" s="3"/>
      <c r="K8314" s="77" t="e">
        <f>VLOOKUP($J$1&amp;J8314,定价因子!E:F,2,0)</f>
        <v>#N/A</v>
      </c>
      <c r="L8314" s="3"/>
      <c r="M8314" s="77" t="e">
        <f>VLOOKUP($L$1&amp;L8314,定价因子!E:F,2,0)</f>
        <v>#N/A</v>
      </c>
      <c r="N8314" s="3"/>
      <c r="O8314" s="77" t="e">
        <f>VLOOKUP($N$1&amp;N8314,定价因子!E:F,2,0)</f>
        <v>#N/A</v>
      </c>
      <c r="P8314" s="3"/>
      <c r="Q8314" s="55" t="e">
        <f>VLOOKUP($P$1&amp;P8314,定价因子!$E:$F,2,0)</f>
        <v>#N/A</v>
      </c>
      <c r="R8314" s="3"/>
      <c r="S8314" s="77" t="e">
        <f>VLOOKUP($R$1&amp;R8314,定价因子!$E:$F,2,0)</f>
        <v>#N/A</v>
      </c>
      <c r="T8314" s="61"/>
      <c r="U8314" s="63"/>
      <c r="V8314" s="63"/>
      <c r="W8314" s="63"/>
      <c r="X8314" s="3"/>
    </row>
    <row r="8315" spans="1:24">
      <c r="A8315" s="3"/>
      <c r="B8315" s="3"/>
      <c r="C8315" s="3"/>
      <c r="D8315" s="3"/>
      <c r="E8315" s="79"/>
      <c r="F8315" s="3"/>
      <c r="G8315" s="77" t="e">
        <f>VLOOKUP($F$1&amp;F8315,定价因子!E:F,2,0)</f>
        <v>#N/A</v>
      </c>
      <c r="H8315" s="3"/>
      <c r="I8315" s="77" t="e">
        <f>VLOOKUP($H$1&amp;H8315,定价因子!E:F,2,0)</f>
        <v>#N/A</v>
      </c>
      <c r="J8315" s="3"/>
      <c r="K8315" s="77" t="e">
        <f>VLOOKUP($J$1&amp;J8315,定价因子!E:F,2,0)</f>
        <v>#N/A</v>
      </c>
      <c r="L8315" s="3"/>
      <c r="M8315" s="77" t="e">
        <f>VLOOKUP($L$1&amp;L8315,定价因子!E:F,2,0)</f>
        <v>#N/A</v>
      </c>
      <c r="N8315" s="3"/>
      <c r="O8315" s="77" t="e">
        <f>VLOOKUP($N$1&amp;N8315,定价因子!E:F,2,0)</f>
        <v>#N/A</v>
      </c>
      <c r="P8315" s="3"/>
      <c r="Q8315" s="55" t="e">
        <f>VLOOKUP($P$1&amp;P8315,定价因子!$E:$F,2,0)</f>
        <v>#N/A</v>
      </c>
      <c r="R8315" s="3"/>
      <c r="S8315" s="77" t="e">
        <f>VLOOKUP($R$1&amp;R8315,定价因子!$E:$F,2,0)</f>
        <v>#N/A</v>
      </c>
      <c r="T8315" s="61"/>
      <c r="U8315" s="63"/>
      <c r="V8315" s="63"/>
      <c r="W8315" s="63"/>
      <c r="X8315" s="3"/>
    </row>
    <row r="8316" spans="1:24">
      <c r="A8316" s="3"/>
      <c r="B8316" s="3"/>
      <c r="C8316" s="3"/>
      <c r="D8316" s="3"/>
      <c r="E8316" s="79"/>
      <c r="F8316" s="3"/>
      <c r="G8316" s="77" t="e">
        <f>VLOOKUP($F$1&amp;F8316,定价因子!E:F,2,0)</f>
        <v>#N/A</v>
      </c>
      <c r="H8316" s="3"/>
      <c r="I8316" s="77" t="e">
        <f>VLOOKUP($H$1&amp;H8316,定价因子!E:F,2,0)</f>
        <v>#N/A</v>
      </c>
      <c r="J8316" s="3"/>
      <c r="K8316" s="77" t="e">
        <f>VLOOKUP($J$1&amp;J8316,定价因子!E:F,2,0)</f>
        <v>#N/A</v>
      </c>
      <c r="L8316" s="3"/>
      <c r="M8316" s="77" t="e">
        <f>VLOOKUP($L$1&amp;L8316,定价因子!E:F,2,0)</f>
        <v>#N/A</v>
      </c>
      <c r="N8316" s="3"/>
      <c r="O8316" s="77" t="e">
        <f>VLOOKUP($N$1&amp;N8316,定价因子!E:F,2,0)</f>
        <v>#N/A</v>
      </c>
      <c r="P8316" s="3"/>
      <c r="Q8316" s="55" t="e">
        <f>VLOOKUP($P$1&amp;P8316,定价因子!$E:$F,2,0)</f>
        <v>#N/A</v>
      </c>
      <c r="R8316" s="3"/>
      <c r="S8316" s="77" t="e">
        <f>VLOOKUP($R$1&amp;R8316,定价因子!$E:$F,2,0)</f>
        <v>#N/A</v>
      </c>
      <c r="T8316" s="61"/>
      <c r="U8316" s="63"/>
      <c r="V8316" s="63"/>
      <c r="W8316" s="63"/>
      <c r="X8316" s="3"/>
    </row>
    <row r="8317" spans="1:24">
      <c r="A8317" s="3"/>
      <c r="B8317" s="3"/>
      <c r="C8317" s="3"/>
      <c r="D8317" s="3"/>
      <c r="E8317" s="79"/>
      <c r="F8317" s="3"/>
      <c r="G8317" s="77" t="e">
        <f>VLOOKUP($F$1&amp;F8317,定价因子!E:F,2,0)</f>
        <v>#N/A</v>
      </c>
      <c r="H8317" s="3"/>
      <c r="I8317" s="77" t="e">
        <f>VLOOKUP($H$1&amp;H8317,定价因子!E:F,2,0)</f>
        <v>#N/A</v>
      </c>
      <c r="J8317" s="3"/>
      <c r="K8317" s="77" t="e">
        <f>VLOOKUP($J$1&amp;J8317,定价因子!E:F,2,0)</f>
        <v>#N/A</v>
      </c>
      <c r="L8317" s="3"/>
      <c r="M8317" s="77" t="e">
        <f>VLOOKUP($L$1&amp;L8317,定价因子!E:F,2,0)</f>
        <v>#N/A</v>
      </c>
      <c r="N8317" s="3"/>
      <c r="O8317" s="77" t="e">
        <f>VLOOKUP($N$1&amp;N8317,定价因子!E:F,2,0)</f>
        <v>#N/A</v>
      </c>
      <c r="P8317" s="3"/>
      <c r="Q8317" s="55" t="e">
        <f>VLOOKUP($P$1&amp;P8317,定价因子!$E:$F,2,0)</f>
        <v>#N/A</v>
      </c>
      <c r="R8317" s="3"/>
      <c r="S8317" s="77" t="e">
        <f>VLOOKUP($R$1&amp;R8317,定价因子!$E:$F,2,0)</f>
        <v>#N/A</v>
      </c>
      <c r="T8317" s="61"/>
      <c r="U8317" s="63"/>
      <c r="V8317" s="63"/>
      <c r="W8317" s="63"/>
      <c r="X8317" s="3"/>
    </row>
    <row r="8318" spans="1:24">
      <c r="A8318" s="3"/>
      <c r="B8318" s="3"/>
      <c r="C8318" s="3"/>
      <c r="D8318" s="3"/>
      <c r="E8318" s="79"/>
      <c r="F8318" s="3"/>
      <c r="G8318" s="77" t="e">
        <f>VLOOKUP($F$1&amp;F8318,定价因子!E:F,2,0)</f>
        <v>#N/A</v>
      </c>
      <c r="H8318" s="3"/>
      <c r="I8318" s="77" t="e">
        <f>VLOOKUP($H$1&amp;H8318,定价因子!E:F,2,0)</f>
        <v>#N/A</v>
      </c>
      <c r="J8318" s="3"/>
      <c r="K8318" s="77" t="e">
        <f>VLOOKUP($J$1&amp;J8318,定价因子!E:F,2,0)</f>
        <v>#N/A</v>
      </c>
      <c r="L8318" s="3"/>
      <c r="M8318" s="77" t="e">
        <f>VLOOKUP($L$1&amp;L8318,定价因子!E:F,2,0)</f>
        <v>#N/A</v>
      </c>
      <c r="N8318" s="3"/>
      <c r="O8318" s="77" t="e">
        <f>VLOOKUP($N$1&amp;N8318,定价因子!E:F,2,0)</f>
        <v>#N/A</v>
      </c>
      <c r="P8318" s="3"/>
      <c r="Q8318" s="55" t="e">
        <f>VLOOKUP($P$1&amp;P8318,定价因子!$E:$F,2,0)</f>
        <v>#N/A</v>
      </c>
      <c r="R8318" s="3"/>
      <c r="S8318" s="77" t="e">
        <f>VLOOKUP($R$1&amp;R8318,定价因子!$E:$F,2,0)</f>
        <v>#N/A</v>
      </c>
      <c r="T8318" s="61"/>
      <c r="U8318" s="63"/>
      <c r="V8318" s="63"/>
      <c r="W8318" s="63"/>
      <c r="X8318" s="3"/>
    </row>
    <row r="8319" spans="1:24">
      <c r="A8319" s="3"/>
      <c r="B8319" s="3"/>
      <c r="C8319" s="3"/>
      <c r="D8319" s="3"/>
      <c r="E8319" s="79"/>
      <c r="F8319" s="3"/>
      <c r="G8319" s="77" t="e">
        <f>VLOOKUP($F$1&amp;F8319,定价因子!E:F,2,0)</f>
        <v>#N/A</v>
      </c>
      <c r="H8319" s="3"/>
      <c r="I8319" s="77" t="e">
        <f>VLOOKUP($H$1&amp;H8319,定价因子!E:F,2,0)</f>
        <v>#N/A</v>
      </c>
      <c r="J8319" s="3"/>
      <c r="K8319" s="77" t="e">
        <f>VLOOKUP($J$1&amp;J8319,定价因子!E:F,2,0)</f>
        <v>#N/A</v>
      </c>
      <c r="L8319" s="3"/>
      <c r="M8319" s="77" t="e">
        <f>VLOOKUP($L$1&amp;L8319,定价因子!E:F,2,0)</f>
        <v>#N/A</v>
      </c>
      <c r="N8319" s="3"/>
      <c r="O8319" s="77" t="e">
        <f>VLOOKUP($N$1&amp;N8319,定价因子!E:F,2,0)</f>
        <v>#N/A</v>
      </c>
      <c r="P8319" s="3"/>
      <c r="Q8319" s="55" t="e">
        <f>VLOOKUP($P$1&amp;P8319,定价因子!$E:$F,2,0)</f>
        <v>#N/A</v>
      </c>
      <c r="R8319" s="3"/>
      <c r="S8319" s="77" t="e">
        <f>VLOOKUP($R$1&amp;R8319,定价因子!$E:$F,2,0)</f>
        <v>#N/A</v>
      </c>
      <c r="T8319" s="61"/>
      <c r="U8319" s="63"/>
      <c r="V8319" s="63"/>
      <c r="W8319" s="63"/>
      <c r="X8319" s="3"/>
    </row>
    <row r="8320" spans="1:24">
      <c r="A8320" s="3"/>
      <c r="B8320" s="3"/>
      <c r="C8320" s="3"/>
      <c r="D8320" s="3"/>
      <c r="E8320" s="79"/>
      <c r="F8320" s="3"/>
      <c r="G8320" s="77" t="e">
        <f>VLOOKUP($F$1&amp;F8320,定价因子!E:F,2,0)</f>
        <v>#N/A</v>
      </c>
      <c r="H8320" s="3"/>
      <c r="I8320" s="77" t="e">
        <f>VLOOKUP($H$1&amp;H8320,定价因子!E:F,2,0)</f>
        <v>#N/A</v>
      </c>
      <c r="J8320" s="3"/>
      <c r="K8320" s="77" t="e">
        <f>VLOOKUP($J$1&amp;J8320,定价因子!E:F,2,0)</f>
        <v>#N/A</v>
      </c>
      <c r="L8320" s="3"/>
      <c r="M8320" s="77" t="e">
        <f>VLOOKUP($L$1&amp;L8320,定价因子!E:F,2,0)</f>
        <v>#N/A</v>
      </c>
      <c r="N8320" s="3"/>
      <c r="O8320" s="77" t="e">
        <f>VLOOKUP($N$1&amp;N8320,定价因子!E:F,2,0)</f>
        <v>#N/A</v>
      </c>
      <c r="P8320" s="3"/>
      <c r="Q8320" s="55" t="e">
        <f>VLOOKUP($P$1&amp;P8320,定价因子!$E:$F,2,0)</f>
        <v>#N/A</v>
      </c>
      <c r="R8320" s="3"/>
      <c r="S8320" s="77" t="e">
        <f>VLOOKUP($R$1&amp;R8320,定价因子!$E:$F,2,0)</f>
        <v>#N/A</v>
      </c>
      <c r="T8320" s="61"/>
      <c r="U8320" s="63"/>
      <c r="V8320" s="63"/>
      <c r="W8320" s="63"/>
      <c r="X8320" s="3"/>
    </row>
    <row r="8321" spans="1:24">
      <c r="A8321" s="3"/>
      <c r="B8321" s="3"/>
      <c r="C8321" s="3"/>
      <c r="D8321" s="3"/>
      <c r="E8321" s="79"/>
      <c r="F8321" s="3"/>
      <c r="G8321" s="77" t="e">
        <f>VLOOKUP($F$1&amp;F8321,定价因子!E:F,2,0)</f>
        <v>#N/A</v>
      </c>
      <c r="H8321" s="3"/>
      <c r="I8321" s="77" t="e">
        <f>VLOOKUP($H$1&amp;H8321,定价因子!E:F,2,0)</f>
        <v>#N/A</v>
      </c>
      <c r="J8321" s="3"/>
      <c r="K8321" s="77" t="e">
        <f>VLOOKUP($J$1&amp;J8321,定价因子!E:F,2,0)</f>
        <v>#N/A</v>
      </c>
      <c r="L8321" s="3"/>
      <c r="M8321" s="77" t="e">
        <f>VLOOKUP($L$1&amp;L8321,定价因子!E:F,2,0)</f>
        <v>#N/A</v>
      </c>
      <c r="N8321" s="3"/>
      <c r="O8321" s="77" t="e">
        <f>VLOOKUP($N$1&amp;N8321,定价因子!E:F,2,0)</f>
        <v>#N/A</v>
      </c>
      <c r="P8321" s="3"/>
      <c r="Q8321" s="55" t="e">
        <f>VLOOKUP($P$1&amp;P8321,定价因子!$E:$F,2,0)</f>
        <v>#N/A</v>
      </c>
      <c r="R8321" s="3"/>
      <c r="S8321" s="77" t="e">
        <f>VLOOKUP($R$1&amp;R8321,定价因子!$E:$F,2,0)</f>
        <v>#N/A</v>
      </c>
      <c r="T8321" s="61"/>
      <c r="U8321" s="63"/>
      <c r="V8321" s="63"/>
      <c r="W8321" s="63"/>
      <c r="X8321" s="3"/>
    </row>
    <row r="8322" spans="1:24">
      <c r="A8322" s="3"/>
      <c r="B8322" s="3"/>
      <c r="C8322" s="3"/>
      <c r="D8322" s="3"/>
      <c r="E8322" s="79"/>
      <c r="F8322" s="3"/>
      <c r="G8322" s="77" t="e">
        <f>VLOOKUP($F$1&amp;F8322,定价因子!E:F,2,0)</f>
        <v>#N/A</v>
      </c>
      <c r="H8322" s="3"/>
      <c r="I8322" s="77" t="e">
        <f>VLOOKUP($H$1&amp;H8322,定价因子!E:F,2,0)</f>
        <v>#N/A</v>
      </c>
      <c r="J8322" s="3"/>
      <c r="K8322" s="77" t="e">
        <f>VLOOKUP($J$1&amp;J8322,定价因子!E:F,2,0)</f>
        <v>#N/A</v>
      </c>
      <c r="L8322" s="3"/>
      <c r="M8322" s="77" t="e">
        <f>VLOOKUP($L$1&amp;L8322,定价因子!E:F,2,0)</f>
        <v>#N/A</v>
      </c>
      <c r="N8322" s="3"/>
      <c r="O8322" s="77" t="e">
        <f>VLOOKUP($N$1&amp;N8322,定价因子!E:F,2,0)</f>
        <v>#N/A</v>
      </c>
      <c r="P8322" s="3"/>
      <c r="Q8322" s="55" t="e">
        <f>VLOOKUP($P$1&amp;P8322,定价因子!$E:$F,2,0)</f>
        <v>#N/A</v>
      </c>
      <c r="R8322" s="3"/>
      <c r="S8322" s="77" t="e">
        <f>VLOOKUP($R$1&amp;R8322,定价因子!$E:$F,2,0)</f>
        <v>#N/A</v>
      </c>
      <c r="T8322" s="61"/>
      <c r="U8322" s="63"/>
      <c r="V8322" s="63"/>
      <c r="W8322" s="63"/>
      <c r="X8322" s="3"/>
    </row>
    <row r="8323" spans="1:24">
      <c r="A8323" s="3"/>
      <c r="B8323" s="3"/>
      <c r="C8323" s="3"/>
      <c r="D8323" s="3"/>
      <c r="E8323" s="79"/>
      <c r="F8323" s="3"/>
      <c r="G8323" s="77" t="e">
        <f>VLOOKUP($F$1&amp;F8323,定价因子!E:F,2,0)</f>
        <v>#N/A</v>
      </c>
      <c r="H8323" s="3"/>
      <c r="I8323" s="77" t="e">
        <f>VLOOKUP($H$1&amp;H8323,定价因子!E:F,2,0)</f>
        <v>#N/A</v>
      </c>
      <c r="J8323" s="3"/>
      <c r="K8323" s="77" t="e">
        <f>VLOOKUP($J$1&amp;J8323,定价因子!E:F,2,0)</f>
        <v>#N/A</v>
      </c>
      <c r="L8323" s="3"/>
      <c r="M8323" s="77" t="e">
        <f>VLOOKUP($L$1&amp;L8323,定价因子!E:F,2,0)</f>
        <v>#N/A</v>
      </c>
      <c r="N8323" s="3"/>
      <c r="O8323" s="77" t="e">
        <f>VLOOKUP($N$1&amp;N8323,定价因子!E:F,2,0)</f>
        <v>#N/A</v>
      </c>
      <c r="P8323" s="3"/>
      <c r="Q8323" s="55" t="e">
        <f>VLOOKUP($P$1&amp;P8323,定价因子!$E:$F,2,0)</f>
        <v>#N/A</v>
      </c>
      <c r="R8323" s="3"/>
      <c r="S8323" s="77" t="e">
        <f>VLOOKUP($R$1&amp;R8323,定价因子!$E:$F,2,0)</f>
        <v>#N/A</v>
      </c>
      <c r="T8323" s="61"/>
      <c r="U8323" s="63"/>
      <c r="V8323" s="63"/>
      <c r="W8323" s="63"/>
      <c r="X8323" s="3"/>
    </row>
    <row r="8324" spans="1:24">
      <c r="A8324" s="3"/>
      <c r="B8324" s="3"/>
      <c r="C8324" s="3"/>
      <c r="D8324" s="3"/>
      <c r="E8324" s="79"/>
      <c r="F8324" s="3"/>
      <c r="G8324" s="77" t="e">
        <f>VLOOKUP($F$1&amp;F8324,定价因子!E:F,2,0)</f>
        <v>#N/A</v>
      </c>
      <c r="H8324" s="3"/>
      <c r="I8324" s="77" t="e">
        <f>VLOOKUP($H$1&amp;H8324,定价因子!E:F,2,0)</f>
        <v>#N/A</v>
      </c>
      <c r="J8324" s="3"/>
      <c r="K8324" s="77" t="e">
        <f>VLOOKUP($J$1&amp;J8324,定价因子!E:F,2,0)</f>
        <v>#N/A</v>
      </c>
      <c r="L8324" s="3"/>
      <c r="M8324" s="77" t="e">
        <f>VLOOKUP($L$1&amp;L8324,定价因子!E:F,2,0)</f>
        <v>#N/A</v>
      </c>
      <c r="N8324" s="3"/>
      <c r="O8324" s="77" t="e">
        <f>VLOOKUP($N$1&amp;N8324,定价因子!E:F,2,0)</f>
        <v>#N/A</v>
      </c>
      <c r="P8324" s="3"/>
      <c r="Q8324" s="55" t="e">
        <f>VLOOKUP($P$1&amp;P8324,定价因子!$E:$F,2,0)</f>
        <v>#N/A</v>
      </c>
      <c r="R8324" s="3"/>
      <c r="S8324" s="77" t="e">
        <f>VLOOKUP($R$1&amp;R8324,定价因子!$E:$F,2,0)</f>
        <v>#N/A</v>
      </c>
      <c r="T8324" s="61"/>
      <c r="U8324" s="63"/>
      <c r="V8324" s="63"/>
      <c r="W8324" s="63"/>
      <c r="X8324" s="3"/>
    </row>
    <row r="8325" spans="1:24">
      <c r="A8325" s="3"/>
      <c r="B8325" s="3"/>
      <c r="C8325" s="3"/>
      <c r="D8325" s="3"/>
      <c r="E8325" s="79"/>
      <c r="F8325" s="3"/>
      <c r="G8325" s="77" t="e">
        <f>VLOOKUP($F$1&amp;F8325,定价因子!E:F,2,0)</f>
        <v>#N/A</v>
      </c>
      <c r="H8325" s="3"/>
      <c r="I8325" s="77" t="e">
        <f>VLOOKUP($H$1&amp;H8325,定价因子!E:F,2,0)</f>
        <v>#N/A</v>
      </c>
      <c r="J8325" s="3"/>
      <c r="K8325" s="77" t="e">
        <f>VLOOKUP($J$1&amp;J8325,定价因子!E:F,2,0)</f>
        <v>#N/A</v>
      </c>
      <c r="L8325" s="3"/>
      <c r="M8325" s="77" t="e">
        <f>VLOOKUP($L$1&amp;L8325,定价因子!E:F,2,0)</f>
        <v>#N/A</v>
      </c>
      <c r="N8325" s="3"/>
      <c r="O8325" s="77" t="e">
        <f>VLOOKUP($N$1&amp;N8325,定价因子!E:F,2,0)</f>
        <v>#N/A</v>
      </c>
      <c r="P8325" s="3"/>
      <c r="Q8325" s="55" t="e">
        <f>VLOOKUP($P$1&amp;P8325,定价因子!$E:$F,2,0)</f>
        <v>#N/A</v>
      </c>
      <c r="R8325" s="3"/>
      <c r="S8325" s="77" t="e">
        <f>VLOOKUP($R$1&amp;R8325,定价因子!$E:$F,2,0)</f>
        <v>#N/A</v>
      </c>
      <c r="T8325" s="61"/>
      <c r="U8325" s="63"/>
      <c r="V8325" s="63"/>
      <c r="W8325" s="63"/>
      <c r="X8325" s="3"/>
    </row>
    <row r="8326" spans="1:24">
      <c r="A8326" s="3"/>
      <c r="B8326" s="3"/>
      <c r="C8326" s="3"/>
      <c r="D8326" s="3"/>
      <c r="E8326" s="79"/>
      <c r="F8326" s="3"/>
      <c r="G8326" s="77" t="e">
        <f>VLOOKUP($F$1&amp;F8326,定价因子!E:F,2,0)</f>
        <v>#N/A</v>
      </c>
      <c r="H8326" s="3"/>
      <c r="I8326" s="77" t="e">
        <f>VLOOKUP($H$1&amp;H8326,定价因子!E:F,2,0)</f>
        <v>#N/A</v>
      </c>
      <c r="J8326" s="3"/>
      <c r="K8326" s="77" t="e">
        <f>VLOOKUP($J$1&amp;J8326,定价因子!E:F,2,0)</f>
        <v>#N/A</v>
      </c>
      <c r="L8326" s="3"/>
      <c r="M8326" s="77" t="e">
        <f>VLOOKUP($L$1&amp;L8326,定价因子!E:F,2,0)</f>
        <v>#N/A</v>
      </c>
      <c r="N8326" s="3"/>
      <c r="O8326" s="77" t="e">
        <f>VLOOKUP($N$1&amp;N8326,定价因子!E:F,2,0)</f>
        <v>#N/A</v>
      </c>
      <c r="P8326" s="3"/>
      <c r="Q8326" s="55" t="e">
        <f>VLOOKUP($P$1&amp;P8326,定价因子!$E:$F,2,0)</f>
        <v>#N/A</v>
      </c>
      <c r="R8326" s="3"/>
      <c r="S8326" s="77" t="e">
        <f>VLOOKUP($R$1&amp;R8326,定价因子!$E:$F,2,0)</f>
        <v>#N/A</v>
      </c>
      <c r="T8326" s="61"/>
      <c r="U8326" s="63"/>
      <c r="V8326" s="63"/>
      <c r="W8326" s="63"/>
      <c r="X8326" s="3"/>
    </row>
    <row r="8327" spans="1:24">
      <c r="A8327" s="3"/>
      <c r="B8327" s="3"/>
      <c r="C8327" s="3"/>
      <c r="D8327" s="3"/>
      <c r="E8327" s="79"/>
      <c r="F8327" s="3"/>
      <c r="G8327" s="77" t="e">
        <f>VLOOKUP($F$1&amp;F8327,定价因子!E:F,2,0)</f>
        <v>#N/A</v>
      </c>
      <c r="H8327" s="3"/>
      <c r="I8327" s="77" t="e">
        <f>VLOOKUP($H$1&amp;H8327,定价因子!E:F,2,0)</f>
        <v>#N/A</v>
      </c>
      <c r="J8327" s="3"/>
      <c r="K8327" s="77" t="e">
        <f>VLOOKUP($J$1&amp;J8327,定价因子!E:F,2,0)</f>
        <v>#N/A</v>
      </c>
      <c r="L8327" s="3"/>
      <c r="M8327" s="77" t="e">
        <f>VLOOKUP($L$1&amp;L8327,定价因子!E:F,2,0)</f>
        <v>#N/A</v>
      </c>
      <c r="N8327" s="3"/>
      <c r="O8327" s="77" t="e">
        <f>VLOOKUP($N$1&amp;N8327,定价因子!E:F,2,0)</f>
        <v>#N/A</v>
      </c>
      <c r="P8327" s="3"/>
      <c r="Q8327" s="55" t="e">
        <f>VLOOKUP($P$1&amp;P8327,定价因子!$E:$F,2,0)</f>
        <v>#N/A</v>
      </c>
      <c r="R8327" s="3"/>
      <c r="S8327" s="77" t="e">
        <f>VLOOKUP($R$1&amp;R8327,定价因子!$E:$F,2,0)</f>
        <v>#N/A</v>
      </c>
      <c r="T8327" s="61"/>
      <c r="U8327" s="63"/>
      <c r="V8327" s="63"/>
      <c r="W8327" s="63"/>
      <c r="X8327" s="3"/>
    </row>
    <row r="8328" spans="1:24">
      <c r="A8328" s="3"/>
      <c r="B8328" s="3"/>
      <c r="C8328" s="3"/>
      <c r="D8328" s="3"/>
      <c r="E8328" s="79"/>
      <c r="F8328" s="3"/>
      <c r="G8328" s="77" t="e">
        <f>VLOOKUP($F$1&amp;F8328,定价因子!E:F,2,0)</f>
        <v>#N/A</v>
      </c>
      <c r="H8328" s="3"/>
      <c r="I8328" s="77" t="e">
        <f>VLOOKUP($H$1&amp;H8328,定价因子!E:F,2,0)</f>
        <v>#N/A</v>
      </c>
      <c r="J8328" s="3"/>
      <c r="K8328" s="77" t="e">
        <f>VLOOKUP($J$1&amp;J8328,定价因子!E:F,2,0)</f>
        <v>#N/A</v>
      </c>
      <c r="L8328" s="3"/>
      <c r="M8328" s="77" t="e">
        <f>VLOOKUP($L$1&amp;L8328,定价因子!E:F,2,0)</f>
        <v>#N/A</v>
      </c>
      <c r="N8328" s="3"/>
      <c r="O8328" s="77" t="e">
        <f>VLOOKUP($N$1&amp;N8328,定价因子!E:F,2,0)</f>
        <v>#N/A</v>
      </c>
      <c r="P8328" s="3"/>
      <c r="Q8328" s="55" t="e">
        <f>VLOOKUP($P$1&amp;P8328,定价因子!$E:$F,2,0)</f>
        <v>#N/A</v>
      </c>
      <c r="R8328" s="3"/>
      <c r="S8328" s="77" t="e">
        <f>VLOOKUP($R$1&amp;R8328,定价因子!$E:$F,2,0)</f>
        <v>#N/A</v>
      </c>
      <c r="T8328" s="61"/>
      <c r="U8328" s="63"/>
      <c r="V8328" s="63"/>
      <c r="W8328" s="63"/>
      <c r="X8328" s="3"/>
    </row>
    <row r="8329" spans="1:24">
      <c r="A8329" s="3"/>
      <c r="B8329" s="3"/>
      <c r="C8329" s="3"/>
      <c r="D8329" s="3"/>
      <c r="E8329" s="79"/>
      <c r="F8329" s="3"/>
      <c r="G8329" s="77" t="e">
        <f>VLOOKUP($F$1&amp;F8329,定价因子!E:F,2,0)</f>
        <v>#N/A</v>
      </c>
      <c r="H8329" s="3"/>
      <c r="I8329" s="77" t="e">
        <f>VLOOKUP($H$1&amp;H8329,定价因子!E:F,2,0)</f>
        <v>#N/A</v>
      </c>
      <c r="J8329" s="3"/>
      <c r="K8329" s="77" t="e">
        <f>VLOOKUP($J$1&amp;J8329,定价因子!E:F,2,0)</f>
        <v>#N/A</v>
      </c>
      <c r="L8329" s="3"/>
      <c r="M8329" s="77" t="e">
        <f>VLOOKUP($L$1&amp;L8329,定价因子!E:F,2,0)</f>
        <v>#N/A</v>
      </c>
      <c r="N8329" s="3"/>
      <c r="O8329" s="77" t="e">
        <f>VLOOKUP($N$1&amp;N8329,定价因子!E:F,2,0)</f>
        <v>#N/A</v>
      </c>
      <c r="P8329" s="3"/>
      <c r="Q8329" s="55" t="e">
        <f>VLOOKUP($P$1&amp;P8329,定价因子!$E:$F,2,0)</f>
        <v>#N/A</v>
      </c>
      <c r="R8329" s="3"/>
      <c r="S8329" s="77" t="e">
        <f>VLOOKUP($R$1&amp;R8329,定价因子!$E:$F,2,0)</f>
        <v>#N/A</v>
      </c>
      <c r="T8329" s="61"/>
      <c r="U8329" s="63"/>
      <c r="V8329" s="63"/>
      <c r="W8329" s="63"/>
      <c r="X8329" s="3"/>
    </row>
    <row r="8330" spans="1:24">
      <c r="A8330" s="3"/>
      <c r="B8330" s="3"/>
      <c r="C8330" s="3"/>
      <c r="D8330" s="3"/>
      <c r="E8330" s="79"/>
      <c r="F8330" s="3"/>
      <c r="G8330" s="77" t="e">
        <f>VLOOKUP($F$1&amp;F8330,定价因子!E:F,2,0)</f>
        <v>#N/A</v>
      </c>
      <c r="H8330" s="3"/>
      <c r="I8330" s="77" t="e">
        <f>VLOOKUP($H$1&amp;H8330,定价因子!E:F,2,0)</f>
        <v>#N/A</v>
      </c>
      <c r="J8330" s="3"/>
      <c r="K8330" s="77" t="e">
        <f>VLOOKUP($J$1&amp;J8330,定价因子!E:F,2,0)</f>
        <v>#N/A</v>
      </c>
      <c r="L8330" s="3"/>
      <c r="M8330" s="77" t="e">
        <f>VLOOKUP($L$1&amp;L8330,定价因子!E:F,2,0)</f>
        <v>#N/A</v>
      </c>
      <c r="N8330" s="3"/>
      <c r="O8330" s="77" t="e">
        <f>VLOOKUP($N$1&amp;N8330,定价因子!E:F,2,0)</f>
        <v>#N/A</v>
      </c>
      <c r="P8330" s="3"/>
      <c r="Q8330" s="55" t="e">
        <f>VLOOKUP($P$1&amp;P8330,定价因子!$E:$F,2,0)</f>
        <v>#N/A</v>
      </c>
      <c r="R8330" s="3"/>
      <c r="S8330" s="77" t="e">
        <f>VLOOKUP($R$1&amp;R8330,定价因子!$E:$F,2,0)</f>
        <v>#N/A</v>
      </c>
      <c r="T8330" s="61"/>
      <c r="U8330" s="63"/>
      <c r="V8330" s="63"/>
      <c r="W8330" s="63"/>
      <c r="X8330" s="3"/>
    </row>
    <row r="8331" spans="1:24">
      <c r="A8331" s="3"/>
      <c r="B8331" s="3"/>
      <c r="C8331" s="3"/>
      <c r="D8331" s="3"/>
      <c r="E8331" s="79"/>
      <c r="F8331" s="3"/>
      <c r="G8331" s="77" t="e">
        <f>VLOOKUP($F$1&amp;F8331,定价因子!E:F,2,0)</f>
        <v>#N/A</v>
      </c>
      <c r="H8331" s="3"/>
      <c r="I8331" s="77" t="e">
        <f>VLOOKUP($H$1&amp;H8331,定价因子!E:F,2,0)</f>
        <v>#N/A</v>
      </c>
      <c r="J8331" s="3"/>
      <c r="K8331" s="77" t="e">
        <f>VLOOKUP($J$1&amp;J8331,定价因子!E:F,2,0)</f>
        <v>#N/A</v>
      </c>
      <c r="L8331" s="3"/>
      <c r="M8331" s="77" t="e">
        <f>VLOOKUP($L$1&amp;L8331,定价因子!E:F,2,0)</f>
        <v>#N/A</v>
      </c>
      <c r="N8331" s="3"/>
      <c r="O8331" s="77" t="e">
        <f>VLOOKUP($N$1&amp;N8331,定价因子!E:F,2,0)</f>
        <v>#N/A</v>
      </c>
      <c r="P8331" s="3"/>
      <c r="Q8331" s="55" t="e">
        <f>VLOOKUP($P$1&amp;P8331,定价因子!$E:$F,2,0)</f>
        <v>#N/A</v>
      </c>
      <c r="R8331" s="3"/>
      <c r="S8331" s="77" t="e">
        <f>VLOOKUP($R$1&amp;R8331,定价因子!$E:$F,2,0)</f>
        <v>#N/A</v>
      </c>
      <c r="T8331" s="61"/>
      <c r="U8331" s="63"/>
      <c r="V8331" s="63"/>
      <c r="W8331" s="63"/>
      <c r="X8331" s="3"/>
    </row>
    <row r="8332" spans="1:24">
      <c r="A8332" s="3"/>
      <c r="B8332" s="3"/>
      <c r="C8332" s="3"/>
      <c r="D8332" s="3"/>
      <c r="E8332" s="79"/>
      <c r="F8332" s="3"/>
      <c r="G8332" s="77" t="e">
        <f>VLOOKUP($F$1&amp;F8332,定价因子!E:F,2,0)</f>
        <v>#N/A</v>
      </c>
      <c r="H8332" s="3"/>
      <c r="I8332" s="77" t="e">
        <f>VLOOKUP($H$1&amp;H8332,定价因子!E:F,2,0)</f>
        <v>#N/A</v>
      </c>
      <c r="J8332" s="3"/>
      <c r="K8332" s="77" t="e">
        <f>VLOOKUP($J$1&amp;J8332,定价因子!E:F,2,0)</f>
        <v>#N/A</v>
      </c>
      <c r="L8332" s="3"/>
      <c r="M8332" s="77" t="e">
        <f>VLOOKUP($L$1&amp;L8332,定价因子!E:F,2,0)</f>
        <v>#N/A</v>
      </c>
      <c r="N8332" s="3"/>
      <c r="O8332" s="77" t="e">
        <f>VLOOKUP($N$1&amp;N8332,定价因子!E:F,2,0)</f>
        <v>#N/A</v>
      </c>
      <c r="P8332" s="3"/>
      <c r="Q8332" s="55" t="e">
        <f>VLOOKUP($P$1&amp;P8332,定价因子!$E:$F,2,0)</f>
        <v>#N/A</v>
      </c>
      <c r="R8332" s="3"/>
      <c r="S8332" s="77" t="e">
        <f>VLOOKUP($R$1&amp;R8332,定价因子!$E:$F,2,0)</f>
        <v>#N/A</v>
      </c>
      <c r="T8332" s="61"/>
      <c r="U8332" s="63"/>
      <c r="V8332" s="63"/>
      <c r="W8332" s="63"/>
      <c r="X8332" s="3"/>
    </row>
    <row r="8333" spans="1:24">
      <c r="A8333" s="3"/>
      <c r="B8333" s="3"/>
      <c r="C8333" s="3"/>
      <c r="D8333" s="3"/>
      <c r="E8333" s="79"/>
      <c r="F8333" s="3"/>
      <c r="G8333" s="77" t="e">
        <f>VLOOKUP($F$1&amp;F8333,定价因子!E:F,2,0)</f>
        <v>#N/A</v>
      </c>
      <c r="H8333" s="3"/>
      <c r="I8333" s="77" t="e">
        <f>VLOOKUP($H$1&amp;H8333,定价因子!E:F,2,0)</f>
        <v>#N/A</v>
      </c>
      <c r="J8333" s="3"/>
      <c r="K8333" s="77" t="e">
        <f>VLOOKUP($J$1&amp;J8333,定价因子!E:F,2,0)</f>
        <v>#N/A</v>
      </c>
      <c r="L8333" s="3"/>
      <c r="M8333" s="77" t="e">
        <f>VLOOKUP($L$1&amp;L8333,定价因子!E:F,2,0)</f>
        <v>#N/A</v>
      </c>
      <c r="N8333" s="3"/>
      <c r="O8333" s="77" t="e">
        <f>VLOOKUP($N$1&amp;N8333,定价因子!E:F,2,0)</f>
        <v>#N/A</v>
      </c>
      <c r="P8333" s="3"/>
      <c r="Q8333" s="55" t="e">
        <f>VLOOKUP($P$1&amp;P8333,定价因子!$E:$F,2,0)</f>
        <v>#N/A</v>
      </c>
      <c r="R8333" s="3"/>
      <c r="S8333" s="77" t="e">
        <f>VLOOKUP($R$1&amp;R8333,定价因子!$E:$F,2,0)</f>
        <v>#N/A</v>
      </c>
      <c r="T8333" s="61"/>
      <c r="U8333" s="63"/>
      <c r="V8333" s="63"/>
      <c r="W8333" s="63"/>
      <c r="X8333" s="3"/>
    </row>
    <row r="8334" spans="1:24">
      <c r="A8334" s="3"/>
      <c r="B8334" s="3"/>
      <c r="C8334" s="3"/>
      <c r="D8334" s="3"/>
      <c r="E8334" s="79"/>
      <c r="F8334" s="3"/>
      <c r="G8334" s="77" t="e">
        <f>VLOOKUP($F$1&amp;F8334,定价因子!E:F,2,0)</f>
        <v>#N/A</v>
      </c>
      <c r="H8334" s="3"/>
      <c r="I8334" s="77" t="e">
        <f>VLOOKUP($H$1&amp;H8334,定价因子!E:F,2,0)</f>
        <v>#N/A</v>
      </c>
      <c r="J8334" s="3"/>
      <c r="K8334" s="77" t="e">
        <f>VLOOKUP($J$1&amp;J8334,定价因子!E:F,2,0)</f>
        <v>#N/A</v>
      </c>
      <c r="L8334" s="3"/>
      <c r="M8334" s="77" t="e">
        <f>VLOOKUP($L$1&amp;L8334,定价因子!E:F,2,0)</f>
        <v>#N/A</v>
      </c>
      <c r="N8334" s="3"/>
      <c r="O8334" s="77" t="e">
        <f>VLOOKUP($N$1&amp;N8334,定价因子!E:F,2,0)</f>
        <v>#N/A</v>
      </c>
      <c r="P8334" s="3"/>
      <c r="Q8334" s="55" t="e">
        <f>VLOOKUP($P$1&amp;P8334,定价因子!$E:$F,2,0)</f>
        <v>#N/A</v>
      </c>
      <c r="R8334" s="3"/>
      <c r="S8334" s="77" t="e">
        <f>VLOOKUP($R$1&amp;R8334,定价因子!$E:$F,2,0)</f>
        <v>#N/A</v>
      </c>
      <c r="T8334" s="61"/>
      <c r="U8334" s="63"/>
      <c r="V8334" s="63"/>
      <c r="W8334" s="63"/>
      <c r="X8334" s="3"/>
    </row>
    <row r="8335" spans="1:24">
      <c r="A8335" s="3"/>
      <c r="B8335" s="3"/>
      <c r="C8335" s="3"/>
      <c r="D8335" s="3"/>
      <c r="E8335" s="79"/>
      <c r="F8335" s="3"/>
      <c r="G8335" s="77" t="e">
        <f>VLOOKUP($F$1&amp;F8335,定价因子!E:F,2,0)</f>
        <v>#N/A</v>
      </c>
      <c r="H8335" s="3"/>
      <c r="I8335" s="77" t="e">
        <f>VLOOKUP($H$1&amp;H8335,定价因子!E:F,2,0)</f>
        <v>#N/A</v>
      </c>
      <c r="J8335" s="3"/>
      <c r="K8335" s="77" t="e">
        <f>VLOOKUP($J$1&amp;J8335,定价因子!E:F,2,0)</f>
        <v>#N/A</v>
      </c>
      <c r="L8335" s="3"/>
      <c r="M8335" s="77" t="e">
        <f>VLOOKUP($L$1&amp;L8335,定价因子!E:F,2,0)</f>
        <v>#N/A</v>
      </c>
      <c r="N8335" s="3"/>
      <c r="O8335" s="77" t="e">
        <f>VLOOKUP($N$1&amp;N8335,定价因子!E:F,2,0)</f>
        <v>#N/A</v>
      </c>
      <c r="P8335" s="3"/>
      <c r="Q8335" s="55" t="e">
        <f>VLOOKUP($P$1&amp;P8335,定价因子!$E:$F,2,0)</f>
        <v>#N/A</v>
      </c>
      <c r="R8335" s="3"/>
      <c r="S8335" s="77" t="e">
        <f>VLOOKUP($R$1&amp;R8335,定价因子!$E:$F,2,0)</f>
        <v>#N/A</v>
      </c>
      <c r="T8335" s="61"/>
      <c r="U8335" s="63"/>
      <c r="V8335" s="63"/>
      <c r="W8335" s="63"/>
      <c r="X8335" s="3"/>
    </row>
    <row r="8336" spans="1:24">
      <c r="A8336" s="3"/>
      <c r="B8336" s="3"/>
      <c r="C8336" s="3"/>
      <c r="D8336" s="3"/>
      <c r="E8336" s="79"/>
      <c r="F8336" s="3"/>
      <c r="G8336" s="77" t="e">
        <f>VLOOKUP($F$1&amp;F8336,定价因子!E:F,2,0)</f>
        <v>#N/A</v>
      </c>
      <c r="H8336" s="3"/>
      <c r="I8336" s="77" t="e">
        <f>VLOOKUP($H$1&amp;H8336,定价因子!E:F,2,0)</f>
        <v>#N/A</v>
      </c>
      <c r="J8336" s="3"/>
      <c r="K8336" s="77" t="e">
        <f>VLOOKUP($J$1&amp;J8336,定价因子!E:F,2,0)</f>
        <v>#N/A</v>
      </c>
      <c r="L8336" s="3"/>
      <c r="M8336" s="77" t="e">
        <f>VLOOKUP($L$1&amp;L8336,定价因子!E:F,2,0)</f>
        <v>#N/A</v>
      </c>
      <c r="N8336" s="3"/>
      <c r="O8336" s="77" t="e">
        <f>VLOOKUP($N$1&amp;N8336,定价因子!E:F,2,0)</f>
        <v>#N/A</v>
      </c>
      <c r="P8336" s="3"/>
      <c r="Q8336" s="55" t="e">
        <f>VLOOKUP($P$1&amp;P8336,定价因子!$E:$F,2,0)</f>
        <v>#N/A</v>
      </c>
      <c r="R8336" s="3"/>
      <c r="S8336" s="77" t="e">
        <f>VLOOKUP($R$1&amp;R8336,定价因子!$E:$F,2,0)</f>
        <v>#N/A</v>
      </c>
      <c r="T8336" s="61"/>
      <c r="U8336" s="63"/>
      <c r="V8336" s="63"/>
      <c r="W8336" s="63"/>
      <c r="X8336" s="3"/>
    </row>
    <row r="8337" spans="1:24">
      <c r="A8337" s="3"/>
      <c r="B8337" s="3"/>
      <c r="C8337" s="3"/>
      <c r="D8337" s="3"/>
      <c r="E8337" s="79"/>
      <c r="F8337" s="3"/>
      <c r="G8337" s="77" t="e">
        <f>VLOOKUP($F$1&amp;F8337,定价因子!E:F,2,0)</f>
        <v>#N/A</v>
      </c>
      <c r="H8337" s="3"/>
      <c r="I8337" s="77" t="e">
        <f>VLOOKUP($H$1&amp;H8337,定价因子!E:F,2,0)</f>
        <v>#N/A</v>
      </c>
      <c r="J8337" s="3"/>
      <c r="K8337" s="77" t="e">
        <f>VLOOKUP($J$1&amp;J8337,定价因子!E:F,2,0)</f>
        <v>#N/A</v>
      </c>
      <c r="L8337" s="3"/>
      <c r="M8337" s="77" t="e">
        <f>VLOOKUP($L$1&amp;L8337,定价因子!E:F,2,0)</f>
        <v>#N/A</v>
      </c>
      <c r="N8337" s="3"/>
      <c r="O8337" s="77" t="e">
        <f>VLOOKUP($N$1&amp;N8337,定价因子!E:F,2,0)</f>
        <v>#N/A</v>
      </c>
      <c r="P8337" s="3"/>
      <c r="Q8337" s="55" t="e">
        <f>VLOOKUP($P$1&amp;P8337,定价因子!$E:$F,2,0)</f>
        <v>#N/A</v>
      </c>
      <c r="R8337" s="3"/>
      <c r="S8337" s="77" t="e">
        <f>VLOOKUP($R$1&amp;R8337,定价因子!$E:$F,2,0)</f>
        <v>#N/A</v>
      </c>
      <c r="T8337" s="61"/>
      <c r="U8337" s="63"/>
      <c r="V8337" s="63"/>
      <c r="W8337" s="63"/>
      <c r="X8337" s="3"/>
    </row>
    <row r="8338" spans="1:24">
      <c r="A8338" s="3"/>
      <c r="B8338" s="3"/>
      <c r="C8338" s="3"/>
      <c r="D8338" s="3"/>
      <c r="E8338" s="79"/>
      <c r="F8338" s="3"/>
      <c r="G8338" s="77" t="e">
        <f>VLOOKUP($F$1&amp;F8338,定价因子!E:F,2,0)</f>
        <v>#N/A</v>
      </c>
      <c r="H8338" s="3"/>
      <c r="I8338" s="77" t="e">
        <f>VLOOKUP($H$1&amp;H8338,定价因子!E:F,2,0)</f>
        <v>#N/A</v>
      </c>
      <c r="J8338" s="3"/>
      <c r="K8338" s="77" t="e">
        <f>VLOOKUP($J$1&amp;J8338,定价因子!E:F,2,0)</f>
        <v>#N/A</v>
      </c>
      <c r="L8338" s="3"/>
      <c r="M8338" s="77" t="e">
        <f>VLOOKUP($L$1&amp;L8338,定价因子!E:F,2,0)</f>
        <v>#N/A</v>
      </c>
      <c r="N8338" s="3"/>
      <c r="O8338" s="77" t="e">
        <f>VLOOKUP($N$1&amp;N8338,定价因子!E:F,2,0)</f>
        <v>#N/A</v>
      </c>
      <c r="P8338" s="3"/>
      <c r="Q8338" s="55" t="e">
        <f>VLOOKUP($P$1&amp;P8338,定价因子!$E:$F,2,0)</f>
        <v>#N/A</v>
      </c>
      <c r="R8338" s="3"/>
      <c r="S8338" s="77" t="e">
        <f>VLOOKUP($R$1&amp;R8338,定价因子!$E:$F,2,0)</f>
        <v>#N/A</v>
      </c>
      <c r="T8338" s="61"/>
      <c r="U8338" s="63"/>
      <c r="V8338" s="63"/>
      <c r="W8338" s="63"/>
      <c r="X8338" s="3"/>
    </row>
    <row r="8339" spans="1:24">
      <c r="A8339" s="3"/>
      <c r="B8339" s="3"/>
      <c r="C8339" s="3"/>
      <c r="D8339" s="3"/>
      <c r="E8339" s="79"/>
      <c r="F8339" s="3"/>
      <c r="G8339" s="77" t="e">
        <f>VLOOKUP($F$1&amp;F8339,定价因子!E:F,2,0)</f>
        <v>#N/A</v>
      </c>
      <c r="H8339" s="3"/>
      <c r="I8339" s="77" t="e">
        <f>VLOOKUP($H$1&amp;H8339,定价因子!E:F,2,0)</f>
        <v>#N/A</v>
      </c>
      <c r="J8339" s="3"/>
      <c r="K8339" s="77" t="e">
        <f>VLOOKUP($J$1&amp;J8339,定价因子!E:F,2,0)</f>
        <v>#N/A</v>
      </c>
      <c r="L8339" s="3"/>
      <c r="M8339" s="77" t="e">
        <f>VLOOKUP($L$1&amp;L8339,定价因子!E:F,2,0)</f>
        <v>#N/A</v>
      </c>
      <c r="N8339" s="3"/>
      <c r="O8339" s="77" t="e">
        <f>VLOOKUP($N$1&amp;N8339,定价因子!E:F,2,0)</f>
        <v>#N/A</v>
      </c>
      <c r="P8339" s="3"/>
      <c r="Q8339" s="55" t="e">
        <f>VLOOKUP($P$1&amp;P8339,定价因子!$E:$F,2,0)</f>
        <v>#N/A</v>
      </c>
      <c r="R8339" s="3"/>
      <c r="S8339" s="77" t="e">
        <f>VLOOKUP($R$1&amp;R8339,定价因子!$E:$F,2,0)</f>
        <v>#N/A</v>
      </c>
      <c r="T8339" s="61"/>
      <c r="U8339" s="63"/>
      <c r="V8339" s="63"/>
      <c r="W8339" s="63"/>
      <c r="X8339" s="3"/>
    </row>
    <row r="8340" spans="1:24">
      <c r="A8340" s="3"/>
      <c r="B8340" s="3"/>
      <c r="C8340" s="3"/>
      <c r="D8340" s="3"/>
      <c r="E8340" s="79"/>
      <c r="F8340" s="3"/>
      <c r="G8340" s="77" t="e">
        <f>VLOOKUP($F$1&amp;F8340,定价因子!E:F,2,0)</f>
        <v>#N/A</v>
      </c>
      <c r="H8340" s="3"/>
      <c r="I8340" s="77" t="e">
        <f>VLOOKUP($H$1&amp;H8340,定价因子!E:F,2,0)</f>
        <v>#N/A</v>
      </c>
      <c r="J8340" s="3"/>
      <c r="K8340" s="77" t="e">
        <f>VLOOKUP($J$1&amp;J8340,定价因子!E:F,2,0)</f>
        <v>#N/A</v>
      </c>
      <c r="L8340" s="3"/>
      <c r="M8340" s="77" t="e">
        <f>VLOOKUP($L$1&amp;L8340,定价因子!E:F,2,0)</f>
        <v>#N/A</v>
      </c>
      <c r="N8340" s="3"/>
      <c r="O8340" s="77" t="e">
        <f>VLOOKUP($N$1&amp;N8340,定价因子!E:F,2,0)</f>
        <v>#N/A</v>
      </c>
      <c r="P8340" s="3"/>
      <c r="Q8340" s="55" t="e">
        <f>VLOOKUP($P$1&amp;P8340,定价因子!$E:$F,2,0)</f>
        <v>#N/A</v>
      </c>
      <c r="R8340" s="3"/>
      <c r="S8340" s="77" t="e">
        <f>VLOOKUP($R$1&amp;R8340,定价因子!$E:$F,2,0)</f>
        <v>#N/A</v>
      </c>
      <c r="T8340" s="61"/>
      <c r="U8340" s="63"/>
      <c r="V8340" s="63"/>
      <c r="W8340" s="63"/>
      <c r="X8340" s="3"/>
    </row>
    <row r="8341" spans="1:24">
      <c r="A8341" s="3"/>
      <c r="B8341" s="3"/>
      <c r="C8341" s="3"/>
      <c r="D8341" s="3"/>
      <c r="E8341" s="79"/>
      <c r="F8341" s="3"/>
      <c r="G8341" s="77" t="e">
        <f>VLOOKUP($F$1&amp;F8341,定价因子!E:F,2,0)</f>
        <v>#N/A</v>
      </c>
      <c r="H8341" s="3"/>
      <c r="I8341" s="77" t="e">
        <f>VLOOKUP($H$1&amp;H8341,定价因子!E:F,2,0)</f>
        <v>#N/A</v>
      </c>
      <c r="J8341" s="3"/>
      <c r="K8341" s="77" t="e">
        <f>VLOOKUP($J$1&amp;J8341,定价因子!E:F,2,0)</f>
        <v>#N/A</v>
      </c>
      <c r="L8341" s="3"/>
      <c r="M8341" s="77" t="e">
        <f>VLOOKUP($L$1&amp;L8341,定价因子!E:F,2,0)</f>
        <v>#N/A</v>
      </c>
      <c r="N8341" s="3"/>
      <c r="O8341" s="77" t="e">
        <f>VLOOKUP($N$1&amp;N8341,定价因子!E:F,2,0)</f>
        <v>#N/A</v>
      </c>
      <c r="P8341" s="3"/>
      <c r="Q8341" s="55" t="e">
        <f>VLOOKUP($P$1&amp;P8341,定价因子!$E:$F,2,0)</f>
        <v>#N/A</v>
      </c>
      <c r="R8341" s="3"/>
      <c r="S8341" s="77" t="e">
        <f>VLOOKUP($R$1&amp;R8341,定价因子!$E:$F,2,0)</f>
        <v>#N/A</v>
      </c>
      <c r="T8341" s="61"/>
      <c r="U8341" s="63"/>
      <c r="V8341" s="63"/>
      <c r="W8341" s="63"/>
      <c r="X8341" s="3"/>
    </row>
    <row r="8342" spans="1:24">
      <c r="A8342" s="3"/>
      <c r="B8342" s="3"/>
      <c r="C8342" s="3"/>
      <c r="D8342" s="3"/>
      <c r="E8342" s="79"/>
      <c r="F8342" s="3"/>
      <c r="G8342" s="77" t="e">
        <f>VLOOKUP($F$1&amp;F8342,定价因子!E:F,2,0)</f>
        <v>#N/A</v>
      </c>
      <c r="H8342" s="3"/>
      <c r="I8342" s="77" t="e">
        <f>VLOOKUP($H$1&amp;H8342,定价因子!E:F,2,0)</f>
        <v>#N/A</v>
      </c>
      <c r="J8342" s="3"/>
      <c r="K8342" s="77" t="e">
        <f>VLOOKUP($J$1&amp;J8342,定价因子!E:F,2,0)</f>
        <v>#N/A</v>
      </c>
      <c r="L8342" s="3"/>
      <c r="M8342" s="77" t="e">
        <f>VLOOKUP($L$1&amp;L8342,定价因子!E:F,2,0)</f>
        <v>#N/A</v>
      </c>
      <c r="N8342" s="3"/>
      <c r="O8342" s="77" t="e">
        <f>VLOOKUP($N$1&amp;N8342,定价因子!E:F,2,0)</f>
        <v>#N/A</v>
      </c>
      <c r="P8342" s="3"/>
      <c r="Q8342" s="55" t="e">
        <f>VLOOKUP($P$1&amp;P8342,定价因子!$E:$F,2,0)</f>
        <v>#N/A</v>
      </c>
      <c r="R8342" s="3"/>
      <c r="S8342" s="77" t="e">
        <f>VLOOKUP($R$1&amp;R8342,定价因子!$E:$F,2,0)</f>
        <v>#N/A</v>
      </c>
      <c r="T8342" s="61"/>
      <c r="U8342" s="63"/>
      <c r="V8342" s="63"/>
      <c r="W8342" s="63"/>
      <c r="X8342" s="3"/>
    </row>
    <row r="8343" spans="1:24">
      <c r="A8343" s="3"/>
      <c r="B8343" s="3"/>
      <c r="C8343" s="3"/>
      <c r="D8343" s="3"/>
      <c r="E8343" s="79"/>
      <c r="F8343" s="3"/>
      <c r="G8343" s="77" t="e">
        <f>VLOOKUP($F$1&amp;F8343,定价因子!E:F,2,0)</f>
        <v>#N/A</v>
      </c>
      <c r="H8343" s="3"/>
      <c r="I8343" s="77" t="e">
        <f>VLOOKUP($H$1&amp;H8343,定价因子!E:F,2,0)</f>
        <v>#N/A</v>
      </c>
      <c r="J8343" s="3"/>
      <c r="K8343" s="77" t="e">
        <f>VLOOKUP($J$1&amp;J8343,定价因子!E:F,2,0)</f>
        <v>#N/A</v>
      </c>
      <c r="L8343" s="3"/>
      <c r="M8343" s="77" t="e">
        <f>VLOOKUP($L$1&amp;L8343,定价因子!E:F,2,0)</f>
        <v>#N/A</v>
      </c>
      <c r="N8343" s="3"/>
      <c r="O8343" s="77" t="e">
        <f>VLOOKUP($N$1&amp;N8343,定价因子!E:F,2,0)</f>
        <v>#N/A</v>
      </c>
      <c r="P8343" s="3"/>
      <c r="Q8343" s="55" t="e">
        <f>VLOOKUP($P$1&amp;P8343,定价因子!$E:$F,2,0)</f>
        <v>#N/A</v>
      </c>
      <c r="R8343" s="3"/>
      <c r="S8343" s="77" t="e">
        <f>VLOOKUP($R$1&amp;R8343,定价因子!$E:$F,2,0)</f>
        <v>#N/A</v>
      </c>
      <c r="T8343" s="61"/>
      <c r="U8343" s="63"/>
      <c r="V8343" s="63"/>
      <c r="W8343" s="63"/>
      <c r="X8343" s="3"/>
    </row>
    <row r="8344" spans="1:24">
      <c r="A8344" s="3"/>
      <c r="B8344" s="3"/>
      <c r="C8344" s="3"/>
      <c r="D8344" s="3"/>
      <c r="E8344" s="79"/>
      <c r="F8344" s="3"/>
      <c r="G8344" s="77" t="e">
        <f>VLOOKUP($F$1&amp;F8344,定价因子!E:F,2,0)</f>
        <v>#N/A</v>
      </c>
      <c r="H8344" s="3"/>
      <c r="I8344" s="77" t="e">
        <f>VLOOKUP($H$1&amp;H8344,定价因子!E:F,2,0)</f>
        <v>#N/A</v>
      </c>
      <c r="J8344" s="3"/>
      <c r="K8344" s="77" t="e">
        <f>VLOOKUP($J$1&amp;J8344,定价因子!E:F,2,0)</f>
        <v>#N/A</v>
      </c>
      <c r="L8344" s="3"/>
      <c r="M8344" s="77" t="e">
        <f>VLOOKUP($L$1&amp;L8344,定价因子!E:F,2,0)</f>
        <v>#N/A</v>
      </c>
      <c r="N8344" s="3"/>
      <c r="O8344" s="77" t="e">
        <f>VLOOKUP($N$1&amp;N8344,定价因子!E:F,2,0)</f>
        <v>#N/A</v>
      </c>
      <c r="P8344" s="3"/>
      <c r="Q8344" s="55" t="e">
        <f>VLOOKUP($P$1&amp;P8344,定价因子!$E:$F,2,0)</f>
        <v>#N/A</v>
      </c>
      <c r="R8344" s="3"/>
      <c r="S8344" s="77" t="e">
        <f>VLOOKUP($R$1&amp;R8344,定价因子!$E:$F,2,0)</f>
        <v>#N/A</v>
      </c>
      <c r="T8344" s="61"/>
      <c r="U8344" s="63"/>
      <c r="V8344" s="63"/>
      <c r="W8344" s="63"/>
      <c r="X8344" s="3"/>
    </row>
    <row r="8345" spans="1:24">
      <c r="A8345" s="3"/>
      <c r="B8345" s="3"/>
      <c r="C8345" s="3"/>
      <c r="D8345" s="3"/>
      <c r="E8345" s="79"/>
      <c r="F8345" s="3"/>
      <c r="G8345" s="77" t="e">
        <f>VLOOKUP($F$1&amp;F8345,定价因子!E:F,2,0)</f>
        <v>#N/A</v>
      </c>
      <c r="H8345" s="3"/>
      <c r="I8345" s="77" t="e">
        <f>VLOOKUP($H$1&amp;H8345,定价因子!E:F,2,0)</f>
        <v>#N/A</v>
      </c>
      <c r="J8345" s="3"/>
      <c r="K8345" s="77" t="e">
        <f>VLOOKUP($J$1&amp;J8345,定价因子!E:F,2,0)</f>
        <v>#N/A</v>
      </c>
      <c r="L8345" s="3"/>
      <c r="M8345" s="77" t="e">
        <f>VLOOKUP($L$1&amp;L8345,定价因子!E:F,2,0)</f>
        <v>#N/A</v>
      </c>
      <c r="N8345" s="3"/>
      <c r="O8345" s="77" t="e">
        <f>VLOOKUP($N$1&amp;N8345,定价因子!E:F,2,0)</f>
        <v>#N/A</v>
      </c>
      <c r="P8345" s="3"/>
      <c r="Q8345" s="55" t="e">
        <f>VLOOKUP($P$1&amp;P8345,定价因子!$E:$F,2,0)</f>
        <v>#N/A</v>
      </c>
      <c r="R8345" s="3"/>
      <c r="S8345" s="77" t="e">
        <f>VLOOKUP($R$1&amp;R8345,定价因子!$E:$F,2,0)</f>
        <v>#N/A</v>
      </c>
      <c r="T8345" s="61"/>
      <c r="U8345" s="63"/>
      <c r="V8345" s="63"/>
      <c r="W8345" s="63"/>
      <c r="X8345" s="3"/>
    </row>
    <row r="8346" spans="1:24">
      <c r="A8346" s="3"/>
      <c r="B8346" s="3"/>
      <c r="C8346" s="3"/>
      <c r="D8346" s="3"/>
      <c r="E8346" s="79"/>
      <c r="F8346" s="3"/>
      <c r="G8346" s="77" t="e">
        <f>VLOOKUP($F$1&amp;F8346,定价因子!E:F,2,0)</f>
        <v>#N/A</v>
      </c>
      <c r="H8346" s="3"/>
      <c r="I8346" s="77" t="e">
        <f>VLOOKUP($H$1&amp;H8346,定价因子!E:F,2,0)</f>
        <v>#N/A</v>
      </c>
      <c r="J8346" s="3"/>
      <c r="K8346" s="77" t="e">
        <f>VLOOKUP($J$1&amp;J8346,定价因子!E:F,2,0)</f>
        <v>#N/A</v>
      </c>
      <c r="L8346" s="3"/>
      <c r="M8346" s="77" t="e">
        <f>VLOOKUP($L$1&amp;L8346,定价因子!E:F,2,0)</f>
        <v>#N/A</v>
      </c>
      <c r="N8346" s="3"/>
      <c r="O8346" s="77" t="e">
        <f>VLOOKUP($N$1&amp;N8346,定价因子!E:F,2,0)</f>
        <v>#N/A</v>
      </c>
      <c r="P8346" s="3"/>
      <c r="Q8346" s="55" t="e">
        <f>VLOOKUP($P$1&amp;P8346,定价因子!$E:$F,2,0)</f>
        <v>#N/A</v>
      </c>
      <c r="R8346" s="3"/>
      <c r="S8346" s="77" t="e">
        <f>VLOOKUP($R$1&amp;R8346,定价因子!$E:$F,2,0)</f>
        <v>#N/A</v>
      </c>
      <c r="T8346" s="61"/>
      <c r="U8346" s="63"/>
      <c r="V8346" s="63"/>
      <c r="W8346" s="63"/>
      <c r="X8346" s="3"/>
    </row>
    <row r="8347" spans="1:24">
      <c r="A8347" s="3"/>
      <c r="B8347" s="3"/>
      <c r="C8347" s="3"/>
      <c r="D8347" s="3"/>
      <c r="E8347" s="79"/>
      <c r="F8347" s="3"/>
      <c r="G8347" s="77" t="e">
        <f>VLOOKUP($F$1&amp;F8347,定价因子!E:F,2,0)</f>
        <v>#N/A</v>
      </c>
      <c r="H8347" s="3"/>
      <c r="I8347" s="77" t="e">
        <f>VLOOKUP($H$1&amp;H8347,定价因子!E:F,2,0)</f>
        <v>#N/A</v>
      </c>
      <c r="J8347" s="3"/>
      <c r="K8347" s="77" t="e">
        <f>VLOOKUP($J$1&amp;J8347,定价因子!E:F,2,0)</f>
        <v>#N/A</v>
      </c>
      <c r="L8347" s="3"/>
      <c r="M8347" s="77" t="e">
        <f>VLOOKUP($L$1&amp;L8347,定价因子!E:F,2,0)</f>
        <v>#N/A</v>
      </c>
      <c r="N8347" s="3"/>
      <c r="O8347" s="77" t="e">
        <f>VLOOKUP($N$1&amp;N8347,定价因子!E:F,2,0)</f>
        <v>#N/A</v>
      </c>
      <c r="P8347" s="3"/>
      <c r="Q8347" s="55" t="e">
        <f>VLOOKUP($P$1&amp;P8347,定价因子!$E:$F,2,0)</f>
        <v>#N/A</v>
      </c>
      <c r="R8347" s="3"/>
      <c r="S8347" s="77" t="e">
        <f>VLOOKUP($R$1&amp;R8347,定价因子!$E:$F,2,0)</f>
        <v>#N/A</v>
      </c>
      <c r="T8347" s="61"/>
      <c r="U8347" s="63"/>
      <c r="V8347" s="63"/>
      <c r="W8347" s="63"/>
      <c r="X8347" s="3"/>
    </row>
    <row r="8348" spans="1:24">
      <c r="A8348" s="3"/>
      <c r="B8348" s="3"/>
      <c r="C8348" s="3"/>
      <c r="D8348" s="3"/>
      <c r="E8348" s="79"/>
      <c r="F8348" s="3"/>
      <c r="G8348" s="77" t="e">
        <f>VLOOKUP($F$1&amp;F8348,定价因子!E:F,2,0)</f>
        <v>#N/A</v>
      </c>
      <c r="H8348" s="3"/>
      <c r="I8348" s="77" t="e">
        <f>VLOOKUP($H$1&amp;H8348,定价因子!E:F,2,0)</f>
        <v>#N/A</v>
      </c>
      <c r="J8348" s="3"/>
      <c r="K8348" s="77" t="e">
        <f>VLOOKUP($J$1&amp;J8348,定价因子!E:F,2,0)</f>
        <v>#N/A</v>
      </c>
      <c r="L8348" s="3"/>
      <c r="M8348" s="77" t="e">
        <f>VLOOKUP($L$1&amp;L8348,定价因子!E:F,2,0)</f>
        <v>#N/A</v>
      </c>
      <c r="N8348" s="3"/>
      <c r="O8348" s="77" t="e">
        <f>VLOOKUP($N$1&amp;N8348,定价因子!E:F,2,0)</f>
        <v>#N/A</v>
      </c>
      <c r="P8348" s="3"/>
      <c r="Q8348" s="55" t="e">
        <f>VLOOKUP($P$1&amp;P8348,定价因子!$E:$F,2,0)</f>
        <v>#N/A</v>
      </c>
      <c r="R8348" s="3"/>
      <c r="S8348" s="77" t="e">
        <f>VLOOKUP($R$1&amp;R8348,定价因子!$E:$F,2,0)</f>
        <v>#N/A</v>
      </c>
      <c r="T8348" s="61"/>
      <c r="U8348" s="63"/>
      <c r="V8348" s="63"/>
      <c r="W8348" s="63"/>
      <c r="X8348" s="3"/>
    </row>
    <row r="8349" spans="1:24">
      <c r="A8349" s="3"/>
      <c r="B8349" s="3"/>
      <c r="C8349" s="3"/>
      <c r="D8349" s="3"/>
      <c r="E8349" s="79"/>
      <c r="F8349" s="3"/>
      <c r="G8349" s="77" t="e">
        <f>VLOOKUP($F$1&amp;F8349,定价因子!E:F,2,0)</f>
        <v>#N/A</v>
      </c>
      <c r="H8349" s="3"/>
      <c r="I8349" s="77" t="e">
        <f>VLOOKUP($H$1&amp;H8349,定价因子!E:F,2,0)</f>
        <v>#N/A</v>
      </c>
      <c r="J8349" s="3"/>
      <c r="K8349" s="77" t="e">
        <f>VLOOKUP($J$1&amp;J8349,定价因子!E:F,2,0)</f>
        <v>#N/A</v>
      </c>
      <c r="L8349" s="3"/>
      <c r="M8349" s="77" t="e">
        <f>VLOOKUP($L$1&amp;L8349,定价因子!E:F,2,0)</f>
        <v>#N/A</v>
      </c>
      <c r="N8349" s="3"/>
      <c r="O8349" s="77" t="e">
        <f>VLOOKUP($N$1&amp;N8349,定价因子!E:F,2,0)</f>
        <v>#N/A</v>
      </c>
      <c r="P8349" s="3"/>
      <c r="Q8349" s="55" t="e">
        <f>VLOOKUP($P$1&amp;P8349,定价因子!$E:$F,2,0)</f>
        <v>#N/A</v>
      </c>
      <c r="R8349" s="3"/>
      <c r="S8349" s="77" t="e">
        <f>VLOOKUP($R$1&amp;R8349,定价因子!$E:$F,2,0)</f>
        <v>#N/A</v>
      </c>
      <c r="T8349" s="61"/>
      <c r="U8349" s="63"/>
      <c r="V8349" s="63"/>
      <c r="W8349" s="63"/>
      <c r="X8349" s="3"/>
    </row>
    <row r="8350" spans="1:24">
      <c r="A8350" s="3"/>
      <c r="B8350" s="3"/>
      <c r="C8350" s="3"/>
      <c r="D8350" s="3"/>
      <c r="E8350" s="79"/>
      <c r="F8350" s="3"/>
      <c r="G8350" s="77" t="e">
        <f>VLOOKUP($F$1&amp;F8350,定价因子!E:F,2,0)</f>
        <v>#N/A</v>
      </c>
      <c r="H8350" s="3"/>
      <c r="I8350" s="77" t="e">
        <f>VLOOKUP($H$1&amp;H8350,定价因子!E:F,2,0)</f>
        <v>#N/A</v>
      </c>
      <c r="J8350" s="3"/>
      <c r="K8350" s="77" t="e">
        <f>VLOOKUP($J$1&amp;J8350,定价因子!E:F,2,0)</f>
        <v>#N/A</v>
      </c>
      <c r="L8350" s="3"/>
      <c r="M8350" s="77" t="e">
        <f>VLOOKUP($L$1&amp;L8350,定价因子!E:F,2,0)</f>
        <v>#N/A</v>
      </c>
      <c r="N8350" s="3"/>
      <c r="O8350" s="77" t="e">
        <f>VLOOKUP($N$1&amp;N8350,定价因子!E:F,2,0)</f>
        <v>#N/A</v>
      </c>
      <c r="P8350" s="3"/>
      <c r="Q8350" s="55" t="e">
        <f>VLOOKUP($P$1&amp;P8350,定价因子!$E:$F,2,0)</f>
        <v>#N/A</v>
      </c>
      <c r="R8350" s="3"/>
      <c r="S8350" s="77" t="e">
        <f>VLOOKUP($R$1&amp;R8350,定价因子!$E:$F,2,0)</f>
        <v>#N/A</v>
      </c>
      <c r="T8350" s="61"/>
      <c r="U8350" s="63"/>
      <c r="V8350" s="63"/>
      <c r="W8350" s="63"/>
      <c r="X8350" s="3"/>
    </row>
    <row r="8351" spans="1:24">
      <c r="A8351" s="3"/>
      <c r="B8351" s="3"/>
      <c r="C8351" s="3"/>
      <c r="D8351" s="3"/>
      <c r="E8351" s="79"/>
      <c r="F8351" s="3"/>
      <c r="G8351" s="77" t="e">
        <f>VLOOKUP($F$1&amp;F8351,定价因子!E:F,2,0)</f>
        <v>#N/A</v>
      </c>
      <c r="H8351" s="3"/>
      <c r="I8351" s="77" t="e">
        <f>VLOOKUP($H$1&amp;H8351,定价因子!E:F,2,0)</f>
        <v>#N/A</v>
      </c>
      <c r="J8351" s="3"/>
      <c r="K8351" s="77" t="e">
        <f>VLOOKUP($J$1&amp;J8351,定价因子!E:F,2,0)</f>
        <v>#N/A</v>
      </c>
      <c r="L8351" s="3"/>
      <c r="M8351" s="77" t="e">
        <f>VLOOKUP($L$1&amp;L8351,定价因子!E:F,2,0)</f>
        <v>#N/A</v>
      </c>
      <c r="N8351" s="3"/>
      <c r="O8351" s="77" t="e">
        <f>VLOOKUP($N$1&amp;N8351,定价因子!E:F,2,0)</f>
        <v>#N/A</v>
      </c>
      <c r="P8351" s="3"/>
      <c r="Q8351" s="55" t="e">
        <f>VLOOKUP($P$1&amp;P8351,定价因子!$E:$F,2,0)</f>
        <v>#N/A</v>
      </c>
      <c r="R8351" s="3"/>
      <c r="S8351" s="77" t="e">
        <f>VLOOKUP($R$1&amp;R8351,定价因子!$E:$F,2,0)</f>
        <v>#N/A</v>
      </c>
      <c r="T8351" s="61"/>
      <c r="U8351" s="63"/>
      <c r="V8351" s="63"/>
      <c r="W8351" s="63"/>
      <c r="X8351" s="3"/>
    </row>
    <row r="8352" spans="1:24">
      <c r="A8352" s="3"/>
      <c r="B8352" s="3"/>
      <c r="C8352" s="3"/>
      <c r="D8352" s="3"/>
      <c r="E8352" s="79"/>
      <c r="F8352" s="3"/>
      <c r="G8352" s="77" t="e">
        <f>VLOOKUP($F$1&amp;F8352,定价因子!E:F,2,0)</f>
        <v>#N/A</v>
      </c>
      <c r="H8352" s="3"/>
      <c r="I8352" s="77" t="e">
        <f>VLOOKUP($H$1&amp;H8352,定价因子!E:F,2,0)</f>
        <v>#N/A</v>
      </c>
      <c r="J8352" s="3"/>
      <c r="K8352" s="77" t="e">
        <f>VLOOKUP($J$1&amp;J8352,定价因子!E:F,2,0)</f>
        <v>#N/A</v>
      </c>
      <c r="L8352" s="3"/>
      <c r="M8352" s="77" t="e">
        <f>VLOOKUP($L$1&amp;L8352,定价因子!E:F,2,0)</f>
        <v>#N/A</v>
      </c>
      <c r="N8352" s="3"/>
      <c r="O8352" s="77" t="e">
        <f>VLOOKUP($N$1&amp;N8352,定价因子!E:F,2,0)</f>
        <v>#N/A</v>
      </c>
      <c r="P8352" s="3"/>
      <c r="Q8352" s="55" t="e">
        <f>VLOOKUP($P$1&amp;P8352,定价因子!$E:$F,2,0)</f>
        <v>#N/A</v>
      </c>
      <c r="R8352" s="3"/>
      <c r="S8352" s="77" t="e">
        <f>VLOOKUP($R$1&amp;R8352,定价因子!$E:$F,2,0)</f>
        <v>#N/A</v>
      </c>
      <c r="T8352" s="61"/>
      <c r="U8352" s="63"/>
      <c r="V8352" s="63"/>
      <c r="W8352" s="63"/>
      <c r="X8352" s="3"/>
    </row>
    <row r="8353" spans="1:24">
      <c r="A8353" s="3"/>
      <c r="B8353" s="3"/>
      <c r="C8353" s="3"/>
      <c r="D8353" s="3"/>
      <c r="E8353" s="79"/>
      <c r="F8353" s="3"/>
      <c r="G8353" s="77" t="e">
        <f>VLOOKUP($F$1&amp;F8353,定价因子!E:F,2,0)</f>
        <v>#N/A</v>
      </c>
      <c r="H8353" s="3"/>
      <c r="I8353" s="77" t="e">
        <f>VLOOKUP($H$1&amp;H8353,定价因子!E:F,2,0)</f>
        <v>#N/A</v>
      </c>
      <c r="J8353" s="3"/>
      <c r="K8353" s="77" t="e">
        <f>VLOOKUP($J$1&amp;J8353,定价因子!E:F,2,0)</f>
        <v>#N/A</v>
      </c>
      <c r="L8353" s="3"/>
      <c r="M8353" s="77" t="e">
        <f>VLOOKUP($L$1&amp;L8353,定价因子!E:F,2,0)</f>
        <v>#N/A</v>
      </c>
      <c r="N8353" s="3"/>
      <c r="O8353" s="77" t="e">
        <f>VLOOKUP($N$1&amp;N8353,定价因子!E:F,2,0)</f>
        <v>#N/A</v>
      </c>
      <c r="P8353" s="3"/>
      <c r="Q8353" s="55" t="e">
        <f>VLOOKUP($P$1&amp;P8353,定价因子!$E:$F,2,0)</f>
        <v>#N/A</v>
      </c>
      <c r="R8353" s="3"/>
      <c r="S8353" s="77" t="e">
        <f>VLOOKUP($R$1&amp;R8353,定价因子!$E:$F,2,0)</f>
        <v>#N/A</v>
      </c>
      <c r="T8353" s="61"/>
      <c r="U8353" s="63"/>
      <c r="V8353" s="63"/>
      <c r="W8353" s="63"/>
      <c r="X8353" s="3"/>
    </row>
    <row r="8354" spans="1:24">
      <c r="A8354" s="3"/>
      <c r="B8354" s="3"/>
      <c r="C8354" s="3"/>
      <c r="D8354" s="3"/>
      <c r="E8354" s="79"/>
      <c r="F8354" s="3"/>
      <c r="G8354" s="77" t="e">
        <f>VLOOKUP($F$1&amp;F8354,定价因子!E:F,2,0)</f>
        <v>#N/A</v>
      </c>
      <c r="H8354" s="3"/>
      <c r="I8354" s="77" t="e">
        <f>VLOOKUP($H$1&amp;H8354,定价因子!E:F,2,0)</f>
        <v>#N/A</v>
      </c>
      <c r="J8354" s="3"/>
      <c r="K8354" s="77" t="e">
        <f>VLOOKUP($J$1&amp;J8354,定价因子!E:F,2,0)</f>
        <v>#N/A</v>
      </c>
      <c r="L8354" s="3"/>
      <c r="M8354" s="77" t="e">
        <f>VLOOKUP($L$1&amp;L8354,定价因子!E:F,2,0)</f>
        <v>#N/A</v>
      </c>
      <c r="N8354" s="3"/>
      <c r="O8354" s="77" t="e">
        <f>VLOOKUP($N$1&amp;N8354,定价因子!E:F,2,0)</f>
        <v>#N/A</v>
      </c>
      <c r="P8354" s="3"/>
      <c r="Q8354" s="55" t="e">
        <f>VLOOKUP($P$1&amp;P8354,定价因子!$E:$F,2,0)</f>
        <v>#N/A</v>
      </c>
      <c r="R8354" s="3"/>
      <c r="S8354" s="77" t="e">
        <f>VLOOKUP($R$1&amp;R8354,定价因子!$E:$F,2,0)</f>
        <v>#N/A</v>
      </c>
      <c r="T8354" s="61"/>
      <c r="U8354" s="63"/>
      <c r="V8354" s="63"/>
      <c r="W8354" s="63"/>
      <c r="X8354" s="3"/>
    </row>
    <row r="8355" spans="1:24">
      <c r="A8355" s="3"/>
      <c r="B8355" s="3"/>
      <c r="C8355" s="3"/>
      <c r="D8355" s="3"/>
      <c r="E8355" s="79"/>
      <c r="F8355" s="3"/>
      <c r="G8355" s="77" t="e">
        <f>VLOOKUP($F$1&amp;F8355,定价因子!E:F,2,0)</f>
        <v>#N/A</v>
      </c>
      <c r="H8355" s="3"/>
      <c r="I8355" s="77" t="e">
        <f>VLOOKUP($H$1&amp;H8355,定价因子!E:F,2,0)</f>
        <v>#N/A</v>
      </c>
      <c r="J8355" s="3"/>
      <c r="K8355" s="77" t="e">
        <f>VLOOKUP($J$1&amp;J8355,定价因子!E:F,2,0)</f>
        <v>#N/A</v>
      </c>
      <c r="L8355" s="3"/>
      <c r="M8355" s="77" t="e">
        <f>VLOOKUP($L$1&amp;L8355,定价因子!E:F,2,0)</f>
        <v>#N/A</v>
      </c>
      <c r="N8355" s="3"/>
      <c r="O8355" s="77" t="e">
        <f>VLOOKUP($N$1&amp;N8355,定价因子!E:F,2,0)</f>
        <v>#N/A</v>
      </c>
      <c r="P8355" s="3"/>
      <c r="Q8355" s="55" t="e">
        <f>VLOOKUP($P$1&amp;P8355,定价因子!$E:$F,2,0)</f>
        <v>#N/A</v>
      </c>
      <c r="R8355" s="3"/>
      <c r="S8355" s="77" t="e">
        <f>VLOOKUP($R$1&amp;R8355,定价因子!$E:$F,2,0)</f>
        <v>#N/A</v>
      </c>
      <c r="T8355" s="61"/>
      <c r="U8355" s="63"/>
      <c r="V8355" s="63"/>
      <c r="W8355" s="63"/>
      <c r="X8355" s="3"/>
    </row>
    <row r="8356" spans="1:24">
      <c r="A8356" s="3"/>
      <c r="B8356" s="3"/>
      <c r="C8356" s="3"/>
      <c r="D8356" s="3"/>
      <c r="E8356" s="79"/>
      <c r="F8356" s="3"/>
      <c r="G8356" s="77" t="e">
        <f>VLOOKUP($F$1&amp;F8356,定价因子!E:F,2,0)</f>
        <v>#N/A</v>
      </c>
      <c r="H8356" s="3"/>
      <c r="I8356" s="77" t="e">
        <f>VLOOKUP($H$1&amp;H8356,定价因子!E:F,2,0)</f>
        <v>#N/A</v>
      </c>
      <c r="J8356" s="3"/>
      <c r="K8356" s="77" t="e">
        <f>VLOOKUP($J$1&amp;J8356,定价因子!E:F,2,0)</f>
        <v>#N/A</v>
      </c>
      <c r="L8356" s="3"/>
      <c r="M8356" s="77" t="e">
        <f>VLOOKUP($L$1&amp;L8356,定价因子!E:F,2,0)</f>
        <v>#N/A</v>
      </c>
      <c r="N8356" s="3"/>
      <c r="O8356" s="77" t="e">
        <f>VLOOKUP($N$1&amp;N8356,定价因子!E:F,2,0)</f>
        <v>#N/A</v>
      </c>
      <c r="P8356" s="3"/>
      <c r="Q8356" s="55" t="e">
        <f>VLOOKUP($P$1&amp;P8356,定价因子!$E:$F,2,0)</f>
        <v>#N/A</v>
      </c>
      <c r="R8356" s="3"/>
      <c r="S8356" s="77" t="e">
        <f>VLOOKUP($R$1&amp;R8356,定价因子!$E:$F,2,0)</f>
        <v>#N/A</v>
      </c>
      <c r="T8356" s="61"/>
      <c r="U8356" s="63"/>
      <c r="V8356" s="63"/>
      <c r="W8356" s="63"/>
      <c r="X8356" s="3"/>
    </row>
    <row r="8357" spans="1:24">
      <c r="A8357" s="3"/>
      <c r="B8357" s="3"/>
      <c r="C8357" s="3"/>
      <c r="D8357" s="3"/>
      <c r="E8357" s="79"/>
      <c r="F8357" s="3"/>
      <c r="G8357" s="77" t="e">
        <f>VLOOKUP($F$1&amp;F8357,定价因子!E:F,2,0)</f>
        <v>#N/A</v>
      </c>
      <c r="H8357" s="3"/>
      <c r="I8357" s="77" t="e">
        <f>VLOOKUP($H$1&amp;H8357,定价因子!E:F,2,0)</f>
        <v>#N/A</v>
      </c>
      <c r="J8357" s="3"/>
      <c r="K8357" s="77" t="e">
        <f>VLOOKUP($J$1&amp;J8357,定价因子!E:F,2,0)</f>
        <v>#N/A</v>
      </c>
      <c r="L8357" s="3"/>
      <c r="M8357" s="77" t="e">
        <f>VLOOKUP($L$1&amp;L8357,定价因子!E:F,2,0)</f>
        <v>#N/A</v>
      </c>
      <c r="N8357" s="3"/>
      <c r="O8357" s="77" t="e">
        <f>VLOOKUP($N$1&amp;N8357,定价因子!E:F,2,0)</f>
        <v>#N/A</v>
      </c>
      <c r="P8357" s="3"/>
      <c r="Q8357" s="55" t="e">
        <f>VLOOKUP($P$1&amp;P8357,定价因子!$E:$F,2,0)</f>
        <v>#N/A</v>
      </c>
      <c r="R8357" s="3"/>
      <c r="S8357" s="77" t="e">
        <f>VLOOKUP($R$1&amp;R8357,定价因子!$E:$F,2,0)</f>
        <v>#N/A</v>
      </c>
      <c r="T8357" s="61"/>
      <c r="U8357" s="63"/>
      <c r="V8357" s="63"/>
      <c r="W8357" s="63"/>
      <c r="X8357" s="3"/>
    </row>
    <row r="8358" spans="1:24">
      <c r="A8358" s="3"/>
      <c r="B8358" s="3"/>
      <c r="C8358" s="3"/>
      <c r="D8358" s="3"/>
      <c r="E8358" s="79"/>
      <c r="F8358" s="3"/>
      <c r="G8358" s="77" t="e">
        <f>VLOOKUP($F$1&amp;F8358,定价因子!E:F,2,0)</f>
        <v>#N/A</v>
      </c>
      <c r="H8358" s="3"/>
      <c r="I8358" s="77" t="e">
        <f>VLOOKUP($H$1&amp;H8358,定价因子!E:F,2,0)</f>
        <v>#N/A</v>
      </c>
      <c r="J8358" s="3"/>
      <c r="K8358" s="77" t="e">
        <f>VLOOKUP($J$1&amp;J8358,定价因子!E:F,2,0)</f>
        <v>#N/A</v>
      </c>
      <c r="L8358" s="3"/>
      <c r="M8358" s="77" t="e">
        <f>VLOOKUP($L$1&amp;L8358,定价因子!E:F,2,0)</f>
        <v>#N/A</v>
      </c>
      <c r="N8358" s="3"/>
      <c r="O8358" s="77" t="e">
        <f>VLOOKUP($N$1&amp;N8358,定价因子!E:F,2,0)</f>
        <v>#N/A</v>
      </c>
      <c r="P8358" s="3"/>
      <c r="Q8358" s="55" t="e">
        <f>VLOOKUP($P$1&amp;P8358,定价因子!$E:$F,2,0)</f>
        <v>#N/A</v>
      </c>
      <c r="R8358" s="3"/>
      <c r="S8358" s="77" t="e">
        <f>VLOOKUP($R$1&amp;R8358,定价因子!$E:$F,2,0)</f>
        <v>#N/A</v>
      </c>
      <c r="T8358" s="61"/>
      <c r="U8358" s="63"/>
      <c r="V8358" s="63"/>
      <c r="W8358" s="63"/>
      <c r="X8358" s="3"/>
    </row>
    <row r="8359" spans="1:24">
      <c r="A8359" s="3"/>
      <c r="B8359" s="3"/>
      <c r="C8359" s="3"/>
      <c r="D8359" s="3"/>
      <c r="E8359" s="79"/>
      <c r="F8359" s="3"/>
      <c r="G8359" s="77" t="e">
        <f>VLOOKUP($F$1&amp;F8359,定价因子!E:F,2,0)</f>
        <v>#N/A</v>
      </c>
      <c r="H8359" s="3"/>
      <c r="I8359" s="77" t="e">
        <f>VLOOKUP($H$1&amp;H8359,定价因子!E:F,2,0)</f>
        <v>#N/A</v>
      </c>
      <c r="J8359" s="3"/>
      <c r="K8359" s="77" t="e">
        <f>VLOOKUP($J$1&amp;J8359,定价因子!E:F,2,0)</f>
        <v>#N/A</v>
      </c>
      <c r="L8359" s="3"/>
      <c r="M8359" s="77" t="e">
        <f>VLOOKUP($L$1&amp;L8359,定价因子!E:F,2,0)</f>
        <v>#N/A</v>
      </c>
      <c r="N8359" s="3"/>
      <c r="O8359" s="77" t="e">
        <f>VLOOKUP($N$1&amp;N8359,定价因子!E:F,2,0)</f>
        <v>#N/A</v>
      </c>
      <c r="P8359" s="3"/>
      <c r="Q8359" s="55" t="e">
        <f>VLOOKUP($P$1&amp;P8359,定价因子!$E:$F,2,0)</f>
        <v>#N/A</v>
      </c>
      <c r="R8359" s="3"/>
      <c r="S8359" s="77" t="e">
        <f>VLOOKUP($R$1&amp;R8359,定价因子!$E:$F,2,0)</f>
        <v>#N/A</v>
      </c>
      <c r="T8359" s="61"/>
      <c r="U8359" s="63"/>
      <c r="V8359" s="63"/>
      <c r="W8359" s="63"/>
      <c r="X8359" s="3"/>
    </row>
    <row r="8360" spans="1:24">
      <c r="A8360" s="3"/>
      <c r="B8360" s="3"/>
      <c r="C8360" s="3"/>
      <c r="D8360" s="3"/>
      <c r="E8360" s="79"/>
      <c r="F8360" s="3"/>
      <c r="G8360" s="77" t="e">
        <f>VLOOKUP($F$1&amp;F8360,定价因子!E:F,2,0)</f>
        <v>#N/A</v>
      </c>
      <c r="H8360" s="3"/>
      <c r="I8360" s="77" t="e">
        <f>VLOOKUP($H$1&amp;H8360,定价因子!E:F,2,0)</f>
        <v>#N/A</v>
      </c>
      <c r="J8360" s="3"/>
      <c r="K8360" s="77" t="e">
        <f>VLOOKUP($J$1&amp;J8360,定价因子!E:F,2,0)</f>
        <v>#N/A</v>
      </c>
      <c r="L8360" s="3"/>
      <c r="M8360" s="77" t="e">
        <f>VLOOKUP($L$1&amp;L8360,定价因子!E:F,2,0)</f>
        <v>#N/A</v>
      </c>
      <c r="N8360" s="3"/>
      <c r="O8360" s="77" t="e">
        <f>VLOOKUP($N$1&amp;N8360,定价因子!E:F,2,0)</f>
        <v>#N/A</v>
      </c>
      <c r="P8360" s="3"/>
      <c r="Q8360" s="55" t="e">
        <f>VLOOKUP($P$1&amp;P8360,定价因子!$E:$F,2,0)</f>
        <v>#N/A</v>
      </c>
      <c r="R8360" s="3"/>
      <c r="S8360" s="77" t="e">
        <f>VLOOKUP($R$1&amp;R8360,定价因子!$E:$F,2,0)</f>
        <v>#N/A</v>
      </c>
      <c r="T8360" s="61"/>
      <c r="U8360" s="63"/>
      <c r="V8360" s="63"/>
      <c r="W8360" s="63"/>
      <c r="X8360" s="3"/>
    </row>
    <row r="8361" spans="1:24">
      <c r="A8361" s="3"/>
      <c r="B8361" s="3"/>
      <c r="C8361" s="3"/>
      <c r="D8361" s="3"/>
      <c r="E8361" s="79"/>
      <c r="F8361" s="3"/>
      <c r="G8361" s="77" t="e">
        <f>VLOOKUP($F$1&amp;F8361,定价因子!E:F,2,0)</f>
        <v>#N/A</v>
      </c>
      <c r="H8361" s="3"/>
      <c r="I8361" s="77" t="e">
        <f>VLOOKUP($H$1&amp;H8361,定价因子!E:F,2,0)</f>
        <v>#N/A</v>
      </c>
      <c r="J8361" s="3"/>
      <c r="K8361" s="77" t="e">
        <f>VLOOKUP($J$1&amp;J8361,定价因子!E:F,2,0)</f>
        <v>#N/A</v>
      </c>
      <c r="L8361" s="3"/>
      <c r="M8361" s="77" t="e">
        <f>VLOOKUP($L$1&amp;L8361,定价因子!E:F,2,0)</f>
        <v>#N/A</v>
      </c>
      <c r="N8361" s="3"/>
      <c r="O8361" s="77" t="e">
        <f>VLOOKUP($N$1&amp;N8361,定价因子!E:F,2,0)</f>
        <v>#N/A</v>
      </c>
      <c r="P8361" s="3"/>
      <c r="Q8361" s="55" t="e">
        <f>VLOOKUP($P$1&amp;P8361,定价因子!$E:$F,2,0)</f>
        <v>#N/A</v>
      </c>
      <c r="R8361" s="3"/>
      <c r="S8361" s="77" t="e">
        <f>VLOOKUP($R$1&amp;R8361,定价因子!$E:$F,2,0)</f>
        <v>#N/A</v>
      </c>
      <c r="T8361" s="61"/>
      <c r="U8361" s="63"/>
      <c r="V8361" s="63"/>
      <c r="W8361" s="63"/>
      <c r="X8361" s="3"/>
    </row>
    <row r="8362" spans="1:24">
      <c r="A8362" s="3"/>
      <c r="B8362" s="3"/>
      <c r="C8362" s="3"/>
      <c r="D8362" s="3"/>
      <c r="E8362" s="79"/>
      <c r="F8362" s="3"/>
      <c r="G8362" s="77" t="e">
        <f>VLOOKUP($F$1&amp;F8362,定价因子!E:F,2,0)</f>
        <v>#N/A</v>
      </c>
      <c r="H8362" s="3"/>
      <c r="I8362" s="77" t="e">
        <f>VLOOKUP($H$1&amp;H8362,定价因子!E:F,2,0)</f>
        <v>#N/A</v>
      </c>
      <c r="J8362" s="3"/>
      <c r="K8362" s="77" t="e">
        <f>VLOOKUP($J$1&amp;J8362,定价因子!E:F,2,0)</f>
        <v>#N/A</v>
      </c>
      <c r="L8362" s="3"/>
      <c r="M8362" s="77" t="e">
        <f>VLOOKUP($L$1&amp;L8362,定价因子!E:F,2,0)</f>
        <v>#N/A</v>
      </c>
      <c r="N8362" s="3"/>
      <c r="O8362" s="77" t="e">
        <f>VLOOKUP($N$1&amp;N8362,定价因子!E:F,2,0)</f>
        <v>#N/A</v>
      </c>
      <c r="P8362" s="3"/>
      <c r="Q8362" s="55" t="e">
        <f>VLOOKUP($P$1&amp;P8362,定价因子!$E:$F,2,0)</f>
        <v>#N/A</v>
      </c>
      <c r="R8362" s="3"/>
      <c r="S8362" s="77" t="e">
        <f>VLOOKUP($R$1&amp;R8362,定价因子!$E:$F,2,0)</f>
        <v>#N/A</v>
      </c>
      <c r="T8362" s="61"/>
      <c r="U8362" s="63"/>
      <c r="V8362" s="63"/>
      <c r="W8362" s="63"/>
      <c r="X8362" s="3"/>
    </row>
    <row r="8363" spans="1:24">
      <c r="A8363" s="3"/>
      <c r="B8363" s="3"/>
      <c r="C8363" s="3"/>
      <c r="D8363" s="3"/>
      <c r="E8363" s="79"/>
      <c r="F8363" s="3"/>
      <c r="G8363" s="77" t="e">
        <f>VLOOKUP($F$1&amp;F8363,定价因子!E:F,2,0)</f>
        <v>#N/A</v>
      </c>
      <c r="H8363" s="3"/>
      <c r="I8363" s="77" t="e">
        <f>VLOOKUP($H$1&amp;H8363,定价因子!E:F,2,0)</f>
        <v>#N/A</v>
      </c>
      <c r="J8363" s="3"/>
      <c r="K8363" s="77" t="e">
        <f>VLOOKUP($J$1&amp;J8363,定价因子!E:F,2,0)</f>
        <v>#N/A</v>
      </c>
      <c r="L8363" s="3"/>
      <c r="M8363" s="77" t="e">
        <f>VLOOKUP($L$1&amp;L8363,定价因子!E:F,2,0)</f>
        <v>#N/A</v>
      </c>
      <c r="N8363" s="3"/>
      <c r="O8363" s="77" t="e">
        <f>VLOOKUP($N$1&amp;N8363,定价因子!E:F,2,0)</f>
        <v>#N/A</v>
      </c>
      <c r="P8363" s="3"/>
      <c r="Q8363" s="55" t="e">
        <f>VLOOKUP($P$1&amp;P8363,定价因子!$E:$F,2,0)</f>
        <v>#N/A</v>
      </c>
      <c r="R8363" s="3"/>
      <c r="S8363" s="77" t="e">
        <f>VLOOKUP($R$1&amp;R8363,定价因子!$E:$F,2,0)</f>
        <v>#N/A</v>
      </c>
      <c r="T8363" s="61"/>
      <c r="U8363" s="63"/>
      <c r="V8363" s="63"/>
      <c r="W8363" s="63"/>
      <c r="X8363" s="3"/>
    </row>
    <row r="8364" spans="1:24">
      <c r="A8364" s="3"/>
      <c r="B8364" s="3"/>
      <c r="C8364" s="3"/>
      <c r="D8364" s="3"/>
      <c r="E8364" s="79"/>
      <c r="F8364" s="3"/>
      <c r="G8364" s="77" t="e">
        <f>VLOOKUP($F$1&amp;F8364,定价因子!E:F,2,0)</f>
        <v>#N/A</v>
      </c>
      <c r="H8364" s="3"/>
      <c r="I8364" s="77" t="e">
        <f>VLOOKUP($H$1&amp;H8364,定价因子!E:F,2,0)</f>
        <v>#N/A</v>
      </c>
      <c r="J8364" s="3"/>
      <c r="K8364" s="77" t="e">
        <f>VLOOKUP($J$1&amp;J8364,定价因子!E:F,2,0)</f>
        <v>#N/A</v>
      </c>
      <c r="L8364" s="3"/>
      <c r="M8364" s="77" t="e">
        <f>VLOOKUP($L$1&amp;L8364,定价因子!E:F,2,0)</f>
        <v>#N/A</v>
      </c>
      <c r="N8364" s="3"/>
      <c r="O8364" s="77" t="e">
        <f>VLOOKUP($N$1&amp;N8364,定价因子!E:F,2,0)</f>
        <v>#N/A</v>
      </c>
      <c r="P8364" s="3"/>
      <c r="Q8364" s="55" t="e">
        <f>VLOOKUP($P$1&amp;P8364,定价因子!$E:$F,2,0)</f>
        <v>#N/A</v>
      </c>
      <c r="R8364" s="3"/>
      <c r="S8364" s="77" t="e">
        <f>VLOOKUP($R$1&amp;R8364,定价因子!$E:$F,2,0)</f>
        <v>#N/A</v>
      </c>
      <c r="T8364" s="61"/>
      <c r="U8364" s="63"/>
      <c r="V8364" s="63"/>
      <c r="W8364" s="63"/>
      <c r="X8364" s="3"/>
    </row>
    <row r="8365" spans="1:24">
      <c r="A8365" s="3"/>
      <c r="B8365" s="3"/>
      <c r="C8365" s="3"/>
      <c r="D8365" s="3"/>
      <c r="E8365" s="79"/>
      <c r="F8365" s="3"/>
      <c r="G8365" s="77" t="e">
        <f>VLOOKUP($F$1&amp;F8365,定价因子!E:F,2,0)</f>
        <v>#N/A</v>
      </c>
      <c r="H8365" s="3"/>
      <c r="I8365" s="77" t="e">
        <f>VLOOKUP($H$1&amp;H8365,定价因子!E:F,2,0)</f>
        <v>#N/A</v>
      </c>
      <c r="J8365" s="3"/>
      <c r="K8365" s="77" t="e">
        <f>VLOOKUP($J$1&amp;J8365,定价因子!E:F,2,0)</f>
        <v>#N/A</v>
      </c>
      <c r="L8365" s="3"/>
      <c r="M8365" s="77" t="e">
        <f>VLOOKUP($L$1&amp;L8365,定价因子!E:F,2,0)</f>
        <v>#N/A</v>
      </c>
      <c r="N8365" s="3"/>
      <c r="O8365" s="77" t="e">
        <f>VLOOKUP($N$1&amp;N8365,定价因子!E:F,2,0)</f>
        <v>#N/A</v>
      </c>
      <c r="P8365" s="3"/>
      <c r="Q8365" s="55" t="e">
        <f>VLOOKUP($P$1&amp;P8365,定价因子!$E:$F,2,0)</f>
        <v>#N/A</v>
      </c>
      <c r="R8365" s="3"/>
      <c r="S8365" s="77" t="e">
        <f>VLOOKUP($R$1&amp;R8365,定价因子!$E:$F,2,0)</f>
        <v>#N/A</v>
      </c>
      <c r="T8365" s="61"/>
      <c r="U8365" s="63"/>
      <c r="V8365" s="63"/>
      <c r="W8365" s="63"/>
      <c r="X8365" s="3"/>
    </row>
    <row r="8366" spans="1:24">
      <c r="A8366" s="3"/>
      <c r="B8366" s="3"/>
      <c r="C8366" s="3"/>
      <c r="D8366" s="3"/>
      <c r="E8366" s="79"/>
      <c r="F8366" s="3"/>
      <c r="G8366" s="77" t="e">
        <f>VLOOKUP($F$1&amp;F8366,定价因子!E:F,2,0)</f>
        <v>#N/A</v>
      </c>
      <c r="H8366" s="3"/>
      <c r="I8366" s="77" t="e">
        <f>VLOOKUP($H$1&amp;H8366,定价因子!E:F,2,0)</f>
        <v>#N/A</v>
      </c>
      <c r="J8366" s="3"/>
      <c r="K8366" s="77" t="e">
        <f>VLOOKUP($J$1&amp;J8366,定价因子!E:F,2,0)</f>
        <v>#N/A</v>
      </c>
      <c r="L8366" s="3"/>
      <c r="M8366" s="77" t="e">
        <f>VLOOKUP($L$1&amp;L8366,定价因子!E:F,2,0)</f>
        <v>#N/A</v>
      </c>
      <c r="N8366" s="3"/>
      <c r="O8366" s="77" t="e">
        <f>VLOOKUP($N$1&amp;N8366,定价因子!E:F,2,0)</f>
        <v>#N/A</v>
      </c>
      <c r="P8366" s="3"/>
      <c r="Q8366" s="55" t="e">
        <f>VLOOKUP($P$1&amp;P8366,定价因子!$E:$F,2,0)</f>
        <v>#N/A</v>
      </c>
      <c r="R8366" s="3"/>
      <c r="S8366" s="77" t="e">
        <f>VLOOKUP($R$1&amp;R8366,定价因子!$E:$F,2,0)</f>
        <v>#N/A</v>
      </c>
      <c r="T8366" s="61"/>
      <c r="U8366" s="63"/>
      <c r="V8366" s="63"/>
      <c r="W8366" s="63"/>
      <c r="X8366" s="3"/>
    </row>
    <row r="8367" spans="1:24">
      <c r="A8367" s="3"/>
      <c r="B8367" s="3"/>
      <c r="C8367" s="3"/>
      <c r="D8367" s="3"/>
      <c r="E8367" s="79"/>
      <c r="F8367" s="3"/>
      <c r="G8367" s="77" t="e">
        <f>VLOOKUP($F$1&amp;F8367,定价因子!E:F,2,0)</f>
        <v>#N/A</v>
      </c>
      <c r="H8367" s="3"/>
      <c r="I8367" s="77" t="e">
        <f>VLOOKUP($H$1&amp;H8367,定价因子!E:F,2,0)</f>
        <v>#N/A</v>
      </c>
      <c r="J8367" s="3"/>
      <c r="K8367" s="77" t="e">
        <f>VLOOKUP($J$1&amp;J8367,定价因子!E:F,2,0)</f>
        <v>#N/A</v>
      </c>
      <c r="L8367" s="3"/>
      <c r="M8367" s="77" t="e">
        <f>VLOOKUP($L$1&amp;L8367,定价因子!E:F,2,0)</f>
        <v>#N/A</v>
      </c>
      <c r="N8367" s="3"/>
      <c r="O8367" s="77" t="e">
        <f>VLOOKUP($N$1&amp;N8367,定价因子!E:F,2,0)</f>
        <v>#N/A</v>
      </c>
      <c r="P8367" s="3"/>
      <c r="Q8367" s="55" t="e">
        <f>VLOOKUP($P$1&amp;P8367,定价因子!$E:$F,2,0)</f>
        <v>#N/A</v>
      </c>
      <c r="R8367" s="3"/>
      <c r="S8367" s="77" t="e">
        <f>VLOOKUP($R$1&amp;R8367,定价因子!$E:$F,2,0)</f>
        <v>#N/A</v>
      </c>
      <c r="T8367" s="61"/>
      <c r="U8367" s="63"/>
      <c r="V8367" s="63"/>
      <c r="W8367" s="63"/>
      <c r="X8367" s="3"/>
    </row>
    <row r="8368" spans="1:24">
      <c r="A8368" s="3"/>
      <c r="B8368" s="3"/>
      <c r="C8368" s="3"/>
      <c r="D8368" s="3"/>
      <c r="E8368" s="79"/>
      <c r="F8368" s="3"/>
      <c r="G8368" s="77" t="e">
        <f>VLOOKUP($F$1&amp;F8368,定价因子!E:F,2,0)</f>
        <v>#N/A</v>
      </c>
      <c r="H8368" s="3"/>
      <c r="I8368" s="77" t="e">
        <f>VLOOKUP($H$1&amp;H8368,定价因子!E:F,2,0)</f>
        <v>#N/A</v>
      </c>
      <c r="J8368" s="3"/>
      <c r="K8368" s="77" t="e">
        <f>VLOOKUP($J$1&amp;J8368,定价因子!E:F,2,0)</f>
        <v>#N/A</v>
      </c>
      <c r="L8368" s="3"/>
      <c r="M8368" s="77" t="e">
        <f>VLOOKUP($L$1&amp;L8368,定价因子!E:F,2,0)</f>
        <v>#N/A</v>
      </c>
      <c r="N8368" s="3"/>
      <c r="O8368" s="77" t="e">
        <f>VLOOKUP($N$1&amp;N8368,定价因子!E:F,2,0)</f>
        <v>#N/A</v>
      </c>
      <c r="P8368" s="3"/>
      <c r="Q8368" s="55" t="e">
        <f>VLOOKUP($P$1&amp;P8368,定价因子!$E:$F,2,0)</f>
        <v>#N/A</v>
      </c>
      <c r="R8368" s="3"/>
      <c r="S8368" s="77" t="e">
        <f>VLOOKUP($R$1&amp;R8368,定价因子!$E:$F,2,0)</f>
        <v>#N/A</v>
      </c>
      <c r="T8368" s="61"/>
      <c r="U8368" s="63"/>
      <c r="V8368" s="63"/>
      <c r="W8368" s="63"/>
      <c r="X8368" s="3"/>
    </row>
    <row r="8369" spans="1:24">
      <c r="A8369" s="3"/>
      <c r="B8369" s="3"/>
      <c r="C8369" s="3"/>
      <c r="D8369" s="3"/>
      <c r="E8369" s="79"/>
      <c r="F8369" s="3"/>
      <c r="G8369" s="77" t="e">
        <f>VLOOKUP($F$1&amp;F8369,定价因子!E:F,2,0)</f>
        <v>#N/A</v>
      </c>
      <c r="H8369" s="3"/>
      <c r="I8369" s="77" t="e">
        <f>VLOOKUP($H$1&amp;H8369,定价因子!E:F,2,0)</f>
        <v>#N/A</v>
      </c>
      <c r="J8369" s="3"/>
      <c r="K8369" s="77" t="e">
        <f>VLOOKUP($J$1&amp;J8369,定价因子!E:F,2,0)</f>
        <v>#N/A</v>
      </c>
      <c r="L8369" s="3"/>
      <c r="M8369" s="77" t="e">
        <f>VLOOKUP($L$1&amp;L8369,定价因子!E:F,2,0)</f>
        <v>#N/A</v>
      </c>
      <c r="N8369" s="3"/>
      <c r="O8369" s="77" t="e">
        <f>VLOOKUP($N$1&amp;N8369,定价因子!E:F,2,0)</f>
        <v>#N/A</v>
      </c>
      <c r="P8369" s="3"/>
      <c r="Q8369" s="55" t="e">
        <f>VLOOKUP($P$1&amp;P8369,定价因子!$E:$F,2,0)</f>
        <v>#N/A</v>
      </c>
      <c r="R8369" s="3"/>
      <c r="S8369" s="77" t="e">
        <f>VLOOKUP($R$1&amp;R8369,定价因子!$E:$F,2,0)</f>
        <v>#N/A</v>
      </c>
      <c r="T8369" s="61"/>
      <c r="U8369" s="63"/>
      <c r="V8369" s="63"/>
      <c r="W8369" s="63"/>
      <c r="X8369" s="3"/>
    </row>
    <row r="8370" spans="1:24">
      <c r="A8370" s="3"/>
      <c r="B8370" s="3"/>
      <c r="C8370" s="3"/>
      <c r="D8370" s="3"/>
      <c r="E8370" s="79"/>
      <c r="F8370" s="3"/>
      <c r="G8370" s="77" t="e">
        <f>VLOOKUP($F$1&amp;F8370,定价因子!E:F,2,0)</f>
        <v>#N/A</v>
      </c>
      <c r="H8370" s="3"/>
      <c r="I8370" s="77" t="e">
        <f>VLOOKUP($H$1&amp;H8370,定价因子!E:F,2,0)</f>
        <v>#N/A</v>
      </c>
      <c r="J8370" s="3"/>
      <c r="K8370" s="77" t="e">
        <f>VLOOKUP($J$1&amp;J8370,定价因子!E:F,2,0)</f>
        <v>#N/A</v>
      </c>
      <c r="L8370" s="3"/>
      <c r="M8370" s="77" t="e">
        <f>VLOOKUP($L$1&amp;L8370,定价因子!E:F,2,0)</f>
        <v>#N/A</v>
      </c>
      <c r="N8370" s="3"/>
      <c r="O8370" s="77" t="e">
        <f>VLOOKUP($N$1&amp;N8370,定价因子!E:F,2,0)</f>
        <v>#N/A</v>
      </c>
      <c r="P8370" s="3"/>
      <c r="Q8370" s="55" t="e">
        <f>VLOOKUP($P$1&amp;P8370,定价因子!$E:$F,2,0)</f>
        <v>#N/A</v>
      </c>
      <c r="R8370" s="3"/>
      <c r="S8370" s="77" t="e">
        <f>VLOOKUP($R$1&amp;R8370,定价因子!$E:$F,2,0)</f>
        <v>#N/A</v>
      </c>
      <c r="T8370" s="61"/>
      <c r="U8370" s="63"/>
      <c r="V8370" s="63"/>
      <c r="W8370" s="63"/>
      <c r="X8370" s="3"/>
    </row>
    <row r="8371" spans="1:24">
      <c r="A8371" s="3"/>
      <c r="B8371" s="3"/>
      <c r="C8371" s="3"/>
      <c r="D8371" s="3"/>
      <c r="E8371" s="79"/>
      <c r="F8371" s="3"/>
      <c r="G8371" s="77" t="e">
        <f>VLOOKUP($F$1&amp;F8371,定价因子!E:F,2,0)</f>
        <v>#N/A</v>
      </c>
      <c r="H8371" s="3"/>
      <c r="I8371" s="77" t="e">
        <f>VLOOKUP($H$1&amp;H8371,定价因子!E:F,2,0)</f>
        <v>#N/A</v>
      </c>
      <c r="J8371" s="3"/>
      <c r="K8371" s="77" t="e">
        <f>VLOOKUP($J$1&amp;J8371,定价因子!E:F,2,0)</f>
        <v>#N/A</v>
      </c>
      <c r="L8371" s="3"/>
      <c r="M8371" s="77" t="e">
        <f>VLOOKUP($L$1&amp;L8371,定价因子!E:F,2,0)</f>
        <v>#N/A</v>
      </c>
      <c r="N8371" s="3"/>
      <c r="O8371" s="77" t="e">
        <f>VLOOKUP($N$1&amp;N8371,定价因子!E:F,2,0)</f>
        <v>#N/A</v>
      </c>
      <c r="P8371" s="3"/>
      <c r="Q8371" s="55" t="e">
        <f>VLOOKUP($P$1&amp;P8371,定价因子!$E:$F,2,0)</f>
        <v>#N/A</v>
      </c>
      <c r="R8371" s="3"/>
      <c r="S8371" s="77" t="e">
        <f>VLOOKUP($R$1&amp;R8371,定价因子!$E:$F,2,0)</f>
        <v>#N/A</v>
      </c>
      <c r="T8371" s="61"/>
      <c r="U8371" s="63"/>
      <c r="V8371" s="63"/>
      <c r="W8371" s="63"/>
      <c r="X8371" s="3"/>
    </row>
    <row r="8372" spans="1:24">
      <c r="A8372" s="3"/>
      <c r="B8372" s="3"/>
      <c r="C8372" s="3"/>
      <c r="D8372" s="3"/>
      <c r="E8372" s="79"/>
      <c r="F8372" s="3"/>
      <c r="G8372" s="77" t="e">
        <f>VLOOKUP($F$1&amp;F8372,定价因子!E:F,2,0)</f>
        <v>#N/A</v>
      </c>
      <c r="H8372" s="3"/>
      <c r="I8372" s="77" t="e">
        <f>VLOOKUP($H$1&amp;H8372,定价因子!E:F,2,0)</f>
        <v>#N/A</v>
      </c>
      <c r="J8372" s="3"/>
      <c r="K8372" s="77" t="e">
        <f>VLOOKUP($J$1&amp;J8372,定价因子!E:F,2,0)</f>
        <v>#N/A</v>
      </c>
      <c r="L8372" s="3"/>
      <c r="M8372" s="77" t="e">
        <f>VLOOKUP($L$1&amp;L8372,定价因子!E:F,2,0)</f>
        <v>#N/A</v>
      </c>
      <c r="N8372" s="3"/>
      <c r="O8372" s="77" t="e">
        <f>VLOOKUP($N$1&amp;N8372,定价因子!E:F,2,0)</f>
        <v>#N/A</v>
      </c>
      <c r="P8372" s="3"/>
      <c r="Q8372" s="55" t="e">
        <f>VLOOKUP($P$1&amp;P8372,定价因子!$E:$F,2,0)</f>
        <v>#N/A</v>
      </c>
      <c r="R8372" s="3"/>
      <c r="S8372" s="77" t="e">
        <f>VLOOKUP($R$1&amp;R8372,定价因子!$E:$F,2,0)</f>
        <v>#N/A</v>
      </c>
      <c r="T8372" s="61"/>
      <c r="U8372" s="63"/>
      <c r="V8372" s="63"/>
      <c r="W8372" s="63"/>
      <c r="X8372" s="3"/>
    </row>
    <row r="8373" spans="1:24">
      <c r="A8373" s="3"/>
      <c r="B8373" s="3"/>
      <c r="C8373" s="3"/>
      <c r="D8373" s="3"/>
      <c r="E8373" s="79"/>
      <c r="F8373" s="3"/>
      <c r="G8373" s="77" t="e">
        <f>VLOOKUP($F$1&amp;F8373,定价因子!E:F,2,0)</f>
        <v>#N/A</v>
      </c>
      <c r="H8373" s="3"/>
      <c r="I8373" s="77" t="e">
        <f>VLOOKUP($H$1&amp;H8373,定价因子!E:F,2,0)</f>
        <v>#N/A</v>
      </c>
      <c r="J8373" s="3"/>
      <c r="K8373" s="77" t="e">
        <f>VLOOKUP($J$1&amp;J8373,定价因子!E:F,2,0)</f>
        <v>#N/A</v>
      </c>
      <c r="L8373" s="3"/>
      <c r="M8373" s="77" t="e">
        <f>VLOOKUP($L$1&amp;L8373,定价因子!E:F,2,0)</f>
        <v>#N/A</v>
      </c>
      <c r="N8373" s="3"/>
      <c r="O8373" s="77" t="e">
        <f>VLOOKUP($N$1&amp;N8373,定价因子!E:F,2,0)</f>
        <v>#N/A</v>
      </c>
      <c r="P8373" s="3"/>
      <c r="Q8373" s="55" t="e">
        <f>VLOOKUP($P$1&amp;P8373,定价因子!$E:$F,2,0)</f>
        <v>#N/A</v>
      </c>
      <c r="R8373" s="3"/>
      <c r="S8373" s="77" t="e">
        <f>VLOOKUP($R$1&amp;R8373,定价因子!$E:$F,2,0)</f>
        <v>#N/A</v>
      </c>
      <c r="T8373" s="61"/>
      <c r="U8373" s="63"/>
      <c r="V8373" s="63"/>
      <c r="W8373" s="63"/>
      <c r="X8373" s="3"/>
    </row>
    <row r="8374" spans="1:24">
      <c r="A8374" s="3"/>
      <c r="B8374" s="3"/>
      <c r="C8374" s="3"/>
      <c r="D8374" s="3"/>
      <c r="E8374" s="79"/>
      <c r="F8374" s="3"/>
      <c r="G8374" s="77" t="e">
        <f>VLOOKUP($F$1&amp;F8374,定价因子!E:F,2,0)</f>
        <v>#N/A</v>
      </c>
      <c r="H8374" s="3"/>
      <c r="I8374" s="77" t="e">
        <f>VLOOKUP($H$1&amp;H8374,定价因子!E:F,2,0)</f>
        <v>#N/A</v>
      </c>
      <c r="J8374" s="3"/>
      <c r="K8374" s="77" t="e">
        <f>VLOOKUP($J$1&amp;J8374,定价因子!E:F,2,0)</f>
        <v>#N/A</v>
      </c>
      <c r="L8374" s="3"/>
      <c r="M8374" s="77" t="e">
        <f>VLOOKUP($L$1&amp;L8374,定价因子!E:F,2,0)</f>
        <v>#N/A</v>
      </c>
      <c r="N8374" s="3"/>
      <c r="O8374" s="77" t="e">
        <f>VLOOKUP($N$1&amp;N8374,定价因子!E:F,2,0)</f>
        <v>#N/A</v>
      </c>
      <c r="P8374" s="3"/>
      <c r="Q8374" s="55" t="e">
        <f>VLOOKUP($P$1&amp;P8374,定价因子!$E:$F,2,0)</f>
        <v>#N/A</v>
      </c>
      <c r="R8374" s="3"/>
      <c r="S8374" s="77" t="e">
        <f>VLOOKUP($R$1&amp;R8374,定价因子!$E:$F,2,0)</f>
        <v>#N/A</v>
      </c>
      <c r="T8374" s="61"/>
      <c r="U8374" s="63"/>
      <c r="V8374" s="63"/>
      <c r="W8374" s="63"/>
      <c r="X8374" s="3"/>
    </row>
    <row r="8375" spans="1:24">
      <c r="A8375" s="3"/>
      <c r="B8375" s="3"/>
      <c r="C8375" s="3"/>
      <c r="D8375" s="3"/>
      <c r="E8375" s="79"/>
      <c r="F8375" s="3"/>
      <c r="G8375" s="77" t="e">
        <f>VLOOKUP($F$1&amp;F8375,定价因子!E:F,2,0)</f>
        <v>#N/A</v>
      </c>
      <c r="H8375" s="3"/>
      <c r="I8375" s="77" t="e">
        <f>VLOOKUP($H$1&amp;H8375,定价因子!E:F,2,0)</f>
        <v>#N/A</v>
      </c>
      <c r="J8375" s="3"/>
      <c r="K8375" s="77" t="e">
        <f>VLOOKUP($J$1&amp;J8375,定价因子!E:F,2,0)</f>
        <v>#N/A</v>
      </c>
      <c r="L8375" s="3"/>
      <c r="M8375" s="77" t="e">
        <f>VLOOKUP($L$1&amp;L8375,定价因子!E:F,2,0)</f>
        <v>#N/A</v>
      </c>
      <c r="N8375" s="3"/>
      <c r="O8375" s="77" t="e">
        <f>VLOOKUP($N$1&amp;N8375,定价因子!E:F,2,0)</f>
        <v>#N/A</v>
      </c>
      <c r="P8375" s="3"/>
      <c r="Q8375" s="55" t="e">
        <f>VLOOKUP($P$1&amp;P8375,定价因子!$E:$F,2,0)</f>
        <v>#N/A</v>
      </c>
      <c r="R8375" s="3"/>
      <c r="S8375" s="77" t="e">
        <f>VLOOKUP($R$1&amp;R8375,定价因子!$E:$F,2,0)</f>
        <v>#N/A</v>
      </c>
      <c r="T8375" s="61"/>
      <c r="U8375" s="63"/>
      <c r="V8375" s="63"/>
      <c r="W8375" s="63"/>
      <c r="X8375" s="3"/>
    </row>
    <row r="8376" spans="1:24">
      <c r="A8376" s="3"/>
      <c r="B8376" s="3"/>
      <c r="C8376" s="3"/>
      <c r="D8376" s="3"/>
      <c r="E8376" s="79"/>
      <c r="F8376" s="3"/>
      <c r="G8376" s="77" t="e">
        <f>VLOOKUP($F$1&amp;F8376,定价因子!E:F,2,0)</f>
        <v>#N/A</v>
      </c>
      <c r="H8376" s="3"/>
      <c r="I8376" s="77" t="e">
        <f>VLOOKUP($H$1&amp;H8376,定价因子!E:F,2,0)</f>
        <v>#N/A</v>
      </c>
      <c r="J8376" s="3"/>
      <c r="K8376" s="77" t="e">
        <f>VLOOKUP($J$1&amp;J8376,定价因子!E:F,2,0)</f>
        <v>#N/A</v>
      </c>
      <c r="L8376" s="3"/>
      <c r="M8376" s="77" t="e">
        <f>VLOOKUP($L$1&amp;L8376,定价因子!E:F,2,0)</f>
        <v>#N/A</v>
      </c>
      <c r="N8376" s="3"/>
      <c r="O8376" s="77" t="e">
        <f>VLOOKUP($N$1&amp;N8376,定价因子!E:F,2,0)</f>
        <v>#N/A</v>
      </c>
      <c r="P8376" s="3"/>
      <c r="Q8376" s="55" t="e">
        <f>VLOOKUP($P$1&amp;P8376,定价因子!$E:$F,2,0)</f>
        <v>#N/A</v>
      </c>
      <c r="R8376" s="3"/>
      <c r="S8376" s="77" t="e">
        <f>VLOOKUP($R$1&amp;R8376,定价因子!$E:$F,2,0)</f>
        <v>#N/A</v>
      </c>
      <c r="T8376" s="61"/>
      <c r="U8376" s="63"/>
      <c r="V8376" s="63"/>
      <c r="W8376" s="63"/>
      <c r="X8376" s="3"/>
    </row>
    <row r="8377" spans="1:24">
      <c r="A8377" s="3"/>
      <c r="B8377" s="3"/>
      <c r="C8377" s="3"/>
      <c r="D8377" s="3"/>
      <c r="E8377" s="79"/>
      <c r="F8377" s="3"/>
      <c r="G8377" s="77" t="e">
        <f>VLOOKUP($F$1&amp;F8377,定价因子!E:F,2,0)</f>
        <v>#N/A</v>
      </c>
      <c r="H8377" s="3"/>
      <c r="I8377" s="77" t="e">
        <f>VLOOKUP($H$1&amp;H8377,定价因子!E:F,2,0)</f>
        <v>#N/A</v>
      </c>
      <c r="J8377" s="3"/>
      <c r="K8377" s="77" t="e">
        <f>VLOOKUP($J$1&amp;J8377,定价因子!E:F,2,0)</f>
        <v>#N/A</v>
      </c>
      <c r="L8377" s="3"/>
      <c r="M8377" s="77" t="e">
        <f>VLOOKUP($L$1&amp;L8377,定价因子!E:F,2,0)</f>
        <v>#N/A</v>
      </c>
      <c r="N8377" s="3"/>
      <c r="O8377" s="77" t="e">
        <f>VLOOKUP($N$1&amp;N8377,定价因子!E:F,2,0)</f>
        <v>#N/A</v>
      </c>
      <c r="P8377" s="3"/>
      <c r="Q8377" s="55" t="e">
        <f>VLOOKUP($P$1&amp;P8377,定价因子!$E:$F,2,0)</f>
        <v>#N/A</v>
      </c>
      <c r="R8377" s="3"/>
      <c r="S8377" s="77" t="e">
        <f>VLOOKUP($R$1&amp;R8377,定价因子!$E:$F,2,0)</f>
        <v>#N/A</v>
      </c>
      <c r="T8377" s="61"/>
      <c r="U8377" s="63"/>
      <c r="V8377" s="63"/>
      <c r="W8377" s="63"/>
      <c r="X8377" s="3"/>
    </row>
    <row r="8378" spans="1:24">
      <c r="A8378" s="3"/>
      <c r="B8378" s="3"/>
      <c r="C8378" s="3"/>
      <c r="D8378" s="3"/>
      <c r="E8378" s="79"/>
      <c r="F8378" s="3"/>
      <c r="G8378" s="77" t="e">
        <f>VLOOKUP($F$1&amp;F8378,定价因子!E:F,2,0)</f>
        <v>#N/A</v>
      </c>
      <c r="H8378" s="3"/>
      <c r="I8378" s="77" t="e">
        <f>VLOOKUP($H$1&amp;H8378,定价因子!E:F,2,0)</f>
        <v>#N/A</v>
      </c>
      <c r="J8378" s="3"/>
      <c r="K8378" s="77" t="e">
        <f>VLOOKUP($J$1&amp;J8378,定价因子!E:F,2,0)</f>
        <v>#N/A</v>
      </c>
      <c r="L8378" s="3"/>
      <c r="M8378" s="77" t="e">
        <f>VLOOKUP($L$1&amp;L8378,定价因子!E:F,2,0)</f>
        <v>#N/A</v>
      </c>
      <c r="N8378" s="3"/>
      <c r="O8378" s="77" t="e">
        <f>VLOOKUP($N$1&amp;N8378,定价因子!E:F,2,0)</f>
        <v>#N/A</v>
      </c>
      <c r="P8378" s="3"/>
      <c r="Q8378" s="55" t="e">
        <f>VLOOKUP($P$1&amp;P8378,定价因子!$E:$F,2,0)</f>
        <v>#N/A</v>
      </c>
      <c r="R8378" s="3"/>
      <c r="S8378" s="77" t="e">
        <f>VLOOKUP($R$1&amp;R8378,定价因子!$E:$F,2,0)</f>
        <v>#N/A</v>
      </c>
      <c r="T8378" s="61"/>
      <c r="U8378" s="63"/>
      <c r="V8378" s="63"/>
      <c r="W8378" s="63"/>
      <c r="X8378" s="3"/>
    </row>
    <row r="8379" spans="1:24">
      <c r="A8379" s="3"/>
      <c r="B8379" s="3"/>
      <c r="C8379" s="3"/>
      <c r="D8379" s="3"/>
      <c r="E8379" s="79"/>
      <c r="F8379" s="3"/>
      <c r="G8379" s="77" t="e">
        <f>VLOOKUP($F$1&amp;F8379,定价因子!E:F,2,0)</f>
        <v>#N/A</v>
      </c>
      <c r="H8379" s="3"/>
      <c r="I8379" s="77" t="e">
        <f>VLOOKUP($H$1&amp;H8379,定价因子!E:F,2,0)</f>
        <v>#N/A</v>
      </c>
      <c r="J8379" s="3"/>
      <c r="K8379" s="77" t="e">
        <f>VLOOKUP($J$1&amp;J8379,定价因子!E:F,2,0)</f>
        <v>#N/A</v>
      </c>
      <c r="L8379" s="3"/>
      <c r="M8379" s="77" t="e">
        <f>VLOOKUP($L$1&amp;L8379,定价因子!E:F,2,0)</f>
        <v>#N/A</v>
      </c>
      <c r="N8379" s="3"/>
      <c r="O8379" s="77" t="e">
        <f>VLOOKUP($N$1&amp;N8379,定价因子!E:F,2,0)</f>
        <v>#N/A</v>
      </c>
      <c r="P8379" s="3"/>
      <c r="Q8379" s="55" t="e">
        <f>VLOOKUP($P$1&amp;P8379,定价因子!$E:$F,2,0)</f>
        <v>#N/A</v>
      </c>
      <c r="R8379" s="3"/>
      <c r="S8379" s="77" t="e">
        <f>VLOOKUP($R$1&amp;R8379,定价因子!$E:$F,2,0)</f>
        <v>#N/A</v>
      </c>
      <c r="T8379" s="61"/>
      <c r="U8379" s="63"/>
      <c r="V8379" s="63"/>
      <c r="W8379" s="63"/>
      <c r="X8379" s="3"/>
    </row>
    <row r="8380" spans="1:24">
      <c r="A8380" s="3"/>
      <c r="B8380" s="3"/>
      <c r="C8380" s="3"/>
      <c r="D8380" s="3"/>
      <c r="E8380" s="79"/>
      <c r="F8380" s="3"/>
      <c r="G8380" s="77" t="e">
        <f>VLOOKUP($F$1&amp;F8380,定价因子!E:F,2,0)</f>
        <v>#N/A</v>
      </c>
      <c r="H8380" s="3"/>
      <c r="I8380" s="77" t="e">
        <f>VLOOKUP($H$1&amp;H8380,定价因子!E:F,2,0)</f>
        <v>#N/A</v>
      </c>
      <c r="J8380" s="3"/>
      <c r="K8380" s="77" t="e">
        <f>VLOOKUP($J$1&amp;J8380,定价因子!E:F,2,0)</f>
        <v>#N/A</v>
      </c>
      <c r="L8380" s="3"/>
      <c r="M8380" s="77" t="e">
        <f>VLOOKUP($L$1&amp;L8380,定价因子!E:F,2,0)</f>
        <v>#N/A</v>
      </c>
      <c r="N8380" s="3"/>
      <c r="O8380" s="77" t="e">
        <f>VLOOKUP($N$1&amp;N8380,定价因子!E:F,2,0)</f>
        <v>#N/A</v>
      </c>
      <c r="P8380" s="3"/>
      <c r="Q8380" s="55" t="e">
        <f>VLOOKUP($P$1&amp;P8380,定价因子!$E:$F,2,0)</f>
        <v>#N/A</v>
      </c>
      <c r="R8380" s="3"/>
      <c r="S8380" s="77" t="e">
        <f>VLOOKUP($R$1&amp;R8380,定价因子!$E:$F,2,0)</f>
        <v>#N/A</v>
      </c>
      <c r="T8380" s="61"/>
      <c r="U8380" s="63"/>
      <c r="V8380" s="63"/>
      <c r="W8380" s="63"/>
      <c r="X8380" s="3"/>
    </row>
    <row r="8381" spans="1:24">
      <c r="A8381" s="3"/>
      <c r="B8381" s="3"/>
      <c r="C8381" s="3"/>
      <c r="D8381" s="3"/>
      <c r="E8381" s="79"/>
      <c r="F8381" s="3"/>
      <c r="G8381" s="77" t="e">
        <f>VLOOKUP($F$1&amp;F8381,定价因子!E:F,2,0)</f>
        <v>#N/A</v>
      </c>
      <c r="H8381" s="3"/>
      <c r="I8381" s="77" t="e">
        <f>VLOOKUP($H$1&amp;H8381,定价因子!E:F,2,0)</f>
        <v>#N/A</v>
      </c>
      <c r="J8381" s="3"/>
      <c r="K8381" s="77" t="e">
        <f>VLOOKUP($J$1&amp;J8381,定价因子!E:F,2,0)</f>
        <v>#N/A</v>
      </c>
      <c r="L8381" s="3"/>
      <c r="M8381" s="77" t="e">
        <f>VLOOKUP($L$1&amp;L8381,定价因子!E:F,2,0)</f>
        <v>#N/A</v>
      </c>
      <c r="N8381" s="3"/>
      <c r="O8381" s="77" t="e">
        <f>VLOOKUP($N$1&amp;N8381,定价因子!E:F,2,0)</f>
        <v>#N/A</v>
      </c>
      <c r="P8381" s="3"/>
      <c r="Q8381" s="55" t="e">
        <f>VLOOKUP($P$1&amp;P8381,定价因子!$E:$F,2,0)</f>
        <v>#N/A</v>
      </c>
      <c r="R8381" s="3"/>
      <c r="S8381" s="77" t="e">
        <f>VLOOKUP($R$1&amp;R8381,定价因子!$E:$F,2,0)</f>
        <v>#N/A</v>
      </c>
      <c r="T8381" s="61"/>
      <c r="U8381" s="63"/>
      <c r="V8381" s="63"/>
      <c r="W8381" s="63"/>
      <c r="X8381" s="3"/>
    </row>
    <row r="8382" spans="1:24">
      <c r="A8382" s="3"/>
      <c r="B8382" s="3"/>
      <c r="C8382" s="3"/>
      <c r="D8382" s="3"/>
      <c r="E8382" s="79"/>
      <c r="F8382" s="3"/>
      <c r="G8382" s="77" t="e">
        <f>VLOOKUP($F$1&amp;F8382,定价因子!E:F,2,0)</f>
        <v>#N/A</v>
      </c>
      <c r="H8382" s="3"/>
      <c r="I8382" s="77" t="e">
        <f>VLOOKUP($H$1&amp;H8382,定价因子!E:F,2,0)</f>
        <v>#N/A</v>
      </c>
      <c r="J8382" s="3"/>
      <c r="K8382" s="77" t="e">
        <f>VLOOKUP($J$1&amp;J8382,定价因子!E:F,2,0)</f>
        <v>#N/A</v>
      </c>
      <c r="L8382" s="3"/>
      <c r="M8382" s="77" t="e">
        <f>VLOOKUP($L$1&amp;L8382,定价因子!E:F,2,0)</f>
        <v>#N/A</v>
      </c>
      <c r="N8382" s="3"/>
      <c r="O8382" s="77" t="e">
        <f>VLOOKUP($N$1&amp;N8382,定价因子!E:F,2,0)</f>
        <v>#N/A</v>
      </c>
      <c r="P8382" s="3"/>
      <c r="Q8382" s="55" t="e">
        <f>VLOOKUP($P$1&amp;P8382,定价因子!$E:$F,2,0)</f>
        <v>#N/A</v>
      </c>
      <c r="R8382" s="3"/>
      <c r="S8382" s="77" t="e">
        <f>VLOOKUP($R$1&amp;R8382,定价因子!$E:$F,2,0)</f>
        <v>#N/A</v>
      </c>
      <c r="T8382" s="61"/>
      <c r="U8382" s="63"/>
      <c r="V8382" s="63"/>
      <c r="W8382" s="63"/>
      <c r="X8382" s="3"/>
    </row>
    <row r="8383" spans="1:24">
      <c r="A8383" s="3"/>
      <c r="B8383" s="3"/>
      <c r="C8383" s="3"/>
      <c r="D8383" s="3"/>
      <c r="E8383" s="79"/>
      <c r="F8383" s="3"/>
      <c r="G8383" s="77" t="e">
        <f>VLOOKUP($F$1&amp;F8383,定价因子!E:F,2,0)</f>
        <v>#N/A</v>
      </c>
      <c r="H8383" s="3"/>
      <c r="I8383" s="77" t="e">
        <f>VLOOKUP($H$1&amp;H8383,定价因子!E:F,2,0)</f>
        <v>#N/A</v>
      </c>
      <c r="J8383" s="3"/>
      <c r="K8383" s="77" t="e">
        <f>VLOOKUP($J$1&amp;J8383,定价因子!E:F,2,0)</f>
        <v>#N/A</v>
      </c>
      <c r="L8383" s="3"/>
      <c r="M8383" s="77" t="e">
        <f>VLOOKUP($L$1&amp;L8383,定价因子!E:F,2,0)</f>
        <v>#N/A</v>
      </c>
      <c r="N8383" s="3"/>
      <c r="O8383" s="77" t="e">
        <f>VLOOKUP($N$1&amp;N8383,定价因子!E:F,2,0)</f>
        <v>#N/A</v>
      </c>
      <c r="P8383" s="3"/>
      <c r="Q8383" s="55" t="e">
        <f>VLOOKUP($P$1&amp;P8383,定价因子!$E:$F,2,0)</f>
        <v>#N/A</v>
      </c>
      <c r="R8383" s="3"/>
      <c r="S8383" s="77" t="e">
        <f>VLOOKUP($R$1&amp;R8383,定价因子!$E:$F,2,0)</f>
        <v>#N/A</v>
      </c>
      <c r="T8383" s="61"/>
      <c r="U8383" s="63"/>
      <c r="V8383" s="63"/>
      <c r="W8383" s="63"/>
      <c r="X8383" s="3"/>
    </row>
    <row r="8384" spans="1:24">
      <c r="A8384" s="3"/>
      <c r="B8384" s="3"/>
      <c r="C8384" s="3"/>
      <c r="D8384" s="3"/>
      <c r="E8384" s="79"/>
      <c r="F8384" s="3"/>
      <c r="G8384" s="77" t="e">
        <f>VLOOKUP($F$1&amp;F8384,定价因子!E:F,2,0)</f>
        <v>#N/A</v>
      </c>
      <c r="H8384" s="3"/>
      <c r="I8384" s="77" t="e">
        <f>VLOOKUP($H$1&amp;H8384,定价因子!E:F,2,0)</f>
        <v>#N/A</v>
      </c>
      <c r="J8384" s="3"/>
      <c r="K8384" s="77" t="e">
        <f>VLOOKUP($J$1&amp;J8384,定价因子!E:F,2,0)</f>
        <v>#N/A</v>
      </c>
      <c r="L8384" s="3"/>
      <c r="M8384" s="77" t="e">
        <f>VLOOKUP($L$1&amp;L8384,定价因子!E:F,2,0)</f>
        <v>#N/A</v>
      </c>
      <c r="N8384" s="3"/>
      <c r="O8384" s="77" t="e">
        <f>VLOOKUP($N$1&amp;N8384,定价因子!E:F,2,0)</f>
        <v>#N/A</v>
      </c>
      <c r="P8384" s="3"/>
      <c r="Q8384" s="55" t="e">
        <f>VLOOKUP($P$1&amp;P8384,定价因子!$E:$F,2,0)</f>
        <v>#N/A</v>
      </c>
      <c r="R8384" s="3"/>
      <c r="S8384" s="77" t="e">
        <f>VLOOKUP($R$1&amp;R8384,定价因子!$E:$F,2,0)</f>
        <v>#N/A</v>
      </c>
      <c r="T8384" s="61"/>
      <c r="U8384" s="63"/>
      <c r="V8384" s="63"/>
      <c r="W8384" s="63"/>
      <c r="X8384" s="3"/>
    </row>
    <row r="8385" spans="1:24">
      <c r="A8385" s="3"/>
      <c r="B8385" s="3"/>
      <c r="C8385" s="3"/>
      <c r="D8385" s="3"/>
      <c r="E8385" s="79"/>
      <c r="F8385" s="3"/>
      <c r="G8385" s="77" t="e">
        <f>VLOOKUP($F$1&amp;F8385,定价因子!E:F,2,0)</f>
        <v>#N/A</v>
      </c>
      <c r="H8385" s="3"/>
      <c r="I8385" s="77" t="e">
        <f>VLOOKUP($H$1&amp;H8385,定价因子!E:F,2,0)</f>
        <v>#N/A</v>
      </c>
      <c r="J8385" s="3"/>
      <c r="K8385" s="77" t="e">
        <f>VLOOKUP($J$1&amp;J8385,定价因子!E:F,2,0)</f>
        <v>#N/A</v>
      </c>
      <c r="L8385" s="3"/>
      <c r="M8385" s="77" t="e">
        <f>VLOOKUP($L$1&amp;L8385,定价因子!E:F,2,0)</f>
        <v>#N/A</v>
      </c>
      <c r="N8385" s="3"/>
      <c r="O8385" s="77" t="e">
        <f>VLOOKUP($N$1&amp;N8385,定价因子!E:F,2,0)</f>
        <v>#N/A</v>
      </c>
      <c r="P8385" s="3"/>
      <c r="Q8385" s="55" t="e">
        <f>VLOOKUP($P$1&amp;P8385,定价因子!$E:$F,2,0)</f>
        <v>#N/A</v>
      </c>
      <c r="R8385" s="3"/>
      <c r="S8385" s="77" t="e">
        <f>VLOOKUP($R$1&amp;R8385,定价因子!$E:$F,2,0)</f>
        <v>#N/A</v>
      </c>
      <c r="T8385" s="61"/>
      <c r="U8385" s="63"/>
      <c r="V8385" s="63"/>
      <c r="W8385" s="63"/>
      <c r="X8385" s="3"/>
    </row>
    <row r="8386" spans="1:24">
      <c r="A8386" s="3"/>
      <c r="B8386" s="3"/>
      <c r="C8386" s="3"/>
      <c r="D8386" s="3"/>
      <c r="E8386" s="79"/>
      <c r="F8386" s="3"/>
      <c r="G8386" s="77" t="e">
        <f>VLOOKUP($F$1&amp;F8386,定价因子!E:F,2,0)</f>
        <v>#N/A</v>
      </c>
      <c r="H8386" s="3"/>
      <c r="I8386" s="77" t="e">
        <f>VLOOKUP($H$1&amp;H8386,定价因子!E:F,2,0)</f>
        <v>#N/A</v>
      </c>
      <c r="J8386" s="3"/>
      <c r="K8386" s="77" t="e">
        <f>VLOOKUP($J$1&amp;J8386,定价因子!E:F,2,0)</f>
        <v>#N/A</v>
      </c>
      <c r="L8386" s="3"/>
      <c r="M8386" s="77" t="e">
        <f>VLOOKUP($L$1&amp;L8386,定价因子!E:F,2,0)</f>
        <v>#N/A</v>
      </c>
      <c r="N8386" s="3"/>
      <c r="O8386" s="77" t="e">
        <f>VLOOKUP($N$1&amp;N8386,定价因子!E:F,2,0)</f>
        <v>#N/A</v>
      </c>
      <c r="P8386" s="3"/>
      <c r="Q8386" s="55" t="e">
        <f>VLOOKUP($P$1&amp;P8386,定价因子!$E:$F,2,0)</f>
        <v>#N/A</v>
      </c>
      <c r="R8386" s="3"/>
      <c r="S8386" s="77" t="e">
        <f>VLOOKUP($R$1&amp;R8386,定价因子!$E:$F,2,0)</f>
        <v>#N/A</v>
      </c>
      <c r="T8386" s="61"/>
      <c r="U8386" s="63"/>
      <c r="V8386" s="63"/>
      <c r="W8386" s="63"/>
      <c r="X8386" s="3"/>
    </row>
    <row r="8387" spans="1:24">
      <c r="A8387" s="3"/>
      <c r="B8387" s="3"/>
      <c r="C8387" s="3"/>
      <c r="D8387" s="3"/>
      <c r="E8387" s="79"/>
      <c r="F8387" s="3"/>
      <c r="G8387" s="77" t="e">
        <f>VLOOKUP($F$1&amp;F8387,定价因子!E:F,2,0)</f>
        <v>#N/A</v>
      </c>
      <c r="H8387" s="3"/>
      <c r="I8387" s="77" t="e">
        <f>VLOOKUP($H$1&amp;H8387,定价因子!E:F,2,0)</f>
        <v>#N/A</v>
      </c>
      <c r="J8387" s="3"/>
      <c r="K8387" s="77" t="e">
        <f>VLOOKUP($J$1&amp;J8387,定价因子!E:F,2,0)</f>
        <v>#N/A</v>
      </c>
      <c r="L8387" s="3"/>
      <c r="M8387" s="77" t="e">
        <f>VLOOKUP($L$1&amp;L8387,定价因子!E:F,2,0)</f>
        <v>#N/A</v>
      </c>
      <c r="N8387" s="3"/>
      <c r="O8387" s="77" t="e">
        <f>VLOOKUP($N$1&amp;N8387,定价因子!E:F,2,0)</f>
        <v>#N/A</v>
      </c>
      <c r="P8387" s="3"/>
      <c r="Q8387" s="55" t="e">
        <f>VLOOKUP($P$1&amp;P8387,定价因子!$E:$F,2,0)</f>
        <v>#N/A</v>
      </c>
      <c r="R8387" s="3"/>
      <c r="S8387" s="77" t="e">
        <f>VLOOKUP($R$1&amp;R8387,定价因子!$E:$F,2,0)</f>
        <v>#N/A</v>
      </c>
      <c r="T8387" s="61"/>
      <c r="U8387" s="63"/>
      <c r="V8387" s="63"/>
      <c r="W8387" s="63"/>
      <c r="X8387" s="3"/>
    </row>
    <row r="8388" spans="1:24">
      <c r="A8388" s="3"/>
      <c r="B8388" s="3"/>
      <c r="C8388" s="3"/>
      <c r="D8388" s="3"/>
      <c r="E8388" s="79"/>
      <c r="F8388" s="3"/>
      <c r="G8388" s="77" t="e">
        <f>VLOOKUP($F$1&amp;F8388,定价因子!E:F,2,0)</f>
        <v>#N/A</v>
      </c>
      <c r="H8388" s="3"/>
      <c r="I8388" s="77" t="e">
        <f>VLOOKUP($H$1&amp;H8388,定价因子!E:F,2,0)</f>
        <v>#N/A</v>
      </c>
      <c r="J8388" s="3"/>
      <c r="K8388" s="77" t="e">
        <f>VLOOKUP($J$1&amp;J8388,定价因子!E:F,2,0)</f>
        <v>#N/A</v>
      </c>
      <c r="L8388" s="3"/>
      <c r="M8388" s="77" t="e">
        <f>VLOOKUP($L$1&amp;L8388,定价因子!E:F,2,0)</f>
        <v>#N/A</v>
      </c>
      <c r="N8388" s="3"/>
      <c r="O8388" s="77" t="e">
        <f>VLOOKUP($N$1&amp;N8388,定价因子!E:F,2,0)</f>
        <v>#N/A</v>
      </c>
      <c r="P8388" s="3"/>
      <c r="Q8388" s="55" t="e">
        <f>VLOOKUP($P$1&amp;P8388,定价因子!$E:$F,2,0)</f>
        <v>#N/A</v>
      </c>
      <c r="R8388" s="3"/>
      <c r="S8388" s="77" t="e">
        <f>VLOOKUP($R$1&amp;R8388,定价因子!$E:$F,2,0)</f>
        <v>#N/A</v>
      </c>
      <c r="T8388" s="61"/>
      <c r="U8388" s="63"/>
      <c r="V8388" s="63"/>
      <c r="W8388" s="63"/>
      <c r="X8388" s="3"/>
    </row>
    <row r="8389" spans="1:24">
      <c r="A8389" s="3"/>
      <c r="B8389" s="3"/>
      <c r="C8389" s="3"/>
      <c r="D8389" s="3"/>
      <c r="E8389" s="79"/>
      <c r="F8389" s="3"/>
      <c r="G8389" s="77" t="e">
        <f>VLOOKUP($F$1&amp;F8389,定价因子!E:F,2,0)</f>
        <v>#N/A</v>
      </c>
      <c r="H8389" s="3"/>
      <c r="I8389" s="77" t="e">
        <f>VLOOKUP($H$1&amp;H8389,定价因子!E:F,2,0)</f>
        <v>#N/A</v>
      </c>
      <c r="J8389" s="3"/>
      <c r="K8389" s="77" t="e">
        <f>VLOOKUP($J$1&amp;J8389,定价因子!E:F,2,0)</f>
        <v>#N/A</v>
      </c>
      <c r="L8389" s="3"/>
      <c r="M8389" s="77" t="e">
        <f>VLOOKUP($L$1&amp;L8389,定价因子!E:F,2,0)</f>
        <v>#N/A</v>
      </c>
      <c r="N8389" s="3"/>
      <c r="O8389" s="77" t="e">
        <f>VLOOKUP($N$1&amp;N8389,定价因子!E:F,2,0)</f>
        <v>#N/A</v>
      </c>
      <c r="P8389" s="3"/>
      <c r="Q8389" s="55" t="e">
        <f>VLOOKUP($P$1&amp;P8389,定价因子!$E:$F,2,0)</f>
        <v>#N/A</v>
      </c>
      <c r="R8389" s="3"/>
      <c r="S8389" s="77" t="e">
        <f>VLOOKUP($R$1&amp;R8389,定价因子!$E:$F,2,0)</f>
        <v>#N/A</v>
      </c>
      <c r="T8389" s="61"/>
      <c r="U8389" s="63"/>
      <c r="V8389" s="63"/>
      <c r="W8389" s="63"/>
      <c r="X8389" s="3"/>
    </row>
    <row r="8390" spans="1:24">
      <c r="A8390" s="3"/>
      <c r="B8390" s="3"/>
      <c r="C8390" s="3"/>
      <c r="D8390" s="3"/>
      <c r="E8390" s="79"/>
      <c r="F8390" s="3"/>
      <c r="G8390" s="77" t="e">
        <f>VLOOKUP($F$1&amp;F8390,定价因子!E:F,2,0)</f>
        <v>#N/A</v>
      </c>
      <c r="H8390" s="3"/>
      <c r="I8390" s="77" t="e">
        <f>VLOOKUP($H$1&amp;H8390,定价因子!E:F,2,0)</f>
        <v>#N/A</v>
      </c>
      <c r="J8390" s="3"/>
      <c r="K8390" s="77" t="e">
        <f>VLOOKUP($J$1&amp;J8390,定价因子!E:F,2,0)</f>
        <v>#N/A</v>
      </c>
      <c r="L8390" s="3"/>
      <c r="M8390" s="77" t="e">
        <f>VLOOKUP($L$1&amp;L8390,定价因子!E:F,2,0)</f>
        <v>#N/A</v>
      </c>
      <c r="N8390" s="3"/>
      <c r="O8390" s="77" t="e">
        <f>VLOOKUP($N$1&amp;N8390,定价因子!E:F,2,0)</f>
        <v>#N/A</v>
      </c>
      <c r="P8390" s="3"/>
      <c r="Q8390" s="55" t="e">
        <f>VLOOKUP($P$1&amp;P8390,定价因子!$E:$F,2,0)</f>
        <v>#N/A</v>
      </c>
      <c r="R8390" s="3"/>
      <c r="S8390" s="77" t="e">
        <f>VLOOKUP($R$1&amp;R8390,定价因子!$E:$F,2,0)</f>
        <v>#N/A</v>
      </c>
      <c r="T8390" s="61"/>
      <c r="U8390" s="63"/>
      <c r="V8390" s="63"/>
      <c r="W8390" s="63"/>
      <c r="X8390" s="3"/>
    </row>
    <row r="8391" spans="1:24">
      <c r="A8391" s="3"/>
      <c r="B8391" s="3"/>
      <c r="C8391" s="3"/>
      <c r="D8391" s="3"/>
      <c r="E8391" s="79"/>
      <c r="F8391" s="3"/>
      <c r="G8391" s="77" t="e">
        <f>VLOOKUP($F$1&amp;F8391,定价因子!E:F,2,0)</f>
        <v>#N/A</v>
      </c>
      <c r="H8391" s="3"/>
      <c r="I8391" s="77" t="e">
        <f>VLOOKUP($H$1&amp;H8391,定价因子!E:F,2,0)</f>
        <v>#N/A</v>
      </c>
      <c r="J8391" s="3"/>
      <c r="K8391" s="77" t="e">
        <f>VLOOKUP($J$1&amp;J8391,定价因子!E:F,2,0)</f>
        <v>#N/A</v>
      </c>
      <c r="L8391" s="3"/>
      <c r="M8391" s="77" t="e">
        <f>VLOOKUP($L$1&amp;L8391,定价因子!E:F,2,0)</f>
        <v>#N/A</v>
      </c>
      <c r="N8391" s="3"/>
      <c r="O8391" s="77" t="e">
        <f>VLOOKUP($N$1&amp;N8391,定价因子!E:F,2,0)</f>
        <v>#N/A</v>
      </c>
      <c r="P8391" s="3"/>
      <c r="Q8391" s="55" t="e">
        <f>VLOOKUP($P$1&amp;P8391,定价因子!$E:$F,2,0)</f>
        <v>#N/A</v>
      </c>
      <c r="R8391" s="3"/>
      <c r="S8391" s="77" t="e">
        <f>VLOOKUP($R$1&amp;R8391,定价因子!$E:$F,2,0)</f>
        <v>#N/A</v>
      </c>
      <c r="T8391" s="61"/>
      <c r="U8391" s="63"/>
      <c r="V8391" s="63"/>
      <c r="W8391" s="63"/>
      <c r="X8391" s="3"/>
    </row>
    <row r="8392" spans="1:24">
      <c r="A8392" s="3"/>
      <c r="B8392" s="3"/>
      <c r="C8392" s="3"/>
      <c r="D8392" s="3"/>
      <c r="E8392" s="79"/>
      <c r="F8392" s="3"/>
      <c r="G8392" s="77" t="e">
        <f>VLOOKUP($F$1&amp;F8392,定价因子!E:F,2,0)</f>
        <v>#N/A</v>
      </c>
      <c r="H8392" s="3"/>
      <c r="I8392" s="77" t="e">
        <f>VLOOKUP($H$1&amp;H8392,定价因子!E:F,2,0)</f>
        <v>#N/A</v>
      </c>
      <c r="J8392" s="3"/>
      <c r="K8392" s="77" t="e">
        <f>VLOOKUP($J$1&amp;J8392,定价因子!E:F,2,0)</f>
        <v>#N/A</v>
      </c>
      <c r="L8392" s="3"/>
      <c r="M8392" s="77" t="e">
        <f>VLOOKUP($L$1&amp;L8392,定价因子!E:F,2,0)</f>
        <v>#N/A</v>
      </c>
      <c r="N8392" s="3"/>
      <c r="O8392" s="77" t="e">
        <f>VLOOKUP($N$1&amp;N8392,定价因子!E:F,2,0)</f>
        <v>#N/A</v>
      </c>
      <c r="P8392" s="3"/>
      <c r="Q8392" s="55" t="e">
        <f>VLOOKUP($P$1&amp;P8392,定价因子!$E:$F,2,0)</f>
        <v>#N/A</v>
      </c>
      <c r="R8392" s="3"/>
      <c r="S8392" s="77" t="e">
        <f>VLOOKUP($R$1&amp;R8392,定价因子!$E:$F,2,0)</f>
        <v>#N/A</v>
      </c>
      <c r="T8392" s="61"/>
      <c r="U8392" s="63"/>
      <c r="V8392" s="63"/>
      <c r="W8392" s="63"/>
      <c r="X8392" s="3"/>
    </row>
    <row r="8393" spans="1:24">
      <c r="A8393" s="3"/>
      <c r="B8393" s="3"/>
      <c r="C8393" s="3"/>
      <c r="D8393" s="3"/>
      <c r="E8393" s="79"/>
      <c r="F8393" s="3"/>
      <c r="G8393" s="77" t="e">
        <f>VLOOKUP($F$1&amp;F8393,定价因子!E:F,2,0)</f>
        <v>#N/A</v>
      </c>
      <c r="H8393" s="3"/>
      <c r="I8393" s="77" t="e">
        <f>VLOOKUP($H$1&amp;H8393,定价因子!E:F,2,0)</f>
        <v>#N/A</v>
      </c>
      <c r="J8393" s="3"/>
      <c r="K8393" s="77" t="e">
        <f>VLOOKUP($J$1&amp;J8393,定价因子!E:F,2,0)</f>
        <v>#N/A</v>
      </c>
      <c r="L8393" s="3"/>
      <c r="M8393" s="77" t="e">
        <f>VLOOKUP($L$1&amp;L8393,定价因子!E:F,2,0)</f>
        <v>#N/A</v>
      </c>
      <c r="N8393" s="3"/>
      <c r="O8393" s="77" t="e">
        <f>VLOOKUP($N$1&amp;N8393,定价因子!E:F,2,0)</f>
        <v>#N/A</v>
      </c>
      <c r="P8393" s="3"/>
      <c r="Q8393" s="55" t="e">
        <f>VLOOKUP($P$1&amp;P8393,定价因子!$E:$F,2,0)</f>
        <v>#N/A</v>
      </c>
      <c r="R8393" s="3"/>
      <c r="S8393" s="77" t="e">
        <f>VLOOKUP($R$1&amp;R8393,定价因子!$E:$F,2,0)</f>
        <v>#N/A</v>
      </c>
      <c r="T8393" s="61"/>
      <c r="U8393" s="63"/>
      <c r="V8393" s="63"/>
      <c r="W8393" s="63"/>
      <c r="X8393" s="3"/>
    </row>
    <row r="8394" spans="1:24">
      <c r="A8394" s="3"/>
      <c r="B8394" s="3"/>
      <c r="C8394" s="3"/>
      <c r="D8394" s="3"/>
      <c r="E8394" s="79"/>
      <c r="F8394" s="3"/>
      <c r="G8394" s="77" t="e">
        <f>VLOOKUP($F$1&amp;F8394,定价因子!E:F,2,0)</f>
        <v>#N/A</v>
      </c>
      <c r="H8394" s="3"/>
      <c r="I8394" s="77" t="e">
        <f>VLOOKUP($H$1&amp;H8394,定价因子!E:F,2,0)</f>
        <v>#N/A</v>
      </c>
      <c r="J8394" s="3"/>
      <c r="K8394" s="77" t="e">
        <f>VLOOKUP($J$1&amp;J8394,定价因子!E:F,2,0)</f>
        <v>#N/A</v>
      </c>
      <c r="L8394" s="3"/>
      <c r="M8394" s="77" t="e">
        <f>VLOOKUP($L$1&amp;L8394,定价因子!E:F,2,0)</f>
        <v>#N/A</v>
      </c>
      <c r="N8394" s="3"/>
      <c r="O8394" s="77" t="e">
        <f>VLOOKUP($N$1&amp;N8394,定价因子!E:F,2,0)</f>
        <v>#N/A</v>
      </c>
      <c r="P8394" s="3"/>
      <c r="Q8394" s="55" t="e">
        <f>VLOOKUP($P$1&amp;P8394,定价因子!$E:$F,2,0)</f>
        <v>#N/A</v>
      </c>
      <c r="R8394" s="3"/>
      <c r="S8394" s="77" t="e">
        <f>VLOOKUP($R$1&amp;R8394,定价因子!$E:$F,2,0)</f>
        <v>#N/A</v>
      </c>
      <c r="T8394" s="61"/>
      <c r="U8394" s="63"/>
      <c r="V8394" s="63"/>
      <c r="W8394" s="63"/>
      <c r="X8394" s="3"/>
    </row>
    <row r="8395" spans="1:24">
      <c r="A8395" s="3"/>
      <c r="B8395" s="3"/>
      <c r="C8395" s="3"/>
      <c r="D8395" s="3"/>
      <c r="E8395" s="79"/>
      <c r="F8395" s="3"/>
      <c r="G8395" s="77" t="e">
        <f>VLOOKUP($F$1&amp;F8395,定价因子!E:F,2,0)</f>
        <v>#N/A</v>
      </c>
      <c r="H8395" s="3"/>
      <c r="I8395" s="77" t="e">
        <f>VLOOKUP($H$1&amp;H8395,定价因子!E:F,2,0)</f>
        <v>#N/A</v>
      </c>
      <c r="J8395" s="3"/>
      <c r="K8395" s="77" t="e">
        <f>VLOOKUP($J$1&amp;J8395,定价因子!E:F,2,0)</f>
        <v>#N/A</v>
      </c>
      <c r="L8395" s="3"/>
      <c r="M8395" s="77" t="e">
        <f>VLOOKUP($L$1&amp;L8395,定价因子!E:F,2,0)</f>
        <v>#N/A</v>
      </c>
      <c r="N8395" s="3"/>
      <c r="O8395" s="77" t="e">
        <f>VLOOKUP($N$1&amp;N8395,定价因子!E:F,2,0)</f>
        <v>#N/A</v>
      </c>
      <c r="P8395" s="3"/>
      <c r="Q8395" s="55" t="e">
        <f>VLOOKUP($P$1&amp;P8395,定价因子!$E:$F,2,0)</f>
        <v>#N/A</v>
      </c>
      <c r="R8395" s="3"/>
      <c r="S8395" s="77" t="e">
        <f>VLOOKUP($R$1&amp;R8395,定价因子!$E:$F,2,0)</f>
        <v>#N/A</v>
      </c>
      <c r="T8395" s="61"/>
      <c r="U8395" s="63"/>
      <c r="V8395" s="63"/>
      <c r="W8395" s="63"/>
      <c r="X8395" s="3"/>
    </row>
    <row r="8396" spans="1:24">
      <c r="A8396" s="3"/>
      <c r="B8396" s="3"/>
      <c r="C8396" s="3"/>
      <c r="D8396" s="3"/>
      <c r="E8396" s="79"/>
      <c r="F8396" s="3"/>
      <c r="G8396" s="77" t="e">
        <f>VLOOKUP($F$1&amp;F8396,定价因子!E:F,2,0)</f>
        <v>#N/A</v>
      </c>
      <c r="H8396" s="3"/>
      <c r="I8396" s="77" t="e">
        <f>VLOOKUP($H$1&amp;H8396,定价因子!E:F,2,0)</f>
        <v>#N/A</v>
      </c>
      <c r="J8396" s="3"/>
      <c r="K8396" s="77" t="e">
        <f>VLOOKUP($J$1&amp;J8396,定价因子!E:F,2,0)</f>
        <v>#N/A</v>
      </c>
      <c r="L8396" s="3"/>
      <c r="M8396" s="77" t="e">
        <f>VLOOKUP($L$1&amp;L8396,定价因子!E:F,2,0)</f>
        <v>#N/A</v>
      </c>
      <c r="N8396" s="3"/>
      <c r="O8396" s="77" t="e">
        <f>VLOOKUP($N$1&amp;N8396,定价因子!E:F,2,0)</f>
        <v>#N/A</v>
      </c>
      <c r="P8396" s="3"/>
      <c r="Q8396" s="55" t="e">
        <f>VLOOKUP($P$1&amp;P8396,定价因子!$E:$F,2,0)</f>
        <v>#N/A</v>
      </c>
      <c r="R8396" s="3"/>
      <c r="S8396" s="77" t="e">
        <f>VLOOKUP($R$1&amp;R8396,定价因子!$E:$F,2,0)</f>
        <v>#N/A</v>
      </c>
      <c r="T8396" s="61"/>
      <c r="U8396" s="63"/>
      <c r="V8396" s="63"/>
      <c r="W8396" s="63"/>
      <c r="X8396" s="3"/>
    </row>
    <row r="8397" spans="1:24">
      <c r="A8397" s="3"/>
      <c r="B8397" s="3"/>
      <c r="C8397" s="3"/>
      <c r="D8397" s="3"/>
      <c r="E8397" s="79"/>
      <c r="F8397" s="3"/>
      <c r="G8397" s="77" t="e">
        <f>VLOOKUP($F$1&amp;F8397,定价因子!E:F,2,0)</f>
        <v>#N/A</v>
      </c>
      <c r="H8397" s="3"/>
      <c r="I8397" s="77" t="e">
        <f>VLOOKUP($H$1&amp;H8397,定价因子!E:F,2,0)</f>
        <v>#N/A</v>
      </c>
      <c r="J8397" s="3"/>
      <c r="K8397" s="77" t="e">
        <f>VLOOKUP($J$1&amp;J8397,定价因子!E:F,2,0)</f>
        <v>#N/A</v>
      </c>
      <c r="L8397" s="3"/>
      <c r="M8397" s="77" t="e">
        <f>VLOOKUP($L$1&amp;L8397,定价因子!E:F,2,0)</f>
        <v>#N/A</v>
      </c>
      <c r="N8397" s="3"/>
      <c r="O8397" s="77" t="e">
        <f>VLOOKUP($N$1&amp;N8397,定价因子!E:F,2,0)</f>
        <v>#N/A</v>
      </c>
      <c r="P8397" s="3"/>
      <c r="Q8397" s="55" t="e">
        <f>VLOOKUP($P$1&amp;P8397,定价因子!$E:$F,2,0)</f>
        <v>#N/A</v>
      </c>
      <c r="R8397" s="3"/>
      <c r="S8397" s="77" t="e">
        <f>VLOOKUP($R$1&amp;R8397,定价因子!$E:$F,2,0)</f>
        <v>#N/A</v>
      </c>
      <c r="T8397" s="61"/>
      <c r="U8397" s="63"/>
      <c r="V8397" s="63"/>
      <c r="W8397" s="63"/>
      <c r="X8397" s="3"/>
    </row>
    <row r="8398" spans="1:24">
      <c r="A8398" s="3"/>
      <c r="B8398" s="3"/>
      <c r="C8398" s="3"/>
      <c r="D8398" s="3"/>
      <c r="E8398" s="79"/>
      <c r="F8398" s="3"/>
      <c r="G8398" s="77" t="e">
        <f>VLOOKUP($F$1&amp;F8398,定价因子!E:F,2,0)</f>
        <v>#N/A</v>
      </c>
      <c r="H8398" s="3"/>
      <c r="I8398" s="77" t="e">
        <f>VLOOKUP($H$1&amp;H8398,定价因子!E:F,2,0)</f>
        <v>#N/A</v>
      </c>
      <c r="J8398" s="3"/>
      <c r="K8398" s="77" t="e">
        <f>VLOOKUP($J$1&amp;J8398,定价因子!E:F,2,0)</f>
        <v>#N/A</v>
      </c>
      <c r="L8398" s="3"/>
      <c r="M8398" s="77" t="e">
        <f>VLOOKUP($L$1&amp;L8398,定价因子!E:F,2,0)</f>
        <v>#N/A</v>
      </c>
      <c r="N8398" s="3"/>
      <c r="O8398" s="77" t="e">
        <f>VLOOKUP($N$1&amp;N8398,定价因子!E:F,2,0)</f>
        <v>#N/A</v>
      </c>
      <c r="P8398" s="3"/>
      <c r="Q8398" s="55" t="e">
        <f>VLOOKUP($P$1&amp;P8398,定价因子!$E:$F,2,0)</f>
        <v>#N/A</v>
      </c>
      <c r="R8398" s="3"/>
      <c r="S8398" s="77" t="e">
        <f>VLOOKUP($R$1&amp;R8398,定价因子!$E:$F,2,0)</f>
        <v>#N/A</v>
      </c>
      <c r="T8398" s="61"/>
      <c r="U8398" s="63"/>
      <c r="V8398" s="63"/>
      <c r="W8398" s="63"/>
      <c r="X8398" s="3"/>
    </row>
    <row r="8399" spans="1:24">
      <c r="A8399" s="3"/>
      <c r="B8399" s="3"/>
      <c r="C8399" s="3"/>
      <c r="D8399" s="3"/>
      <c r="E8399" s="79"/>
      <c r="F8399" s="3"/>
      <c r="G8399" s="77" t="e">
        <f>VLOOKUP($F$1&amp;F8399,定价因子!E:F,2,0)</f>
        <v>#N/A</v>
      </c>
      <c r="H8399" s="3"/>
      <c r="I8399" s="77" t="e">
        <f>VLOOKUP($H$1&amp;H8399,定价因子!E:F,2,0)</f>
        <v>#N/A</v>
      </c>
      <c r="J8399" s="3"/>
      <c r="K8399" s="77" t="e">
        <f>VLOOKUP($J$1&amp;J8399,定价因子!E:F,2,0)</f>
        <v>#N/A</v>
      </c>
      <c r="L8399" s="3"/>
      <c r="M8399" s="77" t="e">
        <f>VLOOKUP($L$1&amp;L8399,定价因子!E:F,2,0)</f>
        <v>#N/A</v>
      </c>
      <c r="N8399" s="3"/>
      <c r="O8399" s="77" t="e">
        <f>VLOOKUP($N$1&amp;N8399,定价因子!E:F,2,0)</f>
        <v>#N/A</v>
      </c>
      <c r="P8399" s="3"/>
      <c r="Q8399" s="55" t="e">
        <f>VLOOKUP($P$1&amp;P8399,定价因子!$E:$F,2,0)</f>
        <v>#N/A</v>
      </c>
      <c r="R8399" s="3"/>
      <c r="S8399" s="77" t="e">
        <f>VLOOKUP($R$1&amp;R8399,定价因子!$E:$F,2,0)</f>
        <v>#N/A</v>
      </c>
      <c r="T8399" s="61"/>
      <c r="U8399" s="63"/>
      <c r="V8399" s="63"/>
      <c r="W8399" s="63"/>
      <c r="X8399" s="3"/>
    </row>
    <row r="8400" spans="1:24">
      <c r="A8400" s="3"/>
      <c r="B8400" s="3"/>
      <c r="C8400" s="3"/>
      <c r="D8400" s="3"/>
      <c r="E8400" s="79"/>
      <c r="F8400" s="3"/>
      <c r="G8400" s="77" t="e">
        <f>VLOOKUP($F$1&amp;F8400,定价因子!E:F,2,0)</f>
        <v>#N/A</v>
      </c>
      <c r="H8400" s="3"/>
      <c r="I8400" s="77" t="e">
        <f>VLOOKUP($H$1&amp;H8400,定价因子!E:F,2,0)</f>
        <v>#N/A</v>
      </c>
      <c r="J8400" s="3"/>
      <c r="K8400" s="77" t="e">
        <f>VLOOKUP($J$1&amp;J8400,定价因子!E:F,2,0)</f>
        <v>#N/A</v>
      </c>
      <c r="L8400" s="3"/>
      <c r="M8400" s="77" t="e">
        <f>VLOOKUP($L$1&amp;L8400,定价因子!E:F,2,0)</f>
        <v>#N/A</v>
      </c>
      <c r="N8400" s="3"/>
      <c r="O8400" s="77" t="e">
        <f>VLOOKUP($N$1&amp;N8400,定价因子!E:F,2,0)</f>
        <v>#N/A</v>
      </c>
      <c r="P8400" s="3"/>
      <c r="Q8400" s="55" t="e">
        <f>VLOOKUP($P$1&amp;P8400,定价因子!$E:$F,2,0)</f>
        <v>#N/A</v>
      </c>
      <c r="R8400" s="3"/>
      <c r="S8400" s="77" t="e">
        <f>VLOOKUP($R$1&amp;R8400,定价因子!$E:$F,2,0)</f>
        <v>#N/A</v>
      </c>
      <c r="T8400" s="61"/>
      <c r="U8400" s="63"/>
      <c r="V8400" s="63"/>
      <c r="W8400" s="63"/>
      <c r="X8400" s="3"/>
    </row>
    <row r="8401" spans="1:24">
      <c r="A8401" s="3"/>
      <c r="B8401" s="3"/>
      <c r="C8401" s="3"/>
      <c r="D8401" s="3"/>
      <c r="E8401" s="79"/>
      <c r="F8401" s="3"/>
      <c r="G8401" s="77" t="e">
        <f>VLOOKUP($F$1&amp;F8401,定价因子!E:F,2,0)</f>
        <v>#N/A</v>
      </c>
      <c r="H8401" s="3"/>
      <c r="I8401" s="77" t="e">
        <f>VLOOKUP($H$1&amp;H8401,定价因子!E:F,2,0)</f>
        <v>#N/A</v>
      </c>
      <c r="J8401" s="3"/>
      <c r="K8401" s="77" t="e">
        <f>VLOOKUP($J$1&amp;J8401,定价因子!E:F,2,0)</f>
        <v>#N/A</v>
      </c>
      <c r="L8401" s="3"/>
      <c r="M8401" s="77" t="e">
        <f>VLOOKUP($L$1&amp;L8401,定价因子!E:F,2,0)</f>
        <v>#N/A</v>
      </c>
      <c r="N8401" s="3"/>
      <c r="O8401" s="77" t="e">
        <f>VLOOKUP($N$1&amp;N8401,定价因子!E:F,2,0)</f>
        <v>#N/A</v>
      </c>
      <c r="P8401" s="3"/>
      <c r="Q8401" s="55" t="e">
        <f>VLOOKUP($P$1&amp;P8401,定价因子!$E:$F,2,0)</f>
        <v>#N/A</v>
      </c>
      <c r="R8401" s="3"/>
      <c r="S8401" s="77" t="e">
        <f>VLOOKUP($R$1&amp;R8401,定价因子!$E:$F,2,0)</f>
        <v>#N/A</v>
      </c>
      <c r="T8401" s="61"/>
      <c r="U8401" s="63"/>
      <c r="V8401" s="63"/>
      <c r="W8401" s="63"/>
      <c r="X8401" s="3"/>
    </row>
    <row r="8402" spans="1:24">
      <c r="A8402" s="3"/>
      <c r="B8402" s="3"/>
      <c r="C8402" s="3"/>
      <c r="D8402" s="3"/>
      <c r="E8402" s="79"/>
      <c r="F8402" s="3"/>
      <c r="G8402" s="77" t="e">
        <f>VLOOKUP($F$1&amp;F8402,定价因子!E:F,2,0)</f>
        <v>#N/A</v>
      </c>
      <c r="H8402" s="3"/>
      <c r="I8402" s="77" t="e">
        <f>VLOOKUP($H$1&amp;H8402,定价因子!E:F,2,0)</f>
        <v>#N/A</v>
      </c>
      <c r="J8402" s="3"/>
      <c r="K8402" s="77" t="e">
        <f>VLOOKUP($J$1&amp;J8402,定价因子!E:F,2,0)</f>
        <v>#N/A</v>
      </c>
      <c r="L8402" s="3"/>
      <c r="M8402" s="77" t="e">
        <f>VLOOKUP($L$1&amp;L8402,定价因子!E:F,2,0)</f>
        <v>#N/A</v>
      </c>
      <c r="N8402" s="3"/>
      <c r="O8402" s="77" t="e">
        <f>VLOOKUP($N$1&amp;N8402,定价因子!E:F,2,0)</f>
        <v>#N/A</v>
      </c>
      <c r="P8402" s="3"/>
      <c r="Q8402" s="55" t="e">
        <f>VLOOKUP($P$1&amp;P8402,定价因子!$E:$F,2,0)</f>
        <v>#N/A</v>
      </c>
      <c r="R8402" s="3"/>
      <c r="S8402" s="77" t="e">
        <f>VLOOKUP($R$1&amp;R8402,定价因子!$E:$F,2,0)</f>
        <v>#N/A</v>
      </c>
      <c r="T8402" s="61"/>
      <c r="U8402" s="63"/>
      <c r="V8402" s="63"/>
      <c r="W8402" s="63"/>
      <c r="X8402" s="3"/>
    </row>
    <row r="8403" spans="1:24">
      <c r="A8403" s="3"/>
      <c r="B8403" s="3"/>
      <c r="C8403" s="3"/>
      <c r="D8403" s="3"/>
      <c r="E8403" s="79"/>
      <c r="F8403" s="3"/>
      <c r="G8403" s="77" t="e">
        <f>VLOOKUP($F$1&amp;F8403,定价因子!E:F,2,0)</f>
        <v>#N/A</v>
      </c>
      <c r="H8403" s="3"/>
      <c r="I8403" s="77" t="e">
        <f>VLOOKUP($H$1&amp;H8403,定价因子!E:F,2,0)</f>
        <v>#N/A</v>
      </c>
      <c r="J8403" s="3"/>
      <c r="K8403" s="77" t="e">
        <f>VLOOKUP($J$1&amp;J8403,定价因子!E:F,2,0)</f>
        <v>#N/A</v>
      </c>
      <c r="L8403" s="3"/>
      <c r="M8403" s="77" t="e">
        <f>VLOOKUP($L$1&amp;L8403,定价因子!E:F,2,0)</f>
        <v>#N/A</v>
      </c>
      <c r="N8403" s="3"/>
      <c r="O8403" s="77" t="e">
        <f>VLOOKUP($N$1&amp;N8403,定价因子!E:F,2,0)</f>
        <v>#N/A</v>
      </c>
      <c r="P8403" s="3"/>
      <c r="Q8403" s="55" t="e">
        <f>VLOOKUP($P$1&amp;P8403,定价因子!$E:$F,2,0)</f>
        <v>#N/A</v>
      </c>
      <c r="R8403" s="3"/>
      <c r="S8403" s="77" t="e">
        <f>VLOOKUP($R$1&amp;R8403,定价因子!$E:$F,2,0)</f>
        <v>#N/A</v>
      </c>
      <c r="T8403" s="61"/>
      <c r="U8403" s="63"/>
      <c r="V8403" s="63"/>
      <c r="W8403" s="63"/>
      <c r="X8403" s="3"/>
    </row>
    <row r="8404" spans="1:24">
      <c r="A8404" s="3"/>
      <c r="B8404" s="3"/>
      <c r="C8404" s="3"/>
      <c r="D8404" s="3"/>
      <c r="E8404" s="79"/>
      <c r="F8404" s="3"/>
      <c r="G8404" s="77" t="e">
        <f>VLOOKUP($F$1&amp;F8404,定价因子!E:F,2,0)</f>
        <v>#N/A</v>
      </c>
      <c r="H8404" s="3"/>
      <c r="I8404" s="77" t="e">
        <f>VLOOKUP($H$1&amp;H8404,定价因子!E:F,2,0)</f>
        <v>#N/A</v>
      </c>
      <c r="J8404" s="3"/>
      <c r="K8404" s="77" t="e">
        <f>VLOOKUP($J$1&amp;J8404,定价因子!E:F,2,0)</f>
        <v>#N/A</v>
      </c>
      <c r="L8404" s="3"/>
      <c r="M8404" s="77" t="e">
        <f>VLOOKUP($L$1&amp;L8404,定价因子!E:F,2,0)</f>
        <v>#N/A</v>
      </c>
      <c r="N8404" s="3"/>
      <c r="O8404" s="77" t="e">
        <f>VLOOKUP($N$1&amp;N8404,定价因子!E:F,2,0)</f>
        <v>#N/A</v>
      </c>
      <c r="P8404" s="3"/>
      <c r="Q8404" s="55" t="e">
        <f>VLOOKUP($P$1&amp;P8404,定价因子!$E:$F,2,0)</f>
        <v>#N/A</v>
      </c>
      <c r="R8404" s="3"/>
      <c r="S8404" s="77" t="e">
        <f>VLOOKUP($R$1&amp;R8404,定价因子!$E:$F,2,0)</f>
        <v>#N/A</v>
      </c>
      <c r="T8404" s="61"/>
      <c r="U8404" s="63"/>
      <c r="V8404" s="63"/>
      <c r="W8404" s="63"/>
      <c r="X8404" s="3"/>
    </row>
    <row r="8405" spans="1:24">
      <c r="A8405" s="3"/>
      <c r="B8405" s="3"/>
      <c r="C8405" s="3"/>
      <c r="D8405" s="3"/>
      <c r="E8405" s="79"/>
      <c r="F8405" s="3"/>
      <c r="G8405" s="77" t="e">
        <f>VLOOKUP($F$1&amp;F8405,定价因子!E:F,2,0)</f>
        <v>#N/A</v>
      </c>
      <c r="H8405" s="3"/>
      <c r="I8405" s="77" t="e">
        <f>VLOOKUP($H$1&amp;H8405,定价因子!E:F,2,0)</f>
        <v>#N/A</v>
      </c>
      <c r="J8405" s="3"/>
      <c r="K8405" s="77" t="e">
        <f>VLOOKUP($J$1&amp;J8405,定价因子!E:F,2,0)</f>
        <v>#N/A</v>
      </c>
      <c r="L8405" s="3"/>
      <c r="M8405" s="77" t="e">
        <f>VLOOKUP($L$1&amp;L8405,定价因子!E:F,2,0)</f>
        <v>#N/A</v>
      </c>
      <c r="N8405" s="3"/>
      <c r="O8405" s="77" t="e">
        <f>VLOOKUP($N$1&amp;N8405,定价因子!E:F,2,0)</f>
        <v>#N/A</v>
      </c>
      <c r="P8405" s="3"/>
      <c r="Q8405" s="55" t="e">
        <f>VLOOKUP($P$1&amp;P8405,定价因子!$E:$F,2,0)</f>
        <v>#N/A</v>
      </c>
      <c r="R8405" s="3"/>
      <c r="S8405" s="77" t="e">
        <f>VLOOKUP($R$1&amp;R8405,定价因子!$E:$F,2,0)</f>
        <v>#N/A</v>
      </c>
      <c r="T8405" s="61"/>
      <c r="U8405" s="63"/>
      <c r="V8405" s="63"/>
      <c r="W8405" s="63"/>
      <c r="X8405" s="3"/>
    </row>
    <row r="8406" spans="1:24">
      <c r="A8406" s="3"/>
      <c r="B8406" s="3"/>
      <c r="C8406" s="3"/>
      <c r="D8406" s="3"/>
      <c r="E8406" s="79"/>
      <c r="F8406" s="3"/>
      <c r="G8406" s="77" t="e">
        <f>VLOOKUP($F$1&amp;F8406,定价因子!E:F,2,0)</f>
        <v>#N/A</v>
      </c>
      <c r="H8406" s="3"/>
      <c r="I8406" s="77" t="e">
        <f>VLOOKUP($H$1&amp;H8406,定价因子!E:F,2,0)</f>
        <v>#N/A</v>
      </c>
      <c r="J8406" s="3"/>
      <c r="K8406" s="77" t="e">
        <f>VLOOKUP($J$1&amp;J8406,定价因子!E:F,2,0)</f>
        <v>#N/A</v>
      </c>
      <c r="L8406" s="3"/>
      <c r="M8406" s="77" t="e">
        <f>VLOOKUP($L$1&amp;L8406,定价因子!E:F,2,0)</f>
        <v>#N/A</v>
      </c>
      <c r="N8406" s="3"/>
      <c r="O8406" s="77" t="e">
        <f>VLOOKUP($N$1&amp;N8406,定价因子!E:F,2,0)</f>
        <v>#N/A</v>
      </c>
      <c r="P8406" s="3"/>
      <c r="Q8406" s="55" t="e">
        <f>VLOOKUP($P$1&amp;P8406,定价因子!$E:$F,2,0)</f>
        <v>#N/A</v>
      </c>
      <c r="R8406" s="3"/>
      <c r="S8406" s="77" t="e">
        <f>VLOOKUP($R$1&amp;R8406,定价因子!$E:$F,2,0)</f>
        <v>#N/A</v>
      </c>
      <c r="T8406" s="61"/>
      <c r="U8406" s="63"/>
      <c r="V8406" s="63"/>
      <c r="W8406" s="63"/>
      <c r="X8406" s="3"/>
    </row>
    <row r="8407" spans="1:24">
      <c r="A8407" s="3"/>
      <c r="B8407" s="3"/>
      <c r="C8407" s="3"/>
      <c r="D8407" s="3"/>
      <c r="E8407" s="79"/>
      <c r="F8407" s="3"/>
      <c r="G8407" s="77" t="e">
        <f>VLOOKUP($F$1&amp;F8407,定价因子!E:F,2,0)</f>
        <v>#N/A</v>
      </c>
      <c r="H8407" s="3"/>
      <c r="I8407" s="77" t="e">
        <f>VLOOKUP($H$1&amp;H8407,定价因子!E:F,2,0)</f>
        <v>#N/A</v>
      </c>
      <c r="J8407" s="3"/>
      <c r="K8407" s="77" t="e">
        <f>VLOOKUP($J$1&amp;J8407,定价因子!E:F,2,0)</f>
        <v>#N/A</v>
      </c>
      <c r="L8407" s="3"/>
      <c r="M8407" s="77" t="e">
        <f>VLOOKUP($L$1&amp;L8407,定价因子!E:F,2,0)</f>
        <v>#N/A</v>
      </c>
      <c r="N8407" s="3"/>
      <c r="O8407" s="77" t="e">
        <f>VLOOKUP($N$1&amp;N8407,定价因子!E:F,2,0)</f>
        <v>#N/A</v>
      </c>
      <c r="P8407" s="3"/>
      <c r="Q8407" s="55" t="e">
        <f>VLOOKUP($P$1&amp;P8407,定价因子!$E:$F,2,0)</f>
        <v>#N/A</v>
      </c>
      <c r="R8407" s="3"/>
      <c r="S8407" s="77" t="e">
        <f>VLOOKUP($R$1&amp;R8407,定价因子!$E:$F,2,0)</f>
        <v>#N/A</v>
      </c>
      <c r="T8407" s="61"/>
      <c r="U8407" s="63"/>
      <c r="V8407" s="63"/>
      <c r="W8407" s="63"/>
      <c r="X8407" s="3"/>
    </row>
    <row r="8408" spans="1:24">
      <c r="A8408" s="3"/>
      <c r="B8408" s="3"/>
      <c r="C8408" s="3"/>
      <c r="D8408" s="3"/>
      <c r="E8408" s="79"/>
      <c r="F8408" s="3"/>
      <c r="G8408" s="77" t="e">
        <f>VLOOKUP($F$1&amp;F8408,定价因子!E:F,2,0)</f>
        <v>#N/A</v>
      </c>
      <c r="H8408" s="3"/>
      <c r="I8408" s="77" t="e">
        <f>VLOOKUP($H$1&amp;H8408,定价因子!E:F,2,0)</f>
        <v>#N/A</v>
      </c>
      <c r="J8408" s="3"/>
      <c r="K8408" s="77" t="e">
        <f>VLOOKUP($J$1&amp;J8408,定价因子!E:F,2,0)</f>
        <v>#N/A</v>
      </c>
      <c r="L8408" s="3"/>
      <c r="M8408" s="77" t="e">
        <f>VLOOKUP($L$1&amp;L8408,定价因子!E:F,2,0)</f>
        <v>#N/A</v>
      </c>
      <c r="N8408" s="3"/>
      <c r="O8408" s="77" t="e">
        <f>VLOOKUP($N$1&amp;N8408,定价因子!E:F,2,0)</f>
        <v>#N/A</v>
      </c>
      <c r="P8408" s="3"/>
      <c r="Q8408" s="55" t="e">
        <f>VLOOKUP($P$1&amp;P8408,定价因子!$E:$F,2,0)</f>
        <v>#N/A</v>
      </c>
      <c r="R8408" s="3"/>
      <c r="S8408" s="77" t="e">
        <f>VLOOKUP($R$1&amp;R8408,定价因子!$E:$F,2,0)</f>
        <v>#N/A</v>
      </c>
      <c r="T8408" s="61"/>
      <c r="U8408" s="63"/>
      <c r="V8408" s="63"/>
      <c r="W8408" s="63"/>
      <c r="X8408" s="3"/>
    </row>
    <row r="8409" spans="1:24">
      <c r="A8409" s="3"/>
      <c r="B8409" s="3"/>
      <c r="C8409" s="3"/>
      <c r="D8409" s="3"/>
      <c r="E8409" s="79"/>
      <c r="F8409" s="3"/>
      <c r="G8409" s="77" t="e">
        <f>VLOOKUP($F$1&amp;F8409,定价因子!E:F,2,0)</f>
        <v>#N/A</v>
      </c>
      <c r="H8409" s="3"/>
      <c r="I8409" s="77" t="e">
        <f>VLOOKUP($H$1&amp;H8409,定价因子!E:F,2,0)</f>
        <v>#N/A</v>
      </c>
      <c r="J8409" s="3"/>
      <c r="K8409" s="77" t="e">
        <f>VLOOKUP($J$1&amp;J8409,定价因子!E:F,2,0)</f>
        <v>#N/A</v>
      </c>
      <c r="L8409" s="3"/>
      <c r="M8409" s="77" t="e">
        <f>VLOOKUP($L$1&amp;L8409,定价因子!E:F,2,0)</f>
        <v>#N/A</v>
      </c>
      <c r="N8409" s="3"/>
      <c r="O8409" s="77" t="e">
        <f>VLOOKUP($N$1&amp;N8409,定价因子!E:F,2,0)</f>
        <v>#N/A</v>
      </c>
      <c r="P8409" s="3"/>
      <c r="Q8409" s="55" t="e">
        <f>VLOOKUP($P$1&amp;P8409,定价因子!$E:$F,2,0)</f>
        <v>#N/A</v>
      </c>
      <c r="R8409" s="3"/>
      <c r="S8409" s="77" t="e">
        <f>VLOOKUP($R$1&amp;R8409,定价因子!$E:$F,2,0)</f>
        <v>#N/A</v>
      </c>
      <c r="T8409" s="61"/>
      <c r="U8409" s="63"/>
      <c r="V8409" s="63"/>
      <c r="W8409" s="63"/>
      <c r="X8409" s="3"/>
    </row>
    <row r="8410" spans="1:24">
      <c r="A8410" s="3"/>
      <c r="B8410" s="3"/>
      <c r="C8410" s="3"/>
      <c r="D8410" s="3"/>
      <c r="E8410" s="79"/>
      <c r="F8410" s="3"/>
      <c r="G8410" s="77" t="e">
        <f>VLOOKUP($F$1&amp;F8410,定价因子!E:F,2,0)</f>
        <v>#N/A</v>
      </c>
      <c r="H8410" s="3"/>
      <c r="I8410" s="77" t="e">
        <f>VLOOKUP($H$1&amp;H8410,定价因子!E:F,2,0)</f>
        <v>#N/A</v>
      </c>
      <c r="J8410" s="3"/>
      <c r="K8410" s="77" t="e">
        <f>VLOOKUP($J$1&amp;J8410,定价因子!E:F,2,0)</f>
        <v>#N/A</v>
      </c>
      <c r="L8410" s="3"/>
      <c r="M8410" s="77" t="e">
        <f>VLOOKUP($L$1&amp;L8410,定价因子!E:F,2,0)</f>
        <v>#N/A</v>
      </c>
      <c r="N8410" s="3"/>
      <c r="O8410" s="77" t="e">
        <f>VLOOKUP($N$1&amp;N8410,定价因子!E:F,2,0)</f>
        <v>#N/A</v>
      </c>
      <c r="P8410" s="3"/>
      <c r="Q8410" s="55" t="e">
        <f>VLOOKUP($P$1&amp;P8410,定价因子!$E:$F,2,0)</f>
        <v>#N/A</v>
      </c>
      <c r="R8410" s="3"/>
      <c r="S8410" s="77" t="e">
        <f>VLOOKUP($R$1&amp;R8410,定价因子!$E:$F,2,0)</f>
        <v>#N/A</v>
      </c>
      <c r="T8410" s="61"/>
      <c r="U8410" s="63"/>
      <c r="V8410" s="63"/>
      <c r="W8410" s="63"/>
      <c r="X8410" s="3"/>
    </row>
    <row r="8411" spans="1:24">
      <c r="A8411" s="3"/>
      <c r="B8411" s="3"/>
      <c r="C8411" s="3"/>
      <c r="D8411" s="3"/>
      <c r="E8411" s="79"/>
      <c r="F8411" s="3"/>
      <c r="G8411" s="77" t="e">
        <f>VLOOKUP($F$1&amp;F8411,定价因子!E:F,2,0)</f>
        <v>#N/A</v>
      </c>
      <c r="H8411" s="3"/>
      <c r="I8411" s="77" t="e">
        <f>VLOOKUP($H$1&amp;H8411,定价因子!E:F,2,0)</f>
        <v>#N/A</v>
      </c>
      <c r="J8411" s="3"/>
      <c r="K8411" s="77" t="e">
        <f>VLOOKUP($J$1&amp;J8411,定价因子!E:F,2,0)</f>
        <v>#N/A</v>
      </c>
      <c r="L8411" s="3"/>
      <c r="M8411" s="77" t="e">
        <f>VLOOKUP($L$1&amp;L8411,定价因子!E:F,2,0)</f>
        <v>#N/A</v>
      </c>
      <c r="N8411" s="3"/>
      <c r="O8411" s="77" t="e">
        <f>VLOOKUP($N$1&amp;N8411,定价因子!E:F,2,0)</f>
        <v>#N/A</v>
      </c>
      <c r="P8411" s="3"/>
      <c r="Q8411" s="55" t="e">
        <f>VLOOKUP($P$1&amp;P8411,定价因子!$E:$F,2,0)</f>
        <v>#N/A</v>
      </c>
      <c r="R8411" s="3"/>
      <c r="S8411" s="77" t="e">
        <f>VLOOKUP($R$1&amp;R8411,定价因子!$E:$F,2,0)</f>
        <v>#N/A</v>
      </c>
      <c r="T8411" s="61"/>
      <c r="U8411" s="63"/>
      <c r="V8411" s="63"/>
      <c r="W8411" s="63"/>
      <c r="X8411" s="3"/>
    </row>
    <row r="8412" spans="1:24">
      <c r="A8412" s="3"/>
      <c r="B8412" s="3"/>
      <c r="C8412" s="3"/>
      <c r="D8412" s="3"/>
      <c r="E8412" s="79"/>
      <c r="F8412" s="3"/>
      <c r="G8412" s="77" t="e">
        <f>VLOOKUP($F$1&amp;F8412,定价因子!E:F,2,0)</f>
        <v>#N/A</v>
      </c>
      <c r="H8412" s="3"/>
      <c r="I8412" s="77" t="e">
        <f>VLOOKUP($H$1&amp;H8412,定价因子!E:F,2,0)</f>
        <v>#N/A</v>
      </c>
      <c r="J8412" s="3"/>
      <c r="K8412" s="77" t="e">
        <f>VLOOKUP($J$1&amp;J8412,定价因子!E:F,2,0)</f>
        <v>#N/A</v>
      </c>
      <c r="L8412" s="3"/>
      <c r="M8412" s="77" t="e">
        <f>VLOOKUP($L$1&amp;L8412,定价因子!E:F,2,0)</f>
        <v>#N/A</v>
      </c>
      <c r="N8412" s="3"/>
      <c r="O8412" s="77" t="e">
        <f>VLOOKUP($N$1&amp;N8412,定价因子!E:F,2,0)</f>
        <v>#N/A</v>
      </c>
      <c r="P8412" s="3"/>
      <c r="Q8412" s="55" t="e">
        <f>VLOOKUP($P$1&amp;P8412,定价因子!$E:$F,2,0)</f>
        <v>#N/A</v>
      </c>
      <c r="R8412" s="3"/>
      <c r="S8412" s="77" t="e">
        <f>VLOOKUP($R$1&amp;R8412,定价因子!$E:$F,2,0)</f>
        <v>#N/A</v>
      </c>
      <c r="T8412" s="61"/>
      <c r="U8412" s="63"/>
      <c r="V8412" s="63"/>
      <c r="W8412" s="63"/>
      <c r="X8412" s="3"/>
    </row>
    <row r="8413" spans="1:24">
      <c r="A8413" s="3"/>
      <c r="B8413" s="3"/>
      <c r="C8413" s="3"/>
      <c r="D8413" s="3"/>
      <c r="E8413" s="79"/>
      <c r="F8413" s="3"/>
      <c r="G8413" s="77" t="e">
        <f>VLOOKUP($F$1&amp;F8413,定价因子!E:F,2,0)</f>
        <v>#N/A</v>
      </c>
      <c r="H8413" s="3"/>
      <c r="I8413" s="77" t="e">
        <f>VLOOKUP($H$1&amp;H8413,定价因子!E:F,2,0)</f>
        <v>#N/A</v>
      </c>
      <c r="J8413" s="3"/>
      <c r="K8413" s="77" t="e">
        <f>VLOOKUP($J$1&amp;J8413,定价因子!E:F,2,0)</f>
        <v>#N/A</v>
      </c>
      <c r="L8413" s="3"/>
      <c r="M8413" s="77" t="e">
        <f>VLOOKUP($L$1&amp;L8413,定价因子!E:F,2,0)</f>
        <v>#N/A</v>
      </c>
      <c r="N8413" s="3"/>
      <c r="O8413" s="77" t="e">
        <f>VLOOKUP($N$1&amp;N8413,定价因子!E:F,2,0)</f>
        <v>#N/A</v>
      </c>
      <c r="P8413" s="3"/>
      <c r="Q8413" s="55" t="e">
        <f>VLOOKUP($P$1&amp;P8413,定价因子!$E:$F,2,0)</f>
        <v>#N/A</v>
      </c>
      <c r="R8413" s="3"/>
      <c r="S8413" s="77" t="e">
        <f>VLOOKUP($R$1&amp;R8413,定价因子!$E:$F,2,0)</f>
        <v>#N/A</v>
      </c>
      <c r="T8413" s="61"/>
      <c r="U8413" s="63"/>
      <c r="V8413" s="63"/>
      <c r="W8413" s="63"/>
      <c r="X8413" s="3"/>
    </row>
    <row r="8414" spans="1:24">
      <c r="A8414" s="3"/>
      <c r="B8414" s="3"/>
      <c r="C8414" s="3"/>
      <c r="D8414" s="3"/>
      <c r="E8414" s="79"/>
      <c r="F8414" s="3"/>
      <c r="G8414" s="77" t="e">
        <f>VLOOKUP($F$1&amp;F8414,定价因子!E:F,2,0)</f>
        <v>#N/A</v>
      </c>
      <c r="H8414" s="3"/>
      <c r="I8414" s="77" t="e">
        <f>VLOOKUP($H$1&amp;H8414,定价因子!E:F,2,0)</f>
        <v>#N/A</v>
      </c>
      <c r="J8414" s="3"/>
      <c r="K8414" s="77" t="e">
        <f>VLOOKUP($J$1&amp;J8414,定价因子!E:F,2,0)</f>
        <v>#N/A</v>
      </c>
      <c r="L8414" s="3"/>
      <c r="M8414" s="77" t="e">
        <f>VLOOKUP($L$1&amp;L8414,定价因子!E:F,2,0)</f>
        <v>#N/A</v>
      </c>
      <c r="N8414" s="3"/>
      <c r="O8414" s="77" t="e">
        <f>VLOOKUP($N$1&amp;N8414,定价因子!E:F,2,0)</f>
        <v>#N/A</v>
      </c>
      <c r="P8414" s="3"/>
      <c r="Q8414" s="55" t="e">
        <f>VLOOKUP($P$1&amp;P8414,定价因子!$E:$F,2,0)</f>
        <v>#N/A</v>
      </c>
      <c r="R8414" s="3"/>
      <c r="S8414" s="77" t="e">
        <f>VLOOKUP($R$1&amp;R8414,定价因子!$E:$F,2,0)</f>
        <v>#N/A</v>
      </c>
      <c r="T8414" s="61"/>
      <c r="U8414" s="63"/>
      <c r="V8414" s="63"/>
      <c r="W8414" s="63"/>
      <c r="X8414" s="3"/>
    </row>
    <row r="8415" spans="1:24">
      <c r="A8415" s="3"/>
      <c r="B8415" s="3"/>
      <c r="C8415" s="3"/>
      <c r="D8415" s="3"/>
      <c r="E8415" s="79"/>
      <c r="F8415" s="3"/>
      <c r="G8415" s="77" t="e">
        <f>VLOOKUP($F$1&amp;F8415,定价因子!E:F,2,0)</f>
        <v>#N/A</v>
      </c>
      <c r="H8415" s="3"/>
      <c r="I8415" s="77" t="e">
        <f>VLOOKUP($H$1&amp;H8415,定价因子!E:F,2,0)</f>
        <v>#N/A</v>
      </c>
      <c r="J8415" s="3"/>
      <c r="K8415" s="77" t="e">
        <f>VLOOKUP($J$1&amp;J8415,定价因子!E:F,2,0)</f>
        <v>#N/A</v>
      </c>
      <c r="L8415" s="3"/>
      <c r="M8415" s="77" t="e">
        <f>VLOOKUP($L$1&amp;L8415,定价因子!E:F,2,0)</f>
        <v>#N/A</v>
      </c>
      <c r="N8415" s="3"/>
      <c r="O8415" s="77" t="e">
        <f>VLOOKUP($N$1&amp;N8415,定价因子!E:F,2,0)</f>
        <v>#N/A</v>
      </c>
      <c r="P8415" s="3"/>
      <c r="Q8415" s="55" t="e">
        <f>VLOOKUP($P$1&amp;P8415,定价因子!$E:$F,2,0)</f>
        <v>#N/A</v>
      </c>
      <c r="R8415" s="3"/>
      <c r="S8415" s="77" t="e">
        <f>VLOOKUP($R$1&amp;R8415,定价因子!$E:$F,2,0)</f>
        <v>#N/A</v>
      </c>
      <c r="T8415" s="61"/>
      <c r="U8415" s="63"/>
      <c r="V8415" s="63"/>
      <c r="W8415" s="63"/>
      <c r="X8415" s="3"/>
    </row>
    <row r="8416" spans="1:24">
      <c r="A8416" s="3"/>
      <c r="B8416" s="3"/>
      <c r="C8416" s="3"/>
      <c r="D8416" s="3"/>
      <c r="E8416" s="79"/>
      <c r="F8416" s="3"/>
      <c r="G8416" s="77" t="e">
        <f>VLOOKUP($F$1&amp;F8416,定价因子!E:F,2,0)</f>
        <v>#N/A</v>
      </c>
      <c r="H8416" s="3"/>
      <c r="I8416" s="77" t="e">
        <f>VLOOKUP($H$1&amp;H8416,定价因子!E:F,2,0)</f>
        <v>#N/A</v>
      </c>
      <c r="J8416" s="3"/>
      <c r="K8416" s="77" t="e">
        <f>VLOOKUP($J$1&amp;J8416,定价因子!E:F,2,0)</f>
        <v>#N/A</v>
      </c>
      <c r="L8416" s="3"/>
      <c r="M8416" s="77" t="e">
        <f>VLOOKUP($L$1&amp;L8416,定价因子!E:F,2,0)</f>
        <v>#N/A</v>
      </c>
      <c r="N8416" s="3"/>
      <c r="O8416" s="77" t="e">
        <f>VLOOKUP($N$1&amp;N8416,定价因子!E:F,2,0)</f>
        <v>#N/A</v>
      </c>
      <c r="P8416" s="3"/>
      <c r="Q8416" s="55" t="e">
        <f>VLOOKUP($P$1&amp;P8416,定价因子!$E:$F,2,0)</f>
        <v>#N/A</v>
      </c>
      <c r="R8416" s="3"/>
      <c r="S8416" s="77" t="e">
        <f>VLOOKUP($R$1&amp;R8416,定价因子!$E:$F,2,0)</f>
        <v>#N/A</v>
      </c>
      <c r="T8416" s="61"/>
      <c r="U8416" s="63"/>
      <c r="V8416" s="63"/>
      <c r="W8416" s="63"/>
      <c r="X8416" s="3"/>
    </row>
    <row r="8417" spans="1:24">
      <c r="A8417" s="3"/>
      <c r="B8417" s="3"/>
      <c r="C8417" s="3"/>
      <c r="D8417" s="3"/>
      <c r="E8417" s="79"/>
      <c r="F8417" s="3"/>
      <c r="G8417" s="77" t="e">
        <f>VLOOKUP($F$1&amp;F8417,定价因子!E:F,2,0)</f>
        <v>#N/A</v>
      </c>
      <c r="H8417" s="3"/>
      <c r="I8417" s="77" t="e">
        <f>VLOOKUP($H$1&amp;H8417,定价因子!E:F,2,0)</f>
        <v>#N/A</v>
      </c>
      <c r="J8417" s="3"/>
      <c r="K8417" s="77" t="e">
        <f>VLOOKUP($J$1&amp;J8417,定价因子!E:F,2,0)</f>
        <v>#N/A</v>
      </c>
      <c r="L8417" s="3"/>
      <c r="M8417" s="77" t="e">
        <f>VLOOKUP($L$1&amp;L8417,定价因子!E:F,2,0)</f>
        <v>#N/A</v>
      </c>
      <c r="N8417" s="3"/>
      <c r="O8417" s="77" t="e">
        <f>VLOOKUP($N$1&amp;N8417,定价因子!E:F,2,0)</f>
        <v>#N/A</v>
      </c>
      <c r="P8417" s="3"/>
      <c r="Q8417" s="55" t="e">
        <f>VLOOKUP($P$1&amp;P8417,定价因子!$E:$F,2,0)</f>
        <v>#N/A</v>
      </c>
      <c r="R8417" s="3"/>
      <c r="S8417" s="77" t="e">
        <f>VLOOKUP($R$1&amp;R8417,定价因子!$E:$F,2,0)</f>
        <v>#N/A</v>
      </c>
      <c r="T8417" s="61"/>
      <c r="U8417" s="63"/>
      <c r="V8417" s="63"/>
      <c r="W8417" s="63"/>
      <c r="X8417" s="3"/>
    </row>
    <row r="8418" spans="1:24">
      <c r="A8418" s="3"/>
      <c r="B8418" s="3"/>
      <c r="C8418" s="3"/>
      <c r="D8418" s="3"/>
      <c r="E8418" s="79"/>
      <c r="F8418" s="3"/>
      <c r="G8418" s="77" t="e">
        <f>VLOOKUP($F$1&amp;F8418,定价因子!E:F,2,0)</f>
        <v>#N/A</v>
      </c>
      <c r="H8418" s="3"/>
      <c r="I8418" s="77" t="e">
        <f>VLOOKUP($H$1&amp;H8418,定价因子!E:F,2,0)</f>
        <v>#N/A</v>
      </c>
      <c r="J8418" s="3"/>
      <c r="K8418" s="77" t="e">
        <f>VLOOKUP($J$1&amp;J8418,定价因子!E:F,2,0)</f>
        <v>#N/A</v>
      </c>
      <c r="L8418" s="3"/>
      <c r="M8418" s="77" t="e">
        <f>VLOOKUP($L$1&amp;L8418,定价因子!E:F,2,0)</f>
        <v>#N/A</v>
      </c>
      <c r="N8418" s="3"/>
      <c r="O8418" s="77" t="e">
        <f>VLOOKUP($N$1&amp;N8418,定价因子!E:F,2,0)</f>
        <v>#N/A</v>
      </c>
      <c r="P8418" s="3"/>
      <c r="Q8418" s="55" t="e">
        <f>VLOOKUP($P$1&amp;P8418,定价因子!$E:$F,2,0)</f>
        <v>#N/A</v>
      </c>
      <c r="R8418" s="3"/>
      <c r="S8418" s="77" t="e">
        <f>VLOOKUP($R$1&amp;R8418,定价因子!$E:$F,2,0)</f>
        <v>#N/A</v>
      </c>
      <c r="T8418" s="61"/>
      <c r="U8418" s="63"/>
      <c r="V8418" s="63"/>
      <c r="W8418" s="63"/>
      <c r="X8418" s="3"/>
    </row>
    <row r="8419" spans="1:24">
      <c r="A8419" s="3"/>
      <c r="B8419" s="3"/>
      <c r="C8419" s="3"/>
      <c r="D8419" s="3"/>
      <c r="E8419" s="79"/>
      <c r="F8419" s="3"/>
      <c r="G8419" s="77" t="e">
        <f>VLOOKUP($F$1&amp;F8419,定价因子!E:F,2,0)</f>
        <v>#N/A</v>
      </c>
      <c r="H8419" s="3"/>
      <c r="I8419" s="77" t="e">
        <f>VLOOKUP($H$1&amp;H8419,定价因子!E:F,2,0)</f>
        <v>#N/A</v>
      </c>
      <c r="J8419" s="3"/>
      <c r="K8419" s="77" t="e">
        <f>VLOOKUP($J$1&amp;J8419,定价因子!E:F,2,0)</f>
        <v>#N/A</v>
      </c>
      <c r="L8419" s="3"/>
      <c r="M8419" s="77" t="e">
        <f>VLOOKUP($L$1&amp;L8419,定价因子!E:F,2,0)</f>
        <v>#N/A</v>
      </c>
      <c r="N8419" s="3"/>
      <c r="O8419" s="77" t="e">
        <f>VLOOKUP($N$1&amp;N8419,定价因子!E:F,2,0)</f>
        <v>#N/A</v>
      </c>
      <c r="P8419" s="3"/>
      <c r="Q8419" s="55" t="e">
        <f>VLOOKUP($P$1&amp;P8419,定价因子!$E:$F,2,0)</f>
        <v>#N/A</v>
      </c>
      <c r="R8419" s="3"/>
      <c r="S8419" s="77" t="e">
        <f>VLOOKUP($R$1&amp;R8419,定价因子!$E:$F,2,0)</f>
        <v>#N/A</v>
      </c>
      <c r="T8419" s="61"/>
      <c r="U8419" s="63"/>
      <c r="V8419" s="63"/>
      <c r="W8419" s="63"/>
      <c r="X8419" s="3"/>
    </row>
    <row r="8420" spans="1:24">
      <c r="A8420" s="3"/>
      <c r="B8420" s="3"/>
      <c r="C8420" s="3"/>
      <c r="D8420" s="3"/>
      <c r="E8420" s="79"/>
      <c r="F8420" s="3"/>
      <c r="G8420" s="77" t="e">
        <f>VLOOKUP($F$1&amp;F8420,定价因子!E:F,2,0)</f>
        <v>#N/A</v>
      </c>
      <c r="H8420" s="3"/>
      <c r="I8420" s="77" t="e">
        <f>VLOOKUP($H$1&amp;H8420,定价因子!E:F,2,0)</f>
        <v>#N/A</v>
      </c>
      <c r="J8420" s="3"/>
      <c r="K8420" s="77" t="e">
        <f>VLOOKUP($J$1&amp;J8420,定价因子!E:F,2,0)</f>
        <v>#N/A</v>
      </c>
      <c r="L8420" s="3"/>
      <c r="M8420" s="77" t="e">
        <f>VLOOKUP($L$1&amp;L8420,定价因子!E:F,2,0)</f>
        <v>#N/A</v>
      </c>
      <c r="N8420" s="3"/>
      <c r="O8420" s="77" t="e">
        <f>VLOOKUP($N$1&amp;N8420,定价因子!E:F,2,0)</f>
        <v>#N/A</v>
      </c>
      <c r="P8420" s="3"/>
      <c r="Q8420" s="55" t="e">
        <f>VLOOKUP($P$1&amp;P8420,定价因子!$E:$F,2,0)</f>
        <v>#N/A</v>
      </c>
      <c r="R8420" s="3"/>
      <c r="S8420" s="77" t="e">
        <f>VLOOKUP($R$1&amp;R8420,定价因子!$E:$F,2,0)</f>
        <v>#N/A</v>
      </c>
      <c r="T8420" s="61"/>
      <c r="U8420" s="63"/>
      <c r="V8420" s="63"/>
      <c r="W8420" s="63"/>
      <c r="X8420" s="3"/>
    </row>
    <row r="8421" spans="1:24">
      <c r="A8421" s="3"/>
      <c r="B8421" s="3"/>
      <c r="C8421" s="3"/>
      <c r="D8421" s="3"/>
      <c r="E8421" s="79"/>
      <c r="F8421" s="3"/>
      <c r="G8421" s="77" t="e">
        <f>VLOOKUP($F$1&amp;F8421,定价因子!E:F,2,0)</f>
        <v>#N/A</v>
      </c>
      <c r="H8421" s="3"/>
      <c r="I8421" s="77" t="e">
        <f>VLOOKUP($H$1&amp;H8421,定价因子!E:F,2,0)</f>
        <v>#N/A</v>
      </c>
      <c r="J8421" s="3"/>
      <c r="K8421" s="77" t="e">
        <f>VLOOKUP($J$1&amp;J8421,定价因子!E:F,2,0)</f>
        <v>#N/A</v>
      </c>
      <c r="L8421" s="3"/>
      <c r="M8421" s="77" t="e">
        <f>VLOOKUP($L$1&amp;L8421,定价因子!E:F,2,0)</f>
        <v>#N/A</v>
      </c>
      <c r="N8421" s="3"/>
      <c r="O8421" s="77" t="e">
        <f>VLOOKUP($N$1&amp;N8421,定价因子!E:F,2,0)</f>
        <v>#N/A</v>
      </c>
      <c r="P8421" s="3"/>
      <c r="Q8421" s="55" t="e">
        <f>VLOOKUP($P$1&amp;P8421,定价因子!$E:$F,2,0)</f>
        <v>#N/A</v>
      </c>
      <c r="R8421" s="3"/>
      <c r="S8421" s="77" t="e">
        <f>VLOOKUP($R$1&amp;R8421,定价因子!$E:$F,2,0)</f>
        <v>#N/A</v>
      </c>
      <c r="T8421" s="61"/>
      <c r="U8421" s="63"/>
      <c r="V8421" s="63"/>
      <c r="W8421" s="63"/>
      <c r="X8421" s="3"/>
    </row>
    <row r="8422" spans="1:24">
      <c r="A8422" s="3"/>
      <c r="B8422" s="3"/>
      <c r="C8422" s="3"/>
      <c r="D8422" s="3"/>
      <c r="E8422" s="79"/>
      <c r="F8422" s="3"/>
      <c r="G8422" s="77" t="e">
        <f>VLOOKUP($F$1&amp;F8422,定价因子!E:F,2,0)</f>
        <v>#N/A</v>
      </c>
      <c r="H8422" s="3"/>
      <c r="I8422" s="77" t="e">
        <f>VLOOKUP($H$1&amp;H8422,定价因子!E:F,2,0)</f>
        <v>#N/A</v>
      </c>
      <c r="J8422" s="3"/>
      <c r="K8422" s="77" t="e">
        <f>VLOOKUP($J$1&amp;J8422,定价因子!E:F,2,0)</f>
        <v>#N/A</v>
      </c>
      <c r="L8422" s="3"/>
      <c r="M8422" s="77" t="e">
        <f>VLOOKUP($L$1&amp;L8422,定价因子!E:F,2,0)</f>
        <v>#N/A</v>
      </c>
      <c r="N8422" s="3"/>
      <c r="O8422" s="77" t="e">
        <f>VLOOKUP($N$1&amp;N8422,定价因子!E:F,2,0)</f>
        <v>#N/A</v>
      </c>
      <c r="P8422" s="3"/>
      <c r="Q8422" s="55" t="e">
        <f>VLOOKUP($P$1&amp;P8422,定价因子!$E:$F,2,0)</f>
        <v>#N/A</v>
      </c>
      <c r="R8422" s="3"/>
      <c r="S8422" s="77" t="e">
        <f>VLOOKUP($R$1&amp;R8422,定价因子!$E:$F,2,0)</f>
        <v>#N/A</v>
      </c>
      <c r="T8422" s="61"/>
      <c r="U8422" s="63"/>
      <c r="V8422" s="63"/>
      <c r="W8422" s="63"/>
      <c r="X8422" s="3"/>
    </row>
    <row r="8423" spans="1:24">
      <c r="A8423" s="3"/>
      <c r="B8423" s="3"/>
      <c r="C8423" s="3"/>
      <c r="D8423" s="3"/>
      <c r="E8423" s="79"/>
      <c r="F8423" s="3"/>
      <c r="G8423" s="77" t="e">
        <f>VLOOKUP($F$1&amp;F8423,定价因子!E:F,2,0)</f>
        <v>#N/A</v>
      </c>
      <c r="H8423" s="3"/>
      <c r="I8423" s="77" t="e">
        <f>VLOOKUP($H$1&amp;H8423,定价因子!E:F,2,0)</f>
        <v>#N/A</v>
      </c>
      <c r="J8423" s="3"/>
      <c r="K8423" s="77" t="e">
        <f>VLOOKUP($J$1&amp;J8423,定价因子!E:F,2,0)</f>
        <v>#N/A</v>
      </c>
      <c r="L8423" s="3"/>
      <c r="M8423" s="77" t="e">
        <f>VLOOKUP($L$1&amp;L8423,定价因子!E:F,2,0)</f>
        <v>#N/A</v>
      </c>
      <c r="N8423" s="3"/>
      <c r="O8423" s="77" t="e">
        <f>VLOOKUP($N$1&amp;N8423,定价因子!E:F,2,0)</f>
        <v>#N/A</v>
      </c>
      <c r="P8423" s="3"/>
      <c r="Q8423" s="55" t="e">
        <f>VLOOKUP($P$1&amp;P8423,定价因子!$E:$F,2,0)</f>
        <v>#N/A</v>
      </c>
      <c r="R8423" s="3"/>
      <c r="S8423" s="77" t="e">
        <f>VLOOKUP($R$1&amp;R8423,定价因子!$E:$F,2,0)</f>
        <v>#N/A</v>
      </c>
      <c r="T8423" s="61"/>
      <c r="U8423" s="63"/>
      <c r="V8423" s="63"/>
      <c r="W8423" s="63"/>
      <c r="X8423" s="3"/>
    </row>
    <row r="8424" spans="1:24">
      <c r="A8424" s="3"/>
      <c r="B8424" s="3"/>
      <c r="C8424" s="3"/>
      <c r="D8424" s="3"/>
      <c r="E8424" s="79"/>
      <c r="F8424" s="3"/>
      <c r="G8424" s="77" t="e">
        <f>VLOOKUP($F$1&amp;F8424,定价因子!E:F,2,0)</f>
        <v>#N/A</v>
      </c>
      <c r="H8424" s="3"/>
      <c r="I8424" s="77" t="e">
        <f>VLOOKUP($H$1&amp;H8424,定价因子!E:F,2,0)</f>
        <v>#N/A</v>
      </c>
      <c r="J8424" s="3"/>
      <c r="K8424" s="77" t="e">
        <f>VLOOKUP($J$1&amp;J8424,定价因子!E:F,2,0)</f>
        <v>#N/A</v>
      </c>
      <c r="L8424" s="3"/>
      <c r="M8424" s="77" t="e">
        <f>VLOOKUP($L$1&amp;L8424,定价因子!E:F,2,0)</f>
        <v>#N/A</v>
      </c>
      <c r="N8424" s="3"/>
      <c r="O8424" s="77" t="e">
        <f>VLOOKUP($N$1&amp;N8424,定价因子!E:F,2,0)</f>
        <v>#N/A</v>
      </c>
      <c r="P8424" s="3"/>
      <c r="Q8424" s="55" t="e">
        <f>VLOOKUP($P$1&amp;P8424,定价因子!$E:$F,2,0)</f>
        <v>#N/A</v>
      </c>
      <c r="R8424" s="3"/>
      <c r="S8424" s="77" t="e">
        <f>VLOOKUP($R$1&amp;R8424,定价因子!$E:$F,2,0)</f>
        <v>#N/A</v>
      </c>
      <c r="T8424" s="61"/>
      <c r="U8424" s="63"/>
      <c r="V8424" s="63"/>
      <c r="W8424" s="63"/>
      <c r="X8424" s="3"/>
    </row>
    <row r="8425" spans="1:24">
      <c r="A8425" s="3"/>
      <c r="B8425" s="3"/>
      <c r="C8425" s="3"/>
      <c r="D8425" s="3"/>
      <c r="E8425" s="79"/>
      <c r="F8425" s="3"/>
      <c r="G8425" s="77" t="e">
        <f>VLOOKUP($F$1&amp;F8425,定价因子!E:F,2,0)</f>
        <v>#N/A</v>
      </c>
      <c r="H8425" s="3"/>
      <c r="I8425" s="77" t="e">
        <f>VLOOKUP($H$1&amp;H8425,定价因子!E:F,2,0)</f>
        <v>#N/A</v>
      </c>
      <c r="J8425" s="3"/>
      <c r="K8425" s="77" t="e">
        <f>VLOOKUP($J$1&amp;J8425,定价因子!E:F,2,0)</f>
        <v>#N/A</v>
      </c>
      <c r="L8425" s="3"/>
      <c r="M8425" s="77" t="e">
        <f>VLOOKUP($L$1&amp;L8425,定价因子!E:F,2,0)</f>
        <v>#N/A</v>
      </c>
      <c r="N8425" s="3"/>
      <c r="O8425" s="77" t="e">
        <f>VLOOKUP($N$1&amp;N8425,定价因子!E:F,2,0)</f>
        <v>#N/A</v>
      </c>
      <c r="P8425" s="3"/>
      <c r="Q8425" s="55" t="e">
        <f>VLOOKUP($P$1&amp;P8425,定价因子!$E:$F,2,0)</f>
        <v>#N/A</v>
      </c>
      <c r="R8425" s="3"/>
      <c r="S8425" s="77" t="e">
        <f>VLOOKUP($R$1&amp;R8425,定价因子!$E:$F,2,0)</f>
        <v>#N/A</v>
      </c>
      <c r="T8425" s="61"/>
      <c r="U8425" s="63"/>
      <c r="V8425" s="63"/>
      <c r="W8425" s="63"/>
      <c r="X8425" s="3"/>
    </row>
    <row r="8426" spans="1:24">
      <c r="A8426" s="3"/>
      <c r="B8426" s="3"/>
      <c r="C8426" s="3"/>
      <c r="D8426" s="3"/>
      <c r="E8426" s="79"/>
      <c r="F8426" s="3"/>
      <c r="G8426" s="77" t="e">
        <f>VLOOKUP($F$1&amp;F8426,定价因子!E:F,2,0)</f>
        <v>#N/A</v>
      </c>
      <c r="H8426" s="3"/>
      <c r="I8426" s="77" t="e">
        <f>VLOOKUP($H$1&amp;H8426,定价因子!E:F,2,0)</f>
        <v>#N/A</v>
      </c>
      <c r="J8426" s="3"/>
      <c r="K8426" s="77" t="e">
        <f>VLOOKUP($J$1&amp;J8426,定价因子!E:F,2,0)</f>
        <v>#N/A</v>
      </c>
      <c r="L8426" s="3"/>
      <c r="M8426" s="77" t="e">
        <f>VLOOKUP($L$1&amp;L8426,定价因子!E:F,2,0)</f>
        <v>#N/A</v>
      </c>
      <c r="N8426" s="3"/>
      <c r="O8426" s="77" t="e">
        <f>VLOOKUP($N$1&amp;N8426,定价因子!E:F,2,0)</f>
        <v>#N/A</v>
      </c>
      <c r="P8426" s="3"/>
      <c r="Q8426" s="55" t="e">
        <f>VLOOKUP($P$1&amp;P8426,定价因子!$E:$F,2,0)</f>
        <v>#N/A</v>
      </c>
      <c r="R8426" s="3"/>
      <c r="S8426" s="77" t="e">
        <f>VLOOKUP($R$1&amp;R8426,定价因子!$E:$F,2,0)</f>
        <v>#N/A</v>
      </c>
      <c r="T8426" s="61"/>
      <c r="U8426" s="63"/>
      <c r="V8426" s="63"/>
      <c r="W8426" s="63"/>
      <c r="X8426" s="3"/>
    </row>
    <row r="8427" spans="1:24">
      <c r="A8427" s="3"/>
      <c r="B8427" s="3"/>
      <c r="C8427" s="3"/>
      <c r="D8427" s="3"/>
      <c r="E8427" s="79"/>
      <c r="F8427" s="3"/>
      <c r="G8427" s="77" t="e">
        <f>VLOOKUP($F$1&amp;F8427,定价因子!E:F,2,0)</f>
        <v>#N/A</v>
      </c>
      <c r="H8427" s="3"/>
      <c r="I8427" s="77" t="e">
        <f>VLOOKUP($H$1&amp;H8427,定价因子!E:F,2,0)</f>
        <v>#N/A</v>
      </c>
      <c r="J8427" s="3"/>
      <c r="K8427" s="77" t="e">
        <f>VLOOKUP($J$1&amp;J8427,定价因子!E:F,2,0)</f>
        <v>#N/A</v>
      </c>
      <c r="L8427" s="3"/>
      <c r="M8427" s="77" t="e">
        <f>VLOOKUP($L$1&amp;L8427,定价因子!E:F,2,0)</f>
        <v>#N/A</v>
      </c>
      <c r="N8427" s="3"/>
      <c r="O8427" s="77" t="e">
        <f>VLOOKUP($N$1&amp;N8427,定价因子!E:F,2,0)</f>
        <v>#N/A</v>
      </c>
      <c r="P8427" s="3"/>
      <c r="Q8427" s="55" t="e">
        <f>VLOOKUP($P$1&amp;P8427,定价因子!$E:$F,2,0)</f>
        <v>#N/A</v>
      </c>
      <c r="R8427" s="3"/>
      <c r="S8427" s="77" t="e">
        <f>VLOOKUP($R$1&amp;R8427,定价因子!$E:$F,2,0)</f>
        <v>#N/A</v>
      </c>
      <c r="T8427" s="61"/>
      <c r="U8427" s="63"/>
      <c r="V8427" s="63"/>
      <c r="W8427" s="63"/>
      <c r="X8427" s="3"/>
    </row>
    <row r="8428" spans="1:24">
      <c r="A8428" s="3"/>
      <c r="B8428" s="3"/>
      <c r="C8428" s="3"/>
      <c r="D8428" s="3"/>
      <c r="E8428" s="79"/>
      <c r="F8428" s="3"/>
      <c r="G8428" s="77" t="e">
        <f>VLOOKUP($F$1&amp;F8428,定价因子!E:F,2,0)</f>
        <v>#N/A</v>
      </c>
      <c r="H8428" s="3"/>
      <c r="I8428" s="77" t="e">
        <f>VLOOKUP($H$1&amp;H8428,定价因子!E:F,2,0)</f>
        <v>#N/A</v>
      </c>
      <c r="J8428" s="3"/>
      <c r="K8428" s="77" t="e">
        <f>VLOOKUP($J$1&amp;J8428,定价因子!E:F,2,0)</f>
        <v>#N/A</v>
      </c>
      <c r="L8428" s="3"/>
      <c r="M8428" s="77" t="e">
        <f>VLOOKUP($L$1&amp;L8428,定价因子!E:F,2,0)</f>
        <v>#N/A</v>
      </c>
      <c r="N8428" s="3"/>
      <c r="O8428" s="77" t="e">
        <f>VLOOKUP($N$1&amp;N8428,定价因子!E:F,2,0)</f>
        <v>#N/A</v>
      </c>
      <c r="P8428" s="3"/>
      <c r="Q8428" s="55" t="e">
        <f>VLOOKUP($P$1&amp;P8428,定价因子!$E:$F,2,0)</f>
        <v>#N/A</v>
      </c>
      <c r="R8428" s="3"/>
      <c r="S8428" s="77" t="e">
        <f>VLOOKUP($R$1&amp;R8428,定价因子!$E:$F,2,0)</f>
        <v>#N/A</v>
      </c>
      <c r="T8428" s="61"/>
      <c r="U8428" s="63"/>
      <c r="V8428" s="63"/>
      <c r="W8428" s="63"/>
      <c r="X8428" s="3"/>
    </row>
    <row r="8429" spans="1:24">
      <c r="A8429" s="3"/>
      <c r="B8429" s="3"/>
      <c r="C8429" s="3"/>
      <c r="D8429" s="3"/>
      <c r="E8429" s="79"/>
      <c r="F8429" s="3"/>
      <c r="G8429" s="77" t="e">
        <f>VLOOKUP($F$1&amp;F8429,定价因子!E:F,2,0)</f>
        <v>#N/A</v>
      </c>
      <c r="H8429" s="3"/>
      <c r="I8429" s="77" t="e">
        <f>VLOOKUP($H$1&amp;H8429,定价因子!E:F,2,0)</f>
        <v>#N/A</v>
      </c>
      <c r="J8429" s="3"/>
      <c r="K8429" s="77" t="e">
        <f>VLOOKUP($J$1&amp;J8429,定价因子!E:F,2,0)</f>
        <v>#N/A</v>
      </c>
      <c r="L8429" s="3"/>
      <c r="M8429" s="77" t="e">
        <f>VLOOKUP($L$1&amp;L8429,定价因子!E:F,2,0)</f>
        <v>#N/A</v>
      </c>
      <c r="N8429" s="3"/>
      <c r="O8429" s="77" t="e">
        <f>VLOOKUP($N$1&amp;N8429,定价因子!E:F,2,0)</f>
        <v>#N/A</v>
      </c>
      <c r="P8429" s="3"/>
      <c r="Q8429" s="55" t="e">
        <f>VLOOKUP($P$1&amp;P8429,定价因子!$E:$F,2,0)</f>
        <v>#N/A</v>
      </c>
      <c r="R8429" s="3"/>
      <c r="S8429" s="77" t="e">
        <f>VLOOKUP($R$1&amp;R8429,定价因子!$E:$F,2,0)</f>
        <v>#N/A</v>
      </c>
      <c r="T8429" s="61"/>
      <c r="U8429" s="63"/>
      <c r="V8429" s="63"/>
      <c r="W8429" s="63"/>
      <c r="X8429" s="3"/>
    </row>
    <row r="8430" spans="1:24">
      <c r="A8430" s="3"/>
      <c r="B8430" s="3"/>
      <c r="C8430" s="3"/>
      <c r="D8430" s="3"/>
      <c r="E8430" s="79"/>
      <c r="F8430" s="3"/>
      <c r="G8430" s="77" t="e">
        <f>VLOOKUP($F$1&amp;F8430,定价因子!E:F,2,0)</f>
        <v>#N/A</v>
      </c>
      <c r="H8430" s="3"/>
      <c r="I8430" s="77" t="e">
        <f>VLOOKUP($H$1&amp;H8430,定价因子!E:F,2,0)</f>
        <v>#N/A</v>
      </c>
      <c r="J8430" s="3"/>
      <c r="K8430" s="77" t="e">
        <f>VLOOKUP($J$1&amp;J8430,定价因子!E:F,2,0)</f>
        <v>#N/A</v>
      </c>
      <c r="L8430" s="3"/>
      <c r="M8430" s="77" t="e">
        <f>VLOOKUP($L$1&amp;L8430,定价因子!E:F,2,0)</f>
        <v>#N/A</v>
      </c>
      <c r="N8430" s="3"/>
      <c r="O8430" s="77" t="e">
        <f>VLOOKUP($N$1&amp;N8430,定价因子!E:F,2,0)</f>
        <v>#N/A</v>
      </c>
      <c r="P8430" s="3"/>
      <c r="Q8430" s="55" t="e">
        <f>VLOOKUP($P$1&amp;P8430,定价因子!$E:$F,2,0)</f>
        <v>#N/A</v>
      </c>
      <c r="R8430" s="3"/>
      <c r="S8430" s="77" t="e">
        <f>VLOOKUP($R$1&amp;R8430,定价因子!$E:$F,2,0)</f>
        <v>#N/A</v>
      </c>
      <c r="T8430" s="61"/>
      <c r="U8430" s="63"/>
      <c r="V8430" s="63"/>
      <c r="W8430" s="63"/>
      <c r="X8430" s="3"/>
    </row>
    <row r="8431" spans="1:24">
      <c r="A8431" s="3"/>
      <c r="B8431" s="3"/>
      <c r="C8431" s="3"/>
      <c r="D8431" s="3"/>
      <c r="E8431" s="79"/>
      <c r="F8431" s="3"/>
      <c r="G8431" s="77" t="e">
        <f>VLOOKUP($F$1&amp;F8431,定价因子!E:F,2,0)</f>
        <v>#N/A</v>
      </c>
      <c r="H8431" s="3"/>
      <c r="I8431" s="77" t="e">
        <f>VLOOKUP($H$1&amp;H8431,定价因子!E:F,2,0)</f>
        <v>#N/A</v>
      </c>
      <c r="J8431" s="3"/>
      <c r="K8431" s="77" t="e">
        <f>VLOOKUP($J$1&amp;J8431,定价因子!E:F,2,0)</f>
        <v>#N/A</v>
      </c>
      <c r="L8431" s="3"/>
      <c r="M8431" s="77" t="e">
        <f>VLOOKUP($L$1&amp;L8431,定价因子!E:F,2,0)</f>
        <v>#N/A</v>
      </c>
      <c r="N8431" s="3"/>
      <c r="O8431" s="77" t="e">
        <f>VLOOKUP($N$1&amp;N8431,定价因子!E:F,2,0)</f>
        <v>#N/A</v>
      </c>
      <c r="P8431" s="3"/>
      <c r="Q8431" s="55" t="e">
        <f>VLOOKUP($P$1&amp;P8431,定价因子!$E:$F,2,0)</f>
        <v>#N/A</v>
      </c>
      <c r="R8431" s="3"/>
      <c r="S8431" s="77" t="e">
        <f>VLOOKUP($R$1&amp;R8431,定价因子!$E:$F,2,0)</f>
        <v>#N/A</v>
      </c>
      <c r="T8431" s="61"/>
      <c r="U8431" s="63"/>
      <c r="V8431" s="63"/>
      <c r="W8431" s="63"/>
      <c r="X8431" s="3"/>
    </row>
    <row r="8432" spans="1:24">
      <c r="A8432" s="3"/>
      <c r="B8432" s="3"/>
      <c r="C8432" s="3"/>
      <c r="D8432" s="3"/>
      <c r="E8432" s="79"/>
      <c r="F8432" s="3"/>
      <c r="G8432" s="77" t="e">
        <f>VLOOKUP($F$1&amp;F8432,定价因子!E:F,2,0)</f>
        <v>#N/A</v>
      </c>
      <c r="H8432" s="3"/>
      <c r="I8432" s="77" t="e">
        <f>VLOOKUP($H$1&amp;H8432,定价因子!E:F,2,0)</f>
        <v>#N/A</v>
      </c>
      <c r="J8432" s="3"/>
      <c r="K8432" s="77" t="e">
        <f>VLOOKUP($J$1&amp;J8432,定价因子!E:F,2,0)</f>
        <v>#N/A</v>
      </c>
      <c r="L8432" s="3"/>
      <c r="M8432" s="77" t="e">
        <f>VLOOKUP($L$1&amp;L8432,定价因子!E:F,2,0)</f>
        <v>#N/A</v>
      </c>
      <c r="N8432" s="3"/>
      <c r="O8432" s="77" t="e">
        <f>VLOOKUP($N$1&amp;N8432,定价因子!E:F,2,0)</f>
        <v>#N/A</v>
      </c>
      <c r="P8432" s="3"/>
      <c r="Q8432" s="55" t="e">
        <f>VLOOKUP($P$1&amp;P8432,定价因子!$E:$F,2,0)</f>
        <v>#N/A</v>
      </c>
      <c r="R8432" s="3"/>
      <c r="S8432" s="77" t="e">
        <f>VLOOKUP($R$1&amp;R8432,定价因子!$E:$F,2,0)</f>
        <v>#N/A</v>
      </c>
      <c r="T8432" s="61"/>
      <c r="U8432" s="63"/>
      <c r="V8432" s="63"/>
      <c r="W8432" s="63"/>
      <c r="X8432" s="3"/>
    </row>
    <row r="8433" spans="1:24">
      <c r="A8433" s="3"/>
      <c r="B8433" s="3"/>
      <c r="C8433" s="3"/>
      <c r="D8433" s="3"/>
      <c r="E8433" s="79"/>
      <c r="F8433" s="3"/>
      <c r="G8433" s="77" t="e">
        <f>VLOOKUP($F$1&amp;F8433,定价因子!E:F,2,0)</f>
        <v>#N/A</v>
      </c>
      <c r="H8433" s="3"/>
      <c r="I8433" s="77" t="e">
        <f>VLOOKUP($H$1&amp;H8433,定价因子!E:F,2,0)</f>
        <v>#N/A</v>
      </c>
      <c r="J8433" s="3"/>
      <c r="K8433" s="77" t="e">
        <f>VLOOKUP($J$1&amp;J8433,定价因子!E:F,2,0)</f>
        <v>#N/A</v>
      </c>
      <c r="L8433" s="3"/>
      <c r="M8433" s="77" t="e">
        <f>VLOOKUP($L$1&amp;L8433,定价因子!E:F,2,0)</f>
        <v>#N/A</v>
      </c>
      <c r="N8433" s="3"/>
      <c r="O8433" s="77" t="e">
        <f>VLOOKUP($N$1&amp;N8433,定价因子!E:F,2,0)</f>
        <v>#N/A</v>
      </c>
      <c r="P8433" s="3"/>
      <c r="Q8433" s="55" t="e">
        <f>VLOOKUP($P$1&amp;P8433,定价因子!$E:$F,2,0)</f>
        <v>#N/A</v>
      </c>
      <c r="R8433" s="3"/>
      <c r="S8433" s="77" t="e">
        <f>VLOOKUP($R$1&amp;R8433,定价因子!$E:$F,2,0)</f>
        <v>#N/A</v>
      </c>
      <c r="T8433" s="61"/>
      <c r="U8433" s="63"/>
      <c r="V8433" s="63"/>
      <c r="W8433" s="63"/>
      <c r="X8433" s="3"/>
    </row>
    <row r="8434" spans="1:24">
      <c r="A8434" s="3"/>
      <c r="B8434" s="3"/>
      <c r="C8434" s="3"/>
      <c r="D8434" s="3"/>
      <c r="E8434" s="79"/>
      <c r="F8434" s="3"/>
      <c r="G8434" s="77" t="e">
        <f>VLOOKUP($F$1&amp;F8434,定价因子!E:F,2,0)</f>
        <v>#N/A</v>
      </c>
      <c r="H8434" s="3"/>
      <c r="I8434" s="77" t="e">
        <f>VLOOKUP($H$1&amp;H8434,定价因子!E:F,2,0)</f>
        <v>#N/A</v>
      </c>
      <c r="J8434" s="3"/>
      <c r="K8434" s="77" t="e">
        <f>VLOOKUP($J$1&amp;J8434,定价因子!E:F,2,0)</f>
        <v>#N/A</v>
      </c>
      <c r="L8434" s="3"/>
      <c r="M8434" s="77" t="e">
        <f>VLOOKUP($L$1&amp;L8434,定价因子!E:F,2,0)</f>
        <v>#N/A</v>
      </c>
      <c r="N8434" s="3"/>
      <c r="O8434" s="77" t="e">
        <f>VLOOKUP($N$1&amp;N8434,定价因子!E:F,2,0)</f>
        <v>#N/A</v>
      </c>
      <c r="P8434" s="3"/>
      <c r="Q8434" s="55" t="e">
        <f>VLOOKUP($P$1&amp;P8434,定价因子!$E:$F,2,0)</f>
        <v>#N/A</v>
      </c>
      <c r="R8434" s="3"/>
      <c r="S8434" s="77" t="e">
        <f>VLOOKUP($R$1&amp;R8434,定价因子!$E:$F,2,0)</f>
        <v>#N/A</v>
      </c>
      <c r="T8434" s="61"/>
      <c r="U8434" s="63"/>
      <c r="V8434" s="63"/>
      <c r="W8434" s="63"/>
      <c r="X8434" s="3"/>
    </row>
    <row r="8435" spans="1:24">
      <c r="A8435" s="3"/>
      <c r="B8435" s="3"/>
      <c r="C8435" s="3"/>
      <c r="D8435" s="3"/>
      <c r="E8435" s="79"/>
      <c r="F8435" s="3"/>
      <c r="G8435" s="77" t="e">
        <f>VLOOKUP($F$1&amp;F8435,定价因子!E:F,2,0)</f>
        <v>#N/A</v>
      </c>
      <c r="H8435" s="3"/>
      <c r="I8435" s="77" t="e">
        <f>VLOOKUP($H$1&amp;H8435,定价因子!E:F,2,0)</f>
        <v>#N/A</v>
      </c>
      <c r="J8435" s="3"/>
      <c r="K8435" s="77" t="e">
        <f>VLOOKUP($J$1&amp;J8435,定价因子!E:F,2,0)</f>
        <v>#N/A</v>
      </c>
      <c r="L8435" s="3"/>
      <c r="M8435" s="77" t="e">
        <f>VLOOKUP($L$1&amp;L8435,定价因子!E:F,2,0)</f>
        <v>#N/A</v>
      </c>
      <c r="N8435" s="3"/>
      <c r="O8435" s="77" t="e">
        <f>VLOOKUP($N$1&amp;N8435,定价因子!E:F,2,0)</f>
        <v>#N/A</v>
      </c>
      <c r="P8435" s="3"/>
      <c r="Q8435" s="55" t="e">
        <f>VLOOKUP($P$1&amp;P8435,定价因子!$E:$F,2,0)</f>
        <v>#N/A</v>
      </c>
      <c r="R8435" s="3"/>
      <c r="S8435" s="77" t="e">
        <f>VLOOKUP($R$1&amp;R8435,定价因子!$E:$F,2,0)</f>
        <v>#N/A</v>
      </c>
      <c r="T8435" s="61"/>
      <c r="U8435" s="63"/>
      <c r="V8435" s="63"/>
      <c r="W8435" s="63"/>
      <c r="X8435" s="3"/>
    </row>
    <row r="8436" spans="1:24">
      <c r="A8436" s="3"/>
      <c r="B8436" s="3"/>
      <c r="C8436" s="3"/>
      <c r="D8436" s="3"/>
      <c r="E8436" s="79"/>
      <c r="F8436" s="3"/>
      <c r="G8436" s="77" t="e">
        <f>VLOOKUP($F$1&amp;F8436,定价因子!E:F,2,0)</f>
        <v>#N/A</v>
      </c>
      <c r="H8436" s="3"/>
      <c r="I8436" s="77" t="e">
        <f>VLOOKUP($H$1&amp;H8436,定价因子!E:F,2,0)</f>
        <v>#N/A</v>
      </c>
      <c r="J8436" s="3"/>
      <c r="K8436" s="77" t="e">
        <f>VLOOKUP($J$1&amp;J8436,定价因子!E:F,2,0)</f>
        <v>#N/A</v>
      </c>
      <c r="L8436" s="3"/>
      <c r="M8436" s="77" t="e">
        <f>VLOOKUP($L$1&amp;L8436,定价因子!E:F,2,0)</f>
        <v>#N/A</v>
      </c>
      <c r="N8436" s="3"/>
      <c r="O8436" s="77" t="e">
        <f>VLOOKUP($N$1&amp;N8436,定价因子!E:F,2,0)</f>
        <v>#N/A</v>
      </c>
      <c r="P8436" s="3"/>
      <c r="Q8436" s="55" t="e">
        <f>VLOOKUP($P$1&amp;P8436,定价因子!$E:$F,2,0)</f>
        <v>#N/A</v>
      </c>
      <c r="R8436" s="3"/>
      <c r="S8436" s="77" t="e">
        <f>VLOOKUP($R$1&amp;R8436,定价因子!$E:$F,2,0)</f>
        <v>#N/A</v>
      </c>
      <c r="T8436" s="61"/>
      <c r="U8436" s="63"/>
      <c r="V8436" s="63"/>
      <c r="W8436" s="63"/>
      <c r="X8436" s="3"/>
    </row>
    <row r="8437" spans="1:24">
      <c r="A8437" s="3"/>
      <c r="B8437" s="3"/>
      <c r="C8437" s="3"/>
      <c r="D8437" s="3"/>
      <c r="E8437" s="79"/>
      <c r="F8437" s="3"/>
      <c r="G8437" s="77" t="e">
        <f>VLOOKUP($F$1&amp;F8437,定价因子!E:F,2,0)</f>
        <v>#N/A</v>
      </c>
      <c r="H8437" s="3"/>
      <c r="I8437" s="77" t="e">
        <f>VLOOKUP($H$1&amp;H8437,定价因子!E:F,2,0)</f>
        <v>#N/A</v>
      </c>
      <c r="J8437" s="3"/>
      <c r="K8437" s="77" t="e">
        <f>VLOOKUP($J$1&amp;J8437,定价因子!E:F,2,0)</f>
        <v>#N/A</v>
      </c>
      <c r="L8437" s="3"/>
      <c r="M8437" s="77" t="e">
        <f>VLOOKUP($L$1&amp;L8437,定价因子!E:F,2,0)</f>
        <v>#N/A</v>
      </c>
      <c r="N8437" s="3"/>
      <c r="O8437" s="77" t="e">
        <f>VLOOKUP($N$1&amp;N8437,定价因子!E:F,2,0)</f>
        <v>#N/A</v>
      </c>
      <c r="P8437" s="3"/>
      <c r="Q8437" s="55" t="e">
        <f>VLOOKUP($P$1&amp;P8437,定价因子!$E:$F,2,0)</f>
        <v>#N/A</v>
      </c>
      <c r="R8437" s="3"/>
      <c r="S8437" s="77" t="e">
        <f>VLOOKUP($R$1&amp;R8437,定价因子!$E:$F,2,0)</f>
        <v>#N/A</v>
      </c>
      <c r="T8437" s="61"/>
      <c r="U8437" s="63"/>
      <c r="V8437" s="63"/>
      <c r="W8437" s="63"/>
      <c r="X8437" s="3"/>
    </row>
    <row r="8438" spans="1:24">
      <c r="A8438" s="3"/>
      <c r="B8438" s="3"/>
      <c r="C8438" s="3"/>
      <c r="D8438" s="3"/>
      <c r="E8438" s="79"/>
      <c r="F8438" s="3"/>
      <c r="G8438" s="77" t="e">
        <f>VLOOKUP($F$1&amp;F8438,定价因子!E:F,2,0)</f>
        <v>#N/A</v>
      </c>
      <c r="H8438" s="3"/>
      <c r="I8438" s="77" t="e">
        <f>VLOOKUP($H$1&amp;H8438,定价因子!E:F,2,0)</f>
        <v>#N/A</v>
      </c>
      <c r="J8438" s="3"/>
      <c r="K8438" s="77" t="e">
        <f>VLOOKUP($J$1&amp;J8438,定价因子!E:F,2,0)</f>
        <v>#N/A</v>
      </c>
      <c r="L8438" s="3"/>
      <c r="M8438" s="77" t="e">
        <f>VLOOKUP($L$1&amp;L8438,定价因子!E:F,2,0)</f>
        <v>#N/A</v>
      </c>
      <c r="N8438" s="3"/>
      <c r="O8438" s="77" t="e">
        <f>VLOOKUP($N$1&amp;N8438,定价因子!E:F,2,0)</f>
        <v>#N/A</v>
      </c>
      <c r="P8438" s="3"/>
      <c r="Q8438" s="55" t="e">
        <f>VLOOKUP($P$1&amp;P8438,定价因子!$E:$F,2,0)</f>
        <v>#N/A</v>
      </c>
      <c r="R8438" s="3"/>
      <c r="S8438" s="77" t="e">
        <f>VLOOKUP($R$1&amp;R8438,定价因子!$E:$F,2,0)</f>
        <v>#N/A</v>
      </c>
      <c r="T8438" s="61"/>
      <c r="U8438" s="63"/>
      <c r="V8438" s="63"/>
      <c r="W8438" s="63"/>
      <c r="X8438" s="3"/>
    </row>
    <row r="8439" spans="1:24">
      <c r="A8439" s="3"/>
      <c r="B8439" s="3"/>
      <c r="C8439" s="3"/>
      <c r="D8439" s="3"/>
      <c r="E8439" s="79"/>
      <c r="F8439" s="3"/>
      <c r="G8439" s="77" t="e">
        <f>VLOOKUP($F$1&amp;F8439,定价因子!E:F,2,0)</f>
        <v>#N/A</v>
      </c>
      <c r="H8439" s="3"/>
      <c r="I8439" s="77" t="e">
        <f>VLOOKUP($H$1&amp;H8439,定价因子!E:F,2,0)</f>
        <v>#N/A</v>
      </c>
      <c r="J8439" s="3"/>
      <c r="K8439" s="77" t="e">
        <f>VLOOKUP($J$1&amp;J8439,定价因子!E:F,2,0)</f>
        <v>#N/A</v>
      </c>
      <c r="L8439" s="3"/>
      <c r="M8439" s="77" t="e">
        <f>VLOOKUP($L$1&amp;L8439,定价因子!E:F,2,0)</f>
        <v>#N/A</v>
      </c>
      <c r="N8439" s="3"/>
      <c r="O8439" s="77" t="e">
        <f>VLOOKUP($N$1&amp;N8439,定价因子!E:F,2,0)</f>
        <v>#N/A</v>
      </c>
      <c r="P8439" s="3"/>
      <c r="Q8439" s="55" t="e">
        <f>VLOOKUP($P$1&amp;P8439,定价因子!$E:$F,2,0)</f>
        <v>#N/A</v>
      </c>
      <c r="R8439" s="3"/>
      <c r="S8439" s="77" t="e">
        <f>VLOOKUP($R$1&amp;R8439,定价因子!$E:$F,2,0)</f>
        <v>#N/A</v>
      </c>
      <c r="T8439" s="61"/>
      <c r="U8439" s="63"/>
      <c r="V8439" s="63"/>
      <c r="W8439" s="63"/>
      <c r="X8439" s="3"/>
    </row>
    <row r="8440" spans="1:24">
      <c r="A8440" s="3"/>
      <c r="B8440" s="3"/>
      <c r="C8440" s="3"/>
      <c r="D8440" s="3"/>
      <c r="E8440" s="79"/>
      <c r="F8440" s="3"/>
      <c r="G8440" s="77" t="e">
        <f>VLOOKUP($F$1&amp;F8440,定价因子!E:F,2,0)</f>
        <v>#N/A</v>
      </c>
      <c r="H8440" s="3"/>
      <c r="I8440" s="77" t="e">
        <f>VLOOKUP($H$1&amp;H8440,定价因子!E:F,2,0)</f>
        <v>#N/A</v>
      </c>
      <c r="J8440" s="3"/>
      <c r="K8440" s="77" t="e">
        <f>VLOOKUP($J$1&amp;J8440,定价因子!E:F,2,0)</f>
        <v>#N/A</v>
      </c>
      <c r="L8440" s="3"/>
      <c r="M8440" s="77" t="e">
        <f>VLOOKUP($L$1&amp;L8440,定价因子!E:F,2,0)</f>
        <v>#N/A</v>
      </c>
      <c r="N8440" s="3"/>
      <c r="O8440" s="77" t="e">
        <f>VLOOKUP($N$1&amp;N8440,定价因子!E:F,2,0)</f>
        <v>#N/A</v>
      </c>
      <c r="P8440" s="3"/>
      <c r="Q8440" s="55" t="e">
        <f>VLOOKUP($P$1&amp;P8440,定价因子!$E:$F,2,0)</f>
        <v>#N/A</v>
      </c>
      <c r="R8440" s="3"/>
      <c r="S8440" s="77" t="e">
        <f>VLOOKUP($R$1&amp;R8440,定价因子!$E:$F,2,0)</f>
        <v>#N/A</v>
      </c>
      <c r="T8440" s="61"/>
      <c r="U8440" s="63"/>
      <c r="V8440" s="63"/>
      <c r="W8440" s="63"/>
      <c r="X8440" s="3"/>
    </row>
    <row r="8441" spans="1:24">
      <c r="A8441" s="3"/>
      <c r="B8441" s="3"/>
      <c r="C8441" s="3"/>
      <c r="D8441" s="3"/>
      <c r="E8441" s="79"/>
      <c r="F8441" s="3"/>
      <c r="G8441" s="77" t="e">
        <f>VLOOKUP($F$1&amp;F8441,定价因子!E:F,2,0)</f>
        <v>#N/A</v>
      </c>
      <c r="H8441" s="3"/>
      <c r="I8441" s="77" t="e">
        <f>VLOOKUP($H$1&amp;H8441,定价因子!E:F,2,0)</f>
        <v>#N/A</v>
      </c>
      <c r="J8441" s="3"/>
      <c r="K8441" s="77" t="e">
        <f>VLOOKUP($J$1&amp;J8441,定价因子!E:F,2,0)</f>
        <v>#N/A</v>
      </c>
      <c r="L8441" s="3"/>
      <c r="M8441" s="77" t="e">
        <f>VLOOKUP($L$1&amp;L8441,定价因子!E:F,2,0)</f>
        <v>#N/A</v>
      </c>
      <c r="N8441" s="3"/>
      <c r="O8441" s="77" t="e">
        <f>VLOOKUP($N$1&amp;N8441,定价因子!E:F,2,0)</f>
        <v>#N/A</v>
      </c>
      <c r="P8441" s="3"/>
      <c r="Q8441" s="55" t="e">
        <f>VLOOKUP($P$1&amp;P8441,定价因子!$E:$F,2,0)</f>
        <v>#N/A</v>
      </c>
      <c r="R8441" s="3"/>
      <c r="S8441" s="77" t="e">
        <f>VLOOKUP($R$1&amp;R8441,定价因子!$E:$F,2,0)</f>
        <v>#N/A</v>
      </c>
      <c r="T8441" s="61"/>
      <c r="U8441" s="63"/>
      <c r="V8441" s="63"/>
      <c r="W8441" s="63"/>
      <c r="X8441" s="3"/>
    </row>
    <row r="8442" spans="1:24">
      <c r="A8442" s="3"/>
      <c r="B8442" s="3"/>
      <c r="C8442" s="3"/>
      <c r="D8442" s="3"/>
      <c r="E8442" s="79"/>
      <c r="F8442" s="3"/>
      <c r="G8442" s="77" t="e">
        <f>VLOOKUP($F$1&amp;F8442,定价因子!E:F,2,0)</f>
        <v>#N/A</v>
      </c>
      <c r="H8442" s="3"/>
      <c r="I8442" s="77" t="e">
        <f>VLOOKUP($H$1&amp;H8442,定价因子!E:F,2,0)</f>
        <v>#N/A</v>
      </c>
      <c r="J8442" s="3"/>
      <c r="K8442" s="77" t="e">
        <f>VLOOKUP($J$1&amp;J8442,定价因子!E:F,2,0)</f>
        <v>#N/A</v>
      </c>
      <c r="L8442" s="3"/>
      <c r="M8442" s="77" t="e">
        <f>VLOOKUP($L$1&amp;L8442,定价因子!E:F,2,0)</f>
        <v>#N/A</v>
      </c>
      <c r="N8442" s="3"/>
      <c r="O8442" s="77" t="e">
        <f>VLOOKUP($N$1&amp;N8442,定价因子!E:F,2,0)</f>
        <v>#N/A</v>
      </c>
      <c r="P8442" s="3"/>
      <c r="Q8442" s="55" t="e">
        <f>VLOOKUP($P$1&amp;P8442,定价因子!$E:$F,2,0)</f>
        <v>#N/A</v>
      </c>
      <c r="R8442" s="3"/>
      <c r="S8442" s="77" t="e">
        <f>VLOOKUP($R$1&amp;R8442,定价因子!$E:$F,2,0)</f>
        <v>#N/A</v>
      </c>
      <c r="T8442" s="61"/>
      <c r="U8442" s="63"/>
      <c r="V8442" s="63"/>
      <c r="W8442" s="63"/>
      <c r="X8442" s="3"/>
    </row>
    <row r="8443" spans="1:24">
      <c r="A8443" s="3"/>
      <c r="B8443" s="3"/>
      <c r="C8443" s="3"/>
      <c r="D8443" s="3"/>
      <c r="E8443" s="79"/>
      <c r="F8443" s="3"/>
      <c r="G8443" s="77" t="e">
        <f>VLOOKUP($F$1&amp;F8443,定价因子!E:F,2,0)</f>
        <v>#N/A</v>
      </c>
      <c r="H8443" s="3"/>
      <c r="I8443" s="77" t="e">
        <f>VLOOKUP($H$1&amp;H8443,定价因子!E:F,2,0)</f>
        <v>#N/A</v>
      </c>
      <c r="J8443" s="3"/>
      <c r="K8443" s="77" t="e">
        <f>VLOOKUP($J$1&amp;J8443,定价因子!E:F,2,0)</f>
        <v>#N/A</v>
      </c>
      <c r="L8443" s="3"/>
      <c r="M8443" s="77" t="e">
        <f>VLOOKUP($L$1&amp;L8443,定价因子!E:F,2,0)</f>
        <v>#N/A</v>
      </c>
      <c r="N8443" s="3"/>
      <c r="O8443" s="77" t="e">
        <f>VLOOKUP($N$1&amp;N8443,定价因子!E:F,2,0)</f>
        <v>#N/A</v>
      </c>
      <c r="P8443" s="3"/>
      <c r="Q8443" s="55" t="e">
        <f>VLOOKUP($P$1&amp;P8443,定价因子!$E:$F,2,0)</f>
        <v>#N/A</v>
      </c>
      <c r="R8443" s="3"/>
      <c r="S8443" s="77" t="e">
        <f>VLOOKUP($R$1&amp;R8443,定价因子!$E:$F,2,0)</f>
        <v>#N/A</v>
      </c>
      <c r="T8443" s="61"/>
      <c r="U8443" s="63"/>
      <c r="V8443" s="63"/>
      <c r="W8443" s="63"/>
      <c r="X8443" s="3"/>
    </row>
    <row r="8444" spans="1:24">
      <c r="A8444" s="3"/>
      <c r="B8444" s="3"/>
      <c r="C8444" s="3"/>
      <c r="D8444" s="3"/>
      <c r="E8444" s="79"/>
      <c r="F8444" s="3"/>
      <c r="G8444" s="77" t="e">
        <f>VLOOKUP($F$1&amp;F8444,定价因子!E:F,2,0)</f>
        <v>#N/A</v>
      </c>
      <c r="H8444" s="3"/>
      <c r="I8444" s="77" t="e">
        <f>VLOOKUP($H$1&amp;H8444,定价因子!E:F,2,0)</f>
        <v>#N/A</v>
      </c>
      <c r="J8444" s="3"/>
      <c r="K8444" s="77" t="e">
        <f>VLOOKUP($J$1&amp;J8444,定价因子!E:F,2,0)</f>
        <v>#N/A</v>
      </c>
      <c r="L8444" s="3"/>
      <c r="M8444" s="77" t="e">
        <f>VLOOKUP($L$1&amp;L8444,定价因子!E:F,2,0)</f>
        <v>#N/A</v>
      </c>
      <c r="N8444" s="3"/>
      <c r="O8444" s="77" t="e">
        <f>VLOOKUP($N$1&amp;N8444,定价因子!E:F,2,0)</f>
        <v>#N/A</v>
      </c>
      <c r="P8444" s="3"/>
      <c r="Q8444" s="55" t="e">
        <f>VLOOKUP($P$1&amp;P8444,定价因子!$E:$F,2,0)</f>
        <v>#N/A</v>
      </c>
      <c r="R8444" s="3"/>
      <c r="S8444" s="77" t="e">
        <f>VLOOKUP($R$1&amp;R8444,定价因子!$E:$F,2,0)</f>
        <v>#N/A</v>
      </c>
      <c r="T8444" s="61"/>
      <c r="U8444" s="63"/>
      <c r="V8444" s="63"/>
      <c r="W8444" s="63"/>
      <c r="X8444" s="3"/>
    </row>
    <row r="8445" spans="1:24">
      <c r="A8445" s="3"/>
      <c r="B8445" s="3"/>
      <c r="C8445" s="3"/>
      <c r="D8445" s="3"/>
      <c r="E8445" s="79"/>
      <c r="F8445" s="3"/>
      <c r="G8445" s="77" t="e">
        <f>VLOOKUP($F$1&amp;F8445,定价因子!E:F,2,0)</f>
        <v>#N/A</v>
      </c>
      <c r="H8445" s="3"/>
      <c r="I8445" s="77" t="e">
        <f>VLOOKUP($H$1&amp;H8445,定价因子!E:F,2,0)</f>
        <v>#N/A</v>
      </c>
      <c r="J8445" s="3"/>
      <c r="K8445" s="77" t="e">
        <f>VLOOKUP($J$1&amp;J8445,定价因子!E:F,2,0)</f>
        <v>#N/A</v>
      </c>
      <c r="L8445" s="3"/>
      <c r="M8445" s="77" t="e">
        <f>VLOOKUP($L$1&amp;L8445,定价因子!E:F,2,0)</f>
        <v>#N/A</v>
      </c>
      <c r="N8445" s="3"/>
      <c r="O8445" s="77" t="e">
        <f>VLOOKUP($N$1&amp;N8445,定价因子!E:F,2,0)</f>
        <v>#N/A</v>
      </c>
      <c r="P8445" s="3"/>
      <c r="Q8445" s="55" t="e">
        <f>VLOOKUP($P$1&amp;P8445,定价因子!$E:$F,2,0)</f>
        <v>#N/A</v>
      </c>
      <c r="R8445" s="3"/>
      <c r="S8445" s="77" t="e">
        <f>VLOOKUP($R$1&amp;R8445,定价因子!$E:$F,2,0)</f>
        <v>#N/A</v>
      </c>
      <c r="T8445" s="61"/>
      <c r="U8445" s="63"/>
      <c r="V8445" s="63"/>
      <c r="W8445" s="63"/>
      <c r="X8445" s="3"/>
    </row>
    <row r="8446" spans="1:24">
      <c r="A8446" s="3"/>
      <c r="B8446" s="3"/>
      <c r="C8446" s="3"/>
      <c r="D8446" s="3"/>
      <c r="E8446" s="79"/>
      <c r="F8446" s="3"/>
      <c r="G8446" s="77" t="e">
        <f>VLOOKUP($F$1&amp;F8446,定价因子!E:F,2,0)</f>
        <v>#N/A</v>
      </c>
      <c r="H8446" s="3"/>
      <c r="I8446" s="77" t="e">
        <f>VLOOKUP($H$1&amp;H8446,定价因子!E:F,2,0)</f>
        <v>#N/A</v>
      </c>
      <c r="J8446" s="3"/>
      <c r="K8446" s="77" t="e">
        <f>VLOOKUP($J$1&amp;J8446,定价因子!E:F,2,0)</f>
        <v>#N/A</v>
      </c>
      <c r="L8446" s="3"/>
      <c r="M8446" s="77" t="e">
        <f>VLOOKUP($L$1&amp;L8446,定价因子!E:F,2,0)</f>
        <v>#N/A</v>
      </c>
      <c r="N8446" s="3"/>
      <c r="O8446" s="77" t="e">
        <f>VLOOKUP($N$1&amp;N8446,定价因子!E:F,2,0)</f>
        <v>#N/A</v>
      </c>
      <c r="P8446" s="3"/>
      <c r="Q8446" s="55" t="e">
        <f>VLOOKUP($P$1&amp;P8446,定价因子!$E:$F,2,0)</f>
        <v>#N/A</v>
      </c>
      <c r="R8446" s="3"/>
      <c r="S8446" s="77" t="e">
        <f>VLOOKUP($R$1&amp;R8446,定价因子!$E:$F,2,0)</f>
        <v>#N/A</v>
      </c>
      <c r="T8446" s="61"/>
      <c r="U8446" s="63"/>
      <c r="V8446" s="63"/>
      <c r="W8446" s="63"/>
      <c r="X8446" s="3"/>
    </row>
    <row r="8447" spans="1:24">
      <c r="A8447" s="3"/>
      <c r="B8447" s="3"/>
      <c r="C8447" s="3"/>
      <c r="D8447" s="3"/>
      <c r="E8447" s="79"/>
      <c r="F8447" s="3"/>
      <c r="G8447" s="77" t="e">
        <f>VLOOKUP($F$1&amp;F8447,定价因子!E:F,2,0)</f>
        <v>#N/A</v>
      </c>
      <c r="H8447" s="3"/>
      <c r="I8447" s="77" t="e">
        <f>VLOOKUP($H$1&amp;H8447,定价因子!E:F,2,0)</f>
        <v>#N/A</v>
      </c>
      <c r="J8447" s="3"/>
      <c r="K8447" s="77" t="e">
        <f>VLOOKUP($J$1&amp;J8447,定价因子!E:F,2,0)</f>
        <v>#N/A</v>
      </c>
      <c r="L8447" s="3"/>
      <c r="M8447" s="77" t="e">
        <f>VLOOKUP($L$1&amp;L8447,定价因子!E:F,2,0)</f>
        <v>#N/A</v>
      </c>
      <c r="N8447" s="3"/>
      <c r="O8447" s="77" t="e">
        <f>VLOOKUP($N$1&amp;N8447,定价因子!E:F,2,0)</f>
        <v>#N/A</v>
      </c>
      <c r="P8447" s="3"/>
      <c r="Q8447" s="55" t="e">
        <f>VLOOKUP($P$1&amp;P8447,定价因子!$E:$F,2,0)</f>
        <v>#N/A</v>
      </c>
      <c r="R8447" s="3"/>
      <c r="S8447" s="77" t="e">
        <f>VLOOKUP($R$1&amp;R8447,定价因子!$E:$F,2,0)</f>
        <v>#N/A</v>
      </c>
      <c r="T8447" s="61"/>
      <c r="U8447" s="63"/>
      <c r="V8447" s="63"/>
      <c r="W8447" s="63"/>
      <c r="X8447" s="3"/>
    </row>
    <row r="8448" spans="1:24">
      <c r="A8448" s="3"/>
      <c r="B8448" s="3"/>
      <c r="C8448" s="3"/>
      <c r="D8448" s="3"/>
      <c r="E8448" s="79"/>
      <c r="F8448" s="3"/>
      <c r="G8448" s="77" t="e">
        <f>VLOOKUP($F$1&amp;F8448,定价因子!E:F,2,0)</f>
        <v>#N/A</v>
      </c>
      <c r="H8448" s="3"/>
      <c r="I8448" s="77" t="e">
        <f>VLOOKUP($H$1&amp;H8448,定价因子!E:F,2,0)</f>
        <v>#N/A</v>
      </c>
      <c r="J8448" s="3"/>
      <c r="K8448" s="77" t="e">
        <f>VLOOKUP($J$1&amp;J8448,定价因子!E:F,2,0)</f>
        <v>#N/A</v>
      </c>
      <c r="L8448" s="3"/>
      <c r="M8448" s="77" t="e">
        <f>VLOOKUP($L$1&amp;L8448,定价因子!E:F,2,0)</f>
        <v>#N/A</v>
      </c>
      <c r="N8448" s="3"/>
      <c r="O8448" s="77" t="e">
        <f>VLOOKUP($N$1&amp;N8448,定价因子!E:F,2,0)</f>
        <v>#N/A</v>
      </c>
      <c r="P8448" s="3"/>
      <c r="Q8448" s="55" t="e">
        <f>VLOOKUP($P$1&amp;P8448,定价因子!$E:$F,2,0)</f>
        <v>#N/A</v>
      </c>
      <c r="R8448" s="3"/>
      <c r="S8448" s="77" t="e">
        <f>VLOOKUP($R$1&amp;R8448,定价因子!$E:$F,2,0)</f>
        <v>#N/A</v>
      </c>
      <c r="T8448" s="61"/>
      <c r="U8448" s="63"/>
      <c r="V8448" s="63"/>
      <c r="W8448" s="63"/>
      <c r="X8448" s="3"/>
    </row>
    <row r="8449" spans="1:24">
      <c r="A8449" s="3"/>
      <c r="B8449" s="3"/>
      <c r="C8449" s="3"/>
      <c r="D8449" s="3"/>
      <c r="E8449" s="79"/>
      <c r="F8449" s="3"/>
      <c r="G8449" s="77" t="e">
        <f>VLOOKUP($F$1&amp;F8449,定价因子!E:F,2,0)</f>
        <v>#N/A</v>
      </c>
      <c r="H8449" s="3"/>
      <c r="I8449" s="77" t="e">
        <f>VLOOKUP($H$1&amp;H8449,定价因子!E:F,2,0)</f>
        <v>#N/A</v>
      </c>
      <c r="J8449" s="3"/>
      <c r="K8449" s="77" t="e">
        <f>VLOOKUP($J$1&amp;J8449,定价因子!E:F,2,0)</f>
        <v>#N/A</v>
      </c>
      <c r="L8449" s="3"/>
      <c r="M8449" s="77" t="e">
        <f>VLOOKUP($L$1&amp;L8449,定价因子!E:F,2,0)</f>
        <v>#N/A</v>
      </c>
      <c r="N8449" s="3"/>
      <c r="O8449" s="77" t="e">
        <f>VLOOKUP($N$1&amp;N8449,定价因子!E:F,2,0)</f>
        <v>#N/A</v>
      </c>
      <c r="P8449" s="3"/>
      <c r="Q8449" s="55" t="e">
        <f>VLOOKUP($P$1&amp;P8449,定价因子!$E:$F,2,0)</f>
        <v>#N/A</v>
      </c>
      <c r="R8449" s="3"/>
      <c r="S8449" s="77" t="e">
        <f>VLOOKUP($R$1&amp;R8449,定价因子!$E:$F,2,0)</f>
        <v>#N/A</v>
      </c>
      <c r="T8449" s="61"/>
      <c r="U8449" s="63"/>
      <c r="V8449" s="63"/>
      <c r="W8449" s="63"/>
      <c r="X8449" s="3"/>
    </row>
    <row r="8450" spans="1:24">
      <c r="A8450" s="3"/>
      <c r="B8450" s="3"/>
      <c r="C8450" s="3"/>
      <c r="D8450" s="3"/>
      <c r="E8450" s="79"/>
      <c r="F8450" s="3"/>
      <c r="G8450" s="77" t="e">
        <f>VLOOKUP($F$1&amp;F8450,定价因子!E:F,2,0)</f>
        <v>#N/A</v>
      </c>
      <c r="H8450" s="3"/>
      <c r="I8450" s="77" t="e">
        <f>VLOOKUP($H$1&amp;H8450,定价因子!E:F,2,0)</f>
        <v>#N/A</v>
      </c>
      <c r="J8450" s="3"/>
      <c r="K8450" s="77" t="e">
        <f>VLOOKUP($J$1&amp;J8450,定价因子!E:F,2,0)</f>
        <v>#N/A</v>
      </c>
      <c r="L8450" s="3"/>
      <c r="M8450" s="77" t="e">
        <f>VLOOKUP($L$1&amp;L8450,定价因子!E:F,2,0)</f>
        <v>#N/A</v>
      </c>
      <c r="N8450" s="3"/>
      <c r="O8450" s="77" t="e">
        <f>VLOOKUP($N$1&amp;N8450,定价因子!E:F,2,0)</f>
        <v>#N/A</v>
      </c>
      <c r="P8450" s="3"/>
      <c r="Q8450" s="55" t="e">
        <f>VLOOKUP($P$1&amp;P8450,定价因子!$E:$F,2,0)</f>
        <v>#N/A</v>
      </c>
      <c r="R8450" s="3"/>
      <c r="S8450" s="77" t="e">
        <f>VLOOKUP($R$1&amp;R8450,定价因子!$E:$F,2,0)</f>
        <v>#N/A</v>
      </c>
      <c r="T8450" s="61"/>
      <c r="U8450" s="63"/>
      <c r="V8450" s="63"/>
      <c r="W8450" s="63"/>
      <c r="X8450" s="3"/>
    </row>
    <row r="8451" spans="1:24">
      <c r="A8451" s="3"/>
      <c r="B8451" s="3"/>
      <c r="C8451" s="3"/>
      <c r="D8451" s="3"/>
      <c r="E8451" s="79"/>
      <c r="F8451" s="3"/>
      <c r="G8451" s="77" t="e">
        <f>VLOOKUP($F$1&amp;F8451,定价因子!E:F,2,0)</f>
        <v>#N/A</v>
      </c>
      <c r="H8451" s="3"/>
      <c r="I8451" s="77" t="e">
        <f>VLOOKUP($H$1&amp;H8451,定价因子!E:F,2,0)</f>
        <v>#N/A</v>
      </c>
      <c r="J8451" s="3"/>
      <c r="K8451" s="77" t="e">
        <f>VLOOKUP($J$1&amp;J8451,定价因子!E:F,2,0)</f>
        <v>#N/A</v>
      </c>
      <c r="L8451" s="3"/>
      <c r="M8451" s="77" t="e">
        <f>VLOOKUP($L$1&amp;L8451,定价因子!E:F,2,0)</f>
        <v>#N/A</v>
      </c>
      <c r="N8451" s="3"/>
      <c r="O8451" s="77" t="e">
        <f>VLOOKUP($N$1&amp;N8451,定价因子!E:F,2,0)</f>
        <v>#N/A</v>
      </c>
      <c r="P8451" s="3"/>
      <c r="Q8451" s="55" t="e">
        <f>VLOOKUP($P$1&amp;P8451,定价因子!$E:$F,2,0)</f>
        <v>#N/A</v>
      </c>
      <c r="R8451" s="3"/>
      <c r="S8451" s="77" t="e">
        <f>VLOOKUP($R$1&amp;R8451,定价因子!$E:$F,2,0)</f>
        <v>#N/A</v>
      </c>
      <c r="T8451" s="61"/>
      <c r="U8451" s="63"/>
      <c r="V8451" s="63"/>
      <c r="W8451" s="63"/>
      <c r="X8451" s="3"/>
    </row>
    <row r="8452" spans="1:24">
      <c r="A8452" s="3"/>
      <c r="B8452" s="3"/>
      <c r="C8452" s="3"/>
      <c r="D8452" s="3"/>
      <c r="E8452" s="79"/>
      <c r="F8452" s="3"/>
      <c r="G8452" s="77" t="e">
        <f>VLOOKUP($F$1&amp;F8452,定价因子!E:F,2,0)</f>
        <v>#N/A</v>
      </c>
      <c r="H8452" s="3"/>
      <c r="I8452" s="77" t="e">
        <f>VLOOKUP($H$1&amp;H8452,定价因子!E:F,2,0)</f>
        <v>#N/A</v>
      </c>
      <c r="J8452" s="3"/>
      <c r="K8452" s="77" t="e">
        <f>VLOOKUP($J$1&amp;J8452,定价因子!E:F,2,0)</f>
        <v>#N/A</v>
      </c>
      <c r="L8452" s="3"/>
      <c r="M8452" s="77" t="e">
        <f>VLOOKUP($L$1&amp;L8452,定价因子!E:F,2,0)</f>
        <v>#N/A</v>
      </c>
      <c r="N8452" s="3"/>
      <c r="O8452" s="77" t="e">
        <f>VLOOKUP($N$1&amp;N8452,定价因子!E:F,2,0)</f>
        <v>#N/A</v>
      </c>
      <c r="P8452" s="3"/>
      <c r="Q8452" s="55" t="e">
        <f>VLOOKUP($P$1&amp;P8452,定价因子!$E:$F,2,0)</f>
        <v>#N/A</v>
      </c>
      <c r="R8452" s="3"/>
      <c r="S8452" s="77" t="e">
        <f>VLOOKUP($R$1&amp;R8452,定价因子!$E:$F,2,0)</f>
        <v>#N/A</v>
      </c>
      <c r="T8452" s="61"/>
      <c r="U8452" s="63"/>
      <c r="V8452" s="63"/>
      <c r="W8452" s="63"/>
      <c r="X8452" s="3"/>
    </row>
    <row r="8453" spans="1:24">
      <c r="A8453" s="3"/>
      <c r="B8453" s="3"/>
      <c r="C8453" s="3"/>
      <c r="D8453" s="3"/>
      <c r="E8453" s="79"/>
      <c r="F8453" s="3"/>
      <c r="G8453" s="77" t="e">
        <f>VLOOKUP($F$1&amp;F8453,定价因子!E:F,2,0)</f>
        <v>#N/A</v>
      </c>
      <c r="H8453" s="3"/>
      <c r="I8453" s="77" t="e">
        <f>VLOOKUP($H$1&amp;H8453,定价因子!E:F,2,0)</f>
        <v>#N/A</v>
      </c>
      <c r="J8453" s="3"/>
      <c r="K8453" s="77" t="e">
        <f>VLOOKUP($J$1&amp;J8453,定价因子!E:F,2,0)</f>
        <v>#N/A</v>
      </c>
      <c r="L8453" s="3"/>
      <c r="M8453" s="77" t="e">
        <f>VLOOKUP($L$1&amp;L8453,定价因子!E:F,2,0)</f>
        <v>#N/A</v>
      </c>
      <c r="N8453" s="3"/>
      <c r="O8453" s="77" t="e">
        <f>VLOOKUP($N$1&amp;N8453,定价因子!E:F,2,0)</f>
        <v>#N/A</v>
      </c>
      <c r="P8453" s="3"/>
      <c r="Q8453" s="55" t="e">
        <f>VLOOKUP($P$1&amp;P8453,定价因子!$E:$F,2,0)</f>
        <v>#N/A</v>
      </c>
      <c r="R8453" s="3"/>
      <c r="S8453" s="77" t="e">
        <f>VLOOKUP($R$1&amp;R8453,定价因子!$E:$F,2,0)</f>
        <v>#N/A</v>
      </c>
      <c r="T8453" s="61"/>
      <c r="U8453" s="63"/>
      <c r="V8453" s="63"/>
      <c r="W8453" s="63"/>
      <c r="X8453" s="3"/>
    </row>
    <row r="8454" spans="1:24">
      <c r="A8454" s="3"/>
      <c r="B8454" s="3"/>
      <c r="C8454" s="3"/>
      <c r="D8454" s="3"/>
      <c r="E8454" s="79"/>
      <c r="F8454" s="3"/>
      <c r="G8454" s="77" t="e">
        <f>VLOOKUP($F$1&amp;F8454,定价因子!E:F,2,0)</f>
        <v>#N/A</v>
      </c>
      <c r="H8454" s="3"/>
      <c r="I8454" s="77" t="e">
        <f>VLOOKUP($H$1&amp;H8454,定价因子!E:F,2,0)</f>
        <v>#N/A</v>
      </c>
      <c r="J8454" s="3"/>
      <c r="K8454" s="77" t="e">
        <f>VLOOKUP($J$1&amp;J8454,定价因子!E:F,2,0)</f>
        <v>#N/A</v>
      </c>
      <c r="L8454" s="3"/>
      <c r="M8454" s="77" t="e">
        <f>VLOOKUP($L$1&amp;L8454,定价因子!E:F,2,0)</f>
        <v>#N/A</v>
      </c>
      <c r="N8454" s="3"/>
      <c r="O8454" s="77" t="e">
        <f>VLOOKUP($N$1&amp;N8454,定价因子!E:F,2,0)</f>
        <v>#N/A</v>
      </c>
      <c r="P8454" s="3"/>
      <c r="Q8454" s="55" t="e">
        <f>VLOOKUP($P$1&amp;P8454,定价因子!$E:$F,2,0)</f>
        <v>#N/A</v>
      </c>
      <c r="R8454" s="3"/>
      <c r="S8454" s="77" t="e">
        <f>VLOOKUP($R$1&amp;R8454,定价因子!$E:$F,2,0)</f>
        <v>#N/A</v>
      </c>
      <c r="T8454" s="61"/>
      <c r="U8454" s="63"/>
      <c r="V8454" s="63"/>
      <c r="W8454" s="63"/>
      <c r="X8454" s="3"/>
    </row>
    <row r="8455" spans="1:24">
      <c r="A8455" s="3"/>
      <c r="B8455" s="3"/>
      <c r="C8455" s="3"/>
      <c r="D8455" s="3"/>
      <c r="E8455" s="79"/>
      <c r="F8455" s="3"/>
      <c r="G8455" s="77" t="e">
        <f>VLOOKUP($F$1&amp;F8455,定价因子!E:F,2,0)</f>
        <v>#N/A</v>
      </c>
      <c r="H8455" s="3"/>
      <c r="I8455" s="77" t="e">
        <f>VLOOKUP($H$1&amp;H8455,定价因子!E:F,2,0)</f>
        <v>#N/A</v>
      </c>
      <c r="J8455" s="3"/>
      <c r="K8455" s="77" t="e">
        <f>VLOOKUP($J$1&amp;J8455,定价因子!E:F,2,0)</f>
        <v>#N/A</v>
      </c>
      <c r="L8455" s="3"/>
      <c r="M8455" s="77" t="e">
        <f>VLOOKUP($L$1&amp;L8455,定价因子!E:F,2,0)</f>
        <v>#N/A</v>
      </c>
      <c r="N8455" s="3"/>
      <c r="O8455" s="77" t="e">
        <f>VLOOKUP($N$1&amp;N8455,定价因子!E:F,2,0)</f>
        <v>#N/A</v>
      </c>
      <c r="P8455" s="3"/>
      <c r="Q8455" s="55" t="e">
        <f>VLOOKUP($P$1&amp;P8455,定价因子!$E:$F,2,0)</f>
        <v>#N/A</v>
      </c>
      <c r="R8455" s="3"/>
      <c r="S8455" s="77" t="e">
        <f>VLOOKUP($R$1&amp;R8455,定价因子!$E:$F,2,0)</f>
        <v>#N/A</v>
      </c>
      <c r="T8455" s="61"/>
      <c r="U8455" s="63"/>
      <c r="V8455" s="63"/>
      <c r="W8455" s="63"/>
      <c r="X8455" s="3"/>
    </row>
    <row r="8456" spans="1:24">
      <c r="A8456" s="3"/>
      <c r="B8456" s="3"/>
      <c r="C8456" s="3"/>
      <c r="D8456" s="3"/>
      <c r="E8456" s="79"/>
      <c r="F8456" s="3"/>
      <c r="G8456" s="77" t="e">
        <f>VLOOKUP($F$1&amp;F8456,定价因子!E:F,2,0)</f>
        <v>#N/A</v>
      </c>
      <c r="H8456" s="3"/>
      <c r="I8456" s="77" t="e">
        <f>VLOOKUP($H$1&amp;H8456,定价因子!E:F,2,0)</f>
        <v>#N/A</v>
      </c>
      <c r="J8456" s="3"/>
      <c r="K8456" s="77" t="e">
        <f>VLOOKUP($J$1&amp;J8456,定价因子!E:F,2,0)</f>
        <v>#N/A</v>
      </c>
      <c r="L8456" s="3"/>
      <c r="M8456" s="77" t="e">
        <f>VLOOKUP($L$1&amp;L8456,定价因子!E:F,2,0)</f>
        <v>#N/A</v>
      </c>
      <c r="N8456" s="3"/>
      <c r="O8456" s="77" t="e">
        <f>VLOOKUP($N$1&amp;N8456,定价因子!E:F,2,0)</f>
        <v>#N/A</v>
      </c>
      <c r="P8456" s="3"/>
      <c r="Q8456" s="55" t="e">
        <f>VLOOKUP($P$1&amp;P8456,定价因子!$E:$F,2,0)</f>
        <v>#N/A</v>
      </c>
      <c r="R8456" s="3"/>
      <c r="S8456" s="77" t="e">
        <f>VLOOKUP($R$1&amp;R8456,定价因子!$E:$F,2,0)</f>
        <v>#N/A</v>
      </c>
      <c r="T8456" s="61"/>
      <c r="U8456" s="63"/>
      <c r="V8456" s="63"/>
      <c r="W8456" s="63"/>
      <c r="X8456" s="3"/>
    </row>
    <row r="8457" spans="1:24">
      <c r="A8457" s="3"/>
      <c r="B8457" s="3"/>
      <c r="C8457" s="3"/>
      <c r="D8457" s="3"/>
      <c r="E8457" s="79"/>
      <c r="F8457" s="3"/>
      <c r="G8457" s="77" t="e">
        <f>VLOOKUP($F$1&amp;F8457,定价因子!E:F,2,0)</f>
        <v>#N/A</v>
      </c>
      <c r="H8457" s="3"/>
      <c r="I8457" s="77" t="e">
        <f>VLOOKUP($H$1&amp;H8457,定价因子!E:F,2,0)</f>
        <v>#N/A</v>
      </c>
      <c r="J8457" s="3"/>
      <c r="K8457" s="77" t="e">
        <f>VLOOKUP($J$1&amp;J8457,定价因子!E:F,2,0)</f>
        <v>#N/A</v>
      </c>
      <c r="L8457" s="3"/>
      <c r="M8457" s="77" t="e">
        <f>VLOOKUP($L$1&amp;L8457,定价因子!E:F,2,0)</f>
        <v>#N/A</v>
      </c>
      <c r="N8457" s="3"/>
      <c r="O8457" s="77" t="e">
        <f>VLOOKUP($N$1&amp;N8457,定价因子!E:F,2,0)</f>
        <v>#N/A</v>
      </c>
      <c r="P8457" s="3"/>
      <c r="Q8457" s="55" t="e">
        <f>VLOOKUP($P$1&amp;P8457,定价因子!$E:$F,2,0)</f>
        <v>#N/A</v>
      </c>
      <c r="R8457" s="3"/>
      <c r="S8457" s="77" t="e">
        <f>VLOOKUP($R$1&amp;R8457,定价因子!$E:$F,2,0)</f>
        <v>#N/A</v>
      </c>
      <c r="T8457" s="61"/>
      <c r="U8457" s="63"/>
      <c r="V8457" s="63"/>
      <c r="W8457" s="63"/>
      <c r="X8457" s="3"/>
    </row>
    <row r="8458" spans="1:24">
      <c r="A8458" s="3"/>
      <c r="B8458" s="3"/>
      <c r="C8458" s="3"/>
      <c r="D8458" s="3"/>
      <c r="E8458" s="79"/>
      <c r="F8458" s="3"/>
      <c r="G8458" s="77" t="e">
        <f>VLOOKUP($F$1&amp;F8458,定价因子!E:F,2,0)</f>
        <v>#N/A</v>
      </c>
      <c r="H8458" s="3"/>
      <c r="I8458" s="77" t="e">
        <f>VLOOKUP($H$1&amp;H8458,定价因子!E:F,2,0)</f>
        <v>#N/A</v>
      </c>
      <c r="J8458" s="3"/>
      <c r="K8458" s="77" t="e">
        <f>VLOOKUP($J$1&amp;J8458,定价因子!E:F,2,0)</f>
        <v>#N/A</v>
      </c>
      <c r="L8458" s="3"/>
      <c r="M8458" s="77" t="e">
        <f>VLOOKUP($L$1&amp;L8458,定价因子!E:F,2,0)</f>
        <v>#N/A</v>
      </c>
      <c r="N8458" s="3"/>
      <c r="O8458" s="77" t="e">
        <f>VLOOKUP($N$1&amp;N8458,定价因子!E:F,2,0)</f>
        <v>#N/A</v>
      </c>
      <c r="P8458" s="3"/>
      <c r="Q8458" s="55" t="e">
        <f>VLOOKUP($P$1&amp;P8458,定价因子!$E:$F,2,0)</f>
        <v>#N/A</v>
      </c>
      <c r="R8458" s="3"/>
      <c r="S8458" s="77" t="e">
        <f>VLOOKUP($R$1&amp;R8458,定价因子!$E:$F,2,0)</f>
        <v>#N/A</v>
      </c>
      <c r="T8458" s="61"/>
      <c r="U8458" s="63"/>
      <c r="V8458" s="63"/>
      <c r="W8458" s="63"/>
      <c r="X8458" s="3"/>
    </row>
    <row r="8459" spans="1:24">
      <c r="A8459" s="3"/>
      <c r="B8459" s="3"/>
      <c r="C8459" s="3"/>
      <c r="D8459" s="3"/>
      <c r="E8459" s="79"/>
      <c r="F8459" s="3"/>
      <c r="G8459" s="77" t="e">
        <f>VLOOKUP($F$1&amp;F8459,定价因子!E:F,2,0)</f>
        <v>#N/A</v>
      </c>
      <c r="H8459" s="3"/>
      <c r="I8459" s="77" t="e">
        <f>VLOOKUP($H$1&amp;H8459,定价因子!E:F,2,0)</f>
        <v>#N/A</v>
      </c>
      <c r="J8459" s="3"/>
      <c r="K8459" s="77" t="e">
        <f>VLOOKUP($J$1&amp;J8459,定价因子!E:F,2,0)</f>
        <v>#N/A</v>
      </c>
      <c r="L8459" s="3"/>
      <c r="M8459" s="77" t="e">
        <f>VLOOKUP($L$1&amp;L8459,定价因子!E:F,2,0)</f>
        <v>#N/A</v>
      </c>
      <c r="N8459" s="3"/>
      <c r="O8459" s="77" t="e">
        <f>VLOOKUP($N$1&amp;N8459,定价因子!E:F,2,0)</f>
        <v>#N/A</v>
      </c>
      <c r="P8459" s="3"/>
      <c r="Q8459" s="55" t="e">
        <f>VLOOKUP($P$1&amp;P8459,定价因子!$E:$F,2,0)</f>
        <v>#N/A</v>
      </c>
      <c r="R8459" s="3"/>
      <c r="S8459" s="77" t="e">
        <f>VLOOKUP($R$1&amp;R8459,定价因子!$E:$F,2,0)</f>
        <v>#N/A</v>
      </c>
      <c r="T8459" s="61"/>
      <c r="U8459" s="63"/>
      <c r="V8459" s="63"/>
      <c r="W8459" s="63"/>
      <c r="X8459" s="3"/>
    </row>
    <row r="8460" spans="1:24">
      <c r="A8460" s="3"/>
      <c r="B8460" s="3"/>
      <c r="C8460" s="3"/>
      <c r="D8460" s="3"/>
      <c r="E8460" s="79"/>
      <c r="F8460" s="3"/>
      <c r="G8460" s="77" t="e">
        <f>VLOOKUP($F$1&amp;F8460,定价因子!E:F,2,0)</f>
        <v>#N/A</v>
      </c>
      <c r="H8460" s="3"/>
      <c r="I8460" s="77" t="e">
        <f>VLOOKUP($H$1&amp;H8460,定价因子!E:F,2,0)</f>
        <v>#N/A</v>
      </c>
      <c r="J8460" s="3"/>
      <c r="K8460" s="77" t="e">
        <f>VLOOKUP($J$1&amp;J8460,定价因子!E:F,2,0)</f>
        <v>#N/A</v>
      </c>
      <c r="L8460" s="3"/>
      <c r="M8460" s="77" t="e">
        <f>VLOOKUP($L$1&amp;L8460,定价因子!E:F,2,0)</f>
        <v>#N/A</v>
      </c>
      <c r="N8460" s="3"/>
      <c r="O8460" s="77" t="e">
        <f>VLOOKUP($N$1&amp;N8460,定价因子!E:F,2,0)</f>
        <v>#N/A</v>
      </c>
      <c r="P8460" s="3"/>
      <c r="Q8460" s="55" t="e">
        <f>VLOOKUP($P$1&amp;P8460,定价因子!$E:$F,2,0)</f>
        <v>#N/A</v>
      </c>
      <c r="R8460" s="3"/>
      <c r="S8460" s="77" t="e">
        <f>VLOOKUP($R$1&amp;R8460,定价因子!$E:$F,2,0)</f>
        <v>#N/A</v>
      </c>
      <c r="T8460" s="61"/>
      <c r="U8460" s="63"/>
      <c r="V8460" s="63"/>
      <c r="W8460" s="63"/>
      <c r="X8460" s="3"/>
    </row>
    <row r="8461" spans="1:24">
      <c r="A8461" s="3"/>
      <c r="B8461" s="3"/>
      <c r="C8461" s="3"/>
      <c r="D8461" s="3"/>
      <c r="E8461" s="79"/>
      <c r="F8461" s="3"/>
      <c r="G8461" s="77" t="e">
        <f>VLOOKUP($F$1&amp;F8461,定价因子!E:F,2,0)</f>
        <v>#N/A</v>
      </c>
      <c r="H8461" s="3"/>
      <c r="I8461" s="77" t="e">
        <f>VLOOKUP($H$1&amp;H8461,定价因子!E:F,2,0)</f>
        <v>#N/A</v>
      </c>
      <c r="J8461" s="3"/>
      <c r="K8461" s="77" t="e">
        <f>VLOOKUP($J$1&amp;J8461,定价因子!E:F,2,0)</f>
        <v>#N/A</v>
      </c>
      <c r="L8461" s="3"/>
      <c r="M8461" s="77" t="e">
        <f>VLOOKUP($L$1&amp;L8461,定价因子!E:F,2,0)</f>
        <v>#N/A</v>
      </c>
      <c r="N8461" s="3"/>
      <c r="O8461" s="77" t="e">
        <f>VLOOKUP($N$1&amp;N8461,定价因子!E:F,2,0)</f>
        <v>#N/A</v>
      </c>
      <c r="P8461" s="3"/>
      <c r="Q8461" s="55" t="e">
        <f>VLOOKUP($P$1&amp;P8461,定价因子!$E:$F,2,0)</f>
        <v>#N/A</v>
      </c>
      <c r="R8461" s="3"/>
      <c r="S8461" s="77" t="e">
        <f>VLOOKUP($R$1&amp;R8461,定价因子!$E:$F,2,0)</f>
        <v>#N/A</v>
      </c>
      <c r="T8461" s="61"/>
      <c r="U8461" s="63"/>
      <c r="V8461" s="63"/>
      <c r="W8461" s="63"/>
      <c r="X8461" s="3"/>
    </row>
    <row r="8462" spans="1:24">
      <c r="A8462" s="3"/>
      <c r="B8462" s="3"/>
      <c r="C8462" s="3"/>
      <c r="D8462" s="3"/>
      <c r="E8462" s="79"/>
      <c r="F8462" s="3"/>
      <c r="G8462" s="77" t="e">
        <f>VLOOKUP($F$1&amp;F8462,定价因子!E:F,2,0)</f>
        <v>#N/A</v>
      </c>
      <c r="H8462" s="3"/>
      <c r="I8462" s="77" t="e">
        <f>VLOOKUP($H$1&amp;H8462,定价因子!E:F,2,0)</f>
        <v>#N/A</v>
      </c>
      <c r="J8462" s="3"/>
      <c r="K8462" s="77" t="e">
        <f>VLOOKUP($J$1&amp;J8462,定价因子!E:F,2,0)</f>
        <v>#N/A</v>
      </c>
      <c r="L8462" s="3"/>
      <c r="M8462" s="77" t="e">
        <f>VLOOKUP($L$1&amp;L8462,定价因子!E:F,2,0)</f>
        <v>#N/A</v>
      </c>
      <c r="N8462" s="3"/>
      <c r="O8462" s="77" t="e">
        <f>VLOOKUP($N$1&amp;N8462,定价因子!E:F,2,0)</f>
        <v>#N/A</v>
      </c>
      <c r="P8462" s="3"/>
      <c r="Q8462" s="55" t="e">
        <f>VLOOKUP($P$1&amp;P8462,定价因子!$E:$F,2,0)</f>
        <v>#N/A</v>
      </c>
      <c r="R8462" s="3"/>
      <c r="S8462" s="77" t="e">
        <f>VLOOKUP($R$1&amp;R8462,定价因子!$E:$F,2,0)</f>
        <v>#N/A</v>
      </c>
      <c r="T8462" s="61"/>
      <c r="U8462" s="63"/>
      <c r="V8462" s="63"/>
      <c r="W8462" s="63"/>
      <c r="X8462" s="3"/>
    </row>
    <row r="8463" spans="1:24">
      <c r="A8463" s="3"/>
      <c r="B8463" s="3"/>
      <c r="C8463" s="3"/>
      <c r="D8463" s="3"/>
      <c r="E8463" s="79"/>
      <c r="F8463" s="3"/>
      <c r="G8463" s="77" t="e">
        <f>VLOOKUP($F$1&amp;F8463,定价因子!E:F,2,0)</f>
        <v>#N/A</v>
      </c>
      <c r="H8463" s="3"/>
      <c r="I8463" s="77" t="e">
        <f>VLOOKUP($H$1&amp;H8463,定价因子!E:F,2,0)</f>
        <v>#N/A</v>
      </c>
      <c r="J8463" s="3"/>
      <c r="K8463" s="77" t="e">
        <f>VLOOKUP($J$1&amp;J8463,定价因子!E:F,2,0)</f>
        <v>#N/A</v>
      </c>
      <c r="L8463" s="3"/>
      <c r="M8463" s="77" t="e">
        <f>VLOOKUP($L$1&amp;L8463,定价因子!E:F,2,0)</f>
        <v>#N/A</v>
      </c>
      <c r="N8463" s="3"/>
      <c r="O8463" s="77" t="e">
        <f>VLOOKUP($N$1&amp;N8463,定价因子!E:F,2,0)</f>
        <v>#N/A</v>
      </c>
      <c r="P8463" s="3"/>
      <c r="Q8463" s="55" t="e">
        <f>VLOOKUP($P$1&amp;P8463,定价因子!$E:$F,2,0)</f>
        <v>#N/A</v>
      </c>
      <c r="R8463" s="3"/>
      <c r="S8463" s="77" t="e">
        <f>VLOOKUP($R$1&amp;R8463,定价因子!$E:$F,2,0)</f>
        <v>#N/A</v>
      </c>
      <c r="T8463" s="61"/>
      <c r="U8463" s="63"/>
      <c r="V8463" s="63"/>
      <c r="W8463" s="63"/>
      <c r="X8463" s="3"/>
    </row>
    <row r="8464" spans="1:24">
      <c r="A8464" s="3"/>
      <c r="B8464" s="3"/>
      <c r="C8464" s="3"/>
      <c r="D8464" s="3"/>
      <c r="E8464" s="79"/>
      <c r="F8464" s="3"/>
      <c r="G8464" s="77" t="e">
        <f>VLOOKUP($F$1&amp;F8464,定价因子!E:F,2,0)</f>
        <v>#N/A</v>
      </c>
      <c r="H8464" s="3"/>
      <c r="I8464" s="77" t="e">
        <f>VLOOKUP($H$1&amp;H8464,定价因子!E:F,2,0)</f>
        <v>#N/A</v>
      </c>
      <c r="J8464" s="3"/>
      <c r="K8464" s="77" t="e">
        <f>VLOOKUP($J$1&amp;J8464,定价因子!E:F,2,0)</f>
        <v>#N/A</v>
      </c>
      <c r="L8464" s="3"/>
      <c r="M8464" s="77" t="e">
        <f>VLOOKUP($L$1&amp;L8464,定价因子!E:F,2,0)</f>
        <v>#N/A</v>
      </c>
      <c r="N8464" s="3"/>
      <c r="O8464" s="77" t="e">
        <f>VLOOKUP($N$1&amp;N8464,定价因子!E:F,2,0)</f>
        <v>#N/A</v>
      </c>
      <c r="P8464" s="3"/>
      <c r="Q8464" s="55" t="e">
        <f>VLOOKUP($P$1&amp;P8464,定价因子!$E:$F,2,0)</f>
        <v>#N/A</v>
      </c>
      <c r="R8464" s="3"/>
      <c r="S8464" s="77" t="e">
        <f>VLOOKUP($R$1&amp;R8464,定价因子!$E:$F,2,0)</f>
        <v>#N/A</v>
      </c>
      <c r="T8464" s="61"/>
      <c r="U8464" s="63"/>
      <c r="V8464" s="63"/>
      <c r="W8464" s="63"/>
      <c r="X8464" s="3"/>
    </row>
    <row r="8465" spans="1:24">
      <c r="A8465" s="3"/>
      <c r="B8465" s="3"/>
      <c r="C8465" s="3"/>
      <c r="D8465" s="3"/>
      <c r="E8465" s="79"/>
      <c r="F8465" s="3"/>
      <c r="G8465" s="77" t="e">
        <f>VLOOKUP($F$1&amp;F8465,定价因子!E:F,2,0)</f>
        <v>#N/A</v>
      </c>
      <c r="H8465" s="3"/>
      <c r="I8465" s="77" t="e">
        <f>VLOOKUP($H$1&amp;H8465,定价因子!E:F,2,0)</f>
        <v>#N/A</v>
      </c>
      <c r="J8465" s="3"/>
      <c r="K8465" s="77" t="e">
        <f>VLOOKUP($J$1&amp;J8465,定价因子!E:F,2,0)</f>
        <v>#N/A</v>
      </c>
      <c r="L8465" s="3"/>
      <c r="M8465" s="77" t="e">
        <f>VLOOKUP($L$1&amp;L8465,定价因子!E:F,2,0)</f>
        <v>#N/A</v>
      </c>
      <c r="N8465" s="3"/>
      <c r="O8465" s="77" t="e">
        <f>VLOOKUP($N$1&amp;N8465,定价因子!E:F,2,0)</f>
        <v>#N/A</v>
      </c>
      <c r="P8465" s="3"/>
      <c r="Q8465" s="55" t="e">
        <f>VLOOKUP($P$1&amp;P8465,定价因子!$E:$F,2,0)</f>
        <v>#N/A</v>
      </c>
      <c r="R8465" s="3"/>
      <c r="S8465" s="77" t="e">
        <f>VLOOKUP($R$1&amp;R8465,定价因子!$E:$F,2,0)</f>
        <v>#N/A</v>
      </c>
      <c r="T8465" s="61"/>
      <c r="U8465" s="63"/>
      <c r="V8465" s="63"/>
      <c r="W8465" s="63"/>
      <c r="X8465" s="3"/>
    </row>
    <row r="8466" spans="1:24">
      <c r="A8466" s="3"/>
      <c r="B8466" s="3"/>
      <c r="C8466" s="3"/>
      <c r="D8466" s="3"/>
      <c r="E8466" s="79"/>
      <c r="F8466" s="3"/>
      <c r="G8466" s="77" t="e">
        <f>VLOOKUP($F$1&amp;F8466,定价因子!E:F,2,0)</f>
        <v>#N/A</v>
      </c>
      <c r="H8466" s="3"/>
      <c r="I8466" s="77" t="e">
        <f>VLOOKUP($H$1&amp;H8466,定价因子!E:F,2,0)</f>
        <v>#N/A</v>
      </c>
      <c r="J8466" s="3"/>
      <c r="K8466" s="77" t="e">
        <f>VLOOKUP($J$1&amp;J8466,定价因子!E:F,2,0)</f>
        <v>#N/A</v>
      </c>
      <c r="L8466" s="3"/>
      <c r="M8466" s="77" t="e">
        <f>VLOOKUP($L$1&amp;L8466,定价因子!E:F,2,0)</f>
        <v>#N/A</v>
      </c>
      <c r="N8466" s="3"/>
      <c r="O8466" s="77" t="e">
        <f>VLOOKUP($N$1&amp;N8466,定价因子!E:F,2,0)</f>
        <v>#N/A</v>
      </c>
      <c r="P8466" s="3"/>
      <c r="Q8466" s="55" t="e">
        <f>VLOOKUP($P$1&amp;P8466,定价因子!$E:$F,2,0)</f>
        <v>#N/A</v>
      </c>
      <c r="R8466" s="3"/>
      <c r="S8466" s="77" t="e">
        <f>VLOOKUP($R$1&amp;R8466,定价因子!$E:$F,2,0)</f>
        <v>#N/A</v>
      </c>
      <c r="T8466" s="61"/>
      <c r="U8466" s="63"/>
      <c r="V8466" s="63"/>
      <c r="W8466" s="63"/>
      <c r="X8466" s="3"/>
    </row>
    <row r="8467" spans="1:24">
      <c r="A8467" s="3"/>
      <c r="B8467" s="3"/>
      <c r="C8467" s="3"/>
      <c r="D8467" s="3"/>
      <c r="E8467" s="79"/>
      <c r="F8467" s="3"/>
      <c r="G8467" s="77" t="e">
        <f>VLOOKUP($F$1&amp;F8467,定价因子!E:F,2,0)</f>
        <v>#N/A</v>
      </c>
      <c r="H8467" s="3"/>
      <c r="I8467" s="77" t="e">
        <f>VLOOKUP($H$1&amp;H8467,定价因子!E:F,2,0)</f>
        <v>#N/A</v>
      </c>
      <c r="J8467" s="3"/>
      <c r="K8467" s="77" t="e">
        <f>VLOOKUP($J$1&amp;J8467,定价因子!E:F,2,0)</f>
        <v>#N/A</v>
      </c>
      <c r="L8467" s="3"/>
      <c r="M8467" s="77" t="e">
        <f>VLOOKUP($L$1&amp;L8467,定价因子!E:F,2,0)</f>
        <v>#N/A</v>
      </c>
      <c r="N8467" s="3"/>
      <c r="O8467" s="77" t="e">
        <f>VLOOKUP($N$1&amp;N8467,定价因子!E:F,2,0)</f>
        <v>#N/A</v>
      </c>
      <c r="P8467" s="3"/>
      <c r="Q8467" s="55" t="e">
        <f>VLOOKUP($P$1&amp;P8467,定价因子!$E:$F,2,0)</f>
        <v>#N/A</v>
      </c>
      <c r="R8467" s="3"/>
      <c r="S8467" s="77" t="e">
        <f>VLOOKUP($R$1&amp;R8467,定价因子!$E:$F,2,0)</f>
        <v>#N/A</v>
      </c>
      <c r="T8467" s="61"/>
      <c r="U8467" s="63"/>
      <c r="V8467" s="63"/>
      <c r="W8467" s="63"/>
      <c r="X8467" s="3"/>
    </row>
    <row r="8468" spans="1:24">
      <c r="A8468" s="3"/>
      <c r="B8468" s="3"/>
      <c r="C8468" s="3"/>
      <c r="D8468" s="3"/>
      <c r="E8468" s="79"/>
      <c r="F8468" s="3"/>
      <c r="G8468" s="77" t="e">
        <f>VLOOKUP($F$1&amp;F8468,定价因子!E:F,2,0)</f>
        <v>#N/A</v>
      </c>
      <c r="H8468" s="3"/>
      <c r="I8468" s="77" t="e">
        <f>VLOOKUP($H$1&amp;H8468,定价因子!E:F,2,0)</f>
        <v>#N/A</v>
      </c>
      <c r="J8468" s="3"/>
      <c r="K8468" s="77" t="e">
        <f>VLOOKUP($J$1&amp;J8468,定价因子!E:F,2,0)</f>
        <v>#N/A</v>
      </c>
      <c r="L8468" s="3"/>
      <c r="M8468" s="77" t="e">
        <f>VLOOKUP($L$1&amp;L8468,定价因子!E:F,2,0)</f>
        <v>#N/A</v>
      </c>
      <c r="N8468" s="3"/>
      <c r="O8468" s="77" t="e">
        <f>VLOOKUP($N$1&amp;N8468,定价因子!E:F,2,0)</f>
        <v>#N/A</v>
      </c>
      <c r="P8468" s="3"/>
      <c r="Q8468" s="55" t="e">
        <f>VLOOKUP($P$1&amp;P8468,定价因子!$E:$F,2,0)</f>
        <v>#N/A</v>
      </c>
      <c r="R8468" s="3"/>
      <c r="S8468" s="77" t="e">
        <f>VLOOKUP($R$1&amp;R8468,定价因子!$E:$F,2,0)</f>
        <v>#N/A</v>
      </c>
      <c r="T8468" s="61"/>
      <c r="U8468" s="63"/>
      <c r="V8468" s="63"/>
      <c r="W8468" s="63"/>
      <c r="X8468" s="3"/>
    </row>
    <row r="8469" spans="1:24">
      <c r="A8469" s="3"/>
      <c r="B8469" s="3"/>
      <c r="C8469" s="3"/>
      <c r="D8469" s="3"/>
      <c r="E8469" s="79"/>
      <c r="F8469" s="3"/>
      <c r="G8469" s="77" t="e">
        <f>VLOOKUP($F$1&amp;F8469,定价因子!E:F,2,0)</f>
        <v>#N/A</v>
      </c>
      <c r="H8469" s="3"/>
      <c r="I8469" s="77" t="e">
        <f>VLOOKUP($H$1&amp;H8469,定价因子!E:F,2,0)</f>
        <v>#N/A</v>
      </c>
      <c r="J8469" s="3"/>
      <c r="K8469" s="77" t="e">
        <f>VLOOKUP($J$1&amp;J8469,定价因子!E:F,2,0)</f>
        <v>#N/A</v>
      </c>
      <c r="L8469" s="3"/>
      <c r="M8469" s="77" t="e">
        <f>VLOOKUP($L$1&amp;L8469,定价因子!E:F,2,0)</f>
        <v>#N/A</v>
      </c>
      <c r="N8469" s="3"/>
      <c r="O8469" s="77" t="e">
        <f>VLOOKUP($N$1&amp;N8469,定价因子!E:F,2,0)</f>
        <v>#N/A</v>
      </c>
      <c r="P8469" s="3"/>
      <c r="Q8469" s="55" t="e">
        <f>VLOOKUP($P$1&amp;P8469,定价因子!$E:$F,2,0)</f>
        <v>#N/A</v>
      </c>
      <c r="R8469" s="3"/>
      <c r="S8469" s="77" t="e">
        <f>VLOOKUP($R$1&amp;R8469,定价因子!$E:$F,2,0)</f>
        <v>#N/A</v>
      </c>
      <c r="T8469" s="61"/>
      <c r="U8469" s="63"/>
      <c r="V8469" s="63"/>
      <c r="W8469" s="63"/>
      <c r="X8469" s="3"/>
    </row>
    <row r="8470" spans="1:24">
      <c r="A8470" s="3"/>
      <c r="B8470" s="3"/>
      <c r="C8470" s="3"/>
      <c r="D8470" s="3"/>
      <c r="E8470" s="79"/>
      <c r="F8470" s="3"/>
      <c r="G8470" s="77" t="e">
        <f>VLOOKUP($F$1&amp;F8470,定价因子!E:F,2,0)</f>
        <v>#N/A</v>
      </c>
      <c r="H8470" s="3"/>
      <c r="I8470" s="77" t="e">
        <f>VLOOKUP($H$1&amp;H8470,定价因子!E:F,2,0)</f>
        <v>#N/A</v>
      </c>
      <c r="J8470" s="3"/>
      <c r="K8470" s="77" t="e">
        <f>VLOOKUP($J$1&amp;J8470,定价因子!E:F,2,0)</f>
        <v>#N/A</v>
      </c>
      <c r="L8470" s="3"/>
      <c r="M8470" s="77" t="e">
        <f>VLOOKUP($L$1&amp;L8470,定价因子!E:F,2,0)</f>
        <v>#N/A</v>
      </c>
      <c r="N8470" s="3"/>
      <c r="O8470" s="77" t="e">
        <f>VLOOKUP($N$1&amp;N8470,定价因子!E:F,2,0)</f>
        <v>#N/A</v>
      </c>
      <c r="P8470" s="3"/>
      <c r="Q8470" s="55" t="e">
        <f>VLOOKUP($P$1&amp;P8470,定价因子!$E:$F,2,0)</f>
        <v>#N/A</v>
      </c>
      <c r="R8470" s="3"/>
      <c r="S8470" s="77" t="e">
        <f>VLOOKUP($R$1&amp;R8470,定价因子!$E:$F,2,0)</f>
        <v>#N/A</v>
      </c>
      <c r="T8470" s="61"/>
      <c r="U8470" s="63"/>
      <c r="V8470" s="63"/>
      <c r="W8470" s="63"/>
      <c r="X8470" s="3"/>
    </row>
    <row r="8471" spans="1:24">
      <c r="A8471" s="3"/>
      <c r="B8471" s="3"/>
      <c r="C8471" s="3"/>
      <c r="D8471" s="3"/>
      <c r="E8471" s="79"/>
      <c r="F8471" s="3"/>
      <c r="G8471" s="77" t="e">
        <f>VLOOKUP($F$1&amp;F8471,定价因子!E:F,2,0)</f>
        <v>#N/A</v>
      </c>
      <c r="H8471" s="3"/>
      <c r="I8471" s="77" t="e">
        <f>VLOOKUP($H$1&amp;H8471,定价因子!E:F,2,0)</f>
        <v>#N/A</v>
      </c>
      <c r="J8471" s="3"/>
      <c r="K8471" s="77" t="e">
        <f>VLOOKUP($J$1&amp;J8471,定价因子!E:F,2,0)</f>
        <v>#N/A</v>
      </c>
      <c r="L8471" s="3"/>
      <c r="M8471" s="77" t="e">
        <f>VLOOKUP($L$1&amp;L8471,定价因子!E:F,2,0)</f>
        <v>#N/A</v>
      </c>
      <c r="N8471" s="3"/>
      <c r="O8471" s="77" t="e">
        <f>VLOOKUP($N$1&amp;N8471,定价因子!E:F,2,0)</f>
        <v>#N/A</v>
      </c>
      <c r="P8471" s="3"/>
      <c r="Q8471" s="55" t="e">
        <f>VLOOKUP($P$1&amp;P8471,定价因子!$E:$F,2,0)</f>
        <v>#N/A</v>
      </c>
      <c r="R8471" s="3"/>
      <c r="S8471" s="77" t="e">
        <f>VLOOKUP($R$1&amp;R8471,定价因子!$E:$F,2,0)</f>
        <v>#N/A</v>
      </c>
      <c r="T8471" s="61"/>
      <c r="U8471" s="63"/>
      <c r="V8471" s="63"/>
      <c r="W8471" s="63"/>
      <c r="X8471" s="3"/>
    </row>
    <row r="8472" spans="1:24">
      <c r="A8472" s="3"/>
      <c r="B8472" s="3"/>
      <c r="C8472" s="3"/>
      <c r="D8472" s="3"/>
      <c r="E8472" s="79"/>
      <c r="F8472" s="3"/>
      <c r="G8472" s="77" t="e">
        <f>VLOOKUP($F$1&amp;F8472,定价因子!E:F,2,0)</f>
        <v>#N/A</v>
      </c>
      <c r="H8472" s="3"/>
      <c r="I8472" s="77" t="e">
        <f>VLOOKUP($H$1&amp;H8472,定价因子!E:F,2,0)</f>
        <v>#N/A</v>
      </c>
      <c r="J8472" s="3"/>
      <c r="K8472" s="77" t="e">
        <f>VLOOKUP($J$1&amp;J8472,定价因子!E:F,2,0)</f>
        <v>#N/A</v>
      </c>
      <c r="L8472" s="3"/>
      <c r="M8472" s="77" t="e">
        <f>VLOOKUP($L$1&amp;L8472,定价因子!E:F,2,0)</f>
        <v>#N/A</v>
      </c>
      <c r="N8472" s="3"/>
      <c r="O8472" s="77" t="e">
        <f>VLOOKUP($N$1&amp;N8472,定价因子!E:F,2,0)</f>
        <v>#N/A</v>
      </c>
      <c r="P8472" s="3"/>
      <c r="Q8472" s="55" t="e">
        <f>VLOOKUP($P$1&amp;P8472,定价因子!$E:$F,2,0)</f>
        <v>#N/A</v>
      </c>
      <c r="R8472" s="3"/>
      <c r="S8472" s="77" t="e">
        <f>VLOOKUP($R$1&amp;R8472,定价因子!$E:$F,2,0)</f>
        <v>#N/A</v>
      </c>
      <c r="T8472" s="61"/>
      <c r="U8472" s="63"/>
      <c r="V8472" s="63"/>
      <c r="W8472" s="63"/>
      <c r="X8472" s="3"/>
    </row>
    <row r="8473" spans="1:24">
      <c r="A8473" s="3"/>
      <c r="B8473" s="3"/>
      <c r="C8473" s="3"/>
      <c r="D8473" s="3"/>
      <c r="E8473" s="79"/>
      <c r="F8473" s="3"/>
      <c r="G8473" s="77" t="e">
        <f>VLOOKUP($F$1&amp;F8473,定价因子!E:F,2,0)</f>
        <v>#N/A</v>
      </c>
      <c r="H8473" s="3"/>
      <c r="I8473" s="77" t="e">
        <f>VLOOKUP($H$1&amp;H8473,定价因子!E:F,2,0)</f>
        <v>#N/A</v>
      </c>
      <c r="J8473" s="3"/>
      <c r="K8473" s="77" t="e">
        <f>VLOOKUP($J$1&amp;J8473,定价因子!E:F,2,0)</f>
        <v>#N/A</v>
      </c>
      <c r="L8473" s="3"/>
      <c r="M8473" s="77" t="e">
        <f>VLOOKUP($L$1&amp;L8473,定价因子!E:F,2,0)</f>
        <v>#N/A</v>
      </c>
      <c r="N8473" s="3"/>
      <c r="O8473" s="77" t="e">
        <f>VLOOKUP($N$1&amp;N8473,定价因子!E:F,2,0)</f>
        <v>#N/A</v>
      </c>
      <c r="P8473" s="3"/>
      <c r="Q8473" s="55" t="e">
        <f>VLOOKUP($P$1&amp;P8473,定价因子!$E:$F,2,0)</f>
        <v>#N/A</v>
      </c>
      <c r="R8473" s="3"/>
      <c r="S8473" s="77" t="e">
        <f>VLOOKUP($R$1&amp;R8473,定价因子!$E:$F,2,0)</f>
        <v>#N/A</v>
      </c>
      <c r="T8473" s="61"/>
      <c r="U8473" s="63"/>
      <c r="V8473" s="63"/>
      <c r="W8473" s="63"/>
      <c r="X8473" s="3"/>
    </row>
    <row r="8474" spans="1:24">
      <c r="A8474" s="3"/>
      <c r="B8474" s="3"/>
      <c r="C8474" s="3"/>
      <c r="D8474" s="3"/>
      <c r="E8474" s="79"/>
      <c r="F8474" s="3"/>
      <c r="G8474" s="77" t="e">
        <f>VLOOKUP($F$1&amp;F8474,定价因子!E:F,2,0)</f>
        <v>#N/A</v>
      </c>
      <c r="H8474" s="3"/>
      <c r="I8474" s="77" t="e">
        <f>VLOOKUP($H$1&amp;H8474,定价因子!E:F,2,0)</f>
        <v>#N/A</v>
      </c>
      <c r="J8474" s="3"/>
      <c r="K8474" s="77" t="e">
        <f>VLOOKUP($J$1&amp;J8474,定价因子!E:F,2,0)</f>
        <v>#N/A</v>
      </c>
      <c r="L8474" s="3"/>
      <c r="M8474" s="77" t="e">
        <f>VLOOKUP($L$1&amp;L8474,定价因子!E:F,2,0)</f>
        <v>#N/A</v>
      </c>
      <c r="N8474" s="3"/>
      <c r="O8474" s="77" t="e">
        <f>VLOOKUP($N$1&amp;N8474,定价因子!E:F,2,0)</f>
        <v>#N/A</v>
      </c>
      <c r="P8474" s="3"/>
      <c r="Q8474" s="55" t="e">
        <f>VLOOKUP($P$1&amp;P8474,定价因子!$E:$F,2,0)</f>
        <v>#N/A</v>
      </c>
      <c r="R8474" s="3"/>
      <c r="S8474" s="77" t="e">
        <f>VLOOKUP($R$1&amp;R8474,定价因子!$E:$F,2,0)</f>
        <v>#N/A</v>
      </c>
      <c r="T8474" s="61"/>
      <c r="U8474" s="63"/>
      <c r="V8474" s="63"/>
      <c r="W8474" s="63"/>
      <c r="X8474" s="3"/>
    </row>
    <row r="8475" spans="1:24">
      <c r="A8475" s="3"/>
      <c r="B8475" s="3"/>
      <c r="C8475" s="3"/>
      <c r="D8475" s="3"/>
      <c r="E8475" s="79"/>
      <c r="F8475" s="3"/>
      <c r="G8475" s="77" t="e">
        <f>VLOOKUP($F$1&amp;F8475,定价因子!E:F,2,0)</f>
        <v>#N/A</v>
      </c>
      <c r="H8475" s="3"/>
      <c r="I8475" s="77" t="e">
        <f>VLOOKUP($H$1&amp;H8475,定价因子!E:F,2,0)</f>
        <v>#N/A</v>
      </c>
      <c r="J8475" s="3"/>
      <c r="K8475" s="77" t="e">
        <f>VLOOKUP($J$1&amp;J8475,定价因子!E:F,2,0)</f>
        <v>#N/A</v>
      </c>
      <c r="L8475" s="3"/>
      <c r="M8475" s="77" t="e">
        <f>VLOOKUP($L$1&amp;L8475,定价因子!E:F,2,0)</f>
        <v>#N/A</v>
      </c>
      <c r="N8475" s="3"/>
      <c r="O8475" s="77" t="e">
        <f>VLOOKUP($N$1&amp;N8475,定价因子!E:F,2,0)</f>
        <v>#N/A</v>
      </c>
      <c r="P8475" s="3"/>
      <c r="Q8475" s="55" t="e">
        <f>VLOOKUP($P$1&amp;P8475,定价因子!$E:$F,2,0)</f>
        <v>#N/A</v>
      </c>
      <c r="R8475" s="3"/>
      <c r="S8475" s="77" t="e">
        <f>VLOOKUP($R$1&amp;R8475,定价因子!$E:$F,2,0)</f>
        <v>#N/A</v>
      </c>
      <c r="T8475" s="61"/>
      <c r="U8475" s="63"/>
      <c r="V8475" s="63"/>
      <c r="W8475" s="63"/>
      <c r="X8475" s="3"/>
    </row>
    <row r="8476" spans="1:24">
      <c r="A8476" s="3"/>
      <c r="B8476" s="3"/>
      <c r="C8476" s="3"/>
      <c r="D8476" s="3"/>
      <c r="E8476" s="79"/>
      <c r="F8476" s="3"/>
      <c r="G8476" s="77" t="e">
        <f>VLOOKUP($F$1&amp;F8476,定价因子!E:F,2,0)</f>
        <v>#N/A</v>
      </c>
      <c r="H8476" s="3"/>
      <c r="I8476" s="77" t="e">
        <f>VLOOKUP($H$1&amp;H8476,定价因子!E:F,2,0)</f>
        <v>#N/A</v>
      </c>
      <c r="J8476" s="3"/>
      <c r="K8476" s="77" t="e">
        <f>VLOOKUP($J$1&amp;J8476,定价因子!E:F,2,0)</f>
        <v>#N/A</v>
      </c>
      <c r="L8476" s="3"/>
      <c r="M8476" s="77" t="e">
        <f>VLOOKUP($L$1&amp;L8476,定价因子!E:F,2,0)</f>
        <v>#N/A</v>
      </c>
      <c r="N8476" s="3"/>
      <c r="O8476" s="77" t="e">
        <f>VLOOKUP($N$1&amp;N8476,定价因子!E:F,2,0)</f>
        <v>#N/A</v>
      </c>
      <c r="P8476" s="3"/>
      <c r="Q8476" s="55" t="e">
        <f>VLOOKUP($P$1&amp;P8476,定价因子!$E:$F,2,0)</f>
        <v>#N/A</v>
      </c>
      <c r="R8476" s="3"/>
      <c r="S8476" s="77" t="e">
        <f>VLOOKUP($R$1&amp;R8476,定价因子!$E:$F,2,0)</f>
        <v>#N/A</v>
      </c>
      <c r="T8476" s="61"/>
      <c r="U8476" s="63"/>
      <c r="V8476" s="63"/>
      <c r="W8476" s="63"/>
      <c r="X8476" s="3"/>
    </row>
    <row r="8477" spans="1:24">
      <c r="A8477" s="3"/>
      <c r="B8477" s="3"/>
      <c r="C8477" s="3"/>
      <c r="D8477" s="3"/>
      <c r="E8477" s="79"/>
      <c r="F8477" s="3"/>
      <c r="G8477" s="77" t="e">
        <f>VLOOKUP($F$1&amp;F8477,定价因子!E:F,2,0)</f>
        <v>#N/A</v>
      </c>
      <c r="H8477" s="3"/>
      <c r="I8477" s="77" t="e">
        <f>VLOOKUP($H$1&amp;H8477,定价因子!E:F,2,0)</f>
        <v>#N/A</v>
      </c>
      <c r="J8477" s="3"/>
      <c r="K8477" s="77" t="e">
        <f>VLOOKUP($J$1&amp;J8477,定价因子!E:F,2,0)</f>
        <v>#N/A</v>
      </c>
      <c r="L8477" s="3"/>
      <c r="M8477" s="77" t="e">
        <f>VLOOKUP($L$1&amp;L8477,定价因子!E:F,2,0)</f>
        <v>#N/A</v>
      </c>
      <c r="N8477" s="3"/>
      <c r="O8477" s="77" t="e">
        <f>VLOOKUP($N$1&amp;N8477,定价因子!E:F,2,0)</f>
        <v>#N/A</v>
      </c>
      <c r="P8477" s="3"/>
      <c r="Q8477" s="55" t="e">
        <f>VLOOKUP($P$1&amp;P8477,定价因子!$E:$F,2,0)</f>
        <v>#N/A</v>
      </c>
      <c r="R8477" s="3"/>
      <c r="S8477" s="77" t="e">
        <f>VLOOKUP($R$1&amp;R8477,定价因子!$E:$F,2,0)</f>
        <v>#N/A</v>
      </c>
      <c r="T8477" s="61"/>
      <c r="U8477" s="63"/>
      <c r="V8477" s="63"/>
      <c r="W8477" s="63"/>
      <c r="X8477" s="3"/>
    </row>
    <row r="8478" spans="1:24">
      <c r="A8478" s="3"/>
      <c r="B8478" s="3"/>
      <c r="C8478" s="3"/>
      <c r="D8478" s="3"/>
      <c r="E8478" s="79"/>
      <c r="F8478" s="3"/>
      <c r="G8478" s="77" t="e">
        <f>VLOOKUP($F$1&amp;F8478,定价因子!E:F,2,0)</f>
        <v>#N/A</v>
      </c>
      <c r="H8478" s="3"/>
      <c r="I8478" s="77" t="e">
        <f>VLOOKUP($H$1&amp;H8478,定价因子!E:F,2,0)</f>
        <v>#N/A</v>
      </c>
      <c r="J8478" s="3"/>
      <c r="K8478" s="77" t="e">
        <f>VLOOKUP($J$1&amp;J8478,定价因子!E:F,2,0)</f>
        <v>#N/A</v>
      </c>
      <c r="L8478" s="3"/>
      <c r="M8478" s="77" t="e">
        <f>VLOOKUP($L$1&amp;L8478,定价因子!E:F,2,0)</f>
        <v>#N/A</v>
      </c>
      <c r="N8478" s="3"/>
      <c r="O8478" s="77" t="e">
        <f>VLOOKUP($N$1&amp;N8478,定价因子!E:F,2,0)</f>
        <v>#N/A</v>
      </c>
      <c r="P8478" s="3"/>
      <c r="Q8478" s="55" t="e">
        <f>VLOOKUP($P$1&amp;P8478,定价因子!$E:$F,2,0)</f>
        <v>#N/A</v>
      </c>
      <c r="R8478" s="3"/>
      <c r="S8478" s="77" t="e">
        <f>VLOOKUP($R$1&amp;R8478,定价因子!$E:$F,2,0)</f>
        <v>#N/A</v>
      </c>
      <c r="T8478" s="61"/>
      <c r="U8478" s="63"/>
      <c r="V8478" s="63"/>
      <c r="W8478" s="63"/>
      <c r="X8478" s="3"/>
    </row>
    <row r="8479" spans="1:24">
      <c r="A8479" s="3"/>
      <c r="B8479" s="3"/>
      <c r="C8479" s="3"/>
      <c r="D8479" s="3"/>
      <c r="E8479" s="79"/>
      <c r="F8479" s="3"/>
      <c r="G8479" s="77" t="e">
        <f>VLOOKUP($F$1&amp;F8479,定价因子!E:F,2,0)</f>
        <v>#N/A</v>
      </c>
      <c r="H8479" s="3"/>
      <c r="I8479" s="77" t="e">
        <f>VLOOKUP($H$1&amp;H8479,定价因子!E:F,2,0)</f>
        <v>#N/A</v>
      </c>
      <c r="J8479" s="3"/>
      <c r="K8479" s="77" t="e">
        <f>VLOOKUP($J$1&amp;J8479,定价因子!E:F,2,0)</f>
        <v>#N/A</v>
      </c>
      <c r="L8479" s="3"/>
      <c r="M8479" s="77" t="e">
        <f>VLOOKUP($L$1&amp;L8479,定价因子!E:F,2,0)</f>
        <v>#N/A</v>
      </c>
      <c r="N8479" s="3"/>
      <c r="O8479" s="77" t="e">
        <f>VLOOKUP($N$1&amp;N8479,定价因子!E:F,2,0)</f>
        <v>#N/A</v>
      </c>
      <c r="P8479" s="3"/>
      <c r="Q8479" s="55" t="e">
        <f>VLOOKUP($P$1&amp;P8479,定价因子!$E:$F,2,0)</f>
        <v>#N/A</v>
      </c>
      <c r="R8479" s="3"/>
      <c r="S8479" s="77" t="e">
        <f>VLOOKUP($R$1&amp;R8479,定价因子!$E:$F,2,0)</f>
        <v>#N/A</v>
      </c>
      <c r="T8479" s="61"/>
      <c r="U8479" s="63"/>
      <c r="V8479" s="63"/>
      <c r="W8479" s="63"/>
      <c r="X8479" s="3"/>
    </row>
    <row r="8480" spans="1:24">
      <c r="A8480" s="3"/>
      <c r="B8480" s="3"/>
      <c r="C8480" s="3"/>
      <c r="D8480" s="3"/>
      <c r="E8480" s="79"/>
      <c r="F8480" s="3"/>
      <c r="G8480" s="77" t="e">
        <f>VLOOKUP($F$1&amp;F8480,定价因子!E:F,2,0)</f>
        <v>#N/A</v>
      </c>
      <c r="H8480" s="3"/>
      <c r="I8480" s="77" t="e">
        <f>VLOOKUP($H$1&amp;H8480,定价因子!E:F,2,0)</f>
        <v>#N/A</v>
      </c>
      <c r="J8480" s="3"/>
      <c r="K8480" s="77" t="e">
        <f>VLOOKUP($J$1&amp;J8480,定价因子!E:F,2,0)</f>
        <v>#N/A</v>
      </c>
      <c r="L8480" s="3"/>
      <c r="M8480" s="77" t="e">
        <f>VLOOKUP($L$1&amp;L8480,定价因子!E:F,2,0)</f>
        <v>#N/A</v>
      </c>
      <c r="N8480" s="3"/>
      <c r="O8480" s="77" t="e">
        <f>VLOOKUP($N$1&amp;N8480,定价因子!E:F,2,0)</f>
        <v>#N/A</v>
      </c>
      <c r="P8480" s="3"/>
      <c r="Q8480" s="55" t="e">
        <f>VLOOKUP($P$1&amp;P8480,定价因子!$E:$F,2,0)</f>
        <v>#N/A</v>
      </c>
      <c r="R8480" s="3"/>
      <c r="S8480" s="77" t="e">
        <f>VLOOKUP($R$1&amp;R8480,定价因子!$E:$F,2,0)</f>
        <v>#N/A</v>
      </c>
      <c r="T8480" s="61"/>
      <c r="U8480" s="63"/>
      <c r="V8480" s="63"/>
      <c r="W8480" s="63"/>
      <c r="X8480" s="3"/>
    </row>
    <row r="8481" spans="1:24">
      <c r="A8481" s="3"/>
      <c r="B8481" s="3"/>
      <c r="C8481" s="3"/>
      <c r="D8481" s="3"/>
      <c r="E8481" s="79"/>
      <c r="F8481" s="3"/>
      <c r="G8481" s="77" t="e">
        <f>VLOOKUP($F$1&amp;F8481,定价因子!E:F,2,0)</f>
        <v>#N/A</v>
      </c>
      <c r="H8481" s="3"/>
      <c r="I8481" s="77" t="e">
        <f>VLOOKUP($H$1&amp;H8481,定价因子!E:F,2,0)</f>
        <v>#N/A</v>
      </c>
      <c r="J8481" s="3"/>
      <c r="K8481" s="77" t="e">
        <f>VLOOKUP($J$1&amp;J8481,定价因子!E:F,2,0)</f>
        <v>#N/A</v>
      </c>
      <c r="L8481" s="3"/>
      <c r="M8481" s="77" t="e">
        <f>VLOOKUP($L$1&amp;L8481,定价因子!E:F,2,0)</f>
        <v>#N/A</v>
      </c>
      <c r="N8481" s="3"/>
      <c r="O8481" s="77" t="e">
        <f>VLOOKUP($N$1&amp;N8481,定价因子!E:F,2,0)</f>
        <v>#N/A</v>
      </c>
      <c r="P8481" s="3"/>
      <c r="Q8481" s="55" t="e">
        <f>VLOOKUP($P$1&amp;P8481,定价因子!$E:$F,2,0)</f>
        <v>#N/A</v>
      </c>
      <c r="R8481" s="3"/>
      <c r="S8481" s="77" t="e">
        <f>VLOOKUP($R$1&amp;R8481,定价因子!$E:$F,2,0)</f>
        <v>#N/A</v>
      </c>
      <c r="T8481" s="61"/>
      <c r="U8481" s="63"/>
      <c r="V8481" s="63"/>
      <c r="W8481" s="63"/>
      <c r="X8481" s="3"/>
    </row>
    <row r="8482" spans="1:24">
      <c r="A8482" s="3"/>
      <c r="B8482" s="3"/>
      <c r="C8482" s="3"/>
      <c r="D8482" s="3"/>
      <c r="E8482" s="79"/>
      <c r="F8482" s="3"/>
      <c r="G8482" s="77" t="e">
        <f>VLOOKUP($F$1&amp;F8482,定价因子!E:F,2,0)</f>
        <v>#N/A</v>
      </c>
      <c r="H8482" s="3"/>
      <c r="I8482" s="77" t="e">
        <f>VLOOKUP($H$1&amp;H8482,定价因子!E:F,2,0)</f>
        <v>#N/A</v>
      </c>
      <c r="J8482" s="3"/>
      <c r="K8482" s="77" t="e">
        <f>VLOOKUP($J$1&amp;J8482,定价因子!E:F,2,0)</f>
        <v>#N/A</v>
      </c>
      <c r="L8482" s="3"/>
      <c r="M8482" s="77" t="e">
        <f>VLOOKUP($L$1&amp;L8482,定价因子!E:F,2,0)</f>
        <v>#N/A</v>
      </c>
      <c r="N8482" s="3"/>
      <c r="O8482" s="77" t="e">
        <f>VLOOKUP($N$1&amp;N8482,定价因子!E:F,2,0)</f>
        <v>#N/A</v>
      </c>
      <c r="P8482" s="3"/>
      <c r="Q8482" s="55" t="e">
        <f>VLOOKUP($P$1&amp;P8482,定价因子!$E:$F,2,0)</f>
        <v>#N/A</v>
      </c>
      <c r="R8482" s="3"/>
      <c r="S8482" s="77" t="e">
        <f>VLOOKUP($R$1&amp;R8482,定价因子!$E:$F,2,0)</f>
        <v>#N/A</v>
      </c>
      <c r="T8482" s="61"/>
      <c r="U8482" s="63"/>
      <c r="V8482" s="63"/>
      <c r="W8482" s="63"/>
      <c r="X8482" s="3"/>
    </row>
    <row r="8483" spans="1:24">
      <c r="A8483" s="3"/>
      <c r="B8483" s="3"/>
      <c r="C8483" s="3"/>
      <c r="D8483" s="3"/>
      <c r="E8483" s="79"/>
      <c r="F8483" s="3"/>
      <c r="G8483" s="77" t="e">
        <f>VLOOKUP($F$1&amp;F8483,定价因子!E:F,2,0)</f>
        <v>#N/A</v>
      </c>
      <c r="H8483" s="3"/>
      <c r="I8483" s="77" t="e">
        <f>VLOOKUP($H$1&amp;H8483,定价因子!E:F,2,0)</f>
        <v>#N/A</v>
      </c>
      <c r="J8483" s="3"/>
      <c r="K8483" s="77" t="e">
        <f>VLOOKUP($J$1&amp;J8483,定价因子!E:F,2,0)</f>
        <v>#N/A</v>
      </c>
      <c r="L8483" s="3"/>
      <c r="M8483" s="77" t="e">
        <f>VLOOKUP($L$1&amp;L8483,定价因子!E:F,2,0)</f>
        <v>#N/A</v>
      </c>
      <c r="N8483" s="3"/>
      <c r="O8483" s="77" t="e">
        <f>VLOOKUP($N$1&amp;N8483,定价因子!E:F,2,0)</f>
        <v>#N/A</v>
      </c>
      <c r="P8483" s="3"/>
      <c r="Q8483" s="55" t="e">
        <f>VLOOKUP($P$1&amp;P8483,定价因子!$E:$F,2,0)</f>
        <v>#N/A</v>
      </c>
      <c r="R8483" s="3"/>
      <c r="S8483" s="77" t="e">
        <f>VLOOKUP($R$1&amp;R8483,定价因子!$E:$F,2,0)</f>
        <v>#N/A</v>
      </c>
      <c r="T8483" s="61"/>
      <c r="U8483" s="63"/>
      <c r="V8483" s="63"/>
      <c r="W8483" s="63"/>
      <c r="X8483" s="3"/>
    </row>
    <row r="8484" spans="1:24">
      <c r="A8484" s="3"/>
      <c r="B8484" s="3"/>
      <c r="C8484" s="3"/>
      <c r="D8484" s="3"/>
      <c r="E8484" s="79"/>
      <c r="F8484" s="3"/>
      <c r="G8484" s="77" t="e">
        <f>VLOOKUP($F$1&amp;F8484,定价因子!E:F,2,0)</f>
        <v>#N/A</v>
      </c>
      <c r="H8484" s="3"/>
      <c r="I8484" s="77" t="e">
        <f>VLOOKUP($H$1&amp;H8484,定价因子!E:F,2,0)</f>
        <v>#N/A</v>
      </c>
      <c r="J8484" s="3"/>
      <c r="K8484" s="77" t="e">
        <f>VLOOKUP($J$1&amp;J8484,定价因子!E:F,2,0)</f>
        <v>#N/A</v>
      </c>
      <c r="L8484" s="3"/>
      <c r="M8484" s="77" t="e">
        <f>VLOOKUP($L$1&amp;L8484,定价因子!E:F,2,0)</f>
        <v>#N/A</v>
      </c>
      <c r="N8484" s="3"/>
      <c r="O8484" s="77" t="e">
        <f>VLOOKUP($N$1&amp;N8484,定价因子!E:F,2,0)</f>
        <v>#N/A</v>
      </c>
      <c r="P8484" s="3"/>
      <c r="Q8484" s="55" t="e">
        <f>VLOOKUP($P$1&amp;P8484,定价因子!$E:$F,2,0)</f>
        <v>#N/A</v>
      </c>
      <c r="R8484" s="3"/>
      <c r="S8484" s="77" t="e">
        <f>VLOOKUP($R$1&amp;R8484,定价因子!$E:$F,2,0)</f>
        <v>#N/A</v>
      </c>
      <c r="T8484" s="61"/>
      <c r="U8484" s="63"/>
      <c r="V8484" s="63"/>
      <c r="W8484" s="63"/>
      <c r="X8484" s="3"/>
    </row>
    <row r="8485" spans="1:24">
      <c r="A8485" s="3"/>
      <c r="B8485" s="3"/>
      <c r="C8485" s="3"/>
      <c r="D8485" s="3"/>
      <c r="E8485" s="79"/>
      <c r="F8485" s="3"/>
      <c r="G8485" s="77" t="e">
        <f>VLOOKUP($F$1&amp;F8485,定价因子!E:F,2,0)</f>
        <v>#N/A</v>
      </c>
      <c r="H8485" s="3"/>
      <c r="I8485" s="77" t="e">
        <f>VLOOKUP($H$1&amp;H8485,定价因子!E:F,2,0)</f>
        <v>#N/A</v>
      </c>
      <c r="J8485" s="3"/>
      <c r="K8485" s="77" t="e">
        <f>VLOOKUP($J$1&amp;J8485,定价因子!E:F,2,0)</f>
        <v>#N/A</v>
      </c>
      <c r="L8485" s="3"/>
      <c r="M8485" s="77" t="e">
        <f>VLOOKUP($L$1&amp;L8485,定价因子!E:F,2,0)</f>
        <v>#N/A</v>
      </c>
      <c r="N8485" s="3"/>
      <c r="O8485" s="77" t="e">
        <f>VLOOKUP($N$1&amp;N8485,定价因子!E:F,2,0)</f>
        <v>#N/A</v>
      </c>
      <c r="P8485" s="3"/>
      <c r="Q8485" s="55" t="e">
        <f>VLOOKUP($P$1&amp;P8485,定价因子!$E:$F,2,0)</f>
        <v>#N/A</v>
      </c>
      <c r="R8485" s="3"/>
      <c r="S8485" s="77" t="e">
        <f>VLOOKUP($R$1&amp;R8485,定价因子!$E:$F,2,0)</f>
        <v>#N/A</v>
      </c>
      <c r="T8485" s="61"/>
      <c r="U8485" s="63"/>
      <c r="V8485" s="63"/>
      <c r="W8485" s="63"/>
      <c r="X8485" s="3"/>
    </row>
    <row r="8486" spans="1:24">
      <c r="A8486" s="3"/>
      <c r="B8486" s="3"/>
      <c r="C8486" s="3"/>
      <c r="D8486" s="3"/>
      <c r="E8486" s="79"/>
      <c r="F8486" s="3"/>
      <c r="G8486" s="77" t="e">
        <f>VLOOKUP($F$1&amp;F8486,定价因子!E:F,2,0)</f>
        <v>#N/A</v>
      </c>
      <c r="H8486" s="3"/>
      <c r="I8486" s="77" t="e">
        <f>VLOOKUP($H$1&amp;H8486,定价因子!E:F,2,0)</f>
        <v>#N/A</v>
      </c>
      <c r="J8486" s="3"/>
      <c r="K8486" s="77" t="e">
        <f>VLOOKUP($J$1&amp;J8486,定价因子!E:F,2,0)</f>
        <v>#N/A</v>
      </c>
      <c r="L8486" s="3"/>
      <c r="M8486" s="77" t="e">
        <f>VLOOKUP($L$1&amp;L8486,定价因子!E:F,2,0)</f>
        <v>#N/A</v>
      </c>
      <c r="N8486" s="3"/>
      <c r="O8486" s="77" t="e">
        <f>VLOOKUP($N$1&amp;N8486,定价因子!E:F,2,0)</f>
        <v>#N/A</v>
      </c>
      <c r="P8486" s="3"/>
      <c r="Q8486" s="55" t="e">
        <f>VLOOKUP($P$1&amp;P8486,定价因子!$E:$F,2,0)</f>
        <v>#N/A</v>
      </c>
      <c r="R8486" s="3"/>
      <c r="S8486" s="77" t="e">
        <f>VLOOKUP($R$1&amp;R8486,定价因子!$E:$F,2,0)</f>
        <v>#N/A</v>
      </c>
      <c r="T8486" s="61"/>
      <c r="U8486" s="63"/>
      <c r="V8486" s="63"/>
      <c r="W8486" s="63"/>
      <c r="X8486" s="3"/>
    </row>
    <row r="8487" spans="1:24">
      <c r="A8487" s="3"/>
      <c r="B8487" s="3"/>
      <c r="C8487" s="3"/>
      <c r="D8487" s="3"/>
      <c r="E8487" s="79"/>
      <c r="F8487" s="3"/>
      <c r="G8487" s="77" t="e">
        <f>VLOOKUP($F$1&amp;F8487,定价因子!E:F,2,0)</f>
        <v>#N/A</v>
      </c>
      <c r="H8487" s="3"/>
      <c r="I8487" s="77" t="e">
        <f>VLOOKUP($H$1&amp;H8487,定价因子!E:F,2,0)</f>
        <v>#N/A</v>
      </c>
      <c r="J8487" s="3"/>
      <c r="K8487" s="77" t="e">
        <f>VLOOKUP($J$1&amp;J8487,定价因子!E:F,2,0)</f>
        <v>#N/A</v>
      </c>
      <c r="L8487" s="3"/>
      <c r="M8487" s="77" t="e">
        <f>VLOOKUP($L$1&amp;L8487,定价因子!E:F,2,0)</f>
        <v>#N/A</v>
      </c>
      <c r="N8487" s="3"/>
      <c r="O8487" s="77" t="e">
        <f>VLOOKUP($N$1&amp;N8487,定价因子!E:F,2,0)</f>
        <v>#N/A</v>
      </c>
      <c r="P8487" s="3"/>
      <c r="Q8487" s="55" t="e">
        <f>VLOOKUP($P$1&amp;P8487,定价因子!$E:$F,2,0)</f>
        <v>#N/A</v>
      </c>
      <c r="R8487" s="3"/>
      <c r="S8487" s="77" t="e">
        <f>VLOOKUP($R$1&amp;R8487,定价因子!$E:$F,2,0)</f>
        <v>#N/A</v>
      </c>
      <c r="T8487" s="61"/>
      <c r="U8487" s="63"/>
      <c r="V8487" s="63"/>
      <c r="W8487" s="63"/>
      <c r="X8487" s="3"/>
    </row>
    <row r="8488" spans="1:24">
      <c r="A8488" s="3"/>
      <c r="B8488" s="3"/>
      <c r="C8488" s="3"/>
      <c r="D8488" s="3"/>
      <c r="E8488" s="79"/>
      <c r="F8488" s="3"/>
      <c r="G8488" s="77" t="e">
        <f>VLOOKUP($F$1&amp;F8488,定价因子!E:F,2,0)</f>
        <v>#N/A</v>
      </c>
      <c r="H8488" s="3"/>
      <c r="I8488" s="77" t="e">
        <f>VLOOKUP($H$1&amp;H8488,定价因子!E:F,2,0)</f>
        <v>#N/A</v>
      </c>
      <c r="J8488" s="3"/>
      <c r="K8488" s="77" t="e">
        <f>VLOOKUP($J$1&amp;J8488,定价因子!E:F,2,0)</f>
        <v>#N/A</v>
      </c>
      <c r="L8488" s="3"/>
      <c r="M8488" s="77" t="e">
        <f>VLOOKUP($L$1&amp;L8488,定价因子!E:F,2,0)</f>
        <v>#N/A</v>
      </c>
      <c r="N8488" s="3"/>
      <c r="O8488" s="77" t="e">
        <f>VLOOKUP($N$1&amp;N8488,定价因子!E:F,2,0)</f>
        <v>#N/A</v>
      </c>
      <c r="P8488" s="3"/>
      <c r="Q8488" s="55" t="e">
        <f>VLOOKUP($P$1&amp;P8488,定价因子!$E:$F,2,0)</f>
        <v>#N/A</v>
      </c>
      <c r="R8488" s="3"/>
      <c r="S8488" s="77" t="e">
        <f>VLOOKUP($R$1&amp;R8488,定价因子!$E:$F,2,0)</f>
        <v>#N/A</v>
      </c>
      <c r="T8488" s="61"/>
      <c r="U8488" s="63"/>
      <c r="V8488" s="63"/>
      <c r="W8488" s="63"/>
      <c r="X8488" s="3"/>
    </row>
    <row r="8489" spans="1:24">
      <c r="A8489" s="3"/>
      <c r="B8489" s="3"/>
      <c r="C8489" s="3"/>
      <c r="D8489" s="3"/>
      <c r="E8489" s="79"/>
      <c r="F8489" s="3"/>
      <c r="G8489" s="77" t="e">
        <f>VLOOKUP($F$1&amp;F8489,定价因子!E:F,2,0)</f>
        <v>#N/A</v>
      </c>
      <c r="H8489" s="3"/>
      <c r="I8489" s="77" t="e">
        <f>VLOOKUP($H$1&amp;H8489,定价因子!E:F,2,0)</f>
        <v>#N/A</v>
      </c>
      <c r="J8489" s="3"/>
      <c r="K8489" s="77" t="e">
        <f>VLOOKUP($J$1&amp;J8489,定价因子!E:F,2,0)</f>
        <v>#N/A</v>
      </c>
      <c r="L8489" s="3"/>
      <c r="M8489" s="77" t="e">
        <f>VLOOKUP($L$1&amp;L8489,定价因子!E:F,2,0)</f>
        <v>#N/A</v>
      </c>
      <c r="N8489" s="3"/>
      <c r="O8489" s="77" t="e">
        <f>VLOOKUP($N$1&amp;N8489,定价因子!E:F,2,0)</f>
        <v>#N/A</v>
      </c>
      <c r="P8489" s="3"/>
      <c r="Q8489" s="55" t="e">
        <f>VLOOKUP($P$1&amp;P8489,定价因子!$E:$F,2,0)</f>
        <v>#N/A</v>
      </c>
      <c r="R8489" s="3"/>
      <c r="S8489" s="77" t="e">
        <f>VLOOKUP($R$1&amp;R8489,定价因子!$E:$F,2,0)</f>
        <v>#N/A</v>
      </c>
      <c r="T8489" s="61"/>
      <c r="U8489" s="63"/>
      <c r="V8489" s="63"/>
      <c r="W8489" s="63"/>
      <c r="X8489" s="3"/>
    </row>
    <row r="8490" spans="1:24">
      <c r="A8490" s="3"/>
      <c r="B8490" s="3"/>
      <c r="C8490" s="3"/>
      <c r="D8490" s="3"/>
      <c r="E8490" s="79"/>
      <c r="F8490" s="3"/>
      <c r="G8490" s="77" t="e">
        <f>VLOOKUP($F$1&amp;F8490,定价因子!E:F,2,0)</f>
        <v>#N/A</v>
      </c>
      <c r="H8490" s="3"/>
      <c r="I8490" s="77" t="e">
        <f>VLOOKUP($H$1&amp;H8490,定价因子!E:F,2,0)</f>
        <v>#N/A</v>
      </c>
      <c r="J8490" s="3"/>
      <c r="K8490" s="77" t="e">
        <f>VLOOKUP($J$1&amp;J8490,定价因子!E:F,2,0)</f>
        <v>#N/A</v>
      </c>
      <c r="L8490" s="3"/>
      <c r="M8490" s="77" t="e">
        <f>VLOOKUP($L$1&amp;L8490,定价因子!E:F,2,0)</f>
        <v>#N/A</v>
      </c>
      <c r="N8490" s="3"/>
      <c r="O8490" s="77" t="e">
        <f>VLOOKUP($N$1&amp;N8490,定价因子!E:F,2,0)</f>
        <v>#N/A</v>
      </c>
      <c r="P8490" s="3"/>
      <c r="Q8490" s="55" t="e">
        <f>VLOOKUP($P$1&amp;P8490,定价因子!$E:$F,2,0)</f>
        <v>#N/A</v>
      </c>
      <c r="R8490" s="3"/>
      <c r="S8490" s="77" t="e">
        <f>VLOOKUP($R$1&amp;R8490,定价因子!$E:$F,2,0)</f>
        <v>#N/A</v>
      </c>
      <c r="T8490" s="61"/>
      <c r="U8490" s="63"/>
      <c r="V8490" s="63"/>
      <c r="W8490" s="63"/>
      <c r="X8490" s="3"/>
    </row>
    <row r="8491" spans="1:24">
      <c r="A8491" s="3"/>
      <c r="B8491" s="3"/>
      <c r="C8491" s="3"/>
      <c r="D8491" s="3"/>
      <c r="E8491" s="79"/>
      <c r="F8491" s="3"/>
      <c r="G8491" s="77" t="e">
        <f>VLOOKUP($F$1&amp;F8491,定价因子!E:F,2,0)</f>
        <v>#N/A</v>
      </c>
      <c r="H8491" s="3"/>
      <c r="I8491" s="77" t="e">
        <f>VLOOKUP($H$1&amp;H8491,定价因子!E:F,2,0)</f>
        <v>#N/A</v>
      </c>
      <c r="J8491" s="3"/>
      <c r="K8491" s="77" t="e">
        <f>VLOOKUP($J$1&amp;J8491,定价因子!E:F,2,0)</f>
        <v>#N/A</v>
      </c>
      <c r="L8491" s="3"/>
      <c r="M8491" s="77" t="e">
        <f>VLOOKUP($L$1&amp;L8491,定价因子!E:F,2,0)</f>
        <v>#N/A</v>
      </c>
      <c r="N8491" s="3"/>
      <c r="O8491" s="77" t="e">
        <f>VLOOKUP($N$1&amp;N8491,定价因子!E:F,2,0)</f>
        <v>#N/A</v>
      </c>
      <c r="P8491" s="3"/>
      <c r="Q8491" s="55" t="e">
        <f>VLOOKUP($P$1&amp;P8491,定价因子!$E:$F,2,0)</f>
        <v>#N/A</v>
      </c>
      <c r="R8491" s="3"/>
      <c r="S8491" s="77" t="e">
        <f>VLOOKUP($R$1&amp;R8491,定价因子!$E:$F,2,0)</f>
        <v>#N/A</v>
      </c>
      <c r="T8491" s="61"/>
      <c r="U8491" s="63"/>
      <c r="V8491" s="63"/>
      <c r="W8491" s="63"/>
      <c r="X8491" s="3"/>
    </row>
    <row r="8492" spans="1:24">
      <c r="A8492" s="3"/>
      <c r="B8492" s="3"/>
      <c r="C8492" s="3"/>
      <c r="D8492" s="3"/>
      <c r="E8492" s="79"/>
      <c r="F8492" s="3"/>
      <c r="G8492" s="77" t="e">
        <f>VLOOKUP($F$1&amp;F8492,定价因子!E:F,2,0)</f>
        <v>#N/A</v>
      </c>
      <c r="H8492" s="3"/>
      <c r="I8492" s="77" t="e">
        <f>VLOOKUP($H$1&amp;H8492,定价因子!E:F,2,0)</f>
        <v>#N/A</v>
      </c>
      <c r="J8492" s="3"/>
      <c r="K8492" s="77" t="e">
        <f>VLOOKUP($J$1&amp;J8492,定价因子!E:F,2,0)</f>
        <v>#N/A</v>
      </c>
      <c r="L8492" s="3"/>
      <c r="M8492" s="77" t="e">
        <f>VLOOKUP($L$1&amp;L8492,定价因子!E:F,2,0)</f>
        <v>#N/A</v>
      </c>
      <c r="N8492" s="3"/>
      <c r="O8492" s="77" t="e">
        <f>VLOOKUP($N$1&amp;N8492,定价因子!E:F,2,0)</f>
        <v>#N/A</v>
      </c>
      <c r="P8492" s="3"/>
      <c r="Q8492" s="55" t="e">
        <f>VLOOKUP($P$1&amp;P8492,定价因子!$E:$F,2,0)</f>
        <v>#N/A</v>
      </c>
      <c r="R8492" s="3"/>
      <c r="S8492" s="77" t="e">
        <f>VLOOKUP($R$1&amp;R8492,定价因子!$E:$F,2,0)</f>
        <v>#N/A</v>
      </c>
      <c r="T8492" s="61"/>
      <c r="U8492" s="63"/>
      <c r="V8492" s="63"/>
      <c r="W8492" s="63"/>
      <c r="X8492" s="3"/>
    </row>
    <row r="8493" spans="1:24">
      <c r="A8493" s="3"/>
      <c r="B8493" s="3"/>
      <c r="C8493" s="3"/>
      <c r="D8493" s="3"/>
      <c r="E8493" s="79"/>
      <c r="F8493" s="3"/>
      <c r="G8493" s="77" t="e">
        <f>VLOOKUP($F$1&amp;F8493,定价因子!E:F,2,0)</f>
        <v>#N/A</v>
      </c>
      <c r="H8493" s="3"/>
      <c r="I8493" s="77" t="e">
        <f>VLOOKUP($H$1&amp;H8493,定价因子!E:F,2,0)</f>
        <v>#N/A</v>
      </c>
      <c r="J8493" s="3"/>
      <c r="K8493" s="77" t="e">
        <f>VLOOKUP($J$1&amp;J8493,定价因子!E:F,2,0)</f>
        <v>#N/A</v>
      </c>
      <c r="L8493" s="3"/>
      <c r="M8493" s="77" t="e">
        <f>VLOOKUP($L$1&amp;L8493,定价因子!E:F,2,0)</f>
        <v>#N/A</v>
      </c>
      <c r="N8493" s="3"/>
      <c r="O8493" s="77" t="e">
        <f>VLOOKUP($N$1&amp;N8493,定价因子!E:F,2,0)</f>
        <v>#N/A</v>
      </c>
      <c r="P8493" s="3"/>
      <c r="Q8493" s="55" t="e">
        <f>VLOOKUP($P$1&amp;P8493,定价因子!$E:$F,2,0)</f>
        <v>#N/A</v>
      </c>
      <c r="R8493" s="3"/>
      <c r="S8493" s="77" t="e">
        <f>VLOOKUP($R$1&amp;R8493,定价因子!$E:$F,2,0)</f>
        <v>#N/A</v>
      </c>
      <c r="T8493" s="61"/>
      <c r="U8493" s="63"/>
      <c r="V8493" s="63"/>
      <c r="W8493" s="63"/>
      <c r="X8493" s="3"/>
    </row>
    <row r="8494" spans="1:24">
      <c r="A8494" s="3"/>
      <c r="B8494" s="3"/>
      <c r="C8494" s="3"/>
      <c r="D8494" s="3"/>
      <c r="E8494" s="79"/>
      <c r="F8494" s="3"/>
      <c r="G8494" s="77" t="e">
        <f>VLOOKUP($F$1&amp;F8494,定价因子!E:F,2,0)</f>
        <v>#N/A</v>
      </c>
      <c r="H8494" s="3"/>
      <c r="I8494" s="77" t="e">
        <f>VLOOKUP($H$1&amp;H8494,定价因子!E:F,2,0)</f>
        <v>#N/A</v>
      </c>
      <c r="J8494" s="3"/>
      <c r="K8494" s="77" t="e">
        <f>VLOOKUP($J$1&amp;J8494,定价因子!E:F,2,0)</f>
        <v>#N/A</v>
      </c>
      <c r="L8494" s="3"/>
      <c r="M8494" s="77" t="e">
        <f>VLOOKUP($L$1&amp;L8494,定价因子!E:F,2,0)</f>
        <v>#N/A</v>
      </c>
      <c r="N8494" s="3"/>
      <c r="O8494" s="77" t="e">
        <f>VLOOKUP($N$1&amp;N8494,定价因子!E:F,2,0)</f>
        <v>#N/A</v>
      </c>
      <c r="P8494" s="3"/>
      <c r="Q8494" s="55" t="e">
        <f>VLOOKUP($P$1&amp;P8494,定价因子!$E:$F,2,0)</f>
        <v>#N/A</v>
      </c>
      <c r="R8494" s="3"/>
      <c r="S8494" s="77" t="e">
        <f>VLOOKUP($R$1&amp;R8494,定价因子!$E:$F,2,0)</f>
        <v>#N/A</v>
      </c>
      <c r="T8494" s="61"/>
      <c r="U8494" s="63"/>
      <c r="V8494" s="63"/>
      <c r="W8494" s="63"/>
      <c r="X8494" s="3"/>
    </row>
    <row r="8495" spans="1:24">
      <c r="A8495" s="3"/>
      <c r="B8495" s="3"/>
      <c r="C8495" s="3"/>
      <c r="D8495" s="3"/>
      <c r="E8495" s="79"/>
      <c r="F8495" s="3"/>
      <c r="G8495" s="77" t="e">
        <f>VLOOKUP($F$1&amp;F8495,定价因子!E:F,2,0)</f>
        <v>#N/A</v>
      </c>
      <c r="H8495" s="3"/>
      <c r="I8495" s="77" t="e">
        <f>VLOOKUP($H$1&amp;H8495,定价因子!E:F,2,0)</f>
        <v>#N/A</v>
      </c>
      <c r="J8495" s="3"/>
      <c r="K8495" s="77" t="e">
        <f>VLOOKUP($J$1&amp;J8495,定价因子!E:F,2,0)</f>
        <v>#N/A</v>
      </c>
      <c r="L8495" s="3"/>
      <c r="M8495" s="77" t="e">
        <f>VLOOKUP($L$1&amp;L8495,定价因子!E:F,2,0)</f>
        <v>#N/A</v>
      </c>
      <c r="N8495" s="3"/>
      <c r="O8495" s="77" t="e">
        <f>VLOOKUP($N$1&amp;N8495,定价因子!E:F,2,0)</f>
        <v>#N/A</v>
      </c>
      <c r="P8495" s="3"/>
      <c r="Q8495" s="55" t="e">
        <f>VLOOKUP($P$1&amp;P8495,定价因子!$E:$F,2,0)</f>
        <v>#N/A</v>
      </c>
      <c r="R8495" s="3"/>
      <c r="S8495" s="77" t="e">
        <f>VLOOKUP($R$1&amp;R8495,定价因子!$E:$F,2,0)</f>
        <v>#N/A</v>
      </c>
      <c r="T8495" s="61"/>
      <c r="U8495" s="63"/>
      <c r="V8495" s="63"/>
      <c r="W8495" s="63"/>
      <c r="X8495" s="3"/>
    </row>
    <row r="8496" spans="1:24">
      <c r="A8496" s="3"/>
      <c r="B8496" s="3"/>
      <c r="C8496" s="3"/>
      <c r="D8496" s="3"/>
      <c r="E8496" s="79"/>
      <c r="F8496" s="3"/>
      <c r="G8496" s="77" t="e">
        <f>VLOOKUP($F$1&amp;F8496,定价因子!E:F,2,0)</f>
        <v>#N/A</v>
      </c>
      <c r="H8496" s="3"/>
      <c r="I8496" s="77" t="e">
        <f>VLOOKUP($H$1&amp;H8496,定价因子!E:F,2,0)</f>
        <v>#N/A</v>
      </c>
      <c r="J8496" s="3"/>
      <c r="K8496" s="77" t="e">
        <f>VLOOKUP($J$1&amp;J8496,定价因子!E:F,2,0)</f>
        <v>#N/A</v>
      </c>
      <c r="L8496" s="3"/>
      <c r="M8496" s="77" t="e">
        <f>VLOOKUP($L$1&amp;L8496,定价因子!E:F,2,0)</f>
        <v>#N/A</v>
      </c>
      <c r="N8496" s="3"/>
      <c r="O8496" s="77" t="e">
        <f>VLOOKUP($N$1&amp;N8496,定价因子!E:F,2,0)</f>
        <v>#N/A</v>
      </c>
      <c r="P8496" s="3"/>
      <c r="Q8496" s="55" t="e">
        <f>VLOOKUP($P$1&amp;P8496,定价因子!$E:$F,2,0)</f>
        <v>#N/A</v>
      </c>
      <c r="R8496" s="3"/>
      <c r="S8496" s="77" t="e">
        <f>VLOOKUP($R$1&amp;R8496,定价因子!$E:$F,2,0)</f>
        <v>#N/A</v>
      </c>
      <c r="T8496" s="61"/>
      <c r="U8496" s="63"/>
      <c r="V8496" s="63"/>
      <c r="W8496" s="63"/>
      <c r="X8496" s="3"/>
    </row>
    <row r="8497" spans="1:24">
      <c r="A8497" s="3"/>
      <c r="B8497" s="3"/>
      <c r="C8497" s="3"/>
      <c r="D8497" s="3"/>
      <c r="E8497" s="79"/>
      <c r="F8497" s="3"/>
      <c r="G8497" s="77" t="e">
        <f>VLOOKUP($F$1&amp;F8497,定价因子!E:F,2,0)</f>
        <v>#N/A</v>
      </c>
      <c r="H8497" s="3"/>
      <c r="I8497" s="77" t="e">
        <f>VLOOKUP($H$1&amp;H8497,定价因子!E:F,2,0)</f>
        <v>#N/A</v>
      </c>
      <c r="J8497" s="3"/>
      <c r="K8497" s="77" t="e">
        <f>VLOOKUP($J$1&amp;J8497,定价因子!E:F,2,0)</f>
        <v>#N/A</v>
      </c>
      <c r="L8497" s="3"/>
      <c r="M8497" s="77" t="e">
        <f>VLOOKUP($L$1&amp;L8497,定价因子!E:F,2,0)</f>
        <v>#N/A</v>
      </c>
      <c r="N8497" s="3"/>
      <c r="O8497" s="77" t="e">
        <f>VLOOKUP($N$1&amp;N8497,定价因子!E:F,2,0)</f>
        <v>#N/A</v>
      </c>
      <c r="P8497" s="3"/>
      <c r="Q8497" s="55" t="e">
        <f>VLOOKUP($P$1&amp;P8497,定价因子!$E:$F,2,0)</f>
        <v>#N/A</v>
      </c>
      <c r="R8497" s="3"/>
      <c r="S8497" s="77" t="e">
        <f>VLOOKUP($R$1&amp;R8497,定价因子!$E:$F,2,0)</f>
        <v>#N/A</v>
      </c>
      <c r="T8497" s="61"/>
      <c r="U8497" s="63"/>
      <c r="V8497" s="63"/>
      <c r="W8497" s="63"/>
      <c r="X8497" s="3"/>
    </row>
    <row r="8498" spans="1:24">
      <c r="A8498" s="3"/>
      <c r="B8498" s="3"/>
      <c r="C8498" s="3"/>
      <c r="D8498" s="3"/>
      <c r="E8498" s="79"/>
      <c r="F8498" s="3"/>
      <c r="G8498" s="77" t="e">
        <f>VLOOKUP($F$1&amp;F8498,定价因子!E:F,2,0)</f>
        <v>#N/A</v>
      </c>
      <c r="H8498" s="3"/>
      <c r="I8498" s="77" t="e">
        <f>VLOOKUP($H$1&amp;H8498,定价因子!E:F,2,0)</f>
        <v>#N/A</v>
      </c>
      <c r="J8498" s="3"/>
      <c r="K8498" s="77" t="e">
        <f>VLOOKUP($J$1&amp;J8498,定价因子!E:F,2,0)</f>
        <v>#N/A</v>
      </c>
      <c r="L8498" s="3"/>
      <c r="M8498" s="77" t="e">
        <f>VLOOKUP($L$1&amp;L8498,定价因子!E:F,2,0)</f>
        <v>#N/A</v>
      </c>
      <c r="N8498" s="3"/>
      <c r="O8498" s="77" t="e">
        <f>VLOOKUP($N$1&amp;N8498,定价因子!E:F,2,0)</f>
        <v>#N/A</v>
      </c>
      <c r="P8498" s="3"/>
      <c r="Q8498" s="55" t="e">
        <f>VLOOKUP($P$1&amp;P8498,定价因子!$E:$F,2,0)</f>
        <v>#N/A</v>
      </c>
      <c r="R8498" s="3"/>
      <c r="S8498" s="77" t="e">
        <f>VLOOKUP($R$1&amp;R8498,定价因子!$E:$F,2,0)</f>
        <v>#N/A</v>
      </c>
      <c r="T8498" s="61"/>
      <c r="U8498" s="63"/>
      <c r="V8498" s="63"/>
      <c r="W8498" s="63"/>
      <c r="X8498" s="3"/>
    </row>
    <row r="8499" spans="1:24">
      <c r="A8499" s="3"/>
      <c r="B8499" s="3"/>
      <c r="C8499" s="3"/>
      <c r="D8499" s="3"/>
      <c r="E8499" s="79"/>
      <c r="F8499" s="3"/>
      <c r="G8499" s="77" t="e">
        <f>VLOOKUP($F$1&amp;F8499,定价因子!E:F,2,0)</f>
        <v>#N/A</v>
      </c>
      <c r="H8499" s="3"/>
      <c r="I8499" s="77" t="e">
        <f>VLOOKUP($H$1&amp;H8499,定价因子!E:F,2,0)</f>
        <v>#N/A</v>
      </c>
      <c r="J8499" s="3"/>
      <c r="K8499" s="77" t="e">
        <f>VLOOKUP($J$1&amp;J8499,定价因子!E:F,2,0)</f>
        <v>#N/A</v>
      </c>
      <c r="L8499" s="3"/>
      <c r="M8499" s="77" t="e">
        <f>VLOOKUP($L$1&amp;L8499,定价因子!E:F,2,0)</f>
        <v>#N/A</v>
      </c>
      <c r="N8499" s="3"/>
      <c r="O8499" s="77" t="e">
        <f>VLOOKUP($N$1&amp;N8499,定价因子!E:F,2,0)</f>
        <v>#N/A</v>
      </c>
      <c r="P8499" s="3"/>
      <c r="Q8499" s="55" t="e">
        <f>VLOOKUP($P$1&amp;P8499,定价因子!$E:$F,2,0)</f>
        <v>#N/A</v>
      </c>
      <c r="R8499" s="3"/>
      <c r="S8499" s="77" t="e">
        <f>VLOOKUP($R$1&amp;R8499,定价因子!$E:$F,2,0)</f>
        <v>#N/A</v>
      </c>
      <c r="T8499" s="61"/>
      <c r="U8499" s="63"/>
      <c r="V8499" s="63"/>
      <c r="W8499" s="63"/>
      <c r="X8499" s="3"/>
    </row>
    <row r="8500" spans="1:24">
      <c r="A8500" s="3"/>
      <c r="B8500" s="3"/>
      <c r="C8500" s="3"/>
      <c r="D8500" s="3"/>
      <c r="E8500" s="79"/>
      <c r="F8500" s="3"/>
      <c r="G8500" s="77" t="e">
        <f>VLOOKUP($F$1&amp;F8500,定价因子!E:F,2,0)</f>
        <v>#N/A</v>
      </c>
      <c r="H8500" s="3"/>
      <c r="I8500" s="77" t="e">
        <f>VLOOKUP($H$1&amp;H8500,定价因子!E:F,2,0)</f>
        <v>#N/A</v>
      </c>
      <c r="J8500" s="3"/>
      <c r="K8500" s="77" t="e">
        <f>VLOOKUP($J$1&amp;J8500,定价因子!E:F,2,0)</f>
        <v>#N/A</v>
      </c>
      <c r="L8500" s="3"/>
      <c r="M8500" s="77" t="e">
        <f>VLOOKUP($L$1&amp;L8500,定价因子!E:F,2,0)</f>
        <v>#N/A</v>
      </c>
      <c r="N8500" s="3"/>
      <c r="O8500" s="77" t="e">
        <f>VLOOKUP($N$1&amp;N8500,定价因子!E:F,2,0)</f>
        <v>#N/A</v>
      </c>
      <c r="P8500" s="3"/>
      <c r="Q8500" s="55" t="e">
        <f>VLOOKUP($P$1&amp;P8500,定价因子!$E:$F,2,0)</f>
        <v>#N/A</v>
      </c>
      <c r="R8500" s="3"/>
      <c r="S8500" s="77" t="e">
        <f>VLOOKUP($R$1&amp;R8500,定价因子!$E:$F,2,0)</f>
        <v>#N/A</v>
      </c>
      <c r="T8500" s="61"/>
      <c r="U8500" s="63"/>
      <c r="V8500" s="63"/>
      <c r="W8500" s="63"/>
      <c r="X8500" s="3"/>
    </row>
    <row r="8501" spans="1:24">
      <c r="A8501" s="3"/>
      <c r="B8501" s="3"/>
      <c r="C8501" s="3"/>
      <c r="D8501" s="3"/>
      <c r="E8501" s="79"/>
      <c r="F8501" s="3"/>
      <c r="G8501" s="77" t="e">
        <f>VLOOKUP($F$1&amp;F8501,定价因子!E:F,2,0)</f>
        <v>#N/A</v>
      </c>
      <c r="H8501" s="3"/>
      <c r="I8501" s="77" t="e">
        <f>VLOOKUP($H$1&amp;H8501,定价因子!E:F,2,0)</f>
        <v>#N/A</v>
      </c>
      <c r="J8501" s="3"/>
      <c r="K8501" s="77" t="e">
        <f>VLOOKUP($J$1&amp;J8501,定价因子!E:F,2,0)</f>
        <v>#N/A</v>
      </c>
      <c r="L8501" s="3"/>
      <c r="M8501" s="77" t="e">
        <f>VLOOKUP($L$1&amp;L8501,定价因子!E:F,2,0)</f>
        <v>#N/A</v>
      </c>
      <c r="N8501" s="3"/>
      <c r="O8501" s="77" t="e">
        <f>VLOOKUP($N$1&amp;N8501,定价因子!E:F,2,0)</f>
        <v>#N/A</v>
      </c>
      <c r="P8501" s="3"/>
      <c r="Q8501" s="55" t="e">
        <f>VLOOKUP($P$1&amp;P8501,定价因子!$E:$F,2,0)</f>
        <v>#N/A</v>
      </c>
      <c r="R8501" s="3"/>
      <c r="S8501" s="77" t="e">
        <f>VLOOKUP($R$1&amp;R8501,定价因子!$E:$F,2,0)</f>
        <v>#N/A</v>
      </c>
      <c r="T8501" s="61"/>
      <c r="U8501" s="63"/>
      <c r="V8501" s="63"/>
      <c r="W8501" s="63"/>
      <c r="X8501" s="3"/>
    </row>
    <row r="8502" spans="1:24">
      <c r="A8502" s="3"/>
      <c r="B8502" s="3"/>
      <c r="C8502" s="3"/>
      <c r="D8502" s="3"/>
      <c r="E8502" s="79"/>
      <c r="F8502" s="3"/>
      <c r="G8502" s="77" t="e">
        <f>VLOOKUP($F$1&amp;F8502,定价因子!E:F,2,0)</f>
        <v>#N/A</v>
      </c>
      <c r="H8502" s="3"/>
      <c r="I8502" s="77" t="e">
        <f>VLOOKUP($H$1&amp;H8502,定价因子!E:F,2,0)</f>
        <v>#N/A</v>
      </c>
      <c r="J8502" s="3"/>
      <c r="K8502" s="77" t="e">
        <f>VLOOKUP($J$1&amp;J8502,定价因子!E:F,2,0)</f>
        <v>#N/A</v>
      </c>
      <c r="L8502" s="3"/>
      <c r="M8502" s="77" t="e">
        <f>VLOOKUP($L$1&amp;L8502,定价因子!E:F,2,0)</f>
        <v>#N/A</v>
      </c>
      <c r="N8502" s="3"/>
      <c r="O8502" s="77" t="e">
        <f>VLOOKUP($N$1&amp;N8502,定价因子!E:F,2,0)</f>
        <v>#N/A</v>
      </c>
      <c r="P8502" s="3"/>
      <c r="Q8502" s="55" t="e">
        <f>VLOOKUP($P$1&amp;P8502,定价因子!$E:$F,2,0)</f>
        <v>#N/A</v>
      </c>
      <c r="R8502" s="3"/>
      <c r="S8502" s="77" t="e">
        <f>VLOOKUP($R$1&amp;R8502,定价因子!$E:$F,2,0)</f>
        <v>#N/A</v>
      </c>
      <c r="T8502" s="61"/>
      <c r="U8502" s="63"/>
      <c r="V8502" s="63"/>
      <c r="W8502" s="63"/>
      <c r="X8502" s="3"/>
    </row>
    <row r="8503" spans="1:24">
      <c r="A8503" s="3"/>
      <c r="B8503" s="3"/>
      <c r="C8503" s="3"/>
      <c r="D8503" s="3"/>
      <c r="E8503" s="79"/>
      <c r="F8503" s="3"/>
      <c r="G8503" s="77" t="e">
        <f>VLOOKUP($F$1&amp;F8503,定价因子!E:F,2,0)</f>
        <v>#N/A</v>
      </c>
      <c r="H8503" s="3"/>
      <c r="I8503" s="77" t="e">
        <f>VLOOKUP($H$1&amp;H8503,定价因子!E:F,2,0)</f>
        <v>#N/A</v>
      </c>
      <c r="J8503" s="3"/>
      <c r="K8503" s="77" t="e">
        <f>VLOOKUP($J$1&amp;J8503,定价因子!E:F,2,0)</f>
        <v>#N/A</v>
      </c>
      <c r="L8503" s="3"/>
      <c r="M8503" s="77" t="e">
        <f>VLOOKUP($L$1&amp;L8503,定价因子!E:F,2,0)</f>
        <v>#N/A</v>
      </c>
      <c r="N8503" s="3"/>
      <c r="O8503" s="77" t="e">
        <f>VLOOKUP($N$1&amp;N8503,定价因子!E:F,2,0)</f>
        <v>#N/A</v>
      </c>
      <c r="P8503" s="3"/>
      <c r="Q8503" s="55" t="e">
        <f>VLOOKUP($P$1&amp;P8503,定价因子!$E:$F,2,0)</f>
        <v>#N/A</v>
      </c>
      <c r="R8503" s="3"/>
      <c r="S8503" s="77" t="e">
        <f>VLOOKUP($R$1&amp;R8503,定价因子!$E:$F,2,0)</f>
        <v>#N/A</v>
      </c>
      <c r="T8503" s="61"/>
      <c r="U8503" s="63"/>
      <c r="V8503" s="63"/>
      <c r="W8503" s="63"/>
      <c r="X8503" s="3"/>
    </row>
    <row r="8504" spans="1:24">
      <c r="A8504" s="3"/>
      <c r="B8504" s="3"/>
      <c r="C8504" s="3"/>
      <c r="D8504" s="3"/>
      <c r="E8504" s="79"/>
      <c r="F8504" s="3"/>
      <c r="G8504" s="77" t="e">
        <f>VLOOKUP($F$1&amp;F8504,定价因子!E:F,2,0)</f>
        <v>#N/A</v>
      </c>
      <c r="H8504" s="3"/>
      <c r="I8504" s="77" t="e">
        <f>VLOOKUP($H$1&amp;H8504,定价因子!E:F,2,0)</f>
        <v>#N/A</v>
      </c>
      <c r="J8504" s="3"/>
      <c r="K8504" s="77" t="e">
        <f>VLOOKUP($J$1&amp;J8504,定价因子!E:F,2,0)</f>
        <v>#N/A</v>
      </c>
      <c r="L8504" s="3"/>
      <c r="M8504" s="77" t="e">
        <f>VLOOKUP($L$1&amp;L8504,定价因子!E:F,2,0)</f>
        <v>#N/A</v>
      </c>
      <c r="N8504" s="3"/>
      <c r="O8504" s="77" t="e">
        <f>VLOOKUP($N$1&amp;N8504,定价因子!E:F,2,0)</f>
        <v>#N/A</v>
      </c>
      <c r="P8504" s="3"/>
      <c r="Q8504" s="55" t="e">
        <f>VLOOKUP($P$1&amp;P8504,定价因子!$E:$F,2,0)</f>
        <v>#N/A</v>
      </c>
      <c r="R8504" s="3"/>
      <c r="S8504" s="77" t="e">
        <f>VLOOKUP($R$1&amp;R8504,定价因子!$E:$F,2,0)</f>
        <v>#N/A</v>
      </c>
      <c r="T8504" s="61"/>
      <c r="U8504" s="63"/>
      <c r="V8504" s="63"/>
      <c r="W8504" s="63"/>
      <c r="X8504" s="3"/>
    </row>
    <row r="8505" spans="1:24">
      <c r="A8505" s="3"/>
      <c r="B8505" s="3"/>
      <c r="C8505" s="3"/>
      <c r="D8505" s="3"/>
      <c r="E8505" s="79"/>
      <c r="F8505" s="3"/>
      <c r="G8505" s="77" t="e">
        <f>VLOOKUP($F$1&amp;F8505,定价因子!E:F,2,0)</f>
        <v>#N/A</v>
      </c>
      <c r="H8505" s="3"/>
      <c r="I8505" s="77" t="e">
        <f>VLOOKUP($H$1&amp;H8505,定价因子!E:F,2,0)</f>
        <v>#N/A</v>
      </c>
      <c r="J8505" s="3"/>
      <c r="K8505" s="77" t="e">
        <f>VLOOKUP($J$1&amp;J8505,定价因子!E:F,2,0)</f>
        <v>#N/A</v>
      </c>
      <c r="L8505" s="3"/>
      <c r="M8505" s="77" t="e">
        <f>VLOOKUP($L$1&amp;L8505,定价因子!E:F,2,0)</f>
        <v>#N/A</v>
      </c>
      <c r="N8505" s="3"/>
      <c r="O8505" s="77" t="e">
        <f>VLOOKUP($N$1&amp;N8505,定价因子!E:F,2,0)</f>
        <v>#N/A</v>
      </c>
      <c r="P8505" s="3"/>
      <c r="Q8505" s="55" t="e">
        <f>VLOOKUP($P$1&amp;P8505,定价因子!$E:$F,2,0)</f>
        <v>#N/A</v>
      </c>
      <c r="R8505" s="3"/>
      <c r="S8505" s="77" t="e">
        <f>VLOOKUP($R$1&amp;R8505,定价因子!$E:$F,2,0)</f>
        <v>#N/A</v>
      </c>
      <c r="T8505" s="61"/>
      <c r="U8505" s="63"/>
      <c r="V8505" s="63"/>
      <c r="W8505" s="63"/>
      <c r="X8505" s="3"/>
    </row>
    <row r="8506" spans="1:24">
      <c r="A8506" s="3"/>
      <c r="B8506" s="3"/>
      <c r="C8506" s="3"/>
      <c r="D8506" s="3"/>
      <c r="E8506" s="79"/>
      <c r="F8506" s="3"/>
      <c r="G8506" s="77" t="e">
        <f>VLOOKUP($F$1&amp;F8506,定价因子!E:F,2,0)</f>
        <v>#N/A</v>
      </c>
      <c r="H8506" s="3"/>
      <c r="I8506" s="77" t="e">
        <f>VLOOKUP($H$1&amp;H8506,定价因子!E:F,2,0)</f>
        <v>#N/A</v>
      </c>
      <c r="J8506" s="3"/>
      <c r="K8506" s="77" t="e">
        <f>VLOOKUP($J$1&amp;J8506,定价因子!E:F,2,0)</f>
        <v>#N/A</v>
      </c>
      <c r="L8506" s="3"/>
      <c r="M8506" s="77" t="e">
        <f>VLOOKUP($L$1&amp;L8506,定价因子!E:F,2,0)</f>
        <v>#N/A</v>
      </c>
      <c r="N8506" s="3"/>
      <c r="O8506" s="77" t="e">
        <f>VLOOKUP($N$1&amp;N8506,定价因子!E:F,2,0)</f>
        <v>#N/A</v>
      </c>
      <c r="P8506" s="3"/>
      <c r="Q8506" s="55" t="e">
        <f>VLOOKUP($P$1&amp;P8506,定价因子!$E:$F,2,0)</f>
        <v>#N/A</v>
      </c>
      <c r="R8506" s="3"/>
      <c r="S8506" s="77" t="e">
        <f>VLOOKUP($R$1&amp;R8506,定价因子!$E:$F,2,0)</f>
        <v>#N/A</v>
      </c>
      <c r="T8506" s="61"/>
      <c r="U8506" s="63"/>
      <c r="V8506" s="63"/>
      <c r="W8506" s="63"/>
      <c r="X8506" s="3"/>
    </row>
    <row r="8507" spans="1:24">
      <c r="A8507" s="3"/>
      <c r="B8507" s="3"/>
      <c r="C8507" s="3"/>
      <c r="D8507" s="3"/>
      <c r="E8507" s="79"/>
      <c r="F8507" s="3"/>
      <c r="G8507" s="77" t="e">
        <f>VLOOKUP($F$1&amp;F8507,定价因子!E:F,2,0)</f>
        <v>#N/A</v>
      </c>
      <c r="H8507" s="3"/>
      <c r="I8507" s="77" t="e">
        <f>VLOOKUP($H$1&amp;H8507,定价因子!E:F,2,0)</f>
        <v>#N/A</v>
      </c>
      <c r="J8507" s="3"/>
      <c r="K8507" s="77" t="e">
        <f>VLOOKUP($J$1&amp;J8507,定价因子!E:F,2,0)</f>
        <v>#N/A</v>
      </c>
      <c r="L8507" s="3"/>
      <c r="M8507" s="77" t="e">
        <f>VLOOKUP($L$1&amp;L8507,定价因子!E:F,2,0)</f>
        <v>#N/A</v>
      </c>
      <c r="N8507" s="3"/>
      <c r="O8507" s="77" t="e">
        <f>VLOOKUP($N$1&amp;N8507,定价因子!E:F,2,0)</f>
        <v>#N/A</v>
      </c>
      <c r="P8507" s="3"/>
      <c r="Q8507" s="55" t="e">
        <f>VLOOKUP($P$1&amp;P8507,定价因子!$E:$F,2,0)</f>
        <v>#N/A</v>
      </c>
      <c r="R8507" s="3"/>
      <c r="S8507" s="77" t="e">
        <f>VLOOKUP($R$1&amp;R8507,定价因子!$E:$F,2,0)</f>
        <v>#N/A</v>
      </c>
      <c r="T8507" s="61"/>
      <c r="U8507" s="63"/>
      <c r="V8507" s="63"/>
      <c r="W8507" s="63"/>
      <c r="X8507" s="3"/>
    </row>
    <row r="8508" spans="1:24">
      <c r="A8508" s="3"/>
      <c r="B8508" s="3"/>
      <c r="C8508" s="3"/>
      <c r="D8508" s="3"/>
      <c r="E8508" s="79"/>
      <c r="F8508" s="3"/>
      <c r="G8508" s="77" t="e">
        <f>VLOOKUP($F$1&amp;F8508,定价因子!E:F,2,0)</f>
        <v>#N/A</v>
      </c>
      <c r="H8508" s="3"/>
      <c r="I8508" s="77" t="e">
        <f>VLOOKUP($H$1&amp;H8508,定价因子!E:F,2,0)</f>
        <v>#N/A</v>
      </c>
      <c r="J8508" s="3"/>
      <c r="K8508" s="77" t="e">
        <f>VLOOKUP($J$1&amp;J8508,定价因子!E:F,2,0)</f>
        <v>#N/A</v>
      </c>
      <c r="L8508" s="3"/>
      <c r="M8508" s="77" t="e">
        <f>VLOOKUP($L$1&amp;L8508,定价因子!E:F,2,0)</f>
        <v>#N/A</v>
      </c>
      <c r="N8508" s="3"/>
      <c r="O8508" s="77" t="e">
        <f>VLOOKUP($N$1&amp;N8508,定价因子!E:F,2,0)</f>
        <v>#N/A</v>
      </c>
      <c r="P8508" s="3"/>
      <c r="Q8508" s="55" t="e">
        <f>VLOOKUP($P$1&amp;P8508,定价因子!$E:$F,2,0)</f>
        <v>#N/A</v>
      </c>
      <c r="R8508" s="3"/>
      <c r="S8508" s="77" t="e">
        <f>VLOOKUP($R$1&amp;R8508,定价因子!$E:$F,2,0)</f>
        <v>#N/A</v>
      </c>
      <c r="T8508" s="61"/>
      <c r="U8508" s="63"/>
      <c r="V8508" s="63"/>
      <c r="W8508" s="63"/>
      <c r="X8508" s="3"/>
    </row>
    <row r="8509" spans="1:24">
      <c r="A8509" s="3"/>
      <c r="B8509" s="3"/>
      <c r="C8509" s="3"/>
      <c r="D8509" s="3"/>
      <c r="E8509" s="79"/>
      <c r="F8509" s="3"/>
      <c r="G8509" s="77" t="e">
        <f>VLOOKUP($F$1&amp;F8509,定价因子!E:F,2,0)</f>
        <v>#N/A</v>
      </c>
      <c r="H8509" s="3"/>
      <c r="I8509" s="77" t="e">
        <f>VLOOKUP($H$1&amp;H8509,定价因子!E:F,2,0)</f>
        <v>#N/A</v>
      </c>
      <c r="J8509" s="3"/>
      <c r="K8509" s="77" t="e">
        <f>VLOOKUP($J$1&amp;J8509,定价因子!E:F,2,0)</f>
        <v>#N/A</v>
      </c>
      <c r="L8509" s="3"/>
      <c r="M8509" s="77" t="e">
        <f>VLOOKUP($L$1&amp;L8509,定价因子!E:F,2,0)</f>
        <v>#N/A</v>
      </c>
      <c r="N8509" s="3"/>
      <c r="O8509" s="77" t="e">
        <f>VLOOKUP($N$1&amp;N8509,定价因子!E:F,2,0)</f>
        <v>#N/A</v>
      </c>
      <c r="P8509" s="3"/>
      <c r="Q8509" s="55" t="e">
        <f>VLOOKUP($P$1&amp;P8509,定价因子!$E:$F,2,0)</f>
        <v>#N/A</v>
      </c>
      <c r="R8509" s="3"/>
      <c r="S8509" s="77" t="e">
        <f>VLOOKUP($R$1&amp;R8509,定价因子!$E:$F,2,0)</f>
        <v>#N/A</v>
      </c>
      <c r="T8509" s="61"/>
      <c r="U8509" s="63"/>
      <c r="V8509" s="63"/>
      <c r="W8509" s="63"/>
      <c r="X8509" s="3"/>
    </row>
    <row r="8510" spans="1:24">
      <c r="A8510" s="3"/>
      <c r="B8510" s="3"/>
      <c r="C8510" s="3"/>
      <c r="D8510" s="3"/>
      <c r="E8510" s="79"/>
      <c r="F8510" s="3"/>
      <c r="G8510" s="77" t="e">
        <f>VLOOKUP($F$1&amp;F8510,定价因子!E:F,2,0)</f>
        <v>#N/A</v>
      </c>
      <c r="H8510" s="3"/>
      <c r="I8510" s="77" t="e">
        <f>VLOOKUP($H$1&amp;H8510,定价因子!E:F,2,0)</f>
        <v>#N/A</v>
      </c>
      <c r="J8510" s="3"/>
      <c r="K8510" s="77" t="e">
        <f>VLOOKUP($J$1&amp;J8510,定价因子!E:F,2,0)</f>
        <v>#N/A</v>
      </c>
      <c r="L8510" s="3"/>
      <c r="M8510" s="77" t="e">
        <f>VLOOKUP($L$1&amp;L8510,定价因子!E:F,2,0)</f>
        <v>#N/A</v>
      </c>
      <c r="N8510" s="3"/>
      <c r="O8510" s="77" t="e">
        <f>VLOOKUP($N$1&amp;N8510,定价因子!E:F,2,0)</f>
        <v>#N/A</v>
      </c>
      <c r="P8510" s="3"/>
      <c r="Q8510" s="55" t="e">
        <f>VLOOKUP($P$1&amp;P8510,定价因子!$E:$F,2,0)</f>
        <v>#N/A</v>
      </c>
      <c r="R8510" s="3"/>
      <c r="S8510" s="77" t="e">
        <f>VLOOKUP($R$1&amp;R8510,定价因子!$E:$F,2,0)</f>
        <v>#N/A</v>
      </c>
      <c r="T8510" s="61"/>
      <c r="U8510" s="63"/>
      <c r="V8510" s="63"/>
      <c r="W8510" s="63"/>
      <c r="X8510" s="3"/>
    </row>
    <row r="8511" spans="1:24">
      <c r="A8511" s="3"/>
      <c r="B8511" s="3"/>
      <c r="C8511" s="3"/>
      <c r="D8511" s="3"/>
      <c r="E8511" s="79"/>
      <c r="F8511" s="3"/>
      <c r="G8511" s="77" t="e">
        <f>VLOOKUP($F$1&amp;F8511,定价因子!E:F,2,0)</f>
        <v>#N/A</v>
      </c>
      <c r="H8511" s="3"/>
      <c r="I8511" s="77" t="e">
        <f>VLOOKUP($H$1&amp;H8511,定价因子!E:F,2,0)</f>
        <v>#N/A</v>
      </c>
      <c r="J8511" s="3"/>
      <c r="K8511" s="77" t="e">
        <f>VLOOKUP($J$1&amp;J8511,定价因子!E:F,2,0)</f>
        <v>#N/A</v>
      </c>
      <c r="L8511" s="3"/>
      <c r="M8511" s="77" t="e">
        <f>VLOOKUP($L$1&amp;L8511,定价因子!E:F,2,0)</f>
        <v>#N/A</v>
      </c>
      <c r="N8511" s="3"/>
      <c r="O8511" s="77" t="e">
        <f>VLOOKUP($N$1&amp;N8511,定价因子!E:F,2,0)</f>
        <v>#N/A</v>
      </c>
      <c r="P8511" s="3"/>
      <c r="Q8511" s="55" t="e">
        <f>VLOOKUP($P$1&amp;P8511,定价因子!$E:$F,2,0)</f>
        <v>#N/A</v>
      </c>
      <c r="R8511" s="3"/>
      <c r="S8511" s="77" t="e">
        <f>VLOOKUP($R$1&amp;R8511,定价因子!$E:$F,2,0)</f>
        <v>#N/A</v>
      </c>
      <c r="T8511" s="61"/>
      <c r="U8511" s="63"/>
      <c r="V8511" s="63"/>
      <c r="W8511" s="63"/>
      <c r="X8511" s="3"/>
    </row>
    <row r="8512" spans="1:24">
      <c r="A8512" s="3"/>
      <c r="B8512" s="3"/>
      <c r="C8512" s="3"/>
      <c r="D8512" s="3"/>
      <c r="E8512" s="79"/>
      <c r="F8512" s="3"/>
      <c r="G8512" s="77" t="e">
        <f>VLOOKUP($F$1&amp;F8512,定价因子!E:F,2,0)</f>
        <v>#N/A</v>
      </c>
      <c r="H8512" s="3"/>
      <c r="I8512" s="77" t="e">
        <f>VLOOKUP($H$1&amp;H8512,定价因子!E:F,2,0)</f>
        <v>#N/A</v>
      </c>
      <c r="J8512" s="3"/>
      <c r="K8512" s="77" t="e">
        <f>VLOOKUP($J$1&amp;J8512,定价因子!E:F,2,0)</f>
        <v>#N/A</v>
      </c>
      <c r="L8512" s="3"/>
      <c r="M8512" s="77" t="e">
        <f>VLOOKUP($L$1&amp;L8512,定价因子!E:F,2,0)</f>
        <v>#N/A</v>
      </c>
      <c r="N8512" s="3"/>
      <c r="O8512" s="77" t="e">
        <f>VLOOKUP($N$1&amp;N8512,定价因子!E:F,2,0)</f>
        <v>#N/A</v>
      </c>
      <c r="P8512" s="3"/>
      <c r="Q8512" s="55" t="e">
        <f>VLOOKUP($P$1&amp;P8512,定价因子!$E:$F,2,0)</f>
        <v>#N/A</v>
      </c>
      <c r="R8512" s="3"/>
      <c r="S8512" s="77" t="e">
        <f>VLOOKUP($R$1&amp;R8512,定价因子!$E:$F,2,0)</f>
        <v>#N/A</v>
      </c>
      <c r="T8512" s="61"/>
      <c r="U8512" s="63"/>
      <c r="V8512" s="63"/>
      <c r="W8512" s="63"/>
      <c r="X8512" s="3"/>
    </row>
    <row r="8513" spans="1:24">
      <c r="A8513" s="3"/>
      <c r="B8513" s="3"/>
      <c r="C8513" s="3"/>
      <c r="D8513" s="3"/>
      <c r="E8513" s="79"/>
      <c r="F8513" s="3"/>
      <c r="G8513" s="77" t="e">
        <f>VLOOKUP($F$1&amp;F8513,定价因子!E:F,2,0)</f>
        <v>#N/A</v>
      </c>
      <c r="H8513" s="3"/>
      <c r="I8513" s="77" t="e">
        <f>VLOOKUP($H$1&amp;H8513,定价因子!E:F,2,0)</f>
        <v>#N/A</v>
      </c>
      <c r="J8513" s="3"/>
      <c r="K8513" s="77" t="e">
        <f>VLOOKUP($J$1&amp;J8513,定价因子!E:F,2,0)</f>
        <v>#N/A</v>
      </c>
      <c r="L8513" s="3"/>
      <c r="M8513" s="77" t="e">
        <f>VLOOKUP($L$1&amp;L8513,定价因子!E:F,2,0)</f>
        <v>#N/A</v>
      </c>
      <c r="N8513" s="3"/>
      <c r="O8513" s="77" t="e">
        <f>VLOOKUP($N$1&amp;N8513,定价因子!E:F,2,0)</f>
        <v>#N/A</v>
      </c>
      <c r="P8513" s="3"/>
      <c r="Q8513" s="55" t="e">
        <f>VLOOKUP($P$1&amp;P8513,定价因子!$E:$F,2,0)</f>
        <v>#N/A</v>
      </c>
      <c r="R8513" s="3"/>
      <c r="S8513" s="77" t="e">
        <f>VLOOKUP($R$1&amp;R8513,定价因子!$E:$F,2,0)</f>
        <v>#N/A</v>
      </c>
      <c r="T8513" s="61"/>
      <c r="U8513" s="63"/>
      <c r="V8513" s="63"/>
      <c r="W8513" s="63"/>
      <c r="X8513" s="3"/>
    </row>
    <row r="8514" spans="1:24">
      <c r="A8514" s="3"/>
      <c r="B8514" s="3"/>
      <c r="C8514" s="3"/>
      <c r="D8514" s="3"/>
      <c r="E8514" s="79"/>
      <c r="F8514" s="3"/>
      <c r="G8514" s="77" t="e">
        <f>VLOOKUP($F$1&amp;F8514,定价因子!E:F,2,0)</f>
        <v>#N/A</v>
      </c>
      <c r="H8514" s="3"/>
      <c r="I8514" s="77" t="e">
        <f>VLOOKUP($H$1&amp;H8514,定价因子!E:F,2,0)</f>
        <v>#N/A</v>
      </c>
      <c r="J8514" s="3"/>
      <c r="K8514" s="77" t="e">
        <f>VLOOKUP($J$1&amp;J8514,定价因子!E:F,2,0)</f>
        <v>#N/A</v>
      </c>
      <c r="L8514" s="3"/>
      <c r="M8514" s="77" t="e">
        <f>VLOOKUP($L$1&amp;L8514,定价因子!E:F,2,0)</f>
        <v>#N/A</v>
      </c>
      <c r="N8514" s="3"/>
      <c r="O8514" s="77" t="e">
        <f>VLOOKUP($N$1&amp;N8514,定价因子!E:F,2,0)</f>
        <v>#N/A</v>
      </c>
      <c r="P8514" s="3"/>
      <c r="Q8514" s="55" t="e">
        <f>VLOOKUP($P$1&amp;P8514,定价因子!$E:$F,2,0)</f>
        <v>#N/A</v>
      </c>
      <c r="R8514" s="3"/>
      <c r="S8514" s="77" t="e">
        <f>VLOOKUP($R$1&amp;R8514,定价因子!$E:$F,2,0)</f>
        <v>#N/A</v>
      </c>
      <c r="T8514" s="61"/>
      <c r="U8514" s="63"/>
      <c r="V8514" s="63"/>
      <c r="W8514" s="63"/>
      <c r="X8514" s="3"/>
    </row>
    <row r="8515" spans="1:24">
      <c r="A8515" s="3"/>
      <c r="B8515" s="3"/>
      <c r="C8515" s="3"/>
      <c r="D8515" s="3"/>
      <c r="E8515" s="79"/>
      <c r="F8515" s="3"/>
      <c r="G8515" s="77" t="e">
        <f>VLOOKUP($F$1&amp;F8515,定价因子!E:F,2,0)</f>
        <v>#N/A</v>
      </c>
      <c r="H8515" s="3"/>
      <c r="I8515" s="77" t="e">
        <f>VLOOKUP($H$1&amp;H8515,定价因子!E:F,2,0)</f>
        <v>#N/A</v>
      </c>
      <c r="J8515" s="3"/>
      <c r="K8515" s="77" t="e">
        <f>VLOOKUP($J$1&amp;J8515,定价因子!E:F,2,0)</f>
        <v>#N/A</v>
      </c>
      <c r="L8515" s="3"/>
      <c r="M8515" s="77" t="e">
        <f>VLOOKUP($L$1&amp;L8515,定价因子!E:F,2,0)</f>
        <v>#N/A</v>
      </c>
      <c r="N8515" s="3"/>
      <c r="O8515" s="77" t="e">
        <f>VLOOKUP($N$1&amp;N8515,定价因子!E:F,2,0)</f>
        <v>#N/A</v>
      </c>
      <c r="P8515" s="3"/>
      <c r="Q8515" s="55" t="e">
        <f>VLOOKUP($P$1&amp;P8515,定价因子!$E:$F,2,0)</f>
        <v>#N/A</v>
      </c>
      <c r="R8515" s="3"/>
      <c r="S8515" s="77" t="e">
        <f>VLOOKUP($R$1&amp;R8515,定价因子!$E:$F,2,0)</f>
        <v>#N/A</v>
      </c>
      <c r="T8515" s="61"/>
      <c r="U8515" s="63"/>
      <c r="V8515" s="63"/>
      <c r="W8515" s="63"/>
      <c r="X8515" s="3"/>
    </row>
    <row r="8516" spans="1:24">
      <c r="A8516" s="3"/>
      <c r="B8516" s="3"/>
      <c r="C8516" s="3"/>
      <c r="D8516" s="3"/>
      <c r="E8516" s="79"/>
      <c r="F8516" s="3"/>
      <c r="G8516" s="77" t="e">
        <f>VLOOKUP($F$1&amp;F8516,定价因子!E:F,2,0)</f>
        <v>#N/A</v>
      </c>
      <c r="H8516" s="3"/>
      <c r="I8516" s="77" t="e">
        <f>VLOOKUP($H$1&amp;H8516,定价因子!E:F,2,0)</f>
        <v>#N/A</v>
      </c>
      <c r="J8516" s="3"/>
      <c r="K8516" s="77" t="e">
        <f>VLOOKUP($J$1&amp;J8516,定价因子!E:F,2,0)</f>
        <v>#N/A</v>
      </c>
      <c r="L8516" s="3"/>
      <c r="M8516" s="77" t="e">
        <f>VLOOKUP($L$1&amp;L8516,定价因子!E:F,2,0)</f>
        <v>#N/A</v>
      </c>
      <c r="N8516" s="3"/>
      <c r="O8516" s="77" t="e">
        <f>VLOOKUP($N$1&amp;N8516,定价因子!E:F,2,0)</f>
        <v>#N/A</v>
      </c>
      <c r="P8516" s="3"/>
      <c r="Q8516" s="55" t="e">
        <f>VLOOKUP($P$1&amp;P8516,定价因子!$E:$F,2,0)</f>
        <v>#N/A</v>
      </c>
      <c r="R8516" s="3"/>
      <c r="S8516" s="77" t="e">
        <f>VLOOKUP($R$1&amp;R8516,定价因子!$E:$F,2,0)</f>
        <v>#N/A</v>
      </c>
      <c r="T8516" s="61"/>
      <c r="U8516" s="63"/>
      <c r="V8516" s="63"/>
      <c r="W8516" s="63"/>
      <c r="X8516" s="3"/>
    </row>
    <row r="8517" spans="1:24">
      <c r="A8517" s="3"/>
      <c r="B8517" s="3"/>
      <c r="C8517" s="3"/>
      <c r="D8517" s="3"/>
      <c r="E8517" s="79"/>
      <c r="F8517" s="3"/>
      <c r="G8517" s="77" t="e">
        <f>VLOOKUP($F$1&amp;F8517,定价因子!E:F,2,0)</f>
        <v>#N/A</v>
      </c>
      <c r="H8517" s="3"/>
      <c r="I8517" s="77" t="e">
        <f>VLOOKUP($H$1&amp;H8517,定价因子!E:F,2,0)</f>
        <v>#N/A</v>
      </c>
      <c r="J8517" s="3"/>
      <c r="K8517" s="77" t="e">
        <f>VLOOKUP($J$1&amp;J8517,定价因子!E:F,2,0)</f>
        <v>#N/A</v>
      </c>
      <c r="L8517" s="3"/>
      <c r="M8517" s="77" t="e">
        <f>VLOOKUP($L$1&amp;L8517,定价因子!E:F,2,0)</f>
        <v>#N/A</v>
      </c>
      <c r="N8517" s="3"/>
      <c r="O8517" s="77" t="e">
        <f>VLOOKUP($N$1&amp;N8517,定价因子!E:F,2,0)</f>
        <v>#N/A</v>
      </c>
      <c r="P8517" s="3"/>
      <c r="Q8517" s="55" t="e">
        <f>VLOOKUP($P$1&amp;P8517,定价因子!$E:$F,2,0)</f>
        <v>#N/A</v>
      </c>
      <c r="R8517" s="3"/>
      <c r="S8517" s="77" t="e">
        <f>VLOOKUP($R$1&amp;R8517,定价因子!$E:$F,2,0)</f>
        <v>#N/A</v>
      </c>
      <c r="T8517" s="61"/>
      <c r="U8517" s="63"/>
      <c r="V8517" s="63"/>
      <c r="W8517" s="63"/>
      <c r="X8517" s="3"/>
    </row>
    <row r="8518" spans="1:24">
      <c r="A8518" s="3"/>
      <c r="B8518" s="3"/>
      <c r="C8518" s="3"/>
      <c r="D8518" s="3"/>
      <c r="E8518" s="79"/>
      <c r="F8518" s="3"/>
      <c r="G8518" s="77" t="e">
        <f>VLOOKUP($F$1&amp;F8518,定价因子!E:F,2,0)</f>
        <v>#N/A</v>
      </c>
      <c r="H8518" s="3"/>
      <c r="I8518" s="77" t="e">
        <f>VLOOKUP($H$1&amp;H8518,定价因子!E:F,2,0)</f>
        <v>#N/A</v>
      </c>
      <c r="J8518" s="3"/>
      <c r="K8518" s="77" t="e">
        <f>VLOOKUP($J$1&amp;J8518,定价因子!E:F,2,0)</f>
        <v>#N/A</v>
      </c>
      <c r="L8518" s="3"/>
      <c r="M8518" s="77" t="e">
        <f>VLOOKUP($L$1&amp;L8518,定价因子!E:F,2,0)</f>
        <v>#N/A</v>
      </c>
      <c r="N8518" s="3"/>
      <c r="O8518" s="77" t="e">
        <f>VLOOKUP($N$1&amp;N8518,定价因子!E:F,2,0)</f>
        <v>#N/A</v>
      </c>
      <c r="P8518" s="3"/>
      <c r="Q8518" s="55" t="e">
        <f>VLOOKUP($P$1&amp;P8518,定价因子!$E:$F,2,0)</f>
        <v>#N/A</v>
      </c>
      <c r="R8518" s="3"/>
      <c r="S8518" s="77" t="e">
        <f>VLOOKUP($R$1&amp;R8518,定价因子!$E:$F,2,0)</f>
        <v>#N/A</v>
      </c>
      <c r="T8518" s="61"/>
      <c r="U8518" s="63"/>
      <c r="V8518" s="63"/>
      <c r="W8518" s="63"/>
      <c r="X8518" s="3"/>
    </row>
    <row r="8519" spans="1:24">
      <c r="A8519" s="3"/>
      <c r="B8519" s="3"/>
      <c r="C8519" s="3"/>
      <c r="D8519" s="3"/>
      <c r="E8519" s="79"/>
      <c r="F8519" s="3"/>
      <c r="G8519" s="77" t="e">
        <f>VLOOKUP($F$1&amp;F8519,定价因子!E:F,2,0)</f>
        <v>#N/A</v>
      </c>
      <c r="H8519" s="3"/>
      <c r="I8519" s="77" t="e">
        <f>VLOOKUP($H$1&amp;H8519,定价因子!E:F,2,0)</f>
        <v>#N/A</v>
      </c>
      <c r="J8519" s="3"/>
      <c r="K8519" s="77" t="e">
        <f>VLOOKUP($J$1&amp;J8519,定价因子!E:F,2,0)</f>
        <v>#N/A</v>
      </c>
      <c r="L8519" s="3"/>
      <c r="M8519" s="77" t="e">
        <f>VLOOKUP($L$1&amp;L8519,定价因子!E:F,2,0)</f>
        <v>#N/A</v>
      </c>
      <c r="N8519" s="3"/>
      <c r="O8519" s="77" t="e">
        <f>VLOOKUP($N$1&amp;N8519,定价因子!E:F,2,0)</f>
        <v>#N/A</v>
      </c>
      <c r="P8519" s="3"/>
      <c r="Q8519" s="55" t="e">
        <f>VLOOKUP($P$1&amp;P8519,定价因子!$E:$F,2,0)</f>
        <v>#N/A</v>
      </c>
      <c r="R8519" s="3"/>
      <c r="S8519" s="77" t="e">
        <f>VLOOKUP($R$1&amp;R8519,定价因子!$E:$F,2,0)</f>
        <v>#N/A</v>
      </c>
      <c r="T8519" s="61"/>
      <c r="U8519" s="63"/>
      <c r="V8519" s="63"/>
      <c r="W8519" s="63"/>
      <c r="X8519" s="3"/>
    </row>
    <row r="8520" spans="1:24">
      <c r="A8520" s="3"/>
      <c r="B8520" s="3"/>
      <c r="C8520" s="3"/>
      <c r="D8520" s="3"/>
      <c r="E8520" s="79"/>
      <c r="F8520" s="3"/>
      <c r="G8520" s="77" t="e">
        <f>VLOOKUP($F$1&amp;F8520,定价因子!E:F,2,0)</f>
        <v>#N/A</v>
      </c>
      <c r="H8520" s="3"/>
      <c r="I8520" s="77" t="e">
        <f>VLOOKUP($H$1&amp;H8520,定价因子!E:F,2,0)</f>
        <v>#N/A</v>
      </c>
      <c r="J8520" s="3"/>
      <c r="K8520" s="77" t="e">
        <f>VLOOKUP($J$1&amp;J8520,定价因子!E:F,2,0)</f>
        <v>#N/A</v>
      </c>
      <c r="L8520" s="3"/>
      <c r="M8520" s="77" t="e">
        <f>VLOOKUP($L$1&amp;L8520,定价因子!E:F,2,0)</f>
        <v>#N/A</v>
      </c>
      <c r="N8520" s="3"/>
      <c r="O8520" s="77" t="e">
        <f>VLOOKUP($N$1&amp;N8520,定价因子!E:F,2,0)</f>
        <v>#N/A</v>
      </c>
      <c r="P8520" s="3"/>
      <c r="Q8520" s="55" t="e">
        <f>VLOOKUP($P$1&amp;P8520,定价因子!$E:$F,2,0)</f>
        <v>#N/A</v>
      </c>
      <c r="R8520" s="3"/>
      <c r="S8520" s="77" t="e">
        <f>VLOOKUP($R$1&amp;R8520,定价因子!$E:$F,2,0)</f>
        <v>#N/A</v>
      </c>
      <c r="T8520" s="61"/>
      <c r="U8520" s="63"/>
      <c r="V8520" s="63"/>
      <c r="W8520" s="63"/>
      <c r="X8520" s="3"/>
    </row>
    <row r="8521" spans="1:24">
      <c r="A8521" s="3"/>
      <c r="B8521" s="3"/>
      <c r="C8521" s="3"/>
      <c r="D8521" s="3"/>
      <c r="E8521" s="79"/>
      <c r="F8521" s="3"/>
      <c r="G8521" s="77" t="e">
        <f>VLOOKUP($F$1&amp;F8521,定价因子!E:F,2,0)</f>
        <v>#N/A</v>
      </c>
      <c r="H8521" s="3"/>
      <c r="I8521" s="77" t="e">
        <f>VLOOKUP($H$1&amp;H8521,定价因子!E:F,2,0)</f>
        <v>#N/A</v>
      </c>
      <c r="J8521" s="3"/>
      <c r="K8521" s="77" t="e">
        <f>VLOOKUP($J$1&amp;J8521,定价因子!E:F,2,0)</f>
        <v>#N/A</v>
      </c>
      <c r="L8521" s="3"/>
      <c r="M8521" s="77" t="e">
        <f>VLOOKUP($L$1&amp;L8521,定价因子!E:F,2,0)</f>
        <v>#N/A</v>
      </c>
      <c r="N8521" s="3"/>
      <c r="O8521" s="77" t="e">
        <f>VLOOKUP($N$1&amp;N8521,定价因子!E:F,2,0)</f>
        <v>#N/A</v>
      </c>
      <c r="P8521" s="3"/>
      <c r="Q8521" s="55" t="e">
        <f>VLOOKUP($P$1&amp;P8521,定价因子!$E:$F,2,0)</f>
        <v>#N/A</v>
      </c>
      <c r="R8521" s="3"/>
      <c r="S8521" s="77" t="e">
        <f>VLOOKUP($R$1&amp;R8521,定价因子!$E:$F,2,0)</f>
        <v>#N/A</v>
      </c>
      <c r="T8521" s="61"/>
      <c r="U8521" s="63"/>
      <c r="V8521" s="63"/>
      <c r="W8521" s="63"/>
      <c r="X8521" s="3"/>
    </row>
    <row r="8522" spans="1:24">
      <c r="A8522" s="3"/>
      <c r="B8522" s="3"/>
      <c r="C8522" s="3"/>
      <c r="D8522" s="3"/>
      <c r="E8522" s="79"/>
      <c r="F8522" s="3"/>
      <c r="G8522" s="77" t="e">
        <f>VLOOKUP($F$1&amp;F8522,定价因子!E:F,2,0)</f>
        <v>#N/A</v>
      </c>
      <c r="H8522" s="3"/>
      <c r="I8522" s="77" t="e">
        <f>VLOOKUP($H$1&amp;H8522,定价因子!E:F,2,0)</f>
        <v>#N/A</v>
      </c>
      <c r="J8522" s="3"/>
      <c r="K8522" s="77" t="e">
        <f>VLOOKUP($J$1&amp;J8522,定价因子!E:F,2,0)</f>
        <v>#N/A</v>
      </c>
      <c r="L8522" s="3"/>
      <c r="M8522" s="77" t="e">
        <f>VLOOKUP($L$1&amp;L8522,定价因子!E:F,2,0)</f>
        <v>#N/A</v>
      </c>
      <c r="N8522" s="3"/>
      <c r="O8522" s="77" t="e">
        <f>VLOOKUP($N$1&amp;N8522,定价因子!E:F,2,0)</f>
        <v>#N/A</v>
      </c>
      <c r="P8522" s="3"/>
      <c r="Q8522" s="55" t="e">
        <f>VLOOKUP($P$1&amp;P8522,定价因子!$E:$F,2,0)</f>
        <v>#N/A</v>
      </c>
      <c r="R8522" s="3"/>
      <c r="S8522" s="77" t="e">
        <f>VLOOKUP($R$1&amp;R8522,定价因子!$E:$F,2,0)</f>
        <v>#N/A</v>
      </c>
      <c r="T8522" s="61"/>
      <c r="U8522" s="63"/>
      <c r="V8522" s="63"/>
      <c r="W8522" s="63"/>
      <c r="X8522" s="3"/>
    </row>
    <row r="8523" spans="1:24">
      <c r="A8523" s="3"/>
      <c r="B8523" s="3"/>
      <c r="C8523" s="3"/>
      <c r="D8523" s="3"/>
      <c r="E8523" s="79"/>
      <c r="F8523" s="3"/>
      <c r="G8523" s="77" t="e">
        <f>VLOOKUP($F$1&amp;F8523,定价因子!E:F,2,0)</f>
        <v>#N/A</v>
      </c>
      <c r="H8523" s="3"/>
      <c r="I8523" s="77" t="e">
        <f>VLOOKUP($H$1&amp;H8523,定价因子!E:F,2,0)</f>
        <v>#N/A</v>
      </c>
      <c r="J8523" s="3"/>
      <c r="K8523" s="77" t="e">
        <f>VLOOKUP($J$1&amp;J8523,定价因子!E:F,2,0)</f>
        <v>#N/A</v>
      </c>
      <c r="L8523" s="3"/>
      <c r="M8523" s="77" t="e">
        <f>VLOOKUP($L$1&amp;L8523,定价因子!E:F,2,0)</f>
        <v>#N/A</v>
      </c>
      <c r="N8523" s="3"/>
      <c r="O8523" s="77" t="e">
        <f>VLOOKUP($N$1&amp;N8523,定价因子!E:F,2,0)</f>
        <v>#N/A</v>
      </c>
      <c r="P8523" s="3"/>
      <c r="Q8523" s="55" t="e">
        <f>VLOOKUP($P$1&amp;P8523,定价因子!$E:$F,2,0)</f>
        <v>#N/A</v>
      </c>
      <c r="R8523" s="3"/>
      <c r="S8523" s="77" t="e">
        <f>VLOOKUP($R$1&amp;R8523,定价因子!$E:$F,2,0)</f>
        <v>#N/A</v>
      </c>
      <c r="T8523" s="61"/>
      <c r="U8523" s="63"/>
      <c r="V8523" s="63"/>
      <c r="W8523" s="63"/>
      <c r="X8523" s="3"/>
    </row>
    <row r="8524" spans="1:24">
      <c r="A8524" s="3"/>
      <c r="B8524" s="3"/>
      <c r="C8524" s="3"/>
      <c r="D8524" s="3"/>
      <c r="E8524" s="79"/>
      <c r="F8524" s="3"/>
      <c r="G8524" s="77" t="e">
        <f>VLOOKUP($F$1&amp;F8524,定价因子!E:F,2,0)</f>
        <v>#N/A</v>
      </c>
      <c r="H8524" s="3"/>
      <c r="I8524" s="77" t="e">
        <f>VLOOKUP($H$1&amp;H8524,定价因子!E:F,2,0)</f>
        <v>#N/A</v>
      </c>
      <c r="J8524" s="3"/>
      <c r="K8524" s="77" t="e">
        <f>VLOOKUP($J$1&amp;J8524,定价因子!E:F,2,0)</f>
        <v>#N/A</v>
      </c>
      <c r="L8524" s="3"/>
      <c r="M8524" s="77" t="e">
        <f>VLOOKUP($L$1&amp;L8524,定价因子!E:F,2,0)</f>
        <v>#N/A</v>
      </c>
      <c r="N8524" s="3"/>
      <c r="O8524" s="77" t="e">
        <f>VLOOKUP($N$1&amp;N8524,定价因子!E:F,2,0)</f>
        <v>#N/A</v>
      </c>
      <c r="P8524" s="3"/>
      <c r="Q8524" s="55" t="e">
        <f>VLOOKUP($P$1&amp;P8524,定价因子!$E:$F,2,0)</f>
        <v>#N/A</v>
      </c>
      <c r="R8524" s="3"/>
      <c r="S8524" s="77" t="e">
        <f>VLOOKUP($R$1&amp;R8524,定价因子!$E:$F,2,0)</f>
        <v>#N/A</v>
      </c>
      <c r="T8524" s="61"/>
      <c r="U8524" s="63"/>
      <c r="V8524" s="63"/>
      <c r="W8524" s="63"/>
      <c r="X8524" s="3"/>
    </row>
    <row r="8525" spans="1:24">
      <c r="A8525" s="3"/>
      <c r="B8525" s="3"/>
      <c r="C8525" s="3"/>
      <c r="D8525" s="3"/>
      <c r="E8525" s="79"/>
      <c r="F8525" s="3"/>
      <c r="G8525" s="77" t="e">
        <f>VLOOKUP($F$1&amp;F8525,定价因子!E:F,2,0)</f>
        <v>#N/A</v>
      </c>
      <c r="H8525" s="3"/>
      <c r="I8525" s="77" t="e">
        <f>VLOOKUP($H$1&amp;H8525,定价因子!E:F,2,0)</f>
        <v>#N/A</v>
      </c>
      <c r="J8525" s="3"/>
      <c r="K8525" s="77" t="e">
        <f>VLOOKUP($J$1&amp;J8525,定价因子!E:F,2,0)</f>
        <v>#N/A</v>
      </c>
      <c r="L8525" s="3"/>
      <c r="M8525" s="77" t="e">
        <f>VLOOKUP($L$1&amp;L8525,定价因子!E:F,2,0)</f>
        <v>#N/A</v>
      </c>
      <c r="N8525" s="3"/>
      <c r="O8525" s="77" t="e">
        <f>VLOOKUP($N$1&amp;N8525,定价因子!E:F,2,0)</f>
        <v>#N/A</v>
      </c>
      <c r="P8525" s="3"/>
      <c r="Q8525" s="55" t="e">
        <f>VLOOKUP($P$1&amp;P8525,定价因子!$E:$F,2,0)</f>
        <v>#N/A</v>
      </c>
      <c r="R8525" s="3"/>
      <c r="S8525" s="77" t="e">
        <f>VLOOKUP($R$1&amp;R8525,定价因子!$E:$F,2,0)</f>
        <v>#N/A</v>
      </c>
      <c r="T8525" s="61"/>
      <c r="U8525" s="63"/>
      <c r="V8525" s="63"/>
      <c r="W8525" s="63"/>
      <c r="X8525" s="3"/>
    </row>
    <row r="8526" spans="1:24">
      <c r="A8526" s="3"/>
      <c r="B8526" s="3"/>
      <c r="C8526" s="3"/>
      <c r="D8526" s="3"/>
      <c r="E8526" s="79"/>
      <c r="F8526" s="3"/>
      <c r="G8526" s="77" t="e">
        <f>VLOOKUP($F$1&amp;F8526,定价因子!E:F,2,0)</f>
        <v>#N/A</v>
      </c>
      <c r="H8526" s="3"/>
      <c r="I8526" s="77" t="e">
        <f>VLOOKUP($H$1&amp;H8526,定价因子!E:F,2,0)</f>
        <v>#N/A</v>
      </c>
      <c r="J8526" s="3"/>
      <c r="K8526" s="77" t="e">
        <f>VLOOKUP($J$1&amp;J8526,定价因子!E:F,2,0)</f>
        <v>#N/A</v>
      </c>
      <c r="L8526" s="3"/>
      <c r="M8526" s="77" t="e">
        <f>VLOOKUP($L$1&amp;L8526,定价因子!E:F,2,0)</f>
        <v>#N/A</v>
      </c>
      <c r="N8526" s="3"/>
      <c r="O8526" s="77" t="e">
        <f>VLOOKUP($N$1&amp;N8526,定价因子!E:F,2,0)</f>
        <v>#N/A</v>
      </c>
      <c r="P8526" s="3"/>
      <c r="Q8526" s="55" t="e">
        <f>VLOOKUP($P$1&amp;P8526,定价因子!$E:$F,2,0)</f>
        <v>#N/A</v>
      </c>
      <c r="R8526" s="3"/>
      <c r="S8526" s="77" t="e">
        <f>VLOOKUP($R$1&amp;R8526,定价因子!$E:$F,2,0)</f>
        <v>#N/A</v>
      </c>
      <c r="T8526" s="61"/>
      <c r="U8526" s="63"/>
      <c r="V8526" s="63"/>
      <c r="W8526" s="63"/>
      <c r="X8526" s="3"/>
    </row>
    <row r="8527" spans="1:24">
      <c r="A8527" s="3"/>
      <c r="B8527" s="3"/>
      <c r="C8527" s="3"/>
      <c r="D8527" s="3"/>
      <c r="E8527" s="79"/>
      <c r="F8527" s="3"/>
      <c r="G8527" s="77" t="e">
        <f>VLOOKUP($F$1&amp;F8527,定价因子!E:F,2,0)</f>
        <v>#N/A</v>
      </c>
      <c r="H8527" s="3"/>
      <c r="I8527" s="77" t="e">
        <f>VLOOKUP($H$1&amp;H8527,定价因子!E:F,2,0)</f>
        <v>#N/A</v>
      </c>
      <c r="J8527" s="3"/>
      <c r="K8527" s="77" t="e">
        <f>VLOOKUP($J$1&amp;J8527,定价因子!E:F,2,0)</f>
        <v>#N/A</v>
      </c>
      <c r="L8527" s="3"/>
      <c r="M8527" s="77" t="e">
        <f>VLOOKUP($L$1&amp;L8527,定价因子!E:F,2,0)</f>
        <v>#N/A</v>
      </c>
      <c r="N8527" s="3"/>
      <c r="O8527" s="77" t="e">
        <f>VLOOKUP($N$1&amp;N8527,定价因子!E:F,2,0)</f>
        <v>#N/A</v>
      </c>
      <c r="P8527" s="3"/>
      <c r="Q8527" s="55" t="e">
        <f>VLOOKUP($P$1&amp;P8527,定价因子!$E:$F,2,0)</f>
        <v>#N/A</v>
      </c>
      <c r="R8527" s="3"/>
      <c r="S8527" s="77" t="e">
        <f>VLOOKUP($R$1&amp;R8527,定价因子!$E:$F,2,0)</f>
        <v>#N/A</v>
      </c>
      <c r="T8527" s="61"/>
      <c r="U8527" s="63"/>
      <c r="V8527" s="63"/>
      <c r="W8527" s="63"/>
      <c r="X8527" s="3"/>
    </row>
    <row r="8528" spans="1:24">
      <c r="A8528" s="3"/>
      <c r="B8528" s="3"/>
      <c r="C8528" s="3"/>
      <c r="D8528" s="3"/>
      <c r="E8528" s="79"/>
      <c r="F8528" s="3"/>
      <c r="G8528" s="77" t="e">
        <f>VLOOKUP($F$1&amp;F8528,定价因子!E:F,2,0)</f>
        <v>#N/A</v>
      </c>
      <c r="H8528" s="3"/>
      <c r="I8528" s="77" t="e">
        <f>VLOOKUP($H$1&amp;H8528,定价因子!E:F,2,0)</f>
        <v>#N/A</v>
      </c>
      <c r="J8528" s="3"/>
      <c r="K8528" s="77" t="e">
        <f>VLOOKUP($J$1&amp;J8528,定价因子!E:F,2,0)</f>
        <v>#N/A</v>
      </c>
      <c r="L8528" s="3"/>
      <c r="M8528" s="77" t="e">
        <f>VLOOKUP($L$1&amp;L8528,定价因子!E:F,2,0)</f>
        <v>#N/A</v>
      </c>
      <c r="N8528" s="3"/>
      <c r="O8528" s="77" t="e">
        <f>VLOOKUP($N$1&amp;N8528,定价因子!E:F,2,0)</f>
        <v>#N/A</v>
      </c>
      <c r="P8528" s="3"/>
      <c r="Q8528" s="55" t="e">
        <f>VLOOKUP($P$1&amp;P8528,定价因子!$E:$F,2,0)</f>
        <v>#N/A</v>
      </c>
      <c r="R8528" s="3"/>
      <c r="S8528" s="77" t="e">
        <f>VLOOKUP($R$1&amp;R8528,定价因子!$E:$F,2,0)</f>
        <v>#N/A</v>
      </c>
      <c r="T8528" s="61"/>
      <c r="U8528" s="63"/>
      <c r="V8528" s="63"/>
      <c r="W8528" s="63"/>
      <c r="X8528" s="3"/>
    </row>
    <row r="8529" spans="1:24">
      <c r="A8529" s="3"/>
      <c r="B8529" s="3"/>
      <c r="C8529" s="3"/>
      <c r="D8529" s="3"/>
      <c r="E8529" s="79"/>
      <c r="F8529" s="3"/>
      <c r="G8529" s="77" t="e">
        <f>VLOOKUP($F$1&amp;F8529,定价因子!E:F,2,0)</f>
        <v>#N/A</v>
      </c>
      <c r="H8529" s="3"/>
      <c r="I8529" s="77" t="e">
        <f>VLOOKUP($H$1&amp;H8529,定价因子!E:F,2,0)</f>
        <v>#N/A</v>
      </c>
      <c r="J8529" s="3"/>
      <c r="K8529" s="77" t="e">
        <f>VLOOKUP($J$1&amp;J8529,定价因子!E:F,2,0)</f>
        <v>#N/A</v>
      </c>
      <c r="L8529" s="3"/>
      <c r="M8529" s="77" t="e">
        <f>VLOOKUP($L$1&amp;L8529,定价因子!E:F,2,0)</f>
        <v>#N/A</v>
      </c>
      <c r="N8529" s="3"/>
      <c r="O8529" s="77" t="e">
        <f>VLOOKUP($N$1&amp;N8529,定价因子!E:F,2,0)</f>
        <v>#N/A</v>
      </c>
      <c r="P8529" s="3"/>
      <c r="Q8529" s="55" t="e">
        <f>VLOOKUP($P$1&amp;P8529,定价因子!$E:$F,2,0)</f>
        <v>#N/A</v>
      </c>
      <c r="R8529" s="3"/>
      <c r="S8529" s="77" t="e">
        <f>VLOOKUP($R$1&amp;R8529,定价因子!$E:$F,2,0)</f>
        <v>#N/A</v>
      </c>
      <c r="T8529" s="61"/>
      <c r="U8529" s="63"/>
      <c r="V8529" s="63"/>
      <c r="W8529" s="63"/>
      <c r="X8529" s="3"/>
    </row>
    <row r="8530" spans="1:24">
      <c r="A8530" s="3"/>
      <c r="B8530" s="3"/>
      <c r="C8530" s="3"/>
      <c r="D8530" s="3"/>
      <c r="E8530" s="79"/>
      <c r="F8530" s="3"/>
      <c r="G8530" s="77" t="e">
        <f>VLOOKUP($F$1&amp;F8530,定价因子!E:F,2,0)</f>
        <v>#N/A</v>
      </c>
      <c r="H8530" s="3"/>
      <c r="I8530" s="77" t="e">
        <f>VLOOKUP($H$1&amp;H8530,定价因子!E:F,2,0)</f>
        <v>#N/A</v>
      </c>
      <c r="J8530" s="3"/>
      <c r="K8530" s="77" t="e">
        <f>VLOOKUP($J$1&amp;J8530,定价因子!E:F,2,0)</f>
        <v>#N/A</v>
      </c>
      <c r="L8530" s="3"/>
      <c r="M8530" s="77" t="e">
        <f>VLOOKUP($L$1&amp;L8530,定价因子!E:F,2,0)</f>
        <v>#N/A</v>
      </c>
      <c r="N8530" s="3"/>
      <c r="O8530" s="77" t="e">
        <f>VLOOKUP($N$1&amp;N8530,定价因子!E:F,2,0)</f>
        <v>#N/A</v>
      </c>
      <c r="P8530" s="3"/>
      <c r="Q8530" s="55" t="e">
        <f>VLOOKUP($P$1&amp;P8530,定价因子!$E:$F,2,0)</f>
        <v>#N/A</v>
      </c>
      <c r="R8530" s="3"/>
      <c r="S8530" s="77" t="e">
        <f>VLOOKUP($R$1&amp;R8530,定价因子!$E:$F,2,0)</f>
        <v>#N/A</v>
      </c>
      <c r="T8530" s="61"/>
      <c r="U8530" s="63"/>
      <c r="V8530" s="63"/>
      <c r="W8530" s="63"/>
      <c r="X8530" s="3"/>
    </row>
    <row r="8531" spans="1:24">
      <c r="A8531" s="3"/>
      <c r="B8531" s="3"/>
      <c r="C8531" s="3"/>
      <c r="D8531" s="3"/>
      <c r="E8531" s="79"/>
      <c r="F8531" s="3"/>
      <c r="G8531" s="77" t="e">
        <f>VLOOKUP($F$1&amp;F8531,定价因子!E:F,2,0)</f>
        <v>#N/A</v>
      </c>
      <c r="H8531" s="3"/>
      <c r="I8531" s="77" t="e">
        <f>VLOOKUP($H$1&amp;H8531,定价因子!E:F,2,0)</f>
        <v>#N/A</v>
      </c>
      <c r="J8531" s="3"/>
      <c r="K8531" s="77" t="e">
        <f>VLOOKUP($J$1&amp;J8531,定价因子!E:F,2,0)</f>
        <v>#N/A</v>
      </c>
      <c r="L8531" s="3"/>
      <c r="M8531" s="77" t="e">
        <f>VLOOKUP($L$1&amp;L8531,定价因子!E:F,2,0)</f>
        <v>#N/A</v>
      </c>
      <c r="N8531" s="3"/>
      <c r="O8531" s="77" t="e">
        <f>VLOOKUP($N$1&amp;N8531,定价因子!E:F,2,0)</f>
        <v>#N/A</v>
      </c>
      <c r="P8531" s="3"/>
      <c r="Q8531" s="55" t="e">
        <f>VLOOKUP($P$1&amp;P8531,定价因子!$E:$F,2,0)</f>
        <v>#N/A</v>
      </c>
      <c r="R8531" s="3"/>
      <c r="S8531" s="77" t="e">
        <f>VLOOKUP($R$1&amp;R8531,定价因子!$E:$F,2,0)</f>
        <v>#N/A</v>
      </c>
      <c r="T8531" s="61"/>
      <c r="U8531" s="63"/>
      <c r="V8531" s="63"/>
      <c r="W8531" s="63"/>
      <c r="X8531" s="3"/>
    </row>
    <row r="8532" spans="1:24">
      <c r="A8532" s="3"/>
      <c r="B8532" s="3"/>
      <c r="C8532" s="3"/>
      <c r="D8532" s="3"/>
      <c r="E8532" s="79"/>
      <c r="F8532" s="3"/>
      <c r="G8532" s="77" t="e">
        <f>VLOOKUP($F$1&amp;F8532,定价因子!E:F,2,0)</f>
        <v>#N/A</v>
      </c>
      <c r="H8532" s="3"/>
      <c r="I8532" s="77" t="e">
        <f>VLOOKUP($H$1&amp;H8532,定价因子!E:F,2,0)</f>
        <v>#N/A</v>
      </c>
      <c r="J8532" s="3"/>
      <c r="K8532" s="77" t="e">
        <f>VLOOKUP($J$1&amp;J8532,定价因子!E:F,2,0)</f>
        <v>#N/A</v>
      </c>
      <c r="L8532" s="3"/>
      <c r="M8532" s="77" t="e">
        <f>VLOOKUP($L$1&amp;L8532,定价因子!E:F,2,0)</f>
        <v>#N/A</v>
      </c>
      <c r="N8532" s="3"/>
      <c r="O8532" s="77" t="e">
        <f>VLOOKUP($N$1&amp;N8532,定价因子!E:F,2,0)</f>
        <v>#N/A</v>
      </c>
      <c r="P8532" s="3"/>
      <c r="Q8532" s="55" t="e">
        <f>VLOOKUP($P$1&amp;P8532,定价因子!$E:$F,2,0)</f>
        <v>#N/A</v>
      </c>
      <c r="R8532" s="3"/>
      <c r="S8532" s="77" t="e">
        <f>VLOOKUP($R$1&amp;R8532,定价因子!$E:$F,2,0)</f>
        <v>#N/A</v>
      </c>
      <c r="T8532" s="61"/>
      <c r="U8532" s="63"/>
      <c r="V8532" s="63"/>
      <c r="W8532" s="63"/>
      <c r="X8532" s="3"/>
    </row>
    <row r="8533" spans="1:24">
      <c r="A8533" s="3"/>
      <c r="B8533" s="3"/>
      <c r="C8533" s="3"/>
      <c r="D8533" s="3"/>
      <c r="E8533" s="79"/>
      <c r="F8533" s="3"/>
      <c r="G8533" s="77" t="e">
        <f>VLOOKUP($F$1&amp;F8533,定价因子!E:F,2,0)</f>
        <v>#N/A</v>
      </c>
      <c r="H8533" s="3"/>
      <c r="I8533" s="77" t="e">
        <f>VLOOKUP($H$1&amp;H8533,定价因子!E:F,2,0)</f>
        <v>#N/A</v>
      </c>
      <c r="J8533" s="3"/>
      <c r="K8533" s="77" t="e">
        <f>VLOOKUP($J$1&amp;J8533,定价因子!E:F,2,0)</f>
        <v>#N/A</v>
      </c>
      <c r="L8533" s="3"/>
      <c r="M8533" s="77" t="e">
        <f>VLOOKUP($L$1&amp;L8533,定价因子!E:F,2,0)</f>
        <v>#N/A</v>
      </c>
      <c r="N8533" s="3"/>
      <c r="O8533" s="77" t="e">
        <f>VLOOKUP($N$1&amp;N8533,定价因子!E:F,2,0)</f>
        <v>#N/A</v>
      </c>
      <c r="P8533" s="3"/>
      <c r="Q8533" s="55" t="e">
        <f>VLOOKUP($P$1&amp;P8533,定价因子!$E:$F,2,0)</f>
        <v>#N/A</v>
      </c>
      <c r="R8533" s="3"/>
      <c r="S8533" s="77" t="e">
        <f>VLOOKUP($R$1&amp;R8533,定价因子!$E:$F,2,0)</f>
        <v>#N/A</v>
      </c>
      <c r="T8533" s="61"/>
      <c r="U8533" s="63"/>
      <c r="V8533" s="63"/>
      <c r="W8533" s="63"/>
      <c r="X8533" s="3"/>
    </row>
    <row r="8534" spans="1:24">
      <c r="A8534" s="3"/>
      <c r="B8534" s="3"/>
      <c r="C8534" s="3"/>
      <c r="D8534" s="3"/>
      <c r="E8534" s="79"/>
      <c r="F8534" s="3"/>
      <c r="G8534" s="77" t="e">
        <f>VLOOKUP($F$1&amp;F8534,定价因子!E:F,2,0)</f>
        <v>#N/A</v>
      </c>
      <c r="H8534" s="3"/>
      <c r="I8534" s="77" t="e">
        <f>VLOOKUP($H$1&amp;H8534,定价因子!E:F,2,0)</f>
        <v>#N/A</v>
      </c>
      <c r="J8534" s="3"/>
      <c r="K8534" s="77" t="e">
        <f>VLOOKUP($J$1&amp;J8534,定价因子!E:F,2,0)</f>
        <v>#N/A</v>
      </c>
      <c r="L8534" s="3"/>
      <c r="M8534" s="77" t="e">
        <f>VLOOKUP($L$1&amp;L8534,定价因子!E:F,2,0)</f>
        <v>#N/A</v>
      </c>
      <c r="N8534" s="3"/>
      <c r="O8534" s="77" t="e">
        <f>VLOOKUP($N$1&amp;N8534,定价因子!E:F,2,0)</f>
        <v>#N/A</v>
      </c>
      <c r="P8534" s="3"/>
      <c r="Q8534" s="55" t="e">
        <f>VLOOKUP($P$1&amp;P8534,定价因子!$E:$F,2,0)</f>
        <v>#N/A</v>
      </c>
      <c r="R8534" s="3"/>
      <c r="S8534" s="77" t="e">
        <f>VLOOKUP($R$1&amp;R8534,定价因子!$E:$F,2,0)</f>
        <v>#N/A</v>
      </c>
      <c r="T8534" s="61"/>
      <c r="U8534" s="63"/>
      <c r="V8534" s="63"/>
      <c r="W8534" s="63"/>
      <c r="X8534" s="3"/>
    </row>
    <row r="8535" spans="1:24">
      <c r="A8535" s="3"/>
      <c r="B8535" s="3"/>
      <c r="C8535" s="3"/>
      <c r="D8535" s="3"/>
      <c r="E8535" s="79"/>
      <c r="F8535" s="3"/>
      <c r="G8535" s="77" t="e">
        <f>VLOOKUP($F$1&amp;F8535,定价因子!E:F,2,0)</f>
        <v>#N/A</v>
      </c>
      <c r="H8535" s="3"/>
      <c r="I8535" s="77" t="e">
        <f>VLOOKUP($H$1&amp;H8535,定价因子!E:F,2,0)</f>
        <v>#N/A</v>
      </c>
      <c r="J8535" s="3"/>
      <c r="K8535" s="77" t="e">
        <f>VLOOKUP($J$1&amp;J8535,定价因子!E:F,2,0)</f>
        <v>#N/A</v>
      </c>
      <c r="L8535" s="3"/>
      <c r="M8535" s="77" t="e">
        <f>VLOOKUP($L$1&amp;L8535,定价因子!E:F,2,0)</f>
        <v>#N/A</v>
      </c>
      <c r="N8535" s="3"/>
      <c r="O8535" s="77" t="e">
        <f>VLOOKUP($N$1&amp;N8535,定价因子!E:F,2,0)</f>
        <v>#N/A</v>
      </c>
      <c r="P8535" s="3"/>
      <c r="Q8535" s="55" t="e">
        <f>VLOOKUP($P$1&amp;P8535,定价因子!$E:$F,2,0)</f>
        <v>#N/A</v>
      </c>
      <c r="R8535" s="3"/>
      <c r="S8535" s="77" t="e">
        <f>VLOOKUP($R$1&amp;R8535,定价因子!$E:$F,2,0)</f>
        <v>#N/A</v>
      </c>
      <c r="T8535" s="61"/>
      <c r="U8535" s="63"/>
      <c r="V8535" s="63"/>
      <c r="W8535" s="63"/>
      <c r="X8535" s="3"/>
    </row>
    <row r="8536" spans="1:24">
      <c r="A8536" s="3"/>
      <c r="B8536" s="3"/>
      <c r="C8536" s="3"/>
      <c r="D8536" s="3"/>
      <c r="E8536" s="79"/>
      <c r="F8536" s="3"/>
      <c r="G8536" s="77" t="e">
        <f>VLOOKUP($F$1&amp;F8536,定价因子!E:F,2,0)</f>
        <v>#N/A</v>
      </c>
      <c r="H8536" s="3"/>
      <c r="I8536" s="77" t="e">
        <f>VLOOKUP($H$1&amp;H8536,定价因子!E:F,2,0)</f>
        <v>#N/A</v>
      </c>
      <c r="J8536" s="3"/>
      <c r="K8536" s="77" t="e">
        <f>VLOOKUP($J$1&amp;J8536,定价因子!E:F,2,0)</f>
        <v>#N/A</v>
      </c>
      <c r="L8536" s="3"/>
      <c r="M8536" s="77" t="e">
        <f>VLOOKUP($L$1&amp;L8536,定价因子!E:F,2,0)</f>
        <v>#N/A</v>
      </c>
      <c r="N8536" s="3"/>
      <c r="O8536" s="77" t="e">
        <f>VLOOKUP($N$1&amp;N8536,定价因子!E:F,2,0)</f>
        <v>#N/A</v>
      </c>
      <c r="P8536" s="3"/>
      <c r="Q8536" s="55" t="e">
        <f>VLOOKUP($P$1&amp;P8536,定价因子!$E:$F,2,0)</f>
        <v>#N/A</v>
      </c>
      <c r="R8536" s="3"/>
      <c r="S8536" s="77" t="e">
        <f>VLOOKUP($R$1&amp;R8536,定价因子!$E:$F,2,0)</f>
        <v>#N/A</v>
      </c>
      <c r="T8536" s="61"/>
      <c r="U8536" s="63"/>
      <c r="V8536" s="63"/>
      <c r="W8536" s="63"/>
      <c r="X8536" s="3"/>
    </row>
    <row r="8537" spans="1:24">
      <c r="A8537" s="3"/>
      <c r="B8537" s="3"/>
      <c r="C8537" s="3"/>
      <c r="D8537" s="3"/>
      <c r="E8537" s="79"/>
      <c r="F8537" s="3"/>
      <c r="G8537" s="77" t="e">
        <f>VLOOKUP($F$1&amp;F8537,定价因子!E:F,2,0)</f>
        <v>#N/A</v>
      </c>
      <c r="H8537" s="3"/>
      <c r="I8537" s="77" t="e">
        <f>VLOOKUP($H$1&amp;H8537,定价因子!E:F,2,0)</f>
        <v>#N/A</v>
      </c>
      <c r="J8537" s="3"/>
      <c r="K8537" s="77" t="e">
        <f>VLOOKUP($J$1&amp;J8537,定价因子!E:F,2,0)</f>
        <v>#N/A</v>
      </c>
      <c r="L8537" s="3"/>
      <c r="M8537" s="77" t="e">
        <f>VLOOKUP($L$1&amp;L8537,定价因子!E:F,2,0)</f>
        <v>#N/A</v>
      </c>
      <c r="N8537" s="3"/>
      <c r="O8537" s="77" t="e">
        <f>VLOOKUP($N$1&amp;N8537,定价因子!E:F,2,0)</f>
        <v>#N/A</v>
      </c>
      <c r="P8537" s="3"/>
      <c r="Q8537" s="55" t="e">
        <f>VLOOKUP($P$1&amp;P8537,定价因子!$E:$F,2,0)</f>
        <v>#N/A</v>
      </c>
      <c r="R8537" s="3"/>
      <c r="S8537" s="77" t="e">
        <f>VLOOKUP($R$1&amp;R8537,定价因子!$E:$F,2,0)</f>
        <v>#N/A</v>
      </c>
      <c r="T8537" s="61"/>
      <c r="U8537" s="63"/>
      <c r="V8537" s="63"/>
      <c r="W8537" s="63"/>
      <c r="X8537" s="3"/>
    </row>
    <row r="8538" spans="1:24">
      <c r="A8538" s="3"/>
      <c r="B8538" s="3"/>
      <c r="C8538" s="3"/>
      <c r="D8538" s="3"/>
      <c r="E8538" s="79"/>
      <c r="F8538" s="3"/>
      <c r="G8538" s="77" t="e">
        <f>VLOOKUP($F$1&amp;F8538,定价因子!E:F,2,0)</f>
        <v>#N/A</v>
      </c>
      <c r="H8538" s="3"/>
      <c r="I8538" s="77" t="e">
        <f>VLOOKUP($H$1&amp;H8538,定价因子!E:F,2,0)</f>
        <v>#N/A</v>
      </c>
      <c r="J8538" s="3"/>
      <c r="K8538" s="77" t="e">
        <f>VLOOKUP($J$1&amp;J8538,定价因子!E:F,2,0)</f>
        <v>#N/A</v>
      </c>
      <c r="L8538" s="3"/>
      <c r="M8538" s="77" t="e">
        <f>VLOOKUP($L$1&amp;L8538,定价因子!E:F,2,0)</f>
        <v>#N/A</v>
      </c>
      <c r="N8538" s="3"/>
      <c r="O8538" s="77" t="e">
        <f>VLOOKUP($N$1&amp;N8538,定价因子!E:F,2,0)</f>
        <v>#N/A</v>
      </c>
      <c r="P8538" s="3"/>
      <c r="Q8538" s="55" t="e">
        <f>VLOOKUP($P$1&amp;P8538,定价因子!$E:$F,2,0)</f>
        <v>#N/A</v>
      </c>
      <c r="R8538" s="3"/>
      <c r="S8538" s="77" t="e">
        <f>VLOOKUP($R$1&amp;R8538,定价因子!$E:$F,2,0)</f>
        <v>#N/A</v>
      </c>
      <c r="T8538" s="61"/>
      <c r="U8538" s="63"/>
      <c r="V8538" s="63"/>
      <c r="W8538" s="63"/>
      <c r="X8538" s="3"/>
    </row>
    <row r="8539" spans="1:24">
      <c r="A8539" s="3"/>
      <c r="B8539" s="3"/>
      <c r="C8539" s="3"/>
      <c r="D8539" s="3"/>
      <c r="E8539" s="79"/>
      <c r="F8539" s="3"/>
      <c r="G8539" s="77" t="e">
        <f>VLOOKUP($F$1&amp;F8539,定价因子!E:F,2,0)</f>
        <v>#N/A</v>
      </c>
      <c r="H8539" s="3"/>
      <c r="I8539" s="77" t="e">
        <f>VLOOKUP($H$1&amp;H8539,定价因子!E:F,2,0)</f>
        <v>#N/A</v>
      </c>
      <c r="J8539" s="3"/>
      <c r="K8539" s="77" t="e">
        <f>VLOOKUP($J$1&amp;J8539,定价因子!E:F,2,0)</f>
        <v>#N/A</v>
      </c>
      <c r="L8539" s="3"/>
      <c r="M8539" s="77" t="e">
        <f>VLOOKUP($L$1&amp;L8539,定价因子!E:F,2,0)</f>
        <v>#N/A</v>
      </c>
      <c r="N8539" s="3"/>
      <c r="O8539" s="77" t="e">
        <f>VLOOKUP($N$1&amp;N8539,定价因子!E:F,2,0)</f>
        <v>#N/A</v>
      </c>
      <c r="P8539" s="3"/>
      <c r="Q8539" s="55" t="e">
        <f>VLOOKUP($P$1&amp;P8539,定价因子!$E:$F,2,0)</f>
        <v>#N/A</v>
      </c>
      <c r="R8539" s="3"/>
      <c r="S8539" s="77" t="e">
        <f>VLOOKUP($R$1&amp;R8539,定价因子!$E:$F,2,0)</f>
        <v>#N/A</v>
      </c>
      <c r="T8539" s="61"/>
      <c r="U8539" s="63"/>
      <c r="V8539" s="63"/>
      <c r="W8539" s="63"/>
      <c r="X8539" s="3"/>
    </row>
    <row r="8540" spans="1:24">
      <c r="A8540" s="3"/>
      <c r="B8540" s="3"/>
      <c r="C8540" s="3"/>
      <c r="D8540" s="3"/>
      <c r="E8540" s="79"/>
      <c r="F8540" s="3"/>
      <c r="G8540" s="77" t="e">
        <f>VLOOKUP($F$1&amp;F8540,定价因子!E:F,2,0)</f>
        <v>#N/A</v>
      </c>
      <c r="H8540" s="3"/>
      <c r="I8540" s="77" t="e">
        <f>VLOOKUP($H$1&amp;H8540,定价因子!E:F,2,0)</f>
        <v>#N/A</v>
      </c>
      <c r="J8540" s="3"/>
      <c r="K8540" s="77" t="e">
        <f>VLOOKUP($J$1&amp;J8540,定价因子!E:F,2,0)</f>
        <v>#N/A</v>
      </c>
      <c r="L8540" s="3"/>
      <c r="M8540" s="77" t="e">
        <f>VLOOKUP($L$1&amp;L8540,定价因子!E:F,2,0)</f>
        <v>#N/A</v>
      </c>
      <c r="N8540" s="3"/>
      <c r="O8540" s="77" t="e">
        <f>VLOOKUP($N$1&amp;N8540,定价因子!E:F,2,0)</f>
        <v>#N/A</v>
      </c>
      <c r="P8540" s="3"/>
      <c r="Q8540" s="55" t="e">
        <f>VLOOKUP($P$1&amp;P8540,定价因子!$E:$F,2,0)</f>
        <v>#N/A</v>
      </c>
      <c r="R8540" s="3"/>
      <c r="S8540" s="77" t="e">
        <f>VLOOKUP($R$1&amp;R8540,定价因子!$E:$F,2,0)</f>
        <v>#N/A</v>
      </c>
      <c r="T8540" s="61"/>
      <c r="U8540" s="63"/>
      <c r="V8540" s="63"/>
      <c r="W8540" s="63"/>
      <c r="X8540" s="3"/>
    </row>
    <row r="8541" spans="1:24">
      <c r="A8541" s="3"/>
      <c r="B8541" s="3"/>
      <c r="C8541" s="3"/>
      <c r="D8541" s="3"/>
      <c r="E8541" s="79"/>
      <c r="F8541" s="3"/>
      <c r="G8541" s="77" t="e">
        <f>VLOOKUP($F$1&amp;F8541,定价因子!E:F,2,0)</f>
        <v>#N/A</v>
      </c>
      <c r="H8541" s="3"/>
      <c r="I8541" s="77" t="e">
        <f>VLOOKUP($H$1&amp;H8541,定价因子!E:F,2,0)</f>
        <v>#N/A</v>
      </c>
      <c r="J8541" s="3"/>
      <c r="K8541" s="77" t="e">
        <f>VLOOKUP($J$1&amp;J8541,定价因子!E:F,2,0)</f>
        <v>#N/A</v>
      </c>
      <c r="L8541" s="3"/>
      <c r="M8541" s="77" t="e">
        <f>VLOOKUP($L$1&amp;L8541,定价因子!E:F,2,0)</f>
        <v>#N/A</v>
      </c>
      <c r="N8541" s="3"/>
      <c r="O8541" s="77" t="e">
        <f>VLOOKUP($N$1&amp;N8541,定价因子!E:F,2,0)</f>
        <v>#N/A</v>
      </c>
      <c r="P8541" s="3"/>
      <c r="Q8541" s="55" t="e">
        <f>VLOOKUP($P$1&amp;P8541,定价因子!$E:$F,2,0)</f>
        <v>#N/A</v>
      </c>
      <c r="R8541" s="3"/>
      <c r="S8541" s="77" t="e">
        <f>VLOOKUP($R$1&amp;R8541,定价因子!$E:$F,2,0)</f>
        <v>#N/A</v>
      </c>
      <c r="T8541" s="61"/>
      <c r="U8541" s="63"/>
      <c r="V8541" s="63"/>
      <c r="W8541" s="63"/>
      <c r="X8541" s="3"/>
    </row>
    <row r="8542" spans="1:24">
      <c r="A8542" s="3"/>
      <c r="B8542" s="3"/>
      <c r="C8542" s="3"/>
      <c r="D8542" s="3"/>
      <c r="E8542" s="79"/>
      <c r="F8542" s="3"/>
      <c r="G8542" s="77" t="e">
        <f>VLOOKUP($F$1&amp;F8542,定价因子!E:F,2,0)</f>
        <v>#N/A</v>
      </c>
      <c r="H8542" s="3"/>
      <c r="I8542" s="77" t="e">
        <f>VLOOKUP($H$1&amp;H8542,定价因子!E:F,2,0)</f>
        <v>#N/A</v>
      </c>
      <c r="J8542" s="3"/>
      <c r="K8542" s="77" t="e">
        <f>VLOOKUP($J$1&amp;J8542,定价因子!E:F,2,0)</f>
        <v>#N/A</v>
      </c>
      <c r="L8542" s="3"/>
      <c r="M8542" s="77" t="e">
        <f>VLOOKUP($L$1&amp;L8542,定价因子!E:F,2,0)</f>
        <v>#N/A</v>
      </c>
      <c r="N8542" s="3"/>
      <c r="O8542" s="77" t="e">
        <f>VLOOKUP($N$1&amp;N8542,定价因子!E:F,2,0)</f>
        <v>#N/A</v>
      </c>
      <c r="P8542" s="3"/>
      <c r="Q8542" s="55" t="e">
        <f>VLOOKUP($P$1&amp;P8542,定价因子!$E:$F,2,0)</f>
        <v>#N/A</v>
      </c>
      <c r="R8542" s="3"/>
      <c r="S8542" s="77" t="e">
        <f>VLOOKUP($R$1&amp;R8542,定价因子!$E:$F,2,0)</f>
        <v>#N/A</v>
      </c>
      <c r="T8542" s="61"/>
      <c r="U8542" s="63"/>
      <c r="V8542" s="63"/>
      <c r="W8542" s="63"/>
      <c r="X8542" s="3"/>
    </row>
    <row r="8543" spans="1:24">
      <c r="A8543" s="3"/>
      <c r="B8543" s="3"/>
      <c r="C8543" s="3"/>
      <c r="D8543" s="3"/>
      <c r="E8543" s="79"/>
      <c r="F8543" s="3"/>
      <c r="G8543" s="77" t="e">
        <f>VLOOKUP($F$1&amp;F8543,定价因子!E:F,2,0)</f>
        <v>#N/A</v>
      </c>
      <c r="H8543" s="3"/>
      <c r="I8543" s="77" t="e">
        <f>VLOOKUP($H$1&amp;H8543,定价因子!E:F,2,0)</f>
        <v>#N/A</v>
      </c>
      <c r="J8543" s="3"/>
      <c r="K8543" s="77" t="e">
        <f>VLOOKUP($J$1&amp;J8543,定价因子!E:F,2,0)</f>
        <v>#N/A</v>
      </c>
      <c r="L8543" s="3"/>
      <c r="M8543" s="77" t="e">
        <f>VLOOKUP($L$1&amp;L8543,定价因子!E:F,2,0)</f>
        <v>#N/A</v>
      </c>
      <c r="N8543" s="3"/>
      <c r="O8543" s="77" t="e">
        <f>VLOOKUP($N$1&amp;N8543,定价因子!E:F,2,0)</f>
        <v>#N/A</v>
      </c>
      <c r="P8543" s="3"/>
      <c r="Q8543" s="55" t="e">
        <f>VLOOKUP($P$1&amp;P8543,定价因子!$E:$F,2,0)</f>
        <v>#N/A</v>
      </c>
      <c r="R8543" s="3"/>
      <c r="S8543" s="77" t="e">
        <f>VLOOKUP($R$1&amp;R8543,定价因子!$E:$F,2,0)</f>
        <v>#N/A</v>
      </c>
      <c r="T8543" s="61"/>
      <c r="U8543" s="63"/>
      <c r="V8543" s="63"/>
      <c r="W8543" s="63"/>
      <c r="X8543" s="3"/>
    </row>
    <row r="8544" spans="1:24">
      <c r="A8544" s="3"/>
      <c r="B8544" s="3"/>
      <c r="C8544" s="3"/>
      <c r="D8544" s="3"/>
      <c r="E8544" s="79"/>
      <c r="F8544" s="3"/>
      <c r="G8544" s="77" t="e">
        <f>VLOOKUP($F$1&amp;F8544,定价因子!E:F,2,0)</f>
        <v>#N/A</v>
      </c>
      <c r="H8544" s="3"/>
      <c r="I8544" s="77" t="e">
        <f>VLOOKUP($H$1&amp;H8544,定价因子!E:F,2,0)</f>
        <v>#N/A</v>
      </c>
      <c r="J8544" s="3"/>
      <c r="K8544" s="77" t="e">
        <f>VLOOKUP($J$1&amp;J8544,定价因子!E:F,2,0)</f>
        <v>#N/A</v>
      </c>
      <c r="L8544" s="3"/>
      <c r="M8544" s="77" t="e">
        <f>VLOOKUP($L$1&amp;L8544,定价因子!E:F,2,0)</f>
        <v>#N/A</v>
      </c>
      <c r="N8544" s="3"/>
      <c r="O8544" s="77" t="e">
        <f>VLOOKUP($N$1&amp;N8544,定价因子!E:F,2,0)</f>
        <v>#N/A</v>
      </c>
      <c r="P8544" s="3"/>
      <c r="Q8544" s="55" t="e">
        <f>VLOOKUP($P$1&amp;P8544,定价因子!$E:$F,2,0)</f>
        <v>#N/A</v>
      </c>
      <c r="R8544" s="3"/>
      <c r="S8544" s="77" t="e">
        <f>VLOOKUP($R$1&amp;R8544,定价因子!$E:$F,2,0)</f>
        <v>#N/A</v>
      </c>
      <c r="T8544" s="61"/>
      <c r="U8544" s="63"/>
      <c r="V8544" s="63"/>
      <c r="W8544" s="63"/>
      <c r="X8544" s="3"/>
    </row>
    <row r="8545" spans="1:24">
      <c r="A8545" s="3"/>
      <c r="B8545" s="3"/>
      <c r="C8545" s="3"/>
      <c r="D8545" s="3"/>
      <c r="E8545" s="79"/>
      <c r="F8545" s="3"/>
      <c r="G8545" s="77" t="e">
        <f>VLOOKUP($F$1&amp;F8545,定价因子!E:F,2,0)</f>
        <v>#N/A</v>
      </c>
      <c r="H8545" s="3"/>
      <c r="I8545" s="77" t="e">
        <f>VLOOKUP($H$1&amp;H8545,定价因子!E:F,2,0)</f>
        <v>#N/A</v>
      </c>
      <c r="J8545" s="3"/>
      <c r="K8545" s="77" t="e">
        <f>VLOOKUP($J$1&amp;J8545,定价因子!E:F,2,0)</f>
        <v>#N/A</v>
      </c>
      <c r="L8545" s="3"/>
      <c r="M8545" s="77" t="e">
        <f>VLOOKUP($L$1&amp;L8545,定价因子!E:F,2,0)</f>
        <v>#N/A</v>
      </c>
      <c r="N8545" s="3"/>
      <c r="O8545" s="77" t="e">
        <f>VLOOKUP($N$1&amp;N8545,定价因子!E:F,2,0)</f>
        <v>#N/A</v>
      </c>
      <c r="P8545" s="3"/>
      <c r="Q8545" s="55" t="e">
        <f>VLOOKUP($P$1&amp;P8545,定价因子!$E:$F,2,0)</f>
        <v>#N/A</v>
      </c>
      <c r="R8545" s="3"/>
      <c r="S8545" s="77" t="e">
        <f>VLOOKUP($R$1&amp;R8545,定价因子!$E:$F,2,0)</f>
        <v>#N/A</v>
      </c>
      <c r="T8545" s="61"/>
      <c r="U8545" s="63"/>
      <c r="V8545" s="63"/>
      <c r="W8545" s="63"/>
      <c r="X8545" s="3"/>
    </row>
    <row r="8546" spans="1:24">
      <c r="A8546" s="3"/>
      <c r="B8546" s="3"/>
      <c r="C8546" s="3"/>
      <c r="D8546" s="3"/>
      <c r="E8546" s="79"/>
      <c r="F8546" s="3"/>
      <c r="G8546" s="77" t="e">
        <f>VLOOKUP($F$1&amp;F8546,定价因子!E:F,2,0)</f>
        <v>#N/A</v>
      </c>
      <c r="H8546" s="3"/>
      <c r="I8546" s="77" t="e">
        <f>VLOOKUP($H$1&amp;H8546,定价因子!E:F,2,0)</f>
        <v>#N/A</v>
      </c>
      <c r="J8546" s="3"/>
      <c r="K8546" s="77" t="e">
        <f>VLOOKUP($J$1&amp;J8546,定价因子!E:F,2,0)</f>
        <v>#N/A</v>
      </c>
      <c r="L8546" s="3"/>
      <c r="M8546" s="77" t="e">
        <f>VLOOKUP($L$1&amp;L8546,定价因子!E:F,2,0)</f>
        <v>#N/A</v>
      </c>
      <c r="N8546" s="3"/>
      <c r="O8546" s="77" t="e">
        <f>VLOOKUP($N$1&amp;N8546,定价因子!E:F,2,0)</f>
        <v>#N/A</v>
      </c>
      <c r="P8546" s="3"/>
      <c r="Q8546" s="55" t="e">
        <f>VLOOKUP($P$1&amp;P8546,定价因子!$E:$F,2,0)</f>
        <v>#N/A</v>
      </c>
      <c r="R8546" s="3"/>
      <c r="S8546" s="77" t="e">
        <f>VLOOKUP($R$1&amp;R8546,定价因子!$E:$F,2,0)</f>
        <v>#N/A</v>
      </c>
      <c r="T8546" s="61"/>
      <c r="U8546" s="63"/>
      <c r="V8546" s="63"/>
      <c r="W8546" s="63"/>
      <c r="X8546" s="3"/>
    </row>
    <row r="8547" spans="1:24">
      <c r="A8547" s="3"/>
      <c r="B8547" s="3"/>
      <c r="C8547" s="3"/>
      <c r="D8547" s="3"/>
      <c r="E8547" s="79"/>
      <c r="F8547" s="3"/>
      <c r="G8547" s="77" t="e">
        <f>VLOOKUP($F$1&amp;F8547,定价因子!E:F,2,0)</f>
        <v>#N/A</v>
      </c>
      <c r="H8547" s="3"/>
      <c r="I8547" s="77" t="e">
        <f>VLOOKUP($H$1&amp;H8547,定价因子!E:F,2,0)</f>
        <v>#N/A</v>
      </c>
      <c r="J8547" s="3"/>
      <c r="K8547" s="77" t="e">
        <f>VLOOKUP($J$1&amp;J8547,定价因子!E:F,2,0)</f>
        <v>#N/A</v>
      </c>
      <c r="L8547" s="3"/>
      <c r="M8547" s="77" t="e">
        <f>VLOOKUP($L$1&amp;L8547,定价因子!E:F,2,0)</f>
        <v>#N/A</v>
      </c>
      <c r="N8547" s="3"/>
      <c r="O8547" s="77" t="e">
        <f>VLOOKUP($N$1&amp;N8547,定价因子!E:F,2,0)</f>
        <v>#N/A</v>
      </c>
      <c r="P8547" s="3"/>
      <c r="Q8547" s="55" t="e">
        <f>VLOOKUP($P$1&amp;P8547,定价因子!$E:$F,2,0)</f>
        <v>#N/A</v>
      </c>
      <c r="R8547" s="3"/>
      <c r="S8547" s="77" t="e">
        <f>VLOOKUP($R$1&amp;R8547,定价因子!$E:$F,2,0)</f>
        <v>#N/A</v>
      </c>
      <c r="T8547" s="61"/>
      <c r="U8547" s="63"/>
      <c r="V8547" s="63"/>
      <c r="W8547" s="63"/>
      <c r="X8547" s="3"/>
    </row>
    <row r="8548" spans="1:24">
      <c r="A8548" s="3"/>
      <c r="B8548" s="3"/>
      <c r="C8548" s="3"/>
      <c r="D8548" s="3"/>
      <c r="E8548" s="79"/>
      <c r="F8548" s="3"/>
      <c r="G8548" s="77" t="e">
        <f>VLOOKUP($F$1&amp;F8548,定价因子!E:F,2,0)</f>
        <v>#N/A</v>
      </c>
      <c r="H8548" s="3"/>
      <c r="I8548" s="77" t="e">
        <f>VLOOKUP($H$1&amp;H8548,定价因子!E:F,2,0)</f>
        <v>#N/A</v>
      </c>
      <c r="J8548" s="3"/>
      <c r="K8548" s="77" t="e">
        <f>VLOOKUP($J$1&amp;J8548,定价因子!E:F,2,0)</f>
        <v>#N/A</v>
      </c>
      <c r="L8548" s="3"/>
      <c r="M8548" s="77" t="e">
        <f>VLOOKUP($L$1&amp;L8548,定价因子!E:F,2,0)</f>
        <v>#N/A</v>
      </c>
      <c r="N8548" s="3"/>
      <c r="O8548" s="77" t="e">
        <f>VLOOKUP($N$1&amp;N8548,定价因子!E:F,2,0)</f>
        <v>#N/A</v>
      </c>
      <c r="P8548" s="3"/>
      <c r="Q8548" s="55" t="e">
        <f>VLOOKUP($P$1&amp;P8548,定价因子!$E:$F,2,0)</f>
        <v>#N/A</v>
      </c>
      <c r="R8548" s="3"/>
      <c r="S8548" s="77" t="e">
        <f>VLOOKUP($R$1&amp;R8548,定价因子!$E:$F,2,0)</f>
        <v>#N/A</v>
      </c>
      <c r="T8548" s="61"/>
      <c r="U8548" s="63"/>
      <c r="V8548" s="63"/>
      <c r="W8548" s="63"/>
      <c r="X8548" s="3"/>
    </row>
    <row r="8549" spans="1:24">
      <c r="A8549" s="3"/>
      <c r="B8549" s="3"/>
      <c r="C8549" s="3"/>
      <c r="D8549" s="3"/>
      <c r="E8549" s="79"/>
      <c r="F8549" s="3"/>
      <c r="G8549" s="77" t="e">
        <f>VLOOKUP($F$1&amp;F8549,定价因子!E:F,2,0)</f>
        <v>#N/A</v>
      </c>
      <c r="H8549" s="3"/>
      <c r="I8549" s="77" t="e">
        <f>VLOOKUP($H$1&amp;H8549,定价因子!E:F,2,0)</f>
        <v>#N/A</v>
      </c>
      <c r="J8549" s="3"/>
      <c r="K8549" s="77" t="e">
        <f>VLOOKUP($J$1&amp;J8549,定价因子!E:F,2,0)</f>
        <v>#N/A</v>
      </c>
      <c r="L8549" s="3"/>
      <c r="M8549" s="77" t="e">
        <f>VLOOKUP($L$1&amp;L8549,定价因子!E:F,2,0)</f>
        <v>#N/A</v>
      </c>
      <c r="N8549" s="3"/>
      <c r="O8549" s="77" t="e">
        <f>VLOOKUP($N$1&amp;N8549,定价因子!E:F,2,0)</f>
        <v>#N/A</v>
      </c>
      <c r="P8549" s="3"/>
      <c r="Q8549" s="55" t="e">
        <f>VLOOKUP($P$1&amp;P8549,定价因子!$E:$F,2,0)</f>
        <v>#N/A</v>
      </c>
      <c r="R8549" s="3"/>
      <c r="S8549" s="77" t="e">
        <f>VLOOKUP($R$1&amp;R8549,定价因子!$E:$F,2,0)</f>
        <v>#N/A</v>
      </c>
      <c r="T8549" s="61"/>
      <c r="U8549" s="63"/>
      <c r="V8549" s="63"/>
      <c r="W8549" s="63"/>
      <c r="X8549" s="3"/>
    </row>
    <row r="8550" spans="1:24">
      <c r="A8550" s="3"/>
      <c r="B8550" s="3"/>
      <c r="C8550" s="3"/>
      <c r="D8550" s="3"/>
      <c r="E8550" s="79"/>
      <c r="F8550" s="3"/>
      <c r="G8550" s="77" t="e">
        <f>VLOOKUP($F$1&amp;F8550,定价因子!E:F,2,0)</f>
        <v>#N/A</v>
      </c>
      <c r="H8550" s="3"/>
      <c r="I8550" s="77" t="e">
        <f>VLOOKUP($H$1&amp;H8550,定价因子!E:F,2,0)</f>
        <v>#N/A</v>
      </c>
      <c r="J8550" s="3"/>
      <c r="K8550" s="77" t="e">
        <f>VLOOKUP($J$1&amp;J8550,定价因子!E:F,2,0)</f>
        <v>#N/A</v>
      </c>
      <c r="L8550" s="3"/>
      <c r="M8550" s="77" t="e">
        <f>VLOOKUP($L$1&amp;L8550,定价因子!E:F,2,0)</f>
        <v>#N/A</v>
      </c>
      <c r="N8550" s="3"/>
      <c r="O8550" s="77" t="e">
        <f>VLOOKUP($N$1&amp;N8550,定价因子!E:F,2,0)</f>
        <v>#N/A</v>
      </c>
      <c r="P8550" s="3"/>
      <c r="Q8550" s="55" t="e">
        <f>VLOOKUP($P$1&amp;P8550,定价因子!$E:$F,2,0)</f>
        <v>#N/A</v>
      </c>
      <c r="R8550" s="3"/>
      <c r="S8550" s="77" t="e">
        <f>VLOOKUP($R$1&amp;R8550,定价因子!$E:$F,2,0)</f>
        <v>#N/A</v>
      </c>
      <c r="T8550" s="61"/>
      <c r="U8550" s="63"/>
      <c r="V8550" s="63"/>
      <c r="W8550" s="63"/>
      <c r="X8550" s="3"/>
    </row>
    <row r="8551" spans="1:24">
      <c r="A8551" s="3"/>
      <c r="B8551" s="3"/>
      <c r="C8551" s="3"/>
      <c r="D8551" s="3"/>
      <c r="E8551" s="79"/>
      <c r="F8551" s="3"/>
      <c r="G8551" s="77" t="e">
        <f>VLOOKUP($F$1&amp;F8551,定价因子!E:F,2,0)</f>
        <v>#N/A</v>
      </c>
      <c r="H8551" s="3"/>
      <c r="I8551" s="77" t="e">
        <f>VLOOKUP($H$1&amp;H8551,定价因子!E:F,2,0)</f>
        <v>#N/A</v>
      </c>
      <c r="J8551" s="3"/>
      <c r="K8551" s="77" t="e">
        <f>VLOOKUP($J$1&amp;J8551,定价因子!E:F,2,0)</f>
        <v>#N/A</v>
      </c>
      <c r="L8551" s="3"/>
      <c r="M8551" s="77" t="e">
        <f>VLOOKUP($L$1&amp;L8551,定价因子!E:F,2,0)</f>
        <v>#N/A</v>
      </c>
      <c r="N8551" s="3"/>
      <c r="O8551" s="77" t="e">
        <f>VLOOKUP($N$1&amp;N8551,定价因子!E:F,2,0)</f>
        <v>#N/A</v>
      </c>
      <c r="P8551" s="3"/>
      <c r="Q8551" s="55" t="e">
        <f>VLOOKUP($P$1&amp;P8551,定价因子!$E:$F,2,0)</f>
        <v>#N/A</v>
      </c>
      <c r="R8551" s="3"/>
      <c r="S8551" s="77" t="e">
        <f>VLOOKUP($R$1&amp;R8551,定价因子!$E:$F,2,0)</f>
        <v>#N/A</v>
      </c>
      <c r="T8551" s="61"/>
      <c r="U8551" s="63"/>
      <c r="V8551" s="63"/>
      <c r="W8551" s="63"/>
      <c r="X8551" s="3"/>
    </row>
    <row r="8552" spans="1:24">
      <c r="A8552" s="3"/>
      <c r="B8552" s="3"/>
      <c r="C8552" s="3"/>
      <c r="D8552" s="3"/>
      <c r="E8552" s="79"/>
      <c r="F8552" s="3"/>
      <c r="G8552" s="77" t="e">
        <f>VLOOKUP($F$1&amp;F8552,定价因子!E:F,2,0)</f>
        <v>#N/A</v>
      </c>
      <c r="H8552" s="3"/>
      <c r="I8552" s="77" t="e">
        <f>VLOOKUP($H$1&amp;H8552,定价因子!E:F,2,0)</f>
        <v>#N/A</v>
      </c>
      <c r="J8552" s="3"/>
      <c r="K8552" s="77" t="e">
        <f>VLOOKUP($J$1&amp;J8552,定价因子!E:F,2,0)</f>
        <v>#N/A</v>
      </c>
      <c r="L8552" s="3"/>
      <c r="M8552" s="77" t="e">
        <f>VLOOKUP($L$1&amp;L8552,定价因子!E:F,2,0)</f>
        <v>#N/A</v>
      </c>
      <c r="N8552" s="3"/>
      <c r="O8552" s="77" t="e">
        <f>VLOOKUP($N$1&amp;N8552,定价因子!E:F,2,0)</f>
        <v>#N/A</v>
      </c>
      <c r="P8552" s="3"/>
      <c r="Q8552" s="55" t="e">
        <f>VLOOKUP($P$1&amp;P8552,定价因子!$E:$F,2,0)</f>
        <v>#N/A</v>
      </c>
      <c r="R8552" s="3"/>
      <c r="S8552" s="77" t="e">
        <f>VLOOKUP($R$1&amp;R8552,定价因子!$E:$F,2,0)</f>
        <v>#N/A</v>
      </c>
      <c r="T8552" s="61"/>
      <c r="U8552" s="63"/>
      <c r="V8552" s="63"/>
      <c r="W8552" s="63"/>
      <c r="X8552" s="3"/>
    </row>
    <row r="8553" spans="1:24">
      <c r="A8553" s="3"/>
      <c r="B8553" s="3"/>
      <c r="C8553" s="3"/>
      <c r="D8553" s="3"/>
      <c r="E8553" s="79"/>
      <c r="F8553" s="3"/>
      <c r="G8553" s="77" t="e">
        <f>VLOOKUP($F$1&amp;F8553,定价因子!E:F,2,0)</f>
        <v>#N/A</v>
      </c>
      <c r="H8553" s="3"/>
      <c r="I8553" s="77" t="e">
        <f>VLOOKUP($H$1&amp;H8553,定价因子!E:F,2,0)</f>
        <v>#N/A</v>
      </c>
      <c r="J8553" s="3"/>
      <c r="K8553" s="77" t="e">
        <f>VLOOKUP($J$1&amp;J8553,定价因子!E:F,2,0)</f>
        <v>#N/A</v>
      </c>
      <c r="L8553" s="3"/>
      <c r="M8553" s="77" t="e">
        <f>VLOOKUP($L$1&amp;L8553,定价因子!E:F,2,0)</f>
        <v>#N/A</v>
      </c>
      <c r="N8553" s="3"/>
      <c r="O8553" s="77" t="e">
        <f>VLOOKUP($N$1&amp;N8553,定价因子!E:F,2,0)</f>
        <v>#N/A</v>
      </c>
      <c r="P8553" s="3"/>
      <c r="Q8553" s="55" t="e">
        <f>VLOOKUP($P$1&amp;P8553,定价因子!$E:$F,2,0)</f>
        <v>#N/A</v>
      </c>
      <c r="R8553" s="3"/>
      <c r="S8553" s="77" t="e">
        <f>VLOOKUP($R$1&amp;R8553,定价因子!$E:$F,2,0)</f>
        <v>#N/A</v>
      </c>
      <c r="T8553" s="61"/>
      <c r="U8553" s="63"/>
      <c r="V8553" s="63"/>
      <c r="W8553" s="63"/>
      <c r="X8553" s="3"/>
    </row>
    <row r="8554" spans="1:24">
      <c r="A8554" s="3"/>
      <c r="B8554" s="3"/>
      <c r="C8554" s="3"/>
      <c r="D8554" s="3"/>
      <c r="E8554" s="79"/>
      <c r="F8554" s="3"/>
      <c r="G8554" s="77" t="e">
        <f>VLOOKUP($F$1&amp;F8554,定价因子!E:F,2,0)</f>
        <v>#N/A</v>
      </c>
      <c r="H8554" s="3"/>
      <c r="I8554" s="77" t="e">
        <f>VLOOKUP($H$1&amp;H8554,定价因子!E:F,2,0)</f>
        <v>#N/A</v>
      </c>
      <c r="J8554" s="3"/>
      <c r="K8554" s="77" t="e">
        <f>VLOOKUP($J$1&amp;J8554,定价因子!E:F,2,0)</f>
        <v>#N/A</v>
      </c>
      <c r="L8554" s="3"/>
      <c r="M8554" s="77" t="e">
        <f>VLOOKUP($L$1&amp;L8554,定价因子!E:F,2,0)</f>
        <v>#N/A</v>
      </c>
      <c r="N8554" s="3"/>
      <c r="O8554" s="77" t="e">
        <f>VLOOKUP($N$1&amp;N8554,定价因子!E:F,2,0)</f>
        <v>#N/A</v>
      </c>
      <c r="P8554" s="3"/>
      <c r="Q8554" s="55" t="e">
        <f>VLOOKUP($P$1&amp;P8554,定价因子!$E:$F,2,0)</f>
        <v>#N/A</v>
      </c>
      <c r="R8554" s="3"/>
      <c r="S8554" s="77" t="e">
        <f>VLOOKUP($R$1&amp;R8554,定价因子!$E:$F,2,0)</f>
        <v>#N/A</v>
      </c>
      <c r="T8554" s="61"/>
      <c r="U8554" s="63"/>
      <c r="V8554" s="63"/>
      <c r="W8554" s="63"/>
      <c r="X8554" s="3"/>
    </row>
    <row r="8555" spans="1:24">
      <c r="A8555" s="3"/>
      <c r="B8555" s="3"/>
      <c r="C8555" s="3"/>
      <c r="D8555" s="3"/>
      <c r="E8555" s="79"/>
      <c r="F8555" s="3"/>
      <c r="G8555" s="77" t="e">
        <f>VLOOKUP($F$1&amp;F8555,定价因子!E:F,2,0)</f>
        <v>#N/A</v>
      </c>
      <c r="H8555" s="3"/>
      <c r="I8555" s="77" t="e">
        <f>VLOOKUP($H$1&amp;H8555,定价因子!E:F,2,0)</f>
        <v>#N/A</v>
      </c>
      <c r="J8555" s="3"/>
      <c r="K8555" s="77" t="e">
        <f>VLOOKUP($J$1&amp;J8555,定价因子!E:F,2,0)</f>
        <v>#N/A</v>
      </c>
      <c r="L8555" s="3"/>
      <c r="M8555" s="77" t="e">
        <f>VLOOKUP($L$1&amp;L8555,定价因子!E:F,2,0)</f>
        <v>#N/A</v>
      </c>
      <c r="N8555" s="3"/>
      <c r="O8555" s="77" t="e">
        <f>VLOOKUP($N$1&amp;N8555,定价因子!E:F,2,0)</f>
        <v>#N/A</v>
      </c>
      <c r="P8555" s="3"/>
      <c r="Q8555" s="55" t="e">
        <f>VLOOKUP($P$1&amp;P8555,定价因子!$E:$F,2,0)</f>
        <v>#N/A</v>
      </c>
      <c r="R8555" s="3"/>
      <c r="S8555" s="77" t="e">
        <f>VLOOKUP($R$1&amp;R8555,定价因子!$E:$F,2,0)</f>
        <v>#N/A</v>
      </c>
      <c r="T8555" s="61"/>
      <c r="U8555" s="63"/>
      <c r="V8555" s="63"/>
      <c r="W8555" s="63"/>
      <c r="X8555" s="3"/>
    </row>
    <row r="8556" spans="1:24">
      <c r="A8556" s="3"/>
      <c r="B8556" s="3"/>
      <c r="C8556" s="3"/>
      <c r="D8556" s="3"/>
      <c r="E8556" s="79"/>
      <c r="F8556" s="3"/>
      <c r="G8556" s="77" t="e">
        <f>VLOOKUP($F$1&amp;F8556,定价因子!E:F,2,0)</f>
        <v>#N/A</v>
      </c>
      <c r="H8556" s="3"/>
      <c r="I8556" s="77" t="e">
        <f>VLOOKUP($H$1&amp;H8556,定价因子!E:F,2,0)</f>
        <v>#N/A</v>
      </c>
      <c r="J8556" s="3"/>
      <c r="K8556" s="77" t="e">
        <f>VLOOKUP($J$1&amp;J8556,定价因子!E:F,2,0)</f>
        <v>#N/A</v>
      </c>
      <c r="L8556" s="3"/>
      <c r="M8556" s="77" t="e">
        <f>VLOOKUP($L$1&amp;L8556,定价因子!E:F,2,0)</f>
        <v>#N/A</v>
      </c>
      <c r="N8556" s="3"/>
      <c r="O8556" s="77" t="e">
        <f>VLOOKUP($N$1&amp;N8556,定价因子!E:F,2,0)</f>
        <v>#N/A</v>
      </c>
      <c r="P8556" s="3"/>
      <c r="Q8556" s="55" t="e">
        <f>VLOOKUP($P$1&amp;P8556,定价因子!$E:$F,2,0)</f>
        <v>#N/A</v>
      </c>
      <c r="R8556" s="3"/>
      <c r="S8556" s="77" t="e">
        <f>VLOOKUP($R$1&amp;R8556,定价因子!$E:$F,2,0)</f>
        <v>#N/A</v>
      </c>
      <c r="T8556" s="61"/>
      <c r="U8556" s="63"/>
      <c r="V8556" s="63"/>
      <c r="W8556" s="63"/>
      <c r="X8556" s="3"/>
    </row>
    <row r="8557" spans="1:24">
      <c r="A8557" s="3"/>
      <c r="B8557" s="3"/>
      <c r="C8557" s="3"/>
      <c r="D8557" s="3"/>
      <c r="E8557" s="79"/>
      <c r="F8557" s="3"/>
      <c r="G8557" s="77" t="e">
        <f>VLOOKUP($F$1&amp;F8557,定价因子!E:F,2,0)</f>
        <v>#N/A</v>
      </c>
      <c r="H8557" s="3"/>
      <c r="I8557" s="77" t="e">
        <f>VLOOKUP($H$1&amp;H8557,定价因子!E:F,2,0)</f>
        <v>#N/A</v>
      </c>
      <c r="J8557" s="3"/>
      <c r="K8557" s="77" t="e">
        <f>VLOOKUP($J$1&amp;J8557,定价因子!E:F,2,0)</f>
        <v>#N/A</v>
      </c>
      <c r="L8557" s="3"/>
      <c r="M8557" s="77" t="e">
        <f>VLOOKUP($L$1&amp;L8557,定价因子!E:F,2,0)</f>
        <v>#N/A</v>
      </c>
      <c r="N8557" s="3"/>
      <c r="O8557" s="77" t="e">
        <f>VLOOKUP($N$1&amp;N8557,定价因子!E:F,2,0)</f>
        <v>#N/A</v>
      </c>
      <c r="P8557" s="3"/>
      <c r="Q8557" s="55" t="e">
        <f>VLOOKUP($P$1&amp;P8557,定价因子!$E:$F,2,0)</f>
        <v>#N/A</v>
      </c>
      <c r="R8557" s="3"/>
      <c r="S8557" s="77" t="e">
        <f>VLOOKUP($R$1&amp;R8557,定价因子!$E:$F,2,0)</f>
        <v>#N/A</v>
      </c>
      <c r="T8557" s="61"/>
      <c r="U8557" s="63"/>
      <c r="V8557" s="63"/>
      <c r="W8557" s="63"/>
      <c r="X8557" s="3"/>
    </row>
    <row r="8558" spans="1:24">
      <c r="A8558" s="3"/>
      <c r="B8558" s="3"/>
      <c r="C8558" s="3"/>
      <c r="D8558" s="3"/>
      <c r="E8558" s="79"/>
      <c r="F8558" s="3"/>
      <c r="G8558" s="77" t="e">
        <f>VLOOKUP($F$1&amp;F8558,定价因子!E:F,2,0)</f>
        <v>#N/A</v>
      </c>
      <c r="H8558" s="3"/>
      <c r="I8558" s="77" t="e">
        <f>VLOOKUP($H$1&amp;H8558,定价因子!E:F,2,0)</f>
        <v>#N/A</v>
      </c>
      <c r="J8558" s="3"/>
      <c r="K8558" s="77" t="e">
        <f>VLOOKUP($J$1&amp;J8558,定价因子!E:F,2,0)</f>
        <v>#N/A</v>
      </c>
      <c r="L8558" s="3"/>
      <c r="M8558" s="77" t="e">
        <f>VLOOKUP($L$1&amp;L8558,定价因子!E:F,2,0)</f>
        <v>#N/A</v>
      </c>
      <c r="N8558" s="3"/>
      <c r="O8558" s="77" t="e">
        <f>VLOOKUP($N$1&amp;N8558,定价因子!E:F,2,0)</f>
        <v>#N/A</v>
      </c>
      <c r="P8558" s="3"/>
      <c r="Q8558" s="55" t="e">
        <f>VLOOKUP($P$1&amp;P8558,定价因子!$E:$F,2,0)</f>
        <v>#N/A</v>
      </c>
      <c r="R8558" s="3"/>
      <c r="S8558" s="77" t="e">
        <f>VLOOKUP($R$1&amp;R8558,定价因子!$E:$F,2,0)</f>
        <v>#N/A</v>
      </c>
      <c r="T8558" s="61"/>
      <c r="U8558" s="63"/>
      <c r="V8558" s="63"/>
      <c r="W8558" s="63"/>
      <c r="X8558" s="3"/>
    </row>
    <row r="8559" spans="1:24">
      <c r="A8559" s="3"/>
      <c r="B8559" s="3"/>
      <c r="C8559" s="3"/>
      <c r="D8559" s="3"/>
      <c r="E8559" s="79"/>
      <c r="F8559" s="3"/>
      <c r="G8559" s="77" t="e">
        <f>VLOOKUP($F$1&amp;F8559,定价因子!E:F,2,0)</f>
        <v>#N/A</v>
      </c>
      <c r="H8559" s="3"/>
      <c r="I8559" s="77" t="e">
        <f>VLOOKUP($H$1&amp;H8559,定价因子!E:F,2,0)</f>
        <v>#N/A</v>
      </c>
      <c r="J8559" s="3"/>
      <c r="K8559" s="77" t="e">
        <f>VLOOKUP($J$1&amp;J8559,定价因子!E:F,2,0)</f>
        <v>#N/A</v>
      </c>
      <c r="L8559" s="3"/>
      <c r="M8559" s="77" t="e">
        <f>VLOOKUP($L$1&amp;L8559,定价因子!E:F,2,0)</f>
        <v>#N/A</v>
      </c>
      <c r="N8559" s="3"/>
      <c r="O8559" s="77" t="e">
        <f>VLOOKUP($N$1&amp;N8559,定价因子!E:F,2,0)</f>
        <v>#N/A</v>
      </c>
      <c r="P8559" s="3"/>
      <c r="Q8559" s="55" t="e">
        <f>VLOOKUP($P$1&amp;P8559,定价因子!$E:$F,2,0)</f>
        <v>#N/A</v>
      </c>
      <c r="R8559" s="3"/>
      <c r="S8559" s="77" t="e">
        <f>VLOOKUP($R$1&amp;R8559,定价因子!$E:$F,2,0)</f>
        <v>#N/A</v>
      </c>
      <c r="T8559" s="61"/>
      <c r="U8559" s="63"/>
      <c r="V8559" s="63"/>
      <c r="W8559" s="63"/>
      <c r="X8559" s="3"/>
    </row>
    <row r="8560" spans="1:24">
      <c r="A8560" s="3"/>
      <c r="B8560" s="3"/>
      <c r="C8560" s="3"/>
      <c r="D8560" s="3"/>
      <c r="E8560" s="79"/>
      <c r="F8560" s="3"/>
      <c r="G8560" s="77" t="e">
        <f>VLOOKUP($F$1&amp;F8560,定价因子!E:F,2,0)</f>
        <v>#N/A</v>
      </c>
      <c r="H8560" s="3"/>
      <c r="I8560" s="77" t="e">
        <f>VLOOKUP($H$1&amp;H8560,定价因子!E:F,2,0)</f>
        <v>#N/A</v>
      </c>
      <c r="J8560" s="3"/>
      <c r="K8560" s="77" t="e">
        <f>VLOOKUP($J$1&amp;J8560,定价因子!E:F,2,0)</f>
        <v>#N/A</v>
      </c>
      <c r="L8560" s="3"/>
      <c r="M8560" s="77" t="e">
        <f>VLOOKUP($L$1&amp;L8560,定价因子!E:F,2,0)</f>
        <v>#N/A</v>
      </c>
      <c r="N8560" s="3"/>
      <c r="O8560" s="77" t="e">
        <f>VLOOKUP($N$1&amp;N8560,定价因子!E:F,2,0)</f>
        <v>#N/A</v>
      </c>
      <c r="P8560" s="3"/>
      <c r="Q8560" s="55" t="e">
        <f>VLOOKUP($P$1&amp;P8560,定价因子!$E:$F,2,0)</f>
        <v>#N/A</v>
      </c>
      <c r="R8560" s="3"/>
      <c r="S8560" s="77" t="e">
        <f>VLOOKUP($R$1&amp;R8560,定价因子!$E:$F,2,0)</f>
        <v>#N/A</v>
      </c>
      <c r="T8560" s="61"/>
      <c r="U8560" s="63"/>
      <c r="V8560" s="63"/>
      <c r="W8560" s="63"/>
      <c r="X8560" s="3"/>
    </row>
    <row r="8561" spans="1:24">
      <c r="A8561" s="3"/>
      <c r="B8561" s="3"/>
      <c r="C8561" s="3"/>
      <c r="D8561" s="3"/>
      <c r="E8561" s="79"/>
      <c r="F8561" s="3"/>
      <c r="G8561" s="77" t="e">
        <f>VLOOKUP($F$1&amp;F8561,定价因子!E:F,2,0)</f>
        <v>#N/A</v>
      </c>
      <c r="H8561" s="3"/>
      <c r="I8561" s="77" t="e">
        <f>VLOOKUP($H$1&amp;H8561,定价因子!E:F,2,0)</f>
        <v>#N/A</v>
      </c>
      <c r="J8561" s="3"/>
      <c r="K8561" s="77" t="e">
        <f>VLOOKUP($J$1&amp;J8561,定价因子!E:F,2,0)</f>
        <v>#N/A</v>
      </c>
      <c r="L8561" s="3"/>
      <c r="M8561" s="77" t="e">
        <f>VLOOKUP($L$1&amp;L8561,定价因子!E:F,2,0)</f>
        <v>#N/A</v>
      </c>
      <c r="N8561" s="3"/>
      <c r="O8561" s="77" t="e">
        <f>VLOOKUP($N$1&amp;N8561,定价因子!E:F,2,0)</f>
        <v>#N/A</v>
      </c>
      <c r="P8561" s="3"/>
      <c r="Q8561" s="55" t="e">
        <f>VLOOKUP($P$1&amp;P8561,定价因子!$E:$F,2,0)</f>
        <v>#N/A</v>
      </c>
      <c r="R8561" s="3"/>
      <c r="S8561" s="77" t="e">
        <f>VLOOKUP($R$1&amp;R8561,定价因子!$E:$F,2,0)</f>
        <v>#N/A</v>
      </c>
      <c r="T8561" s="61"/>
      <c r="U8561" s="63"/>
      <c r="V8561" s="63"/>
      <c r="W8561" s="63"/>
      <c r="X8561" s="3"/>
    </row>
    <row r="8562" spans="1:24">
      <c r="A8562" s="3"/>
      <c r="B8562" s="3"/>
      <c r="C8562" s="3"/>
      <c r="D8562" s="3"/>
      <c r="E8562" s="79"/>
      <c r="F8562" s="3"/>
      <c r="G8562" s="77" t="e">
        <f>VLOOKUP($F$1&amp;F8562,定价因子!E:F,2,0)</f>
        <v>#N/A</v>
      </c>
      <c r="H8562" s="3"/>
      <c r="I8562" s="77" t="e">
        <f>VLOOKUP($H$1&amp;H8562,定价因子!E:F,2,0)</f>
        <v>#N/A</v>
      </c>
      <c r="J8562" s="3"/>
      <c r="K8562" s="77" t="e">
        <f>VLOOKUP($J$1&amp;J8562,定价因子!E:F,2,0)</f>
        <v>#N/A</v>
      </c>
      <c r="L8562" s="3"/>
      <c r="M8562" s="77" t="e">
        <f>VLOOKUP($L$1&amp;L8562,定价因子!E:F,2,0)</f>
        <v>#N/A</v>
      </c>
      <c r="N8562" s="3"/>
      <c r="O8562" s="77" t="e">
        <f>VLOOKUP($N$1&amp;N8562,定价因子!E:F,2,0)</f>
        <v>#N/A</v>
      </c>
      <c r="P8562" s="3"/>
      <c r="Q8562" s="55" t="e">
        <f>VLOOKUP($P$1&amp;P8562,定价因子!$E:$F,2,0)</f>
        <v>#N/A</v>
      </c>
      <c r="R8562" s="3"/>
      <c r="S8562" s="77" t="e">
        <f>VLOOKUP($R$1&amp;R8562,定价因子!$E:$F,2,0)</f>
        <v>#N/A</v>
      </c>
      <c r="T8562" s="61"/>
      <c r="U8562" s="63"/>
      <c r="V8562" s="63"/>
      <c r="W8562" s="63"/>
      <c r="X8562" s="3"/>
    </row>
    <row r="8563" spans="1:24">
      <c r="A8563" s="3"/>
      <c r="B8563" s="3"/>
      <c r="C8563" s="3"/>
      <c r="D8563" s="3"/>
      <c r="E8563" s="79"/>
      <c r="F8563" s="3"/>
      <c r="G8563" s="77" t="e">
        <f>VLOOKUP($F$1&amp;F8563,定价因子!E:F,2,0)</f>
        <v>#N/A</v>
      </c>
      <c r="H8563" s="3"/>
      <c r="I8563" s="77" t="e">
        <f>VLOOKUP($H$1&amp;H8563,定价因子!E:F,2,0)</f>
        <v>#N/A</v>
      </c>
      <c r="J8563" s="3"/>
      <c r="K8563" s="77" t="e">
        <f>VLOOKUP($J$1&amp;J8563,定价因子!E:F,2,0)</f>
        <v>#N/A</v>
      </c>
      <c r="L8563" s="3"/>
      <c r="M8563" s="77" t="e">
        <f>VLOOKUP($L$1&amp;L8563,定价因子!E:F,2,0)</f>
        <v>#N/A</v>
      </c>
      <c r="N8563" s="3"/>
      <c r="O8563" s="77" t="e">
        <f>VLOOKUP($N$1&amp;N8563,定价因子!E:F,2,0)</f>
        <v>#N/A</v>
      </c>
      <c r="P8563" s="3"/>
      <c r="Q8563" s="55" t="e">
        <f>VLOOKUP($P$1&amp;P8563,定价因子!$E:$F,2,0)</f>
        <v>#N/A</v>
      </c>
      <c r="R8563" s="3"/>
      <c r="S8563" s="77" t="e">
        <f>VLOOKUP($R$1&amp;R8563,定价因子!$E:$F,2,0)</f>
        <v>#N/A</v>
      </c>
      <c r="T8563" s="61"/>
      <c r="U8563" s="63"/>
      <c r="V8563" s="63"/>
      <c r="W8563" s="63"/>
      <c r="X8563" s="3"/>
    </row>
    <row r="8564" spans="1:24">
      <c r="A8564" s="3"/>
      <c r="B8564" s="3"/>
      <c r="C8564" s="3"/>
      <c r="D8564" s="3"/>
      <c r="E8564" s="79"/>
      <c r="F8564" s="3"/>
      <c r="G8564" s="77" t="e">
        <f>VLOOKUP($F$1&amp;F8564,定价因子!E:F,2,0)</f>
        <v>#N/A</v>
      </c>
      <c r="H8564" s="3"/>
      <c r="I8564" s="77" t="e">
        <f>VLOOKUP($H$1&amp;H8564,定价因子!E:F,2,0)</f>
        <v>#N/A</v>
      </c>
      <c r="J8564" s="3"/>
      <c r="K8564" s="77" t="e">
        <f>VLOOKUP($J$1&amp;J8564,定价因子!E:F,2,0)</f>
        <v>#N/A</v>
      </c>
      <c r="L8564" s="3"/>
      <c r="M8564" s="77" t="e">
        <f>VLOOKUP($L$1&amp;L8564,定价因子!E:F,2,0)</f>
        <v>#N/A</v>
      </c>
      <c r="N8564" s="3"/>
      <c r="O8564" s="77" t="e">
        <f>VLOOKUP($N$1&amp;N8564,定价因子!E:F,2,0)</f>
        <v>#N/A</v>
      </c>
      <c r="P8564" s="3"/>
      <c r="Q8564" s="55" t="e">
        <f>VLOOKUP($P$1&amp;P8564,定价因子!$E:$F,2,0)</f>
        <v>#N/A</v>
      </c>
      <c r="R8564" s="3"/>
      <c r="S8564" s="77" t="e">
        <f>VLOOKUP($R$1&amp;R8564,定价因子!$E:$F,2,0)</f>
        <v>#N/A</v>
      </c>
      <c r="T8564" s="61"/>
      <c r="U8564" s="63"/>
      <c r="V8564" s="63"/>
      <c r="W8564" s="63"/>
      <c r="X8564" s="3"/>
    </row>
    <row r="8565" spans="1:24">
      <c r="A8565" s="3"/>
      <c r="B8565" s="3"/>
      <c r="C8565" s="3"/>
      <c r="D8565" s="3"/>
      <c r="E8565" s="79"/>
      <c r="F8565" s="3"/>
      <c r="G8565" s="77" t="e">
        <f>VLOOKUP($F$1&amp;F8565,定价因子!E:F,2,0)</f>
        <v>#N/A</v>
      </c>
      <c r="H8565" s="3"/>
      <c r="I8565" s="77" t="e">
        <f>VLOOKUP($H$1&amp;H8565,定价因子!E:F,2,0)</f>
        <v>#N/A</v>
      </c>
      <c r="J8565" s="3"/>
      <c r="K8565" s="77" t="e">
        <f>VLOOKUP($J$1&amp;J8565,定价因子!E:F,2,0)</f>
        <v>#N/A</v>
      </c>
      <c r="L8565" s="3"/>
      <c r="M8565" s="77" t="e">
        <f>VLOOKUP($L$1&amp;L8565,定价因子!E:F,2,0)</f>
        <v>#N/A</v>
      </c>
      <c r="N8565" s="3"/>
      <c r="O8565" s="77" t="e">
        <f>VLOOKUP($N$1&amp;N8565,定价因子!E:F,2,0)</f>
        <v>#N/A</v>
      </c>
      <c r="P8565" s="3"/>
      <c r="Q8565" s="55" t="e">
        <f>VLOOKUP($P$1&amp;P8565,定价因子!$E:$F,2,0)</f>
        <v>#N/A</v>
      </c>
      <c r="R8565" s="3"/>
      <c r="S8565" s="77" t="e">
        <f>VLOOKUP($R$1&amp;R8565,定价因子!$E:$F,2,0)</f>
        <v>#N/A</v>
      </c>
      <c r="T8565" s="61"/>
      <c r="U8565" s="63"/>
      <c r="V8565" s="63"/>
      <c r="W8565" s="63"/>
      <c r="X8565" s="3"/>
    </row>
    <row r="8566" spans="1:24">
      <c r="A8566" s="3"/>
      <c r="B8566" s="3"/>
      <c r="C8566" s="3"/>
      <c r="D8566" s="3"/>
      <c r="E8566" s="79"/>
      <c r="F8566" s="3"/>
      <c r="G8566" s="77" t="e">
        <f>VLOOKUP($F$1&amp;F8566,定价因子!E:F,2,0)</f>
        <v>#N/A</v>
      </c>
      <c r="H8566" s="3"/>
      <c r="I8566" s="77" t="e">
        <f>VLOOKUP($H$1&amp;H8566,定价因子!E:F,2,0)</f>
        <v>#N/A</v>
      </c>
      <c r="J8566" s="3"/>
      <c r="K8566" s="77" t="e">
        <f>VLOOKUP($J$1&amp;J8566,定价因子!E:F,2,0)</f>
        <v>#N/A</v>
      </c>
      <c r="L8566" s="3"/>
      <c r="M8566" s="77" t="e">
        <f>VLOOKUP($L$1&amp;L8566,定价因子!E:F,2,0)</f>
        <v>#N/A</v>
      </c>
      <c r="N8566" s="3"/>
      <c r="O8566" s="77" t="e">
        <f>VLOOKUP($N$1&amp;N8566,定价因子!E:F,2,0)</f>
        <v>#N/A</v>
      </c>
      <c r="P8566" s="3"/>
      <c r="Q8566" s="55" t="e">
        <f>VLOOKUP($P$1&amp;P8566,定价因子!$E:$F,2,0)</f>
        <v>#N/A</v>
      </c>
      <c r="R8566" s="3"/>
      <c r="S8566" s="77" t="e">
        <f>VLOOKUP($R$1&amp;R8566,定价因子!$E:$F,2,0)</f>
        <v>#N/A</v>
      </c>
      <c r="T8566" s="61"/>
      <c r="U8566" s="63"/>
      <c r="V8566" s="63"/>
      <c r="W8566" s="63"/>
      <c r="X8566" s="3"/>
    </row>
    <row r="8567" spans="1:24">
      <c r="A8567" s="3"/>
      <c r="B8567" s="3"/>
      <c r="C8567" s="3"/>
      <c r="D8567" s="3"/>
      <c r="E8567" s="79"/>
      <c r="F8567" s="3"/>
      <c r="G8567" s="77" t="e">
        <f>VLOOKUP($F$1&amp;F8567,定价因子!E:F,2,0)</f>
        <v>#N/A</v>
      </c>
      <c r="H8567" s="3"/>
      <c r="I8567" s="77" t="e">
        <f>VLOOKUP($H$1&amp;H8567,定价因子!E:F,2,0)</f>
        <v>#N/A</v>
      </c>
      <c r="J8567" s="3"/>
      <c r="K8567" s="77" t="e">
        <f>VLOOKUP($J$1&amp;J8567,定价因子!E:F,2,0)</f>
        <v>#N/A</v>
      </c>
      <c r="L8567" s="3"/>
      <c r="M8567" s="77" t="e">
        <f>VLOOKUP($L$1&amp;L8567,定价因子!E:F,2,0)</f>
        <v>#N/A</v>
      </c>
      <c r="N8567" s="3"/>
      <c r="O8567" s="77" t="e">
        <f>VLOOKUP($N$1&amp;N8567,定价因子!E:F,2,0)</f>
        <v>#N/A</v>
      </c>
      <c r="P8567" s="3"/>
      <c r="Q8567" s="55" t="e">
        <f>VLOOKUP($P$1&amp;P8567,定价因子!$E:$F,2,0)</f>
        <v>#N/A</v>
      </c>
      <c r="R8567" s="3"/>
      <c r="S8567" s="77" t="e">
        <f>VLOOKUP($R$1&amp;R8567,定价因子!$E:$F,2,0)</f>
        <v>#N/A</v>
      </c>
      <c r="T8567" s="61"/>
      <c r="U8567" s="63"/>
      <c r="V8567" s="63"/>
      <c r="W8567" s="63"/>
      <c r="X8567" s="3"/>
    </row>
    <row r="8568" spans="1:24">
      <c r="A8568" s="3"/>
      <c r="B8568" s="3"/>
      <c r="C8568" s="3"/>
      <c r="D8568" s="3"/>
      <c r="E8568" s="79"/>
      <c r="F8568" s="3"/>
      <c r="G8568" s="77" t="e">
        <f>VLOOKUP($F$1&amp;F8568,定价因子!E:F,2,0)</f>
        <v>#N/A</v>
      </c>
      <c r="H8568" s="3"/>
      <c r="I8568" s="77" t="e">
        <f>VLOOKUP($H$1&amp;H8568,定价因子!E:F,2,0)</f>
        <v>#N/A</v>
      </c>
      <c r="J8568" s="3"/>
      <c r="K8568" s="77" t="e">
        <f>VLOOKUP($J$1&amp;J8568,定价因子!E:F,2,0)</f>
        <v>#N/A</v>
      </c>
      <c r="L8568" s="3"/>
      <c r="M8568" s="77" t="e">
        <f>VLOOKUP($L$1&amp;L8568,定价因子!E:F,2,0)</f>
        <v>#N/A</v>
      </c>
      <c r="N8568" s="3"/>
      <c r="O8568" s="77" t="e">
        <f>VLOOKUP($N$1&amp;N8568,定价因子!E:F,2,0)</f>
        <v>#N/A</v>
      </c>
      <c r="P8568" s="3"/>
      <c r="Q8568" s="55" t="e">
        <f>VLOOKUP($P$1&amp;P8568,定价因子!$E:$F,2,0)</f>
        <v>#N/A</v>
      </c>
      <c r="R8568" s="3"/>
      <c r="S8568" s="77" t="e">
        <f>VLOOKUP($R$1&amp;R8568,定价因子!$E:$F,2,0)</f>
        <v>#N/A</v>
      </c>
      <c r="T8568" s="61"/>
      <c r="U8568" s="63"/>
      <c r="V8568" s="63"/>
      <c r="W8568" s="63"/>
      <c r="X8568" s="3"/>
    </row>
    <row r="8569" spans="1:24">
      <c r="A8569" s="3"/>
      <c r="B8569" s="3"/>
      <c r="C8569" s="3"/>
      <c r="D8569" s="3"/>
      <c r="E8569" s="79"/>
      <c r="F8569" s="3"/>
      <c r="G8569" s="77" t="e">
        <f>VLOOKUP($F$1&amp;F8569,定价因子!E:F,2,0)</f>
        <v>#N/A</v>
      </c>
      <c r="H8569" s="3"/>
      <c r="I8569" s="77" t="e">
        <f>VLOOKUP($H$1&amp;H8569,定价因子!E:F,2,0)</f>
        <v>#N/A</v>
      </c>
      <c r="J8569" s="3"/>
      <c r="K8569" s="77" t="e">
        <f>VLOOKUP($J$1&amp;J8569,定价因子!E:F,2,0)</f>
        <v>#N/A</v>
      </c>
      <c r="L8569" s="3"/>
      <c r="M8569" s="77" t="e">
        <f>VLOOKUP($L$1&amp;L8569,定价因子!E:F,2,0)</f>
        <v>#N/A</v>
      </c>
      <c r="N8569" s="3"/>
      <c r="O8569" s="77" t="e">
        <f>VLOOKUP($N$1&amp;N8569,定价因子!E:F,2,0)</f>
        <v>#N/A</v>
      </c>
      <c r="P8569" s="3"/>
      <c r="Q8569" s="55" t="e">
        <f>VLOOKUP($P$1&amp;P8569,定价因子!$E:$F,2,0)</f>
        <v>#N/A</v>
      </c>
      <c r="R8569" s="3"/>
      <c r="S8569" s="77" t="e">
        <f>VLOOKUP($R$1&amp;R8569,定价因子!$E:$F,2,0)</f>
        <v>#N/A</v>
      </c>
      <c r="T8569" s="61"/>
      <c r="U8569" s="63"/>
      <c r="V8569" s="63"/>
      <c r="W8569" s="63"/>
      <c r="X8569" s="3"/>
    </row>
    <row r="8570" spans="1:24">
      <c r="A8570" s="3"/>
      <c r="B8570" s="3"/>
      <c r="C8570" s="3"/>
      <c r="D8570" s="3"/>
      <c r="E8570" s="79"/>
      <c r="F8570" s="3"/>
      <c r="G8570" s="77" t="e">
        <f>VLOOKUP($F$1&amp;F8570,定价因子!E:F,2,0)</f>
        <v>#N/A</v>
      </c>
      <c r="H8570" s="3"/>
      <c r="I8570" s="77" t="e">
        <f>VLOOKUP($H$1&amp;H8570,定价因子!E:F,2,0)</f>
        <v>#N/A</v>
      </c>
      <c r="J8570" s="3"/>
      <c r="K8570" s="77" t="e">
        <f>VLOOKUP($J$1&amp;J8570,定价因子!E:F,2,0)</f>
        <v>#N/A</v>
      </c>
      <c r="L8570" s="3"/>
      <c r="M8570" s="77" t="e">
        <f>VLOOKUP($L$1&amp;L8570,定价因子!E:F,2,0)</f>
        <v>#N/A</v>
      </c>
      <c r="N8570" s="3"/>
      <c r="O8570" s="77" t="e">
        <f>VLOOKUP($N$1&amp;N8570,定价因子!E:F,2,0)</f>
        <v>#N/A</v>
      </c>
      <c r="P8570" s="3"/>
      <c r="Q8570" s="55" t="e">
        <f>VLOOKUP($P$1&amp;P8570,定价因子!$E:$F,2,0)</f>
        <v>#N/A</v>
      </c>
      <c r="R8570" s="3"/>
      <c r="S8570" s="77" t="e">
        <f>VLOOKUP($R$1&amp;R8570,定价因子!$E:$F,2,0)</f>
        <v>#N/A</v>
      </c>
      <c r="T8570" s="61"/>
      <c r="U8570" s="63"/>
      <c r="V8570" s="63"/>
      <c r="W8570" s="63"/>
      <c r="X8570" s="3"/>
    </row>
    <row r="8571" spans="1:24">
      <c r="A8571" s="3"/>
      <c r="B8571" s="3"/>
      <c r="C8571" s="3"/>
      <c r="D8571" s="3"/>
      <c r="E8571" s="79"/>
      <c r="F8571" s="3"/>
      <c r="G8571" s="77" t="e">
        <f>VLOOKUP($F$1&amp;F8571,定价因子!E:F,2,0)</f>
        <v>#N/A</v>
      </c>
      <c r="H8571" s="3"/>
      <c r="I8571" s="77" t="e">
        <f>VLOOKUP($H$1&amp;H8571,定价因子!E:F,2,0)</f>
        <v>#N/A</v>
      </c>
      <c r="J8571" s="3"/>
      <c r="K8571" s="77" t="e">
        <f>VLOOKUP($J$1&amp;J8571,定价因子!E:F,2,0)</f>
        <v>#N/A</v>
      </c>
      <c r="L8571" s="3"/>
      <c r="M8571" s="77" t="e">
        <f>VLOOKUP($L$1&amp;L8571,定价因子!E:F,2,0)</f>
        <v>#N/A</v>
      </c>
      <c r="N8571" s="3"/>
      <c r="O8571" s="77" t="e">
        <f>VLOOKUP($N$1&amp;N8571,定价因子!E:F,2,0)</f>
        <v>#N/A</v>
      </c>
      <c r="P8571" s="3"/>
      <c r="Q8571" s="55" t="e">
        <f>VLOOKUP($P$1&amp;P8571,定价因子!$E:$F,2,0)</f>
        <v>#N/A</v>
      </c>
      <c r="R8571" s="3"/>
      <c r="S8571" s="77" t="e">
        <f>VLOOKUP($R$1&amp;R8571,定价因子!$E:$F,2,0)</f>
        <v>#N/A</v>
      </c>
      <c r="T8571" s="61"/>
      <c r="U8571" s="63"/>
      <c r="V8571" s="63"/>
      <c r="W8571" s="63"/>
      <c r="X8571" s="3"/>
    </row>
    <row r="8572" spans="1:24">
      <c r="A8572" s="3"/>
      <c r="B8572" s="3"/>
      <c r="C8572" s="3"/>
      <c r="D8572" s="3"/>
      <c r="E8572" s="79"/>
      <c r="F8572" s="3"/>
      <c r="G8572" s="77" t="e">
        <f>VLOOKUP($F$1&amp;F8572,定价因子!E:F,2,0)</f>
        <v>#N/A</v>
      </c>
      <c r="H8572" s="3"/>
      <c r="I8572" s="77" t="e">
        <f>VLOOKUP($H$1&amp;H8572,定价因子!E:F,2,0)</f>
        <v>#N/A</v>
      </c>
      <c r="J8572" s="3"/>
      <c r="K8572" s="77" t="e">
        <f>VLOOKUP($J$1&amp;J8572,定价因子!E:F,2,0)</f>
        <v>#N/A</v>
      </c>
      <c r="L8572" s="3"/>
      <c r="M8572" s="77" t="e">
        <f>VLOOKUP($L$1&amp;L8572,定价因子!E:F,2,0)</f>
        <v>#N/A</v>
      </c>
      <c r="N8572" s="3"/>
      <c r="O8572" s="77" t="e">
        <f>VLOOKUP($N$1&amp;N8572,定价因子!E:F,2,0)</f>
        <v>#N/A</v>
      </c>
      <c r="P8572" s="3"/>
      <c r="Q8572" s="55" t="e">
        <f>VLOOKUP($P$1&amp;P8572,定价因子!$E:$F,2,0)</f>
        <v>#N/A</v>
      </c>
      <c r="R8572" s="3"/>
      <c r="S8572" s="77" t="e">
        <f>VLOOKUP($R$1&amp;R8572,定价因子!$E:$F,2,0)</f>
        <v>#N/A</v>
      </c>
      <c r="T8572" s="61"/>
      <c r="U8572" s="63"/>
      <c r="V8572" s="63"/>
      <c r="W8572" s="63"/>
      <c r="X8572" s="3"/>
    </row>
    <row r="8573" spans="1:24">
      <c r="A8573" s="3"/>
      <c r="B8573" s="3"/>
      <c r="C8573" s="3"/>
      <c r="D8573" s="3"/>
      <c r="E8573" s="79"/>
      <c r="F8573" s="3"/>
      <c r="G8573" s="77" t="e">
        <f>VLOOKUP($F$1&amp;F8573,定价因子!E:F,2,0)</f>
        <v>#N/A</v>
      </c>
      <c r="H8573" s="3"/>
      <c r="I8573" s="77" t="e">
        <f>VLOOKUP($H$1&amp;H8573,定价因子!E:F,2,0)</f>
        <v>#N/A</v>
      </c>
      <c r="J8573" s="3"/>
      <c r="K8573" s="77" t="e">
        <f>VLOOKUP($J$1&amp;J8573,定价因子!E:F,2,0)</f>
        <v>#N/A</v>
      </c>
      <c r="L8573" s="3"/>
      <c r="M8573" s="77" t="e">
        <f>VLOOKUP($L$1&amp;L8573,定价因子!E:F,2,0)</f>
        <v>#N/A</v>
      </c>
      <c r="N8573" s="3"/>
      <c r="O8573" s="77" t="e">
        <f>VLOOKUP($N$1&amp;N8573,定价因子!E:F,2,0)</f>
        <v>#N/A</v>
      </c>
      <c r="P8573" s="3"/>
      <c r="Q8573" s="55" t="e">
        <f>VLOOKUP($P$1&amp;P8573,定价因子!$E:$F,2,0)</f>
        <v>#N/A</v>
      </c>
      <c r="R8573" s="3"/>
      <c r="S8573" s="77" t="e">
        <f>VLOOKUP($R$1&amp;R8573,定价因子!$E:$F,2,0)</f>
        <v>#N/A</v>
      </c>
      <c r="T8573" s="61"/>
      <c r="U8573" s="63"/>
      <c r="V8573" s="63"/>
      <c r="W8573" s="63"/>
      <c r="X8573" s="3"/>
    </row>
    <row r="8574" spans="1:24">
      <c r="A8574" s="3"/>
      <c r="B8574" s="3"/>
      <c r="C8574" s="3"/>
      <c r="D8574" s="3"/>
      <c r="E8574" s="79"/>
      <c r="F8574" s="3"/>
      <c r="G8574" s="77" t="e">
        <f>VLOOKUP($F$1&amp;F8574,定价因子!E:F,2,0)</f>
        <v>#N/A</v>
      </c>
      <c r="H8574" s="3"/>
      <c r="I8574" s="77" t="e">
        <f>VLOOKUP($H$1&amp;H8574,定价因子!E:F,2,0)</f>
        <v>#N/A</v>
      </c>
      <c r="J8574" s="3"/>
      <c r="K8574" s="77" t="e">
        <f>VLOOKUP($J$1&amp;J8574,定价因子!E:F,2,0)</f>
        <v>#N/A</v>
      </c>
      <c r="L8574" s="3"/>
      <c r="M8574" s="77" t="e">
        <f>VLOOKUP($L$1&amp;L8574,定价因子!E:F,2,0)</f>
        <v>#N/A</v>
      </c>
      <c r="N8574" s="3"/>
      <c r="O8574" s="77" t="e">
        <f>VLOOKUP($N$1&amp;N8574,定价因子!E:F,2,0)</f>
        <v>#N/A</v>
      </c>
      <c r="P8574" s="3"/>
      <c r="Q8574" s="55" t="e">
        <f>VLOOKUP($P$1&amp;P8574,定价因子!$E:$F,2,0)</f>
        <v>#N/A</v>
      </c>
      <c r="R8574" s="3"/>
      <c r="S8574" s="77" t="e">
        <f>VLOOKUP($R$1&amp;R8574,定价因子!$E:$F,2,0)</f>
        <v>#N/A</v>
      </c>
      <c r="T8574" s="61"/>
      <c r="U8574" s="63"/>
      <c r="V8574" s="63"/>
      <c r="W8574" s="63"/>
      <c r="X8574" s="3"/>
    </row>
    <row r="8575" spans="1:24">
      <c r="A8575" s="3"/>
      <c r="B8575" s="3"/>
      <c r="C8575" s="3"/>
      <c r="D8575" s="3"/>
      <c r="E8575" s="79"/>
      <c r="F8575" s="3"/>
      <c r="G8575" s="77" t="e">
        <f>VLOOKUP($F$1&amp;F8575,定价因子!E:F,2,0)</f>
        <v>#N/A</v>
      </c>
      <c r="H8575" s="3"/>
      <c r="I8575" s="77" t="e">
        <f>VLOOKUP($H$1&amp;H8575,定价因子!E:F,2,0)</f>
        <v>#N/A</v>
      </c>
      <c r="J8575" s="3"/>
      <c r="K8575" s="77" t="e">
        <f>VLOOKUP($J$1&amp;J8575,定价因子!E:F,2,0)</f>
        <v>#N/A</v>
      </c>
      <c r="L8575" s="3"/>
      <c r="M8575" s="77" t="e">
        <f>VLOOKUP($L$1&amp;L8575,定价因子!E:F,2,0)</f>
        <v>#N/A</v>
      </c>
      <c r="N8575" s="3"/>
      <c r="O8575" s="77" t="e">
        <f>VLOOKUP($N$1&amp;N8575,定价因子!E:F,2,0)</f>
        <v>#N/A</v>
      </c>
      <c r="P8575" s="3"/>
      <c r="Q8575" s="55" t="e">
        <f>VLOOKUP($P$1&amp;P8575,定价因子!$E:$F,2,0)</f>
        <v>#N/A</v>
      </c>
      <c r="R8575" s="3"/>
      <c r="S8575" s="77" t="e">
        <f>VLOOKUP($R$1&amp;R8575,定价因子!$E:$F,2,0)</f>
        <v>#N/A</v>
      </c>
      <c r="T8575" s="61"/>
      <c r="U8575" s="63"/>
      <c r="V8575" s="63"/>
      <c r="W8575" s="63"/>
      <c r="X8575" s="3"/>
    </row>
    <row r="8576" spans="1:24">
      <c r="A8576" s="3"/>
      <c r="B8576" s="3"/>
      <c r="C8576" s="3"/>
      <c r="D8576" s="3"/>
      <c r="E8576" s="79"/>
      <c r="F8576" s="3"/>
      <c r="G8576" s="77" t="e">
        <f>VLOOKUP($F$1&amp;F8576,定价因子!E:F,2,0)</f>
        <v>#N/A</v>
      </c>
      <c r="H8576" s="3"/>
      <c r="I8576" s="77" t="e">
        <f>VLOOKUP($H$1&amp;H8576,定价因子!E:F,2,0)</f>
        <v>#N/A</v>
      </c>
      <c r="J8576" s="3"/>
      <c r="K8576" s="77" t="e">
        <f>VLOOKUP($J$1&amp;J8576,定价因子!E:F,2,0)</f>
        <v>#N/A</v>
      </c>
      <c r="L8576" s="3"/>
      <c r="M8576" s="77" t="e">
        <f>VLOOKUP($L$1&amp;L8576,定价因子!E:F,2,0)</f>
        <v>#N/A</v>
      </c>
      <c r="N8576" s="3"/>
      <c r="O8576" s="77" t="e">
        <f>VLOOKUP($N$1&amp;N8576,定价因子!E:F,2,0)</f>
        <v>#N/A</v>
      </c>
      <c r="P8576" s="3"/>
      <c r="Q8576" s="55" t="e">
        <f>VLOOKUP($P$1&amp;P8576,定价因子!$E:$F,2,0)</f>
        <v>#N/A</v>
      </c>
      <c r="R8576" s="3"/>
      <c r="S8576" s="77" t="e">
        <f>VLOOKUP($R$1&amp;R8576,定价因子!$E:$F,2,0)</f>
        <v>#N/A</v>
      </c>
      <c r="T8576" s="61"/>
      <c r="U8576" s="63"/>
      <c r="V8576" s="63"/>
      <c r="W8576" s="63"/>
      <c r="X8576" s="3"/>
    </row>
    <row r="8577" spans="1:24">
      <c r="A8577" s="3"/>
      <c r="B8577" s="3"/>
      <c r="C8577" s="3"/>
      <c r="D8577" s="3"/>
      <c r="E8577" s="79"/>
      <c r="F8577" s="3"/>
      <c r="G8577" s="77" t="e">
        <f>VLOOKUP($F$1&amp;F8577,定价因子!E:F,2,0)</f>
        <v>#N/A</v>
      </c>
      <c r="H8577" s="3"/>
      <c r="I8577" s="77" t="e">
        <f>VLOOKUP($H$1&amp;H8577,定价因子!E:F,2,0)</f>
        <v>#N/A</v>
      </c>
      <c r="J8577" s="3"/>
      <c r="K8577" s="77" t="e">
        <f>VLOOKUP($J$1&amp;J8577,定价因子!E:F,2,0)</f>
        <v>#N/A</v>
      </c>
      <c r="L8577" s="3"/>
      <c r="M8577" s="77" t="e">
        <f>VLOOKUP($L$1&amp;L8577,定价因子!E:F,2,0)</f>
        <v>#N/A</v>
      </c>
      <c r="N8577" s="3"/>
      <c r="O8577" s="77" t="e">
        <f>VLOOKUP($N$1&amp;N8577,定价因子!E:F,2,0)</f>
        <v>#N/A</v>
      </c>
      <c r="P8577" s="3"/>
      <c r="Q8577" s="55" t="e">
        <f>VLOOKUP($P$1&amp;P8577,定价因子!$E:$F,2,0)</f>
        <v>#N/A</v>
      </c>
      <c r="R8577" s="3"/>
      <c r="S8577" s="77" t="e">
        <f>VLOOKUP($R$1&amp;R8577,定价因子!$E:$F,2,0)</f>
        <v>#N/A</v>
      </c>
      <c r="T8577" s="61"/>
      <c r="U8577" s="63"/>
      <c r="V8577" s="63"/>
      <c r="W8577" s="63"/>
      <c r="X8577" s="3"/>
    </row>
    <row r="8578" spans="1:24">
      <c r="A8578" s="3"/>
      <c r="B8578" s="3"/>
      <c r="C8578" s="3"/>
      <c r="D8578" s="3"/>
      <c r="E8578" s="79"/>
      <c r="F8578" s="3"/>
      <c r="G8578" s="77" t="e">
        <f>VLOOKUP($F$1&amp;F8578,定价因子!E:F,2,0)</f>
        <v>#N/A</v>
      </c>
      <c r="H8578" s="3"/>
      <c r="I8578" s="77" t="e">
        <f>VLOOKUP($H$1&amp;H8578,定价因子!E:F,2,0)</f>
        <v>#N/A</v>
      </c>
      <c r="J8578" s="3"/>
      <c r="K8578" s="77" t="e">
        <f>VLOOKUP($J$1&amp;J8578,定价因子!E:F,2,0)</f>
        <v>#N/A</v>
      </c>
      <c r="L8578" s="3"/>
      <c r="M8578" s="77" t="e">
        <f>VLOOKUP($L$1&amp;L8578,定价因子!E:F,2,0)</f>
        <v>#N/A</v>
      </c>
      <c r="N8578" s="3"/>
      <c r="O8578" s="77" t="e">
        <f>VLOOKUP($N$1&amp;N8578,定价因子!E:F,2,0)</f>
        <v>#N/A</v>
      </c>
      <c r="P8578" s="3"/>
      <c r="Q8578" s="55" t="e">
        <f>VLOOKUP($P$1&amp;P8578,定价因子!$E:$F,2,0)</f>
        <v>#N/A</v>
      </c>
      <c r="R8578" s="3"/>
      <c r="S8578" s="77" t="e">
        <f>VLOOKUP($R$1&amp;R8578,定价因子!$E:$F,2,0)</f>
        <v>#N/A</v>
      </c>
      <c r="T8578" s="61"/>
      <c r="U8578" s="63"/>
      <c r="V8578" s="63"/>
      <c r="W8578" s="63"/>
      <c r="X8578" s="3"/>
    </row>
    <row r="8579" spans="1:24">
      <c r="A8579" s="3"/>
      <c r="B8579" s="3"/>
      <c r="C8579" s="3"/>
      <c r="D8579" s="3"/>
      <c r="E8579" s="79"/>
      <c r="F8579" s="3"/>
      <c r="G8579" s="77" t="e">
        <f>VLOOKUP($F$1&amp;F8579,定价因子!E:F,2,0)</f>
        <v>#N/A</v>
      </c>
      <c r="H8579" s="3"/>
      <c r="I8579" s="77" t="e">
        <f>VLOOKUP($H$1&amp;H8579,定价因子!E:F,2,0)</f>
        <v>#N/A</v>
      </c>
      <c r="J8579" s="3"/>
      <c r="K8579" s="77" t="e">
        <f>VLOOKUP($J$1&amp;J8579,定价因子!E:F,2,0)</f>
        <v>#N/A</v>
      </c>
      <c r="L8579" s="3"/>
      <c r="M8579" s="77" t="e">
        <f>VLOOKUP($L$1&amp;L8579,定价因子!E:F,2,0)</f>
        <v>#N/A</v>
      </c>
      <c r="N8579" s="3"/>
      <c r="O8579" s="77" t="e">
        <f>VLOOKUP($N$1&amp;N8579,定价因子!E:F,2,0)</f>
        <v>#N/A</v>
      </c>
      <c r="P8579" s="3"/>
      <c r="Q8579" s="55" t="e">
        <f>VLOOKUP($P$1&amp;P8579,定价因子!$E:$F,2,0)</f>
        <v>#N/A</v>
      </c>
      <c r="R8579" s="3"/>
      <c r="S8579" s="77" t="e">
        <f>VLOOKUP($R$1&amp;R8579,定价因子!$E:$F,2,0)</f>
        <v>#N/A</v>
      </c>
      <c r="T8579" s="61"/>
      <c r="U8579" s="63"/>
      <c r="V8579" s="63"/>
      <c r="W8579" s="63"/>
      <c r="X8579" s="3"/>
    </row>
    <row r="8580" spans="1:24">
      <c r="A8580" s="3"/>
      <c r="B8580" s="3"/>
      <c r="C8580" s="3"/>
      <c r="D8580" s="3"/>
      <c r="E8580" s="79"/>
      <c r="F8580" s="3"/>
      <c r="G8580" s="77" t="e">
        <f>VLOOKUP($F$1&amp;F8580,定价因子!E:F,2,0)</f>
        <v>#N/A</v>
      </c>
      <c r="H8580" s="3"/>
      <c r="I8580" s="77" t="e">
        <f>VLOOKUP($H$1&amp;H8580,定价因子!E:F,2,0)</f>
        <v>#N/A</v>
      </c>
      <c r="J8580" s="3"/>
      <c r="K8580" s="77" t="e">
        <f>VLOOKUP($J$1&amp;J8580,定价因子!E:F,2,0)</f>
        <v>#N/A</v>
      </c>
      <c r="L8580" s="3"/>
      <c r="M8580" s="77" t="e">
        <f>VLOOKUP($L$1&amp;L8580,定价因子!E:F,2,0)</f>
        <v>#N/A</v>
      </c>
      <c r="N8580" s="3"/>
      <c r="O8580" s="77" t="e">
        <f>VLOOKUP($N$1&amp;N8580,定价因子!E:F,2,0)</f>
        <v>#N/A</v>
      </c>
      <c r="P8580" s="3"/>
      <c r="Q8580" s="55" t="e">
        <f>VLOOKUP($P$1&amp;P8580,定价因子!$E:$F,2,0)</f>
        <v>#N/A</v>
      </c>
      <c r="R8580" s="3"/>
      <c r="S8580" s="77" t="e">
        <f>VLOOKUP($R$1&amp;R8580,定价因子!$E:$F,2,0)</f>
        <v>#N/A</v>
      </c>
      <c r="T8580" s="61"/>
      <c r="U8580" s="63"/>
      <c r="V8580" s="63"/>
      <c r="W8580" s="63"/>
      <c r="X8580" s="3"/>
    </row>
    <row r="8581" spans="1:24">
      <c r="A8581" s="3"/>
      <c r="B8581" s="3"/>
      <c r="C8581" s="3"/>
      <c r="D8581" s="3"/>
      <c r="E8581" s="79"/>
      <c r="F8581" s="3"/>
      <c r="G8581" s="77" t="e">
        <f>VLOOKUP($F$1&amp;F8581,定价因子!E:F,2,0)</f>
        <v>#N/A</v>
      </c>
      <c r="H8581" s="3"/>
      <c r="I8581" s="77" t="e">
        <f>VLOOKUP($H$1&amp;H8581,定价因子!E:F,2,0)</f>
        <v>#N/A</v>
      </c>
      <c r="J8581" s="3"/>
      <c r="K8581" s="77" t="e">
        <f>VLOOKUP($J$1&amp;J8581,定价因子!E:F,2,0)</f>
        <v>#N/A</v>
      </c>
      <c r="L8581" s="3"/>
      <c r="M8581" s="77" t="e">
        <f>VLOOKUP($L$1&amp;L8581,定价因子!E:F,2,0)</f>
        <v>#N/A</v>
      </c>
      <c r="N8581" s="3"/>
      <c r="O8581" s="77" t="e">
        <f>VLOOKUP($N$1&amp;N8581,定价因子!E:F,2,0)</f>
        <v>#N/A</v>
      </c>
      <c r="P8581" s="3"/>
      <c r="Q8581" s="55" t="e">
        <f>VLOOKUP($P$1&amp;P8581,定价因子!$E:$F,2,0)</f>
        <v>#N/A</v>
      </c>
      <c r="R8581" s="3"/>
      <c r="S8581" s="77" t="e">
        <f>VLOOKUP($R$1&amp;R8581,定价因子!$E:$F,2,0)</f>
        <v>#N/A</v>
      </c>
      <c r="T8581" s="61"/>
      <c r="U8581" s="63"/>
      <c r="V8581" s="63"/>
      <c r="W8581" s="63"/>
      <c r="X8581" s="3"/>
    </row>
    <row r="8582" spans="1:24">
      <c r="A8582" s="3"/>
      <c r="B8582" s="3"/>
      <c r="C8582" s="3"/>
      <c r="D8582" s="3"/>
      <c r="E8582" s="79"/>
      <c r="F8582" s="3"/>
      <c r="G8582" s="77" t="e">
        <f>VLOOKUP($F$1&amp;F8582,定价因子!E:F,2,0)</f>
        <v>#N/A</v>
      </c>
      <c r="H8582" s="3"/>
      <c r="I8582" s="77" t="e">
        <f>VLOOKUP($H$1&amp;H8582,定价因子!E:F,2,0)</f>
        <v>#N/A</v>
      </c>
      <c r="J8582" s="3"/>
      <c r="K8582" s="77" t="e">
        <f>VLOOKUP($J$1&amp;J8582,定价因子!E:F,2,0)</f>
        <v>#N/A</v>
      </c>
      <c r="L8582" s="3"/>
      <c r="M8582" s="77" t="e">
        <f>VLOOKUP($L$1&amp;L8582,定价因子!E:F,2,0)</f>
        <v>#N/A</v>
      </c>
      <c r="N8582" s="3"/>
      <c r="O8582" s="77" t="e">
        <f>VLOOKUP($N$1&amp;N8582,定价因子!E:F,2,0)</f>
        <v>#N/A</v>
      </c>
      <c r="P8582" s="3"/>
      <c r="Q8582" s="55" t="e">
        <f>VLOOKUP($P$1&amp;P8582,定价因子!$E:$F,2,0)</f>
        <v>#N/A</v>
      </c>
      <c r="R8582" s="3"/>
      <c r="S8582" s="77" t="e">
        <f>VLOOKUP($R$1&amp;R8582,定价因子!$E:$F,2,0)</f>
        <v>#N/A</v>
      </c>
      <c r="T8582" s="61"/>
      <c r="U8582" s="63"/>
      <c r="V8582" s="63"/>
      <c r="W8582" s="63"/>
      <c r="X8582" s="3"/>
    </row>
    <row r="8583" spans="1:24">
      <c r="A8583" s="3"/>
      <c r="B8583" s="3"/>
      <c r="C8583" s="3"/>
      <c r="D8583" s="3"/>
      <c r="E8583" s="79"/>
      <c r="F8583" s="3"/>
      <c r="G8583" s="77" t="e">
        <f>VLOOKUP($F$1&amp;F8583,定价因子!E:F,2,0)</f>
        <v>#N/A</v>
      </c>
      <c r="H8583" s="3"/>
      <c r="I8583" s="77" t="e">
        <f>VLOOKUP($H$1&amp;H8583,定价因子!E:F,2,0)</f>
        <v>#N/A</v>
      </c>
      <c r="J8583" s="3"/>
      <c r="K8583" s="77" t="e">
        <f>VLOOKUP($J$1&amp;J8583,定价因子!E:F,2,0)</f>
        <v>#N/A</v>
      </c>
      <c r="L8583" s="3"/>
      <c r="M8583" s="77" t="e">
        <f>VLOOKUP($L$1&amp;L8583,定价因子!E:F,2,0)</f>
        <v>#N/A</v>
      </c>
      <c r="N8583" s="3"/>
      <c r="O8583" s="77" t="e">
        <f>VLOOKUP($N$1&amp;N8583,定价因子!E:F,2,0)</f>
        <v>#N/A</v>
      </c>
      <c r="P8583" s="3"/>
      <c r="Q8583" s="55" t="e">
        <f>VLOOKUP($P$1&amp;P8583,定价因子!$E:$F,2,0)</f>
        <v>#N/A</v>
      </c>
      <c r="R8583" s="3"/>
      <c r="S8583" s="77" t="e">
        <f>VLOOKUP($R$1&amp;R8583,定价因子!$E:$F,2,0)</f>
        <v>#N/A</v>
      </c>
      <c r="T8583" s="61"/>
      <c r="U8583" s="63"/>
      <c r="V8583" s="63"/>
      <c r="W8583" s="63"/>
      <c r="X8583" s="3"/>
    </row>
    <row r="8584" spans="1:24">
      <c r="A8584" s="3"/>
      <c r="B8584" s="3"/>
      <c r="C8584" s="3"/>
      <c r="D8584" s="3"/>
      <c r="E8584" s="79"/>
      <c r="F8584" s="3"/>
      <c r="G8584" s="77" t="e">
        <f>VLOOKUP($F$1&amp;F8584,定价因子!E:F,2,0)</f>
        <v>#N/A</v>
      </c>
      <c r="H8584" s="3"/>
      <c r="I8584" s="77" t="e">
        <f>VLOOKUP($H$1&amp;H8584,定价因子!E:F,2,0)</f>
        <v>#N/A</v>
      </c>
      <c r="J8584" s="3"/>
      <c r="K8584" s="77" t="e">
        <f>VLOOKUP($J$1&amp;J8584,定价因子!E:F,2,0)</f>
        <v>#N/A</v>
      </c>
      <c r="L8584" s="3"/>
      <c r="M8584" s="77" t="e">
        <f>VLOOKUP($L$1&amp;L8584,定价因子!E:F,2,0)</f>
        <v>#N/A</v>
      </c>
      <c r="N8584" s="3"/>
      <c r="O8584" s="77" t="e">
        <f>VLOOKUP($N$1&amp;N8584,定价因子!E:F,2,0)</f>
        <v>#N/A</v>
      </c>
      <c r="P8584" s="3"/>
      <c r="Q8584" s="55" t="e">
        <f>VLOOKUP($P$1&amp;P8584,定价因子!$E:$F,2,0)</f>
        <v>#N/A</v>
      </c>
      <c r="R8584" s="3"/>
      <c r="S8584" s="77" t="e">
        <f>VLOOKUP($R$1&amp;R8584,定价因子!$E:$F,2,0)</f>
        <v>#N/A</v>
      </c>
      <c r="T8584" s="61"/>
      <c r="U8584" s="63"/>
      <c r="V8584" s="63"/>
      <c r="W8584" s="63"/>
      <c r="X8584" s="3"/>
    </row>
    <row r="8585" spans="1:24">
      <c r="A8585" s="3"/>
      <c r="B8585" s="3"/>
      <c r="C8585" s="3"/>
      <c r="D8585" s="3"/>
      <c r="E8585" s="79"/>
      <c r="F8585" s="3"/>
      <c r="G8585" s="77" t="e">
        <f>VLOOKUP($F$1&amp;F8585,定价因子!E:F,2,0)</f>
        <v>#N/A</v>
      </c>
      <c r="H8585" s="3"/>
      <c r="I8585" s="77" t="e">
        <f>VLOOKUP($H$1&amp;H8585,定价因子!E:F,2,0)</f>
        <v>#N/A</v>
      </c>
      <c r="J8585" s="3"/>
      <c r="K8585" s="77" t="e">
        <f>VLOOKUP($J$1&amp;J8585,定价因子!E:F,2,0)</f>
        <v>#N/A</v>
      </c>
      <c r="L8585" s="3"/>
      <c r="M8585" s="77" t="e">
        <f>VLOOKUP($L$1&amp;L8585,定价因子!E:F,2,0)</f>
        <v>#N/A</v>
      </c>
      <c r="N8585" s="3"/>
      <c r="O8585" s="77" t="e">
        <f>VLOOKUP($N$1&amp;N8585,定价因子!E:F,2,0)</f>
        <v>#N/A</v>
      </c>
      <c r="P8585" s="3"/>
      <c r="Q8585" s="55" t="e">
        <f>VLOOKUP($P$1&amp;P8585,定价因子!$E:$F,2,0)</f>
        <v>#N/A</v>
      </c>
      <c r="R8585" s="3"/>
      <c r="S8585" s="77" t="e">
        <f>VLOOKUP($R$1&amp;R8585,定价因子!$E:$F,2,0)</f>
        <v>#N/A</v>
      </c>
      <c r="T8585" s="61"/>
      <c r="U8585" s="63"/>
      <c r="V8585" s="63"/>
      <c r="W8585" s="63"/>
      <c r="X8585" s="3"/>
    </row>
    <row r="8586" spans="1:24">
      <c r="A8586" s="3"/>
      <c r="B8586" s="3"/>
      <c r="C8586" s="3"/>
      <c r="D8586" s="3"/>
      <c r="E8586" s="79"/>
      <c r="F8586" s="3"/>
      <c r="G8586" s="77" t="e">
        <f>VLOOKUP($F$1&amp;F8586,定价因子!E:F,2,0)</f>
        <v>#N/A</v>
      </c>
      <c r="H8586" s="3"/>
      <c r="I8586" s="77" t="e">
        <f>VLOOKUP($H$1&amp;H8586,定价因子!E:F,2,0)</f>
        <v>#N/A</v>
      </c>
      <c r="J8586" s="3"/>
      <c r="K8586" s="77" t="e">
        <f>VLOOKUP($J$1&amp;J8586,定价因子!E:F,2,0)</f>
        <v>#N/A</v>
      </c>
      <c r="L8586" s="3"/>
      <c r="M8586" s="77" t="e">
        <f>VLOOKUP($L$1&amp;L8586,定价因子!E:F,2,0)</f>
        <v>#N/A</v>
      </c>
      <c r="N8586" s="3"/>
      <c r="O8586" s="77" t="e">
        <f>VLOOKUP($N$1&amp;N8586,定价因子!E:F,2,0)</f>
        <v>#N/A</v>
      </c>
      <c r="P8586" s="3"/>
      <c r="Q8586" s="55" t="e">
        <f>VLOOKUP($P$1&amp;P8586,定价因子!$E:$F,2,0)</f>
        <v>#N/A</v>
      </c>
      <c r="R8586" s="3"/>
      <c r="S8586" s="77" t="e">
        <f>VLOOKUP($R$1&amp;R8586,定价因子!$E:$F,2,0)</f>
        <v>#N/A</v>
      </c>
      <c r="T8586" s="61"/>
      <c r="U8586" s="63"/>
      <c r="V8586" s="63"/>
      <c r="W8586" s="63"/>
      <c r="X8586" s="3"/>
    </row>
    <row r="8587" spans="1:24">
      <c r="A8587" s="3"/>
      <c r="B8587" s="3"/>
      <c r="C8587" s="3"/>
      <c r="D8587" s="3"/>
      <c r="E8587" s="79"/>
      <c r="F8587" s="3"/>
      <c r="G8587" s="77" t="e">
        <f>VLOOKUP($F$1&amp;F8587,定价因子!E:F,2,0)</f>
        <v>#N/A</v>
      </c>
      <c r="H8587" s="3"/>
      <c r="I8587" s="77" t="e">
        <f>VLOOKUP($H$1&amp;H8587,定价因子!E:F,2,0)</f>
        <v>#N/A</v>
      </c>
      <c r="J8587" s="3"/>
      <c r="K8587" s="77" t="e">
        <f>VLOOKUP($J$1&amp;J8587,定价因子!E:F,2,0)</f>
        <v>#N/A</v>
      </c>
      <c r="L8587" s="3"/>
      <c r="M8587" s="77" t="e">
        <f>VLOOKUP($L$1&amp;L8587,定价因子!E:F,2,0)</f>
        <v>#N/A</v>
      </c>
      <c r="N8587" s="3"/>
      <c r="O8587" s="77" t="e">
        <f>VLOOKUP($N$1&amp;N8587,定价因子!E:F,2,0)</f>
        <v>#N/A</v>
      </c>
      <c r="P8587" s="3"/>
      <c r="Q8587" s="55" t="e">
        <f>VLOOKUP($P$1&amp;P8587,定价因子!$E:$F,2,0)</f>
        <v>#N/A</v>
      </c>
      <c r="R8587" s="3"/>
      <c r="S8587" s="77" t="e">
        <f>VLOOKUP($R$1&amp;R8587,定价因子!$E:$F,2,0)</f>
        <v>#N/A</v>
      </c>
      <c r="T8587" s="61"/>
      <c r="U8587" s="63"/>
      <c r="V8587" s="63"/>
      <c r="W8587" s="63"/>
      <c r="X8587" s="3"/>
    </row>
    <row r="8588" spans="1:24">
      <c r="A8588" s="3"/>
      <c r="B8588" s="3"/>
      <c r="C8588" s="3"/>
      <c r="D8588" s="3"/>
      <c r="E8588" s="79"/>
      <c r="F8588" s="3"/>
      <c r="G8588" s="77" t="e">
        <f>VLOOKUP($F$1&amp;F8588,定价因子!E:F,2,0)</f>
        <v>#N/A</v>
      </c>
      <c r="H8588" s="3"/>
      <c r="I8588" s="77" t="e">
        <f>VLOOKUP($H$1&amp;H8588,定价因子!E:F,2,0)</f>
        <v>#N/A</v>
      </c>
      <c r="J8588" s="3"/>
      <c r="K8588" s="77" t="e">
        <f>VLOOKUP($J$1&amp;J8588,定价因子!E:F,2,0)</f>
        <v>#N/A</v>
      </c>
      <c r="L8588" s="3"/>
      <c r="M8588" s="77" t="e">
        <f>VLOOKUP($L$1&amp;L8588,定价因子!E:F,2,0)</f>
        <v>#N/A</v>
      </c>
      <c r="N8588" s="3"/>
      <c r="O8588" s="77" t="e">
        <f>VLOOKUP($N$1&amp;N8588,定价因子!E:F,2,0)</f>
        <v>#N/A</v>
      </c>
      <c r="P8588" s="3"/>
      <c r="Q8588" s="55" t="e">
        <f>VLOOKUP($P$1&amp;P8588,定价因子!$E:$F,2,0)</f>
        <v>#N/A</v>
      </c>
      <c r="R8588" s="3"/>
      <c r="S8588" s="77" t="e">
        <f>VLOOKUP($R$1&amp;R8588,定价因子!$E:$F,2,0)</f>
        <v>#N/A</v>
      </c>
      <c r="T8588" s="61"/>
      <c r="U8588" s="63"/>
      <c r="V8588" s="63"/>
      <c r="W8588" s="63"/>
      <c r="X8588" s="3"/>
    </row>
    <row r="8589" spans="1:24">
      <c r="A8589" s="3"/>
      <c r="B8589" s="3"/>
      <c r="C8589" s="3"/>
      <c r="D8589" s="3"/>
      <c r="E8589" s="79"/>
      <c r="F8589" s="3"/>
      <c r="G8589" s="77" t="e">
        <f>VLOOKUP($F$1&amp;F8589,定价因子!E:F,2,0)</f>
        <v>#N/A</v>
      </c>
      <c r="H8589" s="3"/>
      <c r="I8589" s="77" t="e">
        <f>VLOOKUP($H$1&amp;H8589,定价因子!E:F,2,0)</f>
        <v>#N/A</v>
      </c>
      <c r="J8589" s="3"/>
      <c r="K8589" s="77" t="e">
        <f>VLOOKUP($J$1&amp;J8589,定价因子!E:F,2,0)</f>
        <v>#N/A</v>
      </c>
      <c r="L8589" s="3"/>
      <c r="M8589" s="77" t="e">
        <f>VLOOKUP($L$1&amp;L8589,定价因子!E:F,2,0)</f>
        <v>#N/A</v>
      </c>
      <c r="N8589" s="3"/>
      <c r="O8589" s="77" t="e">
        <f>VLOOKUP($N$1&amp;N8589,定价因子!E:F,2,0)</f>
        <v>#N/A</v>
      </c>
      <c r="P8589" s="3"/>
      <c r="Q8589" s="55" t="e">
        <f>VLOOKUP($P$1&amp;P8589,定价因子!$E:$F,2,0)</f>
        <v>#N/A</v>
      </c>
      <c r="R8589" s="3"/>
      <c r="S8589" s="77" t="e">
        <f>VLOOKUP($R$1&amp;R8589,定价因子!$E:$F,2,0)</f>
        <v>#N/A</v>
      </c>
      <c r="T8589" s="61"/>
      <c r="U8589" s="63"/>
      <c r="V8589" s="63"/>
      <c r="W8589" s="63"/>
      <c r="X8589" s="3"/>
    </row>
    <row r="8590" spans="1:24">
      <c r="A8590" s="3"/>
      <c r="B8590" s="3"/>
      <c r="C8590" s="3"/>
      <c r="D8590" s="3"/>
      <c r="E8590" s="79"/>
      <c r="F8590" s="3"/>
      <c r="G8590" s="77" t="e">
        <f>VLOOKUP($F$1&amp;F8590,定价因子!E:F,2,0)</f>
        <v>#N/A</v>
      </c>
      <c r="H8590" s="3"/>
      <c r="I8590" s="77" t="e">
        <f>VLOOKUP($H$1&amp;H8590,定价因子!E:F,2,0)</f>
        <v>#N/A</v>
      </c>
      <c r="J8590" s="3"/>
      <c r="K8590" s="77" t="e">
        <f>VLOOKUP($J$1&amp;J8590,定价因子!E:F,2,0)</f>
        <v>#N/A</v>
      </c>
      <c r="L8590" s="3"/>
      <c r="M8590" s="77" t="e">
        <f>VLOOKUP($L$1&amp;L8590,定价因子!E:F,2,0)</f>
        <v>#N/A</v>
      </c>
      <c r="N8590" s="3"/>
      <c r="O8590" s="77" t="e">
        <f>VLOOKUP($N$1&amp;N8590,定价因子!E:F,2,0)</f>
        <v>#N/A</v>
      </c>
      <c r="P8590" s="3"/>
      <c r="Q8590" s="55" t="e">
        <f>VLOOKUP($P$1&amp;P8590,定价因子!$E:$F,2,0)</f>
        <v>#N/A</v>
      </c>
      <c r="R8590" s="3"/>
      <c r="S8590" s="77" t="e">
        <f>VLOOKUP($R$1&amp;R8590,定价因子!$E:$F,2,0)</f>
        <v>#N/A</v>
      </c>
      <c r="T8590" s="61"/>
      <c r="U8590" s="63"/>
      <c r="V8590" s="63"/>
      <c r="W8590" s="63"/>
      <c r="X8590" s="3"/>
    </row>
    <row r="8591" spans="1:24">
      <c r="A8591" s="3"/>
      <c r="B8591" s="3"/>
      <c r="C8591" s="3"/>
      <c r="D8591" s="3"/>
      <c r="E8591" s="79"/>
      <c r="F8591" s="3"/>
      <c r="G8591" s="77" t="e">
        <f>VLOOKUP($F$1&amp;F8591,定价因子!E:F,2,0)</f>
        <v>#N/A</v>
      </c>
      <c r="H8591" s="3"/>
      <c r="I8591" s="77" t="e">
        <f>VLOOKUP($H$1&amp;H8591,定价因子!E:F,2,0)</f>
        <v>#N/A</v>
      </c>
      <c r="J8591" s="3"/>
      <c r="K8591" s="77" t="e">
        <f>VLOOKUP($J$1&amp;J8591,定价因子!E:F,2,0)</f>
        <v>#N/A</v>
      </c>
      <c r="L8591" s="3"/>
      <c r="M8591" s="77" t="e">
        <f>VLOOKUP($L$1&amp;L8591,定价因子!E:F,2,0)</f>
        <v>#N/A</v>
      </c>
      <c r="N8591" s="3"/>
      <c r="O8591" s="77" t="e">
        <f>VLOOKUP($N$1&amp;N8591,定价因子!E:F,2,0)</f>
        <v>#N/A</v>
      </c>
      <c r="P8591" s="3"/>
      <c r="Q8591" s="55" t="e">
        <f>VLOOKUP($P$1&amp;P8591,定价因子!$E:$F,2,0)</f>
        <v>#N/A</v>
      </c>
      <c r="R8591" s="3"/>
      <c r="S8591" s="77" t="e">
        <f>VLOOKUP($R$1&amp;R8591,定价因子!$E:$F,2,0)</f>
        <v>#N/A</v>
      </c>
      <c r="T8591" s="61"/>
      <c r="U8591" s="63"/>
      <c r="V8591" s="63"/>
      <c r="W8591" s="63"/>
      <c r="X8591" s="3"/>
    </row>
    <row r="8592" spans="1:24">
      <c r="A8592" s="3"/>
      <c r="B8592" s="3"/>
      <c r="C8592" s="3"/>
      <c r="D8592" s="3"/>
      <c r="E8592" s="79"/>
      <c r="F8592" s="3"/>
      <c r="G8592" s="77" t="e">
        <f>VLOOKUP($F$1&amp;F8592,定价因子!E:F,2,0)</f>
        <v>#N/A</v>
      </c>
      <c r="H8592" s="3"/>
      <c r="I8592" s="77" t="e">
        <f>VLOOKUP($H$1&amp;H8592,定价因子!E:F,2,0)</f>
        <v>#N/A</v>
      </c>
      <c r="J8592" s="3"/>
      <c r="K8592" s="77" t="e">
        <f>VLOOKUP($J$1&amp;J8592,定价因子!E:F,2,0)</f>
        <v>#N/A</v>
      </c>
      <c r="L8592" s="3"/>
      <c r="M8592" s="77" t="e">
        <f>VLOOKUP($L$1&amp;L8592,定价因子!E:F,2,0)</f>
        <v>#N/A</v>
      </c>
      <c r="N8592" s="3"/>
      <c r="O8592" s="77" t="e">
        <f>VLOOKUP($N$1&amp;N8592,定价因子!E:F,2,0)</f>
        <v>#N/A</v>
      </c>
      <c r="P8592" s="3"/>
      <c r="Q8592" s="55" t="e">
        <f>VLOOKUP($P$1&amp;P8592,定价因子!$E:$F,2,0)</f>
        <v>#N/A</v>
      </c>
      <c r="R8592" s="3"/>
      <c r="S8592" s="77" t="e">
        <f>VLOOKUP($R$1&amp;R8592,定价因子!$E:$F,2,0)</f>
        <v>#N/A</v>
      </c>
      <c r="T8592" s="61"/>
      <c r="U8592" s="63"/>
      <c r="V8592" s="63"/>
      <c r="W8592" s="63"/>
      <c r="X8592" s="3"/>
    </row>
    <row r="8593" spans="1:24">
      <c r="A8593" s="3"/>
      <c r="B8593" s="3"/>
      <c r="C8593" s="3"/>
      <c r="D8593" s="3"/>
      <c r="E8593" s="79"/>
      <c r="F8593" s="3"/>
      <c r="G8593" s="77" t="e">
        <f>VLOOKUP($F$1&amp;F8593,定价因子!E:F,2,0)</f>
        <v>#N/A</v>
      </c>
      <c r="H8593" s="3"/>
      <c r="I8593" s="77" t="e">
        <f>VLOOKUP($H$1&amp;H8593,定价因子!E:F,2,0)</f>
        <v>#N/A</v>
      </c>
      <c r="J8593" s="3"/>
      <c r="K8593" s="77" t="e">
        <f>VLOOKUP($J$1&amp;J8593,定价因子!E:F,2,0)</f>
        <v>#N/A</v>
      </c>
      <c r="L8593" s="3"/>
      <c r="M8593" s="77" t="e">
        <f>VLOOKUP($L$1&amp;L8593,定价因子!E:F,2,0)</f>
        <v>#N/A</v>
      </c>
      <c r="N8593" s="3"/>
      <c r="O8593" s="77" t="e">
        <f>VLOOKUP($N$1&amp;N8593,定价因子!E:F,2,0)</f>
        <v>#N/A</v>
      </c>
      <c r="P8593" s="3"/>
      <c r="Q8593" s="55" t="e">
        <f>VLOOKUP($P$1&amp;P8593,定价因子!$E:$F,2,0)</f>
        <v>#N/A</v>
      </c>
      <c r="R8593" s="3"/>
      <c r="S8593" s="77" t="e">
        <f>VLOOKUP($R$1&amp;R8593,定价因子!$E:$F,2,0)</f>
        <v>#N/A</v>
      </c>
      <c r="T8593" s="61"/>
      <c r="U8593" s="63"/>
      <c r="V8593" s="63"/>
      <c r="W8593" s="63"/>
      <c r="X8593" s="3"/>
    </row>
    <row r="8594" spans="1:24">
      <c r="A8594" s="3"/>
      <c r="B8594" s="3"/>
      <c r="C8594" s="3"/>
      <c r="D8594" s="3"/>
      <c r="E8594" s="79"/>
      <c r="F8594" s="3"/>
      <c r="G8594" s="77" t="e">
        <f>VLOOKUP($F$1&amp;F8594,定价因子!E:F,2,0)</f>
        <v>#N/A</v>
      </c>
      <c r="H8594" s="3"/>
      <c r="I8594" s="77" t="e">
        <f>VLOOKUP($H$1&amp;H8594,定价因子!E:F,2,0)</f>
        <v>#N/A</v>
      </c>
      <c r="J8594" s="3"/>
      <c r="K8594" s="77" t="e">
        <f>VLOOKUP($J$1&amp;J8594,定价因子!E:F,2,0)</f>
        <v>#N/A</v>
      </c>
      <c r="L8594" s="3"/>
      <c r="M8594" s="77" t="e">
        <f>VLOOKUP($L$1&amp;L8594,定价因子!E:F,2,0)</f>
        <v>#N/A</v>
      </c>
      <c r="N8594" s="3"/>
      <c r="O8594" s="77" t="e">
        <f>VLOOKUP($N$1&amp;N8594,定价因子!E:F,2,0)</f>
        <v>#N/A</v>
      </c>
      <c r="P8594" s="3"/>
      <c r="Q8594" s="55" t="e">
        <f>VLOOKUP($P$1&amp;P8594,定价因子!$E:$F,2,0)</f>
        <v>#N/A</v>
      </c>
      <c r="R8594" s="3"/>
      <c r="S8594" s="77" t="e">
        <f>VLOOKUP($R$1&amp;R8594,定价因子!$E:$F,2,0)</f>
        <v>#N/A</v>
      </c>
      <c r="T8594" s="61"/>
      <c r="U8594" s="63"/>
      <c r="V8594" s="63"/>
      <c r="W8594" s="63"/>
      <c r="X8594" s="3"/>
    </row>
    <row r="8595" spans="1:24">
      <c r="A8595" s="3"/>
      <c r="B8595" s="3"/>
      <c r="C8595" s="3"/>
      <c r="D8595" s="3"/>
      <c r="E8595" s="79"/>
      <c r="F8595" s="3"/>
      <c r="G8595" s="77" t="e">
        <f>VLOOKUP($F$1&amp;F8595,定价因子!E:F,2,0)</f>
        <v>#N/A</v>
      </c>
      <c r="H8595" s="3"/>
      <c r="I8595" s="77" t="e">
        <f>VLOOKUP($H$1&amp;H8595,定价因子!E:F,2,0)</f>
        <v>#N/A</v>
      </c>
      <c r="J8595" s="3"/>
      <c r="K8595" s="77" t="e">
        <f>VLOOKUP($J$1&amp;J8595,定价因子!E:F,2,0)</f>
        <v>#N/A</v>
      </c>
      <c r="L8595" s="3"/>
      <c r="M8595" s="77" t="e">
        <f>VLOOKUP($L$1&amp;L8595,定价因子!E:F,2,0)</f>
        <v>#N/A</v>
      </c>
      <c r="N8595" s="3"/>
      <c r="O8595" s="77" t="e">
        <f>VLOOKUP($N$1&amp;N8595,定价因子!E:F,2,0)</f>
        <v>#N/A</v>
      </c>
      <c r="P8595" s="3"/>
      <c r="Q8595" s="55" t="e">
        <f>VLOOKUP($P$1&amp;P8595,定价因子!$E:$F,2,0)</f>
        <v>#N/A</v>
      </c>
      <c r="R8595" s="3"/>
      <c r="S8595" s="77" t="e">
        <f>VLOOKUP($R$1&amp;R8595,定价因子!$E:$F,2,0)</f>
        <v>#N/A</v>
      </c>
      <c r="T8595" s="61"/>
      <c r="U8595" s="63"/>
      <c r="V8595" s="63"/>
      <c r="W8595" s="63"/>
      <c r="X8595" s="3"/>
    </row>
    <row r="8596" spans="1:24">
      <c r="A8596" s="3"/>
      <c r="B8596" s="3"/>
      <c r="C8596" s="3"/>
      <c r="D8596" s="3"/>
      <c r="E8596" s="79"/>
      <c r="F8596" s="3"/>
      <c r="G8596" s="77" t="e">
        <f>VLOOKUP($F$1&amp;F8596,定价因子!E:F,2,0)</f>
        <v>#N/A</v>
      </c>
      <c r="H8596" s="3"/>
      <c r="I8596" s="77" t="e">
        <f>VLOOKUP($H$1&amp;H8596,定价因子!E:F,2,0)</f>
        <v>#N/A</v>
      </c>
      <c r="J8596" s="3"/>
      <c r="K8596" s="77" t="e">
        <f>VLOOKUP($J$1&amp;J8596,定价因子!E:F,2,0)</f>
        <v>#N/A</v>
      </c>
      <c r="L8596" s="3"/>
      <c r="M8596" s="77" t="e">
        <f>VLOOKUP($L$1&amp;L8596,定价因子!E:F,2,0)</f>
        <v>#N/A</v>
      </c>
      <c r="N8596" s="3"/>
      <c r="O8596" s="77" t="e">
        <f>VLOOKUP($N$1&amp;N8596,定价因子!E:F,2,0)</f>
        <v>#N/A</v>
      </c>
      <c r="P8596" s="3"/>
      <c r="Q8596" s="55" t="e">
        <f>VLOOKUP($P$1&amp;P8596,定价因子!$E:$F,2,0)</f>
        <v>#N/A</v>
      </c>
      <c r="R8596" s="3"/>
      <c r="S8596" s="77" t="e">
        <f>VLOOKUP($R$1&amp;R8596,定价因子!$E:$F,2,0)</f>
        <v>#N/A</v>
      </c>
      <c r="T8596" s="61"/>
      <c r="U8596" s="63"/>
      <c r="V8596" s="63"/>
      <c r="W8596" s="63"/>
      <c r="X8596" s="3"/>
    </row>
    <row r="8597" spans="1:24">
      <c r="A8597" s="3"/>
      <c r="B8597" s="3"/>
      <c r="C8597" s="3"/>
      <c r="D8597" s="3"/>
      <c r="E8597" s="79"/>
      <c r="F8597" s="3"/>
      <c r="G8597" s="77" t="e">
        <f>VLOOKUP($F$1&amp;F8597,定价因子!E:F,2,0)</f>
        <v>#N/A</v>
      </c>
      <c r="H8597" s="3"/>
      <c r="I8597" s="77" t="e">
        <f>VLOOKUP($H$1&amp;H8597,定价因子!E:F,2,0)</f>
        <v>#N/A</v>
      </c>
      <c r="J8597" s="3"/>
      <c r="K8597" s="77" t="e">
        <f>VLOOKUP($J$1&amp;J8597,定价因子!E:F,2,0)</f>
        <v>#N/A</v>
      </c>
      <c r="L8597" s="3"/>
      <c r="M8597" s="77" t="e">
        <f>VLOOKUP($L$1&amp;L8597,定价因子!E:F,2,0)</f>
        <v>#N/A</v>
      </c>
      <c r="N8597" s="3"/>
      <c r="O8597" s="77" t="e">
        <f>VLOOKUP($N$1&amp;N8597,定价因子!E:F,2,0)</f>
        <v>#N/A</v>
      </c>
      <c r="P8597" s="3"/>
      <c r="Q8597" s="55" t="e">
        <f>VLOOKUP($P$1&amp;P8597,定价因子!$E:$F,2,0)</f>
        <v>#N/A</v>
      </c>
      <c r="R8597" s="3"/>
      <c r="S8597" s="77" t="e">
        <f>VLOOKUP($R$1&amp;R8597,定价因子!$E:$F,2,0)</f>
        <v>#N/A</v>
      </c>
      <c r="T8597" s="61"/>
      <c r="U8597" s="63"/>
      <c r="V8597" s="63"/>
      <c r="W8597" s="63"/>
      <c r="X8597" s="3"/>
    </row>
    <row r="8598" spans="1:24">
      <c r="A8598" s="3"/>
      <c r="B8598" s="3"/>
      <c r="C8598" s="3"/>
      <c r="D8598" s="3"/>
      <c r="E8598" s="79"/>
      <c r="F8598" s="3"/>
      <c r="G8598" s="77" t="e">
        <f>VLOOKUP($F$1&amp;F8598,定价因子!E:F,2,0)</f>
        <v>#N/A</v>
      </c>
      <c r="H8598" s="3"/>
      <c r="I8598" s="77" t="e">
        <f>VLOOKUP($H$1&amp;H8598,定价因子!E:F,2,0)</f>
        <v>#N/A</v>
      </c>
      <c r="J8598" s="3"/>
      <c r="K8598" s="77" t="e">
        <f>VLOOKUP($J$1&amp;J8598,定价因子!E:F,2,0)</f>
        <v>#N/A</v>
      </c>
      <c r="L8598" s="3"/>
      <c r="M8598" s="77" t="e">
        <f>VLOOKUP($L$1&amp;L8598,定价因子!E:F,2,0)</f>
        <v>#N/A</v>
      </c>
      <c r="N8598" s="3"/>
      <c r="O8598" s="77" t="e">
        <f>VLOOKUP($N$1&amp;N8598,定价因子!E:F,2,0)</f>
        <v>#N/A</v>
      </c>
      <c r="P8598" s="3"/>
      <c r="Q8598" s="55" t="e">
        <f>VLOOKUP($P$1&amp;P8598,定价因子!$E:$F,2,0)</f>
        <v>#N/A</v>
      </c>
      <c r="R8598" s="3"/>
      <c r="S8598" s="77" t="e">
        <f>VLOOKUP($R$1&amp;R8598,定价因子!$E:$F,2,0)</f>
        <v>#N/A</v>
      </c>
      <c r="T8598" s="61"/>
      <c r="U8598" s="63"/>
      <c r="V8598" s="63"/>
      <c r="W8598" s="63"/>
      <c r="X8598" s="3"/>
    </row>
    <row r="8599" spans="1:24">
      <c r="A8599" s="3"/>
      <c r="B8599" s="3"/>
      <c r="C8599" s="3"/>
      <c r="D8599" s="3"/>
      <c r="E8599" s="79"/>
      <c r="F8599" s="3"/>
      <c r="G8599" s="77" t="e">
        <f>VLOOKUP($F$1&amp;F8599,定价因子!E:F,2,0)</f>
        <v>#N/A</v>
      </c>
      <c r="H8599" s="3"/>
      <c r="I8599" s="77" t="e">
        <f>VLOOKUP($H$1&amp;H8599,定价因子!E:F,2,0)</f>
        <v>#N/A</v>
      </c>
      <c r="J8599" s="3"/>
      <c r="K8599" s="77" t="e">
        <f>VLOOKUP($J$1&amp;J8599,定价因子!E:F,2,0)</f>
        <v>#N/A</v>
      </c>
      <c r="L8599" s="3"/>
      <c r="M8599" s="77" t="e">
        <f>VLOOKUP($L$1&amp;L8599,定价因子!E:F,2,0)</f>
        <v>#N/A</v>
      </c>
      <c r="N8599" s="3"/>
      <c r="O8599" s="77" t="e">
        <f>VLOOKUP($N$1&amp;N8599,定价因子!E:F,2,0)</f>
        <v>#N/A</v>
      </c>
      <c r="P8599" s="3"/>
      <c r="Q8599" s="55" t="e">
        <f>VLOOKUP($P$1&amp;P8599,定价因子!$E:$F,2,0)</f>
        <v>#N/A</v>
      </c>
      <c r="R8599" s="3"/>
      <c r="S8599" s="77" t="e">
        <f>VLOOKUP($R$1&amp;R8599,定价因子!$E:$F,2,0)</f>
        <v>#N/A</v>
      </c>
      <c r="T8599" s="61"/>
      <c r="U8599" s="63"/>
      <c r="V8599" s="63"/>
      <c r="W8599" s="63"/>
      <c r="X8599" s="3"/>
    </row>
    <row r="8600" spans="1:24">
      <c r="A8600" s="3"/>
      <c r="B8600" s="3"/>
      <c r="C8600" s="3"/>
      <c r="D8600" s="3"/>
      <c r="E8600" s="79"/>
      <c r="F8600" s="3"/>
      <c r="G8600" s="77" t="e">
        <f>VLOOKUP($F$1&amp;F8600,定价因子!E:F,2,0)</f>
        <v>#N/A</v>
      </c>
      <c r="H8600" s="3"/>
      <c r="I8600" s="77" t="e">
        <f>VLOOKUP($H$1&amp;H8600,定价因子!E:F,2,0)</f>
        <v>#N/A</v>
      </c>
      <c r="J8600" s="3"/>
      <c r="K8600" s="77" t="e">
        <f>VLOOKUP($J$1&amp;J8600,定价因子!E:F,2,0)</f>
        <v>#N/A</v>
      </c>
      <c r="L8600" s="3"/>
      <c r="M8600" s="77" t="e">
        <f>VLOOKUP($L$1&amp;L8600,定价因子!E:F,2,0)</f>
        <v>#N/A</v>
      </c>
      <c r="N8600" s="3"/>
      <c r="O8600" s="77" t="e">
        <f>VLOOKUP($N$1&amp;N8600,定价因子!E:F,2,0)</f>
        <v>#N/A</v>
      </c>
      <c r="P8600" s="3"/>
      <c r="Q8600" s="55" t="e">
        <f>VLOOKUP($P$1&amp;P8600,定价因子!$E:$F,2,0)</f>
        <v>#N/A</v>
      </c>
      <c r="R8600" s="3"/>
      <c r="S8600" s="77" t="e">
        <f>VLOOKUP($R$1&amp;R8600,定价因子!$E:$F,2,0)</f>
        <v>#N/A</v>
      </c>
      <c r="T8600" s="61"/>
      <c r="U8600" s="63"/>
      <c r="V8600" s="63"/>
      <c r="W8600" s="63"/>
      <c r="X8600" s="3"/>
    </row>
    <row r="8601" spans="1:24">
      <c r="A8601" s="3"/>
      <c r="B8601" s="3"/>
      <c r="C8601" s="3"/>
      <c r="D8601" s="3"/>
      <c r="E8601" s="79"/>
      <c r="F8601" s="3"/>
      <c r="G8601" s="77" t="e">
        <f>VLOOKUP($F$1&amp;F8601,定价因子!E:F,2,0)</f>
        <v>#N/A</v>
      </c>
      <c r="H8601" s="3"/>
      <c r="I8601" s="77" t="e">
        <f>VLOOKUP($H$1&amp;H8601,定价因子!E:F,2,0)</f>
        <v>#N/A</v>
      </c>
      <c r="J8601" s="3"/>
      <c r="K8601" s="77" t="e">
        <f>VLOOKUP($J$1&amp;J8601,定价因子!E:F,2,0)</f>
        <v>#N/A</v>
      </c>
      <c r="L8601" s="3"/>
      <c r="M8601" s="77" t="e">
        <f>VLOOKUP($L$1&amp;L8601,定价因子!E:F,2,0)</f>
        <v>#N/A</v>
      </c>
      <c r="N8601" s="3"/>
      <c r="O8601" s="77" t="e">
        <f>VLOOKUP($N$1&amp;N8601,定价因子!E:F,2,0)</f>
        <v>#N/A</v>
      </c>
      <c r="P8601" s="3"/>
      <c r="Q8601" s="55" t="e">
        <f>VLOOKUP($P$1&amp;P8601,定价因子!$E:$F,2,0)</f>
        <v>#N/A</v>
      </c>
      <c r="R8601" s="3"/>
      <c r="S8601" s="77" t="e">
        <f>VLOOKUP($R$1&amp;R8601,定价因子!$E:$F,2,0)</f>
        <v>#N/A</v>
      </c>
      <c r="T8601" s="61"/>
      <c r="U8601" s="63"/>
      <c r="V8601" s="63"/>
      <c r="W8601" s="63"/>
      <c r="X8601" s="3"/>
    </row>
    <row r="8602" spans="1:24">
      <c r="A8602" s="3"/>
      <c r="B8602" s="3"/>
      <c r="C8602" s="3"/>
      <c r="D8602" s="3"/>
      <c r="E8602" s="79"/>
      <c r="F8602" s="3"/>
      <c r="G8602" s="77" t="e">
        <f>VLOOKUP($F$1&amp;F8602,定价因子!E:F,2,0)</f>
        <v>#N/A</v>
      </c>
      <c r="H8602" s="3"/>
      <c r="I8602" s="77" t="e">
        <f>VLOOKUP($H$1&amp;H8602,定价因子!E:F,2,0)</f>
        <v>#N/A</v>
      </c>
      <c r="J8602" s="3"/>
      <c r="K8602" s="77" t="e">
        <f>VLOOKUP($J$1&amp;J8602,定价因子!E:F,2,0)</f>
        <v>#N/A</v>
      </c>
      <c r="L8602" s="3"/>
      <c r="M8602" s="77" t="e">
        <f>VLOOKUP($L$1&amp;L8602,定价因子!E:F,2,0)</f>
        <v>#N/A</v>
      </c>
      <c r="N8602" s="3"/>
      <c r="O8602" s="77" t="e">
        <f>VLOOKUP($N$1&amp;N8602,定价因子!E:F,2,0)</f>
        <v>#N/A</v>
      </c>
      <c r="P8602" s="3"/>
      <c r="Q8602" s="55" t="e">
        <f>VLOOKUP($P$1&amp;P8602,定价因子!$E:$F,2,0)</f>
        <v>#N/A</v>
      </c>
      <c r="R8602" s="3"/>
      <c r="S8602" s="77" t="e">
        <f>VLOOKUP($R$1&amp;R8602,定价因子!$E:$F,2,0)</f>
        <v>#N/A</v>
      </c>
      <c r="T8602" s="61"/>
      <c r="U8602" s="63"/>
      <c r="V8602" s="63"/>
      <c r="W8602" s="63"/>
      <c r="X8602" s="3"/>
    </row>
    <row r="8603" spans="1:24">
      <c r="A8603" s="3"/>
      <c r="B8603" s="3"/>
      <c r="C8603" s="3"/>
      <c r="D8603" s="3"/>
      <c r="E8603" s="79"/>
      <c r="F8603" s="3"/>
      <c r="G8603" s="77" t="e">
        <f>VLOOKUP($F$1&amp;F8603,定价因子!E:F,2,0)</f>
        <v>#N/A</v>
      </c>
      <c r="H8603" s="3"/>
      <c r="I8603" s="77" t="e">
        <f>VLOOKUP($H$1&amp;H8603,定价因子!E:F,2,0)</f>
        <v>#N/A</v>
      </c>
      <c r="J8603" s="3"/>
      <c r="K8603" s="77" t="e">
        <f>VLOOKUP($J$1&amp;J8603,定价因子!E:F,2,0)</f>
        <v>#N/A</v>
      </c>
      <c r="L8603" s="3"/>
      <c r="M8603" s="77" t="e">
        <f>VLOOKUP($L$1&amp;L8603,定价因子!E:F,2,0)</f>
        <v>#N/A</v>
      </c>
      <c r="N8603" s="3"/>
      <c r="O8603" s="77" t="e">
        <f>VLOOKUP($N$1&amp;N8603,定价因子!E:F,2,0)</f>
        <v>#N/A</v>
      </c>
      <c r="P8603" s="3"/>
      <c r="Q8603" s="55" t="e">
        <f>VLOOKUP($P$1&amp;P8603,定价因子!$E:$F,2,0)</f>
        <v>#N/A</v>
      </c>
      <c r="R8603" s="3"/>
      <c r="S8603" s="77" t="e">
        <f>VLOOKUP($R$1&amp;R8603,定价因子!$E:$F,2,0)</f>
        <v>#N/A</v>
      </c>
      <c r="T8603" s="61"/>
      <c r="U8603" s="63"/>
      <c r="V8603" s="63"/>
      <c r="W8603" s="63"/>
      <c r="X8603" s="3"/>
    </row>
    <row r="8604" spans="1:24">
      <c r="A8604" s="3"/>
      <c r="B8604" s="3"/>
      <c r="C8604" s="3"/>
      <c r="D8604" s="3"/>
      <c r="E8604" s="79"/>
      <c r="F8604" s="3"/>
      <c r="G8604" s="77" t="e">
        <f>VLOOKUP($F$1&amp;F8604,定价因子!E:F,2,0)</f>
        <v>#N/A</v>
      </c>
      <c r="H8604" s="3"/>
      <c r="I8604" s="77" t="e">
        <f>VLOOKUP($H$1&amp;H8604,定价因子!E:F,2,0)</f>
        <v>#N/A</v>
      </c>
      <c r="J8604" s="3"/>
      <c r="K8604" s="77" t="e">
        <f>VLOOKUP($J$1&amp;J8604,定价因子!E:F,2,0)</f>
        <v>#N/A</v>
      </c>
      <c r="L8604" s="3"/>
      <c r="M8604" s="77" t="e">
        <f>VLOOKUP($L$1&amp;L8604,定价因子!E:F,2,0)</f>
        <v>#N/A</v>
      </c>
      <c r="N8604" s="3"/>
      <c r="O8604" s="77" t="e">
        <f>VLOOKUP($N$1&amp;N8604,定价因子!E:F,2,0)</f>
        <v>#N/A</v>
      </c>
      <c r="P8604" s="3"/>
      <c r="Q8604" s="55" t="e">
        <f>VLOOKUP($P$1&amp;P8604,定价因子!$E:$F,2,0)</f>
        <v>#N/A</v>
      </c>
      <c r="R8604" s="3"/>
      <c r="S8604" s="77" t="e">
        <f>VLOOKUP($R$1&amp;R8604,定价因子!$E:$F,2,0)</f>
        <v>#N/A</v>
      </c>
      <c r="T8604" s="61"/>
      <c r="U8604" s="63"/>
      <c r="V8604" s="63"/>
      <c r="W8604" s="63"/>
      <c r="X8604" s="3"/>
    </row>
    <row r="8605" spans="1:24">
      <c r="A8605" s="3"/>
      <c r="B8605" s="3"/>
      <c r="C8605" s="3"/>
      <c r="D8605" s="3"/>
      <c r="E8605" s="79"/>
      <c r="F8605" s="3"/>
      <c r="G8605" s="77" t="e">
        <f>VLOOKUP($F$1&amp;F8605,定价因子!E:F,2,0)</f>
        <v>#N/A</v>
      </c>
      <c r="H8605" s="3"/>
      <c r="I8605" s="77" t="e">
        <f>VLOOKUP($H$1&amp;H8605,定价因子!E:F,2,0)</f>
        <v>#N/A</v>
      </c>
      <c r="J8605" s="3"/>
      <c r="K8605" s="77" t="e">
        <f>VLOOKUP($J$1&amp;J8605,定价因子!E:F,2,0)</f>
        <v>#N/A</v>
      </c>
      <c r="L8605" s="3"/>
      <c r="M8605" s="77" t="e">
        <f>VLOOKUP($L$1&amp;L8605,定价因子!E:F,2,0)</f>
        <v>#N/A</v>
      </c>
      <c r="N8605" s="3"/>
      <c r="O8605" s="77" t="e">
        <f>VLOOKUP($N$1&amp;N8605,定价因子!E:F,2,0)</f>
        <v>#N/A</v>
      </c>
      <c r="P8605" s="3"/>
      <c r="Q8605" s="55" t="e">
        <f>VLOOKUP($P$1&amp;P8605,定价因子!$E:$F,2,0)</f>
        <v>#N/A</v>
      </c>
      <c r="R8605" s="3"/>
      <c r="S8605" s="77" t="e">
        <f>VLOOKUP($R$1&amp;R8605,定价因子!$E:$F,2,0)</f>
        <v>#N/A</v>
      </c>
      <c r="T8605" s="61"/>
      <c r="U8605" s="63"/>
      <c r="V8605" s="63"/>
      <c r="W8605" s="63"/>
      <c r="X8605" s="3"/>
    </row>
    <row r="8606" spans="1:24">
      <c r="A8606" s="3"/>
      <c r="B8606" s="3"/>
      <c r="C8606" s="3"/>
      <c r="D8606" s="3"/>
      <c r="E8606" s="79"/>
      <c r="F8606" s="3"/>
      <c r="G8606" s="77" t="e">
        <f>VLOOKUP($F$1&amp;F8606,定价因子!E:F,2,0)</f>
        <v>#N/A</v>
      </c>
      <c r="H8606" s="3"/>
      <c r="I8606" s="77" t="e">
        <f>VLOOKUP($H$1&amp;H8606,定价因子!E:F,2,0)</f>
        <v>#N/A</v>
      </c>
      <c r="J8606" s="3"/>
      <c r="K8606" s="77" t="e">
        <f>VLOOKUP($J$1&amp;J8606,定价因子!E:F,2,0)</f>
        <v>#N/A</v>
      </c>
      <c r="L8606" s="3"/>
      <c r="M8606" s="77" t="e">
        <f>VLOOKUP($L$1&amp;L8606,定价因子!E:F,2,0)</f>
        <v>#N/A</v>
      </c>
      <c r="N8606" s="3"/>
      <c r="O8606" s="77" t="e">
        <f>VLOOKUP($N$1&amp;N8606,定价因子!E:F,2,0)</f>
        <v>#N/A</v>
      </c>
      <c r="P8606" s="3"/>
      <c r="Q8606" s="55" t="e">
        <f>VLOOKUP($P$1&amp;P8606,定价因子!$E:$F,2,0)</f>
        <v>#N/A</v>
      </c>
      <c r="R8606" s="3"/>
      <c r="S8606" s="77" t="e">
        <f>VLOOKUP($R$1&amp;R8606,定价因子!$E:$F,2,0)</f>
        <v>#N/A</v>
      </c>
      <c r="T8606" s="61"/>
      <c r="U8606" s="63"/>
      <c r="V8606" s="63"/>
      <c r="W8606" s="63"/>
      <c r="X8606" s="3"/>
    </row>
    <row r="8607" spans="1:24">
      <c r="A8607" s="3"/>
      <c r="B8607" s="3"/>
      <c r="C8607" s="3"/>
      <c r="D8607" s="3"/>
      <c r="E8607" s="79"/>
      <c r="F8607" s="3"/>
      <c r="G8607" s="77" t="e">
        <f>VLOOKUP($F$1&amp;F8607,定价因子!E:F,2,0)</f>
        <v>#N/A</v>
      </c>
      <c r="H8607" s="3"/>
      <c r="I8607" s="77" t="e">
        <f>VLOOKUP($H$1&amp;H8607,定价因子!E:F,2,0)</f>
        <v>#N/A</v>
      </c>
      <c r="J8607" s="3"/>
      <c r="K8607" s="77" t="e">
        <f>VLOOKUP($J$1&amp;J8607,定价因子!E:F,2,0)</f>
        <v>#N/A</v>
      </c>
      <c r="L8607" s="3"/>
      <c r="M8607" s="77" t="e">
        <f>VLOOKUP($L$1&amp;L8607,定价因子!E:F,2,0)</f>
        <v>#N/A</v>
      </c>
      <c r="N8607" s="3"/>
      <c r="O8607" s="77" t="e">
        <f>VLOOKUP($N$1&amp;N8607,定价因子!E:F,2,0)</f>
        <v>#N/A</v>
      </c>
      <c r="P8607" s="3"/>
      <c r="Q8607" s="55" t="e">
        <f>VLOOKUP($P$1&amp;P8607,定价因子!$E:$F,2,0)</f>
        <v>#N/A</v>
      </c>
      <c r="R8607" s="3"/>
      <c r="S8607" s="77" t="e">
        <f>VLOOKUP($R$1&amp;R8607,定价因子!$E:$F,2,0)</f>
        <v>#N/A</v>
      </c>
      <c r="T8607" s="61"/>
      <c r="U8607" s="63"/>
      <c r="V8607" s="63"/>
      <c r="W8607" s="63"/>
      <c r="X8607" s="3"/>
    </row>
    <row r="8608" spans="1:24">
      <c r="A8608" s="3"/>
      <c r="B8608" s="3"/>
      <c r="C8608" s="3"/>
      <c r="D8608" s="3"/>
      <c r="E8608" s="79"/>
      <c r="F8608" s="3"/>
      <c r="G8608" s="77" t="e">
        <f>VLOOKUP($F$1&amp;F8608,定价因子!E:F,2,0)</f>
        <v>#N/A</v>
      </c>
      <c r="H8608" s="3"/>
      <c r="I8608" s="77" t="e">
        <f>VLOOKUP($H$1&amp;H8608,定价因子!E:F,2,0)</f>
        <v>#N/A</v>
      </c>
      <c r="J8608" s="3"/>
      <c r="K8608" s="77" t="e">
        <f>VLOOKUP($J$1&amp;J8608,定价因子!E:F,2,0)</f>
        <v>#N/A</v>
      </c>
      <c r="L8608" s="3"/>
      <c r="M8608" s="77" t="e">
        <f>VLOOKUP($L$1&amp;L8608,定价因子!E:F,2,0)</f>
        <v>#N/A</v>
      </c>
      <c r="N8608" s="3"/>
      <c r="O8608" s="77" t="e">
        <f>VLOOKUP($N$1&amp;N8608,定价因子!E:F,2,0)</f>
        <v>#N/A</v>
      </c>
      <c r="P8608" s="3"/>
      <c r="Q8608" s="55" t="e">
        <f>VLOOKUP($P$1&amp;P8608,定价因子!$E:$F,2,0)</f>
        <v>#N/A</v>
      </c>
      <c r="R8608" s="3"/>
      <c r="S8608" s="77" t="e">
        <f>VLOOKUP($R$1&amp;R8608,定价因子!$E:$F,2,0)</f>
        <v>#N/A</v>
      </c>
      <c r="T8608" s="61"/>
      <c r="U8608" s="63"/>
      <c r="V8608" s="63"/>
      <c r="W8608" s="63"/>
      <c r="X8608" s="3"/>
    </row>
    <row r="8609" spans="1:24">
      <c r="A8609" s="3"/>
      <c r="B8609" s="3"/>
      <c r="C8609" s="3"/>
      <c r="D8609" s="3"/>
      <c r="E8609" s="79"/>
      <c r="F8609" s="3"/>
      <c r="G8609" s="77" t="e">
        <f>VLOOKUP($F$1&amp;F8609,定价因子!E:F,2,0)</f>
        <v>#N/A</v>
      </c>
      <c r="H8609" s="3"/>
      <c r="I8609" s="77" t="e">
        <f>VLOOKUP($H$1&amp;H8609,定价因子!E:F,2,0)</f>
        <v>#N/A</v>
      </c>
      <c r="J8609" s="3"/>
      <c r="K8609" s="77" t="e">
        <f>VLOOKUP($J$1&amp;J8609,定价因子!E:F,2,0)</f>
        <v>#N/A</v>
      </c>
      <c r="L8609" s="3"/>
      <c r="M8609" s="77" t="e">
        <f>VLOOKUP($L$1&amp;L8609,定价因子!E:F,2,0)</f>
        <v>#N/A</v>
      </c>
      <c r="N8609" s="3"/>
      <c r="O8609" s="77" t="e">
        <f>VLOOKUP($N$1&amp;N8609,定价因子!E:F,2,0)</f>
        <v>#N/A</v>
      </c>
      <c r="P8609" s="3"/>
      <c r="Q8609" s="55" t="e">
        <f>VLOOKUP($P$1&amp;P8609,定价因子!$E:$F,2,0)</f>
        <v>#N/A</v>
      </c>
      <c r="R8609" s="3"/>
      <c r="S8609" s="77" t="e">
        <f>VLOOKUP($R$1&amp;R8609,定价因子!$E:$F,2,0)</f>
        <v>#N/A</v>
      </c>
      <c r="T8609" s="61"/>
      <c r="U8609" s="63"/>
      <c r="V8609" s="63"/>
      <c r="W8609" s="63"/>
      <c r="X8609" s="3"/>
    </row>
    <row r="8610" spans="1:24">
      <c r="A8610" s="3"/>
      <c r="B8610" s="3"/>
      <c r="C8610" s="3"/>
      <c r="D8610" s="3"/>
      <c r="E8610" s="79"/>
      <c r="F8610" s="3"/>
      <c r="G8610" s="77" t="e">
        <f>VLOOKUP($F$1&amp;F8610,定价因子!E:F,2,0)</f>
        <v>#N/A</v>
      </c>
      <c r="H8610" s="3"/>
      <c r="I8610" s="77" t="e">
        <f>VLOOKUP($H$1&amp;H8610,定价因子!E:F,2,0)</f>
        <v>#N/A</v>
      </c>
      <c r="J8610" s="3"/>
      <c r="K8610" s="77" t="e">
        <f>VLOOKUP($J$1&amp;J8610,定价因子!E:F,2,0)</f>
        <v>#N/A</v>
      </c>
      <c r="L8610" s="3"/>
      <c r="M8610" s="77" t="e">
        <f>VLOOKUP($L$1&amp;L8610,定价因子!E:F,2,0)</f>
        <v>#N/A</v>
      </c>
      <c r="N8610" s="3"/>
      <c r="O8610" s="77" t="e">
        <f>VLOOKUP($N$1&amp;N8610,定价因子!E:F,2,0)</f>
        <v>#N/A</v>
      </c>
      <c r="P8610" s="3"/>
      <c r="Q8610" s="55" t="e">
        <f>VLOOKUP($P$1&amp;P8610,定价因子!$E:$F,2,0)</f>
        <v>#N/A</v>
      </c>
      <c r="R8610" s="3"/>
      <c r="S8610" s="77" t="e">
        <f>VLOOKUP($R$1&amp;R8610,定价因子!$E:$F,2,0)</f>
        <v>#N/A</v>
      </c>
      <c r="T8610" s="61"/>
      <c r="U8610" s="63"/>
      <c r="V8610" s="63"/>
      <c r="W8610" s="63"/>
      <c r="X8610" s="3"/>
    </row>
    <row r="8611" spans="1:24">
      <c r="A8611" s="3"/>
      <c r="B8611" s="3"/>
      <c r="C8611" s="3"/>
      <c r="D8611" s="3"/>
      <c r="E8611" s="79"/>
      <c r="F8611" s="3"/>
      <c r="G8611" s="77" t="e">
        <f>VLOOKUP($F$1&amp;F8611,定价因子!E:F,2,0)</f>
        <v>#N/A</v>
      </c>
      <c r="H8611" s="3"/>
      <c r="I8611" s="77" t="e">
        <f>VLOOKUP($H$1&amp;H8611,定价因子!E:F,2,0)</f>
        <v>#N/A</v>
      </c>
      <c r="J8611" s="3"/>
      <c r="K8611" s="77" t="e">
        <f>VLOOKUP($J$1&amp;J8611,定价因子!E:F,2,0)</f>
        <v>#N/A</v>
      </c>
      <c r="L8611" s="3"/>
      <c r="M8611" s="77" t="e">
        <f>VLOOKUP($L$1&amp;L8611,定价因子!E:F,2,0)</f>
        <v>#N/A</v>
      </c>
      <c r="N8611" s="3"/>
      <c r="O8611" s="77" t="e">
        <f>VLOOKUP($N$1&amp;N8611,定价因子!E:F,2,0)</f>
        <v>#N/A</v>
      </c>
      <c r="P8611" s="3"/>
      <c r="Q8611" s="55" t="e">
        <f>VLOOKUP($P$1&amp;P8611,定价因子!$E:$F,2,0)</f>
        <v>#N/A</v>
      </c>
      <c r="R8611" s="3"/>
      <c r="S8611" s="77" t="e">
        <f>VLOOKUP($R$1&amp;R8611,定价因子!$E:$F,2,0)</f>
        <v>#N/A</v>
      </c>
      <c r="T8611" s="61"/>
      <c r="U8611" s="63"/>
      <c r="V8611" s="63"/>
      <c r="W8611" s="63"/>
      <c r="X8611" s="3"/>
    </row>
    <row r="8612" spans="1:24">
      <c r="A8612" s="3"/>
      <c r="B8612" s="3"/>
      <c r="C8612" s="3"/>
      <c r="D8612" s="3"/>
      <c r="E8612" s="79"/>
      <c r="F8612" s="3"/>
      <c r="G8612" s="77" t="e">
        <f>VLOOKUP($F$1&amp;F8612,定价因子!E:F,2,0)</f>
        <v>#N/A</v>
      </c>
      <c r="H8612" s="3"/>
      <c r="I8612" s="77" t="e">
        <f>VLOOKUP($H$1&amp;H8612,定价因子!E:F,2,0)</f>
        <v>#N/A</v>
      </c>
      <c r="J8612" s="3"/>
      <c r="K8612" s="77" t="e">
        <f>VLOOKUP($J$1&amp;J8612,定价因子!E:F,2,0)</f>
        <v>#N/A</v>
      </c>
      <c r="L8612" s="3"/>
      <c r="M8612" s="77" t="e">
        <f>VLOOKUP($L$1&amp;L8612,定价因子!E:F,2,0)</f>
        <v>#N/A</v>
      </c>
      <c r="N8612" s="3"/>
      <c r="O8612" s="77" t="e">
        <f>VLOOKUP($N$1&amp;N8612,定价因子!E:F,2,0)</f>
        <v>#N/A</v>
      </c>
      <c r="P8612" s="3"/>
      <c r="Q8612" s="55" t="e">
        <f>VLOOKUP($P$1&amp;P8612,定价因子!$E:$F,2,0)</f>
        <v>#N/A</v>
      </c>
      <c r="R8612" s="3"/>
      <c r="S8612" s="77" t="e">
        <f>VLOOKUP($R$1&amp;R8612,定价因子!$E:$F,2,0)</f>
        <v>#N/A</v>
      </c>
      <c r="T8612" s="61"/>
      <c r="U8612" s="63"/>
      <c r="V8612" s="63"/>
      <c r="W8612" s="63"/>
      <c r="X8612" s="3"/>
    </row>
    <row r="8613" spans="1:24">
      <c r="A8613" s="3"/>
      <c r="B8613" s="3"/>
      <c r="C8613" s="3"/>
      <c r="D8613" s="3"/>
      <c r="E8613" s="79"/>
      <c r="F8613" s="3"/>
      <c r="G8613" s="77" t="e">
        <f>VLOOKUP($F$1&amp;F8613,定价因子!E:F,2,0)</f>
        <v>#N/A</v>
      </c>
      <c r="H8613" s="3"/>
      <c r="I8613" s="77" t="e">
        <f>VLOOKUP($H$1&amp;H8613,定价因子!E:F,2,0)</f>
        <v>#N/A</v>
      </c>
      <c r="J8613" s="3"/>
      <c r="K8613" s="77" t="e">
        <f>VLOOKUP($J$1&amp;J8613,定价因子!E:F,2,0)</f>
        <v>#N/A</v>
      </c>
      <c r="L8613" s="3"/>
      <c r="M8613" s="77" t="e">
        <f>VLOOKUP($L$1&amp;L8613,定价因子!E:F,2,0)</f>
        <v>#N/A</v>
      </c>
      <c r="N8613" s="3"/>
      <c r="O8613" s="77" t="e">
        <f>VLOOKUP($N$1&amp;N8613,定价因子!E:F,2,0)</f>
        <v>#N/A</v>
      </c>
      <c r="P8613" s="3"/>
      <c r="Q8613" s="55" t="e">
        <f>VLOOKUP($P$1&amp;P8613,定价因子!$E:$F,2,0)</f>
        <v>#N/A</v>
      </c>
      <c r="R8613" s="3"/>
      <c r="S8613" s="77" t="e">
        <f>VLOOKUP($R$1&amp;R8613,定价因子!$E:$F,2,0)</f>
        <v>#N/A</v>
      </c>
      <c r="T8613" s="61"/>
      <c r="U8613" s="63"/>
      <c r="V8613" s="63"/>
      <c r="W8613" s="63"/>
      <c r="X8613" s="3"/>
    </row>
    <row r="8614" spans="1:24">
      <c r="A8614" s="3"/>
      <c r="B8614" s="3"/>
      <c r="C8614" s="3"/>
      <c r="D8614" s="3"/>
      <c r="E8614" s="79"/>
      <c r="F8614" s="3"/>
      <c r="G8614" s="77" t="e">
        <f>VLOOKUP($F$1&amp;F8614,定价因子!E:F,2,0)</f>
        <v>#N/A</v>
      </c>
      <c r="H8614" s="3"/>
      <c r="I8614" s="77" t="e">
        <f>VLOOKUP($H$1&amp;H8614,定价因子!E:F,2,0)</f>
        <v>#N/A</v>
      </c>
      <c r="J8614" s="3"/>
      <c r="K8614" s="77" t="e">
        <f>VLOOKUP($J$1&amp;J8614,定价因子!E:F,2,0)</f>
        <v>#N/A</v>
      </c>
      <c r="L8614" s="3"/>
      <c r="M8614" s="77" t="e">
        <f>VLOOKUP($L$1&amp;L8614,定价因子!E:F,2,0)</f>
        <v>#N/A</v>
      </c>
      <c r="N8614" s="3"/>
      <c r="O8614" s="77" t="e">
        <f>VLOOKUP($N$1&amp;N8614,定价因子!E:F,2,0)</f>
        <v>#N/A</v>
      </c>
      <c r="P8614" s="3"/>
      <c r="Q8614" s="55" t="e">
        <f>VLOOKUP($P$1&amp;P8614,定价因子!$E:$F,2,0)</f>
        <v>#N/A</v>
      </c>
      <c r="R8614" s="3"/>
      <c r="S8614" s="77" t="e">
        <f>VLOOKUP($R$1&amp;R8614,定价因子!$E:$F,2,0)</f>
        <v>#N/A</v>
      </c>
      <c r="T8614" s="61"/>
      <c r="U8614" s="63"/>
      <c r="V8614" s="63"/>
      <c r="W8614" s="63"/>
      <c r="X8614" s="3"/>
    </row>
    <row r="8615" spans="1:24">
      <c r="A8615" s="3"/>
      <c r="B8615" s="3"/>
      <c r="C8615" s="3"/>
      <c r="D8615" s="3"/>
      <c r="E8615" s="79"/>
      <c r="F8615" s="3"/>
      <c r="G8615" s="77" t="e">
        <f>VLOOKUP($F$1&amp;F8615,定价因子!E:F,2,0)</f>
        <v>#N/A</v>
      </c>
      <c r="H8615" s="3"/>
      <c r="I8615" s="77" t="e">
        <f>VLOOKUP($H$1&amp;H8615,定价因子!E:F,2,0)</f>
        <v>#N/A</v>
      </c>
      <c r="J8615" s="3"/>
      <c r="K8615" s="77" t="e">
        <f>VLOOKUP($J$1&amp;J8615,定价因子!E:F,2,0)</f>
        <v>#N/A</v>
      </c>
      <c r="L8615" s="3"/>
      <c r="M8615" s="77" t="e">
        <f>VLOOKUP($L$1&amp;L8615,定价因子!E:F,2,0)</f>
        <v>#N/A</v>
      </c>
      <c r="N8615" s="3"/>
      <c r="O8615" s="77" t="e">
        <f>VLOOKUP($N$1&amp;N8615,定价因子!E:F,2,0)</f>
        <v>#N/A</v>
      </c>
      <c r="P8615" s="3"/>
      <c r="Q8615" s="55" t="e">
        <f>VLOOKUP($P$1&amp;P8615,定价因子!$E:$F,2,0)</f>
        <v>#N/A</v>
      </c>
      <c r="R8615" s="3"/>
      <c r="S8615" s="77" t="e">
        <f>VLOOKUP($R$1&amp;R8615,定价因子!$E:$F,2,0)</f>
        <v>#N/A</v>
      </c>
      <c r="T8615" s="61"/>
      <c r="U8615" s="63"/>
      <c r="V8615" s="63"/>
      <c r="W8615" s="63"/>
      <c r="X8615" s="3"/>
    </row>
    <row r="8616" spans="1:24">
      <c r="A8616" s="3"/>
      <c r="B8616" s="3"/>
      <c r="C8616" s="3"/>
      <c r="D8616" s="3"/>
      <c r="E8616" s="79"/>
      <c r="F8616" s="3"/>
      <c r="G8616" s="77" t="e">
        <f>VLOOKUP($F$1&amp;F8616,定价因子!E:F,2,0)</f>
        <v>#N/A</v>
      </c>
      <c r="H8616" s="3"/>
      <c r="I8616" s="77" t="e">
        <f>VLOOKUP($H$1&amp;H8616,定价因子!E:F,2,0)</f>
        <v>#N/A</v>
      </c>
      <c r="J8616" s="3"/>
      <c r="K8616" s="77" t="e">
        <f>VLOOKUP($J$1&amp;J8616,定价因子!E:F,2,0)</f>
        <v>#N/A</v>
      </c>
      <c r="L8616" s="3"/>
      <c r="M8616" s="77" t="e">
        <f>VLOOKUP($L$1&amp;L8616,定价因子!E:F,2,0)</f>
        <v>#N/A</v>
      </c>
      <c r="N8616" s="3"/>
      <c r="O8616" s="77" t="e">
        <f>VLOOKUP($N$1&amp;N8616,定价因子!E:F,2,0)</f>
        <v>#N/A</v>
      </c>
      <c r="P8616" s="3"/>
      <c r="Q8616" s="55" t="e">
        <f>VLOOKUP($P$1&amp;P8616,定价因子!$E:$F,2,0)</f>
        <v>#N/A</v>
      </c>
      <c r="R8616" s="3"/>
      <c r="S8616" s="77" t="e">
        <f>VLOOKUP($R$1&amp;R8616,定价因子!$E:$F,2,0)</f>
        <v>#N/A</v>
      </c>
      <c r="T8616" s="61"/>
      <c r="U8616" s="63"/>
      <c r="V8616" s="63"/>
      <c r="W8616" s="63"/>
      <c r="X8616" s="3"/>
    </row>
    <row r="8617" spans="1:24">
      <c r="A8617" s="3"/>
      <c r="B8617" s="3"/>
      <c r="C8617" s="3"/>
      <c r="D8617" s="3"/>
      <c r="E8617" s="79"/>
      <c r="F8617" s="3"/>
      <c r="G8617" s="77" t="e">
        <f>VLOOKUP($F$1&amp;F8617,定价因子!E:F,2,0)</f>
        <v>#N/A</v>
      </c>
      <c r="H8617" s="3"/>
      <c r="I8617" s="77" t="e">
        <f>VLOOKUP($H$1&amp;H8617,定价因子!E:F,2,0)</f>
        <v>#N/A</v>
      </c>
      <c r="J8617" s="3"/>
      <c r="K8617" s="77" t="e">
        <f>VLOOKUP($J$1&amp;J8617,定价因子!E:F,2,0)</f>
        <v>#N/A</v>
      </c>
      <c r="L8617" s="3"/>
      <c r="M8617" s="77" t="e">
        <f>VLOOKUP($L$1&amp;L8617,定价因子!E:F,2,0)</f>
        <v>#N/A</v>
      </c>
      <c r="N8617" s="3"/>
      <c r="O8617" s="77" t="e">
        <f>VLOOKUP($N$1&amp;N8617,定价因子!E:F,2,0)</f>
        <v>#N/A</v>
      </c>
      <c r="P8617" s="3"/>
      <c r="Q8617" s="55" t="e">
        <f>VLOOKUP($P$1&amp;P8617,定价因子!$E:$F,2,0)</f>
        <v>#N/A</v>
      </c>
      <c r="R8617" s="3"/>
      <c r="S8617" s="77" t="e">
        <f>VLOOKUP($R$1&amp;R8617,定价因子!$E:$F,2,0)</f>
        <v>#N/A</v>
      </c>
      <c r="T8617" s="61"/>
      <c r="U8617" s="63"/>
      <c r="V8617" s="63"/>
      <c r="W8617" s="63"/>
      <c r="X8617" s="3"/>
    </row>
    <row r="8618" spans="1:24">
      <c r="A8618" s="3"/>
      <c r="B8618" s="3"/>
      <c r="C8618" s="3"/>
      <c r="D8618" s="3"/>
      <c r="E8618" s="79"/>
      <c r="F8618" s="3"/>
      <c r="G8618" s="77" t="e">
        <f>VLOOKUP($F$1&amp;F8618,定价因子!E:F,2,0)</f>
        <v>#N/A</v>
      </c>
      <c r="H8618" s="3"/>
      <c r="I8618" s="77" t="e">
        <f>VLOOKUP($H$1&amp;H8618,定价因子!E:F,2,0)</f>
        <v>#N/A</v>
      </c>
      <c r="J8618" s="3"/>
      <c r="K8618" s="77" t="e">
        <f>VLOOKUP($J$1&amp;J8618,定价因子!E:F,2,0)</f>
        <v>#N/A</v>
      </c>
      <c r="L8618" s="3"/>
      <c r="M8618" s="77" t="e">
        <f>VLOOKUP($L$1&amp;L8618,定价因子!E:F,2,0)</f>
        <v>#N/A</v>
      </c>
      <c r="N8618" s="3"/>
      <c r="O8618" s="77" t="e">
        <f>VLOOKUP($N$1&amp;N8618,定价因子!E:F,2,0)</f>
        <v>#N/A</v>
      </c>
      <c r="P8618" s="3"/>
      <c r="Q8618" s="55" t="e">
        <f>VLOOKUP($P$1&amp;P8618,定价因子!$E:$F,2,0)</f>
        <v>#N/A</v>
      </c>
      <c r="R8618" s="3"/>
      <c r="S8618" s="77" t="e">
        <f>VLOOKUP($R$1&amp;R8618,定价因子!$E:$F,2,0)</f>
        <v>#N/A</v>
      </c>
      <c r="T8618" s="61"/>
      <c r="U8618" s="63"/>
      <c r="V8618" s="63"/>
      <c r="W8618" s="63"/>
      <c r="X8618" s="3"/>
    </row>
    <row r="8619" spans="1:24">
      <c r="A8619" s="3"/>
      <c r="B8619" s="3"/>
      <c r="C8619" s="3"/>
      <c r="D8619" s="3"/>
      <c r="E8619" s="79"/>
      <c r="F8619" s="3"/>
      <c r="G8619" s="77" t="e">
        <f>VLOOKUP($F$1&amp;F8619,定价因子!E:F,2,0)</f>
        <v>#N/A</v>
      </c>
      <c r="H8619" s="3"/>
      <c r="I8619" s="77" t="e">
        <f>VLOOKUP($H$1&amp;H8619,定价因子!E:F,2,0)</f>
        <v>#N/A</v>
      </c>
      <c r="J8619" s="3"/>
      <c r="K8619" s="77" t="e">
        <f>VLOOKUP($J$1&amp;J8619,定价因子!E:F,2,0)</f>
        <v>#N/A</v>
      </c>
      <c r="L8619" s="3"/>
      <c r="M8619" s="77" t="e">
        <f>VLOOKUP($L$1&amp;L8619,定价因子!E:F,2,0)</f>
        <v>#N/A</v>
      </c>
      <c r="N8619" s="3"/>
      <c r="O8619" s="77" t="e">
        <f>VLOOKUP($N$1&amp;N8619,定价因子!E:F,2,0)</f>
        <v>#N/A</v>
      </c>
      <c r="P8619" s="3"/>
      <c r="Q8619" s="55" t="e">
        <f>VLOOKUP($P$1&amp;P8619,定价因子!$E:$F,2,0)</f>
        <v>#N/A</v>
      </c>
      <c r="R8619" s="3"/>
      <c r="S8619" s="77" t="e">
        <f>VLOOKUP($R$1&amp;R8619,定价因子!$E:$F,2,0)</f>
        <v>#N/A</v>
      </c>
      <c r="T8619" s="61"/>
      <c r="U8619" s="63"/>
      <c r="V8619" s="63"/>
      <c r="W8619" s="63"/>
      <c r="X8619" s="3"/>
    </row>
    <row r="8620" spans="1:24">
      <c r="A8620" s="3"/>
      <c r="B8620" s="3"/>
      <c r="C8620" s="3"/>
      <c r="D8620" s="3"/>
      <c r="E8620" s="79"/>
      <c r="F8620" s="3"/>
      <c r="G8620" s="77" t="e">
        <f>VLOOKUP($F$1&amp;F8620,定价因子!E:F,2,0)</f>
        <v>#N/A</v>
      </c>
      <c r="H8620" s="3"/>
      <c r="I8620" s="77" t="e">
        <f>VLOOKUP($H$1&amp;H8620,定价因子!E:F,2,0)</f>
        <v>#N/A</v>
      </c>
      <c r="J8620" s="3"/>
      <c r="K8620" s="77" t="e">
        <f>VLOOKUP($J$1&amp;J8620,定价因子!E:F,2,0)</f>
        <v>#N/A</v>
      </c>
      <c r="L8620" s="3"/>
      <c r="M8620" s="77" t="e">
        <f>VLOOKUP($L$1&amp;L8620,定价因子!E:F,2,0)</f>
        <v>#N/A</v>
      </c>
      <c r="N8620" s="3"/>
      <c r="O8620" s="77" t="e">
        <f>VLOOKUP($N$1&amp;N8620,定价因子!E:F,2,0)</f>
        <v>#N/A</v>
      </c>
      <c r="P8620" s="3"/>
      <c r="Q8620" s="55" t="e">
        <f>VLOOKUP($P$1&amp;P8620,定价因子!$E:$F,2,0)</f>
        <v>#N/A</v>
      </c>
      <c r="R8620" s="3"/>
      <c r="S8620" s="77" t="e">
        <f>VLOOKUP($R$1&amp;R8620,定价因子!$E:$F,2,0)</f>
        <v>#N/A</v>
      </c>
      <c r="T8620" s="61"/>
      <c r="U8620" s="63"/>
      <c r="V8620" s="63"/>
      <c r="W8620" s="63"/>
      <c r="X8620" s="3"/>
    </row>
    <row r="8621" spans="1:24">
      <c r="A8621" s="3"/>
      <c r="B8621" s="3"/>
      <c r="C8621" s="3"/>
      <c r="D8621" s="3"/>
      <c r="E8621" s="79"/>
      <c r="F8621" s="3"/>
      <c r="G8621" s="77" t="e">
        <f>VLOOKUP($F$1&amp;F8621,定价因子!E:F,2,0)</f>
        <v>#N/A</v>
      </c>
      <c r="H8621" s="3"/>
      <c r="I8621" s="77" t="e">
        <f>VLOOKUP($H$1&amp;H8621,定价因子!E:F,2,0)</f>
        <v>#N/A</v>
      </c>
      <c r="J8621" s="3"/>
      <c r="K8621" s="77" t="e">
        <f>VLOOKUP($J$1&amp;J8621,定价因子!E:F,2,0)</f>
        <v>#N/A</v>
      </c>
      <c r="L8621" s="3"/>
      <c r="M8621" s="77" t="e">
        <f>VLOOKUP($L$1&amp;L8621,定价因子!E:F,2,0)</f>
        <v>#N/A</v>
      </c>
      <c r="N8621" s="3"/>
      <c r="O8621" s="77" t="e">
        <f>VLOOKUP($N$1&amp;N8621,定价因子!E:F,2,0)</f>
        <v>#N/A</v>
      </c>
      <c r="P8621" s="3"/>
      <c r="Q8621" s="55" t="e">
        <f>VLOOKUP($P$1&amp;P8621,定价因子!$E:$F,2,0)</f>
        <v>#N/A</v>
      </c>
      <c r="R8621" s="3"/>
      <c r="S8621" s="77" t="e">
        <f>VLOOKUP($R$1&amp;R8621,定价因子!$E:$F,2,0)</f>
        <v>#N/A</v>
      </c>
      <c r="T8621" s="61"/>
      <c r="U8621" s="63"/>
      <c r="V8621" s="63"/>
      <c r="W8621" s="63"/>
      <c r="X8621" s="3"/>
    </row>
    <row r="8622" spans="1:24">
      <c r="A8622" s="3"/>
      <c r="B8622" s="3"/>
      <c r="C8622" s="3"/>
      <c r="D8622" s="3"/>
      <c r="E8622" s="79"/>
      <c r="F8622" s="3"/>
      <c r="G8622" s="77" t="e">
        <f>VLOOKUP($F$1&amp;F8622,定价因子!E:F,2,0)</f>
        <v>#N/A</v>
      </c>
      <c r="H8622" s="3"/>
      <c r="I8622" s="77" t="e">
        <f>VLOOKUP($H$1&amp;H8622,定价因子!E:F,2,0)</f>
        <v>#N/A</v>
      </c>
      <c r="J8622" s="3"/>
      <c r="K8622" s="77" t="e">
        <f>VLOOKUP($J$1&amp;J8622,定价因子!E:F,2,0)</f>
        <v>#N/A</v>
      </c>
      <c r="L8622" s="3"/>
      <c r="M8622" s="77" t="e">
        <f>VLOOKUP($L$1&amp;L8622,定价因子!E:F,2,0)</f>
        <v>#N/A</v>
      </c>
      <c r="N8622" s="3"/>
      <c r="O8622" s="77" t="e">
        <f>VLOOKUP($N$1&amp;N8622,定价因子!E:F,2,0)</f>
        <v>#N/A</v>
      </c>
      <c r="P8622" s="3"/>
      <c r="Q8622" s="55" t="e">
        <f>VLOOKUP($P$1&amp;P8622,定价因子!$E:$F,2,0)</f>
        <v>#N/A</v>
      </c>
      <c r="R8622" s="3"/>
      <c r="S8622" s="77" t="e">
        <f>VLOOKUP($R$1&amp;R8622,定价因子!$E:$F,2,0)</f>
        <v>#N/A</v>
      </c>
      <c r="T8622" s="61"/>
      <c r="U8622" s="63"/>
      <c r="V8622" s="63"/>
      <c r="W8622" s="63"/>
      <c r="X8622" s="3"/>
    </row>
    <row r="8623" spans="1:24">
      <c r="A8623" s="3"/>
      <c r="B8623" s="3"/>
      <c r="C8623" s="3"/>
      <c r="D8623" s="3"/>
      <c r="E8623" s="79"/>
      <c r="F8623" s="3"/>
      <c r="G8623" s="77" t="e">
        <f>VLOOKUP($F$1&amp;F8623,定价因子!E:F,2,0)</f>
        <v>#N/A</v>
      </c>
      <c r="H8623" s="3"/>
      <c r="I8623" s="77" t="e">
        <f>VLOOKUP($H$1&amp;H8623,定价因子!E:F,2,0)</f>
        <v>#N/A</v>
      </c>
      <c r="J8623" s="3"/>
      <c r="K8623" s="77" t="e">
        <f>VLOOKUP($J$1&amp;J8623,定价因子!E:F,2,0)</f>
        <v>#N/A</v>
      </c>
      <c r="L8623" s="3"/>
      <c r="M8623" s="77" t="e">
        <f>VLOOKUP($L$1&amp;L8623,定价因子!E:F,2,0)</f>
        <v>#N/A</v>
      </c>
      <c r="N8623" s="3"/>
      <c r="O8623" s="77" t="e">
        <f>VLOOKUP($N$1&amp;N8623,定价因子!E:F,2,0)</f>
        <v>#N/A</v>
      </c>
      <c r="P8623" s="3"/>
      <c r="Q8623" s="55" t="e">
        <f>VLOOKUP($P$1&amp;P8623,定价因子!$E:$F,2,0)</f>
        <v>#N/A</v>
      </c>
      <c r="R8623" s="3"/>
      <c r="S8623" s="77" t="e">
        <f>VLOOKUP($R$1&amp;R8623,定价因子!$E:$F,2,0)</f>
        <v>#N/A</v>
      </c>
      <c r="T8623" s="61"/>
      <c r="U8623" s="63"/>
      <c r="V8623" s="63"/>
      <c r="W8623" s="63"/>
      <c r="X8623" s="3"/>
    </row>
    <row r="8624" spans="1:24">
      <c r="A8624" s="3"/>
      <c r="B8624" s="3"/>
      <c r="C8624" s="3"/>
      <c r="D8624" s="3"/>
      <c r="E8624" s="79"/>
      <c r="F8624" s="3"/>
      <c r="G8624" s="77" t="e">
        <f>VLOOKUP($F$1&amp;F8624,定价因子!E:F,2,0)</f>
        <v>#N/A</v>
      </c>
      <c r="H8624" s="3"/>
      <c r="I8624" s="77" t="e">
        <f>VLOOKUP($H$1&amp;H8624,定价因子!E:F,2,0)</f>
        <v>#N/A</v>
      </c>
      <c r="J8624" s="3"/>
      <c r="K8624" s="77" t="e">
        <f>VLOOKUP($J$1&amp;J8624,定价因子!E:F,2,0)</f>
        <v>#N/A</v>
      </c>
      <c r="L8624" s="3"/>
      <c r="M8624" s="77" t="e">
        <f>VLOOKUP($L$1&amp;L8624,定价因子!E:F,2,0)</f>
        <v>#N/A</v>
      </c>
      <c r="N8624" s="3"/>
      <c r="O8624" s="77" t="e">
        <f>VLOOKUP($N$1&amp;N8624,定价因子!E:F,2,0)</f>
        <v>#N/A</v>
      </c>
      <c r="P8624" s="3"/>
      <c r="Q8624" s="55" t="e">
        <f>VLOOKUP($P$1&amp;P8624,定价因子!$E:$F,2,0)</f>
        <v>#N/A</v>
      </c>
      <c r="R8624" s="3"/>
      <c r="S8624" s="77" t="e">
        <f>VLOOKUP($R$1&amp;R8624,定价因子!$E:$F,2,0)</f>
        <v>#N/A</v>
      </c>
      <c r="T8624" s="61"/>
      <c r="U8624" s="63"/>
      <c r="V8624" s="63"/>
      <c r="W8624" s="63"/>
      <c r="X8624" s="3"/>
    </row>
    <row r="8625" spans="1:24">
      <c r="A8625" s="3"/>
      <c r="B8625" s="3"/>
      <c r="C8625" s="3"/>
      <c r="D8625" s="3"/>
      <c r="E8625" s="79"/>
      <c r="F8625" s="3"/>
      <c r="G8625" s="77" t="e">
        <f>VLOOKUP($F$1&amp;F8625,定价因子!E:F,2,0)</f>
        <v>#N/A</v>
      </c>
      <c r="H8625" s="3"/>
      <c r="I8625" s="77" t="e">
        <f>VLOOKUP($H$1&amp;H8625,定价因子!E:F,2,0)</f>
        <v>#N/A</v>
      </c>
      <c r="J8625" s="3"/>
      <c r="K8625" s="77" t="e">
        <f>VLOOKUP($J$1&amp;J8625,定价因子!E:F,2,0)</f>
        <v>#N/A</v>
      </c>
      <c r="L8625" s="3"/>
      <c r="M8625" s="77" t="e">
        <f>VLOOKUP($L$1&amp;L8625,定价因子!E:F,2,0)</f>
        <v>#N/A</v>
      </c>
      <c r="N8625" s="3"/>
      <c r="O8625" s="77" t="e">
        <f>VLOOKUP($N$1&amp;N8625,定价因子!E:F,2,0)</f>
        <v>#N/A</v>
      </c>
      <c r="P8625" s="3"/>
      <c r="Q8625" s="55" t="e">
        <f>VLOOKUP($P$1&amp;P8625,定价因子!$E:$F,2,0)</f>
        <v>#N/A</v>
      </c>
      <c r="R8625" s="3"/>
      <c r="S8625" s="77" t="e">
        <f>VLOOKUP($R$1&amp;R8625,定价因子!$E:$F,2,0)</f>
        <v>#N/A</v>
      </c>
      <c r="T8625" s="61"/>
      <c r="U8625" s="63"/>
      <c r="V8625" s="63"/>
      <c r="W8625" s="63"/>
      <c r="X8625" s="3"/>
    </row>
    <row r="8626" spans="1:24">
      <c r="A8626" s="3"/>
      <c r="B8626" s="3"/>
      <c r="C8626" s="3"/>
      <c r="D8626" s="3"/>
      <c r="E8626" s="79"/>
      <c r="F8626" s="3"/>
      <c r="G8626" s="77" t="e">
        <f>VLOOKUP($F$1&amp;F8626,定价因子!E:F,2,0)</f>
        <v>#N/A</v>
      </c>
      <c r="H8626" s="3"/>
      <c r="I8626" s="77" t="e">
        <f>VLOOKUP($H$1&amp;H8626,定价因子!E:F,2,0)</f>
        <v>#N/A</v>
      </c>
      <c r="J8626" s="3"/>
      <c r="K8626" s="77" t="e">
        <f>VLOOKUP($J$1&amp;J8626,定价因子!E:F,2,0)</f>
        <v>#N/A</v>
      </c>
      <c r="L8626" s="3"/>
      <c r="M8626" s="77" t="e">
        <f>VLOOKUP($L$1&amp;L8626,定价因子!E:F,2,0)</f>
        <v>#N/A</v>
      </c>
      <c r="N8626" s="3"/>
      <c r="O8626" s="77" t="e">
        <f>VLOOKUP($N$1&amp;N8626,定价因子!E:F,2,0)</f>
        <v>#N/A</v>
      </c>
      <c r="P8626" s="3"/>
      <c r="Q8626" s="55" t="e">
        <f>VLOOKUP($P$1&amp;P8626,定价因子!$E:$F,2,0)</f>
        <v>#N/A</v>
      </c>
      <c r="R8626" s="3"/>
      <c r="S8626" s="77" t="e">
        <f>VLOOKUP($R$1&amp;R8626,定价因子!$E:$F,2,0)</f>
        <v>#N/A</v>
      </c>
      <c r="T8626" s="61"/>
      <c r="U8626" s="63"/>
      <c r="V8626" s="63"/>
      <c r="W8626" s="63"/>
      <c r="X8626" s="3"/>
    </row>
    <row r="8627" spans="1:24">
      <c r="A8627" s="3"/>
      <c r="B8627" s="3"/>
      <c r="C8627" s="3"/>
      <c r="D8627" s="3"/>
      <c r="E8627" s="79"/>
      <c r="F8627" s="3"/>
      <c r="G8627" s="77" t="e">
        <f>VLOOKUP($F$1&amp;F8627,定价因子!E:F,2,0)</f>
        <v>#N/A</v>
      </c>
      <c r="H8627" s="3"/>
      <c r="I8627" s="77" t="e">
        <f>VLOOKUP($H$1&amp;H8627,定价因子!E:F,2,0)</f>
        <v>#N/A</v>
      </c>
      <c r="J8627" s="3"/>
      <c r="K8627" s="77" t="e">
        <f>VLOOKUP($J$1&amp;J8627,定价因子!E:F,2,0)</f>
        <v>#N/A</v>
      </c>
      <c r="L8627" s="3"/>
      <c r="M8627" s="77" t="e">
        <f>VLOOKUP($L$1&amp;L8627,定价因子!E:F,2,0)</f>
        <v>#N/A</v>
      </c>
      <c r="N8627" s="3"/>
      <c r="O8627" s="77" t="e">
        <f>VLOOKUP($N$1&amp;N8627,定价因子!E:F,2,0)</f>
        <v>#N/A</v>
      </c>
      <c r="P8627" s="3"/>
      <c r="Q8627" s="55" t="e">
        <f>VLOOKUP($P$1&amp;P8627,定价因子!$E:$F,2,0)</f>
        <v>#N/A</v>
      </c>
      <c r="R8627" s="3"/>
      <c r="S8627" s="77" t="e">
        <f>VLOOKUP($R$1&amp;R8627,定价因子!$E:$F,2,0)</f>
        <v>#N/A</v>
      </c>
      <c r="T8627" s="61"/>
      <c r="U8627" s="63"/>
      <c r="V8627" s="63"/>
      <c r="W8627" s="63"/>
      <c r="X8627" s="3"/>
    </row>
    <row r="8628" spans="1:24">
      <c r="A8628" s="3"/>
      <c r="B8628" s="3"/>
      <c r="C8628" s="3"/>
      <c r="D8628" s="3"/>
      <c r="E8628" s="79"/>
      <c r="F8628" s="3"/>
      <c r="G8628" s="77" t="e">
        <f>VLOOKUP($F$1&amp;F8628,定价因子!E:F,2,0)</f>
        <v>#N/A</v>
      </c>
      <c r="H8628" s="3"/>
      <c r="I8628" s="77" t="e">
        <f>VLOOKUP($H$1&amp;H8628,定价因子!E:F,2,0)</f>
        <v>#N/A</v>
      </c>
      <c r="J8628" s="3"/>
      <c r="K8628" s="77" t="e">
        <f>VLOOKUP($J$1&amp;J8628,定价因子!E:F,2,0)</f>
        <v>#N/A</v>
      </c>
      <c r="L8628" s="3"/>
      <c r="M8628" s="77" t="e">
        <f>VLOOKUP($L$1&amp;L8628,定价因子!E:F,2,0)</f>
        <v>#N/A</v>
      </c>
      <c r="N8628" s="3"/>
      <c r="O8628" s="77" t="e">
        <f>VLOOKUP($N$1&amp;N8628,定价因子!E:F,2,0)</f>
        <v>#N/A</v>
      </c>
      <c r="P8628" s="3"/>
      <c r="Q8628" s="55" t="e">
        <f>VLOOKUP($P$1&amp;P8628,定价因子!$E:$F,2,0)</f>
        <v>#N/A</v>
      </c>
      <c r="R8628" s="3"/>
      <c r="S8628" s="77" t="e">
        <f>VLOOKUP($R$1&amp;R8628,定价因子!$E:$F,2,0)</f>
        <v>#N/A</v>
      </c>
      <c r="T8628" s="61"/>
      <c r="U8628" s="63"/>
      <c r="V8628" s="63"/>
      <c r="W8628" s="63"/>
      <c r="X8628" s="3"/>
    </row>
    <row r="8629" spans="1:24">
      <c r="A8629" s="3"/>
      <c r="B8629" s="3"/>
      <c r="C8629" s="3"/>
      <c r="D8629" s="3"/>
      <c r="E8629" s="79"/>
      <c r="F8629" s="3"/>
      <c r="G8629" s="77" t="e">
        <f>VLOOKUP($F$1&amp;F8629,定价因子!E:F,2,0)</f>
        <v>#N/A</v>
      </c>
      <c r="H8629" s="3"/>
      <c r="I8629" s="77" t="e">
        <f>VLOOKUP($H$1&amp;H8629,定价因子!E:F,2,0)</f>
        <v>#N/A</v>
      </c>
      <c r="J8629" s="3"/>
      <c r="K8629" s="77" t="e">
        <f>VLOOKUP($J$1&amp;J8629,定价因子!E:F,2,0)</f>
        <v>#N/A</v>
      </c>
      <c r="L8629" s="3"/>
      <c r="M8629" s="77" t="e">
        <f>VLOOKUP($L$1&amp;L8629,定价因子!E:F,2,0)</f>
        <v>#N/A</v>
      </c>
      <c r="N8629" s="3"/>
      <c r="O8629" s="77" t="e">
        <f>VLOOKUP($N$1&amp;N8629,定价因子!E:F,2,0)</f>
        <v>#N/A</v>
      </c>
      <c r="P8629" s="3"/>
      <c r="Q8629" s="55" t="e">
        <f>VLOOKUP($P$1&amp;P8629,定价因子!$E:$F,2,0)</f>
        <v>#N/A</v>
      </c>
      <c r="R8629" s="3"/>
      <c r="S8629" s="77" t="e">
        <f>VLOOKUP($R$1&amp;R8629,定价因子!$E:$F,2,0)</f>
        <v>#N/A</v>
      </c>
      <c r="T8629" s="61"/>
      <c r="U8629" s="63"/>
      <c r="V8629" s="63"/>
      <c r="W8629" s="63"/>
      <c r="X8629" s="3"/>
    </row>
    <row r="8630" spans="1:24">
      <c r="A8630" s="3"/>
      <c r="B8630" s="3"/>
      <c r="C8630" s="3"/>
      <c r="D8630" s="3"/>
      <c r="E8630" s="79"/>
      <c r="F8630" s="3"/>
      <c r="G8630" s="77" t="e">
        <f>VLOOKUP($F$1&amp;F8630,定价因子!E:F,2,0)</f>
        <v>#N/A</v>
      </c>
      <c r="H8630" s="3"/>
      <c r="I8630" s="77" t="e">
        <f>VLOOKUP($H$1&amp;H8630,定价因子!E:F,2,0)</f>
        <v>#N/A</v>
      </c>
      <c r="J8630" s="3"/>
      <c r="K8630" s="77" t="e">
        <f>VLOOKUP($J$1&amp;J8630,定价因子!E:F,2,0)</f>
        <v>#N/A</v>
      </c>
      <c r="L8630" s="3"/>
      <c r="M8630" s="77" t="e">
        <f>VLOOKUP($L$1&amp;L8630,定价因子!E:F,2,0)</f>
        <v>#N/A</v>
      </c>
      <c r="N8630" s="3"/>
      <c r="O8630" s="77" t="e">
        <f>VLOOKUP($N$1&amp;N8630,定价因子!E:F,2,0)</f>
        <v>#N/A</v>
      </c>
      <c r="P8630" s="3"/>
      <c r="Q8630" s="55" t="e">
        <f>VLOOKUP($P$1&amp;P8630,定价因子!$E:$F,2,0)</f>
        <v>#N/A</v>
      </c>
      <c r="R8630" s="3"/>
      <c r="S8630" s="77" t="e">
        <f>VLOOKUP($R$1&amp;R8630,定价因子!$E:$F,2,0)</f>
        <v>#N/A</v>
      </c>
      <c r="T8630" s="61"/>
      <c r="U8630" s="63"/>
      <c r="V8630" s="63"/>
      <c r="W8630" s="63"/>
      <c r="X8630" s="3"/>
    </row>
    <row r="8631" spans="1:24">
      <c r="A8631" s="3"/>
      <c r="B8631" s="3"/>
      <c r="C8631" s="3"/>
      <c r="D8631" s="3"/>
      <c r="E8631" s="79"/>
      <c r="F8631" s="3"/>
      <c r="G8631" s="77" t="e">
        <f>VLOOKUP($F$1&amp;F8631,定价因子!E:F,2,0)</f>
        <v>#N/A</v>
      </c>
      <c r="H8631" s="3"/>
      <c r="I8631" s="77" t="e">
        <f>VLOOKUP($H$1&amp;H8631,定价因子!E:F,2,0)</f>
        <v>#N/A</v>
      </c>
      <c r="J8631" s="3"/>
      <c r="K8631" s="77" t="e">
        <f>VLOOKUP($J$1&amp;J8631,定价因子!E:F,2,0)</f>
        <v>#N/A</v>
      </c>
      <c r="L8631" s="3"/>
      <c r="M8631" s="77" t="e">
        <f>VLOOKUP($L$1&amp;L8631,定价因子!E:F,2,0)</f>
        <v>#N/A</v>
      </c>
      <c r="N8631" s="3"/>
      <c r="O8631" s="77" t="e">
        <f>VLOOKUP($N$1&amp;N8631,定价因子!E:F,2,0)</f>
        <v>#N/A</v>
      </c>
      <c r="P8631" s="3"/>
      <c r="Q8631" s="55" t="e">
        <f>VLOOKUP($P$1&amp;P8631,定价因子!$E:$F,2,0)</f>
        <v>#N/A</v>
      </c>
      <c r="R8631" s="3"/>
      <c r="S8631" s="77" t="e">
        <f>VLOOKUP($R$1&amp;R8631,定价因子!$E:$F,2,0)</f>
        <v>#N/A</v>
      </c>
      <c r="T8631" s="61"/>
      <c r="U8631" s="63"/>
      <c r="V8631" s="63"/>
      <c r="W8631" s="63"/>
      <c r="X8631" s="3"/>
    </row>
    <row r="8632" spans="1:24">
      <c r="A8632" s="3"/>
      <c r="B8632" s="3"/>
      <c r="C8632" s="3"/>
      <c r="D8632" s="3"/>
      <c r="E8632" s="79"/>
      <c r="F8632" s="3"/>
      <c r="G8632" s="77" t="e">
        <f>VLOOKUP($F$1&amp;F8632,定价因子!E:F,2,0)</f>
        <v>#N/A</v>
      </c>
      <c r="H8632" s="3"/>
      <c r="I8632" s="77" t="e">
        <f>VLOOKUP($H$1&amp;H8632,定价因子!E:F,2,0)</f>
        <v>#N/A</v>
      </c>
      <c r="J8632" s="3"/>
      <c r="K8632" s="77" t="e">
        <f>VLOOKUP($J$1&amp;J8632,定价因子!E:F,2,0)</f>
        <v>#N/A</v>
      </c>
      <c r="L8632" s="3"/>
      <c r="M8632" s="77" t="e">
        <f>VLOOKUP($L$1&amp;L8632,定价因子!E:F,2,0)</f>
        <v>#N/A</v>
      </c>
      <c r="N8632" s="3"/>
      <c r="O8632" s="77" t="e">
        <f>VLOOKUP($N$1&amp;N8632,定价因子!E:F,2,0)</f>
        <v>#N/A</v>
      </c>
      <c r="P8632" s="3"/>
      <c r="Q8632" s="55" t="e">
        <f>VLOOKUP($P$1&amp;P8632,定价因子!$E:$F,2,0)</f>
        <v>#N/A</v>
      </c>
      <c r="R8632" s="3"/>
      <c r="S8632" s="77" t="e">
        <f>VLOOKUP($R$1&amp;R8632,定价因子!$E:$F,2,0)</f>
        <v>#N/A</v>
      </c>
      <c r="T8632" s="61"/>
      <c r="U8632" s="63"/>
      <c r="V8632" s="63"/>
      <c r="W8632" s="63"/>
      <c r="X8632" s="3"/>
    </row>
    <row r="8633" spans="1:24">
      <c r="A8633" s="3"/>
      <c r="B8633" s="3"/>
      <c r="C8633" s="3"/>
      <c r="D8633" s="3"/>
      <c r="E8633" s="79"/>
      <c r="F8633" s="3"/>
      <c r="G8633" s="77" t="e">
        <f>VLOOKUP($F$1&amp;F8633,定价因子!E:F,2,0)</f>
        <v>#N/A</v>
      </c>
      <c r="H8633" s="3"/>
      <c r="I8633" s="77" t="e">
        <f>VLOOKUP($H$1&amp;H8633,定价因子!E:F,2,0)</f>
        <v>#N/A</v>
      </c>
      <c r="J8633" s="3"/>
      <c r="K8633" s="77" t="e">
        <f>VLOOKUP($J$1&amp;J8633,定价因子!E:F,2,0)</f>
        <v>#N/A</v>
      </c>
      <c r="L8633" s="3"/>
      <c r="M8633" s="77" t="e">
        <f>VLOOKUP($L$1&amp;L8633,定价因子!E:F,2,0)</f>
        <v>#N/A</v>
      </c>
      <c r="N8633" s="3"/>
      <c r="O8633" s="77" t="e">
        <f>VLOOKUP($N$1&amp;N8633,定价因子!E:F,2,0)</f>
        <v>#N/A</v>
      </c>
      <c r="P8633" s="3"/>
      <c r="Q8633" s="55" t="e">
        <f>VLOOKUP($P$1&amp;P8633,定价因子!$E:$F,2,0)</f>
        <v>#N/A</v>
      </c>
      <c r="R8633" s="3"/>
      <c r="S8633" s="77" t="e">
        <f>VLOOKUP($R$1&amp;R8633,定价因子!$E:$F,2,0)</f>
        <v>#N/A</v>
      </c>
      <c r="T8633" s="61"/>
      <c r="U8633" s="63"/>
      <c r="V8633" s="63"/>
      <c r="W8633" s="63"/>
      <c r="X8633" s="3"/>
    </row>
    <row r="8634" spans="1:24">
      <c r="A8634" s="3"/>
      <c r="B8634" s="3"/>
      <c r="C8634" s="3"/>
      <c r="D8634" s="3"/>
      <c r="E8634" s="79"/>
      <c r="F8634" s="3"/>
      <c r="G8634" s="77" t="e">
        <f>VLOOKUP($F$1&amp;F8634,定价因子!E:F,2,0)</f>
        <v>#N/A</v>
      </c>
      <c r="H8634" s="3"/>
      <c r="I8634" s="77" t="e">
        <f>VLOOKUP($H$1&amp;H8634,定价因子!E:F,2,0)</f>
        <v>#N/A</v>
      </c>
      <c r="J8634" s="3"/>
      <c r="K8634" s="77" t="e">
        <f>VLOOKUP($J$1&amp;J8634,定价因子!E:F,2,0)</f>
        <v>#N/A</v>
      </c>
      <c r="L8634" s="3"/>
      <c r="M8634" s="77" t="e">
        <f>VLOOKUP($L$1&amp;L8634,定价因子!E:F,2,0)</f>
        <v>#N/A</v>
      </c>
      <c r="N8634" s="3"/>
      <c r="O8634" s="77" t="e">
        <f>VLOOKUP($N$1&amp;N8634,定价因子!E:F,2,0)</f>
        <v>#N/A</v>
      </c>
      <c r="P8634" s="3"/>
      <c r="Q8634" s="55" t="e">
        <f>VLOOKUP($P$1&amp;P8634,定价因子!$E:$F,2,0)</f>
        <v>#N/A</v>
      </c>
      <c r="R8634" s="3"/>
      <c r="S8634" s="77" t="e">
        <f>VLOOKUP($R$1&amp;R8634,定价因子!$E:$F,2,0)</f>
        <v>#N/A</v>
      </c>
      <c r="T8634" s="61"/>
      <c r="U8634" s="63"/>
      <c r="V8634" s="63"/>
      <c r="W8634" s="63"/>
      <c r="X8634" s="3"/>
    </row>
    <row r="8635" spans="1:24">
      <c r="A8635" s="3"/>
      <c r="B8635" s="3"/>
      <c r="C8635" s="3"/>
      <c r="D8635" s="3"/>
      <c r="E8635" s="79"/>
      <c r="F8635" s="3"/>
      <c r="G8635" s="77" t="e">
        <f>VLOOKUP($F$1&amp;F8635,定价因子!E:F,2,0)</f>
        <v>#N/A</v>
      </c>
      <c r="H8635" s="3"/>
      <c r="I8635" s="77" t="e">
        <f>VLOOKUP($H$1&amp;H8635,定价因子!E:F,2,0)</f>
        <v>#N/A</v>
      </c>
      <c r="J8635" s="3"/>
      <c r="K8635" s="77" t="e">
        <f>VLOOKUP($J$1&amp;J8635,定价因子!E:F,2,0)</f>
        <v>#N/A</v>
      </c>
      <c r="L8635" s="3"/>
      <c r="M8635" s="77" t="e">
        <f>VLOOKUP($L$1&amp;L8635,定价因子!E:F,2,0)</f>
        <v>#N/A</v>
      </c>
      <c r="N8635" s="3"/>
      <c r="O8635" s="77" t="e">
        <f>VLOOKUP($N$1&amp;N8635,定价因子!E:F,2,0)</f>
        <v>#N/A</v>
      </c>
      <c r="P8635" s="3"/>
      <c r="Q8635" s="55" t="e">
        <f>VLOOKUP($P$1&amp;P8635,定价因子!$E:$F,2,0)</f>
        <v>#N/A</v>
      </c>
      <c r="R8635" s="3"/>
      <c r="S8635" s="77" t="e">
        <f>VLOOKUP($R$1&amp;R8635,定价因子!$E:$F,2,0)</f>
        <v>#N/A</v>
      </c>
      <c r="T8635" s="61"/>
      <c r="U8635" s="63"/>
      <c r="V8635" s="63"/>
      <c r="W8635" s="63"/>
      <c r="X8635" s="3"/>
    </row>
    <row r="8636" spans="1:24">
      <c r="A8636" s="3"/>
      <c r="B8636" s="3"/>
      <c r="C8636" s="3"/>
      <c r="D8636" s="3"/>
      <c r="E8636" s="79"/>
      <c r="F8636" s="3"/>
      <c r="G8636" s="77" t="e">
        <f>VLOOKUP($F$1&amp;F8636,定价因子!E:F,2,0)</f>
        <v>#N/A</v>
      </c>
      <c r="H8636" s="3"/>
      <c r="I8636" s="77" t="e">
        <f>VLOOKUP($H$1&amp;H8636,定价因子!E:F,2,0)</f>
        <v>#N/A</v>
      </c>
      <c r="J8636" s="3"/>
      <c r="K8636" s="77" t="e">
        <f>VLOOKUP($J$1&amp;J8636,定价因子!E:F,2,0)</f>
        <v>#N/A</v>
      </c>
      <c r="L8636" s="3"/>
      <c r="M8636" s="77" t="e">
        <f>VLOOKUP($L$1&amp;L8636,定价因子!E:F,2,0)</f>
        <v>#N/A</v>
      </c>
      <c r="N8636" s="3"/>
      <c r="O8636" s="77" t="e">
        <f>VLOOKUP($N$1&amp;N8636,定价因子!E:F,2,0)</f>
        <v>#N/A</v>
      </c>
      <c r="P8636" s="3"/>
      <c r="Q8636" s="55" t="e">
        <f>VLOOKUP($P$1&amp;P8636,定价因子!$E:$F,2,0)</f>
        <v>#N/A</v>
      </c>
      <c r="R8636" s="3"/>
      <c r="S8636" s="77" t="e">
        <f>VLOOKUP($R$1&amp;R8636,定价因子!$E:$F,2,0)</f>
        <v>#N/A</v>
      </c>
      <c r="T8636" s="61"/>
      <c r="U8636" s="63"/>
      <c r="V8636" s="63"/>
      <c r="W8636" s="63"/>
      <c r="X8636" s="3"/>
    </row>
    <row r="8637" spans="1:24">
      <c r="A8637" s="3"/>
      <c r="B8637" s="3"/>
      <c r="C8637" s="3"/>
      <c r="D8637" s="3"/>
      <c r="E8637" s="79"/>
      <c r="F8637" s="3"/>
      <c r="G8637" s="77" t="e">
        <f>VLOOKUP($F$1&amp;F8637,定价因子!E:F,2,0)</f>
        <v>#N/A</v>
      </c>
      <c r="H8637" s="3"/>
      <c r="I8637" s="77" t="e">
        <f>VLOOKUP($H$1&amp;H8637,定价因子!E:F,2,0)</f>
        <v>#N/A</v>
      </c>
      <c r="J8637" s="3"/>
      <c r="K8637" s="77" t="e">
        <f>VLOOKUP($J$1&amp;J8637,定价因子!E:F,2,0)</f>
        <v>#N/A</v>
      </c>
      <c r="L8637" s="3"/>
      <c r="M8637" s="77" t="e">
        <f>VLOOKUP($L$1&amp;L8637,定价因子!E:F,2,0)</f>
        <v>#N/A</v>
      </c>
      <c r="N8637" s="3"/>
      <c r="O8637" s="77" t="e">
        <f>VLOOKUP($N$1&amp;N8637,定价因子!E:F,2,0)</f>
        <v>#N/A</v>
      </c>
      <c r="P8637" s="3"/>
      <c r="Q8637" s="55" t="e">
        <f>VLOOKUP($P$1&amp;P8637,定价因子!$E:$F,2,0)</f>
        <v>#N/A</v>
      </c>
      <c r="R8637" s="3"/>
      <c r="S8637" s="77" t="e">
        <f>VLOOKUP($R$1&amp;R8637,定价因子!$E:$F,2,0)</f>
        <v>#N/A</v>
      </c>
      <c r="T8637" s="61"/>
      <c r="U8637" s="63"/>
      <c r="V8637" s="63"/>
      <c r="W8637" s="63"/>
      <c r="X8637" s="3"/>
    </row>
    <row r="8638" spans="1:24">
      <c r="A8638" s="3"/>
      <c r="B8638" s="3"/>
      <c r="C8638" s="3"/>
      <c r="D8638" s="3"/>
      <c r="E8638" s="79"/>
      <c r="F8638" s="3"/>
      <c r="G8638" s="77" t="e">
        <f>VLOOKUP($F$1&amp;F8638,定价因子!E:F,2,0)</f>
        <v>#N/A</v>
      </c>
      <c r="H8638" s="3"/>
      <c r="I8638" s="77" t="e">
        <f>VLOOKUP($H$1&amp;H8638,定价因子!E:F,2,0)</f>
        <v>#N/A</v>
      </c>
      <c r="J8638" s="3"/>
      <c r="K8638" s="77" t="e">
        <f>VLOOKUP($J$1&amp;J8638,定价因子!E:F,2,0)</f>
        <v>#N/A</v>
      </c>
      <c r="L8638" s="3"/>
      <c r="M8638" s="77" t="e">
        <f>VLOOKUP($L$1&amp;L8638,定价因子!E:F,2,0)</f>
        <v>#N/A</v>
      </c>
      <c r="N8638" s="3"/>
      <c r="O8638" s="77" t="e">
        <f>VLOOKUP($N$1&amp;N8638,定价因子!E:F,2,0)</f>
        <v>#N/A</v>
      </c>
      <c r="P8638" s="3"/>
      <c r="Q8638" s="55" t="e">
        <f>VLOOKUP($P$1&amp;P8638,定价因子!$E:$F,2,0)</f>
        <v>#N/A</v>
      </c>
      <c r="R8638" s="3"/>
      <c r="S8638" s="77" t="e">
        <f>VLOOKUP($R$1&amp;R8638,定价因子!$E:$F,2,0)</f>
        <v>#N/A</v>
      </c>
      <c r="T8638" s="61"/>
      <c r="U8638" s="63"/>
      <c r="V8638" s="63"/>
      <c r="W8638" s="63"/>
      <c r="X8638" s="3"/>
    </row>
    <row r="8639" spans="1:24">
      <c r="A8639" s="3"/>
      <c r="B8639" s="3"/>
      <c r="C8639" s="3"/>
      <c r="D8639" s="3"/>
      <c r="E8639" s="79"/>
      <c r="F8639" s="3"/>
      <c r="G8639" s="77" t="e">
        <f>VLOOKUP($F$1&amp;F8639,定价因子!E:F,2,0)</f>
        <v>#N/A</v>
      </c>
      <c r="H8639" s="3"/>
      <c r="I8639" s="77" t="e">
        <f>VLOOKUP($H$1&amp;H8639,定价因子!E:F,2,0)</f>
        <v>#N/A</v>
      </c>
      <c r="J8639" s="3"/>
      <c r="K8639" s="77" t="e">
        <f>VLOOKUP($J$1&amp;J8639,定价因子!E:F,2,0)</f>
        <v>#N/A</v>
      </c>
      <c r="L8639" s="3"/>
      <c r="M8639" s="77" t="e">
        <f>VLOOKUP($L$1&amp;L8639,定价因子!E:F,2,0)</f>
        <v>#N/A</v>
      </c>
      <c r="N8639" s="3"/>
      <c r="O8639" s="77" t="e">
        <f>VLOOKUP($N$1&amp;N8639,定价因子!E:F,2,0)</f>
        <v>#N/A</v>
      </c>
      <c r="P8639" s="3"/>
      <c r="Q8639" s="55" t="e">
        <f>VLOOKUP($P$1&amp;P8639,定价因子!$E:$F,2,0)</f>
        <v>#N/A</v>
      </c>
      <c r="R8639" s="3"/>
      <c r="S8639" s="77" t="e">
        <f>VLOOKUP($R$1&amp;R8639,定价因子!$E:$F,2,0)</f>
        <v>#N/A</v>
      </c>
      <c r="T8639" s="61"/>
      <c r="U8639" s="63"/>
      <c r="V8639" s="63"/>
      <c r="W8639" s="63"/>
      <c r="X8639" s="3"/>
    </row>
    <row r="8640" spans="1:24">
      <c r="A8640" s="3"/>
      <c r="B8640" s="3"/>
      <c r="C8640" s="3"/>
      <c r="D8640" s="3"/>
      <c r="E8640" s="79"/>
      <c r="F8640" s="3"/>
      <c r="G8640" s="77" t="e">
        <f>VLOOKUP($F$1&amp;F8640,定价因子!E:F,2,0)</f>
        <v>#N/A</v>
      </c>
      <c r="H8640" s="3"/>
      <c r="I8640" s="77" t="e">
        <f>VLOOKUP($H$1&amp;H8640,定价因子!E:F,2,0)</f>
        <v>#N/A</v>
      </c>
      <c r="J8640" s="3"/>
      <c r="K8640" s="77" t="e">
        <f>VLOOKUP($J$1&amp;J8640,定价因子!E:F,2,0)</f>
        <v>#N/A</v>
      </c>
      <c r="L8640" s="3"/>
      <c r="M8640" s="77" t="e">
        <f>VLOOKUP($L$1&amp;L8640,定价因子!E:F,2,0)</f>
        <v>#N/A</v>
      </c>
      <c r="N8640" s="3"/>
      <c r="O8640" s="77" t="e">
        <f>VLOOKUP($N$1&amp;N8640,定价因子!E:F,2,0)</f>
        <v>#N/A</v>
      </c>
      <c r="P8640" s="3"/>
      <c r="Q8640" s="55" t="e">
        <f>VLOOKUP($P$1&amp;P8640,定价因子!$E:$F,2,0)</f>
        <v>#N/A</v>
      </c>
      <c r="R8640" s="3"/>
      <c r="S8640" s="77" t="e">
        <f>VLOOKUP($R$1&amp;R8640,定价因子!$E:$F,2,0)</f>
        <v>#N/A</v>
      </c>
      <c r="T8640" s="61"/>
      <c r="U8640" s="63"/>
      <c r="V8640" s="63"/>
      <c r="W8640" s="63"/>
      <c r="X8640" s="3"/>
    </row>
    <row r="8641" spans="1:24">
      <c r="A8641" s="3"/>
      <c r="B8641" s="3"/>
      <c r="C8641" s="3"/>
      <c r="D8641" s="3"/>
      <c r="E8641" s="79"/>
      <c r="F8641" s="3"/>
      <c r="G8641" s="77" t="e">
        <f>VLOOKUP($F$1&amp;F8641,定价因子!E:F,2,0)</f>
        <v>#N/A</v>
      </c>
      <c r="H8641" s="3"/>
      <c r="I8641" s="77" t="e">
        <f>VLOOKUP($H$1&amp;H8641,定价因子!E:F,2,0)</f>
        <v>#N/A</v>
      </c>
      <c r="J8641" s="3"/>
      <c r="K8641" s="77" t="e">
        <f>VLOOKUP($J$1&amp;J8641,定价因子!E:F,2,0)</f>
        <v>#N/A</v>
      </c>
      <c r="L8641" s="3"/>
      <c r="M8641" s="77" t="e">
        <f>VLOOKUP($L$1&amp;L8641,定价因子!E:F,2,0)</f>
        <v>#N/A</v>
      </c>
      <c r="N8641" s="3"/>
      <c r="O8641" s="77" t="e">
        <f>VLOOKUP($N$1&amp;N8641,定价因子!E:F,2,0)</f>
        <v>#N/A</v>
      </c>
      <c r="P8641" s="3"/>
      <c r="Q8641" s="55" t="e">
        <f>VLOOKUP($P$1&amp;P8641,定价因子!$E:$F,2,0)</f>
        <v>#N/A</v>
      </c>
      <c r="R8641" s="3"/>
      <c r="S8641" s="77" t="e">
        <f>VLOOKUP($R$1&amp;R8641,定价因子!$E:$F,2,0)</f>
        <v>#N/A</v>
      </c>
      <c r="T8641" s="61"/>
      <c r="U8641" s="63"/>
      <c r="V8641" s="63"/>
      <c r="W8641" s="63"/>
      <c r="X8641" s="3"/>
    </row>
    <row r="8642" spans="1:24">
      <c r="A8642" s="3"/>
      <c r="B8642" s="3"/>
      <c r="C8642" s="3"/>
      <c r="D8642" s="3"/>
      <c r="E8642" s="79"/>
      <c r="F8642" s="3"/>
      <c r="G8642" s="77" t="e">
        <f>VLOOKUP($F$1&amp;F8642,定价因子!E:F,2,0)</f>
        <v>#N/A</v>
      </c>
      <c r="H8642" s="3"/>
      <c r="I8642" s="77" t="e">
        <f>VLOOKUP($H$1&amp;H8642,定价因子!E:F,2,0)</f>
        <v>#N/A</v>
      </c>
      <c r="J8642" s="3"/>
      <c r="K8642" s="77" t="e">
        <f>VLOOKUP($J$1&amp;J8642,定价因子!E:F,2,0)</f>
        <v>#N/A</v>
      </c>
      <c r="L8642" s="3"/>
      <c r="M8642" s="77" t="e">
        <f>VLOOKUP($L$1&amp;L8642,定价因子!E:F,2,0)</f>
        <v>#N/A</v>
      </c>
      <c r="N8642" s="3"/>
      <c r="O8642" s="77" t="e">
        <f>VLOOKUP($N$1&amp;N8642,定价因子!E:F,2,0)</f>
        <v>#N/A</v>
      </c>
      <c r="P8642" s="3"/>
      <c r="Q8642" s="55" t="e">
        <f>VLOOKUP($P$1&amp;P8642,定价因子!$E:$F,2,0)</f>
        <v>#N/A</v>
      </c>
      <c r="R8642" s="3"/>
      <c r="S8642" s="77" t="e">
        <f>VLOOKUP($R$1&amp;R8642,定价因子!$E:$F,2,0)</f>
        <v>#N/A</v>
      </c>
      <c r="T8642" s="61"/>
      <c r="U8642" s="63"/>
      <c r="V8642" s="63"/>
      <c r="W8642" s="63"/>
      <c r="X8642" s="3"/>
    </row>
    <row r="8643" spans="1:24">
      <c r="A8643" s="3"/>
      <c r="B8643" s="3"/>
      <c r="C8643" s="3"/>
      <c r="D8643" s="3"/>
      <c r="E8643" s="79"/>
      <c r="F8643" s="3"/>
      <c r="G8643" s="77" t="e">
        <f>VLOOKUP($F$1&amp;F8643,定价因子!E:F,2,0)</f>
        <v>#N/A</v>
      </c>
      <c r="H8643" s="3"/>
      <c r="I8643" s="77" t="e">
        <f>VLOOKUP($H$1&amp;H8643,定价因子!E:F,2,0)</f>
        <v>#N/A</v>
      </c>
      <c r="J8643" s="3"/>
      <c r="K8643" s="77" t="e">
        <f>VLOOKUP($J$1&amp;J8643,定价因子!E:F,2,0)</f>
        <v>#N/A</v>
      </c>
      <c r="L8643" s="3"/>
      <c r="M8643" s="77" t="e">
        <f>VLOOKUP($L$1&amp;L8643,定价因子!E:F,2,0)</f>
        <v>#N/A</v>
      </c>
      <c r="N8643" s="3"/>
      <c r="O8643" s="77" t="e">
        <f>VLOOKUP($N$1&amp;N8643,定价因子!E:F,2,0)</f>
        <v>#N/A</v>
      </c>
      <c r="P8643" s="3"/>
      <c r="Q8643" s="55" t="e">
        <f>VLOOKUP($P$1&amp;P8643,定价因子!$E:$F,2,0)</f>
        <v>#N/A</v>
      </c>
      <c r="R8643" s="3"/>
      <c r="S8643" s="77" t="e">
        <f>VLOOKUP($R$1&amp;R8643,定价因子!$E:$F,2,0)</f>
        <v>#N/A</v>
      </c>
      <c r="T8643" s="61"/>
      <c r="U8643" s="63"/>
      <c r="V8643" s="63"/>
      <c r="W8643" s="63"/>
      <c r="X8643" s="3"/>
    </row>
    <row r="8644" spans="1:24">
      <c r="A8644" s="3"/>
      <c r="B8644" s="3"/>
      <c r="C8644" s="3"/>
      <c r="D8644" s="3"/>
      <c r="E8644" s="79"/>
      <c r="F8644" s="3"/>
      <c r="G8644" s="77" t="e">
        <f>VLOOKUP($F$1&amp;F8644,定价因子!E:F,2,0)</f>
        <v>#N/A</v>
      </c>
      <c r="H8644" s="3"/>
      <c r="I8644" s="77" t="e">
        <f>VLOOKUP($H$1&amp;H8644,定价因子!E:F,2,0)</f>
        <v>#N/A</v>
      </c>
      <c r="J8644" s="3"/>
      <c r="K8644" s="77" t="e">
        <f>VLOOKUP($J$1&amp;J8644,定价因子!E:F,2,0)</f>
        <v>#N/A</v>
      </c>
      <c r="L8644" s="3"/>
      <c r="M8644" s="77" t="e">
        <f>VLOOKUP($L$1&amp;L8644,定价因子!E:F,2,0)</f>
        <v>#N/A</v>
      </c>
      <c r="N8644" s="3"/>
      <c r="O8644" s="77" t="e">
        <f>VLOOKUP($N$1&amp;N8644,定价因子!E:F,2,0)</f>
        <v>#N/A</v>
      </c>
      <c r="P8644" s="3"/>
      <c r="Q8644" s="55" t="e">
        <f>VLOOKUP($P$1&amp;P8644,定价因子!$E:$F,2,0)</f>
        <v>#N/A</v>
      </c>
      <c r="R8644" s="3"/>
      <c r="S8644" s="77" t="e">
        <f>VLOOKUP($R$1&amp;R8644,定价因子!$E:$F,2,0)</f>
        <v>#N/A</v>
      </c>
      <c r="T8644" s="61"/>
      <c r="U8644" s="63"/>
      <c r="V8644" s="63"/>
      <c r="W8644" s="63"/>
      <c r="X8644" s="3"/>
    </row>
    <row r="8645" spans="1:24">
      <c r="A8645" s="3"/>
      <c r="B8645" s="3"/>
      <c r="C8645" s="3"/>
      <c r="D8645" s="3"/>
      <c r="E8645" s="79"/>
      <c r="F8645" s="3"/>
      <c r="G8645" s="77" t="e">
        <f>VLOOKUP($F$1&amp;F8645,定价因子!E:F,2,0)</f>
        <v>#N/A</v>
      </c>
      <c r="H8645" s="3"/>
      <c r="I8645" s="77" t="e">
        <f>VLOOKUP($H$1&amp;H8645,定价因子!E:F,2,0)</f>
        <v>#N/A</v>
      </c>
      <c r="J8645" s="3"/>
      <c r="K8645" s="77" t="e">
        <f>VLOOKUP($J$1&amp;J8645,定价因子!E:F,2,0)</f>
        <v>#N/A</v>
      </c>
      <c r="L8645" s="3"/>
      <c r="M8645" s="77" t="e">
        <f>VLOOKUP($L$1&amp;L8645,定价因子!E:F,2,0)</f>
        <v>#N/A</v>
      </c>
      <c r="N8645" s="3"/>
      <c r="O8645" s="77" t="e">
        <f>VLOOKUP($N$1&amp;N8645,定价因子!E:F,2,0)</f>
        <v>#N/A</v>
      </c>
      <c r="P8645" s="3"/>
      <c r="Q8645" s="55" t="e">
        <f>VLOOKUP($P$1&amp;P8645,定价因子!$E:$F,2,0)</f>
        <v>#N/A</v>
      </c>
      <c r="R8645" s="3"/>
      <c r="S8645" s="77" t="e">
        <f>VLOOKUP($R$1&amp;R8645,定价因子!$E:$F,2,0)</f>
        <v>#N/A</v>
      </c>
      <c r="T8645" s="61"/>
      <c r="U8645" s="63"/>
      <c r="V8645" s="63"/>
      <c r="W8645" s="63"/>
      <c r="X8645" s="3"/>
    </row>
    <row r="8646" spans="1:24">
      <c r="A8646" s="3"/>
      <c r="B8646" s="3"/>
      <c r="C8646" s="3"/>
      <c r="D8646" s="3"/>
      <c r="E8646" s="79"/>
      <c r="F8646" s="3"/>
      <c r="G8646" s="77" t="e">
        <f>VLOOKUP($F$1&amp;F8646,定价因子!E:F,2,0)</f>
        <v>#N/A</v>
      </c>
      <c r="H8646" s="3"/>
      <c r="I8646" s="77" t="e">
        <f>VLOOKUP($H$1&amp;H8646,定价因子!E:F,2,0)</f>
        <v>#N/A</v>
      </c>
      <c r="J8646" s="3"/>
      <c r="K8646" s="77" t="e">
        <f>VLOOKUP($J$1&amp;J8646,定价因子!E:F,2,0)</f>
        <v>#N/A</v>
      </c>
      <c r="L8646" s="3"/>
      <c r="M8646" s="77" t="e">
        <f>VLOOKUP($L$1&amp;L8646,定价因子!E:F,2,0)</f>
        <v>#N/A</v>
      </c>
      <c r="N8646" s="3"/>
      <c r="O8646" s="77" t="e">
        <f>VLOOKUP($N$1&amp;N8646,定价因子!E:F,2,0)</f>
        <v>#N/A</v>
      </c>
      <c r="P8646" s="3"/>
      <c r="Q8646" s="55" t="e">
        <f>VLOOKUP($P$1&amp;P8646,定价因子!$E:$F,2,0)</f>
        <v>#N/A</v>
      </c>
      <c r="R8646" s="3"/>
      <c r="S8646" s="77" t="e">
        <f>VLOOKUP($R$1&amp;R8646,定价因子!$E:$F,2,0)</f>
        <v>#N/A</v>
      </c>
      <c r="T8646" s="61"/>
      <c r="U8646" s="63"/>
      <c r="V8646" s="63"/>
      <c r="W8646" s="63"/>
      <c r="X8646" s="3"/>
    </row>
    <row r="8647" spans="1:24">
      <c r="A8647" s="3"/>
      <c r="B8647" s="3"/>
      <c r="C8647" s="3"/>
      <c r="D8647" s="3"/>
      <c r="E8647" s="79"/>
      <c r="F8647" s="3"/>
      <c r="G8647" s="77" t="e">
        <f>VLOOKUP($F$1&amp;F8647,定价因子!E:F,2,0)</f>
        <v>#N/A</v>
      </c>
      <c r="H8647" s="3"/>
      <c r="I8647" s="77" t="e">
        <f>VLOOKUP($H$1&amp;H8647,定价因子!E:F,2,0)</f>
        <v>#N/A</v>
      </c>
      <c r="J8647" s="3"/>
      <c r="K8647" s="77" t="e">
        <f>VLOOKUP($J$1&amp;J8647,定价因子!E:F,2,0)</f>
        <v>#N/A</v>
      </c>
      <c r="L8647" s="3"/>
      <c r="M8647" s="77" t="e">
        <f>VLOOKUP($L$1&amp;L8647,定价因子!E:F,2,0)</f>
        <v>#N/A</v>
      </c>
      <c r="N8647" s="3"/>
      <c r="O8647" s="77" t="e">
        <f>VLOOKUP($N$1&amp;N8647,定价因子!E:F,2,0)</f>
        <v>#N/A</v>
      </c>
      <c r="P8647" s="3"/>
      <c r="Q8647" s="55" t="e">
        <f>VLOOKUP($P$1&amp;P8647,定价因子!$E:$F,2,0)</f>
        <v>#N/A</v>
      </c>
      <c r="R8647" s="3"/>
      <c r="S8647" s="77" t="e">
        <f>VLOOKUP($R$1&amp;R8647,定价因子!$E:$F,2,0)</f>
        <v>#N/A</v>
      </c>
      <c r="T8647" s="61"/>
      <c r="U8647" s="63"/>
      <c r="V8647" s="63"/>
      <c r="W8647" s="63"/>
      <c r="X8647" s="3"/>
    </row>
    <row r="8648" spans="1:24">
      <c r="A8648" s="3"/>
      <c r="B8648" s="3"/>
      <c r="C8648" s="3"/>
      <c r="D8648" s="3"/>
      <c r="E8648" s="79"/>
      <c r="F8648" s="3"/>
      <c r="G8648" s="77" t="e">
        <f>VLOOKUP($F$1&amp;F8648,定价因子!E:F,2,0)</f>
        <v>#N/A</v>
      </c>
      <c r="H8648" s="3"/>
      <c r="I8648" s="77" t="e">
        <f>VLOOKUP($H$1&amp;H8648,定价因子!E:F,2,0)</f>
        <v>#N/A</v>
      </c>
      <c r="J8648" s="3"/>
      <c r="K8648" s="77" t="e">
        <f>VLOOKUP($J$1&amp;J8648,定价因子!E:F,2,0)</f>
        <v>#N/A</v>
      </c>
      <c r="L8648" s="3"/>
      <c r="M8648" s="77" t="e">
        <f>VLOOKUP($L$1&amp;L8648,定价因子!E:F,2,0)</f>
        <v>#N/A</v>
      </c>
      <c r="N8648" s="3"/>
      <c r="O8648" s="77" t="e">
        <f>VLOOKUP($N$1&amp;N8648,定价因子!E:F,2,0)</f>
        <v>#N/A</v>
      </c>
      <c r="P8648" s="3"/>
      <c r="Q8648" s="55" t="e">
        <f>VLOOKUP($P$1&amp;P8648,定价因子!$E:$F,2,0)</f>
        <v>#N/A</v>
      </c>
      <c r="R8648" s="3"/>
      <c r="S8648" s="77" t="e">
        <f>VLOOKUP($R$1&amp;R8648,定价因子!$E:$F,2,0)</f>
        <v>#N/A</v>
      </c>
      <c r="T8648" s="61"/>
      <c r="U8648" s="63"/>
      <c r="V8648" s="63"/>
      <c r="W8648" s="63"/>
      <c r="X8648" s="3"/>
    </row>
    <row r="8649" spans="1:24">
      <c r="A8649" s="3"/>
      <c r="B8649" s="3"/>
      <c r="C8649" s="3"/>
      <c r="D8649" s="3"/>
      <c r="E8649" s="79"/>
      <c r="F8649" s="3"/>
      <c r="G8649" s="77" t="e">
        <f>VLOOKUP($F$1&amp;F8649,定价因子!E:F,2,0)</f>
        <v>#N/A</v>
      </c>
      <c r="H8649" s="3"/>
      <c r="I8649" s="77" t="e">
        <f>VLOOKUP($H$1&amp;H8649,定价因子!E:F,2,0)</f>
        <v>#N/A</v>
      </c>
      <c r="J8649" s="3"/>
      <c r="K8649" s="77" t="e">
        <f>VLOOKUP($J$1&amp;J8649,定价因子!E:F,2,0)</f>
        <v>#N/A</v>
      </c>
      <c r="L8649" s="3"/>
      <c r="M8649" s="77" t="e">
        <f>VLOOKUP($L$1&amp;L8649,定价因子!E:F,2,0)</f>
        <v>#N/A</v>
      </c>
      <c r="N8649" s="3"/>
      <c r="O8649" s="77" t="e">
        <f>VLOOKUP($N$1&amp;N8649,定价因子!E:F,2,0)</f>
        <v>#N/A</v>
      </c>
      <c r="P8649" s="3"/>
      <c r="Q8649" s="55" t="e">
        <f>VLOOKUP($P$1&amp;P8649,定价因子!$E:$F,2,0)</f>
        <v>#N/A</v>
      </c>
      <c r="R8649" s="3"/>
      <c r="S8649" s="77" t="e">
        <f>VLOOKUP($R$1&amp;R8649,定价因子!$E:$F,2,0)</f>
        <v>#N/A</v>
      </c>
      <c r="T8649" s="61"/>
      <c r="U8649" s="63"/>
      <c r="V8649" s="63"/>
      <c r="W8649" s="63"/>
      <c r="X8649" s="3"/>
    </row>
    <row r="8650" spans="1:24">
      <c r="A8650" s="3"/>
      <c r="B8650" s="3"/>
      <c r="C8650" s="3"/>
      <c r="D8650" s="3"/>
      <c r="E8650" s="79"/>
      <c r="F8650" s="3"/>
      <c r="G8650" s="77" t="e">
        <f>VLOOKUP($F$1&amp;F8650,定价因子!E:F,2,0)</f>
        <v>#N/A</v>
      </c>
      <c r="H8650" s="3"/>
      <c r="I8650" s="77" t="e">
        <f>VLOOKUP($H$1&amp;H8650,定价因子!E:F,2,0)</f>
        <v>#N/A</v>
      </c>
      <c r="J8650" s="3"/>
      <c r="K8650" s="77" t="e">
        <f>VLOOKUP($J$1&amp;J8650,定价因子!E:F,2,0)</f>
        <v>#N/A</v>
      </c>
      <c r="L8650" s="3"/>
      <c r="M8650" s="77" t="e">
        <f>VLOOKUP($L$1&amp;L8650,定价因子!E:F,2,0)</f>
        <v>#N/A</v>
      </c>
      <c r="N8650" s="3"/>
      <c r="O8650" s="77" t="e">
        <f>VLOOKUP($N$1&amp;N8650,定价因子!E:F,2,0)</f>
        <v>#N/A</v>
      </c>
      <c r="P8650" s="3"/>
      <c r="Q8650" s="55" t="e">
        <f>VLOOKUP($P$1&amp;P8650,定价因子!$E:$F,2,0)</f>
        <v>#N/A</v>
      </c>
      <c r="R8650" s="3"/>
      <c r="S8650" s="77" t="e">
        <f>VLOOKUP($R$1&amp;R8650,定价因子!$E:$F,2,0)</f>
        <v>#N/A</v>
      </c>
      <c r="T8650" s="61"/>
      <c r="U8650" s="63"/>
      <c r="V8650" s="63"/>
      <c r="W8650" s="63"/>
      <c r="X8650" s="3"/>
    </row>
    <row r="8651" spans="1:24">
      <c r="A8651" s="3"/>
      <c r="B8651" s="3"/>
      <c r="C8651" s="3"/>
      <c r="D8651" s="3"/>
      <c r="E8651" s="79"/>
      <c r="F8651" s="3"/>
      <c r="G8651" s="77" t="e">
        <f>VLOOKUP($F$1&amp;F8651,定价因子!E:F,2,0)</f>
        <v>#N/A</v>
      </c>
      <c r="H8651" s="3"/>
      <c r="I8651" s="77" t="e">
        <f>VLOOKUP($H$1&amp;H8651,定价因子!E:F,2,0)</f>
        <v>#N/A</v>
      </c>
      <c r="J8651" s="3"/>
      <c r="K8651" s="77" t="e">
        <f>VLOOKUP($J$1&amp;J8651,定价因子!E:F,2,0)</f>
        <v>#N/A</v>
      </c>
      <c r="L8651" s="3"/>
      <c r="M8651" s="77" t="e">
        <f>VLOOKUP($L$1&amp;L8651,定价因子!E:F,2,0)</f>
        <v>#N/A</v>
      </c>
      <c r="N8651" s="3"/>
      <c r="O8651" s="77" t="e">
        <f>VLOOKUP($N$1&amp;N8651,定价因子!E:F,2,0)</f>
        <v>#N/A</v>
      </c>
      <c r="P8651" s="3"/>
      <c r="Q8651" s="55" t="e">
        <f>VLOOKUP($P$1&amp;P8651,定价因子!$E:$F,2,0)</f>
        <v>#N/A</v>
      </c>
      <c r="R8651" s="3"/>
      <c r="S8651" s="77" t="e">
        <f>VLOOKUP($R$1&amp;R8651,定价因子!$E:$F,2,0)</f>
        <v>#N/A</v>
      </c>
      <c r="T8651" s="61"/>
      <c r="U8651" s="63"/>
      <c r="V8651" s="63"/>
      <c r="W8651" s="63"/>
      <c r="X8651" s="3"/>
    </row>
    <row r="8652" spans="1:24">
      <c r="A8652" s="3"/>
      <c r="B8652" s="3"/>
      <c r="C8652" s="3"/>
      <c r="D8652" s="3"/>
      <c r="E8652" s="79"/>
      <c r="F8652" s="3"/>
      <c r="G8652" s="77" t="e">
        <f>VLOOKUP($F$1&amp;F8652,定价因子!E:F,2,0)</f>
        <v>#N/A</v>
      </c>
      <c r="H8652" s="3"/>
      <c r="I8652" s="77" t="e">
        <f>VLOOKUP($H$1&amp;H8652,定价因子!E:F,2,0)</f>
        <v>#N/A</v>
      </c>
      <c r="J8652" s="3"/>
      <c r="K8652" s="77" t="e">
        <f>VLOOKUP($J$1&amp;J8652,定价因子!E:F,2,0)</f>
        <v>#N/A</v>
      </c>
      <c r="L8652" s="3"/>
      <c r="M8652" s="77" t="e">
        <f>VLOOKUP($L$1&amp;L8652,定价因子!E:F,2,0)</f>
        <v>#N/A</v>
      </c>
      <c r="N8652" s="3"/>
      <c r="O8652" s="77" t="e">
        <f>VLOOKUP($N$1&amp;N8652,定价因子!E:F,2,0)</f>
        <v>#N/A</v>
      </c>
      <c r="P8652" s="3"/>
      <c r="Q8652" s="55" t="e">
        <f>VLOOKUP($P$1&amp;P8652,定价因子!$E:$F,2,0)</f>
        <v>#N/A</v>
      </c>
      <c r="R8652" s="3"/>
      <c r="S8652" s="77" t="e">
        <f>VLOOKUP($R$1&amp;R8652,定价因子!$E:$F,2,0)</f>
        <v>#N/A</v>
      </c>
      <c r="T8652" s="61"/>
      <c r="U8652" s="63"/>
      <c r="V8652" s="63"/>
      <c r="W8652" s="63"/>
      <c r="X8652" s="3"/>
    </row>
    <row r="8653" spans="1:24">
      <c r="A8653" s="3"/>
      <c r="B8653" s="3"/>
      <c r="C8653" s="3"/>
      <c r="D8653" s="3"/>
      <c r="E8653" s="79"/>
      <c r="F8653" s="3"/>
      <c r="G8653" s="77" t="e">
        <f>VLOOKUP($F$1&amp;F8653,定价因子!E:F,2,0)</f>
        <v>#N/A</v>
      </c>
      <c r="H8653" s="3"/>
      <c r="I8653" s="77" t="e">
        <f>VLOOKUP($H$1&amp;H8653,定价因子!E:F,2,0)</f>
        <v>#N/A</v>
      </c>
      <c r="J8653" s="3"/>
      <c r="K8653" s="77" t="e">
        <f>VLOOKUP($J$1&amp;J8653,定价因子!E:F,2,0)</f>
        <v>#N/A</v>
      </c>
      <c r="L8653" s="3"/>
      <c r="M8653" s="77" t="e">
        <f>VLOOKUP($L$1&amp;L8653,定价因子!E:F,2,0)</f>
        <v>#N/A</v>
      </c>
      <c r="N8653" s="3"/>
      <c r="O8653" s="77" t="e">
        <f>VLOOKUP($N$1&amp;N8653,定价因子!E:F,2,0)</f>
        <v>#N/A</v>
      </c>
      <c r="P8653" s="3"/>
      <c r="Q8653" s="55" t="e">
        <f>VLOOKUP($P$1&amp;P8653,定价因子!$E:$F,2,0)</f>
        <v>#N/A</v>
      </c>
      <c r="R8653" s="3"/>
      <c r="S8653" s="77" t="e">
        <f>VLOOKUP($R$1&amp;R8653,定价因子!$E:$F,2,0)</f>
        <v>#N/A</v>
      </c>
      <c r="T8653" s="61"/>
      <c r="U8653" s="63"/>
      <c r="V8653" s="63"/>
      <c r="W8653" s="63"/>
      <c r="X8653" s="3"/>
    </row>
    <row r="8654" spans="1:24">
      <c r="A8654" s="3"/>
      <c r="B8654" s="3"/>
      <c r="C8654" s="3"/>
      <c r="D8654" s="3"/>
      <c r="E8654" s="79"/>
      <c r="F8654" s="3"/>
      <c r="G8654" s="77" t="e">
        <f>VLOOKUP($F$1&amp;F8654,定价因子!E:F,2,0)</f>
        <v>#N/A</v>
      </c>
      <c r="H8654" s="3"/>
      <c r="I8654" s="77" t="e">
        <f>VLOOKUP($H$1&amp;H8654,定价因子!E:F,2,0)</f>
        <v>#N/A</v>
      </c>
      <c r="J8654" s="3"/>
      <c r="K8654" s="77" t="e">
        <f>VLOOKUP($J$1&amp;J8654,定价因子!E:F,2,0)</f>
        <v>#N/A</v>
      </c>
      <c r="L8654" s="3"/>
      <c r="M8654" s="77" t="e">
        <f>VLOOKUP($L$1&amp;L8654,定价因子!E:F,2,0)</f>
        <v>#N/A</v>
      </c>
      <c r="N8654" s="3"/>
      <c r="O8654" s="77" t="e">
        <f>VLOOKUP($N$1&amp;N8654,定价因子!E:F,2,0)</f>
        <v>#N/A</v>
      </c>
      <c r="P8654" s="3"/>
      <c r="Q8654" s="55" t="e">
        <f>VLOOKUP($P$1&amp;P8654,定价因子!$E:$F,2,0)</f>
        <v>#N/A</v>
      </c>
      <c r="R8654" s="3"/>
      <c r="S8654" s="77" t="e">
        <f>VLOOKUP($R$1&amp;R8654,定价因子!$E:$F,2,0)</f>
        <v>#N/A</v>
      </c>
      <c r="T8654" s="61"/>
      <c r="U8654" s="63"/>
      <c r="V8654" s="63"/>
      <c r="W8654" s="63"/>
      <c r="X8654" s="3"/>
    </row>
    <row r="8655" spans="1:24">
      <c r="A8655" s="3"/>
      <c r="B8655" s="3"/>
      <c r="C8655" s="3"/>
      <c r="D8655" s="3"/>
      <c r="E8655" s="79"/>
      <c r="F8655" s="3"/>
      <c r="G8655" s="77" t="e">
        <f>VLOOKUP($F$1&amp;F8655,定价因子!E:F,2,0)</f>
        <v>#N/A</v>
      </c>
      <c r="H8655" s="3"/>
      <c r="I8655" s="77" t="e">
        <f>VLOOKUP($H$1&amp;H8655,定价因子!E:F,2,0)</f>
        <v>#N/A</v>
      </c>
      <c r="J8655" s="3"/>
      <c r="K8655" s="77" t="e">
        <f>VLOOKUP($J$1&amp;J8655,定价因子!E:F,2,0)</f>
        <v>#N/A</v>
      </c>
      <c r="L8655" s="3"/>
      <c r="M8655" s="77" t="e">
        <f>VLOOKUP($L$1&amp;L8655,定价因子!E:F,2,0)</f>
        <v>#N/A</v>
      </c>
      <c r="N8655" s="3"/>
      <c r="O8655" s="77" t="e">
        <f>VLOOKUP($N$1&amp;N8655,定价因子!E:F,2,0)</f>
        <v>#N/A</v>
      </c>
      <c r="P8655" s="3"/>
      <c r="Q8655" s="55" t="e">
        <f>VLOOKUP($P$1&amp;P8655,定价因子!$E:$F,2,0)</f>
        <v>#N/A</v>
      </c>
      <c r="R8655" s="3"/>
      <c r="S8655" s="77" t="e">
        <f>VLOOKUP($R$1&amp;R8655,定价因子!$E:$F,2,0)</f>
        <v>#N/A</v>
      </c>
      <c r="T8655" s="61"/>
      <c r="U8655" s="63"/>
      <c r="V8655" s="63"/>
      <c r="W8655" s="63"/>
      <c r="X8655" s="3"/>
    </row>
    <row r="8656" spans="1:24">
      <c r="A8656" s="3"/>
      <c r="B8656" s="3"/>
      <c r="C8656" s="3"/>
      <c r="D8656" s="3"/>
      <c r="E8656" s="79"/>
      <c r="F8656" s="3"/>
      <c r="G8656" s="77" t="e">
        <f>VLOOKUP($F$1&amp;F8656,定价因子!E:F,2,0)</f>
        <v>#N/A</v>
      </c>
      <c r="H8656" s="3"/>
      <c r="I8656" s="77" t="e">
        <f>VLOOKUP($H$1&amp;H8656,定价因子!E:F,2,0)</f>
        <v>#N/A</v>
      </c>
      <c r="J8656" s="3"/>
      <c r="K8656" s="77" t="e">
        <f>VLOOKUP($J$1&amp;J8656,定价因子!E:F,2,0)</f>
        <v>#N/A</v>
      </c>
      <c r="L8656" s="3"/>
      <c r="M8656" s="77" t="e">
        <f>VLOOKUP($L$1&amp;L8656,定价因子!E:F,2,0)</f>
        <v>#N/A</v>
      </c>
      <c r="N8656" s="3"/>
      <c r="O8656" s="77" t="e">
        <f>VLOOKUP($N$1&amp;N8656,定价因子!E:F,2,0)</f>
        <v>#N/A</v>
      </c>
      <c r="P8656" s="3"/>
      <c r="Q8656" s="55" t="e">
        <f>VLOOKUP($P$1&amp;P8656,定价因子!$E:$F,2,0)</f>
        <v>#N/A</v>
      </c>
      <c r="R8656" s="3"/>
      <c r="S8656" s="77" t="e">
        <f>VLOOKUP($R$1&amp;R8656,定价因子!$E:$F,2,0)</f>
        <v>#N/A</v>
      </c>
      <c r="T8656" s="61"/>
      <c r="U8656" s="63"/>
      <c r="V8656" s="63"/>
      <c r="W8656" s="63"/>
      <c r="X8656" s="3"/>
    </row>
    <row r="8657" spans="1:24">
      <c r="A8657" s="3"/>
      <c r="B8657" s="3"/>
      <c r="C8657" s="3"/>
      <c r="D8657" s="3"/>
      <c r="E8657" s="79"/>
      <c r="F8657" s="3"/>
      <c r="G8657" s="77" t="e">
        <f>VLOOKUP($F$1&amp;F8657,定价因子!E:F,2,0)</f>
        <v>#N/A</v>
      </c>
      <c r="H8657" s="3"/>
      <c r="I8657" s="77" t="e">
        <f>VLOOKUP($H$1&amp;H8657,定价因子!E:F,2,0)</f>
        <v>#N/A</v>
      </c>
      <c r="J8657" s="3"/>
      <c r="K8657" s="77" t="e">
        <f>VLOOKUP($J$1&amp;J8657,定价因子!E:F,2,0)</f>
        <v>#N/A</v>
      </c>
      <c r="L8657" s="3"/>
      <c r="M8657" s="77" t="e">
        <f>VLOOKUP($L$1&amp;L8657,定价因子!E:F,2,0)</f>
        <v>#N/A</v>
      </c>
      <c r="N8657" s="3"/>
      <c r="O8657" s="77" t="e">
        <f>VLOOKUP($N$1&amp;N8657,定价因子!E:F,2,0)</f>
        <v>#N/A</v>
      </c>
      <c r="P8657" s="3"/>
      <c r="Q8657" s="55" t="e">
        <f>VLOOKUP($P$1&amp;P8657,定价因子!$E:$F,2,0)</f>
        <v>#N/A</v>
      </c>
      <c r="R8657" s="3"/>
      <c r="S8657" s="77" t="e">
        <f>VLOOKUP($R$1&amp;R8657,定价因子!$E:$F,2,0)</f>
        <v>#N/A</v>
      </c>
      <c r="T8657" s="61"/>
      <c r="U8657" s="63"/>
      <c r="V8657" s="63"/>
      <c r="W8657" s="63"/>
      <c r="X8657" s="3"/>
    </row>
    <row r="8658" spans="1:24">
      <c r="A8658" s="3"/>
      <c r="B8658" s="3"/>
      <c r="C8658" s="3"/>
      <c r="D8658" s="3"/>
      <c r="E8658" s="79"/>
      <c r="F8658" s="3"/>
      <c r="G8658" s="77" t="e">
        <f>VLOOKUP($F$1&amp;F8658,定价因子!E:F,2,0)</f>
        <v>#N/A</v>
      </c>
      <c r="H8658" s="3"/>
      <c r="I8658" s="77" t="e">
        <f>VLOOKUP($H$1&amp;H8658,定价因子!E:F,2,0)</f>
        <v>#N/A</v>
      </c>
      <c r="J8658" s="3"/>
      <c r="K8658" s="77" t="e">
        <f>VLOOKUP($J$1&amp;J8658,定价因子!E:F,2,0)</f>
        <v>#N/A</v>
      </c>
      <c r="L8658" s="3"/>
      <c r="M8658" s="77" t="e">
        <f>VLOOKUP($L$1&amp;L8658,定价因子!E:F,2,0)</f>
        <v>#N/A</v>
      </c>
      <c r="N8658" s="3"/>
      <c r="O8658" s="77" t="e">
        <f>VLOOKUP($N$1&amp;N8658,定价因子!E:F,2,0)</f>
        <v>#N/A</v>
      </c>
      <c r="P8658" s="3"/>
      <c r="Q8658" s="55" t="e">
        <f>VLOOKUP($P$1&amp;P8658,定价因子!$E:$F,2,0)</f>
        <v>#N/A</v>
      </c>
      <c r="R8658" s="3"/>
      <c r="S8658" s="77" t="e">
        <f>VLOOKUP($R$1&amp;R8658,定价因子!$E:$F,2,0)</f>
        <v>#N/A</v>
      </c>
      <c r="T8658" s="61"/>
      <c r="U8658" s="63"/>
      <c r="V8658" s="63"/>
      <c r="W8658" s="63"/>
      <c r="X8658" s="3"/>
    </row>
    <row r="8659" spans="1:24">
      <c r="A8659" s="3"/>
      <c r="B8659" s="3"/>
      <c r="C8659" s="3"/>
      <c r="D8659" s="3"/>
      <c r="E8659" s="79"/>
      <c r="F8659" s="3"/>
      <c r="G8659" s="77" t="e">
        <f>VLOOKUP($F$1&amp;F8659,定价因子!E:F,2,0)</f>
        <v>#N/A</v>
      </c>
      <c r="H8659" s="3"/>
      <c r="I8659" s="77" t="e">
        <f>VLOOKUP($H$1&amp;H8659,定价因子!E:F,2,0)</f>
        <v>#N/A</v>
      </c>
      <c r="J8659" s="3"/>
      <c r="K8659" s="77" t="e">
        <f>VLOOKUP($J$1&amp;J8659,定价因子!E:F,2,0)</f>
        <v>#N/A</v>
      </c>
      <c r="L8659" s="3"/>
      <c r="M8659" s="77" t="e">
        <f>VLOOKUP($L$1&amp;L8659,定价因子!E:F,2,0)</f>
        <v>#N/A</v>
      </c>
      <c r="N8659" s="3"/>
      <c r="O8659" s="77" t="e">
        <f>VLOOKUP($N$1&amp;N8659,定价因子!E:F,2,0)</f>
        <v>#N/A</v>
      </c>
      <c r="P8659" s="3"/>
      <c r="Q8659" s="55" t="e">
        <f>VLOOKUP($P$1&amp;P8659,定价因子!$E:$F,2,0)</f>
        <v>#N/A</v>
      </c>
      <c r="R8659" s="3"/>
      <c r="S8659" s="77" t="e">
        <f>VLOOKUP($R$1&amp;R8659,定价因子!$E:$F,2,0)</f>
        <v>#N/A</v>
      </c>
      <c r="T8659" s="61"/>
      <c r="U8659" s="63"/>
      <c r="V8659" s="63"/>
      <c r="W8659" s="63"/>
      <c r="X8659" s="3"/>
    </row>
    <row r="8660" spans="1:24">
      <c r="A8660" s="3"/>
      <c r="B8660" s="3"/>
      <c r="C8660" s="3"/>
      <c r="D8660" s="3"/>
      <c r="E8660" s="79"/>
      <c r="F8660" s="3"/>
      <c r="G8660" s="77" t="e">
        <f>VLOOKUP($F$1&amp;F8660,定价因子!E:F,2,0)</f>
        <v>#N/A</v>
      </c>
      <c r="H8660" s="3"/>
      <c r="I8660" s="77" t="e">
        <f>VLOOKUP($H$1&amp;H8660,定价因子!E:F,2,0)</f>
        <v>#N/A</v>
      </c>
      <c r="J8660" s="3"/>
      <c r="K8660" s="77" t="e">
        <f>VLOOKUP($J$1&amp;J8660,定价因子!E:F,2,0)</f>
        <v>#N/A</v>
      </c>
      <c r="L8660" s="3"/>
      <c r="M8660" s="77" t="e">
        <f>VLOOKUP($L$1&amp;L8660,定价因子!E:F,2,0)</f>
        <v>#N/A</v>
      </c>
      <c r="N8660" s="3"/>
      <c r="O8660" s="77" t="e">
        <f>VLOOKUP($N$1&amp;N8660,定价因子!E:F,2,0)</f>
        <v>#N/A</v>
      </c>
      <c r="P8660" s="3"/>
      <c r="Q8660" s="55" t="e">
        <f>VLOOKUP($P$1&amp;P8660,定价因子!$E:$F,2,0)</f>
        <v>#N/A</v>
      </c>
      <c r="R8660" s="3"/>
      <c r="S8660" s="77" t="e">
        <f>VLOOKUP($R$1&amp;R8660,定价因子!$E:$F,2,0)</f>
        <v>#N/A</v>
      </c>
      <c r="T8660" s="61"/>
      <c r="U8660" s="63"/>
      <c r="V8660" s="63"/>
      <c r="W8660" s="63"/>
      <c r="X8660" s="3"/>
    </row>
    <row r="8661" spans="1:24">
      <c r="A8661" s="3"/>
      <c r="B8661" s="3"/>
      <c r="C8661" s="3"/>
      <c r="D8661" s="3"/>
      <c r="E8661" s="79"/>
      <c r="F8661" s="3"/>
      <c r="G8661" s="77" t="e">
        <f>VLOOKUP($F$1&amp;F8661,定价因子!E:F,2,0)</f>
        <v>#N/A</v>
      </c>
      <c r="H8661" s="3"/>
      <c r="I8661" s="77" t="e">
        <f>VLOOKUP($H$1&amp;H8661,定价因子!E:F,2,0)</f>
        <v>#N/A</v>
      </c>
      <c r="J8661" s="3"/>
      <c r="K8661" s="77" t="e">
        <f>VLOOKUP($J$1&amp;J8661,定价因子!E:F,2,0)</f>
        <v>#N/A</v>
      </c>
      <c r="L8661" s="3"/>
      <c r="M8661" s="77" t="e">
        <f>VLOOKUP($L$1&amp;L8661,定价因子!E:F,2,0)</f>
        <v>#N/A</v>
      </c>
      <c r="N8661" s="3"/>
      <c r="O8661" s="77" t="e">
        <f>VLOOKUP($N$1&amp;N8661,定价因子!E:F,2,0)</f>
        <v>#N/A</v>
      </c>
      <c r="P8661" s="3"/>
      <c r="Q8661" s="55" t="e">
        <f>VLOOKUP($P$1&amp;P8661,定价因子!$E:$F,2,0)</f>
        <v>#N/A</v>
      </c>
      <c r="R8661" s="3"/>
      <c r="S8661" s="77" t="e">
        <f>VLOOKUP($R$1&amp;R8661,定价因子!$E:$F,2,0)</f>
        <v>#N/A</v>
      </c>
      <c r="T8661" s="61"/>
      <c r="U8661" s="63"/>
      <c r="V8661" s="63"/>
      <c r="W8661" s="63"/>
      <c r="X8661" s="3"/>
    </row>
    <row r="8662" spans="1:24">
      <c r="A8662" s="3"/>
      <c r="B8662" s="3"/>
      <c r="C8662" s="3"/>
      <c r="D8662" s="3"/>
      <c r="E8662" s="79"/>
      <c r="F8662" s="3"/>
      <c r="G8662" s="77" t="e">
        <f>VLOOKUP($F$1&amp;F8662,定价因子!E:F,2,0)</f>
        <v>#N/A</v>
      </c>
      <c r="H8662" s="3"/>
      <c r="I8662" s="77" t="e">
        <f>VLOOKUP($H$1&amp;H8662,定价因子!E:F,2,0)</f>
        <v>#N/A</v>
      </c>
      <c r="J8662" s="3"/>
      <c r="K8662" s="77" t="e">
        <f>VLOOKUP($J$1&amp;J8662,定价因子!E:F,2,0)</f>
        <v>#N/A</v>
      </c>
      <c r="L8662" s="3"/>
      <c r="M8662" s="77" t="e">
        <f>VLOOKUP($L$1&amp;L8662,定价因子!E:F,2,0)</f>
        <v>#N/A</v>
      </c>
      <c r="N8662" s="3"/>
      <c r="O8662" s="77" t="e">
        <f>VLOOKUP($N$1&amp;N8662,定价因子!E:F,2,0)</f>
        <v>#N/A</v>
      </c>
      <c r="P8662" s="3"/>
      <c r="Q8662" s="55" t="e">
        <f>VLOOKUP($P$1&amp;P8662,定价因子!$E:$F,2,0)</f>
        <v>#N/A</v>
      </c>
      <c r="R8662" s="3"/>
      <c r="S8662" s="77" t="e">
        <f>VLOOKUP($R$1&amp;R8662,定价因子!$E:$F,2,0)</f>
        <v>#N/A</v>
      </c>
      <c r="T8662" s="61"/>
      <c r="U8662" s="63"/>
      <c r="V8662" s="63"/>
      <c r="W8662" s="63"/>
      <c r="X8662" s="3"/>
    </row>
    <row r="8663" spans="1:24">
      <c r="A8663" s="3"/>
      <c r="B8663" s="3"/>
      <c r="C8663" s="3"/>
      <c r="D8663" s="3"/>
      <c r="E8663" s="79"/>
      <c r="F8663" s="3"/>
      <c r="G8663" s="77" t="e">
        <f>VLOOKUP($F$1&amp;F8663,定价因子!E:F,2,0)</f>
        <v>#N/A</v>
      </c>
      <c r="H8663" s="3"/>
      <c r="I8663" s="77" t="e">
        <f>VLOOKUP($H$1&amp;H8663,定价因子!E:F,2,0)</f>
        <v>#N/A</v>
      </c>
      <c r="J8663" s="3"/>
      <c r="K8663" s="77" t="e">
        <f>VLOOKUP($J$1&amp;J8663,定价因子!E:F,2,0)</f>
        <v>#N/A</v>
      </c>
      <c r="L8663" s="3"/>
      <c r="M8663" s="77" t="e">
        <f>VLOOKUP($L$1&amp;L8663,定价因子!E:F,2,0)</f>
        <v>#N/A</v>
      </c>
      <c r="N8663" s="3"/>
      <c r="O8663" s="77" t="e">
        <f>VLOOKUP($N$1&amp;N8663,定价因子!E:F,2,0)</f>
        <v>#N/A</v>
      </c>
      <c r="P8663" s="3"/>
      <c r="Q8663" s="55" t="e">
        <f>VLOOKUP($P$1&amp;P8663,定价因子!$E:$F,2,0)</f>
        <v>#N/A</v>
      </c>
      <c r="R8663" s="3"/>
      <c r="S8663" s="77" t="e">
        <f>VLOOKUP($R$1&amp;R8663,定价因子!$E:$F,2,0)</f>
        <v>#N/A</v>
      </c>
      <c r="T8663" s="61"/>
      <c r="U8663" s="63"/>
      <c r="V8663" s="63"/>
      <c r="W8663" s="63"/>
      <c r="X8663" s="3"/>
    </row>
    <row r="8664" spans="1:24">
      <c r="A8664" s="3"/>
      <c r="B8664" s="3"/>
      <c r="C8664" s="3"/>
      <c r="D8664" s="3"/>
      <c r="E8664" s="79"/>
      <c r="F8664" s="3"/>
      <c r="G8664" s="77" t="e">
        <f>VLOOKUP($F$1&amp;F8664,定价因子!E:F,2,0)</f>
        <v>#N/A</v>
      </c>
      <c r="H8664" s="3"/>
      <c r="I8664" s="77" t="e">
        <f>VLOOKUP($H$1&amp;H8664,定价因子!E:F,2,0)</f>
        <v>#N/A</v>
      </c>
      <c r="J8664" s="3"/>
      <c r="K8664" s="77" t="e">
        <f>VLOOKUP($J$1&amp;J8664,定价因子!E:F,2,0)</f>
        <v>#N/A</v>
      </c>
      <c r="L8664" s="3"/>
      <c r="M8664" s="77" t="e">
        <f>VLOOKUP($L$1&amp;L8664,定价因子!E:F,2,0)</f>
        <v>#N/A</v>
      </c>
      <c r="N8664" s="3"/>
      <c r="O8664" s="77" t="e">
        <f>VLOOKUP($N$1&amp;N8664,定价因子!E:F,2,0)</f>
        <v>#N/A</v>
      </c>
      <c r="P8664" s="3"/>
      <c r="Q8664" s="55" t="e">
        <f>VLOOKUP($P$1&amp;P8664,定价因子!$E:$F,2,0)</f>
        <v>#N/A</v>
      </c>
      <c r="R8664" s="3"/>
      <c r="S8664" s="77" t="e">
        <f>VLOOKUP($R$1&amp;R8664,定价因子!$E:$F,2,0)</f>
        <v>#N/A</v>
      </c>
      <c r="T8664" s="61"/>
      <c r="U8664" s="63"/>
      <c r="V8664" s="63"/>
      <c r="W8664" s="63"/>
      <c r="X8664" s="3"/>
    </row>
    <row r="8665" spans="1:24">
      <c r="A8665" s="3"/>
      <c r="B8665" s="3"/>
      <c r="C8665" s="3"/>
      <c r="D8665" s="3"/>
      <c r="E8665" s="79"/>
      <c r="F8665" s="3"/>
      <c r="G8665" s="77" t="e">
        <f>VLOOKUP($F$1&amp;F8665,定价因子!E:F,2,0)</f>
        <v>#N/A</v>
      </c>
      <c r="H8665" s="3"/>
      <c r="I8665" s="77" t="e">
        <f>VLOOKUP($H$1&amp;H8665,定价因子!E:F,2,0)</f>
        <v>#N/A</v>
      </c>
      <c r="J8665" s="3"/>
      <c r="K8665" s="77" t="e">
        <f>VLOOKUP($J$1&amp;J8665,定价因子!E:F,2,0)</f>
        <v>#N/A</v>
      </c>
      <c r="L8665" s="3"/>
      <c r="M8665" s="77" t="e">
        <f>VLOOKUP($L$1&amp;L8665,定价因子!E:F,2,0)</f>
        <v>#N/A</v>
      </c>
      <c r="N8665" s="3"/>
      <c r="O8665" s="77" t="e">
        <f>VLOOKUP($N$1&amp;N8665,定价因子!E:F,2,0)</f>
        <v>#N/A</v>
      </c>
      <c r="P8665" s="3"/>
      <c r="Q8665" s="55" t="e">
        <f>VLOOKUP($P$1&amp;P8665,定价因子!$E:$F,2,0)</f>
        <v>#N/A</v>
      </c>
      <c r="R8665" s="3"/>
      <c r="S8665" s="77" t="e">
        <f>VLOOKUP($R$1&amp;R8665,定价因子!$E:$F,2,0)</f>
        <v>#N/A</v>
      </c>
      <c r="T8665" s="61"/>
      <c r="U8665" s="63"/>
      <c r="V8665" s="63"/>
      <c r="W8665" s="63"/>
      <c r="X8665" s="3"/>
    </row>
    <row r="8666" spans="1:24">
      <c r="A8666" s="3"/>
      <c r="B8666" s="3"/>
      <c r="C8666" s="3"/>
      <c r="D8666" s="3"/>
      <c r="E8666" s="79"/>
      <c r="F8666" s="3"/>
      <c r="G8666" s="77" t="e">
        <f>VLOOKUP($F$1&amp;F8666,定价因子!E:F,2,0)</f>
        <v>#N/A</v>
      </c>
      <c r="H8666" s="3"/>
      <c r="I8666" s="77" t="e">
        <f>VLOOKUP($H$1&amp;H8666,定价因子!E:F,2,0)</f>
        <v>#N/A</v>
      </c>
      <c r="J8666" s="3"/>
      <c r="K8666" s="77" t="e">
        <f>VLOOKUP($J$1&amp;J8666,定价因子!E:F,2,0)</f>
        <v>#N/A</v>
      </c>
      <c r="L8666" s="3"/>
      <c r="M8666" s="77" t="e">
        <f>VLOOKUP($L$1&amp;L8666,定价因子!E:F,2,0)</f>
        <v>#N/A</v>
      </c>
      <c r="N8666" s="3"/>
      <c r="O8666" s="77" t="e">
        <f>VLOOKUP($N$1&amp;N8666,定价因子!E:F,2,0)</f>
        <v>#N/A</v>
      </c>
      <c r="P8666" s="3"/>
      <c r="Q8666" s="55" t="e">
        <f>VLOOKUP($P$1&amp;P8666,定价因子!$E:$F,2,0)</f>
        <v>#N/A</v>
      </c>
      <c r="R8666" s="3"/>
      <c r="S8666" s="77" t="e">
        <f>VLOOKUP($R$1&amp;R8666,定价因子!$E:$F,2,0)</f>
        <v>#N/A</v>
      </c>
      <c r="T8666" s="61"/>
      <c r="U8666" s="63"/>
      <c r="V8666" s="63"/>
      <c r="W8666" s="63"/>
      <c r="X8666" s="3"/>
    </row>
    <row r="8667" spans="1:24">
      <c r="A8667" s="3"/>
      <c r="B8667" s="3"/>
      <c r="C8667" s="3"/>
      <c r="D8667" s="3"/>
      <c r="E8667" s="79"/>
      <c r="F8667" s="3"/>
      <c r="G8667" s="77" t="e">
        <f>VLOOKUP($F$1&amp;F8667,定价因子!E:F,2,0)</f>
        <v>#N/A</v>
      </c>
      <c r="H8667" s="3"/>
      <c r="I8667" s="77" t="e">
        <f>VLOOKUP($H$1&amp;H8667,定价因子!E:F,2,0)</f>
        <v>#N/A</v>
      </c>
      <c r="J8667" s="3"/>
      <c r="K8667" s="77" t="e">
        <f>VLOOKUP($J$1&amp;J8667,定价因子!E:F,2,0)</f>
        <v>#N/A</v>
      </c>
      <c r="L8667" s="3"/>
      <c r="M8667" s="77" t="e">
        <f>VLOOKUP($L$1&amp;L8667,定价因子!E:F,2,0)</f>
        <v>#N/A</v>
      </c>
      <c r="N8667" s="3"/>
      <c r="O8667" s="77" t="e">
        <f>VLOOKUP($N$1&amp;N8667,定价因子!E:F,2,0)</f>
        <v>#N/A</v>
      </c>
      <c r="P8667" s="3"/>
      <c r="Q8667" s="55" t="e">
        <f>VLOOKUP($P$1&amp;P8667,定价因子!$E:$F,2,0)</f>
        <v>#N/A</v>
      </c>
      <c r="R8667" s="3"/>
      <c r="S8667" s="77" t="e">
        <f>VLOOKUP($R$1&amp;R8667,定价因子!$E:$F,2,0)</f>
        <v>#N/A</v>
      </c>
      <c r="T8667" s="61"/>
      <c r="U8667" s="63"/>
      <c r="V8667" s="63"/>
      <c r="W8667" s="63"/>
      <c r="X8667" s="3"/>
    </row>
    <row r="8668" spans="1:24">
      <c r="A8668" s="3"/>
      <c r="B8668" s="3"/>
      <c r="C8668" s="3"/>
      <c r="D8668" s="3"/>
      <c r="E8668" s="79"/>
      <c r="F8668" s="3"/>
      <c r="G8668" s="77" t="e">
        <f>VLOOKUP($F$1&amp;F8668,定价因子!E:F,2,0)</f>
        <v>#N/A</v>
      </c>
      <c r="H8668" s="3"/>
      <c r="I8668" s="77" t="e">
        <f>VLOOKUP($H$1&amp;H8668,定价因子!E:F,2,0)</f>
        <v>#N/A</v>
      </c>
      <c r="J8668" s="3"/>
      <c r="K8668" s="77" t="e">
        <f>VLOOKUP($J$1&amp;J8668,定价因子!E:F,2,0)</f>
        <v>#N/A</v>
      </c>
      <c r="L8668" s="3"/>
      <c r="M8668" s="77" t="e">
        <f>VLOOKUP($L$1&amp;L8668,定价因子!E:F,2,0)</f>
        <v>#N/A</v>
      </c>
      <c r="N8668" s="3"/>
      <c r="O8668" s="77" t="e">
        <f>VLOOKUP($N$1&amp;N8668,定价因子!E:F,2,0)</f>
        <v>#N/A</v>
      </c>
      <c r="P8668" s="3"/>
      <c r="Q8668" s="55" t="e">
        <f>VLOOKUP($P$1&amp;P8668,定价因子!$E:$F,2,0)</f>
        <v>#N/A</v>
      </c>
      <c r="R8668" s="3"/>
      <c r="S8668" s="77" t="e">
        <f>VLOOKUP($R$1&amp;R8668,定价因子!$E:$F,2,0)</f>
        <v>#N/A</v>
      </c>
      <c r="T8668" s="61"/>
      <c r="U8668" s="63"/>
      <c r="V8668" s="63"/>
      <c r="W8668" s="63"/>
      <c r="X8668" s="3"/>
    </row>
    <row r="8669" spans="1:24">
      <c r="A8669" s="3"/>
      <c r="B8669" s="3"/>
      <c r="C8669" s="3"/>
      <c r="D8669" s="3"/>
      <c r="E8669" s="79"/>
      <c r="F8669" s="3"/>
      <c r="G8669" s="77" t="e">
        <f>VLOOKUP($F$1&amp;F8669,定价因子!E:F,2,0)</f>
        <v>#N/A</v>
      </c>
      <c r="H8669" s="3"/>
      <c r="I8669" s="77" t="e">
        <f>VLOOKUP($H$1&amp;H8669,定价因子!E:F,2,0)</f>
        <v>#N/A</v>
      </c>
      <c r="J8669" s="3"/>
      <c r="K8669" s="77" t="e">
        <f>VLOOKUP($J$1&amp;J8669,定价因子!E:F,2,0)</f>
        <v>#N/A</v>
      </c>
      <c r="L8669" s="3"/>
      <c r="M8669" s="77" t="e">
        <f>VLOOKUP($L$1&amp;L8669,定价因子!E:F,2,0)</f>
        <v>#N/A</v>
      </c>
      <c r="N8669" s="3"/>
      <c r="O8669" s="77" t="e">
        <f>VLOOKUP($N$1&amp;N8669,定价因子!E:F,2,0)</f>
        <v>#N/A</v>
      </c>
      <c r="P8669" s="3"/>
      <c r="Q8669" s="55" t="e">
        <f>VLOOKUP($P$1&amp;P8669,定价因子!$E:$F,2,0)</f>
        <v>#N/A</v>
      </c>
      <c r="R8669" s="3"/>
      <c r="S8669" s="77" t="e">
        <f>VLOOKUP($R$1&amp;R8669,定价因子!$E:$F,2,0)</f>
        <v>#N/A</v>
      </c>
      <c r="T8669" s="61"/>
      <c r="U8669" s="63"/>
      <c r="V8669" s="63"/>
      <c r="W8669" s="63"/>
      <c r="X8669" s="3"/>
    </row>
    <row r="8670" spans="1:24">
      <c r="A8670" s="3"/>
      <c r="B8670" s="3"/>
      <c r="C8670" s="3"/>
      <c r="D8670" s="3"/>
      <c r="E8670" s="79"/>
      <c r="F8670" s="3"/>
      <c r="G8670" s="77" t="e">
        <f>VLOOKUP($F$1&amp;F8670,定价因子!E:F,2,0)</f>
        <v>#N/A</v>
      </c>
      <c r="H8670" s="3"/>
      <c r="I8670" s="77" t="e">
        <f>VLOOKUP($H$1&amp;H8670,定价因子!E:F,2,0)</f>
        <v>#N/A</v>
      </c>
      <c r="J8670" s="3"/>
      <c r="K8670" s="77" t="e">
        <f>VLOOKUP($J$1&amp;J8670,定价因子!E:F,2,0)</f>
        <v>#N/A</v>
      </c>
      <c r="L8670" s="3"/>
      <c r="M8670" s="77" t="e">
        <f>VLOOKUP($L$1&amp;L8670,定价因子!E:F,2,0)</f>
        <v>#N/A</v>
      </c>
      <c r="N8670" s="3"/>
      <c r="O8670" s="77" t="e">
        <f>VLOOKUP($N$1&amp;N8670,定价因子!E:F,2,0)</f>
        <v>#N/A</v>
      </c>
      <c r="P8670" s="3"/>
      <c r="Q8670" s="55" t="e">
        <f>VLOOKUP($P$1&amp;P8670,定价因子!$E:$F,2,0)</f>
        <v>#N/A</v>
      </c>
      <c r="R8670" s="3"/>
      <c r="S8670" s="77" t="e">
        <f>VLOOKUP($R$1&amp;R8670,定价因子!$E:$F,2,0)</f>
        <v>#N/A</v>
      </c>
      <c r="T8670" s="61"/>
      <c r="U8670" s="63"/>
      <c r="V8670" s="63"/>
      <c r="W8670" s="63"/>
      <c r="X8670" s="3"/>
    </row>
    <row r="8671" spans="1:24">
      <c r="A8671" s="3"/>
      <c r="B8671" s="3"/>
      <c r="C8671" s="3"/>
      <c r="D8671" s="3"/>
      <c r="E8671" s="79"/>
      <c r="F8671" s="3"/>
      <c r="G8671" s="77" t="e">
        <f>VLOOKUP($F$1&amp;F8671,定价因子!E:F,2,0)</f>
        <v>#N/A</v>
      </c>
      <c r="H8671" s="3"/>
      <c r="I8671" s="77" t="e">
        <f>VLOOKUP($H$1&amp;H8671,定价因子!E:F,2,0)</f>
        <v>#N/A</v>
      </c>
      <c r="J8671" s="3"/>
      <c r="K8671" s="77" t="e">
        <f>VLOOKUP($J$1&amp;J8671,定价因子!E:F,2,0)</f>
        <v>#N/A</v>
      </c>
      <c r="L8671" s="3"/>
      <c r="M8671" s="77" t="e">
        <f>VLOOKUP($L$1&amp;L8671,定价因子!E:F,2,0)</f>
        <v>#N/A</v>
      </c>
      <c r="N8671" s="3"/>
      <c r="O8671" s="77" t="e">
        <f>VLOOKUP($N$1&amp;N8671,定价因子!E:F,2,0)</f>
        <v>#N/A</v>
      </c>
      <c r="P8671" s="3"/>
      <c r="Q8671" s="55" t="e">
        <f>VLOOKUP($P$1&amp;P8671,定价因子!$E:$F,2,0)</f>
        <v>#N/A</v>
      </c>
      <c r="R8671" s="3"/>
      <c r="S8671" s="77" t="e">
        <f>VLOOKUP($R$1&amp;R8671,定价因子!$E:$F,2,0)</f>
        <v>#N/A</v>
      </c>
      <c r="T8671" s="61"/>
      <c r="U8671" s="63"/>
      <c r="V8671" s="63"/>
      <c r="W8671" s="63"/>
      <c r="X8671" s="3"/>
    </row>
    <row r="8672" spans="1:24">
      <c r="A8672" s="3"/>
      <c r="B8672" s="3"/>
      <c r="C8672" s="3"/>
      <c r="D8672" s="3"/>
      <c r="E8672" s="79"/>
      <c r="F8672" s="3"/>
      <c r="G8672" s="77" t="e">
        <f>VLOOKUP($F$1&amp;F8672,定价因子!E:F,2,0)</f>
        <v>#N/A</v>
      </c>
      <c r="H8672" s="3"/>
      <c r="I8672" s="77" t="e">
        <f>VLOOKUP($H$1&amp;H8672,定价因子!E:F,2,0)</f>
        <v>#N/A</v>
      </c>
      <c r="J8672" s="3"/>
      <c r="K8672" s="77" t="e">
        <f>VLOOKUP($J$1&amp;J8672,定价因子!E:F,2,0)</f>
        <v>#N/A</v>
      </c>
      <c r="L8672" s="3"/>
      <c r="M8672" s="77" t="e">
        <f>VLOOKUP($L$1&amp;L8672,定价因子!E:F,2,0)</f>
        <v>#N/A</v>
      </c>
      <c r="N8672" s="3"/>
      <c r="O8672" s="77" t="e">
        <f>VLOOKUP($N$1&amp;N8672,定价因子!E:F,2,0)</f>
        <v>#N/A</v>
      </c>
      <c r="P8672" s="3"/>
      <c r="Q8672" s="55" t="e">
        <f>VLOOKUP($P$1&amp;P8672,定价因子!$E:$F,2,0)</f>
        <v>#N/A</v>
      </c>
      <c r="R8672" s="3"/>
      <c r="S8672" s="77" t="e">
        <f>VLOOKUP($R$1&amp;R8672,定价因子!$E:$F,2,0)</f>
        <v>#N/A</v>
      </c>
      <c r="T8672" s="61"/>
      <c r="U8672" s="63"/>
      <c r="V8672" s="63"/>
      <c r="W8672" s="63"/>
      <c r="X8672" s="3"/>
    </row>
    <row r="8673" spans="1:24">
      <c r="A8673" s="3"/>
      <c r="B8673" s="3"/>
      <c r="C8673" s="3"/>
      <c r="D8673" s="3"/>
      <c r="E8673" s="79"/>
      <c r="F8673" s="3"/>
      <c r="G8673" s="77" t="e">
        <f>VLOOKUP($F$1&amp;F8673,定价因子!E:F,2,0)</f>
        <v>#N/A</v>
      </c>
      <c r="H8673" s="3"/>
      <c r="I8673" s="77" t="e">
        <f>VLOOKUP($H$1&amp;H8673,定价因子!E:F,2,0)</f>
        <v>#N/A</v>
      </c>
      <c r="J8673" s="3"/>
      <c r="K8673" s="77" t="e">
        <f>VLOOKUP($J$1&amp;J8673,定价因子!E:F,2,0)</f>
        <v>#N/A</v>
      </c>
      <c r="L8673" s="3"/>
      <c r="M8673" s="77" t="e">
        <f>VLOOKUP($L$1&amp;L8673,定价因子!E:F,2,0)</f>
        <v>#N/A</v>
      </c>
      <c r="N8673" s="3"/>
      <c r="O8673" s="77" t="e">
        <f>VLOOKUP($N$1&amp;N8673,定价因子!E:F,2,0)</f>
        <v>#N/A</v>
      </c>
      <c r="P8673" s="3"/>
      <c r="Q8673" s="55" t="e">
        <f>VLOOKUP($P$1&amp;P8673,定价因子!$E:$F,2,0)</f>
        <v>#N/A</v>
      </c>
      <c r="R8673" s="3"/>
      <c r="S8673" s="77" t="e">
        <f>VLOOKUP($R$1&amp;R8673,定价因子!$E:$F,2,0)</f>
        <v>#N/A</v>
      </c>
      <c r="T8673" s="61"/>
      <c r="U8673" s="63"/>
      <c r="V8673" s="63"/>
      <c r="W8673" s="63"/>
      <c r="X8673" s="3"/>
    </row>
    <row r="8674" spans="1:24">
      <c r="A8674" s="3"/>
      <c r="B8674" s="3"/>
      <c r="C8674" s="3"/>
      <c r="D8674" s="3"/>
      <c r="E8674" s="79"/>
      <c r="F8674" s="3"/>
      <c r="G8674" s="77" t="e">
        <f>VLOOKUP($F$1&amp;F8674,定价因子!E:F,2,0)</f>
        <v>#N/A</v>
      </c>
      <c r="H8674" s="3"/>
      <c r="I8674" s="77" t="e">
        <f>VLOOKUP($H$1&amp;H8674,定价因子!E:F,2,0)</f>
        <v>#N/A</v>
      </c>
      <c r="J8674" s="3"/>
      <c r="K8674" s="77" t="e">
        <f>VLOOKUP($J$1&amp;J8674,定价因子!E:F,2,0)</f>
        <v>#N/A</v>
      </c>
      <c r="L8674" s="3"/>
      <c r="M8674" s="77" t="e">
        <f>VLOOKUP($L$1&amp;L8674,定价因子!E:F,2,0)</f>
        <v>#N/A</v>
      </c>
      <c r="N8674" s="3"/>
      <c r="O8674" s="77" t="e">
        <f>VLOOKUP($N$1&amp;N8674,定价因子!E:F,2,0)</f>
        <v>#N/A</v>
      </c>
      <c r="P8674" s="3"/>
      <c r="Q8674" s="55" t="e">
        <f>VLOOKUP($P$1&amp;P8674,定价因子!$E:$F,2,0)</f>
        <v>#N/A</v>
      </c>
      <c r="R8674" s="3"/>
      <c r="S8674" s="77" t="e">
        <f>VLOOKUP($R$1&amp;R8674,定价因子!$E:$F,2,0)</f>
        <v>#N/A</v>
      </c>
      <c r="T8674" s="61"/>
      <c r="U8674" s="63"/>
      <c r="V8674" s="63"/>
      <c r="W8674" s="63"/>
      <c r="X8674" s="3"/>
    </row>
    <row r="8675" spans="1:24">
      <c r="A8675" s="3"/>
      <c r="B8675" s="3"/>
      <c r="C8675" s="3"/>
      <c r="D8675" s="3"/>
      <c r="E8675" s="79"/>
      <c r="F8675" s="3"/>
      <c r="G8675" s="77" t="e">
        <f>VLOOKUP($F$1&amp;F8675,定价因子!E:F,2,0)</f>
        <v>#N/A</v>
      </c>
      <c r="H8675" s="3"/>
      <c r="I8675" s="77" t="e">
        <f>VLOOKUP($H$1&amp;H8675,定价因子!E:F,2,0)</f>
        <v>#N/A</v>
      </c>
      <c r="J8675" s="3"/>
      <c r="K8675" s="77" t="e">
        <f>VLOOKUP($J$1&amp;J8675,定价因子!E:F,2,0)</f>
        <v>#N/A</v>
      </c>
      <c r="L8675" s="3"/>
      <c r="M8675" s="77" t="e">
        <f>VLOOKUP($L$1&amp;L8675,定价因子!E:F,2,0)</f>
        <v>#N/A</v>
      </c>
      <c r="N8675" s="3"/>
      <c r="O8675" s="77" t="e">
        <f>VLOOKUP($N$1&amp;N8675,定价因子!E:F,2,0)</f>
        <v>#N/A</v>
      </c>
      <c r="P8675" s="3"/>
      <c r="Q8675" s="55" t="e">
        <f>VLOOKUP($P$1&amp;P8675,定价因子!$E:$F,2,0)</f>
        <v>#N/A</v>
      </c>
      <c r="R8675" s="3"/>
      <c r="S8675" s="77" t="e">
        <f>VLOOKUP($R$1&amp;R8675,定价因子!$E:$F,2,0)</f>
        <v>#N/A</v>
      </c>
      <c r="T8675" s="61"/>
      <c r="U8675" s="63"/>
      <c r="V8675" s="63"/>
      <c r="W8675" s="63"/>
      <c r="X8675" s="3"/>
    </row>
    <row r="8676" spans="1:24">
      <c r="A8676" s="3"/>
      <c r="B8676" s="3"/>
      <c r="C8676" s="3"/>
      <c r="D8676" s="3"/>
      <c r="E8676" s="79"/>
      <c r="F8676" s="3"/>
      <c r="G8676" s="77" t="e">
        <f>VLOOKUP($F$1&amp;F8676,定价因子!E:F,2,0)</f>
        <v>#N/A</v>
      </c>
      <c r="H8676" s="3"/>
      <c r="I8676" s="77" t="e">
        <f>VLOOKUP($H$1&amp;H8676,定价因子!E:F,2,0)</f>
        <v>#N/A</v>
      </c>
      <c r="J8676" s="3"/>
      <c r="K8676" s="77" t="e">
        <f>VLOOKUP($J$1&amp;J8676,定价因子!E:F,2,0)</f>
        <v>#N/A</v>
      </c>
      <c r="L8676" s="3"/>
      <c r="M8676" s="77" t="e">
        <f>VLOOKUP($L$1&amp;L8676,定价因子!E:F,2,0)</f>
        <v>#N/A</v>
      </c>
      <c r="N8676" s="3"/>
      <c r="O8676" s="77" t="e">
        <f>VLOOKUP($N$1&amp;N8676,定价因子!E:F,2,0)</f>
        <v>#N/A</v>
      </c>
      <c r="P8676" s="3"/>
      <c r="Q8676" s="55" t="e">
        <f>VLOOKUP($P$1&amp;P8676,定价因子!$E:$F,2,0)</f>
        <v>#N/A</v>
      </c>
      <c r="R8676" s="3"/>
      <c r="S8676" s="77" t="e">
        <f>VLOOKUP($R$1&amp;R8676,定价因子!$E:$F,2,0)</f>
        <v>#N/A</v>
      </c>
      <c r="T8676" s="61"/>
      <c r="U8676" s="63"/>
      <c r="V8676" s="63"/>
      <c r="W8676" s="63"/>
      <c r="X8676" s="3"/>
    </row>
    <row r="8677" spans="1:24">
      <c r="A8677" s="3"/>
      <c r="B8677" s="3"/>
      <c r="C8677" s="3"/>
      <c r="D8677" s="3"/>
      <c r="E8677" s="79"/>
      <c r="F8677" s="3"/>
      <c r="G8677" s="77" t="e">
        <f>VLOOKUP($F$1&amp;F8677,定价因子!E:F,2,0)</f>
        <v>#N/A</v>
      </c>
      <c r="H8677" s="3"/>
      <c r="I8677" s="77" t="e">
        <f>VLOOKUP($H$1&amp;H8677,定价因子!E:F,2,0)</f>
        <v>#N/A</v>
      </c>
      <c r="J8677" s="3"/>
      <c r="K8677" s="77" t="e">
        <f>VLOOKUP($J$1&amp;J8677,定价因子!E:F,2,0)</f>
        <v>#N/A</v>
      </c>
      <c r="L8677" s="3"/>
      <c r="M8677" s="77" t="e">
        <f>VLOOKUP($L$1&amp;L8677,定价因子!E:F,2,0)</f>
        <v>#N/A</v>
      </c>
      <c r="N8677" s="3"/>
      <c r="O8677" s="77" t="e">
        <f>VLOOKUP($N$1&amp;N8677,定价因子!E:F,2,0)</f>
        <v>#N/A</v>
      </c>
      <c r="P8677" s="3"/>
      <c r="Q8677" s="55" t="e">
        <f>VLOOKUP($P$1&amp;P8677,定价因子!$E:$F,2,0)</f>
        <v>#N/A</v>
      </c>
      <c r="R8677" s="3"/>
      <c r="S8677" s="77" t="e">
        <f>VLOOKUP($R$1&amp;R8677,定价因子!$E:$F,2,0)</f>
        <v>#N/A</v>
      </c>
      <c r="T8677" s="61"/>
      <c r="U8677" s="63"/>
      <c r="V8677" s="63"/>
      <c r="W8677" s="63"/>
      <c r="X8677" s="3"/>
    </row>
    <row r="8678" spans="1:24">
      <c r="A8678" s="3"/>
      <c r="B8678" s="3"/>
      <c r="C8678" s="3"/>
      <c r="D8678" s="3"/>
      <c r="E8678" s="79"/>
      <c r="F8678" s="3"/>
      <c r="G8678" s="77" t="e">
        <f>VLOOKUP($F$1&amp;F8678,定价因子!E:F,2,0)</f>
        <v>#N/A</v>
      </c>
      <c r="H8678" s="3"/>
      <c r="I8678" s="77" t="e">
        <f>VLOOKUP($H$1&amp;H8678,定价因子!E:F,2,0)</f>
        <v>#N/A</v>
      </c>
      <c r="J8678" s="3"/>
      <c r="K8678" s="77" t="e">
        <f>VLOOKUP($J$1&amp;J8678,定价因子!E:F,2,0)</f>
        <v>#N/A</v>
      </c>
      <c r="L8678" s="3"/>
      <c r="M8678" s="77" t="e">
        <f>VLOOKUP($L$1&amp;L8678,定价因子!E:F,2,0)</f>
        <v>#N/A</v>
      </c>
      <c r="N8678" s="3"/>
      <c r="O8678" s="77" t="e">
        <f>VLOOKUP($N$1&amp;N8678,定价因子!E:F,2,0)</f>
        <v>#N/A</v>
      </c>
      <c r="P8678" s="3"/>
      <c r="Q8678" s="55" t="e">
        <f>VLOOKUP($P$1&amp;P8678,定价因子!$E:$F,2,0)</f>
        <v>#N/A</v>
      </c>
      <c r="R8678" s="3"/>
      <c r="S8678" s="77" t="e">
        <f>VLOOKUP($R$1&amp;R8678,定价因子!$E:$F,2,0)</f>
        <v>#N/A</v>
      </c>
      <c r="T8678" s="61"/>
      <c r="U8678" s="63"/>
      <c r="V8678" s="63"/>
      <c r="W8678" s="63"/>
      <c r="X8678" s="3"/>
    </row>
    <row r="8679" spans="1:24">
      <c r="A8679" s="3"/>
      <c r="B8679" s="3"/>
      <c r="C8679" s="3"/>
      <c r="D8679" s="3"/>
      <c r="E8679" s="79"/>
      <c r="F8679" s="3"/>
      <c r="G8679" s="77" t="e">
        <f>VLOOKUP($F$1&amp;F8679,定价因子!E:F,2,0)</f>
        <v>#N/A</v>
      </c>
      <c r="H8679" s="3"/>
      <c r="I8679" s="77" t="e">
        <f>VLOOKUP($H$1&amp;H8679,定价因子!E:F,2,0)</f>
        <v>#N/A</v>
      </c>
      <c r="J8679" s="3"/>
      <c r="K8679" s="77" t="e">
        <f>VLOOKUP($J$1&amp;J8679,定价因子!E:F,2,0)</f>
        <v>#N/A</v>
      </c>
      <c r="L8679" s="3"/>
      <c r="M8679" s="77" t="e">
        <f>VLOOKUP($L$1&amp;L8679,定价因子!E:F,2,0)</f>
        <v>#N/A</v>
      </c>
      <c r="N8679" s="3"/>
      <c r="O8679" s="77" t="e">
        <f>VLOOKUP($N$1&amp;N8679,定价因子!E:F,2,0)</f>
        <v>#N/A</v>
      </c>
      <c r="P8679" s="3"/>
      <c r="Q8679" s="55" t="e">
        <f>VLOOKUP($P$1&amp;P8679,定价因子!$E:$F,2,0)</f>
        <v>#N/A</v>
      </c>
      <c r="R8679" s="3"/>
      <c r="S8679" s="77" t="e">
        <f>VLOOKUP($R$1&amp;R8679,定价因子!$E:$F,2,0)</f>
        <v>#N/A</v>
      </c>
      <c r="T8679" s="61"/>
      <c r="U8679" s="63"/>
      <c r="V8679" s="63"/>
      <c r="W8679" s="63"/>
      <c r="X8679" s="3"/>
    </row>
    <row r="8680" spans="1:24">
      <c r="A8680" s="3"/>
      <c r="B8680" s="3"/>
      <c r="C8680" s="3"/>
      <c r="D8680" s="3"/>
      <c r="E8680" s="79"/>
      <c r="F8680" s="3"/>
      <c r="G8680" s="77" t="e">
        <f>VLOOKUP($F$1&amp;F8680,定价因子!E:F,2,0)</f>
        <v>#N/A</v>
      </c>
      <c r="H8680" s="3"/>
      <c r="I8680" s="77" t="e">
        <f>VLOOKUP($H$1&amp;H8680,定价因子!E:F,2,0)</f>
        <v>#N/A</v>
      </c>
      <c r="J8680" s="3"/>
      <c r="K8680" s="77" t="e">
        <f>VLOOKUP($J$1&amp;J8680,定价因子!E:F,2,0)</f>
        <v>#N/A</v>
      </c>
      <c r="L8680" s="3"/>
      <c r="M8680" s="77" t="e">
        <f>VLOOKUP($L$1&amp;L8680,定价因子!E:F,2,0)</f>
        <v>#N/A</v>
      </c>
      <c r="N8680" s="3"/>
      <c r="O8680" s="77" t="e">
        <f>VLOOKUP($N$1&amp;N8680,定价因子!E:F,2,0)</f>
        <v>#N/A</v>
      </c>
      <c r="P8680" s="3"/>
      <c r="Q8680" s="55" t="e">
        <f>VLOOKUP($P$1&amp;P8680,定价因子!$E:$F,2,0)</f>
        <v>#N/A</v>
      </c>
      <c r="R8680" s="3"/>
      <c r="S8680" s="77" t="e">
        <f>VLOOKUP($R$1&amp;R8680,定价因子!$E:$F,2,0)</f>
        <v>#N/A</v>
      </c>
      <c r="T8680" s="61"/>
      <c r="U8680" s="63"/>
      <c r="V8680" s="63"/>
      <c r="W8680" s="63"/>
      <c r="X8680" s="3"/>
    </row>
    <row r="8681" spans="1:24">
      <c r="A8681" s="3"/>
      <c r="B8681" s="3"/>
      <c r="C8681" s="3"/>
      <c r="D8681" s="3"/>
      <c r="E8681" s="79"/>
      <c r="F8681" s="3"/>
      <c r="G8681" s="77" t="e">
        <f>VLOOKUP($F$1&amp;F8681,定价因子!E:F,2,0)</f>
        <v>#N/A</v>
      </c>
      <c r="H8681" s="3"/>
      <c r="I8681" s="77" t="e">
        <f>VLOOKUP($H$1&amp;H8681,定价因子!E:F,2,0)</f>
        <v>#N/A</v>
      </c>
      <c r="J8681" s="3"/>
      <c r="K8681" s="77" t="e">
        <f>VLOOKUP($J$1&amp;J8681,定价因子!E:F,2,0)</f>
        <v>#N/A</v>
      </c>
      <c r="L8681" s="3"/>
      <c r="M8681" s="77" t="e">
        <f>VLOOKUP($L$1&amp;L8681,定价因子!E:F,2,0)</f>
        <v>#N/A</v>
      </c>
      <c r="N8681" s="3"/>
      <c r="O8681" s="77" t="e">
        <f>VLOOKUP($N$1&amp;N8681,定价因子!E:F,2,0)</f>
        <v>#N/A</v>
      </c>
      <c r="P8681" s="3"/>
      <c r="Q8681" s="55" t="e">
        <f>VLOOKUP($P$1&amp;P8681,定价因子!$E:$F,2,0)</f>
        <v>#N/A</v>
      </c>
      <c r="R8681" s="3"/>
      <c r="S8681" s="77" t="e">
        <f>VLOOKUP($R$1&amp;R8681,定价因子!$E:$F,2,0)</f>
        <v>#N/A</v>
      </c>
      <c r="T8681" s="61"/>
      <c r="U8681" s="63"/>
      <c r="V8681" s="63"/>
      <c r="W8681" s="63"/>
      <c r="X8681" s="3"/>
    </row>
    <row r="8682" spans="1:24">
      <c r="A8682" s="3"/>
      <c r="B8682" s="3"/>
      <c r="C8682" s="3"/>
      <c r="D8682" s="3"/>
      <c r="E8682" s="79"/>
      <c r="F8682" s="3"/>
      <c r="G8682" s="77" t="e">
        <f>VLOOKUP($F$1&amp;F8682,定价因子!E:F,2,0)</f>
        <v>#N/A</v>
      </c>
      <c r="H8682" s="3"/>
      <c r="I8682" s="77" t="e">
        <f>VLOOKUP($H$1&amp;H8682,定价因子!E:F,2,0)</f>
        <v>#N/A</v>
      </c>
      <c r="J8682" s="3"/>
      <c r="K8682" s="77" t="e">
        <f>VLOOKUP($J$1&amp;J8682,定价因子!E:F,2,0)</f>
        <v>#N/A</v>
      </c>
      <c r="L8682" s="3"/>
      <c r="M8682" s="77" t="e">
        <f>VLOOKUP($L$1&amp;L8682,定价因子!E:F,2,0)</f>
        <v>#N/A</v>
      </c>
      <c r="N8682" s="3"/>
      <c r="O8682" s="77" t="e">
        <f>VLOOKUP($N$1&amp;N8682,定价因子!E:F,2,0)</f>
        <v>#N/A</v>
      </c>
      <c r="P8682" s="3"/>
      <c r="Q8682" s="55" t="e">
        <f>VLOOKUP($P$1&amp;P8682,定价因子!$E:$F,2,0)</f>
        <v>#N/A</v>
      </c>
      <c r="R8682" s="3"/>
      <c r="S8682" s="77" t="e">
        <f>VLOOKUP($R$1&amp;R8682,定价因子!$E:$F,2,0)</f>
        <v>#N/A</v>
      </c>
      <c r="T8682" s="61"/>
      <c r="U8682" s="63"/>
      <c r="V8682" s="63"/>
      <c r="W8682" s="63"/>
      <c r="X8682" s="3"/>
    </row>
    <row r="8683" spans="1:24">
      <c r="A8683" s="3"/>
      <c r="B8683" s="3"/>
      <c r="C8683" s="3"/>
      <c r="D8683" s="3"/>
      <c r="E8683" s="79"/>
      <c r="F8683" s="3"/>
      <c r="G8683" s="77" t="e">
        <f>VLOOKUP($F$1&amp;F8683,定价因子!E:F,2,0)</f>
        <v>#N/A</v>
      </c>
      <c r="H8683" s="3"/>
      <c r="I8683" s="77" t="e">
        <f>VLOOKUP($H$1&amp;H8683,定价因子!E:F,2,0)</f>
        <v>#N/A</v>
      </c>
      <c r="J8683" s="3"/>
      <c r="K8683" s="77" t="e">
        <f>VLOOKUP($J$1&amp;J8683,定价因子!E:F,2,0)</f>
        <v>#N/A</v>
      </c>
      <c r="L8683" s="3"/>
      <c r="M8683" s="77" t="e">
        <f>VLOOKUP($L$1&amp;L8683,定价因子!E:F,2,0)</f>
        <v>#N/A</v>
      </c>
      <c r="N8683" s="3"/>
      <c r="O8683" s="77" t="e">
        <f>VLOOKUP($N$1&amp;N8683,定价因子!E:F,2,0)</f>
        <v>#N/A</v>
      </c>
      <c r="P8683" s="3"/>
      <c r="Q8683" s="55" t="e">
        <f>VLOOKUP($P$1&amp;P8683,定价因子!$E:$F,2,0)</f>
        <v>#N/A</v>
      </c>
      <c r="R8683" s="3"/>
      <c r="S8683" s="77" t="e">
        <f>VLOOKUP($R$1&amp;R8683,定价因子!$E:$F,2,0)</f>
        <v>#N/A</v>
      </c>
      <c r="T8683" s="61"/>
      <c r="U8683" s="63"/>
      <c r="V8683" s="63"/>
      <c r="W8683" s="63"/>
      <c r="X8683" s="3"/>
    </row>
    <row r="8684" spans="1:24">
      <c r="A8684" s="3"/>
      <c r="B8684" s="3"/>
      <c r="C8684" s="3"/>
      <c r="D8684" s="3"/>
      <c r="E8684" s="79"/>
      <c r="F8684" s="3"/>
      <c r="G8684" s="77" t="e">
        <f>VLOOKUP($F$1&amp;F8684,定价因子!E:F,2,0)</f>
        <v>#N/A</v>
      </c>
      <c r="H8684" s="3"/>
      <c r="I8684" s="77" t="e">
        <f>VLOOKUP($H$1&amp;H8684,定价因子!E:F,2,0)</f>
        <v>#N/A</v>
      </c>
      <c r="J8684" s="3"/>
      <c r="K8684" s="77" t="e">
        <f>VLOOKUP($J$1&amp;J8684,定价因子!E:F,2,0)</f>
        <v>#N/A</v>
      </c>
      <c r="L8684" s="3"/>
      <c r="M8684" s="77" t="e">
        <f>VLOOKUP($L$1&amp;L8684,定价因子!E:F,2,0)</f>
        <v>#N/A</v>
      </c>
      <c r="N8684" s="3"/>
      <c r="O8684" s="77" t="e">
        <f>VLOOKUP($N$1&amp;N8684,定价因子!E:F,2,0)</f>
        <v>#N/A</v>
      </c>
      <c r="P8684" s="3"/>
      <c r="Q8684" s="55" t="e">
        <f>VLOOKUP($P$1&amp;P8684,定价因子!$E:$F,2,0)</f>
        <v>#N/A</v>
      </c>
      <c r="R8684" s="3"/>
      <c r="S8684" s="77" t="e">
        <f>VLOOKUP($R$1&amp;R8684,定价因子!$E:$F,2,0)</f>
        <v>#N/A</v>
      </c>
      <c r="T8684" s="61"/>
      <c r="U8684" s="63"/>
      <c r="V8684" s="63"/>
      <c r="W8684" s="63"/>
      <c r="X8684" s="3"/>
    </row>
    <row r="8685" spans="1:24">
      <c r="A8685" s="3"/>
      <c r="B8685" s="3"/>
      <c r="C8685" s="3"/>
      <c r="D8685" s="3"/>
      <c r="E8685" s="79"/>
      <c r="F8685" s="3"/>
      <c r="G8685" s="77" t="e">
        <f>VLOOKUP($F$1&amp;F8685,定价因子!E:F,2,0)</f>
        <v>#N/A</v>
      </c>
      <c r="H8685" s="3"/>
      <c r="I8685" s="77" t="e">
        <f>VLOOKUP($H$1&amp;H8685,定价因子!E:F,2,0)</f>
        <v>#N/A</v>
      </c>
      <c r="J8685" s="3"/>
      <c r="K8685" s="77" t="e">
        <f>VLOOKUP($J$1&amp;J8685,定价因子!E:F,2,0)</f>
        <v>#N/A</v>
      </c>
      <c r="L8685" s="3"/>
      <c r="M8685" s="77" t="e">
        <f>VLOOKUP($L$1&amp;L8685,定价因子!E:F,2,0)</f>
        <v>#N/A</v>
      </c>
      <c r="N8685" s="3"/>
      <c r="O8685" s="77" t="e">
        <f>VLOOKUP($N$1&amp;N8685,定价因子!E:F,2,0)</f>
        <v>#N/A</v>
      </c>
      <c r="P8685" s="3"/>
      <c r="Q8685" s="55" t="e">
        <f>VLOOKUP($P$1&amp;P8685,定价因子!$E:$F,2,0)</f>
        <v>#N/A</v>
      </c>
      <c r="R8685" s="3"/>
      <c r="S8685" s="77" t="e">
        <f>VLOOKUP($R$1&amp;R8685,定价因子!$E:$F,2,0)</f>
        <v>#N/A</v>
      </c>
      <c r="T8685" s="61"/>
      <c r="U8685" s="63"/>
      <c r="V8685" s="63"/>
      <c r="W8685" s="63"/>
      <c r="X8685" s="3"/>
    </row>
    <row r="8686" spans="1:24">
      <c r="A8686" s="3"/>
      <c r="B8686" s="3"/>
      <c r="C8686" s="3"/>
      <c r="D8686" s="3"/>
      <c r="E8686" s="79"/>
      <c r="F8686" s="3"/>
      <c r="G8686" s="77" t="e">
        <f>VLOOKUP($F$1&amp;F8686,定价因子!E:F,2,0)</f>
        <v>#N/A</v>
      </c>
      <c r="H8686" s="3"/>
      <c r="I8686" s="77" t="e">
        <f>VLOOKUP($H$1&amp;H8686,定价因子!E:F,2,0)</f>
        <v>#N/A</v>
      </c>
      <c r="J8686" s="3"/>
      <c r="K8686" s="77" t="e">
        <f>VLOOKUP($J$1&amp;J8686,定价因子!E:F,2,0)</f>
        <v>#N/A</v>
      </c>
      <c r="L8686" s="3"/>
      <c r="M8686" s="77" t="e">
        <f>VLOOKUP($L$1&amp;L8686,定价因子!E:F,2,0)</f>
        <v>#N/A</v>
      </c>
      <c r="N8686" s="3"/>
      <c r="O8686" s="77" t="e">
        <f>VLOOKUP($N$1&amp;N8686,定价因子!E:F,2,0)</f>
        <v>#N/A</v>
      </c>
      <c r="P8686" s="3"/>
      <c r="Q8686" s="55" t="e">
        <f>VLOOKUP($P$1&amp;P8686,定价因子!$E:$F,2,0)</f>
        <v>#N/A</v>
      </c>
      <c r="R8686" s="3"/>
      <c r="S8686" s="77" t="e">
        <f>VLOOKUP($R$1&amp;R8686,定价因子!$E:$F,2,0)</f>
        <v>#N/A</v>
      </c>
      <c r="T8686" s="61"/>
      <c r="U8686" s="63"/>
      <c r="V8686" s="63"/>
      <c r="W8686" s="63"/>
      <c r="X8686" s="3"/>
    </row>
    <row r="8687" spans="1:24">
      <c r="A8687" s="3"/>
      <c r="B8687" s="3"/>
      <c r="C8687" s="3"/>
      <c r="D8687" s="3"/>
      <c r="E8687" s="79"/>
      <c r="F8687" s="3"/>
      <c r="G8687" s="77" t="e">
        <f>VLOOKUP($F$1&amp;F8687,定价因子!E:F,2,0)</f>
        <v>#N/A</v>
      </c>
      <c r="H8687" s="3"/>
      <c r="I8687" s="77" t="e">
        <f>VLOOKUP($H$1&amp;H8687,定价因子!E:F,2,0)</f>
        <v>#N/A</v>
      </c>
      <c r="J8687" s="3"/>
      <c r="K8687" s="77" t="e">
        <f>VLOOKUP($J$1&amp;J8687,定价因子!E:F,2,0)</f>
        <v>#N/A</v>
      </c>
      <c r="L8687" s="3"/>
      <c r="M8687" s="77" t="e">
        <f>VLOOKUP($L$1&amp;L8687,定价因子!E:F,2,0)</f>
        <v>#N/A</v>
      </c>
      <c r="N8687" s="3"/>
      <c r="O8687" s="77" t="e">
        <f>VLOOKUP($N$1&amp;N8687,定价因子!E:F,2,0)</f>
        <v>#N/A</v>
      </c>
      <c r="P8687" s="3"/>
      <c r="Q8687" s="55" t="e">
        <f>VLOOKUP($P$1&amp;P8687,定价因子!$E:$F,2,0)</f>
        <v>#N/A</v>
      </c>
      <c r="R8687" s="3"/>
      <c r="S8687" s="77" t="e">
        <f>VLOOKUP($R$1&amp;R8687,定价因子!$E:$F,2,0)</f>
        <v>#N/A</v>
      </c>
      <c r="T8687" s="61"/>
      <c r="U8687" s="63"/>
      <c r="V8687" s="63"/>
      <c r="W8687" s="63"/>
      <c r="X8687" s="3"/>
    </row>
    <row r="8688" spans="1:24">
      <c r="A8688" s="3"/>
      <c r="B8688" s="3"/>
      <c r="C8688" s="3"/>
      <c r="D8688" s="3"/>
      <c r="E8688" s="79"/>
      <c r="F8688" s="3"/>
      <c r="G8688" s="77" t="e">
        <f>VLOOKUP($F$1&amp;F8688,定价因子!E:F,2,0)</f>
        <v>#N/A</v>
      </c>
      <c r="H8688" s="3"/>
      <c r="I8688" s="77" t="e">
        <f>VLOOKUP($H$1&amp;H8688,定价因子!E:F,2,0)</f>
        <v>#N/A</v>
      </c>
      <c r="J8688" s="3"/>
      <c r="K8688" s="77" t="e">
        <f>VLOOKUP($J$1&amp;J8688,定价因子!E:F,2,0)</f>
        <v>#N/A</v>
      </c>
      <c r="L8688" s="3"/>
      <c r="M8688" s="77" t="e">
        <f>VLOOKUP($L$1&amp;L8688,定价因子!E:F,2,0)</f>
        <v>#N/A</v>
      </c>
      <c r="N8688" s="3"/>
      <c r="O8688" s="77" t="e">
        <f>VLOOKUP($N$1&amp;N8688,定价因子!E:F,2,0)</f>
        <v>#N/A</v>
      </c>
      <c r="P8688" s="3"/>
      <c r="Q8688" s="55" t="e">
        <f>VLOOKUP($P$1&amp;P8688,定价因子!$E:$F,2,0)</f>
        <v>#N/A</v>
      </c>
      <c r="R8688" s="3"/>
      <c r="S8688" s="77" t="e">
        <f>VLOOKUP($R$1&amp;R8688,定价因子!$E:$F,2,0)</f>
        <v>#N/A</v>
      </c>
      <c r="T8688" s="61"/>
      <c r="U8688" s="63"/>
      <c r="V8688" s="63"/>
      <c r="W8688" s="63"/>
      <c r="X8688" s="3"/>
    </row>
    <row r="8689" spans="1:24">
      <c r="A8689" s="3"/>
      <c r="B8689" s="3"/>
      <c r="C8689" s="3"/>
      <c r="D8689" s="3"/>
      <c r="E8689" s="79"/>
      <c r="F8689" s="3"/>
      <c r="G8689" s="77" t="e">
        <f>VLOOKUP($F$1&amp;F8689,定价因子!E:F,2,0)</f>
        <v>#N/A</v>
      </c>
      <c r="H8689" s="3"/>
      <c r="I8689" s="77" t="e">
        <f>VLOOKUP($H$1&amp;H8689,定价因子!E:F,2,0)</f>
        <v>#N/A</v>
      </c>
      <c r="J8689" s="3"/>
      <c r="K8689" s="77" t="e">
        <f>VLOOKUP($J$1&amp;J8689,定价因子!E:F,2,0)</f>
        <v>#N/A</v>
      </c>
      <c r="L8689" s="3"/>
      <c r="M8689" s="77" t="e">
        <f>VLOOKUP($L$1&amp;L8689,定价因子!E:F,2,0)</f>
        <v>#N/A</v>
      </c>
      <c r="N8689" s="3"/>
      <c r="O8689" s="77" t="e">
        <f>VLOOKUP($N$1&amp;N8689,定价因子!E:F,2,0)</f>
        <v>#N/A</v>
      </c>
      <c r="P8689" s="3"/>
      <c r="Q8689" s="55" t="e">
        <f>VLOOKUP($P$1&amp;P8689,定价因子!$E:$F,2,0)</f>
        <v>#N/A</v>
      </c>
      <c r="R8689" s="3"/>
      <c r="S8689" s="77" t="e">
        <f>VLOOKUP($R$1&amp;R8689,定价因子!$E:$F,2,0)</f>
        <v>#N/A</v>
      </c>
      <c r="T8689" s="61"/>
      <c r="U8689" s="63"/>
      <c r="V8689" s="63"/>
      <c r="W8689" s="63"/>
      <c r="X8689" s="3"/>
    </row>
    <row r="8690" spans="1:24">
      <c r="A8690" s="3"/>
      <c r="B8690" s="3"/>
      <c r="C8690" s="3"/>
      <c r="D8690" s="3"/>
      <c r="E8690" s="79"/>
      <c r="F8690" s="3"/>
      <c r="G8690" s="77" t="e">
        <f>VLOOKUP($F$1&amp;F8690,定价因子!E:F,2,0)</f>
        <v>#N/A</v>
      </c>
      <c r="H8690" s="3"/>
      <c r="I8690" s="77" t="e">
        <f>VLOOKUP($H$1&amp;H8690,定价因子!E:F,2,0)</f>
        <v>#N/A</v>
      </c>
      <c r="J8690" s="3"/>
      <c r="K8690" s="77" t="e">
        <f>VLOOKUP($J$1&amp;J8690,定价因子!E:F,2,0)</f>
        <v>#N/A</v>
      </c>
      <c r="L8690" s="3"/>
      <c r="M8690" s="77" t="e">
        <f>VLOOKUP($L$1&amp;L8690,定价因子!E:F,2,0)</f>
        <v>#N/A</v>
      </c>
      <c r="N8690" s="3"/>
      <c r="O8690" s="77" t="e">
        <f>VLOOKUP($N$1&amp;N8690,定价因子!E:F,2,0)</f>
        <v>#N/A</v>
      </c>
      <c r="P8690" s="3"/>
      <c r="Q8690" s="55" t="e">
        <f>VLOOKUP($P$1&amp;P8690,定价因子!$E:$F,2,0)</f>
        <v>#N/A</v>
      </c>
      <c r="R8690" s="3"/>
      <c r="S8690" s="77" t="e">
        <f>VLOOKUP($R$1&amp;R8690,定价因子!$E:$F,2,0)</f>
        <v>#N/A</v>
      </c>
      <c r="T8690" s="61"/>
      <c r="U8690" s="63"/>
      <c r="V8690" s="63"/>
      <c r="W8690" s="63"/>
      <c r="X8690" s="3"/>
    </row>
    <row r="8691" spans="1:24">
      <c r="A8691" s="3"/>
      <c r="B8691" s="3"/>
      <c r="C8691" s="3"/>
      <c r="D8691" s="3"/>
      <c r="E8691" s="79"/>
      <c r="F8691" s="3"/>
      <c r="G8691" s="77" t="e">
        <f>VLOOKUP($F$1&amp;F8691,定价因子!E:F,2,0)</f>
        <v>#N/A</v>
      </c>
      <c r="H8691" s="3"/>
      <c r="I8691" s="77" t="e">
        <f>VLOOKUP($H$1&amp;H8691,定价因子!E:F,2,0)</f>
        <v>#N/A</v>
      </c>
      <c r="J8691" s="3"/>
      <c r="K8691" s="77" t="e">
        <f>VLOOKUP($J$1&amp;J8691,定价因子!E:F,2,0)</f>
        <v>#N/A</v>
      </c>
      <c r="L8691" s="3"/>
      <c r="M8691" s="77" t="e">
        <f>VLOOKUP($L$1&amp;L8691,定价因子!E:F,2,0)</f>
        <v>#N/A</v>
      </c>
      <c r="N8691" s="3"/>
      <c r="O8691" s="77" t="e">
        <f>VLOOKUP($N$1&amp;N8691,定价因子!E:F,2,0)</f>
        <v>#N/A</v>
      </c>
      <c r="P8691" s="3"/>
      <c r="Q8691" s="55" t="e">
        <f>VLOOKUP($P$1&amp;P8691,定价因子!$E:$F,2,0)</f>
        <v>#N/A</v>
      </c>
      <c r="R8691" s="3"/>
      <c r="S8691" s="77" t="e">
        <f>VLOOKUP($R$1&amp;R8691,定价因子!$E:$F,2,0)</f>
        <v>#N/A</v>
      </c>
      <c r="T8691" s="61"/>
      <c r="U8691" s="63"/>
      <c r="V8691" s="63"/>
      <c r="W8691" s="63"/>
      <c r="X8691" s="3"/>
    </row>
    <row r="8692" spans="1:24">
      <c r="A8692" s="3"/>
      <c r="B8692" s="3"/>
      <c r="C8692" s="3"/>
      <c r="D8692" s="3"/>
      <c r="E8692" s="79"/>
      <c r="F8692" s="3"/>
      <c r="G8692" s="77" t="e">
        <f>VLOOKUP($F$1&amp;F8692,定价因子!E:F,2,0)</f>
        <v>#N/A</v>
      </c>
      <c r="H8692" s="3"/>
      <c r="I8692" s="77" t="e">
        <f>VLOOKUP($H$1&amp;H8692,定价因子!E:F,2,0)</f>
        <v>#N/A</v>
      </c>
      <c r="J8692" s="3"/>
      <c r="K8692" s="77" t="e">
        <f>VLOOKUP($J$1&amp;J8692,定价因子!E:F,2,0)</f>
        <v>#N/A</v>
      </c>
      <c r="L8692" s="3"/>
      <c r="M8692" s="77" t="e">
        <f>VLOOKUP($L$1&amp;L8692,定价因子!E:F,2,0)</f>
        <v>#N/A</v>
      </c>
      <c r="N8692" s="3"/>
      <c r="O8692" s="77" t="e">
        <f>VLOOKUP($N$1&amp;N8692,定价因子!E:F,2,0)</f>
        <v>#N/A</v>
      </c>
      <c r="P8692" s="3"/>
      <c r="Q8692" s="55" t="e">
        <f>VLOOKUP($P$1&amp;P8692,定价因子!$E:$F,2,0)</f>
        <v>#N/A</v>
      </c>
      <c r="R8692" s="3"/>
      <c r="S8692" s="77" t="e">
        <f>VLOOKUP($R$1&amp;R8692,定价因子!$E:$F,2,0)</f>
        <v>#N/A</v>
      </c>
      <c r="T8692" s="61"/>
      <c r="U8692" s="63"/>
      <c r="V8692" s="63"/>
      <c r="W8692" s="63"/>
      <c r="X8692" s="3"/>
    </row>
    <row r="8693" spans="1:24">
      <c r="A8693" s="3"/>
      <c r="B8693" s="3"/>
      <c r="C8693" s="3"/>
      <c r="D8693" s="3"/>
      <c r="E8693" s="79"/>
      <c r="F8693" s="3"/>
      <c r="G8693" s="77" t="e">
        <f>VLOOKUP($F$1&amp;F8693,定价因子!E:F,2,0)</f>
        <v>#N/A</v>
      </c>
      <c r="H8693" s="3"/>
      <c r="I8693" s="77" t="e">
        <f>VLOOKUP($H$1&amp;H8693,定价因子!E:F,2,0)</f>
        <v>#N/A</v>
      </c>
      <c r="J8693" s="3"/>
      <c r="K8693" s="77" t="e">
        <f>VLOOKUP($J$1&amp;J8693,定价因子!E:F,2,0)</f>
        <v>#N/A</v>
      </c>
      <c r="L8693" s="3"/>
      <c r="M8693" s="77" t="e">
        <f>VLOOKUP($L$1&amp;L8693,定价因子!E:F,2,0)</f>
        <v>#N/A</v>
      </c>
      <c r="N8693" s="3"/>
      <c r="O8693" s="77" t="e">
        <f>VLOOKUP($N$1&amp;N8693,定价因子!E:F,2,0)</f>
        <v>#N/A</v>
      </c>
      <c r="P8693" s="3"/>
      <c r="Q8693" s="55" t="e">
        <f>VLOOKUP($P$1&amp;P8693,定价因子!$E:$F,2,0)</f>
        <v>#N/A</v>
      </c>
      <c r="R8693" s="3"/>
      <c r="S8693" s="77" t="e">
        <f>VLOOKUP($R$1&amp;R8693,定价因子!$E:$F,2,0)</f>
        <v>#N/A</v>
      </c>
      <c r="T8693" s="61"/>
      <c r="U8693" s="63"/>
      <c r="V8693" s="63"/>
      <c r="W8693" s="63"/>
      <c r="X8693" s="3"/>
    </row>
    <row r="8694" spans="1:24">
      <c r="A8694" s="3"/>
      <c r="B8694" s="3"/>
      <c r="C8694" s="3"/>
      <c r="D8694" s="3"/>
      <c r="E8694" s="79"/>
      <c r="F8694" s="3"/>
      <c r="G8694" s="77" t="e">
        <f>VLOOKUP($F$1&amp;F8694,定价因子!E:F,2,0)</f>
        <v>#N/A</v>
      </c>
      <c r="H8694" s="3"/>
      <c r="I8694" s="77" t="e">
        <f>VLOOKUP($H$1&amp;H8694,定价因子!E:F,2,0)</f>
        <v>#N/A</v>
      </c>
      <c r="J8694" s="3"/>
      <c r="K8694" s="77" t="e">
        <f>VLOOKUP($J$1&amp;J8694,定价因子!E:F,2,0)</f>
        <v>#N/A</v>
      </c>
      <c r="L8694" s="3"/>
      <c r="M8694" s="77" t="e">
        <f>VLOOKUP($L$1&amp;L8694,定价因子!E:F,2,0)</f>
        <v>#N/A</v>
      </c>
      <c r="N8694" s="3"/>
      <c r="O8694" s="77" t="e">
        <f>VLOOKUP($N$1&amp;N8694,定价因子!E:F,2,0)</f>
        <v>#N/A</v>
      </c>
      <c r="P8694" s="3"/>
      <c r="Q8694" s="55" t="e">
        <f>VLOOKUP($P$1&amp;P8694,定价因子!$E:$F,2,0)</f>
        <v>#N/A</v>
      </c>
      <c r="R8694" s="3"/>
      <c r="S8694" s="77" t="e">
        <f>VLOOKUP($R$1&amp;R8694,定价因子!$E:$F,2,0)</f>
        <v>#N/A</v>
      </c>
      <c r="T8694" s="61"/>
      <c r="U8694" s="63"/>
      <c r="V8694" s="63"/>
      <c r="W8694" s="63"/>
      <c r="X8694" s="3"/>
    </row>
    <row r="8695" spans="1:24">
      <c r="A8695" s="3"/>
      <c r="B8695" s="3"/>
      <c r="C8695" s="3"/>
      <c r="D8695" s="3"/>
      <c r="E8695" s="79"/>
      <c r="F8695" s="3"/>
      <c r="G8695" s="77" t="e">
        <f>VLOOKUP($F$1&amp;F8695,定价因子!E:F,2,0)</f>
        <v>#N/A</v>
      </c>
      <c r="H8695" s="3"/>
      <c r="I8695" s="77" t="e">
        <f>VLOOKUP($H$1&amp;H8695,定价因子!E:F,2,0)</f>
        <v>#N/A</v>
      </c>
      <c r="J8695" s="3"/>
      <c r="K8695" s="77" t="e">
        <f>VLOOKUP($J$1&amp;J8695,定价因子!E:F,2,0)</f>
        <v>#N/A</v>
      </c>
      <c r="L8695" s="3"/>
      <c r="M8695" s="77" t="e">
        <f>VLOOKUP($L$1&amp;L8695,定价因子!E:F,2,0)</f>
        <v>#N/A</v>
      </c>
      <c r="N8695" s="3"/>
      <c r="O8695" s="77" t="e">
        <f>VLOOKUP($N$1&amp;N8695,定价因子!E:F,2,0)</f>
        <v>#N/A</v>
      </c>
      <c r="P8695" s="3"/>
      <c r="Q8695" s="55" t="e">
        <f>VLOOKUP($P$1&amp;P8695,定价因子!$E:$F,2,0)</f>
        <v>#N/A</v>
      </c>
      <c r="R8695" s="3"/>
      <c r="S8695" s="77" t="e">
        <f>VLOOKUP($R$1&amp;R8695,定价因子!$E:$F,2,0)</f>
        <v>#N/A</v>
      </c>
      <c r="T8695" s="61"/>
      <c r="U8695" s="63"/>
      <c r="V8695" s="63"/>
      <c r="W8695" s="63"/>
      <c r="X8695" s="3"/>
    </row>
    <row r="8696" spans="1:24">
      <c r="A8696" s="3"/>
      <c r="B8696" s="3"/>
      <c r="C8696" s="3"/>
      <c r="D8696" s="3"/>
      <c r="E8696" s="79"/>
      <c r="F8696" s="3"/>
      <c r="G8696" s="77" t="e">
        <f>VLOOKUP($F$1&amp;F8696,定价因子!E:F,2,0)</f>
        <v>#N/A</v>
      </c>
      <c r="H8696" s="3"/>
      <c r="I8696" s="77" t="e">
        <f>VLOOKUP($H$1&amp;H8696,定价因子!E:F,2,0)</f>
        <v>#N/A</v>
      </c>
      <c r="J8696" s="3"/>
      <c r="K8696" s="77" t="e">
        <f>VLOOKUP($J$1&amp;J8696,定价因子!E:F,2,0)</f>
        <v>#N/A</v>
      </c>
      <c r="L8696" s="3"/>
      <c r="M8696" s="77" t="e">
        <f>VLOOKUP($L$1&amp;L8696,定价因子!E:F,2,0)</f>
        <v>#N/A</v>
      </c>
      <c r="N8696" s="3"/>
      <c r="O8696" s="77" t="e">
        <f>VLOOKUP($N$1&amp;N8696,定价因子!E:F,2,0)</f>
        <v>#N/A</v>
      </c>
      <c r="P8696" s="3"/>
      <c r="Q8696" s="55" t="e">
        <f>VLOOKUP($P$1&amp;P8696,定价因子!$E:$F,2,0)</f>
        <v>#N/A</v>
      </c>
      <c r="R8696" s="3"/>
      <c r="S8696" s="77" t="e">
        <f>VLOOKUP($R$1&amp;R8696,定价因子!$E:$F,2,0)</f>
        <v>#N/A</v>
      </c>
      <c r="T8696" s="61"/>
      <c r="U8696" s="63"/>
      <c r="V8696" s="63"/>
      <c r="W8696" s="63"/>
      <c r="X8696" s="3"/>
    </row>
    <row r="8697" spans="1:24">
      <c r="A8697" s="3"/>
      <c r="B8697" s="3"/>
      <c r="C8697" s="3"/>
      <c r="D8697" s="3"/>
      <c r="E8697" s="79"/>
      <c r="F8697" s="3"/>
      <c r="G8697" s="77" t="e">
        <f>VLOOKUP($F$1&amp;F8697,定价因子!E:F,2,0)</f>
        <v>#N/A</v>
      </c>
      <c r="H8697" s="3"/>
      <c r="I8697" s="77" t="e">
        <f>VLOOKUP($H$1&amp;H8697,定价因子!E:F,2,0)</f>
        <v>#N/A</v>
      </c>
      <c r="J8697" s="3"/>
      <c r="K8697" s="77" t="e">
        <f>VLOOKUP($J$1&amp;J8697,定价因子!E:F,2,0)</f>
        <v>#N/A</v>
      </c>
      <c r="L8697" s="3"/>
      <c r="M8697" s="77" t="e">
        <f>VLOOKUP($L$1&amp;L8697,定价因子!E:F,2,0)</f>
        <v>#N/A</v>
      </c>
      <c r="N8697" s="3"/>
      <c r="O8697" s="77" t="e">
        <f>VLOOKUP($N$1&amp;N8697,定价因子!E:F,2,0)</f>
        <v>#N/A</v>
      </c>
      <c r="P8697" s="3"/>
      <c r="Q8697" s="55" t="e">
        <f>VLOOKUP($P$1&amp;P8697,定价因子!$E:$F,2,0)</f>
        <v>#N/A</v>
      </c>
      <c r="R8697" s="3"/>
      <c r="S8697" s="77" t="e">
        <f>VLOOKUP($R$1&amp;R8697,定价因子!$E:$F,2,0)</f>
        <v>#N/A</v>
      </c>
      <c r="T8697" s="61"/>
      <c r="U8697" s="63"/>
      <c r="V8697" s="63"/>
      <c r="W8697" s="63"/>
      <c r="X8697" s="3"/>
    </row>
    <row r="8698" spans="1:24">
      <c r="A8698" s="3"/>
      <c r="B8698" s="3"/>
      <c r="C8698" s="3"/>
      <c r="D8698" s="3"/>
      <c r="E8698" s="79"/>
      <c r="F8698" s="3"/>
      <c r="G8698" s="77" t="e">
        <f>VLOOKUP($F$1&amp;F8698,定价因子!E:F,2,0)</f>
        <v>#N/A</v>
      </c>
      <c r="H8698" s="3"/>
      <c r="I8698" s="77" t="e">
        <f>VLOOKUP($H$1&amp;H8698,定价因子!E:F,2,0)</f>
        <v>#N/A</v>
      </c>
      <c r="J8698" s="3"/>
      <c r="K8698" s="77" t="e">
        <f>VLOOKUP($J$1&amp;J8698,定价因子!E:F,2,0)</f>
        <v>#N/A</v>
      </c>
      <c r="L8698" s="3"/>
      <c r="M8698" s="77" t="e">
        <f>VLOOKUP($L$1&amp;L8698,定价因子!E:F,2,0)</f>
        <v>#N/A</v>
      </c>
      <c r="N8698" s="3"/>
      <c r="O8698" s="77" t="e">
        <f>VLOOKUP($N$1&amp;N8698,定价因子!E:F,2,0)</f>
        <v>#N/A</v>
      </c>
      <c r="P8698" s="3"/>
      <c r="Q8698" s="55" t="e">
        <f>VLOOKUP($P$1&amp;P8698,定价因子!$E:$F,2,0)</f>
        <v>#N/A</v>
      </c>
      <c r="R8698" s="3"/>
      <c r="S8698" s="77" t="e">
        <f>VLOOKUP($R$1&amp;R8698,定价因子!$E:$F,2,0)</f>
        <v>#N/A</v>
      </c>
      <c r="T8698" s="61"/>
      <c r="U8698" s="63"/>
      <c r="V8698" s="63"/>
      <c r="W8698" s="63"/>
      <c r="X8698" s="3"/>
    </row>
    <row r="8699" spans="1:24">
      <c r="A8699" s="3"/>
      <c r="B8699" s="3"/>
      <c r="C8699" s="3"/>
      <c r="D8699" s="3"/>
      <c r="E8699" s="79"/>
      <c r="F8699" s="3"/>
      <c r="G8699" s="77" t="e">
        <f>VLOOKUP($F$1&amp;F8699,定价因子!E:F,2,0)</f>
        <v>#N/A</v>
      </c>
      <c r="H8699" s="3"/>
      <c r="I8699" s="77" t="e">
        <f>VLOOKUP($H$1&amp;H8699,定价因子!E:F,2,0)</f>
        <v>#N/A</v>
      </c>
      <c r="J8699" s="3"/>
      <c r="K8699" s="77" t="e">
        <f>VLOOKUP($J$1&amp;J8699,定价因子!E:F,2,0)</f>
        <v>#N/A</v>
      </c>
      <c r="L8699" s="3"/>
      <c r="M8699" s="77" t="e">
        <f>VLOOKUP($L$1&amp;L8699,定价因子!E:F,2,0)</f>
        <v>#N/A</v>
      </c>
      <c r="N8699" s="3"/>
      <c r="O8699" s="77" t="e">
        <f>VLOOKUP($N$1&amp;N8699,定价因子!E:F,2,0)</f>
        <v>#N/A</v>
      </c>
      <c r="P8699" s="3"/>
      <c r="Q8699" s="55" t="e">
        <f>VLOOKUP($P$1&amp;P8699,定价因子!$E:$F,2,0)</f>
        <v>#N/A</v>
      </c>
      <c r="R8699" s="3"/>
      <c r="S8699" s="77" t="e">
        <f>VLOOKUP($R$1&amp;R8699,定价因子!$E:$F,2,0)</f>
        <v>#N/A</v>
      </c>
      <c r="T8699" s="61"/>
      <c r="U8699" s="63"/>
      <c r="V8699" s="63"/>
      <c r="W8699" s="63"/>
      <c r="X8699" s="3"/>
    </row>
    <row r="8700" spans="1:24">
      <c r="A8700" s="3"/>
      <c r="B8700" s="3"/>
      <c r="C8700" s="3"/>
      <c r="D8700" s="3"/>
      <c r="E8700" s="79"/>
      <c r="F8700" s="3"/>
      <c r="G8700" s="77" t="e">
        <f>VLOOKUP($F$1&amp;F8700,定价因子!E:F,2,0)</f>
        <v>#N/A</v>
      </c>
      <c r="H8700" s="3"/>
      <c r="I8700" s="77" t="e">
        <f>VLOOKUP($H$1&amp;H8700,定价因子!E:F,2,0)</f>
        <v>#N/A</v>
      </c>
      <c r="J8700" s="3"/>
      <c r="K8700" s="77" t="e">
        <f>VLOOKUP($J$1&amp;J8700,定价因子!E:F,2,0)</f>
        <v>#N/A</v>
      </c>
      <c r="L8700" s="3"/>
      <c r="M8700" s="77" t="e">
        <f>VLOOKUP($L$1&amp;L8700,定价因子!E:F,2,0)</f>
        <v>#N/A</v>
      </c>
      <c r="N8700" s="3"/>
      <c r="O8700" s="77" t="e">
        <f>VLOOKUP($N$1&amp;N8700,定价因子!E:F,2,0)</f>
        <v>#N/A</v>
      </c>
      <c r="P8700" s="3"/>
      <c r="Q8700" s="55" t="e">
        <f>VLOOKUP($P$1&amp;P8700,定价因子!$E:$F,2,0)</f>
        <v>#N/A</v>
      </c>
      <c r="R8700" s="3"/>
      <c r="S8700" s="77" t="e">
        <f>VLOOKUP($R$1&amp;R8700,定价因子!$E:$F,2,0)</f>
        <v>#N/A</v>
      </c>
      <c r="T8700" s="61"/>
      <c r="U8700" s="63"/>
      <c r="V8700" s="63"/>
      <c r="W8700" s="63"/>
      <c r="X8700" s="3"/>
    </row>
    <row r="8701" spans="1:24">
      <c r="A8701" s="3"/>
      <c r="B8701" s="3"/>
      <c r="C8701" s="3"/>
      <c r="D8701" s="3"/>
      <c r="E8701" s="79"/>
      <c r="F8701" s="3"/>
      <c r="G8701" s="77" t="e">
        <f>VLOOKUP($F$1&amp;F8701,定价因子!E:F,2,0)</f>
        <v>#N/A</v>
      </c>
      <c r="H8701" s="3"/>
      <c r="I8701" s="77" t="e">
        <f>VLOOKUP($H$1&amp;H8701,定价因子!E:F,2,0)</f>
        <v>#N/A</v>
      </c>
      <c r="J8701" s="3"/>
      <c r="K8701" s="77" t="e">
        <f>VLOOKUP($J$1&amp;J8701,定价因子!E:F,2,0)</f>
        <v>#N/A</v>
      </c>
      <c r="L8701" s="3"/>
      <c r="M8701" s="77" t="e">
        <f>VLOOKUP($L$1&amp;L8701,定价因子!E:F,2,0)</f>
        <v>#N/A</v>
      </c>
      <c r="N8701" s="3"/>
      <c r="O8701" s="77" t="e">
        <f>VLOOKUP($N$1&amp;N8701,定价因子!E:F,2,0)</f>
        <v>#N/A</v>
      </c>
      <c r="P8701" s="3"/>
      <c r="Q8701" s="55" t="e">
        <f>VLOOKUP($P$1&amp;P8701,定价因子!$E:$F,2,0)</f>
        <v>#N/A</v>
      </c>
      <c r="R8701" s="3"/>
      <c r="S8701" s="77" t="e">
        <f>VLOOKUP($R$1&amp;R8701,定价因子!$E:$F,2,0)</f>
        <v>#N/A</v>
      </c>
      <c r="T8701" s="61"/>
      <c r="U8701" s="63"/>
      <c r="V8701" s="63"/>
      <c r="W8701" s="63"/>
      <c r="X8701" s="3"/>
    </row>
    <row r="8702" spans="1:24">
      <c r="A8702" s="3"/>
      <c r="B8702" s="3"/>
      <c r="C8702" s="3"/>
      <c r="D8702" s="3"/>
      <c r="E8702" s="79"/>
      <c r="F8702" s="3"/>
      <c r="G8702" s="77" t="e">
        <f>VLOOKUP($F$1&amp;F8702,定价因子!E:F,2,0)</f>
        <v>#N/A</v>
      </c>
      <c r="H8702" s="3"/>
      <c r="I8702" s="77" t="e">
        <f>VLOOKUP($H$1&amp;H8702,定价因子!E:F,2,0)</f>
        <v>#N/A</v>
      </c>
      <c r="J8702" s="3"/>
      <c r="K8702" s="77" t="e">
        <f>VLOOKUP($J$1&amp;J8702,定价因子!E:F,2,0)</f>
        <v>#N/A</v>
      </c>
      <c r="L8702" s="3"/>
      <c r="M8702" s="77" t="e">
        <f>VLOOKUP($L$1&amp;L8702,定价因子!E:F,2,0)</f>
        <v>#N/A</v>
      </c>
      <c r="N8702" s="3"/>
      <c r="O8702" s="77" t="e">
        <f>VLOOKUP($N$1&amp;N8702,定价因子!E:F,2,0)</f>
        <v>#N/A</v>
      </c>
      <c r="P8702" s="3"/>
      <c r="Q8702" s="55" t="e">
        <f>VLOOKUP($P$1&amp;P8702,定价因子!$E:$F,2,0)</f>
        <v>#N/A</v>
      </c>
      <c r="R8702" s="3"/>
      <c r="S8702" s="77" t="e">
        <f>VLOOKUP($R$1&amp;R8702,定价因子!$E:$F,2,0)</f>
        <v>#N/A</v>
      </c>
      <c r="T8702" s="61"/>
      <c r="U8702" s="63"/>
      <c r="V8702" s="63"/>
      <c r="W8702" s="63"/>
      <c r="X8702" s="3"/>
    </row>
    <row r="8703" spans="1:24">
      <c r="A8703" s="3"/>
      <c r="B8703" s="3"/>
      <c r="C8703" s="3"/>
      <c r="D8703" s="3"/>
      <c r="E8703" s="79"/>
      <c r="F8703" s="3"/>
      <c r="G8703" s="77" t="e">
        <f>VLOOKUP($F$1&amp;F8703,定价因子!E:F,2,0)</f>
        <v>#N/A</v>
      </c>
      <c r="H8703" s="3"/>
      <c r="I8703" s="77" t="e">
        <f>VLOOKUP($H$1&amp;H8703,定价因子!E:F,2,0)</f>
        <v>#N/A</v>
      </c>
      <c r="J8703" s="3"/>
      <c r="K8703" s="77" t="e">
        <f>VLOOKUP($J$1&amp;J8703,定价因子!E:F,2,0)</f>
        <v>#N/A</v>
      </c>
      <c r="L8703" s="3"/>
      <c r="M8703" s="77" t="e">
        <f>VLOOKUP($L$1&amp;L8703,定价因子!E:F,2,0)</f>
        <v>#N/A</v>
      </c>
      <c r="N8703" s="3"/>
      <c r="O8703" s="77" t="e">
        <f>VLOOKUP($N$1&amp;N8703,定价因子!E:F,2,0)</f>
        <v>#N/A</v>
      </c>
      <c r="P8703" s="3"/>
      <c r="Q8703" s="55" t="e">
        <f>VLOOKUP($P$1&amp;P8703,定价因子!$E:$F,2,0)</f>
        <v>#N/A</v>
      </c>
      <c r="R8703" s="3"/>
      <c r="S8703" s="77" t="e">
        <f>VLOOKUP($R$1&amp;R8703,定价因子!$E:$F,2,0)</f>
        <v>#N/A</v>
      </c>
      <c r="T8703" s="61"/>
      <c r="U8703" s="63"/>
      <c r="V8703" s="63"/>
      <c r="W8703" s="63"/>
      <c r="X8703" s="3"/>
    </row>
    <row r="8704" spans="1:24">
      <c r="A8704" s="3"/>
      <c r="B8704" s="3"/>
      <c r="C8704" s="3"/>
      <c r="D8704" s="3"/>
      <c r="E8704" s="79"/>
      <c r="F8704" s="3"/>
      <c r="G8704" s="77" t="e">
        <f>VLOOKUP($F$1&amp;F8704,定价因子!E:F,2,0)</f>
        <v>#N/A</v>
      </c>
      <c r="H8704" s="3"/>
      <c r="I8704" s="77" t="e">
        <f>VLOOKUP($H$1&amp;H8704,定价因子!E:F,2,0)</f>
        <v>#N/A</v>
      </c>
      <c r="J8704" s="3"/>
      <c r="K8704" s="77" t="e">
        <f>VLOOKUP($J$1&amp;J8704,定价因子!E:F,2,0)</f>
        <v>#N/A</v>
      </c>
      <c r="L8704" s="3"/>
      <c r="M8704" s="77" t="e">
        <f>VLOOKUP($L$1&amp;L8704,定价因子!E:F,2,0)</f>
        <v>#N/A</v>
      </c>
      <c r="N8704" s="3"/>
      <c r="O8704" s="77" t="e">
        <f>VLOOKUP($N$1&amp;N8704,定价因子!E:F,2,0)</f>
        <v>#N/A</v>
      </c>
      <c r="P8704" s="3"/>
      <c r="Q8704" s="55" t="e">
        <f>VLOOKUP($P$1&amp;P8704,定价因子!$E:$F,2,0)</f>
        <v>#N/A</v>
      </c>
      <c r="R8704" s="3"/>
      <c r="S8704" s="77" t="e">
        <f>VLOOKUP($R$1&amp;R8704,定价因子!$E:$F,2,0)</f>
        <v>#N/A</v>
      </c>
      <c r="T8704" s="61"/>
      <c r="U8704" s="63"/>
      <c r="V8704" s="63"/>
      <c r="W8704" s="63"/>
      <c r="X8704" s="3"/>
    </row>
    <row r="8705" spans="1:24">
      <c r="A8705" s="3"/>
      <c r="B8705" s="3"/>
      <c r="C8705" s="3"/>
      <c r="D8705" s="3"/>
      <c r="E8705" s="79"/>
      <c r="F8705" s="3"/>
      <c r="G8705" s="77" t="e">
        <f>VLOOKUP($F$1&amp;F8705,定价因子!E:F,2,0)</f>
        <v>#N/A</v>
      </c>
      <c r="H8705" s="3"/>
      <c r="I8705" s="77" t="e">
        <f>VLOOKUP($H$1&amp;H8705,定价因子!E:F,2,0)</f>
        <v>#N/A</v>
      </c>
      <c r="J8705" s="3"/>
      <c r="K8705" s="77" t="e">
        <f>VLOOKUP($J$1&amp;J8705,定价因子!E:F,2,0)</f>
        <v>#N/A</v>
      </c>
      <c r="L8705" s="3"/>
      <c r="M8705" s="77" t="e">
        <f>VLOOKUP($L$1&amp;L8705,定价因子!E:F,2,0)</f>
        <v>#N/A</v>
      </c>
      <c r="N8705" s="3"/>
      <c r="O8705" s="77" t="e">
        <f>VLOOKUP($N$1&amp;N8705,定价因子!E:F,2,0)</f>
        <v>#N/A</v>
      </c>
      <c r="P8705" s="3"/>
      <c r="Q8705" s="55" t="e">
        <f>VLOOKUP($P$1&amp;P8705,定价因子!$E:$F,2,0)</f>
        <v>#N/A</v>
      </c>
      <c r="R8705" s="3"/>
      <c r="S8705" s="77" t="e">
        <f>VLOOKUP($R$1&amp;R8705,定价因子!$E:$F,2,0)</f>
        <v>#N/A</v>
      </c>
      <c r="T8705" s="61"/>
      <c r="U8705" s="63"/>
      <c r="V8705" s="63"/>
      <c r="W8705" s="63"/>
      <c r="X8705" s="3"/>
    </row>
    <row r="8706" spans="1:24">
      <c r="A8706" s="3"/>
      <c r="B8706" s="3"/>
      <c r="C8706" s="3"/>
      <c r="D8706" s="3"/>
      <c r="E8706" s="79"/>
      <c r="F8706" s="3"/>
      <c r="G8706" s="77" t="e">
        <f>VLOOKUP($F$1&amp;F8706,定价因子!E:F,2,0)</f>
        <v>#N/A</v>
      </c>
      <c r="H8706" s="3"/>
      <c r="I8706" s="77" t="e">
        <f>VLOOKUP($H$1&amp;H8706,定价因子!E:F,2,0)</f>
        <v>#N/A</v>
      </c>
      <c r="J8706" s="3"/>
      <c r="K8706" s="77" t="e">
        <f>VLOOKUP($J$1&amp;J8706,定价因子!E:F,2,0)</f>
        <v>#N/A</v>
      </c>
      <c r="L8706" s="3"/>
      <c r="M8706" s="77" t="e">
        <f>VLOOKUP($L$1&amp;L8706,定价因子!E:F,2,0)</f>
        <v>#N/A</v>
      </c>
      <c r="N8706" s="3"/>
      <c r="O8706" s="77" t="e">
        <f>VLOOKUP($N$1&amp;N8706,定价因子!E:F,2,0)</f>
        <v>#N/A</v>
      </c>
      <c r="P8706" s="3"/>
      <c r="Q8706" s="55" t="e">
        <f>VLOOKUP($P$1&amp;P8706,定价因子!$E:$F,2,0)</f>
        <v>#N/A</v>
      </c>
      <c r="R8706" s="3"/>
      <c r="S8706" s="77" t="e">
        <f>VLOOKUP($R$1&amp;R8706,定价因子!$E:$F,2,0)</f>
        <v>#N/A</v>
      </c>
      <c r="T8706" s="61"/>
      <c r="U8706" s="63"/>
      <c r="V8706" s="63"/>
      <c r="W8706" s="63"/>
      <c r="X8706" s="3"/>
    </row>
    <row r="8707" spans="1:24">
      <c r="A8707" s="3"/>
      <c r="B8707" s="3"/>
      <c r="C8707" s="3"/>
      <c r="D8707" s="3"/>
      <c r="E8707" s="79"/>
      <c r="F8707" s="3"/>
      <c r="G8707" s="77" t="e">
        <f>VLOOKUP($F$1&amp;F8707,定价因子!E:F,2,0)</f>
        <v>#N/A</v>
      </c>
      <c r="H8707" s="3"/>
      <c r="I8707" s="77" t="e">
        <f>VLOOKUP($H$1&amp;H8707,定价因子!E:F,2,0)</f>
        <v>#N/A</v>
      </c>
      <c r="J8707" s="3"/>
      <c r="K8707" s="77" t="e">
        <f>VLOOKUP($J$1&amp;J8707,定价因子!E:F,2,0)</f>
        <v>#N/A</v>
      </c>
      <c r="L8707" s="3"/>
      <c r="M8707" s="77" t="e">
        <f>VLOOKUP($L$1&amp;L8707,定价因子!E:F,2,0)</f>
        <v>#N/A</v>
      </c>
      <c r="N8707" s="3"/>
      <c r="O8707" s="77" t="e">
        <f>VLOOKUP($N$1&amp;N8707,定价因子!E:F,2,0)</f>
        <v>#N/A</v>
      </c>
      <c r="P8707" s="3"/>
      <c r="Q8707" s="55" t="e">
        <f>VLOOKUP($P$1&amp;P8707,定价因子!$E:$F,2,0)</f>
        <v>#N/A</v>
      </c>
      <c r="R8707" s="3"/>
      <c r="S8707" s="77" t="e">
        <f>VLOOKUP($R$1&amp;R8707,定价因子!$E:$F,2,0)</f>
        <v>#N/A</v>
      </c>
      <c r="T8707" s="61"/>
      <c r="U8707" s="63"/>
      <c r="V8707" s="63"/>
      <c r="W8707" s="63"/>
      <c r="X8707" s="3"/>
    </row>
    <row r="8708" spans="1:24">
      <c r="A8708" s="3"/>
      <c r="B8708" s="3"/>
      <c r="C8708" s="3"/>
      <c r="D8708" s="3"/>
      <c r="E8708" s="79"/>
      <c r="F8708" s="3"/>
      <c r="G8708" s="77" t="e">
        <f>VLOOKUP($F$1&amp;F8708,定价因子!E:F,2,0)</f>
        <v>#N/A</v>
      </c>
      <c r="H8708" s="3"/>
      <c r="I8708" s="77" t="e">
        <f>VLOOKUP($H$1&amp;H8708,定价因子!E:F,2,0)</f>
        <v>#N/A</v>
      </c>
      <c r="J8708" s="3"/>
      <c r="K8708" s="77" t="e">
        <f>VLOOKUP($J$1&amp;J8708,定价因子!E:F,2,0)</f>
        <v>#N/A</v>
      </c>
      <c r="L8708" s="3"/>
      <c r="M8708" s="77" t="e">
        <f>VLOOKUP($L$1&amp;L8708,定价因子!E:F,2,0)</f>
        <v>#N/A</v>
      </c>
      <c r="N8708" s="3"/>
      <c r="O8708" s="77" t="e">
        <f>VLOOKUP($N$1&amp;N8708,定价因子!E:F,2,0)</f>
        <v>#N/A</v>
      </c>
      <c r="P8708" s="3"/>
      <c r="Q8708" s="55" t="e">
        <f>VLOOKUP($P$1&amp;P8708,定价因子!$E:$F,2,0)</f>
        <v>#N/A</v>
      </c>
      <c r="R8708" s="3"/>
      <c r="S8708" s="77" t="e">
        <f>VLOOKUP($R$1&amp;R8708,定价因子!$E:$F,2,0)</f>
        <v>#N/A</v>
      </c>
      <c r="T8708" s="61"/>
      <c r="U8708" s="63"/>
      <c r="V8708" s="63"/>
      <c r="W8708" s="63"/>
      <c r="X8708" s="3"/>
    </row>
    <row r="8709" spans="1:24">
      <c r="A8709" s="3"/>
      <c r="B8709" s="3"/>
      <c r="C8709" s="3"/>
      <c r="D8709" s="3"/>
      <c r="E8709" s="79"/>
      <c r="F8709" s="3"/>
      <c r="G8709" s="77" t="e">
        <f>VLOOKUP($F$1&amp;F8709,定价因子!E:F,2,0)</f>
        <v>#N/A</v>
      </c>
      <c r="H8709" s="3"/>
      <c r="I8709" s="77" t="e">
        <f>VLOOKUP($H$1&amp;H8709,定价因子!E:F,2,0)</f>
        <v>#N/A</v>
      </c>
      <c r="J8709" s="3"/>
      <c r="K8709" s="77" t="e">
        <f>VLOOKUP($J$1&amp;J8709,定价因子!E:F,2,0)</f>
        <v>#N/A</v>
      </c>
      <c r="L8709" s="3"/>
      <c r="M8709" s="77" t="e">
        <f>VLOOKUP($L$1&amp;L8709,定价因子!E:F,2,0)</f>
        <v>#N/A</v>
      </c>
      <c r="N8709" s="3"/>
      <c r="O8709" s="77" t="e">
        <f>VLOOKUP($N$1&amp;N8709,定价因子!E:F,2,0)</f>
        <v>#N/A</v>
      </c>
      <c r="P8709" s="3"/>
      <c r="Q8709" s="55" t="e">
        <f>VLOOKUP($P$1&amp;P8709,定价因子!$E:$F,2,0)</f>
        <v>#N/A</v>
      </c>
      <c r="R8709" s="3"/>
      <c r="S8709" s="77" t="e">
        <f>VLOOKUP($R$1&amp;R8709,定价因子!$E:$F,2,0)</f>
        <v>#N/A</v>
      </c>
      <c r="T8709" s="61"/>
      <c r="U8709" s="63"/>
      <c r="V8709" s="63"/>
      <c r="W8709" s="63"/>
      <c r="X8709" s="3"/>
    </row>
    <row r="8710" spans="1:24">
      <c r="A8710" s="3"/>
      <c r="B8710" s="3"/>
      <c r="C8710" s="3"/>
      <c r="D8710" s="3"/>
      <c r="E8710" s="79"/>
      <c r="F8710" s="3"/>
      <c r="G8710" s="77" t="e">
        <f>VLOOKUP($F$1&amp;F8710,定价因子!E:F,2,0)</f>
        <v>#N/A</v>
      </c>
      <c r="H8710" s="3"/>
      <c r="I8710" s="77" t="e">
        <f>VLOOKUP($H$1&amp;H8710,定价因子!E:F,2,0)</f>
        <v>#N/A</v>
      </c>
      <c r="J8710" s="3"/>
      <c r="K8710" s="77" t="e">
        <f>VLOOKUP($J$1&amp;J8710,定价因子!E:F,2,0)</f>
        <v>#N/A</v>
      </c>
      <c r="L8710" s="3"/>
      <c r="M8710" s="77" t="e">
        <f>VLOOKUP($L$1&amp;L8710,定价因子!E:F,2,0)</f>
        <v>#N/A</v>
      </c>
      <c r="N8710" s="3"/>
      <c r="O8710" s="77" t="e">
        <f>VLOOKUP($N$1&amp;N8710,定价因子!E:F,2,0)</f>
        <v>#N/A</v>
      </c>
      <c r="P8710" s="3"/>
      <c r="Q8710" s="55" t="e">
        <f>VLOOKUP($P$1&amp;P8710,定价因子!$E:$F,2,0)</f>
        <v>#N/A</v>
      </c>
      <c r="R8710" s="3"/>
      <c r="S8710" s="77" t="e">
        <f>VLOOKUP($R$1&amp;R8710,定价因子!$E:$F,2,0)</f>
        <v>#N/A</v>
      </c>
      <c r="T8710" s="61"/>
      <c r="U8710" s="63"/>
      <c r="V8710" s="63"/>
      <c r="W8710" s="63"/>
      <c r="X8710" s="3"/>
    </row>
    <row r="8711" spans="1:24">
      <c r="A8711" s="3"/>
      <c r="B8711" s="3"/>
      <c r="C8711" s="3"/>
      <c r="D8711" s="3"/>
      <c r="E8711" s="79"/>
      <c r="F8711" s="3"/>
      <c r="G8711" s="77" t="e">
        <f>VLOOKUP($F$1&amp;F8711,定价因子!E:F,2,0)</f>
        <v>#N/A</v>
      </c>
      <c r="H8711" s="3"/>
      <c r="I8711" s="77" t="e">
        <f>VLOOKUP($H$1&amp;H8711,定价因子!E:F,2,0)</f>
        <v>#N/A</v>
      </c>
      <c r="J8711" s="3"/>
      <c r="K8711" s="77" t="e">
        <f>VLOOKUP($J$1&amp;J8711,定价因子!E:F,2,0)</f>
        <v>#N/A</v>
      </c>
      <c r="L8711" s="3"/>
      <c r="M8711" s="77" t="e">
        <f>VLOOKUP($L$1&amp;L8711,定价因子!E:F,2,0)</f>
        <v>#N/A</v>
      </c>
      <c r="N8711" s="3"/>
      <c r="O8711" s="77" t="e">
        <f>VLOOKUP($N$1&amp;N8711,定价因子!E:F,2,0)</f>
        <v>#N/A</v>
      </c>
      <c r="P8711" s="3"/>
      <c r="Q8711" s="55" t="e">
        <f>VLOOKUP($P$1&amp;P8711,定价因子!$E:$F,2,0)</f>
        <v>#N/A</v>
      </c>
      <c r="R8711" s="3"/>
      <c r="S8711" s="77" t="e">
        <f>VLOOKUP($R$1&amp;R8711,定价因子!$E:$F,2,0)</f>
        <v>#N/A</v>
      </c>
      <c r="T8711" s="61"/>
      <c r="U8711" s="63"/>
      <c r="V8711" s="63"/>
      <c r="W8711" s="63"/>
      <c r="X8711" s="3"/>
    </row>
    <row r="8712" spans="1:24">
      <c r="A8712" s="3"/>
      <c r="B8712" s="3"/>
      <c r="C8712" s="3"/>
      <c r="D8712" s="3"/>
      <c r="E8712" s="79"/>
      <c r="F8712" s="3"/>
      <c r="G8712" s="77" t="e">
        <f>VLOOKUP($F$1&amp;F8712,定价因子!E:F,2,0)</f>
        <v>#N/A</v>
      </c>
      <c r="H8712" s="3"/>
      <c r="I8712" s="77" t="e">
        <f>VLOOKUP($H$1&amp;H8712,定价因子!E:F,2,0)</f>
        <v>#N/A</v>
      </c>
      <c r="J8712" s="3"/>
      <c r="K8712" s="77" t="e">
        <f>VLOOKUP($J$1&amp;J8712,定价因子!E:F,2,0)</f>
        <v>#N/A</v>
      </c>
      <c r="L8712" s="3"/>
      <c r="M8712" s="77" t="e">
        <f>VLOOKUP($L$1&amp;L8712,定价因子!E:F,2,0)</f>
        <v>#N/A</v>
      </c>
      <c r="N8712" s="3"/>
      <c r="O8712" s="77" t="e">
        <f>VLOOKUP($N$1&amp;N8712,定价因子!E:F,2,0)</f>
        <v>#N/A</v>
      </c>
      <c r="P8712" s="3"/>
      <c r="Q8712" s="55" t="e">
        <f>VLOOKUP($P$1&amp;P8712,定价因子!$E:$F,2,0)</f>
        <v>#N/A</v>
      </c>
      <c r="R8712" s="3"/>
      <c r="S8712" s="77" t="e">
        <f>VLOOKUP($R$1&amp;R8712,定价因子!$E:$F,2,0)</f>
        <v>#N/A</v>
      </c>
      <c r="T8712" s="61"/>
      <c r="U8712" s="63"/>
      <c r="V8712" s="63"/>
      <c r="W8712" s="63"/>
      <c r="X8712" s="3"/>
    </row>
    <row r="8713" spans="1:24">
      <c r="A8713" s="3"/>
      <c r="B8713" s="3"/>
      <c r="C8713" s="3"/>
      <c r="D8713" s="3"/>
      <c r="E8713" s="79"/>
      <c r="F8713" s="3"/>
      <c r="G8713" s="77" t="e">
        <f>VLOOKUP($F$1&amp;F8713,定价因子!E:F,2,0)</f>
        <v>#N/A</v>
      </c>
      <c r="H8713" s="3"/>
      <c r="I8713" s="77" t="e">
        <f>VLOOKUP($H$1&amp;H8713,定价因子!E:F,2,0)</f>
        <v>#N/A</v>
      </c>
      <c r="J8713" s="3"/>
      <c r="K8713" s="77" t="e">
        <f>VLOOKUP($J$1&amp;J8713,定价因子!E:F,2,0)</f>
        <v>#N/A</v>
      </c>
      <c r="L8713" s="3"/>
      <c r="M8713" s="77" t="e">
        <f>VLOOKUP($L$1&amp;L8713,定价因子!E:F,2,0)</f>
        <v>#N/A</v>
      </c>
      <c r="N8713" s="3"/>
      <c r="O8713" s="77" t="e">
        <f>VLOOKUP($N$1&amp;N8713,定价因子!E:F,2,0)</f>
        <v>#N/A</v>
      </c>
      <c r="P8713" s="3"/>
      <c r="Q8713" s="55" t="e">
        <f>VLOOKUP($P$1&amp;P8713,定价因子!$E:$F,2,0)</f>
        <v>#N/A</v>
      </c>
      <c r="R8713" s="3"/>
      <c r="S8713" s="77" t="e">
        <f>VLOOKUP($R$1&amp;R8713,定价因子!$E:$F,2,0)</f>
        <v>#N/A</v>
      </c>
      <c r="T8713" s="61"/>
      <c r="U8713" s="63"/>
      <c r="V8713" s="63"/>
      <c r="W8713" s="63"/>
      <c r="X8713" s="3"/>
    </row>
    <row r="8714" spans="1:24">
      <c r="A8714" s="3"/>
      <c r="B8714" s="3"/>
      <c r="C8714" s="3"/>
      <c r="D8714" s="3"/>
      <c r="E8714" s="79"/>
      <c r="F8714" s="3"/>
      <c r="G8714" s="77" t="e">
        <f>VLOOKUP($F$1&amp;F8714,定价因子!E:F,2,0)</f>
        <v>#N/A</v>
      </c>
      <c r="H8714" s="3"/>
      <c r="I8714" s="77" t="e">
        <f>VLOOKUP($H$1&amp;H8714,定价因子!E:F,2,0)</f>
        <v>#N/A</v>
      </c>
      <c r="J8714" s="3"/>
      <c r="K8714" s="77" t="e">
        <f>VLOOKUP($J$1&amp;J8714,定价因子!E:F,2,0)</f>
        <v>#N/A</v>
      </c>
      <c r="L8714" s="3"/>
      <c r="M8714" s="77" t="e">
        <f>VLOOKUP($L$1&amp;L8714,定价因子!E:F,2,0)</f>
        <v>#N/A</v>
      </c>
      <c r="N8714" s="3"/>
      <c r="O8714" s="77" t="e">
        <f>VLOOKUP($N$1&amp;N8714,定价因子!E:F,2,0)</f>
        <v>#N/A</v>
      </c>
      <c r="P8714" s="3"/>
      <c r="Q8714" s="55" t="e">
        <f>VLOOKUP($P$1&amp;P8714,定价因子!$E:$F,2,0)</f>
        <v>#N/A</v>
      </c>
      <c r="R8714" s="3"/>
      <c r="S8714" s="77" t="e">
        <f>VLOOKUP($R$1&amp;R8714,定价因子!$E:$F,2,0)</f>
        <v>#N/A</v>
      </c>
      <c r="T8714" s="61"/>
      <c r="U8714" s="63"/>
      <c r="V8714" s="63"/>
      <c r="W8714" s="63"/>
      <c r="X8714" s="3"/>
    </row>
    <row r="8715" spans="1:24">
      <c r="A8715" s="3"/>
      <c r="B8715" s="3"/>
      <c r="C8715" s="3"/>
      <c r="D8715" s="3"/>
      <c r="E8715" s="79"/>
      <c r="F8715" s="3"/>
      <c r="G8715" s="77" t="e">
        <f>VLOOKUP($F$1&amp;F8715,定价因子!E:F,2,0)</f>
        <v>#N/A</v>
      </c>
      <c r="H8715" s="3"/>
      <c r="I8715" s="77" t="e">
        <f>VLOOKUP($H$1&amp;H8715,定价因子!E:F,2,0)</f>
        <v>#N/A</v>
      </c>
      <c r="J8715" s="3"/>
      <c r="K8715" s="77" t="e">
        <f>VLOOKUP($J$1&amp;J8715,定价因子!E:F,2,0)</f>
        <v>#N/A</v>
      </c>
      <c r="L8715" s="3"/>
      <c r="M8715" s="77" t="e">
        <f>VLOOKUP($L$1&amp;L8715,定价因子!E:F,2,0)</f>
        <v>#N/A</v>
      </c>
      <c r="N8715" s="3"/>
      <c r="O8715" s="77" t="e">
        <f>VLOOKUP($N$1&amp;N8715,定价因子!E:F,2,0)</f>
        <v>#N/A</v>
      </c>
      <c r="P8715" s="3"/>
      <c r="Q8715" s="55" t="e">
        <f>VLOOKUP($P$1&amp;P8715,定价因子!$E:$F,2,0)</f>
        <v>#N/A</v>
      </c>
      <c r="R8715" s="3"/>
      <c r="S8715" s="77" t="e">
        <f>VLOOKUP($R$1&amp;R8715,定价因子!$E:$F,2,0)</f>
        <v>#N/A</v>
      </c>
      <c r="T8715" s="61"/>
      <c r="U8715" s="63"/>
      <c r="V8715" s="63"/>
      <c r="W8715" s="63"/>
      <c r="X8715" s="3"/>
    </row>
    <row r="8716" spans="1:24">
      <c r="A8716" s="3"/>
      <c r="B8716" s="3"/>
      <c r="C8716" s="3"/>
      <c r="D8716" s="3"/>
      <c r="E8716" s="79"/>
      <c r="F8716" s="3"/>
      <c r="G8716" s="77" t="e">
        <f>VLOOKUP($F$1&amp;F8716,定价因子!E:F,2,0)</f>
        <v>#N/A</v>
      </c>
      <c r="H8716" s="3"/>
      <c r="I8716" s="77" t="e">
        <f>VLOOKUP($H$1&amp;H8716,定价因子!E:F,2,0)</f>
        <v>#N/A</v>
      </c>
      <c r="J8716" s="3"/>
      <c r="K8716" s="77" t="e">
        <f>VLOOKUP($J$1&amp;J8716,定价因子!E:F,2,0)</f>
        <v>#N/A</v>
      </c>
      <c r="L8716" s="3"/>
      <c r="M8716" s="77" t="e">
        <f>VLOOKUP($L$1&amp;L8716,定价因子!E:F,2,0)</f>
        <v>#N/A</v>
      </c>
      <c r="N8716" s="3"/>
      <c r="O8716" s="77" t="e">
        <f>VLOOKUP($N$1&amp;N8716,定价因子!E:F,2,0)</f>
        <v>#N/A</v>
      </c>
      <c r="P8716" s="3"/>
      <c r="Q8716" s="55" t="e">
        <f>VLOOKUP($P$1&amp;P8716,定价因子!$E:$F,2,0)</f>
        <v>#N/A</v>
      </c>
      <c r="R8716" s="3"/>
      <c r="S8716" s="77" t="e">
        <f>VLOOKUP($R$1&amp;R8716,定价因子!$E:$F,2,0)</f>
        <v>#N/A</v>
      </c>
      <c r="T8716" s="61"/>
      <c r="U8716" s="63"/>
      <c r="V8716" s="63"/>
      <c r="W8716" s="63"/>
      <c r="X8716" s="3"/>
    </row>
    <row r="8717" spans="1:24">
      <c r="A8717" s="3"/>
      <c r="B8717" s="3"/>
      <c r="C8717" s="3"/>
      <c r="D8717" s="3"/>
      <c r="E8717" s="79"/>
      <c r="F8717" s="3"/>
      <c r="G8717" s="77" t="e">
        <f>VLOOKUP($F$1&amp;F8717,定价因子!E:F,2,0)</f>
        <v>#N/A</v>
      </c>
      <c r="H8717" s="3"/>
      <c r="I8717" s="77" t="e">
        <f>VLOOKUP($H$1&amp;H8717,定价因子!E:F,2,0)</f>
        <v>#N/A</v>
      </c>
      <c r="J8717" s="3"/>
      <c r="K8717" s="77" t="e">
        <f>VLOOKUP($J$1&amp;J8717,定价因子!E:F,2,0)</f>
        <v>#N/A</v>
      </c>
      <c r="L8717" s="3"/>
      <c r="M8717" s="77" t="e">
        <f>VLOOKUP($L$1&amp;L8717,定价因子!E:F,2,0)</f>
        <v>#N/A</v>
      </c>
      <c r="N8717" s="3"/>
      <c r="O8717" s="77" t="e">
        <f>VLOOKUP($N$1&amp;N8717,定价因子!E:F,2,0)</f>
        <v>#N/A</v>
      </c>
      <c r="P8717" s="3"/>
      <c r="Q8717" s="55" t="e">
        <f>VLOOKUP($P$1&amp;P8717,定价因子!$E:$F,2,0)</f>
        <v>#N/A</v>
      </c>
      <c r="R8717" s="3"/>
      <c r="S8717" s="77" t="e">
        <f>VLOOKUP($R$1&amp;R8717,定价因子!$E:$F,2,0)</f>
        <v>#N/A</v>
      </c>
      <c r="T8717" s="61"/>
      <c r="U8717" s="63"/>
      <c r="V8717" s="63"/>
      <c r="W8717" s="63"/>
      <c r="X8717" s="3"/>
    </row>
    <row r="8718" spans="1:24">
      <c r="A8718" s="3"/>
      <c r="B8718" s="3"/>
      <c r="C8718" s="3"/>
      <c r="D8718" s="3"/>
      <c r="E8718" s="79"/>
      <c r="F8718" s="3"/>
      <c r="G8718" s="77" t="e">
        <f>VLOOKUP($F$1&amp;F8718,定价因子!E:F,2,0)</f>
        <v>#N/A</v>
      </c>
      <c r="H8718" s="3"/>
      <c r="I8718" s="77" t="e">
        <f>VLOOKUP($H$1&amp;H8718,定价因子!E:F,2,0)</f>
        <v>#N/A</v>
      </c>
      <c r="J8718" s="3"/>
      <c r="K8718" s="77" t="e">
        <f>VLOOKUP($J$1&amp;J8718,定价因子!E:F,2,0)</f>
        <v>#N/A</v>
      </c>
      <c r="L8718" s="3"/>
      <c r="M8718" s="77" t="e">
        <f>VLOOKUP($L$1&amp;L8718,定价因子!E:F,2,0)</f>
        <v>#N/A</v>
      </c>
      <c r="N8718" s="3"/>
      <c r="O8718" s="77" t="e">
        <f>VLOOKUP($N$1&amp;N8718,定价因子!E:F,2,0)</f>
        <v>#N/A</v>
      </c>
      <c r="P8718" s="3"/>
      <c r="Q8718" s="55" t="e">
        <f>VLOOKUP($P$1&amp;P8718,定价因子!$E:$F,2,0)</f>
        <v>#N/A</v>
      </c>
      <c r="R8718" s="3"/>
      <c r="S8718" s="77" t="e">
        <f>VLOOKUP($R$1&amp;R8718,定价因子!$E:$F,2,0)</f>
        <v>#N/A</v>
      </c>
      <c r="T8718" s="61"/>
      <c r="U8718" s="63"/>
      <c r="V8718" s="63"/>
      <c r="W8718" s="63"/>
      <c r="X8718" s="3"/>
    </row>
    <row r="8719" spans="1:24">
      <c r="A8719" s="3"/>
      <c r="B8719" s="3"/>
      <c r="C8719" s="3"/>
      <c r="D8719" s="3"/>
      <c r="E8719" s="79"/>
      <c r="F8719" s="3"/>
      <c r="G8719" s="77" t="e">
        <f>VLOOKUP($F$1&amp;F8719,定价因子!E:F,2,0)</f>
        <v>#N/A</v>
      </c>
      <c r="H8719" s="3"/>
      <c r="I8719" s="77" t="e">
        <f>VLOOKUP($H$1&amp;H8719,定价因子!E:F,2,0)</f>
        <v>#N/A</v>
      </c>
      <c r="J8719" s="3"/>
      <c r="K8719" s="77" t="e">
        <f>VLOOKUP($J$1&amp;J8719,定价因子!E:F,2,0)</f>
        <v>#N/A</v>
      </c>
      <c r="L8719" s="3"/>
      <c r="M8719" s="77" t="e">
        <f>VLOOKUP($L$1&amp;L8719,定价因子!E:F,2,0)</f>
        <v>#N/A</v>
      </c>
      <c r="N8719" s="3"/>
      <c r="O8719" s="77" t="e">
        <f>VLOOKUP($N$1&amp;N8719,定价因子!E:F,2,0)</f>
        <v>#N/A</v>
      </c>
      <c r="P8719" s="3"/>
      <c r="Q8719" s="55" t="e">
        <f>VLOOKUP($P$1&amp;P8719,定价因子!$E:$F,2,0)</f>
        <v>#N/A</v>
      </c>
      <c r="R8719" s="3"/>
      <c r="S8719" s="77" t="e">
        <f>VLOOKUP($R$1&amp;R8719,定价因子!$E:$F,2,0)</f>
        <v>#N/A</v>
      </c>
      <c r="T8719" s="61"/>
      <c r="U8719" s="63"/>
      <c r="V8719" s="63"/>
      <c r="W8719" s="63"/>
      <c r="X8719" s="3"/>
    </row>
    <row r="8720" spans="1:24">
      <c r="A8720" s="3"/>
      <c r="B8720" s="3"/>
      <c r="C8720" s="3"/>
      <c r="D8720" s="3"/>
      <c r="E8720" s="79"/>
      <c r="F8720" s="3"/>
      <c r="G8720" s="77" t="e">
        <f>VLOOKUP($F$1&amp;F8720,定价因子!E:F,2,0)</f>
        <v>#N/A</v>
      </c>
      <c r="H8720" s="3"/>
      <c r="I8720" s="77" t="e">
        <f>VLOOKUP($H$1&amp;H8720,定价因子!E:F,2,0)</f>
        <v>#N/A</v>
      </c>
      <c r="J8720" s="3"/>
      <c r="K8720" s="77" t="e">
        <f>VLOOKUP($J$1&amp;J8720,定价因子!E:F,2,0)</f>
        <v>#N/A</v>
      </c>
      <c r="L8720" s="3"/>
      <c r="M8720" s="77" t="e">
        <f>VLOOKUP($L$1&amp;L8720,定价因子!E:F,2,0)</f>
        <v>#N/A</v>
      </c>
      <c r="N8720" s="3"/>
      <c r="O8720" s="77" t="e">
        <f>VLOOKUP($N$1&amp;N8720,定价因子!E:F,2,0)</f>
        <v>#N/A</v>
      </c>
      <c r="P8720" s="3"/>
      <c r="Q8720" s="55" t="e">
        <f>VLOOKUP($P$1&amp;P8720,定价因子!$E:$F,2,0)</f>
        <v>#N/A</v>
      </c>
      <c r="R8720" s="3"/>
      <c r="S8720" s="77" t="e">
        <f>VLOOKUP($R$1&amp;R8720,定价因子!$E:$F,2,0)</f>
        <v>#N/A</v>
      </c>
      <c r="T8720" s="61"/>
      <c r="U8720" s="63"/>
      <c r="V8720" s="63"/>
      <c r="W8720" s="63"/>
      <c r="X8720" s="3"/>
    </row>
    <row r="8721" spans="1:24">
      <c r="A8721" s="3"/>
      <c r="B8721" s="3"/>
      <c r="C8721" s="3"/>
      <c r="D8721" s="3"/>
      <c r="E8721" s="79"/>
      <c r="F8721" s="3"/>
      <c r="G8721" s="77" t="e">
        <f>VLOOKUP($F$1&amp;F8721,定价因子!E:F,2,0)</f>
        <v>#N/A</v>
      </c>
      <c r="H8721" s="3"/>
      <c r="I8721" s="77" t="e">
        <f>VLOOKUP($H$1&amp;H8721,定价因子!E:F,2,0)</f>
        <v>#N/A</v>
      </c>
      <c r="J8721" s="3"/>
      <c r="K8721" s="77" t="e">
        <f>VLOOKUP($J$1&amp;J8721,定价因子!E:F,2,0)</f>
        <v>#N/A</v>
      </c>
      <c r="L8721" s="3"/>
      <c r="M8721" s="77" t="e">
        <f>VLOOKUP($L$1&amp;L8721,定价因子!E:F,2,0)</f>
        <v>#N/A</v>
      </c>
      <c r="N8721" s="3"/>
      <c r="O8721" s="77" t="e">
        <f>VLOOKUP($N$1&amp;N8721,定价因子!E:F,2,0)</f>
        <v>#N/A</v>
      </c>
      <c r="P8721" s="3"/>
      <c r="Q8721" s="55" t="e">
        <f>VLOOKUP($P$1&amp;P8721,定价因子!$E:$F,2,0)</f>
        <v>#N/A</v>
      </c>
      <c r="R8721" s="3"/>
      <c r="S8721" s="77" t="e">
        <f>VLOOKUP($R$1&amp;R8721,定价因子!$E:$F,2,0)</f>
        <v>#N/A</v>
      </c>
      <c r="T8721" s="61"/>
      <c r="U8721" s="63"/>
      <c r="V8721" s="63"/>
      <c r="W8721" s="63"/>
      <c r="X8721" s="3"/>
    </row>
    <row r="8722" spans="1:24">
      <c r="A8722" s="3"/>
      <c r="B8722" s="3"/>
      <c r="C8722" s="3"/>
      <c r="D8722" s="3"/>
      <c r="E8722" s="79"/>
      <c r="F8722" s="3"/>
      <c r="G8722" s="77" t="e">
        <f>VLOOKUP($F$1&amp;F8722,定价因子!E:F,2,0)</f>
        <v>#N/A</v>
      </c>
      <c r="H8722" s="3"/>
      <c r="I8722" s="77" t="e">
        <f>VLOOKUP($H$1&amp;H8722,定价因子!E:F,2,0)</f>
        <v>#N/A</v>
      </c>
      <c r="J8722" s="3"/>
      <c r="K8722" s="77" t="e">
        <f>VLOOKUP($J$1&amp;J8722,定价因子!E:F,2,0)</f>
        <v>#N/A</v>
      </c>
      <c r="L8722" s="3"/>
      <c r="M8722" s="77" t="e">
        <f>VLOOKUP($L$1&amp;L8722,定价因子!E:F,2,0)</f>
        <v>#N/A</v>
      </c>
      <c r="N8722" s="3"/>
      <c r="O8722" s="77" t="e">
        <f>VLOOKUP($N$1&amp;N8722,定价因子!E:F,2,0)</f>
        <v>#N/A</v>
      </c>
      <c r="P8722" s="3"/>
      <c r="Q8722" s="55" t="e">
        <f>VLOOKUP($P$1&amp;P8722,定价因子!$E:$F,2,0)</f>
        <v>#N/A</v>
      </c>
      <c r="R8722" s="3"/>
      <c r="S8722" s="77" t="e">
        <f>VLOOKUP($R$1&amp;R8722,定价因子!$E:$F,2,0)</f>
        <v>#N/A</v>
      </c>
      <c r="T8722" s="61"/>
      <c r="U8722" s="63"/>
      <c r="V8722" s="63"/>
      <c r="W8722" s="63"/>
      <c r="X8722" s="3"/>
    </row>
    <row r="8723" spans="1:24">
      <c r="A8723" s="3"/>
      <c r="B8723" s="3"/>
      <c r="C8723" s="3"/>
      <c r="D8723" s="3"/>
      <c r="E8723" s="79"/>
      <c r="F8723" s="3"/>
      <c r="G8723" s="77" t="e">
        <f>VLOOKUP($F$1&amp;F8723,定价因子!E:F,2,0)</f>
        <v>#N/A</v>
      </c>
      <c r="H8723" s="3"/>
      <c r="I8723" s="77" t="e">
        <f>VLOOKUP($H$1&amp;H8723,定价因子!E:F,2,0)</f>
        <v>#N/A</v>
      </c>
      <c r="J8723" s="3"/>
      <c r="K8723" s="77" t="e">
        <f>VLOOKUP($J$1&amp;J8723,定价因子!E:F,2,0)</f>
        <v>#N/A</v>
      </c>
      <c r="L8723" s="3"/>
      <c r="M8723" s="77" t="e">
        <f>VLOOKUP($L$1&amp;L8723,定价因子!E:F,2,0)</f>
        <v>#N/A</v>
      </c>
      <c r="N8723" s="3"/>
      <c r="O8723" s="77" t="e">
        <f>VLOOKUP($N$1&amp;N8723,定价因子!E:F,2,0)</f>
        <v>#N/A</v>
      </c>
      <c r="P8723" s="3"/>
      <c r="Q8723" s="55" t="e">
        <f>VLOOKUP($P$1&amp;P8723,定价因子!$E:$F,2,0)</f>
        <v>#N/A</v>
      </c>
      <c r="R8723" s="3"/>
      <c r="S8723" s="77" t="e">
        <f>VLOOKUP($R$1&amp;R8723,定价因子!$E:$F,2,0)</f>
        <v>#N/A</v>
      </c>
      <c r="T8723" s="61"/>
      <c r="U8723" s="63"/>
      <c r="V8723" s="63"/>
      <c r="W8723" s="63"/>
      <c r="X8723" s="3"/>
    </row>
    <row r="8724" spans="1:24">
      <c r="A8724" s="3"/>
      <c r="B8724" s="3"/>
      <c r="C8724" s="3"/>
      <c r="D8724" s="3"/>
      <c r="E8724" s="79"/>
      <c r="F8724" s="3"/>
      <c r="G8724" s="77" t="e">
        <f>VLOOKUP($F$1&amp;F8724,定价因子!E:F,2,0)</f>
        <v>#N/A</v>
      </c>
      <c r="H8724" s="3"/>
      <c r="I8724" s="77" t="e">
        <f>VLOOKUP($H$1&amp;H8724,定价因子!E:F,2,0)</f>
        <v>#N/A</v>
      </c>
      <c r="J8724" s="3"/>
      <c r="K8724" s="77" t="e">
        <f>VLOOKUP($J$1&amp;J8724,定价因子!E:F,2,0)</f>
        <v>#N/A</v>
      </c>
      <c r="L8724" s="3"/>
      <c r="M8724" s="77" t="e">
        <f>VLOOKUP($L$1&amp;L8724,定价因子!E:F,2,0)</f>
        <v>#N/A</v>
      </c>
      <c r="N8724" s="3"/>
      <c r="O8724" s="77" t="e">
        <f>VLOOKUP($N$1&amp;N8724,定价因子!E:F,2,0)</f>
        <v>#N/A</v>
      </c>
      <c r="P8724" s="3"/>
      <c r="Q8724" s="55" t="e">
        <f>VLOOKUP($P$1&amp;P8724,定价因子!$E:$F,2,0)</f>
        <v>#N/A</v>
      </c>
      <c r="R8724" s="3"/>
      <c r="S8724" s="77" t="e">
        <f>VLOOKUP($R$1&amp;R8724,定价因子!$E:$F,2,0)</f>
        <v>#N/A</v>
      </c>
      <c r="T8724" s="61"/>
      <c r="U8724" s="63"/>
      <c r="V8724" s="63"/>
      <c r="W8724" s="63"/>
      <c r="X8724" s="3"/>
    </row>
    <row r="8725" spans="1:24">
      <c r="A8725" s="3"/>
      <c r="B8725" s="3"/>
      <c r="C8725" s="3"/>
      <c r="D8725" s="3"/>
      <c r="E8725" s="79"/>
      <c r="F8725" s="3"/>
      <c r="G8725" s="77" t="e">
        <f>VLOOKUP($F$1&amp;F8725,定价因子!E:F,2,0)</f>
        <v>#N/A</v>
      </c>
      <c r="H8725" s="3"/>
      <c r="I8725" s="77" t="e">
        <f>VLOOKUP($H$1&amp;H8725,定价因子!E:F,2,0)</f>
        <v>#N/A</v>
      </c>
      <c r="J8725" s="3"/>
      <c r="K8725" s="77" t="e">
        <f>VLOOKUP($J$1&amp;J8725,定价因子!E:F,2,0)</f>
        <v>#N/A</v>
      </c>
      <c r="L8725" s="3"/>
      <c r="M8725" s="77" t="e">
        <f>VLOOKUP($L$1&amp;L8725,定价因子!E:F,2,0)</f>
        <v>#N/A</v>
      </c>
      <c r="N8725" s="3"/>
      <c r="O8725" s="77" t="e">
        <f>VLOOKUP($N$1&amp;N8725,定价因子!E:F,2,0)</f>
        <v>#N/A</v>
      </c>
      <c r="P8725" s="3"/>
      <c r="Q8725" s="55" t="e">
        <f>VLOOKUP($P$1&amp;P8725,定价因子!$E:$F,2,0)</f>
        <v>#N/A</v>
      </c>
      <c r="R8725" s="3"/>
      <c r="S8725" s="77" t="e">
        <f>VLOOKUP($R$1&amp;R8725,定价因子!$E:$F,2,0)</f>
        <v>#N/A</v>
      </c>
      <c r="T8725" s="61"/>
      <c r="U8725" s="63"/>
      <c r="V8725" s="63"/>
      <c r="W8725" s="63"/>
      <c r="X8725" s="3"/>
    </row>
    <row r="8726" spans="1:24">
      <c r="A8726" s="3"/>
      <c r="B8726" s="3"/>
      <c r="C8726" s="3"/>
      <c r="D8726" s="3"/>
      <c r="E8726" s="79"/>
      <c r="F8726" s="3"/>
      <c r="G8726" s="77" t="e">
        <f>VLOOKUP($F$1&amp;F8726,定价因子!E:F,2,0)</f>
        <v>#N/A</v>
      </c>
      <c r="H8726" s="3"/>
      <c r="I8726" s="77" t="e">
        <f>VLOOKUP($H$1&amp;H8726,定价因子!E:F,2,0)</f>
        <v>#N/A</v>
      </c>
      <c r="J8726" s="3"/>
      <c r="K8726" s="77" t="e">
        <f>VLOOKUP($J$1&amp;J8726,定价因子!E:F,2,0)</f>
        <v>#N/A</v>
      </c>
      <c r="L8726" s="3"/>
      <c r="M8726" s="77" t="e">
        <f>VLOOKUP($L$1&amp;L8726,定价因子!E:F,2,0)</f>
        <v>#N/A</v>
      </c>
      <c r="N8726" s="3"/>
      <c r="O8726" s="77" t="e">
        <f>VLOOKUP($N$1&amp;N8726,定价因子!E:F,2,0)</f>
        <v>#N/A</v>
      </c>
      <c r="P8726" s="3"/>
      <c r="Q8726" s="55" t="e">
        <f>VLOOKUP($P$1&amp;P8726,定价因子!$E:$F,2,0)</f>
        <v>#N/A</v>
      </c>
      <c r="R8726" s="3"/>
      <c r="S8726" s="77" t="e">
        <f>VLOOKUP($R$1&amp;R8726,定价因子!$E:$F,2,0)</f>
        <v>#N/A</v>
      </c>
      <c r="T8726" s="61"/>
      <c r="U8726" s="63"/>
      <c r="V8726" s="63"/>
      <c r="W8726" s="63"/>
      <c r="X8726" s="3"/>
    </row>
    <row r="8727" spans="1:24">
      <c r="A8727" s="3"/>
      <c r="B8727" s="3"/>
      <c r="C8727" s="3"/>
      <c r="D8727" s="3"/>
      <c r="E8727" s="79"/>
      <c r="F8727" s="3"/>
      <c r="G8727" s="77" t="e">
        <f>VLOOKUP($F$1&amp;F8727,定价因子!E:F,2,0)</f>
        <v>#N/A</v>
      </c>
      <c r="H8727" s="3"/>
      <c r="I8727" s="77" t="e">
        <f>VLOOKUP($H$1&amp;H8727,定价因子!E:F,2,0)</f>
        <v>#N/A</v>
      </c>
      <c r="J8727" s="3"/>
      <c r="K8727" s="77" t="e">
        <f>VLOOKUP($J$1&amp;J8727,定价因子!E:F,2,0)</f>
        <v>#N/A</v>
      </c>
      <c r="L8727" s="3"/>
      <c r="M8727" s="77" t="e">
        <f>VLOOKUP($L$1&amp;L8727,定价因子!E:F,2,0)</f>
        <v>#N/A</v>
      </c>
      <c r="N8727" s="3"/>
      <c r="O8727" s="77" t="e">
        <f>VLOOKUP($N$1&amp;N8727,定价因子!E:F,2,0)</f>
        <v>#N/A</v>
      </c>
      <c r="P8727" s="3"/>
      <c r="Q8727" s="55" t="e">
        <f>VLOOKUP($P$1&amp;P8727,定价因子!$E:$F,2,0)</f>
        <v>#N/A</v>
      </c>
      <c r="R8727" s="3"/>
      <c r="S8727" s="77" t="e">
        <f>VLOOKUP($R$1&amp;R8727,定价因子!$E:$F,2,0)</f>
        <v>#N/A</v>
      </c>
      <c r="T8727" s="61"/>
      <c r="U8727" s="63"/>
      <c r="V8727" s="63"/>
      <c r="W8727" s="63"/>
      <c r="X8727" s="3"/>
    </row>
    <row r="8728" spans="1:24">
      <c r="A8728" s="3"/>
      <c r="B8728" s="3"/>
      <c r="C8728" s="3"/>
      <c r="D8728" s="3"/>
      <c r="E8728" s="79"/>
      <c r="F8728" s="3"/>
      <c r="G8728" s="77" t="e">
        <f>VLOOKUP($F$1&amp;F8728,定价因子!E:F,2,0)</f>
        <v>#N/A</v>
      </c>
      <c r="H8728" s="3"/>
      <c r="I8728" s="77" t="e">
        <f>VLOOKUP($H$1&amp;H8728,定价因子!E:F,2,0)</f>
        <v>#N/A</v>
      </c>
      <c r="J8728" s="3"/>
      <c r="K8728" s="77" t="e">
        <f>VLOOKUP($J$1&amp;J8728,定价因子!E:F,2,0)</f>
        <v>#N/A</v>
      </c>
      <c r="L8728" s="3"/>
      <c r="M8728" s="77" t="e">
        <f>VLOOKUP($L$1&amp;L8728,定价因子!E:F,2,0)</f>
        <v>#N/A</v>
      </c>
      <c r="N8728" s="3"/>
      <c r="O8728" s="77" t="e">
        <f>VLOOKUP($N$1&amp;N8728,定价因子!E:F,2,0)</f>
        <v>#N/A</v>
      </c>
      <c r="P8728" s="3"/>
      <c r="Q8728" s="55" t="e">
        <f>VLOOKUP($P$1&amp;P8728,定价因子!$E:$F,2,0)</f>
        <v>#N/A</v>
      </c>
      <c r="R8728" s="3"/>
      <c r="S8728" s="77" t="e">
        <f>VLOOKUP($R$1&amp;R8728,定价因子!$E:$F,2,0)</f>
        <v>#N/A</v>
      </c>
      <c r="T8728" s="61"/>
      <c r="U8728" s="63"/>
      <c r="V8728" s="63"/>
      <c r="W8728" s="63"/>
      <c r="X8728" s="3"/>
    </row>
    <row r="8729" spans="1:24">
      <c r="A8729" s="3"/>
      <c r="B8729" s="3"/>
      <c r="C8729" s="3"/>
      <c r="D8729" s="3"/>
      <c r="E8729" s="79"/>
      <c r="F8729" s="3"/>
      <c r="G8729" s="77" t="e">
        <f>VLOOKUP($F$1&amp;F8729,定价因子!E:F,2,0)</f>
        <v>#N/A</v>
      </c>
      <c r="H8729" s="3"/>
      <c r="I8729" s="77" t="e">
        <f>VLOOKUP($H$1&amp;H8729,定价因子!E:F,2,0)</f>
        <v>#N/A</v>
      </c>
      <c r="J8729" s="3"/>
      <c r="K8729" s="77" t="e">
        <f>VLOOKUP($J$1&amp;J8729,定价因子!E:F,2,0)</f>
        <v>#N/A</v>
      </c>
      <c r="L8729" s="3"/>
      <c r="M8729" s="77" t="e">
        <f>VLOOKUP($L$1&amp;L8729,定价因子!E:F,2,0)</f>
        <v>#N/A</v>
      </c>
      <c r="N8729" s="3"/>
      <c r="O8729" s="77" t="e">
        <f>VLOOKUP($N$1&amp;N8729,定价因子!E:F,2,0)</f>
        <v>#N/A</v>
      </c>
      <c r="P8729" s="3"/>
      <c r="Q8729" s="55" t="e">
        <f>VLOOKUP($P$1&amp;P8729,定价因子!$E:$F,2,0)</f>
        <v>#N/A</v>
      </c>
      <c r="R8729" s="3"/>
      <c r="S8729" s="77" t="e">
        <f>VLOOKUP($R$1&amp;R8729,定价因子!$E:$F,2,0)</f>
        <v>#N/A</v>
      </c>
      <c r="T8729" s="61"/>
      <c r="U8729" s="63"/>
      <c r="V8729" s="63"/>
      <c r="W8729" s="63"/>
      <c r="X8729" s="3"/>
    </row>
    <row r="8730" spans="1:24">
      <c r="A8730" s="3"/>
      <c r="B8730" s="3"/>
      <c r="C8730" s="3"/>
      <c r="D8730" s="3"/>
      <c r="E8730" s="79"/>
      <c r="F8730" s="3"/>
      <c r="G8730" s="77" t="e">
        <f>VLOOKUP($F$1&amp;F8730,定价因子!E:F,2,0)</f>
        <v>#N/A</v>
      </c>
      <c r="H8730" s="3"/>
      <c r="I8730" s="77" t="e">
        <f>VLOOKUP($H$1&amp;H8730,定价因子!E:F,2,0)</f>
        <v>#N/A</v>
      </c>
      <c r="J8730" s="3"/>
      <c r="K8730" s="77" t="e">
        <f>VLOOKUP($J$1&amp;J8730,定价因子!E:F,2,0)</f>
        <v>#N/A</v>
      </c>
      <c r="L8730" s="3"/>
      <c r="M8730" s="77" t="e">
        <f>VLOOKUP($L$1&amp;L8730,定价因子!E:F,2,0)</f>
        <v>#N/A</v>
      </c>
      <c r="N8730" s="3"/>
      <c r="O8730" s="77" t="e">
        <f>VLOOKUP($N$1&amp;N8730,定价因子!E:F,2,0)</f>
        <v>#N/A</v>
      </c>
      <c r="P8730" s="3"/>
      <c r="Q8730" s="55" t="e">
        <f>VLOOKUP($P$1&amp;P8730,定价因子!$E:$F,2,0)</f>
        <v>#N/A</v>
      </c>
      <c r="R8730" s="3"/>
      <c r="S8730" s="77" t="e">
        <f>VLOOKUP($R$1&amp;R8730,定价因子!$E:$F,2,0)</f>
        <v>#N/A</v>
      </c>
      <c r="T8730" s="61"/>
      <c r="U8730" s="63"/>
      <c r="V8730" s="63"/>
      <c r="W8730" s="63"/>
      <c r="X8730" s="3"/>
    </row>
    <row r="8731" spans="1:24">
      <c r="A8731" s="3"/>
      <c r="B8731" s="3"/>
      <c r="C8731" s="3"/>
      <c r="D8731" s="3"/>
      <c r="E8731" s="79"/>
      <c r="F8731" s="3"/>
      <c r="G8731" s="77" t="e">
        <f>VLOOKUP($F$1&amp;F8731,定价因子!E:F,2,0)</f>
        <v>#N/A</v>
      </c>
      <c r="H8731" s="3"/>
      <c r="I8731" s="77" t="e">
        <f>VLOOKUP($H$1&amp;H8731,定价因子!E:F,2,0)</f>
        <v>#N/A</v>
      </c>
      <c r="J8731" s="3"/>
      <c r="K8731" s="77" t="e">
        <f>VLOOKUP($J$1&amp;J8731,定价因子!E:F,2,0)</f>
        <v>#N/A</v>
      </c>
      <c r="L8731" s="3"/>
      <c r="M8731" s="77" t="e">
        <f>VLOOKUP($L$1&amp;L8731,定价因子!E:F,2,0)</f>
        <v>#N/A</v>
      </c>
      <c r="N8731" s="3"/>
      <c r="O8731" s="77" t="e">
        <f>VLOOKUP($N$1&amp;N8731,定价因子!E:F,2,0)</f>
        <v>#N/A</v>
      </c>
      <c r="P8731" s="3"/>
      <c r="Q8731" s="55" t="e">
        <f>VLOOKUP($P$1&amp;P8731,定价因子!$E:$F,2,0)</f>
        <v>#N/A</v>
      </c>
      <c r="R8731" s="3"/>
      <c r="S8731" s="77" t="e">
        <f>VLOOKUP($R$1&amp;R8731,定价因子!$E:$F,2,0)</f>
        <v>#N/A</v>
      </c>
      <c r="T8731" s="61"/>
      <c r="U8731" s="63"/>
      <c r="V8731" s="63"/>
      <c r="W8731" s="63"/>
      <c r="X8731" s="3"/>
    </row>
    <row r="8732" spans="1:24">
      <c r="A8732" s="3"/>
      <c r="B8732" s="3"/>
      <c r="C8732" s="3"/>
      <c r="D8732" s="3"/>
      <c r="E8732" s="79"/>
      <c r="F8732" s="3"/>
      <c r="G8732" s="77" t="e">
        <f>VLOOKUP($F$1&amp;F8732,定价因子!E:F,2,0)</f>
        <v>#N/A</v>
      </c>
      <c r="H8732" s="3"/>
      <c r="I8732" s="77" t="e">
        <f>VLOOKUP($H$1&amp;H8732,定价因子!E:F,2,0)</f>
        <v>#N/A</v>
      </c>
      <c r="J8732" s="3"/>
      <c r="K8732" s="77" t="e">
        <f>VLOOKUP($J$1&amp;J8732,定价因子!E:F,2,0)</f>
        <v>#N/A</v>
      </c>
      <c r="L8732" s="3"/>
      <c r="M8732" s="77" t="e">
        <f>VLOOKUP($L$1&amp;L8732,定价因子!E:F,2,0)</f>
        <v>#N/A</v>
      </c>
      <c r="N8732" s="3"/>
      <c r="O8732" s="77" t="e">
        <f>VLOOKUP($N$1&amp;N8732,定价因子!E:F,2,0)</f>
        <v>#N/A</v>
      </c>
      <c r="P8732" s="3"/>
      <c r="Q8732" s="55" t="e">
        <f>VLOOKUP($P$1&amp;P8732,定价因子!$E:$F,2,0)</f>
        <v>#N/A</v>
      </c>
      <c r="R8732" s="3"/>
      <c r="S8732" s="77" t="e">
        <f>VLOOKUP($R$1&amp;R8732,定价因子!$E:$F,2,0)</f>
        <v>#N/A</v>
      </c>
      <c r="T8732" s="61"/>
      <c r="U8732" s="63"/>
      <c r="V8732" s="63"/>
      <c r="W8732" s="63"/>
      <c r="X8732" s="3"/>
    </row>
    <row r="8733" spans="1:24">
      <c r="A8733" s="3"/>
      <c r="B8733" s="3"/>
      <c r="C8733" s="3"/>
      <c r="D8733" s="3"/>
      <c r="E8733" s="79"/>
      <c r="F8733" s="3"/>
      <c r="G8733" s="77" t="e">
        <f>VLOOKUP($F$1&amp;F8733,定价因子!E:F,2,0)</f>
        <v>#N/A</v>
      </c>
      <c r="H8733" s="3"/>
      <c r="I8733" s="77" t="e">
        <f>VLOOKUP($H$1&amp;H8733,定价因子!E:F,2,0)</f>
        <v>#N/A</v>
      </c>
      <c r="J8733" s="3"/>
      <c r="K8733" s="77" t="e">
        <f>VLOOKUP($J$1&amp;J8733,定价因子!E:F,2,0)</f>
        <v>#N/A</v>
      </c>
      <c r="L8733" s="3"/>
      <c r="M8733" s="77" t="e">
        <f>VLOOKUP($L$1&amp;L8733,定价因子!E:F,2,0)</f>
        <v>#N/A</v>
      </c>
      <c r="N8733" s="3"/>
      <c r="O8733" s="77" t="e">
        <f>VLOOKUP($N$1&amp;N8733,定价因子!E:F,2,0)</f>
        <v>#N/A</v>
      </c>
      <c r="P8733" s="3"/>
      <c r="Q8733" s="55" t="e">
        <f>VLOOKUP($P$1&amp;P8733,定价因子!$E:$F,2,0)</f>
        <v>#N/A</v>
      </c>
      <c r="R8733" s="3"/>
      <c r="S8733" s="77" t="e">
        <f>VLOOKUP($R$1&amp;R8733,定价因子!$E:$F,2,0)</f>
        <v>#N/A</v>
      </c>
      <c r="T8733" s="61"/>
      <c r="U8733" s="63"/>
      <c r="V8733" s="63"/>
      <c r="W8733" s="63"/>
      <c r="X8733" s="3"/>
    </row>
    <row r="8734" spans="1:24">
      <c r="A8734" s="3"/>
      <c r="B8734" s="3"/>
      <c r="C8734" s="3"/>
      <c r="D8734" s="3"/>
      <c r="E8734" s="79"/>
      <c r="F8734" s="3"/>
      <c r="G8734" s="77" t="e">
        <f>VLOOKUP($F$1&amp;F8734,定价因子!E:F,2,0)</f>
        <v>#N/A</v>
      </c>
      <c r="H8734" s="3"/>
      <c r="I8734" s="77" t="e">
        <f>VLOOKUP($H$1&amp;H8734,定价因子!E:F,2,0)</f>
        <v>#N/A</v>
      </c>
      <c r="J8734" s="3"/>
      <c r="K8734" s="77" t="e">
        <f>VLOOKUP($J$1&amp;J8734,定价因子!E:F,2,0)</f>
        <v>#N/A</v>
      </c>
      <c r="L8734" s="3"/>
      <c r="M8734" s="77" t="e">
        <f>VLOOKUP($L$1&amp;L8734,定价因子!E:F,2,0)</f>
        <v>#N/A</v>
      </c>
      <c r="N8734" s="3"/>
      <c r="O8734" s="77" t="e">
        <f>VLOOKUP($N$1&amp;N8734,定价因子!E:F,2,0)</f>
        <v>#N/A</v>
      </c>
      <c r="P8734" s="3"/>
      <c r="Q8734" s="55" t="e">
        <f>VLOOKUP($P$1&amp;P8734,定价因子!$E:$F,2,0)</f>
        <v>#N/A</v>
      </c>
      <c r="R8734" s="3"/>
      <c r="S8734" s="77" t="e">
        <f>VLOOKUP($R$1&amp;R8734,定价因子!$E:$F,2,0)</f>
        <v>#N/A</v>
      </c>
      <c r="T8734" s="61"/>
      <c r="U8734" s="63"/>
      <c r="V8734" s="63"/>
      <c r="W8734" s="63"/>
      <c r="X8734" s="3"/>
    </row>
    <row r="8735" spans="1:24">
      <c r="A8735" s="3"/>
      <c r="B8735" s="3"/>
      <c r="C8735" s="3"/>
      <c r="D8735" s="3"/>
      <c r="E8735" s="79"/>
      <c r="F8735" s="3"/>
      <c r="G8735" s="77" t="e">
        <f>VLOOKUP($F$1&amp;F8735,定价因子!E:F,2,0)</f>
        <v>#N/A</v>
      </c>
      <c r="H8735" s="3"/>
      <c r="I8735" s="77" t="e">
        <f>VLOOKUP($H$1&amp;H8735,定价因子!E:F,2,0)</f>
        <v>#N/A</v>
      </c>
      <c r="J8735" s="3"/>
      <c r="K8735" s="77" t="e">
        <f>VLOOKUP($J$1&amp;J8735,定价因子!E:F,2,0)</f>
        <v>#N/A</v>
      </c>
      <c r="L8735" s="3"/>
      <c r="M8735" s="77" t="e">
        <f>VLOOKUP($L$1&amp;L8735,定价因子!E:F,2,0)</f>
        <v>#N/A</v>
      </c>
      <c r="N8735" s="3"/>
      <c r="O8735" s="77" t="e">
        <f>VLOOKUP($N$1&amp;N8735,定价因子!E:F,2,0)</f>
        <v>#N/A</v>
      </c>
      <c r="P8735" s="3"/>
      <c r="Q8735" s="55" t="e">
        <f>VLOOKUP($P$1&amp;P8735,定价因子!$E:$F,2,0)</f>
        <v>#N/A</v>
      </c>
      <c r="R8735" s="3"/>
      <c r="S8735" s="77" t="e">
        <f>VLOOKUP($R$1&amp;R8735,定价因子!$E:$F,2,0)</f>
        <v>#N/A</v>
      </c>
      <c r="T8735" s="61"/>
      <c r="U8735" s="63"/>
      <c r="V8735" s="63"/>
      <c r="W8735" s="63"/>
      <c r="X8735" s="3"/>
    </row>
    <row r="8736" spans="1:24">
      <c r="A8736" s="3"/>
      <c r="B8736" s="3"/>
      <c r="C8736" s="3"/>
      <c r="D8736" s="3"/>
      <c r="E8736" s="79"/>
      <c r="F8736" s="3"/>
      <c r="G8736" s="77" t="e">
        <f>VLOOKUP($F$1&amp;F8736,定价因子!E:F,2,0)</f>
        <v>#N/A</v>
      </c>
      <c r="H8736" s="3"/>
      <c r="I8736" s="77" t="e">
        <f>VLOOKUP($H$1&amp;H8736,定价因子!E:F,2,0)</f>
        <v>#N/A</v>
      </c>
      <c r="J8736" s="3"/>
      <c r="K8736" s="77" t="e">
        <f>VLOOKUP($J$1&amp;J8736,定价因子!E:F,2,0)</f>
        <v>#N/A</v>
      </c>
      <c r="L8736" s="3"/>
      <c r="M8736" s="77" t="e">
        <f>VLOOKUP($L$1&amp;L8736,定价因子!E:F,2,0)</f>
        <v>#N/A</v>
      </c>
      <c r="N8736" s="3"/>
      <c r="O8736" s="77" t="e">
        <f>VLOOKUP($N$1&amp;N8736,定价因子!E:F,2,0)</f>
        <v>#N/A</v>
      </c>
      <c r="P8736" s="3"/>
      <c r="Q8736" s="55" t="e">
        <f>VLOOKUP($P$1&amp;P8736,定价因子!$E:$F,2,0)</f>
        <v>#N/A</v>
      </c>
      <c r="R8736" s="3"/>
      <c r="S8736" s="77" t="e">
        <f>VLOOKUP($R$1&amp;R8736,定价因子!$E:$F,2,0)</f>
        <v>#N/A</v>
      </c>
      <c r="T8736" s="61"/>
      <c r="U8736" s="63"/>
      <c r="V8736" s="63"/>
      <c r="W8736" s="63"/>
      <c r="X8736" s="3"/>
    </row>
    <row r="8737" spans="1:24">
      <c r="A8737" s="3"/>
      <c r="B8737" s="3"/>
      <c r="C8737" s="3"/>
      <c r="D8737" s="3"/>
      <c r="E8737" s="79"/>
      <c r="F8737" s="3"/>
      <c r="G8737" s="77" t="e">
        <f>VLOOKUP($F$1&amp;F8737,定价因子!E:F,2,0)</f>
        <v>#N/A</v>
      </c>
      <c r="H8737" s="3"/>
      <c r="I8737" s="77" t="e">
        <f>VLOOKUP($H$1&amp;H8737,定价因子!E:F,2,0)</f>
        <v>#N/A</v>
      </c>
      <c r="J8737" s="3"/>
      <c r="K8737" s="77" t="e">
        <f>VLOOKUP($J$1&amp;J8737,定价因子!E:F,2,0)</f>
        <v>#N/A</v>
      </c>
      <c r="L8737" s="3"/>
      <c r="M8737" s="77" t="e">
        <f>VLOOKUP($L$1&amp;L8737,定价因子!E:F,2,0)</f>
        <v>#N/A</v>
      </c>
      <c r="N8737" s="3"/>
      <c r="O8737" s="77" t="e">
        <f>VLOOKUP($N$1&amp;N8737,定价因子!E:F,2,0)</f>
        <v>#N/A</v>
      </c>
      <c r="P8737" s="3"/>
      <c r="Q8737" s="55" t="e">
        <f>VLOOKUP($P$1&amp;P8737,定价因子!$E:$F,2,0)</f>
        <v>#N/A</v>
      </c>
      <c r="R8737" s="3"/>
      <c r="S8737" s="77" t="e">
        <f>VLOOKUP($R$1&amp;R8737,定价因子!$E:$F,2,0)</f>
        <v>#N/A</v>
      </c>
      <c r="T8737" s="61"/>
      <c r="U8737" s="63"/>
      <c r="V8737" s="63"/>
      <c r="W8737" s="63"/>
      <c r="X8737" s="3"/>
    </row>
    <row r="8738" spans="1:24">
      <c r="A8738" s="3"/>
      <c r="B8738" s="3"/>
      <c r="C8738" s="3"/>
      <c r="D8738" s="3"/>
      <c r="E8738" s="79"/>
      <c r="F8738" s="3"/>
      <c r="G8738" s="77" t="e">
        <f>VLOOKUP($F$1&amp;F8738,定价因子!E:F,2,0)</f>
        <v>#N/A</v>
      </c>
      <c r="H8738" s="3"/>
      <c r="I8738" s="77" t="e">
        <f>VLOOKUP($H$1&amp;H8738,定价因子!E:F,2,0)</f>
        <v>#N/A</v>
      </c>
      <c r="J8738" s="3"/>
      <c r="K8738" s="77" t="e">
        <f>VLOOKUP($J$1&amp;J8738,定价因子!E:F,2,0)</f>
        <v>#N/A</v>
      </c>
      <c r="L8738" s="3"/>
      <c r="M8738" s="77" t="e">
        <f>VLOOKUP($L$1&amp;L8738,定价因子!E:F,2,0)</f>
        <v>#N/A</v>
      </c>
      <c r="N8738" s="3"/>
      <c r="O8738" s="77" t="e">
        <f>VLOOKUP($N$1&amp;N8738,定价因子!E:F,2,0)</f>
        <v>#N/A</v>
      </c>
      <c r="P8738" s="3"/>
      <c r="Q8738" s="55" t="e">
        <f>VLOOKUP($P$1&amp;P8738,定价因子!$E:$F,2,0)</f>
        <v>#N/A</v>
      </c>
      <c r="R8738" s="3"/>
      <c r="S8738" s="77" t="e">
        <f>VLOOKUP($R$1&amp;R8738,定价因子!$E:$F,2,0)</f>
        <v>#N/A</v>
      </c>
      <c r="T8738" s="61"/>
      <c r="U8738" s="63"/>
      <c r="V8738" s="63"/>
      <c r="W8738" s="63"/>
      <c r="X8738" s="3"/>
    </row>
    <row r="8739" spans="1:24">
      <c r="A8739" s="3"/>
      <c r="B8739" s="3"/>
      <c r="C8739" s="3"/>
      <c r="D8739" s="3"/>
      <c r="E8739" s="79"/>
      <c r="F8739" s="3"/>
      <c r="G8739" s="77" t="e">
        <f>VLOOKUP($F$1&amp;F8739,定价因子!E:F,2,0)</f>
        <v>#N/A</v>
      </c>
      <c r="H8739" s="3"/>
      <c r="I8739" s="77" t="e">
        <f>VLOOKUP($H$1&amp;H8739,定价因子!E:F,2,0)</f>
        <v>#N/A</v>
      </c>
      <c r="J8739" s="3"/>
      <c r="K8739" s="77" t="e">
        <f>VLOOKUP($J$1&amp;J8739,定价因子!E:F,2,0)</f>
        <v>#N/A</v>
      </c>
      <c r="L8739" s="3"/>
      <c r="M8739" s="77" t="e">
        <f>VLOOKUP($L$1&amp;L8739,定价因子!E:F,2,0)</f>
        <v>#N/A</v>
      </c>
      <c r="N8739" s="3"/>
      <c r="O8739" s="77" t="e">
        <f>VLOOKUP($N$1&amp;N8739,定价因子!E:F,2,0)</f>
        <v>#N/A</v>
      </c>
      <c r="P8739" s="3"/>
      <c r="Q8739" s="55" t="e">
        <f>VLOOKUP($P$1&amp;P8739,定价因子!$E:$F,2,0)</f>
        <v>#N/A</v>
      </c>
      <c r="R8739" s="3"/>
      <c r="S8739" s="77" t="e">
        <f>VLOOKUP($R$1&amp;R8739,定价因子!$E:$F,2,0)</f>
        <v>#N/A</v>
      </c>
      <c r="T8739" s="61"/>
      <c r="U8739" s="63"/>
      <c r="V8739" s="63"/>
      <c r="W8739" s="63"/>
      <c r="X8739" s="3"/>
    </row>
    <row r="8740" spans="1:24">
      <c r="A8740" s="3"/>
      <c r="B8740" s="3"/>
      <c r="C8740" s="3"/>
      <c r="D8740" s="3"/>
      <c r="E8740" s="79"/>
      <c r="F8740" s="3"/>
      <c r="G8740" s="77" t="e">
        <f>VLOOKUP($F$1&amp;F8740,定价因子!E:F,2,0)</f>
        <v>#N/A</v>
      </c>
      <c r="H8740" s="3"/>
      <c r="I8740" s="77" t="e">
        <f>VLOOKUP($H$1&amp;H8740,定价因子!E:F,2,0)</f>
        <v>#N/A</v>
      </c>
      <c r="J8740" s="3"/>
      <c r="K8740" s="77" t="e">
        <f>VLOOKUP($J$1&amp;J8740,定价因子!E:F,2,0)</f>
        <v>#N/A</v>
      </c>
      <c r="L8740" s="3"/>
      <c r="M8740" s="77" t="e">
        <f>VLOOKUP($L$1&amp;L8740,定价因子!E:F,2,0)</f>
        <v>#N/A</v>
      </c>
      <c r="N8740" s="3"/>
      <c r="O8740" s="77" t="e">
        <f>VLOOKUP($N$1&amp;N8740,定价因子!E:F,2,0)</f>
        <v>#N/A</v>
      </c>
      <c r="P8740" s="3"/>
      <c r="Q8740" s="55" t="e">
        <f>VLOOKUP($P$1&amp;P8740,定价因子!$E:$F,2,0)</f>
        <v>#N/A</v>
      </c>
      <c r="R8740" s="3"/>
      <c r="S8740" s="77" t="e">
        <f>VLOOKUP($R$1&amp;R8740,定价因子!$E:$F,2,0)</f>
        <v>#N/A</v>
      </c>
      <c r="T8740" s="61"/>
      <c r="U8740" s="63"/>
      <c r="V8740" s="63"/>
      <c r="W8740" s="63"/>
      <c r="X8740" s="3"/>
    </row>
    <row r="8741" spans="1:24">
      <c r="A8741" s="3"/>
      <c r="B8741" s="3"/>
      <c r="C8741" s="3"/>
      <c r="D8741" s="3"/>
      <c r="E8741" s="79"/>
      <c r="F8741" s="3"/>
      <c r="G8741" s="77" t="e">
        <f>VLOOKUP($F$1&amp;F8741,定价因子!E:F,2,0)</f>
        <v>#N/A</v>
      </c>
      <c r="H8741" s="3"/>
      <c r="I8741" s="77" t="e">
        <f>VLOOKUP($H$1&amp;H8741,定价因子!E:F,2,0)</f>
        <v>#N/A</v>
      </c>
      <c r="J8741" s="3"/>
      <c r="K8741" s="77" t="e">
        <f>VLOOKUP($J$1&amp;J8741,定价因子!E:F,2,0)</f>
        <v>#N/A</v>
      </c>
      <c r="L8741" s="3"/>
      <c r="M8741" s="77" t="e">
        <f>VLOOKUP($L$1&amp;L8741,定价因子!E:F,2,0)</f>
        <v>#N/A</v>
      </c>
      <c r="N8741" s="3"/>
      <c r="O8741" s="77" t="e">
        <f>VLOOKUP($N$1&amp;N8741,定价因子!E:F,2,0)</f>
        <v>#N/A</v>
      </c>
      <c r="P8741" s="3"/>
      <c r="Q8741" s="55" t="e">
        <f>VLOOKUP($P$1&amp;P8741,定价因子!$E:$F,2,0)</f>
        <v>#N/A</v>
      </c>
      <c r="R8741" s="3"/>
      <c r="S8741" s="77" t="e">
        <f>VLOOKUP($R$1&amp;R8741,定价因子!$E:$F,2,0)</f>
        <v>#N/A</v>
      </c>
      <c r="T8741" s="61"/>
      <c r="U8741" s="63"/>
      <c r="V8741" s="63"/>
      <c r="W8741" s="63"/>
      <c r="X8741" s="3"/>
    </row>
    <row r="8742" spans="1:24">
      <c r="A8742" s="3"/>
      <c r="B8742" s="3"/>
      <c r="C8742" s="3"/>
      <c r="D8742" s="3"/>
      <c r="E8742" s="79"/>
      <c r="F8742" s="3"/>
      <c r="G8742" s="77" t="e">
        <f>VLOOKUP($F$1&amp;F8742,定价因子!E:F,2,0)</f>
        <v>#N/A</v>
      </c>
      <c r="H8742" s="3"/>
      <c r="I8742" s="77" t="e">
        <f>VLOOKUP($H$1&amp;H8742,定价因子!E:F,2,0)</f>
        <v>#N/A</v>
      </c>
      <c r="J8742" s="3"/>
      <c r="K8742" s="77" t="e">
        <f>VLOOKUP($J$1&amp;J8742,定价因子!E:F,2,0)</f>
        <v>#N/A</v>
      </c>
      <c r="L8742" s="3"/>
      <c r="M8742" s="77" t="e">
        <f>VLOOKUP($L$1&amp;L8742,定价因子!E:F,2,0)</f>
        <v>#N/A</v>
      </c>
      <c r="N8742" s="3"/>
      <c r="O8742" s="77" t="e">
        <f>VLOOKUP($N$1&amp;N8742,定价因子!E:F,2,0)</f>
        <v>#N/A</v>
      </c>
      <c r="P8742" s="3"/>
      <c r="Q8742" s="55" t="e">
        <f>VLOOKUP($P$1&amp;P8742,定价因子!$E:$F,2,0)</f>
        <v>#N/A</v>
      </c>
      <c r="R8742" s="3"/>
      <c r="S8742" s="77" t="e">
        <f>VLOOKUP($R$1&amp;R8742,定价因子!$E:$F,2,0)</f>
        <v>#N/A</v>
      </c>
      <c r="T8742" s="61"/>
      <c r="U8742" s="63"/>
      <c r="V8742" s="63"/>
      <c r="W8742" s="63"/>
      <c r="X8742" s="3"/>
    </row>
    <row r="8743" spans="1:24">
      <c r="A8743" s="3"/>
      <c r="B8743" s="3"/>
      <c r="C8743" s="3"/>
      <c r="D8743" s="3"/>
      <c r="E8743" s="79"/>
      <c r="F8743" s="3"/>
      <c r="G8743" s="77" t="e">
        <f>VLOOKUP($F$1&amp;F8743,定价因子!E:F,2,0)</f>
        <v>#N/A</v>
      </c>
      <c r="H8743" s="3"/>
      <c r="I8743" s="77" t="e">
        <f>VLOOKUP($H$1&amp;H8743,定价因子!E:F,2,0)</f>
        <v>#N/A</v>
      </c>
      <c r="J8743" s="3"/>
      <c r="K8743" s="77" t="e">
        <f>VLOOKUP($J$1&amp;J8743,定价因子!E:F,2,0)</f>
        <v>#N/A</v>
      </c>
      <c r="L8743" s="3"/>
      <c r="M8743" s="77" t="e">
        <f>VLOOKUP($L$1&amp;L8743,定价因子!E:F,2,0)</f>
        <v>#N/A</v>
      </c>
      <c r="N8743" s="3"/>
      <c r="O8743" s="77" t="e">
        <f>VLOOKUP($N$1&amp;N8743,定价因子!E:F,2,0)</f>
        <v>#N/A</v>
      </c>
      <c r="P8743" s="3"/>
      <c r="Q8743" s="55" t="e">
        <f>VLOOKUP($P$1&amp;P8743,定价因子!$E:$F,2,0)</f>
        <v>#N/A</v>
      </c>
      <c r="R8743" s="3"/>
      <c r="S8743" s="77" t="e">
        <f>VLOOKUP($R$1&amp;R8743,定价因子!$E:$F,2,0)</f>
        <v>#N/A</v>
      </c>
      <c r="T8743" s="61"/>
      <c r="U8743" s="63"/>
      <c r="V8743" s="63"/>
      <c r="W8743" s="63"/>
      <c r="X8743" s="3"/>
    </row>
    <row r="8744" spans="1:24">
      <c r="A8744" s="3"/>
      <c r="B8744" s="3"/>
      <c r="C8744" s="3"/>
      <c r="D8744" s="3"/>
      <c r="E8744" s="79"/>
      <c r="F8744" s="3"/>
      <c r="G8744" s="77" t="e">
        <f>VLOOKUP($F$1&amp;F8744,定价因子!E:F,2,0)</f>
        <v>#N/A</v>
      </c>
      <c r="H8744" s="3"/>
      <c r="I8744" s="77" t="e">
        <f>VLOOKUP($H$1&amp;H8744,定价因子!E:F,2,0)</f>
        <v>#N/A</v>
      </c>
      <c r="J8744" s="3"/>
      <c r="K8744" s="77" t="e">
        <f>VLOOKUP($J$1&amp;J8744,定价因子!E:F,2,0)</f>
        <v>#N/A</v>
      </c>
      <c r="L8744" s="3"/>
      <c r="M8744" s="77" t="e">
        <f>VLOOKUP($L$1&amp;L8744,定价因子!E:F,2,0)</f>
        <v>#N/A</v>
      </c>
      <c r="N8744" s="3"/>
      <c r="O8744" s="77" t="e">
        <f>VLOOKUP($N$1&amp;N8744,定价因子!E:F,2,0)</f>
        <v>#N/A</v>
      </c>
      <c r="P8744" s="3"/>
      <c r="Q8744" s="55" t="e">
        <f>VLOOKUP($P$1&amp;P8744,定价因子!$E:$F,2,0)</f>
        <v>#N/A</v>
      </c>
      <c r="R8744" s="3"/>
      <c r="S8744" s="77" t="e">
        <f>VLOOKUP($R$1&amp;R8744,定价因子!$E:$F,2,0)</f>
        <v>#N/A</v>
      </c>
      <c r="T8744" s="61"/>
      <c r="U8744" s="63"/>
      <c r="V8744" s="63"/>
      <c r="W8744" s="63"/>
      <c r="X8744" s="3"/>
    </row>
    <row r="8745" spans="1:24">
      <c r="A8745" s="3"/>
      <c r="B8745" s="3"/>
      <c r="C8745" s="3"/>
      <c r="D8745" s="3"/>
      <c r="E8745" s="79"/>
      <c r="F8745" s="3"/>
      <c r="G8745" s="77" t="e">
        <f>VLOOKUP($F$1&amp;F8745,定价因子!E:F,2,0)</f>
        <v>#N/A</v>
      </c>
      <c r="H8745" s="3"/>
      <c r="I8745" s="77" t="e">
        <f>VLOOKUP($H$1&amp;H8745,定价因子!E:F,2,0)</f>
        <v>#N/A</v>
      </c>
      <c r="J8745" s="3"/>
      <c r="K8745" s="77" t="e">
        <f>VLOOKUP($J$1&amp;J8745,定价因子!E:F,2,0)</f>
        <v>#N/A</v>
      </c>
      <c r="L8745" s="3"/>
      <c r="M8745" s="77" t="e">
        <f>VLOOKUP($L$1&amp;L8745,定价因子!E:F,2,0)</f>
        <v>#N/A</v>
      </c>
      <c r="N8745" s="3"/>
      <c r="O8745" s="77" t="e">
        <f>VLOOKUP($N$1&amp;N8745,定价因子!E:F,2,0)</f>
        <v>#N/A</v>
      </c>
      <c r="P8745" s="3"/>
      <c r="Q8745" s="55" t="e">
        <f>VLOOKUP($P$1&amp;P8745,定价因子!$E:$F,2,0)</f>
        <v>#N/A</v>
      </c>
      <c r="R8745" s="3"/>
      <c r="S8745" s="77" t="e">
        <f>VLOOKUP($R$1&amp;R8745,定价因子!$E:$F,2,0)</f>
        <v>#N/A</v>
      </c>
      <c r="T8745" s="61"/>
      <c r="U8745" s="63"/>
      <c r="V8745" s="63"/>
      <c r="W8745" s="63"/>
      <c r="X8745" s="3"/>
    </row>
    <row r="8746" spans="1:24">
      <c r="A8746" s="3"/>
      <c r="B8746" s="3"/>
      <c r="C8746" s="3"/>
      <c r="D8746" s="3"/>
      <c r="E8746" s="79"/>
      <c r="F8746" s="3"/>
      <c r="G8746" s="77" t="e">
        <f>VLOOKUP($F$1&amp;F8746,定价因子!E:F,2,0)</f>
        <v>#N/A</v>
      </c>
      <c r="H8746" s="3"/>
      <c r="I8746" s="77" t="e">
        <f>VLOOKUP($H$1&amp;H8746,定价因子!E:F,2,0)</f>
        <v>#N/A</v>
      </c>
      <c r="J8746" s="3"/>
      <c r="K8746" s="77" t="e">
        <f>VLOOKUP($J$1&amp;J8746,定价因子!E:F,2,0)</f>
        <v>#N/A</v>
      </c>
      <c r="L8746" s="3"/>
      <c r="M8746" s="77" t="e">
        <f>VLOOKUP($L$1&amp;L8746,定价因子!E:F,2,0)</f>
        <v>#N/A</v>
      </c>
      <c r="N8746" s="3"/>
      <c r="O8746" s="77" t="e">
        <f>VLOOKUP($N$1&amp;N8746,定价因子!E:F,2,0)</f>
        <v>#N/A</v>
      </c>
      <c r="P8746" s="3"/>
      <c r="Q8746" s="55" t="e">
        <f>VLOOKUP($P$1&amp;P8746,定价因子!$E:$F,2,0)</f>
        <v>#N/A</v>
      </c>
      <c r="R8746" s="3"/>
      <c r="S8746" s="77" t="e">
        <f>VLOOKUP($R$1&amp;R8746,定价因子!$E:$F,2,0)</f>
        <v>#N/A</v>
      </c>
      <c r="T8746" s="61"/>
      <c r="U8746" s="63"/>
      <c r="V8746" s="63"/>
      <c r="W8746" s="63"/>
      <c r="X8746" s="3"/>
    </row>
    <row r="8747" spans="1:24">
      <c r="A8747" s="3"/>
      <c r="B8747" s="3"/>
      <c r="C8747" s="3"/>
      <c r="D8747" s="3"/>
      <c r="E8747" s="79"/>
      <c r="F8747" s="3"/>
      <c r="G8747" s="77" t="e">
        <f>VLOOKUP($F$1&amp;F8747,定价因子!E:F,2,0)</f>
        <v>#N/A</v>
      </c>
      <c r="H8747" s="3"/>
      <c r="I8747" s="77" t="e">
        <f>VLOOKUP($H$1&amp;H8747,定价因子!E:F,2,0)</f>
        <v>#N/A</v>
      </c>
      <c r="J8747" s="3"/>
      <c r="K8747" s="77" t="e">
        <f>VLOOKUP($J$1&amp;J8747,定价因子!E:F,2,0)</f>
        <v>#N/A</v>
      </c>
      <c r="L8747" s="3"/>
      <c r="M8747" s="77" t="e">
        <f>VLOOKUP($L$1&amp;L8747,定价因子!E:F,2,0)</f>
        <v>#N/A</v>
      </c>
      <c r="N8747" s="3"/>
      <c r="O8747" s="77" t="e">
        <f>VLOOKUP($N$1&amp;N8747,定价因子!E:F,2,0)</f>
        <v>#N/A</v>
      </c>
      <c r="P8747" s="3"/>
      <c r="Q8747" s="55" t="e">
        <f>VLOOKUP($P$1&amp;P8747,定价因子!$E:$F,2,0)</f>
        <v>#N/A</v>
      </c>
      <c r="R8747" s="3"/>
      <c r="S8747" s="77" t="e">
        <f>VLOOKUP($R$1&amp;R8747,定价因子!$E:$F,2,0)</f>
        <v>#N/A</v>
      </c>
      <c r="T8747" s="61"/>
      <c r="U8747" s="63"/>
      <c r="V8747" s="63"/>
      <c r="W8747" s="63"/>
      <c r="X8747" s="3"/>
    </row>
    <row r="8748" spans="1:24">
      <c r="A8748" s="3"/>
      <c r="B8748" s="3"/>
      <c r="C8748" s="3"/>
      <c r="D8748" s="3"/>
      <c r="E8748" s="79"/>
      <c r="F8748" s="3"/>
      <c r="G8748" s="77" t="e">
        <f>VLOOKUP($F$1&amp;F8748,定价因子!E:F,2,0)</f>
        <v>#N/A</v>
      </c>
      <c r="H8748" s="3"/>
      <c r="I8748" s="77" t="e">
        <f>VLOOKUP($H$1&amp;H8748,定价因子!E:F,2,0)</f>
        <v>#N/A</v>
      </c>
      <c r="J8748" s="3"/>
      <c r="K8748" s="77" t="e">
        <f>VLOOKUP($J$1&amp;J8748,定价因子!E:F,2,0)</f>
        <v>#N/A</v>
      </c>
      <c r="L8748" s="3"/>
      <c r="M8748" s="77" t="e">
        <f>VLOOKUP($L$1&amp;L8748,定价因子!E:F,2,0)</f>
        <v>#N/A</v>
      </c>
      <c r="N8748" s="3"/>
      <c r="O8748" s="77" t="e">
        <f>VLOOKUP($N$1&amp;N8748,定价因子!E:F,2,0)</f>
        <v>#N/A</v>
      </c>
      <c r="P8748" s="3"/>
      <c r="Q8748" s="55" t="e">
        <f>VLOOKUP($P$1&amp;P8748,定价因子!$E:$F,2,0)</f>
        <v>#N/A</v>
      </c>
      <c r="R8748" s="3"/>
      <c r="S8748" s="77" t="e">
        <f>VLOOKUP($R$1&amp;R8748,定价因子!$E:$F,2,0)</f>
        <v>#N/A</v>
      </c>
      <c r="T8748" s="61"/>
      <c r="U8748" s="63"/>
      <c r="V8748" s="63"/>
      <c r="W8748" s="63"/>
      <c r="X8748" s="3"/>
    </row>
    <row r="8749" spans="1:24">
      <c r="A8749" s="3"/>
      <c r="B8749" s="3"/>
      <c r="C8749" s="3"/>
      <c r="D8749" s="3"/>
      <c r="E8749" s="79"/>
      <c r="F8749" s="3"/>
      <c r="G8749" s="77" t="e">
        <f>VLOOKUP($F$1&amp;F8749,定价因子!E:F,2,0)</f>
        <v>#N/A</v>
      </c>
      <c r="H8749" s="3"/>
      <c r="I8749" s="77" t="e">
        <f>VLOOKUP($H$1&amp;H8749,定价因子!E:F,2,0)</f>
        <v>#N/A</v>
      </c>
      <c r="J8749" s="3"/>
      <c r="K8749" s="77" t="e">
        <f>VLOOKUP($J$1&amp;J8749,定价因子!E:F,2,0)</f>
        <v>#N/A</v>
      </c>
      <c r="L8749" s="3"/>
      <c r="M8749" s="77" t="e">
        <f>VLOOKUP($L$1&amp;L8749,定价因子!E:F,2,0)</f>
        <v>#N/A</v>
      </c>
      <c r="N8749" s="3"/>
      <c r="O8749" s="77" t="e">
        <f>VLOOKUP($N$1&amp;N8749,定价因子!E:F,2,0)</f>
        <v>#N/A</v>
      </c>
      <c r="P8749" s="3"/>
      <c r="Q8749" s="55" t="e">
        <f>VLOOKUP($P$1&amp;P8749,定价因子!$E:$F,2,0)</f>
        <v>#N/A</v>
      </c>
      <c r="R8749" s="3"/>
      <c r="S8749" s="77" t="e">
        <f>VLOOKUP($R$1&amp;R8749,定价因子!$E:$F,2,0)</f>
        <v>#N/A</v>
      </c>
      <c r="T8749" s="61"/>
      <c r="U8749" s="63"/>
      <c r="V8749" s="63"/>
      <c r="W8749" s="63"/>
      <c r="X8749" s="3"/>
    </row>
    <row r="8750" spans="1:24">
      <c r="A8750" s="3"/>
      <c r="B8750" s="3"/>
      <c r="C8750" s="3"/>
      <c r="D8750" s="3"/>
      <c r="E8750" s="79"/>
      <c r="F8750" s="3"/>
      <c r="G8750" s="77" t="e">
        <f>VLOOKUP($F$1&amp;F8750,定价因子!E:F,2,0)</f>
        <v>#N/A</v>
      </c>
      <c r="H8750" s="3"/>
      <c r="I8750" s="77" t="e">
        <f>VLOOKUP($H$1&amp;H8750,定价因子!E:F,2,0)</f>
        <v>#N/A</v>
      </c>
      <c r="J8750" s="3"/>
      <c r="K8750" s="77" t="e">
        <f>VLOOKUP($J$1&amp;J8750,定价因子!E:F,2,0)</f>
        <v>#N/A</v>
      </c>
      <c r="L8750" s="3"/>
      <c r="M8750" s="77" t="e">
        <f>VLOOKUP($L$1&amp;L8750,定价因子!E:F,2,0)</f>
        <v>#N/A</v>
      </c>
      <c r="N8750" s="3"/>
      <c r="O8750" s="77" t="e">
        <f>VLOOKUP($N$1&amp;N8750,定价因子!E:F,2,0)</f>
        <v>#N/A</v>
      </c>
      <c r="P8750" s="3"/>
      <c r="Q8750" s="55" t="e">
        <f>VLOOKUP($P$1&amp;P8750,定价因子!$E:$F,2,0)</f>
        <v>#N/A</v>
      </c>
      <c r="R8750" s="3"/>
      <c r="S8750" s="77" t="e">
        <f>VLOOKUP($R$1&amp;R8750,定价因子!$E:$F,2,0)</f>
        <v>#N/A</v>
      </c>
      <c r="T8750" s="61"/>
      <c r="U8750" s="63"/>
      <c r="V8750" s="63"/>
      <c r="W8750" s="63"/>
      <c r="X8750" s="3"/>
    </row>
    <row r="8751" spans="1:24">
      <c r="A8751" s="3"/>
      <c r="B8751" s="3"/>
      <c r="C8751" s="3"/>
      <c r="D8751" s="3"/>
      <c r="E8751" s="79"/>
      <c r="F8751" s="3"/>
      <c r="G8751" s="77" t="e">
        <f>VLOOKUP($F$1&amp;F8751,定价因子!E:F,2,0)</f>
        <v>#N/A</v>
      </c>
      <c r="H8751" s="3"/>
      <c r="I8751" s="77" t="e">
        <f>VLOOKUP($H$1&amp;H8751,定价因子!E:F,2,0)</f>
        <v>#N/A</v>
      </c>
      <c r="J8751" s="3"/>
      <c r="K8751" s="77" t="e">
        <f>VLOOKUP($J$1&amp;J8751,定价因子!E:F,2,0)</f>
        <v>#N/A</v>
      </c>
      <c r="L8751" s="3"/>
      <c r="M8751" s="77" t="e">
        <f>VLOOKUP($L$1&amp;L8751,定价因子!E:F,2,0)</f>
        <v>#N/A</v>
      </c>
      <c r="N8751" s="3"/>
      <c r="O8751" s="77" t="e">
        <f>VLOOKUP($N$1&amp;N8751,定价因子!E:F,2,0)</f>
        <v>#N/A</v>
      </c>
      <c r="P8751" s="3"/>
      <c r="Q8751" s="55" t="e">
        <f>VLOOKUP($P$1&amp;P8751,定价因子!$E:$F,2,0)</f>
        <v>#N/A</v>
      </c>
      <c r="R8751" s="3"/>
      <c r="S8751" s="77" t="e">
        <f>VLOOKUP($R$1&amp;R8751,定价因子!$E:$F,2,0)</f>
        <v>#N/A</v>
      </c>
      <c r="T8751" s="61"/>
      <c r="U8751" s="63"/>
      <c r="V8751" s="63"/>
      <c r="W8751" s="63"/>
      <c r="X8751" s="3"/>
    </row>
    <row r="8752" spans="1:24">
      <c r="A8752" s="3"/>
      <c r="B8752" s="3"/>
      <c r="C8752" s="3"/>
      <c r="D8752" s="3"/>
      <c r="E8752" s="79"/>
      <c r="F8752" s="3"/>
      <c r="G8752" s="77" t="e">
        <f>VLOOKUP($F$1&amp;F8752,定价因子!E:F,2,0)</f>
        <v>#N/A</v>
      </c>
      <c r="H8752" s="3"/>
      <c r="I8752" s="77" t="e">
        <f>VLOOKUP($H$1&amp;H8752,定价因子!E:F,2,0)</f>
        <v>#N/A</v>
      </c>
      <c r="J8752" s="3"/>
      <c r="K8752" s="77" t="e">
        <f>VLOOKUP($J$1&amp;J8752,定价因子!E:F,2,0)</f>
        <v>#N/A</v>
      </c>
      <c r="L8752" s="3"/>
      <c r="M8752" s="77" t="e">
        <f>VLOOKUP($L$1&amp;L8752,定价因子!E:F,2,0)</f>
        <v>#N/A</v>
      </c>
      <c r="N8752" s="3"/>
      <c r="O8752" s="77" t="e">
        <f>VLOOKUP($N$1&amp;N8752,定价因子!E:F,2,0)</f>
        <v>#N/A</v>
      </c>
      <c r="P8752" s="3"/>
      <c r="Q8752" s="55" t="e">
        <f>VLOOKUP($P$1&amp;P8752,定价因子!$E:$F,2,0)</f>
        <v>#N/A</v>
      </c>
      <c r="R8752" s="3"/>
      <c r="S8752" s="77" t="e">
        <f>VLOOKUP($R$1&amp;R8752,定价因子!$E:$F,2,0)</f>
        <v>#N/A</v>
      </c>
      <c r="T8752" s="61"/>
      <c r="U8752" s="63"/>
      <c r="V8752" s="63"/>
      <c r="W8752" s="63"/>
      <c r="X8752" s="3"/>
    </row>
    <row r="8753" spans="1:24">
      <c r="A8753" s="3"/>
      <c r="B8753" s="3"/>
      <c r="C8753" s="3"/>
      <c r="D8753" s="3"/>
      <c r="E8753" s="79"/>
      <c r="F8753" s="3"/>
      <c r="G8753" s="77" t="e">
        <f>VLOOKUP($F$1&amp;F8753,定价因子!E:F,2,0)</f>
        <v>#N/A</v>
      </c>
      <c r="H8753" s="3"/>
      <c r="I8753" s="77" t="e">
        <f>VLOOKUP($H$1&amp;H8753,定价因子!E:F,2,0)</f>
        <v>#N/A</v>
      </c>
      <c r="J8753" s="3"/>
      <c r="K8753" s="77" t="e">
        <f>VLOOKUP($J$1&amp;J8753,定价因子!E:F,2,0)</f>
        <v>#N/A</v>
      </c>
      <c r="L8753" s="3"/>
      <c r="M8753" s="77" t="e">
        <f>VLOOKUP($L$1&amp;L8753,定价因子!E:F,2,0)</f>
        <v>#N/A</v>
      </c>
      <c r="N8753" s="3"/>
      <c r="O8753" s="77" t="e">
        <f>VLOOKUP($N$1&amp;N8753,定价因子!E:F,2,0)</f>
        <v>#N/A</v>
      </c>
      <c r="P8753" s="3"/>
      <c r="Q8753" s="55" t="e">
        <f>VLOOKUP($P$1&amp;P8753,定价因子!$E:$F,2,0)</f>
        <v>#N/A</v>
      </c>
      <c r="R8753" s="3"/>
      <c r="S8753" s="77" t="e">
        <f>VLOOKUP($R$1&amp;R8753,定价因子!$E:$F,2,0)</f>
        <v>#N/A</v>
      </c>
      <c r="T8753" s="61"/>
      <c r="U8753" s="63"/>
      <c r="V8753" s="63"/>
      <c r="W8753" s="63"/>
      <c r="X8753" s="3"/>
    </row>
    <row r="8754" spans="1:24">
      <c r="A8754" s="3"/>
      <c r="B8754" s="3"/>
      <c r="C8754" s="3"/>
      <c r="D8754" s="3"/>
      <c r="E8754" s="79"/>
      <c r="F8754" s="3"/>
      <c r="G8754" s="77" t="e">
        <f>VLOOKUP($F$1&amp;F8754,定价因子!E:F,2,0)</f>
        <v>#N/A</v>
      </c>
      <c r="H8754" s="3"/>
      <c r="I8754" s="77" t="e">
        <f>VLOOKUP($H$1&amp;H8754,定价因子!E:F,2,0)</f>
        <v>#N/A</v>
      </c>
      <c r="J8754" s="3"/>
      <c r="K8754" s="77" t="e">
        <f>VLOOKUP($J$1&amp;J8754,定价因子!E:F,2,0)</f>
        <v>#N/A</v>
      </c>
      <c r="L8754" s="3"/>
      <c r="M8754" s="77" t="e">
        <f>VLOOKUP($L$1&amp;L8754,定价因子!E:F,2,0)</f>
        <v>#N/A</v>
      </c>
      <c r="N8754" s="3"/>
      <c r="O8754" s="77" t="e">
        <f>VLOOKUP($N$1&amp;N8754,定价因子!E:F,2,0)</f>
        <v>#N/A</v>
      </c>
      <c r="P8754" s="3"/>
      <c r="Q8754" s="55" t="e">
        <f>VLOOKUP($P$1&amp;P8754,定价因子!$E:$F,2,0)</f>
        <v>#N/A</v>
      </c>
      <c r="R8754" s="3"/>
      <c r="S8754" s="77" t="e">
        <f>VLOOKUP($R$1&amp;R8754,定价因子!$E:$F,2,0)</f>
        <v>#N/A</v>
      </c>
      <c r="T8754" s="61"/>
      <c r="U8754" s="63"/>
      <c r="V8754" s="63"/>
      <c r="W8754" s="63"/>
      <c r="X8754" s="3"/>
    </row>
    <row r="8755" spans="1:24">
      <c r="A8755" s="3"/>
      <c r="B8755" s="3"/>
      <c r="C8755" s="3"/>
      <c r="D8755" s="3"/>
      <c r="E8755" s="79"/>
      <c r="F8755" s="3"/>
      <c r="G8755" s="77" t="e">
        <f>VLOOKUP($F$1&amp;F8755,定价因子!E:F,2,0)</f>
        <v>#N/A</v>
      </c>
      <c r="H8755" s="3"/>
      <c r="I8755" s="77" t="e">
        <f>VLOOKUP($H$1&amp;H8755,定价因子!E:F,2,0)</f>
        <v>#N/A</v>
      </c>
      <c r="J8755" s="3"/>
      <c r="K8755" s="77" t="e">
        <f>VLOOKUP($J$1&amp;J8755,定价因子!E:F,2,0)</f>
        <v>#N/A</v>
      </c>
      <c r="L8755" s="3"/>
      <c r="M8755" s="77" t="e">
        <f>VLOOKUP($L$1&amp;L8755,定价因子!E:F,2,0)</f>
        <v>#N/A</v>
      </c>
      <c r="N8755" s="3"/>
      <c r="O8755" s="77" t="e">
        <f>VLOOKUP($N$1&amp;N8755,定价因子!E:F,2,0)</f>
        <v>#N/A</v>
      </c>
      <c r="P8755" s="3"/>
      <c r="Q8755" s="55" t="e">
        <f>VLOOKUP($P$1&amp;P8755,定价因子!$E:$F,2,0)</f>
        <v>#N/A</v>
      </c>
      <c r="R8755" s="3"/>
      <c r="S8755" s="77" t="e">
        <f>VLOOKUP($R$1&amp;R8755,定价因子!$E:$F,2,0)</f>
        <v>#N/A</v>
      </c>
      <c r="T8755" s="61"/>
      <c r="U8755" s="63"/>
      <c r="V8755" s="63"/>
      <c r="W8755" s="63"/>
      <c r="X8755" s="3"/>
    </row>
    <row r="8756" spans="1:24">
      <c r="A8756" s="3"/>
      <c r="B8756" s="3"/>
      <c r="C8756" s="3"/>
      <c r="D8756" s="3"/>
      <c r="E8756" s="79"/>
      <c r="F8756" s="3"/>
      <c r="G8756" s="77" t="e">
        <f>VLOOKUP($F$1&amp;F8756,定价因子!E:F,2,0)</f>
        <v>#N/A</v>
      </c>
      <c r="H8756" s="3"/>
      <c r="I8756" s="77" t="e">
        <f>VLOOKUP($H$1&amp;H8756,定价因子!E:F,2,0)</f>
        <v>#N/A</v>
      </c>
      <c r="J8756" s="3"/>
      <c r="K8756" s="77" t="e">
        <f>VLOOKUP($J$1&amp;J8756,定价因子!E:F,2,0)</f>
        <v>#N/A</v>
      </c>
      <c r="L8756" s="3"/>
      <c r="M8756" s="77" t="e">
        <f>VLOOKUP($L$1&amp;L8756,定价因子!E:F,2,0)</f>
        <v>#N/A</v>
      </c>
      <c r="N8756" s="3"/>
      <c r="O8756" s="77" t="e">
        <f>VLOOKUP($N$1&amp;N8756,定价因子!E:F,2,0)</f>
        <v>#N/A</v>
      </c>
      <c r="P8756" s="3"/>
      <c r="Q8756" s="55" t="e">
        <f>VLOOKUP($P$1&amp;P8756,定价因子!$E:$F,2,0)</f>
        <v>#N/A</v>
      </c>
      <c r="R8756" s="3"/>
      <c r="S8756" s="77" t="e">
        <f>VLOOKUP($R$1&amp;R8756,定价因子!$E:$F,2,0)</f>
        <v>#N/A</v>
      </c>
      <c r="T8756" s="61"/>
      <c r="U8756" s="63"/>
      <c r="V8756" s="63"/>
      <c r="W8756" s="63"/>
      <c r="X8756" s="3"/>
    </row>
    <row r="8757" spans="1:24">
      <c r="A8757" s="3"/>
      <c r="B8757" s="3"/>
      <c r="C8757" s="3"/>
      <c r="D8757" s="3"/>
      <c r="E8757" s="79"/>
      <c r="F8757" s="3"/>
      <c r="G8757" s="77" t="e">
        <f>VLOOKUP($F$1&amp;F8757,定价因子!E:F,2,0)</f>
        <v>#N/A</v>
      </c>
      <c r="H8757" s="3"/>
      <c r="I8757" s="77" t="e">
        <f>VLOOKUP($H$1&amp;H8757,定价因子!E:F,2,0)</f>
        <v>#N/A</v>
      </c>
      <c r="J8757" s="3"/>
      <c r="K8757" s="77" t="e">
        <f>VLOOKUP($J$1&amp;J8757,定价因子!E:F,2,0)</f>
        <v>#N/A</v>
      </c>
      <c r="L8757" s="3"/>
      <c r="M8757" s="77" t="e">
        <f>VLOOKUP($L$1&amp;L8757,定价因子!E:F,2,0)</f>
        <v>#N/A</v>
      </c>
      <c r="N8757" s="3"/>
      <c r="O8757" s="77" t="e">
        <f>VLOOKUP($N$1&amp;N8757,定价因子!E:F,2,0)</f>
        <v>#N/A</v>
      </c>
      <c r="P8757" s="3"/>
      <c r="Q8757" s="55" t="e">
        <f>VLOOKUP($P$1&amp;P8757,定价因子!$E:$F,2,0)</f>
        <v>#N/A</v>
      </c>
      <c r="R8757" s="3"/>
      <c r="S8757" s="77" t="e">
        <f>VLOOKUP($R$1&amp;R8757,定价因子!$E:$F,2,0)</f>
        <v>#N/A</v>
      </c>
      <c r="T8757" s="61"/>
      <c r="U8757" s="63"/>
      <c r="V8757" s="63"/>
      <c r="W8757" s="63"/>
      <c r="X8757" s="3"/>
    </row>
    <row r="8758" spans="1:24">
      <c r="A8758" s="3"/>
      <c r="B8758" s="3"/>
      <c r="C8758" s="3"/>
      <c r="D8758" s="3"/>
      <c r="E8758" s="79"/>
      <c r="F8758" s="3"/>
      <c r="G8758" s="77" t="e">
        <f>VLOOKUP($F$1&amp;F8758,定价因子!E:F,2,0)</f>
        <v>#N/A</v>
      </c>
      <c r="H8758" s="3"/>
      <c r="I8758" s="77" t="e">
        <f>VLOOKUP($H$1&amp;H8758,定价因子!E:F,2,0)</f>
        <v>#N/A</v>
      </c>
      <c r="J8758" s="3"/>
      <c r="K8758" s="77" t="e">
        <f>VLOOKUP($J$1&amp;J8758,定价因子!E:F,2,0)</f>
        <v>#N/A</v>
      </c>
      <c r="L8758" s="3"/>
      <c r="M8758" s="77" t="e">
        <f>VLOOKUP($L$1&amp;L8758,定价因子!E:F,2,0)</f>
        <v>#N/A</v>
      </c>
      <c r="N8758" s="3"/>
      <c r="O8758" s="77" t="e">
        <f>VLOOKUP($N$1&amp;N8758,定价因子!E:F,2,0)</f>
        <v>#N/A</v>
      </c>
      <c r="P8758" s="3"/>
      <c r="Q8758" s="55" t="e">
        <f>VLOOKUP($P$1&amp;P8758,定价因子!$E:$F,2,0)</f>
        <v>#N/A</v>
      </c>
      <c r="R8758" s="3"/>
      <c r="S8758" s="77" t="e">
        <f>VLOOKUP($R$1&amp;R8758,定价因子!$E:$F,2,0)</f>
        <v>#N/A</v>
      </c>
      <c r="T8758" s="61"/>
      <c r="U8758" s="63"/>
      <c r="V8758" s="63"/>
      <c r="W8758" s="63"/>
      <c r="X8758" s="3"/>
    </row>
    <row r="8759" spans="1:24">
      <c r="A8759" s="3"/>
      <c r="B8759" s="3"/>
      <c r="C8759" s="3"/>
      <c r="D8759" s="3"/>
      <c r="E8759" s="79"/>
      <c r="F8759" s="3"/>
      <c r="G8759" s="77" t="e">
        <f>VLOOKUP($F$1&amp;F8759,定价因子!E:F,2,0)</f>
        <v>#N/A</v>
      </c>
      <c r="H8759" s="3"/>
      <c r="I8759" s="77" t="e">
        <f>VLOOKUP($H$1&amp;H8759,定价因子!E:F,2,0)</f>
        <v>#N/A</v>
      </c>
      <c r="J8759" s="3"/>
      <c r="K8759" s="77" t="e">
        <f>VLOOKUP($J$1&amp;J8759,定价因子!E:F,2,0)</f>
        <v>#N/A</v>
      </c>
      <c r="L8759" s="3"/>
      <c r="M8759" s="77" t="e">
        <f>VLOOKUP($L$1&amp;L8759,定价因子!E:F,2,0)</f>
        <v>#N/A</v>
      </c>
      <c r="N8759" s="3"/>
      <c r="O8759" s="77" t="e">
        <f>VLOOKUP($N$1&amp;N8759,定价因子!E:F,2,0)</f>
        <v>#N/A</v>
      </c>
      <c r="P8759" s="3"/>
      <c r="Q8759" s="55" t="e">
        <f>VLOOKUP($P$1&amp;P8759,定价因子!$E:$F,2,0)</f>
        <v>#N/A</v>
      </c>
      <c r="R8759" s="3"/>
      <c r="S8759" s="77" t="e">
        <f>VLOOKUP($R$1&amp;R8759,定价因子!$E:$F,2,0)</f>
        <v>#N/A</v>
      </c>
      <c r="T8759" s="61"/>
      <c r="U8759" s="63"/>
      <c r="V8759" s="63"/>
      <c r="W8759" s="63"/>
      <c r="X8759" s="3"/>
    </row>
    <row r="8760" spans="1:24">
      <c r="A8760" s="3"/>
      <c r="B8760" s="3"/>
      <c r="C8760" s="3"/>
      <c r="D8760" s="3"/>
      <c r="E8760" s="79"/>
      <c r="F8760" s="3"/>
      <c r="G8760" s="77" t="e">
        <f>VLOOKUP($F$1&amp;F8760,定价因子!E:F,2,0)</f>
        <v>#N/A</v>
      </c>
      <c r="H8760" s="3"/>
      <c r="I8760" s="77" t="e">
        <f>VLOOKUP($H$1&amp;H8760,定价因子!E:F,2,0)</f>
        <v>#N/A</v>
      </c>
      <c r="J8760" s="3"/>
      <c r="K8760" s="77" t="e">
        <f>VLOOKUP($J$1&amp;J8760,定价因子!E:F,2,0)</f>
        <v>#N/A</v>
      </c>
      <c r="L8760" s="3"/>
      <c r="M8760" s="77" t="e">
        <f>VLOOKUP($L$1&amp;L8760,定价因子!E:F,2,0)</f>
        <v>#N/A</v>
      </c>
      <c r="N8760" s="3"/>
      <c r="O8760" s="77" t="e">
        <f>VLOOKUP($N$1&amp;N8760,定价因子!E:F,2,0)</f>
        <v>#N/A</v>
      </c>
      <c r="P8760" s="3"/>
      <c r="Q8760" s="55" t="e">
        <f>VLOOKUP($P$1&amp;P8760,定价因子!$E:$F,2,0)</f>
        <v>#N/A</v>
      </c>
      <c r="R8760" s="3"/>
      <c r="S8760" s="77" t="e">
        <f>VLOOKUP($R$1&amp;R8760,定价因子!$E:$F,2,0)</f>
        <v>#N/A</v>
      </c>
      <c r="T8760" s="61"/>
      <c r="U8760" s="63"/>
      <c r="V8760" s="63"/>
      <c r="W8760" s="63"/>
      <c r="X8760" s="3"/>
    </row>
    <row r="8761" spans="1:24">
      <c r="A8761" s="3"/>
      <c r="B8761" s="3"/>
      <c r="C8761" s="3"/>
      <c r="D8761" s="3"/>
      <c r="E8761" s="79"/>
      <c r="F8761" s="3"/>
      <c r="G8761" s="77" t="e">
        <f>VLOOKUP($F$1&amp;F8761,定价因子!E:F,2,0)</f>
        <v>#N/A</v>
      </c>
      <c r="H8761" s="3"/>
      <c r="I8761" s="77" t="e">
        <f>VLOOKUP($H$1&amp;H8761,定价因子!E:F,2,0)</f>
        <v>#N/A</v>
      </c>
      <c r="J8761" s="3"/>
      <c r="K8761" s="77" t="e">
        <f>VLOOKUP($J$1&amp;J8761,定价因子!E:F,2,0)</f>
        <v>#N/A</v>
      </c>
      <c r="L8761" s="3"/>
      <c r="M8761" s="77" t="e">
        <f>VLOOKUP($L$1&amp;L8761,定价因子!E:F,2,0)</f>
        <v>#N/A</v>
      </c>
      <c r="N8761" s="3"/>
      <c r="O8761" s="77" t="e">
        <f>VLOOKUP($N$1&amp;N8761,定价因子!E:F,2,0)</f>
        <v>#N/A</v>
      </c>
      <c r="P8761" s="3"/>
      <c r="Q8761" s="55" t="e">
        <f>VLOOKUP($P$1&amp;P8761,定价因子!$E:$F,2,0)</f>
        <v>#N/A</v>
      </c>
      <c r="R8761" s="3"/>
      <c r="S8761" s="77" t="e">
        <f>VLOOKUP($R$1&amp;R8761,定价因子!$E:$F,2,0)</f>
        <v>#N/A</v>
      </c>
      <c r="T8761" s="61"/>
      <c r="U8761" s="63"/>
      <c r="V8761" s="63"/>
      <c r="W8761" s="63"/>
      <c r="X8761" s="3"/>
    </row>
    <row r="8762" spans="1:24">
      <c r="A8762" s="3"/>
      <c r="B8762" s="3"/>
      <c r="C8762" s="3"/>
      <c r="D8762" s="3"/>
      <c r="E8762" s="79"/>
      <c r="F8762" s="3"/>
      <c r="G8762" s="77" t="e">
        <f>VLOOKUP($F$1&amp;F8762,定价因子!E:F,2,0)</f>
        <v>#N/A</v>
      </c>
      <c r="H8762" s="3"/>
      <c r="I8762" s="77" t="e">
        <f>VLOOKUP($H$1&amp;H8762,定价因子!E:F,2,0)</f>
        <v>#N/A</v>
      </c>
      <c r="J8762" s="3"/>
      <c r="K8762" s="77" t="e">
        <f>VLOOKUP($J$1&amp;J8762,定价因子!E:F,2,0)</f>
        <v>#N/A</v>
      </c>
      <c r="L8762" s="3"/>
      <c r="M8762" s="77" t="e">
        <f>VLOOKUP($L$1&amp;L8762,定价因子!E:F,2,0)</f>
        <v>#N/A</v>
      </c>
      <c r="N8762" s="3"/>
      <c r="O8762" s="77" t="e">
        <f>VLOOKUP($N$1&amp;N8762,定价因子!E:F,2,0)</f>
        <v>#N/A</v>
      </c>
      <c r="P8762" s="3"/>
      <c r="Q8762" s="55" t="e">
        <f>VLOOKUP($P$1&amp;P8762,定价因子!$E:$F,2,0)</f>
        <v>#N/A</v>
      </c>
      <c r="R8762" s="3"/>
      <c r="S8762" s="77" t="e">
        <f>VLOOKUP($R$1&amp;R8762,定价因子!$E:$F,2,0)</f>
        <v>#N/A</v>
      </c>
      <c r="T8762" s="61"/>
      <c r="U8762" s="63"/>
      <c r="V8762" s="63"/>
      <c r="W8762" s="63"/>
      <c r="X8762" s="3"/>
    </row>
    <row r="8763" spans="1:24">
      <c r="A8763" s="3"/>
      <c r="B8763" s="3"/>
      <c r="C8763" s="3"/>
      <c r="D8763" s="3"/>
      <c r="E8763" s="79"/>
      <c r="F8763" s="3"/>
      <c r="G8763" s="77" t="e">
        <f>VLOOKUP($F$1&amp;F8763,定价因子!E:F,2,0)</f>
        <v>#N/A</v>
      </c>
      <c r="H8763" s="3"/>
      <c r="I8763" s="77" t="e">
        <f>VLOOKUP($H$1&amp;H8763,定价因子!E:F,2,0)</f>
        <v>#N/A</v>
      </c>
      <c r="J8763" s="3"/>
      <c r="K8763" s="77" t="e">
        <f>VLOOKUP($J$1&amp;J8763,定价因子!E:F,2,0)</f>
        <v>#N/A</v>
      </c>
      <c r="L8763" s="3"/>
      <c r="M8763" s="77" t="e">
        <f>VLOOKUP($L$1&amp;L8763,定价因子!E:F,2,0)</f>
        <v>#N/A</v>
      </c>
      <c r="N8763" s="3"/>
      <c r="O8763" s="77" t="e">
        <f>VLOOKUP($N$1&amp;N8763,定价因子!E:F,2,0)</f>
        <v>#N/A</v>
      </c>
      <c r="P8763" s="3"/>
      <c r="Q8763" s="55" t="e">
        <f>VLOOKUP($P$1&amp;P8763,定价因子!$E:$F,2,0)</f>
        <v>#N/A</v>
      </c>
      <c r="R8763" s="3"/>
      <c r="S8763" s="77" t="e">
        <f>VLOOKUP($R$1&amp;R8763,定价因子!$E:$F,2,0)</f>
        <v>#N/A</v>
      </c>
      <c r="T8763" s="61"/>
      <c r="U8763" s="63"/>
      <c r="V8763" s="63"/>
      <c r="W8763" s="63"/>
      <c r="X8763" s="3"/>
    </row>
    <row r="8764" spans="1:24">
      <c r="A8764" s="3"/>
      <c r="B8764" s="3"/>
      <c r="C8764" s="3"/>
      <c r="D8764" s="3"/>
      <c r="E8764" s="79"/>
      <c r="F8764" s="3"/>
      <c r="G8764" s="77" t="e">
        <f>VLOOKUP($F$1&amp;F8764,定价因子!E:F,2,0)</f>
        <v>#N/A</v>
      </c>
      <c r="H8764" s="3"/>
      <c r="I8764" s="77" t="e">
        <f>VLOOKUP($H$1&amp;H8764,定价因子!E:F,2,0)</f>
        <v>#N/A</v>
      </c>
      <c r="J8764" s="3"/>
      <c r="K8764" s="77" t="e">
        <f>VLOOKUP($J$1&amp;J8764,定价因子!E:F,2,0)</f>
        <v>#N/A</v>
      </c>
      <c r="L8764" s="3"/>
      <c r="M8764" s="77" t="e">
        <f>VLOOKUP($L$1&amp;L8764,定价因子!E:F,2,0)</f>
        <v>#N/A</v>
      </c>
      <c r="N8764" s="3"/>
      <c r="O8764" s="77" t="e">
        <f>VLOOKUP($N$1&amp;N8764,定价因子!E:F,2,0)</f>
        <v>#N/A</v>
      </c>
      <c r="P8764" s="3"/>
      <c r="Q8764" s="55" t="e">
        <f>VLOOKUP($P$1&amp;P8764,定价因子!$E:$F,2,0)</f>
        <v>#N/A</v>
      </c>
      <c r="R8764" s="3"/>
      <c r="S8764" s="77" t="e">
        <f>VLOOKUP($R$1&amp;R8764,定价因子!$E:$F,2,0)</f>
        <v>#N/A</v>
      </c>
      <c r="T8764" s="61"/>
      <c r="U8764" s="63"/>
      <c r="V8764" s="63"/>
      <c r="W8764" s="63"/>
      <c r="X8764" s="3"/>
    </row>
    <row r="8765" spans="1:24">
      <c r="A8765" s="3"/>
      <c r="B8765" s="3"/>
      <c r="C8765" s="3"/>
      <c r="D8765" s="3"/>
      <c r="E8765" s="79"/>
      <c r="F8765" s="3"/>
      <c r="G8765" s="77" t="e">
        <f>VLOOKUP($F$1&amp;F8765,定价因子!E:F,2,0)</f>
        <v>#N/A</v>
      </c>
      <c r="H8765" s="3"/>
      <c r="I8765" s="77" t="e">
        <f>VLOOKUP($H$1&amp;H8765,定价因子!E:F,2,0)</f>
        <v>#N/A</v>
      </c>
      <c r="J8765" s="3"/>
      <c r="K8765" s="77" t="e">
        <f>VLOOKUP($J$1&amp;J8765,定价因子!E:F,2,0)</f>
        <v>#N/A</v>
      </c>
      <c r="L8765" s="3"/>
      <c r="M8765" s="77" t="e">
        <f>VLOOKUP($L$1&amp;L8765,定价因子!E:F,2,0)</f>
        <v>#N/A</v>
      </c>
      <c r="N8765" s="3"/>
      <c r="O8765" s="77" t="e">
        <f>VLOOKUP($N$1&amp;N8765,定价因子!E:F,2,0)</f>
        <v>#N/A</v>
      </c>
      <c r="P8765" s="3"/>
      <c r="Q8765" s="55" t="e">
        <f>VLOOKUP($P$1&amp;P8765,定价因子!$E:$F,2,0)</f>
        <v>#N/A</v>
      </c>
      <c r="R8765" s="3"/>
      <c r="S8765" s="77" t="e">
        <f>VLOOKUP($R$1&amp;R8765,定价因子!$E:$F,2,0)</f>
        <v>#N/A</v>
      </c>
      <c r="T8765" s="61"/>
      <c r="U8765" s="63"/>
      <c r="V8765" s="63"/>
      <c r="W8765" s="63"/>
      <c r="X8765" s="3"/>
    </row>
    <row r="8766" spans="1:24">
      <c r="A8766" s="3"/>
      <c r="B8766" s="3"/>
      <c r="C8766" s="3"/>
      <c r="D8766" s="3"/>
      <c r="E8766" s="79"/>
      <c r="F8766" s="3"/>
      <c r="G8766" s="77" t="e">
        <f>VLOOKUP($F$1&amp;F8766,定价因子!E:F,2,0)</f>
        <v>#N/A</v>
      </c>
      <c r="H8766" s="3"/>
      <c r="I8766" s="77" t="e">
        <f>VLOOKUP($H$1&amp;H8766,定价因子!E:F,2,0)</f>
        <v>#N/A</v>
      </c>
      <c r="J8766" s="3"/>
      <c r="K8766" s="77" t="e">
        <f>VLOOKUP($J$1&amp;J8766,定价因子!E:F,2,0)</f>
        <v>#N/A</v>
      </c>
      <c r="L8766" s="3"/>
      <c r="M8766" s="77" t="e">
        <f>VLOOKUP($L$1&amp;L8766,定价因子!E:F,2,0)</f>
        <v>#N/A</v>
      </c>
      <c r="N8766" s="3"/>
      <c r="O8766" s="77" t="e">
        <f>VLOOKUP($N$1&amp;N8766,定价因子!E:F,2,0)</f>
        <v>#N/A</v>
      </c>
      <c r="P8766" s="3"/>
      <c r="Q8766" s="55" t="e">
        <f>VLOOKUP($P$1&amp;P8766,定价因子!$E:$F,2,0)</f>
        <v>#N/A</v>
      </c>
      <c r="R8766" s="3"/>
      <c r="S8766" s="77" t="e">
        <f>VLOOKUP($R$1&amp;R8766,定价因子!$E:$F,2,0)</f>
        <v>#N/A</v>
      </c>
      <c r="T8766" s="61"/>
      <c r="U8766" s="63"/>
      <c r="V8766" s="63"/>
      <c r="W8766" s="63"/>
      <c r="X8766" s="3"/>
    </row>
    <row r="8767" spans="1:24">
      <c r="A8767" s="3"/>
      <c r="B8767" s="3"/>
      <c r="C8767" s="3"/>
      <c r="D8767" s="3"/>
      <c r="E8767" s="79"/>
      <c r="F8767" s="3"/>
      <c r="G8767" s="77" t="e">
        <f>VLOOKUP($F$1&amp;F8767,定价因子!E:F,2,0)</f>
        <v>#N/A</v>
      </c>
      <c r="H8767" s="3"/>
      <c r="I8767" s="77" t="e">
        <f>VLOOKUP($H$1&amp;H8767,定价因子!E:F,2,0)</f>
        <v>#N/A</v>
      </c>
      <c r="J8767" s="3"/>
      <c r="K8767" s="77" t="e">
        <f>VLOOKUP($J$1&amp;J8767,定价因子!E:F,2,0)</f>
        <v>#N/A</v>
      </c>
      <c r="L8767" s="3"/>
      <c r="M8767" s="77" t="e">
        <f>VLOOKUP($L$1&amp;L8767,定价因子!E:F,2,0)</f>
        <v>#N/A</v>
      </c>
      <c r="N8767" s="3"/>
      <c r="O8767" s="77" t="e">
        <f>VLOOKUP($N$1&amp;N8767,定价因子!E:F,2,0)</f>
        <v>#N/A</v>
      </c>
      <c r="P8767" s="3"/>
      <c r="Q8767" s="55" t="e">
        <f>VLOOKUP($P$1&amp;P8767,定价因子!$E:$F,2,0)</f>
        <v>#N/A</v>
      </c>
      <c r="R8767" s="3"/>
      <c r="S8767" s="77" t="e">
        <f>VLOOKUP($R$1&amp;R8767,定价因子!$E:$F,2,0)</f>
        <v>#N/A</v>
      </c>
      <c r="T8767" s="61"/>
      <c r="U8767" s="63"/>
      <c r="V8767" s="63"/>
      <c r="W8767" s="63"/>
      <c r="X8767" s="3"/>
    </row>
    <row r="8768" spans="1:24">
      <c r="A8768" s="3"/>
      <c r="B8768" s="3"/>
      <c r="C8768" s="3"/>
      <c r="D8768" s="3"/>
      <c r="E8768" s="79"/>
      <c r="F8768" s="3"/>
      <c r="G8768" s="77" t="e">
        <f>VLOOKUP($F$1&amp;F8768,定价因子!E:F,2,0)</f>
        <v>#N/A</v>
      </c>
      <c r="H8768" s="3"/>
      <c r="I8768" s="77" t="e">
        <f>VLOOKUP($H$1&amp;H8768,定价因子!E:F,2,0)</f>
        <v>#N/A</v>
      </c>
      <c r="J8768" s="3"/>
      <c r="K8768" s="77" t="e">
        <f>VLOOKUP($J$1&amp;J8768,定价因子!E:F,2,0)</f>
        <v>#N/A</v>
      </c>
      <c r="L8768" s="3"/>
      <c r="M8768" s="77" t="e">
        <f>VLOOKUP($L$1&amp;L8768,定价因子!E:F,2,0)</f>
        <v>#N/A</v>
      </c>
      <c r="N8768" s="3"/>
      <c r="O8768" s="77" t="e">
        <f>VLOOKUP($N$1&amp;N8768,定价因子!E:F,2,0)</f>
        <v>#N/A</v>
      </c>
      <c r="P8768" s="3"/>
      <c r="Q8768" s="55" t="e">
        <f>VLOOKUP($P$1&amp;P8768,定价因子!$E:$F,2,0)</f>
        <v>#N/A</v>
      </c>
      <c r="R8768" s="3"/>
      <c r="S8768" s="77" t="e">
        <f>VLOOKUP($R$1&amp;R8768,定价因子!$E:$F,2,0)</f>
        <v>#N/A</v>
      </c>
      <c r="T8768" s="61"/>
      <c r="U8768" s="63"/>
      <c r="V8768" s="63"/>
      <c r="W8768" s="63"/>
      <c r="X8768" s="3"/>
    </row>
    <row r="8769" spans="1:24">
      <c r="A8769" s="3"/>
      <c r="B8769" s="3"/>
      <c r="C8769" s="3"/>
      <c r="D8769" s="3"/>
      <c r="E8769" s="79"/>
      <c r="F8769" s="3"/>
      <c r="G8769" s="77" t="e">
        <f>VLOOKUP($F$1&amp;F8769,定价因子!E:F,2,0)</f>
        <v>#N/A</v>
      </c>
      <c r="H8769" s="3"/>
      <c r="I8769" s="77" t="e">
        <f>VLOOKUP($H$1&amp;H8769,定价因子!E:F,2,0)</f>
        <v>#N/A</v>
      </c>
      <c r="J8769" s="3"/>
      <c r="K8769" s="77" t="e">
        <f>VLOOKUP($J$1&amp;J8769,定价因子!E:F,2,0)</f>
        <v>#N/A</v>
      </c>
      <c r="L8769" s="3"/>
      <c r="M8769" s="77" t="e">
        <f>VLOOKUP($L$1&amp;L8769,定价因子!E:F,2,0)</f>
        <v>#N/A</v>
      </c>
      <c r="N8769" s="3"/>
      <c r="O8769" s="77" t="e">
        <f>VLOOKUP($N$1&amp;N8769,定价因子!E:F,2,0)</f>
        <v>#N/A</v>
      </c>
      <c r="P8769" s="3"/>
      <c r="Q8769" s="55" t="e">
        <f>VLOOKUP($P$1&amp;P8769,定价因子!$E:$F,2,0)</f>
        <v>#N/A</v>
      </c>
      <c r="R8769" s="3"/>
      <c r="S8769" s="77" t="e">
        <f>VLOOKUP($R$1&amp;R8769,定价因子!$E:$F,2,0)</f>
        <v>#N/A</v>
      </c>
      <c r="T8769" s="61"/>
      <c r="U8769" s="63"/>
      <c r="V8769" s="63"/>
      <c r="W8769" s="63"/>
      <c r="X8769" s="3"/>
    </row>
    <row r="8770" spans="1:24">
      <c r="A8770" s="3"/>
      <c r="B8770" s="3"/>
      <c r="C8770" s="3"/>
      <c r="D8770" s="3"/>
      <c r="E8770" s="79"/>
      <c r="F8770" s="3"/>
      <c r="G8770" s="77" t="e">
        <f>VLOOKUP($F$1&amp;F8770,定价因子!E:F,2,0)</f>
        <v>#N/A</v>
      </c>
      <c r="H8770" s="3"/>
      <c r="I8770" s="77" t="e">
        <f>VLOOKUP($H$1&amp;H8770,定价因子!E:F,2,0)</f>
        <v>#N/A</v>
      </c>
      <c r="J8770" s="3"/>
      <c r="K8770" s="77" t="e">
        <f>VLOOKUP($J$1&amp;J8770,定价因子!E:F,2,0)</f>
        <v>#N/A</v>
      </c>
      <c r="L8770" s="3"/>
      <c r="M8770" s="77" t="e">
        <f>VLOOKUP($L$1&amp;L8770,定价因子!E:F,2,0)</f>
        <v>#N/A</v>
      </c>
      <c r="N8770" s="3"/>
      <c r="O8770" s="77" t="e">
        <f>VLOOKUP($N$1&amp;N8770,定价因子!E:F,2,0)</f>
        <v>#N/A</v>
      </c>
      <c r="P8770" s="3"/>
      <c r="Q8770" s="55" t="e">
        <f>VLOOKUP($P$1&amp;P8770,定价因子!$E:$F,2,0)</f>
        <v>#N/A</v>
      </c>
      <c r="R8770" s="3"/>
      <c r="S8770" s="77" t="e">
        <f>VLOOKUP($R$1&amp;R8770,定价因子!$E:$F,2,0)</f>
        <v>#N/A</v>
      </c>
      <c r="T8770" s="61"/>
      <c r="U8770" s="63"/>
      <c r="V8770" s="63"/>
      <c r="W8770" s="63"/>
      <c r="X8770" s="3"/>
    </row>
    <row r="8771" spans="1:24">
      <c r="A8771" s="3"/>
      <c r="B8771" s="3"/>
      <c r="C8771" s="3"/>
      <c r="D8771" s="3"/>
      <c r="E8771" s="79"/>
      <c r="F8771" s="3"/>
      <c r="G8771" s="77" t="e">
        <f>VLOOKUP($F$1&amp;F8771,定价因子!E:F,2,0)</f>
        <v>#N/A</v>
      </c>
      <c r="H8771" s="3"/>
      <c r="I8771" s="77" t="e">
        <f>VLOOKUP($H$1&amp;H8771,定价因子!E:F,2,0)</f>
        <v>#N/A</v>
      </c>
      <c r="J8771" s="3"/>
      <c r="K8771" s="77" t="e">
        <f>VLOOKUP($J$1&amp;J8771,定价因子!E:F,2,0)</f>
        <v>#N/A</v>
      </c>
      <c r="L8771" s="3"/>
      <c r="M8771" s="77" t="e">
        <f>VLOOKUP($L$1&amp;L8771,定价因子!E:F,2,0)</f>
        <v>#N/A</v>
      </c>
      <c r="N8771" s="3"/>
      <c r="O8771" s="77" t="e">
        <f>VLOOKUP($N$1&amp;N8771,定价因子!E:F,2,0)</f>
        <v>#N/A</v>
      </c>
      <c r="P8771" s="3"/>
      <c r="Q8771" s="55" t="e">
        <f>VLOOKUP($P$1&amp;P8771,定价因子!$E:$F,2,0)</f>
        <v>#N/A</v>
      </c>
      <c r="R8771" s="3"/>
      <c r="S8771" s="77" t="e">
        <f>VLOOKUP($R$1&amp;R8771,定价因子!$E:$F,2,0)</f>
        <v>#N/A</v>
      </c>
      <c r="T8771" s="61"/>
      <c r="U8771" s="63"/>
      <c r="V8771" s="63"/>
      <c r="W8771" s="63"/>
      <c r="X8771" s="3"/>
    </row>
    <row r="8772" spans="1:24">
      <c r="A8772" s="3"/>
      <c r="B8772" s="3"/>
      <c r="C8772" s="3"/>
      <c r="D8772" s="3"/>
      <c r="E8772" s="79"/>
      <c r="F8772" s="3"/>
      <c r="G8772" s="77" t="e">
        <f>VLOOKUP($F$1&amp;F8772,定价因子!E:F,2,0)</f>
        <v>#N/A</v>
      </c>
      <c r="H8772" s="3"/>
      <c r="I8772" s="77" t="e">
        <f>VLOOKUP($H$1&amp;H8772,定价因子!E:F,2,0)</f>
        <v>#N/A</v>
      </c>
      <c r="J8772" s="3"/>
      <c r="K8772" s="77" t="e">
        <f>VLOOKUP($J$1&amp;J8772,定价因子!E:F,2,0)</f>
        <v>#N/A</v>
      </c>
      <c r="L8772" s="3"/>
      <c r="M8772" s="77" t="e">
        <f>VLOOKUP($L$1&amp;L8772,定价因子!E:F,2,0)</f>
        <v>#N/A</v>
      </c>
      <c r="N8772" s="3"/>
      <c r="O8772" s="77" t="e">
        <f>VLOOKUP($N$1&amp;N8772,定价因子!E:F,2,0)</f>
        <v>#N/A</v>
      </c>
      <c r="P8772" s="3"/>
      <c r="Q8772" s="55" t="e">
        <f>VLOOKUP($P$1&amp;P8772,定价因子!$E:$F,2,0)</f>
        <v>#N/A</v>
      </c>
      <c r="R8772" s="3"/>
      <c r="S8772" s="77" t="e">
        <f>VLOOKUP($R$1&amp;R8772,定价因子!$E:$F,2,0)</f>
        <v>#N/A</v>
      </c>
      <c r="T8772" s="61"/>
      <c r="U8772" s="63"/>
      <c r="V8772" s="63"/>
      <c r="W8772" s="63"/>
      <c r="X8772" s="3"/>
    </row>
    <row r="8773" spans="1:24">
      <c r="A8773" s="3"/>
      <c r="B8773" s="3"/>
      <c r="C8773" s="3"/>
      <c r="D8773" s="3"/>
      <c r="E8773" s="79"/>
      <c r="F8773" s="3"/>
      <c r="G8773" s="77" t="e">
        <f>VLOOKUP($F$1&amp;F8773,定价因子!E:F,2,0)</f>
        <v>#N/A</v>
      </c>
      <c r="H8773" s="3"/>
      <c r="I8773" s="77" t="e">
        <f>VLOOKUP($H$1&amp;H8773,定价因子!E:F,2,0)</f>
        <v>#N/A</v>
      </c>
      <c r="J8773" s="3"/>
      <c r="K8773" s="77" t="e">
        <f>VLOOKUP($J$1&amp;J8773,定价因子!E:F,2,0)</f>
        <v>#N/A</v>
      </c>
      <c r="L8773" s="3"/>
      <c r="M8773" s="77" t="e">
        <f>VLOOKUP($L$1&amp;L8773,定价因子!E:F,2,0)</f>
        <v>#N/A</v>
      </c>
      <c r="N8773" s="3"/>
      <c r="O8773" s="77" t="e">
        <f>VLOOKUP($N$1&amp;N8773,定价因子!E:F,2,0)</f>
        <v>#N/A</v>
      </c>
      <c r="P8773" s="3"/>
      <c r="Q8773" s="55" t="e">
        <f>VLOOKUP($P$1&amp;P8773,定价因子!$E:$F,2,0)</f>
        <v>#N/A</v>
      </c>
      <c r="R8773" s="3"/>
      <c r="S8773" s="77" t="e">
        <f>VLOOKUP($R$1&amp;R8773,定价因子!$E:$F,2,0)</f>
        <v>#N/A</v>
      </c>
      <c r="T8773" s="61"/>
      <c r="U8773" s="63"/>
      <c r="V8773" s="63"/>
      <c r="W8773" s="63"/>
      <c r="X8773" s="3"/>
    </row>
    <row r="8774" spans="1:24">
      <c r="A8774" s="3"/>
      <c r="B8774" s="3"/>
      <c r="C8774" s="3"/>
      <c r="D8774" s="3"/>
      <c r="E8774" s="79"/>
      <c r="F8774" s="3"/>
      <c r="G8774" s="77" t="e">
        <f>VLOOKUP($F$1&amp;F8774,定价因子!E:F,2,0)</f>
        <v>#N/A</v>
      </c>
      <c r="H8774" s="3"/>
      <c r="I8774" s="77" t="e">
        <f>VLOOKUP($H$1&amp;H8774,定价因子!E:F,2,0)</f>
        <v>#N/A</v>
      </c>
      <c r="J8774" s="3"/>
      <c r="K8774" s="77" t="e">
        <f>VLOOKUP($J$1&amp;J8774,定价因子!E:F,2,0)</f>
        <v>#N/A</v>
      </c>
      <c r="L8774" s="3"/>
      <c r="M8774" s="77" t="e">
        <f>VLOOKUP($L$1&amp;L8774,定价因子!E:F,2,0)</f>
        <v>#N/A</v>
      </c>
      <c r="N8774" s="3"/>
      <c r="O8774" s="77" t="e">
        <f>VLOOKUP($N$1&amp;N8774,定价因子!E:F,2,0)</f>
        <v>#N/A</v>
      </c>
      <c r="P8774" s="3"/>
      <c r="Q8774" s="55" t="e">
        <f>VLOOKUP($P$1&amp;P8774,定价因子!$E:$F,2,0)</f>
        <v>#N/A</v>
      </c>
      <c r="R8774" s="3"/>
      <c r="S8774" s="77" t="e">
        <f>VLOOKUP($R$1&amp;R8774,定价因子!$E:$F,2,0)</f>
        <v>#N/A</v>
      </c>
      <c r="T8774" s="61"/>
      <c r="U8774" s="63"/>
      <c r="V8774" s="63"/>
      <c r="W8774" s="63"/>
      <c r="X8774" s="3"/>
    </row>
    <row r="8775" spans="1:24">
      <c r="A8775" s="3"/>
      <c r="B8775" s="3"/>
      <c r="C8775" s="3"/>
      <c r="D8775" s="3"/>
      <c r="E8775" s="79"/>
      <c r="F8775" s="3"/>
      <c r="G8775" s="77" t="e">
        <f>VLOOKUP($F$1&amp;F8775,定价因子!E:F,2,0)</f>
        <v>#N/A</v>
      </c>
      <c r="H8775" s="3"/>
      <c r="I8775" s="77" t="e">
        <f>VLOOKUP($H$1&amp;H8775,定价因子!E:F,2,0)</f>
        <v>#N/A</v>
      </c>
      <c r="J8775" s="3"/>
      <c r="K8775" s="77" t="e">
        <f>VLOOKUP($J$1&amp;J8775,定价因子!E:F,2,0)</f>
        <v>#N/A</v>
      </c>
      <c r="L8775" s="3"/>
      <c r="M8775" s="77" t="e">
        <f>VLOOKUP($L$1&amp;L8775,定价因子!E:F,2,0)</f>
        <v>#N/A</v>
      </c>
      <c r="N8775" s="3"/>
      <c r="O8775" s="77" t="e">
        <f>VLOOKUP($N$1&amp;N8775,定价因子!E:F,2,0)</f>
        <v>#N/A</v>
      </c>
      <c r="P8775" s="3"/>
      <c r="Q8775" s="55" t="e">
        <f>VLOOKUP($P$1&amp;P8775,定价因子!$E:$F,2,0)</f>
        <v>#N/A</v>
      </c>
      <c r="R8775" s="3"/>
      <c r="S8775" s="77" t="e">
        <f>VLOOKUP($R$1&amp;R8775,定价因子!$E:$F,2,0)</f>
        <v>#N/A</v>
      </c>
      <c r="T8775" s="61"/>
      <c r="U8775" s="63"/>
      <c r="V8775" s="63"/>
      <c r="W8775" s="63"/>
      <c r="X8775" s="3"/>
    </row>
    <row r="8776" spans="1:24">
      <c r="A8776" s="3"/>
      <c r="B8776" s="3"/>
      <c r="C8776" s="3"/>
      <c r="D8776" s="3"/>
      <c r="E8776" s="79"/>
      <c r="F8776" s="3"/>
      <c r="G8776" s="77" t="e">
        <f>VLOOKUP($F$1&amp;F8776,定价因子!E:F,2,0)</f>
        <v>#N/A</v>
      </c>
      <c r="H8776" s="3"/>
      <c r="I8776" s="77" t="e">
        <f>VLOOKUP($H$1&amp;H8776,定价因子!E:F,2,0)</f>
        <v>#N/A</v>
      </c>
      <c r="J8776" s="3"/>
      <c r="K8776" s="77" t="e">
        <f>VLOOKUP($J$1&amp;J8776,定价因子!E:F,2,0)</f>
        <v>#N/A</v>
      </c>
      <c r="L8776" s="3"/>
      <c r="M8776" s="77" t="e">
        <f>VLOOKUP($L$1&amp;L8776,定价因子!E:F,2,0)</f>
        <v>#N/A</v>
      </c>
      <c r="N8776" s="3"/>
      <c r="O8776" s="77" t="e">
        <f>VLOOKUP($N$1&amp;N8776,定价因子!E:F,2,0)</f>
        <v>#N/A</v>
      </c>
      <c r="P8776" s="3"/>
      <c r="Q8776" s="55" t="e">
        <f>VLOOKUP($P$1&amp;P8776,定价因子!$E:$F,2,0)</f>
        <v>#N/A</v>
      </c>
      <c r="R8776" s="3"/>
      <c r="S8776" s="77" t="e">
        <f>VLOOKUP($R$1&amp;R8776,定价因子!$E:$F,2,0)</f>
        <v>#N/A</v>
      </c>
      <c r="T8776" s="61"/>
      <c r="U8776" s="63"/>
      <c r="V8776" s="63"/>
      <c r="W8776" s="63"/>
      <c r="X8776" s="3"/>
    </row>
    <row r="8777" spans="1:24">
      <c r="A8777" s="3"/>
      <c r="B8777" s="3"/>
      <c r="C8777" s="3"/>
      <c r="D8777" s="3"/>
      <c r="E8777" s="79"/>
      <c r="F8777" s="3"/>
      <c r="G8777" s="77" t="e">
        <f>VLOOKUP($F$1&amp;F8777,定价因子!E:F,2,0)</f>
        <v>#N/A</v>
      </c>
      <c r="H8777" s="3"/>
      <c r="I8777" s="77" t="e">
        <f>VLOOKUP($H$1&amp;H8777,定价因子!E:F,2,0)</f>
        <v>#N/A</v>
      </c>
      <c r="J8777" s="3"/>
      <c r="K8777" s="77" t="e">
        <f>VLOOKUP($J$1&amp;J8777,定价因子!E:F,2,0)</f>
        <v>#N/A</v>
      </c>
      <c r="L8777" s="3"/>
      <c r="M8777" s="77" t="e">
        <f>VLOOKUP($L$1&amp;L8777,定价因子!E:F,2,0)</f>
        <v>#N/A</v>
      </c>
      <c r="N8777" s="3"/>
      <c r="O8777" s="77" t="e">
        <f>VLOOKUP($N$1&amp;N8777,定价因子!E:F,2,0)</f>
        <v>#N/A</v>
      </c>
      <c r="P8777" s="3"/>
      <c r="Q8777" s="55" t="e">
        <f>VLOOKUP($P$1&amp;P8777,定价因子!$E:$F,2,0)</f>
        <v>#N/A</v>
      </c>
      <c r="R8777" s="3"/>
      <c r="S8777" s="77" t="e">
        <f>VLOOKUP($R$1&amp;R8777,定价因子!$E:$F,2,0)</f>
        <v>#N/A</v>
      </c>
      <c r="T8777" s="61"/>
      <c r="U8777" s="63"/>
      <c r="V8777" s="63"/>
      <c r="W8777" s="63"/>
      <c r="X8777" s="3"/>
    </row>
    <row r="8778" spans="1:24">
      <c r="A8778" s="3"/>
      <c r="B8778" s="3"/>
      <c r="C8778" s="3"/>
      <c r="D8778" s="3"/>
      <c r="E8778" s="79"/>
      <c r="F8778" s="3"/>
      <c r="G8778" s="77" t="e">
        <f>VLOOKUP($F$1&amp;F8778,定价因子!E:F,2,0)</f>
        <v>#N/A</v>
      </c>
      <c r="H8778" s="3"/>
      <c r="I8778" s="77" t="e">
        <f>VLOOKUP($H$1&amp;H8778,定价因子!E:F,2,0)</f>
        <v>#N/A</v>
      </c>
      <c r="J8778" s="3"/>
      <c r="K8778" s="77" t="e">
        <f>VLOOKUP($J$1&amp;J8778,定价因子!E:F,2,0)</f>
        <v>#N/A</v>
      </c>
      <c r="L8778" s="3"/>
      <c r="M8778" s="77" t="e">
        <f>VLOOKUP($L$1&amp;L8778,定价因子!E:F,2,0)</f>
        <v>#N/A</v>
      </c>
      <c r="N8778" s="3"/>
      <c r="O8778" s="77" t="e">
        <f>VLOOKUP($N$1&amp;N8778,定价因子!E:F,2,0)</f>
        <v>#N/A</v>
      </c>
      <c r="P8778" s="3"/>
      <c r="Q8778" s="55" t="e">
        <f>VLOOKUP($P$1&amp;P8778,定价因子!$E:$F,2,0)</f>
        <v>#N/A</v>
      </c>
      <c r="R8778" s="3"/>
      <c r="S8778" s="77" t="e">
        <f>VLOOKUP($R$1&amp;R8778,定价因子!$E:$F,2,0)</f>
        <v>#N/A</v>
      </c>
      <c r="T8778" s="61"/>
      <c r="U8778" s="63"/>
      <c r="V8778" s="63"/>
      <c r="W8778" s="63"/>
      <c r="X8778" s="3"/>
    </row>
    <row r="8779" spans="1:24">
      <c r="A8779" s="3"/>
      <c r="B8779" s="3"/>
      <c r="C8779" s="3"/>
      <c r="D8779" s="3"/>
      <c r="E8779" s="79"/>
      <c r="F8779" s="3"/>
      <c r="G8779" s="77" t="e">
        <f>VLOOKUP($F$1&amp;F8779,定价因子!E:F,2,0)</f>
        <v>#N/A</v>
      </c>
      <c r="H8779" s="3"/>
      <c r="I8779" s="77" t="e">
        <f>VLOOKUP($H$1&amp;H8779,定价因子!E:F,2,0)</f>
        <v>#N/A</v>
      </c>
      <c r="J8779" s="3"/>
      <c r="K8779" s="77" t="e">
        <f>VLOOKUP($J$1&amp;J8779,定价因子!E:F,2,0)</f>
        <v>#N/A</v>
      </c>
      <c r="L8779" s="3"/>
      <c r="M8779" s="77" t="e">
        <f>VLOOKUP($L$1&amp;L8779,定价因子!E:F,2,0)</f>
        <v>#N/A</v>
      </c>
      <c r="N8779" s="3"/>
      <c r="O8779" s="77" t="e">
        <f>VLOOKUP($N$1&amp;N8779,定价因子!E:F,2,0)</f>
        <v>#N/A</v>
      </c>
      <c r="P8779" s="3"/>
      <c r="Q8779" s="55" t="e">
        <f>VLOOKUP($P$1&amp;P8779,定价因子!$E:$F,2,0)</f>
        <v>#N/A</v>
      </c>
      <c r="R8779" s="3"/>
      <c r="S8779" s="77" t="e">
        <f>VLOOKUP($R$1&amp;R8779,定价因子!$E:$F,2,0)</f>
        <v>#N/A</v>
      </c>
      <c r="T8779" s="61"/>
      <c r="U8779" s="63"/>
      <c r="V8779" s="63"/>
      <c r="W8779" s="63"/>
      <c r="X8779" s="3"/>
    </row>
    <row r="8780" spans="1:24">
      <c r="A8780" s="3"/>
      <c r="B8780" s="3"/>
      <c r="C8780" s="3"/>
      <c r="D8780" s="3"/>
      <c r="E8780" s="79"/>
      <c r="F8780" s="3"/>
      <c r="G8780" s="77" t="e">
        <f>VLOOKUP($F$1&amp;F8780,定价因子!E:F,2,0)</f>
        <v>#N/A</v>
      </c>
      <c r="H8780" s="3"/>
      <c r="I8780" s="77" t="e">
        <f>VLOOKUP($H$1&amp;H8780,定价因子!E:F,2,0)</f>
        <v>#N/A</v>
      </c>
      <c r="J8780" s="3"/>
      <c r="K8780" s="77" t="e">
        <f>VLOOKUP($J$1&amp;J8780,定价因子!E:F,2,0)</f>
        <v>#N/A</v>
      </c>
      <c r="L8780" s="3"/>
      <c r="M8780" s="77" t="e">
        <f>VLOOKUP($L$1&amp;L8780,定价因子!E:F,2,0)</f>
        <v>#N/A</v>
      </c>
      <c r="N8780" s="3"/>
      <c r="O8780" s="77" t="e">
        <f>VLOOKUP($N$1&amp;N8780,定价因子!E:F,2,0)</f>
        <v>#N/A</v>
      </c>
      <c r="P8780" s="3"/>
      <c r="Q8780" s="55" t="e">
        <f>VLOOKUP($P$1&amp;P8780,定价因子!$E:$F,2,0)</f>
        <v>#N/A</v>
      </c>
      <c r="R8780" s="3"/>
      <c r="S8780" s="77" t="e">
        <f>VLOOKUP($R$1&amp;R8780,定价因子!$E:$F,2,0)</f>
        <v>#N/A</v>
      </c>
      <c r="T8780" s="61"/>
      <c r="U8780" s="63"/>
      <c r="V8780" s="63"/>
      <c r="W8780" s="63"/>
      <c r="X8780" s="3"/>
    </row>
    <row r="8781" spans="1:24">
      <c r="A8781" s="3"/>
      <c r="B8781" s="3"/>
      <c r="C8781" s="3"/>
      <c r="D8781" s="3"/>
      <c r="E8781" s="79"/>
      <c r="F8781" s="3"/>
      <c r="G8781" s="77" t="e">
        <f>VLOOKUP($F$1&amp;F8781,定价因子!E:F,2,0)</f>
        <v>#N/A</v>
      </c>
      <c r="H8781" s="3"/>
      <c r="I8781" s="77" t="e">
        <f>VLOOKUP($H$1&amp;H8781,定价因子!E:F,2,0)</f>
        <v>#N/A</v>
      </c>
      <c r="J8781" s="3"/>
      <c r="K8781" s="77" t="e">
        <f>VLOOKUP($J$1&amp;J8781,定价因子!E:F,2,0)</f>
        <v>#N/A</v>
      </c>
      <c r="L8781" s="3"/>
      <c r="M8781" s="77" t="e">
        <f>VLOOKUP($L$1&amp;L8781,定价因子!E:F,2,0)</f>
        <v>#N/A</v>
      </c>
      <c r="N8781" s="3"/>
      <c r="O8781" s="77" t="e">
        <f>VLOOKUP($N$1&amp;N8781,定价因子!E:F,2,0)</f>
        <v>#N/A</v>
      </c>
      <c r="P8781" s="3"/>
      <c r="Q8781" s="55" t="e">
        <f>VLOOKUP($P$1&amp;P8781,定价因子!$E:$F,2,0)</f>
        <v>#N/A</v>
      </c>
      <c r="R8781" s="3"/>
      <c r="S8781" s="77" t="e">
        <f>VLOOKUP($R$1&amp;R8781,定价因子!$E:$F,2,0)</f>
        <v>#N/A</v>
      </c>
      <c r="T8781" s="61"/>
      <c r="U8781" s="63"/>
      <c r="V8781" s="63"/>
      <c r="W8781" s="63"/>
      <c r="X8781" s="3"/>
    </row>
    <row r="8782" spans="1:24">
      <c r="A8782" s="3"/>
      <c r="B8782" s="3"/>
      <c r="C8782" s="3"/>
      <c r="D8782" s="3"/>
      <c r="E8782" s="79"/>
      <c r="F8782" s="3"/>
      <c r="G8782" s="77" t="e">
        <f>VLOOKUP($F$1&amp;F8782,定价因子!E:F,2,0)</f>
        <v>#N/A</v>
      </c>
      <c r="H8782" s="3"/>
      <c r="I8782" s="77" t="e">
        <f>VLOOKUP($H$1&amp;H8782,定价因子!E:F,2,0)</f>
        <v>#N/A</v>
      </c>
      <c r="J8782" s="3"/>
      <c r="K8782" s="77" t="e">
        <f>VLOOKUP($J$1&amp;J8782,定价因子!E:F,2,0)</f>
        <v>#N/A</v>
      </c>
      <c r="L8782" s="3"/>
      <c r="M8782" s="77" t="e">
        <f>VLOOKUP($L$1&amp;L8782,定价因子!E:F,2,0)</f>
        <v>#N/A</v>
      </c>
      <c r="N8782" s="3"/>
      <c r="O8782" s="77" t="e">
        <f>VLOOKUP($N$1&amp;N8782,定价因子!E:F,2,0)</f>
        <v>#N/A</v>
      </c>
      <c r="P8782" s="3"/>
      <c r="Q8782" s="55" t="e">
        <f>VLOOKUP($P$1&amp;P8782,定价因子!$E:$F,2,0)</f>
        <v>#N/A</v>
      </c>
      <c r="R8782" s="3"/>
      <c r="S8782" s="77" t="e">
        <f>VLOOKUP($R$1&amp;R8782,定价因子!$E:$F,2,0)</f>
        <v>#N/A</v>
      </c>
      <c r="T8782" s="61"/>
      <c r="U8782" s="63"/>
      <c r="V8782" s="63"/>
      <c r="W8782" s="63"/>
      <c r="X8782" s="3"/>
    </row>
    <row r="8783" spans="1:24">
      <c r="A8783" s="3"/>
      <c r="B8783" s="3"/>
      <c r="C8783" s="3"/>
      <c r="D8783" s="3"/>
      <c r="E8783" s="79"/>
      <c r="F8783" s="3"/>
      <c r="G8783" s="77" t="e">
        <f>VLOOKUP($F$1&amp;F8783,定价因子!E:F,2,0)</f>
        <v>#N/A</v>
      </c>
      <c r="H8783" s="3"/>
      <c r="I8783" s="77" t="e">
        <f>VLOOKUP($H$1&amp;H8783,定价因子!E:F,2,0)</f>
        <v>#N/A</v>
      </c>
      <c r="J8783" s="3"/>
      <c r="K8783" s="77" t="e">
        <f>VLOOKUP($J$1&amp;J8783,定价因子!E:F,2,0)</f>
        <v>#N/A</v>
      </c>
      <c r="L8783" s="3"/>
      <c r="M8783" s="77" t="e">
        <f>VLOOKUP($L$1&amp;L8783,定价因子!E:F,2,0)</f>
        <v>#N/A</v>
      </c>
      <c r="N8783" s="3"/>
      <c r="O8783" s="77" t="e">
        <f>VLOOKUP($N$1&amp;N8783,定价因子!E:F,2,0)</f>
        <v>#N/A</v>
      </c>
      <c r="P8783" s="3"/>
      <c r="Q8783" s="55" t="e">
        <f>VLOOKUP($P$1&amp;P8783,定价因子!$E:$F,2,0)</f>
        <v>#N/A</v>
      </c>
      <c r="R8783" s="3"/>
      <c r="S8783" s="77" t="e">
        <f>VLOOKUP($R$1&amp;R8783,定价因子!$E:$F,2,0)</f>
        <v>#N/A</v>
      </c>
      <c r="T8783" s="61"/>
      <c r="U8783" s="63"/>
      <c r="V8783" s="63"/>
      <c r="W8783" s="63"/>
      <c r="X8783" s="3"/>
    </row>
    <row r="8784" spans="1:24">
      <c r="A8784" s="3"/>
      <c r="B8784" s="3"/>
      <c r="C8784" s="3"/>
      <c r="D8784" s="3"/>
      <c r="E8784" s="79"/>
      <c r="F8784" s="3"/>
      <c r="G8784" s="77" t="e">
        <f>VLOOKUP($F$1&amp;F8784,定价因子!E:F,2,0)</f>
        <v>#N/A</v>
      </c>
      <c r="H8784" s="3"/>
      <c r="I8784" s="77" t="e">
        <f>VLOOKUP($H$1&amp;H8784,定价因子!E:F,2,0)</f>
        <v>#N/A</v>
      </c>
      <c r="J8784" s="3"/>
      <c r="K8784" s="77" t="e">
        <f>VLOOKUP($J$1&amp;J8784,定价因子!E:F,2,0)</f>
        <v>#N/A</v>
      </c>
      <c r="L8784" s="3"/>
      <c r="M8784" s="77" t="e">
        <f>VLOOKUP($L$1&amp;L8784,定价因子!E:F,2,0)</f>
        <v>#N/A</v>
      </c>
      <c r="N8784" s="3"/>
      <c r="O8784" s="77" t="e">
        <f>VLOOKUP($N$1&amp;N8784,定价因子!E:F,2,0)</f>
        <v>#N/A</v>
      </c>
      <c r="P8784" s="3"/>
      <c r="Q8784" s="55" t="e">
        <f>VLOOKUP($P$1&amp;P8784,定价因子!$E:$F,2,0)</f>
        <v>#N/A</v>
      </c>
      <c r="R8784" s="3"/>
      <c r="S8784" s="77" t="e">
        <f>VLOOKUP($R$1&amp;R8784,定价因子!$E:$F,2,0)</f>
        <v>#N/A</v>
      </c>
      <c r="T8784" s="61"/>
      <c r="U8784" s="63"/>
      <c r="V8784" s="63"/>
      <c r="W8784" s="63"/>
      <c r="X8784" s="3"/>
    </row>
    <row r="8785" spans="1:24">
      <c r="A8785" s="3"/>
      <c r="B8785" s="3"/>
      <c r="C8785" s="3"/>
      <c r="D8785" s="3"/>
      <c r="E8785" s="79"/>
      <c r="F8785" s="3"/>
      <c r="G8785" s="77" t="e">
        <f>VLOOKUP($F$1&amp;F8785,定价因子!E:F,2,0)</f>
        <v>#N/A</v>
      </c>
      <c r="H8785" s="3"/>
      <c r="I8785" s="77" t="e">
        <f>VLOOKUP($H$1&amp;H8785,定价因子!E:F,2,0)</f>
        <v>#N/A</v>
      </c>
      <c r="J8785" s="3"/>
      <c r="K8785" s="77" t="e">
        <f>VLOOKUP($J$1&amp;J8785,定价因子!E:F,2,0)</f>
        <v>#N/A</v>
      </c>
      <c r="L8785" s="3"/>
      <c r="M8785" s="77" t="e">
        <f>VLOOKUP($L$1&amp;L8785,定价因子!E:F,2,0)</f>
        <v>#N/A</v>
      </c>
      <c r="N8785" s="3"/>
      <c r="O8785" s="77" t="e">
        <f>VLOOKUP($N$1&amp;N8785,定价因子!E:F,2,0)</f>
        <v>#N/A</v>
      </c>
      <c r="P8785" s="3"/>
      <c r="Q8785" s="55" t="e">
        <f>VLOOKUP($P$1&amp;P8785,定价因子!$E:$F,2,0)</f>
        <v>#N/A</v>
      </c>
      <c r="R8785" s="3"/>
      <c r="S8785" s="77" t="e">
        <f>VLOOKUP($R$1&amp;R8785,定价因子!$E:$F,2,0)</f>
        <v>#N/A</v>
      </c>
      <c r="T8785" s="61"/>
      <c r="U8785" s="63"/>
      <c r="V8785" s="63"/>
      <c r="W8785" s="63"/>
      <c r="X8785" s="3"/>
    </row>
    <row r="8786" spans="1:24">
      <c r="A8786" s="3"/>
      <c r="B8786" s="3"/>
      <c r="C8786" s="3"/>
      <c r="D8786" s="3"/>
      <c r="E8786" s="79"/>
      <c r="F8786" s="3"/>
      <c r="G8786" s="77" t="e">
        <f>VLOOKUP($F$1&amp;F8786,定价因子!E:F,2,0)</f>
        <v>#N/A</v>
      </c>
      <c r="H8786" s="3"/>
      <c r="I8786" s="77" t="e">
        <f>VLOOKUP($H$1&amp;H8786,定价因子!E:F,2,0)</f>
        <v>#N/A</v>
      </c>
      <c r="J8786" s="3"/>
      <c r="K8786" s="77" t="e">
        <f>VLOOKUP($J$1&amp;J8786,定价因子!E:F,2,0)</f>
        <v>#N/A</v>
      </c>
      <c r="L8786" s="3"/>
      <c r="M8786" s="77" t="e">
        <f>VLOOKUP($L$1&amp;L8786,定价因子!E:F,2,0)</f>
        <v>#N/A</v>
      </c>
      <c r="N8786" s="3"/>
      <c r="O8786" s="77" t="e">
        <f>VLOOKUP($N$1&amp;N8786,定价因子!E:F,2,0)</f>
        <v>#N/A</v>
      </c>
      <c r="P8786" s="3"/>
      <c r="Q8786" s="55" t="e">
        <f>VLOOKUP($P$1&amp;P8786,定价因子!$E:$F,2,0)</f>
        <v>#N/A</v>
      </c>
      <c r="R8786" s="3"/>
      <c r="S8786" s="77" t="e">
        <f>VLOOKUP($R$1&amp;R8786,定价因子!$E:$F,2,0)</f>
        <v>#N/A</v>
      </c>
      <c r="T8786" s="61"/>
      <c r="U8786" s="63"/>
      <c r="V8786" s="63"/>
      <c r="W8786" s="63"/>
      <c r="X8786" s="3"/>
    </row>
    <row r="8787" spans="1:24">
      <c r="A8787" s="3"/>
      <c r="B8787" s="3"/>
      <c r="C8787" s="3"/>
      <c r="D8787" s="3"/>
      <c r="E8787" s="79"/>
      <c r="F8787" s="3"/>
      <c r="G8787" s="77" t="e">
        <f>VLOOKUP($F$1&amp;F8787,定价因子!E:F,2,0)</f>
        <v>#N/A</v>
      </c>
      <c r="H8787" s="3"/>
      <c r="I8787" s="77" t="e">
        <f>VLOOKUP($H$1&amp;H8787,定价因子!E:F,2,0)</f>
        <v>#N/A</v>
      </c>
      <c r="J8787" s="3"/>
      <c r="K8787" s="77" t="e">
        <f>VLOOKUP($J$1&amp;J8787,定价因子!E:F,2,0)</f>
        <v>#N/A</v>
      </c>
      <c r="L8787" s="3"/>
      <c r="M8787" s="77" t="e">
        <f>VLOOKUP($L$1&amp;L8787,定价因子!E:F,2,0)</f>
        <v>#N/A</v>
      </c>
      <c r="N8787" s="3"/>
      <c r="O8787" s="77" t="e">
        <f>VLOOKUP($N$1&amp;N8787,定价因子!E:F,2,0)</f>
        <v>#N/A</v>
      </c>
      <c r="P8787" s="3"/>
      <c r="Q8787" s="55" t="e">
        <f>VLOOKUP($P$1&amp;P8787,定价因子!$E:$F,2,0)</f>
        <v>#N/A</v>
      </c>
      <c r="R8787" s="3"/>
      <c r="S8787" s="77" t="e">
        <f>VLOOKUP($R$1&amp;R8787,定价因子!$E:$F,2,0)</f>
        <v>#N/A</v>
      </c>
      <c r="T8787" s="61"/>
      <c r="U8787" s="63"/>
      <c r="V8787" s="63"/>
      <c r="W8787" s="63"/>
      <c r="X8787" s="3"/>
    </row>
    <row r="8788" spans="1:24">
      <c r="A8788" s="3"/>
      <c r="B8788" s="3"/>
      <c r="C8788" s="3"/>
      <c r="D8788" s="3"/>
      <c r="E8788" s="79"/>
      <c r="F8788" s="3"/>
      <c r="G8788" s="77" t="e">
        <f>VLOOKUP($F$1&amp;F8788,定价因子!E:F,2,0)</f>
        <v>#N/A</v>
      </c>
      <c r="H8788" s="3"/>
      <c r="I8788" s="77" t="e">
        <f>VLOOKUP($H$1&amp;H8788,定价因子!E:F,2,0)</f>
        <v>#N/A</v>
      </c>
      <c r="J8788" s="3"/>
      <c r="K8788" s="77" t="e">
        <f>VLOOKUP($J$1&amp;J8788,定价因子!E:F,2,0)</f>
        <v>#N/A</v>
      </c>
      <c r="L8788" s="3"/>
      <c r="M8788" s="77" t="e">
        <f>VLOOKUP($L$1&amp;L8788,定价因子!E:F,2,0)</f>
        <v>#N/A</v>
      </c>
      <c r="N8788" s="3"/>
      <c r="O8788" s="77" t="e">
        <f>VLOOKUP($N$1&amp;N8788,定价因子!E:F,2,0)</f>
        <v>#N/A</v>
      </c>
      <c r="P8788" s="3"/>
      <c r="Q8788" s="55" t="e">
        <f>VLOOKUP($P$1&amp;P8788,定价因子!$E:$F,2,0)</f>
        <v>#N/A</v>
      </c>
      <c r="R8788" s="3"/>
      <c r="S8788" s="77" t="e">
        <f>VLOOKUP($R$1&amp;R8788,定价因子!$E:$F,2,0)</f>
        <v>#N/A</v>
      </c>
      <c r="T8788" s="61"/>
      <c r="U8788" s="63"/>
      <c r="V8788" s="63"/>
      <c r="W8788" s="63"/>
      <c r="X8788" s="3"/>
    </row>
    <row r="8789" spans="1:24">
      <c r="A8789" s="3"/>
      <c r="B8789" s="3"/>
      <c r="C8789" s="3"/>
      <c r="D8789" s="3"/>
      <c r="E8789" s="79"/>
      <c r="F8789" s="3"/>
      <c r="G8789" s="77" t="e">
        <f>VLOOKUP($F$1&amp;F8789,定价因子!E:F,2,0)</f>
        <v>#N/A</v>
      </c>
      <c r="H8789" s="3"/>
      <c r="I8789" s="77" t="e">
        <f>VLOOKUP($H$1&amp;H8789,定价因子!E:F,2,0)</f>
        <v>#N/A</v>
      </c>
      <c r="J8789" s="3"/>
      <c r="K8789" s="77" t="e">
        <f>VLOOKUP($J$1&amp;J8789,定价因子!E:F,2,0)</f>
        <v>#N/A</v>
      </c>
      <c r="L8789" s="3"/>
      <c r="M8789" s="77" t="e">
        <f>VLOOKUP($L$1&amp;L8789,定价因子!E:F,2,0)</f>
        <v>#N/A</v>
      </c>
      <c r="N8789" s="3"/>
      <c r="O8789" s="77" t="e">
        <f>VLOOKUP($N$1&amp;N8789,定价因子!E:F,2,0)</f>
        <v>#N/A</v>
      </c>
      <c r="P8789" s="3"/>
      <c r="Q8789" s="55" t="e">
        <f>VLOOKUP($P$1&amp;P8789,定价因子!$E:$F,2,0)</f>
        <v>#N/A</v>
      </c>
      <c r="R8789" s="3"/>
      <c r="S8789" s="77" t="e">
        <f>VLOOKUP($R$1&amp;R8789,定价因子!$E:$F,2,0)</f>
        <v>#N/A</v>
      </c>
      <c r="T8789" s="61"/>
      <c r="U8789" s="63"/>
      <c r="V8789" s="63"/>
      <c r="W8789" s="63"/>
      <c r="X8789" s="3"/>
    </row>
    <row r="8790" spans="1:24">
      <c r="A8790" s="3"/>
      <c r="B8790" s="3"/>
      <c r="C8790" s="3"/>
      <c r="D8790" s="3"/>
      <c r="E8790" s="79"/>
      <c r="F8790" s="3"/>
      <c r="G8790" s="77" t="e">
        <f>VLOOKUP($F$1&amp;F8790,定价因子!E:F,2,0)</f>
        <v>#N/A</v>
      </c>
      <c r="H8790" s="3"/>
      <c r="I8790" s="77" t="e">
        <f>VLOOKUP($H$1&amp;H8790,定价因子!E:F,2,0)</f>
        <v>#N/A</v>
      </c>
      <c r="J8790" s="3"/>
      <c r="K8790" s="77" t="e">
        <f>VLOOKUP($J$1&amp;J8790,定价因子!E:F,2,0)</f>
        <v>#N/A</v>
      </c>
      <c r="L8790" s="3"/>
      <c r="M8790" s="77" t="e">
        <f>VLOOKUP($L$1&amp;L8790,定价因子!E:F,2,0)</f>
        <v>#N/A</v>
      </c>
      <c r="N8790" s="3"/>
      <c r="O8790" s="77" t="e">
        <f>VLOOKUP($N$1&amp;N8790,定价因子!E:F,2,0)</f>
        <v>#N/A</v>
      </c>
      <c r="P8790" s="3"/>
      <c r="Q8790" s="55" t="e">
        <f>VLOOKUP($P$1&amp;P8790,定价因子!$E:$F,2,0)</f>
        <v>#N/A</v>
      </c>
      <c r="R8790" s="3"/>
      <c r="S8790" s="77" t="e">
        <f>VLOOKUP($R$1&amp;R8790,定价因子!$E:$F,2,0)</f>
        <v>#N/A</v>
      </c>
      <c r="T8790" s="61"/>
      <c r="U8790" s="63"/>
      <c r="V8790" s="63"/>
      <c r="W8790" s="63"/>
      <c r="X8790" s="3"/>
    </row>
    <row r="8791" spans="1:24">
      <c r="A8791" s="3"/>
      <c r="B8791" s="3"/>
      <c r="C8791" s="3"/>
      <c r="D8791" s="3"/>
      <c r="E8791" s="79"/>
      <c r="F8791" s="3"/>
      <c r="G8791" s="77" t="e">
        <f>VLOOKUP($F$1&amp;F8791,定价因子!E:F,2,0)</f>
        <v>#N/A</v>
      </c>
      <c r="H8791" s="3"/>
      <c r="I8791" s="77" t="e">
        <f>VLOOKUP($H$1&amp;H8791,定价因子!E:F,2,0)</f>
        <v>#N/A</v>
      </c>
      <c r="J8791" s="3"/>
      <c r="K8791" s="77" t="e">
        <f>VLOOKUP($J$1&amp;J8791,定价因子!E:F,2,0)</f>
        <v>#N/A</v>
      </c>
      <c r="L8791" s="3"/>
      <c r="M8791" s="77" t="e">
        <f>VLOOKUP($L$1&amp;L8791,定价因子!E:F,2,0)</f>
        <v>#N/A</v>
      </c>
      <c r="N8791" s="3"/>
      <c r="O8791" s="77" t="e">
        <f>VLOOKUP($N$1&amp;N8791,定价因子!E:F,2,0)</f>
        <v>#N/A</v>
      </c>
      <c r="P8791" s="3"/>
      <c r="Q8791" s="55" t="e">
        <f>VLOOKUP($P$1&amp;P8791,定价因子!$E:$F,2,0)</f>
        <v>#N/A</v>
      </c>
      <c r="R8791" s="3"/>
      <c r="S8791" s="77" t="e">
        <f>VLOOKUP($R$1&amp;R8791,定价因子!$E:$F,2,0)</f>
        <v>#N/A</v>
      </c>
      <c r="T8791" s="61"/>
      <c r="U8791" s="63"/>
      <c r="V8791" s="63"/>
      <c r="W8791" s="63"/>
      <c r="X8791" s="3"/>
    </row>
    <row r="8792" spans="1:24">
      <c r="A8792" s="3"/>
      <c r="B8792" s="3"/>
      <c r="C8792" s="3"/>
      <c r="D8792" s="3"/>
      <c r="E8792" s="79"/>
      <c r="F8792" s="3"/>
      <c r="G8792" s="77" t="e">
        <f>VLOOKUP($F$1&amp;F8792,定价因子!E:F,2,0)</f>
        <v>#N/A</v>
      </c>
      <c r="H8792" s="3"/>
      <c r="I8792" s="77" t="e">
        <f>VLOOKUP($H$1&amp;H8792,定价因子!E:F,2,0)</f>
        <v>#N/A</v>
      </c>
      <c r="J8792" s="3"/>
      <c r="K8792" s="77" t="e">
        <f>VLOOKUP($J$1&amp;J8792,定价因子!E:F,2,0)</f>
        <v>#N/A</v>
      </c>
      <c r="L8792" s="3"/>
      <c r="M8792" s="77" t="e">
        <f>VLOOKUP($L$1&amp;L8792,定价因子!E:F,2,0)</f>
        <v>#N/A</v>
      </c>
      <c r="N8792" s="3"/>
      <c r="O8792" s="77" t="e">
        <f>VLOOKUP($N$1&amp;N8792,定价因子!E:F,2,0)</f>
        <v>#N/A</v>
      </c>
      <c r="P8792" s="3"/>
      <c r="Q8792" s="55" t="e">
        <f>VLOOKUP($P$1&amp;P8792,定价因子!$E:$F,2,0)</f>
        <v>#N/A</v>
      </c>
      <c r="R8792" s="3"/>
      <c r="S8792" s="77" t="e">
        <f>VLOOKUP($R$1&amp;R8792,定价因子!$E:$F,2,0)</f>
        <v>#N/A</v>
      </c>
      <c r="T8792" s="61"/>
      <c r="U8792" s="63"/>
      <c r="V8792" s="63"/>
      <c r="W8792" s="63"/>
      <c r="X8792" s="3"/>
    </row>
    <row r="8793" spans="1:24">
      <c r="A8793" s="3"/>
      <c r="B8793" s="3"/>
      <c r="C8793" s="3"/>
      <c r="D8793" s="3"/>
      <c r="E8793" s="79"/>
      <c r="F8793" s="3"/>
      <c r="G8793" s="77" t="e">
        <f>VLOOKUP($F$1&amp;F8793,定价因子!E:F,2,0)</f>
        <v>#N/A</v>
      </c>
      <c r="H8793" s="3"/>
      <c r="I8793" s="77" t="e">
        <f>VLOOKUP($H$1&amp;H8793,定价因子!E:F,2,0)</f>
        <v>#N/A</v>
      </c>
      <c r="J8793" s="3"/>
      <c r="K8793" s="77" t="e">
        <f>VLOOKUP($J$1&amp;J8793,定价因子!E:F,2,0)</f>
        <v>#N/A</v>
      </c>
      <c r="L8793" s="3"/>
      <c r="M8793" s="77" t="e">
        <f>VLOOKUP($L$1&amp;L8793,定价因子!E:F,2,0)</f>
        <v>#N/A</v>
      </c>
      <c r="N8793" s="3"/>
      <c r="O8793" s="77" t="e">
        <f>VLOOKUP($N$1&amp;N8793,定价因子!E:F,2,0)</f>
        <v>#N/A</v>
      </c>
      <c r="P8793" s="3"/>
      <c r="Q8793" s="55" t="e">
        <f>VLOOKUP($P$1&amp;P8793,定价因子!$E:$F,2,0)</f>
        <v>#N/A</v>
      </c>
      <c r="R8793" s="3"/>
      <c r="S8793" s="77" t="e">
        <f>VLOOKUP($R$1&amp;R8793,定价因子!$E:$F,2,0)</f>
        <v>#N/A</v>
      </c>
      <c r="T8793" s="61"/>
      <c r="U8793" s="63"/>
      <c r="V8793" s="63"/>
      <c r="W8793" s="63"/>
      <c r="X8793" s="3"/>
    </row>
    <row r="8794" spans="1:24">
      <c r="A8794" s="3"/>
      <c r="B8794" s="3"/>
      <c r="C8794" s="3"/>
      <c r="D8794" s="3"/>
      <c r="E8794" s="79"/>
      <c r="F8794" s="3"/>
      <c r="G8794" s="77" t="e">
        <f>VLOOKUP($F$1&amp;F8794,定价因子!E:F,2,0)</f>
        <v>#N/A</v>
      </c>
      <c r="H8794" s="3"/>
      <c r="I8794" s="77" t="e">
        <f>VLOOKUP($H$1&amp;H8794,定价因子!E:F,2,0)</f>
        <v>#N/A</v>
      </c>
      <c r="J8794" s="3"/>
      <c r="K8794" s="77" t="e">
        <f>VLOOKUP($J$1&amp;J8794,定价因子!E:F,2,0)</f>
        <v>#N/A</v>
      </c>
      <c r="L8794" s="3"/>
      <c r="M8794" s="77" t="e">
        <f>VLOOKUP($L$1&amp;L8794,定价因子!E:F,2,0)</f>
        <v>#N/A</v>
      </c>
      <c r="N8794" s="3"/>
      <c r="O8794" s="77" t="e">
        <f>VLOOKUP($N$1&amp;N8794,定价因子!E:F,2,0)</f>
        <v>#N/A</v>
      </c>
      <c r="P8794" s="3"/>
      <c r="Q8794" s="55" t="e">
        <f>VLOOKUP($P$1&amp;P8794,定价因子!$E:$F,2,0)</f>
        <v>#N/A</v>
      </c>
      <c r="R8794" s="3"/>
      <c r="S8794" s="77" t="e">
        <f>VLOOKUP($R$1&amp;R8794,定价因子!$E:$F,2,0)</f>
        <v>#N/A</v>
      </c>
      <c r="T8794" s="61"/>
      <c r="U8794" s="63"/>
      <c r="V8794" s="63"/>
      <c r="W8794" s="63"/>
      <c r="X8794" s="3"/>
    </row>
    <row r="8795" spans="1:24">
      <c r="A8795" s="3"/>
      <c r="B8795" s="3"/>
      <c r="C8795" s="3"/>
      <c r="D8795" s="3"/>
      <c r="E8795" s="79"/>
      <c r="F8795" s="3"/>
      <c r="G8795" s="77" t="e">
        <f>VLOOKUP($F$1&amp;F8795,定价因子!E:F,2,0)</f>
        <v>#N/A</v>
      </c>
      <c r="H8795" s="3"/>
      <c r="I8795" s="77" t="e">
        <f>VLOOKUP($H$1&amp;H8795,定价因子!E:F,2,0)</f>
        <v>#N/A</v>
      </c>
      <c r="J8795" s="3"/>
      <c r="K8795" s="77" t="e">
        <f>VLOOKUP($J$1&amp;J8795,定价因子!E:F,2,0)</f>
        <v>#N/A</v>
      </c>
      <c r="L8795" s="3"/>
      <c r="M8795" s="77" t="e">
        <f>VLOOKUP($L$1&amp;L8795,定价因子!E:F,2,0)</f>
        <v>#N/A</v>
      </c>
      <c r="N8795" s="3"/>
      <c r="O8795" s="77" t="e">
        <f>VLOOKUP($N$1&amp;N8795,定价因子!E:F,2,0)</f>
        <v>#N/A</v>
      </c>
      <c r="P8795" s="3"/>
      <c r="Q8795" s="55" t="e">
        <f>VLOOKUP($P$1&amp;P8795,定价因子!$E:$F,2,0)</f>
        <v>#N/A</v>
      </c>
      <c r="R8795" s="3"/>
      <c r="S8795" s="77" t="e">
        <f>VLOOKUP($R$1&amp;R8795,定价因子!$E:$F,2,0)</f>
        <v>#N/A</v>
      </c>
      <c r="T8795" s="61"/>
      <c r="U8795" s="63"/>
      <c r="V8795" s="63"/>
      <c r="W8795" s="63"/>
      <c r="X8795" s="3"/>
    </row>
    <row r="8796" spans="1:24">
      <c r="A8796" s="3"/>
      <c r="B8796" s="3"/>
      <c r="C8796" s="3"/>
      <c r="D8796" s="3"/>
      <c r="E8796" s="79"/>
      <c r="F8796" s="3"/>
      <c r="G8796" s="77" t="e">
        <f>VLOOKUP($F$1&amp;F8796,定价因子!E:F,2,0)</f>
        <v>#N/A</v>
      </c>
      <c r="H8796" s="3"/>
      <c r="I8796" s="77" t="e">
        <f>VLOOKUP($H$1&amp;H8796,定价因子!E:F,2,0)</f>
        <v>#N/A</v>
      </c>
      <c r="J8796" s="3"/>
      <c r="K8796" s="77" t="e">
        <f>VLOOKUP($J$1&amp;J8796,定价因子!E:F,2,0)</f>
        <v>#N/A</v>
      </c>
      <c r="L8796" s="3"/>
      <c r="M8796" s="77" t="e">
        <f>VLOOKUP($L$1&amp;L8796,定价因子!E:F,2,0)</f>
        <v>#N/A</v>
      </c>
      <c r="N8796" s="3"/>
      <c r="O8796" s="77" t="e">
        <f>VLOOKUP($N$1&amp;N8796,定价因子!E:F,2,0)</f>
        <v>#N/A</v>
      </c>
      <c r="P8796" s="3"/>
      <c r="Q8796" s="55" t="e">
        <f>VLOOKUP($P$1&amp;P8796,定价因子!$E:$F,2,0)</f>
        <v>#N/A</v>
      </c>
      <c r="R8796" s="3"/>
      <c r="S8796" s="77" t="e">
        <f>VLOOKUP($R$1&amp;R8796,定价因子!$E:$F,2,0)</f>
        <v>#N/A</v>
      </c>
      <c r="T8796" s="61"/>
      <c r="U8796" s="63"/>
      <c r="V8796" s="63"/>
      <c r="W8796" s="63"/>
      <c r="X8796" s="3"/>
    </row>
    <row r="8797" spans="1:24">
      <c r="A8797" s="3"/>
      <c r="B8797" s="3"/>
      <c r="C8797" s="3"/>
      <c r="D8797" s="3"/>
      <c r="E8797" s="79"/>
      <c r="F8797" s="3"/>
      <c r="G8797" s="77" t="e">
        <f>VLOOKUP($F$1&amp;F8797,定价因子!E:F,2,0)</f>
        <v>#N/A</v>
      </c>
      <c r="H8797" s="3"/>
      <c r="I8797" s="77" t="e">
        <f>VLOOKUP($H$1&amp;H8797,定价因子!E:F,2,0)</f>
        <v>#N/A</v>
      </c>
      <c r="J8797" s="3"/>
      <c r="K8797" s="77" t="e">
        <f>VLOOKUP($J$1&amp;J8797,定价因子!E:F,2,0)</f>
        <v>#N/A</v>
      </c>
      <c r="L8797" s="3"/>
      <c r="M8797" s="77" t="e">
        <f>VLOOKUP($L$1&amp;L8797,定价因子!E:F,2,0)</f>
        <v>#N/A</v>
      </c>
      <c r="N8797" s="3"/>
      <c r="O8797" s="77" t="e">
        <f>VLOOKUP($N$1&amp;N8797,定价因子!E:F,2,0)</f>
        <v>#N/A</v>
      </c>
      <c r="P8797" s="3"/>
      <c r="Q8797" s="55" t="e">
        <f>VLOOKUP($P$1&amp;P8797,定价因子!$E:$F,2,0)</f>
        <v>#N/A</v>
      </c>
      <c r="R8797" s="3"/>
      <c r="S8797" s="77" t="e">
        <f>VLOOKUP($R$1&amp;R8797,定价因子!$E:$F,2,0)</f>
        <v>#N/A</v>
      </c>
      <c r="T8797" s="61"/>
      <c r="U8797" s="63"/>
      <c r="V8797" s="63"/>
      <c r="W8797" s="63"/>
      <c r="X8797" s="3"/>
    </row>
    <row r="8798" spans="1:24">
      <c r="A8798" s="3"/>
      <c r="B8798" s="3"/>
      <c r="C8798" s="3"/>
      <c r="D8798" s="3"/>
      <c r="E8798" s="79"/>
      <c r="F8798" s="3"/>
      <c r="G8798" s="77" t="e">
        <f>VLOOKUP($F$1&amp;F8798,定价因子!E:F,2,0)</f>
        <v>#N/A</v>
      </c>
      <c r="H8798" s="3"/>
      <c r="I8798" s="77" t="e">
        <f>VLOOKUP($H$1&amp;H8798,定价因子!E:F,2,0)</f>
        <v>#N/A</v>
      </c>
      <c r="J8798" s="3"/>
      <c r="K8798" s="77" t="e">
        <f>VLOOKUP($J$1&amp;J8798,定价因子!E:F,2,0)</f>
        <v>#N/A</v>
      </c>
      <c r="L8798" s="3"/>
      <c r="M8798" s="77" t="e">
        <f>VLOOKUP($L$1&amp;L8798,定价因子!E:F,2,0)</f>
        <v>#N/A</v>
      </c>
      <c r="N8798" s="3"/>
      <c r="O8798" s="77" t="e">
        <f>VLOOKUP($N$1&amp;N8798,定价因子!E:F,2,0)</f>
        <v>#N/A</v>
      </c>
      <c r="P8798" s="3"/>
      <c r="Q8798" s="55" t="e">
        <f>VLOOKUP($P$1&amp;P8798,定价因子!$E:$F,2,0)</f>
        <v>#N/A</v>
      </c>
      <c r="R8798" s="3"/>
      <c r="S8798" s="77" t="e">
        <f>VLOOKUP($R$1&amp;R8798,定价因子!$E:$F,2,0)</f>
        <v>#N/A</v>
      </c>
      <c r="T8798" s="61"/>
      <c r="U8798" s="63"/>
      <c r="V8798" s="63"/>
      <c r="W8798" s="63"/>
      <c r="X8798" s="3"/>
    </row>
    <row r="8799" spans="1:24">
      <c r="A8799" s="3"/>
      <c r="B8799" s="3"/>
      <c r="C8799" s="3"/>
      <c r="D8799" s="3"/>
      <c r="E8799" s="79"/>
      <c r="F8799" s="3"/>
      <c r="G8799" s="77" t="e">
        <f>VLOOKUP($F$1&amp;F8799,定价因子!E:F,2,0)</f>
        <v>#N/A</v>
      </c>
      <c r="H8799" s="3"/>
      <c r="I8799" s="77" t="e">
        <f>VLOOKUP($H$1&amp;H8799,定价因子!E:F,2,0)</f>
        <v>#N/A</v>
      </c>
      <c r="J8799" s="3"/>
      <c r="K8799" s="77" t="e">
        <f>VLOOKUP($J$1&amp;J8799,定价因子!E:F,2,0)</f>
        <v>#N/A</v>
      </c>
      <c r="L8799" s="3"/>
      <c r="M8799" s="77" t="e">
        <f>VLOOKUP($L$1&amp;L8799,定价因子!E:F,2,0)</f>
        <v>#N/A</v>
      </c>
      <c r="N8799" s="3"/>
      <c r="O8799" s="77" t="e">
        <f>VLOOKUP($N$1&amp;N8799,定价因子!E:F,2,0)</f>
        <v>#N/A</v>
      </c>
      <c r="P8799" s="3"/>
      <c r="Q8799" s="55" t="e">
        <f>VLOOKUP($P$1&amp;P8799,定价因子!$E:$F,2,0)</f>
        <v>#N/A</v>
      </c>
      <c r="R8799" s="3"/>
      <c r="S8799" s="77" t="e">
        <f>VLOOKUP($R$1&amp;R8799,定价因子!$E:$F,2,0)</f>
        <v>#N/A</v>
      </c>
      <c r="T8799" s="61"/>
      <c r="U8799" s="63"/>
      <c r="V8799" s="63"/>
      <c r="W8799" s="63"/>
      <c r="X8799" s="3"/>
    </row>
    <row r="8800" spans="1:24">
      <c r="A8800" s="3"/>
      <c r="B8800" s="3"/>
      <c r="C8800" s="3"/>
      <c r="D8800" s="3"/>
      <c r="E8800" s="79"/>
      <c r="F8800" s="3"/>
      <c r="G8800" s="77" t="e">
        <f>VLOOKUP($F$1&amp;F8800,定价因子!E:F,2,0)</f>
        <v>#N/A</v>
      </c>
      <c r="H8800" s="3"/>
      <c r="I8800" s="77" t="e">
        <f>VLOOKUP($H$1&amp;H8800,定价因子!E:F,2,0)</f>
        <v>#N/A</v>
      </c>
      <c r="J8800" s="3"/>
      <c r="K8800" s="77" t="e">
        <f>VLOOKUP($J$1&amp;J8800,定价因子!E:F,2,0)</f>
        <v>#N/A</v>
      </c>
      <c r="L8800" s="3"/>
      <c r="M8800" s="77" t="e">
        <f>VLOOKUP($L$1&amp;L8800,定价因子!E:F,2,0)</f>
        <v>#N/A</v>
      </c>
      <c r="N8800" s="3"/>
      <c r="O8800" s="77" t="e">
        <f>VLOOKUP($N$1&amp;N8800,定价因子!E:F,2,0)</f>
        <v>#N/A</v>
      </c>
      <c r="P8800" s="3"/>
      <c r="Q8800" s="55" t="e">
        <f>VLOOKUP($P$1&amp;P8800,定价因子!$E:$F,2,0)</f>
        <v>#N/A</v>
      </c>
      <c r="R8800" s="3"/>
      <c r="S8800" s="77" t="e">
        <f>VLOOKUP($R$1&amp;R8800,定价因子!$E:$F,2,0)</f>
        <v>#N/A</v>
      </c>
      <c r="T8800" s="61"/>
      <c r="U8800" s="63"/>
      <c r="V8800" s="63"/>
      <c r="W8800" s="63"/>
      <c r="X8800" s="3"/>
    </row>
    <row r="8801" spans="1:24">
      <c r="A8801" s="3"/>
      <c r="B8801" s="3"/>
      <c r="C8801" s="3"/>
      <c r="D8801" s="3"/>
      <c r="E8801" s="79"/>
      <c r="F8801" s="3"/>
      <c r="G8801" s="77" t="e">
        <f>VLOOKUP($F$1&amp;F8801,定价因子!E:F,2,0)</f>
        <v>#N/A</v>
      </c>
      <c r="H8801" s="3"/>
      <c r="I8801" s="77" t="e">
        <f>VLOOKUP($H$1&amp;H8801,定价因子!E:F,2,0)</f>
        <v>#N/A</v>
      </c>
      <c r="J8801" s="3"/>
      <c r="K8801" s="77" t="e">
        <f>VLOOKUP($J$1&amp;J8801,定价因子!E:F,2,0)</f>
        <v>#N/A</v>
      </c>
      <c r="L8801" s="3"/>
      <c r="M8801" s="77" t="e">
        <f>VLOOKUP($L$1&amp;L8801,定价因子!E:F,2,0)</f>
        <v>#N/A</v>
      </c>
      <c r="N8801" s="3"/>
      <c r="O8801" s="77" t="e">
        <f>VLOOKUP($N$1&amp;N8801,定价因子!E:F,2,0)</f>
        <v>#N/A</v>
      </c>
      <c r="P8801" s="3"/>
      <c r="Q8801" s="55" t="e">
        <f>VLOOKUP($P$1&amp;P8801,定价因子!$E:$F,2,0)</f>
        <v>#N/A</v>
      </c>
      <c r="R8801" s="3"/>
      <c r="S8801" s="77" t="e">
        <f>VLOOKUP($R$1&amp;R8801,定价因子!$E:$F,2,0)</f>
        <v>#N/A</v>
      </c>
      <c r="T8801" s="61"/>
      <c r="U8801" s="63"/>
      <c r="V8801" s="63"/>
      <c r="W8801" s="63"/>
      <c r="X8801" s="3"/>
    </row>
    <row r="8802" spans="1:24">
      <c r="A8802" s="3"/>
      <c r="B8802" s="3"/>
      <c r="C8802" s="3"/>
      <c r="D8802" s="3"/>
      <c r="E8802" s="79"/>
      <c r="F8802" s="3"/>
      <c r="G8802" s="77" t="e">
        <f>VLOOKUP($F$1&amp;F8802,定价因子!E:F,2,0)</f>
        <v>#N/A</v>
      </c>
      <c r="H8802" s="3"/>
      <c r="I8802" s="77" t="e">
        <f>VLOOKUP($H$1&amp;H8802,定价因子!E:F,2,0)</f>
        <v>#N/A</v>
      </c>
      <c r="J8802" s="3"/>
      <c r="K8802" s="77" t="e">
        <f>VLOOKUP($J$1&amp;J8802,定价因子!E:F,2,0)</f>
        <v>#N/A</v>
      </c>
      <c r="L8802" s="3"/>
      <c r="M8802" s="77" t="e">
        <f>VLOOKUP($L$1&amp;L8802,定价因子!E:F,2,0)</f>
        <v>#N/A</v>
      </c>
      <c r="N8802" s="3"/>
      <c r="O8802" s="77" t="e">
        <f>VLOOKUP($N$1&amp;N8802,定价因子!E:F,2,0)</f>
        <v>#N/A</v>
      </c>
      <c r="P8802" s="3"/>
      <c r="Q8802" s="55" t="e">
        <f>VLOOKUP($P$1&amp;P8802,定价因子!$E:$F,2,0)</f>
        <v>#N/A</v>
      </c>
      <c r="R8802" s="3"/>
      <c r="S8802" s="77" t="e">
        <f>VLOOKUP($R$1&amp;R8802,定价因子!$E:$F,2,0)</f>
        <v>#N/A</v>
      </c>
      <c r="T8802" s="61"/>
      <c r="U8802" s="63"/>
      <c r="V8802" s="63"/>
      <c r="W8802" s="63"/>
      <c r="X8802" s="3"/>
    </row>
    <row r="8803" spans="1:24">
      <c r="A8803" s="3"/>
      <c r="B8803" s="3"/>
      <c r="C8803" s="3"/>
      <c r="D8803" s="3"/>
      <c r="E8803" s="79"/>
      <c r="F8803" s="3"/>
      <c r="G8803" s="77" t="e">
        <f>VLOOKUP($F$1&amp;F8803,定价因子!E:F,2,0)</f>
        <v>#N/A</v>
      </c>
      <c r="H8803" s="3"/>
      <c r="I8803" s="77" t="e">
        <f>VLOOKUP($H$1&amp;H8803,定价因子!E:F,2,0)</f>
        <v>#N/A</v>
      </c>
      <c r="J8803" s="3"/>
      <c r="K8803" s="77" t="e">
        <f>VLOOKUP($J$1&amp;J8803,定价因子!E:F,2,0)</f>
        <v>#N/A</v>
      </c>
      <c r="L8803" s="3"/>
      <c r="M8803" s="77" t="e">
        <f>VLOOKUP($L$1&amp;L8803,定价因子!E:F,2,0)</f>
        <v>#N/A</v>
      </c>
      <c r="N8803" s="3"/>
      <c r="O8803" s="77" t="e">
        <f>VLOOKUP($N$1&amp;N8803,定价因子!E:F,2,0)</f>
        <v>#N/A</v>
      </c>
      <c r="P8803" s="3"/>
      <c r="Q8803" s="55" t="e">
        <f>VLOOKUP($P$1&amp;P8803,定价因子!$E:$F,2,0)</f>
        <v>#N/A</v>
      </c>
      <c r="R8803" s="3"/>
      <c r="S8803" s="77" t="e">
        <f>VLOOKUP($R$1&amp;R8803,定价因子!$E:$F,2,0)</f>
        <v>#N/A</v>
      </c>
      <c r="T8803" s="61"/>
      <c r="U8803" s="63"/>
      <c r="V8803" s="63"/>
      <c r="W8803" s="63"/>
      <c r="X8803" s="3"/>
    </row>
    <row r="8804" spans="1:24">
      <c r="A8804" s="3"/>
      <c r="B8804" s="3"/>
      <c r="C8804" s="3"/>
      <c r="D8804" s="3"/>
      <c r="E8804" s="79"/>
      <c r="F8804" s="3"/>
      <c r="G8804" s="77" t="e">
        <f>VLOOKUP($F$1&amp;F8804,定价因子!E:F,2,0)</f>
        <v>#N/A</v>
      </c>
      <c r="H8804" s="3"/>
      <c r="I8804" s="77" t="e">
        <f>VLOOKUP($H$1&amp;H8804,定价因子!E:F,2,0)</f>
        <v>#N/A</v>
      </c>
      <c r="J8804" s="3"/>
      <c r="K8804" s="77" t="e">
        <f>VLOOKUP($J$1&amp;J8804,定价因子!E:F,2,0)</f>
        <v>#N/A</v>
      </c>
      <c r="L8804" s="3"/>
      <c r="M8804" s="77" t="e">
        <f>VLOOKUP($L$1&amp;L8804,定价因子!E:F,2,0)</f>
        <v>#N/A</v>
      </c>
      <c r="N8804" s="3"/>
      <c r="O8804" s="77" t="e">
        <f>VLOOKUP($N$1&amp;N8804,定价因子!E:F,2,0)</f>
        <v>#N/A</v>
      </c>
      <c r="P8804" s="3"/>
      <c r="Q8804" s="55" t="e">
        <f>VLOOKUP($P$1&amp;P8804,定价因子!$E:$F,2,0)</f>
        <v>#N/A</v>
      </c>
      <c r="R8804" s="3"/>
      <c r="S8804" s="77" t="e">
        <f>VLOOKUP($R$1&amp;R8804,定价因子!$E:$F,2,0)</f>
        <v>#N/A</v>
      </c>
      <c r="T8804" s="61"/>
      <c r="U8804" s="63"/>
      <c r="V8804" s="63"/>
      <c r="W8804" s="63"/>
      <c r="X8804" s="3"/>
    </row>
    <row r="8805" spans="1:24">
      <c r="A8805" s="3"/>
      <c r="B8805" s="3"/>
      <c r="C8805" s="3"/>
      <c r="D8805" s="3"/>
      <c r="E8805" s="79"/>
      <c r="F8805" s="3"/>
      <c r="G8805" s="77" t="e">
        <f>VLOOKUP($F$1&amp;F8805,定价因子!E:F,2,0)</f>
        <v>#N/A</v>
      </c>
      <c r="H8805" s="3"/>
      <c r="I8805" s="77" t="e">
        <f>VLOOKUP($H$1&amp;H8805,定价因子!E:F,2,0)</f>
        <v>#N/A</v>
      </c>
      <c r="J8805" s="3"/>
      <c r="K8805" s="77" t="e">
        <f>VLOOKUP($J$1&amp;J8805,定价因子!E:F,2,0)</f>
        <v>#N/A</v>
      </c>
      <c r="L8805" s="3"/>
      <c r="M8805" s="77" t="e">
        <f>VLOOKUP($L$1&amp;L8805,定价因子!E:F,2,0)</f>
        <v>#N/A</v>
      </c>
      <c r="N8805" s="3"/>
      <c r="O8805" s="77" t="e">
        <f>VLOOKUP($N$1&amp;N8805,定价因子!E:F,2,0)</f>
        <v>#N/A</v>
      </c>
      <c r="P8805" s="3"/>
      <c r="Q8805" s="55" t="e">
        <f>VLOOKUP($P$1&amp;P8805,定价因子!$E:$F,2,0)</f>
        <v>#N/A</v>
      </c>
      <c r="R8805" s="3"/>
      <c r="S8805" s="77" t="e">
        <f>VLOOKUP($R$1&amp;R8805,定价因子!$E:$F,2,0)</f>
        <v>#N/A</v>
      </c>
      <c r="T8805" s="61"/>
      <c r="U8805" s="63"/>
      <c r="V8805" s="63"/>
      <c r="W8805" s="63"/>
      <c r="X8805" s="3"/>
    </row>
    <row r="8806" spans="1:24">
      <c r="A8806" s="3"/>
      <c r="B8806" s="3"/>
      <c r="C8806" s="3"/>
      <c r="D8806" s="3"/>
      <c r="E8806" s="79"/>
      <c r="F8806" s="3"/>
      <c r="G8806" s="77" t="e">
        <f>VLOOKUP($F$1&amp;F8806,定价因子!E:F,2,0)</f>
        <v>#N/A</v>
      </c>
      <c r="H8806" s="3"/>
      <c r="I8806" s="77" t="e">
        <f>VLOOKUP($H$1&amp;H8806,定价因子!E:F,2,0)</f>
        <v>#N/A</v>
      </c>
      <c r="J8806" s="3"/>
      <c r="K8806" s="77" t="e">
        <f>VLOOKUP($J$1&amp;J8806,定价因子!E:F,2,0)</f>
        <v>#N/A</v>
      </c>
      <c r="L8806" s="3"/>
      <c r="M8806" s="77" t="e">
        <f>VLOOKUP($L$1&amp;L8806,定价因子!E:F,2,0)</f>
        <v>#N/A</v>
      </c>
      <c r="N8806" s="3"/>
      <c r="O8806" s="77" t="e">
        <f>VLOOKUP($N$1&amp;N8806,定价因子!E:F,2,0)</f>
        <v>#N/A</v>
      </c>
      <c r="P8806" s="3"/>
      <c r="Q8806" s="55" t="e">
        <f>VLOOKUP($P$1&amp;P8806,定价因子!$E:$F,2,0)</f>
        <v>#N/A</v>
      </c>
      <c r="R8806" s="3"/>
      <c r="S8806" s="77" t="e">
        <f>VLOOKUP($R$1&amp;R8806,定价因子!$E:$F,2,0)</f>
        <v>#N/A</v>
      </c>
      <c r="T8806" s="61"/>
      <c r="U8806" s="63"/>
      <c r="V8806" s="63"/>
      <c r="W8806" s="63"/>
      <c r="X8806" s="3"/>
    </row>
    <row r="8807" spans="1:24">
      <c r="A8807" s="3"/>
      <c r="B8807" s="3"/>
      <c r="C8807" s="3"/>
      <c r="D8807" s="3"/>
      <c r="E8807" s="79"/>
      <c r="F8807" s="3"/>
      <c r="G8807" s="77" t="e">
        <f>VLOOKUP($F$1&amp;F8807,定价因子!E:F,2,0)</f>
        <v>#N/A</v>
      </c>
      <c r="H8807" s="3"/>
      <c r="I8807" s="77" t="e">
        <f>VLOOKUP($H$1&amp;H8807,定价因子!E:F,2,0)</f>
        <v>#N/A</v>
      </c>
      <c r="J8807" s="3"/>
      <c r="K8807" s="77" t="e">
        <f>VLOOKUP($J$1&amp;J8807,定价因子!E:F,2,0)</f>
        <v>#N/A</v>
      </c>
      <c r="L8807" s="3"/>
      <c r="M8807" s="77" t="e">
        <f>VLOOKUP($L$1&amp;L8807,定价因子!E:F,2,0)</f>
        <v>#N/A</v>
      </c>
      <c r="N8807" s="3"/>
      <c r="O8807" s="77" t="e">
        <f>VLOOKUP($N$1&amp;N8807,定价因子!E:F,2,0)</f>
        <v>#N/A</v>
      </c>
      <c r="P8807" s="3"/>
      <c r="Q8807" s="55" t="e">
        <f>VLOOKUP($P$1&amp;P8807,定价因子!$E:$F,2,0)</f>
        <v>#N/A</v>
      </c>
      <c r="R8807" s="3"/>
      <c r="S8807" s="77" t="e">
        <f>VLOOKUP($R$1&amp;R8807,定价因子!$E:$F,2,0)</f>
        <v>#N/A</v>
      </c>
      <c r="T8807" s="61"/>
      <c r="U8807" s="63"/>
      <c r="V8807" s="63"/>
      <c r="W8807" s="63"/>
      <c r="X8807" s="3"/>
    </row>
    <row r="8808" spans="1:24">
      <c r="A8808" s="3"/>
      <c r="B8808" s="3"/>
      <c r="C8808" s="3"/>
      <c r="D8808" s="3"/>
      <c r="E8808" s="79"/>
      <c r="F8808" s="3"/>
      <c r="G8808" s="77" t="e">
        <f>VLOOKUP($F$1&amp;F8808,定价因子!E:F,2,0)</f>
        <v>#N/A</v>
      </c>
      <c r="H8808" s="3"/>
      <c r="I8808" s="77" t="e">
        <f>VLOOKUP($H$1&amp;H8808,定价因子!E:F,2,0)</f>
        <v>#N/A</v>
      </c>
      <c r="J8808" s="3"/>
      <c r="K8808" s="77" t="e">
        <f>VLOOKUP($J$1&amp;J8808,定价因子!E:F,2,0)</f>
        <v>#N/A</v>
      </c>
      <c r="L8808" s="3"/>
      <c r="M8808" s="77" t="e">
        <f>VLOOKUP($L$1&amp;L8808,定价因子!E:F,2,0)</f>
        <v>#N/A</v>
      </c>
      <c r="N8808" s="3"/>
      <c r="O8808" s="77" t="e">
        <f>VLOOKUP($N$1&amp;N8808,定价因子!E:F,2,0)</f>
        <v>#N/A</v>
      </c>
      <c r="P8808" s="3"/>
      <c r="Q8808" s="55" t="e">
        <f>VLOOKUP($P$1&amp;P8808,定价因子!$E:$F,2,0)</f>
        <v>#N/A</v>
      </c>
      <c r="R8808" s="3"/>
      <c r="S8808" s="77" t="e">
        <f>VLOOKUP($R$1&amp;R8808,定价因子!$E:$F,2,0)</f>
        <v>#N/A</v>
      </c>
      <c r="T8808" s="61"/>
      <c r="U8808" s="63"/>
      <c r="V8808" s="63"/>
      <c r="W8808" s="63"/>
      <c r="X8808" s="3"/>
    </row>
    <row r="8809" spans="1:24">
      <c r="A8809" s="3"/>
      <c r="B8809" s="3"/>
      <c r="C8809" s="3"/>
      <c r="D8809" s="3"/>
      <c r="E8809" s="79"/>
      <c r="F8809" s="3"/>
      <c r="G8809" s="77" t="e">
        <f>VLOOKUP($F$1&amp;F8809,定价因子!E:F,2,0)</f>
        <v>#N/A</v>
      </c>
      <c r="H8809" s="3"/>
      <c r="I8809" s="77" t="e">
        <f>VLOOKUP($H$1&amp;H8809,定价因子!E:F,2,0)</f>
        <v>#N/A</v>
      </c>
      <c r="J8809" s="3"/>
      <c r="K8809" s="77" t="e">
        <f>VLOOKUP($J$1&amp;J8809,定价因子!E:F,2,0)</f>
        <v>#N/A</v>
      </c>
      <c r="L8809" s="3"/>
      <c r="M8809" s="77" t="e">
        <f>VLOOKUP($L$1&amp;L8809,定价因子!E:F,2,0)</f>
        <v>#N/A</v>
      </c>
      <c r="N8809" s="3"/>
      <c r="O8809" s="77" t="e">
        <f>VLOOKUP($N$1&amp;N8809,定价因子!E:F,2,0)</f>
        <v>#N/A</v>
      </c>
      <c r="P8809" s="3"/>
      <c r="Q8809" s="55" t="e">
        <f>VLOOKUP($P$1&amp;P8809,定价因子!$E:$F,2,0)</f>
        <v>#N/A</v>
      </c>
      <c r="R8809" s="3"/>
      <c r="S8809" s="77" t="e">
        <f>VLOOKUP($R$1&amp;R8809,定价因子!$E:$F,2,0)</f>
        <v>#N/A</v>
      </c>
      <c r="T8809" s="61"/>
      <c r="U8809" s="63"/>
      <c r="V8809" s="63"/>
      <c r="W8809" s="63"/>
      <c r="X8809" s="3"/>
    </row>
    <row r="8810" spans="1:24">
      <c r="A8810" s="3"/>
      <c r="B8810" s="3"/>
      <c r="C8810" s="3"/>
      <c r="D8810" s="3"/>
      <c r="E8810" s="79"/>
      <c r="F8810" s="3"/>
      <c r="G8810" s="77" t="e">
        <f>VLOOKUP($F$1&amp;F8810,定价因子!E:F,2,0)</f>
        <v>#N/A</v>
      </c>
      <c r="H8810" s="3"/>
      <c r="I8810" s="77" t="e">
        <f>VLOOKUP($H$1&amp;H8810,定价因子!E:F,2,0)</f>
        <v>#N/A</v>
      </c>
      <c r="J8810" s="3"/>
      <c r="K8810" s="77" t="e">
        <f>VLOOKUP($J$1&amp;J8810,定价因子!E:F,2,0)</f>
        <v>#N/A</v>
      </c>
      <c r="L8810" s="3"/>
      <c r="M8810" s="77" t="e">
        <f>VLOOKUP($L$1&amp;L8810,定价因子!E:F,2,0)</f>
        <v>#N/A</v>
      </c>
      <c r="N8810" s="3"/>
      <c r="O8810" s="77" t="e">
        <f>VLOOKUP($N$1&amp;N8810,定价因子!E:F,2,0)</f>
        <v>#N/A</v>
      </c>
      <c r="P8810" s="3"/>
      <c r="Q8810" s="55" t="e">
        <f>VLOOKUP($P$1&amp;P8810,定价因子!$E:$F,2,0)</f>
        <v>#N/A</v>
      </c>
      <c r="R8810" s="3"/>
      <c r="S8810" s="77" t="e">
        <f>VLOOKUP($R$1&amp;R8810,定价因子!$E:$F,2,0)</f>
        <v>#N/A</v>
      </c>
      <c r="T8810" s="61"/>
      <c r="U8810" s="63"/>
      <c r="V8810" s="63"/>
      <c r="W8810" s="63"/>
      <c r="X8810" s="3"/>
    </row>
    <row r="8811" spans="1:24">
      <c r="A8811" s="3"/>
      <c r="B8811" s="3"/>
      <c r="C8811" s="3"/>
      <c r="D8811" s="3"/>
      <c r="E8811" s="79"/>
      <c r="F8811" s="3"/>
      <c r="G8811" s="77" t="e">
        <f>VLOOKUP($F$1&amp;F8811,定价因子!E:F,2,0)</f>
        <v>#N/A</v>
      </c>
      <c r="H8811" s="3"/>
      <c r="I8811" s="77" t="e">
        <f>VLOOKUP($H$1&amp;H8811,定价因子!E:F,2,0)</f>
        <v>#N/A</v>
      </c>
      <c r="J8811" s="3"/>
      <c r="K8811" s="77" t="e">
        <f>VLOOKUP($J$1&amp;J8811,定价因子!E:F,2,0)</f>
        <v>#N/A</v>
      </c>
      <c r="L8811" s="3"/>
      <c r="M8811" s="77" t="e">
        <f>VLOOKUP($L$1&amp;L8811,定价因子!E:F,2,0)</f>
        <v>#N/A</v>
      </c>
      <c r="N8811" s="3"/>
      <c r="O8811" s="77" t="e">
        <f>VLOOKUP($N$1&amp;N8811,定价因子!E:F,2,0)</f>
        <v>#N/A</v>
      </c>
      <c r="P8811" s="3"/>
      <c r="Q8811" s="55" t="e">
        <f>VLOOKUP($P$1&amp;P8811,定价因子!$E:$F,2,0)</f>
        <v>#N/A</v>
      </c>
      <c r="R8811" s="3"/>
      <c r="S8811" s="77" t="e">
        <f>VLOOKUP($R$1&amp;R8811,定价因子!$E:$F,2,0)</f>
        <v>#N/A</v>
      </c>
      <c r="T8811" s="61"/>
      <c r="U8811" s="63"/>
      <c r="V8811" s="63"/>
      <c r="W8811" s="63"/>
      <c r="X8811" s="3"/>
    </row>
    <row r="8812" spans="1:24">
      <c r="A8812" s="3"/>
      <c r="B8812" s="3"/>
      <c r="C8812" s="3"/>
      <c r="D8812" s="3"/>
      <c r="E8812" s="79"/>
      <c r="F8812" s="3"/>
      <c r="G8812" s="77" t="e">
        <f>VLOOKUP($F$1&amp;F8812,定价因子!E:F,2,0)</f>
        <v>#N/A</v>
      </c>
      <c r="H8812" s="3"/>
      <c r="I8812" s="77" t="e">
        <f>VLOOKUP($H$1&amp;H8812,定价因子!E:F,2,0)</f>
        <v>#N/A</v>
      </c>
      <c r="J8812" s="3"/>
      <c r="K8812" s="77" t="e">
        <f>VLOOKUP($J$1&amp;J8812,定价因子!E:F,2,0)</f>
        <v>#N/A</v>
      </c>
      <c r="L8812" s="3"/>
      <c r="M8812" s="77" t="e">
        <f>VLOOKUP($L$1&amp;L8812,定价因子!E:F,2,0)</f>
        <v>#N/A</v>
      </c>
      <c r="N8812" s="3"/>
      <c r="O8812" s="77" t="e">
        <f>VLOOKUP($N$1&amp;N8812,定价因子!E:F,2,0)</f>
        <v>#N/A</v>
      </c>
      <c r="P8812" s="3"/>
      <c r="Q8812" s="55" t="e">
        <f>VLOOKUP($P$1&amp;P8812,定价因子!$E:$F,2,0)</f>
        <v>#N/A</v>
      </c>
      <c r="R8812" s="3"/>
      <c r="S8812" s="77" t="e">
        <f>VLOOKUP($R$1&amp;R8812,定价因子!$E:$F,2,0)</f>
        <v>#N/A</v>
      </c>
      <c r="T8812" s="61"/>
      <c r="U8812" s="63"/>
      <c r="V8812" s="63"/>
      <c r="W8812" s="63"/>
      <c r="X8812" s="3"/>
    </row>
    <row r="8813" spans="1:24">
      <c r="A8813" s="3"/>
      <c r="B8813" s="3"/>
      <c r="C8813" s="3"/>
      <c r="D8813" s="3"/>
      <c r="E8813" s="79"/>
      <c r="F8813" s="3"/>
      <c r="G8813" s="77" t="e">
        <f>VLOOKUP($F$1&amp;F8813,定价因子!E:F,2,0)</f>
        <v>#N/A</v>
      </c>
      <c r="H8813" s="3"/>
      <c r="I8813" s="77" t="e">
        <f>VLOOKUP($H$1&amp;H8813,定价因子!E:F,2,0)</f>
        <v>#N/A</v>
      </c>
      <c r="J8813" s="3"/>
      <c r="K8813" s="77" t="e">
        <f>VLOOKUP($J$1&amp;J8813,定价因子!E:F,2,0)</f>
        <v>#N/A</v>
      </c>
      <c r="L8813" s="3"/>
      <c r="M8813" s="77" t="e">
        <f>VLOOKUP($L$1&amp;L8813,定价因子!E:F,2,0)</f>
        <v>#N/A</v>
      </c>
      <c r="N8813" s="3"/>
      <c r="O8813" s="77" t="e">
        <f>VLOOKUP($N$1&amp;N8813,定价因子!E:F,2,0)</f>
        <v>#N/A</v>
      </c>
      <c r="P8813" s="3"/>
      <c r="Q8813" s="55" t="e">
        <f>VLOOKUP($P$1&amp;P8813,定价因子!$E:$F,2,0)</f>
        <v>#N/A</v>
      </c>
      <c r="R8813" s="3"/>
      <c r="S8813" s="77" t="e">
        <f>VLOOKUP($R$1&amp;R8813,定价因子!$E:$F,2,0)</f>
        <v>#N/A</v>
      </c>
      <c r="T8813" s="61"/>
      <c r="U8813" s="63"/>
      <c r="V8813" s="63"/>
      <c r="W8813" s="63"/>
      <c r="X8813" s="3"/>
    </row>
    <row r="8814" spans="1:24">
      <c r="A8814" s="3"/>
      <c r="B8814" s="3"/>
      <c r="C8814" s="3"/>
      <c r="D8814" s="3"/>
      <c r="E8814" s="79"/>
      <c r="F8814" s="3"/>
      <c r="G8814" s="77" t="e">
        <f>VLOOKUP($F$1&amp;F8814,定价因子!E:F,2,0)</f>
        <v>#N/A</v>
      </c>
      <c r="H8814" s="3"/>
      <c r="I8814" s="77" t="e">
        <f>VLOOKUP($H$1&amp;H8814,定价因子!E:F,2,0)</f>
        <v>#N/A</v>
      </c>
      <c r="J8814" s="3"/>
      <c r="K8814" s="77" t="e">
        <f>VLOOKUP($J$1&amp;J8814,定价因子!E:F,2,0)</f>
        <v>#N/A</v>
      </c>
      <c r="L8814" s="3"/>
      <c r="M8814" s="77" t="e">
        <f>VLOOKUP($L$1&amp;L8814,定价因子!E:F,2,0)</f>
        <v>#N/A</v>
      </c>
      <c r="N8814" s="3"/>
      <c r="O8814" s="77" t="e">
        <f>VLOOKUP($N$1&amp;N8814,定价因子!E:F,2,0)</f>
        <v>#N/A</v>
      </c>
      <c r="P8814" s="3"/>
      <c r="Q8814" s="55" t="e">
        <f>VLOOKUP($P$1&amp;P8814,定价因子!$E:$F,2,0)</f>
        <v>#N/A</v>
      </c>
      <c r="R8814" s="3"/>
      <c r="S8814" s="77" t="e">
        <f>VLOOKUP($R$1&amp;R8814,定价因子!$E:$F,2,0)</f>
        <v>#N/A</v>
      </c>
      <c r="T8814" s="61"/>
      <c r="U8814" s="63"/>
      <c r="V8814" s="63"/>
      <c r="W8814" s="63"/>
      <c r="X8814" s="3"/>
    </row>
    <row r="8815" spans="1:24">
      <c r="A8815" s="3"/>
      <c r="B8815" s="3"/>
      <c r="C8815" s="3"/>
      <c r="D8815" s="3"/>
      <c r="E8815" s="79"/>
      <c r="F8815" s="3"/>
      <c r="G8815" s="77" t="e">
        <f>VLOOKUP($F$1&amp;F8815,定价因子!E:F,2,0)</f>
        <v>#N/A</v>
      </c>
      <c r="H8815" s="3"/>
      <c r="I8815" s="77" t="e">
        <f>VLOOKUP($H$1&amp;H8815,定价因子!E:F,2,0)</f>
        <v>#N/A</v>
      </c>
      <c r="J8815" s="3"/>
      <c r="K8815" s="77" t="e">
        <f>VLOOKUP($J$1&amp;J8815,定价因子!E:F,2,0)</f>
        <v>#N/A</v>
      </c>
      <c r="L8815" s="3"/>
      <c r="M8815" s="77" t="e">
        <f>VLOOKUP($L$1&amp;L8815,定价因子!E:F,2,0)</f>
        <v>#N/A</v>
      </c>
      <c r="N8815" s="3"/>
      <c r="O8815" s="77" t="e">
        <f>VLOOKUP($N$1&amp;N8815,定价因子!E:F,2,0)</f>
        <v>#N/A</v>
      </c>
      <c r="P8815" s="3"/>
      <c r="Q8815" s="55" t="e">
        <f>VLOOKUP($P$1&amp;P8815,定价因子!$E:$F,2,0)</f>
        <v>#N/A</v>
      </c>
      <c r="R8815" s="3"/>
      <c r="S8815" s="77" t="e">
        <f>VLOOKUP($R$1&amp;R8815,定价因子!$E:$F,2,0)</f>
        <v>#N/A</v>
      </c>
      <c r="T8815" s="61"/>
      <c r="U8815" s="63"/>
      <c r="V8815" s="63"/>
      <c r="W8815" s="63"/>
      <c r="X8815" s="3"/>
    </row>
    <row r="8816" spans="1:24">
      <c r="A8816" s="3"/>
      <c r="B8816" s="3"/>
      <c r="C8816" s="3"/>
      <c r="D8816" s="3"/>
      <c r="E8816" s="79"/>
      <c r="F8816" s="3"/>
      <c r="G8816" s="77" t="e">
        <f>VLOOKUP($F$1&amp;F8816,定价因子!E:F,2,0)</f>
        <v>#N/A</v>
      </c>
      <c r="H8816" s="3"/>
      <c r="I8816" s="77" t="e">
        <f>VLOOKUP($H$1&amp;H8816,定价因子!E:F,2,0)</f>
        <v>#N/A</v>
      </c>
      <c r="J8816" s="3"/>
      <c r="K8816" s="77" t="e">
        <f>VLOOKUP($J$1&amp;J8816,定价因子!E:F,2,0)</f>
        <v>#N/A</v>
      </c>
      <c r="L8816" s="3"/>
      <c r="M8816" s="77" t="e">
        <f>VLOOKUP($L$1&amp;L8816,定价因子!E:F,2,0)</f>
        <v>#N/A</v>
      </c>
      <c r="N8816" s="3"/>
      <c r="O8816" s="77" t="e">
        <f>VLOOKUP($N$1&amp;N8816,定价因子!E:F,2,0)</f>
        <v>#N/A</v>
      </c>
      <c r="P8816" s="3"/>
      <c r="Q8816" s="55" t="e">
        <f>VLOOKUP($P$1&amp;P8816,定价因子!$E:$F,2,0)</f>
        <v>#N/A</v>
      </c>
      <c r="R8816" s="3"/>
      <c r="S8816" s="77" t="e">
        <f>VLOOKUP($R$1&amp;R8816,定价因子!$E:$F,2,0)</f>
        <v>#N/A</v>
      </c>
      <c r="T8816" s="61"/>
      <c r="U8816" s="63"/>
      <c r="V8816" s="63"/>
      <c r="W8816" s="63"/>
      <c r="X8816" s="3"/>
    </row>
    <row r="8817" spans="1:24">
      <c r="A8817" s="3"/>
      <c r="B8817" s="3"/>
      <c r="C8817" s="3"/>
      <c r="D8817" s="3"/>
      <c r="E8817" s="79"/>
      <c r="F8817" s="3"/>
      <c r="G8817" s="77" t="e">
        <f>VLOOKUP($F$1&amp;F8817,定价因子!E:F,2,0)</f>
        <v>#N/A</v>
      </c>
      <c r="H8817" s="3"/>
      <c r="I8817" s="77" t="e">
        <f>VLOOKUP($H$1&amp;H8817,定价因子!E:F,2,0)</f>
        <v>#N/A</v>
      </c>
      <c r="J8817" s="3"/>
      <c r="K8817" s="77" t="e">
        <f>VLOOKUP($J$1&amp;J8817,定价因子!E:F,2,0)</f>
        <v>#N/A</v>
      </c>
      <c r="L8817" s="3"/>
      <c r="M8817" s="77" t="e">
        <f>VLOOKUP($L$1&amp;L8817,定价因子!E:F,2,0)</f>
        <v>#N/A</v>
      </c>
      <c r="N8817" s="3"/>
      <c r="O8817" s="77" t="e">
        <f>VLOOKUP($N$1&amp;N8817,定价因子!E:F,2,0)</f>
        <v>#N/A</v>
      </c>
      <c r="P8817" s="3"/>
      <c r="Q8817" s="55" t="e">
        <f>VLOOKUP($P$1&amp;P8817,定价因子!$E:$F,2,0)</f>
        <v>#N/A</v>
      </c>
      <c r="R8817" s="3"/>
      <c r="S8817" s="77" t="e">
        <f>VLOOKUP($R$1&amp;R8817,定价因子!$E:$F,2,0)</f>
        <v>#N/A</v>
      </c>
      <c r="T8817" s="61"/>
      <c r="U8817" s="63"/>
      <c r="V8817" s="63"/>
      <c r="W8817" s="63"/>
      <c r="X8817" s="3"/>
    </row>
    <row r="8818" spans="1:24">
      <c r="A8818" s="3"/>
      <c r="B8818" s="3"/>
      <c r="C8818" s="3"/>
      <c r="D8818" s="3"/>
      <c r="E8818" s="79"/>
      <c r="F8818" s="3"/>
      <c r="G8818" s="77" t="e">
        <f>VLOOKUP($F$1&amp;F8818,定价因子!E:F,2,0)</f>
        <v>#N/A</v>
      </c>
      <c r="H8818" s="3"/>
      <c r="I8818" s="77" t="e">
        <f>VLOOKUP($H$1&amp;H8818,定价因子!E:F,2,0)</f>
        <v>#N/A</v>
      </c>
      <c r="J8818" s="3"/>
      <c r="K8818" s="77" t="e">
        <f>VLOOKUP($J$1&amp;J8818,定价因子!E:F,2,0)</f>
        <v>#N/A</v>
      </c>
      <c r="L8818" s="3"/>
      <c r="M8818" s="77" t="e">
        <f>VLOOKUP($L$1&amp;L8818,定价因子!E:F,2,0)</f>
        <v>#N/A</v>
      </c>
      <c r="N8818" s="3"/>
      <c r="O8818" s="77" t="e">
        <f>VLOOKUP($N$1&amp;N8818,定价因子!E:F,2,0)</f>
        <v>#N/A</v>
      </c>
      <c r="P8818" s="3"/>
      <c r="Q8818" s="55" t="e">
        <f>VLOOKUP($P$1&amp;P8818,定价因子!$E:$F,2,0)</f>
        <v>#N/A</v>
      </c>
      <c r="R8818" s="3"/>
      <c r="S8818" s="77" t="e">
        <f>VLOOKUP($R$1&amp;R8818,定价因子!$E:$F,2,0)</f>
        <v>#N/A</v>
      </c>
      <c r="T8818" s="61"/>
      <c r="U8818" s="63"/>
      <c r="V8818" s="63"/>
      <c r="W8818" s="63"/>
      <c r="X8818" s="3"/>
    </row>
    <row r="8819" spans="1:24">
      <c r="A8819" s="3"/>
      <c r="B8819" s="3"/>
      <c r="C8819" s="3"/>
      <c r="D8819" s="3"/>
      <c r="E8819" s="79"/>
      <c r="F8819" s="3"/>
      <c r="G8819" s="77" t="e">
        <f>VLOOKUP($F$1&amp;F8819,定价因子!E:F,2,0)</f>
        <v>#N/A</v>
      </c>
      <c r="H8819" s="3"/>
      <c r="I8819" s="77" t="e">
        <f>VLOOKUP($H$1&amp;H8819,定价因子!E:F,2,0)</f>
        <v>#N/A</v>
      </c>
      <c r="J8819" s="3"/>
      <c r="K8819" s="77" t="e">
        <f>VLOOKUP($J$1&amp;J8819,定价因子!E:F,2,0)</f>
        <v>#N/A</v>
      </c>
      <c r="L8819" s="3"/>
      <c r="M8819" s="77" t="e">
        <f>VLOOKUP($L$1&amp;L8819,定价因子!E:F,2,0)</f>
        <v>#N/A</v>
      </c>
      <c r="N8819" s="3"/>
      <c r="O8819" s="77" t="e">
        <f>VLOOKUP($N$1&amp;N8819,定价因子!E:F,2,0)</f>
        <v>#N/A</v>
      </c>
      <c r="P8819" s="3"/>
      <c r="Q8819" s="55" t="e">
        <f>VLOOKUP($P$1&amp;P8819,定价因子!$E:$F,2,0)</f>
        <v>#N/A</v>
      </c>
      <c r="R8819" s="3"/>
      <c r="S8819" s="77" t="e">
        <f>VLOOKUP($R$1&amp;R8819,定价因子!$E:$F,2,0)</f>
        <v>#N/A</v>
      </c>
      <c r="T8819" s="61"/>
      <c r="U8819" s="63"/>
      <c r="V8819" s="63"/>
      <c r="W8819" s="63"/>
      <c r="X8819" s="3"/>
    </row>
    <row r="8820" spans="1:24">
      <c r="A8820" s="3"/>
      <c r="B8820" s="3"/>
      <c r="C8820" s="3"/>
      <c r="D8820" s="3"/>
      <c r="E8820" s="79"/>
      <c r="F8820" s="3"/>
      <c r="G8820" s="77" t="e">
        <f>VLOOKUP($F$1&amp;F8820,定价因子!E:F,2,0)</f>
        <v>#N/A</v>
      </c>
      <c r="H8820" s="3"/>
      <c r="I8820" s="77" t="e">
        <f>VLOOKUP($H$1&amp;H8820,定价因子!E:F,2,0)</f>
        <v>#N/A</v>
      </c>
      <c r="J8820" s="3"/>
      <c r="K8820" s="77" t="e">
        <f>VLOOKUP($J$1&amp;J8820,定价因子!E:F,2,0)</f>
        <v>#N/A</v>
      </c>
      <c r="L8820" s="3"/>
      <c r="M8820" s="77" t="e">
        <f>VLOOKUP($L$1&amp;L8820,定价因子!E:F,2,0)</f>
        <v>#N/A</v>
      </c>
      <c r="N8820" s="3"/>
      <c r="O8820" s="77" t="e">
        <f>VLOOKUP($N$1&amp;N8820,定价因子!E:F,2,0)</f>
        <v>#N/A</v>
      </c>
      <c r="P8820" s="3"/>
      <c r="Q8820" s="55" t="e">
        <f>VLOOKUP($P$1&amp;P8820,定价因子!$E:$F,2,0)</f>
        <v>#N/A</v>
      </c>
      <c r="R8820" s="3"/>
      <c r="S8820" s="77" t="e">
        <f>VLOOKUP($R$1&amp;R8820,定价因子!$E:$F,2,0)</f>
        <v>#N/A</v>
      </c>
      <c r="T8820" s="61"/>
      <c r="U8820" s="63"/>
      <c r="V8820" s="63"/>
      <c r="W8820" s="63"/>
      <c r="X8820" s="3"/>
    </row>
    <row r="8821" spans="1:24">
      <c r="A8821" s="3"/>
      <c r="B8821" s="3"/>
      <c r="C8821" s="3"/>
      <c r="D8821" s="3"/>
      <c r="E8821" s="79"/>
      <c r="F8821" s="3"/>
      <c r="G8821" s="77" t="e">
        <f>VLOOKUP($F$1&amp;F8821,定价因子!E:F,2,0)</f>
        <v>#N/A</v>
      </c>
      <c r="H8821" s="3"/>
      <c r="I8821" s="77" t="e">
        <f>VLOOKUP($H$1&amp;H8821,定价因子!E:F,2,0)</f>
        <v>#N/A</v>
      </c>
      <c r="J8821" s="3"/>
      <c r="K8821" s="77" t="e">
        <f>VLOOKUP($J$1&amp;J8821,定价因子!E:F,2,0)</f>
        <v>#N/A</v>
      </c>
      <c r="L8821" s="3"/>
      <c r="M8821" s="77" t="e">
        <f>VLOOKUP($L$1&amp;L8821,定价因子!E:F,2,0)</f>
        <v>#N/A</v>
      </c>
      <c r="N8821" s="3"/>
      <c r="O8821" s="77" t="e">
        <f>VLOOKUP($N$1&amp;N8821,定价因子!E:F,2,0)</f>
        <v>#N/A</v>
      </c>
      <c r="P8821" s="3"/>
      <c r="Q8821" s="55" t="e">
        <f>VLOOKUP($P$1&amp;P8821,定价因子!$E:$F,2,0)</f>
        <v>#N/A</v>
      </c>
      <c r="R8821" s="3"/>
      <c r="S8821" s="77" t="e">
        <f>VLOOKUP($R$1&amp;R8821,定价因子!$E:$F,2,0)</f>
        <v>#N/A</v>
      </c>
      <c r="T8821" s="61"/>
      <c r="U8821" s="63"/>
      <c r="V8821" s="63"/>
      <c r="W8821" s="63"/>
      <c r="X8821" s="3"/>
    </row>
    <row r="8822" spans="1:24">
      <c r="A8822" s="3"/>
      <c r="B8822" s="3"/>
      <c r="C8822" s="3"/>
      <c r="D8822" s="3"/>
      <c r="E8822" s="79"/>
      <c r="F8822" s="3"/>
      <c r="G8822" s="77" t="e">
        <f>VLOOKUP($F$1&amp;F8822,定价因子!E:F,2,0)</f>
        <v>#N/A</v>
      </c>
      <c r="H8822" s="3"/>
      <c r="I8822" s="77" t="e">
        <f>VLOOKUP($H$1&amp;H8822,定价因子!E:F,2,0)</f>
        <v>#N/A</v>
      </c>
      <c r="J8822" s="3"/>
      <c r="K8822" s="77" t="e">
        <f>VLOOKUP($J$1&amp;J8822,定价因子!E:F,2,0)</f>
        <v>#N/A</v>
      </c>
      <c r="L8822" s="3"/>
      <c r="M8822" s="77" t="e">
        <f>VLOOKUP($L$1&amp;L8822,定价因子!E:F,2,0)</f>
        <v>#N/A</v>
      </c>
      <c r="N8822" s="3"/>
      <c r="O8822" s="77" t="e">
        <f>VLOOKUP($N$1&amp;N8822,定价因子!E:F,2,0)</f>
        <v>#N/A</v>
      </c>
      <c r="P8822" s="3"/>
      <c r="Q8822" s="55" t="e">
        <f>VLOOKUP($P$1&amp;P8822,定价因子!$E:$F,2,0)</f>
        <v>#N/A</v>
      </c>
      <c r="R8822" s="3"/>
      <c r="S8822" s="77" t="e">
        <f>VLOOKUP($R$1&amp;R8822,定价因子!$E:$F,2,0)</f>
        <v>#N/A</v>
      </c>
      <c r="T8822" s="61"/>
      <c r="U8822" s="63"/>
      <c r="V8822" s="63"/>
      <c r="W8822" s="63"/>
      <c r="X8822" s="3"/>
    </row>
    <row r="8823" spans="1:24">
      <c r="A8823" s="3"/>
      <c r="B8823" s="3"/>
      <c r="C8823" s="3"/>
      <c r="D8823" s="3"/>
      <c r="E8823" s="79"/>
      <c r="F8823" s="3"/>
      <c r="G8823" s="77" t="e">
        <f>VLOOKUP($F$1&amp;F8823,定价因子!E:F,2,0)</f>
        <v>#N/A</v>
      </c>
      <c r="H8823" s="3"/>
      <c r="I8823" s="77" t="e">
        <f>VLOOKUP($H$1&amp;H8823,定价因子!E:F,2,0)</f>
        <v>#N/A</v>
      </c>
      <c r="J8823" s="3"/>
      <c r="K8823" s="77" t="e">
        <f>VLOOKUP($J$1&amp;J8823,定价因子!E:F,2,0)</f>
        <v>#N/A</v>
      </c>
      <c r="L8823" s="3"/>
      <c r="M8823" s="77" t="e">
        <f>VLOOKUP($L$1&amp;L8823,定价因子!E:F,2,0)</f>
        <v>#N/A</v>
      </c>
      <c r="N8823" s="3"/>
      <c r="O8823" s="77" t="e">
        <f>VLOOKUP($N$1&amp;N8823,定价因子!E:F,2,0)</f>
        <v>#N/A</v>
      </c>
      <c r="P8823" s="3"/>
      <c r="Q8823" s="55" t="e">
        <f>VLOOKUP($P$1&amp;P8823,定价因子!$E:$F,2,0)</f>
        <v>#N/A</v>
      </c>
      <c r="R8823" s="3"/>
      <c r="S8823" s="77" t="e">
        <f>VLOOKUP($R$1&amp;R8823,定价因子!$E:$F,2,0)</f>
        <v>#N/A</v>
      </c>
      <c r="T8823" s="61"/>
      <c r="U8823" s="63"/>
      <c r="V8823" s="63"/>
      <c r="W8823" s="63"/>
      <c r="X8823" s="3"/>
    </row>
    <row r="8824" spans="1:24">
      <c r="A8824" s="3"/>
      <c r="B8824" s="3"/>
      <c r="C8824" s="3"/>
      <c r="D8824" s="3"/>
      <c r="E8824" s="79"/>
      <c r="F8824" s="3"/>
      <c r="G8824" s="77" t="e">
        <f>VLOOKUP($F$1&amp;F8824,定价因子!E:F,2,0)</f>
        <v>#N/A</v>
      </c>
      <c r="H8824" s="3"/>
      <c r="I8824" s="77" t="e">
        <f>VLOOKUP($H$1&amp;H8824,定价因子!E:F,2,0)</f>
        <v>#N/A</v>
      </c>
      <c r="J8824" s="3"/>
      <c r="K8824" s="77" t="e">
        <f>VLOOKUP($J$1&amp;J8824,定价因子!E:F,2,0)</f>
        <v>#N/A</v>
      </c>
      <c r="L8824" s="3"/>
      <c r="M8824" s="77" t="e">
        <f>VLOOKUP($L$1&amp;L8824,定价因子!E:F,2,0)</f>
        <v>#N/A</v>
      </c>
      <c r="N8824" s="3"/>
      <c r="O8824" s="77" t="e">
        <f>VLOOKUP($N$1&amp;N8824,定价因子!E:F,2,0)</f>
        <v>#N/A</v>
      </c>
      <c r="P8824" s="3"/>
      <c r="Q8824" s="55" t="e">
        <f>VLOOKUP($P$1&amp;P8824,定价因子!$E:$F,2,0)</f>
        <v>#N/A</v>
      </c>
      <c r="R8824" s="3"/>
      <c r="S8824" s="77" t="e">
        <f>VLOOKUP($R$1&amp;R8824,定价因子!$E:$F,2,0)</f>
        <v>#N/A</v>
      </c>
      <c r="T8824" s="61"/>
      <c r="U8824" s="63"/>
      <c r="V8824" s="63"/>
      <c r="W8824" s="63"/>
      <c r="X8824" s="3"/>
    </row>
    <row r="8825" spans="1:24">
      <c r="A8825" s="3"/>
      <c r="B8825" s="3"/>
      <c r="C8825" s="3"/>
      <c r="D8825" s="3"/>
      <c r="E8825" s="79"/>
      <c r="F8825" s="3"/>
      <c r="G8825" s="77" t="e">
        <f>VLOOKUP($F$1&amp;F8825,定价因子!E:F,2,0)</f>
        <v>#N/A</v>
      </c>
      <c r="H8825" s="3"/>
      <c r="I8825" s="77" t="e">
        <f>VLOOKUP($H$1&amp;H8825,定价因子!E:F,2,0)</f>
        <v>#N/A</v>
      </c>
      <c r="J8825" s="3"/>
      <c r="K8825" s="77" t="e">
        <f>VLOOKUP($J$1&amp;J8825,定价因子!E:F,2,0)</f>
        <v>#N/A</v>
      </c>
      <c r="L8825" s="3"/>
      <c r="M8825" s="77" t="e">
        <f>VLOOKUP($L$1&amp;L8825,定价因子!E:F,2,0)</f>
        <v>#N/A</v>
      </c>
      <c r="N8825" s="3"/>
      <c r="O8825" s="77" t="e">
        <f>VLOOKUP($N$1&amp;N8825,定价因子!E:F,2,0)</f>
        <v>#N/A</v>
      </c>
      <c r="P8825" s="3"/>
      <c r="Q8825" s="55" t="e">
        <f>VLOOKUP($P$1&amp;P8825,定价因子!$E:$F,2,0)</f>
        <v>#N/A</v>
      </c>
      <c r="R8825" s="3"/>
      <c r="S8825" s="77" t="e">
        <f>VLOOKUP($R$1&amp;R8825,定价因子!$E:$F,2,0)</f>
        <v>#N/A</v>
      </c>
      <c r="T8825" s="61"/>
      <c r="U8825" s="63"/>
      <c r="V8825" s="63"/>
      <c r="W8825" s="63"/>
      <c r="X8825" s="3"/>
    </row>
    <row r="8826" spans="1:24">
      <c r="A8826" s="3"/>
      <c r="B8826" s="3"/>
      <c r="C8826" s="3"/>
      <c r="D8826" s="3"/>
      <c r="E8826" s="79"/>
      <c r="F8826" s="3"/>
      <c r="G8826" s="77" t="e">
        <f>VLOOKUP($F$1&amp;F8826,定价因子!E:F,2,0)</f>
        <v>#N/A</v>
      </c>
      <c r="H8826" s="3"/>
      <c r="I8826" s="77" t="e">
        <f>VLOOKUP($H$1&amp;H8826,定价因子!E:F,2,0)</f>
        <v>#N/A</v>
      </c>
      <c r="J8826" s="3"/>
      <c r="K8826" s="77" t="e">
        <f>VLOOKUP($J$1&amp;J8826,定价因子!E:F,2,0)</f>
        <v>#N/A</v>
      </c>
      <c r="L8826" s="3"/>
      <c r="M8826" s="77" t="e">
        <f>VLOOKUP($L$1&amp;L8826,定价因子!E:F,2,0)</f>
        <v>#N/A</v>
      </c>
      <c r="N8826" s="3"/>
      <c r="O8826" s="77" t="e">
        <f>VLOOKUP($N$1&amp;N8826,定价因子!E:F,2,0)</f>
        <v>#N/A</v>
      </c>
      <c r="P8826" s="3"/>
      <c r="Q8826" s="55" t="e">
        <f>VLOOKUP($P$1&amp;P8826,定价因子!$E:$F,2,0)</f>
        <v>#N/A</v>
      </c>
      <c r="R8826" s="3"/>
      <c r="S8826" s="77" t="e">
        <f>VLOOKUP($R$1&amp;R8826,定价因子!$E:$F,2,0)</f>
        <v>#N/A</v>
      </c>
      <c r="T8826" s="61"/>
      <c r="U8826" s="63"/>
      <c r="V8826" s="63"/>
      <c r="W8826" s="63"/>
      <c r="X8826" s="3"/>
    </row>
    <row r="8827" spans="1:24">
      <c r="A8827" s="3"/>
      <c r="B8827" s="3"/>
      <c r="C8827" s="3"/>
      <c r="D8827" s="3"/>
      <c r="E8827" s="79"/>
      <c r="F8827" s="3"/>
      <c r="G8827" s="77" t="e">
        <f>VLOOKUP($F$1&amp;F8827,定价因子!E:F,2,0)</f>
        <v>#N/A</v>
      </c>
      <c r="H8827" s="3"/>
      <c r="I8827" s="77" t="e">
        <f>VLOOKUP($H$1&amp;H8827,定价因子!E:F,2,0)</f>
        <v>#N/A</v>
      </c>
      <c r="J8827" s="3"/>
      <c r="K8827" s="77" t="e">
        <f>VLOOKUP($J$1&amp;J8827,定价因子!E:F,2,0)</f>
        <v>#N/A</v>
      </c>
      <c r="L8827" s="3"/>
      <c r="M8827" s="77" t="e">
        <f>VLOOKUP($L$1&amp;L8827,定价因子!E:F,2,0)</f>
        <v>#N/A</v>
      </c>
      <c r="N8827" s="3"/>
      <c r="O8827" s="77" t="e">
        <f>VLOOKUP($N$1&amp;N8827,定价因子!E:F,2,0)</f>
        <v>#N/A</v>
      </c>
      <c r="P8827" s="3"/>
      <c r="Q8827" s="55" t="e">
        <f>VLOOKUP($P$1&amp;P8827,定价因子!$E:$F,2,0)</f>
        <v>#N/A</v>
      </c>
      <c r="R8827" s="3"/>
      <c r="S8827" s="77" t="e">
        <f>VLOOKUP($R$1&amp;R8827,定价因子!$E:$F,2,0)</f>
        <v>#N/A</v>
      </c>
      <c r="T8827" s="61"/>
      <c r="U8827" s="63"/>
      <c r="V8827" s="63"/>
      <c r="W8827" s="63"/>
      <c r="X8827" s="3"/>
    </row>
    <row r="8828" spans="1:24">
      <c r="A8828" s="3"/>
      <c r="B8828" s="3"/>
      <c r="C8828" s="3"/>
      <c r="D8828" s="3"/>
      <c r="E8828" s="79"/>
      <c r="F8828" s="3"/>
      <c r="G8828" s="77" t="e">
        <f>VLOOKUP($F$1&amp;F8828,定价因子!E:F,2,0)</f>
        <v>#N/A</v>
      </c>
      <c r="H8828" s="3"/>
      <c r="I8828" s="77" t="e">
        <f>VLOOKUP($H$1&amp;H8828,定价因子!E:F,2,0)</f>
        <v>#N/A</v>
      </c>
      <c r="J8828" s="3"/>
      <c r="K8828" s="77" t="e">
        <f>VLOOKUP($J$1&amp;J8828,定价因子!E:F,2,0)</f>
        <v>#N/A</v>
      </c>
      <c r="L8828" s="3"/>
      <c r="M8828" s="77" t="e">
        <f>VLOOKUP($L$1&amp;L8828,定价因子!E:F,2,0)</f>
        <v>#N/A</v>
      </c>
      <c r="N8828" s="3"/>
      <c r="O8828" s="77" t="e">
        <f>VLOOKUP($N$1&amp;N8828,定价因子!E:F,2,0)</f>
        <v>#N/A</v>
      </c>
      <c r="P8828" s="3"/>
      <c r="Q8828" s="55" t="e">
        <f>VLOOKUP($P$1&amp;P8828,定价因子!$E:$F,2,0)</f>
        <v>#N/A</v>
      </c>
      <c r="R8828" s="3"/>
      <c r="S8828" s="77" t="e">
        <f>VLOOKUP($R$1&amp;R8828,定价因子!$E:$F,2,0)</f>
        <v>#N/A</v>
      </c>
      <c r="T8828" s="61"/>
      <c r="U8828" s="63"/>
      <c r="V8828" s="63"/>
      <c r="W8828" s="63"/>
      <c r="X8828" s="3"/>
    </row>
    <row r="8829" spans="1:24">
      <c r="A8829" s="3"/>
      <c r="B8829" s="3"/>
      <c r="C8829" s="3"/>
      <c r="D8829" s="3"/>
      <c r="E8829" s="79"/>
      <c r="F8829" s="3"/>
      <c r="G8829" s="77" t="e">
        <f>VLOOKUP($F$1&amp;F8829,定价因子!E:F,2,0)</f>
        <v>#N/A</v>
      </c>
      <c r="H8829" s="3"/>
      <c r="I8829" s="77" t="e">
        <f>VLOOKUP($H$1&amp;H8829,定价因子!E:F,2,0)</f>
        <v>#N/A</v>
      </c>
      <c r="J8829" s="3"/>
      <c r="K8829" s="77" t="e">
        <f>VLOOKUP($J$1&amp;J8829,定价因子!E:F,2,0)</f>
        <v>#N/A</v>
      </c>
      <c r="L8829" s="3"/>
      <c r="M8829" s="77" t="e">
        <f>VLOOKUP($L$1&amp;L8829,定价因子!E:F,2,0)</f>
        <v>#N/A</v>
      </c>
      <c r="N8829" s="3"/>
      <c r="O8829" s="77" t="e">
        <f>VLOOKUP($N$1&amp;N8829,定价因子!E:F,2,0)</f>
        <v>#N/A</v>
      </c>
      <c r="P8829" s="3"/>
      <c r="Q8829" s="55" t="e">
        <f>VLOOKUP($P$1&amp;P8829,定价因子!$E:$F,2,0)</f>
        <v>#N/A</v>
      </c>
      <c r="R8829" s="3"/>
      <c r="S8829" s="77" t="e">
        <f>VLOOKUP($R$1&amp;R8829,定价因子!$E:$F,2,0)</f>
        <v>#N/A</v>
      </c>
      <c r="T8829" s="61"/>
      <c r="U8829" s="63"/>
      <c r="V8829" s="63"/>
      <c r="W8829" s="63"/>
      <c r="X8829" s="3"/>
    </row>
    <row r="8830" spans="1:24">
      <c r="A8830" s="3"/>
      <c r="B8830" s="3"/>
      <c r="C8830" s="3"/>
      <c r="D8830" s="3"/>
      <c r="E8830" s="79"/>
      <c r="F8830" s="3"/>
      <c r="G8830" s="77" t="e">
        <f>VLOOKUP($F$1&amp;F8830,定价因子!E:F,2,0)</f>
        <v>#N/A</v>
      </c>
      <c r="H8830" s="3"/>
      <c r="I8830" s="77" t="e">
        <f>VLOOKUP($H$1&amp;H8830,定价因子!E:F,2,0)</f>
        <v>#N/A</v>
      </c>
      <c r="J8830" s="3"/>
      <c r="K8830" s="77" t="e">
        <f>VLOOKUP($J$1&amp;J8830,定价因子!E:F,2,0)</f>
        <v>#N/A</v>
      </c>
      <c r="L8830" s="3"/>
      <c r="M8830" s="77" t="e">
        <f>VLOOKUP($L$1&amp;L8830,定价因子!E:F,2,0)</f>
        <v>#N/A</v>
      </c>
      <c r="N8830" s="3"/>
      <c r="O8830" s="77" t="e">
        <f>VLOOKUP($N$1&amp;N8830,定价因子!E:F,2,0)</f>
        <v>#N/A</v>
      </c>
      <c r="P8830" s="3"/>
      <c r="Q8830" s="55" t="e">
        <f>VLOOKUP($P$1&amp;P8830,定价因子!$E:$F,2,0)</f>
        <v>#N/A</v>
      </c>
      <c r="R8830" s="3"/>
      <c r="S8830" s="77" t="e">
        <f>VLOOKUP($R$1&amp;R8830,定价因子!$E:$F,2,0)</f>
        <v>#N/A</v>
      </c>
      <c r="T8830" s="61"/>
      <c r="U8830" s="63"/>
      <c r="V8830" s="63"/>
      <c r="W8830" s="63"/>
      <c r="X8830" s="3"/>
    </row>
    <row r="8831" spans="1:24">
      <c r="A8831" s="3"/>
      <c r="B8831" s="3"/>
      <c r="C8831" s="3"/>
      <c r="D8831" s="3"/>
      <c r="E8831" s="79"/>
      <c r="F8831" s="3"/>
      <c r="G8831" s="77" t="e">
        <f>VLOOKUP($F$1&amp;F8831,定价因子!E:F,2,0)</f>
        <v>#N/A</v>
      </c>
      <c r="H8831" s="3"/>
      <c r="I8831" s="77" t="e">
        <f>VLOOKUP($H$1&amp;H8831,定价因子!E:F,2,0)</f>
        <v>#N/A</v>
      </c>
      <c r="J8831" s="3"/>
      <c r="K8831" s="77" t="e">
        <f>VLOOKUP($J$1&amp;J8831,定价因子!E:F,2,0)</f>
        <v>#N/A</v>
      </c>
      <c r="L8831" s="3"/>
      <c r="M8831" s="77" t="e">
        <f>VLOOKUP($L$1&amp;L8831,定价因子!E:F,2,0)</f>
        <v>#N/A</v>
      </c>
      <c r="N8831" s="3"/>
      <c r="O8831" s="77" t="e">
        <f>VLOOKUP($N$1&amp;N8831,定价因子!E:F,2,0)</f>
        <v>#N/A</v>
      </c>
      <c r="P8831" s="3"/>
      <c r="Q8831" s="55" t="e">
        <f>VLOOKUP($P$1&amp;P8831,定价因子!$E:$F,2,0)</f>
        <v>#N/A</v>
      </c>
      <c r="R8831" s="3"/>
      <c r="S8831" s="77" t="e">
        <f>VLOOKUP($R$1&amp;R8831,定价因子!$E:$F,2,0)</f>
        <v>#N/A</v>
      </c>
      <c r="T8831" s="61"/>
      <c r="U8831" s="63"/>
      <c r="V8831" s="63"/>
      <c r="W8831" s="63"/>
      <c r="X8831" s="3"/>
    </row>
    <row r="8832" spans="1:24">
      <c r="A8832" s="3"/>
      <c r="B8832" s="3"/>
      <c r="C8832" s="3"/>
      <c r="D8832" s="3"/>
      <c r="E8832" s="79"/>
      <c r="F8832" s="3"/>
      <c r="G8832" s="77" t="e">
        <f>VLOOKUP($F$1&amp;F8832,定价因子!E:F,2,0)</f>
        <v>#N/A</v>
      </c>
      <c r="H8832" s="3"/>
      <c r="I8832" s="77" t="e">
        <f>VLOOKUP($H$1&amp;H8832,定价因子!E:F,2,0)</f>
        <v>#N/A</v>
      </c>
      <c r="J8832" s="3"/>
      <c r="K8832" s="77" t="e">
        <f>VLOOKUP($J$1&amp;J8832,定价因子!E:F,2,0)</f>
        <v>#N/A</v>
      </c>
      <c r="L8832" s="3"/>
      <c r="M8832" s="77" t="e">
        <f>VLOOKUP($L$1&amp;L8832,定价因子!E:F,2,0)</f>
        <v>#N/A</v>
      </c>
      <c r="N8832" s="3"/>
      <c r="O8832" s="77" t="e">
        <f>VLOOKUP($N$1&amp;N8832,定价因子!E:F,2,0)</f>
        <v>#N/A</v>
      </c>
      <c r="P8832" s="3"/>
      <c r="Q8832" s="55" t="e">
        <f>VLOOKUP($P$1&amp;P8832,定价因子!$E:$F,2,0)</f>
        <v>#N/A</v>
      </c>
      <c r="R8832" s="3"/>
      <c r="S8832" s="77" t="e">
        <f>VLOOKUP($R$1&amp;R8832,定价因子!$E:$F,2,0)</f>
        <v>#N/A</v>
      </c>
      <c r="T8832" s="61"/>
      <c r="U8832" s="63"/>
      <c r="V8832" s="63"/>
      <c r="W8832" s="63"/>
      <c r="X8832" s="3"/>
    </row>
    <row r="8833" spans="1:24">
      <c r="A8833" s="3"/>
      <c r="B8833" s="3"/>
      <c r="C8833" s="3"/>
      <c r="D8833" s="3"/>
      <c r="E8833" s="79"/>
      <c r="F8833" s="3"/>
      <c r="G8833" s="77" t="e">
        <f>VLOOKUP($F$1&amp;F8833,定价因子!E:F,2,0)</f>
        <v>#N/A</v>
      </c>
      <c r="H8833" s="3"/>
      <c r="I8833" s="77" t="e">
        <f>VLOOKUP($H$1&amp;H8833,定价因子!E:F,2,0)</f>
        <v>#N/A</v>
      </c>
      <c r="J8833" s="3"/>
      <c r="K8833" s="77" t="e">
        <f>VLOOKUP($J$1&amp;J8833,定价因子!E:F,2,0)</f>
        <v>#N/A</v>
      </c>
      <c r="L8833" s="3"/>
      <c r="M8833" s="77" t="e">
        <f>VLOOKUP($L$1&amp;L8833,定价因子!E:F,2,0)</f>
        <v>#N/A</v>
      </c>
      <c r="N8833" s="3"/>
      <c r="O8833" s="77" t="e">
        <f>VLOOKUP($N$1&amp;N8833,定价因子!E:F,2,0)</f>
        <v>#N/A</v>
      </c>
      <c r="P8833" s="3"/>
      <c r="Q8833" s="55" t="e">
        <f>VLOOKUP($P$1&amp;P8833,定价因子!$E:$F,2,0)</f>
        <v>#N/A</v>
      </c>
      <c r="R8833" s="3"/>
      <c r="S8833" s="77" t="e">
        <f>VLOOKUP($R$1&amp;R8833,定价因子!$E:$F,2,0)</f>
        <v>#N/A</v>
      </c>
      <c r="T8833" s="61"/>
      <c r="U8833" s="63"/>
      <c r="V8833" s="63"/>
      <c r="W8833" s="63"/>
      <c r="X8833" s="3"/>
    </row>
    <row r="8834" spans="1:24">
      <c r="A8834" s="3"/>
      <c r="B8834" s="3"/>
      <c r="C8834" s="3"/>
      <c r="D8834" s="3"/>
      <c r="E8834" s="79"/>
      <c r="F8834" s="3"/>
      <c r="G8834" s="77" t="e">
        <f>VLOOKUP($F$1&amp;F8834,定价因子!E:F,2,0)</f>
        <v>#N/A</v>
      </c>
      <c r="H8834" s="3"/>
      <c r="I8834" s="77" t="e">
        <f>VLOOKUP($H$1&amp;H8834,定价因子!E:F,2,0)</f>
        <v>#N/A</v>
      </c>
      <c r="J8834" s="3"/>
      <c r="K8834" s="77" t="e">
        <f>VLOOKUP($J$1&amp;J8834,定价因子!E:F,2,0)</f>
        <v>#N/A</v>
      </c>
      <c r="L8834" s="3"/>
      <c r="M8834" s="77" t="e">
        <f>VLOOKUP($L$1&amp;L8834,定价因子!E:F,2,0)</f>
        <v>#N/A</v>
      </c>
      <c r="N8834" s="3"/>
      <c r="O8834" s="77" t="e">
        <f>VLOOKUP($N$1&amp;N8834,定价因子!E:F,2,0)</f>
        <v>#N/A</v>
      </c>
      <c r="P8834" s="3"/>
      <c r="Q8834" s="55" t="e">
        <f>VLOOKUP($P$1&amp;P8834,定价因子!$E:$F,2,0)</f>
        <v>#N/A</v>
      </c>
      <c r="R8834" s="3"/>
      <c r="S8834" s="77" t="e">
        <f>VLOOKUP($R$1&amp;R8834,定价因子!$E:$F,2,0)</f>
        <v>#N/A</v>
      </c>
      <c r="T8834" s="61"/>
      <c r="U8834" s="63"/>
      <c r="V8834" s="63"/>
      <c r="W8834" s="63"/>
      <c r="X8834" s="3"/>
    </row>
    <row r="8835" spans="1:24">
      <c r="A8835" s="3"/>
      <c r="B8835" s="3"/>
      <c r="C8835" s="3"/>
      <c r="D8835" s="3"/>
      <c r="E8835" s="79"/>
      <c r="F8835" s="3"/>
      <c r="G8835" s="77" t="e">
        <f>VLOOKUP($F$1&amp;F8835,定价因子!E:F,2,0)</f>
        <v>#N/A</v>
      </c>
      <c r="H8835" s="3"/>
      <c r="I8835" s="77" t="e">
        <f>VLOOKUP($H$1&amp;H8835,定价因子!E:F,2,0)</f>
        <v>#N/A</v>
      </c>
      <c r="J8835" s="3"/>
      <c r="K8835" s="77" t="e">
        <f>VLOOKUP($J$1&amp;J8835,定价因子!E:F,2,0)</f>
        <v>#N/A</v>
      </c>
      <c r="L8835" s="3"/>
      <c r="M8835" s="77" t="e">
        <f>VLOOKUP($L$1&amp;L8835,定价因子!E:F,2,0)</f>
        <v>#N/A</v>
      </c>
      <c r="N8835" s="3"/>
      <c r="O8835" s="77" t="e">
        <f>VLOOKUP($N$1&amp;N8835,定价因子!E:F,2,0)</f>
        <v>#N/A</v>
      </c>
      <c r="P8835" s="3"/>
      <c r="Q8835" s="55" t="e">
        <f>VLOOKUP($P$1&amp;P8835,定价因子!$E:$F,2,0)</f>
        <v>#N/A</v>
      </c>
      <c r="R8835" s="3"/>
      <c r="S8835" s="77" t="e">
        <f>VLOOKUP($R$1&amp;R8835,定价因子!$E:$F,2,0)</f>
        <v>#N/A</v>
      </c>
      <c r="T8835" s="61"/>
      <c r="U8835" s="63"/>
      <c r="V8835" s="63"/>
      <c r="W8835" s="63"/>
      <c r="X8835" s="3"/>
    </row>
    <row r="8836" spans="1:24">
      <c r="A8836" s="3"/>
      <c r="B8836" s="3"/>
      <c r="C8836" s="3"/>
      <c r="D8836" s="3"/>
      <c r="E8836" s="79"/>
      <c r="F8836" s="3"/>
      <c r="G8836" s="77" t="e">
        <f>VLOOKUP($F$1&amp;F8836,定价因子!E:F,2,0)</f>
        <v>#N/A</v>
      </c>
      <c r="H8836" s="3"/>
      <c r="I8836" s="77" t="e">
        <f>VLOOKUP($H$1&amp;H8836,定价因子!E:F,2,0)</f>
        <v>#N/A</v>
      </c>
      <c r="J8836" s="3"/>
      <c r="K8836" s="77" t="e">
        <f>VLOOKUP($J$1&amp;J8836,定价因子!E:F,2,0)</f>
        <v>#N/A</v>
      </c>
      <c r="L8836" s="3"/>
      <c r="M8836" s="77" t="e">
        <f>VLOOKUP($L$1&amp;L8836,定价因子!E:F,2,0)</f>
        <v>#N/A</v>
      </c>
      <c r="N8836" s="3"/>
      <c r="O8836" s="77" t="e">
        <f>VLOOKUP($N$1&amp;N8836,定价因子!E:F,2,0)</f>
        <v>#N/A</v>
      </c>
      <c r="P8836" s="3"/>
      <c r="Q8836" s="55" t="e">
        <f>VLOOKUP($P$1&amp;P8836,定价因子!$E:$F,2,0)</f>
        <v>#N/A</v>
      </c>
      <c r="R8836" s="3"/>
      <c r="S8836" s="77" t="e">
        <f>VLOOKUP($R$1&amp;R8836,定价因子!$E:$F,2,0)</f>
        <v>#N/A</v>
      </c>
      <c r="T8836" s="61"/>
      <c r="U8836" s="63"/>
      <c r="V8836" s="63"/>
      <c r="W8836" s="63"/>
      <c r="X8836" s="3"/>
    </row>
    <row r="8837" spans="1:24">
      <c r="A8837" s="3"/>
      <c r="B8837" s="3"/>
      <c r="C8837" s="3"/>
      <c r="D8837" s="3"/>
      <c r="E8837" s="79"/>
      <c r="F8837" s="3"/>
      <c r="G8837" s="77" t="e">
        <f>VLOOKUP($F$1&amp;F8837,定价因子!E:F,2,0)</f>
        <v>#N/A</v>
      </c>
      <c r="H8837" s="3"/>
      <c r="I8837" s="77" t="e">
        <f>VLOOKUP($H$1&amp;H8837,定价因子!E:F,2,0)</f>
        <v>#N/A</v>
      </c>
      <c r="J8837" s="3"/>
      <c r="K8837" s="77" t="e">
        <f>VLOOKUP($J$1&amp;J8837,定价因子!E:F,2,0)</f>
        <v>#N/A</v>
      </c>
      <c r="L8837" s="3"/>
      <c r="M8837" s="77" t="e">
        <f>VLOOKUP($L$1&amp;L8837,定价因子!E:F,2,0)</f>
        <v>#N/A</v>
      </c>
      <c r="N8837" s="3"/>
      <c r="O8837" s="77" t="e">
        <f>VLOOKUP($N$1&amp;N8837,定价因子!E:F,2,0)</f>
        <v>#N/A</v>
      </c>
      <c r="P8837" s="3"/>
      <c r="Q8837" s="55" t="e">
        <f>VLOOKUP($P$1&amp;P8837,定价因子!$E:$F,2,0)</f>
        <v>#N/A</v>
      </c>
      <c r="R8837" s="3"/>
      <c r="S8837" s="77" t="e">
        <f>VLOOKUP($R$1&amp;R8837,定价因子!$E:$F,2,0)</f>
        <v>#N/A</v>
      </c>
      <c r="T8837" s="61"/>
      <c r="U8837" s="63"/>
      <c r="V8837" s="63"/>
      <c r="W8837" s="63"/>
      <c r="X8837" s="3"/>
    </row>
    <row r="8838" spans="1:24">
      <c r="A8838" s="3"/>
      <c r="B8838" s="3"/>
      <c r="C8838" s="3"/>
      <c r="D8838" s="3"/>
      <c r="E8838" s="79"/>
      <c r="F8838" s="3"/>
      <c r="G8838" s="77" t="e">
        <f>VLOOKUP($F$1&amp;F8838,定价因子!E:F,2,0)</f>
        <v>#N/A</v>
      </c>
      <c r="H8838" s="3"/>
      <c r="I8838" s="77" t="e">
        <f>VLOOKUP($H$1&amp;H8838,定价因子!E:F,2,0)</f>
        <v>#N/A</v>
      </c>
      <c r="J8838" s="3"/>
      <c r="K8838" s="77" t="e">
        <f>VLOOKUP($J$1&amp;J8838,定价因子!E:F,2,0)</f>
        <v>#N/A</v>
      </c>
      <c r="L8838" s="3"/>
      <c r="M8838" s="77" t="e">
        <f>VLOOKUP($L$1&amp;L8838,定价因子!E:F,2,0)</f>
        <v>#N/A</v>
      </c>
      <c r="N8838" s="3"/>
      <c r="O8838" s="77" t="e">
        <f>VLOOKUP($N$1&amp;N8838,定价因子!E:F,2,0)</f>
        <v>#N/A</v>
      </c>
      <c r="P8838" s="3"/>
      <c r="Q8838" s="55" t="e">
        <f>VLOOKUP($P$1&amp;P8838,定价因子!$E:$F,2,0)</f>
        <v>#N/A</v>
      </c>
      <c r="R8838" s="3"/>
      <c r="S8838" s="77" t="e">
        <f>VLOOKUP($R$1&amp;R8838,定价因子!$E:$F,2,0)</f>
        <v>#N/A</v>
      </c>
      <c r="T8838" s="61"/>
      <c r="U8838" s="63"/>
      <c r="V8838" s="63"/>
      <c r="W8838" s="63"/>
      <c r="X8838" s="3"/>
    </row>
    <row r="8839" spans="1:24">
      <c r="A8839" s="3"/>
      <c r="B8839" s="3"/>
      <c r="C8839" s="3"/>
      <c r="D8839" s="3"/>
      <c r="E8839" s="79"/>
      <c r="F8839" s="3"/>
      <c r="G8839" s="77" t="e">
        <f>VLOOKUP($F$1&amp;F8839,定价因子!E:F,2,0)</f>
        <v>#N/A</v>
      </c>
      <c r="H8839" s="3"/>
      <c r="I8839" s="77" t="e">
        <f>VLOOKUP($H$1&amp;H8839,定价因子!E:F,2,0)</f>
        <v>#N/A</v>
      </c>
      <c r="J8839" s="3"/>
      <c r="K8839" s="77" t="e">
        <f>VLOOKUP($J$1&amp;J8839,定价因子!E:F,2,0)</f>
        <v>#N/A</v>
      </c>
      <c r="L8839" s="3"/>
      <c r="M8839" s="77" t="e">
        <f>VLOOKUP($L$1&amp;L8839,定价因子!E:F,2,0)</f>
        <v>#N/A</v>
      </c>
      <c r="N8839" s="3"/>
      <c r="O8839" s="77" t="e">
        <f>VLOOKUP($N$1&amp;N8839,定价因子!E:F,2,0)</f>
        <v>#N/A</v>
      </c>
      <c r="P8839" s="3"/>
      <c r="Q8839" s="55" t="e">
        <f>VLOOKUP($P$1&amp;P8839,定价因子!$E:$F,2,0)</f>
        <v>#N/A</v>
      </c>
      <c r="R8839" s="3"/>
      <c r="S8839" s="77" t="e">
        <f>VLOOKUP($R$1&amp;R8839,定价因子!$E:$F,2,0)</f>
        <v>#N/A</v>
      </c>
      <c r="T8839" s="61"/>
      <c r="U8839" s="63"/>
      <c r="V8839" s="63"/>
      <c r="W8839" s="63"/>
      <c r="X8839" s="3"/>
    </row>
    <row r="8840" spans="1:24">
      <c r="A8840" s="3"/>
      <c r="B8840" s="3"/>
      <c r="C8840" s="3"/>
      <c r="D8840" s="3"/>
      <c r="E8840" s="79"/>
      <c r="F8840" s="3"/>
      <c r="G8840" s="77" t="e">
        <f>VLOOKUP($F$1&amp;F8840,定价因子!E:F,2,0)</f>
        <v>#N/A</v>
      </c>
      <c r="H8840" s="3"/>
      <c r="I8840" s="77" t="e">
        <f>VLOOKUP($H$1&amp;H8840,定价因子!E:F,2,0)</f>
        <v>#N/A</v>
      </c>
      <c r="J8840" s="3"/>
      <c r="K8840" s="77" t="e">
        <f>VLOOKUP($J$1&amp;J8840,定价因子!E:F,2,0)</f>
        <v>#N/A</v>
      </c>
      <c r="L8840" s="3"/>
      <c r="M8840" s="77" t="e">
        <f>VLOOKUP($L$1&amp;L8840,定价因子!E:F,2,0)</f>
        <v>#N/A</v>
      </c>
      <c r="N8840" s="3"/>
      <c r="O8840" s="77" t="e">
        <f>VLOOKUP($N$1&amp;N8840,定价因子!E:F,2,0)</f>
        <v>#N/A</v>
      </c>
      <c r="P8840" s="3"/>
      <c r="Q8840" s="55" t="e">
        <f>VLOOKUP($P$1&amp;P8840,定价因子!$E:$F,2,0)</f>
        <v>#N/A</v>
      </c>
      <c r="R8840" s="3"/>
      <c r="S8840" s="77" t="e">
        <f>VLOOKUP($R$1&amp;R8840,定价因子!$E:$F,2,0)</f>
        <v>#N/A</v>
      </c>
      <c r="T8840" s="61"/>
      <c r="U8840" s="63"/>
      <c r="V8840" s="63"/>
      <c r="W8840" s="63"/>
      <c r="X8840" s="3"/>
    </row>
    <row r="8841" spans="1:24">
      <c r="A8841" s="3"/>
      <c r="B8841" s="3"/>
      <c r="C8841" s="3"/>
      <c r="D8841" s="3"/>
      <c r="E8841" s="79"/>
      <c r="F8841" s="3"/>
      <c r="G8841" s="77" t="e">
        <f>VLOOKUP($F$1&amp;F8841,定价因子!E:F,2,0)</f>
        <v>#N/A</v>
      </c>
      <c r="H8841" s="3"/>
      <c r="I8841" s="77" t="e">
        <f>VLOOKUP($H$1&amp;H8841,定价因子!E:F,2,0)</f>
        <v>#N/A</v>
      </c>
      <c r="J8841" s="3"/>
      <c r="K8841" s="77" t="e">
        <f>VLOOKUP($J$1&amp;J8841,定价因子!E:F,2,0)</f>
        <v>#N/A</v>
      </c>
      <c r="L8841" s="3"/>
      <c r="M8841" s="77" t="e">
        <f>VLOOKUP($L$1&amp;L8841,定价因子!E:F,2,0)</f>
        <v>#N/A</v>
      </c>
      <c r="N8841" s="3"/>
      <c r="O8841" s="77" t="e">
        <f>VLOOKUP($N$1&amp;N8841,定价因子!E:F,2,0)</f>
        <v>#N/A</v>
      </c>
      <c r="P8841" s="3"/>
      <c r="Q8841" s="55" t="e">
        <f>VLOOKUP($P$1&amp;P8841,定价因子!$E:$F,2,0)</f>
        <v>#N/A</v>
      </c>
      <c r="R8841" s="3"/>
      <c r="S8841" s="77" t="e">
        <f>VLOOKUP($R$1&amp;R8841,定价因子!$E:$F,2,0)</f>
        <v>#N/A</v>
      </c>
      <c r="T8841" s="61"/>
      <c r="U8841" s="63"/>
      <c r="V8841" s="63"/>
      <c r="W8841" s="63"/>
      <c r="X8841" s="3"/>
    </row>
    <row r="8842" spans="1:24">
      <c r="A8842" s="3"/>
      <c r="B8842" s="3"/>
      <c r="C8842" s="3"/>
      <c r="D8842" s="3"/>
      <c r="E8842" s="79"/>
      <c r="F8842" s="3"/>
      <c r="G8842" s="77" t="e">
        <f>VLOOKUP($F$1&amp;F8842,定价因子!E:F,2,0)</f>
        <v>#N/A</v>
      </c>
      <c r="H8842" s="3"/>
      <c r="I8842" s="77" t="e">
        <f>VLOOKUP($H$1&amp;H8842,定价因子!E:F,2,0)</f>
        <v>#N/A</v>
      </c>
      <c r="J8842" s="3"/>
      <c r="K8842" s="77" t="e">
        <f>VLOOKUP($J$1&amp;J8842,定价因子!E:F,2,0)</f>
        <v>#N/A</v>
      </c>
      <c r="L8842" s="3"/>
      <c r="M8842" s="77" t="e">
        <f>VLOOKUP($L$1&amp;L8842,定价因子!E:F,2,0)</f>
        <v>#N/A</v>
      </c>
      <c r="N8842" s="3"/>
      <c r="O8842" s="77" t="e">
        <f>VLOOKUP($N$1&amp;N8842,定价因子!E:F,2,0)</f>
        <v>#N/A</v>
      </c>
      <c r="P8842" s="3"/>
      <c r="Q8842" s="55" t="e">
        <f>VLOOKUP($P$1&amp;P8842,定价因子!$E:$F,2,0)</f>
        <v>#N/A</v>
      </c>
      <c r="R8842" s="3"/>
      <c r="S8842" s="77" t="e">
        <f>VLOOKUP($R$1&amp;R8842,定价因子!$E:$F,2,0)</f>
        <v>#N/A</v>
      </c>
      <c r="T8842" s="61"/>
      <c r="U8842" s="63"/>
      <c r="V8842" s="63"/>
      <c r="W8842" s="63"/>
      <c r="X8842" s="3"/>
    </row>
    <row r="8843" spans="1:24">
      <c r="A8843" s="3"/>
      <c r="B8843" s="3"/>
      <c r="C8843" s="3"/>
      <c r="D8843" s="3"/>
      <c r="E8843" s="79"/>
      <c r="F8843" s="3"/>
      <c r="G8843" s="77" t="e">
        <f>VLOOKUP($F$1&amp;F8843,定价因子!E:F,2,0)</f>
        <v>#N/A</v>
      </c>
      <c r="H8843" s="3"/>
      <c r="I8843" s="77" t="e">
        <f>VLOOKUP($H$1&amp;H8843,定价因子!E:F,2,0)</f>
        <v>#N/A</v>
      </c>
      <c r="J8843" s="3"/>
      <c r="K8843" s="77" t="e">
        <f>VLOOKUP($J$1&amp;J8843,定价因子!E:F,2,0)</f>
        <v>#N/A</v>
      </c>
      <c r="L8843" s="3"/>
      <c r="M8843" s="77" t="e">
        <f>VLOOKUP($L$1&amp;L8843,定价因子!E:F,2,0)</f>
        <v>#N/A</v>
      </c>
      <c r="N8843" s="3"/>
      <c r="O8843" s="77" t="e">
        <f>VLOOKUP($N$1&amp;N8843,定价因子!E:F,2,0)</f>
        <v>#N/A</v>
      </c>
      <c r="P8843" s="3"/>
      <c r="Q8843" s="55" t="e">
        <f>VLOOKUP($P$1&amp;P8843,定价因子!$E:$F,2,0)</f>
        <v>#N/A</v>
      </c>
      <c r="R8843" s="3"/>
      <c r="S8843" s="77" t="e">
        <f>VLOOKUP($R$1&amp;R8843,定价因子!$E:$F,2,0)</f>
        <v>#N/A</v>
      </c>
      <c r="T8843" s="61"/>
      <c r="U8843" s="63"/>
      <c r="V8843" s="63"/>
      <c r="W8843" s="63"/>
      <c r="X8843" s="3"/>
    </row>
    <row r="8844" spans="1:24">
      <c r="A8844" s="3"/>
      <c r="B8844" s="3"/>
      <c r="C8844" s="3"/>
      <c r="D8844" s="3"/>
      <c r="E8844" s="79"/>
      <c r="F8844" s="3"/>
      <c r="G8844" s="77" t="e">
        <f>VLOOKUP($F$1&amp;F8844,定价因子!E:F,2,0)</f>
        <v>#N/A</v>
      </c>
      <c r="H8844" s="3"/>
      <c r="I8844" s="77" t="e">
        <f>VLOOKUP($H$1&amp;H8844,定价因子!E:F,2,0)</f>
        <v>#N/A</v>
      </c>
      <c r="J8844" s="3"/>
      <c r="K8844" s="77" t="e">
        <f>VLOOKUP($J$1&amp;J8844,定价因子!E:F,2,0)</f>
        <v>#N/A</v>
      </c>
      <c r="L8844" s="3"/>
      <c r="M8844" s="77" t="e">
        <f>VLOOKUP($L$1&amp;L8844,定价因子!E:F,2,0)</f>
        <v>#N/A</v>
      </c>
      <c r="N8844" s="3"/>
      <c r="O8844" s="77" t="e">
        <f>VLOOKUP($N$1&amp;N8844,定价因子!E:F,2,0)</f>
        <v>#N/A</v>
      </c>
      <c r="P8844" s="3"/>
      <c r="Q8844" s="55" t="e">
        <f>VLOOKUP($P$1&amp;P8844,定价因子!$E:$F,2,0)</f>
        <v>#N/A</v>
      </c>
      <c r="R8844" s="3"/>
      <c r="S8844" s="77" t="e">
        <f>VLOOKUP($R$1&amp;R8844,定价因子!$E:$F,2,0)</f>
        <v>#N/A</v>
      </c>
      <c r="T8844" s="61"/>
      <c r="U8844" s="63"/>
      <c r="V8844" s="63"/>
      <c r="W8844" s="63"/>
      <c r="X8844" s="3"/>
    </row>
    <row r="8845" spans="1:24">
      <c r="A8845" s="3"/>
      <c r="B8845" s="3"/>
      <c r="C8845" s="3"/>
      <c r="D8845" s="3"/>
      <c r="E8845" s="79"/>
      <c r="F8845" s="3"/>
      <c r="G8845" s="77" t="e">
        <f>VLOOKUP($F$1&amp;F8845,定价因子!E:F,2,0)</f>
        <v>#N/A</v>
      </c>
      <c r="H8845" s="3"/>
      <c r="I8845" s="77" t="e">
        <f>VLOOKUP($H$1&amp;H8845,定价因子!E:F,2,0)</f>
        <v>#N/A</v>
      </c>
      <c r="J8845" s="3"/>
      <c r="K8845" s="77" t="e">
        <f>VLOOKUP($J$1&amp;J8845,定价因子!E:F,2,0)</f>
        <v>#N/A</v>
      </c>
      <c r="L8845" s="3"/>
      <c r="M8845" s="77" t="e">
        <f>VLOOKUP($L$1&amp;L8845,定价因子!E:F,2,0)</f>
        <v>#N/A</v>
      </c>
      <c r="N8845" s="3"/>
      <c r="O8845" s="77" t="e">
        <f>VLOOKUP($N$1&amp;N8845,定价因子!E:F,2,0)</f>
        <v>#N/A</v>
      </c>
      <c r="P8845" s="3"/>
      <c r="Q8845" s="55" t="e">
        <f>VLOOKUP($P$1&amp;P8845,定价因子!$E:$F,2,0)</f>
        <v>#N/A</v>
      </c>
      <c r="R8845" s="3"/>
      <c r="S8845" s="77" t="e">
        <f>VLOOKUP($R$1&amp;R8845,定价因子!$E:$F,2,0)</f>
        <v>#N/A</v>
      </c>
      <c r="T8845" s="61"/>
      <c r="U8845" s="63"/>
      <c r="V8845" s="63"/>
      <c r="W8845" s="63"/>
      <c r="X8845" s="3"/>
    </row>
    <row r="8846" spans="1:24">
      <c r="A8846" s="3"/>
      <c r="B8846" s="3"/>
      <c r="C8846" s="3"/>
      <c r="D8846" s="3"/>
      <c r="E8846" s="79"/>
      <c r="F8846" s="3"/>
      <c r="G8846" s="77" t="e">
        <f>VLOOKUP($F$1&amp;F8846,定价因子!E:F,2,0)</f>
        <v>#N/A</v>
      </c>
      <c r="H8846" s="3"/>
      <c r="I8846" s="77" t="e">
        <f>VLOOKUP($H$1&amp;H8846,定价因子!E:F,2,0)</f>
        <v>#N/A</v>
      </c>
      <c r="J8846" s="3"/>
      <c r="K8846" s="77" t="e">
        <f>VLOOKUP($J$1&amp;J8846,定价因子!E:F,2,0)</f>
        <v>#N/A</v>
      </c>
      <c r="L8846" s="3"/>
      <c r="M8846" s="77" t="e">
        <f>VLOOKUP($L$1&amp;L8846,定价因子!E:F,2,0)</f>
        <v>#N/A</v>
      </c>
      <c r="N8846" s="3"/>
      <c r="O8846" s="77" t="e">
        <f>VLOOKUP($N$1&amp;N8846,定价因子!E:F,2,0)</f>
        <v>#N/A</v>
      </c>
      <c r="P8846" s="3"/>
      <c r="Q8846" s="55" t="e">
        <f>VLOOKUP($P$1&amp;P8846,定价因子!$E:$F,2,0)</f>
        <v>#N/A</v>
      </c>
      <c r="R8846" s="3"/>
      <c r="S8846" s="77" t="e">
        <f>VLOOKUP($R$1&amp;R8846,定价因子!$E:$F,2,0)</f>
        <v>#N/A</v>
      </c>
      <c r="T8846" s="61"/>
      <c r="U8846" s="63"/>
      <c r="V8846" s="63"/>
      <c r="W8846" s="63"/>
      <c r="X8846" s="3"/>
    </row>
    <row r="8847" spans="1:24">
      <c r="A8847" s="3"/>
      <c r="B8847" s="3"/>
      <c r="C8847" s="3"/>
      <c r="D8847" s="3"/>
      <c r="E8847" s="79"/>
      <c r="F8847" s="3"/>
      <c r="G8847" s="77" t="e">
        <f>VLOOKUP($F$1&amp;F8847,定价因子!E:F,2,0)</f>
        <v>#N/A</v>
      </c>
      <c r="H8847" s="3"/>
      <c r="I8847" s="77" t="e">
        <f>VLOOKUP($H$1&amp;H8847,定价因子!E:F,2,0)</f>
        <v>#N/A</v>
      </c>
      <c r="J8847" s="3"/>
      <c r="K8847" s="77" t="e">
        <f>VLOOKUP($J$1&amp;J8847,定价因子!E:F,2,0)</f>
        <v>#N/A</v>
      </c>
      <c r="L8847" s="3"/>
      <c r="M8847" s="77" t="e">
        <f>VLOOKUP($L$1&amp;L8847,定价因子!E:F,2,0)</f>
        <v>#N/A</v>
      </c>
      <c r="N8847" s="3"/>
      <c r="O8847" s="77" t="e">
        <f>VLOOKUP($N$1&amp;N8847,定价因子!E:F,2,0)</f>
        <v>#N/A</v>
      </c>
      <c r="P8847" s="3"/>
      <c r="Q8847" s="55" t="e">
        <f>VLOOKUP($P$1&amp;P8847,定价因子!$E:$F,2,0)</f>
        <v>#N/A</v>
      </c>
      <c r="R8847" s="3"/>
      <c r="S8847" s="77" t="e">
        <f>VLOOKUP($R$1&amp;R8847,定价因子!$E:$F,2,0)</f>
        <v>#N/A</v>
      </c>
      <c r="T8847" s="61"/>
      <c r="U8847" s="63"/>
      <c r="V8847" s="63"/>
      <c r="W8847" s="63"/>
      <c r="X8847" s="3"/>
    </row>
    <row r="8848" spans="1:24">
      <c r="A8848" s="3"/>
      <c r="B8848" s="3"/>
      <c r="C8848" s="3"/>
      <c r="D8848" s="3"/>
      <c r="E8848" s="79"/>
      <c r="F8848" s="3"/>
      <c r="G8848" s="77" t="e">
        <f>VLOOKUP($F$1&amp;F8848,定价因子!E:F,2,0)</f>
        <v>#N/A</v>
      </c>
      <c r="H8848" s="3"/>
      <c r="I8848" s="77" t="e">
        <f>VLOOKUP($H$1&amp;H8848,定价因子!E:F,2,0)</f>
        <v>#N/A</v>
      </c>
      <c r="J8848" s="3"/>
      <c r="K8848" s="77" t="e">
        <f>VLOOKUP($J$1&amp;J8848,定价因子!E:F,2,0)</f>
        <v>#N/A</v>
      </c>
      <c r="L8848" s="3"/>
      <c r="M8848" s="77" t="e">
        <f>VLOOKUP($L$1&amp;L8848,定价因子!E:F,2,0)</f>
        <v>#N/A</v>
      </c>
      <c r="N8848" s="3"/>
      <c r="O8848" s="77" t="e">
        <f>VLOOKUP($N$1&amp;N8848,定价因子!E:F,2,0)</f>
        <v>#N/A</v>
      </c>
      <c r="P8848" s="3"/>
      <c r="Q8848" s="55" t="e">
        <f>VLOOKUP($P$1&amp;P8848,定价因子!$E:$F,2,0)</f>
        <v>#N/A</v>
      </c>
      <c r="R8848" s="3"/>
      <c r="S8848" s="77" t="e">
        <f>VLOOKUP($R$1&amp;R8848,定价因子!$E:$F,2,0)</f>
        <v>#N/A</v>
      </c>
      <c r="T8848" s="61"/>
      <c r="U8848" s="63"/>
      <c r="V8848" s="63"/>
      <c r="W8848" s="63"/>
      <c r="X8848" s="3"/>
    </row>
    <row r="8849" spans="1:24">
      <c r="A8849" s="3"/>
      <c r="B8849" s="3"/>
      <c r="C8849" s="3"/>
      <c r="D8849" s="3"/>
      <c r="E8849" s="79"/>
      <c r="F8849" s="3"/>
      <c r="G8849" s="77" t="e">
        <f>VLOOKUP($F$1&amp;F8849,定价因子!E:F,2,0)</f>
        <v>#N/A</v>
      </c>
      <c r="H8849" s="3"/>
      <c r="I8849" s="77" t="e">
        <f>VLOOKUP($H$1&amp;H8849,定价因子!E:F,2,0)</f>
        <v>#N/A</v>
      </c>
      <c r="J8849" s="3"/>
      <c r="K8849" s="77" t="e">
        <f>VLOOKUP($J$1&amp;J8849,定价因子!E:F,2,0)</f>
        <v>#N/A</v>
      </c>
      <c r="L8849" s="3"/>
      <c r="M8849" s="77" t="e">
        <f>VLOOKUP($L$1&amp;L8849,定价因子!E:F,2,0)</f>
        <v>#N/A</v>
      </c>
      <c r="N8849" s="3"/>
      <c r="O8849" s="77" t="e">
        <f>VLOOKUP($N$1&amp;N8849,定价因子!E:F,2,0)</f>
        <v>#N/A</v>
      </c>
      <c r="P8849" s="3"/>
      <c r="Q8849" s="55" t="e">
        <f>VLOOKUP($P$1&amp;P8849,定价因子!$E:$F,2,0)</f>
        <v>#N/A</v>
      </c>
      <c r="R8849" s="3"/>
      <c r="S8849" s="77" t="e">
        <f>VLOOKUP($R$1&amp;R8849,定价因子!$E:$F,2,0)</f>
        <v>#N/A</v>
      </c>
      <c r="T8849" s="61"/>
      <c r="U8849" s="63"/>
      <c r="V8849" s="63"/>
      <c r="W8849" s="63"/>
      <c r="X8849" s="3"/>
    </row>
    <row r="8850" spans="1:24">
      <c r="A8850" s="3"/>
      <c r="B8850" s="3"/>
      <c r="C8850" s="3"/>
      <c r="D8850" s="3"/>
      <c r="E8850" s="79"/>
      <c r="F8850" s="3"/>
      <c r="G8850" s="77" t="e">
        <f>VLOOKUP($F$1&amp;F8850,定价因子!E:F,2,0)</f>
        <v>#N/A</v>
      </c>
      <c r="H8850" s="3"/>
      <c r="I8850" s="77" t="e">
        <f>VLOOKUP($H$1&amp;H8850,定价因子!E:F,2,0)</f>
        <v>#N/A</v>
      </c>
      <c r="J8850" s="3"/>
      <c r="K8850" s="77" t="e">
        <f>VLOOKUP($J$1&amp;J8850,定价因子!E:F,2,0)</f>
        <v>#N/A</v>
      </c>
      <c r="L8850" s="3"/>
      <c r="M8850" s="77" t="e">
        <f>VLOOKUP($L$1&amp;L8850,定价因子!E:F,2,0)</f>
        <v>#N/A</v>
      </c>
      <c r="N8850" s="3"/>
      <c r="O8850" s="77" t="e">
        <f>VLOOKUP($N$1&amp;N8850,定价因子!E:F,2,0)</f>
        <v>#N/A</v>
      </c>
      <c r="P8850" s="3"/>
      <c r="Q8850" s="55" t="e">
        <f>VLOOKUP($P$1&amp;P8850,定价因子!$E:$F,2,0)</f>
        <v>#N/A</v>
      </c>
      <c r="R8850" s="3"/>
      <c r="S8850" s="77" t="e">
        <f>VLOOKUP($R$1&amp;R8850,定价因子!$E:$F,2,0)</f>
        <v>#N/A</v>
      </c>
      <c r="T8850" s="61"/>
      <c r="U8850" s="63"/>
      <c r="V8850" s="63"/>
      <c r="W8850" s="63"/>
      <c r="X8850" s="3"/>
    </row>
    <row r="8851" spans="1:24">
      <c r="A8851" s="3"/>
      <c r="B8851" s="3"/>
      <c r="C8851" s="3"/>
      <c r="D8851" s="3"/>
      <c r="E8851" s="79"/>
      <c r="F8851" s="3"/>
      <c r="G8851" s="77" t="e">
        <f>VLOOKUP($F$1&amp;F8851,定价因子!E:F,2,0)</f>
        <v>#N/A</v>
      </c>
      <c r="H8851" s="3"/>
      <c r="I8851" s="77" t="e">
        <f>VLOOKUP($H$1&amp;H8851,定价因子!E:F,2,0)</f>
        <v>#N/A</v>
      </c>
      <c r="J8851" s="3"/>
      <c r="K8851" s="77" t="e">
        <f>VLOOKUP($J$1&amp;J8851,定价因子!E:F,2,0)</f>
        <v>#N/A</v>
      </c>
      <c r="L8851" s="3"/>
      <c r="M8851" s="77" t="e">
        <f>VLOOKUP($L$1&amp;L8851,定价因子!E:F,2,0)</f>
        <v>#N/A</v>
      </c>
      <c r="N8851" s="3"/>
      <c r="O8851" s="77" t="e">
        <f>VLOOKUP($N$1&amp;N8851,定价因子!E:F,2,0)</f>
        <v>#N/A</v>
      </c>
      <c r="P8851" s="3"/>
      <c r="Q8851" s="55" t="e">
        <f>VLOOKUP($P$1&amp;P8851,定价因子!$E:$F,2,0)</f>
        <v>#N/A</v>
      </c>
      <c r="R8851" s="3"/>
      <c r="S8851" s="77" t="e">
        <f>VLOOKUP($R$1&amp;R8851,定价因子!$E:$F,2,0)</f>
        <v>#N/A</v>
      </c>
      <c r="T8851" s="61"/>
      <c r="U8851" s="63"/>
      <c r="V8851" s="63"/>
      <c r="W8851" s="63"/>
      <c r="X8851" s="3"/>
    </row>
    <row r="8852" spans="1:24">
      <c r="A8852" s="3"/>
      <c r="B8852" s="3"/>
      <c r="C8852" s="3"/>
      <c r="D8852" s="3"/>
      <c r="E8852" s="79"/>
      <c r="F8852" s="3"/>
      <c r="G8852" s="77" t="e">
        <f>VLOOKUP($F$1&amp;F8852,定价因子!E:F,2,0)</f>
        <v>#N/A</v>
      </c>
      <c r="H8852" s="3"/>
      <c r="I8852" s="77" t="e">
        <f>VLOOKUP($H$1&amp;H8852,定价因子!E:F,2,0)</f>
        <v>#N/A</v>
      </c>
      <c r="J8852" s="3"/>
      <c r="K8852" s="77" t="e">
        <f>VLOOKUP($J$1&amp;J8852,定价因子!E:F,2,0)</f>
        <v>#N/A</v>
      </c>
      <c r="L8852" s="3"/>
      <c r="M8852" s="77" t="e">
        <f>VLOOKUP($L$1&amp;L8852,定价因子!E:F,2,0)</f>
        <v>#N/A</v>
      </c>
      <c r="N8852" s="3"/>
      <c r="O8852" s="77" t="e">
        <f>VLOOKUP($N$1&amp;N8852,定价因子!E:F,2,0)</f>
        <v>#N/A</v>
      </c>
      <c r="P8852" s="3"/>
      <c r="Q8852" s="55" t="e">
        <f>VLOOKUP($P$1&amp;P8852,定价因子!$E:$F,2,0)</f>
        <v>#N/A</v>
      </c>
      <c r="R8852" s="3"/>
      <c r="S8852" s="77" t="e">
        <f>VLOOKUP($R$1&amp;R8852,定价因子!$E:$F,2,0)</f>
        <v>#N/A</v>
      </c>
      <c r="T8852" s="61"/>
      <c r="U8852" s="63"/>
      <c r="V8852" s="63"/>
      <c r="W8852" s="63"/>
      <c r="X8852" s="3"/>
    </row>
    <row r="8853" spans="1:24">
      <c r="A8853" s="3"/>
      <c r="B8853" s="3"/>
      <c r="C8853" s="3"/>
      <c r="D8853" s="3"/>
      <c r="E8853" s="79"/>
      <c r="F8853" s="3"/>
      <c r="G8853" s="77" t="e">
        <f>VLOOKUP($F$1&amp;F8853,定价因子!E:F,2,0)</f>
        <v>#N/A</v>
      </c>
      <c r="H8853" s="3"/>
      <c r="I8853" s="77" t="e">
        <f>VLOOKUP($H$1&amp;H8853,定价因子!E:F,2,0)</f>
        <v>#N/A</v>
      </c>
      <c r="J8853" s="3"/>
      <c r="K8853" s="77" t="e">
        <f>VLOOKUP($J$1&amp;J8853,定价因子!E:F,2,0)</f>
        <v>#N/A</v>
      </c>
      <c r="L8853" s="3"/>
      <c r="M8853" s="77" t="e">
        <f>VLOOKUP($L$1&amp;L8853,定价因子!E:F,2,0)</f>
        <v>#N/A</v>
      </c>
      <c r="N8853" s="3"/>
      <c r="O8853" s="77" t="e">
        <f>VLOOKUP($N$1&amp;N8853,定价因子!E:F,2,0)</f>
        <v>#N/A</v>
      </c>
      <c r="P8853" s="3"/>
      <c r="Q8853" s="55" t="e">
        <f>VLOOKUP($P$1&amp;P8853,定价因子!$E:$F,2,0)</f>
        <v>#N/A</v>
      </c>
      <c r="R8853" s="3"/>
      <c r="S8853" s="77" t="e">
        <f>VLOOKUP($R$1&amp;R8853,定价因子!$E:$F,2,0)</f>
        <v>#N/A</v>
      </c>
      <c r="T8853" s="61"/>
      <c r="U8853" s="63"/>
      <c r="V8853" s="63"/>
      <c r="W8853" s="63"/>
      <c r="X8853" s="3"/>
    </row>
    <row r="8854" spans="1:24">
      <c r="A8854" s="3"/>
      <c r="B8854" s="3"/>
      <c r="C8854" s="3"/>
      <c r="D8854" s="3"/>
      <c r="E8854" s="79"/>
      <c r="F8854" s="3"/>
      <c r="G8854" s="77" t="e">
        <f>VLOOKUP($F$1&amp;F8854,定价因子!E:F,2,0)</f>
        <v>#N/A</v>
      </c>
      <c r="H8854" s="3"/>
      <c r="I8854" s="77" t="e">
        <f>VLOOKUP($H$1&amp;H8854,定价因子!E:F,2,0)</f>
        <v>#N/A</v>
      </c>
      <c r="J8854" s="3"/>
      <c r="K8854" s="77" t="e">
        <f>VLOOKUP($J$1&amp;J8854,定价因子!E:F,2,0)</f>
        <v>#N/A</v>
      </c>
      <c r="L8854" s="3"/>
      <c r="M8854" s="77" t="e">
        <f>VLOOKUP($L$1&amp;L8854,定价因子!E:F,2,0)</f>
        <v>#N/A</v>
      </c>
      <c r="N8854" s="3"/>
      <c r="O8854" s="77" t="e">
        <f>VLOOKUP($N$1&amp;N8854,定价因子!E:F,2,0)</f>
        <v>#N/A</v>
      </c>
      <c r="P8854" s="3"/>
      <c r="Q8854" s="55" t="e">
        <f>VLOOKUP($P$1&amp;P8854,定价因子!$E:$F,2,0)</f>
        <v>#N/A</v>
      </c>
      <c r="R8854" s="3"/>
      <c r="S8854" s="77" t="e">
        <f>VLOOKUP($R$1&amp;R8854,定价因子!$E:$F,2,0)</f>
        <v>#N/A</v>
      </c>
      <c r="T8854" s="61"/>
      <c r="U8854" s="63"/>
      <c r="V8854" s="63"/>
      <c r="W8854" s="63"/>
      <c r="X8854" s="3"/>
    </row>
    <row r="8855" spans="1:24">
      <c r="A8855" s="3"/>
      <c r="B8855" s="3"/>
      <c r="C8855" s="3"/>
      <c r="D8855" s="3"/>
      <c r="E8855" s="79"/>
      <c r="F8855" s="3"/>
      <c r="G8855" s="77" t="e">
        <f>VLOOKUP($F$1&amp;F8855,定价因子!E:F,2,0)</f>
        <v>#N/A</v>
      </c>
      <c r="H8855" s="3"/>
      <c r="I8855" s="77" t="e">
        <f>VLOOKUP($H$1&amp;H8855,定价因子!E:F,2,0)</f>
        <v>#N/A</v>
      </c>
      <c r="J8855" s="3"/>
      <c r="K8855" s="77" t="e">
        <f>VLOOKUP($J$1&amp;J8855,定价因子!E:F,2,0)</f>
        <v>#N/A</v>
      </c>
      <c r="L8855" s="3"/>
      <c r="M8855" s="77" t="e">
        <f>VLOOKUP($L$1&amp;L8855,定价因子!E:F,2,0)</f>
        <v>#N/A</v>
      </c>
      <c r="N8855" s="3"/>
      <c r="O8855" s="77" t="e">
        <f>VLOOKUP($N$1&amp;N8855,定价因子!E:F,2,0)</f>
        <v>#N/A</v>
      </c>
      <c r="P8855" s="3"/>
      <c r="Q8855" s="55" t="e">
        <f>VLOOKUP($P$1&amp;P8855,定价因子!$E:$F,2,0)</f>
        <v>#N/A</v>
      </c>
      <c r="R8855" s="3"/>
      <c r="S8855" s="77" t="e">
        <f>VLOOKUP($R$1&amp;R8855,定价因子!$E:$F,2,0)</f>
        <v>#N/A</v>
      </c>
      <c r="T8855" s="61"/>
      <c r="U8855" s="63"/>
      <c r="V8855" s="63"/>
      <c r="W8855" s="63"/>
      <c r="X8855" s="3"/>
    </row>
    <row r="8856" spans="1:24">
      <c r="A8856" s="3"/>
      <c r="B8856" s="3"/>
      <c r="C8856" s="3"/>
      <c r="D8856" s="3"/>
      <c r="E8856" s="79"/>
      <c r="F8856" s="3"/>
      <c r="G8856" s="77" t="e">
        <f>VLOOKUP($F$1&amp;F8856,定价因子!E:F,2,0)</f>
        <v>#N/A</v>
      </c>
      <c r="H8856" s="3"/>
      <c r="I8856" s="77" t="e">
        <f>VLOOKUP($H$1&amp;H8856,定价因子!E:F,2,0)</f>
        <v>#N/A</v>
      </c>
      <c r="J8856" s="3"/>
      <c r="K8856" s="77" t="e">
        <f>VLOOKUP($J$1&amp;J8856,定价因子!E:F,2,0)</f>
        <v>#N/A</v>
      </c>
      <c r="L8856" s="3"/>
      <c r="M8856" s="77" t="e">
        <f>VLOOKUP($L$1&amp;L8856,定价因子!E:F,2,0)</f>
        <v>#N/A</v>
      </c>
      <c r="N8856" s="3"/>
      <c r="O8856" s="77" t="e">
        <f>VLOOKUP($N$1&amp;N8856,定价因子!E:F,2,0)</f>
        <v>#N/A</v>
      </c>
      <c r="P8856" s="3"/>
      <c r="Q8856" s="55" t="e">
        <f>VLOOKUP($P$1&amp;P8856,定价因子!$E:$F,2,0)</f>
        <v>#N/A</v>
      </c>
      <c r="R8856" s="3"/>
      <c r="S8856" s="77" t="e">
        <f>VLOOKUP($R$1&amp;R8856,定价因子!$E:$F,2,0)</f>
        <v>#N/A</v>
      </c>
      <c r="T8856" s="61"/>
      <c r="U8856" s="63"/>
      <c r="V8856" s="63"/>
      <c r="W8856" s="63"/>
      <c r="X8856" s="3"/>
    </row>
    <row r="8857" spans="1:24">
      <c r="A8857" s="3"/>
      <c r="B8857" s="3"/>
      <c r="C8857" s="3"/>
      <c r="D8857" s="3"/>
      <c r="E8857" s="79"/>
      <c r="F8857" s="3"/>
      <c r="G8857" s="77" t="e">
        <f>VLOOKUP($F$1&amp;F8857,定价因子!E:F,2,0)</f>
        <v>#N/A</v>
      </c>
      <c r="H8857" s="3"/>
      <c r="I8857" s="77" t="e">
        <f>VLOOKUP($H$1&amp;H8857,定价因子!E:F,2,0)</f>
        <v>#N/A</v>
      </c>
      <c r="J8857" s="3"/>
      <c r="K8857" s="77" t="e">
        <f>VLOOKUP($J$1&amp;J8857,定价因子!E:F,2,0)</f>
        <v>#N/A</v>
      </c>
      <c r="L8857" s="3"/>
      <c r="M8857" s="77" t="e">
        <f>VLOOKUP($L$1&amp;L8857,定价因子!E:F,2,0)</f>
        <v>#N/A</v>
      </c>
      <c r="N8857" s="3"/>
      <c r="O8857" s="77" t="e">
        <f>VLOOKUP($N$1&amp;N8857,定价因子!E:F,2,0)</f>
        <v>#N/A</v>
      </c>
      <c r="P8857" s="3"/>
      <c r="Q8857" s="55" t="e">
        <f>VLOOKUP($P$1&amp;P8857,定价因子!$E:$F,2,0)</f>
        <v>#N/A</v>
      </c>
      <c r="R8857" s="3"/>
      <c r="S8857" s="77" t="e">
        <f>VLOOKUP($R$1&amp;R8857,定价因子!$E:$F,2,0)</f>
        <v>#N/A</v>
      </c>
      <c r="T8857" s="61"/>
      <c r="U8857" s="63"/>
      <c r="V8857" s="63"/>
      <c r="W8857" s="63"/>
      <c r="X8857" s="3"/>
    </row>
    <row r="8858" spans="1:24">
      <c r="A8858" s="3"/>
      <c r="B8858" s="3"/>
      <c r="C8858" s="3"/>
      <c r="D8858" s="3"/>
      <c r="E8858" s="79"/>
      <c r="F8858" s="3"/>
      <c r="G8858" s="77" t="e">
        <f>VLOOKUP($F$1&amp;F8858,定价因子!E:F,2,0)</f>
        <v>#N/A</v>
      </c>
      <c r="H8858" s="3"/>
      <c r="I8858" s="77" t="e">
        <f>VLOOKUP($H$1&amp;H8858,定价因子!E:F,2,0)</f>
        <v>#N/A</v>
      </c>
      <c r="J8858" s="3"/>
      <c r="K8858" s="77" t="e">
        <f>VLOOKUP($J$1&amp;J8858,定价因子!E:F,2,0)</f>
        <v>#N/A</v>
      </c>
      <c r="L8858" s="3"/>
      <c r="M8858" s="77" t="e">
        <f>VLOOKUP($L$1&amp;L8858,定价因子!E:F,2,0)</f>
        <v>#N/A</v>
      </c>
      <c r="N8858" s="3"/>
      <c r="O8858" s="77" t="e">
        <f>VLOOKUP($N$1&amp;N8858,定价因子!E:F,2,0)</f>
        <v>#N/A</v>
      </c>
      <c r="P8858" s="3"/>
      <c r="Q8858" s="55" t="e">
        <f>VLOOKUP($P$1&amp;P8858,定价因子!$E:$F,2,0)</f>
        <v>#N/A</v>
      </c>
      <c r="R8858" s="3"/>
      <c r="S8858" s="77" t="e">
        <f>VLOOKUP($R$1&amp;R8858,定价因子!$E:$F,2,0)</f>
        <v>#N/A</v>
      </c>
      <c r="T8858" s="61"/>
      <c r="U8858" s="63"/>
      <c r="V8858" s="63"/>
      <c r="W8858" s="63"/>
      <c r="X8858" s="3"/>
    </row>
    <row r="8859" spans="1:24">
      <c r="A8859" s="3"/>
      <c r="B8859" s="3"/>
      <c r="C8859" s="3"/>
      <c r="D8859" s="3"/>
      <c r="E8859" s="79"/>
      <c r="F8859" s="3"/>
      <c r="G8859" s="77" t="e">
        <f>VLOOKUP($F$1&amp;F8859,定价因子!E:F,2,0)</f>
        <v>#N/A</v>
      </c>
      <c r="H8859" s="3"/>
      <c r="I8859" s="77" t="e">
        <f>VLOOKUP($H$1&amp;H8859,定价因子!E:F,2,0)</f>
        <v>#N/A</v>
      </c>
      <c r="J8859" s="3"/>
      <c r="K8859" s="77" t="e">
        <f>VLOOKUP($J$1&amp;J8859,定价因子!E:F,2,0)</f>
        <v>#N/A</v>
      </c>
      <c r="L8859" s="3"/>
      <c r="M8859" s="77" t="e">
        <f>VLOOKUP($L$1&amp;L8859,定价因子!E:F,2,0)</f>
        <v>#N/A</v>
      </c>
      <c r="N8859" s="3"/>
      <c r="O8859" s="77" t="e">
        <f>VLOOKUP($N$1&amp;N8859,定价因子!E:F,2,0)</f>
        <v>#N/A</v>
      </c>
      <c r="P8859" s="3"/>
      <c r="Q8859" s="55" t="e">
        <f>VLOOKUP($P$1&amp;P8859,定价因子!$E:$F,2,0)</f>
        <v>#N/A</v>
      </c>
      <c r="R8859" s="3"/>
      <c r="S8859" s="77" t="e">
        <f>VLOOKUP($R$1&amp;R8859,定价因子!$E:$F,2,0)</f>
        <v>#N/A</v>
      </c>
      <c r="T8859" s="61"/>
      <c r="U8859" s="63"/>
      <c r="V8859" s="63"/>
      <c r="W8859" s="63"/>
      <c r="X8859" s="3"/>
    </row>
    <row r="8860" spans="1:24">
      <c r="A8860" s="3"/>
      <c r="B8860" s="3"/>
      <c r="C8860" s="3"/>
      <c r="D8860" s="3"/>
      <c r="E8860" s="79"/>
      <c r="F8860" s="3"/>
      <c r="G8860" s="77" t="e">
        <f>VLOOKUP($F$1&amp;F8860,定价因子!E:F,2,0)</f>
        <v>#N/A</v>
      </c>
      <c r="H8860" s="3"/>
      <c r="I8860" s="77" t="e">
        <f>VLOOKUP($H$1&amp;H8860,定价因子!E:F,2,0)</f>
        <v>#N/A</v>
      </c>
      <c r="J8860" s="3"/>
      <c r="K8860" s="77" t="e">
        <f>VLOOKUP($J$1&amp;J8860,定价因子!E:F,2,0)</f>
        <v>#N/A</v>
      </c>
      <c r="L8860" s="3"/>
      <c r="M8860" s="77" t="e">
        <f>VLOOKUP($L$1&amp;L8860,定价因子!E:F,2,0)</f>
        <v>#N/A</v>
      </c>
      <c r="N8860" s="3"/>
      <c r="O8860" s="77" t="e">
        <f>VLOOKUP($N$1&amp;N8860,定价因子!E:F,2,0)</f>
        <v>#N/A</v>
      </c>
      <c r="P8860" s="3"/>
      <c r="Q8860" s="55" t="e">
        <f>VLOOKUP($P$1&amp;P8860,定价因子!$E:$F,2,0)</f>
        <v>#N/A</v>
      </c>
      <c r="R8860" s="3"/>
      <c r="S8860" s="77" t="e">
        <f>VLOOKUP($R$1&amp;R8860,定价因子!$E:$F,2,0)</f>
        <v>#N/A</v>
      </c>
      <c r="T8860" s="61"/>
      <c r="U8860" s="63"/>
      <c r="V8860" s="63"/>
      <c r="W8860" s="63"/>
      <c r="X8860" s="3"/>
    </row>
    <row r="8861" spans="1:24">
      <c r="A8861" s="3"/>
      <c r="B8861" s="3"/>
      <c r="C8861" s="3"/>
      <c r="D8861" s="3"/>
      <c r="E8861" s="79"/>
      <c r="F8861" s="3"/>
      <c r="G8861" s="77" t="e">
        <f>VLOOKUP($F$1&amp;F8861,定价因子!E:F,2,0)</f>
        <v>#N/A</v>
      </c>
      <c r="H8861" s="3"/>
      <c r="I8861" s="77" t="e">
        <f>VLOOKUP($H$1&amp;H8861,定价因子!E:F,2,0)</f>
        <v>#N/A</v>
      </c>
      <c r="J8861" s="3"/>
      <c r="K8861" s="77" t="e">
        <f>VLOOKUP($J$1&amp;J8861,定价因子!E:F,2,0)</f>
        <v>#N/A</v>
      </c>
      <c r="L8861" s="3"/>
      <c r="M8861" s="77" t="e">
        <f>VLOOKUP($L$1&amp;L8861,定价因子!E:F,2,0)</f>
        <v>#N/A</v>
      </c>
      <c r="N8861" s="3"/>
      <c r="O8861" s="77" t="e">
        <f>VLOOKUP($N$1&amp;N8861,定价因子!E:F,2,0)</f>
        <v>#N/A</v>
      </c>
      <c r="P8861" s="3"/>
      <c r="Q8861" s="55" t="e">
        <f>VLOOKUP($P$1&amp;P8861,定价因子!$E:$F,2,0)</f>
        <v>#N/A</v>
      </c>
      <c r="R8861" s="3"/>
      <c r="S8861" s="77" t="e">
        <f>VLOOKUP($R$1&amp;R8861,定价因子!$E:$F,2,0)</f>
        <v>#N/A</v>
      </c>
      <c r="T8861" s="61"/>
      <c r="U8861" s="63"/>
      <c r="V8861" s="63"/>
      <c r="W8861" s="63"/>
      <c r="X8861" s="3"/>
    </row>
    <row r="8862" spans="1:24">
      <c r="A8862" s="3"/>
      <c r="B8862" s="3"/>
      <c r="C8862" s="3"/>
      <c r="D8862" s="3"/>
      <c r="E8862" s="79"/>
      <c r="F8862" s="3"/>
      <c r="G8862" s="77" t="e">
        <f>VLOOKUP($F$1&amp;F8862,定价因子!E:F,2,0)</f>
        <v>#N/A</v>
      </c>
      <c r="H8862" s="3"/>
      <c r="I8862" s="77" t="e">
        <f>VLOOKUP($H$1&amp;H8862,定价因子!E:F,2,0)</f>
        <v>#N/A</v>
      </c>
      <c r="J8862" s="3"/>
      <c r="K8862" s="77" t="e">
        <f>VLOOKUP($J$1&amp;J8862,定价因子!E:F,2,0)</f>
        <v>#N/A</v>
      </c>
      <c r="L8862" s="3"/>
      <c r="M8862" s="77" t="e">
        <f>VLOOKUP($L$1&amp;L8862,定价因子!E:F,2,0)</f>
        <v>#N/A</v>
      </c>
      <c r="N8862" s="3"/>
      <c r="O8862" s="77" t="e">
        <f>VLOOKUP($N$1&amp;N8862,定价因子!E:F,2,0)</f>
        <v>#N/A</v>
      </c>
      <c r="P8862" s="3"/>
      <c r="Q8862" s="55" t="e">
        <f>VLOOKUP($P$1&amp;P8862,定价因子!$E:$F,2,0)</f>
        <v>#N/A</v>
      </c>
      <c r="R8862" s="3"/>
      <c r="S8862" s="77" t="e">
        <f>VLOOKUP($R$1&amp;R8862,定价因子!$E:$F,2,0)</f>
        <v>#N/A</v>
      </c>
      <c r="T8862" s="61"/>
      <c r="U8862" s="63"/>
      <c r="V8862" s="63"/>
      <c r="W8862" s="63"/>
      <c r="X8862" s="3"/>
    </row>
    <row r="8863" spans="1:24">
      <c r="A8863" s="3"/>
      <c r="B8863" s="3"/>
      <c r="C8863" s="3"/>
      <c r="D8863" s="3"/>
      <c r="E8863" s="79"/>
      <c r="F8863" s="3"/>
      <c r="G8863" s="77" t="e">
        <f>VLOOKUP($F$1&amp;F8863,定价因子!E:F,2,0)</f>
        <v>#N/A</v>
      </c>
      <c r="H8863" s="3"/>
      <c r="I8863" s="77" t="e">
        <f>VLOOKUP($H$1&amp;H8863,定价因子!E:F,2,0)</f>
        <v>#N/A</v>
      </c>
      <c r="J8863" s="3"/>
      <c r="K8863" s="77" t="e">
        <f>VLOOKUP($J$1&amp;J8863,定价因子!E:F,2,0)</f>
        <v>#N/A</v>
      </c>
      <c r="L8863" s="3"/>
      <c r="M8863" s="77" t="e">
        <f>VLOOKUP($L$1&amp;L8863,定价因子!E:F,2,0)</f>
        <v>#N/A</v>
      </c>
      <c r="N8863" s="3"/>
      <c r="O8863" s="77" t="e">
        <f>VLOOKUP($N$1&amp;N8863,定价因子!E:F,2,0)</f>
        <v>#N/A</v>
      </c>
      <c r="P8863" s="3"/>
      <c r="Q8863" s="55" t="e">
        <f>VLOOKUP($P$1&amp;P8863,定价因子!$E:$F,2,0)</f>
        <v>#N/A</v>
      </c>
      <c r="R8863" s="3"/>
      <c r="S8863" s="77" t="e">
        <f>VLOOKUP($R$1&amp;R8863,定价因子!$E:$F,2,0)</f>
        <v>#N/A</v>
      </c>
      <c r="T8863" s="61"/>
      <c r="U8863" s="63"/>
      <c r="V8863" s="63"/>
      <c r="W8863" s="63"/>
      <c r="X8863" s="3"/>
    </row>
    <row r="8864" spans="1:24">
      <c r="A8864" s="3"/>
      <c r="B8864" s="3"/>
      <c r="C8864" s="3"/>
      <c r="D8864" s="3"/>
      <c r="E8864" s="79"/>
      <c r="F8864" s="3"/>
      <c r="G8864" s="77" t="e">
        <f>VLOOKUP($F$1&amp;F8864,定价因子!E:F,2,0)</f>
        <v>#N/A</v>
      </c>
      <c r="H8864" s="3"/>
      <c r="I8864" s="77" t="e">
        <f>VLOOKUP($H$1&amp;H8864,定价因子!E:F,2,0)</f>
        <v>#N/A</v>
      </c>
      <c r="J8864" s="3"/>
      <c r="K8864" s="77" t="e">
        <f>VLOOKUP($J$1&amp;J8864,定价因子!E:F,2,0)</f>
        <v>#N/A</v>
      </c>
      <c r="L8864" s="3"/>
      <c r="M8864" s="77" t="e">
        <f>VLOOKUP($L$1&amp;L8864,定价因子!E:F,2,0)</f>
        <v>#N/A</v>
      </c>
      <c r="N8864" s="3"/>
      <c r="O8864" s="77" t="e">
        <f>VLOOKUP($N$1&amp;N8864,定价因子!E:F,2,0)</f>
        <v>#N/A</v>
      </c>
      <c r="P8864" s="3"/>
      <c r="Q8864" s="55" t="e">
        <f>VLOOKUP($P$1&amp;P8864,定价因子!$E:$F,2,0)</f>
        <v>#N/A</v>
      </c>
      <c r="R8864" s="3"/>
      <c r="S8864" s="77" t="e">
        <f>VLOOKUP($R$1&amp;R8864,定价因子!$E:$F,2,0)</f>
        <v>#N/A</v>
      </c>
      <c r="T8864" s="61"/>
      <c r="U8864" s="63"/>
      <c r="V8864" s="63"/>
      <c r="W8864" s="63"/>
      <c r="X8864" s="3"/>
    </row>
    <row r="8865" spans="1:24">
      <c r="A8865" s="3"/>
      <c r="B8865" s="3"/>
      <c r="C8865" s="3"/>
      <c r="D8865" s="3"/>
      <c r="E8865" s="79"/>
      <c r="F8865" s="3"/>
      <c r="G8865" s="77" t="e">
        <f>VLOOKUP($F$1&amp;F8865,定价因子!E:F,2,0)</f>
        <v>#N/A</v>
      </c>
      <c r="H8865" s="3"/>
      <c r="I8865" s="77" t="e">
        <f>VLOOKUP($H$1&amp;H8865,定价因子!E:F,2,0)</f>
        <v>#N/A</v>
      </c>
      <c r="J8865" s="3"/>
      <c r="K8865" s="77" t="e">
        <f>VLOOKUP($J$1&amp;J8865,定价因子!E:F,2,0)</f>
        <v>#N/A</v>
      </c>
      <c r="L8865" s="3"/>
      <c r="M8865" s="77" t="e">
        <f>VLOOKUP($L$1&amp;L8865,定价因子!E:F,2,0)</f>
        <v>#N/A</v>
      </c>
      <c r="N8865" s="3"/>
      <c r="O8865" s="77" t="e">
        <f>VLOOKUP($N$1&amp;N8865,定价因子!E:F,2,0)</f>
        <v>#N/A</v>
      </c>
      <c r="P8865" s="3"/>
      <c r="Q8865" s="55" t="e">
        <f>VLOOKUP($P$1&amp;P8865,定价因子!$E:$F,2,0)</f>
        <v>#N/A</v>
      </c>
      <c r="R8865" s="3"/>
      <c r="S8865" s="77" t="e">
        <f>VLOOKUP($R$1&amp;R8865,定价因子!$E:$F,2,0)</f>
        <v>#N/A</v>
      </c>
      <c r="T8865" s="61"/>
      <c r="U8865" s="63"/>
      <c r="V8865" s="63"/>
      <c r="W8865" s="63"/>
      <c r="X8865" s="3"/>
    </row>
    <row r="8866" spans="1:24">
      <c r="A8866" s="3"/>
      <c r="B8866" s="3"/>
      <c r="C8866" s="3"/>
      <c r="D8866" s="3"/>
      <c r="E8866" s="79"/>
      <c r="F8866" s="3"/>
      <c r="G8866" s="77" t="e">
        <f>VLOOKUP($F$1&amp;F8866,定价因子!E:F,2,0)</f>
        <v>#N/A</v>
      </c>
      <c r="H8866" s="3"/>
      <c r="I8866" s="77" t="e">
        <f>VLOOKUP($H$1&amp;H8866,定价因子!E:F,2,0)</f>
        <v>#N/A</v>
      </c>
      <c r="J8866" s="3"/>
      <c r="K8866" s="77" t="e">
        <f>VLOOKUP($J$1&amp;J8866,定价因子!E:F,2,0)</f>
        <v>#N/A</v>
      </c>
      <c r="L8866" s="3"/>
      <c r="M8866" s="77" t="e">
        <f>VLOOKUP($L$1&amp;L8866,定价因子!E:F,2,0)</f>
        <v>#N/A</v>
      </c>
      <c r="N8866" s="3"/>
      <c r="O8866" s="77" t="e">
        <f>VLOOKUP($N$1&amp;N8866,定价因子!E:F,2,0)</f>
        <v>#N/A</v>
      </c>
      <c r="P8866" s="3"/>
      <c r="Q8866" s="55" t="e">
        <f>VLOOKUP($P$1&amp;P8866,定价因子!$E:$F,2,0)</f>
        <v>#N/A</v>
      </c>
      <c r="R8866" s="3"/>
      <c r="S8866" s="77" t="e">
        <f>VLOOKUP($R$1&amp;R8866,定价因子!$E:$F,2,0)</f>
        <v>#N/A</v>
      </c>
      <c r="T8866" s="61"/>
      <c r="U8866" s="63"/>
      <c r="V8866" s="63"/>
      <c r="W8866" s="63"/>
      <c r="X8866" s="3"/>
    </row>
    <row r="8867" spans="1:24">
      <c r="A8867" s="3"/>
      <c r="B8867" s="3"/>
      <c r="C8867" s="3"/>
      <c r="D8867" s="3"/>
      <c r="E8867" s="79"/>
      <c r="F8867" s="3"/>
      <c r="G8867" s="77" t="e">
        <f>VLOOKUP($F$1&amp;F8867,定价因子!E:F,2,0)</f>
        <v>#N/A</v>
      </c>
      <c r="H8867" s="3"/>
      <c r="I8867" s="77" t="e">
        <f>VLOOKUP($H$1&amp;H8867,定价因子!E:F,2,0)</f>
        <v>#N/A</v>
      </c>
      <c r="J8867" s="3"/>
      <c r="K8867" s="77" t="e">
        <f>VLOOKUP($J$1&amp;J8867,定价因子!E:F,2,0)</f>
        <v>#N/A</v>
      </c>
      <c r="L8867" s="3"/>
      <c r="M8867" s="77" t="e">
        <f>VLOOKUP($L$1&amp;L8867,定价因子!E:F,2,0)</f>
        <v>#N/A</v>
      </c>
      <c r="N8867" s="3"/>
      <c r="O8867" s="77" t="e">
        <f>VLOOKUP($N$1&amp;N8867,定价因子!E:F,2,0)</f>
        <v>#N/A</v>
      </c>
      <c r="P8867" s="3"/>
      <c r="Q8867" s="55" t="e">
        <f>VLOOKUP($P$1&amp;P8867,定价因子!$E:$F,2,0)</f>
        <v>#N/A</v>
      </c>
      <c r="R8867" s="3"/>
      <c r="S8867" s="77" t="e">
        <f>VLOOKUP($R$1&amp;R8867,定价因子!$E:$F,2,0)</f>
        <v>#N/A</v>
      </c>
      <c r="T8867" s="61"/>
      <c r="U8867" s="63"/>
      <c r="V8867" s="63"/>
      <c r="W8867" s="63"/>
      <c r="X8867" s="3"/>
    </row>
    <row r="8868" spans="1:24">
      <c r="A8868" s="3"/>
      <c r="B8868" s="3"/>
      <c r="C8868" s="3"/>
      <c r="D8868" s="3"/>
      <c r="E8868" s="79"/>
      <c r="F8868" s="3"/>
      <c r="G8868" s="77" t="e">
        <f>VLOOKUP($F$1&amp;F8868,定价因子!E:F,2,0)</f>
        <v>#N/A</v>
      </c>
      <c r="H8868" s="3"/>
      <c r="I8868" s="77" t="e">
        <f>VLOOKUP($H$1&amp;H8868,定价因子!E:F,2,0)</f>
        <v>#N/A</v>
      </c>
      <c r="J8868" s="3"/>
      <c r="K8868" s="77" t="e">
        <f>VLOOKUP($J$1&amp;J8868,定价因子!E:F,2,0)</f>
        <v>#N/A</v>
      </c>
      <c r="L8868" s="3"/>
      <c r="M8868" s="77" t="e">
        <f>VLOOKUP($L$1&amp;L8868,定价因子!E:F,2,0)</f>
        <v>#N/A</v>
      </c>
      <c r="N8868" s="3"/>
      <c r="O8868" s="77" t="e">
        <f>VLOOKUP($N$1&amp;N8868,定价因子!E:F,2,0)</f>
        <v>#N/A</v>
      </c>
      <c r="P8868" s="3"/>
      <c r="Q8868" s="55" t="e">
        <f>VLOOKUP($P$1&amp;P8868,定价因子!$E:$F,2,0)</f>
        <v>#N/A</v>
      </c>
      <c r="R8868" s="3"/>
      <c r="S8868" s="77" t="e">
        <f>VLOOKUP($R$1&amp;R8868,定价因子!$E:$F,2,0)</f>
        <v>#N/A</v>
      </c>
      <c r="T8868" s="61"/>
      <c r="U8868" s="63"/>
      <c r="V8868" s="63"/>
      <c r="W8868" s="63"/>
      <c r="X8868" s="3"/>
    </row>
    <row r="8869" spans="1:24">
      <c r="A8869" s="3"/>
      <c r="B8869" s="3"/>
      <c r="C8869" s="3"/>
      <c r="D8869" s="3"/>
      <c r="E8869" s="79"/>
      <c r="F8869" s="3"/>
      <c r="G8869" s="77" t="e">
        <f>VLOOKUP($F$1&amp;F8869,定价因子!E:F,2,0)</f>
        <v>#N/A</v>
      </c>
      <c r="H8869" s="3"/>
      <c r="I8869" s="77" t="e">
        <f>VLOOKUP($H$1&amp;H8869,定价因子!E:F,2,0)</f>
        <v>#N/A</v>
      </c>
      <c r="J8869" s="3"/>
      <c r="K8869" s="77" t="e">
        <f>VLOOKUP($J$1&amp;J8869,定价因子!E:F,2,0)</f>
        <v>#N/A</v>
      </c>
      <c r="L8869" s="3"/>
      <c r="M8869" s="77" t="e">
        <f>VLOOKUP($L$1&amp;L8869,定价因子!E:F,2,0)</f>
        <v>#N/A</v>
      </c>
      <c r="N8869" s="3"/>
      <c r="O8869" s="77" t="e">
        <f>VLOOKUP($N$1&amp;N8869,定价因子!E:F,2,0)</f>
        <v>#N/A</v>
      </c>
      <c r="P8869" s="3"/>
      <c r="Q8869" s="55" t="e">
        <f>VLOOKUP($P$1&amp;P8869,定价因子!$E:$F,2,0)</f>
        <v>#N/A</v>
      </c>
      <c r="R8869" s="3"/>
      <c r="S8869" s="77" t="e">
        <f>VLOOKUP($R$1&amp;R8869,定价因子!$E:$F,2,0)</f>
        <v>#N/A</v>
      </c>
      <c r="T8869" s="61"/>
      <c r="U8869" s="63"/>
      <c r="V8869" s="63"/>
      <c r="W8869" s="63"/>
      <c r="X8869" s="3"/>
    </row>
    <row r="8870" spans="1:24">
      <c r="A8870" s="3"/>
      <c r="B8870" s="3"/>
      <c r="C8870" s="3"/>
      <c r="D8870" s="3"/>
      <c r="E8870" s="79"/>
      <c r="F8870" s="3"/>
      <c r="G8870" s="77" t="e">
        <f>VLOOKUP($F$1&amp;F8870,定价因子!E:F,2,0)</f>
        <v>#N/A</v>
      </c>
      <c r="H8870" s="3"/>
      <c r="I8870" s="77" t="e">
        <f>VLOOKUP($H$1&amp;H8870,定价因子!E:F,2,0)</f>
        <v>#N/A</v>
      </c>
      <c r="J8870" s="3"/>
      <c r="K8870" s="77" t="e">
        <f>VLOOKUP($J$1&amp;J8870,定价因子!E:F,2,0)</f>
        <v>#N/A</v>
      </c>
      <c r="L8870" s="3"/>
      <c r="M8870" s="77" t="e">
        <f>VLOOKUP($L$1&amp;L8870,定价因子!E:F,2,0)</f>
        <v>#N/A</v>
      </c>
      <c r="N8870" s="3"/>
      <c r="O8870" s="77" t="e">
        <f>VLOOKUP($N$1&amp;N8870,定价因子!E:F,2,0)</f>
        <v>#N/A</v>
      </c>
      <c r="P8870" s="3"/>
      <c r="Q8870" s="55" t="e">
        <f>VLOOKUP($P$1&amp;P8870,定价因子!$E:$F,2,0)</f>
        <v>#N/A</v>
      </c>
      <c r="R8870" s="3"/>
      <c r="S8870" s="77" t="e">
        <f>VLOOKUP($R$1&amp;R8870,定价因子!$E:$F,2,0)</f>
        <v>#N/A</v>
      </c>
      <c r="T8870" s="61"/>
      <c r="U8870" s="63"/>
      <c r="V8870" s="63"/>
      <c r="W8870" s="63"/>
      <c r="X8870" s="3"/>
    </row>
    <row r="8871" spans="1:24">
      <c r="A8871" s="3"/>
      <c r="B8871" s="3"/>
      <c r="C8871" s="3"/>
      <c r="D8871" s="3"/>
      <c r="E8871" s="79"/>
      <c r="F8871" s="3"/>
      <c r="G8871" s="77" t="e">
        <f>VLOOKUP($F$1&amp;F8871,定价因子!E:F,2,0)</f>
        <v>#N/A</v>
      </c>
      <c r="H8871" s="3"/>
      <c r="I8871" s="77" t="e">
        <f>VLOOKUP($H$1&amp;H8871,定价因子!E:F,2,0)</f>
        <v>#N/A</v>
      </c>
      <c r="J8871" s="3"/>
      <c r="K8871" s="77" t="e">
        <f>VLOOKUP($J$1&amp;J8871,定价因子!E:F,2,0)</f>
        <v>#N/A</v>
      </c>
      <c r="L8871" s="3"/>
      <c r="M8871" s="77" t="e">
        <f>VLOOKUP($L$1&amp;L8871,定价因子!E:F,2,0)</f>
        <v>#N/A</v>
      </c>
      <c r="N8871" s="3"/>
      <c r="O8871" s="77" t="e">
        <f>VLOOKUP($N$1&amp;N8871,定价因子!E:F,2,0)</f>
        <v>#N/A</v>
      </c>
      <c r="P8871" s="3"/>
      <c r="Q8871" s="55" t="e">
        <f>VLOOKUP($P$1&amp;P8871,定价因子!$E:$F,2,0)</f>
        <v>#N/A</v>
      </c>
      <c r="R8871" s="3"/>
      <c r="S8871" s="77" t="e">
        <f>VLOOKUP($R$1&amp;R8871,定价因子!$E:$F,2,0)</f>
        <v>#N/A</v>
      </c>
      <c r="T8871" s="61"/>
      <c r="U8871" s="63"/>
      <c r="V8871" s="63"/>
      <c r="W8871" s="63"/>
      <c r="X8871" s="3"/>
    </row>
    <row r="8872" spans="1:24">
      <c r="A8872" s="3"/>
      <c r="B8872" s="3"/>
      <c r="C8872" s="3"/>
      <c r="D8872" s="3"/>
      <c r="E8872" s="79"/>
      <c r="F8872" s="3"/>
      <c r="G8872" s="77" t="e">
        <f>VLOOKUP($F$1&amp;F8872,定价因子!E:F,2,0)</f>
        <v>#N/A</v>
      </c>
      <c r="H8872" s="3"/>
      <c r="I8872" s="77" t="e">
        <f>VLOOKUP($H$1&amp;H8872,定价因子!E:F,2,0)</f>
        <v>#N/A</v>
      </c>
      <c r="J8872" s="3"/>
      <c r="K8872" s="77" t="e">
        <f>VLOOKUP($J$1&amp;J8872,定价因子!E:F,2,0)</f>
        <v>#N/A</v>
      </c>
      <c r="L8872" s="3"/>
      <c r="M8872" s="77" t="e">
        <f>VLOOKUP($L$1&amp;L8872,定价因子!E:F,2,0)</f>
        <v>#N/A</v>
      </c>
      <c r="N8872" s="3"/>
      <c r="O8872" s="77" t="e">
        <f>VLOOKUP($N$1&amp;N8872,定价因子!E:F,2,0)</f>
        <v>#N/A</v>
      </c>
      <c r="P8872" s="3"/>
      <c r="Q8872" s="55" t="e">
        <f>VLOOKUP($P$1&amp;P8872,定价因子!$E:$F,2,0)</f>
        <v>#N/A</v>
      </c>
      <c r="R8872" s="3"/>
      <c r="S8872" s="77" t="e">
        <f>VLOOKUP($R$1&amp;R8872,定价因子!$E:$F,2,0)</f>
        <v>#N/A</v>
      </c>
      <c r="T8872" s="61"/>
      <c r="U8872" s="63"/>
      <c r="V8872" s="63"/>
      <c r="W8872" s="63"/>
      <c r="X8872" s="3"/>
    </row>
    <row r="8873" spans="1:24">
      <c r="A8873" s="3"/>
      <c r="B8873" s="3"/>
      <c r="C8873" s="3"/>
      <c r="D8873" s="3"/>
      <c r="E8873" s="79"/>
      <c r="F8873" s="3"/>
      <c r="G8873" s="77" t="e">
        <f>VLOOKUP($F$1&amp;F8873,定价因子!E:F,2,0)</f>
        <v>#N/A</v>
      </c>
      <c r="H8873" s="3"/>
      <c r="I8873" s="77" t="e">
        <f>VLOOKUP($H$1&amp;H8873,定价因子!E:F,2,0)</f>
        <v>#N/A</v>
      </c>
      <c r="J8873" s="3"/>
      <c r="K8873" s="77" t="e">
        <f>VLOOKUP($J$1&amp;J8873,定价因子!E:F,2,0)</f>
        <v>#N/A</v>
      </c>
      <c r="L8873" s="3"/>
      <c r="M8873" s="77" t="e">
        <f>VLOOKUP($L$1&amp;L8873,定价因子!E:F,2,0)</f>
        <v>#N/A</v>
      </c>
      <c r="N8873" s="3"/>
      <c r="O8873" s="77" t="e">
        <f>VLOOKUP($N$1&amp;N8873,定价因子!E:F,2,0)</f>
        <v>#N/A</v>
      </c>
      <c r="P8873" s="3"/>
      <c r="Q8873" s="55" t="e">
        <f>VLOOKUP($P$1&amp;P8873,定价因子!$E:$F,2,0)</f>
        <v>#N/A</v>
      </c>
      <c r="R8873" s="3"/>
      <c r="S8873" s="77" t="e">
        <f>VLOOKUP($R$1&amp;R8873,定价因子!$E:$F,2,0)</f>
        <v>#N/A</v>
      </c>
      <c r="T8873" s="61"/>
      <c r="U8873" s="63"/>
      <c r="V8873" s="63"/>
      <c r="W8873" s="63"/>
      <c r="X8873" s="3"/>
    </row>
    <row r="8874" spans="1:24">
      <c r="A8874" s="3"/>
      <c r="B8874" s="3"/>
      <c r="C8874" s="3"/>
      <c r="D8874" s="3"/>
      <c r="E8874" s="79"/>
      <c r="F8874" s="3"/>
      <c r="G8874" s="77" t="e">
        <f>VLOOKUP($F$1&amp;F8874,定价因子!E:F,2,0)</f>
        <v>#N/A</v>
      </c>
      <c r="H8874" s="3"/>
      <c r="I8874" s="77" t="e">
        <f>VLOOKUP($H$1&amp;H8874,定价因子!E:F,2,0)</f>
        <v>#N/A</v>
      </c>
      <c r="J8874" s="3"/>
      <c r="K8874" s="77" t="e">
        <f>VLOOKUP($J$1&amp;J8874,定价因子!E:F,2,0)</f>
        <v>#N/A</v>
      </c>
      <c r="L8874" s="3"/>
      <c r="M8874" s="77" t="e">
        <f>VLOOKUP($L$1&amp;L8874,定价因子!E:F,2,0)</f>
        <v>#N/A</v>
      </c>
      <c r="N8874" s="3"/>
      <c r="O8874" s="77" t="e">
        <f>VLOOKUP($N$1&amp;N8874,定价因子!E:F,2,0)</f>
        <v>#N/A</v>
      </c>
      <c r="P8874" s="3"/>
      <c r="Q8874" s="55" t="e">
        <f>VLOOKUP($P$1&amp;P8874,定价因子!$E:$F,2,0)</f>
        <v>#N/A</v>
      </c>
      <c r="R8874" s="3"/>
      <c r="S8874" s="77" t="e">
        <f>VLOOKUP($R$1&amp;R8874,定价因子!$E:$F,2,0)</f>
        <v>#N/A</v>
      </c>
      <c r="T8874" s="61"/>
      <c r="U8874" s="63"/>
      <c r="V8874" s="63"/>
      <c r="W8874" s="63"/>
      <c r="X8874" s="3"/>
    </row>
    <row r="8875" spans="1:24">
      <c r="A8875" s="3"/>
      <c r="B8875" s="3"/>
      <c r="C8875" s="3"/>
      <c r="D8875" s="3"/>
      <c r="E8875" s="79"/>
      <c r="F8875" s="3"/>
      <c r="G8875" s="77" t="e">
        <f>VLOOKUP($F$1&amp;F8875,定价因子!E:F,2,0)</f>
        <v>#N/A</v>
      </c>
      <c r="H8875" s="3"/>
      <c r="I8875" s="77" t="e">
        <f>VLOOKUP($H$1&amp;H8875,定价因子!E:F,2,0)</f>
        <v>#N/A</v>
      </c>
      <c r="J8875" s="3"/>
      <c r="K8875" s="77" t="e">
        <f>VLOOKUP($J$1&amp;J8875,定价因子!E:F,2,0)</f>
        <v>#N/A</v>
      </c>
      <c r="L8875" s="3"/>
      <c r="M8875" s="77" t="e">
        <f>VLOOKUP($L$1&amp;L8875,定价因子!E:F,2,0)</f>
        <v>#N/A</v>
      </c>
      <c r="N8875" s="3"/>
      <c r="O8875" s="77" t="e">
        <f>VLOOKUP($N$1&amp;N8875,定价因子!E:F,2,0)</f>
        <v>#N/A</v>
      </c>
      <c r="P8875" s="3"/>
      <c r="Q8875" s="55" t="e">
        <f>VLOOKUP($P$1&amp;P8875,定价因子!$E:$F,2,0)</f>
        <v>#N/A</v>
      </c>
      <c r="R8875" s="3"/>
      <c r="S8875" s="77" t="e">
        <f>VLOOKUP($R$1&amp;R8875,定价因子!$E:$F,2,0)</f>
        <v>#N/A</v>
      </c>
      <c r="T8875" s="61"/>
      <c r="U8875" s="63"/>
      <c r="V8875" s="63"/>
      <c r="W8875" s="63"/>
      <c r="X8875" s="3"/>
    </row>
    <row r="8876" spans="1:24">
      <c r="A8876" s="3"/>
      <c r="B8876" s="3"/>
      <c r="C8876" s="3"/>
      <c r="D8876" s="3"/>
      <c r="E8876" s="79"/>
      <c r="F8876" s="3"/>
      <c r="G8876" s="77" t="e">
        <f>VLOOKUP($F$1&amp;F8876,定价因子!E:F,2,0)</f>
        <v>#N/A</v>
      </c>
      <c r="H8876" s="3"/>
      <c r="I8876" s="77" t="e">
        <f>VLOOKUP($H$1&amp;H8876,定价因子!E:F,2,0)</f>
        <v>#N/A</v>
      </c>
      <c r="J8876" s="3"/>
      <c r="K8876" s="77" t="e">
        <f>VLOOKUP($J$1&amp;J8876,定价因子!E:F,2,0)</f>
        <v>#N/A</v>
      </c>
      <c r="L8876" s="3"/>
      <c r="M8876" s="77" t="e">
        <f>VLOOKUP($L$1&amp;L8876,定价因子!E:F,2,0)</f>
        <v>#N/A</v>
      </c>
      <c r="N8876" s="3"/>
      <c r="O8876" s="77" t="e">
        <f>VLOOKUP($N$1&amp;N8876,定价因子!E:F,2,0)</f>
        <v>#N/A</v>
      </c>
      <c r="P8876" s="3"/>
      <c r="Q8876" s="55" t="e">
        <f>VLOOKUP($P$1&amp;P8876,定价因子!$E:$F,2,0)</f>
        <v>#N/A</v>
      </c>
      <c r="R8876" s="3"/>
      <c r="S8876" s="77" t="e">
        <f>VLOOKUP($R$1&amp;R8876,定价因子!$E:$F,2,0)</f>
        <v>#N/A</v>
      </c>
      <c r="T8876" s="61"/>
      <c r="U8876" s="63"/>
      <c r="V8876" s="63"/>
      <c r="W8876" s="63"/>
      <c r="X8876" s="3"/>
    </row>
    <row r="8877" spans="1:24">
      <c r="A8877" s="3"/>
      <c r="B8877" s="3"/>
      <c r="C8877" s="3"/>
      <c r="D8877" s="3"/>
      <c r="E8877" s="79"/>
      <c r="F8877" s="3"/>
      <c r="G8877" s="77" t="e">
        <f>VLOOKUP($F$1&amp;F8877,定价因子!E:F,2,0)</f>
        <v>#N/A</v>
      </c>
      <c r="H8877" s="3"/>
      <c r="I8877" s="77" t="e">
        <f>VLOOKUP($H$1&amp;H8877,定价因子!E:F,2,0)</f>
        <v>#N/A</v>
      </c>
      <c r="J8877" s="3"/>
      <c r="K8877" s="77" t="e">
        <f>VLOOKUP($J$1&amp;J8877,定价因子!E:F,2,0)</f>
        <v>#N/A</v>
      </c>
      <c r="L8877" s="3"/>
      <c r="M8877" s="77" t="e">
        <f>VLOOKUP($L$1&amp;L8877,定价因子!E:F,2,0)</f>
        <v>#N/A</v>
      </c>
      <c r="N8877" s="3"/>
      <c r="O8877" s="77" t="e">
        <f>VLOOKUP($N$1&amp;N8877,定价因子!E:F,2,0)</f>
        <v>#N/A</v>
      </c>
      <c r="P8877" s="3"/>
      <c r="Q8877" s="55" t="e">
        <f>VLOOKUP($P$1&amp;P8877,定价因子!$E:$F,2,0)</f>
        <v>#N/A</v>
      </c>
      <c r="R8877" s="3"/>
      <c r="S8877" s="77" t="e">
        <f>VLOOKUP($R$1&amp;R8877,定价因子!$E:$F,2,0)</f>
        <v>#N/A</v>
      </c>
      <c r="T8877" s="61"/>
      <c r="U8877" s="63"/>
      <c r="V8877" s="63"/>
      <c r="W8877" s="63"/>
      <c r="X8877" s="3"/>
    </row>
    <row r="8878" spans="1:24">
      <c r="A8878" s="3"/>
      <c r="B8878" s="3"/>
      <c r="C8878" s="3"/>
      <c r="D8878" s="3"/>
      <c r="E8878" s="79"/>
      <c r="F8878" s="3"/>
      <c r="G8878" s="77" t="e">
        <f>VLOOKUP($F$1&amp;F8878,定价因子!E:F,2,0)</f>
        <v>#N/A</v>
      </c>
      <c r="H8878" s="3"/>
      <c r="I8878" s="77" t="e">
        <f>VLOOKUP($H$1&amp;H8878,定价因子!E:F,2,0)</f>
        <v>#N/A</v>
      </c>
      <c r="J8878" s="3"/>
      <c r="K8878" s="77" t="e">
        <f>VLOOKUP($J$1&amp;J8878,定价因子!E:F,2,0)</f>
        <v>#N/A</v>
      </c>
      <c r="L8878" s="3"/>
      <c r="M8878" s="77" t="e">
        <f>VLOOKUP($L$1&amp;L8878,定价因子!E:F,2,0)</f>
        <v>#N/A</v>
      </c>
      <c r="N8878" s="3"/>
      <c r="O8878" s="77" t="e">
        <f>VLOOKUP($N$1&amp;N8878,定价因子!E:F,2,0)</f>
        <v>#N/A</v>
      </c>
      <c r="P8878" s="3"/>
      <c r="Q8878" s="55" t="e">
        <f>VLOOKUP($P$1&amp;P8878,定价因子!$E:$F,2,0)</f>
        <v>#N/A</v>
      </c>
      <c r="R8878" s="3"/>
      <c r="S8878" s="77" t="e">
        <f>VLOOKUP($R$1&amp;R8878,定价因子!$E:$F,2,0)</f>
        <v>#N/A</v>
      </c>
      <c r="T8878" s="61"/>
      <c r="U8878" s="63"/>
      <c r="V8878" s="63"/>
      <c r="W8878" s="63"/>
      <c r="X8878" s="3"/>
    </row>
    <row r="8879" spans="1:24">
      <c r="A8879" s="3"/>
      <c r="B8879" s="3"/>
      <c r="C8879" s="3"/>
      <c r="D8879" s="3"/>
      <c r="E8879" s="79"/>
      <c r="F8879" s="3"/>
      <c r="G8879" s="77" t="e">
        <f>VLOOKUP($F$1&amp;F8879,定价因子!E:F,2,0)</f>
        <v>#N/A</v>
      </c>
      <c r="H8879" s="3"/>
      <c r="I8879" s="77" t="e">
        <f>VLOOKUP($H$1&amp;H8879,定价因子!E:F,2,0)</f>
        <v>#N/A</v>
      </c>
      <c r="J8879" s="3"/>
      <c r="K8879" s="77" t="e">
        <f>VLOOKUP($J$1&amp;J8879,定价因子!E:F,2,0)</f>
        <v>#N/A</v>
      </c>
      <c r="L8879" s="3"/>
      <c r="M8879" s="77" t="e">
        <f>VLOOKUP($L$1&amp;L8879,定价因子!E:F,2,0)</f>
        <v>#N/A</v>
      </c>
      <c r="N8879" s="3"/>
      <c r="O8879" s="77" t="e">
        <f>VLOOKUP($N$1&amp;N8879,定价因子!E:F,2,0)</f>
        <v>#N/A</v>
      </c>
      <c r="P8879" s="3"/>
      <c r="Q8879" s="55" t="e">
        <f>VLOOKUP($P$1&amp;P8879,定价因子!$E:$F,2,0)</f>
        <v>#N/A</v>
      </c>
      <c r="R8879" s="3"/>
      <c r="S8879" s="77" t="e">
        <f>VLOOKUP($R$1&amp;R8879,定价因子!$E:$F,2,0)</f>
        <v>#N/A</v>
      </c>
      <c r="T8879" s="61"/>
      <c r="U8879" s="63"/>
      <c r="V8879" s="63"/>
      <c r="W8879" s="63"/>
      <c r="X8879" s="3"/>
    </row>
    <row r="8880" spans="1:24">
      <c r="A8880" s="3"/>
      <c r="B8880" s="3"/>
      <c r="C8880" s="3"/>
      <c r="D8880" s="3"/>
      <c r="E8880" s="79"/>
      <c r="F8880" s="3"/>
      <c r="G8880" s="77" t="e">
        <f>VLOOKUP($F$1&amp;F8880,定价因子!E:F,2,0)</f>
        <v>#N/A</v>
      </c>
      <c r="H8880" s="3"/>
      <c r="I8880" s="77" t="e">
        <f>VLOOKUP($H$1&amp;H8880,定价因子!E:F,2,0)</f>
        <v>#N/A</v>
      </c>
      <c r="J8880" s="3"/>
      <c r="K8880" s="77" t="e">
        <f>VLOOKUP($J$1&amp;J8880,定价因子!E:F,2,0)</f>
        <v>#N/A</v>
      </c>
      <c r="L8880" s="3"/>
      <c r="M8880" s="77" t="e">
        <f>VLOOKUP($L$1&amp;L8880,定价因子!E:F,2,0)</f>
        <v>#N/A</v>
      </c>
      <c r="N8880" s="3"/>
      <c r="O8880" s="77" t="e">
        <f>VLOOKUP($N$1&amp;N8880,定价因子!E:F,2,0)</f>
        <v>#N/A</v>
      </c>
      <c r="P8880" s="3"/>
      <c r="Q8880" s="55" t="e">
        <f>VLOOKUP($P$1&amp;P8880,定价因子!$E:$F,2,0)</f>
        <v>#N/A</v>
      </c>
      <c r="R8880" s="3"/>
      <c r="S8880" s="77" t="e">
        <f>VLOOKUP($R$1&amp;R8880,定价因子!$E:$F,2,0)</f>
        <v>#N/A</v>
      </c>
      <c r="T8880" s="61"/>
      <c r="U8880" s="63"/>
      <c r="V8880" s="63"/>
      <c r="W8880" s="63"/>
      <c r="X8880" s="3"/>
    </row>
    <row r="8881" spans="1:24">
      <c r="A8881" s="3"/>
      <c r="B8881" s="3"/>
      <c r="C8881" s="3"/>
      <c r="D8881" s="3"/>
      <c r="E8881" s="79"/>
      <c r="F8881" s="3"/>
      <c r="G8881" s="77" t="e">
        <f>VLOOKUP($F$1&amp;F8881,定价因子!E:F,2,0)</f>
        <v>#N/A</v>
      </c>
      <c r="H8881" s="3"/>
      <c r="I8881" s="77" t="e">
        <f>VLOOKUP($H$1&amp;H8881,定价因子!E:F,2,0)</f>
        <v>#N/A</v>
      </c>
      <c r="J8881" s="3"/>
      <c r="K8881" s="77" t="e">
        <f>VLOOKUP($J$1&amp;J8881,定价因子!E:F,2,0)</f>
        <v>#N/A</v>
      </c>
      <c r="L8881" s="3"/>
      <c r="M8881" s="77" t="e">
        <f>VLOOKUP($L$1&amp;L8881,定价因子!E:F,2,0)</f>
        <v>#N/A</v>
      </c>
      <c r="N8881" s="3"/>
      <c r="O8881" s="77" t="e">
        <f>VLOOKUP($N$1&amp;N8881,定价因子!E:F,2,0)</f>
        <v>#N/A</v>
      </c>
      <c r="P8881" s="3"/>
      <c r="Q8881" s="55" t="e">
        <f>VLOOKUP($P$1&amp;P8881,定价因子!$E:$F,2,0)</f>
        <v>#N/A</v>
      </c>
      <c r="R8881" s="3"/>
      <c r="S8881" s="77" t="e">
        <f>VLOOKUP($R$1&amp;R8881,定价因子!$E:$F,2,0)</f>
        <v>#N/A</v>
      </c>
      <c r="T8881" s="61"/>
      <c r="U8881" s="63"/>
      <c r="V8881" s="63"/>
      <c r="W8881" s="63"/>
      <c r="X8881" s="3"/>
    </row>
    <row r="8882" spans="1:24">
      <c r="A8882" s="3"/>
      <c r="B8882" s="3"/>
      <c r="C8882" s="3"/>
      <c r="D8882" s="3"/>
      <c r="E8882" s="79"/>
      <c r="F8882" s="3"/>
      <c r="G8882" s="77" t="e">
        <f>VLOOKUP($F$1&amp;F8882,定价因子!E:F,2,0)</f>
        <v>#N/A</v>
      </c>
      <c r="H8882" s="3"/>
      <c r="I8882" s="77" t="e">
        <f>VLOOKUP($H$1&amp;H8882,定价因子!E:F,2,0)</f>
        <v>#N/A</v>
      </c>
      <c r="J8882" s="3"/>
      <c r="K8882" s="77" t="e">
        <f>VLOOKUP($J$1&amp;J8882,定价因子!E:F,2,0)</f>
        <v>#N/A</v>
      </c>
      <c r="L8882" s="3"/>
      <c r="M8882" s="77" t="e">
        <f>VLOOKUP($L$1&amp;L8882,定价因子!E:F,2,0)</f>
        <v>#N/A</v>
      </c>
      <c r="N8882" s="3"/>
      <c r="O8882" s="77" t="e">
        <f>VLOOKUP($N$1&amp;N8882,定价因子!E:F,2,0)</f>
        <v>#N/A</v>
      </c>
      <c r="P8882" s="3"/>
      <c r="Q8882" s="55" t="e">
        <f>VLOOKUP($P$1&amp;P8882,定价因子!$E:$F,2,0)</f>
        <v>#N/A</v>
      </c>
      <c r="R8882" s="3"/>
      <c r="S8882" s="77" t="e">
        <f>VLOOKUP($R$1&amp;R8882,定价因子!$E:$F,2,0)</f>
        <v>#N/A</v>
      </c>
      <c r="T8882" s="61"/>
      <c r="U8882" s="63"/>
      <c r="V8882" s="63"/>
      <c r="W8882" s="63"/>
      <c r="X8882" s="3"/>
    </row>
    <row r="8883" spans="1:24">
      <c r="A8883" s="3"/>
      <c r="B8883" s="3"/>
      <c r="C8883" s="3"/>
      <c r="D8883" s="3"/>
      <c r="E8883" s="79"/>
      <c r="F8883" s="3"/>
      <c r="G8883" s="77" t="e">
        <f>VLOOKUP($F$1&amp;F8883,定价因子!E:F,2,0)</f>
        <v>#N/A</v>
      </c>
      <c r="H8883" s="3"/>
      <c r="I8883" s="77" t="e">
        <f>VLOOKUP($H$1&amp;H8883,定价因子!E:F,2,0)</f>
        <v>#N/A</v>
      </c>
      <c r="J8883" s="3"/>
      <c r="K8883" s="77" t="e">
        <f>VLOOKUP($J$1&amp;J8883,定价因子!E:F,2,0)</f>
        <v>#N/A</v>
      </c>
      <c r="L8883" s="3"/>
      <c r="M8883" s="77" t="e">
        <f>VLOOKUP($L$1&amp;L8883,定价因子!E:F,2,0)</f>
        <v>#N/A</v>
      </c>
      <c r="N8883" s="3"/>
      <c r="O8883" s="77" t="e">
        <f>VLOOKUP($N$1&amp;N8883,定价因子!E:F,2,0)</f>
        <v>#N/A</v>
      </c>
      <c r="P8883" s="3"/>
      <c r="Q8883" s="55" t="e">
        <f>VLOOKUP($P$1&amp;P8883,定价因子!$E:$F,2,0)</f>
        <v>#N/A</v>
      </c>
      <c r="R8883" s="3"/>
      <c r="S8883" s="77" t="e">
        <f>VLOOKUP($R$1&amp;R8883,定价因子!$E:$F,2,0)</f>
        <v>#N/A</v>
      </c>
      <c r="T8883" s="61"/>
      <c r="U8883" s="63"/>
      <c r="V8883" s="63"/>
      <c r="W8883" s="63"/>
      <c r="X8883" s="3"/>
    </row>
    <row r="8884" spans="1:24">
      <c r="A8884" s="3"/>
      <c r="B8884" s="3"/>
      <c r="C8884" s="3"/>
      <c r="D8884" s="3"/>
      <c r="E8884" s="79"/>
      <c r="F8884" s="3"/>
      <c r="G8884" s="77" t="e">
        <f>VLOOKUP($F$1&amp;F8884,定价因子!E:F,2,0)</f>
        <v>#N/A</v>
      </c>
      <c r="H8884" s="3"/>
      <c r="I8884" s="77" t="e">
        <f>VLOOKUP($H$1&amp;H8884,定价因子!E:F,2,0)</f>
        <v>#N/A</v>
      </c>
      <c r="J8884" s="3"/>
      <c r="K8884" s="77" t="e">
        <f>VLOOKUP($J$1&amp;J8884,定价因子!E:F,2,0)</f>
        <v>#N/A</v>
      </c>
      <c r="L8884" s="3"/>
      <c r="M8884" s="77" t="e">
        <f>VLOOKUP($L$1&amp;L8884,定价因子!E:F,2,0)</f>
        <v>#N/A</v>
      </c>
      <c r="N8884" s="3"/>
      <c r="O8884" s="77" t="e">
        <f>VLOOKUP($N$1&amp;N8884,定价因子!E:F,2,0)</f>
        <v>#N/A</v>
      </c>
      <c r="P8884" s="3"/>
      <c r="Q8884" s="55" t="e">
        <f>VLOOKUP($P$1&amp;P8884,定价因子!$E:$F,2,0)</f>
        <v>#N/A</v>
      </c>
      <c r="R8884" s="3"/>
      <c r="S8884" s="77" t="e">
        <f>VLOOKUP($R$1&amp;R8884,定价因子!$E:$F,2,0)</f>
        <v>#N/A</v>
      </c>
      <c r="T8884" s="61"/>
      <c r="U8884" s="63"/>
      <c r="V8884" s="63"/>
      <c r="W8884" s="63"/>
      <c r="X8884" s="3"/>
    </row>
    <row r="8885" spans="1:24">
      <c r="A8885" s="3"/>
      <c r="B8885" s="3"/>
      <c r="C8885" s="3"/>
      <c r="D8885" s="3"/>
      <c r="E8885" s="79"/>
      <c r="F8885" s="3"/>
      <c r="G8885" s="77" t="e">
        <f>VLOOKUP($F$1&amp;F8885,定价因子!E:F,2,0)</f>
        <v>#N/A</v>
      </c>
      <c r="H8885" s="3"/>
      <c r="I8885" s="77" t="e">
        <f>VLOOKUP($H$1&amp;H8885,定价因子!E:F,2,0)</f>
        <v>#N/A</v>
      </c>
      <c r="J8885" s="3"/>
      <c r="K8885" s="77" t="e">
        <f>VLOOKUP($J$1&amp;J8885,定价因子!E:F,2,0)</f>
        <v>#N/A</v>
      </c>
      <c r="L8885" s="3"/>
      <c r="M8885" s="77" t="e">
        <f>VLOOKUP($L$1&amp;L8885,定价因子!E:F,2,0)</f>
        <v>#N/A</v>
      </c>
      <c r="N8885" s="3"/>
      <c r="O8885" s="77" t="e">
        <f>VLOOKUP($N$1&amp;N8885,定价因子!E:F,2,0)</f>
        <v>#N/A</v>
      </c>
      <c r="P8885" s="3"/>
      <c r="Q8885" s="55" t="e">
        <f>VLOOKUP($P$1&amp;P8885,定价因子!$E:$F,2,0)</f>
        <v>#N/A</v>
      </c>
      <c r="R8885" s="3"/>
      <c r="S8885" s="77" t="e">
        <f>VLOOKUP($R$1&amp;R8885,定价因子!$E:$F,2,0)</f>
        <v>#N/A</v>
      </c>
      <c r="T8885" s="61"/>
      <c r="U8885" s="63"/>
      <c r="V8885" s="63"/>
      <c r="W8885" s="63"/>
      <c r="X8885" s="3"/>
    </row>
    <row r="8886" spans="1:24">
      <c r="A8886" s="3"/>
      <c r="B8886" s="3"/>
      <c r="C8886" s="3"/>
      <c r="D8886" s="3"/>
      <c r="E8886" s="79"/>
      <c r="F8886" s="3"/>
      <c r="G8886" s="77" t="e">
        <f>VLOOKUP($F$1&amp;F8886,定价因子!E:F,2,0)</f>
        <v>#N/A</v>
      </c>
      <c r="H8886" s="3"/>
      <c r="I8886" s="77" t="e">
        <f>VLOOKUP($H$1&amp;H8886,定价因子!E:F,2,0)</f>
        <v>#N/A</v>
      </c>
      <c r="J8886" s="3"/>
      <c r="K8886" s="77" t="e">
        <f>VLOOKUP($J$1&amp;J8886,定价因子!E:F,2,0)</f>
        <v>#N/A</v>
      </c>
      <c r="L8886" s="3"/>
      <c r="M8886" s="77" t="e">
        <f>VLOOKUP($L$1&amp;L8886,定价因子!E:F,2,0)</f>
        <v>#N/A</v>
      </c>
      <c r="N8886" s="3"/>
      <c r="O8886" s="77" t="e">
        <f>VLOOKUP($N$1&amp;N8886,定价因子!E:F,2,0)</f>
        <v>#N/A</v>
      </c>
      <c r="P8886" s="3"/>
      <c r="Q8886" s="55" t="e">
        <f>VLOOKUP($P$1&amp;P8886,定价因子!$E:$F,2,0)</f>
        <v>#N/A</v>
      </c>
      <c r="R8886" s="3"/>
      <c r="S8886" s="77" t="e">
        <f>VLOOKUP($R$1&amp;R8886,定价因子!$E:$F,2,0)</f>
        <v>#N/A</v>
      </c>
      <c r="T8886" s="61"/>
      <c r="U8886" s="63"/>
      <c r="V8886" s="63"/>
      <c r="W8886" s="63"/>
      <c r="X8886" s="3"/>
    </row>
    <row r="8887" spans="1:24">
      <c r="A8887" s="3"/>
      <c r="B8887" s="3"/>
      <c r="C8887" s="3"/>
      <c r="D8887" s="3"/>
      <c r="E8887" s="79"/>
      <c r="F8887" s="3"/>
      <c r="G8887" s="77" t="e">
        <f>VLOOKUP($F$1&amp;F8887,定价因子!E:F,2,0)</f>
        <v>#N/A</v>
      </c>
      <c r="H8887" s="3"/>
      <c r="I8887" s="77" t="e">
        <f>VLOOKUP($H$1&amp;H8887,定价因子!E:F,2,0)</f>
        <v>#N/A</v>
      </c>
      <c r="J8887" s="3"/>
      <c r="K8887" s="77" t="e">
        <f>VLOOKUP($J$1&amp;J8887,定价因子!E:F,2,0)</f>
        <v>#N/A</v>
      </c>
      <c r="L8887" s="3"/>
      <c r="M8887" s="77" t="e">
        <f>VLOOKUP($L$1&amp;L8887,定价因子!E:F,2,0)</f>
        <v>#N/A</v>
      </c>
      <c r="N8887" s="3"/>
      <c r="O8887" s="77" t="e">
        <f>VLOOKUP($N$1&amp;N8887,定价因子!E:F,2,0)</f>
        <v>#N/A</v>
      </c>
      <c r="P8887" s="3"/>
      <c r="Q8887" s="55" t="e">
        <f>VLOOKUP($P$1&amp;P8887,定价因子!$E:$F,2,0)</f>
        <v>#N/A</v>
      </c>
      <c r="R8887" s="3"/>
      <c r="S8887" s="77" t="e">
        <f>VLOOKUP($R$1&amp;R8887,定价因子!$E:$F,2,0)</f>
        <v>#N/A</v>
      </c>
      <c r="T8887" s="61"/>
      <c r="U8887" s="63"/>
      <c r="V8887" s="63"/>
      <c r="W8887" s="63"/>
      <c r="X8887" s="3"/>
    </row>
    <row r="8888" spans="1:24">
      <c r="A8888" s="3"/>
      <c r="B8888" s="3"/>
      <c r="C8888" s="3"/>
      <c r="D8888" s="3"/>
      <c r="E8888" s="79"/>
      <c r="F8888" s="3"/>
      <c r="G8888" s="77" t="e">
        <f>VLOOKUP($F$1&amp;F8888,定价因子!E:F,2,0)</f>
        <v>#N/A</v>
      </c>
      <c r="H8888" s="3"/>
      <c r="I8888" s="77" t="e">
        <f>VLOOKUP($H$1&amp;H8888,定价因子!E:F,2,0)</f>
        <v>#N/A</v>
      </c>
      <c r="J8888" s="3"/>
      <c r="K8888" s="77" t="e">
        <f>VLOOKUP($J$1&amp;J8888,定价因子!E:F,2,0)</f>
        <v>#N/A</v>
      </c>
      <c r="L8888" s="3"/>
      <c r="M8888" s="77" t="e">
        <f>VLOOKUP($L$1&amp;L8888,定价因子!E:F,2,0)</f>
        <v>#N/A</v>
      </c>
      <c r="N8888" s="3"/>
      <c r="O8888" s="77" t="e">
        <f>VLOOKUP($N$1&amp;N8888,定价因子!E:F,2,0)</f>
        <v>#N/A</v>
      </c>
      <c r="P8888" s="3"/>
      <c r="Q8888" s="55" t="e">
        <f>VLOOKUP($P$1&amp;P8888,定价因子!$E:$F,2,0)</f>
        <v>#N/A</v>
      </c>
      <c r="R8888" s="3"/>
      <c r="S8888" s="77" t="e">
        <f>VLOOKUP($R$1&amp;R8888,定价因子!$E:$F,2,0)</f>
        <v>#N/A</v>
      </c>
      <c r="T8888" s="61"/>
      <c r="U8888" s="63"/>
      <c r="V8888" s="63"/>
      <c r="W8888" s="63"/>
      <c r="X8888" s="3"/>
    </row>
    <row r="8889" spans="1:24">
      <c r="A8889" s="3"/>
      <c r="B8889" s="3"/>
      <c r="C8889" s="3"/>
      <c r="D8889" s="3"/>
      <c r="E8889" s="79"/>
      <c r="F8889" s="3"/>
      <c r="G8889" s="77" t="e">
        <f>VLOOKUP($F$1&amp;F8889,定价因子!E:F,2,0)</f>
        <v>#N/A</v>
      </c>
      <c r="H8889" s="3"/>
      <c r="I8889" s="77" t="e">
        <f>VLOOKUP($H$1&amp;H8889,定价因子!E:F,2,0)</f>
        <v>#N/A</v>
      </c>
      <c r="J8889" s="3"/>
      <c r="K8889" s="77" t="e">
        <f>VLOOKUP($J$1&amp;J8889,定价因子!E:F,2,0)</f>
        <v>#N/A</v>
      </c>
      <c r="L8889" s="3"/>
      <c r="M8889" s="77" t="e">
        <f>VLOOKUP($L$1&amp;L8889,定价因子!E:F,2,0)</f>
        <v>#N/A</v>
      </c>
      <c r="N8889" s="3"/>
      <c r="O8889" s="77" t="e">
        <f>VLOOKUP($N$1&amp;N8889,定价因子!E:F,2,0)</f>
        <v>#N/A</v>
      </c>
      <c r="P8889" s="3"/>
      <c r="Q8889" s="55" t="e">
        <f>VLOOKUP($P$1&amp;P8889,定价因子!$E:$F,2,0)</f>
        <v>#N/A</v>
      </c>
      <c r="R8889" s="3"/>
      <c r="S8889" s="77" t="e">
        <f>VLOOKUP($R$1&amp;R8889,定价因子!$E:$F,2,0)</f>
        <v>#N/A</v>
      </c>
      <c r="T8889" s="61"/>
      <c r="U8889" s="63"/>
      <c r="V8889" s="63"/>
      <c r="W8889" s="63"/>
      <c r="X8889" s="3"/>
    </row>
    <row r="8890" spans="1:24">
      <c r="A8890" s="3"/>
      <c r="B8890" s="3"/>
      <c r="C8890" s="3"/>
      <c r="D8890" s="3"/>
      <c r="E8890" s="79"/>
      <c r="F8890" s="3"/>
      <c r="G8890" s="77" t="e">
        <f>VLOOKUP($F$1&amp;F8890,定价因子!E:F,2,0)</f>
        <v>#N/A</v>
      </c>
      <c r="H8890" s="3"/>
      <c r="I8890" s="77" t="e">
        <f>VLOOKUP($H$1&amp;H8890,定价因子!E:F,2,0)</f>
        <v>#N/A</v>
      </c>
      <c r="J8890" s="3"/>
      <c r="K8890" s="77" t="e">
        <f>VLOOKUP($J$1&amp;J8890,定价因子!E:F,2,0)</f>
        <v>#N/A</v>
      </c>
      <c r="L8890" s="3"/>
      <c r="M8890" s="77" t="e">
        <f>VLOOKUP($L$1&amp;L8890,定价因子!E:F,2,0)</f>
        <v>#N/A</v>
      </c>
      <c r="N8890" s="3"/>
      <c r="O8890" s="77" t="e">
        <f>VLOOKUP($N$1&amp;N8890,定价因子!E:F,2,0)</f>
        <v>#N/A</v>
      </c>
      <c r="P8890" s="3"/>
      <c r="Q8890" s="55" t="e">
        <f>VLOOKUP($P$1&amp;P8890,定价因子!$E:$F,2,0)</f>
        <v>#N/A</v>
      </c>
      <c r="R8890" s="3"/>
      <c r="S8890" s="77" t="e">
        <f>VLOOKUP($R$1&amp;R8890,定价因子!$E:$F,2,0)</f>
        <v>#N/A</v>
      </c>
      <c r="T8890" s="61"/>
      <c r="U8890" s="63"/>
      <c r="V8890" s="63"/>
      <c r="W8890" s="63"/>
      <c r="X8890" s="3"/>
    </row>
    <row r="8891" spans="1:24">
      <c r="A8891" s="3"/>
      <c r="B8891" s="3"/>
      <c r="C8891" s="3"/>
      <c r="D8891" s="3"/>
      <c r="E8891" s="79"/>
      <c r="F8891" s="3"/>
      <c r="G8891" s="77" t="e">
        <f>VLOOKUP($F$1&amp;F8891,定价因子!E:F,2,0)</f>
        <v>#N/A</v>
      </c>
      <c r="H8891" s="3"/>
      <c r="I8891" s="77" t="e">
        <f>VLOOKUP($H$1&amp;H8891,定价因子!E:F,2,0)</f>
        <v>#N/A</v>
      </c>
      <c r="J8891" s="3"/>
      <c r="K8891" s="77" t="e">
        <f>VLOOKUP($J$1&amp;J8891,定价因子!E:F,2,0)</f>
        <v>#N/A</v>
      </c>
      <c r="L8891" s="3"/>
      <c r="M8891" s="77" t="e">
        <f>VLOOKUP($L$1&amp;L8891,定价因子!E:F,2,0)</f>
        <v>#N/A</v>
      </c>
      <c r="N8891" s="3"/>
      <c r="O8891" s="77" t="e">
        <f>VLOOKUP($N$1&amp;N8891,定价因子!E:F,2,0)</f>
        <v>#N/A</v>
      </c>
      <c r="P8891" s="3"/>
      <c r="Q8891" s="55" t="e">
        <f>VLOOKUP($P$1&amp;P8891,定价因子!$E:$F,2,0)</f>
        <v>#N/A</v>
      </c>
      <c r="R8891" s="3"/>
      <c r="S8891" s="77" t="e">
        <f>VLOOKUP($R$1&amp;R8891,定价因子!$E:$F,2,0)</f>
        <v>#N/A</v>
      </c>
      <c r="T8891" s="61"/>
      <c r="U8891" s="63"/>
      <c r="V8891" s="63"/>
      <c r="W8891" s="63"/>
      <c r="X8891" s="3"/>
    </row>
    <row r="8892" spans="1:24">
      <c r="A8892" s="3"/>
      <c r="B8892" s="3"/>
      <c r="C8892" s="3"/>
      <c r="D8892" s="3"/>
      <c r="E8892" s="79"/>
      <c r="F8892" s="3"/>
      <c r="G8892" s="77" t="e">
        <f>VLOOKUP($F$1&amp;F8892,定价因子!E:F,2,0)</f>
        <v>#N/A</v>
      </c>
      <c r="H8892" s="3"/>
      <c r="I8892" s="77" t="e">
        <f>VLOOKUP($H$1&amp;H8892,定价因子!E:F,2,0)</f>
        <v>#N/A</v>
      </c>
      <c r="J8892" s="3"/>
      <c r="K8892" s="77" t="e">
        <f>VLOOKUP($J$1&amp;J8892,定价因子!E:F,2,0)</f>
        <v>#N/A</v>
      </c>
      <c r="L8892" s="3"/>
      <c r="M8892" s="77" t="e">
        <f>VLOOKUP($L$1&amp;L8892,定价因子!E:F,2,0)</f>
        <v>#N/A</v>
      </c>
      <c r="N8892" s="3"/>
      <c r="O8892" s="77" t="e">
        <f>VLOOKUP($N$1&amp;N8892,定价因子!E:F,2,0)</f>
        <v>#N/A</v>
      </c>
      <c r="P8892" s="3"/>
      <c r="Q8892" s="55" t="e">
        <f>VLOOKUP($P$1&amp;P8892,定价因子!$E:$F,2,0)</f>
        <v>#N/A</v>
      </c>
      <c r="R8892" s="3"/>
      <c r="S8892" s="77" t="e">
        <f>VLOOKUP($R$1&amp;R8892,定价因子!$E:$F,2,0)</f>
        <v>#N/A</v>
      </c>
      <c r="T8892" s="61"/>
      <c r="U8892" s="63"/>
      <c r="V8892" s="63"/>
      <c r="W8892" s="63"/>
      <c r="X8892" s="3"/>
    </row>
    <row r="8893" spans="1:24">
      <c r="A8893" s="3"/>
      <c r="B8893" s="3"/>
      <c r="C8893" s="3"/>
      <c r="D8893" s="3"/>
      <c r="E8893" s="79"/>
      <c r="F8893" s="3"/>
      <c r="G8893" s="77" t="e">
        <f>VLOOKUP($F$1&amp;F8893,定价因子!E:F,2,0)</f>
        <v>#N/A</v>
      </c>
      <c r="H8893" s="3"/>
      <c r="I8893" s="77" t="e">
        <f>VLOOKUP($H$1&amp;H8893,定价因子!E:F,2,0)</f>
        <v>#N/A</v>
      </c>
      <c r="J8893" s="3"/>
      <c r="K8893" s="77" t="e">
        <f>VLOOKUP($J$1&amp;J8893,定价因子!E:F,2,0)</f>
        <v>#N/A</v>
      </c>
      <c r="L8893" s="3"/>
      <c r="M8893" s="77" t="e">
        <f>VLOOKUP($L$1&amp;L8893,定价因子!E:F,2,0)</f>
        <v>#N/A</v>
      </c>
      <c r="N8893" s="3"/>
      <c r="O8893" s="77" t="e">
        <f>VLOOKUP($N$1&amp;N8893,定价因子!E:F,2,0)</f>
        <v>#N/A</v>
      </c>
      <c r="P8893" s="3"/>
      <c r="Q8893" s="55" t="e">
        <f>VLOOKUP($P$1&amp;P8893,定价因子!$E:$F,2,0)</f>
        <v>#N/A</v>
      </c>
      <c r="R8893" s="3"/>
      <c r="S8893" s="77" t="e">
        <f>VLOOKUP($R$1&amp;R8893,定价因子!$E:$F,2,0)</f>
        <v>#N/A</v>
      </c>
      <c r="T8893" s="61"/>
      <c r="U8893" s="63"/>
      <c r="V8893" s="63"/>
      <c r="W8893" s="63"/>
      <c r="X8893" s="3"/>
    </row>
    <row r="8894" spans="1:24">
      <c r="A8894" s="3"/>
      <c r="B8894" s="3"/>
      <c r="C8894" s="3"/>
      <c r="D8894" s="3"/>
      <c r="E8894" s="79"/>
      <c r="F8894" s="3"/>
      <c r="G8894" s="77" t="e">
        <f>VLOOKUP($F$1&amp;F8894,定价因子!E:F,2,0)</f>
        <v>#N/A</v>
      </c>
      <c r="H8894" s="3"/>
      <c r="I8894" s="77" t="e">
        <f>VLOOKUP($H$1&amp;H8894,定价因子!E:F,2,0)</f>
        <v>#N/A</v>
      </c>
      <c r="J8894" s="3"/>
      <c r="K8894" s="77" t="e">
        <f>VLOOKUP($J$1&amp;J8894,定价因子!E:F,2,0)</f>
        <v>#N/A</v>
      </c>
      <c r="L8894" s="3"/>
      <c r="M8894" s="77" t="e">
        <f>VLOOKUP($L$1&amp;L8894,定价因子!E:F,2,0)</f>
        <v>#N/A</v>
      </c>
      <c r="N8894" s="3"/>
      <c r="O8894" s="77" t="e">
        <f>VLOOKUP($N$1&amp;N8894,定价因子!E:F,2,0)</f>
        <v>#N/A</v>
      </c>
      <c r="P8894" s="3"/>
      <c r="Q8894" s="55" t="e">
        <f>VLOOKUP($P$1&amp;P8894,定价因子!$E:$F,2,0)</f>
        <v>#N/A</v>
      </c>
      <c r="R8894" s="3"/>
      <c r="S8894" s="77" t="e">
        <f>VLOOKUP($R$1&amp;R8894,定价因子!$E:$F,2,0)</f>
        <v>#N/A</v>
      </c>
      <c r="T8894" s="61"/>
      <c r="U8894" s="63"/>
      <c r="V8894" s="63"/>
      <c r="W8894" s="63"/>
      <c r="X8894" s="3"/>
    </row>
    <row r="8895" spans="1:24">
      <c r="A8895" s="3"/>
      <c r="B8895" s="3"/>
      <c r="C8895" s="3"/>
      <c r="D8895" s="3"/>
      <c r="E8895" s="79"/>
      <c r="F8895" s="3"/>
      <c r="G8895" s="77" t="e">
        <f>VLOOKUP($F$1&amp;F8895,定价因子!E:F,2,0)</f>
        <v>#N/A</v>
      </c>
      <c r="H8895" s="3"/>
      <c r="I8895" s="77" t="e">
        <f>VLOOKUP($H$1&amp;H8895,定价因子!E:F,2,0)</f>
        <v>#N/A</v>
      </c>
      <c r="J8895" s="3"/>
      <c r="K8895" s="77" t="e">
        <f>VLOOKUP($J$1&amp;J8895,定价因子!E:F,2,0)</f>
        <v>#N/A</v>
      </c>
      <c r="L8895" s="3"/>
      <c r="M8895" s="77" t="e">
        <f>VLOOKUP($L$1&amp;L8895,定价因子!E:F,2,0)</f>
        <v>#N/A</v>
      </c>
      <c r="N8895" s="3"/>
      <c r="O8895" s="77" t="e">
        <f>VLOOKUP($N$1&amp;N8895,定价因子!E:F,2,0)</f>
        <v>#N/A</v>
      </c>
      <c r="P8895" s="3"/>
      <c r="Q8895" s="55" t="e">
        <f>VLOOKUP($P$1&amp;P8895,定价因子!$E:$F,2,0)</f>
        <v>#N/A</v>
      </c>
      <c r="R8895" s="3"/>
      <c r="S8895" s="77" t="e">
        <f>VLOOKUP($R$1&amp;R8895,定价因子!$E:$F,2,0)</f>
        <v>#N/A</v>
      </c>
      <c r="T8895" s="61"/>
      <c r="U8895" s="63"/>
      <c r="V8895" s="63"/>
      <c r="W8895" s="63"/>
      <c r="X8895" s="3"/>
    </row>
    <row r="8896" spans="1:24">
      <c r="A8896" s="3"/>
      <c r="B8896" s="3"/>
      <c r="C8896" s="3"/>
      <c r="D8896" s="3"/>
      <c r="E8896" s="79"/>
      <c r="F8896" s="3"/>
      <c r="G8896" s="77" t="e">
        <f>VLOOKUP($F$1&amp;F8896,定价因子!E:F,2,0)</f>
        <v>#N/A</v>
      </c>
      <c r="H8896" s="3"/>
      <c r="I8896" s="77" t="e">
        <f>VLOOKUP($H$1&amp;H8896,定价因子!E:F,2,0)</f>
        <v>#N/A</v>
      </c>
      <c r="J8896" s="3"/>
      <c r="K8896" s="77" t="e">
        <f>VLOOKUP($J$1&amp;J8896,定价因子!E:F,2,0)</f>
        <v>#N/A</v>
      </c>
      <c r="L8896" s="3"/>
      <c r="M8896" s="77" t="e">
        <f>VLOOKUP($L$1&amp;L8896,定价因子!E:F,2,0)</f>
        <v>#N/A</v>
      </c>
      <c r="N8896" s="3"/>
      <c r="O8896" s="77" t="e">
        <f>VLOOKUP($N$1&amp;N8896,定价因子!E:F,2,0)</f>
        <v>#N/A</v>
      </c>
      <c r="P8896" s="3"/>
      <c r="Q8896" s="55" t="e">
        <f>VLOOKUP($P$1&amp;P8896,定价因子!$E:$F,2,0)</f>
        <v>#N/A</v>
      </c>
      <c r="R8896" s="3"/>
      <c r="S8896" s="77" t="e">
        <f>VLOOKUP($R$1&amp;R8896,定价因子!$E:$F,2,0)</f>
        <v>#N/A</v>
      </c>
      <c r="T8896" s="61"/>
      <c r="U8896" s="63"/>
      <c r="V8896" s="63"/>
      <c r="W8896" s="63"/>
      <c r="X8896" s="3"/>
    </row>
    <row r="8897" spans="1:24">
      <c r="A8897" s="3"/>
      <c r="B8897" s="3"/>
      <c r="C8897" s="3"/>
      <c r="D8897" s="3"/>
      <c r="E8897" s="79"/>
      <c r="F8897" s="3"/>
      <c r="G8897" s="77" t="e">
        <f>VLOOKUP($F$1&amp;F8897,定价因子!E:F,2,0)</f>
        <v>#N/A</v>
      </c>
      <c r="H8897" s="3"/>
      <c r="I8897" s="77" t="e">
        <f>VLOOKUP($H$1&amp;H8897,定价因子!E:F,2,0)</f>
        <v>#N/A</v>
      </c>
      <c r="J8897" s="3"/>
      <c r="K8897" s="77" t="e">
        <f>VLOOKUP($J$1&amp;J8897,定价因子!E:F,2,0)</f>
        <v>#N/A</v>
      </c>
      <c r="L8897" s="3"/>
      <c r="M8897" s="77" t="e">
        <f>VLOOKUP($L$1&amp;L8897,定价因子!E:F,2,0)</f>
        <v>#N/A</v>
      </c>
      <c r="N8897" s="3"/>
      <c r="O8897" s="77" t="e">
        <f>VLOOKUP($N$1&amp;N8897,定价因子!E:F,2,0)</f>
        <v>#N/A</v>
      </c>
      <c r="P8897" s="3"/>
      <c r="Q8897" s="55" t="e">
        <f>VLOOKUP($P$1&amp;P8897,定价因子!$E:$F,2,0)</f>
        <v>#N/A</v>
      </c>
      <c r="R8897" s="3"/>
      <c r="S8897" s="77" t="e">
        <f>VLOOKUP($R$1&amp;R8897,定价因子!$E:$F,2,0)</f>
        <v>#N/A</v>
      </c>
      <c r="T8897" s="61"/>
      <c r="U8897" s="63"/>
      <c r="V8897" s="63"/>
      <c r="W8897" s="63"/>
      <c r="X8897" s="3"/>
    </row>
    <row r="8898" spans="1:24">
      <c r="A8898" s="3"/>
      <c r="B8898" s="3"/>
      <c r="C8898" s="3"/>
      <c r="D8898" s="3"/>
      <c r="E8898" s="79"/>
      <c r="F8898" s="3"/>
      <c r="G8898" s="77" t="e">
        <f>VLOOKUP($F$1&amp;F8898,定价因子!E:F,2,0)</f>
        <v>#N/A</v>
      </c>
      <c r="H8898" s="3"/>
      <c r="I8898" s="77" t="e">
        <f>VLOOKUP($H$1&amp;H8898,定价因子!E:F,2,0)</f>
        <v>#N/A</v>
      </c>
      <c r="J8898" s="3"/>
      <c r="K8898" s="77" t="e">
        <f>VLOOKUP($J$1&amp;J8898,定价因子!E:F,2,0)</f>
        <v>#N/A</v>
      </c>
      <c r="L8898" s="3"/>
      <c r="M8898" s="77" t="e">
        <f>VLOOKUP($L$1&amp;L8898,定价因子!E:F,2,0)</f>
        <v>#N/A</v>
      </c>
      <c r="N8898" s="3"/>
      <c r="O8898" s="77" t="e">
        <f>VLOOKUP($N$1&amp;N8898,定价因子!E:F,2,0)</f>
        <v>#N/A</v>
      </c>
      <c r="P8898" s="3"/>
      <c r="Q8898" s="55" t="e">
        <f>VLOOKUP($P$1&amp;P8898,定价因子!$E:$F,2,0)</f>
        <v>#N/A</v>
      </c>
      <c r="R8898" s="3"/>
      <c r="S8898" s="77" t="e">
        <f>VLOOKUP($R$1&amp;R8898,定价因子!$E:$F,2,0)</f>
        <v>#N/A</v>
      </c>
      <c r="T8898" s="61"/>
      <c r="U8898" s="63"/>
      <c r="V8898" s="63"/>
      <c r="W8898" s="63"/>
      <c r="X8898" s="3"/>
    </row>
    <row r="8899" spans="1:24">
      <c r="A8899" s="3"/>
      <c r="B8899" s="3"/>
      <c r="C8899" s="3"/>
      <c r="D8899" s="3"/>
      <c r="E8899" s="79"/>
      <c r="F8899" s="3"/>
      <c r="G8899" s="77" t="e">
        <f>VLOOKUP($F$1&amp;F8899,定价因子!E:F,2,0)</f>
        <v>#N/A</v>
      </c>
      <c r="H8899" s="3"/>
      <c r="I8899" s="77" t="e">
        <f>VLOOKUP($H$1&amp;H8899,定价因子!E:F,2,0)</f>
        <v>#N/A</v>
      </c>
      <c r="J8899" s="3"/>
      <c r="K8899" s="77" t="e">
        <f>VLOOKUP($J$1&amp;J8899,定价因子!E:F,2,0)</f>
        <v>#N/A</v>
      </c>
      <c r="L8899" s="3"/>
      <c r="M8899" s="77" t="e">
        <f>VLOOKUP($L$1&amp;L8899,定价因子!E:F,2,0)</f>
        <v>#N/A</v>
      </c>
      <c r="N8899" s="3"/>
      <c r="O8899" s="77" t="e">
        <f>VLOOKUP($N$1&amp;N8899,定价因子!E:F,2,0)</f>
        <v>#N/A</v>
      </c>
      <c r="P8899" s="3"/>
      <c r="Q8899" s="55" t="e">
        <f>VLOOKUP($P$1&amp;P8899,定价因子!$E:$F,2,0)</f>
        <v>#N/A</v>
      </c>
      <c r="R8899" s="3"/>
      <c r="S8899" s="77" t="e">
        <f>VLOOKUP($R$1&amp;R8899,定价因子!$E:$F,2,0)</f>
        <v>#N/A</v>
      </c>
      <c r="T8899" s="61"/>
      <c r="U8899" s="63"/>
      <c r="V8899" s="63"/>
      <c r="W8899" s="63"/>
      <c r="X8899" s="3"/>
    </row>
    <row r="8900" spans="1:24">
      <c r="A8900" s="3"/>
      <c r="B8900" s="3"/>
      <c r="C8900" s="3"/>
      <c r="D8900" s="3"/>
      <c r="E8900" s="79"/>
      <c r="F8900" s="3"/>
      <c r="G8900" s="77" t="e">
        <f>VLOOKUP($F$1&amp;F8900,定价因子!E:F,2,0)</f>
        <v>#N/A</v>
      </c>
      <c r="H8900" s="3"/>
      <c r="I8900" s="77" t="e">
        <f>VLOOKUP($H$1&amp;H8900,定价因子!E:F,2,0)</f>
        <v>#N/A</v>
      </c>
      <c r="J8900" s="3"/>
      <c r="K8900" s="77" t="e">
        <f>VLOOKUP($J$1&amp;J8900,定价因子!E:F,2,0)</f>
        <v>#N/A</v>
      </c>
      <c r="L8900" s="3"/>
      <c r="M8900" s="77" t="e">
        <f>VLOOKUP($L$1&amp;L8900,定价因子!E:F,2,0)</f>
        <v>#N/A</v>
      </c>
      <c r="N8900" s="3"/>
      <c r="O8900" s="77" t="e">
        <f>VLOOKUP($N$1&amp;N8900,定价因子!E:F,2,0)</f>
        <v>#N/A</v>
      </c>
      <c r="P8900" s="3"/>
      <c r="Q8900" s="55" t="e">
        <f>VLOOKUP($P$1&amp;P8900,定价因子!$E:$F,2,0)</f>
        <v>#N/A</v>
      </c>
      <c r="R8900" s="3"/>
      <c r="S8900" s="77" t="e">
        <f>VLOOKUP($R$1&amp;R8900,定价因子!$E:$F,2,0)</f>
        <v>#N/A</v>
      </c>
      <c r="T8900" s="61"/>
      <c r="U8900" s="63"/>
      <c r="V8900" s="63"/>
      <c r="W8900" s="63"/>
      <c r="X8900" s="3"/>
    </row>
    <row r="8901" spans="1:24">
      <c r="A8901" s="3"/>
      <c r="B8901" s="3"/>
      <c r="C8901" s="3"/>
      <c r="D8901" s="3"/>
      <c r="E8901" s="79"/>
      <c r="F8901" s="3"/>
      <c r="G8901" s="77" t="e">
        <f>VLOOKUP($F$1&amp;F8901,定价因子!E:F,2,0)</f>
        <v>#N/A</v>
      </c>
      <c r="H8901" s="3"/>
      <c r="I8901" s="77" t="e">
        <f>VLOOKUP($H$1&amp;H8901,定价因子!E:F,2,0)</f>
        <v>#N/A</v>
      </c>
      <c r="J8901" s="3"/>
      <c r="K8901" s="77" t="e">
        <f>VLOOKUP($J$1&amp;J8901,定价因子!E:F,2,0)</f>
        <v>#N/A</v>
      </c>
      <c r="L8901" s="3"/>
      <c r="M8901" s="77" t="e">
        <f>VLOOKUP($L$1&amp;L8901,定价因子!E:F,2,0)</f>
        <v>#N/A</v>
      </c>
      <c r="N8901" s="3"/>
      <c r="O8901" s="77" t="e">
        <f>VLOOKUP($N$1&amp;N8901,定价因子!E:F,2,0)</f>
        <v>#N/A</v>
      </c>
      <c r="P8901" s="3"/>
      <c r="Q8901" s="55" t="e">
        <f>VLOOKUP($P$1&amp;P8901,定价因子!$E:$F,2,0)</f>
        <v>#N/A</v>
      </c>
      <c r="R8901" s="3"/>
      <c r="S8901" s="77" t="e">
        <f>VLOOKUP($R$1&amp;R8901,定价因子!$E:$F,2,0)</f>
        <v>#N/A</v>
      </c>
      <c r="T8901" s="61"/>
      <c r="U8901" s="63"/>
      <c r="V8901" s="63"/>
      <c r="W8901" s="63"/>
      <c r="X8901" s="3"/>
    </row>
    <row r="8902" spans="1:24">
      <c r="A8902" s="3"/>
      <c r="B8902" s="3"/>
      <c r="C8902" s="3"/>
      <c r="D8902" s="3"/>
      <c r="E8902" s="79"/>
      <c r="F8902" s="3"/>
      <c r="G8902" s="77" t="e">
        <f>VLOOKUP($F$1&amp;F8902,定价因子!E:F,2,0)</f>
        <v>#N/A</v>
      </c>
      <c r="H8902" s="3"/>
      <c r="I8902" s="77" t="e">
        <f>VLOOKUP($H$1&amp;H8902,定价因子!E:F,2,0)</f>
        <v>#N/A</v>
      </c>
      <c r="J8902" s="3"/>
      <c r="K8902" s="77" t="e">
        <f>VLOOKUP($J$1&amp;J8902,定价因子!E:F,2,0)</f>
        <v>#N/A</v>
      </c>
      <c r="L8902" s="3"/>
      <c r="M8902" s="77" t="e">
        <f>VLOOKUP($L$1&amp;L8902,定价因子!E:F,2,0)</f>
        <v>#N/A</v>
      </c>
      <c r="N8902" s="3"/>
      <c r="O8902" s="77" t="e">
        <f>VLOOKUP($N$1&amp;N8902,定价因子!E:F,2,0)</f>
        <v>#N/A</v>
      </c>
      <c r="P8902" s="3"/>
      <c r="Q8902" s="55" t="e">
        <f>VLOOKUP($P$1&amp;P8902,定价因子!$E:$F,2,0)</f>
        <v>#N/A</v>
      </c>
      <c r="R8902" s="3"/>
      <c r="S8902" s="77" t="e">
        <f>VLOOKUP($R$1&amp;R8902,定价因子!$E:$F,2,0)</f>
        <v>#N/A</v>
      </c>
      <c r="T8902" s="61"/>
      <c r="U8902" s="63"/>
      <c r="V8902" s="63"/>
      <c r="W8902" s="63"/>
      <c r="X8902" s="3"/>
    </row>
    <row r="8903" spans="1:24">
      <c r="A8903" s="3"/>
      <c r="B8903" s="3"/>
      <c r="C8903" s="3"/>
      <c r="D8903" s="3"/>
      <c r="E8903" s="79"/>
      <c r="F8903" s="3"/>
      <c r="G8903" s="77" t="e">
        <f>VLOOKUP($F$1&amp;F8903,定价因子!E:F,2,0)</f>
        <v>#N/A</v>
      </c>
      <c r="H8903" s="3"/>
      <c r="I8903" s="77" t="e">
        <f>VLOOKUP($H$1&amp;H8903,定价因子!E:F,2,0)</f>
        <v>#N/A</v>
      </c>
      <c r="J8903" s="3"/>
      <c r="K8903" s="77" t="e">
        <f>VLOOKUP($J$1&amp;J8903,定价因子!E:F,2,0)</f>
        <v>#N/A</v>
      </c>
      <c r="L8903" s="3"/>
      <c r="M8903" s="77" t="e">
        <f>VLOOKUP($L$1&amp;L8903,定价因子!E:F,2,0)</f>
        <v>#N/A</v>
      </c>
      <c r="N8903" s="3"/>
      <c r="O8903" s="77" t="e">
        <f>VLOOKUP($N$1&amp;N8903,定价因子!E:F,2,0)</f>
        <v>#N/A</v>
      </c>
      <c r="P8903" s="3"/>
      <c r="Q8903" s="55" t="e">
        <f>VLOOKUP($P$1&amp;P8903,定价因子!$E:$F,2,0)</f>
        <v>#N/A</v>
      </c>
      <c r="R8903" s="3"/>
      <c r="S8903" s="77" t="e">
        <f>VLOOKUP($R$1&amp;R8903,定价因子!$E:$F,2,0)</f>
        <v>#N/A</v>
      </c>
      <c r="T8903" s="61"/>
      <c r="U8903" s="63"/>
      <c r="V8903" s="63"/>
      <c r="W8903" s="63"/>
      <c r="X8903" s="3"/>
    </row>
    <row r="8904" spans="1:24">
      <c r="A8904" s="3"/>
      <c r="B8904" s="3"/>
      <c r="C8904" s="3"/>
      <c r="D8904" s="3"/>
      <c r="E8904" s="79"/>
      <c r="F8904" s="3"/>
      <c r="G8904" s="77" t="e">
        <f>VLOOKUP($F$1&amp;F8904,定价因子!E:F,2,0)</f>
        <v>#N/A</v>
      </c>
      <c r="H8904" s="3"/>
      <c r="I8904" s="77" t="e">
        <f>VLOOKUP($H$1&amp;H8904,定价因子!E:F,2,0)</f>
        <v>#N/A</v>
      </c>
      <c r="J8904" s="3"/>
      <c r="K8904" s="77" t="e">
        <f>VLOOKUP($J$1&amp;J8904,定价因子!E:F,2,0)</f>
        <v>#N/A</v>
      </c>
      <c r="L8904" s="3"/>
      <c r="M8904" s="77" t="e">
        <f>VLOOKUP($L$1&amp;L8904,定价因子!E:F,2,0)</f>
        <v>#N/A</v>
      </c>
      <c r="N8904" s="3"/>
      <c r="O8904" s="77" t="e">
        <f>VLOOKUP($N$1&amp;N8904,定价因子!E:F,2,0)</f>
        <v>#N/A</v>
      </c>
      <c r="P8904" s="3"/>
      <c r="Q8904" s="55" t="e">
        <f>VLOOKUP($P$1&amp;P8904,定价因子!$E:$F,2,0)</f>
        <v>#N/A</v>
      </c>
      <c r="R8904" s="3"/>
      <c r="S8904" s="77" t="e">
        <f>VLOOKUP($R$1&amp;R8904,定价因子!$E:$F,2,0)</f>
        <v>#N/A</v>
      </c>
      <c r="T8904" s="61"/>
      <c r="U8904" s="63"/>
      <c r="V8904" s="63"/>
      <c r="W8904" s="63"/>
      <c r="X8904" s="3"/>
    </row>
    <row r="8905" spans="1:24">
      <c r="A8905" s="3"/>
      <c r="B8905" s="3"/>
      <c r="C8905" s="3"/>
      <c r="D8905" s="3"/>
      <c r="E8905" s="79"/>
      <c r="F8905" s="3"/>
      <c r="G8905" s="77" t="e">
        <f>VLOOKUP($F$1&amp;F8905,定价因子!E:F,2,0)</f>
        <v>#N/A</v>
      </c>
      <c r="H8905" s="3"/>
      <c r="I8905" s="77" t="e">
        <f>VLOOKUP($H$1&amp;H8905,定价因子!E:F,2,0)</f>
        <v>#N/A</v>
      </c>
      <c r="J8905" s="3"/>
      <c r="K8905" s="77" t="e">
        <f>VLOOKUP($J$1&amp;J8905,定价因子!E:F,2,0)</f>
        <v>#N/A</v>
      </c>
      <c r="L8905" s="3"/>
      <c r="M8905" s="77" t="e">
        <f>VLOOKUP($L$1&amp;L8905,定价因子!E:F,2,0)</f>
        <v>#N/A</v>
      </c>
      <c r="N8905" s="3"/>
      <c r="O8905" s="77" t="e">
        <f>VLOOKUP($N$1&amp;N8905,定价因子!E:F,2,0)</f>
        <v>#N/A</v>
      </c>
      <c r="P8905" s="3"/>
      <c r="Q8905" s="55" t="e">
        <f>VLOOKUP($P$1&amp;P8905,定价因子!$E:$F,2,0)</f>
        <v>#N/A</v>
      </c>
      <c r="R8905" s="3"/>
      <c r="S8905" s="77" t="e">
        <f>VLOOKUP($R$1&amp;R8905,定价因子!$E:$F,2,0)</f>
        <v>#N/A</v>
      </c>
      <c r="T8905" s="61"/>
      <c r="U8905" s="63"/>
      <c r="V8905" s="63"/>
      <c r="W8905" s="63"/>
      <c r="X8905" s="3"/>
    </row>
    <row r="8906" spans="1:24">
      <c r="A8906" s="3"/>
      <c r="B8906" s="3"/>
      <c r="C8906" s="3"/>
      <c r="D8906" s="3"/>
      <c r="E8906" s="79"/>
      <c r="F8906" s="3"/>
      <c r="G8906" s="77" t="e">
        <f>VLOOKUP($F$1&amp;F8906,定价因子!E:F,2,0)</f>
        <v>#N/A</v>
      </c>
      <c r="H8906" s="3"/>
      <c r="I8906" s="77" t="e">
        <f>VLOOKUP($H$1&amp;H8906,定价因子!E:F,2,0)</f>
        <v>#N/A</v>
      </c>
      <c r="J8906" s="3"/>
      <c r="K8906" s="77" t="e">
        <f>VLOOKUP($J$1&amp;J8906,定价因子!E:F,2,0)</f>
        <v>#N/A</v>
      </c>
      <c r="L8906" s="3"/>
      <c r="M8906" s="77" t="e">
        <f>VLOOKUP($L$1&amp;L8906,定价因子!E:F,2,0)</f>
        <v>#N/A</v>
      </c>
      <c r="N8906" s="3"/>
      <c r="O8906" s="77" t="e">
        <f>VLOOKUP($N$1&amp;N8906,定价因子!E:F,2,0)</f>
        <v>#N/A</v>
      </c>
      <c r="P8906" s="3"/>
      <c r="Q8906" s="55" t="e">
        <f>VLOOKUP($P$1&amp;P8906,定价因子!$E:$F,2,0)</f>
        <v>#N/A</v>
      </c>
      <c r="R8906" s="3"/>
      <c r="S8906" s="77" t="e">
        <f>VLOOKUP($R$1&amp;R8906,定价因子!$E:$F,2,0)</f>
        <v>#N/A</v>
      </c>
      <c r="T8906" s="61"/>
      <c r="U8906" s="63"/>
      <c r="V8906" s="63"/>
      <c r="W8906" s="63"/>
      <c r="X8906" s="3"/>
    </row>
    <row r="8907" spans="1:24">
      <c r="A8907" s="3"/>
      <c r="B8907" s="3"/>
      <c r="C8907" s="3"/>
      <c r="D8907" s="3"/>
      <c r="E8907" s="79"/>
      <c r="F8907" s="3"/>
      <c r="G8907" s="77" t="e">
        <f>VLOOKUP($F$1&amp;F8907,定价因子!E:F,2,0)</f>
        <v>#N/A</v>
      </c>
      <c r="H8907" s="3"/>
      <c r="I8907" s="77" t="e">
        <f>VLOOKUP($H$1&amp;H8907,定价因子!E:F,2,0)</f>
        <v>#N/A</v>
      </c>
      <c r="J8907" s="3"/>
      <c r="K8907" s="77" t="e">
        <f>VLOOKUP($J$1&amp;J8907,定价因子!E:F,2,0)</f>
        <v>#N/A</v>
      </c>
      <c r="L8907" s="3"/>
      <c r="M8907" s="77" t="e">
        <f>VLOOKUP($L$1&amp;L8907,定价因子!E:F,2,0)</f>
        <v>#N/A</v>
      </c>
      <c r="N8907" s="3"/>
      <c r="O8907" s="77" t="e">
        <f>VLOOKUP($N$1&amp;N8907,定价因子!E:F,2,0)</f>
        <v>#N/A</v>
      </c>
      <c r="P8907" s="3"/>
      <c r="Q8907" s="55" t="e">
        <f>VLOOKUP($P$1&amp;P8907,定价因子!$E:$F,2,0)</f>
        <v>#N/A</v>
      </c>
      <c r="R8907" s="3"/>
      <c r="S8907" s="77" t="e">
        <f>VLOOKUP($R$1&amp;R8907,定价因子!$E:$F,2,0)</f>
        <v>#N/A</v>
      </c>
      <c r="T8907" s="61"/>
      <c r="U8907" s="63"/>
      <c r="V8907" s="63"/>
      <c r="W8907" s="63"/>
      <c r="X8907" s="3"/>
    </row>
    <row r="8908" spans="1:24">
      <c r="A8908" s="3"/>
      <c r="B8908" s="3"/>
      <c r="C8908" s="3"/>
      <c r="D8908" s="3"/>
      <c r="E8908" s="79"/>
      <c r="F8908" s="3"/>
      <c r="G8908" s="77" t="e">
        <f>VLOOKUP($F$1&amp;F8908,定价因子!E:F,2,0)</f>
        <v>#N/A</v>
      </c>
      <c r="H8908" s="3"/>
      <c r="I8908" s="77" t="e">
        <f>VLOOKUP($H$1&amp;H8908,定价因子!E:F,2,0)</f>
        <v>#N/A</v>
      </c>
      <c r="J8908" s="3"/>
      <c r="K8908" s="77" t="e">
        <f>VLOOKUP($J$1&amp;J8908,定价因子!E:F,2,0)</f>
        <v>#N/A</v>
      </c>
      <c r="L8908" s="3"/>
      <c r="M8908" s="77" t="e">
        <f>VLOOKUP($L$1&amp;L8908,定价因子!E:F,2,0)</f>
        <v>#N/A</v>
      </c>
      <c r="N8908" s="3"/>
      <c r="O8908" s="77" t="e">
        <f>VLOOKUP($N$1&amp;N8908,定价因子!E:F,2,0)</f>
        <v>#N/A</v>
      </c>
      <c r="P8908" s="3"/>
      <c r="Q8908" s="55" t="e">
        <f>VLOOKUP($P$1&amp;P8908,定价因子!$E:$F,2,0)</f>
        <v>#N/A</v>
      </c>
      <c r="R8908" s="3"/>
      <c r="S8908" s="77" t="e">
        <f>VLOOKUP($R$1&amp;R8908,定价因子!$E:$F,2,0)</f>
        <v>#N/A</v>
      </c>
      <c r="T8908" s="61"/>
      <c r="U8908" s="63"/>
      <c r="V8908" s="63"/>
      <c r="W8908" s="63"/>
      <c r="X8908" s="3"/>
    </row>
    <row r="8909" spans="1:24">
      <c r="A8909" s="3"/>
      <c r="B8909" s="3"/>
      <c r="C8909" s="3"/>
      <c r="D8909" s="3"/>
      <c r="E8909" s="79"/>
      <c r="F8909" s="3"/>
      <c r="G8909" s="77" t="e">
        <f>VLOOKUP($F$1&amp;F8909,定价因子!E:F,2,0)</f>
        <v>#N/A</v>
      </c>
      <c r="H8909" s="3"/>
      <c r="I8909" s="77" t="e">
        <f>VLOOKUP($H$1&amp;H8909,定价因子!E:F,2,0)</f>
        <v>#N/A</v>
      </c>
      <c r="J8909" s="3"/>
      <c r="K8909" s="77" t="e">
        <f>VLOOKUP($J$1&amp;J8909,定价因子!E:F,2,0)</f>
        <v>#N/A</v>
      </c>
      <c r="L8909" s="3"/>
      <c r="M8909" s="77" t="e">
        <f>VLOOKUP($L$1&amp;L8909,定价因子!E:F,2,0)</f>
        <v>#N/A</v>
      </c>
      <c r="N8909" s="3"/>
      <c r="O8909" s="77" t="e">
        <f>VLOOKUP($N$1&amp;N8909,定价因子!E:F,2,0)</f>
        <v>#N/A</v>
      </c>
      <c r="P8909" s="3"/>
      <c r="Q8909" s="55" t="e">
        <f>VLOOKUP($P$1&amp;P8909,定价因子!$E:$F,2,0)</f>
        <v>#N/A</v>
      </c>
      <c r="R8909" s="3"/>
      <c r="S8909" s="77" t="e">
        <f>VLOOKUP($R$1&amp;R8909,定价因子!$E:$F,2,0)</f>
        <v>#N/A</v>
      </c>
      <c r="T8909" s="61"/>
      <c r="U8909" s="63"/>
      <c r="V8909" s="63"/>
      <c r="W8909" s="63"/>
      <c r="X8909" s="3"/>
    </row>
    <row r="8910" spans="1:24">
      <c r="A8910" s="3"/>
      <c r="B8910" s="3"/>
      <c r="C8910" s="3"/>
      <c r="D8910" s="3"/>
      <c r="E8910" s="79"/>
      <c r="F8910" s="3"/>
      <c r="G8910" s="77" t="e">
        <f>VLOOKUP($F$1&amp;F8910,定价因子!E:F,2,0)</f>
        <v>#N/A</v>
      </c>
      <c r="H8910" s="3"/>
      <c r="I8910" s="77" t="e">
        <f>VLOOKUP($H$1&amp;H8910,定价因子!E:F,2,0)</f>
        <v>#N/A</v>
      </c>
      <c r="J8910" s="3"/>
      <c r="K8910" s="77" t="e">
        <f>VLOOKUP($J$1&amp;J8910,定价因子!E:F,2,0)</f>
        <v>#N/A</v>
      </c>
      <c r="L8910" s="3"/>
      <c r="M8910" s="77" t="e">
        <f>VLOOKUP($L$1&amp;L8910,定价因子!E:F,2,0)</f>
        <v>#N/A</v>
      </c>
      <c r="N8910" s="3"/>
      <c r="O8910" s="77" t="e">
        <f>VLOOKUP($N$1&amp;N8910,定价因子!E:F,2,0)</f>
        <v>#N/A</v>
      </c>
      <c r="P8910" s="3"/>
      <c r="Q8910" s="55" t="e">
        <f>VLOOKUP($P$1&amp;P8910,定价因子!$E:$F,2,0)</f>
        <v>#N/A</v>
      </c>
      <c r="R8910" s="3"/>
      <c r="S8910" s="77" t="e">
        <f>VLOOKUP($R$1&amp;R8910,定价因子!$E:$F,2,0)</f>
        <v>#N/A</v>
      </c>
      <c r="T8910" s="61"/>
      <c r="U8910" s="63"/>
      <c r="V8910" s="63"/>
      <c r="W8910" s="63"/>
      <c r="X8910" s="3"/>
    </row>
    <row r="8911" spans="1:24">
      <c r="A8911" s="3"/>
      <c r="B8911" s="3"/>
      <c r="C8911" s="3"/>
      <c r="D8911" s="3"/>
      <c r="E8911" s="79"/>
      <c r="F8911" s="3"/>
      <c r="G8911" s="77" t="e">
        <f>VLOOKUP($F$1&amp;F8911,定价因子!E:F,2,0)</f>
        <v>#N/A</v>
      </c>
      <c r="H8911" s="3"/>
      <c r="I8911" s="77" t="e">
        <f>VLOOKUP($H$1&amp;H8911,定价因子!E:F,2,0)</f>
        <v>#N/A</v>
      </c>
      <c r="J8911" s="3"/>
      <c r="K8911" s="77" t="e">
        <f>VLOOKUP($J$1&amp;J8911,定价因子!E:F,2,0)</f>
        <v>#N/A</v>
      </c>
      <c r="L8911" s="3"/>
      <c r="M8911" s="77" t="e">
        <f>VLOOKUP($L$1&amp;L8911,定价因子!E:F,2,0)</f>
        <v>#N/A</v>
      </c>
      <c r="N8911" s="3"/>
      <c r="O8911" s="77" t="e">
        <f>VLOOKUP($N$1&amp;N8911,定价因子!E:F,2,0)</f>
        <v>#N/A</v>
      </c>
      <c r="P8911" s="3"/>
      <c r="Q8911" s="55" t="e">
        <f>VLOOKUP($P$1&amp;P8911,定价因子!$E:$F,2,0)</f>
        <v>#N/A</v>
      </c>
      <c r="R8911" s="3"/>
      <c r="S8911" s="77" t="e">
        <f>VLOOKUP($R$1&amp;R8911,定价因子!$E:$F,2,0)</f>
        <v>#N/A</v>
      </c>
      <c r="T8911" s="61"/>
      <c r="U8911" s="63"/>
      <c r="V8911" s="63"/>
      <c r="W8911" s="63"/>
      <c r="X8911" s="3"/>
    </row>
    <row r="8912" spans="1:24">
      <c r="A8912" s="3"/>
      <c r="B8912" s="3"/>
      <c r="C8912" s="3"/>
      <c r="D8912" s="3"/>
      <c r="E8912" s="79"/>
      <c r="F8912" s="3"/>
      <c r="G8912" s="77" t="e">
        <f>VLOOKUP($F$1&amp;F8912,定价因子!E:F,2,0)</f>
        <v>#N/A</v>
      </c>
      <c r="H8912" s="3"/>
      <c r="I8912" s="77" t="e">
        <f>VLOOKUP($H$1&amp;H8912,定价因子!E:F,2,0)</f>
        <v>#N/A</v>
      </c>
      <c r="J8912" s="3"/>
      <c r="K8912" s="77" t="e">
        <f>VLOOKUP($J$1&amp;J8912,定价因子!E:F,2,0)</f>
        <v>#N/A</v>
      </c>
      <c r="L8912" s="3"/>
      <c r="M8912" s="77" t="e">
        <f>VLOOKUP($L$1&amp;L8912,定价因子!E:F,2,0)</f>
        <v>#N/A</v>
      </c>
      <c r="N8912" s="3"/>
      <c r="O8912" s="77" t="e">
        <f>VLOOKUP($N$1&amp;N8912,定价因子!E:F,2,0)</f>
        <v>#N/A</v>
      </c>
      <c r="P8912" s="3"/>
      <c r="Q8912" s="55" t="e">
        <f>VLOOKUP($P$1&amp;P8912,定价因子!$E:$F,2,0)</f>
        <v>#N/A</v>
      </c>
      <c r="R8912" s="3"/>
      <c r="S8912" s="77" t="e">
        <f>VLOOKUP($R$1&amp;R8912,定价因子!$E:$F,2,0)</f>
        <v>#N/A</v>
      </c>
      <c r="T8912" s="61"/>
      <c r="U8912" s="63"/>
      <c r="V8912" s="63"/>
      <c r="W8912" s="63"/>
      <c r="X8912" s="3"/>
    </row>
    <row r="8913" spans="1:24">
      <c r="A8913" s="3"/>
      <c r="B8913" s="3"/>
      <c r="C8913" s="3"/>
      <c r="D8913" s="3"/>
      <c r="E8913" s="79"/>
      <c r="F8913" s="3"/>
      <c r="G8913" s="77" t="e">
        <f>VLOOKUP($F$1&amp;F8913,定价因子!E:F,2,0)</f>
        <v>#N/A</v>
      </c>
      <c r="H8913" s="3"/>
      <c r="I8913" s="77" t="e">
        <f>VLOOKUP($H$1&amp;H8913,定价因子!E:F,2,0)</f>
        <v>#N/A</v>
      </c>
      <c r="J8913" s="3"/>
      <c r="K8913" s="77" t="e">
        <f>VLOOKUP($J$1&amp;J8913,定价因子!E:F,2,0)</f>
        <v>#N/A</v>
      </c>
      <c r="L8913" s="3"/>
      <c r="M8913" s="77" t="e">
        <f>VLOOKUP($L$1&amp;L8913,定价因子!E:F,2,0)</f>
        <v>#N/A</v>
      </c>
      <c r="N8913" s="3"/>
      <c r="O8913" s="77" t="e">
        <f>VLOOKUP($N$1&amp;N8913,定价因子!E:F,2,0)</f>
        <v>#N/A</v>
      </c>
      <c r="P8913" s="3"/>
      <c r="Q8913" s="55" t="e">
        <f>VLOOKUP($P$1&amp;P8913,定价因子!$E:$F,2,0)</f>
        <v>#N/A</v>
      </c>
      <c r="R8913" s="3"/>
      <c r="S8913" s="77" t="e">
        <f>VLOOKUP($R$1&amp;R8913,定价因子!$E:$F,2,0)</f>
        <v>#N/A</v>
      </c>
      <c r="T8913" s="61"/>
      <c r="U8913" s="63"/>
      <c r="V8913" s="63"/>
      <c r="W8913" s="63"/>
      <c r="X8913" s="3"/>
    </row>
    <row r="8914" spans="1:24">
      <c r="A8914" s="3"/>
      <c r="B8914" s="3"/>
      <c r="C8914" s="3"/>
      <c r="D8914" s="3"/>
      <c r="E8914" s="79"/>
      <c r="F8914" s="3"/>
      <c r="G8914" s="77" t="e">
        <f>VLOOKUP($F$1&amp;F8914,定价因子!E:F,2,0)</f>
        <v>#N/A</v>
      </c>
      <c r="H8914" s="3"/>
      <c r="I8914" s="77" t="e">
        <f>VLOOKUP($H$1&amp;H8914,定价因子!E:F,2,0)</f>
        <v>#N/A</v>
      </c>
      <c r="J8914" s="3"/>
      <c r="K8914" s="77" t="e">
        <f>VLOOKUP($J$1&amp;J8914,定价因子!E:F,2,0)</f>
        <v>#N/A</v>
      </c>
      <c r="L8914" s="3"/>
      <c r="M8914" s="77" t="e">
        <f>VLOOKUP($L$1&amp;L8914,定价因子!E:F,2,0)</f>
        <v>#N/A</v>
      </c>
      <c r="N8914" s="3"/>
      <c r="O8914" s="77" t="e">
        <f>VLOOKUP($N$1&amp;N8914,定价因子!E:F,2,0)</f>
        <v>#N/A</v>
      </c>
      <c r="P8914" s="3"/>
      <c r="Q8914" s="55" t="e">
        <f>VLOOKUP($P$1&amp;P8914,定价因子!$E:$F,2,0)</f>
        <v>#N/A</v>
      </c>
      <c r="R8914" s="3"/>
      <c r="S8914" s="77" t="e">
        <f>VLOOKUP($R$1&amp;R8914,定价因子!$E:$F,2,0)</f>
        <v>#N/A</v>
      </c>
      <c r="T8914" s="61"/>
      <c r="U8914" s="63"/>
      <c r="V8914" s="63"/>
      <c r="W8914" s="63"/>
      <c r="X8914" s="3"/>
    </row>
    <row r="8915" spans="1:24">
      <c r="A8915" s="3"/>
      <c r="B8915" s="3"/>
      <c r="C8915" s="3"/>
      <c r="D8915" s="3"/>
      <c r="E8915" s="79"/>
      <c r="F8915" s="3"/>
      <c r="G8915" s="77" t="e">
        <f>VLOOKUP($F$1&amp;F8915,定价因子!E:F,2,0)</f>
        <v>#N/A</v>
      </c>
      <c r="H8915" s="3"/>
      <c r="I8915" s="77" t="e">
        <f>VLOOKUP($H$1&amp;H8915,定价因子!E:F,2,0)</f>
        <v>#N/A</v>
      </c>
      <c r="J8915" s="3"/>
      <c r="K8915" s="77" t="e">
        <f>VLOOKUP($J$1&amp;J8915,定价因子!E:F,2,0)</f>
        <v>#N/A</v>
      </c>
      <c r="L8915" s="3"/>
      <c r="M8915" s="77" t="e">
        <f>VLOOKUP($L$1&amp;L8915,定价因子!E:F,2,0)</f>
        <v>#N/A</v>
      </c>
      <c r="N8915" s="3"/>
      <c r="O8915" s="77" t="e">
        <f>VLOOKUP($N$1&amp;N8915,定价因子!E:F,2,0)</f>
        <v>#N/A</v>
      </c>
      <c r="P8915" s="3"/>
      <c r="Q8915" s="55" t="e">
        <f>VLOOKUP($P$1&amp;P8915,定价因子!$E:$F,2,0)</f>
        <v>#N/A</v>
      </c>
      <c r="R8915" s="3"/>
      <c r="S8915" s="77" t="e">
        <f>VLOOKUP($R$1&amp;R8915,定价因子!$E:$F,2,0)</f>
        <v>#N/A</v>
      </c>
      <c r="T8915" s="61"/>
      <c r="U8915" s="63"/>
      <c r="V8915" s="63"/>
      <c r="W8915" s="63"/>
      <c r="X8915" s="3"/>
    </row>
    <row r="8916" spans="1:24">
      <c r="A8916" s="3"/>
      <c r="B8916" s="3"/>
      <c r="C8916" s="3"/>
      <c r="D8916" s="3"/>
      <c r="E8916" s="79"/>
      <c r="F8916" s="3"/>
      <c r="G8916" s="77" t="e">
        <f>VLOOKUP($F$1&amp;F8916,定价因子!E:F,2,0)</f>
        <v>#N/A</v>
      </c>
      <c r="H8916" s="3"/>
      <c r="I8916" s="77" t="e">
        <f>VLOOKUP($H$1&amp;H8916,定价因子!E:F,2,0)</f>
        <v>#N/A</v>
      </c>
      <c r="J8916" s="3"/>
      <c r="K8916" s="77" t="e">
        <f>VLOOKUP($J$1&amp;J8916,定价因子!E:F,2,0)</f>
        <v>#N/A</v>
      </c>
      <c r="L8916" s="3"/>
      <c r="M8916" s="77" t="e">
        <f>VLOOKUP($L$1&amp;L8916,定价因子!E:F,2,0)</f>
        <v>#N/A</v>
      </c>
      <c r="N8916" s="3"/>
      <c r="O8916" s="77" t="e">
        <f>VLOOKUP($N$1&amp;N8916,定价因子!E:F,2,0)</f>
        <v>#N/A</v>
      </c>
      <c r="P8916" s="3"/>
      <c r="Q8916" s="55" t="e">
        <f>VLOOKUP($P$1&amp;P8916,定价因子!$E:$F,2,0)</f>
        <v>#N/A</v>
      </c>
      <c r="R8916" s="3"/>
      <c r="S8916" s="77" t="e">
        <f>VLOOKUP($R$1&amp;R8916,定价因子!$E:$F,2,0)</f>
        <v>#N/A</v>
      </c>
      <c r="T8916" s="61"/>
      <c r="U8916" s="63"/>
      <c r="V8916" s="63"/>
      <c r="W8916" s="63"/>
      <c r="X8916" s="3"/>
    </row>
    <row r="8917" spans="1:24">
      <c r="A8917" s="3"/>
      <c r="B8917" s="3"/>
      <c r="C8917" s="3"/>
      <c r="D8917" s="3"/>
      <c r="E8917" s="79"/>
      <c r="F8917" s="3"/>
      <c r="G8917" s="77" t="e">
        <f>VLOOKUP($F$1&amp;F8917,定价因子!E:F,2,0)</f>
        <v>#N/A</v>
      </c>
      <c r="H8917" s="3"/>
      <c r="I8917" s="77" t="e">
        <f>VLOOKUP($H$1&amp;H8917,定价因子!E:F,2,0)</f>
        <v>#N/A</v>
      </c>
      <c r="J8917" s="3"/>
      <c r="K8917" s="77" t="e">
        <f>VLOOKUP($J$1&amp;J8917,定价因子!E:F,2,0)</f>
        <v>#N/A</v>
      </c>
      <c r="L8917" s="3"/>
      <c r="M8917" s="77" t="e">
        <f>VLOOKUP($L$1&amp;L8917,定价因子!E:F,2,0)</f>
        <v>#N/A</v>
      </c>
      <c r="N8917" s="3"/>
      <c r="O8917" s="77" t="e">
        <f>VLOOKUP($N$1&amp;N8917,定价因子!E:F,2,0)</f>
        <v>#N/A</v>
      </c>
      <c r="P8917" s="3"/>
      <c r="Q8917" s="55" t="e">
        <f>VLOOKUP($P$1&amp;P8917,定价因子!$E:$F,2,0)</f>
        <v>#N/A</v>
      </c>
      <c r="R8917" s="3"/>
      <c r="S8917" s="77" t="e">
        <f>VLOOKUP($R$1&amp;R8917,定价因子!$E:$F,2,0)</f>
        <v>#N/A</v>
      </c>
      <c r="T8917" s="61"/>
      <c r="U8917" s="63"/>
      <c r="V8917" s="63"/>
      <c r="W8917" s="63"/>
      <c r="X8917" s="3"/>
    </row>
    <row r="8918" spans="1:24">
      <c r="A8918" s="3"/>
      <c r="B8918" s="3"/>
      <c r="C8918" s="3"/>
      <c r="D8918" s="3"/>
      <c r="E8918" s="79"/>
      <c r="F8918" s="3"/>
      <c r="G8918" s="77" t="e">
        <f>VLOOKUP($F$1&amp;F8918,定价因子!E:F,2,0)</f>
        <v>#N/A</v>
      </c>
      <c r="H8918" s="3"/>
      <c r="I8918" s="77" t="e">
        <f>VLOOKUP($H$1&amp;H8918,定价因子!E:F,2,0)</f>
        <v>#N/A</v>
      </c>
      <c r="J8918" s="3"/>
      <c r="K8918" s="77" t="e">
        <f>VLOOKUP($J$1&amp;J8918,定价因子!E:F,2,0)</f>
        <v>#N/A</v>
      </c>
      <c r="L8918" s="3"/>
      <c r="M8918" s="77" t="e">
        <f>VLOOKUP($L$1&amp;L8918,定价因子!E:F,2,0)</f>
        <v>#N/A</v>
      </c>
      <c r="N8918" s="3"/>
      <c r="O8918" s="77" t="e">
        <f>VLOOKUP($N$1&amp;N8918,定价因子!E:F,2,0)</f>
        <v>#N/A</v>
      </c>
      <c r="P8918" s="3"/>
      <c r="Q8918" s="55" t="e">
        <f>VLOOKUP($P$1&amp;P8918,定价因子!$E:$F,2,0)</f>
        <v>#N/A</v>
      </c>
      <c r="R8918" s="3"/>
      <c r="S8918" s="77" t="e">
        <f>VLOOKUP($R$1&amp;R8918,定价因子!$E:$F,2,0)</f>
        <v>#N/A</v>
      </c>
      <c r="T8918" s="61"/>
      <c r="U8918" s="63"/>
      <c r="V8918" s="63"/>
      <c r="W8918" s="63"/>
      <c r="X8918" s="3"/>
    </row>
    <row r="8919" spans="1:24">
      <c r="A8919" s="3"/>
      <c r="B8919" s="3"/>
      <c r="C8919" s="3"/>
      <c r="D8919" s="3"/>
      <c r="E8919" s="79"/>
      <c r="F8919" s="3"/>
      <c r="G8919" s="77" t="e">
        <f>VLOOKUP($F$1&amp;F8919,定价因子!E:F,2,0)</f>
        <v>#N/A</v>
      </c>
      <c r="H8919" s="3"/>
      <c r="I8919" s="77" t="e">
        <f>VLOOKUP($H$1&amp;H8919,定价因子!E:F,2,0)</f>
        <v>#N/A</v>
      </c>
      <c r="J8919" s="3"/>
      <c r="K8919" s="77" t="e">
        <f>VLOOKUP($J$1&amp;J8919,定价因子!E:F,2,0)</f>
        <v>#N/A</v>
      </c>
      <c r="L8919" s="3"/>
      <c r="M8919" s="77" t="e">
        <f>VLOOKUP($L$1&amp;L8919,定价因子!E:F,2,0)</f>
        <v>#N/A</v>
      </c>
      <c r="N8919" s="3"/>
      <c r="O8919" s="77" t="e">
        <f>VLOOKUP($N$1&amp;N8919,定价因子!E:F,2,0)</f>
        <v>#N/A</v>
      </c>
      <c r="P8919" s="3"/>
      <c r="Q8919" s="55" t="e">
        <f>VLOOKUP($P$1&amp;P8919,定价因子!$E:$F,2,0)</f>
        <v>#N/A</v>
      </c>
      <c r="R8919" s="3"/>
      <c r="S8919" s="77" t="e">
        <f>VLOOKUP($R$1&amp;R8919,定价因子!$E:$F,2,0)</f>
        <v>#N/A</v>
      </c>
      <c r="T8919" s="61"/>
      <c r="U8919" s="63"/>
      <c r="V8919" s="63"/>
      <c r="W8919" s="63"/>
      <c r="X8919" s="3"/>
    </row>
    <row r="8920" spans="1:24">
      <c r="A8920" s="3"/>
      <c r="B8920" s="3"/>
      <c r="C8920" s="3"/>
      <c r="D8920" s="3"/>
      <c r="E8920" s="79"/>
      <c r="F8920" s="3"/>
      <c r="G8920" s="77" t="e">
        <f>VLOOKUP($F$1&amp;F8920,定价因子!E:F,2,0)</f>
        <v>#N/A</v>
      </c>
      <c r="H8920" s="3"/>
      <c r="I8920" s="77" t="e">
        <f>VLOOKUP($H$1&amp;H8920,定价因子!E:F,2,0)</f>
        <v>#N/A</v>
      </c>
      <c r="J8920" s="3"/>
      <c r="K8920" s="77" t="e">
        <f>VLOOKUP($J$1&amp;J8920,定价因子!E:F,2,0)</f>
        <v>#N/A</v>
      </c>
      <c r="L8920" s="3"/>
      <c r="M8920" s="77" t="e">
        <f>VLOOKUP($L$1&amp;L8920,定价因子!E:F,2,0)</f>
        <v>#N/A</v>
      </c>
      <c r="N8920" s="3"/>
      <c r="O8920" s="77" t="e">
        <f>VLOOKUP($N$1&amp;N8920,定价因子!E:F,2,0)</f>
        <v>#N/A</v>
      </c>
      <c r="P8920" s="3"/>
      <c r="Q8920" s="55" t="e">
        <f>VLOOKUP($P$1&amp;P8920,定价因子!$E:$F,2,0)</f>
        <v>#N/A</v>
      </c>
      <c r="R8920" s="3"/>
      <c r="S8920" s="77" t="e">
        <f>VLOOKUP($R$1&amp;R8920,定价因子!$E:$F,2,0)</f>
        <v>#N/A</v>
      </c>
      <c r="T8920" s="61"/>
      <c r="U8920" s="63"/>
      <c r="V8920" s="63"/>
      <c r="W8920" s="63"/>
      <c r="X8920" s="3"/>
    </row>
    <row r="8921" spans="1:24">
      <c r="A8921" s="3"/>
      <c r="B8921" s="3"/>
      <c r="C8921" s="3"/>
      <c r="D8921" s="3"/>
      <c r="E8921" s="79"/>
      <c r="F8921" s="3"/>
      <c r="G8921" s="77" t="e">
        <f>VLOOKUP($F$1&amp;F8921,定价因子!E:F,2,0)</f>
        <v>#N/A</v>
      </c>
      <c r="H8921" s="3"/>
      <c r="I8921" s="77" t="e">
        <f>VLOOKUP($H$1&amp;H8921,定价因子!E:F,2,0)</f>
        <v>#N/A</v>
      </c>
      <c r="J8921" s="3"/>
      <c r="K8921" s="77" t="e">
        <f>VLOOKUP($J$1&amp;J8921,定价因子!E:F,2,0)</f>
        <v>#N/A</v>
      </c>
      <c r="L8921" s="3"/>
      <c r="M8921" s="77" t="e">
        <f>VLOOKUP($L$1&amp;L8921,定价因子!E:F,2,0)</f>
        <v>#N/A</v>
      </c>
      <c r="N8921" s="3"/>
      <c r="O8921" s="77" t="e">
        <f>VLOOKUP($N$1&amp;N8921,定价因子!E:F,2,0)</f>
        <v>#N/A</v>
      </c>
      <c r="P8921" s="3"/>
      <c r="Q8921" s="55" t="e">
        <f>VLOOKUP($P$1&amp;P8921,定价因子!$E:$F,2,0)</f>
        <v>#N/A</v>
      </c>
      <c r="R8921" s="3"/>
      <c r="S8921" s="77" t="e">
        <f>VLOOKUP($R$1&amp;R8921,定价因子!$E:$F,2,0)</f>
        <v>#N/A</v>
      </c>
      <c r="T8921" s="61"/>
      <c r="U8921" s="63"/>
      <c r="V8921" s="63"/>
      <c r="W8921" s="63"/>
      <c r="X8921" s="3"/>
    </row>
    <row r="8922" spans="1:24">
      <c r="A8922" s="3"/>
      <c r="B8922" s="3"/>
      <c r="C8922" s="3"/>
      <c r="D8922" s="3"/>
      <c r="E8922" s="79"/>
      <c r="F8922" s="3"/>
      <c r="G8922" s="77" t="e">
        <f>VLOOKUP($F$1&amp;F8922,定价因子!E:F,2,0)</f>
        <v>#N/A</v>
      </c>
      <c r="H8922" s="3"/>
      <c r="I8922" s="77" t="e">
        <f>VLOOKUP($H$1&amp;H8922,定价因子!E:F,2,0)</f>
        <v>#N/A</v>
      </c>
      <c r="J8922" s="3"/>
      <c r="K8922" s="77" t="e">
        <f>VLOOKUP($J$1&amp;J8922,定价因子!E:F,2,0)</f>
        <v>#N/A</v>
      </c>
      <c r="L8922" s="3"/>
      <c r="M8922" s="77" t="e">
        <f>VLOOKUP($L$1&amp;L8922,定价因子!E:F,2,0)</f>
        <v>#N/A</v>
      </c>
      <c r="N8922" s="3"/>
      <c r="O8922" s="77" t="e">
        <f>VLOOKUP($N$1&amp;N8922,定价因子!E:F,2,0)</f>
        <v>#N/A</v>
      </c>
      <c r="P8922" s="3"/>
      <c r="Q8922" s="55" t="e">
        <f>VLOOKUP($P$1&amp;P8922,定价因子!$E:$F,2,0)</f>
        <v>#N/A</v>
      </c>
      <c r="R8922" s="3"/>
      <c r="S8922" s="77" t="e">
        <f>VLOOKUP($R$1&amp;R8922,定价因子!$E:$F,2,0)</f>
        <v>#N/A</v>
      </c>
      <c r="T8922" s="61"/>
      <c r="U8922" s="63"/>
      <c r="V8922" s="63"/>
      <c r="W8922" s="63"/>
      <c r="X8922" s="3"/>
    </row>
    <row r="8923" spans="1:24">
      <c r="A8923" s="3"/>
      <c r="B8923" s="3"/>
      <c r="C8923" s="3"/>
      <c r="D8923" s="3"/>
      <c r="E8923" s="79"/>
      <c r="F8923" s="3"/>
      <c r="G8923" s="77" t="e">
        <f>VLOOKUP($F$1&amp;F8923,定价因子!E:F,2,0)</f>
        <v>#N/A</v>
      </c>
      <c r="H8923" s="3"/>
      <c r="I8923" s="77" t="e">
        <f>VLOOKUP($H$1&amp;H8923,定价因子!E:F,2,0)</f>
        <v>#N/A</v>
      </c>
      <c r="J8923" s="3"/>
      <c r="K8923" s="77" t="e">
        <f>VLOOKUP($J$1&amp;J8923,定价因子!E:F,2,0)</f>
        <v>#N/A</v>
      </c>
      <c r="L8923" s="3"/>
      <c r="M8923" s="77" t="e">
        <f>VLOOKUP($L$1&amp;L8923,定价因子!E:F,2,0)</f>
        <v>#N/A</v>
      </c>
      <c r="N8923" s="3"/>
      <c r="O8923" s="77" t="e">
        <f>VLOOKUP($N$1&amp;N8923,定价因子!E:F,2,0)</f>
        <v>#N/A</v>
      </c>
      <c r="P8923" s="3"/>
      <c r="Q8923" s="55" t="e">
        <f>VLOOKUP($P$1&amp;P8923,定价因子!$E:$F,2,0)</f>
        <v>#N/A</v>
      </c>
      <c r="R8923" s="3"/>
      <c r="S8923" s="77" t="e">
        <f>VLOOKUP($R$1&amp;R8923,定价因子!$E:$F,2,0)</f>
        <v>#N/A</v>
      </c>
      <c r="T8923" s="61"/>
      <c r="U8923" s="63"/>
      <c r="V8923" s="63"/>
      <c r="W8923" s="63"/>
      <c r="X8923" s="3"/>
    </row>
    <row r="8924" spans="1:24">
      <c r="A8924" s="3"/>
      <c r="B8924" s="3"/>
      <c r="C8924" s="3"/>
      <c r="D8924" s="3"/>
      <c r="E8924" s="79"/>
      <c r="F8924" s="3"/>
      <c r="G8924" s="77" t="e">
        <f>VLOOKUP($F$1&amp;F8924,定价因子!E:F,2,0)</f>
        <v>#N/A</v>
      </c>
      <c r="H8924" s="3"/>
      <c r="I8924" s="77" t="e">
        <f>VLOOKUP($H$1&amp;H8924,定价因子!E:F,2,0)</f>
        <v>#N/A</v>
      </c>
      <c r="J8924" s="3"/>
      <c r="K8924" s="77" t="e">
        <f>VLOOKUP($J$1&amp;J8924,定价因子!E:F,2,0)</f>
        <v>#N/A</v>
      </c>
      <c r="L8924" s="3"/>
      <c r="M8924" s="77" t="e">
        <f>VLOOKUP($L$1&amp;L8924,定价因子!E:F,2,0)</f>
        <v>#N/A</v>
      </c>
      <c r="N8924" s="3"/>
      <c r="O8924" s="77" t="e">
        <f>VLOOKUP($N$1&amp;N8924,定价因子!E:F,2,0)</f>
        <v>#N/A</v>
      </c>
      <c r="P8924" s="3"/>
      <c r="Q8924" s="55" t="e">
        <f>VLOOKUP($P$1&amp;P8924,定价因子!$E:$F,2,0)</f>
        <v>#N/A</v>
      </c>
      <c r="R8924" s="3"/>
      <c r="S8924" s="77" t="e">
        <f>VLOOKUP($R$1&amp;R8924,定价因子!$E:$F,2,0)</f>
        <v>#N/A</v>
      </c>
      <c r="T8924" s="61"/>
      <c r="U8924" s="63"/>
      <c r="V8924" s="63"/>
      <c r="W8924" s="63"/>
      <c r="X8924" s="3"/>
    </row>
    <row r="8925" spans="1:24">
      <c r="A8925" s="3"/>
      <c r="B8925" s="3"/>
      <c r="C8925" s="3"/>
      <c r="D8925" s="3"/>
      <c r="E8925" s="79"/>
      <c r="F8925" s="3"/>
      <c r="G8925" s="77" t="e">
        <f>VLOOKUP($F$1&amp;F8925,定价因子!E:F,2,0)</f>
        <v>#N/A</v>
      </c>
      <c r="H8925" s="3"/>
      <c r="I8925" s="77" t="e">
        <f>VLOOKUP($H$1&amp;H8925,定价因子!E:F,2,0)</f>
        <v>#N/A</v>
      </c>
      <c r="J8925" s="3"/>
      <c r="K8925" s="77" t="e">
        <f>VLOOKUP($J$1&amp;J8925,定价因子!E:F,2,0)</f>
        <v>#N/A</v>
      </c>
      <c r="L8925" s="3"/>
      <c r="M8925" s="77" t="e">
        <f>VLOOKUP($L$1&amp;L8925,定价因子!E:F,2,0)</f>
        <v>#N/A</v>
      </c>
      <c r="N8925" s="3"/>
      <c r="O8925" s="77" t="e">
        <f>VLOOKUP($N$1&amp;N8925,定价因子!E:F,2,0)</f>
        <v>#N/A</v>
      </c>
      <c r="P8925" s="3"/>
      <c r="Q8925" s="55" t="e">
        <f>VLOOKUP($P$1&amp;P8925,定价因子!$E:$F,2,0)</f>
        <v>#N/A</v>
      </c>
      <c r="R8925" s="3"/>
      <c r="S8925" s="77" t="e">
        <f>VLOOKUP($R$1&amp;R8925,定价因子!$E:$F,2,0)</f>
        <v>#N/A</v>
      </c>
      <c r="T8925" s="61"/>
      <c r="U8925" s="63"/>
      <c r="V8925" s="63"/>
      <c r="W8925" s="63"/>
      <c r="X8925" s="3"/>
    </row>
    <row r="8926" spans="1:24">
      <c r="A8926" s="3"/>
      <c r="B8926" s="3"/>
      <c r="C8926" s="3"/>
      <c r="D8926" s="3"/>
      <c r="E8926" s="79"/>
      <c r="F8926" s="3"/>
      <c r="G8926" s="77" t="e">
        <f>VLOOKUP($F$1&amp;F8926,定价因子!E:F,2,0)</f>
        <v>#N/A</v>
      </c>
      <c r="H8926" s="3"/>
      <c r="I8926" s="77" t="e">
        <f>VLOOKUP($H$1&amp;H8926,定价因子!E:F,2,0)</f>
        <v>#N/A</v>
      </c>
      <c r="J8926" s="3"/>
      <c r="K8926" s="77" t="e">
        <f>VLOOKUP($J$1&amp;J8926,定价因子!E:F,2,0)</f>
        <v>#N/A</v>
      </c>
      <c r="L8926" s="3"/>
      <c r="M8926" s="77" t="e">
        <f>VLOOKUP($L$1&amp;L8926,定价因子!E:F,2,0)</f>
        <v>#N/A</v>
      </c>
      <c r="N8926" s="3"/>
      <c r="O8926" s="77" t="e">
        <f>VLOOKUP($N$1&amp;N8926,定价因子!E:F,2,0)</f>
        <v>#N/A</v>
      </c>
      <c r="P8926" s="3"/>
      <c r="Q8926" s="55" t="e">
        <f>VLOOKUP($P$1&amp;P8926,定价因子!$E:$F,2,0)</f>
        <v>#N/A</v>
      </c>
      <c r="R8926" s="3"/>
      <c r="S8926" s="77" t="e">
        <f>VLOOKUP($R$1&amp;R8926,定价因子!$E:$F,2,0)</f>
        <v>#N/A</v>
      </c>
      <c r="T8926" s="61"/>
      <c r="U8926" s="63"/>
      <c r="V8926" s="63"/>
      <c r="W8926" s="63"/>
      <c r="X8926" s="3"/>
    </row>
    <row r="8927" spans="1:24">
      <c r="A8927" s="3"/>
      <c r="B8927" s="3"/>
      <c r="C8927" s="3"/>
      <c r="D8927" s="3"/>
      <c r="E8927" s="79"/>
      <c r="F8927" s="3"/>
      <c r="G8927" s="77" t="e">
        <f>VLOOKUP($F$1&amp;F8927,定价因子!E:F,2,0)</f>
        <v>#N/A</v>
      </c>
      <c r="H8927" s="3"/>
      <c r="I8927" s="77" t="e">
        <f>VLOOKUP($H$1&amp;H8927,定价因子!E:F,2,0)</f>
        <v>#N/A</v>
      </c>
      <c r="J8927" s="3"/>
      <c r="K8927" s="77" t="e">
        <f>VLOOKUP($J$1&amp;J8927,定价因子!E:F,2,0)</f>
        <v>#N/A</v>
      </c>
      <c r="L8927" s="3"/>
      <c r="M8927" s="77" t="e">
        <f>VLOOKUP($L$1&amp;L8927,定价因子!E:F,2,0)</f>
        <v>#N/A</v>
      </c>
      <c r="N8927" s="3"/>
      <c r="O8927" s="77" t="e">
        <f>VLOOKUP($N$1&amp;N8927,定价因子!E:F,2,0)</f>
        <v>#N/A</v>
      </c>
      <c r="P8927" s="3"/>
      <c r="Q8927" s="55" t="e">
        <f>VLOOKUP($P$1&amp;P8927,定价因子!$E:$F,2,0)</f>
        <v>#N/A</v>
      </c>
      <c r="R8927" s="3"/>
      <c r="S8927" s="77" t="e">
        <f>VLOOKUP($R$1&amp;R8927,定价因子!$E:$F,2,0)</f>
        <v>#N/A</v>
      </c>
      <c r="T8927" s="61"/>
      <c r="U8927" s="63"/>
      <c r="V8927" s="63"/>
      <c r="W8927" s="63"/>
      <c r="X8927" s="3"/>
    </row>
    <row r="8928" spans="1:24">
      <c r="A8928" s="3"/>
      <c r="B8928" s="3"/>
      <c r="C8928" s="3"/>
      <c r="D8928" s="3"/>
      <c r="E8928" s="79"/>
      <c r="F8928" s="3"/>
      <c r="G8928" s="77" t="e">
        <f>VLOOKUP($F$1&amp;F8928,定价因子!E:F,2,0)</f>
        <v>#N/A</v>
      </c>
      <c r="H8928" s="3"/>
      <c r="I8928" s="77" t="e">
        <f>VLOOKUP($H$1&amp;H8928,定价因子!E:F,2,0)</f>
        <v>#N/A</v>
      </c>
      <c r="J8928" s="3"/>
      <c r="K8928" s="77" t="e">
        <f>VLOOKUP($J$1&amp;J8928,定价因子!E:F,2,0)</f>
        <v>#N/A</v>
      </c>
      <c r="L8928" s="3"/>
      <c r="M8928" s="77" t="e">
        <f>VLOOKUP($L$1&amp;L8928,定价因子!E:F,2,0)</f>
        <v>#N/A</v>
      </c>
      <c r="N8928" s="3"/>
      <c r="O8928" s="77" t="e">
        <f>VLOOKUP($N$1&amp;N8928,定价因子!E:F,2,0)</f>
        <v>#N/A</v>
      </c>
      <c r="P8928" s="3"/>
      <c r="Q8928" s="55" t="e">
        <f>VLOOKUP($P$1&amp;P8928,定价因子!$E:$F,2,0)</f>
        <v>#N/A</v>
      </c>
      <c r="R8928" s="3"/>
      <c r="S8928" s="77" t="e">
        <f>VLOOKUP($R$1&amp;R8928,定价因子!$E:$F,2,0)</f>
        <v>#N/A</v>
      </c>
      <c r="T8928" s="61"/>
      <c r="U8928" s="63"/>
      <c r="V8928" s="63"/>
      <c r="W8928" s="63"/>
      <c r="X8928" s="3"/>
    </row>
    <row r="8929" spans="1:24">
      <c r="A8929" s="3"/>
      <c r="B8929" s="3"/>
      <c r="C8929" s="3"/>
      <c r="D8929" s="3"/>
      <c r="E8929" s="79"/>
      <c r="F8929" s="3"/>
      <c r="G8929" s="77" t="e">
        <f>VLOOKUP($F$1&amp;F8929,定价因子!E:F,2,0)</f>
        <v>#N/A</v>
      </c>
      <c r="H8929" s="3"/>
      <c r="I8929" s="77" t="e">
        <f>VLOOKUP($H$1&amp;H8929,定价因子!E:F,2,0)</f>
        <v>#N/A</v>
      </c>
      <c r="J8929" s="3"/>
      <c r="K8929" s="77" t="e">
        <f>VLOOKUP($J$1&amp;J8929,定价因子!E:F,2,0)</f>
        <v>#N/A</v>
      </c>
      <c r="L8929" s="3"/>
      <c r="M8929" s="77" t="e">
        <f>VLOOKUP($L$1&amp;L8929,定价因子!E:F,2,0)</f>
        <v>#N/A</v>
      </c>
      <c r="N8929" s="3"/>
      <c r="O8929" s="77" t="e">
        <f>VLOOKUP($N$1&amp;N8929,定价因子!E:F,2,0)</f>
        <v>#N/A</v>
      </c>
      <c r="P8929" s="3"/>
      <c r="Q8929" s="55" t="e">
        <f>VLOOKUP($P$1&amp;P8929,定价因子!$E:$F,2,0)</f>
        <v>#N/A</v>
      </c>
      <c r="R8929" s="3"/>
      <c r="S8929" s="77" t="e">
        <f>VLOOKUP($R$1&amp;R8929,定价因子!$E:$F,2,0)</f>
        <v>#N/A</v>
      </c>
      <c r="T8929" s="61"/>
      <c r="U8929" s="63"/>
      <c r="V8929" s="63"/>
      <c r="W8929" s="63"/>
      <c r="X8929" s="3"/>
    </row>
    <row r="8930" spans="1:24">
      <c r="A8930" s="3"/>
      <c r="B8930" s="3"/>
      <c r="C8930" s="3"/>
      <c r="D8930" s="3"/>
      <c r="E8930" s="79"/>
      <c r="F8930" s="3"/>
      <c r="G8930" s="77" t="e">
        <f>VLOOKUP($F$1&amp;F8930,定价因子!E:F,2,0)</f>
        <v>#N/A</v>
      </c>
      <c r="H8930" s="3"/>
      <c r="I8930" s="77" t="e">
        <f>VLOOKUP($H$1&amp;H8930,定价因子!E:F,2,0)</f>
        <v>#N/A</v>
      </c>
      <c r="J8930" s="3"/>
      <c r="K8930" s="77" t="e">
        <f>VLOOKUP($J$1&amp;J8930,定价因子!E:F,2,0)</f>
        <v>#N/A</v>
      </c>
      <c r="L8930" s="3"/>
      <c r="M8930" s="77" t="e">
        <f>VLOOKUP($L$1&amp;L8930,定价因子!E:F,2,0)</f>
        <v>#N/A</v>
      </c>
      <c r="N8930" s="3"/>
      <c r="O8930" s="77" t="e">
        <f>VLOOKUP($N$1&amp;N8930,定价因子!E:F,2,0)</f>
        <v>#N/A</v>
      </c>
      <c r="P8930" s="3"/>
      <c r="Q8930" s="55" t="e">
        <f>VLOOKUP($P$1&amp;P8930,定价因子!$E:$F,2,0)</f>
        <v>#N/A</v>
      </c>
      <c r="R8930" s="3"/>
      <c r="S8930" s="77" t="e">
        <f>VLOOKUP($R$1&amp;R8930,定价因子!$E:$F,2,0)</f>
        <v>#N/A</v>
      </c>
      <c r="T8930" s="61"/>
      <c r="U8930" s="63"/>
      <c r="V8930" s="63"/>
      <c r="W8930" s="63"/>
      <c r="X8930" s="3"/>
    </row>
    <row r="8931" spans="1:24">
      <c r="A8931" s="3"/>
      <c r="B8931" s="3"/>
      <c r="C8931" s="3"/>
      <c r="D8931" s="3"/>
      <c r="E8931" s="79"/>
      <c r="F8931" s="3"/>
      <c r="G8931" s="77" t="e">
        <f>VLOOKUP($F$1&amp;F8931,定价因子!E:F,2,0)</f>
        <v>#N/A</v>
      </c>
      <c r="H8931" s="3"/>
      <c r="I8931" s="77" t="e">
        <f>VLOOKUP($H$1&amp;H8931,定价因子!E:F,2,0)</f>
        <v>#N/A</v>
      </c>
      <c r="J8931" s="3"/>
      <c r="K8931" s="77" t="e">
        <f>VLOOKUP($J$1&amp;J8931,定价因子!E:F,2,0)</f>
        <v>#N/A</v>
      </c>
      <c r="L8931" s="3"/>
      <c r="M8931" s="77" t="e">
        <f>VLOOKUP($L$1&amp;L8931,定价因子!E:F,2,0)</f>
        <v>#N/A</v>
      </c>
      <c r="N8931" s="3"/>
      <c r="O8931" s="77" t="e">
        <f>VLOOKUP($N$1&amp;N8931,定价因子!E:F,2,0)</f>
        <v>#N/A</v>
      </c>
      <c r="P8931" s="3"/>
      <c r="Q8931" s="55" t="e">
        <f>VLOOKUP($P$1&amp;P8931,定价因子!$E:$F,2,0)</f>
        <v>#N/A</v>
      </c>
      <c r="R8931" s="3"/>
      <c r="S8931" s="77" t="e">
        <f>VLOOKUP($R$1&amp;R8931,定价因子!$E:$F,2,0)</f>
        <v>#N/A</v>
      </c>
      <c r="T8931" s="61"/>
      <c r="U8931" s="63"/>
      <c r="V8931" s="63"/>
      <c r="W8931" s="63"/>
      <c r="X8931" s="3"/>
    </row>
    <row r="8932" spans="1:24">
      <c r="A8932" s="3"/>
      <c r="B8932" s="3"/>
      <c r="C8932" s="3"/>
      <c r="D8932" s="3"/>
      <c r="E8932" s="79"/>
      <c r="F8932" s="3"/>
      <c r="G8932" s="77" t="e">
        <f>VLOOKUP($F$1&amp;F8932,定价因子!E:F,2,0)</f>
        <v>#N/A</v>
      </c>
      <c r="H8932" s="3"/>
      <c r="I8932" s="77" t="e">
        <f>VLOOKUP($H$1&amp;H8932,定价因子!E:F,2,0)</f>
        <v>#N/A</v>
      </c>
      <c r="J8932" s="3"/>
      <c r="K8932" s="77" t="e">
        <f>VLOOKUP($J$1&amp;J8932,定价因子!E:F,2,0)</f>
        <v>#N/A</v>
      </c>
      <c r="L8932" s="3"/>
      <c r="M8932" s="77" t="e">
        <f>VLOOKUP($L$1&amp;L8932,定价因子!E:F,2,0)</f>
        <v>#N/A</v>
      </c>
      <c r="N8932" s="3"/>
      <c r="O8932" s="77" t="e">
        <f>VLOOKUP($N$1&amp;N8932,定价因子!E:F,2,0)</f>
        <v>#N/A</v>
      </c>
      <c r="P8932" s="3"/>
      <c r="Q8932" s="55" t="e">
        <f>VLOOKUP($P$1&amp;P8932,定价因子!$E:$F,2,0)</f>
        <v>#N/A</v>
      </c>
      <c r="R8932" s="3"/>
      <c r="S8932" s="77" t="e">
        <f>VLOOKUP($R$1&amp;R8932,定价因子!$E:$F,2,0)</f>
        <v>#N/A</v>
      </c>
      <c r="T8932" s="61"/>
      <c r="U8932" s="63"/>
      <c r="V8932" s="63"/>
      <c r="W8932" s="63"/>
      <c r="X8932" s="3"/>
    </row>
    <row r="8933" spans="1:24">
      <c r="A8933" s="3"/>
      <c r="B8933" s="3"/>
      <c r="C8933" s="3"/>
      <c r="D8933" s="3"/>
      <c r="E8933" s="79"/>
      <c r="F8933" s="3"/>
      <c r="G8933" s="77" t="e">
        <f>VLOOKUP($F$1&amp;F8933,定价因子!E:F,2,0)</f>
        <v>#N/A</v>
      </c>
      <c r="H8933" s="3"/>
      <c r="I8933" s="77" t="e">
        <f>VLOOKUP($H$1&amp;H8933,定价因子!E:F,2,0)</f>
        <v>#N/A</v>
      </c>
      <c r="J8933" s="3"/>
      <c r="K8933" s="77" t="e">
        <f>VLOOKUP($J$1&amp;J8933,定价因子!E:F,2,0)</f>
        <v>#N/A</v>
      </c>
      <c r="L8933" s="3"/>
      <c r="M8933" s="77" t="e">
        <f>VLOOKUP($L$1&amp;L8933,定价因子!E:F,2,0)</f>
        <v>#N/A</v>
      </c>
      <c r="N8933" s="3"/>
      <c r="O8933" s="77" t="e">
        <f>VLOOKUP($N$1&amp;N8933,定价因子!E:F,2,0)</f>
        <v>#N/A</v>
      </c>
      <c r="P8933" s="3"/>
      <c r="Q8933" s="55" t="e">
        <f>VLOOKUP($P$1&amp;P8933,定价因子!$E:$F,2,0)</f>
        <v>#N/A</v>
      </c>
      <c r="R8933" s="3"/>
      <c r="S8933" s="77" t="e">
        <f>VLOOKUP($R$1&amp;R8933,定价因子!$E:$F,2,0)</f>
        <v>#N/A</v>
      </c>
      <c r="T8933" s="61"/>
      <c r="U8933" s="63"/>
      <c r="V8933" s="63"/>
      <c r="W8933" s="63"/>
      <c r="X8933" s="3"/>
    </row>
    <row r="8934" spans="1:24">
      <c r="A8934" s="3"/>
      <c r="B8934" s="3"/>
      <c r="C8934" s="3"/>
      <c r="D8934" s="3"/>
      <c r="E8934" s="79"/>
      <c r="F8934" s="3"/>
      <c r="G8934" s="77" t="e">
        <f>VLOOKUP($F$1&amp;F8934,定价因子!E:F,2,0)</f>
        <v>#N/A</v>
      </c>
      <c r="H8934" s="3"/>
      <c r="I8934" s="77" t="e">
        <f>VLOOKUP($H$1&amp;H8934,定价因子!E:F,2,0)</f>
        <v>#N/A</v>
      </c>
      <c r="J8934" s="3"/>
      <c r="K8934" s="77" t="e">
        <f>VLOOKUP($J$1&amp;J8934,定价因子!E:F,2,0)</f>
        <v>#N/A</v>
      </c>
      <c r="L8934" s="3"/>
      <c r="M8934" s="77" t="e">
        <f>VLOOKUP($L$1&amp;L8934,定价因子!E:F,2,0)</f>
        <v>#N/A</v>
      </c>
      <c r="N8934" s="3"/>
      <c r="O8934" s="77" t="e">
        <f>VLOOKUP($N$1&amp;N8934,定价因子!E:F,2,0)</f>
        <v>#N/A</v>
      </c>
      <c r="P8934" s="3"/>
      <c r="Q8934" s="55" t="e">
        <f>VLOOKUP($P$1&amp;P8934,定价因子!$E:$F,2,0)</f>
        <v>#N/A</v>
      </c>
      <c r="R8934" s="3"/>
      <c r="S8934" s="77" t="e">
        <f>VLOOKUP($R$1&amp;R8934,定价因子!$E:$F,2,0)</f>
        <v>#N/A</v>
      </c>
      <c r="T8934" s="61"/>
      <c r="U8934" s="63"/>
      <c r="V8934" s="63"/>
      <c r="W8934" s="63"/>
      <c r="X8934" s="3"/>
    </row>
    <row r="8935" spans="1:24">
      <c r="A8935" s="3"/>
      <c r="B8935" s="3"/>
      <c r="C8935" s="3"/>
      <c r="D8935" s="3"/>
      <c r="E8935" s="79"/>
      <c r="F8935" s="3"/>
      <c r="G8935" s="77" t="e">
        <f>VLOOKUP($F$1&amp;F8935,定价因子!E:F,2,0)</f>
        <v>#N/A</v>
      </c>
      <c r="H8935" s="3"/>
      <c r="I8935" s="77" t="e">
        <f>VLOOKUP($H$1&amp;H8935,定价因子!E:F,2,0)</f>
        <v>#N/A</v>
      </c>
      <c r="J8935" s="3"/>
      <c r="K8935" s="77" t="e">
        <f>VLOOKUP($J$1&amp;J8935,定价因子!E:F,2,0)</f>
        <v>#N/A</v>
      </c>
      <c r="L8935" s="3"/>
      <c r="M8935" s="77" t="e">
        <f>VLOOKUP($L$1&amp;L8935,定价因子!E:F,2,0)</f>
        <v>#N/A</v>
      </c>
      <c r="N8935" s="3"/>
      <c r="O8935" s="77" t="e">
        <f>VLOOKUP($N$1&amp;N8935,定价因子!E:F,2,0)</f>
        <v>#N/A</v>
      </c>
      <c r="P8935" s="3"/>
      <c r="Q8935" s="55" t="e">
        <f>VLOOKUP($P$1&amp;P8935,定价因子!$E:$F,2,0)</f>
        <v>#N/A</v>
      </c>
      <c r="R8935" s="3"/>
      <c r="S8935" s="77" t="e">
        <f>VLOOKUP($R$1&amp;R8935,定价因子!$E:$F,2,0)</f>
        <v>#N/A</v>
      </c>
      <c r="T8935" s="61"/>
      <c r="U8935" s="63"/>
      <c r="V8935" s="63"/>
      <c r="W8935" s="63"/>
      <c r="X8935" s="3"/>
    </row>
    <row r="8936" spans="1:24">
      <c r="A8936" s="3"/>
      <c r="B8936" s="3"/>
      <c r="C8936" s="3"/>
      <c r="D8936" s="3"/>
      <c r="E8936" s="79"/>
      <c r="F8936" s="3"/>
      <c r="G8936" s="77" t="e">
        <f>VLOOKUP($F$1&amp;F8936,定价因子!E:F,2,0)</f>
        <v>#N/A</v>
      </c>
      <c r="H8936" s="3"/>
      <c r="I8936" s="77" t="e">
        <f>VLOOKUP($H$1&amp;H8936,定价因子!E:F,2,0)</f>
        <v>#N/A</v>
      </c>
      <c r="J8936" s="3"/>
      <c r="K8936" s="77" t="e">
        <f>VLOOKUP($J$1&amp;J8936,定价因子!E:F,2,0)</f>
        <v>#N/A</v>
      </c>
      <c r="L8936" s="3"/>
      <c r="M8936" s="77" t="e">
        <f>VLOOKUP($L$1&amp;L8936,定价因子!E:F,2,0)</f>
        <v>#N/A</v>
      </c>
      <c r="N8936" s="3"/>
      <c r="O8936" s="77" t="e">
        <f>VLOOKUP($N$1&amp;N8936,定价因子!E:F,2,0)</f>
        <v>#N/A</v>
      </c>
      <c r="P8936" s="3"/>
      <c r="Q8936" s="55" t="e">
        <f>VLOOKUP($P$1&amp;P8936,定价因子!$E:$F,2,0)</f>
        <v>#N/A</v>
      </c>
      <c r="R8936" s="3"/>
      <c r="S8936" s="77" t="e">
        <f>VLOOKUP($R$1&amp;R8936,定价因子!$E:$F,2,0)</f>
        <v>#N/A</v>
      </c>
      <c r="T8936" s="61"/>
      <c r="U8936" s="63"/>
      <c r="V8936" s="63"/>
      <c r="W8936" s="63"/>
      <c r="X8936" s="3"/>
    </row>
    <row r="8937" spans="1:24">
      <c r="A8937" s="3"/>
      <c r="B8937" s="3"/>
      <c r="C8937" s="3"/>
      <c r="D8937" s="3"/>
      <c r="E8937" s="79"/>
      <c r="F8937" s="3"/>
      <c r="G8937" s="77" t="e">
        <f>VLOOKUP($F$1&amp;F8937,定价因子!E:F,2,0)</f>
        <v>#N/A</v>
      </c>
      <c r="H8937" s="3"/>
      <c r="I8937" s="77" t="e">
        <f>VLOOKUP($H$1&amp;H8937,定价因子!E:F,2,0)</f>
        <v>#N/A</v>
      </c>
      <c r="J8937" s="3"/>
      <c r="K8937" s="77" t="e">
        <f>VLOOKUP($J$1&amp;J8937,定价因子!E:F,2,0)</f>
        <v>#N/A</v>
      </c>
      <c r="L8937" s="3"/>
      <c r="M8937" s="77" t="e">
        <f>VLOOKUP($L$1&amp;L8937,定价因子!E:F,2,0)</f>
        <v>#N/A</v>
      </c>
      <c r="N8937" s="3"/>
      <c r="O8937" s="77" t="e">
        <f>VLOOKUP($N$1&amp;N8937,定价因子!E:F,2,0)</f>
        <v>#N/A</v>
      </c>
      <c r="P8937" s="3"/>
      <c r="Q8937" s="55" t="e">
        <f>VLOOKUP($P$1&amp;P8937,定价因子!$E:$F,2,0)</f>
        <v>#N/A</v>
      </c>
      <c r="R8937" s="3"/>
      <c r="S8937" s="77" t="e">
        <f>VLOOKUP($R$1&amp;R8937,定价因子!$E:$F,2,0)</f>
        <v>#N/A</v>
      </c>
      <c r="T8937" s="61"/>
      <c r="U8937" s="63"/>
      <c r="V8937" s="63"/>
      <c r="W8937" s="63"/>
      <c r="X8937" s="3"/>
    </row>
    <row r="8938" spans="1:24">
      <c r="A8938" s="3"/>
      <c r="B8938" s="3"/>
      <c r="C8938" s="3"/>
      <c r="D8938" s="3"/>
      <c r="E8938" s="79"/>
      <c r="F8938" s="3"/>
      <c r="G8938" s="77" t="e">
        <f>VLOOKUP($F$1&amp;F8938,定价因子!E:F,2,0)</f>
        <v>#N/A</v>
      </c>
      <c r="H8938" s="3"/>
      <c r="I8938" s="77" t="e">
        <f>VLOOKUP($H$1&amp;H8938,定价因子!E:F,2,0)</f>
        <v>#N/A</v>
      </c>
      <c r="J8938" s="3"/>
      <c r="K8938" s="77" t="e">
        <f>VLOOKUP($J$1&amp;J8938,定价因子!E:F,2,0)</f>
        <v>#N/A</v>
      </c>
      <c r="L8938" s="3"/>
      <c r="M8938" s="77" t="e">
        <f>VLOOKUP($L$1&amp;L8938,定价因子!E:F,2,0)</f>
        <v>#N/A</v>
      </c>
      <c r="N8938" s="3"/>
      <c r="O8938" s="77" t="e">
        <f>VLOOKUP($N$1&amp;N8938,定价因子!E:F,2,0)</f>
        <v>#N/A</v>
      </c>
      <c r="P8938" s="3"/>
      <c r="Q8938" s="55" t="e">
        <f>VLOOKUP($P$1&amp;P8938,定价因子!$E:$F,2,0)</f>
        <v>#N/A</v>
      </c>
      <c r="R8938" s="3"/>
      <c r="S8938" s="77" t="e">
        <f>VLOOKUP($R$1&amp;R8938,定价因子!$E:$F,2,0)</f>
        <v>#N/A</v>
      </c>
      <c r="T8938" s="61"/>
      <c r="U8938" s="63"/>
      <c r="V8938" s="63"/>
      <c r="W8938" s="63"/>
      <c r="X8938" s="3"/>
    </row>
    <row r="8939" spans="1:24">
      <c r="A8939" s="3"/>
      <c r="B8939" s="3"/>
      <c r="C8939" s="3"/>
      <c r="D8939" s="3"/>
      <c r="E8939" s="79"/>
      <c r="F8939" s="3"/>
      <c r="G8939" s="77" t="e">
        <f>VLOOKUP($F$1&amp;F8939,定价因子!E:F,2,0)</f>
        <v>#N/A</v>
      </c>
      <c r="H8939" s="3"/>
      <c r="I8939" s="77" t="e">
        <f>VLOOKUP($H$1&amp;H8939,定价因子!E:F,2,0)</f>
        <v>#N/A</v>
      </c>
      <c r="J8939" s="3"/>
      <c r="K8939" s="77" t="e">
        <f>VLOOKUP($J$1&amp;J8939,定价因子!E:F,2,0)</f>
        <v>#N/A</v>
      </c>
      <c r="L8939" s="3"/>
      <c r="M8939" s="77" t="e">
        <f>VLOOKUP($L$1&amp;L8939,定价因子!E:F,2,0)</f>
        <v>#N/A</v>
      </c>
      <c r="N8939" s="3"/>
      <c r="O8939" s="77" t="e">
        <f>VLOOKUP($N$1&amp;N8939,定价因子!E:F,2,0)</f>
        <v>#N/A</v>
      </c>
      <c r="P8939" s="3"/>
      <c r="Q8939" s="55" t="e">
        <f>VLOOKUP($P$1&amp;P8939,定价因子!$E:$F,2,0)</f>
        <v>#N/A</v>
      </c>
      <c r="R8939" s="3"/>
      <c r="S8939" s="77" t="e">
        <f>VLOOKUP($R$1&amp;R8939,定价因子!$E:$F,2,0)</f>
        <v>#N/A</v>
      </c>
      <c r="T8939" s="61"/>
      <c r="U8939" s="63"/>
      <c r="V8939" s="63"/>
      <c r="W8939" s="63"/>
      <c r="X8939" s="3"/>
    </row>
    <row r="8940" spans="1:24">
      <c r="A8940" s="3"/>
      <c r="B8940" s="3"/>
      <c r="C8940" s="3"/>
      <c r="D8940" s="3"/>
      <c r="E8940" s="79"/>
      <c r="F8940" s="3"/>
      <c r="G8940" s="77" t="e">
        <f>VLOOKUP($F$1&amp;F8940,定价因子!E:F,2,0)</f>
        <v>#N/A</v>
      </c>
      <c r="H8940" s="3"/>
      <c r="I8940" s="77" t="e">
        <f>VLOOKUP($H$1&amp;H8940,定价因子!E:F,2,0)</f>
        <v>#N/A</v>
      </c>
      <c r="J8940" s="3"/>
      <c r="K8940" s="77" t="e">
        <f>VLOOKUP($J$1&amp;J8940,定价因子!E:F,2,0)</f>
        <v>#N/A</v>
      </c>
      <c r="L8940" s="3"/>
      <c r="M8940" s="77" t="e">
        <f>VLOOKUP($L$1&amp;L8940,定价因子!E:F,2,0)</f>
        <v>#N/A</v>
      </c>
      <c r="N8940" s="3"/>
      <c r="O8940" s="77" t="e">
        <f>VLOOKUP($N$1&amp;N8940,定价因子!E:F,2,0)</f>
        <v>#N/A</v>
      </c>
      <c r="P8940" s="3"/>
      <c r="Q8940" s="55" t="e">
        <f>VLOOKUP($P$1&amp;P8940,定价因子!$E:$F,2,0)</f>
        <v>#N/A</v>
      </c>
      <c r="R8940" s="3"/>
      <c r="S8940" s="77" t="e">
        <f>VLOOKUP($R$1&amp;R8940,定价因子!$E:$F,2,0)</f>
        <v>#N/A</v>
      </c>
      <c r="T8940" s="61"/>
      <c r="U8940" s="63"/>
      <c r="V8940" s="63"/>
      <c r="W8940" s="63"/>
      <c r="X8940" s="3"/>
    </row>
    <row r="8941" spans="1:24">
      <c r="A8941" s="3"/>
      <c r="B8941" s="3"/>
      <c r="C8941" s="3"/>
      <c r="D8941" s="3"/>
      <c r="E8941" s="79"/>
      <c r="F8941" s="3"/>
      <c r="G8941" s="77" t="e">
        <f>VLOOKUP($F$1&amp;F8941,定价因子!E:F,2,0)</f>
        <v>#N/A</v>
      </c>
      <c r="H8941" s="3"/>
      <c r="I8941" s="77" t="e">
        <f>VLOOKUP($H$1&amp;H8941,定价因子!E:F,2,0)</f>
        <v>#N/A</v>
      </c>
      <c r="J8941" s="3"/>
      <c r="K8941" s="77" t="e">
        <f>VLOOKUP($J$1&amp;J8941,定价因子!E:F,2,0)</f>
        <v>#N/A</v>
      </c>
      <c r="L8941" s="3"/>
      <c r="M8941" s="77" t="e">
        <f>VLOOKUP($L$1&amp;L8941,定价因子!E:F,2,0)</f>
        <v>#N/A</v>
      </c>
      <c r="N8941" s="3"/>
      <c r="O8941" s="77" t="e">
        <f>VLOOKUP($N$1&amp;N8941,定价因子!E:F,2,0)</f>
        <v>#N/A</v>
      </c>
      <c r="P8941" s="3"/>
      <c r="Q8941" s="55" t="e">
        <f>VLOOKUP($P$1&amp;P8941,定价因子!$E:$F,2,0)</f>
        <v>#N/A</v>
      </c>
      <c r="R8941" s="3"/>
      <c r="S8941" s="77" t="e">
        <f>VLOOKUP($R$1&amp;R8941,定价因子!$E:$F,2,0)</f>
        <v>#N/A</v>
      </c>
      <c r="T8941" s="61"/>
      <c r="U8941" s="63"/>
      <c r="V8941" s="63"/>
      <c r="W8941" s="63"/>
      <c r="X8941" s="3"/>
    </row>
    <row r="8942" spans="1:24">
      <c r="A8942" s="3"/>
      <c r="B8942" s="3"/>
      <c r="C8942" s="3"/>
      <c r="D8942" s="3"/>
      <c r="E8942" s="79"/>
      <c r="F8942" s="3"/>
      <c r="G8942" s="77" t="e">
        <f>VLOOKUP($F$1&amp;F8942,定价因子!E:F,2,0)</f>
        <v>#N/A</v>
      </c>
      <c r="H8942" s="3"/>
      <c r="I8942" s="77" t="e">
        <f>VLOOKUP($H$1&amp;H8942,定价因子!E:F,2,0)</f>
        <v>#N/A</v>
      </c>
      <c r="J8942" s="3"/>
      <c r="K8942" s="77" t="e">
        <f>VLOOKUP($J$1&amp;J8942,定价因子!E:F,2,0)</f>
        <v>#N/A</v>
      </c>
      <c r="L8942" s="3"/>
      <c r="M8942" s="77" t="e">
        <f>VLOOKUP($L$1&amp;L8942,定价因子!E:F,2,0)</f>
        <v>#N/A</v>
      </c>
      <c r="N8942" s="3"/>
      <c r="O8942" s="77" t="e">
        <f>VLOOKUP($N$1&amp;N8942,定价因子!E:F,2,0)</f>
        <v>#N/A</v>
      </c>
      <c r="P8942" s="3"/>
      <c r="Q8942" s="55" t="e">
        <f>VLOOKUP($P$1&amp;P8942,定价因子!$E:$F,2,0)</f>
        <v>#N/A</v>
      </c>
      <c r="R8942" s="3"/>
      <c r="S8942" s="77" t="e">
        <f>VLOOKUP($R$1&amp;R8942,定价因子!$E:$F,2,0)</f>
        <v>#N/A</v>
      </c>
      <c r="T8942" s="61"/>
      <c r="U8942" s="63"/>
      <c r="V8942" s="63"/>
      <c r="W8942" s="63"/>
      <c r="X8942" s="3"/>
    </row>
    <row r="8943" spans="1:24">
      <c r="A8943" s="3"/>
      <c r="B8943" s="3"/>
      <c r="C8943" s="3"/>
      <c r="D8943" s="3"/>
      <c r="E8943" s="79"/>
      <c r="F8943" s="3"/>
      <c r="G8943" s="77" t="e">
        <f>VLOOKUP($F$1&amp;F8943,定价因子!E:F,2,0)</f>
        <v>#N/A</v>
      </c>
      <c r="H8943" s="3"/>
      <c r="I8943" s="77" t="e">
        <f>VLOOKUP($H$1&amp;H8943,定价因子!E:F,2,0)</f>
        <v>#N/A</v>
      </c>
      <c r="J8943" s="3"/>
      <c r="K8943" s="77" t="e">
        <f>VLOOKUP($J$1&amp;J8943,定价因子!E:F,2,0)</f>
        <v>#N/A</v>
      </c>
      <c r="L8943" s="3"/>
      <c r="M8943" s="77" t="e">
        <f>VLOOKUP($L$1&amp;L8943,定价因子!E:F,2,0)</f>
        <v>#N/A</v>
      </c>
      <c r="N8943" s="3"/>
      <c r="O8943" s="77" t="e">
        <f>VLOOKUP($N$1&amp;N8943,定价因子!E:F,2,0)</f>
        <v>#N/A</v>
      </c>
      <c r="P8943" s="3"/>
      <c r="Q8943" s="55" t="e">
        <f>VLOOKUP($P$1&amp;P8943,定价因子!$E:$F,2,0)</f>
        <v>#N/A</v>
      </c>
      <c r="R8943" s="3"/>
      <c r="S8943" s="77" t="e">
        <f>VLOOKUP($R$1&amp;R8943,定价因子!$E:$F,2,0)</f>
        <v>#N/A</v>
      </c>
      <c r="T8943" s="61"/>
      <c r="U8943" s="63"/>
      <c r="V8943" s="63"/>
      <c r="W8943" s="63"/>
      <c r="X8943" s="3"/>
    </row>
    <row r="8944" spans="1:24">
      <c r="A8944" s="3"/>
      <c r="B8944" s="3"/>
      <c r="C8944" s="3"/>
      <c r="D8944" s="3"/>
      <c r="E8944" s="79"/>
      <c r="F8944" s="3"/>
      <c r="G8944" s="77" t="e">
        <f>VLOOKUP($F$1&amp;F8944,定价因子!E:F,2,0)</f>
        <v>#N/A</v>
      </c>
      <c r="H8944" s="3"/>
      <c r="I8944" s="77" t="e">
        <f>VLOOKUP($H$1&amp;H8944,定价因子!E:F,2,0)</f>
        <v>#N/A</v>
      </c>
      <c r="J8944" s="3"/>
      <c r="K8944" s="77" t="e">
        <f>VLOOKUP($J$1&amp;J8944,定价因子!E:F,2,0)</f>
        <v>#N/A</v>
      </c>
      <c r="L8944" s="3"/>
      <c r="M8944" s="77" t="e">
        <f>VLOOKUP($L$1&amp;L8944,定价因子!E:F,2,0)</f>
        <v>#N/A</v>
      </c>
      <c r="N8944" s="3"/>
      <c r="O8944" s="77" t="e">
        <f>VLOOKUP($N$1&amp;N8944,定价因子!E:F,2,0)</f>
        <v>#N/A</v>
      </c>
      <c r="P8944" s="3"/>
      <c r="Q8944" s="55" t="e">
        <f>VLOOKUP($P$1&amp;P8944,定价因子!$E:$F,2,0)</f>
        <v>#N/A</v>
      </c>
      <c r="R8944" s="3"/>
      <c r="S8944" s="77" t="e">
        <f>VLOOKUP($R$1&amp;R8944,定价因子!$E:$F,2,0)</f>
        <v>#N/A</v>
      </c>
      <c r="T8944" s="61"/>
      <c r="U8944" s="63"/>
      <c r="V8944" s="63"/>
      <c r="W8944" s="63"/>
      <c r="X8944" s="3"/>
    </row>
    <row r="8945" spans="1:24">
      <c r="A8945" s="3"/>
      <c r="B8945" s="3"/>
      <c r="C8945" s="3"/>
      <c r="D8945" s="3"/>
      <c r="E8945" s="79"/>
      <c r="F8945" s="3"/>
      <c r="G8945" s="77" t="e">
        <f>VLOOKUP($F$1&amp;F8945,定价因子!E:F,2,0)</f>
        <v>#N/A</v>
      </c>
      <c r="H8945" s="3"/>
      <c r="I8945" s="77" t="e">
        <f>VLOOKUP($H$1&amp;H8945,定价因子!E:F,2,0)</f>
        <v>#N/A</v>
      </c>
      <c r="J8945" s="3"/>
      <c r="K8945" s="77" t="e">
        <f>VLOOKUP($J$1&amp;J8945,定价因子!E:F,2,0)</f>
        <v>#N/A</v>
      </c>
      <c r="L8945" s="3"/>
      <c r="M8945" s="77" t="e">
        <f>VLOOKUP($L$1&amp;L8945,定价因子!E:F,2,0)</f>
        <v>#N/A</v>
      </c>
      <c r="N8945" s="3"/>
      <c r="O8945" s="77" t="e">
        <f>VLOOKUP($N$1&amp;N8945,定价因子!E:F,2,0)</f>
        <v>#N/A</v>
      </c>
      <c r="P8945" s="3"/>
      <c r="Q8945" s="55" t="e">
        <f>VLOOKUP($P$1&amp;P8945,定价因子!$E:$F,2,0)</f>
        <v>#N/A</v>
      </c>
      <c r="R8945" s="3"/>
      <c r="S8945" s="77" t="e">
        <f>VLOOKUP($R$1&amp;R8945,定价因子!$E:$F,2,0)</f>
        <v>#N/A</v>
      </c>
      <c r="T8945" s="61"/>
      <c r="U8945" s="63"/>
      <c r="V8945" s="63"/>
      <c r="W8945" s="63"/>
      <c r="X8945" s="3"/>
    </row>
    <row r="8946" spans="1:24">
      <c r="A8946" s="3"/>
      <c r="B8946" s="3"/>
      <c r="C8946" s="3"/>
      <c r="D8946" s="3"/>
      <c r="E8946" s="79"/>
      <c r="F8946" s="3"/>
      <c r="G8946" s="77" t="e">
        <f>VLOOKUP($F$1&amp;F8946,定价因子!E:F,2,0)</f>
        <v>#N/A</v>
      </c>
      <c r="H8946" s="3"/>
      <c r="I8946" s="77" t="e">
        <f>VLOOKUP($H$1&amp;H8946,定价因子!E:F,2,0)</f>
        <v>#N/A</v>
      </c>
      <c r="J8946" s="3"/>
      <c r="K8946" s="77" t="e">
        <f>VLOOKUP($J$1&amp;J8946,定价因子!E:F,2,0)</f>
        <v>#N/A</v>
      </c>
      <c r="L8946" s="3"/>
      <c r="M8946" s="77" t="e">
        <f>VLOOKUP($L$1&amp;L8946,定价因子!E:F,2,0)</f>
        <v>#N/A</v>
      </c>
      <c r="N8946" s="3"/>
      <c r="O8946" s="77" t="e">
        <f>VLOOKUP($N$1&amp;N8946,定价因子!E:F,2,0)</f>
        <v>#N/A</v>
      </c>
      <c r="P8946" s="3"/>
      <c r="Q8946" s="55" t="e">
        <f>VLOOKUP($P$1&amp;P8946,定价因子!$E:$F,2,0)</f>
        <v>#N/A</v>
      </c>
      <c r="R8946" s="3"/>
      <c r="S8946" s="77" t="e">
        <f>VLOOKUP($R$1&amp;R8946,定价因子!$E:$F,2,0)</f>
        <v>#N/A</v>
      </c>
      <c r="T8946" s="61"/>
      <c r="U8946" s="63"/>
      <c r="V8946" s="63"/>
      <c r="W8946" s="63"/>
      <c r="X8946" s="3"/>
    </row>
    <row r="8947" spans="1:24">
      <c r="A8947" s="3"/>
      <c r="B8947" s="3"/>
      <c r="C8947" s="3"/>
      <c r="D8947" s="3"/>
      <c r="E8947" s="79"/>
      <c r="F8947" s="3"/>
      <c r="G8947" s="77" t="e">
        <f>VLOOKUP($F$1&amp;F8947,定价因子!E:F,2,0)</f>
        <v>#N/A</v>
      </c>
      <c r="H8947" s="3"/>
      <c r="I8947" s="77" t="e">
        <f>VLOOKUP($H$1&amp;H8947,定价因子!E:F,2,0)</f>
        <v>#N/A</v>
      </c>
      <c r="J8947" s="3"/>
      <c r="K8947" s="77" t="e">
        <f>VLOOKUP($J$1&amp;J8947,定价因子!E:F,2,0)</f>
        <v>#N/A</v>
      </c>
      <c r="L8947" s="3"/>
      <c r="M8947" s="77" t="e">
        <f>VLOOKUP($L$1&amp;L8947,定价因子!E:F,2,0)</f>
        <v>#N/A</v>
      </c>
      <c r="N8947" s="3"/>
      <c r="O8947" s="77" t="e">
        <f>VLOOKUP($N$1&amp;N8947,定价因子!E:F,2,0)</f>
        <v>#N/A</v>
      </c>
      <c r="P8947" s="3"/>
      <c r="Q8947" s="55" t="e">
        <f>VLOOKUP($P$1&amp;P8947,定价因子!$E:$F,2,0)</f>
        <v>#N/A</v>
      </c>
      <c r="R8947" s="3"/>
      <c r="S8947" s="77" t="e">
        <f>VLOOKUP($R$1&amp;R8947,定价因子!$E:$F,2,0)</f>
        <v>#N/A</v>
      </c>
      <c r="T8947" s="61"/>
      <c r="U8947" s="63"/>
      <c r="V8947" s="63"/>
      <c r="W8947" s="63"/>
      <c r="X8947" s="3"/>
    </row>
    <row r="8948" spans="1:24">
      <c r="A8948" s="3"/>
      <c r="B8948" s="3"/>
      <c r="C8948" s="3"/>
      <c r="D8948" s="3"/>
      <c r="E8948" s="79"/>
      <c r="F8948" s="3"/>
      <c r="G8948" s="77" t="e">
        <f>VLOOKUP($F$1&amp;F8948,定价因子!E:F,2,0)</f>
        <v>#N/A</v>
      </c>
      <c r="H8948" s="3"/>
      <c r="I8948" s="77" t="e">
        <f>VLOOKUP($H$1&amp;H8948,定价因子!E:F,2,0)</f>
        <v>#N/A</v>
      </c>
      <c r="J8948" s="3"/>
      <c r="K8948" s="77" t="e">
        <f>VLOOKUP($J$1&amp;J8948,定价因子!E:F,2,0)</f>
        <v>#N/A</v>
      </c>
      <c r="L8948" s="3"/>
      <c r="M8948" s="77" t="e">
        <f>VLOOKUP($L$1&amp;L8948,定价因子!E:F,2,0)</f>
        <v>#N/A</v>
      </c>
      <c r="N8948" s="3"/>
      <c r="O8948" s="77" t="e">
        <f>VLOOKUP($N$1&amp;N8948,定价因子!E:F,2,0)</f>
        <v>#N/A</v>
      </c>
      <c r="P8948" s="3"/>
      <c r="Q8948" s="55" t="e">
        <f>VLOOKUP($P$1&amp;P8948,定价因子!$E:$F,2,0)</f>
        <v>#N/A</v>
      </c>
      <c r="R8948" s="3"/>
      <c r="S8948" s="77" t="e">
        <f>VLOOKUP($R$1&amp;R8948,定价因子!$E:$F,2,0)</f>
        <v>#N/A</v>
      </c>
      <c r="T8948" s="61"/>
      <c r="U8948" s="63"/>
      <c r="V8948" s="63"/>
      <c r="W8948" s="63"/>
      <c r="X8948" s="3"/>
    </row>
    <row r="8949" spans="1:24">
      <c r="A8949" s="3"/>
      <c r="B8949" s="3"/>
      <c r="C8949" s="3"/>
      <c r="D8949" s="3"/>
      <c r="E8949" s="79"/>
      <c r="F8949" s="3"/>
      <c r="G8949" s="77" t="e">
        <f>VLOOKUP($F$1&amp;F8949,定价因子!E:F,2,0)</f>
        <v>#N/A</v>
      </c>
      <c r="H8949" s="3"/>
      <c r="I8949" s="77" t="e">
        <f>VLOOKUP($H$1&amp;H8949,定价因子!E:F,2,0)</f>
        <v>#N/A</v>
      </c>
      <c r="J8949" s="3"/>
      <c r="K8949" s="77" t="e">
        <f>VLOOKUP($J$1&amp;J8949,定价因子!E:F,2,0)</f>
        <v>#N/A</v>
      </c>
      <c r="L8949" s="3"/>
      <c r="M8949" s="77" t="e">
        <f>VLOOKUP($L$1&amp;L8949,定价因子!E:F,2,0)</f>
        <v>#N/A</v>
      </c>
      <c r="N8949" s="3"/>
      <c r="O8949" s="77" t="e">
        <f>VLOOKUP($N$1&amp;N8949,定价因子!E:F,2,0)</f>
        <v>#N/A</v>
      </c>
      <c r="P8949" s="3"/>
      <c r="Q8949" s="55" t="e">
        <f>VLOOKUP($P$1&amp;P8949,定价因子!$E:$F,2,0)</f>
        <v>#N/A</v>
      </c>
      <c r="R8949" s="3"/>
      <c r="S8949" s="77" t="e">
        <f>VLOOKUP($R$1&amp;R8949,定价因子!$E:$F,2,0)</f>
        <v>#N/A</v>
      </c>
      <c r="T8949" s="61"/>
      <c r="U8949" s="63"/>
      <c r="V8949" s="63"/>
      <c r="W8949" s="63"/>
      <c r="X8949" s="3"/>
    </row>
    <row r="8950" spans="1:24">
      <c r="A8950" s="3"/>
      <c r="B8950" s="3"/>
      <c r="C8950" s="3"/>
      <c r="D8950" s="3"/>
      <c r="E8950" s="79"/>
      <c r="F8950" s="3"/>
      <c r="G8950" s="77" t="e">
        <f>VLOOKUP($F$1&amp;F8950,定价因子!E:F,2,0)</f>
        <v>#N/A</v>
      </c>
      <c r="H8950" s="3"/>
      <c r="I8950" s="77" t="e">
        <f>VLOOKUP($H$1&amp;H8950,定价因子!E:F,2,0)</f>
        <v>#N/A</v>
      </c>
      <c r="J8950" s="3"/>
      <c r="K8950" s="77" t="e">
        <f>VLOOKUP($J$1&amp;J8950,定价因子!E:F,2,0)</f>
        <v>#N/A</v>
      </c>
      <c r="L8950" s="3"/>
      <c r="M8950" s="77" t="e">
        <f>VLOOKUP($L$1&amp;L8950,定价因子!E:F,2,0)</f>
        <v>#N/A</v>
      </c>
      <c r="N8950" s="3"/>
      <c r="O8950" s="77" t="e">
        <f>VLOOKUP($N$1&amp;N8950,定价因子!E:F,2,0)</f>
        <v>#N/A</v>
      </c>
      <c r="P8950" s="3"/>
      <c r="Q8950" s="55" t="e">
        <f>VLOOKUP($P$1&amp;P8950,定价因子!$E:$F,2,0)</f>
        <v>#N/A</v>
      </c>
      <c r="R8950" s="3"/>
      <c r="S8950" s="77" t="e">
        <f>VLOOKUP($R$1&amp;R8950,定价因子!$E:$F,2,0)</f>
        <v>#N/A</v>
      </c>
      <c r="T8950" s="61"/>
      <c r="U8950" s="63"/>
      <c r="V8950" s="63"/>
      <c r="W8950" s="63"/>
      <c r="X8950" s="3"/>
    </row>
    <row r="8951" spans="1:24">
      <c r="A8951" s="3"/>
      <c r="B8951" s="3"/>
      <c r="C8951" s="3"/>
      <c r="D8951" s="3"/>
      <c r="E8951" s="79"/>
      <c r="F8951" s="3"/>
      <c r="G8951" s="77" t="e">
        <f>VLOOKUP($F$1&amp;F8951,定价因子!E:F,2,0)</f>
        <v>#N/A</v>
      </c>
      <c r="H8951" s="3"/>
      <c r="I8951" s="77" t="e">
        <f>VLOOKUP($H$1&amp;H8951,定价因子!E:F,2,0)</f>
        <v>#N/A</v>
      </c>
      <c r="J8951" s="3"/>
      <c r="K8951" s="77" t="e">
        <f>VLOOKUP($J$1&amp;J8951,定价因子!E:F,2,0)</f>
        <v>#N/A</v>
      </c>
      <c r="L8951" s="3"/>
      <c r="M8951" s="77" t="e">
        <f>VLOOKUP($L$1&amp;L8951,定价因子!E:F,2,0)</f>
        <v>#N/A</v>
      </c>
      <c r="N8951" s="3"/>
      <c r="O8951" s="77" t="e">
        <f>VLOOKUP($N$1&amp;N8951,定价因子!E:F,2,0)</f>
        <v>#N/A</v>
      </c>
      <c r="P8951" s="3"/>
      <c r="Q8951" s="55" t="e">
        <f>VLOOKUP($P$1&amp;P8951,定价因子!$E:$F,2,0)</f>
        <v>#N/A</v>
      </c>
      <c r="R8951" s="3"/>
      <c r="S8951" s="77" t="e">
        <f>VLOOKUP($R$1&amp;R8951,定价因子!$E:$F,2,0)</f>
        <v>#N/A</v>
      </c>
      <c r="T8951" s="61"/>
      <c r="U8951" s="63"/>
      <c r="V8951" s="63"/>
      <c r="W8951" s="63"/>
      <c r="X8951" s="3"/>
    </row>
    <row r="8952" spans="1:24">
      <c r="A8952" s="3"/>
      <c r="B8952" s="3"/>
      <c r="C8952" s="3"/>
      <c r="D8952" s="3"/>
      <c r="E8952" s="79"/>
      <c r="F8952" s="3"/>
      <c r="G8952" s="77" t="e">
        <f>VLOOKUP($F$1&amp;F8952,定价因子!E:F,2,0)</f>
        <v>#N/A</v>
      </c>
      <c r="H8952" s="3"/>
      <c r="I8952" s="77" t="e">
        <f>VLOOKUP($H$1&amp;H8952,定价因子!E:F,2,0)</f>
        <v>#N/A</v>
      </c>
      <c r="J8952" s="3"/>
      <c r="K8952" s="77" t="e">
        <f>VLOOKUP($J$1&amp;J8952,定价因子!E:F,2,0)</f>
        <v>#N/A</v>
      </c>
      <c r="L8952" s="3"/>
      <c r="M8952" s="77" t="e">
        <f>VLOOKUP($L$1&amp;L8952,定价因子!E:F,2,0)</f>
        <v>#N/A</v>
      </c>
      <c r="N8952" s="3"/>
      <c r="O8952" s="77" t="e">
        <f>VLOOKUP($N$1&amp;N8952,定价因子!E:F,2,0)</f>
        <v>#N/A</v>
      </c>
      <c r="P8952" s="3"/>
      <c r="Q8952" s="55" t="e">
        <f>VLOOKUP($P$1&amp;P8952,定价因子!$E:$F,2,0)</f>
        <v>#N/A</v>
      </c>
      <c r="R8952" s="3"/>
      <c r="S8952" s="77" t="e">
        <f>VLOOKUP($R$1&amp;R8952,定价因子!$E:$F,2,0)</f>
        <v>#N/A</v>
      </c>
      <c r="T8952" s="61"/>
      <c r="U8952" s="63"/>
      <c r="V8952" s="63"/>
      <c r="W8952" s="63"/>
      <c r="X8952" s="3"/>
    </row>
    <row r="8953" spans="1:24">
      <c r="A8953" s="3"/>
      <c r="B8953" s="3"/>
      <c r="C8953" s="3"/>
      <c r="D8953" s="3"/>
      <c r="E8953" s="79"/>
      <c r="F8953" s="3"/>
      <c r="G8953" s="77" t="e">
        <f>VLOOKUP($F$1&amp;F8953,定价因子!E:F,2,0)</f>
        <v>#N/A</v>
      </c>
      <c r="H8953" s="3"/>
      <c r="I8953" s="77" t="e">
        <f>VLOOKUP($H$1&amp;H8953,定价因子!E:F,2,0)</f>
        <v>#N/A</v>
      </c>
      <c r="J8953" s="3"/>
      <c r="K8953" s="77" t="e">
        <f>VLOOKUP($J$1&amp;J8953,定价因子!E:F,2,0)</f>
        <v>#N/A</v>
      </c>
      <c r="L8953" s="3"/>
      <c r="M8953" s="77" t="e">
        <f>VLOOKUP($L$1&amp;L8953,定价因子!E:F,2,0)</f>
        <v>#N/A</v>
      </c>
      <c r="N8953" s="3"/>
      <c r="O8953" s="77" t="e">
        <f>VLOOKUP($N$1&amp;N8953,定价因子!E:F,2,0)</f>
        <v>#N/A</v>
      </c>
      <c r="P8953" s="3"/>
      <c r="Q8953" s="55" t="e">
        <f>VLOOKUP($P$1&amp;P8953,定价因子!$E:$F,2,0)</f>
        <v>#N/A</v>
      </c>
      <c r="R8953" s="3"/>
      <c r="S8953" s="77" t="e">
        <f>VLOOKUP($R$1&amp;R8953,定价因子!$E:$F,2,0)</f>
        <v>#N/A</v>
      </c>
      <c r="T8953" s="61"/>
      <c r="U8953" s="63"/>
      <c r="V8953" s="63"/>
      <c r="W8953" s="63"/>
      <c r="X8953" s="3"/>
    </row>
    <row r="8954" spans="1:24">
      <c r="A8954" s="3"/>
      <c r="B8954" s="3"/>
      <c r="C8954" s="3"/>
      <c r="D8954" s="3"/>
      <c r="E8954" s="79"/>
      <c r="F8954" s="3"/>
      <c r="G8954" s="77" t="e">
        <f>VLOOKUP($F$1&amp;F8954,定价因子!E:F,2,0)</f>
        <v>#N/A</v>
      </c>
      <c r="H8954" s="3"/>
      <c r="I8954" s="77" t="e">
        <f>VLOOKUP($H$1&amp;H8954,定价因子!E:F,2,0)</f>
        <v>#N/A</v>
      </c>
      <c r="J8954" s="3"/>
      <c r="K8954" s="77" t="e">
        <f>VLOOKUP($J$1&amp;J8954,定价因子!E:F,2,0)</f>
        <v>#N/A</v>
      </c>
      <c r="L8954" s="3"/>
      <c r="M8954" s="77" t="e">
        <f>VLOOKUP($L$1&amp;L8954,定价因子!E:F,2,0)</f>
        <v>#N/A</v>
      </c>
      <c r="N8954" s="3"/>
      <c r="O8954" s="77" t="e">
        <f>VLOOKUP($N$1&amp;N8954,定价因子!E:F,2,0)</f>
        <v>#N/A</v>
      </c>
      <c r="P8954" s="3"/>
      <c r="Q8954" s="55" t="e">
        <f>VLOOKUP($P$1&amp;P8954,定价因子!$E:$F,2,0)</f>
        <v>#N/A</v>
      </c>
      <c r="R8954" s="3"/>
      <c r="S8954" s="77" t="e">
        <f>VLOOKUP($R$1&amp;R8954,定价因子!$E:$F,2,0)</f>
        <v>#N/A</v>
      </c>
      <c r="T8954" s="61"/>
      <c r="U8954" s="63"/>
      <c r="V8954" s="63"/>
      <c r="W8954" s="63"/>
      <c r="X8954" s="3"/>
    </row>
    <row r="8955" spans="1:24">
      <c r="A8955" s="3"/>
      <c r="B8955" s="3"/>
      <c r="C8955" s="3"/>
      <c r="D8955" s="3"/>
      <c r="E8955" s="79"/>
      <c r="F8955" s="3"/>
      <c r="G8955" s="77" t="e">
        <f>VLOOKUP($F$1&amp;F8955,定价因子!E:F,2,0)</f>
        <v>#N/A</v>
      </c>
      <c r="H8955" s="3"/>
      <c r="I8955" s="77" t="e">
        <f>VLOOKUP($H$1&amp;H8955,定价因子!E:F,2,0)</f>
        <v>#N/A</v>
      </c>
      <c r="J8955" s="3"/>
      <c r="K8955" s="77" t="e">
        <f>VLOOKUP($J$1&amp;J8955,定价因子!E:F,2,0)</f>
        <v>#N/A</v>
      </c>
      <c r="L8955" s="3"/>
      <c r="M8955" s="77" t="e">
        <f>VLOOKUP($L$1&amp;L8955,定价因子!E:F,2,0)</f>
        <v>#N/A</v>
      </c>
      <c r="N8955" s="3"/>
      <c r="O8955" s="77" t="e">
        <f>VLOOKUP($N$1&amp;N8955,定价因子!E:F,2,0)</f>
        <v>#N/A</v>
      </c>
      <c r="P8955" s="3"/>
      <c r="Q8955" s="55" t="e">
        <f>VLOOKUP($P$1&amp;P8955,定价因子!$E:$F,2,0)</f>
        <v>#N/A</v>
      </c>
      <c r="R8955" s="3"/>
      <c r="S8955" s="77" t="e">
        <f>VLOOKUP($R$1&amp;R8955,定价因子!$E:$F,2,0)</f>
        <v>#N/A</v>
      </c>
      <c r="T8955" s="61"/>
      <c r="U8955" s="63"/>
      <c r="V8955" s="63"/>
      <c r="W8955" s="63"/>
      <c r="X8955" s="3"/>
    </row>
    <row r="8956" spans="1:24">
      <c r="A8956" s="3"/>
      <c r="B8956" s="3"/>
      <c r="C8956" s="3"/>
      <c r="D8956" s="3"/>
      <c r="E8956" s="79"/>
      <c r="F8956" s="3"/>
      <c r="G8956" s="77" t="e">
        <f>VLOOKUP($F$1&amp;F8956,定价因子!E:F,2,0)</f>
        <v>#N/A</v>
      </c>
      <c r="H8956" s="3"/>
      <c r="I8956" s="77" t="e">
        <f>VLOOKUP($H$1&amp;H8956,定价因子!E:F,2,0)</f>
        <v>#N/A</v>
      </c>
      <c r="J8956" s="3"/>
      <c r="K8956" s="77" t="e">
        <f>VLOOKUP($J$1&amp;J8956,定价因子!E:F,2,0)</f>
        <v>#N/A</v>
      </c>
      <c r="L8956" s="3"/>
      <c r="M8956" s="77" t="e">
        <f>VLOOKUP($L$1&amp;L8956,定价因子!E:F,2,0)</f>
        <v>#N/A</v>
      </c>
      <c r="N8956" s="3"/>
      <c r="O8956" s="77" t="e">
        <f>VLOOKUP($N$1&amp;N8956,定价因子!E:F,2,0)</f>
        <v>#N/A</v>
      </c>
      <c r="P8956" s="3"/>
      <c r="Q8956" s="55" t="e">
        <f>VLOOKUP($P$1&amp;P8956,定价因子!$E:$F,2,0)</f>
        <v>#N/A</v>
      </c>
      <c r="R8956" s="3"/>
      <c r="S8956" s="77" t="e">
        <f>VLOOKUP($R$1&amp;R8956,定价因子!$E:$F,2,0)</f>
        <v>#N/A</v>
      </c>
      <c r="T8956" s="61"/>
      <c r="U8956" s="63"/>
      <c r="V8956" s="63"/>
      <c r="W8956" s="63"/>
      <c r="X8956" s="3"/>
    </row>
    <row r="8957" spans="1:24">
      <c r="A8957" s="3"/>
      <c r="B8957" s="3"/>
      <c r="C8957" s="3"/>
      <c r="D8957" s="3"/>
      <c r="E8957" s="79"/>
      <c r="F8957" s="3"/>
      <c r="G8957" s="77" t="e">
        <f>VLOOKUP($F$1&amp;F8957,定价因子!E:F,2,0)</f>
        <v>#N/A</v>
      </c>
      <c r="H8957" s="3"/>
      <c r="I8957" s="77" t="e">
        <f>VLOOKUP($H$1&amp;H8957,定价因子!E:F,2,0)</f>
        <v>#N/A</v>
      </c>
      <c r="J8957" s="3"/>
      <c r="K8957" s="77" t="e">
        <f>VLOOKUP($J$1&amp;J8957,定价因子!E:F,2,0)</f>
        <v>#N/A</v>
      </c>
      <c r="L8957" s="3"/>
      <c r="M8957" s="77" t="e">
        <f>VLOOKUP($L$1&amp;L8957,定价因子!E:F,2,0)</f>
        <v>#N/A</v>
      </c>
      <c r="N8957" s="3"/>
      <c r="O8957" s="77" t="e">
        <f>VLOOKUP($N$1&amp;N8957,定价因子!E:F,2,0)</f>
        <v>#N/A</v>
      </c>
      <c r="P8957" s="3"/>
      <c r="Q8957" s="55" t="e">
        <f>VLOOKUP($P$1&amp;P8957,定价因子!$E:$F,2,0)</f>
        <v>#N/A</v>
      </c>
      <c r="R8957" s="3"/>
      <c r="S8957" s="77" t="e">
        <f>VLOOKUP($R$1&amp;R8957,定价因子!$E:$F,2,0)</f>
        <v>#N/A</v>
      </c>
      <c r="T8957" s="61"/>
      <c r="U8957" s="63"/>
      <c r="V8957" s="63"/>
      <c r="W8957" s="63"/>
      <c r="X8957" s="3"/>
    </row>
    <row r="8958" spans="1:24">
      <c r="A8958" s="3"/>
      <c r="B8958" s="3"/>
      <c r="C8958" s="3"/>
      <c r="D8958" s="3"/>
      <c r="E8958" s="79"/>
      <c r="F8958" s="3"/>
      <c r="G8958" s="77" t="e">
        <f>VLOOKUP($F$1&amp;F8958,定价因子!E:F,2,0)</f>
        <v>#N/A</v>
      </c>
      <c r="H8958" s="3"/>
      <c r="I8958" s="77" t="e">
        <f>VLOOKUP($H$1&amp;H8958,定价因子!E:F,2,0)</f>
        <v>#N/A</v>
      </c>
      <c r="J8958" s="3"/>
      <c r="K8958" s="77" t="e">
        <f>VLOOKUP($J$1&amp;J8958,定价因子!E:F,2,0)</f>
        <v>#N/A</v>
      </c>
      <c r="L8958" s="3"/>
      <c r="M8958" s="77" t="e">
        <f>VLOOKUP($L$1&amp;L8958,定价因子!E:F,2,0)</f>
        <v>#N/A</v>
      </c>
      <c r="N8958" s="3"/>
      <c r="O8958" s="77" t="e">
        <f>VLOOKUP($N$1&amp;N8958,定价因子!E:F,2,0)</f>
        <v>#N/A</v>
      </c>
      <c r="P8958" s="3"/>
      <c r="Q8958" s="55" t="e">
        <f>VLOOKUP($P$1&amp;P8958,定价因子!$E:$F,2,0)</f>
        <v>#N/A</v>
      </c>
      <c r="R8958" s="3"/>
      <c r="S8958" s="77" t="e">
        <f>VLOOKUP($R$1&amp;R8958,定价因子!$E:$F,2,0)</f>
        <v>#N/A</v>
      </c>
      <c r="T8958" s="61"/>
      <c r="U8958" s="63"/>
      <c r="V8958" s="63"/>
      <c r="W8958" s="63"/>
      <c r="X8958" s="3"/>
    </row>
    <row r="8959" spans="1:24">
      <c r="A8959" s="3"/>
      <c r="B8959" s="3"/>
      <c r="C8959" s="3"/>
      <c r="D8959" s="3"/>
      <c r="E8959" s="79"/>
      <c r="F8959" s="3"/>
      <c r="G8959" s="77" t="e">
        <f>VLOOKUP($F$1&amp;F8959,定价因子!E:F,2,0)</f>
        <v>#N/A</v>
      </c>
      <c r="H8959" s="3"/>
      <c r="I8959" s="77" t="e">
        <f>VLOOKUP($H$1&amp;H8959,定价因子!E:F,2,0)</f>
        <v>#N/A</v>
      </c>
      <c r="J8959" s="3"/>
      <c r="K8959" s="77" t="e">
        <f>VLOOKUP($J$1&amp;J8959,定价因子!E:F,2,0)</f>
        <v>#N/A</v>
      </c>
      <c r="L8959" s="3"/>
      <c r="M8959" s="77" t="e">
        <f>VLOOKUP($L$1&amp;L8959,定价因子!E:F,2,0)</f>
        <v>#N/A</v>
      </c>
      <c r="N8959" s="3"/>
      <c r="O8959" s="77" t="e">
        <f>VLOOKUP($N$1&amp;N8959,定价因子!E:F,2,0)</f>
        <v>#N/A</v>
      </c>
      <c r="P8959" s="3"/>
      <c r="Q8959" s="55" t="e">
        <f>VLOOKUP($P$1&amp;P8959,定价因子!$E:$F,2,0)</f>
        <v>#N/A</v>
      </c>
      <c r="R8959" s="3"/>
      <c r="S8959" s="77" t="e">
        <f>VLOOKUP($R$1&amp;R8959,定价因子!$E:$F,2,0)</f>
        <v>#N/A</v>
      </c>
      <c r="T8959" s="61"/>
      <c r="U8959" s="63"/>
      <c r="V8959" s="63"/>
      <c r="W8959" s="63"/>
      <c r="X8959" s="3"/>
    </row>
    <row r="8960" spans="1:24">
      <c r="A8960" s="3"/>
      <c r="B8960" s="3"/>
      <c r="C8960" s="3"/>
      <c r="D8960" s="3"/>
      <c r="E8960" s="79"/>
      <c r="F8960" s="3"/>
      <c r="G8960" s="77" t="e">
        <f>VLOOKUP($F$1&amp;F8960,定价因子!E:F,2,0)</f>
        <v>#N/A</v>
      </c>
      <c r="H8960" s="3"/>
      <c r="I8960" s="77" t="e">
        <f>VLOOKUP($H$1&amp;H8960,定价因子!E:F,2,0)</f>
        <v>#N/A</v>
      </c>
      <c r="J8960" s="3"/>
      <c r="K8960" s="77" t="e">
        <f>VLOOKUP($J$1&amp;J8960,定价因子!E:F,2,0)</f>
        <v>#N/A</v>
      </c>
      <c r="L8960" s="3"/>
      <c r="M8960" s="77" t="e">
        <f>VLOOKUP($L$1&amp;L8960,定价因子!E:F,2,0)</f>
        <v>#N/A</v>
      </c>
      <c r="N8960" s="3"/>
      <c r="O8960" s="77" t="e">
        <f>VLOOKUP($N$1&amp;N8960,定价因子!E:F,2,0)</f>
        <v>#N/A</v>
      </c>
      <c r="P8960" s="3"/>
      <c r="Q8960" s="55" t="e">
        <f>VLOOKUP($P$1&amp;P8960,定价因子!$E:$F,2,0)</f>
        <v>#N/A</v>
      </c>
      <c r="R8960" s="3"/>
      <c r="S8960" s="77" t="e">
        <f>VLOOKUP($R$1&amp;R8960,定价因子!$E:$F,2,0)</f>
        <v>#N/A</v>
      </c>
      <c r="T8960" s="61"/>
      <c r="U8960" s="63"/>
      <c r="V8960" s="63"/>
      <c r="W8960" s="63"/>
      <c r="X8960" s="3"/>
    </row>
    <row r="8961" spans="1:24">
      <c r="A8961" s="3"/>
      <c r="B8961" s="3"/>
      <c r="C8961" s="3"/>
      <c r="D8961" s="3"/>
      <c r="E8961" s="79"/>
      <c r="F8961" s="3"/>
      <c r="G8961" s="77" t="e">
        <f>VLOOKUP($F$1&amp;F8961,定价因子!E:F,2,0)</f>
        <v>#N/A</v>
      </c>
      <c r="H8961" s="3"/>
      <c r="I8961" s="77" t="e">
        <f>VLOOKUP($H$1&amp;H8961,定价因子!E:F,2,0)</f>
        <v>#N/A</v>
      </c>
      <c r="J8961" s="3"/>
      <c r="K8961" s="77" t="e">
        <f>VLOOKUP($J$1&amp;J8961,定价因子!E:F,2,0)</f>
        <v>#N/A</v>
      </c>
      <c r="L8961" s="3"/>
      <c r="M8961" s="77" t="e">
        <f>VLOOKUP($L$1&amp;L8961,定价因子!E:F,2,0)</f>
        <v>#N/A</v>
      </c>
      <c r="N8961" s="3"/>
      <c r="O8961" s="77" t="e">
        <f>VLOOKUP($N$1&amp;N8961,定价因子!E:F,2,0)</f>
        <v>#N/A</v>
      </c>
      <c r="P8961" s="3"/>
      <c r="Q8961" s="55" t="e">
        <f>VLOOKUP($P$1&amp;P8961,定价因子!$E:$F,2,0)</f>
        <v>#N/A</v>
      </c>
      <c r="R8961" s="3"/>
      <c r="S8961" s="77" t="e">
        <f>VLOOKUP($R$1&amp;R8961,定价因子!$E:$F,2,0)</f>
        <v>#N/A</v>
      </c>
      <c r="T8961" s="61"/>
      <c r="U8961" s="63"/>
      <c r="V8961" s="63"/>
      <c r="W8961" s="63"/>
      <c r="X8961" s="3"/>
    </row>
    <row r="8962" spans="1:24">
      <c r="A8962" s="3"/>
      <c r="B8962" s="3"/>
      <c r="C8962" s="3"/>
      <c r="D8962" s="3"/>
      <c r="E8962" s="79"/>
      <c r="F8962" s="3"/>
      <c r="G8962" s="77" t="e">
        <f>VLOOKUP($F$1&amp;F8962,定价因子!E:F,2,0)</f>
        <v>#N/A</v>
      </c>
      <c r="H8962" s="3"/>
      <c r="I8962" s="77" t="e">
        <f>VLOOKUP($H$1&amp;H8962,定价因子!E:F,2,0)</f>
        <v>#N/A</v>
      </c>
      <c r="J8962" s="3"/>
      <c r="K8962" s="77" t="e">
        <f>VLOOKUP($J$1&amp;J8962,定价因子!E:F,2,0)</f>
        <v>#N/A</v>
      </c>
      <c r="L8962" s="3"/>
      <c r="M8962" s="77" t="e">
        <f>VLOOKUP($L$1&amp;L8962,定价因子!E:F,2,0)</f>
        <v>#N/A</v>
      </c>
      <c r="N8962" s="3"/>
      <c r="O8962" s="77" t="e">
        <f>VLOOKUP($N$1&amp;N8962,定价因子!E:F,2,0)</f>
        <v>#N/A</v>
      </c>
      <c r="P8962" s="3"/>
      <c r="Q8962" s="55" t="e">
        <f>VLOOKUP($P$1&amp;P8962,定价因子!$E:$F,2,0)</f>
        <v>#N/A</v>
      </c>
      <c r="R8962" s="3"/>
      <c r="S8962" s="77" t="e">
        <f>VLOOKUP($R$1&amp;R8962,定价因子!$E:$F,2,0)</f>
        <v>#N/A</v>
      </c>
      <c r="T8962" s="61"/>
      <c r="U8962" s="63"/>
      <c r="V8962" s="63"/>
      <c r="W8962" s="63"/>
      <c r="X8962" s="3"/>
    </row>
    <row r="8963" spans="1:24">
      <c r="A8963" s="3"/>
      <c r="B8963" s="3"/>
      <c r="C8963" s="3"/>
      <c r="D8963" s="3"/>
      <c r="E8963" s="79"/>
      <c r="F8963" s="3"/>
      <c r="G8963" s="77" t="e">
        <f>VLOOKUP($F$1&amp;F8963,定价因子!E:F,2,0)</f>
        <v>#N/A</v>
      </c>
      <c r="H8963" s="3"/>
      <c r="I8963" s="77" t="e">
        <f>VLOOKUP($H$1&amp;H8963,定价因子!E:F,2,0)</f>
        <v>#N/A</v>
      </c>
      <c r="J8963" s="3"/>
      <c r="K8963" s="77" t="e">
        <f>VLOOKUP($J$1&amp;J8963,定价因子!E:F,2,0)</f>
        <v>#N/A</v>
      </c>
      <c r="L8963" s="3"/>
      <c r="M8963" s="77" t="e">
        <f>VLOOKUP($L$1&amp;L8963,定价因子!E:F,2,0)</f>
        <v>#N/A</v>
      </c>
      <c r="N8963" s="3"/>
      <c r="O8963" s="77" t="e">
        <f>VLOOKUP($N$1&amp;N8963,定价因子!E:F,2,0)</f>
        <v>#N/A</v>
      </c>
      <c r="P8963" s="3"/>
      <c r="Q8963" s="55" t="e">
        <f>VLOOKUP($P$1&amp;P8963,定价因子!$E:$F,2,0)</f>
        <v>#N/A</v>
      </c>
      <c r="R8963" s="3"/>
      <c r="S8963" s="77" t="e">
        <f>VLOOKUP($R$1&amp;R8963,定价因子!$E:$F,2,0)</f>
        <v>#N/A</v>
      </c>
      <c r="T8963" s="61"/>
      <c r="U8963" s="63"/>
      <c r="V8963" s="63"/>
      <c r="W8963" s="63"/>
      <c r="X8963" s="3"/>
    </row>
    <row r="8964" spans="1:24">
      <c r="A8964" s="3"/>
      <c r="B8964" s="3"/>
      <c r="C8964" s="3"/>
      <c r="D8964" s="3"/>
      <c r="E8964" s="79"/>
      <c r="F8964" s="3"/>
      <c r="G8964" s="77" t="e">
        <f>VLOOKUP($F$1&amp;F8964,定价因子!E:F,2,0)</f>
        <v>#N/A</v>
      </c>
      <c r="H8964" s="3"/>
      <c r="I8964" s="77" t="e">
        <f>VLOOKUP($H$1&amp;H8964,定价因子!E:F,2,0)</f>
        <v>#N/A</v>
      </c>
      <c r="J8964" s="3"/>
      <c r="K8964" s="77" t="e">
        <f>VLOOKUP($J$1&amp;J8964,定价因子!E:F,2,0)</f>
        <v>#N/A</v>
      </c>
      <c r="L8964" s="3"/>
      <c r="M8964" s="77" t="e">
        <f>VLOOKUP($L$1&amp;L8964,定价因子!E:F,2,0)</f>
        <v>#N/A</v>
      </c>
      <c r="N8964" s="3"/>
      <c r="O8964" s="77" t="e">
        <f>VLOOKUP($N$1&amp;N8964,定价因子!E:F,2,0)</f>
        <v>#N/A</v>
      </c>
      <c r="P8964" s="3"/>
      <c r="Q8964" s="55" t="e">
        <f>VLOOKUP($P$1&amp;P8964,定价因子!$E:$F,2,0)</f>
        <v>#N/A</v>
      </c>
      <c r="R8964" s="3"/>
      <c r="S8964" s="77" t="e">
        <f>VLOOKUP($R$1&amp;R8964,定价因子!$E:$F,2,0)</f>
        <v>#N/A</v>
      </c>
      <c r="T8964" s="61"/>
      <c r="U8964" s="63"/>
      <c r="V8964" s="63"/>
      <c r="W8964" s="63"/>
      <c r="X8964" s="3"/>
    </row>
    <row r="8965" spans="1:24">
      <c r="A8965" s="3"/>
      <c r="B8965" s="3"/>
      <c r="C8965" s="3"/>
      <c r="D8965" s="3"/>
      <c r="E8965" s="79"/>
      <c r="F8965" s="3"/>
      <c r="G8965" s="77" t="e">
        <f>VLOOKUP($F$1&amp;F8965,定价因子!E:F,2,0)</f>
        <v>#N/A</v>
      </c>
      <c r="H8965" s="3"/>
      <c r="I8965" s="77" t="e">
        <f>VLOOKUP($H$1&amp;H8965,定价因子!E:F,2,0)</f>
        <v>#N/A</v>
      </c>
      <c r="J8965" s="3"/>
      <c r="K8965" s="77" t="e">
        <f>VLOOKUP($J$1&amp;J8965,定价因子!E:F,2,0)</f>
        <v>#N/A</v>
      </c>
      <c r="L8965" s="3"/>
      <c r="M8965" s="77" t="e">
        <f>VLOOKUP($L$1&amp;L8965,定价因子!E:F,2,0)</f>
        <v>#N/A</v>
      </c>
      <c r="N8965" s="3"/>
      <c r="O8965" s="77" t="e">
        <f>VLOOKUP($N$1&amp;N8965,定价因子!E:F,2,0)</f>
        <v>#N/A</v>
      </c>
      <c r="P8965" s="3"/>
      <c r="Q8965" s="55" t="e">
        <f>VLOOKUP($P$1&amp;P8965,定价因子!$E:$F,2,0)</f>
        <v>#N/A</v>
      </c>
      <c r="R8965" s="3"/>
      <c r="S8965" s="77" t="e">
        <f>VLOOKUP($R$1&amp;R8965,定价因子!$E:$F,2,0)</f>
        <v>#N/A</v>
      </c>
      <c r="T8965" s="61"/>
      <c r="U8965" s="63"/>
      <c r="V8965" s="63"/>
      <c r="W8965" s="63"/>
      <c r="X8965" s="3"/>
    </row>
    <row r="8966" spans="1:24">
      <c r="A8966" s="3"/>
      <c r="B8966" s="3"/>
      <c r="C8966" s="3"/>
      <c r="D8966" s="3"/>
      <c r="E8966" s="79"/>
      <c r="F8966" s="3"/>
      <c r="G8966" s="77" t="e">
        <f>VLOOKUP($F$1&amp;F8966,定价因子!E:F,2,0)</f>
        <v>#N/A</v>
      </c>
      <c r="H8966" s="3"/>
      <c r="I8966" s="77" t="e">
        <f>VLOOKUP($H$1&amp;H8966,定价因子!E:F,2,0)</f>
        <v>#N/A</v>
      </c>
      <c r="J8966" s="3"/>
      <c r="K8966" s="77" t="e">
        <f>VLOOKUP($J$1&amp;J8966,定价因子!E:F,2,0)</f>
        <v>#N/A</v>
      </c>
      <c r="L8966" s="3"/>
      <c r="M8966" s="77" t="e">
        <f>VLOOKUP($L$1&amp;L8966,定价因子!E:F,2,0)</f>
        <v>#N/A</v>
      </c>
      <c r="N8966" s="3"/>
      <c r="O8966" s="77" t="e">
        <f>VLOOKUP($N$1&amp;N8966,定价因子!E:F,2,0)</f>
        <v>#N/A</v>
      </c>
      <c r="P8966" s="3"/>
      <c r="Q8966" s="55" t="e">
        <f>VLOOKUP($P$1&amp;P8966,定价因子!$E:$F,2,0)</f>
        <v>#N/A</v>
      </c>
      <c r="R8966" s="3"/>
      <c r="S8966" s="77" t="e">
        <f>VLOOKUP($R$1&amp;R8966,定价因子!$E:$F,2,0)</f>
        <v>#N/A</v>
      </c>
      <c r="T8966" s="61"/>
      <c r="U8966" s="63"/>
      <c r="V8966" s="63"/>
      <c r="W8966" s="63"/>
      <c r="X8966" s="3"/>
    </row>
    <row r="8967" spans="1:24">
      <c r="A8967" s="3"/>
      <c r="B8967" s="3"/>
      <c r="C8967" s="3"/>
      <c r="D8967" s="3"/>
      <c r="E8967" s="79"/>
      <c r="F8967" s="3"/>
      <c r="G8967" s="77" t="e">
        <f>VLOOKUP($F$1&amp;F8967,定价因子!E:F,2,0)</f>
        <v>#N/A</v>
      </c>
      <c r="H8967" s="3"/>
      <c r="I8967" s="77" t="e">
        <f>VLOOKUP($H$1&amp;H8967,定价因子!E:F,2,0)</f>
        <v>#N/A</v>
      </c>
      <c r="J8967" s="3"/>
      <c r="K8967" s="77" t="e">
        <f>VLOOKUP($J$1&amp;J8967,定价因子!E:F,2,0)</f>
        <v>#N/A</v>
      </c>
      <c r="L8967" s="3"/>
      <c r="M8967" s="77" t="e">
        <f>VLOOKUP($L$1&amp;L8967,定价因子!E:F,2,0)</f>
        <v>#N/A</v>
      </c>
      <c r="N8967" s="3"/>
      <c r="O8967" s="77" t="e">
        <f>VLOOKUP($N$1&amp;N8967,定价因子!E:F,2,0)</f>
        <v>#N/A</v>
      </c>
      <c r="P8967" s="3"/>
      <c r="Q8967" s="55" t="e">
        <f>VLOOKUP($P$1&amp;P8967,定价因子!$E:$F,2,0)</f>
        <v>#N/A</v>
      </c>
      <c r="R8967" s="3"/>
      <c r="S8967" s="77" t="e">
        <f>VLOOKUP($R$1&amp;R8967,定价因子!$E:$F,2,0)</f>
        <v>#N/A</v>
      </c>
      <c r="T8967" s="61"/>
      <c r="U8967" s="63"/>
      <c r="V8967" s="63"/>
      <c r="W8967" s="63"/>
      <c r="X8967" s="3"/>
    </row>
    <row r="8968" spans="1:24">
      <c r="A8968" s="3"/>
      <c r="B8968" s="3"/>
      <c r="C8968" s="3"/>
      <c r="D8968" s="3"/>
      <c r="E8968" s="79"/>
      <c r="F8968" s="3"/>
      <c r="G8968" s="77" t="e">
        <f>VLOOKUP($F$1&amp;F8968,定价因子!E:F,2,0)</f>
        <v>#N/A</v>
      </c>
      <c r="H8968" s="3"/>
      <c r="I8968" s="77" t="e">
        <f>VLOOKUP($H$1&amp;H8968,定价因子!E:F,2,0)</f>
        <v>#N/A</v>
      </c>
      <c r="J8968" s="3"/>
      <c r="K8968" s="77" t="e">
        <f>VLOOKUP($J$1&amp;J8968,定价因子!E:F,2,0)</f>
        <v>#N/A</v>
      </c>
      <c r="L8968" s="3"/>
      <c r="M8968" s="77" t="e">
        <f>VLOOKUP($L$1&amp;L8968,定价因子!E:F,2,0)</f>
        <v>#N/A</v>
      </c>
      <c r="N8968" s="3"/>
      <c r="O8968" s="77" t="e">
        <f>VLOOKUP($N$1&amp;N8968,定价因子!E:F,2,0)</f>
        <v>#N/A</v>
      </c>
      <c r="P8968" s="3"/>
      <c r="Q8968" s="55" t="e">
        <f>VLOOKUP($P$1&amp;P8968,定价因子!$E:$F,2,0)</f>
        <v>#N/A</v>
      </c>
      <c r="R8968" s="3"/>
      <c r="S8968" s="77" t="e">
        <f>VLOOKUP($R$1&amp;R8968,定价因子!$E:$F,2,0)</f>
        <v>#N/A</v>
      </c>
      <c r="T8968" s="61"/>
      <c r="U8968" s="63"/>
      <c r="V8968" s="63"/>
      <c r="W8968" s="63"/>
      <c r="X8968" s="3"/>
    </row>
    <row r="8969" spans="1:24">
      <c r="A8969" s="3"/>
      <c r="B8969" s="3"/>
      <c r="C8969" s="3"/>
      <c r="D8969" s="3"/>
      <c r="E8969" s="79"/>
      <c r="F8969" s="3"/>
      <c r="G8969" s="77" t="e">
        <f>VLOOKUP($F$1&amp;F8969,定价因子!E:F,2,0)</f>
        <v>#N/A</v>
      </c>
      <c r="H8969" s="3"/>
      <c r="I8969" s="77" t="e">
        <f>VLOOKUP($H$1&amp;H8969,定价因子!E:F,2,0)</f>
        <v>#N/A</v>
      </c>
      <c r="J8969" s="3"/>
      <c r="K8969" s="77" t="e">
        <f>VLOOKUP($J$1&amp;J8969,定价因子!E:F,2,0)</f>
        <v>#N/A</v>
      </c>
      <c r="L8969" s="3"/>
      <c r="M8969" s="77" t="e">
        <f>VLOOKUP($L$1&amp;L8969,定价因子!E:F,2,0)</f>
        <v>#N/A</v>
      </c>
      <c r="N8969" s="3"/>
      <c r="O8969" s="77" t="e">
        <f>VLOOKUP($N$1&amp;N8969,定价因子!E:F,2,0)</f>
        <v>#N/A</v>
      </c>
      <c r="P8969" s="3"/>
      <c r="Q8969" s="55" t="e">
        <f>VLOOKUP($P$1&amp;P8969,定价因子!$E:$F,2,0)</f>
        <v>#N/A</v>
      </c>
      <c r="R8969" s="3"/>
      <c r="S8969" s="77" t="e">
        <f>VLOOKUP($R$1&amp;R8969,定价因子!$E:$F,2,0)</f>
        <v>#N/A</v>
      </c>
      <c r="T8969" s="61"/>
      <c r="U8969" s="63"/>
      <c r="V8969" s="63"/>
      <c r="W8969" s="63"/>
      <c r="X8969" s="3"/>
    </row>
    <row r="8970" spans="1:24">
      <c r="A8970" s="3"/>
      <c r="B8970" s="3"/>
      <c r="C8970" s="3"/>
      <c r="D8970" s="3"/>
      <c r="E8970" s="79"/>
      <c r="F8970" s="3"/>
      <c r="G8970" s="77" t="e">
        <f>VLOOKUP($F$1&amp;F8970,定价因子!E:F,2,0)</f>
        <v>#N/A</v>
      </c>
      <c r="H8970" s="3"/>
      <c r="I8970" s="77" t="e">
        <f>VLOOKUP($H$1&amp;H8970,定价因子!E:F,2,0)</f>
        <v>#N/A</v>
      </c>
      <c r="J8970" s="3"/>
      <c r="K8970" s="77" t="e">
        <f>VLOOKUP($J$1&amp;J8970,定价因子!E:F,2,0)</f>
        <v>#N/A</v>
      </c>
      <c r="L8970" s="3"/>
      <c r="M8970" s="77" t="e">
        <f>VLOOKUP($L$1&amp;L8970,定价因子!E:F,2,0)</f>
        <v>#N/A</v>
      </c>
      <c r="N8970" s="3"/>
      <c r="O8970" s="77" t="e">
        <f>VLOOKUP($N$1&amp;N8970,定价因子!E:F,2,0)</f>
        <v>#N/A</v>
      </c>
      <c r="P8970" s="3"/>
      <c r="Q8970" s="55" t="e">
        <f>VLOOKUP($P$1&amp;P8970,定价因子!$E:$F,2,0)</f>
        <v>#N/A</v>
      </c>
      <c r="R8970" s="3"/>
      <c r="S8970" s="77" t="e">
        <f>VLOOKUP($R$1&amp;R8970,定价因子!$E:$F,2,0)</f>
        <v>#N/A</v>
      </c>
      <c r="T8970" s="61"/>
      <c r="U8970" s="63"/>
      <c r="V8970" s="63"/>
      <c r="W8970" s="63"/>
      <c r="X8970" s="3"/>
    </row>
    <row r="8971" spans="1:24">
      <c r="A8971" s="3"/>
      <c r="B8971" s="3"/>
      <c r="C8971" s="3"/>
      <c r="D8971" s="3"/>
      <c r="E8971" s="79"/>
      <c r="F8971" s="3"/>
      <c r="G8971" s="77" t="e">
        <f>VLOOKUP($F$1&amp;F8971,定价因子!E:F,2,0)</f>
        <v>#N/A</v>
      </c>
      <c r="H8971" s="3"/>
      <c r="I8971" s="77" t="e">
        <f>VLOOKUP($H$1&amp;H8971,定价因子!E:F,2,0)</f>
        <v>#N/A</v>
      </c>
      <c r="J8971" s="3"/>
      <c r="K8971" s="77" t="e">
        <f>VLOOKUP($J$1&amp;J8971,定价因子!E:F,2,0)</f>
        <v>#N/A</v>
      </c>
      <c r="L8971" s="3"/>
      <c r="M8971" s="77" t="e">
        <f>VLOOKUP($L$1&amp;L8971,定价因子!E:F,2,0)</f>
        <v>#N/A</v>
      </c>
      <c r="N8971" s="3"/>
      <c r="O8971" s="77" t="e">
        <f>VLOOKUP($N$1&amp;N8971,定价因子!E:F,2,0)</f>
        <v>#N/A</v>
      </c>
      <c r="P8971" s="3"/>
      <c r="Q8971" s="55" t="e">
        <f>VLOOKUP($P$1&amp;P8971,定价因子!$E:$F,2,0)</f>
        <v>#N/A</v>
      </c>
      <c r="R8971" s="3"/>
      <c r="S8971" s="77" t="e">
        <f>VLOOKUP($R$1&amp;R8971,定价因子!$E:$F,2,0)</f>
        <v>#N/A</v>
      </c>
      <c r="T8971" s="61"/>
      <c r="U8971" s="63"/>
      <c r="V8971" s="63"/>
      <c r="W8971" s="63"/>
      <c r="X8971" s="3"/>
    </row>
    <row r="8972" spans="1:24">
      <c r="A8972" s="3"/>
      <c r="B8972" s="3"/>
      <c r="C8972" s="3"/>
      <c r="D8972" s="3"/>
      <c r="E8972" s="79"/>
      <c r="F8972" s="3"/>
      <c r="G8972" s="77" t="e">
        <f>VLOOKUP($F$1&amp;F8972,定价因子!E:F,2,0)</f>
        <v>#N/A</v>
      </c>
      <c r="H8972" s="3"/>
      <c r="I8972" s="77" t="e">
        <f>VLOOKUP($H$1&amp;H8972,定价因子!E:F,2,0)</f>
        <v>#N/A</v>
      </c>
      <c r="J8972" s="3"/>
      <c r="K8972" s="77" t="e">
        <f>VLOOKUP($J$1&amp;J8972,定价因子!E:F,2,0)</f>
        <v>#N/A</v>
      </c>
      <c r="L8972" s="3"/>
      <c r="M8972" s="77" t="e">
        <f>VLOOKUP($L$1&amp;L8972,定价因子!E:F,2,0)</f>
        <v>#N/A</v>
      </c>
      <c r="N8972" s="3"/>
      <c r="O8972" s="77" t="e">
        <f>VLOOKUP($N$1&amp;N8972,定价因子!E:F,2,0)</f>
        <v>#N/A</v>
      </c>
      <c r="P8972" s="3"/>
      <c r="Q8972" s="55" t="e">
        <f>VLOOKUP($P$1&amp;P8972,定价因子!$E:$F,2,0)</f>
        <v>#N/A</v>
      </c>
      <c r="R8972" s="3"/>
      <c r="S8972" s="77" t="e">
        <f>VLOOKUP($R$1&amp;R8972,定价因子!$E:$F,2,0)</f>
        <v>#N/A</v>
      </c>
      <c r="T8972" s="61"/>
      <c r="U8972" s="63"/>
      <c r="V8972" s="63"/>
      <c r="W8972" s="63"/>
      <c r="X8972" s="3"/>
    </row>
    <row r="8973" spans="1:24">
      <c r="A8973" s="3"/>
      <c r="B8973" s="3"/>
      <c r="C8973" s="3"/>
      <c r="D8973" s="3"/>
      <c r="E8973" s="79"/>
      <c r="F8973" s="3"/>
      <c r="G8973" s="77" t="e">
        <f>VLOOKUP($F$1&amp;F8973,定价因子!E:F,2,0)</f>
        <v>#N/A</v>
      </c>
      <c r="H8973" s="3"/>
      <c r="I8973" s="77" t="e">
        <f>VLOOKUP($H$1&amp;H8973,定价因子!E:F,2,0)</f>
        <v>#N/A</v>
      </c>
      <c r="J8973" s="3"/>
      <c r="K8973" s="77" t="e">
        <f>VLOOKUP($J$1&amp;J8973,定价因子!E:F,2,0)</f>
        <v>#N/A</v>
      </c>
      <c r="L8973" s="3"/>
      <c r="M8973" s="77" t="e">
        <f>VLOOKUP($L$1&amp;L8973,定价因子!E:F,2,0)</f>
        <v>#N/A</v>
      </c>
      <c r="N8973" s="3"/>
      <c r="O8973" s="77" t="e">
        <f>VLOOKUP($N$1&amp;N8973,定价因子!E:F,2,0)</f>
        <v>#N/A</v>
      </c>
      <c r="P8973" s="3"/>
      <c r="Q8973" s="55" t="e">
        <f>VLOOKUP($P$1&amp;P8973,定价因子!$E:$F,2,0)</f>
        <v>#N/A</v>
      </c>
      <c r="R8973" s="3"/>
      <c r="S8973" s="77" t="e">
        <f>VLOOKUP($R$1&amp;R8973,定价因子!$E:$F,2,0)</f>
        <v>#N/A</v>
      </c>
      <c r="T8973" s="61"/>
      <c r="U8973" s="63"/>
      <c r="V8973" s="63"/>
      <c r="W8973" s="63"/>
      <c r="X8973" s="3"/>
    </row>
    <row r="8974" spans="1:24">
      <c r="A8974" s="3"/>
      <c r="B8974" s="3"/>
      <c r="C8974" s="3"/>
      <c r="D8974" s="3"/>
      <c r="E8974" s="79"/>
      <c r="F8974" s="3"/>
      <c r="G8974" s="77" t="e">
        <f>VLOOKUP($F$1&amp;F8974,定价因子!E:F,2,0)</f>
        <v>#N/A</v>
      </c>
      <c r="H8974" s="3"/>
      <c r="I8974" s="77" t="e">
        <f>VLOOKUP($H$1&amp;H8974,定价因子!E:F,2,0)</f>
        <v>#N/A</v>
      </c>
      <c r="J8974" s="3"/>
      <c r="K8974" s="77" t="e">
        <f>VLOOKUP($J$1&amp;J8974,定价因子!E:F,2,0)</f>
        <v>#N/A</v>
      </c>
      <c r="L8974" s="3"/>
      <c r="M8974" s="77" t="e">
        <f>VLOOKUP($L$1&amp;L8974,定价因子!E:F,2,0)</f>
        <v>#N/A</v>
      </c>
      <c r="N8974" s="3"/>
      <c r="O8974" s="77" t="e">
        <f>VLOOKUP($N$1&amp;N8974,定价因子!E:F,2,0)</f>
        <v>#N/A</v>
      </c>
      <c r="P8974" s="3"/>
      <c r="Q8974" s="55" t="e">
        <f>VLOOKUP($P$1&amp;P8974,定价因子!$E:$F,2,0)</f>
        <v>#N/A</v>
      </c>
      <c r="R8974" s="3"/>
      <c r="S8974" s="77" t="e">
        <f>VLOOKUP($R$1&amp;R8974,定价因子!$E:$F,2,0)</f>
        <v>#N/A</v>
      </c>
      <c r="T8974" s="61"/>
      <c r="U8974" s="63"/>
      <c r="V8974" s="63"/>
      <c r="W8974" s="63"/>
      <c r="X8974" s="3"/>
    </row>
    <row r="8975" spans="1:24">
      <c r="A8975" s="3"/>
      <c r="B8975" s="3"/>
      <c r="C8975" s="3"/>
      <c r="D8975" s="3"/>
      <c r="E8975" s="79"/>
      <c r="F8975" s="3"/>
      <c r="G8975" s="77" t="e">
        <f>VLOOKUP($F$1&amp;F8975,定价因子!E:F,2,0)</f>
        <v>#N/A</v>
      </c>
      <c r="H8975" s="3"/>
      <c r="I8975" s="77" t="e">
        <f>VLOOKUP($H$1&amp;H8975,定价因子!E:F,2,0)</f>
        <v>#N/A</v>
      </c>
      <c r="J8975" s="3"/>
      <c r="K8975" s="77" t="e">
        <f>VLOOKUP($J$1&amp;J8975,定价因子!E:F,2,0)</f>
        <v>#N/A</v>
      </c>
      <c r="L8975" s="3"/>
      <c r="M8975" s="77" t="e">
        <f>VLOOKUP($L$1&amp;L8975,定价因子!E:F,2,0)</f>
        <v>#N/A</v>
      </c>
      <c r="N8975" s="3"/>
      <c r="O8975" s="77" t="e">
        <f>VLOOKUP($N$1&amp;N8975,定价因子!E:F,2,0)</f>
        <v>#N/A</v>
      </c>
      <c r="P8975" s="3"/>
      <c r="Q8975" s="55" t="e">
        <f>VLOOKUP($P$1&amp;P8975,定价因子!$E:$F,2,0)</f>
        <v>#N/A</v>
      </c>
      <c r="R8975" s="3"/>
      <c r="S8975" s="77" t="e">
        <f>VLOOKUP($R$1&amp;R8975,定价因子!$E:$F,2,0)</f>
        <v>#N/A</v>
      </c>
      <c r="T8975" s="61"/>
      <c r="U8975" s="63"/>
      <c r="V8975" s="63"/>
      <c r="W8975" s="63"/>
      <c r="X8975" s="3"/>
    </row>
    <row r="8976" spans="1:24">
      <c r="A8976" s="3"/>
      <c r="B8976" s="3"/>
      <c r="C8976" s="3"/>
      <c r="D8976" s="3"/>
      <c r="E8976" s="79"/>
      <c r="F8976" s="3"/>
      <c r="G8976" s="77" t="e">
        <f>VLOOKUP($F$1&amp;F8976,定价因子!E:F,2,0)</f>
        <v>#N/A</v>
      </c>
      <c r="H8976" s="3"/>
      <c r="I8976" s="77" t="e">
        <f>VLOOKUP($H$1&amp;H8976,定价因子!E:F,2,0)</f>
        <v>#N/A</v>
      </c>
      <c r="J8976" s="3"/>
      <c r="K8976" s="77" t="e">
        <f>VLOOKUP($J$1&amp;J8976,定价因子!E:F,2,0)</f>
        <v>#N/A</v>
      </c>
      <c r="L8976" s="3"/>
      <c r="M8976" s="77" t="e">
        <f>VLOOKUP($L$1&amp;L8976,定价因子!E:F,2,0)</f>
        <v>#N/A</v>
      </c>
      <c r="N8976" s="3"/>
      <c r="O8976" s="77" t="e">
        <f>VLOOKUP($N$1&amp;N8976,定价因子!E:F,2,0)</f>
        <v>#N/A</v>
      </c>
      <c r="P8976" s="3"/>
      <c r="Q8976" s="55" t="e">
        <f>VLOOKUP($P$1&amp;P8976,定价因子!$E:$F,2,0)</f>
        <v>#N/A</v>
      </c>
      <c r="R8976" s="3"/>
      <c r="S8976" s="77" t="e">
        <f>VLOOKUP($R$1&amp;R8976,定价因子!$E:$F,2,0)</f>
        <v>#N/A</v>
      </c>
      <c r="T8976" s="61"/>
      <c r="U8976" s="63"/>
      <c r="V8976" s="63"/>
      <c r="W8976" s="63"/>
      <c r="X8976" s="3"/>
    </row>
    <row r="8977" spans="1:24">
      <c r="A8977" s="3"/>
      <c r="B8977" s="3"/>
      <c r="C8977" s="3"/>
      <c r="D8977" s="3"/>
      <c r="E8977" s="79"/>
      <c r="F8977" s="3"/>
      <c r="G8977" s="77" t="e">
        <f>VLOOKUP($F$1&amp;F8977,定价因子!E:F,2,0)</f>
        <v>#N/A</v>
      </c>
      <c r="H8977" s="3"/>
      <c r="I8977" s="77" t="e">
        <f>VLOOKUP($H$1&amp;H8977,定价因子!E:F,2,0)</f>
        <v>#N/A</v>
      </c>
      <c r="J8977" s="3"/>
      <c r="K8977" s="77" t="e">
        <f>VLOOKUP($J$1&amp;J8977,定价因子!E:F,2,0)</f>
        <v>#N/A</v>
      </c>
      <c r="L8977" s="3"/>
      <c r="M8977" s="77" t="e">
        <f>VLOOKUP($L$1&amp;L8977,定价因子!E:F,2,0)</f>
        <v>#N/A</v>
      </c>
      <c r="N8977" s="3"/>
      <c r="O8977" s="77" t="e">
        <f>VLOOKUP($N$1&amp;N8977,定价因子!E:F,2,0)</f>
        <v>#N/A</v>
      </c>
      <c r="P8977" s="3"/>
      <c r="Q8977" s="55" t="e">
        <f>VLOOKUP($P$1&amp;P8977,定价因子!$E:$F,2,0)</f>
        <v>#N/A</v>
      </c>
      <c r="R8977" s="3"/>
      <c r="S8977" s="77" t="e">
        <f>VLOOKUP($R$1&amp;R8977,定价因子!$E:$F,2,0)</f>
        <v>#N/A</v>
      </c>
      <c r="T8977" s="61"/>
      <c r="U8977" s="63"/>
      <c r="V8977" s="63"/>
      <c r="W8977" s="63"/>
      <c r="X8977" s="3"/>
    </row>
    <row r="8978" spans="1:24">
      <c r="A8978" s="3"/>
      <c r="B8978" s="3"/>
      <c r="C8978" s="3"/>
      <c r="D8978" s="3"/>
      <c r="E8978" s="79"/>
      <c r="F8978" s="3"/>
      <c r="G8978" s="77" t="e">
        <f>VLOOKUP($F$1&amp;F8978,定价因子!E:F,2,0)</f>
        <v>#N/A</v>
      </c>
      <c r="H8978" s="3"/>
      <c r="I8978" s="77" t="e">
        <f>VLOOKUP($H$1&amp;H8978,定价因子!E:F,2,0)</f>
        <v>#N/A</v>
      </c>
      <c r="J8978" s="3"/>
      <c r="K8978" s="77" t="e">
        <f>VLOOKUP($J$1&amp;J8978,定价因子!E:F,2,0)</f>
        <v>#N/A</v>
      </c>
      <c r="L8978" s="3"/>
      <c r="M8978" s="77" t="e">
        <f>VLOOKUP($L$1&amp;L8978,定价因子!E:F,2,0)</f>
        <v>#N/A</v>
      </c>
      <c r="N8978" s="3"/>
      <c r="O8978" s="77" t="e">
        <f>VLOOKUP($N$1&amp;N8978,定价因子!E:F,2,0)</f>
        <v>#N/A</v>
      </c>
      <c r="P8978" s="3"/>
      <c r="Q8978" s="55" t="e">
        <f>VLOOKUP($P$1&amp;P8978,定价因子!$E:$F,2,0)</f>
        <v>#N/A</v>
      </c>
      <c r="R8978" s="3"/>
      <c r="S8978" s="77" t="e">
        <f>VLOOKUP($R$1&amp;R8978,定价因子!$E:$F,2,0)</f>
        <v>#N/A</v>
      </c>
      <c r="T8978" s="61"/>
      <c r="U8978" s="63"/>
      <c r="V8978" s="63"/>
      <c r="W8978" s="63"/>
      <c r="X8978" s="3"/>
    </row>
    <row r="8979" spans="1:24">
      <c r="A8979" s="3"/>
      <c r="B8979" s="3"/>
      <c r="C8979" s="3"/>
      <c r="D8979" s="3"/>
      <c r="E8979" s="79"/>
      <c r="F8979" s="3"/>
      <c r="G8979" s="77" t="e">
        <f>VLOOKUP($F$1&amp;F8979,定价因子!E:F,2,0)</f>
        <v>#N/A</v>
      </c>
      <c r="H8979" s="3"/>
      <c r="I8979" s="77" t="e">
        <f>VLOOKUP($H$1&amp;H8979,定价因子!E:F,2,0)</f>
        <v>#N/A</v>
      </c>
      <c r="J8979" s="3"/>
      <c r="K8979" s="77" t="e">
        <f>VLOOKUP($J$1&amp;J8979,定价因子!E:F,2,0)</f>
        <v>#N/A</v>
      </c>
      <c r="L8979" s="3"/>
      <c r="M8979" s="77" t="e">
        <f>VLOOKUP($L$1&amp;L8979,定价因子!E:F,2,0)</f>
        <v>#N/A</v>
      </c>
      <c r="N8979" s="3"/>
      <c r="O8979" s="77" t="e">
        <f>VLOOKUP($N$1&amp;N8979,定价因子!E:F,2,0)</f>
        <v>#N/A</v>
      </c>
      <c r="P8979" s="3"/>
      <c r="Q8979" s="55" t="e">
        <f>VLOOKUP($P$1&amp;P8979,定价因子!$E:$F,2,0)</f>
        <v>#N/A</v>
      </c>
      <c r="R8979" s="3"/>
      <c r="S8979" s="77" t="e">
        <f>VLOOKUP($R$1&amp;R8979,定价因子!$E:$F,2,0)</f>
        <v>#N/A</v>
      </c>
      <c r="T8979" s="61"/>
      <c r="U8979" s="63"/>
      <c r="V8979" s="63"/>
      <c r="W8979" s="63"/>
      <c r="X8979" s="3"/>
    </row>
    <row r="8980" spans="1:24">
      <c r="A8980" s="3"/>
      <c r="B8980" s="3"/>
      <c r="C8980" s="3"/>
      <c r="D8980" s="3"/>
      <c r="E8980" s="79"/>
      <c r="F8980" s="3"/>
      <c r="G8980" s="77" t="e">
        <f>VLOOKUP($F$1&amp;F8980,定价因子!E:F,2,0)</f>
        <v>#N/A</v>
      </c>
      <c r="H8980" s="3"/>
      <c r="I8980" s="77" t="e">
        <f>VLOOKUP($H$1&amp;H8980,定价因子!E:F,2,0)</f>
        <v>#N/A</v>
      </c>
      <c r="J8980" s="3"/>
      <c r="K8980" s="77" t="e">
        <f>VLOOKUP($J$1&amp;J8980,定价因子!E:F,2,0)</f>
        <v>#N/A</v>
      </c>
      <c r="L8980" s="3"/>
      <c r="M8980" s="77" t="e">
        <f>VLOOKUP($L$1&amp;L8980,定价因子!E:F,2,0)</f>
        <v>#N/A</v>
      </c>
      <c r="N8980" s="3"/>
      <c r="O8980" s="77" t="e">
        <f>VLOOKUP($N$1&amp;N8980,定价因子!E:F,2,0)</f>
        <v>#N/A</v>
      </c>
      <c r="P8980" s="3"/>
      <c r="Q8980" s="55" t="e">
        <f>VLOOKUP($P$1&amp;P8980,定价因子!$E:$F,2,0)</f>
        <v>#N/A</v>
      </c>
      <c r="R8980" s="3"/>
      <c r="S8980" s="77" t="e">
        <f>VLOOKUP($R$1&amp;R8980,定价因子!$E:$F,2,0)</f>
        <v>#N/A</v>
      </c>
      <c r="T8980" s="61"/>
      <c r="U8980" s="63"/>
      <c r="V8980" s="63"/>
      <c r="W8980" s="63"/>
      <c r="X8980" s="3"/>
    </row>
    <row r="8981" spans="1:24">
      <c r="A8981" s="3"/>
      <c r="B8981" s="3"/>
      <c r="C8981" s="3"/>
      <c r="D8981" s="3"/>
      <c r="E8981" s="79"/>
      <c r="F8981" s="3"/>
      <c r="G8981" s="77" t="e">
        <f>VLOOKUP($F$1&amp;F8981,定价因子!E:F,2,0)</f>
        <v>#N/A</v>
      </c>
      <c r="H8981" s="3"/>
      <c r="I8981" s="77" t="e">
        <f>VLOOKUP($H$1&amp;H8981,定价因子!E:F,2,0)</f>
        <v>#N/A</v>
      </c>
      <c r="J8981" s="3"/>
      <c r="K8981" s="77" t="e">
        <f>VLOOKUP($J$1&amp;J8981,定价因子!E:F,2,0)</f>
        <v>#N/A</v>
      </c>
      <c r="L8981" s="3"/>
      <c r="M8981" s="77" t="e">
        <f>VLOOKUP($L$1&amp;L8981,定价因子!E:F,2,0)</f>
        <v>#N/A</v>
      </c>
      <c r="N8981" s="3"/>
      <c r="O8981" s="77" t="e">
        <f>VLOOKUP($N$1&amp;N8981,定价因子!E:F,2,0)</f>
        <v>#N/A</v>
      </c>
      <c r="P8981" s="3"/>
      <c r="Q8981" s="55" t="e">
        <f>VLOOKUP($P$1&amp;P8981,定价因子!$E:$F,2,0)</f>
        <v>#N/A</v>
      </c>
      <c r="R8981" s="3"/>
      <c r="S8981" s="77" t="e">
        <f>VLOOKUP($R$1&amp;R8981,定价因子!$E:$F,2,0)</f>
        <v>#N/A</v>
      </c>
      <c r="T8981" s="61"/>
      <c r="U8981" s="63"/>
      <c r="V8981" s="63"/>
      <c r="W8981" s="63"/>
      <c r="X8981" s="3"/>
    </row>
    <row r="8982" spans="1:24">
      <c r="A8982" s="3"/>
      <c r="B8982" s="3"/>
      <c r="C8982" s="3"/>
      <c r="D8982" s="3"/>
      <c r="E8982" s="79"/>
      <c r="F8982" s="3"/>
      <c r="G8982" s="77" t="e">
        <f>VLOOKUP($F$1&amp;F8982,定价因子!E:F,2,0)</f>
        <v>#N/A</v>
      </c>
      <c r="H8982" s="3"/>
      <c r="I8982" s="77" t="e">
        <f>VLOOKUP($H$1&amp;H8982,定价因子!E:F,2,0)</f>
        <v>#N/A</v>
      </c>
      <c r="J8982" s="3"/>
      <c r="K8982" s="77" t="e">
        <f>VLOOKUP($J$1&amp;J8982,定价因子!E:F,2,0)</f>
        <v>#N/A</v>
      </c>
      <c r="L8982" s="3"/>
      <c r="M8982" s="77" t="e">
        <f>VLOOKUP($L$1&amp;L8982,定价因子!E:F,2,0)</f>
        <v>#N/A</v>
      </c>
      <c r="N8982" s="3"/>
      <c r="O8982" s="77" t="e">
        <f>VLOOKUP($N$1&amp;N8982,定价因子!E:F,2,0)</f>
        <v>#N/A</v>
      </c>
      <c r="P8982" s="3"/>
      <c r="Q8982" s="55" t="e">
        <f>VLOOKUP($P$1&amp;P8982,定价因子!$E:$F,2,0)</f>
        <v>#N/A</v>
      </c>
      <c r="R8982" s="3"/>
      <c r="S8982" s="77" t="e">
        <f>VLOOKUP($R$1&amp;R8982,定价因子!$E:$F,2,0)</f>
        <v>#N/A</v>
      </c>
      <c r="T8982" s="61"/>
      <c r="U8982" s="63"/>
      <c r="V8982" s="63"/>
      <c r="W8982" s="63"/>
      <c r="X8982" s="3"/>
    </row>
    <row r="8983" spans="1:24">
      <c r="A8983" s="3"/>
      <c r="B8983" s="3"/>
      <c r="C8983" s="3"/>
      <c r="D8983" s="3"/>
      <c r="E8983" s="79"/>
      <c r="F8983" s="3"/>
      <c r="G8983" s="77" t="e">
        <f>VLOOKUP($F$1&amp;F8983,定价因子!E:F,2,0)</f>
        <v>#N/A</v>
      </c>
      <c r="H8983" s="3"/>
      <c r="I8983" s="77" t="e">
        <f>VLOOKUP($H$1&amp;H8983,定价因子!E:F,2,0)</f>
        <v>#N/A</v>
      </c>
      <c r="J8983" s="3"/>
      <c r="K8983" s="77" t="e">
        <f>VLOOKUP($J$1&amp;J8983,定价因子!E:F,2,0)</f>
        <v>#N/A</v>
      </c>
      <c r="L8983" s="3"/>
      <c r="M8983" s="77" t="e">
        <f>VLOOKUP($L$1&amp;L8983,定价因子!E:F,2,0)</f>
        <v>#N/A</v>
      </c>
      <c r="N8983" s="3"/>
      <c r="O8983" s="77" t="e">
        <f>VLOOKUP($N$1&amp;N8983,定价因子!E:F,2,0)</f>
        <v>#N/A</v>
      </c>
      <c r="P8983" s="3"/>
      <c r="Q8983" s="55" t="e">
        <f>VLOOKUP($P$1&amp;P8983,定价因子!$E:$F,2,0)</f>
        <v>#N/A</v>
      </c>
      <c r="R8983" s="3"/>
      <c r="S8983" s="77" t="e">
        <f>VLOOKUP($R$1&amp;R8983,定价因子!$E:$F,2,0)</f>
        <v>#N/A</v>
      </c>
      <c r="T8983" s="61"/>
      <c r="U8983" s="63"/>
      <c r="V8983" s="63"/>
      <c r="W8983" s="63"/>
      <c r="X8983" s="3"/>
    </row>
    <row r="8984" spans="1:24">
      <c r="A8984" s="3"/>
      <c r="B8984" s="3"/>
      <c r="C8984" s="3"/>
      <c r="D8984" s="3"/>
      <c r="E8984" s="79"/>
      <c r="F8984" s="3"/>
      <c r="G8984" s="77" t="e">
        <f>VLOOKUP($F$1&amp;F8984,定价因子!E:F,2,0)</f>
        <v>#N/A</v>
      </c>
      <c r="H8984" s="3"/>
      <c r="I8984" s="77" t="e">
        <f>VLOOKUP($H$1&amp;H8984,定价因子!E:F,2,0)</f>
        <v>#N/A</v>
      </c>
      <c r="J8984" s="3"/>
      <c r="K8984" s="77" t="e">
        <f>VLOOKUP($J$1&amp;J8984,定价因子!E:F,2,0)</f>
        <v>#N/A</v>
      </c>
      <c r="L8984" s="3"/>
      <c r="M8984" s="77" t="e">
        <f>VLOOKUP($L$1&amp;L8984,定价因子!E:F,2,0)</f>
        <v>#N/A</v>
      </c>
      <c r="N8984" s="3"/>
      <c r="O8984" s="77" t="e">
        <f>VLOOKUP($N$1&amp;N8984,定价因子!E:F,2,0)</f>
        <v>#N/A</v>
      </c>
      <c r="P8984" s="3"/>
      <c r="Q8984" s="55" t="e">
        <f>VLOOKUP($P$1&amp;P8984,定价因子!$E:$F,2,0)</f>
        <v>#N/A</v>
      </c>
      <c r="R8984" s="3"/>
      <c r="S8984" s="77" t="e">
        <f>VLOOKUP($R$1&amp;R8984,定价因子!$E:$F,2,0)</f>
        <v>#N/A</v>
      </c>
      <c r="T8984" s="61"/>
      <c r="U8984" s="63"/>
      <c r="V8984" s="63"/>
      <c r="W8984" s="63"/>
      <c r="X8984" s="3"/>
    </row>
    <row r="8985" spans="1:24">
      <c r="A8985" s="3"/>
      <c r="B8985" s="3"/>
      <c r="C8985" s="3"/>
      <c r="D8985" s="3"/>
      <c r="E8985" s="79"/>
      <c r="F8985" s="3"/>
      <c r="G8985" s="77" t="e">
        <f>VLOOKUP($F$1&amp;F8985,定价因子!E:F,2,0)</f>
        <v>#N/A</v>
      </c>
      <c r="H8985" s="3"/>
      <c r="I8985" s="77" t="e">
        <f>VLOOKUP($H$1&amp;H8985,定价因子!E:F,2,0)</f>
        <v>#N/A</v>
      </c>
      <c r="J8985" s="3"/>
      <c r="K8985" s="77" t="e">
        <f>VLOOKUP($J$1&amp;J8985,定价因子!E:F,2,0)</f>
        <v>#N/A</v>
      </c>
      <c r="L8985" s="3"/>
      <c r="M8985" s="77" t="e">
        <f>VLOOKUP($L$1&amp;L8985,定价因子!E:F,2,0)</f>
        <v>#N/A</v>
      </c>
      <c r="N8985" s="3"/>
      <c r="O8985" s="77" t="e">
        <f>VLOOKUP($N$1&amp;N8985,定价因子!E:F,2,0)</f>
        <v>#N/A</v>
      </c>
      <c r="P8985" s="3"/>
      <c r="Q8985" s="55" t="e">
        <f>VLOOKUP($P$1&amp;P8985,定价因子!$E:$F,2,0)</f>
        <v>#N/A</v>
      </c>
      <c r="R8985" s="3"/>
      <c r="S8985" s="77" t="e">
        <f>VLOOKUP($R$1&amp;R8985,定价因子!$E:$F,2,0)</f>
        <v>#N/A</v>
      </c>
      <c r="T8985" s="61"/>
      <c r="U8985" s="63"/>
      <c r="V8985" s="63"/>
      <c r="W8985" s="63"/>
      <c r="X8985" s="3"/>
    </row>
    <row r="8986" spans="1:24">
      <c r="A8986" s="3"/>
      <c r="B8986" s="3"/>
      <c r="C8986" s="3"/>
      <c r="D8986" s="3"/>
      <c r="E8986" s="79"/>
      <c r="F8986" s="3"/>
      <c r="G8986" s="77" t="e">
        <f>VLOOKUP($F$1&amp;F8986,定价因子!E:F,2,0)</f>
        <v>#N/A</v>
      </c>
      <c r="H8986" s="3"/>
      <c r="I8986" s="77" t="e">
        <f>VLOOKUP($H$1&amp;H8986,定价因子!E:F,2,0)</f>
        <v>#N/A</v>
      </c>
      <c r="J8986" s="3"/>
      <c r="K8986" s="77" t="e">
        <f>VLOOKUP($J$1&amp;J8986,定价因子!E:F,2,0)</f>
        <v>#N/A</v>
      </c>
      <c r="L8986" s="3"/>
      <c r="M8986" s="77" t="e">
        <f>VLOOKUP($L$1&amp;L8986,定价因子!E:F,2,0)</f>
        <v>#N/A</v>
      </c>
      <c r="N8986" s="3"/>
      <c r="O8986" s="77" t="e">
        <f>VLOOKUP($N$1&amp;N8986,定价因子!E:F,2,0)</f>
        <v>#N/A</v>
      </c>
      <c r="P8986" s="3"/>
      <c r="Q8986" s="55" t="e">
        <f>VLOOKUP($P$1&amp;P8986,定价因子!$E:$F,2,0)</f>
        <v>#N/A</v>
      </c>
      <c r="R8986" s="3"/>
      <c r="S8986" s="77" t="e">
        <f>VLOOKUP($R$1&amp;R8986,定价因子!$E:$F,2,0)</f>
        <v>#N/A</v>
      </c>
      <c r="T8986" s="61"/>
      <c r="U8986" s="63"/>
      <c r="V8986" s="63"/>
      <c r="W8986" s="63"/>
      <c r="X8986" s="3"/>
    </row>
    <row r="8987" spans="1:24">
      <c r="A8987" s="3"/>
      <c r="B8987" s="3"/>
      <c r="C8987" s="3"/>
      <c r="D8987" s="3"/>
      <c r="E8987" s="79"/>
      <c r="F8987" s="3"/>
      <c r="G8987" s="77" t="e">
        <f>VLOOKUP($F$1&amp;F8987,定价因子!E:F,2,0)</f>
        <v>#N/A</v>
      </c>
      <c r="H8987" s="3"/>
      <c r="I8987" s="77" t="e">
        <f>VLOOKUP($H$1&amp;H8987,定价因子!E:F,2,0)</f>
        <v>#N/A</v>
      </c>
      <c r="J8987" s="3"/>
      <c r="K8987" s="77" t="e">
        <f>VLOOKUP($J$1&amp;J8987,定价因子!E:F,2,0)</f>
        <v>#N/A</v>
      </c>
      <c r="L8987" s="3"/>
      <c r="M8987" s="77" t="e">
        <f>VLOOKUP($L$1&amp;L8987,定价因子!E:F,2,0)</f>
        <v>#N/A</v>
      </c>
      <c r="N8987" s="3"/>
      <c r="O8987" s="77" t="e">
        <f>VLOOKUP($N$1&amp;N8987,定价因子!E:F,2,0)</f>
        <v>#N/A</v>
      </c>
      <c r="P8987" s="3"/>
      <c r="Q8987" s="55" t="e">
        <f>VLOOKUP($P$1&amp;P8987,定价因子!$E:$F,2,0)</f>
        <v>#N/A</v>
      </c>
      <c r="R8987" s="3"/>
      <c r="S8987" s="77" t="e">
        <f>VLOOKUP($R$1&amp;R8987,定价因子!$E:$F,2,0)</f>
        <v>#N/A</v>
      </c>
      <c r="T8987" s="61"/>
      <c r="U8987" s="63"/>
      <c r="V8987" s="63"/>
      <c r="W8987" s="63"/>
      <c r="X8987" s="3"/>
    </row>
    <row r="8988" spans="1:24">
      <c r="A8988" s="3"/>
      <c r="B8988" s="3"/>
      <c r="C8988" s="3"/>
      <c r="D8988" s="3"/>
      <c r="E8988" s="79"/>
      <c r="F8988" s="3"/>
      <c r="G8988" s="77" t="e">
        <f>VLOOKUP($F$1&amp;F8988,定价因子!E:F,2,0)</f>
        <v>#N/A</v>
      </c>
      <c r="H8988" s="3"/>
      <c r="I8988" s="77" t="e">
        <f>VLOOKUP($H$1&amp;H8988,定价因子!E:F,2,0)</f>
        <v>#N/A</v>
      </c>
      <c r="J8988" s="3"/>
      <c r="K8988" s="77" t="e">
        <f>VLOOKUP($J$1&amp;J8988,定价因子!E:F,2,0)</f>
        <v>#N/A</v>
      </c>
      <c r="L8988" s="3"/>
      <c r="M8988" s="77" t="e">
        <f>VLOOKUP($L$1&amp;L8988,定价因子!E:F,2,0)</f>
        <v>#N/A</v>
      </c>
      <c r="N8988" s="3"/>
      <c r="O8988" s="77" t="e">
        <f>VLOOKUP($N$1&amp;N8988,定价因子!E:F,2,0)</f>
        <v>#N/A</v>
      </c>
      <c r="P8988" s="3"/>
      <c r="Q8988" s="55" t="e">
        <f>VLOOKUP($P$1&amp;P8988,定价因子!$E:$F,2,0)</f>
        <v>#N/A</v>
      </c>
      <c r="R8988" s="3"/>
      <c r="S8988" s="77" t="e">
        <f>VLOOKUP($R$1&amp;R8988,定价因子!$E:$F,2,0)</f>
        <v>#N/A</v>
      </c>
      <c r="T8988" s="61"/>
      <c r="U8988" s="63"/>
      <c r="V8988" s="63"/>
      <c r="W8988" s="63"/>
      <c r="X8988" s="3"/>
    </row>
    <row r="8989" spans="1:24">
      <c r="A8989" s="3"/>
      <c r="B8989" s="3"/>
      <c r="C8989" s="3"/>
      <c r="D8989" s="3"/>
      <c r="E8989" s="79"/>
      <c r="F8989" s="3"/>
      <c r="G8989" s="77" t="e">
        <f>VLOOKUP($F$1&amp;F8989,定价因子!E:F,2,0)</f>
        <v>#N/A</v>
      </c>
      <c r="H8989" s="3"/>
      <c r="I8989" s="77" t="e">
        <f>VLOOKUP($H$1&amp;H8989,定价因子!E:F,2,0)</f>
        <v>#N/A</v>
      </c>
      <c r="J8989" s="3"/>
      <c r="K8989" s="77" t="e">
        <f>VLOOKUP($J$1&amp;J8989,定价因子!E:F,2,0)</f>
        <v>#N/A</v>
      </c>
      <c r="L8989" s="3"/>
      <c r="M8989" s="77" t="e">
        <f>VLOOKUP($L$1&amp;L8989,定价因子!E:F,2,0)</f>
        <v>#N/A</v>
      </c>
      <c r="N8989" s="3"/>
      <c r="O8989" s="77" t="e">
        <f>VLOOKUP($N$1&amp;N8989,定价因子!E:F,2,0)</f>
        <v>#N/A</v>
      </c>
      <c r="P8989" s="3"/>
      <c r="Q8989" s="55" t="e">
        <f>VLOOKUP($P$1&amp;P8989,定价因子!$E:$F,2,0)</f>
        <v>#N/A</v>
      </c>
      <c r="R8989" s="3"/>
      <c r="S8989" s="77" t="e">
        <f>VLOOKUP($R$1&amp;R8989,定价因子!$E:$F,2,0)</f>
        <v>#N/A</v>
      </c>
      <c r="T8989" s="61"/>
      <c r="U8989" s="63"/>
      <c r="V8989" s="63"/>
      <c r="W8989" s="63"/>
      <c r="X8989" s="3"/>
    </row>
    <row r="8990" spans="1:24">
      <c r="A8990" s="3"/>
      <c r="B8990" s="3"/>
      <c r="C8990" s="3"/>
      <c r="D8990" s="3"/>
      <c r="E8990" s="79"/>
      <c r="F8990" s="3"/>
      <c r="G8990" s="77" t="e">
        <f>VLOOKUP($F$1&amp;F8990,定价因子!E:F,2,0)</f>
        <v>#N/A</v>
      </c>
      <c r="H8990" s="3"/>
      <c r="I8990" s="77" t="e">
        <f>VLOOKUP($H$1&amp;H8990,定价因子!E:F,2,0)</f>
        <v>#N/A</v>
      </c>
      <c r="J8990" s="3"/>
      <c r="K8990" s="77" t="e">
        <f>VLOOKUP($J$1&amp;J8990,定价因子!E:F,2,0)</f>
        <v>#N/A</v>
      </c>
      <c r="L8990" s="3"/>
      <c r="M8990" s="77" t="e">
        <f>VLOOKUP($L$1&amp;L8990,定价因子!E:F,2,0)</f>
        <v>#N/A</v>
      </c>
      <c r="N8990" s="3"/>
      <c r="O8990" s="77" t="e">
        <f>VLOOKUP($N$1&amp;N8990,定价因子!E:F,2,0)</f>
        <v>#N/A</v>
      </c>
      <c r="P8990" s="3"/>
      <c r="Q8990" s="55" t="e">
        <f>VLOOKUP($P$1&amp;P8990,定价因子!$E:$F,2,0)</f>
        <v>#N/A</v>
      </c>
      <c r="R8990" s="3"/>
      <c r="S8990" s="77" t="e">
        <f>VLOOKUP($R$1&amp;R8990,定价因子!$E:$F,2,0)</f>
        <v>#N/A</v>
      </c>
      <c r="T8990" s="61"/>
      <c r="U8990" s="63"/>
      <c r="V8990" s="63"/>
      <c r="W8990" s="63"/>
      <c r="X8990" s="3"/>
    </row>
    <row r="8991" spans="1:24">
      <c r="A8991" s="3"/>
      <c r="B8991" s="3"/>
      <c r="C8991" s="3"/>
      <c r="D8991" s="3"/>
      <c r="E8991" s="79"/>
      <c r="F8991" s="3"/>
      <c r="G8991" s="77" t="e">
        <f>VLOOKUP($F$1&amp;F8991,定价因子!E:F,2,0)</f>
        <v>#N/A</v>
      </c>
      <c r="H8991" s="3"/>
      <c r="I8991" s="77" t="e">
        <f>VLOOKUP($H$1&amp;H8991,定价因子!E:F,2,0)</f>
        <v>#N/A</v>
      </c>
      <c r="J8991" s="3"/>
      <c r="K8991" s="77" t="e">
        <f>VLOOKUP($J$1&amp;J8991,定价因子!E:F,2,0)</f>
        <v>#N/A</v>
      </c>
      <c r="L8991" s="3"/>
      <c r="M8991" s="77" t="e">
        <f>VLOOKUP($L$1&amp;L8991,定价因子!E:F,2,0)</f>
        <v>#N/A</v>
      </c>
      <c r="N8991" s="3"/>
      <c r="O8991" s="77" t="e">
        <f>VLOOKUP($N$1&amp;N8991,定价因子!E:F,2,0)</f>
        <v>#N/A</v>
      </c>
      <c r="P8991" s="3"/>
      <c r="Q8991" s="55" t="e">
        <f>VLOOKUP($P$1&amp;P8991,定价因子!$E:$F,2,0)</f>
        <v>#N/A</v>
      </c>
      <c r="R8991" s="3"/>
      <c r="S8991" s="77" t="e">
        <f>VLOOKUP($R$1&amp;R8991,定价因子!$E:$F,2,0)</f>
        <v>#N/A</v>
      </c>
      <c r="T8991" s="61"/>
      <c r="U8991" s="63"/>
      <c r="V8991" s="63"/>
      <c r="W8991" s="63"/>
      <c r="X8991" s="3"/>
    </row>
    <row r="8992" spans="1:24">
      <c r="A8992" s="3"/>
      <c r="B8992" s="3"/>
      <c r="C8992" s="3"/>
      <c r="D8992" s="3"/>
      <c r="E8992" s="79"/>
      <c r="F8992" s="3"/>
      <c r="G8992" s="77" t="e">
        <f>VLOOKUP($F$1&amp;F8992,定价因子!E:F,2,0)</f>
        <v>#N/A</v>
      </c>
      <c r="H8992" s="3"/>
      <c r="I8992" s="77" t="e">
        <f>VLOOKUP($H$1&amp;H8992,定价因子!E:F,2,0)</f>
        <v>#N/A</v>
      </c>
      <c r="J8992" s="3"/>
      <c r="K8992" s="77" t="e">
        <f>VLOOKUP($J$1&amp;J8992,定价因子!E:F,2,0)</f>
        <v>#N/A</v>
      </c>
      <c r="L8992" s="3"/>
      <c r="M8992" s="77" t="e">
        <f>VLOOKUP($L$1&amp;L8992,定价因子!E:F,2,0)</f>
        <v>#N/A</v>
      </c>
      <c r="N8992" s="3"/>
      <c r="O8992" s="77" t="e">
        <f>VLOOKUP($N$1&amp;N8992,定价因子!E:F,2,0)</f>
        <v>#N/A</v>
      </c>
      <c r="P8992" s="3"/>
      <c r="Q8992" s="55" t="e">
        <f>VLOOKUP($P$1&amp;P8992,定价因子!$E:$F,2,0)</f>
        <v>#N/A</v>
      </c>
      <c r="R8992" s="3"/>
      <c r="S8992" s="77" t="e">
        <f>VLOOKUP($R$1&amp;R8992,定价因子!$E:$F,2,0)</f>
        <v>#N/A</v>
      </c>
      <c r="T8992" s="61"/>
      <c r="U8992" s="63"/>
      <c r="V8992" s="63"/>
      <c r="W8992" s="63"/>
      <c r="X8992" s="3"/>
    </row>
    <row r="8993" spans="1:24">
      <c r="A8993" s="3"/>
      <c r="B8993" s="3"/>
      <c r="C8993" s="3"/>
      <c r="D8993" s="3"/>
      <c r="E8993" s="79"/>
      <c r="F8993" s="3"/>
      <c r="G8993" s="77" t="e">
        <f>VLOOKUP($F$1&amp;F8993,定价因子!E:F,2,0)</f>
        <v>#N/A</v>
      </c>
      <c r="H8993" s="3"/>
      <c r="I8993" s="77" t="e">
        <f>VLOOKUP($H$1&amp;H8993,定价因子!E:F,2,0)</f>
        <v>#N/A</v>
      </c>
      <c r="J8993" s="3"/>
      <c r="K8993" s="77" t="e">
        <f>VLOOKUP($J$1&amp;J8993,定价因子!E:F,2,0)</f>
        <v>#N/A</v>
      </c>
      <c r="L8993" s="3"/>
      <c r="M8993" s="77" t="e">
        <f>VLOOKUP($L$1&amp;L8993,定价因子!E:F,2,0)</f>
        <v>#N/A</v>
      </c>
      <c r="N8993" s="3"/>
      <c r="O8993" s="77" t="e">
        <f>VLOOKUP($N$1&amp;N8993,定价因子!E:F,2,0)</f>
        <v>#N/A</v>
      </c>
      <c r="P8993" s="3"/>
      <c r="Q8993" s="55" t="e">
        <f>VLOOKUP($P$1&amp;P8993,定价因子!$E:$F,2,0)</f>
        <v>#N/A</v>
      </c>
      <c r="R8993" s="3"/>
      <c r="S8993" s="77" t="e">
        <f>VLOOKUP($R$1&amp;R8993,定价因子!$E:$F,2,0)</f>
        <v>#N/A</v>
      </c>
      <c r="T8993" s="61"/>
      <c r="U8993" s="63"/>
      <c r="V8993" s="63"/>
      <c r="W8993" s="63"/>
      <c r="X8993" s="3"/>
    </row>
    <row r="8994" spans="1:24">
      <c r="A8994" s="3"/>
      <c r="B8994" s="3"/>
      <c r="C8994" s="3"/>
      <c r="D8994" s="3"/>
      <c r="E8994" s="79"/>
      <c r="F8994" s="3"/>
      <c r="G8994" s="77" t="e">
        <f>VLOOKUP($F$1&amp;F8994,定价因子!E:F,2,0)</f>
        <v>#N/A</v>
      </c>
      <c r="H8994" s="3"/>
      <c r="I8994" s="77" t="e">
        <f>VLOOKUP($H$1&amp;H8994,定价因子!E:F,2,0)</f>
        <v>#N/A</v>
      </c>
      <c r="J8994" s="3"/>
      <c r="K8994" s="77" t="e">
        <f>VLOOKUP($J$1&amp;J8994,定价因子!E:F,2,0)</f>
        <v>#N/A</v>
      </c>
      <c r="L8994" s="3"/>
      <c r="M8994" s="77" t="e">
        <f>VLOOKUP($L$1&amp;L8994,定价因子!E:F,2,0)</f>
        <v>#N/A</v>
      </c>
      <c r="N8994" s="3"/>
      <c r="O8994" s="77" t="e">
        <f>VLOOKUP($N$1&amp;N8994,定价因子!E:F,2,0)</f>
        <v>#N/A</v>
      </c>
      <c r="P8994" s="3"/>
      <c r="Q8994" s="55" t="e">
        <f>VLOOKUP($P$1&amp;P8994,定价因子!$E:$F,2,0)</f>
        <v>#N/A</v>
      </c>
      <c r="R8994" s="3"/>
      <c r="S8994" s="77" t="e">
        <f>VLOOKUP($R$1&amp;R8994,定价因子!$E:$F,2,0)</f>
        <v>#N/A</v>
      </c>
      <c r="T8994" s="61"/>
      <c r="U8994" s="63"/>
      <c r="V8994" s="63"/>
      <c r="W8994" s="63"/>
      <c r="X8994" s="3"/>
    </row>
    <row r="8995" spans="1:24">
      <c r="A8995" s="3"/>
      <c r="B8995" s="3"/>
      <c r="C8995" s="3"/>
      <c r="D8995" s="3"/>
      <c r="E8995" s="79"/>
      <c r="F8995" s="3"/>
      <c r="G8995" s="77" t="e">
        <f>VLOOKUP($F$1&amp;F8995,定价因子!E:F,2,0)</f>
        <v>#N/A</v>
      </c>
      <c r="H8995" s="3"/>
      <c r="I8995" s="77" t="e">
        <f>VLOOKUP($H$1&amp;H8995,定价因子!E:F,2,0)</f>
        <v>#N/A</v>
      </c>
      <c r="J8995" s="3"/>
      <c r="K8995" s="77" t="e">
        <f>VLOOKUP($J$1&amp;J8995,定价因子!E:F,2,0)</f>
        <v>#N/A</v>
      </c>
      <c r="L8995" s="3"/>
      <c r="M8995" s="77" t="e">
        <f>VLOOKUP($L$1&amp;L8995,定价因子!E:F,2,0)</f>
        <v>#N/A</v>
      </c>
      <c r="N8995" s="3"/>
      <c r="O8995" s="77" t="e">
        <f>VLOOKUP($N$1&amp;N8995,定价因子!E:F,2,0)</f>
        <v>#N/A</v>
      </c>
      <c r="P8995" s="3"/>
      <c r="Q8995" s="55" t="e">
        <f>VLOOKUP($P$1&amp;P8995,定价因子!$E:$F,2,0)</f>
        <v>#N/A</v>
      </c>
      <c r="R8995" s="3"/>
      <c r="S8995" s="77" t="e">
        <f>VLOOKUP($R$1&amp;R8995,定价因子!$E:$F,2,0)</f>
        <v>#N/A</v>
      </c>
      <c r="T8995" s="61"/>
      <c r="U8995" s="63"/>
      <c r="V8995" s="63"/>
      <c r="W8995" s="63"/>
      <c r="X8995" s="3"/>
    </row>
    <row r="8996" spans="1:24">
      <c r="A8996" s="3"/>
      <c r="B8996" s="3"/>
      <c r="C8996" s="3"/>
      <c r="D8996" s="3"/>
      <c r="E8996" s="79"/>
      <c r="F8996" s="3"/>
      <c r="G8996" s="77" t="e">
        <f>VLOOKUP($F$1&amp;F8996,定价因子!E:F,2,0)</f>
        <v>#N/A</v>
      </c>
      <c r="H8996" s="3"/>
      <c r="I8996" s="77" t="e">
        <f>VLOOKUP($H$1&amp;H8996,定价因子!E:F,2,0)</f>
        <v>#N/A</v>
      </c>
      <c r="J8996" s="3"/>
      <c r="K8996" s="77" t="e">
        <f>VLOOKUP($J$1&amp;J8996,定价因子!E:F,2,0)</f>
        <v>#N/A</v>
      </c>
      <c r="L8996" s="3"/>
      <c r="M8996" s="77" t="e">
        <f>VLOOKUP($L$1&amp;L8996,定价因子!E:F,2,0)</f>
        <v>#N/A</v>
      </c>
      <c r="N8996" s="3"/>
      <c r="O8996" s="77" t="e">
        <f>VLOOKUP($N$1&amp;N8996,定价因子!E:F,2,0)</f>
        <v>#N/A</v>
      </c>
      <c r="P8996" s="3"/>
      <c r="Q8996" s="55" t="e">
        <f>VLOOKUP($P$1&amp;P8996,定价因子!$E:$F,2,0)</f>
        <v>#N/A</v>
      </c>
      <c r="R8996" s="3"/>
      <c r="S8996" s="77" t="e">
        <f>VLOOKUP($R$1&amp;R8996,定价因子!$E:$F,2,0)</f>
        <v>#N/A</v>
      </c>
      <c r="T8996" s="61"/>
      <c r="U8996" s="63"/>
      <c r="V8996" s="63"/>
      <c r="W8996" s="63"/>
      <c r="X8996" s="3"/>
    </row>
    <row r="8997" spans="1:24">
      <c r="A8997" s="3"/>
      <c r="B8997" s="3"/>
      <c r="C8997" s="3"/>
      <c r="D8997" s="3"/>
      <c r="E8997" s="79"/>
      <c r="F8997" s="3"/>
      <c r="G8997" s="77" t="e">
        <f>VLOOKUP($F$1&amp;F8997,定价因子!E:F,2,0)</f>
        <v>#N/A</v>
      </c>
      <c r="H8997" s="3"/>
      <c r="I8997" s="77" t="e">
        <f>VLOOKUP($H$1&amp;H8997,定价因子!E:F,2,0)</f>
        <v>#N/A</v>
      </c>
      <c r="J8997" s="3"/>
      <c r="K8997" s="77" t="e">
        <f>VLOOKUP($J$1&amp;J8997,定价因子!E:F,2,0)</f>
        <v>#N/A</v>
      </c>
      <c r="L8997" s="3"/>
      <c r="M8997" s="77" t="e">
        <f>VLOOKUP($L$1&amp;L8997,定价因子!E:F,2,0)</f>
        <v>#N/A</v>
      </c>
      <c r="N8997" s="3"/>
      <c r="O8997" s="77" t="e">
        <f>VLOOKUP($N$1&amp;N8997,定价因子!E:F,2,0)</f>
        <v>#N/A</v>
      </c>
      <c r="P8997" s="3"/>
      <c r="Q8997" s="55" t="e">
        <f>VLOOKUP($P$1&amp;P8997,定价因子!$E:$F,2,0)</f>
        <v>#N/A</v>
      </c>
      <c r="R8997" s="3"/>
      <c r="S8997" s="77" t="e">
        <f>VLOOKUP($R$1&amp;R8997,定价因子!$E:$F,2,0)</f>
        <v>#N/A</v>
      </c>
      <c r="T8997" s="61"/>
      <c r="U8997" s="63"/>
      <c r="V8997" s="63"/>
      <c r="W8997" s="63"/>
      <c r="X8997" s="3"/>
    </row>
    <row r="8998" spans="1:24">
      <c r="A8998" s="3"/>
      <c r="B8998" s="3"/>
      <c r="C8998" s="3"/>
      <c r="D8998" s="3"/>
      <c r="E8998" s="79"/>
      <c r="F8998" s="3"/>
      <c r="G8998" s="77" t="e">
        <f>VLOOKUP($F$1&amp;F8998,定价因子!E:F,2,0)</f>
        <v>#N/A</v>
      </c>
      <c r="H8998" s="3"/>
      <c r="I8998" s="77" t="e">
        <f>VLOOKUP($H$1&amp;H8998,定价因子!E:F,2,0)</f>
        <v>#N/A</v>
      </c>
      <c r="J8998" s="3"/>
      <c r="K8998" s="77" t="e">
        <f>VLOOKUP($J$1&amp;J8998,定价因子!E:F,2,0)</f>
        <v>#N/A</v>
      </c>
      <c r="L8998" s="3"/>
      <c r="M8998" s="77" t="e">
        <f>VLOOKUP($L$1&amp;L8998,定价因子!E:F,2,0)</f>
        <v>#N/A</v>
      </c>
      <c r="N8998" s="3"/>
      <c r="O8998" s="77" t="e">
        <f>VLOOKUP($N$1&amp;N8998,定价因子!E:F,2,0)</f>
        <v>#N/A</v>
      </c>
      <c r="P8998" s="3"/>
      <c r="Q8998" s="55" t="e">
        <f>VLOOKUP($P$1&amp;P8998,定价因子!$E:$F,2,0)</f>
        <v>#N/A</v>
      </c>
      <c r="R8998" s="3"/>
      <c r="S8998" s="77" t="e">
        <f>VLOOKUP($R$1&amp;R8998,定价因子!$E:$F,2,0)</f>
        <v>#N/A</v>
      </c>
      <c r="T8998" s="61"/>
      <c r="U8998" s="63"/>
      <c r="V8998" s="63"/>
      <c r="W8998" s="63"/>
      <c r="X8998" s="3"/>
    </row>
    <row r="8999" spans="1:24">
      <c r="A8999" s="3"/>
      <c r="B8999" s="3"/>
      <c r="C8999" s="3"/>
      <c r="D8999" s="3"/>
      <c r="E8999" s="79"/>
      <c r="F8999" s="3"/>
      <c r="G8999" s="77" t="e">
        <f>VLOOKUP($F$1&amp;F8999,定价因子!E:F,2,0)</f>
        <v>#N/A</v>
      </c>
      <c r="H8999" s="3"/>
      <c r="I8999" s="77" t="e">
        <f>VLOOKUP($H$1&amp;H8999,定价因子!E:F,2,0)</f>
        <v>#N/A</v>
      </c>
      <c r="J8999" s="3"/>
      <c r="K8999" s="77" t="e">
        <f>VLOOKUP($J$1&amp;J8999,定价因子!E:F,2,0)</f>
        <v>#N/A</v>
      </c>
      <c r="L8999" s="3"/>
      <c r="M8999" s="77" t="e">
        <f>VLOOKUP($L$1&amp;L8999,定价因子!E:F,2,0)</f>
        <v>#N/A</v>
      </c>
      <c r="N8999" s="3"/>
      <c r="O8999" s="77" t="e">
        <f>VLOOKUP($N$1&amp;N8999,定价因子!E:F,2,0)</f>
        <v>#N/A</v>
      </c>
      <c r="P8999" s="3"/>
      <c r="Q8999" s="55" t="e">
        <f>VLOOKUP($P$1&amp;P8999,定价因子!$E:$F,2,0)</f>
        <v>#N/A</v>
      </c>
      <c r="R8999" s="3"/>
      <c r="S8999" s="77" t="e">
        <f>VLOOKUP($R$1&amp;R8999,定价因子!$E:$F,2,0)</f>
        <v>#N/A</v>
      </c>
      <c r="T8999" s="61"/>
      <c r="U8999" s="63"/>
      <c r="V8999" s="63"/>
      <c r="W8999" s="63"/>
      <c r="X8999" s="3"/>
    </row>
    <row r="9000" spans="1:24">
      <c r="A9000" s="3"/>
      <c r="B9000" s="3"/>
      <c r="C9000" s="3"/>
      <c r="D9000" s="3"/>
      <c r="E9000" s="79"/>
      <c r="F9000" s="3"/>
      <c r="G9000" s="77" t="e">
        <f>VLOOKUP($F$1&amp;F9000,定价因子!E:F,2,0)</f>
        <v>#N/A</v>
      </c>
      <c r="H9000" s="3"/>
      <c r="I9000" s="77" t="e">
        <f>VLOOKUP($H$1&amp;H9000,定价因子!E:F,2,0)</f>
        <v>#N/A</v>
      </c>
      <c r="J9000" s="3"/>
      <c r="K9000" s="77" t="e">
        <f>VLOOKUP($J$1&amp;J9000,定价因子!E:F,2,0)</f>
        <v>#N/A</v>
      </c>
      <c r="L9000" s="3"/>
      <c r="M9000" s="77" t="e">
        <f>VLOOKUP($L$1&amp;L9000,定价因子!E:F,2,0)</f>
        <v>#N/A</v>
      </c>
      <c r="N9000" s="3"/>
      <c r="O9000" s="77" t="e">
        <f>VLOOKUP($N$1&amp;N9000,定价因子!E:F,2,0)</f>
        <v>#N/A</v>
      </c>
      <c r="P9000" s="3"/>
      <c r="Q9000" s="55" t="e">
        <f>VLOOKUP($P$1&amp;P9000,定价因子!$E:$F,2,0)</f>
        <v>#N/A</v>
      </c>
      <c r="R9000" s="3"/>
      <c r="S9000" s="77" t="e">
        <f>VLOOKUP($R$1&amp;R9000,定价因子!$E:$F,2,0)</f>
        <v>#N/A</v>
      </c>
      <c r="T9000" s="61"/>
      <c r="U9000" s="63"/>
      <c r="V9000" s="63"/>
      <c r="W9000" s="63"/>
      <c r="X9000" s="3"/>
    </row>
    <row r="9001" spans="1:24">
      <c r="A9001" s="3"/>
      <c r="B9001" s="3"/>
      <c r="C9001" s="3"/>
      <c r="D9001" s="3"/>
      <c r="E9001" s="79"/>
      <c r="F9001" s="3"/>
      <c r="G9001" s="77" t="e">
        <f>VLOOKUP($F$1&amp;F9001,定价因子!E:F,2,0)</f>
        <v>#N/A</v>
      </c>
      <c r="H9001" s="3"/>
      <c r="I9001" s="77" t="e">
        <f>VLOOKUP($H$1&amp;H9001,定价因子!E:F,2,0)</f>
        <v>#N/A</v>
      </c>
      <c r="J9001" s="3"/>
      <c r="K9001" s="77" t="e">
        <f>VLOOKUP($J$1&amp;J9001,定价因子!E:F,2,0)</f>
        <v>#N/A</v>
      </c>
      <c r="L9001" s="3"/>
      <c r="M9001" s="77" t="e">
        <f>VLOOKUP($L$1&amp;L9001,定价因子!E:F,2,0)</f>
        <v>#N/A</v>
      </c>
      <c r="N9001" s="3"/>
      <c r="O9001" s="77" t="e">
        <f>VLOOKUP($N$1&amp;N9001,定价因子!E:F,2,0)</f>
        <v>#N/A</v>
      </c>
      <c r="P9001" s="3"/>
      <c r="Q9001" s="55" t="e">
        <f>VLOOKUP($P$1&amp;P9001,定价因子!$E:$F,2,0)</f>
        <v>#N/A</v>
      </c>
      <c r="R9001" s="3"/>
      <c r="S9001" s="77" t="e">
        <f>VLOOKUP($R$1&amp;R9001,定价因子!$E:$F,2,0)</f>
        <v>#N/A</v>
      </c>
      <c r="T9001" s="61"/>
      <c r="U9001" s="63"/>
      <c r="V9001" s="63"/>
      <c r="W9001" s="63"/>
      <c r="X9001" s="3"/>
    </row>
    <row r="9002" spans="1:24">
      <c r="A9002" s="3"/>
      <c r="B9002" s="3"/>
      <c r="C9002" s="3"/>
      <c r="D9002" s="3"/>
      <c r="E9002" s="79"/>
      <c r="F9002" s="3"/>
      <c r="G9002" s="77" t="e">
        <f>VLOOKUP($F$1&amp;F9002,定价因子!E:F,2,0)</f>
        <v>#N/A</v>
      </c>
      <c r="H9002" s="3"/>
      <c r="I9002" s="77" t="e">
        <f>VLOOKUP($H$1&amp;H9002,定价因子!E:F,2,0)</f>
        <v>#N/A</v>
      </c>
      <c r="J9002" s="3"/>
      <c r="K9002" s="77" t="e">
        <f>VLOOKUP($J$1&amp;J9002,定价因子!E:F,2,0)</f>
        <v>#N/A</v>
      </c>
      <c r="L9002" s="3"/>
      <c r="M9002" s="77" t="e">
        <f>VLOOKUP($L$1&amp;L9002,定价因子!E:F,2,0)</f>
        <v>#N/A</v>
      </c>
      <c r="N9002" s="3"/>
      <c r="O9002" s="77" t="e">
        <f>VLOOKUP($N$1&amp;N9002,定价因子!E:F,2,0)</f>
        <v>#N/A</v>
      </c>
      <c r="P9002" s="3"/>
      <c r="Q9002" s="55" t="e">
        <f>VLOOKUP($P$1&amp;P9002,定价因子!$E:$F,2,0)</f>
        <v>#N/A</v>
      </c>
      <c r="R9002" s="3"/>
      <c r="S9002" s="77" t="e">
        <f>VLOOKUP($R$1&amp;R9002,定价因子!$E:$F,2,0)</f>
        <v>#N/A</v>
      </c>
      <c r="T9002" s="61"/>
      <c r="U9002" s="63"/>
      <c r="V9002" s="63"/>
      <c r="W9002" s="63"/>
      <c r="X9002" s="3"/>
    </row>
    <row r="9003" spans="1:24">
      <c r="A9003" s="3"/>
      <c r="B9003" s="3"/>
      <c r="C9003" s="3"/>
      <c r="D9003" s="3"/>
      <c r="E9003" s="79"/>
      <c r="F9003" s="3"/>
      <c r="G9003" s="77" t="e">
        <f>VLOOKUP($F$1&amp;F9003,定价因子!E:F,2,0)</f>
        <v>#N/A</v>
      </c>
      <c r="H9003" s="3"/>
      <c r="I9003" s="77" t="e">
        <f>VLOOKUP($H$1&amp;H9003,定价因子!E:F,2,0)</f>
        <v>#N/A</v>
      </c>
      <c r="J9003" s="3"/>
      <c r="K9003" s="77" t="e">
        <f>VLOOKUP($J$1&amp;J9003,定价因子!E:F,2,0)</f>
        <v>#N/A</v>
      </c>
      <c r="L9003" s="3"/>
      <c r="M9003" s="77" t="e">
        <f>VLOOKUP($L$1&amp;L9003,定价因子!E:F,2,0)</f>
        <v>#N/A</v>
      </c>
      <c r="N9003" s="3"/>
      <c r="O9003" s="77" t="e">
        <f>VLOOKUP($N$1&amp;N9003,定价因子!E:F,2,0)</f>
        <v>#N/A</v>
      </c>
      <c r="P9003" s="3"/>
      <c r="Q9003" s="55" t="e">
        <f>VLOOKUP($P$1&amp;P9003,定价因子!$E:$F,2,0)</f>
        <v>#N/A</v>
      </c>
      <c r="R9003" s="3"/>
      <c r="S9003" s="77" t="e">
        <f>VLOOKUP($R$1&amp;R9003,定价因子!$E:$F,2,0)</f>
        <v>#N/A</v>
      </c>
      <c r="T9003" s="61"/>
      <c r="U9003" s="63"/>
      <c r="V9003" s="63"/>
      <c r="W9003" s="63"/>
      <c r="X9003" s="3"/>
    </row>
    <row r="9004" spans="1:24">
      <c r="A9004" s="3"/>
      <c r="B9004" s="3"/>
      <c r="C9004" s="3"/>
      <c r="D9004" s="3"/>
      <c r="E9004" s="79"/>
      <c r="F9004" s="3"/>
      <c r="G9004" s="77" t="e">
        <f>VLOOKUP($F$1&amp;F9004,定价因子!E:F,2,0)</f>
        <v>#N/A</v>
      </c>
      <c r="H9004" s="3"/>
      <c r="I9004" s="77" t="e">
        <f>VLOOKUP($H$1&amp;H9004,定价因子!E:F,2,0)</f>
        <v>#N/A</v>
      </c>
      <c r="J9004" s="3"/>
      <c r="K9004" s="77" t="e">
        <f>VLOOKUP($J$1&amp;J9004,定价因子!E:F,2,0)</f>
        <v>#N/A</v>
      </c>
      <c r="L9004" s="3"/>
      <c r="M9004" s="77" t="e">
        <f>VLOOKUP($L$1&amp;L9004,定价因子!E:F,2,0)</f>
        <v>#N/A</v>
      </c>
      <c r="N9004" s="3"/>
      <c r="O9004" s="77" t="e">
        <f>VLOOKUP($N$1&amp;N9004,定价因子!E:F,2,0)</f>
        <v>#N/A</v>
      </c>
      <c r="P9004" s="3"/>
      <c r="Q9004" s="55" t="e">
        <f>VLOOKUP($P$1&amp;P9004,定价因子!$E:$F,2,0)</f>
        <v>#N/A</v>
      </c>
      <c r="R9004" s="3"/>
      <c r="S9004" s="77" t="e">
        <f>VLOOKUP($R$1&amp;R9004,定价因子!$E:$F,2,0)</f>
        <v>#N/A</v>
      </c>
      <c r="T9004" s="61"/>
      <c r="U9004" s="63"/>
      <c r="V9004" s="63"/>
      <c r="W9004" s="63"/>
      <c r="X9004" s="3"/>
    </row>
    <row r="9005" spans="1:24">
      <c r="A9005" s="3"/>
      <c r="B9005" s="3"/>
      <c r="C9005" s="3"/>
      <c r="D9005" s="3"/>
      <c r="E9005" s="79"/>
      <c r="F9005" s="3"/>
      <c r="G9005" s="77" t="e">
        <f>VLOOKUP($F$1&amp;F9005,定价因子!E:F,2,0)</f>
        <v>#N/A</v>
      </c>
      <c r="H9005" s="3"/>
      <c r="I9005" s="77" t="e">
        <f>VLOOKUP($H$1&amp;H9005,定价因子!E:F,2,0)</f>
        <v>#N/A</v>
      </c>
      <c r="J9005" s="3"/>
      <c r="K9005" s="77" t="e">
        <f>VLOOKUP($J$1&amp;J9005,定价因子!E:F,2,0)</f>
        <v>#N/A</v>
      </c>
      <c r="L9005" s="3"/>
      <c r="M9005" s="77" t="e">
        <f>VLOOKUP($L$1&amp;L9005,定价因子!E:F,2,0)</f>
        <v>#N/A</v>
      </c>
      <c r="N9005" s="3"/>
      <c r="O9005" s="77" t="e">
        <f>VLOOKUP($N$1&amp;N9005,定价因子!E:F,2,0)</f>
        <v>#N/A</v>
      </c>
      <c r="P9005" s="3"/>
      <c r="Q9005" s="55" t="e">
        <f>VLOOKUP($P$1&amp;P9005,定价因子!$E:$F,2,0)</f>
        <v>#N/A</v>
      </c>
      <c r="R9005" s="3"/>
      <c r="S9005" s="77" t="e">
        <f>VLOOKUP($R$1&amp;R9005,定价因子!$E:$F,2,0)</f>
        <v>#N/A</v>
      </c>
      <c r="T9005" s="61"/>
      <c r="U9005" s="63"/>
      <c r="V9005" s="63"/>
      <c r="W9005" s="63"/>
      <c r="X9005" s="3"/>
    </row>
    <row r="9006" spans="1:24">
      <c r="A9006" s="3"/>
      <c r="B9006" s="3"/>
      <c r="C9006" s="3"/>
      <c r="D9006" s="3"/>
      <c r="E9006" s="79"/>
      <c r="F9006" s="3"/>
      <c r="G9006" s="77" t="e">
        <f>VLOOKUP($F$1&amp;F9006,定价因子!E:F,2,0)</f>
        <v>#N/A</v>
      </c>
      <c r="H9006" s="3"/>
      <c r="I9006" s="77" t="e">
        <f>VLOOKUP($H$1&amp;H9006,定价因子!E:F,2,0)</f>
        <v>#N/A</v>
      </c>
      <c r="J9006" s="3"/>
      <c r="K9006" s="77" t="e">
        <f>VLOOKUP($J$1&amp;J9006,定价因子!E:F,2,0)</f>
        <v>#N/A</v>
      </c>
      <c r="L9006" s="3"/>
      <c r="M9006" s="77" t="e">
        <f>VLOOKUP($L$1&amp;L9006,定价因子!E:F,2,0)</f>
        <v>#N/A</v>
      </c>
      <c r="N9006" s="3"/>
      <c r="O9006" s="77" t="e">
        <f>VLOOKUP($N$1&amp;N9006,定价因子!E:F,2,0)</f>
        <v>#N/A</v>
      </c>
      <c r="P9006" s="3"/>
      <c r="Q9006" s="55" t="e">
        <f>VLOOKUP($P$1&amp;P9006,定价因子!$E:$F,2,0)</f>
        <v>#N/A</v>
      </c>
      <c r="R9006" s="3"/>
      <c r="S9006" s="77" t="e">
        <f>VLOOKUP($R$1&amp;R9006,定价因子!$E:$F,2,0)</f>
        <v>#N/A</v>
      </c>
      <c r="T9006" s="61"/>
      <c r="U9006" s="63"/>
      <c r="V9006" s="63"/>
      <c r="W9006" s="63"/>
      <c r="X9006" s="3"/>
    </row>
    <row r="9007" spans="1:24">
      <c r="A9007" s="3"/>
      <c r="B9007" s="3"/>
      <c r="C9007" s="3"/>
      <c r="D9007" s="3"/>
      <c r="E9007" s="79"/>
      <c r="F9007" s="3"/>
      <c r="G9007" s="77" t="e">
        <f>VLOOKUP($F$1&amp;F9007,定价因子!E:F,2,0)</f>
        <v>#N/A</v>
      </c>
      <c r="H9007" s="3"/>
      <c r="I9007" s="77" t="e">
        <f>VLOOKUP($H$1&amp;H9007,定价因子!E:F,2,0)</f>
        <v>#N/A</v>
      </c>
      <c r="J9007" s="3"/>
      <c r="K9007" s="77" t="e">
        <f>VLOOKUP($J$1&amp;J9007,定价因子!E:F,2,0)</f>
        <v>#N/A</v>
      </c>
      <c r="L9007" s="3"/>
      <c r="M9007" s="77" t="e">
        <f>VLOOKUP($L$1&amp;L9007,定价因子!E:F,2,0)</f>
        <v>#N/A</v>
      </c>
      <c r="N9007" s="3"/>
      <c r="O9007" s="77" t="e">
        <f>VLOOKUP($N$1&amp;N9007,定价因子!E:F,2,0)</f>
        <v>#N/A</v>
      </c>
      <c r="P9007" s="3"/>
      <c r="Q9007" s="55" t="e">
        <f>VLOOKUP($P$1&amp;P9007,定价因子!$E:$F,2,0)</f>
        <v>#N/A</v>
      </c>
      <c r="R9007" s="3"/>
      <c r="S9007" s="77" t="e">
        <f>VLOOKUP($R$1&amp;R9007,定价因子!$E:$F,2,0)</f>
        <v>#N/A</v>
      </c>
      <c r="T9007" s="61"/>
      <c r="U9007" s="63"/>
      <c r="V9007" s="63"/>
      <c r="W9007" s="63"/>
      <c r="X9007" s="3"/>
    </row>
    <row r="9008" spans="1:24">
      <c r="A9008" s="3"/>
      <c r="B9008" s="3"/>
      <c r="C9008" s="3"/>
      <c r="D9008" s="3"/>
      <c r="E9008" s="79"/>
      <c r="F9008" s="3"/>
      <c r="G9008" s="77" t="e">
        <f>VLOOKUP($F$1&amp;F9008,定价因子!E:F,2,0)</f>
        <v>#N/A</v>
      </c>
      <c r="H9008" s="3"/>
      <c r="I9008" s="77" t="e">
        <f>VLOOKUP($H$1&amp;H9008,定价因子!E:F,2,0)</f>
        <v>#N/A</v>
      </c>
      <c r="J9008" s="3"/>
      <c r="K9008" s="77" t="e">
        <f>VLOOKUP($J$1&amp;J9008,定价因子!E:F,2,0)</f>
        <v>#N/A</v>
      </c>
      <c r="L9008" s="3"/>
      <c r="M9008" s="77" t="e">
        <f>VLOOKUP($L$1&amp;L9008,定价因子!E:F,2,0)</f>
        <v>#N/A</v>
      </c>
      <c r="N9008" s="3"/>
      <c r="O9008" s="77" t="e">
        <f>VLOOKUP($N$1&amp;N9008,定价因子!E:F,2,0)</f>
        <v>#N/A</v>
      </c>
      <c r="P9008" s="3"/>
      <c r="Q9008" s="55" t="e">
        <f>VLOOKUP($P$1&amp;P9008,定价因子!$E:$F,2,0)</f>
        <v>#N/A</v>
      </c>
      <c r="R9008" s="3"/>
      <c r="S9008" s="77" t="e">
        <f>VLOOKUP($R$1&amp;R9008,定价因子!$E:$F,2,0)</f>
        <v>#N/A</v>
      </c>
      <c r="T9008" s="61"/>
      <c r="U9008" s="63"/>
      <c r="V9008" s="63"/>
      <c r="W9008" s="63"/>
      <c r="X9008" s="3"/>
    </row>
    <row r="9009" spans="1:24">
      <c r="A9009" s="3"/>
      <c r="B9009" s="3"/>
      <c r="C9009" s="3"/>
      <c r="D9009" s="3"/>
      <c r="E9009" s="79"/>
      <c r="F9009" s="3"/>
      <c r="G9009" s="77" t="e">
        <f>VLOOKUP($F$1&amp;F9009,定价因子!E:F,2,0)</f>
        <v>#N/A</v>
      </c>
      <c r="H9009" s="3"/>
      <c r="I9009" s="77" t="e">
        <f>VLOOKUP($H$1&amp;H9009,定价因子!E:F,2,0)</f>
        <v>#N/A</v>
      </c>
      <c r="J9009" s="3"/>
      <c r="K9009" s="77" t="e">
        <f>VLOOKUP($J$1&amp;J9009,定价因子!E:F,2,0)</f>
        <v>#N/A</v>
      </c>
      <c r="L9009" s="3"/>
      <c r="M9009" s="77" t="e">
        <f>VLOOKUP($L$1&amp;L9009,定价因子!E:F,2,0)</f>
        <v>#N/A</v>
      </c>
      <c r="N9009" s="3"/>
      <c r="O9009" s="77" t="e">
        <f>VLOOKUP($N$1&amp;N9009,定价因子!E:F,2,0)</f>
        <v>#N/A</v>
      </c>
      <c r="P9009" s="3"/>
      <c r="Q9009" s="55" t="e">
        <f>VLOOKUP($P$1&amp;P9009,定价因子!$E:$F,2,0)</f>
        <v>#N/A</v>
      </c>
      <c r="R9009" s="3"/>
      <c r="S9009" s="77" t="e">
        <f>VLOOKUP($R$1&amp;R9009,定价因子!$E:$F,2,0)</f>
        <v>#N/A</v>
      </c>
      <c r="T9009" s="61"/>
      <c r="U9009" s="63"/>
      <c r="V9009" s="63"/>
      <c r="W9009" s="63"/>
      <c r="X9009" s="3"/>
    </row>
    <row r="9010" spans="1:24">
      <c r="A9010" s="3"/>
      <c r="B9010" s="3"/>
      <c r="C9010" s="3"/>
      <c r="D9010" s="3"/>
      <c r="E9010" s="79"/>
      <c r="F9010" s="3"/>
      <c r="G9010" s="77" t="e">
        <f>VLOOKUP($F$1&amp;F9010,定价因子!E:F,2,0)</f>
        <v>#N/A</v>
      </c>
      <c r="H9010" s="3"/>
      <c r="I9010" s="77" t="e">
        <f>VLOOKUP($H$1&amp;H9010,定价因子!E:F,2,0)</f>
        <v>#N/A</v>
      </c>
      <c r="J9010" s="3"/>
      <c r="K9010" s="77" t="e">
        <f>VLOOKUP($J$1&amp;J9010,定价因子!E:F,2,0)</f>
        <v>#N/A</v>
      </c>
      <c r="L9010" s="3"/>
      <c r="M9010" s="77" t="e">
        <f>VLOOKUP($L$1&amp;L9010,定价因子!E:F,2,0)</f>
        <v>#N/A</v>
      </c>
      <c r="N9010" s="3"/>
      <c r="O9010" s="77" t="e">
        <f>VLOOKUP($N$1&amp;N9010,定价因子!E:F,2,0)</f>
        <v>#N/A</v>
      </c>
      <c r="P9010" s="3"/>
      <c r="Q9010" s="55" t="e">
        <f>VLOOKUP($P$1&amp;P9010,定价因子!$E:$F,2,0)</f>
        <v>#N/A</v>
      </c>
      <c r="R9010" s="3"/>
      <c r="S9010" s="77" t="e">
        <f>VLOOKUP($R$1&amp;R9010,定价因子!$E:$F,2,0)</f>
        <v>#N/A</v>
      </c>
      <c r="T9010" s="61"/>
      <c r="U9010" s="63"/>
      <c r="V9010" s="63"/>
      <c r="W9010" s="63"/>
      <c r="X9010" s="3"/>
    </row>
    <row r="9011" spans="1:24">
      <c r="A9011" s="3"/>
      <c r="B9011" s="3"/>
      <c r="C9011" s="3"/>
      <c r="D9011" s="3"/>
      <c r="E9011" s="79"/>
      <c r="F9011" s="3"/>
      <c r="G9011" s="77" t="e">
        <f>VLOOKUP($F$1&amp;F9011,定价因子!E:F,2,0)</f>
        <v>#N/A</v>
      </c>
      <c r="H9011" s="3"/>
      <c r="I9011" s="77" t="e">
        <f>VLOOKUP($H$1&amp;H9011,定价因子!E:F,2,0)</f>
        <v>#N/A</v>
      </c>
      <c r="J9011" s="3"/>
      <c r="K9011" s="77" t="e">
        <f>VLOOKUP($J$1&amp;J9011,定价因子!E:F,2,0)</f>
        <v>#N/A</v>
      </c>
      <c r="L9011" s="3"/>
      <c r="M9011" s="77" t="e">
        <f>VLOOKUP($L$1&amp;L9011,定价因子!E:F,2,0)</f>
        <v>#N/A</v>
      </c>
      <c r="N9011" s="3"/>
      <c r="O9011" s="77" t="e">
        <f>VLOOKUP($N$1&amp;N9011,定价因子!E:F,2,0)</f>
        <v>#N/A</v>
      </c>
      <c r="P9011" s="3"/>
      <c r="Q9011" s="55" t="e">
        <f>VLOOKUP($P$1&amp;P9011,定价因子!$E:$F,2,0)</f>
        <v>#N/A</v>
      </c>
      <c r="R9011" s="3"/>
      <c r="S9011" s="77" t="e">
        <f>VLOOKUP($R$1&amp;R9011,定价因子!$E:$F,2,0)</f>
        <v>#N/A</v>
      </c>
      <c r="T9011" s="61"/>
      <c r="U9011" s="63"/>
      <c r="V9011" s="63"/>
      <c r="W9011" s="63"/>
      <c r="X9011" s="3"/>
    </row>
    <row r="9012" spans="1:24">
      <c r="A9012" s="3"/>
      <c r="B9012" s="3"/>
      <c r="C9012" s="3"/>
      <c r="D9012" s="3"/>
      <c r="E9012" s="79"/>
      <c r="F9012" s="3"/>
      <c r="G9012" s="77" t="e">
        <f>VLOOKUP($F$1&amp;F9012,定价因子!E:F,2,0)</f>
        <v>#N/A</v>
      </c>
      <c r="H9012" s="3"/>
      <c r="I9012" s="77" t="e">
        <f>VLOOKUP($H$1&amp;H9012,定价因子!E:F,2,0)</f>
        <v>#N/A</v>
      </c>
      <c r="J9012" s="3"/>
      <c r="K9012" s="77" t="e">
        <f>VLOOKUP($J$1&amp;J9012,定价因子!E:F,2,0)</f>
        <v>#N/A</v>
      </c>
      <c r="L9012" s="3"/>
      <c r="M9012" s="77" t="e">
        <f>VLOOKUP($L$1&amp;L9012,定价因子!E:F,2,0)</f>
        <v>#N/A</v>
      </c>
      <c r="N9012" s="3"/>
      <c r="O9012" s="77" t="e">
        <f>VLOOKUP($N$1&amp;N9012,定价因子!E:F,2,0)</f>
        <v>#N/A</v>
      </c>
      <c r="P9012" s="3"/>
      <c r="Q9012" s="55" t="e">
        <f>VLOOKUP($P$1&amp;P9012,定价因子!$E:$F,2,0)</f>
        <v>#N/A</v>
      </c>
      <c r="R9012" s="3"/>
      <c r="S9012" s="77" t="e">
        <f>VLOOKUP($R$1&amp;R9012,定价因子!$E:$F,2,0)</f>
        <v>#N/A</v>
      </c>
      <c r="T9012" s="61"/>
      <c r="U9012" s="63"/>
      <c r="V9012" s="63"/>
      <c r="W9012" s="63"/>
      <c r="X9012" s="3"/>
    </row>
    <row r="9013" spans="1:24">
      <c r="A9013" s="3"/>
      <c r="B9013" s="3"/>
      <c r="C9013" s="3"/>
      <c r="D9013" s="3"/>
      <c r="E9013" s="79"/>
      <c r="F9013" s="3"/>
      <c r="G9013" s="77" t="e">
        <f>VLOOKUP($F$1&amp;F9013,定价因子!E:F,2,0)</f>
        <v>#N/A</v>
      </c>
      <c r="H9013" s="3"/>
      <c r="I9013" s="77" t="e">
        <f>VLOOKUP($H$1&amp;H9013,定价因子!E:F,2,0)</f>
        <v>#N/A</v>
      </c>
      <c r="J9013" s="3"/>
      <c r="K9013" s="77" t="e">
        <f>VLOOKUP($J$1&amp;J9013,定价因子!E:F,2,0)</f>
        <v>#N/A</v>
      </c>
      <c r="L9013" s="3"/>
      <c r="M9013" s="77" t="e">
        <f>VLOOKUP($L$1&amp;L9013,定价因子!E:F,2,0)</f>
        <v>#N/A</v>
      </c>
      <c r="N9013" s="3"/>
      <c r="O9013" s="77" t="e">
        <f>VLOOKUP($N$1&amp;N9013,定价因子!E:F,2,0)</f>
        <v>#N/A</v>
      </c>
      <c r="P9013" s="3"/>
      <c r="Q9013" s="55" t="e">
        <f>VLOOKUP($P$1&amp;P9013,定价因子!$E:$F,2,0)</f>
        <v>#N/A</v>
      </c>
      <c r="R9013" s="3"/>
      <c r="S9013" s="77" t="e">
        <f>VLOOKUP($R$1&amp;R9013,定价因子!$E:$F,2,0)</f>
        <v>#N/A</v>
      </c>
      <c r="T9013" s="61"/>
      <c r="U9013" s="63"/>
      <c r="V9013" s="63"/>
      <c r="W9013" s="63"/>
      <c r="X9013" s="3"/>
    </row>
    <row r="9014" spans="1:24">
      <c r="A9014" s="3"/>
      <c r="B9014" s="3"/>
      <c r="C9014" s="3"/>
      <c r="D9014" s="3"/>
      <c r="E9014" s="79"/>
      <c r="F9014" s="3"/>
      <c r="G9014" s="77" t="e">
        <f>VLOOKUP($F$1&amp;F9014,定价因子!E:F,2,0)</f>
        <v>#N/A</v>
      </c>
      <c r="H9014" s="3"/>
      <c r="I9014" s="77" t="e">
        <f>VLOOKUP($H$1&amp;H9014,定价因子!E:F,2,0)</f>
        <v>#N/A</v>
      </c>
      <c r="J9014" s="3"/>
      <c r="K9014" s="77" t="e">
        <f>VLOOKUP($J$1&amp;J9014,定价因子!E:F,2,0)</f>
        <v>#N/A</v>
      </c>
      <c r="L9014" s="3"/>
      <c r="M9014" s="77" t="e">
        <f>VLOOKUP($L$1&amp;L9014,定价因子!E:F,2,0)</f>
        <v>#N/A</v>
      </c>
      <c r="N9014" s="3"/>
      <c r="O9014" s="77" t="e">
        <f>VLOOKUP($N$1&amp;N9014,定价因子!E:F,2,0)</f>
        <v>#N/A</v>
      </c>
      <c r="P9014" s="3"/>
      <c r="Q9014" s="55" t="e">
        <f>VLOOKUP($P$1&amp;P9014,定价因子!$E:$F,2,0)</f>
        <v>#N/A</v>
      </c>
      <c r="R9014" s="3"/>
      <c r="S9014" s="77" t="e">
        <f>VLOOKUP($R$1&amp;R9014,定价因子!$E:$F,2,0)</f>
        <v>#N/A</v>
      </c>
      <c r="T9014" s="61"/>
      <c r="U9014" s="63"/>
      <c r="V9014" s="63"/>
      <c r="W9014" s="63"/>
      <c r="X9014" s="3"/>
    </row>
    <row r="9015" spans="1:24">
      <c r="A9015" s="3"/>
      <c r="B9015" s="3"/>
      <c r="C9015" s="3"/>
      <c r="D9015" s="3"/>
      <c r="E9015" s="79"/>
      <c r="F9015" s="3"/>
      <c r="G9015" s="77" t="e">
        <f>VLOOKUP($F$1&amp;F9015,定价因子!E:F,2,0)</f>
        <v>#N/A</v>
      </c>
      <c r="H9015" s="3"/>
      <c r="I9015" s="77" t="e">
        <f>VLOOKUP($H$1&amp;H9015,定价因子!E:F,2,0)</f>
        <v>#N/A</v>
      </c>
      <c r="J9015" s="3"/>
      <c r="K9015" s="77" t="e">
        <f>VLOOKUP($J$1&amp;J9015,定价因子!E:F,2,0)</f>
        <v>#N/A</v>
      </c>
      <c r="L9015" s="3"/>
      <c r="M9015" s="77" t="e">
        <f>VLOOKUP($L$1&amp;L9015,定价因子!E:F,2,0)</f>
        <v>#N/A</v>
      </c>
      <c r="N9015" s="3"/>
      <c r="O9015" s="77" t="e">
        <f>VLOOKUP($N$1&amp;N9015,定价因子!E:F,2,0)</f>
        <v>#N/A</v>
      </c>
      <c r="P9015" s="3"/>
      <c r="Q9015" s="55" t="e">
        <f>VLOOKUP($P$1&amp;P9015,定价因子!$E:$F,2,0)</f>
        <v>#N/A</v>
      </c>
      <c r="R9015" s="3"/>
      <c r="S9015" s="77" t="e">
        <f>VLOOKUP($R$1&amp;R9015,定价因子!$E:$F,2,0)</f>
        <v>#N/A</v>
      </c>
      <c r="T9015" s="61"/>
      <c r="U9015" s="63"/>
      <c r="V9015" s="63"/>
      <c r="W9015" s="63"/>
      <c r="X9015" s="3"/>
    </row>
    <row r="9016" spans="1:24">
      <c r="A9016" s="3"/>
      <c r="B9016" s="3"/>
      <c r="C9016" s="3"/>
      <c r="D9016" s="3"/>
      <c r="E9016" s="79"/>
      <c r="F9016" s="3"/>
      <c r="G9016" s="77" t="e">
        <f>VLOOKUP($F$1&amp;F9016,定价因子!E:F,2,0)</f>
        <v>#N/A</v>
      </c>
      <c r="H9016" s="3"/>
      <c r="I9016" s="77" t="e">
        <f>VLOOKUP($H$1&amp;H9016,定价因子!E:F,2,0)</f>
        <v>#N/A</v>
      </c>
      <c r="J9016" s="3"/>
      <c r="K9016" s="77" t="e">
        <f>VLOOKUP($J$1&amp;J9016,定价因子!E:F,2,0)</f>
        <v>#N/A</v>
      </c>
      <c r="L9016" s="3"/>
      <c r="M9016" s="77" t="e">
        <f>VLOOKUP($L$1&amp;L9016,定价因子!E:F,2,0)</f>
        <v>#N/A</v>
      </c>
      <c r="N9016" s="3"/>
      <c r="O9016" s="77" t="e">
        <f>VLOOKUP($N$1&amp;N9016,定价因子!E:F,2,0)</f>
        <v>#N/A</v>
      </c>
      <c r="P9016" s="3"/>
      <c r="Q9016" s="55" t="e">
        <f>VLOOKUP($P$1&amp;P9016,定价因子!$E:$F,2,0)</f>
        <v>#N/A</v>
      </c>
      <c r="R9016" s="3"/>
      <c r="S9016" s="77" t="e">
        <f>VLOOKUP($R$1&amp;R9016,定价因子!$E:$F,2,0)</f>
        <v>#N/A</v>
      </c>
      <c r="T9016" s="61"/>
      <c r="U9016" s="63"/>
      <c r="V9016" s="63"/>
      <c r="W9016" s="63"/>
      <c r="X9016" s="3"/>
    </row>
    <row r="9017" spans="1:24">
      <c r="A9017" s="3"/>
      <c r="B9017" s="3"/>
      <c r="C9017" s="3"/>
      <c r="D9017" s="3"/>
      <c r="E9017" s="79"/>
      <c r="F9017" s="3"/>
      <c r="G9017" s="77" t="e">
        <f>VLOOKUP($F$1&amp;F9017,定价因子!E:F,2,0)</f>
        <v>#N/A</v>
      </c>
      <c r="H9017" s="3"/>
      <c r="I9017" s="77" t="e">
        <f>VLOOKUP($H$1&amp;H9017,定价因子!E:F,2,0)</f>
        <v>#N/A</v>
      </c>
      <c r="J9017" s="3"/>
      <c r="K9017" s="77" t="e">
        <f>VLOOKUP($J$1&amp;J9017,定价因子!E:F,2,0)</f>
        <v>#N/A</v>
      </c>
      <c r="L9017" s="3"/>
      <c r="M9017" s="77" t="e">
        <f>VLOOKUP($L$1&amp;L9017,定价因子!E:F,2,0)</f>
        <v>#N/A</v>
      </c>
      <c r="N9017" s="3"/>
      <c r="O9017" s="77" t="e">
        <f>VLOOKUP($N$1&amp;N9017,定价因子!E:F,2,0)</f>
        <v>#N/A</v>
      </c>
      <c r="P9017" s="3"/>
      <c r="Q9017" s="55" t="e">
        <f>VLOOKUP($P$1&amp;P9017,定价因子!$E:$F,2,0)</f>
        <v>#N/A</v>
      </c>
      <c r="R9017" s="3"/>
      <c r="S9017" s="77" t="e">
        <f>VLOOKUP($R$1&amp;R9017,定价因子!$E:$F,2,0)</f>
        <v>#N/A</v>
      </c>
      <c r="T9017" s="61"/>
      <c r="U9017" s="63"/>
      <c r="V9017" s="63"/>
      <c r="W9017" s="63"/>
      <c r="X9017" s="3"/>
    </row>
    <row r="9018" spans="1:24">
      <c r="A9018" s="3"/>
      <c r="B9018" s="3"/>
      <c r="C9018" s="3"/>
      <c r="D9018" s="3"/>
      <c r="E9018" s="79"/>
      <c r="F9018" s="3"/>
      <c r="G9018" s="77" t="e">
        <f>VLOOKUP($F$1&amp;F9018,定价因子!E:F,2,0)</f>
        <v>#N/A</v>
      </c>
      <c r="H9018" s="3"/>
      <c r="I9018" s="77" t="e">
        <f>VLOOKUP($H$1&amp;H9018,定价因子!E:F,2,0)</f>
        <v>#N/A</v>
      </c>
      <c r="J9018" s="3"/>
      <c r="K9018" s="77" t="e">
        <f>VLOOKUP($J$1&amp;J9018,定价因子!E:F,2,0)</f>
        <v>#N/A</v>
      </c>
      <c r="L9018" s="3"/>
      <c r="M9018" s="77" t="e">
        <f>VLOOKUP($L$1&amp;L9018,定价因子!E:F,2,0)</f>
        <v>#N/A</v>
      </c>
      <c r="N9018" s="3"/>
      <c r="O9018" s="77" t="e">
        <f>VLOOKUP($N$1&amp;N9018,定价因子!E:F,2,0)</f>
        <v>#N/A</v>
      </c>
      <c r="P9018" s="3"/>
      <c r="Q9018" s="55" t="e">
        <f>VLOOKUP($P$1&amp;P9018,定价因子!$E:$F,2,0)</f>
        <v>#N/A</v>
      </c>
      <c r="R9018" s="3"/>
      <c r="S9018" s="77" t="e">
        <f>VLOOKUP($R$1&amp;R9018,定价因子!$E:$F,2,0)</f>
        <v>#N/A</v>
      </c>
      <c r="T9018" s="61"/>
      <c r="U9018" s="63"/>
      <c r="V9018" s="63"/>
      <c r="W9018" s="63"/>
      <c r="X9018" s="3"/>
    </row>
    <row r="9019" spans="1:24">
      <c r="A9019" s="3"/>
      <c r="B9019" s="3"/>
      <c r="C9019" s="3"/>
      <c r="D9019" s="3"/>
      <c r="E9019" s="79"/>
      <c r="F9019" s="3"/>
      <c r="G9019" s="77" t="e">
        <f>VLOOKUP($F$1&amp;F9019,定价因子!E:F,2,0)</f>
        <v>#N/A</v>
      </c>
      <c r="H9019" s="3"/>
      <c r="I9019" s="77" t="e">
        <f>VLOOKUP($H$1&amp;H9019,定价因子!E:F,2,0)</f>
        <v>#N/A</v>
      </c>
      <c r="J9019" s="3"/>
      <c r="K9019" s="77" t="e">
        <f>VLOOKUP($J$1&amp;J9019,定价因子!E:F,2,0)</f>
        <v>#N/A</v>
      </c>
      <c r="L9019" s="3"/>
      <c r="M9019" s="77" t="e">
        <f>VLOOKUP($L$1&amp;L9019,定价因子!E:F,2,0)</f>
        <v>#N/A</v>
      </c>
      <c r="N9019" s="3"/>
      <c r="O9019" s="77" t="e">
        <f>VLOOKUP($N$1&amp;N9019,定价因子!E:F,2,0)</f>
        <v>#N/A</v>
      </c>
      <c r="P9019" s="3"/>
      <c r="Q9019" s="55" t="e">
        <f>VLOOKUP($P$1&amp;P9019,定价因子!$E:$F,2,0)</f>
        <v>#N/A</v>
      </c>
      <c r="R9019" s="3"/>
      <c r="S9019" s="77" t="e">
        <f>VLOOKUP($R$1&amp;R9019,定价因子!$E:$F,2,0)</f>
        <v>#N/A</v>
      </c>
      <c r="T9019" s="61"/>
      <c r="U9019" s="63"/>
      <c r="V9019" s="63"/>
      <c r="W9019" s="63"/>
      <c r="X9019" s="3"/>
    </row>
    <row r="9020" spans="1:24">
      <c r="A9020" s="3"/>
      <c r="B9020" s="3"/>
      <c r="C9020" s="3"/>
      <c r="D9020" s="3"/>
      <c r="E9020" s="79"/>
      <c r="F9020" s="3"/>
      <c r="G9020" s="77" t="e">
        <f>VLOOKUP($F$1&amp;F9020,定价因子!E:F,2,0)</f>
        <v>#N/A</v>
      </c>
      <c r="H9020" s="3"/>
      <c r="I9020" s="77" t="e">
        <f>VLOOKUP($H$1&amp;H9020,定价因子!E:F,2,0)</f>
        <v>#N/A</v>
      </c>
      <c r="J9020" s="3"/>
      <c r="K9020" s="77" t="e">
        <f>VLOOKUP($J$1&amp;J9020,定价因子!E:F,2,0)</f>
        <v>#N/A</v>
      </c>
      <c r="L9020" s="3"/>
      <c r="M9020" s="77" t="e">
        <f>VLOOKUP($L$1&amp;L9020,定价因子!E:F,2,0)</f>
        <v>#N/A</v>
      </c>
      <c r="N9020" s="3"/>
      <c r="O9020" s="77" t="e">
        <f>VLOOKUP($N$1&amp;N9020,定价因子!E:F,2,0)</f>
        <v>#N/A</v>
      </c>
      <c r="P9020" s="3"/>
      <c r="Q9020" s="55" t="e">
        <f>VLOOKUP($P$1&amp;P9020,定价因子!$E:$F,2,0)</f>
        <v>#N/A</v>
      </c>
      <c r="R9020" s="3"/>
      <c r="S9020" s="77" t="e">
        <f>VLOOKUP($R$1&amp;R9020,定价因子!$E:$F,2,0)</f>
        <v>#N/A</v>
      </c>
      <c r="T9020" s="61"/>
      <c r="U9020" s="63"/>
      <c r="V9020" s="63"/>
      <c r="W9020" s="63"/>
      <c r="X9020" s="3"/>
    </row>
    <row r="9021" spans="1:24">
      <c r="A9021" s="3"/>
      <c r="B9021" s="3"/>
      <c r="C9021" s="3"/>
      <c r="D9021" s="3"/>
      <c r="E9021" s="79"/>
      <c r="F9021" s="3"/>
      <c r="G9021" s="77" t="e">
        <f>VLOOKUP($F$1&amp;F9021,定价因子!E:F,2,0)</f>
        <v>#N/A</v>
      </c>
      <c r="H9021" s="3"/>
      <c r="I9021" s="77" t="e">
        <f>VLOOKUP($H$1&amp;H9021,定价因子!E:F,2,0)</f>
        <v>#N/A</v>
      </c>
      <c r="J9021" s="3"/>
      <c r="K9021" s="77" t="e">
        <f>VLOOKUP($J$1&amp;J9021,定价因子!E:F,2,0)</f>
        <v>#N/A</v>
      </c>
      <c r="L9021" s="3"/>
      <c r="M9021" s="77" t="e">
        <f>VLOOKUP($L$1&amp;L9021,定价因子!E:F,2,0)</f>
        <v>#N/A</v>
      </c>
      <c r="N9021" s="3"/>
      <c r="O9021" s="77" t="e">
        <f>VLOOKUP($N$1&amp;N9021,定价因子!E:F,2,0)</f>
        <v>#N/A</v>
      </c>
      <c r="P9021" s="3"/>
      <c r="Q9021" s="55" t="e">
        <f>VLOOKUP($P$1&amp;P9021,定价因子!$E:$F,2,0)</f>
        <v>#N/A</v>
      </c>
      <c r="R9021" s="3"/>
      <c r="S9021" s="77" t="e">
        <f>VLOOKUP($R$1&amp;R9021,定价因子!$E:$F,2,0)</f>
        <v>#N/A</v>
      </c>
      <c r="T9021" s="61"/>
      <c r="U9021" s="63"/>
      <c r="V9021" s="63"/>
      <c r="W9021" s="63"/>
      <c r="X9021" s="3"/>
    </row>
    <row r="9022" spans="1:24">
      <c r="A9022" s="3"/>
      <c r="B9022" s="3"/>
      <c r="C9022" s="3"/>
      <c r="D9022" s="3"/>
      <c r="E9022" s="79"/>
      <c r="F9022" s="3"/>
      <c r="G9022" s="77" t="e">
        <f>VLOOKUP($F$1&amp;F9022,定价因子!E:F,2,0)</f>
        <v>#N/A</v>
      </c>
      <c r="H9022" s="3"/>
      <c r="I9022" s="77" t="e">
        <f>VLOOKUP($H$1&amp;H9022,定价因子!E:F,2,0)</f>
        <v>#N/A</v>
      </c>
      <c r="J9022" s="3"/>
      <c r="K9022" s="77" t="e">
        <f>VLOOKUP($J$1&amp;J9022,定价因子!E:F,2,0)</f>
        <v>#N/A</v>
      </c>
      <c r="L9022" s="3"/>
      <c r="M9022" s="77" t="e">
        <f>VLOOKUP($L$1&amp;L9022,定价因子!E:F,2,0)</f>
        <v>#N/A</v>
      </c>
      <c r="N9022" s="3"/>
      <c r="O9022" s="77" t="e">
        <f>VLOOKUP($N$1&amp;N9022,定价因子!E:F,2,0)</f>
        <v>#N/A</v>
      </c>
      <c r="P9022" s="3"/>
      <c r="Q9022" s="55" t="e">
        <f>VLOOKUP($P$1&amp;P9022,定价因子!$E:$F,2,0)</f>
        <v>#N/A</v>
      </c>
      <c r="R9022" s="3"/>
      <c r="S9022" s="77" t="e">
        <f>VLOOKUP($R$1&amp;R9022,定价因子!$E:$F,2,0)</f>
        <v>#N/A</v>
      </c>
      <c r="T9022" s="61"/>
      <c r="U9022" s="63"/>
      <c r="V9022" s="63"/>
      <c r="W9022" s="63"/>
      <c r="X9022" s="3"/>
    </row>
    <row r="9023" spans="1:24">
      <c r="A9023" s="3"/>
      <c r="B9023" s="3"/>
      <c r="C9023" s="3"/>
      <c r="D9023" s="3"/>
      <c r="E9023" s="79"/>
      <c r="F9023" s="3"/>
      <c r="G9023" s="77" t="e">
        <f>VLOOKUP($F$1&amp;F9023,定价因子!E:F,2,0)</f>
        <v>#N/A</v>
      </c>
      <c r="H9023" s="3"/>
      <c r="I9023" s="77" t="e">
        <f>VLOOKUP($H$1&amp;H9023,定价因子!E:F,2,0)</f>
        <v>#N/A</v>
      </c>
      <c r="J9023" s="3"/>
      <c r="K9023" s="77" t="e">
        <f>VLOOKUP($J$1&amp;J9023,定价因子!E:F,2,0)</f>
        <v>#N/A</v>
      </c>
      <c r="L9023" s="3"/>
      <c r="M9023" s="77" t="e">
        <f>VLOOKUP($L$1&amp;L9023,定价因子!E:F,2,0)</f>
        <v>#N/A</v>
      </c>
      <c r="N9023" s="3"/>
      <c r="O9023" s="77" t="e">
        <f>VLOOKUP($N$1&amp;N9023,定价因子!E:F,2,0)</f>
        <v>#N/A</v>
      </c>
      <c r="P9023" s="3"/>
      <c r="Q9023" s="55" t="e">
        <f>VLOOKUP($P$1&amp;P9023,定价因子!$E:$F,2,0)</f>
        <v>#N/A</v>
      </c>
      <c r="R9023" s="3"/>
      <c r="S9023" s="77" t="e">
        <f>VLOOKUP($R$1&amp;R9023,定价因子!$E:$F,2,0)</f>
        <v>#N/A</v>
      </c>
      <c r="T9023" s="61"/>
      <c r="U9023" s="63"/>
      <c r="V9023" s="63"/>
      <c r="W9023" s="63"/>
      <c r="X9023" s="3"/>
    </row>
    <row r="9024" spans="1:24">
      <c r="A9024" s="3"/>
      <c r="B9024" s="3"/>
      <c r="C9024" s="3"/>
      <c r="D9024" s="3"/>
      <c r="E9024" s="79"/>
      <c r="F9024" s="3"/>
      <c r="G9024" s="77" t="e">
        <f>VLOOKUP($F$1&amp;F9024,定价因子!E:F,2,0)</f>
        <v>#N/A</v>
      </c>
      <c r="H9024" s="3"/>
      <c r="I9024" s="77" t="e">
        <f>VLOOKUP($H$1&amp;H9024,定价因子!E:F,2,0)</f>
        <v>#N/A</v>
      </c>
      <c r="J9024" s="3"/>
      <c r="K9024" s="77" t="e">
        <f>VLOOKUP($J$1&amp;J9024,定价因子!E:F,2,0)</f>
        <v>#N/A</v>
      </c>
      <c r="L9024" s="3"/>
      <c r="M9024" s="77" t="e">
        <f>VLOOKUP($L$1&amp;L9024,定价因子!E:F,2,0)</f>
        <v>#N/A</v>
      </c>
      <c r="N9024" s="3"/>
      <c r="O9024" s="77" t="e">
        <f>VLOOKUP($N$1&amp;N9024,定价因子!E:F,2,0)</f>
        <v>#N/A</v>
      </c>
      <c r="P9024" s="3"/>
      <c r="Q9024" s="55" t="e">
        <f>VLOOKUP($P$1&amp;P9024,定价因子!$E:$F,2,0)</f>
        <v>#N/A</v>
      </c>
      <c r="R9024" s="3"/>
      <c r="S9024" s="77" t="e">
        <f>VLOOKUP($R$1&amp;R9024,定价因子!$E:$F,2,0)</f>
        <v>#N/A</v>
      </c>
      <c r="T9024" s="61"/>
      <c r="U9024" s="63"/>
      <c r="V9024" s="63"/>
      <c r="W9024" s="63"/>
      <c r="X9024" s="3"/>
    </row>
    <row r="9025" spans="1:24">
      <c r="A9025" s="3"/>
      <c r="B9025" s="3"/>
      <c r="C9025" s="3"/>
      <c r="D9025" s="3"/>
      <c r="E9025" s="79"/>
      <c r="F9025" s="3"/>
      <c r="G9025" s="77" t="e">
        <f>VLOOKUP($F$1&amp;F9025,定价因子!E:F,2,0)</f>
        <v>#N/A</v>
      </c>
      <c r="H9025" s="3"/>
      <c r="I9025" s="77" t="e">
        <f>VLOOKUP($H$1&amp;H9025,定价因子!E:F,2,0)</f>
        <v>#N/A</v>
      </c>
      <c r="J9025" s="3"/>
      <c r="K9025" s="77" t="e">
        <f>VLOOKUP($J$1&amp;J9025,定价因子!E:F,2,0)</f>
        <v>#N/A</v>
      </c>
      <c r="L9025" s="3"/>
      <c r="M9025" s="77" t="e">
        <f>VLOOKUP($L$1&amp;L9025,定价因子!E:F,2,0)</f>
        <v>#N/A</v>
      </c>
      <c r="N9025" s="3"/>
      <c r="O9025" s="77" t="e">
        <f>VLOOKUP($N$1&amp;N9025,定价因子!E:F,2,0)</f>
        <v>#N/A</v>
      </c>
      <c r="P9025" s="3"/>
      <c r="Q9025" s="55" t="e">
        <f>VLOOKUP($P$1&amp;P9025,定价因子!$E:$F,2,0)</f>
        <v>#N/A</v>
      </c>
      <c r="R9025" s="3"/>
      <c r="S9025" s="77" t="e">
        <f>VLOOKUP($R$1&amp;R9025,定价因子!$E:$F,2,0)</f>
        <v>#N/A</v>
      </c>
      <c r="T9025" s="61"/>
      <c r="U9025" s="63"/>
      <c r="V9025" s="63"/>
      <c r="W9025" s="63"/>
      <c r="X9025" s="3"/>
    </row>
    <row r="9026" spans="1:24">
      <c r="A9026" s="3"/>
      <c r="B9026" s="3"/>
      <c r="C9026" s="3"/>
      <c r="D9026" s="3"/>
      <c r="E9026" s="79"/>
      <c r="F9026" s="3"/>
      <c r="G9026" s="77" t="e">
        <f>VLOOKUP($F$1&amp;F9026,定价因子!E:F,2,0)</f>
        <v>#N/A</v>
      </c>
      <c r="H9026" s="3"/>
      <c r="I9026" s="77" t="e">
        <f>VLOOKUP($H$1&amp;H9026,定价因子!E:F,2,0)</f>
        <v>#N/A</v>
      </c>
      <c r="J9026" s="3"/>
      <c r="K9026" s="77" t="e">
        <f>VLOOKUP($J$1&amp;J9026,定价因子!E:F,2,0)</f>
        <v>#N/A</v>
      </c>
      <c r="L9026" s="3"/>
      <c r="M9026" s="77" t="e">
        <f>VLOOKUP($L$1&amp;L9026,定价因子!E:F,2,0)</f>
        <v>#N/A</v>
      </c>
      <c r="N9026" s="3"/>
      <c r="O9026" s="77" t="e">
        <f>VLOOKUP($N$1&amp;N9026,定价因子!E:F,2,0)</f>
        <v>#N/A</v>
      </c>
      <c r="P9026" s="3"/>
      <c r="Q9026" s="55" t="e">
        <f>VLOOKUP($P$1&amp;P9026,定价因子!$E:$F,2,0)</f>
        <v>#N/A</v>
      </c>
      <c r="R9026" s="3"/>
      <c r="S9026" s="77" t="e">
        <f>VLOOKUP($R$1&amp;R9026,定价因子!$E:$F,2,0)</f>
        <v>#N/A</v>
      </c>
      <c r="T9026" s="61"/>
      <c r="U9026" s="63"/>
      <c r="V9026" s="63"/>
      <c r="W9026" s="63"/>
      <c r="X9026" s="3"/>
    </row>
    <row r="9027" spans="1:24">
      <c r="A9027" s="3"/>
      <c r="B9027" s="3"/>
      <c r="C9027" s="3"/>
      <c r="D9027" s="3"/>
      <c r="E9027" s="79"/>
      <c r="F9027" s="3"/>
      <c r="G9027" s="77" t="e">
        <f>VLOOKUP($F$1&amp;F9027,定价因子!E:F,2,0)</f>
        <v>#N/A</v>
      </c>
      <c r="H9027" s="3"/>
      <c r="I9027" s="77" t="e">
        <f>VLOOKUP($H$1&amp;H9027,定价因子!E:F,2,0)</f>
        <v>#N/A</v>
      </c>
      <c r="J9027" s="3"/>
      <c r="K9027" s="77" t="e">
        <f>VLOOKUP($J$1&amp;J9027,定价因子!E:F,2,0)</f>
        <v>#N/A</v>
      </c>
      <c r="L9027" s="3"/>
      <c r="M9027" s="77" t="e">
        <f>VLOOKUP($L$1&amp;L9027,定价因子!E:F,2,0)</f>
        <v>#N/A</v>
      </c>
      <c r="N9027" s="3"/>
      <c r="O9027" s="77" t="e">
        <f>VLOOKUP($N$1&amp;N9027,定价因子!E:F,2,0)</f>
        <v>#N/A</v>
      </c>
      <c r="P9027" s="3"/>
      <c r="Q9027" s="55" t="e">
        <f>VLOOKUP($P$1&amp;P9027,定价因子!$E:$F,2,0)</f>
        <v>#N/A</v>
      </c>
      <c r="R9027" s="3"/>
      <c r="S9027" s="77" t="e">
        <f>VLOOKUP($R$1&amp;R9027,定价因子!$E:$F,2,0)</f>
        <v>#N/A</v>
      </c>
      <c r="T9027" s="61"/>
      <c r="U9027" s="63"/>
      <c r="V9027" s="63"/>
      <c r="W9027" s="63"/>
      <c r="X9027" s="3"/>
    </row>
    <row r="9028" spans="1:24">
      <c r="A9028" s="3"/>
      <c r="B9028" s="3"/>
      <c r="C9028" s="3"/>
      <c r="D9028" s="3"/>
      <c r="E9028" s="79"/>
      <c r="F9028" s="3"/>
      <c r="G9028" s="77" t="e">
        <f>VLOOKUP($F$1&amp;F9028,定价因子!E:F,2,0)</f>
        <v>#N/A</v>
      </c>
      <c r="H9028" s="3"/>
      <c r="I9028" s="77" t="e">
        <f>VLOOKUP($H$1&amp;H9028,定价因子!E:F,2,0)</f>
        <v>#N/A</v>
      </c>
      <c r="J9028" s="3"/>
      <c r="K9028" s="77" t="e">
        <f>VLOOKUP($J$1&amp;J9028,定价因子!E:F,2,0)</f>
        <v>#N/A</v>
      </c>
      <c r="L9028" s="3"/>
      <c r="M9028" s="77" t="e">
        <f>VLOOKUP($L$1&amp;L9028,定价因子!E:F,2,0)</f>
        <v>#N/A</v>
      </c>
      <c r="N9028" s="3"/>
      <c r="O9028" s="77" t="e">
        <f>VLOOKUP($N$1&amp;N9028,定价因子!E:F,2,0)</f>
        <v>#N/A</v>
      </c>
      <c r="P9028" s="3"/>
      <c r="Q9028" s="55" t="e">
        <f>VLOOKUP($P$1&amp;P9028,定价因子!$E:$F,2,0)</f>
        <v>#N/A</v>
      </c>
      <c r="R9028" s="3"/>
      <c r="S9028" s="77" t="e">
        <f>VLOOKUP($R$1&amp;R9028,定价因子!$E:$F,2,0)</f>
        <v>#N/A</v>
      </c>
      <c r="T9028" s="61"/>
      <c r="U9028" s="63"/>
      <c r="V9028" s="63"/>
      <c r="W9028" s="63"/>
      <c r="X9028" s="3"/>
    </row>
    <row r="9029" spans="1:24">
      <c r="A9029" s="3"/>
      <c r="B9029" s="3"/>
      <c r="C9029" s="3"/>
      <c r="D9029" s="3"/>
      <c r="E9029" s="79"/>
      <c r="F9029" s="3"/>
      <c r="G9029" s="77" t="e">
        <f>VLOOKUP($F$1&amp;F9029,定价因子!E:F,2,0)</f>
        <v>#N/A</v>
      </c>
      <c r="H9029" s="3"/>
      <c r="I9029" s="77" t="e">
        <f>VLOOKUP($H$1&amp;H9029,定价因子!E:F,2,0)</f>
        <v>#N/A</v>
      </c>
      <c r="J9029" s="3"/>
      <c r="K9029" s="77" t="e">
        <f>VLOOKUP($J$1&amp;J9029,定价因子!E:F,2,0)</f>
        <v>#N/A</v>
      </c>
      <c r="L9029" s="3"/>
      <c r="M9029" s="77" t="e">
        <f>VLOOKUP($L$1&amp;L9029,定价因子!E:F,2,0)</f>
        <v>#N/A</v>
      </c>
      <c r="N9029" s="3"/>
      <c r="O9029" s="77" t="e">
        <f>VLOOKUP($N$1&amp;N9029,定价因子!E:F,2,0)</f>
        <v>#N/A</v>
      </c>
      <c r="P9029" s="3"/>
      <c r="Q9029" s="55" t="e">
        <f>VLOOKUP($P$1&amp;P9029,定价因子!$E:$F,2,0)</f>
        <v>#N/A</v>
      </c>
      <c r="R9029" s="3"/>
      <c r="S9029" s="77" t="e">
        <f>VLOOKUP($R$1&amp;R9029,定价因子!$E:$F,2,0)</f>
        <v>#N/A</v>
      </c>
      <c r="T9029" s="61"/>
      <c r="U9029" s="63"/>
      <c r="V9029" s="63"/>
      <c r="W9029" s="63"/>
      <c r="X9029" s="3"/>
    </row>
    <row r="9030" spans="1:24">
      <c r="A9030" s="3"/>
      <c r="B9030" s="3"/>
      <c r="C9030" s="3"/>
      <c r="D9030" s="3"/>
      <c r="E9030" s="79"/>
      <c r="F9030" s="3"/>
      <c r="G9030" s="77" t="e">
        <f>VLOOKUP($F$1&amp;F9030,定价因子!E:F,2,0)</f>
        <v>#N/A</v>
      </c>
      <c r="H9030" s="3"/>
      <c r="I9030" s="77" t="e">
        <f>VLOOKUP($H$1&amp;H9030,定价因子!E:F,2,0)</f>
        <v>#N/A</v>
      </c>
      <c r="J9030" s="3"/>
      <c r="K9030" s="77" t="e">
        <f>VLOOKUP($J$1&amp;J9030,定价因子!E:F,2,0)</f>
        <v>#N/A</v>
      </c>
      <c r="L9030" s="3"/>
      <c r="M9030" s="77" t="e">
        <f>VLOOKUP($L$1&amp;L9030,定价因子!E:F,2,0)</f>
        <v>#N/A</v>
      </c>
      <c r="N9030" s="3"/>
      <c r="O9030" s="77" t="e">
        <f>VLOOKUP($N$1&amp;N9030,定价因子!E:F,2,0)</f>
        <v>#N/A</v>
      </c>
      <c r="P9030" s="3"/>
      <c r="Q9030" s="55" t="e">
        <f>VLOOKUP($P$1&amp;P9030,定价因子!$E:$F,2,0)</f>
        <v>#N/A</v>
      </c>
      <c r="R9030" s="3"/>
      <c r="S9030" s="77" t="e">
        <f>VLOOKUP($R$1&amp;R9030,定价因子!$E:$F,2,0)</f>
        <v>#N/A</v>
      </c>
      <c r="T9030" s="61"/>
      <c r="U9030" s="63"/>
      <c r="V9030" s="63"/>
      <c r="W9030" s="63"/>
      <c r="X9030" s="3"/>
    </row>
    <row r="9031" spans="1:24">
      <c r="A9031" s="3"/>
      <c r="B9031" s="3"/>
      <c r="C9031" s="3"/>
      <c r="D9031" s="3"/>
      <c r="E9031" s="79"/>
      <c r="F9031" s="3"/>
      <c r="G9031" s="77" t="e">
        <f>VLOOKUP($F$1&amp;F9031,定价因子!E:F,2,0)</f>
        <v>#N/A</v>
      </c>
      <c r="H9031" s="3"/>
      <c r="I9031" s="77" t="e">
        <f>VLOOKUP($H$1&amp;H9031,定价因子!E:F,2,0)</f>
        <v>#N/A</v>
      </c>
      <c r="J9031" s="3"/>
      <c r="K9031" s="77" t="e">
        <f>VLOOKUP($J$1&amp;J9031,定价因子!E:F,2,0)</f>
        <v>#N/A</v>
      </c>
      <c r="L9031" s="3"/>
      <c r="M9031" s="77" t="e">
        <f>VLOOKUP($L$1&amp;L9031,定价因子!E:F,2,0)</f>
        <v>#N/A</v>
      </c>
      <c r="N9031" s="3"/>
      <c r="O9031" s="77" t="e">
        <f>VLOOKUP($N$1&amp;N9031,定价因子!E:F,2,0)</f>
        <v>#N/A</v>
      </c>
      <c r="P9031" s="3"/>
      <c r="Q9031" s="55" t="e">
        <f>VLOOKUP($P$1&amp;P9031,定价因子!$E:$F,2,0)</f>
        <v>#N/A</v>
      </c>
      <c r="R9031" s="3"/>
      <c r="S9031" s="77" t="e">
        <f>VLOOKUP($R$1&amp;R9031,定价因子!$E:$F,2,0)</f>
        <v>#N/A</v>
      </c>
      <c r="T9031" s="61"/>
      <c r="U9031" s="63"/>
      <c r="V9031" s="63"/>
      <c r="W9031" s="63"/>
      <c r="X9031" s="3"/>
    </row>
    <row r="9032" spans="1:24">
      <c r="A9032" s="3"/>
      <c r="B9032" s="3"/>
      <c r="C9032" s="3"/>
      <c r="D9032" s="3"/>
      <c r="E9032" s="79"/>
      <c r="F9032" s="3"/>
      <c r="G9032" s="77" t="e">
        <f>VLOOKUP($F$1&amp;F9032,定价因子!E:F,2,0)</f>
        <v>#N/A</v>
      </c>
      <c r="H9032" s="3"/>
      <c r="I9032" s="77" t="e">
        <f>VLOOKUP($H$1&amp;H9032,定价因子!E:F,2,0)</f>
        <v>#N/A</v>
      </c>
      <c r="J9032" s="3"/>
      <c r="K9032" s="77" t="e">
        <f>VLOOKUP($J$1&amp;J9032,定价因子!E:F,2,0)</f>
        <v>#N/A</v>
      </c>
      <c r="L9032" s="3"/>
      <c r="M9032" s="77" t="e">
        <f>VLOOKUP($L$1&amp;L9032,定价因子!E:F,2,0)</f>
        <v>#N/A</v>
      </c>
      <c r="N9032" s="3"/>
      <c r="O9032" s="77" t="e">
        <f>VLOOKUP($N$1&amp;N9032,定价因子!E:F,2,0)</f>
        <v>#N/A</v>
      </c>
      <c r="P9032" s="3"/>
      <c r="Q9032" s="55" t="e">
        <f>VLOOKUP($P$1&amp;P9032,定价因子!$E:$F,2,0)</f>
        <v>#N/A</v>
      </c>
      <c r="R9032" s="3"/>
      <c r="S9032" s="77" t="e">
        <f>VLOOKUP($R$1&amp;R9032,定价因子!$E:$F,2,0)</f>
        <v>#N/A</v>
      </c>
      <c r="T9032" s="61"/>
      <c r="U9032" s="63"/>
      <c r="V9032" s="63"/>
      <c r="W9032" s="63"/>
      <c r="X9032" s="3"/>
    </row>
    <row r="9033" spans="1:24">
      <c r="A9033" s="3"/>
      <c r="B9033" s="3"/>
      <c r="C9033" s="3"/>
      <c r="D9033" s="3"/>
      <c r="E9033" s="79"/>
      <c r="F9033" s="3"/>
      <c r="G9033" s="77" t="e">
        <f>VLOOKUP($F$1&amp;F9033,定价因子!E:F,2,0)</f>
        <v>#N/A</v>
      </c>
      <c r="H9033" s="3"/>
      <c r="I9033" s="77" t="e">
        <f>VLOOKUP($H$1&amp;H9033,定价因子!E:F,2,0)</f>
        <v>#N/A</v>
      </c>
      <c r="J9033" s="3"/>
      <c r="K9033" s="77" t="e">
        <f>VLOOKUP($J$1&amp;J9033,定价因子!E:F,2,0)</f>
        <v>#N/A</v>
      </c>
      <c r="L9033" s="3"/>
      <c r="M9033" s="77" t="e">
        <f>VLOOKUP($L$1&amp;L9033,定价因子!E:F,2,0)</f>
        <v>#N/A</v>
      </c>
      <c r="N9033" s="3"/>
      <c r="O9033" s="77" t="e">
        <f>VLOOKUP($N$1&amp;N9033,定价因子!E:F,2,0)</f>
        <v>#N/A</v>
      </c>
      <c r="P9033" s="3"/>
      <c r="Q9033" s="55" t="e">
        <f>VLOOKUP($P$1&amp;P9033,定价因子!$E:$F,2,0)</f>
        <v>#N/A</v>
      </c>
      <c r="R9033" s="3"/>
      <c r="S9033" s="77" t="e">
        <f>VLOOKUP($R$1&amp;R9033,定价因子!$E:$F,2,0)</f>
        <v>#N/A</v>
      </c>
      <c r="T9033" s="61"/>
      <c r="U9033" s="63"/>
      <c r="V9033" s="63"/>
      <c r="W9033" s="63"/>
      <c r="X9033" s="3"/>
    </row>
    <row r="9034" spans="1:24">
      <c r="A9034" s="3"/>
      <c r="B9034" s="3"/>
      <c r="C9034" s="3"/>
      <c r="D9034" s="3"/>
      <c r="E9034" s="79"/>
      <c r="F9034" s="3"/>
      <c r="G9034" s="77" t="e">
        <f>VLOOKUP($F$1&amp;F9034,定价因子!E:F,2,0)</f>
        <v>#N/A</v>
      </c>
      <c r="H9034" s="3"/>
      <c r="I9034" s="77" t="e">
        <f>VLOOKUP($H$1&amp;H9034,定价因子!E:F,2,0)</f>
        <v>#N/A</v>
      </c>
      <c r="J9034" s="3"/>
      <c r="K9034" s="77" t="e">
        <f>VLOOKUP($J$1&amp;J9034,定价因子!E:F,2,0)</f>
        <v>#N/A</v>
      </c>
      <c r="L9034" s="3"/>
      <c r="M9034" s="77" t="e">
        <f>VLOOKUP($L$1&amp;L9034,定价因子!E:F,2,0)</f>
        <v>#N/A</v>
      </c>
      <c r="N9034" s="3"/>
      <c r="O9034" s="77" t="e">
        <f>VLOOKUP($N$1&amp;N9034,定价因子!E:F,2,0)</f>
        <v>#N/A</v>
      </c>
      <c r="P9034" s="3"/>
      <c r="Q9034" s="55" t="e">
        <f>VLOOKUP($P$1&amp;P9034,定价因子!$E:$F,2,0)</f>
        <v>#N/A</v>
      </c>
      <c r="R9034" s="3"/>
      <c r="S9034" s="77" t="e">
        <f>VLOOKUP($R$1&amp;R9034,定价因子!$E:$F,2,0)</f>
        <v>#N/A</v>
      </c>
      <c r="T9034" s="61"/>
      <c r="U9034" s="63"/>
      <c r="V9034" s="63"/>
      <c r="W9034" s="63"/>
      <c r="X9034" s="3"/>
    </row>
    <row r="9035" spans="1:24">
      <c r="A9035" s="3"/>
      <c r="B9035" s="3"/>
      <c r="C9035" s="3"/>
      <c r="D9035" s="3"/>
      <c r="E9035" s="79"/>
      <c r="F9035" s="3"/>
      <c r="G9035" s="77" t="e">
        <f>VLOOKUP($F$1&amp;F9035,定价因子!E:F,2,0)</f>
        <v>#N/A</v>
      </c>
      <c r="H9035" s="3"/>
      <c r="I9035" s="77" t="e">
        <f>VLOOKUP($H$1&amp;H9035,定价因子!E:F,2,0)</f>
        <v>#N/A</v>
      </c>
      <c r="J9035" s="3"/>
      <c r="K9035" s="77" t="e">
        <f>VLOOKUP($J$1&amp;J9035,定价因子!E:F,2,0)</f>
        <v>#N/A</v>
      </c>
      <c r="L9035" s="3"/>
      <c r="M9035" s="77" t="e">
        <f>VLOOKUP($L$1&amp;L9035,定价因子!E:F,2,0)</f>
        <v>#N/A</v>
      </c>
      <c r="N9035" s="3"/>
      <c r="O9035" s="77" t="e">
        <f>VLOOKUP($N$1&amp;N9035,定价因子!E:F,2,0)</f>
        <v>#N/A</v>
      </c>
      <c r="P9035" s="3"/>
      <c r="Q9035" s="55" t="e">
        <f>VLOOKUP($P$1&amp;P9035,定价因子!$E:$F,2,0)</f>
        <v>#N/A</v>
      </c>
      <c r="R9035" s="3"/>
      <c r="S9035" s="77" t="e">
        <f>VLOOKUP($R$1&amp;R9035,定价因子!$E:$F,2,0)</f>
        <v>#N/A</v>
      </c>
      <c r="T9035" s="61"/>
      <c r="U9035" s="63"/>
      <c r="V9035" s="63"/>
      <c r="W9035" s="63"/>
      <c r="X9035" s="3"/>
    </row>
    <row r="9036" spans="1:24">
      <c r="A9036" s="3"/>
      <c r="B9036" s="3"/>
      <c r="C9036" s="3"/>
      <c r="D9036" s="3"/>
      <c r="E9036" s="79"/>
      <c r="F9036" s="3"/>
      <c r="G9036" s="77" t="e">
        <f>VLOOKUP($F$1&amp;F9036,定价因子!E:F,2,0)</f>
        <v>#N/A</v>
      </c>
      <c r="H9036" s="3"/>
      <c r="I9036" s="77" t="e">
        <f>VLOOKUP($H$1&amp;H9036,定价因子!E:F,2,0)</f>
        <v>#N/A</v>
      </c>
      <c r="J9036" s="3"/>
      <c r="K9036" s="77" t="e">
        <f>VLOOKUP($J$1&amp;J9036,定价因子!E:F,2,0)</f>
        <v>#N/A</v>
      </c>
      <c r="L9036" s="3"/>
      <c r="M9036" s="77" t="e">
        <f>VLOOKUP($L$1&amp;L9036,定价因子!E:F,2,0)</f>
        <v>#N/A</v>
      </c>
      <c r="N9036" s="3"/>
      <c r="O9036" s="77" t="e">
        <f>VLOOKUP($N$1&amp;N9036,定价因子!E:F,2,0)</f>
        <v>#N/A</v>
      </c>
      <c r="P9036" s="3"/>
      <c r="Q9036" s="55" t="e">
        <f>VLOOKUP($P$1&amp;P9036,定价因子!$E:$F,2,0)</f>
        <v>#N/A</v>
      </c>
      <c r="R9036" s="3"/>
      <c r="S9036" s="77" t="e">
        <f>VLOOKUP($R$1&amp;R9036,定价因子!$E:$F,2,0)</f>
        <v>#N/A</v>
      </c>
      <c r="T9036" s="61"/>
      <c r="U9036" s="63"/>
      <c r="V9036" s="63"/>
      <c r="W9036" s="63"/>
      <c r="X9036" s="3"/>
    </row>
    <row r="9037" spans="1:24">
      <c r="A9037" s="3"/>
      <c r="B9037" s="3"/>
      <c r="C9037" s="3"/>
      <c r="D9037" s="3"/>
      <c r="E9037" s="79"/>
      <c r="F9037" s="3"/>
      <c r="G9037" s="77" t="e">
        <f>VLOOKUP($F$1&amp;F9037,定价因子!E:F,2,0)</f>
        <v>#N/A</v>
      </c>
      <c r="H9037" s="3"/>
      <c r="I9037" s="77" t="e">
        <f>VLOOKUP($H$1&amp;H9037,定价因子!E:F,2,0)</f>
        <v>#N/A</v>
      </c>
      <c r="J9037" s="3"/>
      <c r="K9037" s="77" t="e">
        <f>VLOOKUP($J$1&amp;J9037,定价因子!E:F,2,0)</f>
        <v>#N/A</v>
      </c>
      <c r="L9037" s="3"/>
      <c r="M9037" s="77" t="e">
        <f>VLOOKUP($L$1&amp;L9037,定价因子!E:F,2,0)</f>
        <v>#N/A</v>
      </c>
      <c r="N9037" s="3"/>
      <c r="O9037" s="77" t="e">
        <f>VLOOKUP($N$1&amp;N9037,定价因子!E:F,2,0)</f>
        <v>#N/A</v>
      </c>
      <c r="P9037" s="3"/>
      <c r="Q9037" s="55" t="e">
        <f>VLOOKUP($P$1&amp;P9037,定价因子!$E:$F,2,0)</f>
        <v>#N/A</v>
      </c>
      <c r="R9037" s="3"/>
      <c r="S9037" s="77" t="e">
        <f>VLOOKUP($R$1&amp;R9037,定价因子!$E:$F,2,0)</f>
        <v>#N/A</v>
      </c>
      <c r="T9037" s="61"/>
      <c r="U9037" s="63"/>
      <c r="V9037" s="63"/>
      <c r="W9037" s="63"/>
      <c r="X9037" s="3"/>
    </row>
    <row r="9038" spans="1:24">
      <c r="A9038" s="3"/>
      <c r="B9038" s="3"/>
      <c r="C9038" s="3"/>
      <c r="D9038" s="3"/>
      <c r="E9038" s="79"/>
      <c r="F9038" s="3"/>
      <c r="G9038" s="77" t="e">
        <f>VLOOKUP($F$1&amp;F9038,定价因子!E:F,2,0)</f>
        <v>#N/A</v>
      </c>
      <c r="H9038" s="3"/>
      <c r="I9038" s="77" t="e">
        <f>VLOOKUP($H$1&amp;H9038,定价因子!E:F,2,0)</f>
        <v>#N/A</v>
      </c>
      <c r="J9038" s="3"/>
      <c r="K9038" s="77" t="e">
        <f>VLOOKUP($J$1&amp;J9038,定价因子!E:F,2,0)</f>
        <v>#N/A</v>
      </c>
      <c r="L9038" s="3"/>
      <c r="M9038" s="77" t="e">
        <f>VLOOKUP($L$1&amp;L9038,定价因子!E:F,2,0)</f>
        <v>#N/A</v>
      </c>
      <c r="N9038" s="3"/>
      <c r="O9038" s="77" t="e">
        <f>VLOOKUP($N$1&amp;N9038,定价因子!E:F,2,0)</f>
        <v>#N/A</v>
      </c>
      <c r="P9038" s="3"/>
      <c r="Q9038" s="55" t="e">
        <f>VLOOKUP($P$1&amp;P9038,定价因子!$E:$F,2,0)</f>
        <v>#N/A</v>
      </c>
      <c r="R9038" s="3"/>
      <c r="S9038" s="77" t="e">
        <f>VLOOKUP($R$1&amp;R9038,定价因子!$E:$F,2,0)</f>
        <v>#N/A</v>
      </c>
      <c r="T9038" s="61"/>
      <c r="U9038" s="63"/>
      <c r="V9038" s="63"/>
      <c r="W9038" s="63"/>
      <c r="X9038" s="3"/>
    </row>
    <row r="9039" spans="1:24">
      <c r="A9039" s="3"/>
      <c r="B9039" s="3"/>
      <c r="C9039" s="3"/>
      <c r="D9039" s="3"/>
      <c r="E9039" s="79"/>
      <c r="F9039" s="3"/>
      <c r="G9039" s="77" t="e">
        <f>VLOOKUP($F$1&amp;F9039,定价因子!E:F,2,0)</f>
        <v>#N/A</v>
      </c>
      <c r="H9039" s="3"/>
      <c r="I9039" s="77" t="e">
        <f>VLOOKUP($H$1&amp;H9039,定价因子!E:F,2,0)</f>
        <v>#N/A</v>
      </c>
      <c r="J9039" s="3"/>
      <c r="K9039" s="77" t="e">
        <f>VLOOKUP($J$1&amp;J9039,定价因子!E:F,2,0)</f>
        <v>#N/A</v>
      </c>
      <c r="L9039" s="3"/>
      <c r="M9039" s="77" t="e">
        <f>VLOOKUP($L$1&amp;L9039,定价因子!E:F,2,0)</f>
        <v>#N/A</v>
      </c>
      <c r="N9039" s="3"/>
      <c r="O9039" s="77" t="e">
        <f>VLOOKUP($N$1&amp;N9039,定价因子!E:F,2,0)</f>
        <v>#N/A</v>
      </c>
      <c r="P9039" s="3"/>
      <c r="Q9039" s="55" t="e">
        <f>VLOOKUP($P$1&amp;P9039,定价因子!$E:$F,2,0)</f>
        <v>#N/A</v>
      </c>
      <c r="R9039" s="3"/>
      <c r="S9039" s="77" t="e">
        <f>VLOOKUP($R$1&amp;R9039,定价因子!$E:$F,2,0)</f>
        <v>#N/A</v>
      </c>
      <c r="T9039" s="61"/>
      <c r="U9039" s="63"/>
      <c r="V9039" s="63"/>
      <c r="W9039" s="63"/>
      <c r="X9039" s="3"/>
    </row>
    <row r="9040" spans="1:24">
      <c r="A9040" s="3"/>
      <c r="B9040" s="3"/>
      <c r="C9040" s="3"/>
      <c r="D9040" s="3"/>
      <c r="E9040" s="79"/>
      <c r="F9040" s="3"/>
      <c r="G9040" s="77" t="e">
        <f>VLOOKUP($F$1&amp;F9040,定价因子!E:F,2,0)</f>
        <v>#N/A</v>
      </c>
      <c r="H9040" s="3"/>
      <c r="I9040" s="77" t="e">
        <f>VLOOKUP($H$1&amp;H9040,定价因子!E:F,2,0)</f>
        <v>#N/A</v>
      </c>
      <c r="J9040" s="3"/>
      <c r="K9040" s="77" t="e">
        <f>VLOOKUP($J$1&amp;J9040,定价因子!E:F,2,0)</f>
        <v>#N/A</v>
      </c>
      <c r="L9040" s="3"/>
      <c r="M9040" s="77" t="e">
        <f>VLOOKUP($L$1&amp;L9040,定价因子!E:F,2,0)</f>
        <v>#N/A</v>
      </c>
      <c r="N9040" s="3"/>
      <c r="O9040" s="77" t="e">
        <f>VLOOKUP($N$1&amp;N9040,定价因子!E:F,2,0)</f>
        <v>#N/A</v>
      </c>
      <c r="P9040" s="3"/>
      <c r="Q9040" s="55" t="e">
        <f>VLOOKUP($P$1&amp;P9040,定价因子!$E:$F,2,0)</f>
        <v>#N/A</v>
      </c>
      <c r="R9040" s="3"/>
      <c r="S9040" s="77" t="e">
        <f>VLOOKUP($R$1&amp;R9040,定价因子!$E:$F,2,0)</f>
        <v>#N/A</v>
      </c>
      <c r="T9040" s="61"/>
      <c r="U9040" s="63"/>
      <c r="V9040" s="63"/>
      <c r="W9040" s="63"/>
      <c r="X9040" s="3"/>
    </row>
    <row r="9041" spans="1:24">
      <c r="A9041" s="3"/>
      <c r="B9041" s="3"/>
      <c r="C9041" s="3"/>
      <c r="D9041" s="3"/>
      <c r="E9041" s="79"/>
      <c r="F9041" s="3"/>
      <c r="G9041" s="77" t="e">
        <f>VLOOKUP($F$1&amp;F9041,定价因子!E:F,2,0)</f>
        <v>#N/A</v>
      </c>
      <c r="H9041" s="3"/>
      <c r="I9041" s="77" t="e">
        <f>VLOOKUP($H$1&amp;H9041,定价因子!E:F,2,0)</f>
        <v>#N/A</v>
      </c>
      <c r="J9041" s="3"/>
      <c r="K9041" s="77" t="e">
        <f>VLOOKUP($J$1&amp;J9041,定价因子!E:F,2,0)</f>
        <v>#N/A</v>
      </c>
      <c r="L9041" s="3"/>
      <c r="M9041" s="77" t="e">
        <f>VLOOKUP($L$1&amp;L9041,定价因子!E:F,2,0)</f>
        <v>#N/A</v>
      </c>
      <c r="N9041" s="3"/>
      <c r="O9041" s="77" t="e">
        <f>VLOOKUP($N$1&amp;N9041,定价因子!E:F,2,0)</f>
        <v>#N/A</v>
      </c>
      <c r="P9041" s="3"/>
      <c r="Q9041" s="55" t="e">
        <f>VLOOKUP($P$1&amp;P9041,定价因子!$E:$F,2,0)</f>
        <v>#N/A</v>
      </c>
      <c r="R9041" s="3"/>
      <c r="S9041" s="77" t="e">
        <f>VLOOKUP($R$1&amp;R9041,定价因子!$E:$F,2,0)</f>
        <v>#N/A</v>
      </c>
      <c r="T9041" s="61"/>
      <c r="U9041" s="63"/>
      <c r="V9041" s="63"/>
      <c r="W9041" s="63"/>
      <c r="X9041" s="3"/>
    </row>
    <row r="9042" spans="1:24">
      <c r="A9042" s="3"/>
      <c r="B9042" s="3"/>
      <c r="C9042" s="3"/>
      <c r="D9042" s="3"/>
      <c r="E9042" s="79"/>
      <c r="F9042" s="3"/>
      <c r="G9042" s="77" t="e">
        <f>VLOOKUP($F$1&amp;F9042,定价因子!E:F,2,0)</f>
        <v>#N/A</v>
      </c>
      <c r="H9042" s="3"/>
      <c r="I9042" s="77" t="e">
        <f>VLOOKUP($H$1&amp;H9042,定价因子!E:F,2,0)</f>
        <v>#N/A</v>
      </c>
      <c r="J9042" s="3"/>
      <c r="K9042" s="77" t="e">
        <f>VLOOKUP($J$1&amp;J9042,定价因子!E:F,2,0)</f>
        <v>#N/A</v>
      </c>
      <c r="L9042" s="3"/>
      <c r="M9042" s="77" t="e">
        <f>VLOOKUP($L$1&amp;L9042,定价因子!E:F,2,0)</f>
        <v>#N/A</v>
      </c>
      <c r="N9042" s="3"/>
      <c r="O9042" s="77" t="e">
        <f>VLOOKUP($N$1&amp;N9042,定价因子!E:F,2,0)</f>
        <v>#N/A</v>
      </c>
      <c r="P9042" s="3"/>
      <c r="Q9042" s="55" t="e">
        <f>VLOOKUP($P$1&amp;P9042,定价因子!$E:$F,2,0)</f>
        <v>#N/A</v>
      </c>
      <c r="R9042" s="3"/>
      <c r="S9042" s="77" t="e">
        <f>VLOOKUP($R$1&amp;R9042,定价因子!$E:$F,2,0)</f>
        <v>#N/A</v>
      </c>
      <c r="T9042" s="61"/>
      <c r="U9042" s="63"/>
      <c r="V9042" s="63"/>
      <c r="W9042" s="63"/>
      <c r="X9042" s="3"/>
    </row>
    <row r="9043" spans="1:24">
      <c r="A9043" s="3"/>
      <c r="B9043" s="3"/>
      <c r="C9043" s="3"/>
      <c r="D9043" s="3"/>
      <c r="E9043" s="79"/>
      <c r="F9043" s="3"/>
      <c r="G9043" s="77" t="e">
        <f>VLOOKUP($F$1&amp;F9043,定价因子!E:F,2,0)</f>
        <v>#N/A</v>
      </c>
      <c r="H9043" s="3"/>
      <c r="I9043" s="77" t="e">
        <f>VLOOKUP($H$1&amp;H9043,定价因子!E:F,2,0)</f>
        <v>#N/A</v>
      </c>
      <c r="J9043" s="3"/>
      <c r="K9043" s="77" t="e">
        <f>VLOOKUP($J$1&amp;J9043,定价因子!E:F,2,0)</f>
        <v>#N/A</v>
      </c>
      <c r="L9043" s="3"/>
      <c r="M9043" s="77" t="e">
        <f>VLOOKUP($L$1&amp;L9043,定价因子!E:F,2,0)</f>
        <v>#N/A</v>
      </c>
      <c r="N9043" s="3"/>
      <c r="O9043" s="77" t="e">
        <f>VLOOKUP($N$1&amp;N9043,定价因子!E:F,2,0)</f>
        <v>#N/A</v>
      </c>
      <c r="P9043" s="3"/>
      <c r="Q9043" s="55" t="e">
        <f>VLOOKUP($P$1&amp;P9043,定价因子!$E:$F,2,0)</f>
        <v>#N/A</v>
      </c>
      <c r="R9043" s="3"/>
      <c r="S9043" s="77" t="e">
        <f>VLOOKUP($R$1&amp;R9043,定价因子!$E:$F,2,0)</f>
        <v>#N/A</v>
      </c>
      <c r="T9043" s="61"/>
      <c r="U9043" s="63"/>
      <c r="V9043" s="63"/>
      <c r="W9043" s="63"/>
      <c r="X9043" s="3"/>
    </row>
    <row r="9044" spans="1:24">
      <c r="A9044" s="3"/>
      <c r="B9044" s="3"/>
      <c r="C9044" s="3"/>
      <c r="D9044" s="3"/>
      <c r="E9044" s="79"/>
      <c r="F9044" s="3"/>
      <c r="G9044" s="77" t="e">
        <f>VLOOKUP($F$1&amp;F9044,定价因子!E:F,2,0)</f>
        <v>#N/A</v>
      </c>
      <c r="H9044" s="3"/>
      <c r="I9044" s="77" t="e">
        <f>VLOOKUP($H$1&amp;H9044,定价因子!E:F,2,0)</f>
        <v>#N/A</v>
      </c>
      <c r="J9044" s="3"/>
      <c r="K9044" s="77" t="e">
        <f>VLOOKUP($J$1&amp;J9044,定价因子!E:F,2,0)</f>
        <v>#N/A</v>
      </c>
      <c r="L9044" s="3"/>
      <c r="M9044" s="77" t="e">
        <f>VLOOKUP($L$1&amp;L9044,定价因子!E:F,2,0)</f>
        <v>#N/A</v>
      </c>
      <c r="N9044" s="3"/>
      <c r="O9044" s="77" t="e">
        <f>VLOOKUP($N$1&amp;N9044,定价因子!E:F,2,0)</f>
        <v>#N/A</v>
      </c>
      <c r="P9044" s="3"/>
      <c r="Q9044" s="55" t="e">
        <f>VLOOKUP($P$1&amp;P9044,定价因子!$E:$F,2,0)</f>
        <v>#N/A</v>
      </c>
      <c r="R9044" s="3"/>
      <c r="S9044" s="77" t="e">
        <f>VLOOKUP($R$1&amp;R9044,定价因子!$E:$F,2,0)</f>
        <v>#N/A</v>
      </c>
      <c r="T9044" s="61"/>
      <c r="U9044" s="63"/>
      <c r="V9044" s="63"/>
      <c r="W9044" s="63"/>
      <c r="X9044" s="3"/>
    </row>
    <row r="9045" spans="1:24">
      <c r="A9045" s="3"/>
      <c r="B9045" s="3"/>
      <c r="C9045" s="3"/>
      <c r="D9045" s="3"/>
      <c r="E9045" s="79"/>
      <c r="F9045" s="3"/>
      <c r="G9045" s="77" t="e">
        <f>VLOOKUP($F$1&amp;F9045,定价因子!E:F,2,0)</f>
        <v>#N/A</v>
      </c>
      <c r="H9045" s="3"/>
      <c r="I9045" s="77" t="e">
        <f>VLOOKUP($H$1&amp;H9045,定价因子!E:F,2,0)</f>
        <v>#N/A</v>
      </c>
      <c r="J9045" s="3"/>
      <c r="K9045" s="77" t="e">
        <f>VLOOKUP($J$1&amp;J9045,定价因子!E:F,2,0)</f>
        <v>#N/A</v>
      </c>
      <c r="L9045" s="3"/>
      <c r="M9045" s="77" t="e">
        <f>VLOOKUP($L$1&amp;L9045,定价因子!E:F,2,0)</f>
        <v>#N/A</v>
      </c>
      <c r="N9045" s="3"/>
      <c r="O9045" s="77" t="e">
        <f>VLOOKUP($N$1&amp;N9045,定价因子!E:F,2,0)</f>
        <v>#N/A</v>
      </c>
      <c r="P9045" s="3"/>
      <c r="Q9045" s="55" t="e">
        <f>VLOOKUP($P$1&amp;P9045,定价因子!$E:$F,2,0)</f>
        <v>#N/A</v>
      </c>
      <c r="R9045" s="3"/>
      <c r="S9045" s="77" t="e">
        <f>VLOOKUP($R$1&amp;R9045,定价因子!$E:$F,2,0)</f>
        <v>#N/A</v>
      </c>
      <c r="T9045" s="61"/>
      <c r="U9045" s="63"/>
      <c r="V9045" s="63"/>
      <c r="W9045" s="63"/>
      <c r="X9045" s="3"/>
    </row>
    <row r="9046" spans="1:24">
      <c r="A9046" s="3"/>
      <c r="B9046" s="3"/>
      <c r="C9046" s="3"/>
      <c r="D9046" s="3"/>
      <c r="E9046" s="79"/>
      <c r="F9046" s="3"/>
      <c r="G9046" s="77" t="e">
        <f>VLOOKUP($F$1&amp;F9046,定价因子!E:F,2,0)</f>
        <v>#N/A</v>
      </c>
      <c r="H9046" s="3"/>
      <c r="I9046" s="77" t="e">
        <f>VLOOKUP($H$1&amp;H9046,定价因子!E:F,2,0)</f>
        <v>#N/A</v>
      </c>
      <c r="J9046" s="3"/>
      <c r="K9046" s="77" t="e">
        <f>VLOOKUP($J$1&amp;J9046,定价因子!E:F,2,0)</f>
        <v>#N/A</v>
      </c>
      <c r="L9046" s="3"/>
      <c r="M9046" s="77" t="e">
        <f>VLOOKUP($L$1&amp;L9046,定价因子!E:F,2,0)</f>
        <v>#N/A</v>
      </c>
      <c r="N9046" s="3"/>
      <c r="O9046" s="77" t="e">
        <f>VLOOKUP($N$1&amp;N9046,定价因子!E:F,2,0)</f>
        <v>#N/A</v>
      </c>
      <c r="P9046" s="3"/>
      <c r="Q9046" s="55" t="e">
        <f>VLOOKUP($P$1&amp;P9046,定价因子!$E:$F,2,0)</f>
        <v>#N/A</v>
      </c>
      <c r="R9046" s="3"/>
      <c r="S9046" s="77" t="e">
        <f>VLOOKUP($R$1&amp;R9046,定价因子!$E:$F,2,0)</f>
        <v>#N/A</v>
      </c>
      <c r="T9046" s="61"/>
      <c r="U9046" s="63"/>
      <c r="V9046" s="63"/>
      <c r="W9046" s="63"/>
      <c r="X9046" s="3"/>
    </row>
    <row r="9047" spans="1:24">
      <c r="A9047" s="3"/>
      <c r="B9047" s="3"/>
      <c r="C9047" s="3"/>
      <c r="D9047" s="3"/>
      <c r="E9047" s="79"/>
      <c r="F9047" s="3"/>
      <c r="G9047" s="77" t="e">
        <f>VLOOKUP($F$1&amp;F9047,定价因子!E:F,2,0)</f>
        <v>#N/A</v>
      </c>
      <c r="H9047" s="3"/>
      <c r="I9047" s="77" t="e">
        <f>VLOOKUP($H$1&amp;H9047,定价因子!E:F,2,0)</f>
        <v>#N/A</v>
      </c>
      <c r="J9047" s="3"/>
      <c r="K9047" s="77" t="e">
        <f>VLOOKUP($J$1&amp;J9047,定价因子!E:F,2,0)</f>
        <v>#N/A</v>
      </c>
      <c r="L9047" s="3"/>
      <c r="M9047" s="77" t="e">
        <f>VLOOKUP($L$1&amp;L9047,定价因子!E:F,2,0)</f>
        <v>#N/A</v>
      </c>
      <c r="N9047" s="3"/>
      <c r="O9047" s="77" t="e">
        <f>VLOOKUP($N$1&amp;N9047,定价因子!E:F,2,0)</f>
        <v>#N/A</v>
      </c>
      <c r="P9047" s="3"/>
      <c r="Q9047" s="55" t="e">
        <f>VLOOKUP($P$1&amp;P9047,定价因子!$E:$F,2,0)</f>
        <v>#N/A</v>
      </c>
      <c r="R9047" s="3"/>
      <c r="S9047" s="77" t="e">
        <f>VLOOKUP($R$1&amp;R9047,定价因子!$E:$F,2,0)</f>
        <v>#N/A</v>
      </c>
      <c r="T9047" s="61"/>
      <c r="U9047" s="63"/>
      <c r="V9047" s="63"/>
      <c r="W9047" s="63"/>
      <c r="X9047" s="3"/>
    </row>
    <row r="9048" spans="1:24">
      <c r="A9048" s="3"/>
      <c r="B9048" s="3"/>
      <c r="C9048" s="3"/>
      <c r="D9048" s="3"/>
      <c r="E9048" s="79"/>
      <c r="F9048" s="3"/>
      <c r="G9048" s="77" t="e">
        <f>VLOOKUP($F$1&amp;F9048,定价因子!E:F,2,0)</f>
        <v>#N/A</v>
      </c>
      <c r="H9048" s="3"/>
      <c r="I9048" s="77" t="e">
        <f>VLOOKUP($H$1&amp;H9048,定价因子!E:F,2,0)</f>
        <v>#N/A</v>
      </c>
      <c r="J9048" s="3"/>
      <c r="K9048" s="77" t="e">
        <f>VLOOKUP($J$1&amp;J9048,定价因子!E:F,2,0)</f>
        <v>#N/A</v>
      </c>
      <c r="L9048" s="3"/>
      <c r="M9048" s="77" t="e">
        <f>VLOOKUP($L$1&amp;L9048,定价因子!E:F,2,0)</f>
        <v>#N/A</v>
      </c>
      <c r="N9048" s="3"/>
      <c r="O9048" s="77" t="e">
        <f>VLOOKUP($N$1&amp;N9048,定价因子!E:F,2,0)</f>
        <v>#N/A</v>
      </c>
      <c r="P9048" s="3"/>
      <c r="Q9048" s="55" t="e">
        <f>VLOOKUP($P$1&amp;P9048,定价因子!$E:$F,2,0)</f>
        <v>#N/A</v>
      </c>
      <c r="R9048" s="3"/>
      <c r="S9048" s="77" t="e">
        <f>VLOOKUP($R$1&amp;R9048,定价因子!$E:$F,2,0)</f>
        <v>#N/A</v>
      </c>
      <c r="T9048" s="61"/>
      <c r="U9048" s="63"/>
      <c r="V9048" s="63"/>
      <c r="W9048" s="63"/>
      <c r="X9048" s="3"/>
    </row>
    <row r="9049" spans="1:24">
      <c r="A9049" s="3"/>
      <c r="B9049" s="3"/>
      <c r="C9049" s="3"/>
      <c r="D9049" s="3"/>
      <c r="E9049" s="79"/>
      <c r="F9049" s="3"/>
      <c r="G9049" s="77" t="e">
        <f>VLOOKUP($F$1&amp;F9049,定价因子!E:F,2,0)</f>
        <v>#N/A</v>
      </c>
      <c r="H9049" s="3"/>
      <c r="I9049" s="77" t="e">
        <f>VLOOKUP($H$1&amp;H9049,定价因子!E:F,2,0)</f>
        <v>#N/A</v>
      </c>
      <c r="J9049" s="3"/>
      <c r="K9049" s="77" t="e">
        <f>VLOOKUP($J$1&amp;J9049,定价因子!E:F,2,0)</f>
        <v>#N/A</v>
      </c>
      <c r="L9049" s="3"/>
      <c r="M9049" s="77" t="e">
        <f>VLOOKUP($L$1&amp;L9049,定价因子!E:F,2,0)</f>
        <v>#N/A</v>
      </c>
      <c r="N9049" s="3"/>
      <c r="O9049" s="77" t="e">
        <f>VLOOKUP($N$1&amp;N9049,定价因子!E:F,2,0)</f>
        <v>#N/A</v>
      </c>
      <c r="P9049" s="3"/>
      <c r="Q9049" s="55" t="e">
        <f>VLOOKUP($P$1&amp;P9049,定价因子!$E:$F,2,0)</f>
        <v>#N/A</v>
      </c>
      <c r="R9049" s="3"/>
      <c r="S9049" s="77" t="e">
        <f>VLOOKUP($R$1&amp;R9049,定价因子!$E:$F,2,0)</f>
        <v>#N/A</v>
      </c>
      <c r="T9049" s="61"/>
      <c r="U9049" s="63"/>
      <c r="V9049" s="63"/>
      <c r="W9049" s="63"/>
      <c r="X9049" s="3"/>
    </row>
    <row r="9050" spans="1:24">
      <c r="A9050" s="3"/>
      <c r="B9050" s="3"/>
      <c r="C9050" s="3"/>
      <c r="D9050" s="3"/>
      <c r="E9050" s="79"/>
      <c r="F9050" s="3"/>
      <c r="G9050" s="77" t="e">
        <f>VLOOKUP($F$1&amp;F9050,定价因子!E:F,2,0)</f>
        <v>#N/A</v>
      </c>
      <c r="H9050" s="3"/>
      <c r="I9050" s="77" t="e">
        <f>VLOOKUP($H$1&amp;H9050,定价因子!E:F,2,0)</f>
        <v>#N/A</v>
      </c>
      <c r="J9050" s="3"/>
      <c r="K9050" s="77" t="e">
        <f>VLOOKUP($J$1&amp;J9050,定价因子!E:F,2,0)</f>
        <v>#N/A</v>
      </c>
      <c r="L9050" s="3"/>
      <c r="M9050" s="77" t="e">
        <f>VLOOKUP($L$1&amp;L9050,定价因子!E:F,2,0)</f>
        <v>#N/A</v>
      </c>
      <c r="N9050" s="3"/>
      <c r="O9050" s="77" t="e">
        <f>VLOOKUP($N$1&amp;N9050,定价因子!E:F,2,0)</f>
        <v>#N/A</v>
      </c>
      <c r="P9050" s="3"/>
      <c r="Q9050" s="55" t="e">
        <f>VLOOKUP($P$1&amp;P9050,定价因子!$E:$F,2,0)</f>
        <v>#N/A</v>
      </c>
      <c r="R9050" s="3"/>
      <c r="S9050" s="77" t="e">
        <f>VLOOKUP($R$1&amp;R9050,定价因子!$E:$F,2,0)</f>
        <v>#N/A</v>
      </c>
      <c r="T9050" s="61"/>
      <c r="U9050" s="63"/>
      <c r="V9050" s="63"/>
      <c r="W9050" s="63"/>
      <c r="X9050" s="3"/>
    </row>
    <row r="9051" spans="1:24">
      <c r="A9051" s="3"/>
      <c r="B9051" s="3"/>
      <c r="C9051" s="3"/>
      <c r="D9051" s="3"/>
      <c r="E9051" s="79"/>
      <c r="F9051" s="3"/>
      <c r="G9051" s="77" t="e">
        <f>VLOOKUP($F$1&amp;F9051,定价因子!E:F,2,0)</f>
        <v>#N/A</v>
      </c>
      <c r="H9051" s="3"/>
      <c r="I9051" s="77" t="e">
        <f>VLOOKUP($H$1&amp;H9051,定价因子!E:F,2,0)</f>
        <v>#N/A</v>
      </c>
      <c r="J9051" s="3"/>
      <c r="K9051" s="77" t="e">
        <f>VLOOKUP($J$1&amp;J9051,定价因子!E:F,2,0)</f>
        <v>#N/A</v>
      </c>
      <c r="L9051" s="3"/>
      <c r="M9051" s="77" t="e">
        <f>VLOOKUP($L$1&amp;L9051,定价因子!E:F,2,0)</f>
        <v>#N/A</v>
      </c>
      <c r="N9051" s="3"/>
      <c r="O9051" s="77" t="e">
        <f>VLOOKUP($N$1&amp;N9051,定价因子!E:F,2,0)</f>
        <v>#N/A</v>
      </c>
      <c r="P9051" s="3"/>
      <c r="Q9051" s="55" t="e">
        <f>VLOOKUP($P$1&amp;P9051,定价因子!$E:$F,2,0)</f>
        <v>#N/A</v>
      </c>
      <c r="R9051" s="3"/>
      <c r="S9051" s="77" t="e">
        <f>VLOOKUP($R$1&amp;R9051,定价因子!$E:$F,2,0)</f>
        <v>#N/A</v>
      </c>
      <c r="T9051" s="61"/>
      <c r="U9051" s="63"/>
      <c r="V9051" s="63"/>
      <c r="W9051" s="63"/>
      <c r="X9051" s="3"/>
    </row>
    <row r="9052" spans="1:24">
      <c r="A9052" s="3"/>
      <c r="B9052" s="3"/>
      <c r="C9052" s="3"/>
      <c r="D9052" s="3"/>
      <c r="E9052" s="79"/>
      <c r="F9052" s="3"/>
      <c r="G9052" s="77" t="e">
        <f>VLOOKUP($F$1&amp;F9052,定价因子!E:F,2,0)</f>
        <v>#N/A</v>
      </c>
      <c r="H9052" s="3"/>
      <c r="I9052" s="77" t="e">
        <f>VLOOKUP($H$1&amp;H9052,定价因子!E:F,2,0)</f>
        <v>#N/A</v>
      </c>
      <c r="J9052" s="3"/>
      <c r="K9052" s="77" t="e">
        <f>VLOOKUP($J$1&amp;J9052,定价因子!E:F,2,0)</f>
        <v>#N/A</v>
      </c>
      <c r="L9052" s="3"/>
      <c r="M9052" s="77" t="e">
        <f>VLOOKUP($L$1&amp;L9052,定价因子!E:F,2,0)</f>
        <v>#N/A</v>
      </c>
      <c r="N9052" s="3"/>
      <c r="O9052" s="77" t="e">
        <f>VLOOKUP($N$1&amp;N9052,定价因子!E:F,2,0)</f>
        <v>#N/A</v>
      </c>
      <c r="P9052" s="3"/>
      <c r="Q9052" s="55" t="e">
        <f>VLOOKUP($P$1&amp;P9052,定价因子!$E:$F,2,0)</f>
        <v>#N/A</v>
      </c>
      <c r="R9052" s="3"/>
      <c r="S9052" s="77" t="e">
        <f>VLOOKUP($R$1&amp;R9052,定价因子!$E:$F,2,0)</f>
        <v>#N/A</v>
      </c>
      <c r="T9052" s="61"/>
      <c r="U9052" s="63"/>
      <c r="V9052" s="63"/>
      <c r="W9052" s="63"/>
      <c r="X9052" s="3"/>
    </row>
    <row r="9053" spans="1:24">
      <c r="A9053" s="3"/>
      <c r="B9053" s="3"/>
      <c r="C9053" s="3"/>
      <c r="D9053" s="3"/>
      <c r="E9053" s="79"/>
      <c r="F9053" s="3"/>
      <c r="G9053" s="77" t="e">
        <f>VLOOKUP($F$1&amp;F9053,定价因子!E:F,2,0)</f>
        <v>#N/A</v>
      </c>
      <c r="H9053" s="3"/>
      <c r="I9053" s="77" t="e">
        <f>VLOOKUP($H$1&amp;H9053,定价因子!E:F,2,0)</f>
        <v>#N/A</v>
      </c>
      <c r="J9053" s="3"/>
      <c r="K9053" s="77" t="e">
        <f>VLOOKUP($J$1&amp;J9053,定价因子!E:F,2,0)</f>
        <v>#N/A</v>
      </c>
      <c r="L9053" s="3"/>
      <c r="M9053" s="77" t="e">
        <f>VLOOKUP($L$1&amp;L9053,定价因子!E:F,2,0)</f>
        <v>#N/A</v>
      </c>
      <c r="N9053" s="3"/>
      <c r="O9053" s="77" t="e">
        <f>VLOOKUP($N$1&amp;N9053,定价因子!E:F,2,0)</f>
        <v>#N/A</v>
      </c>
      <c r="P9053" s="3"/>
      <c r="Q9053" s="55" t="e">
        <f>VLOOKUP($P$1&amp;P9053,定价因子!$E:$F,2,0)</f>
        <v>#N/A</v>
      </c>
      <c r="R9053" s="3"/>
      <c r="S9053" s="77" t="e">
        <f>VLOOKUP($R$1&amp;R9053,定价因子!$E:$F,2,0)</f>
        <v>#N/A</v>
      </c>
      <c r="T9053" s="61"/>
      <c r="U9053" s="63"/>
      <c r="V9053" s="63"/>
      <c r="W9053" s="63"/>
      <c r="X9053" s="3"/>
    </row>
    <row r="9054" spans="1:24">
      <c r="A9054" s="3"/>
      <c r="B9054" s="3"/>
      <c r="C9054" s="3"/>
      <c r="D9054" s="3"/>
      <c r="E9054" s="79"/>
      <c r="F9054" s="3"/>
      <c r="G9054" s="77" t="e">
        <f>VLOOKUP($F$1&amp;F9054,定价因子!E:F,2,0)</f>
        <v>#N/A</v>
      </c>
      <c r="H9054" s="3"/>
      <c r="I9054" s="77" t="e">
        <f>VLOOKUP($H$1&amp;H9054,定价因子!E:F,2,0)</f>
        <v>#N/A</v>
      </c>
      <c r="J9054" s="3"/>
      <c r="K9054" s="77" t="e">
        <f>VLOOKUP($J$1&amp;J9054,定价因子!E:F,2,0)</f>
        <v>#N/A</v>
      </c>
      <c r="L9054" s="3"/>
      <c r="M9054" s="77" t="e">
        <f>VLOOKUP($L$1&amp;L9054,定价因子!E:F,2,0)</f>
        <v>#N/A</v>
      </c>
      <c r="N9054" s="3"/>
      <c r="O9054" s="77" t="e">
        <f>VLOOKUP($N$1&amp;N9054,定价因子!E:F,2,0)</f>
        <v>#N/A</v>
      </c>
      <c r="P9054" s="3"/>
      <c r="Q9054" s="55" t="e">
        <f>VLOOKUP($P$1&amp;P9054,定价因子!$E:$F,2,0)</f>
        <v>#N/A</v>
      </c>
      <c r="R9054" s="3"/>
      <c r="S9054" s="77" t="e">
        <f>VLOOKUP($R$1&amp;R9054,定价因子!$E:$F,2,0)</f>
        <v>#N/A</v>
      </c>
      <c r="T9054" s="61"/>
      <c r="U9054" s="63"/>
      <c r="V9054" s="63"/>
      <c r="W9054" s="63"/>
      <c r="X9054" s="3"/>
    </row>
    <row r="9055" spans="1:24">
      <c r="A9055" s="3"/>
      <c r="B9055" s="3"/>
      <c r="C9055" s="3"/>
      <c r="D9055" s="3"/>
      <c r="E9055" s="79"/>
      <c r="F9055" s="3"/>
      <c r="G9055" s="77" t="e">
        <f>VLOOKUP($F$1&amp;F9055,定价因子!E:F,2,0)</f>
        <v>#N/A</v>
      </c>
      <c r="H9055" s="3"/>
      <c r="I9055" s="77" t="e">
        <f>VLOOKUP($H$1&amp;H9055,定价因子!E:F,2,0)</f>
        <v>#N/A</v>
      </c>
      <c r="J9055" s="3"/>
      <c r="K9055" s="77" t="e">
        <f>VLOOKUP($J$1&amp;J9055,定价因子!E:F,2,0)</f>
        <v>#N/A</v>
      </c>
      <c r="L9055" s="3"/>
      <c r="M9055" s="77" t="e">
        <f>VLOOKUP($L$1&amp;L9055,定价因子!E:F,2,0)</f>
        <v>#N/A</v>
      </c>
      <c r="N9055" s="3"/>
      <c r="O9055" s="77" t="e">
        <f>VLOOKUP($N$1&amp;N9055,定价因子!E:F,2,0)</f>
        <v>#N/A</v>
      </c>
      <c r="P9055" s="3"/>
      <c r="Q9055" s="55" t="e">
        <f>VLOOKUP($P$1&amp;P9055,定价因子!$E:$F,2,0)</f>
        <v>#N/A</v>
      </c>
      <c r="R9055" s="3"/>
      <c r="S9055" s="77" t="e">
        <f>VLOOKUP($R$1&amp;R9055,定价因子!$E:$F,2,0)</f>
        <v>#N/A</v>
      </c>
      <c r="T9055" s="61"/>
      <c r="U9055" s="63"/>
      <c r="V9055" s="63"/>
      <c r="W9055" s="63"/>
      <c r="X9055" s="3"/>
    </row>
    <row r="9056" spans="1:24">
      <c r="A9056" s="3"/>
      <c r="B9056" s="3"/>
      <c r="C9056" s="3"/>
      <c r="D9056" s="3"/>
      <c r="E9056" s="79"/>
      <c r="F9056" s="3"/>
      <c r="G9056" s="77" t="e">
        <f>VLOOKUP($F$1&amp;F9056,定价因子!E:F,2,0)</f>
        <v>#N/A</v>
      </c>
      <c r="H9056" s="3"/>
      <c r="I9056" s="77" t="e">
        <f>VLOOKUP($H$1&amp;H9056,定价因子!E:F,2,0)</f>
        <v>#N/A</v>
      </c>
      <c r="J9056" s="3"/>
      <c r="K9056" s="77" t="e">
        <f>VLOOKUP($J$1&amp;J9056,定价因子!E:F,2,0)</f>
        <v>#N/A</v>
      </c>
      <c r="L9056" s="3"/>
      <c r="M9056" s="77" t="e">
        <f>VLOOKUP($L$1&amp;L9056,定价因子!E:F,2,0)</f>
        <v>#N/A</v>
      </c>
      <c r="N9056" s="3"/>
      <c r="O9056" s="77" t="e">
        <f>VLOOKUP($N$1&amp;N9056,定价因子!E:F,2,0)</f>
        <v>#N/A</v>
      </c>
      <c r="P9056" s="3"/>
      <c r="Q9056" s="55" t="e">
        <f>VLOOKUP($P$1&amp;P9056,定价因子!$E:$F,2,0)</f>
        <v>#N/A</v>
      </c>
      <c r="R9056" s="3"/>
      <c r="S9056" s="77" t="e">
        <f>VLOOKUP($R$1&amp;R9056,定价因子!$E:$F,2,0)</f>
        <v>#N/A</v>
      </c>
      <c r="T9056" s="61"/>
      <c r="U9056" s="63"/>
      <c r="V9056" s="63"/>
      <c r="W9056" s="63"/>
      <c r="X9056" s="3"/>
    </row>
    <row r="9057" spans="1:24">
      <c r="A9057" s="3"/>
      <c r="B9057" s="3"/>
      <c r="C9057" s="3"/>
      <c r="D9057" s="3"/>
      <c r="E9057" s="79"/>
      <c r="F9057" s="3"/>
      <c r="G9057" s="77" t="e">
        <f>VLOOKUP($F$1&amp;F9057,定价因子!E:F,2,0)</f>
        <v>#N/A</v>
      </c>
      <c r="H9057" s="3"/>
      <c r="I9057" s="77" t="e">
        <f>VLOOKUP($H$1&amp;H9057,定价因子!E:F,2,0)</f>
        <v>#N/A</v>
      </c>
      <c r="J9057" s="3"/>
      <c r="K9057" s="77" t="e">
        <f>VLOOKUP($J$1&amp;J9057,定价因子!E:F,2,0)</f>
        <v>#N/A</v>
      </c>
      <c r="L9057" s="3"/>
      <c r="M9057" s="77" t="e">
        <f>VLOOKUP($L$1&amp;L9057,定价因子!E:F,2,0)</f>
        <v>#N/A</v>
      </c>
      <c r="N9057" s="3"/>
      <c r="O9057" s="77" t="e">
        <f>VLOOKUP($N$1&amp;N9057,定价因子!E:F,2,0)</f>
        <v>#N/A</v>
      </c>
      <c r="P9057" s="3"/>
      <c r="Q9057" s="55" t="e">
        <f>VLOOKUP($P$1&amp;P9057,定价因子!$E:$F,2,0)</f>
        <v>#N/A</v>
      </c>
      <c r="R9057" s="3"/>
      <c r="S9057" s="77" t="e">
        <f>VLOOKUP($R$1&amp;R9057,定价因子!$E:$F,2,0)</f>
        <v>#N/A</v>
      </c>
      <c r="T9057" s="61"/>
      <c r="U9057" s="63"/>
      <c r="V9057" s="63"/>
      <c r="W9057" s="63"/>
      <c r="X9057" s="3"/>
    </row>
    <row r="9058" spans="1:24">
      <c r="A9058" s="3"/>
      <c r="B9058" s="3"/>
      <c r="C9058" s="3"/>
      <c r="D9058" s="3"/>
      <c r="E9058" s="79"/>
      <c r="F9058" s="3"/>
      <c r="G9058" s="77" t="e">
        <f>VLOOKUP($F$1&amp;F9058,定价因子!E:F,2,0)</f>
        <v>#N/A</v>
      </c>
      <c r="H9058" s="3"/>
      <c r="I9058" s="77" t="e">
        <f>VLOOKUP($H$1&amp;H9058,定价因子!E:F,2,0)</f>
        <v>#N/A</v>
      </c>
      <c r="J9058" s="3"/>
      <c r="K9058" s="77" t="e">
        <f>VLOOKUP($J$1&amp;J9058,定价因子!E:F,2,0)</f>
        <v>#N/A</v>
      </c>
      <c r="L9058" s="3"/>
      <c r="M9058" s="77" t="e">
        <f>VLOOKUP($L$1&amp;L9058,定价因子!E:F,2,0)</f>
        <v>#N/A</v>
      </c>
      <c r="N9058" s="3"/>
      <c r="O9058" s="77" t="e">
        <f>VLOOKUP($N$1&amp;N9058,定价因子!E:F,2,0)</f>
        <v>#N/A</v>
      </c>
      <c r="P9058" s="3"/>
      <c r="Q9058" s="55" t="e">
        <f>VLOOKUP($P$1&amp;P9058,定价因子!$E:$F,2,0)</f>
        <v>#N/A</v>
      </c>
      <c r="R9058" s="3"/>
      <c r="S9058" s="77" t="e">
        <f>VLOOKUP($R$1&amp;R9058,定价因子!$E:$F,2,0)</f>
        <v>#N/A</v>
      </c>
      <c r="T9058" s="61"/>
      <c r="U9058" s="63"/>
      <c r="V9058" s="63"/>
      <c r="W9058" s="63"/>
      <c r="X9058" s="3"/>
    </row>
    <row r="9059" spans="1:24">
      <c r="A9059" s="3"/>
      <c r="B9059" s="3"/>
      <c r="C9059" s="3"/>
      <c r="D9059" s="3"/>
      <c r="E9059" s="79"/>
      <c r="F9059" s="3"/>
      <c r="G9059" s="77" t="e">
        <f>VLOOKUP($F$1&amp;F9059,定价因子!E:F,2,0)</f>
        <v>#N/A</v>
      </c>
      <c r="H9059" s="3"/>
      <c r="I9059" s="77" t="e">
        <f>VLOOKUP($H$1&amp;H9059,定价因子!E:F,2,0)</f>
        <v>#N/A</v>
      </c>
      <c r="J9059" s="3"/>
      <c r="K9059" s="77" t="e">
        <f>VLOOKUP($J$1&amp;J9059,定价因子!E:F,2,0)</f>
        <v>#N/A</v>
      </c>
      <c r="L9059" s="3"/>
      <c r="M9059" s="77" t="e">
        <f>VLOOKUP($L$1&amp;L9059,定价因子!E:F,2,0)</f>
        <v>#N/A</v>
      </c>
      <c r="N9059" s="3"/>
      <c r="O9059" s="77" t="e">
        <f>VLOOKUP($N$1&amp;N9059,定价因子!E:F,2,0)</f>
        <v>#N/A</v>
      </c>
      <c r="P9059" s="3"/>
      <c r="Q9059" s="55" t="e">
        <f>VLOOKUP($P$1&amp;P9059,定价因子!$E:$F,2,0)</f>
        <v>#N/A</v>
      </c>
      <c r="R9059" s="3"/>
      <c r="S9059" s="77" t="e">
        <f>VLOOKUP($R$1&amp;R9059,定价因子!$E:$F,2,0)</f>
        <v>#N/A</v>
      </c>
      <c r="T9059" s="61"/>
      <c r="U9059" s="63"/>
      <c r="V9059" s="63"/>
      <c r="W9059" s="63"/>
      <c r="X9059" s="3"/>
    </row>
    <row r="9060" spans="1:24">
      <c r="A9060" s="3"/>
      <c r="B9060" s="3"/>
      <c r="C9060" s="3"/>
      <c r="D9060" s="3"/>
      <c r="E9060" s="79"/>
      <c r="F9060" s="3"/>
      <c r="G9060" s="77" t="e">
        <f>VLOOKUP($F$1&amp;F9060,定价因子!E:F,2,0)</f>
        <v>#N/A</v>
      </c>
      <c r="H9060" s="3"/>
      <c r="I9060" s="77" t="e">
        <f>VLOOKUP($H$1&amp;H9060,定价因子!E:F,2,0)</f>
        <v>#N/A</v>
      </c>
      <c r="J9060" s="3"/>
      <c r="K9060" s="77" t="e">
        <f>VLOOKUP($J$1&amp;J9060,定价因子!E:F,2,0)</f>
        <v>#N/A</v>
      </c>
      <c r="L9060" s="3"/>
      <c r="M9060" s="77" t="e">
        <f>VLOOKUP($L$1&amp;L9060,定价因子!E:F,2,0)</f>
        <v>#N/A</v>
      </c>
      <c r="N9060" s="3"/>
      <c r="O9060" s="77" t="e">
        <f>VLOOKUP($N$1&amp;N9060,定价因子!E:F,2,0)</f>
        <v>#N/A</v>
      </c>
      <c r="P9060" s="3"/>
      <c r="Q9060" s="55" t="e">
        <f>VLOOKUP($P$1&amp;P9060,定价因子!$E:$F,2,0)</f>
        <v>#N/A</v>
      </c>
      <c r="R9060" s="3"/>
      <c r="S9060" s="77" t="e">
        <f>VLOOKUP($R$1&amp;R9060,定价因子!$E:$F,2,0)</f>
        <v>#N/A</v>
      </c>
      <c r="T9060" s="61"/>
      <c r="U9060" s="63"/>
      <c r="V9060" s="63"/>
      <c r="W9060" s="63"/>
      <c r="X9060" s="3"/>
    </row>
    <row r="9061" spans="1:24">
      <c r="A9061" s="3"/>
      <c r="B9061" s="3"/>
      <c r="C9061" s="3"/>
      <c r="D9061" s="3"/>
      <c r="E9061" s="79"/>
      <c r="F9061" s="3"/>
      <c r="G9061" s="77" t="e">
        <f>VLOOKUP($F$1&amp;F9061,定价因子!E:F,2,0)</f>
        <v>#N/A</v>
      </c>
      <c r="H9061" s="3"/>
      <c r="I9061" s="77" t="e">
        <f>VLOOKUP($H$1&amp;H9061,定价因子!E:F,2,0)</f>
        <v>#N/A</v>
      </c>
      <c r="J9061" s="3"/>
      <c r="K9061" s="77" t="e">
        <f>VLOOKUP($J$1&amp;J9061,定价因子!E:F,2,0)</f>
        <v>#N/A</v>
      </c>
      <c r="L9061" s="3"/>
      <c r="M9061" s="77" t="e">
        <f>VLOOKUP($L$1&amp;L9061,定价因子!E:F,2,0)</f>
        <v>#N/A</v>
      </c>
      <c r="N9061" s="3"/>
      <c r="O9061" s="77" t="e">
        <f>VLOOKUP($N$1&amp;N9061,定价因子!E:F,2,0)</f>
        <v>#N/A</v>
      </c>
      <c r="P9061" s="3"/>
      <c r="Q9061" s="55" t="e">
        <f>VLOOKUP($P$1&amp;P9061,定价因子!$E:$F,2,0)</f>
        <v>#N/A</v>
      </c>
      <c r="R9061" s="3"/>
      <c r="S9061" s="77" t="e">
        <f>VLOOKUP($R$1&amp;R9061,定价因子!$E:$F,2,0)</f>
        <v>#N/A</v>
      </c>
      <c r="T9061" s="61"/>
      <c r="U9061" s="63"/>
      <c r="V9061" s="63"/>
      <c r="W9061" s="63"/>
      <c r="X9061" s="3"/>
    </row>
    <row r="9062" spans="1:24">
      <c r="A9062" s="3"/>
      <c r="B9062" s="3"/>
      <c r="C9062" s="3"/>
      <c r="D9062" s="3"/>
      <c r="E9062" s="79"/>
      <c r="F9062" s="3"/>
      <c r="G9062" s="77" t="e">
        <f>VLOOKUP($F$1&amp;F9062,定价因子!E:F,2,0)</f>
        <v>#N/A</v>
      </c>
      <c r="H9062" s="3"/>
      <c r="I9062" s="77" t="e">
        <f>VLOOKUP($H$1&amp;H9062,定价因子!E:F,2,0)</f>
        <v>#N/A</v>
      </c>
      <c r="J9062" s="3"/>
      <c r="K9062" s="77" t="e">
        <f>VLOOKUP($J$1&amp;J9062,定价因子!E:F,2,0)</f>
        <v>#N/A</v>
      </c>
      <c r="L9062" s="3"/>
      <c r="M9062" s="77" t="e">
        <f>VLOOKUP($L$1&amp;L9062,定价因子!E:F,2,0)</f>
        <v>#N/A</v>
      </c>
      <c r="N9062" s="3"/>
      <c r="O9062" s="77" t="e">
        <f>VLOOKUP($N$1&amp;N9062,定价因子!E:F,2,0)</f>
        <v>#N/A</v>
      </c>
      <c r="P9062" s="3"/>
      <c r="Q9062" s="55" t="e">
        <f>VLOOKUP($P$1&amp;P9062,定价因子!$E:$F,2,0)</f>
        <v>#N/A</v>
      </c>
      <c r="R9062" s="3"/>
      <c r="S9062" s="77" t="e">
        <f>VLOOKUP($R$1&amp;R9062,定价因子!$E:$F,2,0)</f>
        <v>#N/A</v>
      </c>
      <c r="T9062" s="61"/>
      <c r="U9062" s="63"/>
      <c r="V9062" s="63"/>
      <c r="W9062" s="63"/>
      <c r="X9062" s="3"/>
    </row>
    <row r="9063" spans="1:24">
      <c r="A9063" s="3"/>
      <c r="B9063" s="3"/>
      <c r="C9063" s="3"/>
      <c r="D9063" s="3"/>
      <c r="E9063" s="79"/>
      <c r="F9063" s="3"/>
      <c r="G9063" s="77" t="e">
        <f>VLOOKUP($F$1&amp;F9063,定价因子!E:F,2,0)</f>
        <v>#N/A</v>
      </c>
      <c r="H9063" s="3"/>
      <c r="I9063" s="77" t="e">
        <f>VLOOKUP($H$1&amp;H9063,定价因子!E:F,2,0)</f>
        <v>#N/A</v>
      </c>
      <c r="J9063" s="3"/>
      <c r="K9063" s="77" t="e">
        <f>VLOOKUP($J$1&amp;J9063,定价因子!E:F,2,0)</f>
        <v>#N/A</v>
      </c>
      <c r="L9063" s="3"/>
      <c r="M9063" s="77" t="e">
        <f>VLOOKUP($L$1&amp;L9063,定价因子!E:F,2,0)</f>
        <v>#N/A</v>
      </c>
      <c r="N9063" s="3"/>
      <c r="O9063" s="77" t="e">
        <f>VLOOKUP($N$1&amp;N9063,定价因子!E:F,2,0)</f>
        <v>#N/A</v>
      </c>
      <c r="P9063" s="3"/>
      <c r="Q9063" s="55" t="e">
        <f>VLOOKUP($P$1&amp;P9063,定价因子!$E:$F,2,0)</f>
        <v>#N/A</v>
      </c>
      <c r="R9063" s="3"/>
      <c r="S9063" s="77" t="e">
        <f>VLOOKUP($R$1&amp;R9063,定价因子!$E:$F,2,0)</f>
        <v>#N/A</v>
      </c>
      <c r="T9063" s="61"/>
      <c r="U9063" s="63"/>
      <c r="V9063" s="63"/>
      <c r="W9063" s="63"/>
      <c r="X9063" s="3"/>
    </row>
    <row r="9064" spans="1:24">
      <c r="A9064" s="3"/>
      <c r="B9064" s="3"/>
      <c r="C9064" s="3"/>
      <c r="D9064" s="3"/>
      <c r="E9064" s="79"/>
      <c r="F9064" s="3"/>
      <c r="G9064" s="77" t="e">
        <f>VLOOKUP($F$1&amp;F9064,定价因子!E:F,2,0)</f>
        <v>#N/A</v>
      </c>
      <c r="H9064" s="3"/>
      <c r="I9064" s="77" t="e">
        <f>VLOOKUP($H$1&amp;H9064,定价因子!E:F,2,0)</f>
        <v>#N/A</v>
      </c>
      <c r="J9064" s="3"/>
      <c r="K9064" s="77" t="e">
        <f>VLOOKUP($J$1&amp;J9064,定价因子!E:F,2,0)</f>
        <v>#N/A</v>
      </c>
      <c r="L9064" s="3"/>
      <c r="M9064" s="77" t="e">
        <f>VLOOKUP($L$1&amp;L9064,定价因子!E:F,2,0)</f>
        <v>#N/A</v>
      </c>
      <c r="N9064" s="3"/>
      <c r="O9064" s="77" t="e">
        <f>VLOOKUP($N$1&amp;N9064,定价因子!E:F,2,0)</f>
        <v>#N/A</v>
      </c>
      <c r="P9064" s="3"/>
      <c r="Q9064" s="55" t="e">
        <f>VLOOKUP($P$1&amp;P9064,定价因子!$E:$F,2,0)</f>
        <v>#N/A</v>
      </c>
      <c r="R9064" s="3"/>
      <c r="S9064" s="77" t="e">
        <f>VLOOKUP($R$1&amp;R9064,定价因子!$E:$F,2,0)</f>
        <v>#N/A</v>
      </c>
      <c r="T9064" s="61"/>
      <c r="U9064" s="63"/>
      <c r="V9064" s="63"/>
      <c r="W9064" s="63"/>
      <c r="X9064" s="3"/>
    </row>
    <row r="9065" spans="1:24">
      <c r="A9065" s="3"/>
      <c r="B9065" s="3"/>
      <c r="C9065" s="3"/>
      <c r="D9065" s="3"/>
      <c r="E9065" s="79"/>
      <c r="F9065" s="3"/>
      <c r="G9065" s="77" t="e">
        <f>VLOOKUP($F$1&amp;F9065,定价因子!E:F,2,0)</f>
        <v>#N/A</v>
      </c>
      <c r="H9065" s="3"/>
      <c r="I9065" s="77" t="e">
        <f>VLOOKUP($H$1&amp;H9065,定价因子!E:F,2,0)</f>
        <v>#N/A</v>
      </c>
      <c r="J9065" s="3"/>
      <c r="K9065" s="77" t="e">
        <f>VLOOKUP($J$1&amp;J9065,定价因子!E:F,2,0)</f>
        <v>#N/A</v>
      </c>
      <c r="L9065" s="3"/>
      <c r="M9065" s="77" t="e">
        <f>VLOOKUP($L$1&amp;L9065,定价因子!E:F,2,0)</f>
        <v>#N/A</v>
      </c>
      <c r="N9065" s="3"/>
      <c r="O9065" s="77" t="e">
        <f>VLOOKUP($N$1&amp;N9065,定价因子!E:F,2,0)</f>
        <v>#N/A</v>
      </c>
      <c r="P9065" s="3"/>
      <c r="Q9065" s="55" t="e">
        <f>VLOOKUP($P$1&amp;P9065,定价因子!$E:$F,2,0)</f>
        <v>#N/A</v>
      </c>
      <c r="R9065" s="3"/>
      <c r="S9065" s="77" t="e">
        <f>VLOOKUP($R$1&amp;R9065,定价因子!$E:$F,2,0)</f>
        <v>#N/A</v>
      </c>
      <c r="T9065" s="61"/>
      <c r="U9065" s="63"/>
      <c r="V9065" s="63"/>
      <c r="W9065" s="63"/>
      <c r="X9065" s="3"/>
    </row>
    <row r="9066" spans="1:24">
      <c r="A9066" s="3"/>
      <c r="B9066" s="3"/>
      <c r="C9066" s="3"/>
      <c r="D9066" s="3"/>
      <c r="E9066" s="79"/>
      <c r="F9066" s="3"/>
      <c r="G9066" s="77" t="e">
        <f>VLOOKUP($F$1&amp;F9066,定价因子!E:F,2,0)</f>
        <v>#N/A</v>
      </c>
      <c r="H9066" s="3"/>
      <c r="I9066" s="77" t="e">
        <f>VLOOKUP($H$1&amp;H9066,定价因子!E:F,2,0)</f>
        <v>#N/A</v>
      </c>
      <c r="J9066" s="3"/>
      <c r="K9066" s="77" t="e">
        <f>VLOOKUP($J$1&amp;J9066,定价因子!E:F,2,0)</f>
        <v>#N/A</v>
      </c>
      <c r="L9066" s="3"/>
      <c r="M9066" s="77" t="e">
        <f>VLOOKUP($L$1&amp;L9066,定价因子!E:F,2,0)</f>
        <v>#N/A</v>
      </c>
      <c r="N9066" s="3"/>
      <c r="O9066" s="77" t="e">
        <f>VLOOKUP($N$1&amp;N9066,定价因子!E:F,2,0)</f>
        <v>#N/A</v>
      </c>
      <c r="P9066" s="3"/>
      <c r="Q9066" s="55" t="e">
        <f>VLOOKUP($P$1&amp;P9066,定价因子!$E:$F,2,0)</f>
        <v>#N/A</v>
      </c>
      <c r="R9066" s="3"/>
      <c r="S9066" s="77" t="e">
        <f>VLOOKUP($R$1&amp;R9066,定价因子!$E:$F,2,0)</f>
        <v>#N/A</v>
      </c>
      <c r="T9066" s="61"/>
      <c r="U9066" s="63"/>
      <c r="V9066" s="63"/>
      <c r="W9066" s="63"/>
      <c r="X9066" s="3"/>
    </row>
    <row r="9067" spans="1:24">
      <c r="A9067" s="3"/>
      <c r="B9067" s="3"/>
      <c r="C9067" s="3"/>
      <c r="D9067" s="3"/>
      <c r="E9067" s="79"/>
      <c r="F9067" s="3"/>
      <c r="G9067" s="77" t="e">
        <f>VLOOKUP($F$1&amp;F9067,定价因子!E:F,2,0)</f>
        <v>#N/A</v>
      </c>
      <c r="H9067" s="3"/>
      <c r="I9067" s="77" t="e">
        <f>VLOOKUP($H$1&amp;H9067,定价因子!E:F,2,0)</f>
        <v>#N/A</v>
      </c>
      <c r="J9067" s="3"/>
      <c r="K9067" s="77" t="e">
        <f>VLOOKUP($J$1&amp;J9067,定价因子!E:F,2,0)</f>
        <v>#N/A</v>
      </c>
      <c r="L9067" s="3"/>
      <c r="M9067" s="77" t="e">
        <f>VLOOKUP($L$1&amp;L9067,定价因子!E:F,2,0)</f>
        <v>#N/A</v>
      </c>
      <c r="N9067" s="3"/>
      <c r="O9067" s="77" t="e">
        <f>VLOOKUP($N$1&amp;N9067,定价因子!E:F,2,0)</f>
        <v>#N/A</v>
      </c>
      <c r="P9067" s="3"/>
      <c r="Q9067" s="55" t="e">
        <f>VLOOKUP($P$1&amp;P9067,定价因子!$E:$F,2,0)</f>
        <v>#N/A</v>
      </c>
      <c r="R9067" s="3"/>
      <c r="S9067" s="77" t="e">
        <f>VLOOKUP($R$1&amp;R9067,定价因子!$E:$F,2,0)</f>
        <v>#N/A</v>
      </c>
      <c r="T9067" s="61"/>
      <c r="U9067" s="63"/>
      <c r="V9067" s="63"/>
      <c r="W9067" s="63"/>
      <c r="X9067" s="3"/>
    </row>
    <row r="9068" spans="1:24">
      <c r="A9068" s="3"/>
      <c r="B9068" s="3"/>
      <c r="C9068" s="3"/>
      <c r="D9068" s="3"/>
      <c r="E9068" s="79"/>
      <c r="F9068" s="3"/>
      <c r="G9068" s="77" t="e">
        <f>VLOOKUP($F$1&amp;F9068,定价因子!E:F,2,0)</f>
        <v>#N/A</v>
      </c>
      <c r="H9068" s="3"/>
      <c r="I9068" s="77" t="e">
        <f>VLOOKUP($H$1&amp;H9068,定价因子!E:F,2,0)</f>
        <v>#N/A</v>
      </c>
      <c r="J9068" s="3"/>
      <c r="K9068" s="77" t="e">
        <f>VLOOKUP($J$1&amp;J9068,定价因子!E:F,2,0)</f>
        <v>#N/A</v>
      </c>
      <c r="L9068" s="3"/>
      <c r="M9068" s="77" t="e">
        <f>VLOOKUP($L$1&amp;L9068,定价因子!E:F,2,0)</f>
        <v>#N/A</v>
      </c>
      <c r="N9068" s="3"/>
      <c r="O9068" s="77" t="e">
        <f>VLOOKUP($N$1&amp;N9068,定价因子!E:F,2,0)</f>
        <v>#N/A</v>
      </c>
      <c r="P9068" s="3"/>
      <c r="Q9068" s="55" t="e">
        <f>VLOOKUP($P$1&amp;P9068,定价因子!$E:$F,2,0)</f>
        <v>#N/A</v>
      </c>
      <c r="R9068" s="3"/>
      <c r="S9068" s="77" t="e">
        <f>VLOOKUP($R$1&amp;R9068,定价因子!$E:$F,2,0)</f>
        <v>#N/A</v>
      </c>
      <c r="T9068" s="61"/>
      <c r="U9068" s="63"/>
      <c r="V9068" s="63"/>
      <c r="W9068" s="63"/>
      <c r="X9068" s="3"/>
    </row>
    <row r="9069" spans="1:24">
      <c r="A9069" s="3"/>
      <c r="B9069" s="3"/>
      <c r="C9069" s="3"/>
      <c r="D9069" s="3"/>
      <c r="E9069" s="79"/>
      <c r="F9069" s="3"/>
      <c r="G9069" s="77" t="e">
        <f>VLOOKUP($F$1&amp;F9069,定价因子!E:F,2,0)</f>
        <v>#N/A</v>
      </c>
      <c r="H9069" s="3"/>
      <c r="I9069" s="77" t="e">
        <f>VLOOKUP($H$1&amp;H9069,定价因子!E:F,2,0)</f>
        <v>#N/A</v>
      </c>
      <c r="J9069" s="3"/>
      <c r="K9069" s="77" t="e">
        <f>VLOOKUP($J$1&amp;J9069,定价因子!E:F,2,0)</f>
        <v>#N/A</v>
      </c>
      <c r="L9069" s="3"/>
      <c r="M9069" s="77" t="e">
        <f>VLOOKUP($L$1&amp;L9069,定价因子!E:F,2,0)</f>
        <v>#N/A</v>
      </c>
      <c r="N9069" s="3"/>
      <c r="O9069" s="77" t="e">
        <f>VLOOKUP($N$1&amp;N9069,定价因子!E:F,2,0)</f>
        <v>#N/A</v>
      </c>
      <c r="P9069" s="3"/>
      <c r="Q9069" s="55" t="e">
        <f>VLOOKUP($P$1&amp;P9069,定价因子!$E:$F,2,0)</f>
        <v>#N/A</v>
      </c>
      <c r="R9069" s="3"/>
      <c r="S9069" s="77" t="e">
        <f>VLOOKUP($R$1&amp;R9069,定价因子!$E:$F,2,0)</f>
        <v>#N/A</v>
      </c>
      <c r="T9069" s="61"/>
      <c r="U9069" s="63"/>
      <c r="V9069" s="63"/>
      <c r="W9069" s="63"/>
      <c r="X9069" s="3"/>
    </row>
    <row r="9070" spans="1:24">
      <c r="A9070" s="3"/>
      <c r="B9070" s="3"/>
      <c r="C9070" s="3"/>
      <c r="D9070" s="3"/>
      <c r="E9070" s="79"/>
      <c r="F9070" s="3"/>
      <c r="G9070" s="77" t="e">
        <f>VLOOKUP($F$1&amp;F9070,定价因子!E:F,2,0)</f>
        <v>#N/A</v>
      </c>
      <c r="H9070" s="3"/>
      <c r="I9070" s="77" t="e">
        <f>VLOOKUP($H$1&amp;H9070,定价因子!E:F,2,0)</f>
        <v>#N/A</v>
      </c>
      <c r="J9070" s="3"/>
      <c r="K9070" s="77" t="e">
        <f>VLOOKUP($J$1&amp;J9070,定价因子!E:F,2,0)</f>
        <v>#N/A</v>
      </c>
      <c r="L9070" s="3"/>
      <c r="M9070" s="77" t="e">
        <f>VLOOKUP($L$1&amp;L9070,定价因子!E:F,2,0)</f>
        <v>#N/A</v>
      </c>
      <c r="N9070" s="3"/>
      <c r="O9070" s="77" t="e">
        <f>VLOOKUP($N$1&amp;N9070,定价因子!E:F,2,0)</f>
        <v>#N/A</v>
      </c>
      <c r="P9070" s="3"/>
      <c r="Q9070" s="55" t="e">
        <f>VLOOKUP($P$1&amp;P9070,定价因子!$E:$F,2,0)</f>
        <v>#N/A</v>
      </c>
      <c r="R9070" s="3"/>
      <c r="S9070" s="77" t="e">
        <f>VLOOKUP($R$1&amp;R9070,定价因子!$E:$F,2,0)</f>
        <v>#N/A</v>
      </c>
      <c r="T9070" s="61"/>
      <c r="U9070" s="63"/>
      <c r="V9070" s="63"/>
      <c r="W9070" s="63"/>
      <c r="X9070" s="3"/>
    </row>
    <row r="9071" spans="1:24">
      <c r="A9071" s="3"/>
      <c r="B9071" s="3"/>
      <c r="C9071" s="3"/>
      <c r="D9071" s="3"/>
      <c r="E9071" s="79"/>
      <c r="F9071" s="3"/>
      <c r="G9071" s="77" t="e">
        <f>VLOOKUP($F$1&amp;F9071,定价因子!E:F,2,0)</f>
        <v>#N/A</v>
      </c>
      <c r="H9071" s="3"/>
      <c r="I9071" s="77" t="e">
        <f>VLOOKUP($H$1&amp;H9071,定价因子!E:F,2,0)</f>
        <v>#N/A</v>
      </c>
      <c r="J9071" s="3"/>
      <c r="K9071" s="77" t="e">
        <f>VLOOKUP($J$1&amp;J9071,定价因子!E:F,2,0)</f>
        <v>#N/A</v>
      </c>
      <c r="L9071" s="3"/>
      <c r="M9071" s="77" t="e">
        <f>VLOOKUP($L$1&amp;L9071,定价因子!E:F,2,0)</f>
        <v>#N/A</v>
      </c>
      <c r="N9071" s="3"/>
      <c r="O9071" s="77" t="e">
        <f>VLOOKUP($N$1&amp;N9071,定价因子!E:F,2,0)</f>
        <v>#N/A</v>
      </c>
      <c r="P9071" s="3"/>
      <c r="Q9071" s="55" t="e">
        <f>VLOOKUP($P$1&amp;P9071,定价因子!$E:$F,2,0)</f>
        <v>#N/A</v>
      </c>
      <c r="R9071" s="3"/>
      <c r="S9071" s="77" t="e">
        <f>VLOOKUP($R$1&amp;R9071,定价因子!$E:$F,2,0)</f>
        <v>#N/A</v>
      </c>
      <c r="T9071" s="61"/>
      <c r="U9071" s="63"/>
      <c r="V9071" s="63"/>
      <c r="W9071" s="63"/>
      <c r="X9071" s="3"/>
    </row>
    <row r="9072" spans="1:24">
      <c r="A9072" s="3"/>
      <c r="B9072" s="3"/>
      <c r="C9072" s="3"/>
      <c r="D9072" s="3"/>
      <c r="E9072" s="79"/>
      <c r="F9072" s="3"/>
      <c r="G9072" s="77" t="e">
        <f>VLOOKUP($F$1&amp;F9072,定价因子!E:F,2,0)</f>
        <v>#N/A</v>
      </c>
      <c r="H9072" s="3"/>
      <c r="I9072" s="77" t="e">
        <f>VLOOKUP($H$1&amp;H9072,定价因子!E:F,2,0)</f>
        <v>#N/A</v>
      </c>
      <c r="J9072" s="3"/>
      <c r="K9072" s="77" t="e">
        <f>VLOOKUP($J$1&amp;J9072,定价因子!E:F,2,0)</f>
        <v>#N/A</v>
      </c>
      <c r="L9072" s="3"/>
      <c r="M9072" s="77" t="e">
        <f>VLOOKUP($L$1&amp;L9072,定价因子!E:F,2,0)</f>
        <v>#N/A</v>
      </c>
      <c r="N9072" s="3"/>
      <c r="O9072" s="77" t="e">
        <f>VLOOKUP($N$1&amp;N9072,定价因子!E:F,2,0)</f>
        <v>#N/A</v>
      </c>
      <c r="P9072" s="3"/>
      <c r="Q9072" s="55" t="e">
        <f>VLOOKUP($P$1&amp;P9072,定价因子!$E:$F,2,0)</f>
        <v>#N/A</v>
      </c>
      <c r="R9072" s="3"/>
      <c r="S9072" s="77" t="e">
        <f>VLOOKUP($R$1&amp;R9072,定价因子!$E:$F,2,0)</f>
        <v>#N/A</v>
      </c>
      <c r="T9072" s="61"/>
      <c r="U9072" s="63"/>
      <c r="V9072" s="63"/>
      <c r="W9072" s="63"/>
      <c r="X9072" s="3"/>
    </row>
    <row r="9073" spans="1:24">
      <c r="A9073" s="3"/>
      <c r="B9073" s="3"/>
      <c r="C9073" s="3"/>
      <c r="D9073" s="3"/>
      <c r="E9073" s="79"/>
      <c r="F9073" s="3"/>
      <c r="G9073" s="77" t="e">
        <f>VLOOKUP($F$1&amp;F9073,定价因子!E:F,2,0)</f>
        <v>#N/A</v>
      </c>
      <c r="H9073" s="3"/>
      <c r="I9073" s="77" t="e">
        <f>VLOOKUP($H$1&amp;H9073,定价因子!E:F,2,0)</f>
        <v>#N/A</v>
      </c>
      <c r="J9073" s="3"/>
      <c r="K9073" s="77" t="e">
        <f>VLOOKUP($J$1&amp;J9073,定价因子!E:F,2,0)</f>
        <v>#N/A</v>
      </c>
      <c r="L9073" s="3"/>
      <c r="M9073" s="77" t="e">
        <f>VLOOKUP($L$1&amp;L9073,定价因子!E:F,2,0)</f>
        <v>#N/A</v>
      </c>
      <c r="N9073" s="3"/>
      <c r="O9073" s="77" t="e">
        <f>VLOOKUP($N$1&amp;N9073,定价因子!E:F,2,0)</f>
        <v>#N/A</v>
      </c>
      <c r="P9073" s="3"/>
      <c r="Q9073" s="55" t="e">
        <f>VLOOKUP($P$1&amp;P9073,定价因子!$E:$F,2,0)</f>
        <v>#N/A</v>
      </c>
      <c r="R9073" s="3"/>
      <c r="S9073" s="77" t="e">
        <f>VLOOKUP($R$1&amp;R9073,定价因子!$E:$F,2,0)</f>
        <v>#N/A</v>
      </c>
      <c r="T9073" s="61"/>
      <c r="U9073" s="63"/>
      <c r="V9073" s="63"/>
      <c r="W9073" s="63"/>
      <c r="X9073" s="3"/>
    </row>
    <row r="9074" spans="1:24">
      <c r="A9074" s="3"/>
      <c r="B9074" s="3"/>
      <c r="C9074" s="3"/>
      <c r="D9074" s="3"/>
      <c r="E9074" s="79"/>
      <c r="F9074" s="3"/>
      <c r="G9074" s="77" t="e">
        <f>VLOOKUP($F$1&amp;F9074,定价因子!E:F,2,0)</f>
        <v>#N/A</v>
      </c>
      <c r="H9074" s="3"/>
      <c r="I9074" s="77" t="e">
        <f>VLOOKUP($H$1&amp;H9074,定价因子!E:F,2,0)</f>
        <v>#N/A</v>
      </c>
      <c r="J9074" s="3"/>
      <c r="K9074" s="77" t="e">
        <f>VLOOKUP($J$1&amp;J9074,定价因子!E:F,2,0)</f>
        <v>#N/A</v>
      </c>
      <c r="L9074" s="3"/>
      <c r="M9074" s="77" t="e">
        <f>VLOOKUP($L$1&amp;L9074,定价因子!E:F,2,0)</f>
        <v>#N/A</v>
      </c>
      <c r="N9074" s="3"/>
      <c r="O9074" s="77" t="e">
        <f>VLOOKUP($N$1&amp;N9074,定价因子!E:F,2,0)</f>
        <v>#N/A</v>
      </c>
      <c r="P9074" s="3"/>
      <c r="Q9074" s="55" t="e">
        <f>VLOOKUP($P$1&amp;P9074,定价因子!$E:$F,2,0)</f>
        <v>#N/A</v>
      </c>
      <c r="R9074" s="3"/>
      <c r="S9074" s="77" t="e">
        <f>VLOOKUP($R$1&amp;R9074,定价因子!$E:$F,2,0)</f>
        <v>#N/A</v>
      </c>
      <c r="T9074" s="61"/>
      <c r="U9074" s="63"/>
      <c r="V9074" s="63"/>
      <c r="W9074" s="63"/>
      <c r="X9074" s="3"/>
    </row>
    <row r="9075" spans="1:24">
      <c r="A9075" s="3"/>
      <c r="B9075" s="3"/>
      <c r="C9075" s="3"/>
      <c r="D9075" s="3"/>
      <c r="E9075" s="79"/>
      <c r="F9075" s="3"/>
      <c r="G9075" s="77" t="e">
        <f>VLOOKUP($F$1&amp;F9075,定价因子!E:F,2,0)</f>
        <v>#N/A</v>
      </c>
      <c r="H9075" s="3"/>
      <c r="I9075" s="77" t="e">
        <f>VLOOKUP($H$1&amp;H9075,定价因子!E:F,2,0)</f>
        <v>#N/A</v>
      </c>
      <c r="J9075" s="3"/>
      <c r="K9075" s="77" t="e">
        <f>VLOOKUP($J$1&amp;J9075,定价因子!E:F,2,0)</f>
        <v>#N/A</v>
      </c>
      <c r="L9075" s="3"/>
      <c r="M9075" s="77" t="e">
        <f>VLOOKUP($L$1&amp;L9075,定价因子!E:F,2,0)</f>
        <v>#N/A</v>
      </c>
      <c r="N9075" s="3"/>
      <c r="O9075" s="77" t="e">
        <f>VLOOKUP($N$1&amp;N9075,定价因子!E:F,2,0)</f>
        <v>#N/A</v>
      </c>
      <c r="P9075" s="3"/>
      <c r="Q9075" s="55" t="e">
        <f>VLOOKUP($P$1&amp;P9075,定价因子!$E:$F,2,0)</f>
        <v>#N/A</v>
      </c>
      <c r="R9075" s="3"/>
      <c r="S9075" s="77" t="e">
        <f>VLOOKUP($R$1&amp;R9075,定价因子!$E:$F,2,0)</f>
        <v>#N/A</v>
      </c>
      <c r="T9075" s="61"/>
      <c r="U9075" s="63"/>
      <c r="V9075" s="63"/>
      <c r="W9075" s="63"/>
      <c r="X9075" s="3"/>
    </row>
    <row r="9076" spans="1:24">
      <c r="A9076" s="3"/>
      <c r="B9076" s="3"/>
      <c r="C9076" s="3"/>
      <c r="D9076" s="3"/>
      <c r="E9076" s="79"/>
      <c r="F9076" s="3"/>
      <c r="G9076" s="77" t="e">
        <f>VLOOKUP($F$1&amp;F9076,定价因子!E:F,2,0)</f>
        <v>#N/A</v>
      </c>
      <c r="H9076" s="3"/>
      <c r="I9076" s="77" t="e">
        <f>VLOOKUP($H$1&amp;H9076,定价因子!E:F,2,0)</f>
        <v>#N/A</v>
      </c>
      <c r="J9076" s="3"/>
      <c r="K9076" s="77" t="e">
        <f>VLOOKUP($J$1&amp;J9076,定价因子!E:F,2,0)</f>
        <v>#N/A</v>
      </c>
      <c r="L9076" s="3"/>
      <c r="M9076" s="77" t="e">
        <f>VLOOKUP($L$1&amp;L9076,定价因子!E:F,2,0)</f>
        <v>#N/A</v>
      </c>
      <c r="N9076" s="3"/>
      <c r="O9076" s="77" t="e">
        <f>VLOOKUP($N$1&amp;N9076,定价因子!E:F,2,0)</f>
        <v>#N/A</v>
      </c>
      <c r="P9076" s="3"/>
      <c r="Q9076" s="55" t="e">
        <f>VLOOKUP($P$1&amp;P9076,定价因子!$E:$F,2,0)</f>
        <v>#N/A</v>
      </c>
      <c r="R9076" s="3"/>
      <c r="S9076" s="77" t="e">
        <f>VLOOKUP($R$1&amp;R9076,定价因子!$E:$F,2,0)</f>
        <v>#N/A</v>
      </c>
      <c r="T9076" s="61"/>
      <c r="U9076" s="63"/>
      <c r="V9076" s="63"/>
      <c r="W9076" s="63"/>
      <c r="X9076" s="3"/>
    </row>
    <row r="9077" spans="1:24">
      <c r="A9077" s="3"/>
      <c r="B9077" s="3"/>
      <c r="C9077" s="3"/>
      <c r="D9077" s="3"/>
      <c r="E9077" s="79"/>
      <c r="F9077" s="3"/>
      <c r="G9077" s="77" t="e">
        <f>VLOOKUP($F$1&amp;F9077,定价因子!E:F,2,0)</f>
        <v>#N/A</v>
      </c>
      <c r="H9077" s="3"/>
      <c r="I9077" s="77" t="e">
        <f>VLOOKUP($H$1&amp;H9077,定价因子!E:F,2,0)</f>
        <v>#N/A</v>
      </c>
      <c r="J9077" s="3"/>
      <c r="K9077" s="77" t="e">
        <f>VLOOKUP($J$1&amp;J9077,定价因子!E:F,2,0)</f>
        <v>#N/A</v>
      </c>
      <c r="L9077" s="3"/>
      <c r="M9077" s="77" t="e">
        <f>VLOOKUP($L$1&amp;L9077,定价因子!E:F,2,0)</f>
        <v>#N/A</v>
      </c>
      <c r="N9077" s="3"/>
      <c r="O9077" s="77" t="e">
        <f>VLOOKUP($N$1&amp;N9077,定价因子!E:F,2,0)</f>
        <v>#N/A</v>
      </c>
      <c r="P9077" s="3"/>
      <c r="Q9077" s="55" t="e">
        <f>VLOOKUP($P$1&amp;P9077,定价因子!$E:$F,2,0)</f>
        <v>#N/A</v>
      </c>
      <c r="R9077" s="3"/>
      <c r="S9077" s="77" t="e">
        <f>VLOOKUP($R$1&amp;R9077,定价因子!$E:$F,2,0)</f>
        <v>#N/A</v>
      </c>
      <c r="T9077" s="61"/>
      <c r="U9077" s="63"/>
      <c r="V9077" s="63"/>
      <c r="W9077" s="63"/>
      <c r="X9077" s="3"/>
    </row>
    <row r="9078" spans="1:24">
      <c r="A9078" s="3"/>
      <c r="B9078" s="3"/>
      <c r="C9078" s="3"/>
      <c r="D9078" s="3"/>
      <c r="E9078" s="79"/>
      <c r="F9078" s="3"/>
      <c r="G9078" s="77" t="e">
        <f>VLOOKUP($F$1&amp;F9078,定价因子!E:F,2,0)</f>
        <v>#N/A</v>
      </c>
      <c r="H9078" s="3"/>
      <c r="I9078" s="77" t="e">
        <f>VLOOKUP($H$1&amp;H9078,定价因子!E:F,2,0)</f>
        <v>#N/A</v>
      </c>
      <c r="J9078" s="3"/>
      <c r="K9078" s="77" t="e">
        <f>VLOOKUP($J$1&amp;J9078,定价因子!E:F,2,0)</f>
        <v>#N/A</v>
      </c>
      <c r="L9078" s="3"/>
      <c r="M9078" s="77" t="e">
        <f>VLOOKUP($L$1&amp;L9078,定价因子!E:F,2,0)</f>
        <v>#N/A</v>
      </c>
      <c r="N9078" s="3"/>
      <c r="O9078" s="77" t="e">
        <f>VLOOKUP($N$1&amp;N9078,定价因子!E:F,2,0)</f>
        <v>#N/A</v>
      </c>
      <c r="P9078" s="3"/>
      <c r="Q9078" s="55" t="e">
        <f>VLOOKUP($P$1&amp;P9078,定价因子!$E:$F,2,0)</f>
        <v>#N/A</v>
      </c>
      <c r="R9078" s="3"/>
      <c r="S9078" s="77" t="e">
        <f>VLOOKUP($R$1&amp;R9078,定价因子!$E:$F,2,0)</f>
        <v>#N/A</v>
      </c>
      <c r="T9078" s="61"/>
      <c r="U9078" s="63"/>
      <c r="V9078" s="63"/>
      <c r="W9078" s="63"/>
      <c r="X9078" s="3"/>
    </row>
    <row r="9079" spans="1:24">
      <c r="A9079" s="3"/>
      <c r="B9079" s="3"/>
      <c r="C9079" s="3"/>
      <c r="D9079" s="3"/>
      <c r="E9079" s="79"/>
      <c r="F9079" s="3"/>
      <c r="G9079" s="77" t="e">
        <f>VLOOKUP($F$1&amp;F9079,定价因子!E:F,2,0)</f>
        <v>#N/A</v>
      </c>
      <c r="H9079" s="3"/>
      <c r="I9079" s="77" t="e">
        <f>VLOOKUP($H$1&amp;H9079,定价因子!E:F,2,0)</f>
        <v>#N/A</v>
      </c>
      <c r="J9079" s="3"/>
      <c r="K9079" s="77" t="e">
        <f>VLOOKUP($J$1&amp;J9079,定价因子!E:F,2,0)</f>
        <v>#N/A</v>
      </c>
      <c r="L9079" s="3"/>
      <c r="M9079" s="77" t="e">
        <f>VLOOKUP($L$1&amp;L9079,定价因子!E:F,2,0)</f>
        <v>#N/A</v>
      </c>
      <c r="N9079" s="3"/>
      <c r="O9079" s="77" t="e">
        <f>VLOOKUP($N$1&amp;N9079,定价因子!E:F,2,0)</f>
        <v>#N/A</v>
      </c>
      <c r="P9079" s="3"/>
      <c r="Q9079" s="55" t="e">
        <f>VLOOKUP($P$1&amp;P9079,定价因子!$E:$F,2,0)</f>
        <v>#N/A</v>
      </c>
      <c r="R9079" s="3"/>
      <c r="S9079" s="77" t="e">
        <f>VLOOKUP($R$1&amp;R9079,定价因子!$E:$F,2,0)</f>
        <v>#N/A</v>
      </c>
      <c r="T9079" s="61"/>
      <c r="U9079" s="63"/>
      <c r="V9079" s="63"/>
      <c r="W9079" s="63"/>
      <c r="X9079" s="3"/>
    </row>
    <row r="9080" spans="1:24">
      <c r="A9080" s="3"/>
      <c r="B9080" s="3"/>
      <c r="C9080" s="3"/>
      <c r="D9080" s="3"/>
      <c r="E9080" s="79"/>
      <c r="F9080" s="3"/>
      <c r="G9080" s="77" t="e">
        <f>VLOOKUP($F$1&amp;F9080,定价因子!E:F,2,0)</f>
        <v>#N/A</v>
      </c>
      <c r="H9080" s="3"/>
      <c r="I9080" s="77" t="e">
        <f>VLOOKUP($H$1&amp;H9080,定价因子!E:F,2,0)</f>
        <v>#N/A</v>
      </c>
      <c r="J9080" s="3"/>
      <c r="K9080" s="77" t="e">
        <f>VLOOKUP($J$1&amp;J9080,定价因子!E:F,2,0)</f>
        <v>#N/A</v>
      </c>
      <c r="L9080" s="3"/>
      <c r="M9080" s="77" t="e">
        <f>VLOOKUP($L$1&amp;L9080,定价因子!E:F,2,0)</f>
        <v>#N/A</v>
      </c>
      <c r="N9080" s="3"/>
      <c r="O9080" s="77" t="e">
        <f>VLOOKUP($N$1&amp;N9080,定价因子!E:F,2,0)</f>
        <v>#N/A</v>
      </c>
      <c r="P9080" s="3"/>
      <c r="Q9080" s="55" t="e">
        <f>VLOOKUP($P$1&amp;P9080,定价因子!$E:$F,2,0)</f>
        <v>#N/A</v>
      </c>
      <c r="R9080" s="3"/>
      <c r="S9080" s="77" t="e">
        <f>VLOOKUP($R$1&amp;R9080,定价因子!$E:$F,2,0)</f>
        <v>#N/A</v>
      </c>
      <c r="T9080" s="61"/>
      <c r="U9080" s="63"/>
      <c r="V9080" s="63"/>
      <c r="W9080" s="63"/>
      <c r="X9080" s="3"/>
    </row>
    <row r="9081" spans="1:24">
      <c r="A9081" s="3"/>
      <c r="B9081" s="3"/>
      <c r="C9081" s="3"/>
      <c r="D9081" s="3"/>
      <c r="E9081" s="79"/>
      <c r="F9081" s="3"/>
      <c r="G9081" s="77" t="e">
        <f>VLOOKUP($F$1&amp;F9081,定价因子!E:F,2,0)</f>
        <v>#N/A</v>
      </c>
      <c r="H9081" s="3"/>
      <c r="I9081" s="77" t="e">
        <f>VLOOKUP($H$1&amp;H9081,定价因子!E:F,2,0)</f>
        <v>#N/A</v>
      </c>
      <c r="J9081" s="3"/>
      <c r="K9081" s="77" t="e">
        <f>VLOOKUP($J$1&amp;J9081,定价因子!E:F,2,0)</f>
        <v>#N/A</v>
      </c>
      <c r="L9081" s="3"/>
      <c r="M9081" s="77" t="e">
        <f>VLOOKUP($L$1&amp;L9081,定价因子!E:F,2,0)</f>
        <v>#N/A</v>
      </c>
      <c r="N9081" s="3"/>
      <c r="O9081" s="77" t="e">
        <f>VLOOKUP($N$1&amp;N9081,定价因子!E:F,2,0)</f>
        <v>#N/A</v>
      </c>
      <c r="P9081" s="3"/>
      <c r="Q9081" s="55" t="e">
        <f>VLOOKUP($P$1&amp;P9081,定价因子!$E:$F,2,0)</f>
        <v>#N/A</v>
      </c>
      <c r="R9081" s="3"/>
      <c r="S9081" s="77" t="e">
        <f>VLOOKUP($R$1&amp;R9081,定价因子!$E:$F,2,0)</f>
        <v>#N/A</v>
      </c>
      <c r="T9081" s="61"/>
      <c r="U9081" s="63"/>
      <c r="V9081" s="63"/>
      <c r="W9081" s="63"/>
      <c r="X9081" s="3"/>
    </row>
    <row r="9082" spans="1:24">
      <c r="A9082" s="3"/>
      <c r="B9082" s="3"/>
      <c r="C9082" s="3"/>
      <c r="D9082" s="3"/>
      <c r="E9082" s="79"/>
      <c r="F9082" s="3"/>
      <c r="G9082" s="77" t="e">
        <f>VLOOKUP($F$1&amp;F9082,定价因子!E:F,2,0)</f>
        <v>#N/A</v>
      </c>
      <c r="H9082" s="3"/>
      <c r="I9082" s="77" t="e">
        <f>VLOOKUP($H$1&amp;H9082,定价因子!E:F,2,0)</f>
        <v>#N/A</v>
      </c>
      <c r="J9082" s="3"/>
      <c r="K9082" s="77" t="e">
        <f>VLOOKUP($J$1&amp;J9082,定价因子!E:F,2,0)</f>
        <v>#N/A</v>
      </c>
      <c r="L9082" s="3"/>
      <c r="M9082" s="77" t="e">
        <f>VLOOKUP($L$1&amp;L9082,定价因子!E:F,2,0)</f>
        <v>#N/A</v>
      </c>
      <c r="N9082" s="3"/>
      <c r="O9082" s="77" t="e">
        <f>VLOOKUP($N$1&amp;N9082,定价因子!E:F,2,0)</f>
        <v>#N/A</v>
      </c>
      <c r="P9082" s="3"/>
      <c r="Q9082" s="55" t="e">
        <f>VLOOKUP($P$1&amp;P9082,定价因子!$E:$F,2,0)</f>
        <v>#N/A</v>
      </c>
      <c r="R9082" s="3"/>
      <c r="S9082" s="77" t="e">
        <f>VLOOKUP($R$1&amp;R9082,定价因子!$E:$F,2,0)</f>
        <v>#N/A</v>
      </c>
      <c r="T9082" s="61"/>
      <c r="U9082" s="63"/>
      <c r="V9082" s="63"/>
      <c r="W9082" s="63"/>
      <c r="X9082" s="3"/>
    </row>
    <row r="9083" spans="1:24">
      <c r="A9083" s="3"/>
      <c r="B9083" s="3"/>
      <c r="C9083" s="3"/>
      <c r="D9083" s="3"/>
      <c r="E9083" s="79"/>
      <c r="F9083" s="3"/>
      <c r="G9083" s="77" t="e">
        <f>VLOOKUP($F$1&amp;F9083,定价因子!E:F,2,0)</f>
        <v>#N/A</v>
      </c>
      <c r="H9083" s="3"/>
      <c r="I9083" s="77" t="e">
        <f>VLOOKUP($H$1&amp;H9083,定价因子!E:F,2,0)</f>
        <v>#N/A</v>
      </c>
      <c r="J9083" s="3"/>
      <c r="K9083" s="77" t="e">
        <f>VLOOKUP($J$1&amp;J9083,定价因子!E:F,2,0)</f>
        <v>#N/A</v>
      </c>
      <c r="L9083" s="3"/>
      <c r="M9083" s="77" t="e">
        <f>VLOOKUP($L$1&amp;L9083,定价因子!E:F,2,0)</f>
        <v>#N/A</v>
      </c>
      <c r="N9083" s="3"/>
      <c r="O9083" s="77" t="e">
        <f>VLOOKUP($N$1&amp;N9083,定价因子!E:F,2,0)</f>
        <v>#N/A</v>
      </c>
      <c r="P9083" s="3"/>
      <c r="Q9083" s="55" t="e">
        <f>VLOOKUP($P$1&amp;P9083,定价因子!$E:$F,2,0)</f>
        <v>#N/A</v>
      </c>
      <c r="R9083" s="3"/>
      <c r="S9083" s="77" t="e">
        <f>VLOOKUP($R$1&amp;R9083,定价因子!$E:$F,2,0)</f>
        <v>#N/A</v>
      </c>
      <c r="T9083" s="61"/>
      <c r="U9083" s="63"/>
      <c r="V9083" s="63"/>
      <c r="W9083" s="63"/>
      <c r="X9083" s="3"/>
    </row>
    <row r="9084" spans="1:24">
      <c r="A9084" s="3"/>
      <c r="B9084" s="3"/>
      <c r="C9084" s="3"/>
      <c r="D9084" s="3"/>
      <c r="E9084" s="79"/>
      <c r="F9084" s="3"/>
      <c r="G9084" s="77" t="e">
        <f>VLOOKUP($F$1&amp;F9084,定价因子!E:F,2,0)</f>
        <v>#N/A</v>
      </c>
      <c r="H9084" s="3"/>
      <c r="I9084" s="77" t="e">
        <f>VLOOKUP($H$1&amp;H9084,定价因子!E:F,2,0)</f>
        <v>#N/A</v>
      </c>
      <c r="J9084" s="3"/>
      <c r="K9084" s="77" t="e">
        <f>VLOOKUP($J$1&amp;J9084,定价因子!E:F,2,0)</f>
        <v>#N/A</v>
      </c>
      <c r="L9084" s="3"/>
      <c r="M9084" s="77" t="e">
        <f>VLOOKUP($L$1&amp;L9084,定价因子!E:F,2,0)</f>
        <v>#N/A</v>
      </c>
      <c r="N9084" s="3"/>
      <c r="O9084" s="77" t="e">
        <f>VLOOKUP($N$1&amp;N9084,定价因子!E:F,2,0)</f>
        <v>#N/A</v>
      </c>
      <c r="P9084" s="3"/>
      <c r="Q9084" s="55" t="e">
        <f>VLOOKUP($P$1&amp;P9084,定价因子!$E:$F,2,0)</f>
        <v>#N/A</v>
      </c>
      <c r="R9084" s="3"/>
      <c r="S9084" s="77" t="e">
        <f>VLOOKUP($R$1&amp;R9084,定价因子!$E:$F,2,0)</f>
        <v>#N/A</v>
      </c>
      <c r="T9084" s="61"/>
      <c r="U9084" s="63"/>
      <c r="V9084" s="63"/>
      <c r="W9084" s="63"/>
      <c r="X9084" s="3"/>
    </row>
    <row r="9085" spans="1:24">
      <c r="A9085" s="3"/>
      <c r="B9085" s="3"/>
      <c r="C9085" s="3"/>
      <c r="D9085" s="3"/>
      <c r="E9085" s="79"/>
      <c r="F9085" s="3"/>
      <c r="G9085" s="77" t="e">
        <f>VLOOKUP($F$1&amp;F9085,定价因子!E:F,2,0)</f>
        <v>#N/A</v>
      </c>
      <c r="H9085" s="3"/>
      <c r="I9085" s="77" t="e">
        <f>VLOOKUP($H$1&amp;H9085,定价因子!E:F,2,0)</f>
        <v>#N/A</v>
      </c>
      <c r="J9085" s="3"/>
      <c r="K9085" s="77" t="e">
        <f>VLOOKUP($J$1&amp;J9085,定价因子!E:F,2,0)</f>
        <v>#N/A</v>
      </c>
      <c r="L9085" s="3"/>
      <c r="M9085" s="77" t="e">
        <f>VLOOKUP($L$1&amp;L9085,定价因子!E:F,2,0)</f>
        <v>#N/A</v>
      </c>
      <c r="N9085" s="3"/>
      <c r="O9085" s="77" t="e">
        <f>VLOOKUP($N$1&amp;N9085,定价因子!E:F,2,0)</f>
        <v>#N/A</v>
      </c>
      <c r="P9085" s="3"/>
      <c r="Q9085" s="55" t="e">
        <f>VLOOKUP($P$1&amp;P9085,定价因子!$E:$F,2,0)</f>
        <v>#N/A</v>
      </c>
      <c r="R9085" s="3"/>
      <c r="S9085" s="77" t="e">
        <f>VLOOKUP($R$1&amp;R9085,定价因子!$E:$F,2,0)</f>
        <v>#N/A</v>
      </c>
      <c r="T9085" s="61"/>
      <c r="U9085" s="63"/>
      <c r="V9085" s="63"/>
      <c r="W9085" s="63"/>
      <c r="X9085" s="3"/>
    </row>
    <row r="9086" spans="1:24">
      <c r="A9086" s="3"/>
      <c r="B9086" s="3"/>
      <c r="C9086" s="3"/>
      <c r="D9086" s="3"/>
      <c r="E9086" s="79"/>
      <c r="F9086" s="3"/>
      <c r="G9086" s="77" t="e">
        <f>VLOOKUP($F$1&amp;F9086,定价因子!E:F,2,0)</f>
        <v>#N/A</v>
      </c>
      <c r="H9086" s="3"/>
      <c r="I9086" s="77" t="e">
        <f>VLOOKUP($H$1&amp;H9086,定价因子!E:F,2,0)</f>
        <v>#N/A</v>
      </c>
      <c r="J9086" s="3"/>
      <c r="K9086" s="77" t="e">
        <f>VLOOKUP($J$1&amp;J9086,定价因子!E:F,2,0)</f>
        <v>#N/A</v>
      </c>
      <c r="L9086" s="3"/>
      <c r="M9086" s="77" t="e">
        <f>VLOOKUP($L$1&amp;L9086,定价因子!E:F,2,0)</f>
        <v>#N/A</v>
      </c>
      <c r="N9086" s="3"/>
      <c r="O9086" s="77" t="e">
        <f>VLOOKUP($N$1&amp;N9086,定价因子!E:F,2,0)</f>
        <v>#N/A</v>
      </c>
      <c r="P9086" s="3"/>
      <c r="Q9086" s="55" t="e">
        <f>VLOOKUP($P$1&amp;P9086,定价因子!$E:$F,2,0)</f>
        <v>#N/A</v>
      </c>
      <c r="R9086" s="3"/>
      <c r="S9086" s="77" t="e">
        <f>VLOOKUP($R$1&amp;R9086,定价因子!$E:$F,2,0)</f>
        <v>#N/A</v>
      </c>
      <c r="T9086" s="61"/>
      <c r="U9086" s="63"/>
      <c r="V9086" s="63"/>
      <c r="W9086" s="63"/>
      <c r="X9086" s="3"/>
    </row>
    <row r="9087" spans="1:24">
      <c r="A9087" s="3"/>
      <c r="B9087" s="3"/>
      <c r="C9087" s="3"/>
      <c r="D9087" s="3"/>
      <c r="E9087" s="79"/>
      <c r="F9087" s="3"/>
      <c r="G9087" s="77" t="e">
        <f>VLOOKUP($F$1&amp;F9087,定价因子!E:F,2,0)</f>
        <v>#N/A</v>
      </c>
      <c r="H9087" s="3"/>
      <c r="I9087" s="77" t="e">
        <f>VLOOKUP($H$1&amp;H9087,定价因子!E:F,2,0)</f>
        <v>#N/A</v>
      </c>
      <c r="J9087" s="3"/>
      <c r="K9087" s="77" t="e">
        <f>VLOOKUP($J$1&amp;J9087,定价因子!E:F,2,0)</f>
        <v>#N/A</v>
      </c>
      <c r="L9087" s="3"/>
      <c r="M9087" s="77" t="e">
        <f>VLOOKUP($L$1&amp;L9087,定价因子!E:F,2,0)</f>
        <v>#N/A</v>
      </c>
      <c r="N9087" s="3"/>
      <c r="O9087" s="77" t="e">
        <f>VLOOKUP($N$1&amp;N9087,定价因子!E:F,2,0)</f>
        <v>#N/A</v>
      </c>
      <c r="P9087" s="3"/>
      <c r="Q9087" s="55" t="e">
        <f>VLOOKUP($P$1&amp;P9087,定价因子!$E:$F,2,0)</f>
        <v>#N/A</v>
      </c>
      <c r="R9087" s="3"/>
      <c r="S9087" s="77" t="e">
        <f>VLOOKUP($R$1&amp;R9087,定价因子!$E:$F,2,0)</f>
        <v>#N/A</v>
      </c>
      <c r="T9087" s="61"/>
      <c r="U9087" s="63"/>
      <c r="V9087" s="63"/>
      <c r="W9087" s="63"/>
      <c r="X9087" s="3"/>
    </row>
    <row r="9088" spans="1:24">
      <c r="A9088" s="3"/>
      <c r="B9088" s="3"/>
      <c r="C9088" s="3"/>
      <c r="D9088" s="3"/>
      <c r="E9088" s="79"/>
      <c r="F9088" s="3"/>
      <c r="G9088" s="77" t="e">
        <f>VLOOKUP($F$1&amp;F9088,定价因子!E:F,2,0)</f>
        <v>#N/A</v>
      </c>
      <c r="H9088" s="3"/>
      <c r="I9088" s="77" t="e">
        <f>VLOOKUP($H$1&amp;H9088,定价因子!E:F,2,0)</f>
        <v>#N/A</v>
      </c>
      <c r="J9088" s="3"/>
      <c r="K9088" s="77" t="e">
        <f>VLOOKUP($J$1&amp;J9088,定价因子!E:F,2,0)</f>
        <v>#N/A</v>
      </c>
      <c r="L9088" s="3"/>
      <c r="M9088" s="77" t="e">
        <f>VLOOKUP($L$1&amp;L9088,定价因子!E:F,2,0)</f>
        <v>#N/A</v>
      </c>
      <c r="N9088" s="3"/>
      <c r="O9088" s="77" t="e">
        <f>VLOOKUP($N$1&amp;N9088,定价因子!E:F,2,0)</f>
        <v>#N/A</v>
      </c>
      <c r="P9088" s="3"/>
      <c r="Q9088" s="55" t="e">
        <f>VLOOKUP($P$1&amp;P9088,定价因子!$E:$F,2,0)</f>
        <v>#N/A</v>
      </c>
      <c r="R9088" s="3"/>
      <c r="S9088" s="77" t="e">
        <f>VLOOKUP($R$1&amp;R9088,定价因子!$E:$F,2,0)</f>
        <v>#N/A</v>
      </c>
      <c r="T9088" s="61"/>
      <c r="U9088" s="63"/>
      <c r="V9088" s="63"/>
      <c r="W9088" s="63"/>
      <c r="X9088" s="3"/>
    </row>
    <row r="9089" spans="1:24">
      <c r="A9089" s="3"/>
      <c r="B9089" s="3"/>
      <c r="C9089" s="3"/>
      <c r="D9089" s="3"/>
      <c r="E9089" s="79"/>
      <c r="F9089" s="3"/>
      <c r="G9089" s="77" t="e">
        <f>VLOOKUP($F$1&amp;F9089,定价因子!E:F,2,0)</f>
        <v>#N/A</v>
      </c>
      <c r="H9089" s="3"/>
      <c r="I9089" s="77" t="e">
        <f>VLOOKUP($H$1&amp;H9089,定价因子!E:F,2,0)</f>
        <v>#N/A</v>
      </c>
      <c r="J9089" s="3"/>
      <c r="K9089" s="77" t="e">
        <f>VLOOKUP($J$1&amp;J9089,定价因子!E:F,2,0)</f>
        <v>#N/A</v>
      </c>
      <c r="L9089" s="3"/>
      <c r="M9089" s="77" t="e">
        <f>VLOOKUP($L$1&amp;L9089,定价因子!E:F,2,0)</f>
        <v>#N/A</v>
      </c>
      <c r="N9089" s="3"/>
      <c r="O9089" s="77" t="e">
        <f>VLOOKUP($N$1&amp;N9089,定价因子!E:F,2,0)</f>
        <v>#N/A</v>
      </c>
      <c r="P9089" s="3"/>
      <c r="Q9089" s="55" t="e">
        <f>VLOOKUP($P$1&amp;P9089,定价因子!$E:$F,2,0)</f>
        <v>#N/A</v>
      </c>
      <c r="R9089" s="3"/>
      <c r="S9089" s="77" t="e">
        <f>VLOOKUP($R$1&amp;R9089,定价因子!$E:$F,2,0)</f>
        <v>#N/A</v>
      </c>
      <c r="T9089" s="61"/>
      <c r="U9089" s="63"/>
      <c r="V9089" s="63"/>
      <c r="W9089" s="63"/>
      <c r="X9089" s="3"/>
    </row>
    <row r="9090" spans="1:24">
      <c r="A9090" s="3"/>
      <c r="B9090" s="3"/>
      <c r="C9090" s="3"/>
      <c r="D9090" s="3"/>
      <c r="E9090" s="79"/>
      <c r="F9090" s="3"/>
      <c r="G9090" s="77" t="e">
        <f>VLOOKUP($F$1&amp;F9090,定价因子!E:F,2,0)</f>
        <v>#N/A</v>
      </c>
      <c r="H9090" s="3"/>
      <c r="I9090" s="77" t="e">
        <f>VLOOKUP($H$1&amp;H9090,定价因子!E:F,2,0)</f>
        <v>#N/A</v>
      </c>
      <c r="J9090" s="3"/>
      <c r="K9090" s="77" t="e">
        <f>VLOOKUP($J$1&amp;J9090,定价因子!E:F,2,0)</f>
        <v>#N/A</v>
      </c>
      <c r="L9090" s="3"/>
      <c r="M9090" s="77" t="e">
        <f>VLOOKUP($L$1&amp;L9090,定价因子!E:F,2,0)</f>
        <v>#N/A</v>
      </c>
      <c r="N9090" s="3"/>
      <c r="O9090" s="77" t="e">
        <f>VLOOKUP($N$1&amp;N9090,定价因子!E:F,2,0)</f>
        <v>#N/A</v>
      </c>
      <c r="P9090" s="3"/>
      <c r="Q9090" s="55" t="e">
        <f>VLOOKUP($P$1&amp;P9090,定价因子!$E:$F,2,0)</f>
        <v>#N/A</v>
      </c>
      <c r="R9090" s="3"/>
      <c r="S9090" s="77" t="e">
        <f>VLOOKUP($R$1&amp;R9090,定价因子!$E:$F,2,0)</f>
        <v>#N/A</v>
      </c>
      <c r="T9090" s="61"/>
      <c r="U9090" s="63"/>
      <c r="V9090" s="63"/>
      <c r="W9090" s="63"/>
      <c r="X9090" s="3"/>
    </row>
    <row r="9091" spans="1:24">
      <c r="A9091" s="3"/>
      <c r="B9091" s="3"/>
      <c r="C9091" s="3"/>
      <c r="D9091" s="3"/>
      <c r="E9091" s="79"/>
      <c r="F9091" s="3"/>
      <c r="G9091" s="77" t="e">
        <f>VLOOKUP($F$1&amp;F9091,定价因子!E:F,2,0)</f>
        <v>#N/A</v>
      </c>
      <c r="H9091" s="3"/>
      <c r="I9091" s="77" t="e">
        <f>VLOOKUP($H$1&amp;H9091,定价因子!E:F,2,0)</f>
        <v>#N/A</v>
      </c>
      <c r="J9091" s="3"/>
      <c r="K9091" s="77" t="e">
        <f>VLOOKUP($J$1&amp;J9091,定价因子!E:F,2,0)</f>
        <v>#N/A</v>
      </c>
      <c r="L9091" s="3"/>
      <c r="M9091" s="77" t="e">
        <f>VLOOKUP($L$1&amp;L9091,定价因子!E:F,2,0)</f>
        <v>#N/A</v>
      </c>
      <c r="N9091" s="3"/>
      <c r="O9091" s="77" t="e">
        <f>VLOOKUP($N$1&amp;N9091,定价因子!E:F,2,0)</f>
        <v>#N/A</v>
      </c>
      <c r="P9091" s="3"/>
      <c r="Q9091" s="55" t="e">
        <f>VLOOKUP($P$1&amp;P9091,定价因子!$E:$F,2,0)</f>
        <v>#N/A</v>
      </c>
      <c r="R9091" s="3"/>
      <c r="S9091" s="77" t="e">
        <f>VLOOKUP($R$1&amp;R9091,定价因子!$E:$F,2,0)</f>
        <v>#N/A</v>
      </c>
      <c r="T9091" s="61"/>
      <c r="U9091" s="63"/>
      <c r="V9091" s="63"/>
      <c r="W9091" s="63"/>
      <c r="X9091" s="3"/>
    </row>
    <row r="9092" spans="1:24">
      <c r="A9092" s="3"/>
      <c r="B9092" s="3"/>
      <c r="C9092" s="3"/>
      <c r="D9092" s="3"/>
      <c r="E9092" s="79"/>
      <c r="F9092" s="3"/>
      <c r="G9092" s="77" t="e">
        <f>VLOOKUP($F$1&amp;F9092,定价因子!E:F,2,0)</f>
        <v>#N/A</v>
      </c>
      <c r="H9092" s="3"/>
      <c r="I9092" s="77" t="e">
        <f>VLOOKUP($H$1&amp;H9092,定价因子!E:F,2,0)</f>
        <v>#N/A</v>
      </c>
      <c r="J9092" s="3"/>
      <c r="K9092" s="77" t="e">
        <f>VLOOKUP($J$1&amp;J9092,定价因子!E:F,2,0)</f>
        <v>#N/A</v>
      </c>
      <c r="L9092" s="3"/>
      <c r="M9092" s="77" t="e">
        <f>VLOOKUP($L$1&amp;L9092,定价因子!E:F,2,0)</f>
        <v>#N/A</v>
      </c>
      <c r="N9092" s="3"/>
      <c r="O9092" s="77" t="e">
        <f>VLOOKUP($N$1&amp;N9092,定价因子!E:F,2,0)</f>
        <v>#N/A</v>
      </c>
      <c r="P9092" s="3"/>
      <c r="Q9092" s="55" t="e">
        <f>VLOOKUP($P$1&amp;P9092,定价因子!$E:$F,2,0)</f>
        <v>#N/A</v>
      </c>
      <c r="R9092" s="3"/>
      <c r="S9092" s="77" t="e">
        <f>VLOOKUP($R$1&amp;R9092,定价因子!$E:$F,2,0)</f>
        <v>#N/A</v>
      </c>
      <c r="T9092" s="61"/>
      <c r="U9092" s="63"/>
      <c r="V9092" s="63"/>
      <c r="W9092" s="63"/>
      <c r="X9092" s="3"/>
    </row>
    <row r="9093" spans="1:24">
      <c r="A9093" s="3"/>
      <c r="B9093" s="3"/>
      <c r="C9093" s="3"/>
      <c r="D9093" s="3"/>
      <c r="E9093" s="79"/>
      <c r="F9093" s="3"/>
      <c r="G9093" s="77" t="e">
        <f>VLOOKUP($F$1&amp;F9093,定价因子!E:F,2,0)</f>
        <v>#N/A</v>
      </c>
      <c r="H9093" s="3"/>
      <c r="I9093" s="77" t="e">
        <f>VLOOKUP($H$1&amp;H9093,定价因子!E:F,2,0)</f>
        <v>#N/A</v>
      </c>
      <c r="J9093" s="3"/>
      <c r="K9093" s="77" t="e">
        <f>VLOOKUP($J$1&amp;J9093,定价因子!E:F,2,0)</f>
        <v>#N/A</v>
      </c>
      <c r="L9093" s="3"/>
      <c r="M9093" s="77" t="e">
        <f>VLOOKUP($L$1&amp;L9093,定价因子!E:F,2,0)</f>
        <v>#N/A</v>
      </c>
      <c r="N9093" s="3"/>
      <c r="O9093" s="77" t="e">
        <f>VLOOKUP($N$1&amp;N9093,定价因子!E:F,2,0)</f>
        <v>#N/A</v>
      </c>
      <c r="P9093" s="3"/>
      <c r="Q9093" s="55" t="e">
        <f>VLOOKUP($P$1&amp;P9093,定价因子!$E:$F,2,0)</f>
        <v>#N/A</v>
      </c>
      <c r="R9093" s="3"/>
      <c r="S9093" s="77" t="e">
        <f>VLOOKUP($R$1&amp;R9093,定价因子!$E:$F,2,0)</f>
        <v>#N/A</v>
      </c>
      <c r="T9093" s="61"/>
      <c r="U9093" s="63"/>
      <c r="V9093" s="63"/>
      <c r="W9093" s="63"/>
      <c r="X9093" s="3"/>
    </row>
    <row r="9094" spans="1:24">
      <c r="A9094" s="3"/>
      <c r="B9094" s="3"/>
      <c r="C9094" s="3"/>
      <c r="D9094" s="3"/>
      <c r="E9094" s="79"/>
      <c r="F9094" s="3"/>
      <c r="G9094" s="77" t="e">
        <f>VLOOKUP($F$1&amp;F9094,定价因子!E:F,2,0)</f>
        <v>#N/A</v>
      </c>
      <c r="H9094" s="3"/>
      <c r="I9094" s="77" t="e">
        <f>VLOOKUP($H$1&amp;H9094,定价因子!E:F,2,0)</f>
        <v>#N/A</v>
      </c>
      <c r="J9094" s="3"/>
      <c r="K9094" s="77" t="e">
        <f>VLOOKUP($J$1&amp;J9094,定价因子!E:F,2,0)</f>
        <v>#N/A</v>
      </c>
      <c r="L9094" s="3"/>
      <c r="M9094" s="77" t="e">
        <f>VLOOKUP($L$1&amp;L9094,定价因子!E:F,2,0)</f>
        <v>#N/A</v>
      </c>
      <c r="N9094" s="3"/>
      <c r="O9094" s="77" t="e">
        <f>VLOOKUP($N$1&amp;N9094,定价因子!E:F,2,0)</f>
        <v>#N/A</v>
      </c>
      <c r="P9094" s="3"/>
      <c r="Q9094" s="55" t="e">
        <f>VLOOKUP($P$1&amp;P9094,定价因子!$E:$F,2,0)</f>
        <v>#N/A</v>
      </c>
      <c r="R9094" s="3"/>
      <c r="S9094" s="77" t="e">
        <f>VLOOKUP($R$1&amp;R9094,定价因子!$E:$F,2,0)</f>
        <v>#N/A</v>
      </c>
      <c r="T9094" s="61"/>
      <c r="U9094" s="63"/>
      <c r="V9094" s="63"/>
      <c r="W9094" s="63"/>
      <c r="X9094" s="3"/>
    </row>
    <row r="9095" spans="1:24">
      <c r="A9095" s="3"/>
      <c r="B9095" s="3"/>
      <c r="C9095" s="3"/>
      <c r="D9095" s="3"/>
      <c r="E9095" s="79"/>
      <c r="F9095" s="3"/>
      <c r="G9095" s="77" t="e">
        <f>VLOOKUP($F$1&amp;F9095,定价因子!E:F,2,0)</f>
        <v>#N/A</v>
      </c>
      <c r="H9095" s="3"/>
      <c r="I9095" s="77" t="e">
        <f>VLOOKUP($H$1&amp;H9095,定价因子!E:F,2,0)</f>
        <v>#N/A</v>
      </c>
      <c r="J9095" s="3"/>
      <c r="K9095" s="77" t="e">
        <f>VLOOKUP($J$1&amp;J9095,定价因子!E:F,2,0)</f>
        <v>#N/A</v>
      </c>
      <c r="L9095" s="3"/>
      <c r="M9095" s="77" t="e">
        <f>VLOOKUP($L$1&amp;L9095,定价因子!E:F,2,0)</f>
        <v>#N/A</v>
      </c>
      <c r="N9095" s="3"/>
      <c r="O9095" s="77" t="e">
        <f>VLOOKUP($N$1&amp;N9095,定价因子!E:F,2,0)</f>
        <v>#N/A</v>
      </c>
      <c r="P9095" s="3"/>
      <c r="Q9095" s="55" t="e">
        <f>VLOOKUP($P$1&amp;P9095,定价因子!$E:$F,2,0)</f>
        <v>#N/A</v>
      </c>
      <c r="R9095" s="3"/>
      <c r="S9095" s="77" t="e">
        <f>VLOOKUP($R$1&amp;R9095,定价因子!$E:$F,2,0)</f>
        <v>#N/A</v>
      </c>
      <c r="T9095" s="61"/>
      <c r="U9095" s="63"/>
      <c r="V9095" s="63"/>
      <c r="W9095" s="63"/>
      <c r="X9095" s="3"/>
    </row>
    <row r="9096" spans="1:24">
      <c r="A9096" s="3"/>
      <c r="B9096" s="3"/>
      <c r="C9096" s="3"/>
      <c r="D9096" s="3"/>
      <c r="E9096" s="79"/>
      <c r="F9096" s="3"/>
      <c r="G9096" s="77" t="e">
        <f>VLOOKUP($F$1&amp;F9096,定价因子!E:F,2,0)</f>
        <v>#N/A</v>
      </c>
      <c r="H9096" s="3"/>
      <c r="I9096" s="77" t="e">
        <f>VLOOKUP($H$1&amp;H9096,定价因子!E:F,2,0)</f>
        <v>#N/A</v>
      </c>
      <c r="J9096" s="3"/>
      <c r="K9096" s="77" t="e">
        <f>VLOOKUP($J$1&amp;J9096,定价因子!E:F,2,0)</f>
        <v>#N/A</v>
      </c>
      <c r="L9096" s="3"/>
      <c r="M9096" s="77" t="e">
        <f>VLOOKUP($L$1&amp;L9096,定价因子!E:F,2,0)</f>
        <v>#N/A</v>
      </c>
      <c r="N9096" s="3"/>
      <c r="O9096" s="77" t="e">
        <f>VLOOKUP($N$1&amp;N9096,定价因子!E:F,2,0)</f>
        <v>#N/A</v>
      </c>
      <c r="P9096" s="3"/>
      <c r="Q9096" s="55" t="e">
        <f>VLOOKUP($P$1&amp;P9096,定价因子!$E:$F,2,0)</f>
        <v>#N/A</v>
      </c>
      <c r="R9096" s="3"/>
      <c r="S9096" s="77" t="e">
        <f>VLOOKUP($R$1&amp;R9096,定价因子!$E:$F,2,0)</f>
        <v>#N/A</v>
      </c>
      <c r="T9096" s="61"/>
      <c r="U9096" s="63"/>
      <c r="V9096" s="63"/>
      <c r="W9096" s="63"/>
      <c r="X9096" s="3"/>
    </row>
    <row r="9097" spans="1:24">
      <c r="A9097" s="3"/>
      <c r="B9097" s="3"/>
      <c r="C9097" s="3"/>
      <c r="D9097" s="3"/>
      <c r="E9097" s="79"/>
      <c r="F9097" s="3"/>
      <c r="G9097" s="77" t="e">
        <f>VLOOKUP($F$1&amp;F9097,定价因子!E:F,2,0)</f>
        <v>#N/A</v>
      </c>
      <c r="H9097" s="3"/>
      <c r="I9097" s="77" t="e">
        <f>VLOOKUP($H$1&amp;H9097,定价因子!E:F,2,0)</f>
        <v>#N/A</v>
      </c>
      <c r="J9097" s="3"/>
      <c r="K9097" s="77" t="e">
        <f>VLOOKUP($J$1&amp;J9097,定价因子!E:F,2,0)</f>
        <v>#N/A</v>
      </c>
      <c r="L9097" s="3"/>
      <c r="M9097" s="77" t="e">
        <f>VLOOKUP($L$1&amp;L9097,定价因子!E:F,2,0)</f>
        <v>#N/A</v>
      </c>
      <c r="N9097" s="3"/>
      <c r="O9097" s="77" t="e">
        <f>VLOOKUP($N$1&amp;N9097,定价因子!E:F,2,0)</f>
        <v>#N/A</v>
      </c>
      <c r="P9097" s="3"/>
      <c r="Q9097" s="55" t="e">
        <f>VLOOKUP($P$1&amp;P9097,定价因子!$E:$F,2,0)</f>
        <v>#N/A</v>
      </c>
      <c r="R9097" s="3"/>
      <c r="S9097" s="77" t="e">
        <f>VLOOKUP($R$1&amp;R9097,定价因子!$E:$F,2,0)</f>
        <v>#N/A</v>
      </c>
      <c r="T9097" s="61"/>
      <c r="U9097" s="63"/>
      <c r="V9097" s="63"/>
      <c r="W9097" s="63"/>
      <c r="X9097" s="3"/>
    </row>
    <row r="9098" spans="1:24">
      <c r="A9098" s="3"/>
      <c r="B9098" s="3"/>
      <c r="C9098" s="3"/>
      <c r="D9098" s="3"/>
      <c r="E9098" s="79"/>
      <c r="F9098" s="3"/>
      <c r="G9098" s="77" t="e">
        <f>VLOOKUP($F$1&amp;F9098,定价因子!E:F,2,0)</f>
        <v>#N/A</v>
      </c>
      <c r="H9098" s="3"/>
      <c r="I9098" s="77" t="e">
        <f>VLOOKUP($H$1&amp;H9098,定价因子!E:F,2,0)</f>
        <v>#N/A</v>
      </c>
      <c r="J9098" s="3"/>
      <c r="K9098" s="77" t="e">
        <f>VLOOKUP($J$1&amp;J9098,定价因子!E:F,2,0)</f>
        <v>#N/A</v>
      </c>
      <c r="L9098" s="3"/>
      <c r="M9098" s="77" t="e">
        <f>VLOOKUP($L$1&amp;L9098,定价因子!E:F,2,0)</f>
        <v>#N/A</v>
      </c>
      <c r="N9098" s="3"/>
      <c r="O9098" s="77" t="e">
        <f>VLOOKUP($N$1&amp;N9098,定价因子!E:F,2,0)</f>
        <v>#N/A</v>
      </c>
      <c r="P9098" s="3"/>
      <c r="Q9098" s="55" t="e">
        <f>VLOOKUP($P$1&amp;P9098,定价因子!$E:$F,2,0)</f>
        <v>#N/A</v>
      </c>
      <c r="R9098" s="3"/>
      <c r="S9098" s="77" t="e">
        <f>VLOOKUP($R$1&amp;R9098,定价因子!$E:$F,2,0)</f>
        <v>#N/A</v>
      </c>
      <c r="T9098" s="61"/>
      <c r="U9098" s="63"/>
      <c r="V9098" s="63"/>
      <c r="W9098" s="63"/>
      <c r="X9098" s="3"/>
    </row>
    <row r="9099" spans="1:24">
      <c r="A9099" s="3"/>
      <c r="B9099" s="3"/>
      <c r="C9099" s="3"/>
      <c r="D9099" s="3"/>
      <c r="E9099" s="79"/>
      <c r="F9099" s="3"/>
      <c r="G9099" s="77" t="e">
        <f>VLOOKUP($F$1&amp;F9099,定价因子!E:F,2,0)</f>
        <v>#N/A</v>
      </c>
      <c r="H9099" s="3"/>
      <c r="I9099" s="77" t="e">
        <f>VLOOKUP($H$1&amp;H9099,定价因子!E:F,2,0)</f>
        <v>#N/A</v>
      </c>
      <c r="J9099" s="3"/>
      <c r="K9099" s="77" t="e">
        <f>VLOOKUP($J$1&amp;J9099,定价因子!E:F,2,0)</f>
        <v>#N/A</v>
      </c>
      <c r="L9099" s="3"/>
      <c r="M9099" s="77" t="e">
        <f>VLOOKUP($L$1&amp;L9099,定价因子!E:F,2,0)</f>
        <v>#N/A</v>
      </c>
      <c r="N9099" s="3"/>
      <c r="O9099" s="77" t="e">
        <f>VLOOKUP($N$1&amp;N9099,定价因子!E:F,2,0)</f>
        <v>#N/A</v>
      </c>
      <c r="P9099" s="3"/>
      <c r="Q9099" s="55" t="e">
        <f>VLOOKUP($P$1&amp;P9099,定价因子!$E:$F,2,0)</f>
        <v>#N/A</v>
      </c>
      <c r="R9099" s="3"/>
      <c r="S9099" s="77" t="e">
        <f>VLOOKUP($R$1&amp;R9099,定价因子!$E:$F,2,0)</f>
        <v>#N/A</v>
      </c>
      <c r="T9099" s="61"/>
      <c r="U9099" s="63"/>
      <c r="V9099" s="63"/>
      <c r="W9099" s="63"/>
      <c r="X9099" s="3"/>
    </row>
    <row r="9100" spans="1:24">
      <c r="A9100" s="3"/>
      <c r="B9100" s="3"/>
      <c r="C9100" s="3"/>
      <c r="D9100" s="3"/>
      <c r="E9100" s="79"/>
      <c r="F9100" s="3"/>
      <c r="G9100" s="77" t="e">
        <f>VLOOKUP($F$1&amp;F9100,定价因子!E:F,2,0)</f>
        <v>#N/A</v>
      </c>
      <c r="H9100" s="3"/>
      <c r="I9100" s="77" t="e">
        <f>VLOOKUP($H$1&amp;H9100,定价因子!E:F,2,0)</f>
        <v>#N/A</v>
      </c>
      <c r="J9100" s="3"/>
      <c r="K9100" s="77" t="e">
        <f>VLOOKUP($J$1&amp;J9100,定价因子!E:F,2,0)</f>
        <v>#N/A</v>
      </c>
      <c r="L9100" s="3"/>
      <c r="M9100" s="77" t="e">
        <f>VLOOKUP($L$1&amp;L9100,定价因子!E:F,2,0)</f>
        <v>#N/A</v>
      </c>
      <c r="N9100" s="3"/>
      <c r="O9100" s="77" t="e">
        <f>VLOOKUP($N$1&amp;N9100,定价因子!E:F,2,0)</f>
        <v>#N/A</v>
      </c>
      <c r="P9100" s="3"/>
      <c r="Q9100" s="55" t="e">
        <f>VLOOKUP($P$1&amp;P9100,定价因子!$E:$F,2,0)</f>
        <v>#N/A</v>
      </c>
      <c r="R9100" s="3"/>
      <c r="S9100" s="77" t="e">
        <f>VLOOKUP($R$1&amp;R9100,定价因子!$E:$F,2,0)</f>
        <v>#N/A</v>
      </c>
      <c r="T9100" s="61"/>
      <c r="U9100" s="63"/>
      <c r="V9100" s="63"/>
      <c r="W9100" s="63"/>
      <c r="X9100" s="3"/>
    </row>
    <row r="9101" spans="1:24">
      <c r="A9101" s="3"/>
      <c r="B9101" s="3"/>
      <c r="C9101" s="3"/>
      <c r="D9101" s="3"/>
      <c r="E9101" s="79"/>
      <c r="F9101" s="3"/>
      <c r="G9101" s="77" t="e">
        <f>VLOOKUP($F$1&amp;F9101,定价因子!E:F,2,0)</f>
        <v>#N/A</v>
      </c>
      <c r="H9101" s="3"/>
      <c r="I9101" s="77" t="e">
        <f>VLOOKUP($H$1&amp;H9101,定价因子!E:F,2,0)</f>
        <v>#N/A</v>
      </c>
      <c r="J9101" s="3"/>
      <c r="K9101" s="77" t="e">
        <f>VLOOKUP($J$1&amp;J9101,定价因子!E:F,2,0)</f>
        <v>#N/A</v>
      </c>
      <c r="L9101" s="3"/>
      <c r="M9101" s="77" t="e">
        <f>VLOOKUP($L$1&amp;L9101,定价因子!E:F,2,0)</f>
        <v>#N/A</v>
      </c>
      <c r="N9101" s="3"/>
      <c r="O9101" s="77" t="e">
        <f>VLOOKUP($N$1&amp;N9101,定价因子!E:F,2,0)</f>
        <v>#N/A</v>
      </c>
      <c r="P9101" s="3"/>
      <c r="Q9101" s="55" t="e">
        <f>VLOOKUP($P$1&amp;P9101,定价因子!$E:$F,2,0)</f>
        <v>#N/A</v>
      </c>
      <c r="R9101" s="3"/>
      <c r="S9101" s="77" t="e">
        <f>VLOOKUP($R$1&amp;R9101,定价因子!$E:$F,2,0)</f>
        <v>#N/A</v>
      </c>
      <c r="T9101" s="61"/>
      <c r="U9101" s="63"/>
      <c r="V9101" s="63"/>
      <c r="W9101" s="63"/>
      <c r="X9101" s="3"/>
    </row>
    <row r="9102" spans="1:24">
      <c r="A9102" s="3"/>
      <c r="B9102" s="3"/>
      <c r="C9102" s="3"/>
      <c r="D9102" s="3"/>
      <c r="E9102" s="79"/>
      <c r="F9102" s="3"/>
      <c r="G9102" s="77" t="e">
        <f>VLOOKUP($F$1&amp;F9102,定价因子!E:F,2,0)</f>
        <v>#N/A</v>
      </c>
      <c r="H9102" s="3"/>
      <c r="I9102" s="77" t="e">
        <f>VLOOKUP($H$1&amp;H9102,定价因子!E:F,2,0)</f>
        <v>#N/A</v>
      </c>
      <c r="J9102" s="3"/>
      <c r="K9102" s="77" t="e">
        <f>VLOOKUP($J$1&amp;J9102,定价因子!E:F,2,0)</f>
        <v>#N/A</v>
      </c>
      <c r="L9102" s="3"/>
      <c r="M9102" s="77" t="e">
        <f>VLOOKUP($L$1&amp;L9102,定价因子!E:F,2,0)</f>
        <v>#N/A</v>
      </c>
      <c r="N9102" s="3"/>
      <c r="O9102" s="77" t="e">
        <f>VLOOKUP($N$1&amp;N9102,定价因子!E:F,2,0)</f>
        <v>#N/A</v>
      </c>
      <c r="P9102" s="3"/>
      <c r="Q9102" s="55" t="e">
        <f>VLOOKUP($P$1&amp;P9102,定价因子!$E:$F,2,0)</f>
        <v>#N/A</v>
      </c>
      <c r="R9102" s="3"/>
      <c r="S9102" s="77" t="e">
        <f>VLOOKUP($R$1&amp;R9102,定价因子!$E:$F,2,0)</f>
        <v>#N/A</v>
      </c>
      <c r="T9102" s="61"/>
      <c r="U9102" s="63"/>
      <c r="V9102" s="63"/>
      <c r="W9102" s="63"/>
      <c r="X9102" s="3"/>
    </row>
    <row r="9103" spans="1:24">
      <c r="A9103" s="3"/>
      <c r="B9103" s="3"/>
      <c r="C9103" s="3"/>
      <c r="D9103" s="3"/>
      <c r="E9103" s="79"/>
      <c r="F9103" s="3"/>
      <c r="G9103" s="77" t="e">
        <f>VLOOKUP($F$1&amp;F9103,定价因子!E:F,2,0)</f>
        <v>#N/A</v>
      </c>
      <c r="H9103" s="3"/>
      <c r="I9103" s="77" t="e">
        <f>VLOOKUP($H$1&amp;H9103,定价因子!E:F,2,0)</f>
        <v>#N/A</v>
      </c>
      <c r="J9103" s="3"/>
      <c r="K9103" s="77" t="e">
        <f>VLOOKUP($J$1&amp;J9103,定价因子!E:F,2,0)</f>
        <v>#N/A</v>
      </c>
      <c r="L9103" s="3"/>
      <c r="M9103" s="77" t="e">
        <f>VLOOKUP($L$1&amp;L9103,定价因子!E:F,2,0)</f>
        <v>#N/A</v>
      </c>
      <c r="N9103" s="3"/>
      <c r="O9103" s="77" t="e">
        <f>VLOOKUP($N$1&amp;N9103,定价因子!E:F,2,0)</f>
        <v>#N/A</v>
      </c>
      <c r="P9103" s="3"/>
      <c r="Q9103" s="55" t="e">
        <f>VLOOKUP($P$1&amp;P9103,定价因子!$E:$F,2,0)</f>
        <v>#N/A</v>
      </c>
      <c r="R9103" s="3"/>
      <c r="S9103" s="77" t="e">
        <f>VLOOKUP($R$1&amp;R9103,定价因子!$E:$F,2,0)</f>
        <v>#N/A</v>
      </c>
      <c r="T9103" s="61"/>
      <c r="U9103" s="63"/>
      <c r="V9103" s="63"/>
      <c r="W9103" s="63"/>
      <c r="X9103" s="3"/>
    </row>
    <row r="9104" spans="1:24">
      <c r="A9104" s="3"/>
      <c r="B9104" s="3"/>
      <c r="C9104" s="3"/>
      <c r="D9104" s="3"/>
      <c r="E9104" s="79"/>
      <c r="F9104" s="3"/>
      <c r="G9104" s="77" t="e">
        <f>VLOOKUP($F$1&amp;F9104,定价因子!E:F,2,0)</f>
        <v>#N/A</v>
      </c>
      <c r="H9104" s="3"/>
      <c r="I9104" s="77" t="e">
        <f>VLOOKUP($H$1&amp;H9104,定价因子!E:F,2,0)</f>
        <v>#N/A</v>
      </c>
      <c r="J9104" s="3"/>
      <c r="K9104" s="77" t="e">
        <f>VLOOKUP($J$1&amp;J9104,定价因子!E:F,2,0)</f>
        <v>#N/A</v>
      </c>
      <c r="L9104" s="3"/>
      <c r="M9104" s="77" t="e">
        <f>VLOOKUP($L$1&amp;L9104,定价因子!E:F,2,0)</f>
        <v>#N/A</v>
      </c>
      <c r="N9104" s="3"/>
      <c r="O9104" s="77" t="e">
        <f>VLOOKUP($N$1&amp;N9104,定价因子!E:F,2,0)</f>
        <v>#N/A</v>
      </c>
      <c r="P9104" s="3"/>
      <c r="Q9104" s="55" t="e">
        <f>VLOOKUP($P$1&amp;P9104,定价因子!$E:$F,2,0)</f>
        <v>#N/A</v>
      </c>
      <c r="R9104" s="3"/>
      <c r="S9104" s="77" t="e">
        <f>VLOOKUP($R$1&amp;R9104,定价因子!$E:$F,2,0)</f>
        <v>#N/A</v>
      </c>
      <c r="T9104" s="61"/>
      <c r="U9104" s="63"/>
      <c r="V9104" s="63"/>
      <c r="W9104" s="63"/>
      <c r="X9104" s="3"/>
    </row>
    <row r="9105" spans="1:24">
      <c r="A9105" s="3"/>
      <c r="B9105" s="3"/>
      <c r="C9105" s="3"/>
      <c r="D9105" s="3"/>
      <c r="E9105" s="79"/>
      <c r="F9105" s="3"/>
      <c r="G9105" s="77" t="e">
        <f>VLOOKUP($F$1&amp;F9105,定价因子!E:F,2,0)</f>
        <v>#N/A</v>
      </c>
      <c r="H9105" s="3"/>
      <c r="I9105" s="77" t="e">
        <f>VLOOKUP($H$1&amp;H9105,定价因子!E:F,2,0)</f>
        <v>#N/A</v>
      </c>
      <c r="J9105" s="3"/>
      <c r="K9105" s="77" t="e">
        <f>VLOOKUP($J$1&amp;J9105,定价因子!E:F,2,0)</f>
        <v>#N/A</v>
      </c>
      <c r="L9105" s="3"/>
      <c r="M9105" s="77" t="e">
        <f>VLOOKUP($L$1&amp;L9105,定价因子!E:F,2,0)</f>
        <v>#N/A</v>
      </c>
      <c r="N9105" s="3"/>
      <c r="O9105" s="77" t="e">
        <f>VLOOKUP($N$1&amp;N9105,定价因子!E:F,2,0)</f>
        <v>#N/A</v>
      </c>
      <c r="P9105" s="3"/>
      <c r="Q9105" s="55" t="e">
        <f>VLOOKUP($P$1&amp;P9105,定价因子!$E:$F,2,0)</f>
        <v>#N/A</v>
      </c>
      <c r="R9105" s="3"/>
      <c r="S9105" s="77" t="e">
        <f>VLOOKUP($R$1&amp;R9105,定价因子!$E:$F,2,0)</f>
        <v>#N/A</v>
      </c>
      <c r="T9105" s="61"/>
      <c r="U9105" s="63"/>
      <c r="V9105" s="63"/>
      <c r="W9105" s="63"/>
      <c r="X9105" s="3"/>
    </row>
    <row r="9106" spans="1:24">
      <c r="A9106" s="3"/>
      <c r="B9106" s="3"/>
      <c r="C9106" s="3"/>
      <c r="D9106" s="3"/>
      <c r="E9106" s="79"/>
      <c r="F9106" s="3"/>
      <c r="G9106" s="77" t="e">
        <f>VLOOKUP($F$1&amp;F9106,定价因子!E:F,2,0)</f>
        <v>#N/A</v>
      </c>
      <c r="H9106" s="3"/>
      <c r="I9106" s="77" t="e">
        <f>VLOOKUP($H$1&amp;H9106,定价因子!E:F,2,0)</f>
        <v>#N/A</v>
      </c>
      <c r="J9106" s="3"/>
      <c r="K9106" s="77" t="e">
        <f>VLOOKUP($J$1&amp;J9106,定价因子!E:F,2,0)</f>
        <v>#N/A</v>
      </c>
      <c r="L9106" s="3"/>
      <c r="M9106" s="77" t="e">
        <f>VLOOKUP($L$1&amp;L9106,定价因子!E:F,2,0)</f>
        <v>#N/A</v>
      </c>
      <c r="N9106" s="3"/>
      <c r="O9106" s="77" t="e">
        <f>VLOOKUP($N$1&amp;N9106,定价因子!E:F,2,0)</f>
        <v>#N/A</v>
      </c>
      <c r="P9106" s="3"/>
      <c r="Q9106" s="55" t="e">
        <f>VLOOKUP($P$1&amp;P9106,定价因子!$E:$F,2,0)</f>
        <v>#N/A</v>
      </c>
      <c r="R9106" s="3"/>
      <c r="S9106" s="77" t="e">
        <f>VLOOKUP($R$1&amp;R9106,定价因子!$E:$F,2,0)</f>
        <v>#N/A</v>
      </c>
      <c r="T9106" s="61"/>
      <c r="U9106" s="63"/>
      <c r="V9106" s="63"/>
      <c r="W9106" s="63"/>
      <c r="X9106" s="3"/>
    </row>
    <row r="9107" spans="1:24">
      <c r="A9107" s="3"/>
      <c r="B9107" s="3"/>
      <c r="C9107" s="3"/>
      <c r="D9107" s="3"/>
      <c r="E9107" s="79"/>
      <c r="F9107" s="3"/>
      <c r="G9107" s="77" t="e">
        <f>VLOOKUP($F$1&amp;F9107,定价因子!E:F,2,0)</f>
        <v>#N/A</v>
      </c>
      <c r="H9107" s="3"/>
      <c r="I9107" s="77" t="e">
        <f>VLOOKUP($H$1&amp;H9107,定价因子!E:F,2,0)</f>
        <v>#N/A</v>
      </c>
      <c r="J9107" s="3"/>
      <c r="K9107" s="77" t="e">
        <f>VLOOKUP($J$1&amp;J9107,定价因子!E:F,2,0)</f>
        <v>#N/A</v>
      </c>
      <c r="L9107" s="3"/>
      <c r="M9107" s="77" t="e">
        <f>VLOOKUP($L$1&amp;L9107,定价因子!E:F,2,0)</f>
        <v>#N/A</v>
      </c>
      <c r="N9107" s="3"/>
      <c r="O9107" s="77" t="e">
        <f>VLOOKUP($N$1&amp;N9107,定价因子!E:F,2,0)</f>
        <v>#N/A</v>
      </c>
      <c r="P9107" s="3"/>
      <c r="Q9107" s="55" t="e">
        <f>VLOOKUP($P$1&amp;P9107,定价因子!$E:$F,2,0)</f>
        <v>#N/A</v>
      </c>
      <c r="R9107" s="3"/>
      <c r="S9107" s="77" t="e">
        <f>VLOOKUP($R$1&amp;R9107,定价因子!$E:$F,2,0)</f>
        <v>#N/A</v>
      </c>
      <c r="T9107" s="61"/>
      <c r="U9107" s="63"/>
      <c r="V9107" s="63"/>
      <c r="W9107" s="63"/>
      <c r="X9107" s="3"/>
    </row>
    <row r="9108" spans="1:24">
      <c r="A9108" s="3"/>
      <c r="B9108" s="3"/>
      <c r="C9108" s="3"/>
      <c r="D9108" s="3"/>
      <c r="E9108" s="79"/>
      <c r="F9108" s="3"/>
      <c r="G9108" s="77" t="e">
        <f>VLOOKUP($F$1&amp;F9108,定价因子!E:F,2,0)</f>
        <v>#N/A</v>
      </c>
      <c r="H9108" s="3"/>
      <c r="I9108" s="77" t="e">
        <f>VLOOKUP($H$1&amp;H9108,定价因子!E:F,2,0)</f>
        <v>#N/A</v>
      </c>
      <c r="J9108" s="3"/>
      <c r="K9108" s="77" t="e">
        <f>VLOOKUP($J$1&amp;J9108,定价因子!E:F,2,0)</f>
        <v>#N/A</v>
      </c>
      <c r="L9108" s="3"/>
      <c r="M9108" s="77" t="e">
        <f>VLOOKUP($L$1&amp;L9108,定价因子!E:F,2,0)</f>
        <v>#N/A</v>
      </c>
      <c r="N9108" s="3"/>
      <c r="O9108" s="77" t="e">
        <f>VLOOKUP($N$1&amp;N9108,定价因子!E:F,2,0)</f>
        <v>#N/A</v>
      </c>
      <c r="P9108" s="3"/>
      <c r="Q9108" s="55" t="e">
        <f>VLOOKUP($P$1&amp;P9108,定价因子!$E:$F,2,0)</f>
        <v>#N/A</v>
      </c>
      <c r="R9108" s="3"/>
      <c r="S9108" s="77" t="e">
        <f>VLOOKUP($R$1&amp;R9108,定价因子!$E:$F,2,0)</f>
        <v>#N/A</v>
      </c>
      <c r="T9108" s="61"/>
      <c r="U9108" s="63"/>
      <c r="V9108" s="63"/>
      <c r="W9108" s="63"/>
      <c r="X9108" s="3"/>
    </row>
    <row r="9109" spans="1:24">
      <c r="A9109" s="3"/>
      <c r="B9109" s="3"/>
      <c r="C9109" s="3"/>
      <c r="D9109" s="3"/>
      <c r="E9109" s="79"/>
      <c r="F9109" s="3"/>
      <c r="G9109" s="77" t="e">
        <f>VLOOKUP($F$1&amp;F9109,定价因子!E:F,2,0)</f>
        <v>#N/A</v>
      </c>
      <c r="H9109" s="3"/>
      <c r="I9109" s="77" t="e">
        <f>VLOOKUP($H$1&amp;H9109,定价因子!E:F,2,0)</f>
        <v>#N/A</v>
      </c>
      <c r="J9109" s="3"/>
      <c r="K9109" s="77" t="e">
        <f>VLOOKUP($J$1&amp;J9109,定价因子!E:F,2,0)</f>
        <v>#N/A</v>
      </c>
      <c r="L9109" s="3"/>
      <c r="M9109" s="77" t="e">
        <f>VLOOKUP($L$1&amp;L9109,定价因子!E:F,2,0)</f>
        <v>#N/A</v>
      </c>
      <c r="N9109" s="3"/>
      <c r="O9109" s="77" t="e">
        <f>VLOOKUP($N$1&amp;N9109,定价因子!E:F,2,0)</f>
        <v>#N/A</v>
      </c>
      <c r="P9109" s="3"/>
      <c r="Q9109" s="55" t="e">
        <f>VLOOKUP($P$1&amp;P9109,定价因子!$E:$F,2,0)</f>
        <v>#N/A</v>
      </c>
      <c r="R9109" s="3"/>
      <c r="S9109" s="77" t="e">
        <f>VLOOKUP($R$1&amp;R9109,定价因子!$E:$F,2,0)</f>
        <v>#N/A</v>
      </c>
      <c r="T9109" s="61"/>
      <c r="U9109" s="63"/>
      <c r="V9109" s="63"/>
      <c r="W9109" s="63"/>
      <c r="X9109" s="3"/>
    </row>
    <row r="9110" spans="1:24">
      <c r="A9110" s="3"/>
      <c r="B9110" s="3"/>
      <c r="C9110" s="3"/>
      <c r="D9110" s="3"/>
      <c r="E9110" s="79"/>
      <c r="F9110" s="3"/>
      <c r="G9110" s="77" t="e">
        <f>VLOOKUP($F$1&amp;F9110,定价因子!E:F,2,0)</f>
        <v>#N/A</v>
      </c>
      <c r="H9110" s="3"/>
      <c r="I9110" s="77" t="e">
        <f>VLOOKUP($H$1&amp;H9110,定价因子!E:F,2,0)</f>
        <v>#N/A</v>
      </c>
      <c r="J9110" s="3"/>
      <c r="K9110" s="77" t="e">
        <f>VLOOKUP($J$1&amp;J9110,定价因子!E:F,2,0)</f>
        <v>#N/A</v>
      </c>
      <c r="L9110" s="3"/>
      <c r="M9110" s="77" t="e">
        <f>VLOOKUP($L$1&amp;L9110,定价因子!E:F,2,0)</f>
        <v>#N/A</v>
      </c>
      <c r="N9110" s="3"/>
      <c r="O9110" s="77" t="e">
        <f>VLOOKUP($N$1&amp;N9110,定价因子!E:F,2,0)</f>
        <v>#N/A</v>
      </c>
      <c r="P9110" s="3"/>
      <c r="Q9110" s="55" t="e">
        <f>VLOOKUP($P$1&amp;P9110,定价因子!$E:$F,2,0)</f>
        <v>#N/A</v>
      </c>
      <c r="R9110" s="3"/>
      <c r="S9110" s="77" t="e">
        <f>VLOOKUP($R$1&amp;R9110,定价因子!$E:$F,2,0)</f>
        <v>#N/A</v>
      </c>
      <c r="T9110" s="61"/>
      <c r="U9110" s="63"/>
      <c r="V9110" s="63"/>
      <c r="W9110" s="63"/>
      <c r="X9110" s="3"/>
    </row>
    <row r="9111" spans="1:24">
      <c r="A9111" s="3"/>
      <c r="B9111" s="3"/>
      <c r="C9111" s="3"/>
      <c r="D9111" s="3"/>
      <c r="E9111" s="79"/>
      <c r="F9111" s="3"/>
      <c r="G9111" s="77" t="e">
        <f>VLOOKUP($F$1&amp;F9111,定价因子!E:F,2,0)</f>
        <v>#N/A</v>
      </c>
      <c r="H9111" s="3"/>
      <c r="I9111" s="77" t="e">
        <f>VLOOKUP($H$1&amp;H9111,定价因子!E:F,2,0)</f>
        <v>#N/A</v>
      </c>
      <c r="J9111" s="3"/>
      <c r="K9111" s="77" t="e">
        <f>VLOOKUP($J$1&amp;J9111,定价因子!E:F,2,0)</f>
        <v>#N/A</v>
      </c>
      <c r="L9111" s="3"/>
      <c r="M9111" s="77" t="e">
        <f>VLOOKUP($L$1&amp;L9111,定价因子!E:F,2,0)</f>
        <v>#N/A</v>
      </c>
      <c r="N9111" s="3"/>
      <c r="O9111" s="77" t="e">
        <f>VLOOKUP($N$1&amp;N9111,定价因子!E:F,2,0)</f>
        <v>#N/A</v>
      </c>
      <c r="P9111" s="3"/>
      <c r="Q9111" s="55" t="e">
        <f>VLOOKUP($P$1&amp;P9111,定价因子!$E:$F,2,0)</f>
        <v>#N/A</v>
      </c>
      <c r="R9111" s="3"/>
      <c r="S9111" s="77" t="e">
        <f>VLOOKUP($R$1&amp;R9111,定价因子!$E:$F,2,0)</f>
        <v>#N/A</v>
      </c>
      <c r="T9111" s="61"/>
      <c r="U9111" s="63"/>
      <c r="V9111" s="63"/>
      <c r="W9111" s="63"/>
      <c r="X9111" s="3"/>
    </row>
    <row r="9112" spans="1:24">
      <c r="A9112" s="3"/>
      <c r="B9112" s="3"/>
      <c r="C9112" s="3"/>
      <c r="D9112" s="3"/>
      <c r="E9112" s="79"/>
      <c r="F9112" s="3"/>
      <c r="G9112" s="77" t="e">
        <f>VLOOKUP($F$1&amp;F9112,定价因子!E:F,2,0)</f>
        <v>#N/A</v>
      </c>
      <c r="H9112" s="3"/>
      <c r="I9112" s="77" t="e">
        <f>VLOOKUP($H$1&amp;H9112,定价因子!E:F,2,0)</f>
        <v>#N/A</v>
      </c>
      <c r="J9112" s="3"/>
      <c r="K9112" s="77" t="e">
        <f>VLOOKUP($J$1&amp;J9112,定价因子!E:F,2,0)</f>
        <v>#N/A</v>
      </c>
      <c r="L9112" s="3"/>
      <c r="M9112" s="77" t="e">
        <f>VLOOKUP($L$1&amp;L9112,定价因子!E:F,2,0)</f>
        <v>#N/A</v>
      </c>
      <c r="N9112" s="3"/>
      <c r="O9112" s="77" t="e">
        <f>VLOOKUP($N$1&amp;N9112,定价因子!E:F,2,0)</f>
        <v>#N/A</v>
      </c>
      <c r="P9112" s="3"/>
      <c r="Q9112" s="55" t="e">
        <f>VLOOKUP($P$1&amp;P9112,定价因子!$E:$F,2,0)</f>
        <v>#N/A</v>
      </c>
      <c r="R9112" s="3"/>
      <c r="S9112" s="77" t="e">
        <f>VLOOKUP($R$1&amp;R9112,定价因子!$E:$F,2,0)</f>
        <v>#N/A</v>
      </c>
      <c r="T9112" s="61"/>
      <c r="U9112" s="63"/>
      <c r="V9112" s="63"/>
      <c r="W9112" s="63"/>
      <c r="X9112" s="3"/>
    </row>
    <row r="9113" spans="1:24">
      <c r="A9113" s="3"/>
      <c r="B9113" s="3"/>
      <c r="C9113" s="3"/>
      <c r="D9113" s="3"/>
      <c r="E9113" s="79"/>
      <c r="F9113" s="3"/>
      <c r="G9113" s="77" t="e">
        <f>VLOOKUP($F$1&amp;F9113,定价因子!E:F,2,0)</f>
        <v>#N/A</v>
      </c>
      <c r="H9113" s="3"/>
      <c r="I9113" s="77" t="e">
        <f>VLOOKUP($H$1&amp;H9113,定价因子!E:F,2,0)</f>
        <v>#N/A</v>
      </c>
      <c r="J9113" s="3"/>
      <c r="K9113" s="77" t="e">
        <f>VLOOKUP($J$1&amp;J9113,定价因子!E:F,2,0)</f>
        <v>#N/A</v>
      </c>
      <c r="L9113" s="3"/>
      <c r="M9113" s="77" t="e">
        <f>VLOOKUP($L$1&amp;L9113,定价因子!E:F,2,0)</f>
        <v>#N/A</v>
      </c>
      <c r="N9113" s="3"/>
      <c r="O9113" s="77" t="e">
        <f>VLOOKUP($N$1&amp;N9113,定价因子!E:F,2,0)</f>
        <v>#N/A</v>
      </c>
      <c r="P9113" s="3"/>
      <c r="Q9113" s="55" t="e">
        <f>VLOOKUP($P$1&amp;P9113,定价因子!$E:$F,2,0)</f>
        <v>#N/A</v>
      </c>
      <c r="R9113" s="3"/>
      <c r="S9113" s="77" t="e">
        <f>VLOOKUP($R$1&amp;R9113,定价因子!$E:$F,2,0)</f>
        <v>#N/A</v>
      </c>
      <c r="T9113" s="61"/>
      <c r="U9113" s="63"/>
      <c r="V9113" s="63"/>
      <c r="W9113" s="63"/>
      <c r="X9113" s="3"/>
    </row>
    <row r="9114" spans="1:24">
      <c r="A9114" s="3"/>
      <c r="B9114" s="3"/>
      <c r="C9114" s="3"/>
      <c r="D9114" s="3"/>
      <c r="E9114" s="79"/>
      <c r="F9114" s="3"/>
      <c r="G9114" s="77" t="e">
        <f>VLOOKUP($F$1&amp;F9114,定价因子!E:F,2,0)</f>
        <v>#N/A</v>
      </c>
      <c r="H9114" s="3"/>
      <c r="I9114" s="77" t="e">
        <f>VLOOKUP($H$1&amp;H9114,定价因子!E:F,2,0)</f>
        <v>#N/A</v>
      </c>
      <c r="J9114" s="3"/>
      <c r="K9114" s="77" t="e">
        <f>VLOOKUP($J$1&amp;J9114,定价因子!E:F,2,0)</f>
        <v>#N/A</v>
      </c>
      <c r="L9114" s="3"/>
      <c r="M9114" s="77" t="e">
        <f>VLOOKUP($L$1&amp;L9114,定价因子!E:F,2,0)</f>
        <v>#N/A</v>
      </c>
      <c r="N9114" s="3"/>
      <c r="O9114" s="77" t="e">
        <f>VLOOKUP($N$1&amp;N9114,定价因子!E:F,2,0)</f>
        <v>#N/A</v>
      </c>
      <c r="P9114" s="3"/>
      <c r="Q9114" s="55" t="e">
        <f>VLOOKUP($P$1&amp;P9114,定价因子!$E:$F,2,0)</f>
        <v>#N/A</v>
      </c>
      <c r="R9114" s="3"/>
      <c r="S9114" s="77" t="e">
        <f>VLOOKUP($R$1&amp;R9114,定价因子!$E:$F,2,0)</f>
        <v>#N/A</v>
      </c>
      <c r="T9114" s="61"/>
      <c r="U9114" s="63"/>
      <c r="V9114" s="63"/>
      <c r="W9114" s="63"/>
      <c r="X9114" s="3"/>
    </row>
    <row r="9115" spans="1:24">
      <c r="A9115" s="3"/>
      <c r="B9115" s="3"/>
      <c r="C9115" s="3"/>
      <c r="D9115" s="3"/>
      <c r="E9115" s="79"/>
      <c r="F9115" s="3"/>
      <c r="G9115" s="77" t="e">
        <f>VLOOKUP($F$1&amp;F9115,定价因子!E:F,2,0)</f>
        <v>#N/A</v>
      </c>
      <c r="H9115" s="3"/>
      <c r="I9115" s="77" t="e">
        <f>VLOOKUP($H$1&amp;H9115,定价因子!E:F,2,0)</f>
        <v>#N/A</v>
      </c>
      <c r="J9115" s="3"/>
      <c r="K9115" s="77" t="e">
        <f>VLOOKUP($J$1&amp;J9115,定价因子!E:F,2,0)</f>
        <v>#N/A</v>
      </c>
      <c r="L9115" s="3"/>
      <c r="M9115" s="77" t="e">
        <f>VLOOKUP($L$1&amp;L9115,定价因子!E:F,2,0)</f>
        <v>#N/A</v>
      </c>
      <c r="N9115" s="3"/>
      <c r="O9115" s="77" t="e">
        <f>VLOOKUP($N$1&amp;N9115,定价因子!E:F,2,0)</f>
        <v>#N/A</v>
      </c>
      <c r="P9115" s="3"/>
      <c r="Q9115" s="55" t="e">
        <f>VLOOKUP($P$1&amp;P9115,定价因子!$E:$F,2,0)</f>
        <v>#N/A</v>
      </c>
      <c r="R9115" s="3"/>
      <c r="S9115" s="77" t="e">
        <f>VLOOKUP($R$1&amp;R9115,定价因子!$E:$F,2,0)</f>
        <v>#N/A</v>
      </c>
      <c r="T9115" s="61"/>
      <c r="U9115" s="63"/>
      <c r="V9115" s="63"/>
      <c r="W9115" s="63"/>
      <c r="X9115" s="3"/>
    </row>
    <row r="9116" spans="1:24">
      <c r="A9116" s="3"/>
      <c r="B9116" s="3"/>
      <c r="C9116" s="3"/>
      <c r="D9116" s="3"/>
      <c r="E9116" s="79"/>
      <c r="F9116" s="3"/>
      <c r="G9116" s="77" t="e">
        <f>VLOOKUP($F$1&amp;F9116,定价因子!E:F,2,0)</f>
        <v>#N/A</v>
      </c>
      <c r="H9116" s="3"/>
      <c r="I9116" s="77" t="e">
        <f>VLOOKUP($H$1&amp;H9116,定价因子!E:F,2,0)</f>
        <v>#N/A</v>
      </c>
      <c r="J9116" s="3"/>
      <c r="K9116" s="77" t="e">
        <f>VLOOKUP($J$1&amp;J9116,定价因子!E:F,2,0)</f>
        <v>#N/A</v>
      </c>
      <c r="L9116" s="3"/>
      <c r="M9116" s="77" t="e">
        <f>VLOOKUP($L$1&amp;L9116,定价因子!E:F,2,0)</f>
        <v>#N/A</v>
      </c>
      <c r="N9116" s="3"/>
      <c r="O9116" s="77" t="e">
        <f>VLOOKUP($N$1&amp;N9116,定价因子!E:F,2,0)</f>
        <v>#N/A</v>
      </c>
      <c r="P9116" s="3"/>
      <c r="Q9116" s="55" t="e">
        <f>VLOOKUP($P$1&amp;P9116,定价因子!$E:$F,2,0)</f>
        <v>#N/A</v>
      </c>
      <c r="R9116" s="3"/>
      <c r="S9116" s="77" t="e">
        <f>VLOOKUP($R$1&amp;R9116,定价因子!$E:$F,2,0)</f>
        <v>#N/A</v>
      </c>
      <c r="T9116" s="61"/>
      <c r="U9116" s="63"/>
      <c r="V9116" s="63"/>
      <c r="W9116" s="63"/>
      <c r="X9116" s="3"/>
    </row>
    <row r="9117" spans="1:24">
      <c r="A9117" s="3"/>
      <c r="B9117" s="3"/>
      <c r="C9117" s="3"/>
      <c r="D9117" s="3"/>
      <c r="E9117" s="79"/>
      <c r="F9117" s="3"/>
      <c r="G9117" s="77" t="e">
        <f>VLOOKUP($F$1&amp;F9117,定价因子!E:F,2,0)</f>
        <v>#N/A</v>
      </c>
      <c r="H9117" s="3"/>
      <c r="I9117" s="77" t="e">
        <f>VLOOKUP($H$1&amp;H9117,定价因子!E:F,2,0)</f>
        <v>#N/A</v>
      </c>
      <c r="J9117" s="3"/>
      <c r="K9117" s="77" t="e">
        <f>VLOOKUP($J$1&amp;J9117,定价因子!E:F,2,0)</f>
        <v>#N/A</v>
      </c>
      <c r="L9117" s="3"/>
      <c r="M9117" s="77" t="e">
        <f>VLOOKUP($L$1&amp;L9117,定价因子!E:F,2,0)</f>
        <v>#N/A</v>
      </c>
      <c r="N9117" s="3"/>
      <c r="O9117" s="77" t="e">
        <f>VLOOKUP($N$1&amp;N9117,定价因子!E:F,2,0)</f>
        <v>#N/A</v>
      </c>
      <c r="P9117" s="3"/>
      <c r="Q9117" s="55" t="e">
        <f>VLOOKUP($P$1&amp;P9117,定价因子!$E:$F,2,0)</f>
        <v>#N/A</v>
      </c>
      <c r="R9117" s="3"/>
      <c r="S9117" s="77" t="e">
        <f>VLOOKUP($R$1&amp;R9117,定价因子!$E:$F,2,0)</f>
        <v>#N/A</v>
      </c>
      <c r="T9117" s="61"/>
      <c r="U9117" s="63"/>
      <c r="V9117" s="63"/>
      <c r="W9117" s="63"/>
      <c r="X9117" s="3"/>
    </row>
    <row r="9118" spans="1:24">
      <c r="A9118" s="3"/>
      <c r="B9118" s="3"/>
      <c r="C9118" s="3"/>
      <c r="D9118" s="3"/>
      <c r="E9118" s="79"/>
      <c r="F9118" s="3"/>
      <c r="G9118" s="77" t="e">
        <f>VLOOKUP($F$1&amp;F9118,定价因子!E:F,2,0)</f>
        <v>#N/A</v>
      </c>
      <c r="H9118" s="3"/>
      <c r="I9118" s="77" t="e">
        <f>VLOOKUP($H$1&amp;H9118,定价因子!E:F,2,0)</f>
        <v>#N/A</v>
      </c>
      <c r="J9118" s="3"/>
      <c r="K9118" s="77" t="e">
        <f>VLOOKUP($J$1&amp;J9118,定价因子!E:F,2,0)</f>
        <v>#N/A</v>
      </c>
      <c r="L9118" s="3"/>
      <c r="M9118" s="77" t="e">
        <f>VLOOKUP($L$1&amp;L9118,定价因子!E:F,2,0)</f>
        <v>#N/A</v>
      </c>
      <c r="N9118" s="3"/>
      <c r="O9118" s="77" t="e">
        <f>VLOOKUP($N$1&amp;N9118,定价因子!E:F,2,0)</f>
        <v>#N/A</v>
      </c>
      <c r="P9118" s="3"/>
      <c r="Q9118" s="55" t="e">
        <f>VLOOKUP($P$1&amp;P9118,定价因子!$E:$F,2,0)</f>
        <v>#N/A</v>
      </c>
      <c r="R9118" s="3"/>
      <c r="S9118" s="77" t="e">
        <f>VLOOKUP($R$1&amp;R9118,定价因子!$E:$F,2,0)</f>
        <v>#N/A</v>
      </c>
      <c r="T9118" s="61"/>
      <c r="U9118" s="63"/>
      <c r="V9118" s="63"/>
      <c r="W9118" s="63"/>
      <c r="X9118" s="3"/>
    </row>
    <row r="9119" spans="1:24">
      <c r="A9119" s="3"/>
      <c r="B9119" s="3"/>
      <c r="C9119" s="3"/>
      <c r="D9119" s="3"/>
      <c r="E9119" s="79"/>
      <c r="F9119" s="3"/>
      <c r="G9119" s="77" t="e">
        <f>VLOOKUP($F$1&amp;F9119,定价因子!E:F,2,0)</f>
        <v>#N/A</v>
      </c>
      <c r="H9119" s="3"/>
      <c r="I9119" s="77" t="e">
        <f>VLOOKUP($H$1&amp;H9119,定价因子!E:F,2,0)</f>
        <v>#N/A</v>
      </c>
      <c r="J9119" s="3"/>
      <c r="K9119" s="77" t="e">
        <f>VLOOKUP($J$1&amp;J9119,定价因子!E:F,2,0)</f>
        <v>#N/A</v>
      </c>
      <c r="L9119" s="3"/>
      <c r="M9119" s="77" t="e">
        <f>VLOOKUP($L$1&amp;L9119,定价因子!E:F,2,0)</f>
        <v>#N/A</v>
      </c>
      <c r="N9119" s="3"/>
      <c r="O9119" s="77" t="e">
        <f>VLOOKUP($N$1&amp;N9119,定价因子!E:F,2,0)</f>
        <v>#N/A</v>
      </c>
      <c r="P9119" s="3"/>
      <c r="Q9119" s="55" t="e">
        <f>VLOOKUP($P$1&amp;P9119,定价因子!$E:$F,2,0)</f>
        <v>#N/A</v>
      </c>
      <c r="R9119" s="3"/>
      <c r="S9119" s="77" t="e">
        <f>VLOOKUP($R$1&amp;R9119,定价因子!$E:$F,2,0)</f>
        <v>#N/A</v>
      </c>
      <c r="T9119" s="61"/>
      <c r="U9119" s="63"/>
      <c r="V9119" s="63"/>
      <c r="W9119" s="63"/>
      <c r="X9119" s="3"/>
    </row>
    <row r="9120" spans="1:24">
      <c r="A9120" s="3"/>
      <c r="B9120" s="3"/>
      <c r="C9120" s="3"/>
      <c r="D9120" s="3"/>
      <c r="E9120" s="79"/>
      <c r="F9120" s="3"/>
      <c r="G9120" s="77" t="e">
        <f>VLOOKUP($F$1&amp;F9120,定价因子!E:F,2,0)</f>
        <v>#N/A</v>
      </c>
      <c r="H9120" s="3"/>
      <c r="I9120" s="77" t="e">
        <f>VLOOKUP($H$1&amp;H9120,定价因子!E:F,2,0)</f>
        <v>#N/A</v>
      </c>
      <c r="J9120" s="3"/>
      <c r="K9120" s="77" t="e">
        <f>VLOOKUP($J$1&amp;J9120,定价因子!E:F,2,0)</f>
        <v>#N/A</v>
      </c>
      <c r="L9120" s="3"/>
      <c r="M9120" s="77" t="e">
        <f>VLOOKUP($L$1&amp;L9120,定价因子!E:F,2,0)</f>
        <v>#N/A</v>
      </c>
      <c r="N9120" s="3"/>
      <c r="O9120" s="77" t="e">
        <f>VLOOKUP($N$1&amp;N9120,定价因子!E:F,2,0)</f>
        <v>#N/A</v>
      </c>
      <c r="P9120" s="3"/>
      <c r="Q9120" s="55" t="e">
        <f>VLOOKUP($P$1&amp;P9120,定价因子!$E:$F,2,0)</f>
        <v>#N/A</v>
      </c>
      <c r="R9120" s="3"/>
      <c r="S9120" s="77" t="e">
        <f>VLOOKUP($R$1&amp;R9120,定价因子!$E:$F,2,0)</f>
        <v>#N/A</v>
      </c>
      <c r="T9120" s="61"/>
      <c r="U9120" s="63"/>
      <c r="V9120" s="63"/>
      <c r="W9120" s="63"/>
      <c r="X9120" s="3"/>
    </row>
    <row r="9121" spans="1:24">
      <c r="A9121" s="3"/>
      <c r="B9121" s="3"/>
      <c r="C9121" s="3"/>
      <c r="D9121" s="3"/>
      <c r="E9121" s="79"/>
      <c r="F9121" s="3"/>
      <c r="G9121" s="77" t="e">
        <f>VLOOKUP($F$1&amp;F9121,定价因子!E:F,2,0)</f>
        <v>#N/A</v>
      </c>
      <c r="H9121" s="3"/>
      <c r="I9121" s="77" t="e">
        <f>VLOOKUP($H$1&amp;H9121,定价因子!E:F,2,0)</f>
        <v>#N/A</v>
      </c>
      <c r="J9121" s="3"/>
      <c r="K9121" s="77" t="e">
        <f>VLOOKUP($J$1&amp;J9121,定价因子!E:F,2,0)</f>
        <v>#N/A</v>
      </c>
      <c r="L9121" s="3"/>
      <c r="M9121" s="77" t="e">
        <f>VLOOKUP($L$1&amp;L9121,定价因子!E:F,2,0)</f>
        <v>#N/A</v>
      </c>
      <c r="N9121" s="3"/>
      <c r="O9121" s="77" t="e">
        <f>VLOOKUP($N$1&amp;N9121,定价因子!E:F,2,0)</f>
        <v>#N/A</v>
      </c>
      <c r="P9121" s="3"/>
      <c r="Q9121" s="55" t="e">
        <f>VLOOKUP($P$1&amp;P9121,定价因子!$E:$F,2,0)</f>
        <v>#N/A</v>
      </c>
      <c r="R9121" s="3"/>
      <c r="S9121" s="77" t="e">
        <f>VLOOKUP($R$1&amp;R9121,定价因子!$E:$F,2,0)</f>
        <v>#N/A</v>
      </c>
      <c r="T9121" s="61"/>
      <c r="U9121" s="63"/>
      <c r="V9121" s="63"/>
      <c r="W9121" s="63"/>
      <c r="X9121" s="3"/>
    </row>
    <row r="9122" spans="1:24">
      <c r="A9122" s="3"/>
      <c r="B9122" s="3"/>
      <c r="C9122" s="3"/>
      <c r="D9122" s="3"/>
      <c r="E9122" s="79"/>
      <c r="F9122" s="3"/>
      <c r="G9122" s="77" t="e">
        <f>VLOOKUP($F$1&amp;F9122,定价因子!E:F,2,0)</f>
        <v>#N/A</v>
      </c>
      <c r="H9122" s="3"/>
      <c r="I9122" s="77" t="e">
        <f>VLOOKUP($H$1&amp;H9122,定价因子!E:F,2,0)</f>
        <v>#N/A</v>
      </c>
      <c r="J9122" s="3"/>
      <c r="K9122" s="77" t="e">
        <f>VLOOKUP($J$1&amp;J9122,定价因子!E:F,2,0)</f>
        <v>#N/A</v>
      </c>
      <c r="L9122" s="3"/>
      <c r="M9122" s="77" t="e">
        <f>VLOOKUP($L$1&amp;L9122,定价因子!E:F,2,0)</f>
        <v>#N/A</v>
      </c>
      <c r="N9122" s="3"/>
      <c r="O9122" s="77" t="e">
        <f>VLOOKUP($N$1&amp;N9122,定价因子!E:F,2,0)</f>
        <v>#N/A</v>
      </c>
      <c r="P9122" s="3"/>
      <c r="Q9122" s="55" t="e">
        <f>VLOOKUP($P$1&amp;P9122,定价因子!$E:$F,2,0)</f>
        <v>#N/A</v>
      </c>
      <c r="R9122" s="3"/>
      <c r="S9122" s="77" t="e">
        <f>VLOOKUP($R$1&amp;R9122,定价因子!$E:$F,2,0)</f>
        <v>#N/A</v>
      </c>
      <c r="T9122" s="61"/>
      <c r="U9122" s="63"/>
      <c r="V9122" s="63"/>
      <c r="W9122" s="63"/>
      <c r="X9122" s="3"/>
    </row>
    <row r="9123" spans="1:24">
      <c r="A9123" s="3"/>
      <c r="B9123" s="3"/>
      <c r="C9123" s="3"/>
      <c r="D9123" s="3"/>
      <c r="E9123" s="79"/>
      <c r="F9123" s="3"/>
      <c r="G9123" s="77" t="e">
        <f>VLOOKUP($F$1&amp;F9123,定价因子!E:F,2,0)</f>
        <v>#N/A</v>
      </c>
      <c r="H9123" s="3"/>
      <c r="I9123" s="77" t="e">
        <f>VLOOKUP($H$1&amp;H9123,定价因子!E:F,2,0)</f>
        <v>#N/A</v>
      </c>
      <c r="J9123" s="3"/>
      <c r="K9123" s="77" t="e">
        <f>VLOOKUP($J$1&amp;J9123,定价因子!E:F,2,0)</f>
        <v>#N/A</v>
      </c>
      <c r="L9123" s="3"/>
      <c r="M9123" s="77" t="e">
        <f>VLOOKUP($L$1&amp;L9123,定价因子!E:F,2,0)</f>
        <v>#N/A</v>
      </c>
      <c r="N9123" s="3"/>
      <c r="O9123" s="77" t="e">
        <f>VLOOKUP($N$1&amp;N9123,定价因子!E:F,2,0)</f>
        <v>#N/A</v>
      </c>
      <c r="P9123" s="3"/>
      <c r="Q9123" s="55" t="e">
        <f>VLOOKUP($P$1&amp;P9123,定价因子!$E:$F,2,0)</f>
        <v>#N/A</v>
      </c>
      <c r="R9123" s="3"/>
      <c r="S9123" s="77" t="e">
        <f>VLOOKUP($R$1&amp;R9123,定价因子!$E:$F,2,0)</f>
        <v>#N/A</v>
      </c>
      <c r="T9123" s="61"/>
      <c r="U9123" s="63"/>
      <c r="V9123" s="63"/>
      <c r="W9123" s="63"/>
      <c r="X9123" s="3"/>
    </row>
    <row r="9124" spans="1:24">
      <c r="A9124" s="3"/>
      <c r="B9124" s="3"/>
      <c r="C9124" s="3"/>
      <c r="D9124" s="3"/>
      <c r="E9124" s="79"/>
      <c r="F9124" s="3"/>
      <c r="G9124" s="77" t="e">
        <f>VLOOKUP($F$1&amp;F9124,定价因子!E:F,2,0)</f>
        <v>#N/A</v>
      </c>
      <c r="H9124" s="3"/>
      <c r="I9124" s="77" t="e">
        <f>VLOOKUP($H$1&amp;H9124,定价因子!E:F,2,0)</f>
        <v>#N/A</v>
      </c>
      <c r="J9124" s="3"/>
      <c r="K9124" s="77" t="e">
        <f>VLOOKUP($J$1&amp;J9124,定价因子!E:F,2,0)</f>
        <v>#N/A</v>
      </c>
      <c r="L9124" s="3"/>
      <c r="M9124" s="77" t="e">
        <f>VLOOKUP($L$1&amp;L9124,定价因子!E:F,2,0)</f>
        <v>#N/A</v>
      </c>
      <c r="N9124" s="3"/>
      <c r="O9124" s="77" t="e">
        <f>VLOOKUP($N$1&amp;N9124,定价因子!E:F,2,0)</f>
        <v>#N/A</v>
      </c>
      <c r="P9124" s="3"/>
      <c r="Q9124" s="55" t="e">
        <f>VLOOKUP($P$1&amp;P9124,定价因子!$E:$F,2,0)</f>
        <v>#N/A</v>
      </c>
      <c r="R9124" s="3"/>
      <c r="S9124" s="77" t="e">
        <f>VLOOKUP($R$1&amp;R9124,定价因子!$E:$F,2,0)</f>
        <v>#N/A</v>
      </c>
      <c r="T9124" s="61"/>
      <c r="U9124" s="63"/>
      <c r="V9124" s="63"/>
      <c r="W9124" s="63"/>
      <c r="X9124" s="3"/>
    </row>
    <row r="9125" spans="1:24">
      <c r="A9125" s="3"/>
      <c r="B9125" s="3"/>
      <c r="C9125" s="3"/>
      <c r="D9125" s="3"/>
      <c r="E9125" s="79"/>
      <c r="F9125" s="3"/>
      <c r="G9125" s="77" t="e">
        <f>VLOOKUP($F$1&amp;F9125,定价因子!E:F,2,0)</f>
        <v>#N/A</v>
      </c>
      <c r="H9125" s="3"/>
      <c r="I9125" s="77" t="e">
        <f>VLOOKUP($H$1&amp;H9125,定价因子!E:F,2,0)</f>
        <v>#N/A</v>
      </c>
      <c r="J9125" s="3"/>
      <c r="K9125" s="77" t="e">
        <f>VLOOKUP($J$1&amp;J9125,定价因子!E:F,2,0)</f>
        <v>#N/A</v>
      </c>
      <c r="L9125" s="3"/>
      <c r="M9125" s="77" t="e">
        <f>VLOOKUP($L$1&amp;L9125,定价因子!E:F,2,0)</f>
        <v>#N/A</v>
      </c>
      <c r="N9125" s="3"/>
      <c r="O9125" s="77" t="e">
        <f>VLOOKUP($N$1&amp;N9125,定价因子!E:F,2,0)</f>
        <v>#N/A</v>
      </c>
      <c r="P9125" s="3"/>
      <c r="Q9125" s="55" t="e">
        <f>VLOOKUP($P$1&amp;P9125,定价因子!$E:$F,2,0)</f>
        <v>#N/A</v>
      </c>
      <c r="R9125" s="3"/>
      <c r="S9125" s="77" t="e">
        <f>VLOOKUP($R$1&amp;R9125,定价因子!$E:$F,2,0)</f>
        <v>#N/A</v>
      </c>
      <c r="T9125" s="61"/>
      <c r="U9125" s="63"/>
      <c r="V9125" s="63"/>
      <c r="W9125" s="63"/>
      <c r="X9125" s="3"/>
    </row>
    <row r="9126" spans="1:24">
      <c r="A9126" s="3"/>
      <c r="B9126" s="3"/>
      <c r="C9126" s="3"/>
      <c r="D9126" s="3"/>
      <c r="E9126" s="79"/>
      <c r="F9126" s="3"/>
      <c r="G9126" s="77" t="e">
        <f>VLOOKUP($F$1&amp;F9126,定价因子!E:F,2,0)</f>
        <v>#N/A</v>
      </c>
      <c r="H9126" s="3"/>
      <c r="I9126" s="77" t="e">
        <f>VLOOKUP($H$1&amp;H9126,定价因子!E:F,2,0)</f>
        <v>#N/A</v>
      </c>
      <c r="J9126" s="3"/>
      <c r="K9126" s="77" t="e">
        <f>VLOOKUP($J$1&amp;J9126,定价因子!E:F,2,0)</f>
        <v>#N/A</v>
      </c>
      <c r="L9126" s="3"/>
      <c r="M9126" s="77" t="e">
        <f>VLOOKUP($L$1&amp;L9126,定价因子!E:F,2,0)</f>
        <v>#N/A</v>
      </c>
      <c r="N9126" s="3"/>
      <c r="O9126" s="77" t="e">
        <f>VLOOKUP($N$1&amp;N9126,定价因子!E:F,2,0)</f>
        <v>#N/A</v>
      </c>
      <c r="P9126" s="3"/>
      <c r="Q9126" s="55" t="e">
        <f>VLOOKUP($P$1&amp;P9126,定价因子!$E:$F,2,0)</f>
        <v>#N/A</v>
      </c>
      <c r="R9126" s="3"/>
      <c r="S9126" s="77" t="e">
        <f>VLOOKUP($R$1&amp;R9126,定价因子!$E:$F,2,0)</f>
        <v>#N/A</v>
      </c>
      <c r="T9126" s="61"/>
      <c r="U9126" s="63"/>
      <c r="V9126" s="63"/>
      <c r="W9126" s="63"/>
      <c r="X9126" s="3"/>
    </row>
    <row r="9127" spans="1:24">
      <c r="A9127" s="3"/>
      <c r="B9127" s="3"/>
      <c r="C9127" s="3"/>
      <c r="D9127" s="3"/>
      <c r="E9127" s="79"/>
      <c r="F9127" s="3"/>
      <c r="G9127" s="77" t="e">
        <f>VLOOKUP($F$1&amp;F9127,定价因子!E:F,2,0)</f>
        <v>#N/A</v>
      </c>
      <c r="H9127" s="3"/>
      <c r="I9127" s="77" t="e">
        <f>VLOOKUP($H$1&amp;H9127,定价因子!E:F,2,0)</f>
        <v>#N/A</v>
      </c>
      <c r="J9127" s="3"/>
      <c r="K9127" s="77" t="e">
        <f>VLOOKUP($J$1&amp;J9127,定价因子!E:F,2,0)</f>
        <v>#N/A</v>
      </c>
      <c r="L9127" s="3"/>
      <c r="M9127" s="77" t="e">
        <f>VLOOKUP($L$1&amp;L9127,定价因子!E:F,2,0)</f>
        <v>#N/A</v>
      </c>
      <c r="N9127" s="3"/>
      <c r="O9127" s="77" t="e">
        <f>VLOOKUP($N$1&amp;N9127,定价因子!E:F,2,0)</f>
        <v>#N/A</v>
      </c>
      <c r="P9127" s="3"/>
      <c r="Q9127" s="55" t="e">
        <f>VLOOKUP($P$1&amp;P9127,定价因子!$E:$F,2,0)</f>
        <v>#N/A</v>
      </c>
      <c r="R9127" s="3"/>
      <c r="S9127" s="77" t="e">
        <f>VLOOKUP($R$1&amp;R9127,定价因子!$E:$F,2,0)</f>
        <v>#N/A</v>
      </c>
      <c r="T9127" s="61"/>
      <c r="U9127" s="63"/>
      <c r="V9127" s="63"/>
      <c r="W9127" s="63"/>
      <c r="X9127" s="3"/>
    </row>
    <row r="9128" spans="1:24">
      <c r="A9128" s="3"/>
      <c r="B9128" s="3"/>
      <c r="C9128" s="3"/>
      <c r="D9128" s="3"/>
      <c r="E9128" s="79"/>
      <c r="F9128" s="3"/>
      <c r="G9128" s="77" t="e">
        <f>VLOOKUP($F$1&amp;F9128,定价因子!E:F,2,0)</f>
        <v>#N/A</v>
      </c>
      <c r="H9128" s="3"/>
      <c r="I9128" s="77" t="e">
        <f>VLOOKUP($H$1&amp;H9128,定价因子!E:F,2,0)</f>
        <v>#N/A</v>
      </c>
      <c r="J9128" s="3"/>
      <c r="K9128" s="77" t="e">
        <f>VLOOKUP($J$1&amp;J9128,定价因子!E:F,2,0)</f>
        <v>#N/A</v>
      </c>
      <c r="L9128" s="3"/>
      <c r="M9128" s="77" t="e">
        <f>VLOOKUP($L$1&amp;L9128,定价因子!E:F,2,0)</f>
        <v>#N/A</v>
      </c>
      <c r="N9128" s="3"/>
      <c r="O9128" s="77" t="e">
        <f>VLOOKUP($N$1&amp;N9128,定价因子!E:F,2,0)</f>
        <v>#N/A</v>
      </c>
      <c r="P9128" s="3"/>
      <c r="Q9128" s="55" t="e">
        <f>VLOOKUP($P$1&amp;P9128,定价因子!$E:$F,2,0)</f>
        <v>#N/A</v>
      </c>
      <c r="R9128" s="3"/>
      <c r="S9128" s="77" t="e">
        <f>VLOOKUP($R$1&amp;R9128,定价因子!$E:$F,2,0)</f>
        <v>#N/A</v>
      </c>
      <c r="T9128" s="61"/>
      <c r="U9128" s="63"/>
      <c r="V9128" s="63"/>
      <c r="W9128" s="63"/>
      <c r="X9128" s="3"/>
    </row>
    <row r="9129" spans="1:24">
      <c r="A9129" s="3"/>
      <c r="B9129" s="3"/>
      <c r="C9129" s="3"/>
      <c r="D9129" s="3"/>
      <c r="E9129" s="79"/>
      <c r="F9129" s="3"/>
      <c r="G9129" s="77" t="e">
        <f>VLOOKUP($F$1&amp;F9129,定价因子!E:F,2,0)</f>
        <v>#N/A</v>
      </c>
      <c r="H9129" s="3"/>
      <c r="I9129" s="77" t="e">
        <f>VLOOKUP($H$1&amp;H9129,定价因子!E:F,2,0)</f>
        <v>#N/A</v>
      </c>
      <c r="J9129" s="3"/>
      <c r="K9129" s="77" t="e">
        <f>VLOOKUP($J$1&amp;J9129,定价因子!E:F,2,0)</f>
        <v>#N/A</v>
      </c>
      <c r="L9129" s="3"/>
      <c r="M9129" s="77" t="e">
        <f>VLOOKUP($L$1&amp;L9129,定价因子!E:F,2,0)</f>
        <v>#N/A</v>
      </c>
      <c r="N9129" s="3"/>
      <c r="O9129" s="77" t="e">
        <f>VLOOKUP($N$1&amp;N9129,定价因子!E:F,2,0)</f>
        <v>#N/A</v>
      </c>
      <c r="P9129" s="3"/>
      <c r="Q9129" s="55" t="e">
        <f>VLOOKUP($P$1&amp;P9129,定价因子!$E:$F,2,0)</f>
        <v>#N/A</v>
      </c>
      <c r="R9129" s="3"/>
      <c r="S9129" s="77" t="e">
        <f>VLOOKUP($R$1&amp;R9129,定价因子!$E:$F,2,0)</f>
        <v>#N/A</v>
      </c>
      <c r="T9129" s="61"/>
      <c r="U9129" s="63"/>
      <c r="V9129" s="63"/>
      <c r="W9129" s="63"/>
      <c r="X9129" s="3"/>
    </row>
    <row r="9130" spans="1:24">
      <c r="A9130" s="3"/>
      <c r="B9130" s="3"/>
      <c r="C9130" s="3"/>
      <c r="D9130" s="3"/>
      <c r="E9130" s="79"/>
      <c r="F9130" s="3"/>
      <c r="G9130" s="77" t="e">
        <f>VLOOKUP($F$1&amp;F9130,定价因子!E:F,2,0)</f>
        <v>#N/A</v>
      </c>
      <c r="H9130" s="3"/>
      <c r="I9130" s="77" t="e">
        <f>VLOOKUP($H$1&amp;H9130,定价因子!E:F,2,0)</f>
        <v>#N/A</v>
      </c>
      <c r="J9130" s="3"/>
      <c r="K9130" s="77" t="e">
        <f>VLOOKUP($J$1&amp;J9130,定价因子!E:F,2,0)</f>
        <v>#N/A</v>
      </c>
      <c r="L9130" s="3"/>
      <c r="M9130" s="77" t="e">
        <f>VLOOKUP($L$1&amp;L9130,定价因子!E:F,2,0)</f>
        <v>#N/A</v>
      </c>
      <c r="N9130" s="3"/>
      <c r="O9130" s="77" t="e">
        <f>VLOOKUP($N$1&amp;N9130,定价因子!E:F,2,0)</f>
        <v>#N/A</v>
      </c>
      <c r="P9130" s="3"/>
      <c r="Q9130" s="55" t="e">
        <f>VLOOKUP($P$1&amp;P9130,定价因子!$E:$F,2,0)</f>
        <v>#N/A</v>
      </c>
      <c r="R9130" s="3"/>
      <c r="S9130" s="77" t="e">
        <f>VLOOKUP($R$1&amp;R9130,定价因子!$E:$F,2,0)</f>
        <v>#N/A</v>
      </c>
      <c r="T9130" s="61"/>
      <c r="U9130" s="63"/>
      <c r="V9130" s="63"/>
      <c r="W9130" s="63"/>
      <c r="X9130" s="3"/>
    </row>
    <row r="9131" spans="1:24">
      <c r="A9131" s="3"/>
      <c r="B9131" s="3"/>
      <c r="C9131" s="3"/>
      <c r="D9131" s="3"/>
      <c r="E9131" s="79"/>
      <c r="F9131" s="3"/>
      <c r="G9131" s="77" t="e">
        <f>VLOOKUP($F$1&amp;F9131,定价因子!E:F,2,0)</f>
        <v>#N/A</v>
      </c>
      <c r="H9131" s="3"/>
      <c r="I9131" s="77" t="e">
        <f>VLOOKUP($H$1&amp;H9131,定价因子!E:F,2,0)</f>
        <v>#N/A</v>
      </c>
      <c r="J9131" s="3"/>
      <c r="K9131" s="77" t="e">
        <f>VLOOKUP($J$1&amp;J9131,定价因子!E:F,2,0)</f>
        <v>#N/A</v>
      </c>
      <c r="L9131" s="3"/>
      <c r="M9131" s="77" t="e">
        <f>VLOOKUP($L$1&amp;L9131,定价因子!E:F,2,0)</f>
        <v>#N/A</v>
      </c>
      <c r="N9131" s="3"/>
      <c r="O9131" s="77" t="e">
        <f>VLOOKUP($N$1&amp;N9131,定价因子!E:F,2,0)</f>
        <v>#N/A</v>
      </c>
      <c r="P9131" s="3"/>
      <c r="Q9131" s="55" t="e">
        <f>VLOOKUP($P$1&amp;P9131,定价因子!$E:$F,2,0)</f>
        <v>#N/A</v>
      </c>
      <c r="R9131" s="3"/>
      <c r="S9131" s="77" t="e">
        <f>VLOOKUP($R$1&amp;R9131,定价因子!$E:$F,2,0)</f>
        <v>#N/A</v>
      </c>
      <c r="T9131" s="61"/>
      <c r="U9131" s="63"/>
      <c r="V9131" s="63"/>
      <c r="W9131" s="63"/>
      <c r="X9131" s="3"/>
    </row>
    <row r="9132" spans="1:24">
      <c r="A9132" s="3"/>
      <c r="B9132" s="3"/>
      <c r="C9132" s="3"/>
      <c r="D9132" s="3"/>
      <c r="E9132" s="79"/>
      <c r="F9132" s="3"/>
      <c r="G9132" s="77" t="e">
        <f>VLOOKUP($F$1&amp;F9132,定价因子!E:F,2,0)</f>
        <v>#N/A</v>
      </c>
      <c r="H9132" s="3"/>
      <c r="I9132" s="77" t="e">
        <f>VLOOKUP($H$1&amp;H9132,定价因子!E:F,2,0)</f>
        <v>#N/A</v>
      </c>
      <c r="J9132" s="3"/>
      <c r="K9132" s="77" t="e">
        <f>VLOOKUP($J$1&amp;J9132,定价因子!E:F,2,0)</f>
        <v>#N/A</v>
      </c>
      <c r="L9132" s="3"/>
      <c r="M9132" s="77" t="e">
        <f>VLOOKUP($L$1&amp;L9132,定价因子!E:F,2,0)</f>
        <v>#N/A</v>
      </c>
      <c r="N9132" s="3"/>
      <c r="O9132" s="77" t="e">
        <f>VLOOKUP($N$1&amp;N9132,定价因子!E:F,2,0)</f>
        <v>#N/A</v>
      </c>
      <c r="P9132" s="3"/>
      <c r="Q9132" s="55" t="e">
        <f>VLOOKUP($P$1&amp;P9132,定价因子!$E:$F,2,0)</f>
        <v>#N/A</v>
      </c>
      <c r="R9132" s="3"/>
      <c r="S9132" s="77" t="e">
        <f>VLOOKUP($R$1&amp;R9132,定价因子!$E:$F,2,0)</f>
        <v>#N/A</v>
      </c>
      <c r="T9132" s="61"/>
      <c r="U9132" s="63"/>
      <c r="V9132" s="63"/>
      <c r="W9132" s="63"/>
      <c r="X9132" s="3"/>
    </row>
    <row r="9133" spans="1:24">
      <c r="A9133" s="3"/>
      <c r="B9133" s="3"/>
      <c r="C9133" s="3"/>
      <c r="D9133" s="3"/>
      <c r="E9133" s="79"/>
      <c r="F9133" s="3"/>
      <c r="G9133" s="77" t="e">
        <f>VLOOKUP($F$1&amp;F9133,定价因子!E:F,2,0)</f>
        <v>#N/A</v>
      </c>
      <c r="H9133" s="3"/>
      <c r="I9133" s="77" t="e">
        <f>VLOOKUP($H$1&amp;H9133,定价因子!E:F,2,0)</f>
        <v>#N/A</v>
      </c>
      <c r="J9133" s="3"/>
      <c r="K9133" s="77" t="e">
        <f>VLOOKUP($J$1&amp;J9133,定价因子!E:F,2,0)</f>
        <v>#N/A</v>
      </c>
      <c r="L9133" s="3"/>
      <c r="M9133" s="77" t="e">
        <f>VLOOKUP($L$1&amp;L9133,定价因子!E:F,2,0)</f>
        <v>#N/A</v>
      </c>
      <c r="N9133" s="3"/>
      <c r="O9133" s="77" t="e">
        <f>VLOOKUP($N$1&amp;N9133,定价因子!E:F,2,0)</f>
        <v>#N/A</v>
      </c>
      <c r="P9133" s="3"/>
      <c r="Q9133" s="55" t="e">
        <f>VLOOKUP($P$1&amp;P9133,定价因子!$E:$F,2,0)</f>
        <v>#N/A</v>
      </c>
      <c r="R9133" s="3"/>
      <c r="S9133" s="77" t="e">
        <f>VLOOKUP($R$1&amp;R9133,定价因子!$E:$F,2,0)</f>
        <v>#N/A</v>
      </c>
      <c r="T9133" s="61"/>
      <c r="U9133" s="63"/>
      <c r="V9133" s="63"/>
      <c r="W9133" s="63"/>
      <c r="X9133" s="3"/>
    </row>
    <row r="9134" spans="1:24">
      <c r="A9134" s="3"/>
      <c r="B9134" s="3"/>
      <c r="C9134" s="3"/>
      <c r="D9134" s="3"/>
      <c r="E9134" s="79"/>
      <c r="F9134" s="3"/>
      <c r="G9134" s="77" t="e">
        <f>VLOOKUP($F$1&amp;F9134,定价因子!E:F,2,0)</f>
        <v>#N/A</v>
      </c>
      <c r="H9134" s="3"/>
      <c r="I9134" s="77" t="e">
        <f>VLOOKUP($H$1&amp;H9134,定价因子!E:F,2,0)</f>
        <v>#N/A</v>
      </c>
      <c r="J9134" s="3"/>
      <c r="K9134" s="77" t="e">
        <f>VLOOKUP($J$1&amp;J9134,定价因子!E:F,2,0)</f>
        <v>#N/A</v>
      </c>
      <c r="L9134" s="3"/>
      <c r="M9134" s="77" t="e">
        <f>VLOOKUP($L$1&amp;L9134,定价因子!E:F,2,0)</f>
        <v>#N/A</v>
      </c>
      <c r="N9134" s="3"/>
      <c r="O9134" s="77" t="e">
        <f>VLOOKUP($N$1&amp;N9134,定价因子!E:F,2,0)</f>
        <v>#N/A</v>
      </c>
      <c r="P9134" s="3"/>
      <c r="Q9134" s="55" t="e">
        <f>VLOOKUP($P$1&amp;P9134,定价因子!$E:$F,2,0)</f>
        <v>#N/A</v>
      </c>
      <c r="R9134" s="3"/>
      <c r="S9134" s="77" t="e">
        <f>VLOOKUP($R$1&amp;R9134,定价因子!$E:$F,2,0)</f>
        <v>#N/A</v>
      </c>
      <c r="T9134" s="61"/>
      <c r="U9134" s="63"/>
      <c r="V9134" s="63"/>
      <c r="W9134" s="63"/>
      <c r="X9134" s="3"/>
    </row>
    <row r="9135" spans="1:24">
      <c r="A9135" s="3"/>
      <c r="B9135" s="3"/>
      <c r="C9135" s="3"/>
      <c r="D9135" s="3"/>
      <c r="E9135" s="79"/>
      <c r="F9135" s="3"/>
      <c r="G9135" s="77" t="e">
        <f>VLOOKUP($F$1&amp;F9135,定价因子!E:F,2,0)</f>
        <v>#N/A</v>
      </c>
      <c r="H9135" s="3"/>
      <c r="I9135" s="77" t="e">
        <f>VLOOKUP($H$1&amp;H9135,定价因子!E:F,2,0)</f>
        <v>#N/A</v>
      </c>
      <c r="J9135" s="3"/>
      <c r="K9135" s="77" t="e">
        <f>VLOOKUP($J$1&amp;J9135,定价因子!E:F,2,0)</f>
        <v>#N/A</v>
      </c>
      <c r="L9135" s="3"/>
      <c r="M9135" s="77" t="e">
        <f>VLOOKUP($L$1&amp;L9135,定价因子!E:F,2,0)</f>
        <v>#N/A</v>
      </c>
      <c r="N9135" s="3"/>
      <c r="O9135" s="77" t="e">
        <f>VLOOKUP($N$1&amp;N9135,定价因子!E:F,2,0)</f>
        <v>#N/A</v>
      </c>
      <c r="P9135" s="3"/>
      <c r="Q9135" s="55" t="e">
        <f>VLOOKUP($P$1&amp;P9135,定价因子!$E:$F,2,0)</f>
        <v>#N/A</v>
      </c>
      <c r="R9135" s="3"/>
      <c r="S9135" s="77" t="e">
        <f>VLOOKUP($R$1&amp;R9135,定价因子!$E:$F,2,0)</f>
        <v>#N/A</v>
      </c>
      <c r="T9135" s="61"/>
      <c r="U9135" s="63"/>
      <c r="V9135" s="63"/>
      <c r="W9135" s="63"/>
      <c r="X9135" s="3"/>
    </row>
    <row r="9136" spans="1:24">
      <c r="A9136" s="3"/>
      <c r="B9136" s="3"/>
      <c r="C9136" s="3"/>
      <c r="D9136" s="3"/>
      <c r="E9136" s="79"/>
      <c r="F9136" s="3"/>
      <c r="G9136" s="77" t="e">
        <f>VLOOKUP($F$1&amp;F9136,定价因子!E:F,2,0)</f>
        <v>#N/A</v>
      </c>
      <c r="H9136" s="3"/>
      <c r="I9136" s="77" t="e">
        <f>VLOOKUP($H$1&amp;H9136,定价因子!E:F,2,0)</f>
        <v>#N/A</v>
      </c>
      <c r="J9136" s="3"/>
      <c r="K9136" s="77" t="e">
        <f>VLOOKUP($J$1&amp;J9136,定价因子!E:F,2,0)</f>
        <v>#N/A</v>
      </c>
      <c r="L9136" s="3"/>
      <c r="M9136" s="77" t="e">
        <f>VLOOKUP($L$1&amp;L9136,定价因子!E:F,2,0)</f>
        <v>#N/A</v>
      </c>
      <c r="N9136" s="3"/>
      <c r="O9136" s="77" t="e">
        <f>VLOOKUP($N$1&amp;N9136,定价因子!E:F,2,0)</f>
        <v>#N/A</v>
      </c>
      <c r="P9136" s="3"/>
      <c r="Q9136" s="55" t="e">
        <f>VLOOKUP($P$1&amp;P9136,定价因子!$E:$F,2,0)</f>
        <v>#N/A</v>
      </c>
      <c r="R9136" s="3"/>
      <c r="S9136" s="77" t="e">
        <f>VLOOKUP($R$1&amp;R9136,定价因子!$E:$F,2,0)</f>
        <v>#N/A</v>
      </c>
      <c r="T9136" s="61"/>
      <c r="U9136" s="63"/>
      <c r="V9136" s="63"/>
      <c r="W9136" s="63"/>
      <c r="X9136" s="3"/>
    </row>
    <row r="9137" spans="1:24">
      <c r="A9137" s="3"/>
      <c r="B9137" s="3"/>
      <c r="C9137" s="3"/>
      <c r="D9137" s="3"/>
      <c r="E9137" s="79"/>
      <c r="F9137" s="3"/>
      <c r="G9137" s="77" t="e">
        <f>VLOOKUP($F$1&amp;F9137,定价因子!E:F,2,0)</f>
        <v>#N/A</v>
      </c>
      <c r="H9137" s="3"/>
      <c r="I9137" s="77" t="e">
        <f>VLOOKUP($H$1&amp;H9137,定价因子!E:F,2,0)</f>
        <v>#N/A</v>
      </c>
      <c r="J9137" s="3"/>
      <c r="K9137" s="77" t="e">
        <f>VLOOKUP($J$1&amp;J9137,定价因子!E:F,2,0)</f>
        <v>#N/A</v>
      </c>
      <c r="L9137" s="3"/>
      <c r="M9137" s="77" t="e">
        <f>VLOOKUP($L$1&amp;L9137,定价因子!E:F,2,0)</f>
        <v>#N/A</v>
      </c>
      <c r="N9137" s="3"/>
      <c r="O9137" s="77" t="e">
        <f>VLOOKUP($N$1&amp;N9137,定价因子!E:F,2,0)</f>
        <v>#N/A</v>
      </c>
      <c r="P9137" s="3"/>
      <c r="Q9137" s="55" t="e">
        <f>VLOOKUP($P$1&amp;P9137,定价因子!$E:$F,2,0)</f>
        <v>#N/A</v>
      </c>
      <c r="R9137" s="3"/>
      <c r="S9137" s="77" t="e">
        <f>VLOOKUP($R$1&amp;R9137,定价因子!$E:$F,2,0)</f>
        <v>#N/A</v>
      </c>
      <c r="T9137" s="61"/>
      <c r="U9137" s="63"/>
      <c r="V9137" s="63"/>
      <c r="W9137" s="63"/>
      <c r="X9137" s="3"/>
    </row>
    <row r="9138" spans="1:24">
      <c r="A9138" s="3"/>
      <c r="B9138" s="3"/>
      <c r="C9138" s="3"/>
      <c r="D9138" s="3"/>
      <c r="E9138" s="79"/>
      <c r="F9138" s="3"/>
      <c r="G9138" s="77" t="e">
        <f>VLOOKUP($F$1&amp;F9138,定价因子!E:F,2,0)</f>
        <v>#N/A</v>
      </c>
      <c r="H9138" s="3"/>
      <c r="I9138" s="77" t="e">
        <f>VLOOKUP($H$1&amp;H9138,定价因子!E:F,2,0)</f>
        <v>#N/A</v>
      </c>
      <c r="J9138" s="3"/>
      <c r="K9138" s="77" t="e">
        <f>VLOOKUP($J$1&amp;J9138,定价因子!E:F,2,0)</f>
        <v>#N/A</v>
      </c>
      <c r="L9138" s="3"/>
      <c r="M9138" s="77" t="e">
        <f>VLOOKUP($L$1&amp;L9138,定价因子!E:F,2,0)</f>
        <v>#N/A</v>
      </c>
      <c r="N9138" s="3"/>
      <c r="O9138" s="77" t="e">
        <f>VLOOKUP($N$1&amp;N9138,定价因子!E:F,2,0)</f>
        <v>#N/A</v>
      </c>
      <c r="P9138" s="3"/>
      <c r="Q9138" s="55" t="e">
        <f>VLOOKUP($P$1&amp;P9138,定价因子!$E:$F,2,0)</f>
        <v>#N/A</v>
      </c>
      <c r="R9138" s="3"/>
      <c r="S9138" s="77" t="e">
        <f>VLOOKUP($R$1&amp;R9138,定价因子!$E:$F,2,0)</f>
        <v>#N/A</v>
      </c>
      <c r="T9138" s="61"/>
      <c r="U9138" s="63"/>
      <c r="V9138" s="63"/>
      <c r="W9138" s="63"/>
      <c r="X9138" s="3"/>
    </row>
    <row r="9139" spans="1:24">
      <c r="A9139" s="3"/>
      <c r="B9139" s="3"/>
      <c r="C9139" s="3"/>
      <c r="D9139" s="3"/>
      <c r="E9139" s="79"/>
      <c r="F9139" s="3"/>
      <c r="G9139" s="77" t="e">
        <f>VLOOKUP($F$1&amp;F9139,定价因子!E:F,2,0)</f>
        <v>#N/A</v>
      </c>
      <c r="H9139" s="3"/>
      <c r="I9139" s="77" t="e">
        <f>VLOOKUP($H$1&amp;H9139,定价因子!E:F,2,0)</f>
        <v>#N/A</v>
      </c>
      <c r="J9139" s="3"/>
      <c r="K9139" s="77" t="e">
        <f>VLOOKUP($J$1&amp;J9139,定价因子!E:F,2,0)</f>
        <v>#N/A</v>
      </c>
      <c r="L9139" s="3"/>
      <c r="M9139" s="77" t="e">
        <f>VLOOKUP($L$1&amp;L9139,定价因子!E:F,2,0)</f>
        <v>#N/A</v>
      </c>
      <c r="N9139" s="3"/>
      <c r="O9139" s="77" t="e">
        <f>VLOOKUP($N$1&amp;N9139,定价因子!E:F,2,0)</f>
        <v>#N/A</v>
      </c>
      <c r="P9139" s="3"/>
      <c r="Q9139" s="55" t="e">
        <f>VLOOKUP($P$1&amp;P9139,定价因子!$E:$F,2,0)</f>
        <v>#N/A</v>
      </c>
      <c r="R9139" s="3"/>
      <c r="S9139" s="77" t="e">
        <f>VLOOKUP($R$1&amp;R9139,定价因子!$E:$F,2,0)</f>
        <v>#N/A</v>
      </c>
      <c r="T9139" s="61"/>
      <c r="U9139" s="63"/>
      <c r="V9139" s="63"/>
      <c r="W9139" s="63"/>
      <c r="X9139" s="3"/>
    </row>
    <row r="9140" spans="1:24">
      <c r="A9140" s="3"/>
      <c r="B9140" s="3"/>
      <c r="C9140" s="3"/>
      <c r="D9140" s="3"/>
      <c r="E9140" s="79"/>
      <c r="F9140" s="3"/>
      <c r="G9140" s="77" t="e">
        <f>VLOOKUP($F$1&amp;F9140,定价因子!E:F,2,0)</f>
        <v>#N/A</v>
      </c>
      <c r="H9140" s="3"/>
      <c r="I9140" s="77" t="e">
        <f>VLOOKUP($H$1&amp;H9140,定价因子!E:F,2,0)</f>
        <v>#N/A</v>
      </c>
      <c r="J9140" s="3"/>
      <c r="K9140" s="77" t="e">
        <f>VLOOKUP($J$1&amp;J9140,定价因子!E:F,2,0)</f>
        <v>#N/A</v>
      </c>
      <c r="L9140" s="3"/>
      <c r="M9140" s="77" t="e">
        <f>VLOOKUP($L$1&amp;L9140,定价因子!E:F,2,0)</f>
        <v>#N/A</v>
      </c>
      <c r="N9140" s="3"/>
      <c r="O9140" s="77" t="e">
        <f>VLOOKUP($N$1&amp;N9140,定价因子!E:F,2,0)</f>
        <v>#N/A</v>
      </c>
      <c r="P9140" s="3"/>
      <c r="Q9140" s="55" t="e">
        <f>VLOOKUP($P$1&amp;P9140,定价因子!$E:$F,2,0)</f>
        <v>#N/A</v>
      </c>
      <c r="R9140" s="3"/>
      <c r="S9140" s="77" t="e">
        <f>VLOOKUP($R$1&amp;R9140,定价因子!$E:$F,2,0)</f>
        <v>#N/A</v>
      </c>
      <c r="T9140" s="61"/>
      <c r="U9140" s="63"/>
      <c r="V9140" s="63"/>
      <c r="W9140" s="63"/>
      <c r="X9140" s="3"/>
    </row>
    <row r="9141" spans="1:24">
      <c r="A9141" s="3"/>
      <c r="B9141" s="3"/>
      <c r="C9141" s="3"/>
      <c r="D9141" s="3"/>
      <c r="E9141" s="79"/>
      <c r="F9141" s="3"/>
      <c r="G9141" s="77" t="e">
        <f>VLOOKUP($F$1&amp;F9141,定价因子!E:F,2,0)</f>
        <v>#N/A</v>
      </c>
      <c r="H9141" s="3"/>
      <c r="I9141" s="77" t="e">
        <f>VLOOKUP($H$1&amp;H9141,定价因子!E:F,2,0)</f>
        <v>#N/A</v>
      </c>
      <c r="J9141" s="3"/>
      <c r="K9141" s="77" t="e">
        <f>VLOOKUP($J$1&amp;J9141,定价因子!E:F,2,0)</f>
        <v>#N/A</v>
      </c>
      <c r="L9141" s="3"/>
      <c r="M9141" s="77" t="e">
        <f>VLOOKUP($L$1&amp;L9141,定价因子!E:F,2,0)</f>
        <v>#N/A</v>
      </c>
      <c r="N9141" s="3"/>
      <c r="O9141" s="77" t="e">
        <f>VLOOKUP($N$1&amp;N9141,定价因子!E:F,2,0)</f>
        <v>#N/A</v>
      </c>
      <c r="P9141" s="3"/>
      <c r="Q9141" s="55" t="e">
        <f>VLOOKUP($P$1&amp;P9141,定价因子!$E:$F,2,0)</f>
        <v>#N/A</v>
      </c>
      <c r="R9141" s="3"/>
      <c r="S9141" s="77" t="e">
        <f>VLOOKUP($R$1&amp;R9141,定价因子!$E:$F,2,0)</f>
        <v>#N/A</v>
      </c>
      <c r="T9141" s="61"/>
      <c r="U9141" s="63"/>
      <c r="V9141" s="63"/>
      <c r="W9141" s="63"/>
      <c r="X9141" s="3"/>
    </row>
    <row r="9142" spans="1:24">
      <c r="A9142" s="3"/>
      <c r="B9142" s="3"/>
      <c r="C9142" s="3"/>
      <c r="D9142" s="3"/>
      <c r="E9142" s="79"/>
      <c r="F9142" s="3"/>
      <c r="G9142" s="77" t="e">
        <f>VLOOKUP($F$1&amp;F9142,定价因子!E:F,2,0)</f>
        <v>#N/A</v>
      </c>
      <c r="H9142" s="3"/>
      <c r="I9142" s="77" t="e">
        <f>VLOOKUP($H$1&amp;H9142,定价因子!E:F,2,0)</f>
        <v>#N/A</v>
      </c>
      <c r="J9142" s="3"/>
      <c r="K9142" s="77" t="e">
        <f>VLOOKUP($J$1&amp;J9142,定价因子!E:F,2,0)</f>
        <v>#N/A</v>
      </c>
      <c r="L9142" s="3"/>
      <c r="M9142" s="77" t="e">
        <f>VLOOKUP($L$1&amp;L9142,定价因子!E:F,2,0)</f>
        <v>#N/A</v>
      </c>
      <c r="N9142" s="3"/>
      <c r="O9142" s="77" t="e">
        <f>VLOOKUP($N$1&amp;N9142,定价因子!E:F,2,0)</f>
        <v>#N/A</v>
      </c>
      <c r="P9142" s="3"/>
      <c r="Q9142" s="55" t="e">
        <f>VLOOKUP($P$1&amp;P9142,定价因子!$E:$F,2,0)</f>
        <v>#N/A</v>
      </c>
      <c r="R9142" s="3"/>
      <c r="S9142" s="77" t="e">
        <f>VLOOKUP($R$1&amp;R9142,定价因子!$E:$F,2,0)</f>
        <v>#N/A</v>
      </c>
      <c r="T9142" s="61"/>
      <c r="U9142" s="63"/>
      <c r="V9142" s="63"/>
      <c r="W9142" s="63"/>
      <c r="X9142" s="3"/>
    </row>
    <row r="9143" spans="1:24">
      <c r="A9143" s="3"/>
      <c r="B9143" s="3"/>
      <c r="C9143" s="3"/>
      <c r="D9143" s="3"/>
      <c r="E9143" s="79"/>
      <c r="F9143" s="3"/>
      <c r="G9143" s="77" t="e">
        <f>VLOOKUP($F$1&amp;F9143,定价因子!E:F,2,0)</f>
        <v>#N/A</v>
      </c>
      <c r="H9143" s="3"/>
      <c r="I9143" s="77" t="e">
        <f>VLOOKUP($H$1&amp;H9143,定价因子!E:F,2,0)</f>
        <v>#N/A</v>
      </c>
      <c r="J9143" s="3"/>
      <c r="K9143" s="77" t="e">
        <f>VLOOKUP($J$1&amp;J9143,定价因子!E:F,2,0)</f>
        <v>#N/A</v>
      </c>
      <c r="L9143" s="3"/>
      <c r="M9143" s="77" t="e">
        <f>VLOOKUP($L$1&amp;L9143,定价因子!E:F,2,0)</f>
        <v>#N/A</v>
      </c>
      <c r="N9143" s="3"/>
      <c r="O9143" s="77" t="e">
        <f>VLOOKUP($N$1&amp;N9143,定价因子!E:F,2,0)</f>
        <v>#N/A</v>
      </c>
      <c r="P9143" s="3"/>
      <c r="Q9143" s="55" t="e">
        <f>VLOOKUP($P$1&amp;P9143,定价因子!$E:$F,2,0)</f>
        <v>#N/A</v>
      </c>
      <c r="R9143" s="3"/>
      <c r="S9143" s="77" t="e">
        <f>VLOOKUP($R$1&amp;R9143,定价因子!$E:$F,2,0)</f>
        <v>#N/A</v>
      </c>
      <c r="T9143" s="61"/>
      <c r="U9143" s="63"/>
      <c r="V9143" s="63"/>
      <c r="W9143" s="63"/>
      <c r="X9143" s="3"/>
    </row>
    <row r="9144" spans="1:24">
      <c r="A9144" s="3"/>
      <c r="B9144" s="3"/>
      <c r="C9144" s="3"/>
      <c r="D9144" s="3"/>
      <c r="E9144" s="79"/>
      <c r="F9144" s="3"/>
      <c r="G9144" s="77" t="e">
        <f>VLOOKUP($F$1&amp;F9144,定价因子!E:F,2,0)</f>
        <v>#N/A</v>
      </c>
      <c r="H9144" s="3"/>
      <c r="I9144" s="77" t="e">
        <f>VLOOKUP($H$1&amp;H9144,定价因子!E:F,2,0)</f>
        <v>#N/A</v>
      </c>
      <c r="J9144" s="3"/>
      <c r="K9144" s="77" t="e">
        <f>VLOOKUP($J$1&amp;J9144,定价因子!E:F,2,0)</f>
        <v>#N/A</v>
      </c>
      <c r="L9144" s="3"/>
      <c r="M9144" s="77" t="e">
        <f>VLOOKUP($L$1&amp;L9144,定价因子!E:F,2,0)</f>
        <v>#N/A</v>
      </c>
      <c r="N9144" s="3"/>
      <c r="O9144" s="77" t="e">
        <f>VLOOKUP($N$1&amp;N9144,定价因子!E:F,2,0)</f>
        <v>#N/A</v>
      </c>
      <c r="P9144" s="3"/>
      <c r="Q9144" s="55" t="e">
        <f>VLOOKUP($P$1&amp;P9144,定价因子!$E:$F,2,0)</f>
        <v>#N/A</v>
      </c>
      <c r="R9144" s="3"/>
      <c r="S9144" s="77" t="e">
        <f>VLOOKUP($R$1&amp;R9144,定价因子!$E:$F,2,0)</f>
        <v>#N/A</v>
      </c>
      <c r="T9144" s="61"/>
      <c r="U9144" s="63"/>
      <c r="V9144" s="63"/>
      <c r="W9144" s="63"/>
      <c r="X9144" s="3"/>
    </row>
    <row r="9145" spans="1:24">
      <c r="A9145" s="3"/>
      <c r="B9145" s="3"/>
      <c r="C9145" s="3"/>
      <c r="D9145" s="3"/>
      <c r="E9145" s="79"/>
      <c r="F9145" s="3"/>
      <c r="G9145" s="77" t="e">
        <f>VLOOKUP($F$1&amp;F9145,定价因子!E:F,2,0)</f>
        <v>#N/A</v>
      </c>
      <c r="H9145" s="3"/>
      <c r="I9145" s="77" t="e">
        <f>VLOOKUP($H$1&amp;H9145,定价因子!E:F,2,0)</f>
        <v>#N/A</v>
      </c>
      <c r="J9145" s="3"/>
      <c r="K9145" s="77" t="e">
        <f>VLOOKUP($J$1&amp;J9145,定价因子!E:F,2,0)</f>
        <v>#N/A</v>
      </c>
      <c r="L9145" s="3"/>
      <c r="M9145" s="77" t="e">
        <f>VLOOKUP($L$1&amp;L9145,定价因子!E:F,2,0)</f>
        <v>#N/A</v>
      </c>
      <c r="N9145" s="3"/>
      <c r="O9145" s="77" t="e">
        <f>VLOOKUP($N$1&amp;N9145,定价因子!E:F,2,0)</f>
        <v>#N/A</v>
      </c>
      <c r="P9145" s="3"/>
      <c r="Q9145" s="55" t="e">
        <f>VLOOKUP($P$1&amp;P9145,定价因子!$E:$F,2,0)</f>
        <v>#N/A</v>
      </c>
      <c r="R9145" s="3"/>
      <c r="S9145" s="77" t="e">
        <f>VLOOKUP($R$1&amp;R9145,定价因子!$E:$F,2,0)</f>
        <v>#N/A</v>
      </c>
      <c r="T9145" s="61"/>
      <c r="U9145" s="63"/>
      <c r="V9145" s="63"/>
      <c r="W9145" s="63"/>
      <c r="X9145" s="3"/>
    </row>
    <row r="9146" spans="1:24">
      <c r="A9146" s="3"/>
      <c r="B9146" s="3"/>
      <c r="C9146" s="3"/>
      <c r="D9146" s="3"/>
      <c r="E9146" s="79"/>
      <c r="F9146" s="3"/>
      <c r="G9146" s="77" t="e">
        <f>VLOOKUP($F$1&amp;F9146,定价因子!E:F,2,0)</f>
        <v>#N/A</v>
      </c>
      <c r="H9146" s="3"/>
      <c r="I9146" s="77" t="e">
        <f>VLOOKUP($H$1&amp;H9146,定价因子!E:F,2,0)</f>
        <v>#N/A</v>
      </c>
      <c r="J9146" s="3"/>
      <c r="K9146" s="77" t="e">
        <f>VLOOKUP($J$1&amp;J9146,定价因子!E:F,2,0)</f>
        <v>#N/A</v>
      </c>
      <c r="L9146" s="3"/>
      <c r="M9146" s="77" t="e">
        <f>VLOOKUP($L$1&amp;L9146,定价因子!E:F,2,0)</f>
        <v>#N/A</v>
      </c>
      <c r="N9146" s="3"/>
      <c r="O9146" s="77" t="e">
        <f>VLOOKUP($N$1&amp;N9146,定价因子!E:F,2,0)</f>
        <v>#N/A</v>
      </c>
      <c r="P9146" s="3"/>
      <c r="Q9146" s="55" t="e">
        <f>VLOOKUP($P$1&amp;P9146,定价因子!$E:$F,2,0)</f>
        <v>#N/A</v>
      </c>
      <c r="R9146" s="3"/>
      <c r="S9146" s="77" t="e">
        <f>VLOOKUP($R$1&amp;R9146,定价因子!$E:$F,2,0)</f>
        <v>#N/A</v>
      </c>
      <c r="T9146" s="61"/>
      <c r="U9146" s="63"/>
      <c r="V9146" s="63"/>
      <c r="W9146" s="63"/>
      <c r="X9146" s="3"/>
    </row>
    <row r="9147" spans="1:24">
      <c r="A9147" s="3"/>
      <c r="B9147" s="3"/>
      <c r="C9147" s="3"/>
      <c r="D9147" s="3"/>
      <c r="E9147" s="79"/>
      <c r="F9147" s="3"/>
      <c r="G9147" s="77" t="e">
        <f>VLOOKUP($F$1&amp;F9147,定价因子!E:F,2,0)</f>
        <v>#N/A</v>
      </c>
      <c r="H9147" s="3"/>
      <c r="I9147" s="77" t="e">
        <f>VLOOKUP($H$1&amp;H9147,定价因子!E:F,2,0)</f>
        <v>#N/A</v>
      </c>
      <c r="J9147" s="3"/>
      <c r="K9147" s="77" t="e">
        <f>VLOOKUP($J$1&amp;J9147,定价因子!E:F,2,0)</f>
        <v>#N/A</v>
      </c>
      <c r="L9147" s="3"/>
      <c r="M9147" s="77" t="e">
        <f>VLOOKUP($L$1&amp;L9147,定价因子!E:F,2,0)</f>
        <v>#N/A</v>
      </c>
      <c r="N9147" s="3"/>
      <c r="O9147" s="77" t="e">
        <f>VLOOKUP($N$1&amp;N9147,定价因子!E:F,2,0)</f>
        <v>#N/A</v>
      </c>
      <c r="P9147" s="3"/>
      <c r="Q9147" s="55" t="e">
        <f>VLOOKUP($P$1&amp;P9147,定价因子!$E:$F,2,0)</f>
        <v>#N/A</v>
      </c>
      <c r="R9147" s="3"/>
      <c r="S9147" s="77" t="e">
        <f>VLOOKUP($R$1&amp;R9147,定价因子!$E:$F,2,0)</f>
        <v>#N/A</v>
      </c>
      <c r="T9147" s="61"/>
      <c r="U9147" s="63"/>
      <c r="V9147" s="63"/>
      <c r="W9147" s="63"/>
      <c r="X9147" s="3"/>
    </row>
    <row r="9148" spans="1:24">
      <c r="A9148" s="3"/>
      <c r="B9148" s="3"/>
      <c r="C9148" s="3"/>
      <c r="D9148" s="3"/>
      <c r="E9148" s="79"/>
      <c r="F9148" s="3"/>
      <c r="G9148" s="77" t="e">
        <f>VLOOKUP($F$1&amp;F9148,定价因子!E:F,2,0)</f>
        <v>#N/A</v>
      </c>
      <c r="H9148" s="3"/>
      <c r="I9148" s="77" t="e">
        <f>VLOOKUP($H$1&amp;H9148,定价因子!E:F,2,0)</f>
        <v>#N/A</v>
      </c>
      <c r="J9148" s="3"/>
      <c r="K9148" s="77" t="e">
        <f>VLOOKUP($J$1&amp;J9148,定价因子!E:F,2,0)</f>
        <v>#N/A</v>
      </c>
      <c r="L9148" s="3"/>
      <c r="M9148" s="77" t="e">
        <f>VLOOKUP($L$1&amp;L9148,定价因子!E:F,2,0)</f>
        <v>#N/A</v>
      </c>
      <c r="N9148" s="3"/>
      <c r="O9148" s="77" t="e">
        <f>VLOOKUP($N$1&amp;N9148,定价因子!E:F,2,0)</f>
        <v>#N/A</v>
      </c>
      <c r="P9148" s="3"/>
      <c r="Q9148" s="55" t="e">
        <f>VLOOKUP($P$1&amp;P9148,定价因子!$E:$F,2,0)</f>
        <v>#N/A</v>
      </c>
      <c r="R9148" s="3"/>
      <c r="S9148" s="77" t="e">
        <f>VLOOKUP($R$1&amp;R9148,定价因子!$E:$F,2,0)</f>
        <v>#N/A</v>
      </c>
      <c r="T9148" s="61"/>
      <c r="U9148" s="63"/>
      <c r="V9148" s="63"/>
      <c r="W9148" s="63"/>
      <c r="X9148" s="3"/>
    </row>
    <row r="9149" spans="1:24">
      <c r="A9149" s="3"/>
      <c r="B9149" s="3"/>
      <c r="C9149" s="3"/>
      <c r="D9149" s="3"/>
      <c r="E9149" s="79"/>
      <c r="F9149" s="3"/>
      <c r="G9149" s="77" t="e">
        <f>VLOOKUP($F$1&amp;F9149,定价因子!E:F,2,0)</f>
        <v>#N/A</v>
      </c>
      <c r="H9149" s="3"/>
      <c r="I9149" s="77" t="e">
        <f>VLOOKUP($H$1&amp;H9149,定价因子!E:F,2,0)</f>
        <v>#N/A</v>
      </c>
      <c r="J9149" s="3"/>
      <c r="K9149" s="77" t="e">
        <f>VLOOKUP($J$1&amp;J9149,定价因子!E:F,2,0)</f>
        <v>#N/A</v>
      </c>
      <c r="L9149" s="3"/>
      <c r="M9149" s="77" t="e">
        <f>VLOOKUP($L$1&amp;L9149,定价因子!E:F,2,0)</f>
        <v>#N/A</v>
      </c>
      <c r="N9149" s="3"/>
      <c r="O9149" s="77" t="e">
        <f>VLOOKUP($N$1&amp;N9149,定价因子!E:F,2,0)</f>
        <v>#N/A</v>
      </c>
      <c r="P9149" s="3"/>
      <c r="Q9149" s="55" t="e">
        <f>VLOOKUP($P$1&amp;P9149,定价因子!$E:$F,2,0)</f>
        <v>#N/A</v>
      </c>
      <c r="R9149" s="3"/>
      <c r="S9149" s="77" t="e">
        <f>VLOOKUP($R$1&amp;R9149,定价因子!$E:$F,2,0)</f>
        <v>#N/A</v>
      </c>
      <c r="T9149" s="61"/>
      <c r="U9149" s="63"/>
      <c r="V9149" s="63"/>
      <c r="W9149" s="63"/>
      <c r="X9149" s="3"/>
    </row>
    <row r="9150" spans="1:24">
      <c r="A9150" s="3"/>
      <c r="B9150" s="3"/>
      <c r="C9150" s="3"/>
      <c r="D9150" s="3"/>
      <c r="E9150" s="79"/>
      <c r="F9150" s="3"/>
      <c r="G9150" s="77" t="e">
        <f>VLOOKUP($F$1&amp;F9150,定价因子!E:F,2,0)</f>
        <v>#N/A</v>
      </c>
      <c r="H9150" s="3"/>
      <c r="I9150" s="77" t="e">
        <f>VLOOKUP($H$1&amp;H9150,定价因子!E:F,2,0)</f>
        <v>#N/A</v>
      </c>
      <c r="J9150" s="3"/>
      <c r="K9150" s="77" t="e">
        <f>VLOOKUP($J$1&amp;J9150,定价因子!E:F,2,0)</f>
        <v>#N/A</v>
      </c>
      <c r="L9150" s="3"/>
      <c r="M9150" s="77" t="e">
        <f>VLOOKUP($L$1&amp;L9150,定价因子!E:F,2,0)</f>
        <v>#N/A</v>
      </c>
      <c r="N9150" s="3"/>
      <c r="O9150" s="77" t="e">
        <f>VLOOKUP($N$1&amp;N9150,定价因子!E:F,2,0)</f>
        <v>#N/A</v>
      </c>
      <c r="P9150" s="3"/>
      <c r="Q9150" s="55" t="e">
        <f>VLOOKUP($P$1&amp;P9150,定价因子!$E:$F,2,0)</f>
        <v>#N/A</v>
      </c>
      <c r="R9150" s="3"/>
      <c r="S9150" s="77" t="e">
        <f>VLOOKUP($R$1&amp;R9150,定价因子!$E:$F,2,0)</f>
        <v>#N/A</v>
      </c>
      <c r="T9150" s="61"/>
      <c r="U9150" s="63"/>
      <c r="V9150" s="63"/>
      <c r="W9150" s="63"/>
      <c r="X9150" s="3"/>
    </row>
    <row r="9151" spans="1:24">
      <c r="A9151" s="3"/>
      <c r="B9151" s="3"/>
      <c r="C9151" s="3"/>
      <c r="D9151" s="3"/>
      <c r="E9151" s="79"/>
      <c r="F9151" s="3"/>
      <c r="G9151" s="77" t="e">
        <f>VLOOKUP($F$1&amp;F9151,定价因子!E:F,2,0)</f>
        <v>#N/A</v>
      </c>
      <c r="H9151" s="3"/>
      <c r="I9151" s="77" t="e">
        <f>VLOOKUP($H$1&amp;H9151,定价因子!E:F,2,0)</f>
        <v>#N/A</v>
      </c>
      <c r="J9151" s="3"/>
      <c r="K9151" s="77" t="e">
        <f>VLOOKUP($J$1&amp;J9151,定价因子!E:F,2,0)</f>
        <v>#N/A</v>
      </c>
      <c r="L9151" s="3"/>
      <c r="M9151" s="77" t="e">
        <f>VLOOKUP($L$1&amp;L9151,定价因子!E:F,2,0)</f>
        <v>#N/A</v>
      </c>
      <c r="N9151" s="3"/>
      <c r="O9151" s="77" t="e">
        <f>VLOOKUP($N$1&amp;N9151,定价因子!E:F,2,0)</f>
        <v>#N/A</v>
      </c>
      <c r="P9151" s="3"/>
      <c r="Q9151" s="55" t="e">
        <f>VLOOKUP($P$1&amp;P9151,定价因子!$E:$F,2,0)</f>
        <v>#N/A</v>
      </c>
      <c r="R9151" s="3"/>
      <c r="S9151" s="77" t="e">
        <f>VLOOKUP($R$1&amp;R9151,定价因子!$E:$F,2,0)</f>
        <v>#N/A</v>
      </c>
      <c r="T9151" s="61"/>
      <c r="U9151" s="63"/>
      <c r="V9151" s="63"/>
      <c r="W9151" s="63"/>
      <c r="X9151" s="3"/>
    </row>
    <row r="9152" spans="1:24">
      <c r="A9152" s="3"/>
      <c r="B9152" s="3"/>
      <c r="C9152" s="3"/>
      <c r="D9152" s="3"/>
      <c r="E9152" s="79"/>
      <c r="F9152" s="3"/>
      <c r="G9152" s="77" t="e">
        <f>VLOOKUP($F$1&amp;F9152,定价因子!E:F,2,0)</f>
        <v>#N/A</v>
      </c>
      <c r="H9152" s="3"/>
      <c r="I9152" s="77" t="e">
        <f>VLOOKUP($H$1&amp;H9152,定价因子!E:F,2,0)</f>
        <v>#N/A</v>
      </c>
      <c r="J9152" s="3"/>
      <c r="K9152" s="77" t="e">
        <f>VLOOKUP($J$1&amp;J9152,定价因子!E:F,2,0)</f>
        <v>#N/A</v>
      </c>
      <c r="L9152" s="3"/>
      <c r="M9152" s="77" t="e">
        <f>VLOOKUP($L$1&amp;L9152,定价因子!E:F,2,0)</f>
        <v>#N/A</v>
      </c>
      <c r="N9152" s="3"/>
      <c r="O9152" s="77" t="e">
        <f>VLOOKUP($N$1&amp;N9152,定价因子!E:F,2,0)</f>
        <v>#N/A</v>
      </c>
      <c r="P9152" s="3"/>
      <c r="Q9152" s="55" t="e">
        <f>VLOOKUP($P$1&amp;P9152,定价因子!$E:$F,2,0)</f>
        <v>#N/A</v>
      </c>
      <c r="R9152" s="3"/>
      <c r="S9152" s="77" t="e">
        <f>VLOOKUP($R$1&amp;R9152,定价因子!$E:$F,2,0)</f>
        <v>#N/A</v>
      </c>
      <c r="T9152" s="61"/>
      <c r="U9152" s="63"/>
      <c r="V9152" s="63"/>
      <c r="W9152" s="63"/>
      <c r="X9152" s="3"/>
    </row>
    <row r="9153" spans="1:24">
      <c r="A9153" s="3"/>
      <c r="B9153" s="3"/>
      <c r="C9153" s="3"/>
      <c r="D9153" s="3"/>
      <c r="E9153" s="79"/>
      <c r="F9153" s="3"/>
      <c r="G9153" s="77" t="e">
        <f>VLOOKUP($F$1&amp;F9153,定价因子!E:F,2,0)</f>
        <v>#N/A</v>
      </c>
      <c r="H9153" s="3"/>
      <c r="I9153" s="77" t="e">
        <f>VLOOKUP($H$1&amp;H9153,定价因子!E:F,2,0)</f>
        <v>#N/A</v>
      </c>
      <c r="J9153" s="3"/>
      <c r="K9153" s="77" t="e">
        <f>VLOOKUP($J$1&amp;J9153,定价因子!E:F,2,0)</f>
        <v>#N/A</v>
      </c>
      <c r="L9153" s="3"/>
      <c r="M9153" s="77" t="e">
        <f>VLOOKUP($L$1&amp;L9153,定价因子!E:F,2,0)</f>
        <v>#N/A</v>
      </c>
      <c r="N9153" s="3"/>
      <c r="O9153" s="77" t="e">
        <f>VLOOKUP($N$1&amp;N9153,定价因子!E:F,2,0)</f>
        <v>#N/A</v>
      </c>
      <c r="P9153" s="3"/>
      <c r="Q9153" s="55" t="e">
        <f>VLOOKUP($P$1&amp;P9153,定价因子!$E:$F,2,0)</f>
        <v>#N/A</v>
      </c>
      <c r="R9153" s="3"/>
      <c r="S9153" s="77" t="e">
        <f>VLOOKUP($R$1&amp;R9153,定价因子!$E:$F,2,0)</f>
        <v>#N/A</v>
      </c>
      <c r="T9153" s="61"/>
      <c r="U9153" s="63"/>
      <c r="V9153" s="63"/>
      <c r="W9153" s="63"/>
      <c r="X9153" s="3"/>
    </row>
    <row r="9154" spans="1:24">
      <c r="A9154" s="3"/>
      <c r="B9154" s="3"/>
      <c r="C9154" s="3"/>
      <c r="D9154" s="3"/>
      <c r="E9154" s="79"/>
      <c r="F9154" s="3"/>
      <c r="G9154" s="77" t="e">
        <f>VLOOKUP($F$1&amp;F9154,定价因子!E:F,2,0)</f>
        <v>#N/A</v>
      </c>
      <c r="H9154" s="3"/>
      <c r="I9154" s="77" t="e">
        <f>VLOOKUP($H$1&amp;H9154,定价因子!E:F,2,0)</f>
        <v>#N/A</v>
      </c>
      <c r="J9154" s="3"/>
      <c r="K9154" s="77" t="e">
        <f>VLOOKUP($J$1&amp;J9154,定价因子!E:F,2,0)</f>
        <v>#N/A</v>
      </c>
      <c r="L9154" s="3"/>
      <c r="M9154" s="77" t="e">
        <f>VLOOKUP($L$1&amp;L9154,定价因子!E:F,2,0)</f>
        <v>#N/A</v>
      </c>
      <c r="N9154" s="3"/>
      <c r="O9154" s="77" t="e">
        <f>VLOOKUP($N$1&amp;N9154,定价因子!E:F,2,0)</f>
        <v>#N/A</v>
      </c>
      <c r="P9154" s="3"/>
      <c r="Q9154" s="55" t="e">
        <f>VLOOKUP($P$1&amp;P9154,定价因子!$E:$F,2,0)</f>
        <v>#N/A</v>
      </c>
      <c r="R9154" s="3"/>
      <c r="S9154" s="77" t="e">
        <f>VLOOKUP($R$1&amp;R9154,定价因子!$E:$F,2,0)</f>
        <v>#N/A</v>
      </c>
      <c r="T9154" s="61"/>
      <c r="U9154" s="63"/>
      <c r="V9154" s="63"/>
      <c r="W9154" s="63"/>
      <c r="X9154" s="3"/>
    </row>
    <row r="9155" spans="1:24">
      <c r="A9155" s="3"/>
      <c r="B9155" s="3"/>
      <c r="C9155" s="3"/>
      <c r="D9155" s="3"/>
      <c r="E9155" s="79"/>
      <c r="F9155" s="3"/>
      <c r="G9155" s="77" t="e">
        <f>VLOOKUP($F$1&amp;F9155,定价因子!E:F,2,0)</f>
        <v>#N/A</v>
      </c>
      <c r="H9155" s="3"/>
      <c r="I9155" s="77" t="e">
        <f>VLOOKUP($H$1&amp;H9155,定价因子!E:F,2,0)</f>
        <v>#N/A</v>
      </c>
      <c r="J9155" s="3"/>
      <c r="K9155" s="77" t="e">
        <f>VLOOKUP($J$1&amp;J9155,定价因子!E:F,2,0)</f>
        <v>#N/A</v>
      </c>
      <c r="L9155" s="3"/>
      <c r="M9155" s="77" t="e">
        <f>VLOOKUP($L$1&amp;L9155,定价因子!E:F,2,0)</f>
        <v>#N/A</v>
      </c>
      <c r="N9155" s="3"/>
      <c r="O9155" s="77" t="e">
        <f>VLOOKUP($N$1&amp;N9155,定价因子!E:F,2,0)</f>
        <v>#N/A</v>
      </c>
      <c r="P9155" s="3"/>
      <c r="Q9155" s="55" t="e">
        <f>VLOOKUP($P$1&amp;P9155,定价因子!$E:$F,2,0)</f>
        <v>#N/A</v>
      </c>
      <c r="R9155" s="3"/>
      <c r="S9155" s="77" t="e">
        <f>VLOOKUP($R$1&amp;R9155,定价因子!$E:$F,2,0)</f>
        <v>#N/A</v>
      </c>
      <c r="T9155" s="61"/>
      <c r="U9155" s="63"/>
      <c r="V9155" s="63"/>
      <c r="W9155" s="63"/>
      <c r="X9155" s="3"/>
    </row>
    <row r="9156" spans="1:24">
      <c r="A9156" s="3"/>
      <c r="B9156" s="3"/>
      <c r="C9156" s="3"/>
      <c r="D9156" s="3"/>
      <c r="E9156" s="79"/>
      <c r="F9156" s="3"/>
      <c r="G9156" s="77" t="e">
        <f>VLOOKUP($F$1&amp;F9156,定价因子!E:F,2,0)</f>
        <v>#N/A</v>
      </c>
      <c r="H9156" s="3"/>
      <c r="I9156" s="77" t="e">
        <f>VLOOKUP($H$1&amp;H9156,定价因子!E:F,2,0)</f>
        <v>#N/A</v>
      </c>
      <c r="J9156" s="3"/>
      <c r="K9156" s="77" t="e">
        <f>VLOOKUP($J$1&amp;J9156,定价因子!E:F,2,0)</f>
        <v>#N/A</v>
      </c>
      <c r="L9156" s="3"/>
      <c r="M9156" s="77" t="e">
        <f>VLOOKUP($L$1&amp;L9156,定价因子!E:F,2,0)</f>
        <v>#N/A</v>
      </c>
      <c r="N9156" s="3"/>
      <c r="O9156" s="77" t="e">
        <f>VLOOKUP($N$1&amp;N9156,定价因子!E:F,2,0)</f>
        <v>#N/A</v>
      </c>
      <c r="P9156" s="3"/>
      <c r="Q9156" s="55" t="e">
        <f>VLOOKUP($P$1&amp;P9156,定价因子!$E:$F,2,0)</f>
        <v>#N/A</v>
      </c>
      <c r="R9156" s="3"/>
      <c r="S9156" s="77" t="e">
        <f>VLOOKUP($R$1&amp;R9156,定价因子!$E:$F,2,0)</f>
        <v>#N/A</v>
      </c>
      <c r="T9156" s="61"/>
      <c r="U9156" s="63"/>
      <c r="V9156" s="63"/>
      <c r="W9156" s="63"/>
      <c r="X9156" s="3"/>
    </row>
    <row r="9157" spans="1:24">
      <c r="A9157" s="3"/>
      <c r="B9157" s="3"/>
      <c r="C9157" s="3"/>
      <c r="D9157" s="3"/>
      <c r="E9157" s="79"/>
      <c r="F9157" s="3"/>
      <c r="G9157" s="77" t="e">
        <f>VLOOKUP($F$1&amp;F9157,定价因子!E:F,2,0)</f>
        <v>#N/A</v>
      </c>
      <c r="H9157" s="3"/>
      <c r="I9157" s="77" t="e">
        <f>VLOOKUP($H$1&amp;H9157,定价因子!E:F,2,0)</f>
        <v>#N/A</v>
      </c>
      <c r="J9157" s="3"/>
      <c r="K9157" s="77" t="e">
        <f>VLOOKUP($J$1&amp;J9157,定价因子!E:F,2,0)</f>
        <v>#N/A</v>
      </c>
      <c r="L9157" s="3"/>
      <c r="M9157" s="77" t="e">
        <f>VLOOKUP($L$1&amp;L9157,定价因子!E:F,2,0)</f>
        <v>#N/A</v>
      </c>
      <c r="N9157" s="3"/>
      <c r="O9157" s="77" t="e">
        <f>VLOOKUP($N$1&amp;N9157,定价因子!E:F,2,0)</f>
        <v>#N/A</v>
      </c>
      <c r="P9157" s="3"/>
      <c r="Q9157" s="55" t="e">
        <f>VLOOKUP($P$1&amp;P9157,定价因子!$E:$F,2,0)</f>
        <v>#N/A</v>
      </c>
      <c r="R9157" s="3"/>
      <c r="S9157" s="77" t="e">
        <f>VLOOKUP($R$1&amp;R9157,定价因子!$E:$F,2,0)</f>
        <v>#N/A</v>
      </c>
      <c r="T9157" s="61"/>
      <c r="U9157" s="63"/>
      <c r="V9157" s="63"/>
      <c r="W9157" s="63"/>
      <c r="X9157" s="3"/>
    </row>
    <row r="9158" spans="1:24">
      <c r="A9158" s="3"/>
      <c r="B9158" s="3"/>
      <c r="C9158" s="3"/>
      <c r="D9158" s="3"/>
      <c r="E9158" s="79"/>
      <c r="F9158" s="3"/>
      <c r="G9158" s="77" t="e">
        <f>VLOOKUP($F$1&amp;F9158,定价因子!E:F,2,0)</f>
        <v>#N/A</v>
      </c>
      <c r="H9158" s="3"/>
      <c r="I9158" s="77" t="e">
        <f>VLOOKUP($H$1&amp;H9158,定价因子!E:F,2,0)</f>
        <v>#N/A</v>
      </c>
      <c r="J9158" s="3"/>
      <c r="K9158" s="77" t="e">
        <f>VLOOKUP($J$1&amp;J9158,定价因子!E:F,2,0)</f>
        <v>#N/A</v>
      </c>
      <c r="L9158" s="3"/>
      <c r="M9158" s="77" t="e">
        <f>VLOOKUP($L$1&amp;L9158,定价因子!E:F,2,0)</f>
        <v>#N/A</v>
      </c>
      <c r="N9158" s="3"/>
      <c r="O9158" s="77" t="e">
        <f>VLOOKUP($N$1&amp;N9158,定价因子!E:F,2,0)</f>
        <v>#N/A</v>
      </c>
      <c r="P9158" s="3"/>
      <c r="Q9158" s="55" t="e">
        <f>VLOOKUP($P$1&amp;P9158,定价因子!$E:$F,2,0)</f>
        <v>#N/A</v>
      </c>
      <c r="R9158" s="3"/>
      <c r="S9158" s="77" t="e">
        <f>VLOOKUP($R$1&amp;R9158,定价因子!$E:$F,2,0)</f>
        <v>#N/A</v>
      </c>
      <c r="T9158" s="61"/>
      <c r="U9158" s="63"/>
      <c r="V9158" s="63"/>
      <c r="W9158" s="63"/>
      <c r="X9158" s="3"/>
    </row>
    <row r="9159" spans="1:24">
      <c r="A9159" s="3"/>
      <c r="B9159" s="3"/>
      <c r="C9159" s="3"/>
      <c r="D9159" s="3"/>
      <c r="E9159" s="79"/>
      <c r="F9159" s="3"/>
      <c r="G9159" s="77" t="e">
        <f>VLOOKUP($F$1&amp;F9159,定价因子!E:F,2,0)</f>
        <v>#N/A</v>
      </c>
      <c r="H9159" s="3"/>
      <c r="I9159" s="77" t="e">
        <f>VLOOKUP($H$1&amp;H9159,定价因子!E:F,2,0)</f>
        <v>#N/A</v>
      </c>
      <c r="J9159" s="3"/>
      <c r="K9159" s="77" t="e">
        <f>VLOOKUP($J$1&amp;J9159,定价因子!E:F,2,0)</f>
        <v>#N/A</v>
      </c>
      <c r="L9159" s="3"/>
      <c r="M9159" s="77" t="e">
        <f>VLOOKUP($L$1&amp;L9159,定价因子!E:F,2,0)</f>
        <v>#N/A</v>
      </c>
      <c r="N9159" s="3"/>
      <c r="O9159" s="77" t="e">
        <f>VLOOKUP($N$1&amp;N9159,定价因子!E:F,2,0)</f>
        <v>#N/A</v>
      </c>
      <c r="P9159" s="3"/>
      <c r="Q9159" s="55" t="e">
        <f>VLOOKUP($P$1&amp;P9159,定价因子!$E:$F,2,0)</f>
        <v>#N/A</v>
      </c>
      <c r="R9159" s="3"/>
      <c r="S9159" s="77" t="e">
        <f>VLOOKUP($R$1&amp;R9159,定价因子!$E:$F,2,0)</f>
        <v>#N/A</v>
      </c>
      <c r="T9159" s="61"/>
      <c r="U9159" s="63"/>
      <c r="V9159" s="63"/>
      <c r="W9159" s="63"/>
      <c r="X9159" s="3"/>
    </row>
    <row r="9160" spans="1:24">
      <c r="A9160" s="3"/>
      <c r="B9160" s="3"/>
      <c r="C9160" s="3"/>
      <c r="D9160" s="3"/>
      <c r="E9160" s="79"/>
      <c r="F9160" s="3"/>
      <c r="G9160" s="77" t="e">
        <f>VLOOKUP($F$1&amp;F9160,定价因子!E:F,2,0)</f>
        <v>#N/A</v>
      </c>
      <c r="H9160" s="3"/>
      <c r="I9160" s="77" t="e">
        <f>VLOOKUP($H$1&amp;H9160,定价因子!E:F,2,0)</f>
        <v>#N/A</v>
      </c>
      <c r="J9160" s="3"/>
      <c r="K9160" s="77" t="e">
        <f>VLOOKUP($J$1&amp;J9160,定价因子!E:F,2,0)</f>
        <v>#N/A</v>
      </c>
      <c r="L9160" s="3"/>
      <c r="M9160" s="77" t="e">
        <f>VLOOKUP($L$1&amp;L9160,定价因子!E:F,2,0)</f>
        <v>#N/A</v>
      </c>
      <c r="N9160" s="3"/>
      <c r="O9160" s="77" t="e">
        <f>VLOOKUP($N$1&amp;N9160,定价因子!E:F,2,0)</f>
        <v>#N/A</v>
      </c>
      <c r="P9160" s="3"/>
      <c r="Q9160" s="55" t="e">
        <f>VLOOKUP($P$1&amp;P9160,定价因子!$E:$F,2,0)</f>
        <v>#N/A</v>
      </c>
      <c r="R9160" s="3"/>
      <c r="S9160" s="77" t="e">
        <f>VLOOKUP($R$1&amp;R9160,定价因子!$E:$F,2,0)</f>
        <v>#N/A</v>
      </c>
      <c r="T9160" s="61"/>
      <c r="U9160" s="63"/>
      <c r="V9160" s="63"/>
      <c r="W9160" s="63"/>
      <c r="X9160" s="3"/>
    </row>
    <row r="9161" spans="1:24">
      <c r="A9161" s="3"/>
      <c r="B9161" s="3"/>
      <c r="C9161" s="3"/>
      <c r="D9161" s="3"/>
      <c r="E9161" s="79"/>
      <c r="F9161" s="3"/>
      <c r="G9161" s="77" t="e">
        <f>VLOOKUP($F$1&amp;F9161,定价因子!E:F,2,0)</f>
        <v>#N/A</v>
      </c>
      <c r="H9161" s="3"/>
      <c r="I9161" s="77" t="e">
        <f>VLOOKUP($H$1&amp;H9161,定价因子!E:F,2,0)</f>
        <v>#N/A</v>
      </c>
      <c r="J9161" s="3"/>
      <c r="K9161" s="77" t="e">
        <f>VLOOKUP($J$1&amp;J9161,定价因子!E:F,2,0)</f>
        <v>#N/A</v>
      </c>
      <c r="L9161" s="3"/>
      <c r="M9161" s="77" t="e">
        <f>VLOOKUP($L$1&amp;L9161,定价因子!E:F,2,0)</f>
        <v>#N/A</v>
      </c>
      <c r="N9161" s="3"/>
      <c r="O9161" s="77" t="e">
        <f>VLOOKUP($N$1&amp;N9161,定价因子!E:F,2,0)</f>
        <v>#N/A</v>
      </c>
      <c r="P9161" s="3"/>
      <c r="Q9161" s="55" t="e">
        <f>VLOOKUP($P$1&amp;P9161,定价因子!$E:$F,2,0)</f>
        <v>#N/A</v>
      </c>
      <c r="R9161" s="3"/>
      <c r="S9161" s="77" t="e">
        <f>VLOOKUP($R$1&amp;R9161,定价因子!$E:$F,2,0)</f>
        <v>#N/A</v>
      </c>
      <c r="T9161" s="61"/>
      <c r="U9161" s="63"/>
      <c r="V9161" s="63"/>
      <c r="W9161" s="63"/>
      <c r="X9161" s="3"/>
    </row>
    <row r="9162" spans="1:24">
      <c r="A9162" s="3"/>
      <c r="B9162" s="3"/>
      <c r="C9162" s="3"/>
      <c r="D9162" s="3"/>
      <c r="E9162" s="79"/>
      <c r="F9162" s="3"/>
      <c r="G9162" s="77" t="e">
        <f>VLOOKUP($F$1&amp;F9162,定价因子!E:F,2,0)</f>
        <v>#N/A</v>
      </c>
      <c r="H9162" s="3"/>
      <c r="I9162" s="77" t="e">
        <f>VLOOKUP($H$1&amp;H9162,定价因子!E:F,2,0)</f>
        <v>#N/A</v>
      </c>
      <c r="J9162" s="3"/>
      <c r="K9162" s="77" t="e">
        <f>VLOOKUP($J$1&amp;J9162,定价因子!E:F,2,0)</f>
        <v>#N/A</v>
      </c>
      <c r="L9162" s="3"/>
      <c r="M9162" s="77" t="e">
        <f>VLOOKUP($L$1&amp;L9162,定价因子!E:F,2,0)</f>
        <v>#N/A</v>
      </c>
      <c r="N9162" s="3"/>
      <c r="O9162" s="77" t="e">
        <f>VLOOKUP($N$1&amp;N9162,定价因子!E:F,2,0)</f>
        <v>#N/A</v>
      </c>
      <c r="P9162" s="3"/>
      <c r="Q9162" s="55" t="e">
        <f>VLOOKUP($P$1&amp;P9162,定价因子!$E:$F,2,0)</f>
        <v>#N/A</v>
      </c>
      <c r="R9162" s="3"/>
      <c r="S9162" s="77" t="e">
        <f>VLOOKUP($R$1&amp;R9162,定价因子!$E:$F,2,0)</f>
        <v>#N/A</v>
      </c>
      <c r="T9162" s="61"/>
      <c r="U9162" s="63"/>
      <c r="V9162" s="63"/>
      <c r="W9162" s="63"/>
      <c r="X9162" s="3"/>
    </row>
    <row r="9163" spans="1:24">
      <c r="A9163" s="3"/>
      <c r="B9163" s="3"/>
      <c r="C9163" s="3"/>
      <c r="D9163" s="3"/>
      <c r="E9163" s="79"/>
      <c r="F9163" s="3"/>
      <c r="G9163" s="77" t="e">
        <f>VLOOKUP($F$1&amp;F9163,定价因子!E:F,2,0)</f>
        <v>#N/A</v>
      </c>
      <c r="H9163" s="3"/>
      <c r="I9163" s="77" t="e">
        <f>VLOOKUP($H$1&amp;H9163,定价因子!E:F,2,0)</f>
        <v>#N/A</v>
      </c>
      <c r="J9163" s="3"/>
      <c r="K9163" s="77" t="e">
        <f>VLOOKUP($J$1&amp;J9163,定价因子!E:F,2,0)</f>
        <v>#N/A</v>
      </c>
      <c r="L9163" s="3"/>
      <c r="M9163" s="77" t="e">
        <f>VLOOKUP($L$1&amp;L9163,定价因子!E:F,2,0)</f>
        <v>#N/A</v>
      </c>
      <c r="N9163" s="3"/>
      <c r="O9163" s="77" t="e">
        <f>VLOOKUP($N$1&amp;N9163,定价因子!E:F,2,0)</f>
        <v>#N/A</v>
      </c>
      <c r="P9163" s="3"/>
      <c r="Q9163" s="55" t="e">
        <f>VLOOKUP($P$1&amp;P9163,定价因子!$E:$F,2,0)</f>
        <v>#N/A</v>
      </c>
      <c r="R9163" s="3"/>
      <c r="S9163" s="77" t="e">
        <f>VLOOKUP($R$1&amp;R9163,定价因子!$E:$F,2,0)</f>
        <v>#N/A</v>
      </c>
      <c r="T9163" s="61"/>
      <c r="U9163" s="63"/>
      <c r="V9163" s="63"/>
      <c r="W9163" s="63"/>
      <c r="X9163" s="3"/>
    </row>
    <row r="9164" spans="1:24">
      <c r="A9164" s="3"/>
      <c r="B9164" s="3"/>
      <c r="C9164" s="3"/>
      <c r="D9164" s="3"/>
      <c r="E9164" s="79"/>
      <c r="F9164" s="3"/>
      <c r="G9164" s="77" t="e">
        <f>VLOOKUP($F$1&amp;F9164,定价因子!E:F,2,0)</f>
        <v>#N/A</v>
      </c>
      <c r="H9164" s="3"/>
      <c r="I9164" s="77" t="e">
        <f>VLOOKUP($H$1&amp;H9164,定价因子!E:F,2,0)</f>
        <v>#N/A</v>
      </c>
      <c r="J9164" s="3"/>
      <c r="K9164" s="77" t="e">
        <f>VLOOKUP($J$1&amp;J9164,定价因子!E:F,2,0)</f>
        <v>#N/A</v>
      </c>
      <c r="L9164" s="3"/>
      <c r="M9164" s="77" t="e">
        <f>VLOOKUP($L$1&amp;L9164,定价因子!E:F,2,0)</f>
        <v>#N/A</v>
      </c>
      <c r="N9164" s="3"/>
      <c r="O9164" s="77" t="e">
        <f>VLOOKUP($N$1&amp;N9164,定价因子!E:F,2,0)</f>
        <v>#N/A</v>
      </c>
      <c r="P9164" s="3"/>
      <c r="Q9164" s="55" t="e">
        <f>VLOOKUP($P$1&amp;P9164,定价因子!$E:$F,2,0)</f>
        <v>#N/A</v>
      </c>
      <c r="R9164" s="3"/>
      <c r="S9164" s="77" t="e">
        <f>VLOOKUP($R$1&amp;R9164,定价因子!$E:$F,2,0)</f>
        <v>#N/A</v>
      </c>
      <c r="T9164" s="61"/>
      <c r="U9164" s="63"/>
      <c r="V9164" s="63"/>
      <c r="W9164" s="63"/>
      <c r="X9164" s="3"/>
    </row>
    <row r="9165" spans="1:24">
      <c r="A9165" s="3"/>
      <c r="B9165" s="3"/>
      <c r="C9165" s="3"/>
      <c r="D9165" s="3"/>
      <c r="E9165" s="79"/>
      <c r="F9165" s="3"/>
      <c r="G9165" s="77" t="e">
        <f>VLOOKUP($F$1&amp;F9165,定价因子!E:F,2,0)</f>
        <v>#N/A</v>
      </c>
      <c r="H9165" s="3"/>
      <c r="I9165" s="77" t="e">
        <f>VLOOKUP($H$1&amp;H9165,定价因子!E:F,2,0)</f>
        <v>#N/A</v>
      </c>
      <c r="J9165" s="3"/>
      <c r="K9165" s="77" t="e">
        <f>VLOOKUP($J$1&amp;J9165,定价因子!E:F,2,0)</f>
        <v>#N/A</v>
      </c>
      <c r="L9165" s="3"/>
      <c r="M9165" s="77" t="e">
        <f>VLOOKUP($L$1&amp;L9165,定价因子!E:F,2,0)</f>
        <v>#N/A</v>
      </c>
      <c r="N9165" s="3"/>
      <c r="O9165" s="77" t="e">
        <f>VLOOKUP($N$1&amp;N9165,定价因子!E:F,2,0)</f>
        <v>#N/A</v>
      </c>
      <c r="P9165" s="3"/>
      <c r="Q9165" s="55" t="e">
        <f>VLOOKUP($P$1&amp;P9165,定价因子!$E:$F,2,0)</f>
        <v>#N/A</v>
      </c>
      <c r="R9165" s="3"/>
      <c r="S9165" s="77" t="e">
        <f>VLOOKUP($R$1&amp;R9165,定价因子!$E:$F,2,0)</f>
        <v>#N/A</v>
      </c>
      <c r="T9165" s="61"/>
      <c r="U9165" s="63"/>
      <c r="V9165" s="63"/>
      <c r="W9165" s="63"/>
      <c r="X9165" s="3"/>
    </row>
    <row r="9166" spans="1:24">
      <c r="A9166" s="3"/>
      <c r="B9166" s="3"/>
      <c r="C9166" s="3"/>
      <c r="D9166" s="3"/>
      <c r="E9166" s="79"/>
      <c r="F9166" s="3"/>
      <c r="G9166" s="77" t="e">
        <f>VLOOKUP($F$1&amp;F9166,定价因子!E:F,2,0)</f>
        <v>#N/A</v>
      </c>
      <c r="H9166" s="3"/>
      <c r="I9166" s="77" t="e">
        <f>VLOOKUP($H$1&amp;H9166,定价因子!E:F,2,0)</f>
        <v>#N/A</v>
      </c>
      <c r="J9166" s="3"/>
      <c r="K9166" s="77" t="e">
        <f>VLOOKUP($J$1&amp;J9166,定价因子!E:F,2,0)</f>
        <v>#N/A</v>
      </c>
      <c r="L9166" s="3"/>
      <c r="M9166" s="77" t="e">
        <f>VLOOKUP($L$1&amp;L9166,定价因子!E:F,2,0)</f>
        <v>#N/A</v>
      </c>
      <c r="N9166" s="3"/>
      <c r="O9166" s="77" t="e">
        <f>VLOOKUP($N$1&amp;N9166,定价因子!E:F,2,0)</f>
        <v>#N/A</v>
      </c>
      <c r="P9166" s="3"/>
      <c r="Q9166" s="55" t="e">
        <f>VLOOKUP($P$1&amp;P9166,定价因子!$E:$F,2,0)</f>
        <v>#N/A</v>
      </c>
      <c r="R9166" s="3"/>
      <c r="S9166" s="77" t="e">
        <f>VLOOKUP($R$1&amp;R9166,定价因子!$E:$F,2,0)</f>
        <v>#N/A</v>
      </c>
      <c r="T9166" s="61"/>
      <c r="U9166" s="63"/>
      <c r="V9166" s="63"/>
      <c r="W9166" s="63"/>
      <c r="X9166" s="3"/>
    </row>
    <row r="9167" spans="1:24">
      <c r="A9167" s="3"/>
      <c r="B9167" s="3"/>
      <c r="C9167" s="3"/>
      <c r="D9167" s="3"/>
      <c r="E9167" s="79"/>
      <c r="F9167" s="3"/>
      <c r="G9167" s="77" t="e">
        <f>VLOOKUP($F$1&amp;F9167,定价因子!E:F,2,0)</f>
        <v>#N/A</v>
      </c>
      <c r="H9167" s="3"/>
      <c r="I9167" s="77" t="e">
        <f>VLOOKUP($H$1&amp;H9167,定价因子!E:F,2,0)</f>
        <v>#N/A</v>
      </c>
      <c r="J9167" s="3"/>
      <c r="K9167" s="77" t="e">
        <f>VLOOKUP($J$1&amp;J9167,定价因子!E:F,2,0)</f>
        <v>#N/A</v>
      </c>
      <c r="L9167" s="3"/>
      <c r="M9167" s="77" t="e">
        <f>VLOOKUP($L$1&amp;L9167,定价因子!E:F,2,0)</f>
        <v>#N/A</v>
      </c>
      <c r="N9167" s="3"/>
      <c r="O9167" s="77" t="e">
        <f>VLOOKUP($N$1&amp;N9167,定价因子!E:F,2,0)</f>
        <v>#N/A</v>
      </c>
      <c r="P9167" s="3"/>
      <c r="Q9167" s="55" t="e">
        <f>VLOOKUP($P$1&amp;P9167,定价因子!$E:$F,2,0)</f>
        <v>#N/A</v>
      </c>
      <c r="R9167" s="3"/>
      <c r="S9167" s="77" t="e">
        <f>VLOOKUP($R$1&amp;R9167,定价因子!$E:$F,2,0)</f>
        <v>#N/A</v>
      </c>
      <c r="T9167" s="61"/>
      <c r="U9167" s="63"/>
      <c r="V9167" s="63"/>
      <c r="W9167" s="63"/>
      <c r="X9167" s="3"/>
    </row>
    <row r="9168" spans="1:24">
      <c r="A9168" s="3"/>
      <c r="B9168" s="3"/>
      <c r="C9168" s="3"/>
      <c r="D9168" s="3"/>
      <c r="E9168" s="79"/>
      <c r="F9168" s="3"/>
      <c r="G9168" s="77" t="e">
        <f>VLOOKUP($F$1&amp;F9168,定价因子!E:F,2,0)</f>
        <v>#N/A</v>
      </c>
      <c r="H9168" s="3"/>
      <c r="I9168" s="77" t="e">
        <f>VLOOKUP($H$1&amp;H9168,定价因子!E:F,2,0)</f>
        <v>#N/A</v>
      </c>
      <c r="J9168" s="3"/>
      <c r="K9168" s="77" t="e">
        <f>VLOOKUP($J$1&amp;J9168,定价因子!E:F,2,0)</f>
        <v>#N/A</v>
      </c>
      <c r="L9168" s="3"/>
      <c r="M9168" s="77" t="e">
        <f>VLOOKUP($L$1&amp;L9168,定价因子!E:F,2,0)</f>
        <v>#N/A</v>
      </c>
      <c r="N9168" s="3"/>
      <c r="O9168" s="77" t="e">
        <f>VLOOKUP($N$1&amp;N9168,定价因子!E:F,2,0)</f>
        <v>#N/A</v>
      </c>
      <c r="P9168" s="3"/>
      <c r="Q9168" s="55" t="e">
        <f>VLOOKUP($P$1&amp;P9168,定价因子!$E:$F,2,0)</f>
        <v>#N/A</v>
      </c>
      <c r="R9168" s="3"/>
      <c r="S9168" s="77" t="e">
        <f>VLOOKUP($R$1&amp;R9168,定价因子!$E:$F,2,0)</f>
        <v>#N/A</v>
      </c>
      <c r="T9168" s="61"/>
      <c r="U9168" s="63"/>
      <c r="V9168" s="63"/>
      <c r="W9168" s="63"/>
      <c r="X9168" s="3"/>
    </row>
    <row r="9169" spans="1:24">
      <c r="A9169" s="3"/>
      <c r="B9169" s="3"/>
      <c r="C9169" s="3"/>
      <c r="D9169" s="3"/>
      <c r="E9169" s="79"/>
      <c r="F9169" s="3"/>
      <c r="G9169" s="77" t="e">
        <f>VLOOKUP($F$1&amp;F9169,定价因子!E:F,2,0)</f>
        <v>#N/A</v>
      </c>
      <c r="H9169" s="3"/>
      <c r="I9169" s="77" t="e">
        <f>VLOOKUP($H$1&amp;H9169,定价因子!E:F,2,0)</f>
        <v>#N/A</v>
      </c>
      <c r="J9169" s="3"/>
      <c r="K9169" s="77" t="e">
        <f>VLOOKUP($J$1&amp;J9169,定价因子!E:F,2,0)</f>
        <v>#N/A</v>
      </c>
      <c r="L9169" s="3"/>
      <c r="M9169" s="77" t="e">
        <f>VLOOKUP($L$1&amp;L9169,定价因子!E:F,2,0)</f>
        <v>#N/A</v>
      </c>
      <c r="N9169" s="3"/>
      <c r="O9169" s="77" t="e">
        <f>VLOOKUP($N$1&amp;N9169,定价因子!E:F,2,0)</f>
        <v>#N/A</v>
      </c>
      <c r="P9169" s="3"/>
      <c r="Q9169" s="55" t="e">
        <f>VLOOKUP($P$1&amp;P9169,定价因子!$E:$F,2,0)</f>
        <v>#N/A</v>
      </c>
      <c r="R9169" s="3"/>
      <c r="S9169" s="77" t="e">
        <f>VLOOKUP($R$1&amp;R9169,定价因子!$E:$F,2,0)</f>
        <v>#N/A</v>
      </c>
      <c r="T9169" s="61"/>
      <c r="U9169" s="63"/>
      <c r="V9169" s="63"/>
      <c r="W9169" s="63"/>
      <c r="X9169" s="3"/>
    </row>
    <row r="9170" spans="1:24">
      <c r="A9170" s="3"/>
      <c r="B9170" s="3"/>
      <c r="C9170" s="3"/>
      <c r="D9170" s="3"/>
      <c r="E9170" s="79"/>
      <c r="F9170" s="3"/>
      <c r="G9170" s="77" t="e">
        <f>VLOOKUP($F$1&amp;F9170,定价因子!E:F,2,0)</f>
        <v>#N/A</v>
      </c>
      <c r="H9170" s="3"/>
      <c r="I9170" s="77" t="e">
        <f>VLOOKUP($H$1&amp;H9170,定价因子!E:F,2,0)</f>
        <v>#N/A</v>
      </c>
      <c r="J9170" s="3"/>
      <c r="K9170" s="77" t="e">
        <f>VLOOKUP($J$1&amp;J9170,定价因子!E:F,2,0)</f>
        <v>#N/A</v>
      </c>
      <c r="L9170" s="3"/>
      <c r="M9170" s="77" t="e">
        <f>VLOOKUP($L$1&amp;L9170,定价因子!E:F,2,0)</f>
        <v>#N/A</v>
      </c>
      <c r="N9170" s="3"/>
      <c r="O9170" s="77" t="e">
        <f>VLOOKUP($N$1&amp;N9170,定价因子!E:F,2,0)</f>
        <v>#N/A</v>
      </c>
      <c r="P9170" s="3"/>
      <c r="Q9170" s="55" t="e">
        <f>VLOOKUP($P$1&amp;P9170,定价因子!$E:$F,2,0)</f>
        <v>#N/A</v>
      </c>
      <c r="R9170" s="3"/>
      <c r="S9170" s="77" t="e">
        <f>VLOOKUP($R$1&amp;R9170,定价因子!$E:$F,2,0)</f>
        <v>#N/A</v>
      </c>
      <c r="T9170" s="61"/>
      <c r="U9170" s="63"/>
      <c r="V9170" s="63"/>
      <c r="W9170" s="63"/>
      <c r="X9170" s="3"/>
    </row>
    <row r="9171" spans="1:24">
      <c r="A9171" s="3"/>
      <c r="B9171" s="3"/>
      <c r="C9171" s="3"/>
      <c r="D9171" s="3"/>
      <c r="E9171" s="79"/>
      <c r="F9171" s="3"/>
      <c r="G9171" s="77" t="e">
        <f>VLOOKUP($F$1&amp;F9171,定价因子!E:F,2,0)</f>
        <v>#N/A</v>
      </c>
      <c r="H9171" s="3"/>
      <c r="I9171" s="77" t="e">
        <f>VLOOKUP($H$1&amp;H9171,定价因子!E:F,2,0)</f>
        <v>#N/A</v>
      </c>
      <c r="J9171" s="3"/>
      <c r="K9171" s="77" t="e">
        <f>VLOOKUP($J$1&amp;J9171,定价因子!E:F,2,0)</f>
        <v>#N/A</v>
      </c>
      <c r="L9171" s="3"/>
      <c r="M9171" s="77" t="e">
        <f>VLOOKUP($L$1&amp;L9171,定价因子!E:F,2,0)</f>
        <v>#N/A</v>
      </c>
      <c r="N9171" s="3"/>
      <c r="O9171" s="77" t="e">
        <f>VLOOKUP($N$1&amp;N9171,定价因子!E:F,2,0)</f>
        <v>#N/A</v>
      </c>
      <c r="P9171" s="3"/>
      <c r="Q9171" s="55" t="e">
        <f>VLOOKUP($P$1&amp;P9171,定价因子!$E:$F,2,0)</f>
        <v>#N/A</v>
      </c>
      <c r="R9171" s="3"/>
      <c r="S9171" s="77" t="e">
        <f>VLOOKUP($R$1&amp;R9171,定价因子!$E:$F,2,0)</f>
        <v>#N/A</v>
      </c>
      <c r="T9171" s="61"/>
      <c r="U9171" s="63"/>
      <c r="V9171" s="63"/>
      <c r="W9171" s="63"/>
      <c r="X9171" s="3"/>
    </row>
    <row r="9172" spans="1:24">
      <c r="A9172" s="3"/>
      <c r="B9172" s="3"/>
      <c r="C9172" s="3"/>
      <c r="D9172" s="3"/>
      <c r="E9172" s="79"/>
      <c r="F9172" s="3"/>
      <c r="G9172" s="77" t="e">
        <f>VLOOKUP($F$1&amp;F9172,定价因子!E:F,2,0)</f>
        <v>#N/A</v>
      </c>
      <c r="H9172" s="3"/>
      <c r="I9172" s="77" t="e">
        <f>VLOOKUP($H$1&amp;H9172,定价因子!E:F,2,0)</f>
        <v>#N/A</v>
      </c>
      <c r="J9172" s="3"/>
      <c r="K9172" s="77" t="e">
        <f>VLOOKUP($J$1&amp;J9172,定价因子!E:F,2,0)</f>
        <v>#N/A</v>
      </c>
      <c r="L9172" s="3"/>
      <c r="M9172" s="77" t="e">
        <f>VLOOKUP($L$1&amp;L9172,定价因子!E:F,2,0)</f>
        <v>#N/A</v>
      </c>
      <c r="N9172" s="3"/>
      <c r="O9172" s="77" t="e">
        <f>VLOOKUP($N$1&amp;N9172,定价因子!E:F,2,0)</f>
        <v>#N/A</v>
      </c>
      <c r="P9172" s="3"/>
      <c r="Q9172" s="55" t="e">
        <f>VLOOKUP($P$1&amp;P9172,定价因子!$E:$F,2,0)</f>
        <v>#N/A</v>
      </c>
      <c r="R9172" s="3"/>
      <c r="S9172" s="77" t="e">
        <f>VLOOKUP($R$1&amp;R9172,定价因子!$E:$F,2,0)</f>
        <v>#N/A</v>
      </c>
      <c r="T9172" s="61"/>
      <c r="U9172" s="63"/>
      <c r="V9172" s="63"/>
      <c r="W9172" s="63"/>
      <c r="X9172" s="3"/>
    </row>
    <row r="9173" spans="1:24">
      <c r="A9173" s="3"/>
      <c r="B9173" s="3"/>
      <c r="C9173" s="3"/>
      <c r="D9173" s="3"/>
      <c r="E9173" s="79"/>
      <c r="F9173" s="3"/>
      <c r="G9173" s="77" t="e">
        <f>VLOOKUP($F$1&amp;F9173,定价因子!E:F,2,0)</f>
        <v>#N/A</v>
      </c>
      <c r="H9173" s="3"/>
      <c r="I9173" s="77" t="e">
        <f>VLOOKUP($H$1&amp;H9173,定价因子!E:F,2,0)</f>
        <v>#N/A</v>
      </c>
      <c r="J9173" s="3"/>
      <c r="K9173" s="77" t="e">
        <f>VLOOKUP($J$1&amp;J9173,定价因子!E:F,2,0)</f>
        <v>#N/A</v>
      </c>
      <c r="L9173" s="3"/>
      <c r="M9173" s="77" t="e">
        <f>VLOOKUP($L$1&amp;L9173,定价因子!E:F,2,0)</f>
        <v>#N/A</v>
      </c>
      <c r="N9173" s="3"/>
      <c r="O9173" s="77" t="e">
        <f>VLOOKUP($N$1&amp;N9173,定价因子!E:F,2,0)</f>
        <v>#N/A</v>
      </c>
      <c r="P9173" s="3"/>
      <c r="Q9173" s="55" t="e">
        <f>VLOOKUP($P$1&amp;P9173,定价因子!$E:$F,2,0)</f>
        <v>#N/A</v>
      </c>
      <c r="R9173" s="3"/>
      <c r="S9173" s="77" t="e">
        <f>VLOOKUP($R$1&amp;R9173,定价因子!$E:$F,2,0)</f>
        <v>#N/A</v>
      </c>
      <c r="T9173" s="61"/>
      <c r="U9173" s="63"/>
      <c r="V9173" s="63"/>
      <c r="W9173" s="63"/>
      <c r="X9173" s="3"/>
    </row>
    <row r="9174" spans="1:24">
      <c r="A9174" s="3"/>
      <c r="B9174" s="3"/>
      <c r="C9174" s="3"/>
      <c r="D9174" s="3"/>
      <c r="E9174" s="79"/>
      <c r="F9174" s="3"/>
      <c r="G9174" s="77" t="e">
        <f>VLOOKUP($F$1&amp;F9174,定价因子!E:F,2,0)</f>
        <v>#N/A</v>
      </c>
      <c r="H9174" s="3"/>
      <c r="I9174" s="77" t="e">
        <f>VLOOKUP($H$1&amp;H9174,定价因子!E:F,2,0)</f>
        <v>#N/A</v>
      </c>
      <c r="J9174" s="3"/>
      <c r="K9174" s="77" t="e">
        <f>VLOOKUP($J$1&amp;J9174,定价因子!E:F,2,0)</f>
        <v>#N/A</v>
      </c>
      <c r="L9174" s="3"/>
      <c r="M9174" s="77" t="e">
        <f>VLOOKUP($L$1&amp;L9174,定价因子!E:F,2,0)</f>
        <v>#N/A</v>
      </c>
      <c r="N9174" s="3"/>
      <c r="O9174" s="77" t="e">
        <f>VLOOKUP($N$1&amp;N9174,定价因子!E:F,2,0)</f>
        <v>#N/A</v>
      </c>
      <c r="P9174" s="3"/>
      <c r="Q9174" s="55" t="e">
        <f>VLOOKUP($P$1&amp;P9174,定价因子!$E:$F,2,0)</f>
        <v>#N/A</v>
      </c>
      <c r="R9174" s="3"/>
      <c r="S9174" s="77" t="e">
        <f>VLOOKUP($R$1&amp;R9174,定价因子!$E:$F,2,0)</f>
        <v>#N/A</v>
      </c>
      <c r="T9174" s="61"/>
      <c r="U9174" s="63"/>
      <c r="V9174" s="63"/>
      <c r="W9174" s="63"/>
      <c r="X9174" s="3"/>
    </row>
    <row r="9175" spans="1:24">
      <c r="A9175" s="3"/>
      <c r="B9175" s="3"/>
      <c r="C9175" s="3"/>
      <c r="D9175" s="3"/>
      <c r="E9175" s="79"/>
      <c r="F9175" s="3"/>
      <c r="G9175" s="77" t="e">
        <f>VLOOKUP($F$1&amp;F9175,定价因子!E:F,2,0)</f>
        <v>#N/A</v>
      </c>
      <c r="H9175" s="3"/>
      <c r="I9175" s="77" t="e">
        <f>VLOOKUP($H$1&amp;H9175,定价因子!E:F,2,0)</f>
        <v>#N/A</v>
      </c>
      <c r="J9175" s="3"/>
      <c r="K9175" s="77" t="e">
        <f>VLOOKUP($J$1&amp;J9175,定价因子!E:F,2,0)</f>
        <v>#N/A</v>
      </c>
      <c r="L9175" s="3"/>
      <c r="M9175" s="77" t="e">
        <f>VLOOKUP($L$1&amp;L9175,定价因子!E:F,2,0)</f>
        <v>#N/A</v>
      </c>
      <c r="N9175" s="3"/>
      <c r="O9175" s="77" t="e">
        <f>VLOOKUP($N$1&amp;N9175,定价因子!E:F,2,0)</f>
        <v>#N/A</v>
      </c>
      <c r="P9175" s="3"/>
      <c r="Q9175" s="55" t="e">
        <f>VLOOKUP($P$1&amp;P9175,定价因子!$E:$F,2,0)</f>
        <v>#N/A</v>
      </c>
      <c r="R9175" s="3"/>
      <c r="S9175" s="77" t="e">
        <f>VLOOKUP($R$1&amp;R9175,定价因子!$E:$F,2,0)</f>
        <v>#N/A</v>
      </c>
      <c r="T9175" s="61"/>
      <c r="U9175" s="63"/>
      <c r="V9175" s="63"/>
      <c r="W9175" s="63"/>
      <c r="X9175" s="3"/>
    </row>
    <row r="9176" spans="1:24">
      <c r="A9176" s="3"/>
      <c r="B9176" s="3"/>
      <c r="C9176" s="3"/>
      <c r="D9176" s="3"/>
      <c r="E9176" s="79"/>
      <c r="F9176" s="3"/>
      <c r="G9176" s="77" t="e">
        <f>VLOOKUP($F$1&amp;F9176,定价因子!E:F,2,0)</f>
        <v>#N/A</v>
      </c>
      <c r="H9176" s="3"/>
      <c r="I9176" s="77" t="e">
        <f>VLOOKUP($H$1&amp;H9176,定价因子!E:F,2,0)</f>
        <v>#N/A</v>
      </c>
      <c r="J9176" s="3"/>
      <c r="K9176" s="77" t="e">
        <f>VLOOKUP($J$1&amp;J9176,定价因子!E:F,2,0)</f>
        <v>#N/A</v>
      </c>
      <c r="L9176" s="3"/>
      <c r="M9176" s="77" t="e">
        <f>VLOOKUP($L$1&amp;L9176,定价因子!E:F,2,0)</f>
        <v>#N/A</v>
      </c>
      <c r="N9176" s="3"/>
      <c r="O9176" s="77" t="e">
        <f>VLOOKUP($N$1&amp;N9176,定价因子!E:F,2,0)</f>
        <v>#N/A</v>
      </c>
      <c r="P9176" s="3"/>
      <c r="Q9176" s="55" t="e">
        <f>VLOOKUP($P$1&amp;P9176,定价因子!$E:$F,2,0)</f>
        <v>#N/A</v>
      </c>
      <c r="R9176" s="3"/>
      <c r="S9176" s="77" t="e">
        <f>VLOOKUP($R$1&amp;R9176,定价因子!$E:$F,2,0)</f>
        <v>#N/A</v>
      </c>
      <c r="T9176" s="61"/>
      <c r="U9176" s="63"/>
      <c r="V9176" s="63"/>
      <c r="W9176" s="63"/>
      <c r="X9176" s="3"/>
    </row>
    <row r="9177" spans="1:24">
      <c r="A9177" s="3"/>
      <c r="B9177" s="3"/>
      <c r="C9177" s="3"/>
      <c r="D9177" s="3"/>
      <c r="E9177" s="79"/>
      <c r="F9177" s="3"/>
      <c r="G9177" s="77" t="e">
        <f>VLOOKUP($F$1&amp;F9177,定价因子!E:F,2,0)</f>
        <v>#N/A</v>
      </c>
      <c r="H9177" s="3"/>
      <c r="I9177" s="77" t="e">
        <f>VLOOKUP($H$1&amp;H9177,定价因子!E:F,2,0)</f>
        <v>#N/A</v>
      </c>
      <c r="J9177" s="3"/>
      <c r="K9177" s="77" t="e">
        <f>VLOOKUP($J$1&amp;J9177,定价因子!E:F,2,0)</f>
        <v>#N/A</v>
      </c>
      <c r="L9177" s="3"/>
      <c r="M9177" s="77" t="e">
        <f>VLOOKUP($L$1&amp;L9177,定价因子!E:F,2,0)</f>
        <v>#N/A</v>
      </c>
      <c r="N9177" s="3"/>
      <c r="O9177" s="77" t="e">
        <f>VLOOKUP($N$1&amp;N9177,定价因子!E:F,2,0)</f>
        <v>#N/A</v>
      </c>
      <c r="P9177" s="3"/>
      <c r="Q9177" s="55" t="e">
        <f>VLOOKUP($P$1&amp;P9177,定价因子!$E:$F,2,0)</f>
        <v>#N/A</v>
      </c>
      <c r="R9177" s="3"/>
      <c r="S9177" s="77" t="e">
        <f>VLOOKUP($R$1&amp;R9177,定价因子!$E:$F,2,0)</f>
        <v>#N/A</v>
      </c>
      <c r="T9177" s="61"/>
      <c r="U9177" s="63"/>
      <c r="V9177" s="63"/>
      <c r="W9177" s="63"/>
      <c r="X9177" s="3"/>
    </row>
    <row r="9178" spans="1:24">
      <c r="A9178" s="3"/>
      <c r="B9178" s="3"/>
      <c r="C9178" s="3"/>
      <c r="D9178" s="3"/>
      <c r="E9178" s="79"/>
      <c r="F9178" s="3"/>
      <c r="G9178" s="77" t="e">
        <f>VLOOKUP($F$1&amp;F9178,定价因子!E:F,2,0)</f>
        <v>#N/A</v>
      </c>
      <c r="H9178" s="3"/>
      <c r="I9178" s="77" t="e">
        <f>VLOOKUP($H$1&amp;H9178,定价因子!E:F,2,0)</f>
        <v>#N/A</v>
      </c>
      <c r="J9178" s="3"/>
      <c r="K9178" s="77" t="e">
        <f>VLOOKUP($J$1&amp;J9178,定价因子!E:F,2,0)</f>
        <v>#N/A</v>
      </c>
      <c r="L9178" s="3"/>
      <c r="M9178" s="77" t="e">
        <f>VLOOKUP($L$1&amp;L9178,定价因子!E:F,2,0)</f>
        <v>#N/A</v>
      </c>
      <c r="N9178" s="3"/>
      <c r="O9178" s="77" t="e">
        <f>VLOOKUP($N$1&amp;N9178,定价因子!E:F,2,0)</f>
        <v>#N/A</v>
      </c>
      <c r="P9178" s="3"/>
      <c r="Q9178" s="55" t="e">
        <f>VLOOKUP($P$1&amp;P9178,定价因子!$E:$F,2,0)</f>
        <v>#N/A</v>
      </c>
      <c r="R9178" s="3"/>
      <c r="S9178" s="77" t="e">
        <f>VLOOKUP($R$1&amp;R9178,定价因子!$E:$F,2,0)</f>
        <v>#N/A</v>
      </c>
      <c r="T9178" s="61"/>
      <c r="U9178" s="63"/>
      <c r="V9178" s="63"/>
      <c r="W9178" s="63"/>
      <c r="X9178" s="3"/>
    </row>
    <row r="9179" spans="1:24">
      <c r="A9179" s="3"/>
      <c r="B9179" s="3"/>
      <c r="C9179" s="3"/>
      <c r="D9179" s="3"/>
      <c r="E9179" s="79"/>
      <c r="F9179" s="3"/>
      <c r="G9179" s="77" t="e">
        <f>VLOOKUP($F$1&amp;F9179,定价因子!E:F,2,0)</f>
        <v>#N/A</v>
      </c>
      <c r="H9179" s="3"/>
      <c r="I9179" s="77" t="e">
        <f>VLOOKUP($H$1&amp;H9179,定价因子!E:F,2,0)</f>
        <v>#N/A</v>
      </c>
      <c r="J9179" s="3"/>
      <c r="K9179" s="77" t="e">
        <f>VLOOKUP($J$1&amp;J9179,定价因子!E:F,2,0)</f>
        <v>#N/A</v>
      </c>
      <c r="L9179" s="3"/>
      <c r="M9179" s="77" t="e">
        <f>VLOOKUP($L$1&amp;L9179,定价因子!E:F,2,0)</f>
        <v>#N/A</v>
      </c>
      <c r="N9179" s="3"/>
      <c r="O9179" s="77" t="e">
        <f>VLOOKUP($N$1&amp;N9179,定价因子!E:F,2,0)</f>
        <v>#N/A</v>
      </c>
      <c r="P9179" s="3"/>
      <c r="Q9179" s="55" t="e">
        <f>VLOOKUP($P$1&amp;P9179,定价因子!$E:$F,2,0)</f>
        <v>#N/A</v>
      </c>
      <c r="R9179" s="3"/>
      <c r="S9179" s="77" t="e">
        <f>VLOOKUP($R$1&amp;R9179,定价因子!$E:$F,2,0)</f>
        <v>#N/A</v>
      </c>
      <c r="T9179" s="61"/>
      <c r="U9179" s="63"/>
      <c r="V9179" s="63"/>
      <c r="W9179" s="63"/>
      <c r="X9179" s="3"/>
    </row>
    <row r="9180" spans="1:24">
      <c r="A9180" s="3"/>
      <c r="B9180" s="3"/>
      <c r="C9180" s="3"/>
      <c r="D9180" s="3"/>
      <c r="E9180" s="79"/>
      <c r="F9180" s="3"/>
      <c r="G9180" s="77" t="e">
        <f>VLOOKUP($F$1&amp;F9180,定价因子!E:F,2,0)</f>
        <v>#N/A</v>
      </c>
      <c r="H9180" s="3"/>
      <c r="I9180" s="77" t="e">
        <f>VLOOKUP($H$1&amp;H9180,定价因子!E:F,2,0)</f>
        <v>#N/A</v>
      </c>
      <c r="J9180" s="3"/>
      <c r="K9180" s="77" t="e">
        <f>VLOOKUP($J$1&amp;J9180,定价因子!E:F,2,0)</f>
        <v>#N/A</v>
      </c>
      <c r="L9180" s="3"/>
      <c r="M9180" s="77" t="e">
        <f>VLOOKUP($L$1&amp;L9180,定价因子!E:F,2,0)</f>
        <v>#N/A</v>
      </c>
      <c r="N9180" s="3"/>
      <c r="O9180" s="77" t="e">
        <f>VLOOKUP($N$1&amp;N9180,定价因子!E:F,2,0)</f>
        <v>#N/A</v>
      </c>
      <c r="P9180" s="3"/>
      <c r="Q9180" s="55" t="e">
        <f>VLOOKUP($P$1&amp;P9180,定价因子!$E:$F,2,0)</f>
        <v>#N/A</v>
      </c>
      <c r="R9180" s="3"/>
      <c r="S9180" s="77" t="e">
        <f>VLOOKUP($R$1&amp;R9180,定价因子!$E:$F,2,0)</f>
        <v>#N/A</v>
      </c>
      <c r="T9180" s="61"/>
      <c r="U9180" s="63"/>
      <c r="V9180" s="63"/>
      <c r="W9180" s="63"/>
      <c r="X9180" s="3"/>
    </row>
    <row r="9181" spans="1:24">
      <c r="A9181" s="3"/>
      <c r="B9181" s="3"/>
      <c r="C9181" s="3"/>
      <c r="D9181" s="3"/>
      <c r="E9181" s="79"/>
      <c r="F9181" s="3"/>
      <c r="G9181" s="77" t="e">
        <f>VLOOKUP($F$1&amp;F9181,定价因子!E:F,2,0)</f>
        <v>#N/A</v>
      </c>
      <c r="H9181" s="3"/>
      <c r="I9181" s="77" t="e">
        <f>VLOOKUP($H$1&amp;H9181,定价因子!E:F,2,0)</f>
        <v>#N/A</v>
      </c>
      <c r="J9181" s="3"/>
      <c r="K9181" s="77" t="e">
        <f>VLOOKUP($J$1&amp;J9181,定价因子!E:F,2,0)</f>
        <v>#N/A</v>
      </c>
      <c r="L9181" s="3"/>
      <c r="M9181" s="77" t="e">
        <f>VLOOKUP($L$1&amp;L9181,定价因子!E:F,2,0)</f>
        <v>#N/A</v>
      </c>
      <c r="N9181" s="3"/>
      <c r="O9181" s="77" t="e">
        <f>VLOOKUP($N$1&amp;N9181,定价因子!E:F,2,0)</f>
        <v>#N/A</v>
      </c>
      <c r="P9181" s="3"/>
      <c r="Q9181" s="55" t="e">
        <f>VLOOKUP($P$1&amp;P9181,定价因子!$E:$F,2,0)</f>
        <v>#N/A</v>
      </c>
      <c r="R9181" s="3"/>
      <c r="S9181" s="77" t="e">
        <f>VLOOKUP($R$1&amp;R9181,定价因子!$E:$F,2,0)</f>
        <v>#N/A</v>
      </c>
      <c r="T9181" s="61"/>
      <c r="U9181" s="63"/>
      <c r="V9181" s="63"/>
      <c r="W9181" s="63"/>
      <c r="X9181" s="3"/>
    </row>
    <row r="9182" spans="1:24">
      <c r="A9182" s="3"/>
      <c r="B9182" s="3"/>
      <c r="C9182" s="3"/>
      <c r="D9182" s="3"/>
      <c r="E9182" s="79"/>
      <c r="F9182" s="3"/>
      <c r="G9182" s="77" t="e">
        <f>VLOOKUP($F$1&amp;F9182,定价因子!E:F,2,0)</f>
        <v>#N/A</v>
      </c>
      <c r="H9182" s="3"/>
      <c r="I9182" s="77" t="e">
        <f>VLOOKUP($H$1&amp;H9182,定价因子!E:F,2,0)</f>
        <v>#N/A</v>
      </c>
      <c r="J9182" s="3"/>
      <c r="K9182" s="77" t="e">
        <f>VLOOKUP($J$1&amp;J9182,定价因子!E:F,2,0)</f>
        <v>#N/A</v>
      </c>
      <c r="L9182" s="3"/>
      <c r="M9182" s="77" t="e">
        <f>VLOOKUP($L$1&amp;L9182,定价因子!E:F,2,0)</f>
        <v>#N/A</v>
      </c>
      <c r="N9182" s="3"/>
      <c r="O9182" s="77" t="e">
        <f>VLOOKUP($N$1&amp;N9182,定价因子!E:F,2,0)</f>
        <v>#N/A</v>
      </c>
      <c r="P9182" s="3"/>
      <c r="Q9182" s="55" t="e">
        <f>VLOOKUP($P$1&amp;P9182,定价因子!$E:$F,2,0)</f>
        <v>#N/A</v>
      </c>
      <c r="R9182" s="3"/>
      <c r="S9182" s="77" t="e">
        <f>VLOOKUP($R$1&amp;R9182,定价因子!$E:$F,2,0)</f>
        <v>#N/A</v>
      </c>
      <c r="T9182" s="61"/>
      <c r="U9182" s="63"/>
      <c r="V9182" s="63"/>
      <c r="W9182" s="63"/>
      <c r="X9182" s="3"/>
    </row>
    <row r="9183" spans="1:24">
      <c r="A9183" s="3"/>
      <c r="B9183" s="3"/>
      <c r="C9183" s="3"/>
      <c r="D9183" s="3"/>
      <c r="E9183" s="79"/>
      <c r="F9183" s="3"/>
      <c r="G9183" s="77" t="e">
        <f>VLOOKUP($F$1&amp;F9183,定价因子!E:F,2,0)</f>
        <v>#N/A</v>
      </c>
      <c r="H9183" s="3"/>
      <c r="I9183" s="77" t="e">
        <f>VLOOKUP($H$1&amp;H9183,定价因子!E:F,2,0)</f>
        <v>#N/A</v>
      </c>
      <c r="J9183" s="3"/>
      <c r="K9183" s="77" t="e">
        <f>VLOOKUP($J$1&amp;J9183,定价因子!E:F,2,0)</f>
        <v>#N/A</v>
      </c>
      <c r="L9183" s="3"/>
      <c r="M9183" s="77" t="e">
        <f>VLOOKUP($L$1&amp;L9183,定价因子!E:F,2,0)</f>
        <v>#N/A</v>
      </c>
      <c r="N9183" s="3"/>
      <c r="O9183" s="77" t="e">
        <f>VLOOKUP($N$1&amp;N9183,定价因子!E:F,2,0)</f>
        <v>#N/A</v>
      </c>
      <c r="P9183" s="3"/>
      <c r="Q9183" s="55" t="e">
        <f>VLOOKUP($P$1&amp;P9183,定价因子!$E:$F,2,0)</f>
        <v>#N/A</v>
      </c>
      <c r="R9183" s="3"/>
      <c r="S9183" s="77" t="e">
        <f>VLOOKUP($R$1&amp;R9183,定价因子!$E:$F,2,0)</f>
        <v>#N/A</v>
      </c>
      <c r="T9183" s="61"/>
      <c r="U9183" s="63"/>
      <c r="V9183" s="63"/>
      <c r="W9183" s="63"/>
      <c r="X9183" s="3"/>
    </row>
    <row r="9184" spans="1:24">
      <c r="A9184" s="3"/>
      <c r="B9184" s="3"/>
      <c r="C9184" s="3"/>
      <c r="D9184" s="3"/>
      <c r="E9184" s="79"/>
      <c r="F9184" s="3"/>
      <c r="G9184" s="77" t="e">
        <f>VLOOKUP($F$1&amp;F9184,定价因子!E:F,2,0)</f>
        <v>#N/A</v>
      </c>
      <c r="H9184" s="3"/>
      <c r="I9184" s="77" t="e">
        <f>VLOOKUP($H$1&amp;H9184,定价因子!E:F,2,0)</f>
        <v>#N/A</v>
      </c>
      <c r="J9184" s="3"/>
      <c r="K9184" s="77" t="e">
        <f>VLOOKUP($J$1&amp;J9184,定价因子!E:F,2,0)</f>
        <v>#N/A</v>
      </c>
      <c r="L9184" s="3"/>
      <c r="M9184" s="77" t="e">
        <f>VLOOKUP($L$1&amp;L9184,定价因子!E:F,2,0)</f>
        <v>#N/A</v>
      </c>
      <c r="N9184" s="3"/>
      <c r="O9184" s="77" t="e">
        <f>VLOOKUP($N$1&amp;N9184,定价因子!E:F,2,0)</f>
        <v>#N/A</v>
      </c>
      <c r="P9184" s="3"/>
      <c r="Q9184" s="55" t="e">
        <f>VLOOKUP($P$1&amp;P9184,定价因子!$E:$F,2,0)</f>
        <v>#N/A</v>
      </c>
      <c r="R9184" s="3"/>
      <c r="S9184" s="77" t="e">
        <f>VLOOKUP($R$1&amp;R9184,定价因子!$E:$F,2,0)</f>
        <v>#N/A</v>
      </c>
      <c r="T9184" s="61"/>
      <c r="U9184" s="63"/>
      <c r="V9184" s="63"/>
      <c r="W9184" s="63"/>
      <c r="X9184" s="3"/>
    </row>
    <row r="9185" spans="1:24">
      <c r="A9185" s="3"/>
      <c r="B9185" s="3"/>
      <c r="C9185" s="3"/>
      <c r="D9185" s="3"/>
      <c r="E9185" s="79"/>
      <c r="F9185" s="3"/>
      <c r="G9185" s="77" t="e">
        <f>VLOOKUP($F$1&amp;F9185,定价因子!E:F,2,0)</f>
        <v>#N/A</v>
      </c>
      <c r="H9185" s="3"/>
      <c r="I9185" s="77" t="e">
        <f>VLOOKUP($H$1&amp;H9185,定价因子!E:F,2,0)</f>
        <v>#N/A</v>
      </c>
      <c r="J9185" s="3"/>
      <c r="K9185" s="77" t="e">
        <f>VLOOKUP($J$1&amp;J9185,定价因子!E:F,2,0)</f>
        <v>#N/A</v>
      </c>
      <c r="L9185" s="3"/>
      <c r="M9185" s="77" t="e">
        <f>VLOOKUP($L$1&amp;L9185,定价因子!E:F,2,0)</f>
        <v>#N/A</v>
      </c>
      <c r="N9185" s="3"/>
      <c r="O9185" s="77" t="e">
        <f>VLOOKUP($N$1&amp;N9185,定价因子!E:F,2,0)</f>
        <v>#N/A</v>
      </c>
      <c r="P9185" s="3"/>
      <c r="Q9185" s="55" t="e">
        <f>VLOOKUP($P$1&amp;P9185,定价因子!$E:$F,2,0)</f>
        <v>#N/A</v>
      </c>
      <c r="R9185" s="3"/>
      <c r="S9185" s="77" t="e">
        <f>VLOOKUP($R$1&amp;R9185,定价因子!$E:$F,2,0)</f>
        <v>#N/A</v>
      </c>
      <c r="T9185" s="61"/>
      <c r="U9185" s="63"/>
      <c r="V9185" s="63"/>
      <c r="W9185" s="63"/>
      <c r="X9185" s="3"/>
    </row>
    <row r="9186" spans="1:24">
      <c r="A9186" s="3"/>
      <c r="B9186" s="3"/>
      <c r="C9186" s="3"/>
      <c r="D9186" s="3"/>
      <c r="E9186" s="79"/>
      <c r="F9186" s="3"/>
      <c r="G9186" s="77" t="e">
        <f>VLOOKUP($F$1&amp;F9186,定价因子!E:F,2,0)</f>
        <v>#N/A</v>
      </c>
      <c r="H9186" s="3"/>
      <c r="I9186" s="77" t="e">
        <f>VLOOKUP($H$1&amp;H9186,定价因子!E:F,2,0)</f>
        <v>#N/A</v>
      </c>
      <c r="J9186" s="3"/>
      <c r="K9186" s="77" t="e">
        <f>VLOOKUP($J$1&amp;J9186,定价因子!E:F,2,0)</f>
        <v>#N/A</v>
      </c>
      <c r="L9186" s="3"/>
      <c r="M9186" s="77" t="e">
        <f>VLOOKUP($L$1&amp;L9186,定价因子!E:F,2,0)</f>
        <v>#N/A</v>
      </c>
      <c r="N9186" s="3"/>
      <c r="O9186" s="77" t="e">
        <f>VLOOKUP($N$1&amp;N9186,定价因子!E:F,2,0)</f>
        <v>#N/A</v>
      </c>
      <c r="P9186" s="3"/>
      <c r="Q9186" s="55" t="e">
        <f>VLOOKUP($P$1&amp;P9186,定价因子!$E:$F,2,0)</f>
        <v>#N/A</v>
      </c>
      <c r="R9186" s="3"/>
      <c r="S9186" s="77" t="e">
        <f>VLOOKUP($R$1&amp;R9186,定价因子!$E:$F,2,0)</f>
        <v>#N/A</v>
      </c>
      <c r="T9186" s="61"/>
      <c r="U9186" s="63"/>
      <c r="V9186" s="63"/>
      <c r="W9186" s="63"/>
      <c r="X9186" s="3"/>
    </row>
    <row r="9187" spans="1:24">
      <c r="A9187" s="3"/>
      <c r="B9187" s="3"/>
      <c r="C9187" s="3"/>
      <c r="D9187" s="3"/>
      <c r="E9187" s="79"/>
      <c r="F9187" s="3"/>
      <c r="G9187" s="77" t="e">
        <f>VLOOKUP($F$1&amp;F9187,定价因子!E:F,2,0)</f>
        <v>#N/A</v>
      </c>
      <c r="H9187" s="3"/>
      <c r="I9187" s="77" t="e">
        <f>VLOOKUP($H$1&amp;H9187,定价因子!E:F,2,0)</f>
        <v>#N/A</v>
      </c>
      <c r="J9187" s="3"/>
      <c r="K9187" s="77" t="e">
        <f>VLOOKUP($J$1&amp;J9187,定价因子!E:F,2,0)</f>
        <v>#N/A</v>
      </c>
      <c r="L9187" s="3"/>
      <c r="M9187" s="77" t="e">
        <f>VLOOKUP($L$1&amp;L9187,定价因子!E:F,2,0)</f>
        <v>#N/A</v>
      </c>
      <c r="N9187" s="3"/>
      <c r="O9187" s="77" t="e">
        <f>VLOOKUP($N$1&amp;N9187,定价因子!E:F,2,0)</f>
        <v>#N/A</v>
      </c>
      <c r="P9187" s="3"/>
      <c r="Q9187" s="55" t="e">
        <f>VLOOKUP($P$1&amp;P9187,定价因子!$E:$F,2,0)</f>
        <v>#N/A</v>
      </c>
      <c r="R9187" s="3"/>
      <c r="S9187" s="77" t="e">
        <f>VLOOKUP($R$1&amp;R9187,定价因子!$E:$F,2,0)</f>
        <v>#N/A</v>
      </c>
      <c r="T9187" s="61"/>
      <c r="U9187" s="63"/>
      <c r="V9187" s="63"/>
      <c r="W9187" s="63"/>
      <c r="X9187" s="3"/>
    </row>
    <row r="9188" spans="1:24">
      <c r="A9188" s="3"/>
      <c r="B9188" s="3"/>
      <c r="C9188" s="3"/>
      <c r="D9188" s="3"/>
      <c r="E9188" s="79"/>
      <c r="F9188" s="3"/>
      <c r="G9188" s="77" t="e">
        <f>VLOOKUP($F$1&amp;F9188,定价因子!E:F,2,0)</f>
        <v>#N/A</v>
      </c>
      <c r="H9188" s="3"/>
      <c r="I9188" s="77" t="e">
        <f>VLOOKUP($H$1&amp;H9188,定价因子!E:F,2,0)</f>
        <v>#N/A</v>
      </c>
      <c r="J9188" s="3"/>
      <c r="K9188" s="77" t="e">
        <f>VLOOKUP($J$1&amp;J9188,定价因子!E:F,2,0)</f>
        <v>#N/A</v>
      </c>
      <c r="L9188" s="3"/>
      <c r="M9188" s="77" t="e">
        <f>VLOOKUP($L$1&amp;L9188,定价因子!E:F,2,0)</f>
        <v>#N/A</v>
      </c>
      <c r="N9188" s="3"/>
      <c r="O9188" s="77" t="e">
        <f>VLOOKUP($N$1&amp;N9188,定价因子!E:F,2,0)</f>
        <v>#N/A</v>
      </c>
      <c r="P9188" s="3"/>
      <c r="Q9188" s="55" t="e">
        <f>VLOOKUP($P$1&amp;P9188,定价因子!$E:$F,2,0)</f>
        <v>#N/A</v>
      </c>
      <c r="R9188" s="3"/>
      <c r="S9188" s="77" t="e">
        <f>VLOOKUP($R$1&amp;R9188,定价因子!$E:$F,2,0)</f>
        <v>#N/A</v>
      </c>
      <c r="T9188" s="61"/>
      <c r="U9188" s="63"/>
      <c r="V9188" s="63"/>
      <c r="W9188" s="63"/>
      <c r="X9188" s="3"/>
    </row>
    <row r="9189" spans="1:24">
      <c r="A9189" s="3"/>
      <c r="B9189" s="3"/>
      <c r="C9189" s="3"/>
      <c r="D9189" s="3"/>
      <c r="E9189" s="79"/>
      <c r="F9189" s="3"/>
      <c r="G9189" s="77" t="e">
        <f>VLOOKUP($F$1&amp;F9189,定价因子!E:F,2,0)</f>
        <v>#N/A</v>
      </c>
      <c r="H9189" s="3"/>
      <c r="I9189" s="77" t="e">
        <f>VLOOKUP($H$1&amp;H9189,定价因子!E:F,2,0)</f>
        <v>#N/A</v>
      </c>
      <c r="J9189" s="3"/>
      <c r="K9189" s="77" t="e">
        <f>VLOOKUP($J$1&amp;J9189,定价因子!E:F,2,0)</f>
        <v>#N/A</v>
      </c>
      <c r="L9189" s="3"/>
      <c r="M9189" s="77" t="e">
        <f>VLOOKUP($L$1&amp;L9189,定价因子!E:F,2,0)</f>
        <v>#N/A</v>
      </c>
      <c r="N9189" s="3"/>
      <c r="O9189" s="77" t="e">
        <f>VLOOKUP($N$1&amp;N9189,定价因子!E:F,2,0)</f>
        <v>#N/A</v>
      </c>
      <c r="P9189" s="3"/>
      <c r="Q9189" s="55" t="e">
        <f>VLOOKUP($P$1&amp;P9189,定价因子!$E:$F,2,0)</f>
        <v>#N/A</v>
      </c>
      <c r="R9189" s="3"/>
      <c r="S9189" s="77" t="e">
        <f>VLOOKUP($R$1&amp;R9189,定价因子!$E:$F,2,0)</f>
        <v>#N/A</v>
      </c>
      <c r="T9189" s="61"/>
      <c r="U9189" s="63"/>
      <c r="V9189" s="63"/>
      <c r="W9189" s="63"/>
      <c r="X9189" s="3"/>
    </row>
    <row r="9190" spans="1:24">
      <c r="A9190" s="3"/>
      <c r="B9190" s="3"/>
      <c r="C9190" s="3"/>
      <c r="D9190" s="3"/>
      <c r="E9190" s="79"/>
      <c r="F9190" s="3"/>
      <c r="G9190" s="77" t="e">
        <f>VLOOKUP($F$1&amp;F9190,定价因子!E:F,2,0)</f>
        <v>#N/A</v>
      </c>
      <c r="H9190" s="3"/>
      <c r="I9190" s="77" t="e">
        <f>VLOOKUP($H$1&amp;H9190,定价因子!E:F,2,0)</f>
        <v>#N/A</v>
      </c>
      <c r="J9190" s="3"/>
      <c r="K9190" s="77" t="e">
        <f>VLOOKUP($J$1&amp;J9190,定价因子!E:F,2,0)</f>
        <v>#N/A</v>
      </c>
      <c r="L9190" s="3"/>
      <c r="M9190" s="77" t="e">
        <f>VLOOKUP($L$1&amp;L9190,定价因子!E:F,2,0)</f>
        <v>#N/A</v>
      </c>
      <c r="N9190" s="3"/>
      <c r="O9190" s="77" t="e">
        <f>VLOOKUP($N$1&amp;N9190,定价因子!E:F,2,0)</f>
        <v>#N/A</v>
      </c>
      <c r="P9190" s="3"/>
      <c r="Q9190" s="55" t="e">
        <f>VLOOKUP($P$1&amp;P9190,定价因子!$E:$F,2,0)</f>
        <v>#N/A</v>
      </c>
      <c r="R9190" s="3"/>
      <c r="S9190" s="77" t="e">
        <f>VLOOKUP($R$1&amp;R9190,定价因子!$E:$F,2,0)</f>
        <v>#N/A</v>
      </c>
      <c r="T9190" s="61"/>
      <c r="U9190" s="63"/>
      <c r="V9190" s="63"/>
      <c r="W9190" s="63"/>
      <c r="X9190" s="3"/>
    </row>
    <row r="9191" spans="1:24">
      <c r="A9191" s="3"/>
      <c r="B9191" s="3"/>
      <c r="C9191" s="3"/>
      <c r="D9191" s="3"/>
      <c r="E9191" s="79"/>
      <c r="F9191" s="3"/>
      <c r="G9191" s="77" t="e">
        <f>VLOOKUP($F$1&amp;F9191,定价因子!E:F,2,0)</f>
        <v>#N/A</v>
      </c>
      <c r="H9191" s="3"/>
      <c r="I9191" s="77" t="e">
        <f>VLOOKUP($H$1&amp;H9191,定价因子!E:F,2,0)</f>
        <v>#N/A</v>
      </c>
      <c r="J9191" s="3"/>
      <c r="K9191" s="77" t="e">
        <f>VLOOKUP($J$1&amp;J9191,定价因子!E:F,2,0)</f>
        <v>#N/A</v>
      </c>
      <c r="L9191" s="3"/>
      <c r="M9191" s="77" t="e">
        <f>VLOOKUP($L$1&amp;L9191,定价因子!E:F,2,0)</f>
        <v>#N/A</v>
      </c>
      <c r="N9191" s="3"/>
      <c r="O9191" s="77" t="e">
        <f>VLOOKUP($N$1&amp;N9191,定价因子!E:F,2,0)</f>
        <v>#N/A</v>
      </c>
      <c r="P9191" s="3"/>
      <c r="Q9191" s="55" t="e">
        <f>VLOOKUP($P$1&amp;P9191,定价因子!$E:$F,2,0)</f>
        <v>#N/A</v>
      </c>
      <c r="R9191" s="3"/>
      <c r="S9191" s="77" t="e">
        <f>VLOOKUP($R$1&amp;R9191,定价因子!$E:$F,2,0)</f>
        <v>#N/A</v>
      </c>
      <c r="T9191" s="61"/>
      <c r="U9191" s="63"/>
      <c r="V9191" s="63"/>
      <c r="W9191" s="63"/>
      <c r="X9191" s="3"/>
    </row>
    <row r="9192" spans="1:24">
      <c r="A9192" s="3"/>
      <c r="B9192" s="3"/>
      <c r="C9192" s="3"/>
      <c r="D9192" s="3"/>
      <c r="E9192" s="79"/>
      <c r="F9192" s="3"/>
      <c r="G9192" s="77" t="e">
        <f>VLOOKUP($F$1&amp;F9192,定价因子!E:F,2,0)</f>
        <v>#N/A</v>
      </c>
      <c r="H9192" s="3"/>
      <c r="I9192" s="77" t="e">
        <f>VLOOKUP($H$1&amp;H9192,定价因子!E:F,2,0)</f>
        <v>#N/A</v>
      </c>
      <c r="J9192" s="3"/>
      <c r="K9192" s="77" t="e">
        <f>VLOOKUP($J$1&amp;J9192,定价因子!E:F,2,0)</f>
        <v>#N/A</v>
      </c>
      <c r="L9192" s="3"/>
      <c r="M9192" s="77" t="e">
        <f>VLOOKUP($L$1&amp;L9192,定价因子!E:F,2,0)</f>
        <v>#N/A</v>
      </c>
      <c r="N9192" s="3"/>
      <c r="O9192" s="77" t="e">
        <f>VLOOKUP($N$1&amp;N9192,定价因子!E:F,2,0)</f>
        <v>#N/A</v>
      </c>
      <c r="P9192" s="3"/>
      <c r="Q9192" s="55" t="e">
        <f>VLOOKUP($P$1&amp;P9192,定价因子!$E:$F,2,0)</f>
        <v>#N/A</v>
      </c>
      <c r="R9192" s="3"/>
      <c r="S9192" s="77" t="e">
        <f>VLOOKUP($R$1&amp;R9192,定价因子!$E:$F,2,0)</f>
        <v>#N/A</v>
      </c>
      <c r="T9192" s="61"/>
      <c r="U9192" s="63"/>
      <c r="V9192" s="63"/>
      <c r="W9192" s="63"/>
      <c r="X9192" s="3"/>
    </row>
    <row r="9193" spans="1:24">
      <c r="A9193" s="3"/>
      <c r="B9193" s="3"/>
      <c r="C9193" s="3"/>
      <c r="D9193" s="3"/>
      <c r="E9193" s="79"/>
      <c r="F9193" s="3"/>
      <c r="G9193" s="77" t="e">
        <f>VLOOKUP($F$1&amp;F9193,定价因子!E:F,2,0)</f>
        <v>#N/A</v>
      </c>
      <c r="H9193" s="3"/>
      <c r="I9193" s="77" t="e">
        <f>VLOOKUP($H$1&amp;H9193,定价因子!E:F,2,0)</f>
        <v>#N/A</v>
      </c>
      <c r="J9193" s="3"/>
      <c r="K9193" s="77" t="e">
        <f>VLOOKUP($J$1&amp;J9193,定价因子!E:F,2,0)</f>
        <v>#N/A</v>
      </c>
      <c r="L9193" s="3"/>
      <c r="M9193" s="77" t="e">
        <f>VLOOKUP($L$1&amp;L9193,定价因子!E:F,2,0)</f>
        <v>#N/A</v>
      </c>
      <c r="N9193" s="3"/>
      <c r="O9193" s="77" t="e">
        <f>VLOOKUP($N$1&amp;N9193,定价因子!E:F,2,0)</f>
        <v>#N/A</v>
      </c>
      <c r="P9193" s="3"/>
      <c r="Q9193" s="55" t="e">
        <f>VLOOKUP($P$1&amp;P9193,定价因子!$E:$F,2,0)</f>
        <v>#N/A</v>
      </c>
      <c r="R9193" s="3"/>
      <c r="S9193" s="77" t="e">
        <f>VLOOKUP($R$1&amp;R9193,定价因子!$E:$F,2,0)</f>
        <v>#N/A</v>
      </c>
      <c r="T9193" s="61"/>
      <c r="U9193" s="63"/>
      <c r="V9193" s="63"/>
      <c r="W9193" s="63"/>
      <c r="X9193" s="3"/>
    </row>
    <row r="9194" spans="1:24">
      <c r="A9194" s="3"/>
      <c r="B9194" s="3"/>
      <c r="C9194" s="3"/>
      <c r="D9194" s="3"/>
      <c r="E9194" s="79"/>
      <c r="F9194" s="3"/>
      <c r="G9194" s="77" t="e">
        <f>VLOOKUP($F$1&amp;F9194,定价因子!E:F,2,0)</f>
        <v>#N/A</v>
      </c>
      <c r="H9194" s="3"/>
      <c r="I9194" s="77" t="e">
        <f>VLOOKUP($H$1&amp;H9194,定价因子!E:F,2,0)</f>
        <v>#N/A</v>
      </c>
      <c r="J9194" s="3"/>
      <c r="K9194" s="77" t="e">
        <f>VLOOKUP($J$1&amp;J9194,定价因子!E:F,2,0)</f>
        <v>#N/A</v>
      </c>
      <c r="L9194" s="3"/>
      <c r="M9194" s="77" t="e">
        <f>VLOOKUP($L$1&amp;L9194,定价因子!E:F,2,0)</f>
        <v>#N/A</v>
      </c>
      <c r="N9194" s="3"/>
      <c r="O9194" s="77" t="e">
        <f>VLOOKUP($N$1&amp;N9194,定价因子!E:F,2,0)</f>
        <v>#N/A</v>
      </c>
      <c r="P9194" s="3"/>
      <c r="Q9194" s="55" t="e">
        <f>VLOOKUP($P$1&amp;P9194,定价因子!$E:$F,2,0)</f>
        <v>#N/A</v>
      </c>
      <c r="R9194" s="3"/>
      <c r="S9194" s="77" t="e">
        <f>VLOOKUP($R$1&amp;R9194,定价因子!$E:$F,2,0)</f>
        <v>#N/A</v>
      </c>
      <c r="T9194" s="61"/>
      <c r="U9194" s="63"/>
      <c r="V9194" s="63"/>
      <c r="W9194" s="63"/>
      <c r="X9194" s="3"/>
    </row>
    <row r="9195" spans="1:24">
      <c r="A9195" s="3"/>
      <c r="B9195" s="3"/>
      <c r="C9195" s="3"/>
      <c r="D9195" s="3"/>
      <c r="E9195" s="79"/>
      <c r="F9195" s="3"/>
      <c r="G9195" s="77" t="e">
        <f>VLOOKUP($F$1&amp;F9195,定价因子!E:F,2,0)</f>
        <v>#N/A</v>
      </c>
      <c r="H9195" s="3"/>
      <c r="I9195" s="77" t="e">
        <f>VLOOKUP($H$1&amp;H9195,定价因子!E:F,2,0)</f>
        <v>#N/A</v>
      </c>
      <c r="J9195" s="3"/>
      <c r="K9195" s="77" t="e">
        <f>VLOOKUP($J$1&amp;J9195,定价因子!E:F,2,0)</f>
        <v>#N/A</v>
      </c>
      <c r="L9195" s="3"/>
      <c r="M9195" s="77" t="e">
        <f>VLOOKUP($L$1&amp;L9195,定价因子!E:F,2,0)</f>
        <v>#N/A</v>
      </c>
      <c r="N9195" s="3"/>
      <c r="O9195" s="77" t="e">
        <f>VLOOKUP($N$1&amp;N9195,定价因子!E:F,2,0)</f>
        <v>#N/A</v>
      </c>
      <c r="P9195" s="3"/>
      <c r="Q9195" s="55" t="e">
        <f>VLOOKUP($P$1&amp;P9195,定价因子!$E:$F,2,0)</f>
        <v>#N/A</v>
      </c>
      <c r="R9195" s="3"/>
      <c r="S9195" s="77" t="e">
        <f>VLOOKUP($R$1&amp;R9195,定价因子!$E:$F,2,0)</f>
        <v>#N/A</v>
      </c>
      <c r="T9195" s="61"/>
      <c r="U9195" s="63"/>
      <c r="V9195" s="63"/>
      <c r="W9195" s="63"/>
      <c r="X9195" s="3"/>
    </row>
    <row r="9196" spans="1:24">
      <c r="A9196" s="3"/>
      <c r="B9196" s="3"/>
      <c r="C9196" s="3"/>
      <c r="D9196" s="3"/>
      <c r="E9196" s="79"/>
      <c r="F9196" s="3"/>
      <c r="G9196" s="77" t="e">
        <f>VLOOKUP($F$1&amp;F9196,定价因子!E:F,2,0)</f>
        <v>#N/A</v>
      </c>
      <c r="H9196" s="3"/>
      <c r="I9196" s="77" t="e">
        <f>VLOOKUP($H$1&amp;H9196,定价因子!E:F,2,0)</f>
        <v>#N/A</v>
      </c>
      <c r="J9196" s="3"/>
      <c r="K9196" s="77" t="e">
        <f>VLOOKUP($J$1&amp;J9196,定价因子!E:F,2,0)</f>
        <v>#N/A</v>
      </c>
      <c r="L9196" s="3"/>
      <c r="M9196" s="77" t="e">
        <f>VLOOKUP($L$1&amp;L9196,定价因子!E:F,2,0)</f>
        <v>#N/A</v>
      </c>
      <c r="N9196" s="3"/>
      <c r="O9196" s="77" t="e">
        <f>VLOOKUP($N$1&amp;N9196,定价因子!E:F,2,0)</f>
        <v>#N/A</v>
      </c>
      <c r="P9196" s="3"/>
      <c r="Q9196" s="55" t="e">
        <f>VLOOKUP($P$1&amp;P9196,定价因子!$E:$F,2,0)</f>
        <v>#N/A</v>
      </c>
      <c r="R9196" s="3"/>
      <c r="S9196" s="77" t="e">
        <f>VLOOKUP($R$1&amp;R9196,定价因子!$E:$F,2,0)</f>
        <v>#N/A</v>
      </c>
      <c r="T9196" s="61"/>
      <c r="U9196" s="63"/>
      <c r="V9196" s="63"/>
      <c r="W9196" s="63"/>
      <c r="X9196" s="3"/>
    </row>
    <row r="9197" spans="1:24">
      <c r="A9197" s="3"/>
      <c r="B9197" s="3"/>
      <c r="C9197" s="3"/>
      <c r="D9197" s="3"/>
      <c r="E9197" s="79"/>
      <c r="F9197" s="3"/>
      <c r="G9197" s="77" t="e">
        <f>VLOOKUP($F$1&amp;F9197,定价因子!E:F,2,0)</f>
        <v>#N/A</v>
      </c>
      <c r="H9197" s="3"/>
      <c r="I9197" s="77" t="e">
        <f>VLOOKUP($H$1&amp;H9197,定价因子!E:F,2,0)</f>
        <v>#N/A</v>
      </c>
      <c r="J9197" s="3"/>
      <c r="K9197" s="77" t="e">
        <f>VLOOKUP($J$1&amp;J9197,定价因子!E:F,2,0)</f>
        <v>#N/A</v>
      </c>
      <c r="L9197" s="3"/>
      <c r="M9197" s="77" t="e">
        <f>VLOOKUP($L$1&amp;L9197,定价因子!E:F,2,0)</f>
        <v>#N/A</v>
      </c>
      <c r="N9197" s="3"/>
      <c r="O9197" s="77" t="e">
        <f>VLOOKUP($N$1&amp;N9197,定价因子!E:F,2,0)</f>
        <v>#N/A</v>
      </c>
      <c r="P9197" s="3"/>
      <c r="Q9197" s="55" t="e">
        <f>VLOOKUP($P$1&amp;P9197,定价因子!$E:$F,2,0)</f>
        <v>#N/A</v>
      </c>
      <c r="R9197" s="3"/>
      <c r="S9197" s="77" t="e">
        <f>VLOOKUP($R$1&amp;R9197,定价因子!$E:$F,2,0)</f>
        <v>#N/A</v>
      </c>
      <c r="T9197" s="61"/>
      <c r="U9197" s="63"/>
      <c r="V9197" s="63"/>
      <c r="W9197" s="63"/>
      <c r="X9197" s="3"/>
    </row>
    <row r="9198" spans="1:24">
      <c r="A9198" s="3"/>
      <c r="B9198" s="3"/>
      <c r="C9198" s="3"/>
      <c r="D9198" s="3"/>
      <c r="E9198" s="79"/>
      <c r="F9198" s="3"/>
      <c r="G9198" s="77" t="e">
        <f>VLOOKUP($F$1&amp;F9198,定价因子!E:F,2,0)</f>
        <v>#N/A</v>
      </c>
      <c r="H9198" s="3"/>
      <c r="I9198" s="77" t="e">
        <f>VLOOKUP($H$1&amp;H9198,定价因子!E:F,2,0)</f>
        <v>#N/A</v>
      </c>
      <c r="J9198" s="3"/>
      <c r="K9198" s="77" t="e">
        <f>VLOOKUP($J$1&amp;J9198,定价因子!E:F,2,0)</f>
        <v>#N/A</v>
      </c>
      <c r="L9198" s="3"/>
      <c r="M9198" s="77" t="e">
        <f>VLOOKUP($L$1&amp;L9198,定价因子!E:F,2,0)</f>
        <v>#N/A</v>
      </c>
      <c r="N9198" s="3"/>
      <c r="O9198" s="77" t="e">
        <f>VLOOKUP($N$1&amp;N9198,定价因子!E:F,2,0)</f>
        <v>#N/A</v>
      </c>
      <c r="P9198" s="3"/>
      <c r="Q9198" s="55" t="e">
        <f>VLOOKUP($P$1&amp;P9198,定价因子!$E:$F,2,0)</f>
        <v>#N/A</v>
      </c>
      <c r="R9198" s="3"/>
      <c r="S9198" s="77" t="e">
        <f>VLOOKUP($R$1&amp;R9198,定价因子!$E:$F,2,0)</f>
        <v>#N/A</v>
      </c>
      <c r="T9198" s="61"/>
      <c r="U9198" s="63"/>
      <c r="V9198" s="63"/>
      <c r="W9198" s="63"/>
      <c r="X9198" s="3"/>
    </row>
    <row r="9199" spans="1:24">
      <c r="A9199" s="3"/>
      <c r="B9199" s="3"/>
      <c r="C9199" s="3"/>
      <c r="D9199" s="3"/>
      <c r="E9199" s="79"/>
      <c r="F9199" s="3"/>
      <c r="G9199" s="77" t="e">
        <f>VLOOKUP($F$1&amp;F9199,定价因子!E:F,2,0)</f>
        <v>#N/A</v>
      </c>
      <c r="H9199" s="3"/>
      <c r="I9199" s="77" t="e">
        <f>VLOOKUP($H$1&amp;H9199,定价因子!E:F,2,0)</f>
        <v>#N/A</v>
      </c>
      <c r="J9199" s="3"/>
      <c r="K9199" s="77" t="e">
        <f>VLOOKUP($J$1&amp;J9199,定价因子!E:F,2,0)</f>
        <v>#N/A</v>
      </c>
      <c r="L9199" s="3"/>
      <c r="M9199" s="77" t="e">
        <f>VLOOKUP($L$1&amp;L9199,定价因子!E:F,2,0)</f>
        <v>#N/A</v>
      </c>
      <c r="N9199" s="3"/>
      <c r="O9199" s="77" t="e">
        <f>VLOOKUP($N$1&amp;N9199,定价因子!E:F,2,0)</f>
        <v>#N/A</v>
      </c>
      <c r="P9199" s="3"/>
      <c r="Q9199" s="55" t="e">
        <f>VLOOKUP($P$1&amp;P9199,定价因子!$E:$F,2,0)</f>
        <v>#N/A</v>
      </c>
      <c r="R9199" s="3"/>
      <c r="S9199" s="77" t="e">
        <f>VLOOKUP($R$1&amp;R9199,定价因子!$E:$F,2,0)</f>
        <v>#N/A</v>
      </c>
      <c r="T9199" s="61"/>
      <c r="U9199" s="63"/>
      <c r="V9199" s="63"/>
      <c r="W9199" s="63"/>
      <c r="X9199" s="3"/>
    </row>
    <row r="9200" spans="1:24">
      <c r="A9200" s="3"/>
      <c r="B9200" s="3"/>
      <c r="C9200" s="3"/>
      <c r="D9200" s="3"/>
      <c r="E9200" s="79"/>
      <c r="F9200" s="3"/>
      <c r="G9200" s="77" t="e">
        <f>VLOOKUP($F$1&amp;F9200,定价因子!E:F,2,0)</f>
        <v>#N/A</v>
      </c>
      <c r="H9200" s="3"/>
      <c r="I9200" s="77" t="e">
        <f>VLOOKUP($H$1&amp;H9200,定价因子!E:F,2,0)</f>
        <v>#N/A</v>
      </c>
      <c r="J9200" s="3"/>
      <c r="K9200" s="77" t="e">
        <f>VLOOKUP($J$1&amp;J9200,定价因子!E:F,2,0)</f>
        <v>#N/A</v>
      </c>
      <c r="L9200" s="3"/>
      <c r="M9200" s="77" t="e">
        <f>VLOOKUP($L$1&amp;L9200,定价因子!E:F,2,0)</f>
        <v>#N/A</v>
      </c>
      <c r="N9200" s="3"/>
      <c r="O9200" s="77" t="e">
        <f>VLOOKUP($N$1&amp;N9200,定价因子!E:F,2,0)</f>
        <v>#N/A</v>
      </c>
      <c r="P9200" s="3"/>
      <c r="Q9200" s="55" t="e">
        <f>VLOOKUP($P$1&amp;P9200,定价因子!$E:$F,2,0)</f>
        <v>#N/A</v>
      </c>
      <c r="R9200" s="3"/>
      <c r="S9200" s="77" t="e">
        <f>VLOOKUP($R$1&amp;R9200,定价因子!$E:$F,2,0)</f>
        <v>#N/A</v>
      </c>
      <c r="T9200" s="61"/>
      <c r="U9200" s="63"/>
      <c r="V9200" s="63"/>
      <c r="W9200" s="63"/>
      <c r="X9200" s="3"/>
    </row>
    <row r="9201" spans="1:24">
      <c r="A9201" s="3"/>
      <c r="B9201" s="3"/>
      <c r="C9201" s="3"/>
      <c r="D9201" s="3"/>
      <c r="E9201" s="79"/>
      <c r="F9201" s="3"/>
      <c r="G9201" s="77" t="e">
        <f>VLOOKUP($F$1&amp;F9201,定价因子!E:F,2,0)</f>
        <v>#N/A</v>
      </c>
      <c r="H9201" s="3"/>
      <c r="I9201" s="77" t="e">
        <f>VLOOKUP($H$1&amp;H9201,定价因子!E:F,2,0)</f>
        <v>#N/A</v>
      </c>
      <c r="J9201" s="3"/>
      <c r="K9201" s="77" t="e">
        <f>VLOOKUP($J$1&amp;J9201,定价因子!E:F,2,0)</f>
        <v>#N/A</v>
      </c>
      <c r="L9201" s="3"/>
      <c r="M9201" s="77" t="e">
        <f>VLOOKUP($L$1&amp;L9201,定价因子!E:F,2,0)</f>
        <v>#N/A</v>
      </c>
      <c r="N9201" s="3"/>
      <c r="O9201" s="77" t="e">
        <f>VLOOKUP($N$1&amp;N9201,定价因子!E:F,2,0)</f>
        <v>#N/A</v>
      </c>
      <c r="P9201" s="3"/>
      <c r="Q9201" s="55" t="e">
        <f>VLOOKUP($P$1&amp;P9201,定价因子!$E:$F,2,0)</f>
        <v>#N/A</v>
      </c>
      <c r="R9201" s="3"/>
      <c r="S9201" s="77" t="e">
        <f>VLOOKUP($R$1&amp;R9201,定价因子!$E:$F,2,0)</f>
        <v>#N/A</v>
      </c>
      <c r="T9201" s="61"/>
      <c r="U9201" s="63"/>
      <c r="V9201" s="63"/>
      <c r="W9201" s="63"/>
      <c r="X9201" s="3"/>
    </row>
    <row r="9202" spans="1:24">
      <c r="A9202" s="3"/>
      <c r="B9202" s="3"/>
      <c r="C9202" s="3"/>
      <c r="D9202" s="3"/>
      <c r="E9202" s="79"/>
      <c r="F9202" s="3"/>
      <c r="G9202" s="77" t="e">
        <f>VLOOKUP($F$1&amp;F9202,定价因子!E:F,2,0)</f>
        <v>#N/A</v>
      </c>
      <c r="H9202" s="3"/>
      <c r="I9202" s="77" t="e">
        <f>VLOOKUP($H$1&amp;H9202,定价因子!E:F,2,0)</f>
        <v>#N/A</v>
      </c>
      <c r="J9202" s="3"/>
      <c r="K9202" s="77" t="e">
        <f>VLOOKUP($J$1&amp;J9202,定价因子!E:F,2,0)</f>
        <v>#N/A</v>
      </c>
      <c r="L9202" s="3"/>
      <c r="M9202" s="77" t="e">
        <f>VLOOKUP($L$1&amp;L9202,定价因子!E:F,2,0)</f>
        <v>#N/A</v>
      </c>
      <c r="N9202" s="3"/>
      <c r="O9202" s="77" t="e">
        <f>VLOOKUP($N$1&amp;N9202,定价因子!E:F,2,0)</f>
        <v>#N/A</v>
      </c>
      <c r="P9202" s="3"/>
      <c r="Q9202" s="55" t="e">
        <f>VLOOKUP($P$1&amp;P9202,定价因子!$E:$F,2,0)</f>
        <v>#N/A</v>
      </c>
      <c r="R9202" s="3"/>
      <c r="S9202" s="77" t="e">
        <f>VLOOKUP($R$1&amp;R9202,定价因子!$E:$F,2,0)</f>
        <v>#N/A</v>
      </c>
      <c r="T9202" s="61"/>
      <c r="U9202" s="63"/>
      <c r="V9202" s="63"/>
      <c r="W9202" s="63"/>
      <c r="X9202" s="3"/>
    </row>
    <row r="9203" spans="1:24">
      <c r="A9203" s="3"/>
      <c r="B9203" s="3"/>
      <c r="C9203" s="3"/>
      <c r="D9203" s="3"/>
      <c r="E9203" s="79"/>
      <c r="F9203" s="3"/>
      <c r="G9203" s="77" t="e">
        <f>VLOOKUP($F$1&amp;F9203,定价因子!E:F,2,0)</f>
        <v>#N/A</v>
      </c>
      <c r="H9203" s="3"/>
      <c r="I9203" s="77" t="e">
        <f>VLOOKUP($H$1&amp;H9203,定价因子!E:F,2,0)</f>
        <v>#N/A</v>
      </c>
      <c r="J9203" s="3"/>
      <c r="K9203" s="77" t="e">
        <f>VLOOKUP($J$1&amp;J9203,定价因子!E:F,2,0)</f>
        <v>#N/A</v>
      </c>
      <c r="L9203" s="3"/>
      <c r="M9203" s="77" t="e">
        <f>VLOOKUP($L$1&amp;L9203,定价因子!E:F,2,0)</f>
        <v>#N/A</v>
      </c>
      <c r="N9203" s="3"/>
      <c r="O9203" s="77" t="e">
        <f>VLOOKUP($N$1&amp;N9203,定价因子!E:F,2,0)</f>
        <v>#N/A</v>
      </c>
      <c r="P9203" s="3"/>
      <c r="Q9203" s="55" t="e">
        <f>VLOOKUP($P$1&amp;P9203,定价因子!$E:$F,2,0)</f>
        <v>#N/A</v>
      </c>
      <c r="R9203" s="3"/>
      <c r="S9203" s="77" t="e">
        <f>VLOOKUP($R$1&amp;R9203,定价因子!$E:$F,2,0)</f>
        <v>#N/A</v>
      </c>
      <c r="T9203" s="61"/>
      <c r="U9203" s="63"/>
      <c r="V9203" s="63"/>
      <c r="W9203" s="63"/>
      <c r="X9203" s="3"/>
    </row>
    <row r="9204" spans="1:24">
      <c r="A9204" s="3"/>
      <c r="B9204" s="3"/>
      <c r="C9204" s="3"/>
      <c r="D9204" s="3"/>
      <c r="E9204" s="79"/>
      <c r="F9204" s="3"/>
      <c r="G9204" s="77" t="e">
        <f>VLOOKUP($F$1&amp;F9204,定价因子!E:F,2,0)</f>
        <v>#N/A</v>
      </c>
      <c r="H9204" s="3"/>
      <c r="I9204" s="77" t="e">
        <f>VLOOKUP($H$1&amp;H9204,定价因子!E:F,2,0)</f>
        <v>#N/A</v>
      </c>
      <c r="J9204" s="3"/>
      <c r="K9204" s="77" t="e">
        <f>VLOOKUP($J$1&amp;J9204,定价因子!E:F,2,0)</f>
        <v>#N/A</v>
      </c>
      <c r="L9204" s="3"/>
      <c r="M9204" s="77" t="e">
        <f>VLOOKUP($L$1&amp;L9204,定价因子!E:F,2,0)</f>
        <v>#N/A</v>
      </c>
      <c r="N9204" s="3"/>
      <c r="O9204" s="77" t="e">
        <f>VLOOKUP($N$1&amp;N9204,定价因子!E:F,2,0)</f>
        <v>#N/A</v>
      </c>
      <c r="P9204" s="3"/>
      <c r="Q9204" s="55" t="e">
        <f>VLOOKUP($P$1&amp;P9204,定价因子!$E:$F,2,0)</f>
        <v>#N/A</v>
      </c>
      <c r="R9204" s="3"/>
      <c r="S9204" s="77" t="e">
        <f>VLOOKUP($R$1&amp;R9204,定价因子!$E:$F,2,0)</f>
        <v>#N/A</v>
      </c>
      <c r="T9204" s="61"/>
      <c r="U9204" s="63"/>
      <c r="V9204" s="63"/>
      <c r="W9204" s="63"/>
      <c r="X9204" s="3"/>
    </row>
    <row r="9205" spans="1:24">
      <c r="A9205" s="3"/>
      <c r="B9205" s="3"/>
      <c r="C9205" s="3"/>
      <c r="D9205" s="3"/>
      <c r="E9205" s="79"/>
      <c r="F9205" s="3"/>
      <c r="G9205" s="77" t="e">
        <f>VLOOKUP($F$1&amp;F9205,定价因子!E:F,2,0)</f>
        <v>#N/A</v>
      </c>
      <c r="H9205" s="3"/>
      <c r="I9205" s="77" t="e">
        <f>VLOOKUP($H$1&amp;H9205,定价因子!E:F,2,0)</f>
        <v>#N/A</v>
      </c>
      <c r="J9205" s="3"/>
      <c r="K9205" s="77" t="e">
        <f>VLOOKUP($J$1&amp;J9205,定价因子!E:F,2,0)</f>
        <v>#N/A</v>
      </c>
      <c r="L9205" s="3"/>
      <c r="M9205" s="77" t="e">
        <f>VLOOKUP($L$1&amp;L9205,定价因子!E:F,2,0)</f>
        <v>#N/A</v>
      </c>
      <c r="N9205" s="3"/>
      <c r="O9205" s="77" t="e">
        <f>VLOOKUP($N$1&amp;N9205,定价因子!E:F,2,0)</f>
        <v>#N/A</v>
      </c>
      <c r="P9205" s="3"/>
      <c r="Q9205" s="55" t="e">
        <f>VLOOKUP($P$1&amp;P9205,定价因子!$E:$F,2,0)</f>
        <v>#N/A</v>
      </c>
      <c r="R9205" s="3"/>
      <c r="S9205" s="77" t="e">
        <f>VLOOKUP($R$1&amp;R9205,定价因子!$E:$F,2,0)</f>
        <v>#N/A</v>
      </c>
      <c r="T9205" s="61"/>
      <c r="U9205" s="63"/>
      <c r="V9205" s="63"/>
      <c r="W9205" s="63"/>
      <c r="X9205" s="3"/>
    </row>
    <row r="9206" spans="1:24">
      <c r="A9206" s="3"/>
      <c r="B9206" s="3"/>
      <c r="C9206" s="3"/>
      <c r="D9206" s="3"/>
      <c r="E9206" s="79"/>
      <c r="F9206" s="3"/>
      <c r="G9206" s="77" t="e">
        <f>VLOOKUP($F$1&amp;F9206,定价因子!E:F,2,0)</f>
        <v>#N/A</v>
      </c>
      <c r="H9206" s="3"/>
      <c r="I9206" s="77" t="e">
        <f>VLOOKUP($H$1&amp;H9206,定价因子!E:F,2,0)</f>
        <v>#N/A</v>
      </c>
      <c r="J9206" s="3"/>
      <c r="K9206" s="77" t="e">
        <f>VLOOKUP($J$1&amp;J9206,定价因子!E:F,2,0)</f>
        <v>#N/A</v>
      </c>
      <c r="L9206" s="3"/>
      <c r="M9206" s="77" t="e">
        <f>VLOOKUP($L$1&amp;L9206,定价因子!E:F,2,0)</f>
        <v>#N/A</v>
      </c>
      <c r="N9206" s="3"/>
      <c r="O9206" s="77" t="e">
        <f>VLOOKUP($N$1&amp;N9206,定价因子!E:F,2,0)</f>
        <v>#N/A</v>
      </c>
      <c r="P9206" s="3"/>
      <c r="Q9206" s="55" t="e">
        <f>VLOOKUP($P$1&amp;P9206,定价因子!$E:$F,2,0)</f>
        <v>#N/A</v>
      </c>
      <c r="R9206" s="3"/>
      <c r="S9206" s="77" t="e">
        <f>VLOOKUP($R$1&amp;R9206,定价因子!$E:$F,2,0)</f>
        <v>#N/A</v>
      </c>
      <c r="T9206" s="61"/>
      <c r="U9206" s="63"/>
      <c r="V9206" s="63"/>
      <c r="W9206" s="63"/>
      <c r="X9206" s="3"/>
    </row>
    <row r="9207" spans="1:24">
      <c r="A9207" s="3"/>
      <c r="B9207" s="3"/>
      <c r="C9207" s="3"/>
      <c r="D9207" s="3"/>
      <c r="E9207" s="79"/>
      <c r="F9207" s="3"/>
      <c r="G9207" s="77" t="e">
        <f>VLOOKUP($F$1&amp;F9207,定价因子!E:F,2,0)</f>
        <v>#N/A</v>
      </c>
      <c r="H9207" s="3"/>
      <c r="I9207" s="77" t="e">
        <f>VLOOKUP($H$1&amp;H9207,定价因子!E:F,2,0)</f>
        <v>#N/A</v>
      </c>
      <c r="J9207" s="3"/>
      <c r="K9207" s="77" t="e">
        <f>VLOOKUP($J$1&amp;J9207,定价因子!E:F,2,0)</f>
        <v>#N/A</v>
      </c>
      <c r="L9207" s="3"/>
      <c r="M9207" s="77" t="e">
        <f>VLOOKUP($L$1&amp;L9207,定价因子!E:F,2,0)</f>
        <v>#N/A</v>
      </c>
      <c r="N9207" s="3"/>
      <c r="O9207" s="77" t="e">
        <f>VLOOKUP($N$1&amp;N9207,定价因子!E:F,2,0)</f>
        <v>#N/A</v>
      </c>
      <c r="P9207" s="3"/>
      <c r="Q9207" s="55" t="e">
        <f>VLOOKUP($P$1&amp;P9207,定价因子!$E:$F,2,0)</f>
        <v>#N/A</v>
      </c>
      <c r="R9207" s="3"/>
      <c r="S9207" s="77" t="e">
        <f>VLOOKUP($R$1&amp;R9207,定价因子!$E:$F,2,0)</f>
        <v>#N/A</v>
      </c>
      <c r="T9207" s="61"/>
      <c r="U9207" s="63"/>
      <c r="V9207" s="63"/>
      <c r="W9207" s="63"/>
      <c r="X9207" s="3"/>
    </row>
    <row r="9208" spans="1:24">
      <c r="A9208" s="3"/>
      <c r="B9208" s="3"/>
      <c r="C9208" s="3"/>
      <c r="D9208" s="3"/>
      <c r="E9208" s="79"/>
      <c r="F9208" s="3"/>
      <c r="G9208" s="77" t="e">
        <f>VLOOKUP($F$1&amp;F9208,定价因子!E:F,2,0)</f>
        <v>#N/A</v>
      </c>
      <c r="H9208" s="3"/>
      <c r="I9208" s="77" t="e">
        <f>VLOOKUP($H$1&amp;H9208,定价因子!E:F,2,0)</f>
        <v>#N/A</v>
      </c>
      <c r="J9208" s="3"/>
      <c r="K9208" s="77" t="e">
        <f>VLOOKUP($J$1&amp;J9208,定价因子!E:F,2,0)</f>
        <v>#N/A</v>
      </c>
      <c r="L9208" s="3"/>
      <c r="M9208" s="77" t="e">
        <f>VLOOKUP($L$1&amp;L9208,定价因子!E:F,2,0)</f>
        <v>#N/A</v>
      </c>
      <c r="N9208" s="3"/>
      <c r="O9208" s="77" t="e">
        <f>VLOOKUP($N$1&amp;N9208,定价因子!E:F,2,0)</f>
        <v>#N/A</v>
      </c>
      <c r="P9208" s="3"/>
      <c r="Q9208" s="55" t="e">
        <f>VLOOKUP($P$1&amp;P9208,定价因子!$E:$F,2,0)</f>
        <v>#N/A</v>
      </c>
      <c r="R9208" s="3"/>
      <c r="S9208" s="77" t="e">
        <f>VLOOKUP($R$1&amp;R9208,定价因子!$E:$F,2,0)</f>
        <v>#N/A</v>
      </c>
      <c r="T9208" s="61"/>
      <c r="U9208" s="63"/>
      <c r="V9208" s="63"/>
      <c r="W9208" s="63"/>
      <c r="X9208" s="3"/>
    </row>
    <row r="9209" spans="1:24">
      <c r="A9209" s="3"/>
      <c r="B9209" s="3"/>
      <c r="C9209" s="3"/>
      <c r="D9209" s="3"/>
      <c r="E9209" s="79"/>
      <c r="F9209" s="3"/>
      <c r="G9209" s="77" t="e">
        <f>VLOOKUP($F$1&amp;F9209,定价因子!E:F,2,0)</f>
        <v>#N/A</v>
      </c>
      <c r="H9209" s="3"/>
      <c r="I9209" s="77" t="e">
        <f>VLOOKUP($H$1&amp;H9209,定价因子!E:F,2,0)</f>
        <v>#N/A</v>
      </c>
      <c r="J9209" s="3"/>
      <c r="K9209" s="77" t="e">
        <f>VLOOKUP($J$1&amp;J9209,定价因子!E:F,2,0)</f>
        <v>#N/A</v>
      </c>
      <c r="L9209" s="3"/>
      <c r="M9209" s="77" t="e">
        <f>VLOOKUP($L$1&amp;L9209,定价因子!E:F,2,0)</f>
        <v>#N/A</v>
      </c>
      <c r="N9209" s="3"/>
      <c r="O9209" s="77" t="e">
        <f>VLOOKUP($N$1&amp;N9209,定价因子!E:F,2,0)</f>
        <v>#N/A</v>
      </c>
      <c r="P9209" s="3"/>
      <c r="Q9209" s="55" t="e">
        <f>VLOOKUP($P$1&amp;P9209,定价因子!$E:$F,2,0)</f>
        <v>#N/A</v>
      </c>
      <c r="R9209" s="3"/>
      <c r="S9209" s="77" t="e">
        <f>VLOOKUP($R$1&amp;R9209,定价因子!$E:$F,2,0)</f>
        <v>#N/A</v>
      </c>
      <c r="T9209" s="61"/>
      <c r="U9209" s="63"/>
      <c r="V9209" s="63"/>
      <c r="W9209" s="63"/>
      <c r="X9209" s="3"/>
    </row>
    <row r="9210" spans="1:24">
      <c r="A9210" s="3"/>
      <c r="B9210" s="3"/>
      <c r="C9210" s="3"/>
      <c r="D9210" s="3"/>
      <c r="E9210" s="79"/>
      <c r="F9210" s="3"/>
      <c r="G9210" s="77" t="e">
        <f>VLOOKUP($F$1&amp;F9210,定价因子!E:F,2,0)</f>
        <v>#N/A</v>
      </c>
      <c r="H9210" s="3"/>
      <c r="I9210" s="77" t="e">
        <f>VLOOKUP($H$1&amp;H9210,定价因子!E:F,2,0)</f>
        <v>#N/A</v>
      </c>
      <c r="J9210" s="3"/>
      <c r="K9210" s="77" t="e">
        <f>VLOOKUP($J$1&amp;J9210,定价因子!E:F,2,0)</f>
        <v>#N/A</v>
      </c>
      <c r="L9210" s="3"/>
      <c r="M9210" s="77" t="e">
        <f>VLOOKUP($L$1&amp;L9210,定价因子!E:F,2,0)</f>
        <v>#N/A</v>
      </c>
      <c r="N9210" s="3"/>
      <c r="O9210" s="77" t="e">
        <f>VLOOKUP($N$1&amp;N9210,定价因子!E:F,2,0)</f>
        <v>#N/A</v>
      </c>
      <c r="P9210" s="3"/>
      <c r="Q9210" s="55" t="e">
        <f>VLOOKUP($P$1&amp;P9210,定价因子!$E:$F,2,0)</f>
        <v>#N/A</v>
      </c>
      <c r="R9210" s="3"/>
      <c r="S9210" s="77" t="e">
        <f>VLOOKUP($R$1&amp;R9210,定价因子!$E:$F,2,0)</f>
        <v>#N/A</v>
      </c>
      <c r="T9210" s="61"/>
      <c r="U9210" s="63"/>
      <c r="V9210" s="63"/>
      <c r="W9210" s="63"/>
      <c r="X9210" s="3"/>
    </row>
    <row r="9211" spans="1:24">
      <c r="A9211" s="3"/>
      <c r="B9211" s="3"/>
      <c r="C9211" s="3"/>
      <c r="D9211" s="3"/>
      <c r="E9211" s="79"/>
      <c r="F9211" s="3"/>
      <c r="G9211" s="77" t="e">
        <f>VLOOKUP($F$1&amp;F9211,定价因子!E:F,2,0)</f>
        <v>#N/A</v>
      </c>
      <c r="H9211" s="3"/>
      <c r="I9211" s="77" t="e">
        <f>VLOOKUP($H$1&amp;H9211,定价因子!E:F,2,0)</f>
        <v>#N/A</v>
      </c>
      <c r="J9211" s="3"/>
      <c r="K9211" s="77" t="e">
        <f>VLOOKUP($J$1&amp;J9211,定价因子!E:F,2,0)</f>
        <v>#N/A</v>
      </c>
      <c r="L9211" s="3"/>
      <c r="M9211" s="77" t="e">
        <f>VLOOKUP($L$1&amp;L9211,定价因子!E:F,2,0)</f>
        <v>#N/A</v>
      </c>
      <c r="N9211" s="3"/>
      <c r="O9211" s="77" t="e">
        <f>VLOOKUP($N$1&amp;N9211,定价因子!E:F,2,0)</f>
        <v>#N/A</v>
      </c>
      <c r="P9211" s="3"/>
      <c r="Q9211" s="55" t="e">
        <f>VLOOKUP($P$1&amp;P9211,定价因子!$E:$F,2,0)</f>
        <v>#N/A</v>
      </c>
      <c r="R9211" s="3"/>
      <c r="S9211" s="77" t="e">
        <f>VLOOKUP($R$1&amp;R9211,定价因子!$E:$F,2,0)</f>
        <v>#N/A</v>
      </c>
      <c r="T9211" s="61"/>
      <c r="U9211" s="63"/>
      <c r="V9211" s="63"/>
      <c r="W9211" s="63"/>
      <c r="X9211" s="3"/>
    </row>
    <row r="9212" spans="1:24">
      <c r="A9212" s="3"/>
      <c r="B9212" s="3"/>
      <c r="C9212" s="3"/>
      <c r="D9212" s="3"/>
      <c r="E9212" s="79"/>
      <c r="F9212" s="3"/>
      <c r="G9212" s="77" t="e">
        <f>VLOOKUP($F$1&amp;F9212,定价因子!E:F,2,0)</f>
        <v>#N/A</v>
      </c>
      <c r="H9212" s="3"/>
      <c r="I9212" s="77" t="e">
        <f>VLOOKUP($H$1&amp;H9212,定价因子!E:F,2,0)</f>
        <v>#N/A</v>
      </c>
      <c r="J9212" s="3"/>
      <c r="K9212" s="77" t="e">
        <f>VLOOKUP($J$1&amp;J9212,定价因子!E:F,2,0)</f>
        <v>#N/A</v>
      </c>
      <c r="L9212" s="3"/>
      <c r="M9212" s="77" t="e">
        <f>VLOOKUP($L$1&amp;L9212,定价因子!E:F,2,0)</f>
        <v>#N/A</v>
      </c>
      <c r="N9212" s="3"/>
      <c r="O9212" s="77" t="e">
        <f>VLOOKUP($N$1&amp;N9212,定价因子!E:F,2,0)</f>
        <v>#N/A</v>
      </c>
      <c r="P9212" s="3"/>
      <c r="Q9212" s="55" t="e">
        <f>VLOOKUP($P$1&amp;P9212,定价因子!$E:$F,2,0)</f>
        <v>#N/A</v>
      </c>
      <c r="R9212" s="3"/>
      <c r="S9212" s="77" t="e">
        <f>VLOOKUP($R$1&amp;R9212,定价因子!$E:$F,2,0)</f>
        <v>#N/A</v>
      </c>
      <c r="T9212" s="61"/>
      <c r="U9212" s="63"/>
      <c r="V9212" s="63"/>
      <c r="W9212" s="63"/>
      <c r="X9212" s="3"/>
    </row>
    <row r="9213" spans="1:24">
      <c r="A9213" s="3"/>
      <c r="B9213" s="3"/>
      <c r="C9213" s="3"/>
      <c r="D9213" s="3"/>
      <c r="E9213" s="79"/>
      <c r="F9213" s="3"/>
      <c r="G9213" s="77" t="e">
        <f>VLOOKUP($F$1&amp;F9213,定价因子!E:F,2,0)</f>
        <v>#N/A</v>
      </c>
      <c r="H9213" s="3"/>
      <c r="I9213" s="77" t="e">
        <f>VLOOKUP($H$1&amp;H9213,定价因子!E:F,2,0)</f>
        <v>#N/A</v>
      </c>
      <c r="J9213" s="3"/>
      <c r="K9213" s="77" t="e">
        <f>VLOOKUP($J$1&amp;J9213,定价因子!E:F,2,0)</f>
        <v>#N/A</v>
      </c>
      <c r="L9213" s="3"/>
      <c r="M9213" s="77" t="e">
        <f>VLOOKUP($L$1&amp;L9213,定价因子!E:F,2,0)</f>
        <v>#N/A</v>
      </c>
      <c r="N9213" s="3"/>
      <c r="O9213" s="77" t="e">
        <f>VLOOKUP($N$1&amp;N9213,定价因子!E:F,2,0)</f>
        <v>#N/A</v>
      </c>
      <c r="P9213" s="3"/>
      <c r="Q9213" s="55" t="e">
        <f>VLOOKUP($P$1&amp;P9213,定价因子!$E:$F,2,0)</f>
        <v>#N/A</v>
      </c>
      <c r="R9213" s="3"/>
      <c r="S9213" s="77" t="e">
        <f>VLOOKUP($R$1&amp;R9213,定价因子!$E:$F,2,0)</f>
        <v>#N/A</v>
      </c>
      <c r="T9213" s="61"/>
      <c r="U9213" s="63"/>
      <c r="V9213" s="63"/>
      <c r="W9213" s="63"/>
      <c r="X9213" s="3"/>
    </row>
    <row r="9214" spans="1:24">
      <c r="A9214" s="3"/>
      <c r="B9214" s="3"/>
      <c r="C9214" s="3"/>
      <c r="D9214" s="3"/>
      <c r="E9214" s="79"/>
      <c r="F9214" s="3"/>
      <c r="G9214" s="77" t="e">
        <f>VLOOKUP($F$1&amp;F9214,定价因子!E:F,2,0)</f>
        <v>#N/A</v>
      </c>
      <c r="H9214" s="3"/>
      <c r="I9214" s="77" t="e">
        <f>VLOOKUP($H$1&amp;H9214,定价因子!E:F,2,0)</f>
        <v>#N/A</v>
      </c>
      <c r="J9214" s="3"/>
      <c r="K9214" s="77" t="e">
        <f>VLOOKUP($J$1&amp;J9214,定价因子!E:F,2,0)</f>
        <v>#N/A</v>
      </c>
      <c r="L9214" s="3"/>
      <c r="M9214" s="77" t="e">
        <f>VLOOKUP($L$1&amp;L9214,定价因子!E:F,2,0)</f>
        <v>#N/A</v>
      </c>
      <c r="N9214" s="3"/>
      <c r="O9214" s="77" t="e">
        <f>VLOOKUP($N$1&amp;N9214,定价因子!E:F,2,0)</f>
        <v>#N/A</v>
      </c>
      <c r="P9214" s="3"/>
      <c r="Q9214" s="55" t="e">
        <f>VLOOKUP($P$1&amp;P9214,定价因子!$E:$F,2,0)</f>
        <v>#N/A</v>
      </c>
      <c r="R9214" s="3"/>
      <c r="S9214" s="77" t="e">
        <f>VLOOKUP($R$1&amp;R9214,定价因子!$E:$F,2,0)</f>
        <v>#N/A</v>
      </c>
      <c r="T9214" s="61"/>
      <c r="U9214" s="63"/>
      <c r="V9214" s="63"/>
      <c r="W9214" s="63"/>
      <c r="X9214" s="3"/>
    </row>
    <row r="9215" spans="1:24">
      <c r="A9215" s="3"/>
      <c r="B9215" s="3"/>
      <c r="C9215" s="3"/>
      <c r="D9215" s="3"/>
      <c r="E9215" s="79"/>
      <c r="F9215" s="3"/>
      <c r="G9215" s="77" t="e">
        <f>VLOOKUP($F$1&amp;F9215,定价因子!E:F,2,0)</f>
        <v>#N/A</v>
      </c>
      <c r="H9215" s="3"/>
      <c r="I9215" s="77" t="e">
        <f>VLOOKUP($H$1&amp;H9215,定价因子!E:F,2,0)</f>
        <v>#N/A</v>
      </c>
      <c r="J9215" s="3"/>
      <c r="K9215" s="77" t="e">
        <f>VLOOKUP($J$1&amp;J9215,定价因子!E:F,2,0)</f>
        <v>#N/A</v>
      </c>
      <c r="L9215" s="3"/>
      <c r="M9215" s="77" t="e">
        <f>VLOOKUP($L$1&amp;L9215,定价因子!E:F,2,0)</f>
        <v>#N/A</v>
      </c>
      <c r="N9215" s="3"/>
      <c r="O9215" s="77" t="e">
        <f>VLOOKUP($N$1&amp;N9215,定价因子!E:F,2,0)</f>
        <v>#N/A</v>
      </c>
      <c r="P9215" s="3"/>
      <c r="Q9215" s="55" t="e">
        <f>VLOOKUP($P$1&amp;P9215,定价因子!$E:$F,2,0)</f>
        <v>#N/A</v>
      </c>
      <c r="R9215" s="3"/>
      <c r="S9215" s="77" t="e">
        <f>VLOOKUP($R$1&amp;R9215,定价因子!$E:$F,2,0)</f>
        <v>#N/A</v>
      </c>
      <c r="T9215" s="61"/>
      <c r="U9215" s="63"/>
      <c r="V9215" s="63"/>
      <c r="W9215" s="63"/>
      <c r="X9215" s="3"/>
    </row>
    <row r="9216" spans="1:24">
      <c r="A9216" s="3"/>
      <c r="B9216" s="3"/>
      <c r="C9216" s="3"/>
      <c r="D9216" s="3"/>
      <c r="E9216" s="79"/>
      <c r="F9216" s="3"/>
      <c r="G9216" s="77" t="e">
        <f>VLOOKUP($F$1&amp;F9216,定价因子!E:F,2,0)</f>
        <v>#N/A</v>
      </c>
      <c r="H9216" s="3"/>
      <c r="I9216" s="77" t="e">
        <f>VLOOKUP($H$1&amp;H9216,定价因子!E:F,2,0)</f>
        <v>#N/A</v>
      </c>
      <c r="J9216" s="3"/>
      <c r="K9216" s="77" t="e">
        <f>VLOOKUP($J$1&amp;J9216,定价因子!E:F,2,0)</f>
        <v>#N/A</v>
      </c>
      <c r="L9216" s="3"/>
      <c r="M9216" s="77" t="e">
        <f>VLOOKUP($L$1&amp;L9216,定价因子!E:F,2,0)</f>
        <v>#N/A</v>
      </c>
      <c r="N9216" s="3"/>
      <c r="O9216" s="77" t="e">
        <f>VLOOKUP($N$1&amp;N9216,定价因子!E:F,2,0)</f>
        <v>#N/A</v>
      </c>
      <c r="P9216" s="3"/>
      <c r="Q9216" s="55" t="e">
        <f>VLOOKUP($P$1&amp;P9216,定价因子!$E:$F,2,0)</f>
        <v>#N/A</v>
      </c>
      <c r="R9216" s="3"/>
      <c r="S9216" s="77" t="e">
        <f>VLOOKUP($R$1&amp;R9216,定价因子!$E:$F,2,0)</f>
        <v>#N/A</v>
      </c>
      <c r="T9216" s="61"/>
      <c r="U9216" s="63"/>
      <c r="V9216" s="63"/>
      <c r="W9216" s="63"/>
      <c r="X9216" s="3"/>
    </row>
    <row r="9217" spans="1:24">
      <c r="A9217" s="3"/>
      <c r="B9217" s="3"/>
      <c r="C9217" s="3"/>
      <c r="D9217" s="3"/>
      <c r="E9217" s="79"/>
      <c r="F9217" s="3"/>
      <c r="G9217" s="77" t="e">
        <f>VLOOKUP($F$1&amp;F9217,定价因子!E:F,2,0)</f>
        <v>#N/A</v>
      </c>
      <c r="H9217" s="3"/>
      <c r="I9217" s="77" t="e">
        <f>VLOOKUP($H$1&amp;H9217,定价因子!E:F,2,0)</f>
        <v>#N/A</v>
      </c>
      <c r="J9217" s="3"/>
      <c r="K9217" s="77" t="e">
        <f>VLOOKUP($J$1&amp;J9217,定价因子!E:F,2,0)</f>
        <v>#N/A</v>
      </c>
      <c r="L9217" s="3"/>
      <c r="M9217" s="77" t="e">
        <f>VLOOKUP($L$1&amp;L9217,定价因子!E:F,2,0)</f>
        <v>#N/A</v>
      </c>
      <c r="N9217" s="3"/>
      <c r="O9217" s="77" t="e">
        <f>VLOOKUP($N$1&amp;N9217,定价因子!E:F,2,0)</f>
        <v>#N/A</v>
      </c>
      <c r="P9217" s="3"/>
      <c r="Q9217" s="55" t="e">
        <f>VLOOKUP($P$1&amp;P9217,定价因子!$E:$F,2,0)</f>
        <v>#N/A</v>
      </c>
      <c r="R9217" s="3"/>
      <c r="S9217" s="77" t="e">
        <f>VLOOKUP($R$1&amp;R9217,定价因子!$E:$F,2,0)</f>
        <v>#N/A</v>
      </c>
      <c r="T9217" s="61"/>
      <c r="U9217" s="63"/>
      <c r="V9217" s="63"/>
      <c r="W9217" s="63"/>
      <c r="X9217" s="3"/>
    </row>
    <row r="9218" spans="1:24">
      <c r="A9218" s="3"/>
      <c r="B9218" s="3"/>
      <c r="C9218" s="3"/>
      <c r="D9218" s="3"/>
      <c r="E9218" s="79"/>
      <c r="F9218" s="3"/>
      <c r="G9218" s="77" t="e">
        <f>VLOOKUP($F$1&amp;F9218,定价因子!E:F,2,0)</f>
        <v>#N/A</v>
      </c>
      <c r="H9218" s="3"/>
      <c r="I9218" s="77" t="e">
        <f>VLOOKUP($H$1&amp;H9218,定价因子!E:F,2,0)</f>
        <v>#N/A</v>
      </c>
      <c r="J9218" s="3"/>
      <c r="K9218" s="77" t="e">
        <f>VLOOKUP($J$1&amp;J9218,定价因子!E:F,2,0)</f>
        <v>#N/A</v>
      </c>
      <c r="L9218" s="3"/>
      <c r="M9218" s="77" t="e">
        <f>VLOOKUP($L$1&amp;L9218,定价因子!E:F,2,0)</f>
        <v>#N/A</v>
      </c>
      <c r="N9218" s="3"/>
      <c r="O9218" s="77" t="e">
        <f>VLOOKUP($N$1&amp;N9218,定价因子!E:F,2,0)</f>
        <v>#N/A</v>
      </c>
      <c r="P9218" s="3"/>
      <c r="Q9218" s="55" t="e">
        <f>VLOOKUP($P$1&amp;P9218,定价因子!$E:$F,2,0)</f>
        <v>#N/A</v>
      </c>
      <c r="R9218" s="3"/>
      <c r="S9218" s="77" t="e">
        <f>VLOOKUP($R$1&amp;R9218,定价因子!$E:$F,2,0)</f>
        <v>#N/A</v>
      </c>
      <c r="T9218" s="61"/>
      <c r="U9218" s="63"/>
      <c r="V9218" s="63"/>
      <c r="W9218" s="63"/>
      <c r="X9218" s="3"/>
    </row>
    <row r="9219" spans="1:24">
      <c r="A9219" s="3"/>
      <c r="B9219" s="3"/>
      <c r="C9219" s="3"/>
      <c r="D9219" s="3"/>
      <c r="E9219" s="79"/>
      <c r="F9219" s="3"/>
      <c r="G9219" s="77" t="e">
        <f>VLOOKUP($F$1&amp;F9219,定价因子!E:F,2,0)</f>
        <v>#N/A</v>
      </c>
      <c r="H9219" s="3"/>
      <c r="I9219" s="77" t="e">
        <f>VLOOKUP($H$1&amp;H9219,定价因子!E:F,2,0)</f>
        <v>#N/A</v>
      </c>
      <c r="J9219" s="3"/>
      <c r="K9219" s="77" t="e">
        <f>VLOOKUP($J$1&amp;J9219,定价因子!E:F,2,0)</f>
        <v>#N/A</v>
      </c>
      <c r="L9219" s="3"/>
      <c r="M9219" s="77" t="e">
        <f>VLOOKUP($L$1&amp;L9219,定价因子!E:F,2,0)</f>
        <v>#N/A</v>
      </c>
      <c r="N9219" s="3"/>
      <c r="O9219" s="77" t="e">
        <f>VLOOKUP($N$1&amp;N9219,定价因子!E:F,2,0)</f>
        <v>#N/A</v>
      </c>
      <c r="P9219" s="3"/>
      <c r="Q9219" s="55" t="e">
        <f>VLOOKUP($P$1&amp;P9219,定价因子!$E:$F,2,0)</f>
        <v>#N/A</v>
      </c>
      <c r="R9219" s="3"/>
      <c r="S9219" s="77" t="e">
        <f>VLOOKUP($R$1&amp;R9219,定价因子!$E:$F,2,0)</f>
        <v>#N/A</v>
      </c>
      <c r="T9219" s="61"/>
      <c r="U9219" s="63"/>
      <c r="V9219" s="63"/>
      <c r="W9219" s="63"/>
      <c r="X9219" s="3"/>
    </row>
    <row r="9220" spans="1:24">
      <c r="A9220" s="3"/>
      <c r="B9220" s="3"/>
      <c r="C9220" s="3"/>
      <c r="D9220" s="3"/>
      <c r="E9220" s="79"/>
      <c r="F9220" s="3"/>
      <c r="G9220" s="77" t="e">
        <f>VLOOKUP($F$1&amp;F9220,定价因子!E:F,2,0)</f>
        <v>#N/A</v>
      </c>
      <c r="H9220" s="3"/>
      <c r="I9220" s="77" t="e">
        <f>VLOOKUP($H$1&amp;H9220,定价因子!E:F,2,0)</f>
        <v>#N/A</v>
      </c>
      <c r="J9220" s="3"/>
      <c r="K9220" s="77" t="e">
        <f>VLOOKUP($J$1&amp;J9220,定价因子!E:F,2,0)</f>
        <v>#N/A</v>
      </c>
      <c r="L9220" s="3"/>
      <c r="M9220" s="77" t="e">
        <f>VLOOKUP($L$1&amp;L9220,定价因子!E:F,2,0)</f>
        <v>#N/A</v>
      </c>
      <c r="N9220" s="3"/>
      <c r="O9220" s="77" t="e">
        <f>VLOOKUP($N$1&amp;N9220,定价因子!E:F,2,0)</f>
        <v>#N/A</v>
      </c>
      <c r="P9220" s="3"/>
      <c r="Q9220" s="55" t="e">
        <f>VLOOKUP($P$1&amp;P9220,定价因子!$E:$F,2,0)</f>
        <v>#N/A</v>
      </c>
      <c r="R9220" s="3"/>
      <c r="S9220" s="77" t="e">
        <f>VLOOKUP($R$1&amp;R9220,定价因子!$E:$F,2,0)</f>
        <v>#N/A</v>
      </c>
      <c r="T9220" s="61"/>
      <c r="U9220" s="63"/>
      <c r="V9220" s="63"/>
      <c r="W9220" s="63"/>
      <c r="X9220" s="3"/>
    </row>
    <row r="9221" spans="1:24">
      <c r="A9221" s="3"/>
      <c r="B9221" s="3"/>
      <c r="C9221" s="3"/>
      <c r="D9221" s="3"/>
      <c r="E9221" s="79"/>
      <c r="F9221" s="3"/>
      <c r="G9221" s="77" t="e">
        <f>VLOOKUP($F$1&amp;F9221,定价因子!E:F,2,0)</f>
        <v>#N/A</v>
      </c>
      <c r="H9221" s="3"/>
      <c r="I9221" s="77" t="e">
        <f>VLOOKUP($H$1&amp;H9221,定价因子!E:F,2,0)</f>
        <v>#N/A</v>
      </c>
      <c r="J9221" s="3"/>
      <c r="K9221" s="77" t="e">
        <f>VLOOKUP($J$1&amp;J9221,定价因子!E:F,2,0)</f>
        <v>#N/A</v>
      </c>
      <c r="L9221" s="3"/>
      <c r="M9221" s="77" t="e">
        <f>VLOOKUP($L$1&amp;L9221,定价因子!E:F,2,0)</f>
        <v>#N/A</v>
      </c>
      <c r="N9221" s="3"/>
      <c r="O9221" s="77" t="e">
        <f>VLOOKUP($N$1&amp;N9221,定价因子!E:F,2,0)</f>
        <v>#N/A</v>
      </c>
      <c r="P9221" s="3"/>
      <c r="Q9221" s="55" t="e">
        <f>VLOOKUP($P$1&amp;P9221,定价因子!$E:$F,2,0)</f>
        <v>#N/A</v>
      </c>
      <c r="R9221" s="3"/>
      <c r="S9221" s="77" t="e">
        <f>VLOOKUP($R$1&amp;R9221,定价因子!$E:$F,2,0)</f>
        <v>#N/A</v>
      </c>
      <c r="T9221" s="61"/>
      <c r="U9221" s="63"/>
      <c r="V9221" s="63"/>
      <c r="W9221" s="63"/>
      <c r="X9221" s="3"/>
    </row>
    <row r="9222" spans="1:24">
      <c r="A9222" s="3"/>
      <c r="B9222" s="3"/>
      <c r="C9222" s="3"/>
      <c r="D9222" s="3"/>
      <c r="E9222" s="79"/>
      <c r="F9222" s="3"/>
      <c r="G9222" s="77" t="e">
        <f>VLOOKUP($F$1&amp;F9222,定价因子!E:F,2,0)</f>
        <v>#N/A</v>
      </c>
      <c r="H9222" s="3"/>
      <c r="I9222" s="77" t="e">
        <f>VLOOKUP($H$1&amp;H9222,定价因子!E:F,2,0)</f>
        <v>#N/A</v>
      </c>
      <c r="J9222" s="3"/>
      <c r="K9222" s="77" t="e">
        <f>VLOOKUP($J$1&amp;J9222,定价因子!E:F,2,0)</f>
        <v>#N/A</v>
      </c>
      <c r="L9222" s="3"/>
      <c r="M9222" s="77" t="e">
        <f>VLOOKUP($L$1&amp;L9222,定价因子!E:F,2,0)</f>
        <v>#N/A</v>
      </c>
      <c r="N9222" s="3"/>
      <c r="O9222" s="77" t="e">
        <f>VLOOKUP($N$1&amp;N9222,定价因子!E:F,2,0)</f>
        <v>#N/A</v>
      </c>
      <c r="P9222" s="3"/>
      <c r="Q9222" s="55" t="e">
        <f>VLOOKUP($P$1&amp;P9222,定价因子!$E:$F,2,0)</f>
        <v>#N/A</v>
      </c>
      <c r="R9222" s="3"/>
      <c r="S9222" s="77" t="e">
        <f>VLOOKUP($R$1&amp;R9222,定价因子!$E:$F,2,0)</f>
        <v>#N/A</v>
      </c>
      <c r="T9222" s="61"/>
      <c r="U9222" s="63"/>
      <c r="V9222" s="63"/>
      <c r="W9222" s="63"/>
      <c r="X9222" s="3"/>
    </row>
    <row r="9223" spans="1:24">
      <c r="A9223" s="3"/>
      <c r="B9223" s="3"/>
      <c r="C9223" s="3"/>
      <c r="D9223" s="3"/>
      <c r="E9223" s="79"/>
      <c r="F9223" s="3"/>
      <c r="G9223" s="77" t="e">
        <f>VLOOKUP($F$1&amp;F9223,定价因子!E:F,2,0)</f>
        <v>#N/A</v>
      </c>
      <c r="H9223" s="3"/>
      <c r="I9223" s="77" t="e">
        <f>VLOOKUP($H$1&amp;H9223,定价因子!E:F,2,0)</f>
        <v>#N/A</v>
      </c>
      <c r="J9223" s="3"/>
      <c r="K9223" s="77" t="e">
        <f>VLOOKUP($J$1&amp;J9223,定价因子!E:F,2,0)</f>
        <v>#N/A</v>
      </c>
      <c r="L9223" s="3"/>
      <c r="M9223" s="77" t="e">
        <f>VLOOKUP($L$1&amp;L9223,定价因子!E:F,2,0)</f>
        <v>#N/A</v>
      </c>
      <c r="N9223" s="3"/>
      <c r="O9223" s="77" t="e">
        <f>VLOOKUP($N$1&amp;N9223,定价因子!E:F,2,0)</f>
        <v>#N/A</v>
      </c>
      <c r="P9223" s="3"/>
      <c r="Q9223" s="55" t="e">
        <f>VLOOKUP($P$1&amp;P9223,定价因子!$E:$F,2,0)</f>
        <v>#N/A</v>
      </c>
      <c r="R9223" s="3"/>
      <c r="S9223" s="77" t="e">
        <f>VLOOKUP($R$1&amp;R9223,定价因子!$E:$F,2,0)</f>
        <v>#N/A</v>
      </c>
      <c r="T9223" s="61"/>
      <c r="U9223" s="63"/>
      <c r="V9223" s="63"/>
      <c r="W9223" s="63"/>
      <c r="X9223" s="3"/>
    </row>
    <row r="9224" spans="1:24">
      <c r="A9224" s="3"/>
      <c r="B9224" s="3"/>
      <c r="C9224" s="3"/>
      <c r="D9224" s="3"/>
      <c r="E9224" s="79"/>
      <c r="F9224" s="3"/>
      <c r="G9224" s="77" t="e">
        <f>VLOOKUP($F$1&amp;F9224,定价因子!E:F,2,0)</f>
        <v>#N/A</v>
      </c>
      <c r="H9224" s="3"/>
      <c r="I9224" s="77" t="e">
        <f>VLOOKUP($H$1&amp;H9224,定价因子!E:F,2,0)</f>
        <v>#N/A</v>
      </c>
      <c r="J9224" s="3"/>
      <c r="K9224" s="77" t="e">
        <f>VLOOKUP($J$1&amp;J9224,定价因子!E:F,2,0)</f>
        <v>#N/A</v>
      </c>
      <c r="L9224" s="3"/>
      <c r="M9224" s="77" t="e">
        <f>VLOOKUP($L$1&amp;L9224,定价因子!E:F,2,0)</f>
        <v>#N/A</v>
      </c>
      <c r="N9224" s="3"/>
      <c r="O9224" s="77" t="e">
        <f>VLOOKUP($N$1&amp;N9224,定价因子!E:F,2,0)</f>
        <v>#N/A</v>
      </c>
      <c r="P9224" s="3"/>
      <c r="Q9224" s="55" t="e">
        <f>VLOOKUP($P$1&amp;P9224,定价因子!$E:$F,2,0)</f>
        <v>#N/A</v>
      </c>
      <c r="R9224" s="3"/>
      <c r="S9224" s="77" t="e">
        <f>VLOOKUP($R$1&amp;R9224,定价因子!$E:$F,2,0)</f>
        <v>#N/A</v>
      </c>
      <c r="T9224" s="61"/>
      <c r="U9224" s="63"/>
      <c r="V9224" s="63"/>
      <c r="W9224" s="63"/>
      <c r="X9224" s="3"/>
    </row>
    <row r="9225" spans="1:24">
      <c r="A9225" s="3"/>
      <c r="B9225" s="3"/>
      <c r="C9225" s="3"/>
      <c r="D9225" s="3"/>
      <c r="E9225" s="79"/>
      <c r="F9225" s="3"/>
      <c r="G9225" s="77" t="e">
        <f>VLOOKUP($F$1&amp;F9225,定价因子!E:F,2,0)</f>
        <v>#N/A</v>
      </c>
      <c r="H9225" s="3"/>
      <c r="I9225" s="77" t="e">
        <f>VLOOKUP($H$1&amp;H9225,定价因子!E:F,2,0)</f>
        <v>#N/A</v>
      </c>
      <c r="J9225" s="3"/>
      <c r="K9225" s="77" t="e">
        <f>VLOOKUP($J$1&amp;J9225,定价因子!E:F,2,0)</f>
        <v>#N/A</v>
      </c>
      <c r="L9225" s="3"/>
      <c r="M9225" s="77" t="e">
        <f>VLOOKUP($L$1&amp;L9225,定价因子!E:F,2,0)</f>
        <v>#N/A</v>
      </c>
      <c r="N9225" s="3"/>
      <c r="O9225" s="77" t="e">
        <f>VLOOKUP($N$1&amp;N9225,定价因子!E:F,2,0)</f>
        <v>#N/A</v>
      </c>
      <c r="P9225" s="3"/>
      <c r="Q9225" s="55" t="e">
        <f>VLOOKUP($P$1&amp;P9225,定价因子!$E:$F,2,0)</f>
        <v>#N/A</v>
      </c>
      <c r="R9225" s="3"/>
      <c r="S9225" s="77" t="e">
        <f>VLOOKUP($R$1&amp;R9225,定价因子!$E:$F,2,0)</f>
        <v>#N/A</v>
      </c>
      <c r="T9225" s="61"/>
      <c r="U9225" s="63"/>
      <c r="V9225" s="63"/>
      <c r="W9225" s="63"/>
      <c r="X9225" s="3"/>
    </row>
    <row r="9226" spans="1:24">
      <c r="A9226" s="3"/>
      <c r="B9226" s="3"/>
      <c r="C9226" s="3"/>
      <c r="D9226" s="3"/>
      <c r="E9226" s="79"/>
      <c r="F9226" s="3"/>
      <c r="G9226" s="77" t="e">
        <f>VLOOKUP($F$1&amp;F9226,定价因子!E:F,2,0)</f>
        <v>#N/A</v>
      </c>
      <c r="H9226" s="3"/>
      <c r="I9226" s="77" t="e">
        <f>VLOOKUP($H$1&amp;H9226,定价因子!E:F,2,0)</f>
        <v>#N/A</v>
      </c>
      <c r="J9226" s="3"/>
      <c r="K9226" s="77" t="e">
        <f>VLOOKUP($J$1&amp;J9226,定价因子!E:F,2,0)</f>
        <v>#N/A</v>
      </c>
      <c r="L9226" s="3"/>
      <c r="M9226" s="77" t="e">
        <f>VLOOKUP($L$1&amp;L9226,定价因子!E:F,2,0)</f>
        <v>#N/A</v>
      </c>
      <c r="N9226" s="3"/>
      <c r="O9226" s="77" t="e">
        <f>VLOOKUP($N$1&amp;N9226,定价因子!E:F,2,0)</f>
        <v>#N/A</v>
      </c>
      <c r="P9226" s="3"/>
      <c r="Q9226" s="55" t="e">
        <f>VLOOKUP($P$1&amp;P9226,定价因子!$E:$F,2,0)</f>
        <v>#N/A</v>
      </c>
      <c r="R9226" s="3"/>
      <c r="S9226" s="77" t="e">
        <f>VLOOKUP($R$1&amp;R9226,定价因子!$E:$F,2,0)</f>
        <v>#N/A</v>
      </c>
      <c r="T9226" s="61"/>
      <c r="U9226" s="63"/>
      <c r="V9226" s="63"/>
      <c r="W9226" s="63"/>
      <c r="X9226" s="3"/>
    </row>
    <row r="9227" spans="1:24">
      <c r="A9227" s="3"/>
      <c r="B9227" s="3"/>
      <c r="C9227" s="3"/>
      <c r="D9227" s="3"/>
      <c r="E9227" s="79"/>
      <c r="F9227" s="3"/>
      <c r="G9227" s="77" t="e">
        <f>VLOOKUP($F$1&amp;F9227,定价因子!E:F,2,0)</f>
        <v>#N/A</v>
      </c>
      <c r="H9227" s="3"/>
      <c r="I9227" s="77" t="e">
        <f>VLOOKUP($H$1&amp;H9227,定价因子!E:F,2,0)</f>
        <v>#N/A</v>
      </c>
      <c r="J9227" s="3"/>
      <c r="K9227" s="77" t="e">
        <f>VLOOKUP($J$1&amp;J9227,定价因子!E:F,2,0)</f>
        <v>#N/A</v>
      </c>
      <c r="L9227" s="3"/>
      <c r="M9227" s="77" t="e">
        <f>VLOOKUP($L$1&amp;L9227,定价因子!E:F,2,0)</f>
        <v>#N/A</v>
      </c>
      <c r="N9227" s="3"/>
      <c r="O9227" s="77" t="e">
        <f>VLOOKUP($N$1&amp;N9227,定价因子!E:F,2,0)</f>
        <v>#N/A</v>
      </c>
      <c r="P9227" s="3"/>
      <c r="Q9227" s="55" t="e">
        <f>VLOOKUP($P$1&amp;P9227,定价因子!$E:$F,2,0)</f>
        <v>#N/A</v>
      </c>
      <c r="R9227" s="3"/>
      <c r="S9227" s="77" t="e">
        <f>VLOOKUP($R$1&amp;R9227,定价因子!$E:$F,2,0)</f>
        <v>#N/A</v>
      </c>
      <c r="T9227" s="61"/>
      <c r="U9227" s="63"/>
      <c r="V9227" s="63"/>
      <c r="W9227" s="63"/>
      <c r="X9227" s="3"/>
    </row>
    <row r="9228" spans="1:24">
      <c r="A9228" s="3"/>
      <c r="B9228" s="3"/>
      <c r="C9228" s="3"/>
      <c r="D9228" s="3"/>
      <c r="E9228" s="79"/>
      <c r="F9228" s="3"/>
      <c r="G9228" s="77" t="e">
        <f>VLOOKUP($F$1&amp;F9228,定价因子!E:F,2,0)</f>
        <v>#N/A</v>
      </c>
      <c r="H9228" s="3"/>
      <c r="I9228" s="77" t="e">
        <f>VLOOKUP($H$1&amp;H9228,定价因子!E:F,2,0)</f>
        <v>#N/A</v>
      </c>
      <c r="J9228" s="3"/>
      <c r="K9228" s="77" t="e">
        <f>VLOOKUP($J$1&amp;J9228,定价因子!E:F,2,0)</f>
        <v>#N/A</v>
      </c>
      <c r="L9228" s="3"/>
      <c r="M9228" s="77" t="e">
        <f>VLOOKUP($L$1&amp;L9228,定价因子!E:F,2,0)</f>
        <v>#N/A</v>
      </c>
      <c r="N9228" s="3"/>
      <c r="O9228" s="77" t="e">
        <f>VLOOKUP($N$1&amp;N9228,定价因子!E:F,2,0)</f>
        <v>#N/A</v>
      </c>
      <c r="P9228" s="3"/>
      <c r="Q9228" s="55" t="e">
        <f>VLOOKUP($P$1&amp;P9228,定价因子!$E:$F,2,0)</f>
        <v>#N/A</v>
      </c>
      <c r="R9228" s="3"/>
      <c r="S9228" s="77" t="e">
        <f>VLOOKUP($R$1&amp;R9228,定价因子!$E:$F,2,0)</f>
        <v>#N/A</v>
      </c>
      <c r="T9228" s="61"/>
      <c r="U9228" s="63"/>
      <c r="V9228" s="63"/>
      <c r="W9228" s="63"/>
      <c r="X9228" s="3"/>
    </row>
    <row r="9229" spans="1:24">
      <c r="A9229" s="3"/>
      <c r="B9229" s="3"/>
      <c r="C9229" s="3"/>
      <c r="D9229" s="3"/>
      <c r="E9229" s="79"/>
      <c r="F9229" s="3"/>
      <c r="G9229" s="77" t="e">
        <f>VLOOKUP($F$1&amp;F9229,定价因子!E:F,2,0)</f>
        <v>#N/A</v>
      </c>
      <c r="H9229" s="3"/>
      <c r="I9229" s="77" t="e">
        <f>VLOOKUP($H$1&amp;H9229,定价因子!E:F,2,0)</f>
        <v>#N/A</v>
      </c>
      <c r="J9229" s="3"/>
      <c r="K9229" s="77" t="e">
        <f>VLOOKUP($J$1&amp;J9229,定价因子!E:F,2,0)</f>
        <v>#N/A</v>
      </c>
      <c r="L9229" s="3"/>
      <c r="M9229" s="77" t="e">
        <f>VLOOKUP($L$1&amp;L9229,定价因子!E:F,2,0)</f>
        <v>#N/A</v>
      </c>
      <c r="N9229" s="3"/>
      <c r="O9229" s="77" t="e">
        <f>VLOOKUP($N$1&amp;N9229,定价因子!E:F,2,0)</f>
        <v>#N/A</v>
      </c>
      <c r="P9229" s="3"/>
      <c r="Q9229" s="55" t="e">
        <f>VLOOKUP($P$1&amp;P9229,定价因子!$E:$F,2,0)</f>
        <v>#N/A</v>
      </c>
      <c r="R9229" s="3"/>
      <c r="S9229" s="77" t="e">
        <f>VLOOKUP($R$1&amp;R9229,定价因子!$E:$F,2,0)</f>
        <v>#N/A</v>
      </c>
      <c r="T9229" s="61"/>
      <c r="U9229" s="63"/>
      <c r="V9229" s="63"/>
      <c r="W9229" s="63"/>
      <c r="X9229" s="3"/>
    </row>
    <row r="9230" spans="1:24">
      <c r="A9230" s="3"/>
      <c r="B9230" s="3"/>
      <c r="C9230" s="3"/>
      <c r="D9230" s="3"/>
      <c r="E9230" s="79"/>
      <c r="F9230" s="3"/>
      <c r="G9230" s="77" t="e">
        <f>VLOOKUP($F$1&amp;F9230,定价因子!E:F,2,0)</f>
        <v>#N/A</v>
      </c>
      <c r="H9230" s="3"/>
      <c r="I9230" s="77" t="e">
        <f>VLOOKUP($H$1&amp;H9230,定价因子!E:F,2,0)</f>
        <v>#N/A</v>
      </c>
      <c r="J9230" s="3"/>
      <c r="K9230" s="77" t="e">
        <f>VLOOKUP($J$1&amp;J9230,定价因子!E:F,2,0)</f>
        <v>#N/A</v>
      </c>
      <c r="L9230" s="3"/>
      <c r="M9230" s="77" t="e">
        <f>VLOOKUP($L$1&amp;L9230,定价因子!E:F,2,0)</f>
        <v>#N/A</v>
      </c>
      <c r="N9230" s="3"/>
      <c r="O9230" s="77" t="e">
        <f>VLOOKUP($N$1&amp;N9230,定价因子!E:F,2,0)</f>
        <v>#N/A</v>
      </c>
      <c r="P9230" s="3"/>
      <c r="Q9230" s="55" t="e">
        <f>VLOOKUP($P$1&amp;P9230,定价因子!$E:$F,2,0)</f>
        <v>#N/A</v>
      </c>
      <c r="R9230" s="3"/>
      <c r="S9230" s="77" t="e">
        <f>VLOOKUP($R$1&amp;R9230,定价因子!$E:$F,2,0)</f>
        <v>#N/A</v>
      </c>
      <c r="T9230" s="61"/>
      <c r="U9230" s="63"/>
      <c r="V9230" s="63"/>
      <c r="W9230" s="63"/>
      <c r="X9230" s="3"/>
    </row>
    <row r="9231" spans="1:24">
      <c r="A9231" s="3"/>
      <c r="B9231" s="3"/>
      <c r="C9231" s="3"/>
      <c r="D9231" s="3"/>
      <c r="E9231" s="79"/>
      <c r="F9231" s="3"/>
      <c r="G9231" s="77" t="e">
        <f>VLOOKUP($F$1&amp;F9231,定价因子!E:F,2,0)</f>
        <v>#N/A</v>
      </c>
      <c r="H9231" s="3"/>
      <c r="I9231" s="77" t="e">
        <f>VLOOKUP($H$1&amp;H9231,定价因子!E:F,2,0)</f>
        <v>#N/A</v>
      </c>
      <c r="J9231" s="3"/>
      <c r="K9231" s="77" t="e">
        <f>VLOOKUP($J$1&amp;J9231,定价因子!E:F,2,0)</f>
        <v>#N/A</v>
      </c>
      <c r="L9231" s="3"/>
      <c r="M9231" s="77" t="e">
        <f>VLOOKUP($L$1&amp;L9231,定价因子!E:F,2,0)</f>
        <v>#N/A</v>
      </c>
      <c r="N9231" s="3"/>
      <c r="O9231" s="77" t="e">
        <f>VLOOKUP($N$1&amp;N9231,定价因子!E:F,2,0)</f>
        <v>#N/A</v>
      </c>
      <c r="P9231" s="3"/>
      <c r="Q9231" s="55" t="e">
        <f>VLOOKUP($P$1&amp;P9231,定价因子!$E:$F,2,0)</f>
        <v>#N/A</v>
      </c>
      <c r="R9231" s="3"/>
      <c r="S9231" s="77" t="e">
        <f>VLOOKUP($R$1&amp;R9231,定价因子!$E:$F,2,0)</f>
        <v>#N/A</v>
      </c>
      <c r="T9231" s="61"/>
      <c r="U9231" s="63"/>
      <c r="V9231" s="63"/>
      <c r="W9231" s="63"/>
      <c r="X9231" s="3"/>
    </row>
    <row r="9232" spans="1:24">
      <c r="A9232" s="3"/>
      <c r="B9232" s="3"/>
      <c r="C9232" s="3"/>
      <c r="D9232" s="3"/>
      <c r="E9232" s="79"/>
      <c r="F9232" s="3"/>
      <c r="G9232" s="77" t="e">
        <f>VLOOKUP($F$1&amp;F9232,定价因子!E:F,2,0)</f>
        <v>#N/A</v>
      </c>
      <c r="H9232" s="3"/>
      <c r="I9232" s="77" t="e">
        <f>VLOOKUP($H$1&amp;H9232,定价因子!E:F,2,0)</f>
        <v>#N/A</v>
      </c>
      <c r="J9232" s="3"/>
      <c r="K9232" s="77" t="e">
        <f>VLOOKUP($J$1&amp;J9232,定价因子!E:F,2,0)</f>
        <v>#N/A</v>
      </c>
      <c r="L9232" s="3"/>
      <c r="M9232" s="77" t="e">
        <f>VLOOKUP($L$1&amp;L9232,定价因子!E:F,2,0)</f>
        <v>#N/A</v>
      </c>
      <c r="N9232" s="3"/>
      <c r="O9232" s="77" t="e">
        <f>VLOOKUP($N$1&amp;N9232,定价因子!E:F,2,0)</f>
        <v>#N/A</v>
      </c>
      <c r="P9232" s="3"/>
      <c r="Q9232" s="55" t="e">
        <f>VLOOKUP($P$1&amp;P9232,定价因子!$E:$F,2,0)</f>
        <v>#N/A</v>
      </c>
      <c r="R9232" s="3"/>
      <c r="S9232" s="77" t="e">
        <f>VLOOKUP($R$1&amp;R9232,定价因子!$E:$F,2,0)</f>
        <v>#N/A</v>
      </c>
      <c r="T9232" s="61"/>
      <c r="U9232" s="63"/>
      <c r="V9232" s="63"/>
      <c r="W9232" s="63"/>
      <c r="X9232" s="3"/>
    </row>
    <row r="9233" spans="1:24">
      <c r="A9233" s="3"/>
      <c r="B9233" s="3"/>
      <c r="C9233" s="3"/>
      <c r="D9233" s="3"/>
      <c r="E9233" s="79"/>
      <c r="F9233" s="3"/>
      <c r="G9233" s="77" t="e">
        <f>VLOOKUP($F$1&amp;F9233,定价因子!E:F,2,0)</f>
        <v>#N/A</v>
      </c>
      <c r="H9233" s="3"/>
      <c r="I9233" s="77" t="e">
        <f>VLOOKUP($H$1&amp;H9233,定价因子!E:F,2,0)</f>
        <v>#N/A</v>
      </c>
      <c r="J9233" s="3"/>
      <c r="K9233" s="77" t="e">
        <f>VLOOKUP($J$1&amp;J9233,定价因子!E:F,2,0)</f>
        <v>#N/A</v>
      </c>
      <c r="L9233" s="3"/>
      <c r="M9233" s="77" t="e">
        <f>VLOOKUP($L$1&amp;L9233,定价因子!E:F,2,0)</f>
        <v>#N/A</v>
      </c>
      <c r="N9233" s="3"/>
      <c r="O9233" s="77" t="e">
        <f>VLOOKUP($N$1&amp;N9233,定价因子!E:F,2,0)</f>
        <v>#N/A</v>
      </c>
      <c r="P9233" s="3"/>
      <c r="Q9233" s="55" t="e">
        <f>VLOOKUP($P$1&amp;P9233,定价因子!$E:$F,2,0)</f>
        <v>#N/A</v>
      </c>
      <c r="R9233" s="3"/>
      <c r="S9233" s="77" t="e">
        <f>VLOOKUP($R$1&amp;R9233,定价因子!$E:$F,2,0)</f>
        <v>#N/A</v>
      </c>
      <c r="T9233" s="61"/>
      <c r="U9233" s="63"/>
      <c r="V9233" s="63"/>
      <c r="W9233" s="63"/>
      <c r="X9233" s="3"/>
    </row>
    <row r="9234" spans="1:24">
      <c r="A9234" s="3"/>
      <c r="B9234" s="3"/>
      <c r="C9234" s="3"/>
      <c r="D9234" s="3"/>
      <c r="E9234" s="79"/>
      <c r="F9234" s="3"/>
      <c r="G9234" s="77" t="e">
        <f>VLOOKUP($F$1&amp;F9234,定价因子!E:F,2,0)</f>
        <v>#N/A</v>
      </c>
      <c r="H9234" s="3"/>
      <c r="I9234" s="77" t="e">
        <f>VLOOKUP($H$1&amp;H9234,定价因子!E:F,2,0)</f>
        <v>#N/A</v>
      </c>
      <c r="J9234" s="3"/>
      <c r="K9234" s="77" t="e">
        <f>VLOOKUP($J$1&amp;J9234,定价因子!E:F,2,0)</f>
        <v>#N/A</v>
      </c>
      <c r="L9234" s="3"/>
      <c r="M9234" s="77" t="e">
        <f>VLOOKUP($L$1&amp;L9234,定价因子!E:F,2,0)</f>
        <v>#N/A</v>
      </c>
      <c r="N9234" s="3"/>
      <c r="O9234" s="77" t="e">
        <f>VLOOKUP($N$1&amp;N9234,定价因子!E:F,2,0)</f>
        <v>#N/A</v>
      </c>
      <c r="P9234" s="3"/>
      <c r="Q9234" s="55" t="e">
        <f>VLOOKUP($P$1&amp;P9234,定价因子!$E:$F,2,0)</f>
        <v>#N/A</v>
      </c>
      <c r="R9234" s="3"/>
      <c r="S9234" s="77" t="e">
        <f>VLOOKUP($R$1&amp;R9234,定价因子!$E:$F,2,0)</f>
        <v>#N/A</v>
      </c>
      <c r="T9234" s="61"/>
      <c r="U9234" s="63"/>
      <c r="V9234" s="63"/>
      <c r="W9234" s="63"/>
      <c r="X9234" s="3"/>
    </row>
    <row r="9235" spans="1:24">
      <c r="A9235" s="3"/>
      <c r="B9235" s="3"/>
      <c r="C9235" s="3"/>
      <c r="D9235" s="3"/>
      <c r="E9235" s="79"/>
      <c r="F9235" s="3"/>
      <c r="G9235" s="77" t="e">
        <f>VLOOKUP($F$1&amp;F9235,定价因子!E:F,2,0)</f>
        <v>#N/A</v>
      </c>
      <c r="H9235" s="3"/>
      <c r="I9235" s="77" t="e">
        <f>VLOOKUP($H$1&amp;H9235,定价因子!E:F,2,0)</f>
        <v>#N/A</v>
      </c>
      <c r="J9235" s="3"/>
      <c r="K9235" s="77" t="e">
        <f>VLOOKUP($J$1&amp;J9235,定价因子!E:F,2,0)</f>
        <v>#N/A</v>
      </c>
      <c r="L9235" s="3"/>
      <c r="M9235" s="77" t="e">
        <f>VLOOKUP($L$1&amp;L9235,定价因子!E:F,2,0)</f>
        <v>#N/A</v>
      </c>
      <c r="N9235" s="3"/>
      <c r="O9235" s="77" t="e">
        <f>VLOOKUP($N$1&amp;N9235,定价因子!E:F,2,0)</f>
        <v>#N/A</v>
      </c>
      <c r="P9235" s="3"/>
      <c r="Q9235" s="55" t="e">
        <f>VLOOKUP($P$1&amp;P9235,定价因子!$E:$F,2,0)</f>
        <v>#N/A</v>
      </c>
      <c r="R9235" s="3"/>
      <c r="S9235" s="77" t="e">
        <f>VLOOKUP($R$1&amp;R9235,定价因子!$E:$F,2,0)</f>
        <v>#N/A</v>
      </c>
      <c r="T9235" s="61"/>
      <c r="U9235" s="63"/>
      <c r="V9235" s="63"/>
      <c r="W9235" s="63"/>
      <c r="X9235" s="3"/>
    </row>
    <row r="9236" spans="1:24">
      <c r="A9236" s="3"/>
      <c r="B9236" s="3"/>
      <c r="C9236" s="3"/>
      <c r="D9236" s="3"/>
      <c r="E9236" s="79"/>
      <c r="F9236" s="3"/>
      <c r="G9236" s="77" t="e">
        <f>VLOOKUP($F$1&amp;F9236,定价因子!E:F,2,0)</f>
        <v>#N/A</v>
      </c>
      <c r="H9236" s="3"/>
      <c r="I9236" s="77" t="e">
        <f>VLOOKUP($H$1&amp;H9236,定价因子!E:F,2,0)</f>
        <v>#N/A</v>
      </c>
      <c r="J9236" s="3"/>
      <c r="K9236" s="77" t="e">
        <f>VLOOKUP($J$1&amp;J9236,定价因子!E:F,2,0)</f>
        <v>#N/A</v>
      </c>
      <c r="L9236" s="3"/>
      <c r="M9236" s="77" t="e">
        <f>VLOOKUP($L$1&amp;L9236,定价因子!E:F,2,0)</f>
        <v>#N/A</v>
      </c>
      <c r="N9236" s="3"/>
      <c r="O9236" s="77" t="e">
        <f>VLOOKUP($N$1&amp;N9236,定价因子!E:F,2,0)</f>
        <v>#N/A</v>
      </c>
      <c r="P9236" s="3"/>
      <c r="Q9236" s="55" t="e">
        <f>VLOOKUP($P$1&amp;P9236,定价因子!$E:$F,2,0)</f>
        <v>#N/A</v>
      </c>
      <c r="R9236" s="3"/>
      <c r="S9236" s="77" t="e">
        <f>VLOOKUP($R$1&amp;R9236,定价因子!$E:$F,2,0)</f>
        <v>#N/A</v>
      </c>
      <c r="T9236" s="61"/>
      <c r="U9236" s="63"/>
      <c r="V9236" s="63"/>
      <c r="W9236" s="63"/>
      <c r="X9236" s="3"/>
    </row>
    <row r="9237" spans="1:24">
      <c r="A9237" s="3"/>
      <c r="B9237" s="3"/>
      <c r="C9237" s="3"/>
      <c r="D9237" s="3"/>
      <c r="E9237" s="79"/>
      <c r="F9237" s="3"/>
      <c r="G9237" s="77" t="e">
        <f>VLOOKUP($F$1&amp;F9237,定价因子!E:F,2,0)</f>
        <v>#N/A</v>
      </c>
      <c r="H9237" s="3"/>
      <c r="I9237" s="77" t="e">
        <f>VLOOKUP($H$1&amp;H9237,定价因子!E:F,2,0)</f>
        <v>#N/A</v>
      </c>
      <c r="J9237" s="3"/>
      <c r="K9237" s="77" t="e">
        <f>VLOOKUP($J$1&amp;J9237,定价因子!E:F,2,0)</f>
        <v>#N/A</v>
      </c>
      <c r="L9237" s="3"/>
      <c r="M9237" s="77" t="e">
        <f>VLOOKUP($L$1&amp;L9237,定价因子!E:F,2,0)</f>
        <v>#N/A</v>
      </c>
      <c r="N9237" s="3"/>
      <c r="O9237" s="77" t="e">
        <f>VLOOKUP($N$1&amp;N9237,定价因子!E:F,2,0)</f>
        <v>#N/A</v>
      </c>
      <c r="P9237" s="3"/>
      <c r="Q9237" s="55" t="e">
        <f>VLOOKUP($P$1&amp;P9237,定价因子!$E:$F,2,0)</f>
        <v>#N/A</v>
      </c>
      <c r="R9237" s="3"/>
      <c r="S9237" s="77" t="e">
        <f>VLOOKUP($R$1&amp;R9237,定价因子!$E:$F,2,0)</f>
        <v>#N/A</v>
      </c>
      <c r="T9237" s="61"/>
      <c r="U9237" s="63"/>
      <c r="V9237" s="63"/>
      <c r="W9237" s="63"/>
      <c r="X9237" s="3"/>
    </row>
    <row r="9238" spans="1:24">
      <c r="A9238" s="3"/>
      <c r="B9238" s="3"/>
      <c r="C9238" s="3"/>
      <c r="D9238" s="3"/>
      <c r="E9238" s="79"/>
      <c r="F9238" s="3"/>
      <c r="G9238" s="77" t="e">
        <f>VLOOKUP($F$1&amp;F9238,定价因子!E:F,2,0)</f>
        <v>#N/A</v>
      </c>
      <c r="H9238" s="3"/>
      <c r="I9238" s="77" t="e">
        <f>VLOOKUP($H$1&amp;H9238,定价因子!E:F,2,0)</f>
        <v>#N/A</v>
      </c>
      <c r="J9238" s="3"/>
      <c r="K9238" s="77" t="e">
        <f>VLOOKUP($J$1&amp;J9238,定价因子!E:F,2,0)</f>
        <v>#N/A</v>
      </c>
      <c r="L9238" s="3"/>
      <c r="M9238" s="77" t="e">
        <f>VLOOKUP($L$1&amp;L9238,定价因子!E:F,2,0)</f>
        <v>#N/A</v>
      </c>
      <c r="N9238" s="3"/>
      <c r="O9238" s="77" t="e">
        <f>VLOOKUP($N$1&amp;N9238,定价因子!E:F,2,0)</f>
        <v>#N/A</v>
      </c>
      <c r="P9238" s="3"/>
      <c r="Q9238" s="55" t="e">
        <f>VLOOKUP($P$1&amp;P9238,定价因子!$E:$F,2,0)</f>
        <v>#N/A</v>
      </c>
      <c r="R9238" s="3"/>
      <c r="S9238" s="77" t="e">
        <f>VLOOKUP($R$1&amp;R9238,定价因子!$E:$F,2,0)</f>
        <v>#N/A</v>
      </c>
      <c r="T9238" s="61"/>
      <c r="U9238" s="63"/>
      <c r="V9238" s="63"/>
      <c r="W9238" s="63"/>
      <c r="X9238" s="3"/>
    </row>
    <row r="9239" spans="1:24">
      <c r="A9239" s="3"/>
      <c r="B9239" s="3"/>
      <c r="C9239" s="3"/>
      <c r="D9239" s="3"/>
      <c r="E9239" s="79"/>
      <c r="F9239" s="3"/>
      <c r="G9239" s="77" t="e">
        <f>VLOOKUP($F$1&amp;F9239,定价因子!E:F,2,0)</f>
        <v>#N/A</v>
      </c>
      <c r="H9239" s="3"/>
      <c r="I9239" s="77" t="e">
        <f>VLOOKUP($H$1&amp;H9239,定价因子!E:F,2,0)</f>
        <v>#N/A</v>
      </c>
      <c r="J9239" s="3"/>
      <c r="K9239" s="77" t="e">
        <f>VLOOKUP($J$1&amp;J9239,定价因子!E:F,2,0)</f>
        <v>#N/A</v>
      </c>
      <c r="L9239" s="3"/>
      <c r="M9239" s="77" t="e">
        <f>VLOOKUP($L$1&amp;L9239,定价因子!E:F,2,0)</f>
        <v>#N/A</v>
      </c>
      <c r="N9239" s="3"/>
      <c r="O9239" s="77" t="e">
        <f>VLOOKUP($N$1&amp;N9239,定价因子!E:F,2,0)</f>
        <v>#N/A</v>
      </c>
      <c r="P9239" s="3"/>
      <c r="Q9239" s="55" t="e">
        <f>VLOOKUP($P$1&amp;P9239,定价因子!$E:$F,2,0)</f>
        <v>#N/A</v>
      </c>
      <c r="R9239" s="3"/>
      <c r="S9239" s="77" t="e">
        <f>VLOOKUP($R$1&amp;R9239,定价因子!$E:$F,2,0)</f>
        <v>#N/A</v>
      </c>
      <c r="T9239" s="61"/>
      <c r="U9239" s="63"/>
      <c r="V9239" s="63"/>
      <c r="W9239" s="63"/>
      <c r="X9239" s="3"/>
    </row>
    <row r="9240" spans="1:24">
      <c r="A9240" s="3"/>
      <c r="B9240" s="3"/>
      <c r="C9240" s="3"/>
      <c r="D9240" s="3"/>
      <c r="E9240" s="79"/>
      <c r="F9240" s="3"/>
      <c r="G9240" s="77" t="e">
        <f>VLOOKUP($F$1&amp;F9240,定价因子!E:F,2,0)</f>
        <v>#N/A</v>
      </c>
      <c r="H9240" s="3"/>
      <c r="I9240" s="77" t="e">
        <f>VLOOKUP($H$1&amp;H9240,定价因子!E:F,2,0)</f>
        <v>#N/A</v>
      </c>
      <c r="J9240" s="3"/>
      <c r="K9240" s="77" t="e">
        <f>VLOOKUP($J$1&amp;J9240,定价因子!E:F,2,0)</f>
        <v>#N/A</v>
      </c>
      <c r="L9240" s="3"/>
      <c r="M9240" s="77" t="e">
        <f>VLOOKUP($L$1&amp;L9240,定价因子!E:F,2,0)</f>
        <v>#N/A</v>
      </c>
      <c r="N9240" s="3"/>
      <c r="O9240" s="77" t="e">
        <f>VLOOKUP($N$1&amp;N9240,定价因子!E:F,2,0)</f>
        <v>#N/A</v>
      </c>
      <c r="P9240" s="3"/>
      <c r="Q9240" s="55" t="e">
        <f>VLOOKUP($P$1&amp;P9240,定价因子!$E:$F,2,0)</f>
        <v>#N/A</v>
      </c>
      <c r="R9240" s="3"/>
      <c r="S9240" s="77" t="e">
        <f>VLOOKUP($R$1&amp;R9240,定价因子!$E:$F,2,0)</f>
        <v>#N/A</v>
      </c>
      <c r="T9240" s="61"/>
      <c r="U9240" s="63"/>
      <c r="V9240" s="63"/>
      <c r="W9240" s="63"/>
      <c r="X9240" s="3"/>
    </row>
    <row r="9241" spans="1:24">
      <c r="A9241" s="3"/>
      <c r="B9241" s="3"/>
      <c r="C9241" s="3"/>
      <c r="D9241" s="3"/>
      <c r="E9241" s="79"/>
      <c r="F9241" s="3"/>
      <c r="G9241" s="77" t="e">
        <f>VLOOKUP($F$1&amp;F9241,定价因子!E:F,2,0)</f>
        <v>#N/A</v>
      </c>
      <c r="H9241" s="3"/>
      <c r="I9241" s="77" t="e">
        <f>VLOOKUP($H$1&amp;H9241,定价因子!E:F,2,0)</f>
        <v>#N/A</v>
      </c>
      <c r="J9241" s="3"/>
      <c r="K9241" s="77" t="e">
        <f>VLOOKUP($J$1&amp;J9241,定价因子!E:F,2,0)</f>
        <v>#N/A</v>
      </c>
      <c r="L9241" s="3"/>
      <c r="M9241" s="77" t="e">
        <f>VLOOKUP($L$1&amp;L9241,定价因子!E:F,2,0)</f>
        <v>#N/A</v>
      </c>
      <c r="N9241" s="3"/>
      <c r="O9241" s="77" t="e">
        <f>VLOOKUP($N$1&amp;N9241,定价因子!E:F,2,0)</f>
        <v>#N/A</v>
      </c>
      <c r="P9241" s="3"/>
      <c r="Q9241" s="55" t="e">
        <f>VLOOKUP($P$1&amp;P9241,定价因子!$E:$F,2,0)</f>
        <v>#N/A</v>
      </c>
      <c r="R9241" s="3"/>
      <c r="S9241" s="77" t="e">
        <f>VLOOKUP($R$1&amp;R9241,定价因子!$E:$F,2,0)</f>
        <v>#N/A</v>
      </c>
      <c r="T9241" s="61"/>
      <c r="U9241" s="63"/>
      <c r="V9241" s="63"/>
      <c r="W9241" s="63"/>
      <c r="X9241" s="3"/>
    </row>
    <row r="9242" spans="1:24">
      <c r="A9242" s="3"/>
      <c r="B9242" s="3"/>
      <c r="C9242" s="3"/>
      <c r="D9242" s="3"/>
      <c r="E9242" s="79"/>
      <c r="F9242" s="3"/>
      <c r="G9242" s="77" t="e">
        <f>VLOOKUP($F$1&amp;F9242,定价因子!E:F,2,0)</f>
        <v>#N/A</v>
      </c>
      <c r="H9242" s="3"/>
      <c r="I9242" s="77" t="e">
        <f>VLOOKUP($H$1&amp;H9242,定价因子!E:F,2,0)</f>
        <v>#N/A</v>
      </c>
      <c r="J9242" s="3"/>
      <c r="K9242" s="77" t="e">
        <f>VLOOKUP($J$1&amp;J9242,定价因子!E:F,2,0)</f>
        <v>#N/A</v>
      </c>
      <c r="L9242" s="3"/>
      <c r="M9242" s="77" t="e">
        <f>VLOOKUP($L$1&amp;L9242,定价因子!E:F,2,0)</f>
        <v>#N/A</v>
      </c>
      <c r="N9242" s="3"/>
      <c r="O9242" s="77" t="e">
        <f>VLOOKUP($N$1&amp;N9242,定价因子!E:F,2,0)</f>
        <v>#N/A</v>
      </c>
      <c r="P9242" s="3"/>
      <c r="Q9242" s="55" t="e">
        <f>VLOOKUP($P$1&amp;P9242,定价因子!$E:$F,2,0)</f>
        <v>#N/A</v>
      </c>
      <c r="R9242" s="3"/>
      <c r="S9242" s="77" t="e">
        <f>VLOOKUP($R$1&amp;R9242,定价因子!$E:$F,2,0)</f>
        <v>#N/A</v>
      </c>
      <c r="T9242" s="61"/>
      <c r="U9242" s="63"/>
      <c r="V9242" s="63"/>
      <c r="W9242" s="63"/>
      <c r="X9242" s="3"/>
    </row>
    <row r="9243" spans="1:24">
      <c r="A9243" s="3"/>
      <c r="B9243" s="3"/>
      <c r="C9243" s="3"/>
      <c r="D9243" s="3"/>
      <c r="E9243" s="79"/>
      <c r="F9243" s="3"/>
      <c r="G9243" s="77" t="e">
        <f>VLOOKUP($F$1&amp;F9243,定价因子!E:F,2,0)</f>
        <v>#N/A</v>
      </c>
      <c r="H9243" s="3"/>
      <c r="I9243" s="77" t="e">
        <f>VLOOKUP($H$1&amp;H9243,定价因子!E:F,2,0)</f>
        <v>#N/A</v>
      </c>
      <c r="J9243" s="3"/>
      <c r="K9243" s="77" t="e">
        <f>VLOOKUP($J$1&amp;J9243,定价因子!E:F,2,0)</f>
        <v>#N/A</v>
      </c>
      <c r="L9243" s="3"/>
      <c r="M9243" s="77" t="e">
        <f>VLOOKUP($L$1&amp;L9243,定价因子!E:F,2,0)</f>
        <v>#N/A</v>
      </c>
      <c r="N9243" s="3"/>
      <c r="O9243" s="77" t="e">
        <f>VLOOKUP($N$1&amp;N9243,定价因子!E:F,2,0)</f>
        <v>#N/A</v>
      </c>
      <c r="P9243" s="3"/>
      <c r="Q9243" s="55" t="e">
        <f>VLOOKUP($P$1&amp;P9243,定价因子!$E:$F,2,0)</f>
        <v>#N/A</v>
      </c>
      <c r="R9243" s="3"/>
      <c r="S9243" s="77" t="e">
        <f>VLOOKUP($R$1&amp;R9243,定价因子!$E:$F,2,0)</f>
        <v>#N/A</v>
      </c>
      <c r="T9243" s="61"/>
      <c r="U9243" s="63"/>
      <c r="V9243" s="63"/>
      <c r="W9243" s="63"/>
      <c r="X9243" s="3"/>
    </row>
    <row r="9244" spans="1:24">
      <c r="A9244" s="3"/>
      <c r="B9244" s="3"/>
      <c r="C9244" s="3"/>
      <c r="D9244" s="3"/>
      <c r="E9244" s="79"/>
      <c r="F9244" s="3"/>
      <c r="G9244" s="77" t="e">
        <f>VLOOKUP($F$1&amp;F9244,定价因子!E:F,2,0)</f>
        <v>#N/A</v>
      </c>
      <c r="H9244" s="3"/>
      <c r="I9244" s="77" t="e">
        <f>VLOOKUP($H$1&amp;H9244,定价因子!E:F,2,0)</f>
        <v>#N/A</v>
      </c>
      <c r="J9244" s="3"/>
      <c r="K9244" s="77" t="e">
        <f>VLOOKUP($J$1&amp;J9244,定价因子!E:F,2,0)</f>
        <v>#N/A</v>
      </c>
      <c r="L9244" s="3"/>
      <c r="M9244" s="77" t="e">
        <f>VLOOKUP($L$1&amp;L9244,定价因子!E:F,2,0)</f>
        <v>#N/A</v>
      </c>
      <c r="N9244" s="3"/>
      <c r="O9244" s="77" t="e">
        <f>VLOOKUP($N$1&amp;N9244,定价因子!E:F,2,0)</f>
        <v>#N/A</v>
      </c>
      <c r="P9244" s="3"/>
      <c r="Q9244" s="55" t="e">
        <f>VLOOKUP($P$1&amp;P9244,定价因子!$E:$F,2,0)</f>
        <v>#N/A</v>
      </c>
      <c r="R9244" s="3"/>
      <c r="S9244" s="77" t="e">
        <f>VLOOKUP($R$1&amp;R9244,定价因子!$E:$F,2,0)</f>
        <v>#N/A</v>
      </c>
      <c r="T9244" s="61"/>
      <c r="U9244" s="63"/>
      <c r="V9244" s="63"/>
      <c r="W9244" s="63"/>
      <c r="X9244" s="3"/>
    </row>
    <row r="9245" spans="1:24">
      <c r="A9245" s="3"/>
      <c r="B9245" s="3"/>
      <c r="C9245" s="3"/>
      <c r="D9245" s="3"/>
      <c r="E9245" s="79"/>
      <c r="F9245" s="3"/>
      <c r="G9245" s="77" t="e">
        <f>VLOOKUP($F$1&amp;F9245,定价因子!E:F,2,0)</f>
        <v>#N/A</v>
      </c>
      <c r="H9245" s="3"/>
      <c r="I9245" s="77" t="e">
        <f>VLOOKUP($H$1&amp;H9245,定价因子!E:F,2,0)</f>
        <v>#N/A</v>
      </c>
      <c r="J9245" s="3"/>
      <c r="K9245" s="77" t="e">
        <f>VLOOKUP($J$1&amp;J9245,定价因子!E:F,2,0)</f>
        <v>#N/A</v>
      </c>
      <c r="L9245" s="3"/>
      <c r="M9245" s="77" t="e">
        <f>VLOOKUP($L$1&amp;L9245,定价因子!E:F,2,0)</f>
        <v>#N/A</v>
      </c>
      <c r="N9245" s="3"/>
      <c r="O9245" s="77" t="e">
        <f>VLOOKUP($N$1&amp;N9245,定价因子!E:F,2,0)</f>
        <v>#N/A</v>
      </c>
      <c r="P9245" s="3"/>
      <c r="Q9245" s="55" t="e">
        <f>VLOOKUP($P$1&amp;P9245,定价因子!$E:$F,2,0)</f>
        <v>#N/A</v>
      </c>
      <c r="R9245" s="3"/>
      <c r="S9245" s="77" t="e">
        <f>VLOOKUP($R$1&amp;R9245,定价因子!$E:$F,2,0)</f>
        <v>#N/A</v>
      </c>
      <c r="T9245" s="61"/>
      <c r="U9245" s="63"/>
      <c r="V9245" s="63"/>
      <c r="W9245" s="63"/>
      <c r="X9245" s="3"/>
    </row>
    <row r="9246" spans="1:24">
      <c r="A9246" s="3"/>
      <c r="B9246" s="3"/>
      <c r="C9246" s="3"/>
      <c r="D9246" s="3"/>
      <c r="E9246" s="79"/>
      <c r="F9246" s="3"/>
      <c r="G9246" s="77" t="e">
        <f>VLOOKUP($F$1&amp;F9246,定价因子!E:F,2,0)</f>
        <v>#N/A</v>
      </c>
      <c r="H9246" s="3"/>
      <c r="I9246" s="77" t="e">
        <f>VLOOKUP($H$1&amp;H9246,定价因子!E:F,2,0)</f>
        <v>#N/A</v>
      </c>
      <c r="J9246" s="3"/>
      <c r="K9246" s="77" t="e">
        <f>VLOOKUP($J$1&amp;J9246,定价因子!E:F,2,0)</f>
        <v>#N/A</v>
      </c>
      <c r="L9246" s="3"/>
      <c r="M9246" s="77" t="e">
        <f>VLOOKUP($L$1&amp;L9246,定价因子!E:F,2,0)</f>
        <v>#N/A</v>
      </c>
      <c r="N9246" s="3"/>
      <c r="O9246" s="77" t="e">
        <f>VLOOKUP($N$1&amp;N9246,定价因子!E:F,2,0)</f>
        <v>#N/A</v>
      </c>
      <c r="P9246" s="3"/>
      <c r="Q9246" s="55" t="e">
        <f>VLOOKUP($P$1&amp;P9246,定价因子!$E:$F,2,0)</f>
        <v>#N/A</v>
      </c>
      <c r="R9246" s="3"/>
      <c r="S9246" s="77" t="e">
        <f>VLOOKUP($R$1&amp;R9246,定价因子!$E:$F,2,0)</f>
        <v>#N/A</v>
      </c>
      <c r="T9246" s="61"/>
      <c r="U9246" s="63"/>
      <c r="V9246" s="63"/>
      <c r="W9246" s="63"/>
      <c r="X9246" s="3"/>
    </row>
    <row r="9247" spans="1:24">
      <c r="A9247" s="3"/>
      <c r="B9247" s="3"/>
      <c r="C9247" s="3"/>
      <c r="D9247" s="3"/>
      <c r="E9247" s="79"/>
      <c r="F9247" s="3"/>
      <c r="G9247" s="77" t="e">
        <f>VLOOKUP($F$1&amp;F9247,定价因子!E:F,2,0)</f>
        <v>#N/A</v>
      </c>
      <c r="H9247" s="3"/>
      <c r="I9247" s="77" t="e">
        <f>VLOOKUP($H$1&amp;H9247,定价因子!E:F,2,0)</f>
        <v>#N/A</v>
      </c>
      <c r="J9247" s="3"/>
      <c r="K9247" s="77" t="e">
        <f>VLOOKUP($J$1&amp;J9247,定价因子!E:F,2,0)</f>
        <v>#N/A</v>
      </c>
      <c r="L9247" s="3"/>
      <c r="M9247" s="77" t="e">
        <f>VLOOKUP($L$1&amp;L9247,定价因子!E:F,2,0)</f>
        <v>#N/A</v>
      </c>
      <c r="N9247" s="3"/>
      <c r="O9247" s="77" t="e">
        <f>VLOOKUP($N$1&amp;N9247,定价因子!E:F,2,0)</f>
        <v>#N/A</v>
      </c>
      <c r="P9247" s="3"/>
      <c r="Q9247" s="55" t="e">
        <f>VLOOKUP($P$1&amp;P9247,定价因子!$E:$F,2,0)</f>
        <v>#N/A</v>
      </c>
      <c r="R9247" s="3"/>
      <c r="S9247" s="77" t="e">
        <f>VLOOKUP($R$1&amp;R9247,定价因子!$E:$F,2,0)</f>
        <v>#N/A</v>
      </c>
      <c r="T9247" s="61"/>
      <c r="U9247" s="63"/>
      <c r="V9247" s="63"/>
      <c r="W9247" s="63"/>
      <c r="X9247" s="3"/>
    </row>
    <row r="9248" spans="1:24">
      <c r="A9248" s="3"/>
      <c r="B9248" s="3"/>
      <c r="C9248" s="3"/>
      <c r="D9248" s="3"/>
      <c r="E9248" s="79"/>
      <c r="F9248" s="3"/>
      <c r="G9248" s="77" t="e">
        <f>VLOOKUP($F$1&amp;F9248,定价因子!E:F,2,0)</f>
        <v>#N/A</v>
      </c>
      <c r="H9248" s="3"/>
      <c r="I9248" s="77" t="e">
        <f>VLOOKUP($H$1&amp;H9248,定价因子!E:F,2,0)</f>
        <v>#N/A</v>
      </c>
      <c r="J9248" s="3"/>
      <c r="K9248" s="77" t="e">
        <f>VLOOKUP($J$1&amp;J9248,定价因子!E:F,2,0)</f>
        <v>#N/A</v>
      </c>
      <c r="L9248" s="3"/>
      <c r="M9248" s="77" t="e">
        <f>VLOOKUP($L$1&amp;L9248,定价因子!E:F,2,0)</f>
        <v>#N/A</v>
      </c>
      <c r="N9248" s="3"/>
      <c r="O9248" s="77" t="e">
        <f>VLOOKUP($N$1&amp;N9248,定价因子!E:F,2,0)</f>
        <v>#N/A</v>
      </c>
      <c r="P9248" s="3"/>
      <c r="Q9248" s="55" t="e">
        <f>VLOOKUP($P$1&amp;P9248,定价因子!$E:$F,2,0)</f>
        <v>#N/A</v>
      </c>
      <c r="R9248" s="3"/>
      <c r="S9248" s="77" t="e">
        <f>VLOOKUP($R$1&amp;R9248,定价因子!$E:$F,2,0)</f>
        <v>#N/A</v>
      </c>
      <c r="T9248" s="61"/>
      <c r="U9248" s="63"/>
      <c r="V9248" s="63"/>
      <c r="W9248" s="63"/>
      <c r="X9248" s="3"/>
    </row>
    <row r="9249" spans="1:24">
      <c r="A9249" s="3"/>
      <c r="B9249" s="3"/>
      <c r="C9249" s="3"/>
      <c r="D9249" s="3"/>
      <c r="E9249" s="79"/>
      <c r="F9249" s="3"/>
      <c r="G9249" s="77" t="e">
        <f>VLOOKUP($F$1&amp;F9249,定价因子!E:F,2,0)</f>
        <v>#N/A</v>
      </c>
      <c r="H9249" s="3"/>
      <c r="I9249" s="77" t="e">
        <f>VLOOKUP($H$1&amp;H9249,定价因子!E:F,2,0)</f>
        <v>#N/A</v>
      </c>
      <c r="J9249" s="3"/>
      <c r="K9249" s="77" t="e">
        <f>VLOOKUP($J$1&amp;J9249,定价因子!E:F,2,0)</f>
        <v>#N/A</v>
      </c>
      <c r="L9249" s="3"/>
      <c r="M9249" s="77" t="e">
        <f>VLOOKUP($L$1&amp;L9249,定价因子!E:F,2,0)</f>
        <v>#N/A</v>
      </c>
      <c r="N9249" s="3"/>
      <c r="O9249" s="77" t="e">
        <f>VLOOKUP($N$1&amp;N9249,定价因子!E:F,2,0)</f>
        <v>#N/A</v>
      </c>
      <c r="P9249" s="3"/>
      <c r="Q9249" s="55" t="e">
        <f>VLOOKUP($P$1&amp;P9249,定价因子!$E:$F,2,0)</f>
        <v>#N/A</v>
      </c>
      <c r="R9249" s="3"/>
      <c r="S9249" s="77" t="e">
        <f>VLOOKUP($R$1&amp;R9249,定价因子!$E:$F,2,0)</f>
        <v>#N/A</v>
      </c>
      <c r="T9249" s="61"/>
      <c r="U9249" s="63"/>
      <c r="V9249" s="63"/>
      <c r="W9249" s="63"/>
      <c r="X9249" s="3"/>
    </row>
    <row r="9250" spans="1:24">
      <c r="A9250" s="3"/>
      <c r="B9250" s="3"/>
      <c r="C9250" s="3"/>
      <c r="D9250" s="3"/>
      <c r="E9250" s="79"/>
      <c r="F9250" s="3"/>
      <c r="G9250" s="77" t="e">
        <f>VLOOKUP($F$1&amp;F9250,定价因子!E:F,2,0)</f>
        <v>#N/A</v>
      </c>
      <c r="H9250" s="3"/>
      <c r="I9250" s="77" t="e">
        <f>VLOOKUP($H$1&amp;H9250,定价因子!E:F,2,0)</f>
        <v>#N/A</v>
      </c>
      <c r="J9250" s="3"/>
      <c r="K9250" s="77" t="e">
        <f>VLOOKUP($J$1&amp;J9250,定价因子!E:F,2,0)</f>
        <v>#N/A</v>
      </c>
      <c r="L9250" s="3"/>
      <c r="M9250" s="77" t="e">
        <f>VLOOKUP($L$1&amp;L9250,定价因子!E:F,2,0)</f>
        <v>#N/A</v>
      </c>
      <c r="N9250" s="3"/>
      <c r="O9250" s="77" t="e">
        <f>VLOOKUP($N$1&amp;N9250,定价因子!E:F,2,0)</f>
        <v>#N/A</v>
      </c>
      <c r="P9250" s="3"/>
      <c r="Q9250" s="55" t="e">
        <f>VLOOKUP($P$1&amp;P9250,定价因子!$E:$F,2,0)</f>
        <v>#N/A</v>
      </c>
      <c r="R9250" s="3"/>
      <c r="S9250" s="77" t="e">
        <f>VLOOKUP($R$1&amp;R9250,定价因子!$E:$F,2,0)</f>
        <v>#N/A</v>
      </c>
      <c r="T9250" s="61"/>
      <c r="U9250" s="63"/>
      <c r="V9250" s="63"/>
      <c r="W9250" s="63"/>
      <c r="X9250" s="3"/>
    </row>
    <row r="9251" spans="1:24">
      <c r="A9251" s="3"/>
      <c r="B9251" s="3"/>
      <c r="C9251" s="3"/>
      <c r="D9251" s="3"/>
      <c r="E9251" s="79"/>
      <c r="F9251" s="3"/>
      <c r="G9251" s="77" t="e">
        <f>VLOOKUP($F$1&amp;F9251,定价因子!E:F,2,0)</f>
        <v>#N/A</v>
      </c>
      <c r="H9251" s="3"/>
      <c r="I9251" s="77" t="e">
        <f>VLOOKUP($H$1&amp;H9251,定价因子!E:F,2,0)</f>
        <v>#N/A</v>
      </c>
      <c r="J9251" s="3"/>
      <c r="K9251" s="77" t="e">
        <f>VLOOKUP($J$1&amp;J9251,定价因子!E:F,2,0)</f>
        <v>#N/A</v>
      </c>
      <c r="L9251" s="3"/>
      <c r="M9251" s="77" t="e">
        <f>VLOOKUP($L$1&amp;L9251,定价因子!E:F,2,0)</f>
        <v>#N/A</v>
      </c>
      <c r="N9251" s="3"/>
      <c r="O9251" s="77" t="e">
        <f>VLOOKUP($N$1&amp;N9251,定价因子!E:F,2,0)</f>
        <v>#N/A</v>
      </c>
      <c r="P9251" s="3"/>
      <c r="Q9251" s="55" t="e">
        <f>VLOOKUP($P$1&amp;P9251,定价因子!$E:$F,2,0)</f>
        <v>#N/A</v>
      </c>
      <c r="R9251" s="3"/>
      <c r="S9251" s="77" t="e">
        <f>VLOOKUP($R$1&amp;R9251,定价因子!$E:$F,2,0)</f>
        <v>#N/A</v>
      </c>
      <c r="T9251" s="61"/>
      <c r="U9251" s="63"/>
      <c r="V9251" s="63"/>
      <c r="W9251" s="63"/>
      <c r="X9251" s="3"/>
    </row>
    <row r="9252" spans="1:24">
      <c r="A9252" s="3"/>
      <c r="B9252" s="3"/>
      <c r="C9252" s="3"/>
      <c r="D9252" s="3"/>
      <c r="E9252" s="79"/>
      <c r="F9252" s="3"/>
      <c r="G9252" s="77" t="e">
        <f>VLOOKUP($F$1&amp;F9252,定价因子!E:F,2,0)</f>
        <v>#N/A</v>
      </c>
      <c r="H9252" s="3"/>
      <c r="I9252" s="77" t="e">
        <f>VLOOKUP($H$1&amp;H9252,定价因子!E:F,2,0)</f>
        <v>#N/A</v>
      </c>
      <c r="J9252" s="3"/>
      <c r="K9252" s="77" t="e">
        <f>VLOOKUP($J$1&amp;J9252,定价因子!E:F,2,0)</f>
        <v>#N/A</v>
      </c>
      <c r="L9252" s="3"/>
      <c r="M9252" s="77" t="e">
        <f>VLOOKUP($L$1&amp;L9252,定价因子!E:F,2,0)</f>
        <v>#N/A</v>
      </c>
      <c r="N9252" s="3"/>
      <c r="O9252" s="77" t="e">
        <f>VLOOKUP($N$1&amp;N9252,定价因子!E:F,2,0)</f>
        <v>#N/A</v>
      </c>
      <c r="P9252" s="3"/>
      <c r="Q9252" s="55" t="e">
        <f>VLOOKUP($P$1&amp;P9252,定价因子!$E:$F,2,0)</f>
        <v>#N/A</v>
      </c>
      <c r="R9252" s="3"/>
      <c r="S9252" s="77" t="e">
        <f>VLOOKUP($R$1&amp;R9252,定价因子!$E:$F,2,0)</f>
        <v>#N/A</v>
      </c>
      <c r="T9252" s="61"/>
      <c r="U9252" s="63"/>
      <c r="V9252" s="63"/>
      <c r="W9252" s="63"/>
      <c r="X9252" s="3"/>
    </row>
    <row r="9253" spans="1:24">
      <c r="A9253" s="3"/>
      <c r="B9253" s="3"/>
      <c r="C9253" s="3"/>
      <c r="D9253" s="3"/>
      <c r="E9253" s="79"/>
      <c r="F9253" s="3"/>
      <c r="G9253" s="77" t="e">
        <f>VLOOKUP($F$1&amp;F9253,定价因子!E:F,2,0)</f>
        <v>#N/A</v>
      </c>
      <c r="H9253" s="3"/>
      <c r="I9253" s="77" t="e">
        <f>VLOOKUP($H$1&amp;H9253,定价因子!E:F,2,0)</f>
        <v>#N/A</v>
      </c>
      <c r="J9253" s="3"/>
      <c r="K9253" s="77" t="e">
        <f>VLOOKUP($J$1&amp;J9253,定价因子!E:F,2,0)</f>
        <v>#N/A</v>
      </c>
      <c r="L9253" s="3"/>
      <c r="M9253" s="77" t="e">
        <f>VLOOKUP($L$1&amp;L9253,定价因子!E:F,2,0)</f>
        <v>#N/A</v>
      </c>
      <c r="N9253" s="3"/>
      <c r="O9253" s="77" t="e">
        <f>VLOOKUP($N$1&amp;N9253,定价因子!E:F,2,0)</f>
        <v>#N/A</v>
      </c>
      <c r="P9253" s="3"/>
      <c r="Q9253" s="55" t="e">
        <f>VLOOKUP($P$1&amp;P9253,定价因子!$E:$F,2,0)</f>
        <v>#N/A</v>
      </c>
      <c r="R9253" s="3"/>
      <c r="S9253" s="77" t="e">
        <f>VLOOKUP($R$1&amp;R9253,定价因子!$E:$F,2,0)</f>
        <v>#N/A</v>
      </c>
      <c r="T9253" s="61"/>
      <c r="U9253" s="63"/>
      <c r="V9253" s="63"/>
      <c r="W9253" s="63"/>
      <c r="X9253" s="3"/>
    </row>
    <row r="9254" spans="1:24">
      <c r="A9254" s="3"/>
      <c r="B9254" s="3"/>
      <c r="C9254" s="3"/>
      <c r="D9254" s="3"/>
      <c r="E9254" s="79"/>
      <c r="F9254" s="3"/>
      <c r="G9254" s="77" t="e">
        <f>VLOOKUP($F$1&amp;F9254,定价因子!E:F,2,0)</f>
        <v>#N/A</v>
      </c>
      <c r="H9254" s="3"/>
      <c r="I9254" s="77" t="e">
        <f>VLOOKUP($H$1&amp;H9254,定价因子!E:F,2,0)</f>
        <v>#N/A</v>
      </c>
      <c r="J9254" s="3"/>
      <c r="K9254" s="77" t="e">
        <f>VLOOKUP($J$1&amp;J9254,定价因子!E:F,2,0)</f>
        <v>#N/A</v>
      </c>
      <c r="L9254" s="3"/>
      <c r="M9254" s="77" t="e">
        <f>VLOOKUP($L$1&amp;L9254,定价因子!E:F,2,0)</f>
        <v>#N/A</v>
      </c>
      <c r="N9254" s="3"/>
      <c r="O9254" s="77" t="e">
        <f>VLOOKUP($N$1&amp;N9254,定价因子!E:F,2,0)</f>
        <v>#N/A</v>
      </c>
      <c r="P9254" s="3"/>
      <c r="Q9254" s="55" t="e">
        <f>VLOOKUP($P$1&amp;P9254,定价因子!$E:$F,2,0)</f>
        <v>#N/A</v>
      </c>
      <c r="R9254" s="3"/>
      <c r="S9254" s="77" t="e">
        <f>VLOOKUP($R$1&amp;R9254,定价因子!$E:$F,2,0)</f>
        <v>#N/A</v>
      </c>
      <c r="T9254" s="61"/>
      <c r="U9254" s="63"/>
      <c r="V9254" s="63"/>
      <c r="W9254" s="63"/>
      <c r="X9254" s="3"/>
    </row>
    <row r="9255" spans="1:24">
      <c r="A9255" s="3"/>
      <c r="B9255" s="3"/>
      <c r="C9255" s="3"/>
      <c r="D9255" s="3"/>
      <c r="E9255" s="79"/>
      <c r="F9255" s="3"/>
      <c r="G9255" s="77" t="e">
        <f>VLOOKUP($F$1&amp;F9255,定价因子!E:F,2,0)</f>
        <v>#N/A</v>
      </c>
      <c r="H9255" s="3"/>
      <c r="I9255" s="77" t="e">
        <f>VLOOKUP($H$1&amp;H9255,定价因子!E:F,2,0)</f>
        <v>#N/A</v>
      </c>
      <c r="J9255" s="3"/>
      <c r="K9255" s="77" t="e">
        <f>VLOOKUP($J$1&amp;J9255,定价因子!E:F,2,0)</f>
        <v>#N/A</v>
      </c>
      <c r="L9255" s="3"/>
      <c r="M9255" s="77" t="e">
        <f>VLOOKUP($L$1&amp;L9255,定价因子!E:F,2,0)</f>
        <v>#N/A</v>
      </c>
      <c r="N9255" s="3"/>
      <c r="O9255" s="77" t="e">
        <f>VLOOKUP($N$1&amp;N9255,定价因子!E:F,2,0)</f>
        <v>#N/A</v>
      </c>
      <c r="P9255" s="3"/>
      <c r="Q9255" s="55" t="e">
        <f>VLOOKUP($P$1&amp;P9255,定价因子!$E:$F,2,0)</f>
        <v>#N/A</v>
      </c>
      <c r="R9255" s="3"/>
      <c r="S9255" s="77" t="e">
        <f>VLOOKUP($R$1&amp;R9255,定价因子!$E:$F,2,0)</f>
        <v>#N/A</v>
      </c>
      <c r="T9255" s="61"/>
      <c r="U9255" s="63"/>
      <c r="V9255" s="63"/>
      <c r="W9255" s="63"/>
      <c r="X9255" s="3"/>
    </row>
    <row r="9256" spans="1:24">
      <c r="A9256" s="3"/>
      <c r="B9256" s="3"/>
      <c r="C9256" s="3"/>
      <c r="D9256" s="3"/>
      <c r="E9256" s="79"/>
      <c r="F9256" s="3"/>
      <c r="G9256" s="77" t="e">
        <f>VLOOKUP($F$1&amp;F9256,定价因子!E:F,2,0)</f>
        <v>#N/A</v>
      </c>
      <c r="H9256" s="3"/>
      <c r="I9256" s="77" t="e">
        <f>VLOOKUP($H$1&amp;H9256,定价因子!E:F,2,0)</f>
        <v>#N/A</v>
      </c>
      <c r="J9256" s="3"/>
      <c r="K9256" s="77" t="e">
        <f>VLOOKUP($J$1&amp;J9256,定价因子!E:F,2,0)</f>
        <v>#N/A</v>
      </c>
      <c r="L9256" s="3"/>
      <c r="M9256" s="77" t="e">
        <f>VLOOKUP($L$1&amp;L9256,定价因子!E:F,2,0)</f>
        <v>#N/A</v>
      </c>
      <c r="N9256" s="3"/>
      <c r="O9256" s="77" t="e">
        <f>VLOOKUP($N$1&amp;N9256,定价因子!E:F,2,0)</f>
        <v>#N/A</v>
      </c>
      <c r="P9256" s="3"/>
      <c r="Q9256" s="55" t="e">
        <f>VLOOKUP($P$1&amp;P9256,定价因子!$E:$F,2,0)</f>
        <v>#N/A</v>
      </c>
      <c r="R9256" s="3"/>
      <c r="S9256" s="77" t="e">
        <f>VLOOKUP($R$1&amp;R9256,定价因子!$E:$F,2,0)</f>
        <v>#N/A</v>
      </c>
      <c r="T9256" s="61"/>
      <c r="U9256" s="63"/>
      <c r="V9256" s="63"/>
      <c r="W9256" s="63"/>
      <c r="X9256" s="3"/>
    </row>
    <row r="9257" spans="1:24">
      <c r="A9257" s="3"/>
      <c r="B9257" s="3"/>
      <c r="C9257" s="3"/>
      <c r="D9257" s="3"/>
      <c r="E9257" s="79"/>
      <c r="F9257" s="3"/>
      <c r="G9257" s="77" t="e">
        <f>VLOOKUP($F$1&amp;F9257,定价因子!E:F,2,0)</f>
        <v>#N/A</v>
      </c>
      <c r="H9257" s="3"/>
      <c r="I9257" s="77" t="e">
        <f>VLOOKUP($H$1&amp;H9257,定价因子!E:F,2,0)</f>
        <v>#N/A</v>
      </c>
      <c r="J9257" s="3"/>
      <c r="K9257" s="77" t="e">
        <f>VLOOKUP($J$1&amp;J9257,定价因子!E:F,2,0)</f>
        <v>#N/A</v>
      </c>
      <c r="L9257" s="3"/>
      <c r="M9257" s="77" t="e">
        <f>VLOOKUP($L$1&amp;L9257,定价因子!E:F,2,0)</f>
        <v>#N/A</v>
      </c>
      <c r="N9257" s="3"/>
      <c r="O9257" s="77" t="e">
        <f>VLOOKUP($N$1&amp;N9257,定价因子!E:F,2,0)</f>
        <v>#N/A</v>
      </c>
      <c r="P9257" s="3"/>
      <c r="Q9257" s="55" t="e">
        <f>VLOOKUP($P$1&amp;P9257,定价因子!$E:$F,2,0)</f>
        <v>#N/A</v>
      </c>
      <c r="R9257" s="3"/>
      <c r="S9257" s="77" t="e">
        <f>VLOOKUP($R$1&amp;R9257,定价因子!$E:$F,2,0)</f>
        <v>#N/A</v>
      </c>
      <c r="T9257" s="61"/>
      <c r="U9257" s="63"/>
      <c r="V9257" s="63"/>
      <c r="W9257" s="63"/>
      <c r="X9257" s="3"/>
    </row>
    <row r="9258" spans="1:24">
      <c r="A9258" s="3"/>
      <c r="B9258" s="3"/>
      <c r="C9258" s="3"/>
      <c r="D9258" s="3"/>
      <c r="E9258" s="79"/>
      <c r="F9258" s="3"/>
      <c r="G9258" s="77" t="e">
        <f>VLOOKUP($F$1&amp;F9258,定价因子!E:F,2,0)</f>
        <v>#N/A</v>
      </c>
      <c r="H9258" s="3"/>
      <c r="I9258" s="77" t="e">
        <f>VLOOKUP($H$1&amp;H9258,定价因子!E:F,2,0)</f>
        <v>#N/A</v>
      </c>
      <c r="J9258" s="3"/>
      <c r="K9258" s="77" t="e">
        <f>VLOOKUP($J$1&amp;J9258,定价因子!E:F,2,0)</f>
        <v>#N/A</v>
      </c>
      <c r="L9258" s="3"/>
      <c r="M9258" s="77" t="e">
        <f>VLOOKUP($L$1&amp;L9258,定价因子!E:F,2,0)</f>
        <v>#N/A</v>
      </c>
      <c r="N9258" s="3"/>
      <c r="O9258" s="77" t="e">
        <f>VLOOKUP($N$1&amp;N9258,定价因子!E:F,2,0)</f>
        <v>#N/A</v>
      </c>
      <c r="P9258" s="3"/>
      <c r="Q9258" s="55" t="e">
        <f>VLOOKUP($P$1&amp;P9258,定价因子!$E:$F,2,0)</f>
        <v>#N/A</v>
      </c>
      <c r="R9258" s="3"/>
      <c r="S9258" s="77" t="e">
        <f>VLOOKUP($R$1&amp;R9258,定价因子!$E:$F,2,0)</f>
        <v>#N/A</v>
      </c>
      <c r="T9258" s="61"/>
      <c r="U9258" s="63"/>
      <c r="V9258" s="63"/>
      <c r="W9258" s="63"/>
      <c r="X9258" s="3"/>
    </row>
    <row r="9259" spans="1:24">
      <c r="A9259" s="3"/>
      <c r="B9259" s="3"/>
      <c r="C9259" s="3"/>
      <c r="D9259" s="3"/>
      <c r="E9259" s="79"/>
      <c r="F9259" s="3"/>
      <c r="G9259" s="77" t="e">
        <f>VLOOKUP($F$1&amp;F9259,定价因子!E:F,2,0)</f>
        <v>#N/A</v>
      </c>
      <c r="H9259" s="3"/>
      <c r="I9259" s="77" t="e">
        <f>VLOOKUP($H$1&amp;H9259,定价因子!E:F,2,0)</f>
        <v>#N/A</v>
      </c>
      <c r="J9259" s="3"/>
      <c r="K9259" s="77" t="e">
        <f>VLOOKUP($J$1&amp;J9259,定价因子!E:F,2,0)</f>
        <v>#N/A</v>
      </c>
      <c r="L9259" s="3"/>
      <c r="M9259" s="77" t="e">
        <f>VLOOKUP($L$1&amp;L9259,定价因子!E:F,2,0)</f>
        <v>#N/A</v>
      </c>
      <c r="N9259" s="3"/>
      <c r="O9259" s="77" t="e">
        <f>VLOOKUP($N$1&amp;N9259,定价因子!E:F,2,0)</f>
        <v>#N/A</v>
      </c>
      <c r="P9259" s="3"/>
      <c r="Q9259" s="55" t="e">
        <f>VLOOKUP($P$1&amp;P9259,定价因子!$E:$F,2,0)</f>
        <v>#N/A</v>
      </c>
      <c r="R9259" s="3"/>
      <c r="S9259" s="77" t="e">
        <f>VLOOKUP($R$1&amp;R9259,定价因子!$E:$F,2,0)</f>
        <v>#N/A</v>
      </c>
      <c r="T9259" s="61"/>
      <c r="U9259" s="63"/>
      <c r="V9259" s="63"/>
      <c r="W9259" s="63"/>
      <c r="X9259" s="3"/>
    </row>
    <row r="9260" spans="1:24">
      <c r="A9260" s="3"/>
      <c r="B9260" s="3"/>
      <c r="C9260" s="3"/>
      <c r="D9260" s="3"/>
      <c r="E9260" s="79"/>
      <c r="F9260" s="3"/>
      <c r="G9260" s="77" t="e">
        <f>VLOOKUP($F$1&amp;F9260,定价因子!E:F,2,0)</f>
        <v>#N/A</v>
      </c>
      <c r="H9260" s="3"/>
      <c r="I9260" s="77" t="e">
        <f>VLOOKUP($H$1&amp;H9260,定价因子!E:F,2,0)</f>
        <v>#N/A</v>
      </c>
      <c r="J9260" s="3"/>
      <c r="K9260" s="77" t="e">
        <f>VLOOKUP($J$1&amp;J9260,定价因子!E:F,2,0)</f>
        <v>#N/A</v>
      </c>
      <c r="L9260" s="3"/>
      <c r="M9260" s="77" t="e">
        <f>VLOOKUP($L$1&amp;L9260,定价因子!E:F,2,0)</f>
        <v>#N/A</v>
      </c>
      <c r="N9260" s="3"/>
      <c r="O9260" s="77" t="e">
        <f>VLOOKUP($N$1&amp;N9260,定价因子!E:F,2,0)</f>
        <v>#N/A</v>
      </c>
      <c r="P9260" s="3"/>
      <c r="Q9260" s="55" t="e">
        <f>VLOOKUP($P$1&amp;P9260,定价因子!$E:$F,2,0)</f>
        <v>#N/A</v>
      </c>
      <c r="R9260" s="3"/>
      <c r="S9260" s="77" t="e">
        <f>VLOOKUP($R$1&amp;R9260,定价因子!$E:$F,2,0)</f>
        <v>#N/A</v>
      </c>
      <c r="T9260" s="61"/>
      <c r="U9260" s="63"/>
      <c r="V9260" s="63"/>
      <c r="W9260" s="63"/>
      <c r="X9260" s="3"/>
    </row>
    <row r="9261" spans="1:24">
      <c r="A9261" s="3"/>
      <c r="B9261" s="3"/>
      <c r="C9261" s="3"/>
      <c r="D9261" s="3"/>
      <c r="E9261" s="79"/>
      <c r="F9261" s="3"/>
      <c r="G9261" s="77" t="e">
        <f>VLOOKUP($F$1&amp;F9261,定价因子!E:F,2,0)</f>
        <v>#N/A</v>
      </c>
      <c r="H9261" s="3"/>
      <c r="I9261" s="77" t="e">
        <f>VLOOKUP($H$1&amp;H9261,定价因子!E:F,2,0)</f>
        <v>#N/A</v>
      </c>
      <c r="J9261" s="3"/>
      <c r="K9261" s="77" t="e">
        <f>VLOOKUP($J$1&amp;J9261,定价因子!E:F,2,0)</f>
        <v>#N/A</v>
      </c>
      <c r="L9261" s="3"/>
      <c r="M9261" s="77" t="e">
        <f>VLOOKUP($L$1&amp;L9261,定价因子!E:F,2,0)</f>
        <v>#N/A</v>
      </c>
      <c r="N9261" s="3"/>
      <c r="O9261" s="77" t="e">
        <f>VLOOKUP($N$1&amp;N9261,定价因子!E:F,2,0)</f>
        <v>#N/A</v>
      </c>
      <c r="P9261" s="3"/>
      <c r="Q9261" s="55" t="e">
        <f>VLOOKUP($P$1&amp;P9261,定价因子!$E:$F,2,0)</f>
        <v>#N/A</v>
      </c>
      <c r="R9261" s="3"/>
      <c r="S9261" s="77" t="e">
        <f>VLOOKUP($R$1&amp;R9261,定价因子!$E:$F,2,0)</f>
        <v>#N/A</v>
      </c>
      <c r="T9261" s="61"/>
      <c r="U9261" s="63"/>
      <c r="V9261" s="63"/>
      <c r="W9261" s="63"/>
      <c r="X9261" s="3"/>
    </row>
    <row r="9262" spans="1:24">
      <c r="A9262" s="3"/>
      <c r="B9262" s="3"/>
      <c r="C9262" s="3"/>
      <c r="D9262" s="3"/>
      <c r="E9262" s="79"/>
      <c r="F9262" s="3"/>
      <c r="G9262" s="77" t="e">
        <f>VLOOKUP($F$1&amp;F9262,定价因子!E:F,2,0)</f>
        <v>#N/A</v>
      </c>
      <c r="H9262" s="3"/>
      <c r="I9262" s="77" t="e">
        <f>VLOOKUP($H$1&amp;H9262,定价因子!E:F,2,0)</f>
        <v>#N/A</v>
      </c>
      <c r="J9262" s="3"/>
      <c r="K9262" s="77" t="e">
        <f>VLOOKUP($J$1&amp;J9262,定价因子!E:F,2,0)</f>
        <v>#N/A</v>
      </c>
      <c r="L9262" s="3"/>
      <c r="M9262" s="77" t="e">
        <f>VLOOKUP($L$1&amp;L9262,定价因子!E:F,2,0)</f>
        <v>#N/A</v>
      </c>
      <c r="N9262" s="3"/>
      <c r="O9262" s="77" t="e">
        <f>VLOOKUP($N$1&amp;N9262,定价因子!E:F,2,0)</f>
        <v>#N/A</v>
      </c>
      <c r="P9262" s="3"/>
      <c r="Q9262" s="55" t="e">
        <f>VLOOKUP($P$1&amp;P9262,定价因子!$E:$F,2,0)</f>
        <v>#N/A</v>
      </c>
      <c r="R9262" s="3"/>
      <c r="S9262" s="77" t="e">
        <f>VLOOKUP($R$1&amp;R9262,定价因子!$E:$F,2,0)</f>
        <v>#N/A</v>
      </c>
      <c r="T9262" s="61"/>
      <c r="U9262" s="63"/>
      <c r="V9262" s="63"/>
      <c r="W9262" s="63"/>
      <c r="X9262" s="3"/>
    </row>
    <row r="9263" spans="1:24">
      <c r="A9263" s="3"/>
      <c r="B9263" s="3"/>
      <c r="C9263" s="3"/>
      <c r="D9263" s="3"/>
      <c r="E9263" s="79"/>
      <c r="F9263" s="3"/>
      <c r="G9263" s="77" t="e">
        <f>VLOOKUP($F$1&amp;F9263,定价因子!E:F,2,0)</f>
        <v>#N/A</v>
      </c>
      <c r="H9263" s="3"/>
      <c r="I9263" s="77" t="e">
        <f>VLOOKUP($H$1&amp;H9263,定价因子!E:F,2,0)</f>
        <v>#N/A</v>
      </c>
      <c r="J9263" s="3"/>
      <c r="K9263" s="77" t="e">
        <f>VLOOKUP($J$1&amp;J9263,定价因子!E:F,2,0)</f>
        <v>#N/A</v>
      </c>
      <c r="L9263" s="3"/>
      <c r="M9263" s="77" t="e">
        <f>VLOOKUP($L$1&amp;L9263,定价因子!E:F,2,0)</f>
        <v>#N/A</v>
      </c>
      <c r="N9263" s="3"/>
      <c r="O9263" s="77" t="e">
        <f>VLOOKUP($N$1&amp;N9263,定价因子!E:F,2,0)</f>
        <v>#N/A</v>
      </c>
      <c r="P9263" s="3"/>
      <c r="Q9263" s="55" t="e">
        <f>VLOOKUP($P$1&amp;P9263,定价因子!$E:$F,2,0)</f>
        <v>#N/A</v>
      </c>
      <c r="R9263" s="3"/>
      <c r="S9263" s="77" t="e">
        <f>VLOOKUP($R$1&amp;R9263,定价因子!$E:$F,2,0)</f>
        <v>#N/A</v>
      </c>
      <c r="T9263" s="61"/>
      <c r="U9263" s="63"/>
      <c r="V9263" s="63"/>
      <c r="W9263" s="63"/>
      <c r="X9263" s="3"/>
    </row>
    <row r="9264" spans="1:24">
      <c r="A9264" s="3"/>
      <c r="B9264" s="3"/>
      <c r="C9264" s="3"/>
      <c r="D9264" s="3"/>
      <c r="E9264" s="79"/>
      <c r="F9264" s="3"/>
      <c r="G9264" s="77" t="e">
        <f>VLOOKUP($F$1&amp;F9264,定价因子!E:F,2,0)</f>
        <v>#N/A</v>
      </c>
      <c r="H9264" s="3"/>
      <c r="I9264" s="77" t="e">
        <f>VLOOKUP($H$1&amp;H9264,定价因子!E:F,2,0)</f>
        <v>#N/A</v>
      </c>
      <c r="J9264" s="3"/>
      <c r="K9264" s="77" t="e">
        <f>VLOOKUP($J$1&amp;J9264,定价因子!E:F,2,0)</f>
        <v>#N/A</v>
      </c>
      <c r="L9264" s="3"/>
      <c r="M9264" s="77" t="e">
        <f>VLOOKUP($L$1&amp;L9264,定价因子!E:F,2,0)</f>
        <v>#N/A</v>
      </c>
      <c r="N9264" s="3"/>
      <c r="O9264" s="77" t="e">
        <f>VLOOKUP($N$1&amp;N9264,定价因子!E:F,2,0)</f>
        <v>#N/A</v>
      </c>
      <c r="P9264" s="3"/>
      <c r="Q9264" s="55" t="e">
        <f>VLOOKUP($P$1&amp;P9264,定价因子!$E:$F,2,0)</f>
        <v>#N/A</v>
      </c>
      <c r="R9264" s="3"/>
      <c r="S9264" s="77" t="e">
        <f>VLOOKUP($R$1&amp;R9264,定价因子!$E:$F,2,0)</f>
        <v>#N/A</v>
      </c>
      <c r="T9264" s="61"/>
      <c r="U9264" s="63"/>
      <c r="V9264" s="63"/>
      <c r="W9264" s="63"/>
      <c r="X9264" s="3"/>
    </row>
    <row r="9265" spans="1:24">
      <c r="A9265" s="3"/>
      <c r="B9265" s="3"/>
      <c r="C9265" s="3"/>
      <c r="D9265" s="3"/>
      <c r="E9265" s="79"/>
      <c r="F9265" s="3"/>
      <c r="G9265" s="77" t="e">
        <f>VLOOKUP($F$1&amp;F9265,定价因子!E:F,2,0)</f>
        <v>#N/A</v>
      </c>
      <c r="H9265" s="3"/>
      <c r="I9265" s="77" t="e">
        <f>VLOOKUP($H$1&amp;H9265,定价因子!E:F,2,0)</f>
        <v>#N/A</v>
      </c>
      <c r="J9265" s="3"/>
      <c r="K9265" s="77" t="e">
        <f>VLOOKUP($J$1&amp;J9265,定价因子!E:F,2,0)</f>
        <v>#N/A</v>
      </c>
      <c r="L9265" s="3"/>
      <c r="M9265" s="77" t="e">
        <f>VLOOKUP($L$1&amp;L9265,定价因子!E:F,2,0)</f>
        <v>#N/A</v>
      </c>
      <c r="N9265" s="3"/>
      <c r="O9265" s="77" t="e">
        <f>VLOOKUP($N$1&amp;N9265,定价因子!E:F,2,0)</f>
        <v>#N/A</v>
      </c>
      <c r="P9265" s="3"/>
      <c r="Q9265" s="55" t="e">
        <f>VLOOKUP($P$1&amp;P9265,定价因子!$E:$F,2,0)</f>
        <v>#N/A</v>
      </c>
      <c r="R9265" s="3"/>
      <c r="S9265" s="77" t="e">
        <f>VLOOKUP($R$1&amp;R9265,定价因子!$E:$F,2,0)</f>
        <v>#N/A</v>
      </c>
      <c r="T9265" s="61"/>
      <c r="U9265" s="63"/>
      <c r="V9265" s="63"/>
      <c r="W9265" s="63"/>
      <c r="X9265" s="3"/>
    </row>
    <row r="9266" spans="1:24">
      <c r="A9266" s="3"/>
      <c r="B9266" s="3"/>
      <c r="C9266" s="3"/>
      <c r="D9266" s="3"/>
      <c r="E9266" s="79"/>
      <c r="F9266" s="3"/>
      <c r="G9266" s="77" t="e">
        <f>VLOOKUP($F$1&amp;F9266,定价因子!E:F,2,0)</f>
        <v>#N/A</v>
      </c>
      <c r="H9266" s="3"/>
      <c r="I9266" s="77" t="e">
        <f>VLOOKUP($H$1&amp;H9266,定价因子!E:F,2,0)</f>
        <v>#N/A</v>
      </c>
      <c r="J9266" s="3"/>
      <c r="K9266" s="77" t="e">
        <f>VLOOKUP($J$1&amp;J9266,定价因子!E:F,2,0)</f>
        <v>#N/A</v>
      </c>
      <c r="L9266" s="3"/>
      <c r="M9266" s="77" t="e">
        <f>VLOOKUP($L$1&amp;L9266,定价因子!E:F,2,0)</f>
        <v>#N/A</v>
      </c>
      <c r="N9266" s="3"/>
      <c r="O9266" s="77" t="e">
        <f>VLOOKUP($N$1&amp;N9266,定价因子!E:F,2,0)</f>
        <v>#N/A</v>
      </c>
      <c r="P9266" s="3"/>
      <c r="Q9266" s="55" t="e">
        <f>VLOOKUP($P$1&amp;P9266,定价因子!$E:$F,2,0)</f>
        <v>#N/A</v>
      </c>
      <c r="R9266" s="3"/>
      <c r="S9266" s="77" t="e">
        <f>VLOOKUP($R$1&amp;R9266,定价因子!$E:$F,2,0)</f>
        <v>#N/A</v>
      </c>
      <c r="T9266" s="61"/>
      <c r="U9266" s="63"/>
      <c r="V9266" s="63"/>
      <c r="W9266" s="63"/>
      <c r="X9266" s="3"/>
    </row>
    <row r="9267" spans="1:24">
      <c r="A9267" s="3"/>
      <c r="B9267" s="3"/>
      <c r="C9267" s="3"/>
      <c r="D9267" s="3"/>
      <c r="E9267" s="79"/>
      <c r="F9267" s="3"/>
      <c r="G9267" s="77" t="e">
        <f>VLOOKUP($F$1&amp;F9267,定价因子!E:F,2,0)</f>
        <v>#N/A</v>
      </c>
      <c r="H9267" s="3"/>
      <c r="I9267" s="77" t="e">
        <f>VLOOKUP($H$1&amp;H9267,定价因子!E:F,2,0)</f>
        <v>#N/A</v>
      </c>
      <c r="J9267" s="3"/>
      <c r="K9267" s="77" t="e">
        <f>VLOOKUP($J$1&amp;J9267,定价因子!E:F,2,0)</f>
        <v>#N/A</v>
      </c>
      <c r="L9267" s="3"/>
      <c r="M9267" s="77" t="e">
        <f>VLOOKUP($L$1&amp;L9267,定价因子!E:F,2,0)</f>
        <v>#N/A</v>
      </c>
      <c r="N9267" s="3"/>
      <c r="O9267" s="77" t="e">
        <f>VLOOKUP($N$1&amp;N9267,定价因子!E:F,2,0)</f>
        <v>#N/A</v>
      </c>
      <c r="P9267" s="3"/>
      <c r="Q9267" s="55" t="e">
        <f>VLOOKUP($P$1&amp;P9267,定价因子!$E:$F,2,0)</f>
        <v>#N/A</v>
      </c>
      <c r="R9267" s="3"/>
      <c r="S9267" s="77" t="e">
        <f>VLOOKUP($R$1&amp;R9267,定价因子!$E:$F,2,0)</f>
        <v>#N/A</v>
      </c>
      <c r="T9267" s="61"/>
      <c r="U9267" s="63"/>
      <c r="V9267" s="63"/>
      <c r="W9267" s="63"/>
      <c r="X9267" s="3"/>
    </row>
    <row r="9268" spans="1:24">
      <c r="A9268" s="3"/>
      <c r="B9268" s="3"/>
      <c r="C9268" s="3"/>
      <c r="D9268" s="3"/>
      <c r="E9268" s="79"/>
      <c r="F9268" s="3"/>
      <c r="G9268" s="77" t="e">
        <f>VLOOKUP($F$1&amp;F9268,定价因子!E:F,2,0)</f>
        <v>#N/A</v>
      </c>
      <c r="H9268" s="3"/>
      <c r="I9268" s="77" t="e">
        <f>VLOOKUP($H$1&amp;H9268,定价因子!E:F,2,0)</f>
        <v>#N/A</v>
      </c>
      <c r="J9268" s="3"/>
      <c r="K9268" s="77" t="e">
        <f>VLOOKUP($J$1&amp;J9268,定价因子!E:F,2,0)</f>
        <v>#N/A</v>
      </c>
      <c r="L9268" s="3"/>
      <c r="M9268" s="77" t="e">
        <f>VLOOKUP($L$1&amp;L9268,定价因子!E:F,2,0)</f>
        <v>#N/A</v>
      </c>
      <c r="N9268" s="3"/>
      <c r="O9268" s="77" t="e">
        <f>VLOOKUP($N$1&amp;N9268,定价因子!E:F,2,0)</f>
        <v>#N/A</v>
      </c>
      <c r="P9268" s="3"/>
      <c r="Q9268" s="55" t="e">
        <f>VLOOKUP($P$1&amp;P9268,定价因子!$E:$F,2,0)</f>
        <v>#N/A</v>
      </c>
      <c r="R9268" s="3"/>
      <c r="S9268" s="77" t="e">
        <f>VLOOKUP($R$1&amp;R9268,定价因子!$E:$F,2,0)</f>
        <v>#N/A</v>
      </c>
      <c r="T9268" s="61"/>
      <c r="U9268" s="63"/>
      <c r="V9268" s="63"/>
      <c r="W9268" s="63"/>
      <c r="X9268" s="3"/>
    </row>
    <row r="9269" spans="1:24">
      <c r="A9269" s="3"/>
      <c r="B9269" s="3"/>
      <c r="C9269" s="3"/>
      <c r="D9269" s="3"/>
      <c r="E9269" s="79"/>
      <c r="F9269" s="3"/>
      <c r="G9269" s="77" t="e">
        <f>VLOOKUP($F$1&amp;F9269,定价因子!E:F,2,0)</f>
        <v>#N/A</v>
      </c>
      <c r="H9269" s="3"/>
      <c r="I9269" s="77" t="e">
        <f>VLOOKUP($H$1&amp;H9269,定价因子!E:F,2,0)</f>
        <v>#N/A</v>
      </c>
      <c r="J9269" s="3"/>
      <c r="K9269" s="77" t="e">
        <f>VLOOKUP($J$1&amp;J9269,定价因子!E:F,2,0)</f>
        <v>#N/A</v>
      </c>
      <c r="L9269" s="3"/>
      <c r="M9269" s="77" t="e">
        <f>VLOOKUP($L$1&amp;L9269,定价因子!E:F,2,0)</f>
        <v>#N/A</v>
      </c>
      <c r="N9269" s="3"/>
      <c r="O9269" s="77" t="e">
        <f>VLOOKUP($N$1&amp;N9269,定价因子!E:F,2,0)</f>
        <v>#N/A</v>
      </c>
      <c r="P9269" s="3"/>
      <c r="Q9269" s="55" t="e">
        <f>VLOOKUP($P$1&amp;P9269,定价因子!$E:$F,2,0)</f>
        <v>#N/A</v>
      </c>
      <c r="R9269" s="3"/>
      <c r="S9269" s="77" t="e">
        <f>VLOOKUP($R$1&amp;R9269,定价因子!$E:$F,2,0)</f>
        <v>#N/A</v>
      </c>
      <c r="T9269" s="61"/>
      <c r="U9269" s="63"/>
      <c r="V9269" s="63"/>
      <c r="W9269" s="63"/>
      <c r="X9269" s="3"/>
    </row>
    <row r="9270" spans="1:24">
      <c r="A9270" s="3"/>
      <c r="B9270" s="3"/>
      <c r="C9270" s="3"/>
      <c r="D9270" s="3"/>
      <c r="E9270" s="79"/>
      <c r="F9270" s="3"/>
      <c r="G9270" s="77" t="e">
        <f>VLOOKUP($F$1&amp;F9270,定价因子!E:F,2,0)</f>
        <v>#N/A</v>
      </c>
      <c r="H9270" s="3"/>
      <c r="I9270" s="77" t="e">
        <f>VLOOKUP($H$1&amp;H9270,定价因子!E:F,2,0)</f>
        <v>#N/A</v>
      </c>
      <c r="J9270" s="3"/>
      <c r="K9270" s="77" t="e">
        <f>VLOOKUP($J$1&amp;J9270,定价因子!E:F,2,0)</f>
        <v>#N/A</v>
      </c>
      <c r="L9270" s="3"/>
      <c r="M9270" s="77" t="e">
        <f>VLOOKUP($L$1&amp;L9270,定价因子!E:F,2,0)</f>
        <v>#N/A</v>
      </c>
      <c r="N9270" s="3"/>
      <c r="O9270" s="77" t="e">
        <f>VLOOKUP($N$1&amp;N9270,定价因子!E:F,2,0)</f>
        <v>#N/A</v>
      </c>
      <c r="P9270" s="3"/>
      <c r="Q9270" s="55" t="e">
        <f>VLOOKUP($P$1&amp;P9270,定价因子!$E:$F,2,0)</f>
        <v>#N/A</v>
      </c>
      <c r="R9270" s="3"/>
      <c r="S9270" s="77" t="e">
        <f>VLOOKUP($R$1&amp;R9270,定价因子!$E:$F,2,0)</f>
        <v>#N/A</v>
      </c>
      <c r="T9270" s="61"/>
      <c r="U9270" s="63"/>
      <c r="V9270" s="63"/>
      <c r="W9270" s="63"/>
      <c r="X9270" s="3"/>
    </row>
    <row r="9271" spans="1:24">
      <c r="A9271" s="3"/>
      <c r="B9271" s="3"/>
      <c r="C9271" s="3"/>
      <c r="D9271" s="3"/>
      <c r="E9271" s="79"/>
      <c r="F9271" s="3"/>
      <c r="G9271" s="77" t="e">
        <f>VLOOKUP($F$1&amp;F9271,定价因子!E:F,2,0)</f>
        <v>#N/A</v>
      </c>
      <c r="H9271" s="3"/>
      <c r="I9271" s="77" t="e">
        <f>VLOOKUP($H$1&amp;H9271,定价因子!E:F,2,0)</f>
        <v>#N/A</v>
      </c>
      <c r="J9271" s="3"/>
      <c r="K9271" s="77" t="e">
        <f>VLOOKUP($J$1&amp;J9271,定价因子!E:F,2,0)</f>
        <v>#N/A</v>
      </c>
      <c r="L9271" s="3"/>
      <c r="M9271" s="77" t="e">
        <f>VLOOKUP($L$1&amp;L9271,定价因子!E:F,2,0)</f>
        <v>#N/A</v>
      </c>
      <c r="N9271" s="3"/>
      <c r="O9271" s="77" t="e">
        <f>VLOOKUP($N$1&amp;N9271,定价因子!E:F,2,0)</f>
        <v>#N/A</v>
      </c>
      <c r="P9271" s="3"/>
      <c r="Q9271" s="55" t="e">
        <f>VLOOKUP($P$1&amp;P9271,定价因子!$E:$F,2,0)</f>
        <v>#N/A</v>
      </c>
      <c r="R9271" s="3"/>
      <c r="S9271" s="77" t="e">
        <f>VLOOKUP($R$1&amp;R9271,定价因子!$E:$F,2,0)</f>
        <v>#N/A</v>
      </c>
      <c r="T9271" s="61"/>
      <c r="U9271" s="63"/>
      <c r="V9271" s="63"/>
      <c r="W9271" s="63"/>
      <c r="X9271" s="3"/>
    </row>
    <row r="9272" spans="1:24">
      <c r="A9272" s="3"/>
      <c r="B9272" s="3"/>
      <c r="C9272" s="3"/>
      <c r="D9272" s="3"/>
      <c r="E9272" s="79"/>
      <c r="F9272" s="3"/>
      <c r="G9272" s="77" t="e">
        <f>VLOOKUP($F$1&amp;F9272,定价因子!E:F,2,0)</f>
        <v>#N/A</v>
      </c>
      <c r="H9272" s="3"/>
      <c r="I9272" s="77" t="e">
        <f>VLOOKUP($H$1&amp;H9272,定价因子!E:F,2,0)</f>
        <v>#N/A</v>
      </c>
      <c r="J9272" s="3"/>
      <c r="K9272" s="77" t="e">
        <f>VLOOKUP($J$1&amp;J9272,定价因子!E:F,2,0)</f>
        <v>#N/A</v>
      </c>
      <c r="L9272" s="3"/>
      <c r="M9272" s="77" t="e">
        <f>VLOOKUP($L$1&amp;L9272,定价因子!E:F,2,0)</f>
        <v>#N/A</v>
      </c>
      <c r="N9272" s="3"/>
      <c r="O9272" s="77" t="e">
        <f>VLOOKUP($N$1&amp;N9272,定价因子!E:F,2,0)</f>
        <v>#N/A</v>
      </c>
      <c r="P9272" s="3"/>
      <c r="Q9272" s="55" t="e">
        <f>VLOOKUP($P$1&amp;P9272,定价因子!$E:$F,2,0)</f>
        <v>#N/A</v>
      </c>
      <c r="R9272" s="3"/>
      <c r="S9272" s="77" t="e">
        <f>VLOOKUP($R$1&amp;R9272,定价因子!$E:$F,2,0)</f>
        <v>#N/A</v>
      </c>
      <c r="T9272" s="61"/>
      <c r="U9272" s="63"/>
      <c r="V9272" s="63"/>
      <c r="W9272" s="63"/>
      <c r="X9272" s="3"/>
    </row>
    <row r="9273" spans="1:24">
      <c r="A9273" s="3"/>
      <c r="B9273" s="3"/>
      <c r="C9273" s="3"/>
      <c r="D9273" s="3"/>
      <c r="E9273" s="79"/>
      <c r="F9273" s="3"/>
      <c r="G9273" s="77" t="e">
        <f>VLOOKUP($F$1&amp;F9273,定价因子!E:F,2,0)</f>
        <v>#N/A</v>
      </c>
      <c r="H9273" s="3"/>
      <c r="I9273" s="77" t="e">
        <f>VLOOKUP($H$1&amp;H9273,定价因子!E:F,2,0)</f>
        <v>#N/A</v>
      </c>
      <c r="J9273" s="3"/>
      <c r="K9273" s="77" t="e">
        <f>VLOOKUP($J$1&amp;J9273,定价因子!E:F,2,0)</f>
        <v>#N/A</v>
      </c>
      <c r="L9273" s="3"/>
      <c r="M9273" s="77" t="e">
        <f>VLOOKUP($L$1&amp;L9273,定价因子!E:F,2,0)</f>
        <v>#N/A</v>
      </c>
      <c r="N9273" s="3"/>
      <c r="O9273" s="77" t="e">
        <f>VLOOKUP($N$1&amp;N9273,定价因子!E:F,2,0)</f>
        <v>#N/A</v>
      </c>
      <c r="P9273" s="3"/>
      <c r="Q9273" s="55" t="e">
        <f>VLOOKUP($P$1&amp;P9273,定价因子!$E:$F,2,0)</f>
        <v>#N/A</v>
      </c>
      <c r="R9273" s="3"/>
      <c r="S9273" s="77" t="e">
        <f>VLOOKUP($R$1&amp;R9273,定价因子!$E:$F,2,0)</f>
        <v>#N/A</v>
      </c>
      <c r="T9273" s="61"/>
      <c r="U9273" s="63"/>
      <c r="V9273" s="63"/>
      <c r="W9273" s="63"/>
      <c r="X9273" s="3"/>
    </row>
    <row r="9274" spans="1:24">
      <c r="A9274" s="3"/>
      <c r="B9274" s="3"/>
      <c r="C9274" s="3"/>
      <c r="D9274" s="3"/>
      <c r="E9274" s="79"/>
      <c r="F9274" s="3"/>
      <c r="G9274" s="77" t="e">
        <f>VLOOKUP($F$1&amp;F9274,定价因子!E:F,2,0)</f>
        <v>#N/A</v>
      </c>
      <c r="H9274" s="3"/>
      <c r="I9274" s="77" t="e">
        <f>VLOOKUP($H$1&amp;H9274,定价因子!E:F,2,0)</f>
        <v>#N/A</v>
      </c>
      <c r="J9274" s="3"/>
      <c r="K9274" s="77" t="e">
        <f>VLOOKUP($J$1&amp;J9274,定价因子!E:F,2,0)</f>
        <v>#N/A</v>
      </c>
      <c r="L9274" s="3"/>
      <c r="M9274" s="77" t="e">
        <f>VLOOKUP($L$1&amp;L9274,定价因子!E:F,2,0)</f>
        <v>#N/A</v>
      </c>
      <c r="N9274" s="3"/>
      <c r="O9274" s="77" t="e">
        <f>VLOOKUP($N$1&amp;N9274,定价因子!E:F,2,0)</f>
        <v>#N/A</v>
      </c>
      <c r="P9274" s="3"/>
      <c r="Q9274" s="55" t="e">
        <f>VLOOKUP($P$1&amp;P9274,定价因子!$E:$F,2,0)</f>
        <v>#N/A</v>
      </c>
      <c r="R9274" s="3"/>
      <c r="S9274" s="77" t="e">
        <f>VLOOKUP($R$1&amp;R9274,定价因子!$E:$F,2,0)</f>
        <v>#N/A</v>
      </c>
      <c r="T9274" s="61"/>
      <c r="U9274" s="63"/>
      <c r="V9274" s="63"/>
      <c r="W9274" s="63"/>
      <c r="X9274" s="3"/>
    </row>
    <row r="9275" spans="1:24">
      <c r="A9275" s="3"/>
      <c r="B9275" s="3"/>
      <c r="C9275" s="3"/>
      <c r="D9275" s="3"/>
      <c r="E9275" s="79"/>
      <c r="F9275" s="3"/>
      <c r="G9275" s="77" t="e">
        <f>VLOOKUP($F$1&amp;F9275,定价因子!E:F,2,0)</f>
        <v>#N/A</v>
      </c>
      <c r="H9275" s="3"/>
      <c r="I9275" s="77" t="e">
        <f>VLOOKUP($H$1&amp;H9275,定价因子!E:F,2,0)</f>
        <v>#N/A</v>
      </c>
      <c r="J9275" s="3"/>
      <c r="K9275" s="77" t="e">
        <f>VLOOKUP($J$1&amp;J9275,定价因子!E:F,2,0)</f>
        <v>#N/A</v>
      </c>
      <c r="L9275" s="3"/>
      <c r="M9275" s="77" t="e">
        <f>VLOOKUP($L$1&amp;L9275,定价因子!E:F,2,0)</f>
        <v>#N/A</v>
      </c>
      <c r="N9275" s="3"/>
      <c r="O9275" s="77" t="e">
        <f>VLOOKUP($N$1&amp;N9275,定价因子!E:F,2,0)</f>
        <v>#N/A</v>
      </c>
      <c r="P9275" s="3"/>
      <c r="Q9275" s="55" t="e">
        <f>VLOOKUP($P$1&amp;P9275,定价因子!$E:$F,2,0)</f>
        <v>#N/A</v>
      </c>
      <c r="R9275" s="3"/>
      <c r="S9275" s="77" t="e">
        <f>VLOOKUP($R$1&amp;R9275,定价因子!$E:$F,2,0)</f>
        <v>#N/A</v>
      </c>
      <c r="T9275" s="61"/>
      <c r="U9275" s="63"/>
      <c r="V9275" s="63"/>
      <c r="W9275" s="63"/>
      <c r="X9275" s="3"/>
    </row>
    <row r="9276" spans="1:24">
      <c r="A9276" s="3"/>
      <c r="B9276" s="3"/>
      <c r="C9276" s="3"/>
      <c r="D9276" s="3"/>
      <c r="E9276" s="79"/>
      <c r="F9276" s="3"/>
      <c r="G9276" s="77" t="e">
        <f>VLOOKUP($F$1&amp;F9276,定价因子!E:F,2,0)</f>
        <v>#N/A</v>
      </c>
      <c r="H9276" s="3"/>
      <c r="I9276" s="77" t="e">
        <f>VLOOKUP($H$1&amp;H9276,定价因子!E:F,2,0)</f>
        <v>#N/A</v>
      </c>
      <c r="J9276" s="3"/>
      <c r="K9276" s="77" t="e">
        <f>VLOOKUP($J$1&amp;J9276,定价因子!E:F,2,0)</f>
        <v>#N/A</v>
      </c>
      <c r="L9276" s="3"/>
      <c r="M9276" s="77" t="e">
        <f>VLOOKUP($L$1&amp;L9276,定价因子!E:F,2,0)</f>
        <v>#N/A</v>
      </c>
      <c r="N9276" s="3"/>
      <c r="O9276" s="77" t="e">
        <f>VLOOKUP($N$1&amp;N9276,定价因子!E:F,2,0)</f>
        <v>#N/A</v>
      </c>
      <c r="P9276" s="3"/>
      <c r="Q9276" s="55" t="e">
        <f>VLOOKUP($P$1&amp;P9276,定价因子!$E:$F,2,0)</f>
        <v>#N/A</v>
      </c>
      <c r="R9276" s="3"/>
      <c r="S9276" s="77" t="e">
        <f>VLOOKUP($R$1&amp;R9276,定价因子!$E:$F,2,0)</f>
        <v>#N/A</v>
      </c>
      <c r="T9276" s="61"/>
      <c r="U9276" s="63"/>
      <c r="V9276" s="63"/>
      <c r="W9276" s="63"/>
      <c r="X9276" s="3"/>
    </row>
    <row r="9277" spans="1:24">
      <c r="A9277" s="3"/>
      <c r="B9277" s="3"/>
      <c r="C9277" s="3"/>
      <c r="D9277" s="3"/>
      <c r="E9277" s="79"/>
      <c r="F9277" s="3"/>
      <c r="G9277" s="77" t="e">
        <f>VLOOKUP($F$1&amp;F9277,定价因子!E:F,2,0)</f>
        <v>#N/A</v>
      </c>
      <c r="H9277" s="3"/>
      <c r="I9277" s="77" t="e">
        <f>VLOOKUP($H$1&amp;H9277,定价因子!E:F,2,0)</f>
        <v>#N/A</v>
      </c>
      <c r="J9277" s="3"/>
      <c r="K9277" s="77" t="e">
        <f>VLOOKUP($J$1&amp;J9277,定价因子!E:F,2,0)</f>
        <v>#N/A</v>
      </c>
      <c r="L9277" s="3"/>
      <c r="M9277" s="77" t="e">
        <f>VLOOKUP($L$1&amp;L9277,定价因子!E:F,2,0)</f>
        <v>#N/A</v>
      </c>
      <c r="N9277" s="3"/>
      <c r="O9277" s="77" t="e">
        <f>VLOOKUP($N$1&amp;N9277,定价因子!E:F,2,0)</f>
        <v>#N/A</v>
      </c>
      <c r="P9277" s="3"/>
      <c r="Q9277" s="55" t="e">
        <f>VLOOKUP($P$1&amp;P9277,定价因子!$E:$F,2,0)</f>
        <v>#N/A</v>
      </c>
      <c r="R9277" s="3"/>
      <c r="S9277" s="77" t="e">
        <f>VLOOKUP($R$1&amp;R9277,定价因子!$E:$F,2,0)</f>
        <v>#N/A</v>
      </c>
      <c r="T9277" s="61"/>
      <c r="U9277" s="63"/>
      <c r="V9277" s="63"/>
      <c r="W9277" s="63"/>
      <c r="X9277" s="3"/>
    </row>
    <row r="9278" spans="1:24">
      <c r="A9278" s="3"/>
      <c r="B9278" s="3"/>
      <c r="C9278" s="3"/>
      <c r="D9278" s="3"/>
      <c r="E9278" s="79"/>
      <c r="F9278" s="3"/>
      <c r="G9278" s="77" t="e">
        <f>VLOOKUP($F$1&amp;F9278,定价因子!E:F,2,0)</f>
        <v>#N/A</v>
      </c>
      <c r="H9278" s="3"/>
      <c r="I9278" s="77" t="e">
        <f>VLOOKUP($H$1&amp;H9278,定价因子!E:F,2,0)</f>
        <v>#N/A</v>
      </c>
      <c r="J9278" s="3"/>
      <c r="K9278" s="77" t="e">
        <f>VLOOKUP($J$1&amp;J9278,定价因子!E:F,2,0)</f>
        <v>#N/A</v>
      </c>
      <c r="L9278" s="3"/>
      <c r="M9278" s="77" t="e">
        <f>VLOOKUP($L$1&amp;L9278,定价因子!E:F,2,0)</f>
        <v>#N/A</v>
      </c>
      <c r="N9278" s="3"/>
      <c r="O9278" s="77" t="e">
        <f>VLOOKUP($N$1&amp;N9278,定价因子!E:F,2,0)</f>
        <v>#N/A</v>
      </c>
      <c r="P9278" s="3"/>
      <c r="Q9278" s="55" t="e">
        <f>VLOOKUP($P$1&amp;P9278,定价因子!$E:$F,2,0)</f>
        <v>#N/A</v>
      </c>
      <c r="R9278" s="3"/>
      <c r="S9278" s="77" t="e">
        <f>VLOOKUP($R$1&amp;R9278,定价因子!$E:$F,2,0)</f>
        <v>#N/A</v>
      </c>
      <c r="T9278" s="61"/>
      <c r="U9278" s="63"/>
      <c r="V9278" s="63"/>
      <c r="W9278" s="63"/>
      <c r="X9278" s="3"/>
    </row>
    <row r="9279" spans="1:24">
      <c r="A9279" s="3"/>
      <c r="B9279" s="3"/>
      <c r="C9279" s="3"/>
      <c r="D9279" s="3"/>
      <c r="E9279" s="79"/>
      <c r="F9279" s="3"/>
      <c r="G9279" s="77" t="e">
        <f>VLOOKUP($F$1&amp;F9279,定价因子!E:F,2,0)</f>
        <v>#N/A</v>
      </c>
      <c r="H9279" s="3"/>
      <c r="I9279" s="77" t="e">
        <f>VLOOKUP($H$1&amp;H9279,定价因子!E:F,2,0)</f>
        <v>#N/A</v>
      </c>
      <c r="J9279" s="3"/>
      <c r="K9279" s="77" t="e">
        <f>VLOOKUP($J$1&amp;J9279,定价因子!E:F,2,0)</f>
        <v>#N/A</v>
      </c>
      <c r="L9279" s="3"/>
      <c r="M9279" s="77" t="e">
        <f>VLOOKUP($L$1&amp;L9279,定价因子!E:F,2,0)</f>
        <v>#N/A</v>
      </c>
      <c r="N9279" s="3"/>
      <c r="O9279" s="77" t="e">
        <f>VLOOKUP($N$1&amp;N9279,定价因子!E:F,2,0)</f>
        <v>#N/A</v>
      </c>
      <c r="P9279" s="3"/>
      <c r="Q9279" s="55" t="e">
        <f>VLOOKUP($P$1&amp;P9279,定价因子!$E:$F,2,0)</f>
        <v>#N/A</v>
      </c>
      <c r="R9279" s="3"/>
      <c r="S9279" s="77" t="e">
        <f>VLOOKUP($R$1&amp;R9279,定价因子!$E:$F,2,0)</f>
        <v>#N/A</v>
      </c>
      <c r="T9279" s="61"/>
      <c r="U9279" s="63"/>
      <c r="V9279" s="63"/>
      <c r="W9279" s="63"/>
      <c r="X9279" s="3"/>
    </row>
    <row r="9280" spans="1:24">
      <c r="A9280" s="3"/>
      <c r="B9280" s="3"/>
      <c r="C9280" s="3"/>
      <c r="D9280" s="3"/>
      <c r="E9280" s="79"/>
      <c r="F9280" s="3"/>
      <c r="G9280" s="77" t="e">
        <f>VLOOKUP($F$1&amp;F9280,定价因子!E:F,2,0)</f>
        <v>#N/A</v>
      </c>
      <c r="H9280" s="3"/>
      <c r="I9280" s="77" t="e">
        <f>VLOOKUP($H$1&amp;H9280,定价因子!E:F,2,0)</f>
        <v>#N/A</v>
      </c>
      <c r="J9280" s="3"/>
      <c r="K9280" s="77" t="e">
        <f>VLOOKUP($J$1&amp;J9280,定价因子!E:F,2,0)</f>
        <v>#N/A</v>
      </c>
      <c r="L9280" s="3"/>
      <c r="M9280" s="77" t="e">
        <f>VLOOKUP($L$1&amp;L9280,定价因子!E:F,2,0)</f>
        <v>#N/A</v>
      </c>
      <c r="N9280" s="3"/>
      <c r="O9280" s="77" t="e">
        <f>VLOOKUP($N$1&amp;N9280,定价因子!E:F,2,0)</f>
        <v>#N/A</v>
      </c>
      <c r="P9280" s="3"/>
      <c r="Q9280" s="55" t="e">
        <f>VLOOKUP($P$1&amp;P9280,定价因子!$E:$F,2,0)</f>
        <v>#N/A</v>
      </c>
      <c r="R9280" s="3"/>
      <c r="S9280" s="77" t="e">
        <f>VLOOKUP($R$1&amp;R9280,定价因子!$E:$F,2,0)</f>
        <v>#N/A</v>
      </c>
      <c r="T9280" s="61"/>
      <c r="U9280" s="63"/>
      <c r="V9280" s="63"/>
      <c r="W9280" s="63"/>
      <c r="X9280" s="3"/>
    </row>
    <row r="9281" spans="1:24">
      <c r="A9281" s="3"/>
      <c r="B9281" s="3"/>
      <c r="C9281" s="3"/>
      <c r="D9281" s="3"/>
      <c r="E9281" s="79"/>
      <c r="F9281" s="3"/>
      <c r="G9281" s="77" t="e">
        <f>VLOOKUP($F$1&amp;F9281,定价因子!E:F,2,0)</f>
        <v>#N/A</v>
      </c>
      <c r="H9281" s="3"/>
      <c r="I9281" s="77" t="e">
        <f>VLOOKUP($H$1&amp;H9281,定价因子!E:F,2,0)</f>
        <v>#N/A</v>
      </c>
      <c r="J9281" s="3"/>
      <c r="K9281" s="77" t="e">
        <f>VLOOKUP($J$1&amp;J9281,定价因子!E:F,2,0)</f>
        <v>#N/A</v>
      </c>
      <c r="L9281" s="3"/>
      <c r="M9281" s="77" t="e">
        <f>VLOOKUP($L$1&amp;L9281,定价因子!E:F,2,0)</f>
        <v>#N/A</v>
      </c>
      <c r="N9281" s="3"/>
      <c r="O9281" s="77" t="e">
        <f>VLOOKUP($N$1&amp;N9281,定价因子!E:F,2,0)</f>
        <v>#N/A</v>
      </c>
      <c r="P9281" s="3"/>
      <c r="Q9281" s="55" t="e">
        <f>VLOOKUP($P$1&amp;P9281,定价因子!$E:$F,2,0)</f>
        <v>#N/A</v>
      </c>
      <c r="R9281" s="3"/>
      <c r="S9281" s="77" t="e">
        <f>VLOOKUP($R$1&amp;R9281,定价因子!$E:$F,2,0)</f>
        <v>#N/A</v>
      </c>
      <c r="T9281" s="61"/>
      <c r="U9281" s="63"/>
      <c r="V9281" s="63"/>
      <c r="W9281" s="63"/>
      <c r="X9281" s="3"/>
    </row>
    <row r="9282" spans="1:24">
      <c r="A9282" s="3"/>
      <c r="B9282" s="3"/>
      <c r="C9282" s="3"/>
      <c r="D9282" s="3"/>
      <c r="E9282" s="79"/>
      <c r="F9282" s="3"/>
      <c r="G9282" s="77" t="e">
        <f>VLOOKUP($F$1&amp;F9282,定价因子!E:F,2,0)</f>
        <v>#N/A</v>
      </c>
      <c r="H9282" s="3"/>
      <c r="I9282" s="77" t="e">
        <f>VLOOKUP($H$1&amp;H9282,定价因子!E:F,2,0)</f>
        <v>#N/A</v>
      </c>
      <c r="J9282" s="3"/>
      <c r="K9282" s="77" t="e">
        <f>VLOOKUP($J$1&amp;J9282,定价因子!E:F,2,0)</f>
        <v>#N/A</v>
      </c>
      <c r="L9282" s="3"/>
      <c r="M9282" s="77" t="e">
        <f>VLOOKUP($L$1&amp;L9282,定价因子!E:F,2,0)</f>
        <v>#N/A</v>
      </c>
      <c r="N9282" s="3"/>
      <c r="O9282" s="77" t="e">
        <f>VLOOKUP($N$1&amp;N9282,定价因子!E:F,2,0)</f>
        <v>#N/A</v>
      </c>
      <c r="P9282" s="3"/>
      <c r="Q9282" s="55" t="e">
        <f>VLOOKUP($P$1&amp;P9282,定价因子!$E:$F,2,0)</f>
        <v>#N/A</v>
      </c>
      <c r="R9282" s="3"/>
      <c r="S9282" s="77" t="e">
        <f>VLOOKUP($R$1&amp;R9282,定价因子!$E:$F,2,0)</f>
        <v>#N/A</v>
      </c>
      <c r="T9282" s="61"/>
      <c r="U9282" s="63"/>
      <c r="V9282" s="63"/>
      <c r="W9282" s="63"/>
      <c r="X9282" s="3"/>
    </row>
    <row r="9283" spans="1:24">
      <c r="A9283" s="3"/>
      <c r="B9283" s="3"/>
      <c r="C9283" s="3"/>
      <c r="D9283" s="3"/>
      <c r="E9283" s="79"/>
      <c r="F9283" s="3"/>
      <c r="G9283" s="77" t="e">
        <f>VLOOKUP($F$1&amp;F9283,定价因子!E:F,2,0)</f>
        <v>#N/A</v>
      </c>
      <c r="H9283" s="3"/>
      <c r="I9283" s="77" t="e">
        <f>VLOOKUP($H$1&amp;H9283,定价因子!E:F,2,0)</f>
        <v>#N/A</v>
      </c>
      <c r="J9283" s="3"/>
      <c r="K9283" s="77" t="e">
        <f>VLOOKUP($J$1&amp;J9283,定价因子!E:F,2,0)</f>
        <v>#N/A</v>
      </c>
      <c r="L9283" s="3"/>
      <c r="M9283" s="77" t="e">
        <f>VLOOKUP($L$1&amp;L9283,定价因子!E:F,2,0)</f>
        <v>#N/A</v>
      </c>
      <c r="N9283" s="3"/>
      <c r="O9283" s="77" t="e">
        <f>VLOOKUP($N$1&amp;N9283,定价因子!E:F,2,0)</f>
        <v>#N/A</v>
      </c>
      <c r="P9283" s="3"/>
      <c r="Q9283" s="55" t="e">
        <f>VLOOKUP($P$1&amp;P9283,定价因子!$E:$F,2,0)</f>
        <v>#N/A</v>
      </c>
      <c r="R9283" s="3"/>
      <c r="S9283" s="77" t="e">
        <f>VLOOKUP($R$1&amp;R9283,定价因子!$E:$F,2,0)</f>
        <v>#N/A</v>
      </c>
      <c r="T9283" s="61"/>
      <c r="U9283" s="63"/>
      <c r="V9283" s="63"/>
      <c r="W9283" s="63"/>
      <c r="X9283" s="3"/>
    </row>
    <row r="9284" spans="1:24">
      <c r="A9284" s="3"/>
      <c r="B9284" s="3"/>
      <c r="C9284" s="3"/>
      <c r="D9284" s="3"/>
      <c r="E9284" s="79"/>
      <c r="F9284" s="3"/>
      <c r="G9284" s="77" t="e">
        <f>VLOOKUP($F$1&amp;F9284,定价因子!E:F,2,0)</f>
        <v>#N/A</v>
      </c>
      <c r="H9284" s="3"/>
      <c r="I9284" s="77" t="e">
        <f>VLOOKUP($H$1&amp;H9284,定价因子!E:F,2,0)</f>
        <v>#N/A</v>
      </c>
      <c r="J9284" s="3"/>
      <c r="K9284" s="77" t="e">
        <f>VLOOKUP($J$1&amp;J9284,定价因子!E:F,2,0)</f>
        <v>#N/A</v>
      </c>
      <c r="L9284" s="3"/>
      <c r="M9284" s="77" t="e">
        <f>VLOOKUP($L$1&amp;L9284,定价因子!E:F,2,0)</f>
        <v>#N/A</v>
      </c>
      <c r="N9284" s="3"/>
      <c r="O9284" s="77" t="e">
        <f>VLOOKUP($N$1&amp;N9284,定价因子!E:F,2,0)</f>
        <v>#N/A</v>
      </c>
      <c r="P9284" s="3"/>
      <c r="Q9284" s="55" t="e">
        <f>VLOOKUP($P$1&amp;P9284,定价因子!$E:$F,2,0)</f>
        <v>#N/A</v>
      </c>
      <c r="R9284" s="3"/>
      <c r="S9284" s="77" t="e">
        <f>VLOOKUP($R$1&amp;R9284,定价因子!$E:$F,2,0)</f>
        <v>#N/A</v>
      </c>
      <c r="T9284" s="61"/>
      <c r="U9284" s="63"/>
      <c r="V9284" s="63"/>
      <c r="W9284" s="63"/>
      <c r="X9284" s="3"/>
    </row>
    <row r="9285" spans="1:24">
      <c r="A9285" s="3"/>
      <c r="B9285" s="3"/>
      <c r="C9285" s="3"/>
      <c r="D9285" s="3"/>
      <c r="E9285" s="79"/>
      <c r="F9285" s="3"/>
      <c r="G9285" s="77" t="e">
        <f>VLOOKUP($F$1&amp;F9285,定价因子!E:F,2,0)</f>
        <v>#N/A</v>
      </c>
      <c r="H9285" s="3"/>
      <c r="I9285" s="77" t="e">
        <f>VLOOKUP($H$1&amp;H9285,定价因子!E:F,2,0)</f>
        <v>#N/A</v>
      </c>
      <c r="J9285" s="3"/>
      <c r="K9285" s="77" t="e">
        <f>VLOOKUP($J$1&amp;J9285,定价因子!E:F,2,0)</f>
        <v>#N/A</v>
      </c>
      <c r="L9285" s="3"/>
      <c r="M9285" s="77" t="e">
        <f>VLOOKUP($L$1&amp;L9285,定价因子!E:F,2,0)</f>
        <v>#N/A</v>
      </c>
      <c r="N9285" s="3"/>
      <c r="O9285" s="77" t="e">
        <f>VLOOKUP($N$1&amp;N9285,定价因子!E:F,2,0)</f>
        <v>#N/A</v>
      </c>
      <c r="P9285" s="3"/>
      <c r="Q9285" s="55" t="e">
        <f>VLOOKUP($P$1&amp;P9285,定价因子!$E:$F,2,0)</f>
        <v>#N/A</v>
      </c>
      <c r="R9285" s="3"/>
      <c r="S9285" s="77" t="e">
        <f>VLOOKUP($R$1&amp;R9285,定价因子!$E:$F,2,0)</f>
        <v>#N/A</v>
      </c>
      <c r="T9285" s="61"/>
      <c r="U9285" s="63"/>
      <c r="V9285" s="63"/>
      <c r="W9285" s="63"/>
      <c r="X9285" s="3"/>
    </row>
    <row r="9286" spans="1:24">
      <c r="A9286" s="3"/>
      <c r="B9286" s="3"/>
      <c r="C9286" s="3"/>
      <c r="D9286" s="3"/>
      <c r="E9286" s="79"/>
      <c r="F9286" s="3"/>
      <c r="G9286" s="77" t="e">
        <f>VLOOKUP($F$1&amp;F9286,定价因子!E:F,2,0)</f>
        <v>#N/A</v>
      </c>
      <c r="H9286" s="3"/>
      <c r="I9286" s="77" t="e">
        <f>VLOOKUP($H$1&amp;H9286,定价因子!E:F,2,0)</f>
        <v>#N/A</v>
      </c>
      <c r="J9286" s="3"/>
      <c r="K9286" s="77" t="e">
        <f>VLOOKUP($J$1&amp;J9286,定价因子!E:F,2,0)</f>
        <v>#N/A</v>
      </c>
      <c r="L9286" s="3"/>
      <c r="M9286" s="77" t="e">
        <f>VLOOKUP($L$1&amp;L9286,定价因子!E:F,2,0)</f>
        <v>#N/A</v>
      </c>
      <c r="N9286" s="3"/>
      <c r="O9286" s="77" t="e">
        <f>VLOOKUP($N$1&amp;N9286,定价因子!E:F,2,0)</f>
        <v>#N/A</v>
      </c>
      <c r="P9286" s="3"/>
      <c r="Q9286" s="55" t="e">
        <f>VLOOKUP($P$1&amp;P9286,定价因子!$E:$F,2,0)</f>
        <v>#N/A</v>
      </c>
      <c r="R9286" s="3"/>
      <c r="S9286" s="77" t="e">
        <f>VLOOKUP($R$1&amp;R9286,定价因子!$E:$F,2,0)</f>
        <v>#N/A</v>
      </c>
      <c r="T9286" s="61"/>
      <c r="U9286" s="63"/>
      <c r="V9286" s="63"/>
      <c r="W9286" s="63"/>
      <c r="X9286" s="3"/>
    </row>
    <row r="9287" spans="1:24">
      <c r="A9287" s="3"/>
      <c r="B9287" s="3"/>
      <c r="C9287" s="3"/>
      <c r="D9287" s="3"/>
      <c r="E9287" s="79"/>
      <c r="F9287" s="3"/>
      <c r="G9287" s="77" t="e">
        <f>VLOOKUP($F$1&amp;F9287,定价因子!E:F,2,0)</f>
        <v>#N/A</v>
      </c>
      <c r="H9287" s="3"/>
      <c r="I9287" s="77" t="e">
        <f>VLOOKUP($H$1&amp;H9287,定价因子!E:F,2,0)</f>
        <v>#N/A</v>
      </c>
      <c r="J9287" s="3"/>
      <c r="K9287" s="77" t="e">
        <f>VLOOKUP($J$1&amp;J9287,定价因子!E:F,2,0)</f>
        <v>#N/A</v>
      </c>
      <c r="L9287" s="3"/>
      <c r="M9287" s="77" t="e">
        <f>VLOOKUP($L$1&amp;L9287,定价因子!E:F,2,0)</f>
        <v>#N/A</v>
      </c>
      <c r="N9287" s="3"/>
      <c r="O9287" s="77" t="e">
        <f>VLOOKUP($N$1&amp;N9287,定价因子!E:F,2,0)</f>
        <v>#N/A</v>
      </c>
      <c r="P9287" s="3"/>
      <c r="Q9287" s="55" t="e">
        <f>VLOOKUP($P$1&amp;P9287,定价因子!$E:$F,2,0)</f>
        <v>#N/A</v>
      </c>
      <c r="R9287" s="3"/>
      <c r="S9287" s="77" t="e">
        <f>VLOOKUP($R$1&amp;R9287,定价因子!$E:$F,2,0)</f>
        <v>#N/A</v>
      </c>
      <c r="T9287" s="61"/>
      <c r="U9287" s="63"/>
      <c r="V9287" s="63"/>
      <c r="W9287" s="63"/>
      <c r="X9287" s="3"/>
    </row>
    <row r="9288" spans="1:24">
      <c r="A9288" s="3"/>
      <c r="B9288" s="3"/>
      <c r="C9288" s="3"/>
      <c r="D9288" s="3"/>
      <c r="E9288" s="79"/>
      <c r="F9288" s="3"/>
      <c r="G9288" s="77" t="e">
        <f>VLOOKUP($F$1&amp;F9288,定价因子!E:F,2,0)</f>
        <v>#N/A</v>
      </c>
      <c r="H9288" s="3"/>
      <c r="I9288" s="77" t="e">
        <f>VLOOKUP($H$1&amp;H9288,定价因子!E:F,2,0)</f>
        <v>#N/A</v>
      </c>
      <c r="J9288" s="3"/>
      <c r="K9288" s="77" t="e">
        <f>VLOOKUP($J$1&amp;J9288,定价因子!E:F,2,0)</f>
        <v>#N/A</v>
      </c>
      <c r="L9288" s="3"/>
      <c r="M9288" s="77" t="e">
        <f>VLOOKUP($L$1&amp;L9288,定价因子!E:F,2,0)</f>
        <v>#N/A</v>
      </c>
      <c r="N9288" s="3"/>
      <c r="O9288" s="77" t="e">
        <f>VLOOKUP($N$1&amp;N9288,定价因子!E:F,2,0)</f>
        <v>#N/A</v>
      </c>
      <c r="P9288" s="3"/>
      <c r="Q9288" s="55" t="e">
        <f>VLOOKUP($P$1&amp;P9288,定价因子!$E:$F,2,0)</f>
        <v>#N/A</v>
      </c>
      <c r="R9288" s="3"/>
      <c r="S9288" s="77" t="e">
        <f>VLOOKUP($R$1&amp;R9288,定价因子!$E:$F,2,0)</f>
        <v>#N/A</v>
      </c>
      <c r="T9288" s="61"/>
      <c r="U9288" s="63"/>
      <c r="V9288" s="63"/>
      <c r="W9288" s="63"/>
      <c r="X9288" s="3"/>
    </row>
    <row r="9289" spans="1:24">
      <c r="A9289" s="3"/>
      <c r="B9289" s="3"/>
      <c r="C9289" s="3"/>
      <c r="D9289" s="3"/>
      <c r="E9289" s="79"/>
      <c r="F9289" s="3"/>
      <c r="G9289" s="77" t="e">
        <f>VLOOKUP($F$1&amp;F9289,定价因子!E:F,2,0)</f>
        <v>#N/A</v>
      </c>
      <c r="H9289" s="3"/>
      <c r="I9289" s="77" t="e">
        <f>VLOOKUP($H$1&amp;H9289,定价因子!E:F,2,0)</f>
        <v>#N/A</v>
      </c>
      <c r="J9289" s="3"/>
      <c r="K9289" s="77" t="e">
        <f>VLOOKUP($J$1&amp;J9289,定价因子!E:F,2,0)</f>
        <v>#N/A</v>
      </c>
      <c r="L9289" s="3"/>
      <c r="M9289" s="77" t="e">
        <f>VLOOKUP($L$1&amp;L9289,定价因子!E:F,2,0)</f>
        <v>#N/A</v>
      </c>
      <c r="N9289" s="3"/>
      <c r="O9289" s="77" t="e">
        <f>VLOOKUP($N$1&amp;N9289,定价因子!E:F,2,0)</f>
        <v>#N/A</v>
      </c>
      <c r="P9289" s="3"/>
      <c r="Q9289" s="55" t="e">
        <f>VLOOKUP($P$1&amp;P9289,定价因子!$E:$F,2,0)</f>
        <v>#N/A</v>
      </c>
      <c r="R9289" s="3"/>
      <c r="S9289" s="77" t="e">
        <f>VLOOKUP($R$1&amp;R9289,定价因子!$E:$F,2,0)</f>
        <v>#N/A</v>
      </c>
      <c r="T9289" s="61"/>
      <c r="U9289" s="63"/>
      <c r="V9289" s="63"/>
      <c r="W9289" s="63"/>
      <c r="X9289" s="3"/>
    </row>
    <row r="9290" spans="1:24">
      <c r="A9290" s="3"/>
      <c r="B9290" s="3"/>
      <c r="C9290" s="3"/>
      <c r="D9290" s="3"/>
      <c r="E9290" s="79"/>
      <c r="F9290" s="3"/>
      <c r="G9290" s="77" t="e">
        <f>VLOOKUP($F$1&amp;F9290,定价因子!E:F,2,0)</f>
        <v>#N/A</v>
      </c>
      <c r="H9290" s="3"/>
      <c r="I9290" s="77" t="e">
        <f>VLOOKUP($H$1&amp;H9290,定价因子!E:F,2,0)</f>
        <v>#N/A</v>
      </c>
      <c r="J9290" s="3"/>
      <c r="K9290" s="77" t="e">
        <f>VLOOKUP($J$1&amp;J9290,定价因子!E:F,2,0)</f>
        <v>#N/A</v>
      </c>
      <c r="L9290" s="3"/>
      <c r="M9290" s="77" t="e">
        <f>VLOOKUP($L$1&amp;L9290,定价因子!E:F,2,0)</f>
        <v>#N/A</v>
      </c>
      <c r="N9290" s="3"/>
      <c r="O9290" s="77" t="e">
        <f>VLOOKUP($N$1&amp;N9290,定价因子!E:F,2,0)</f>
        <v>#N/A</v>
      </c>
      <c r="P9290" s="3"/>
      <c r="Q9290" s="55" t="e">
        <f>VLOOKUP($P$1&amp;P9290,定价因子!$E:$F,2,0)</f>
        <v>#N/A</v>
      </c>
      <c r="R9290" s="3"/>
      <c r="S9290" s="77" t="e">
        <f>VLOOKUP($R$1&amp;R9290,定价因子!$E:$F,2,0)</f>
        <v>#N/A</v>
      </c>
      <c r="T9290" s="61"/>
      <c r="U9290" s="63"/>
      <c r="V9290" s="63"/>
      <c r="W9290" s="63"/>
      <c r="X9290" s="3"/>
    </row>
    <row r="9291" spans="1:24">
      <c r="A9291" s="3"/>
      <c r="B9291" s="3"/>
      <c r="C9291" s="3"/>
      <c r="D9291" s="3"/>
      <c r="E9291" s="79"/>
      <c r="F9291" s="3"/>
      <c r="G9291" s="77" t="e">
        <f>VLOOKUP($F$1&amp;F9291,定价因子!E:F,2,0)</f>
        <v>#N/A</v>
      </c>
      <c r="H9291" s="3"/>
      <c r="I9291" s="77" t="e">
        <f>VLOOKUP($H$1&amp;H9291,定价因子!E:F,2,0)</f>
        <v>#N/A</v>
      </c>
      <c r="J9291" s="3"/>
      <c r="K9291" s="77" t="e">
        <f>VLOOKUP($J$1&amp;J9291,定价因子!E:F,2,0)</f>
        <v>#N/A</v>
      </c>
      <c r="L9291" s="3"/>
      <c r="M9291" s="77" t="e">
        <f>VLOOKUP($L$1&amp;L9291,定价因子!E:F,2,0)</f>
        <v>#N/A</v>
      </c>
      <c r="N9291" s="3"/>
      <c r="O9291" s="77" t="e">
        <f>VLOOKUP($N$1&amp;N9291,定价因子!E:F,2,0)</f>
        <v>#N/A</v>
      </c>
      <c r="P9291" s="3"/>
      <c r="Q9291" s="55" t="e">
        <f>VLOOKUP($P$1&amp;P9291,定价因子!$E:$F,2,0)</f>
        <v>#N/A</v>
      </c>
      <c r="R9291" s="3"/>
      <c r="S9291" s="77" t="e">
        <f>VLOOKUP($R$1&amp;R9291,定价因子!$E:$F,2,0)</f>
        <v>#N/A</v>
      </c>
      <c r="T9291" s="61"/>
      <c r="U9291" s="63"/>
      <c r="V9291" s="63"/>
      <c r="W9291" s="63"/>
      <c r="X9291" s="3"/>
    </row>
    <row r="9292" spans="1:24">
      <c r="A9292" s="3"/>
      <c r="B9292" s="3"/>
      <c r="C9292" s="3"/>
      <c r="D9292" s="3"/>
      <c r="E9292" s="79"/>
      <c r="F9292" s="3"/>
      <c r="G9292" s="77" t="e">
        <f>VLOOKUP($F$1&amp;F9292,定价因子!E:F,2,0)</f>
        <v>#N/A</v>
      </c>
      <c r="H9292" s="3"/>
      <c r="I9292" s="77" t="e">
        <f>VLOOKUP($H$1&amp;H9292,定价因子!E:F,2,0)</f>
        <v>#N/A</v>
      </c>
      <c r="J9292" s="3"/>
      <c r="K9292" s="77" t="e">
        <f>VLOOKUP($J$1&amp;J9292,定价因子!E:F,2,0)</f>
        <v>#N/A</v>
      </c>
      <c r="L9292" s="3"/>
      <c r="M9292" s="77" t="e">
        <f>VLOOKUP($L$1&amp;L9292,定价因子!E:F,2,0)</f>
        <v>#N/A</v>
      </c>
      <c r="N9292" s="3"/>
      <c r="O9292" s="77" t="e">
        <f>VLOOKUP($N$1&amp;N9292,定价因子!E:F,2,0)</f>
        <v>#N/A</v>
      </c>
      <c r="P9292" s="3"/>
      <c r="Q9292" s="55" t="e">
        <f>VLOOKUP($P$1&amp;P9292,定价因子!$E:$F,2,0)</f>
        <v>#N/A</v>
      </c>
      <c r="R9292" s="3"/>
      <c r="S9292" s="77" t="e">
        <f>VLOOKUP($R$1&amp;R9292,定价因子!$E:$F,2,0)</f>
        <v>#N/A</v>
      </c>
      <c r="T9292" s="61"/>
      <c r="U9292" s="63"/>
      <c r="V9292" s="63"/>
      <c r="W9292" s="63"/>
      <c r="X9292" s="3"/>
    </row>
    <row r="9293" spans="1:24">
      <c r="A9293" s="3"/>
      <c r="B9293" s="3"/>
      <c r="C9293" s="3"/>
      <c r="D9293" s="3"/>
      <c r="E9293" s="79"/>
      <c r="F9293" s="3"/>
      <c r="G9293" s="77" t="e">
        <f>VLOOKUP($F$1&amp;F9293,定价因子!E:F,2,0)</f>
        <v>#N/A</v>
      </c>
      <c r="H9293" s="3"/>
      <c r="I9293" s="77" t="e">
        <f>VLOOKUP($H$1&amp;H9293,定价因子!E:F,2,0)</f>
        <v>#N/A</v>
      </c>
      <c r="J9293" s="3"/>
      <c r="K9293" s="77" t="e">
        <f>VLOOKUP($J$1&amp;J9293,定价因子!E:F,2,0)</f>
        <v>#N/A</v>
      </c>
      <c r="L9293" s="3"/>
      <c r="M9293" s="77" t="e">
        <f>VLOOKUP($L$1&amp;L9293,定价因子!E:F,2,0)</f>
        <v>#N/A</v>
      </c>
      <c r="N9293" s="3"/>
      <c r="O9293" s="77" t="e">
        <f>VLOOKUP($N$1&amp;N9293,定价因子!E:F,2,0)</f>
        <v>#N/A</v>
      </c>
      <c r="P9293" s="3"/>
      <c r="Q9293" s="55" t="e">
        <f>VLOOKUP($P$1&amp;P9293,定价因子!$E:$F,2,0)</f>
        <v>#N/A</v>
      </c>
      <c r="R9293" s="3"/>
      <c r="S9293" s="77" t="e">
        <f>VLOOKUP($R$1&amp;R9293,定价因子!$E:$F,2,0)</f>
        <v>#N/A</v>
      </c>
      <c r="T9293" s="61"/>
      <c r="U9293" s="63"/>
      <c r="V9293" s="63"/>
      <c r="W9293" s="63"/>
      <c r="X9293" s="3"/>
    </row>
    <row r="9294" spans="1:24">
      <c r="A9294" s="3"/>
      <c r="B9294" s="3"/>
      <c r="C9294" s="3"/>
      <c r="D9294" s="3"/>
      <c r="E9294" s="79"/>
      <c r="F9294" s="3"/>
      <c r="G9294" s="77" t="e">
        <f>VLOOKUP($F$1&amp;F9294,定价因子!E:F,2,0)</f>
        <v>#N/A</v>
      </c>
      <c r="H9294" s="3"/>
      <c r="I9294" s="77" t="e">
        <f>VLOOKUP($H$1&amp;H9294,定价因子!E:F,2,0)</f>
        <v>#N/A</v>
      </c>
      <c r="J9294" s="3"/>
      <c r="K9294" s="77" t="e">
        <f>VLOOKUP($J$1&amp;J9294,定价因子!E:F,2,0)</f>
        <v>#N/A</v>
      </c>
      <c r="L9294" s="3"/>
      <c r="M9294" s="77" t="e">
        <f>VLOOKUP($L$1&amp;L9294,定价因子!E:F,2,0)</f>
        <v>#N/A</v>
      </c>
      <c r="N9294" s="3"/>
      <c r="O9294" s="77" t="e">
        <f>VLOOKUP($N$1&amp;N9294,定价因子!E:F,2,0)</f>
        <v>#N/A</v>
      </c>
      <c r="P9294" s="3"/>
      <c r="Q9294" s="55" t="e">
        <f>VLOOKUP($P$1&amp;P9294,定价因子!$E:$F,2,0)</f>
        <v>#N/A</v>
      </c>
      <c r="R9294" s="3"/>
      <c r="S9294" s="77" t="e">
        <f>VLOOKUP($R$1&amp;R9294,定价因子!$E:$F,2,0)</f>
        <v>#N/A</v>
      </c>
      <c r="T9294" s="61"/>
      <c r="U9294" s="63"/>
      <c r="V9294" s="63"/>
      <c r="W9294" s="63"/>
      <c r="X9294" s="3"/>
    </row>
    <row r="9295" spans="1:24">
      <c r="A9295" s="3"/>
      <c r="B9295" s="3"/>
      <c r="C9295" s="3"/>
      <c r="D9295" s="3"/>
      <c r="E9295" s="79"/>
      <c r="F9295" s="3"/>
      <c r="G9295" s="77" t="e">
        <f>VLOOKUP($F$1&amp;F9295,定价因子!E:F,2,0)</f>
        <v>#N/A</v>
      </c>
      <c r="H9295" s="3"/>
      <c r="I9295" s="77" t="e">
        <f>VLOOKUP($H$1&amp;H9295,定价因子!E:F,2,0)</f>
        <v>#N/A</v>
      </c>
      <c r="J9295" s="3"/>
      <c r="K9295" s="77" t="e">
        <f>VLOOKUP($J$1&amp;J9295,定价因子!E:F,2,0)</f>
        <v>#N/A</v>
      </c>
      <c r="L9295" s="3"/>
      <c r="M9295" s="77" t="e">
        <f>VLOOKUP($L$1&amp;L9295,定价因子!E:F,2,0)</f>
        <v>#N/A</v>
      </c>
      <c r="N9295" s="3"/>
      <c r="O9295" s="77" t="e">
        <f>VLOOKUP($N$1&amp;N9295,定价因子!E:F,2,0)</f>
        <v>#N/A</v>
      </c>
      <c r="P9295" s="3"/>
      <c r="Q9295" s="55" t="e">
        <f>VLOOKUP($P$1&amp;P9295,定价因子!$E:$F,2,0)</f>
        <v>#N/A</v>
      </c>
      <c r="R9295" s="3"/>
      <c r="S9295" s="77" t="e">
        <f>VLOOKUP($R$1&amp;R9295,定价因子!$E:$F,2,0)</f>
        <v>#N/A</v>
      </c>
      <c r="T9295" s="61"/>
      <c r="U9295" s="63"/>
      <c r="V9295" s="63"/>
      <c r="W9295" s="63"/>
      <c r="X9295" s="3"/>
    </row>
    <row r="9296" spans="1:24">
      <c r="A9296" s="3"/>
      <c r="B9296" s="3"/>
      <c r="C9296" s="3"/>
      <c r="D9296" s="3"/>
      <c r="E9296" s="79"/>
      <c r="F9296" s="3"/>
      <c r="G9296" s="77" t="e">
        <f>VLOOKUP($F$1&amp;F9296,定价因子!E:F,2,0)</f>
        <v>#N/A</v>
      </c>
      <c r="H9296" s="3"/>
      <c r="I9296" s="77" t="e">
        <f>VLOOKUP($H$1&amp;H9296,定价因子!E:F,2,0)</f>
        <v>#N/A</v>
      </c>
      <c r="J9296" s="3"/>
      <c r="K9296" s="77" t="e">
        <f>VLOOKUP($J$1&amp;J9296,定价因子!E:F,2,0)</f>
        <v>#N/A</v>
      </c>
      <c r="L9296" s="3"/>
      <c r="M9296" s="77" t="e">
        <f>VLOOKUP($L$1&amp;L9296,定价因子!E:F,2,0)</f>
        <v>#N/A</v>
      </c>
      <c r="N9296" s="3"/>
      <c r="O9296" s="77" t="e">
        <f>VLOOKUP($N$1&amp;N9296,定价因子!E:F,2,0)</f>
        <v>#N/A</v>
      </c>
      <c r="P9296" s="3"/>
      <c r="Q9296" s="55" t="e">
        <f>VLOOKUP($P$1&amp;P9296,定价因子!$E:$F,2,0)</f>
        <v>#N/A</v>
      </c>
      <c r="R9296" s="3"/>
      <c r="S9296" s="77" t="e">
        <f>VLOOKUP($R$1&amp;R9296,定价因子!$E:$F,2,0)</f>
        <v>#N/A</v>
      </c>
      <c r="T9296" s="61"/>
      <c r="U9296" s="63"/>
      <c r="V9296" s="63"/>
      <c r="W9296" s="63"/>
      <c r="X9296" s="3"/>
    </row>
    <row r="9297" spans="1:24">
      <c r="A9297" s="3"/>
      <c r="B9297" s="3"/>
      <c r="C9297" s="3"/>
      <c r="D9297" s="3"/>
      <c r="E9297" s="79"/>
      <c r="F9297" s="3"/>
      <c r="G9297" s="77" t="e">
        <f>VLOOKUP($F$1&amp;F9297,定价因子!E:F,2,0)</f>
        <v>#N/A</v>
      </c>
      <c r="H9297" s="3"/>
      <c r="I9297" s="77" t="e">
        <f>VLOOKUP($H$1&amp;H9297,定价因子!E:F,2,0)</f>
        <v>#N/A</v>
      </c>
      <c r="J9297" s="3"/>
      <c r="K9297" s="77" t="e">
        <f>VLOOKUP($J$1&amp;J9297,定价因子!E:F,2,0)</f>
        <v>#N/A</v>
      </c>
      <c r="L9297" s="3"/>
      <c r="M9297" s="77" t="e">
        <f>VLOOKUP($L$1&amp;L9297,定价因子!E:F,2,0)</f>
        <v>#N/A</v>
      </c>
      <c r="N9297" s="3"/>
      <c r="O9297" s="77" t="e">
        <f>VLOOKUP($N$1&amp;N9297,定价因子!E:F,2,0)</f>
        <v>#N/A</v>
      </c>
      <c r="P9297" s="3"/>
      <c r="Q9297" s="55" t="e">
        <f>VLOOKUP($P$1&amp;P9297,定价因子!$E:$F,2,0)</f>
        <v>#N/A</v>
      </c>
      <c r="R9297" s="3"/>
      <c r="S9297" s="77" t="e">
        <f>VLOOKUP($R$1&amp;R9297,定价因子!$E:$F,2,0)</f>
        <v>#N/A</v>
      </c>
      <c r="T9297" s="61"/>
      <c r="U9297" s="63"/>
      <c r="V9297" s="63"/>
      <c r="W9297" s="63"/>
      <c r="X9297" s="3"/>
    </row>
    <row r="9298" spans="1:24">
      <c r="A9298" s="3"/>
      <c r="B9298" s="3"/>
      <c r="C9298" s="3"/>
      <c r="D9298" s="3"/>
      <c r="E9298" s="79"/>
      <c r="F9298" s="3"/>
      <c r="G9298" s="77" t="e">
        <f>VLOOKUP($F$1&amp;F9298,定价因子!E:F,2,0)</f>
        <v>#N/A</v>
      </c>
      <c r="H9298" s="3"/>
      <c r="I9298" s="77" t="e">
        <f>VLOOKUP($H$1&amp;H9298,定价因子!E:F,2,0)</f>
        <v>#N/A</v>
      </c>
      <c r="J9298" s="3"/>
      <c r="K9298" s="77" t="e">
        <f>VLOOKUP($J$1&amp;J9298,定价因子!E:F,2,0)</f>
        <v>#N/A</v>
      </c>
      <c r="L9298" s="3"/>
      <c r="M9298" s="77" t="e">
        <f>VLOOKUP($L$1&amp;L9298,定价因子!E:F,2,0)</f>
        <v>#N/A</v>
      </c>
      <c r="N9298" s="3"/>
      <c r="O9298" s="77" t="e">
        <f>VLOOKUP($N$1&amp;N9298,定价因子!E:F,2,0)</f>
        <v>#N/A</v>
      </c>
      <c r="P9298" s="3"/>
      <c r="Q9298" s="55" t="e">
        <f>VLOOKUP($P$1&amp;P9298,定价因子!$E:$F,2,0)</f>
        <v>#N/A</v>
      </c>
      <c r="R9298" s="3"/>
      <c r="S9298" s="77" t="e">
        <f>VLOOKUP($R$1&amp;R9298,定价因子!$E:$F,2,0)</f>
        <v>#N/A</v>
      </c>
      <c r="T9298" s="61"/>
      <c r="U9298" s="63"/>
      <c r="V9298" s="63"/>
      <c r="W9298" s="63"/>
      <c r="X9298" s="3"/>
    </row>
    <row r="9299" spans="1:24">
      <c r="A9299" s="3"/>
      <c r="B9299" s="3"/>
      <c r="C9299" s="3"/>
      <c r="D9299" s="3"/>
      <c r="E9299" s="79"/>
      <c r="F9299" s="3"/>
      <c r="G9299" s="77" t="e">
        <f>VLOOKUP($F$1&amp;F9299,定价因子!E:F,2,0)</f>
        <v>#N/A</v>
      </c>
      <c r="H9299" s="3"/>
      <c r="I9299" s="77" t="e">
        <f>VLOOKUP($H$1&amp;H9299,定价因子!E:F,2,0)</f>
        <v>#N/A</v>
      </c>
      <c r="J9299" s="3"/>
      <c r="K9299" s="77" t="e">
        <f>VLOOKUP($J$1&amp;J9299,定价因子!E:F,2,0)</f>
        <v>#N/A</v>
      </c>
      <c r="L9299" s="3"/>
      <c r="M9299" s="77" t="e">
        <f>VLOOKUP($L$1&amp;L9299,定价因子!E:F,2,0)</f>
        <v>#N/A</v>
      </c>
      <c r="N9299" s="3"/>
      <c r="O9299" s="77" t="e">
        <f>VLOOKUP($N$1&amp;N9299,定价因子!E:F,2,0)</f>
        <v>#N/A</v>
      </c>
      <c r="P9299" s="3"/>
      <c r="Q9299" s="55" t="e">
        <f>VLOOKUP($P$1&amp;P9299,定价因子!$E:$F,2,0)</f>
        <v>#N/A</v>
      </c>
      <c r="R9299" s="3"/>
      <c r="S9299" s="77" t="e">
        <f>VLOOKUP($R$1&amp;R9299,定价因子!$E:$F,2,0)</f>
        <v>#N/A</v>
      </c>
      <c r="T9299" s="61"/>
      <c r="U9299" s="63"/>
      <c r="V9299" s="63"/>
      <c r="W9299" s="63"/>
      <c r="X9299" s="3"/>
    </row>
    <row r="9300" spans="1:24">
      <c r="A9300" s="3"/>
      <c r="B9300" s="3"/>
      <c r="C9300" s="3"/>
      <c r="D9300" s="3"/>
      <c r="E9300" s="79"/>
      <c r="F9300" s="3"/>
      <c r="G9300" s="77" t="e">
        <f>VLOOKUP($F$1&amp;F9300,定价因子!E:F,2,0)</f>
        <v>#N/A</v>
      </c>
      <c r="H9300" s="3"/>
      <c r="I9300" s="77" t="e">
        <f>VLOOKUP($H$1&amp;H9300,定价因子!E:F,2,0)</f>
        <v>#N/A</v>
      </c>
      <c r="J9300" s="3"/>
      <c r="K9300" s="77" t="e">
        <f>VLOOKUP($J$1&amp;J9300,定价因子!E:F,2,0)</f>
        <v>#N/A</v>
      </c>
      <c r="L9300" s="3"/>
      <c r="M9300" s="77" t="e">
        <f>VLOOKUP($L$1&amp;L9300,定价因子!E:F,2,0)</f>
        <v>#N/A</v>
      </c>
      <c r="N9300" s="3"/>
      <c r="O9300" s="77" t="e">
        <f>VLOOKUP($N$1&amp;N9300,定价因子!E:F,2,0)</f>
        <v>#N/A</v>
      </c>
      <c r="P9300" s="3"/>
      <c r="Q9300" s="55" t="e">
        <f>VLOOKUP($P$1&amp;P9300,定价因子!$E:$F,2,0)</f>
        <v>#N/A</v>
      </c>
      <c r="R9300" s="3"/>
      <c r="S9300" s="77" t="e">
        <f>VLOOKUP($R$1&amp;R9300,定价因子!$E:$F,2,0)</f>
        <v>#N/A</v>
      </c>
      <c r="T9300" s="61"/>
      <c r="U9300" s="63"/>
      <c r="V9300" s="63"/>
      <c r="W9300" s="63"/>
      <c r="X9300" s="3"/>
    </row>
    <row r="9301" spans="1:24">
      <c r="A9301" s="3"/>
      <c r="B9301" s="3"/>
      <c r="C9301" s="3"/>
      <c r="D9301" s="3"/>
      <c r="E9301" s="79"/>
      <c r="F9301" s="3"/>
      <c r="G9301" s="77" t="e">
        <f>VLOOKUP($F$1&amp;F9301,定价因子!E:F,2,0)</f>
        <v>#N/A</v>
      </c>
      <c r="H9301" s="3"/>
      <c r="I9301" s="77" t="e">
        <f>VLOOKUP($H$1&amp;H9301,定价因子!E:F,2,0)</f>
        <v>#N/A</v>
      </c>
      <c r="J9301" s="3"/>
      <c r="K9301" s="77" t="e">
        <f>VLOOKUP($J$1&amp;J9301,定价因子!E:F,2,0)</f>
        <v>#N/A</v>
      </c>
      <c r="L9301" s="3"/>
      <c r="M9301" s="77" t="e">
        <f>VLOOKUP($L$1&amp;L9301,定价因子!E:F,2,0)</f>
        <v>#N/A</v>
      </c>
      <c r="N9301" s="3"/>
      <c r="O9301" s="77" t="e">
        <f>VLOOKUP($N$1&amp;N9301,定价因子!E:F,2,0)</f>
        <v>#N/A</v>
      </c>
      <c r="P9301" s="3"/>
      <c r="Q9301" s="55" t="e">
        <f>VLOOKUP($P$1&amp;P9301,定价因子!$E:$F,2,0)</f>
        <v>#N/A</v>
      </c>
      <c r="R9301" s="3"/>
      <c r="S9301" s="77" t="e">
        <f>VLOOKUP($R$1&amp;R9301,定价因子!$E:$F,2,0)</f>
        <v>#N/A</v>
      </c>
      <c r="T9301" s="61"/>
      <c r="U9301" s="63"/>
      <c r="V9301" s="63"/>
      <c r="W9301" s="63"/>
      <c r="X9301" s="3"/>
    </row>
    <row r="9302" spans="1:24">
      <c r="A9302" s="3"/>
      <c r="B9302" s="3"/>
      <c r="C9302" s="3"/>
      <c r="D9302" s="3"/>
      <c r="E9302" s="79"/>
      <c r="F9302" s="3"/>
      <c r="G9302" s="77" t="e">
        <f>VLOOKUP($F$1&amp;F9302,定价因子!E:F,2,0)</f>
        <v>#N/A</v>
      </c>
      <c r="H9302" s="3"/>
      <c r="I9302" s="77" t="e">
        <f>VLOOKUP($H$1&amp;H9302,定价因子!E:F,2,0)</f>
        <v>#N/A</v>
      </c>
      <c r="J9302" s="3"/>
      <c r="K9302" s="77" t="e">
        <f>VLOOKUP($J$1&amp;J9302,定价因子!E:F,2,0)</f>
        <v>#N/A</v>
      </c>
      <c r="L9302" s="3"/>
      <c r="M9302" s="77" t="e">
        <f>VLOOKUP($L$1&amp;L9302,定价因子!E:F,2,0)</f>
        <v>#N/A</v>
      </c>
      <c r="N9302" s="3"/>
      <c r="O9302" s="77" t="e">
        <f>VLOOKUP($N$1&amp;N9302,定价因子!E:F,2,0)</f>
        <v>#N/A</v>
      </c>
      <c r="P9302" s="3"/>
      <c r="Q9302" s="55" t="e">
        <f>VLOOKUP($P$1&amp;P9302,定价因子!$E:$F,2,0)</f>
        <v>#N/A</v>
      </c>
      <c r="R9302" s="3"/>
      <c r="S9302" s="77" t="e">
        <f>VLOOKUP($R$1&amp;R9302,定价因子!$E:$F,2,0)</f>
        <v>#N/A</v>
      </c>
      <c r="T9302" s="61"/>
      <c r="U9302" s="63"/>
      <c r="V9302" s="63"/>
      <c r="W9302" s="63"/>
      <c r="X9302" s="3"/>
    </row>
    <row r="9303" spans="1:24">
      <c r="A9303" s="3"/>
      <c r="B9303" s="3"/>
      <c r="C9303" s="3"/>
      <c r="D9303" s="3"/>
      <c r="E9303" s="79"/>
      <c r="F9303" s="3"/>
      <c r="G9303" s="77" t="e">
        <f>VLOOKUP($F$1&amp;F9303,定价因子!E:F,2,0)</f>
        <v>#N/A</v>
      </c>
      <c r="H9303" s="3"/>
      <c r="I9303" s="77" t="e">
        <f>VLOOKUP($H$1&amp;H9303,定价因子!E:F,2,0)</f>
        <v>#N/A</v>
      </c>
      <c r="J9303" s="3"/>
      <c r="K9303" s="77" t="e">
        <f>VLOOKUP($J$1&amp;J9303,定价因子!E:F,2,0)</f>
        <v>#N/A</v>
      </c>
      <c r="L9303" s="3"/>
      <c r="M9303" s="77" t="e">
        <f>VLOOKUP($L$1&amp;L9303,定价因子!E:F,2,0)</f>
        <v>#N/A</v>
      </c>
      <c r="N9303" s="3"/>
      <c r="O9303" s="77" t="e">
        <f>VLOOKUP($N$1&amp;N9303,定价因子!E:F,2,0)</f>
        <v>#N/A</v>
      </c>
      <c r="P9303" s="3"/>
      <c r="Q9303" s="55" t="e">
        <f>VLOOKUP($P$1&amp;P9303,定价因子!$E:$F,2,0)</f>
        <v>#N/A</v>
      </c>
      <c r="R9303" s="3"/>
      <c r="S9303" s="77" t="e">
        <f>VLOOKUP($R$1&amp;R9303,定价因子!$E:$F,2,0)</f>
        <v>#N/A</v>
      </c>
      <c r="T9303" s="61"/>
      <c r="U9303" s="63"/>
      <c r="V9303" s="63"/>
      <c r="W9303" s="63"/>
      <c r="X9303" s="3"/>
    </row>
    <row r="9304" spans="1:24">
      <c r="A9304" s="3"/>
      <c r="B9304" s="3"/>
      <c r="C9304" s="3"/>
      <c r="D9304" s="3"/>
      <c r="E9304" s="79"/>
      <c r="F9304" s="3"/>
      <c r="G9304" s="77" t="e">
        <f>VLOOKUP($F$1&amp;F9304,定价因子!E:F,2,0)</f>
        <v>#N/A</v>
      </c>
      <c r="H9304" s="3"/>
      <c r="I9304" s="77" t="e">
        <f>VLOOKUP($H$1&amp;H9304,定价因子!E:F,2,0)</f>
        <v>#N/A</v>
      </c>
      <c r="J9304" s="3"/>
      <c r="K9304" s="77" t="e">
        <f>VLOOKUP($J$1&amp;J9304,定价因子!E:F,2,0)</f>
        <v>#N/A</v>
      </c>
      <c r="L9304" s="3"/>
      <c r="M9304" s="77" t="e">
        <f>VLOOKUP($L$1&amp;L9304,定价因子!E:F,2,0)</f>
        <v>#N/A</v>
      </c>
      <c r="N9304" s="3"/>
      <c r="O9304" s="77" t="e">
        <f>VLOOKUP($N$1&amp;N9304,定价因子!E:F,2,0)</f>
        <v>#N/A</v>
      </c>
      <c r="P9304" s="3"/>
      <c r="Q9304" s="55" t="e">
        <f>VLOOKUP($P$1&amp;P9304,定价因子!$E:$F,2,0)</f>
        <v>#N/A</v>
      </c>
      <c r="R9304" s="3"/>
      <c r="S9304" s="77" t="e">
        <f>VLOOKUP($R$1&amp;R9304,定价因子!$E:$F,2,0)</f>
        <v>#N/A</v>
      </c>
      <c r="T9304" s="61"/>
      <c r="U9304" s="63"/>
      <c r="V9304" s="63"/>
      <c r="W9304" s="63"/>
      <c r="X9304" s="3"/>
    </row>
    <row r="9305" spans="1:24">
      <c r="A9305" s="3"/>
      <c r="B9305" s="3"/>
      <c r="C9305" s="3"/>
      <c r="D9305" s="3"/>
      <c r="E9305" s="79"/>
      <c r="F9305" s="3"/>
      <c r="G9305" s="77" t="e">
        <f>VLOOKUP($F$1&amp;F9305,定价因子!E:F,2,0)</f>
        <v>#N/A</v>
      </c>
      <c r="H9305" s="3"/>
      <c r="I9305" s="77" t="e">
        <f>VLOOKUP($H$1&amp;H9305,定价因子!E:F,2,0)</f>
        <v>#N/A</v>
      </c>
      <c r="J9305" s="3"/>
      <c r="K9305" s="77" t="e">
        <f>VLOOKUP($J$1&amp;J9305,定价因子!E:F,2,0)</f>
        <v>#N/A</v>
      </c>
      <c r="L9305" s="3"/>
      <c r="M9305" s="77" t="e">
        <f>VLOOKUP($L$1&amp;L9305,定价因子!E:F,2,0)</f>
        <v>#N/A</v>
      </c>
      <c r="N9305" s="3"/>
      <c r="O9305" s="77" t="e">
        <f>VLOOKUP($N$1&amp;N9305,定价因子!E:F,2,0)</f>
        <v>#N/A</v>
      </c>
      <c r="P9305" s="3"/>
      <c r="Q9305" s="55" t="e">
        <f>VLOOKUP($P$1&amp;P9305,定价因子!$E:$F,2,0)</f>
        <v>#N/A</v>
      </c>
      <c r="R9305" s="3"/>
      <c r="S9305" s="77" t="e">
        <f>VLOOKUP($R$1&amp;R9305,定价因子!$E:$F,2,0)</f>
        <v>#N/A</v>
      </c>
      <c r="T9305" s="61"/>
      <c r="U9305" s="63"/>
      <c r="V9305" s="63"/>
      <c r="W9305" s="63"/>
      <c r="X9305" s="3"/>
    </row>
    <row r="9306" spans="1:24">
      <c r="A9306" s="3"/>
      <c r="B9306" s="3"/>
      <c r="C9306" s="3"/>
      <c r="D9306" s="3"/>
      <c r="E9306" s="79"/>
      <c r="F9306" s="3"/>
      <c r="G9306" s="77" t="e">
        <f>VLOOKUP($F$1&amp;F9306,定价因子!E:F,2,0)</f>
        <v>#N/A</v>
      </c>
      <c r="H9306" s="3"/>
      <c r="I9306" s="77" t="e">
        <f>VLOOKUP($H$1&amp;H9306,定价因子!E:F,2,0)</f>
        <v>#N/A</v>
      </c>
      <c r="J9306" s="3"/>
      <c r="K9306" s="77" t="e">
        <f>VLOOKUP($J$1&amp;J9306,定价因子!E:F,2,0)</f>
        <v>#N/A</v>
      </c>
      <c r="L9306" s="3"/>
      <c r="M9306" s="77" t="e">
        <f>VLOOKUP($L$1&amp;L9306,定价因子!E:F,2,0)</f>
        <v>#N/A</v>
      </c>
      <c r="N9306" s="3"/>
      <c r="O9306" s="77" t="e">
        <f>VLOOKUP($N$1&amp;N9306,定价因子!E:F,2,0)</f>
        <v>#N/A</v>
      </c>
      <c r="P9306" s="3"/>
      <c r="Q9306" s="55" t="e">
        <f>VLOOKUP($P$1&amp;P9306,定价因子!$E:$F,2,0)</f>
        <v>#N/A</v>
      </c>
      <c r="R9306" s="3"/>
      <c r="S9306" s="77" t="e">
        <f>VLOOKUP($R$1&amp;R9306,定价因子!$E:$F,2,0)</f>
        <v>#N/A</v>
      </c>
      <c r="T9306" s="61"/>
      <c r="U9306" s="63"/>
      <c r="V9306" s="63"/>
      <c r="W9306" s="63"/>
      <c r="X9306" s="3"/>
    </row>
    <row r="9307" spans="1:24">
      <c r="A9307" s="3"/>
      <c r="B9307" s="3"/>
      <c r="C9307" s="3"/>
      <c r="D9307" s="3"/>
      <c r="E9307" s="79"/>
      <c r="F9307" s="3"/>
      <c r="G9307" s="77" t="e">
        <f>VLOOKUP($F$1&amp;F9307,定价因子!E:F,2,0)</f>
        <v>#N/A</v>
      </c>
      <c r="H9307" s="3"/>
      <c r="I9307" s="77" t="e">
        <f>VLOOKUP($H$1&amp;H9307,定价因子!E:F,2,0)</f>
        <v>#N/A</v>
      </c>
      <c r="J9307" s="3"/>
      <c r="K9307" s="77" t="e">
        <f>VLOOKUP($J$1&amp;J9307,定价因子!E:F,2,0)</f>
        <v>#N/A</v>
      </c>
      <c r="L9307" s="3"/>
      <c r="M9307" s="77" t="e">
        <f>VLOOKUP($L$1&amp;L9307,定价因子!E:F,2,0)</f>
        <v>#N/A</v>
      </c>
      <c r="N9307" s="3"/>
      <c r="O9307" s="77" t="e">
        <f>VLOOKUP($N$1&amp;N9307,定价因子!E:F,2,0)</f>
        <v>#N/A</v>
      </c>
      <c r="P9307" s="3"/>
      <c r="Q9307" s="55" t="e">
        <f>VLOOKUP($P$1&amp;P9307,定价因子!$E:$F,2,0)</f>
        <v>#N/A</v>
      </c>
      <c r="R9307" s="3"/>
      <c r="S9307" s="77" t="e">
        <f>VLOOKUP($R$1&amp;R9307,定价因子!$E:$F,2,0)</f>
        <v>#N/A</v>
      </c>
      <c r="T9307" s="61"/>
      <c r="U9307" s="63"/>
      <c r="V9307" s="63"/>
      <c r="W9307" s="63"/>
      <c r="X9307" s="3"/>
    </row>
    <row r="9308" spans="1:24">
      <c r="A9308" s="3"/>
      <c r="B9308" s="3"/>
      <c r="C9308" s="3"/>
      <c r="D9308" s="3"/>
      <c r="E9308" s="79"/>
      <c r="F9308" s="3"/>
      <c r="G9308" s="77" t="e">
        <f>VLOOKUP($F$1&amp;F9308,定价因子!E:F,2,0)</f>
        <v>#N/A</v>
      </c>
      <c r="H9308" s="3"/>
      <c r="I9308" s="77" t="e">
        <f>VLOOKUP($H$1&amp;H9308,定价因子!E:F,2,0)</f>
        <v>#N/A</v>
      </c>
      <c r="J9308" s="3"/>
      <c r="K9308" s="77" t="e">
        <f>VLOOKUP($J$1&amp;J9308,定价因子!E:F,2,0)</f>
        <v>#N/A</v>
      </c>
      <c r="L9308" s="3"/>
      <c r="M9308" s="77" t="e">
        <f>VLOOKUP($L$1&amp;L9308,定价因子!E:F,2,0)</f>
        <v>#N/A</v>
      </c>
      <c r="N9308" s="3"/>
      <c r="O9308" s="77" t="e">
        <f>VLOOKUP($N$1&amp;N9308,定价因子!E:F,2,0)</f>
        <v>#N/A</v>
      </c>
      <c r="P9308" s="3"/>
      <c r="Q9308" s="55" t="e">
        <f>VLOOKUP($P$1&amp;P9308,定价因子!$E:$F,2,0)</f>
        <v>#N/A</v>
      </c>
      <c r="R9308" s="3"/>
      <c r="S9308" s="77" t="e">
        <f>VLOOKUP($R$1&amp;R9308,定价因子!$E:$F,2,0)</f>
        <v>#N/A</v>
      </c>
      <c r="T9308" s="61"/>
      <c r="U9308" s="63"/>
      <c r="V9308" s="63"/>
      <c r="W9308" s="63"/>
      <c r="X9308" s="3"/>
    </row>
    <row r="9309" spans="1:24">
      <c r="A9309" s="3"/>
      <c r="B9309" s="3"/>
      <c r="C9309" s="3"/>
      <c r="D9309" s="3"/>
      <c r="E9309" s="79"/>
      <c r="F9309" s="3"/>
      <c r="G9309" s="77" t="e">
        <f>VLOOKUP($F$1&amp;F9309,定价因子!E:F,2,0)</f>
        <v>#N/A</v>
      </c>
      <c r="H9309" s="3"/>
      <c r="I9309" s="77" t="e">
        <f>VLOOKUP($H$1&amp;H9309,定价因子!E:F,2,0)</f>
        <v>#N/A</v>
      </c>
      <c r="J9309" s="3"/>
      <c r="K9309" s="77" t="e">
        <f>VLOOKUP($J$1&amp;J9309,定价因子!E:F,2,0)</f>
        <v>#N/A</v>
      </c>
      <c r="L9309" s="3"/>
      <c r="M9309" s="77" t="e">
        <f>VLOOKUP($L$1&amp;L9309,定价因子!E:F,2,0)</f>
        <v>#N/A</v>
      </c>
      <c r="N9309" s="3"/>
      <c r="O9309" s="77" t="e">
        <f>VLOOKUP($N$1&amp;N9309,定价因子!E:F,2,0)</f>
        <v>#N/A</v>
      </c>
      <c r="P9309" s="3"/>
      <c r="Q9309" s="55" t="e">
        <f>VLOOKUP($P$1&amp;P9309,定价因子!$E:$F,2,0)</f>
        <v>#N/A</v>
      </c>
      <c r="R9309" s="3"/>
      <c r="S9309" s="77" t="e">
        <f>VLOOKUP($R$1&amp;R9309,定价因子!$E:$F,2,0)</f>
        <v>#N/A</v>
      </c>
      <c r="T9309" s="61"/>
      <c r="U9309" s="63"/>
      <c r="V9309" s="63"/>
      <c r="W9309" s="63"/>
      <c r="X9309" s="3"/>
    </row>
    <row r="9310" spans="1:24">
      <c r="A9310" s="3"/>
      <c r="B9310" s="3"/>
      <c r="C9310" s="3"/>
      <c r="D9310" s="3"/>
      <c r="E9310" s="79"/>
      <c r="F9310" s="3"/>
      <c r="G9310" s="77" t="e">
        <f>VLOOKUP($F$1&amp;F9310,定价因子!E:F,2,0)</f>
        <v>#N/A</v>
      </c>
      <c r="H9310" s="3"/>
      <c r="I9310" s="77" t="e">
        <f>VLOOKUP($H$1&amp;H9310,定价因子!E:F,2,0)</f>
        <v>#N/A</v>
      </c>
      <c r="J9310" s="3"/>
      <c r="K9310" s="77" t="e">
        <f>VLOOKUP($J$1&amp;J9310,定价因子!E:F,2,0)</f>
        <v>#N/A</v>
      </c>
      <c r="L9310" s="3"/>
      <c r="M9310" s="77" t="e">
        <f>VLOOKUP($L$1&amp;L9310,定价因子!E:F,2,0)</f>
        <v>#N/A</v>
      </c>
      <c r="N9310" s="3"/>
      <c r="O9310" s="77" t="e">
        <f>VLOOKUP($N$1&amp;N9310,定价因子!E:F,2,0)</f>
        <v>#N/A</v>
      </c>
      <c r="P9310" s="3"/>
      <c r="Q9310" s="55" t="e">
        <f>VLOOKUP($P$1&amp;P9310,定价因子!$E:$F,2,0)</f>
        <v>#N/A</v>
      </c>
      <c r="R9310" s="3"/>
      <c r="S9310" s="77" t="e">
        <f>VLOOKUP($R$1&amp;R9310,定价因子!$E:$F,2,0)</f>
        <v>#N/A</v>
      </c>
      <c r="T9310" s="61"/>
      <c r="U9310" s="63"/>
      <c r="V9310" s="63"/>
      <c r="W9310" s="63"/>
      <c r="X9310" s="3"/>
    </row>
    <row r="9311" spans="1:24">
      <c r="A9311" s="3"/>
      <c r="B9311" s="3"/>
      <c r="C9311" s="3"/>
      <c r="D9311" s="3"/>
      <c r="E9311" s="79"/>
      <c r="F9311" s="3"/>
      <c r="G9311" s="77" t="e">
        <f>VLOOKUP($F$1&amp;F9311,定价因子!E:F,2,0)</f>
        <v>#N/A</v>
      </c>
      <c r="H9311" s="3"/>
      <c r="I9311" s="77" t="e">
        <f>VLOOKUP($H$1&amp;H9311,定价因子!E:F,2,0)</f>
        <v>#N/A</v>
      </c>
      <c r="J9311" s="3"/>
      <c r="K9311" s="77" t="e">
        <f>VLOOKUP($J$1&amp;J9311,定价因子!E:F,2,0)</f>
        <v>#N/A</v>
      </c>
      <c r="L9311" s="3"/>
      <c r="M9311" s="77" t="e">
        <f>VLOOKUP($L$1&amp;L9311,定价因子!E:F,2,0)</f>
        <v>#N/A</v>
      </c>
      <c r="N9311" s="3"/>
      <c r="O9311" s="77" t="e">
        <f>VLOOKUP($N$1&amp;N9311,定价因子!E:F,2,0)</f>
        <v>#N/A</v>
      </c>
      <c r="P9311" s="3"/>
      <c r="Q9311" s="55" t="e">
        <f>VLOOKUP($P$1&amp;P9311,定价因子!$E:$F,2,0)</f>
        <v>#N/A</v>
      </c>
      <c r="R9311" s="3"/>
      <c r="S9311" s="77" t="e">
        <f>VLOOKUP($R$1&amp;R9311,定价因子!$E:$F,2,0)</f>
        <v>#N/A</v>
      </c>
      <c r="T9311" s="61"/>
      <c r="U9311" s="63"/>
      <c r="V9311" s="63"/>
      <c r="W9311" s="63"/>
      <c r="X9311" s="3"/>
    </row>
    <row r="9312" spans="1:24">
      <c r="A9312" s="3"/>
      <c r="B9312" s="3"/>
      <c r="C9312" s="3"/>
      <c r="D9312" s="3"/>
      <c r="E9312" s="79"/>
      <c r="F9312" s="3"/>
      <c r="G9312" s="77" t="e">
        <f>VLOOKUP($F$1&amp;F9312,定价因子!E:F,2,0)</f>
        <v>#N/A</v>
      </c>
      <c r="H9312" s="3"/>
      <c r="I9312" s="77" t="e">
        <f>VLOOKUP($H$1&amp;H9312,定价因子!E:F,2,0)</f>
        <v>#N/A</v>
      </c>
      <c r="J9312" s="3"/>
      <c r="K9312" s="77" t="e">
        <f>VLOOKUP($J$1&amp;J9312,定价因子!E:F,2,0)</f>
        <v>#N/A</v>
      </c>
      <c r="L9312" s="3"/>
      <c r="M9312" s="77" t="e">
        <f>VLOOKUP($L$1&amp;L9312,定价因子!E:F,2,0)</f>
        <v>#N/A</v>
      </c>
      <c r="N9312" s="3"/>
      <c r="O9312" s="77" t="e">
        <f>VLOOKUP($N$1&amp;N9312,定价因子!E:F,2,0)</f>
        <v>#N/A</v>
      </c>
      <c r="P9312" s="3"/>
      <c r="Q9312" s="55" t="e">
        <f>VLOOKUP($P$1&amp;P9312,定价因子!$E:$F,2,0)</f>
        <v>#N/A</v>
      </c>
      <c r="R9312" s="3"/>
      <c r="S9312" s="77" t="e">
        <f>VLOOKUP($R$1&amp;R9312,定价因子!$E:$F,2,0)</f>
        <v>#N/A</v>
      </c>
      <c r="T9312" s="61"/>
      <c r="U9312" s="63"/>
      <c r="V9312" s="63"/>
      <c r="W9312" s="63"/>
      <c r="X9312" s="3"/>
    </row>
    <row r="9313" spans="1:24">
      <c r="A9313" s="3"/>
      <c r="B9313" s="3"/>
      <c r="C9313" s="3"/>
      <c r="D9313" s="3"/>
      <c r="E9313" s="79"/>
      <c r="F9313" s="3"/>
      <c r="G9313" s="77" t="e">
        <f>VLOOKUP($F$1&amp;F9313,定价因子!E:F,2,0)</f>
        <v>#N/A</v>
      </c>
      <c r="H9313" s="3"/>
      <c r="I9313" s="77" t="e">
        <f>VLOOKUP($H$1&amp;H9313,定价因子!E:F,2,0)</f>
        <v>#N/A</v>
      </c>
      <c r="J9313" s="3"/>
      <c r="K9313" s="77" t="e">
        <f>VLOOKUP($J$1&amp;J9313,定价因子!E:F,2,0)</f>
        <v>#N/A</v>
      </c>
      <c r="L9313" s="3"/>
      <c r="M9313" s="77" t="e">
        <f>VLOOKUP($L$1&amp;L9313,定价因子!E:F,2,0)</f>
        <v>#N/A</v>
      </c>
      <c r="N9313" s="3"/>
      <c r="O9313" s="77" t="e">
        <f>VLOOKUP($N$1&amp;N9313,定价因子!E:F,2,0)</f>
        <v>#N/A</v>
      </c>
      <c r="P9313" s="3"/>
      <c r="Q9313" s="55" t="e">
        <f>VLOOKUP($P$1&amp;P9313,定价因子!$E:$F,2,0)</f>
        <v>#N/A</v>
      </c>
      <c r="R9313" s="3"/>
      <c r="S9313" s="77" t="e">
        <f>VLOOKUP($R$1&amp;R9313,定价因子!$E:$F,2,0)</f>
        <v>#N/A</v>
      </c>
      <c r="T9313" s="61"/>
      <c r="U9313" s="63"/>
      <c r="V9313" s="63"/>
      <c r="W9313" s="63"/>
      <c r="X9313" s="3"/>
    </row>
    <row r="9314" spans="1:24">
      <c r="A9314" s="3"/>
      <c r="B9314" s="3"/>
      <c r="C9314" s="3"/>
      <c r="D9314" s="3"/>
      <c r="E9314" s="79"/>
      <c r="F9314" s="3"/>
      <c r="G9314" s="77" t="e">
        <f>VLOOKUP($F$1&amp;F9314,定价因子!E:F,2,0)</f>
        <v>#N/A</v>
      </c>
      <c r="H9314" s="3"/>
      <c r="I9314" s="77" t="e">
        <f>VLOOKUP($H$1&amp;H9314,定价因子!E:F,2,0)</f>
        <v>#N/A</v>
      </c>
      <c r="J9314" s="3"/>
      <c r="K9314" s="77" t="e">
        <f>VLOOKUP($J$1&amp;J9314,定价因子!E:F,2,0)</f>
        <v>#N/A</v>
      </c>
      <c r="L9314" s="3"/>
      <c r="M9314" s="77" t="e">
        <f>VLOOKUP($L$1&amp;L9314,定价因子!E:F,2,0)</f>
        <v>#N/A</v>
      </c>
      <c r="N9314" s="3"/>
      <c r="O9314" s="77" t="e">
        <f>VLOOKUP($N$1&amp;N9314,定价因子!E:F,2,0)</f>
        <v>#N/A</v>
      </c>
      <c r="P9314" s="3"/>
      <c r="Q9314" s="55" t="e">
        <f>VLOOKUP($P$1&amp;P9314,定价因子!$E:$F,2,0)</f>
        <v>#N/A</v>
      </c>
      <c r="R9314" s="3"/>
      <c r="S9314" s="77" t="e">
        <f>VLOOKUP($R$1&amp;R9314,定价因子!$E:$F,2,0)</f>
        <v>#N/A</v>
      </c>
      <c r="T9314" s="61"/>
      <c r="U9314" s="63"/>
      <c r="V9314" s="63"/>
      <c r="W9314" s="63"/>
      <c r="X9314" s="3"/>
    </row>
    <row r="9315" spans="1:24">
      <c r="A9315" s="3"/>
      <c r="B9315" s="3"/>
      <c r="C9315" s="3"/>
      <c r="D9315" s="3"/>
      <c r="E9315" s="79"/>
      <c r="F9315" s="3"/>
      <c r="G9315" s="77" t="e">
        <f>VLOOKUP($F$1&amp;F9315,定价因子!E:F,2,0)</f>
        <v>#N/A</v>
      </c>
      <c r="H9315" s="3"/>
      <c r="I9315" s="77" t="e">
        <f>VLOOKUP($H$1&amp;H9315,定价因子!E:F,2,0)</f>
        <v>#N/A</v>
      </c>
      <c r="J9315" s="3"/>
      <c r="K9315" s="77" t="e">
        <f>VLOOKUP($J$1&amp;J9315,定价因子!E:F,2,0)</f>
        <v>#N/A</v>
      </c>
      <c r="L9315" s="3"/>
      <c r="M9315" s="77" t="e">
        <f>VLOOKUP($L$1&amp;L9315,定价因子!E:F,2,0)</f>
        <v>#N/A</v>
      </c>
      <c r="N9315" s="3"/>
      <c r="O9315" s="77" t="e">
        <f>VLOOKUP($N$1&amp;N9315,定价因子!E:F,2,0)</f>
        <v>#N/A</v>
      </c>
      <c r="P9315" s="3"/>
      <c r="Q9315" s="55" t="e">
        <f>VLOOKUP($P$1&amp;P9315,定价因子!$E:$F,2,0)</f>
        <v>#N/A</v>
      </c>
      <c r="R9315" s="3"/>
      <c r="S9315" s="77" t="e">
        <f>VLOOKUP($R$1&amp;R9315,定价因子!$E:$F,2,0)</f>
        <v>#N/A</v>
      </c>
      <c r="T9315" s="61"/>
      <c r="U9315" s="63"/>
      <c r="V9315" s="63"/>
      <c r="W9315" s="63"/>
      <c r="X9315" s="3"/>
    </row>
    <row r="9316" spans="1:24">
      <c r="A9316" s="3"/>
      <c r="B9316" s="3"/>
      <c r="C9316" s="3"/>
      <c r="D9316" s="3"/>
      <c r="E9316" s="79"/>
      <c r="F9316" s="3"/>
      <c r="G9316" s="77" t="e">
        <f>VLOOKUP($F$1&amp;F9316,定价因子!E:F,2,0)</f>
        <v>#N/A</v>
      </c>
      <c r="H9316" s="3"/>
      <c r="I9316" s="77" t="e">
        <f>VLOOKUP($H$1&amp;H9316,定价因子!E:F,2,0)</f>
        <v>#N/A</v>
      </c>
      <c r="J9316" s="3"/>
      <c r="K9316" s="77" t="e">
        <f>VLOOKUP($J$1&amp;J9316,定价因子!E:F,2,0)</f>
        <v>#N/A</v>
      </c>
      <c r="L9316" s="3"/>
      <c r="M9316" s="77" t="e">
        <f>VLOOKUP($L$1&amp;L9316,定价因子!E:F,2,0)</f>
        <v>#N/A</v>
      </c>
      <c r="N9316" s="3"/>
      <c r="O9316" s="77" t="e">
        <f>VLOOKUP($N$1&amp;N9316,定价因子!E:F,2,0)</f>
        <v>#N/A</v>
      </c>
      <c r="P9316" s="3"/>
      <c r="Q9316" s="55" t="e">
        <f>VLOOKUP($P$1&amp;P9316,定价因子!$E:$F,2,0)</f>
        <v>#N/A</v>
      </c>
      <c r="R9316" s="3"/>
      <c r="S9316" s="77" t="e">
        <f>VLOOKUP($R$1&amp;R9316,定价因子!$E:$F,2,0)</f>
        <v>#N/A</v>
      </c>
      <c r="T9316" s="61"/>
      <c r="U9316" s="63"/>
      <c r="V9316" s="63"/>
      <c r="W9316" s="63"/>
      <c r="X9316" s="3"/>
    </row>
    <row r="9317" spans="1:24">
      <c r="A9317" s="3"/>
      <c r="B9317" s="3"/>
      <c r="C9317" s="3"/>
      <c r="D9317" s="3"/>
      <c r="E9317" s="79"/>
      <c r="F9317" s="3"/>
      <c r="G9317" s="77" t="e">
        <f>VLOOKUP($F$1&amp;F9317,定价因子!E:F,2,0)</f>
        <v>#N/A</v>
      </c>
      <c r="H9317" s="3"/>
      <c r="I9317" s="77" t="e">
        <f>VLOOKUP($H$1&amp;H9317,定价因子!E:F,2,0)</f>
        <v>#N/A</v>
      </c>
      <c r="J9317" s="3"/>
      <c r="K9317" s="77" t="e">
        <f>VLOOKUP($J$1&amp;J9317,定价因子!E:F,2,0)</f>
        <v>#N/A</v>
      </c>
      <c r="L9317" s="3"/>
      <c r="M9317" s="77" t="e">
        <f>VLOOKUP($L$1&amp;L9317,定价因子!E:F,2,0)</f>
        <v>#N/A</v>
      </c>
      <c r="N9317" s="3"/>
      <c r="O9317" s="77" t="e">
        <f>VLOOKUP($N$1&amp;N9317,定价因子!E:F,2,0)</f>
        <v>#N/A</v>
      </c>
      <c r="P9317" s="3"/>
      <c r="Q9317" s="55" t="e">
        <f>VLOOKUP($P$1&amp;P9317,定价因子!$E:$F,2,0)</f>
        <v>#N/A</v>
      </c>
      <c r="R9317" s="3"/>
      <c r="S9317" s="77" t="e">
        <f>VLOOKUP($R$1&amp;R9317,定价因子!$E:$F,2,0)</f>
        <v>#N/A</v>
      </c>
      <c r="T9317" s="61"/>
      <c r="U9317" s="63"/>
      <c r="V9317" s="63"/>
      <c r="W9317" s="63"/>
      <c r="X9317" s="3"/>
    </row>
    <row r="9318" spans="1:24">
      <c r="A9318" s="3"/>
      <c r="B9318" s="3"/>
      <c r="C9318" s="3"/>
      <c r="D9318" s="3"/>
      <c r="E9318" s="79"/>
      <c r="F9318" s="3"/>
      <c r="G9318" s="77" t="e">
        <f>VLOOKUP($F$1&amp;F9318,定价因子!E:F,2,0)</f>
        <v>#N/A</v>
      </c>
      <c r="H9318" s="3"/>
      <c r="I9318" s="77" t="e">
        <f>VLOOKUP($H$1&amp;H9318,定价因子!E:F,2,0)</f>
        <v>#N/A</v>
      </c>
      <c r="J9318" s="3"/>
      <c r="K9318" s="77" t="e">
        <f>VLOOKUP($J$1&amp;J9318,定价因子!E:F,2,0)</f>
        <v>#N/A</v>
      </c>
      <c r="L9318" s="3"/>
      <c r="M9318" s="77" t="e">
        <f>VLOOKUP($L$1&amp;L9318,定价因子!E:F,2,0)</f>
        <v>#N/A</v>
      </c>
      <c r="N9318" s="3"/>
      <c r="O9318" s="77" t="e">
        <f>VLOOKUP($N$1&amp;N9318,定价因子!E:F,2,0)</f>
        <v>#N/A</v>
      </c>
      <c r="P9318" s="3"/>
      <c r="Q9318" s="55" t="e">
        <f>VLOOKUP($P$1&amp;P9318,定价因子!$E:$F,2,0)</f>
        <v>#N/A</v>
      </c>
      <c r="R9318" s="3"/>
      <c r="S9318" s="77" t="e">
        <f>VLOOKUP($R$1&amp;R9318,定价因子!$E:$F,2,0)</f>
        <v>#N/A</v>
      </c>
      <c r="T9318" s="61"/>
      <c r="U9318" s="63"/>
      <c r="V9318" s="63"/>
      <c r="W9318" s="63"/>
      <c r="X9318" s="3"/>
    </row>
    <row r="9319" spans="1:24">
      <c r="A9319" s="3"/>
      <c r="B9319" s="3"/>
      <c r="C9319" s="3"/>
      <c r="D9319" s="3"/>
      <c r="E9319" s="79"/>
      <c r="F9319" s="3"/>
      <c r="G9319" s="77" t="e">
        <f>VLOOKUP($F$1&amp;F9319,定价因子!E:F,2,0)</f>
        <v>#N/A</v>
      </c>
      <c r="H9319" s="3"/>
      <c r="I9319" s="77" t="e">
        <f>VLOOKUP($H$1&amp;H9319,定价因子!E:F,2,0)</f>
        <v>#N/A</v>
      </c>
      <c r="J9319" s="3"/>
      <c r="K9319" s="77" t="e">
        <f>VLOOKUP($J$1&amp;J9319,定价因子!E:F,2,0)</f>
        <v>#N/A</v>
      </c>
      <c r="L9319" s="3"/>
      <c r="M9319" s="77" t="e">
        <f>VLOOKUP($L$1&amp;L9319,定价因子!E:F,2,0)</f>
        <v>#N/A</v>
      </c>
      <c r="N9319" s="3"/>
      <c r="O9319" s="77" t="e">
        <f>VLOOKUP($N$1&amp;N9319,定价因子!E:F,2,0)</f>
        <v>#N/A</v>
      </c>
      <c r="P9319" s="3"/>
      <c r="Q9319" s="55" t="e">
        <f>VLOOKUP($P$1&amp;P9319,定价因子!$E:$F,2,0)</f>
        <v>#N/A</v>
      </c>
      <c r="R9319" s="3"/>
      <c r="S9319" s="77" t="e">
        <f>VLOOKUP($R$1&amp;R9319,定价因子!$E:$F,2,0)</f>
        <v>#N/A</v>
      </c>
      <c r="T9319" s="61"/>
      <c r="U9319" s="63"/>
      <c r="V9319" s="63"/>
      <c r="W9319" s="63"/>
      <c r="X9319" s="3"/>
    </row>
    <row r="9320" spans="1:24">
      <c r="A9320" s="3"/>
      <c r="B9320" s="3"/>
      <c r="C9320" s="3"/>
      <c r="D9320" s="3"/>
      <c r="E9320" s="79"/>
      <c r="F9320" s="3"/>
      <c r="G9320" s="77" t="e">
        <f>VLOOKUP($F$1&amp;F9320,定价因子!E:F,2,0)</f>
        <v>#N/A</v>
      </c>
      <c r="H9320" s="3"/>
      <c r="I9320" s="77" t="e">
        <f>VLOOKUP($H$1&amp;H9320,定价因子!E:F,2,0)</f>
        <v>#N/A</v>
      </c>
      <c r="J9320" s="3"/>
      <c r="K9320" s="77" t="e">
        <f>VLOOKUP($J$1&amp;J9320,定价因子!E:F,2,0)</f>
        <v>#N/A</v>
      </c>
      <c r="L9320" s="3"/>
      <c r="M9320" s="77" t="e">
        <f>VLOOKUP($L$1&amp;L9320,定价因子!E:F,2,0)</f>
        <v>#N/A</v>
      </c>
      <c r="N9320" s="3"/>
      <c r="O9320" s="77" t="e">
        <f>VLOOKUP($N$1&amp;N9320,定价因子!E:F,2,0)</f>
        <v>#N/A</v>
      </c>
      <c r="P9320" s="3"/>
      <c r="Q9320" s="55" t="e">
        <f>VLOOKUP($P$1&amp;P9320,定价因子!$E:$F,2,0)</f>
        <v>#N/A</v>
      </c>
      <c r="R9320" s="3"/>
      <c r="S9320" s="77" t="e">
        <f>VLOOKUP($R$1&amp;R9320,定价因子!$E:$F,2,0)</f>
        <v>#N/A</v>
      </c>
      <c r="T9320" s="61"/>
      <c r="U9320" s="63"/>
      <c r="V9320" s="63"/>
      <c r="W9320" s="63"/>
      <c r="X9320" s="3"/>
    </row>
    <row r="9321" spans="1:24">
      <c r="A9321" s="3"/>
      <c r="B9321" s="3"/>
      <c r="C9321" s="3"/>
      <c r="D9321" s="3"/>
      <c r="E9321" s="79"/>
      <c r="F9321" s="3"/>
      <c r="G9321" s="77" t="e">
        <f>VLOOKUP($F$1&amp;F9321,定价因子!E:F,2,0)</f>
        <v>#N/A</v>
      </c>
      <c r="H9321" s="3"/>
      <c r="I9321" s="77" t="e">
        <f>VLOOKUP($H$1&amp;H9321,定价因子!E:F,2,0)</f>
        <v>#N/A</v>
      </c>
      <c r="J9321" s="3"/>
      <c r="K9321" s="77" t="e">
        <f>VLOOKUP($J$1&amp;J9321,定价因子!E:F,2,0)</f>
        <v>#N/A</v>
      </c>
      <c r="L9321" s="3"/>
      <c r="M9321" s="77" t="e">
        <f>VLOOKUP($L$1&amp;L9321,定价因子!E:F,2,0)</f>
        <v>#N/A</v>
      </c>
      <c r="N9321" s="3"/>
      <c r="O9321" s="77" t="e">
        <f>VLOOKUP($N$1&amp;N9321,定价因子!E:F,2,0)</f>
        <v>#N/A</v>
      </c>
      <c r="P9321" s="3"/>
      <c r="Q9321" s="55" t="e">
        <f>VLOOKUP($P$1&amp;P9321,定价因子!$E:$F,2,0)</f>
        <v>#N/A</v>
      </c>
      <c r="R9321" s="3"/>
      <c r="S9321" s="77" t="e">
        <f>VLOOKUP($R$1&amp;R9321,定价因子!$E:$F,2,0)</f>
        <v>#N/A</v>
      </c>
      <c r="T9321" s="61"/>
      <c r="U9321" s="63"/>
      <c r="V9321" s="63"/>
      <c r="W9321" s="63"/>
      <c r="X9321" s="3"/>
    </row>
    <row r="9322" spans="1:24">
      <c r="A9322" s="3"/>
      <c r="B9322" s="3"/>
      <c r="C9322" s="3"/>
      <c r="D9322" s="3"/>
      <c r="E9322" s="79"/>
      <c r="F9322" s="3"/>
      <c r="G9322" s="77" t="e">
        <f>VLOOKUP($F$1&amp;F9322,定价因子!E:F,2,0)</f>
        <v>#N/A</v>
      </c>
      <c r="H9322" s="3"/>
      <c r="I9322" s="77" t="e">
        <f>VLOOKUP($H$1&amp;H9322,定价因子!E:F,2,0)</f>
        <v>#N/A</v>
      </c>
      <c r="J9322" s="3"/>
      <c r="K9322" s="77" t="e">
        <f>VLOOKUP($J$1&amp;J9322,定价因子!E:F,2,0)</f>
        <v>#N/A</v>
      </c>
      <c r="L9322" s="3"/>
      <c r="M9322" s="77" t="e">
        <f>VLOOKUP($L$1&amp;L9322,定价因子!E:F,2,0)</f>
        <v>#N/A</v>
      </c>
      <c r="N9322" s="3"/>
      <c r="O9322" s="77" t="e">
        <f>VLOOKUP($N$1&amp;N9322,定价因子!E:F,2,0)</f>
        <v>#N/A</v>
      </c>
      <c r="P9322" s="3"/>
      <c r="Q9322" s="55" t="e">
        <f>VLOOKUP($P$1&amp;P9322,定价因子!$E:$F,2,0)</f>
        <v>#N/A</v>
      </c>
      <c r="R9322" s="3"/>
      <c r="S9322" s="77" t="e">
        <f>VLOOKUP($R$1&amp;R9322,定价因子!$E:$F,2,0)</f>
        <v>#N/A</v>
      </c>
      <c r="T9322" s="61"/>
      <c r="U9322" s="63"/>
      <c r="V9322" s="63"/>
      <c r="W9322" s="63"/>
      <c r="X9322" s="3"/>
    </row>
    <row r="9323" spans="1:24">
      <c r="A9323" s="3"/>
      <c r="B9323" s="3"/>
      <c r="C9323" s="3"/>
      <c r="D9323" s="3"/>
      <c r="E9323" s="79"/>
      <c r="F9323" s="3"/>
      <c r="G9323" s="77" t="e">
        <f>VLOOKUP($F$1&amp;F9323,定价因子!E:F,2,0)</f>
        <v>#N/A</v>
      </c>
      <c r="H9323" s="3"/>
      <c r="I9323" s="77" t="e">
        <f>VLOOKUP($H$1&amp;H9323,定价因子!E:F,2,0)</f>
        <v>#N/A</v>
      </c>
      <c r="J9323" s="3"/>
      <c r="K9323" s="77" t="e">
        <f>VLOOKUP($J$1&amp;J9323,定价因子!E:F,2,0)</f>
        <v>#N/A</v>
      </c>
      <c r="L9323" s="3"/>
      <c r="M9323" s="77" t="e">
        <f>VLOOKUP($L$1&amp;L9323,定价因子!E:F,2,0)</f>
        <v>#N/A</v>
      </c>
      <c r="N9323" s="3"/>
      <c r="O9323" s="77" t="e">
        <f>VLOOKUP($N$1&amp;N9323,定价因子!E:F,2,0)</f>
        <v>#N/A</v>
      </c>
      <c r="P9323" s="3"/>
      <c r="Q9323" s="55" t="e">
        <f>VLOOKUP($P$1&amp;P9323,定价因子!$E:$F,2,0)</f>
        <v>#N/A</v>
      </c>
      <c r="R9323" s="3"/>
      <c r="S9323" s="77" t="e">
        <f>VLOOKUP($R$1&amp;R9323,定价因子!$E:$F,2,0)</f>
        <v>#N/A</v>
      </c>
      <c r="T9323" s="61"/>
      <c r="U9323" s="63"/>
      <c r="V9323" s="63"/>
      <c r="W9323" s="63"/>
      <c r="X9323" s="3"/>
    </row>
    <row r="9324" spans="1:24">
      <c r="A9324" s="3"/>
      <c r="B9324" s="3"/>
      <c r="C9324" s="3"/>
      <c r="D9324" s="3"/>
      <c r="E9324" s="79"/>
      <c r="F9324" s="3"/>
      <c r="G9324" s="77" t="e">
        <f>VLOOKUP($F$1&amp;F9324,定价因子!E:F,2,0)</f>
        <v>#N/A</v>
      </c>
      <c r="H9324" s="3"/>
      <c r="I9324" s="77" t="e">
        <f>VLOOKUP($H$1&amp;H9324,定价因子!E:F,2,0)</f>
        <v>#N/A</v>
      </c>
      <c r="J9324" s="3"/>
      <c r="K9324" s="77" t="e">
        <f>VLOOKUP($J$1&amp;J9324,定价因子!E:F,2,0)</f>
        <v>#N/A</v>
      </c>
      <c r="L9324" s="3"/>
      <c r="M9324" s="77" t="e">
        <f>VLOOKUP($L$1&amp;L9324,定价因子!E:F,2,0)</f>
        <v>#N/A</v>
      </c>
      <c r="N9324" s="3"/>
      <c r="O9324" s="77" t="e">
        <f>VLOOKUP($N$1&amp;N9324,定价因子!E:F,2,0)</f>
        <v>#N/A</v>
      </c>
      <c r="P9324" s="3"/>
      <c r="Q9324" s="55" t="e">
        <f>VLOOKUP($P$1&amp;P9324,定价因子!$E:$F,2,0)</f>
        <v>#N/A</v>
      </c>
      <c r="R9324" s="3"/>
      <c r="S9324" s="77" t="e">
        <f>VLOOKUP($R$1&amp;R9324,定价因子!$E:$F,2,0)</f>
        <v>#N/A</v>
      </c>
      <c r="T9324" s="61"/>
      <c r="U9324" s="63"/>
      <c r="V9324" s="63"/>
      <c r="W9324" s="63"/>
      <c r="X9324" s="3"/>
    </row>
    <row r="9325" spans="1:24">
      <c r="A9325" s="3"/>
      <c r="B9325" s="3"/>
      <c r="C9325" s="3"/>
      <c r="D9325" s="3"/>
      <c r="E9325" s="79"/>
      <c r="F9325" s="3"/>
      <c r="G9325" s="77" t="e">
        <f>VLOOKUP($F$1&amp;F9325,定价因子!E:F,2,0)</f>
        <v>#N/A</v>
      </c>
      <c r="H9325" s="3"/>
      <c r="I9325" s="77" t="e">
        <f>VLOOKUP($H$1&amp;H9325,定价因子!E:F,2,0)</f>
        <v>#N/A</v>
      </c>
      <c r="J9325" s="3"/>
      <c r="K9325" s="77" t="e">
        <f>VLOOKUP($J$1&amp;J9325,定价因子!E:F,2,0)</f>
        <v>#N/A</v>
      </c>
      <c r="L9325" s="3"/>
      <c r="M9325" s="77" t="e">
        <f>VLOOKUP($L$1&amp;L9325,定价因子!E:F,2,0)</f>
        <v>#N/A</v>
      </c>
      <c r="N9325" s="3"/>
      <c r="O9325" s="77" t="e">
        <f>VLOOKUP($N$1&amp;N9325,定价因子!E:F,2,0)</f>
        <v>#N/A</v>
      </c>
      <c r="P9325" s="3"/>
      <c r="Q9325" s="55" t="e">
        <f>VLOOKUP($P$1&amp;P9325,定价因子!$E:$F,2,0)</f>
        <v>#N/A</v>
      </c>
      <c r="R9325" s="3"/>
      <c r="S9325" s="77" t="e">
        <f>VLOOKUP($R$1&amp;R9325,定价因子!$E:$F,2,0)</f>
        <v>#N/A</v>
      </c>
      <c r="T9325" s="61"/>
      <c r="U9325" s="63"/>
      <c r="V9325" s="63"/>
      <c r="W9325" s="63"/>
      <c r="X9325" s="3"/>
    </row>
    <row r="9326" spans="1:24">
      <c r="A9326" s="3"/>
      <c r="B9326" s="3"/>
      <c r="C9326" s="3"/>
      <c r="D9326" s="3"/>
      <c r="E9326" s="79"/>
      <c r="F9326" s="3"/>
      <c r="G9326" s="77" t="e">
        <f>VLOOKUP($F$1&amp;F9326,定价因子!E:F,2,0)</f>
        <v>#N/A</v>
      </c>
      <c r="H9326" s="3"/>
      <c r="I9326" s="77" t="e">
        <f>VLOOKUP($H$1&amp;H9326,定价因子!E:F,2,0)</f>
        <v>#N/A</v>
      </c>
      <c r="J9326" s="3"/>
      <c r="K9326" s="77" t="e">
        <f>VLOOKUP($J$1&amp;J9326,定价因子!E:F,2,0)</f>
        <v>#N/A</v>
      </c>
      <c r="L9326" s="3"/>
      <c r="M9326" s="77" t="e">
        <f>VLOOKUP($L$1&amp;L9326,定价因子!E:F,2,0)</f>
        <v>#N/A</v>
      </c>
      <c r="N9326" s="3"/>
      <c r="O9326" s="77" t="e">
        <f>VLOOKUP($N$1&amp;N9326,定价因子!E:F,2,0)</f>
        <v>#N/A</v>
      </c>
      <c r="P9326" s="3"/>
      <c r="Q9326" s="55" t="e">
        <f>VLOOKUP($P$1&amp;P9326,定价因子!$E:$F,2,0)</f>
        <v>#N/A</v>
      </c>
      <c r="R9326" s="3"/>
      <c r="S9326" s="77" t="e">
        <f>VLOOKUP($R$1&amp;R9326,定价因子!$E:$F,2,0)</f>
        <v>#N/A</v>
      </c>
      <c r="T9326" s="61"/>
      <c r="U9326" s="63"/>
      <c r="V9326" s="63"/>
      <c r="W9326" s="63"/>
      <c r="X9326" s="3"/>
    </row>
    <row r="9327" spans="1:24">
      <c r="A9327" s="3"/>
      <c r="B9327" s="3"/>
      <c r="C9327" s="3"/>
      <c r="D9327" s="3"/>
      <c r="E9327" s="79"/>
      <c r="F9327" s="3"/>
      <c r="G9327" s="77" t="e">
        <f>VLOOKUP($F$1&amp;F9327,定价因子!E:F,2,0)</f>
        <v>#N/A</v>
      </c>
      <c r="H9327" s="3"/>
      <c r="I9327" s="77" t="e">
        <f>VLOOKUP($H$1&amp;H9327,定价因子!E:F,2,0)</f>
        <v>#N/A</v>
      </c>
      <c r="J9327" s="3"/>
      <c r="K9327" s="77" t="e">
        <f>VLOOKUP($J$1&amp;J9327,定价因子!E:F,2,0)</f>
        <v>#N/A</v>
      </c>
      <c r="L9327" s="3"/>
      <c r="M9327" s="77" t="e">
        <f>VLOOKUP($L$1&amp;L9327,定价因子!E:F,2,0)</f>
        <v>#N/A</v>
      </c>
      <c r="N9327" s="3"/>
      <c r="O9327" s="77" t="e">
        <f>VLOOKUP($N$1&amp;N9327,定价因子!E:F,2,0)</f>
        <v>#N/A</v>
      </c>
      <c r="P9327" s="3"/>
      <c r="Q9327" s="55" t="e">
        <f>VLOOKUP($P$1&amp;P9327,定价因子!$E:$F,2,0)</f>
        <v>#N/A</v>
      </c>
      <c r="R9327" s="3"/>
      <c r="S9327" s="77" t="e">
        <f>VLOOKUP($R$1&amp;R9327,定价因子!$E:$F,2,0)</f>
        <v>#N/A</v>
      </c>
      <c r="T9327" s="61"/>
      <c r="U9327" s="63"/>
      <c r="V9327" s="63"/>
      <c r="W9327" s="63"/>
      <c r="X9327" s="3"/>
    </row>
    <row r="9328" spans="1:24">
      <c r="A9328" s="3"/>
      <c r="B9328" s="3"/>
      <c r="C9328" s="3"/>
      <c r="D9328" s="3"/>
      <c r="E9328" s="79"/>
      <c r="F9328" s="3"/>
      <c r="G9328" s="77" t="e">
        <f>VLOOKUP($F$1&amp;F9328,定价因子!E:F,2,0)</f>
        <v>#N/A</v>
      </c>
      <c r="H9328" s="3"/>
      <c r="I9328" s="77" t="e">
        <f>VLOOKUP($H$1&amp;H9328,定价因子!E:F,2,0)</f>
        <v>#N/A</v>
      </c>
      <c r="J9328" s="3"/>
      <c r="K9328" s="77" t="e">
        <f>VLOOKUP($J$1&amp;J9328,定价因子!E:F,2,0)</f>
        <v>#N/A</v>
      </c>
      <c r="L9328" s="3"/>
      <c r="M9328" s="77" t="e">
        <f>VLOOKUP($L$1&amp;L9328,定价因子!E:F,2,0)</f>
        <v>#N/A</v>
      </c>
      <c r="N9328" s="3"/>
      <c r="O9328" s="77" t="e">
        <f>VLOOKUP($N$1&amp;N9328,定价因子!E:F,2,0)</f>
        <v>#N/A</v>
      </c>
      <c r="P9328" s="3"/>
      <c r="Q9328" s="55" t="e">
        <f>VLOOKUP($P$1&amp;P9328,定价因子!$E:$F,2,0)</f>
        <v>#N/A</v>
      </c>
      <c r="R9328" s="3"/>
      <c r="S9328" s="77" t="e">
        <f>VLOOKUP($R$1&amp;R9328,定价因子!$E:$F,2,0)</f>
        <v>#N/A</v>
      </c>
      <c r="T9328" s="61"/>
      <c r="U9328" s="63"/>
      <c r="V9328" s="63"/>
      <c r="W9328" s="63"/>
      <c r="X9328" s="3"/>
    </row>
    <row r="9329" spans="1:24">
      <c r="A9329" s="3"/>
      <c r="B9329" s="3"/>
      <c r="C9329" s="3"/>
      <c r="D9329" s="3"/>
      <c r="E9329" s="79"/>
      <c r="F9329" s="3"/>
      <c r="G9329" s="77" t="e">
        <f>VLOOKUP($F$1&amp;F9329,定价因子!E:F,2,0)</f>
        <v>#N/A</v>
      </c>
      <c r="H9329" s="3"/>
      <c r="I9329" s="77" t="e">
        <f>VLOOKUP($H$1&amp;H9329,定价因子!E:F,2,0)</f>
        <v>#N/A</v>
      </c>
      <c r="J9329" s="3"/>
      <c r="K9329" s="77" t="e">
        <f>VLOOKUP($J$1&amp;J9329,定价因子!E:F,2,0)</f>
        <v>#N/A</v>
      </c>
      <c r="L9329" s="3"/>
      <c r="M9329" s="77" t="e">
        <f>VLOOKUP($L$1&amp;L9329,定价因子!E:F,2,0)</f>
        <v>#N/A</v>
      </c>
      <c r="N9329" s="3"/>
      <c r="O9329" s="77" t="e">
        <f>VLOOKUP($N$1&amp;N9329,定价因子!E:F,2,0)</f>
        <v>#N/A</v>
      </c>
      <c r="P9329" s="3"/>
      <c r="Q9329" s="55" t="e">
        <f>VLOOKUP($P$1&amp;P9329,定价因子!$E:$F,2,0)</f>
        <v>#N/A</v>
      </c>
      <c r="R9329" s="3"/>
      <c r="S9329" s="77" t="e">
        <f>VLOOKUP($R$1&amp;R9329,定价因子!$E:$F,2,0)</f>
        <v>#N/A</v>
      </c>
      <c r="T9329" s="61"/>
      <c r="U9329" s="63"/>
      <c r="V9329" s="63"/>
      <c r="W9329" s="63"/>
      <c r="X9329" s="3"/>
    </row>
    <row r="9330" spans="1:24">
      <c r="A9330" s="3"/>
      <c r="B9330" s="3"/>
      <c r="C9330" s="3"/>
      <c r="D9330" s="3"/>
      <c r="E9330" s="79"/>
      <c r="F9330" s="3"/>
      <c r="G9330" s="77" t="e">
        <f>VLOOKUP($F$1&amp;F9330,定价因子!E:F,2,0)</f>
        <v>#N/A</v>
      </c>
      <c r="H9330" s="3"/>
      <c r="I9330" s="77" t="e">
        <f>VLOOKUP($H$1&amp;H9330,定价因子!E:F,2,0)</f>
        <v>#N/A</v>
      </c>
      <c r="J9330" s="3"/>
      <c r="K9330" s="77" t="e">
        <f>VLOOKUP($J$1&amp;J9330,定价因子!E:F,2,0)</f>
        <v>#N/A</v>
      </c>
      <c r="L9330" s="3"/>
      <c r="M9330" s="77" t="e">
        <f>VLOOKUP($L$1&amp;L9330,定价因子!E:F,2,0)</f>
        <v>#N/A</v>
      </c>
      <c r="N9330" s="3"/>
      <c r="O9330" s="77" t="e">
        <f>VLOOKUP($N$1&amp;N9330,定价因子!E:F,2,0)</f>
        <v>#N/A</v>
      </c>
      <c r="P9330" s="3"/>
      <c r="Q9330" s="55" t="e">
        <f>VLOOKUP($P$1&amp;P9330,定价因子!$E:$F,2,0)</f>
        <v>#N/A</v>
      </c>
      <c r="R9330" s="3"/>
      <c r="S9330" s="77" t="e">
        <f>VLOOKUP($R$1&amp;R9330,定价因子!$E:$F,2,0)</f>
        <v>#N/A</v>
      </c>
      <c r="T9330" s="61"/>
      <c r="U9330" s="63"/>
      <c r="V9330" s="63"/>
      <c r="W9330" s="63"/>
      <c r="X9330" s="3"/>
    </row>
    <row r="9331" spans="1:24">
      <c r="A9331" s="3"/>
      <c r="B9331" s="3"/>
      <c r="C9331" s="3"/>
      <c r="D9331" s="3"/>
      <c r="E9331" s="79"/>
      <c r="F9331" s="3"/>
      <c r="G9331" s="77" t="e">
        <f>VLOOKUP($F$1&amp;F9331,定价因子!E:F,2,0)</f>
        <v>#N/A</v>
      </c>
      <c r="H9331" s="3"/>
      <c r="I9331" s="77" t="e">
        <f>VLOOKUP($H$1&amp;H9331,定价因子!E:F,2,0)</f>
        <v>#N/A</v>
      </c>
      <c r="J9331" s="3"/>
      <c r="K9331" s="77" t="e">
        <f>VLOOKUP($J$1&amp;J9331,定价因子!E:F,2,0)</f>
        <v>#N/A</v>
      </c>
      <c r="L9331" s="3"/>
      <c r="M9331" s="77" t="e">
        <f>VLOOKUP($L$1&amp;L9331,定价因子!E:F,2,0)</f>
        <v>#N/A</v>
      </c>
      <c r="N9331" s="3"/>
      <c r="O9331" s="77" t="e">
        <f>VLOOKUP($N$1&amp;N9331,定价因子!E:F,2,0)</f>
        <v>#N/A</v>
      </c>
      <c r="P9331" s="3"/>
      <c r="Q9331" s="55" t="e">
        <f>VLOOKUP($P$1&amp;P9331,定价因子!$E:$F,2,0)</f>
        <v>#N/A</v>
      </c>
      <c r="R9331" s="3"/>
      <c r="S9331" s="77" t="e">
        <f>VLOOKUP($R$1&amp;R9331,定价因子!$E:$F,2,0)</f>
        <v>#N/A</v>
      </c>
      <c r="T9331" s="61"/>
      <c r="U9331" s="63"/>
      <c r="V9331" s="63"/>
      <c r="W9331" s="63"/>
      <c r="X9331" s="3"/>
    </row>
    <row r="9332" spans="1:24">
      <c r="A9332" s="3"/>
      <c r="B9332" s="3"/>
      <c r="C9332" s="3"/>
      <c r="D9332" s="3"/>
      <c r="E9332" s="79"/>
      <c r="F9332" s="3"/>
      <c r="G9332" s="77" t="e">
        <f>VLOOKUP($F$1&amp;F9332,定价因子!E:F,2,0)</f>
        <v>#N/A</v>
      </c>
      <c r="H9332" s="3"/>
      <c r="I9332" s="77" t="e">
        <f>VLOOKUP($H$1&amp;H9332,定价因子!E:F,2,0)</f>
        <v>#N/A</v>
      </c>
      <c r="J9332" s="3"/>
      <c r="K9332" s="77" t="e">
        <f>VLOOKUP($J$1&amp;J9332,定价因子!E:F,2,0)</f>
        <v>#N/A</v>
      </c>
      <c r="L9332" s="3"/>
      <c r="M9332" s="77" t="e">
        <f>VLOOKUP($L$1&amp;L9332,定价因子!E:F,2,0)</f>
        <v>#N/A</v>
      </c>
      <c r="N9332" s="3"/>
      <c r="O9332" s="77" t="e">
        <f>VLOOKUP($N$1&amp;N9332,定价因子!E:F,2,0)</f>
        <v>#N/A</v>
      </c>
      <c r="P9332" s="3"/>
      <c r="Q9332" s="55" t="e">
        <f>VLOOKUP($P$1&amp;P9332,定价因子!$E:$F,2,0)</f>
        <v>#N/A</v>
      </c>
      <c r="R9332" s="3"/>
      <c r="S9332" s="77" t="e">
        <f>VLOOKUP($R$1&amp;R9332,定价因子!$E:$F,2,0)</f>
        <v>#N/A</v>
      </c>
      <c r="T9332" s="61"/>
      <c r="U9332" s="63"/>
      <c r="V9332" s="63"/>
      <c r="W9332" s="63"/>
      <c r="X9332" s="3"/>
    </row>
    <row r="9333" spans="1:24">
      <c r="A9333" s="3"/>
      <c r="B9333" s="3"/>
      <c r="C9333" s="3"/>
      <c r="D9333" s="3"/>
      <c r="E9333" s="79"/>
      <c r="F9333" s="3"/>
      <c r="G9333" s="77" t="e">
        <f>VLOOKUP($F$1&amp;F9333,定价因子!E:F,2,0)</f>
        <v>#N/A</v>
      </c>
      <c r="H9333" s="3"/>
      <c r="I9333" s="77" t="e">
        <f>VLOOKUP($H$1&amp;H9333,定价因子!E:F,2,0)</f>
        <v>#N/A</v>
      </c>
      <c r="J9333" s="3"/>
      <c r="K9333" s="77" t="e">
        <f>VLOOKUP($J$1&amp;J9333,定价因子!E:F,2,0)</f>
        <v>#N/A</v>
      </c>
      <c r="L9333" s="3"/>
      <c r="M9333" s="77" t="e">
        <f>VLOOKUP($L$1&amp;L9333,定价因子!E:F,2,0)</f>
        <v>#N/A</v>
      </c>
      <c r="N9333" s="3"/>
      <c r="O9333" s="77" t="e">
        <f>VLOOKUP($N$1&amp;N9333,定价因子!E:F,2,0)</f>
        <v>#N/A</v>
      </c>
      <c r="P9333" s="3"/>
      <c r="Q9333" s="55" t="e">
        <f>VLOOKUP($P$1&amp;P9333,定价因子!$E:$F,2,0)</f>
        <v>#N/A</v>
      </c>
      <c r="R9333" s="3"/>
      <c r="S9333" s="77" t="e">
        <f>VLOOKUP($R$1&amp;R9333,定价因子!$E:$F,2,0)</f>
        <v>#N/A</v>
      </c>
      <c r="T9333" s="61"/>
      <c r="U9333" s="63"/>
      <c r="V9333" s="63"/>
      <c r="W9333" s="63"/>
      <c r="X9333" s="3"/>
    </row>
    <row r="9334" spans="1:24">
      <c r="A9334" s="3"/>
      <c r="B9334" s="3"/>
      <c r="C9334" s="3"/>
      <c r="D9334" s="3"/>
      <c r="E9334" s="79"/>
      <c r="F9334" s="3"/>
      <c r="G9334" s="77" t="e">
        <f>VLOOKUP($F$1&amp;F9334,定价因子!E:F,2,0)</f>
        <v>#N/A</v>
      </c>
      <c r="H9334" s="3"/>
      <c r="I9334" s="77" t="e">
        <f>VLOOKUP($H$1&amp;H9334,定价因子!E:F,2,0)</f>
        <v>#N/A</v>
      </c>
      <c r="J9334" s="3"/>
      <c r="K9334" s="77" t="e">
        <f>VLOOKUP($J$1&amp;J9334,定价因子!E:F,2,0)</f>
        <v>#N/A</v>
      </c>
      <c r="L9334" s="3"/>
      <c r="M9334" s="77" t="e">
        <f>VLOOKUP($L$1&amp;L9334,定价因子!E:F,2,0)</f>
        <v>#N/A</v>
      </c>
      <c r="N9334" s="3"/>
      <c r="O9334" s="77" t="e">
        <f>VLOOKUP($N$1&amp;N9334,定价因子!E:F,2,0)</f>
        <v>#N/A</v>
      </c>
      <c r="P9334" s="3"/>
      <c r="Q9334" s="55" t="e">
        <f>VLOOKUP($P$1&amp;P9334,定价因子!$E:$F,2,0)</f>
        <v>#N/A</v>
      </c>
      <c r="R9334" s="3"/>
      <c r="S9334" s="77" t="e">
        <f>VLOOKUP($R$1&amp;R9334,定价因子!$E:$F,2,0)</f>
        <v>#N/A</v>
      </c>
      <c r="T9334" s="61"/>
      <c r="U9334" s="63"/>
      <c r="V9334" s="63"/>
      <c r="W9334" s="63"/>
      <c r="X9334" s="3"/>
    </row>
    <row r="9335" spans="1:24">
      <c r="A9335" s="3"/>
      <c r="B9335" s="3"/>
      <c r="C9335" s="3"/>
      <c r="D9335" s="3"/>
      <c r="E9335" s="79"/>
      <c r="F9335" s="3"/>
      <c r="G9335" s="77" t="e">
        <f>VLOOKUP($F$1&amp;F9335,定价因子!E:F,2,0)</f>
        <v>#N/A</v>
      </c>
      <c r="H9335" s="3"/>
      <c r="I9335" s="77" t="e">
        <f>VLOOKUP($H$1&amp;H9335,定价因子!E:F,2,0)</f>
        <v>#N/A</v>
      </c>
      <c r="J9335" s="3"/>
      <c r="K9335" s="77" t="e">
        <f>VLOOKUP($J$1&amp;J9335,定价因子!E:F,2,0)</f>
        <v>#N/A</v>
      </c>
      <c r="L9335" s="3"/>
      <c r="M9335" s="77" t="e">
        <f>VLOOKUP($L$1&amp;L9335,定价因子!E:F,2,0)</f>
        <v>#N/A</v>
      </c>
      <c r="N9335" s="3"/>
      <c r="O9335" s="77" t="e">
        <f>VLOOKUP($N$1&amp;N9335,定价因子!E:F,2,0)</f>
        <v>#N/A</v>
      </c>
      <c r="P9335" s="3"/>
      <c r="Q9335" s="55" t="e">
        <f>VLOOKUP($P$1&amp;P9335,定价因子!$E:$F,2,0)</f>
        <v>#N/A</v>
      </c>
      <c r="R9335" s="3"/>
      <c r="S9335" s="77" t="e">
        <f>VLOOKUP($R$1&amp;R9335,定价因子!$E:$F,2,0)</f>
        <v>#N/A</v>
      </c>
      <c r="T9335" s="61"/>
      <c r="U9335" s="63"/>
      <c r="V9335" s="63"/>
      <c r="W9335" s="63"/>
      <c r="X9335" s="3"/>
    </row>
    <row r="9336" spans="1:24">
      <c r="A9336" s="3"/>
      <c r="B9336" s="3"/>
      <c r="C9336" s="3"/>
      <c r="D9336" s="3"/>
      <c r="E9336" s="79"/>
      <c r="F9336" s="3"/>
      <c r="G9336" s="77" t="e">
        <f>VLOOKUP($F$1&amp;F9336,定价因子!E:F,2,0)</f>
        <v>#N/A</v>
      </c>
      <c r="H9336" s="3"/>
      <c r="I9336" s="77" t="e">
        <f>VLOOKUP($H$1&amp;H9336,定价因子!E:F,2,0)</f>
        <v>#N/A</v>
      </c>
      <c r="J9336" s="3"/>
      <c r="K9336" s="77" t="e">
        <f>VLOOKUP($J$1&amp;J9336,定价因子!E:F,2,0)</f>
        <v>#N/A</v>
      </c>
      <c r="L9336" s="3"/>
      <c r="M9336" s="77" t="e">
        <f>VLOOKUP($L$1&amp;L9336,定价因子!E:F,2,0)</f>
        <v>#N/A</v>
      </c>
      <c r="N9336" s="3"/>
      <c r="O9336" s="77" t="e">
        <f>VLOOKUP($N$1&amp;N9336,定价因子!E:F,2,0)</f>
        <v>#N/A</v>
      </c>
      <c r="P9336" s="3"/>
      <c r="Q9336" s="55" t="e">
        <f>VLOOKUP($P$1&amp;P9336,定价因子!$E:$F,2,0)</f>
        <v>#N/A</v>
      </c>
      <c r="R9336" s="3"/>
      <c r="S9336" s="77" t="e">
        <f>VLOOKUP($R$1&amp;R9336,定价因子!$E:$F,2,0)</f>
        <v>#N/A</v>
      </c>
      <c r="T9336" s="61"/>
      <c r="U9336" s="63"/>
      <c r="V9336" s="63"/>
      <c r="W9336" s="63"/>
      <c r="X9336" s="3"/>
    </row>
    <row r="9337" spans="1:24">
      <c r="A9337" s="3"/>
      <c r="B9337" s="3"/>
      <c r="C9337" s="3"/>
      <c r="D9337" s="3"/>
      <c r="E9337" s="79"/>
      <c r="F9337" s="3"/>
      <c r="G9337" s="77" t="e">
        <f>VLOOKUP($F$1&amp;F9337,定价因子!E:F,2,0)</f>
        <v>#N/A</v>
      </c>
      <c r="H9337" s="3"/>
      <c r="I9337" s="77" t="e">
        <f>VLOOKUP($H$1&amp;H9337,定价因子!E:F,2,0)</f>
        <v>#N/A</v>
      </c>
      <c r="J9337" s="3"/>
      <c r="K9337" s="77" t="e">
        <f>VLOOKUP($J$1&amp;J9337,定价因子!E:F,2,0)</f>
        <v>#N/A</v>
      </c>
      <c r="L9337" s="3"/>
      <c r="M9337" s="77" t="e">
        <f>VLOOKUP($L$1&amp;L9337,定价因子!E:F,2,0)</f>
        <v>#N/A</v>
      </c>
      <c r="N9337" s="3"/>
      <c r="O9337" s="77" t="e">
        <f>VLOOKUP($N$1&amp;N9337,定价因子!E:F,2,0)</f>
        <v>#N/A</v>
      </c>
      <c r="P9337" s="3"/>
      <c r="Q9337" s="55" t="e">
        <f>VLOOKUP($P$1&amp;P9337,定价因子!$E:$F,2,0)</f>
        <v>#N/A</v>
      </c>
      <c r="R9337" s="3"/>
      <c r="S9337" s="77" t="e">
        <f>VLOOKUP($R$1&amp;R9337,定价因子!$E:$F,2,0)</f>
        <v>#N/A</v>
      </c>
      <c r="T9337" s="61"/>
      <c r="U9337" s="63"/>
      <c r="V9337" s="63"/>
      <c r="W9337" s="63"/>
      <c r="X9337" s="3"/>
    </row>
    <row r="9338" spans="1:24">
      <c r="A9338" s="3"/>
      <c r="B9338" s="3"/>
      <c r="C9338" s="3"/>
      <c r="D9338" s="3"/>
      <c r="E9338" s="79"/>
      <c r="F9338" s="3"/>
      <c r="G9338" s="77" t="e">
        <f>VLOOKUP($F$1&amp;F9338,定价因子!E:F,2,0)</f>
        <v>#N/A</v>
      </c>
      <c r="H9338" s="3"/>
      <c r="I9338" s="77" t="e">
        <f>VLOOKUP($H$1&amp;H9338,定价因子!E:F,2,0)</f>
        <v>#N/A</v>
      </c>
      <c r="J9338" s="3"/>
      <c r="K9338" s="77" t="e">
        <f>VLOOKUP($J$1&amp;J9338,定价因子!E:F,2,0)</f>
        <v>#N/A</v>
      </c>
      <c r="L9338" s="3"/>
      <c r="M9338" s="77" t="e">
        <f>VLOOKUP($L$1&amp;L9338,定价因子!E:F,2,0)</f>
        <v>#N/A</v>
      </c>
      <c r="N9338" s="3"/>
      <c r="O9338" s="77" t="e">
        <f>VLOOKUP($N$1&amp;N9338,定价因子!E:F,2,0)</f>
        <v>#N/A</v>
      </c>
      <c r="P9338" s="3"/>
      <c r="Q9338" s="55" t="e">
        <f>VLOOKUP($P$1&amp;P9338,定价因子!$E:$F,2,0)</f>
        <v>#N/A</v>
      </c>
      <c r="R9338" s="3"/>
      <c r="S9338" s="77" t="e">
        <f>VLOOKUP($R$1&amp;R9338,定价因子!$E:$F,2,0)</f>
        <v>#N/A</v>
      </c>
      <c r="T9338" s="61"/>
      <c r="U9338" s="63"/>
      <c r="V9338" s="63"/>
      <c r="W9338" s="63"/>
      <c r="X9338" s="3"/>
    </row>
    <row r="9339" spans="1:24">
      <c r="A9339" s="3"/>
      <c r="B9339" s="3"/>
      <c r="C9339" s="3"/>
      <c r="D9339" s="3"/>
      <c r="E9339" s="79"/>
      <c r="F9339" s="3"/>
      <c r="G9339" s="77" t="e">
        <f>VLOOKUP($F$1&amp;F9339,定价因子!E:F,2,0)</f>
        <v>#N/A</v>
      </c>
      <c r="H9339" s="3"/>
      <c r="I9339" s="77" t="e">
        <f>VLOOKUP($H$1&amp;H9339,定价因子!E:F,2,0)</f>
        <v>#N/A</v>
      </c>
      <c r="J9339" s="3"/>
      <c r="K9339" s="77" t="e">
        <f>VLOOKUP($J$1&amp;J9339,定价因子!E:F,2,0)</f>
        <v>#N/A</v>
      </c>
      <c r="L9339" s="3"/>
      <c r="M9339" s="77" t="e">
        <f>VLOOKUP($L$1&amp;L9339,定价因子!E:F,2,0)</f>
        <v>#N/A</v>
      </c>
      <c r="N9339" s="3"/>
      <c r="O9339" s="77" t="e">
        <f>VLOOKUP($N$1&amp;N9339,定价因子!E:F,2,0)</f>
        <v>#N/A</v>
      </c>
      <c r="P9339" s="3"/>
      <c r="Q9339" s="55" t="e">
        <f>VLOOKUP($P$1&amp;P9339,定价因子!$E:$F,2,0)</f>
        <v>#N/A</v>
      </c>
      <c r="R9339" s="3"/>
      <c r="S9339" s="77" t="e">
        <f>VLOOKUP($R$1&amp;R9339,定价因子!$E:$F,2,0)</f>
        <v>#N/A</v>
      </c>
      <c r="T9339" s="61"/>
      <c r="U9339" s="63"/>
      <c r="V9339" s="63"/>
      <c r="W9339" s="63"/>
      <c r="X9339" s="3"/>
    </row>
    <row r="9340" spans="1:24">
      <c r="A9340" s="3"/>
      <c r="B9340" s="3"/>
      <c r="C9340" s="3"/>
      <c r="D9340" s="3"/>
      <c r="E9340" s="79"/>
      <c r="F9340" s="3"/>
      <c r="G9340" s="77" t="e">
        <f>VLOOKUP($F$1&amp;F9340,定价因子!E:F,2,0)</f>
        <v>#N/A</v>
      </c>
      <c r="H9340" s="3"/>
      <c r="I9340" s="77" t="e">
        <f>VLOOKUP($H$1&amp;H9340,定价因子!E:F,2,0)</f>
        <v>#N/A</v>
      </c>
      <c r="J9340" s="3"/>
      <c r="K9340" s="77" t="e">
        <f>VLOOKUP($J$1&amp;J9340,定价因子!E:F,2,0)</f>
        <v>#N/A</v>
      </c>
      <c r="L9340" s="3"/>
      <c r="M9340" s="77" t="e">
        <f>VLOOKUP($L$1&amp;L9340,定价因子!E:F,2,0)</f>
        <v>#N/A</v>
      </c>
      <c r="N9340" s="3"/>
      <c r="O9340" s="77" t="e">
        <f>VLOOKUP($N$1&amp;N9340,定价因子!E:F,2,0)</f>
        <v>#N/A</v>
      </c>
      <c r="P9340" s="3"/>
      <c r="Q9340" s="55" t="e">
        <f>VLOOKUP($P$1&amp;P9340,定价因子!$E:$F,2,0)</f>
        <v>#N/A</v>
      </c>
      <c r="R9340" s="3"/>
      <c r="S9340" s="77" t="e">
        <f>VLOOKUP($R$1&amp;R9340,定价因子!$E:$F,2,0)</f>
        <v>#N/A</v>
      </c>
      <c r="T9340" s="61"/>
      <c r="U9340" s="63"/>
      <c r="V9340" s="63"/>
      <c r="W9340" s="63"/>
      <c r="X9340" s="3"/>
    </row>
    <row r="9341" spans="1:24">
      <c r="A9341" s="3"/>
      <c r="B9341" s="3"/>
      <c r="C9341" s="3"/>
      <c r="D9341" s="3"/>
      <c r="E9341" s="79"/>
      <c r="F9341" s="3"/>
      <c r="G9341" s="77" t="e">
        <f>VLOOKUP($F$1&amp;F9341,定价因子!E:F,2,0)</f>
        <v>#N/A</v>
      </c>
      <c r="H9341" s="3"/>
      <c r="I9341" s="77" t="e">
        <f>VLOOKUP($H$1&amp;H9341,定价因子!E:F,2,0)</f>
        <v>#N/A</v>
      </c>
      <c r="J9341" s="3"/>
      <c r="K9341" s="77" t="e">
        <f>VLOOKUP($J$1&amp;J9341,定价因子!E:F,2,0)</f>
        <v>#N/A</v>
      </c>
      <c r="L9341" s="3"/>
      <c r="M9341" s="77" t="e">
        <f>VLOOKUP($L$1&amp;L9341,定价因子!E:F,2,0)</f>
        <v>#N/A</v>
      </c>
      <c r="N9341" s="3"/>
      <c r="O9341" s="77" t="e">
        <f>VLOOKUP($N$1&amp;N9341,定价因子!E:F,2,0)</f>
        <v>#N/A</v>
      </c>
      <c r="P9341" s="3"/>
      <c r="Q9341" s="55" t="e">
        <f>VLOOKUP($P$1&amp;P9341,定价因子!$E:$F,2,0)</f>
        <v>#N/A</v>
      </c>
      <c r="R9341" s="3"/>
      <c r="S9341" s="77" t="e">
        <f>VLOOKUP($R$1&amp;R9341,定价因子!$E:$F,2,0)</f>
        <v>#N/A</v>
      </c>
      <c r="T9341" s="61"/>
      <c r="U9341" s="63"/>
      <c r="V9341" s="63"/>
      <c r="W9341" s="63"/>
      <c r="X9341" s="3"/>
    </row>
    <row r="9342" spans="1:24">
      <c r="A9342" s="3"/>
      <c r="B9342" s="3"/>
      <c r="C9342" s="3"/>
      <c r="D9342" s="3"/>
      <c r="E9342" s="79"/>
      <c r="F9342" s="3"/>
      <c r="G9342" s="77" t="e">
        <f>VLOOKUP($F$1&amp;F9342,定价因子!E:F,2,0)</f>
        <v>#N/A</v>
      </c>
      <c r="H9342" s="3"/>
      <c r="I9342" s="77" t="e">
        <f>VLOOKUP($H$1&amp;H9342,定价因子!E:F,2,0)</f>
        <v>#N/A</v>
      </c>
      <c r="J9342" s="3"/>
      <c r="K9342" s="77" t="e">
        <f>VLOOKUP($J$1&amp;J9342,定价因子!E:F,2,0)</f>
        <v>#N/A</v>
      </c>
      <c r="L9342" s="3"/>
      <c r="M9342" s="77" t="e">
        <f>VLOOKUP($L$1&amp;L9342,定价因子!E:F,2,0)</f>
        <v>#N/A</v>
      </c>
      <c r="N9342" s="3"/>
      <c r="O9342" s="77" t="e">
        <f>VLOOKUP($N$1&amp;N9342,定价因子!E:F,2,0)</f>
        <v>#N/A</v>
      </c>
      <c r="P9342" s="3"/>
      <c r="Q9342" s="55" t="e">
        <f>VLOOKUP($P$1&amp;P9342,定价因子!$E:$F,2,0)</f>
        <v>#N/A</v>
      </c>
      <c r="R9342" s="3"/>
      <c r="S9342" s="77" t="e">
        <f>VLOOKUP($R$1&amp;R9342,定价因子!$E:$F,2,0)</f>
        <v>#N/A</v>
      </c>
      <c r="T9342" s="61"/>
      <c r="U9342" s="63"/>
      <c r="V9342" s="63"/>
      <c r="W9342" s="63"/>
      <c r="X9342" s="3"/>
    </row>
    <row r="9343" spans="1:24">
      <c r="A9343" s="3"/>
      <c r="B9343" s="3"/>
      <c r="C9343" s="3"/>
      <c r="D9343" s="3"/>
      <c r="E9343" s="79"/>
      <c r="F9343" s="3"/>
      <c r="G9343" s="77" t="e">
        <f>VLOOKUP($F$1&amp;F9343,定价因子!E:F,2,0)</f>
        <v>#N/A</v>
      </c>
      <c r="H9343" s="3"/>
      <c r="I9343" s="77" t="e">
        <f>VLOOKUP($H$1&amp;H9343,定价因子!E:F,2,0)</f>
        <v>#N/A</v>
      </c>
      <c r="J9343" s="3"/>
      <c r="K9343" s="77" t="e">
        <f>VLOOKUP($J$1&amp;J9343,定价因子!E:F,2,0)</f>
        <v>#N/A</v>
      </c>
      <c r="L9343" s="3"/>
      <c r="M9343" s="77" t="e">
        <f>VLOOKUP($L$1&amp;L9343,定价因子!E:F,2,0)</f>
        <v>#N/A</v>
      </c>
      <c r="N9343" s="3"/>
      <c r="O9343" s="77" t="e">
        <f>VLOOKUP($N$1&amp;N9343,定价因子!E:F,2,0)</f>
        <v>#N/A</v>
      </c>
      <c r="P9343" s="3"/>
      <c r="Q9343" s="55" t="e">
        <f>VLOOKUP($P$1&amp;P9343,定价因子!$E:$F,2,0)</f>
        <v>#N/A</v>
      </c>
      <c r="R9343" s="3"/>
      <c r="S9343" s="77" t="e">
        <f>VLOOKUP($R$1&amp;R9343,定价因子!$E:$F,2,0)</f>
        <v>#N/A</v>
      </c>
      <c r="T9343" s="61"/>
      <c r="U9343" s="63"/>
      <c r="V9343" s="63"/>
      <c r="W9343" s="63"/>
      <c r="X9343" s="3"/>
    </row>
    <row r="9344" spans="1:24">
      <c r="A9344" s="3"/>
      <c r="B9344" s="3"/>
      <c r="C9344" s="3"/>
      <c r="D9344" s="3"/>
      <c r="E9344" s="79"/>
      <c r="F9344" s="3"/>
      <c r="G9344" s="77" t="e">
        <f>VLOOKUP($F$1&amp;F9344,定价因子!E:F,2,0)</f>
        <v>#N/A</v>
      </c>
      <c r="H9344" s="3"/>
      <c r="I9344" s="77" t="e">
        <f>VLOOKUP($H$1&amp;H9344,定价因子!E:F,2,0)</f>
        <v>#N/A</v>
      </c>
      <c r="J9344" s="3"/>
      <c r="K9344" s="77" t="e">
        <f>VLOOKUP($J$1&amp;J9344,定价因子!E:F,2,0)</f>
        <v>#N/A</v>
      </c>
      <c r="L9344" s="3"/>
      <c r="M9344" s="77" t="e">
        <f>VLOOKUP($L$1&amp;L9344,定价因子!E:F,2,0)</f>
        <v>#N/A</v>
      </c>
      <c r="N9344" s="3"/>
      <c r="O9344" s="77" t="e">
        <f>VLOOKUP($N$1&amp;N9344,定价因子!E:F,2,0)</f>
        <v>#N/A</v>
      </c>
      <c r="P9344" s="3"/>
      <c r="Q9344" s="55" t="e">
        <f>VLOOKUP($P$1&amp;P9344,定价因子!$E:$F,2,0)</f>
        <v>#N/A</v>
      </c>
      <c r="R9344" s="3"/>
      <c r="S9344" s="77" t="e">
        <f>VLOOKUP($R$1&amp;R9344,定价因子!$E:$F,2,0)</f>
        <v>#N/A</v>
      </c>
      <c r="T9344" s="61"/>
      <c r="U9344" s="63"/>
      <c r="V9344" s="63"/>
      <c r="W9344" s="63"/>
      <c r="X9344" s="3"/>
    </row>
    <row r="9345" spans="1:24">
      <c r="A9345" s="3"/>
      <c r="B9345" s="3"/>
      <c r="C9345" s="3"/>
      <c r="D9345" s="3"/>
      <c r="E9345" s="79"/>
      <c r="F9345" s="3"/>
      <c r="G9345" s="77" t="e">
        <f>VLOOKUP($F$1&amp;F9345,定价因子!E:F,2,0)</f>
        <v>#N/A</v>
      </c>
      <c r="H9345" s="3"/>
      <c r="I9345" s="77" t="e">
        <f>VLOOKUP($H$1&amp;H9345,定价因子!E:F,2,0)</f>
        <v>#N/A</v>
      </c>
      <c r="J9345" s="3"/>
      <c r="K9345" s="77" t="e">
        <f>VLOOKUP($J$1&amp;J9345,定价因子!E:F,2,0)</f>
        <v>#N/A</v>
      </c>
      <c r="L9345" s="3"/>
      <c r="M9345" s="77" t="e">
        <f>VLOOKUP($L$1&amp;L9345,定价因子!E:F,2,0)</f>
        <v>#N/A</v>
      </c>
      <c r="N9345" s="3"/>
      <c r="O9345" s="77" t="e">
        <f>VLOOKUP($N$1&amp;N9345,定价因子!E:F,2,0)</f>
        <v>#N/A</v>
      </c>
      <c r="P9345" s="3"/>
      <c r="Q9345" s="55" t="e">
        <f>VLOOKUP($P$1&amp;P9345,定价因子!$E:$F,2,0)</f>
        <v>#N/A</v>
      </c>
      <c r="R9345" s="3"/>
      <c r="S9345" s="77" t="e">
        <f>VLOOKUP($R$1&amp;R9345,定价因子!$E:$F,2,0)</f>
        <v>#N/A</v>
      </c>
      <c r="T9345" s="61"/>
      <c r="U9345" s="63"/>
      <c r="V9345" s="63"/>
      <c r="W9345" s="63"/>
      <c r="X9345" s="3"/>
    </row>
    <row r="9346" spans="1:24">
      <c r="A9346" s="3"/>
      <c r="B9346" s="3"/>
      <c r="C9346" s="3"/>
      <c r="D9346" s="3"/>
      <c r="E9346" s="79"/>
      <c r="F9346" s="3"/>
      <c r="G9346" s="77" t="e">
        <f>VLOOKUP($F$1&amp;F9346,定价因子!E:F,2,0)</f>
        <v>#N/A</v>
      </c>
      <c r="H9346" s="3"/>
      <c r="I9346" s="77" t="e">
        <f>VLOOKUP($H$1&amp;H9346,定价因子!E:F,2,0)</f>
        <v>#N/A</v>
      </c>
      <c r="J9346" s="3"/>
      <c r="K9346" s="77" t="e">
        <f>VLOOKUP($J$1&amp;J9346,定价因子!E:F,2,0)</f>
        <v>#N/A</v>
      </c>
      <c r="L9346" s="3"/>
      <c r="M9346" s="77" t="e">
        <f>VLOOKUP($L$1&amp;L9346,定价因子!E:F,2,0)</f>
        <v>#N/A</v>
      </c>
      <c r="N9346" s="3"/>
      <c r="O9346" s="77" t="e">
        <f>VLOOKUP($N$1&amp;N9346,定价因子!E:F,2,0)</f>
        <v>#N/A</v>
      </c>
      <c r="P9346" s="3"/>
      <c r="Q9346" s="55" t="e">
        <f>VLOOKUP($P$1&amp;P9346,定价因子!$E:$F,2,0)</f>
        <v>#N/A</v>
      </c>
      <c r="R9346" s="3"/>
      <c r="S9346" s="77" t="e">
        <f>VLOOKUP($R$1&amp;R9346,定价因子!$E:$F,2,0)</f>
        <v>#N/A</v>
      </c>
      <c r="T9346" s="61"/>
      <c r="U9346" s="63"/>
      <c r="V9346" s="63"/>
      <c r="W9346" s="63"/>
      <c r="X9346" s="3"/>
    </row>
    <row r="9347" spans="1:24">
      <c r="A9347" s="3"/>
      <c r="B9347" s="3"/>
      <c r="C9347" s="3"/>
      <c r="D9347" s="3"/>
      <c r="E9347" s="79"/>
      <c r="F9347" s="3"/>
      <c r="G9347" s="77" t="e">
        <f>VLOOKUP($F$1&amp;F9347,定价因子!E:F,2,0)</f>
        <v>#N/A</v>
      </c>
      <c r="H9347" s="3"/>
      <c r="I9347" s="77" t="e">
        <f>VLOOKUP($H$1&amp;H9347,定价因子!E:F,2,0)</f>
        <v>#N/A</v>
      </c>
      <c r="J9347" s="3"/>
      <c r="K9347" s="77" t="e">
        <f>VLOOKUP($J$1&amp;J9347,定价因子!E:F,2,0)</f>
        <v>#N/A</v>
      </c>
      <c r="L9347" s="3"/>
      <c r="M9347" s="77" t="e">
        <f>VLOOKUP($L$1&amp;L9347,定价因子!E:F,2,0)</f>
        <v>#N/A</v>
      </c>
      <c r="N9347" s="3"/>
      <c r="O9347" s="77" t="e">
        <f>VLOOKUP($N$1&amp;N9347,定价因子!E:F,2,0)</f>
        <v>#N/A</v>
      </c>
      <c r="P9347" s="3"/>
      <c r="Q9347" s="55" t="e">
        <f>VLOOKUP($P$1&amp;P9347,定价因子!$E:$F,2,0)</f>
        <v>#N/A</v>
      </c>
      <c r="R9347" s="3"/>
      <c r="S9347" s="77" t="e">
        <f>VLOOKUP($R$1&amp;R9347,定价因子!$E:$F,2,0)</f>
        <v>#N/A</v>
      </c>
      <c r="T9347" s="61"/>
      <c r="U9347" s="63"/>
      <c r="V9347" s="63"/>
      <c r="W9347" s="63"/>
      <c r="X9347" s="3"/>
    </row>
    <row r="9348" spans="1:24">
      <c r="A9348" s="3"/>
      <c r="B9348" s="3"/>
      <c r="C9348" s="3"/>
      <c r="D9348" s="3"/>
      <c r="E9348" s="79"/>
      <c r="F9348" s="3"/>
      <c r="G9348" s="77" t="e">
        <f>VLOOKUP($F$1&amp;F9348,定价因子!E:F,2,0)</f>
        <v>#N/A</v>
      </c>
      <c r="H9348" s="3"/>
      <c r="I9348" s="77" t="e">
        <f>VLOOKUP($H$1&amp;H9348,定价因子!E:F,2,0)</f>
        <v>#N/A</v>
      </c>
      <c r="J9348" s="3"/>
      <c r="K9348" s="77" t="e">
        <f>VLOOKUP($J$1&amp;J9348,定价因子!E:F,2,0)</f>
        <v>#N/A</v>
      </c>
      <c r="L9348" s="3"/>
      <c r="M9348" s="77" t="e">
        <f>VLOOKUP($L$1&amp;L9348,定价因子!E:F,2,0)</f>
        <v>#N/A</v>
      </c>
      <c r="N9348" s="3"/>
      <c r="O9348" s="77" t="e">
        <f>VLOOKUP($N$1&amp;N9348,定价因子!E:F,2,0)</f>
        <v>#N/A</v>
      </c>
      <c r="P9348" s="3"/>
      <c r="Q9348" s="55" t="e">
        <f>VLOOKUP($P$1&amp;P9348,定价因子!$E:$F,2,0)</f>
        <v>#N/A</v>
      </c>
      <c r="R9348" s="3"/>
      <c r="S9348" s="77" t="e">
        <f>VLOOKUP($R$1&amp;R9348,定价因子!$E:$F,2,0)</f>
        <v>#N/A</v>
      </c>
      <c r="T9348" s="61"/>
      <c r="U9348" s="63"/>
      <c r="V9348" s="63"/>
      <c r="W9348" s="63"/>
      <c r="X9348" s="3"/>
    </row>
    <row r="9349" spans="1:24">
      <c r="A9349" s="3"/>
      <c r="B9349" s="3"/>
      <c r="C9349" s="3"/>
      <c r="D9349" s="3"/>
      <c r="E9349" s="79"/>
      <c r="F9349" s="3"/>
      <c r="G9349" s="77" t="e">
        <f>VLOOKUP($F$1&amp;F9349,定价因子!E:F,2,0)</f>
        <v>#N/A</v>
      </c>
      <c r="H9349" s="3"/>
      <c r="I9349" s="77" t="e">
        <f>VLOOKUP($H$1&amp;H9349,定价因子!E:F,2,0)</f>
        <v>#N/A</v>
      </c>
      <c r="J9349" s="3"/>
      <c r="K9349" s="77" t="e">
        <f>VLOOKUP($J$1&amp;J9349,定价因子!E:F,2,0)</f>
        <v>#N/A</v>
      </c>
      <c r="L9349" s="3"/>
      <c r="M9349" s="77" t="e">
        <f>VLOOKUP($L$1&amp;L9349,定价因子!E:F,2,0)</f>
        <v>#N/A</v>
      </c>
      <c r="N9349" s="3"/>
      <c r="O9349" s="77" t="e">
        <f>VLOOKUP($N$1&amp;N9349,定价因子!E:F,2,0)</f>
        <v>#N/A</v>
      </c>
      <c r="P9349" s="3"/>
      <c r="Q9349" s="55" t="e">
        <f>VLOOKUP($P$1&amp;P9349,定价因子!$E:$F,2,0)</f>
        <v>#N/A</v>
      </c>
      <c r="R9349" s="3"/>
      <c r="S9349" s="77" t="e">
        <f>VLOOKUP($R$1&amp;R9349,定价因子!$E:$F,2,0)</f>
        <v>#N/A</v>
      </c>
      <c r="T9349" s="61"/>
      <c r="U9349" s="63"/>
      <c r="V9349" s="63"/>
      <c r="W9349" s="63"/>
      <c r="X9349" s="3"/>
    </row>
    <row r="9350" spans="1:24">
      <c r="A9350" s="3"/>
      <c r="B9350" s="3"/>
      <c r="C9350" s="3"/>
      <c r="D9350" s="3"/>
      <c r="E9350" s="79"/>
      <c r="F9350" s="3"/>
      <c r="G9350" s="77" t="e">
        <f>VLOOKUP($F$1&amp;F9350,定价因子!E:F,2,0)</f>
        <v>#N/A</v>
      </c>
      <c r="H9350" s="3"/>
      <c r="I9350" s="77" t="e">
        <f>VLOOKUP($H$1&amp;H9350,定价因子!E:F,2,0)</f>
        <v>#N/A</v>
      </c>
      <c r="J9350" s="3"/>
      <c r="K9350" s="77" t="e">
        <f>VLOOKUP($J$1&amp;J9350,定价因子!E:F,2,0)</f>
        <v>#N/A</v>
      </c>
      <c r="L9350" s="3"/>
      <c r="M9350" s="77" t="e">
        <f>VLOOKUP($L$1&amp;L9350,定价因子!E:F,2,0)</f>
        <v>#N/A</v>
      </c>
      <c r="N9350" s="3"/>
      <c r="O9350" s="77" t="e">
        <f>VLOOKUP($N$1&amp;N9350,定价因子!E:F,2,0)</f>
        <v>#N/A</v>
      </c>
      <c r="P9350" s="3"/>
      <c r="Q9350" s="55" t="e">
        <f>VLOOKUP($P$1&amp;P9350,定价因子!$E:$F,2,0)</f>
        <v>#N/A</v>
      </c>
      <c r="R9350" s="3"/>
      <c r="S9350" s="77" t="e">
        <f>VLOOKUP($R$1&amp;R9350,定价因子!$E:$F,2,0)</f>
        <v>#N/A</v>
      </c>
      <c r="T9350" s="61"/>
      <c r="U9350" s="63"/>
      <c r="V9350" s="63"/>
      <c r="W9350" s="63"/>
      <c r="X9350" s="3"/>
    </row>
    <row r="9351" spans="1:24">
      <c r="A9351" s="3"/>
      <c r="B9351" s="3"/>
      <c r="C9351" s="3"/>
      <c r="D9351" s="3"/>
      <c r="E9351" s="79"/>
      <c r="F9351" s="3"/>
      <c r="G9351" s="77" t="e">
        <f>VLOOKUP($F$1&amp;F9351,定价因子!E:F,2,0)</f>
        <v>#N/A</v>
      </c>
      <c r="H9351" s="3"/>
      <c r="I9351" s="77" t="e">
        <f>VLOOKUP($H$1&amp;H9351,定价因子!E:F,2,0)</f>
        <v>#N/A</v>
      </c>
      <c r="J9351" s="3"/>
      <c r="K9351" s="77" t="e">
        <f>VLOOKUP($J$1&amp;J9351,定价因子!E:F,2,0)</f>
        <v>#N/A</v>
      </c>
      <c r="L9351" s="3"/>
      <c r="M9351" s="77" t="e">
        <f>VLOOKUP($L$1&amp;L9351,定价因子!E:F,2,0)</f>
        <v>#N/A</v>
      </c>
      <c r="N9351" s="3"/>
      <c r="O9351" s="77" t="e">
        <f>VLOOKUP($N$1&amp;N9351,定价因子!E:F,2,0)</f>
        <v>#N/A</v>
      </c>
      <c r="P9351" s="3"/>
      <c r="Q9351" s="55" t="e">
        <f>VLOOKUP($P$1&amp;P9351,定价因子!$E:$F,2,0)</f>
        <v>#N/A</v>
      </c>
      <c r="R9351" s="3"/>
      <c r="S9351" s="77" t="e">
        <f>VLOOKUP($R$1&amp;R9351,定价因子!$E:$F,2,0)</f>
        <v>#N/A</v>
      </c>
      <c r="T9351" s="61"/>
      <c r="U9351" s="63"/>
      <c r="V9351" s="63"/>
      <c r="W9351" s="63"/>
      <c r="X9351" s="3"/>
    </row>
    <row r="9352" spans="1:24">
      <c r="A9352" s="3"/>
      <c r="B9352" s="3"/>
      <c r="C9352" s="3"/>
      <c r="D9352" s="3"/>
      <c r="E9352" s="79"/>
      <c r="F9352" s="3"/>
      <c r="G9352" s="77" t="e">
        <f>VLOOKUP($F$1&amp;F9352,定价因子!E:F,2,0)</f>
        <v>#N/A</v>
      </c>
      <c r="H9352" s="3"/>
      <c r="I9352" s="77" t="e">
        <f>VLOOKUP($H$1&amp;H9352,定价因子!E:F,2,0)</f>
        <v>#N/A</v>
      </c>
      <c r="J9352" s="3"/>
      <c r="K9352" s="77" t="e">
        <f>VLOOKUP($J$1&amp;J9352,定价因子!E:F,2,0)</f>
        <v>#N/A</v>
      </c>
      <c r="L9352" s="3"/>
      <c r="M9352" s="77" t="e">
        <f>VLOOKUP($L$1&amp;L9352,定价因子!E:F,2,0)</f>
        <v>#N/A</v>
      </c>
      <c r="N9352" s="3"/>
      <c r="O9352" s="77" t="e">
        <f>VLOOKUP($N$1&amp;N9352,定价因子!E:F,2,0)</f>
        <v>#N/A</v>
      </c>
      <c r="P9352" s="3"/>
      <c r="Q9352" s="55" t="e">
        <f>VLOOKUP($P$1&amp;P9352,定价因子!$E:$F,2,0)</f>
        <v>#N/A</v>
      </c>
      <c r="R9352" s="3"/>
      <c r="S9352" s="77" t="e">
        <f>VLOOKUP($R$1&amp;R9352,定价因子!$E:$F,2,0)</f>
        <v>#N/A</v>
      </c>
      <c r="T9352" s="61"/>
      <c r="U9352" s="63"/>
      <c r="V9352" s="63"/>
      <c r="W9352" s="63"/>
      <c r="X9352" s="3"/>
    </row>
    <row r="9353" spans="1:24">
      <c r="A9353" s="3"/>
      <c r="B9353" s="3"/>
      <c r="C9353" s="3"/>
      <c r="D9353" s="3"/>
      <c r="E9353" s="79"/>
      <c r="F9353" s="3"/>
      <c r="G9353" s="77" t="e">
        <f>VLOOKUP($F$1&amp;F9353,定价因子!E:F,2,0)</f>
        <v>#N/A</v>
      </c>
      <c r="H9353" s="3"/>
      <c r="I9353" s="77" t="e">
        <f>VLOOKUP($H$1&amp;H9353,定价因子!E:F,2,0)</f>
        <v>#N/A</v>
      </c>
      <c r="J9353" s="3"/>
      <c r="K9353" s="77" t="e">
        <f>VLOOKUP($J$1&amp;J9353,定价因子!E:F,2,0)</f>
        <v>#N/A</v>
      </c>
      <c r="L9353" s="3"/>
      <c r="M9353" s="77" t="e">
        <f>VLOOKUP($L$1&amp;L9353,定价因子!E:F,2,0)</f>
        <v>#N/A</v>
      </c>
      <c r="N9353" s="3"/>
      <c r="O9353" s="77" t="e">
        <f>VLOOKUP($N$1&amp;N9353,定价因子!E:F,2,0)</f>
        <v>#N/A</v>
      </c>
      <c r="P9353" s="3"/>
      <c r="Q9353" s="55" t="e">
        <f>VLOOKUP($P$1&amp;P9353,定价因子!$E:$F,2,0)</f>
        <v>#N/A</v>
      </c>
      <c r="R9353" s="3"/>
      <c r="S9353" s="77" t="e">
        <f>VLOOKUP($R$1&amp;R9353,定价因子!$E:$F,2,0)</f>
        <v>#N/A</v>
      </c>
      <c r="T9353" s="61"/>
      <c r="U9353" s="63"/>
      <c r="V9353" s="63"/>
      <c r="W9353" s="63"/>
      <c r="X9353" s="3"/>
    </row>
    <row r="9354" spans="1:24">
      <c r="A9354" s="3"/>
      <c r="B9354" s="3"/>
      <c r="C9354" s="3"/>
      <c r="D9354" s="3"/>
      <c r="E9354" s="79"/>
      <c r="F9354" s="3"/>
      <c r="G9354" s="77" t="e">
        <f>VLOOKUP($F$1&amp;F9354,定价因子!E:F,2,0)</f>
        <v>#N/A</v>
      </c>
      <c r="H9354" s="3"/>
      <c r="I9354" s="77" t="e">
        <f>VLOOKUP($H$1&amp;H9354,定价因子!E:F,2,0)</f>
        <v>#N/A</v>
      </c>
      <c r="J9354" s="3"/>
      <c r="K9354" s="77" t="e">
        <f>VLOOKUP($J$1&amp;J9354,定价因子!E:F,2,0)</f>
        <v>#N/A</v>
      </c>
      <c r="L9354" s="3"/>
      <c r="M9354" s="77" t="e">
        <f>VLOOKUP($L$1&amp;L9354,定价因子!E:F,2,0)</f>
        <v>#N/A</v>
      </c>
      <c r="N9354" s="3"/>
      <c r="O9354" s="77" t="e">
        <f>VLOOKUP($N$1&amp;N9354,定价因子!E:F,2,0)</f>
        <v>#N/A</v>
      </c>
      <c r="P9354" s="3"/>
      <c r="Q9354" s="55" t="e">
        <f>VLOOKUP($P$1&amp;P9354,定价因子!$E:$F,2,0)</f>
        <v>#N/A</v>
      </c>
      <c r="R9354" s="3"/>
      <c r="S9354" s="77" t="e">
        <f>VLOOKUP($R$1&amp;R9354,定价因子!$E:$F,2,0)</f>
        <v>#N/A</v>
      </c>
      <c r="T9354" s="61"/>
      <c r="U9354" s="63"/>
      <c r="V9354" s="63"/>
      <c r="W9354" s="63"/>
      <c r="X9354" s="3"/>
    </row>
    <row r="9355" spans="1:24">
      <c r="A9355" s="3"/>
      <c r="B9355" s="3"/>
      <c r="C9355" s="3"/>
      <c r="D9355" s="3"/>
      <c r="E9355" s="79"/>
      <c r="F9355" s="3"/>
      <c r="G9355" s="77" t="e">
        <f>VLOOKUP($F$1&amp;F9355,定价因子!E:F,2,0)</f>
        <v>#N/A</v>
      </c>
      <c r="H9355" s="3"/>
      <c r="I9355" s="77" t="e">
        <f>VLOOKUP($H$1&amp;H9355,定价因子!E:F,2,0)</f>
        <v>#N/A</v>
      </c>
      <c r="J9355" s="3"/>
      <c r="K9355" s="77" t="e">
        <f>VLOOKUP($J$1&amp;J9355,定价因子!E:F,2,0)</f>
        <v>#N/A</v>
      </c>
      <c r="L9355" s="3"/>
      <c r="M9355" s="77" t="e">
        <f>VLOOKUP($L$1&amp;L9355,定价因子!E:F,2,0)</f>
        <v>#N/A</v>
      </c>
      <c r="N9355" s="3"/>
      <c r="O9355" s="77" t="e">
        <f>VLOOKUP($N$1&amp;N9355,定价因子!E:F,2,0)</f>
        <v>#N/A</v>
      </c>
      <c r="P9355" s="3"/>
      <c r="Q9355" s="55" t="e">
        <f>VLOOKUP($P$1&amp;P9355,定价因子!$E:$F,2,0)</f>
        <v>#N/A</v>
      </c>
      <c r="R9355" s="3"/>
      <c r="S9355" s="77" t="e">
        <f>VLOOKUP($R$1&amp;R9355,定价因子!$E:$F,2,0)</f>
        <v>#N/A</v>
      </c>
      <c r="T9355" s="61"/>
      <c r="U9355" s="63"/>
      <c r="V9355" s="63"/>
      <c r="W9355" s="63"/>
      <c r="X9355" s="3"/>
    </row>
    <row r="9356" spans="1:24">
      <c r="A9356" s="3"/>
      <c r="B9356" s="3"/>
      <c r="C9356" s="3"/>
      <c r="D9356" s="3"/>
      <c r="E9356" s="79"/>
      <c r="F9356" s="3"/>
      <c r="G9356" s="77" t="e">
        <f>VLOOKUP($F$1&amp;F9356,定价因子!E:F,2,0)</f>
        <v>#N/A</v>
      </c>
      <c r="H9356" s="3"/>
      <c r="I9356" s="77" t="e">
        <f>VLOOKUP($H$1&amp;H9356,定价因子!E:F,2,0)</f>
        <v>#N/A</v>
      </c>
      <c r="J9356" s="3"/>
      <c r="K9356" s="77" t="e">
        <f>VLOOKUP($J$1&amp;J9356,定价因子!E:F,2,0)</f>
        <v>#N/A</v>
      </c>
      <c r="L9356" s="3"/>
      <c r="M9356" s="77" t="e">
        <f>VLOOKUP($L$1&amp;L9356,定价因子!E:F,2,0)</f>
        <v>#N/A</v>
      </c>
      <c r="N9356" s="3"/>
      <c r="O9356" s="77" t="e">
        <f>VLOOKUP($N$1&amp;N9356,定价因子!E:F,2,0)</f>
        <v>#N/A</v>
      </c>
      <c r="P9356" s="3"/>
      <c r="Q9356" s="55" t="e">
        <f>VLOOKUP($P$1&amp;P9356,定价因子!$E:$F,2,0)</f>
        <v>#N/A</v>
      </c>
      <c r="R9356" s="3"/>
      <c r="S9356" s="77" t="e">
        <f>VLOOKUP($R$1&amp;R9356,定价因子!$E:$F,2,0)</f>
        <v>#N/A</v>
      </c>
      <c r="T9356" s="61"/>
      <c r="U9356" s="63"/>
      <c r="V9356" s="63"/>
      <c r="W9356" s="63"/>
      <c r="X9356" s="3"/>
    </row>
    <row r="9357" spans="1:24">
      <c r="A9357" s="3"/>
      <c r="B9357" s="3"/>
      <c r="C9357" s="3"/>
      <c r="D9357" s="3"/>
      <c r="E9357" s="79"/>
      <c r="F9357" s="3"/>
      <c r="G9357" s="77" t="e">
        <f>VLOOKUP($F$1&amp;F9357,定价因子!E:F,2,0)</f>
        <v>#N/A</v>
      </c>
      <c r="H9357" s="3"/>
      <c r="I9357" s="77" t="e">
        <f>VLOOKUP($H$1&amp;H9357,定价因子!E:F,2,0)</f>
        <v>#N/A</v>
      </c>
      <c r="J9357" s="3"/>
      <c r="K9357" s="77" t="e">
        <f>VLOOKUP($J$1&amp;J9357,定价因子!E:F,2,0)</f>
        <v>#N/A</v>
      </c>
      <c r="L9357" s="3"/>
      <c r="M9357" s="77" t="e">
        <f>VLOOKUP($L$1&amp;L9357,定价因子!E:F,2,0)</f>
        <v>#N/A</v>
      </c>
      <c r="N9357" s="3"/>
      <c r="O9357" s="77" t="e">
        <f>VLOOKUP($N$1&amp;N9357,定价因子!E:F,2,0)</f>
        <v>#N/A</v>
      </c>
      <c r="P9357" s="3"/>
      <c r="Q9357" s="55" t="e">
        <f>VLOOKUP($P$1&amp;P9357,定价因子!$E:$F,2,0)</f>
        <v>#N/A</v>
      </c>
      <c r="R9357" s="3"/>
      <c r="S9357" s="77" t="e">
        <f>VLOOKUP($R$1&amp;R9357,定价因子!$E:$F,2,0)</f>
        <v>#N/A</v>
      </c>
      <c r="T9357" s="61"/>
      <c r="U9357" s="63"/>
      <c r="V9357" s="63"/>
      <c r="W9357" s="63"/>
      <c r="X9357" s="3"/>
    </row>
    <row r="9358" spans="1:24">
      <c r="A9358" s="3"/>
      <c r="B9358" s="3"/>
      <c r="C9358" s="3"/>
      <c r="D9358" s="3"/>
      <c r="E9358" s="79"/>
      <c r="F9358" s="3"/>
      <c r="G9358" s="77" t="e">
        <f>VLOOKUP($F$1&amp;F9358,定价因子!E:F,2,0)</f>
        <v>#N/A</v>
      </c>
      <c r="H9358" s="3"/>
      <c r="I9358" s="77" t="e">
        <f>VLOOKUP($H$1&amp;H9358,定价因子!E:F,2,0)</f>
        <v>#N/A</v>
      </c>
      <c r="J9358" s="3"/>
      <c r="K9358" s="77" t="e">
        <f>VLOOKUP($J$1&amp;J9358,定价因子!E:F,2,0)</f>
        <v>#N/A</v>
      </c>
      <c r="L9358" s="3"/>
      <c r="M9358" s="77" t="e">
        <f>VLOOKUP($L$1&amp;L9358,定价因子!E:F,2,0)</f>
        <v>#N/A</v>
      </c>
      <c r="N9358" s="3"/>
      <c r="O9358" s="77" t="e">
        <f>VLOOKUP($N$1&amp;N9358,定价因子!E:F,2,0)</f>
        <v>#N/A</v>
      </c>
      <c r="P9358" s="3"/>
      <c r="Q9358" s="55" t="e">
        <f>VLOOKUP($P$1&amp;P9358,定价因子!$E:$F,2,0)</f>
        <v>#N/A</v>
      </c>
      <c r="R9358" s="3"/>
      <c r="S9358" s="77" t="e">
        <f>VLOOKUP($R$1&amp;R9358,定价因子!$E:$F,2,0)</f>
        <v>#N/A</v>
      </c>
      <c r="T9358" s="61"/>
      <c r="U9358" s="63"/>
      <c r="V9358" s="63"/>
      <c r="W9358" s="63"/>
      <c r="X9358" s="3"/>
    </row>
    <row r="9359" spans="1:24">
      <c r="A9359" s="3"/>
      <c r="B9359" s="3"/>
      <c r="C9359" s="3"/>
      <c r="D9359" s="3"/>
      <c r="E9359" s="79"/>
      <c r="F9359" s="3"/>
      <c r="G9359" s="77" t="e">
        <f>VLOOKUP($F$1&amp;F9359,定价因子!E:F,2,0)</f>
        <v>#N/A</v>
      </c>
      <c r="H9359" s="3"/>
      <c r="I9359" s="77" t="e">
        <f>VLOOKUP($H$1&amp;H9359,定价因子!E:F,2,0)</f>
        <v>#N/A</v>
      </c>
      <c r="J9359" s="3"/>
      <c r="K9359" s="77" t="e">
        <f>VLOOKUP($J$1&amp;J9359,定价因子!E:F,2,0)</f>
        <v>#N/A</v>
      </c>
      <c r="L9359" s="3"/>
      <c r="M9359" s="77" t="e">
        <f>VLOOKUP($L$1&amp;L9359,定价因子!E:F,2,0)</f>
        <v>#N/A</v>
      </c>
      <c r="N9359" s="3"/>
      <c r="O9359" s="77" t="e">
        <f>VLOOKUP($N$1&amp;N9359,定价因子!E:F,2,0)</f>
        <v>#N/A</v>
      </c>
      <c r="P9359" s="3"/>
      <c r="Q9359" s="55" t="e">
        <f>VLOOKUP($P$1&amp;P9359,定价因子!$E:$F,2,0)</f>
        <v>#N/A</v>
      </c>
      <c r="R9359" s="3"/>
      <c r="S9359" s="77" t="e">
        <f>VLOOKUP($R$1&amp;R9359,定价因子!$E:$F,2,0)</f>
        <v>#N/A</v>
      </c>
      <c r="T9359" s="61"/>
      <c r="U9359" s="63"/>
      <c r="V9359" s="63"/>
      <c r="W9359" s="63"/>
      <c r="X9359" s="3"/>
    </row>
    <row r="9360" spans="1:24">
      <c r="A9360" s="3"/>
      <c r="B9360" s="3"/>
      <c r="C9360" s="3"/>
      <c r="D9360" s="3"/>
      <c r="E9360" s="79"/>
      <c r="F9360" s="3"/>
      <c r="G9360" s="77" t="e">
        <f>VLOOKUP($F$1&amp;F9360,定价因子!E:F,2,0)</f>
        <v>#N/A</v>
      </c>
      <c r="H9360" s="3"/>
      <c r="I9360" s="77" t="e">
        <f>VLOOKUP($H$1&amp;H9360,定价因子!E:F,2,0)</f>
        <v>#N/A</v>
      </c>
      <c r="J9360" s="3"/>
      <c r="K9360" s="77" t="e">
        <f>VLOOKUP($J$1&amp;J9360,定价因子!E:F,2,0)</f>
        <v>#N/A</v>
      </c>
      <c r="L9360" s="3"/>
      <c r="M9360" s="77" t="e">
        <f>VLOOKUP($L$1&amp;L9360,定价因子!E:F,2,0)</f>
        <v>#N/A</v>
      </c>
      <c r="N9360" s="3"/>
      <c r="O9360" s="77" t="e">
        <f>VLOOKUP($N$1&amp;N9360,定价因子!E:F,2,0)</f>
        <v>#N/A</v>
      </c>
      <c r="P9360" s="3"/>
      <c r="Q9360" s="55" t="e">
        <f>VLOOKUP($P$1&amp;P9360,定价因子!$E:$F,2,0)</f>
        <v>#N/A</v>
      </c>
      <c r="R9360" s="3"/>
      <c r="S9360" s="77" t="e">
        <f>VLOOKUP($R$1&amp;R9360,定价因子!$E:$F,2,0)</f>
        <v>#N/A</v>
      </c>
      <c r="T9360" s="61"/>
      <c r="U9360" s="63"/>
      <c r="V9360" s="63"/>
      <c r="W9360" s="63"/>
      <c r="X9360" s="3"/>
    </row>
    <row r="9361" spans="1:24">
      <c r="A9361" s="3"/>
      <c r="B9361" s="3"/>
      <c r="C9361" s="3"/>
      <c r="D9361" s="3"/>
      <c r="E9361" s="79"/>
      <c r="F9361" s="3"/>
      <c r="G9361" s="77" t="e">
        <f>VLOOKUP($F$1&amp;F9361,定价因子!E:F,2,0)</f>
        <v>#N/A</v>
      </c>
      <c r="H9361" s="3"/>
      <c r="I9361" s="77" t="e">
        <f>VLOOKUP($H$1&amp;H9361,定价因子!E:F,2,0)</f>
        <v>#N/A</v>
      </c>
      <c r="J9361" s="3"/>
      <c r="K9361" s="77" t="e">
        <f>VLOOKUP($J$1&amp;J9361,定价因子!E:F,2,0)</f>
        <v>#N/A</v>
      </c>
      <c r="L9361" s="3"/>
      <c r="M9361" s="77" t="e">
        <f>VLOOKUP($L$1&amp;L9361,定价因子!E:F,2,0)</f>
        <v>#N/A</v>
      </c>
      <c r="N9361" s="3"/>
      <c r="O9361" s="77" t="e">
        <f>VLOOKUP($N$1&amp;N9361,定价因子!E:F,2,0)</f>
        <v>#N/A</v>
      </c>
      <c r="P9361" s="3"/>
      <c r="Q9361" s="55" t="e">
        <f>VLOOKUP($P$1&amp;P9361,定价因子!$E:$F,2,0)</f>
        <v>#N/A</v>
      </c>
      <c r="R9361" s="3"/>
      <c r="S9361" s="77" t="e">
        <f>VLOOKUP($R$1&amp;R9361,定价因子!$E:$F,2,0)</f>
        <v>#N/A</v>
      </c>
      <c r="T9361" s="61"/>
      <c r="U9361" s="63"/>
      <c r="V9361" s="63"/>
      <c r="W9361" s="63"/>
      <c r="X9361" s="3"/>
    </row>
    <row r="9362" spans="1:24">
      <c r="A9362" s="3"/>
      <c r="B9362" s="3"/>
      <c r="C9362" s="3"/>
      <c r="D9362" s="3"/>
      <c r="E9362" s="79"/>
      <c r="F9362" s="3"/>
      <c r="G9362" s="77" t="e">
        <f>VLOOKUP($F$1&amp;F9362,定价因子!E:F,2,0)</f>
        <v>#N/A</v>
      </c>
      <c r="H9362" s="3"/>
      <c r="I9362" s="77" t="e">
        <f>VLOOKUP($H$1&amp;H9362,定价因子!E:F,2,0)</f>
        <v>#N/A</v>
      </c>
      <c r="J9362" s="3"/>
      <c r="K9362" s="77" t="e">
        <f>VLOOKUP($J$1&amp;J9362,定价因子!E:F,2,0)</f>
        <v>#N/A</v>
      </c>
      <c r="L9362" s="3"/>
      <c r="M9362" s="77" t="e">
        <f>VLOOKUP($L$1&amp;L9362,定价因子!E:F,2,0)</f>
        <v>#N/A</v>
      </c>
      <c r="N9362" s="3"/>
      <c r="O9362" s="77" t="e">
        <f>VLOOKUP($N$1&amp;N9362,定价因子!E:F,2,0)</f>
        <v>#N/A</v>
      </c>
      <c r="P9362" s="3"/>
      <c r="Q9362" s="55" t="e">
        <f>VLOOKUP($P$1&amp;P9362,定价因子!$E:$F,2,0)</f>
        <v>#N/A</v>
      </c>
      <c r="R9362" s="3"/>
      <c r="S9362" s="77" t="e">
        <f>VLOOKUP($R$1&amp;R9362,定价因子!$E:$F,2,0)</f>
        <v>#N/A</v>
      </c>
      <c r="T9362" s="61"/>
      <c r="U9362" s="63"/>
      <c r="V9362" s="63"/>
      <c r="W9362" s="63"/>
      <c r="X9362" s="3"/>
    </row>
    <row r="9363" spans="1:24">
      <c r="A9363" s="3"/>
      <c r="B9363" s="3"/>
      <c r="C9363" s="3"/>
      <c r="D9363" s="3"/>
      <c r="E9363" s="79"/>
      <c r="F9363" s="3"/>
      <c r="G9363" s="77" t="e">
        <f>VLOOKUP($F$1&amp;F9363,定价因子!E:F,2,0)</f>
        <v>#N/A</v>
      </c>
      <c r="H9363" s="3"/>
      <c r="I9363" s="77" t="e">
        <f>VLOOKUP($H$1&amp;H9363,定价因子!E:F,2,0)</f>
        <v>#N/A</v>
      </c>
      <c r="J9363" s="3"/>
      <c r="K9363" s="77" t="e">
        <f>VLOOKUP($J$1&amp;J9363,定价因子!E:F,2,0)</f>
        <v>#N/A</v>
      </c>
      <c r="L9363" s="3"/>
      <c r="M9363" s="77" t="e">
        <f>VLOOKUP($L$1&amp;L9363,定价因子!E:F,2,0)</f>
        <v>#N/A</v>
      </c>
      <c r="N9363" s="3"/>
      <c r="O9363" s="77" t="e">
        <f>VLOOKUP($N$1&amp;N9363,定价因子!E:F,2,0)</f>
        <v>#N/A</v>
      </c>
      <c r="P9363" s="3"/>
      <c r="Q9363" s="55" t="e">
        <f>VLOOKUP($P$1&amp;P9363,定价因子!$E:$F,2,0)</f>
        <v>#N/A</v>
      </c>
      <c r="R9363" s="3"/>
      <c r="S9363" s="77" t="e">
        <f>VLOOKUP($R$1&amp;R9363,定价因子!$E:$F,2,0)</f>
        <v>#N/A</v>
      </c>
      <c r="T9363" s="61"/>
      <c r="U9363" s="63"/>
      <c r="V9363" s="63"/>
      <c r="W9363" s="63"/>
      <c r="X9363" s="3"/>
    </row>
    <row r="9364" spans="1:24">
      <c r="A9364" s="3"/>
      <c r="B9364" s="3"/>
      <c r="C9364" s="3"/>
      <c r="D9364" s="3"/>
      <c r="E9364" s="79"/>
      <c r="F9364" s="3"/>
      <c r="G9364" s="77" t="e">
        <f>VLOOKUP($F$1&amp;F9364,定价因子!E:F,2,0)</f>
        <v>#N/A</v>
      </c>
      <c r="H9364" s="3"/>
      <c r="I9364" s="77" t="e">
        <f>VLOOKUP($H$1&amp;H9364,定价因子!E:F,2,0)</f>
        <v>#N/A</v>
      </c>
      <c r="J9364" s="3"/>
      <c r="K9364" s="77" t="e">
        <f>VLOOKUP($J$1&amp;J9364,定价因子!E:F,2,0)</f>
        <v>#N/A</v>
      </c>
      <c r="L9364" s="3"/>
      <c r="M9364" s="77" t="e">
        <f>VLOOKUP($L$1&amp;L9364,定价因子!E:F,2,0)</f>
        <v>#N/A</v>
      </c>
      <c r="N9364" s="3"/>
      <c r="O9364" s="77" t="e">
        <f>VLOOKUP($N$1&amp;N9364,定价因子!E:F,2,0)</f>
        <v>#N/A</v>
      </c>
      <c r="P9364" s="3"/>
      <c r="Q9364" s="55" t="e">
        <f>VLOOKUP($P$1&amp;P9364,定价因子!$E:$F,2,0)</f>
        <v>#N/A</v>
      </c>
      <c r="R9364" s="3"/>
      <c r="S9364" s="77" t="e">
        <f>VLOOKUP($R$1&amp;R9364,定价因子!$E:$F,2,0)</f>
        <v>#N/A</v>
      </c>
      <c r="T9364" s="61"/>
      <c r="U9364" s="63"/>
      <c r="V9364" s="63"/>
      <c r="W9364" s="63"/>
      <c r="X9364" s="3"/>
    </row>
    <row r="9365" spans="1:24">
      <c r="A9365" s="3"/>
      <c r="B9365" s="3"/>
      <c r="C9365" s="3"/>
      <c r="D9365" s="3"/>
      <c r="E9365" s="79"/>
      <c r="F9365" s="3"/>
      <c r="G9365" s="77" t="e">
        <f>VLOOKUP($F$1&amp;F9365,定价因子!E:F,2,0)</f>
        <v>#N/A</v>
      </c>
      <c r="H9365" s="3"/>
      <c r="I9365" s="77" t="e">
        <f>VLOOKUP($H$1&amp;H9365,定价因子!E:F,2,0)</f>
        <v>#N/A</v>
      </c>
      <c r="J9365" s="3"/>
      <c r="K9365" s="77" t="e">
        <f>VLOOKUP($J$1&amp;J9365,定价因子!E:F,2,0)</f>
        <v>#N/A</v>
      </c>
      <c r="L9365" s="3"/>
      <c r="M9365" s="77" t="e">
        <f>VLOOKUP($L$1&amp;L9365,定价因子!E:F,2,0)</f>
        <v>#N/A</v>
      </c>
      <c r="N9365" s="3"/>
      <c r="O9365" s="77" t="e">
        <f>VLOOKUP($N$1&amp;N9365,定价因子!E:F,2,0)</f>
        <v>#N/A</v>
      </c>
      <c r="P9365" s="3"/>
      <c r="Q9365" s="55" t="e">
        <f>VLOOKUP($P$1&amp;P9365,定价因子!$E:$F,2,0)</f>
        <v>#N/A</v>
      </c>
      <c r="R9365" s="3"/>
      <c r="S9365" s="77" t="e">
        <f>VLOOKUP($R$1&amp;R9365,定价因子!$E:$F,2,0)</f>
        <v>#N/A</v>
      </c>
      <c r="T9365" s="61"/>
      <c r="U9365" s="63"/>
      <c r="V9365" s="63"/>
      <c r="W9365" s="63"/>
      <c r="X9365" s="3"/>
    </row>
    <row r="9366" spans="1:24">
      <c r="A9366" s="3"/>
      <c r="B9366" s="3"/>
      <c r="C9366" s="3"/>
      <c r="D9366" s="3"/>
      <c r="E9366" s="79"/>
      <c r="F9366" s="3"/>
      <c r="G9366" s="77" t="e">
        <f>VLOOKUP($F$1&amp;F9366,定价因子!E:F,2,0)</f>
        <v>#N/A</v>
      </c>
      <c r="H9366" s="3"/>
      <c r="I9366" s="77" t="e">
        <f>VLOOKUP($H$1&amp;H9366,定价因子!E:F,2,0)</f>
        <v>#N/A</v>
      </c>
      <c r="J9366" s="3"/>
      <c r="K9366" s="77" t="e">
        <f>VLOOKUP($J$1&amp;J9366,定价因子!E:F,2,0)</f>
        <v>#N/A</v>
      </c>
      <c r="L9366" s="3"/>
      <c r="M9366" s="77" t="e">
        <f>VLOOKUP($L$1&amp;L9366,定价因子!E:F,2,0)</f>
        <v>#N/A</v>
      </c>
      <c r="N9366" s="3"/>
      <c r="O9366" s="77" t="e">
        <f>VLOOKUP($N$1&amp;N9366,定价因子!E:F,2,0)</f>
        <v>#N/A</v>
      </c>
      <c r="P9366" s="3"/>
      <c r="Q9366" s="55" t="e">
        <f>VLOOKUP($P$1&amp;P9366,定价因子!$E:$F,2,0)</f>
        <v>#N/A</v>
      </c>
      <c r="R9366" s="3"/>
      <c r="S9366" s="77" t="e">
        <f>VLOOKUP($R$1&amp;R9366,定价因子!$E:$F,2,0)</f>
        <v>#N/A</v>
      </c>
      <c r="T9366" s="61"/>
      <c r="U9366" s="63"/>
      <c r="V9366" s="63"/>
      <c r="W9366" s="63"/>
      <c r="X9366" s="3"/>
    </row>
    <row r="9367" spans="1:24">
      <c r="A9367" s="3"/>
      <c r="B9367" s="3"/>
      <c r="C9367" s="3"/>
      <c r="D9367" s="3"/>
      <c r="E9367" s="79"/>
      <c r="F9367" s="3"/>
      <c r="G9367" s="77" t="e">
        <f>VLOOKUP($F$1&amp;F9367,定价因子!E:F,2,0)</f>
        <v>#N/A</v>
      </c>
      <c r="H9367" s="3"/>
      <c r="I9367" s="77" t="e">
        <f>VLOOKUP($H$1&amp;H9367,定价因子!E:F,2,0)</f>
        <v>#N/A</v>
      </c>
      <c r="J9367" s="3"/>
      <c r="K9367" s="77" t="e">
        <f>VLOOKUP($J$1&amp;J9367,定价因子!E:F,2,0)</f>
        <v>#N/A</v>
      </c>
      <c r="L9367" s="3"/>
      <c r="M9367" s="77" t="e">
        <f>VLOOKUP($L$1&amp;L9367,定价因子!E:F,2,0)</f>
        <v>#N/A</v>
      </c>
      <c r="N9367" s="3"/>
      <c r="O9367" s="77" t="e">
        <f>VLOOKUP($N$1&amp;N9367,定价因子!E:F,2,0)</f>
        <v>#N/A</v>
      </c>
      <c r="P9367" s="3"/>
      <c r="Q9367" s="55" t="e">
        <f>VLOOKUP($P$1&amp;P9367,定价因子!$E:$F,2,0)</f>
        <v>#N/A</v>
      </c>
      <c r="R9367" s="3"/>
      <c r="S9367" s="77" t="e">
        <f>VLOOKUP($R$1&amp;R9367,定价因子!$E:$F,2,0)</f>
        <v>#N/A</v>
      </c>
      <c r="T9367" s="61"/>
      <c r="U9367" s="63"/>
      <c r="V9367" s="63"/>
      <c r="W9367" s="63"/>
      <c r="X9367" s="3"/>
    </row>
    <row r="9368" spans="1:24">
      <c r="A9368" s="3"/>
      <c r="B9368" s="3"/>
      <c r="C9368" s="3"/>
      <c r="D9368" s="3"/>
      <c r="E9368" s="79"/>
      <c r="F9368" s="3"/>
      <c r="G9368" s="77" t="e">
        <f>VLOOKUP($F$1&amp;F9368,定价因子!E:F,2,0)</f>
        <v>#N/A</v>
      </c>
      <c r="H9368" s="3"/>
      <c r="I9368" s="77" t="e">
        <f>VLOOKUP($H$1&amp;H9368,定价因子!E:F,2,0)</f>
        <v>#N/A</v>
      </c>
      <c r="J9368" s="3"/>
      <c r="K9368" s="77" t="e">
        <f>VLOOKUP($J$1&amp;J9368,定价因子!E:F,2,0)</f>
        <v>#N/A</v>
      </c>
      <c r="L9368" s="3"/>
      <c r="M9368" s="77" t="e">
        <f>VLOOKUP($L$1&amp;L9368,定价因子!E:F,2,0)</f>
        <v>#N/A</v>
      </c>
      <c r="N9368" s="3"/>
      <c r="O9368" s="77" t="e">
        <f>VLOOKUP($N$1&amp;N9368,定价因子!E:F,2,0)</f>
        <v>#N/A</v>
      </c>
      <c r="P9368" s="3"/>
      <c r="Q9368" s="55" t="e">
        <f>VLOOKUP($P$1&amp;P9368,定价因子!$E:$F,2,0)</f>
        <v>#N/A</v>
      </c>
      <c r="R9368" s="3"/>
      <c r="S9368" s="77" t="e">
        <f>VLOOKUP($R$1&amp;R9368,定价因子!$E:$F,2,0)</f>
        <v>#N/A</v>
      </c>
      <c r="T9368" s="61"/>
      <c r="U9368" s="63"/>
      <c r="V9368" s="63"/>
      <c r="W9368" s="63"/>
      <c r="X9368" s="3"/>
    </row>
    <row r="9369" spans="1:24">
      <c r="A9369" s="3"/>
      <c r="B9369" s="3"/>
      <c r="C9369" s="3"/>
      <c r="D9369" s="3"/>
      <c r="E9369" s="79"/>
      <c r="F9369" s="3"/>
      <c r="G9369" s="77" t="e">
        <f>VLOOKUP($F$1&amp;F9369,定价因子!E:F,2,0)</f>
        <v>#N/A</v>
      </c>
      <c r="H9369" s="3"/>
      <c r="I9369" s="77" t="e">
        <f>VLOOKUP($H$1&amp;H9369,定价因子!E:F,2,0)</f>
        <v>#N/A</v>
      </c>
      <c r="J9369" s="3"/>
      <c r="K9369" s="77" t="e">
        <f>VLOOKUP($J$1&amp;J9369,定价因子!E:F,2,0)</f>
        <v>#N/A</v>
      </c>
      <c r="L9369" s="3"/>
      <c r="M9369" s="77" t="e">
        <f>VLOOKUP($L$1&amp;L9369,定价因子!E:F,2,0)</f>
        <v>#N/A</v>
      </c>
      <c r="N9369" s="3"/>
      <c r="O9369" s="77" t="e">
        <f>VLOOKUP($N$1&amp;N9369,定价因子!E:F,2,0)</f>
        <v>#N/A</v>
      </c>
      <c r="P9369" s="3"/>
      <c r="Q9369" s="55" t="e">
        <f>VLOOKUP($P$1&amp;P9369,定价因子!$E:$F,2,0)</f>
        <v>#N/A</v>
      </c>
      <c r="R9369" s="3"/>
      <c r="S9369" s="77" t="e">
        <f>VLOOKUP($R$1&amp;R9369,定价因子!$E:$F,2,0)</f>
        <v>#N/A</v>
      </c>
      <c r="T9369" s="61"/>
      <c r="U9369" s="63"/>
      <c r="V9369" s="63"/>
      <c r="W9369" s="63"/>
      <c r="X9369" s="3"/>
    </row>
    <row r="9370" spans="1:24">
      <c r="A9370" s="3"/>
      <c r="B9370" s="3"/>
      <c r="C9370" s="3"/>
      <c r="D9370" s="3"/>
      <c r="E9370" s="79"/>
      <c r="F9370" s="3"/>
      <c r="G9370" s="77" t="e">
        <f>VLOOKUP($F$1&amp;F9370,定价因子!E:F,2,0)</f>
        <v>#N/A</v>
      </c>
      <c r="H9370" s="3"/>
      <c r="I9370" s="77" t="e">
        <f>VLOOKUP($H$1&amp;H9370,定价因子!E:F,2,0)</f>
        <v>#N/A</v>
      </c>
      <c r="J9370" s="3"/>
      <c r="K9370" s="77" t="e">
        <f>VLOOKUP($J$1&amp;J9370,定价因子!E:F,2,0)</f>
        <v>#N/A</v>
      </c>
      <c r="L9370" s="3"/>
      <c r="M9370" s="77" t="e">
        <f>VLOOKUP($L$1&amp;L9370,定价因子!E:F,2,0)</f>
        <v>#N/A</v>
      </c>
      <c r="N9370" s="3"/>
      <c r="O9370" s="77" t="e">
        <f>VLOOKUP($N$1&amp;N9370,定价因子!E:F,2,0)</f>
        <v>#N/A</v>
      </c>
      <c r="P9370" s="3"/>
      <c r="Q9370" s="55" t="e">
        <f>VLOOKUP($P$1&amp;P9370,定价因子!$E:$F,2,0)</f>
        <v>#N/A</v>
      </c>
      <c r="R9370" s="3"/>
      <c r="S9370" s="77" t="e">
        <f>VLOOKUP($R$1&amp;R9370,定价因子!$E:$F,2,0)</f>
        <v>#N/A</v>
      </c>
      <c r="T9370" s="61"/>
      <c r="U9370" s="63"/>
      <c r="V9370" s="63"/>
      <c r="W9370" s="63"/>
      <c r="X9370" s="3"/>
    </row>
    <row r="9371" spans="1:24">
      <c r="A9371" s="3"/>
      <c r="B9371" s="3"/>
      <c r="C9371" s="3"/>
      <c r="D9371" s="3"/>
      <c r="E9371" s="79"/>
      <c r="F9371" s="3"/>
      <c r="G9371" s="77" t="e">
        <f>VLOOKUP($F$1&amp;F9371,定价因子!E:F,2,0)</f>
        <v>#N/A</v>
      </c>
      <c r="H9371" s="3"/>
      <c r="I9371" s="77" t="e">
        <f>VLOOKUP($H$1&amp;H9371,定价因子!E:F,2,0)</f>
        <v>#N/A</v>
      </c>
      <c r="J9371" s="3"/>
      <c r="K9371" s="77" t="e">
        <f>VLOOKUP($J$1&amp;J9371,定价因子!E:F,2,0)</f>
        <v>#N/A</v>
      </c>
      <c r="L9371" s="3"/>
      <c r="M9371" s="77" t="e">
        <f>VLOOKUP($L$1&amp;L9371,定价因子!E:F,2,0)</f>
        <v>#N/A</v>
      </c>
      <c r="N9371" s="3"/>
      <c r="O9371" s="77" t="e">
        <f>VLOOKUP($N$1&amp;N9371,定价因子!E:F,2,0)</f>
        <v>#N/A</v>
      </c>
      <c r="P9371" s="3"/>
      <c r="Q9371" s="55" t="e">
        <f>VLOOKUP($P$1&amp;P9371,定价因子!$E:$F,2,0)</f>
        <v>#N/A</v>
      </c>
      <c r="R9371" s="3"/>
      <c r="S9371" s="77" t="e">
        <f>VLOOKUP($R$1&amp;R9371,定价因子!$E:$F,2,0)</f>
        <v>#N/A</v>
      </c>
      <c r="T9371" s="61"/>
      <c r="U9371" s="63"/>
      <c r="V9371" s="63"/>
      <c r="W9371" s="63"/>
      <c r="X9371" s="3"/>
    </row>
    <row r="9372" spans="1:24">
      <c r="A9372" s="3"/>
      <c r="B9372" s="3"/>
      <c r="C9372" s="3"/>
      <c r="D9372" s="3"/>
      <c r="E9372" s="79"/>
      <c r="F9372" s="3"/>
      <c r="G9372" s="77" t="e">
        <f>VLOOKUP($F$1&amp;F9372,定价因子!E:F,2,0)</f>
        <v>#N/A</v>
      </c>
      <c r="H9372" s="3"/>
      <c r="I9372" s="77" t="e">
        <f>VLOOKUP($H$1&amp;H9372,定价因子!E:F,2,0)</f>
        <v>#N/A</v>
      </c>
      <c r="J9372" s="3"/>
      <c r="K9372" s="77" t="e">
        <f>VLOOKUP($J$1&amp;J9372,定价因子!E:F,2,0)</f>
        <v>#N/A</v>
      </c>
      <c r="L9372" s="3"/>
      <c r="M9372" s="77" t="e">
        <f>VLOOKUP($L$1&amp;L9372,定价因子!E:F,2,0)</f>
        <v>#N/A</v>
      </c>
      <c r="N9372" s="3"/>
      <c r="O9372" s="77" t="e">
        <f>VLOOKUP($N$1&amp;N9372,定价因子!E:F,2,0)</f>
        <v>#N/A</v>
      </c>
      <c r="P9372" s="3"/>
      <c r="Q9372" s="55" t="e">
        <f>VLOOKUP($P$1&amp;P9372,定价因子!$E:$F,2,0)</f>
        <v>#N/A</v>
      </c>
      <c r="R9372" s="3"/>
      <c r="S9372" s="77" t="e">
        <f>VLOOKUP($R$1&amp;R9372,定价因子!$E:$F,2,0)</f>
        <v>#N/A</v>
      </c>
      <c r="T9372" s="61"/>
      <c r="U9372" s="63"/>
      <c r="V9372" s="63"/>
      <c r="W9372" s="63"/>
      <c r="X9372" s="3"/>
    </row>
    <row r="9373" spans="1:24">
      <c r="A9373" s="3"/>
      <c r="B9373" s="3"/>
      <c r="C9373" s="3"/>
      <c r="D9373" s="3"/>
      <c r="E9373" s="79"/>
      <c r="F9373" s="3"/>
      <c r="G9373" s="77" t="e">
        <f>VLOOKUP($F$1&amp;F9373,定价因子!E:F,2,0)</f>
        <v>#N/A</v>
      </c>
      <c r="H9373" s="3"/>
      <c r="I9373" s="77" t="e">
        <f>VLOOKUP($H$1&amp;H9373,定价因子!E:F,2,0)</f>
        <v>#N/A</v>
      </c>
      <c r="J9373" s="3"/>
      <c r="K9373" s="77" t="e">
        <f>VLOOKUP($J$1&amp;J9373,定价因子!E:F,2,0)</f>
        <v>#N/A</v>
      </c>
      <c r="L9373" s="3"/>
      <c r="M9373" s="77" t="e">
        <f>VLOOKUP($L$1&amp;L9373,定价因子!E:F,2,0)</f>
        <v>#N/A</v>
      </c>
      <c r="N9373" s="3"/>
      <c r="O9373" s="77" t="e">
        <f>VLOOKUP($N$1&amp;N9373,定价因子!E:F,2,0)</f>
        <v>#N/A</v>
      </c>
      <c r="P9373" s="3"/>
      <c r="Q9373" s="55" t="e">
        <f>VLOOKUP($P$1&amp;P9373,定价因子!$E:$F,2,0)</f>
        <v>#N/A</v>
      </c>
      <c r="R9373" s="3"/>
      <c r="S9373" s="77" t="e">
        <f>VLOOKUP($R$1&amp;R9373,定价因子!$E:$F,2,0)</f>
        <v>#N/A</v>
      </c>
      <c r="T9373" s="61"/>
      <c r="U9373" s="63"/>
      <c r="V9373" s="63"/>
      <c r="W9373" s="63"/>
      <c r="X9373" s="3"/>
    </row>
    <row r="9374" spans="1:24">
      <c r="A9374" s="3"/>
      <c r="B9374" s="3"/>
      <c r="C9374" s="3"/>
      <c r="D9374" s="3"/>
      <c r="E9374" s="79"/>
      <c r="F9374" s="3"/>
      <c r="G9374" s="77" t="e">
        <f>VLOOKUP($F$1&amp;F9374,定价因子!E:F,2,0)</f>
        <v>#N/A</v>
      </c>
      <c r="H9374" s="3"/>
      <c r="I9374" s="77" t="e">
        <f>VLOOKUP($H$1&amp;H9374,定价因子!E:F,2,0)</f>
        <v>#N/A</v>
      </c>
      <c r="J9374" s="3"/>
      <c r="K9374" s="77" t="e">
        <f>VLOOKUP($J$1&amp;J9374,定价因子!E:F,2,0)</f>
        <v>#N/A</v>
      </c>
      <c r="L9374" s="3"/>
      <c r="M9374" s="77" t="e">
        <f>VLOOKUP($L$1&amp;L9374,定价因子!E:F,2,0)</f>
        <v>#N/A</v>
      </c>
      <c r="N9374" s="3"/>
      <c r="O9374" s="77" t="e">
        <f>VLOOKUP($N$1&amp;N9374,定价因子!E:F,2,0)</f>
        <v>#N/A</v>
      </c>
      <c r="P9374" s="3"/>
      <c r="Q9374" s="55" t="e">
        <f>VLOOKUP($P$1&amp;P9374,定价因子!$E:$F,2,0)</f>
        <v>#N/A</v>
      </c>
      <c r="R9374" s="3"/>
      <c r="S9374" s="77" t="e">
        <f>VLOOKUP($R$1&amp;R9374,定价因子!$E:$F,2,0)</f>
        <v>#N/A</v>
      </c>
      <c r="T9374" s="61"/>
      <c r="U9374" s="63"/>
      <c r="V9374" s="63"/>
      <c r="W9374" s="63"/>
      <c r="X9374" s="3"/>
    </row>
    <row r="9375" spans="1:24">
      <c r="A9375" s="3"/>
      <c r="B9375" s="3"/>
      <c r="C9375" s="3"/>
      <c r="D9375" s="3"/>
      <c r="E9375" s="79"/>
      <c r="F9375" s="3"/>
      <c r="G9375" s="77" t="e">
        <f>VLOOKUP($F$1&amp;F9375,定价因子!E:F,2,0)</f>
        <v>#N/A</v>
      </c>
      <c r="H9375" s="3"/>
      <c r="I9375" s="77" t="e">
        <f>VLOOKUP($H$1&amp;H9375,定价因子!E:F,2,0)</f>
        <v>#N/A</v>
      </c>
      <c r="J9375" s="3"/>
      <c r="K9375" s="77" t="e">
        <f>VLOOKUP($J$1&amp;J9375,定价因子!E:F,2,0)</f>
        <v>#N/A</v>
      </c>
      <c r="L9375" s="3"/>
      <c r="M9375" s="77" t="e">
        <f>VLOOKUP($L$1&amp;L9375,定价因子!E:F,2,0)</f>
        <v>#N/A</v>
      </c>
      <c r="N9375" s="3"/>
      <c r="O9375" s="77" t="e">
        <f>VLOOKUP($N$1&amp;N9375,定价因子!E:F,2,0)</f>
        <v>#N/A</v>
      </c>
      <c r="P9375" s="3"/>
      <c r="Q9375" s="55" t="e">
        <f>VLOOKUP($P$1&amp;P9375,定价因子!$E:$F,2,0)</f>
        <v>#N/A</v>
      </c>
      <c r="R9375" s="3"/>
      <c r="S9375" s="77" t="e">
        <f>VLOOKUP($R$1&amp;R9375,定价因子!$E:$F,2,0)</f>
        <v>#N/A</v>
      </c>
      <c r="T9375" s="61"/>
      <c r="U9375" s="63"/>
      <c r="V9375" s="63"/>
      <c r="W9375" s="63"/>
      <c r="X9375" s="3"/>
    </row>
    <row r="9376" spans="1:24">
      <c r="A9376" s="3"/>
      <c r="B9376" s="3"/>
      <c r="C9376" s="3"/>
      <c r="D9376" s="3"/>
      <c r="E9376" s="79"/>
      <c r="F9376" s="3"/>
      <c r="G9376" s="77" t="e">
        <f>VLOOKUP($F$1&amp;F9376,定价因子!E:F,2,0)</f>
        <v>#N/A</v>
      </c>
      <c r="H9376" s="3"/>
      <c r="I9376" s="77" t="e">
        <f>VLOOKUP($H$1&amp;H9376,定价因子!E:F,2,0)</f>
        <v>#N/A</v>
      </c>
      <c r="J9376" s="3"/>
      <c r="K9376" s="77" t="e">
        <f>VLOOKUP($J$1&amp;J9376,定价因子!E:F,2,0)</f>
        <v>#N/A</v>
      </c>
      <c r="L9376" s="3"/>
      <c r="M9376" s="77" t="e">
        <f>VLOOKUP($L$1&amp;L9376,定价因子!E:F,2,0)</f>
        <v>#N/A</v>
      </c>
      <c r="N9376" s="3"/>
      <c r="O9376" s="77" t="e">
        <f>VLOOKUP($N$1&amp;N9376,定价因子!E:F,2,0)</f>
        <v>#N/A</v>
      </c>
      <c r="P9376" s="3"/>
      <c r="Q9376" s="55" t="e">
        <f>VLOOKUP($P$1&amp;P9376,定价因子!$E:$F,2,0)</f>
        <v>#N/A</v>
      </c>
      <c r="R9376" s="3"/>
      <c r="S9376" s="77" t="e">
        <f>VLOOKUP($R$1&amp;R9376,定价因子!$E:$F,2,0)</f>
        <v>#N/A</v>
      </c>
      <c r="T9376" s="61"/>
      <c r="U9376" s="63"/>
      <c r="V9376" s="63"/>
      <c r="W9376" s="63"/>
      <c r="X9376" s="3"/>
    </row>
    <row r="9377" spans="1:24">
      <c r="A9377" s="3"/>
      <c r="B9377" s="3"/>
      <c r="C9377" s="3"/>
      <c r="D9377" s="3"/>
      <c r="E9377" s="79"/>
      <c r="F9377" s="3"/>
      <c r="G9377" s="77" t="e">
        <f>VLOOKUP($F$1&amp;F9377,定价因子!E:F,2,0)</f>
        <v>#N/A</v>
      </c>
      <c r="H9377" s="3"/>
      <c r="I9377" s="77" t="e">
        <f>VLOOKUP($H$1&amp;H9377,定价因子!E:F,2,0)</f>
        <v>#N/A</v>
      </c>
      <c r="J9377" s="3"/>
      <c r="K9377" s="77" t="e">
        <f>VLOOKUP($J$1&amp;J9377,定价因子!E:F,2,0)</f>
        <v>#N/A</v>
      </c>
      <c r="L9377" s="3"/>
      <c r="M9377" s="77" t="e">
        <f>VLOOKUP($L$1&amp;L9377,定价因子!E:F,2,0)</f>
        <v>#N/A</v>
      </c>
      <c r="N9377" s="3"/>
      <c r="O9377" s="77" t="e">
        <f>VLOOKUP($N$1&amp;N9377,定价因子!E:F,2,0)</f>
        <v>#N/A</v>
      </c>
      <c r="P9377" s="3"/>
      <c r="Q9377" s="55" t="e">
        <f>VLOOKUP($P$1&amp;P9377,定价因子!$E:$F,2,0)</f>
        <v>#N/A</v>
      </c>
      <c r="R9377" s="3"/>
      <c r="S9377" s="77" t="e">
        <f>VLOOKUP($R$1&amp;R9377,定价因子!$E:$F,2,0)</f>
        <v>#N/A</v>
      </c>
      <c r="T9377" s="61"/>
      <c r="U9377" s="63"/>
      <c r="V9377" s="63"/>
      <c r="W9377" s="63"/>
      <c r="X9377" s="3"/>
    </row>
    <row r="9378" spans="1:24">
      <c r="A9378" s="3"/>
      <c r="B9378" s="3"/>
      <c r="C9378" s="3"/>
      <c r="D9378" s="3"/>
      <c r="E9378" s="79"/>
      <c r="F9378" s="3"/>
      <c r="G9378" s="77" t="e">
        <f>VLOOKUP($F$1&amp;F9378,定价因子!E:F,2,0)</f>
        <v>#N/A</v>
      </c>
      <c r="H9378" s="3"/>
      <c r="I9378" s="77" t="e">
        <f>VLOOKUP($H$1&amp;H9378,定价因子!E:F,2,0)</f>
        <v>#N/A</v>
      </c>
      <c r="J9378" s="3"/>
      <c r="K9378" s="77" t="e">
        <f>VLOOKUP($J$1&amp;J9378,定价因子!E:F,2,0)</f>
        <v>#N/A</v>
      </c>
      <c r="L9378" s="3"/>
      <c r="M9378" s="77" t="e">
        <f>VLOOKUP($L$1&amp;L9378,定价因子!E:F,2,0)</f>
        <v>#N/A</v>
      </c>
      <c r="N9378" s="3"/>
      <c r="O9378" s="77" t="e">
        <f>VLOOKUP($N$1&amp;N9378,定价因子!E:F,2,0)</f>
        <v>#N/A</v>
      </c>
      <c r="P9378" s="3"/>
      <c r="Q9378" s="55" t="e">
        <f>VLOOKUP($P$1&amp;P9378,定价因子!$E:$F,2,0)</f>
        <v>#N/A</v>
      </c>
      <c r="R9378" s="3"/>
      <c r="S9378" s="77" t="e">
        <f>VLOOKUP($R$1&amp;R9378,定价因子!$E:$F,2,0)</f>
        <v>#N/A</v>
      </c>
      <c r="T9378" s="61"/>
      <c r="U9378" s="63"/>
      <c r="V9378" s="63"/>
      <c r="W9378" s="63"/>
      <c r="X9378" s="3"/>
    </row>
    <row r="9379" spans="1:24">
      <c r="A9379" s="3"/>
      <c r="B9379" s="3"/>
      <c r="C9379" s="3"/>
      <c r="D9379" s="3"/>
      <c r="E9379" s="79"/>
      <c r="F9379" s="3"/>
      <c r="G9379" s="77" t="e">
        <f>VLOOKUP($F$1&amp;F9379,定价因子!E:F,2,0)</f>
        <v>#N/A</v>
      </c>
      <c r="H9379" s="3"/>
      <c r="I9379" s="77" t="e">
        <f>VLOOKUP($H$1&amp;H9379,定价因子!E:F,2,0)</f>
        <v>#N/A</v>
      </c>
      <c r="J9379" s="3"/>
      <c r="K9379" s="77" t="e">
        <f>VLOOKUP($J$1&amp;J9379,定价因子!E:F,2,0)</f>
        <v>#N/A</v>
      </c>
      <c r="L9379" s="3"/>
      <c r="M9379" s="77" t="e">
        <f>VLOOKUP($L$1&amp;L9379,定价因子!E:F,2,0)</f>
        <v>#N/A</v>
      </c>
      <c r="N9379" s="3"/>
      <c r="O9379" s="77" t="e">
        <f>VLOOKUP($N$1&amp;N9379,定价因子!E:F,2,0)</f>
        <v>#N/A</v>
      </c>
      <c r="P9379" s="3"/>
      <c r="Q9379" s="55" t="e">
        <f>VLOOKUP($P$1&amp;P9379,定价因子!$E:$F,2,0)</f>
        <v>#N/A</v>
      </c>
      <c r="R9379" s="3"/>
      <c r="S9379" s="77" t="e">
        <f>VLOOKUP($R$1&amp;R9379,定价因子!$E:$F,2,0)</f>
        <v>#N/A</v>
      </c>
      <c r="T9379" s="61"/>
      <c r="U9379" s="63"/>
      <c r="V9379" s="63"/>
      <c r="W9379" s="63"/>
      <c r="X9379" s="3"/>
    </row>
    <row r="9380" spans="1:24">
      <c r="A9380" s="3"/>
      <c r="B9380" s="3"/>
      <c r="C9380" s="3"/>
      <c r="D9380" s="3"/>
      <c r="E9380" s="79"/>
      <c r="F9380" s="3"/>
      <c r="G9380" s="77" t="e">
        <f>VLOOKUP($F$1&amp;F9380,定价因子!E:F,2,0)</f>
        <v>#N/A</v>
      </c>
      <c r="H9380" s="3"/>
      <c r="I9380" s="77" t="e">
        <f>VLOOKUP($H$1&amp;H9380,定价因子!E:F,2,0)</f>
        <v>#N/A</v>
      </c>
      <c r="J9380" s="3"/>
      <c r="K9380" s="77" t="e">
        <f>VLOOKUP($J$1&amp;J9380,定价因子!E:F,2,0)</f>
        <v>#N/A</v>
      </c>
      <c r="L9380" s="3"/>
      <c r="M9380" s="77" t="e">
        <f>VLOOKUP($L$1&amp;L9380,定价因子!E:F,2,0)</f>
        <v>#N/A</v>
      </c>
      <c r="N9380" s="3"/>
      <c r="O9380" s="77" t="e">
        <f>VLOOKUP($N$1&amp;N9380,定价因子!E:F,2,0)</f>
        <v>#N/A</v>
      </c>
      <c r="P9380" s="3"/>
      <c r="Q9380" s="55" t="e">
        <f>VLOOKUP($P$1&amp;P9380,定价因子!$E:$F,2,0)</f>
        <v>#N/A</v>
      </c>
      <c r="R9380" s="3"/>
      <c r="S9380" s="77" t="e">
        <f>VLOOKUP($R$1&amp;R9380,定价因子!$E:$F,2,0)</f>
        <v>#N/A</v>
      </c>
      <c r="T9380" s="61"/>
      <c r="U9380" s="63"/>
      <c r="V9380" s="63"/>
      <c r="W9380" s="63"/>
      <c r="X9380" s="3"/>
    </row>
    <row r="9381" spans="1:24">
      <c r="A9381" s="3"/>
      <c r="B9381" s="3"/>
      <c r="C9381" s="3"/>
      <c r="D9381" s="3"/>
      <c r="E9381" s="79"/>
      <c r="F9381" s="3"/>
      <c r="G9381" s="77" t="e">
        <f>VLOOKUP($F$1&amp;F9381,定价因子!E:F,2,0)</f>
        <v>#N/A</v>
      </c>
      <c r="H9381" s="3"/>
      <c r="I9381" s="77" t="e">
        <f>VLOOKUP($H$1&amp;H9381,定价因子!E:F,2,0)</f>
        <v>#N/A</v>
      </c>
      <c r="J9381" s="3"/>
      <c r="K9381" s="77" t="e">
        <f>VLOOKUP($J$1&amp;J9381,定价因子!E:F,2,0)</f>
        <v>#N/A</v>
      </c>
      <c r="L9381" s="3"/>
      <c r="M9381" s="77" t="e">
        <f>VLOOKUP($L$1&amp;L9381,定价因子!E:F,2,0)</f>
        <v>#N/A</v>
      </c>
      <c r="N9381" s="3"/>
      <c r="O9381" s="77" t="e">
        <f>VLOOKUP($N$1&amp;N9381,定价因子!E:F,2,0)</f>
        <v>#N/A</v>
      </c>
      <c r="P9381" s="3"/>
      <c r="Q9381" s="55" t="e">
        <f>VLOOKUP($P$1&amp;P9381,定价因子!$E:$F,2,0)</f>
        <v>#N/A</v>
      </c>
      <c r="R9381" s="3"/>
      <c r="S9381" s="77" t="e">
        <f>VLOOKUP($R$1&amp;R9381,定价因子!$E:$F,2,0)</f>
        <v>#N/A</v>
      </c>
      <c r="T9381" s="61"/>
      <c r="U9381" s="63"/>
      <c r="V9381" s="63"/>
      <c r="W9381" s="63"/>
      <c r="X9381" s="3"/>
    </row>
    <row r="9382" spans="1:24">
      <c r="A9382" s="3"/>
      <c r="B9382" s="3"/>
      <c r="C9382" s="3"/>
      <c r="D9382" s="3"/>
      <c r="E9382" s="79"/>
      <c r="F9382" s="3"/>
      <c r="G9382" s="77" t="e">
        <f>VLOOKUP($F$1&amp;F9382,定价因子!E:F,2,0)</f>
        <v>#N/A</v>
      </c>
      <c r="H9382" s="3"/>
      <c r="I9382" s="77" t="e">
        <f>VLOOKUP($H$1&amp;H9382,定价因子!E:F,2,0)</f>
        <v>#N/A</v>
      </c>
      <c r="J9382" s="3"/>
      <c r="K9382" s="77" t="e">
        <f>VLOOKUP($J$1&amp;J9382,定价因子!E:F,2,0)</f>
        <v>#N/A</v>
      </c>
      <c r="L9382" s="3"/>
      <c r="M9382" s="77" t="e">
        <f>VLOOKUP($L$1&amp;L9382,定价因子!E:F,2,0)</f>
        <v>#N/A</v>
      </c>
      <c r="N9382" s="3"/>
      <c r="O9382" s="77" t="e">
        <f>VLOOKUP($N$1&amp;N9382,定价因子!E:F,2,0)</f>
        <v>#N/A</v>
      </c>
      <c r="P9382" s="3"/>
      <c r="Q9382" s="55" t="e">
        <f>VLOOKUP($P$1&amp;P9382,定价因子!$E:$F,2,0)</f>
        <v>#N/A</v>
      </c>
      <c r="R9382" s="3"/>
      <c r="S9382" s="77" t="e">
        <f>VLOOKUP($R$1&amp;R9382,定价因子!$E:$F,2,0)</f>
        <v>#N/A</v>
      </c>
      <c r="T9382" s="61"/>
      <c r="U9382" s="63"/>
      <c r="V9382" s="63"/>
      <c r="W9382" s="63"/>
      <c r="X9382" s="3"/>
    </row>
    <row r="9383" spans="1:24">
      <c r="A9383" s="3"/>
      <c r="B9383" s="3"/>
      <c r="C9383" s="3"/>
      <c r="D9383" s="3"/>
      <c r="E9383" s="79"/>
      <c r="F9383" s="3"/>
      <c r="G9383" s="77" t="e">
        <f>VLOOKUP($F$1&amp;F9383,定价因子!E:F,2,0)</f>
        <v>#N/A</v>
      </c>
      <c r="H9383" s="3"/>
      <c r="I9383" s="77" t="e">
        <f>VLOOKUP($H$1&amp;H9383,定价因子!E:F,2,0)</f>
        <v>#N/A</v>
      </c>
      <c r="J9383" s="3"/>
      <c r="K9383" s="77" t="e">
        <f>VLOOKUP($J$1&amp;J9383,定价因子!E:F,2,0)</f>
        <v>#N/A</v>
      </c>
      <c r="L9383" s="3"/>
      <c r="M9383" s="77" t="e">
        <f>VLOOKUP($L$1&amp;L9383,定价因子!E:F,2,0)</f>
        <v>#N/A</v>
      </c>
      <c r="N9383" s="3"/>
      <c r="O9383" s="77" t="e">
        <f>VLOOKUP($N$1&amp;N9383,定价因子!E:F,2,0)</f>
        <v>#N/A</v>
      </c>
      <c r="P9383" s="3"/>
      <c r="Q9383" s="55" t="e">
        <f>VLOOKUP($P$1&amp;P9383,定价因子!$E:$F,2,0)</f>
        <v>#N/A</v>
      </c>
      <c r="R9383" s="3"/>
      <c r="S9383" s="77" t="e">
        <f>VLOOKUP($R$1&amp;R9383,定价因子!$E:$F,2,0)</f>
        <v>#N/A</v>
      </c>
      <c r="T9383" s="61"/>
      <c r="U9383" s="63"/>
      <c r="V9383" s="63"/>
      <c r="W9383" s="63"/>
      <c r="X9383" s="3"/>
    </row>
    <row r="9384" spans="1:24">
      <c r="A9384" s="3"/>
      <c r="B9384" s="3"/>
      <c r="C9384" s="3"/>
      <c r="D9384" s="3"/>
      <c r="E9384" s="79"/>
      <c r="F9384" s="3"/>
      <c r="G9384" s="77" t="e">
        <f>VLOOKUP($F$1&amp;F9384,定价因子!E:F,2,0)</f>
        <v>#N/A</v>
      </c>
      <c r="H9384" s="3"/>
      <c r="I9384" s="77" t="e">
        <f>VLOOKUP($H$1&amp;H9384,定价因子!E:F,2,0)</f>
        <v>#N/A</v>
      </c>
      <c r="J9384" s="3"/>
      <c r="K9384" s="77" t="e">
        <f>VLOOKUP($J$1&amp;J9384,定价因子!E:F,2,0)</f>
        <v>#N/A</v>
      </c>
      <c r="L9384" s="3"/>
      <c r="M9384" s="77" t="e">
        <f>VLOOKUP($L$1&amp;L9384,定价因子!E:F,2,0)</f>
        <v>#N/A</v>
      </c>
      <c r="N9384" s="3"/>
      <c r="O9384" s="77" t="e">
        <f>VLOOKUP($N$1&amp;N9384,定价因子!E:F,2,0)</f>
        <v>#N/A</v>
      </c>
      <c r="P9384" s="3"/>
      <c r="Q9384" s="55" t="e">
        <f>VLOOKUP($P$1&amp;P9384,定价因子!$E:$F,2,0)</f>
        <v>#N/A</v>
      </c>
      <c r="R9384" s="3"/>
      <c r="S9384" s="77" t="e">
        <f>VLOOKUP($R$1&amp;R9384,定价因子!$E:$F,2,0)</f>
        <v>#N/A</v>
      </c>
      <c r="T9384" s="61"/>
      <c r="U9384" s="63"/>
      <c r="V9384" s="63"/>
      <c r="W9384" s="63"/>
      <c r="X9384" s="3"/>
    </row>
    <row r="9385" spans="1:24">
      <c r="A9385" s="3"/>
      <c r="B9385" s="3"/>
      <c r="C9385" s="3"/>
      <c r="D9385" s="3"/>
      <c r="E9385" s="79"/>
      <c r="F9385" s="3"/>
      <c r="G9385" s="77" t="e">
        <f>VLOOKUP($F$1&amp;F9385,定价因子!E:F,2,0)</f>
        <v>#N/A</v>
      </c>
      <c r="H9385" s="3"/>
      <c r="I9385" s="77" t="e">
        <f>VLOOKUP($H$1&amp;H9385,定价因子!E:F,2,0)</f>
        <v>#N/A</v>
      </c>
      <c r="J9385" s="3"/>
      <c r="K9385" s="77" t="e">
        <f>VLOOKUP($J$1&amp;J9385,定价因子!E:F,2,0)</f>
        <v>#N/A</v>
      </c>
      <c r="L9385" s="3"/>
      <c r="M9385" s="77" t="e">
        <f>VLOOKUP($L$1&amp;L9385,定价因子!E:F,2,0)</f>
        <v>#N/A</v>
      </c>
      <c r="N9385" s="3"/>
      <c r="O9385" s="77" t="e">
        <f>VLOOKUP($N$1&amp;N9385,定价因子!E:F,2,0)</f>
        <v>#N/A</v>
      </c>
      <c r="P9385" s="3"/>
      <c r="Q9385" s="55" t="e">
        <f>VLOOKUP($P$1&amp;P9385,定价因子!$E:$F,2,0)</f>
        <v>#N/A</v>
      </c>
      <c r="R9385" s="3"/>
      <c r="S9385" s="77" t="e">
        <f>VLOOKUP($R$1&amp;R9385,定价因子!$E:$F,2,0)</f>
        <v>#N/A</v>
      </c>
      <c r="T9385" s="61"/>
      <c r="U9385" s="63"/>
      <c r="V9385" s="63"/>
      <c r="W9385" s="63"/>
      <c r="X9385" s="3"/>
    </row>
    <row r="9386" spans="1:24">
      <c r="A9386" s="3"/>
      <c r="B9386" s="3"/>
      <c r="C9386" s="3"/>
      <c r="D9386" s="3"/>
      <c r="E9386" s="79"/>
      <c r="F9386" s="3"/>
      <c r="G9386" s="77" t="e">
        <f>VLOOKUP($F$1&amp;F9386,定价因子!E:F,2,0)</f>
        <v>#N/A</v>
      </c>
      <c r="H9386" s="3"/>
      <c r="I9386" s="77" t="e">
        <f>VLOOKUP($H$1&amp;H9386,定价因子!E:F,2,0)</f>
        <v>#N/A</v>
      </c>
      <c r="J9386" s="3"/>
      <c r="K9386" s="77" t="e">
        <f>VLOOKUP($J$1&amp;J9386,定价因子!E:F,2,0)</f>
        <v>#N/A</v>
      </c>
      <c r="L9386" s="3"/>
      <c r="M9386" s="77" t="e">
        <f>VLOOKUP($L$1&amp;L9386,定价因子!E:F,2,0)</f>
        <v>#N/A</v>
      </c>
      <c r="N9386" s="3"/>
      <c r="O9386" s="77" t="e">
        <f>VLOOKUP($N$1&amp;N9386,定价因子!E:F,2,0)</f>
        <v>#N/A</v>
      </c>
      <c r="P9386" s="3"/>
      <c r="Q9386" s="55" t="e">
        <f>VLOOKUP($P$1&amp;P9386,定价因子!$E:$F,2,0)</f>
        <v>#N/A</v>
      </c>
      <c r="R9386" s="3"/>
      <c r="S9386" s="77" t="e">
        <f>VLOOKUP($R$1&amp;R9386,定价因子!$E:$F,2,0)</f>
        <v>#N/A</v>
      </c>
      <c r="T9386" s="61"/>
      <c r="U9386" s="63"/>
      <c r="V9386" s="63"/>
      <c r="W9386" s="63"/>
      <c r="X9386" s="3"/>
    </row>
    <row r="9387" spans="1:24">
      <c r="A9387" s="3"/>
      <c r="B9387" s="3"/>
      <c r="C9387" s="3"/>
      <c r="D9387" s="3"/>
      <c r="E9387" s="79"/>
      <c r="F9387" s="3"/>
      <c r="G9387" s="77" t="e">
        <f>VLOOKUP($F$1&amp;F9387,定价因子!E:F,2,0)</f>
        <v>#N/A</v>
      </c>
      <c r="H9387" s="3"/>
      <c r="I9387" s="77" t="e">
        <f>VLOOKUP($H$1&amp;H9387,定价因子!E:F,2,0)</f>
        <v>#N/A</v>
      </c>
      <c r="J9387" s="3"/>
      <c r="K9387" s="77" t="e">
        <f>VLOOKUP($J$1&amp;J9387,定价因子!E:F,2,0)</f>
        <v>#N/A</v>
      </c>
      <c r="L9387" s="3"/>
      <c r="M9387" s="77" t="e">
        <f>VLOOKUP($L$1&amp;L9387,定价因子!E:F,2,0)</f>
        <v>#N/A</v>
      </c>
      <c r="N9387" s="3"/>
      <c r="O9387" s="77" t="e">
        <f>VLOOKUP($N$1&amp;N9387,定价因子!E:F,2,0)</f>
        <v>#N/A</v>
      </c>
      <c r="P9387" s="3"/>
      <c r="Q9387" s="55" t="e">
        <f>VLOOKUP($P$1&amp;P9387,定价因子!$E:$F,2,0)</f>
        <v>#N/A</v>
      </c>
      <c r="R9387" s="3"/>
      <c r="S9387" s="77" t="e">
        <f>VLOOKUP($R$1&amp;R9387,定价因子!$E:$F,2,0)</f>
        <v>#N/A</v>
      </c>
      <c r="T9387" s="61"/>
      <c r="U9387" s="63"/>
      <c r="V9387" s="63"/>
      <c r="W9387" s="63"/>
      <c r="X9387" s="3"/>
    </row>
    <row r="9388" spans="1:24">
      <c r="A9388" s="3"/>
      <c r="B9388" s="3"/>
      <c r="C9388" s="3"/>
      <c r="D9388" s="3"/>
      <c r="E9388" s="79"/>
      <c r="F9388" s="3"/>
      <c r="G9388" s="77" t="e">
        <f>VLOOKUP($F$1&amp;F9388,定价因子!E:F,2,0)</f>
        <v>#N/A</v>
      </c>
      <c r="H9388" s="3"/>
      <c r="I9388" s="77" t="e">
        <f>VLOOKUP($H$1&amp;H9388,定价因子!E:F,2,0)</f>
        <v>#N/A</v>
      </c>
      <c r="J9388" s="3"/>
      <c r="K9388" s="77" t="e">
        <f>VLOOKUP($J$1&amp;J9388,定价因子!E:F,2,0)</f>
        <v>#N/A</v>
      </c>
      <c r="L9388" s="3"/>
      <c r="M9388" s="77" t="e">
        <f>VLOOKUP($L$1&amp;L9388,定价因子!E:F,2,0)</f>
        <v>#N/A</v>
      </c>
      <c r="N9388" s="3"/>
      <c r="O9388" s="77" t="e">
        <f>VLOOKUP($N$1&amp;N9388,定价因子!E:F,2,0)</f>
        <v>#N/A</v>
      </c>
      <c r="P9388" s="3"/>
      <c r="Q9388" s="55" t="e">
        <f>VLOOKUP($P$1&amp;P9388,定价因子!$E:$F,2,0)</f>
        <v>#N/A</v>
      </c>
      <c r="R9388" s="3"/>
      <c r="S9388" s="77" t="e">
        <f>VLOOKUP($R$1&amp;R9388,定价因子!$E:$F,2,0)</f>
        <v>#N/A</v>
      </c>
      <c r="T9388" s="61"/>
      <c r="U9388" s="63"/>
      <c r="V9388" s="63"/>
      <c r="W9388" s="63"/>
      <c r="X9388" s="3"/>
    </row>
    <row r="9389" spans="1:24">
      <c r="A9389" s="3"/>
      <c r="B9389" s="3"/>
      <c r="C9389" s="3"/>
      <c r="D9389" s="3"/>
      <c r="E9389" s="79"/>
      <c r="F9389" s="3"/>
      <c r="G9389" s="77" t="e">
        <f>VLOOKUP($F$1&amp;F9389,定价因子!E:F,2,0)</f>
        <v>#N/A</v>
      </c>
      <c r="H9389" s="3"/>
      <c r="I9389" s="77" t="e">
        <f>VLOOKUP($H$1&amp;H9389,定价因子!E:F,2,0)</f>
        <v>#N/A</v>
      </c>
      <c r="J9389" s="3"/>
      <c r="K9389" s="77" t="e">
        <f>VLOOKUP($J$1&amp;J9389,定价因子!E:F,2,0)</f>
        <v>#N/A</v>
      </c>
      <c r="L9389" s="3"/>
      <c r="M9389" s="77" t="e">
        <f>VLOOKUP($L$1&amp;L9389,定价因子!E:F,2,0)</f>
        <v>#N/A</v>
      </c>
      <c r="N9389" s="3"/>
      <c r="O9389" s="77" t="e">
        <f>VLOOKUP($N$1&amp;N9389,定价因子!E:F,2,0)</f>
        <v>#N/A</v>
      </c>
      <c r="P9389" s="3"/>
      <c r="Q9389" s="55" t="e">
        <f>VLOOKUP($P$1&amp;P9389,定价因子!$E:$F,2,0)</f>
        <v>#N/A</v>
      </c>
      <c r="R9389" s="3"/>
      <c r="S9389" s="77" t="e">
        <f>VLOOKUP($R$1&amp;R9389,定价因子!$E:$F,2,0)</f>
        <v>#N/A</v>
      </c>
      <c r="T9389" s="61"/>
      <c r="U9389" s="63"/>
      <c r="V9389" s="63"/>
      <c r="W9389" s="63"/>
      <c r="X9389" s="3"/>
    </row>
    <row r="9390" spans="1:24">
      <c r="A9390" s="3"/>
      <c r="B9390" s="3"/>
      <c r="C9390" s="3"/>
      <c r="D9390" s="3"/>
      <c r="E9390" s="79"/>
      <c r="F9390" s="3"/>
      <c r="G9390" s="77" t="e">
        <f>VLOOKUP($F$1&amp;F9390,定价因子!E:F,2,0)</f>
        <v>#N/A</v>
      </c>
      <c r="H9390" s="3"/>
      <c r="I9390" s="77" t="e">
        <f>VLOOKUP($H$1&amp;H9390,定价因子!E:F,2,0)</f>
        <v>#N/A</v>
      </c>
      <c r="J9390" s="3"/>
      <c r="K9390" s="77" t="e">
        <f>VLOOKUP($J$1&amp;J9390,定价因子!E:F,2,0)</f>
        <v>#N/A</v>
      </c>
      <c r="L9390" s="3"/>
      <c r="M9390" s="77" t="e">
        <f>VLOOKUP($L$1&amp;L9390,定价因子!E:F,2,0)</f>
        <v>#N/A</v>
      </c>
      <c r="N9390" s="3"/>
      <c r="O9390" s="77" t="e">
        <f>VLOOKUP($N$1&amp;N9390,定价因子!E:F,2,0)</f>
        <v>#N/A</v>
      </c>
      <c r="P9390" s="3"/>
      <c r="Q9390" s="55" t="e">
        <f>VLOOKUP($P$1&amp;P9390,定价因子!$E:$F,2,0)</f>
        <v>#N/A</v>
      </c>
      <c r="R9390" s="3"/>
      <c r="S9390" s="77" t="e">
        <f>VLOOKUP($R$1&amp;R9390,定价因子!$E:$F,2,0)</f>
        <v>#N/A</v>
      </c>
      <c r="T9390" s="61"/>
      <c r="U9390" s="63"/>
      <c r="V9390" s="63"/>
      <c r="W9390" s="63"/>
      <c r="X9390" s="3"/>
    </row>
    <row r="9391" spans="1:24">
      <c r="A9391" s="3"/>
      <c r="B9391" s="3"/>
      <c r="C9391" s="3"/>
      <c r="D9391" s="3"/>
      <c r="E9391" s="79"/>
      <c r="F9391" s="3"/>
      <c r="G9391" s="77" t="e">
        <f>VLOOKUP($F$1&amp;F9391,定价因子!E:F,2,0)</f>
        <v>#N/A</v>
      </c>
      <c r="H9391" s="3"/>
      <c r="I9391" s="77" t="e">
        <f>VLOOKUP($H$1&amp;H9391,定价因子!E:F,2,0)</f>
        <v>#N/A</v>
      </c>
      <c r="J9391" s="3"/>
      <c r="K9391" s="77" t="e">
        <f>VLOOKUP($J$1&amp;J9391,定价因子!E:F,2,0)</f>
        <v>#N/A</v>
      </c>
      <c r="L9391" s="3"/>
      <c r="M9391" s="77" t="e">
        <f>VLOOKUP($L$1&amp;L9391,定价因子!E:F,2,0)</f>
        <v>#N/A</v>
      </c>
      <c r="N9391" s="3"/>
      <c r="O9391" s="77" t="e">
        <f>VLOOKUP($N$1&amp;N9391,定价因子!E:F,2,0)</f>
        <v>#N/A</v>
      </c>
      <c r="P9391" s="3"/>
      <c r="Q9391" s="55" t="e">
        <f>VLOOKUP($P$1&amp;P9391,定价因子!$E:$F,2,0)</f>
        <v>#N/A</v>
      </c>
      <c r="R9391" s="3"/>
      <c r="S9391" s="77" t="e">
        <f>VLOOKUP($R$1&amp;R9391,定价因子!$E:$F,2,0)</f>
        <v>#N/A</v>
      </c>
      <c r="T9391" s="61"/>
      <c r="U9391" s="63"/>
      <c r="V9391" s="63"/>
      <c r="W9391" s="63"/>
      <c r="X9391" s="3"/>
    </row>
    <row r="9392" spans="1:24">
      <c r="A9392" s="3"/>
      <c r="B9392" s="3"/>
      <c r="C9392" s="3"/>
      <c r="D9392" s="3"/>
      <c r="E9392" s="79"/>
      <c r="F9392" s="3"/>
      <c r="G9392" s="77" t="e">
        <f>VLOOKUP($F$1&amp;F9392,定价因子!E:F,2,0)</f>
        <v>#N/A</v>
      </c>
      <c r="H9392" s="3"/>
      <c r="I9392" s="77" t="e">
        <f>VLOOKUP($H$1&amp;H9392,定价因子!E:F,2,0)</f>
        <v>#N/A</v>
      </c>
      <c r="J9392" s="3"/>
      <c r="K9392" s="77" t="e">
        <f>VLOOKUP($J$1&amp;J9392,定价因子!E:F,2,0)</f>
        <v>#N/A</v>
      </c>
      <c r="L9392" s="3"/>
      <c r="M9392" s="77" t="e">
        <f>VLOOKUP($L$1&amp;L9392,定价因子!E:F,2,0)</f>
        <v>#N/A</v>
      </c>
      <c r="N9392" s="3"/>
      <c r="O9392" s="77" t="e">
        <f>VLOOKUP($N$1&amp;N9392,定价因子!E:F,2,0)</f>
        <v>#N/A</v>
      </c>
      <c r="P9392" s="3"/>
      <c r="Q9392" s="55" t="e">
        <f>VLOOKUP($P$1&amp;P9392,定价因子!$E:$F,2,0)</f>
        <v>#N/A</v>
      </c>
      <c r="R9392" s="3"/>
      <c r="S9392" s="77" t="e">
        <f>VLOOKUP($R$1&amp;R9392,定价因子!$E:$F,2,0)</f>
        <v>#N/A</v>
      </c>
      <c r="T9392" s="61"/>
      <c r="U9392" s="63"/>
      <c r="V9392" s="63"/>
      <c r="W9392" s="63"/>
      <c r="X9392" s="3"/>
    </row>
    <row r="9393" spans="1:24">
      <c r="A9393" s="3"/>
      <c r="B9393" s="3"/>
      <c r="C9393" s="3"/>
      <c r="D9393" s="3"/>
      <c r="E9393" s="79"/>
      <c r="F9393" s="3"/>
      <c r="G9393" s="77" t="e">
        <f>VLOOKUP($F$1&amp;F9393,定价因子!E:F,2,0)</f>
        <v>#N/A</v>
      </c>
      <c r="H9393" s="3"/>
      <c r="I9393" s="77" t="e">
        <f>VLOOKUP($H$1&amp;H9393,定价因子!E:F,2,0)</f>
        <v>#N/A</v>
      </c>
      <c r="J9393" s="3"/>
      <c r="K9393" s="77" t="e">
        <f>VLOOKUP($J$1&amp;J9393,定价因子!E:F,2,0)</f>
        <v>#N/A</v>
      </c>
      <c r="L9393" s="3"/>
      <c r="M9393" s="77" t="e">
        <f>VLOOKUP($L$1&amp;L9393,定价因子!E:F,2,0)</f>
        <v>#N/A</v>
      </c>
      <c r="N9393" s="3"/>
      <c r="O9393" s="77" t="e">
        <f>VLOOKUP($N$1&amp;N9393,定价因子!E:F,2,0)</f>
        <v>#N/A</v>
      </c>
      <c r="P9393" s="3"/>
      <c r="Q9393" s="55" t="e">
        <f>VLOOKUP($P$1&amp;P9393,定价因子!$E:$F,2,0)</f>
        <v>#N/A</v>
      </c>
      <c r="R9393" s="3"/>
      <c r="S9393" s="77" t="e">
        <f>VLOOKUP($R$1&amp;R9393,定价因子!$E:$F,2,0)</f>
        <v>#N/A</v>
      </c>
      <c r="T9393" s="61"/>
      <c r="U9393" s="63"/>
      <c r="V9393" s="63"/>
      <c r="W9393" s="63"/>
      <c r="X9393" s="3"/>
    </row>
    <row r="9394" spans="1:24">
      <c r="A9394" s="3"/>
      <c r="B9394" s="3"/>
      <c r="C9394" s="3"/>
      <c r="D9394" s="3"/>
      <c r="E9394" s="79"/>
      <c r="F9394" s="3"/>
      <c r="G9394" s="77" t="e">
        <f>VLOOKUP($F$1&amp;F9394,定价因子!E:F,2,0)</f>
        <v>#N/A</v>
      </c>
      <c r="H9394" s="3"/>
      <c r="I9394" s="77" t="e">
        <f>VLOOKUP($H$1&amp;H9394,定价因子!E:F,2,0)</f>
        <v>#N/A</v>
      </c>
      <c r="J9394" s="3"/>
      <c r="K9394" s="77" t="e">
        <f>VLOOKUP($J$1&amp;J9394,定价因子!E:F,2,0)</f>
        <v>#N/A</v>
      </c>
      <c r="L9394" s="3"/>
      <c r="M9394" s="77" t="e">
        <f>VLOOKUP($L$1&amp;L9394,定价因子!E:F,2,0)</f>
        <v>#N/A</v>
      </c>
      <c r="N9394" s="3"/>
      <c r="O9394" s="77" t="e">
        <f>VLOOKUP($N$1&amp;N9394,定价因子!E:F,2,0)</f>
        <v>#N/A</v>
      </c>
      <c r="P9394" s="3"/>
      <c r="Q9394" s="55" t="e">
        <f>VLOOKUP($P$1&amp;P9394,定价因子!$E:$F,2,0)</f>
        <v>#N/A</v>
      </c>
      <c r="R9394" s="3"/>
      <c r="S9394" s="77" t="e">
        <f>VLOOKUP($R$1&amp;R9394,定价因子!$E:$F,2,0)</f>
        <v>#N/A</v>
      </c>
      <c r="T9394" s="61"/>
      <c r="U9394" s="63"/>
      <c r="V9394" s="63"/>
      <c r="W9394" s="63"/>
      <c r="X9394" s="3"/>
    </row>
    <row r="9395" spans="1:24">
      <c r="A9395" s="3"/>
      <c r="B9395" s="3"/>
      <c r="C9395" s="3"/>
      <c r="D9395" s="3"/>
      <c r="E9395" s="79"/>
      <c r="F9395" s="3"/>
      <c r="G9395" s="77" t="e">
        <f>VLOOKUP($F$1&amp;F9395,定价因子!E:F,2,0)</f>
        <v>#N/A</v>
      </c>
      <c r="H9395" s="3"/>
      <c r="I9395" s="77" t="e">
        <f>VLOOKUP($H$1&amp;H9395,定价因子!E:F,2,0)</f>
        <v>#N/A</v>
      </c>
      <c r="J9395" s="3"/>
      <c r="K9395" s="77" t="e">
        <f>VLOOKUP($J$1&amp;J9395,定价因子!E:F,2,0)</f>
        <v>#N/A</v>
      </c>
      <c r="L9395" s="3"/>
      <c r="M9395" s="77" t="e">
        <f>VLOOKUP($L$1&amp;L9395,定价因子!E:F,2,0)</f>
        <v>#N/A</v>
      </c>
      <c r="N9395" s="3"/>
      <c r="O9395" s="77" t="e">
        <f>VLOOKUP($N$1&amp;N9395,定价因子!E:F,2,0)</f>
        <v>#N/A</v>
      </c>
      <c r="P9395" s="3"/>
      <c r="Q9395" s="55" t="e">
        <f>VLOOKUP($P$1&amp;P9395,定价因子!$E:$F,2,0)</f>
        <v>#N/A</v>
      </c>
      <c r="R9395" s="3"/>
      <c r="S9395" s="77" t="e">
        <f>VLOOKUP($R$1&amp;R9395,定价因子!$E:$F,2,0)</f>
        <v>#N/A</v>
      </c>
      <c r="T9395" s="61"/>
      <c r="U9395" s="63"/>
      <c r="V9395" s="63"/>
      <c r="W9395" s="63"/>
      <c r="X9395" s="3"/>
    </row>
    <row r="9396" spans="1:24">
      <c r="A9396" s="3"/>
      <c r="B9396" s="3"/>
      <c r="C9396" s="3"/>
      <c r="D9396" s="3"/>
      <c r="E9396" s="79"/>
      <c r="F9396" s="3"/>
      <c r="G9396" s="77" t="e">
        <f>VLOOKUP($F$1&amp;F9396,定价因子!E:F,2,0)</f>
        <v>#N/A</v>
      </c>
      <c r="H9396" s="3"/>
      <c r="I9396" s="77" t="e">
        <f>VLOOKUP($H$1&amp;H9396,定价因子!E:F,2,0)</f>
        <v>#N/A</v>
      </c>
      <c r="J9396" s="3"/>
      <c r="K9396" s="77" t="e">
        <f>VLOOKUP($J$1&amp;J9396,定价因子!E:F,2,0)</f>
        <v>#N/A</v>
      </c>
      <c r="L9396" s="3"/>
      <c r="M9396" s="77" t="e">
        <f>VLOOKUP($L$1&amp;L9396,定价因子!E:F,2,0)</f>
        <v>#N/A</v>
      </c>
      <c r="N9396" s="3"/>
      <c r="O9396" s="77" t="e">
        <f>VLOOKUP($N$1&amp;N9396,定价因子!E:F,2,0)</f>
        <v>#N/A</v>
      </c>
      <c r="P9396" s="3"/>
      <c r="Q9396" s="55" t="e">
        <f>VLOOKUP($P$1&amp;P9396,定价因子!$E:$F,2,0)</f>
        <v>#N/A</v>
      </c>
      <c r="R9396" s="3"/>
      <c r="S9396" s="77" t="e">
        <f>VLOOKUP($R$1&amp;R9396,定价因子!$E:$F,2,0)</f>
        <v>#N/A</v>
      </c>
      <c r="T9396" s="61"/>
      <c r="U9396" s="63"/>
      <c r="V9396" s="63"/>
      <c r="W9396" s="63"/>
      <c r="X9396" s="3"/>
    </row>
    <row r="9397" spans="1:24">
      <c r="A9397" s="3"/>
      <c r="B9397" s="3"/>
      <c r="C9397" s="3"/>
      <c r="D9397" s="3"/>
      <c r="E9397" s="79"/>
      <c r="F9397" s="3"/>
      <c r="G9397" s="77" t="e">
        <f>VLOOKUP($F$1&amp;F9397,定价因子!E:F,2,0)</f>
        <v>#N/A</v>
      </c>
      <c r="H9397" s="3"/>
      <c r="I9397" s="77" t="e">
        <f>VLOOKUP($H$1&amp;H9397,定价因子!E:F,2,0)</f>
        <v>#N/A</v>
      </c>
      <c r="J9397" s="3"/>
      <c r="K9397" s="77" t="e">
        <f>VLOOKUP($J$1&amp;J9397,定价因子!E:F,2,0)</f>
        <v>#N/A</v>
      </c>
      <c r="L9397" s="3"/>
      <c r="M9397" s="77" t="e">
        <f>VLOOKUP($L$1&amp;L9397,定价因子!E:F,2,0)</f>
        <v>#N/A</v>
      </c>
      <c r="N9397" s="3"/>
      <c r="O9397" s="77" t="e">
        <f>VLOOKUP($N$1&amp;N9397,定价因子!E:F,2,0)</f>
        <v>#N/A</v>
      </c>
      <c r="P9397" s="3"/>
      <c r="Q9397" s="55" t="e">
        <f>VLOOKUP($P$1&amp;P9397,定价因子!$E:$F,2,0)</f>
        <v>#N/A</v>
      </c>
      <c r="R9397" s="3"/>
      <c r="S9397" s="77" t="e">
        <f>VLOOKUP($R$1&amp;R9397,定价因子!$E:$F,2,0)</f>
        <v>#N/A</v>
      </c>
      <c r="T9397" s="61"/>
      <c r="U9397" s="63"/>
      <c r="V9397" s="63"/>
      <c r="W9397" s="63"/>
      <c r="X9397" s="3"/>
    </row>
    <row r="9398" spans="1:24">
      <c r="A9398" s="3"/>
      <c r="B9398" s="3"/>
      <c r="C9398" s="3"/>
      <c r="D9398" s="3"/>
      <c r="E9398" s="79"/>
      <c r="F9398" s="3"/>
      <c r="G9398" s="77" t="e">
        <f>VLOOKUP($F$1&amp;F9398,定价因子!E:F,2,0)</f>
        <v>#N/A</v>
      </c>
      <c r="H9398" s="3"/>
      <c r="I9398" s="77" t="e">
        <f>VLOOKUP($H$1&amp;H9398,定价因子!E:F,2,0)</f>
        <v>#N/A</v>
      </c>
      <c r="J9398" s="3"/>
      <c r="K9398" s="77" t="e">
        <f>VLOOKUP($J$1&amp;J9398,定价因子!E:F,2,0)</f>
        <v>#N/A</v>
      </c>
      <c r="L9398" s="3"/>
      <c r="M9398" s="77" t="e">
        <f>VLOOKUP($L$1&amp;L9398,定价因子!E:F,2,0)</f>
        <v>#N/A</v>
      </c>
      <c r="N9398" s="3"/>
      <c r="O9398" s="77" t="e">
        <f>VLOOKUP($N$1&amp;N9398,定价因子!E:F,2,0)</f>
        <v>#N/A</v>
      </c>
      <c r="P9398" s="3"/>
      <c r="Q9398" s="55" t="e">
        <f>VLOOKUP($P$1&amp;P9398,定价因子!$E:$F,2,0)</f>
        <v>#N/A</v>
      </c>
      <c r="R9398" s="3"/>
      <c r="S9398" s="77" t="e">
        <f>VLOOKUP($R$1&amp;R9398,定价因子!$E:$F,2,0)</f>
        <v>#N/A</v>
      </c>
      <c r="T9398" s="61"/>
      <c r="U9398" s="63"/>
      <c r="V9398" s="63"/>
      <c r="W9398" s="63"/>
      <c r="X9398" s="3"/>
    </row>
    <row r="9399" spans="1:24">
      <c r="A9399" s="3"/>
      <c r="B9399" s="3"/>
      <c r="C9399" s="3"/>
      <c r="D9399" s="3"/>
      <c r="E9399" s="79"/>
      <c r="F9399" s="3"/>
      <c r="G9399" s="77" t="e">
        <f>VLOOKUP($F$1&amp;F9399,定价因子!E:F,2,0)</f>
        <v>#N/A</v>
      </c>
      <c r="H9399" s="3"/>
      <c r="I9399" s="77" t="e">
        <f>VLOOKUP($H$1&amp;H9399,定价因子!E:F,2,0)</f>
        <v>#N/A</v>
      </c>
      <c r="J9399" s="3"/>
      <c r="K9399" s="77" t="e">
        <f>VLOOKUP($J$1&amp;J9399,定价因子!E:F,2,0)</f>
        <v>#N/A</v>
      </c>
      <c r="L9399" s="3"/>
      <c r="M9399" s="77" t="e">
        <f>VLOOKUP($L$1&amp;L9399,定价因子!E:F,2,0)</f>
        <v>#N/A</v>
      </c>
      <c r="N9399" s="3"/>
      <c r="O9399" s="77" t="e">
        <f>VLOOKUP($N$1&amp;N9399,定价因子!E:F,2,0)</f>
        <v>#N/A</v>
      </c>
      <c r="P9399" s="3"/>
      <c r="Q9399" s="55" t="e">
        <f>VLOOKUP($P$1&amp;P9399,定价因子!$E:$F,2,0)</f>
        <v>#N/A</v>
      </c>
      <c r="R9399" s="3"/>
      <c r="S9399" s="77" t="e">
        <f>VLOOKUP($R$1&amp;R9399,定价因子!$E:$F,2,0)</f>
        <v>#N/A</v>
      </c>
      <c r="T9399" s="61"/>
      <c r="U9399" s="63"/>
      <c r="V9399" s="63"/>
      <c r="W9399" s="63"/>
      <c r="X9399" s="3"/>
    </row>
    <row r="9400" spans="1:24">
      <c r="A9400" s="3"/>
      <c r="B9400" s="3"/>
      <c r="C9400" s="3"/>
      <c r="D9400" s="3"/>
      <c r="E9400" s="79"/>
      <c r="F9400" s="3"/>
      <c r="G9400" s="77" t="e">
        <f>VLOOKUP($F$1&amp;F9400,定价因子!E:F,2,0)</f>
        <v>#N/A</v>
      </c>
      <c r="H9400" s="3"/>
      <c r="I9400" s="77" t="e">
        <f>VLOOKUP($H$1&amp;H9400,定价因子!E:F,2,0)</f>
        <v>#N/A</v>
      </c>
      <c r="J9400" s="3"/>
      <c r="K9400" s="77" t="e">
        <f>VLOOKUP($J$1&amp;J9400,定价因子!E:F,2,0)</f>
        <v>#N/A</v>
      </c>
      <c r="L9400" s="3"/>
      <c r="M9400" s="77" t="e">
        <f>VLOOKUP($L$1&amp;L9400,定价因子!E:F,2,0)</f>
        <v>#N/A</v>
      </c>
      <c r="N9400" s="3"/>
      <c r="O9400" s="77" t="e">
        <f>VLOOKUP($N$1&amp;N9400,定价因子!E:F,2,0)</f>
        <v>#N/A</v>
      </c>
      <c r="P9400" s="3"/>
      <c r="Q9400" s="55" t="e">
        <f>VLOOKUP($P$1&amp;P9400,定价因子!$E:$F,2,0)</f>
        <v>#N/A</v>
      </c>
      <c r="R9400" s="3"/>
      <c r="S9400" s="77" t="e">
        <f>VLOOKUP($R$1&amp;R9400,定价因子!$E:$F,2,0)</f>
        <v>#N/A</v>
      </c>
      <c r="T9400" s="61"/>
      <c r="U9400" s="63"/>
      <c r="V9400" s="63"/>
      <c r="W9400" s="63"/>
      <c r="X9400" s="3"/>
    </row>
    <row r="9401" spans="1:24">
      <c r="A9401" s="3"/>
      <c r="B9401" s="3"/>
      <c r="C9401" s="3"/>
      <c r="D9401" s="3"/>
      <c r="E9401" s="79"/>
      <c r="F9401" s="3"/>
      <c r="G9401" s="77" t="e">
        <f>VLOOKUP($F$1&amp;F9401,定价因子!E:F,2,0)</f>
        <v>#N/A</v>
      </c>
      <c r="H9401" s="3"/>
      <c r="I9401" s="77" t="e">
        <f>VLOOKUP($H$1&amp;H9401,定价因子!E:F,2,0)</f>
        <v>#N/A</v>
      </c>
      <c r="J9401" s="3"/>
      <c r="K9401" s="77" t="e">
        <f>VLOOKUP($J$1&amp;J9401,定价因子!E:F,2,0)</f>
        <v>#N/A</v>
      </c>
      <c r="L9401" s="3"/>
      <c r="M9401" s="77" t="e">
        <f>VLOOKUP($L$1&amp;L9401,定价因子!E:F,2,0)</f>
        <v>#N/A</v>
      </c>
      <c r="N9401" s="3"/>
      <c r="O9401" s="77" t="e">
        <f>VLOOKUP($N$1&amp;N9401,定价因子!E:F,2,0)</f>
        <v>#N/A</v>
      </c>
      <c r="P9401" s="3"/>
      <c r="Q9401" s="55" t="e">
        <f>VLOOKUP($P$1&amp;P9401,定价因子!$E:$F,2,0)</f>
        <v>#N/A</v>
      </c>
      <c r="R9401" s="3"/>
      <c r="S9401" s="77" t="e">
        <f>VLOOKUP($R$1&amp;R9401,定价因子!$E:$F,2,0)</f>
        <v>#N/A</v>
      </c>
      <c r="T9401" s="61"/>
      <c r="U9401" s="63"/>
      <c r="V9401" s="63"/>
      <c r="W9401" s="63"/>
      <c r="X9401" s="3"/>
    </row>
    <row r="9402" spans="1:24">
      <c r="A9402" s="3"/>
      <c r="B9402" s="3"/>
      <c r="C9402" s="3"/>
      <c r="D9402" s="3"/>
      <c r="E9402" s="79"/>
      <c r="F9402" s="3"/>
      <c r="G9402" s="77" t="e">
        <f>VLOOKUP($F$1&amp;F9402,定价因子!E:F,2,0)</f>
        <v>#N/A</v>
      </c>
      <c r="H9402" s="3"/>
      <c r="I9402" s="77" t="e">
        <f>VLOOKUP($H$1&amp;H9402,定价因子!E:F,2,0)</f>
        <v>#N/A</v>
      </c>
      <c r="J9402" s="3"/>
      <c r="K9402" s="77" t="e">
        <f>VLOOKUP($J$1&amp;J9402,定价因子!E:F,2,0)</f>
        <v>#N/A</v>
      </c>
      <c r="L9402" s="3"/>
      <c r="M9402" s="77" t="e">
        <f>VLOOKUP($L$1&amp;L9402,定价因子!E:F,2,0)</f>
        <v>#N/A</v>
      </c>
      <c r="N9402" s="3"/>
      <c r="O9402" s="77" t="e">
        <f>VLOOKUP($N$1&amp;N9402,定价因子!E:F,2,0)</f>
        <v>#N/A</v>
      </c>
      <c r="P9402" s="3"/>
      <c r="Q9402" s="55" t="e">
        <f>VLOOKUP($P$1&amp;P9402,定价因子!$E:$F,2,0)</f>
        <v>#N/A</v>
      </c>
      <c r="R9402" s="3"/>
      <c r="S9402" s="77" t="e">
        <f>VLOOKUP($R$1&amp;R9402,定价因子!$E:$F,2,0)</f>
        <v>#N/A</v>
      </c>
      <c r="T9402" s="61"/>
      <c r="U9402" s="63"/>
      <c r="V9402" s="63"/>
      <c r="W9402" s="63"/>
      <c r="X9402" s="3"/>
    </row>
    <row r="9403" spans="1:24">
      <c r="A9403" s="3"/>
      <c r="B9403" s="3"/>
      <c r="C9403" s="3"/>
      <c r="D9403" s="3"/>
      <c r="E9403" s="79"/>
      <c r="F9403" s="3"/>
      <c r="G9403" s="77" t="e">
        <f>VLOOKUP($F$1&amp;F9403,定价因子!E:F,2,0)</f>
        <v>#N/A</v>
      </c>
      <c r="H9403" s="3"/>
      <c r="I9403" s="77" t="e">
        <f>VLOOKUP($H$1&amp;H9403,定价因子!E:F,2,0)</f>
        <v>#N/A</v>
      </c>
      <c r="J9403" s="3"/>
      <c r="K9403" s="77" t="e">
        <f>VLOOKUP($J$1&amp;J9403,定价因子!E:F,2,0)</f>
        <v>#N/A</v>
      </c>
      <c r="L9403" s="3"/>
      <c r="M9403" s="77" t="e">
        <f>VLOOKUP($L$1&amp;L9403,定价因子!E:F,2,0)</f>
        <v>#N/A</v>
      </c>
      <c r="N9403" s="3"/>
      <c r="O9403" s="77" t="e">
        <f>VLOOKUP($N$1&amp;N9403,定价因子!E:F,2,0)</f>
        <v>#N/A</v>
      </c>
      <c r="P9403" s="3"/>
      <c r="Q9403" s="55" t="e">
        <f>VLOOKUP($P$1&amp;P9403,定价因子!$E:$F,2,0)</f>
        <v>#N/A</v>
      </c>
      <c r="R9403" s="3"/>
      <c r="S9403" s="77" t="e">
        <f>VLOOKUP($R$1&amp;R9403,定价因子!$E:$F,2,0)</f>
        <v>#N/A</v>
      </c>
      <c r="T9403" s="61"/>
      <c r="U9403" s="63"/>
      <c r="V9403" s="63"/>
      <c r="W9403" s="63"/>
      <c r="X9403" s="3"/>
    </row>
    <row r="9404" spans="1:24">
      <c r="A9404" s="3"/>
      <c r="B9404" s="3"/>
      <c r="C9404" s="3"/>
      <c r="D9404" s="3"/>
      <c r="E9404" s="79"/>
      <c r="F9404" s="3"/>
      <c r="G9404" s="77" t="e">
        <f>VLOOKUP($F$1&amp;F9404,定价因子!E:F,2,0)</f>
        <v>#N/A</v>
      </c>
      <c r="H9404" s="3"/>
      <c r="I9404" s="77" t="e">
        <f>VLOOKUP($H$1&amp;H9404,定价因子!E:F,2,0)</f>
        <v>#N/A</v>
      </c>
      <c r="J9404" s="3"/>
      <c r="K9404" s="77" t="e">
        <f>VLOOKUP($J$1&amp;J9404,定价因子!E:F,2,0)</f>
        <v>#N/A</v>
      </c>
      <c r="L9404" s="3"/>
      <c r="M9404" s="77" t="e">
        <f>VLOOKUP($L$1&amp;L9404,定价因子!E:F,2,0)</f>
        <v>#N/A</v>
      </c>
      <c r="N9404" s="3"/>
      <c r="O9404" s="77" t="e">
        <f>VLOOKUP($N$1&amp;N9404,定价因子!E:F,2,0)</f>
        <v>#N/A</v>
      </c>
      <c r="P9404" s="3"/>
      <c r="Q9404" s="55" t="e">
        <f>VLOOKUP($P$1&amp;P9404,定价因子!$E:$F,2,0)</f>
        <v>#N/A</v>
      </c>
      <c r="R9404" s="3"/>
      <c r="S9404" s="77" t="e">
        <f>VLOOKUP($R$1&amp;R9404,定价因子!$E:$F,2,0)</f>
        <v>#N/A</v>
      </c>
      <c r="T9404" s="61"/>
      <c r="U9404" s="63"/>
      <c r="V9404" s="63"/>
      <c r="W9404" s="63"/>
      <c r="X9404" s="3"/>
    </row>
    <row r="9405" spans="1:24">
      <c r="A9405" s="3"/>
      <c r="B9405" s="3"/>
      <c r="C9405" s="3"/>
      <c r="D9405" s="3"/>
      <c r="E9405" s="79"/>
      <c r="F9405" s="3"/>
      <c r="G9405" s="77" t="e">
        <f>VLOOKUP($F$1&amp;F9405,定价因子!E:F,2,0)</f>
        <v>#N/A</v>
      </c>
      <c r="H9405" s="3"/>
      <c r="I9405" s="77" t="e">
        <f>VLOOKUP($H$1&amp;H9405,定价因子!E:F,2,0)</f>
        <v>#N/A</v>
      </c>
      <c r="J9405" s="3"/>
      <c r="K9405" s="77" t="e">
        <f>VLOOKUP($J$1&amp;J9405,定价因子!E:F,2,0)</f>
        <v>#N/A</v>
      </c>
      <c r="L9405" s="3"/>
      <c r="M9405" s="77" t="e">
        <f>VLOOKUP($L$1&amp;L9405,定价因子!E:F,2,0)</f>
        <v>#N/A</v>
      </c>
      <c r="N9405" s="3"/>
      <c r="O9405" s="77" t="e">
        <f>VLOOKUP($N$1&amp;N9405,定价因子!E:F,2,0)</f>
        <v>#N/A</v>
      </c>
      <c r="P9405" s="3"/>
      <c r="Q9405" s="55" t="e">
        <f>VLOOKUP($P$1&amp;P9405,定价因子!$E:$F,2,0)</f>
        <v>#N/A</v>
      </c>
      <c r="R9405" s="3"/>
      <c r="S9405" s="77" t="e">
        <f>VLOOKUP($R$1&amp;R9405,定价因子!$E:$F,2,0)</f>
        <v>#N/A</v>
      </c>
      <c r="T9405" s="61"/>
      <c r="U9405" s="63"/>
      <c r="V9405" s="63"/>
      <c r="W9405" s="63"/>
      <c r="X9405" s="3"/>
    </row>
    <row r="9406" spans="1:24">
      <c r="A9406" s="3"/>
      <c r="B9406" s="3"/>
      <c r="C9406" s="3"/>
      <c r="D9406" s="3"/>
      <c r="E9406" s="79"/>
      <c r="F9406" s="3"/>
      <c r="G9406" s="77" t="e">
        <f>VLOOKUP($F$1&amp;F9406,定价因子!E:F,2,0)</f>
        <v>#N/A</v>
      </c>
      <c r="H9406" s="3"/>
      <c r="I9406" s="77" t="e">
        <f>VLOOKUP($H$1&amp;H9406,定价因子!E:F,2,0)</f>
        <v>#N/A</v>
      </c>
      <c r="J9406" s="3"/>
      <c r="K9406" s="77" t="e">
        <f>VLOOKUP($J$1&amp;J9406,定价因子!E:F,2,0)</f>
        <v>#N/A</v>
      </c>
      <c r="L9406" s="3"/>
      <c r="M9406" s="77" t="e">
        <f>VLOOKUP($L$1&amp;L9406,定价因子!E:F,2,0)</f>
        <v>#N/A</v>
      </c>
      <c r="N9406" s="3"/>
      <c r="O9406" s="77" t="e">
        <f>VLOOKUP($N$1&amp;N9406,定价因子!E:F,2,0)</f>
        <v>#N/A</v>
      </c>
      <c r="P9406" s="3"/>
      <c r="Q9406" s="55" t="e">
        <f>VLOOKUP($P$1&amp;P9406,定价因子!$E:$F,2,0)</f>
        <v>#N/A</v>
      </c>
      <c r="R9406" s="3"/>
      <c r="S9406" s="77" t="e">
        <f>VLOOKUP($R$1&amp;R9406,定价因子!$E:$F,2,0)</f>
        <v>#N/A</v>
      </c>
      <c r="T9406" s="61"/>
      <c r="U9406" s="63"/>
      <c r="V9406" s="63"/>
      <c r="W9406" s="63"/>
      <c r="X9406" s="3"/>
    </row>
    <row r="9407" spans="1:24">
      <c r="A9407" s="3"/>
      <c r="B9407" s="3"/>
      <c r="C9407" s="3"/>
      <c r="D9407" s="3"/>
      <c r="E9407" s="79"/>
      <c r="F9407" s="3"/>
      <c r="G9407" s="77" t="e">
        <f>VLOOKUP($F$1&amp;F9407,定价因子!E:F,2,0)</f>
        <v>#N/A</v>
      </c>
      <c r="H9407" s="3"/>
      <c r="I9407" s="77" t="e">
        <f>VLOOKUP($H$1&amp;H9407,定价因子!E:F,2,0)</f>
        <v>#N/A</v>
      </c>
      <c r="J9407" s="3"/>
      <c r="K9407" s="77" t="e">
        <f>VLOOKUP($J$1&amp;J9407,定价因子!E:F,2,0)</f>
        <v>#N/A</v>
      </c>
      <c r="L9407" s="3"/>
      <c r="M9407" s="77" t="e">
        <f>VLOOKUP($L$1&amp;L9407,定价因子!E:F,2,0)</f>
        <v>#N/A</v>
      </c>
      <c r="N9407" s="3"/>
      <c r="O9407" s="77" t="e">
        <f>VLOOKUP($N$1&amp;N9407,定价因子!E:F,2,0)</f>
        <v>#N/A</v>
      </c>
      <c r="P9407" s="3"/>
      <c r="Q9407" s="55" t="e">
        <f>VLOOKUP($P$1&amp;P9407,定价因子!$E:$F,2,0)</f>
        <v>#N/A</v>
      </c>
      <c r="R9407" s="3"/>
      <c r="S9407" s="77" t="e">
        <f>VLOOKUP($R$1&amp;R9407,定价因子!$E:$F,2,0)</f>
        <v>#N/A</v>
      </c>
      <c r="T9407" s="61"/>
      <c r="U9407" s="63"/>
      <c r="V9407" s="63"/>
      <c r="W9407" s="63"/>
      <c r="X9407" s="3"/>
    </row>
    <row r="9408" spans="1:24">
      <c r="A9408" s="3"/>
      <c r="B9408" s="3"/>
      <c r="C9408" s="3"/>
      <c r="D9408" s="3"/>
      <c r="E9408" s="79"/>
      <c r="F9408" s="3"/>
      <c r="G9408" s="77" t="e">
        <f>VLOOKUP($F$1&amp;F9408,定价因子!E:F,2,0)</f>
        <v>#N/A</v>
      </c>
      <c r="H9408" s="3"/>
      <c r="I9408" s="77" t="e">
        <f>VLOOKUP($H$1&amp;H9408,定价因子!E:F,2,0)</f>
        <v>#N/A</v>
      </c>
      <c r="J9408" s="3"/>
      <c r="K9408" s="77" t="e">
        <f>VLOOKUP($J$1&amp;J9408,定价因子!E:F,2,0)</f>
        <v>#N/A</v>
      </c>
      <c r="L9408" s="3"/>
      <c r="M9408" s="77" t="e">
        <f>VLOOKUP($L$1&amp;L9408,定价因子!E:F,2,0)</f>
        <v>#N/A</v>
      </c>
      <c r="N9408" s="3"/>
      <c r="O9408" s="77" t="e">
        <f>VLOOKUP($N$1&amp;N9408,定价因子!E:F,2,0)</f>
        <v>#N/A</v>
      </c>
      <c r="P9408" s="3"/>
      <c r="Q9408" s="55" t="e">
        <f>VLOOKUP($P$1&amp;P9408,定价因子!$E:$F,2,0)</f>
        <v>#N/A</v>
      </c>
      <c r="R9408" s="3"/>
      <c r="S9408" s="77" t="e">
        <f>VLOOKUP($R$1&amp;R9408,定价因子!$E:$F,2,0)</f>
        <v>#N/A</v>
      </c>
      <c r="T9408" s="61"/>
      <c r="U9408" s="63"/>
      <c r="V9408" s="63"/>
      <c r="W9408" s="63"/>
      <c r="X9408" s="3"/>
    </row>
    <row r="9409" spans="1:24">
      <c r="A9409" s="3"/>
      <c r="B9409" s="3"/>
      <c r="C9409" s="3"/>
      <c r="D9409" s="3"/>
      <c r="E9409" s="79"/>
      <c r="F9409" s="3"/>
      <c r="G9409" s="77" t="e">
        <f>VLOOKUP($F$1&amp;F9409,定价因子!E:F,2,0)</f>
        <v>#N/A</v>
      </c>
      <c r="H9409" s="3"/>
      <c r="I9409" s="77" t="e">
        <f>VLOOKUP($H$1&amp;H9409,定价因子!E:F,2,0)</f>
        <v>#N/A</v>
      </c>
      <c r="J9409" s="3"/>
      <c r="K9409" s="77" t="e">
        <f>VLOOKUP($J$1&amp;J9409,定价因子!E:F,2,0)</f>
        <v>#N/A</v>
      </c>
      <c r="L9409" s="3"/>
      <c r="M9409" s="77" t="e">
        <f>VLOOKUP($L$1&amp;L9409,定价因子!E:F,2,0)</f>
        <v>#N/A</v>
      </c>
      <c r="N9409" s="3"/>
      <c r="O9409" s="77" t="e">
        <f>VLOOKUP($N$1&amp;N9409,定价因子!E:F,2,0)</f>
        <v>#N/A</v>
      </c>
      <c r="P9409" s="3"/>
      <c r="Q9409" s="55" t="e">
        <f>VLOOKUP($P$1&amp;P9409,定价因子!$E:$F,2,0)</f>
        <v>#N/A</v>
      </c>
      <c r="R9409" s="3"/>
      <c r="S9409" s="77" t="e">
        <f>VLOOKUP($R$1&amp;R9409,定价因子!$E:$F,2,0)</f>
        <v>#N/A</v>
      </c>
      <c r="T9409" s="61"/>
      <c r="U9409" s="63"/>
      <c r="V9409" s="63"/>
      <c r="W9409" s="63"/>
      <c r="X9409" s="3"/>
    </row>
    <row r="9410" spans="1:24">
      <c r="A9410" s="3"/>
      <c r="B9410" s="3"/>
      <c r="C9410" s="3"/>
      <c r="D9410" s="3"/>
      <c r="E9410" s="79"/>
      <c r="F9410" s="3"/>
      <c r="G9410" s="77" t="e">
        <f>VLOOKUP($F$1&amp;F9410,定价因子!E:F,2,0)</f>
        <v>#N/A</v>
      </c>
      <c r="H9410" s="3"/>
      <c r="I9410" s="77" t="e">
        <f>VLOOKUP($H$1&amp;H9410,定价因子!E:F,2,0)</f>
        <v>#N/A</v>
      </c>
      <c r="J9410" s="3"/>
      <c r="K9410" s="77" t="e">
        <f>VLOOKUP($J$1&amp;J9410,定价因子!E:F,2,0)</f>
        <v>#N/A</v>
      </c>
      <c r="L9410" s="3"/>
      <c r="M9410" s="77" t="e">
        <f>VLOOKUP($L$1&amp;L9410,定价因子!E:F,2,0)</f>
        <v>#N/A</v>
      </c>
      <c r="N9410" s="3"/>
      <c r="O9410" s="77" t="e">
        <f>VLOOKUP($N$1&amp;N9410,定价因子!E:F,2,0)</f>
        <v>#N/A</v>
      </c>
      <c r="P9410" s="3"/>
      <c r="Q9410" s="55" t="e">
        <f>VLOOKUP($P$1&amp;P9410,定价因子!$E:$F,2,0)</f>
        <v>#N/A</v>
      </c>
      <c r="R9410" s="3"/>
      <c r="S9410" s="77" t="e">
        <f>VLOOKUP($R$1&amp;R9410,定价因子!$E:$F,2,0)</f>
        <v>#N/A</v>
      </c>
      <c r="T9410" s="61"/>
      <c r="U9410" s="63"/>
      <c r="V9410" s="63"/>
      <c r="W9410" s="63"/>
      <c r="X9410" s="3"/>
    </row>
    <row r="9411" spans="1:24">
      <c r="A9411" s="3"/>
      <c r="B9411" s="3"/>
      <c r="C9411" s="3"/>
      <c r="D9411" s="3"/>
      <c r="E9411" s="79"/>
      <c r="F9411" s="3"/>
      <c r="G9411" s="77" t="e">
        <f>VLOOKUP($F$1&amp;F9411,定价因子!E:F,2,0)</f>
        <v>#N/A</v>
      </c>
      <c r="H9411" s="3"/>
      <c r="I9411" s="77" t="e">
        <f>VLOOKUP($H$1&amp;H9411,定价因子!E:F,2,0)</f>
        <v>#N/A</v>
      </c>
      <c r="J9411" s="3"/>
      <c r="K9411" s="77" t="e">
        <f>VLOOKUP($J$1&amp;J9411,定价因子!E:F,2,0)</f>
        <v>#N/A</v>
      </c>
      <c r="L9411" s="3"/>
      <c r="M9411" s="77" t="e">
        <f>VLOOKUP($L$1&amp;L9411,定价因子!E:F,2,0)</f>
        <v>#N/A</v>
      </c>
      <c r="N9411" s="3"/>
      <c r="O9411" s="77" t="e">
        <f>VLOOKUP($N$1&amp;N9411,定价因子!E:F,2,0)</f>
        <v>#N/A</v>
      </c>
      <c r="P9411" s="3"/>
      <c r="Q9411" s="55" t="e">
        <f>VLOOKUP($P$1&amp;P9411,定价因子!$E:$F,2,0)</f>
        <v>#N/A</v>
      </c>
      <c r="R9411" s="3"/>
      <c r="S9411" s="77" t="e">
        <f>VLOOKUP($R$1&amp;R9411,定价因子!$E:$F,2,0)</f>
        <v>#N/A</v>
      </c>
      <c r="T9411" s="61"/>
      <c r="U9411" s="63"/>
      <c r="V9411" s="63"/>
      <c r="W9411" s="63"/>
      <c r="X9411" s="3"/>
    </row>
    <row r="9412" spans="1:24">
      <c r="A9412" s="3"/>
      <c r="B9412" s="3"/>
      <c r="C9412" s="3"/>
      <c r="D9412" s="3"/>
      <c r="E9412" s="79"/>
      <c r="F9412" s="3"/>
      <c r="G9412" s="77" t="e">
        <f>VLOOKUP($F$1&amp;F9412,定价因子!E:F,2,0)</f>
        <v>#N/A</v>
      </c>
      <c r="H9412" s="3"/>
      <c r="I9412" s="77" t="e">
        <f>VLOOKUP($H$1&amp;H9412,定价因子!E:F,2,0)</f>
        <v>#N/A</v>
      </c>
      <c r="J9412" s="3"/>
      <c r="K9412" s="77" t="e">
        <f>VLOOKUP($J$1&amp;J9412,定价因子!E:F,2,0)</f>
        <v>#N/A</v>
      </c>
      <c r="L9412" s="3"/>
      <c r="M9412" s="77" t="e">
        <f>VLOOKUP($L$1&amp;L9412,定价因子!E:F,2,0)</f>
        <v>#N/A</v>
      </c>
      <c r="N9412" s="3"/>
      <c r="O9412" s="77" t="e">
        <f>VLOOKUP($N$1&amp;N9412,定价因子!E:F,2,0)</f>
        <v>#N/A</v>
      </c>
      <c r="P9412" s="3"/>
      <c r="Q9412" s="55" t="e">
        <f>VLOOKUP($P$1&amp;P9412,定价因子!$E:$F,2,0)</f>
        <v>#N/A</v>
      </c>
      <c r="R9412" s="3"/>
      <c r="S9412" s="77" t="e">
        <f>VLOOKUP($R$1&amp;R9412,定价因子!$E:$F,2,0)</f>
        <v>#N/A</v>
      </c>
      <c r="T9412" s="61"/>
      <c r="U9412" s="63"/>
      <c r="V9412" s="63"/>
      <c r="W9412" s="63"/>
      <c r="X9412" s="3"/>
    </row>
    <row r="9413" spans="1:24">
      <c r="A9413" s="3"/>
      <c r="B9413" s="3"/>
      <c r="C9413" s="3"/>
      <c r="D9413" s="3"/>
      <c r="E9413" s="79"/>
      <c r="F9413" s="3"/>
      <c r="G9413" s="77" t="e">
        <f>VLOOKUP($F$1&amp;F9413,定价因子!E:F,2,0)</f>
        <v>#N/A</v>
      </c>
      <c r="H9413" s="3"/>
      <c r="I9413" s="77" t="e">
        <f>VLOOKUP($H$1&amp;H9413,定价因子!E:F,2,0)</f>
        <v>#N/A</v>
      </c>
      <c r="J9413" s="3"/>
      <c r="K9413" s="77" t="e">
        <f>VLOOKUP($J$1&amp;J9413,定价因子!E:F,2,0)</f>
        <v>#N/A</v>
      </c>
      <c r="L9413" s="3"/>
      <c r="M9413" s="77" t="e">
        <f>VLOOKUP($L$1&amp;L9413,定价因子!E:F,2,0)</f>
        <v>#N/A</v>
      </c>
      <c r="N9413" s="3"/>
      <c r="O9413" s="77" t="e">
        <f>VLOOKUP($N$1&amp;N9413,定价因子!E:F,2,0)</f>
        <v>#N/A</v>
      </c>
      <c r="P9413" s="3"/>
      <c r="Q9413" s="55" t="e">
        <f>VLOOKUP($P$1&amp;P9413,定价因子!$E:$F,2,0)</f>
        <v>#N/A</v>
      </c>
      <c r="R9413" s="3"/>
      <c r="S9413" s="77" t="e">
        <f>VLOOKUP($R$1&amp;R9413,定价因子!$E:$F,2,0)</f>
        <v>#N/A</v>
      </c>
      <c r="T9413" s="61"/>
      <c r="U9413" s="63"/>
      <c r="V9413" s="63"/>
      <c r="W9413" s="63"/>
      <c r="X9413" s="3"/>
    </row>
    <row r="9414" spans="1:24">
      <c r="A9414" s="3"/>
      <c r="B9414" s="3"/>
      <c r="C9414" s="3"/>
      <c r="D9414" s="3"/>
      <c r="E9414" s="79"/>
      <c r="F9414" s="3"/>
      <c r="G9414" s="77" t="e">
        <f>VLOOKUP($F$1&amp;F9414,定价因子!E:F,2,0)</f>
        <v>#N/A</v>
      </c>
      <c r="H9414" s="3"/>
      <c r="I9414" s="77" t="e">
        <f>VLOOKUP($H$1&amp;H9414,定价因子!E:F,2,0)</f>
        <v>#N/A</v>
      </c>
      <c r="J9414" s="3"/>
      <c r="K9414" s="77" t="e">
        <f>VLOOKUP($J$1&amp;J9414,定价因子!E:F,2,0)</f>
        <v>#N/A</v>
      </c>
      <c r="L9414" s="3"/>
      <c r="M9414" s="77" t="e">
        <f>VLOOKUP($L$1&amp;L9414,定价因子!E:F,2,0)</f>
        <v>#N/A</v>
      </c>
      <c r="N9414" s="3"/>
      <c r="O9414" s="77" t="e">
        <f>VLOOKUP($N$1&amp;N9414,定价因子!E:F,2,0)</f>
        <v>#N/A</v>
      </c>
      <c r="P9414" s="3"/>
      <c r="Q9414" s="55" t="e">
        <f>VLOOKUP($P$1&amp;P9414,定价因子!$E:$F,2,0)</f>
        <v>#N/A</v>
      </c>
      <c r="R9414" s="3"/>
      <c r="S9414" s="77" t="e">
        <f>VLOOKUP($R$1&amp;R9414,定价因子!$E:$F,2,0)</f>
        <v>#N/A</v>
      </c>
      <c r="T9414" s="61"/>
      <c r="U9414" s="63"/>
      <c r="V9414" s="63"/>
      <c r="W9414" s="63"/>
      <c r="X9414" s="3"/>
    </row>
    <row r="9415" spans="1:24">
      <c r="A9415" s="3"/>
      <c r="B9415" s="3"/>
      <c r="C9415" s="3"/>
      <c r="D9415" s="3"/>
      <c r="E9415" s="79"/>
      <c r="F9415" s="3"/>
      <c r="G9415" s="77" t="e">
        <f>VLOOKUP($F$1&amp;F9415,定价因子!E:F,2,0)</f>
        <v>#N/A</v>
      </c>
      <c r="H9415" s="3"/>
      <c r="I9415" s="77" t="e">
        <f>VLOOKUP($H$1&amp;H9415,定价因子!E:F,2,0)</f>
        <v>#N/A</v>
      </c>
      <c r="J9415" s="3"/>
      <c r="K9415" s="77" t="e">
        <f>VLOOKUP($J$1&amp;J9415,定价因子!E:F,2,0)</f>
        <v>#N/A</v>
      </c>
      <c r="L9415" s="3"/>
      <c r="M9415" s="77" t="e">
        <f>VLOOKUP($L$1&amp;L9415,定价因子!E:F,2,0)</f>
        <v>#N/A</v>
      </c>
      <c r="N9415" s="3"/>
      <c r="O9415" s="77" t="e">
        <f>VLOOKUP($N$1&amp;N9415,定价因子!E:F,2,0)</f>
        <v>#N/A</v>
      </c>
      <c r="P9415" s="3"/>
      <c r="Q9415" s="55" t="e">
        <f>VLOOKUP($P$1&amp;P9415,定价因子!$E:$F,2,0)</f>
        <v>#N/A</v>
      </c>
      <c r="R9415" s="3"/>
      <c r="S9415" s="77" t="e">
        <f>VLOOKUP($R$1&amp;R9415,定价因子!$E:$F,2,0)</f>
        <v>#N/A</v>
      </c>
      <c r="T9415" s="61"/>
      <c r="U9415" s="63"/>
      <c r="V9415" s="63"/>
      <c r="W9415" s="63"/>
      <c r="X9415" s="3"/>
    </row>
    <row r="9416" spans="1:24">
      <c r="A9416" s="3"/>
      <c r="B9416" s="3"/>
      <c r="C9416" s="3"/>
      <c r="D9416" s="3"/>
      <c r="E9416" s="79"/>
      <c r="F9416" s="3"/>
      <c r="G9416" s="77" t="e">
        <f>VLOOKUP($F$1&amp;F9416,定价因子!E:F,2,0)</f>
        <v>#N/A</v>
      </c>
      <c r="H9416" s="3"/>
      <c r="I9416" s="77" t="e">
        <f>VLOOKUP($H$1&amp;H9416,定价因子!E:F,2,0)</f>
        <v>#N/A</v>
      </c>
      <c r="J9416" s="3"/>
      <c r="K9416" s="77" t="e">
        <f>VLOOKUP($J$1&amp;J9416,定价因子!E:F,2,0)</f>
        <v>#N/A</v>
      </c>
      <c r="L9416" s="3"/>
      <c r="M9416" s="77" t="e">
        <f>VLOOKUP($L$1&amp;L9416,定价因子!E:F,2,0)</f>
        <v>#N/A</v>
      </c>
      <c r="N9416" s="3"/>
      <c r="O9416" s="77" t="e">
        <f>VLOOKUP($N$1&amp;N9416,定价因子!E:F,2,0)</f>
        <v>#N/A</v>
      </c>
      <c r="P9416" s="3"/>
      <c r="Q9416" s="55" t="e">
        <f>VLOOKUP($P$1&amp;P9416,定价因子!$E:$F,2,0)</f>
        <v>#N/A</v>
      </c>
      <c r="R9416" s="3"/>
      <c r="S9416" s="77" t="e">
        <f>VLOOKUP($R$1&amp;R9416,定价因子!$E:$F,2,0)</f>
        <v>#N/A</v>
      </c>
      <c r="T9416" s="61"/>
      <c r="U9416" s="63"/>
      <c r="V9416" s="63"/>
      <c r="W9416" s="63"/>
      <c r="X9416" s="3"/>
    </row>
    <row r="9417" spans="1:24">
      <c r="A9417" s="3"/>
      <c r="B9417" s="3"/>
      <c r="C9417" s="3"/>
      <c r="D9417" s="3"/>
      <c r="E9417" s="79"/>
      <c r="F9417" s="3"/>
      <c r="G9417" s="77" t="e">
        <f>VLOOKUP($F$1&amp;F9417,定价因子!E:F,2,0)</f>
        <v>#N/A</v>
      </c>
      <c r="H9417" s="3"/>
      <c r="I9417" s="77" t="e">
        <f>VLOOKUP($H$1&amp;H9417,定价因子!E:F,2,0)</f>
        <v>#N/A</v>
      </c>
      <c r="J9417" s="3"/>
      <c r="K9417" s="77" t="e">
        <f>VLOOKUP($J$1&amp;J9417,定价因子!E:F,2,0)</f>
        <v>#N/A</v>
      </c>
      <c r="L9417" s="3"/>
      <c r="M9417" s="77" t="e">
        <f>VLOOKUP($L$1&amp;L9417,定价因子!E:F,2,0)</f>
        <v>#N/A</v>
      </c>
      <c r="N9417" s="3"/>
      <c r="O9417" s="77" t="e">
        <f>VLOOKUP($N$1&amp;N9417,定价因子!E:F,2,0)</f>
        <v>#N/A</v>
      </c>
      <c r="P9417" s="3"/>
      <c r="Q9417" s="55" t="e">
        <f>VLOOKUP($P$1&amp;P9417,定价因子!$E:$F,2,0)</f>
        <v>#N/A</v>
      </c>
      <c r="R9417" s="3"/>
      <c r="S9417" s="77" t="e">
        <f>VLOOKUP($R$1&amp;R9417,定价因子!$E:$F,2,0)</f>
        <v>#N/A</v>
      </c>
      <c r="T9417" s="61"/>
      <c r="U9417" s="63"/>
      <c r="V9417" s="63"/>
      <c r="W9417" s="63"/>
      <c r="X9417" s="3"/>
    </row>
    <row r="9418" spans="1:24">
      <c r="A9418" s="3"/>
      <c r="B9418" s="3"/>
      <c r="C9418" s="3"/>
      <c r="D9418" s="3"/>
      <c r="E9418" s="79"/>
      <c r="F9418" s="3"/>
      <c r="G9418" s="77" t="e">
        <f>VLOOKUP($F$1&amp;F9418,定价因子!E:F,2,0)</f>
        <v>#N/A</v>
      </c>
      <c r="H9418" s="3"/>
      <c r="I9418" s="77" t="e">
        <f>VLOOKUP($H$1&amp;H9418,定价因子!E:F,2,0)</f>
        <v>#N/A</v>
      </c>
      <c r="J9418" s="3"/>
      <c r="K9418" s="77" t="e">
        <f>VLOOKUP($J$1&amp;J9418,定价因子!E:F,2,0)</f>
        <v>#N/A</v>
      </c>
      <c r="L9418" s="3"/>
      <c r="M9418" s="77" t="e">
        <f>VLOOKUP($L$1&amp;L9418,定价因子!E:F,2,0)</f>
        <v>#N/A</v>
      </c>
      <c r="N9418" s="3"/>
      <c r="O9418" s="77" t="e">
        <f>VLOOKUP($N$1&amp;N9418,定价因子!E:F,2,0)</f>
        <v>#N/A</v>
      </c>
      <c r="P9418" s="3"/>
      <c r="Q9418" s="55" t="e">
        <f>VLOOKUP($P$1&amp;P9418,定价因子!$E:$F,2,0)</f>
        <v>#N/A</v>
      </c>
      <c r="R9418" s="3"/>
      <c r="S9418" s="77" t="e">
        <f>VLOOKUP($R$1&amp;R9418,定价因子!$E:$F,2,0)</f>
        <v>#N/A</v>
      </c>
      <c r="T9418" s="61"/>
      <c r="U9418" s="63"/>
      <c r="V9418" s="63"/>
      <c r="W9418" s="63"/>
      <c r="X9418" s="3"/>
    </row>
    <row r="9419" spans="1:24">
      <c r="A9419" s="3"/>
      <c r="B9419" s="3"/>
      <c r="C9419" s="3"/>
      <c r="D9419" s="3"/>
      <c r="E9419" s="79"/>
      <c r="F9419" s="3"/>
      <c r="G9419" s="77" t="e">
        <f>VLOOKUP($F$1&amp;F9419,定价因子!E:F,2,0)</f>
        <v>#N/A</v>
      </c>
      <c r="H9419" s="3"/>
      <c r="I9419" s="77" t="e">
        <f>VLOOKUP($H$1&amp;H9419,定价因子!E:F,2,0)</f>
        <v>#N/A</v>
      </c>
      <c r="J9419" s="3"/>
      <c r="K9419" s="77" t="e">
        <f>VLOOKUP($J$1&amp;J9419,定价因子!E:F,2,0)</f>
        <v>#N/A</v>
      </c>
      <c r="L9419" s="3"/>
      <c r="M9419" s="77" t="e">
        <f>VLOOKUP($L$1&amp;L9419,定价因子!E:F,2,0)</f>
        <v>#N/A</v>
      </c>
      <c r="N9419" s="3"/>
      <c r="O9419" s="77" t="e">
        <f>VLOOKUP($N$1&amp;N9419,定价因子!E:F,2,0)</f>
        <v>#N/A</v>
      </c>
      <c r="P9419" s="3"/>
      <c r="Q9419" s="55" t="e">
        <f>VLOOKUP($P$1&amp;P9419,定价因子!$E:$F,2,0)</f>
        <v>#N/A</v>
      </c>
      <c r="R9419" s="3"/>
      <c r="S9419" s="77" t="e">
        <f>VLOOKUP($R$1&amp;R9419,定价因子!$E:$F,2,0)</f>
        <v>#N/A</v>
      </c>
      <c r="T9419" s="61"/>
      <c r="U9419" s="63"/>
      <c r="V9419" s="63"/>
      <c r="W9419" s="63"/>
      <c r="X9419" s="3"/>
    </row>
    <row r="9420" spans="1:24">
      <c r="A9420" s="3"/>
      <c r="B9420" s="3"/>
      <c r="C9420" s="3"/>
      <c r="D9420" s="3"/>
      <c r="E9420" s="79"/>
      <c r="F9420" s="3"/>
      <c r="G9420" s="77" t="e">
        <f>VLOOKUP($F$1&amp;F9420,定价因子!E:F,2,0)</f>
        <v>#N/A</v>
      </c>
      <c r="H9420" s="3"/>
      <c r="I9420" s="77" t="e">
        <f>VLOOKUP($H$1&amp;H9420,定价因子!E:F,2,0)</f>
        <v>#N/A</v>
      </c>
      <c r="J9420" s="3"/>
      <c r="K9420" s="77" t="e">
        <f>VLOOKUP($J$1&amp;J9420,定价因子!E:F,2,0)</f>
        <v>#N/A</v>
      </c>
      <c r="L9420" s="3"/>
      <c r="M9420" s="77" t="e">
        <f>VLOOKUP($L$1&amp;L9420,定价因子!E:F,2,0)</f>
        <v>#N/A</v>
      </c>
      <c r="N9420" s="3"/>
      <c r="O9420" s="77" t="e">
        <f>VLOOKUP($N$1&amp;N9420,定价因子!E:F,2,0)</f>
        <v>#N/A</v>
      </c>
      <c r="P9420" s="3"/>
      <c r="Q9420" s="55" t="e">
        <f>VLOOKUP($P$1&amp;P9420,定价因子!$E:$F,2,0)</f>
        <v>#N/A</v>
      </c>
      <c r="R9420" s="3"/>
      <c r="S9420" s="77" t="e">
        <f>VLOOKUP($R$1&amp;R9420,定价因子!$E:$F,2,0)</f>
        <v>#N/A</v>
      </c>
      <c r="T9420" s="61"/>
      <c r="U9420" s="63"/>
      <c r="V9420" s="63"/>
      <c r="W9420" s="63"/>
      <c r="X9420" s="3"/>
    </row>
    <row r="9421" spans="1:24">
      <c r="A9421" s="3"/>
      <c r="B9421" s="3"/>
      <c r="C9421" s="3"/>
      <c r="D9421" s="3"/>
      <c r="E9421" s="79"/>
      <c r="F9421" s="3"/>
      <c r="G9421" s="77" t="e">
        <f>VLOOKUP($F$1&amp;F9421,定价因子!E:F,2,0)</f>
        <v>#N/A</v>
      </c>
      <c r="H9421" s="3"/>
      <c r="I9421" s="77" t="e">
        <f>VLOOKUP($H$1&amp;H9421,定价因子!E:F,2,0)</f>
        <v>#N/A</v>
      </c>
      <c r="J9421" s="3"/>
      <c r="K9421" s="77" t="e">
        <f>VLOOKUP($J$1&amp;J9421,定价因子!E:F,2,0)</f>
        <v>#N/A</v>
      </c>
      <c r="L9421" s="3"/>
      <c r="M9421" s="77" t="e">
        <f>VLOOKUP($L$1&amp;L9421,定价因子!E:F,2,0)</f>
        <v>#N/A</v>
      </c>
      <c r="N9421" s="3"/>
      <c r="O9421" s="77" t="e">
        <f>VLOOKUP($N$1&amp;N9421,定价因子!E:F,2,0)</f>
        <v>#N/A</v>
      </c>
      <c r="P9421" s="3"/>
      <c r="Q9421" s="55" t="e">
        <f>VLOOKUP($P$1&amp;P9421,定价因子!$E:$F,2,0)</f>
        <v>#N/A</v>
      </c>
      <c r="R9421" s="3"/>
      <c r="S9421" s="77" t="e">
        <f>VLOOKUP($R$1&amp;R9421,定价因子!$E:$F,2,0)</f>
        <v>#N/A</v>
      </c>
      <c r="T9421" s="61"/>
      <c r="U9421" s="63"/>
      <c r="V9421" s="63"/>
      <c r="W9421" s="63"/>
      <c r="X9421" s="3"/>
    </row>
    <row r="9422" spans="1:24">
      <c r="A9422" s="3"/>
      <c r="B9422" s="3"/>
      <c r="C9422" s="3"/>
      <c r="D9422" s="3"/>
      <c r="E9422" s="79"/>
      <c r="F9422" s="3"/>
      <c r="G9422" s="77" t="e">
        <f>VLOOKUP($F$1&amp;F9422,定价因子!E:F,2,0)</f>
        <v>#N/A</v>
      </c>
      <c r="H9422" s="3"/>
      <c r="I9422" s="77" t="e">
        <f>VLOOKUP($H$1&amp;H9422,定价因子!E:F,2,0)</f>
        <v>#N/A</v>
      </c>
      <c r="J9422" s="3"/>
      <c r="K9422" s="77" t="e">
        <f>VLOOKUP($J$1&amp;J9422,定价因子!E:F,2,0)</f>
        <v>#N/A</v>
      </c>
      <c r="L9422" s="3"/>
      <c r="M9422" s="77" t="e">
        <f>VLOOKUP($L$1&amp;L9422,定价因子!E:F,2,0)</f>
        <v>#N/A</v>
      </c>
      <c r="N9422" s="3"/>
      <c r="O9422" s="77" t="e">
        <f>VLOOKUP($N$1&amp;N9422,定价因子!E:F,2,0)</f>
        <v>#N/A</v>
      </c>
      <c r="P9422" s="3"/>
      <c r="Q9422" s="55" t="e">
        <f>VLOOKUP($P$1&amp;P9422,定价因子!$E:$F,2,0)</f>
        <v>#N/A</v>
      </c>
      <c r="R9422" s="3"/>
      <c r="S9422" s="77" t="e">
        <f>VLOOKUP($R$1&amp;R9422,定价因子!$E:$F,2,0)</f>
        <v>#N/A</v>
      </c>
      <c r="T9422" s="61"/>
      <c r="U9422" s="63"/>
      <c r="V9422" s="63"/>
      <c r="W9422" s="63"/>
      <c r="X9422" s="3"/>
    </row>
    <row r="9423" spans="1:24">
      <c r="A9423" s="3"/>
      <c r="B9423" s="3"/>
      <c r="C9423" s="3"/>
      <c r="D9423" s="3"/>
      <c r="E9423" s="79"/>
      <c r="F9423" s="3"/>
      <c r="G9423" s="77" t="e">
        <f>VLOOKUP($F$1&amp;F9423,定价因子!E:F,2,0)</f>
        <v>#N/A</v>
      </c>
      <c r="H9423" s="3"/>
      <c r="I9423" s="77" t="e">
        <f>VLOOKUP($H$1&amp;H9423,定价因子!E:F,2,0)</f>
        <v>#N/A</v>
      </c>
      <c r="J9423" s="3"/>
      <c r="K9423" s="77" t="e">
        <f>VLOOKUP($J$1&amp;J9423,定价因子!E:F,2,0)</f>
        <v>#N/A</v>
      </c>
      <c r="L9423" s="3"/>
      <c r="M9423" s="77" t="e">
        <f>VLOOKUP($L$1&amp;L9423,定价因子!E:F,2,0)</f>
        <v>#N/A</v>
      </c>
      <c r="N9423" s="3"/>
      <c r="O9423" s="77" t="e">
        <f>VLOOKUP($N$1&amp;N9423,定价因子!E:F,2,0)</f>
        <v>#N/A</v>
      </c>
      <c r="P9423" s="3"/>
      <c r="Q9423" s="55" t="e">
        <f>VLOOKUP($P$1&amp;P9423,定价因子!$E:$F,2,0)</f>
        <v>#N/A</v>
      </c>
      <c r="R9423" s="3"/>
      <c r="S9423" s="77" t="e">
        <f>VLOOKUP($R$1&amp;R9423,定价因子!$E:$F,2,0)</f>
        <v>#N/A</v>
      </c>
      <c r="T9423" s="61"/>
      <c r="U9423" s="63"/>
      <c r="V9423" s="63"/>
      <c r="W9423" s="63"/>
      <c r="X9423" s="3"/>
    </row>
    <row r="9424" spans="1:24">
      <c r="A9424" s="3"/>
      <c r="B9424" s="3"/>
      <c r="C9424" s="3"/>
      <c r="D9424" s="3"/>
      <c r="E9424" s="79"/>
      <c r="F9424" s="3"/>
      <c r="G9424" s="77" t="e">
        <f>VLOOKUP($F$1&amp;F9424,定价因子!E:F,2,0)</f>
        <v>#N/A</v>
      </c>
      <c r="H9424" s="3"/>
      <c r="I9424" s="77" t="e">
        <f>VLOOKUP($H$1&amp;H9424,定价因子!E:F,2,0)</f>
        <v>#N/A</v>
      </c>
      <c r="J9424" s="3"/>
      <c r="K9424" s="77" t="e">
        <f>VLOOKUP($J$1&amp;J9424,定价因子!E:F,2,0)</f>
        <v>#N/A</v>
      </c>
      <c r="L9424" s="3"/>
      <c r="M9424" s="77" t="e">
        <f>VLOOKUP($L$1&amp;L9424,定价因子!E:F,2,0)</f>
        <v>#N/A</v>
      </c>
      <c r="N9424" s="3"/>
      <c r="O9424" s="77" t="e">
        <f>VLOOKUP($N$1&amp;N9424,定价因子!E:F,2,0)</f>
        <v>#N/A</v>
      </c>
      <c r="P9424" s="3"/>
      <c r="Q9424" s="55" t="e">
        <f>VLOOKUP($P$1&amp;P9424,定价因子!$E:$F,2,0)</f>
        <v>#N/A</v>
      </c>
      <c r="R9424" s="3"/>
      <c r="S9424" s="77" t="e">
        <f>VLOOKUP($R$1&amp;R9424,定价因子!$E:$F,2,0)</f>
        <v>#N/A</v>
      </c>
      <c r="T9424" s="61"/>
      <c r="U9424" s="63"/>
      <c r="V9424" s="63"/>
      <c r="W9424" s="63"/>
      <c r="X9424" s="3"/>
    </row>
    <row r="9425" spans="1:24">
      <c r="A9425" s="3"/>
      <c r="B9425" s="3"/>
      <c r="C9425" s="3"/>
      <c r="D9425" s="3"/>
      <c r="E9425" s="79"/>
      <c r="F9425" s="3"/>
      <c r="G9425" s="77" t="e">
        <f>VLOOKUP($F$1&amp;F9425,定价因子!E:F,2,0)</f>
        <v>#N/A</v>
      </c>
      <c r="H9425" s="3"/>
      <c r="I9425" s="77" t="e">
        <f>VLOOKUP($H$1&amp;H9425,定价因子!E:F,2,0)</f>
        <v>#N/A</v>
      </c>
      <c r="J9425" s="3"/>
      <c r="K9425" s="77" t="e">
        <f>VLOOKUP($J$1&amp;J9425,定价因子!E:F,2,0)</f>
        <v>#N/A</v>
      </c>
      <c r="L9425" s="3"/>
      <c r="M9425" s="77" t="e">
        <f>VLOOKUP($L$1&amp;L9425,定价因子!E:F,2,0)</f>
        <v>#N/A</v>
      </c>
      <c r="N9425" s="3"/>
      <c r="O9425" s="77" t="e">
        <f>VLOOKUP($N$1&amp;N9425,定价因子!E:F,2,0)</f>
        <v>#N/A</v>
      </c>
      <c r="P9425" s="3"/>
      <c r="Q9425" s="55" t="e">
        <f>VLOOKUP($P$1&amp;P9425,定价因子!$E:$F,2,0)</f>
        <v>#N/A</v>
      </c>
      <c r="R9425" s="3"/>
      <c r="S9425" s="77" t="e">
        <f>VLOOKUP($R$1&amp;R9425,定价因子!$E:$F,2,0)</f>
        <v>#N/A</v>
      </c>
      <c r="T9425" s="61"/>
      <c r="U9425" s="63"/>
      <c r="V9425" s="63"/>
      <c r="W9425" s="63"/>
      <c r="X9425" s="3"/>
    </row>
    <row r="9426" spans="1:24">
      <c r="A9426" s="3"/>
      <c r="B9426" s="3"/>
      <c r="C9426" s="3"/>
      <c r="D9426" s="3"/>
      <c r="E9426" s="79"/>
      <c r="F9426" s="3"/>
      <c r="G9426" s="77" t="e">
        <f>VLOOKUP($F$1&amp;F9426,定价因子!E:F,2,0)</f>
        <v>#N/A</v>
      </c>
      <c r="H9426" s="3"/>
      <c r="I9426" s="77" t="e">
        <f>VLOOKUP($H$1&amp;H9426,定价因子!E:F,2,0)</f>
        <v>#N/A</v>
      </c>
      <c r="J9426" s="3"/>
      <c r="K9426" s="77" t="e">
        <f>VLOOKUP($J$1&amp;J9426,定价因子!E:F,2,0)</f>
        <v>#N/A</v>
      </c>
      <c r="L9426" s="3"/>
      <c r="M9426" s="77" t="e">
        <f>VLOOKUP($L$1&amp;L9426,定价因子!E:F,2,0)</f>
        <v>#N/A</v>
      </c>
      <c r="N9426" s="3"/>
      <c r="O9426" s="77" t="e">
        <f>VLOOKUP($N$1&amp;N9426,定价因子!E:F,2,0)</f>
        <v>#N/A</v>
      </c>
      <c r="P9426" s="3"/>
      <c r="Q9426" s="55" t="e">
        <f>VLOOKUP($P$1&amp;P9426,定价因子!$E:$F,2,0)</f>
        <v>#N/A</v>
      </c>
      <c r="R9426" s="3"/>
      <c r="S9426" s="77" t="e">
        <f>VLOOKUP($R$1&amp;R9426,定价因子!$E:$F,2,0)</f>
        <v>#N/A</v>
      </c>
      <c r="T9426" s="61"/>
      <c r="U9426" s="63"/>
      <c r="V9426" s="63"/>
      <c r="W9426" s="63"/>
      <c r="X9426" s="3"/>
    </row>
    <row r="9427" spans="1:24">
      <c r="A9427" s="3"/>
      <c r="B9427" s="3"/>
      <c r="C9427" s="3"/>
      <c r="D9427" s="3"/>
      <c r="E9427" s="79"/>
      <c r="F9427" s="3"/>
      <c r="G9427" s="77" t="e">
        <f>VLOOKUP($F$1&amp;F9427,定价因子!E:F,2,0)</f>
        <v>#N/A</v>
      </c>
      <c r="H9427" s="3"/>
      <c r="I9427" s="77" t="e">
        <f>VLOOKUP($H$1&amp;H9427,定价因子!E:F,2,0)</f>
        <v>#N/A</v>
      </c>
      <c r="J9427" s="3"/>
      <c r="K9427" s="77" t="e">
        <f>VLOOKUP($J$1&amp;J9427,定价因子!E:F,2,0)</f>
        <v>#N/A</v>
      </c>
      <c r="L9427" s="3"/>
      <c r="M9427" s="77" t="e">
        <f>VLOOKUP($L$1&amp;L9427,定价因子!E:F,2,0)</f>
        <v>#N/A</v>
      </c>
      <c r="N9427" s="3"/>
      <c r="O9427" s="77" t="e">
        <f>VLOOKUP($N$1&amp;N9427,定价因子!E:F,2,0)</f>
        <v>#N/A</v>
      </c>
      <c r="P9427" s="3"/>
      <c r="Q9427" s="55" t="e">
        <f>VLOOKUP($P$1&amp;P9427,定价因子!$E:$F,2,0)</f>
        <v>#N/A</v>
      </c>
      <c r="R9427" s="3"/>
      <c r="S9427" s="77" t="e">
        <f>VLOOKUP($R$1&amp;R9427,定价因子!$E:$F,2,0)</f>
        <v>#N/A</v>
      </c>
      <c r="T9427" s="61"/>
      <c r="U9427" s="63"/>
      <c r="V9427" s="63"/>
      <c r="W9427" s="63"/>
      <c r="X9427" s="3"/>
    </row>
    <row r="9428" spans="1:24">
      <c r="A9428" s="3"/>
      <c r="B9428" s="3"/>
      <c r="C9428" s="3"/>
      <c r="D9428" s="3"/>
      <c r="E9428" s="79"/>
      <c r="F9428" s="3"/>
      <c r="G9428" s="77" t="e">
        <f>VLOOKUP($F$1&amp;F9428,定价因子!E:F,2,0)</f>
        <v>#N/A</v>
      </c>
      <c r="H9428" s="3"/>
      <c r="I9428" s="77" t="e">
        <f>VLOOKUP($H$1&amp;H9428,定价因子!E:F,2,0)</f>
        <v>#N/A</v>
      </c>
      <c r="J9428" s="3"/>
      <c r="K9428" s="77" t="e">
        <f>VLOOKUP($J$1&amp;J9428,定价因子!E:F,2,0)</f>
        <v>#N/A</v>
      </c>
      <c r="L9428" s="3"/>
      <c r="M9428" s="77" t="e">
        <f>VLOOKUP($L$1&amp;L9428,定价因子!E:F,2,0)</f>
        <v>#N/A</v>
      </c>
      <c r="N9428" s="3"/>
      <c r="O9428" s="77" t="e">
        <f>VLOOKUP($N$1&amp;N9428,定价因子!E:F,2,0)</f>
        <v>#N/A</v>
      </c>
      <c r="P9428" s="3"/>
      <c r="Q9428" s="55" t="e">
        <f>VLOOKUP($P$1&amp;P9428,定价因子!$E:$F,2,0)</f>
        <v>#N/A</v>
      </c>
      <c r="R9428" s="3"/>
      <c r="S9428" s="77" t="e">
        <f>VLOOKUP($R$1&amp;R9428,定价因子!$E:$F,2,0)</f>
        <v>#N/A</v>
      </c>
      <c r="T9428" s="61"/>
      <c r="U9428" s="63"/>
      <c r="V9428" s="63"/>
      <c r="W9428" s="63"/>
      <c r="X9428" s="3"/>
    </row>
    <row r="9429" spans="1:24">
      <c r="A9429" s="3"/>
      <c r="B9429" s="3"/>
      <c r="C9429" s="3"/>
      <c r="D9429" s="3"/>
      <c r="E9429" s="79"/>
      <c r="F9429" s="3"/>
      <c r="G9429" s="77" t="e">
        <f>VLOOKUP($F$1&amp;F9429,定价因子!E:F,2,0)</f>
        <v>#N/A</v>
      </c>
      <c r="H9429" s="3"/>
      <c r="I9429" s="77" t="e">
        <f>VLOOKUP($H$1&amp;H9429,定价因子!E:F,2,0)</f>
        <v>#N/A</v>
      </c>
      <c r="J9429" s="3"/>
      <c r="K9429" s="77" t="e">
        <f>VLOOKUP($J$1&amp;J9429,定价因子!E:F,2,0)</f>
        <v>#N/A</v>
      </c>
      <c r="L9429" s="3"/>
      <c r="M9429" s="77" t="e">
        <f>VLOOKUP($L$1&amp;L9429,定价因子!E:F,2,0)</f>
        <v>#N/A</v>
      </c>
      <c r="N9429" s="3"/>
      <c r="O9429" s="77" t="e">
        <f>VLOOKUP($N$1&amp;N9429,定价因子!E:F,2,0)</f>
        <v>#N/A</v>
      </c>
      <c r="P9429" s="3"/>
      <c r="Q9429" s="55" t="e">
        <f>VLOOKUP($P$1&amp;P9429,定价因子!$E:$F,2,0)</f>
        <v>#N/A</v>
      </c>
      <c r="R9429" s="3"/>
      <c r="S9429" s="77" t="e">
        <f>VLOOKUP($R$1&amp;R9429,定价因子!$E:$F,2,0)</f>
        <v>#N/A</v>
      </c>
      <c r="T9429" s="61"/>
      <c r="U9429" s="63"/>
      <c r="V9429" s="63"/>
      <c r="W9429" s="63"/>
      <c r="X9429" s="3"/>
    </row>
    <row r="9430" spans="1:24">
      <c r="A9430" s="3"/>
      <c r="B9430" s="3"/>
      <c r="C9430" s="3"/>
      <c r="D9430" s="3"/>
      <c r="E9430" s="79"/>
      <c r="F9430" s="3"/>
      <c r="G9430" s="77" t="e">
        <f>VLOOKUP($F$1&amp;F9430,定价因子!E:F,2,0)</f>
        <v>#N/A</v>
      </c>
      <c r="H9430" s="3"/>
      <c r="I9430" s="77" t="e">
        <f>VLOOKUP($H$1&amp;H9430,定价因子!E:F,2,0)</f>
        <v>#N/A</v>
      </c>
      <c r="J9430" s="3"/>
      <c r="K9430" s="77" t="e">
        <f>VLOOKUP($J$1&amp;J9430,定价因子!E:F,2,0)</f>
        <v>#N/A</v>
      </c>
      <c r="L9430" s="3"/>
      <c r="M9430" s="77" t="e">
        <f>VLOOKUP($L$1&amp;L9430,定价因子!E:F,2,0)</f>
        <v>#N/A</v>
      </c>
      <c r="N9430" s="3"/>
      <c r="O9430" s="77" t="e">
        <f>VLOOKUP($N$1&amp;N9430,定价因子!E:F,2,0)</f>
        <v>#N/A</v>
      </c>
      <c r="P9430" s="3"/>
      <c r="Q9430" s="55" t="e">
        <f>VLOOKUP($P$1&amp;P9430,定价因子!$E:$F,2,0)</f>
        <v>#N/A</v>
      </c>
      <c r="R9430" s="3"/>
      <c r="S9430" s="77" t="e">
        <f>VLOOKUP($R$1&amp;R9430,定价因子!$E:$F,2,0)</f>
        <v>#N/A</v>
      </c>
      <c r="T9430" s="61"/>
      <c r="U9430" s="63"/>
      <c r="V9430" s="63"/>
      <c r="W9430" s="63"/>
      <c r="X9430" s="3"/>
    </row>
    <row r="9431" spans="1:24">
      <c r="A9431" s="3"/>
      <c r="B9431" s="3"/>
      <c r="C9431" s="3"/>
      <c r="D9431" s="3"/>
      <c r="E9431" s="79"/>
      <c r="F9431" s="3"/>
      <c r="G9431" s="77" t="e">
        <f>VLOOKUP($F$1&amp;F9431,定价因子!E:F,2,0)</f>
        <v>#N/A</v>
      </c>
      <c r="H9431" s="3"/>
      <c r="I9431" s="77" t="e">
        <f>VLOOKUP($H$1&amp;H9431,定价因子!E:F,2,0)</f>
        <v>#N/A</v>
      </c>
      <c r="J9431" s="3"/>
      <c r="K9431" s="77" t="e">
        <f>VLOOKUP($J$1&amp;J9431,定价因子!E:F,2,0)</f>
        <v>#N/A</v>
      </c>
      <c r="L9431" s="3"/>
      <c r="M9431" s="77" t="e">
        <f>VLOOKUP($L$1&amp;L9431,定价因子!E:F,2,0)</f>
        <v>#N/A</v>
      </c>
      <c r="N9431" s="3"/>
      <c r="O9431" s="77" t="e">
        <f>VLOOKUP($N$1&amp;N9431,定价因子!E:F,2,0)</f>
        <v>#N/A</v>
      </c>
      <c r="P9431" s="3"/>
      <c r="Q9431" s="55" t="e">
        <f>VLOOKUP($P$1&amp;P9431,定价因子!$E:$F,2,0)</f>
        <v>#N/A</v>
      </c>
      <c r="R9431" s="3"/>
      <c r="S9431" s="77" t="e">
        <f>VLOOKUP($R$1&amp;R9431,定价因子!$E:$F,2,0)</f>
        <v>#N/A</v>
      </c>
      <c r="T9431" s="61"/>
      <c r="U9431" s="63"/>
      <c r="V9431" s="63"/>
      <c r="W9431" s="63"/>
      <c r="X9431" s="3"/>
    </row>
    <row r="9432" spans="1:24">
      <c r="A9432" s="3"/>
      <c r="B9432" s="3"/>
      <c r="C9432" s="3"/>
      <c r="D9432" s="3"/>
      <c r="E9432" s="79"/>
      <c r="F9432" s="3"/>
      <c r="G9432" s="77" t="e">
        <f>VLOOKUP($F$1&amp;F9432,定价因子!E:F,2,0)</f>
        <v>#N/A</v>
      </c>
      <c r="H9432" s="3"/>
      <c r="I9432" s="77" t="e">
        <f>VLOOKUP($H$1&amp;H9432,定价因子!E:F,2,0)</f>
        <v>#N/A</v>
      </c>
      <c r="J9432" s="3"/>
      <c r="K9432" s="77" t="e">
        <f>VLOOKUP($J$1&amp;J9432,定价因子!E:F,2,0)</f>
        <v>#N/A</v>
      </c>
      <c r="L9432" s="3"/>
      <c r="M9432" s="77" t="e">
        <f>VLOOKUP($L$1&amp;L9432,定价因子!E:F,2,0)</f>
        <v>#N/A</v>
      </c>
      <c r="N9432" s="3"/>
      <c r="O9432" s="77" t="e">
        <f>VLOOKUP($N$1&amp;N9432,定价因子!E:F,2,0)</f>
        <v>#N/A</v>
      </c>
      <c r="P9432" s="3"/>
      <c r="Q9432" s="55" t="e">
        <f>VLOOKUP($P$1&amp;P9432,定价因子!$E:$F,2,0)</f>
        <v>#N/A</v>
      </c>
      <c r="R9432" s="3"/>
      <c r="S9432" s="77" t="e">
        <f>VLOOKUP($R$1&amp;R9432,定价因子!$E:$F,2,0)</f>
        <v>#N/A</v>
      </c>
      <c r="T9432" s="61"/>
      <c r="U9432" s="63"/>
      <c r="V9432" s="63"/>
      <c r="W9432" s="63"/>
      <c r="X9432" s="3"/>
    </row>
    <row r="9433" spans="1:24">
      <c r="A9433" s="3"/>
      <c r="B9433" s="3"/>
      <c r="C9433" s="3"/>
      <c r="D9433" s="3"/>
      <c r="E9433" s="79"/>
      <c r="F9433" s="3"/>
      <c r="G9433" s="77" t="e">
        <f>VLOOKUP($F$1&amp;F9433,定价因子!E:F,2,0)</f>
        <v>#N/A</v>
      </c>
      <c r="H9433" s="3"/>
      <c r="I9433" s="77" t="e">
        <f>VLOOKUP($H$1&amp;H9433,定价因子!E:F,2,0)</f>
        <v>#N/A</v>
      </c>
      <c r="J9433" s="3"/>
      <c r="K9433" s="77" t="e">
        <f>VLOOKUP($J$1&amp;J9433,定价因子!E:F,2,0)</f>
        <v>#N/A</v>
      </c>
      <c r="L9433" s="3"/>
      <c r="M9433" s="77" t="e">
        <f>VLOOKUP($L$1&amp;L9433,定价因子!E:F,2,0)</f>
        <v>#N/A</v>
      </c>
      <c r="N9433" s="3"/>
      <c r="O9433" s="77" t="e">
        <f>VLOOKUP($N$1&amp;N9433,定价因子!E:F,2,0)</f>
        <v>#N/A</v>
      </c>
      <c r="P9433" s="3"/>
      <c r="Q9433" s="55" t="e">
        <f>VLOOKUP($P$1&amp;P9433,定价因子!$E:$F,2,0)</f>
        <v>#N/A</v>
      </c>
      <c r="R9433" s="3"/>
      <c r="S9433" s="77" t="e">
        <f>VLOOKUP($R$1&amp;R9433,定价因子!$E:$F,2,0)</f>
        <v>#N/A</v>
      </c>
      <c r="T9433" s="61"/>
      <c r="U9433" s="63"/>
      <c r="V9433" s="63"/>
      <c r="W9433" s="63"/>
      <c r="X9433" s="3"/>
    </row>
    <row r="9434" spans="1:24">
      <c r="A9434" s="3"/>
      <c r="B9434" s="3"/>
      <c r="C9434" s="3"/>
      <c r="D9434" s="3"/>
      <c r="E9434" s="79"/>
      <c r="F9434" s="3"/>
      <c r="G9434" s="77" t="e">
        <f>VLOOKUP($F$1&amp;F9434,定价因子!E:F,2,0)</f>
        <v>#N/A</v>
      </c>
      <c r="H9434" s="3"/>
      <c r="I9434" s="77" t="e">
        <f>VLOOKUP($H$1&amp;H9434,定价因子!E:F,2,0)</f>
        <v>#N/A</v>
      </c>
      <c r="J9434" s="3"/>
      <c r="K9434" s="77" t="e">
        <f>VLOOKUP($J$1&amp;J9434,定价因子!E:F,2,0)</f>
        <v>#N/A</v>
      </c>
      <c r="L9434" s="3"/>
      <c r="M9434" s="77" t="e">
        <f>VLOOKUP($L$1&amp;L9434,定价因子!E:F,2,0)</f>
        <v>#N/A</v>
      </c>
      <c r="N9434" s="3"/>
      <c r="O9434" s="77" t="e">
        <f>VLOOKUP($N$1&amp;N9434,定价因子!E:F,2,0)</f>
        <v>#N/A</v>
      </c>
      <c r="P9434" s="3"/>
      <c r="Q9434" s="55" t="e">
        <f>VLOOKUP($P$1&amp;P9434,定价因子!$E:$F,2,0)</f>
        <v>#N/A</v>
      </c>
      <c r="R9434" s="3"/>
      <c r="S9434" s="77" t="e">
        <f>VLOOKUP($R$1&amp;R9434,定价因子!$E:$F,2,0)</f>
        <v>#N/A</v>
      </c>
      <c r="T9434" s="61"/>
      <c r="U9434" s="63"/>
      <c r="V9434" s="63"/>
      <c r="W9434" s="63"/>
      <c r="X9434" s="3"/>
    </row>
    <row r="9435" spans="1:24">
      <c r="A9435" s="3"/>
      <c r="B9435" s="3"/>
      <c r="C9435" s="3"/>
      <c r="D9435" s="3"/>
      <c r="E9435" s="79"/>
      <c r="F9435" s="3"/>
      <c r="G9435" s="77" t="e">
        <f>VLOOKUP($F$1&amp;F9435,定价因子!E:F,2,0)</f>
        <v>#N/A</v>
      </c>
      <c r="H9435" s="3"/>
      <c r="I9435" s="77" t="e">
        <f>VLOOKUP($H$1&amp;H9435,定价因子!E:F,2,0)</f>
        <v>#N/A</v>
      </c>
      <c r="J9435" s="3"/>
      <c r="K9435" s="77" t="e">
        <f>VLOOKUP($J$1&amp;J9435,定价因子!E:F,2,0)</f>
        <v>#N/A</v>
      </c>
      <c r="L9435" s="3"/>
      <c r="M9435" s="77" t="e">
        <f>VLOOKUP($L$1&amp;L9435,定价因子!E:F,2,0)</f>
        <v>#N/A</v>
      </c>
      <c r="N9435" s="3"/>
      <c r="O9435" s="77" t="e">
        <f>VLOOKUP($N$1&amp;N9435,定价因子!E:F,2,0)</f>
        <v>#N/A</v>
      </c>
      <c r="P9435" s="3"/>
      <c r="Q9435" s="55" t="e">
        <f>VLOOKUP($P$1&amp;P9435,定价因子!$E:$F,2,0)</f>
        <v>#N/A</v>
      </c>
      <c r="R9435" s="3"/>
      <c r="S9435" s="77" t="e">
        <f>VLOOKUP($R$1&amp;R9435,定价因子!$E:$F,2,0)</f>
        <v>#N/A</v>
      </c>
      <c r="T9435" s="61"/>
      <c r="U9435" s="63"/>
      <c r="V9435" s="63"/>
      <c r="W9435" s="63"/>
      <c r="X9435" s="3"/>
    </row>
    <row r="9436" spans="1:24">
      <c r="A9436" s="3"/>
      <c r="B9436" s="3"/>
      <c r="C9436" s="3"/>
      <c r="D9436" s="3"/>
      <c r="E9436" s="79"/>
      <c r="F9436" s="3"/>
      <c r="G9436" s="77" t="e">
        <f>VLOOKUP($F$1&amp;F9436,定价因子!E:F,2,0)</f>
        <v>#N/A</v>
      </c>
      <c r="H9436" s="3"/>
      <c r="I9436" s="77" t="e">
        <f>VLOOKUP($H$1&amp;H9436,定价因子!E:F,2,0)</f>
        <v>#N/A</v>
      </c>
      <c r="J9436" s="3"/>
      <c r="K9436" s="77" t="e">
        <f>VLOOKUP($J$1&amp;J9436,定价因子!E:F,2,0)</f>
        <v>#N/A</v>
      </c>
      <c r="L9436" s="3"/>
      <c r="M9436" s="77" t="e">
        <f>VLOOKUP($L$1&amp;L9436,定价因子!E:F,2,0)</f>
        <v>#N/A</v>
      </c>
      <c r="N9436" s="3"/>
      <c r="O9436" s="77" t="e">
        <f>VLOOKUP($N$1&amp;N9436,定价因子!E:F,2,0)</f>
        <v>#N/A</v>
      </c>
      <c r="P9436" s="3"/>
      <c r="Q9436" s="55" t="e">
        <f>VLOOKUP($P$1&amp;P9436,定价因子!$E:$F,2,0)</f>
        <v>#N/A</v>
      </c>
      <c r="R9436" s="3"/>
      <c r="S9436" s="77" t="e">
        <f>VLOOKUP($R$1&amp;R9436,定价因子!$E:$F,2,0)</f>
        <v>#N/A</v>
      </c>
      <c r="T9436" s="61"/>
      <c r="U9436" s="63"/>
      <c r="V9436" s="63"/>
      <c r="W9436" s="63"/>
      <c r="X9436" s="3"/>
    </row>
    <row r="9437" spans="1:24">
      <c r="A9437" s="3"/>
      <c r="B9437" s="3"/>
      <c r="C9437" s="3"/>
      <c r="D9437" s="3"/>
      <c r="E9437" s="79"/>
      <c r="F9437" s="3"/>
      <c r="G9437" s="77" t="e">
        <f>VLOOKUP($F$1&amp;F9437,定价因子!E:F,2,0)</f>
        <v>#N/A</v>
      </c>
      <c r="H9437" s="3"/>
      <c r="I9437" s="77" t="e">
        <f>VLOOKUP($H$1&amp;H9437,定价因子!E:F,2,0)</f>
        <v>#N/A</v>
      </c>
      <c r="J9437" s="3"/>
      <c r="K9437" s="77" t="e">
        <f>VLOOKUP($J$1&amp;J9437,定价因子!E:F,2,0)</f>
        <v>#N/A</v>
      </c>
      <c r="L9437" s="3"/>
      <c r="M9437" s="77" t="e">
        <f>VLOOKUP($L$1&amp;L9437,定价因子!E:F,2,0)</f>
        <v>#N/A</v>
      </c>
      <c r="N9437" s="3"/>
      <c r="O9437" s="77" t="e">
        <f>VLOOKUP($N$1&amp;N9437,定价因子!E:F,2,0)</f>
        <v>#N/A</v>
      </c>
      <c r="P9437" s="3"/>
      <c r="Q9437" s="55" t="e">
        <f>VLOOKUP($P$1&amp;P9437,定价因子!$E:$F,2,0)</f>
        <v>#N/A</v>
      </c>
      <c r="R9437" s="3"/>
      <c r="S9437" s="77" t="e">
        <f>VLOOKUP($R$1&amp;R9437,定价因子!$E:$F,2,0)</f>
        <v>#N/A</v>
      </c>
      <c r="T9437" s="61"/>
      <c r="U9437" s="63"/>
      <c r="V9437" s="63"/>
      <c r="W9437" s="63"/>
      <c r="X9437" s="3"/>
    </row>
    <row r="9438" spans="1:24">
      <c r="A9438" s="3"/>
      <c r="B9438" s="3"/>
      <c r="C9438" s="3"/>
      <c r="D9438" s="3"/>
      <c r="E9438" s="79"/>
      <c r="F9438" s="3"/>
      <c r="G9438" s="77" t="e">
        <f>VLOOKUP($F$1&amp;F9438,定价因子!E:F,2,0)</f>
        <v>#N/A</v>
      </c>
      <c r="H9438" s="3"/>
      <c r="I9438" s="77" t="e">
        <f>VLOOKUP($H$1&amp;H9438,定价因子!E:F,2,0)</f>
        <v>#N/A</v>
      </c>
      <c r="J9438" s="3"/>
      <c r="K9438" s="77" t="e">
        <f>VLOOKUP($J$1&amp;J9438,定价因子!E:F,2,0)</f>
        <v>#N/A</v>
      </c>
      <c r="L9438" s="3"/>
      <c r="M9438" s="77" t="e">
        <f>VLOOKUP($L$1&amp;L9438,定价因子!E:F,2,0)</f>
        <v>#N/A</v>
      </c>
      <c r="N9438" s="3"/>
      <c r="O9438" s="77" t="e">
        <f>VLOOKUP($N$1&amp;N9438,定价因子!E:F,2,0)</f>
        <v>#N/A</v>
      </c>
      <c r="P9438" s="3"/>
      <c r="Q9438" s="55" t="e">
        <f>VLOOKUP($P$1&amp;P9438,定价因子!$E:$F,2,0)</f>
        <v>#N/A</v>
      </c>
      <c r="R9438" s="3"/>
      <c r="S9438" s="77" t="e">
        <f>VLOOKUP($R$1&amp;R9438,定价因子!$E:$F,2,0)</f>
        <v>#N/A</v>
      </c>
      <c r="T9438" s="61"/>
      <c r="U9438" s="63"/>
      <c r="V9438" s="63"/>
      <c r="W9438" s="63"/>
      <c r="X9438" s="3"/>
    </row>
    <row r="9439" spans="1:24">
      <c r="A9439" s="3"/>
      <c r="B9439" s="3"/>
      <c r="C9439" s="3"/>
      <c r="D9439" s="3"/>
      <c r="E9439" s="79"/>
      <c r="F9439" s="3"/>
      <c r="G9439" s="77" t="e">
        <f>VLOOKUP($F$1&amp;F9439,定价因子!E:F,2,0)</f>
        <v>#N/A</v>
      </c>
      <c r="H9439" s="3"/>
      <c r="I9439" s="77" t="e">
        <f>VLOOKUP($H$1&amp;H9439,定价因子!E:F,2,0)</f>
        <v>#N/A</v>
      </c>
      <c r="J9439" s="3"/>
      <c r="K9439" s="77" t="e">
        <f>VLOOKUP($J$1&amp;J9439,定价因子!E:F,2,0)</f>
        <v>#N/A</v>
      </c>
      <c r="L9439" s="3"/>
      <c r="M9439" s="77" t="e">
        <f>VLOOKUP($L$1&amp;L9439,定价因子!E:F,2,0)</f>
        <v>#N/A</v>
      </c>
      <c r="N9439" s="3"/>
      <c r="O9439" s="77" t="e">
        <f>VLOOKUP($N$1&amp;N9439,定价因子!E:F,2,0)</f>
        <v>#N/A</v>
      </c>
      <c r="P9439" s="3"/>
      <c r="Q9439" s="55" t="e">
        <f>VLOOKUP($P$1&amp;P9439,定价因子!$E:$F,2,0)</f>
        <v>#N/A</v>
      </c>
      <c r="R9439" s="3"/>
      <c r="S9439" s="77" t="e">
        <f>VLOOKUP($R$1&amp;R9439,定价因子!$E:$F,2,0)</f>
        <v>#N/A</v>
      </c>
      <c r="T9439" s="61"/>
      <c r="U9439" s="63"/>
      <c r="V9439" s="63"/>
      <c r="W9439" s="63"/>
      <c r="X9439" s="3"/>
    </row>
    <row r="9440" spans="1:24">
      <c r="A9440" s="3"/>
      <c r="B9440" s="3"/>
      <c r="C9440" s="3"/>
      <c r="D9440" s="3"/>
      <c r="E9440" s="79"/>
      <c r="F9440" s="3"/>
      <c r="G9440" s="77" t="e">
        <f>VLOOKUP($F$1&amp;F9440,定价因子!E:F,2,0)</f>
        <v>#N/A</v>
      </c>
      <c r="H9440" s="3"/>
      <c r="I9440" s="77" t="e">
        <f>VLOOKUP($H$1&amp;H9440,定价因子!E:F,2,0)</f>
        <v>#N/A</v>
      </c>
      <c r="J9440" s="3"/>
      <c r="K9440" s="77" t="e">
        <f>VLOOKUP($J$1&amp;J9440,定价因子!E:F,2,0)</f>
        <v>#N/A</v>
      </c>
      <c r="L9440" s="3"/>
      <c r="M9440" s="77" t="e">
        <f>VLOOKUP($L$1&amp;L9440,定价因子!E:F,2,0)</f>
        <v>#N/A</v>
      </c>
      <c r="N9440" s="3"/>
      <c r="O9440" s="77" t="e">
        <f>VLOOKUP($N$1&amp;N9440,定价因子!E:F,2,0)</f>
        <v>#N/A</v>
      </c>
      <c r="P9440" s="3"/>
      <c r="Q9440" s="55" t="e">
        <f>VLOOKUP($P$1&amp;P9440,定价因子!$E:$F,2,0)</f>
        <v>#N/A</v>
      </c>
      <c r="R9440" s="3"/>
      <c r="S9440" s="77" t="e">
        <f>VLOOKUP($R$1&amp;R9440,定价因子!$E:$F,2,0)</f>
        <v>#N/A</v>
      </c>
      <c r="T9440" s="61"/>
      <c r="U9440" s="63"/>
      <c r="V9440" s="63"/>
      <c r="W9440" s="63"/>
      <c r="X9440" s="3"/>
    </row>
    <row r="9441" spans="1:24">
      <c r="A9441" s="3"/>
      <c r="B9441" s="3"/>
      <c r="C9441" s="3"/>
      <c r="D9441" s="3"/>
      <c r="E9441" s="79"/>
      <c r="F9441" s="3"/>
      <c r="G9441" s="77" t="e">
        <f>VLOOKUP($F$1&amp;F9441,定价因子!E:F,2,0)</f>
        <v>#N/A</v>
      </c>
      <c r="H9441" s="3"/>
      <c r="I9441" s="77" t="e">
        <f>VLOOKUP($H$1&amp;H9441,定价因子!E:F,2,0)</f>
        <v>#N/A</v>
      </c>
      <c r="J9441" s="3"/>
      <c r="K9441" s="77" t="e">
        <f>VLOOKUP($J$1&amp;J9441,定价因子!E:F,2,0)</f>
        <v>#N/A</v>
      </c>
      <c r="L9441" s="3"/>
      <c r="M9441" s="77" t="e">
        <f>VLOOKUP($L$1&amp;L9441,定价因子!E:F,2,0)</f>
        <v>#N/A</v>
      </c>
      <c r="N9441" s="3"/>
      <c r="O9441" s="77" t="e">
        <f>VLOOKUP($N$1&amp;N9441,定价因子!E:F,2,0)</f>
        <v>#N/A</v>
      </c>
      <c r="P9441" s="3"/>
      <c r="Q9441" s="55" t="e">
        <f>VLOOKUP($P$1&amp;P9441,定价因子!$E:$F,2,0)</f>
        <v>#N/A</v>
      </c>
      <c r="R9441" s="3"/>
      <c r="S9441" s="77" t="e">
        <f>VLOOKUP($R$1&amp;R9441,定价因子!$E:$F,2,0)</f>
        <v>#N/A</v>
      </c>
      <c r="T9441" s="61"/>
      <c r="U9441" s="63"/>
      <c r="V9441" s="63"/>
      <c r="W9441" s="63"/>
      <c r="X9441" s="3"/>
    </row>
    <row r="9442" spans="1:24">
      <c r="A9442" s="3"/>
      <c r="B9442" s="3"/>
      <c r="C9442" s="3"/>
      <c r="D9442" s="3"/>
      <c r="E9442" s="79"/>
      <c r="F9442" s="3"/>
      <c r="G9442" s="77" t="e">
        <f>VLOOKUP($F$1&amp;F9442,定价因子!E:F,2,0)</f>
        <v>#N/A</v>
      </c>
      <c r="H9442" s="3"/>
      <c r="I9442" s="77" t="e">
        <f>VLOOKUP($H$1&amp;H9442,定价因子!E:F,2,0)</f>
        <v>#N/A</v>
      </c>
      <c r="J9442" s="3"/>
      <c r="K9442" s="77" t="e">
        <f>VLOOKUP($J$1&amp;J9442,定价因子!E:F,2,0)</f>
        <v>#N/A</v>
      </c>
      <c r="L9442" s="3"/>
      <c r="M9442" s="77" t="e">
        <f>VLOOKUP($L$1&amp;L9442,定价因子!E:F,2,0)</f>
        <v>#N/A</v>
      </c>
      <c r="N9442" s="3"/>
      <c r="O9442" s="77" t="e">
        <f>VLOOKUP($N$1&amp;N9442,定价因子!E:F,2,0)</f>
        <v>#N/A</v>
      </c>
      <c r="P9442" s="3"/>
      <c r="Q9442" s="55" t="e">
        <f>VLOOKUP($P$1&amp;P9442,定价因子!$E:$F,2,0)</f>
        <v>#N/A</v>
      </c>
      <c r="R9442" s="3"/>
      <c r="S9442" s="77" t="e">
        <f>VLOOKUP($R$1&amp;R9442,定价因子!$E:$F,2,0)</f>
        <v>#N/A</v>
      </c>
      <c r="T9442" s="61"/>
      <c r="U9442" s="63"/>
      <c r="V9442" s="63"/>
      <c r="W9442" s="63"/>
      <c r="X9442" s="3"/>
    </row>
    <row r="9443" spans="1:24">
      <c r="A9443" s="3"/>
      <c r="B9443" s="3"/>
      <c r="C9443" s="3"/>
      <c r="D9443" s="3"/>
      <c r="E9443" s="79"/>
      <c r="F9443" s="3"/>
      <c r="G9443" s="77" t="e">
        <f>VLOOKUP($F$1&amp;F9443,定价因子!E:F,2,0)</f>
        <v>#N/A</v>
      </c>
      <c r="H9443" s="3"/>
      <c r="I9443" s="77" t="e">
        <f>VLOOKUP($H$1&amp;H9443,定价因子!E:F,2,0)</f>
        <v>#N/A</v>
      </c>
      <c r="J9443" s="3"/>
      <c r="K9443" s="77" t="e">
        <f>VLOOKUP($J$1&amp;J9443,定价因子!E:F,2,0)</f>
        <v>#N/A</v>
      </c>
      <c r="L9443" s="3"/>
      <c r="M9443" s="77" t="e">
        <f>VLOOKUP($L$1&amp;L9443,定价因子!E:F,2,0)</f>
        <v>#N/A</v>
      </c>
      <c r="N9443" s="3"/>
      <c r="O9443" s="77" t="e">
        <f>VLOOKUP($N$1&amp;N9443,定价因子!E:F,2,0)</f>
        <v>#N/A</v>
      </c>
      <c r="P9443" s="3"/>
      <c r="Q9443" s="55" t="e">
        <f>VLOOKUP($P$1&amp;P9443,定价因子!$E:$F,2,0)</f>
        <v>#N/A</v>
      </c>
      <c r="R9443" s="3"/>
      <c r="S9443" s="77" t="e">
        <f>VLOOKUP($R$1&amp;R9443,定价因子!$E:$F,2,0)</f>
        <v>#N/A</v>
      </c>
      <c r="T9443" s="61"/>
      <c r="U9443" s="63"/>
      <c r="V9443" s="63"/>
      <c r="W9443" s="63"/>
      <c r="X9443" s="3"/>
    </row>
    <row r="9444" spans="1:24">
      <c r="A9444" s="3"/>
      <c r="B9444" s="3"/>
      <c r="C9444" s="3"/>
      <c r="D9444" s="3"/>
      <c r="E9444" s="79"/>
      <c r="F9444" s="3"/>
      <c r="G9444" s="77" t="e">
        <f>VLOOKUP($F$1&amp;F9444,定价因子!E:F,2,0)</f>
        <v>#N/A</v>
      </c>
      <c r="H9444" s="3"/>
      <c r="I9444" s="77" t="e">
        <f>VLOOKUP($H$1&amp;H9444,定价因子!E:F,2,0)</f>
        <v>#N/A</v>
      </c>
      <c r="J9444" s="3"/>
      <c r="K9444" s="77" t="e">
        <f>VLOOKUP($J$1&amp;J9444,定价因子!E:F,2,0)</f>
        <v>#N/A</v>
      </c>
      <c r="L9444" s="3"/>
      <c r="M9444" s="77" t="e">
        <f>VLOOKUP($L$1&amp;L9444,定价因子!E:F,2,0)</f>
        <v>#N/A</v>
      </c>
      <c r="N9444" s="3"/>
      <c r="O9444" s="77" t="e">
        <f>VLOOKUP($N$1&amp;N9444,定价因子!E:F,2,0)</f>
        <v>#N/A</v>
      </c>
      <c r="P9444" s="3"/>
      <c r="Q9444" s="55" t="e">
        <f>VLOOKUP($P$1&amp;P9444,定价因子!$E:$F,2,0)</f>
        <v>#N/A</v>
      </c>
      <c r="R9444" s="3"/>
      <c r="S9444" s="77" t="e">
        <f>VLOOKUP($R$1&amp;R9444,定价因子!$E:$F,2,0)</f>
        <v>#N/A</v>
      </c>
      <c r="T9444" s="61"/>
      <c r="U9444" s="63"/>
      <c r="V9444" s="63"/>
      <c r="W9444" s="63"/>
      <c r="X9444" s="3"/>
    </row>
    <row r="9445" spans="1:24">
      <c r="A9445" s="3"/>
      <c r="B9445" s="3"/>
      <c r="C9445" s="3"/>
      <c r="D9445" s="3"/>
      <c r="E9445" s="79"/>
      <c r="F9445" s="3"/>
      <c r="G9445" s="77" t="e">
        <f>VLOOKUP($F$1&amp;F9445,定价因子!E:F,2,0)</f>
        <v>#N/A</v>
      </c>
      <c r="H9445" s="3"/>
      <c r="I9445" s="77" t="e">
        <f>VLOOKUP($H$1&amp;H9445,定价因子!E:F,2,0)</f>
        <v>#N/A</v>
      </c>
      <c r="J9445" s="3"/>
      <c r="K9445" s="77" t="e">
        <f>VLOOKUP($J$1&amp;J9445,定价因子!E:F,2,0)</f>
        <v>#N/A</v>
      </c>
      <c r="L9445" s="3"/>
      <c r="M9445" s="77" t="e">
        <f>VLOOKUP($L$1&amp;L9445,定价因子!E:F,2,0)</f>
        <v>#N/A</v>
      </c>
      <c r="N9445" s="3"/>
      <c r="O9445" s="77" t="e">
        <f>VLOOKUP($N$1&amp;N9445,定价因子!E:F,2,0)</f>
        <v>#N/A</v>
      </c>
      <c r="P9445" s="3"/>
      <c r="Q9445" s="55" t="e">
        <f>VLOOKUP($P$1&amp;P9445,定价因子!$E:$F,2,0)</f>
        <v>#N/A</v>
      </c>
      <c r="R9445" s="3"/>
      <c r="S9445" s="77" t="e">
        <f>VLOOKUP($R$1&amp;R9445,定价因子!$E:$F,2,0)</f>
        <v>#N/A</v>
      </c>
      <c r="T9445" s="61"/>
      <c r="U9445" s="63"/>
      <c r="V9445" s="63"/>
      <c r="W9445" s="63"/>
      <c r="X9445" s="3"/>
    </row>
    <row r="9446" spans="1:24">
      <c r="A9446" s="3"/>
      <c r="B9446" s="3"/>
      <c r="C9446" s="3"/>
      <c r="D9446" s="3"/>
      <c r="E9446" s="79"/>
      <c r="F9446" s="3"/>
      <c r="G9446" s="77" t="e">
        <f>VLOOKUP($F$1&amp;F9446,定价因子!E:F,2,0)</f>
        <v>#N/A</v>
      </c>
      <c r="H9446" s="3"/>
      <c r="I9446" s="77" t="e">
        <f>VLOOKUP($H$1&amp;H9446,定价因子!E:F,2,0)</f>
        <v>#N/A</v>
      </c>
      <c r="J9446" s="3"/>
      <c r="K9446" s="77" t="e">
        <f>VLOOKUP($J$1&amp;J9446,定价因子!E:F,2,0)</f>
        <v>#N/A</v>
      </c>
      <c r="L9446" s="3"/>
      <c r="M9446" s="77" t="e">
        <f>VLOOKUP($L$1&amp;L9446,定价因子!E:F,2,0)</f>
        <v>#N/A</v>
      </c>
      <c r="N9446" s="3"/>
      <c r="O9446" s="77" t="e">
        <f>VLOOKUP($N$1&amp;N9446,定价因子!E:F,2,0)</f>
        <v>#N/A</v>
      </c>
      <c r="P9446" s="3"/>
      <c r="Q9446" s="55" t="e">
        <f>VLOOKUP($P$1&amp;P9446,定价因子!$E:$F,2,0)</f>
        <v>#N/A</v>
      </c>
      <c r="R9446" s="3"/>
      <c r="S9446" s="77" t="e">
        <f>VLOOKUP($R$1&amp;R9446,定价因子!$E:$F,2,0)</f>
        <v>#N/A</v>
      </c>
      <c r="T9446" s="61"/>
      <c r="U9446" s="63"/>
      <c r="V9446" s="63"/>
      <c r="W9446" s="63"/>
      <c r="X9446" s="3"/>
    </row>
    <row r="9447" spans="1:24">
      <c r="A9447" s="3"/>
      <c r="B9447" s="3"/>
      <c r="C9447" s="3"/>
      <c r="D9447" s="3"/>
      <c r="E9447" s="79"/>
      <c r="F9447" s="3"/>
      <c r="G9447" s="77" t="e">
        <f>VLOOKUP($F$1&amp;F9447,定价因子!E:F,2,0)</f>
        <v>#N/A</v>
      </c>
      <c r="H9447" s="3"/>
      <c r="I9447" s="77" t="e">
        <f>VLOOKUP($H$1&amp;H9447,定价因子!E:F,2,0)</f>
        <v>#N/A</v>
      </c>
      <c r="J9447" s="3"/>
      <c r="K9447" s="77" t="e">
        <f>VLOOKUP($J$1&amp;J9447,定价因子!E:F,2,0)</f>
        <v>#N/A</v>
      </c>
      <c r="L9447" s="3"/>
      <c r="M9447" s="77" t="e">
        <f>VLOOKUP($L$1&amp;L9447,定价因子!E:F,2,0)</f>
        <v>#N/A</v>
      </c>
      <c r="N9447" s="3"/>
      <c r="O9447" s="77" t="e">
        <f>VLOOKUP($N$1&amp;N9447,定价因子!E:F,2,0)</f>
        <v>#N/A</v>
      </c>
      <c r="P9447" s="3"/>
      <c r="Q9447" s="55" t="e">
        <f>VLOOKUP($P$1&amp;P9447,定价因子!$E:$F,2,0)</f>
        <v>#N/A</v>
      </c>
      <c r="R9447" s="3"/>
      <c r="S9447" s="77" t="e">
        <f>VLOOKUP($R$1&amp;R9447,定价因子!$E:$F,2,0)</f>
        <v>#N/A</v>
      </c>
      <c r="T9447" s="61"/>
      <c r="U9447" s="63"/>
      <c r="V9447" s="63"/>
      <c r="W9447" s="63"/>
      <c r="X9447" s="3"/>
    </row>
    <row r="9448" spans="1:24">
      <c r="A9448" s="3"/>
      <c r="B9448" s="3"/>
      <c r="C9448" s="3"/>
      <c r="D9448" s="3"/>
      <c r="E9448" s="79"/>
      <c r="F9448" s="3"/>
      <c r="G9448" s="77" t="e">
        <f>VLOOKUP($F$1&amp;F9448,定价因子!E:F,2,0)</f>
        <v>#N/A</v>
      </c>
      <c r="H9448" s="3"/>
      <c r="I9448" s="77" t="e">
        <f>VLOOKUP($H$1&amp;H9448,定价因子!E:F,2,0)</f>
        <v>#N/A</v>
      </c>
      <c r="J9448" s="3"/>
      <c r="K9448" s="77" t="e">
        <f>VLOOKUP($J$1&amp;J9448,定价因子!E:F,2,0)</f>
        <v>#N/A</v>
      </c>
      <c r="L9448" s="3"/>
      <c r="M9448" s="77" t="e">
        <f>VLOOKUP($L$1&amp;L9448,定价因子!E:F,2,0)</f>
        <v>#N/A</v>
      </c>
      <c r="N9448" s="3"/>
      <c r="O9448" s="77" t="e">
        <f>VLOOKUP($N$1&amp;N9448,定价因子!E:F,2,0)</f>
        <v>#N/A</v>
      </c>
      <c r="P9448" s="3"/>
      <c r="Q9448" s="55" t="e">
        <f>VLOOKUP($P$1&amp;P9448,定价因子!$E:$F,2,0)</f>
        <v>#N/A</v>
      </c>
      <c r="R9448" s="3"/>
      <c r="S9448" s="77" t="e">
        <f>VLOOKUP($R$1&amp;R9448,定价因子!$E:$F,2,0)</f>
        <v>#N/A</v>
      </c>
      <c r="T9448" s="61"/>
      <c r="U9448" s="63"/>
      <c r="V9448" s="63"/>
      <c r="W9448" s="63"/>
      <c r="X9448" s="3"/>
    </row>
    <row r="9449" spans="1:24">
      <c r="A9449" s="3"/>
      <c r="B9449" s="3"/>
      <c r="C9449" s="3"/>
      <c r="D9449" s="3"/>
      <c r="E9449" s="79"/>
      <c r="F9449" s="3"/>
      <c r="G9449" s="77" t="e">
        <f>VLOOKUP($F$1&amp;F9449,定价因子!E:F,2,0)</f>
        <v>#N/A</v>
      </c>
      <c r="H9449" s="3"/>
      <c r="I9449" s="77" t="e">
        <f>VLOOKUP($H$1&amp;H9449,定价因子!E:F,2,0)</f>
        <v>#N/A</v>
      </c>
      <c r="J9449" s="3"/>
      <c r="K9449" s="77" t="e">
        <f>VLOOKUP($J$1&amp;J9449,定价因子!E:F,2,0)</f>
        <v>#N/A</v>
      </c>
      <c r="L9449" s="3"/>
      <c r="M9449" s="77" t="e">
        <f>VLOOKUP($L$1&amp;L9449,定价因子!E:F,2,0)</f>
        <v>#N/A</v>
      </c>
      <c r="N9449" s="3"/>
      <c r="O9449" s="77" t="e">
        <f>VLOOKUP($N$1&amp;N9449,定价因子!E:F,2,0)</f>
        <v>#N/A</v>
      </c>
      <c r="P9449" s="3"/>
      <c r="Q9449" s="55" t="e">
        <f>VLOOKUP($P$1&amp;P9449,定价因子!$E:$F,2,0)</f>
        <v>#N/A</v>
      </c>
      <c r="R9449" s="3"/>
      <c r="S9449" s="77" t="e">
        <f>VLOOKUP($R$1&amp;R9449,定价因子!$E:$F,2,0)</f>
        <v>#N/A</v>
      </c>
      <c r="T9449" s="61"/>
      <c r="U9449" s="63"/>
      <c r="V9449" s="63"/>
      <c r="W9449" s="63"/>
      <c r="X9449" s="3"/>
    </row>
    <row r="9450" spans="1:24">
      <c r="A9450" s="3"/>
      <c r="B9450" s="3"/>
      <c r="C9450" s="3"/>
      <c r="D9450" s="3"/>
      <c r="E9450" s="79"/>
      <c r="F9450" s="3"/>
      <c r="G9450" s="77" t="e">
        <f>VLOOKUP($F$1&amp;F9450,定价因子!E:F,2,0)</f>
        <v>#N/A</v>
      </c>
      <c r="H9450" s="3"/>
      <c r="I9450" s="77" t="e">
        <f>VLOOKUP($H$1&amp;H9450,定价因子!E:F,2,0)</f>
        <v>#N/A</v>
      </c>
      <c r="J9450" s="3"/>
      <c r="K9450" s="77" t="e">
        <f>VLOOKUP($J$1&amp;J9450,定价因子!E:F,2,0)</f>
        <v>#N/A</v>
      </c>
      <c r="L9450" s="3"/>
      <c r="M9450" s="77" t="e">
        <f>VLOOKUP($L$1&amp;L9450,定价因子!E:F,2,0)</f>
        <v>#N/A</v>
      </c>
      <c r="N9450" s="3"/>
      <c r="O9450" s="77" t="e">
        <f>VLOOKUP($N$1&amp;N9450,定价因子!E:F,2,0)</f>
        <v>#N/A</v>
      </c>
      <c r="P9450" s="3"/>
      <c r="Q9450" s="55" t="e">
        <f>VLOOKUP($P$1&amp;P9450,定价因子!$E:$F,2,0)</f>
        <v>#N/A</v>
      </c>
      <c r="R9450" s="3"/>
      <c r="S9450" s="77" t="e">
        <f>VLOOKUP($R$1&amp;R9450,定价因子!$E:$F,2,0)</f>
        <v>#N/A</v>
      </c>
      <c r="T9450" s="61"/>
      <c r="U9450" s="63"/>
      <c r="V9450" s="63"/>
      <c r="W9450" s="63"/>
      <c r="X9450" s="3"/>
    </row>
    <row r="9451" spans="1:24">
      <c r="A9451" s="3"/>
      <c r="B9451" s="3"/>
      <c r="C9451" s="3"/>
      <c r="D9451" s="3"/>
      <c r="E9451" s="79"/>
      <c r="F9451" s="3"/>
      <c r="G9451" s="77" t="e">
        <f>VLOOKUP($F$1&amp;F9451,定价因子!E:F,2,0)</f>
        <v>#N/A</v>
      </c>
      <c r="H9451" s="3"/>
      <c r="I9451" s="77" t="e">
        <f>VLOOKUP($H$1&amp;H9451,定价因子!E:F,2,0)</f>
        <v>#N/A</v>
      </c>
      <c r="J9451" s="3"/>
      <c r="K9451" s="77" t="e">
        <f>VLOOKUP($J$1&amp;J9451,定价因子!E:F,2,0)</f>
        <v>#N/A</v>
      </c>
      <c r="L9451" s="3"/>
      <c r="M9451" s="77" t="e">
        <f>VLOOKUP($L$1&amp;L9451,定价因子!E:F,2,0)</f>
        <v>#N/A</v>
      </c>
      <c r="N9451" s="3"/>
      <c r="O9451" s="77" t="e">
        <f>VLOOKUP($N$1&amp;N9451,定价因子!E:F,2,0)</f>
        <v>#N/A</v>
      </c>
      <c r="P9451" s="3"/>
      <c r="Q9451" s="55" t="e">
        <f>VLOOKUP($P$1&amp;P9451,定价因子!$E:$F,2,0)</f>
        <v>#N/A</v>
      </c>
      <c r="R9451" s="3"/>
      <c r="S9451" s="77" t="e">
        <f>VLOOKUP($R$1&amp;R9451,定价因子!$E:$F,2,0)</f>
        <v>#N/A</v>
      </c>
      <c r="T9451" s="61"/>
      <c r="U9451" s="63"/>
      <c r="V9451" s="63"/>
      <c r="W9451" s="63"/>
      <c r="X9451" s="3"/>
    </row>
    <row r="9452" spans="1:24">
      <c r="A9452" s="3"/>
      <c r="B9452" s="3"/>
      <c r="C9452" s="3"/>
      <c r="D9452" s="3"/>
      <c r="E9452" s="79"/>
      <c r="F9452" s="3"/>
      <c r="G9452" s="77" t="e">
        <f>VLOOKUP($F$1&amp;F9452,定价因子!E:F,2,0)</f>
        <v>#N/A</v>
      </c>
      <c r="H9452" s="3"/>
      <c r="I9452" s="77" t="e">
        <f>VLOOKUP($H$1&amp;H9452,定价因子!E:F,2,0)</f>
        <v>#N/A</v>
      </c>
      <c r="J9452" s="3"/>
      <c r="K9452" s="77" t="e">
        <f>VLOOKUP($J$1&amp;J9452,定价因子!E:F,2,0)</f>
        <v>#N/A</v>
      </c>
      <c r="L9452" s="3"/>
      <c r="M9452" s="77" t="e">
        <f>VLOOKUP($L$1&amp;L9452,定价因子!E:F,2,0)</f>
        <v>#N/A</v>
      </c>
      <c r="N9452" s="3"/>
      <c r="O9452" s="77" t="e">
        <f>VLOOKUP($N$1&amp;N9452,定价因子!E:F,2,0)</f>
        <v>#N/A</v>
      </c>
      <c r="P9452" s="3"/>
      <c r="Q9452" s="55" t="e">
        <f>VLOOKUP($P$1&amp;P9452,定价因子!$E:$F,2,0)</f>
        <v>#N/A</v>
      </c>
      <c r="R9452" s="3"/>
      <c r="S9452" s="77" t="e">
        <f>VLOOKUP($R$1&amp;R9452,定价因子!$E:$F,2,0)</f>
        <v>#N/A</v>
      </c>
      <c r="T9452" s="61"/>
      <c r="U9452" s="63"/>
      <c r="V9452" s="63"/>
      <c r="W9452" s="63"/>
      <c r="X9452" s="3"/>
    </row>
    <row r="9453" spans="1:24">
      <c r="A9453" s="3"/>
      <c r="B9453" s="3"/>
      <c r="C9453" s="3"/>
      <c r="D9453" s="3"/>
      <c r="E9453" s="79"/>
      <c r="F9453" s="3"/>
      <c r="G9453" s="77" t="e">
        <f>VLOOKUP($F$1&amp;F9453,定价因子!E:F,2,0)</f>
        <v>#N/A</v>
      </c>
      <c r="H9453" s="3"/>
      <c r="I9453" s="77" t="e">
        <f>VLOOKUP($H$1&amp;H9453,定价因子!E:F,2,0)</f>
        <v>#N/A</v>
      </c>
      <c r="J9453" s="3"/>
      <c r="K9453" s="77" t="e">
        <f>VLOOKUP($J$1&amp;J9453,定价因子!E:F,2,0)</f>
        <v>#N/A</v>
      </c>
      <c r="L9453" s="3"/>
      <c r="M9453" s="77" t="e">
        <f>VLOOKUP($L$1&amp;L9453,定价因子!E:F,2,0)</f>
        <v>#N/A</v>
      </c>
      <c r="N9453" s="3"/>
      <c r="O9453" s="77" t="e">
        <f>VLOOKUP($N$1&amp;N9453,定价因子!E:F,2,0)</f>
        <v>#N/A</v>
      </c>
      <c r="P9453" s="3"/>
      <c r="Q9453" s="55" t="e">
        <f>VLOOKUP($P$1&amp;P9453,定价因子!$E:$F,2,0)</f>
        <v>#N/A</v>
      </c>
      <c r="R9453" s="3"/>
      <c r="S9453" s="77" t="e">
        <f>VLOOKUP($R$1&amp;R9453,定价因子!$E:$F,2,0)</f>
        <v>#N/A</v>
      </c>
      <c r="T9453" s="61"/>
      <c r="U9453" s="63"/>
      <c r="V9453" s="63"/>
      <c r="W9453" s="63"/>
      <c r="X9453" s="3"/>
    </row>
    <row r="9454" spans="1:24">
      <c r="A9454" s="3"/>
      <c r="B9454" s="3"/>
      <c r="C9454" s="3"/>
      <c r="D9454" s="3"/>
      <c r="E9454" s="79"/>
      <c r="F9454" s="3"/>
      <c r="G9454" s="77" t="e">
        <f>VLOOKUP($F$1&amp;F9454,定价因子!E:F,2,0)</f>
        <v>#N/A</v>
      </c>
      <c r="H9454" s="3"/>
      <c r="I9454" s="77" t="e">
        <f>VLOOKUP($H$1&amp;H9454,定价因子!E:F,2,0)</f>
        <v>#N/A</v>
      </c>
      <c r="J9454" s="3"/>
      <c r="K9454" s="77" t="e">
        <f>VLOOKUP($J$1&amp;J9454,定价因子!E:F,2,0)</f>
        <v>#N/A</v>
      </c>
      <c r="L9454" s="3"/>
      <c r="M9454" s="77" t="e">
        <f>VLOOKUP($L$1&amp;L9454,定价因子!E:F,2,0)</f>
        <v>#N/A</v>
      </c>
      <c r="N9454" s="3"/>
      <c r="O9454" s="77" t="e">
        <f>VLOOKUP($N$1&amp;N9454,定价因子!E:F,2,0)</f>
        <v>#N/A</v>
      </c>
      <c r="P9454" s="3"/>
      <c r="Q9454" s="55" t="e">
        <f>VLOOKUP($P$1&amp;P9454,定价因子!$E:$F,2,0)</f>
        <v>#N/A</v>
      </c>
      <c r="R9454" s="3"/>
      <c r="S9454" s="77" t="e">
        <f>VLOOKUP($R$1&amp;R9454,定价因子!$E:$F,2,0)</f>
        <v>#N/A</v>
      </c>
      <c r="T9454" s="61"/>
      <c r="U9454" s="63"/>
      <c r="V9454" s="63"/>
      <c r="W9454" s="63"/>
      <c r="X9454" s="3"/>
    </row>
    <row r="9455" spans="1:24">
      <c r="A9455" s="3"/>
      <c r="B9455" s="3"/>
      <c r="C9455" s="3"/>
      <c r="D9455" s="3"/>
      <c r="E9455" s="79"/>
      <c r="F9455" s="3"/>
      <c r="G9455" s="77" t="e">
        <f>VLOOKUP($F$1&amp;F9455,定价因子!E:F,2,0)</f>
        <v>#N/A</v>
      </c>
      <c r="H9455" s="3"/>
      <c r="I9455" s="77" t="e">
        <f>VLOOKUP($H$1&amp;H9455,定价因子!E:F,2,0)</f>
        <v>#N/A</v>
      </c>
      <c r="J9455" s="3"/>
      <c r="K9455" s="77" t="e">
        <f>VLOOKUP($J$1&amp;J9455,定价因子!E:F,2,0)</f>
        <v>#N/A</v>
      </c>
      <c r="L9455" s="3"/>
      <c r="M9455" s="77" t="e">
        <f>VLOOKUP($L$1&amp;L9455,定价因子!E:F,2,0)</f>
        <v>#N/A</v>
      </c>
      <c r="N9455" s="3"/>
      <c r="O9455" s="77" t="e">
        <f>VLOOKUP($N$1&amp;N9455,定价因子!E:F,2,0)</f>
        <v>#N/A</v>
      </c>
      <c r="P9455" s="3"/>
      <c r="Q9455" s="55" t="e">
        <f>VLOOKUP($P$1&amp;P9455,定价因子!$E:$F,2,0)</f>
        <v>#N/A</v>
      </c>
      <c r="R9455" s="3"/>
      <c r="S9455" s="77" t="e">
        <f>VLOOKUP($R$1&amp;R9455,定价因子!$E:$F,2,0)</f>
        <v>#N/A</v>
      </c>
      <c r="T9455" s="61"/>
      <c r="U9455" s="63"/>
      <c r="V9455" s="63"/>
      <c r="W9455" s="63"/>
      <c r="X9455" s="3"/>
    </row>
    <row r="9456" spans="1:24">
      <c r="A9456" s="3"/>
      <c r="B9456" s="3"/>
      <c r="C9456" s="3"/>
      <c r="D9456" s="3"/>
      <c r="E9456" s="79"/>
      <c r="F9456" s="3"/>
      <c r="G9456" s="77" t="e">
        <f>VLOOKUP($F$1&amp;F9456,定价因子!E:F,2,0)</f>
        <v>#N/A</v>
      </c>
      <c r="H9456" s="3"/>
      <c r="I9456" s="77" t="e">
        <f>VLOOKUP($H$1&amp;H9456,定价因子!E:F,2,0)</f>
        <v>#N/A</v>
      </c>
      <c r="J9456" s="3"/>
      <c r="K9456" s="77" t="e">
        <f>VLOOKUP($J$1&amp;J9456,定价因子!E:F,2,0)</f>
        <v>#N/A</v>
      </c>
      <c r="L9456" s="3"/>
      <c r="M9456" s="77" t="e">
        <f>VLOOKUP($L$1&amp;L9456,定价因子!E:F,2,0)</f>
        <v>#N/A</v>
      </c>
      <c r="N9456" s="3"/>
      <c r="O9456" s="77" t="e">
        <f>VLOOKUP($N$1&amp;N9456,定价因子!E:F,2,0)</f>
        <v>#N/A</v>
      </c>
      <c r="P9456" s="3"/>
      <c r="Q9456" s="55" t="e">
        <f>VLOOKUP($P$1&amp;P9456,定价因子!$E:$F,2,0)</f>
        <v>#N/A</v>
      </c>
      <c r="R9456" s="3"/>
      <c r="S9456" s="77" t="e">
        <f>VLOOKUP($R$1&amp;R9456,定价因子!$E:$F,2,0)</f>
        <v>#N/A</v>
      </c>
      <c r="T9456" s="61"/>
      <c r="U9456" s="63"/>
      <c r="V9456" s="63"/>
      <c r="W9456" s="63"/>
      <c r="X9456" s="3"/>
    </row>
    <row r="9457" spans="1:24">
      <c r="A9457" s="3"/>
      <c r="B9457" s="3"/>
      <c r="C9457" s="3"/>
      <c r="D9457" s="3"/>
      <c r="E9457" s="79"/>
      <c r="F9457" s="3"/>
      <c r="G9457" s="77" t="e">
        <f>VLOOKUP($F$1&amp;F9457,定价因子!E:F,2,0)</f>
        <v>#N/A</v>
      </c>
      <c r="H9457" s="3"/>
      <c r="I9457" s="77" t="e">
        <f>VLOOKUP($H$1&amp;H9457,定价因子!E:F,2,0)</f>
        <v>#N/A</v>
      </c>
      <c r="J9457" s="3"/>
      <c r="K9457" s="77" t="e">
        <f>VLOOKUP($J$1&amp;J9457,定价因子!E:F,2,0)</f>
        <v>#N/A</v>
      </c>
      <c r="L9457" s="3"/>
      <c r="M9457" s="77" t="e">
        <f>VLOOKUP($L$1&amp;L9457,定价因子!E:F,2,0)</f>
        <v>#N/A</v>
      </c>
      <c r="N9457" s="3"/>
      <c r="O9457" s="77" t="e">
        <f>VLOOKUP($N$1&amp;N9457,定价因子!E:F,2,0)</f>
        <v>#N/A</v>
      </c>
      <c r="P9457" s="3"/>
      <c r="Q9457" s="55" t="e">
        <f>VLOOKUP($P$1&amp;P9457,定价因子!$E:$F,2,0)</f>
        <v>#N/A</v>
      </c>
      <c r="R9457" s="3"/>
      <c r="S9457" s="77" t="e">
        <f>VLOOKUP($R$1&amp;R9457,定价因子!$E:$F,2,0)</f>
        <v>#N/A</v>
      </c>
      <c r="T9457" s="61"/>
      <c r="U9457" s="63"/>
      <c r="V9457" s="63"/>
      <c r="W9457" s="63"/>
      <c r="X9457" s="3"/>
    </row>
    <row r="9458" spans="1:24">
      <c r="A9458" s="3"/>
      <c r="B9458" s="3"/>
      <c r="C9458" s="3"/>
      <c r="D9458" s="3"/>
      <c r="E9458" s="79"/>
      <c r="F9458" s="3"/>
      <c r="G9458" s="77" t="e">
        <f>VLOOKUP($F$1&amp;F9458,定价因子!E:F,2,0)</f>
        <v>#N/A</v>
      </c>
      <c r="H9458" s="3"/>
      <c r="I9458" s="77" t="e">
        <f>VLOOKUP($H$1&amp;H9458,定价因子!E:F,2,0)</f>
        <v>#N/A</v>
      </c>
      <c r="J9458" s="3"/>
      <c r="K9458" s="77" t="e">
        <f>VLOOKUP($J$1&amp;J9458,定价因子!E:F,2,0)</f>
        <v>#N/A</v>
      </c>
      <c r="L9458" s="3"/>
      <c r="M9458" s="77" t="e">
        <f>VLOOKUP($L$1&amp;L9458,定价因子!E:F,2,0)</f>
        <v>#N/A</v>
      </c>
      <c r="N9458" s="3"/>
      <c r="O9458" s="77" t="e">
        <f>VLOOKUP($N$1&amp;N9458,定价因子!E:F,2,0)</f>
        <v>#N/A</v>
      </c>
      <c r="P9458" s="3"/>
      <c r="Q9458" s="55" t="e">
        <f>VLOOKUP($P$1&amp;P9458,定价因子!$E:$F,2,0)</f>
        <v>#N/A</v>
      </c>
      <c r="R9458" s="3"/>
      <c r="S9458" s="77" t="e">
        <f>VLOOKUP($R$1&amp;R9458,定价因子!$E:$F,2,0)</f>
        <v>#N/A</v>
      </c>
      <c r="T9458" s="61"/>
      <c r="U9458" s="63"/>
      <c r="V9458" s="63"/>
      <c r="W9458" s="63"/>
      <c r="X9458" s="3"/>
    </row>
    <row r="9459" spans="1:24">
      <c r="A9459" s="3"/>
      <c r="B9459" s="3"/>
      <c r="C9459" s="3"/>
      <c r="D9459" s="3"/>
      <c r="E9459" s="79"/>
      <c r="F9459" s="3"/>
      <c r="G9459" s="77" t="e">
        <f>VLOOKUP($F$1&amp;F9459,定价因子!E:F,2,0)</f>
        <v>#N/A</v>
      </c>
      <c r="H9459" s="3"/>
      <c r="I9459" s="77" t="e">
        <f>VLOOKUP($H$1&amp;H9459,定价因子!E:F,2,0)</f>
        <v>#N/A</v>
      </c>
      <c r="J9459" s="3"/>
      <c r="K9459" s="77" t="e">
        <f>VLOOKUP($J$1&amp;J9459,定价因子!E:F,2,0)</f>
        <v>#N/A</v>
      </c>
      <c r="L9459" s="3"/>
      <c r="M9459" s="77" t="e">
        <f>VLOOKUP($L$1&amp;L9459,定价因子!E:F,2,0)</f>
        <v>#N/A</v>
      </c>
      <c r="N9459" s="3"/>
      <c r="O9459" s="77" t="e">
        <f>VLOOKUP($N$1&amp;N9459,定价因子!E:F,2,0)</f>
        <v>#N/A</v>
      </c>
      <c r="P9459" s="3"/>
      <c r="Q9459" s="55" t="e">
        <f>VLOOKUP($P$1&amp;P9459,定价因子!$E:$F,2,0)</f>
        <v>#N/A</v>
      </c>
      <c r="R9459" s="3"/>
      <c r="S9459" s="77" t="e">
        <f>VLOOKUP($R$1&amp;R9459,定价因子!$E:$F,2,0)</f>
        <v>#N/A</v>
      </c>
      <c r="T9459" s="61"/>
      <c r="U9459" s="63"/>
      <c r="V9459" s="63"/>
      <c r="W9459" s="63"/>
      <c r="X9459" s="3"/>
    </row>
    <row r="9460" spans="1:24">
      <c r="A9460" s="3"/>
      <c r="B9460" s="3"/>
      <c r="C9460" s="3"/>
      <c r="D9460" s="3"/>
      <c r="E9460" s="79"/>
      <c r="F9460" s="3"/>
      <c r="G9460" s="77" t="e">
        <f>VLOOKUP($F$1&amp;F9460,定价因子!E:F,2,0)</f>
        <v>#N/A</v>
      </c>
      <c r="H9460" s="3"/>
      <c r="I9460" s="77" t="e">
        <f>VLOOKUP($H$1&amp;H9460,定价因子!E:F,2,0)</f>
        <v>#N/A</v>
      </c>
      <c r="J9460" s="3"/>
      <c r="K9460" s="77" t="e">
        <f>VLOOKUP($J$1&amp;J9460,定价因子!E:F,2,0)</f>
        <v>#N/A</v>
      </c>
      <c r="L9460" s="3"/>
      <c r="M9460" s="77" t="e">
        <f>VLOOKUP($L$1&amp;L9460,定价因子!E:F,2,0)</f>
        <v>#N/A</v>
      </c>
      <c r="N9460" s="3"/>
      <c r="O9460" s="77" t="e">
        <f>VLOOKUP($N$1&amp;N9460,定价因子!E:F,2,0)</f>
        <v>#N/A</v>
      </c>
      <c r="P9460" s="3"/>
      <c r="Q9460" s="55" t="e">
        <f>VLOOKUP($P$1&amp;P9460,定价因子!$E:$F,2,0)</f>
        <v>#N/A</v>
      </c>
      <c r="R9460" s="3"/>
      <c r="S9460" s="77" t="e">
        <f>VLOOKUP($R$1&amp;R9460,定价因子!$E:$F,2,0)</f>
        <v>#N/A</v>
      </c>
      <c r="T9460" s="61"/>
      <c r="U9460" s="63"/>
      <c r="V9460" s="63"/>
      <c r="W9460" s="63"/>
      <c r="X9460" s="3"/>
    </row>
    <row r="9461" spans="1:24">
      <c r="A9461" s="3"/>
      <c r="B9461" s="3"/>
      <c r="C9461" s="3"/>
      <c r="D9461" s="3"/>
      <c r="E9461" s="79"/>
      <c r="F9461" s="3"/>
      <c r="G9461" s="77" t="e">
        <f>VLOOKUP($F$1&amp;F9461,定价因子!E:F,2,0)</f>
        <v>#N/A</v>
      </c>
      <c r="H9461" s="3"/>
      <c r="I9461" s="77" t="e">
        <f>VLOOKUP($H$1&amp;H9461,定价因子!E:F,2,0)</f>
        <v>#N/A</v>
      </c>
      <c r="J9461" s="3"/>
      <c r="K9461" s="77" t="e">
        <f>VLOOKUP($J$1&amp;J9461,定价因子!E:F,2,0)</f>
        <v>#N/A</v>
      </c>
      <c r="L9461" s="3"/>
      <c r="M9461" s="77" t="e">
        <f>VLOOKUP($L$1&amp;L9461,定价因子!E:F,2,0)</f>
        <v>#N/A</v>
      </c>
      <c r="N9461" s="3"/>
      <c r="O9461" s="77" t="e">
        <f>VLOOKUP($N$1&amp;N9461,定价因子!E:F,2,0)</f>
        <v>#N/A</v>
      </c>
      <c r="P9461" s="3"/>
      <c r="Q9461" s="55" t="e">
        <f>VLOOKUP($P$1&amp;P9461,定价因子!$E:$F,2,0)</f>
        <v>#N/A</v>
      </c>
      <c r="R9461" s="3"/>
      <c r="S9461" s="77" t="e">
        <f>VLOOKUP($R$1&amp;R9461,定价因子!$E:$F,2,0)</f>
        <v>#N/A</v>
      </c>
      <c r="T9461" s="61"/>
      <c r="U9461" s="63"/>
      <c r="V9461" s="63"/>
      <c r="W9461" s="63"/>
      <c r="X9461" s="3"/>
    </row>
    <row r="9462" spans="1:24">
      <c r="A9462" s="3"/>
      <c r="B9462" s="3"/>
      <c r="C9462" s="3"/>
      <c r="D9462" s="3"/>
      <c r="E9462" s="79"/>
      <c r="F9462" s="3"/>
      <c r="G9462" s="77" t="e">
        <f>VLOOKUP($F$1&amp;F9462,定价因子!E:F,2,0)</f>
        <v>#N/A</v>
      </c>
      <c r="H9462" s="3"/>
      <c r="I9462" s="77" t="e">
        <f>VLOOKUP($H$1&amp;H9462,定价因子!E:F,2,0)</f>
        <v>#N/A</v>
      </c>
      <c r="J9462" s="3"/>
      <c r="K9462" s="77" t="e">
        <f>VLOOKUP($J$1&amp;J9462,定价因子!E:F,2,0)</f>
        <v>#N/A</v>
      </c>
      <c r="L9462" s="3"/>
      <c r="M9462" s="77" t="e">
        <f>VLOOKUP($L$1&amp;L9462,定价因子!E:F,2,0)</f>
        <v>#N/A</v>
      </c>
      <c r="N9462" s="3"/>
      <c r="O9462" s="77" t="e">
        <f>VLOOKUP($N$1&amp;N9462,定价因子!E:F,2,0)</f>
        <v>#N/A</v>
      </c>
      <c r="P9462" s="3"/>
      <c r="Q9462" s="55" t="e">
        <f>VLOOKUP($P$1&amp;P9462,定价因子!$E:$F,2,0)</f>
        <v>#N/A</v>
      </c>
      <c r="R9462" s="3"/>
      <c r="S9462" s="77" t="e">
        <f>VLOOKUP($R$1&amp;R9462,定价因子!$E:$F,2,0)</f>
        <v>#N/A</v>
      </c>
      <c r="T9462" s="61"/>
      <c r="U9462" s="63"/>
      <c r="V9462" s="63"/>
      <c r="W9462" s="63"/>
      <c r="X9462" s="3"/>
    </row>
    <row r="9463" spans="1:24">
      <c r="A9463" s="3"/>
      <c r="B9463" s="3"/>
      <c r="C9463" s="3"/>
      <c r="D9463" s="3"/>
      <c r="E9463" s="79"/>
      <c r="F9463" s="3"/>
      <c r="G9463" s="77" t="e">
        <f>VLOOKUP($F$1&amp;F9463,定价因子!E:F,2,0)</f>
        <v>#N/A</v>
      </c>
      <c r="H9463" s="3"/>
      <c r="I9463" s="77" t="e">
        <f>VLOOKUP($H$1&amp;H9463,定价因子!E:F,2,0)</f>
        <v>#N/A</v>
      </c>
      <c r="J9463" s="3"/>
      <c r="K9463" s="77" t="e">
        <f>VLOOKUP($J$1&amp;J9463,定价因子!E:F,2,0)</f>
        <v>#N/A</v>
      </c>
      <c r="L9463" s="3"/>
      <c r="M9463" s="77" t="e">
        <f>VLOOKUP($L$1&amp;L9463,定价因子!E:F,2,0)</f>
        <v>#N/A</v>
      </c>
      <c r="N9463" s="3"/>
      <c r="O9463" s="77" t="e">
        <f>VLOOKUP($N$1&amp;N9463,定价因子!E:F,2,0)</f>
        <v>#N/A</v>
      </c>
      <c r="P9463" s="3"/>
      <c r="Q9463" s="55" t="e">
        <f>VLOOKUP($P$1&amp;P9463,定价因子!$E:$F,2,0)</f>
        <v>#N/A</v>
      </c>
      <c r="R9463" s="3"/>
      <c r="S9463" s="77" t="e">
        <f>VLOOKUP($R$1&amp;R9463,定价因子!$E:$F,2,0)</f>
        <v>#N/A</v>
      </c>
      <c r="T9463" s="61"/>
      <c r="U9463" s="63"/>
      <c r="V9463" s="63"/>
      <c r="W9463" s="63"/>
      <c r="X9463" s="3"/>
    </row>
    <row r="9464" spans="1:24">
      <c r="A9464" s="3"/>
      <c r="B9464" s="3"/>
      <c r="C9464" s="3"/>
      <c r="D9464" s="3"/>
      <c r="E9464" s="79"/>
      <c r="F9464" s="3"/>
      <c r="G9464" s="77" t="e">
        <f>VLOOKUP($F$1&amp;F9464,定价因子!E:F,2,0)</f>
        <v>#N/A</v>
      </c>
      <c r="H9464" s="3"/>
      <c r="I9464" s="77" t="e">
        <f>VLOOKUP($H$1&amp;H9464,定价因子!E:F,2,0)</f>
        <v>#N/A</v>
      </c>
      <c r="J9464" s="3"/>
      <c r="K9464" s="77" t="e">
        <f>VLOOKUP($J$1&amp;J9464,定价因子!E:F,2,0)</f>
        <v>#N/A</v>
      </c>
      <c r="L9464" s="3"/>
      <c r="M9464" s="77" t="e">
        <f>VLOOKUP($L$1&amp;L9464,定价因子!E:F,2,0)</f>
        <v>#N/A</v>
      </c>
      <c r="N9464" s="3"/>
      <c r="O9464" s="77" t="e">
        <f>VLOOKUP($N$1&amp;N9464,定价因子!E:F,2,0)</f>
        <v>#N/A</v>
      </c>
      <c r="P9464" s="3"/>
      <c r="Q9464" s="55" t="e">
        <f>VLOOKUP($P$1&amp;P9464,定价因子!$E:$F,2,0)</f>
        <v>#N/A</v>
      </c>
      <c r="R9464" s="3"/>
      <c r="S9464" s="77" t="e">
        <f>VLOOKUP($R$1&amp;R9464,定价因子!$E:$F,2,0)</f>
        <v>#N/A</v>
      </c>
      <c r="T9464" s="61"/>
      <c r="U9464" s="63"/>
      <c r="V9464" s="63"/>
      <c r="W9464" s="63"/>
      <c r="X9464" s="3"/>
    </row>
    <row r="9465" spans="1:24">
      <c r="A9465" s="3"/>
      <c r="B9465" s="3"/>
      <c r="C9465" s="3"/>
      <c r="D9465" s="3"/>
      <c r="E9465" s="79"/>
      <c r="F9465" s="3"/>
      <c r="G9465" s="77" t="e">
        <f>VLOOKUP($F$1&amp;F9465,定价因子!E:F,2,0)</f>
        <v>#N/A</v>
      </c>
      <c r="H9465" s="3"/>
      <c r="I9465" s="77" t="e">
        <f>VLOOKUP($H$1&amp;H9465,定价因子!E:F,2,0)</f>
        <v>#N/A</v>
      </c>
      <c r="J9465" s="3"/>
      <c r="K9465" s="77" t="e">
        <f>VLOOKUP($J$1&amp;J9465,定价因子!E:F,2,0)</f>
        <v>#N/A</v>
      </c>
      <c r="L9465" s="3"/>
      <c r="M9465" s="77" t="e">
        <f>VLOOKUP($L$1&amp;L9465,定价因子!E:F,2,0)</f>
        <v>#N/A</v>
      </c>
      <c r="N9465" s="3"/>
      <c r="O9465" s="77" t="e">
        <f>VLOOKUP($N$1&amp;N9465,定价因子!E:F,2,0)</f>
        <v>#N/A</v>
      </c>
      <c r="P9465" s="3"/>
      <c r="Q9465" s="55" t="e">
        <f>VLOOKUP($P$1&amp;P9465,定价因子!$E:$F,2,0)</f>
        <v>#N/A</v>
      </c>
      <c r="R9465" s="3"/>
      <c r="S9465" s="77" t="e">
        <f>VLOOKUP($R$1&amp;R9465,定价因子!$E:$F,2,0)</f>
        <v>#N/A</v>
      </c>
      <c r="T9465" s="61"/>
      <c r="U9465" s="63"/>
      <c r="V9465" s="63"/>
      <c r="W9465" s="63"/>
      <c r="X9465" s="3"/>
    </row>
    <row r="9466" spans="1:24">
      <c r="A9466" s="3"/>
      <c r="B9466" s="3"/>
      <c r="C9466" s="3"/>
      <c r="D9466" s="3"/>
      <c r="E9466" s="79"/>
      <c r="F9466" s="3"/>
      <c r="G9466" s="77" t="e">
        <f>VLOOKUP($F$1&amp;F9466,定价因子!E:F,2,0)</f>
        <v>#N/A</v>
      </c>
      <c r="H9466" s="3"/>
      <c r="I9466" s="77" t="e">
        <f>VLOOKUP($H$1&amp;H9466,定价因子!E:F,2,0)</f>
        <v>#N/A</v>
      </c>
      <c r="J9466" s="3"/>
      <c r="K9466" s="77" t="e">
        <f>VLOOKUP($J$1&amp;J9466,定价因子!E:F,2,0)</f>
        <v>#N/A</v>
      </c>
      <c r="L9466" s="3"/>
      <c r="M9466" s="77" t="e">
        <f>VLOOKUP($L$1&amp;L9466,定价因子!E:F,2,0)</f>
        <v>#N/A</v>
      </c>
      <c r="N9466" s="3"/>
      <c r="O9466" s="77" t="e">
        <f>VLOOKUP($N$1&amp;N9466,定价因子!E:F,2,0)</f>
        <v>#N/A</v>
      </c>
      <c r="P9466" s="3"/>
      <c r="Q9466" s="55" t="e">
        <f>VLOOKUP($P$1&amp;P9466,定价因子!$E:$F,2,0)</f>
        <v>#N/A</v>
      </c>
      <c r="R9466" s="3"/>
      <c r="S9466" s="77" t="e">
        <f>VLOOKUP($R$1&amp;R9466,定价因子!$E:$F,2,0)</f>
        <v>#N/A</v>
      </c>
      <c r="T9466" s="61"/>
      <c r="U9466" s="63"/>
      <c r="V9466" s="63"/>
      <c r="W9466" s="63"/>
      <c r="X9466" s="3"/>
    </row>
    <row r="9467" spans="1:24">
      <c r="A9467" s="3"/>
      <c r="B9467" s="3"/>
      <c r="C9467" s="3"/>
      <c r="D9467" s="3"/>
      <c r="E9467" s="79"/>
      <c r="F9467" s="3"/>
      <c r="G9467" s="77" t="e">
        <f>VLOOKUP($F$1&amp;F9467,定价因子!E:F,2,0)</f>
        <v>#N/A</v>
      </c>
      <c r="H9467" s="3"/>
      <c r="I9467" s="77" t="e">
        <f>VLOOKUP($H$1&amp;H9467,定价因子!E:F,2,0)</f>
        <v>#N/A</v>
      </c>
      <c r="J9467" s="3"/>
      <c r="K9467" s="77" t="e">
        <f>VLOOKUP($J$1&amp;J9467,定价因子!E:F,2,0)</f>
        <v>#N/A</v>
      </c>
      <c r="L9467" s="3"/>
      <c r="M9467" s="77" t="e">
        <f>VLOOKUP($L$1&amp;L9467,定价因子!E:F,2,0)</f>
        <v>#N/A</v>
      </c>
      <c r="N9467" s="3"/>
      <c r="O9467" s="77" t="e">
        <f>VLOOKUP($N$1&amp;N9467,定价因子!E:F,2,0)</f>
        <v>#N/A</v>
      </c>
      <c r="P9467" s="3"/>
      <c r="Q9467" s="55" t="e">
        <f>VLOOKUP($P$1&amp;P9467,定价因子!$E:$F,2,0)</f>
        <v>#N/A</v>
      </c>
      <c r="R9467" s="3"/>
      <c r="S9467" s="77" t="e">
        <f>VLOOKUP($R$1&amp;R9467,定价因子!$E:$F,2,0)</f>
        <v>#N/A</v>
      </c>
      <c r="T9467" s="61"/>
      <c r="U9467" s="63"/>
      <c r="V9467" s="63"/>
      <c r="W9467" s="63"/>
      <c r="X9467" s="3"/>
    </row>
    <row r="9468" spans="1:24">
      <c r="A9468" s="3"/>
      <c r="B9468" s="3"/>
      <c r="C9468" s="3"/>
      <c r="D9468" s="3"/>
      <c r="E9468" s="79"/>
      <c r="F9468" s="3"/>
      <c r="G9468" s="77" t="e">
        <f>VLOOKUP($F$1&amp;F9468,定价因子!E:F,2,0)</f>
        <v>#N/A</v>
      </c>
      <c r="H9468" s="3"/>
      <c r="I9468" s="77" t="e">
        <f>VLOOKUP($H$1&amp;H9468,定价因子!E:F,2,0)</f>
        <v>#N/A</v>
      </c>
      <c r="J9468" s="3"/>
      <c r="K9468" s="77" t="e">
        <f>VLOOKUP($J$1&amp;J9468,定价因子!E:F,2,0)</f>
        <v>#N/A</v>
      </c>
      <c r="L9468" s="3"/>
      <c r="M9468" s="77" t="e">
        <f>VLOOKUP($L$1&amp;L9468,定价因子!E:F,2,0)</f>
        <v>#N/A</v>
      </c>
      <c r="N9468" s="3"/>
      <c r="O9468" s="77" t="e">
        <f>VLOOKUP($N$1&amp;N9468,定价因子!E:F,2,0)</f>
        <v>#N/A</v>
      </c>
      <c r="P9468" s="3"/>
      <c r="Q9468" s="55" t="e">
        <f>VLOOKUP($P$1&amp;P9468,定价因子!$E:$F,2,0)</f>
        <v>#N/A</v>
      </c>
      <c r="R9468" s="3"/>
      <c r="S9468" s="77" t="e">
        <f>VLOOKUP($R$1&amp;R9468,定价因子!$E:$F,2,0)</f>
        <v>#N/A</v>
      </c>
      <c r="T9468" s="61"/>
      <c r="U9468" s="63"/>
      <c r="V9468" s="63"/>
      <c r="W9468" s="63"/>
      <c r="X9468" s="3"/>
    </row>
    <row r="9469" spans="1:24">
      <c r="A9469" s="3"/>
      <c r="B9469" s="3"/>
      <c r="C9469" s="3"/>
      <c r="D9469" s="3"/>
      <c r="E9469" s="79"/>
      <c r="F9469" s="3"/>
      <c r="G9469" s="77" t="e">
        <f>VLOOKUP($F$1&amp;F9469,定价因子!E:F,2,0)</f>
        <v>#N/A</v>
      </c>
      <c r="H9469" s="3"/>
      <c r="I9469" s="77" t="e">
        <f>VLOOKUP($H$1&amp;H9469,定价因子!E:F,2,0)</f>
        <v>#N/A</v>
      </c>
      <c r="J9469" s="3"/>
      <c r="K9469" s="77" t="e">
        <f>VLOOKUP($J$1&amp;J9469,定价因子!E:F,2,0)</f>
        <v>#N/A</v>
      </c>
      <c r="L9469" s="3"/>
      <c r="M9469" s="77" t="e">
        <f>VLOOKUP($L$1&amp;L9469,定价因子!E:F,2,0)</f>
        <v>#N/A</v>
      </c>
      <c r="N9469" s="3"/>
      <c r="O9469" s="77" t="e">
        <f>VLOOKUP($N$1&amp;N9469,定价因子!E:F,2,0)</f>
        <v>#N/A</v>
      </c>
      <c r="P9469" s="3"/>
      <c r="Q9469" s="55" t="e">
        <f>VLOOKUP($P$1&amp;P9469,定价因子!$E:$F,2,0)</f>
        <v>#N/A</v>
      </c>
      <c r="R9469" s="3"/>
      <c r="S9469" s="77" t="e">
        <f>VLOOKUP($R$1&amp;R9469,定价因子!$E:$F,2,0)</f>
        <v>#N/A</v>
      </c>
      <c r="T9469" s="61"/>
      <c r="U9469" s="63"/>
      <c r="V9469" s="63"/>
      <c r="W9469" s="63"/>
      <c r="X9469" s="3"/>
    </row>
    <row r="9470" spans="1:24">
      <c r="A9470" s="3"/>
      <c r="B9470" s="3"/>
      <c r="C9470" s="3"/>
      <c r="D9470" s="3"/>
      <c r="E9470" s="79"/>
      <c r="F9470" s="3"/>
      <c r="G9470" s="77" t="e">
        <f>VLOOKUP($F$1&amp;F9470,定价因子!E:F,2,0)</f>
        <v>#N/A</v>
      </c>
      <c r="H9470" s="3"/>
      <c r="I9470" s="77" t="e">
        <f>VLOOKUP($H$1&amp;H9470,定价因子!E:F,2,0)</f>
        <v>#N/A</v>
      </c>
      <c r="J9470" s="3"/>
      <c r="K9470" s="77" t="e">
        <f>VLOOKUP($J$1&amp;J9470,定价因子!E:F,2,0)</f>
        <v>#N/A</v>
      </c>
      <c r="L9470" s="3"/>
      <c r="M9470" s="77" t="e">
        <f>VLOOKUP($L$1&amp;L9470,定价因子!E:F,2,0)</f>
        <v>#N/A</v>
      </c>
      <c r="N9470" s="3"/>
      <c r="O9470" s="77" t="e">
        <f>VLOOKUP($N$1&amp;N9470,定价因子!E:F,2,0)</f>
        <v>#N/A</v>
      </c>
      <c r="P9470" s="3"/>
      <c r="Q9470" s="55" t="e">
        <f>VLOOKUP($P$1&amp;P9470,定价因子!$E:$F,2,0)</f>
        <v>#N/A</v>
      </c>
      <c r="R9470" s="3"/>
      <c r="S9470" s="77" t="e">
        <f>VLOOKUP($R$1&amp;R9470,定价因子!$E:$F,2,0)</f>
        <v>#N/A</v>
      </c>
      <c r="T9470" s="61"/>
      <c r="U9470" s="63"/>
      <c r="V9470" s="63"/>
      <c r="W9470" s="63"/>
      <c r="X9470" s="3"/>
    </row>
    <row r="9471" spans="1:24">
      <c r="A9471" s="3"/>
      <c r="B9471" s="3"/>
      <c r="C9471" s="3"/>
      <c r="D9471" s="3"/>
      <c r="E9471" s="79"/>
      <c r="F9471" s="3"/>
      <c r="G9471" s="77" t="e">
        <f>VLOOKUP($F$1&amp;F9471,定价因子!E:F,2,0)</f>
        <v>#N/A</v>
      </c>
      <c r="H9471" s="3"/>
      <c r="I9471" s="77" t="e">
        <f>VLOOKUP($H$1&amp;H9471,定价因子!E:F,2,0)</f>
        <v>#N/A</v>
      </c>
      <c r="J9471" s="3"/>
      <c r="K9471" s="77" t="e">
        <f>VLOOKUP($J$1&amp;J9471,定价因子!E:F,2,0)</f>
        <v>#N/A</v>
      </c>
      <c r="L9471" s="3"/>
      <c r="M9471" s="77" t="e">
        <f>VLOOKUP($L$1&amp;L9471,定价因子!E:F,2,0)</f>
        <v>#N/A</v>
      </c>
      <c r="N9471" s="3"/>
      <c r="O9471" s="77" t="e">
        <f>VLOOKUP($N$1&amp;N9471,定价因子!E:F,2,0)</f>
        <v>#N/A</v>
      </c>
      <c r="P9471" s="3"/>
      <c r="Q9471" s="55" t="e">
        <f>VLOOKUP($P$1&amp;P9471,定价因子!$E:$F,2,0)</f>
        <v>#N/A</v>
      </c>
      <c r="R9471" s="3"/>
      <c r="S9471" s="77" t="e">
        <f>VLOOKUP($R$1&amp;R9471,定价因子!$E:$F,2,0)</f>
        <v>#N/A</v>
      </c>
      <c r="T9471" s="61"/>
      <c r="U9471" s="63"/>
      <c r="V9471" s="63"/>
      <c r="W9471" s="63"/>
      <c r="X9471" s="3"/>
    </row>
    <row r="9472" spans="1:24">
      <c r="A9472" s="3"/>
      <c r="B9472" s="3"/>
      <c r="C9472" s="3"/>
      <c r="D9472" s="3"/>
      <c r="E9472" s="79"/>
      <c r="F9472" s="3"/>
      <c r="G9472" s="77" t="e">
        <f>VLOOKUP($F$1&amp;F9472,定价因子!E:F,2,0)</f>
        <v>#N/A</v>
      </c>
      <c r="H9472" s="3"/>
      <c r="I9472" s="77" t="e">
        <f>VLOOKUP($H$1&amp;H9472,定价因子!E:F,2,0)</f>
        <v>#N/A</v>
      </c>
      <c r="J9472" s="3"/>
      <c r="K9472" s="77" t="e">
        <f>VLOOKUP($J$1&amp;J9472,定价因子!E:F,2,0)</f>
        <v>#N/A</v>
      </c>
      <c r="L9472" s="3"/>
      <c r="M9472" s="77" t="e">
        <f>VLOOKUP($L$1&amp;L9472,定价因子!E:F,2,0)</f>
        <v>#N/A</v>
      </c>
      <c r="N9472" s="3"/>
      <c r="O9472" s="77" t="e">
        <f>VLOOKUP($N$1&amp;N9472,定价因子!E:F,2,0)</f>
        <v>#N/A</v>
      </c>
      <c r="P9472" s="3"/>
      <c r="Q9472" s="55" t="e">
        <f>VLOOKUP($P$1&amp;P9472,定价因子!$E:$F,2,0)</f>
        <v>#N/A</v>
      </c>
      <c r="R9472" s="3"/>
      <c r="S9472" s="77" t="e">
        <f>VLOOKUP($R$1&amp;R9472,定价因子!$E:$F,2,0)</f>
        <v>#N/A</v>
      </c>
      <c r="T9472" s="61"/>
      <c r="U9472" s="63"/>
      <c r="V9472" s="63"/>
      <c r="W9472" s="63"/>
      <c r="X9472" s="3"/>
    </row>
    <row r="9473" spans="1:24">
      <c r="A9473" s="3"/>
      <c r="B9473" s="3"/>
      <c r="C9473" s="3"/>
      <c r="D9473" s="3"/>
      <c r="E9473" s="79"/>
      <c r="F9473" s="3"/>
      <c r="G9473" s="77" t="e">
        <f>VLOOKUP($F$1&amp;F9473,定价因子!E:F,2,0)</f>
        <v>#N/A</v>
      </c>
      <c r="H9473" s="3"/>
      <c r="I9473" s="77" t="e">
        <f>VLOOKUP($H$1&amp;H9473,定价因子!E:F,2,0)</f>
        <v>#N/A</v>
      </c>
      <c r="J9473" s="3"/>
      <c r="K9473" s="77" t="e">
        <f>VLOOKUP($J$1&amp;J9473,定价因子!E:F,2,0)</f>
        <v>#N/A</v>
      </c>
      <c r="L9473" s="3"/>
      <c r="M9473" s="77" t="e">
        <f>VLOOKUP($L$1&amp;L9473,定价因子!E:F,2,0)</f>
        <v>#N/A</v>
      </c>
      <c r="N9473" s="3"/>
      <c r="O9473" s="77" t="e">
        <f>VLOOKUP($N$1&amp;N9473,定价因子!E:F,2,0)</f>
        <v>#N/A</v>
      </c>
      <c r="P9473" s="3"/>
      <c r="Q9473" s="55" t="e">
        <f>VLOOKUP($P$1&amp;P9473,定价因子!$E:$F,2,0)</f>
        <v>#N/A</v>
      </c>
      <c r="R9473" s="3"/>
      <c r="S9473" s="77" t="e">
        <f>VLOOKUP($R$1&amp;R9473,定价因子!$E:$F,2,0)</f>
        <v>#N/A</v>
      </c>
      <c r="T9473" s="61"/>
      <c r="U9473" s="63"/>
      <c r="V9473" s="63"/>
      <c r="W9473" s="63"/>
      <c r="X9473" s="3"/>
    </row>
    <row r="9474" spans="1:24">
      <c r="A9474" s="3"/>
      <c r="B9474" s="3"/>
      <c r="C9474" s="3"/>
      <c r="D9474" s="3"/>
      <c r="E9474" s="79"/>
      <c r="F9474" s="3"/>
      <c r="G9474" s="77" t="e">
        <f>VLOOKUP($F$1&amp;F9474,定价因子!E:F,2,0)</f>
        <v>#N/A</v>
      </c>
      <c r="H9474" s="3"/>
      <c r="I9474" s="77" t="e">
        <f>VLOOKUP($H$1&amp;H9474,定价因子!E:F,2,0)</f>
        <v>#N/A</v>
      </c>
      <c r="J9474" s="3"/>
      <c r="K9474" s="77" t="e">
        <f>VLOOKUP($J$1&amp;J9474,定价因子!E:F,2,0)</f>
        <v>#N/A</v>
      </c>
      <c r="L9474" s="3"/>
      <c r="M9474" s="77" t="e">
        <f>VLOOKUP($L$1&amp;L9474,定价因子!E:F,2,0)</f>
        <v>#N/A</v>
      </c>
      <c r="N9474" s="3"/>
      <c r="O9474" s="77" t="e">
        <f>VLOOKUP($N$1&amp;N9474,定价因子!E:F,2,0)</f>
        <v>#N/A</v>
      </c>
      <c r="P9474" s="3"/>
      <c r="Q9474" s="55" t="e">
        <f>VLOOKUP($P$1&amp;P9474,定价因子!$E:$F,2,0)</f>
        <v>#N/A</v>
      </c>
      <c r="R9474" s="3"/>
      <c r="S9474" s="77" t="e">
        <f>VLOOKUP($R$1&amp;R9474,定价因子!$E:$F,2,0)</f>
        <v>#N/A</v>
      </c>
      <c r="T9474" s="61"/>
      <c r="U9474" s="63"/>
      <c r="V9474" s="63"/>
      <c r="W9474" s="63"/>
      <c r="X9474" s="3"/>
    </row>
    <row r="9475" spans="1:24">
      <c r="A9475" s="3"/>
      <c r="B9475" s="3"/>
      <c r="C9475" s="3"/>
      <c r="D9475" s="3"/>
      <c r="E9475" s="79"/>
      <c r="F9475" s="3"/>
      <c r="G9475" s="77" t="e">
        <f>VLOOKUP($F$1&amp;F9475,定价因子!E:F,2,0)</f>
        <v>#N/A</v>
      </c>
      <c r="H9475" s="3"/>
      <c r="I9475" s="77" t="e">
        <f>VLOOKUP($H$1&amp;H9475,定价因子!E:F,2,0)</f>
        <v>#N/A</v>
      </c>
      <c r="J9475" s="3"/>
      <c r="K9475" s="77" t="e">
        <f>VLOOKUP($J$1&amp;J9475,定价因子!E:F,2,0)</f>
        <v>#N/A</v>
      </c>
      <c r="L9475" s="3"/>
      <c r="M9475" s="77" t="e">
        <f>VLOOKUP($L$1&amp;L9475,定价因子!E:F,2,0)</f>
        <v>#N/A</v>
      </c>
      <c r="N9475" s="3"/>
      <c r="O9475" s="77" t="e">
        <f>VLOOKUP($N$1&amp;N9475,定价因子!E:F,2,0)</f>
        <v>#N/A</v>
      </c>
      <c r="P9475" s="3"/>
      <c r="Q9475" s="55" t="e">
        <f>VLOOKUP($P$1&amp;P9475,定价因子!$E:$F,2,0)</f>
        <v>#N/A</v>
      </c>
      <c r="R9475" s="3"/>
      <c r="S9475" s="77" t="e">
        <f>VLOOKUP($R$1&amp;R9475,定价因子!$E:$F,2,0)</f>
        <v>#N/A</v>
      </c>
      <c r="T9475" s="61"/>
      <c r="U9475" s="63"/>
      <c r="V9475" s="63"/>
      <c r="W9475" s="63"/>
      <c r="X9475" s="3"/>
    </row>
    <row r="9476" spans="1:24">
      <c r="A9476" s="3"/>
      <c r="B9476" s="3"/>
      <c r="C9476" s="3"/>
      <c r="D9476" s="3"/>
      <c r="E9476" s="79"/>
      <c r="F9476" s="3"/>
      <c r="G9476" s="77" t="e">
        <f>VLOOKUP($F$1&amp;F9476,定价因子!E:F,2,0)</f>
        <v>#N/A</v>
      </c>
      <c r="H9476" s="3"/>
      <c r="I9476" s="77" t="e">
        <f>VLOOKUP($H$1&amp;H9476,定价因子!E:F,2,0)</f>
        <v>#N/A</v>
      </c>
      <c r="J9476" s="3"/>
      <c r="K9476" s="77" t="e">
        <f>VLOOKUP($J$1&amp;J9476,定价因子!E:F,2,0)</f>
        <v>#N/A</v>
      </c>
      <c r="L9476" s="3"/>
      <c r="M9476" s="77" t="e">
        <f>VLOOKUP($L$1&amp;L9476,定价因子!E:F,2,0)</f>
        <v>#N/A</v>
      </c>
      <c r="N9476" s="3"/>
      <c r="O9476" s="77" t="e">
        <f>VLOOKUP($N$1&amp;N9476,定价因子!E:F,2,0)</f>
        <v>#N/A</v>
      </c>
      <c r="P9476" s="3"/>
      <c r="Q9476" s="55" t="e">
        <f>VLOOKUP($P$1&amp;P9476,定价因子!$E:$F,2,0)</f>
        <v>#N/A</v>
      </c>
      <c r="R9476" s="3"/>
      <c r="S9476" s="77" t="e">
        <f>VLOOKUP($R$1&amp;R9476,定价因子!$E:$F,2,0)</f>
        <v>#N/A</v>
      </c>
      <c r="T9476" s="61"/>
      <c r="U9476" s="63"/>
      <c r="V9476" s="63"/>
      <c r="W9476" s="63"/>
      <c r="X9476" s="3"/>
    </row>
    <row r="9477" spans="1:24">
      <c r="A9477" s="3"/>
      <c r="B9477" s="3"/>
      <c r="C9477" s="3"/>
      <c r="D9477" s="3"/>
      <c r="E9477" s="79"/>
      <c r="F9477" s="3"/>
      <c r="G9477" s="77" t="e">
        <f>VLOOKUP($F$1&amp;F9477,定价因子!E:F,2,0)</f>
        <v>#N/A</v>
      </c>
      <c r="H9477" s="3"/>
      <c r="I9477" s="77" t="e">
        <f>VLOOKUP($H$1&amp;H9477,定价因子!E:F,2,0)</f>
        <v>#N/A</v>
      </c>
      <c r="J9477" s="3"/>
      <c r="K9477" s="77" t="e">
        <f>VLOOKUP($J$1&amp;J9477,定价因子!E:F,2,0)</f>
        <v>#N/A</v>
      </c>
      <c r="L9477" s="3"/>
      <c r="M9477" s="77" t="e">
        <f>VLOOKUP($L$1&amp;L9477,定价因子!E:F,2,0)</f>
        <v>#N/A</v>
      </c>
      <c r="N9477" s="3"/>
      <c r="O9477" s="77" t="e">
        <f>VLOOKUP($N$1&amp;N9477,定价因子!E:F,2,0)</f>
        <v>#N/A</v>
      </c>
      <c r="P9477" s="3"/>
      <c r="Q9477" s="55" t="e">
        <f>VLOOKUP($P$1&amp;P9477,定价因子!$E:$F,2,0)</f>
        <v>#N/A</v>
      </c>
      <c r="R9477" s="3"/>
      <c r="S9477" s="77" t="e">
        <f>VLOOKUP($R$1&amp;R9477,定价因子!$E:$F,2,0)</f>
        <v>#N/A</v>
      </c>
      <c r="T9477" s="61"/>
      <c r="U9477" s="63"/>
      <c r="V9477" s="63"/>
      <c r="W9477" s="63"/>
      <c r="X9477" s="3"/>
    </row>
    <row r="9478" spans="1:24">
      <c r="A9478" s="3"/>
      <c r="B9478" s="3"/>
      <c r="C9478" s="3"/>
      <c r="D9478" s="3"/>
      <c r="E9478" s="79"/>
      <c r="F9478" s="3"/>
      <c r="G9478" s="77" t="e">
        <f>VLOOKUP($F$1&amp;F9478,定价因子!E:F,2,0)</f>
        <v>#N/A</v>
      </c>
      <c r="H9478" s="3"/>
      <c r="I9478" s="77" t="e">
        <f>VLOOKUP($H$1&amp;H9478,定价因子!E:F,2,0)</f>
        <v>#N/A</v>
      </c>
      <c r="J9478" s="3"/>
      <c r="K9478" s="77" t="e">
        <f>VLOOKUP($J$1&amp;J9478,定价因子!E:F,2,0)</f>
        <v>#N/A</v>
      </c>
      <c r="L9478" s="3"/>
      <c r="M9478" s="77" t="e">
        <f>VLOOKUP($L$1&amp;L9478,定价因子!E:F,2,0)</f>
        <v>#N/A</v>
      </c>
      <c r="N9478" s="3"/>
      <c r="O9478" s="77" t="e">
        <f>VLOOKUP($N$1&amp;N9478,定价因子!E:F,2,0)</f>
        <v>#N/A</v>
      </c>
      <c r="P9478" s="3"/>
      <c r="Q9478" s="55" t="e">
        <f>VLOOKUP($P$1&amp;P9478,定价因子!$E:$F,2,0)</f>
        <v>#N/A</v>
      </c>
      <c r="R9478" s="3"/>
      <c r="S9478" s="77" t="e">
        <f>VLOOKUP($R$1&amp;R9478,定价因子!$E:$F,2,0)</f>
        <v>#N/A</v>
      </c>
      <c r="T9478" s="61"/>
      <c r="U9478" s="63"/>
      <c r="V9478" s="63"/>
      <c r="W9478" s="63"/>
      <c r="X9478" s="3"/>
    </row>
    <row r="9479" spans="1:24">
      <c r="A9479" s="3"/>
      <c r="B9479" s="3"/>
      <c r="C9479" s="3"/>
      <c r="D9479" s="3"/>
      <c r="E9479" s="79"/>
      <c r="F9479" s="3"/>
      <c r="G9479" s="77" t="e">
        <f>VLOOKUP($F$1&amp;F9479,定价因子!E:F,2,0)</f>
        <v>#N/A</v>
      </c>
      <c r="H9479" s="3"/>
      <c r="I9479" s="77" t="e">
        <f>VLOOKUP($H$1&amp;H9479,定价因子!E:F,2,0)</f>
        <v>#N/A</v>
      </c>
      <c r="J9479" s="3"/>
      <c r="K9479" s="77" t="e">
        <f>VLOOKUP($J$1&amp;J9479,定价因子!E:F,2,0)</f>
        <v>#N/A</v>
      </c>
      <c r="L9479" s="3"/>
      <c r="M9479" s="77" t="e">
        <f>VLOOKUP($L$1&amp;L9479,定价因子!E:F,2,0)</f>
        <v>#N/A</v>
      </c>
      <c r="N9479" s="3"/>
      <c r="O9479" s="77" t="e">
        <f>VLOOKUP($N$1&amp;N9479,定价因子!E:F,2,0)</f>
        <v>#N/A</v>
      </c>
      <c r="P9479" s="3"/>
      <c r="Q9479" s="55" t="e">
        <f>VLOOKUP($P$1&amp;P9479,定价因子!$E:$F,2,0)</f>
        <v>#N/A</v>
      </c>
      <c r="R9479" s="3"/>
      <c r="S9479" s="77" t="e">
        <f>VLOOKUP($R$1&amp;R9479,定价因子!$E:$F,2,0)</f>
        <v>#N/A</v>
      </c>
      <c r="T9479" s="61"/>
      <c r="U9479" s="63"/>
      <c r="V9479" s="63"/>
      <c r="W9479" s="63"/>
      <c r="X9479" s="3"/>
    </row>
    <row r="9480" spans="1:24">
      <c r="A9480" s="3"/>
      <c r="B9480" s="3"/>
      <c r="C9480" s="3"/>
      <c r="D9480" s="3"/>
      <c r="E9480" s="79"/>
      <c r="F9480" s="3"/>
      <c r="G9480" s="77" t="e">
        <f>VLOOKUP($F$1&amp;F9480,定价因子!E:F,2,0)</f>
        <v>#N/A</v>
      </c>
      <c r="H9480" s="3"/>
      <c r="I9480" s="77" t="e">
        <f>VLOOKUP($H$1&amp;H9480,定价因子!E:F,2,0)</f>
        <v>#N/A</v>
      </c>
      <c r="J9480" s="3"/>
      <c r="K9480" s="77" t="e">
        <f>VLOOKUP($J$1&amp;J9480,定价因子!E:F,2,0)</f>
        <v>#N/A</v>
      </c>
      <c r="L9480" s="3"/>
      <c r="M9480" s="77" t="e">
        <f>VLOOKUP($L$1&amp;L9480,定价因子!E:F,2,0)</f>
        <v>#N/A</v>
      </c>
      <c r="N9480" s="3"/>
      <c r="O9480" s="77" t="e">
        <f>VLOOKUP($N$1&amp;N9480,定价因子!E:F,2,0)</f>
        <v>#N/A</v>
      </c>
      <c r="P9480" s="3"/>
      <c r="Q9480" s="55" t="e">
        <f>VLOOKUP($P$1&amp;P9480,定价因子!$E:$F,2,0)</f>
        <v>#N/A</v>
      </c>
      <c r="R9480" s="3"/>
      <c r="S9480" s="77" t="e">
        <f>VLOOKUP($R$1&amp;R9480,定价因子!$E:$F,2,0)</f>
        <v>#N/A</v>
      </c>
      <c r="T9480" s="61"/>
      <c r="U9480" s="63"/>
      <c r="V9480" s="63"/>
      <c r="W9480" s="63"/>
      <c r="X9480" s="3"/>
    </row>
    <row r="9481" spans="1:24">
      <c r="A9481" s="3"/>
      <c r="B9481" s="3"/>
      <c r="C9481" s="3"/>
      <c r="D9481" s="3"/>
      <c r="E9481" s="79"/>
      <c r="F9481" s="3"/>
      <c r="G9481" s="77" t="e">
        <f>VLOOKUP($F$1&amp;F9481,定价因子!E:F,2,0)</f>
        <v>#N/A</v>
      </c>
      <c r="H9481" s="3"/>
      <c r="I9481" s="77" t="e">
        <f>VLOOKUP($H$1&amp;H9481,定价因子!E:F,2,0)</f>
        <v>#N/A</v>
      </c>
      <c r="J9481" s="3"/>
      <c r="K9481" s="77" t="e">
        <f>VLOOKUP($J$1&amp;J9481,定价因子!E:F,2,0)</f>
        <v>#N/A</v>
      </c>
      <c r="L9481" s="3"/>
      <c r="M9481" s="77" t="e">
        <f>VLOOKUP($L$1&amp;L9481,定价因子!E:F,2,0)</f>
        <v>#N/A</v>
      </c>
      <c r="N9481" s="3"/>
      <c r="O9481" s="77" t="e">
        <f>VLOOKUP($N$1&amp;N9481,定价因子!E:F,2,0)</f>
        <v>#N/A</v>
      </c>
      <c r="P9481" s="3"/>
      <c r="Q9481" s="55" t="e">
        <f>VLOOKUP($P$1&amp;P9481,定价因子!$E:$F,2,0)</f>
        <v>#N/A</v>
      </c>
      <c r="R9481" s="3"/>
      <c r="S9481" s="77" t="e">
        <f>VLOOKUP($R$1&amp;R9481,定价因子!$E:$F,2,0)</f>
        <v>#N/A</v>
      </c>
      <c r="T9481" s="61"/>
      <c r="U9481" s="63"/>
      <c r="V9481" s="63"/>
      <c r="W9481" s="63"/>
      <c r="X9481" s="3"/>
    </row>
    <row r="9482" spans="1:24">
      <c r="A9482" s="3"/>
      <c r="B9482" s="3"/>
      <c r="C9482" s="3"/>
      <c r="D9482" s="3"/>
      <c r="E9482" s="79"/>
      <c r="F9482" s="3"/>
      <c r="G9482" s="77" t="e">
        <f>VLOOKUP($F$1&amp;F9482,定价因子!E:F,2,0)</f>
        <v>#N/A</v>
      </c>
      <c r="H9482" s="3"/>
      <c r="I9482" s="77" t="e">
        <f>VLOOKUP($H$1&amp;H9482,定价因子!E:F,2,0)</f>
        <v>#N/A</v>
      </c>
      <c r="J9482" s="3"/>
      <c r="K9482" s="77" t="e">
        <f>VLOOKUP($J$1&amp;J9482,定价因子!E:F,2,0)</f>
        <v>#N/A</v>
      </c>
      <c r="L9482" s="3"/>
      <c r="M9482" s="77" t="e">
        <f>VLOOKUP($L$1&amp;L9482,定价因子!E:F,2,0)</f>
        <v>#N/A</v>
      </c>
      <c r="N9482" s="3"/>
      <c r="O9482" s="77" t="e">
        <f>VLOOKUP($N$1&amp;N9482,定价因子!E:F,2,0)</f>
        <v>#N/A</v>
      </c>
      <c r="P9482" s="3"/>
      <c r="Q9482" s="55" t="e">
        <f>VLOOKUP($P$1&amp;P9482,定价因子!$E:$F,2,0)</f>
        <v>#N/A</v>
      </c>
      <c r="R9482" s="3"/>
      <c r="S9482" s="77" t="e">
        <f>VLOOKUP($R$1&amp;R9482,定价因子!$E:$F,2,0)</f>
        <v>#N/A</v>
      </c>
      <c r="T9482" s="61"/>
      <c r="U9482" s="63"/>
      <c r="V9482" s="63"/>
      <c r="W9482" s="63"/>
      <c r="X9482" s="3"/>
    </row>
    <row r="9483" spans="1:24">
      <c r="A9483" s="3"/>
      <c r="B9483" s="3"/>
      <c r="C9483" s="3"/>
      <c r="D9483" s="3"/>
      <c r="E9483" s="79"/>
      <c r="F9483" s="3"/>
      <c r="G9483" s="77" t="e">
        <f>VLOOKUP($F$1&amp;F9483,定价因子!E:F,2,0)</f>
        <v>#N/A</v>
      </c>
      <c r="H9483" s="3"/>
      <c r="I9483" s="77" t="e">
        <f>VLOOKUP($H$1&amp;H9483,定价因子!E:F,2,0)</f>
        <v>#N/A</v>
      </c>
      <c r="J9483" s="3"/>
      <c r="K9483" s="77" t="e">
        <f>VLOOKUP($J$1&amp;J9483,定价因子!E:F,2,0)</f>
        <v>#N/A</v>
      </c>
      <c r="L9483" s="3"/>
      <c r="M9483" s="77" t="e">
        <f>VLOOKUP($L$1&amp;L9483,定价因子!E:F,2,0)</f>
        <v>#N/A</v>
      </c>
      <c r="N9483" s="3"/>
      <c r="O9483" s="77" t="e">
        <f>VLOOKUP($N$1&amp;N9483,定价因子!E:F,2,0)</f>
        <v>#N/A</v>
      </c>
      <c r="P9483" s="3"/>
      <c r="Q9483" s="55" t="e">
        <f>VLOOKUP($P$1&amp;P9483,定价因子!$E:$F,2,0)</f>
        <v>#N/A</v>
      </c>
      <c r="R9483" s="3"/>
      <c r="S9483" s="77" t="e">
        <f>VLOOKUP($R$1&amp;R9483,定价因子!$E:$F,2,0)</f>
        <v>#N/A</v>
      </c>
      <c r="T9483" s="61"/>
      <c r="U9483" s="63"/>
      <c r="V9483" s="63"/>
      <c r="W9483" s="63"/>
      <c r="X9483" s="3"/>
    </row>
    <row r="9484" spans="1:24">
      <c r="A9484" s="3"/>
      <c r="B9484" s="3"/>
      <c r="C9484" s="3"/>
      <c r="D9484" s="3"/>
      <c r="E9484" s="79"/>
      <c r="F9484" s="3"/>
      <c r="G9484" s="77" t="e">
        <f>VLOOKUP($F$1&amp;F9484,定价因子!E:F,2,0)</f>
        <v>#N/A</v>
      </c>
      <c r="H9484" s="3"/>
      <c r="I9484" s="77" t="e">
        <f>VLOOKUP($H$1&amp;H9484,定价因子!E:F,2,0)</f>
        <v>#N/A</v>
      </c>
      <c r="J9484" s="3"/>
      <c r="K9484" s="77" t="e">
        <f>VLOOKUP($J$1&amp;J9484,定价因子!E:F,2,0)</f>
        <v>#N/A</v>
      </c>
      <c r="L9484" s="3"/>
      <c r="M9484" s="77" t="e">
        <f>VLOOKUP($L$1&amp;L9484,定价因子!E:F,2,0)</f>
        <v>#N/A</v>
      </c>
      <c r="N9484" s="3"/>
      <c r="O9484" s="77" t="e">
        <f>VLOOKUP($N$1&amp;N9484,定价因子!E:F,2,0)</f>
        <v>#N/A</v>
      </c>
      <c r="P9484" s="3"/>
      <c r="Q9484" s="55" t="e">
        <f>VLOOKUP($P$1&amp;P9484,定价因子!$E:$F,2,0)</f>
        <v>#N/A</v>
      </c>
      <c r="R9484" s="3"/>
      <c r="S9484" s="77" t="e">
        <f>VLOOKUP($R$1&amp;R9484,定价因子!$E:$F,2,0)</f>
        <v>#N/A</v>
      </c>
      <c r="T9484" s="61"/>
      <c r="U9484" s="63"/>
      <c r="V9484" s="63"/>
      <c r="W9484" s="63"/>
      <c r="X9484" s="3"/>
    </row>
    <row r="9485" spans="1:24">
      <c r="A9485" s="3"/>
      <c r="B9485" s="3"/>
      <c r="C9485" s="3"/>
      <c r="D9485" s="3"/>
      <c r="E9485" s="79"/>
      <c r="F9485" s="3"/>
      <c r="G9485" s="77" t="e">
        <f>VLOOKUP($F$1&amp;F9485,定价因子!E:F,2,0)</f>
        <v>#N/A</v>
      </c>
      <c r="H9485" s="3"/>
      <c r="I9485" s="77" t="e">
        <f>VLOOKUP($H$1&amp;H9485,定价因子!E:F,2,0)</f>
        <v>#N/A</v>
      </c>
      <c r="J9485" s="3"/>
      <c r="K9485" s="77" t="e">
        <f>VLOOKUP($J$1&amp;J9485,定价因子!E:F,2,0)</f>
        <v>#N/A</v>
      </c>
      <c r="L9485" s="3"/>
      <c r="M9485" s="77" t="e">
        <f>VLOOKUP($L$1&amp;L9485,定价因子!E:F,2,0)</f>
        <v>#N/A</v>
      </c>
      <c r="N9485" s="3"/>
      <c r="O9485" s="77" t="e">
        <f>VLOOKUP($N$1&amp;N9485,定价因子!E:F,2,0)</f>
        <v>#N/A</v>
      </c>
      <c r="P9485" s="3"/>
      <c r="Q9485" s="55" t="e">
        <f>VLOOKUP($P$1&amp;P9485,定价因子!$E:$F,2,0)</f>
        <v>#N/A</v>
      </c>
      <c r="R9485" s="3"/>
      <c r="S9485" s="77" t="e">
        <f>VLOOKUP($R$1&amp;R9485,定价因子!$E:$F,2,0)</f>
        <v>#N/A</v>
      </c>
      <c r="T9485" s="61"/>
      <c r="U9485" s="63"/>
      <c r="V9485" s="63"/>
      <c r="W9485" s="63"/>
      <c r="X9485" s="3"/>
    </row>
    <row r="9486" spans="1:24">
      <c r="A9486" s="3"/>
      <c r="B9486" s="3"/>
      <c r="C9486" s="3"/>
      <c r="D9486" s="3"/>
      <c r="E9486" s="79"/>
      <c r="F9486" s="3"/>
      <c r="G9486" s="77" t="e">
        <f>VLOOKUP($F$1&amp;F9486,定价因子!E:F,2,0)</f>
        <v>#N/A</v>
      </c>
      <c r="H9486" s="3"/>
      <c r="I9486" s="77" t="e">
        <f>VLOOKUP($H$1&amp;H9486,定价因子!E:F,2,0)</f>
        <v>#N/A</v>
      </c>
      <c r="J9486" s="3"/>
      <c r="K9486" s="77" t="e">
        <f>VLOOKUP($J$1&amp;J9486,定价因子!E:F,2,0)</f>
        <v>#N/A</v>
      </c>
      <c r="L9486" s="3"/>
      <c r="M9486" s="77" t="e">
        <f>VLOOKUP($L$1&amp;L9486,定价因子!E:F,2,0)</f>
        <v>#N/A</v>
      </c>
      <c r="N9486" s="3"/>
      <c r="O9486" s="77" t="e">
        <f>VLOOKUP($N$1&amp;N9486,定价因子!E:F,2,0)</f>
        <v>#N/A</v>
      </c>
      <c r="P9486" s="3"/>
      <c r="Q9486" s="55" t="e">
        <f>VLOOKUP($P$1&amp;P9486,定价因子!$E:$F,2,0)</f>
        <v>#N/A</v>
      </c>
      <c r="R9486" s="3"/>
      <c r="S9486" s="77" t="e">
        <f>VLOOKUP($R$1&amp;R9486,定价因子!$E:$F,2,0)</f>
        <v>#N/A</v>
      </c>
      <c r="T9486" s="61"/>
      <c r="U9486" s="63"/>
      <c r="V9486" s="63"/>
      <c r="W9486" s="63"/>
      <c r="X9486" s="3"/>
    </row>
    <row r="9487" spans="1:24">
      <c r="A9487" s="3"/>
      <c r="B9487" s="3"/>
      <c r="C9487" s="3"/>
      <c r="D9487" s="3"/>
      <c r="E9487" s="79"/>
      <c r="F9487" s="3"/>
      <c r="G9487" s="77" t="e">
        <f>VLOOKUP($F$1&amp;F9487,定价因子!E:F,2,0)</f>
        <v>#N/A</v>
      </c>
      <c r="H9487" s="3"/>
      <c r="I9487" s="77" t="e">
        <f>VLOOKUP($H$1&amp;H9487,定价因子!E:F,2,0)</f>
        <v>#N/A</v>
      </c>
      <c r="J9487" s="3"/>
      <c r="K9487" s="77" t="e">
        <f>VLOOKUP($J$1&amp;J9487,定价因子!E:F,2,0)</f>
        <v>#N/A</v>
      </c>
      <c r="L9487" s="3"/>
      <c r="M9487" s="77" t="e">
        <f>VLOOKUP($L$1&amp;L9487,定价因子!E:F,2,0)</f>
        <v>#N/A</v>
      </c>
      <c r="N9487" s="3"/>
      <c r="O9487" s="77" t="e">
        <f>VLOOKUP($N$1&amp;N9487,定价因子!E:F,2,0)</f>
        <v>#N/A</v>
      </c>
      <c r="P9487" s="3"/>
      <c r="Q9487" s="55" t="e">
        <f>VLOOKUP($P$1&amp;P9487,定价因子!$E:$F,2,0)</f>
        <v>#N/A</v>
      </c>
      <c r="R9487" s="3"/>
      <c r="S9487" s="77" t="e">
        <f>VLOOKUP($R$1&amp;R9487,定价因子!$E:$F,2,0)</f>
        <v>#N/A</v>
      </c>
      <c r="T9487" s="61"/>
      <c r="U9487" s="63"/>
      <c r="V9487" s="63"/>
      <c r="W9487" s="63"/>
      <c r="X9487" s="3"/>
    </row>
    <row r="9488" spans="1:24">
      <c r="A9488" s="3"/>
      <c r="B9488" s="3"/>
      <c r="C9488" s="3"/>
      <c r="D9488" s="3"/>
      <c r="E9488" s="79"/>
      <c r="F9488" s="3"/>
      <c r="G9488" s="77" t="e">
        <f>VLOOKUP($F$1&amp;F9488,定价因子!E:F,2,0)</f>
        <v>#N/A</v>
      </c>
      <c r="H9488" s="3"/>
      <c r="I9488" s="77" t="e">
        <f>VLOOKUP($H$1&amp;H9488,定价因子!E:F,2,0)</f>
        <v>#N/A</v>
      </c>
      <c r="J9488" s="3"/>
      <c r="K9488" s="77" t="e">
        <f>VLOOKUP($J$1&amp;J9488,定价因子!E:F,2,0)</f>
        <v>#N/A</v>
      </c>
      <c r="L9488" s="3"/>
      <c r="M9488" s="77" t="e">
        <f>VLOOKUP($L$1&amp;L9488,定价因子!E:F,2,0)</f>
        <v>#N/A</v>
      </c>
      <c r="N9488" s="3"/>
      <c r="O9488" s="77" t="e">
        <f>VLOOKUP($N$1&amp;N9488,定价因子!E:F,2,0)</f>
        <v>#N/A</v>
      </c>
      <c r="P9488" s="3"/>
      <c r="Q9488" s="55" t="e">
        <f>VLOOKUP($P$1&amp;P9488,定价因子!$E:$F,2,0)</f>
        <v>#N/A</v>
      </c>
      <c r="R9488" s="3"/>
      <c r="S9488" s="77" t="e">
        <f>VLOOKUP($R$1&amp;R9488,定价因子!$E:$F,2,0)</f>
        <v>#N/A</v>
      </c>
      <c r="T9488" s="61"/>
      <c r="U9488" s="63"/>
      <c r="V9488" s="63"/>
      <c r="W9488" s="63"/>
      <c r="X9488" s="3"/>
    </row>
    <row r="9489" spans="1:24">
      <c r="A9489" s="3"/>
      <c r="B9489" s="3"/>
      <c r="C9489" s="3"/>
      <c r="D9489" s="3"/>
      <c r="E9489" s="79"/>
      <c r="F9489" s="3"/>
      <c r="G9489" s="77" t="e">
        <f>VLOOKUP($F$1&amp;F9489,定价因子!E:F,2,0)</f>
        <v>#N/A</v>
      </c>
      <c r="H9489" s="3"/>
      <c r="I9489" s="77" t="e">
        <f>VLOOKUP($H$1&amp;H9489,定价因子!E:F,2,0)</f>
        <v>#N/A</v>
      </c>
      <c r="J9489" s="3"/>
      <c r="K9489" s="77" t="e">
        <f>VLOOKUP($J$1&amp;J9489,定价因子!E:F,2,0)</f>
        <v>#N/A</v>
      </c>
      <c r="L9489" s="3"/>
      <c r="M9489" s="77" t="e">
        <f>VLOOKUP($L$1&amp;L9489,定价因子!E:F,2,0)</f>
        <v>#N/A</v>
      </c>
      <c r="N9489" s="3"/>
      <c r="O9489" s="77" t="e">
        <f>VLOOKUP($N$1&amp;N9489,定价因子!E:F,2,0)</f>
        <v>#N/A</v>
      </c>
      <c r="P9489" s="3"/>
      <c r="Q9489" s="55" t="e">
        <f>VLOOKUP($P$1&amp;P9489,定价因子!$E:$F,2,0)</f>
        <v>#N/A</v>
      </c>
      <c r="R9489" s="3"/>
      <c r="S9489" s="77" t="e">
        <f>VLOOKUP($R$1&amp;R9489,定价因子!$E:$F,2,0)</f>
        <v>#N/A</v>
      </c>
      <c r="T9489" s="61"/>
      <c r="U9489" s="63"/>
      <c r="V9489" s="63"/>
      <c r="W9489" s="63"/>
      <c r="X9489" s="3"/>
    </row>
    <row r="9490" spans="1:24">
      <c r="A9490" s="3"/>
      <c r="B9490" s="3"/>
      <c r="C9490" s="3"/>
      <c r="D9490" s="3"/>
      <c r="E9490" s="79"/>
      <c r="F9490" s="3"/>
      <c r="G9490" s="77" t="e">
        <f>VLOOKUP($F$1&amp;F9490,定价因子!E:F,2,0)</f>
        <v>#N/A</v>
      </c>
      <c r="H9490" s="3"/>
      <c r="I9490" s="77" t="e">
        <f>VLOOKUP($H$1&amp;H9490,定价因子!E:F,2,0)</f>
        <v>#N/A</v>
      </c>
      <c r="J9490" s="3"/>
      <c r="K9490" s="77" t="e">
        <f>VLOOKUP($J$1&amp;J9490,定价因子!E:F,2,0)</f>
        <v>#N/A</v>
      </c>
      <c r="L9490" s="3"/>
      <c r="M9490" s="77" t="e">
        <f>VLOOKUP($L$1&amp;L9490,定价因子!E:F,2,0)</f>
        <v>#N/A</v>
      </c>
      <c r="N9490" s="3"/>
      <c r="O9490" s="77" t="e">
        <f>VLOOKUP($N$1&amp;N9490,定价因子!E:F,2,0)</f>
        <v>#N/A</v>
      </c>
      <c r="P9490" s="3"/>
      <c r="Q9490" s="55" t="e">
        <f>VLOOKUP($P$1&amp;P9490,定价因子!$E:$F,2,0)</f>
        <v>#N/A</v>
      </c>
      <c r="R9490" s="3"/>
      <c r="S9490" s="77" t="e">
        <f>VLOOKUP($R$1&amp;R9490,定价因子!$E:$F,2,0)</f>
        <v>#N/A</v>
      </c>
      <c r="T9490" s="61"/>
      <c r="U9490" s="63"/>
      <c r="V9490" s="63"/>
      <c r="W9490" s="63"/>
      <c r="X9490" s="3"/>
    </row>
    <row r="9491" spans="1:24">
      <c r="A9491" s="3"/>
      <c r="B9491" s="3"/>
      <c r="C9491" s="3"/>
      <c r="D9491" s="3"/>
      <c r="E9491" s="79"/>
      <c r="F9491" s="3"/>
      <c r="G9491" s="77" t="e">
        <f>VLOOKUP($F$1&amp;F9491,定价因子!E:F,2,0)</f>
        <v>#N/A</v>
      </c>
      <c r="H9491" s="3"/>
      <c r="I9491" s="77" t="e">
        <f>VLOOKUP($H$1&amp;H9491,定价因子!E:F,2,0)</f>
        <v>#N/A</v>
      </c>
      <c r="J9491" s="3"/>
      <c r="K9491" s="77" t="e">
        <f>VLOOKUP($J$1&amp;J9491,定价因子!E:F,2,0)</f>
        <v>#N/A</v>
      </c>
      <c r="L9491" s="3"/>
      <c r="M9491" s="77" t="e">
        <f>VLOOKUP($L$1&amp;L9491,定价因子!E:F,2,0)</f>
        <v>#N/A</v>
      </c>
      <c r="N9491" s="3"/>
      <c r="O9491" s="77" t="e">
        <f>VLOOKUP($N$1&amp;N9491,定价因子!E:F,2,0)</f>
        <v>#N/A</v>
      </c>
      <c r="P9491" s="3"/>
      <c r="Q9491" s="55" t="e">
        <f>VLOOKUP($P$1&amp;P9491,定价因子!$E:$F,2,0)</f>
        <v>#N/A</v>
      </c>
      <c r="R9491" s="3"/>
      <c r="S9491" s="77" t="e">
        <f>VLOOKUP($R$1&amp;R9491,定价因子!$E:$F,2,0)</f>
        <v>#N/A</v>
      </c>
      <c r="T9491" s="61"/>
      <c r="U9491" s="63"/>
      <c r="V9491" s="63"/>
      <c r="W9491" s="63"/>
      <c r="X9491" s="3"/>
    </row>
    <row r="9492" spans="1:24">
      <c r="A9492" s="3"/>
      <c r="B9492" s="3"/>
      <c r="C9492" s="3"/>
      <c r="D9492" s="3"/>
      <c r="E9492" s="79"/>
      <c r="F9492" s="3"/>
      <c r="G9492" s="77" t="e">
        <f>VLOOKUP($F$1&amp;F9492,定价因子!E:F,2,0)</f>
        <v>#N/A</v>
      </c>
      <c r="H9492" s="3"/>
      <c r="I9492" s="77" t="e">
        <f>VLOOKUP($H$1&amp;H9492,定价因子!E:F,2,0)</f>
        <v>#N/A</v>
      </c>
      <c r="J9492" s="3"/>
      <c r="K9492" s="77" t="e">
        <f>VLOOKUP($J$1&amp;J9492,定价因子!E:F,2,0)</f>
        <v>#N/A</v>
      </c>
      <c r="L9492" s="3"/>
      <c r="M9492" s="77" t="e">
        <f>VLOOKUP($L$1&amp;L9492,定价因子!E:F,2,0)</f>
        <v>#N/A</v>
      </c>
      <c r="N9492" s="3"/>
      <c r="O9492" s="77" t="e">
        <f>VLOOKUP($N$1&amp;N9492,定价因子!E:F,2,0)</f>
        <v>#N/A</v>
      </c>
      <c r="P9492" s="3"/>
      <c r="Q9492" s="55" t="e">
        <f>VLOOKUP($P$1&amp;P9492,定价因子!$E:$F,2,0)</f>
        <v>#N/A</v>
      </c>
      <c r="R9492" s="3"/>
      <c r="S9492" s="77" t="e">
        <f>VLOOKUP($R$1&amp;R9492,定价因子!$E:$F,2,0)</f>
        <v>#N/A</v>
      </c>
      <c r="T9492" s="61"/>
      <c r="U9492" s="63"/>
      <c r="V9492" s="63"/>
      <c r="W9492" s="63"/>
      <c r="X9492" s="3"/>
    </row>
    <row r="9493" spans="1:24">
      <c r="A9493" s="3"/>
      <c r="B9493" s="3"/>
      <c r="C9493" s="3"/>
      <c r="D9493" s="3"/>
      <c r="E9493" s="79"/>
      <c r="F9493" s="3"/>
      <c r="G9493" s="77" t="e">
        <f>VLOOKUP($F$1&amp;F9493,定价因子!E:F,2,0)</f>
        <v>#N/A</v>
      </c>
      <c r="H9493" s="3"/>
      <c r="I9493" s="77" t="e">
        <f>VLOOKUP($H$1&amp;H9493,定价因子!E:F,2,0)</f>
        <v>#N/A</v>
      </c>
      <c r="J9493" s="3"/>
      <c r="K9493" s="77" t="e">
        <f>VLOOKUP($J$1&amp;J9493,定价因子!E:F,2,0)</f>
        <v>#N/A</v>
      </c>
      <c r="L9493" s="3"/>
      <c r="M9493" s="77" t="e">
        <f>VLOOKUP($L$1&amp;L9493,定价因子!E:F,2,0)</f>
        <v>#N/A</v>
      </c>
      <c r="N9493" s="3"/>
      <c r="O9493" s="77" t="e">
        <f>VLOOKUP($N$1&amp;N9493,定价因子!E:F,2,0)</f>
        <v>#N/A</v>
      </c>
      <c r="P9493" s="3"/>
      <c r="Q9493" s="55" t="e">
        <f>VLOOKUP($P$1&amp;P9493,定价因子!$E:$F,2,0)</f>
        <v>#N/A</v>
      </c>
      <c r="R9493" s="3"/>
      <c r="S9493" s="77" t="e">
        <f>VLOOKUP($R$1&amp;R9493,定价因子!$E:$F,2,0)</f>
        <v>#N/A</v>
      </c>
      <c r="T9493" s="61"/>
      <c r="U9493" s="63"/>
      <c r="V9493" s="63"/>
      <c r="W9493" s="63"/>
      <c r="X9493" s="3"/>
    </row>
    <row r="9494" spans="1:24">
      <c r="A9494" s="3"/>
      <c r="B9494" s="3"/>
      <c r="C9494" s="3"/>
      <c r="D9494" s="3"/>
      <c r="E9494" s="79"/>
      <c r="F9494" s="3"/>
      <c r="G9494" s="77" t="e">
        <f>VLOOKUP($F$1&amp;F9494,定价因子!E:F,2,0)</f>
        <v>#N/A</v>
      </c>
      <c r="H9494" s="3"/>
      <c r="I9494" s="77" t="e">
        <f>VLOOKUP($H$1&amp;H9494,定价因子!E:F,2,0)</f>
        <v>#N/A</v>
      </c>
      <c r="J9494" s="3"/>
      <c r="K9494" s="77" t="e">
        <f>VLOOKUP($J$1&amp;J9494,定价因子!E:F,2,0)</f>
        <v>#N/A</v>
      </c>
      <c r="L9494" s="3"/>
      <c r="M9494" s="77" t="e">
        <f>VLOOKUP($L$1&amp;L9494,定价因子!E:F,2,0)</f>
        <v>#N/A</v>
      </c>
      <c r="N9494" s="3"/>
      <c r="O9494" s="77" t="e">
        <f>VLOOKUP($N$1&amp;N9494,定价因子!E:F,2,0)</f>
        <v>#N/A</v>
      </c>
      <c r="P9494" s="3"/>
      <c r="Q9494" s="55" t="e">
        <f>VLOOKUP($P$1&amp;P9494,定价因子!$E:$F,2,0)</f>
        <v>#N/A</v>
      </c>
      <c r="R9494" s="3"/>
      <c r="S9494" s="77" t="e">
        <f>VLOOKUP($R$1&amp;R9494,定价因子!$E:$F,2,0)</f>
        <v>#N/A</v>
      </c>
      <c r="T9494" s="61"/>
      <c r="U9494" s="63"/>
      <c r="V9494" s="63"/>
      <c r="W9494" s="63"/>
      <c r="X9494" s="3"/>
    </row>
    <row r="9495" spans="1:24">
      <c r="A9495" s="3"/>
      <c r="B9495" s="3"/>
      <c r="C9495" s="3"/>
      <c r="D9495" s="3"/>
      <c r="E9495" s="79"/>
      <c r="F9495" s="3"/>
      <c r="G9495" s="77" t="e">
        <f>VLOOKUP($F$1&amp;F9495,定价因子!E:F,2,0)</f>
        <v>#N/A</v>
      </c>
      <c r="H9495" s="3"/>
      <c r="I9495" s="77" t="e">
        <f>VLOOKUP($H$1&amp;H9495,定价因子!E:F,2,0)</f>
        <v>#N/A</v>
      </c>
      <c r="J9495" s="3"/>
      <c r="K9495" s="77" t="e">
        <f>VLOOKUP($J$1&amp;J9495,定价因子!E:F,2,0)</f>
        <v>#N/A</v>
      </c>
      <c r="L9495" s="3"/>
      <c r="M9495" s="77" t="e">
        <f>VLOOKUP($L$1&amp;L9495,定价因子!E:F,2,0)</f>
        <v>#N/A</v>
      </c>
      <c r="N9495" s="3"/>
      <c r="O9495" s="77" t="e">
        <f>VLOOKUP($N$1&amp;N9495,定价因子!E:F,2,0)</f>
        <v>#N/A</v>
      </c>
      <c r="P9495" s="3"/>
      <c r="Q9495" s="55" t="e">
        <f>VLOOKUP($P$1&amp;P9495,定价因子!$E:$F,2,0)</f>
        <v>#N/A</v>
      </c>
      <c r="R9495" s="3"/>
      <c r="S9495" s="77" t="e">
        <f>VLOOKUP($R$1&amp;R9495,定价因子!$E:$F,2,0)</f>
        <v>#N/A</v>
      </c>
      <c r="T9495" s="61"/>
      <c r="U9495" s="63"/>
      <c r="V9495" s="63"/>
      <c r="W9495" s="63"/>
      <c r="X9495" s="3"/>
    </row>
    <row r="9496" spans="1:24">
      <c r="A9496" s="3"/>
      <c r="B9496" s="3"/>
      <c r="C9496" s="3"/>
      <c r="D9496" s="3"/>
      <c r="E9496" s="79"/>
      <c r="F9496" s="3"/>
      <c r="G9496" s="77" t="e">
        <f>VLOOKUP($F$1&amp;F9496,定价因子!E:F,2,0)</f>
        <v>#N/A</v>
      </c>
      <c r="H9496" s="3"/>
      <c r="I9496" s="77" t="e">
        <f>VLOOKUP($H$1&amp;H9496,定价因子!E:F,2,0)</f>
        <v>#N/A</v>
      </c>
      <c r="J9496" s="3"/>
      <c r="K9496" s="77" t="e">
        <f>VLOOKUP($J$1&amp;J9496,定价因子!E:F,2,0)</f>
        <v>#N/A</v>
      </c>
      <c r="L9496" s="3"/>
      <c r="M9496" s="77" t="e">
        <f>VLOOKUP($L$1&amp;L9496,定价因子!E:F,2,0)</f>
        <v>#N/A</v>
      </c>
      <c r="N9496" s="3"/>
      <c r="O9496" s="77" t="e">
        <f>VLOOKUP($N$1&amp;N9496,定价因子!E:F,2,0)</f>
        <v>#N/A</v>
      </c>
      <c r="P9496" s="3"/>
      <c r="Q9496" s="55" t="e">
        <f>VLOOKUP($P$1&amp;P9496,定价因子!$E:$F,2,0)</f>
        <v>#N/A</v>
      </c>
      <c r="R9496" s="3"/>
      <c r="S9496" s="77" t="e">
        <f>VLOOKUP($R$1&amp;R9496,定价因子!$E:$F,2,0)</f>
        <v>#N/A</v>
      </c>
      <c r="T9496" s="61"/>
      <c r="U9496" s="63"/>
      <c r="V9496" s="63"/>
      <c r="W9496" s="63"/>
      <c r="X9496" s="3"/>
    </row>
    <row r="9497" spans="1:24">
      <c r="A9497" s="3"/>
      <c r="B9497" s="3"/>
      <c r="C9497" s="3"/>
      <c r="D9497" s="3"/>
      <c r="E9497" s="79"/>
      <c r="F9497" s="3"/>
      <c r="G9497" s="77" t="e">
        <f>VLOOKUP($F$1&amp;F9497,定价因子!E:F,2,0)</f>
        <v>#N/A</v>
      </c>
      <c r="H9497" s="3"/>
      <c r="I9497" s="77" t="e">
        <f>VLOOKUP($H$1&amp;H9497,定价因子!E:F,2,0)</f>
        <v>#N/A</v>
      </c>
      <c r="J9497" s="3"/>
      <c r="K9497" s="77" t="e">
        <f>VLOOKUP($J$1&amp;J9497,定价因子!E:F,2,0)</f>
        <v>#N/A</v>
      </c>
      <c r="L9497" s="3"/>
      <c r="M9497" s="77" t="e">
        <f>VLOOKUP($L$1&amp;L9497,定价因子!E:F,2,0)</f>
        <v>#N/A</v>
      </c>
      <c r="N9497" s="3"/>
      <c r="O9497" s="77" t="e">
        <f>VLOOKUP($N$1&amp;N9497,定价因子!E:F,2,0)</f>
        <v>#N/A</v>
      </c>
      <c r="P9497" s="3"/>
      <c r="Q9497" s="55" t="e">
        <f>VLOOKUP($P$1&amp;P9497,定价因子!$E:$F,2,0)</f>
        <v>#N/A</v>
      </c>
      <c r="R9497" s="3"/>
      <c r="S9497" s="77" t="e">
        <f>VLOOKUP($R$1&amp;R9497,定价因子!$E:$F,2,0)</f>
        <v>#N/A</v>
      </c>
      <c r="T9497" s="61"/>
      <c r="U9497" s="63"/>
      <c r="V9497" s="63"/>
      <c r="W9497" s="63"/>
      <c r="X9497" s="3"/>
    </row>
    <row r="9498" spans="1:24">
      <c r="A9498" s="3"/>
      <c r="B9498" s="3"/>
      <c r="C9498" s="3"/>
      <c r="D9498" s="3"/>
      <c r="E9498" s="79"/>
      <c r="F9498" s="3"/>
      <c r="G9498" s="77" t="e">
        <f>VLOOKUP($F$1&amp;F9498,定价因子!E:F,2,0)</f>
        <v>#N/A</v>
      </c>
      <c r="H9498" s="3"/>
      <c r="I9498" s="77" t="e">
        <f>VLOOKUP($H$1&amp;H9498,定价因子!E:F,2,0)</f>
        <v>#N/A</v>
      </c>
      <c r="J9498" s="3"/>
      <c r="K9498" s="77" t="e">
        <f>VLOOKUP($J$1&amp;J9498,定价因子!E:F,2,0)</f>
        <v>#N/A</v>
      </c>
      <c r="L9498" s="3"/>
      <c r="M9498" s="77" t="e">
        <f>VLOOKUP($L$1&amp;L9498,定价因子!E:F,2,0)</f>
        <v>#N/A</v>
      </c>
      <c r="N9498" s="3"/>
      <c r="O9498" s="77" t="e">
        <f>VLOOKUP($N$1&amp;N9498,定价因子!E:F,2,0)</f>
        <v>#N/A</v>
      </c>
      <c r="P9498" s="3"/>
      <c r="Q9498" s="55" t="e">
        <f>VLOOKUP($P$1&amp;P9498,定价因子!$E:$F,2,0)</f>
        <v>#N/A</v>
      </c>
      <c r="R9498" s="3"/>
      <c r="S9498" s="77" t="e">
        <f>VLOOKUP($R$1&amp;R9498,定价因子!$E:$F,2,0)</f>
        <v>#N/A</v>
      </c>
      <c r="T9498" s="61"/>
      <c r="U9498" s="63"/>
      <c r="V9498" s="63"/>
      <c r="W9498" s="63"/>
      <c r="X9498" s="3"/>
    </row>
    <row r="9499" spans="1:24">
      <c r="A9499" s="3"/>
      <c r="B9499" s="3"/>
      <c r="C9499" s="3"/>
      <c r="D9499" s="3"/>
      <c r="E9499" s="79"/>
      <c r="F9499" s="3"/>
      <c r="G9499" s="77" t="e">
        <f>VLOOKUP($F$1&amp;F9499,定价因子!E:F,2,0)</f>
        <v>#N/A</v>
      </c>
      <c r="H9499" s="3"/>
      <c r="I9499" s="77" t="e">
        <f>VLOOKUP($H$1&amp;H9499,定价因子!E:F,2,0)</f>
        <v>#N/A</v>
      </c>
      <c r="J9499" s="3"/>
      <c r="K9499" s="77" t="e">
        <f>VLOOKUP($J$1&amp;J9499,定价因子!E:F,2,0)</f>
        <v>#N/A</v>
      </c>
      <c r="L9499" s="3"/>
      <c r="M9499" s="77" t="e">
        <f>VLOOKUP($L$1&amp;L9499,定价因子!E:F,2,0)</f>
        <v>#N/A</v>
      </c>
      <c r="N9499" s="3"/>
      <c r="O9499" s="77" t="e">
        <f>VLOOKUP($N$1&amp;N9499,定价因子!E:F,2,0)</f>
        <v>#N/A</v>
      </c>
      <c r="P9499" s="3"/>
      <c r="Q9499" s="55" t="e">
        <f>VLOOKUP($P$1&amp;P9499,定价因子!$E:$F,2,0)</f>
        <v>#N/A</v>
      </c>
      <c r="R9499" s="3"/>
      <c r="S9499" s="77" t="e">
        <f>VLOOKUP($R$1&amp;R9499,定价因子!$E:$F,2,0)</f>
        <v>#N/A</v>
      </c>
      <c r="T9499" s="61"/>
      <c r="U9499" s="63"/>
      <c r="V9499" s="63"/>
      <c r="W9499" s="63"/>
      <c r="X9499" s="3"/>
    </row>
    <row r="9500" spans="1:24">
      <c r="A9500" s="3"/>
      <c r="B9500" s="3"/>
      <c r="C9500" s="3"/>
      <c r="D9500" s="3"/>
      <c r="E9500" s="79"/>
      <c r="F9500" s="3"/>
      <c r="G9500" s="77" t="e">
        <f>VLOOKUP($F$1&amp;F9500,定价因子!E:F,2,0)</f>
        <v>#N/A</v>
      </c>
      <c r="H9500" s="3"/>
      <c r="I9500" s="77" t="e">
        <f>VLOOKUP($H$1&amp;H9500,定价因子!E:F,2,0)</f>
        <v>#N/A</v>
      </c>
      <c r="J9500" s="3"/>
      <c r="K9500" s="77" t="e">
        <f>VLOOKUP($J$1&amp;J9500,定价因子!E:F,2,0)</f>
        <v>#N/A</v>
      </c>
      <c r="L9500" s="3"/>
      <c r="M9500" s="77" t="e">
        <f>VLOOKUP($L$1&amp;L9500,定价因子!E:F,2,0)</f>
        <v>#N/A</v>
      </c>
      <c r="N9500" s="3"/>
      <c r="O9500" s="77" t="e">
        <f>VLOOKUP($N$1&amp;N9500,定价因子!E:F,2,0)</f>
        <v>#N/A</v>
      </c>
      <c r="P9500" s="3"/>
      <c r="Q9500" s="55" t="e">
        <f>VLOOKUP($P$1&amp;P9500,定价因子!$E:$F,2,0)</f>
        <v>#N/A</v>
      </c>
      <c r="R9500" s="3"/>
      <c r="S9500" s="77" t="e">
        <f>VLOOKUP($R$1&amp;R9500,定价因子!$E:$F,2,0)</f>
        <v>#N/A</v>
      </c>
      <c r="T9500" s="61"/>
      <c r="U9500" s="63"/>
      <c r="V9500" s="63"/>
      <c r="W9500" s="63"/>
      <c r="X9500" s="3"/>
    </row>
    <row r="9501" spans="1:24">
      <c r="A9501" s="3"/>
      <c r="B9501" s="3"/>
      <c r="C9501" s="3"/>
      <c r="D9501" s="3"/>
      <c r="E9501" s="79"/>
      <c r="F9501" s="3"/>
      <c r="G9501" s="77" t="e">
        <f>VLOOKUP($F$1&amp;F9501,定价因子!E:F,2,0)</f>
        <v>#N/A</v>
      </c>
      <c r="H9501" s="3"/>
      <c r="I9501" s="77" t="e">
        <f>VLOOKUP($H$1&amp;H9501,定价因子!E:F,2,0)</f>
        <v>#N/A</v>
      </c>
      <c r="J9501" s="3"/>
      <c r="K9501" s="77" t="e">
        <f>VLOOKUP($J$1&amp;J9501,定价因子!E:F,2,0)</f>
        <v>#N/A</v>
      </c>
      <c r="L9501" s="3"/>
      <c r="M9501" s="77" t="e">
        <f>VLOOKUP($L$1&amp;L9501,定价因子!E:F,2,0)</f>
        <v>#N/A</v>
      </c>
      <c r="N9501" s="3"/>
      <c r="O9501" s="77" t="e">
        <f>VLOOKUP($N$1&amp;N9501,定价因子!E:F,2,0)</f>
        <v>#N/A</v>
      </c>
      <c r="P9501" s="3"/>
      <c r="Q9501" s="55" t="e">
        <f>VLOOKUP($P$1&amp;P9501,定价因子!$E:$F,2,0)</f>
        <v>#N/A</v>
      </c>
      <c r="R9501" s="3"/>
      <c r="S9501" s="77" t="e">
        <f>VLOOKUP($R$1&amp;R9501,定价因子!$E:$F,2,0)</f>
        <v>#N/A</v>
      </c>
      <c r="T9501" s="61"/>
      <c r="U9501" s="63"/>
      <c r="V9501" s="63"/>
      <c r="W9501" s="63"/>
      <c r="X9501" s="3"/>
    </row>
    <row r="9502" spans="1:24">
      <c r="A9502" s="3"/>
      <c r="B9502" s="3"/>
      <c r="C9502" s="3"/>
      <c r="D9502" s="3"/>
      <c r="E9502" s="79"/>
      <c r="F9502" s="3"/>
      <c r="G9502" s="77" t="e">
        <f>VLOOKUP($F$1&amp;F9502,定价因子!E:F,2,0)</f>
        <v>#N/A</v>
      </c>
      <c r="H9502" s="3"/>
      <c r="I9502" s="77" t="e">
        <f>VLOOKUP($H$1&amp;H9502,定价因子!E:F,2,0)</f>
        <v>#N/A</v>
      </c>
      <c r="J9502" s="3"/>
      <c r="K9502" s="77" t="e">
        <f>VLOOKUP($J$1&amp;J9502,定价因子!E:F,2,0)</f>
        <v>#N/A</v>
      </c>
      <c r="L9502" s="3"/>
      <c r="M9502" s="77" t="e">
        <f>VLOOKUP($L$1&amp;L9502,定价因子!E:F,2,0)</f>
        <v>#N/A</v>
      </c>
      <c r="N9502" s="3"/>
      <c r="O9502" s="77" t="e">
        <f>VLOOKUP($N$1&amp;N9502,定价因子!E:F,2,0)</f>
        <v>#N/A</v>
      </c>
      <c r="P9502" s="3"/>
      <c r="Q9502" s="55" t="e">
        <f>VLOOKUP($P$1&amp;P9502,定价因子!$E:$F,2,0)</f>
        <v>#N/A</v>
      </c>
      <c r="R9502" s="3"/>
      <c r="S9502" s="77" t="e">
        <f>VLOOKUP($R$1&amp;R9502,定价因子!$E:$F,2,0)</f>
        <v>#N/A</v>
      </c>
      <c r="T9502" s="61"/>
      <c r="U9502" s="63"/>
      <c r="V9502" s="63"/>
      <c r="W9502" s="63"/>
      <c r="X9502" s="3"/>
    </row>
    <row r="9503" spans="1:24">
      <c r="A9503" s="3"/>
      <c r="B9503" s="3"/>
      <c r="C9503" s="3"/>
      <c r="D9503" s="3"/>
      <c r="E9503" s="79"/>
      <c r="F9503" s="3"/>
      <c r="G9503" s="77" t="e">
        <f>VLOOKUP($F$1&amp;F9503,定价因子!E:F,2,0)</f>
        <v>#N/A</v>
      </c>
      <c r="H9503" s="3"/>
      <c r="I9503" s="77" t="e">
        <f>VLOOKUP($H$1&amp;H9503,定价因子!E:F,2,0)</f>
        <v>#N/A</v>
      </c>
      <c r="J9503" s="3"/>
      <c r="K9503" s="77" t="e">
        <f>VLOOKUP($J$1&amp;J9503,定价因子!E:F,2,0)</f>
        <v>#N/A</v>
      </c>
      <c r="L9503" s="3"/>
      <c r="M9503" s="77" t="e">
        <f>VLOOKUP($L$1&amp;L9503,定价因子!E:F,2,0)</f>
        <v>#N/A</v>
      </c>
      <c r="N9503" s="3"/>
      <c r="O9503" s="77" t="e">
        <f>VLOOKUP($N$1&amp;N9503,定价因子!E:F,2,0)</f>
        <v>#N/A</v>
      </c>
      <c r="P9503" s="3"/>
      <c r="Q9503" s="55" t="e">
        <f>VLOOKUP($P$1&amp;P9503,定价因子!$E:$F,2,0)</f>
        <v>#N/A</v>
      </c>
      <c r="R9503" s="3"/>
      <c r="S9503" s="77" t="e">
        <f>VLOOKUP($R$1&amp;R9503,定价因子!$E:$F,2,0)</f>
        <v>#N/A</v>
      </c>
      <c r="T9503" s="61"/>
      <c r="U9503" s="63"/>
      <c r="V9503" s="63"/>
      <c r="W9503" s="63"/>
      <c r="X9503" s="3"/>
    </row>
    <row r="9504" spans="1:24">
      <c r="A9504" s="3"/>
      <c r="B9504" s="3"/>
      <c r="C9504" s="3"/>
      <c r="D9504" s="3"/>
      <c r="E9504" s="79"/>
      <c r="F9504" s="3"/>
      <c r="G9504" s="77" t="e">
        <f>VLOOKUP($F$1&amp;F9504,定价因子!E:F,2,0)</f>
        <v>#N/A</v>
      </c>
      <c r="H9504" s="3"/>
      <c r="I9504" s="77" t="e">
        <f>VLOOKUP($H$1&amp;H9504,定价因子!E:F,2,0)</f>
        <v>#N/A</v>
      </c>
      <c r="J9504" s="3"/>
      <c r="K9504" s="77" t="e">
        <f>VLOOKUP($J$1&amp;J9504,定价因子!E:F,2,0)</f>
        <v>#N/A</v>
      </c>
      <c r="L9504" s="3"/>
      <c r="M9504" s="77" t="e">
        <f>VLOOKUP($L$1&amp;L9504,定价因子!E:F,2,0)</f>
        <v>#N/A</v>
      </c>
      <c r="N9504" s="3"/>
      <c r="O9504" s="77" t="e">
        <f>VLOOKUP($N$1&amp;N9504,定价因子!E:F,2,0)</f>
        <v>#N/A</v>
      </c>
      <c r="P9504" s="3"/>
      <c r="Q9504" s="55" t="e">
        <f>VLOOKUP($P$1&amp;P9504,定价因子!$E:$F,2,0)</f>
        <v>#N/A</v>
      </c>
      <c r="R9504" s="3"/>
      <c r="S9504" s="77" t="e">
        <f>VLOOKUP($R$1&amp;R9504,定价因子!$E:$F,2,0)</f>
        <v>#N/A</v>
      </c>
      <c r="T9504" s="61"/>
      <c r="U9504" s="63"/>
      <c r="V9504" s="63"/>
      <c r="W9504" s="63"/>
      <c r="X9504" s="3"/>
    </row>
    <row r="9505" spans="1:24">
      <c r="A9505" s="3"/>
      <c r="B9505" s="3"/>
      <c r="C9505" s="3"/>
      <c r="D9505" s="3"/>
      <c r="E9505" s="79"/>
      <c r="F9505" s="3"/>
      <c r="G9505" s="77" t="e">
        <f>VLOOKUP($F$1&amp;F9505,定价因子!E:F,2,0)</f>
        <v>#N/A</v>
      </c>
      <c r="H9505" s="3"/>
      <c r="I9505" s="77" t="e">
        <f>VLOOKUP($H$1&amp;H9505,定价因子!E:F,2,0)</f>
        <v>#N/A</v>
      </c>
      <c r="J9505" s="3"/>
      <c r="K9505" s="77" t="e">
        <f>VLOOKUP($J$1&amp;J9505,定价因子!E:F,2,0)</f>
        <v>#N/A</v>
      </c>
      <c r="L9505" s="3"/>
      <c r="M9505" s="77" t="e">
        <f>VLOOKUP($L$1&amp;L9505,定价因子!E:F,2,0)</f>
        <v>#N/A</v>
      </c>
      <c r="N9505" s="3"/>
      <c r="O9505" s="77" t="e">
        <f>VLOOKUP($N$1&amp;N9505,定价因子!E:F,2,0)</f>
        <v>#N/A</v>
      </c>
      <c r="P9505" s="3"/>
      <c r="Q9505" s="55" t="e">
        <f>VLOOKUP($P$1&amp;P9505,定价因子!$E:$F,2,0)</f>
        <v>#N/A</v>
      </c>
      <c r="R9505" s="3"/>
      <c r="S9505" s="77" t="e">
        <f>VLOOKUP($R$1&amp;R9505,定价因子!$E:$F,2,0)</f>
        <v>#N/A</v>
      </c>
      <c r="T9505" s="61"/>
      <c r="U9505" s="63"/>
      <c r="V9505" s="63"/>
      <c r="W9505" s="63"/>
      <c r="X9505" s="3"/>
    </row>
    <row r="9506" spans="1:24">
      <c r="A9506" s="3"/>
      <c r="B9506" s="3"/>
      <c r="C9506" s="3"/>
      <c r="D9506" s="3"/>
      <c r="E9506" s="79"/>
      <c r="F9506" s="3"/>
      <c r="G9506" s="77" t="e">
        <f>VLOOKUP($F$1&amp;F9506,定价因子!E:F,2,0)</f>
        <v>#N/A</v>
      </c>
      <c r="H9506" s="3"/>
      <c r="I9506" s="77" t="e">
        <f>VLOOKUP($H$1&amp;H9506,定价因子!E:F,2,0)</f>
        <v>#N/A</v>
      </c>
      <c r="J9506" s="3"/>
      <c r="K9506" s="77" t="e">
        <f>VLOOKUP($J$1&amp;J9506,定价因子!E:F,2,0)</f>
        <v>#N/A</v>
      </c>
      <c r="L9506" s="3"/>
      <c r="M9506" s="77" t="e">
        <f>VLOOKUP($L$1&amp;L9506,定价因子!E:F,2,0)</f>
        <v>#N/A</v>
      </c>
      <c r="N9506" s="3"/>
      <c r="O9506" s="77" t="e">
        <f>VLOOKUP($N$1&amp;N9506,定价因子!E:F,2,0)</f>
        <v>#N/A</v>
      </c>
      <c r="P9506" s="3"/>
      <c r="Q9506" s="55" t="e">
        <f>VLOOKUP($P$1&amp;P9506,定价因子!$E:$F,2,0)</f>
        <v>#N/A</v>
      </c>
      <c r="R9506" s="3"/>
      <c r="S9506" s="77" t="e">
        <f>VLOOKUP($R$1&amp;R9506,定价因子!$E:$F,2,0)</f>
        <v>#N/A</v>
      </c>
      <c r="T9506" s="61"/>
      <c r="U9506" s="63"/>
      <c r="V9506" s="63"/>
      <c r="W9506" s="63"/>
      <c r="X9506" s="3"/>
    </row>
    <row r="9507" spans="1:24">
      <c r="A9507" s="3"/>
      <c r="B9507" s="3"/>
      <c r="C9507" s="3"/>
      <c r="D9507" s="3"/>
      <c r="E9507" s="79"/>
      <c r="F9507" s="3"/>
      <c r="G9507" s="77" t="e">
        <f>VLOOKUP($F$1&amp;F9507,定价因子!E:F,2,0)</f>
        <v>#N/A</v>
      </c>
      <c r="H9507" s="3"/>
      <c r="I9507" s="77" t="e">
        <f>VLOOKUP($H$1&amp;H9507,定价因子!E:F,2,0)</f>
        <v>#N/A</v>
      </c>
      <c r="J9507" s="3"/>
      <c r="K9507" s="77" t="e">
        <f>VLOOKUP($J$1&amp;J9507,定价因子!E:F,2,0)</f>
        <v>#N/A</v>
      </c>
      <c r="L9507" s="3"/>
      <c r="M9507" s="77" t="e">
        <f>VLOOKUP($L$1&amp;L9507,定价因子!E:F,2,0)</f>
        <v>#N/A</v>
      </c>
      <c r="N9507" s="3"/>
      <c r="O9507" s="77" t="e">
        <f>VLOOKUP($N$1&amp;N9507,定价因子!E:F,2,0)</f>
        <v>#N/A</v>
      </c>
      <c r="P9507" s="3"/>
      <c r="Q9507" s="55" t="e">
        <f>VLOOKUP($P$1&amp;P9507,定价因子!$E:$F,2,0)</f>
        <v>#N/A</v>
      </c>
      <c r="R9507" s="3"/>
      <c r="S9507" s="77" t="e">
        <f>VLOOKUP($R$1&amp;R9507,定价因子!$E:$F,2,0)</f>
        <v>#N/A</v>
      </c>
      <c r="T9507" s="61"/>
      <c r="U9507" s="63"/>
      <c r="V9507" s="63"/>
      <c r="W9507" s="63"/>
      <c r="X9507" s="3"/>
    </row>
    <row r="9508" spans="1:24">
      <c r="A9508" s="3"/>
      <c r="B9508" s="3"/>
      <c r="C9508" s="3"/>
      <c r="D9508" s="3"/>
      <c r="E9508" s="79"/>
      <c r="F9508" s="3"/>
      <c r="G9508" s="77" t="e">
        <f>VLOOKUP($F$1&amp;F9508,定价因子!E:F,2,0)</f>
        <v>#N/A</v>
      </c>
      <c r="H9508" s="3"/>
      <c r="I9508" s="77" t="e">
        <f>VLOOKUP($H$1&amp;H9508,定价因子!E:F,2,0)</f>
        <v>#N/A</v>
      </c>
      <c r="J9508" s="3"/>
      <c r="K9508" s="77" t="e">
        <f>VLOOKUP($J$1&amp;J9508,定价因子!E:F,2,0)</f>
        <v>#N/A</v>
      </c>
      <c r="L9508" s="3"/>
      <c r="M9508" s="77" t="e">
        <f>VLOOKUP($L$1&amp;L9508,定价因子!E:F,2,0)</f>
        <v>#N/A</v>
      </c>
      <c r="N9508" s="3"/>
      <c r="O9508" s="77" t="e">
        <f>VLOOKUP($N$1&amp;N9508,定价因子!E:F,2,0)</f>
        <v>#N/A</v>
      </c>
      <c r="P9508" s="3"/>
      <c r="Q9508" s="55" t="e">
        <f>VLOOKUP($P$1&amp;P9508,定价因子!$E:$F,2,0)</f>
        <v>#N/A</v>
      </c>
      <c r="R9508" s="3"/>
      <c r="S9508" s="77" t="e">
        <f>VLOOKUP($R$1&amp;R9508,定价因子!$E:$F,2,0)</f>
        <v>#N/A</v>
      </c>
      <c r="T9508" s="61"/>
      <c r="U9508" s="63"/>
      <c r="V9508" s="63"/>
      <c r="W9508" s="63"/>
      <c r="X9508" s="3"/>
    </row>
    <row r="9509" spans="1:24">
      <c r="A9509" s="3"/>
      <c r="B9509" s="3"/>
      <c r="C9509" s="3"/>
      <c r="D9509" s="3"/>
      <c r="E9509" s="79"/>
      <c r="F9509" s="3"/>
      <c r="G9509" s="77" t="e">
        <f>VLOOKUP($F$1&amp;F9509,定价因子!E:F,2,0)</f>
        <v>#N/A</v>
      </c>
      <c r="H9509" s="3"/>
      <c r="I9509" s="77" t="e">
        <f>VLOOKUP($H$1&amp;H9509,定价因子!E:F,2,0)</f>
        <v>#N/A</v>
      </c>
      <c r="J9509" s="3"/>
      <c r="K9509" s="77" t="e">
        <f>VLOOKUP($J$1&amp;J9509,定价因子!E:F,2,0)</f>
        <v>#N/A</v>
      </c>
      <c r="L9509" s="3"/>
      <c r="M9509" s="77" t="e">
        <f>VLOOKUP($L$1&amp;L9509,定价因子!E:F,2,0)</f>
        <v>#N/A</v>
      </c>
      <c r="N9509" s="3"/>
      <c r="O9509" s="77" t="e">
        <f>VLOOKUP($N$1&amp;N9509,定价因子!E:F,2,0)</f>
        <v>#N/A</v>
      </c>
      <c r="P9509" s="3"/>
      <c r="Q9509" s="55" t="e">
        <f>VLOOKUP($P$1&amp;P9509,定价因子!$E:$F,2,0)</f>
        <v>#N/A</v>
      </c>
      <c r="R9509" s="3"/>
      <c r="S9509" s="77" t="e">
        <f>VLOOKUP($R$1&amp;R9509,定价因子!$E:$F,2,0)</f>
        <v>#N/A</v>
      </c>
      <c r="T9509" s="61"/>
      <c r="U9509" s="63"/>
      <c r="V9509" s="63"/>
      <c r="W9509" s="63"/>
      <c r="X9509" s="3"/>
    </row>
    <row r="9510" spans="1:24">
      <c r="A9510" s="3"/>
      <c r="B9510" s="3"/>
      <c r="C9510" s="3"/>
      <c r="D9510" s="3"/>
      <c r="E9510" s="79"/>
      <c r="F9510" s="3"/>
      <c r="G9510" s="77" t="e">
        <f>VLOOKUP($F$1&amp;F9510,定价因子!E:F,2,0)</f>
        <v>#N/A</v>
      </c>
      <c r="H9510" s="3"/>
      <c r="I9510" s="77" t="e">
        <f>VLOOKUP($H$1&amp;H9510,定价因子!E:F,2,0)</f>
        <v>#N/A</v>
      </c>
      <c r="J9510" s="3"/>
      <c r="K9510" s="77" t="e">
        <f>VLOOKUP($J$1&amp;J9510,定价因子!E:F,2,0)</f>
        <v>#N/A</v>
      </c>
      <c r="L9510" s="3"/>
      <c r="M9510" s="77" t="e">
        <f>VLOOKUP($L$1&amp;L9510,定价因子!E:F,2,0)</f>
        <v>#N/A</v>
      </c>
      <c r="N9510" s="3"/>
      <c r="O9510" s="77" t="e">
        <f>VLOOKUP($N$1&amp;N9510,定价因子!E:F,2,0)</f>
        <v>#N/A</v>
      </c>
      <c r="P9510" s="3"/>
      <c r="Q9510" s="55" t="e">
        <f>VLOOKUP($P$1&amp;P9510,定价因子!$E:$F,2,0)</f>
        <v>#N/A</v>
      </c>
      <c r="R9510" s="3"/>
      <c r="S9510" s="77" t="e">
        <f>VLOOKUP($R$1&amp;R9510,定价因子!$E:$F,2,0)</f>
        <v>#N/A</v>
      </c>
      <c r="T9510" s="61"/>
      <c r="U9510" s="63"/>
      <c r="V9510" s="63"/>
      <c r="W9510" s="63"/>
      <c r="X9510" s="3"/>
    </row>
    <row r="9511" spans="1:24">
      <c r="A9511" s="3"/>
      <c r="B9511" s="3"/>
      <c r="C9511" s="3"/>
      <c r="D9511" s="3"/>
      <c r="E9511" s="79"/>
      <c r="F9511" s="3"/>
      <c r="G9511" s="77" t="e">
        <f>VLOOKUP($F$1&amp;F9511,定价因子!E:F,2,0)</f>
        <v>#N/A</v>
      </c>
      <c r="H9511" s="3"/>
      <c r="I9511" s="77" t="e">
        <f>VLOOKUP($H$1&amp;H9511,定价因子!E:F,2,0)</f>
        <v>#N/A</v>
      </c>
      <c r="J9511" s="3"/>
      <c r="K9511" s="77" t="e">
        <f>VLOOKUP($J$1&amp;J9511,定价因子!E:F,2,0)</f>
        <v>#N/A</v>
      </c>
      <c r="L9511" s="3"/>
      <c r="M9511" s="77" t="e">
        <f>VLOOKUP($L$1&amp;L9511,定价因子!E:F,2,0)</f>
        <v>#N/A</v>
      </c>
      <c r="N9511" s="3"/>
      <c r="O9511" s="77" t="e">
        <f>VLOOKUP($N$1&amp;N9511,定价因子!E:F,2,0)</f>
        <v>#N/A</v>
      </c>
      <c r="P9511" s="3"/>
      <c r="Q9511" s="55" t="e">
        <f>VLOOKUP($P$1&amp;P9511,定价因子!$E:$F,2,0)</f>
        <v>#N/A</v>
      </c>
      <c r="R9511" s="3"/>
      <c r="S9511" s="77" t="e">
        <f>VLOOKUP($R$1&amp;R9511,定价因子!$E:$F,2,0)</f>
        <v>#N/A</v>
      </c>
      <c r="T9511" s="61"/>
      <c r="U9511" s="63"/>
      <c r="V9511" s="63"/>
      <c r="W9511" s="63"/>
      <c r="X9511" s="3"/>
    </row>
    <row r="9512" spans="1:24">
      <c r="A9512" s="3"/>
      <c r="B9512" s="3"/>
      <c r="C9512" s="3"/>
      <c r="D9512" s="3"/>
      <c r="E9512" s="79"/>
      <c r="F9512" s="3"/>
      <c r="G9512" s="77" t="e">
        <f>VLOOKUP($F$1&amp;F9512,定价因子!E:F,2,0)</f>
        <v>#N/A</v>
      </c>
      <c r="H9512" s="3"/>
      <c r="I9512" s="77" t="e">
        <f>VLOOKUP($H$1&amp;H9512,定价因子!E:F,2,0)</f>
        <v>#N/A</v>
      </c>
      <c r="J9512" s="3"/>
      <c r="K9512" s="77" t="e">
        <f>VLOOKUP($J$1&amp;J9512,定价因子!E:F,2,0)</f>
        <v>#N/A</v>
      </c>
      <c r="L9512" s="3"/>
      <c r="M9512" s="77" t="e">
        <f>VLOOKUP($L$1&amp;L9512,定价因子!E:F,2,0)</f>
        <v>#N/A</v>
      </c>
      <c r="N9512" s="3"/>
      <c r="O9512" s="77" t="e">
        <f>VLOOKUP($N$1&amp;N9512,定价因子!E:F,2,0)</f>
        <v>#N/A</v>
      </c>
      <c r="P9512" s="3"/>
      <c r="Q9512" s="55" t="e">
        <f>VLOOKUP($P$1&amp;P9512,定价因子!$E:$F,2,0)</f>
        <v>#N/A</v>
      </c>
      <c r="R9512" s="3"/>
      <c r="S9512" s="77" t="e">
        <f>VLOOKUP($R$1&amp;R9512,定价因子!$E:$F,2,0)</f>
        <v>#N/A</v>
      </c>
      <c r="T9512" s="61"/>
      <c r="U9512" s="63"/>
      <c r="V9512" s="63"/>
      <c r="W9512" s="63"/>
      <c r="X9512" s="3"/>
    </row>
    <row r="9513" spans="1:24">
      <c r="A9513" s="3"/>
      <c r="B9513" s="3"/>
      <c r="C9513" s="3"/>
      <c r="D9513" s="3"/>
      <c r="E9513" s="79"/>
      <c r="F9513" s="3"/>
      <c r="G9513" s="77" t="e">
        <f>VLOOKUP($F$1&amp;F9513,定价因子!E:F,2,0)</f>
        <v>#N/A</v>
      </c>
      <c r="H9513" s="3"/>
      <c r="I9513" s="77" t="e">
        <f>VLOOKUP($H$1&amp;H9513,定价因子!E:F,2,0)</f>
        <v>#N/A</v>
      </c>
      <c r="J9513" s="3"/>
      <c r="K9513" s="77" t="e">
        <f>VLOOKUP($J$1&amp;J9513,定价因子!E:F,2,0)</f>
        <v>#N/A</v>
      </c>
      <c r="L9513" s="3"/>
      <c r="M9513" s="77" t="e">
        <f>VLOOKUP($L$1&amp;L9513,定价因子!E:F,2,0)</f>
        <v>#N/A</v>
      </c>
      <c r="N9513" s="3"/>
      <c r="O9513" s="77" t="e">
        <f>VLOOKUP($N$1&amp;N9513,定价因子!E:F,2,0)</f>
        <v>#N/A</v>
      </c>
      <c r="P9513" s="3"/>
      <c r="Q9513" s="55" t="e">
        <f>VLOOKUP($P$1&amp;P9513,定价因子!$E:$F,2,0)</f>
        <v>#N/A</v>
      </c>
      <c r="R9513" s="3"/>
      <c r="S9513" s="77" t="e">
        <f>VLOOKUP($R$1&amp;R9513,定价因子!$E:$F,2,0)</f>
        <v>#N/A</v>
      </c>
      <c r="T9513" s="61"/>
      <c r="U9513" s="63"/>
      <c r="V9513" s="63"/>
      <c r="W9513" s="63"/>
      <c r="X9513" s="3"/>
    </row>
    <row r="9514" spans="1:24">
      <c r="A9514" s="3"/>
      <c r="B9514" s="3"/>
      <c r="C9514" s="3"/>
      <c r="D9514" s="3"/>
      <c r="E9514" s="79"/>
      <c r="F9514" s="3"/>
      <c r="G9514" s="77" t="e">
        <f>VLOOKUP($F$1&amp;F9514,定价因子!E:F,2,0)</f>
        <v>#N/A</v>
      </c>
      <c r="H9514" s="3"/>
      <c r="I9514" s="77" t="e">
        <f>VLOOKUP($H$1&amp;H9514,定价因子!E:F,2,0)</f>
        <v>#N/A</v>
      </c>
      <c r="J9514" s="3"/>
      <c r="K9514" s="77" t="e">
        <f>VLOOKUP($J$1&amp;J9514,定价因子!E:F,2,0)</f>
        <v>#N/A</v>
      </c>
      <c r="L9514" s="3"/>
      <c r="M9514" s="77" t="e">
        <f>VLOOKUP($L$1&amp;L9514,定价因子!E:F,2,0)</f>
        <v>#N/A</v>
      </c>
      <c r="N9514" s="3"/>
      <c r="O9514" s="77" t="e">
        <f>VLOOKUP($N$1&amp;N9514,定价因子!E:F,2,0)</f>
        <v>#N/A</v>
      </c>
      <c r="P9514" s="3"/>
      <c r="Q9514" s="55" t="e">
        <f>VLOOKUP($P$1&amp;P9514,定价因子!$E:$F,2,0)</f>
        <v>#N/A</v>
      </c>
      <c r="R9514" s="3"/>
      <c r="S9514" s="77" t="e">
        <f>VLOOKUP($R$1&amp;R9514,定价因子!$E:$F,2,0)</f>
        <v>#N/A</v>
      </c>
      <c r="T9514" s="61"/>
      <c r="U9514" s="63"/>
      <c r="V9514" s="63"/>
      <c r="W9514" s="63"/>
      <c r="X9514" s="3"/>
    </row>
    <row r="9515" spans="1:24">
      <c r="A9515" s="3"/>
      <c r="B9515" s="3"/>
      <c r="C9515" s="3"/>
      <c r="D9515" s="3"/>
      <c r="E9515" s="79"/>
      <c r="F9515" s="3"/>
      <c r="G9515" s="77" t="e">
        <f>VLOOKUP($F$1&amp;F9515,定价因子!E:F,2,0)</f>
        <v>#N/A</v>
      </c>
      <c r="H9515" s="3"/>
      <c r="I9515" s="77" t="e">
        <f>VLOOKUP($H$1&amp;H9515,定价因子!E:F,2,0)</f>
        <v>#N/A</v>
      </c>
      <c r="J9515" s="3"/>
      <c r="K9515" s="77" t="e">
        <f>VLOOKUP($J$1&amp;J9515,定价因子!E:F,2,0)</f>
        <v>#N/A</v>
      </c>
      <c r="L9515" s="3"/>
      <c r="M9515" s="77" t="e">
        <f>VLOOKUP($L$1&amp;L9515,定价因子!E:F,2,0)</f>
        <v>#N/A</v>
      </c>
      <c r="N9515" s="3"/>
      <c r="O9515" s="77" t="e">
        <f>VLOOKUP($N$1&amp;N9515,定价因子!E:F,2,0)</f>
        <v>#N/A</v>
      </c>
      <c r="P9515" s="3"/>
      <c r="Q9515" s="55" t="e">
        <f>VLOOKUP($P$1&amp;P9515,定价因子!$E:$F,2,0)</f>
        <v>#N/A</v>
      </c>
      <c r="R9515" s="3"/>
      <c r="S9515" s="77" t="e">
        <f>VLOOKUP($R$1&amp;R9515,定价因子!$E:$F,2,0)</f>
        <v>#N/A</v>
      </c>
      <c r="T9515" s="61"/>
      <c r="U9515" s="63"/>
      <c r="V9515" s="63"/>
      <c r="W9515" s="63"/>
      <c r="X9515" s="3"/>
    </row>
    <row r="9516" spans="1:24">
      <c r="A9516" s="3"/>
      <c r="B9516" s="3"/>
      <c r="C9516" s="3"/>
      <c r="D9516" s="3"/>
      <c r="E9516" s="79"/>
      <c r="F9516" s="3"/>
      <c r="G9516" s="77" t="e">
        <f>VLOOKUP($F$1&amp;F9516,定价因子!E:F,2,0)</f>
        <v>#N/A</v>
      </c>
      <c r="H9516" s="3"/>
      <c r="I9516" s="77" t="e">
        <f>VLOOKUP($H$1&amp;H9516,定价因子!E:F,2,0)</f>
        <v>#N/A</v>
      </c>
      <c r="J9516" s="3"/>
      <c r="K9516" s="77" t="e">
        <f>VLOOKUP($J$1&amp;J9516,定价因子!E:F,2,0)</f>
        <v>#N/A</v>
      </c>
      <c r="L9516" s="3"/>
      <c r="M9516" s="77" t="e">
        <f>VLOOKUP($L$1&amp;L9516,定价因子!E:F,2,0)</f>
        <v>#N/A</v>
      </c>
      <c r="N9516" s="3"/>
      <c r="O9516" s="77" t="e">
        <f>VLOOKUP($N$1&amp;N9516,定价因子!E:F,2,0)</f>
        <v>#N/A</v>
      </c>
      <c r="P9516" s="3"/>
      <c r="Q9516" s="55" t="e">
        <f>VLOOKUP($P$1&amp;P9516,定价因子!$E:$F,2,0)</f>
        <v>#N/A</v>
      </c>
      <c r="R9516" s="3"/>
      <c r="S9516" s="77" t="e">
        <f>VLOOKUP($R$1&amp;R9516,定价因子!$E:$F,2,0)</f>
        <v>#N/A</v>
      </c>
      <c r="T9516" s="61"/>
      <c r="U9516" s="63"/>
      <c r="V9516" s="63"/>
      <c r="W9516" s="63"/>
      <c r="X9516" s="3"/>
    </row>
    <row r="9517" spans="1:24">
      <c r="A9517" s="3"/>
      <c r="B9517" s="3"/>
      <c r="C9517" s="3"/>
      <c r="D9517" s="3"/>
      <c r="E9517" s="79"/>
      <c r="F9517" s="3"/>
      <c r="G9517" s="77" t="e">
        <f>VLOOKUP($F$1&amp;F9517,定价因子!E:F,2,0)</f>
        <v>#N/A</v>
      </c>
      <c r="H9517" s="3"/>
      <c r="I9517" s="77" t="e">
        <f>VLOOKUP($H$1&amp;H9517,定价因子!E:F,2,0)</f>
        <v>#N/A</v>
      </c>
      <c r="J9517" s="3"/>
      <c r="K9517" s="77" t="e">
        <f>VLOOKUP($J$1&amp;J9517,定价因子!E:F,2,0)</f>
        <v>#N/A</v>
      </c>
      <c r="L9517" s="3"/>
      <c r="M9517" s="77" t="e">
        <f>VLOOKUP($L$1&amp;L9517,定价因子!E:F,2,0)</f>
        <v>#N/A</v>
      </c>
      <c r="N9517" s="3"/>
      <c r="O9517" s="77" t="e">
        <f>VLOOKUP($N$1&amp;N9517,定价因子!E:F,2,0)</f>
        <v>#N/A</v>
      </c>
      <c r="P9517" s="3"/>
      <c r="Q9517" s="55" t="e">
        <f>VLOOKUP($P$1&amp;P9517,定价因子!$E:$F,2,0)</f>
        <v>#N/A</v>
      </c>
      <c r="R9517" s="3"/>
      <c r="S9517" s="77" t="e">
        <f>VLOOKUP($R$1&amp;R9517,定价因子!$E:$F,2,0)</f>
        <v>#N/A</v>
      </c>
      <c r="T9517" s="61"/>
      <c r="U9517" s="63"/>
      <c r="V9517" s="63"/>
      <c r="W9517" s="63"/>
      <c r="X9517" s="3"/>
    </row>
    <row r="9518" spans="1:24">
      <c r="A9518" s="3"/>
      <c r="B9518" s="3"/>
      <c r="C9518" s="3"/>
      <c r="D9518" s="3"/>
      <c r="E9518" s="79"/>
      <c r="F9518" s="3"/>
      <c r="G9518" s="77" t="e">
        <f>VLOOKUP($F$1&amp;F9518,定价因子!E:F,2,0)</f>
        <v>#N/A</v>
      </c>
      <c r="H9518" s="3"/>
      <c r="I9518" s="77" t="e">
        <f>VLOOKUP($H$1&amp;H9518,定价因子!E:F,2,0)</f>
        <v>#N/A</v>
      </c>
      <c r="J9518" s="3"/>
      <c r="K9518" s="77" t="e">
        <f>VLOOKUP($J$1&amp;J9518,定价因子!E:F,2,0)</f>
        <v>#N/A</v>
      </c>
      <c r="L9518" s="3"/>
      <c r="M9518" s="77" t="e">
        <f>VLOOKUP($L$1&amp;L9518,定价因子!E:F,2,0)</f>
        <v>#N/A</v>
      </c>
      <c r="N9518" s="3"/>
      <c r="O9518" s="77" t="e">
        <f>VLOOKUP($N$1&amp;N9518,定价因子!E:F,2,0)</f>
        <v>#N/A</v>
      </c>
      <c r="P9518" s="3"/>
      <c r="Q9518" s="55" t="e">
        <f>VLOOKUP($P$1&amp;P9518,定价因子!$E:$F,2,0)</f>
        <v>#N/A</v>
      </c>
      <c r="R9518" s="3"/>
      <c r="S9518" s="77" t="e">
        <f>VLOOKUP($R$1&amp;R9518,定价因子!$E:$F,2,0)</f>
        <v>#N/A</v>
      </c>
      <c r="T9518" s="61"/>
      <c r="U9518" s="63"/>
      <c r="V9518" s="63"/>
      <c r="W9518" s="63"/>
      <c r="X9518" s="3"/>
    </row>
    <row r="9519" spans="1:24">
      <c r="A9519" s="3"/>
      <c r="B9519" s="3"/>
      <c r="C9519" s="3"/>
      <c r="D9519" s="3"/>
      <c r="E9519" s="79"/>
      <c r="F9519" s="3"/>
      <c r="G9519" s="77" t="e">
        <f>VLOOKUP($F$1&amp;F9519,定价因子!E:F,2,0)</f>
        <v>#N/A</v>
      </c>
      <c r="H9519" s="3"/>
      <c r="I9519" s="77" t="e">
        <f>VLOOKUP($H$1&amp;H9519,定价因子!E:F,2,0)</f>
        <v>#N/A</v>
      </c>
      <c r="J9519" s="3"/>
      <c r="K9519" s="77" t="e">
        <f>VLOOKUP($J$1&amp;J9519,定价因子!E:F,2,0)</f>
        <v>#N/A</v>
      </c>
      <c r="L9519" s="3"/>
      <c r="M9519" s="77" t="e">
        <f>VLOOKUP($L$1&amp;L9519,定价因子!E:F,2,0)</f>
        <v>#N/A</v>
      </c>
      <c r="N9519" s="3"/>
      <c r="O9519" s="77" t="e">
        <f>VLOOKUP($N$1&amp;N9519,定价因子!E:F,2,0)</f>
        <v>#N/A</v>
      </c>
      <c r="P9519" s="3"/>
      <c r="Q9519" s="55" t="e">
        <f>VLOOKUP($P$1&amp;P9519,定价因子!$E:$F,2,0)</f>
        <v>#N/A</v>
      </c>
      <c r="R9519" s="3"/>
      <c r="S9519" s="77" t="e">
        <f>VLOOKUP($R$1&amp;R9519,定价因子!$E:$F,2,0)</f>
        <v>#N/A</v>
      </c>
      <c r="T9519" s="61"/>
      <c r="U9519" s="63"/>
      <c r="V9519" s="63"/>
      <c r="W9519" s="63"/>
      <c r="X9519" s="3"/>
    </row>
    <row r="9520" spans="1:24">
      <c r="A9520" s="3"/>
      <c r="B9520" s="3"/>
      <c r="C9520" s="3"/>
      <c r="D9520" s="3"/>
      <c r="E9520" s="79"/>
      <c r="F9520" s="3"/>
      <c r="G9520" s="77" t="e">
        <f>VLOOKUP($F$1&amp;F9520,定价因子!E:F,2,0)</f>
        <v>#N/A</v>
      </c>
      <c r="H9520" s="3"/>
      <c r="I9520" s="77" t="e">
        <f>VLOOKUP($H$1&amp;H9520,定价因子!E:F,2,0)</f>
        <v>#N/A</v>
      </c>
      <c r="J9520" s="3"/>
      <c r="K9520" s="77" t="e">
        <f>VLOOKUP($J$1&amp;J9520,定价因子!E:F,2,0)</f>
        <v>#N/A</v>
      </c>
      <c r="L9520" s="3"/>
      <c r="M9520" s="77" t="e">
        <f>VLOOKUP($L$1&amp;L9520,定价因子!E:F,2,0)</f>
        <v>#N/A</v>
      </c>
      <c r="N9520" s="3"/>
      <c r="O9520" s="77" t="e">
        <f>VLOOKUP($N$1&amp;N9520,定价因子!E:F,2,0)</f>
        <v>#N/A</v>
      </c>
      <c r="P9520" s="3"/>
      <c r="Q9520" s="55" t="e">
        <f>VLOOKUP($P$1&amp;P9520,定价因子!$E:$F,2,0)</f>
        <v>#N/A</v>
      </c>
      <c r="R9520" s="3"/>
      <c r="S9520" s="77" t="e">
        <f>VLOOKUP($R$1&amp;R9520,定价因子!$E:$F,2,0)</f>
        <v>#N/A</v>
      </c>
      <c r="T9520" s="61"/>
      <c r="U9520" s="63"/>
      <c r="V9520" s="63"/>
      <c r="W9520" s="63"/>
      <c r="X9520" s="3"/>
    </row>
    <row r="9521" spans="1:24">
      <c r="A9521" s="3"/>
      <c r="B9521" s="3"/>
      <c r="C9521" s="3"/>
      <c r="D9521" s="3"/>
      <c r="E9521" s="79"/>
      <c r="F9521" s="3"/>
      <c r="G9521" s="77" t="e">
        <f>VLOOKUP($F$1&amp;F9521,定价因子!E:F,2,0)</f>
        <v>#N/A</v>
      </c>
      <c r="H9521" s="3"/>
      <c r="I9521" s="77" t="e">
        <f>VLOOKUP($H$1&amp;H9521,定价因子!E:F,2,0)</f>
        <v>#N/A</v>
      </c>
      <c r="J9521" s="3"/>
      <c r="K9521" s="77" t="e">
        <f>VLOOKUP($J$1&amp;J9521,定价因子!E:F,2,0)</f>
        <v>#N/A</v>
      </c>
      <c r="L9521" s="3"/>
      <c r="M9521" s="77" t="e">
        <f>VLOOKUP($L$1&amp;L9521,定价因子!E:F,2,0)</f>
        <v>#N/A</v>
      </c>
      <c r="N9521" s="3"/>
      <c r="O9521" s="77" t="e">
        <f>VLOOKUP($N$1&amp;N9521,定价因子!E:F,2,0)</f>
        <v>#N/A</v>
      </c>
      <c r="P9521" s="3"/>
      <c r="Q9521" s="55" t="e">
        <f>VLOOKUP($P$1&amp;P9521,定价因子!$E:$F,2,0)</f>
        <v>#N/A</v>
      </c>
      <c r="R9521" s="3"/>
      <c r="S9521" s="77" t="e">
        <f>VLOOKUP($R$1&amp;R9521,定价因子!$E:$F,2,0)</f>
        <v>#N/A</v>
      </c>
      <c r="T9521" s="61"/>
      <c r="U9521" s="63"/>
      <c r="V9521" s="63"/>
      <c r="W9521" s="63"/>
      <c r="X9521" s="3"/>
    </row>
    <row r="9522" spans="1:24">
      <c r="A9522" s="3"/>
      <c r="B9522" s="3"/>
      <c r="C9522" s="3"/>
      <c r="D9522" s="3"/>
      <c r="E9522" s="79"/>
      <c r="F9522" s="3"/>
      <c r="G9522" s="77" t="e">
        <f>VLOOKUP($F$1&amp;F9522,定价因子!E:F,2,0)</f>
        <v>#N/A</v>
      </c>
      <c r="H9522" s="3"/>
      <c r="I9522" s="77" t="e">
        <f>VLOOKUP($H$1&amp;H9522,定价因子!E:F,2,0)</f>
        <v>#N/A</v>
      </c>
      <c r="J9522" s="3"/>
      <c r="K9522" s="77" t="e">
        <f>VLOOKUP($J$1&amp;J9522,定价因子!E:F,2,0)</f>
        <v>#N/A</v>
      </c>
      <c r="L9522" s="3"/>
      <c r="M9522" s="77" t="e">
        <f>VLOOKUP($L$1&amp;L9522,定价因子!E:F,2,0)</f>
        <v>#N/A</v>
      </c>
      <c r="N9522" s="3"/>
      <c r="O9522" s="77" t="e">
        <f>VLOOKUP($N$1&amp;N9522,定价因子!E:F,2,0)</f>
        <v>#N/A</v>
      </c>
      <c r="P9522" s="3"/>
      <c r="Q9522" s="55" t="e">
        <f>VLOOKUP($P$1&amp;P9522,定价因子!$E:$F,2,0)</f>
        <v>#N/A</v>
      </c>
      <c r="R9522" s="3"/>
      <c r="S9522" s="77" t="e">
        <f>VLOOKUP($R$1&amp;R9522,定价因子!$E:$F,2,0)</f>
        <v>#N/A</v>
      </c>
      <c r="T9522" s="61"/>
      <c r="U9522" s="63"/>
      <c r="V9522" s="63"/>
      <c r="W9522" s="63"/>
      <c r="X9522" s="3"/>
    </row>
    <row r="9523" spans="1:24">
      <c r="A9523" s="3"/>
      <c r="B9523" s="3"/>
      <c r="C9523" s="3"/>
      <c r="D9523" s="3"/>
      <c r="E9523" s="79"/>
      <c r="F9523" s="3"/>
      <c r="G9523" s="77" t="e">
        <f>VLOOKUP($F$1&amp;F9523,定价因子!E:F,2,0)</f>
        <v>#N/A</v>
      </c>
      <c r="H9523" s="3"/>
      <c r="I9523" s="77" t="e">
        <f>VLOOKUP($H$1&amp;H9523,定价因子!E:F,2,0)</f>
        <v>#N/A</v>
      </c>
      <c r="J9523" s="3"/>
      <c r="K9523" s="77" t="e">
        <f>VLOOKUP($J$1&amp;J9523,定价因子!E:F,2,0)</f>
        <v>#N/A</v>
      </c>
      <c r="L9523" s="3"/>
      <c r="M9523" s="77" t="e">
        <f>VLOOKUP($L$1&amp;L9523,定价因子!E:F,2,0)</f>
        <v>#N/A</v>
      </c>
      <c r="N9523" s="3"/>
      <c r="O9523" s="77" t="e">
        <f>VLOOKUP($N$1&amp;N9523,定价因子!E:F,2,0)</f>
        <v>#N/A</v>
      </c>
      <c r="P9523" s="3"/>
      <c r="Q9523" s="55" t="e">
        <f>VLOOKUP($P$1&amp;P9523,定价因子!$E:$F,2,0)</f>
        <v>#N/A</v>
      </c>
      <c r="R9523" s="3"/>
      <c r="S9523" s="77" t="e">
        <f>VLOOKUP($R$1&amp;R9523,定价因子!$E:$F,2,0)</f>
        <v>#N/A</v>
      </c>
      <c r="T9523" s="61"/>
      <c r="U9523" s="63"/>
      <c r="V9523" s="63"/>
      <c r="W9523" s="63"/>
      <c r="X9523" s="3"/>
    </row>
    <row r="9524" spans="1:24">
      <c r="A9524" s="3"/>
      <c r="B9524" s="3"/>
      <c r="C9524" s="3"/>
      <c r="D9524" s="3"/>
      <c r="E9524" s="79"/>
      <c r="F9524" s="3"/>
      <c r="G9524" s="77" t="e">
        <f>VLOOKUP($F$1&amp;F9524,定价因子!E:F,2,0)</f>
        <v>#N/A</v>
      </c>
      <c r="H9524" s="3"/>
      <c r="I9524" s="77" t="e">
        <f>VLOOKUP($H$1&amp;H9524,定价因子!E:F,2,0)</f>
        <v>#N/A</v>
      </c>
      <c r="J9524" s="3"/>
      <c r="K9524" s="77" t="e">
        <f>VLOOKUP($J$1&amp;J9524,定价因子!E:F,2,0)</f>
        <v>#N/A</v>
      </c>
      <c r="L9524" s="3"/>
      <c r="M9524" s="77" t="e">
        <f>VLOOKUP($L$1&amp;L9524,定价因子!E:F,2,0)</f>
        <v>#N/A</v>
      </c>
      <c r="N9524" s="3"/>
      <c r="O9524" s="77" t="e">
        <f>VLOOKUP($N$1&amp;N9524,定价因子!E:F,2,0)</f>
        <v>#N/A</v>
      </c>
      <c r="P9524" s="3"/>
      <c r="Q9524" s="55" t="e">
        <f>VLOOKUP($P$1&amp;P9524,定价因子!$E:$F,2,0)</f>
        <v>#N/A</v>
      </c>
      <c r="R9524" s="3"/>
      <c r="S9524" s="77" t="e">
        <f>VLOOKUP($R$1&amp;R9524,定价因子!$E:$F,2,0)</f>
        <v>#N/A</v>
      </c>
      <c r="T9524" s="61"/>
      <c r="U9524" s="63"/>
      <c r="V9524" s="63"/>
      <c r="W9524" s="63"/>
      <c r="X9524" s="3"/>
    </row>
    <row r="9525" spans="1:24">
      <c r="A9525" s="3"/>
      <c r="B9525" s="3"/>
      <c r="C9525" s="3"/>
      <c r="D9525" s="3"/>
      <c r="E9525" s="79"/>
      <c r="F9525" s="3"/>
      <c r="G9525" s="77" t="e">
        <f>VLOOKUP($F$1&amp;F9525,定价因子!E:F,2,0)</f>
        <v>#N/A</v>
      </c>
      <c r="H9525" s="3"/>
      <c r="I9525" s="77" t="e">
        <f>VLOOKUP($H$1&amp;H9525,定价因子!E:F,2,0)</f>
        <v>#N/A</v>
      </c>
      <c r="J9525" s="3"/>
      <c r="K9525" s="77" t="e">
        <f>VLOOKUP($J$1&amp;J9525,定价因子!E:F,2,0)</f>
        <v>#N/A</v>
      </c>
      <c r="L9525" s="3"/>
      <c r="M9525" s="77" t="e">
        <f>VLOOKUP($L$1&amp;L9525,定价因子!E:F,2,0)</f>
        <v>#N/A</v>
      </c>
      <c r="N9525" s="3"/>
      <c r="O9525" s="77" t="e">
        <f>VLOOKUP($N$1&amp;N9525,定价因子!E:F,2,0)</f>
        <v>#N/A</v>
      </c>
      <c r="P9525" s="3"/>
      <c r="Q9525" s="55" t="e">
        <f>VLOOKUP($P$1&amp;P9525,定价因子!$E:$F,2,0)</f>
        <v>#N/A</v>
      </c>
      <c r="R9525" s="3"/>
      <c r="S9525" s="77" t="e">
        <f>VLOOKUP($R$1&amp;R9525,定价因子!$E:$F,2,0)</f>
        <v>#N/A</v>
      </c>
      <c r="T9525" s="61"/>
      <c r="U9525" s="63"/>
      <c r="V9525" s="63"/>
      <c r="W9525" s="63"/>
      <c r="X9525" s="3"/>
    </row>
    <row r="9526" spans="1:24">
      <c r="A9526" s="3"/>
      <c r="B9526" s="3"/>
      <c r="C9526" s="3"/>
      <c r="D9526" s="3"/>
      <c r="E9526" s="79"/>
      <c r="F9526" s="3"/>
      <c r="G9526" s="77" t="e">
        <f>VLOOKUP($F$1&amp;F9526,定价因子!E:F,2,0)</f>
        <v>#N/A</v>
      </c>
      <c r="H9526" s="3"/>
      <c r="I9526" s="77" t="e">
        <f>VLOOKUP($H$1&amp;H9526,定价因子!E:F,2,0)</f>
        <v>#N/A</v>
      </c>
      <c r="J9526" s="3"/>
      <c r="K9526" s="77" t="e">
        <f>VLOOKUP($J$1&amp;J9526,定价因子!E:F,2,0)</f>
        <v>#N/A</v>
      </c>
      <c r="L9526" s="3"/>
      <c r="M9526" s="77" t="e">
        <f>VLOOKUP($L$1&amp;L9526,定价因子!E:F,2,0)</f>
        <v>#N/A</v>
      </c>
      <c r="N9526" s="3"/>
      <c r="O9526" s="77" t="e">
        <f>VLOOKUP($N$1&amp;N9526,定价因子!E:F,2,0)</f>
        <v>#N/A</v>
      </c>
      <c r="P9526" s="3"/>
      <c r="Q9526" s="55" t="e">
        <f>VLOOKUP($P$1&amp;P9526,定价因子!$E:$F,2,0)</f>
        <v>#N/A</v>
      </c>
      <c r="R9526" s="3"/>
      <c r="S9526" s="77" t="e">
        <f>VLOOKUP($R$1&amp;R9526,定价因子!$E:$F,2,0)</f>
        <v>#N/A</v>
      </c>
      <c r="T9526" s="61"/>
      <c r="U9526" s="63"/>
      <c r="V9526" s="63"/>
      <c r="W9526" s="63"/>
      <c r="X9526" s="3"/>
    </row>
    <row r="9527" spans="1:24">
      <c r="A9527" s="3"/>
      <c r="B9527" s="3"/>
      <c r="C9527" s="3"/>
      <c r="D9527" s="3"/>
      <c r="E9527" s="79"/>
      <c r="F9527" s="3"/>
      <c r="G9527" s="77" t="e">
        <f>VLOOKUP($F$1&amp;F9527,定价因子!E:F,2,0)</f>
        <v>#N/A</v>
      </c>
      <c r="H9527" s="3"/>
      <c r="I9527" s="77" t="e">
        <f>VLOOKUP($H$1&amp;H9527,定价因子!E:F,2,0)</f>
        <v>#N/A</v>
      </c>
      <c r="J9527" s="3"/>
      <c r="K9527" s="77" t="e">
        <f>VLOOKUP($J$1&amp;J9527,定价因子!E:F,2,0)</f>
        <v>#N/A</v>
      </c>
      <c r="L9527" s="3"/>
      <c r="M9527" s="77" t="e">
        <f>VLOOKUP($L$1&amp;L9527,定价因子!E:F,2,0)</f>
        <v>#N/A</v>
      </c>
      <c r="N9527" s="3"/>
      <c r="O9527" s="77" t="e">
        <f>VLOOKUP($N$1&amp;N9527,定价因子!E:F,2,0)</f>
        <v>#N/A</v>
      </c>
      <c r="P9527" s="3"/>
      <c r="Q9527" s="55" t="e">
        <f>VLOOKUP($P$1&amp;P9527,定价因子!$E:$F,2,0)</f>
        <v>#N/A</v>
      </c>
      <c r="R9527" s="3"/>
      <c r="S9527" s="77" t="e">
        <f>VLOOKUP($R$1&amp;R9527,定价因子!$E:$F,2,0)</f>
        <v>#N/A</v>
      </c>
      <c r="T9527" s="61"/>
      <c r="U9527" s="63"/>
      <c r="V9527" s="63"/>
      <c r="W9527" s="63"/>
      <c r="X9527" s="3"/>
    </row>
    <row r="9528" spans="1:24">
      <c r="A9528" s="3"/>
      <c r="B9528" s="3"/>
      <c r="C9528" s="3"/>
      <c r="D9528" s="3"/>
      <c r="E9528" s="79"/>
      <c r="F9528" s="3"/>
      <c r="G9528" s="77" t="e">
        <f>VLOOKUP($F$1&amp;F9528,定价因子!E:F,2,0)</f>
        <v>#N/A</v>
      </c>
      <c r="H9528" s="3"/>
      <c r="I9528" s="77" t="e">
        <f>VLOOKUP($H$1&amp;H9528,定价因子!E:F,2,0)</f>
        <v>#N/A</v>
      </c>
      <c r="J9528" s="3"/>
      <c r="K9528" s="77" t="e">
        <f>VLOOKUP($J$1&amp;J9528,定价因子!E:F,2,0)</f>
        <v>#N/A</v>
      </c>
      <c r="L9528" s="3"/>
      <c r="M9528" s="77" t="e">
        <f>VLOOKUP($L$1&amp;L9528,定价因子!E:F,2,0)</f>
        <v>#N/A</v>
      </c>
      <c r="N9528" s="3"/>
      <c r="O9528" s="77" t="e">
        <f>VLOOKUP($N$1&amp;N9528,定价因子!E:F,2,0)</f>
        <v>#N/A</v>
      </c>
      <c r="P9528" s="3"/>
      <c r="Q9528" s="55" t="e">
        <f>VLOOKUP($P$1&amp;P9528,定价因子!$E:$F,2,0)</f>
        <v>#N/A</v>
      </c>
      <c r="R9528" s="3"/>
      <c r="S9528" s="77" t="e">
        <f>VLOOKUP($R$1&amp;R9528,定价因子!$E:$F,2,0)</f>
        <v>#N/A</v>
      </c>
      <c r="T9528" s="61"/>
      <c r="U9528" s="63"/>
      <c r="V9528" s="63"/>
      <c r="W9528" s="63"/>
      <c r="X9528" s="3"/>
    </row>
    <row r="9529" spans="1:24">
      <c r="A9529" s="3"/>
      <c r="B9529" s="3"/>
      <c r="C9529" s="3"/>
      <c r="D9529" s="3"/>
      <c r="E9529" s="79"/>
      <c r="F9529" s="3"/>
      <c r="G9529" s="77" t="e">
        <f>VLOOKUP($F$1&amp;F9529,定价因子!E:F,2,0)</f>
        <v>#N/A</v>
      </c>
      <c r="H9529" s="3"/>
      <c r="I9529" s="77" t="e">
        <f>VLOOKUP($H$1&amp;H9529,定价因子!E:F,2,0)</f>
        <v>#N/A</v>
      </c>
      <c r="J9529" s="3"/>
      <c r="K9529" s="77" t="e">
        <f>VLOOKUP($J$1&amp;J9529,定价因子!E:F,2,0)</f>
        <v>#N/A</v>
      </c>
      <c r="L9529" s="3"/>
      <c r="M9529" s="77" t="e">
        <f>VLOOKUP($L$1&amp;L9529,定价因子!E:F,2,0)</f>
        <v>#N/A</v>
      </c>
      <c r="N9529" s="3"/>
      <c r="O9529" s="77" t="e">
        <f>VLOOKUP($N$1&amp;N9529,定价因子!E:F,2,0)</f>
        <v>#N/A</v>
      </c>
      <c r="P9529" s="3"/>
      <c r="Q9529" s="55" t="e">
        <f>VLOOKUP($P$1&amp;P9529,定价因子!$E:$F,2,0)</f>
        <v>#N/A</v>
      </c>
      <c r="R9529" s="3"/>
      <c r="S9529" s="77" t="e">
        <f>VLOOKUP($R$1&amp;R9529,定价因子!$E:$F,2,0)</f>
        <v>#N/A</v>
      </c>
      <c r="T9529" s="61"/>
      <c r="U9529" s="63"/>
      <c r="V9529" s="63"/>
      <c r="W9529" s="63"/>
      <c r="X9529" s="3"/>
    </row>
    <row r="9530" spans="1:24">
      <c r="A9530" s="3"/>
      <c r="B9530" s="3"/>
      <c r="C9530" s="3"/>
      <c r="D9530" s="3"/>
      <c r="E9530" s="79"/>
      <c r="F9530" s="3"/>
      <c r="G9530" s="77" t="e">
        <f>VLOOKUP($F$1&amp;F9530,定价因子!E:F,2,0)</f>
        <v>#N/A</v>
      </c>
      <c r="H9530" s="3"/>
      <c r="I9530" s="77" t="e">
        <f>VLOOKUP($H$1&amp;H9530,定价因子!E:F,2,0)</f>
        <v>#N/A</v>
      </c>
      <c r="J9530" s="3"/>
      <c r="K9530" s="77" t="e">
        <f>VLOOKUP($J$1&amp;J9530,定价因子!E:F,2,0)</f>
        <v>#N/A</v>
      </c>
      <c r="L9530" s="3"/>
      <c r="M9530" s="77" t="e">
        <f>VLOOKUP($L$1&amp;L9530,定价因子!E:F,2,0)</f>
        <v>#N/A</v>
      </c>
      <c r="N9530" s="3"/>
      <c r="O9530" s="77" t="e">
        <f>VLOOKUP($N$1&amp;N9530,定价因子!E:F,2,0)</f>
        <v>#N/A</v>
      </c>
      <c r="P9530" s="3"/>
      <c r="Q9530" s="55" t="e">
        <f>VLOOKUP($P$1&amp;P9530,定价因子!$E:$F,2,0)</f>
        <v>#N/A</v>
      </c>
      <c r="R9530" s="3"/>
      <c r="S9530" s="77" t="e">
        <f>VLOOKUP($R$1&amp;R9530,定价因子!$E:$F,2,0)</f>
        <v>#N/A</v>
      </c>
      <c r="T9530" s="61"/>
      <c r="U9530" s="63"/>
      <c r="V9530" s="63"/>
      <c r="W9530" s="63"/>
      <c r="X9530" s="3"/>
    </row>
    <row r="9531" spans="1:24">
      <c r="A9531" s="3"/>
      <c r="B9531" s="3"/>
      <c r="C9531" s="3"/>
      <c r="D9531" s="3"/>
      <c r="E9531" s="79"/>
      <c r="F9531" s="3"/>
      <c r="G9531" s="77" t="e">
        <f>VLOOKUP($F$1&amp;F9531,定价因子!E:F,2,0)</f>
        <v>#N/A</v>
      </c>
      <c r="H9531" s="3"/>
      <c r="I9531" s="77" t="e">
        <f>VLOOKUP($H$1&amp;H9531,定价因子!E:F,2,0)</f>
        <v>#N/A</v>
      </c>
      <c r="J9531" s="3"/>
      <c r="K9531" s="77" t="e">
        <f>VLOOKUP($J$1&amp;J9531,定价因子!E:F,2,0)</f>
        <v>#N/A</v>
      </c>
      <c r="L9531" s="3"/>
      <c r="M9531" s="77" t="e">
        <f>VLOOKUP($L$1&amp;L9531,定价因子!E:F,2,0)</f>
        <v>#N/A</v>
      </c>
      <c r="N9531" s="3"/>
      <c r="O9531" s="77" t="e">
        <f>VLOOKUP($N$1&amp;N9531,定价因子!E:F,2,0)</f>
        <v>#N/A</v>
      </c>
      <c r="P9531" s="3"/>
      <c r="Q9531" s="55" t="e">
        <f>VLOOKUP($P$1&amp;P9531,定价因子!$E:$F,2,0)</f>
        <v>#N/A</v>
      </c>
      <c r="R9531" s="3"/>
      <c r="S9531" s="77" t="e">
        <f>VLOOKUP($R$1&amp;R9531,定价因子!$E:$F,2,0)</f>
        <v>#N/A</v>
      </c>
      <c r="T9531" s="61"/>
      <c r="U9531" s="63"/>
      <c r="V9531" s="63"/>
      <c r="W9531" s="63"/>
      <c r="X9531" s="3"/>
    </row>
    <row r="9532" spans="1:24">
      <c r="A9532" s="3"/>
      <c r="B9532" s="3"/>
      <c r="C9532" s="3"/>
      <c r="D9532" s="3"/>
      <c r="E9532" s="79"/>
      <c r="F9532" s="3"/>
      <c r="G9532" s="77" t="e">
        <f>VLOOKUP($F$1&amp;F9532,定价因子!E:F,2,0)</f>
        <v>#N/A</v>
      </c>
      <c r="H9532" s="3"/>
      <c r="I9532" s="77" t="e">
        <f>VLOOKUP($H$1&amp;H9532,定价因子!E:F,2,0)</f>
        <v>#N/A</v>
      </c>
      <c r="J9532" s="3"/>
      <c r="K9532" s="77" t="e">
        <f>VLOOKUP($J$1&amp;J9532,定价因子!E:F,2,0)</f>
        <v>#N/A</v>
      </c>
      <c r="L9532" s="3"/>
      <c r="M9532" s="77" t="e">
        <f>VLOOKUP($L$1&amp;L9532,定价因子!E:F,2,0)</f>
        <v>#N/A</v>
      </c>
      <c r="N9532" s="3"/>
      <c r="O9532" s="77" t="e">
        <f>VLOOKUP($N$1&amp;N9532,定价因子!E:F,2,0)</f>
        <v>#N/A</v>
      </c>
      <c r="P9532" s="3"/>
      <c r="Q9532" s="55" t="e">
        <f>VLOOKUP($P$1&amp;P9532,定价因子!$E:$F,2,0)</f>
        <v>#N/A</v>
      </c>
      <c r="R9532" s="3"/>
      <c r="S9532" s="77" t="e">
        <f>VLOOKUP($R$1&amp;R9532,定价因子!$E:$F,2,0)</f>
        <v>#N/A</v>
      </c>
      <c r="T9532" s="61"/>
      <c r="U9532" s="63"/>
      <c r="V9532" s="63"/>
      <c r="W9532" s="63"/>
      <c r="X9532" s="3"/>
    </row>
    <row r="9533" spans="1:24">
      <c r="A9533" s="3"/>
      <c r="B9533" s="3"/>
      <c r="C9533" s="3"/>
      <c r="D9533" s="3"/>
      <c r="E9533" s="79"/>
      <c r="F9533" s="3"/>
      <c r="G9533" s="77" t="e">
        <f>VLOOKUP($F$1&amp;F9533,定价因子!E:F,2,0)</f>
        <v>#N/A</v>
      </c>
      <c r="H9533" s="3"/>
      <c r="I9533" s="77" t="e">
        <f>VLOOKUP($H$1&amp;H9533,定价因子!E:F,2,0)</f>
        <v>#N/A</v>
      </c>
      <c r="J9533" s="3"/>
      <c r="K9533" s="77" t="e">
        <f>VLOOKUP($J$1&amp;J9533,定价因子!E:F,2,0)</f>
        <v>#N/A</v>
      </c>
      <c r="L9533" s="3"/>
      <c r="M9533" s="77" t="e">
        <f>VLOOKUP($L$1&amp;L9533,定价因子!E:F,2,0)</f>
        <v>#N/A</v>
      </c>
      <c r="N9533" s="3"/>
      <c r="O9533" s="77" t="e">
        <f>VLOOKUP($N$1&amp;N9533,定价因子!E:F,2,0)</f>
        <v>#N/A</v>
      </c>
      <c r="P9533" s="3"/>
      <c r="Q9533" s="55" t="e">
        <f>VLOOKUP($P$1&amp;P9533,定价因子!$E:$F,2,0)</f>
        <v>#N/A</v>
      </c>
      <c r="R9533" s="3"/>
      <c r="S9533" s="77" t="e">
        <f>VLOOKUP($R$1&amp;R9533,定价因子!$E:$F,2,0)</f>
        <v>#N/A</v>
      </c>
      <c r="T9533" s="61"/>
      <c r="U9533" s="63"/>
      <c r="V9533" s="63"/>
      <c r="W9533" s="63"/>
      <c r="X9533" s="3"/>
    </row>
    <row r="9534" spans="1:24">
      <c r="A9534" s="3"/>
      <c r="B9534" s="3"/>
      <c r="C9534" s="3"/>
      <c r="D9534" s="3"/>
      <c r="E9534" s="79"/>
      <c r="F9534" s="3"/>
      <c r="G9534" s="77" t="e">
        <f>VLOOKUP($F$1&amp;F9534,定价因子!E:F,2,0)</f>
        <v>#N/A</v>
      </c>
      <c r="H9534" s="3"/>
      <c r="I9534" s="77" t="e">
        <f>VLOOKUP($H$1&amp;H9534,定价因子!E:F,2,0)</f>
        <v>#N/A</v>
      </c>
      <c r="J9534" s="3"/>
      <c r="K9534" s="77" t="e">
        <f>VLOOKUP($J$1&amp;J9534,定价因子!E:F,2,0)</f>
        <v>#N/A</v>
      </c>
      <c r="L9534" s="3"/>
      <c r="M9534" s="77" t="e">
        <f>VLOOKUP($L$1&amp;L9534,定价因子!E:F,2,0)</f>
        <v>#N/A</v>
      </c>
      <c r="N9534" s="3"/>
      <c r="O9534" s="77" t="e">
        <f>VLOOKUP($N$1&amp;N9534,定价因子!E:F,2,0)</f>
        <v>#N/A</v>
      </c>
      <c r="P9534" s="3"/>
      <c r="Q9534" s="55" t="e">
        <f>VLOOKUP($P$1&amp;P9534,定价因子!$E:$F,2,0)</f>
        <v>#N/A</v>
      </c>
      <c r="R9534" s="3"/>
      <c r="S9534" s="77" t="e">
        <f>VLOOKUP($R$1&amp;R9534,定价因子!$E:$F,2,0)</f>
        <v>#N/A</v>
      </c>
      <c r="T9534" s="61"/>
      <c r="U9534" s="63"/>
      <c r="V9534" s="63"/>
      <c r="W9534" s="63"/>
      <c r="X9534" s="3"/>
    </row>
    <row r="9535" spans="1:24">
      <c r="A9535" s="3"/>
      <c r="B9535" s="3"/>
      <c r="C9535" s="3"/>
      <c r="D9535" s="3"/>
      <c r="E9535" s="79"/>
      <c r="F9535" s="3"/>
      <c r="G9535" s="77" t="e">
        <f>VLOOKUP($F$1&amp;F9535,定价因子!E:F,2,0)</f>
        <v>#N/A</v>
      </c>
      <c r="H9535" s="3"/>
      <c r="I9535" s="77" t="e">
        <f>VLOOKUP($H$1&amp;H9535,定价因子!E:F,2,0)</f>
        <v>#N/A</v>
      </c>
      <c r="J9535" s="3"/>
      <c r="K9535" s="77" t="e">
        <f>VLOOKUP($J$1&amp;J9535,定价因子!E:F,2,0)</f>
        <v>#N/A</v>
      </c>
      <c r="L9535" s="3"/>
      <c r="M9535" s="77" t="e">
        <f>VLOOKUP($L$1&amp;L9535,定价因子!E:F,2,0)</f>
        <v>#N/A</v>
      </c>
      <c r="N9535" s="3"/>
      <c r="O9535" s="77" t="e">
        <f>VLOOKUP($N$1&amp;N9535,定价因子!E:F,2,0)</f>
        <v>#N/A</v>
      </c>
      <c r="P9535" s="3"/>
      <c r="Q9535" s="55" t="e">
        <f>VLOOKUP($P$1&amp;P9535,定价因子!$E:$F,2,0)</f>
        <v>#N/A</v>
      </c>
      <c r="R9535" s="3"/>
      <c r="S9535" s="77" t="e">
        <f>VLOOKUP($R$1&amp;R9535,定价因子!$E:$F,2,0)</f>
        <v>#N/A</v>
      </c>
      <c r="T9535" s="61"/>
      <c r="U9535" s="63"/>
      <c r="V9535" s="63"/>
      <c r="W9535" s="63"/>
      <c r="X9535" s="3"/>
    </row>
    <row r="9536" spans="1:24">
      <c r="A9536" s="3"/>
      <c r="B9536" s="3"/>
      <c r="C9536" s="3"/>
      <c r="D9536" s="3"/>
      <c r="E9536" s="79"/>
      <c r="F9536" s="3"/>
      <c r="G9536" s="77" t="e">
        <f>VLOOKUP($F$1&amp;F9536,定价因子!E:F,2,0)</f>
        <v>#N/A</v>
      </c>
      <c r="H9536" s="3"/>
      <c r="I9536" s="77" t="e">
        <f>VLOOKUP($H$1&amp;H9536,定价因子!E:F,2,0)</f>
        <v>#N/A</v>
      </c>
      <c r="J9536" s="3"/>
      <c r="K9536" s="77" t="e">
        <f>VLOOKUP($J$1&amp;J9536,定价因子!E:F,2,0)</f>
        <v>#N/A</v>
      </c>
      <c r="L9536" s="3"/>
      <c r="M9536" s="77" t="e">
        <f>VLOOKUP($L$1&amp;L9536,定价因子!E:F,2,0)</f>
        <v>#N/A</v>
      </c>
      <c r="N9536" s="3"/>
      <c r="O9536" s="77" t="e">
        <f>VLOOKUP($N$1&amp;N9536,定价因子!E:F,2,0)</f>
        <v>#N/A</v>
      </c>
      <c r="P9536" s="3"/>
      <c r="Q9536" s="55" t="e">
        <f>VLOOKUP($P$1&amp;P9536,定价因子!$E:$F,2,0)</f>
        <v>#N/A</v>
      </c>
      <c r="R9536" s="3"/>
      <c r="S9536" s="77" t="e">
        <f>VLOOKUP($R$1&amp;R9536,定价因子!$E:$F,2,0)</f>
        <v>#N/A</v>
      </c>
      <c r="T9536" s="61"/>
      <c r="U9536" s="63"/>
      <c r="V9536" s="63"/>
      <c r="W9536" s="63"/>
      <c r="X9536" s="3"/>
    </row>
    <row r="9537" spans="1:24">
      <c r="A9537" s="3"/>
      <c r="B9537" s="3"/>
      <c r="C9537" s="3"/>
      <c r="D9537" s="3"/>
      <c r="E9537" s="79"/>
      <c r="F9537" s="3"/>
      <c r="G9537" s="77" t="e">
        <f>VLOOKUP($F$1&amp;F9537,定价因子!E:F,2,0)</f>
        <v>#N/A</v>
      </c>
      <c r="H9537" s="3"/>
      <c r="I9537" s="77" t="e">
        <f>VLOOKUP($H$1&amp;H9537,定价因子!E:F,2,0)</f>
        <v>#N/A</v>
      </c>
      <c r="J9537" s="3"/>
      <c r="K9537" s="77" t="e">
        <f>VLOOKUP($J$1&amp;J9537,定价因子!E:F,2,0)</f>
        <v>#N/A</v>
      </c>
      <c r="L9537" s="3"/>
      <c r="M9537" s="77" t="e">
        <f>VLOOKUP($L$1&amp;L9537,定价因子!E:F,2,0)</f>
        <v>#N/A</v>
      </c>
      <c r="N9537" s="3"/>
      <c r="O9537" s="77" t="e">
        <f>VLOOKUP($N$1&amp;N9537,定价因子!E:F,2,0)</f>
        <v>#N/A</v>
      </c>
      <c r="P9537" s="3"/>
      <c r="Q9537" s="55" t="e">
        <f>VLOOKUP($P$1&amp;P9537,定价因子!$E:$F,2,0)</f>
        <v>#N/A</v>
      </c>
      <c r="R9537" s="3"/>
      <c r="S9537" s="77" t="e">
        <f>VLOOKUP($R$1&amp;R9537,定价因子!$E:$F,2,0)</f>
        <v>#N/A</v>
      </c>
      <c r="T9537" s="61"/>
      <c r="U9537" s="63"/>
      <c r="V9537" s="63"/>
      <c r="W9537" s="63"/>
      <c r="X9537" s="3"/>
    </row>
    <row r="9538" spans="1:24">
      <c r="A9538" s="3"/>
      <c r="B9538" s="3"/>
      <c r="C9538" s="3"/>
      <c r="D9538" s="3"/>
      <c r="E9538" s="79"/>
      <c r="F9538" s="3"/>
      <c r="G9538" s="77" t="e">
        <f>VLOOKUP($F$1&amp;F9538,定价因子!E:F,2,0)</f>
        <v>#N/A</v>
      </c>
      <c r="H9538" s="3"/>
      <c r="I9538" s="77" t="e">
        <f>VLOOKUP($H$1&amp;H9538,定价因子!E:F,2,0)</f>
        <v>#N/A</v>
      </c>
      <c r="J9538" s="3"/>
      <c r="K9538" s="77" t="e">
        <f>VLOOKUP($J$1&amp;J9538,定价因子!E:F,2,0)</f>
        <v>#N/A</v>
      </c>
      <c r="L9538" s="3"/>
      <c r="M9538" s="77" t="e">
        <f>VLOOKUP($L$1&amp;L9538,定价因子!E:F,2,0)</f>
        <v>#N/A</v>
      </c>
      <c r="N9538" s="3"/>
      <c r="O9538" s="77" t="e">
        <f>VLOOKUP($N$1&amp;N9538,定价因子!E:F,2,0)</f>
        <v>#N/A</v>
      </c>
      <c r="P9538" s="3"/>
      <c r="Q9538" s="55" t="e">
        <f>VLOOKUP($P$1&amp;P9538,定价因子!$E:$F,2,0)</f>
        <v>#N/A</v>
      </c>
      <c r="R9538" s="3"/>
      <c r="S9538" s="77" t="e">
        <f>VLOOKUP($R$1&amp;R9538,定价因子!$E:$F,2,0)</f>
        <v>#N/A</v>
      </c>
      <c r="T9538" s="61"/>
      <c r="U9538" s="63"/>
      <c r="V9538" s="63"/>
      <c r="W9538" s="63"/>
      <c r="X9538" s="3"/>
    </row>
    <row r="9539" spans="1:24">
      <c r="A9539" s="3"/>
      <c r="B9539" s="3"/>
      <c r="C9539" s="3"/>
      <c r="D9539" s="3"/>
      <c r="E9539" s="79"/>
      <c r="F9539" s="3"/>
      <c r="G9539" s="77" t="e">
        <f>VLOOKUP($F$1&amp;F9539,定价因子!E:F,2,0)</f>
        <v>#N/A</v>
      </c>
      <c r="H9539" s="3"/>
      <c r="I9539" s="77" t="e">
        <f>VLOOKUP($H$1&amp;H9539,定价因子!E:F,2,0)</f>
        <v>#N/A</v>
      </c>
      <c r="J9539" s="3"/>
      <c r="K9539" s="77" t="e">
        <f>VLOOKUP($J$1&amp;J9539,定价因子!E:F,2,0)</f>
        <v>#N/A</v>
      </c>
      <c r="L9539" s="3"/>
      <c r="M9539" s="77" t="e">
        <f>VLOOKUP($L$1&amp;L9539,定价因子!E:F,2,0)</f>
        <v>#N/A</v>
      </c>
      <c r="N9539" s="3"/>
      <c r="O9539" s="77" t="e">
        <f>VLOOKUP($N$1&amp;N9539,定价因子!E:F,2,0)</f>
        <v>#N/A</v>
      </c>
      <c r="P9539" s="3"/>
      <c r="Q9539" s="55" t="e">
        <f>VLOOKUP($P$1&amp;P9539,定价因子!$E:$F,2,0)</f>
        <v>#N/A</v>
      </c>
      <c r="R9539" s="3"/>
      <c r="S9539" s="77" t="e">
        <f>VLOOKUP($R$1&amp;R9539,定价因子!$E:$F,2,0)</f>
        <v>#N/A</v>
      </c>
      <c r="T9539" s="61"/>
      <c r="U9539" s="63"/>
      <c r="V9539" s="63"/>
      <c r="W9539" s="63"/>
      <c r="X9539" s="3"/>
    </row>
    <row r="9540" spans="1:24">
      <c r="A9540" s="3"/>
      <c r="B9540" s="3"/>
      <c r="C9540" s="3"/>
      <c r="D9540" s="3"/>
      <c r="E9540" s="79"/>
      <c r="F9540" s="3"/>
      <c r="G9540" s="77" t="e">
        <f>VLOOKUP($F$1&amp;F9540,定价因子!E:F,2,0)</f>
        <v>#N/A</v>
      </c>
      <c r="H9540" s="3"/>
      <c r="I9540" s="77" t="e">
        <f>VLOOKUP($H$1&amp;H9540,定价因子!E:F,2,0)</f>
        <v>#N/A</v>
      </c>
      <c r="J9540" s="3"/>
      <c r="K9540" s="77" t="e">
        <f>VLOOKUP($J$1&amp;J9540,定价因子!E:F,2,0)</f>
        <v>#N/A</v>
      </c>
      <c r="L9540" s="3"/>
      <c r="M9540" s="77" t="e">
        <f>VLOOKUP($L$1&amp;L9540,定价因子!E:F,2,0)</f>
        <v>#N/A</v>
      </c>
      <c r="N9540" s="3"/>
      <c r="O9540" s="77" t="e">
        <f>VLOOKUP($N$1&amp;N9540,定价因子!E:F,2,0)</f>
        <v>#N/A</v>
      </c>
      <c r="P9540" s="3"/>
      <c r="Q9540" s="55" t="e">
        <f>VLOOKUP($P$1&amp;P9540,定价因子!$E:$F,2,0)</f>
        <v>#N/A</v>
      </c>
      <c r="R9540" s="3"/>
      <c r="S9540" s="77" t="e">
        <f>VLOOKUP($R$1&amp;R9540,定价因子!$E:$F,2,0)</f>
        <v>#N/A</v>
      </c>
      <c r="T9540" s="61"/>
      <c r="U9540" s="63"/>
      <c r="V9540" s="63"/>
      <c r="W9540" s="63"/>
      <c r="X9540" s="3"/>
    </row>
    <row r="9541" spans="1:24">
      <c r="A9541" s="3"/>
      <c r="B9541" s="3"/>
      <c r="C9541" s="3"/>
      <c r="D9541" s="3"/>
      <c r="E9541" s="79"/>
      <c r="F9541" s="3"/>
      <c r="G9541" s="77" t="e">
        <f>VLOOKUP($F$1&amp;F9541,定价因子!E:F,2,0)</f>
        <v>#N/A</v>
      </c>
      <c r="H9541" s="3"/>
      <c r="I9541" s="77" t="e">
        <f>VLOOKUP($H$1&amp;H9541,定价因子!E:F,2,0)</f>
        <v>#N/A</v>
      </c>
      <c r="J9541" s="3"/>
      <c r="K9541" s="77" t="e">
        <f>VLOOKUP($J$1&amp;J9541,定价因子!E:F,2,0)</f>
        <v>#N/A</v>
      </c>
      <c r="L9541" s="3"/>
      <c r="M9541" s="77" t="e">
        <f>VLOOKUP($L$1&amp;L9541,定价因子!E:F,2,0)</f>
        <v>#N/A</v>
      </c>
      <c r="N9541" s="3"/>
      <c r="O9541" s="77" t="e">
        <f>VLOOKUP($N$1&amp;N9541,定价因子!E:F,2,0)</f>
        <v>#N/A</v>
      </c>
      <c r="P9541" s="3"/>
      <c r="Q9541" s="55" t="e">
        <f>VLOOKUP($P$1&amp;P9541,定价因子!$E:$F,2,0)</f>
        <v>#N/A</v>
      </c>
      <c r="R9541" s="3"/>
      <c r="S9541" s="77" t="e">
        <f>VLOOKUP($R$1&amp;R9541,定价因子!$E:$F,2,0)</f>
        <v>#N/A</v>
      </c>
      <c r="T9541" s="61"/>
      <c r="U9541" s="63"/>
      <c r="V9541" s="63"/>
      <c r="W9541" s="63"/>
      <c r="X9541" s="3"/>
    </row>
    <row r="9542" spans="1:24">
      <c r="A9542" s="3"/>
      <c r="B9542" s="3"/>
      <c r="C9542" s="3"/>
      <c r="D9542" s="3"/>
      <c r="E9542" s="79"/>
      <c r="F9542" s="3"/>
      <c r="G9542" s="77" t="e">
        <f>VLOOKUP($F$1&amp;F9542,定价因子!E:F,2,0)</f>
        <v>#N/A</v>
      </c>
      <c r="H9542" s="3"/>
      <c r="I9542" s="77" t="e">
        <f>VLOOKUP($H$1&amp;H9542,定价因子!E:F,2,0)</f>
        <v>#N/A</v>
      </c>
      <c r="J9542" s="3"/>
      <c r="K9542" s="77" t="e">
        <f>VLOOKUP($J$1&amp;J9542,定价因子!E:F,2,0)</f>
        <v>#N/A</v>
      </c>
      <c r="L9542" s="3"/>
      <c r="M9542" s="77" t="e">
        <f>VLOOKUP($L$1&amp;L9542,定价因子!E:F,2,0)</f>
        <v>#N/A</v>
      </c>
      <c r="N9542" s="3"/>
      <c r="O9542" s="77" t="e">
        <f>VLOOKUP($N$1&amp;N9542,定价因子!E:F,2,0)</f>
        <v>#N/A</v>
      </c>
      <c r="P9542" s="3"/>
      <c r="Q9542" s="55" t="e">
        <f>VLOOKUP($P$1&amp;P9542,定价因子!$E:$F,2,0)</f>
        <v>#N/A</v>
      </c>
      <c r="R9542" s="3"/>
      <c r="S9542" s="77" t="e">
        <f>VLOOKUP($R$1&amp;R9542,定价因子!$E:$F,2,0)</f>
        <v>#N/A</v>
      </c>
      <c r="T9542" s="61"/>
      <c r="U9542" s="63"/>
      <c r="V9542" s="63"/>
      <c r="W9542" s="63"/>
      <c r="X9542" s="3"/>
    </row>
    <row r="9543" spans="1:24">
      <c r="A9543" s="3"/>
      <c r="B9543" s="3"/>
      <c r="C9543" s="3"/>
      <c r="D9543" s="3"/>
      <c r="E9543" s="79"/>
      <c r="F9543" s="3"/>
      <c r="G9543" s="77" t="e">
        <f>VLOOKUP($F$1&amp;F9543,定价因子!E:F,2,0)</f>
        <v>#N/A</v>
      </c>
      <c r="H9543" s="3"/>
      <c r="I9543" s="77" t="e">
        <f>VLOOKUP($H$1&amp;H9543,定价因子!E:F,2,0)</f>
        <v>#N/A</v>
      </c>
      <c r="J9543" s="3"/>
      <c r="K9543" s="77" t="e">
        <f>VLOOKUP($J$1&amp;J9543,定价因子!E:F,2,0)</f>
        <v>#N/A</v>
      </c>
      <c r="L9543" s="3"/>
      <c r="M9543" s="77" t="e">
        <f>VLOOKUP($L$1&amp;L9543,定价因子!E:F,2,0)</f>
        <v>#N/A</v>
      </c>
      <c r="N9543" s="3"/>
      <c r="O9543" s="77" t="e">
        <f>VLOOKUP($N$1&amp;N9543,定价因子!E:F,2,0)</f>
        <v>#N/A</v>
      </c>
      <c r="P9543" s="3"/>
      <c r="Q9543" s="55" t="e">
        <f>VLOOKUP($P$1&amp;P9543,定价因子!$E:$F,2,0)</f>
        <v>#N/A</v>
      </c>
      <c r="R9543" s="3"/>
      <c r="S9543" s="77" t="e">
        <f>VLOOKUP($R$1&amp;R9543,定价因子!$E:$F,2,0)</f>
        <v>#N/A</v>
      </c>
      <c r="T9543" s="61"/>
      <c r="U9543" s="63"/>
      <c r="V9543" s="63"/>
      <c r="W9543" s="63"/>
      <c r="X9543" s="3"/>
    </row>
    <row r="9544" spans="1:24">
      <c r="A9544" s="3"/>
      <c r="B9544" s="3"/>
      <c r="C9544" s="3"/>
      <c r="D9544" s="3"/>
      <c r="E9544" s="79"/>
      <c r="F9544" s="3"/>
      <c r="G9544" s="77" t="e">
        <f>VLOOKUP($F$1&amp;F9544,定价因子!E:F,2,0)</f>
        <v>#N/A</v>
      </c>
      <c r="H9544" s="3"/>
      <c r="I9544" s="77" t="e">
        <f>VLOOKUP($H$1&amp;H9544,定价因子!E:F,2,0)</f>
        <v>#N/A</v>
      </c>
      <c r="J9544" s="3"/>
      <c r="K9544" s="77" t="e">
        <f>VLOOKUP($J$1&amp;J9544,定价因子!E:F,2,0)</f>
        <v>#N/A</v>
      </c>
      <c r="L9544" s="3"/>
      <c r="M9544" s="77" t="e">
        <f>VLOOKUP($L$1&amp;L9544,定价因子!E:F,2,0)</f>
        <v>#N/A</v>
      </c>
      <c r="N9544" s="3"/>
      <c r="O9544" s="77" t="e">
        <f>VLOOKUP($N$1&amp;N9544,定价因子!E:F,2,0)</f>
        <v>#N/A</v>
      </c>
      <c r="P9544" s="3"/>
      <c r="Q9544" s="55" t="e">
        <f>VLOOKUP($P$1&amp;P9544,定价因子!$E:$F,2,0)</f>
        <v>#N/A</v>
      </c>
      <c r="R9544" s="3"/>
      <c r="S9544" s="77" t="e">
        <f>VLOOKUP($R$1&amp;R9544,定价因子!$E:$F,2,0)</f>
        <v>#N/A</v>
      </c>
      <c r="T9544" s="61"/>
      <c r="U9544" s="63"/>
      <c r="V9544" s="63"/>
      <c r="W9544" s="63"/>
      <c r="X9544" s="3"/>
    </row>
    <row r="9545" spans="1:24">
      <c r="A9545" s="3"/>
      <c r="B9545" s="3"/>
      <c r="C9545" s="3"/>
      <c r="D9545" s="3"/>
      <c r="E9545" s="79"/>
      <c r="F9545" s="3"/>
      <c r="G9545" s="77" t="e">
        <f>VLOOKUP($F$1&amp;F9545,定价因子!E:F,2,0)</f>
        <v>#N/A</v>
      </c>
      <c r="H9545" s="3"/>
      <c r="I9545" s="77" t="e">
        <f>VLOOKUP($H$1&amp;H9545,定价因子!E:F,2,0)</f>
        <v>#N/A</v>
      </c>
      <c r="J9545" s="3"/>
      <c r="K9545" s="77" t="e">
        <f>VLOOKUP($J$1&amp;J9545,定价因子!E:F,2,0)</f>
        <v>#N/A</v>
      </c>
      <c r="L9545" s="3"/>
      <c r="M9545" s="77" t="e">
        <f>VLOOKUP($L$1&amp;L9545,定价因子!E:F,2,0)</f>
        <v>#N/A</v>
      </c>
      <c r="N9545" s="3"/>
      <c r="O9545" s="77" t="e">
        <f>VLOOKUP($N$1&amp;N9545,定价因子!E:F,2,0)</f>
        <v>#N/A</v>
      </c>
      <c r="P9545" s="3"/>
      <c r="Q9545" s="55" t="e">
        <f>VLOOKUP($P$1&amp;P9545,定价因子!$E:$F,2,0)</f>
        <v>#N/A</v>
      </c>
      <c r="R9545" s="3"/>
      <c r="S9545" s="77" t="e">
        <f>VLOOKUP($R$1&amp;R9545,定价因子!$E:$F,2,0)</f>
        <v>#N/A</v>
      </c>
      <c r="T9545" s="61"/>
      <c r="U9545" s="63"/>
      <c r="V9545" s="63"/>
      <c r="W9545" s="63"/>
      <c r="X9545" s="3"/>
    </row>
    <row r="9546" spans="1:24">
      <c r="A9546" s="3"/>
      <c r="B9546" s="3"/>
      <c r="C9546" s="3"/>
      <c r="D9546" s="3"/>
      <c r="E9546" s="79"/>
      <c r="F9546" s="3"/>
      <c r="G9546" s="77" t="e">
        <f>VLOOKUP($F$1&amp;F9546,定价因子!E:F,2,0)</f>
        <v>#N/A</v>
      </c>
      <c r="H9546" s="3"/>
      <c r="I9546" s="77" t="e">
        <f>VLOOKUP($H$1&amp;H9546,定价因子!E:F,2,0)</f>
        <v>#N/A</v>
      </c>
      <c r="J9546" s="3"/>
      <c r="K9546" s="77" t="e">
        <f>VLOOKUP($J$1&amp;J9546,定价因子!E:F,2,0)</f>
        <v>#N/A</v>
      </c>
      <c r="L9546" s="3"/>
      <c r="M9546" s="77" t="e">
        <f>VLOOKUP($L$1&amp;L9546,定价因子!E:F,2,0)</f>
        <v>#N/A</v>
      </c>
      <c r="N9546" s="3"/>
      <c r="O9546" s="77" t="e">
        <f>VLOOKUP($N$1&amp;N9546,定价因子!E:F,2,0)</f>
        <v>#N/A</v>
      </c>
      <c r="P9546" s="3"/>
      <c r="Q9546" s="55" t="e">
        <f>VLOOKUP($P$1&amp;P9546,定价因子!$E:$F,2,0)</f>
        <v>#N/A</v>
      </c>
      <c r="R9546" s="3"/>
      <c r="S9546" s="77" t="e">
        <f>VLOOKUP($R$1&amp;R9546,定价因子!$E:$F,2,0)</f>
        <v>#N/A</v>
      </c>
      <c r="T9546" s="61"/>
      <c r="U9546" s="63"/>
      <c r="V9546" s="63"/>
      <c r="W9546" s="63"/>
      <c r="X9546" s="3"/>
    </row>
    <row r="9547" spans="1:24">
      <c r="A9547" s="3"/>
      <c r="B9547" s="3"/>
      <c r="C9547" s="3"/>
      <c r="D9547" s="3"/>
      <c r="E9547" s="79"/>
      <c r="F9547" s="3"/>
      <c r="G9547" s="77" t="e">
        <f>VLOOKUP($F$1&amp;F9547,定价因子!E:F,2,0)</f>
        <v>#N/A</v>
      </c>
      <c r="H9547" s="3"/>
      <c r="I9547" s="77" t="e">
        <f>VLOOKUP($H$1&amp;H9547,定价因子!E:F,2,0)</f>
        <v>#N/A</v>
      </c>
      <c r="J9547" s="3"/>
      <c r="K9547" s="77" t="e">
        <f>VLOOKUP($J$1&amp;J9547,定价因子!E:F,2,0)</f>
        <v>#N/A</v>
      </c>
      <c r="L9547" s="3"/>
      <c r="M9547" s="77" t="e">
        <f>VLOOKUP($L$1&amp;L9547,定价因子!E:F,2,0)</f>
        <v>#N/A</v>
      </c>
      <c r="N9547" s="3"/>
      <c r="O9547" s="77" t="e">
        <f>VLOOKUP($N$1&amp;N9547,定价因子!E:F,2,0)</f>
        <v>#N/A</v>
      </c>
      <c r="P9547" s="3"/>
      <c r="Q9547" s="55" t="e">
        <f>VLOOKUP($P$1&amp;P9547,定价因子!$E:$F,2,0)</f>
        <v>#N/A</v>
      </c>
      <c r="R9547" s="3"/>
      <c r="S9547" s="77" t="e">
        <f>VLOOKUP($R$1&amp;R9547,定价因子!$E:$F,2,0)</f>
        <v>#N/A</v>
      </c>
      <c r="T9547" s="61"/>
      <c r="U9547" s="63"/>
      <c r="V9547" s="63"/>
      <c r="W9547" s="63"/>
      <c r="X9547" s="3"/>
    </row>
    <row r="9548" spans="1:24">
      <c r="A9548" s="3"/>
      <c r="B9548" s="3"/>
      <c r="C9548" s="3"/>
      <c r="D9548" s="3"/>
      <c r="E9548" s="79"/>
      <c r="F9548" s="3"/>
      <c r="G9548" s="77" t="e">
        <f>VLOOKUP($F$1&amp;F9548,定价因子!E:F,2,0)</f>
        <v>#N/A</v>
      </c>
      <c r="H9548" s="3"/>
      <c r="I9548" s="77" t="e">
        <f>VLOOKUP($H$1&amp;H9548,定价因子!E:F,2,0)</f>
        <v>#N/A</v>
      </c>
      <c r="J9548" s="3"/>
      <c r="K9548" s="77" t="e">
        <f>VLOOKUP($J$1&amp;J9548,定价因子!E:F,2,0)</f>
        <v>#N/A</v>
      </c>
      <c r="L9548" s="3"/>
      <c r="M9548" s="77" t="e">
        <f>VLOOKUP($L$1&amp;L9548,定价因子!E:F,2,0)</f>
        <v>#N/A</v>
      </c>
      <c r="N9548" s="3"/>
      <c r="O9548" s="77" t="e">
        <f>VLOOKUP($N$1&amp;N9548,定价因子!E:F,2,0)</f>
        <v>#N/A</v>
      </c>
      <c r="P9548" s="3"/>
      <c r="Q9548" s="55" t="e">
        <f>VLOOKUP($P$1&amp;P9548,定价因子!$E:$F,2,0)</f>
        <v>#N/A</v>
      </c>
      <c r="R9548" s="3"/>
      <c r="S9548" s="77" t="e">
        <f>VLOOKUP($R$1&amp;R9548,定价因子!$E:$F,2,0)</f>
        <v>#N/A</v>
      </c>
      <c r="T9548" s="61"/>
      <c r="U9548" s="63"/>
      <c r="V9548" s="63"/>
      <c r="W9548" s="63"/>
      <c r="X9548" s="3"/>
    </row>
    <row r="9549" spans="1:24">
      <c r="A9549" s="3"/>
      <c r="B9549" s="3"/>
      <c r="C9549" s="3"/>
      <c r="D9549" s="3"/>
      <c r="E9549" s="79"/>
      <c r="F9549" s="3"/>
      <c r="G9549" s="77" t="e">
        <f>VLOOKUP($F$1&amp;F9549,定价因子!E:F,2,0)</f>
        <v>#N/A</v>
      </c>
      <c r="H9549" s="3"/>
      <c r="I9549" s="77" t="e">
        <f>VLOOKUP($H$1&amp;H9549,定价因子!E:F,2,0)</f>
        <v>#N/A</v>
      </c>
      <c r="J9549" s="3"/>
      <c r="K9549" s="77" t="e">
        <f>VLOOKUP($J$1&amp;J9549,定价因子!E:F,2,0)</f>
        <v>#N/A</v>
      </c>
      <c r="L9549" s="3"/>
      <c r="M9549" s="77" t="e">
        <f>VLOOKUP($L$1&amp;L9549,定价因子!E:F,2,0)</f>
        <v>#N/A</v>
      </c>
      <c r="N9549" s="3"/>
      <c r="O9549" s="77" t="e">
        <f>VLOOKUP($N$1&amp;N9549,定价因子!E:F,2,0)</f>
        <v>#N/A</v>
      </c>
      <c r="P9549" s="3"/>
      <c r="Q9549" s="55" t="e">
        <f>VLOOKUP($P$1&amp;P9549,定价因子!$E:$F,2,0)</f>
        <v>#N/A</v>
      </c>
      <c r="R9549" s="3"/>
      <c r="S9549" s="77" t="e">
        <f>VLOOKUP($R$1&amp;R9549,定价因子!$E:$F,2,0)</f>
        <v>#N/A</v>
      </c>
      <c r="T9549" s="61"/>
      <c r="U9549" s="63"/>
      <c r="V9549" s="63"/>
      <c r="W9549" s="63"/>
      <c r="X9549" s="3"/>
    </row>
    <row r="9550" spans="1:24">
      <c r="A9550" s="3"/>
      <c r="B9550" s="3"/>
      <c r="C9550" s="3"/>
      <c r="D9550" s="3"/>
      <c r="E9550" s="79"/>
      <c r="F9550" s="3"/>
      <c r="G9550" s="77" t="e">
        <f>VLOOKUP($F$1&amp;F9550,定价因子!E:F,2,0)</f>
        <v>#N/A</v>
      </c>
      <c r="H9550" s="3"/>
      <c r="I9550" s="77" t="e">
        <f>VLOOKUP($H$1&amp;H9550,定价因子!E:F,2,0)</f>
        <v>#N/A</v>
      </c>
      <c r="J9550" s="3"/>
      <c r="K9550" s="77" t="e">
        <f>VLOOKUP($J$1&amp;J9550,定价因子!E:F,2,0)</f>
        <v>#N/A</v>
      </c>
      <c r="L9550" s="3"/>
      <c r="M9550" s="77" t="e">
        <f>VLOOKUP($L$1&amp;L9550,定价因子!E:F,2,0)</f>
        <v>#N/A</v>
      </c>
      <c r="N9550" s="3"/>
      <c r="O9550" s="77" t="e">
        <f>VLOOKUP($N$1&amp;N9550,定价因子!E:F,2,0)</f>
        <v>#N/A</v>
      </c>
      <c r="P9550" s="3"/>
      <c r="Q9550" s="55" t="e">
        <f>VLOOKUP($P$1&amp;P9550,定价因子!$E:$F,2,0)</f>
        <v>#N/A</v>
      </c>
      <c r="R9550" s="3"/>
      <c r="S9550" s="77" t="e">
        <f>VLOOKUP($R$1&amp;R9550,定价因子!$E:$F,2,0)</f>
        <v>#N/A</v>
      </c>
      <c r="T9550" s="61"/>
      <c r="U9550" s="63"/>
      <c r="V9550" s="63"/>
      <c r="W9550" s="63"/>
      <c r="X9550" s="3"/>
    </row>
    <row r="9551" spans="1:24">
      <c r="A9551" s="3"/>
      <c r="B9551" s="3"/>
      <c r="C9551" s="3"/>
      <c r="D9551" s="3"/>
      <c r="E9551" s="79"/>
      <c r="F9551" s="3"/>
      <c r="G9551" s="77" t="e">
        <f>VLOOKUP($F$1&amp;F9551,定价因子!E:F,2,0)</f>
        <v>#N/A</v>
      </c>
      <c r="H9551" s="3"/>
      <c r="I9551" s="77" t="e">
        <f>VLOOKUP($H$1&amp;H9551,定价因子!E:F,2,0)</f>
        <v>#N/A</v>
      </c>
      <c r="J9551" s="3"/>
      <c r="K9551" s="77" t="e">
        <f>VLOOKUP($J$1&amp;J9551,定价因子!E:F,2,0)</f>
        <v>#N/A</v>
      </c>
      <c r="L9551" s="3"/>
      <c r="M9551" s="77" t="e">
        <f>VLOOKUP($L$1&amp;L9551,定价因子!E:F,2,0)</f>
        <v>#N/A</v>
      </c>
      <c r="N9551" s="3"/>
      <c r="O9551" s="77" t="e">
        <f>VLOOKUP($N$1&amp;N9551,定价因子!E:F,2,0)</f>
        <v>#N/A</v>
      </c>
      <c r="P9551" s="3"/>
      <c r="Q9551" s="55" t="e">
        <f>VLOOKUP($P$1&amp;P9551,定价因子!$E:$F,2,0)</f>
        <v>#N/A</v>
      </c>
      <c r="R9551" s="3"/>
      <c r="S9551" s="77" t="e">
        <f>VLOOKUP($R$1&amp;R9551,定价因子!$E:$F,2,0)</f>
        <v>#N/A</v>
      </c>
      <c r="T9551" s="61"/>
      <c r="U9551" s="63"/>
      <c r="V9551" s="63"/>
      <c r="W9551" s="63"/>
      <c r="X9551" s="3"/>
    </row>
    <row r="9552" spans="1:24">
      <c r="A9552" s="3"/>
      <c r="B9552" s="3"/>
      <c r="C9552" s="3"/>
      <c r="D9552" s="3"/>
      <c r="E9552" s="79"/>
      <c r="F9552" s="3"/>
      <c r="G9552" s="77" t="e">
        <f>VLOOKUP($F$1&amp;F9552,定价因子!E:F,2,0)</f>
        <v>#N/A</v>
      </c>
      <c r="H9552" s="3"/>
      <c r="I9552" s="77" t="e">
        <f>VLOOKUP($H$1&amp;H9552,定价因子!E:F,2,0)</f>
        <v>#N/A</v>
      </c>
      <c r="J9552" s="3"/>
      <c r="K9552" s="77" t="e">
        <f>VLOOKUP($J$1&amp;J9552,定价因子!E:F,2,0)</f>
        <v>#N/A</v>
      </c>
      <c r="L9552" s="3"/>
      <c r="M9552" s="77" t="e">
        <f>VLOOKUP($L$1&amp;L9552,定价因子!E:F,2,0)</f>
        <v>#N/A</v>
      </c>
      <c r="N9552" s="3"/>
      <c r="O9552" s="77" t="e">
        <f>VLOOKUP($N$1&amp;N9552,定价因子!E:F,2,0)</f>
        <v>#N/A</v>
      </c>
      <c r="P9552" s="3"/>
      <c r="Q9552" s="55" t="e">
        <f>VLOOKUP($P$1&amp;P9552,定价因子!$E:$F,2,0)</f>
        <v>#N/A</v>
      </c>
      <c r="R9552" s="3"/>
      <c r="S9552" s="77" t="e">
        <f>VLOOKUP($R$1&amp;R9552,定价因子!$E:$F,2,0)</f>
        <v>#N/A</v>
      </c>
      <c r="T9552" s="61"/>
      <c r="U9552" s="63"/>
      <c r="V9552" s="63"/>
      <c r="W9552" s="63"/>
      <c r="X9552" s="3"/>
    </row>
    <row r="9553" spans="1:24">
      <c r="A9553" s="3"/>
      <c r="B9553" s="3"/>
      <c r="C9553" s="3"/>
      <c r="D9553" s="3"/>
      <c r="E9553" s="79"/>
      <c r="F9553" s="3"/>
      <c r="G9553" s="77" t="e">
        <f>VLOOKUP($F$1&amp;F9553,定价因子!E:F,2,0)</f>
        <v>#N/A</v>
      </c>
      <c r="H9553" s="3"/>
      <c r="I9553" s="77" t="e">
        <f>VLOOKUP($H$1&amp;H9553,定价因子!E:F,2,0)</f>
        <v>#N/A</v>
      </c>
      <c r="J9553" s="3"/>
      <c r="K9553" s="77" t="e">
        <f>VLOOKUP($J$1&amp;J9553,定价因子!E:F,2,0)</f>
        <v>#N/A</v>
      </c>
      <c r="L9553" s="3"/>
      <c r="M9553" s="77" t="e">
        <f>VLOOKUP($L$1&amp;L9553,定价因子!E:F,2,0)</f>
        <v>#N/A</v>
      </c>
      <c r="N9553" s="3"/>
      <c r="O9553" s="77" t="e">
        <f>VLOOKUP($N$1&amp;N9553,定价因子!E:F,2,0)</f>
        <v>#N/A</v>
      </c>
      <c r="P9553" s="3"/>
      <c r="Q9553" s="55" t="e">
        <f>VLOOKUP($P$1&amp;P9553,定价因子!$E:$F,2,0)</f>
        <v>#N/A</v>
      </c>
      <c r="R9553" s="3"/>
      <c r="S9553" s="77" t="e">
        <f>VLOOKUP($R$1&amp;R9553,定价因子!$E:$F,2,0)</f>
        <v>#N/A</v>
      </c>
      <c r="T9553" s="61"/>
      <c r="U9553" s="63"/>
      <c r="V9553" s="63"/>
      <c r="W9553" s="63"/>
      <c r="X9553" s="3"/>
    </row>
    <row r="9554" spans="1:24">
      <c r="A9554" s="3"/>
      <c r="B9554" s="3"/>
      <c r="C9554" s="3"/>
      <c r="D9554" s="3"/>
      <c r="E9554" s="79"/>
      <c r="F9554" s="3"/>
      <c r="G9554" s="77" t="e">
        <f>VLOOKUP($F$1&amp;F9554,定价因子!E:F,2,0)</f>
        <v>#N/A</v>
      </c>
      <c r="H9554" s="3"/>
      <c r="I9554" s="77" t="e">
        <f>VLOOKUP($H$1&amp;H9554,定价因子!E:F,2,0)</f>
        <v>#N/A</v>
      </c>
      <c r="J9554" s="3"/>
      <c r="K9554" s="77" t="e">
        <f>VLOOKUP($J$1&amp;J9554,定价因子!E:F,2,0)</f>
        <v>#N/A</v>
      </c>
      <c r="L9554" s="3"/>
      <c r="M9554" s="77" t="e">
        <f>VLOOKUP($L$1&amp;L9554,定价因子!E:F,2,0)</f>
        <v>#N/A</v>
      </c>
      <c r="N9554" s="3"/>
      <c r="O9554" s="77" t="e">
        <f>VLOOKUP($N$1&amp;N9554,定价因子!E:F,2,0)</f>
        <v>#N/A</v>
      </c>
      <c r="P9554" s="3"/>
      <c r="Q9554" s="55" t="e">
        <f>VLOOKUP($P$1&amp;P9554,定价因子!$E:$F,2,0)</f>
        <v>#N/A</v>
      </c>
      <c r="R9554" s="3"/>
      <c r="S9554" s="77" t="e">
        <f>VLOOKUP($R$1&amp;R9554,定价因子!$E:$F,2,0)</f>
        <v>#N/A</v>
      </c>
      <c r="T9554" s="61"/>
      <c r="U9554" s="63"/>
      <c r="V9554" s="63"/>
      <c r="W9554" s="63"/>
      <c r="X9554" s="3"/>
    </row>
    <row r="9555" spans="1:24">
      <c r="A9555" s="3"/>
      <c r="B9555" s="3"/>
      <c r="C9555" s="3"/>
      <c r="D9555" s="3"/>
      <c r="E9555" s="79"/>
      <c r="F9555" s="3"/>
      <c r="G9555" s="77" t="e">
        <f>VLOOKUP($F$1&amp;F9555,定价因子!E:F,2,0)</f>
        <v>#N/A</v>
      </c>
      <c r="H9555" s="3"/>
      <c r="I9555" s="77" t="e">
        <f>VLOOKUP($H$1&amp;H9555,定价因子!E:F,2,0)</f>
        <v>#N/A</v>
      </c>
      <c r="J9555" s="3"/>
      <c r="K9555" s="77" t="e">
        <f>VLOOKUP($J$1&amp;J9555,定价因子!E:F,2,0)</f>
        <v>#N/A</v>
      </c>
      <c r="L9555" s="3"/>
      <c r="M9555" s="77" t="e">
        <f>VLOOKUP($L$1&amp;L9555,定价因子!E:F,2,0)</f>
        <v>#N/A</v>
      </c>
      <c r="N9555" s="3"/>
      <c r="O9555" s="77" t="e">
        <f>VLOOKUP($N$1&amp;N9555,定价因子!E:F,2,0)</f>
        <v>#N/A</v>
      </c>
      <c r="P9555" s="3"/>
      <c r="Q9555" s="55" t="e">
        <f>VLOOKUP($P$1&amp;P9555,定价因子!$E:$F,2,0)</f>
        <v>#N/A</v>
      </c>
      <c r="R9555" s="3"/>
      <c r="S9555" s="77" t="e">
        <f>VLOOKUP($R$1&amp;R9555,定价因子!$E:$F,2,0)</f>
        <v>#N/A</v>
      </c>
      <c r="T9555" s="61"/>
      <c r="U9555" s="63"/>
      <c r="V9555" s="63"/>
      <c r="W9555" s="63"/>
      <c r="X9555" s="3"/>
    </row>
    <row r="9556" spans="1:24">
      <c r="A9556" s="3"/>
      <c r="B9556" s="3"/>
      <c r="C9556" s="3"/>
      <c r="D9556" s="3"/>
      <c r="E9556" s="79"/>
      <c r="F9556" s="3"/>
      <c r="G9556" s="77" t="e">
        <f>VLOOKUP($F$1&amp;F9556,定价因子!E:F,2,0)</f>
        <v>#N/A</v>
      </c>
      <c r="H9556" s="3"/>
      <c r="I9556" s="77" t="e">
        <f>VLOOKUP($H$1&amp;H9556,定价因子!E:F,2,0)</f>
        <v>#N/A</v>
      </c>
      <c r="J9556" s="3"/>
      <c r="K9556" s="77" t="e">
        <f>VLOOKUP($J$1&amp;J9556,定价因子!E:F,2,0)</f>
        <v>#N/A</v>
      </c>
      <c r="L9556" s="3"/>
      <c r="M9556" s="77" t="e">
        <f>VLOOKUP($L$1&amp;L9556,定价因子!E:F,2,0)</f>
        <v>#N/A</v>
      </c>
      <c r="N9556" s="3"/>
      <c r="O9556" s="77" t="e">
        <f>VLOOKUP($N$1&amp;N9556,定价因子!E:F,2,0)</f>
        <v>#N/A</v>
      </c>
      <c r="P9556" s="3"/>
      <c r="Q9556" s="55" t="e">
        <f>VLOOKUP($P$1&amp;P9556,定价因子!$E:$F,2,0)</f>
        <v>#N/A</v>
      </c>
      <c r="R9556" s="3"/>
      <c r="S9556" s="77" t="e">
        <f>VLOOKUP($R$1&amp;R9556,定价因子!$E:$F,2,0)</f>
        <v>#N/A</v>
      </c>
      <c r="T9556" s="61"/>
      <c r="U9556" s="63"/>
      <c r="V9556" s="63"/>
      <c r="W9556" s="63"/>
      <c r="X9556" s="3"/>
    </row>
    <row r="9557" spans="1:24">
      <c r="A9557" s="3"/>
      <c r="B9557" s="3"/>
      <c r="C9557" s="3"/>
      <c r="D9557" s="3"/>
      <c r="E9557" s="79"/>
      <c r="F9557" s="3"/>
      <c r="G9557" s="77" t="e">
        <f>VLOOKUP($F$1&amp;F9557,定价因子!E:F,2,0)</f>
        <v>#N/A</v>
      </c>
      <c r="H9557" s="3"/>
      <c r="I9557" s="77" t="e">
        <f>VLOOKUP($H$1&amp;H9557,定价因子!E:F,2,0)</f>
        <v>#N/A</v>
      </c>
      <c r="J9557" s="3"/>
      <c r="K9557" s="77" t="e">
        <f>VLOOKUP($J$1&amp;J9557,定价因子!E:F,2,0)</f>
        <v>#N/A</v>
      </c>
      <c r="L9557" s="3"/>
      <c r="M9557" s="77" t="e">
        <f>VLOOKUP($L$1&amp;L9557,定价因子!E:F,2,0)</f>
        <v>#N/A</v>
      </c>
      <c r="N9557" s="3"/>
      <c r="O9557" s="77" t="e">
        <f>VLOOKUP($N$1&amp;N9557,定价因子!E:F,2,0)</f>
        <v>#N/A</v>
      </c>
      <c r="P9557" s="3"/>
      <c r="Q9557" s="55" t="e">
        <f>VLOOKUP($P$1&amp;P9557,定价因子!$E:$F,2,0)</f>
        <v>#N/A</v>
      </c>
      <c r="R9557" s="3"/>
      <c r="S9557" s="77" t="e">
        <f>VLOOKUP($R$1&amp;R9557,定价因子!$E:$F,2,0)</f>
        <v>#N/A</v>
      </c>
      <c r="T9557" s="61"/>
      <c r="U9557" s="63"/>
      <c r="V9557" s="63"/>
      <c r="W9557" s="63"/>
      <c r="X9557" s="3"/>
    </row>
    <row r="9558" spans="1:24">
      <c r="A9558" s="3"/>
      <c r="B9558" s="3"/>
      <c r="C9558" s="3"/>
      <c r="D9558" s="3"/>
      <c r="E9558" s="79"/>
      <c r="F9558" s="3"/>
      <c r="G9558" s="77" t="e">
        <f>VLOOKUP($F$1&amp;F9558,定价因子!E:F,2,0)</f>
        <v>#N/A</v>
      </c>
      <c r="H9558" s="3"/>
      <c r="I9558" s="77" t="e">
        <f>VLOOKUP($H$1&amp;H9558,定价因子!E:F,2,0)</f>
        <v>#N/A</v>
      </c>
      <c r="J9558" s="3"/>
      <c r="K9558" s="77" t="e">
        <f>VLOOKUP($J$1&amp;J9558,定价因子!E:F,2,0)</f>
        <v>#N/A</v>
      </c>
      <c r="L9558" s="3"/>
      <c r="M9558" s="77" t="e">
        <f>VLOOKUP($L$1&amp;L9558,定价因子!E:F,2,0)</f>
        <v>#N/A</v>
      </c>
      <c r="N9558" s="3"/>
      <c r="O9558" s="77" t="e">
        <f>VLOOKUP($N$1&amp;N9558,定价因子!E:F,2,0)</f>
        <v>#N/A</v>
      </c>
      <c r="P9558" s="3"/>
      <c r="Q9558" s="55" t="e">
        <f>VLOOKUP($P$1&amp;P9558,定价因子!$E:$F,2,0)</f>
        <v>#N/A</v>
      </c>
      <c r="R9558" s="3"/>
      <c r="S9558" s="77" t="e">
        <f>VLOOKUP($R$1&amp;R9558,定价因子!$E:$F,2,0)</f>
        <v>#N/A</v>
      </c>
      <c r="T9558" s="61"/>
      <c r="U9558" s="63"/>
      <c r="V9558" s="63"/>
      <c r="W9558" s="63"/>
      <c r="X9558" s="3"/>
    </row>
    <row r="9559" spans="1:24">
      <c r="A9559" s="3"/>
      <c r="B9559" s="3"/>
      <c r="C9559" s="3"/>
      <c r="D9559" s="3"/>
      <c r="E9559" s="79"/>
      <c r="F9559" s="3"/>
      <c r="G9559" s="77" t="e">
        <f>VLOOKUP($F$1&amp;F9559,定价因子!E:F,2,0)</f>
        <v>#N/A</v>
      </c>
      <c r="H9559" s="3"/>
      <c r="I9559" s="77" t="e">
        <f>VLOOKUP($H$1&amp;H9559,定价因子!E:F,2,0)</f>
        <v>#N/A</v>
      </c>
      <c r="J9559" s="3"/>
      <c r="K9559" s="77" t="e">
        <f>VLOOKUP($J$1&amp;J9559,定价因子!E:F,2,0)</f>
        <v>#N/A</v>
      </c>
      <c r="L9559" s="3"/>
      <c r="M9559" s="77" t="e">
        <f>VLOOKUP($L$1&amp;L9559,定价因子!E:F,2,0)</f>
        <v>#N/A</v>
      </c>
      <c r="N9559" s="3"/>
      <c r="O9559" s="77" t="e">
        <f>VLOOKUP($N$1&amp;N9559,定价因子!E:F,2,0)</f>
        <v>#N/A</v>
      </c>
      <c r="P9559" s="3"/>
      <c r="Q9559" s="55" t="e">
        <f>VLOOKUP($P$1&amp;P9559,定价因子!$E:$F,2,0)</f>
        <v>#N/A</v>
      </c>
      <c r="R9559" s="3"/>
      <c r="S9559" s="77" t="e">
        <f>VLOOKUP($R$1&amp;R9559,定价因子!$E:$F,2,0)</f>
        <v>#N/A</v>
      </c>
      <c r="T9559" s="61"/>
      <c r="U9559" s="63"/>
      <c r="V9559" s="63"/>
      <c r="W9559" s="63"/>
      <c r="X9559" s="3"/>
    </row>
    <row r="9560" spans="1:24">
      <c r="A9560" s="3"/>
      <c r="B9560" s="3"/>
      <c r="C9560" s="3"/>
      <c r="D9560" s="3"/>
      <c r="E9560" s="79"/>
      <c r="F9560" s="3"/>
      <c r="G9560" s="77" t="e">
        <f>VLOOKUP($F$1&amp;F9560,定价因子!E:F,2,0)</f>
        <v>#N/A</v>
      </c>
      <c r="H9560" s="3"/>
      <c r="I9560" s="77" t="e">
        <f>VLOOKUP($H$1&amp;H9560,定价因子!E:F,2,0)</f>
        <v>#N/A</v>
      </c>
      <c r="J9560" s="3"/>
      <c r="K9560" s="77" t="e">
        <f>VLOOKUP($J$1&amp;J9560,定价因子!E:F,2,0)</f>
        <v>#N/A</v>
      </c>
      <c r="L9560" s="3"/>
      <c r="M9560" s="77" t="e">
        <f>VLOOKUP($L$1&amp;L9560,定价因子!E:F,2,0)</f>
        <v>#N/A</v>
      </c>
      <c r="N9560" s="3"/>
      <c r="O9560" s="77" t="e">
        <f>VLOOKUP($N$1&amp;N9560,定价因子!E:F,2,0)</f>
        <v>#N/A</v>
      </c>
      <c r="P9560" s="3"/>
      <c r="Q9560" s="55" t="e">
        <f>VLOOKUP($P$1&amp;P9560,定价因子!$E:$F,2,0)</f>
        <v>#N/A</v>
      </c>
      <c r="R9560" s="3"/>
      <c r="S9560" s="77" t="e">
        <f>VLOOKUP($R$1&amp;R9560,定价因子!$E:$F,2,0)</f>
        <v>#N/A</v>
      </c>
      <c r="T9560" s="61"/>
      <c r="U9560" s="63"/>
      <c r="V9560" s="63"/>
      <c r="W9560" s="63"/>
      <c r="X9560" s="3"/>
    </row>
    <row r="9561" spans="1:24">
      <c r="A9561" s="3"/>
      <c r="B9561" s="3"/>
      <c r="C9561" s="3"/>
      <c r="D9561" s="3"/>
      <c r="E9561" s="79"/>
      <c r="F9561" s="3"/>
      <c r="G9561" s="77" t="e">
        <f>VLOOKUP($F$1&amp;F9561,定价因子!E:F,2,0)</f>
        <v>#N/A</v>
      </c>
      <c r="H9561" s="3"/>
      <c r="I9561" s="77" t="e">
        <f>VLOOKUP($H$1&amp;H9561,定价因子!E:F,2,0)</f>
        <v>#N/A</v>
      </c>
      <c r="J9561" s="3"/>
      <c r="K9561" s="77" t="e">
        <f>VLOOKUP($J$1&amp;J9561,定价因子!E:F,2,0)</f>
        <v>#N/A</v>
      </c>
      <c r="L9561" s="3"/>
      <c r="M9561" s="77" t="e">
        <f>VLOOKUP($L$1&amp;L9561,定价因子!E:F,2,0)</f>
        <v>#N/A</v>
      </c>
      <c r="N9561" s="3"/>
      <c r="O9561" s="77" t="e">
        <f>VLOOKUP($N$1&amp;N9561,定价因子!E:F,2,0)</f>
        <v>#N/A</v>
      </c>
      <c r="P9561" s="3"/>
      <c r="Q9561" s="55" t="e">
        <f>VLOOKUP($P$1&amp;P9561,定价因子!$E:$F,2,0)</f>
        <v>#N/A</v>
      </c>
      <c r="R9561" s="3"/>
      <c r="S9561" s="77" t="e">
        <f>VLOOKUP($R$1&amp;R9561,定价因子!$E:$F,2,0)</f>
        <v>#N/A</v>
      </c>
      <c r="T9561" s="61"/>
      <c r="U9561" s="63"/>
      <c r="V9561" s="63"/>
      <c r="W9561" s="63"/>
      <c r="X9561" s="3"/>
    </row>
    <row r="9562" spans="1:24">
      <c r="A9562" s="3"/>
      <c r="B9562" s="3"/>
      <c r="C9562" s="3"/>
      <c r="D9562" s="3"/>
      <c r="E9562" s="79"/>
      <c r="F9562" s="3"/>
      <c r="G9562" s="77" t="e">
        <f>VLOOKUP($F$1&amp;F9562,定价因子!E:F,2,0)</f>
        <v>#N/A</v>
      </c>
      <c r="H9562" s="3"/>
      <c r="I9562" s="77" t="e">
        <f>VLOOKUP($H$1&amp;H9562,定价因子!E:F,2,0)</f>
        <v>#N/A</v>
      </c>
      <c r="J9562" s="3"/>
      <c r="K9562" s="77" t="e">
        <f>VLOOKUP($J$1&amp;J9562,定价因子!E:F,2,0)</f>
        <v>#N/A</v>
      </c>
      <c r="L9562" s="3"/>
      <c r="M9562" s="77" t="e">
        <f>VLOOKUP($L$1&amp;L9562,定价因子!E:F,2,0)</f>
        <v>#N/A</v>
      </c>
      <c r="N9562" s="3"/>
      <c r="O9562" s="77" t="e">
        <f>VLOOKUP($N$1&amp;N9562,定价因子!E:F,2,0)</f>
        <v>#N/A</v>
      </c>
      <c r="P9562" s="3"/>
      <c r="Q9562" s="55" t="e">
        <f>VLOOKUP($P$1&amp;P9562,定价因子!$E:$F,2,0)</f>
        <v>#N/A</v>
      </c>
      <c r="R9562" s="3"/>
      <c r="S9562" s="77" t="e">
        <f>VLOOKUP($R$1&amp;R9562,定价因子!$E:$F,2,0)</f>
        <v>#N/A</v>
      </c>
      <c r="T9562" s="61"/>
      <c r="U9562" s="63"/>
      <c r="V9562" s="63"/>
      <c r="W9562" s="63"/>
      <c r="X9562" s="3"/>
    </row>
    <row r="9563" spans="1:24">
      <c r="A9563" s="3"/>
      <c r="B9563" s="3"/>
      <c r="C9563" s="3"/>
      <c r="D9563" s="3"/>
      <c r="E9563" s="79"/>
      <c r="F9563" s="3"/>
      <c r="G9563" s="77" t="e">
        <f>VLOOKUP($F$1&amp;F9563,定价因子!E:F,2,0)</f>
        <v>#N/A</v>
      </c>
      <c r="H9563" s="3"/>
      <c r="I9563" s="77" t="e">
        <f>VLOOKUP($H$1&amp;H9563,定价因子!E:F,2,0)</f>
        <v>#N/A</v>
      </c>
      <c r="J9563" s="3"/>
      <c r="K9563" s="77" t="e">
        <f>VLOOKUP($J$1&amp;J9563,定价因子!E:F,2,0)</f>
        <v>#N/A</v>
      </c>
      <c r="L9563" s="3"/>
      <c r="M9563" s="77" t="e">
        <f>VLOOKUP($L$1&amp;L9563,定价因子!E:F,2,0)</f>
        <v>#N/A</v>
      </c>
      <c r="N9563" s="3"/>
      <c r="O9563" s="77" t="e">
        <f>VLOOKUP($N$1&amp;N9563,定价因子!E:F,2,0)</f>
        <v>#N/A</v>
      </c>
      <c r="P9563" s="3"/>
      <c r="Q9563" s="55" t="e">
        <f>VLOOKUP($P$1&amp;P9563,定价因子!$E:$F,2,0)</f>
        <v>#N/A</v>
      </c>
      <c r="R9563" s="3"/>
      <c r="S9563" s="77" t="e">
        <f>VLOOKUP($R$1&amp;R9563,定价因子!$E:$F,2,0)</f>
        <v>#N/A</v>
      </c>
      <c r="T9563" s="61"/>
      <c r="U9563" s="63"/>
      <c r="V9563" s="63"/>
      <c r="W9563" s="63"/>
      <c r="X9563" s="3"/>
    </row>
    <row r="9564" spans="1:24">
      <c r="A9564" s="3"/>
      <c r="B9564" s="3"/>
      <c r="C9564" s="3"/>
      <c r="D9564" s="3"/>
      <c r="E9564" s="79"/>
      <c r="F9564" s="3"/>
      <c r="G9564" s="77" t="e">
        <f>VLOOKUP($F$1&amp;F9564,定价因子!E:F,2,0)</f>
        <v>#N/A</v>
      </c>
      <c r="H9564" s="3"/>
      <c r="I9564" s="77" t="e">
        <f>VLOOKUP($H$1&amp;H9564,定价因子!E:F,2,0)</f>
        <v>#N/A</v>
      </c>
      <c r="J9564" s="3"/>
      <c r="K9564" s="77" t="e">
        <f>VLOOKUP($J$1&amp;J9564,定价因子!E:F,2,0)</f>
        <v>#N/A</v>
      </c>
      <c r="L9564" s="3"/>
      <c r="M9564" s="77" t="e">
        <f>VLOOKUP($L$1&amp;L9564,定价因子!E:F,2,0)</f>
        <v>#N/A</v>
      </c>
      <c r="N9564" s="3"/>
      <c r="O9564" s="77" t="e">
        <f>VLOOKUP($N$1&amp;N9564,定价因子!E:F,2,0)</f>
        <v>#N/A</v>
      </c>
      <c r="P9564" s="3"/>
      <c r="Q9564" s="55" t="e">
        <f>VLOOKUP($P$1&amp;P9564,定价因子!$E:$F,2,0)</f>
        <v>#N/A</v>
      </c>
      <c r="R9564" s="3"/>
      <c r="S9564" s="77" t="e">
        <f>VLOOKUP($R$1&amp;R9564,定价因子!$E:$F,2,0)</f>
        <v>#N/A</v>
      </c>
      <c r="T9564" s="61"/>
      <c r="U9564" s="63"/>
      <c r="V9564" s="63"/>
      <c r="W9564" s="63"/>
      <c r="X9564" s="3"/>
    </row>
    <row r="9565" spans="1:24">
      <c r="A9565" s="3"/>
      <c r="B9565" s="3"/>
      <c r="C9565" s="3"/>
      <c r="D9565" s="3"/>
      <c r="E9565" s="79"/>
      <c r="F9565" s="3"/>
      <c r="G9565" s="77" t="e">
        <f>VLOOKUP($F$1&amp;F9565,定价因子!E:F,2,0)</f>
        <v>#N/A</v>
      </c>
      <c r="H9565" s="3"/>
      <c r="I9565" s="77" t="e">
        <f>VLOOKUP($H$1&amp;H9565,定价因子!E:F,2,0)</f>
        <v>#N/A</v>
      </c>
      <c r="J9565" s="3"/>
      <c r="K9565" s="77" t="e">
        <f>VLOOKUP($J$1&amp;J9565,定价因子!E:F,2,0)</f>
        <v>#N/A</v>
      </c>
      <c r="L9565" s="3"/>
      <c r="M9565" s="77" t="e">
        <f>VLOOKUP($L$1&amp;L9565,定价因子!E:F,2,0)</f>
        <v>#N/A</v>
      </c>
      <c r="N9565" s="3"/>
      <c r="O9565" s="77" t="e">
        <f>VLOOKUP($N$1&amp;N9565,定价因子!E:F,2,0)</f>
        <v>#N/A</v>
      </c>
      <c r="P9565" s="3"/>
      <c r="Q9565" s="55" t="e">
        <f>VLOOKUP($P$1&amp;P9565,定价因子!$E:$F,2,0)</f>
        <v>#N/A</v>
      </c>
      <c r="R9565" s="3"/>
      <c r="S9565" s="77" t="e">
        <f>VLOOKUP($R$1&amp;R9565,定价因子!$E:$F,2,0)</f>
        <v>#N/A</v>
      </c>
      <c r="T9565" s="61"/>
      <c r="U9565" s="63"/>
      <c r="V9565" s="63"/>
      <c r="W9565" s="63"/>
      <c r="X9565" s="3"/>
    </row>
    <row r="9566" spans="1:24">
      <c r="A9566" s="3"/>
      <c r="B9566" s="3"/>
      <c r="C9566" s="3"/>
      <c r="D9566" s="3"/>
      <c r="E9566" s="79"/>
      <c r="F9566" s="3"/>
      <c r="G9566" s="77" t="e">
        <f>VLOOKUP($F$1&amp;F9566,定价因子!E:F,2,0)</f>
        <v>#N/A</v>
      </c>
      <c r="H9566" s="3"/>
      <c r="I9566" s="77" t="e">
        <f>VLOOKUP($H$1&amp;H9566,定价因子!E:F,2,0)</f>
        <v>#N/A</v>
      </c>
      <c r="J9566" s="3"/>
      <c r="K9566" s="77" t="e">
        <f>VLOOKUP($J$1&amp;J9566,定价因子!E:F,2,0)</f>
        <v>#N/A</v>
      </c>
      <c r="L9566" s="3"/>
      <c r="M9566" s="77" t="e">
        <f>VLOOKUP($L$1&amp;L9566,定价因子!E:F,2,0)</f>
        <v>#N/A</v>
      </c>
      <c r="N9566" s="3"/>
      <c r="O9566" s="77" t="e">
        <f>VLOOKUP($N$1&amp;N9566,定价因子!E:F,2,0)</f>
        <v>#N/A</v>
      </c>
      <c r="P9566" s="3"/>
      <c r="Q9566" s="55" t="e">
        <f>VLOOKUP($P$1&amp;P9566,定价因子!$E:$F,2,0)</f>
        <v>#N/A</v>
      </c>
      <c r="R9566" s="3"/>
      <c r="S9566" s="77" t="e">
        <f>VLOOKUP($R$1&amp;R9566,定价因子!$E:$F,2,0)</f>
        <v>#N/A</v>
      </c>
      <c r="T9566" s="61"/>
      <c r="U9566" s="63"/>
      <c r="V9566" s="63"/>
      <c r="W9566" s="63"/>
      <c r="X9566" s="3"/>
    </row>
    <row r="9567" spans="1:24">
      <c r="A9567" s="3"/>
      <c r="B9567" s="3"/>
      <c r="C9567" s="3"/>
      <c r="D9567" s="3"/>
      <c r="E9567" s="79"/>
      <c r="F9567" s="3"/>
      <c r="G9567" s="77" t="e">
        <f>VLOOKUP($F$1&amp;F9567,定价因子!E:F,2,0)</f>
        <v>#N/A</v>
      </c>
      <c r="H9567" s="3"/>
      <c r="I9567" s="77" t="e">
        <f>VLOOKUP($H$1&amp;H9567,定价因子!E:F,2,0)</f>
        <v>#N/A</v>
      </c>
      <c r="J9567" s="3"/>
      <c r="K9567" s="77" t="e">
        <f>VLOOKUP($J$1&amp;J9567,定价因子!E:F,2,0)</f>
        <v>#N/A</v>
      </c>
      <c r="L9567" s="3"/>
      <c r="M9567" s="77" t="e">
        <f>VLOOKUP($L$1&amp;L9567,定价因子!E:F,2,0)</f>
        <v>#N/A</v>
      </c>
      <c r="N9567" s="3"/>
      <c r="O9567" s="77" t="e">
        <f>VLOOKUP($N$1&amp;N9567,定价因子!E:F,2,0)</f>
        <v>#N/A</v>
      </c>
      <c r="P9567" s="3"/>
      <c r="Q9567" s="55" t="e">
        <f>VLOOKUP($P$1&amp;P9567,定价因子!$E:$F,2,0)</f>
        <v>#N/A</v>
      </c>
      <c r="R9567" s="3"/>
      <c r="S9567" s="77" t="e">
        <f>VLOOKUP($R$1&amp;R9567,定价因子!$E:$F,2,0)</f>
        <v>#N/A</v>
      </c>
      <c r="T9567" s="61"/>
      <c r="U9567" s="63"/>
      <c r="V9567" s="63"/>
      <c r="W9567" s="63"/>
      <c r="X9567" s="3"/>
    </row>
    <row r="9568" spans="1:24">
      <c r="A9568" s="3"/>
      <c r="B9568" s="3"/>
      <c r="C9568" s="3"/>
      <c r="D9568" s="3"/>
      <c r="E9568" s="79"/>
      <c r="F9568" s="3"/>
      <c r="G9568" s="77" t="e">
        <f>VLOOKUP($F$1&amp;F9568,定价因子!E:F,2,0)</f>
        <v>#N/A</v>
      </c>
      <c r="H9568" s="3"/>
      <c r="I9568" s="77" t="e">
        <f>VLOOKUP($H$1&amp;H9568,定价因子!E:F,2,0)</f>
        <v>#N/A</v>
      </c>
      <c r="J9568" s="3"/>
      <c r="K9568" s="77" t="e">
        <f>VLOOKUP($J$1&amp;J9568,定价因子!E:F,2,0)</f>
        <v>#N/A</v>
      </c>
      <c r="L9568" s="3"/>
      <c r="M9568" s="77" t="e">
        <f>VLOOKUP($L$1&amp;L9568,定价因子!E:F,2,0)</f>
        <v>#N/A</v>
      </c>
      <c r="N9568" s="3"/>
      <c r="O9568" s="77" t="e">
        <f>VLOOKUP($N$1&amp;N9568,定价因子!E:F,2,0)</f>
        <v>#N/A</v>
      </c>
      <c r="P9568" s="3"/>
      <c r="Q9568" s="55" t="e">
        <f>VLOOKUP($P$1&amp;P9568,定价因子!$E:$F,2,0)</f>
        <v>#N/A</v>
      </c>
      <c r="R9568" s="3"/>
      <c r="S9568" s="77" t="e">
        <f>VLOOKUP($R$1&amp;R9568,定价因子!$E:$F,2,0)</f>
        <v>#N/A</v>
      </c>
      <c r="T9568" s="61"/>
      <c r="U9568" s="63"/>
      <c r="V9568" s="63"/>
      <c r="W9568" s="63"/>
      <c r="X9568" s="3"/>
    </row>
    <row r="9569" spans="1:24">
      <c r="A9569" s="3"/>
      <c r="B9569" s="3"/>
      <c r="C9569" s="3"/>
      <c r="D9569" s="3"/>
      <c r="E9569" s="79"/>
      <c r="F9569" s="3"/>
      <c r="G9569" s="77" t="e">
        <f>VLOOKUP($F$1&amp;F9569,定价因子!E:F,2,0)</f>
        <v>#N/A</v>
      </c>
      <c r="H9569" s="3"/>
      <c r="I9569" s="77" t="e">
        <f>VLOOKUP($H$1&amp;H9569,定价因子!E:F,2,0)</f>
        <v>#N/A</v>
      </c>
      <c r="J9569" s="3"/>
      <c r="K9569" s="77" t="e">
        <f>VLOOKUP($J$1&amp;J9569,定价因子!E:F,2,0)</f>
        <v>#N/A</v>
      </c>
      <c r="L9569" s="3"/>
      <c r="M9569" s="77" t="e">
        <f>VLOOKUP($L$1&amp;L9569,定价因子!E:F,2,0)</f>
        <v>#N/A</v>
      </c>
      <c r="N9569" s="3"/>
      <c r="O9569" s="77" t="e">
        <f>VLOOKUP($N$1&amp;N9569,定价因子!E:F,2,0)</f>
        <v>#N/A</v>
      </c>
      <c r="P9569" s="3"/>
      <c r="Q9569" s="55" t="e">
        <f>VLOOKUP($P$1&amp;P9569,定价因子!$E:$F,2,0)</f>
        <v>#N/A</v>
      </c>
      <c r="R9569" s="3"/>
      <c r="S9569" s="77" t="e">
        <f>VLOOKUP($R$1&amp;R9569,定价因子!$E:$F,2,0)</f>
        <v>#N/A</v>
      </c>
      <c r="T9569" s="61"/>
      <c r="U9569" s="63"/>
      <c r="V9569" s="63"/>
      <c r="W9569" s="63"/>
      <c r="X9569" s="3"/>
    </row>
    <row r="9570" spans="1:24">
      <c r="A9570" s="3"/>
      <c r="B9570" s="3"/>
      <c r="C9570" s="3"/>
      <c r="D9570" s="3"/>
      <c r="E9570" s="79"/>
      <c r="F9570" s="3"/>
      <c r="G9570" s="77" t="e">
        <f>VLOOKUP($F$1&amp;F9570,定价因子!E:F,2,0)</f>
        <v>#N/A</v>
      </c>
      <c r="H9570" s="3"/>
      <c r="I9570" s="77" t="e">
        <f>VLOOKUP($H$1&amp;H9570,定价因子!E:F,2,0)</f>
        <v>#N/A</v>
      </c>
      <c r="J9570" s="3"/>
      <c r="K9570" s="77" t="e">
        <f>VLOOKUP($J$1&amp;J9570,定价因子!E:F,2,0)</f>
        <v>#N/A</v>
      </c>
      <c r="L9570" s="3"/>
      <c r="M9570" s="77" t="e">
        <f>VLOOKUP($L$1&amp;L9570,定价因子!E:F,2,0)</f>
        <v>#N/A</v>
      </c>
      <c r="N9570" s="3"/>
      <c r="O9570" s="77" t="e">
        <f>VLOOKUP($N$1&amp;N9570,定价因子!E:F,2,0)</f>
        <v>#N/A</v>
      </c>
      <c r="P9570" s="3"/>
      <c r="Q9570" s="55" t="e">
        <f>VLOOKUP($P$1&amp;P9570,定价因子!$E:$F,2,0)</f>
        <v>#N/A</v>
      </c>
      <c r="R9570" s="3"/>
      <c r="S9570" s="77" t="e">
        <f>VLOOKUP($R$1&amp;R9570,定价因子!$E:$F,2,0)</f>
        <v>#N/A</v>
      </c>
      <c r="T9570" s="61"/>
      <c r="U9570" s="63"/>
      <c r="V9570" s="63"/>
      <c r="W9570" s="63"/>
      <c r="X9570" s="3"/>
    </row>
    <row r="9571" spans="1:24">
      <c r="A9571" s="3"/>
      <c r="B9571" s="3"/>
      <c r="C9571" s="3"/>
      <c r="D9571" s="3"/>
      <c r="E9571" s="79"/>
      <c r="F9571" s="3"/>
      <c r="G9571" s="77" t="e">
        <f>VLOOKUP($F$1&amp;F9571,定价因子!E:F,2,0)</f>
        <v>#N/A</v>
      </c>
      <c r="H9571" s="3"/>
      <c r="I9571" s="77" t="e">
        <f>VLOOKUP($H$1&amp;H9571,定价因子!E:F,2,0)</f>
        <v>#N/A</v>
      </c>
      <c r="J9571" s="3"/>
      <c r="K9571" s="77" t="e">
        <f>VLOOKUP($J$1&amp;J9571,定价因子!E:F,2,0)</f>
        <v>#N/A</v>
      </c>
      <c r="L9571" s="3"/>
      <c r="M9571" s="77" t="e">
        <f>VLOOKUP($L$1&amp;L9571,定价因子!E:F,2,0)</f>
        <v>#N/A</v>
      </c>
      <c r="N9571" s="3"/>
      <c r="O9571" s="77" t="e">
        <f>VLOOKUP($N$1&amp;N9571,定价因子!E:F,2,0)</f>
        <v>#N/A</v>
      </c>
      <c r="P9571" s="3"/>
      <c r="Q9571" s="55" t="e">
        <f>VLOOKUP($P$1&amp;P9571,定价因子!$E:$F,2,0)</f>
        <v>#N/A</v>
      </c>
      <c r="R9571" s="3"/>
      <c r="S9571" s="77" t="e">
        <f>VLOOKUP($R$1&amp;R9571,定价因子!$E:$F,2,0)</f>
        <v>#N/A</v>
      </c>
      <c r="T9571" s="61"/>
      <c r="U9571" s="63"/>
      <c r="V9571" s="63"/>
      <c r="W9571" s="63"/>
      <c r="X9571" s="3"/>
    </row>
    <row r="9572" spans="1:24">
      <c r="A9572" s="3"/>
      <c r="B9572" s="3"/>
      <c r="C9572" s="3"/>
      <c r="D9572" s="3"/>
      <c r="E9572" s="79"/>
      <c r="F9572" s="3"/>
      <c r="G9572" s="77" t="e">
        <f>VLOOKUP($F$1&amp;F9572,定价因子!E:F,2,0)</f>
        <v>#N/A</v>
      </c>
      <c r="H9572" s="3"/>
      <c r="I9572" s="77" t="e">
        <f>VLOOKUP($H$1&amp;H9572,定价因子!E:F,2,0)</f>
        <v>#N/A</v>
      </c>
      <c r="J9572" s="3"/>
      <c r="K9572" s="77" t="e">
        <f>VLOOKUP($J$1&amp;J9572,定价因子!E:F,2,0)</f>
        <v>#N/A</v>
      </c>
      <c r="L9572" s="3"/>
      <c r="M9572" s="77" t="e">
        <f>VLOOKUP($L$1&amp;L9572,定价因子!E:F,2,0)</f>
        <v>#N/A</v>
      </c>
      <c r="N9572" s="3"/>
      <c r="O9572" s="77" t="e">
        <f>VLOOKUP($N$1&amp;N9572,定价因子!E:F,2,0)</f>
        <v>#N/A</v>
      </c>
      <c r="P9572" s="3"/>
      <c r="Q9572" s="55" t="e">
        <f>VLOOKUP($P$1&amp;P9572,定价因子!$E:$F,2,0)</f>
        <v>#N/A</v>
      </c>
      <c r="R9572" s="3"/>
      <c r="S9572" s="77" t="e">
        <f>VLOOKUP($R$1&amp;R9572,定价因子!$E:$F,2,0)</f>
        <v>#N/A</v>
      </c>
      <c r="T9572" s="61"/>
      <c r="U9572" s="63"/>
      <c r="V9572" s="63"/>
      <c r="W9572" s="63"/>
      <c r="X9572" s="3"/>
    </row>
    <row r="9573" spans="1:24">
      <c r="A9573" s="3"/>
      <c r="B9573" s="3"/>
      <c r="C9573" s="3"/>
      <c r="D9573" s="3"/>
      <c r="E9573" s="79"/>
      <c r="F9573" s="3"/>
      <c r="G9573" s="77" t="e">
        <f>VLOOKUP($F$1&amp;F9573,定价因子!E:F,2,0)</f>
        <v>#N/A</v>
      </c>
      <c r="H9573" s="3"/>
      <c r="I9573" s="77" t="e">
        <f>VLOOKUP($H$1&amp;H9573,定价因子!E:F,2,0)</f>
        <v>#N/A</v>
      </c>
      <c r="J9573" s="3"/>
      <c r="K9573" s="77" t="e">
        <f>VLOOKUP($J$1&amp;J9573,定价因子!E:F,2,0)</f>
        <v>#N/A</v>
      </c>
      <c r="L9573" s="3"/>
      <c r="M9573" s="77" t="e">
        <f>VLOOKUP($L$1&amp;L9573,定价因子!E:F,2,0)</f>
        <v>#N/A</v>
      </c>
      <c r="N9573" s="3"/>
      <c r="O9573" s="77" t="e">
        <f>VLOOKUP($N$1&amp;N9573,定价因子!E:F,2,0)</f>
        <v>#N/A</v>
      </c>
      <c r="P9573" s="3"/>
      <c r="Q9573" s="55" t="e">
        <f>VLOOKUP($P$1&amp;P9573,定价因子!$E:$F,2,0)</f>
        <v>#N/A</v>
      </c>
      <c r="R9573" s="3"/>
      <c r="S9573" s="77" t="e">
        <f>VLOOKUP($R$1&amp;R9573,定价因子!$E:$F,2,0)</f>
        <v>#N/A</v>
      </c>
      <c r="T9573" s="61"/>
      <c r="U9573" s="63"/>
      <c r="V9573" s="63"/>
      <c r="W9573" s="63"/>
      <c r="X9573" s="3"/>
    </row>
    <row r="9574" spans="1:24">
      <c r="A9574" s="3"/>
      <c r="B9574" s="3"/>
      <c r="C9574" s="3"/>
      <c r="D9574" s="3"/>
      <c r="E9574" s="79"/>
      <c r="F9574" s="3"/>
      <c r="G9574" s="77" t="e">
        <f>VLOOKUP($F$1&amp;F9574,定价因子!E:F,2,0)</f>
        <v>#N/A</v>
      </c>
      <c r="H9574" s="3"/>
      <c r="I9574" s="77" t="e">
        <f>VLOOKUP($H$1&amp;H9574,定价因子!E:F,2,0)</f>
        <v>#N/A</v>
      </c>
      <c r="J9574" s="3"/>
      <c r="K9574" s="77" t="e">
        <f>VLOOKUP($J$1&amp;J9574,定价因子!E:F,2,0)</f>
        <v>#N/A</v>
      </c>
      <c r="L9574" s="3"/>
      <c r="M9574" s="77" t="e">
        <f>VLOOKUP($L$1&amp;L9574,定价因子!E:F,2,0)</f>
        <v>#N/A</v>
      </c>
      <c r="N9574" s="3"/>
      <c r="O9574" s="77" t="e">
        <f>VLOOKUP($N$1&amp;N9574,定价因子!E:F,2,0)</f>
        <v>#N/A</v>
      </c>
      <c r="P9574" s="3"/>
      <c r="Q9574" s="55" t="e">
        <f>VLOOKUP($P$1&amp;P9574,定价因子!$E:$F,2,0)</f>
        <v>#N/A</v>
      </c>
      <c r="R9574" s="3"/>
      <c r="S9574" s="77" t="e">
        <f>VLOOKUP($R$1&amp;R9574,定价因子!$E:$F,2,0)</f>
        <v>#N/A</v>
      </c>
      <c r="T9574" s="61"/>
      <c r="U9574" s="63"/>
      <c r="V9574" s="63"/>
      <c r="W9574" s="63"/>
      <c r="X9574" s="3"/>
    </row>
    <row r="9575" spans="1:24">
      <c r="A9575" s="3"/>
      <c r="B9575" s="3"/>
      <c r="C9575" s="3"/>
      <c r="D9575" s="3"/>
      <c r="E9575" s="79"/>
      <c r="F9575" s="3"/>
      <c r="G9575" s="77" t="e">
        <f>VLOOKUP($F$1&amp;F9575,定价因子!E:F,2,0)</f>
        <v>#N/A</v>
      </c>
      <c r="H9575" s="3"/>
      <c r="I9575" s="77" t="e">
        <f>VLOOKUP($H$1&amp;H9575,定价因子!E:F,2,0)</f>
        <v>#N/A</v>
      </c>
      <c r="J9575" s="3"/>
      <c r="K9575" s="77" t="e">
        <f>VLOOKUP($J$1&amp;J9575,定价因子!E:F,2,0)</f>
        <v>#N/A</v>
      </c>
      <c r="L9575" s="3"/>
      <c r="M9575" s="77" t="e">
        <f>VLOOKUP($L$1&amp;L9575,定价因子!E:F,2,0)</f>
        <v>#N/A</v>
      </c>
      <c r="N9575" s="3"/>
      <c r="O9575" s="77" t="e">
        <f>VLOOKUP($N$1&amp;N9575,定价因子!E:F,2,0)</f>
        <v>#N/A</v>
      </c>
      <c r="P9575" s="3"/>
      <c r="Q9575" s="55" t="e">
        <f>VLOOKUP($P$1&amp;P9575,定价因子!$E:$F,2,0)</f>
        <v>#N/A</v>
      </c>
      <c r="R9575" s="3"/>
      <c r="S9575" s="77" t="e">
        <f>VLOOKUP($R$1&amp;R9575,定价因子!$E:$F,2,0)</f>
        <v>#N/A</v>
      </c>
      <c r="T9575" s="61"/>
      <c r="U9575" s="63"/>
      <c r="V9575" s="63"/>
      <c r="W9575" s="63"/>
      <c r="X9575" s="3"/>
    </row>
    <row r="9576" spans="1:24">
      <c r="A9576" s="3"/>
      <c r="B9576" s="3"/>
      <c r="C9576" s="3"/>
      <c r="D9576" s="3"/>
      <c r="E9576" s="79"/>
      <c r="F9576" s="3"/>
      <c r="G9576" s="77" t="e">
        <f>VLOOKUP($F$1&amp;F9576,定价因子!E:F,2,0)</f>
        <v>#N/A</v>
      </c>
      <c r="H9576" s="3"/>
      <c r="I9576" s="77" t="e">
        <f>VLOOKUP($H$1&amp;H9576,定价因子!E:F,2,0)</f>
        <v>#N/A</v>
      </c>
      <c r="J9576" s="3"/>
      <c r="K9576" s="77" t="e">
        <f>VLOOKUP($J$1&amp;J9576,定价因子!E:F,2,0)</f>
        <v>#N/A</v>
      </c>
      <c r="L9576" s="3"/>
      <c r="M9576" s="77" t="e">
        <f>VLOOKUP($L$1&amp;L9576,定价因子!E:F,2,0)</f>
        <v>#N/A</v>
      </c>
      <c r="N9576" s="3"/>
      <c r="O9576" s="77" t="e">
        <f>VLOOKUP($N$1&amp;N9576,定价因子!E:F,2,0)</f>
        <v>#N/A</v>
      </c>
      <c r="P9576" s="3"/>
      <c r="Q9576" s="55" t="e">
        <f>VLOOKUP($P$1&amp;P9576,定价因子!$E:$F,2,0)</f>
        <v>#N/A</v>
      </c>
      <c r="R9576" s="3"/>
      <c r="S9576" s="77" t="e">
        <f>VLOOKUP($R$1&amp;R9576,定价因子!$E:$F,2,0)</f>
        <v>#N/A</v>
      </c>
      <c r="T9576" s="61"/>
      <c r="U9576" s="63"/>
      <c r="V9576" s="63"/>
      <c r="W9576" s="63"/>
      <c r="X9576" s="3"/>
    </row>
    <row r="9577" spans="1:24">
      <c r="A9577" s="3"/>
      <c r="B9577" s="3"/>
      <c r="C9577" s="3"/>
      <c r="D9577" s="3"/>
      <c r="E9577" s="79"/>
      <c r="F9577" s="3"/>
      <c r="G9577" s="77" t="e">
        <f>VLOOKUP($F$1&amp;F9577,定价因子!E:F,2,0)</f>
        <v>#N/A</v>
      </c>
      <c r="H9577" s="3"/>
      <c r="I9577" s="77" t="e">
        <f>VLOOKUP($H$1&amp;H9577,定价因子!E:F,2,0)</f>
        <v>#N/A</v>
      </c>
      <c r="J9577" s="3"/>
      <c r="K9577" s="77" t="e">
        <f>VLOOKUP($J$1&amp;J9577,定价因子!E:F,2,0)</f>
        <v>#N/A</v>
      </c>
      <c r="L9577" s="3"/>
      <c r="M9577" s="77" t="e">
        <f>VLOOKUP($L$1&amp;L9577,定价因子!E:F,2,0)</f>
        <v>#N/A</v>
      </c>
      <c r="N9577" s="3"/>
      <c r="O9577" s="77" t="e">
        <f>VLOOKUP($N$1&amp;N9577,定价因子!E:F,2,0)</f>
        <v>#N/A</v>
      </c>
      <c r="P9577" s="3"/>
      <c r="Q9577" s="55" t="e">
        <f>VLOOKUP($P$1&amp;P9577,定价因子!$E:$F,2,0)</f>
        <v>#N/A</v>
      </c>
      <c r="R9577" s="3"/>
      <c r="S9577" s="77" t="e">
        <f>VLOOKUP($R$1&amp;R9577,定价因子!$E:$F,2,0)</f>
        <v>#N/A</v>
      </c>
      <c r="T9577" s="61"/>
      <c r="U9577" s="63"/>
      <c r="V9577" s="63"/>
      <c r="W9577" s="63"/>
      <c r="X9577" s="3"/>
    </row>
    <row r="9578" spans="1:24">
      <c r="A9578" s="3"/>
      <c r="B9578" s="3"/>
      <c r="C9578" s="3"/>
      <c r="D9578" s="3"/>
      <c r="E9578" s="79"/>
      <c r="F9578" s="3"/>
      <c r="G9578" s="77" t="e">
        <f>VLOOKUP($F$1&amp;F9578,定价因子!E:F,2,0)</f>
        <v>#N/A</v>
      </c>
      <c r="H9578" s="3"/>
      <c r="I9578" s="77" t="e">
        <f>VLOOKUP($H$1&amp;H9578,定价因子!E:F,2,0)</f>
        <v>#N/A</v>
      </c>
      <c r="J9578" s="3"/>
      <c r="K9578" s="77" t="e">
        <f>VLOOKUP($J$1&amp;J9578,定价因子!E:F,2,0)</f>
        <v>#N/A</v>
      </c>
      <c r="L9578" s="3"/>
      <c r="M9578" s="77" t="e">
        <f>VLOOKUP($L$1&amp;L9578,定价因子!E:F,2,0)</f>
        <v>#N/A</v>
      </c>
      <c r="N9578" s="3"/>
      <c r="O9578" s="77" t="e">
        <f>VLOOKUP($N$1&amp;N9578,定价因子!E:F,2,0)</f>
        <v>#N/A</v>
      </c>
      <c r="P9578" s="3"/>
      <c r="Q9578" s="55" t="e">
        <f>VLOOKUP($P$1&amp;P9578,定价因子!$E:$F,2,0)</f>
        <v>#N/A</v>
      </c>
      <c r="R9578" s="3"/>
      <c r="S9578" s="77" t="e">
        <f>VLOOKUP($R$1&amp;R9578,定价因子!$E:$F,2,0)</f>
        <v>#N/A</v>
      </c>
      <c r="T9578" s="61"/>
      <c r="U9578" s="63"/>
      <c r="V9578" s="63"/>
      <c r="W9578" s="63"/>
      <c r="X9578" s="3"/>
    </row>
    <row r="9579" spans="1:24">
      <c r="A9579" s="3"/>
      <c r="B9579" s="3"/>
      <c r="C9579" s="3"/>
      <c r="D9579" s="3"/>
      <c r="E9579" s="79"/>
      <c r="F9579" s="3"/>
      <c r="G9579" s="77" t="e">
        <f>VLOOKUP($F$1&amp;F9579,定价因子!E:F,2,0)</f>
        <v>#N/A</v>
      </c>
      <c r="H9579" s="3"/>
      <c r="I9579" s="77" t="e">
        <f>VLOOKUP($H$1&amp;H9579,定价因子!E:F,2,0)</f>
        <v>#N/A</v>
      </c>
      <c r="J9579" s="3"/>
      <c r="K9579" s="77" t="e">
        <f>VLOOKUP($J$1&amp;J9579,定价因子!E:F,2,0)</f>
        <v>#N/A</v>
      </c>
      <c r="L9579" s="3"/>
      <c r="M9579" s="77" t="e">
        <f>VLOOKUP($L$1&amp;L9579,定价因子!E:F,2,0)</f>
        <v>#N/A</v>
      </c>
      <c r="N9579" s="3"/>
      <c r="O9579" s="77" t="e">
        <f>VLOOKUP($N$1&amp;N9579,定价因子!E:F,2,0)</f>
        <v>#N/A</v>
      </c>
      <c r="P9579" s="3"/>
      <c r="Q9579" s="55" t="e">
        <f>VLOOKUP($P$1&amp;P9579,定价因子!$E:$F,2,0)</f>
        <v>#N/A</v>
      </c>
      <c r="R9579" s="3"/>
      <c r="S9579" s="77" t="e">
        <f>VLOOKUP($R$1&amp;R9579,定价因子!$E:$F,2,0)</f>
        <v>#N/A</v>
      </c>
      <c r="T9579" s="61"/>
      <c r="U9579" s="63"/>
      <c r="V9579" s="63"/>
      <c r="W9579" s="63"/>
      <c r="X9579" s="3"/>
    </row>
    <row r="9580" spans="1:24">
      <c r="A9580" s="3"/>
      <c r="B9580" s="3"/>
      <c r="C9580" s="3"/>
      <c r="D9580" s="3"/>
      <c r="E9580" s="79"/>
      <c r="F9580" s="3"/>
      <c r="G9580" s="77" t="e">
        <f>VLOOKUP($F$1&amp;F9580,定价因子!E:F,2,0)</f>
        <v>#N/A</v>
      </c>
      <c r="H9580" s="3"/>
      <c r="I9580" s="77" t="e">
        <f>VLOOKUP($H$1&amp;H9580,定价因子!E:F,2,0)</f>
        <v>#N/A</v>
      </c>
      <c r="J9580" s="3"/>
      <c r="K9580" s="77" t="e">
        <f>VLOOKUP($J$1&amp;J9580,定价因子!E:F,2,0)</f>
        <v>#N/A</v>
      </c>
      <c r="L9580" s="3"/>
      <c r="M9580" s="77" t="e">
        <f>VLOOKUP($L$1&amp;L9580,定价因子!E:F,2,0)</f>
        <v>#N/A</v>
      </c>
      <c r="N9580" s="3"/>
      <c r="O9580" s="77" t="e">
        <f>VLOOKUP($N$1&amp;N9580,定价因子!E:F,2,0)</f>
        <v>#N/A</v>
      </c>
      <c r="P9580" s="3"/>
      <c r="Q9580" s="55" t="e">
        <f>VLOOKUP($P$1&amp;P9580,定价因子!$E:$F,2,0)</f>
        <v>#N/A</v>
      </c>
      <c r="R9580" s="3"/>
      <c r="S9580" s="77" t="e">
        <f>VLOOKUP($R$1&amp;R9580,定价因子!$E:$F,2,0)</f>
        <v>#N/A</v>
      </c>
      <c r="T9580" s="61"/>
      <c r="U9580" s="63"/>
      <c r="V9580" s="63"/>
      <c r="W9580" s="63"/>
      <c r="X9580" s="3"/>
    </row>
    <row r="9581" spans="1:24">
      <c r="A9581" s="3"/>
      <c r="B9581" s="3"/>
      <c r="C9581" s="3"/>
      <c r="D9581" s="3"/>
      <c r="E9581" s="79"/>
      <c r="F9581" s="3"/>
      <c r="G9581" s="77" t="e">
        <f>VLOOKUP($F$1&amp;F9581,定价因子!E:F,2,0)</f>
        <v>#N/A</v>
      </c>
      <c r="H9581" s="3"/>
      <c r="I9581" s="77" t="e">
        <f>VLOOKUP($H$1&amp;H9581,定价因子!E:F,2,0)</f>
        <v>#N/A</v>
      </c>
      <c r="J9581" s="3"/>
      <c r="K9581" s="77" t="e">
        <f>VLOOKUP($J$1&amp;J9581,定价因子!E:F,2,0)</f>
        <v>#N/A</v>
      </c>
      <c r="L9581" s="3"/>
      <c r="M9581" s="77" t="e">
        <f>VLOOKUP($L$1&amp;L9581,定价因子!E:F,2,0)</f>
        <v>#N/A</v>
      </c>
      <c r="N9581" s="3"/>
      <c r="O9581" s="77" t="e">
        <f>VLOOKUP($N$1&amp;N9581,定价因子!E:F,2,0)</f>
        <v>#N/A</v>
      </c>
      <c r="P9581" s="3"/>
      <c r="Q9581" s="55" t="e">
        <f>VLOOKUP($P$1&amp;P9581,定价因子!$E:$F,2,0)</f>
        <v>#N/A</v>
      </c>
      <c r="R9581" s="3"/>
      <c r="S9581" s="77" t="e">
        <f>VLOOKUP($R$1&amp;R9581,定价因子!$E:$F,2,0)</f>
        <v>#N/A</v>
      </c>
      <c r="T9581" s="61"/>
      <c r="U9581" s="63"/>
      <c r="V9581" s="63"/>
      <c r="W9581" s="63"/>
      <c r="X9581" s="3"/>
    </row>
    <row r="9582" spans="1:24">
      <c r="A9582" s="3"/>
      <c r="B9582" s="3"/>
      <c r="C9582" s="3"/>
      <c r="D9582" s="3"/>
      <c r="E9582" s="79"/>
      <c r="F9582" s="3"/>
      <c r="G9582" s="77" t="e">
        <f>VLOOKUP($F$1&amp;F9582,定价因子!E:F,2,0)</f>
        <v>#N/A</v>
      </c>
      <c r="H9582" s="3"/>
      <c r="I9582" s="77" t="e">
        <f>VLOOKUP($H$1&amp;H9582,定价因子!E:F,2,0)</f>
        <v>#N/A</v>
      </c>
      <c r="J9582" s="3"/>
      <c r="K9582" s="77" t="e">
        <f>VLOOKUP($J$1&amp;J9582,定价因子!E:F,2,0)</f>
        <v>#N/A</v>
      </c>
      <c r="L9582" s="3"/>
      <c r="M9582" s="77" t="e">
        <f>VLOOKUP($L$1&amp;L9582,定价因子!E:F,2,0)</f>
        <v>#N/A</v>
      </c>
      <c r="N9582" s="3"/>
      <c r="O9582" s="77" t="e">
        <f>VLOOKUP($N$1&amp;N9582,定价因子!E:F,2,0)</f>
        <v>#N/A</v>
      </c>
      <c r="P9582" s="3"/>
      <c r="Q9582" s="55" t="e">
        <f>VLOOKUP($P$1&amp;P9582,定价因子!$E:$F,2,0)</f>
        <v>#N/A</v>
      </c>
      <c r="R9582" s="3"/>
      <c r="S9582" s="77" t="e">
        <f>VLOOKUP($R$1&amp;R9582,定价因子!$E:$F,2,0)</f>
        <v>#N/A</v>
      </c>
      <c r="T9582" s="61"/>
      <c r="U9582" s="63"/>
      <c r="V9582" s="63"/>
      <c r="W9582" s="63"/>
      <c r="X9582" s="3"/>
    </row>
    <row r="9583" spans="1:24">
      <c r="A9583" s="3"/>
      <c r="B9583" s="3"/>
      <c r="C9583" s="3"/>
      <c r="D9583" s="3"/>
      <c r="E9583" s="79"/>
      <c r="F9583" s="3"/>
      <c r="G9583" s="77" t="e">
        <f>VLOOKUP($F$1&amp;F9583,定价因子!E:F,2,0)</f>
        <v>#N/A</v>
      </c>
      <c r="H9583" s="3"/>
      <c r="I9583" s="77" t="e">
        <f>VLOOKUP($H$1&amp;H9583,定价因子!E:F,2,0)</f>
        <v>#N/A</v>
      </c>
      <c r="J9583" s="3"/>
      <c r="K9583" s="77" t="e">
        <f>VLOOKUP($J$1&amp;J9583,定价因子!E:F,2,0)</f>
        <v>#N/A</v>
      </c>
      <c r="L9583" s="3"/>
      <c r="M9583" s="77" t="e">
        <f>VLOOKUP($L$1&amp;L9583,定价因子!E:F,2,0)</f>
        <v>#N/A</v>
      </c>
      <c r="N9583" s="3"/>
      <c r="O9583" s="77" t="e">
        <f>VLOOKUP($N$1&amp;N9583,定价因子!E:F,2,0)</f>
        <v>#N/A</v>
      </c>
      <c r="P9583" s="3"/>
      <c r="Q9583" s="55" t="e">
        <f>VLOOKUP($P$1&amp;P9583,定价因子!$E:$F,2,0)</f>
        <v>#N/A</v>
      </c>
      <c r="R9583" s="3"/>
      <c r="S9583" s="77" t="e">
        <f>VLOOKUP($R$1&amp;R9583,定价因子!$E:$F,2,0)</f>
        <v>#N/A</v>
      </c>
      <c r="T9583" s="61"/>
      <c r="U9583" s="63"/>
      <c r="V9583" s="63"/>
      <c r="W9583" s="63"/>
      <c r="X9583" s="3"/>
    </row>
    <row r="9584" spans="1:24">
      <c r="A9584" s="3"/>
      <c r="B9584" s="3"/>
      <c r="C9584" s="3"/>
      <c r="D9584" s="3"/>
      <c r="E9584" s="79"/>
      <c r="F9584" s="3"/>
      <c r="G9584" s="77" t="e">
        <f>VLOOKUP($F$1&amp;F9584,定价因子!E:F,2,0)</f>
        <v>#N/A</v>
      </c>
      <c r="H9584" s="3"/>
      <c r="I9584" s="77" t="e">
        <f>VLOOKUP($H$1&amp;H9584,定价因子!E:F,2,0)</f>
        <v>#N/A</v>
      </c>
      <c r="J9584" s="3"/>
      <c r="K9584" s="77" t="e">
        <f>VLOOKUP($J$1&amp;J9584,定价因子!E:F,2,0)</f>
        <v>#N/A</v>
      </c>
      <c r="L9584" s="3"/>
      <c r="M9584" s="77" t="e">
        <f>VLOOKUP($L$1&amp;L9584,定价因子!E:F,2,0)</f>
        <v>#N/A</v>
      </c>
      <c r="N9584" s="3"/>
      <c r="O9584" s="77" t="e">
        <f>VLOOKUP($N$1&amp;N9584,定价因子!E:F,2,0)</f>
        <v>#N/A</v>
      </c>
      <c r="P9584" s="3"/>
      <c r="Q9584" s="55" t="e">
        <f>VLOOKUP($P$1&amp;P9584,定价因子!$E:$F,2,0)</f>
        <v>#N/A</v>
      </c>
      <c r="R9584" s="3"/>
      <c r="S9584" s="77" t="e">
        <f>VLOOKUP($R$1&amp;R9584,定价因子!$E:$F,2,0)</f>
        <v>#N/A</v>
      </c>
      <c r="T9584" s="61"/>
      <c r="U9584" s="63"/>
      <c r="V9584" s="63"/>
      <c r="W9584" s="63"/>
      <c r="X9584" s="3"/>
    </row>
    <row r="9585" spans="1:24">
      <c r="A9585" s="3"/>
      <c r="B9585" s="3"/>
      <c r="C9585" s="3"/>
      <c r="D9585" s="3"/>
      <c r="E9585" s="79"/>
      <c r="F9585" s="3"/>
      <c r="G9585" s="77" t="e">
        <f>VLOOKUP($F$1&amp;F9585,定价因子!E:F,2,0)</f>
        <v>#N/A</v>
      </c>
      <c r="H9585" s="3"/>
      <c r="I9585" s="77" t="e">
        <f>VLOOKUP($H$1&amp;H9585,定价因子!E:F,2,0)</f>
        <v>#N/A</v>
      </c>
      <c r="J9585" s="3"/>
      <c r="K9585" s="77" t="e">
        <f>VLOOKUP($J$1&amp;J9585,定价因子!E:F,2,0)</f>
        <v>#N/A</v>
      </c>
      <c r="L9585" s="3"/>
      <c r="M9585" s="77" t="e">
        <f>VLOOKUP($L$1&amp;L9585,定价因子!E:F,2,0)</f>
        <v>#N/A</v>
      </c>
      <c r="N9585" s="3"/>
      <c r="O9585" s="77" t="e">
        <f>VLOOKUP($N$1&amp;N9585,定价因子!E:F,2,0)</f>
        <v>#N/A</v>
      </c>
      <c r="P9585" s="3"/>
      <c r="Q9585" s="55" t="e">
        <f>VLOOKUP($P$1&amp;P9585,定价因子!$E:$F,2,0)</f>
        <v>#N/A</v>
      </c>
      <c r="R9585" s="3"/>
      <c r="S9585" s="77" t="e">
        <f>VLOOKUP($R$1&amp;R9585,定价因子!$E:$F,2,0)</f>
        <v>#N/A</v>
      </c>
      <c r="T9585" s="61"/>
      <c r="U9585" s="63"/>
      <c r="V9585" s="63"/>
      <c r="W9585" s="63"/>
      <c r="X9585" s="3"/>
    </row>
    <row r="9586" spans="1:24">
      <c r="A9586" s="3"/>
      <c r="B9586" s="3"/>
      <c r="C9586" s="3"/>
      <c r="D9586" s="3"/>
      <c r="E9586" s="79"/>
      <c r="F9586" s="3"/>
      <c r="G9586" s="77" t="e">
        <f>VLOOKUP($F$1&amp;F9586,定价因子!E:F,2,0)</f>
        <v>#N/A</v>
      </c>
      <c r="H9586" s="3"/>
      <c r="I9586" s="77" t="e">
        <f>VLOOKUP($H$1&amp;H9586,定价因子!E:F,2,0)</f>
        <v>#N/A</v>
      </c>
      <c r="J9586" s="3"/>
      <c r="K9586" s="77" t="e">
        <f>VLOOKUP($J$1&amp;J9586,定价因子!E:F,2,0)</f>
        <v>#N/A</v>
      </c>
      <c r="L9586" s="3"/>
      <c r="M9586" s="77" t="e">
        <f>VLOOKUP($L$1&amp;L9586,定价因子!E:F,2,0)</f>
        <v>#N/A</v>
      </c>
      <c r="N9586" s="3"/>
      <c r="O9586" s="77" t="e">
        <f>VLOOKUP($N$1&amp;N9586,定价因子!E:F,2,0)</f>
        <v>#N/A</v>
      </c>
      <c r="P9586" s="3"/>
      <c r="Q9586" s="55" t="e">
        <f>VLOOKUP($P$1&amp;P9586,定价因子!$E:$F,2,0)</f>
        <v>#N/A</v>
      </c>
      <c r="R9586" s="3"/>
      <c r="S9586" s="77" t="e">
        <f>VLOOKUP($R$1&amp;R9586,定价因子!$E:$F,2,0)</f>
        <v>#N/A</v>
      </c>
      <c r="T9586" s="61"/>
      <c r="U9586" s="63"/>
      <c r="V9586" s="63"/>
      <c r="W9586" s="63"/>
      <c r="X9586" s="3"/>
    </row>
    <row r="9587" spans="1:24">
      <c r="A9587" s="3"/>
      <c r="B9587" s="3"/>
      <c r="C9587" s="3"/>
      <c r="D9587" s="3"/>
      <c r="E9587" s="79"/>
      <c r="F9587" s="3"/>
      <c r="G9587" s="77" t="e">
        <f>VLOOKUP($F$1&amp;F9587,定价因子!E:F,2,0)</f>
        <v>#N/A</v>
      </c>
      <c r="H9587" s="3"/>
      <c r="I9587" s="77" t="e">
        <f>VLOOKUP($H$1&amp;H9587,定价因子!E:F,2,0)</f>
        <v>#N/A</v>
      </c>
      <c r="J9587" s="3"/>
      <c r="K9587" s="77" t="e">
        <f>VLOOKUP($J$1&amp;J9587,定价因子!E:F,2,0)</f>
        <v>#N/A</v>
      </c>
      <c r="L9587" s="3"/>
      <c r="M9587" s="77" t="e">
        <f>VLOOKUP($L$1&amp;L9587,定价因子!E:F,2,0)</f>
        <v>#N/A</v>
      </c>
      <c r="N9587" s="3"/>
      <c r="O9587" s="77" t="e">
        <f>VLOOKUP($N$1&amp;N9587,定价因子!E:F,2,0)</f>
        <v>#N/A</v>
      </c>
      <c r="P9587" s="3"/>
      <c r="Q9587" s="55" t="e">
        <f>VLOOKUP($P$1&amp;P9587,定价因子!$E:$F,2,0)</f>
        <v>#N/A</v>
      </c>
      <c r="R9587" s="3"/>
      <c r="S9587" s="77" t="e">
        <f>VLOOKUP($R$1&amp;R9587,定价因子!$E:$F,2,0)</f>
        <v>#N/A</v>
      </c>
      <c r="T9587" s="61"/>
      <c r="U9587" s="63"/>
      <c r="V9587" s="63"/>
      <c r="W9587" s="63"/>
      <c r="X9587" s="3"/>
    </row>
    <row r="9588" spans="1:24">
      <c r="A9588" s="3"/>
      <c r="B9588" s="3"/>
      <c r="C9588" s="3"/>
      <c r="D9588" s="3"/>
      <c r="E9588" s="79"/>
      <c r="F9588" s="3"/>
      <c r="G9588" s="77" t="e">
        <f>VLOOKUP($F$1&amp;F9588,定价因子!E:F,2,0)</f>
        <v>#N/A</v>
      </c>
      <c r="H9588" s="3"/>
      <c r="I9588" s="77" t="e">
        <f>VLOOKUP($H$1&amp;H9588,定价因子!E:F,2,0)</f>
        <v>#N/A</v>
      </c>
      <c r="J9588" s="3"/>
      <c r="K9588" s="77" t="e">
        <f>VLOOKUP($J$1&amp;J9588,定价因子!E:F,2,0)</f>
        <v>#N/A</v>
      </c>
      <c r="L9588" s="3"/>
      <c r="M9588" s="77" t="e">
        <f>VLOOKUP($L$1&amp;L9588,定价因子!E:F,2,0)</f>
        <v>#N/A</v>
      </c>
      <c r="N9588" s="3"/>
      <c r="O9588" s="77" t="e">
        <f>VLOOKUP($N$1&amp;N9588,定价因子!E:F,2,0)</f>
        <v>#N/A</v>
      </c>
      <c r="P9588" s="3"/>
      <c r="Q9588" s="55" t="e">
        <f>VLOOKUP($P$1&amp;P9588,定价因子!$E:$F,2,0)</f>
        <v>#N/A</v>
      </c>
      <c r="R9588" s="3"/>
      <c r="S9588" s="77" t="e">
        <f>VLOOKUP($R$1&amp;R9588,定价因子!$E:$F,2,0)</f>
        <v>#N/A</v>
      </c>
      <c r="T9588" s="61"/>
      <c r="U9588" s="63"/>
      <c r="V9588" s="63"/>
      <c r="W9588" s="63"/>
      <c r="X9588" s="3"/>
    </row>
    <row r="9589" spans="1:24">
      <c r="A9589" s="3"/>
      <c r="B9589" s="3"/>
      <c r="C9589" s="3"/>
      <c r="D9589" s="3"/>
      <c r="E9589" s="79"/>
      <c r="F9589" s="3"/>
      <c r="G9589" s="77" t="e">
        <f>VLOOKUP($F$1&amp;F9589,定价因子!E:F,2,0)</f>
        <v>#N/A</v>
      </c>
      <c r="H9589" s="3"/>
      <c r="I9589" s="77" t="e">
        <f>VLOOKUP($H$1&amp;H9589,定价因子!E:F,2,0)</f>
        <v>#N/A</v>
      </c>
      <c r="J9589" s="3"/>
      <c r="K9589" s="77" t="e">
        <f>VLOOKUP($J$1&amp;J9589,定价因子!E:F,2,0)</f>
        <v>#N/A</v>
      </c>
      <c r="L9589" s="3"/>
      <c r="M9589" s="77" t="e">
        <f>VLOOKUP($L$1&amp;L9589,定价因子!E:F,2,0)</f>
        <v>#N/A</v>
      </c>
      <c r="N9589" s="3"/>
      <c r="O9589" s="77" t="e">
        <f>VLOOKUP($N$1&amp;N9589,定价因子!E:F,2,0)</f>
        <v>#N/A</v>
      </c>
      <c r="P9589" s="3"/>
      <c r="Q9589" s="55" t="e">
        <f>VLOOKUP($P$1&amp;P9589,定价因子!$E:$F,2,0)</f>
        <v>#N/A</v>
      </c>
      <c r="R9589" s="3"/>
      <c r="S9589" s="77" t="e">
        <f>VLOOKUP($R$1&amp;R9589,定价因子!$E:$F,2,0)</f>
        <v>#N/A</v>
      </c>
      <c r="T9589" s="61"/>
      <c r="U9589" s="63"/>
      <c r="V9589" s="63"/>
      <c r="W9589" s="63"/>
      <c r="X9589" s="3"/>
    </row>
    <row r="9590" spans="1:24">
      <c r="A9590" s="3"/>
      <c r="B9590" s="3"/>
      <c r="C9590" s="3"/>
      <c r="D9590" s="3"/>
      <c r="E9590" s="79"/>
      <c r="F9590" s="3"/>
      <c r="G9590" s="77" t="e">
        <f>VLOOKUP($F$1&amp;F9590,定价因子!E:F,2,0)</f>
        <v>#N/A</v>
      </c>
      <c r="H9590" s="3"/>
      <c r="I9590" s="77" t="e">
        <f>VLOOKUP($H$1&amp;H9590,定价因子!E:F,2,0)</f>
        <v>#N/A</v>
      </c>
      <c r="J9590" s="3"/>
      <c r="K9590" s="77" t="e">
        <f>VLOOKUP($J$1&amp;J9590,定价因子!E:F,2,0)</f>
        <v>#N/A</v>
      </c>
      <c r="L9590" s="3"/>
      <c r="M9590" s="77" t="e">
        <f>VLOOKUP($L$1&amp;L9590,定价因子!E:F,2,0)</f>
        <v>#N/A</v>
      </c>
      <c r="N9590" s="3"/>
      <c r="O9590" s="77" t="e">
        <f>VLOOKUP($N$1&amp;N9590,定价因子!E:F,2,0)</f>
        <v>#N/A</v>
      </c>
      <c r="P9590" s="3"/>
      <c r="Q9590" s="55" t="e">
        <f>VLOOKUP($P$1&amp;P9590,定价因子!$E:$F,2,0)</f>
        <v>#N/A</v>
      </c>
      <c r="R9590" s="3"/>
      <c r="S9590" s="77" t="e">
        <f>VLOOKUP($R$1&amp;R9590,定价因子!$E:$F,2,0)</f>
        <v>#N/A</v>
      </c>
      <c r="T9590" s="61"/>
      <c r="U9590" s="63"/>
      <c r="V9590" s="63"/>
      <c r="W9590" s="63"/>
      <c r="X9590" s="3"/>
    </row>
    <row r="9591" spans="1:24">
      <c r="A9591" s="3"/>
      <c r="B9591" s="3"/>
      <c r="C9591" s="3"/>
      <c r="D9591" s="3"/>
      <c r="E9591" s="79"/>
      <c r="F9591" s="3"/>
      <c r="G9591" s="77" t="e">
        <f>VLOOKUP($F$1&amp;F9591,定价因子!E:F,2,0)</f>
        <v>#N/A</v>
      </c>
      <c r="H9591" s="3"/>
      <c r="I9591" s="77" t="e">
        <f>VLOOKUP($H$1&amp;H9591,定价因子!E:F,2,0)</f>
        <v>#N/A</v>
      </c>
      <c r="J9591" s="3"/>
      <c r="K9591" s="77" t="e">
        <f>VLOOKUP($J$1&amp;J9591,定价因子!E:F,2,0)</f>
        <v>#N/A</v>
      </c>
      <c r="L9591" s="3"/>
      <c r="M9591" s="77" t="e">
        <f>VLOOKUP($L$1&amp;L9591,定价因子!E:F,2,0)</f>
        <v>#N/A</v>
      </c>
      <c r="N9591" s="3"/>
      <c r="O9591" s="77" t="e">
        <f>VLOOKUP($N$1&amp;N9591,定价因子!E:F,2,0)</f>
        <v>#N/A</v>
      </c>
      <c r="P9591" s="3"/>
      <c r="Q9591" s="55" t="e">
        <f>VLOOKUP($P$1&amp;P9591,定价因子!$E:$F,2,0)</f>
        <v>#N/A</v>
      </c>
      <c r="R9591" s="3"/>
      <c r="S9591" s="77" t="e">
        <f>VLOOKUP($R$1&amp;R9591,定价因子!$E:$F,2,0)</f>
        <v>#N/A</v>
      </c>
      <c r="T9591" s="61"/>
      <c r="U9591" s="63"/>
      <c r="V9591" s="63"/>
      <c r="W9591" s="63"/>
      <c r="X9591" s="3"/>
    </row>
    <row r="9592" spans="1:24">
      <c r="A9592" s="3"/>
      <c r="B9592" s="3"/>
      <c r="C9592" s="3"/>
      <c r="D9592" s="3"/>
      <c r="E9592" s="79"/>
      <c r="F9592" s="3"/>
      <c r="G9592" s="77" t="e">
        <f>VLOOKUP($F$1&amp;F9592,定价因子!E:F,2,0)</f>
        <v>#N/A</v>
      </c>
      <c r="H9592" s="3"/>
      <c r="I9592" s="77" t="e">
        <f>VLOOKUP($H$1&amp;H9592,定价因子!E:F,2,0)</f>
        <v>#N/A</v>
      </c>
      <c r="J9592" s="3"/>
      <c r="K9592" s="77" t="e">
        <f>VLOOKUP($J$1&amp;J9592,定价因子!E:F,2,0)</f>
        <v>#N/A</v>
      </c>
      <c r="L9592" s="3"/>
      <c r="M9592" s="77" t="e">
        <f>VLOOKUP($L$1&amp;L9592,定价因子!E:F,2,0)</f>
        <v>#N/A</v>
      </c>
      <c r="N9592" s="3"/>
      <c r="O9592" s="77" t="e">
        <f>VLOOKUP($N$1&amp;N9592,定价因子!E:F,2,0)</f>
        <v>#N/A</v>
      </c>
      <c r="P9592" s="3"/>
      <c r="Q9592" s="55" t="e">
        <f>VLOOKUP($P$1&amp;P9592,定价因子!$E:$F,2,0)</f>
        <v>#N/A</v>
      </c>
      <c r="R9592" s="3"/>
      <c r="S9592" s="77" t="e">
        <f>VLOOKUP($R$1&amp;R9592,定价因子!$E:$F,2,0)</f>
        <v>#N/A</v>
      </c>
      <c r="T9592" s="61"/>
      <c r="U9592" s="63"/>
      <c r="V9592" s="63"/>
      <c r="W9592" s="63"/>
      <c r="X9592" s="3"/>
    </row>
    <row r="9593" spans="1:24">
      <c r="A9593" s="3"/>
      <c r="B9593" s="3"/>
      <c r="C9593" s="3"/>
      <c r="D9593" s="3"/>
      <c r="E9593" s="79"/>
      <c r="F9593" s="3"/>
      <c r="G9593" s="77" t="e">
        <f>VLOOKUP($F$1&amp;F9593,定价因子!E:F,2,0)</f>
        <v>#N/A</v>
      </c>
      <c r="H9593" s="3"/>
      <c r="I9593" s="77" t="e">
        <f>VLOOKUP($H$1&amp;H9593,定价因子!E:F,2,0)</f>
        <v>#N/A</v>
      </c>
      <c r="J9593" s="3"/>
      <c r="K9593" s="77" t="e">
        <f>VLOOKUP($J$1&amp;J9593,定价因子!E:F,2,0)</f>
        <v>#N/A</v>
      </c>
      <c r="L9593" s="3"/>
      <c r="M9593" s="77" t="e">
        <f>VLOOKUP($L$1&amp;L9593,定价因子!E:F,2,0)</f>
        <v>#N/A</v>
      </c>
      <c r="N9593" s="3"/>
      <c r="O9593" s="77" t="e">
        <f>VLOOKUP($N$1&amp;N9593,定价因子!E:F,2,0)</f>
        <v>#N/A</v>
      </c>
      <c r="P9593" s="3"/>
      <c r="Q9593" s="55" t="e">
        <f>VLOOKUP($P$1&amp;P9593,定价因子!$E:$F,2,0)</f>
        <v>#N/A</v>
      </c>
      <c r="R9593" s="3"/>
      <c r="S9593" s="77" t="e">
        <f>VLOOKUP($R$1&amp;R9593,定价因子!$E:$F,2,0)</f>
        <v>#N/A</v>
      </c>
      <c r="T9593" s="61"/>
      <c r="U9593" s="63"/>
      <c r="V9593" s="63"/>
      <c r="W9593" s="63"/>
      <c r="X9593" s="3"/>
    </row>
    <row r="9594" spans="1:24">
      <c r="A9594" s="3"/>
      <c r="B9594" s="3"/>
      <c r="C9594" s="3"/>
      <c r="D9594" s="3"/>
      <c r="E9594" s="79"/>
      <c r="F9594" s="3"/>
      <c r="G9594" s="77" t="e">
        <f>VLOOKUP($F$1&amp;F9594,定价因子!E:F,2,0)</f>
        <v>#N/A</v>
      </c>
      <c r="H9594" s="3"/>
      <c r="I9594" s="77" t="e">
        <f>VLOOKUP($H$1&amp;H9594,定价因子!E:F,2,0)</f>
        <v>#N/A</v>
      </c>
      <c r="J9594" s="3"/>
      <c r="K9594" s="77" t="e">
        <f>VLOOKUP($J$1&amp;J9594,定价因子!E:F,2,0)</f>
        <v>#N/A</v>
      </c>
      <c r="L9594" s="3"/>
      <c r="M9594" s="77" t="e">
        <f>VLOOKUP($L$1&amp;L9594,定价因子!E:F,2,0)</f>
        <v>#N/A</v>
      </c>
      <c r="N9594" s="3"/>
      <c r="O9594" s="77" t="e">
        <f>VLOOKUP($N$1&amp;N9594,定价因子!E:F,2,0)</f>
        <v>#N/A</v>
      </c>
      <c r="P9594" s="3"/>
      <c r="Q9594" s="55" t="e">
        <f>VLOOKUP($P$1&amp;P9594,定价因子!$E:$F,2,0)</f>
        <v>#N/A</v>
      </c>
      <c r="R9594" s="3"/>
      <c r="S9594" s="77" t="e">
        <f>VLOOKUP($R$1&amp;R9594,定价因子!$E:$F,2,0)</f>
        <v>#N/A</v>
      </c>
      <c r="T9594" s="61"/>
      <c r="U9594" s="63"/>
      <c r="V9594" s="63"/>
      <c r="W9594" s="63"/>
      <c r="X9594" s="3"/>
    </row>
    <row r="9595" spans="1:24">
      <c r="A9595" s="3"/>
      <c r="B9595" s="3"/>
      <c r="C9595" s="3"/>
      <c r="D9595" s="3"/>
      <c r="E9595" s="79"/>
      <c r="F9595" s="3"/>
      <c r="G9595" s="77" t="e">
        <f>VLOOKUP($F$1&amp;F9595,定价因子!E:F,2,0)</f>
        <v>#N/A</v>
      </c>
      <c r="H9595" s="3"/>
      <c r="I9595" s="77" t="e">
        <f>VLOOKUP($H$1&amp;H9595,定价因子!E:F,2,0)</f>
        <v>#N/A</v>
      </c>
      <c r="J9595" s="3"/>
      <c r="K9595" s="77" t="e">
        <f>VLOOKUP($J$1&amp;J9595,定价因子!E:F,2,0)</f>
        <v>#N/A</v>
      </c>
      <c r="L9595" s="3"/>
      <c r="M9595" s="77" t="e">
        <f>VLOOKUP($L$1&amp;L9595,定价因子!E:F,2,0)</f>
        <v>#N/A</v>
      </c>
      <c r="N9595" s="3"/>
      <c r="O9595" s="77" t="e">
        <f>VLOOKUP($N$1&amp;N9595,定价因子!E:F,2,0)</f>
        <v>#N/A</v>
      </c>
      <c r="P9595" s="3"/>
      <c r="Q9595" s="55" t="e">
        <f>VLOOKUP($P$1&amp;P9595,定价因子!$E:$F,2,0)</f>
        <v>#N/A</v>
      </c>
      <c r="R9595" s="3"/>
      <c r="S9595" s="77" t="e">
        <f>VLOOKUP($R$1&amp;R9595,定价因子!$E:$F,2,0)</f>
        <v>#N/A</v>
      </c>
      <c r="T9595" s="61"/>
      <c r="U9595" s="63"/>
      <c r="V9595" s="63"/>
      <c r="W9595" s="63"/>
      <c r="X9595" s="3"/>
    </row>
    <row r="9596" spans="1:24">
      <c r="A9596" s="3"/>
      <c r="B9596" s="3"/>
      <c r="C9596" s="3"/>
      <c r="D9596" s="3"/>
      <c r="E9596" s="79"/>
      <c r="F9596" s="3"/>
      <c r="G9596" s="77" t="e">
        <f>VLOOKUP($F$1&amp;F9596,定价因子!E:F,2,0)</f>
        <v>#N/A</v>
      </c>
      <c r="H9596" s="3"/>
      <c r="I9596" s="77" t="e">
        <f>VLOOKUP($H$1&amp;H9596,定价因子!E:F,2,0)</f>
        <v>#N/A</v>
      </c>
      <c r="J9596" s="3"/>
      <c r="K9596" s="77" t="e">
        <f>VLOOKUP($J$1&amp;J9596,定价因子!E:F,2,0)</f>
        <v>#N/A</v>
      </c>
      <c r="L9596" s="3"/>
      <c r="M9596" s="77" t="e">
        <f>VLOOKUP($L$1&amp;L9596,定价因子!E:F,2,0)</f>
        <v>#N/A</v>
      </c>
      <c r="N9596" s="3"/>
      <c r="O9596" s="77" t="e">
        <f>VLOOKUP($N$1&amp;N9596,定价因子!E:F,2,0)</f>
        <v>#N/A</v>
      </c>
      <c r="P9596" s="3"/>
      <c r="Q9596" s="55" t="e">
        <f>VLOOKUP($P$1&amp;P9596,定价因子!$E:$F,2,0)</f>
        <v>#N/A</v>
      </c>
      <c r="R9596" s="3"/>
      <c r="S9596" s="77" t="e">
        <f>VLOOKUP($R$1&amp;R9596,定价因子!$E:$F,2,0)</f>
        <v>#N/A</v>
      </c>
      <c r="T9596" s="61"/>
      <c r="U9596" s="63"/>
      <c r="V9596" s="63"/>
      <c r="W9596" s="63"/>
      <c r="X9596" s="3"/>
    </row>
    <row r="9597" spans="1:24">
      <c r="A9597" s="3"/>
      <c r="B9597" s="3"/>
      <c r="C9597" s="3"/>
      <c r="D9597" s="3"/>
      <c r="E9597" s="79"/>
      <c r="F9597" s="3"/>
      <c r="G9597" s="77" t="e">
        <f>VLOOKUP($F$1&amp;F9597,定价因子!E:F,2,0)</f>
        <v>#N/A</v>
      </c>
      <c r="H9597" s="3"/>
      <c r="I9597" s="77" t="e">
        <f>VLOOKUP($H$1&amp;H9597,定价因子!E:F,2,0)</f>
        <v>#N/A</v>
      </c>
      <c r="J9597" s="3"/>
      <c r="K9597" s="77" t="e">
        <f>VLOOKUP($J$1&amp;J9597,定价因子!E:F,2,0)</f>
        <v>#N/A</v>
      </c>
      <c r="L9597" s="3"/>
      <c r="M9597" s="77" t="e">
        <f>VLOOKUP($L$1&amp;L9597,定价因子!E:F,2,0)</f>
        <v>#N/A</v>
      </c>
      <c r="N9597" s="3"/>
      <c r="O9597" s="77" t="e">
        <f>VLOOKUP($N$1&amp;N9597,定价因子!E:F,2,0)</f>
        <v>#N/A</v>
      </c>
      <c r="P9597" s="3"/>
      <c r="Q9597" s="55" t="e">
        <f>VLOOKUP($P$1&amp;P9597,定价因子!$E:$F,2,0)</f>
        <v>#N/A</v>
      </c>
      <c r="R9597" s="3"/>
      <c r="S9597" s="77" t="e">
        <f>VLOOKUP($R$1&amp;R9597,定价因子!$E:$F,2,0)</f>
        <v>#N/A</v>
      </c>
      <c r="T9597" s="61"/>
      <c r="U9597" s="63"/>
      <c r="V9597" s="63"/>
      <c r="W9597" s="63"/>
      <c r="X9597" s="3"/>
    </row>
    <row r="9598" spans="1:24">
      <c r="A9598" s="3"/>
      <c r="B9598" s="3"/>
      <c r="C9598" s="3"/>
      <c r="D9598" s="3"/>
      <c r="E9598" s="79"/>
      <c r="F9598" s="3"/>
      <c r="G9598" s="77" t="e">
        <f>VLOOKUP($F$1&amp;F9598,定价因子!E:F,2,0)</f>
        <v>#N/A</v>
      </c>
      <c r="H9598" s="3"/>
      <c r="I9598" s="77" t="e">
        <f>VLOOKUP($H$1&amp;H9598,定价因子!E:F,2,0)</f>
        <v>#N/A</v>
      </c>
      <c r="J9598" s="3"/>
      <c r="K9598" s="77" t="e">
        <f>VLOOKUP($J$1&amp;J9598,定价因子!E:F,2,0)</f>
        <v>#N/A</v>
      </c>
      <c r="L9598" s="3"/>
      <c r="M9598" s="77" t="e">
        <f>VLOOKUP($L$1&amp;L9598,定价因子!E:F,2,0)</f>
        <v>#N/A</v>
      </c>
      <c r="N9598" s="3"/>
      <c r="O9598" s="77" t="e">
        <f>VLOOKUP($N$1&amp;N9598,定价因子!E:F,2,0)</f>
        <v>#N/A</v>
      </c>
      <c r="P9598" s="3"/>
      <c r="Q9598" s="55" t="e">
        <f>VLOOKUP($P$1&amp;P9598,定价因子!$E:$F,2,0)</f>
        <v>#N/A</v>
      </c>
      <c r="R9598" s="3"/>
      <c r="S9598" s="77" t="e">
        <f>VLOOKUP($R$1&amp;R9598,定价因子!$E:$F,2,0)</f>
        <v>#N/A</v>
      </c>
      <c r="T9598" s="61"/>
      <c r="U9598" s="63"/>
      <c r="V9598" s="63"/>
      <c r="W9598" s="63"/>
      <c r="X9598" s="3"/>
    </row>
    <row r="9599" spans="1:24">
      <c r="A9599" s="3"/>
      <c r="B9599" s="3"/>
      <c r="C9599" s="3"/>
      <c r="D9599" s="3"/>
      <c r="E9599" s="79"/>
      <c r="F9599" s="3"/>
      <c r="G9599" s="77" t="e">
        <f>VLOOKUP($F$1&amp;F9599,定价因子!E:F,2,0)</f>
        <v>#N/A</v>
      </c>
      <c r="H9599" s="3"/>
      <c r="I9599" s="77" t="e">
        <f>VLOOKUP($H$1&amp;H9599,定价因子!E:F,2,0)</f>
        <v>#N/A</v>
      </c>
      <c r="J9599" s="3"/>
      <c r="K9599" s="77" t="e">
        <f>VLOOKUP($J$1&amp;J9599,定价因子!E:F,2,0)</f>
        <v>#N/A</v>
      </c>
      <c r="L9599" s="3"/>
      <c r="M9599" s="77" t="e">
        <f>VLOOKUP($L$1&amp;L9599,定价因子!E:F,2,0)</f>
        <v>#N/A</v>
      </c>
      <c r="N9599" s="3"/>
      <c r="O9599" s="77" t="e">
        <f>VLOOKUP($N$1&amp;N9599,定价因子!E:F,2,0)</f>
        <v>#N/A</v>
      </c>
      <c r="P9599" s="3"/>
      <c r="Q9599" s="55" t="e">
        <f>VLOOKUP($P$1&amp;P9599,定价因子!$E:$F,2,0)</f>
        <v>#N/A</v>
      </c>
      <c r="R9599" s="3"/>
      <c r="S9599" s="77" t="e">
        <f>VLOOKUP($R$1&amp;R9599,定价因子!$E:$F,2,0)</f>
        <v>#N/A</v>
      </c>
      <c r="T9599" s="61"/>
      <c r="U9599" s="63"/>
      <c r="V9599" s="63"/>
      <c r="W9599" s="63"/>
      <c r="X9599" s="3"/>
    </row>
    <row r="9600" spans="1:24">
      <c r="A9600" s="3"/>
      <c r="B9600" s="3"/>
      <c r="C9600" s="3"/>
      <c r="D9600" s="3"/>
      <c r="E9600" s="79"/>
      <c r="F9600" s="3"/>
      <c r="G9600" s="77" t="e">
        <f>VLOOKUP($F$1&amp;F9600,定价因子!E:F,2,0)</f>
        <v>#N/A</v>
      </c>
      <c r="H9600" s="3"/>
      <c r="I9600" s="77" t="e">
        <f>VLOOKUP($H$1&amp;H9600,定价因子!E:F,2,0)</f>
        <v>#N/A</v>
      </c>
      <c r="J9600" s="3"/>
      <c r="K9600" s="77" t="e">
        <f>VLOOKUP($J$1&amp;J9600,定价因子!E:F,2,0)</f>
        <v>#N/A</v>
      </c>
      <c r="L9600" s="3"/>
      <c r="M9600" s="77" t="e">
        <f>VLOOKUP($L$1&amp;L9600,定价因子!E:F,2,0)</f>
        <v>#N/A</v>
      </c>
      <c r="N9600" s="3"/>
      <c r="O9600" s="77" t="e">
        <f>VLOOKUP($N$1&amp;N9600,定价因子!E:F,2,0)</f>
        <v>#N/A</v>
      </c>
      <c r="P9600" s="3"/>
      <c r="Q9600" s="55" t="e">
        <f>VLOOKUP($P$1&amp;P9600,定价因子!$E:$F,2,0)</f>
        <v>#N/A</v>
      </c>
      <c r="R9600" s="3"/>
      <c r="S9600" s="77" t="e">
        <f>VLOOKUP($R$1&amp;R9600,定价因子!$E:$F,2,0)</f>
        <v>#N/A</v>
      </c>
      <c r="T9600" s="61"/>
      <c r="U9600" s="63"/>
      <c r="V9600" s="63"/>
      <c r="W9600" s="63"/>
      <c r="X9600" s="3"/>
    </row>
    <row r="9601" spans="1:24">
      <c r="A9601" s="3"/>
      <c r="B9601" s="3"/>
      <c r="C9601" s="3"/>
      <c r="D9601" s="3"/>
      <c r="E9601" s="79"/>
      <c r="F9601" s="3"/>
      <c r="G9601" s="77" t="e">
        <f>VLOOKUP($F$1&amp;F9601,定价因子!E:F,2,0)</f>
        <v>#N/A</v>
      </c>
      <c r="H9601" s="3"/>
      <c r="I9601" s="77" t="e">
        <f>VLOOKUP($H$1&amp;H9601,定价因子!E:F,2,0)</f>
        <v>#N/A</v>
      </c>
      <c r="J9601" s="3"/>
      <c r="K9601" s="77" t="e">
        <f>VLOOKUP($J$1&amp;J9601,定价因子!E:F,2,0)</f>
        <v>#N/A</v>
      </c>
      <c r="L9601" s="3"/>
      <c r="M9601" s="77" t="e">
        <f>VLOOKUP($L$1&amp;L9601,定价因子!E:F,2,0)</f>
        <v>#N/A</v>
      </c>
      <c r="N9601" s="3"/>
      <c r="O9601" s="77" t="e">
        <f>VLOOKUP($N$1&amp;N9601,定价因子!E:F,2,0)</f>
        <v>#N/A</v>
      </c>
      <c r="P9601" s="3"/>
      <c r="Q9601" s="55" t="e">
        <f>VLOOKUP($P$1&amp;P9601,定价因子!$E:$F,2,0)</f>
        <v>#N/A</v>
      </c>
      <c r="R9601" s="3"/>
      <c r="S9601" s="77" t="e">
        <f>VLOOKUP($R$1&amp;R9601,定价因子!$E:$F,2,0)</f>
        <v>#N/A</v>
      </c>
      <c r="T9601" s="61"/>
      <c r="U9601" s="63"/>
      <c r="V9601" s="63"/>
      <c r="W9601" s="63"/>
      <c r="X9601" s="3"/>
    </row>
    <row r="9602" spans="1:24">
      <c r="A9602" s="3"/>
      <c r="B9602" s="3"/>
      <c r="C9602" s="3"/>
      <c r="D9602" s="3"/>
      <c r="E9602" s="79"/>
      <c r="F9602" s="3"/>
      <c r="G9602" s="77" t="e">
        <f>VLOOKUP($F$1&amp;F9602,定价因子!E:F,2,0)</f>
        <v>#N/A</v>
      </c>
      <c r="H9602" s="3"/>
      <c r="I9602" s="77" t="e">
        <f>VLOOKUP($H$1&amp;H9602,定价因子!E:F,2,0)</f>
        <v>#N/A</v>
      </c>
      <c r="J9602" s="3"/>
      <c r="K9602" s="77" t="e">
        <f>VLOOKUP($J$1&amp;J9602,定价因子!E:F,2,0)</f>
        <v>#N/A</v>
      </c>
      <c r="L9602" s="3"/>
      <c r="M9602" s="77" t="e">
        <f>VLOOKUP($L$1&amp;L9602,定价因子!E:F,2,0)</f>
        <v>#N/A</v>
      </c>
      <c r="N9602" s="3"/>
      <c r="O9602" s="77" t="e">
        <f>VLOOKUP($N$1&amp;N9602,定价因子!E:F,2,0)</f>
        <v>#N/A</v>
      </c>
      <c r="P9602" s="3"/>
      <c r="Q9602" s="55" t="e">
        <f>VLOOKUP($P$1&amp;P9602,定价因子!$E:$F,2,0)</f>
        <v>#N/A</v>
      </c>
      <c r="R9602" s="3"/>
      <c r="S9602" s="77" t="e">
        <f>VLOOKUP($R$1&amp;R9602,定价因子!$E:$F,2,0)</f>
        <v>#N/A</v>
      </c>
      <c r="T9602" s="61"/>
      <c r="U9602" s="63"/>
      <c r="V9602" s="63"/>
      <c r="W9602" s="63"/>
      <c r="X9602" s="3"/>
    </row>
    <row r="9603" spans="1:24">
      <c r="A9603" s="3"/>
      <c r="B9603" s="3"/>
      <c r="C9603" s="3"/>
      <c r="D9603" s="3"/>
      <c r="E9603" s="79"/>
      <c r="F9603" s="3"/>
      <c r="G9603" s="77" t="e">
        <f>VLOOKUP($F$1&amp;F9603,定价因子!E:F,2,0)</f>
        <v>#N/A</v>
      </c>
      <c r="H9603" s="3"/>
      <c r="I9603" s="77" t="e">
        <f>VLOOKUP($H$1&amp;H9603,定价因子!E:F,2,0)</f>
        <v>#N/A</v>
      </c>
      <c r="J9603" s="3"/>
      <c r="K9603" s="77" t="e">
        <f>VLOOKUP($J$1&amp;J9603,定价因子!E:F,2,0)</f>
        <v>#N/A</v>
      </c>
      <c r="L9603" s="3"/>
      <c r="M9603" s="77" t="e">
        <f>VLOOKUP($L$1&amp;L9603,定价因子!E:F,2,0)</f>
        <v>#N/A</v>
      </c>
      <c r="N9603" s="3"/>
      <c r="O9603" s="77" t="e">
        <f>VLOOKUP($N$1&amp;N9603,定价因子!E:F,2,0)</f>
        <v>#N/A</v>
      </c>
      <c r="P9603" s="3"/>
      <c r="Q9603" s="55" t="e">
        <f>VLOOKUP($P$1&amp;P9603,定价因子!$E:$F,2,0)</f>
        <v>#N/A</v>
      </c>
      <c r="R9603" s="3"/>
      <c r="S9603" s="77" t="e">
        <f>VLOOKUP($R$1&amp;R9603,定价因子!$E:$F,2,0)</f>
        <v>#N/A</v>
      </c>
      <c r="T9603" s="61"/>
      <c r="U9603" s="63"/>
      <c r="V9603" s="63"/>
      <c r="W9603" s="63"/>
      <c r="X9603" s="3"/>
    </row>
    <row r="9604" spans="1:24">
      <c r="A9604" s="3"/>
      <c r="B9604" s="3"/>
      <c r="C9604" s="3"/>
      <c r="D9604" s="3"/>
      <c r="E9604" s="79"/>
      <c r="F9604" s="3"/>
      <c r="G9604" s="77" t="e">
        <f>VLOOKUP($F$1&amp;F9604,定价因子!E:F,2,0)</f>
        <v>#N/A</v>
      </c>
      <c r="H9604" s="3"/>
      <c r="I9604" s="77" t="e">
        <f>VLOOKUP($H$1&amp;H9604,定价因子!E:F,2,0)</f>
        <v>#N/A</v>
      </c>
      <c r="J9604" s="3"/>
      <c r="K9604" s="77" t="e">
        <f>VLOOKUP($J$1&amp;J9604,定价因子!E:F,2,0)</f>
        <v>#N/A</v>
      </c>
      <c r="L9604" s="3"/>
      <c r="M9604" s="77" t="e">
        <f>VLOOKUP($L$1&amp;L9604,定价因子!E:F,2,0)</f>
        <v>#N/A</v>
      </c>
      <c r="N9604" s="3"/>
      <c r="O9604" s="77" t="e">
        <f>VLOOKUP($N$1&amp;N9604,定价因子!E:F,2,0)</f>
        <v>#N/A</v>
      </c>
      <c r="P9604" s="3"/>
      <c r="Q9604" s="55" t="e">
        <f>VLOOKUP($P$1&amp;P9604,定价因子!$E:$F,2,0)</f>
        <v>#N/A</v>
      </c>
      <c r="R9604" s="3"/>
      <c r="S9604" s="77" t="e">
        <f>VLOOKUP($R$1&amp;R9604,定价因子!$E:$F,2,0)</f>
        <v>#N/A</v>
      </c>
      <c r="T9604" s="61"/>
      <c r="U9604" s="63"/>
      <c r="V9604" s="63"/>
      <c r="W9604" s="63"/>
      <c r="X9604" s="3"/>
    </row>
    <row r="9605" spans="1:24">
      <c r="A9605" s="3"/>
      <c r="B9605" s="3"/>
      <c r="C9605" s="3"/>
      <c r="D9605" s="3"/>
      <c r="E9605" s="79"/>
      <c r="F9605" s="3"/>
      <c r="G9605" s="77" t="e">
        <f>VLOOKUP($F$1&amp;F9605,定价因子!E:F,2,0)</f>
        <v>#N/A</v>
      </c>
      <c r="H9605" s="3"/>
      <c r="I9605" s="77" t="e">
        <f>VLOOKUP($H$1&amp;H9605,定价因子!E:F,2,0)</f>
        <v>#N/A</v>
      </c>
      <c r="J9605" s="3"/>
      <c r="K9605" s="77" t="e">
        <f>VLOOKUP($J$1&amp;J9605,定价因子!E:F,2,0)</f>
        <v>#N/A</v>
      </c>
      <c r="L9605" s="3"/>
      <c r="M9605" s="77" t="e">
        <f>VLOOKUP($L$1&amp;L9605,定价因子!E:F,2,0)</f>
        <v>#N/A</v>
      </c>
      <c r="N9605" s="3"/>
      <c r="O9605" s="77" t="e">
        <f>VLOOKUP($N$1&amp;N9605,定价因子!E:F,2,0)</f>
        <v>#N/A</v>
      </c>
      <c r="P9605" s="3"/>
      <c r="Q9605" s="55" t="e">
        <f>VLOOKUP($P$1&amp;P9605,定价因子!$E:$F,2,0)</f>
        <v>#N/A</v>
      </c>
      <c r="R9605" s="3"/>
      <c r="S9605" s="77" t="e">
        <f>VLOOKUP($R$1&amp;R9605,定价因子!$E:$F,2,0)</f>
        <v>#N/A</v>
      </c>
      <c r="T9605" s="61"/>
      <c r="U9605" s="63"/>
      <c r="V9605" s="63"/>
      <c r="W9605" s="63"/>
      <c r="X9605" s="3"/>
    </row>
    <row r="9606" spans="1:24">
      <c r="A9606" s="3"/>
      <c r="B9606" s="3"/>
      <c r="C9606" s="3"/>
      <c r="D9606" s="3"/>
      <c r="E9606" s="79"/>
      <c r="F9606" s="3"/>
      <c r="G9606" s="77" t="e">
        <f>VLOOKUP($F$1&amp;F9606,定价因子!E:F,2,0)</f>
        <v>#N/A</v>
      </c>
      <c r="H9606" s="3"/>
      <c r="I9606" s="77" t="e">
        <f>VLOOKUP($H$1&amp;H9606,定价因子!E:F,2,0)</f>
        <v>#N/A</v>
      </c>
      <c r="J9606" s="3"/>
      <c r="K9606" s="77" t="e">
        <f>VLOOKUP($J$1&amp;J9606,定价因子!E:F,2,0)</f>
        <v>#N/A</v>
      </c>
      <c r="L9606" s="3"/>
      <c r="M9606" s="77" t="e">
        <f>VLOOKUP($L$1&amp;L9606,定价因子!E:F,2,0)</f>
        <v>#N/A</v>
      </c>
      <c r="N9606" s="3"/>
      <c r="O9606" s="77" t="e">
        <f>VLOOKUP($N$1&amp;N9606,定价因子!E:F,2,0)</f>
        <v>#N/A</v>
      </c>
      <c r="P9606" s="3"/>
      <c r="Q9606" s="55" t="e">
        <f>VLOOKUP($P$1&amp;P9606,定价因子!$E:$F,2,0)</f>
        <v>#N/A</v>
      </c>
      <c r="R9606" s="3"/>
      <c r="S9606" s="77" t="e">
        <f>VLOOKUP($R$1&amp;R9606,定价因子!$E:$F,2,0)</f>
        <v>#N/A</v>
      </c>
      <c r="T9606" s="61"/>
      <c r="U9606" s="63"/>
      <c r="V9606" s="63"/>
      <c r="W9606" s="63"/>
      <c r="X9606" s="3"/>
    </row>
    <row r="9607" spans="1:24">
      <c r="A9607" s="3"/>
      <c r="B9607" s="3"/>
      <c r="C9607" s="3"/>
      <c r="D9607" s="3"/>
      <c r="E9607" s="79"/>
      <c r="F9607" s="3"/>
      <c r="G9607" s="77" t="e">
        <f>VLOOKUP($F$1&amp;F9607,定价因子!E:F,2,0)</f>
        <v>#N/A</v>
      </c>
      <c r="H9607" s="3"/>
      <c r="I9607" s="77" t="e">
        <f>VLOOKUP($H$1&amp;H9607,定价因子!E:F,2,0)</f>
        <v>#N/A</v>
      </c>
      <c r="J9607" s="3"/>
      <c r="K9607" s="77" t="e">
        <f>VLOOKUP($J$1&amp;J9607,定价因子!E:F,2,0)</f>
        <v>#N/A</v>
      </c>
      <c r="L9607" s="3"/>
      <c r="M9607" s="77" t="e">
        <f>VLOOKUP($L$1&amp;L9607,定价因子!E:F,2,0)</f>
        <v>#N/A</v>
      </c>
      <c r="N9607" s="3"/>
      <c r="O9607" s="77" t="e">
        <f>VLOOKUP($N$1&amp;N9607,定价因子!E:F,2,0)</f>
        <v>#N/A</v>
      </c>
      <c r="P9607" s="3"/>
      <c r="Q9607" s="55" t="e">
        <f>VLOOKUP($P$1&amp;P9607,定价因子!$E:$F,2,0)</f>
        <v>#N/A</v>
      </c>
      <c r="R9607" s="3"/>
      <c r="S9607" s="77" t="e">
        <f>VLOOKUP($R$1&amp;R9607,定价因子!$E:$F,2,0)</f>
        <v>#N/A</v>
      </c>
      <c r="T9607" s="61"/>
      <c r="U9607" s="63"/>
      <c r="V9607" s="63"/>
      <c r="W9607" s="63"/>
      <c r="X9607" s="3"/>
    </row>
    <row r="9608" spans="1:24">
      <c r="A9608" s="3"/>
      <c r="B9608" s="3"/>
      <c r="C9608" s="3"/>
      <c r="D9608" s="3"/>
      <c r="E9608" s="79"/>
      <c r="F9608" s="3"/>
      <c r="G9608" s="77" t="e">
        <f>VLOOKUP($F$1&amp;F9608,定价因子!E:F,2,0)</f>
        <v>#N/A</v>
      </c>
      <c r="H9608" s="3"/>
      <c r="I9608" s="77" t="e">
        <f>VLOOKUP($H$1&amp;H9608,定价因子!E:F,2,0)</f>
        <v>#N/A</v>
      </c>
      <c r="J9608" s="3"/>
      <c r="K9608" s="77" t="e">
        <f>VLOOKUP($J$1&amp;J9608,定价因子!E:F,2,0)</f>
        <v>#N/A</v>
      </c>
      <c r="L9608" s="3"/>
      <c r="M9608" s="77" t="e">
        <f>VLOOKUP($L$1&amp;L9608,定价因子!E:F,2,0)</f>
        <v>#N/A</v>
      </c>
      <c r="N9608" s="3"/>
      <c r="O9608" s="77" t="e">
        <f>VLOOKUP($N$1&amp;N9608,定价因子!E:F,2,0)</f>
        <v>#N/A</v>
      </c>
      <c r="P9608" s="3"/>
      <c r="Q9608" s="55" t="e">
        <f>VLOOKUP($P$1&amp;P9608,定价因子!$E:$F,2,0)</f>
        <v>#N/A</v>
      </c>
      <c r="R9608" s="3"/>
      <c r="S9608" s="77" t="e">
        <f>VLOOKUP($R$1&amp;R9608,定价因子!$E:$F,2,0)</f>
        <v>#N/A</v>
      </c>
      <c r="T9608" s="61"/>
      <c r="U9608" s="63"/>
      <c r="V9608" s="63"/>
      <c r="W9608" s="63"/>
      <c r="X9608" s="3"/>
    </row>
    <row r="9609" spans="1:24">
      <c r="A9609" s="3"/>
      <c r="B9609" s="3"/>
      <c r="C9609" s="3"/>
      <c r="D9609" s="3"/>
      <c r="E9609" s="79"/>
      <c r="F9609" s="3"/>
      <c r="G9609" s="77" t="e">
        <f>VLOOKUP($F$1&amp;F9609,定价因子!E:F,2,0)</f>
        <v>#N/A</v>
      </c>
      <c r="H9609" s="3"/>
      <c r="I9609" s="77" t="e">
        <f>VLOOKUP($H$1&amp;H9609,定价因子!E:F,2,0)</f>
        <v>#N/A</v>
      </c>
      <c r="J9609" s="3"/>
      <c r="K9609" s="77" t="e">
        <f>VLOOKUP($J$1&amp;J9609,定价因子!E:F,2,0)</f>
        <v>#N/A</v>
      </c>
      <c r="L9609" s="3"/>
      <c r="M9609" s="77" t="e">
        <f>VLOOKUP($L$1&amp;L9609,定价因子!E:F,2,0)</f>
        <v>#N/A</v>
      </c>
      <c r="N9609" s="3"/>
      <c r="O9609" s="77" t="e">
        <f>VLOOKUP($N$1&amp;N9609,定价因子!E:F,2,0)</f>
        <v>#N/A</v>
      </c>
      <c r="P9609" s="3"/>
      <c r="Q9609" s="55" t="e">
        <f>VLOOKUP($P$1&amp;P9609,定价因子!$E:$F,2,0)</f>
        <v>#N/A</v>
      </c>
      <c r="R9609" s="3"/>
      <c r="S9609" s="77" t="e">
        <f>VLOOKUP($R$1&amp;R9609,定价因子!$E:$F,2,0)</f>
        <v>#N/A</v>
      </c>
      <c r="T9609" s="61"/>
      <c r="U9609" s="63"/>
      <c r="V9609" s="63"/>
      <c r="W9609" s="63"/>
      <c r="X9609" s="3"/>
    </row>
    <row r="9610" spans="1:24">
      <c r="A9610" s="3"/>
      <c r="B9610" s="3"/>
      <c r="C9610" s="3"/>
      <c r="D9610" s="3"/>
      <c r="E9610" s="79"/>
      <c r="F9610" s="3"/>
      <c r="G9610" s="77" t="e">
        <f>VLOOKUP($F$1&amp;F9610,定价因子!E:F,2,0)</f>
        <v>#N/A</v>
      </c>
      <c r="H9610" s="3"/>
      <c r="I9610" s="77" t="e">
        <f>VLOOKUP($H$1&amp;H9610,定价因子!E:F,2,0)</f>
        <v>#N/A</v>
      </c>
      <c r="J9610" s="3"/>
      <c r="K9610" s="77" t="e">
        <f>VLOOKUP($J$1&amp;J9610,定价因子!E:F,2,0)</f>
        <v>#N/A</v>
      </c>
      <c r="L9610" s="3"/>
      <c r="M9610" s="77" t="e">
        <f>VLOOKUP($L$1&amp;L9610,定价因子!E:F,2,0)</f>
        <v>#N/A</v>
      </c>
      <c r="N9610" s="3"/>
      <c r="O9610" s="77" t="e">
        <f>VLOOKUP($N$1&amp;N9610,定价因子!E:F,2,0)</f>
        <v>#N/A</v>
      </c>
      <c r="P9610" s="3"/>
      <c r="Q9610" s="55" t="e">
        <f>VLOOKUP($P$1&amp;P9610,定价因子!$E:$F,2,0)</f>
        <v>#N/A</v>
      </c>
      <c r="R9610" s="3"/>
      <c r="S9610" s="77" t="e">
        <f>VLOOKUP($R$1&amp;R9610,定价因子!$E:$F,2,0)</f>
        <v>#N/A</v>
      </c>
      <c r="T9610" s="61"/>
      <c r="U9610" s="63"/>
      <c r="V9610" s="63"/>
      <c r="W9610" s="63"/>
      <c r="X9610" s="3"/>
    </row>
    <row r="9611" spans="1:24">
      <c r="A9611" s="3"/>
      <c r="B9611" s="3"/>
      <c r="C9611" s="3"/>
      <c r="D9611" s="3"/>
      <c r="E9611" s="79"/>
      <c r="F9611" s="3"/>
      <c r="G9611" s="77" t="e">
        <f>VLOOKUP($F$1&amp;F9611,定价因子!E:F,2,0)</f>
        <v>#N/A</v>
      </c>
      <c r="H9611" s="3"/>
      <c r="I9611" s="77" t="e">
        <f>VLOOKUP($H$1&amp;H9611,定价因子!E:F,2,0)</f>
        <v>#N/A</v>
      </c>
      <c r="J9611" s="3"/>
      <c r="K9611" s="77" t="e">
        <f>VLOOKUP($J$1&amp;J9611,定价因子!E:F,2,0)</f>
        <v>#N/A</v>
      </c>
      <c r="L9611" s="3"/>
      <c r="M9611" s="77" t="e">
        <f>VLOOKUP($L$1&amp;L9611,定价因子!E:F,2,0)</f>
        <v>#N/A</v>
      </c>
      <c r="N9611" s="3"/>
      <c r="O9611" s="77" t="e">
        <f>VLOOKUP($N$1&amp;N9611,定价因子!E:F,2,0)</f>
        <v>#N/A</v>
      </c>
      <c r="P9611" s="3"/>
      <c r="Q9611" s="55" t="e">
        <f>VLOOKUP($P$1&amp;P9611,定价因子!$E:$F,2,0)</f>
        <v>#N/A</v>
      </c>
      <c r="R9611" s="3"/>
      <c r="S9611" s="77" t="e">
        <f>VLOOKUP($R$1&amp;R9611,定价因子!$E:$F,2,0)</f>
        <v>#N/A</v>
      </c>
      <c r="T9611" s="61"/>
      <c r="U9611" s="63"/>
      <c r="V9611" s="63"/>
      <c r="W9611" s="63"/>
      <c r="X9611" s="3"/>
    </row>
    <row r="9612" spans="1:24">
      <c r="A9612" s="3"/>
      <c r="B9612" s="3"/>
      <c r="C9612" s="3"/>
      <c r="D9612" s="3"/>
      <c r="E9612" s="79"/>
      <c r="F9612" s="3"/>
      <c r="G9612" s="77" t="e">
        <f>VLOOKUP($F$1&amp;F9612,定价因子!E:F,2,0)</f>
        <v>#N/A</v>
      </c>
      <c r="H9612" s="3"/>
      <c r="I9612" s="77" t="e">
        <f>VLOOKUP($H$1&amp;H9612,定价因子!E:F,2,0)</f>
        <v>#N/A</v>
      </c>
      <c r="J9612" s="3"/>
      <c r="K9612" s="77" t="e">
        <f>VLOOKUP($J$1&amp;J9612,定价因子!E:F,2,0)</f>
        <v>#N/A</v>
      </c>
      <c r="L9612" s="3"/>
      <c r="M9612" s="77" t="e">
        <f>VLOOKUP($L$1&amp;L9612,定价因子!E:F,2,0)</f>
        <v>#N/A</v>
      </c>
      <c r="N9612" s="3"/>
      <c r="O9612" s="77" t="e">
        <f>VLOOKUP($N$1&amp;N9612,定价因子!E:F,2,0)</f>
        <v>#N/A</v>
      </c>
      <c r="P9612" s="3"/>
      <c r="Q9612" s="55" t="e">
        <f>VLOOKUP($P$1&amp;P9612,定价因子!$E:$F,2,0)</f>
        <v>#N/A</v>
      </c>
      <c r="R9612" s="3"/>
      <c r="S9612" s="77" t="e">
        <f>VLOOKUP($R$1&amp;R9612,定价因子!$E:$F,2,0)</f>
        <v>#N/A</v>
      </c>
      <c r="T9612" s="61"/>
      <c r="U9612" s="63"/>
      <c r="V9612" s="63"/>
      <c r="W9612" s="63"/>
      <c r="X9612" s="3"/>
    </row>
    <row r="9613" spans="1:24">
      <c r="A9613" s="3"/>
      <c r="B9613" s="3"/>
      <c r="C9613" s="3"/>
      <c r="D9613" s="3"/>
      <c r="E9613" s="79"/>
      <c r="F9613" s="3"/>
      <c r="G9613" s="77" t="e">
        <f>VLOOKUP($F$1&amp;F9613,定价因子!E:F,2,0)</f>
        <v>#N/A</v>
      </c>
      <c r="H9613" s="3"/>
      <c r="I9613" s="77" t="e">
        <f>VLOOKUP($H$1&amp;H9613,定价因子!E:F,2,0)</f>
        <v>#N/A</v>
      </c>
      <c r="J9613" s="3"/>
      <c r="K9613" s="77" t="e">
        <f>VLOOKUP($J$1&amp;J9613,定价因子!E:F,2,0)</f>
        <v>#N/A</v>
      </c>
      <c r="L9613" s="3"/>
      <c r="M9613" s="77" t="e">
        <f>VLOOKUP($L$1&amp;L9613,定价因子!E:F,2,0)</f>
        <v>#N/A</v>
      </c>
      <c r="N9613" s="3"/>
      <c r="O9613" s="77" t="e">
        <f>VLOOKUP($N$1&amp;N9613,定价因子!E:F,2,0)</f>
        <v>#N/A</v>
      </c>
      <c r="P9613" s="3"/>
      <c r="Q9613" s="55" t="e">
        <f>VLOOKUP($P$1&amp;P9613,定价因子!$E:$F,2,0)</f>
        <v>#N/A</v>
      </c>
      <c r="R9613" s="3"/>
      <c r="S9613" s="77" t="e">
        <f>VLOOKUP($R$1&amp;R9613,定价因子!$E:$F,2,0)</f>
        <v>#N/A</v>
      </c>
      <c r="T9613" s="61"/>
      <c r="U9613" s="63"/>
      <c r="V9613" s="63"/>
      <c r="W9613" s="63"/>
      <c r="X9613" s="3"/>
    </row>
    <row r="9614" spans="1:24">
      <c r="A9614" s="3"/>
      <c r="B9614" s="3"/>
      <c r="C9614" s="3"/>
      <c r="D9614" s="3"/>
      <c r="E9614" s="79"/>
      <c r="F9614" s="3"/>
      <c r="G9614" s="77" t="e">
        <f>VLOOKUP($F$1&amp;F9614,定价因子!E:F,2,0)</f>
        <v>#N/A</v>
      </c>
      <c r="H9614" s="3"/>
      <c r="I9614" s="77" t="e">
        <f>VLOOKUP($H$1&amp;H9614,定价因子!E:F,2,0)</f>
        <v>#N/A</v>
      </c>
      <c r="J9614" s="3"/>
      <c r="K9614" s="77" t="e">
        <f>VLOOKUP($J$1&amp;J9614,定价因子!E:F,2,0)</f>
        <v>#N/A</v>
      </c>
      <c r="L9614" s="3"/>
      <c r="M9614" s="77" t="e">
        <f>VLOOKUP($L$1&amp;L9614,定价因子!E:F,2,0)</f>
        <v>#N/A</v>
      </c>
      <c r="N9614" s="3"/>
      <c r="O9614" s="77" t="e">
        <f>VLOOKUP($N$1&amp;N9614,定价因子!E:F,2,0)</f>
        <v>#N/A</v>
      </c>
      <c r="P9614" s="3"/>
      <c r="Q9614" s="55" t="e">
        <f>VLOOKUP($P$1&amp;P9614,定价因子!$E:$F,2,0)</f>
        <v>#N/A</v>
      </c>
      <c r="R9614" s="3"/>
      <c r="S9614" s="77" t="e">
        <f>VLOOKUP($R$1&amp;R9614,定价因子!$E:$F,2,0)</f>
        <v>#N/A</v>
      </c>
      <c r="T9614" s="61"/>
      <c r="U9614" s="63"/>
      <c r="V9614" s="63"/>
      <c r="W9614" s="63"/>
      <c r="X9614" s="3"/>
    </row>
    <row r="9615" spans="1:24">
      <c r="A9615" s="3"/>
      <c r="B9615" s="3"/>
      <c r="C9615" s="3"/>
      <c r="D9615" s="3"/>
      <c r="E9615" s="79"/>
      <c r="F9615" s="3"/>
      <c r="G9615" s="77" t="e">
        <f>VLOOKUP($F$1&amp;F9615,定价因子!E:F,2,0)</f>
        <v>#N/A</v>
      </c>
      <c r="H9615" s="3"/>
      <c r="I9615" s="77" t="e">
        <f>VLOOKUP($H$1&amp;H9615,定价因子!E:F,2,0)</f>
        <v>#N/A</v>
      </c>
      <c r="J9615" s="3"/>
      <c r="K9615" s="77" t="e">
        <f>VLOOKUP($J$1&amp;J9615,定价因子!E:F,2,0)</f>
        <v>#N/A</v>
      </c>
      <c r="L9615" s="3"/>
      <c r="M9615" s="77" t="e">
        <f>VLOOKUP($L$1&amp;L9615,定价因子!E:F,2,0)</f>
        <v>#N/A</v>
      </c>
      <c r="N9615" s="3"/>
      <c r="O9615" s="77" t="e">
        <f>VLOOKUP($N$1&amp;N9615,定价因子!E:F,2,0)</f>
        <v>#N/A</v>
      </c>
      <c r="P9615" s="3"/>
      <c r="Q9615" s="55" t="e">
        <f>VLOOKUP($P$1&amp;P9615,定价因子!$E:$F,2,0)</f>
        <v>#N/A</v>
      </c>
      <c r="R9615" s="3"/>
      <c r="S9615" s="77" t="e">
        <f>VLOOKUP($R$1&amp;R9615,定价因子!$E:$F,2,0)</f>
        <v>#N/A</v>
      </c>
      <c r="T9615" s="61"/>
      <c r="U9615" s="63"/>
      <c r="V9615" s="63"/>
      <c r="W9615" s="63"/>
      <c r="X9615" s="3"/>
    </row>
    <row r="9616" spans="1:24">
      <c r="A9616" s="3"/>
      <c r="B9616" s="3"/>
      <c r="C9616" s="3"/>
      <c r="D9616" s="3"/>
      <c r="E9616" s="79"/>
      <c r="F9616" s="3"/>
      <c r="G9616" s="77" t="e">
        <f>VLOOKUP($F$1&amp;F9616,定价因子!E:F,2,0)</f>
        <v>#N/A</v>
      </c>
      <c r="H9616" s="3"/>
      <c r="I9616" s="77" t="e">
        <f>VLOOKUP($H$1&amp;H9616,定价因子!E:F,2,0)</f>
        <v>#N/A</v>
      </c>
      <c r="J9616" s="3"/>
      <c r="K9616" s="77" t="e">
        <f>VLOOKUP($J$1&amp;J9616,定价因子!E:F,2,0)</f>
        <v>#N/A</v>
      </c>
      <c r="L9616" s="3"/>
      <c r="M9616" s="77" t="e">
        <f>VLOOKUP($L$1&amp;L9616,定价因子!E:F,2,0)</f>
        <v>#N/A</v>
      </c>
      <c r="N9616" s="3"/>
      <c r="O9616" s="77" t="e">
        <f>VLOOKUP($N$1&amp;N9616,定价因子!E:F,2,0)</f>
        <v>#N/A</v>
      </c>
      <c r="P9616" s="3"/>
      <c r="Q9616" s="55" t="e">
        <f>VLOOKUP($P$1&amp;P9616,定价因子!$E:$F,2,0)</f>
        <v>#N/A</v>
      </c>
      <c r="R9616" s="3"/>
      <c r="S9616" s="77" t="e">
        <f>VLOOKUP($R$1&amp;R9616,定价因子!$E:$F,2,0)</f>
        <v>#N/A</v>
      </c>
      <c r="T9616" s="61"/>
      <c r="U9616" s="63"/>
      <c r="V9616" s="63"/>
      <c r="W9616" s="63"/>
      <c r="X9616" s="3"/>
    </row>
    <row r="9617" spans="1:24">
      <c r="A9617" s="3"/>
      <c r="B9617" s="3"/>
      <c r="C9617" s="3"/>
      <c r="D9617" s="3"/>
      <c r="E9617" s="79"/>
      <c r="F9617" s="3"/>
      <c r="G9617" s="77" t="e">
        <f>VLOOKUP($F$1&amp;F9617,定价因子!E:F,2,0)</f>
        <v>#N/A</v>
      </c>
      <c r="H9617" s="3"/>
      <c r="I9617" s="77" t="e">
        <f>VLOOKUP($H$1&amp;H9617,定价因子!E:F,2,0)</f>
        <v>#N/A</v>
      </c>
      <c r="J9617" s="3"/>
      <c r="K9617" s="77" t="e">
        <f>VLOOKUP($J$1&amp;J9617,定价因子!E:F,2,0)</f>
        <v>#N/A</v>
      </c>
      <c r="L9617" s="3"/>
      <c r="M9617" s="77" t="e">
        <f>VLOOKUP($L$1&amp;L9617,定价因子!E:F,2,0)</f>
        <v>#N/A</v>
      </c>
      <c r="N9617" s="3"/>
      <c r="O9617" s="77" t="e">
        <f>VLOOKUP($N$1&amp;N9617,定价因子!E:F,2,0)</f>
        <v>#N/A</v>
      </c>
      <c r="P9617" s="3"/>
      <c r="Q9617" s="55" t="e">
        <f>VLOOKUP($P$1&amp;P9617,定价因子!$E:$F,2,0)</f>
        <v>#N/A</v>
      </c>
      <c r="R9617" s="3"/>
      <c r="S9617" s="77" t="e">
        <f>VLOOKUP($R$1&amp;R9617,定价因子!$E:$F,2,0)</f>
        <v>#N/A</v>
      </c>
      <c r="T9617" s="61"/>
      <c r="U9617" s="63"/>
      <c r="V9617" s="63"/>
      <c r="W9617" s="63"/>
      <c r="X9617" s="3"/>
    </row>
    <row r="9618" spans="1:24">
      <c r="A9618" s="3"/>
      <c r="B9618" s="3"/>
      <c r="C9618" s="3"/>
      <c r="D9618" s="3"/>
      <c r="E9618" s="79"/>
      <c r="F9618" s="3"/>
      <c r="G9618" s="77" t="e">
        <f>VLOOKUP($F$1&amp;F9618,定价因子!E:F,2,0)</f>
        <v>#N/A</v>
      </c>
      <c r="H9618" s="3"/>
      <c r="I9618" s="77" t="e">
        <f>VLOOKUP($H$1&amp;H9618,定价因子!E:F,2,0)</f>
        <v>#N/A</v>
      </c>
      <c r="J9618" s="3"/>
      <c r="K9618" s="77" t="e">
        <f>VLOOKUP($J$1&amp;J9618,定价因子!E:F,2,0)</f>
        <v>#N/A</v>
      </c>
      <c r="L9618" s="3"/>
      <c r="M9618" s="77" t="e">
        <f>VLOOKUP($L$1&amp;L9618,定价因子!E:F,2,0)</f>
        <v>#N/A</v>
      </c>
      <c r="N9618" s="3"/>
      <c r="O9618" s="77" t="e">
        <f>VLOOKUP($N$1&amp;N9618,定价因子!E:F,2,0)</f>
        <v>#N/A</v>
      </c>
      <c r="P9618" s="3"/>
      <c r="Q9618" s="55" t="e">
        <f>VLOOKUP($P$1&amp;P9618,定价因子!$E:$F,2,0)</f>
        <v>#N/A</v>
      </c>
      <c r="R9618" s="3"/>
      <c r="S9618" s="77" t="e">
        <f>VLOOKUP($R$1&amp;R9618,定价因子!$E:$F,2,0)</f>
        <v>#N/A</v>
      </c>
      <c r="T9618" s="61"/>
      <c r="U9618" s="63"/>
      <c r="V9618" s="63"/>
      <c r="W9618" s="63"/>
      <c r="X9618" s="3"/>
    </row>
    <row r="9619" spans="1:24">
      <c r="A9619" s="3"/>
      <c r="B9619" s="3"/>
      <c r="C9619" s="3"/>
      <c r="D9619" s="3"/>
      <c r="E9619" s="79"/>
      <c r="F9619" s="3"/>
      <c r="G9619" s="77" t="e">
        <f>VLOOKUP($F$1&amp;F9619,定价因子!E:F,2,0)</f>
        <v>#N/A</v>
      </c>
      <c r="H9619" s="3"/>
      <c r="I9619" s="77" t="e">
        <f>VLOOKUP($H$1&amp;H9619,定价因子!E:F,2,0)</f>
        <v>#N/A</v>
      </c>
      <c r="J9619" s="3"/>
      <c r="K9619" s="77" t="e">
        <f>VLOOKUP($J$1&amp;J9619,定价因子!E:F,2,0)</f>
        <v>#N/A</v>
      </c>
      <c r="L9619" s="3"/>
      <c r="M9619" s="77" t="e">
        <f>VLOOKUP($L$1&amp;L9619,定价因子!E:F,2,0)</f>
        <v>#N/A</v>
      </c>
      <c r="N9619" s="3"/>
      <c r="O9619" s="77" t="e">
        <f>VLOOKUP($N$1&amp;N9619,定价因子!E:F,2,0)</f>
        <v>#N/A</v>
      </c>
      <c r="P9619" s="3"/>
      <c r="Q9619" s="55" t="e">
        <f>VLOOKUP($P$1&amp;P9619,定价因子!$E:$F,2,0)</f>
        <v>#N/A</v>
      </c>
      <c r="R9619" s="3"/>
      <c r="S9619" s="77" t="e">
        <f>VLOOKUP($R$1&amp;R9619,定价因子!$E:$F,2,0)</f>
        <v>#N/A</v>
      </c>
      <c r="T9619" s="61"/>
      <c r="U9619" s="63"/>
      <c r="V9619" s="63"/>
      <c r="W9619" s="63"/>
      <c r="X9619" s="3"/>
    </row>
    <row r="9620" spans="1:24">
      <c r="A9620" s="3"/>
      <c r="B9620" s="3"/>
      <c r="C9620" s="3"/>
      <c r="D9620" s="3"/>
      <c r="E9620" s="79"/>
      <c r="F9620" s="3"/>
      <c r="G9620" s="77" t="e">
        <f>VLOOKUP($F$1&amp;F9620,定价因子!E:F,2,0)</f>
        <v>#N/A</v>
      </c>
      <c r="H9620" s="3"/>
      <c r="I9620" s="77" t="e">
        <f>VLOOKUP($H$1&amp;H9620,定价因子!E:F,2,0)</f>
        <v>#N/A</v>
      </c>
      <c r="J9620" s="3"/>
      <c r="K9620" s="77" t="e">
        <f>VLOOKUP($J$1&amp;J9620,定价因子!E:F,2,0)</f>
        <v>#N/A</v>
      </c>
      <c r="L9620" s="3"/>
      <c r="M9620" s="77" t="e">
        <f>VLOOKUP($L$1&amp;L9620,定价因子!E:F,2,0)</f>
        <v>#N/A</v>
      </c>
      <c r="N9620" s="3"/>
      <c r="O9620" s="77" t="e">
        <f>VLOOKUP($N$1&amp;N9620,定价因子!E:F,2,0)</f>
        <v>#N/A</v>
      </c>
      <c r="P9620" s="3"/>
      <c r="Q9620" s="55" t="e">
        <f>VLOOKUP($P$1&amp;P9620,定价因子!$E:$F,2,0)</f>
        <v>#N/A</v>
      </c>
      <c r="R9620" s="3"/>
      <c r="S9620" s="77" t="e">
        <f>VLOOKUP($R$1&amp;R9620,定价因子!$E:$F,2,0)</f>
        <v>#N/A</v>
      </c>
      <c r="T9620" s="61"/>
      <c r="U9620" s="63"/>
      <c r="V9620" s="63"/>
      <c r="W9620" s="63"/>
      <c r="X9620" s="3"/>
    </row>
    <row r="9621" spans="1:24">
      <c r="A9621" s="3"/>
      <c r="B9621" s="3"/>
      <c r="C9621" s="3"/>
      <c r="D9621" s="3"/>
      <c r="E9621" s="79"/>
      <c r="F9621" s="3"/>
      <c r="G9621" s="77" t="e">
        <f>VLOOKUP($F$1&amp;F9621,定价因子!E:F,2,0)</f>
        <v>#N/A</v>
      </c>
      <c r="H9621" s="3"/>
      <c r="I9621" s="77" t="e">
        <f>VLOOKUP($H$1&amp;H9621,定价因子!E:F,2,0)</f>
        <v>#N/A</v>
      </c>
      <c r="J9621" s="3"/>
      <c r="K9621" s="77" t="e">
        <f>VLOOKUP($J$1&amp;J9621,定价因子!E:F,2,0)</f>
        <v>#N/A</v>
      </c>
      <c r="L9621" s="3"/>
      <c r="M9621" s="77" t="e">
        <f>VLOOKUP($L$1&amp;L9621,定价因子!E:F,2,0)</f>
        <v>#N/A</v>
      </c>
      <c r="N9621" s="3"/>
      <c r="O9621" s="77" t="e">
        <f>VLOOKUP($N$1&amp;N9621,定价因子!E:F,2,0)</f>
        <v>#N/A</v>
      </c>
      <c r="P9621" s="3"/>
      <c r="Q9621" s="55" t="e">
        <f>VLOOKUP($P$1&amp;P9621,定价因子!$E:$F,2,0)</f>
        <v>#N/A</v>
      </c>
      <c r="R9621" s="3"/>
      <c r="S9621" s="77" t="e">
        <f>VLOOKUP($R$1&amp;R9621,定价因子!$E:$F,2,0)</f>
        <v>#N/A</v>
      </c>
      <c r="T9621" s="61"/>
      <c r="U9621" s="63"/>
      <c r="V9621" s="63"/>
      <c r="W9621" s="63"/>
      <c r="X9621" s="3"/>
    </row>
    <row r="9622" spans="1:24">
      <c r="A9622" s="3"/>
      <c r="B9622" s="3"/>
      <c r="C9622" s="3"/>
      <c r="D9622" s="3"/>
      <c r="E9622" s="79"/>
      <c r="F9622" s="3"/>
      <c r="G9622" s="77" t="e">
        <f>VLOOKUP($F$1&amp;F9622,定价因子!E:F,2,0)</f>
        <v>#N/A</v>
      </c>
      <c r="H9622" s="3"/>
      <c r="I9622" s="77" t="e">
        <f>VLOOKUP($H$1&amp;H9622,定价因子!E:F,2,0)</f>
        <v>#N/A</v>
      </c>
      <c r="J9622" s="3"/>
      <c r="K9622" s="77" t="e">
        <f>VLOOKUP($J$1&amp;J9622,定价因子!E:F,2,0)</f>
        <v>#N/A</v>
      </c>
      <c r="L9622" s="3"/>
      <c r="M9622" s="77" t="e">
        <f>VLOOKUP($L$1&amp;L9622,定价因子!E:F,2,0)</f>
        <v>#N/A</v>
      </c>
      <c r="N9622" s="3"/>
      <c r="O9622" s="77" t="e">
        <f>VLOOKUP($N$1&amp;N9622,定价因子!E:F,2,0)</f>
        <v>#N/A</v>
      </c>
      <c r="P9622" s="3"/>
      <c r="Q9622" s="55" t="e">
        <f>VLOOKUP($P$1&amp;P9622,定价因子!$E:$F,2,0)</f>
        <v>#N/A</v>
      </c>
      <c r="R9622" s="3"/>
      <c r="S9622" s="77" t="e">
        <f>VLOOKUP($R$1&amp;R9622,定价因子!$E:$F,2,0)</f>
        <v>#N/A</v>
      </c>
      <c r="T9622" s="61"/>
      <c r="U9622" s="63"/>
      <c r="V9622" s="63"/>
      <c r="W9622" s="63"/>
      <c r="X9622" s="3"/>
    </row>
    <row r="9623" spans="1:24">
      <c r="A9623" s="3"/>
      <c r="B9623" s="3"/>
      <c r="C9623" s="3"/>
      <c r="D9623" s="3"/>
      <c r="E9623" s="79"/>
      <c r="F9623" s="3"/>
      <c r="G9623" s="77" t="e">
        <f>VLOOKUP($F$1&amp;F9623,定价因子!E:F,2,0)</f>
        <v>#N/A</v>
      </c>
      <c r="H9623" s="3"/>
      <c r="I9623" s="77" t="e">
        <f>VLOOKUP($H$1&amp;H9623,定价因子!E:F,2,0)</f>
        <v>#N/A</v>
      </c>
      <c r="J9623" s="3"/>
      <c r="K9623" s="77" t="e">
        <f>VLOOKUP($J$1&amp;J9623,定价因子!E:F,2,0)</f>
        <v>#N/A</v>
      </c>
      <c r="L9623" s="3"/>
      <c r="M9623" s="77" t="e">
        <f>VLOOKUP($L$1&amp;L9623,定价因子!E:F,2,0)</f>
        <v>#N/A</v>
      </c>
      <c r="N9623" s="3"/>
      <c r="O9623" s="77" t="e">
        <f>VLOOKUP($N$1&amp;N9623,定价因子!E:F,2,0)</f>
        <v>#N/A</v>
      </c>
      <c r="P9623" s="3"/>
      <c r="Q9623" s="55" t="e">
        <f>VLOOKUP($P$1&amp;P9623,定价因子!$E:$F,2,0)</f>
        <v>#N/A</v>
      </c>
      <c r="R9623" s="3"/>
      <c r="S9623" s="77" t="e">
        <f>VLOOKUP($R$1&amp;R9623,定价因子!$E:$F,2,0)</f>
        <v>#N/A</v>
      </c>
      <c r="T9623" s="61"/>
      <c r="U9623" s="63"/>
      <c r="V9623" s="63"/>
      <c r="W9623" s="63"/>
      <c r="X9623" s="3"/>
    </row>
    <row r="9624" spans="1:24">
      <c r="A9624" s="3"/>
      <c r="B9624" s="3"/>
      <c r="C9624" s="3"/>
      <c r="D9624" s="3"/>
      <c r="E9624" s="79"/>
      <c r="F9624" s="3"/>
      <c r="G9624" s="77" t="e">
        <f>VLOOKUP($F$1&amp;F9624,定价因子!E:F,2,0)</f>
        <v>#N/A</v>
      </c>
      <c r="H9624" s="3"/>
      <c r="I9624" s="77" t="e">
        <f>VLOOKUP($H$1&amp;H9624,定价因子!E:F,2,0)</f>
        <v>#N/A</v>
      </c>
      <c r="J9624" s="3"/>
      <c r="K9624" s="77" t="e">
        <f>VLOOKUP($J$1&amp;J9624,定价因子!E:F,2,0)</f>
        <v>#N/A</v>
      </c>
      <c r="L9624" s="3"/>
      <c r="M9624" s="77" t="e">
        <f>VLOOKUP($L$1&amp;L9624,定价因子!E:F,2,0)</f>
        <v>#N/A</v>
      </c>
      <c r="N9624" s="3"/>
      <c r="O9624" s="77" t="e">
        <f>VLOOKUP($N$1&amp;N9624,定价因子!E:F,2,0)</f>
        <v>#N/A</v>
      </c>
      <c r="P9624" s="3"/>
      <c r="Q9624" s="55" t="e">
        <f>VLOOKUP($P$1&amp;P9624,定价因子!$E:$F,2,0)</f>
        <v>#N/A</v>
      </c>
      <c r="R9624" s="3"/>
      <c r="S9624" s="77" t="e">
        <f>VLOOKUP($R$1&amp;R9624,定价因子!$E:$F,2,0)</f>
        <v>#N/A</v>
      </c>
      <c r="T9624" s="61"/>
      <c r="U9624" s="63"/>
      <c r="V9624" s="63"/>
      <c r="W9624" s="63"/>
      <c r="X9624" s="3"/>
    </row>
    <row r="9625" spans="1:24">
      <c r="A9625" s="3"/>
      <c r="B9625" s="3"/>
      <c r="C9625" s="3"/>
      <c r="D9625" s="3"/>
      <c r="E9625" s="79"/>
      <c r="F9625" s="3"/>
      <c r="G9625" s="77" t="e">
        <f>VLOOKUP($F$1&amp;F9625,定价因子!E:F,2,0)</f>
        <v>#N/A</v>
      </c>
      <c r="H9625" s="3"/>
      <c r="I9625" s="77" t="e">
        <f>VLOOKUP($H$1&amp;H9625,定价因子!E:F,2,0)</f>
        <v>#N/A</v>
      </c>
      <c r="J9625" s="3"/>
      <c r="K9625" s="77" t="e">
        <f>VLOOKUP($J$1&amp;J9625,定价因子!E:F,2,0)</f>
        <v>#N/A</v>
      </c>
      <c r="L9625" s="3"/>
      <c r="M9625" s="77" t="e">
        <f>VLOOKUP($L$1&amp;L9625,定价因子!E:F,2,0)</f>
        <v>#N/A</v>
      </c>
      <c r="N9625" s="3"/>
      <c r="O9625" s="77" t="e">
        <f>VLOOKUP($N$1&amp;N9625,定价因子!E:F,2,0)</f>
        <v>#N/A</v>
      </c>
      <c r="P9625" s="3"/>
      <c r="Q9625" s="55" t="e">
        <f>VLOOKUP($P$1&amp;P9625,定价因子!$E:$F,2,0)</f>
        <v>#N/A</v>
      </c>
      <c r="R9625" s="3"/>
      <c r="S9625" s="77" t="e">
        <f>VLOOKUP($R$1&amp;R9625,定价因子!$E:$F,2,0)</f>
        <v>#N/A</v>
      </c>
      <c r="T9625" s="61"/>
      <c r="U9625" s="63"/>
      <c r="V9625" s="63"/>
      <c r="W9625" s="63"/>
      <c r="X9625" s="3"/>
    </row>
    <row r="9626" spans="1:24">
      <c r="A9626" s="3"/>
      <c r="B9626" s="3"/>
      <c r="C9626" s="3"/>
      <c r="D9626" s="3"/>
      <c r="E9626" s="79"/>
      <c r="F9626" s="3"/>
      <c r="G9626" s="77" t="e">
        <f>VLOOKUP($F$1&amp;F9626,定价因子!E:F,2,0)</f>
        <v>#N/A</v>
      </c>
      <c r="H9626" s="3"/>
      <c r="I9626" s="77" t="e">
        <f>VLOOKUP($H$1&amp;H9626,定价因子!E:F,2,0)</f>
        <v>#N/A</v>
      </c>
      <c r="J9626" s="3"/>
      <c r="K9626" s="77" t="e">
        <f>VLOOKUP($J$1&amp;J9626,定价因子!E:F,2,0)</f>
        <v>#N/A</v>
      </c>
      <c r="L9626" s="3"/>
      <c r="M9626" s="77" t="e">
        <f>VLOOKUP($L$1&amp;L9626,定价因子!E:F,2,0)</f>
        <v>#N/A</v>
      </c>
      <c r="N9626" s="3"/>
      <c r="O9626" s="77" t="e">
        <f>VLOOKUP($N$1&amp;N9626,定价因子!E:F,2,0)</f>
        <v>#N/A</v>
      </c>
      <c r="P9626" s="3"/>
      <c r="Q9626" s="55" t="e">
        <f>VLOOKUP($P$1&amp;P9626,定价因子!$E:$F,2,0)</f>
        <v>#N/A</v>
      </c>
      <c r="R9626" s="3"/>
      <c r="S9626" s="77" t="e">
        <f>VLOOKUP($R$1&amp;R9626,定价因子!$E:$F,2,0)</f>
        <v>#N/A</v>
      </c>
      <c r="T9626" s="61"/>
      <c r="U9626" s="63"/>
      <c r="V9626" s="63"/>
      <c r="W9626" s="63"/>
      <c r="X9626" s="3"/>
    </row>
    <row r="9627" spans="1:24">
      <c r="A9627" s="3"/>
      <c r="B9627" s="3"/>
      <c r="C9627" s="3"/>
      <c r="D9627" s="3"/>
      <c r="E9627" s="79"/>
      <c r="F9627" s="3"/>
      <c r="G9627" s="77" t="e">
        <f>VLOOKUP($F$1&amp;F9627,定价因子!E:F,2,0)</f>
        <v>#N/A</v>
      </c>
      <c r="H9627" s="3"/>
      <c r="I9627" s="77" t="e">
        <f>VLOOKUP($H$1&amp;H9627,定价因子!E:F,2,0)</f>
        <v>#N/A</v>
      </c>
      <c r="J9627" s="3"/>
      <c r="K9627" s="77" t="e">
        <f>VLOOKUP($J$1&amp;J9627,定价因子!E:F,2,0)</f>
        <v>#N/A</v>
      </c>
      <c r="L9627" s="3"/>
      <c r="M9627" s="77" t="e">
        <f>VLOOKUP($L$1&amp;L9627,定价因子!E:F,2,0)</f>
        <v>#N/A</v>
      </c>
      <c r="N9627" s="3"/>
      <c r="O9627" s="77" t="e">
        <f>VLOOKUP($N$1&amp;N9627,定价因子!E:F,2,0)</f>
        <v>#N/A</v>
      </c>
      <c r="P9627" s="3"/>
      <c r="Q9627" s="55" t="e">
        <f>VLOOKUP($P$1&amp;P9627,定价因子!$E:$F,2,0)</f>
        <v>#N/A</v>
      </c>
      <c r="R9627" s="3"/>
      <c r="S9627" s="77" t="e">
        <f>VLOOKUP($R$1&amp;R9627,定价因子!$E:$F,2,0)</f>
        <v>#N/A</v>
      </c>
      <c r="T9627" s="61"/>
      <c r="U9627" s="63"/>
      <c r="V9627" s="63"/>
      <c r="W9627" s="63"/>
      <c r="X9627" s="3"/>
    </row>
    <row r="9628" spans="1:24">
      <c r="A9628" s="3"/>
      <c r="B9628" s="3"/>
      <c r="C9628" s="3"/>
      <c r="D9628" s="3"/>
      <c r="E9628" s="79"/>
      <c r="F9628" s="3"/>
      <c r="G9628" s="77" t="e">
        <f>VLOOKUP($F$1&amp;F9628,定价因子!E:F,2,0)</f>
        <v>#N/A</v>
      </c>
      <c r="H9628" s="3"/>
      <c r="I9628" s="77" t="e">
        <f>VLOOKUP($H$1&amp;H9628,定价因子!E:F,2,0)</f>
        <v>#N/A</v>
      </c>
      <c r="J9628" s="3"/>
      <c r="K9628" s="77" t="e">
        <f>VLOOKUP($J$1&amp;J9628,定价因子!E:F,2,0)</f>
        <v>#N/A</v>
      </c>
      <c r="L9628" s="3"/>
      <c r="M9628" s="77" t="e">
        <f>VLOOKUP($L$1&amp;L9628,定价因子!E:F,2,0)</f>
        <v>#N/A</v>
      </c>
      <c r="N9628" s="3"/>
      <c r="O9628" s="77" t="e">
        <f>VLOOKUP($N$1&amp;N9628,定价因子!E:F,2,0)</f>
        <v>#N/A</v>
      </c>
      <c r="P9628" s="3"/>
      <c r="Q9628" s="55" t="e">
        <f>VLOOKUP($P$1&amp;P9628,定价因子!$E:$F,2,0)</f>
        <v>#N/A</v>
      </c>
      <c r="R9628" s="3"/>
      <c r="S9628" s="77" t="e">
        <f>VLOOKUP($R$1&amp;R9628,定价因子!$E:$F,2,0)</f>
        <v>#N/A</v>
      </c>
      <c r="T9628" s="61"/>
      <c r="U9628" s="63"/>
      <c r="V9628" s="63"/>
      <c r="W9628" s="63"/>
      <c r="X9628" s="3"/>
    </row>
    <row r="9629" spans="1:24">
      <c r="A9629" s="3"/>
      <c r="B9629" s="3"/>
      <c r="C9629" s="3"/>
      <c r="D9629" s="3"/>
      <c r="E9629" s="79"/>
      <c r="F9629" s="3"/>
      <c r="G9629" s="77" t="e">
        <f>VLOOKUP($F$1&amp;F9629,定价因子!E:F,2,0)</f>
        <v>#N/A</v>
      </c>
      <c r="H9629" s="3"/>
      <c r="I9629" s="77" t="e">
        <f>VLOOKUP($H$1&amp;H9629,定价因子!E:F,2,0)</f>
        <v>#N/A</v>
      </c>
      <c r="J9629" s="3"/>
      <c r="K9629" s="77" t="e">
        <f>VLOOKUP($J$1&amp;J9629,定价因子!E:F,2,0)</f>
        <v>#N/A</v>
      </c>
      <c r="L9629" s="3"/>
      <c r="M9629" s="77" t="e">
        <f>VLOOKUP($L$1&amp;L9629,定价因子!E:F,2,0)</f>
        <v>#N/A</v>
      </c>
      <c r="N9629" s="3"/>
      <c r="O9629" s="77" t="e">
        <f>VLOOKUP($N$1&amp;N9629,定价因子!E:F,2,0)</f>
        <v>#N/A</v>
      </c>
      <c r="P9629" s="3"/>
      <c r="Q9629" s="55" t="e">
        <f>VLOOKUP($P$1&amp;P9629,定价因子!$E:$F,2,0)</f>
        <v>#N/A</v>
      </c>
      <c r="R9629" s="3"/>
      <c r="S9629" s="77" t="e">
        <f>VLOOKUP($R$1&amp;R9629,定价因子!$E:$F,2,0)</f>
        <v>#N/A</v>
      </c>
      <c r="T9629" s="61"/>
      <c r="U9629" s="63"/>
      <c r="V9629" s="63"/>
      <c r="W9629" s="63"/>
      <c r="X9629" s="3"/>
    </row>
    <row r="9630" spans="1:24">
      <c r="A9630" s="3"/>
      <c r="B9630" s="3"/>
      <c r="C9630" s="3"/>
      <c r="D9630" s="3"/>
      <c r="E9630" s="79"/>
      <c r="F9630" s="3"/>
      <c r="G9630" s="77" t="e">
        <f>VLOOKUP($F$1&amp;F9630,定价因子!E:F,2,0)</f>
        <v>#N/A</v>
      </c>
      <c r="H9630" s="3"/>
      <c r="I9630" s="77" t="e">
        <f>VLOOKUP($H$1&amp;H9630,定价因子!E:F,2,0)</f>
        <v>#N/A</v>
      </c>
      <c r="J9630" s="3"/>
      <c r="K9630" s="77" t="e">
        <f>VLOOKUP($J$1&amp;J9630,定价因子!E:F,2,0)</f>
        <v>#N/A</v>
      </c>
      <c r="L9630" s="3"/>
      <c r="M9630" s="77" t="e">
        <f>VLOOKUP($L$1&amp;L9630,定价因子!E:F,2,0)</f>
        <v>#N/A</v>
      </c>
      <c r="N9630" s="3"/>
      <c r="O9630" s="77" t="e">
        <f>VLOOKUP($N$1&amp;N9630,定价因子!E:F,2,0)</f>
        <v>#N/A</v>
      </c>
      <c r="P9630" s="3"/>
      <c r="Q9630" s="55" t="e">
        <f>VLOOKUP($P$1&amp;P9630,定价因子!$E:$F,2,0)</f>
        <v>#N/A</v>
      </c>
      <c r="R9630" s="3"/>
      <c r="S9630" s="77" t="e">
        <f>VLOOKUP($R$1&amp;R9630,定价因子!$E:$F,2,0)</f>
        <v>#N/A</v>
      </c>
      <c r="T9630" s="61"/>
      <c r="U9630" s="63"/>
      <c r="V9630" s="63"/>
      <c r="W9630" s="63"/>
      <c r="X9630" s="3"/>
    </row>
    <row r="9631" spans="1:24">
      <c r="A9631" s="3"/>
      <c r="B9631" s="3"/>
      <c r="C9631" s="3"/>
      <c r="D9631" s="3"/>
      <c r="E9631" s="79"/>
      <c r="F9631" s="3"/>
      <c r="G9631" s="77" t="e">
        <f>VLOOKUP($F$1&amp;F9631,定价因子!E:F,2,0)</f>
        <v>#N/A</v>
      </c>
      <c r="H9631" s="3"/>
      <c r="I9631" s="77" t="e">
        <f>VLOOKUP($H$1&amp;H9631,定价因子!E:F,2,0)</f>
        <v>#N/A</v>
      </c>
      <c r="J9631" s="3"/>
      <c r="K9631" s="77" t="e">
        <f>VLOOKUP($J$1&amp;J9631,定价因子!E:F,2,0)</f>
        <v>#N/A</v>
      </c>
      <c r="L9631" s="3"/>
      <c r="M9631" s="77" t="e">
        <f>VLOOKUP($L$1&amp;L9631,定价因子!E:F,2,0)</f>
        <v>#N/A</v>
      </c>
      <c r="N9631" s="3"/>
      <c r="O9631" s="77" t="e">
        <f>VLOOKUP($N$1&amp;N9631,定价因子!E:F,2,0)</f>
        <v>#N/A</v>
      </c>
      <c r="P9631" s="3"/>
      <c r="Q9631" s="55" t="e">
        <f>VLOOKUP($P$1&amp;P9631,定价因子!$E:$F,2,0)</f>
        <v>#N/A</v>
      </c>
      <c r="R9631" s="3"/>
      <c r="S9631" s="77" t="e">
        <f>VLOOKUP($R$1&amp;R9631,定价因子!$E:$F,2,0)</f>
        <v>#N/A</v>
      </c>
      <c r="T9631" s="61"/>
      <c r="U9631" s="63"/>
      <c r="V9631" s="63"/>
      <c r="W9631" s="63"/>
      <c r="X9631" s="3"/>
    </row>
    <row r="9632" spans="1:24">
      <c r="A9632" s="3"/>
      <c r="B9632" s="3"/>
      <c r="C9632" s="3"/>
      <c r="D9632" s="3"/>
      <c r="E9632" s="79"/>
      <c r="F9632" s="3"/>
      <c r="G9632" s="77" t="e">
        <f>VLOOKUP($F$1&amp;F9632,定价因子!E:F,2,0)</f>
        <v>#N/A</v>
      </c>
      <c r="H9632" s="3"/>
      <c r="I9632" s="77" t="e">
        <f>VLOOKUP($H$1&amp;H9632,定价因子!E:F,2,0)</f>
        <v>#N/A</v>
      </c>
      <c r="J9632" s="3"/>
      <c r="K9632" s="77" t="e">
        <f>VLOOKUP($J$1&amp;J9632,定价因子!E:F,2,0)</f>
        <v>#N/A</v>
      </c>
      <c r="L9632" s="3"/>
      <c r="M9632" s="77" t="e">
        <f>VLOOKUP($L$1&amp;L9632,定价因子!E:F,2,0)</f>
        <v>#N/A</v>
      </c>
      <c r="N9632" s="3"/>
      <c r="O9632" s="77" t="e">
        <f>VLOOKUP($N$1&amp;N9632,定价因子!E:F,2,0)</f>
        <v>#N/A</v>
      </c>
      <c r="P9632" s="3"/>
      <c r="Q9632" s="55" t="e">
        <f>VLOOKUP($P$1&amp;P9632,定价因子!$E:$F,2,0)</f>
        <v>#N/A</v>
      </c>
      <c r="R9632" s="3"/>
      <c r="S9632" s="77" t="e">
        <f>VLOOKUP($R$1&amp;R9632,定价因子!$E:$F,2,0)</f>
        <v>#N/A</v>
      </c>
      <c r="T9632" s="61"/>
      <c r="U9632" s="63"/>
      <c r="V9632" s="63"/>
      <c r="W9632" s="63"/>
      <c r="X9632" s="3"/>
    </row>
    <row r="9633" spans="1:24">
      <c r="A9633" s="3"/>
      <c r="B9633" s="3"/>
      <c r="C9633" s="3"/>
      <c r="D9633" s="3"/>
      <c r="E9633" s="79"/>
      <c r="F9633" s="3"/>
      <c r="G9633" s="77" t="e">
        <f>VLOOKUP($F$1&amp;F9633,定价因子!E:F,2,0)</f>
        <v>#N/A</v>
      </c>
      <c r="H9633" s="3"/>
      <c r="I9633" s="77" t="e">
        <f>VLOOKUP($H$1&amp;H9633,定价因子!E:F,2,0)</f>
        <v>#N/A</v>
      </c>
      <c r="J9633" s="3"/>
      <c r="K9633" s="77" t="e">
        <f>VLOOKUP($J$1&amp;J9633,定价因子!E:F,2,0)</f>
        <v>#N/A</v>
      </c>
      <c r="L9633" s="3"/>
      <c r="M9633" s="77" t="e">
        <f>VLOOKUP($L$1&amp;L9633,定价因子!E:F,2,0)</f>
        <v>#N/A</v>
      </c>
      <c r="N9633" s="3"/>
      <c r="O9633" s="77" t="e">
        <f>VLOOKUP($N$1&amp;N9633,定价因子!E:F,2,0)</f>
        <v>#N/A</v>
      </c>
      <c r="P9633" s="3"/>
      <c r="Q9633" s="55" t="e">
        <f>VLOOKUP($P$1&amp;P9633,定价因子!$E:$F,2,0)</f>
        <v>#N/A</v>
      </c>
      <c r="R9633" s="3"/>
      <c r="S9633" s="77" t="e">
        <f>VLOOKUP($R$1&amp;R9633,定价因子!$E:$F,2,0)</f>
        <v>#N/A</v>
      </c>
      <c r="T9633" s="61"/>
      <c r="U9633" s="63"/>
      <c r="V9633" s="63"/>
      <c r="W9633" s="63"/>
      <c r="X9633" s="3"/>
    </row>
    <row r="9634" spans="1:24">
      <c r="A9634" s="3"/>
      <c r="B9634" s="3"/>
      <c r="C9634" s="3"/>
      <c r="D9634" s="3"/>
      <c r="E9634" s="79"/>
      <c r="F9634" s="3"/>
      <c r="G9634" s="77" t="e">
        <f>VLOOKUP($F$1&amp;F9634,定价因子!E:F,2,0)</f>
        <v>#N/A</v>
      </c>
      <c r="H9634" s="3"/>
      <c r="I9634" s="77" t="e">
        <f>VLOOKUP($H$1&amp;H9634,定价因子!E:F,2,0)</f>
        <v>#N/A</v>
      </c>
      <c r="J9634" s="3"/>
      <c r="K9634" s="77" t="e">
        <f>VLOOKUP($J$1&amp;J9634,定价因子!E:F,2,0)</f>
        <v>#N/A</v>
      </c>
      <c r="L9634" s="3"/>
      <c r="M9634" s="77" t="e">
        <f>VLOOKUP($L$1&amp;L9634,定价因子!E:F,2,0)</f>
        <v>#N/A</v>
      </c>
      <c r="N9634" s="3"/>
      <c r="O9634" s="77" t="e">
        <f>VLOOKUP($N$1&amp;N9634,定价因子!E:F,2,0)</f>
        <v>#N/A</v>
      </c>
      <c r="P9634" s="3"/>
      <c r="Q9634" s="55" t="e">
        <f>VLOOKUP($P$1&amp;P9634,定价因子!$E:$F,2,0)</f>
        <v>#N/A</v>
      </c>
      <c r="R9634" s="3"/>
      <c r="S9634" s="77" t="e">
        <f>VLOOKUP($R$1&amp;R9634,定价因子!$E:$F,2,0)</f>
        <v>#N/A</v>
      </c>
      <c r="T9634" s="61"/>
      <c r="U9634" s="63"/>
      <c r="V9634" s="63"/>
      <c r="W9634" s="63"/>
      <c r="X9634" s="3"/>
    </row>
    <row r="9635" spans="1:24">
      <c r="A9635" s="3"/>
      <c r="B9635" s="3"/>
      <c r="C9635" s="3"/>
      <c r="D9635" s="3"/>
      <c r="E9635" s="79"/>
      <c r="F9635" s="3"/>
      <c r="G9635" s="77" t="e">
        <f>VLOOKUP($F$1&amp;F9635,定价因子!E:F,2,0)</f>
        <v>#N/A</v>
      </c>
      <c r="H9635" s="3"/>
      <c r="I9635" s="77" t="e">
        <f>VLOOKUP($H$1&amp;H9635,定价因子!E:F,2,0)</f>
        <v>#N/A</v>
      </c>
      <c r="J9635" s="3"/>
      <c r="K9635" s="77" t="e">
        <f>VLOOKUP($J$1&amp;J9635,定价因子!E:F,2,0)</f>
        <v>#N/A</v>
      </c>
      <c r="L9635" s="3"/>
      <c r="M9635" s="77" t="e">
        <f>VLOOKUP($L$1&amp;L9635,定价因子!E:F,2,0)</f>
        <v>#N/A</v>
      </c>
      <c r="N9635" s="3"/>
      <c r="O9635" s="77" t="e">
        <f>VLOOKUP($N$1&amp;N9635,定价因子!E:F,2,0)</f>
        <v>#N/A</v>
      </c>
      <c r="P9635" s="3"/>
      <c r="Q9635" s="55" t="e">
        <f>VLOOKUP($P$1&amp;P9635,定价因子!$E:$F,2,0)</f>
        <v>#N/A</v>
      </c>
      <c r="R9635" s="3"/>
      <c r="S9635" s="77" t="e">
        <f>VLOOKUP($R$1&amp;R9635,定价因子!$E:$F,2,0)</f>
        <v>#N/A</v>
      </c>
      <c r="T9635" s="61"/>
      <c r="U9635" s="63"/>
      <c r="V9635" s="63"/>
      <c r="W9635" s="63"/>
      <c r="X9635" s="3"/>
    </row>
    <row r="9636" spans="1:24">
      <c r="A9636" s="3"/>
      <c r="B9636" s="3"/>
      <c r="C9636" s="3"/>
      <c r="D9636" s="3"/>
      <c r="E9636" s="79"/>
      <c r="F9636" s="3"/>
      <c r="G9636" s="77" t="e">
        <f>VLOOKUP($F$1&amp;F9636,定价因子!E:F,2,0)</f>
        <v>#N/A</v>
      </c>
      <c r="H9636" s="3"/>
      <c r="I9636" s="77" t="e">
        <f>VLOOKUP($H$1&amp;H9636,定价因子!E:F,2,0)</f>
        <v>#N/A</v>
      </c>
      <c r="J9636" s="3"/>
      <c r="K9636" s="77" t="e">
        <f>VLOOKUP($J$1&amp;J9636,定价因子!E:F,2,0)</f>
        <v>#N/A</v>
      </c>
      <c r="L9636" s="3"/>
      <c r="M9636" s="77" t="e">
        <f>VLOOKUP($L$1&amp;L9636,定价因子!E:F,2,0)</f>
        <v>#N/A</v>
      </c>
      <c r="N9636" s="3"/>
      <c r="O9636" s="77" t="e">
        <f>VLOOKUP($N$1&amp;N9636,定价因子!E:F,2,0)</f>
        <v>#N/A</v>
      </c>
      <c r="P9636" s="3"/>
      <c r="Q9636" s="55" t="e">
        <f>VLOOKUP($P$1&amp;P9636,定价因子!$E:$F,2,0)</f>
        <v>#N/A</v>
      </c>
      <c r="R9636" s="3"/>
      <c r="S9636" s="77" t="e">
        <f>VLOOKUP($R$1&amp;R9636,定价因子!$E:$F,2,0)</f>
        <v>#N/A</v>
      </c>
      <c r="T9636" s="61"/>
      <c r="U9636" s="63"/>
      <c r="V9636" s="63"/>
      <c r="W9636" s="63"/>
      <c r="X9636" s="3"/>
    </row>
    <row r="9637" spans="1:24">
      <c r="A9637" s="3"/>
      <c r="B9637" s="3"/>
      <c r="C9637" s="3"/>
      <c r="D9637" s="3"/>
      <c r="E9637" s="79"/>
      <c r="F9637" s="3"/>
      <c r="G9637" s="77" t="e">
        <f>VLOOKUP($F$1&amp;F9637,定价因子!E:F,2,0)</f>
        <v>#N/A</v>
      </c>
      <c r="H9637" s="3"/>
      <c r="I9637" s="77" t="e">
        <f>VLOOKUP($H$1&amp;H9637,定价因子!E:F,2,0)</f>
        <v>#N/A</v>
      </c>
      <c r="J9637" s="3"/>
      <c r="K9637" s="77" t="e">
        <f>VLOOKUP($J$1&amp;J9637,定价因子!E:F,2,0)</f>
        <v>#N/A</v>
      </c>
      <c r="L9637" s="3"/>
      <c r="M9637" s="77" t="e">
        <f>VLOOKUP($L$1&amp;L9637,定价因子!E:F,2,0)</f>
        <v>#N/A</v>
      </c>
      <c r="N9637" s="3"/>
      <c r="O9637" s="77" t="e">
        <f>VLOOKUP($N$1&amp;N9637,定价因子!E:F,2,0)</f>
        <v>#N/A</v>
      </c>
      <c r="P9637" s="3"/>
      <c r="Q9637" s="55" t="e">
        <f>VLOOKUP($P$1&amp;P9637,定价因子!$E:$F,2,0)</f>
        <v>#N/A</v>
      </c>
      <c r="R9637" s="3"/>
      <c r="S9637" s="77" t="e">
        <f>VLOOKUP($R$1&amp;R9637,定价因子!$E:$F,2,0)</f>
        <v>#N/A</v>
      </c>
      <c r="T9637" s="61"/>
      <c r="U9637" s="63"/>
      <c r="V9637" s="63"/>
      <c r="W9637" s="63"/>
      <c r="X9637" s="3"/>
    </row>
    <row r="9638" spans="1:24">
      <c r="A9638" s="3"/>
      <c r="B9638" s="3"/>
      <c r="C9638" s="3"/>
      <c r="D9638" s="3"/>
      <c r="E9638" s="79"/>
      <c r="F9638" s="3"/>
      <c r="G9638" s="77" t="e">
        <f>VLOOKUP($F$1&amp;F9638,定价因子!E:F,2,0)</f>
        <v>#N/A</v>
      </c>
      <c r="H9638" s="3"/>
      <c r="I9638" s="77" t="e">
        <f>VLOOKUP($H$1&amp;H9638,定价因子!E:F,2,0)</f>
        <v>#N/A</v>
      </c>
      <c r="J9638" s="3"/>
      <c r="K9638" s="77" t="e">
        <f>VLOOKUP($J$1&amp;J9638,定价因子!E:F,2,0)</f>
        <v>#N/A</v>
      </c>
      <c r="L9638" s="3"/>
      <c r="M9638" s="77" t="e">
        <f>VLOOKUP($L$1&amp;L9638,定价因子!E:F,2,0)</f>
        <v>#N/A</v>
      </c>
      <c r="N9638" s="3"/>
      <c r="O9638" s="77" t="e">
        <f>VLOOKUP($N$1&amp;N9638,定价因子!E:F,2,0)</f>
        <v>#N/A</v>
      </c>
      <c r="P9638" s="3"/>
      <c r="Q9638" s="55" t="e">
        <f>VLOOKUP($P$1&amp;P9638,定价因子!$E:$F,2,0)</f>
        <v>#N/A</v>
      </c>
      <c r="R9638" s="3"/>
      <c r="S9638" s="77" t="e">
        <f>VLOOKUP($R$1&amp;R9638,定价因子!$E:$F,2,0)</f>
        <v>#N/A</v>
      </c>
      <c r="T9638" s="61"/>
      <c r="U9638" s="63"/>
      <c r="V9638" s="63"/>
      <c r="W9638" s="63"/>
      <c r="X9638" s="3"/>
    </row>
    <row r="9639" spans="1:24">
      <c r="A9639" s="3"/>
      <c r="B9639" s="3"/>
      <c r="C9639" s="3"/>
      <c r="D9639" s="3"/>
      <c r="E9639" s="79"/>
      <c r="F9639" s="3"/>
      <c r="G9639" s="77" t="e">
        <f>VLOOKUP($F$1&amp;F9639,定价因子!E:F,2,0)</f>
        <v>#N/A</v>
      </c>
      <c r="H9639" s="3"/>
      <c r="I9639" s="77" t="e">
        <f>VLOOKUP($H$1&amp;H9639,定价因子!E:F,2,0)</f>
        <v>#N/A</v>
      </c>
      <c r="J9639" s="3"/>
      <c r="K9639" s="77" t="e">
        <f>VLOOKUP($J$1&amp;J9639,定价因子!E:F,2,0)</f>
        <v>#N/A</v>
      </c>
      <c r="L9639" s="3"/>
      <c r="M9639" s="77" t="e">
        <f>VLOOKUP($L$1&amp;L9639,定价因子!E:F,2,0)</f>
        <v>#N/A</v>
      </c>
      <c r="N9639" s="3"/>
      <c r="O9639" s="77" t="e">
        <f>VLOOKUP($N$1&amp;N9639,定价因子!E:F,2,0)</f>
        <v>#N/A</v>
      </c>
      <c r="P9639" s="3"/>
      <c r="Q9639" s="55" t="e">
        <f>VLOOKUP($P$1&amp;P9639,定价因子!$E:$F,2,0)</f>
        <v>#N/A</v>
      </c>
      <c r="R9639" s="3"/>
      <c r="S9639" s="77" t="e">
        <f>VLOOKUP($R$1&amp;R9639,定价因子!$E:$F,2,0)</f>
        <v>#N/A</v>
      </c>
      <c r="T9639" s="61"/>
      <c r="U9639" s="63"/>
      <c r="V9639" s="63"/>
      <c r="W9639" s="63"/>
      <c r="X9639" s="3"/>
    </row>
    <row r="9640" spans="1:24">
      <c r="A9640" s="3"/>
      <c r="B9640" s="3"/>
      <c r="C9640" s="3"/>
      <c r="D9640" s="3"/>
      <c r="E9640" s="79"/>
      <c r="F9640" s="3"/>
      <c r="G9640" s="77" t="e">
        <f>VLOOKUP($F$1&amp;F9640,定价因子!E:F,2,0)</f>
        <v>#N/A</v>
      </c>
      <c r="H9640" s="3"/>
      <c r="I9640" s="77" t="e">
        <f>VLOOKUP($H$1&amp;H9640,定价因子!E:F,2,0)</f>
        <v>#N/A</v>
      </c>
      <c r="J9640" s="3"/>
      <c r="K9640" s="77" t="e">
        <f>VLOOKUP($J$1&amp;J9640,定价因子!E:F,2,0)</f>
        <v>#N/A</v>
      </c>
      <c r="L9640" s="3"/>
      <c r="M9640" s="77" t="e">
        <f>VLOOKUP($L$1&amp;L9640,定价因子!E:F,2,0)</f>
        <v>#N/A</v>
      </c>
      <c r="N9640" s="3"/>
      <c r="O9640" s="77" t="e">
        <f>VLOOKUP($N$1&amp;N9640,定价因子!E:F,2,0)</f>
        <v>#N/A</v>
      </c>
      <c r="P9640" s="3"/>
      <c r="Q9640" s="55" t="e">
        <f>VLOOKUP($P$1&amp;P9640,定价因子!$E:$F,2,0)</f>
        <v>#N/A</v>
      </c>
      <c r="R9640" s="3"/>
      <c r="S9640" s="77" t="e">
        <f>VLOOKUP($R$1&amp;R9640,定价因子!$E:$F,2,0)</f>
        <v>#N/A</v>
      </c>
      <c r="T9640" s="61"/>
      <c r="U9640" s="63"/>
      <c r="V9640" s="63"/>
      <c r="W9640" s="63"/>
      <c r="X9640" s="3"/>
    </row>
    <row r="9641" spans="1:24">
      <c r="A9641" s="3"/>
      <c r="B9641" s="3"/>
      <c r="C9641" s="3"/>
      <c r="D9641" s="3"/>
      <c r="E9641" s="79"/>
      <c r="F9641" s="3"/>
      <c r="G9641" s="77" t="e">
        <f>VLOOKUP($F$1&amp;F9641,定价因子!E:F,2,0)</f>
        <v>#N/A</v>
      </c>
      <c r="H9641" s="3"/>
      <c r="I9641" s="77" t="e">
        <f>VLOOKUP($H$1&amp;H9641,定价因子!E:F,2,0)</f>
        <v>#N/A</v>
      </c>
      <c r="J9641" s="3"/>
      <c r="K9641" s="77" t="e">
        <f>VLOOKUP($J$1&amp;J9641,定价因子!E:F,2,0)</f>
        <v>#N/A</v>
      </c>
      <c r="L9641" s="3"/>
      <c r="M9641" s="77" t="e">
        <f>VLOOKUP($L$1&amp;L9641,定价因子!E:F,2,0)</f>
        <v>#N/A</v>
      </c>
      <c r="N9641" s="3"/>
      <c r="O9641" s="77" t="e">
        <f>VLOOKUP($N$1&amp;N9641,定价因子!E:F,2,0)</f>
        <v>#N/A</v>
      </c>
      <c r="P9641" s="3"/>
      <c r="Q9641" s="55" t="e">
        <f>VLOOKUP($P$1&amp;P9641,定价因子!$E:$F,2,0)</f>
        <v>#N/A</v>
      </c>
      <c r="R9641" s="3"/>
      <c r="S9641" s="77" t="e">
        <f>VLOOKUP($R$1&amp;R9641,定价因子!$E:$F,2,0)</f>
        <v>#N/A</v>
      </c>
      <c r="T9641" s="61"/>
      <c r="U9641" s="63"/>
      <c r="V9641" s="63"/>
      <c r="W9641" s="63"/>
      <c r="X9641" s="3"/>
    </row>
    <row r="9642" spans="1:24">
      <c r="A9642" s="3"/>
      <c r="B9642" s="3"/>
      <c r="C9642" s="3"/>
      <c r="D9642" s="3"/>
      <c r="E9642" s="79"/>
      <c r="F9642" s="3"/>
      <c r="G9642" s="77" t="e">
        <f>VLOOKUP($F$1&amp;F9642,定价因子!E:F,2,0)</f>
        <v>#N/A</v>
      </c>
      <c r="H9642" s="3"/>
      <c r="I9642" s="77" t="e">
        <f>VLOOKUP($H$1&amp;H9642,定价因子!E:F,2,0)</f>
        <v>#N/A</v>
      </c>
      <c r="J9642" s="3"/>
      <c r="K9642" s="77" t="e">
        <f>VLOOKUP($J$1&amp;J9642,定价因子!E:F,2,0)</f>
        <v>#N/A</v>
      </c>
      <c r="L9642" s="3"/>
      <c r="M9642" s="77" t="e">
        <f>VLOOKUP($L$1&amp;L9642,定价因子!E:F,2,0)</f>
        <v>#N/A</v>
      </c>
      <c r="N9642" s="3"/>
      <c r="O9642" s="77" t="e">
        <f>VLOOKUP($N$1&amp;N9642,定价因子!E:F,2,0)</f>
        <v>#N/A</v>
      </c>
      <c r="P9642" s="3"/>
      <c r="Q9642" s="55" t="e">
        <f>VLOOKUP($P$1&amp;P9642,定价因子!$E:$F,2,0)</f>
        <v>#N/A</v>
      </c>
      <c r="R9642" s="3"/>
      <c r="S9642" s="77" t="e">
        <f>VLOOKUP($R$1&amp;R9642,定价因子!$E:$F,2,0)</f>
        <v>#N/A</v>
      </c>
      <c r="T9642" s="61"/>
      <c r="U9642" s="63"/>
      <c r="V9642" s="63"/>
      <c r="W9642" s="63"/>
      <c r="X9642" s="3"/>
    </row>
    <row r="9643" spans="1:24">
      <c r="A9643" s="3"/>
      <c r="B9643" s="3"/>
      <c r="C9643" s="3"/>
      <c r="D9643" s="3"/>
      <c r="E9643" s="79"/>
      <c r="F9643" s="3"/>
      <c r="G9643" s="77" t="e">
        <f>VLOOKUP($F$1&amp;F9643,定价因子!E:F,2,0)</f>
        <v>#N/A</v>
      </c>
      <c r="H9643" s="3"/>
      <c r="I9643" s="77" t="e">
        <f>VLOOKUP($H$1&amp;H9643,定价因子!E:F,2,0)</f>
        <v>#N/A</v>
      </c>
      <c r="J9643" s="3"/>
      <c r="K9643" s="77" t="e">
        <f>VLOOKUP($J$1&amp;J9643,定价因子!E:F,2,0)</f>
        <v>#N/A</v>
      </c>
      <c r="L9643" s="3"/>
      <c r="M9643" s="77" t="e">
        <f>VLOOKUP($L$1&amp;L9643,定价因子!E:F,2,0)</f>
        <v>#N/A</v>
      </c>
      <c r="N9643" s="3"/>
      <c r="O9643" s="77" t="e">
        <f>VLOOKUP($N$1&amp;N9643,定价因子!E:F,2,0)</f>
        <v>#N/A</v>
      </c>
      <c r="P9643" s="3"/>
      <c r="Q9643" s="55" t="e">
        <f>VLOOKUP($P$1&amp;P9643,定价因子!$E:$F,2,0)</f>
        <v>#N/A</v>
      </c>
      <c r="R9643" s="3"/>
      <c r="S9643" s="77" t="e">
        <f>VLOOKUP($R$1&amp;R9643,定价因子!$E:$F,2,0)</f>
        <v>#N/A</v>
      </c>
      <c r="T9643" s="61"/>
      <c r="U9643" s="63"/>
      <c r="V9643" s="63"/>
      <c r="W9643" s="63"/>
      <c r="X9643" s="3"/>
    </row>
    <row r="9644" spans="1:24">
      <c r="A9644" s="3"/>
      <c r="B9644" s="3"/>
      <c r="C9644" s="3"/>
      <c r="D9644" s="3"/>
      <c r="E9644" s="79"/>
      <c r="F9644" s="3"/>
      <c r="G9644" s="77" t="e">
        <f>VLOOKUP($F$1&amp;F9644,定价因子!E:F,2,0)</f>
        <v>#N/A</v>
      </c>
      <c r="H9644" s="3"/>
      <c r="I9644" s="77" t="e">
        <f>VLOOKUP($H$1&amp;H9644,定价因子!E:F,2,0)</f>
        <v>#N/A</v>
      </c>
      <c r="J9644" s="3"/>
      <c r="K9644" s="77" t="e">
        <f>VLOOKUP($J$1&amp;J9644,定价因子!E:F,2,0)</f>
        <v>#N/A</v>
      </c>
      <c r="L9644" s="3"/>
      <c r="M9644" s="77" t="e">
        <f>VLOOKUP($L$1&amp;L9644,定价因子!E:F,2,0)</f>
        <v>#N/A</v>
      </c>
      <c r="N9644" s="3"/>
      <c r="O9644" s="77" t="e">
        <f>VLOOKUP($N$1&amp;N9644,定价因子!E:F,2,0)</f>
        <v>#N/A</v>
      </c>
      <c r="P9644" s="3"/>
      <c r="Q9644" s="55" t="e">
        <f>VLOOKUP($P$1&amp;P9644,定价因子!$E:$F,2,0)</f>
        <v>#N/A</v>
      </c>
      <c r="R9644" s="3"/>
      <c r="S9644" s="77" t="e">
        <f>VLOOKUP($R$1&amp;R9644,定价因子!$E:$F,2,0)</f>
        <v>#N/A</v>
      </c>
      <c r="T9644" s="61"/>
      <c r="U9644" s="63"/>
      <c r="V9644" s="63"/>
      <c r="W9644" s="63"/>
      <c r="X9644" s="3"/>
    </row>
    <row r="9645" spans="1:24">
      <c r="A9645" s="3"/>
      <c r="B9645" s="3"/>
      <c r="C9645" s="3"/>
      <c r="D9645" s="3"/>
      <c r="E9645" s="79"/>
      <c r="F9645" s="3"/>
      <c r="G9645" s="77" t="e">
        <f>VLOOKUP($F$1&amp;F9645,定价因子!E:F,2,0)</f>
        <v>#N/A</v>
      </c>
      <c r="H9645" s="3"/>
      <c r="I9645" s="77" t="e">
        <f>VLOOKUP($H$1&amp;H9645,定价因子!E:F,2,0)</f>
        <v>#N/A</v>
      </c>
      <c r="J9645" s="3"/>
      <c r="K9645" s="77" t="e">
        <f>VLOOKUP($J$1&amp;J9645,定价因子!E:F,2,0)</f>
        <v>#N/A</v>
      </c>
      <c r="L9645" s="3"/>
      <c r="M9645" s="77" t="e">
        <f>VLOOKUP($L$1&amp;L9645,定价因子!E:F,2,0)</f>
        <v>#N/A</v>
      </c>
      <c r="N9645" s="3"/>
      <c r="O9645" s="77" t="e">
        <f>VLOOKUP($N$1&amp;N9645,定价因子!E:F,2,0)</f>
        <v>#N/A</v>
      </c>
      <c r="P9645" s="3"/>
      <c r="Q9645" s="55" t="e">
        <f>VLOOKUP($P$1&amp;P9645,定价因子!$E:$F,2,0)</f>
        <v>#N/A</v>
      </c>
      <c r="R9645" s="3"/>
      <c r="S9645" s="77" t="e">
        <f>VLOOKUP($R$1&amp;R9645,定价因子!$E:$F,2,0)</f>
        <v>#N/A</v>
      </c>
      <c r="T9645" s="61"/>
      <c r="U9645" s="63"/>
      <c r="V9645" s="63"/>
      <c r="W9645" s="63"/>
      <c r="X9645" s="3"/>
    </row>
    <row r="9646" spans="1:24">
      <c r="A9646" s="3"/>
      <c r="B9646" s="3"/>
      <c r="C9646" s="3"/>
      <c r="D9646" s="3"/>
      <c r="E9646" s="79"/>
      <c r="F9646" s="3"/>
      <c r="G9646" s="77" t="e">
        <f>VLOOKUP($F$1&amp;F9646,定价因子!E:F,2,0)</f>
        <v>#N/A</v>
      </c>
      <c r="H9646" s="3"/>
      <c r="I9646" s="77" t="e">
        <f>VLOOKUP($H$1&amp;H9646,定价因子!E:F,2,0)</f>
        <v>#N/A</v>
      </c>
      <c r="J9646" s="3"/>
      <c r="K9646" s="77" t="e">
        <f>VLOOKUP($J$1&amp;J9646,定价因子!E:F,2,0)</f>
        <v>#N/A</v>
      </c>
      <c r="L9646" s="3"/>
      <c r="M9646" s="77" t="e">
        <f>VLOOKUP($L$1&amp;L9646,定价因子!E:F,2,0)</f>
        <v>#N/A</v>
      </c>
      <c r="N9646" s="3"/>
      <c r="O9646" s="77" t="e">
        <f>VLOOKUP($N$1&amp;N9646,定价因子!E:F,2,0)</f>
        <v>#N/A</v>
      </c>
      <c r="P9646" s="3"/>
      <c r="Q9646" s="55" t="e">
        <f>VLOOKUP($P$1&amp;P9646,定价因子!$E:$F,2,0)</f>
        <v>#N/A</v>
      </c>
      <c r="R9646" s="3"/>
      <c r="S9646" s="77" t="e">
        <f>VLOOKUP($R$1&amp;R9646,定价因子!$E:$F,2,0)</f>
        <v>#N/A</v>
      </c>
      <c r="T9646" s="61"/>
      <c r="U9646" s="63"/>
      <c r="V9646" s="63"/>
      <c r="W9646" s="63"/>
      <c r="X9646" s="3"/>
    </row>
    <row r="9647" spans="1:24">
      <c r="A9647" s="3"/>
      <c r="B9647" s="3"/>
      <c r="C9647" s="3"/>
      <c r="D9647" s="3"/>
      <c r="E9647" s="79"/>
      <c r="F9647" s="3"/>
      <c r="G9647" s="77" t="e">
        <f>VLOOKUP($F$1&amp;F9647,定价因子!E:F,2,0)</f>
        <v>#N/A</v>
      </c>
      <c r="H9647" s="3"/>
      <c r="I9647" s="77" t="e">
        <f>VLOOKUP($H$1&amp;H9647,定价因子!E:F,2,0)</f>
        <v>#N/A</v>
      </c>
      <c r="J9647" s="3"/>
      <c r="K9647" s="77" t="e">
        <f>VLOOKUP($J$1&amp;J9647,定价因子!E:F,2,0)</f>
        <v>#N/A</v>
      </c>
      <c r="L9647" s="3"/>
      <c r="M9647" s="77" t="e">
        <f>VLOOKUP($L$1&amp;L9647,定价因子!E:F,2,0)</f>
        <v>#N/A</v>
      </c>
      <c r="N9647" s="3"/>
      <c r="O9647" s="77" t="e">
        <f>VLOOKUP($N$1&amp;N9647,定价因子!E:F,2,0)</f>
        <v>#N/A</v>
      </c>
      <c r="P9647" s="3"/>
      <c r="Q9647" s="55" t="e">
        <f>VLOOKUP($P$1&amp;P9647,定价因子!$E:$F,2,0)</f>
        <v>#N/A</v>
      </c>
      <c r="R9647" s="3"/>
      <c r="S9647" s="77" t="e">
        <f>VLOOKUP($R$1&amp;R9647,定价因子!$E:$F,2,0)</f>
        <v>#N/A</v>
      </c>
      <c r="T9647" s="61"/>
      <c r="U9647" s="63"/>
      <c r="V9647" s="63"/>
      <c r="W9647" s="63"/>
      <c r="X9647" s="3"/>
    </row>
    <row r="9648" spans="1:24">
      <c r="A9648" s="3"/>
      <c r="B9648" s="3"/>
      <c r="C9648" s="3"/>
      <c r="D9648" s="3"/>
      <c r="E9648" s="79"/>
      <c r="F9648" s="3"/>
      <c r="G9648" s="77" t="e">
        <f>VLOOKUP($F$1&amp;F9648,定价因子!E:F,2,0)</f>
        <v>#N/A</v>
      </c>
      <c r="H9648" s="3"/>
      <c r="I9648" s="77" t="e">
        <f>VLOOKUP($H$1&amp;H9648,定价因子!E:F,2,0)</f>
        <v>#N/A</v>
      </c>
      <c r="J9648" s="3"/>
      <c r="K9648" s="77" t="e">
        <f>VLOOKUP($J$1&amp;J9648,定价因子!E:F,2,0)</f>
        <v>#N/A</v>
      </c>
      <c r="L9648" s="3"/>
      <c r="M9648" s="77" t="e">
        <f>VLOOKUP($L$1&amp;L9648,定价因子!E:F,2,0)</f>
        <v>#N/A</v>
      </c>
      <c r="N9648" s="3"/>
      <c r="O9648" s="77" t="e">
        <f>VLOOKUP($N$1&amp;N9648,定价因子!E:F,2,0)</f>
        <v>#N/A</v>
      </c>
      <c r="P9648" s="3"/>
      <c r="Q9648" s="55" t="e">
        <f>VLOOKUP($P$1&amp;P9648,定价因子!$E:$F,2,0)</f>
        <v>#N/A</v>
      </c>
      <c r="R9648" s="3"/>
      <c r="S9648" s="77" t="e">
        <f>VLOOKUP($R$1&amp;R9648,定价因子!$E:$F,2,0)</f>
        <v>#N/A</v>
      </c>
      <c r="T9648" s="61"/>
      <c r="U9648" s="63"/>
      <c r="V9648" s="63"/>
      <c r="W9648" s="63"/>
      <c r="X9648" s="3"/>
    </row>
    <row r="9649" spans="1:24">
      <c r="A9649" s="3"/>
      <c r="B9649" s="3"/>
      <c r="C9649" s="3"/>
      <c r="D9649" s="3"/>
      <c r="E9649" s="79"/>
      <c r="F9649" s="3"/>
      <c r="G9649" s="77" t="e">
        <f>VLOOKUP($F$1&amp;F9649,定价因子!E:F,2,0)</f>
        <v>#N/A</v>
      </c>
      <c r="H9649" s="3"/>
      <c r="I9649" s="77" t="e">
        <f>VLOOKUP($H$1&amp;H9649,定价因子!E:F,2,0)</f>
        <v>#N/A</v>
      </c>
      <c r="J9649" s="3"/>
      <c r="K9649" s="77" t="e">
        <f>VLOOKUP($J$1&amp;J9649,定价因子!E:F,2,0)</f>
        <v>#N/A</v>
      </c>
      <c r="L9649" s="3"/>
      <c r="M9649" s="77" t="e">
        <f>VLOOKUP($L$1&amp;L9649,定价因子!E:F,2,0)</f>
        <v>#N/A</v>
      </c>
      <c r="N9649" s="3"/>
      <c r="O9649" s="77" t="e">
        <f>VLOOKUP($N$1&amp;N9649,定价因子!E:F,2,0)</f>
        <v>#N/A</v>
      </c>
      <c r="P9649" s="3"/>
      <c r="Q9649" s="55" t="e">
        <f>VLOOKUP($P$1&amp;P9649,定价因子!$E:$F,2,0)</f>
        <v>#N/A</v>
      </c>
      <c r="R9649" s="3"/>
      <c r="S9649" s="77" t="e">
        <f>VLOOKUP($R$1&amp;R9649,定价因子!$E:$F,2,0)</f>
        <v>#N/A</v>
      </c>
      <c r="T9649" s="61"/>
      <c r="U9649" s="63"/>
      <c r="V9649" s="63"/>
      <c r="W9649" s="63"/>
      <c r="X9649" s="3"/>
    </row>
    <row r="9650" spans="1:24">
      <c r="A9650" s="3"/>
      <c r="B9650" s="3"/>
      <c r="C9650" s="3"/>
      <c r="D9650" s="3"/>
      <c r="E9650" s="79"/>
      <c r="F9650" s="3"/>
      <c r="G9650" s="77" t="e">
        <f>VLOOKUP($F$1&amp;F9650,定价因子!E:F,2,0)</f>
        <v>#N/A</v>
      </c>
      <c r="H9650" s="3"/>
      <c r="I9650" s="77" t="e">
        <f>VLOOKUP($H$1&amp;H9650,定价因子!E:F,2,0)</f>
        <v>#N/A</v>
      </c>
      <c r="J9650" s="3"/>
      <c r="K9650" s="77" t="e">
        <f>VLOOKUP($J$1&amp;J9650,定价因子!E:F,2,0)</f>
        <v>#N/A</v>
      </c>
      <c r="L9650" s="3"/>
      <c r="M9650" s="77" t="e">
        <f>VLOOKUP($L$1&amp;L9650,定价因子!E:F,2,0)</f>
        <v>#N/A</v>
      </c>
      <c r="N9650" s="3"/>
      <c r="O9650" s="77" t="e">
        <f>VLOOKUP($N$1&amp;N9650,定价因子!E:F,2,0)</f>
        <v>#N/A</v>
      </c>
      <c r="P9650" s="3"/>
      <c r="Q9650" s="55" t="e">
        <f>VLOOKUP($P$1&amp;P9650,定价因子!$E:$F,2,0)</f>
        <v>#N/A</v>
      </c>
      <c r="R9650" s="3"/>
      <c r="S9650" s="77" t="e">
        <f>VLOOKUP($R$1&amp;R9650,定价因子!$E:$F,2,0)</f>
        <v>#N/A</v>
      </c>
      <c r="T9650" s="61"/>
      <c r="U9650" s="63"/>
      <c r="V9650" s="63"/>
      <c r="W9650" s="63"/>
      <c r="X9650" s="3"/>
    </row>
    <row r="9651" spans="1:24">
      <c r="A9651" s="3"/>
      <c r="B9651" s="3"/>
      <c r="C9651" s="3"/>
      <c r="D9651" s="3"/>
      <c r="E9651" s="79"/>
      <c r="F9651" s="3"/>
      <c r="G9651" s="77" t="e">
        <f>VLOOKUP($F$1&amp;F9651,定价因子!E:F,2,0)</f>
        <v>#N/A</v>
      </c>
      <c r="H9651" s="3"/>
      <c r="I9651" s="77" t="e">
        <f>VLOOKUP($H$1&amp;H9651,定价因子!E:F,2,0)</f>
        <v>#N/A</v>
      </c>
      <c r="J9651" s="3"/>
      <c r="K9651" s="77" t="e">
        <f>VLOOKUP($J$1&amp;J9651,定价因子!E:F,2,0)</f>
        <v>#N/A</v>
      </c>
      <c r="L9651" s="3"/>
      <c r="M9651" s="77" t="e">
        <f>VLOOKUP($L$1&amp;L9651,定价因子!E:F,2,0)</f>
        <v>#N/A</v>
      </c>
      <c r="N9651" s="3"/>
      <c r="O9651" s="77" t="e">
        <f>VLOOKUP($N$1&amp;N9651,定价因子!E:F,2,0)</f>
        <v>#N/A</v>
      </c>
      <c r="P9651" s="3"/>
      <c r="Q9651" s="55" t="e">
        <f>VLOOKUP($P$1&amp;P9651,定价因子!$E:$F,2,0)</f>
        <v>#N/A</v>
      </c>
      <c r="R9651" s="3"/>
      <c r="S9651" s="77" t="e">
        <f>VLOOKUP($R$1&amp;R9651,定价因子!$E:$F,2,0)</f>
        <v>#N/A</v>
      </c>
      <c r="T9651" s="61"/>
      <c r="U9651" s="63"/>
      <c r="V9651" s="63"/>
      <c r="W9651" s="63"/>
      <c r="X9651" s="3"/>
    </row>
    <row r="9652" spans="1:24">
      <c r="A9652" s="3"/>
      <c r="B9652" s="3"/>
      <c r="C9652" s="3"/>
      <c r="D9652" s="3"/>
      <c r="E9652" s="79"/>
      <c r="F9652" s="3"/>
      <c r="G9652" s="77" t="e">
        <f>VLOOKUP($F$1&amp;F9652,定价因子!E:F,2,0)</f>
        <v>#N/A</v>
      </c>
      <c r="H9652" s="3"/>
      <c r="I9652" s="77" t="e">
        <f>VLOOKUP($H$1&amp;H9652,定价因子!E:F,2,0)</f>
        <v>#N/A</v>
      </c>
      <c r="J9652" s="3"/>
      <c r="K9652" s="77" t="e">
        <f>VLOOKUP($J$1&amp;J9652,定价因子!E:F,2,0)</f>
        <v>#N/A</v>
      </c>
      <c r="L9652" s="3"/>
      <c r="M9652" s="77" t="e">
        <f>VLOOKUP($L$1&amp;L9652,定价因子!E:F,2,0)</f>
        <v>#N/A</v>
      </c>
      <c r="N9652" s="3"/>
      <c r="O9652" s="77" t="e">
        <f>VLOOKUP($N$1&amp;N9652,定价因子!E:F,2,0)</f>
        <v>#N/A</v>
      </c>
      <c r="P9652" s="3"/>
      <c r="Q9652" s="55" t="e">
        <f>VLOOKUP($P$1&amp;P9652,定价因子!$E:$F,2,0)</f>
        <v>#N/A</v>
      </c>
      <c r="R9652" s="3"/>
      <c r="S9652" s="77" t="e">
        <f>VLOOKUP($R$1&amp;R9652,定价因子!$E:$F,2,0)</f>
        <v>#N/A</v>
      </c>
      <c r="T9652" s="61"/>
      <c r="U9652" s="63"/>
      <c r="V9652" s="63"/>
      <c r="W9652" s="63"/>
      <c r="X9652" s="3"/>
    </row>
    <row r="9653" spans="1:24">
      <c r="A9653" s="3"/>
      <c r="B9653" s="3"/>
      <c r="C9653" s="3"/>
      <c r="D9653" s="3"/>
      <c r="E9653" s="79"/>
      <c r="F9653" s="3"/>
      <c r="G9653" s="77" t="e">
        <f>VLOOKUP($F$1&amp;F9653,定价因子!E:F,2,0)</f>
        <v>#N/A</v>
      </c>
      <c r="H9653" s="3"/>
      <c r="I9653" s="77" t="e">
        <f>VLOOKUP($H$1&amp;H9653,定价因子!E:F,2,0)</f>
        <v>#N/A</v>
      </c>
      <c r="J9653" s="3"/>
      <c r="K9653" s="77" t="e">
        <f>VLOOKUP($J$1&amp;J9653,定价因子!E:F,2,0)</f>
        <v>#N/A</v>
      </c>
      <c r="L9653" s="3"/>
      <c r="M9653" s="77" t="e">
        <f>VLOOKUP($L$1&amp;L9653,定价因子!E:F,2,0)</f>
        <v>#N/A</v>
      </c>
      <c r="N9653" s="3"/>
      <c r="O9653" s="77" t="e">
        <f>VLOOKUP($N$1&amp;N9653,定价因子!E:F,2,0)</f>
        <v>#N/A</v>
      </c>
      <c r="P9653" s="3"/>
      <c r="Q9653" s="55" t="e">
        <f>VLOOKUP($P$1&amp;P9653,定价因子!$E:$F,2,0)</f>
        <v>#N/A</v>
      </c>
      <c r="R9653" s="3"/>
      <c r="S9653" s="77" t="e">
        <f>VLOOKUP($R$1&amp;R9653,定价因子!$E:$F,2,0)</f>
        <v>#N/A</v>
      </c>
      <c r="T9653" s="61"/>
      <c r="U9653" s="63"/>
      <c r="V9653" s="63"/>
      <c r="W9653" s="63"/>
      <c r="X9653" s="3"/>
    </row>
    <row r="9654" spans="1:24">
      <c r="A9654" s="3"/>
      <c r="B9654" s="3"/>
      <c r="C9654" s="3"/>
      <c r="D9654" s="3"/>
      <c r="E9654" s="79"/>
      <c r="F9654" s="3"/>
      <c r="G9654" s="77" t="e">
        <f>VLOOKUP($F$1&amp;F9654,定价因子!E:F,2,0)</f>
        <v>#N/A</v>
      </c>
      <c r="H9654" s="3"/>
      <c r="I9654" s="77" t="e">
        <f>VLOOKUP($H$1&amp;H9654,定价因子!E:F,2,0)</f>
        <v>#N/A</v>
      </c>
      <c r="J9654" s="3"/>
      <c r="K9654" s="77" t="e">
        <f>VLOOKUP($J$1&amp;J9654,定价因子!E:F,2,0)</f>
        <v>#N/A</v>
      </c>
      <c r="L9654" s="3"/>
      <c r="M9654" s="77" t="e">
        <f>VLOOKUP($L$1&amp;L9654,定价因子!E:F,2,0)</f>
        <v>#N/A</v>
      </c>
      <c r="N9654" s="3"/>
      <c r="O9654" s="77" t="e">
        <f>VLOOKUP($N$1&amp;N9654,定价因子!E:F,2,0)</f>
        <v>#N/A</v>
      </c>
      <c r="P9654" s="3"/>
      <c r="Q9654" s="55" t="e">
        <f>VLOOKUP($P$1&amp;P9654,定价因子!$E:$F,2,0)</f>
        <v>#N/A</v>
      </c>
      <c r="R9654" s="3"/>
      <c r="S9654" s="77" t="e">
        <f>VLOOKUP($R$1&amp;R9654,定价因子!$E:$F,2,0)</f>
        <v>#N/A</v>
      </c>
      <c r="T9654" s="61"/>
      <c r="U9654" s="63"/>
      <c r="V9654" s="63"/>
      <c r="W9654" s="63"/>
      <c r="X9654" s="3"/>
    </row>
    <row r="9655" spans="1:24">
      <c r="A9655" s="3"/>
      <c r="B9655" s="3"/>
      <c r="C9655" s="3"/>
      <c r="D9655" s="3"/>
      <c r="E9655" s="79"/>
      <c r="F9655" s="3"/>
      <c r="G9655" s="77" t="e">
        <f>VLOOKUP($F$1&amp;F9655,定价因子!E:F,2,0)</f>
        <v>#N/A</v>
      </c>
      <c r="H9655" s="3"/>
      <c r="I9655" s="77" t="e">
        <f>VLOOKUP($H$1&amp;H9655,定价因子!E:F,2,0)</f>
        <v>#N/A</v>
      </c>
      <c r="J9655" s="3"/>
      <c r="K9655" s="77" t="e">
        <f>VLOOKUP($J$1&amp;J9655,定价因子!E:F,2,0)</f>
        <v>#N/A</v>
      </c>
      <c r="L9655" s="3"/>
      <c r="M9655" s="77" t="e">
        <f>VLOOKUP($L$1&amp;L9655,定价因子!E:F,2,0)</f>
        <v>#N/A</v>
      </c>
      <c r="N9655" s="3"/>
      <c r="O9655" s="77" t="e">
        <f>VLOOKUP($N$1&amp;N9655,定价因子!E:F,2,0)</f>
        <v>#N/A</v>
      </c>
      <c r="P9655" s="3"/>
      <c r="Q9655" s="55" t="e">
        <f>VLOOKUP($P$1&amp;P9655,定价因子!$E:$F,2,0)</f>
        <v>#N/A</v>
      </c>
      <c r="R9655" s="3"/>
      <c r="S9655" s="77" t="e">
        <f>VLOOKUP($R$1&amp;R9655,定价因子!$E:$F,2,0)</f>
        <v>#N/A</v>
      </c>
      <c r="T9655" s="61"/>
      <c r="U9655" s="63"/>
      <c r="V9655" s="63"/>
      <c r="W9655" s="63"/>
      <c r="X9655" s="3"/>
    </row>
    <row r="9656" spans="1:24">
      <c r="A9656" s="3"/>
      <c r="B9656" s="3"/>
      <c r="C9656" s="3"/>
      <c r="D9656" s="3"/>
      <c r="E9656" s="79"/>
      <c r="F9656" s="3"/>
      <c r="G9656" s="77" t="e">
        <f>VLOOKUP($F$1&amp;F9656,定价因子!E:F,2,0)</f>
        <v>#N/A</v>
      </c>
      <c r="H9656" s="3"/>
      <c r="I9656" s="77" t="e">
        <f>VLOOKUP($H$1&amp;H9656,定价因子!E:F,2,0)</f>
        <v>#N/A</v>
      </c>
      <c r="J9656" s="3"/>
      <c r="K9656" s="77" t="e">
        <f>VLOOKUP($J$1&amp;J9656,定价因子!E:F,2,0)</f>
        <v>#N/A</v>
      </c>
      <c r="L9656" s="3"/>
      <c r="M9656" s="77" t="e">
        <f>VLOOKUP($L$1&amp;L9656,定价因子!E:F,2,0)</f>
        <v>#N/A</v>
      </c>
      <c r="N9656" s="3"/>
      <c r="O9656" s="77" t="e">
        <f>VLOOKUP($N$1&amp;N9656,定价因子!E:F,2,0)</f>
        <v>#N/A</v>
      </c>
      <c r="P9656" s="3"/>
      <c r="Q9656" s="55" t="e">
        <f>VLOOKUP($P$1&amp;P9656,定价因子!$E:$F,2,0)</f>
        <v>#N/A</v>
      </c>
      <c r="R9656" s="3"/>
      <c r="S9656" s="77" t="e">
        <f>VLOOKUP($R$1&amp;R9656,定价因子!$E:$F,2,0)</f>
        <v>#N/A</v>
      </c>
      <c r="T9656" s="61"/>
      <c r="U9656" s="63"/>
      <c r="V9656" s="63"/>
      <c r="W9656" s="63"/>
      <c r="X9656" s="3"/>
    </row>
    <row r="9657" spans="1:24">
      <c r="A9657" s="3"/>
      <c r="B9657" s="3"/>
      <c r="C9657" s="3"/>
      <c r="D9657" s="3"/>
      <c r="E9657" s="79"/>
      <c r="F9657" s="3"/>
      <c r="G9657" s="77" t="e">
        <f>VLOOKUP($F$1&amp;F9657,定价因子!E:F,2,0)</f>
        <v>#N/A</v>
      </c>
      <c r="H9657" s="3"/>
      <c r="I9657" s="77" t="e">
        <f>VLOOKUP($H$1&amp;H9657,定价因子!E:F,2,0)</f>
        <v>#N/A</v>
      </c>
      <c r="J9657" s="3"/>
      <c r="K9657" s="77" t="e">
        <f>VLOOKUP($J$1&amp;J9657,定价因子!E:F,2,0)</f>
        <v>#N/A</v>
      </c>
      <c r="L9657" s="3"/>
      <c r="M9657" s="77" t="e">
        <f>VLOOKUP($L$1&amp;L9657,定价因子!E:F,2,0)</f>
        <v>#N/A</v>
      </c>
      <c r="N9657" s="3"/>
      <c r="O9657" s="77" t="e">
        <f>VLOOKUP($N$1&amp;N9657,定价因子!E:F,2,0)</f>
        <v>#N/A</v>
      </c>
      <c r="P9657" s="3"/>
      <c r="Q9657" s="55" t="e">
        <f>VLOOKUP($P$1&amp;P9657,定价因子!$E:$F,2,0)</f>
        <v>#N/A</v>
      </c>
      <c r="R9657" s="3"/>
      <c r="S9657" s="77" t="e">
        <f>VLOOKUP($R$1&amp;R9657,定价因子!$E:$F,2,0)</f>
        <v>#N/A</v>
      </c>
      <c r="T9657" s="61"/>
      <c r="U9657" s="63"/>
      <c r="V9657" s="63"/>
      <c r="W9657" s="63"/>
      <c r="X9657" s="3"/>
    </row>
    <row r="9658" spans="1:24">
      <c r="A9658" s="3"/>
      <c r="B9658" s="3"/>
      <c r="C9658" s="3"/>
      <c r="D9658" s="3"/>
      <c r="E9658" s="79"/>
      <c r="F9658" s="3"/>
      <c r="G9658" s="77" t="e">
        <f>VLOOKUP($F$1&amp;F9658,定价因子!E:F,2,0)</f>
        <v>#N/A</v>
      </c>
      <c r="H9658" s="3"/>
      <c r="I9658" s="77" t="e">
        <f>VLOOKUP($H$1&amp;H9658,定价因子!E:F,2,0)</f>
        <v>#N/A</v>
      </c>
      <c r="J9658" s="3"/>
      <c r="K9658" s="77" t="e">
        <f>VLOOKUP($J$1&amp;J9658,定价因子!E:F,2,0)</f>
        <v>#N/A</v>
      </c>
      <c r="L9658" s="3"/>
      <c r="M9658" s="77" t="e">
        <f>VLOOKUP($L$1&amp;L9658,定价因子!E:F,2,0)</f>
        <v>#N/A</v>
      </c>
      <c r="N9658" s="3"/>
      <c r="O9658" s="77" t="e">
        <f>VLOOKUP($N$1&amp;N9658,定价因子!E:F,2,0)</f>
        <v>#N/A</v>
      </c>
      <c r="P9658" s="3"/>
      <c r="Q9658" s="55" t="e">
        <f>VLOOKUP($P$1&amp;P9658,定价因子!$E:$F,2,0)</f>
        <v>#N/A</v>
      </c>
      <c r="R9658" s="3"/>
      <c r="S9658" s="77" t="e">
        <f>VLOOKUP($R$1&amp;R9658,定价因子!$E:$F,2,0)</f>
        <v>#N/A</v>
      </c>
      <c r="T9658" s="61"/>
      <c r="U9658" s="63"/>
      <c r="V9658" s="63"/>
      <c r="W9658" s="63"/>
      <c r="X9658" s="3"/>
    </row>
    <row r="9659" spans="1:24">
      <c r="A9659" s="3"/>
      <c r="B9659" s="3"/>
      <c r="C9659" s="3"/>
      <c r="D9659" s="3"/>
      <c r="E9659" s="79"/>
      <c r="F9659" s="3"/>
      <c r="G9659" s="77" t="e">
        <f>VLOOKUP($F$1&amp;F9659,定价因子!E:F,2,0)</f>
        <v>#N/A</v>
      </c>
      <c r="H9659" s="3"/>
      <c r="I9659" s="77" t="e">
        <f>VLOOKUP($H$1&amp;H9659,定价因子!E:F,2,0)</f>
        <v>#N/A</v>
      </c>
      <c r="J9659" s="3"/>
      <c r="K9659" s="77" t="e">
        <f>VLOOKUP($J$1&amp;J9659,定价因子!E:F,2,0)</f>
        <v>#N/A</v>
      </c>
      <c r="L9659" s="3"/>
      <c r="M9659" s="77" t="e">
        <f>VLOOKUP($L$1&amp;L9659,定价因子!E:F,2,0)</f>
        <v>#N/A</v>
      </c>
      <c r="N9659" s="3"/>
      <c r="O9659" s="77" t="e">
        <f>VLOOKUP($N$1&amp;N9659,定价因子!E:F,2,0)</f>
        <v>#N/A</v>
      </c>
      <c r="P9659" s="3"/>
      <c r="Q9659" s="55" t="e">
        <f>VLOOKUP($P$1&amp;P9659,定价因子!$E:$F,2,0)</f>
        <v>#N/A</v>
      </c>
      <c r="R9659" s="3"/>
      <c r="S9659" s="77" t="e">
        <f>VLOOKUP($R$1&amp;R9659,定价因子!$E:$F,2,0)</f>
        <v>#N/A</v>
      </c>
      <c r="T9659" s="61"/>
      <c r="U9659" s="63"/>
      <c r="V9659" s="63"/>
      <c r="W9659" s="63"/>
      <c r="X9659" s="3"/>
    </row>
    <row r="9660" spans="1:24">
      <c r="A9660" s="3"/>
      <c r="B9660" s="3"/>
      <c r="C9660" s="3"/>
      <c r="D9660" s="3"/>
      <c r="E9660" s="79"/>
      <c r="F9660" s="3"/>
      <c r="G9660" s="77" t="e">
        <f>VLOOKUP($F$1&amp;F9660,定价因子!E:F,2,0)</f>
        <v>#N/A</v>
      </c>
      <c r="H9660" s="3"/>
      <c r="I9660" s="77" t="e">
        <f>VLOOKUP($H$1&amp;H9660,定价因子!E:F,2,0)</f>
        <v>#N/A</v>
      </c>
      <c r="J9660" s="3"/>
      <c r="K9660" s="77" t="e">
        <f>VLOOKUP($J$1&amp;J9660,定价因子!E:F,2,0)</f>
        <v>#N/A</v>
      </c>
      <c r="L9660" s="3"/>
      <c r="M9660" s="77" t="e">
        <f>VLOOKUP($L$1&amp;L9660,定价因子!E:F,2,0)</f>
        <v>#N/A</v>
      </c>
      <c r="N9660" s="3"/>
      <c r="O9660" s="77" t="e">
        <f>VLOOKUP($N$1&amp;N9660,定价因子!E:F,2,0)</f>
        <v>#N/A</v>
      </c>
      <c r="P9660" s="3"/>
      <c r="Q9660" s="55" t="e">
        <f>VLOOKUP($P$1&amp;P9660,定价因子!$E:$F,2,0)</f>
        <v>#N/A</v>
      </c>
      <c r="R9660" s="3"/>
      <c r="S9660" s="77" t="e">
        <f>VLOOKUP($R$1&amp;R9660,定价因子!$E:$F,2,0)</f>
        <v>#N/A</v>
      </c>
      <c r="T9660" s="61"/>
      <c r="U9660" s="63"/>
      <c r="V9660" s="63"/>
      <c r="W9660" s="63"/>
      <c r="X9660" s="3"/>
    </row>
    <row r="9661" spans="1:24">
      <c r="A9661" s="3"/>
      <c r="B9661" s="3"/>
      <c r="C9661" s="3"/>
      <c r="D9661" s="3"/>
      <c r="E9661" s="79"/>
      <c r="F9661" s="3"/>
      <c r="G9661" s="77" t="e">
        <f>VLOOKUP($F$1&amp;F9661,定价因子!E:F,2,0)</f>
        <v>#N/A</v>
      </c>
      <c r="H9661" s="3"/>
      <c r="I9661" s="77" t="e">
        <f>VLOOKUP($H$1&amp;H9661,定价因子!E:F,2,0)</f>
        <v>#N/A</v>
      </c>
      <c r="J9661" s="3"/>
      <c r="K9661" s="77" t="e">
        <f>VLOOKUP($J$1&amp;J9661,定价因子!E:F,2,0)</f>
        <v>#N/A</v>
      </c>
      <c r="L9661" s="3"/>
      <c r="M9661" s="77" t="e">
        <f>VLOOKUP($L$1&amp;L9661,定价因子!E:F,2,0)</f>
        <v>#N/A</v>
      </c>
      <c r="N9661" s="3"/>
      <c r="O9661" s="77" t="e">
        <f>VLOOKUP($N$1&amp;N9661,定价因子!E:F,2,0)</f>
        <v>#N/A</v>
      </c>
      <c r="P9661" s="3"/>
      <c r="Q9661" s="55" t="e">
        <f>VLOOKUP($P$1&amp;P9661,定价因子!$E:$F,2,0)</f>
        <v>#N/A</v>
      </c>
      <c r="R9661" s="3"/>
      <c r="S9661" s="77" t="e">
        <f>VLOOKUP($R$1&amp;R9661,定价因子!$E:$F,2,0)</f>
        <v>#N/A</v>
      </c>
      <c r="T9661" s="61"/>
      <c r="U9661" s="63"/>
      <c r="V9661" s="63"/>
      <c r="W9661" s="63"/>
      <c r="X9661" s="3"/>
    </row>
    <row r="9662" spans="1:24">
      <c r="A9662" s="3"/>
      <c r="B9662" s="3"/>
      <c r="C9662" s="3"/>
      <c r="D9662" s="3"/>
      <c r="E9662" s="79"/>
      <c r="F9662" s="3"/>
      <c r="G9662" s="77" t="e">
        <f>VLOOKUP($F$1&amp;F9662,定价因子!E:F,2,0)</f>
        <v>#N/A</v>
      </c>
      <c r="H9662" s="3"/>
      <c r="I9662" s="77" t="e">
        <f>VLOOKUP($H$1&amp;H9662,定价因子!E:F,2,0)</f>
        <v>#N/A</v>
      </c>
      <c r="J9662" s="3"/>
      <c r="K9662" s="77" t="e">
        <f>VLOOKUP($J$1&amp;J9662,定价因子!E:F,2,0)</f>
        <v>#N/A</v>
      </c>
      <c r="L9662" s="3"/>
      <c r="M9662" s="77" t="e">
        <f>VLOOKUP($L$1&amp;L9662,定价因子!E:F,2,0)</f>
        <v>#N/A</v>
      </c>
      <c r="N9662" s="3"/>
      <c r="O9662" s="77" t="e">
        <f>VLOOKUP($N$1&amp;N9662,定价因子!E:F,2,0)</f>
        <v>#N/A</v>
      </c>
      <c r="P9662" s="3"/>
      <c r="Q9662" s="55" t="e">
        <f>VLOOKUP($P$1&amp;P9662,定价因子!$E:$F,2,0)</f>
        <v>#N/A</v>
      </c>
      <c r="R9662" s="3"/>
      <c r="S9662" s="77" t="e">
        <f>VLOOKUP($R$1&amp;R9662,定价因子!$E:$F,2,0)</f>
        <v>#N/A</v>
      </c>
      <c r="T9662" s="61"/>
      <c r="U9662" s="63"/>
      <c r="V9662" s="63"/>
      <c r="W9662" s="63"/>
      <c r="X9662" s="3"/>
    </row>
    <row r="9663" spans="1:24">
      <c r="A9663" s="3"/>
      <c r="B9663" s="3"/>
      <c r="C9663" s="3"/>
      <c r="D9663" s="3"/>
      <c r="E9663" s="79"/>
      <c r="F9663" s="3"/>
      <c r="G9663" s="77" t="e">
        <f>VLOOKUP($F$1&amp;F9663,定价因子!E:F,2,0)</f>
        <v>#N/A</v>
      </c>
      <c r="H9663" s="3"/>
      <c r="I9663" s="77" t="e">
        <f>VLOOKUP($H$1&amp;H9663,定价因子!E:F,2,0)</f>
        <v>#N/A</v>
      </c>
      <c r="J9663" s="3"/>
      <c r="K9663" s="77" t="e">
        <f>VLOOKUP($J$1&amp;J9663,定价因子!E:F,2,0)</f>
        <v>#N/A</v>
      </c>
      <c r="L9663" s="3"/>
      <c r="M9663" s="77" t="e">
        <f>VLOOKUP($L$1&amp;L9663,定价因子!E:F,2,0)</f>
        <v>#N/A</v>
      </c>
      <c r="N9663" s="3"/>
      <c r="O9663" s="77" t="e">
        <f>VLOOKUP($N$1&amp;N9663,定价因子!E:F,2,0)</f>
        <v>#N/A</v>
      </c>
      <c r="P9663" s="3"/>
      <c r="Q9663" s="55" t="e">
        <f>VLOOKUP($P$1&amp;P9663,定价因子!$E:$F,2,0)</f>
        <v>#N/A</v>
      </c>
      <c r="R9663" s="3"/>
      <c r="S9663" s="77" t="e">
        <f>VLOOKUP($R$1&amp;R9663,定价因子!$E:$F,2,0)</f>
        <v>#N/A</v>
      </c>
      <c r="T9663" s="61"/>
      <c r="U9663" s="63"/>
      <c r="V9663" s="63"/>
      <c r="W9663" s="63"/>
      <c r="X9663" s="3"/>
    </row>
    <row r="9664" spans="1:24">
      <c r="A9664" s="3"/>
      <c r="B9664" s="3"/>
      <c r="C9664" s="3"/>
      <c r="D9664" s="3"/>
      <c r="E9664" s="79"/>
      <c r="F9664" s="3"/>
      <c r="G9664" s="77" t="e">
        <f>VLOOKUP($F$1&amp;F9664,定价因子!E:F,2,0)</f>
        <v>#N/A</v>
      </c>
      <c r="H9664" s="3"/>
      <c r="I9664" s="77" t="e">
        <f>VLOOKUP($H$1&amp;H9664,定价因子!E:F,2,0)</f>
        <v>#N/A</v>
      </c>
      <c r="J9664" s="3"/>
      <c r="K9664" s="77" t="e">
        <f>VLOOKUP($J$1&amp;J9664,定价因子!E:F,2,0)</f>
        <v>#N/A</v>
      </c>
      <c r="L9664" s="3"/>
      <c r="M9664" s="77" t="e">
        <f>VLOOKUP($L$1&amp;L9664,定价因子!E:F,2,0)</f>
        <v>#N/A</v>
      </c>
      <c r="N9664" s="3"/>
      <c r="O9664" s="77" t="e">
        <f>VLOOKUP($N$1&amp;N9664,定价因子!E:F,2,0)</f>
        <v>#N/A</v>
      </c>
      <c r="P9664" s="3"/>
      <c r="Q9664" s="55" t="e">
        <f>VLOOKUP($P$1&amp;P9664,定价因子!$E:$F,2,0)</f>
        <v>#N/A</v>
      </c>
      <c r="R9664" s="3"/>
      <c r="S9664" s="77" t="e">
        <f>VLOOKUP($R$1&amp;R9664,定价因子!$E:$F,2,0)</f>
        <v>#N/A</v>
      </c>
      <c r="T9664" s="61"/>
      <c r="U9664" s="63"/>
      <c r="V9664" s="63"/>
      <c r="W9664" s="63"/>
      <c r="X9664" s="3"/>
    </row>
    <row r="9665" spans="1:24">
      <c r="A9665" s="3"/>
      <c r="B9665" s="3"/>
      <c r="C9665" s="3"/>
      <c r="D9665" s="3"/>
      <c r="E9665" s="79"/>
      <c r="F9665" s="3"/>
      <c r="G9665" s="77" t="e">
        <f>VLOOKUP($F$1&amp;F9665,定价因子!E:F,2,0)</f>
        <v>#N/A</v>
      </c>
      <c r="H9665" s="3"/>
      <c r="I9665" s="77" t="e">
        <f>VLOOKUP($H$1&amp;H9665,定价因子!E:F,2,0)</f>
        <v>#N/A</v>
      </c>
      <c r="J9665" s="3"/>
      <c r="K9665" s="77" t="e">
        <f>VLOOKUP($J$1&amp;J9665,定价因子!E:F,2,0)</f>
        <v>#N/A</v>
      </c>
      <c r="L9665" s="3"/>
      <c r="M9665" s="77" t="e">
        <f>VLOOKUP($L$1&amp;L9665,定价因子!E:F,2,0)</f>
        <v>#N/A</v>
      </c>
      <c r="N9665" s="3"/>
      <c r="O9665" s="77" t="e">
        <f>VLOOKUP($N$1&amp;N9665,定价因子!E:F,2,0)</f>
        <v>#N/A</v>
      </c>
      <c r="P9665" s="3"/>
      <c r="Q9665" s="55" t="e">
        <f>VLOOKUP($P$1&amp;P9665,定价因子!$E:$F,2,0)</f>
        <v>#N/A</v>
      </c>
      <c r="R9665" s="3"/>
      <c r="S9665" s="77" t="e">
        <f>VLOOKUP($R$1&amp;R9665,定价因子!$E:$F,2,0)</f>
        <v>#N/A</v>
      </c>
      <c r="T9665" s="61"/>
      <c r="U9665" s="63"/>
      <c r="V9665" s="63"/>
      <c r="W9665" s="63"/>
      <c r="X9665" s="3"/>
    </row>
    <row r="9666" spans="1:24">
      <c r="A9666" s="3"/>
      <c r="B9666" s="3"/>
      <c r="C9666" s="3"/>
      <c r="D9666" s="3"/>
      <c r="E9666" s="79"/>
      <c r="F9666" s="3"/>
      <c r="G9666" s="77" t="e">
        <f>VLOOKUP($F$1&amp;F9666,定价因子!E:F,2,0)</f>
        <v>#N/A</v>
      </c>
      <c r="H9666" s="3"/>
      <c r="I9666" s="77" t="e">
        <f>VLOOKUP($H$1&amp;H9666,定价因子!E:F,2,0)</f>
        <v>#N/A</v>
      </c>
      <c r="J9666" s="3"/>
      <c r="K9666" s="77" t="e">
        <f>VLOOKUP($J$1&amp;J9666,定价因子!E:F,2,0)</f>
        <v>#N/A</v>
      </c>
      <c r="L9666" s="3"/>
      <c r="M9666" s="77" t="e">
        <f>VLOOKUP($L$1&amp;L9666,定价因子!E:F,2,0)</f>
        <v>#N/A</v>
      </c>
      <c r="N9666" s="3"/>
      <c r="O9666" s="77" t="e">
        <f>VLOOKUP($N$1&amp;N9666,定价因子!E:F,2,0)</f>
        <v>#N/A</v>
      </c>
      <c r="P9666" s="3"/>
      <c r="Q9666" s="55" t="e">
        <f>VLOOKUP($P$1&amp;P9666,定价因子!$E:$F,2,0)</f>
        <v>#N/A</v>
      </c>
      <c r="R9666" s="3"/>
      <c r="S9666" s="77" t="e">
        <f>VLOOKUP($R$1&amp;R9666,定价因子!$E:$F,2,0)</f>
        <v>#N/A</v>
      </c>
      <c r="T9666" s="61"/>
      <c r="U9666" s="63"/>
      <c r="V9666" s="63"/>
      <c r="W9666" s="63"/>
      <c r="X9666" s="3"/>
    </row>
    <row r="9667" spans="1:24">
      <c r="A9667" s="3"/>
      <c r="B9667" s="3"/>
      <c r="C9667" s="3"/>
      <c r="D9667" s="3"/>
      <c r="E9667" s="79"/>
      <c r="F9667" s="3"/>
      <c r="G9667" s="77" t="e">
        <f>VLOOKUP($F$1&amp;F9667,定价因子!E:F,2,0)</f>
        <v>#N/A</v>
      </c>
      <c r="H9667" s="3"/>
      <c r="I9667" s="77" t="e">
        <f>VLOOKUP($H$1&amp;H9667,定价因子!E:F,2,0)</f>
        <v>#N/A</v>
      </c>
      <c r="J9667" s="3"/>
      <c r="K9667" s="77" t="e">
        <f>VLOOKUP($J$1&amp;J9667,定价因子!E:F,2,0)</f>
        <v>#N/A</v>
      </c>
      <c r="L9667" s="3"/>
      <c r="M9667" s="77" t="e">
        <f>VLOOKUP($L$1&amp;L9667,定价因子!E:F,2,0)</f>
        <v>#N/A</v>
      </c>
      <c r="N9667" s="3"/>
      <c r="O9667" s="77" t="e">
        <f>VLOOKUP($N$1&amp;N9667,定价因子!E:F,2,0)</f>
        <v>#N/A</v>
      </c>
      <c r="P9667" s="3"/>
      <c r="Q9667" s="55" t="e">
        <f>VLOOKUP($P$1&amp;P9667,定价因子!$E:$F,2,0)</f>
        <v>#N/A</v>
      </c>
      <c r="R9667" s="3"/>
      <c r="S9667" s="77" t="e">
        <f>VLOOKUP($R$1&amp;R9667,定价因子!$E:$F,2,0)</f>
        <v>#N/A</v>
      </c>
      <c r="T9667" s="61"/>
      <c r="U9667" s="63"/>
      <c r="V9667" s="63"/>
      <c r="W9667" s="63"/>
      <c r="X9667" s="3"/>
    </row>
    <row r="9668" spans="1:24">
      <c r="A9668" s="3"/>
      <c r="B9668" s="3"/>
      <c r="C9668" s="3"/>
      <c r="D9668" s="3"/>
      <c r="E9668" s="79"/>
      <c r="F9668" s="3"/>
      <c r="G9668" s="77" t="e">
        <f>VLOOKUP($F$1&amp;F9668,定价因子!E:F,2,0)</f>
        <v>#N/A</v>
      </c>
      <c r="H9668" s="3"/>
      <c r="I9668" s="77" t="e">
        <f>VLOOKUP($H$1&amp;H9668,定价因子!E:F,2,0)</f>
        <v>#N/A</v>
      </c>
      <c r="J9668" s="3"/>
      <c r="K9668" s="77" t="e">
        <f>VLOOKUP($J$1&amp;J9668,定价因子!E:F,2,0)</f>
        <v>#N/A</v>
      </c>
      <c r="L9668" s="3"/>
      <c r="M9668" s="77" t="e">
        <f>VLOOKUP($L$1&amp;L9668,定价因子!E:F,2,0)</f>
        <v>#N/A</v>
      </c>
      <c r="N9668" s="3"/>
      <c r="O9668" s="77" t="e">
        <f>VLOOKUP($N$1&amp;N9668,定价因子!E:F,2,0)</f>
        <v>#N/A</v>
      </c>
      <c r="P9668" s="3"/>
      <c r="Q9668" s="55" t="e">
        <f>VLOOKUP($P$1&amp;P9668,定价因子!$E:$F,2,0)</f>
        <v>#N/A</v>
      </c>
      <c r="R9668" s="3"/>
      <c r="S9668" s="77" t="e">
        <f>VLOOKUP($R$1&amp;R9668,定价因子!$E:$F,2,0)</f>
        <v>#N/A</v>
      </c>
      <c r="T9668" s="61"/>
      <c r="U9668" s="63"/>
      <c r="V9668" s="63"/>
      <c r="W9668" s="63"/>
      <c r="X9668" s="3"/>
    </row>
    <row r="9669" spans="1:24">
      <c r="A9669" s="3"/>
      <c r="B9669" s="3"/>
      <c r="C9669" s="3"/>
      <c r="D9669" s="3"/>
      <c r="E9669" s="79"/>
      <c r="F9669" s="3"/>
      <c r="G9669" s="77" t="e">
        <f>VLOOKUP($F$1&amp;F9669,定价因子!E:F,2,0)</f>
        <v>#N/A</v>
      </c>
      <c r="H9669" s="3"/>
      <c r="I9669" s="77" t="e">
        <f>VLOOKUP($H$1&amp;H9669,定价因子!E:F,2,0)</f>
        <v>#N/A</v>
      </c>
      <c r="J9669" s="3"/>
      <c r="K9669" s="77" t="e">
        <f>VLOOKUP($J$1&amp;J9669,定价因子!E:F,2,0)</f>
        <v>#N/A</v>
      </c>
      <c r="L9669" s="3"/>
      <c r="M9669" s="77" t="e">
        <f>VLOOKUP($L$1&amp;L9669,定价因子!E:F,2,0)</f>
        <v>#N/A</v>
      </c>
      <c r="N9669" s="3"/>
      <c r="O9669" s="77" t="e">
        <f>VLOOKUP($N$1&amp;N9669,定价因子!E:F,2,0)</f>
        <v>#N/A</v>
      </c>
      <c r="P9669" s="3"/>
      <c r="Q9669" s="55" t="e">
        <f>VLOOKUP($P$1&amp;P9669,定价因子!$E:$F,2,0)</f>
        <v>#N/A</v>
      </c>
      <c r="R9669" s="3"/>
      <c r="S9669" s="77" t="e">
        <f>VLOOKUP($R$1&amp;R9669,定价因子!$E:$F,2,0)</f>
        <v>#N/A</v>
      </c>
      <c r="T9669" s="61"/>
      <c r="U9669" s="63"/>
      <c r="V9669" s="63"/>
      <c r="W9669" s="63"/>
      <c r="X9669" s="3"/>
    </row>
    <row r="9670" spans="1:24">
      <c r="A9670" s="3"/>
      <c r="B9670" s="3"/>
      <c r="C9670" s="3"/>
      <c r="D9670" s="3"/>
      <c r="E9670" s="79"/>
      <c r="F9670" s="3"/>
      <c r="G9670" s="77" t="e">
        <f>VLOOKUP($F$1&amp;F9670,定价因子!E:F,2,0)</f>
        <v>#N/A</v>
      </c>
      <c r="H9670" s="3"/>
      <c r="I9670" s="77" t="e">
        <f>VLOOKUP($H$1&amp;H9670,定价因子!E:F,2,0)</f>
        <v>#N/A</v>
      </c>
      <c r="J9670" s="3"/>
      <c r="K9670" s="77" t="e">
        <f>VLOOKUP($J$1&amp;J9670,定价因子!E:F,2,0)</f>
        <v>#N/A</v>
      </c>
      <c r="L9670" s="3"/>
      <c r="M9670" s="77" t="e">
        <f>VLOOKUP($L$1&amp;L9670,定价因子!E:F,2,0)</f>
        <v>#N/A</v>
      </c>
      <c r="N9670" s="3"/>
      <c r="O9670" s="77" t="e">
        <f>VLOOKUP($N$1&amp;N9670,定价因子!E:F,2,0)</f>
        <v>#N/A</v>
      </c>
      <c r="P9670" s="3"/>
      <c r="Q9670" s="55" t="e">
        <f>VLOOKUP($P$1&amp;P9670,定价因子!$E:$F,2,0)</f>
        <v>#N/A</v>
      </c>
      <c r="R9670" s="3"/>
      <c r="S9670" s="77" t="e">
        <f>VLOOKUP($R$1&amp;R9670,定价因子!$E:$F,2,0)</f>
        <v>#N/A</v>
      </c>
      <c r="T9670" s="61"/>
      <c r="U9670" s="63"/>
      <c r="V9670" s="63"/>
      <c r="W9670" s="63"/>
      <c r="X9670" s="3"/>
    </row>
    <row r="9671" spans="1:24">
      <c r="A9671" s="3"/>
      <c r="B9671" s="3"/>
      <c r="C9671" s="3"/>
      <c r="D9671" s="3"/>
      <c r="E9671" s="79"/>
      <c r="F9671" s="3"/>
      <c r="G9671" s="77" t="e">
        <f>VLOOKUP($F$1&amp;F9671,定价因子!E:F,2,0)</f>
        <v>#N/A</v>
      </c>
      <c r="H9671" s="3"/>
      <c r="I9671" s="77" t="e">
        <f>VLOOKUP($H$1&amp;H9671,定价因子!E:F,2,0)</f>
        <v>#N/A</v>
      </c>
      <c r="J9671" s="3"/>
      <c r="K9671" s="77" t="e">
        <f>VLOOKUP($J$1&amp;J9671,定价因子!E:F,2,0)</f>
        <v>#N/A</v>
      </c>
      <c r="L9671" s="3"/>
      <c r="M9671" s="77" t="e">
        <f>VLOOKUP($L$1&amp;L9671,定价因子!E:F,2,0)</f>
        <v>#N/A</v>
      </c>
      <c r="N9671" s="3"/>
      <c r="O9671" s="77" t="e">
        <f>VLOOKUP($N$1&amp;N9671,定价因子!E:F,2,0)</f>
        <v>#N/A</v>
      </c>
      <c r="P9671" s="3"/>
      <c r="Q9671" s="55" t="e">
        <f>VLOOKUP($P$1&amp;P9671,定价因子!$E:$F,2,0)</f>
        <v>#N/A</v>
      </c>
      <c r="R9671" s="3"/>
      <c r="S9671" s="77" t="e">
        <f>VLOOKUP($R$1&amp;R9671,定价因子!$E:$F,2,0)</f>
        <v>#N/A</v>
      </c>
      <c r="T9671" s="61"/>
      <c r="U9671" s="63"/>
      <c r="V9671" s="63"/>
      <c r="W9671" s="63"/>
      <c r="X9671" s="3"/>
    </row>
    <row r="9672" spans="1:24">
      <c r="A9672" s="3"/>
      <c r="B9672" s="3"/>
      <c r="C9672" s="3"/>
      <c r="D9672" s="3"/>
      <c r="E9672" s="79"/>
      <c r="F9672" s="3"/>
      <c r="G9672" s="77" t="e">
        <f>VLOOKUP($F$1&amp;F9672,定价因子!E:F,2,0)</f>
        <v>#N/A</v>
      </c>
      <c r="H9672" s="3"/>
      <c r="I9672" s="77" t="e">
        <f>VLOOKUP($H$1&amp;H9672,定价因子!E:F,2,0)</f>
        <v>#N/A</v>
      </c>
      <c r="J9672" s="3"/>
      <c r="K9672" s="77" t="e">
        <f>VLOOKUP($J$1&amp;J9672,定价因子!E:F,2,0)</f>
        <v>#N/A</v>
      </c>
      <c r="L9672" s="3"/>
      <c r="M9672" s="77" t="e">
        <f>VLOOKUP($L$1&amp;L9672,定价因子!E:F,2,0)</f>
        <v>#N/A</v>
      </c>
      <c r="N9672" s="3"/>
      <c r="O9672" s="77" t="e">
        <f>VLOOKUP($N$1&amp;N9672,定价因子!E:F,2,0)</f>
        <v>#N/A</v>
      </c>
      <c r="P9672" s="3"/>
      <c r="Q9672" s="55" t="e">
        <f>VLOOKUP($P$1&amp;P9672,定价因子!$E:$F,2,0)</f>
        <v>#N/A</v>
      </c>
      <c r="R9672" s="3"/>
      <c r="S9672" s="77" t="e">
        <f>VLOOKUP($R$1&amp;R9672,定价因子!$E:$F,2,0)</f>
        <v>#N/A</v>
      </c>
      <c r="T9672" s="61"/>
      <c r="U9672" s="63"/>
      <c r="V9672" s="63"/>
      <c r="W9672" s="63"/>
      <c r="X9672" s="3"/>
    </row>
    <row r="9673" spans="1:24">
      <c r="A9673" s="3"/>
      <c r="B9673" s="3"/>
      <c r="C9673" s="3"/>
      <c r="D9673" s="3"/>
      <c r="E9673" s="79"/>
      <c r="F9673" s="3"/>
      <c r="G9673" s="77" t="e">
        <f>VLOOKUP($F$1&amp;F9673,定价因子!E:F,2,0)</f>
        <v>#N/A</v>
      </c>
      <c r="H9673" s="3"/>
      <c r="I9673" s="77" t="e">
        <f>VLOOKUP($H$1&amp;H9673,定价因子!E:F,2,0)</f>
        <v>#N/A</v>
      </c>
      <c r="J9673" s="3"/>
      <c r="K9673" s="77" t="e">
        <f>VLOOKUP($J$1&amp;J9673,定价因子!E:F,2,0)</f>
        <v>#N/A</v>
      </c>
      <c r="L9673" s="3"/>
      <c r="M9673" s="77" t="e">
        <f>VLOOKUP($L$1&amp;L9673,定价因子!E:F,2,0)</f>
        <v>#N/A</v>
      </c>
      <c r="N9673" s="3"/>
      <c r="O9673" s="77" t="e">
        <f>VLOOKUP($N$1&amp;N9673,定价因子!E:F,2,0)</f>
        <v>#N/A</v>
      </c>
      <c r="P9673" s="3"/>
      <c r="Q9673" s="55" t="e">
        <f>VLOOKUP($P$1&amp;P9673,定价因子!$E:$F,2,0)</f>
        <v>#N/A</v>
      </c>
      <c r="R9673" s="3"/>
      <c r="S9673" s="77" t="e">
        <f>VLOOKUP($R$1&amp;R9673,定价因子!$E:$F,2,0)</f>
        <v>#N/A</v>
      </c>
      <c r="T9673" s="61"/>
      <c r="U9673" s="63"/>
      <c r="V9673" s="63"/>
      <c r="W9673" s="63"/>
      <c r="X9673" s="3"/>
    </row>
    <row r="9674" spans="1:24">
      <c r="A9674" s="3"/>
      <c r="B9674" s="3"/>
      <c r="C9674" s="3"/>
      <c r="D9674" s="3"/>
      <c r="E9674" s="79"/>
      <c r="F9674" s="3"/>
      <c r="G9674" s="77" t="e">
        <f>VLOOKUP($F$1&amp;F9674,定价因子!E:F,2,0)</f>
        <v>#N/A</v>
      </c>
      <c r="H9674" s="3"/>
      <c r="I9674" s="77" t="e">
        <f>VLOOKUP($H$1&amp;H9674,定价因子!E:F,2,0)</f>
        <v>#N/A</v>
      </c>
      <c r="J9674" s="3"/>
      <c r="K9674" s="77" t="e">
        <f>VLOOKUP($J$1&amp;J9674,定价因子!E:F,2,0)</f>
        <v>#N/A</v>
      </c>
      <c r="L9674" s="3"/>
      <c r="M9674" s="77" t="e">
        <f>VLOOKUP($L$1&amp;L9674,定价因子!E:F,2,0)</f>
        <v>#N/A</v>
      </c>
      <c r="N9674" s="3"/>
      <c r="O9674" s="77" t="e">
        <f>VLOOKUP($N$1&amp;N9674,定价因子!E:F,2,0)</f>
        <v>#N/A</v>
      </c>
      <c r="P9674" s="3"/>
      <c r="Q9674" s="55" t="e">
        <f>VLOOKUP($P$1&amp;P9674,定价因子!$E:$F,2,0)</f>
        <v>#N/A</v>
      </c>
      <c r="R9674" s="3"/>
      <c r="S9674" s="77" t="e">
        <f>VLOOKUP($R$1&amp;R9674,定价因子!$E:$F,2,0)</f>
        <v>#N/A</v>
      </c>
      <c r="T9674" s="61"/>
      <c r="U9674" s="63"/>
      <c r="V9674" s="63"/>
      <c r="W9674" s="63"/>
      <c r="X9674" s="3"/>
    </row>
    <row r="9675" spans="1:24">
      <c r="A9675" s="3"/>
      <c r="B9675" s="3"/>
      <c r="C9675" s="3"/>
      <c r="D9675" s="3"/>
      <c r="E9675" s="79"/>
      <c r="F9675" s="3"/>
      <c r="G9675" s="77" t="e">
        <f>VLOOKUP($F$1&amp;F9675,定价因子!E:F,2,0)</f>
        <v>#N/A</v>
      </c>
      <c r="H9675" s="3"/>
      <c r="I9675" s="77" t="e">
        <f>VLOOKUP($H$1&amp;H9675,定价因子!E:F,2,0)</f>
        <v>#N/A</v>
      </c>
      <c r="J9675" s="3"/>
      <c r="K9675" s="77" t="e">
        <f>VLOOKUP($J$1&amp;J9675,定价因子!E:F,2,0)</f>
        <v>#N/A</v>
      </c>
      <c r="L9675" s="3"/>
      <c r="M9675" s="77" t="e">
        <f>VLOOKUP($L$1&amp;L9675,定价因子!E:F,2,0)</f>
        <v>#N/A</v>
      </c>
      <c r="N9675" s="3"/>
      <c r="O9675" s="77" t="e">
        <f>VLOOKUP($N$1&amp;N9675,定价因子!E:F,2,0)</f>
        <v>#N/A</v>
      </c>
      <c r="P9675" s="3"/>
      <c r="Q9675" s="55" t="e">
        <f>VLOOKUP($P$1&amp;P9675,定价因子!$E:$F,2,0)</f>
        <v>#N/A</v>
      </c>
      <c r="R9675" s="3"/>
      <c r="S9675" s="77" t="e">
        <f>VLOOKUP($R$1&amp;R9675,定价因子!$E:$F,2,0)</f>
        <v>#N/A</v>
      </c>
      <c r="T9675" s="61"/>
      <c r="U9675" s="63"/>
      <c r="V9675" s="63"/>
      <c r="W9675" s="63"/>
      <c r="X9675" s="3"/>
    </row>
    <row r="9676" spans="1:24">
      <c r="A9676" s="3"/>
      <c r="B9676" s="3"/>
      <c r="C9676" s="3"/>
      <c r="D9676" s="3"/>
      <c r="E9676" s="79"/>
      <c r="F9676" s="3"/>
      <c r="G9676" s="77" t="e">
        <f>VLOOKUP($F$1&amp;F9676,定价因子!E:F,2,0)</f>
        <v>#N/A</v>
      </c>
      <c r="H9676" s="3"/>
      <c r="I9676" s="77" t="e">
        <f>VLOOKUP($H$1&amp;H9676,定价因子!E:F,2,0)</f>
        <v>#N/A</v>
      </c>
      <c r="J9676" s="3"/>
      <c r="K9676" s="77" t="e">
        <f>VLOOKUP($J$1&amp;J9676,定价因子!E:F,2,0)</f>
        <v>#N/A</v>
      </c>
      <c r="L9676" s="3"/>
      <c r="M9676" s="77" t="e">
        <f>VLOOKUP($L$1&amp;L9676,定价因子!E:F,2,0)</f>
        <v>#N/A</v>
      </c>
      <c r="N9676" s="3"/>
      <c r="O9676" s="77" t="e">
        <f>VLOOKUP($N$1&amp;N9676,定价因子!E:F,2,0)</f>
        <v>#N/A</v>
      </c>
      <c r="P9676" s="3"/>
      <c r="Q9676" s="55" t="e">
        <f>VLOOKUP($P$1&amp;P9676,定价因子!$E:$F,2,0)</f>
        <v>#N/A</v>
      </c>
      <c r="R9676" s="3"/>
      <c r="S9676" s="77" t="e">
        <f>VLOOKUP($R$1&amp;R9676,定价因子!$E:$F,2,0)</f>
        <v>#N/A</v>
      </c>
      <c r="T9676" s="61"/>
      <c r="U9676" s="63"/>
      <c r="V9676" s="63"/>
      <c r="W9676" s="63"/>
      <c r="X9676" s="3"/>
    </row>
    <row r="9677" spans="1:24">
      <c r="A9677" s="3"/>
      <c r="B9677" s="3"/>
      <c r="C9677" s="3"/>
      <c r="D9677" s="3"/>
      <c r="E9677" s="79"/>
      <c r="F9677" s="3"/>
      <c r="G9677" s="77" t="e">
        <f>VLOOKUP($F$1&amp;F9677,定价因子!E:F,2,0)</f>
        <v>#N/A</v>
      </c>
      <c r="H9677" s="3"/>
      <c r="I9677" s="77" t="e">
        <f>VLOOKUP($H$1&amp;H9677,定价因子!E:F,2,0)</f>
        <v>#N/A</v>
      </c>
      <c r="J9677" s="3"/>
      <c r="K9677" s="77" t="e">
        <f>VLOOKUP($J$1&amp;J9677,定价因子!E:F,2,0)</f>
        <v>#N/A</v>
      </c>
      <c r="L9677" s="3"/>
      <c r="M9677" s="77" t="e">
        <f>VLOOKUP($L$1&amp;L9677,定价因子!E:F,2,0)</f>
        <v>#N/A</v>
      </c>
      <c r="N9677" s="3"/>
      <c r="O9677" s="77" t="e">
        <f>VLOOKUP($N$1&amp;N9677,定价因子!E:F,2,0)</f>
        <v>#N/A</v>
      </c>
      <c r="P9677" s="3"/>
      <c r="Q9677" s="55" t="e">
        <f>VLOOKUP($P$1&amp;P9677,定价因子!$E:$F,2,0)</f>
        <v>#N/A</v>
      </c>
      <c r="R9677" s="3"/>
      <c r="S9677" s="77" t="e">
        <f>VLOOKUP($R$1&amp;R9677,定价因子!$E:$F,2,0)</f>
        <v>#N/A</v>
      </c>
      <c r="T9677" s="61"/>
      <c r="U9677" s="63"/>
      <c r="V9677" s="63"/>
      <c r="W9677" s="63"/>
      <c r="X9677" s="3"/>
    </row>
    <row r="9678" spans="1:24">
      <c r="A9678" s="3"/>
      <c r="B9678" s="3"/>
      <c r="C9678" s="3"/>
      <c r="D9678" s="3"/>
      <c r="E9678" s="79"/>
      <c r="F9678" s="3"/>
      <c r="G9678" s="77" t="e">
        <f>VLOOKUP($F$1&amp;F9678,定价因子!E:F,2,0)</f>
        <v>#N/A</v>
      </c>
      <c r="H9678" s="3"/>
      <c r="I9678" s="77" t="e">
        <f>VLOOKUP($H$1&amp;H9678,定价因子!E:F,2,0)</f>
        <v>#N/A</v>
      </c>
      <c r="J9678" s="3"/>
      <c r="K9678" s="77" t="e">
        <f>VLOOKUP($J$1&amp;J9678,定价因子!E:F,2,0)</f>
        <v>#N/A</v>
      </c>
      <c r="L9678" s="3"/>
      <c r="M9678" s="77" t="e">
        <f>VLOOKUP($L$1&amp;L9678,定价因子!E:F,2,0)</f>
        <v>#N/A</v>
      </c>
      <c r="N9678" s="3"/>
      <c r="O9678" s="77" t="e">
        <f>VLOOKUP($N$1&amp;N9678,定价因子!E:F,2,0)</f>
        <v>#N/A</v>
      </c>
      <c r="P9678" s="3"/>
      <c r="Q9678" s="55" t="e">
        <f>VLOOKUP($P$1&amp;P9678,定价因子!$E:$F,2,0)</f>
        <v>#N/A</v>
      </c>
      <c r="R9678" s="3"/>
      <c r="S9678" s="77" t="e">
        <f>VLOOKUP($R$1&amp;R9678,定价因子!$E:$F,2,0)</f>
        <v>#N/A</v>
      </c>
      <c r="T9678" s="61"/>
      <c r="U9678" s="63"/>
      <c r="V9678" s="63"/>
      <c r="W9678" s="63"/>
      <c r="X9678" s="3"/>
    </row>
    <row r="9679" spans="1:24">
      <c r="A9679" s="3"/>
      <c r="B9679" s="3"/>
      <c r="C9679" s="3"/>
      <c r="D9679" s="3"/>
      <c r="E9679" s="79"/>
      <c r="F9679" s="3"/>
      <c r="G9679" s="77" t="e">
        <f>VLOOKUP($F$1&amp;F9679,定价因子!E:F,2,0)</f>
        <v>#N/A</v>
      </c>
      <c r="H9679" s="3"/>
      <c r="I9679" s="77" t="e">
        <f>VLOOKUP($H$1&amp;H9679,定价因子!E:F,2,0)</f>
        <v>#N/A</v>
      </c>
      <c r="J9679" s="3"/>
      <c r="K9679" s="77" t="e">
        <f>VLOOKUP($J$1&amp;J9679,定价因子!E:F,2,0)</f>
        <v>#N/A</v>
      </c>
      <c r="L9679" s="3"/>
      <c r="M9679" s="77" t="e">
        <f>VLOOKUP($L$1&amp;L9679,定价因子!E:F,2,0)</f>
        <v>#N/A</v>
      </c>
      <c r="N9679" s="3"/>
      <c r="O9679" s="77" t="e">
        <f>VLOOKUP($N$1&amp;N9679,定价因子!E:F,2,0)</f>
        <v>#N/A</v>
      </c>
      <c r="P9679" s="3"/>
      <c r="Q9679" s="55" t="e">
        <f>VLOOKUP($P$1&amp;P9679,定价因子!$E:$F,2,0)</f>
        <v>#N/A</v>
      </c>
      <c r="R9679" s="3"/>
      <c r="S9679" s="77" t="e">
        <f>VLOOKUP($R$1&amp;R9679,定价因子!$E:$F,2,0)</f>
        <v>#N/A</v>
      </c>
      <c r="T9679" s="61"/>
      <c r="U9679" s="63"/>
      <c r="V9679" s="63"/>
      <c r="W9679" s="63"/>
      <c r="X9679" s="3"/>
    </row>
    <row r="9680" spans="1:24">
      <c r="A9680" s="3"/>
      <c r="B9680" s="3"/>
      <c r="C9680" s="3"/>
      <c r="D9680" s="3"/>
      <c r="E9680" s="79"/>
      <c r="F9680" s="3"/>
      <c r="G9680" s="77" t="e">
        <f>VLOOKUP($F$1&amp;F9680,定价因子!E:F,2,0)</f>
        <v>#N/A</v>
      </c>
      <c r="H9680" s="3"/>
      <c r="I9680" s="77" t="e">
        <f>VLOOKUP($H$1&amp;H9680,定价因子!E:F,2,0)</f>
        <v>#N/A</v>
      </c>
      <c r="J9680" s="3"/>
      <c r="K9680" s="77" t="e">
        <f>VLOOKUP($J$1&amp;J9680,定价因子!E:F,2,0)</f>
        <v>#N/A</v>
      </c>
      <c r="L9680" s="3"/>
      <c r="M9680" s="77" t="e">
        <f>VLOOKUP($L$1&amp;L9680,定价因子!E:F,2,0)</f>
        <v>#N/A</v>
      </c>
      <c r="N9680" s="3"/>
      <c r="O9680" s="77" t="e">
        <f>VLOOKUP($N$1&amp;N9680,定价因子!E:F,2,0)</f>
        <v>#N/A</v>
      </c>
      <c r="P9680" s="3"/>
      <c r="Q9680" s="55" t="e">
        <f>VLOOKUP($P$1&amp;P9680,定价因子!$E:$F,2,0)</f>
        <v>#N/A</v>
      </c>
      <c r="R9680" s="3"/>
      <c r="S9680" s="77" t="e">
        <f>VLOOKUP($R$1&amp;R9680,定价因子!$E:$F,2,0)</f>
        <v>#N/A</v>
      </c>
      <c r="T9680" s="61"/>
      <c r="U9680" s="63"/>
      <c r="V9680" s="63"/>
      <c r="W9680" s="63"/>
      <c r="X9680" s="3"/>
    </row>
    <row r="9681" spans="1:24">
      <c r="A9681" s="3"/>
      <c r="B9681" s="3"/>
      <c r="C9681" s="3"/>
      <c r="D9681" s="3"/>
      <c r="E9681" s="79"/>
      <c r="F9681" s="3"/>
      <c r="G9681" s="77" t="e">
        <f>VLOOKUP($F$1&amp;F9681,定价因子!E:F,2,0)</f>
        <v>#N/A</v>
      </c>
      <c r="H9681" s="3"/>
      <c r="I9681" s="77" t="e">
        <f>VLOOKUP($H$1&amp;H9681,定价因子!E:F,2,0)</f>
        <v>#N/A</v>
      </c>
      <c r="J9681" s="3"/>
      <c r="K9681" s="77" t="e">
        <f>VLOOKUP($J$1&amp;J9681,定价因子!E:F,2,0)</f>
        <v>#N/A</v>
      </c>
      <c r="L9681" s="3"/>
      <c r="M9681" s="77" t="e">
        <f>VLOOKUP($L$1&amp;L9681,定价因子!E:F,2,0)</f>
        <v>#N/A</v>
      </c>
      <c r="N9681" s="3"/>
      <c r="O9681" s="77" t="e">
        <f>VLOOKUP($N$1&amp;N9681,定价因子!E:F,2,0)</f>
        <v>#N/A</v>
      </c>
      <c r="P9681" s="3"/>
      <c r="Q9681" s="55" t="e">
        <f>VLOOKUP($P$1&amp;P9681,定价因子!$E:$F,2,0)</f>
        <v>#N/A</v>
      </c>
      <c r="R9681" s="3"/>
      <c r="S9681" s="77" t="e">
        <f>VLOOKUP($R$1&amp;R9681,定价因子!$E:$F,2,0)</f>
        <v>#N/A</v>
      </c>
      <c r="T9681" s="61"/>
      <c r="U9681" s="63"/>
      <c r="V9681" s="63"/>
      <c r="W9681" s="63"/>
      <c r="X9681" s="3"/>
    </row>
    <row r="9682" spans="1:24">
      <c r="A9682" s="3"/>
      <c r="B9682" s="3"/>
      <c r="C9682" s="3"/>
      <c r="D9682" s="3"/>
      <c r="E9682" s="79"/>
      <c r="F9682" s="3"/>
      <c r="G9682" s="77" t="e">
        <f>VLOOKUP($F$1&amp;F9682,定价因子!E:F,2,0)</f>
        <v>#N/A</v>
      </c>
      <c r="H9682" s="3"/>
      <c r="I9682" s="77" t="e">
        <f>VLOOKUP($H$1&amp;H9682,定价因子!E:F,2,0)</f>
        <v>#N/A</v>
      </c>
      <c r="J9682" s="3"/>
      <c r="K9682" s="77" t="e">
        <f>VLOOKUP($J$1&amp;J9682,定价因子!E:F,2,0)</f>
        <v>#N/A</v>
      </c>
      <c r="L9682" s="3"/>
      <c r="M9682" s="77" t="e">
        <f>VLOOKUP($L$1&amp;L9682,定价因子!E:F,2,0)</f>
        <v>#N/A</v>
      </c>
      <c r="N9682" s="3"/>
      <c r="O9682" s="77" t="e">
        <f>VLOOKUP($N$1&amp;N9682,定价因子!E:F,2,0)</f>
        <v>#N/A</v>
      </c>
      <c r="P9682" s="3"/>
      <c r="Q9682" s="55" t="e">
        <f>VLOOKUP($P$1&amp;P9682,定价因子!$E:$F,2,0)</f>
        <v>#N/A</v>
      </c>
      <c r="R9682" s="3"/>
      <c r="S9682" s="77" t="e">
        <f>VLOOKUP($R$1&amp;R9682,定价因子!$E:$F,2,0)</f>
        <v>#N/A</v>
      </c>
      <c r="T9682" s="61"/>
      <c r="U9682" s="63"/>
      <c r="V9682" s="63"/>
      <c r="W9682" s="63"/>
      <c r="X9682" s="3"/>
    </row>
    <row r="9683" spans="1:24">
      <c r="A9683" s="3"/>
      <c r="B9683" s="3"/>
      <c r="C9683" s="3"/>
      <c r="D9683" s="3"/>
      <c r="E9683" s="79"/>
      <c r="F9683" s="3"/>
      <c r="G9683" s="77" t="e">
        <f>VLOOKUP($F$1&amp;F9683,定价因子!E:F,2,0)</f>
        <v>#N/A</v>
      </c>
      <c r="H9683" s="3"/>
      <c r="I9683" s="77" t="e">
        <f>VLOOKUP($H$1&amp;H9683,定价因子!E:F,2,0)</f>
        <v>#N/A</v>
      </c>
      <c r="J9683" s="3"/>
      <c r="K9683" s="77" t="e">
        <f>VLOOKUP($J$1&amp;J9683,定价因子!E:F,2,0)</f>
        <v>#N/A</v>
      </c>
      <c r="L9683" s="3"/>
      <c r="M9683" s="77" t="e">
        <f>VLOOKUP($L$1&amp;L9683,定价因子!E:F,2,0)</f>
        <v>#N/A</v>
      </c>
      <c r="N9683" s="3"/>
      <c r="O9683" s="77" t="e">
        <f>VLOOKUP($N$1&amp;N9683,定价因子!E:F,2,0)</f>
        <v>#N/A</v>
      </c>
      <c r="P9683" s="3"/>
      <c r="Q9683" s="55" t="e">
        <f>VLOOKUP($P$1&amp;P9683,定价因子!$E:$F,2,0)</f>
        <v>#N/A</v>
      </c>
      <c r="R9683" s="3"/>
      <c r="S9683" s="77" t="e">
        <f>VLOOKUP($R$1&amp;R9683,定价因子!$E:$F,2,0)</f>
        <v>#N/A</v>
      </c>
      <c r="T9683" s="61"/>
      <c r="U9683" s="63"/>
      <c r="V9683" s="63"/>
      <c r="W9683" s="63"/>
      <c r="X9683" s="3"/>
    </row>
    <row r="9684" spans="1:24">
      <c r="A9684" s="3"/>
      <c r="B9684" s="3"/>
      <c r="C9684" s="3"/>
      <c r="D9684" s="3"/>
      <c r="E9684" s="79"/>
      <c r="F9684" s="3"/>
      <c r="G9684" s="77" t="e">
        <f>VLOOKUP($F$1&amp;F9684,定价因子!E:F,2,0)</f>
        <v>#N/A</v>
      </c>
      <c r="H9684" s="3"/>
      <c r="I9684" s="77" t="e">
        <f>VLOOKUP($H$1&amp;H9684,定价因子!E:F,2,0)</f>
        <v>#N/A</v>
      </c>
      <c r="J9684" s="3"/>
      <c r="K9684" s="77" t="e">
        <f>VLOOKUP($J$1&amp;J9684,定价因子!E:F,2,0)</f>
        <v>#N/A</v>
      </c>
      <c r="L9684" s="3"/>
      <c r="M9684" s="77" t="e">
        <f>VLOOKUP($L$1&amp;L9684,定价因子!E:F,2,0)</f>
        <v>#N/A</v>
      </c>
      <c r="N9684" s="3"/>
      <c r="O9684" s="77" t="e">
        <f>VLOOKUP($N$1&amp;N9684,定价因子!E:F,2,0)</f>
        <v>#N/A</v>
      </c>
      <c r="P9684" s="3"/>
      <c r="Q9684" s="55" t="e">
        <f>VLOOKUP($P$1&amp;P9684,定价因子!$E:$F,2,0)</f>
        <v>#N/A</v>
      </c>
      <c r="R9684" s="3"/>
      <c r="S9684" s="77" t="e">
        <f>VLOOKUP($R$1&amp;R9684,定价因子!$E:$F,2,0)</f>
        <v>#N/A</v>
      </c>
      <c r="T9684" s="61"/>
      <c r="U9684" s="63"/>
      <c r="V9684" s="63"/>
      <c r="W9684" s="63"/>
      <c r="X9684" s="3"/>
    </row>
    <row r="9685" spans="1:24">
      <c r="A9685" s="3"/>
      <c r="B9685" s="3"/>
      <c r="C9685" s="3"/>
      <c r="D9685" s="3"/>
      <c r="E9685" s="79"/>
      <c r="F9685" s="3"/>
      <c r="G9685" s="77" t="e">
        <f>VLOOKUP($F$1&amp;F9685,定价因子!E:F,2,0)</f>
        <v>#N/A</v>
      </c>
      <c r="H9685" s="3"/>
      <c r="I9685" s="77" t="e">
        <f>VLOOKUP($H$1&amp;H9685,定价因子!E:F,2,0)</f>
        <v>#N/A</v>
      </c>
      <c r="J9685" s="3"/>
      <c r="K9685" s="77" t="e">
        <f>VLOOKUP($J$1&amp;J9685,定价因子!E:F,2,0)</f>
        <v>#N/A</v>
      </c>
      <c r="L9685" s="3"/>
      <c r="M9685" s="77" t="e">
        <f>VLOOKUP($L$1&amp;L9685,定价因子!E:F,2,0)</f>
        <v>#N/A</v>
      </c>
      <c r="N9685" s="3"/>
      <c r="O9685" s="77" t="e">
        <f>VLOOKUP($N$1&amp;N9685,定价因子!E:F,2,0)</f>
        <v>#N/A</v>
      </c>
      <c r="P9685" s="3"/>
      <c r="Q9685" s="55" t="e">
        <f>VLOOKUP($P$1&amp;P9685,定价因子!$E:$F,2,0)</f>
        <v>#N/A</v>
      </c>
      <c r="R9685" s="3"/>
      <c r="S9685" s="77" t="e">
        <f>VLOOKUP($R$1&amp;R9685,定价因子!$E:$F,2,0)</f>
        <v>#N/A</v>
      </c>
      <c r="T9685" s="61"/>
      <c r="U9685" s="63"/>
      <c r="V9685" s="63"/>
      <c r="W9685" s="63"/>
      <c r="X9685" s="3"/>
    </row>
    <row r="9686" spans="1:24">
      <c r="A9686" s="3"/>
      <c r="B9686" s="3"/>
      <c r="C9686" s="3"/>
      <c r="D9686" s="3"/>
      <c r="E9686" s="79"/>
      <c r="F9686" s="3"/>
      <c r="G9686" s="77" t="e">
        <f>VLOOKUP($F$1&amp;F9686,定价因子!E:F,2,0)</f>
        <v>#N/A</v>
      </c>
      <c r="H9686" s="3"/>
      <c r="I9686" s="77" t="e">
        <f>VLOOKUP($H$1&amp;H9686,定价因子!E:F,2,0)</f>
        <v>#N/A</v>
      </c>
      <c r="J9686" s="3"/>
      <c r="K9686" s="77" t="e">
        <f>VLOOKUP($J$1&amp;J9686,定价因子!E:F,2,0)</f>
        <v>#N/A</v>
      </c>
      <c r="L9686" s="3"/>
      <c r="M9686" s="77" t="e">
        <f>VLOOKUP($L$1&amp;L9686,定价因子!E:F,2,0)</f>
        <v>#N/A</v>
      </c>
      <c r="N9686" s="3"/>
      <c r="O9686" s="77" t="e">
        <f>VLOOKUP($N$1&amp;N9686,定价因子!E:F,2,0)</f>
        <v>#N/A</v>
      </c>
      <c r="P9686" s="3"/>
      <c r="Q9686" s="55" t="e">
        <f>VLOOKUP($P$1&amp;P9686,定价因子!$E:$F,2,0)</f>
        <v>#N/A</v>
      </c>
      <c r="R9686" s="3"/>
      <c r="S9686" s="77" t="e">
        <f>VLOOKUP($R$1&amp;R9686,定价因子!$E:$F,2,0)</f>
        <v>#N/A</v>
      </c>
      <c r="T9686" s="61"/>
      <c r="U9686" s="63"/>
      <c r="V9686" s="63"/>
      <c r="W9686" s="63"/>
      <c r="X9686" s="3"/>
    </row>
    <row r="9687" spans="1:24">
      <c r="A9687" s="3"/>
      <c r="B9687" s="3"/>
      <c r="C9687" s="3"/>
      <c r="D9687" s="3"/>
      <c r="E9687" s="79"/>
      <c r="F9687" s="3"/>
      <c r="G9687" s="77" t="e">
        <f>VLOOKUP($F$1&amp;F9687,定价因子!E:F,2,0)</f>
        <v>#N/A</v>
      </c>
      <c r="H9687" s="3"/>
      <c r="I9687" s="77" t="e">
        <f>VLOOKUP($H$1&amp;H9687,定价因子!E:F,2,0)</f>
        <v>#N/A</v>
      </c>
      <c r="J9687" s="3"/>
      <c r="K9687" s="77" t="e">
        <f>VLOOKUP($J$1&amp;J9687,定价因子!E:F,2,0)</f>
        <v>#N/A</v>
      </c>
      <c r="L9687" s="3"/>
      <c r="M9687" s="77" t="e">
        <f>VLOOKUP($L$1&amp;L9687,定价因子!E:F,2,0)</f>
        <v>#N/A</v>
      </c>
      <c r="N9687" s="3"/>
      <c r="O9687" s="77" t="e">
        <f>VLOOKUP($N$1&amp;N9687,定价因子!E:F,2,0)</f>
        <v>#N/A</v>
      </c>
      <c r="P9687" s="3"/>
      <c r="Q9687" s="55" t="e">
        <f>VLOOKUP($P$1&amp;P9687,定价因子!$E:$F,2,0)</f>
        <v>#N/A</v>
      </c>
      <c r="R9687" s="3"/>
      <c r="S9687" s="77" t="e">
        <f>VLOOKUP($R$1&amp;R9687,定价因子!$E:$F,2,0)</f>
        <v>#N/A</v>
      </c>
      <c r="T9687" s="61"/>
      <c r="U9687" s="63"/>
      <c r="V9687" s="63"/>
      <c r="W9687" s="63"/>
      <c r="X9687" s="3"/>
    </row>
    <row r="9688" spans="1:24">
      <c r="A9688" s="3"/>
      <c r="B9688" s="3"/>
      <c r="C9688" s="3"/>
      <c r="D9688" s="3"/>
      <c r="E9688" s="79"/>
      <c r="F9688" s="3"/>
      <c r="G9688" s="77" t="e">
        <f>VLOOKUP($F$1&amp;F9688,定价因子!E:F,2,0)</f>
        <v>#N/A</v>
      </c>
      <c r="H9688" s="3"/>
      <c r="I9688" s="77" t="e">
        <f>VLOOKUP($H$1&amp;H9688,定价因子!E:F,2,0)</f>
        <v>#N/A</v>
      </c>
      <c r="J9688" s="3"/>
      <c r="K9688" s="77" t="e">
        <f>VLOOKUP($J$1&amp;J9688,定价因子!E:F,2,0)</f>
        <v>#N/A</v>
      </c>
      <c r="L9688" s="3"/>
      <c r="M9688" s="77" t="e">
        <f>VLOOKUP($L$1&amp;L9688,定价因子!E:F,2,0)</f>
        <v>#N/A</v>
      </c>
      <c r="N9688" s="3"/>
      <c r="O9688" s="77" t="e">
        <f>VLOOKUP($N$1&amp;N9688,定价因子!E:F,2,0)</f>
        <v>#N/A</v>
      </c>
      <c r="P9688" s="3"/>
      <c r="Q9688" s="55" t="e">
        <f>VLOOKUP($P$1&amp;P9688,定价因子!$E:$F,2,0)</f>
        <v>#N/A</v>
      </c>
      <c r="R9688" s="3"/>
      <c r="S9688" s="77" t="e">
        <f>VLOOKUP($R$1&amp;R9688,定价因子!$E:$F,2,0)</f>
        <v>#N/A</v>
      </c>
      <c r="T9688" s="61"/>
      <c r="U9688" s="63"/>
      <c r="V9688" s="63"/>
      <c r="W9688" s="63"/>
      <c r="X9688" s="3"/>
    </row>
    <row r="9689" spans="1:24">
      <c r="A9689" s="3"/>
      <c r="B9689" s="3"/>
      <c r="C9689" s="3"/>
      <c r="D9689" s="3"/>
      <c r="E9689" s="79"/>
      <c r="F9689" s="3"/>
      <c r="G9689" s="77" t="e">
        <f>VLOOKUP($F$1&amp;F9689,定价因子!E:F,2,0)</f>
        <v>#N/A</v>
      </c>
      <c r="H9689" s="3"/>
      <c r="I9689" s="77" t="e">
        <f>VLOOKUP($H$1&amp;H9689,定价因子!E:F,2,0)</f>
        <v>#N/A</v>
      </c>
      <c r="J9689" s="3"/>
      <c r="K9689" s="77" t="e">
        <f>VLOOKUP($J$1&amp;J9689,定价因子!E:F,2,0)</f>
        <v>#N/A</v>
      </c>
      <c r="L9689" s="3"/>
      <c r="M9689" s="77" t="e">
        <f>VLOOKUP($L$1&amp;L9689,定价因子!E:F,2,0)</f>
        <v>#N/A</v>
      </c>
      <c r="N9689" s="3"/>
      <c r="O9689" s="77" t="e">
        <f>VLOOKUP($N$1&amp;N9689,定价因子!E:F,2,0)</f>
        <v>#N/A</v>
      </c>
      <c r="P9689" s="3"/>
      <c r="Q9689" s="55" t="e">
        <f>VLOOKUP($P$1&amp;P9689,定价因子!$E:$F,2,0)</f>
        <v>#N/A</v>
      </c>
      <c r="R9689" s="3"/>
      <c r="S9689" s="77" t="e">
        <f>VLOOKUP($R$1&amp;R9689,定价因子!$E:$F,2,0)</f>
        <v>#N/A</v>
      </c>
      <c r="T9689" s="61"/>
      <c r="U9689" s="63"/>
      <c r="V9689" s="63"/>
      <c r="W9689" s="63"/>
      <c r="X9689" s="3"/>
    </row>
    <row r="9690" spans="1:24">
      <c r="A9690" s="3"/>
      <c r="B9690" s="3"/>
      <c r="C9690" s="3"/>
      <c r="D9690" s="3"/>
      <c r="E9690" s="79"/>
      <c r="F9690" s="3"/>
      <c r="G9690" s="77" t="e">
        <f>VLOOKUP($F$1&amp;F9690,定价因子!E:F,2,0)</f>
        <v>#N/A</v>
      </c>
      <c r="H9690" s="3"/>
      <c r="I9690" s="77" t="e">
        <f>VLOOKUP($H$1&amp;H9690,定价因子!E:F,2,0)</f>
        <v>#N/A</v>
      </c>
      <c r="J9690" s="3"/>
      <c r="K9690" s="77" t="e">
        <f>VLOOKUP($J$1&amp;J9690,定价因子!E:F,2,0)</f>
        <v>#N/A</v>
      </c>
      <c r="L9690" s="3"/>
      <c r="M9690" s="77" t="e">
        <f>VLOOKUP($L$1&amp;L9690,定价因子!E:F,2,0)</f>
        <v>#N/A</v>
      </c>
      <c r="N9690" s="3"/>
      <c r="O9690" s="77" t="e">
        <f>VLOOKUP($N$1&amp;N9690,定价因子!E:F,2,0)</f>
        <v>#N/A</v>
      </c>
      <c r="P9690" s="3"/>
      <c r="Q9690" s="55" t="e">
        <f>VLOOKUP($P$1&amp;P9690,定价因子!$E:$F,2,0)</f>
        <v>#N/A</v>
      </c>
      <c r="R9690" s="3"/>
      <c r="S9690" s="77" t="e">
        <f>VLOOKUP($R$1&amp;R9690,定价因子!$E:$F,2,0)</f>
        <v>#N/A</v>
      </c>
      <c r="T9690" s="61"/>
      <c r="U9690" s="63"/>
      <c r="V9690" s="63"/>
      <c r="W9690" s="63"/>
      <c r="X9690" s="3"/>
    </row>
    <row r="9691" spans="1:24">
      <c r="A9691" s="3"/>
      <c r="B9691" s="3"/>
      <c r="C9691" s="3"/>
      <c r="D9691" s="3"/>
      <c r="E9691" s="79"/>
      <c r="F9691" s="3"/>
      <c r="G9691" s="77" t="e">
        <f>VLOOKUP($F$1&amp;F9691,定价因子!E:F,2,0)</f>
        <v>#N/A</v>
      </c>
      <c r="H9691" s="3"/>
      <c r="I9691" s="77" t="e">
        <f>VLOOKUP($H$1&amp;H9691,定价因子!E:F,2,0)</f>
        <v>#N/A</v>
      </c>
      <c r="J9691" s="3"/>
      <c r="K9691" s="77" t="e">
        <f>VLOOKUP($J$1&amp;J9691,定价因子!E:F,2,0)</f>
        <v>#N/A</v>
      </c>
      <c r="L9691" s="3"/>
      <c r="M9691" s="77" t="e">
        <f>VLOOKUP($L$1&amp;L9691,定价因子!E:F,2,0)</f>
        <v>#N/A</v>
      </c>
      <c r="N9691" s="3"/>
      <c r="O9691" s="77" t="e">
        <f>VLOOKUP($N$1&amp;N9691,定价因子!E:F,2,0)</f>
        <v>#N/A</v>
      </c>
      <c r="P9691" s="3"/>
      <c r="Q9691" s="55" t="e">
        <f>VLOOKUP($P$1&amp;P9691,定价因子!$E:$F,2,0)</f>
        <v>#N/A</v>
      </c>
      <c r="R9691" s="3"/>
      <c r="S9691" s="77" t="e">
        <f>VLOOKUP($R$1&amp;R9691,定价因子!$E:$F,2,0)</f>
        <v>#N/A</v>
      </c>
      <c r="T9691" s="61"/>
      <c r="U9691" s="63"/>
      <c r="V9691" s="63"/>
      <c r="W9691" s="63"/>
      <c r="X9691" s="3"/>
    </row>
    <row r="9692" spans="1:24">
      <c r="A9692" s="3"/>
      <c r="B9692" s="3"/>
      <c r="C9692" s="3"/>
      <c r="D9692" s="3"/>
      <c r="E9692" s="79"/>
      <c r="F9692" s="3"/>
      <c r="G9692" s="77" t="e">
        <f>VLOOKUP($F$1&amp;F9692,定价因子!E:F,2,0)</f>
        <v>#N/A</v>
      </c>
      <c r="H9692" s="3"/>
      <c r="I9692" s="77" t="e">
        <f>VLOOKUP($H$1&amp;H9692,定价因子!E:F,2,0)</f>
        <v>#N/A</v>
      </c>
      <c r="J9692" s="3"/>
      <c r="K9692" s="77" t="e">
        <f>VLOOKUP($J$1&amp;J9692,定价因子!E:F,2,0)</f>
        <v>#N/A</v>
      </c>
      <c r="L9692" s="3"/>
      <c r="M9692" s="77" t="e">
        <f>VLOOKUP($L$1&amp;L9692,定价因子!E:F,2,0)</f>
        <v>#N/A</v>
      </c>
      <c r="N9692" s="3"/>
      <c r="O9692" s="77" t="e">
        <f>VLOOKUP($N$1&amp;N9692,定价因子!E:F,2,0)</f>
        <v>#N/A</v>
      </c>
      <c r="P9692" s="3"/>
      <c r="Q9692" s="55" t="e">
        <f>VLOOKUP($P$1&amp;P9692,定价因子!$E:$F,2,0)</f>
        <v>#N/A</v>
      </c>
      <c r="R9692" s="3"/>
      <c r="S9692" s="77" t="e">
        <f>VLOOKUP($R$1&amp;R9692,定价因子!$E:$F,2,0)</f>
        <v>#N/A</v>
      </c>
      <c r="T9692" s="61"/>
      <c r="U9692" s="63"/>
      <c r="V9692" s="63"/>
      <c r="W9692" s="63"/>
      <c r="X9692" s="3"/>
    </row>
    <row r="9693" spans="1:24">
      <c r="A9693" s="3"/>
      <c r="B9693" s="3"/>
      <c r="C9693" s="3"/>
      <c r="D9693" s="3"/>
      <c r="E9693" s="79"/>
      <c r="F9693" s="3"/>
      <c r="G9693" s="77" t="e">
        <f>VLOOKUP($F$1&amp;F9693,定价因子!E:F,2,0)</f>
        <v>#N/A</v>
      </c>
      <c r="H9693" s="3"/>
      <c r="I9693" s="77" t="e">
        <f>VLOOKUP($H$1&amp;H9693,定价因子!E:F,2,0)</f>
        <v>#N/A</v>
      </c>
      <c r="J9693" s="3"/>
      <c r="K9693" s="77" t="e">
        <f>VLOOKUP($J$1&amp;J9693,定价因子!E:F,2,0)</f>
        <v>#N/A</v>
      </c>
      <c r="L9693" s="3"/>
      <c r="M9693" s="77" t="e">
        <f>VLOOKUP($L$1&amp;L9693,定价因子!E:F,2,0)</f>
        <v>#N/A</v>
      </c>
      <c r="N9693" s="3"/>
      <c r="O9693" s="77" t="e">
        <f>VLOOKUP($N$1&amp;N9693,定价因子!E:F,2,0)</f>
        <v>#N/A</v>
      </c>
      <c r="P9693" s="3"/>
      <c r="Q9693" s="55" t="e">
        <f>VLOOKUP($P$1&amp;P9693,定价因子!$E:$F,2,0)</f>
        <v>#N/A</v>
      </c>
      <c r="R9693" s="3"/>
      <c r="S9693" s="77" t="e">
        <f>VLOOKUP($R$1&amp;R9693,定价因子!$E:$F,2,0)</f>
        <v>#N/A</v>
      </c>
      <c r="T9693" s="61"/>
      <c r="U9693" s="63"/>
      <c r="V9693" s="63"/>
      <c r="W9693" s="63"/>
      <c r="X9693" s="3"/>
    </row>
    <row r="9694" spans="1:24">
      <c r="A9694" s="3"/>
      <c r="B9694" s="3"/>
      <c r="C9694" s="3"/>
      <c r="D9694" s="3"/>
      <c r="E9694" s="79"/>
      <c r="F9694" s="3"/>
      <c r="G9694" s="77" t="e">
        <f>VLOOKUP($F$1&amp;F9694,定价因子!E:F,2,0)</f>
        <v>#N/A</v>
      </c>
      <c r="H9694" s="3"/>
      <c r="I9694" s="77" t="e">
        <f>VLOOKUP($H$1&amp;H9694,定价因子!E:F,2,0)</f>
        <v>#N/A</v>
      </c>
      <c r="J9694" s="3"/>
      <c r="K9694" s="77" t="e">
        <f>VLOOKUP($J$1&amp;J9694,定价因子!E:F,2,0)</f>
        <v>#N/A</v>
      </c>
      <c r="L9694" s="3"/>
      <c r="M9694" s="77" t="e">
        <f>VLOOKUP($L$1&amp;L9694,定价因子!E:F,2,0)</f>
        <v>#N/A</v>
      </c>
      <c r="N9694" s="3"/>
      <c r="O9694" s="77" t="e">
        <f>VLOOKUP($N$1&amp;N9694,定价因子!E:F,2,0)</f>
        <v>#N/A</v>
      </c>
      <c r="P9694" s="3"/>
      <c r="Q9694" s="55" t="e">
        <f>VLOOKUP($P$1&amp;P9694,定价因子!$E:$F,2,0)</f>
        <v>#N/A</v>
      </c>
      <c r="R9694" s="3"/>
      <c r="S9694" s="77" t="e">
        <f>VLOOKUP($R$1&amp;R9694,定价因子!$E:$F,2,0)</f>
        <v>#N/A</v>
      </c>
      <c r="T9694" s="61"/>
      <c r="U9694" s="63"/>
      <c r="V9694" s="63"/>
      <c r="W9694" s="63"/>
      <c r="X9694" s="3"/>
    </row>
    <row r="9695" spans="1:24">
      <c r="A9695" s="3"/>
      <c r="B9695" s="3"/>
      <c r="C9695" s="3"/>
      <c r="D9695" s="3"/>
      <c r="E9695" s="79"/>
      <c r="F9695" s="3"/>
      <c r="G9695" s="77" t="e">
        <f>VLOOKUP($F$1&amp;F9695,定价因子!E:F,2,0)</f>
        <v>#N/A</v>
      </c>
      <c r="H9695" s="3"/>
      <c r="I9695" s="77" t="e">
        <f>VLOOKUP($H$1&amp;H9695,定价因子!E:F,2,0)</f>
        <v>#N/A</v>
      </c>
      <c r="J9695" s="3"/>
      <c r="K9695" s="77" t="e">
        <f>VLOOKUP($J$1&amp;J9695,定价因子!E:F,2,0)</f>
        <v>#N/A</v>
      </c>
      <c r="L9695" s="3"/>
      <c r="M9695" s="77" t="e">
        <f>VLOOKUP($L$1&amp;L9695,定价因子!E:F,2,0)</f>
        <v>#N/A</v>
      </c>
      <c r="N9695" s="3"/>
      <c r="O9695" s="77" t="e">
        <f>VLOOKUP($N$1&amp;N9695,定价因子!E:F,2,0)</f>
        <v>#N/A</v>
      </c>
      <c r="P9695" s="3"/>
      <c r="Q9695" s="55" t="e">
        <f>VLOOKUP($P$1&amp;P9695,定价因子!$E:$F,2,0)</f>
        <v>#N/A</v>
      </c>
      <c r="R9695" s="3"/>
      <c r="S9695" s="77" t="e">
        <f>VLOOKUP($R$1&amp;R9695,定价因子!$E:$F,2,0)</f>
        <v>#N/A</v>
      </c>
      <c r="T9695" s="61"/>
      <c r="U9695" s="63"/>
      <c r="V9695" s="63"/>
      <c r="W9695" s="63"/>
      <c r="X9695" s="3"/>
    </row>
    <row r="9696" spans="1:24">
      <c r="A9696" s="3"/>
      <c r="B9696" s="3"/>
      <c r="C9696" s="3"/>
      <c r="D9696" s="3"/>
      <c r="E9696" s="79"/>
      <c r="F9696" s="3"/>
      <c r="G9696" s="77" t="e">
        <f>VLOOKUP($F$1&amp;F9696,定价因子!E:F,2,0)</f>
        <v>#N/A</v>
      </c>
      <c r="H9696" s="3"/>
      <c r="I9696" s="77" t="e">
        <f>VLOOKUP($H$1&amp;H9696,定价因子!E:F,2,0)</f>
        <v>#N/A</v>
      </c>
      <c r="J9696" s="3"/>
      <c r="K9696" s="77" t="e">
        <f>VLOOKUP($J$1&amp;J9696,定价因子!E:F,2,0)</f>
        <v>#N/A</v>
      </c>
      <c r="L9696" s="3"/>
      <c r="M9696" s="77" t="e">
        <f>VLOOKUP($L$1&amp;L9696,定价因子!E:F,2,0)</f>
        <v>#N/A</v>
      </c>
      <c r="N9696" s="3"/>
      <c r="O9696" s="77" t="e">
        <f>VLOOKUP($N$1&amp;N9696,定价因子!E:F,2,0)</f>
        <v>#N/A</v>
      </c>
      <c r="P9696" s="3"/>
      <c r="Q9696" s="55" t="e">
        <f>VLOOKUP($P$1&amp;P9696,定价因子!$E:$F,2,0)</f>
        <v>#N/A</v>
      </c>
      <c r="R9696" s="3"/>
      <c r="S9696" s="77" t="e">
        <f>VLOOKUP($R$1&amp;R9696,定价因子!$E:$F,2,0)</f>
        <v>#N/A</v>
      </c>
      <c r="T9696" s="61"/>
      <c r="U9696" s="63"/>
      <c r="V9696" s="63"/>
      <c r="W9696" s="63"/>
      <c r="X9696" s="3"/>
    </row>
    <row r="9697" spans="1:24">
      <c r="A9697" s="3"/>
      <c r="B9697" s="3"/>
      <c r="C9697" s="3"/>
      <c r="D9697" s="3"/>
      <c r="E9697" s="79"/>
      <c r="F9697" s="3"/>
      <c r="G9697" s="77" t="e">
        <f>VLOOKUP($F$1&amp;F9697,定价因子!E:F,2,0)</f>
        <v>#N/A</v>
      </c>
      <c r="H9697" s="3"/>
      <c r="I9697" s="77" t="e">
        <f>VLOOKUP($H$1&amp;H9697,定价因子!E:F,2,0)</f>
        <v>#N/A</v>
      </c>
      <c r="J9697" s="3"/>
      <c r="K9697" s="77" t="e">
        <f>VLOOKUP($J$1&amp;J9697,定价因子!E:F,2,0)</f>
        <v>#N/A</v>
      </c>
      <c r="L9697" s="3"/>
      <c r="M9697" s="77" t="e">
        <f>VLOOKUP($L$1&amp;L9697,定价因子!E:F,2,0)</f>
        <v>#N/A</v>
      </c>
      <c r="N9697" s="3"/>
      <c r="O9697" s="77" t="e">
        <f>VLOOKUP($N$1&amp;N9697,定价因子!E:F,2,0)</f>
        <v>#N/A</v>
      </c>
      <c r="P9697" s="3"/>
      <c r="Q9697" s="55" t="e">
        <f>VLOOKUP($P$1&amp;P9697,定价因子!$E:$F,2,0)</f>
        <v>#N/A</v>
      </c>
      <c r="R9697" s="3"/>
      <c r="S9697" s="77" t="e">
        <f>VLOOKUP($R$1&amp;R9697,定价因子!$E:$F,2,0)</f>
        <v>#N/A</v>
      </c>
      <c r="T9697" s="61"/>
      <c r="U9697" s="63"/>
      <c r="V9697" s="63"/>
      <c r="W9697" s="63"/>
      <c r="X9697" s="3"/>
    </row>
    <row r="9698" spans="1:24">
      <c r="A9698" s="3"/>
      <c r="B9698" s="3"/>
      <c r="C9698" s="3"/>
      <c r="D9698" s="3"/>
      <c r="E9698" s="79"/>
      <c r="F9698" s="3"/>
      <c r="G9698" s="77" t="e">
        <f>VLOOKUP($F$1&amp;F9698,定价因子!E:F,2,0)</f>
        <v>#N/A</v>
      </c>
      <c r="H9698" s="3"/>
      <c r="I9698" s="77" t="e">
        <f>VLOOKUP($H$1&amp;H9698,定价因子!E:F,2,0)</f>
        <v>#N/A</v>
      </c>
      <c r="J9698" s="3"/>
      <c r="K9698" s="77" t="e">
        <f>VLOOKUP($J$1&amp;J9698,定价因子!E:F,2,0)</f>
        <v>#N/A</v>
      </c>
      <c r="L9698" s="3"/>
      <c r="M9698" s="77" t="e">
        <f>VLOOKUP($L$1&amp;L9698,定价因子!E:F,2,0)</f>
        <v>#N/A</v>
      </c>
      <c r="N9698" s="3"/>
      <c r="O9698" s="77" t="e">
        <f>VLOOKUP($N$1&amp;N9698,定价因子!E:F,2,0)</f>
        <v>#N/A</v>
      </c>
      <c r="P9698" s="3"/>
      <c r="Q9698" s="55" t="e">
        <f>VLOOKUP($P$1&amp;P9698,定价因子!$E:$F,2,0)</f>
        <v>#N/A</v>
      </c>
      <c r="R9698" s="3"/>
      <c r="S9698" s="77" t="e">
        <f>VLOOKUP($R$1&amp;R9698,定价因子!$E:$F,2,0)</f>
        <v>#N/A</v>
      </c>
      <c r="T9698" s="61"/>
      <c r="U9698" s="63"/>
      <c r="V9698" s="63"/>
      <c r="W9698" s="63"/>
      <c r="X9698" s="3"/>
    </row>
    <row r="9699" spans="1:24">
      <c r="A9699" s="3"/>
      <c r="B9699" s="3"/>
      <c r="C9699" s="3"/>
      <c r="D9699" s="3"/>
      <c r="E9699" s="79"/>
      <c r="F9699" s="3"/>
      <c r="G9699" s="77" t="e">
        <f>VLOOKUP($F$1&amp;F9699,定价因子!E:F,2,0)</f>
        <v>#N/A</v>
      </c>
      <c r="H9699" s="3"/>
      <c r="I9699" s="77" t="e">
        <f>VLOOKUP($H$1&amp;H9699,定价因子!E:F,2,0)</f>
        <v>#N/A</v>
      </c>
      <c r="J9699" s="3"/>
      <c r="K9699" s="77" t="e">
        <f>VLOOKUP($J$1&amp;J9699,定价因子!E:F,2,0)</f>
        <v>#N/A</v>
      </c>
      <c r="L9699" s="3"/>
      <c r="M9699" s="77" t="e">
        <f>VLOOKUP($L$1&amp;L9699,定价因子!E:F,2,0)</f>
        <v>#N/A</v>
      </c>
      <c r="N9699" s="3"/>
      <c r="O9699" s="77" t="e">
        <f>VLOOKUP($N$1&amp;N9699,定价因子!E:F,2,0)</f>
        <v>#N/A</v>
      </c>
      <c r="P9699" s="3"/>
      <c r="Q9699" s="55" t="e">
        <f>VLOOKUP($P$1&amp;P9699,定价因子!$E:$F,2,0)</f>
        <v>#N/A</v>
      </c>
      <c r="R9699" s="3"/>
      <c r="S9699" s="77" t="e">
        <f>VLOOKUP($R$1&amp;R9699,定价因子!$E:$F,2,0)</f>
        <v>#N/A</v>
      </c>
      <c r="T9699" s="61"/>
      <c r="U9699" s="63"/>
      <c r="V9699" s="63"/>
      <c r="W9699" s="63"/>
      <c r="X9699" s="3"/>
    </row>
    <row r="9700" spans="1:24">
      <c r="A9700" s="3"/>
      <c r="B9700" s="3"/>
      <c r="C9700" s="3"/>
      <c r="D9700" s="3"/>
      <c r="E9700" s="79"/>
      <c r="F9700" s="3"/>
      <c r="G9700" s="77" t="e">
        <f>VLOOKUP($F$1&amp;F9700,定价因子!E:F,2,0)</f>
        <v>#N/A</v>
      </c>
      <c r="H9700" s="3"/>
      <c r="I9700" s="77" t="e">
        <f>VLOOKUP($H$1&amp;H9700,定价因子!E:F,2,0)</f>
        <v>#N/A</v>
      </c>
      <c r="J9700" s="3"/>
      <c r="K9700" s="77" t="e">
        <f>VLOOKUP($J$1&amp;J9700,定价因子!E:F,2,0)</f>
        <v>#N/A</v>
      </c>
      <c r="L9700" s="3"/>
      <c r="M9700" s="77" t="e">
        <f>VLOOKUP($L$1&amp;L9700,定价因子!E:F,2,0)</f>
        <v>#N/A</v>
      </c>
      <c r="N9700" s="3"/>
      <c r="O9700" s="77" t="e">
        <f>VLOOKUP($N$1&amp;N9700,定价因子!E:F,2,0)</f>
        <v>#N/A</v>
      </c>
      <c r="P9700" s="3"/>
      <c r="Q9700" s="55" t="e">
        <f>VLOOKUP($P$1&amp;P9700,定价因子!$E:$F,2,0)</f>
        <v>#N/A</v>
      </c>
      <c r="R9700" s="3"/>
      <c r="S9700" s="77" t="e">
        <f>VLOOKUP($R$1&amp;R9700,定价因子!$E:$F,2,0)</f>
        <v>#N/A</v>
      </c>
      <c r="T9700" s="61"/>
      <c r="U9700" s="63"/>
      <c r="V9700" s="63"/>
      <c r="W9700" s="63"/>
      <c r="X9700" s="3"/>
    </row>
    <row r="9701" spans="1:24">
      <c r="A9701" s="3"/>
      <c r="B9701" s="3"/>
      <c r="C9701" s="3"/>
      <c r="D9701" s="3"/>
      <c r="E9701" s="79"/>
      <c r="F9701" s="3"/>
      <c r="G9701" s="77" t="e">
        <f>VLOOKUP($F$1&amp;F9701,定价因子!E:F,2,0)</f>
        <v>#N/A</v>
      </c>
      <c r="H9701" s="3"/>
      <c r="I9701" s="77" t="e">
        <f>VLOOKUP($H$1&amp;H9701,定价因子!E:F,2,0)</f>
        <v>#N/A</v>
      </c>
      <c r="J9701" s="3"/>
      <c r="K9701" s="77" t="e">
        <f>VLOOKUP($J$1&amp;J9701,定价因子!E:F,2,0)</f>
        <v>#N/A</v>
      </c>
      <c r="L9701" s="3"/>
      <c r="M9701" s="77" t="e">
        <f>VLOOKUP($L$1&amp;L9701,定价因子!E:F,2,0)</f>
        <v>#N/A</v>
      </c>
      <c r="N9701" s="3"/>
      <c r="O9701" s="77" t="e">
        <f>VLOOKUP($N$1&amp;N9701,定价因子!E:F,2,0)</f>
        <v>#N/A</v>
      </c>
      <c r="P9701" s="3"/>
      <c r="Q9701" s="55" t="e">
        <f>VLOOKUP($P$1&amp;P9701,定价因子!$E:$F,2,0)</f>
        <v>#N/A</v>
      </c>
      <c r="R9701" s="3"/>
      <c r="S9701" s="77" t="e">
        <f>VLOOKUP($R$1&amp;R9701,定价因子!$E:$F,2,0)</f>
        <v>#N/A</v>
      </c>
      <c r="T9701" s="61"/>
      <c r="U9701" s="63"/>
      <c r="V9701" s="63"/>
      <c r="W9701" s="63"/>
      <c r="X9701" s="3"/>
    </row>
    <row r="9702" spans="1:24">
      <c r="A9702" s="3"/>
      <c r="B9702" s="3"/>
      <c r="C9702" s="3"/>
      <c r="D9702" s="3"/>
      <c r="E9702" s="79"/>
      <c r="F9702" s="3"/>
      <c r="G9702" s="77" t="e">
        <f>VLOOKUP($F$1&amp;F9702,定价因子!E:F,2,0)</f>
        <v>#N/A</v>
      </c>
      <c r="H9702" s="3"/>
      <c r="I9702" s="77" t="e">
        <f>VLOOKUP($H$1&amp;H9702,定价因子!E:F,2,0)</f>
        <v>#N/A</v>
      </c>
      <c r="J9702" s="3"/>
      <c r="K9702" s="77" t="e">
        <f>VLOOKUP($J$1&amp;J9702,定价因子!E:F,2,0)</f>
        <v>#N/A</v>
      </c>
      <c r="L9702" s="3"/>
      <c r="M9702" s="77" t="e">
        <f>VLOOKUP($L$1&amp;L9702,定价因子!E:F,2,0)</f>
        <v>#N/A</v>
      </c>
      <c r="N9702" s="3"/>
      <c r="O9702" s="77" t="e">
        <f>VLOOKUP($N$1&amp;N9702,定价因子!E:F,2,0)</f>
        <v>#N/A</v>
      </c>
      <c r="P9702" s="3"/>
      <c r="Q9702" s="55" t="e">
        <f>VLOOKUP($P$1&amp;P9702,定价因子!$E:$F,2,0)</f>
        <v>#N/A</v>
      </c>
      <c r="R9702" s="3"/>
      <c r="S9702" s="77" t="e">
        <f>VLOOKUP($R$1&amp;R9702,定价因子!$E:$F,2,0)</f>
        <v>#N/A</v>
      </c>
      <c r="T9702" s="61"/>
      <c r="U9702" s="63"/>
      <c r="V9702" s="63"/>
      <c r="W9702" s="63"/>
      <c r="X9702" s="3"/>
    </row>
    <row r="9703" spans="1:24">
      <c r="A9703" s="3"/>
      <c r="B9703" s="3"/>
      <c r="C9703" s="3"/>
      <c r="D9703" s="3"/>
      <c r="E9703" s="79"/>
      <c r="F9703" s="3"/>
      <c r="G9703" s="77" t="e">
        <f>VLOOKUP($F$1&amp;F9703,定价因子!E:F,2,0)</f>
        <v>#N/A</v>
      </c>
      <c r="H9703" s="3"/>
      <c r="I9703" s="77" t="e">
        <f>VLOOKUP($H$1&amp;H9703,定价因子!E:F,2,0)</f>
        <v>#N/A</v>
      </c>
      <c r="J9703" s="3"/>
      <c r="K9703" s="77" t="e">
        <f>VLOOKUP($J$1&amp;J9703,定价因子!E:F,2,0)</f>
        <v>#N/A</v>
      </c>
      <c r="L9703" s="3"/>
      <c r="M9703" s="77" t="e">
        <f>VLOOKUP($L$1&amp;L9703,定价因子!E:F,2,0)</f>
        <v>#N/A</v>
      </c>
      <c r="N9703" s="3"/>
      <c r="O9703" s="77" t="e">
        <f>VLOOKUP($N$1&amp;N9703,定价因子!E:F,2,0)</f>
        <v>#N/A</v>
      </c>
      <c r="P9703" s="3"/>
      <c r="Q9703" s="55" t="e">
        <f>VLOOKUP($P$1&amp;P9703,定价因子!$E:$F,2,0)</f>
        <v>#N/A</v>
      </c>
      <c r="R9703" s="3"/>
      <c r="S9703" s="77" t="e">
        <f>VLOOKUP($R$1&amp;R9703,定价因子!$E:$F,2,0)</f>
        <v>#N/A</v>
      </c>
      <c r="T9703" s="61"/>
      <c r="U9703" s="63"/>
      <c r="V9703" s="63"/>
      <c r="W9703" s="63"/>
      <c r="X9703" s="3"/>
    </row>
    <row r="9704" spans="1:24">
      <c r="A9704" s="3"/>
      <c r="B9704" s="3"/>
      <c r="C9704" s="3"/>
      <c r="D9704" s="3"/>
      <c r="E9704" s="79"/>
      <c r="F9704" s="3"/>
      <c r="G9704" s="77" t="e">
        <f>VLOOKUP($F$1&amp;F9704,定价因子!E:F,2,0)</f>
        <v>#N/A</v>
      </c>
      <c r="H9704" s="3"/>
      <c r="I9704" s="77" t="e">
        <f>VLOOKUP($H$1&amp;H9704,定价因子!E:F,2,0)</f>
        <v>#N/A</v>
      </c>
      <c r="J9704" s="3"/>
      <c r="K9704" s="77" t="e">
        <f>VLOOKUP($J$1&amp;J9704,定价因子!E:F,2,0)</f>
        <v>#N/A</v>
      </c>
      <c r="L9704" s="3"/>
      <c r="M9704" s="77" t="e">
        <f>VLOOKUP($L$1&amp;L9704,定价因子!E:F,2,0)</f>
        <v>#N/A</v>
      </c>
      <c r="N9704" s="3"/>
      <c r="O9704" s="77" t="e">
        <f>VLOOKUP($N$1&amp;N9704,定价因子!E:F,2,0)</f>
        <v>#N/A</v>
      </c>
      <c r="P9704" s="3"/>
      <c r="Q9704" s="55" t="e">
        <f>VLOOKUP($P$1&amp;P9704,定价因子!$E:$F,2,0)</f>
        <v>#N/A</v>
      </c>
      <c r="R9704" s="3"/>
      <c r="S9704" s="77" t="e">
        <f>VLOOKUP($R$1&amp;R9704,定价因子!$E:$F,2,0)</f>
        <v>#N/A</v>
      </c>
      <c r="T9704" s="61"/>
      <c r="U9704" s="63"/>
      <c r="V9704" s="63"/>
      <c r="W9704" s="63"/>
      <c r="X9704" s="3"/>
    </row>
    <row r="9705" spans="1:24">
      <c r="A9705" s="3"/>
      <c r="B9705" s="3"/>
      <c r="C9705" s="3"/>
      <c r="D9705" s="3"/>
      <c r="E9705" s="79"/>
      <c r="F9705" s="3"/>
      <c r="G9705" s="77" t="e">
        <f>VLOOKUP($F$1&amp;F9705,定价因子!E:F,2,0)</f>
        <v>#N/A</v>
      </c>
      <c r="H9705" s="3"/>
      <c r="I9705" s="77" t="e">
        <f>VLOOKUP($H$1&amp;H9705,定价因子!E:F,2,0)</f>
        <v>#N/A</v>
      </c>
      <c r="J9705" s="3"/>
      <c r="K9705" s="77" t="e">
        <f>VLOOKUP($J$1&amp;J9705,定价因子!E:F,2,0)</f>
        <v>#N/A</v>
      </c>
      <c r="L9705" s="3"/>
      <c r="M9705" s="77" t="e">
        <f>VLOOKUP($L$1&amp;L9705,定价因子!E:F,2,0)</f>
        <v>#N/A</v>
      </c>
      <c r="N9705" s="3"/>
      <c r="O9705" s="77" t="e">
        <f>VLOOKUP($N$1&amp;N9705,定价因子!E:F,2,0)</f>
        <v>#N/A</v>
      </c>
      <c r="P9705" s="3"/>
      <c r="Q9705" s="55" t="e">
        <f>VLOOKUP($P$1&amp;P9705,定价因子!$E:$F,2,0)</f>
        <v>#N/A</v>
      </c>
      <c r="R9705" s="3"/>
      <c r="S9705" s="77" t="e">
        <f>VLOOKUP($R$1&amp;R9705,定价因子!$E:$F,2,0)</f>
        <v>#N/A</v>
      </c>
      <c r="T9705" s="61"/>
      <c r="U9705" s="63"/>
      <c r="V9705" s="63"/>
      <c r="W9705" s="63"/>
      <c r="X9705" s="3"/>
    </row>
    <row r="9706" spans="1:24">
      <c r="A9706" s="3"/>
      <c r="B9706" s="3"/>
      <c r="C9706" s="3"/>
      <c r="D9706" s="3"/>
      <c r="E9706" s="79"/>
      <c r="F9706" s="3"/>
      <c r="G9706" s="77" t="e">
        <f>VLOOKUP($F$1&amp;F9706,定价因子!E:F,2,0)</f>
        <v>#N/A</v>
      </c>
      <c r="H9706" s="3"/>
      <c r="I9706" s="77" t="e">
        <f>VLOOKUP($H$1&amp;H9706,定价因子!E:F,2,0)</f>
        <v>#N/A</v>
      </c>
      <c r="J9706" s="3"/>
      <c r="K9706" s="77" t="e">
        <f>VLOOKUP($J$1&amp;J9706,定价因子!E:F,2,0)</f>
        <v>#N/A</v>
      </c>
      <c r="L9706" s="3"/>
      <c r="M9706" s="77" t="e">
        <f>VLOOKUP($L$1&amp;L9706,定价因子!E:F,2,0)</f>
        <v>#N/A</v>
      </c>
      <c r="N9706" s="3"/>
      <c r="O9706" s="77" t="e">
        <f>VLOOKUP($N$1&amp;N9706,定价因子!E:F,2,0)</f>
        <v>#N/A</v>
      </c>
      <c r="P9706" s="3"/>
      <c r="Q9706" s="55" t="e">
        <f>VLOOKUP($P$1&amp;P9706,定价因子!$E:$F,2,0)</f>
        <v>#N/A</v>
      </c>
      <c r="R9706" s="3"/>
      <c r="S9706" s="77" t="e">
        <f>VLOOKUP($R$1&amp;R9706,定价因子!$E:$F,2,0)</f>
        <v>#N/A</v>
      </c>
      <c r="T9706" s="61"/>
      <c r="U9706" s="63"/>
      <c r="V9706" s="63"/>
      <c r="W9706" s="63"/>
      <c r="X9706" s="3"/>
    </row>
    <row r="9707" spans="1:24">
      <c r="A9707" s="3"/>
      <c r="B9707" s="3"/>
      <c r="C9707" s="3"/>
      <c r="D9707" s="3"/>
      <c r="E9707" s="79"/>
      <c r="F9707" s="3"/>
      <c r="G9707" s="77" t="e">
        <f>VLOOKUP($F$1&amp;F9707,定价因子!E:F,2,0)</f>
        <v>#N/A</v>
      </c>
      <c r="H9707" s="3"/>
      <c r="I9707" s="77" t="e">
        <f>VLOOKUP($H$1&amp;H9707,定价因子!E:F,2,0)</f>
        <v>#N/A</v>
      </c>
      <c r="J9707" s="3"/>
      <c r="K9707" s="77" t="e">
        <f>VLOOKUP($J$1&amp;J9707,定价因子!E:F,2,0)</f>
        <v>#N/A</v>
      </c>
      <c r="L9707" s="3"/>
      <c r="M9707" s="77" t="e">
        <f>VLOOKUP($L$1&amp;L9707,定价因子!E:F,2,0)</f>
        <v>#N/A</v>
      </c>
      <c r="N9707" s="3"/>
      <c r="O9707" s="77" t="e">
        <f>VLOOKUP($N$1&amp;N9707,定价因子!E:F,2,0)</f>
        <v>#N/A</v>
      </c>
      <c r="P9707" s="3"/>
      <c r="Q9707" s="55" t="e">
        <f>VLOOKUP($P$1&amp;P9707,定价因子!$E:$F,2,0)</f>
        <v>#N/A</v>
      </c>
      <c r="R9707" s="3"/>
      <c r="S9707" s="77" t="e">
        <f>VLOOKUP($R$1&amp;R9707,定价因子!$E:$F,2,0)</f>
        <v>#N/A</v>
      </c>
      <c r="T9707" s="61"/>
      <c r="U9707" s="63"/>
      <c r="V9707" s="63"/>
      <c r="W9707" s="63"/>
      <c r="X9707" s="3"/>
    </row>
    <row r="9708" spans="1:24">
      <c r="A9708" s="3"/>
      <c r="B9708" s="3"/>
      <c r="C9708" s="3"/>
      <c r="D9708" s="3"/>
      <c r="E9708" s="79"/>
      <c r="F9708" s="3"/>
      <c r="G9708" s="77" t="e">
        <f>VLOOKUP($F$1&amp;F9708,定价因子!E:F,2,0)</f>
        <v>#N/A</v>
      </c>
      <c r="H9708" s="3"/>
      <c r="I9708" s="77" t="e">
        <f>VLOOKUP($H$1&amp;H9708,定价因子!E:F,2,0)</f>
        <v>#N/A</v>
      </c>
      <c r="J9708" s="3"/>
      <c r="K9708" s="77" t="e">
        <f>VLOOKUP($J$1&amp;J9708,定价因子!E:F,2,0)</f>
        <v>#N/A</v>
      </c>
      <c r="L9708" s="3"/>
      <c r="M9708" s="77" t="e">
        <f>VLOOKUP($L$1&amp;L9708,定价因子!E:F,2,0)</f>
        <v>#N/A</v>
      </c>
      <c r="N9708" s="3"/>
      <c r="O9708" s="77" t="e">
        <f>VLOOKUP($N$1&amp;N9708,定价因子!E:F,2,0)</f>
        <v>#N/A</v>
      </c>
      <c r="P9708" s="3"/>
      <c r="Q9708" s="55" t="e">
        <f>VLOOKUP($P$1&amp;P9708,定价因子!$E:$F,2,0)</f>
        <v>#N/A</v>
      </c>
      <c r="R9708" s="3"/>
      <c r="S9708" s="77" t="e">
        <f>VLOOKUP($R$1&amp;R9708,定价因子!$E:$F,2,0)</f>
        <v>#N/A</v>
      </c>
      <c r="T9708" s="61"/>
      <c r="U9708" s="63"/>
      <c r="V9708" s="63"/>
      <c r="W9708" s="63"/>
      <c r="X9708" s="3"/>
    </row>
    <row r="9709" spans="1:24">
      <c r="A9709" s="3"/>
      <c r="B9709" s="3"/>
      <c r="C9709" s="3"/>
      <c r="D9709" s="3"/>
      <c r="E9709" s="79"/>
      <c r="F9709" s="3"/>
      <c r="G9709" s="77" t="e">
        <f>VLOOKUP($F$1&amp;F9709,定价因子!E:F,2,0)</f>
        <v>#N/A</v>
      </c>
      <c r="H9709" s="3"/>
      <c r="I9709" s="77" t="e">
        <f>VLOOKUP($H$1&amp;H9709,定价因子!E:F,2,0)</f>
        <v>#N/A</v>
      </c>
      <c r="J9709" s="3"/>
      <c r="K9709" s="77" t="e">
        <f>VLOOKUP($J$1&amp;J9709,定价因子!E:F,2,0)</f>
        <v>#N/A</v>
      </c>
      <c r="L9709" s="3"/>
      <c r="M9709" s="77" t="e">
        <f>VLOOKUP($L$1&amp;L9709,定价因子!E:F,2,0)</f>
        <v>#N/A</v>
      </c>
      <c r="N9709" s="3"/>
      <c r="O9709" s="77" t="e">
        <f>VLOOKUP($N$1&amp;N9709,定价因子!E:F,2,0)</f>
        <v>#N/A</v>
      </c>
      <c r="P9709" s="3"/>
      <c r="Q9709" s="55" t="e">
        <f>VLOOKUP($P$1&amp;P9709,定价因子!$E:$F,2,0)</f>
        <v>#N/A</v>
      </c>
      <c r="R9709" s="3"/>
      <c r="S9709" s="77" t="e">
        <f>VLOOKUP($R$1&amp;R9709,定价因子!$E:$F,2,0)</f>
        <v>#N/A</v>
      </c>
      <c r="T9709" s="61"/>
      <c r="U9709" s="63"/>
      <c r="V9709" s="63"/>
      <c r="W9709" s="63"/>
      <c r="X9709" s="3"/>
    </row>
    <row r="9710" spans="1:24">
      <c r="A9710" s="3"/>
      <c r="B9710" s="3"/>
      <c r="C9710" s="3"/>
      <c r="D9710" s="3"/>
      <c r="E9710" s="79"/>
      <c r="F9710" s="3"/>
      <c r="G9710" s="77" t="e">
        <f>VLOOKUP($F$1&amp;F9710,定价因子!E:F,2,0)</f>
        <v>#N/A</v>
      </c>
      <c r="H9710" s="3"/>
      <c r="I9710" s="77" t="e">
        <f>VLOOKUP($H$1&amp;H9710,定价因子!E:F,2,0)</f>
        <v>#N/A</v>
      </c>
      <c r="J9710" s="3"/>
      <c r="K9710" s="77" t="e">
        <f>VLOOKUP($J$1&amp;J9710,定价因子!E:F,2,0)</f>
        <v>#N/A</v>
      </c>
      <c r="L9710" s="3"/>
      <c r="M9710" s="77" t="e">
        <f>VLOOKUP($L$1&amp;L9710,定价因子!E:F,2,0)</f>
        <v>#N/A</v>
      </c>
      <c r="N9710" s="3"/>
      <c r="O9710" s="77" t="e">
        <f>VLOOKUP($N$1&amp;N9710,定价因子!E:F,2,0)</f>
        <v>#N/A</v>
      </c>
      <c r="P9710" s="3"/>
      <c r="Q9710" s="55" t="e">
        <f>VLOOKUP($P$1&amp;P9710,定价因子!$E:$F,2,0)</f>
        <v>#N/A</v>
      </c>
      <c r="R9710" s="3"/>
      <c r="S9710" s="77" t="e">
        <f>VLOOKUP($R$1&amp;R9710,定价因子!$E:$F,2,0)</f>
        <v>#N/A</v>
      </c>
      <c r="T9710" s="61"/>
      <c r="U9710" s="63"/>
      <c r="V9710" s="63"/>
      <c r="W9710" s="63"/>
      <c r="X9710" s="3"/>
    </row>
    <row r="9711" spans="1:24">
      <c r="A9711" s="3"/>
      <c r="B9711" s="3"/>
      <c r="C9711" s="3"/>
      <c r="D9711" s="3"/>
      <c r="E9711" s="79"/>
      <c r="F9711" s="3"/>
      <c r="G9711" s="77" t="e">
        <f>VLOOKUP($F$1&amp;F9711,定价因子!E:F,2,0)</f>
        <v>#N/A</v>
      </c>
      <c r="H9711" s="3"/>
      <c r="I9711" s="77" t="e">
        <f>VLOOKUP($H$1&amp;H9711,定价因子!E:F,2,0)</f>
        <v>#N/A</v>
      </c>
      <c r="J9711" s="3"/>
      <c r="K9711" s="77" t="e">
        <f>VLOOKUP($J$1&amp;J9711,定价因子!E:F,2,0)</f>
        <v>#N/A</v>
      </c>
      <c r="L9711" s="3"/>
      <c r="M9711" s="77" t="e">
        <f>VLOOKUP($L$1&amp;L9711,定价因子!E:F,2,0)</f>
        <v>#N/A</v>
      </c>
      <c r="N9711" s="3"/>
      <c r="O9711" s="77" t="e">
        <f>VLOOKUP($N$1&amp;N9711,定价因子!E:F,2,0)</f>
        <v>#N/A</v>
      </c>
      <c r="P9711" s="3"/>
      <c r="Q9711" s="55" t="e">
        <f>VLOOKUP($P$1&amp;P9711,定价因子!$E:$F,2,0)</f>
        <v>#N/A</v>
      </c>
      <c r="R9711" s="3"/>
      <c r="S9711" s="77" t="e">
        <f>VLOOKUP($R$1&amp;R9711,定价因子!$E:$F,2,0)</f>
        <v>#N/A</v>
      </c>
      <c r="T9711" s="61"/>
      <c r="U9711" s="63"/>
      <c r="V9711" s="63"/>
      <c r="W9711" s="63"/>
      <c r="X9711" s="3"/>
    </row>
    <row r="9712" spans="1:24">
      <c r="A9712" s="3"/>
      <c r="B9712" s="3"/>
      <c r="C9712" s="3"/>
      <c r="D9712" s="3"/>
      <c r="E9712" s="79"/>
      <c r="F9712" s="3"/>
      <c r="G9712" s="77" t="e">
        <f>VLOOKUP($F$1&amp;F9712,定价因子!E:F,2,0)</f>
        <v>#N/A</v>
      </c>
      <c r="H9712" s="3"/>
      <c r="I9712" s="77" t="e">
        <f>VLOOKUP($H$1&amp;H9712,定价因子!E:F,2,0)</f>
        <v>#N/A</v>
      </c>
      <c r="J9712" s="3"/>
      <c r="K9712" s="77" t="e">
        <f>VLOOKUP($J$1&amp;J9712,定价因子!E:F,2,0)</f>
        <v>#N/A</v>
      </c>
      <c r="L9712" s="3"/>
      <c r="M9712" s="77" t="e">
        <f>VLOOKUP($L$1&amp;L9712,定价因子!E:F,2,0)</f>
        <v>#N/A</v>
      </c>
      <c r="N9712" s="3"/>
      <c r="O9712" s="77" t="e">
        <f>VLOOKUP($N$1&amp;N9712,定价因子!E:F,2,0)</f>
        <v>#N/A</v>
      </c>
      <c r="P9712" s="3"/>
      <c r="Q9712" s="55" t="e">
        <f>VLOOKUP($P$1&amp;P9712,定价因子!$E:$F,2,0)</f>
        <v>#N/A</v>
      </c>
      <c r="R9712" s="3"/>
      <c r="S9712" s="77" t="e">
        <f>VLOOKUP($R$1&amp;R9712,定价因子!$E:$F,2,0)</f>
        <v>#N/A</v>
      </c>
      <c r="T9712" s="61"/>
      <c r="U9712" s="63"/>
      <c r="V9712" s="63"/>
      <c r="W9712" s="63"/>
      <c r="X9712" s="3"/>
    </row>
    <row r="9713" spans="1:24">
      <c r="A9713" s="3"/>
      <c r="B9713" s="3"/>
      <c r="C9713" s="3"/>
      <c r="D9713" s="3"/>
      <c r="E9713" s="79"/>
      <c r="F9713" s="3"/>
      <c r="G9713" s="77" t="e">
        <f>VLOOKUP($F$1&amp;F9713,定价因子!E:F,2,0)</f>
        <v>#N/A</v>
      </c>
      <c r="H9713" s="3"/>
      <c r="I9713" s="77" t="e">
        <f>VLOOKUP($H$1&amp;H9713,定价因子!E:F,2,0)</f>
        <v>#N/A</v>
      </c>
      <c r="J9713" s="3"/>
      <c r="K9713" s="77" t="e">
        <f>VLOOKUP($J$1&amp;J9713,定价因子!E:F,2,0)</f>
        <v>#N/A</v>
      </c>
      <c r="L9713" s="3"/>
      <c r="M9713" s="77" t="e">
        <f>VLOOKUP($L$1&amp;L9713,定价因子!E:F,2,0)</f>
        <v>#N/A</v>
      </c>
      <c r="N9713" s="3"/>
      <c r="O9713" s="77" t="e">
        <f>VLOOKUP($N$1&amp;N9713,定价因子!E:F,2,0)</f>
        <v>#N/A</v>
      </c>
      <c r="P9713" s="3"/>
      <c r="Q9713" s="55" t="e">
        <f>VLOOKUP($P$1&amp;P9713,定价因子!$E:$F,2,0)</f>
        <v>#N/A</v>
      </c>
      <c r="R9713" s="3"/>
      <c r="S9713" s="77" t="e">
        <f>VLOOKUP($R$1&amp;R9713,定价因子!$E:$F,2,0)</f>
        <v>#N/A</v>
      </c>
      <c r="T9713" s="61"/>
      <c r="U9713" s="63"/>
      <c r="V9713" s="63"/>
      <c r="W9713" s="63"/>
      <c r="X9713" s="3"/>
    </row>
    <row r="9714" spans="1:24">
      <c r="A9714" s="3"/>
      <c r="B9714" s="3"/>
      <c r="C9714" s="3"/>
      <c r="D9714" s="3"/>
      <c r="E9714" s="79"/>
      <c r="F9714" s="3"/>
      <c r="G9714" s="77" t="e">
        <f>VLOOKUP($F$1&amp;F9714,定价因子!E:F,2,0)</f>
        <v>#N/A</v>
      </c>
      <c r="H9714" s="3"/>
      <c r="I9714" s="77" t="e">
        <f>VLOOKUP($H$1&amp;H9714,定价因子!E:F,2,0)</f>
        <v>#N/A</v>
      </c>
      <c r="J9714" s="3"/>
      <c r="K9714" s="77" t="e">
        <f>VLOOKUP($J$1&amp;J9714,定价因子!E:F,2,0)</f>
        <v>#N/A</v>
      </c>
      <c r="L9714" s="3"/>
      <c r="M9714" s="77" t="e">
        <f>VLOOKUP($L$1&amp;L9714,定价因子!E:F,2,0)</f>
        <v>#N/A</v>
      </c>
      <c r="N9714" s="3"/>
      <c r="O9714" s="77" t="e">
        <f>VLOOKUP($N$1&amp;N9714,定价因子!E:F,2,0)</f>
        <v>#N/A</v>
      </c>
      <c r="P9714" s="3"/>
      <c r="Q9714" s="55" t="e">
        <f>VLOOKUP($P$1&amp;P9714,定价因子!$E:$F,2,0)</f>
        <v>#N/A</v>
      </c>
      <c r="R9714" s="3"/>
      <c r="S9714" s="77" t="e">
        <f>VLOOKUP($R$1&amp;R9714,定价因子!$E:$F,2,0)</f>
        <v>#N/A</v>
      </c>
      <c r="T9714" s="61"/>
      <c r="U9714" s="63"/>
      <c r="V9714" s="63"/>
      <c r="W9714" s="63"/>
      <c r="X9714" s="3"/>
    </row>
    <row r="9715" spans="1:24">
      <c r="A9715" s="3"/>
      <c r="B9715" s="3"/>
      <c r="C9715" s="3"/>
      <c r="D9715" s="3"/>
      <c r="E9715" s="79"/>
      <c r="F9715" s="3"/>
      <c r="G9715" s="77" t="e">
        <f>VLOOKUP($F$1&amp;F9715,定价因子!E:F,2,0)</f>
        <v>#N/A</v>
      </c>
      <c r="H9715" s="3"/>
      <c r="I9715" s="77" t="e">
        <f>VLOOKUP($H$1&amp;H9715,定价因子!E:F,2,0)</f>
        <v>#N/A</v>
      </c>
      <c r="J9715" s="3"/>
      <c r="K9715" s="77" t="e">
        <f>VLOOKUP($J$1&amp;J9715,定价因子!E:F,2,0)</f>
        <v>#N/A</v>
      </c>
      <c r="L9715" s="3"/>
      <c r="M9715" s="77" t="e">
        <f>VLOOKUP($L$1&amp;L9715,定价因子!E:F,2,0)</f>
        <v>#N/A</v>
      </c>
      <c r="N9715" s="3"/>
      <c r="O9715" s="77" t="e">
        <f>VLOOKUP($N$1&amp;N9715,定价因子!E:F,2,0)</f>
        <v>#N/A</v>
      </c>
      <c r="P9715" s="3"/>
      <c r="Q9715" s="55" t="e">
        <f>VLOOKUP($P$1&amp;P9715,定价因子!$E:$F,2,0)</f>
        <v>#N/A</v>
      </c>
      <c r="R9715" s="3"/>
      <c r="S9715" s="77" t="e">
        <f>VLOOKUP($R$1&amp;R9715,定价因子!$E:$F,2,0)</f>
        <v>#N/A</v>
      </c>
      <c r="T9715" s="61"/>
      <c r="U9715" s="63"/>
      <c r="V9715" s="63"/>
      <c r="W9715" s="63"/>
      <c r="X9715" s="3"/>
    </row>
    <row r="9716" spans="1:24">
      <c r="A9716" s="3"/>
      <c r="B9716" s="3"/>
      <c r="C9716" s="3"/>
      <c r="D9716" s="3"/>
      <c r="E9716" s="79"/>
      <c r="F9716" s="3"/>
      <c r="G9716" s="77" t="e">
        <f>VLOOKUP($F$1&amp;F9716,定价因子!E:F,2,0)</f>
        <v>#N/A</v>
      </c>
      <c r="H9716" s="3"/>
      <c r="I9716" s="77" t="e">
        <f>VLOOKUP($H$1&amp;H9716,定价因子!E:F,2,0)</f>
        <v>#N/A</v>
      </c>
      <c r="J9716" s="3"/>
      <c r="K9716" s="77" t="e">
        <f>VLOOKUP($J$1&amp;J9716,定价因子!E:F,2,0)</f>
        <v>#N/A</v>
      </c>
      <c r="L9716" s="3"/>
      <c r="M9716" s="77" t="e">
        <f>VLOOKUP($L$1&amp;L9716,定价因子!E:F,2,0)</f>
        <v>#N/A</v>
      </c>
      <c r="N9716" s="3"/>
      <c r="O9716" s="77" t="e">
        <f>VLOOKUP($N$1&amp;N9716,定价因子!E:F,2,0)</f>
        <v>#N/A</v>
      </c>
      <c r="P9716" s="3"/>
      <c r="Q9716" s="55" t="e">
        <f>VLOOKUP($P$1&amp;P9716,定价因子!$E:$F,2,0)</f>
        <v>#N/A</v>
      </c>
      <c r="R9716" s="3"/>
      <c r="S9716" s="77" t="e">
        <f>VLOOKUP($R$1&amp;R9716,定价因子!$E:$F,2,0)</f>
        <v>#N/A</v>
      </c>
      <c r="T9716" s="61"/>
      <c r="U9716" s="63"/>
      <c r="V9716" s="63"/>
      <c r="W9716" s="63"/>
      <c r="X9716" s="3"/>
    </row>
    <row r="9717" spans="1:24">
      <c r="A9717" s="3"/>
      <c r="B9717" s="3"/>
      <c r="C9717" s="3"/>
      <c r="D9717" s="3"/>
      <c r="E9717" s="79"/>
      <c r="F9717" s="3"/>
      <c r="G9717" s="77" t="e">
        <f>VLOOKUP($F$1&amp;F9717,定价因子!E:F,2,0)</f>
        <v>#N/A</v>
      </c>
      <c r="H9717" s="3"/>
      <c r="I9717" s="77" t="e">
        <f>VLOOKUP($H$1&amp;H9717,定价因子!E:F,2,0)</f>
        <v>#N/A</v>
      </c>
      <c r="J9717" s="3"/>
      <c r="K9717" s="77" t="e">
        <f>VLOOKUP($J$1&amp;J9717,定价因子!E:F,2,0)</f>
        <v>#N/A</v>
      </c>
      <c r="L9717" s="3"/>
      <c r="M9717" s="77" t="e">
        <f>VLOOKUP($L$1&amp;L9717,定价因子!E:F,2,0)</f>
        <v>#N/A</v>
      </c>
      <c r="N9717" s="3"/>
      <c r="O9717" s="77" t="e">
        <f>VLOOKUP($N$1&amp;N9717,定价因子!E:F,2,0)</f>
        <v>#N/A</v>
      </c>
      <c r="P9717" s="3"/>
      <c r="Q9717" s="55" t="e">
        <f>VLOOKUP($P$1&amp;P9717,定价因子!$E:$F,2,0)</f>
        <v>#N/A</v>
      </c>
      <c r="R9717" s="3"/>
      <c r="S9717" s="77" t="e">
        <f>VLOOKUP($R$1&amp;R9717,定价因子!$E:$F,2,0)</f>
        <v>#N/A</v>
      </c>
      <c r="T9717" s="61"/>
      <c r="U9717" s="63"/>
      <c r="V9717" s="63"/>
      <c r="W9717" s="63"/>
      <c r="X9717" s="3"/>
    </row>
    <row r="9718" spans="1:24">
      <c r="A9718" s="3"/>
      <c r="B9718" s="3"/>
      <c r="C9718" s="3"/>
      <c r="D9718" s="3"/>
      <c r="E9718" s="79"/>
      <c r="F9718" s="3"/>
      <c r="G9718" s="77" t="e">
        <f>VLOOKUP($F$1&amp;F9718,定价因子!E:F,2,0)</f>
        <v>#N/A</v>
      </c>
      <c r="H9718" s="3"/>
      <c r="I9718" s="77" t="e">
        <f>VLOOKUP($H$1&amp;H9718,定价因子!E:F,2,0)</f>
        <v>#N/A</v>
      </c>
      <c r="J9718" s="3"/>
      <c r="K9718" s="77" t="e">
        <f>VLOOKUP($J$1&amp;J9718,定价因子!E:F,2,0)</f>
        <v>#N/A</v>
      </c>
      <c r="L9718" s="3"/>
      <c r="M9718" s="77" t="e">
        <f>VLOOKUP($L$1&amp;L9718,定价因子!E:F,2,0)</f>
        <v>#N/A</v>
      </c>
      <c r="N9718" s="3"/>
      <c r="O9718" s="77" t="e">
        <f>VLOOKUP($N$1&amp;N9718,定价因子!E:F,2,0)</f>
        <v>#N/A</v>
      </c>
      <c r="P9718" s="3"/>
      <c r="Q9718" s="55" t="e">
        <f>VLOOKUP($P$1&amp;P9718,定价因子!$E:$F,2,0)</f>
        <v>#N/A</v>
      </c>
      <c r="R9718" s="3"/>
      <c r="S9718" s="77" t="e">
        <f>VLOOKUP($R$1&amp;R9718,定价因子!$E:$F,2,0)</f>
        <v>#N/A</v>
      </c>
      <c r="T9718" s="61"/>
      <c r="U9718" s="63"/>
      <c r="V9718" s="63"/>
      <c r="W9718" s="63"/>
      <c r="X9718" s="3"/>
    </row>
    <row r="9719" spans="1:24">
      <c r="A9719" s="3"/>
      <c r="B9719" s="3"/>
      <c r="C9719" s="3"/>
      <c r="D9719" s="3"/>
      <c r="E9719" s="79"/>
      <c r="F9719" s="3"/>
      <c r="G9719" s="77" t="e">
        <f>VLOOKUP($F$1&amp;F9719,定价因子!E:F,2,0)</f>
        <v>#N/A</v>
      </c>
      <c r="H9719" s="3"/>
      <c r="I9719" s="77" t="e">
        <f>VLOOKUP($H$1&amp;H9719,定价因子!E:F,2,0)</f>
        <v>#N/A</v>
      </c>
      <c r="J9719" s="3"/>
      <c r="K9719" s="77" t="e">
        <f>VLOOKUP($J$1&amp;J9719,定价因子!E:F,2,0)</f>
        <v>#N/A</v>
      </c>
      <c r="L9719" s="3"/>
      <c r="M9719" s="77" t="e">
        <f>VLOOKUP($L$1&amp;L9719,定价因子!E:F,2,0)</f>
        <v>#N/A</v>
      </c>
      <c r="N9719" s="3"/>
      <c r="O9719" s="77" t="e">
        <f>VLOOKUP($N$1&amp;N9719,定价因子!E:F,2,0)</f>
        <v>#N/A</v>
      </c>
      <c r="P9719" s="3"/>
      <c r="Q9719" s="55" t="e">
        <f>VLOOKUP($P$1&amp;P9719,定价因子!$E:$F,2,0)</f>
        <v>#N/A</v>
      </c>
      <c r="R9719" s="3"/>
      <c r="S9719" s="77" t="e">
        <f>VLOOKUP($R$1&amp;R9719,定价因子!$E:$F,2,0)</f>
        <v>#N/A</v>
      </c>
      <c r="T9719" s="61"/>
      <c r="U9719" s="63"/>
      <c r="V9719" s="63"/>
      <c r="W9719" s="63"/>
      <c r="X9719" s="3"/>
    </row>
    <row r="9720" spans="1:24">
      <c r="A9720" s="3"/>
      <c r="B9720" s="3"/>
      <c r="C9720" s="3"/>
      <c r="D9720" s="3"/>
      <c r="E9720" s="79"/>
      <c r="F9720" s="3"/>
      <c r="G9720" s="77" t="e">
        <f>VLOOKUP($F$1&amp;F9720,定价因子!E:F,2,0)</f>
        <v>#N/A</v>
      </c>
      <c r="H9720" s="3"/>
      <c r="I9720" s="77" t="e">
        <f>VLOOKUP($H$1&amp;H9720,定价因子!E:F,2,0)</f>
        <v>#N/A</v>
      </c>
      <c r="J9720" s="3"/>
      <c r="K9720" s="77" t="e">
        <f>VLOOKUP($J$1&amp;J9720,定价因子!E:F,2,0)</f>
        <v>#N/A</v>
      </c>
      <c r="L9720" s="3"/>
      <c r="M9720" s="77" t="e">
        <f>VLOOKUP($L$1&amp;L9720,定价因子!E:F,2,0)</f>
        <v>#N/A</v>
      </c>
      <c r="N9720" s="3"/>
      <c r="O9720" s="77" t="e">
        <f>VLOOKUP($N$1&amp;N9720,定价因子!E:F,2,0)</f>
        <v>#N/A</v>
      </c>
      <c r="P9720" s="3"/>
      <c r="Q9720" s="55" t="e">
        <f>VLOOKUP($P$1&amp;P9720,定价因子!$E:$F,2,0)</f>
        <v>#N/A</v>
      </c>
      <c r="R9720" s="3"/>
      <c r="S9720" s="77" t="e">
        <f>VLOOKUP($R$1&amp;R9720,定价因子!$E:$F,2,0)</f>
        <v>#N/A</v>
      </c>
      <c r="T9720" s="61"/>
      <c r="U9720" s="63"/>
      <c r="V9720" s="63"/>
      <c r="W9720" s="63"/>
      <c r="X9720" s="3"/>
    </row>
    <row r="9721" spans="1:24">
      <c r="A9721" s="3"/>
      <c r="B9721" s="3"/>
      <c r="C9721" s="3"/>
      <c r="D9721" s="3"/>
      <c r="E9721" s="79"/>
      <c r="F9721" s="3"/>
      <c r="G9721" s="77" t="e">
        <f>VLOOKUP($F$1&amp;F9721,定价因子!E:F,2,0)</f>
        <v>#N/A</v>
      </c>
      <c r="H9721" s="3"/>
      <c r="I9721" s="77" t="e">
        <f>VLOOKUP($H$1&amp;H9721,定价因子!E:F,2,0)</f>
        <v>#N/A</v>
      </c>
      <c r="J9721" s="3"/>
      <c r="K9721" s="77" t="e">
        <f>VLOOKUP($J$1&amp;J9721,定价因子!E:F,2,0)</f>
        <v>#N/A</v>
      </c>
      <c r="L9721" s="3"/>
      <c r="M9721" s="77" t="e">
        <f>VLOOKUP($L$1&amp;L9721,定价因子!E:F,2,0)</f>
        <v>#N/A</v>
      </c>
      <c r="N9721" s="3"/>
      <c r="O9721" s="77" t="e">
        <f>VLOOKUP($N$1&amp;N9721,定价因子!E:F,2,0)</f>
        <v>#N/A</v>
      </c>
      <c r="P9721" s="3"/>
      <c r="Q9721" s="55" t="e">
        <f>VLOOKUP($P$1&amp;P9721,定价因子!$E:$F,2,0)</f>
        <v>#N/A</v>
      </c>
      <c r="R9721" s="3"/>
      <c r="S9721" s="77" t="e">
        <f>VLOOKUP($R$1&amp;R9721,定价因子!$E:$F,2,0)</f>
        <v>#N/A</v>
      </c>
      <c r="T9721" s="61"/>
      <c r="U9721" s="63"/>
      <c r="V9721" s="63"/>
      <c r="W9721" s="63"/>
      <c r="X9721" s="3"/>
    </row>
    <row r="9722" spans="1:24">
      <c r="A9722" s="3"/>
      <c r="B9722" s="3"/>
      <c r="C9722" s="3"/>
      <c r="D9722" s="3"/>
      <c r="E9722" s="79"/>
      <c r="F9722" s="3"/>
      <c r="G9722" s="77" t="e">
        <f>VLOOKUP($F$1&amp;F9722,定价因子!E:F,2,0)</f>
        <v>#N/A</v>
      </c>
      <c r="H9722" s="3"/>
      <c r="I9722" s="77" t="e">
        <f>VLOOKUP($H$1&amp;H9722,定价因子!E:F,2,0)</f>
        <v>#N/A</v>
      </c>
      <c r="J9722" s="3"/>
      <c r="K9722" s="77" t="e">
        <f>VLOOKUP($J$1&amp;J9722,定价因子!E:F,2,0)</f>
        <v>#N/A</v>
      </c>
      <c r="L9722" s="3"/>
      <c r="M9722" s="77" t="e">
        <f>VLOOKUP($L$1&amp;L9722,定价因子!E:F,2,0)</f>
        <v>#N/A</v>
      </c>
      <c r="N9722" s="3"/>
      <c r="O9722" s="77" t="e">
        <f>VLOOKUP($N$1&amp;N9722,定价因子!E:F,2,0)</f>
        <v>#N/A</v>
      </c>
      <c r="P9722" s="3"/>
      <c r="Q9722" s="55" t="e">
        <f>VLOOKUP($P$1&amp;P9722,定价因子!$E:$F,2,0)</f>
        <v>#N/A</v>
      </c>
      <c r="R9722" s="3"/>
      <c r="S9722" s="77" t="e">
        <f>VLOOKUP($R$1&amp;R9722,定价因子!$E:$F,2,0)</f>
        <v>#N/A</v>
      </c>
      <c r="T9722" s="61"/>
      <c r="U9722" s="63"/>
      <c r="V9722" s="63"/>
      <c r="W9722" s="63"/>
      <c r="X9722" s="3"/>
    </row>
    <row r="9723" spans="1:24">
      <c r="A9723" s="3"/>
      <c r="B9723" s="3"/>
      <c r="C9723" s="3"/>
      <c r="D9723" s="3"/>
      <c r="E9723" s="79"/>
      <c r="F9723" s="3"/>
      <c r="G9723" s="77" t="e">
        <f>VLOOKUP($F$1&amp;F9723,定价因子!E:F,2,0)</f>
        <v>#N/A</v>
      </c>
      <c r="H9723" s="3"/>
      <c r="I9723" s="77" t="e">
        <f>VLOOKUP($H$1&amp;H9723,定价因子!E:F,2,0)</f>
        <v>#N/A</v>
      </c>
      <c r="J9723" s="3"/>
      <c r="K9723" s="77" t="e">
        <f>VLOOKUP($J$1&amp;J9723,定价因子!E:F,2,0)</f>
        <v>#N/A</v>
      </c>
      <c r="L9723" s="3"/>
      <c r="M9723" s="77" t="e">
        <f>VLOOKUP($L$1&amp;L9723,定价因子!E:F,2,0)</f>
        <v>#N/A</v>
      </c>
      <c r="N9723" s="3"/>
      <c r="O9723" s="77" t="e">
        <f>VLOOKUP($N$1&amp;N9723,定价因子!E:F,2,0)</f>
        <v>#N/A</v>
      </c>
      <c r="P9723" s="3"/>
      <c r="Q9723" s="55" t="e">
        <f>VLOOKUP($P$1&amp;P9723,定价因子!$E:$F,2,0)</f>
        <v>#N/A</v>
      </c>
      <c r="R9723" s="3"/>
      <c r="S9723" s="77" t="e">
        <f>VLOOKUP($R$1&amp;R9723,定价因子!$E:$F,2,0)</f>
        <v>#N/A</v>
      </c>
      <c r="T9723" s="61"/>
      <c r="U9723" s="63"/>
      <c r="V9723" s="63"/>
      <c r="W9723" s="63"/>
      <c r="X9723" s="3"/>
    </row>
    <row r="9724" spans="1:24">
      <c r="A9724" s="3"/>
      <c r="B9724" s="3"/>
      <c r="C9724" s="3"/>
      <c r="D9724" s="3"/>
      <c r="E9724" s="79"/>
      <c r="F9724" s="3"/>
      <c r="G9724" s="77" t="e">
        <f>VLOOKUP($F$1&amp;F9724,定价因子!E:F,2,0)</f>
        <v>#N/A</v>
      </c>
      <c r="H9724" s="3"/>
      <c r="I9724" s="77" t="e">
        <f>VLOOKUP($H$1&amp;H9724,定价因子!E:F,2,0)</f>
        <v>#N/A</v>
      </c>
      <c r="J9724" s="3"/>
      <c r="K9724" s="77" t="e">
        <f>VLOOKUP($J$1&amp;J9724,定价因子!E:F,2,0)</f>
        <v>#N/A</v>
      </c>
      <c r="L9724" s="3"/>
      <c r="M9724" s="77" t="e">
        <f>VLOOKUP($L$1&amp;L9724,定价因子!E:F,2,0)</f>
        <v>#N/A</v>
      </c>
      <c r="N9724" s="3"/>
      <c r="O9724" s="77" t="e">
        <f>VLOOKUP($N$1&amp;N9724,定价因子!E:F,2,0)</f>
        <v>#N/A</v>
      </c>
      <c r="P9724" s="3"/>
      <c r="Q9724" s="55" t="e">
        <f>VLOOKUP($P$1&amp;P9724,定价因子!$E:$F,2,0)</f>
        <v>#N/A</v>
      </c>
      <c r="R9724" s="3"/>
      <c r="S9724" s="77" t="e">
        <f>VLOOKUP($R$1&amp;R9724,定价因子!$E:$F,2,0)</f>
        <v>#N/A</v>
      </c>
      <c r="T9724" s="61"/>
      <c r="U9724" s="63"/>
      <c r="V9724" s="63"/>
      <c r="W9724" s="63"/>
      <c r="X9724" s="3"/>
    </row>
    <row r="9725" spans="1:24">
      <c r="A9725" s="3"/>
      <c r="B9725" s="3"/>
      <c r="C9725" s="3"/>
      <c r="D9725" s="3"/>
      <c r="E9725" s="79"/>
      <c r="F9725" s="3"/>
      <c r="G9725" s="77" t="e">
        <f>VLOOKUP($F$1&amp;F9725,定价因子!E:F,2,0)</f>
        <v>#N/A</v>
      </c>
      <c r="H9725" s="3"/>
      <c r="I9725" s="77" t="e">
        <f>VLOOKUP($H$1&amp;H9725,定价因子!E:F,2,0)</f>
        <v>#N/A</v>
      </c>
      <c r="J9725" s="3"/>
      <c r="K9725" s="77" t="e">
        <f>VLOOKUP($J$1&amp;J9725,定价因子!E:F,2,0)</f>
        <v>#N/A</v>
      </c>
      <c r="L9725" s="3"/>
      <c r="M9725" s="77" t="e">
        <f>VLOOKUP($L$1&amp;L9725,定价因子!E:F,2,0)</f>
        <v>#N/A</v>
      </c>
      <c r="N9725" s="3"/>
      <c r="O9725" s="77" t="e">
        <f>VLOOKUP($N$1&amp;N9725,定价因子!E:F,2,0)</f>
        <v>#N/A</v>
      </c>
      <c r="P9725" s="3"/>
      <c r="Q9725" s="55" t="e">
        <f>VLOOKUP($P$1&amp;P9725,定价因子!$E:$F,2,0)</f>
        <v>#N/A</v>
      </c>
      <c r="R9725" s="3"/>
      <c r="S9725" s="77" t="e">
        <f>VLOOKUP($R$1&amp;R9725,定价因子!$E:$F,2,0)</f>
        <v>#N/A</v>
      </c>
      <c r="T9725" s="61"/>
      <c r="U9725" s="63"/>
      <c r="V9725" s="63"/>
      <c r="W9725" s="63"/>
      <c r="X9725" s="3"/>
    </row>
    <row r="9726" spans="1:24">
      <c r="A9726" s="3"/>
      <c r="B9726" s="3"/>
      <c r="C9726" s="3"/>
      <c r="D9726" s="3"/>
      <c r="E9726" s="79"/>
      <c r="F9726" s="3"/>
      <c r="G9726" s="77" t="e">
        <f>VLOOKUP($F$1&amp;F9726,定价因子!E:F,2,0)</f>
        <v>#N/A</v>
      </c>
      <c r="H9726" s="3"/>
      <c r="I9726" s="77" t="e">
        <f>VLOOKUP($H$1&amp;H9726,定价因子!E:F,2,0)</f>
        <v>#N/A</v>
      </c>
      <c r="J9726" s="3"/>
      <c r="K9726" s="77" t="e">
        <f>VLOOKUP($J$1&amp;J9726,定价因子!E:F,2,0)</f>
        <v>#N/A</v>
      </c>
      <c r="L9726" s="3"/>
      <c r="M9726" s="77" t="e">
        <f>VLOOKUP($L$1&amp;L9726,定价因子!E:F,2,0)</f>
        <v>#N/A</v>
      </c>
      <c r="N9726" s="3"/>
      <c r="O9726" s="77" t="e">
        <f>VLOOKUP($N$1&amp;N9726,定价因子!E:F,2,0)</f>
        <v>#N/A</v>
      </c>
      <c r="P9726" s="3"/>
      <c r="Q9726" s="55" t="e">
        <f>VLOOKUP($P$1&amp;P9726,定价因子!$E:$F,2,0)</f>
        <v>#N/A</v>
      </c>
      <c r="R9726" s="3"/>
      <c r="S9726" s="77" t="e">
        <f>VLOOKUP($R$1&amp;R9726,定价因子!$E:$F,2,0)</f>
        <v>#N/A</v>
      </c>
      <c r="T9726" s="61"/>
      <c r="U9726" s="63"/>
      <c r="V9726" s="63"/>
      <c r="W9726" s="63"/>
      <c r="X9726" s="3"/>
    </row>
    <row r="9727" spans="1:24">
      <c r="A9727" s="3"/>
      <c r="B9727" s="3"/>
      <c r="C9727" s="3"/>
      <c r="D9727" s="3"/>
      <c r="E9727" s="79"/>
      <c r="F9727" s="3"/>
      <c r="G9727" s="77" t="e">
        <f>VLOOKUP($F$1&amp;F9727,定价因子!E:F,2,0)</f>
        <v>#N/A</v>
      </c>
      <c r="H9727" s="3"/>
      <c r="I9727" s="77" t="e">
        <f>VLOOKUP($H$1&amp;H9727,定价因子!E:F,2,0)</f>
        <v>#N/A</v>
      </c>
      <c r="J9727" s="3"/>
      <c r="K9727" s="77" t="e">
        <f>VLOOKUP($J$1&amp;J9727,定价因子!E:F,2,0)</f>
        <v>#N/A</v>
      </c>
      <c r="L9727" s="3"/>
      <c r="M9727" s="77" t="e">
        <f>VLOOKUP($L$1&amp;L9727,定价因子!E:F,2,0)</f>
        <v>#N/A</v>
      </c>
      <c r="N9727" s="3"/>
      <c r="O9727" s="77" t="e">
        <f>VLOOKUP($N$1&amp;N9727,定价因子!E:F,2,0)</f>
        <v>#N/A</v>
      </c>
      <c r="P9727" s="3"/>
      <c r="Q9727" s="55" t="e">
        <f>VLOOKUP($P$1&amp;P9727,定价因子!$E:$F,2,0)</f>
        <v>#N/A</v>
      </c>
      <c r="R9727" s="3"/>
      <c r="S9727" s="77" t="e">
        <f>VLOOKUP($R$1&amp;R9727,定价因子!$E:$F,2,0)</f>
        <v>#N/A</v>
      </c>
      <c r="T9727" s="61"/>
      <c r="U9727" s="63"/>
      <c r="V9727" s="63"/>
      <c r="W9727" s="63"/>
      <c r="X9727" s="3"/>
    </row>
    <row r="9728" spans="1:24">
      <c r="A9728" s="3"/>
      <c r="B9728" s="3"/>
      <c r="C9728" s="3"/>
      <c r="D9728" s="3"/>
      <c r="E9728" s="79"/>
      <c r="F9728" s="3"/>
      <c r="G9728" s="77" t="e">
        <f>VLOOKUP($F$1&amp;F9728,定价因子!E:F,2,0)</f>
        <v>#N/A</v>
      </c>
      <c r="H9728" s="3"/>
      <c r="I9728" s="77" t="e">
        <f>VLOOKUP($H$1&amp;H9728,定价因子!E:F,2,0)</f>
        <v>#N/A</v>
      </c>
      <c r="J9728" s="3"/>
      <c r="K9728" s="77" t="e">
        <f>VLOOKUP($J$1&amp;J9728,定价因子!E:F,2,0)</f>
        <v>#N/A</v>
      </c>
      <c r="L9728" s="3"/>
      <c r="M9728" s="77" t="e">
        <f>VLOOKUP($L$1&amp;L9728,定价因子!E:F,2,0)</f>
        <v>#N/A</v>
      </c>
      <c r="N9728" s="3"/>
      <c r="O9728" s="77" t="e">
        <f>VLOOKUP($N$1&amp;N9728,定价因子!E:F,2,0)</f>
        <v>#N/A</v>
      </c>
      <c r="P9728" s="3"/>
      <c r="Q9728" s="55" t="e">
        <f>VLOOKUP($P$1&amp;P9728,定价因子!$E:$F,2,0)</f>
        <v>#N/A</v>
      </c>
      <c r="R9728" s="3"/>
      <c r="S9728" s="77" t="e">
        <f>VLOOKUP($R$1&amp;R9728,定价因子!$E:$F,2,0)</f>
        <v>#N/A</v>
      </c>
      <c r="T9728" s="61"/>
      <c r="U9728" s="63"/>
      <c r="V9728" s="63"/>
      <c r="W9728" s="63"/>
      <c r="X9728" s="3"/>
    </row>
    <row r="9729" spans="1:24">
      <c r="A9729" s="3"/>
      <c r="B9729" s="3"/>
      <c r="C9729" s="3"/>
      <c r="D9729" s="3"/>
      <c r="E9729" s="79"/>
      <c r="F9729" s="3"/>
      <c r="G9729" s="77" t="e">
        <f>VLOOKUP($F$1&amp;F9729,定价因子!E:F,2,0)</f>
        <v>#N/A</v>
      </c>
      <c r="H9729" s="3"/>
      <c r="I9729" s="77" t="e">
        <f>VLOOKUP($H$1&amp;H9729,定价因子!E:F,2,0)</f>
        <v>#N/A</v>
      </c>
      <c r="J9729" s="3"/>
      <c r="K9729" s="77" t="e">
        <f>VLOOKUP($J$1&amp;J9729,定价因子!E:F,2,0)</f>
        <v>#N/A</v>
      </c>
      <c r="L9729" s="3"/>
      <c r="M9729" s="77" t="e">
        <f>VLOOKUP($L$1&amp;L9729,定价因子!E:F,2,0)</f>
        <v>#N/A</v>
      </c>
      <c r="N9729" s="3"/>
      <c r="O9729" s="77" t="e">
        <f>VLOOKUP($N$1&amp;N9729,定价因子!E:F,2,0)</f>
        <v>#N/A</v>
      </c>
      <c r="P9729" s="3"/>
      <c r="Q9729" s="55" t="e">
        <f>VLOOKUP($P$1&amp;P9729,定价因子!$E:$F,2,0)</f>
        <v>#N/A</v>
      </c>
      <c r="R9729" s="3"/>
      <c r="S9729" s="77" t="e">
        <f>VLOOKUP($R$1&amp;R9729,定价因子!$E:$F,2,0)</f>
        <v>#N/A</v>
      </c>
      <c r="T9729" s="61"/>
      <c r="U9729" s="63"/>
      <c r="V9729" s="63"/>
      <c r="W9729" s="63"/>
      <c r="X9729" s="3"/>
    </row>
    <row r="9730" spans="1:24">
      <c r="A9730" s="3"/>
      <c r="B9730" s="3"/>
      <c r="C9730" s="3"/>
      <c r="D9730" s="3"/>
      <c r="E9730" s="79"/>
      <c r="F9730" s="3"/>
      <c r="G9730" s="77" t="e">
        <f>VLOOKUP($F$1&amp;F9730,定价因子!E:F,2,0)</f>
        <v>#N/A</v>
      </c>
      <c r="H9730" s="3"/>
      <c r="I9730" s="77" t="e">
        <f>VLOOKUP($H$1&amp;H9730,定价因子!E:F,2,0)</f>
        <v>#N/A</v>
      </c>
      <c r="J9730" s="3"/>
      <c r="K9730" s="77" t="e">
        <f>VLOOKUP($J$1&amp;J9730,定价因子!E:F,2,0)</f>
        <v>#N/A</v>
      </c>
      <c r="L9730" s="3"/>
      <c r="M9730" s="77" t="e">
        <f>VLOOKUP($L$1&amp;L9730,定价因子!E:F,2,0)</f>
        <v>#N/A</v>
      </c>
      <c r="N9730" s="3"/>
      <c r="O9730" s="77" t="e">
        <f>VLOOKUP($N$1&amp;N9730,定价因子!E:F,2,0)</f>
        <v>#N/A</v>
      </c>
      <c r="P9730" s="3"/>
      <c r="Q9730" s="55" t="e">
        <f>VLOOKUP($P$1&amp;P9730,定价因子!$E:$F,2,0)</f>
        <v>#N/A</v>
      </c>
      <c r="R9730" s="3"/>
      <c r="S9730" s="77" t="e">
        <f>VLOOKUP($R$1&amp;R9730,定价因子!$E:$F,2,0)</f>
        <v>#N/A</v>
      </c>
      <c r="T9730" s="61"/>
      <c r="U9730" s="63"/>
      <c r="V9730" s="63"/>
      <c r="W9730" s="63"/>
      <c r="X9730" s="3"/>
    </row>
    <row r="9731" spans="1:24">
      <c r="A9731" s="3"/>
      <c r="B9731" s="3"/>
      <c r="C9731" s="3"/>
      <c r="D9731" s="3"/>
      <c r="E9731" s="79"/>
      <c r="F9731" s="3"/>
      <c r="G9731" s="77" t="e">
        <f>VLOOKUP($F$1&amp;F9731,定价因子!E:F,2,0)</f>
        <v>#N/A</v>
      </c>
      <c r="H9731" s="3"/>
      <c r="I9731" s="77" t="e">
        <f>VLOOKUP($H$1&amp;H9731,定价因子!E:F,2,0)</f>
        <v>#N/A</v>
      </c>
      <c r="J9731" s="3"/>
      <c r="K9731" s="77" t="e">
        <f>VLOOKUP($J$1&amp;J9731,定价因子!E:F,2,0)</f>
        <v>#N/A</v>
      </c>
      <c r="L9731" s="3"/>
      <c r="M9731" s="77" t="e">
        <f>VLOOKUP($L$1&amp;L9731,定价因子!E:F,2,0)</f>
        <v>#N/A</v>
      </c>
      <c r="N9731" s="3"/>
      <c r="O9731" s="77" t="e">
        <f>VLOOKUP($N$1&amp;N9731,定价因子!E:F,2,0)</f>
        <v>#N/A</v>
      </c>
      <c r="P9731" s="3"/>
      <c r="Q9731" s="55" t="e">
        <f>VLOOKUP($P$1&amp;P9731,定价因子!$E:$F,2,0)</f>
        <v>#N/A</v>
      </c>
      <c r="R9731" s="3"/>
      <c r="S9731" s="77" t="e">
        <f>VLOOKUP($R$1&amp;R9731,定价因子!$E:$F,2,0)</f>
        <v>#N/A</v>
      </c>
      <c r="T9731" s="61"/>
      <c r="U9731" s="63"/>
      <c r="V9731" s="63"/>
      <c r="W9731" s="63"/>
      <c r="X9731" s="3"/>
    </row>
    <row r="9732" spans="1:24">
      <c r="A9732" s="3"/>
      <c r="B9732" s="3"/>
      <c r="C9732" s="3"/>
      <c r="D9732" s="3"/>
      <c r="E9732" s="79"/>
      <c r="F9732" s="3"/>
      <c r="G9732" s="77" t="e">
        <f>VLOOKUP($F$1&amp;F9732,定价因子!E:F,2,0)</f>
        <v>#N/A</v>
      </c>
      <c r="H9732" s="3"/>
      <c r="I9732" s="77" t="e">
        <f>VLOOKUP($H$1&amp;H9732,定价因子!E:F,2,0)</f>
        <v>#N/A</v>
      </c>
      <c r="J9732" s="3"/>
      <c r="K9732" s="77" t="e">
        <f>VLOOKUP($J$1&amp;J9732,定价因子!E:F,2,0)</f>
        <v>#N/A</v>
      </c>
      <c r="L9732" s="3"/>
      <c r="M9732" s="77" t="e">
        <f>VLOOKUP($L$1&amp;L9732,定价因子!E:F,2,0)</f>
        <v>#N/A</v>
      </c>
      <c r="N9732" s="3"/>
      <c r="O9732" s="77" t="e">
        <f>VLOOKUP($N$1&amp;N9732,定价因子!E:F,2,0)</f>
        <v>#N/A</v>
      </c>
      <c r="P9732" s="3"/>
      <c r="Q9732" s="55" t="e">
        <f>VLOOKUP($P$1&amp;P9732,定价因子!$E:$F,2,0)</f>
        <v>#N/A</v>
      </c>
      <c r="R9732" s="3"/>
      <c r="S9732" s="77" t="e">
        <f>VLOOKUP($R$1&amp;R9732,定价因子!$E:$F,2,0)</f>
        <v>#N/A</v>
      </c>
      <c r="T9732" s="61"/>
      <c r="U9732" s="63"/>
      <c r="V9732" s="63"/>
      <c r="W9732" s="63"/>
      <c r="X9732" s="3"/>
    </row>
    <row r="9733" spans="1:24">
      <c r="A9733" s="3"/>
      <c r="B9733" s="3"/>
      <c r="C9733" s="3"/>
      <c r="D9733" s="3"/>
      <c r="E9733" s="79"/>
      <c r="F9733" s="3"/>
      <c r="G9733" s="77" t="e">
        <f>VLOOKUP($F$1&amp;F9733,定价因子!E:F,2,0)</f>
        <v>#N/A</v>
      </c>
      <c r="H9733" s="3"/>
      <c r="I9733" s="77" t="e">
        <f>VLOOKUP($H$1&amp;H9733,定价因子!E:F,2,0)</f>
        <v>#N/A</v>
      </c>
      <c r="J9733" s="3"/>
      <c r="K9733" s="77" t="e">
        <f>VLOOKUP($J$1&amp;J9733,定价因子!E:F,2,0)</f>
        <v>#N/A</v>
      </c>
      <c r="L9733" s="3"/>
      <c r="M9733" s="77" t="e">
        <f>VLOOKUP($L$1&amp;L9733,定价因子!E:F,2,0)</f>
        <v>#N/A</v>
      </c>
      <c r="N9733" s="3"/>
      <c r="O9733" s="77" t="e">
        <f>VLOOKUP($N$1&amp;N9733,定价因子!E:F,2,0)</f>
        <v>#N/A</v>
      </c>
      <c r="P9733" s="3"/>
      <c r="Q9733" s="55" t="e">
        <f>VLOOKUP($P$1&amp;P9733,定价因子!$E:$F,2,0)</f>
        <v>#N/A</v>
      </c>
      <c r="R9733" s="3"/>
      <c r="S9733" s="77" t="e">
        <f>VLOOKUP($R$1&amp;R9733,定价因子!$E:$F,2,0)</f>
        <v>#N/A</v>
      </c>
      <c r="T9733" s="61"/>
      <c r="U9733" s="63"/>
      <c r="V9733" s="63"/>
      <c r="W9733" s="63"/>
      <c r="X9733" s="3"/>
    </row>
    <row r="9734" spans="1:24">
      <c r="A9734" s="3"/>
      <c r="B9734" s="3"/>
      <c r="C9734" s="3"/>
      <c r="D9734" s="3"/>
      <c r="E9734" s="79"/>
      <c r="F9734" s="3"/>
      <c r="G9734" s="77" t="e">
        <f>VLOOKUP($F$1&amp;F9734,定价因子!E:F,2,0)</f>
        <v>#N/A</v>
      </c>
      <c r="H9734" s="3"/>
      <c r="I9734" s="77" t="e">
        <f>VLOOKUP($H$1&amp;H9734,定价因子!E:F,2,0)</f>
        <v>#N/A</v>
      </c>
      <c r="J9734" s="3"/>
      <c r="K9734" s="77" t="e">
        <f>VLOOKUP($J$1&amp;J9734,定价因子!E:F,2,0)</f>
        <v>#N/A</v>
      </c>
      <c r="L9734" s="3"/>
      <c r="M9734" s="77" t="e">
        <f>VLOOKUP($L$1&amp;L9734,定价因子!E:F,2,0)</f>
        <v>#N/A</v>
      </c>
      <c r="N9734" s="3"/>
      <c r="O9734" s="77" t="e">
        <f>VLOOKUP($N$1&amp;N9734,定价因子!E:F,2,0)</f>
        <v>#N/A</v>
      </c>
      <c r="P9734" s="3"/>
      <c r="Q9734" s="55" t="e">
        <f>VLOOKUP($P$1&amp;P9734,定价因子!$E:$F,2,0)</f>
        <v>#N/A</v>
      </c>
      <c r="R9734" s="3"/>
      <c r="S9734" s="77" t="e">
        <f>VLOOKUP($R$1&amp;R9734,定价因子!$E:$F,2,0)</f>
        <v>#N/A</v>
      </c>
      <c r="T9734" s="61"/>
      <c r="U9734" s="63"/>
      <c r="V9734" s="63"/>
      <c r="W9734" s="63"/>
      <c r="X9734" s="3"/>
    </row>
    <row r="9735" spans="1:24">
      <c r="A9735" s="3"/>
      <c r="B9735" s="3"/>
      <c r="C9735" s="3"/>
      <c r="D9735" s="3"/>
      <c r="E9735" s="79"/>
      <c r="F9735" s="3"/>
      <c r="G9735" s="77" t="e">
        <f>VLOOKUP($F$1&amp;F9735,定价因子!E:F,2,0)</f>
        <v>#N/A</v>
      </c>
      <c r="H9735" s="3"/>
      <c r="I9735" s="77" t="e">
        <f>VLOOKUP($H$1&amp;H9735,定价因子!E:F,2,0)</f>
        <v>#N/A</v>
      </c>
      <c r="J9735" s="3"/>
      <c r="K9735" s="77" t="e">
        <f>VLOOKUP($J$1&amp;J9735,定价因子!E:F,2,0)</f>
        <v>#N/A</v>
      </c>
      <c r="L9735" s="3"/>
      <c r="M9735" s="77" t="e">
        <f>VLOOKUP($L$1&amp;L9735,定价因子!E:F,2,0)</f>
        <v>#N/A</v>
      </c>
      <c r="N9735" s="3"/>
      <c r="O9735" s="77" t="e">
        <f>VLOOKUP($N$1&amp;N9735,定价因子!E:F,2,0)</f>
        <v>#N/A</v>
      </c>
      <c r="P9735" s="3"/>
      <c r="Q9735" s="55" t="e">
        <f>VLOOKUP($P$1&amp;P9735,定价因子!$E:$F,2,0)</f>
        <v>#N/A</v>
      </c>
      <c r="R9735" s="3"/>
      <c r="S9735" s="77" t="e">
        <f>VLOOKUP($R$1&amp;R9735,定价因子!$E:$F,2,0)</f>
        <v>#N/A</v>
      </c>
      <c r="T9735" s="61"/>
      <c r="U9735" s="63"/>
      <c r="V9735" s="63"/>
      <c r="W9735" s="63"/>
      <c r="X9735" s="3"/>
    </row>
    <row r="9736" spans="1:24">
      <c r="A9736" s="3"/>
      <c r="B9736" s="3"/>
      <c r="C9736" s="3"/>
      <c r="D9736" s="3"/>
      <c r="E9736" s="79"/>
      <c r="F9736" s="3"/>
      <c r="G9736" s="77" t="e">
        <f>VLOOKUP($F$1&amp;F9736,定价因子!E:F,2,0)</f>
        <v>#N/A</v>
      </c>
      <c r="H9736" s="3"/>
      <c r="I9736" s="77" t="e">
        <f>VLOOKUP($H$1&amp;H9736,定价因子!E:F,2,0)</f>
        <v>#N/A</v>
      </c>
      <c r="J9736" s="3"/>
      <c r="K9736" s="77" t="e">
        <f>VLOOKUP($J$1&amp;J9736,定价因子!E:F,2,0)</f>
        <v>#N/A</v>
      </c>
      <c r="L9736" s="3"/>
      <c r="M9736" s="77" t="e">
        <f>VLOOKUP($L$1&amp;L9736,定价因子!E:F,2,0)</f>
        <v>#N/A</v>
      </c>
      <c r="N9736" s="3"/>
      <c r="O9736" s="77" t="e">
        <f>VLOOKUP($N$1&amp;N9736,定价因子!E:F,2,0)</f>
        <v>#N/A</v>
      </c>
      <c r="P9736" s="3"/>
      <c r="Q9736" s="55" t="e">
        <f>VLOOKUP($P$1&amp;P9736,定价因子!$E:$F,2,0)</f>
        <v>#N/A</v>
      </c>
      <c r="R9736" s="3"/>
      <c r="S9736" s="77" t="e">
        <f>VLOOKUP($R$1&amp;R9736,定价因子!$E:$F,2,0)</f>
        <v>#N/A</v>
      </c>
      <c r="T9736" s="61"/>
      <c r="U9736" s="63"/>
      <c r="V9736" s="63"/>
      <c r="W9736" s="63"/>
      <c r="X9736" s="3"/>
    </row>
    <row r="9737" spans="1:24">
      <c r="A9737" s="3"/>
      <c r="B9737" s="3"/>
      <c r="C9737" s="3"/>
      <c r="D9737" s="3"/>
      <c r="E9737" s="79"/>
      <c r="F9737" s="3"/>
      <c r="G9737" s="77" t="e">
        <f>VLOOKUP($F$1&amp;F9737,定价因子!E:F,2,0)</f>
        <v>#N/A</v>
      </c>
      <c r="H9737" s="3"/>
      <c r="I9737" s="77" t="e">
        <f>VLOOKUP($H$1&amp;H9737,定价因子!E:F,2,0)</f>
        <v>#N/A</v>
      </c>
      <c r="J9737" s="3"/>
      <c r="K9737" s="77" t="e">
        <f>VLOOKUP($J$1&amp;J9737,定价因子!E:F,2,0)</f>
        <v>#N/A</v>
      </c>
      <c r="L9737" s="3"/>
      <c r="M9737" s="77" t="e">
        <f>VLOOKUP($L$1&amp;L9737,定价因子!E:F,2,0)</f>
        <v>#N/A</v>
      </c>
      <c r="N9737" s="3"/>
      <c r="O9737" s="77" t="e">
        <f>VLOOKUP($N$1&amp;N9737,定价因子!E:F,2,0)</f>
        <v>#N/A</v>
      </c>
      <c r="P9737" s="3"/>
      <c r="Q9737" s="55" t="e">
        <f>VLOOKUP($P$1&amp;P9737,定价因子!$E:$F,2,0)</f>
        <v>#N/A</v>
      </c>
      <c r="R9737" s="3"/>
      <c r="S9737" s="77" t="e">
        <f>VLOOKUP($R$1&amp;R9737,定价因子!$E:$F,2,0)</f>
        <v>#N/A</v>
      </c>
      <c r="T9737" s="61"/>
      <c r="U9737" s="63"/>
      <c r="V9737" s="63"/>
      <c r="W9737" s="63"/>
      <c r="X9737" s="3"/>
    </row>
    <row r="9738" spans="1:24">
      <c r="A9738" s="3"/>
      <c r="B9738" s="3"/>
      <c r="C9738" s="3"/>
      <c r="D9738" s="3"/>
      <c r="E9738" s="79"/>
      <c r="F9738" s="3"/>
      <c r="G9738" s="77" t="e">
        <f>VLOOKUP($F$1&amp;F9738,定价因子!E:F,2,0)</f>
        <v>#N/A</v>
      </c>
      <c r="H9738" s="3"/>
      <c r="I9738" s="77" t="e">
        <f>VLOOKUP($H$1&amp;H9738,定价因子!E:F,2,0)</f>
        <v>#N/A</v>
      </c>
      <c r="J9738" s="3"/>
      <c r="K9738" s="77" t="e">
        <f>VLOOKUP($J$1&amp;J9738,定价因子!E:F,2,0)</f>
        <v>#N/A</v>
      </c>
      <c r="L9738" s="3"/>
      <c r="M9738" s="77" t="e">
        <f>VLOOKUP($L$1&amp;L9738,定价因子!E:F,2,0)</f>
        <v>#N/A</v>
      </c>
      <c r="N9738" s="3"/>
      <c r="O9738" s="77" t="e">
        <f>VLOOKUP($N$1&amp;N9738,定价因子!E:F,2,0)</f>
        <v>#N/A</v>
      </c>
      <c r="P9738" s="3"/>
      <c r="Q9738" s="55" t="e">
        <f>VLOOKUP($P$1&amp;P9738,定价因子!$E:$F,2,0)</f>
        <v>#N/A</v>
      </c>
      <c r="R9738" s="3"/>
      <c r="S9738" s="77" t="e">
        <f>VLOOKUP($R$1&amp;R9738,定价因子!$E:$F,2,0)</f>
        <v>#N/A</v>
      </c>
      <c r="T9738" s="61"/>
      <c r="U9738" s="63"/>
      <c r="V9738" s="63"/>
      <c r="W9738" s="63"/>
      <c r="X9738" s="3"/>
    </row>
    <row r="9739" spans="1:24">
      <c r="A9739" s="3"/>
      <c r="B9739" s="3"/>
      <c r="C9739" s="3"/>
      <c r="D9739" s="3"/>
      <c r="E9739" s="79"/>
      <c r="F9739" s="3"/>
      <c r="G9739" s="77" t="e">
        <f>VLOOKUP($F$1&amp;F9739,定价因子!E:F,2,0)</f>
        <v>#N/A</v>
      </c>
      <c r="H9739" s="3"/>
      <c r="I9739" s="77" t="e">
        <f>VLOOKUP($H$1&amp;H9739,定价因子!E:F,2,0)</f>
        <v>#N/A</v>
      </c>
      <c r="J9739" s="3"/>
      <c r="K9739" s="77" t="e">
        <f>VLOOKUP($J$1&amp;J9739,定价因子!E:F,2,0)</f>
        <v>#N/A</v>
      </c>
      <c r="L9739" s="3"/>
      <c r="M9739" s="77" t="e">
        <f>VLOOKUP($L$1&amp;L9739,定价因子!E:F,2,0)</f>
        <v>#N/A</v>
      </c>
      <c r="N9739" s="3"/>
      <c r="O9739" s="77" t="e">
        <f>VLOOKUP($N$1&amp;N9739,定价因子!E:F,2,0)</f>
        <v>#N/A</v>
      </c>
      <c r="P9739" s="3"/>
      <c r="Q9739" s="55" t="e">
        <f>VLOOKUP($P$1&amp;P9739,定价因子!$E:$F,2,0)</f>
        <v>#N/A</v>
      </c>
      <c r="R9739" s="3"/>
      <c r="S9739" s="77" t="e">
        <f>VLOOKUP($R$1&amp;R9739,定价因子!$E:$F,2,0)</f>
        <v>#N/A</v>
      </c>
      <c r="T9739" s="61"/>
      <c r="U9739" s="63"/>
      <c r="V9739" s="63"/>
      <c r="W9739" s="63"/>
      <c r="X9739" s="3"/>
    </row>
    <row r="9740" spans="1:24">
      <c r="A9740" s="3"/>
      <c r="B9740" s="3"/>
      <c r="C9740" s="3"/>
      <c r="D9740" s="3"/>
      <c r="E9740" s="79"/>
      <c r="F9740" s="3"/>
      <c r="G9740" s="77" t="e">
        <f>VLOOKUP($F$1&amp;F9740,定价因子!E:F,2,0)</f>
        <v>#N/A</v>
      </c>
      <c r="H9740" s="3"/>
      <c r="I9740" s="77" t="e">
        <f>VLOOKUP($H$1&amp;H9740,定价因子!E:F,2,0)</f>
        <v>#N/A</v>
      </c>
      <c r="J9740" s="3"/>
      <c r="K9740" s="77" t="e">
        <f>VLOOKUP($J$1&amp;J9740,定价因子!E:F,2,0)</f>
        <v>#N/A</v>
      </c>
      <c r="L9740" s="3"/>
      <c r="M9740" s="77" t="e">
        <f>VLOOKUP($L$1&amp;L9740,定价因子!E:F,2,0)</f>
        <v>#N/A</v>
      </c>
      <c r="N9740" s="3"/>
      <c r="O9740" s="77" t="e">
        <f>VLOOKUP($N$1&amp;N9740,定价因子!E:F,2,0)</f>
        <v>#N/A</v>
      </c>
      <c r="P9740" s="3"/>
      <c r="Q9740" s="55" t="e">
        <f>VLOOKUP($P$1&amp;P9740,定价因子!$E:$F,2,0)</f>
        <v>#N/A</v>
      </c>
      <c r="R9740" s="3"/>
      <c r="S9740" s="77" t="e">
        <f>VLOOKUP($R$1&amp;R9740,定价因子!$E:$F,2,0)</f>
        <v>#N/A</v>
      </c>
      <c r="T9740" s="61"/>
      <c r="U9740" s="63"/>
      <c r="V9740" s="63"/>
      <c r="W9740" s="63"/>
      <c r="X9740" s="3"/>
    </row>
    <row r="9741" spans="1:24">
      <c r="A9741" s="3"/>
      <c r="B9741" s="3"/>
      <c r="C9741" s="3"/>
      <c r="D9741" s="3"/>
      <c r="E9741" s="79"/>
      <c r="F9741" s="3"/>
      <c r="G9741" s="77" t="e">
        <f>VLOOKUP($F$1&amp;F9741,定价因子!E:F,2,0)</f>
        <v>#N/A</v>
      </c>
      <c r="H9741" s="3"/>
      <c r="I9741" s="77" t="e">
        <f>VLOOKUP($H$1&amp;H9741,定价因子!E:F,2,0)</f>
        <v>#N/A</v>
      </c>
      <c r="J9741" s="3"/>
      <c r="K9741" s="77" t="e">
        <f>VLOOKUP($J$1&amp;J9741,定价因子!E:F,2,0)</f>
        <v>#N/A</v>
      </c>
      <c r="L9741" s="3"/>
      <c r="M9741" s="77" t="e">
        <f>VLOOKUP($L$1&amp;L9741,定价因子!E:F,2,0)</f>
        <v>#N/A</v>
      </c>
      <c r="N9741" s="3"/>
      <c r="O9741" s="77" t="e">
        <f>VLOOKUP($N$1&amp;N9741,定价因子!E:F,2,0)</f>
        <v>#N/A</v>
      </c>
      <c r="P9741" s="3"/>
      <c r="Q9741" s="55" t="e">
        <f>VLOOKUP($P$1&amp;P9741,定价因子!$E:$F,2,0)</f>
        <v>#N/A</v>
      </c>
      <c r="R9741" s="3"/>
      <c r="S9741" s="77" t="e">
        <f>VLOOKUP($R$1&amp;R9741,定价因子!$E:$F,2,0)</f>
        <v>#N/A</v>
      </c>
      <c r="T9741" s="61"/>
      <c r="U9741" s="63"/>
      <c r="V9741" s="63"/>
      <c r="W9741" s="63"/>
      <c r="X9741" s="3"/>
    </row>
    <row r="9742" spans="1:24">
      <c r="A9742" s="3"/>
      <c r="B9742" s="3"/>
      <c r="C9742" s="3"/>
      <c r="D9742" s="3"/>
      <c r="E9742" s="79"/>
      <c r="F9742" s="3"/>
      <c r="G9742" s="77" t="e">
        <f>VLOOKUP($F$1&amp;F9742,定价因子!E:F,2,0)</f>
        <v>#N/A</v>
      </c>
      <c r="H9742" s="3"/>
      <c r="I9742" s="77" t="e">
        <f>VLOOKUP($H$1&amp;H9742,定价因子!E:F,2,0)</f>
        <v>#N/A</v>
      </c>
      <c r="J9742" s="3"/>
      <c r="K9742" s="77" t="e">
        <f>VLOOKUP($J$1&amp;J9742,定价因子!E:F,2,0)</f>
        <v>#N/A</v>
      </c>
      <c r="L9742" s="3"/>
      <c r="M9742" s="77" t="e">
        <f>VLOOKUP($L$1&amp;L9742,定价因子!E:F,2,0)</f>
        <v>#N/A</v>
      </c>
      <c r="N9742" s="3"/>
      <c r="O9742" s="77" t="e">
        <f>VLOOKUP($N$1&amp;N9742,定价因子!E:F,2,0)</f>
        <v>#N/A</v>
      </c>
      <c r="P9742" s="3"/>
      <c r="Q9742" s="55" t="e">
        <f>VLOOKUP($P$1&amp;P9742,定价因子!$E:$F,2,0)</f>
        <v>#N/A</v>
      </c>
      <c r="R9742" s="3"/>
      <c r="S9742" s="77" t="e">
        <f>VLOOKUP($R$1&amp;R9742,定价因子!$E:$F,2,0)</f>
        <v>#N/A</v>
      </c>
      <c r="T9742" s="61"/>
      <c r="U9742" s="63"/>
      <c r="V9742" s="63"/>
      <c r="W9742" s="63"/>
      <c r="X9742" s="3"/>
    </row>
    <row r="9743" spans="1:24">
      <c r="A9743" s="3"/>
      <c r="B9743" s="3"/>
      <c r="C9743" s="3"/>
      <c r="D9743" s="3"/>
      <c r="E9743" s="79"/>
      <c r="F9743" s="3"/>
      <c r="G9743" s="77" t="e">
        <f>VLOOKUP($F$1&amp;F9743,定价因子!E:F,2,0)</f>
        <v>#N/A</v>
      </c>
      <c r="H9743" s="3"/>
      <c r="I9743" s="77" t="e">
        <f>VLOOKUP($H$1&amp;H9743,定价因子!E:F,2,0)</f>
        <v>#N/A</v>
      </c>
      <c r="J9743" s="3"/>
      <c r="K9743" s="77" t="e">
        <f>VLOOKUP($J$1&amp;J9743,定价因子!E:F,2,0)</f>
        <v>#N/A</v>
      </c>
      <c r="L9743" s="3"/>
      <c r="M9743" s="77" t="e">
        <f>VLOOKUP($L$1&amp;L9743,定价因子!E:F,2,0)</f>
        <v>#N/A</v>
      </c>
      <c r="N9743" s="3"/>
      <c r="O9743" s="77" t="e">
        <f>VLOOKUP($N$1&amp;N9743,定价因子!E:F,2,0)</f>
        <v>#N/A</v>
      </c>
      <c r="P9743" s="3"/>
      <c r="Q9743" s="55" t="e">
        <f>VLOOKUP($P$1&amp;P9743,定价因子!$E:$F,2,0)</f>
        <v>#N/A</v>
      </c>
      <c r="R9743" s="3"/>
      <c r="S9743" s="77" t="e">
        <f>VLOOKUP($R$1&amp;R9743,定价因子!$E:$F,2,0)</f>
        <v>#N/A</v>
      </c>
      <c r="T9743" s="61"/>
      <c r="U9743" s="63"/>
      <c r="V9743" s="63"/>
      <c r="W9743" s="63"/>
      <c r="X9743" s="3"/>
    </row>
    <row r="9744" spans="1:24">
      <c r="A9744" s="3"/>
      <c r="B9744" s="3"/>
      <c r="C9744" s="3"/>
      <c r="D9744" s="3"/>
      <c r="E9744" s="79"/>
      <c r="F9744" s="3"/>
      <c r="G9744" s="77" t="e">
        <f>VLOOKUP($F$1&amp;F9744,定价因子!E:F,2,0)</f>
        <v>#N/A</v>
      </c>
      <c r="H9744" s="3"/>
      <c r="I9744" s="77" t="e">
        <f>VLOOKUP($H$1&amp;H9744,定价因子!E:F,2,0)</f>
        <v>#N/A</v>
      </c>
      <c r="J9744" s="3"/>
      <c r="K9744" s="77" t="e">
        <f>VLOOKUP($J$1&amp;J9744,定价因子!E:F,2,0)</f>
        <v>#N/A</v>
      </c>
      <c r="L9744" s="3"/>
      <c r="M9744" s="77" t="e">
        <f>VLOOKUP($L$1&amp;L9744,定价因子!E:F,2,0)</f>
        <v>#N/A</v>
      </c>
      <c r="N9744" s="3"/>
      <c r="O9744" s="77" t="e">
        <f>VLOOKUP($N$1&amp;N9744,定价因子!E:F,2,0)</f>
        <v>#N/A</v>
      </c>
      <c r="P9744" s="3"/>
      <c r="Q9744" s="55" t="e">
        <f>VLOOKUP($P$1&amp;P9744,定价因子!$E:$F,2,0)</f>
        <v>#N/A</v>
      </c>
      <c r="R9744" s="3"/>
      <c r="S9744" s="77" t="e">
        <f>VLOOKUP($R$1&amp;R9744,定价因子!$E:$F,2,0)</f>
        <v>#N/A</v>
      </c>
      <c r="T9744" s="61"/>
      <c r="U9744" s="63"/>
      <c r="V9744" s="63"/>
      <c r="W9744" s="63"/>
      <c r="X9744" s="3"/>
    </row>
    <row r="9745" spans="1:24">
      <c r="A9745" s="3"/>
      <c r="B9745" s="3"/>
      <c r="C9745" s="3"/>
      <c r="D9745" s="3"/>
      <c r="E9745" s="79"/>
      <c r="F9745" s="3"/>
      <c r="G9745" s="77" t="e">
        <f>VLOOKUP($F$1&amp;F9745,定价因子!E:F,2,0)</f>
        <v>#N/A</v>
      </c>
      <c r="H9745" s="3"/>
      <c r="I9745" s="77" t="e">
        <f>VLOOKUP($H$1&amp;H9745,定价因子!E:F,2,0)</f>
        <v>#N/A</v>
      </c>
      <c r="J9745" s="3"/>
      <c r="K9745" s="77" t="e">
        <f>VLOOKUP($J$1&amp;J9745,定价因子!E:F,2,0)</f>
        <v>#N/A</v>
      </c>
      <c r="L9745" s="3"/>
      <c r="M9745" s="77" t="e">
        <f>VLOOKUP($L$1&amp;L9745,定价因子!E:F,2,0)</f>
        <v>#N/A</v>
      </c>
      <c r="N9745" s="3"/>
      <c r="O9745" s="77" t="e">
        <f>VLOOKUP($N$1&amp;N9745,定价因子!E:F,2,0)</f>
        <v>#N/A</v>
      </c>
      <c r="P9745" s="3"/>
      <c r="Q9745" s="55" t="e">
        <f>VLOOKUP($P$1&amp;P9745,定价因子!$E:$F,2,0)</f>
        <v>#N/A</v>
      </c>
      <c r="R9745" s="3"/>
      <c r="S9745" s="77" t="e">
        <f>VLOOKUP($R$1&amp;R9745,定价因子!$E:$F,2,0)</f>
        <v>#N/A</v>
      </c>
      <c r="T9745" s="61"/>
      <c r="U9745" s="63"/>
      <c r="V9745" s="63"/>
      <c r="W9745" s="63"/>
      <c r="X9745" s="3"/>
    </row>
    <row r="9746" spans="1:24">
      <c r="A9746" s="3"/>
      <c r="B9746" s="3"/>
      <c r="C9746" s="3"/>
      <c r="D9746" s="3"/>
      <c r="E9746" s="79"/>
      <c r="F9746" s="3"/>
      <c r="G9746" s="77" t="e">
        <f>VLOOKUP($F$1&amp;F9746,定价因子!E:F,2,0)</f>
        <v>#N/A</v>
      </c>
      <c r="H9746" s="3"/>
      <c r="I9746" s="77" t="e">
        <f>VLOOKUP($H$1&amp;H9746,定价因子!E:F,2,0)</f>
        <v>#N/A</v>
      </c>
      <c r="J9746" s="3"/>
      <c r="K9746" s="77" t="e">
        <f>VLOOKUP($J$1&amp;J9746,定价因子!E:F,2,0)</f>
        <v>#N/A</v>
      </c>
      <c r="L9746" s="3"/>
      <c r="M9746" s="77" t="e">
        <f>VLOOKUP($L$1&amp;L9746,定价因子!E:F,2,0)</f>
        <v>#N/A</v>
      </c>
      <c r="N9746" s="3"/>
      <c r="O9746" s="77" t="e">
        <f>VLOOKUP($N$1&amp;N9746,定价因子!E:F,2,0)</f>
        <v>#N/A</v>
      </c>
      <c r="P9746" s="3"/>
      <c r="Q9746" s="55" t="e">
        <f>VLOOKUP($P$1&amp;P9746,定价因子!$E:$F,2,0)</f>
        <v>#N/A</v>
      </c>
      <c r="R9746" s="3"/>
      <c r="S9746" s="77" t="e">
        <f>VLOOKUP($R$1&amp;R9746,定价因子!$E:$F,2,0)</f>
        <v>#N/A</v>
      </c>
      <c r="T9746" s="61"/>
      <c r="U9746" s="63"/>
      <c r="V9746" s="63"/>
      <c r="W9746" s="63"/>
      <c r="X9746" s="3"/>
    </row>
    <row r="9747" spans="1:24">
      <c r="A9747" s="3"/>
      <c r="B9747" s="3"/>
      <c r="C9747" s="3"/>
      <c r="D9747" s="3"/>
      <c r="E9747" s="79"/>
      <c r="F9747" s="3"/>
      <c r="G9747" s="77" t="e">
        <f>VLOOKUP($F$1&amp;F9747,定价因子!E:F,2,0)</f>
        <v>#N/A</v>
      </c>
      <c r="H9747" s="3"/>
      <c r="I9747" s="77" t="e">
        <f>VLOOKUP($H$1&amp;H9747,定价因子!E:F,2,0)</f>
        <v>#N/A</v>
      </c>
      <c r="J9747" s="3"/>
      <c r="K9747" s="77" t="e">
        <f>VLOOKUP($J$1&amp;J9747,定价因子!E:F,2,0)</f>
        <v>#N/A</v>
      </c>
      <c r="L9747" s="3"/>
      <c r="M9747" s="77" t="e">
        <f>VLOOKUP($L$1&amp;L9747,定价因子!E:F,2,0)</f>
        <v>#N/A</v>
      </c>
      <c r="N9747" s="3"/>
      <c r="O9747" s="77" t="e">
        <f>VLOOKUP($N$1&amp;N9747,定价因子!E:F,2,0)</f>
        <v>#N/A</v>
      </c>
      <c r="P9747" s="3"/>
      <c r="Q9747" s="55" t="e">
        <f>VLOOKUP($P$1&amp;P9747,定价因子!$E:$F,2,0)</f>
        <v>#N/A</v>
      </c>
      <c r="R9747" s="3"/>
      <c r="S9747" s="77" t="e">
        <f>VLOOKUP($R$1&amp;R9747,定价因子!$E:$F,2,0)</f>
        <v>#N/A</v>
      </c>
      <c r="T9747" s="61"/>
      <c r="U9747" s="63"/>
      <c r="V9747" s="63"/>
      <c r="W9747" s="63"/>
      <c r="X9747" s="3"/>
    </row>
    <row r="9748" spans="1:24">
      <c r="A9748" s="3"/>
      <c r="B9748" s="3"/>
      <c r="C9748" s="3"/>
      <c r="D9748" s="3"/>
      <c r="E9748" s="79"/>
      <c r="F9748" s="3"/>
      <c r="G9748" s="77" t="e">
        <f>VLOOKUP($F$1&amp;F9748,定价因子!E:F,2,0)</f>
        <v>#N/A</v>
      </c>
      <c r="H9748" s="3"/>
      <c r="I9748" s="77" t="e">
        <f>VLOOKUP($H$1&amp;H9748,定价因子!E:F,2,0)</f>
        <v>#N/A</v>
      </c>
      <c r="J9748" s="3"/>
      <c r="K9748" s="77" t="e">
        <f>VLOOKUP($J$1&amp;J9748,定价因子!E:F,2,0)</f>
        <v>#N/A</v>
      </c>
      <c r="L9748" s="3"/>
      <c r="M9748" s="77" t="e">
        <f>VLOOKUP($L$1&amp;L9748,定价因子!E:F,2,0)</f>
        <v>#N/A</v>
      </c>
      <c r="N9748" s="3"/>
      <c r="O9748" s="77" t="e">
        <f>VLOOKUP($N$1&amp;N9748,定价因子!E:F,2,0)</f>
        <v>#N/A</v>
      </c>
      <c r="P9748" s="3"/>
      <c r="Q9748" s="55" t="e">
        <f>VLOOKUP($P$1&amp;P9748,定价因子!$E:$F,2,0)</f>
        <v>#N/A</v>
      </c>
      <c r="R9748" s="3"/>
      <c r="S9748" s="77" t="e">
        <f>VLOOKUP($R$1&amp;R9748,定价因子!$E:$F,2,0)</f>
        <v>#N/A</v>
      </c>
      <c r="T9748" s="61"/>
      <c r="U9748" s="63"/>
      <c r="V9748" s="63"/>
      <c r="W9748" s="63"/>
      <c r="X9748" s="3"/>
    </row>
    <row r="9749" spans="1:24">
      <c r="A9749" s="3"/>
      <c r="B9749" s="3"/>
      <c r="C9749" s="3"/>
      <c r="D9749" s="3"/>
      <c r="E9749" s="79"/>
      <c r="F9749" s="3"/>
      <c r="G9749" s="77" t="e">
        <f>VLOOKUP($F$1&amp;F9749,定价因子!E:F,2,0)</f>
        <v>#N/A</v>
      </c>
      <c r="H9749" s="3"/>
      <c r="I9749" s="77" t="e">
        <f>VLOOKUP($H$1&amp;H9749,定价因子!E:F,2,0)</f>
        <v>#N/A</v>
      </c>
      <c r="J9749" s="3"/>
      <c r="K9749" s="77" t="e">
        <f>VLOOKUP($J$1&amp;J9749,定价因子!E:F,2,0)</f>
        <v>#N/A</v>
      </c>
      <c r="L9749" s="3"/>
      <c r="M9749" s="77" t="e">
        <f>VLOOKUP($L$1&amp;L9749,定价因子!E:F,2,0)</f>
        <v>#N/A</v>
      </c>
      <c r="N9749" s="3"/>
      <c r="O9749" s="77" t="e">
        <f>VLOOKUP($N$1&amp;N9749,定价因子!E:F,2,0)</f>
        <v>#N/A</v>
      </c>
      <c r="P9749" s="3"/>
      <c r="Q9749" s="55" t="e">
        <f>VLOOKUP($P$1&amp;P9749,定价因子!$E:$F,2,0)</f>
        <v>#N/A</v>
      </c>
      <c r="R9749" s="3"/>
      <c r="S9749" s="77" t="e">
        <f>VLOOKUP($R$1&amp;R9749,定价因子!$E:$F,2,0)</f>
        <v>#N/A</v>
      </c>
      <c r="T9749" s="61"/>
      <c r="U9749" s="63"/>
      <c r="V9749" s="63"/>
      <c r="W9749" s="63"/>
      <c r="X9749" s="3"/>
    </row>
    <row r="9750" spans="1:24">
      <c r="A9750" s="3"/>
      <c r="B9750" s="3"/>
      <c r="C9750" s="3"/>
      <c r="D9750" s="3"/>
      <c r="E9750" s="79"/>
      <c r="F9750" s="3"/>
      <c r="G9750" s="77" t="e">
        <f>VLOOKUP($F$1&amp;F9750,定价因子!E:F,2,0)</f>
        <v>#N/A</v>
      </c>
      <c r="H9750" s="3"/>
      <c r="I9750" s="77" t="e">
        <f>VLOOKUP($H$1&amp;H9750,定价因子!E:F,2,0)</f>
        <v>#N/A</v>
      </c>
      <c r="J9750" s="3"/>
      <c r="K9750" s="77" t="e">
        <f>VLOOKUP($J$1&amp;J9750,定价因子!E:F,2,0)</f>
        <v>#N/A</v>
      </c>
      <c r="L9750" s="3"/>
      <c r="M9750" s="77" t="e">
        <f>VLOOKUP($L$1&amp;L9750,定价因子!E:F,2,0)</f>
        <v>#N/A</v>
      </c>
      <c r="N9750" s="3"/>
      <c r="O9750" s="77" t="e">
        <f>VLOOKUP($N$1&amp;N9750,定价因子!E:F,2,0)</f>
        <v>#N/A</v>
      </c>
      <c r="P9750" s="3"/>
      <c r="Q9750" s="55" t="e">
        <f>VLOOKUP($P$1&amp;P9750,定价因子!$E:$F,2,0)</f>
        <v>#N/A</v>
      </c>
      <c r="R9750" s="3"/>
      <c r="S9750" s="77" t="e">
        <f>VLOOKUP($R$1&amp;R9750,定价因子!$E:$F,2,0)</f>
        <v>#N/A</v>
      </c>
      <c r="T9750" s="61"/>
      <c r="U9750" s="63"/>
      <c r="V9750" s="63"/>
      <c r="W9750" s="63"/>
      <c r="X9750" s="3"/>
    </row>
    <row r="9751" spans="1:24">
      <c r="A9751" s="3"/>
      <c r="B9751" s="3"/>
      <c r="C9751" s="3"/>
      <c r="D9751" s="3"/>
      <c r="E9751" s="79"/>
      <c r="F9751" s="3"/>
      <c r="G9751" s="77" t="e">
        <f>VLOOKUP($F$1&amp;F9751,定价因子!E:F,2,0)</f>
        <v>#N/A</v>
      </c>
      <c r="H9751" s="3"/>
      <c r="I9751" s="77" t="e">
        <f>VLOOKUP($H$1&amp;H9751,定价因子!E:F,2,0)</f>
        <v>#N/A</v>
      </c>
      <c r="J9751" s="3"/>
      <c r="K9751" s="77" t="e">
        <f>VLOOKUP($J$1&amp;J9751,定价因子!E:F,2,0)</f>
        <v>#N/A</v>
      </c>
      <c r="L9751" s="3"/>
      <c r="M9751" s="77" t="e">
        <f>VLOOKUP($L$1&amp;L9751,定价因子!E:F,2,0)</f>
        <v>#N/A</v>
      </c>
      <c r="N9751" s="3"/>
      <c r="O9751" s="77" t="e">
        <f>VLOOKUP($N$1&amp;N9751,定价因子!E:F,2,0)</f>
        <v>#N/A</v>
      </c>
      <c r="P9751" s="3"/>
      <c r="Q9751" s="55" t="e">
        <f>VLOOKUP($P$1&amp;P9751,定价因子!$E:$F,2,0)</f>
        <v>#N/A</v>
      </c>
      <c r="R9751" s="3"/>
      <c r="S9751" s="77" t="e">
        <f>VLOOKUP($R$1&amp;R9751,定价因子!$E:$F,2,0)</f>
        <v>#N/A</v>
      </c>
      <c r="T9751" s="61"/>
      <c r="U9751" s="63"/>
      <c r="V9751" s="63"/>
      <c r="W9751" s="63"/>
      <c r="X9751" s="3"/>
    </row>
    <row r="9752" spans="1:24">
      <c r="A9752" s="3"/>
      <c r="B9752" s="3"/>
      <c r="C9752" s="3"/>
      <c r="D9752" s="3"/>
      <c r="E9752" s="79"/>
      <c r="F9752" s="3"/>
      <c r="G9752" s="77" t="e">
        <f>VLOOKUP($F$1&amp;F9752,定价因子!E:F,2,0)</f>
        <v>#N/A</v>
      </c>
      <c r="H9752" s="3"/>
      <c r="I9752" s="77" t="e">
        <f>VLOOKUP($H$1&amp;H9752,定价因子!E:F,2,0)</f>
        <v>#N/A</v>
      </c>
      <c r="J9752" s="3"/>
      <c r="K9752" s="77" t="e">
        <f>VLOOKUP($J$1&amp;J9752,定价因子!E:F,2,0)</f>
        <v>#N/A</v>
      </c>
      <c r="L9752" s="3"/>
      <c r="M9752" s="77" t="e">
        <f>VLOOKUP($L$1&amp;L9752,定价因子!E:F,2,0)</f>
        <v>#N/A</v>
      </c>
      <c r="N9752" s="3"/>
      <c r="O9752" s="77" t="e">
        <f>VLOOKUP($N$1&amp;N9752,定价因子!E:F,2,0)</f>
        <v>#N/A</v>
      </c>
      <c r="P9752" s="3"/>
      <c r="Q9752" s="55" t="e">
        <f>VLOOKUP($P$1&amp;P9752,定价因子!$E:$F,2,0)</f>
        <v>#N/A</v>
      </c>
      <c r="R9752" s="3"/>
      <c r="S9752" s="77" t="e">
        <f>VLOOKUP($R$1&amp;R9752,定价因子!$E:$F,2,0)</f>
        <v>#N/A</v>
      </c>
      <c r="T9752" s="61"/>
      <c r="U9752" s="63"/>
      <c r="V9752" s="63"/>
      <c r="W9752" s="63"/>
      <c r="X9752" s="3"/>
    </row>
    <row r="9753" spans="1:24">
      <c r="A9753" s="3"/>
      <c r="B9753" s="3"/>
      <c r="C9753" s="3"/>
      <c r="D9753" s="3"/>
      <c r="E9753" s="79"/>
      <c r="F9753" s="3"/>
      <c r="G9753" s="77" t="e">
        <f>VLOOKUP($F$1&amp;F9753,定价因子!E:F,2,0)</f>
        <v>#N/A</v>
      </c>
      <c r="H9753" s="3"/>
      <c r="I9753" s="77" t="e">
        <f>VLOOKUP($H$1&amp;H9753,定价因子!E:F,2,0)</f>
        <v>#N/A</v>
      </c>
      <c r="J9753" s="3"/>
      <c r="K9753" s="77" t="e">
        <f>VLOOKUP($J$1&amp;J9753,定价因子!E:F,2,0)</f>
        <v>#N/A</v>
      </c>
      <c r="L9753" s="3"/>
      <c r="M9753" s="77" t="e">
        <f>VLOOKUP($L$1&amp;L9753,定价因子!E:F,2,0)</f>
        <v>#N/A</v>
      </c>
      <c r="N9753" s="3"/>
      <c r="O9753" s="77" t="e">
        <f>VLOOKUP($N$1&amp;N9753,定价因子!E:F,2,0)</f>
        <v>#N/A</v>
      </c>
      <c r="P9753" s="3"/>
      <c r="Q9753" s="55" t="e">
        <f>VLOOKUP($P$1&amp;P9753,定价因子!$E:$F,2,0)</f>
        <v>#N/A</v>
      </c>
      <c r="R9753" s="3"/>
      <c r="S9753" s="77" t="e">
        <f>VLOOKUP($R$1&amp;R9753,定价因子!$E:$F,2,0)</f>
        <v>#N/A</v>
      </c>
      <c r="T9753" s="61"/>
      <c r="U9753" s="63"/>
      <c r="V9753" s="63"/>
      <c r="W9753" s="63"/>
      <c r="X9753" s="3"/>
    </row>
    <row r="9754" spans="1:24">
      <c r="A9754" s="3"/>
      <c r="B9754" s="3"/>
      <c r="C9754" s="3"/>
      <c r="D9754" s="3"/>
      <c r="E9754" s="79"/>
      <c r="F9754" s="3"/>
      <c r="G9754" s="77" t="e">
        <f>VLOOKUP($F$1&amp;F9754,定价因子!E:F,2,0)</f>
        <v>#N/A</v>
      </c>
      <c r="H9754" s="3"/>
      <c r="I9754" s="77" t="e">
        <f>VLOOKUP($H$1&amp;H9754,定价因子!E:F,2,0)</f>
        <v>#N/A</v>
      </c>
      <c r="J9754" s="3"/>
      <c r="K9754" s="77" t="e">
        <f>VLOOKUP($J$1&amp;J9754,定价因子!E:F,2,0)</f>
        <v>#N/A</v>
      </c>
      <c r="L9754" s="3"/>
      <c r="M9754" s="77" t="e">
        <f>VLOOKUP($L$1&amp;L9754,定价因子!E:F,2,0)</f>
        <v>#N/A</v>
      </c>
      <c r="N9754" s="3"/>
      <c r="O9754" s="77" t="e">
        <f>VLOOKUP($N$1&amp;N9754,定价因子!E:F,2,0)</f>
        <v>#N/A</v>
      </c>
      <c r="P9754" s="3"/>
      <c r="Q9754" s="55" t="e">
        <f>VLOOKUP($P$1&amp;P9754,定价因子!$E:$F,2,0)</f>
        <v>#N/A</v>
      </c>
      <c r="R9754" s="3"/>
      <c r="S9754" s="77" t="e">
        <f>VLOOKUP($R$1&amp;R9754,定价因子!$E:$F,2,0)</f>
        <v>#N/A</v>
      </c>
      <c r="T9754" s="61"/>
      <c r="U9754" s="63"/>
      <c r="V9754" s="63"/>
      <c r="W9754" s="63"/>
      <c r="X9754" s="3"/>
    </row>
    <row r="9755" spans="1:24">
      <c r="A9755" s="3"/>
      <c r="B9755" s="3"/>
      <c r="C9755" s="3"/>
      <c r="D9755" s="3"/>
      <c r="E9755" s="79"/>
      <c r="F9755" s="3"/>
      <c r="G9755" s="77" t="e">
        <f>VLOOKUP($F$1&amp;F9755,定价因子!E:F,2,0)</f>
        <v>#N/A</v>
      </c>
      <c r="H9755" s="3"/>
      <c r="I9755" s="77" t="e">
        <f>VLOOKUP($H$1&amp;H9755,定价因子!E:F,2,0)</f>
        <v>#N/A</v>
      </c>
      <c r="J9755" s="3"/>
      <c r="K9755" s="77" t="e">
        <f>VLOOKUP($J$1&amp;J9755,定价因子!E:F,2,0)</f>
        <v>#N/A</v>
      </c>
      <c r="L9755" s="3"/>
      <c r="M9755" s="77" t="e">
        <f>VLOOKUP($L$1&amp;L9755,定价因子!E:F,2,0)</f>
        <v>#N/A</v>
      </c>
      <c r="N9755" s="3"/>
      <c r="O9755" s="77" t="e">
        <f>VLOOKUP($N$1&amp;N9755,定价因子!E:F,2,0)</f>
        <v>#N/A</v>
      </c>
      <c r="P9755" s="3"/>
      <c r="Q9755" s="55" t="e">
        <f>VLOOKUP($P$1&amp;P9755,定价因子!$E:$F,2,0)</f>
        <v>#N/A</v>
      </c>
      <c r="R9755" s="3"/>
      <c r="S9755" s="77" t="e">
        <f>VLOOKUP($R$1&amp;R9755,定价因子!$E:$F,2,0)</f>
        <v>#N/A</v>
      </c>
      <c r="T9755" s="61"/>
      <c r="U9755" s="63"/>
      <c r="V9755" s="63"/>
      <c r="W9755" s="63"/>
      <c r="X9755" s="3"/>
    </row>
    <row r="9756" spans="1:24">
      <c r="A9756" s="3"/>
      <c r="B9756" s="3"/>
      <c r="C9756" s="3"/>
      <c r="D9756" s="3"/>
      <c r="E9756" s="79"/>
      <c r="F9756" s="3"/>
      <c r="G9756" s="77" t="e">
        <f>VLOOKUP($F$1&amp;F9756,定价因子!E:F,2,0)</f>
        <v>#N/A</v>
      </c>
      <c r="H9756" s="3"/>
      <c r="I9756" s="77" t="e">
        <f>VLOOKUP($H$1&amp;H9756,定价因子!E:F,2,0)</f>
        <v>#N/A</v>
      </c>
      <c r="J9756" s="3"/>
      <c r="K9756" s="77" t="e">
        <f>VLOOKUP($J$1&amp;J9756,定价因子!E:F,2,0)</f>
        <v>#N/A</v>
      </c>
      <c r="L9756" s="3"/>
      <c r="M9756" s="77" t="e">
        <f>VLOOKUP($L$1&amp;L9756,定价因子!E:F,2,0)</f>
        <v>#N/A</v>
      </c>
      <c r="N9756" s="3"/>
      <c r="O9756" s="77" t="e">
        <f>VLOOKUP($N$1&amp;N9756,定价因子!E:F,2,0)</f>
        <v>#N/A</v>
      </c>
      <c r="P9756" s="3"/>
      <c r="Q9756" s="55" t="e">
        <f>VLOOKUP($P$1&amp;P9756,定价因子!$E:$F,2,0)</f>
        <v>#N/A</v>
      </c>
      <c r="R9756" s="3"/>
      <c r="S9756" s="77" t="e">
        <f>VLOOKUP($R$1&amp;R9756,定价因子!$E:$F,2,0)</f>
        <v>#N/A</v>
      </c>
      <c r="T9756" s="61"/>
      <c r="U9756" s="63"/>
      <c r="V9756" s="63"/>
      <c r="W9756" s="63"/>
      <c r="X9756" s="3"/>
    </row>
    <row r="9757" spans="1:24">
      <c r="A9757" s="3"/>
      <c r="B9757" s="3"/>
      <c r="C9757" s="3"/>
      <c r="D9757" s="3"/>
      <c r="E9757" s="79"/>
      <c r="F9757" s="3"/>
      <c r="G9757" s="77" t="e">
        <f>VLOOKUP($F$1&amp;F9757,定价因子!E:F,2,0)</f>
        <v>#N/A</v>
      </c>
      <c r="H9757" s="3"/>
      <c r="I9757" s="77" t="e">
        <f>VLOOKUP($H$1&amp;H9757,定价因子!E:F,2,0)</f>
        <v>#N/A</v>
      </c>
      <c r="J9757" s="3"/>
      <c r="K9757" s="77" t="e">
        <f>VLOOKUP($J$1&amp;J9757,定价因子!E:F,2,0)</f>
        <v>#N/A</v>
      </c>
      <c r="L9757" s="3"/>
      <c r="M9757" s="77" t="e">
        <f>VLOOKUP($L$1&amp;L9757,定价因子!E:F,2,0)</f>
        <v>#N/A</v>
      </c>
      <c r="N9757" s="3"/>
      <c r="O9757" s="77" t="e">
        <f>VLOOKUP($N$1&amp;N9757,定价因子!E:F,2,0)</f>
        <v>#N/A</v>
      </c>
      <c r="P9757" s="3"/>
      <c r="Q9757" s="55" t="e">
        <f>VLOOKUP($P$1&amp;P9757,定价因子!$E:$F,2,0)</f>
        <v>#N/A</v>
      </c>
      <c r="R9757" s="3"/>
      <c r="S9757" s="77" t="e">
        <f>VLOOKUP($R$1&amp;R9757,定价因子!$E:$F,2,0)</f>
        <v>#N/A</v>
      </c>
      <c r="T9757" s="61"/>
      <c r="U9757" s="63"/>
      <c r="V9757" s="63"/>
      <c r="W9757" s="63"/>
      <c r="X9757" s="3"/>
    </row>
    <row r="9758" spans="1:24">
      <c r="A9758" s="3"/>
      <c r="B9758" s="3"/>
      <c r="C9758" s="3"/>
      <c r="D9758" s="3"/>
      <c r="E9758" s="79"/>
      <c r="F9758" s="3"/>
      <c r="G9758" s="77" t="e">
        <f>VLOOKUP($F$1&amp;F9758,定价因子!E:F,2,0)</f>
        <v>#N/A</v>
      </c>
      <c r="H9758" s="3"/>
      <c r="I9758" s="77" t="e">
        <f>VLOOKUP($H$1&amp;H9758,定价因子!E:F,2,0)</f>
        <v>#N/A</v>
      </c>
      <c r="J9758" s="3"/>
      <c r="K9758" s="77" t="e">
        <f>VLOOKUP($J$1&amp;J9758,定价因子!E:F,2,0)</f>
        <v>#N/A</v>
      </c>
      <c r="L9758" s="3"/>
      <c r="M9758" s="77" t="e">
        <f>VLOOKUP($L$1&amp;L9758,定价因子!E:F,2,0)</f>
        <v>#N/A</v>
      </c>
      <c r="N9758" s="3"/>
      <c r="O9758" s="77" t="e">
        <f>VLOOKUP($N$1&amp;N9758,定价因子!E:F,2,0)</f>
        <v>#N/A</v>
      </c>
      <c r="P9758" s="3"/>
      <c r="Q9758" s="55" t="e">
        <f>VLOOKUP($P$1&amp;P9758,定价因子!$E:$F,2,0)</f>
        <v>#N/A</v>
      </c>
      <c r="R9758" s="3"/>
      <c r="S9758" s="77" t="e">
        <f>VLOOKUP($R$1&amp;R9758,定价因子!$E:$F,2,0)</f>
        <v>#N/A</v>
      </c>
      <c r="T9758" s="61"/>
      <c r="U9758" s="63"/>
      <c r="V9758" s="63"/>
      <c r="W9758" s="63"/>
      <c r="X9758" s="3"/>
    </row>
    <row r="9759" spans="1:24">
      <c r="A9759" s="3"/>
      <c r="B9759" s="3"/>
      <c r="C9759" s="3"/>
      <c r="D9759" s="3"/>
      <c r="E9759" s="79"/>
      <c r="F9759" s="3"/>
      <c r="G9759" s="77" t="e">
        <f>VLOOKUP($F$1&amp;F9759,定价因子!E:F,2,0)</f>
        <v>#N/A</v>
      </c>
      <c r="H9759" s="3"/>
      <c r="I9759" s="77" t="e">
        <f>VLOOKUP($H$1&amp;H9759,定价因子!E:F,2,0)</f>
        <v>#N/A</v>
      </c>
      <c r="J9759" s="3"/>
      <c r="K9759" s="77" t="e">
        <f>VLOOKUP($J$1&amp;J9759,定价因子!E:F,2,0)</f>
        <v>#N/A</v>
      </c>
      <c r="L9759" s="3"/>
      <c r="M9759" s="77" t="e">
        <f>VLOOKUP($L$1&amp;L9759,定价因子!E:F,2,0)</f>
        <v>#N/A</v>
      </c>
      <c r="N9759" s="3"/>
      <c r="O9759" s="77" t="e">
        <f>VLOOKUP($N$1&amp;N9759,定价因子!E:F,2,0)</f>
        <v>#N/A</v>
      </c>
      <c r="P9759" s="3"/>
      <c r="Q9759" s="55" t="e">
        <f>VLOOKUP($P$1&amp;P9759,定价因子!$E:$F,2,0)</f>
        <v>#N/A</v>
      </c>
      <c r="R9759" s="3"/>
      <c r="S9759" s="77" t="e">
        <f>VLOOKUP($R$1&amp;R9759,定价因子!$E:$F,2,0)</f>
        <v>#N/A</v>
      </c>
      <c r="T9759" s="61"/>
      <c r="U9759" s="63"/>
      <c r="V9759" s="63"/>
      <c r="W9759" s="63"/>
      <c r="X9759" s="3"/>
    </row>
    <row r="9760" spans="1:24">
      <c r="A9760" s="3"/>
      <c r="B9760" s="3"/>
      <c r="C9760" s="3"/>
      <c r="D9760" s="3"/>
      <c r="E9760" s="79"/>
      <c r="F9760" s="3"/>
      <c r="G9760" s="77" t="e">
        <f>VLOOKUP($F$1&amp;F9760,定价因子!E:F,2,0)</f>
        <v>#N/A</v>
      </c>
      <c r="H9760" s="3"/>
      <c r="I9760" s="77" t="e">
        <f>VLOOKUP($H$1&amp;H9760,定价因子!E:F,2,0)</f>
        <v>#N/A</v>
      </c>
      <c r="J9760" s="3"/>
      <c r="K9760" s="77" t="e">
        <f>VLOOKUP($J$1&amp;J9760,定价因子!E:F,2,0)</f>
        <v>#N/A</v>
      </c>
      <c r="L9760" s="3"/>
      <c r="M9760" s="77" t="e">
        <f>VLOOKUP($L$1&amp;L9760,定价因子!E:F,2,0)</f>
        <v>#N/A</v>
      </c>
      <c r="N9760" s="3"/>
      <c r="O9760" s="77" t="e">
        <f>VLOOKUP($N$1&amp;N9760,定价因子!E:F,2,0)</f>
        <v>#N/A</v>
      </c>
      <c r="P9760" s="3"/>
      <c r="Q9760" s="55" t="e">
        <f>VLOOKUP($P$1&amp;P9760,定价因子!$E:$F,2,0)</f>
        <v>#N/A</v>
      </c>
      <c r="R9760" s="3"/>
      <c r="S9760" s="77" t="e">
        <f>VLOOKUP($R$1&amp;R9760,定价因子!$E:$F,2,0)</f>
        <v>#N/A</v>
      </c>
      <c r="T9760" s="61"/>
      <c r="U9760" s="63"/>
      <c r="V9760" s="63"/>
      <c r="W9760" s="63"/>
      <c r="X9760" s="3"/>
    </row>
    <row r="9761" spans="1:24">
      <c r="A9761" s="3"/>
      <c r="B9761" s="3"/>
      <c r="C9761" s="3"/>
      <c r="D9761" s="3"/>
      <c r="E9761" s="79"/>
      <c r="F9761" s="3"/>
      <c r="G9761" s="77" t="e">
        <f>VLOOKUP($F$1&amp;F9761,定价因子!E:F,2,0)</f>
        <v>#N/A</v>
      </c>
      <c r="H9761" s="3"/>
      <c r="I9761" s="77" t="e">
        <f>VLOOKUP($H$1&amp;H9761,定价因子!E:F,2,0)</f>
        <v>#N/A</v>
      </c>
      <c r="J9761" s="3"/>
      <c r="K9761" s="77" t="e">
        <f>VLOOKUP($J$1&amp;J9761,定价因子!E:F,2,0)</f>
        <v>#N/A</v>
      </c>
      <c r="L9761" s="3"/>
      <c r="M9761" s="77" t="e">
        <f>VLOOKUP($L$1&amp;L9761,定价因子!E:F,2,0)</f>
        <v>#N/A</v>
      </c>
      <c r="N9761" s="3"/>
      <c r="O9761" s="77" t="e">
        <f>VLOOKUP($N$1&amp;N9761,定价因子!E:F,2,0)</f>
        <v>#N/A</v>
      </c>
      <c r="P9761" s="3"/>
      <c r="Q9761" s="55" t="e">
        <f>VLOOKUP($P$1&amp;P9761,定价因子!$E:$F,2,0)</f>
        <v>#N/A</v>
      </c>
      <c r="R9761" s="3"/>
      <c r="S9761" s="77" t="e">
        <f>VLOOKUP($R$1&amp;R9761,定价因子!$E:$F,2,0)</f>
        <v>#N/A</v>
      </c>
      <c r="T9761" s="61"/>
      <c r="U9761" s="63"/>
      <c r="V9761" s="63"/>
      <c r="W9761" s="63"/>
      <c r="X9761" s="3"/>
    </row>
    <row r="9762" spans="1:24">
      <c r="A9762" s="3"/>
      <c r="B9762" s="3"/>
      <c r="C9762" s="3"/>
      <c r="D9762" s="3"/>
      <c r="E9762" s="79"/>
      <c r="F9762" s="3"/>
      <c r="G9762" s="77" t="e">
        <f>VLOOKUP($F$1&amp;F9762,定价因子!E:F,2,0)</f>
        <v>#N/A</v>
      </c>
      <c r="H9762" s="3"/>
      <c r="I9762" s="77" t="e">
        <f>VLOOKUP($H$1&amp;H9762,定价因子!E:F,2,0)</f>
        <v>#N/A</v>
      </c>
      <c r="J9762" s="3"/>
      <c r="K9762" s="77" t="e">
        <f>VLOOKUP($J$1&amp;J9762,定价因子!E:F,2,0)</f>
        <v>#N/A</v>
      </c>
      <c r="L9762" s="3"/>
      <c r="M9762" s="77" t="e">
        <f>VLOOKUP($L$1&amp;L9762,定价因子!E:F,2,0)</f>
        <v>#N/A</v>
      </c>
      <c r="N9762" s="3"/>
      <c r="O9762" s="77" t="e">
        <f>VLOOKUP($N$1&amp;N9762,定价因子!E:F,2,0)</f>
        <v>#N/A</v>
      </c>
      <c r="P9762" s="3"/>
      <c r="Q9762" s="55" t="e">
        <f>VLOOKUP($P$1&amp;P9762,定价因子!$E:$F,2,0)</f>
        <v>#N/A</v>
      </c>
      <c r="R9762" s="3"/>
      <c r="S9762" s="77" t="e">
        <f>VLOOKUP($R$1&amp;R9762,定价因子!$E:$F,2,0)</f>
        <v>#N/A</v>
      </c>
      <c r="T9762" s="61"/>
      <c r="U9762" s="63"/>
      <c r="V9762" s="63"/>
      <c r="W9762" s="63"/>
      <c r="X9762" s="3"/>
    </row>
    <row r="9763" spans="1:24">
      <c r="A9763" s="3"/>
      <c r="B9763" s="3"/>
      <c r="C9763" s="3"/>
      <c r="D9763" s="3"/>
      <c r="E9763" s="79"/>
      <c r="F9763" s="3"/>
      <c r="G9763" s="77" t="e">
        <f>VLOOKUP($F$1&amp;F9763,定价因子!E:F,2,0)</f>
        <v>#N/A</v>
      </c>
      <c r="H9763" s="3"/>
      <c r="I9763" s="77" t="e">
        <f>VLOOKUP($H$1&amp;H9763,定价因子!E:F,2,0)</f>
        <v>#N/A</v>
      </c>
      <c r="J9763" s="3"/>
      <c r="K9763" s="77" t="e">
        <f>VLOOKUP($J$1&amp;J9763,定价因子!E:F,2,0)</f>
        <v>#N/A</v>
      </c>
      <c r="L9763" s="3"/>
      <c r="M9763" s="77" t="e">
        <f>VLOOKUP($L$1&amp;L9763,定价因子!E:F,2,0)</f>
        <v>#N/A</v>
      </c>
      <c r="N9763" s="3"/>
      <c r="O9763" s="77" t="e">
        <f>VLOOKUP($N$1&amp;N9763,定价因子!E:F,2,0)</f>
        <v>#N/A</v>
      </c>
      <c r="P9763" s="3"/>
      <c r="Q9763" s="55" t="e">
        <f>VLOOKUP($P$1&amp;P9763,定价因子!$E:$F,2,0)</f>
        <v>#N/A</v>
      </c>
      <c r="R9763" s="3"/>
      <c r="S9763" s="77" t="e">
        <f>VLOOKUP($R$1&amp;R9763,定价因子!$E:$F,2,0)</f>
        <v>#N/A</v>
      </c>
      <c r="T9763" s="61"/>
      <c r="U9763" s="63"/>
      <c r="V9763" s="63"/>
      <c r="W9763" s="63"/>
      <c r="X9763" s="3"/>
    </row>
    <row r="9764" spans="1:24">
      <c r="A9764" s="3"/>
      <c r="B9764" s="3"/>
      <c r="C9764" s="3"/>
      <c r="D9764" s="3"/>
      <c r="E9764" s="79"/>
      <c r="F9764" s="3"/>
      <c r="G9764" s="77" t="e">
        <f>VLOOKUP($F$1&amp;F9764,定价因子!E:F,2,0)</f>
        <v>#N/A</v>
      </c>
      <c r="H9764" s="3"/>
      <c r="I9764" s="77" t="e">
        <f>VLOOKUP($H$1&amp;H9764,定价因子!E:F,2,0)</f>
        <v>#N/A</v>
      </c>
      <c r="J9764" s="3"/>
      <c r="K9764" s="77" t="e">
        <f>VLOOKUP($J$1&amp;J9764,定价因子!E:F,2,0)</f>
        <v>#N/A</v>
      </c>
      <c r="L9764" s="3"/>
      <c r="M9764" s="77" t="e">
        <f>VLOOKUP($L$1&amp;L9764,定价因子!E:F,2,0)</f>
        <v>#N/A</v>
      </c>
      <c r="N9764" s="3"/>
      <c r="O9764" s="77" t="e">
        <f>VLOOKUP($N$1&amp;N9764,定价因子!E:F,2,0)</f>
        <v>#N/A</v>
      </c>
      <c r="P9764" s="3"/>
      <c r="Q9764" s="55" t="e">
        <f>VLOOKUP($P$1&amp;P9764,定价因子!$E:$F,2,0)</f>
        <v>#N/A</v>
      </c>
      <c r="R9764" s="3"/>
      <c r="S9764" s="77" t="e">
        <f>VLOOKUP($R$1&amp;R9764,定价因子!$E:$F,2,0)</f>
        <v>#N/A</v>
      </c>
      <c r="T9764" s="61"/>
      <c r="U9764" s="63"/>
      <c r="V9764" s="63"/>
      <c r="W9764" s="63"/>
      <c r="X9764" s="3"/>
    </row>
    <row r="9765" spans="1:24">
      <c r="A9765" s="3"/>
      <c r="B9765" s="3"/>
      <c r="C9765" s="3"/>
      <c r="D9765" s="3"/>
      <c r="E9765" s="79"/>
      <c r="F9765" s="3"/>
      <c r="G9765" s="77" t="e">
        <f>VLOOKUP($F$1&amp;F9765,定价因子!E:F,2,0)</f>
        <v>#N/A</v>
      </c>
      <c r="H9765" s="3"/>
      <c r="I9765" s="77" t="e">
        <f>VLOOKUP($H$1&amp;H9765,定价因子!E:F,2,0)</f>
        <v>#N/A</v>
      </c>
      <c r="J9765" s="3"/>
      <c r="K9765" s="77" t="e">
        <f>VLOOKUP($J$1&amp;J9765,定价因子!E:F,2,0)</f>
        <v>#N/A</v>
      </c>
      <c r="L9765" s="3"/>
      <c r="M9765" s="77" t="e">
        <f>VLOOKUP($L$1&amp;L9765,定价因子!E:F,2,0)</f>
        <v>#N/A</v>
      </c>
      <c r="N9765" s="3"/>
      <c r="O9765" s="77" t="e">
        <f>VLOOKUP($N$1&amp;N9765,定价因子!E:F,2,0)</f>
        <v>#N/A</v>
      </c>
      <c r="P9765" s="3"/>
      <c r="Q9765" s="55" t="e">
        <f>VLOOKUP($P$1&amp;P9765,定价因子!$E:$F,2,0)</f>
        <v>#N/A</v>
      </c>
      <c r="R9765" s="3"/>
      <c r="S9765" s="77" t="e">
        <f>VLOOKUP($R$1&amp;R9765,定价因子!$E:$F,2,0)</f>
        <v>#N/A</v>
      </c>
      <c r="T9765" s="61"/>
      <c r="U9765" s="63"/>
      <c r="V9765" s="63"/>
      <c r="W9765" s="63"/>
      <c r="X9765" s="3"/>
    </row>
    <row r="9766" spans="1:24">
      <c r="A9766" s="3"/>
      <c r="B9766" s="3"/>
      <c r="C9766" s="3"/>
      <c r="D9766" s="3"/>
      <c r="E9766" s="79"/>
      <c r="F9766" s="3"/>
      <c r="G9766" s="77" t="e">
        <f>VLOOKUP($F$1&amp;F9766,定价因子!E:F,2,0)</f>
        <v>#N/A</v>
      </c>
      <c r="H9766" s="3"/>
      <c r="I9766" s="77" t="e">
        <f>VLOOKUP($H$1&amp;H9766,定价因子!E:F,2,0)</f>
        <v>#N/A</v>
      </c>
      <c r="J9766" s="3"/>
      <c r="K9766" s="77" t="e">
        <f>VLOOKUP($J$1&amp;J9766,定价因子!E:F,2,0)</f>
        <v>#N/A</v>
      </c>
      <c r="L9766" s="3"/>
      <c r="M9766" s="77" t="e">
        <f>VLOOKUP($L$1&amp;L9766,定价因子!E:F,2,0)</f>
        <v>#N/A</v>
      </c>
      <c r="N9766" s="3"/>
      <c r="O9766" s="77" t="e">
        <f>VLOOKUP($N$1&amp;N9766,定价因子!E:F,2,0)</f>
        <v>#N/A</v>
      </c>
      <c r="P9766" s="3"/>
      <c r="Q9766" s="55" t="e">
        <f>VLOOKUP($P$1&amp;P9766,定价因子!$E:$F,2,0)</f>
        <v>#N/A</v>
      </c>
      <c r="R9766" s="3"/>
      <c r="S9766" s="77" t="e">
        <f>VLOOKUP($R$1&amp;R9766,定价因子!$E:$F,2,0)</f>
        <v>#N/A</v>
      </c>
      <c r="T9766" s="61"/>
      <c r="U9766" s="63"/>
      <c r="V9766" s="63"/>
      <c r="W9766" s="63"/>
      <c r="X9766" s="3"/>
    </row>
    <row r="9767" spans="1:24">
      <c r="A9767" s="3"/>
      <c r="B9767" s="3"/>
      <c r="C9767" s="3"/>
      <c r="D9767" s="3"/>
      <c r="E9767" s="79"/>
      <c r="F9767" s="3"/>
      <c r="G9767" s="77" t="e">
        <f>VLOOKUP($F$1&amp;F9767,定价因子!E:F,2,0)</f>
        <v>#N/A</v>
      </c>
      <c r="H9767" s="3"/>
      <c r="I9767" s="77" t="e">
        <f>VLOOKUP($H$1&amp;H9767,定价因子!E:F,2,0)</f>
        <v>#N/A</v>
      </c>
      <c r="J9767" s="3"/>
      <c r="K9767" s="77" t="e">
        <f>VLOOKUP($J$1&amp;J9767,定价因子!E:F,2,0)</f>
        <v>#N/A</v>
      </c>
      <c r="L9767" s="3"/>
      <c r="M9767" s="77" t="e">
        <f>VLOOKUP($L$1&amp;L9767,定价因子!E:F,2,0)</f>
        <v>#N/A</v>
      </c>
      <c r="N9767" s="3"/>
      <c r="O9767" s="77" t="e">
        <f>VLOOKUP($N$1&amp;N9767,定价因子!E:F,2,0)</f>
        <v>#N/A</v>
      </c>
      <c r="P9767" s="3"/>
      <c r="Q9767" s="55" t="e">
        <f>VLOOKUP($P$1&amp;P9767,定价因子!$E:$F,2,0)</f>
        <v>#N/A</v>
      </c>
      <c r="R9767" s="3"/>
      <c r="S9767" s="77" t="e">
        <f>VLOOKUP($R$1&amp;R9767,定价因子!$E:$F,2,0)</f>
        <v>#N/A</v>
      </c>
      <c r="T9767" s="61"/>
      <c r="U9767" s="63"/>
      <c r="V9767" s="63"/>
      <c r="W9767" s="63"/>
      <c r="X9767" s="3"/>
    </row>
    <row r="9768" spans="1:24">
      <c r="A9768" s="3"/>
      <c r="B9768" s="3"/>
      <c r="C9768" s="3"/>
      <c r="D9768" s="3"/>
      <c r="E9768" s="79"/>
      <c r="F9768" s="3"/>
      <c r="G9768" s="77" t="e">
        <f>VLOOKUP($F$1&amp;F9768,定价因子!E:F,2,0)</f>
        <v>#N/A</v>
      </c>
      <c r="H9768" s="3"/>
      <c r="I9768" s="77" t="e">
        <f>VLOOKUP($H$1&amp;H9768,定价因子!E:F,2,0)</f>
        <v>#N/A</v>
      </c>
      <c r="J9768" s="3"/>
      <c r="K9768" s="77" t="e">
        <f>VLOOKUP($J$1&amp;J9768,定价因子!E:F,2,0)</f>
        <v>#N/A</v>
      </c>
      <c r="L9768" s="3"/>
      <c r="M9768" s="77" t="e">
        <f>VLOOKUP($L$1&amp;L9768,定价因子!E:F,2,0)</f>
        <v>#N/A</v>
      </c>
      <c r="N9768" s="3"/>
      <c r="O9768" s="77" t="e">
        <f>VLOOKUP($N$1&amp;N9768,定价因子!E:F,2,0)</f>
        <v>#N/A</v>
      </c>
      <c r="P9768" s="3"/>
      <c r="Q9768" s="55" t="e">
        <f>VLOOKUP($P$1&amp;P9768,定价因子!$E:$F,2,0)</f>
        <v>#N/A</v>
      </c>
      <c r="R9768" s="3"/>
      <c r="S9768" s="77" t="e">
        <f>VLOOKUP($R$1&amp;R9768,定价因子!$E:$F,2,0)</f>
        <v>#N/A</v>
      </c>
      <c r="T9768" s="61"/>
      <c r="U9768" s="63"/>
      <c r="V9768" s="63"/>
      <c r="W9768" s="63"/>
      <c r="X9768" s="3"/>
    </row>
    <row r="9769" spans="1:24">
      <c r="A9769" s="3"/>
      <c r="B9769" s="3"/>
      <c r="C9769" s="3"/>
      <c r="D9769" s="3"/>
      <c r="E9769" s="79"/>
      <c r="F9769" s="3"/>
      <c r="G9769" s="77" t="e">
        <f>VLOOKUP($F$1&amp;F9769,定价因子!E:F,2,0)</f>
        <v>#N/A</v>
      </c>
      <c r="H9769" s="3"/>
      <c r="I9769" s="77" t="e">
        <f>VLOOKUP($H$1&amp;H9769,定价因子!E:F,2,0)</f>
        <v>#N/A</v>
      </c>
      <c r="J9769" s="3"/>
      <c r="K9769" s="77" t="e">
        <f>VLOOKUP($J$1&amp;J9769,定价因子!E:F,2,0)</f>
        <v>#N/A</v>
      </c>
      <c r="L9769" s="3"/>
      <c r="M9769" s="77" t="e">
        <f>VLOOKUP($L$1&amp;L9769,定价因子!E:F,2,0)</f>
        <v>#N/A</v>
      </c>
      <c r="N9769" s="3"/>
      <c r="O9769" s="77" t="e">
        <f>VLOOKUP($N$1&amp;N9769,定价因子!E:F,2,0)</f>
        <v>#N/A</v>
      </c>
      <c r="P9769" s="3"/>
      <c r="Q9769" s="55" t="e">
        <f>VLOOKUP($P$1&amp;P9769,定价因子!$E:$F,2,0)</f>
        <v>#N/A</v>
      </c>
      <c r="R9769" s="3"/>
      <c r="S9769" s="77" t="e">
        <f>VLOOKUP($R$1&amp;R9769,定价因子!$E:$F,2,0)</f>
        <v>#N/A</v>
      </c>
      <c r="T9769" s="61"/>
      <c r="U9769" s="63"/>
      <c r="V9769" s="63"/>
      <c r="W9769" s="63"/>
      <c r="X9769" s="3"/>
    </row>
    <row r="9770" spans="1:24">
      <c r="A9770" s="3"/>
      <c r="B9770" s="3"/>
      <c r="C9770" s="3"/>
      <c r="D9770" s="3"/>
      <c r="E9770" s="79"/>
      <c r="F9770" s="3"/>
      <c r="G9770" s="77" t="e">
        <f>VLOOKUP($F$1&amp;F9770,定价因子!E:F,2,0)</f>
        <v>#N/A</v>
      </c>
      <c r="H9770" s="3"/>
      <c r="I9770" s="77" t="e">
        <f>VLOOKUP($H$1&amp;H9770,定价因子!E:F,2,0)</f>
        <v>#N/A</v>
      </c>
      <c r="J9770" s="3"/>
      <c r="K9770" s="77" t="e">
        <f>VLOOKUP($J$1&amp;J9770,定价因子!E:F,2,0)</f>
        <v>#N/A</v>
      </c>
      <c r="L9770" s="3"/>
      <c r="M9770" s="77" t="e">
        <f>VLOOKUP($L$1&amp;L9770,定价因子!E:F,2,0)</f>
        <v>#N/A</v>
      </c>
      <c r="N9770" s="3"/>
      <c r="O9770" s="77" t="e">
        <f>VLOOKUP($N$1&amp;N9770,定价因子!E:F,2,0)</f>
        <v>#N/A</v>
      </c>
      <c r="P9770" s="3"/>
      <c r="Q9770" s="55" t="e">
        <f>VLOOKUP($P$1&amp;P9770,定价因子!$E:$F,2,0)</f>
        <v>#N/A</v>
      </c>
      <c r="R9770" s="3"/>
      <c r="S9770" s="77" t="e">
        <f>VLOOKUP($R$1&amp;R9770,定价因子!$E:$F,2,0)</f>
        <v>#N/A</v>
      </c>
      <c r="T9770" s="61"/>
      <c r="U9770" s="63"/>
      <c r="V9770" s="63"/>
      <c r="W9770" s="63"/>
      <c r="X9770" s="3"/>
    </row>
    <row r="9771" spans="1:24">
      <c r="A9771" s="3"/>
      <c r="B9771" s="3"/>
      <c r="C9771" s="3"/>
      <c r="D9771" s="3"/>
      <c r="E9771" s="79"/>
      <c r="F9771" s="3"/>
      <c r="G9771" s="77" t="e">
        <f>VLOOKUP($F$1&amp;F9771,定价因子!E:F,2,0)</f>
        <v>#N/A</v>
      </c>
      <c r="H9771" s="3"/>
      <c r="I9771" s="77" t="e">
        <f>VLOOKUP($H$1&amp;H9771,定价因子!E:F,2,0)</f>
        <v>#N/A</v>
      </c>
      <c r="J9771" s="3"/>
      <c r="K9771" s="77" t="e">
        <f>VLOOKUP($J$1&amp;J9771,定价因子!E:F,2,0)</f>
        <v>#N/A</v>
      </c>
      <c r="L9771" s="3"/>
      <c r="M9771" s="77" t="e">
        <f>VLOOKUP($L$1&amp;L9771,定价因子!E:F,2,0)</f>
        <v>#N/A</v>
      </c>
      <c r="N9771" s="3"/>
      <c r="O9771" s="77" t="e">
        <f>VLOOKUP($N$1&amp;N9771,定价因子!E:F,2,0)</f>
        <v>#N/A</v>
      </c>
      <c r="P9771" s="3"/>
      <c r="Q9771" s="55" t="e">
        <f>VLOOKUP($P$1&amp;P9771,定价因子!$E:$F,2,0)</f>
        <v>#N/A</v>
      </c>
      <c r="R9771" s="3"/>
      <c r="S9771" s="77" t="e">
        <f>VLOOKUP($R$1&amp;R9771,定价因子!$E:$F,2,0)</f>
        <v>#N/A</v>
      </c>
      <c r="T9771" s="61"/>
      <c r="U9771" s="63"/>
      <c r="V9771" s="63"/>
      <c r="W9771" s="63"/>
      <c r="X9771" s="3"/>
    </row>
    <row r="9772" spans="1:24">
      <c r="A9772" s="3"/>
      <c r="B9772" s="3"/>
      <c r="C9772" s="3"/>
      <c r="D9772" s="3"/>
      <c r="E9772" s="79"/>
      <c r="F9772" s="3"/>
      <c r="G9772" s="77" t="e">
        <f>VLOOKUP($F$1&amp;F9772,定价因子!E:F,2,0)</f>
        <v>#N/A</v>
      </c>
      <c r="H9772" s="3"/>
      <c r="I9772" s="77" t="e">
        <f>VLOOKUP($H$1&amp;H9772,定价因子!E:F,2,0)</f>
        <v>#N/A</v>
      </c>
      <c r="J9772" s="3"/>
      <c r="K9772" s="77" t="e">
        <f>VLOOKUP($J$1&amp;J9772,定价因子!E:F,2,0)</f>
        <v>#N/A</v>
      </c>
      <c r="L9772" s="3"/>
      <c r="M9772" s="77" t="e">
        <f>VLOOKUP($L$1&amp;L9772,定价因子!E:F,2,0)</f>
        <v>#N/A</v>
      </c>
      <c r="N9772" s="3"/>
      <c r="O9772" s="77" t="e">
        <f>VLOOKUP($N$1&amp;N9772,定价因子!E:F,2,0)</f>
        <v>#N/A</v>
      </c>
      <c r="P9772" s="3"/>
      <c r="Q9772" s="55" t="e">
        <f>VLOOKUP($P$1&amp;P9772,定价因子!$E:$F,2,0)</f>
        <v>#N/A</v>
      </c>
      <c r="R9772" s="3"/>
      <c r="S9772" s="77" t="e">
        <f>VLOOKUP($R$1&amp;R9772,定价因子!$E:$F,2,0)</f>
        <v>#N/A</v>
      </c>
      <c r="T9772" s="61"/>
      <c r="U9772" s="63"/>
      <c r="V9772" s="63"/>
      <c r="W9772" s="63"/>
      <c r="X9772" s="3"/>
    </row>
    <row r="9773" spans="1:24">
      <c r="A9773" s="3"/>
      <c r="B9773" s="3"/>
      <c r="C9773" s="3"/>
      <c r="D9773" s="3"/>
      <c r="E9773" s="79"/>
      <c r="F9773" s="3"/>
      <c r="G9773" s="77" t="e">
        <f>VLOOKUP($F$1&amp;F9773,定价因子!E:F,2,0)</f>
        <v>#N/A</v>
      </c>
      <c r="H9773" s="3"/>
      <c r="I9773" s="77" t="e">
        <f>VLOOKUP($H$1&amp;H9773,定价因子!E:F,2,0)</f>
        <v>#N/A</v>
      </c>
      <c r="J9773" s="3"/>
      <c r="K9773" s="77" t="e">
        <f>VLOOKUP($J$1&amp;J9773,定价因子!E:F,2,0)</f>
        <v>#N/A</v>
      </c>
      <c r="L9773" s="3"/>
      <c r="M9773" s="77" t="e">
        <f>VLOOKUP($L$1&amp;L9773,定价因子!E:F,2,0)</f>
        <v>#N/A</v>
      </c>
      <c r="N9773" s="3"/>
      <c r="O9773" s="77" t="e">
        <f>VLOOKUP($N$1&amp;N9773,定价因子!E:F,2,0)</f>
        <v>#N/A</v>
      </c>
      <c r="P9773" s="3"/>
      <c r="Q9773" s="55" t="e">
        <f>VLOOKUP($P$1&amp;P9773,定价因子!$E:$F,2,0)</f>
        <v>#N/A</v>
      </c>
      <c r="R9773" s="3"/>
      <c r="S9773" s="77" t="e">
        <f>VLOOKUP($R$1&amp;R9773,定价因子!$E:$F,2,0)</f>
        <v>#N/A</v>
      </c>
      <c r="T9773" s="61"/>
      <c r="U9773" s="63"/>
      <c r="V9773" s="63"/>
      <c r="W9773" s="63"/>
      <c r="X9773" s="3"/>
    </row>
    <row r="9774" spans="1:24">
      <c r="A9774" s="3"/>
      <c r="B9774" s="3"/>
      <c r="C9774" s="3"/>
      <c r="D9774" s="3"/>
      <c r="E9774" s="79"/>
      <c r="F9774" s="3"/>
      <c r="G9774" s="77" t="e">
        <f>VLOOKUP($F$1&amp;F9774,定价因子!E:F,2,0)</f>
        <v>#N/A</v>
      </c>
      <c r="H9774" s="3"/>
      <c r="I9774" s="77" t="e">
        <f>VLOOKUP($H$1&amp;H9774,定价因子!E:F,2,0)</f>
        <v>#N/A</v>
      </c>
      <c r="J9774" s="3"/>
      <c r="K9774" s="77" t="e">
        <f>VLOOKUP($J$1&amp;J9774,定价因子!E:F,2,0)</f>
        <v>#N/A</v>
      </c>
      <c r="L9774" s="3"/>
      <c r="M9774" s="77" t="e">
        <f>VLOOKUP($L$1&amp;L9774,定价因子!E:F,2,0)</f>
        <v>#N/A</v>
      </c>
      <c r="N9774" s="3"/>
      <c r="O9774" s="77" t="e">
        <f>VLOOKUP($N$1&amp;N9774,定价因子!E:F,2,0)</f>
        <v>#N/A</v>
      </c>
      <c r="P9774" s="3"/>
      <c r="Q9774" s="55" t="e">
        <f>VLOOKUP($P$1&amp;P9774,定价因子!$E:$F,2,0)</f>
        <v>#N/A</v>
      </c>
      <c r="R9774" s="3"/>
      <c r="S9774" s="77" t="e">
        <f>VLOOKUP($R$1&amp;R9774,定价因子!$E:$F,2,0)</f>
        <v>#N/A</v>
      </c>
      <c r="T9774" s="61"/>
      <c r="U9774" s="63"/>
      <c r="V9774" s="63"/>
      <c r="W9774" s="63"/>
      <c r="X9774" s="3"/>
    </row>
    <row r="9775" spans="1:24">
      <c r="A9775" s="3"/>
      <c r="B9775" s="3"/>
      <c r="C9775" s="3"/>
      <c r="D9775" s="3"/>
      <c r="E9775" s="79"/>
      <c r="F9775" s="3"/>
      <c r="G9775" s="77" t="e">
        <f>VLOOKUP($F$1&amp;F9775,定价因子!E:F,2,0)</f>
        <v>#N/A</v>
      </c>
      <c r="H9775" s="3"/>
      <c r="I9775" s="77" t="e">
        <f>VLOOKUP($H$1&amp;H9775,定价因子!E:F,2,0)</f>
        <v>#N/A</v>
      </c>
      <c r="J9775" s="3"/>
      <c r="K9775" s="77" t="e">
        <f>VLOOKUP($J$1&amp;J9775,定价因子!E:F,2,0)</f>
        <v>#N/A</v>
      </c>
      <c r="L9775" s="3"/>
      <c r="M9775" s="77" t="e">
        <f>VLOOKUP($L$1&amp;L9775,定价因子!E:F,2,0)</f>
        <v>#N/A</v>
      </c>
      <c r="N9775" s="3"/>
      <c r="O9775" s="77" t="e">
        <f>VLOOKUP($N$1&amp;N9775,定价因子!E:F,2,0)</f>
        <v>#N/A</v>
      </c>
      <c r="P9775" s="3"/>
      <c r="Q9775" s="55" t="e">
        <f>VLOOKUP($P$1&amp;P9775,定价因子!$E:$F,2,0)</f>
        <v>#N/A</v>
      </c>
      <c r="R9775" s="3"/>
      <c r="S9775" s="77" t="e">
        <f>VLOOKUP($R$1&amp;R9775,定价因子!$E:$F,2,0)</f>
        <v>#N/A</v>
      </c>
      <c r="T9775" s="61"/>
      <c r="U9775" s="63"/>
      <c r="V9775" s="63"/>
      <c r="W9775" s="63"/>
      <c r="X9775" s="3"/>
    </row>
    <row r="9776" spans="1:24">
      <c r="A9776" s="3"/>
      <c r="B9776" s="3"/>
      <c r="C9776" s="3"/>
      <c r="D9776" s="3"/>
      <c r="E9776" s="79"/>
      <c r="F9776" s="3"/>
      <c r="G9776" s="77" t="e">
        <f>VLOOKUP($F$1&amp;F9776,定价因子!E:F,2,0)</f>
        <v>#N/A</v>
      </c>
      <c r="H9776" s="3"/>
      <c r="I9776" s="77" t="e">
        <f>VLOOKUP($H$1&amp;H9776,定价因子!E:F,2,0)</f>
        <v>#N/A</v>
      </c>
      <c r="J9776" s="3"/>
      <c r="K9776" s="77" t="e">
        <f>VLOOKUP($J$1&amp;J9776,定价因子!E:F,2,0)</f>
        <v>#N/A</v>
      </c>
      <c r="L9776" s="3"/>
      <c r="M9776" s="77" t="e">
        <f>VLOOKUP($L$1&amp;L9776,定价因子!E:F,2,0)</f>
        <v>#N/A</v>
      </c>
      <c r="N9776" s="3"/>
      <c r="O9776" s="77" t="e">
        <f>VLOOKUP($N$1&amp;N9776,定价因子!E:F,2,0)</f>
        <v>#N/A</v>
      </c>
      <c r="P9776" s="3"/>
      <c r="Q9776" s="55" t="e">
        <f>VLOOKUP($P$1&amp;P9776,定价因子!$E:$F,2,0)</f>
        <v>#N/A</v>
      </c>
      <c r="R9776" s="3"/>
      <c r="S9776" s="77" t="e">
        <f>VLOOKUP($R$1&amp;R9776,定价因子!$E:$F,2,0)</f>
        <v>#N/A</v>
      </c>
      <c r="T9776" s="61"/>
      <c r="U9776" s="63"/>
      <c r="V9776" s="63"/>
      <c r="W9776" s="63"/>
      <c r="X9776" s="3"/>
    </row>
    <row r="9777" spans="1:24">
      <c r="A9777" s="3"/>
      <c r="B9777" s="3"/>
      <c r="C9777" s="3"/>
      <c r="D9777" s="3"/>
      <c r="E9777" s="79"/>
      <c r="F9777" s="3"/>
      <c r="G9777" s="77" t="e">
        <f>VLOOKUP($F$1&amp;F9777,定价因子!E:F,2,0)</f>
        <v>#N/A</v>
      </c>
      <c r="H9777" s="3"/>
      <c r="I9777" s="77" t="e">
        <f>VLOOKUP($H$1&amp;H9777,定价因子!E:F,2,0)</f>
        <v>#N/A</v>
      </c>
      <c r="J9777" s="3"/>
      <c r="K9777" s="77" t="e">
        <f>VLOOKUP($J$1&amp;J9777,定价因子!E:F,2,0)</f>
        <v>#N/A</v>
      </c>
      <c r="L9777" s="3"/>
      <c r="M9777" s="77" t="e">
        <f>VLOOKUP($L$1&amp;L9777,定价因子!E:F,2,0)</f>
        <v>#N/A</v>
      </c>
      <c r="N9777" s="3"/>
      <c r="O9777" s="77" t="e">
        <f>VLOOKUP($N$1&amp;N9777,定价因子!E:F,2,0)</f>
        <v>#N/A</v>
      </c>
      <c r="P9777" s="3"/>
      <c r="Q9777" s="55" t="e">
        <f>VLOOKUP($P$1&amp;P9777,定价因子!$E:$F,2,0)</f>
        <v>#N/A</v>
      </c>
      <c r="R9777" s="3"/>
      <c r="S9777" s="77" t="e">
        <f>VLOOKUP($R$1&amp;R9777,定价因子!$E:$F,2,0)</f>
        <v>#N/A</v>
      </c>
      <c r="T9777" s="61"/>
      <c r="U9777" s="63"/>
      <c r="V9777" s="63"/>
      <c r="W9777" s="63"/>
      <c r="X9777" s="3"/>
    </row>
    <row r="9778" spans="1:24">
      <c r="A9778" s="3"/>
      <c r="B9778" s="3"/>
      <c r="C9778" s="3"/>
      <c r="D9778" s="3"/>
      <c r="E9778" s="79"/>
      <c r="F9778" s="3"/>
      <c r="G9778" s="77" t="e">
        <f>VLOOKUP($F$1&amp;F9778,定价因子!E:F,2,0)</f>
        <v>#N/A</v>
      </c>
      <c r="H9778" s="3"/>
      <c r="I9778" s="77" t="e">
        <f>VLOOKUP($H$1&amp;H9778,定价因子!E:F,2,0)</f>
        <v>#N/A</v>
      </c>
      <c r="J9778" s="3"/>
      <c r="K9778" s="77" t="e">
        <f>VLOOKUP($J$1&amp;J9778,定价因子!E:F,2,0)</f>
        <v>#N/A</v>
      </c>
      <c r="L9778" s="3"/>
      <c r="M9778" s="77" t="e">
        <f>VLOOKUP($L$1&amp;L9778,定价因子!E:F,2,0)</f>
        <v>#N/A</v>
      </c>
      <c r="N9778" s="3"/>
      <c r="O9778" s="77" t="e">
        <f>VLOOKUP($N$1&amp;N9778,定价因子!E:F,2,0)</f>
        <v>#N/A</v>
      </c>
      <c r="P9778" s="3"/>
      <c r="Q9778" s="55" t="e">
        <f>VLOOKUP($P$1&amp;P9778,定价因子!$E:$F,2,0)</f>
        <v>#N/A</v>
      </c>
      <c r="R9778" s="3"/>
      <c r="S9778" s="77" t="e">
        <f>VLOOKUP($R$1&amp;R9778,定价因子!$E:$F,2,0)</f>
        <v>#N/A</v>
      </c>
      <c r="T9778" s="61"/>
      <c r="U9778" s="63"/>
      <c r="V9778" s="63"/>
      <c r="W9778" s="63"/>
      <c r="X9778" s="3"/>
    </row>
    <row r="9779" spans="1:24">
      <c r="A9779" s="3"/>
      <c r="B9779" s="3"/>
      <c r="C9779" s="3"/>
      <c r="D9779" s="3"/>
      <c r="E9779" s="79"/>
      <c r="F9779" s="3"/>
      <c r="G9779" s="77" t="e">
        <f>VLOOKUP($F$1&amp;F9779,定价因子!E:F,2,0)</f>
        <v>#N/A</v>
      </c>
      <c r="H9779" s="3"/>
      <c r="I9779" s="77" t="e">
        <f>VLOOKUP($H$1&amp;H9779,定价因子!E:F,2,0)</f>
        <v>#N/A</v>
      </c>
      <c r="J9779" s="3"/>
      <c r="K9779" s="77" t="e">
        <f>VLOOKUP($J$1&amp;J9779,定价因子!E:F,2,0)</f>
        <v>#N/A</v>
      </c>
      <c r="L9779" s="3"/>
      <c r="M9779" s="77" t="e">
        <f>VLOOKUP($L$1&amp;L9779,定价因子!E:F,2,0)</f>
        <v>#N/A</v>
      </c>
      <c r="N9779" s="3"/>
      <c r="O9779" s="77" t="e">
        <f>VLOOKUP($N$1&amp;N9779,定价因子!E:F,2,0)</f>
        <v>#N/A</v>
      </c>
      <c r="P9779" s="3"/>
      <c r="Q9779" s="55" t="e">
        <f>VLOOKUP($P$1&amp;P9779,定价因子!$E:$F,2,0)</f>
        <v>#N/A</v>
      </c>
      <c r="R9779" s="3"/>
      <c r="S9779" s="77" t="e">
        <f>VLOOKUP($R$1&amp;R9779,定价因子!$E:$F,2,0)</f>
        <v>#N/A</v>
      </c>
      <c r="T9779" s="61"/>
      <c r="U9779" s="63"/>
      <c r="V9779" s="63"/>
      <c r="W9779" s="63"/>
      <c r="X9779" s="3"/>
    </row>
    <row r="9780" spans="1:24">
      <c r="A9780" s="3"/>
      <c r="B9780" s="3"/>
      <c r="C9780" s="3"/>
      <c r="D9780" s="3"/>
      <c r="E9780" s="79"/>
      <c r="F9780" s="3"/>
      <c r="G9780" s="77" t="e">
        <f>VLOOKUP($F$1&amp;F9780,定价因子!E:F,2,0)</f>
        <v>#N/A</v>
      </c>
      <c r="H9780" s="3"/>
      <c r="I9780" s="77" t="e">
        <f>VLOOKUP($H$1&amp;H9780,定价因子!E:F,2,0)</f>
        <v>#N/A</v>
      </c>
      <c r="J9780" s="3"/>
      <c r="K9780" s="77" t="e">
        <f>VLOOKUP($J$1&amp;J9780,定价因子!E:F,2,0)</f>
        <v>#N/A</v>
      </c>
      <c r="L9780" s="3"/>
      <c r="M9780" s="77" t="e">
        <f>VLOOKUP($L$1&amp;L9780,定价因子!E:F,2,0)</f>
        <v>#N/A</v>
      </c>
      <c r="N9780" s="3"/>
      <c r="O9780" s="77" t="e">
        <f>VLOOKUP($N$1&amp;N9780,定价因子!E:F,2,0)</f>
        <v>#N/A</v>
      </c>
      <c r="P9780" s="3"/>
      <c r="Q9780" s="55" t="e">
        <f>VLOOKUP($P$1&amp;P9780,定价因子!$E:$F,2,0)</f>
        <v>#N/A</v>
      </c>
      <c r="R9780" s="3"/>
      <c r="S9780" s="77" t="e">
        <f>VLOOKUP($R$1&amp;R9780,定价因子!$E:$F,2,0)</f>
        <v>#N/A</v>
      </c>
      <c r="T9780" s="61"/>
      <c r="U9780" s="63"/>
      <c r="V9780" s="63"/>
      <c r="W9780" s="63"/>
      <c r="X9780" s="3"/>
    </row>
    <row r="9781" spans="1:24">
      <c r="A9781" s="3"/>
      <c r="B9781" s="3"/>
      <c r="C9781" s="3"/>
      <c r="D9781" s="3"/>
      <c r="E9781" s="79"/>
      <c r="F9781" s="3"/>
      <c r="G9781" s="77" t="e">
        <f>VLOOKUP($F$1&amp;F9781,定价因子!E:F,2,0)</f>
        <v>#N/A</v>
      </c>
      <c r="H9781" s="3"/>
      <c r="I9781" s="77" t="e">
        <f>VLOOKUP($H$1&amp;H9781,定价因子!E:F,2,0)</f>
        <v>#N/A</v>
      </c>
      <c r="J9781" s="3"/>
      <c r="K9781" s="77" t="e">
        <f>VLOOKUP($J$1&amp;J9781,定价因子!E:F,2,0)</f>
        <v>#N/A</v>
      </c>
      <c r="L9781" s="3"/>
      <c r="M9781" s="77" t="e">
        <f>VLOOKUP($L$1&amp;L9781,定价因子!E:F,2,0)</f>
        <v>#N/A</v>
      </c>
      <c r="N9781" s="3"/>
      <c r="O9781" s="77" t="e">
        <f>VLOOKUP($N$1&amp;N9781,定价因子!E:F,2,0)</f>
        <v>#N/A</v>
      </c>
      <c r="P9781" s="3"/>
      <c r="Q9781" s="55" t="e">
        <f>VLOOKUP($P$1&amp;P9781,定价因子!$E:$F,2,0)</f>
        <v>#N/A</v>
      </c>
      <c r="R9781" s="3"/>
      <c r="S9781" s="77" t="e">
        <f>VLOOKUP($R$1&amp;R9781,定价因子!$E:$F,2,0)</f>
        <v>#N/A</v>
      </c>
      <c r="T9781" s="61"/>
      <c r="U9781" s="63"/>
      <c r="V9781" s="63"/>
      <c r="W9781" s="63"/>
      <c r="X9781" s="3"/>
    </row>
    <row r="9782" spans="1:24">
      <c r="A9782" s="3"/>
      <c r="B9782" s="3"/>
      <c r="C9782" s="3"/>
      <c r="D9782" s="3"/>
      <c r="E9782" s="79"/>
      <c r="F9782" s="3"/>
      <c r="G9782" s="77" t="e">
        <f>VLOOKUP($F$1&amp;F9782,定价因子!E:F,2,0)</f>
        <v>#N/A</v>
      </c>
      <c r="H9782" s="3"/>
      <c r="I9782" s="77" t="e">
        <f>VLOOKUP($H$1&amp;H9782,定价因子!E:F,2,0)</f>
        <v>#N/A</v>
      </c>
      <c r="J9782" s="3"/>
      <c r="K9782" s="77" t="e">
        <f>VLOOKUP($J$1&amp;J9782,定价因子!E:F,2,0)</f>
        <v>#N/A</v>
      </c>
      <c r="L9782" s="3"/>
      <c r="M9782" s="77" t="e">
        <f>VLOOKUP($L$1&amp;L9782,定价因子!E:F,2,0)</f>
        <v>#N/A</v>
      </c>
      <c r="N9782" s="3"/>
      <c r="O9782" s="77" t="e">
        <f>VLOOKUP($N$1&amp;N9782,定价因子!E:F,2,0)</f>
        <v>#N/A</v>
      </c>
      <c r="P9782" s="3"/>
      <c r="Q9782" s="55" t="e">
        <f>VLOOKUP($P$1&amp;P9782,定价因子!$E:$F,2,0)</f>
        <v>#N/A</v>
      </c>
      <c r="R9782" s="3"/>
      <c r="S9782" s="77" t="e">
        <f>VLOOKUP($R$1&amp;R9782,定价因子!$E:$F,2,0)</f>
        <v>#N/A</v>
      </c>
      <c r="T9782" s="61"/>
      <c r="U9782" s="63"/>
      <c r="V9782" s="63"/>
      <c r="W9782" s="63"/>
      <c r="X9782" s="3"/>
    </row>
    <row r="9783" spans="1:24">
      <c r="A9783" s="3"/>
      <c r="B9783" s="3"/>
      <c r="C9783" s="3"/>
      <c r="D9783" s="3"/>
      <c r="E9783" s="79"/>
      <c r="F9783" s="3"/>
      <c r="G9783" s="77" t="e">
        <f>VLOOKUP($F$1&amp;F9783,定价因子!E:F,2,0)</f>
        <v>#N/A</v>
      </c>
      <c r="H9783" s="3"/>
      <c r="I9783" s="77" t="e">
        <f>VLOOKUP($H$1&amp;H9783,定价因子!E:F,2,0)</f>
        <v>#N/A</v>
      </c>
      <c r="J9783" s="3"/>
      <c r="K9783" s="77" t="e">
        <f>VLOOKUP($J$1&amp;J9783,定价因子!E:F,2,0)</f>
        <v>#N/A</v>
      </c>
      <c r="L9783" s="3"/>
      <c r="M9783" s="77" t="e">
        <f>VLOOKUP($L$1&amp;L9783,定价因子!E:F,2,0)</f>
        <v>#N/A</v>
      </c>
      <c r="N9783" s="3"/>
      <c r="O9783" s="77" t="e">
        <f>VLOOKUP($N$1&amp;N9783,定价因子!E:F,2,0)</f>
        <v>#N/A</v>
      </c>
      <c r="P9783" s="3"/>
      <c r="Q9783" s="55" t="e">
        <f>VLOOKUP($P$1&amp;P9783,定价因子!$E:$F,2,0)</f>
        <v>#N/A</v>
      </c>
      <c r="R9783" s="3"/>
      <c r="S9783" s="77" t="e">
        <f>VLOOKUP($R$1&amp;R9783,定价因子!$E:$F,2,0)</f>
        <v>#N/A</v>
      </c>
      <c r="T9783" s="61"/>
      <c r="U9783" s="63"/>
      <c r="V9783" s="63"/>
      <c r="W9783" s="63"/>
      <c r="X9783" s="3"/>
    </row>
    <row r="9784" spans="1:24">
      <c r="A9784" s="3"/>
      <c r="B9784" s="3"/>
      <c r="C9784" s="3"/>
      <c r="D9784" s="3"/>
      <c r="E9784" s="79"/>
      <c r="F9784" s="3"/>
      <c r="G9784" s="77" t="e">
        <f>VLOOKUP($F$1&amp;F9784,定价因子!E:F,2,0)</f>
        <v>#N/A</v>
      </c>
      <c r="H9784" s="3"/>
      <c r="I9784" s="77" t="e">
        <f>VLOOKUP($H$1&amp;H9784,定价因子!E:F,2,0)</f>
        <v>#N/A</v>
      </c>
      <c r="J9784" s="3"/>
      <c r="K9784" s="77" t="e">
        <f>VLOOKUP($J$1&amp;J9784,定价因子!E:F,2,0)</f>
        <v>#N/A</v>
      </c>
      <c r="L9784" s="3"/>
      <c r="M9784" s="77" t="e">
        <f>VLOOKUP($L$1&amp;L9784,定价因子!E:F,2,0)</f>
        <v>#N/A</v>
      </c>
      <c r="N9784" s="3"/>
      <c r="O9784" s="77" t="e">
        <f>VLOOKUP($N$1&amp;N9784,定价因子!E:F,2,0)</f>
        <v>#N/A</v>
      </c>
      <c r="P9784" s="3"/>
      <c r="Q9784" s="55" t="e">
        <f>VLOOKUP($P$1&amp;P9784,定价因子!$E:$F,2,0)</f>
        <v>#N/A</v>
      </c>
      <c r="R9784" s="3"/>
      <c r="S9784" s="77" t="e">
        <f>VLOOKUP($R$1&amp;R9784,定价因子!$E:$F,2,0)</f>
        <v>#N/A</v>
      </c>
      <c r="T9784" s="61"/>
      <c r="U9784" s="63"/>
      <c r="V9784" s="63"/>
      <c r="W9784" s="63"/>
      <c r="X9784" s="3"/>
    </row>
    <row r="9785" spans="1:24">
      <c r="A9785" s="3"/>
      <c r="B9785" s="3"/>
      <c r="C9785" s="3"/>
      <c r="D9785" s="3"/>
      <c r="E9785" s="79"/>
      <c r="F9785" s="3"/>
      <c r="G9785" s="77" t="e">
        <f>VLOOKUP($F$1&amp;F9785,定价因子!E:F,2,0)</f>
        <v>#N/A</v>
      </c>
      <c r="H9785" s="3"/>
      <c r="I9785" s="77" t="e">
        <f>VLOOKUP($H$1&amp;H9785,定价因子!E:F,2,0)</f>
        <v>#N/A</v>
      </c>
      <c r="J9785" s="3"/>
      <c r="K9785" s="77" t="e">
        <f>VLOOKUP($J$1&amp;J9785,定价因子!E:F,2,0)</f>
        <v>#N/A</v>
      </c>
      <c r="L9785" s="3"/>
      <c r="M9785" s="77" t="e">
        <f>VLOOKUP($L$1&amp;L9785,定价因子!E:F,2,0)</f>
        <v>#N/A</v>
      </c>
      <c r="N9785" s="3"/>
      <c r="O9785" s="77" t="e">
        <f>VLOOKUP($N$1&amp;N9785,定价因子!E:F,2,0)</f>
        <v>#N/A</v>
      </c>
      <c r="P9785" s="3"/>
      <c r="Q9785" s="55" t="e">
        <f>VLOOKUP($P$1&amp;P9785,定价因子!$E:$F,2,0)</f>
        <v>#N/A</v>
      </c>
      <c r="R9785" s="3"/>
      <c r="S9785" s="77" t="e">
        <f>VLOOKUP($R$1&amp;R9785,定价因子!$E:$F,2,0)</f>
        <v>#N/A</v>
      </c>
      <c r="T9785" s="61"/>
      <c r="U9785" s="63"/>
      <c r="V9785" s="63"/>
      <c r="W9785" s="63"/>
      <c r="X9785" s="3"/>
    </row>
    <row r="9786" spans="1:24">
      <c r="A9786" s="3"/>
      <c r="B9786" s="3"/>
      <c r="C9786" s="3"/>
      <c r="D9786" s="3"/>
      <c r="E9786" s="79"/>
      <c r="F9786" s="3"/>
      <c r="G9786" s="77" t="e">
        <f>VLOOKUP($F$1&amp;F9786,定价因子!E:F,2,0)</f>
        <v>#N/A</v>
      </c>
      <c r="H9786" s="3"/>
      <c r="I9786" s="77" t="e">
        <f>VLOOKUP($H$1&amp;H9786,定价因子!E:F,2,0)</f>
        <v>#N/A</v>
      </c>
      <c r="J9786" s="3"/>
      <c r="K9786" s="77" t="e">
        <f>VLOOKUP($J$1&amp;J9786,定价因子!E:F,2,0)</f>
        <v>#N/A</v>
      </c>
      <c r="L9786" s="3"/>
      <c r="M9786" s="77" t="e">
        <f>VLOOKUP($L$1&amp;L9786,定价因子!E:F,2,0)</f>
        <v>#N/A</v>
      </c>
      <c r="N9786" s="3"/>
      <c r="O9786" s="77" t="e">
        <f>VLOOKUP($N$1&amp;N9786,定价因子!E:F,2,0)</f>
        <v>#N/A</v>
      </c>
      <c r="P9786" s="3"/>
      <c r="Q9786" s="55" t="e">
        <f>VLOOKUP($P$1&amp;P9786,定价因子!$E:$F,2,0)</f>
        <v>#N/A</v>
      </c>
      <c r="R9786" s="3"/>
      <c r="S9786" s="77" t="e">
        <f>VLOOKUP($R$1&amp;R9786,定价因子!$E:$F,2,0)</f>
        <v>#N/A</v>
      </c>
      <c r="T9786" s="61"/>
      <c r="U9786" s="63"/>
      <c r="V9786" s="63"/>
      <c r="W9786" s="63"/>
      <c r="X9786" s="3"/>
    </row>
    <row r="9787" spans="1:24">
      <c r="A9787" s="3"/>
      <c r="B9787" s="3"/>
      <c r="C9787" s="3"/>
      <c r="D9787" s="3"/>
      <c r="E9787" s="79"/>
      <c r="F9787" s="3"/>
      <c r="G9787" s="77" t="e">
        <f>VLOOKUP($F$1&amp;F9787,定价因子!E:F,2,0)</f>
        <v>#N/A</v>
      </c>
      <c r="H9787" s="3"/>
      <c r="I9787" s="77" t="e">
        <f>VLOOKUP($H$1&amp;H9787,定价因子!E:F,2,0)</f>
        <v>#N/A</v>
      </c>
      <c r="J9787" s="3"/>
      <c r="K9787" s="77" t="e">
        <f>VLOOKUP($J$1&amp;J9787,定价因子!E:F,2,0)</f>
        <v>#N/A</v>
      </c>
      <c r="L9787" s="3"/>
      <c r="M9787" s="77" t="e">
        <f>VLOOKUP($L$1&amp;L9787,定价因子!E:F,2,0)</f>
        <v>#N/A</v>
      </c>
      <c r="N9787" s="3"/>
      <c r="O9787" s="77" t="e">
        <f>VLOOKUP($N$1&amp;N9787,定价因子!E:F,2,0)</f>
        <v>#N/A</v>
      </c>
      <c r="P9787" s="3"/>
      <c r="Q9787" s="55" t="e">
        <f>VLOOKUP($P$1&amp;P9787,定价因子!$E:$F,2,0)</f>
        <v>#N/A</v>
      </c>
      <c r="R9787" s="3"/>
      <c r="S9787" s="77" t="e">
        <f>VLOOKUP($R$1&amp;R9787,定价因子!$E:$F,2,0)</f>
        <v>#N/A</v>
      </c>
      <c r="T9787" s="61"/>
      <c r="U9787" s="63"/>
      <c r="V9787" s="63"/>
      <c r="W9787" s="63"/>
      <c r="X9787" s="3"/>
    </row>
    <row r="9788" spans="1:24">
      <c r="A9788" s="3"/>
      <c r="B9788" s="3"/>
      <c r="C9788" s="3"/>
      <c r="D9788" s="3"/>
      <c r="E9788" s="79"/>
      <c r="F9788" s="3"/>
      <c r="G9788" s="77" t="e">
        <f>VLOOKUP($F$1&amp;F9788,定价因子!E:F,2,0)</f>
        <v>#N/A</v>
      </c>
      <c r="H9788" s="3"/>
      <c r="I9788" s="77" t="e">
        <f>VLOOKUP($H$1&amp;H9788,定价因子!E:F,2,0)</f>
        <v>#N/A</v>
      </c>
      <c r="J9788" s="3"/>
      <c r="K9788" s="77" t="e">
        <f>VLOOKUP($J$1&amp;J9788,定价因子!E:F,2,0)</f>
        <v>#N/A</v>
      </c>
      <c r="L9788" s="3"/>
      <c r="M9788" s="77" t="e">
        <f>VLOOKUP($L$1&amp;L9788,定价因子!E:F,2,0)</f>
        <v>#N/A</v>
      </c>
      <c r="N9788" s="3"/>
      <c r="O9788" s="77" t="e">
        <f>VLOOKUP($N$1&amp;N9788,定价因子!E:F,2,0)</f>
        <v>#N/A</v>
      </c>
      <c r="P9788" s="3"/>
      <c r="Q9788" s="55" t="e">
        <f>VLOOKUP($P$1&amp;P9788,定价因子!$E:$F,2,0)</f>
        <v>#N/A</v>
      </c>
      <c r="R9788" s="3"/>
      <c r="S9788" s="77" t="e">
        <f>VLOOKUP($R$1&amp;R9788,定价因子!$E:$F,2,0)</f>
        <v>#N/A</v>
      </c>
      <c r="T9788" s="61"/>
      <c r="U9788" s="63"/>
      <c r="V9788" s="63"/>
      <c r="W9788" s="63"/>
      <c r="X9788" s="3"/>
    </row>
    <row r="9789" spans="1:24">
      <c r="A9789" s="3"/>
      <c r="B9789" s="3"/>
      <c r="C9789" s="3"/>
      <c r="D9789" s="3"/>
      <c r="E9789" s="79"/>
      <c r="F9789" s="3"/>
      <c r="G9789" s="77" t="e">
        <f>VLOOKUP($F$1&amp;F9789,定价因子!E:F,2,0)</f>
        <v>#N/A</v>
      </c>
      <c r="H9789" s="3"/>
      <c r="I9789" s="77" t="e">
        <f>VLOOKUP($H$1&amp;H9789,定价因子!E:F,2,0)</f>
        <v>#N/A</v>
      </c>
      <c r="J9789" s="3"/>
      <c r="K9789" s="77" t="e">
        <f>VLOOKUP($J$1&amp;J9789,定价因子!E:F,2,0)</f>
        <v>#N/A</v>
      </c>
      <c r="L9789" s="3"/>
      <c r="M9789" s="77" t="e">
        <f>VLOOKUP($L$1&amp;L9789,定价因子!E:F,2,0)</f>
        <v>#N/A</v>
      </c>
      <c r="N9789" s="3"/>
      <c r="O9789" s="77" t="e">
        <f>VLOOKUP($N$1&amp;N9789,定价因子!E:F,2,0)</f>
        <v>#N/A</v>
      </c>
      <c r="P9789" s="3"/>
      <c r="Q9789" s="55" t="e">
        <f>VLOOKUP($P$1&amp;P9789,定价因子!$E:$F,2,0)</f>
        <v>#N/A</v>
      </c>
      <c r="R9789" s="3"/>
      <c r="S9789" s="77" t="e">
        <f>VLOOKUP($R$1&amp;R9789,定价因子!$E:$F,2,0)</f>
        <v>#N/A</v>
      </c>
      <c r="T9789" s="61"/>
      <c r="U9789" s="63"/>
      <c r="V9789" s="63"/>
      <c r="W9789" s="63"/>
      <c r="X9789" s="3"/>
    </row>
    <row r="9790" spans="1:24">
      <c r="A9790" s="3"/>
      <c r="B9790" s="3"/>
      <c r="C9790" s="3"/>
      <c r="D9790" s="3"/>
      <c r="E9790" s="79"/>
      <c r="F9790" s="3"/>
      <c r="G9790" s="77" t="e">
        <f>VLOOKUP($F$1&amp;F9790,定价因子!E:F,2,0)</f>
        <v>#N/A</v>
      </c>
      <c r="H9790" s="3"/>
      <c r="I9790" s="77" t="e">
        <f>VLOOKUP($H$1&amp;H9790,定价因子!E:F,2,0)</f>
        <v>#N/A</v>
      </c>
      <c r="J9790" s="3"/>
      <c r="K9790" s="77" t="e">
        <f>VLOOKUP($J$1&amp;J9790,定价因子!E:F,2,0)</f>
        <v>#N/A</v>
      </c>
      <c r="L9790" s="3"/>
      <c r="M9790" s="77" t="e">
        <f>VLOOKUP($L$1&amp;L9790,定价因子!E:F,2,0)</f>
        <v>#N/A</v>
      </c>
      <c r="N9790" s="3"/>
      <c r="O9790" s="77" t="e">
        <f>VLOOKUP($N$1&amp;N9790,定价因子!E:F,2,0)</f>
        <v>#N/A</v>
      </c>
      <c r="P9790" s="3"/>
      <c r="Q9790" s="55" t="e">
        <f>VLOOKUP($P$1&amp;P9790,定价因子!$E:$F,2,0)</f>
        <v>#N/A</v>
      </c>
      <c r="R9790" s="3"/>
      <c r="S9790" s="77" t="e">
        <f>VLOOKUP($R$1&amp;R9790,定价因子!$E:$F,2,0)</f>
        <v>#N/A</v>
      </c>
      <c r="T9790" s="61"/>
      <c r="U9790" s="63"/>
      <c r="V9790" s="63"/>
      <c r="W9790" s="63"/>
      <c r="X9790" s="3"/>
    </row>
    <row r="9791" spans="1:24">
      <c r="A9791" s="3"/>
      <c r="B9791" s="3"/>
      <c r="C9791" s="3"/>
      <c r="D9791" s="3"/>
      <c r="E9791" s="79"/>
      <c r="F9791" s="3"/>
      <c r="G9791" s="77" t="e">
        <f>VLOOKUP($F$1&amp;F9791,定价因子!E:F,2,0)</f>
        <v>#N/A</v>
      </c>
      <c r="H9791" s="3"/>
      <c r="I9791" s="77" t="e">
        <f>VLOOKUP($H$1&amp;H9791,定价因子!E:F,2,0)</f>
        <v>#N/A</v>
      </c>
      <c r="J9791" s="3"/>
      <c r="K9791" s="77" t="e">
        <f>VLOOKUP($J$1&amp;J9791,定价因子!E:F,2,0)</f>
        <v>#N/A</v>
      </c>
      <c r="L9791" s="3"/>
      <c r="M9791" s="77" t="e">
        <f>VLOOKUP($L$1&amp;L9791,定价因子!E:F,2,0)</f>
        <v>#N/A</v>
      </c>
      <c r="N9791" s="3"/>
      <c r="O9791" s="77" t="e">
        <f>VLOOKUP($N$1&amp;N9791,定价因子!E:F,2,0)</f>
        <v>#N/A</v>
      </c>
      <c r="P9791" s="3"/>
      <c r="Q9791" s="55" t="e">
        <f>VLOOKUP($P$1&amp;P9791,定价因子!$E:$F,2,0)</f>
        <v>#N/A</v>
      </c>
      <c r="R9791" s="3"/>
      <c r="S9791" s="77" t="e">
        <f>VLOOKUP($R$1&amp;R9791,定价因子!$E:$F,2,0)</f>
        <v>#N/A</v>
      </c>
      <c r="T9791" s="61"/>
      <c r="U9791" s="63"/>
      <c r="V9791" s="63"/>
      <c r="W9791" s="63"/>
      <c r="X9791" s="3"/>
    </row>
    <row r="9792" spans="1:24">
      <c r="A9792" s="3"/>
      <c r="B9792" s="3"/>
      <c r="C9792" s="3"/>
      <c r="D9792" s="3"/>
      <c r="E9792" s="79"/>
      <c r="F9792" s="3"/>
      <c r="G9792" s="77" t="e">
        <f>VLOOKUP($F$1&amp;F9792,定价因子!E:F,2,0)</f>
        <v>#N/A</v>
      </c>
      <c r="H9792" s="3"/>
      <c r="I9792" s="77" t="e">
        <f>VLOOKUP($H$1&amp;H9792,定价因子!E:F,2,0)</f>
        <v>#N/A</v>
      </c>
      <c r="J9792" s="3"/>
      <c r="K9792" s="77" t="e">
        <f>VLOOKUP($J$1&amp;J9792,定价因子!E:F,2,0)</f>
        <v>#N/A</v>
      </c>
      <c r="L9792" s="3"/>
      <c r="M9792" s="77" t="e">
        <f>VLOOKUP($L$1&amp;L9792,定价因子!E:F,2,0)</f>
        <v>#N/A</v>
      </c>
      <c r="N9792" s="3"/>
      <c r="O9792" s="77" t="e">
        <f>VLOOKUP($N$1&amp;N9792,定价因子!E:F,2,0)</f>
        <v>#N/A</v>
      </c>
      <c r="P9792" s="3"/>
      <c r="Q9792" s="55" t="e">
        <f>VLOOKUP($P$1&amp;P9792,定价因子!$E:$F,2,0)</f>
        <v>#N/A</v>
      </c>
      <c r="R9792" s="3"/>
      <c r="S9792" s="77" t="e">
        <f>VLOOKUP($R$1&amp;R9792,定价因子!$E:$F,2,0)</f>
        <v>#N/A</v>
      </c>
      <c r="T9792" s="61"/>
      <c r="U9792" s="63"/>
      <c r="V9792" s="63"/>
      <c r="W9792" s="63"/>
      <c r="X9792" s="3"/>
    </row>
    <row r="9793" spans="1:24">
      <c r="A9793" s="3"/>
      <c r="B9793" s="3"/>
      <c r="C9793" s="3"/>
      <c r="D9793" s="3"/>
      <c r="E9793" s="79"/>
      <c r="F9793" s="3"/>
      <c r="G9793" s="77" t="e">
        <f>VLOOKUP($F$1&amp;F9793,定价因子!E:F,2,0)</f>
        <v>#N/A</v>
      </c>
      <c r="H9793" s="3"/>
      <c r="I9793" s="77" t="e">
        <f>VLOOKUP($H$1&amp;H9793,定价因子!E:F,2,0)</f>
        <v>#N/A</v>
      </c>
      <c r="J9793" s="3"/>
      <c r="K9793" s="77" t="e">
        <f>VLOOKUP($J$1&amp;J9793,定价因子!E:F,2,0)</f>
        <v>#N/A</v>
      </c>
      <c r="L9793" s="3"/>
      <c r="M9793" s="77" t="e">
        <f>VLOOKUP($L$1&amp;L9793,定价因子!E:F,2,0)</f>
        <v>#N/A</v>
      </c>
      <c r="N9793" s="3"/>
      <c r="O9793" s="77" t="e">
        <f>VLOOKUP($N$1&amp;N9793,定价因子!E:F,2,0)</f>
        <v>#N/A</v>
      </c>
      <c r="P9793" s="3"/>
      <c r="Q9793" s="55" t="e">
        <f>VLOOKUP($P$1&amp;P9793,定价因子!$E:$F,2,0)</f>
        <v>#N/A</v>
      </c>
      <c r="R9793" s="3"/>
      <c r="S9793" s="77" t="e">
        <f>VLOOKUP($R$1&amp;R9793,定价因子!$E:$F,2,0)</f>
        <v>#N/A</v>
      </c>
      <c r="T9793" s="61"/>
      <c r="U9793" s="63"/>
      <c r="V9793" s="63"/>
      <c r="W9793" s="63"/>
      <c r="X9793" s="3"/>
    </row>
    <row r="9794" spans="1:24">
      <c r="A9794" s="3"/>
      <c r="B9794" s="3"/>
      <c r="C9794" s="3"/>
      <c r="D9794" s="3"/>
      <c r="E9794" s="79"/>
      <c r="F9794" s="3"/>
      <c r="G9794" s="77" t="e">
        <f>VLOOKUP($F$1&amp;F9794,定价因子!E:F,2,0)</f>
        <v>#N/A</v>
      </c>
      <c r="H9794" s="3"/>
      <c r="I9794" s="77" t="e">
        <f>VLOOKUP($H$1&amp;H9794,定价因子!E:F,2,0)</f>
        <v>#N/A</v>
      </c>
      <c r="J9794" s="3"/>
      <c r="K9794" s="77" t="e">
        <f>VLOOKUP($J$1&amp;J9794,定价因子!E:F,2,0)</f>
        <v>#N/A</v>
      </c>
      <c r="L9794" s="3"/>
      <c r="M9794" s="77" t="e">
        <f>VLOOKUP($L$1&amp;L9794,定价因子!E:F,2,0)</f>
        <v>#N/A</v>
      </c>
      <c r="N9794" s="3"/>
      <c r="O9794" s="77" t="e">
        <f>VLOOKUP($N$1&amp;N9794,定价因子!E:F,2,0)</f>
        <v>#N/A</v>
      </c>
      <c r="P9794" s="3"/>
      <c r="Q9794" s="55" t="e">
        <f>VLOOKUP($P$1&amp;P9794,定价因子!$E:$F,2,0)</f>
        <v>#N/A</v>
      </c>
      <c r="R9794" s="3"/>
      <c r="S9794" s="77" t="e">
        <f>VLOOKUP($R$1&amp;R9794,定价因子!$E:$F,2,0)</f>
        <v>#N/A</v>
      </c>
      <c r="T9794" s="61"/>
      <c r="U9794" s="63"/>
      <c r="V9794" s="63"/>
      <c r="W9794" s="63"/>
      <c r="X9794" s="3"/>
    </row>
    <row r="9795" spans="1:24">
      <c r="A9795" s="3"/>
      <c r="B9795" s="3"/>
      <c r="C9795" s="3"/>
      <c r="D9795" s="3"/>
      <c r="E9795" s="79"/>
      <c r="F9795" s="3"/>
      <c r="G9795" s="77" t="e">
        <f>VLOOKUP($F$1&amp;F9795,定价因子!E:F,2,0)</f>
        <v>#N/A</v>
      </c>
      <c r="H9795" s="3"/>
      <c r="I9795" s="77" t="e">
        <f>VLOOKUP($H$1&amp;H9795,定价因子!E:F,2,0)</f>
        <v>#N/A</v>
      </c>
      <c r="J9795" s="3"/>
      <c r="K9795" s="77" t="e">
        <f>VLOOKUP($J$1&amp;J9795,定价因子!E:F,2,0)</f>
        <v>#N/A</v>
      </c>
      <c r="L9795" s="3"/>
      <c r="M9795" s="77" t="e">
        <f>VLOOKUP($L$1&amp;L9795,定价因子!E:F,2,0)</f>
        <v>#N/A</v>
      </c>
      <c r="N9795" s="3"/>
      <c r="O9795" s="77" t="e">
        <f>VLOOKUP($N$1&amp;N9795,定价因子!E:F,2,0)</f>
        <v>#N/A</v>
      </c>
      <c r="P9795" s="3"/>
      <c r="Q9795" s="55" t="e">
        <f>VLOOKUP($P$1&amp;P9795,定价因子!$E:$F,2,0)</f>
        <v>#N/A</v>
      </c>
      <c r="R9795" s="3"/>
      <c r="S9795" s="77" t="e">
        <f>VLOOKUP($R$1&amp;R9795,定价因子!$E:$F,2,0)</f>
        <v>#N/A</v>
      </c>
      <c r="T9795" s="61"/>
      <c r="U9795" s="63"/>
      <c r="V9795" s="63"/>
      <c r="W9795" s="63"/>
      <c r="X9795" s="3"/>
    </row>
    <row r="9796" spans="1:24">
      <c r="A9796" s="3"/>
      <c r="B9796" s="3"/>
      <c r="C9796" s="3"/>
      <c r="D9796" s="3"/>
      <c r="E9796" s="79"/>
      <c r="F9796" s="3"/>
      <c r="G9796" s="77" t="e">
        <f>VLOOKUP($F$1&amp;F9796,定价因子!E:F,2,0)</f>
        <v>#N/A</v>
      </c>
      <c r="H9796" s="3"/>
      <c r="I9796" s="77" t="e">
        <f>VLOOKUP($H$1&amp;H9796,定价因子!E:F,2,0)</f>
        <v>#N/A</v>
      </c>
      <c r="J9796" s="3"/>
      <c r="K9796" s="77" t="e">
        <f>VLOOKUP($J$1&amp;J9796,定价因子!E:F,2,0)</f>
        <v>#N/A</v>
      </c>
      <c r="L9796" s="3"/>
      <c r="M9796" s="77" t="e">
        <f>VLOOKUP($L$1&amp;L9796,定价因子!E:F,2,0)</f>
        <v>#N/A</v>
      </c>
      <c r="N9796" s="3"/>
      <c r="O9796" s="77" t="e">
        <f>VLOOKUP($N$1&amp;N9796,定价因子!E:F,2,0)</f>
        <v>#N/A</v>
      </c>
      <c r="P9796" s="3"/>
      <c r="Q9796" s="55" t="e">
        <f>VLOOKUP($P$1&amp;P9796,定价因子!$E:$F,2,0)</f>
        <v>#N/A</v>
      </c>
      <c r="R9796" s="3"/>
      <c r="S9796" s="77" t="e">
        <f>VLOOKUP($R$1&amp;R9796,定价因子!$E:$F,2,0)</f>
        <v>#N/A</v>
      </c>
      <c r="T9796" s="61"/>
      <c r="U9796" s="63"/>
      <c r="V9796" s="63"/>
      <c r="W9796" s="63"/>
      <c r="X9796" s="3"/>
    </row>
    <row r="9797" spans="1:24">
      <c r="A9797" s="3"/>
      <c r="B9797" s="3"/>
      <c r="C9797" s="3"/>
      <c r="D9797" s="3"/>
      <c r="E9797" s="79"/>
      <c r="F9797" s="3"/>
      <c r="G9797" s="77" t="e">
        <f>VLOOKUP($F$1&amp;F9797,定价因子!E:F,2,0)</f>
        <v>#N/A</v>
      </c>
      <c r="H9797" s="3"/>
      <c r="I9797" s="77" t="e">
        <f>VLOOKUP($H$1&amp;H9797,定价因子!E:F,2,0)</f>
        <v>#N/A</v>
      </c>
      <c r="J9797" s="3"/>
      <c r="K9797" s="77" t="e">
        <f>VLOOKUP($J$1&amp;J9797,定价因子!E:F,2,0)</f>
        <v>#N/A</v>
      </c>
      <c r="L9797" s="3"/>
      <c r="M9797" s="77" t="e">
        <f>VLOOKUP($L$1&amp;L9797,定价因子!E:F,2,0)</f>
        <v>#N/A</v>
      </c>
      <c r="N9797" s="3"/>
      <c r="O9797" s="77" t="e">
        <f>VLOOKUP($N$1&amp;N9797,定价因子!E:F,2,0)</f>
        <v>#N/A</v>
      </c>
      <c r="P9797" s="3"/>
      <c r="Q9797" s="55" t="e">
        <f>VLOOKUP($P$1&amp;P9797,定价因子!$E:$F,2,0)</f>
        <v>#N/A</v>
      </c>
      <c r="R9797" s="3"/>
      <c r="S9797" s="77" t="e">
        <f>VLOOKUP($R$1&amp;R9797,定价因子!$E:$F,2,0)</f>
        <v>#N/A</v>
      </c>
      <c r="T9797" s="61"/>
      <c r="U9797" s="63"/>
      <c r="V9797" s="63"/>
      <c r="W9797" s="63"/>
      <c r="X9797" s="3"/>
    </row>
    <row r="9798" spans="1:24">
      <c r="A9798" s="3"/>
      <c r="B9798" s="3"/>
      <c r="C9798" s="3"/>
      <c r="D9798" s="3"/>
      <c r="E9798" s="79"/>
      <c r="F9798" s="3"/>
      <c r="G9798" s="77" t="e">
        <f>VLOOKUP($F$1&amp;F9798,定价因子!E:F,2,0)</f>
        <v>#N/A</v>
      </c>
      <c r="H9798" s="3"/>
      <c r="I9798" s="77" t="e">
        <f>VLOOKUP($H$1&amp;H9798,定价因子!E:F,2,0)</f>
        <v>#N/A</v>
      </c>
      <c r="J9798" s="3"/>
      <c r="K9798" s="77" t="e">
        <f>VLOOKUP($J$1&amp;J9798,定价因子!E:F,2,0)</f>
        <v>#N/A</v>
      </c>
      <c r="L9798" s="3"/>
      <c r="M9798" s="77" t="e">
        <f>VLOOKUP($L$1&amp;L9798,定价因子!E:F,2,0)</f>
        <v>#N/A</v>
      </c>
      <c r="N9798" s="3"/>
      <c r="O9798" s="77" t="e">
        <f>VLOOKUP($N$1&amp;N9798,定价因子!E:F,2,0)</f>
        <v>#N/A</v>
      </c>
      <c r="P9798" s="3"/>
      <c r="Q9798" s="55" t="e">
        <f>VLOOKUP($P$1&amp;P9798,定价因子!$E:$F,2,0)</f>
        <v>#N/A</v>
      </c>
      <c r="R9798" s="3"/>
      <c r="S9798" s="77" t="e">
        <f>VLOOKUP($R$1&amp;R9798,定价因子!$E:$F,2,0)</f>
        <v>#N/A</v>
      </c>
      <c r="T9798" s="61"/>
      <c r="U9798" s="63"/>
      <c r="V9798" s="63"/>
      <c r="W9798" s="63"/>
      <c r="X9798" s="3"/>
    </row>
    <row r="9799" spans="1:24">
      <c r="A9799" s="3"/>
      <c r="B9799" s="3"/>
      <c r="C9799" s="3"/>
      <c r="D9799" s="3"/>
      <c r="E9799" s="79"/>
      <c r="F9799" s="3"/>
      <c r="G9799" s="77" t="e">
        <f>VLOOKUP($F$1&amp;F9799,定价因子!E:F,2,0)</f>
        <v>#N/A</v>
      </c>
      <c r="H9799" s="3"/>
      <c r="I9799" s="77" t="e">
        <f>VLOOKUP($H$1&amp;H9799,定价因子!E:F,2,0)</f>
        <v>#N/A</v>
      </c>
      <c r="J9799" s="3"/>
      <c r="K9799" s="77" t="e">
        <f>VLOOKUP($J$1&amp;J9799,定价因子!E:F,2,0)</f>
        <v>#N/A</v>
      </c>
      <c r="L9799" s="3"/>
      <c r="M9799" s="77" t="e">
        <f>VLOOKUP($L$1&amp;L9799,定价因子!E:F,2,0)</f>
        <v>#N/A</v>
      </c>
      <c r="N9799" s="3"/>
      <c r="O9799" s="77" t="e">
        <f>VLOOKUP($N$1&amp;N9799,定价因子!E:F,2,0)</f>
        <v>#N/A</v>
      </c>
      <c r="P9799" s="3"/>
      <c r="Q9799" s="55" t="e">
        <f>VLOOKUP($P$1&amp;P9799,定价因子!$E:$F,2,0)</f>
        <v>#N/A</v>
      </c>
      <c r="R9799" s="3"/>
      <c r="S9799" s="77" t="e">
        <f>VLOOKUP($R$1&amp;R9799,定价因子!$E:$F,2,0)</f>
        <v>#N/A</v>
      </c>
      <c r="T9799" s="61"/>
      <c r="U9799" s="63"/>
      <c r="V9799" s="63"/>
      <c r="W9799" s="63"/>
      <c r="X9799" s="3"/>
    </row>
    <row r="9800" spans="1:24">
      <c r="A9800" s="3"/>
      <c r="B9800" s="3"/>
      <c r="C9800" s="3"/>
      <c r="D9800" s="3"/>
      <c r="E9800" s="79"/>
      <c r="F9800" s="3"/>
      <c r="G9800" s="77" t="e">
        <f>VLOOKUP($F$1&amp;F9800,定价因子!E:F,2,0)</f>
        <v>#N/A</v>
      </c>
      <c r="H9800" s="3"/>
      <c r="I9800" s="77" t="e">
        <f>VLOOKUP($H$1&amp;H9800,定价因子!E:F,2,0)</f>
        <v>#N/A</v>
      </c>
      <c r="J9800" s="3"/>
      <c r="K9800" s="77" t="e">
        <f>VLOOKUP($J$1&amp;J9800,定价因子!E:F,2,0)</f>
        <v>#N/A</v>
      </c>
      <c r="L9800" s="3"/>
      <c r="M9800" s="77" t="e">
        <f>VLOOKUP($L$1&amp;L9800,定价因子!E:F,2,0)</f>
        <v>#N/A</v>
      </c>
      <c r="N9800" s="3"/>
      <c r="O9800" s="77" t="e">
        <f>VLOOKUP($N$1&amp;N9800,定价因子!E:F,2,0)</f>
        <v>#N/A</v>
      </c>
      <c r="P9800" s="3"/>
      <c r="Q9800" s="55" t="e">
        <f>VLOOKUP($P$1&amp;P9800,定价因子!$E:$F,2,0)</f>
        <v>#N/A</v>
      </c>
      <c r="R9800" s="3"/>
      <c r="S9800" s="77" t="e">
        <f>VLOOKUP($R$1&amp;R9800,定价因子!$E:$F,2,0)</f>
        <v>#N/A</v>
      </c>
      <c r="T9800" s="61"/>
      <c r="U9800" s="63"/>
      <c r="V9800" s="63"/>
      <c r="W9800" s="63"/>
      <c r="X9800" s="3"/>
    </row>
    <row r="9801" spans="1:24">
      <c r="A9801" s="3"/>
      <c r="B9801" s="3"/>
      <c r="C9801" s="3"/>
      <c r="D9801" s="3"/>
      <c r="E9801" s="79"/>
      <c r="F9801" s="3"/>
      <c r="G9801" s="77" t="e">
        <f>VLOOKUP($F$1&amp;F9801,定价因子!E:F,2,0)</f>
        <v>#N/A</v>
      </c>
      <c r="H9801" s="3"/>
      <c r="I9801" s="77" t="e">
        <f>VLOOKUP($H$1&amp;H9801,定价因子!E:F,2,0)</f>
        <v>#N/A</v>
      </c>
      <c r="J9801" s="3"/>
      <c r="K9801" s="77" t="e">
        <f>VLOOKUP($J$1&amp;J9801,定价因子!E:F,2,0)</f>
        <v>#N/A</v>
      </c>
      <c r="L9801" s="3"/>
      <c r="M9801" s="77" t="e">
        <f>VLOOKUP($L$1&amp;L9801,定价因子!E:F,2,0)</f>
        <v>#N/A</v>
      </c>
      <c r="N9801" s="3"/>
      <c r="O9801" s="77" t="e">
        <f>VLOOKUP($N$1&amp;N9801,定价因子!E:F,2,0)</f>
        <v>#N/A</v>
      </c>
      <c r="P9801" s="3"/>
      <c r="Q9801" s="55" t="e">
        <f>VLOOKUP($P$1&amp;P9801,定价因子!$E:$F,2,0)</f>
        <v>#N/A</v>
      </c>
      <c r="R9801" s="3"/>
      <c r="S9801" s="77" t="e">
        <f>VLOOKUP($R$1&amp;R9801,定价因子!$E:$F,2,0)</f>
        <v>#N/A</v>
      </c>
      <c r="T9801" s="61"/>
      <c r="U9801" s="63"/>
      <c r="V9801" s="63"/>
      <c r="W9801" s="63"/>
      <c r="X9801" s="3"/>
    </row>
    <row r="9802" spans="1:24">
      <c r="A9802" s="3"/>
      <c r="B9802" s="3"/>
      <c r="C9802" s="3"/>
      <c r="D9802" s="3"/>
      <c r="E9802" s="79"/>
      <c r="F9802" s="3"/>
      <c r="G9802" s="77" t="e">
        <f>VLOOKUP($F$1&amp;F9802,定价因子!E:F,2,0)</f>
        <v>#N/A</v>
      </c>
      <c r="H9802" s="3"/>
      <c r="I9802" s="77" t="e">
        <f>VLOOKUP($H$1&amp;H9802,定价因子!E:F,2,0)</f>
        <v>#N/A</v>
      </c>
      <c r="J9802" s="3"/>
      <c r="K9802" s="77" t="e">
        <f>VLOOKUP($J$1&amp;J9802,定价因子!E:F,2,0)</f>
        <v>#N/A</v>
      </c>
      <c r="L9802" s="3"/>
      <c r="M9802" s="77" t="e">
        <f>VLOOKUP($L$1&amp;L9802,定价因子!E:F,2,0)</f>
        <v>#N/A</v>
      </c>
      <c r="N9802" s="3"/>
      <c r="O9802" s="77" t="e">
        <f>VLOOKUP($N$1&amp;N9802,定价因子!E:F,2,0)</f>
        <v>#N/A</v>
      </c>
      <c r="P9802" s="3"/>
      <c r="Q9802" s="55" t="e">
        <f>VLOOKUP($P$1&amp;P9802,定价因子!$E:$F,2,0)</f>
        <v>#N/A</v>
      </c>
      <c r="R9802" s="3"/>
      <c r="S9802" s="77" t="e">
        <f>VLOOKUP($R$1&amp;R9802,定价因子!$E:$F,2,0)</f>
        <v>#N/A</v>
      </c>
      <c r="T9802" s="61"/>
      <c r="U9802" s="63"/>
      <c r="V9802" s="63"/>
      <c r="W9802" s="63"/>
      <c r="X9802" s="3"/>
    </row>
    <row r="9803" spans="1:24">
      <c r="A9803" s="3"/>
      <c r="B9803" s="3"/>
      <c r="C9803" s="3"/>
      <c r="D9803" s="3"/>
      <c r="E9803" s="79"/>
      <c r="F9803" s="3"/>
      <c r="G9803" s="77" t="e">
        <f>VLOOKUP($F$1&amp;F9803,定价因子!E:F,2,0)</f>
        <v>#N/A</v>
      </c>
      <c r="H9803" s="3"/>
      <c r="I9803" s="77" t="e">
        <f>VLOOKUP($H$1&amp;H9803,定价因子!E:F,2,0)</f>
        <v>#N/A</v>
      </c>
      <c r="J9803" s="3"/>
      <c r="K9803" s="77" t="e">
        <f>VLOOKUP($J$1&amp;J9803,定价因子!E:F,2,0)</f>
        <v>#N/A</v>
      </c>
      <c r="L9803" s="3"/>
      <c r="M9803" s="77" t="e">
        <f>VLOOKUP($L$1&amp;L9803,定价因子!E:F,2,0)</f>
        <v>#N/A</v>
      </c>
      <c r="N9803" s="3"/>
      <c r="O9803" s="77" t="e">
        <f>VLOOKUP($N$1&amp;N9803,定价因子!E:F,2,0)</f>
        <v>#N/A</v>
      </c>
      <c r="P9803" s="3"/>
      <c r="Q9803" s="55" t="e">
        <f>VLOOKUP($P$1&amp;P9803,定价因子!$E:$F,2,0)</f>
        <v>#N/A</v>
      </c>
      <c r="R9803" s="3"/>
      <c r="S9803" s="77" t="e">
        <f>VLOOKUP($R$1&amp;R9803,定价因子!$E:$F,2,0)</f>
        <v>#N/A</v>
      </c>
      <c r="T9803" s="61"/>
      <c r="U9803" s="63"/>
      <c r="V9803" s="63"/>
      <c r="W9803" s="63"/>
      <c r="X9803" s="3"/>
    </row>
    <row r="9804" spans="1:24">
      <c r="A9804" s="3"/>
      <c r="B9804" s="3"/>
      <c r="C9804" s="3"/>
      <c r="D9804" s="3"/>
      <c r="E9804" s="79"/>
      <c r="F9804" s="3"/>
      <c r="G9804" s="77" t="e">
        <f>VLOOKUP($F$1&amp;F9804,定价因子!E:F,2,0)</f>
        <v>#N/A</v>
      </c>
      <c r="H9804" s="3"/>
      <c r="I9804" s="77" t="e">
        <f>VLOOKUP($H$1&amp;H9804,定价因子!E:F,2,0)</f>
        <v>#N/A</v>
      </c>
      <c r="J9804" s="3"/>
      <c r="K9804" s="77" t="e">
        <f>VLOOKUP($J$1&amp;J9804,定价因子!E:F,2,0)</f>
        <v>#N/A</v>
      </c>
      <c r="L9804" s="3"/>
      <c r="M9804" s="77" t="e">
        <f>VLOOKUP($L$1&amp;L9804,定价因子!E:F,2,0)</f>
        <v>#N/A</v>
      </c>
      <c r="N9804" s="3"/>
      <c r="O9804" s="77" t="e">
        <f>VLOOKUP($N$1&amp;N9804,定价因子!E:F,2,0)</f>
        <v>#N/A</v>
      </c>
      <c r="P9804" s="3"/>
      <c r="Q9804" s="55" t="e">
        <f>VLOOKUP($P$1&amp;P9804,定价因子!$E:$F,2,0)</f>
        <v>#N/A</v>
      </c>
      <c r="R9804" s="3"/>
      <c r="S9804" s="77" t="e">
        <f>VLOOKUP($R$1&amp;R9804,定价因子!$E:$F,2,0)</f>
        <v>#N/A</v>
      </c>
      <c r="T9804" s="61"/>
      <c r="U9804" s="63"/>
      <c r="V9804" s="63"/>
      <c r="W9804" s="63"/>
      <c r="X9804" s="3"/>
    </row>
    <row r="9805" spans="1:24">
      <c r="A9805" s="3"/>
      <c r="B9805" s="3"/>
      <c r="C9805" s="3"/>
      <c r="D9805" s="3"/>
      <c r="E9805" s="79"/>
      <c r="F9805" s="3"/>
      <c r="G9805" s="77" t="e">
        <f>VLOOKUP($F$1&amp;F9805,定价因子!E:F,2,0)</f>
        <v>#N/A</v>
      </c>
      <c r="H9805" s="3"/>
      <c r="I9805" s="77" t="e">
        <f>VLOOKUP($H$1&amp;H9805,定价因子!E:F,2,0)</f>
        <v>#N/A</v>
      </c>
      <c r="J9805" s="3"/>
      <c r="K9805" s="77" t="e">
        <f>VLOOKUP($J$1&amp;J9805,定价因子!E:F,2,0)</f>
        <v>#N/A</v>
      </c>
      <c r="L9805" s="3"/>
      <c r="M9805" s="77" t="e">
        <f>VLOOKUP($L$1&amp;L9805,定价因子!E:F,2,0)</f>
        <v>#N/A</v>
      </c>
      <c r="N9805" s="3"/>
      <c r="O9805" s="77" t="e">
        <f>VLOOKUP($N$1&amp;N9805,定价因子!E:F,2,0)</f>
        <v>#N/A</v>
      </c>
      <c r="P9805" s="3"/>
      <c r="Q9805" s="55" t="e">
        <f>VLOOKUP($P$1&amp;P9805,定价因子!$E:$F,2,0)</f>
        <v>#N/A</v>
      </c>
      <c r="R9805" s="3"/>
      <c r="S9805" s="77" t="e">
        <f>VLOOKUP($R$1&amp;R9805,定价因子!$E:$F,2,0)</f>
        <v>#N/A</v>
      </c>
      <c r="T9805" s="61"/>
      <c r="U9805" s="63"/>
      <c r="V9805" s="63"/>
      <c r="W9805" s="63"/>
      <c r="X9805" s="3"/>
    </row>
    <row r="9806" spans="1:24">
      <c r="A9806" s="3"/>
      <c r="B9806" s="3"/>
      <c r="C9806" s="3"/>
      <c r="D9806" s="3"/>
      <c r="E9806" s="79"/>
      <c r="F9806" s="3"/>
      <c r="G9806" s="77" t="e">
        <f>VLOOKUP($F$1&amp;F9806,定价因子!E:F,2,0)</f>
        <v>#N/A</v>
      </c>
      <c r="H9806" s="3"/>
      <c r="I9806" s="77" t="e">
        <f>VLOOKUP($H$1&amp;H9806,定价因子!E:F,2,0)</f>
        <v>#N/A</v>
      </c>
      <c r="J9806" s="3"/>
      <c r="K9806" s="77" t="e">
        <f>VLOOKUP($J$1&amp;J9806,定价因子!E:F,2,0)</f>
        <v>#N/A</v>
      </c>
      <c r="L9806" s="3"/>
      <c r="M9806" s="77" t="e">
        <f>VLOOKUP($L$1&amp;L9806,定价因子!E:F,2,0)</f>
        <v>#N/A</v>
      </c>
      <c r="N9806" s="3"/>
      <c r="O9806" s="77" t="e">
        <f>VLOOKUP($N$1&amp;N9806,定价因子!E:F,2,0)</f>
        <v>#N/A</v>
      </c>
      <c r="P9806" s="3"/>
      <c r="Q9806" s="55" t="e">
        <f>VLOOKUP($P$1&amp;P9806,定价因子!$E:$F,2,0)</f>
        <v>#N/A</v>
      </c>
      <c r="R9806" s="3"/>
      <c r="S9806" s="77" t="e">
        <f>VLOOKUP($R$1&amp;R9806,定价因子!$E:$F,2,0)</f>
        <v>#N/A</v>
      </c>
      <c r="T9806" s="61"/>
      <c r="U9806" s="63"/>
      <c r="V9806" s="63"/>
      <c r="W9806" s="63"/>
      <c r="X9806" s="3"/>
    </row>
    <row r="9807" spans="1:24">
      <c r="A9807" s="3"/>
      <c r="B9807" s="3"/>
      <c r="C9807" s="3"/>
      <c r="D9807" s="3"/>
      <c r="E9807" s="79"/>
      <c r="F9807" s="3"/>
      <c r="G9807" s="77" t="e">
        <f>VLOOKUP($F$1&amp;F9807,定价因子!E:F,2,0)</f>
        <v>#N/A</v>
      </c>
      <c r="H9807" s="3"/>
      <c r="I9807" s="77" t="e">
        <f>VLOOKUP($H$1&amp;H9807,定价因子!E:F,2,0)</f>
        <v>#N/A</v>
      </c>
      <c r="J9807" s="3"/>
      <c r="K9807" s="77" t="e">
        <f>VLOOKUP($J$1&amp;J9807,定价因子!E:F,2,0)</f>
        <v>#N/A</v>
      </c>
      <c r="L9807" s="3"/>
      <c r="M9807" s="77" t="e">
        <f>VLOOKUP($L$1&amp;L9807,定价因子!E:F,2,0)</f>
        <v>#N/A</v>
      </c>
      <c r="N9807" s="3"/>
      <c r="O9807" s="77" t="e">
        <f>VLOOKUP($N$1&amp;N9807,定价因子!E:F,2,0)</f>
        <v>#N/A</v>
      </c>
      <c r="P9807" s="3"/>
      <c r="Q9807" s="55" t="e">
        <f>VLOOKUP($P$1&amp;P9807,定价因子!$E:$F,2,0)</f>
        <v>#N/A</v>
      </c>
      <c r="R9807" s="3"/>
      <c r="S9807" s="77" t="e">
        <f>VLOOKUP($R$1&amp;R9807,定价因子!$E:$F,2,0)</f>
        <v>#N/A</v>
      </c>
      <c r="T9807" s="61"/>
      <c r="U9807" s="63"/>
      <c r="V9807" s="63"/>
      <c r="W9807" s="63"/>
      <c r="X9807" s="3"/>
    </row>
    <row r="9808" spans="1:24">
      <c r="A9808" s="3"/>
      <c r="B9808" s="3"/>
      <c r="C9808" s="3"/>
      <c r="D9808" s="3"/>
      <c r="E9808" s="79"/>
      <c r="F9808" s="3"/>
      <c r="G9808" s="77" t="e">
        <f>VLOOKUP($F$1&amp;F9808,定价因子!E:F,2,0)</f>
        <v>#N/A</v>
      </c>
      <c r="H9808" s="3"/>
      <c r="I9808" s="77" t="e">
        <f>VLOOKUP($H$1&amp;H9808,定价因子!E:F,2,0)</f>
        <v>#N/A</v>
      </c>
      <c r="J9808" s="3"/>
      <c r="K9808" s="77" t="e">
        <f>VLOOKUP($J$1&amp;J9808,定价因子!E:F,2,0)</f>
        <v>#N/A</v>
      </c>
      <c r="L9808" s="3"/>
      <c r="M9808" s="77" t="e">
        <f>VLOOKUP($L$1&amp;L9808,定价因子!E:F,2,0)</f>
        <v>#N/A</v>
      </c>
      <c r="N9808" s="3"/>
      <c r="O9808" s="77" t="e">
        <f>VLOOKUP($N$1&amp;N9808,定价因子!E:F,2,0)</f>
        <v>#N/A</v>
      </c>
      <c r="P9808" s="3"/>
      <c r="Q9808" s="55" t="e">
        <f>VLOOKUP($P$1&amp;P9808,定价因子!$E:$F,2,0)</f>
        <v>#N/A</v>
      </c>
      <c r="R9808" s="3"/>
      <c r="S9808" s="77" t="e">
        <f>VLOOKUP($R$1&amp;R9808,定价因子!$E:$F,2,0)</f>
        <v>#N/A</v>
      </c>
      <c r="T9808" s="61"/>
      <c r="U9808" s="63"/>
      <c r="V9808" s="63"/>
      <c r="W9808" s="63"/>
      <c r="X9808" s="3"/>
    </row>
    <row r="9809" spans="1:24">
      <c r="A9809" s="3"/>
      <c r="B9809" s="3"/>
      <c r="C9809" s="3"/>
      <c r="D9809" s="3"/>
      <c r="E9809" s="79"/>
      <c r="F9809" s="3"/>
      <c r="G9809" s="77" t="e">
        <f>VLOOKUP($F$1&amp;F9809,定价因子!E:F,2,0)</f>
        <v>#N/A</v>
      </c>
      <c r="H9809" s="3"/>
      <c r="I9809" s="77" t="e">
        <f>VLOOKUP($H$1&amp;H9809,定价因子!E:F,2,0)</f>
        <v>#N/A</v>
      </c>
      <c r="J9809" s="3"/>
      <c r="K9809" s="77" t="e">
        <f>VLOOKUP($J$1&amp;J9809,定价因子!E:F,2,0)</f>
        <v>#N/A</v>
      </c>
      <c r="L9809" s="3"/>
      <c r="M9809" s="77" t="e">
        <f>VLOOKUP($L$1&amp;L9809,定价因子!E:F,2,0)</f>
        <v>#N/A</v>
      </c>
      <c r="N9809" s="3"/>
      <c r="O9809" s="77" t="e">
        <f>VLOOKUP($N$1&amp;N9809,定价因子!E:F,2,0)</f>
        <v>#N/A</v>
      </c>
      <c r="P9809" s="3"/>
      <c r="Q9809" s="55" t="e">
        <f>VLOOKUP($P$1&amp;P9809,定价因子!$E:$F,2,0)</f>
        <v>#N/A</v>
      </c>
      <c r="R9809" s="3"/>
      <c r="S9809" s="77" t="e">
        <f>VLOOKUP($R$1&amp;R9809,定价因子!$E:$F,2,0)</f>
        <v>#N/A</v>
      </c>
      <c r="T9809" s="61"/>
      <c r="U9809" s="63"/>
      <c r="V9809" s="63"/>
      <c r="W9809" s="63"/>
      <c r="X9809" s="3"/>
    </row>
    <row r="9810" spans="1:24">
      <c r="A9810" s="3"/>
      <c r="B9810" s="3"/>
      <c r="C9810" s="3"/>
      <c r="D9810" s="3"/>
      <c r="E9810" s="79"/>
      <c r="F9810" s="3"/>
      <c r="G9810" s="77" t="e">
        <f>VLOOKUP($F$1&amp;F9810,定价因子!E:F,2,0)</f>
        <v>#N/A</v>
      </c>
      <c r="H9810" s="3"/>
      <c r="I9810" s="77" t="e">
        <f>VLOOKUP($H$1&amp;H9810,定价因子!E:F,2,0)</f>
        <v>#N/A</v>
      </c>
      <c r="J9810" s="3"/>
      <c r="K9810" s="77" t="e">
        <f>VLOOKUP($J$1&amp;J9810,定价因子!E:F,2,0)</f>
        <v>#N/A</v>
      </c>
      <c r="L9810" s="3"/>
      <c r="M9810" s="77" t="e">
        <f>VLOOKUP($L$1&amp;L9810,定价因子!E:F,2,0)</f>
        <v>#N/A</v>
      </c>
      <c r="N9810" s="3"/>
      <c r="O9810" s="77" t="e">
        <f>VLOOKUP($N$1&amp;N9810,定价因子!E:F,2,0)</f>
        <v>#N/A</v>
      </c>
      <c r="P9810" s="3"/>
      <c r="Q9810" s="55" t="e">
        <f>VLOOKUP($P$1&amp;P9810,定价因子!$E:$F,2,0)</f>
        <v>#N/A</v>
      </c>
      <c r="R9810" s="3"/>
      <c r="S9810" s="77" t="e">
        <f>VLOOKUP($R$1&amp;R9810,定价因子!$E:$F,2,0)</f>
        <v>#N/A</v>
      </c>
      <c r="T9810" s="61"/>
      <c r="U9810" s="63"/>
      <c r="V9810" s="63"/>
      <c r="W9810" s="63"/>
      <c r="X9810" s="3"/>
    </row>
    <row r="9811" spans="1:24">
      <c r="A9811" s="3"/>
      <c r="B9811" s="3"/>
      <c r="C9811" s="3"/>
      <c r="D9811" s="3"/>
      <c r="E9811" s="79"/>
      <c r="F9811" s="3"/>
      <c r="G9811" s="77" t="e">
        <f>VLOOKUP($F$1&amp;F9811,定价因子!E:F,2,0)</f>
        <v>#N/A</v>
      </c>
      <c r="H9811" s="3"/>
      <c r="I9811" s="77" t="e">
        <f>VLOOKUP($H$1&amp;H9811,定价因子!E:F,2,0)</f>
        <v>#N/A</v>
      </c>
      <c r="J9811" s="3"/>
      <c r="K9811" s="77" t="e">
        <f>VLOOKUP($J$1&amp;J9811,定价因子!E:F,2,0)</f>
        <v>#N/A</v>
      </c>
      <c r="L9811" s="3"/>
      <c r="M9811" s="77" t="e">
        <f>VLOOKUP($L$1&amp;L9811,定价因子!E:F,2,0)</f>
        <v>#N/A</v>
      </c>
      <c r="N9811" s="3"/>
      <c r="O9811" s="77" t="e">
        <f>VLOOKUP($N$1&amp;N9811,定价因子!E:F,2,0)</f>
        <v>#N/A</v>
      </c>
      <c r="P9811" s="3"/>
      <c r="Q9811" s="55" t="e">
        <f>VLOOKUP($P$1&amp;P9811,定价因子!$E:$F,2,0)</f>
        <v>#N/A</v>
      </c>
      <c r="R9811" s="3"/>
      <c r="S9811" s="77" t="e">
        <f>VLOOKUP($R$1&amp;R9811,定价因子!$E:$F,2,0)</f>
        <v>#N/A</v>
      </c>
      <c r="T9811" s="61"/>
      <c r="U9811" s="63"/>
      <c r="V9811" s="63"/>
      <c r="W9811" s="63"/>
      <c r="X9811" s="3"/>
    </row>
    <row r="9812" spans="1:24">
      <c r="A9812" s="3"/>
      <c r="B9812" s="3"/>
      <c r="C9812" s="3"/>
      <c r="D9812" s="3"/>
      <c r="E9812" s="79"/>
      <c r="F9812" s="3"/>
      <c r="G9812" s="77" t="e">
        <f>VLOOKUP($F$1&amp;F9812,定价因子!E:F,2,0)</f>
        <v>#N/A</v>
      </c>
      <c r="H9812" s="3"/>
      <c r="I9812" s="77" t="e">
        <f>VLOOKUP($H$1&amp;H9812,定价因子!E:F,2,0)</f>
        <v>#N/A</v>
      </c>
      <c r="J9812" s="3"/>
      <c r="K9812" s="77" t="e">
        <f>VLOOKUP($J$1&amp;J9812,定价因子!E:F,2,0)</f>
        <v>#N/A</v>
      </c>
      <c r="L9812" s="3"/>
      <c r="M9812" s="77" t="e">
        <f>VLOOKUP($L$1&amp;L9812,定价因子!E:F,2,0)</f>
        <v>#N/A</v>
      </c>
      <c r="N9812" s="3"/>
      <c r="O9812" s="77" t="e">
        <f>VLOOKUP($N$1&amp;N9812,定价因子!E:F,2,0)</f>
        <v>#N/A</v>
      </c>
      <c r="P9812" s="3"/>
      <c r="Q9812" s="55" t="e">
        <f>VLOOKUP($P$1&amp;P9812,定价因子!$E:$F,2,0)</f>
        <v>#N/A</v>
      </c>
      <c r="R9812" s="3"/>
      <c r="S9812" s="77" t="e">
        <f>VLOOKUP($R$1&amp;R9812,定价因子!$E:$F,2,0)</f>
        <v>#N/A</v>
      </c>
      <c r="T9812" s="61"/>
      <c r="U9812" s="63"/>
      <c r="V9812" s="63"/>
      <c r="W9812" s="63"/>
      <c r="X9812" s="3"/>
    </row>
    <row r="9813" spans="1:24">
      <c r="A9813" s="3"/>
      <c r="B9813" s="3"/>
      <c r="C9813" s="3"/>
      <c r="D9813" s="3"/>
      <c r="E9813" s="79"/>
      <c r="F9813" s="3"/>
      <c r="G9813" s="77" t="e">
        <f>VLOOKUP($F$1&amp;F9813,定价因子!E:F,2,0)</f>
        <v>#N/A</v>
      </c>
      <c r="H9813" s="3"/>
      <c r="I9813" s="77" t="e">
        <f>VLOOKUP($H$1&amp;H9813,定价因子!E:F,2,0)</f>
        <v>#N/A</v>
      </c>
      <c r="J9813" s="3"/>
      <c r="K9813" s="77" t="e">
        <f>VLOOKUP($J$1&amp;J9813,定价因子!E:F,2,0)</f>
        <v>#N/A</v>
      </c>
      <c r="L9813" s="3"/>
      <c r="M9813" s="77" t="e">
        <f>VLOOKUP($L$1&amp;L9813,定价因子!E:F,2,0)</f>
        <v>#N/A</v>
      </c>
      <c r="N9813" s="3"/>
      <c r="O9813" s="77" t="e">
        <f>VLOOKUP($N$1&amp;N9813,定价因子!E:F,2,0)</f>
        <v>#N/A</v>
      </c>
      <c r="P9813" s="3"/>
      <c r="Q9813" s="55" t="e">
        <f>VLOOKUP($P$1&amp;P9813,定价因子!$E:$F,2,0)</f>
        <v>#N/A</v>
      </c>
      <c r="R9813" s="3"/>
      <c r="S9813" s="77" t="e">
        <f>VLOOKUP($R$1&amp;R9813,定价因子!$E:$F,2,0)</f>
        <v>#N/A</v>
      </c>
      <c r="T9813" s="61"/>
      <c r="U9813" s="63"/>
      <c r="V9813" s="63"/>
      <c r="W9813" s="63"/>
      <c r="X9813" s="3"/>
    </row>
    <row r="9814" spans="1:24">
      <c r="A9814" s="3"/>
      <c r="B9814" s="3"/>
      <c r="C9814" s="3"/>
      <c r="D9814" s="3"/>
      <c r="E9814" s="79"/>
      <c r="F9814" s="3"/>
      <c r="G9814" s="77" t="e">
        <f>VLOOKUP($F$1&amp;F9814,定价因子!E:F,2,0)</f>
        <v>#N/A</v>
      </c>
      <c r="H9814" s="3"/>
      <c r="I9814" s="77" t="e">
        <f>VLOOKUP($H$1&amp;H9814,定价因子!E:F,2,0)</f>
        <v>#N/A</v>
      </c>
      <c r="J9814" s="3"/>
      <c r="K9814" s="77" t="e">
        <f>VLOOKUP($J$1&amp;J9814,定价因子!E:F,2,0)</f>
        <v>#N/A</v>
      </c>
      <c r="L9814" s="3"/>
      <c r="M9814" s="77" t="e">
        <f>VLOOKUP($L$1&amp;L9814,定价因子!E:F,2,0)</f>
        <v>#N/A</v>
      </c>
      <c r="N9814" s="3"/>
      <c r="O9814" s="77" t="e">
        <f>VLOOKUP($N$1&amp;N9814,定价因子!E:F,2,0)</f>
        <v>#N/A</v>
      </c>
      <c r="P9814" s="3"/>
      <c r="Q9814" s="55" t="e">
        <f>VLOOKUP($P$1&amp;P9814,定价因子!$E:$F,2,0)</f>
        <v>#N/A</v>
      </c>
      <c r="R9814" s="3"/>
      <c r="S9814" s="77" t="e">
        <f>VLOOKUP($R$1&amp;R9814,定价因子!$E:$F,2,0)</f>
        <v>#N/A</v>
      </c>
      <c r="T9814" s="61"/>
      <c r="U9814" s="63"/>
      <c r="V9814" s="63"/>
      <c r="W9814" s="63"/>
      <c r="X9814" s="3"/>
    </row>
    <row r="9815" spans="1:24">
      <c r="A9815" s="3"/>
      <c r="B9815" s="3"/>
      <c r="C9815" s="3"/>
      <c r="D9815" s="3"/>
      <c r="E9815" s="79"/>
      <c r="F9815" s="3"/>
      <c r="G9815" s="77" t="e">
        <f>VLOOKUP($F$1&amp;F9815,定价因子!E:F,2,0)</f>
        <v>#N/A</v>
      </c>
      <c r="H9815" s="3"/>
      <c r="I9815" s="77" t="e">
        <f>VLOOKUP($H$1&amp;H9815,定价因子!E:F,2,0)</f>
        <v>#N/A</v>
      </c>
      <c r="J9815" s="3"/>
      <c r="K9815" s="77" t="e">
        <f>VLOOKUP($J$1&amp;J9815,定价因子!E:F,2,0)</f>
        <v>#N/A</v>
      </c>
      <c r="L9815" s="3"/>
      <c r="M9815" s="77" t="e">
        <f>VLOOKUP($L$1&amp;L9815,定价因子!E:F,2,0)</f>
        <v>#N/A</v>
      </c>
      <c r="N9815" s="3"/>
      <c r="O9815" s="77" t="e">
        <f>VLOOKUP($N$1&amp;N9815,定价因子!E:F,2,0)</f>
        <v>#N/A</v>
      </c>
      <c r="P9815" s="3"/>
      <c r="Q9815" s="55" t="e">
        <f>VLOOKUP($P$1&amp;P9815,定价因子!$E:$F,2,0)</f>
        <v>#N/A</v>
      </c>
      <c r="R9815" s="3"/>
      <c r="S9815" s="77" t="e">
        <f>VLOOKUP($R$1&amp;R9815,定价因子!$E:$F,2,0)</f>
        <v>#N/A</v>
      </c>
      <c r="T9815" s="61"/>
      <c r="U9815" s="63"/>
      <c r="V9815" s="63"/>
      <c r="W9815" s="63"/>
      <c r="X9815" s="3"/>
    </row>
    <row r="9816" spans="1:24">
      <c r="A9816" s="3"/>
      <c r="B9816" s="3"/>
      <c r="C9816" s="3"/>
      <c r="D9816" s="3"/>
      <c r="E9816" s="79"/>
      <c r="F9816" s="3"/>
      <c r="G9816" s="77" t="e">
        <f>VLOOKUP($F$1&amp;F9816,定价因子!E:F,2,0)</f>
        <v>#N/A</v>
      </c>
      <c r="H9816" s="3"/>
      <c r="I9816" s="77" t="e">
        <f>VLOOKUP($H$1&amp;H9816,定价因子!E:F,2,0)</f>
        <v>#N/A</v>
      </c>
      <c r="J9816" s="3"/>
      <c r="K9816" s="77" t="e">
        <f>VLOOKUP($J$1&amp;J9816,定价因子!E:F,2,0)</f>
        <v>#N/A</v>
      </c>
      <c r="L9816" s="3"/>
      <c r="M9816" s="77" t="e">
        <f>VLOOKUP($L$1&amp;L9816,定价因子!E:F,2,0)</f>
        <v>#N/A</v>
      </c>
      <c r="N9816" s="3"/>
      <c r="O9816" s="77" t="e">
        <f>VLOOKUP($N$1&amp;N9816,定价因子!E:F,2,0)</f>
        <v>#N/A</v>
      </c>
      <c r="P9816" s="3"/>
      <c r="Q9816" s="55" t="e">
        <f>VLOOKUP($P$1&amp;P9816,定价因子!$E:$F,2,0)</f>
        <v>#N/A</v>
      </c>
      <c r="R9816" s="3"/>
      <c r="S9816" s="77" t="e">
        <f>VLOOKUP($R$1&amp;R9816,定价因子!$E:$F,2,0)</f>
        <v>#N/A</v>
      </c>
      <c r="T9816" s="61"/>
      <c r="U9816" s="63"/>
      <c r="V9816" s="63"/>
      <c r="W9816" s="63"/>
      <c r="X9816" s="3"/>
    </row>
    <row r="9817" spans="1:24">
      <c r="A9817" s="3"/>
      <c r="B9817" s="3"/>
      <c r="C9817" s="3"/>
      <c r="D9817" s="3"/>
      <c r="E9817" s="79"/>
      <c r="F9817" s="3"/>
      <c r="G9817" s="77" t="e">
        <f>VLOOKUP($F$1&amp;F9817,定价因子!E:F,2,0)</f>
        <v>#N/A</v>
      </c>
      <c r="H9817" s="3"/>
      <c r="I9817" s="77" t="e">
        <f>VLOOKUP($H$1&amp;H9817,定价因子!E:F,2,0)</f>
        <v>#N/A</v>
      </c>
      <c r="J9817" s="3"/>
      <c r="K9817" s="77" t="e">
        <f>VLOOKUP($J$1&amp;J9817,定价因子!E:F,2,0)</f>
        <v>#N/A</v>
      </c>
      <c r="L9817" s="3"/>
      <c r="M9817" s="77" t="e">
        <f>VLOOKUP($L$1&amp;L9817,定价因子!E:F,2,0)</f>
        <v>#N/A</v>
      </c>
      <c r="N9817" s="3"/>
      <c r="O9817" s="77" t="e">
        <f>VLOOKUP($N$1&amp;N9817,定价因子!E:F,2,0)</f>
        <v>#N/A</v>
      </c>
      <c r="P9817" s="3"/>
      <c r="Q9817" s="55" t="e">
        <f>VLOOKUP($P$1&amp;P9817,定价因子!$E:$F,2,0)</f>
        <v>#N/A</v>
      </c>
      <c r="R9817" s="3"/>
      <c r="S9817" s="77" t="e">
        <f>VLOOKUP($R$1&amp;R9817,定价因子!$E:$F,2,0)</f>
        <v>#N/A</v>
      </c>
      <c r="T9817" s="61"/>
      <c r="U9817" s="63"/>
      <c r="V9817" s="63"/>
      <c r="W9817" s="63"/>
      <c r="X9817" s="3"/>
    </row>
    <row r="9818" spans="1:24">
      <c r="A9818" s="3"/>
      <c r="B9818" s="3"/>
      <c r="C9818" s="3"/>
      <c r="D9818" s="3"/>
      <c r="E9818" s="79"/>
      <c r="F9818" s="3"/>
      <c r="G9818" s="77" t="e">
        <f>VLOOKUP($F$1&amp;F9818,定价因子!E:F,2,0)</f>
        <v>#N/A</v>
      </c>
      <c r="H9818" s="3"/>
      <c r="I9818" s="77" t="e">
        <f>VLOOKUP($H$1&amp;H9818,定价因子!E:F,2,0)</f>
        <v>#N/A</v>
      </c>
      <c r="J9818" s="3"/>
      <c r="K9818" s="77" t="e">
        <f>VLOOKUP($J$1&amp;J9818,定价因子!E:F,2,0)</f>
        <v>#N/A</v>
      </c>
      <c r="L9818" s="3"/>
      <c r="M9818" s="77" t="e">
        <f>VLOOKUP($L$1&amp;L9818,定价因子!E:F,2,0)</f>
        <v>#N/A</v>
      </c>
      <c r="N9818" s="3"/>
      <c r="O9818" s="77" t="e">
        <f>VLOOKUP($N$1&amp;N9818,定价因子!E:F,2,0)</f>
        <v>#N/A</v>
      </c>
      <c r="P9818" s="3"/>
      <c r="Q9818" s="55" t="e">
        <f>VLOOKUP($P$1&amp;P9818,定价因子!$E:$F,2,0)</f>
        <v>#N/A</v>
      </c>
      <c r="R9818" s="3"/>
      <c r="S9818" s="77" t="e">
        <f>VLOOKUP($R$1&amp;R9818,定价因子!$E:$F,2,0)</f>
        <v>#N/A</v>
      </c>
      <c r="T9818" s="61"/>
      <c r="U9818" s="63"/>
      <c r="V9818" s="63"/>
      <c r="W9818" s="63"/>
      <c r="X9818" s="3"/>
    </row>
    <row r="9819" spans="1:24">
      <c r="A9819" s="3"/>
      <c r="B9819" s="3"/>
      <c r="C9819" s="3"/>
      <c r="D9819" s="3"/>
      <c r="E9819" s="79"/>
      <c r="F9819" s="3"/>
      <c r="G9819" s="77" t="e">
        <f>VLOOKUP($F$1&amp;F9819,定价因子!E:F,2,0)</f>
        <v>#N/A</v>
      </c>
      <c r="H9819" s="3"/>
      <c r="I9819" s="77" t="e">
        <f>VLOOKUP($H$1&amp;H9819,定价因子!E:F,2,0)</f>
        <v>#N/A</v>
      </c>
      <c r="J9819" s="3"/>
      <c r="K9819" s="77" t="e">
        <f>VLOOKUP($J$1&amp;J9819,定价因子!E:F,2,0)</f>
        <v>#N/A</v>
      </c>
      <c r="L9819" s="3"/>
      <c r="M9819" s="77" t="e">
        <f>VLOOKUP($L$1&amp;L9819,定价因子!E:F,2,0)</f>
        <v>#N/A</v>
      </c>
      <c r="N9819" s="3"/>
      <c r="O9819" s="77" t="e">
        <f>VLOOKUP($N$1&amp;N9819,定价因子!E:F,2,0)</f>
        <v>#N/A</v>
      </c>
      <c r="P9819" s="3"/>
      <c r="Q9819" s="55" t="e">
        <f>VLOOKUP($P$1&amp;P9819,定价因子!$E:$F,2,0)</f>
        <v>#N/A</v>
      </c>
      <c r="R9819" s="3"/>
      <c r="S9819" s="77" t="e">
        <f>VLOOKUP($R$1&amp;R9819,定价因子!$E:$F,2,0)</f>
        <v>#N/A</v>
      </c>
      <c r="T9819" s="61"/>
      <c r="U9819" s="63"/>
      <c r="V9819" s="63"/>
      <c r="W9819" s="63"/>
      <c r="X9819" s="3"/>
    </row>
    <row r="9820" spans="1:24">
      <c r="A9820" s="3"/>
      <c r="B9820" s="3"/>
      <c r="C9820" s="3"/>
      <c r="D9820" s="3"/>
      <c r="E9820" s="79"/>
      <c r="F9820" s="3"/>
      <c r="G9820" s="77" t="e">
        <f>VLOOKUP($F$1&amp;F9820,定价因子!E:F,2,0)</f>
        <v>#N/A</v>
      </c>
      <c r="H9820" s="3"/>
      <c r="I9820" s="77" t="e">
        <f>VLOOKUP($H$1&amp;H9820,定价因子!E:F,2,0)</f>
        <v>#N/A</v>
      </c>
      <c r="J9820" s="3"/>
      <c r="K9820" s="77" t="e">
        <f>VLOOKUP($J$1&amp;J9820,定价因子!E:F,2,0)</f>
        <v>#N/A</v>
      </c>
      <c r="L9820" s="3"/>
      <c r="M9820" s="77" t="e">
        <f>VLOOKUP($L$1&amp;L9820,定价因子!E:F,2,0)</f>
        <v>#N/A</v>
      </c>
      <c r="N9820" s="3"/>
      <c r="O9820" s="77" t="e">
        <f>VLOOKUP($N$1&amp;N9820,定价因子!E:F,2,0)</f>
        <v>#N/A</v>
      </c>
      <c r="P9820" s="3"/>
      <c r="Q9820" s="55" t="e">
        <f>VLOOKUP($P$1&amp;P9820,定价因子!$E:$F,2,0)</f>
        <v>#N/A</v>
      </c>
      <c r="R9820" s="3"/>
      <c r="S9820" s="77" t="e">
        <f>VLOOKUP($R$1&amp;R9820,定价因子!$E:$F,2,0)</f>
        <v>#N/A</v>
      </c>
      <c r="T9820" s="61"/>
      <c r="U9820" s="63"/>
      <c r="V9820" s="63"/>
      <c r="W9820" s="63"/>
      <c r="X9820" s="3"/>
    </row>
    <row r="9821" spans="1:24">
      <c r="A9821" s="3"/>
      <c r="B9821" s="3"/>
      <c r="C9821" s="3"/>
      <c r="D9821" s="3"/>
      <c r="E9821" s="79"/>
      <c r="F9821" s="3"/>
      <c r="G9821" s="77" t="e">
        <f>VLOOKUP($F$1&amp;F9821,定价因子!E:F,2,0)</f>
        <v>#N/A</v>
      </c>
      <c r="H9821" s="3"/>
      <c r="I9821" s="77" t="e">
        <f>VLOOKUP($H$1&amp;H9821,定价因子!E:F,2,0)</f>
        <v>#N/A</v>
      </c>
      <c r="J9821" s="3"/>
      <c r="K9821" s="77" t="e">
        <f>VLOOKUP($J$1&amp;J9821,定价因子!E:F,2,0)</f>
        <v>#N/A</v>
      </c>
      <c r="L9821" s="3"/>
      <c r="M9821" s="77" t="e">
        <f>VLOOKUP($L$1&amp;L9821,定价因子!E:F,2,0)</f>
        <v>#N/A</v>
      </c>
      <c r="N9821" s="3"/>
      <c r="O9821" s="77" t="e">
        <f>VLOOKUP($N$1&amp;N9821,定价因子!E:F,2,0)</f>
        <v>#N/A</v>
      </c>
      <c r="P9821" s="3"/>
      <c r="Q9821" s="55" t="e">
        <f>VLOOKUP($P$1&amp;P9821,定价因子!$E:$F,2,0)</f>
        <v>#N/A</v>
      </c>
      <c r="R9821" s="3"/>
      <c r="S9821" s="77" t="e">
        <f>VLOOKUP($R$1&amp;R9821,定价因子!$E:$F,2,0)</f>
        <v>#N/A</v>
      </c>
      <c r="T9821" s="61"/>
      <c r="U9821" s="63"/>
      <c r="V9821" s="63"/>
      <c r="W9821" s="63"/>
      <c r="X9821" s="3"/>
    </row>
    <row r="9822" spans="1:24">
      <c r="A9822" s="3"/>
      <c r="B9822" s="3"/>
      <c r="C9822" s="3"/>
      <c r="D9822" s="3"/>
      <c r="E9822" s="79"/>
      <c r="F9822" s="3"/>
      <c r="G9822" s="77" t="e">
        <f>VLOOKUP($F$1&amp;F9822,定价因子!E:F,2,0)</f>
        <v>#N/A</v>
      </c>
      <c r="H9822" s="3"/>
      <c r="I9822" s="77" t="e">
        <f>VLOOKUP($H$1&amp;H9822,定价因子!E:F,2,0)</f>
        <v>#N/A</v>
      </c>
      <c r="J9822" s="3"/>
      <c r="K9822" s="77" t="e">
        <f>VLOOKUP($J$1&amp;J9822,定价因子!E:F,2,0)</f>
        <v>#N/A</v>
      </c>
      <c r="L9822" s="3"/>
      <c r="M9822" s="77" t="e">
        <f>VLOOKUP($L$1&amp;L9822,定价因子!E:F,2,0)</f>
        <v>#N/A</v>
      </c>
      <c r="N9822" s="3"/>
      <c r="O9822" s="77" t="e">
        <f>VLOOKUP($N$1&amp;N9822,定价因子!E:F,2,0)</f>
        <v>#N/A</v>
      </c>
      <c r="P9822" s="3"/>
      <c r="Q9822" s="55" t="e">
        <f>VLOOKUP($P$1&amp;P9822,定价因子!$E:$F,2,0)</f>
        <v>#N/A</v>
      </c>
      <c r="R9822" s="3"/>
      <c r="S9822" s="77" t="e">
        <f>VLOOKUP($R$1&amp;R9822,定价因子!$E:$F,2,0)</f>
        <v>#N/A</v>
      </c>
      <c r="T9822" s="61"/>
      <c r="U9822" s="63"/>
      <c r="V9822" s="63"/>
      <c r="W9822" s="63"/>
      <c r="X9822" s="3"/>
    </row>
    <row r="9823" spans="1:24">
      <c r="A9823" s="3"/>
      <c r="B9823" s="3"/>
      <c r="C9823" s="3"/>
      <c r="D9823" s="3"/>
      <c r="E9823" s="79"/>
      <c r="F9823" s="3"/>
      <c r="G9823" s="77" t="e">
        <f>VLOOKUP($F$1&amp;F9823,定价因子!E:F,2,0)</f>
        <v>#N/A</v>
      </c>
      <c r="H9823" s="3"/>
      <c r="I9823" s="77" t="e">
        <f>VLOOKUP($H$1&amp;H9823,定价因子!E:F,2,0)</f>
        <v>#N/A</v>
      </c>
      <c r="J9823" s="3"/>
      <c r="K9823" s="77" t="e">
        <f>VLOOKUP($J$1&amp;J9823,定价因子!E:F,2,0)</f>
        <v>#N/A</v>
      </c>
      <c r="L9823" s="3"/>
      <c r="M9823" s="77" t="e">
        <f>VLOOKUP($L$1&amp;L9823,定价因子!E:F,2,0)</f>
        <v>#N/A</v>
      </c>
      <c r="N9823" s="3"/>
      <c r="O9823" s="77" t="e">
        <f>VLOOKUP($N$1&amp;N9823,定价因子!E:F,2,0)</f>
        <v>#N/A</v>
      </c>
      <c r="P9823" s="3"/>
      <c r="Q9823" s="55" t="e">
        <f>VLOOKUP($P$1&amp;P9823,定价因子!$E:$F,2,0)</f>
        <v>#N/A</v>
      </c>
      <c r="R9823" s="3"/>
      <c r="S9823" s="77" t="e">
        <f>VLOOKUP($R$1&amp;R9823,定价因子!$E:$F,2,0)</f>
        <v>#N/A</v>
      </c>
      <c r="T9823" s="61"/>
      <c r="U9823" s="63"/>
      <c r="V9823" s="63"/>
      <c r="W9823" s="63"/>
      <c r="X9823" s="3"/>
    </row>
    <row r="9824" spans="1:24">
      <c r="A9824" s="3"/>
      <c r="B9824" s="3"/>
      <c r="C9824" s="3"/>
      <c r="D9824" s="3"/>
      <c r="E9824" s="79"/>
      <c r="F9824" s="3"/>
      <c r="G9824" s="77" t="e">
        <f>VLOOKUP($F$1&amp;F9824,定价因子!E:F,2,0)</f>
        <v>#N/A</v>
      </c>
      <c r="H9824" s="3"/>
      <c r="I9824" s="77" t="e">
        <f>VLOOKUP($H$1&amp;H9824,定价因子!E:F,2,0)</f>
        <v>#N/A</v>
      </c>
      <c r="J9824" s="3"/>
      <c r="K9824" s="77" t="e">
        <f>VLOOKUP($J$1&amp;J9824,定价因子!E:F,2,0)</f>
        <v>#N/A</v>
      </c>
      <c r="L9824" s="3"/>
      <c r="M9824" s="77" t="e">
        <f>VLOOKUP($L$1&amp;L9824,定价因子!E:F,2,0)</f>
        <v>#N/A</v>
      </c>
      <c r="N9824" s="3"/>
      <c r="O9824" s="77" t="e">
        <f>VLOOKUP($N$1&amp;N9824,定价因子!E:F,2,0)</f>
        <v>#N/A</v>
      </c>
      <c r="P9824" s="3"/>
      <c r="Q9824" s="55" t="e">
        <f>VLOOKUP($P$1&amp;P9824,定价因子!$E:$F,2,0)</f>
        <v>#N/A</v>
      </c>
      <c r="R9824" s="3"/>
      <c r="S9824" s="77" t="e">
        <f>VLOOKUP($R$1&amp;R9824,定价因子!$E:$F,2,0)</f>
        <v>#N/A</v>
      </c>
      <c r="T9824" s="61"/>
      <c r="U9824" s="63"/>
      <c r="V9824" s="63"/>
      <c r="W9824" s="63"/>
      <c r="X9824" s="3"/>
    </row>
    <row r="9825" spans="1:24">
      <c r="A9825" s="3"/>
      <c r="B9825" s="3"/>
      <c r="C9825" s="3"/>
      <c r="D9825" s="3"/>
      <c r="E9825" s="79"/>
      <c r="F9825" s="3"/>
      <c r="G9825" s="77" t="e">
        <f>VLOOKUP($F$1&amp;F9825,定价因子!E:F,2,0)</f>
        <v>#N/A</v>
      </c>
      <c r="H9825" s="3"/>
      <c r="I9825" s="77" t="e">
        <f>VLOOKUP($H$1&amp;H9825,定价因子!E:F,2,0)</f>
        <v>#N/A</v>
      </c>
      <c r="J9825" s="3"/>
      <c r="K9825" s="77" t="e">
        <f>VLOOKUP($J$1&amp;J9825,定价因子!E:F,2,0)</f>
        <v>#N/A</v>
      </c>
      <c r="L9825" s="3"/>
      <c r="M9825" s="77" t="e">
        <f>VLOOKUP($L$1&amp;L9825,定价因子!E:F,2,0)</f>
        <v>#N/A</v>
      </c>
      <c r="N9825" s="3"/>
      <c r="O9825" s="77" t="e">
        <f>VLOOKUP($N$1&amp;N9825,定价因子!E:F,2,0)</f>
        <v>#N/A</v>
      </c>
      <c r="P9825" s="3"/>
      <c r="Q9825" s="55" t="e">
        <f>VLOOKUP($P$1&amp;P9825,定价因子!$E:$F,2,0)</f>
        <v>#N/A</v>
      </c>
      <c r="R9825" s="3"/>
      <c r="S9825" s="77" t="e">
        <f>VLOOKUP($R$1&amp;R9825,定价因子!$E:$F,2,0)</f>
        <v>#N/A</v>
      </c>
      <c r="T9825" s="61"/>
      <c r="U9825" s="63"/>
      <c r="V9825" s="63"/>
      <c r="W9825" s="63"/>
      <c r="X9825" s="3"/>
    </row>
    <row r="9826" spans="1:24">
      <c r="A9826" s="3"/>
      <c r="B9826" s="3"/>
      <c r="C9826" s="3"/>
      <c r="D9826" s="3"/>
      <c r="E9826" s="79"/>
      <c r="F9826" s="3"/>
      <c r="G9826" s="77" t="e">
        <f>VLOOKUP($F$1&amp;F9826,定价因子!E:F,2,0)</f>
        <v>#N/A</v>
      </c>
      <c r="H9826" s="3"/>
      <c r="I9826" s="77" t="e">
        <f>VLOOKUP($H$1&amp;H9826,定价因子!E:F,2,0)</f>
        <v>#N/A</v>
      </c>
      <c r="J9826" s="3"/>
      <c r="K9826" s="77" t="e">
        <f>VLOOKUP($J$1&amp;J9826,定价因子!E:F,2,0)</f>
        <v>#N/A</v>
      </c>
      <c r="L9826" s="3"/>
      <c r="M9826" s="77" t="e">
        <f>VLOOKUP($L$1&amp;L9826,定价因子!E:F,2,0)</f>
        <v>#N/A</v>
      </c>
      <c r="N9826" s="3"/>
      <c r="O9826" s="77" t="e">
        <f>VLOOKUP($N$1&amp;N9826,定价因子!E:F,2,0)</f>
        <v>#N/A</v>
      </c>
      <c r="P9826" s="3"/>
      <c r="Q9826" s="55" t="e">
        <f>VLOOKUP($P$1&amp;P9826,定价因子!$E:$F,2,0)</f>
        <v>#N/A</v>
      </c>
      <c r="R9826" s="3"/>
      <c r="S9826" s="77" t="e">
        <f>VLOOKUP($R$1&amp;R9826,定价因子!$E:$F,2,0)</f>
        <v>#N/A</v>
      </c>
      <c r="T9826" s="61"/>
      <c r="U9826" s="63"/>
      <c r="V9826" s="63"/>
      <c r="W9826" s="63"/>
      <c r="X9826" s="3"/>
    </row>
    <row r="9827" spans="1:24">
      <c r="A9827" s="3"/>
      <c r="B9827" s="3"/>
      <c r="C9827" s="3"/>
      <c r="D9827" s="3"/>
      <c r="E9827" s="79"/>
      <c r="F9827" s="3"/>
      <c r="G9827" s="77" t="e">
        <f>VLOOKUP($F$1&amp;F9827,定价因子!E:F,2,0)</f>
        <v>#N/A</v>
      </c>
      <c r="H9827" s="3"/>
      <c r="I9827" s="77" t="e">
        <f>VLOOKUP($H$1&amp;H9827,定价因子!E:F,2,0)</f>
        <v>#N/A</v>
      </c>
      <c r="J9827" s="3"/>
      <c r="K9827" s="77" t="e">
        <f>VLOOKUP($J$1&amp;J9827,定价因子!E:F,2,0)</f>
        <v>#N/A</v>
      </c>
      <c r="L9827" s="3"/>
      <c r="M9827" s="77" t="e">
        <f>VLOOKUP($L$1&amp;L9827,定价因子!E:F,2,0)</f>
        <v>#N/A</v>
      </c>
      <c r="N9827" s="3"/>
      <c r="O9827" s="77" t="e">
        <f>VLOOKUP($N$1&amp;N9827,定价因子!E:F,2,0)</f>
        <v>#N/A</v>
      </c>
      <c r="P9827" s="3"/>
      <c r="Q9827" s="55" t="e">
        <f>VLOOKUP($P$1&amp;P9827,定价因子!$E:$F,2,0)</f>
        <v>#N/A</v>
      </c>
      <c r="R9827" s="3"/>
      <c r="S9827" s="77" t="e">
        <f>VLOOKUP($R$1&amp;R9827,定价因子!$E:$F,2,0)</f>
        <v>#N/A</v>
      </c>
      <c r="T9827" s="61"/>
      <c r="U9827" s="63"/>
      <c r="V9827" s="63"/>
      <c r="W9827" s="63"/>
      <c r="X9827" s="3"/>
    </row>
    <row r="9828" spans="1:24">
      <c r="A9828" s="3"/>
      <c r="B9828" s="3"/>
      <c r="C9828" s="3"/>
      <c r="D9828" s="3"/>
      <c r="E9828" s="79"/>
      <c r="F9828" s="3"/>
      <c r="G9828" s="77" t="e">
        <f>VLOOKUP($F$1&amp;F9828,定价因子!E:F,2,0)</f>
        <v>#N/A</v>
      </c>
      <c r="H9828" s="3"/>
      <c r="I9828" s="77" t="e">
        <f>VLOOKUP($H$1&amp;H9828,定价因子!E:F,2,0)</f>
        <v>#N/A</v>
      </c>
      <c r="J9828" s="3"/>
      <c r="K9828" s="77" t="e">
        <f>VLOOKUP($J$1&amp;J9828,定价因子!E:F,2,0)</f>
        <v>#N/A</v>
      </c>
      <c r="L9828" s="3"/>
      <c r="M9828" s="77" t="e">
        <f>VLOOKUP($L$1&amp;L9828,定价因子!E:F,2,0)</f>
        <v>#N/A</v>
      </c>
      <c r="N9828" s="3"/>
      <c r="O9828" s="77" t="e">
        <f>VLOOKUP($N$1&amp;N9828,定价因子!E:F,2,0)</f>
        <v>#N/A</v>
      </c>
      <c r="P9828" s="3"/>
      <c r="Q9828" s="55" t="e">
        <f>VLOOKUP($P$1&amp;P9828,定价因子!$E:$F,2,0)</f>
        <v>#N/A</v>
      </c>
      <c r="R9828" s="3"/>
      <c r="S9828" s="77" t="e">
        <f>VLOOKUP($R$1&amp;R9828,定价因子!$E:$F,2,0)</f>
        <v>#N/A</v>
      </c>
      <c r="T9828" s="61"/>
      <c r="U9828" s="63"/>
      <c r="V9828" s="63"/>
      <c r="W9828" s="63"/>
      <c r="X9828" s="3"/>
    </row>
    <row r="9829" spans="1:24">
      <c r="A9829" s="3"/>
      <c r="B9829" s="3"/>
      <c r="C9829" s="3"/>
      <c r="D9829" s="3"/>
      <c r="E9829" s="79"/>
      <c r="F9829" s="3"/>
      <c r="G9829" s="77" t="e">
        <f>VLOOKUP($F$1&amp;F9829,定价因子!E:F,2,0)</f>
        <v>#N/A</v>
      </c>
      <c r="H9829" s="3"/>
      <c r="I9829" s="77" t="e">
        <f>VLOOKUP($H$1&amp;H9829,定价因子!E:F,2,0)</f>
        <v>#N/A</v>
      </c>
      <c r="J9829" s="3"/>
      <c r="K9829" s="77" t="e">
        <f>VLOOKUP($J$1&amp;J9829,定价因子!E:F,2,0)</f>
        <v>#N/A</v>
      </c>
      <c r="L9829" s="3"/>
      <c r="M9829" s="77" t="e">
        <f>VLOOKUP($L$1&amp;L9829,定价因子!E:F,2,0)</f>
        <v>#N/A</v>
      </c>
      <c r="N9829" s="3"/>
      <c r="O9829" s="77" t="e">
        <f>VLOOKUP($N$1&amp;N9829,定价因子!E:F,2,0)</f>
        <v>#N/A</v>
      </c>
      <c r="P9829" s="3"/>
      <c r="Q9829" s="55" t="e">
        <f>VLOOKUP($P$1&amp;P9829,定价因子!$E:$F,2,0)</f>
        <v>#N/A</v>
      </c>
      <c r="R9829" s="3"/>
      <c r="S9829" s="77" t="e">
        <f>VLOOKUP($R$1&amp;R9829,定价因子!$E:$F,2,0)</f>
        <v>#N/A</v>
      </c>
      <c r="T9829" s="61"/>
      <c r="U9829" s="63"/>
      <c r="V9829" s="63"/>
      <c r="W9829" s="63"/>
      <c r="X9829" s="3"/>
    </row>
    <row r="9830" spans="1:24">
      <c r="A9830" s="3"/>
      <c r="B9830" s="3"/>
      <c r="C9830" s="3"/>
      <c r="D9830" s="3"/>
      <c r="E9830" s="79"/>
      <c r="F9830" s="3"/>
      <c r="G9830" s="77" t="e">
        <f>VLOOKUP($F$1&amp;F9830,定价因子!E:F,2,0)</f>
        <v>#N/A</v>
      </c>
      <c r="H9830" s="3"/>
      <c r="I9830" s="77" t="e">
        <f>VLOOKUP($H$1&amp;H9830,定价因子!E:F,2,0)</f>
        <v>#N/A</v>
      </c>
      <c r="J9830" s="3"/>
      <c r="K9830" s="77" t="e">
        <f>VLOOKUP($J$1&amp;J9830,定价因子!E:F,2,0)</f>
        <v>#N/A</v>
      </c>
      <c r="L9830" s="3"/>
      <c r="M9830" s="77" t="e">
        <f>VLOOKUP($L$1&amp;L9830,定价因子!E:F,2,0)</f>
        <v>#N/A</v>
      </c>
      <c r="N9830" s="3"/>
      <c r="O9830" s="77" t="e">
        <f>VLOOKUP($N$1&amp;N9830,定价因子!E:F,2,0)</f>
        <v>#N/A</v>
      </c>
      <c r="P9830" s="3"/>
      <c r="Q9830" s="55" t="e">
        <f>VLOOKUP($P$1&amp;P9830,定价因子!$E:$F,2,0)</f>
        <v>#N/A</v>
      </c>
      <c r="R9830" s="3"/>
      <c r="S9830" s="77" t="e">
        <f>VLOOKUP($R$1&amp;R9830,定价因子!$E:$F,2,0)</f>
        <v>#N/A</v>
      </c>
      <c r="T9830" s="61"/>
      <c r="U9830" s="63"/>
      <c r="V9830" s="63"/>
      <c r="W9830" s="63"/>
      <c r="X9830" s="3"/>
    </row>
    <row r="9831" spans="1:24">
      <c r="A9831" s="3"/>
      <c r="B9831" s="3"/>
      <c r="C9831" s="3"/>
      <c r="D9831" s="3"/>
      <c r="E9831" s="79"/>
      <c r="F9831" s="3"/>
      <c r="G9831" s="77" t="e">
        <f>VLOOKUP($F$1&amp;F9831,定价因子!E:F,2,0)</f>
        <v>#N/A</v>
      </c>
      <c r="H9831" s="3"/>
      <c r="I9831" s="77" t="e">
        <f>VLOOKUP($H$1&amp;H9831,定价因子!E:F,2,0)</f>
        <v>#N/A</v>
      </c>
      <c r="J9831" s="3"/>
      <c r="K9831" s="77" t="e">
        <f>VLOOKUP($J$1&amp;J9831,定价因子!E:F,2,0)</f>
        <v>#N/A</v>
      </c>
      <c r="L9831" s="3"/>
      <c r="M9831" s="77" t="e">
        <f>VLOOKUP($L$1&amp;L9831,定价因子!E:F,2,0)</f>
        <v>#N/A</v>
      </c>
      <c r="N9831" s="3"/>
      <c r="O9831" s="77" t="e">
        <f>VLOOKUP($N$1&amp;N9831,定价因子!E:F,2,0)</f>
        <v>#N/A</v>
      </c>
      <c r="P9831" s="3"/>
      <c r="Q9831" s="55" t="e">
        <f>VLOOKUP($P$1&amp;P9831,定价因子!$E:$F,2,0)</f>
        <v>#N/A</v>
      </c>
      <c r="R9831" s="3"/>
      <c r="S9831" s="77" t="e">
        <f>VLOOKUP($R$1&amp;R9831,定价因子!$E:$F,2,0)</f>
        <v>#N/A</v>
      </c>
      <c r="T9831" s="61"/>
      <c r="U9831" s="63"/>
      <c r="V9831" s="63"/>
      <c r="W9831" s="63"/>
      <c r="X9831" s="3"/>
    </row>
    <row r="9832" spans="1:24">
      <c r="A9832" s="3"/>
      <c r="B9832" s="3"/>
      <c r="C9832" s="3"/>
      <c r="D9832" s="3"/>
      <c r="E9832" s="79"/>
      <c r="F9832" s="3"/>
      <c r="G9832" s="77" t="e">
        <f>VLOOKUP($F$1&amp;F9832,定价因子!E:F,2,0)</f>
        <v>#N/A</v>
      </c>
      <c r="H9832" s="3"/>
      <c r="I9832" s="77" t="e">
        <f>VLOOKUP($H$1&amp;H9832,定价因子!E:F,2,0)</f>
        <v>#N/A</v>
      </c>
      <c r="J9832" s="3"/>
      <c r="K9832" s="77" t="e">
        <f>VLOOKUP($J$1&amp;J9832,定价因子!E:F,2,0)</f>
        <v>#N/A</v>
      </c>
      <c r="L9832" s="3"/>
      <c r="M9832" s="77" t="e">
        <f>VLOOKUP($L$1&amp;L9832,定价因子!E:F,2,0)</f>
        <v>#N/A</v>
      </c>
      <c r="N9832" s="3"/>
      <c r="O9832" s="77" t="e">
        <f>VLOOKUP($N$1&amp;N9832,定价因子!E:F,2,0)</f>
        <v>#N/A</v>
      </c>
      <c r="P9832" s="3"/>
      <c r="Q9832" s="55" t="e">
        <f>VLOOKUP($P$1&amp;P9832,定价因子!$E:$F,2,0)</f>
        <v>#N/A</v>
      </c>
      <c r="R9832" s="3"/>
      <c r="S9832" s="77" t="e">
        <f>VLOOKUP($R$1&amp;R9832,定价因子!$E:$F,2,0)</f>
        <v>#N/A</v>
      </c>
      <c r="T9832" s="61"/>
      <c r="U9832" s="63"/>
      <c r="V9832" s="63"/>
      <c r="W9832" s="63"/>
      <c r="X9832" s="3"/>
    </row>
    <row r="9833" spans="1:24">
      <c r="A9833" s="3"/>
      <c r="B9833" s="3"/>
      <c r="C9833" s="3"/>
      <c r="D9833" s="3"/>
      <c r="E9833" s="79"/>
      <c r="F9833" s="3"/>
      <c r="G9833" s="77" t="e">
        <f>VLOOKUP($F$1&amp;F9833,定价因子!E:F,2,0)</f>
        <v>#N/A</v>
      </c>
      <c r="H9833" s="3"/>
      <c r="I9833" s="77" t="e">
        <f>VLOOKUP($H$1&amp;H9833,定价因子!E:F,2,0)</f>
        <v>#N/A</v>
      </c>
      <c r="J9833" s="3"/>
      <c r="K9833" s="77" t="e">
        <f>VLOOKUP($J$1&amp;J9833,定价因子!E:F,2,0)</f>
        <v>#N/A</v>
      </c>
      <c r="L9833" s="3"/>
      <c r="M9833" s="77" t="e">
        <f>VLOOKUP($L$1&amp;L9833,定价因子!E:F,2,0)</f>
        <v>#N/A</v>
      </c>
      <c r="N9833" s="3"/>
      <c r="O9833" s="77" t="e">
        <f>VLOOKUP($N$1&amp;N9833,定价因子!E:F,2,0)</f>
        <v>#N/A</v>
      </c>
      <c r="P9833" s="3"/>
      <c r="Q9833" s="55" t="e">
        <f>VLOOKUP($P$1&amp;P9833,定价因子!$E:$F,2,0)</f>
        <v>#N/A</v>
      </c>
      <c r="R9833" s="3"/>
      <c r="S9833" s="77" t="e">
        <f>VLOOKUP($R$1&amp;R9833,定价因子!$E:$F,2,0)</f>
        <v>#N/A</v>
      </c>
      <c r="T9833" s="61"/>
      <c r="U9833" s="63"/>
      <c r="V9833" s="63"/>
      <c r="W9833" s="63"/>
      <c r="X9833" s="3"/>
    </row>
    <row r="9834" spans="1:24">
      <c r="A9834" s="3"/>
      <c r="B9834" s="3"/>
      <c r="C9834" s="3"/>
      <c r="D9834" s="3"/>
      <c r="E9834" s="79"/>
      <c r="F9834" s="3"/>
      <c r="G9834" s="77" t="e">
        <f>VLOOKUP($F$1&amp;F9834,定价因子!E:F,2,0)</f>
        <v>#N/A</v>
      </c>
      <c r="H9834" s="3"/>
      <c r="I9834" s="77" t="e">
        <f>VLOOKUP($H$1&amp;H9834,定价因子!E:F,2,0)</f>
        <v>#N/A</v>
      </c>
      <c r="J9834" s="3"/>
      <c r="K9834" s="77" t="e">
        <f>VLOOKUP($J$1&amp;J9834,定价因子!E:F,2,0)</f>
        <v>#N/A</v>
      </c>
      <c r="L9834" s="3"/>
      <c r="M9834" s="77" t="e">
        <f>VLOOKUP($L$1&amp;L9834,定价因子!E:F,2,0)</f>
        <v>#N/A</v>
      </c>
      <c r="N9834" s="3"/>
      <c r="O9834" s="77" t="e">
        <f>VLOOKUP($N$1&amp;N9834,定价因子!E:F,2,0)</f>
        <v>#N/A</v>
      </c>
      <c r="P9834" s="3"/>
      <c r="Q9834" s="55" t="e">
        <f>VLOOKUP($P$1&amp;P9834,定价因子!$E:$F,2,0)</f>
        <v>#N/A</v>
      </c>
      <c r="R9834" s="3"/>
      <c r="S9834" s="77" t="e">
        <f>VLOOKUP($R$1&amp;R9834,定价因子!$E:$F,2,0)</f>
        <v>#N/A</v>
      </c>
      <c r="T9834" s="61"/>
      <c r="U9834" s="63"/>
      <c r="V9834" s="63"/>
      <c r="W9834" s="63"/>
      <c r="X9834" s="3"/>
    </row>
    <row r="9835" spans="1:24">
      <c r="A9835" s="3"/>
      <c r="B9835" s="3"/>
      <c r="C9835" s="3"/>
      <c r="D9835" s="3"/>
      <c r="E9835" s="79"/>
      <c r="F9835" s="3"/>
      <c r="G9835" s="77" t="e">
        <f>VLOOKUP($F$1&amp;F9835,定价因子!E:F,2,0)</f>
        <v>#N/A</v>
      </c>
      <c r="H9835" s="3"/>
      <c r="I9835" s="77" t="e">
        <f>VLOOKUP($H$1&amp;H9835,定价因子!E:F,2,0)</f>
        <v>#N/A</v>
      </c>
      <c r="J9835" s="3"/>
      <c r="K9835" s="77" t="e">
        <f>VLOOKUP($J$1&amp;J9835,定价因子!E:F,2,0)</f>
        <v>#N/A</v>
      </c>
      <c r="L9835" s="3"/>
      <c r="M9835" s="77" t="e">
        <f>VLOOKUP($L$1&amp;L9835,定价因子!E:F,2,0)</f>
        <v>#N/A</v>
      </c>
      <c r="N9835" s="3"/>
      <c r="O9835" s="77" t="e">
        <f>VLOOKUP($N$1&amp;N9835,定价因子!E:F,2,0)</f>
        <v>#N/A</v>
      </c>
      <c r="P9835" s="3"/>
      <c r="Q9835" s="55" t="e">
        <f>VLOOKUP($P$1&amp;P9835,定价因子!$E:$F,2,0)</f>
        <v>#N/A</v>
      </c>
      <c r="R9835" s="3"/>
      <c r="S9835" s="77" t="e">
        <f>VLOOKUP($R$1&amp;R9835,定价因子!$E:$F,2,0)</f>
        <v>#N/A</v>
      </c>
      <c r="T9835" s="61"/>
      <c r="U9835" s="63"/>
      <c r="V9835" s="63"/>
      <c r="W9835" s="63"/>
      <c r="X9835" s="3"/>
    </row>
    <row r="9836" spans="1:24">
      <c r="A9836" s="3"/>
      <c r="B9836" s="3"/>
      <c r="C9836" s="3"/>
      <c r="D9836" s="3"/>
      <c r="E9836" s="79"/>
      <c r="F9836" s="3"/>
      <c r="G9836" s="77" t="e">
        <f>VLOOKUP($F$1&amp;F9836,定价因子!E:F,2,0)</f>
        <v>#N/A</v>
      </c>
      <c r="H9836" s="3"/>
      <c r="I9836" s="77" t="e">
        <f>VLOOKUP($H$1&amp;H9836,定价因子!E:F,2,0)</f>
        <v>#N/A</v>
      </c>
      <c r="J9836" s="3"/>
      <c r="K9836" s="77" t="e">
        <f>VLOOKUP($J$1&amp;J9836,定价因子!E:F,2,0)</f>
        <v>#N/A</v>
      </c>
      <c r="L9836" s="3"/>
      <c r="M9836" s="77" t="e">
        <f>VLOOKUP($L$1&amp;L9836,定价因子!E:F,2,0)</f>
        <v>#N/A</v>
      </c>
      <c r="N9836" s="3"/>
      <c r="O9836" s="77" t="e">
        <f>VLOOKUP($N$1&amp;N9836,定价因子!E:F,2,0)</f>
        <v>#N/A</v>
      </c>
      <c r="P9836" s="3"/>
      <c r="Q9836" s="55" t="e">
        <f>VLOOKUP($P$1&amp;P9836,定价因子!$E:$F,2,0)</f>
        <v>#N/A</v>
      </c>
      <c r="R9836" s="3"/>
      <c r="S9836" s="77" t="e">
        <f>VLOOKUP($R$1&amp;R9836,定价因子!$E:$F,2,0)</f>
        <v>#N/A</v>
      </c>
      <c r="T9836" s="61"/>
      <c r="U9836" s="63"/>
      <c r="V9836" s="63"/>
      <c r="W9836" s="63"/>
      <c r="X9836" s="3"/>
    </row>
    <row r="9837" spans="1:24">
      <c r="A9837" s="3"/>
      <c r="B9837" s="3"/>
      <c r="C9837" s="3"/>
      <c r="D9837" s="3"/>
      <c r="E9837" s="79"/>
      <c r="F9837" s="3"/>
      <c r="G9837" s="77" t="e">
        <f>VLOOKUP($F$1&amp;F9837,定价因子!E:F,2,0)</f>
        <v>#N/A</v>
      </c>
      <c r="H9837" s="3"/>
      <c r="I9837" s="77" t="e">
        <f>VLOOKUP($H$1&amp;H9837,定价因子!E:F,2,0)</f>
        <v>#N/A</v>
      </c>
      <c r="J9837" s="3"/>
      <c r="K9837" s="77" t="e">
        <f>VLOOKUP($J$1&amp;J9837,定价因子!E:F,2,0)</f>
        <v>#N/A</v>
      </c>
      <c r="L9837" s="3"/>
      <c r="M9837" s="77" t="e">
        <f>VLOOKUP($L$1&amp;L9837,定价因子!E:F,2,0)</f>
        <v>#N/A</v>
      </c>
      <c r="N9837" s="3"/>
      <c r="O9837" s="77" t="e">
        <f>VLOOKUP($N$1&amp;N9837,定价因子!E:F,2,0)</f>
        <v>#N/A</v>
      </c>
      <c r="P9837" s="3"/>
      <c r="Q9837" s="55" t="e">
        <f>VLOOKUP($P$1&amp;P9837,定价因子!$E:$F,2,0)</f>
        <v>#N/A</v>
      </c>
      <c r="R9837" s="3"/>
      <c r="S9837" s="77" t="e">
        <f>VLOOKUP($R$1&amp;R9837,定价因子!$E:$F,2,0)</f>
        <v>#N/A</v>
      </c>
      <c r="T9837" s="61"/>
      <c r="U9837" s="63"/>
      <c r="V9837" s="63"/>
      <c r="W9837" s="63"/>
      <c r="X9837" s="3"/>
    </row>
    <row r="9838" spans="1:24">
      <c r="A9838" s="3"/>
      <c r="B9838" s="3"/>
      <c r="C9838" s="3"/>
      <c r="D9838" s="3"/>
      <c r="E9838" s="79"/>
      <c r="F9838" s="3"/>
      <c r="G9838" s="77" t="e">
        <f>VLOOKUP($F$1&amp;F9838,定价因子!E:F,2,0)</f>
        <v>#N/A</v>
      </c>
      <c r="H9838" s="3"/>
      <c r="I9838" s="77" t="e">
        <f>VLOOKUP($H$1&amp;H9838,定价因子!E:F,2,0)</f>
        <v>#N/A</v>
      </c>
      <c r="J9838" s="3"/>
      <c r="K9838" s="77" t="e">
        <f>VLOOKUP($J$1&amp;J9838,定价因子!E:F,2,0)</f>
        <v>#N/A</v>
      </c>
      <c r="L9838" s="3"/>
      <c r="M9838" s="77" t="e">
        <f>VLOOKUP($L$1&amp;L9838,定价因子!E:F,2,0)</f>
        <v>#N/A</v>
      </c>
      <c r="N9838" s="3"/>
      <c r="O9838" s="77" t="e">
        <f>VLOOKUP($N$1&amp;N9838,定价因子!E:F,2,0)</f>
        <v>#N/A</v>
      </c>
      <c r="P9838" s="3"/>
      <c r="Q9838" s="55" t="e">
        <f>VLOOKUP($P$1&amp;P9838,定价因子!$E:$F,2,0)</f>
        <v>#N/A</v>
      </c>
      <c r="R9838" s="3"/>
      <c r="S9838" s="77" t="e">
        <f>VLOOKUP($R$1&amp;R9838,定价因子!$E:$F,2,0)</f>
        <v>#N/A</v>
      </c>
      <c r="T9838" s="61"/>
      <c r="U9838" s="63"/>
      <c r="V9838" s="63"/>
      <c r="W9838" s="63"/>
      <c r="X9838" s="3"/>
    </row>
    <row r="9839" spans="1:24">
      <c r="A9839" s="3"/>
      <c r="B9839" s="3"/>
      <c r="C9839" s="3"/>
      <c r="D9839" s="3"/>
      <c r="E9839" s="79"/>
      <c r="F9839" s="3"/>
      <c r="G9839" s="77" t="e">
        <f>VLOOKUP($F$1&amp;F9839,定价因子!E:F,2,0)</f>
        <v>#N/A</v>
      </c>
      <c r="H9839" s="3"/>
      <c r="I9839" s="77" t="e">
        <f>VLOOKUP($H$1&amp;H9839,定价因子!E:F,2,0)</f>
        <v>#N/A</v>
      </c>
      <c r="J9839" s="3"/>
      <c r="K9839" s="77" t="e">
        <f>VLOOKUP($J$1&amp;J9839,定价因子!E:F,2,0)</f>
        <v>#N/A</v>
      </c>
      <c r="L9839" s="3"/>
      <c r="M9839" s="77" t="e">
        <f>VLOOKUP($L$1&amp;L9839,定价因子!E:F,2,0)</f>
        <v>#N/A</v>
      </c>
      <c r="N9839" s="3"/>
      <c r="O9839" s="77" t="e">
        <f>VLOOKUP($N$1&amp;N9839,定价因子!E:F,2,0)</f>
        <v>#N/A</v>
      </c>
      <c r="P9839" s="3"/>
      <c r="Q9839" s="55" t="e">
        <f>VLOOKUP($P$1&amp;P9839,定价因子!$E:$F,2,0)</f>
        <v>#N/A</v>
      </c>
      <c r="R9839" s="3"/>
      <c r="S9839" s="77" t="e">
        <f>VLOOKUP($R$1&amp;R9839,定价因子!$E:$F,2,0)</f>
        <v>#N/A</v>
      </c>
      <c r="T9839" s="61"/>
      <c r="U9839" s="63"/>
      <c r="V9839" s="63"/>
      <c r="W9839" s="63"/>
      <c r="X9839" s="3"/>
    </row>
    <row r="9840" spans="1:24">
      <c r="A9840" s="3"/>
      <c r="B9840" s="3"/>
      <c r="C9840" s="3"/>
      <c r="D9840" s="3"/>
      <c r="E9840" s="79"/>
      <c r="F9840" s="3"/>
      <c r="G9840" s="77" t="e">
        <f>VLOOKUP($F$1&amp;F9840,定价因子!E:F,2,0)</f>
        <v>#N/A</v>
      </c>
      <c r="H9840" s="3"/>
      <c r="I9840" s="77" t="e">
        <f>VLOOKUP($H$1&amp;H9840,定价因子!E:F,2,0)</f>
        <v>#N/A</v>
      </c>
      <c r="J9840" s="3"/>
      <c r="K9840" s="77" t="e">
        <f>VLOOKUP($J$1&amp;J9840,定价因子!E:F,2,0)</f>
        <v>#N/A</v>
      </c>
      <c r="L9840" s="3"/>
      <c r="M9840" s="77" t="e">
        <f>VLOOKUP($L$1&amp;L9840,定价因子!E:F,2,0)</f>
        <v>#N/A</v>
      </c>
      <c r="N9840" s="3"/>
      <c r="O9840" s="77" t="e">
        <f>VLOOKUP($N$1&amp;N9840,定价因子!E:F,2,0)</f>
        <v>#N/A</v>
      </c>
      <c r="P9840" s="3"/>
      <c r="Q9840" s="55" t="e">
        <f>VLOOKUP($P$1&amp;P9840,定价因子!$E:$F,2,0)</f>
        <v>#N/A</v>
      </c>
      <c r="R9840" s="3"/>
      <c r="S9840" s="77" t="e">
        <f>VLOOKUP($R$1&amp;R9840,定价因子!$E:$F,2,0)</f>
        <v>#N/A</v>
      </c>
      <c r="T9840" s="61"/>
      <c r="U9840" s="63"/>
      <c r="V9840" s="63"/>
      <c r="W9840" s="63"/>
      <c r="X9840" s="3"/>
    </row>
    <row r="9841" spans="1:24">
      <c r="A9841" s="3"/>
      <c r="B9841" s="3"/>
      <c r="C9841" s="3"/>
      <c r="D9841" s="3"/>
      <c r="E9841" s="79"/>
      <c r="F9841" s="3"/>
      <c r="G9841" s="77" t="e">
        <f>VLOOKUP($F$1&amp;F9841,定价因子!E:F,2,0)</f>
        <v>#N/A</v>
      </c>
      <c r="H9841" s="3"/>
      <c r="I9841" s="77" t="e">
        <f>VLOOKUP($H$1&amp;H9841,定价因子!E:F,2,0)</f>
        <v>#N/A</v>
      </c>
      <c r="J9841" s="3"/>
      <c r="K9841" s="77" t="e">
        <f>VLOOKUP($J$1&amp;J9841,定价因子!E:F,2,0)</f>
        <v>#N/A</v>
      </c>
      <c r="L9841" s="3"/>
      <c r="M9841" s="77" t="e">
        <f>VLOOKUP($L$1&amp;L9841,定价因子!E:F,2,0)</f>
        <v>#N/A</v>
      </c>
      <c r="N9841" s="3"/>
      <c r="O9841" s="77" t="e">
        <f>VLOOKUP($N$1&amp;N9841,定价因子!E:F,2,0)</f>
        <v>#N/A</v>
      </c>
      <c r="P9841" s="3"/>
      <c r="Q9841" s="55" t="e">
        <f>VLOOKUP($P$1&amp;P9841,定价因子!$E:$F,2,0)</f>
        <v>#N/A</v>
      </c>
      <c r="R9841" s="3"/>
      <c r="S9841" s="77" t="e">
        <f>VLOOKUP($R$1&amp;R9841,定价因子!$E:$F,2,0)</f>
        <v>#N/A</v>
      </c>
      <c r="T9841" s="61"/>
      <c r="U9841" s="63"/>
      <c r="V9841" s="63"/>
      <c r="W9841" s="63"/>
      <c r="X9841" s="3"/>
    </row>
    <row r="9842" spans="1:24">
      <c r="A9842" s="3"/>
      <c r="B9842" s="3"/>
      <c r="C9842" s="3"/>
      <c r="D9842" s="3"/>
      <c r="E9842" s="79"/>
      <c r="F9842" s="3"/>
      <c r="G9842" s="77" t="e">
        <f>VLOOKUP($F$1&amp;F9842,定价因子!E:F,2,0)</f>
        <v>#N/A</v>
      </c>
      <c r="H9842" s="3"/>
      <c r="I9842" s="77" t="e">
        <f>VLOOKUP($H$1&amp;H9842,定价因子!E:F,2,0)</f>
        <v>#N/A</v>
      </c>
      <c r="J9842" s="3"/>
      <c r="K9842" s="77" t="e">
        <f>VLOOKUP($J$1&amp;J9842,定价因子!E:F,2,0)</f>
        <v>#N/A</v>
      </c>
      <c r="L9842" s="3"/>
      <c r="M9842" s="77" t="e">
        <f>VLOOKUP($L$1&amp;L9842,定价因子!E:F,2,0)</f>
        <v>#N/A</v>
      </c>
      <c r="N9842" s="3"/>
      <c r="O9842" s="77" t="e">
        <f>VLOOKUP($N$1&amp;N9842,定价因子!E:F,2,0)</f>
        <v>#N/A</v>
      </c>
      <c r="P9842" s="3"/>
      <c r="Q9842" s="55" t="e">
        <f>VLOOKUP($P$1&amp;P9842,定价因子!$E:$F,2,0)</f>
        <v>#N/A</v>
      </c>
      <c r="R9842" s="3"/>
      <c r="S9842" s="77" t="e">
        <f>VLOOKUP($R$1&amp;R9842,定价因子!$E:$F,2,0)</f>
        <v>#N/A</v>
      </c>
      <c r="T9842" s="61"/>
      <c r="U9842" s="63"/>
      <c r="V9842" s="63"/>
      <c r="W9842" s="63"/>
      <c r="X9842" s="3"/>
    </row>
    <row r="9843" spans="1:24">
      <c r="A9843" s="3"/>
      <c r="B9843" s="3"/>
      <c r="C9843" s="3"/>
      <c r="D9843" s="3"/>
      <c r="E9843" s="79"/>
      <c r="F9843" s="3"/>
      <c r="G9843" s="77" t="e">
        <f>VLOOKUP($F$1&amp;F9843,定价因子!E:F,2,0)</f>
        <v>#N/A</v>
      </c>
      <c r="H9843" s="3"/>
      <c r="I9843" s="77" t="e">
        <f>VLOOKUP($H$1&amp;H9843,定价因子!E:F,2,0)</f>
        <v>#N/A</v>
      </c>
      <c r="J9843" s="3"/>
      <c r="K9843" s="77" t="e">
        <f>VLOOKUP($J$1&amp;J9843,定价因子!E:F,2,0)</f>
        <v>#N/A</v>
      </c>
      <c r="L9843" s="3"/>
      <c r="M9843" s="77" t="e">
        <f>VLOOKUP($L$1&amp;L9843,定价因子!E:F,2,0)</f>
        <v>#N/A</v>
      </c>
      <c r="N9843" s="3"/>
      <c r="O9843" s="77" t="e">
        <f>VLOOKUP($N$1&amp;N9843,定价因子!E:F,2,0)</f>
        <v>#N/A</v>
      </c>
      <c r="P9843" s="3"/>
      <c r="Q9843" s="55" t="e">
        <f>VLOOKUP($P$1&amp;P9843,定价因子!$E:$F,2,0)</f>
        <v>#N/A</v>
      </c>
      <c r="R9843" s="3"/>
      <c r="S9843" s="77" t="e">
        <f>VLOOKUP($R$1&amp;R9843,定价因子!$E:$F,2,0)</f>
        <v>#N/A</v>
      </c>
      <c r="T9843" s="61"/>
      <c r="U9843" s="63"/>
      <c r="V9843" s="63"/>
      <c r="W9843" s="63"/>
      <c r="X9843" s="3"/>
    </row>
    <row r="9844" spans="1:24">
      <c r="A9844" s="3"/>
      <c r="B9844" s="3"/>
      <c r="C9844" s="3"/>
      <c r="D9844" s="3"/>
      <c r="E9844" s="79"/>
      <c r="F9844" s="3"/>
      <c r="G9844" s="77" t="e">
        <f>VLOOKUP($F$1&amp;F9844,定价因子!E:F,2,0)</f>
        <v>#N/A</v>
      </c>
      <c r="H9844" s="3"/>
      <c r="I9844" s="77" t="e">
        <f>VLOOKUP($H$1&amp;H9844,定价因子!E:F,2,0)</f>
        <v>#N/A</v>
      </c>
      <c r="J9844" s="3"/>
      <c r="K9844" s="77" t="e">
        <f>VLOOKUP($J$1&amp;J9844,定价因子!E:F,2,0)</f>
        <v>#N/A</v>
      </c>
      <c r="L9844" s="3"/>
      <c r="M9844" s="77" t="e">
        <f>VLOOKUP($L$1&amp;L9844,定价因子!E:F,2,0)</f>
        <v>#N/A</v>
      </c>
      <c r="N9844" s="3"/>
      <c r="O9844" s="77" t="e">
        <f>VLOOKUP($N$1&amp;N9844,定价因子!E:F,2,0)</f>
        <v>#N/A</v>
      </c>
      <c r="P9844" s="3"/>
      <c r="Q9844" s="55" t="e">
        <f>VLOOKUP($P$1&amp;P9844,定价因子!$E:$F,2,0)</f>
        <v>#N/A</v>
      </c>
      <c r="R9844" s="3"/>
      <c r="S9844" s="77" t="e">
        <f>VLOOKUP($R$1&amp;R9844,定价因子!$E:$F,2,0)</f>
        <v>#N/A</v>
      </c>
      <c r="T9844" s="61"/>
      <c r="U9844" s="63"/>
      <c r="V9844" s="63"/>
      <c r="W9844" s="63"/>
      <c r="X9844" s="3"/>
    </row>
    <row r="9845" spans="1:24">
      <c r="A9845" s="3"/>
      <c r="B9845" s="3"/>
      <c r="C9845" s="3"/>
      <c r="D9845" s="3"/>
      <c r="E9845" s="79"/>
      <c r="F9845" s="3"/>
      <c r="G9845" s="77" t="e">
        <f>VLOOKUP($F$1&amp;F9845,定价因子!E:F,2,0)</f>
        <v>#N/A</v>
      </c>
      <c r="H9845" s="3"/>
      <c r="I9845" s="77" t="e">
        <f>VLOOKUP($H$1&amp;H9845,定价因子!E:F,2,0)</f>
        <v>#N/A</v>
      </c>
      <c r="J9845" s="3"/>
      <c r="K9845" s="77" t="e">
        <f>VLOOKUP($J$1&amp;J9845,定价因子!E:F,2,0)</f>
        <v>#N/A</v>
      </c>
      <c r="L9845" s="3"/>
      <c r="M9845" s="77" t="e">
        <f>VLOOKUP($L$1&amp;L9845,定价因子!E:F,2,0)</f>
        <v>#N/A</v>
      </c>
      <c r="N9845" s="3"/>
      <c r="O9845" s="77" t="e">
        <f>VLOOKUP($N$1&amp;N9845,定价因子!E:F,2,0)</f>
        <v>#N/A</v>
      </c>
      <c r="P9845" s="3"/>
      <c r="Q9845" s="55" t="e">
        <f>VLOOKUP($P$1&amp;P9845,定价因子!$E:$F,2,0)</f>
        <v>#N/A</v>
      </c>
      <c r="R9845" s="3"/>
      <c r="S9845" s="77" t="e">
        <f>VLOOKUP($R$1&amp;R9845,定价因子!$E:$F,2,0)</f>
        <v>#N/A</v>
      </c>
      <c r="T9845" s="61"/>
      <c r="U9845" s="63"/>
      <c r="V9845" s="63"/>
      <c r="W9845" s="63"/>
      <c r="X9845" s="3"/>
    </row>
    <row r="9846" spans="1:24">
      <c r="A9846" s="3"/>
      <c r="B9846" s="3"/>
      <c r="C9846" s="3"/>
      <c r="D9846" s="3"/>
      <c r="E9846" s="79"/>
      <c r="F9846" s="3"/>
      <c r="G9846" s="77" t="e">
        <f>VLOOKUP($F$1&amp;F9846,定价因子!E:F,2,0)</f>
        <v>#N/A</v>
      </c>
      <c r="H9846" s="3"/>
      <c r="I9846" s="77" t="e">
        <f>VLOOKUP($H$1&amp;H9846,定价因子!E:F,2,0)</f>
        <v>#N/A</v>
      </c>
      <c r="J9846" s="3"/>
      <c r="K9846" s="77" t="e">
        <f>VLOOKUP($J$1&amp;J9846,定价因子!E:F,2,0)</f>
        <v>#N/A</v>
      </c>
      <c r="L9846" s="3"/>
      <c r="M9846" s="77" t="e">
        <f>VLOOKUP($L$1&amp;L9846,定价因子!E:F,2,0)</f>
        <v>#N/A</v>
      </c>
      <c r="N9846" s="3"/>
      <c r="O9846" s="77" t="e">
        <f>VLOOKUP($N$1&amp;N9846,定价因子!E:F,2,0)</f>
        <v>#N/A</v>
      </c>
      <c r="P9846" s="3"/>
      <c r="Q9846" s="55" t="e">
        <f>VLOOKUP($P$1&amp;P9846,定价因子!$E:$F,2,0)</f>
        <v>#N/A</v>
      </c>
      <c r="R9846" s="3"/>
      <c r="S9846" s="77" t="e">
        <f>VLOOKUP($R$1&amp;R9846,定价因子!$E:$F,2,0)</f>
        <v>#N/A</v>
      </c>
      <c r="T9846" s="61"/>
      <c r="U9846" s="63"/>
      <c r="V9846" s="63"/>
      <c r="W9846" s="63"/>
      <c r="X9846" s="3"/>
    </row>
    <row r="9847" spans="1:24">
      <c r="A9847" s="3"/>
      <c r="B9847" s="3"/>
      <c r="C9847" s="3"/>
      <c r="D9847" s="3"/>
      <c r="E9847" s="79"/>
      <c r="F9847" s="3"/>
      <c r="G9847" s="77" t="e">
        <f>VLOOKUP($F$1&amp;F9847,定价因子!E:F,2,0)</f>
        <v>#N/A</v>
      </c>
      <c r="H9847" s="3"/>
      <c r="I9847" s="77" t="e">
        <f>VLOOKUP($H$1&amp;H9847,定价因子!E:F,2,0)</f>
        <v>#N/A</v>
      </c>
      <c r="J9847" s="3"/>
      <c r="K9847" s="77" t="e">
        <f>VLOOKUP($J$1&amp;J9847,定价因子!E:F,2,0)</f>
        <v>#N/A</v>
      </c>
      <c r="L9847" s="3"/>
      <c r="M9847" s="77" t="e">
        <f>VLOOKUP($L$1&amp;L9847,定价因子!E:F,2,0)</f>
        <v>#N/A</v>
      </c>
      <c r="N9847" s="3"/>
      <c r="O9847" s="77" t="e">
        <f>VLOOKUP($N$1&amp;N9847,定价因子!E:F,2,0)</f>
        <v>#N/A</v>
      </c>
      <c r="P9847" s="3"/>
      <c r="Q9847" s="55" t="e">
        <f>VLOOKUP($P$1&amp;P9847,定价因子!$E:$F,2,0)</f>
        <v>#N/A</v>
      </c>
      <c r="R9847" s="3"/>
      <c r="S9847" s="77" t="e">
        <f>VLOOKUP($R$1&amp;R9847,定价因子!$E:$F,2,0)</f>
        <v>#N/A</v>
      </c>
      <c r="T9847" s="61"/>
      <c r="U9847" s="63"/>
      <c r="V9847" s="63"/>
      <c r="W9847" s="63"/>
      <c r="X9847" s="3"/>
    </row>
    <row r="9848" spans="1:24">
      <c r="A9848" s="3"/>
      <c r="B9848" s="3"/>
      <c r="C9848" s="3"/>
      <c r="D9848" s="3"/>
      <c r="E9848" s="79"/>
      <c r="F9848" s="3"/>
      <c r="G9848" s="77" t="e">
        <f>VLOOKUP($F$1&amp;F9848,定价因子!E:F,2,0)</f>
        <v>#N/A</v>
      </c>
      <c r="H9848" s="3"/>
      <c r="I9848" s="77" t="e">
        <f>VLOOKUP($H$1&amp;H9848,定价因子!E:F,2,0)</f>
        <v>#N/A</v>
      </c>
      <c r="J9848" s="3"/>
      <c r="K9848" s="77" t="e">
        <f>VLOOKUP($J$1&amp;J9848,定价因子!E:F,2,0)</f>
        <v>#N/A</v>
      </c>
      <c r="L9848" s="3"/>
      <c r="M9848" s="77" t="e">
        <f>VLOOKUP($L$1&amp;L9848,定价因子!E:F,2,0)</f>
        <v>#N/A</v>
      </c>
      <c r="N9848" s="3"/>
      <c r="O9848" s="77" t="e">
        <f>VLOOKUP($N$1&amp;N9848,定价因子!E:F,2,0)</f>
        <v>#N/A</v>
      </c>
      <c r="P9848" s="3"/>
      <c r="Q9848" s="55" t="e">
        <f>VLOOKUP($P$1&amp;P9848,定价因子!$E:$F,2,0)</f>
        <v>#N/A</v>
      </c>
      <c r="R9848" s="3"/>
      <c r="S9848" s="77" t="e">
        <f>VLOOKUP($R$1&amp;R9848,定价因子!$E:$F,2,0)</f>
        <v>#N/A</v>
      </c>
      <c r="T9848" s="61"/>
      <c r="U9848" s="63"/>
      <c r="V9848" s="63"/>
      <c r="W9848" s="63"/>
      <c r="X9848" s="3"/>
    </row>
    <row r="9849" spans="1:24">
      <c r="A9849" s="3"/>
      <c r="B9849" s="3"/>
      <c r="C9849" s="3"/>
      <c r="D9849" s="3"/>
      <c r="E9849" s="79"/>
      <c r="F9849" s="3"/>
      <c r="G9849" s="77" t="e">
        <f>VLOOKUP($F$1&amp;F9849,定价因子!E:F,2,0)</f>
        <v>#N/A</v>
      </c>
      <c r="H9849" s="3"/>
      <c r="I9849" s="77" t="e">
        <f>VLOOKUP($H$1&amp;H9849,定价因子!E:F,2,0)</f>
        <v>#N/A</v>
      </c>
      <c r="J9849" s="3"/>
      <c r="K9849" s="77" t="e">
        <f>VLOOKUP($J$1&amp;J9849,定价因子!E:F,2,0)</f>
        <v>#N/A</v>
      </c>
      <c r="L9849" s="3"/>
      <c r="M9849" s="77" t="e">
        <f>VLOOKUP($L$1&amp;L9849,定价因子!E:F,2,0)</f>
        <v>#N/A</v>
      </c>
      <c r="N9849" s="3"/>
      <c r="O9849" s="77" t="e">
        <f>VLOOKUP($N$1&amp;N9849,定价因子!E:F,2,0)</f>
        <v>#N/A</v>
      </c>
      <c r="P9849" s="3"/>
      <c r="Q9849" s="55" t="e">
        <f>VLOOKUP($P$1&amp;P9849,定价因子!$E:$F,2,0)</f>
        <v>#N/A</v>
      </c>
      <c r="R9849" s="3"/>
      <c r="S9849" s="77" t="e">
        <f>VLOOKUP($R$1&amp;R9849,定价因子!$E:$F,2,0)</f>
        <v>#N/A</v>
      </c>
      <c r="T9849" s="61"/>
      <c r="U9849" s="63"/>
      <c r="V9849" s="63"/>
      <c r="W9849" s="63"/>
      <c r="X9849" s="3"/>
    </row>
    <row r="9850" spans="1:24">
      <c r="A9850" s="3"/>
      <c r="B9850" s="3"/>
      <c r="C9850" s="3"/>
      <c r="D9850" s="3"/>
      <c r="E9850" s="79"/>
      <c r="F9850" s="3"/>
      <c r="G9850" s="77" t="e">
        <f>VLOOKUP($F$1&amp;F9850,定价因子!E:F,2,0)</f>
        <v>#N/A</v>
      </c>
      <c r="H9850" s="3"/>
      <c r="I9850" s="77" t="e">
        <f>VLOOKUP($H$1&amp;H9850,定价因子!E:F,2,0)</f>
        <v>#N/A</v>
      </c>
      <c r="J9850" s="3"/>
      <c r="K9850" s="77" t="e">
        <f>VLOOKUP($J$1&amp;J9850,定价因子!E:F,2,0)</f>
        <v>#N/A</v>
      </c>
      <c r="L9850" s="3"/>
      <c r="M9850" s="77" t="e">
        <f>VLOOKUP($L$1&amp;L9850,定价因子!E:F,2,0)</f>
        <v>#N/A</v>
      </c>
      <c r="N9850" s="3"/>
      <c r="O9850" s="77" t="e">
        <f>VLOOKUP($N$1&amp;N9850,定价因子!E:F,2,0)</f>
        <v>#N/A</v>
      </c>
      <c r="P9850" s="3"/>
      <c r="Q9850" s="55" t="e">
        <f>VLOOKUP($P$1&amp;P9850,定价因子!$E:$F,2,0)</f>
        <v>#N/A</v>
      </c>
      <c r="R9850" s="3"/>
      <c r="S9850" s="77" t="e">
        <f>VLOOKUP($R$1&amp;R9850,定价因子!$E:$F,2,0)</f>
        <v>#N/A</v>
      </c>
      <c r="T9850" s="61"/>
      <c r="U9850" s="63"/>
      <c r="V9850" s="63"/>
      <c r="W9850" s="63"/>
      <c r="X9850" s="3"/>
    </row>
    <row r="9851" spans="1:24">
      <c r="A9851" s="3"/>
      <c r="B9851" s="3"/>
      <c r="C9851" s="3"/>
      <c r="D9851" s="3"/>
      <c r="E9851" s="79"/>
      <c r="F9851" s="3"/>
      <c r="G9851" s="77" t="e">
        <f>VLOOKUP($F$1&amp;F9851,定价因子!E:F,2,0)</f>
        <v>#N/A</v>
      </c>
      <c r="H9851" s="3"/>
      <c r="I9851" s="77" t="e">
        <f>VLOOKUP($H$1&amp;H9851,定价因子!E:F,2,0)</f>
        <v>#N/A</v>
      </c>
      <c r="J9851" s="3"/>
      <c r="K9851" s="77" t="e">
        <f>VLOOKUP($J$1&amp;J9851,定价因子!E:F,2,0)</f>
        <v>#N/A</v>
      </c>
      <c r="L9851" s="3"/>
      <c r="M9851" s="77" t="e">
        <f>VLOOKUP($L$1&amp;L9851,定价因子!E:F,2,0)</f>
        <v>#N/A</v>
      </c>
      <c r="N9851" s="3"/>
      <c r="O9851" s="77" t="e">
        <f>VLOOKUP($N$1&amp;N9851,定价因子!E:F,2,0)</f>
        <v>#N/A</v>
      </c>
      <c r="P9851" s="3"/>
      <c r="Q9851" s="55" t="e">
        <f>VLOOKUP($P$1&amp;P9851,定价因子!$E:$F,2,0)</f>
        <v>#N/A</v>
      </c>
      <c r="R9851" s="3"/>
      <c r="S9851" s="77" t="e">
        <f>VLOOKUP($R$1&amp;R9851,定价因子!$E:$F,2,0)</f>
        <v>#N/A</v>
      </c>
      <c r="T9851" s="61"/>
      <c r="U9851" s="63"/>
      <c r="V9851" s="63"/>
      <c r="W9851" s="63"/>
      <c r="X9851" s="3"/>
    </row>
    <row r="9852" spans="1:24">
      <c r="A9852" s="3"/>
      <c r="B9852" s="3"/>
      <c r="C9852" s="3"/>
      <c r="D9852" s="3"/>
      <c r="E9852" s="79"/>
      <c r="F9852" s="3"/>
      <c r="G9852" s="77" t="e">
        <f>VLOOKUP($F$1&amp;F9852,定价因子!E:F,2,0)</f>
        <v>#N/A</v>
      </c>
      <c r="H9852" s="3"/>
      <c r="I9852" s="77" t="e">
        <f>VLOOKUP($H$1&amp;H9852,定价因子!E:F,2,0)</f>
        <v>#N/A</v>
      </c>
      <c r="J9852" s="3"/>
      <c r="K9852" s="77" t="e">
        <f>VLOOKUP($J$1&amp;J9852,定价因子!E:F,2,0)</f>
        <v>#N/A</v>
      </c>
      <c r="L9852" s="3"/>
      <c r="M9852" s="77" t="e">
        <f>VLOOKUP($L$1&amp;L9852,定价因子!E:F,2,0)</f>
        <v>#N/A</v>
      </c>
      <c r="N9852" s="3"/>
      <c r="O9852" s="77" t="e">
        <f>VLOOKUP($N$1&amp;N9852,定价因子!E:F,2,0)</f>
        <v>#N/A</v>
      </c>
      <c r="P9852" s="3"/>
      <c r="Q9852" s="55" t="e">
        <f>VLOOKUP($P$1&amp;P9852,定价因子!$E:$F,2,0)</f>
        <v>#N/A</v>
      </c>
      <c r="R9852" s="3"/>
      <c r="S9852" s="77" t="e">
        <f>VLOOKUP($R$1&amp;R9852,定价因子!$E:$F,2,0)</f>
        <v>#N/A</v>
      </c>
      <c r="T9852" s="61"/>
      <c r="U9852" s="63"/>
      <c r="V9852" s="63"/>
      <c r="W9852" s="63"/>
      <c r="X9852" s="3"/>
    </row>
    <row r="9853" spans="1:24">
      <c r="A9853" s="3"/>
      <c r="B9853" s="3"/>
      <c r="C9853" s="3"/>
      <c r="D9853" s="3"/>
      <c r="E9853" s="79"/>
      <c r="F9853" s="3"/>
      <c r="G9853" s="77" t="e">
        <f>VLOOKUP($F$1&amp;F9853,定价因子!E:F,2,0)</f>
        <v>#N/A</v>
      </c>
      <c r="H9853" s="3"/>
      <c r="I9853" s="77" t="e">
        <f>VLOOKUP($H$1&amp;H9853,定价因子!E:F,2,0)</f>
        <v>#N/A</v>
      </c>
      <c r="J9853" s="3"/>
      <c r="K9853" s="77" t="e">
        <f>VLOOKUP($J$1&amp;J9853,定价因子!E:F,2,0)</f>
        <v>#N/A</v>
      </c>
      <c r="L9853" s="3"/>
      <c r="M9853" s="77" t="e">
        <f>VLOOKUP($L$1&amp;L9853,定价因子!E:F,2,0)</f>
        <v>#N/A</v>
      </c>
      <c r="N9853" s="3"/>
      <c r="O9853" s="77" t="e">
        <f>VLOOKUP($N$1&amp;N9853,定价因子!E:F,2,0)</f>
        <v>#N/A</v>
      </c>
      <c r="P9853" s="3"/>
      <c r="Q9853" s="55" t="e">
        <f>VLOOKUP($P$1&amp;P9853,定价因子!$E:$F,2,0)</f>
        <v>#N/A</v>
      </c>
      <c r="R9853" s="3"/>
      <c r="S9853" s="77" t="e">
        <f>VLOOKUP($R$1&amp;R9853,定价因子!$E:$F,2,0)</f>
        <v>#N/A</v>
      </c>
      <c r="T9853" s="61"/>
      <c r="U9853" s="63"/>
      <c r="V9853" s="63"/>
      <c r="W9853" s="63"/>
      <c r="X9853" s="3"/>
    </row>
    <row r="9854" spans="1:24">
      <c r="A9854" s="3"/>
      <c r="B9854" s="3"/>
      <c r="C9854" s="3"/>
      <c r="D9854" s="3"/>
      <c r="E9854" s="79"/>
      <c r="F9854" s="3"/>
      <c r="G9854" s="77" t="e">
        <f>VLOOKUP($F$1&amp;F9854,定价因子!E:F,2,0)</f>
        <v>#N/A</v>
      </c>
      <c r="H9854" s="3"/>
      <c r="I9854" s="77" t="e">
        <f>VLOOKUP($H$1&amp;H9854,定价因子!E:F,2,0)</f>
        <v>#N/A</v>
      </c>
      <c r="J9854" s="3"/>
      <c r="K9854" s="77" t="e">
        <f>VLOOKUP($J$1&amp;J9854,定价因子!E:F,2,0)</f>
        <v>#N/A</v>
      </c>
      <c r="L9854" s="3"/>
      <c r="M9854" s="77" t="e">
        <f>VLOOKUP($L$1&amp;L9854,定价因子!E:F,2,0)</f>
        <v>#N/A</v>
      </c>
      <c r="N9854" s="3"/>
      <c r="O9854" s="77" t="e">
        <f>VLOOKUP($N$1&amp;N9854,定价因子!E:F,2,0)</f>
        <v>#N/A</v>
      </c>
      <c r="P9854" s="3"/>
      <c r="Q9854" s="55" t="e">
        <f>VLOOKUP($P$1&amp;P9854,定价因子!$E:$F,2,0)</f>
        <v>#N/A</v>
      </c>
      <c r="R9854" s="3"/>
      <c r="S9854" s="77" t="e">
        <f>VLOOKUP($R$1&amp;R9854,定价因子!$E:$F,2,0)</f>
        <v>#N/A</v>
      </c>
      <c r="T9854" s="61"/>
      <c r="U9854" s="63"/>
      <c r="V9854" s="63"/>
      <c r="W9854" s="63"/>
      <c r="X9854" s="3"/>
    </row>
    <row r="9855" spans="1:24">
      <c r="A9855" s="3"/>
      <c r="B9855" s="3"/>
      <c r="C9855" s="3"/>
      <c r="D9855" s="3"/>
      <c r="E9855" s="79"/>
      <c r="F9855" s="3"/>
      <c r="G9855" s="77" t="e">
        <f>VLOOKUP($F$1&amp;F9855,定价因子!E:F,2,0)</f>
        <v>#N/A</v>
      </c>
      <c r="H9855" s="3"/>
      <c r="I9855" s="77" t="e">
        <f>VLOOKUP($H$1&amp;H9855,定价因子!E:F,2,0)</f>
        <v>#N/A</v>
      </c>
      <c r="J9855" s="3"/>
      <c r="K9855" s="77" t="e">
        <f>VLOOKUP($J$1&amp;J9855,定价因子!E:F,2,0)</f>
        <v>#N/A</v>
      </c>
      <c r="L9855" s="3"/>
      <c r="M9855" s="77" t="e">
        <f>VLOOKUP($L$1&amp;L9855,定价因子!E:F,2,0)</f>
        <v>#N/A</v>
      </c>
      <c r="N9855" s="3"/>
      <c r="O9855" s="77" t="e">
        <f>VLOOKUP($N$1&amp;N9855,定价因子!E:F,2,0)</f>
        <v>#N/A</v>
      </c>
      <c r="P9855" s="3"/>
      <c r="Q9855" s="55" t="e">
        <f>VLOOKUP($P$1&amp;P9855,定价因子!$E:$F,2,0)</f>
        <v>#N/A</v>
      </c>
      <c r="R9855" s="3"/>
      <c r="S9855" s="77" t="e">
        <f>VLOOKUP($R$1&amp;R9855,定价因子!$E:$F,2,0)</f>
        <v>#N/A</v>
      </c>
      <c r="T9855" s="61"/>
      <c r="U9855" s="63"/>
      <c r="V9855" s="63"/>
      <c r="W9855" s="63"/>
      <c r="X9855" s="3"/>
    </row>
    <row r="9856" spans="1:24">
      <c r="A9856" s="3"/>
      <c r="B9856" s="3"/>
      <c r="C9856" s="3"/>
      <c r="D9856" s="3"/>
      <c r="E9856" s="79"/>
      <c r="F9856" s="3"/>
      <c r="G9856" s="77" t="e">
        <f>VLOOKUP($F$1&amp;F9856,定价因子!E:F,2,0)</f>
        <v>#N/A</v>
      </c>
      <c r="H9856" s="3"/>
      <c r="I9856" s="77" t="e">
        <f>VLOOKUP($H$1&amp;H9856,定价因子!E:F,2,0)</f>
        <v>#N/A</v>
      </c>
      <c r="J9856" s="3"/>
      <c r="K9856" s="77" t="e">
        <f>VLOOKUP($J$1&amp;J9856,定价因子!E:F,2,0)</f>
        <v>#N/A</v>
      </c>
      <c r="L9856" s="3"/>
      <c r="M9856" s="77" t="e">
        <f>VLOOKUP($L$1&amp;L9856,定价因子!E:F,2,0)</f>
        <v>#N/A</v>
      </c>
      <c r="N9856" s="3"/>
      <c r="O9856" s="77" t="e">
        <f>VLOOKUP($N$1&amp;N9856,定价因子!E:F,2,0)</f>
        <v>#N/A</v>
      </c>
      <c r="P9856" s="3"/>
      <c r="Q9856" s="55" t="e">
        <f>VLOOKUP($P$1&amp;P9856,定价因子!$E:$F,2,0)</f>
        <v>#N/A</v>
      </c>
      <c r="R9856" s="3"/>
      <c r="S9856" s="77" t="e">
        <f>VLOOKUP($R$1&amp;R9856,定价因子!$E:$F,2,0)</f>
        <v>#N/A</v>
      </c>
      <c r="T9856" s="61"/>
      <c r="U9856" s="63"/>
      <c r="V9856" s="63"/>
      <c r="W9856" s="63"/>
      <c r="X9856" s="3"/>
    </row>
    <row r="9857" spans="1:24">
      <c r="A9857" s="3"/>
      <c r="B9857" s="3"/>
      <c r="C9857" s="3"/>
      <c r="D9857" s="3"/>
      <c r="E9857" s="79"/>
      <c r="F9857" s="3"/>
      <c r="G9857" s="77" t="e">
        <f>VLOOKUP($F$1&amp;F9857,定价因子!E:F,2,0)</f>
        <v>#N/A</v>
      </c>
      <c r="H9857" s="3"/>
      <c r="I9857" s="77" t="e">
        <f>VLOOKUP($H$1&amp;H9857,定价因子!E:F,2,0)</f>
        <v>#N/A</v>
      </c>
      <c r="J9857" s="3"/>
      <c r="K9857" s="77" t="e">
        <f>VLOOKUP($J$1&amp;J9857,定价因子!E:F,2,0)</f>
        <v>#N/A</v>
      </c>
      <c r="L9857" s="3"/>
      <c r="M9857" s="77" t="e">
        <f>VLOOKUP($L$1&amp;L9857,定价因子!E:F,2,0)</f>
        <v>#N/A</v>
      </c>
      <c r="N9857" s="3"/>
      <c r="O9857" s="77" t="e">
        <f>VLOOKUP($N$1&amp;N9857,定价因子!E:F,2,0)</f>
        <v>#N/A</v>
      </c>
      <c r="P9857" s="3"/>
      <c r="Q9857" s="55" t="e">
        <f>VLOOKUP($P$1&amp;P9857,定价因子!$E:$F,2,0)</f>
        <v>#N/A</v>
      </c>
      <c r="R9857" s="3"/>
      <c r="S9857" s="77" t="e">
        <f>VLOOKUP($R$1&amp;R9857,定价因子!$E:$F,2,0)</f>
        <v>#N/A</v>
      </c>
      <c r="T9857" s="61"/>
      <c r="U9857" s="63"/>
      <c r="V9857" s="63"/>
      <c r="W9857" s="63"/>
      <c r="X9857" s="3"/>
    </row>
    <row r="9858" spans="1:24">
      <c r="A9858" s="3"/>
      <c r="B9858" s="3"/>
      <c r="C9858" s="3"/>
      <c r="D9858" s="3"/>
      <c r="E9858" s="79"/>
      <c r="F9858" s="3"/>
      <c r="G9858" s="77" t="e">
        <f>VLOOKUP($F$1&amp;F9858,定价因子!E:F,2,0)</f>
        <v>#N/A</v>
      </c>
      <c r="H9858" s="3"/>
      <c r="I9858" s="77" t="e">
        <f>VLOOKUP($H$1&amp;H9858,定价因子!E:F,2,0)</f>
        <v>#N/A</v>
      </c>
      <c r="J9858" s="3"/>
      <c r="K9858" s="77" t="e">
        <f>VLOOKUP($J$1&amp;J9858,定价因子!E:F,2,0)</f>
        <v>#N/A</v>
      </c>
      <c r="L9858" s="3"/>
      <c r="M9858" s="77" t="e">
        <f>VLOOKUP($L$1&amp;L9858,定价因子!E:F,2,0)</f>
        <v>#N/A</v>
      </c>
      <c r="N9858" s="3"/>
      <c r="O9858" s="77" t="e">
        <f>VLOOKUP($N$1&amp;N9858,定价因子!E:F,2,0)</f>
        <v>#N/A</v>
      </c>
      <c r="P9858" s="3"/>
      <c r="Q9858" s="55" t="e">
        <f>VLOOKUP($P$1&amp;P9858,定价因子!$E:$F,2,0)</f>
        <v>#N/A</v>
      </c>
      <c r="R9858" s="3"/>
      <c r="S9858" s="77" t="e">
        <f>VLOOKUP($R$1&amp;R9858,定价因子!$E:$F,2,0)</f>
        <v>#N/A</v>
      </c>
      <c r="T9858" s="61"/>
      <c r="U9858" s="63"/>
      <c r="V9858" s="63"/>
      <c r="W9858" s="63"/>
      <c r="X9858" s="3"/>
    </row>
    <row r="9859" spans="1:24">
      <c r="A9859" s="3"/>
      <c r="B9859" s="3"/>
      <c r="C9859" s="3"/>
      <c r="D9859" s="3"/>
      <c r="E9859" s="79"/>
      <c r="F9859" s="3"/>
      <c r="G9859" s="77" t="e">
        <f>VLOOKUP($F$1&amp;F9859,定价因子!E:F,2,0)</f>
        <v>#N/A</v>
      </c>
      <c r="H9859" s="3"/>
      <c r="I9859" s="77" t="e">
        <f>VLOOKUP($H$1&amp;H9859,定价因子!E:F,2,0)</f>
        <v>#N/A</v>
      </c>
      <c r="J9859" s="3"/>
      <c r="K9859" s="77" t="e">
        <f>VLOOKUP($J$1&amp;J9859,定价因子!E:F,2,0)</f>
        <v>#N/A</v>
      </c>
      <c r="L9859" s="3"/>
      <c r="M9859" s="77" t="e">
        <f>VLOOKUP($L$1&amp;L9859,定价因子!E:F,2,0)</f>
        <v>#N/A</v>
      </c>
      <c r="N9859" s="3"/>
      <c r="O9859" s="77" t="e">
        <f>VLOOKUP($N$1&amp;N9859,定价因子!E:F,2,0)</f>
        <v>#N/A</v>
      </c>
      <c r="P9859" s="3"/>
      <c r="Q9859" s="55" t="e">
        <f>VLOOKUP($P$1&amp;P9859,定价因子!$E:$F,2,0)</f>
        <v>#N/A</v>
      </c>
      <c r="R9859" s="3"/>
      <c r="S9859" s="77" t="e">
        <f>VLOOKUP($R$1&amp;R9859,定价因子!$E:$F,2,0)</f>
        <v>#N/A</v>
      </c>
      <c r="T9859" s="61"/>
      <c r="U9859" s="63"/>
      <c r="V9859" s="63"/>
      <c r="W9859" s="63"/>
      <c r="X9859" s="3"/>
    </row>
    <row r="9860" spans="1:24">
      <c r="A9860" s="3"/>
      <c r="B9860" s="3"/>
      <c r="C9860" s="3"/>
      <c r="D9860" s="3"/>
      <c r="E9860" s="79"/>
      <c r="F9860" s="3"/>
      <c r="G9860" s="77" t="e">
        <f>VLOOKUP($F$1&amp;F9860,定价因子!E:F,2,0)</f>
        <v>#N/A</v>
      </c>
      <c r="H9860" s="3"/>
      <c r="I9860" s="77" t="e">
        <f>VLOOKUP($H$1&amp;H9860,定价因子!E:F,2,0)</f>
        <v>#N/A</v>
      </c>
      <c r="J9860" s="3"/>
      <c r="K9860" s="77" t="e">
        <f>VLOOKUP($J$1&amp;J9860,定价因子!E:F,2,0)</f>
        <v>#N/A</v>
      </c>
      <c r="L9860" s="3"/>
      <c r="M9860" s="77" t="e">
        <f>VLOOKUP($L$1&amp;L9860,定价因子!E:F,2,0)</f>
        <v>#N/A</v>
      </c>
      <c r="N9860" s="3"/>
      <c r="O9860" s="77" t="e">
        <f>VLOOKUP($N$1&amp;N9860,定价因子!E:F,2,0)</f>
        <v>#N/A</v>
      </c>
      <c r="P9860" s="3"/>
      <c r="Q9860" s="55" t="e">
        <f>VLOOKUP($P$1&amp;P9860,定价因子!$E:$F,2,0)</f>
        <v>#N/A</v>
      </c>
      <c r="R9860" s="3"/>
      <c r="S9860" s="77" t="e">
        <f>VLOOKUP($R$1&amp;R9860,定价因子!$E:$F,2,0)</f>
        <v>#N/A</v>
      </c>
      <c r="T9860" s="61"/>
      <c r="U9860" s="63"/>
      <c r="V9860" s="63"/>
      <c r="W9860" s="63"/>
      <c r="X9860" s="3"/>
    </row>
    <row r="9861" spans="1:24">
      <c r="A9861" s="3"/>
      <c r="B9861" s="3"/>
      <c r="C9861" s="3"/>
      <c r="D9861" s="3"/>
      <c r="E9861" s="79"/>
      <c r="F9861" s="3"/>
      <c r="G9861" s="77" t="e">
        <f>VLOOKUP($F$1&amp;F9861,定价因子!E:F,2,0)</f>
        <v>#N/A</v>
      </c>
      <c r="H9861" s="3"/>
      <c r="I9861" s="77" t="e">
        <f>VLOOKUP($H$1&amp;H9861,定价因子!E:F,2,0)</f>
        <v>#N/A</v>
      </c>
      <c r="J9861" s="3"/>
      <c r="K9861" s="77" t="e">
        <f>VLOOKUP($J$1&amp;J9861,定价因子!E:F,2,0)</f>
        <v>#N/A</v>
      </c>
      <c r="L9861" s="3"/>
      <c r="M9861" s="77" t="e">
        <f>VLOOKUP($L$1&amp;L9861,定价因子!E:F,2,0)</f>
        <v>#N/A</v>
      </c>
      <c r="N9861" s="3"/>
      <c r="O9861" s="77" t="e">
        <f>VLOOKUP($N$1&amp;N9861,定价因子!E:F,2,0)</f>
        <v>#N/A</v>
      </c>
      <c r="P9861" s="3"/>
      <c r="Q9861" s="55" t="e">
        <f>VLOOKUP($P$1&amp;P9861,定价因子!$E:$F,2,0)</f>
        <v>#N/A</v>
      </c>
      <c r="R9861" s="3"/>
      <c r="S9861" s="77" t="e">
        <f>VLOOKUP($R$1&amp;R9861,定价因子!$E:$F,2,0)</f>
        <v>#N/A</v>
      </c>
      <c r="T9861" s="61"/>
      <c r="U9861" s="63"/>
      <c r="V9861" s="63"/>
      <c r="W9861" s="63"/>
      <c r="X9861" s="3"/>
    </row>
    <row r="9862" spans="1:24">
      <c r="A9862" s="3"/>
      <c r="B9862" s="3"/>
      <c r="C9862" s="3"/>
      <c r="D9862" s="3"/>
      <c r="E9862" s="79"/>
      <c r="F9862" s="3"/>
      <c r="G9862" s="77" t="e">
        <f>VLOOKUP($F$1&amp;F9862,定价因子!E:F,2,0)</f>
        <v>#N/A</v>
      </c>
      <c r="H9862" s="3"/>
      <c r="I9862" s="77" t="e">
        <f>VLOOKUP($H$1&amp;H9862,定价因子!E:F,2,0)</f>
        <v>#N/A</v>
      </c>
      <c r="J9862" s="3"/>
      <c r="K9862" s="77" t="e">
        <f>VLOOKUP($J$1&amp;J9862,定价因子!E:F,2,0)</f>
        <v>#N/A</v>
      </c>
      <c r="L9862" s="3"/>
      <c r="M9862" s="77" t="e">
        <f>VLOOKUP($L$1&amp;L9862,定价因子!E:F,2,0)</f>
        <v>#N/A</v>
      </c>
      <c r="N9862" s="3"/>
      <c r="O9862" s="77" t="e">
        <f>VLOOKUP($N$1&amp;N9862,定价因子!E:F,2,0)</f>
        <v>#N/A</v>
      </c>
      <c r="P9862" s="3"/>
      <c r="Q9862" s="55" t="e">
        <f>VLOOKUP($P$1&amp;P9862,定价因子!$E:$F,2,0)</f>
        <v>#N/A</v>
      </c>
      <c r="R9862" s="3"/>
      <c r="S9862" s="77" t="e">
        <f>VLOOKUP($R$1&amp;R9862,定价因子!$E:$F,2,0)</f>
        <v>#N/A</v>
      </c>
      <c r="T9862" s="61"/>
      <c r="U9862" s="63"/>
      <c r="V9862" s="63"/>
      <c r="W9862" s="63"/>
      <c r="X9862" s="3"/>
    </row>
    <row r="9863" spans="1:24">
      <c r="A9863" s="3"/>
      <c r="B9863" s="3"/>
      <c r="C9863" s="3"/>
      <c r="D9863" s="3"/>
      <c r="E9863" s="79"/>
      <c r="F9863" s="3"/>
      <c r="G9863" s="77" t="e">
        <f>VLOOKUP($F$1&amp;F9863,定价因子!E:F,2,0)</f>
        <v>#N/A</v>
      </c>
      <c r="H9863" s="3"/>
      <c r="I9863" s="77" t="e">
        <f>VLOOKUP($H$1&amp;H9863,定价因子!E:F,2,0)</f>
        <v>#N/A</v>
      </c>
      <c r="J9863" s="3"/>
      <c r="K9863" s="77" t="e">
        <f>VLOOKUP($J$1&amp;J9863,定价因子!E:F,2,0)</f>
        <v>#N/A</v>
      </c>
      <c r="L9863" s="3"/>
      <c r="M9863" s="77" t="e">
        <f>VLOOKUP($L$1&amp;L9863,定价因子!E:F,2,0)</f>
        <v>#N/A</v>
      </c>
      <c r="N9863" s="3"/>
      <c r="O9863" s="77" t="e">
        <f>VLOOKUP($N$1&amp;N9863,定价因子!E:F,2,0)</f>
        <v>#N/A</v>
      </c>
      <c r="P9863" s="3"/>
      <c r="Q9863" s="55" t="e">
        <f>VLOOKUP($P$1&amp;P9863,定价因子!$E:$F,2,0)</f>
        <v>#N/A</v>
      </c>
      <c r="R9863" s="3"/>
      <c r="S9863" s="77" t="e">
        <f>VLOOKUP($R$1&amp;R9863,定价因子!$E:$F,2,0)</f>
        <v>#N/A</v>
      </c>
      <c r="T9863" s="61"/>
      <c r="U9863" s="63"/>
      <c r="V9863" s="63"/>
      <c r="W9863" s="63"/>
      <c r="X9863" s="3"/>
    </row>
    <row r="9864" spans="1:24">
      <c r="A9864" s="3"/>
      <c r="B9864" s="3"/>
      <c r="C9864" s="3"/>
      <c r="D9864" s="3"/>
      <c r="E9864" s="79"/>
      <c r="F9864" s="3"/>
      <c r="G9864" s="77" t="e">
        <f>VLOOKUP($F$1&amp;F9864,定价因子!E:F,2,0)</f>
        <v>#N/A</v>
      </c>
      <c r="H9864" s="3"/>
      <c r="I9864" s="77" t="e">
        <f>VLOOKUP($H$1&amp;H9864,定价因子!E:F,2,0)</f>
        <v>#N/A</v>
      </c>
      <c r="J9864" s="3"/>
      <c r="K9864" s="77" t="e">
        <f>VLOOKUP($J$1&amp;J9864,定价因子!E:F,2,0)</f>
        <v>#N/A</v>
      </c>
      <c r="L9864" s="3"/>
      <c r="M9864" s="77" t="e">
        <f>VLOOKUP($L$1&amp;L9864,定价因子!E:F,2,0)</f>
        <v>#N/A</v>
      </c>
      <c r="N9864" s="3"/>
      <c r="O9864" s="77" t="e">
        <f>VLOOKUP($N$1&amp;N9864,定价因子!E:F,2,0)</f>
        <v>#N/A</v>
      </c>
      <c r="P9864" s="3"/>
      <c r="Q9864" s="55" t="e">
        <f>VLOOKUP($P$1&amp;P9864,定价因子!$E:$F,2,0)</f>
        <v>#N/A</v>
      </c>
      <c r="R9864" s="3"/>
      <c r="S9864" s="77" t="e">
        <f>VLOOKUP($R$1&amp;R9864,定价因子!$E:$F,2,0)</f>
        <v>#N/A</v>
      </c>
      <c r="T9864" s="61"/>
      <c r="U9864" s="63"/>
      <c r="V9864" s="63"/>
      <c r="W9864" s="63"/>
      <c r="X9864" s="3"/>
    </row>
    <row r="9865" spans="1:24">
      <c r="A9865" s="3"/>
      <c r="B9865" s="3"/>
      <c r="C9865" s="3"/>
      <c r="D9865" s="3"/>
      <c r="E9865" s="79"/>
      <c r="F9865" s="3"/>
      <c r="G9865" s="77" t="e">
        <f>VLOOKUP($F$1&amp;F9865,定价因子!E:F,2,0)</f>
        <v>#N/A</v>
      </c>
      <c r="H9865" s="3"/>
      <c r="I9865" s="77" t="e">
        <f>VLOOKUP($H$1&amp;H9865,定价因子!E:F,2,0)</f>
        <v>#N/A</v>
      </c>
      <c r="J9865" s="3"/>
      <c r="K9865" s="77" t="e">
        <f>VLOOKUP($J$1&amp;J9865,定价因子!E:F,2,0)</f>
        <v>#N/A</v>
      </c>
      <c r="L9865" s="3"/>
      <c r="M9865" s="77" t="e">
        <f>VLOOKUP($L$1&amp;L9865,定价因子!E:F,2,0)</f>
        <v>#N/A</v>
      </c>
      <c r="N9865" s="3"/>
      <c r="O9865" s="77" t="e">
        <f>VLOOKUP($N$1&amp;N9865,定价因子!E:F,2,0)</f>
        <v>#N/A</v>
      </c>
      <c r="P9865" s="3"/>
      <c r="Q9865" s="55" t="e">
        <f>VLOOKUP($P$1&amp;P9865,定价因子!$E:$F,2,0)</f>
        <v>#N/A</v>
      </c>
      <c r="R9865" s="3"/>
      <c r="S9865" s="77" t="e">
        <f>VLOOKUP($R$1&amp;R9865,定价因子!$E:$F,2,0)</f>
        <v>#N/A</v>
      </c>
      <c r="T9865" s="61"/>
      <c r="U9865" s="63"/>
      <c r="V9865" s="63"/>
      <c r="W9865" s="63"/>
      <c r="X9865" s="3"/>
    </row>
    <row r="9866" spans="1:24">
      <c r="A9866" s="3"/>
      <c r="B9866" s="3"/>
      <c r="C9866" s="3"/>
      <c r="D9866" s="3"/>
      <c r="E9866" s="79"/>
      <c r="F9866" s="3"/>
      <c r="G9866" s="77" t="e">
        <f>VLOOKUP($F$1&amp;F9866,定价因子!E:F,2,0)</f>
        <v>#N/A</v>
      </c>
      <c r="H9866" s="3"/>
      <c r="I9866" s="77" t="e">
        <f>VLOOKUP($H$1&amp;H9866,定价因子!E:F,2,0)</f>
        <v>#N/A</v>
      </c>
      <c r="J9866" s="3"/>
      <c r="K9866" s="77" t="e">
        <f>VLOOKUP($J$1&amp;J9866,定价因子!E:F,2,0)</f>
        <v>#N/A</v>
      </c>
      <c r="L9866" s="3"/>
      <c r="M9866" s="77" t="e">
        <f>VLOOKUP($L$1&amp;L9866,定价因子!E:F,2,0)</f>
        <v>#N/A</v>
      </c>
      <c r="N9866" s="3"/>
      <c r="O9866" s="77" t="e">
        <f>VLOOKUP($N$1&amp;N9866,定价因子!E:F,2,0)</f>
        <v>#N/A</v>
      </c>
      <c r="P9866" s="3"/>
      <c r="Q9866" s="55" t="e">
        <f>VLOOKUP($P$1&amp;P9866,定价因子!$E:$F,2,0)</f>
        <v>#N/A</v>
      </c>
      <c r="R9866" s="3"/>
      <c r="S9866" s="77" t="e">
        <f>VLOOKUP($R$1&amp;R9866,定价因子!$E:$F,2,0)</f>
        <v>#N/A</v>
      </c>
      <c r="T9866" s="61"/>
      <c r="U9866" s="63"/>
      <c r="V9866" s="63"/>
      <c r="W9866" s="63"/>
      <c r="X9866" s="3"/>
    </row>
    <row r="9867" spans="1:24">
      <c r="A9867" s="3"/>
      <c r="B9867" s="3"/>
      <c r="C9867" s="3"/>
      <c r="D9867" s="3"/>
      <c r="E9867" s="79"/>
      <c r="F9867" s="3"/>
      <c r="G9867" s="77" t="e">
        <f>VLOOKUP($F$1&amp;F9867,定价因子!E:F,2,0)</f>
        <v>#N/A</v>
      </c>
      <c r="H9867" s="3"/>
      <c r="I9867" s="77" t="e">
        <f>VLOOKUP($H$1&amp;H9867,定价因子!E:F,2,0)</f>
        <v>#N/A</v>
      </c>
      <c r="J9867" s="3"/>
      <c r="K9867" s="77" t="e">
        <f>VLOOKUP($J$1&amp;J9867,定价因子!E:F,2,0)</f>
        <v>#N/A</v>
      </c>
      <c r="L9867" s="3"/>
      <c r="M9867" s="77" t="e">
        <f>VLOOKUP($L$1&amp;L9867,定价因子!E:F,2,0)</f>
        <v>#N/A</v>
      </c>
      <c r="N9867" s="3"/>
      <c r="O9867" s="77" t="e">
        <f>VLOOKUP($N$1&amp;N9867,定价因子!E:F,2,0)</f>
        <v>#N/A</v>
      </c>
      <c r="P9867" s="3"/>
      <c r="Q9867" s="55" t="e">
        <f>VLOOKUP($P$1&amp;P9867,定价因子!$E:$F,2,0)</f>
        <v>#N/A</v>
      </c>
      <c r="R9867" s="3"/>
      <c r="S9867" s="77" t="e">
        <f>VLOOKUP($R$1&amp;R9867,定价因子!$E:$F,2,0)</f>
        <v>#N/A</v>
      </c>
      <c r="T9867" s="61"/>
      <c r="U9867" s="63"/>
      <c r="V9867" s="63"/>
      <c r="W9867" s="63"/>
      <c r="X9867" s="3"/>
    </row>
    <row r="9868" spans="1:24">
      <c r="A9868" s="3"/>
      <c r="B9868" s="3"/>
      <c r="C9868" s="3"/>
      <c r="D9868" s="3"/>
      <c r="E9868" s="79"/>
      <c r="F9868" s="3"/>
      <c r="G9868" s="77" t="e">
        <f>VLOOKUP($F$1&amp;F9868,定价因子!E:F,2,0)</f>
        <v>#N/A</v>
      </c>
      <c r="H9868" s="3"/>
      <c r="I9868" s="77" t="e">
        <f>VLOOKUP($H$1&amp;H9868,定价因子!E:F,2,0)</f>
        <v>#N/A</v>
      </c>
      <c r="J9868" s="3"/>
      <c r="K9868" s="77" t="e">
        <f>VLOOKUP($J$1&amp;J9868,定价因子!E:F,2,0)</f>
        <v>#N/A</v>
      </c>
      <c r="L9868" s="3"/>
      <c r="M9868" s="77" t="e">
        <f>VLOOKUP($L$1&amp;L9868,定价因子!E:F,2,0)</f>
        <v>#N/A</v>
      </c>
      <c r="N9868" s="3"/>
      <c r="O9868" s="77" t="e">
        <f>VLOOKUP($N$1&amp;N9868,定价因子!E:F,2,0)</f>
        <v>#N/A</v>
      </c>
      <c r="P9868" s="3"/>
      <c r="Q9868" s="55" t="e">
        <f>VLOOKUP($P$1&amp;P9868,定价因子!$E:$F,2,0)</f>
        <v>#N/A</v>
      </c>
      <c r="R9868" s="3"/>
      <c r="S9868" s="77" t="e">
        <f>VLOOKUP($R$1&amp;R9868,定价因子!$E:$F,2,0)</f>
        <v>#N/A</v>
      </c>
      <c r="T9868" s="61"/>
      <c r="U9868" s="63"/>
      <c r="V9868" s="63"/>
      <c r="W9868" s="63"/>
      <c r="X9868" s="3"/>
    </row>
    <row r="9869" spans="1:24">
      <c r="A9869" s="3"/>
      <c r="B9869" s="3"/>
      <c r="C9869" s="3"/>
      <c r="D9869" s="3"/>
      <c r="E9869" s="79"/>
      <c r="F9869" s="3"/>
      <c r="G9869" s="77" t="e">
        <f>VLOOKUP($F$1&amp;F9869,定价因子!E:F,2,0)</f>
        <v>#N/A</v>
      </c>
      <c r="H9869" s="3"/>
      <c r="I9869" s="77" t="e">
        <f>VLOOKUP($H$1&amp;H9869,定价因子!E:F,2,0)</f>
        <v>#N/A</v>
      </c>
      <c r="J9869" s="3"/>
      <c r="K9869" s="77" t="e">
        <f>VLOOKUP($J$1&amp;J9869,定价因子!E:F,2,0)</f>
        <v>#N/A</v>
      </c>
      <c r="L9869" s="3"/>
      <c r="M9869" s="77" t="e">
        <f>VLOOKUP($L$1&amp;L9869,定价因子!E:F,2,0)</f>
        <v>#N/A</v>
      </c>
      <c r="N9869" s="3"/>
      <c r="O9869" s="77" t="e">
        <f>VLOOKUP($N$1&amp;N9869,定价因子!E:F,2,0)</f>
        <v>#N/A</v>
      </c>
      <c r="P9869" s="3"/>
      <c r="Q9869" s="55" t="e">
        <f>VLOOKUP($P$1&amp;P9869,定价因子!$E:$F,2,0)</f>
        <v>#N/A</v>
      </c>
      <c r="R9869" s="3"/>
      <c r="S9869" s="77" t="e">
        <f>VLOOKUP($R$1&amp;R9869,定价因子!$E:$F,2,0)</f>
        <v>#N/A</v>
      </c>
      <c r="T9869" s="61"/>
      <c r="U9869" s="63"/>
      <c r="V9869" s="63"/>
      <c r="W9869" s="63"/>
      <c r="X9869" s="3"/>
    </row>
    <row r="9870" spans="1:24">
      <c r="A9870" s="3"/>
      <c r="B9870" s="3"/>
      <c r="C9870" s="3"/>
      <c r="D9870" s="3"/>
      <c r="E9870" s="79"/>
      <c r="F9870" s="3"/>
      <c r="G9870" s="77" t="e">
        <f>VLOOKUP($F$1&amp;F9870,定价因子!E:F,2,0)</f>
        <v>#N/A</v>
      </c>
      <c r="H9870" s="3"/>
      <c r="I9870" s="77" t="e">
        <f>VLOOKUP($H$1&amp;H9870,定价因子!E:F,2,0)</f>
        <v>#N/A</v>
      </c>
      <c r="J9870" s="3"/>
      <c r="K9870" s="77" t="e">
        <f>VLOOKUP($J$1&amp;J9870,定价因子!E:F,2,0)</f>
        <v>#N/A</v>
      </c>
      <c r="L9870" s="3"/>
      <c r="M9870" s="77" t="e">
        <f>VLOOKUP($L$1&amp;L9870,定价因子!E:F,2,0)</f>
        <v>#N/A</v>
      </c>
      <c r="N9870" s="3"/>
      <c r="O9870" s="77" t="e">
        <f>VLOOKUP($N$1&amp;N9870,定价因子!E:F,2,0)</f>
        <v>#N/A</v>
      </c>
      <c r="P9870" s="3"/>
      <c r="Q9870" s="55" t="e">
        <f>VLOOKUP($P$1&amp;P9870,定价因子!$E:$F,2,0)</f>
        <v>#N/A</v>
      </c>
      <c r="R9870" s="3"/>
      <c r="S9870" s="77" t="e">
        <f>VLOOKUP($R$1&amp;R9870,定价因子!$E:$F,2,0)</f>
        <v>#N/A</v>
      </c>
      <c r="T9870" s="61"/>
      <c r="U9870" s="63"/>
      <c r="V9870" s="63"/>
      <c r="W9870" s="63"/>
      <c r="X9870" s="3"/>
    </row>
    <row r="9871" spans="1:24">
      <c r="A9871" s="3"/>
      <c r="B9871" s="3"/>
      <c r="C9871" s="3"/>
      <c r="D9871" s="3"/>
      <c r="E9871" s="79"/>
      <c r="F9871" s="3"/>
      <c r="G9871" s="77" t="e">
        <f>VLOOKUP($F$1&amp;F9871,定价因子!E:F,2,0)</f>
        <v>#N/A</v>
      </c>
      <c r="H9871" s="3"/>
      <c r="I9871" s="77" t="e">
        <f>VLOOKUP($H$1&amp;H9871,定价因子!E:F,2,0)</f>
        <v>#N/A</v>
      </c>
      <c r="J9871" s="3"/>
      <c r="K9871" s="77" t="e">
        <f>VLOOKUP($J$1&amp;J9871,定价因子!E:F,2,0)</f>
        <v>#N/A</v>
      </c>
      <c r="L9871" s="3"/>
      <c r="M9871" s="77" t="e">
        <f>VLOOKUP($L$1&amp;L9871,定价因子!E:F,2,0)</f>
        <v>#N/A</v>
      </c>
      <c r="N9871" s="3"/>
      <c r="O9871" s="77" t="e">
        <f>VLOOKUP($N$1&amp;N9871,定价因子!E:F,2,0)</f>
        <v>#N/A</v>
      </c>
      <c r="P9871" s="3"/>
      <c r="Q9871" s="55" t="e">
        <f>VLOOKUP($P$1&amp;P9871,定价因子!$E:$F,2,0)</f>
        <v>#N/A</v>
      </c>
      <c r="R9871" s="3"/>
      <c r="S9871" s="77" t="e">
        <f>VLOOKUP($R$1&amp;R9871,定价因子!$E:$F,2,0)</f>
        <v>#N/A</v>
      </c>
      <c r="T9871" s="61"/>
      <c r="U9871" s="63"/>
      <c r="V9871" s="63"/>
      <c r="W9871" s="63"/>
      <c r="X9871" s="3"/>
    </row>
    <row r="9872" spans="1:24">
      <c r="A9872" s="3"/>
      <c r="B9872" s="3"/>
      <c r="C9872" s="3"/>
      <c r="D9872" s="3"/>
      <c r="E9872" s="79"/>
      <c r="F9872" s="3"/>
      <c r="G9872" s="77" t="e">
        <f>VLOOKUP($F$1&amp;F9872,定价因子!E:F,2,0)</f>
        <v>#N/A</v>
      </c>
      <c r="H9872" s="3"/>
      <c r="I9872" s="77" t="e">
        <f>VLOOKUP($H$1&amp;H9872,定价因子!E:F,2,0)</f>
        <v>#N/A</v>
      </c>
      <c r="J9872" s="3"/>
      <c r="K9872" s="77" t="e">
        <f>VLOOKUP($J$1&amp;J9872,定价因子!E:F,2,0)</f>
        <v>#N/A</v>
      </c>
      <c r="L9872" s="3"/>
      <c r="M9872" s="77" t="e">
        <f>VLOOKUP($L$1&amp;L9872,定价因子!E:F,2,0)</f>
        <v>#N/A</v>
      </c>
      <c r="N9872" s="3"/>
      <c r="O9872" s="77" t="e">
        <f>VLOOKUP($N$1&amp;N9872,定价因子!E:F,2,0)</f>
        <v>#N/A</v>
      </c>
      <c r="P9872" s="3"/>
      <c r="Q9872" s="55" t="e">
        <f>VLOOKUP($P$1&amp;P9872,定价因子!$E:$F,2,0)</f>
        <v>#N/A</v>
      </c>
      <c r="R9872" s="3"/>
      <c r="S9872" s="77" t="e">
        <f>VLOOKUP($R$1&amp;R9872,定价因子!$E:$F,2,0)</f>
        <v>#N/A</v>
      </c>
      <c r="T9872" s="61"/>
      <c r="U9872" s="63"/>
      <c r="V9872" s="63"/>
      <c r="W9872" s="63"/>
      <c r="X9872" s="3"/>
    </row>
    <row r="9873" spans="1:24">
      <c r="A9873" s="3"/>
      <c r="B9873" s="3"/>
      <c r="C9873" s="3"/>
      <c r="D9873" s="3"/>
      <c r="E9873" s="79"/>
      <c r="F9873" s="3"/>
      <c r="G9873" s="77" t="e">
        <f>VLOOKUP($F$1&amp;F9873,定价因子!E:F,2,0)</f>
        <v>#N/A</v>
      </c>
      <c r="H9873" s="3"/>
      <c r="I9873" s="77" t="e">
        <f>VLOOKUP($H$1&amp;H9873,定价因子!E:F,2,0)</f>
        <v>#N/A</v>
      </c>
      <c r="J9873" s="3"/>
      <c r="K9873" s="77" t="e">
        <f>VLOOKUP($J$1&amp;J9873,定价因子!E:F,2,0)</f>
        <v>#N/A</v>
      </c>
      <c r="L9873" s="3"/>
      <c r="M9873" s="77" t="e">
        <f>VLOOKUP($L$1&amp;L9873,定价因子!E:F,2,0)</f>
        <v>#N/A</v>
      </c>
      <c r="N9873" s="3"/>
      <c r="O9873" s="77" t="e">
        <f>VLOOKUP($N$1&amp;N9873,定价因子!E:F,2,0)</f>
        <v>#N/A</v>
      </c>
      <c r="P9873" s="3"/>
      <c r="Q9873" s="55" t="e">
        <f>VLOOKUP($P$1&amp;P9873,定价因子!$E:$F,2,0)</f>
        <v>#N/A</v>
      </c>
      <c r="R9873" s="3"/>
      <c r="S9873" s="77" t="e">
        <f>VLOOKUP($R$1&amp;R9873,定价因子!$E:$F,2,0)</f>
        <v>#N/A</v>
      </c>
      <c r="T9873" s="61"/>
      <c r="U9873" s="63"/>
      <c r="V9873" s="63"/>
      <c r="W9873" s="63"/>
      <c r="X9873" s="3"/>
    </row>
    <row r="9874" spans="1:24">
      <c r="A9874" s="3"/>
      <c r="B9874" s="3"/>
      <c r="C9874" s="3"/>
      <c r="D9874" s="3"/>
      <c r="E9874" s="79"/>
      <c r="F9874" s="3"/>
      <c r="G9874" s="77" t="e">
        <f>VLOOKUP($F$1&amp;F9874,定价因子!E:F,2,0)</f>
        <v>#N/A</v>
      </c>
      <c r="H9874" s="3"/>
      <c r="I9874" s="77" t="e">
        <f>VLOOKUP($H$1&amp;H9874,定价因子!E:F,2,0)</f>
        <v>#N/A</v>
      </c>
      <c r="J9874" s="3"/>
      <c r="K9874" s="77" t="e">
        <f>VLOOKUP($J$1&amp;J9874,定价因子!E:F,2,0)</f>
        <v>#N/A</v>
      </c>
      <c r="L9874" s="3"/>
      <c r="M9874" s="77" t="e">
        <f>VLOOKUP($L$1&amp;L9874,定价因子!E:F,2,0)</f>
        <v>#N/A</v>
      </c>
      <c r="N9874" s="3"/>
      <c r="O9874" s="77" t="e">
        <f>VLOOKUP($N$1&amp;N9874,定价因子!E:F,2,0)</f>
        <v>#N/A</v>
      </c>
      <c r="P9874" s="3"/>
      <c r="Q9874" s="55" t="e">
        <f>VLOOKUP($P$1&amp;P9874,定价因子!$E:$F,2,0)</f>
        <v>#N/A</v>
      </c>
      <c r="R9874" s="3"/>
      <c r="S9874" s="77" t="e">
        <f>VLOOKUP($R$1&amp;R9874,定价因子!$E:$F,2,0)</f>
        <v>#N/A</v>
      </c>
      <c r="T9874" s="61"/>
      <c r="U9874" s="63"/>
      <c r="V9874" s="63"/>
      <c r="W9874" s="63"/>
      <c r="X9874" s="3"/>
    </row>
    <row r="9875" spans="1:24">
      <c r="A9875" s="3"/>
      <c r="B9875" s="3"/>
      <c r="C9875" s="3"/>
      <c r="D9875" s="3"/>
      <c r="E9875" s="79"/>
      <c r="F9875" s="3"/>
      <c r="G9875" s="77" t="e">
        <f>VLOOKUP($F$1&amp;F9875,定价因子!E:F,2,0)</f>
        <v>#N/A</v>
      </c>
      <c r="H9875" s="3"/>
      <c r="I9875" s="77" t="e">
        <f>VLOOKUP($H$1&amp;H9875,定价因子!E:F,2,0)</f>
        <v>#N/A</v>
      </c>
      <c r="J9875" s="3"/>
      <c r="K9875" s="77" t="e">
        <f>VLOOKUP($J$1&amp;J9875,定价因子!E:F,2,0)</f>
        <v>#N/A</v>
      </c>
      <c r="L9875" s="3"/>
      <c r="M9875" s="77" t="e">
        <f>VLOOKUP($L$1&amp;L9875,定价因子!E:F,2,0)</f>
        <v>#N/A</v>
      </c>
      <c r="N9875" s="3"/>
      <c r="O9875" s="77" t="e">
        <f>VLOOKUP($N$1&amp;N9875,定价因子!E:F,2,0)</f>
        <v>#N/A</v>
      </c>
      <c r="P9875" s="3"/>
      <c r="Q9875" s="55" t="e">
        <f>VLOOKUP($P$1&amp;P9875,定价因子!$E:$F,2,0)</f>
        <v>#N/A</v>
      </c>
      <c r="R9875" s="3"/>
      <c r="S9875" s="77" t="e">
        <f>VLOOKUP($R$1&amp;R9875,定价因子!$E:$F,2,0)</f>
        <v>#N/A</v>
      </c>
      <c r="T9875" s="61"/>
      <c r="U9875" s="63"/>
      <c r="V9875" s="63"/>
      <c r="W9875" s="63"/>
      <c r="X9875" s="3"/>
    </row>
    <row r="9876" spans="1:24">
      <c r="A9876" s="3"/>
      <c r="B9876" s="3"/>
      <c r="C9876" s="3"/>
      <c r="D9876" s="3"/>
      <c r="E9876" s="79"/>
      <c r="F9876" s="3"/>
      <c r="G9876" s="77" t="e">
        <f>VLOOKUP($F$1&amp;F9876,定价因子!E:F,2,0)</f>
        <v>#N/A</v>
      </c>
      <c r="H9876" s="3"/>
      <c r="I9876" s="77" t="e">
        <f>VLOOKUP($H$1&amp;H9876,定价因子!E:F,2,0)</f>
        <v>#N/A</v>
      </c>
      <c r="J9876" s="3"/>
      <c r="K9876" s="77" t="e">
        <f>VLOOKUP($J$1&amp;J9876,定价因子!E:F,2,0)</f>
        <v>#N/A</v>
      </c>
      <c r="L9876" s="3"/>
      <c r="M9876" s="77" t="e">
        <f>VLOOKUP($L$1&amp;L9876,定价因子!E:F,2,0)</f>
        <v>#N/A</v>
      </c>
      <c r="N9876" s="3"/>
      <c r="O9876" s="77" t="e">
        <f>VLOOKUP($N$1&amp;N9876,定价因子!E:F,2,0)</f>
        <v>#N/A</v>
      </c>
      <c r="P9876" s="3"/>
      <c r="Q9876" s="55" t="e">
        <f>VLOOKUP($P$1&amp;P9876,定价因子!$E:$F,2,0)</f>
        <v>#N/A</v>
      </c>
      <c r="R9876" s="3"/>
      <c r="S9876" s="77" t="e">
        <f>VLOOKUP($R$1&amp;R9876,定价因子!$E:$F,2,0)</f>
        <v>#N/A</v>
      </c>
      <c r="T9876" s="61"/>
      <c r="U9876" s="63"/>
      <c r="V9876" s="63"/>
      <c r="W9876" s="63"/>
      <c r="X9876" s="3"/>
    </row>
    <row r="9877" spans="1:24">
      <c r="A9877" s="3"/>
      <c r="B9877" s="3"/>
      <c r="C9877" s="3"/>
      <c r="D9877" s="3"/>
      <c r="E9877" s="79"/>
      <c r="F9877" s="3"/>
      <c r="G9877" s="77" t="e">
        <f>VLOOKUP($F$1&amp;F9877,定价因子!E:F,2,0)</f>
        <v>#N/A</v>
      </c>
      <c r="H9877" s="3"/>
      <c r="I9877" s="77" t="e">
        <f>VLOOKUP($H$1&amp;H9877,定价因子!E:F,2,0)</f>
        <v>#N/A</v>
      </c>
      <c r="J9877" s="3"/>
      <c r="K9877" s="77" t="e">
        <f>VLOOKUP($J$1&amp;J9877,定价因子!E:F,2,0)</f>
        <v>#N/A</v>
      </c>
      <c r="L9877" s="3"/>
      <c r="M9877" s="77" t="e">
        <f>VLOOKUP($L$1&amp;L9877,定价因子!E:F,2,0)</f>
        <v>#N/A</v>
      </c>
      <c r="N9877" s="3"/>
      <c r="O9877" s="77" t="e">
        <f>VLOOKUP($N$1&amp;N9877,定价因子!E:F,2,0)</f>
        <v>#N/A</v>
      </c>
      <c r="P9877" s="3"/>
      <c r="Q9877" s="55" t="e">
        <f>VLOOKUP($P$1&amp;P9877,定价因子!$E:$F,2,0)</f>
        <v>#N/A</v>
      </c>
      <c r="R9877" s="3"/>
      <c r="S9877" s="77" t="e">
        <f>VLOOKUP($R$1&amp;R9877,定价因子!$E:$F,2,0)</f>
        <v>#N/A</v>
      </c>
      <c r="T9877" s="61"/>
      <c r="U9877" s="63"/>
      <c r="V9877" s="63"/>
      <c r="W9877" s="63"/>
      <c r="X9877" s="3"/>
    </row>
    <row r="9878" spans="1:24">
      <c r="A9878" s="3"/>
      <c r="B9878" s="3"/>
      <c r="C9878" s="3"/>
      <c r="D9878" s="3"/>
      <c r="E9878" s="79"/>
      <c r="F9878" s="3"/>
      <c r="G9878" s="77" t="e">
        <f>VLOOKUP($F$1&amp;F9878,定价因子!E:F,2,0)</f>
        <v>#N/A</v>
      </c>
      <c r="H9878" s="3"/>
      <c r="I9878" s="77" t="e">
        <f>VLOOKUP($H$1&amp;H9878,定价因子!E:F,2,0)</f>
        <v>#N/A</v>
      </c>
      <c r="J9878" s="3"/>
      <c r="K9878" s="77" t="e">
        <f>VLOOKUP($J$1&amp;J9878,定价因子!E:F,2,0)</f>
        <v>#N/A</v>
      </c>
      <c r="L9878" s="3"/>
      <c r="M9878" s="77" t="e">
        <f>VLOOKUP($L$1&amp;L9878,定价因子!E:F,2,0)</f>
        <v>#N/A</v>
      </c>
      <c r="N9878" s="3"/>
      <c r="O9878" s="77" t="e">
        <f>VLOOKUP($N$1&amp;N9878,定价因子!E:F,2,0)</f>
        <v>#N/A</v>
      </c>
      <c r="P9878" s="3"/>
      <c r="Q9878" s="55" t="e">
        <f>VLOOKUP($P$1&amp;P9878,定价因子!$E:$F,2,0)</f>
        <v>#N/A</v>
      </c>
      <c r="R9878" s="3"/>
      <c r="S9878" s="77" t="e">
        <f>VLOOKUP($R$1&amp;R9878,定价因子!$E:$F,2,0)</f>
        <v>#N/A</v>
      </c>
      <c r="T9878" s="61"/>
      <c r="U9878" s="63"/>
      <c r="V9878" s="63"/>
      <c r="W9878" s="63"/>
      <c r="X9878" s="3"/>
    </row>
    <row r="9879" spans="1:24">
      <c r="A9879" s="3"/>
      <c r="B9879" s="3"/>
      <c r="C9879" s="3"/>
      <c r="D9879" s="3"/>
      <c r="E9879" s="79"/>
      <c r="F9879" s="3"/>
      <c r="G9879" s="77" t="e">
        <f>VLOOKUP($F$1&amp;F9879,定价因子!E:F,2,0)</f>
        <v>#N/A</v>
      </c>
      <c r="H9879" s="3"/>
      <c r="I9879" s="77" t="e">
        <f>VLOOKUP($H$1&amp;H9879,定价因子!E:F,2,0)</f>
        <v>#N/A</v>
      </c>
      <c r="J9879" s="3"/>
      <c r="K9879" s="77" t="e">
        <f>VLOOKUP($J$1&amp;J9879,定价因子!E:F,2,0)</f>
        <v>#N/A</v>
      </c>
      <c r="L9879" s="3"/>
      <c r="M9879" s="77" t="e">
        <f>VLOOKUP($L$1&amp;L9879,定价因子!E:F,2,0)</f>
        <v>#N/A</v>
      </c>
      <c r="N9879" s="3"/>
      <c r="O9879" s="77" t="e">
        <f>VLOOKUP($N$1&amp;N9879,定价因子!E:F,2,0)</f>
        <v>#N/A</v>
      </c>
      <c r="P9879" s="3"/>
      <c r="Q9879" s="55" t="e">
        <f>VLOOKUP($P$1&amp;P9879,定价因子!$E:$F,2,0)</f>
        <v>#N/A</v>
      </c>
      <c r="R9879" s="3"/>
      <c r="S9879" s="77" t="e">
        <f>VLOOKUP($R$1&amp;R9879,定价因子!$E:$F,2,0)</f>
        <v>#N/A</v>
      </c>
      <c r="T9879" s="61"/>
      <c r="U9879" s="63"/>
      <c r="V9879" s="63"/>
      <c r="W9879" s="63"/>
      <c r="X9879" s="3"/>
    </row>
    <row r="9880" spans="1:24">
      <c r="A9880" s="3"/>
      <c r="B9880" s="3"/>
      <c r="C9880" s="3"/>
      <c r="D9880" s="3"/>
      <c r="E9880" s="79"/>
      <c r="F9880" s="3"/>
      <c r="G9880" s="77" t="e">
        <f>VLOOKUP($F$1&amp;F9880,定价因子!E:F,2,0)</f>
        <v>#N/A</v>
      </c>
      <c r="H9880" s="3"/>
      <c r="I9880" s="77" t="e">
        <f>VLOOKUP($H$1&amp;H9880,定价因子!E:F,2,0)</f>
        <v>#N/A</v>
      </c>
      <c r="J9880" s="3"/>
      <c r="K9880" s="77" t="e">
        <f>VLOOKUP($J$1&amp;J9880,定价因子!E:F,2,0)</f>
        <v>#N/A</v>
      </c>
      <c r="L9880" s="3"/>
      <c r="M9880" s="77" t="e">
        <f>VLOOKUP($L$1&amp;L9880,定价因子!E:F,2,0)</f>
        <v>#N/A</v>
      </c>
      <c r="N9880" s="3"/>
      <c r="O9880" s="77" t="e">
        <f>VLOOKUP($N$1&amp;N9880,定价因子!E:F,2,0)</f>
        <v>#N/A</v>
      </c>
      <c r="P9880" s="3"/>
      <c r="Q9880" s="55" t="e">
        <f>VLOOKUP($P$1&amp;P9880,定价因子!$E:$F,2,0)</f>
        <v>#N/A</v>
      </c>
      <c r="R9880" s="3"/>
      <c r="S9880" s="77" t="e">
        <f>VLOOKUP($R$1&amp;R9880,定价因子!$E:$F,2,0)</f>
        <v>#N/A</v>
      </c>
      <c r="T9880" s="61"/>
      <c r="U9880" s="63"/>
      <c r="V9880" s="63"/>
      <c r="W9880" s="63"/>
      <c r="X9880" s="3"/>
    </row>
    <row r="9881" spans="1:24">
      <c r="A9881" s="3"/>
      <c r="B9881" s="3"/>
      <c r="C9881" s="3"/>
      <c r="D9881" s="3"/>
      <c r="E9881" s="79"/>
      <c r="F9881" s="3"/>
      <c r="G9881" s="77" t="e">
        <f>VLOOKUP($F$1&amp;F9881,定价因子!E:F,2,0)</f>
        <v>#N/A</v>
      </c>
      <c r="H9881" s="3"/>
      <c r="I9881" s="77" t="e">
        <f>VLOOKUP($H$1&amp;H9881,定价因子!E:F,2,0)</f>
        <v>#N/A</v>
      </c>
      <c r="J9881" s="3"/>
      <c r="K9881" s="77" t="e">
        <f>VLOOKUP($J$1&amp;J9881,定价因子!E:F,2,0)</f>
        <v>#N/A</v>
      </c>
      <c r="L9881" s="3"/>
      <c r="M9881" s="77" t="e">
        <f>VLOOKUP($L$1&amp;L9881,定价因子!E:F,2,0)</f>
        <v>#N/A</v>
      </c>
      <c r="N9881" s="3"/>
      <c r="O9881" s="77" t="e">
        <f>VLOOKUP($N$1&amp;N9881,定价因子!E:F,2,0)</f>
        <v>#N/A</v>
      </c>
      <c r="P9881" s="3"/>
      <c r="Q9881" s="55" t="e">
        <f>VLOOKUP($P$1&amp;P9881,定价因子!$E:$F,2,0)</f>
        <v>#N/A</v>
      </c>
      <c r="R9881" s="3"/>
      <c r="S9881" s="77" t="e">
        <f>VLOOKUP($R$1&amp;R9881,定价因子!$E:$F,2,0)</f>
        <v>#N/A</v>
      </c>
      <c r="T9881" s="61"/>
      <c r="U9881" s="63"/>
      <c r="V9881" s="63"/>
      <c r="W9881" s="63"/>
      <c r="X9881" s="3"/>
    </row>
    <row r="9882" spans="1:24">
      <c r="A9882" s="3"/>
      <c r="B9882" s="3"/>
      <c r="C9882" s="3"/>
      <c r="D9882" s="3"/>
      <c r="E9882" s="79"/>
      <c r="F9882" s="3"/>
      <c r="G9882" s="77" t="e">
        <f>VLOOKUP($F$1&amp;F9882,定价因子!E:F,2,0)</f>
        <v>#N/A</v>
      </c>
      <c r="H9882" s="3"/>
      <c r="I9882" s="77" t="e">
        <f>VLOOKUP($H$1&amp;H9882,定价因子!E:F,2,0)</f>
        <v>#N/A</v>
      </c>
      <c r="J9882" s="3"/>
      <c r="K9882" s="77" t="e">
        <f>VLOOKUP($J$1&amp;J9882,定价因子!E:F,2,0)</f>
        <v>#N/A</v>
      </c>
      <c r="L9882" s="3"/>
      <c r="M9882" s="77" t="e">
        <f>VLOOKUP($L$1&amp;L9882,定价因子!E:F,2,0)</f>
        <v>#N/A</v>
      </c>
      <c r="N9882" s="3"/>
      <c r="O9882" s="77" t="e">
        <f>VLOOKUP($N$1&amp;N9882,定价因子!E:F,2,0)</f>
        <v>#N/A</v>
      </c>
      <c r="P9882" s="3"/>
      <c r="Q9882" s="55" t="e">
        <f>VLOOKUP($P$1&amp;P9882,定价因子!$E:$F,2,0)</f>
        <v>#N/A</v>
      </c>
      <c r="R9882" s="3"/>
      <c r="S9882" s="77" t="e">
        <f>VLOOKUP($R$1&amp;R9882,定价因子!$E:$F,2,0)</f>
        <v>#N/A</v>
      </c>
      <c r="T9882" s="61"/>
      <c r="U9882" s="63"/>
      <c r="V9882" s="63"/>
      <c r="W9882" s="63"/>
      <c r="X9882" s="3"/>
    </row>
    <row r="9883" spans="1:24">
      <c r="A9883" s="3"/>
      <c r="B9883" s="3"/>
      <c r="C9883" s="3"/>
      <c r="D9883" s="3"/>
      <c r="E9883" s="79"/>
      <c r="F9883" s="3"/>
      <c r="G9883" s="77" t="e">
        <f>VLOOKUP($F$1&amp;F9883,定价因子!E:F,2,0)</f>
        <v>#N/A</v>
      </c>
      <c r="H9883" s="3"/>
      <c r="I9883" s="77" t="e">
        <f>VLOOKUP($H$1&amp;H9883,定价因子!E:F,2,0)</f>
        <v>#N/A</v>
      </c>
      <c r="J9883" s="3"/>
      <c r="K9883" s="77" t="e">
        <f>VLOOKUP($J$1&amp;J9883,定价因子!E:F,2,0)</f>
        <v>#N/A</v>
      </c>
      <c r="L9883" s="3"/>
      <c r="M9883" s="77" t="e">
        <f>VLOOKUP($L$1&amp;L9883,定价因子!E:F,2,0)</f>
        <v>#N/A</v>
      </c>
      <c r="N9883" s="3"/>
      <c r="O9883" s="77" t="e">
        <f>VLOOKUP($N$1&amp;N9883,定价因子!E:F,2,0)</f>
        <v>#N/A</v>
      </c>
      <c r="P9883" s="3"/>
      <c r="Q9883" s="55" t="e">
        <f>VLOOKUP($P$1&amp;P9883,定价因子!$E:$F,2,0)</f>
        <v>#N/A</v>
      </c>
      <c r="R9883" s="3"/>
      <c r="S9883" s="77" t="e">
        <f>VLOOKUP($R$1&amp;R9883,定价因子!$E:$F,2,0)</f>
        <v>#N/A</v>
      </c>
      <c r="T9883" s="61"/>
      <c r="U9883" s="63"/>
      <c r="V9883" s="63"/>
      <c r="W9883" s="63"/>
      <c r="X9883" s="3"/>
    </row>
    <row r="9884" spans="1:24">
      <c r="A9884" s="3"/>
      <c r="B9884" s="3"/>
      <c r="C9884" s="3"/>
      <c r="D9884" s="3"/>
      <c r="E9884" s="79"/>
      <c r="F9884" s="3"/>
      <c r="G9884" s="77" t="e">
        <f>VLOOKUP($F$1&amp;F9884,定价因子!E:F,2,0)</f>
        <v>#N/A</v>
      </c>
      <c r="H9884" s="3"/>
      <c r="I9884" s="77" t="e">
        <f>VLOOKUP($H$1&amp;H9884,定价因子!E:F,2,0)</f>
        <v>#N/A</v>
      </c>
      <c r="J9884" s="3"/>
      <c r="K9884" s="77" t="e">
        <f>VLOOKUP($J$1&amp;J9884,定价因子!E:F,2,0)</f>
        <v>#N/A</v>
      </c>
      <c r="L9884" s="3"/>
      <c r="M9884" s="77" t="e">
        <f>VLOOKUP($L$1&amp;L9884,定价因子!E:F,2,0)</f>
        <v>#N/A</v>
      </c>
      <c r="N9884" s="3"/>
      <c r="O9884" s="77" t="e">
        <f>VLOOKUP($N$1&amp;N9884,定价因子!E:F,2,0)</f>
        <v>#N/A</v>
      </c>
      <c r="P9884" s="3"/>
      <c r="Q9884" s="55" t="e">
        <f>VLOOKUP($P$1&amp;P9884,定价因子!$E:$F,2,0)</f>
        <v>#N/A</v>
      </c>
      <c r="R9884" s="3"/>
      <c r="S9884" s="77" t="e">
        <f>VLOOKUP($R$1&amp;R9884,定价因子!$E:$F,2,0)</f>
        <v>#N/A</v>
      </c>
      <c r="T9884" s="61"/>
      <c r="U9884" s="63"/>
      <c r="V9884" s="63"/>
      <c r="W9884" s="63"/>
      <c r="X9884" s="3"/>
    </row>
    <row r="9885" spans="1:24">
      <c r="A9885" s="3"/>
      <c r="B9885" s="3"/>
      <c r="C9885" s="3"/>
      <c r="D9885" s="3"/>
      <c r="E9885" s="79"/>
      <c r="F9885" s="3"/>
      <c r="G9885" s="77" t="e">
        <f>VLOOKUP($F$1&amp;F9885,定价因子!E:F,2,0)</f>
        <v>#N/A</v>
      </c>
      <c r="H9885" s="3"/>
      <c r="I9885" s="77" t="e">
        <f>VLOOKUP($H$1&amp;H9885,定价因子!E:F,2,0)</f>
        <v>#N/A</v>
      </c>
      <c r="J9885" s="3"/>
      <c r="K9885" s="77" t="e">
        <f>VLOOKUP($J$1&amp;J9885,定价因子!E:F,2,0)</f>
        <v>#N/A</v>
      </c>
      <c r="L9885" s="3"/>
      <c r="M9885" s="77" t="e">
        <f>VLOOKUP($L$1&amp;L9885,定价因子!E:F,2,0)</f>
        <v>#N/A</v>
      </c>
      <c r="N9885" s="3"/>
      <c r="O9885" s="77" t="e">
        <f>VLOOKUP($N$1&amp;N9885,定价因子!E:F,2,0)</f>
        <v>#N/A</v>
      </c>
      <c r="P9885" s="3"/>
      <c r="Q9885" s="55" t="e">
        <f>VLOOKUP($P$1&amp;P9885,定价因子!$E:$F,2,0)</f>
        <v>#N/A</v>
      </c>
      <c r="R9885" s="3"/>
      <c r="S9885" s="77" t="e">
        <f>VLOOKUP($R$1&amp;R9885,定价因子!$E:$F,2,0)</f>
        <v>#N/A</v>
      </c>
      <c r="T9885" s="61"/>
      <c r="U9885" s="63"/>
      <c r="V9885" s="63"/>
      <c r="W9885" s="63"/>
      <c r="X9885" s="3"/>
    </row>
    <row r="9886" spans="1:24">
      <c r="A9886" s="3"/>
      <c r="B9886" s="3"/>
      <c r="C9886" s="3"/>
      <c r="D9886" s="3"/>
      <c r="E9886" s="79"/>
      <c r="F9886" s="3"/>
      <c r="G9886" s="77" t="e">
        <f>VLOOKUP($F$1&amp;F9886,定价因子!E:F,2,0)</f>
        <v>#N/A</v>
      </c>
      <c r="H9886" s="3"/>
      <c r="I9886" s="77" t="e">
        <f>VLOOKUP($H$1&amp;H9886,定价因子!E:F,2,0)</f>
        <v>#N/A</v>
      </c>
      <c r="J9886" s="3"/>
      <c r="K9886" s="77" t="e">
        <f>VLOOKUP($J$1&amp;J9886,定价因子!E:F,2,0)</f>
        <v>#N/A</v>
      </c>
      <c r="L9886" s="3"/>
      <c r="M9886" s="77" t="e">
        <f>VLOOKUP($L$1&amp;L9886,定价因子!E:F,2,0)</f>
        <v>#N/A</v>
      </c>
      <c r="N9886" s="3"/>
      <c r="O9886" s="77" t="e">
        <f>VLOOKUP($N$1&amp;N9886,定价因子!E:F,2,0)</f>
        <v>#N/A</v>
      </c>
      <c r="P9886" s="3"/>
      <c r="Q9886" s="55" t="e">
        <f>VLOOKUP($P$1&amp;P9886,定价因子!$E:$F,2,0)</f>
        <v>#N/A</v>
      </c>
      <c r="R9886" s="3"/>
      <c r="S9886" s="77" t="e">
        <f>VLOOKUP($R$1&amp;R9886,定价因子!$E:$F,2,0)</f>
        <v>#N/A</v>
      </c>
      <c r="T9886" s="61"/>
      <c r="U9886" s="63"/>
      <c r="V9886" s="63"/>
      <c r="W9886" s="63"/>
      <c r="X9886" s="3"/>
    </row>
    <row r="9887" spans="1:24">
      <c r="A9887" s="3"/>
      <c r="B9887" s="3"/>
      <c r="C9887" s="3"/>
      <c r="D9887" s="3"/>
      <c r="E9887" s="79"/>
      <c r="F9887" s="3"/>
      <c r="G9887" s="77" t="e">
        <f>VLOOKUP($F$1&amp;F9887,定价因子!E:F,2,0)</f>
        <v>#N/A</v>
      </c>
      <c r="H9887" s="3"/>
      <c r="I9887" s="77" t="e">
        <f>VLOOKUP($H$1&amp;H9887,定价因子!E:F,2,0)</f>
        <v>#N/A</v>
      </c>
      <c r="J9887" s="3"/>
      <c r="K9887" s="77" t="e">
        <f>VLOOKUP($J$1&amp;J9887,定价因子!E:F,2,0)</f>
        <v>#N/A</v>
      </c>
      <c r="L9887" s="3"/>
      <c r="M9887" s="77" t="e">
        <f>VLOOKUP($L$1&amp;L9887,定价因子!E:F,2,0)</f>
        <v>#N/A</v>
      </c>
      <c r="N9887" s="3"/>
      <c r="O9887" s="77" t="e">
        <f>VLOOKUP($N$1&amp;N9887,定价因子!E:F,2,0)</f>
        <v>#N/A</v>
      </c>
      <c r="P9887" s="3"/>
      <c r="Q9887" s="55" t="e">
        <f>VLOOKUP($P$1&amp;P9887,定价因子!$E:$F,2,0)</f>
        <v>#N/A</v>
      </c>
      <c r="R9887" s="3"/>
      <c r="S9887" s="77" t="e">
        <f>VLOOKUP($R$1&amp;R9887,定价因子!$E:$F,2,0)</f>
        <v>#N/A</v>
      </c>
      <c r="T9887" s="61"/>
      <c r="U9887" s="63"/>
      <c r="V9887" s="63"/>
      <c r="W9887" s="63"/>
      <c r="X9887" s="3"/>
    </row>
    <row r="9888" spans="1:24">
      <c r="A9888" s="3"/>
      <c r="B9888" s="3"/>
      <c r="C9888" s="3"/>
      <c r="D9888" s="3"/>
      <c r="E9888" s="79"/>
      <c r="F9888" s="3"/>
      <c r="G9888" s="77" t="e">
        <f>VLOOKUP($F$1&amp;F9888,定价因子!E:F,2,0)</f>
        <v>#N/A</v>
      </c>
      <c r="H9888" s="3"/>
      <c r="I9888" s="77" t="e">
        <f>VLOOKUP($H$1&amp;H9888,定价因子!E:F,2,0)</f>
        <v>#N/A</v>
      </c>
      <c r="J9888" s="3"/>
      <c r="K9888" s="77" t="e">
        <f>VLOOKUP($J$1&amp;J9888,定价因子!E:F,2,0)</f>
        <v>#N/A</v>
      </c>
      <c r="L9888" s="3"/>
      <c r="M9888" s="77" t="e">
        <f>VLOOKUP($L$1&amp;L9888,定价因子!E:F,2,0)</f>
        <v>#N/A</v>
      </c>
      <c r="N9888" s="3"/>
      <c r="O9888" s="77" t="e">
        <f>VLOOKUP($N$1&amp;N9888,定价因子!E:F,2,0)</f>
        <v>#N/A</v>
      </c>
      <c r="P9888" s="3"/>
      <c r="Q9888" s="55" t="e">
        <f>VLOOKUP($P$1&amp;P9888,定价因子!$E:$F,2,0)</f>
        <v>#N/A</v>
      </c>
      <c r="R9888" s="3"/>
      <c r="S9888" s="77" t="e">
        <f>VLOOKUP($R$1&amp;R9888,定价因子!$E:$F,2,0)</f>
        <v>#N/A</v>
      </c>
      <c r="T9888" s="61"/>
      <c r="U9888" s="63"/>
      <c r="V9888" s="63"/>
      <c r="W9888" s="63"/>
      <c r="X9888" s="3"/>
    </row>
    <row r="9889" spans="1:24">
      <c r="A9889" s="3"/>
      <c r="B9889" s="3"/>
      <c r="C9889" s="3"/>
      <c r="D9889" s="3"/>
      <c r="E9889" s="79"/>
      <c r="F9889" s="3"/>
      <c r="G9889" s="77" t="e">
        <f>VLOOKUP($F$1&amp;F9889,定价因子!E:F,2,0)</f>
        <v>#N/A</v>
      </c>
      <c r="H9889" s="3"/>
      <c r="I9889" s="77" t="e">
        <f>VLOOKUP($H$1&amp;H9889,定价因子!E:F,2,0)</f>
        <v>#N/A</v>
      </c>
      <c r="J9889" s="3"/>
      <c r="K9889" s="77" t="e">
        <f>VLOOKUP($J$1&amp;J9889,定价因子!E:F,2,0)</f>
        <v>#N/A</v>
      </c>
      <c r="L9889" s="3"/>
      <c r="M9889" s="77" t="e">
        <f>VLOOKUP($L$1&amp;L9889,定价因子!E:F,2,0)</f>
        <v>#N/A</v>
      </c>
      <c r="N9889" s="3"/>
      <c r="O9889" s="77" t="e">
        <f>VLOOKUP($N$1&amp;N9889,定价因子!E:F,2,0)</f>
        <v>#N/A</v>
      </c>
      <c r="P9889" s="3"/>
      <c r="Q9889" s="55" t="e">
        <f>VLOOKUP($P$1&amp;P9889,定价因子!$E:$F,2,0)</f>
        <v>#N/A</v>
      </c>
      <c r="R9889" s="3"/>
      <c r="S9889" s="77" t="e">
        <f>VLOOKUP($R$1&amp;R9889,定价因子!$E:$F,2,0)</f>
        <v>#N/A</v>
      </c>
      <c r="T9889" s="61"/>
      <c r="U9889" s="63"/>
      <c r="V9889" s="63"/>
      <c r="W9889" s="63"/>
      <c r="X9889" s="3"/>
    </row>
    <row r="9890" spans="1:24">
      <c r="A9890" s="3"/>
      <c r="B9890" s="3"/>
      <c r="C9890" s="3"/>
      <c r="D9890" s="3"/>
      <c r="E9890" s="79"/>
      <c r="F9890" s="3"/>
      <c r="G9890" s="77" t="e">
        <f>VLOOKUP($F$1&amp;F9890,定价因子!E:F,2,0)</f>
        <v>#N/A</v>
      </c>
      <c r="H9890" s="3"/>
      <c r="I9890" s="77" t="e">
        <f>VLOOKUP($H$1&amp;H9890,定价因子!E:F,2,0)</f>
        <v>#N/A</v>
      </c>
      <c r="J9890" s="3"/>
      <c r="K9890" s="77" t="e">
        <f>VLOOKUP($J$1&amp;J9890,定价因子!E:F,2,0)</f>
        <v>#N/A</v>
      </c>
      <c r="L9890" s="3"/>
      <c r="M9890" s="77" t="e">
        <f>VLOOKUP($L$1&amp;L9890,定价因子!E:F,2,0)</f>
        <v>#N/A</v>
      </c>
      <c r="N9890" s="3"/>
      <c r="O9890" s="77" t="e">
        <f>VLOOKUP($N$1&amp;N9890,定价因子!E:F,2,0)</f>
        <v>#N/A</v>
      </c>
      <c r="P9890" s="3"/>
      <c r="Q9890" s="55" t="e">
        <f>VLOOKUP($P$1&amp;P9890,定价因子!$E:$F,2,0)</f>
        <v>#N/A</v>
      </c>
      <c r="R9890" s="3"/>
      <c r="S9890" s="77" t="e">
        <f>VLOOKUP($R$1&amp;R9890,定价因子!$E:$F,2,0)</f>
        <v>#N/A</v>
      </c>
      <c r="T9890" s="61"/>
      <c r="U9890" s="63"/>
      <c r="V9890" s="63"/>
      <c r="W9890" s="63"/>
      <c r="X9890" s="3"/>
    </row>
    <row r="9891" spans="1:24">
      <c r="A9891" s="3"/>
      <c r="B9891" s="3"/>
      <c r="C9891" s="3"/>
      <c r="D9891" s="3"/>
      <c r="E9891" s="79"/>
      <c r="F9891" s="3"/>
      <c r="G9891" s="77" t="e">
        <f>VLOOKUP($F$1&amp;F9891,定价因子!E:F,2,0)</f>
        <v>#N/A</v>
      </c>
      <c r="H9891" s="3"/>
      <c r="I9891" s="77" t="e">
        <f>VLOOKUP($H$1&amp;H9891,定价因子!E:F,2,0)</f>
        <v>#N/A</v>
      </c>
      <c r="J9891" s="3"/>
      <c r="K9891" s="77" t="e">
        <f>VLOOKUP($J$1&amp;J9891,定价因子!E:F,2,0)</f>
        <v>#N/A</v>
      </c>
      <c r="L9891" s="3"/>
      <c r="M9891" s="77" t="e">
        <f>VLOOKUP($L$1&amp;L9891,定价因子!E:F,2,0)</f>
        <v>#N/A</v>
      </c>
      <c r="N9891" s="3"/>
      <c r="O9891" s="77" t="e">
        <f>VLOOKUP($N$1&amp;N9891,定价因子!E:F,2,0)</f>
        <v>#N/A</v>
      </c>
      <c r="P9891" s="3"/>
      <c r="Q9891" s="55" t="e">
        <f>VLOOKUP($P$1&amp;P9891,定价因子!$E:$F,2,0)</f>
        <v>#N/A</v>
      </c>
      <c r="R9891" s="3"/>
      <c r="S9891" s="77" t="e">
        <f>VLOOKUP($R$1&amp;R9891,定价因子!$E:$F,2,0)</f>
        <v>#N/A</v>
      </c>
      <c r="T9891" s="61"/>
      <c r="U9891" s="63"/>
      <c r="V9891" s="63"/>
      <c r="W9891" s="63"/>
      <c r="X9891" s="3"/>
    </row>
    <row r="9892" spans="1:24">
      <c r="A9892" s="3"/>
      <c r="B9892" s="3"/>
      <c r="C9892" s="3"/>
      <c r="D9892" s="3"/>
      <c r="E9892" s="79"/>
      <c r="F9892" s="3"/>
      <c r="G9892" s="77" t="e">
        <f>VLOOKUP($F$1&amp;F9892,定价因子!E:F,2,0)</f>
        <v>#N/A</v>
      </c>
      <c r="H9892" s="3"/>
      <c r="I9892" s="77" t="e">
        <f>VLOOKUP($H$1&amp;H9892,定价因子!E:F,2,0)</f>
        <v>#N/A</v>
      </c>
      <c r="J9892" s="3"/>
      <c r="K9892" s="77" t="e">
        <f>VLOOKUP($J$1&amp;J9892,定价因子!E:F,2,0)</f>
        <v>#N/A</v>
      </c>
      <c r="L9892" s="3"/>
      <c r="M9892" s="77" t="e">
        <f>VLOOKUP($L$1&amp;L9892,定价因子!E:F,2,0)</f>
        <v>#N/A</v>
      </c>
      <c r="N9892" s="3"/>
      <c r="O9892" s="77" t="e">
        <f>VLOOKUP($N$1&amp;N9892,定价因子!E:F,2,0)</f>
        <v>#N/A</v>
      </c>
      <c r="P9892" s="3"/>
      <c r="Q9892" s="55" t="e">
        <f>VLOOKUP($P$1&amp;P9892,定价因子!$E:$F,2,0)</f>
        <v>#N/A</v>
      </c>
      <c r="R9892" s="3"/>
      <c r="S9892" s="77" t="e">
        <f>VLOOKUP($R$1&amp;R9892,定价因子!$E:$F,2,0)</f>
        <v>#N/A</v>
      </c>
      <c r="T9892" s="61"/>
      <c r="U9892" s="63"/>
      <c r="V9892" s="63"/>
      <c r="W9892" s="63"/>
      <c r="X9892" s="3"/>
    </row>
    <row r="9893" spans="1:24">
      <c r="A9893" s="3"/>
      <c r="B9893" s="3"/>
      <c r="C9893" s="3"/>
      <c r="D9893" s="3"/>
      <c r="E9893" s="79"/>
      <c r="F9893" s="3"/>
      <c r="G9893" s="77" t="e">
        <f>VLOOKUP($F$1&amp;F9893,定价因子!E:F,2,0)</f>
        <v>#N/A</v>
      </c>
      <c r="H9893" s="3"/>
      <c r="I9893" s="77" t="e">
        <f>VLOOKUP($H$1&amp;H9893,定价因子!E:F,2,0)</f>
        <v>#N/A</v>
      </c>
      <c r="J9893" s="3"/>
      <c r="K9893" s="77" t="e">
        <f>VLOOKUP($J$1&amp;J9893,定价因子!E:F,2,0)</f>
        <v>#N/A</v>
      </c>
      <c r="L9893" s="3"/>
      <c r="M9893" s="77" t="e">
        <f>VLOOKUP($L$1&amp;L9893,定价因子!E:F,2,0)</f>
        <v>#N/A</v>
      </c>
      <c r="N9893" s="3"/>
      <c r="O9893" s="77" t="e">
        <f>VLOOKUP($N$1&amp;N9893,定价因子!E:F,2,0)</f>
        <v>#N/A</v>
      </c>
      <c r="P9893" s="3"/>
      <c r="Q9893" s="55" t="e">
        <f>VLOOKUP($P$1&amp;P9893,定价因子!$E:$F,2,0)</f>
        <v>#N/A</v>
      </c>
      <c r="R9893" s="3"/>
      <c r="S9893" s="77" t="e">
        <f>VLOOKUP($R$1&amp;R9893,定价因子!$E:$F,2,0)</f>
        <v>#N/A</v>
      </c>
      <c r="T9893" s="61"/>
      <c r="U9893" s="63"/>
      <c r="V9893" s="63"/>
      <c r="W9893" s="63"/>
      <c r="X9893" s="3"/>
    </row>
    <row r="9894" spans="1:24">
      <c r="A9894" s="3"/>
      <c r="B9894" s="3"/>
      <c r="C9894" s="3"/>
      <c r="D9894" s="3"/>
      <c r="E9894" s="79"/>
      <c r="F9894" s="3"/>
      <c r="G9894" s="77" t="e">
        <f>VLOOKUP($F$1&amp;F9894,定价因子!E:F,2,0)</f>
        <v>#N/A</v>
      </c>
      <c r="H9894" s="3"/>
      <c r="I9894" s="77" t="e">
        <f>VLOOKUP($H$1&amp;H9894,定价因子!E:F,2,0)</f>
        <v>#N/A</v>
      </c>
      <c r="J9894" s="3"/>
      <c r="K9894" s="77" t="e">
        <f>VLOOKUP($J$1&amp;J9894,定价因子!E:F,2,0)</f>
        <v>#N/A</v>
      </c>
      <c r="L9894" s="3"/>
      <c r="M9894" s="77" t="e">
        <f>VLOOKUP($L$1&amp;L9894,定价因子!E:F,2,0)</f>
        <v>#N/A</v>
      </c>
      <c r="N9894" s="3"/>
      <c r="O9894" s="77" t="e">
        <f>VLOOKUP($N$1&amp;N9894,定价因子!E:F,2,0)</f>
        <v>#N/A</v>
      </c>
      <c r="P9894" s="3"/>
      <c r="Q9894" s="55" t="e">
        <f>VLOOKUP($P$1&amp;P9894,定价因子!$E:$F,2,0)</f>
        <v>#N/A</v>
      </c>
      <c r="R9894" s="3"/>
      <c r="S9894" s="77" t="e">
        <f>VLOOKUP($R$1&amp;R9894,定价因子!$E:$F,2,0)</f>
        <v>#N/A</v>
      </c>
      <c r="T9894" s="61"/>
      <c r="U9894" s="63"/>
      <c r="V9894" s="63"/>
      <c r="W9894" s="63"/>
      <c r="X9894" s="3"/>
    </row>
    <row r="9895" spans="1:24">
      <c r="A9895" s="3"/>
      <c r="B9895" s="3"/>
      <c r="C9895" s="3"/>
      <c r="D9895" s="3"/>
      <c r="E9895" s="79"/>
      <c r="F9895" s="3"/>
      <c r="G9895" s="77" t="e">
        <f>VLOOKUP($F$1&amp;F9895,定价因子!E:F,2,0)</f>
        <v>#N/A</v>
      </c>
      <c r="H9895" s="3"/>
      <c r="I9895" s="77" t="e">
        <f>VLOOKUP($H$1&amp;H9895,定价因子!E:F,2,0)</f>
        <v>#N/A</v>
      </c>
      <c r="J9895" s="3"/>
      <c r="K9895" s="77" t="e">
        <f>VLOOKUP($J$1&amp;J9895,定价因子!E:F,2,0)</f>
        <v>#N/A</v>
      </c>
      <c r="L9895" s="3"/>
      <c r="M9895" s="77" t="e">
        <f>VLOOKUP($L$1&amp;L9895,定价因子!E:F,2,0)</f>
        <v>#N/A</v>
      </c>
      <c r="N9895" s="3"/>
      <c r="O9895" s="77" t="e">
        <f>VLOOKUP($N$1&amp;N9895,定价因子!E:F,2,0)</f>
        <v>#N/A</v>
      </c>
      <c r="P9895" s="3"/>
      <c r="Q9895" s="55" t="e">
        <f>VLOOKUP($P$1&amp;P9895,定价因子!$E:$F,2,0)</f>
        <v>#N/A</v>
      </c>
      <c r="R9895" s="3"/>
      <c r="S9895" s="77" t="e">
        <f>VLOOKUP($R$1&amp;R9895,定价因子!$E:$F,2,0)</f>
        <v>#N/A</v>
      </c>
      <c r="T9895" s="61"/>
      <c r="U9895" s="63"/>
      <c r="V9895" s="63"/>
      <c r="W9895" s="63"/>
      <c r="X9895" s="3"/>
    </row>
    <row r="9896" spans="1:24">
      <c r="A9896" s="3"/>
      <c r="B9896" s="3"/>
      <c r="C9896" s="3"/>
      <c r="D9896" s="3"/>
      <c r="E9896" s="79"/>
      <c r="F9896" s="3"/>
      <c r="G9896" s="77" t="e">
        <f>VLOOKUP($F$1&amp;F9896,定价因子!E:F,2,0)</f>
        <v>#N/A</v>
      </c>
      <c r="H9896" s="3"/>
      <c r="I9896" s="77" t="e">
        <f>VLOOKUP($H$1&amp;H9896,定价因子!E:F,2,0)</f>
        <v>#N/A</v>
      </c>
      <c r="J9896" s="3"/>
      <c r="K9896" s="77" t="e">
        <f>VLOOKUP($J$1&amp;J9896,定价因子!E:F,2,0)</f>
        <v>#N/A</v>
      </c>
      <c r="L9896" s="3"/>
      <c r="M9896" s="77" t="e">
        <f>VLOOKUP($L$1&amp;L9896,定价因子!E:F,2,0)</f>
        <v>#N/A</v>
      </c>
      <c r="N9896" s="3"/>
      <c r="O9896" s="77" t="e">
        <f>VLOOKUP($N$1&amp;N9896,定价因子!E:F,2,0)</f>
        <v>#N/A</v>
      </c>
      <c r="P9896" s="3"/>
      <c r="Q9896" s="55" t="e">
        <f>VLOOKUP($P$1&amp;P9896,定价因子!$E:$F,2,0)</f>
        <v>#N/A</v>
      </c>
      <c r="R9896" s="3"/>
      <c r="S9896" s="77" t="e">
        <f>VLOOKUP($R$1&amp;R9896,定价因子!$E:$F,2,0)</f>
        <v>#N/A</v>
      </c>
      <c r="T9896" s="61"/>
      <c r="U9896" s="63"/>
      <c r="V9896" s="63"/>
      <c r="W9896" s="63"/>
      <c r="X9896" s="3"/>
    </row>
    <row r="9897" spans="1:24">
      <c r="A9897" s="3"/>
      <c r="B9897" s="3"/>
      <c r="C9897" s="3"/>
      <c r="D9897" s="3"/>
      <c r="E9897" s="79"/>
      <c r="F9897" s="3"/>
      <c r="G9897" s="77" t="e">
        <f>VLOOKUP($F$1&amp;F9897,定价因子!E:F,2,0)</f>
        <v>#N/A</v>
      </c>
      <c r="H9897" s="3"/>
      <c r="I9897" s="77" t="e">
        <f>VLOOKUP($H$1&amp;H9897,定价因子!E:F,2,0)</f>
        <v>#N/A</v>
      </c>
      <c r="J9897" s="3"/>
      <c r="K9897" s="77" t="e">
        <f>VLOOKUP($J$1&amp;J9897,定价因子!E:F,2,0)</f>
        <v>#N/A</v>
      </c>
      <c r="L9897" s="3"/>
      <c r="M9897" s="77" t="e">
        <f>VLOOKUP($L$1&amp;L9897,定价因子!E:F,2,0)</f>
        <v>#N/A</v>
      </c>
      <c r="N9897" s="3"/>
      <c r="O9897" s="77" t="e">
        <f>VLOOKUP($N$1&amp;N9897,定价因子!E:F,2,0)</f>
        <v>#N/A</v>
      </c>
      <c r="P9897" s="3"/>
      <c r="Q9897" s="55" t="e">
        <f>VLOOKUP($P$1&amp;P9897,定价因子!$E:$F,2,0)</f>
        <v>#N/A</v>
      </c>
      <c r="R9897" s="3"/>
      <c r="S9897" s="77" t="e">
        <f>VLOOKUP($R$1&amp;R9897,定价因子!$E:$F,2,0)</f>
        <v>#N/A</v>
      </c>
      <c r="T9897" s="61"/>
      <c r="U9897" s="63"/>
      <c r="V9897" s="63"/>
      <c r="W9897" s="63"/>
      <c r="X9897" s="3"/>
    </row>
    <row r="9898" spans="1:24">
      <c r="A9898" s="3"/>
      <c r="B9898" s="3"/>
      <c r="C9898" s="3"/>
      <c r="D9898" s="3"/>
      <c r="E9898" s="79"/>
      <c r="F9898" s="3"/>
      <c r="G9898" s="77" t="e">
        <f>VLOOKUP($F$1&amp;F9898,定价因子!E:F,2,0)</f>
        <v>#N/A</v>
      </c>
      <c r="H9898" s="3"/>
      <c r="I9898" s="77" t="e">
        <f>VLOOKUP($H$1&amp;H9898,定价因子!E:F,2,0)</f>
        <v>#N/A</v>
      </c>
      <c r="J9898" s="3"/>
      <c r="K9898" s="77" t="e">
        <f>VLOOKUP($J$1&amp;J9898,定价因子!E:F,2,0)</f>
        <v>#N/A</v>
      </c>
      <c r="L9898" s="3"/>
      <c r="M9898" s="77" t="e">
        <f>VLOOKUP($L$1&amp;L9898,定价因子!E:F,2,0)</f>
        <v>#N/A</v>
      </c>
      <c r="N9898" s="3"/>
      <c r="O9898" s="77" t="e">
        <f>VLOOKUP($N$1&amp;N9898,定价因子!E:F,2,0)</f>
        <v>#N/A</v>
      </c>
      <c r="P9898" s="3"/>
      <c r="Q9898" s="55" t="e">
        <f>VLOOKUP($P$1&amp;P9898,定价因子!$E:$F,2,0)</f>
        <v>#N/A</v>
      </c>
      <c r="R9898" s="3"/>
      <c r="S9898" s="77" t="e">
        <f>VLOOKUP($R$1&amp;R9898,定价因子!$E:$F,2,0)</f>
        <v>#N/A</v>
      </c>
      <c r="T9898" s="61"/>
      <c r="U9898" s="63"/>
      <c r="V9898" s="63"/>
      <c r="W9898" s="63"/>
      <c r="X9898" s="3"/>
    </row>
    <row r="9899" spans="1:24">
      <c r="A9899" s="3"/>
      <c r="B9899" s="3"/>
      <c r="C9899" s="3"/>
      <c r="D9899" s="3"/>
      <c r="E9899" s="79"/>
      <c r="F9899" s="3"/>
      <c r="G9899" s="77" t="e">
        <f>VLOOKUP($F$1&amp;F9899,定价因子!E:F,2,0)</f>
        <v>#N/A</v>
      </c>
      <c r="H9899" s="3"/>
      <c r="I9899" s="77" t="e">
        <f>VLOOKUP($H$1&amp;H9899,定价因子!E:F,2,0)</f>
        <v>#N/A</v>
      </c>
      <c r="J9899" s="3"/>
      <c r="K9899" s="77" t="e">
        <f>VLOOKUP($J$1&amp;J9899,定价因子!E:F,2,0)</f>
        <v>#N/A</v>
      </c>
      <c r="L9899" s="3"/>
      <c r="M9899" s="77" t="e">
        <f>VLOOKUP($L$1&amp;L9899,定价因子!E:F,2,0)</f>
        <v>#N/A</v>
      </c>
      <c r="N9899" s="3"/>
      <c r="O9899" s="77" t="e">
        <f>VLOOKUP($N$1&amp;N9899,定价因子!E:F,2,0)</f>
        <v>#N/A</v>
      </c>
      <c r="P9899" s="3"/>
      <c r="Q9899" s="55" t="e">
        <f>VLOOKUP($P$1&amp;P9899,定价因子!$E:$F,2,0)</f>
        <v>#N/A</v>
      </c>
      <c r="R9899" s="3"/>
      <c r="S9899" s="77" t="e">
        <f>VLOOKUP($R$1&amp;R9899,定价因子!$E:$F,2,0)</f>
        <v>#N/A</v>
      </c>
      <c r="T9899" s="61"/>
      <c r="U9899" s="63"/>
      <c r="V9899" s="63"/>
      <c r="W9899" s="63"/>
      <c r="X9899" s="3"/>
    </row>
    <row r="9900" spans="1:24">
      <c r="A9900" s="3"/>
      <c r="B9900" s="3"/>
      <c r="C9900" s="3"/>
      <c r="D9900" s="3"/>
      <c r="E9900" s="79"/>
      <c r="F9900" s="3"/>
      <c r="G9900" s="77" t="e">
        <f>VLOOKUP($F$1&amp;F9900,定价因子!E:F,2,0)</f>
        <v>#N/A</v>
      </c>
      <c r="H9900" s="3"/>
      <c r="I9900" s="77" t="e">
        <f>VLOOKUP($H$1&amp;H9900,定价因子!E:F,2,0)</f>
        <v>#N/A</v>
      </c>
      <c r="J9900" s="3"/>
      <c r="K9900" s="77" t="e">
        <f>VLOOKUP($J$1&amp;J9900,定价因子!E:F,2,0)</f>
        <v>#N/A</v>
      </c>
      <c r="L9900" s="3"/>
      <c r="M9900" s="77" t="e">
        <f>VLOOKUP($L$1&amp;L9900,定价因子!E:F,2,0)</f>
        <v>#N/A</v>
      </c>
      <c r="N9900" s="3"/>
      <c r="O9900" s="77" t="e">
        <f>VLOOKUP($N$1&amp;N9900,定价因子!E:F,2,0)</f>
        <v>#N/A</v>
      </c>
      <c r="P9900" s="3"/>
      <c r="Q9900" s="55" t="e">
        <f>VLOOKUP($P$1&amp;P9900,定价因子!$E:$F,2,0)</f>
        <v>#N/A</v>
      </c>
      <c r="R9900" s="3"/>
      <c r="S9900" s="77" t="e">
        <f>VLOOKUP($R$1&amp;R9900,定价因子!$E:$F,2,0)</f>
        <v>#N/A</v>
      </c>
      <c r="T9900" s="61"/>
      <c r="U9900" s="63"/>
      <c r="V9900" s="63"/>
      <c r="W9900" s="63"/>
      <c r="X9900" s="3"/>
    </row>
    <row r="9901" spans="1:24">
      <c r="A9901" s="3"/>
      <c r="B9901" s="3"/>
      <c r="C9901" s="3"/>
      <c r="D9901" s="3"/>
      <c r="E9901" s="79"/>
      <c r="F9901" s="3"/>
      <c r="G9901" s="77" t="e">
        <f>VLOOKUP($F$1&amp;F9901,定价因子!E:F,2,0)</f>
        <v>#N/A</v>
      </c>
      <c r="H9901" s="3"/>
      <c r="I9901" s="77" t="e">
        <f>VLOOKUP($H$1&amp;H9901,定价因子!E:F,2,0)</f>
        <v>#N/A</v>
      </c>
      <c r="J9901" s="3"/>
      <c r="K9901" s="77" t="e">
        <f>VLOOKUP($J$1&amp;J9901,定价因子!E:F,2,0)</f>
        <v>#N/A</v>
      </c>
      <c r="L9901" s="3"/>
      <c r="M9901" s="77" t="e">
        <f>VLOOKUP($L$1&amp;L9901,定价因子!E:F,2,0)</f>
        <v>#N/A</v>
      </c>
      <c r="N9901" s="3"/>
      <c r="O9901" s="77" t="e">
        <f>VLOOKUP($N$1&amp;N9901,定价因子!E:F,2,0)</f>
        <v>#N/A</v>
      </c>
      <c r="P9901" s="3"/>
      <c r="Q9901" s="55" t="e">
        <f>VLOOKUP($P$1&amp;P9901,定价因子!$E:$F,2,0)</f>
        <v>#N/A</v>
      </c>
      <c r="R9901" s="3"/>
      <c r="S9901" s="77" t="e">
        <f>VLOOKUP($R$1&amp;R9901,定价因子!$E:$F,2,0)</f>
        <v>#N/A</v>
      </c>
      <c r="T9901" s="61"/>
      <c r="U9901" s="63"/>
      <c r="V9901" s="63"/>
      <c r="W9901" s="63"/>
      <c r="X9901" s="3"/>
    </row>
    <row r="9902" spans="1:24">
      <c r="A9902" s="3"/>
      <c r="B9902" s="3"/>
      <c r="C9902" s="3"/>
      <c r="D9902" s="3"/>
      <c r="E9902" s="79"/>
      <c r="F9902" s="3"/>
      <c r="G9902" s="77" t="e">
        <f>VLOOKUP($F$1&amp;F9902,定价因子!E:F,2,0)</f>
        <v>#N/A</v>
      </c>
      <c r="H9902" s="3"/>
      <c r="I9902" s="77" t="e">
        <f>VLOOKUP($H$1&amp;H9902,定价因子!E:F,2,0)</f>
        <v>#N/A</v>
      </c>
      <c r="J9902" s="3"/>
      <c r="K9902" s="77" t="e">
        <f>VLOOKUP($J$1&amp;J9902,定价因子!E:F,2,0)</f>
        <v>#N/A</v>
      </c>
      <c r="L9902" s="3"/>
      <c r="M9902" s="77" t="e">
        <f>VLOOKUP($L$1&amp;L9902,定价因子!E:F,2,0)</f>
        <v>#N/A</v>
      </c>
      <c r="N9902" s="3"/>
      <c r="O9902" s="77" t="e">
        <f>VLOOKUP($N$1&amp;N9902,定价因子!E:F,2,0)</f>
        <v>#N/A</v>
      </c>
      <c r="P9902" s="3"/>
      <c r="Q9902" s="55" t="e">
        <f>VLOOKUP($P$1&amp;P9902,定价因子!$E:$F,2,0)</f>
        <v>#N/A</v>
      </c>
      <c r="R9902" s="3"/>
      <c r="S9902" s="77" t="e">
        <f>VLOOKUP($R$1&amp;R9902,定价因子!$E:$F,2,0)</f>
        <v>#N/A</v>
      </c>
      <c r="T9902" s="61"/>
      <c r="U9902" s="63"/>
      <c r="V9902" s="63"/>
      <c r="W9902" s="63"/>
      <c r="X9902" s="3"/>
    </row>
    <row r="9903" spans="1:24">
      <c r="A9903" s="3"/>
      <c r="B9903" s="3"/>
      <c r="C9903" s="3"/>
      <c r="D9903" s="3"/>
      <c r="E9903" s="79"/>
      <c r="F9903" s="3"/>
      <c r="G9903" s="77" t="e">
        <f>VLOOKUP($F$1&amp;F9903,定价因子!E:F,2,0)</f>
        <v>#N/A</v>
      </c>
      <c r="H9903" s="3"/>
      <c r="I9903" s="77" t="e">
        <f>VLOOKUP($H$1&amp;H9903,定价因子!E:F,2,0)</f>
        <v>#N/A</v>
      </c>
      <c r="J9903" s="3"/>
      <c r="K9903" s="77" t="e">
        <f>VLOOKUP($J$1&amp;J9903,定价因子!E:F,2,0)</f>
        <v>#N/A</v>
      </c>
      <c r="L9903" s="3"/>
      <c r="M9903" s="77" t="e">
        <f>VLOOKUP($L$1&amp;L9903,定价因子!E:F,2,0)</f>
        <v>#N/A</v>
      </c>
      <c r="N9903" s="3"/>
      <c r="O9903" s="77" t="e">
        <f>VLOOKUP($N$1&amp;N9903,定价因子!E:F,2,0)</f>
        <v>#N/A</v>
      </c>
      <c r="P9903" s="3"/>
      <c r="Q9903" s="55" t="e">
        <f>VLOOKUP($P$1&amp;P9903,定价因子!$E:$F,2,0)</f>
        <v>#N/A</v>
      </c>
      <c r="R9903" s="3"/>
      <c r="S9903" s="77" t="e">
        <f>VLOOKUP($R$1&amp;R9903,定价因子!$E:$F,2,0)</f>
        <v>#N/A</v>
      </c>
      <c r="T9903" s="61"/>
      <c r="U9903" s="63"/>
      <c r="V9903" s="63"/>
      <c r="W9903" s="63"/>
      <c r="X9903" s="3"/>
    </row>
    <row r="9904" spans="1:24">
      <c r="A9904" s="3"/>
      <c r="B9904" s="3"/>
      <c r="C9904" s="3"/>
      <c r="D9904" s="3"/>
      <c r="E9904" s="79"/>
      <c r="F9904" s="3"/>
      <c r="G9904" s="77" t="e">
        <f>VLOOKUP($F$1&amp;F9904,定价因子!E:F,2,0)</f>
        <v>#N/A</v>
      </c>
      <c r="H9904" s="3"/>
      <c r="I9904" s="77" t="e">
        <f>VLOOKUP($H$1&amp;H9904,定价因子!E:F,2,0)</f>
        <v>#N/A</v>
      </c>
      <c r="J9904" s="3"/>
      <c r="K9904" s="77" t="e">
        <f>VLOOKUP($J$1&amp;J9904,定价因子!E:F,2,0)</f>
        <v>#N/A</v>
      </c>
      <c r="L9904" s="3"/>
      <c r="M9904" s="77" t="e">
        <f>VLOOKUP($L$1&amp;L9904,定价因子!E:F,2,0)</f>
        <v>#N/A</v>
      </c>
      <c r="N9904" s="3"/>
      <c r="O9904" s="77" t="e">
        <f>VLOOKUP($N$1&amp;N9904,定价因子!E:F,2,0)</f>
        <v>#N/A</v>
      </c>
      <c r="P9904" s="3"/>
      <c r="Q9904" s="55" t="e">
        <f>VLOOKUP($P$1&amp;P9904,定价因子!$E:$F,2,0)</f>
        <v>#N/A</v>
      </c>
      <c r="R9904" s="3"/>
      <c r="S9904" s="77" t="e">
        <f>VLOOKUP($R$1&amp;R9904,定价因子!$E:$F,2,0)</f>
        <v>#N/A</v>
      </c>
      <c r="T9904" s="61"/>
      <c r="U9904" s="63"/>
      <c r="V9904" s="63"/>
      <c r="W9904" s="63"/>
      <c r="X9904" s="3"/>
    </row>
    <row r="9905" spans="1:24">
      <c r="A9905" s="3"/>
      <c r="B9905" s="3"/>
      <c r="C9905" s="3"/>
      <c r="D9905" s="3"/>
      <c r="E9905" s="79"/>
      <c r="F9905" s="3"/>
      <c r="G9905" s="77" t="e">
        <f>VLOOKUP($F$1&amp;F9905,定价因子!E:F,2,0)</f>
        <v>#N/A</v>
      </c>
      <c r="H9905" s="3"/>
      <c r="I9905" s="77" t="e">
        <f>VLOOKUP($H$1&amp;H9905,定价因子!E:F,2,0)</f>
        <v>#N/A</v>
      </c>
      <c r="J9905" s="3"/>
      <c r="K9905" s="77" t="e">
        <f>VLOOKUP($J$1&amp;J9905,定价因子!E:F,2,0)</f>
        <v>#N/A</v>
      </c>
      <c r="L9905" s="3"/>
      <c r="M9905" s="77" t="e">
        <f>VLOOKUP($L$1&amp;L9905,定价因子!E:F,2,0)</f>
        <v>#N/A</v>
      </c>
      <c r="N9905" s="3"/>
      <c r="O9905" s="77" t="e">
        <f>VLOOKUP($N$1&amp;N9905,定价因子!E:F,2,0)</f>
        <v>#N/A</v>
      </c>
      <c r="P9905" s="3"/>
      <c r="Q9905" s="55" t="e">
        <f>VLOOKUP($P$1&amp;P9905,定价因子!$E:$F,2,0)</f>
        <v>#N/A</v>
      </c>
      <c r="R9905" s="3"/>
      <c r="S9905" s="77" t="e">
        <f>VLOOKUP($R$1&amp;R9905,定价因子!$E:$F,2,0)</f>
        <v>#N/A</v>
      </c>
      <c r="T9905" s="61"/>
      <c r="U9905" s="63"/>
      <c r="V9905" s="63"/>
      <c r="W9905" s="63"/>
      <c r="X9905" s="3"/>
    </row>
    <row r="9906" spans="1:24">
      <c r="A9906" s="3"/>
      <c r="B9906" s="3"/>
      <c r="C9906" s="3"/>
      <c r="D9906" s="3"/>
      <c r="E9906" s="79"/>
      <c r="F9906" s="3"/>
      <c r="G9906" s="77" t="e">
        <f>VLOOKUP($F$1&amp;F9906,定价因子!E:F,2,0)</f>
        <v>#N/A</v>
      </c>
      <c r="H9906" s="3"/>
      <c r="I9906" s="77" t="e">
        <f>VLOOKUP($H$1&amp;H9906,定价因子!E:F,2,0)</f>
        <v>#N/A</v>
      </c>
      <c r="J9906" s="3"/>
      <c r="K9906" s="77" t="e">
        <f>VLOOKUP($J$1&amp;J9906,定价因子!E:F,2,0)</f>
        <v>#N/A</v>
      </c>
      <c r="L9906" s="3"/>
      <c r="M9906" s="77" t="e">
        <f>VLOOKUP($L$1&amp;L9906,定价因子!E:F,2,0)</f>
        <v>#N/A</v>
      </c>
      <c r="N9906" s="3"/>
      <c r="O9906" s="77" t="e">
        <f>VLOOKUP($N$1&amp;N9906,定价因子!E:F,2,0)</f>
        <v>#N/A</v>
      </c>
      <c r="P9906" s="3"/>
      <c r="Q9906" s="55" t="e">
        <f>VLOOKUP($P$1&amp;P9906,定价因子!$E:$F,2,0)</f>
        <v>#N/A</v>
      </c>
      <c r="R9906" s="3"/>
      <c r="S9906" s="77" t="e">
        <f>VLOOKUP($R$1&amp;R9906,定价因子!$E:$F,2,0)</f>
        <v>#N/A</v>
      </c>
      <c r="T9906" s="61"/>
      <c r="U9906" s="63"/>
      <c r="V9906" s="63"/>
      <c r="W9906" s="63"/>
      <c r="X9906" s="3"/>
    </row>
    <row r="9907" spans="1:24">
      <c r="A9907" s="3"/>
      <c r="B9907" s="3"/>
      <c r="C9907" s="3"/>
      <c r="D9907" s="3"/>
      <c r="E9907" s="79"/>
      <c r="F9907" s="3"/>
      <c r="G9907" s="77" t="e">
        <f>VLOOKUP($F$1&amp;F9907,定价因子!E:F,2,0)</f>
        <v>#N/A</v>
      </c>
      <c r="H9907" s="3"/>
      <c r="I9907" s="77" t="e">
        <f>VLOOKUP($H$1&amp;H9907,定价因子!E:F,2,0)</f>
        <v>#N/A</v>
      </c>
      <c r="J9907" s="3"/>
      <c r="K9907" s="77" t="e">
        <f>VLOOKUP($J$1&amp;J9907,定价因子!E:F,2,0)</f>
        <v>#N/A</v>
      </c>
      <c r="L9907" s="3"/>
      <c r="M9907" s="77" t="e">
        <f>VLOOKUP($L$1&amp;L9907,定价因子!E:F,2,0)</f>
        <v>#N/A</v>
      </c>
      <c r="N9907" s="3"/>
      <c r="O9907" s="77" t="e">
        <f>VLOOKUP($N$1&amp;N9907,定价因子!E:F,2,0)</f>
        <v>#N/A</v>
      </c>
      <c r="P9907" s="3"/>
      <c r="Q9907" s="55" t="e">
        <f>VLOOKUP($P$1&amp;P9907,定价因子!$E:$F,2,0)</f>
        <v>#N/A</v>
      </c>
      <c r="R9907" s="3"/>
      <c r="S9907" s="77" t="e">
        <f>VLOOKUP($R$1&amp;R9907,定价因子!$E:$F,2,0)</f>
        <v>#N/A</v>
      </c>
      <c r="T9907" s="61"/>
      <c r="U9907" s="63"/>
      <c r="V9907" s="63"/>
      <c r="W9907" s="63"/>
      <c r="X9907" s="3"/>
    </row>
    <row r="9908" spans="1:24">
      <c r="A9908" s="3"/>
      <c r="B9908" s="3"/>
      <c r="C9908" s="3"/>
      <c r="D9908" s="3"/>
      <c r="E9908" s="79"/>
      <c r="F9908" s="3"/>
      <c r="G9908" s="77" t="e">
        <f>VLOOKUP($F$1&amp;F9908,定价因子!E:F,2,0)</f>
        <v>#N/A</v>
      </c>
      <c r="H9908" s="3"/>
      <c r="I9908" s="77" t="e">
        <f>VLOOKUP($H$1&amp;H9908,定价因子!E:F,2,0)</f>
        <v>#N/A</v>
      </c>
      <c r="J9908" s="3"/>
      <c r="K9908" s="77" t="e">
        <f>VLOOKUP($J$1&amp;J9908,定价因子!E:F,2,0)</f>
        <v>#N/A</v>
      </c>
      <c r="L9908" s="3"/>
      <c r="M9908" s="77" t="e">
        <f>VLOOKUP($L$1&amp;L9908,定价因子!E:F,2,0)</f>
        <v>#N/A</v>
      </c>
      <c r="N9908" s="3"/>
      <c r="O9908" s="77" t="e">
        <f>VLOOKUP($N$1&amp;N9908,定价因子!E:F,2,0)</f>
        <v>#N/A</v>
      </c>
      <c r="P9908" s="3"/>
      <c r="Q9908" s="55" t="e">
        <f>VLOOKUP($P$1&amp;P9908,定价因子!$E:$F,2,0)</f>
        <v>#N/A</v>
      </c>
      <c r="R9908" s="3"/>
      <c r="S9908" s="77" t="e">
        <f>VLOOKUP($R$1&amp;R9908,定价因子!$E:$F,2,0)</f>
        <v>#N/A</v>
      </c>
      <c r="T9908" s="61"/>
      <c r="U9908" s="63"/>
      <c r="V9908" s="63"/>
      <c r="W9908" s="63"/>
      <c r="X9908" s="3"/>
    </row>
    <row r="9909" spans="1:24">
      <c r="A9909" s="3"/>
      <c r="B9909" s="3"/>
      <c r="C9909" s="3"/>
      <c r="D9909" s="3"/>
      <c r="E9909" s="79"/>
      <c r="F9909" s="3"/>
      <c r="G9909" s="77" t="e">
        <f>VLOOKUP($F$1&amp;F9909,定价因子!E:F,2,0)</f>
        <v>#N/A</v>
      </c>
      <c r="H9909" s="3"/>
      <c r="I9909" s="77" t="e">
        <f>VLOOKUP($H$1&amp;H9909,定价因子!E:F,2,0)</f>
        <v>#N/A</v>
      </c>
      <c r="J9909" s="3"/>
      <c r="K9909" s="77" t="e">
        <f>VLOOKUP($J$1&amp;J9909,定价因子!E:F,2,0)</f>
        <v>#N/A</v>
      </c>
      <c r="L9909" s="3"/>
      <c r="M9909" s="77" t="e">
        <f>VLOOKUP($L$1&amp;L9909,定价因子!E:F,2,0)</f>
        <v>#N/A</v>
      </c>
      <c r="N9909" s="3"/>
      <c r="O9909" s="77" t="e">
        <f>VLOOKUP($N$1&amp;N9909,定价因子!E:F,2,0)</f>
        <v>#N/A</v>
      </c>
      <c r="P9909" s="3"/>
      <c r="Q9909" s="55" t="e">
        <f>VLOOKUP($P$1&amp;P9909,定价因子!$E:$F,2,0)</f>
        <v>#N/A</v>
      </c>
      <c r="R9909" s="3"/>
      <c r="S9909" s="77" t="e">
        <f>VLOOKUP($R$1&amp;R9909,定价因子!$E:$F,2,0)</f>
        <v>#N/A</v>
      </c>
      <c r="T9909" s="61"/>
      <c r="U9909" s="63"/>
      <c r="V9909" s="63"/>
      <c r="W9909" s="63"/>
      <c r="X9909" s="3"/>
    </row>
    <row r="9910" spans="1:24">
      <c r="A9910" s="3"/>
      <c r="B9910" s="3"/>
      <c r="C9910" s="3"/>
      <c r="D9910" s="3"/>
      <c r="E9910" s="79"/>
      <c r="F9910" s="3"/>
      <c r="G9910" s="77" t="e">
        <f>VLOOKUP($F$1&amp;F9910,定价因子!E:F,2,0)</f>
        <v>#N/A</v>
      </c>
      <c r="H9910" s="3"/>
      <c r="I9910" s="77" t="e">
        <f>VLOOKUP($H$1&amp;H9910,定价因子!E:F,2,0)</f>
        <v>#N/A</v>
      </c>
      <c r="J9910" s="3"/>
      <c r="K9910" s="77" t="e">
        <f>VLOOKUP($J$1&amp;J9910,定价因子!E:F,2,0)</f>
        <v>#N/A</v>
      </c>
      <c r="L9910" s="3"/>
      <c r="M9910" s="77" t="e">
        <f>VLOOKUP($L$1&amp;L9910,定价因子!E:F,2,0)</f>
        <v>#N/A</v>
      </c>
      <c r="N9910" s="3"/>
      <c r="O9910" s="77" t="e">
        <f>VLOOKUP($N$1&amp;N9910,定价因子!E:F,2,0)</f>
        <v>#N/A</v>
      </c>
      <c r="P9910" s="3"/>
      <c r="Q9910" s="55" t="e">
        <f>VLOOKUP($P$1&amp;P9910,定价因子!$E:$F,2,0)</f>
        <v>#N/A</v>
      </c>
      <c r="R9910" s="3"/>
      <c r="S9910" s="77" t="e">
        <f>VLOOKUP($R$1&amp;R9910,定价因子!$E:$F,2,0)</f>
        <v>#N/A</v>
      </c>
      <c r="T9910" s="61"/>
      <c r="U9910" s="63"/>
      <c r="V9910" s="63"/>
      <c r="W9910" s="63"/>
      <c r="X9910" s="3"/>
    </row>
    <row r="9911" spans="1:24">
      <c r="A9911" s="3"/>
      <c r="B9911" s="3"/>
      <c r="C9911" s="3"/>
      <c r="D9911" s="3"/>
      <c r="E9911" s="79"/>
      <c r="F9911" s="3"/>
      <c r="G9911" s="77" t="e">
        <f>VLOOKUP($F$1&amp;F9911,定价因子!E:F,2,0)</f>
        <v>#N/A</v>
      </c>
      <c r="H9911" s="3"/>
      <c r="I9911" s="77" t="e">
        <f>VLOOKUP($H$1&amp;H9911,定价因子!E:F,2,0)</f>
        <v>#N/A</v>
      </c>
      <c r="J9911" s="3"/>
      <c r="K9911" s="77" t="e">
        <f>VLOOKUP($J$1&amp;J9911,定价因子!E:F,2,0)</f>
        <v>#N/A</v>
      </c>
      <c r="L9911" s="3"/>
      <c r="M9911" s="77" t="e">
        <f>VLOOKUP($L$1&amp;L9911,定价因子!E:F,2,0)</f>
        <v>#N/A</v>
      </c>
      <c r="N9911" s="3"/>
      <c r="O9911" s="77" t="e">
        <f>VLOOKUP($N$1&amp;N9911,定价因子!E:F,2,0)</f>
        <v>#N/A</v>
      </c>
      <c r="P9911" s="3"/>
      <c r="Q9911" s="55" t="e">
        <f>VLOOKUP($P$1&amp;P9911,定价因子!$E:$F,2,0)</f>
        <v>#N/A</v>
      </c>
      <c r="R9911" s="3"/>
      <c r="S9911" s="77" t="e">
        <f>VLOOKUP($R$1&amp;R9911,定价因子!$E:$F,2,0)</f>
        <v>#N/A</v>
      </c>
      <c r="T9911" s="61"/>
      <c r="U9911" s="63"/>
      <c r="V9911" s="63"/>
      <c r="W9911" s="63"/>
      <c r="X9911" s="3"/>
    </row>
    <row r="9912" spans="1:24">
      <c r="A9912" s="3"/>
      <c r="B9912" s="3"/>
      <c r="C9912" s="3"/>
      <c r="D9912" s="3"/>
      <c r="E9912" s="79"/>
      <c r="F9912" s="3"/>
      <c r="G9912" s="77" t="e">
        <f>VLOOKUP($F$1&amp;F9912,定价因子!E:F,2,0)</f>
        <v>#N/A</v>
      </c>
      <c r="H9912" s="3"/>
      <c r="I9912" s="77" t="e">
        <f>VLOOKUP($H$1&amp;H9912,定价因子!E:F,2,0)</f>
        <v>#N/A</v>
      </c>
      <c r="J9912" s="3"/>
      <c r="K9912" s="77" t="e">
        <f>VLOOKUP($J$1&amp;J9912,定价因子!E:F,2,0)</f>
        <v>#N/A</v>
      </c>
      <c r="L9912" s="3"/>
      <c r="M9912" s="77" t="e">
        <f>VLOOKUP($L$1&amp;L9912,定价因子!E:F,2,0)</f>
        <v>#N/A</v>
      </c>
      <c r="N9912" s="3"/>
      <c r="O9912" s="77" t="e">
        <f>VLOOKUP($N$1&amp;N9912,定价因子!E:F,2,0)</f>
        <v>#N/A</v>
      </c>
      <c r="P9912" s="3"/>
      <c r="Q9912" s="55" t="e">
        <f>VLOOKUP($P$1&amp;P9912,定价因子!$E:$F,2,0)</f>
        <v>#N/A</v>
      </c>
      <c r="R9912" s="3"/>
      <c r="S9912" s="77" t="e">
        <f>VLOOKUP($R$1&amp;R9912,定价因子!$E:$F,2,0)</f>
        <v>#N/A</v>
      </c>
      <c r="T9912" s="61"/>
      <c r="U9912" s="63"/>
      <c r="V9912" s="63"/>
      <c r="W9912" s="63"/>
      <c r="X9912" s="3"/>
    </row>
    <row r="9913" spans="1:24">
      <c r="A9913" s="3"/>
      <c r="B9913" s="3"/>
      <c r="C9913" s="3"/>
      <c r="D9913" s="3"/>
      <c r="E9913" s="79"/>
      <c r="F9913" s="3"/>
      <c r="G9913" s="77" t="e">
        <f>VLOOKUP($F$1&amp;F9913,定价因子!E:F,2,0)</f>
        <v>#N/A</v>
      </c>
      <c r="H9913" s="3"/>
      <c r="I9913" s="77" t="e">
        <f>VLOOKUP($H$1&amp;H9913,定价因子!E:F,2,0)</f>
        <v>#N/A</v>
      </c>
      <c r="J9913" s="3"/>
      <c r="K9913" s="77" t="e">
        <f>VLOOKUP($J$1&amp;J9913,定价因子!E:F,2,0)</f>
        <v>#N/A</v>
      </c>
      <c r="L9913" s="3"/>
      <c r="M9913" s="77" t="e">
        <f>VLOOKUP($L$1&amp;L9913,定价因子!E:F,2,0)</f>
        <v>#N/A</v>
      </c>
      <c r="N9913" s="3"/>
      <c r="O9913" s="77" t="e">
        <f>VLOOKUP($N$1&amp;N9913,定价因子!E:F,2,0)</f>
        <v>#N/A</v>
      </c>
      <c r="P9913" s="3"/>
      <c r="Q9913" s="55" t="e">
        <f>VLOOKUP($P$1&amp;P9913,定价因子!$E:$F,2,0)</f>
        <v>#N/A</v>
      </c>
      <c r="R9913" s="3"/>
      <c r="S9913" s="77" t="e">
        <f>VLOOKUP($R$1&amp;R9913,定价因子!$E:$F,2,0)</f>
        <v>#N/A</v>
      </c>
      <c r="T9913" s="61"/>
      <c r="U9913" s="63"/>
      <c r="V9913" s="63"/>
      <c r="W9913" s="63"/>
      <c r="X9913" s="3"/>
    </row>
    <row r="9914" spans="1:24">
      <c r="A9914" s="3"/>
      <c r="B9914" s="3"/>
      <c r="C9914" s="3"/>
      <c r="D9914" s="3"/>
      <c r="E9914" s="79"/>
      <c r="F9914" s="3"/>
      <c r="G9914" s="77" t="e">
        <f>VLOOKUP($F$1&amp;F9914,定价因子!E:F,2,0)</f>
        <v>#N/A</v>
      </c>
      <c r="H9914" s="3"/>
      <c r="I9914" s="77" t="e">
        <f>VLOOKUP($H$1&amp;H9914,定价因子!E:F,2,0)</f>
        <v>#N/A</v>
      </c>
      <c r="J9914" s="3"/>
      <c r="K9914" s="77" t="e">
        <f>VLOOKUP($J$1&amp;J9914,定价因子!E:F,2,0)</f>
        <v>#N/A</v>
      </c>
      <c r="L9914" s="3"/>
      <c r="M9914" s="77" t="e">
        <f>VLOOKUP($L$1&amp;L9914,定价因子!E:F,2,0)</f>
        <v>#N/A</v>
      </c>
      <c r="N9914" s="3"/>
      <c r="O9914" s="77" t="e">
        <f>VLOOKUP($N$1&amp;N9914,定价因子!E:F,2,0)</f>
        <v>#N/A</v>
      </c>
      <c r="P9914" s="3"/>
      <c r="Q9914" s="55" t="e">
        <f>VLOOKUP($P$1&amp;P9914,定价因子!$E:$F,2,0)</f>
        <v>#N/A</v>
      </c>
      <c r="R9914" s="3"/>
      <c r="S9914" s="77" t="e">
        <f>VLOOKUP($R$1&amp;R9914,定价因子!$E:$F,2,0)</f>
        <v>#N/A</v>
      </c>
      <c r="T9914" s="61"/>
      <c r="U9914" s="63"/>
      <c r="V9914" s="63"/>
      <c r="W9914" s="63"/>
      <c r="X9914" s="3"/>
    </row>
    <row r="9915" spans="1:24">
      <c r="A9915" s="3"/>
      <c r="B9915" s="3"/>
      <c r="C9915" s="3"/>
      <c r="D9915" s="3"/>
      <c r="E9915" s="79"/>
      <c r="F9915" s="3"/>
      <c r="G9915" s="77" t="e">
        <f>VLOOKUP($F$1&amp;F9915,定价因子!E:F,2,0)</f>
        <v>#N/A</v>
      </c>
      <c r="H9915" s="3"/>
      <c r="I9915" s="77" t="e">
        <f>VLOOKUP($H$1&amp;H9915,定价因子!E:F,2,0)</f>
        <v>#N/A</v>
      </c>
      <c r="J9915" s="3"/>
      <c r="K9915" s="77" t="e">
        <f>VLOOKUP($J$1&amp;J9915,定价因子!E:F,2,0)</f>
        <v>#N/A</v>
      </c>
      <c r="L9915" s="3"/>
      <c r="M9915" s="77" t="e">
        <f>VLOOKUP($L$1&amp;L9915,定价因子!E:F,2,0)</f>
        <v>#N/A</v>
      </c>
      <c r="N9915" s="3"/>
      <c r="O9915" s="77" t="e">
        <f>VLOOKUP($N$1&amp;N9915,定价因子!E:F,2,0)</f>
        <v>#N/A</v>
      </c>
      <c r="P9915" s="3"/>
      <c r="Q9915" s="55" t="e">
        <f>VLOOKUP($P$1&amp;P9915,定价因子!$E:$F,2,0)</f>
        <v>#N/A</v>
      </c>
      <c r="R9915" s="3"/>
      <c r="S9915" s="77" t="e">
        <f>VLOOKUP($R$1&amp;R9915,定价因子!$E:$F,2,0)</f>
        <v>#N/A</v>
      </c>
      <c r="T9915" s="61"/>
      <c r="U9915" s="63"/>
      <c r="V9915" s="63"/>
      <c r="W9915" s="63"/>
      <c r="X9915" s="3"/>
    </row>
    <row r="9916" spans="1:24">
      <c r="A9916" s="3"/>
      <c r="B9916" s="3"/>
      <c r="C9916" s="3"/>
      <c r="D9916" s="3"/>
      <c r="E9916" s="79"/>
      <c r="F9916" s="3"/>
      <c r="G9916" s="77" t="e">
        <f>VLOOKUP($F$1&amp;F9916,定价因子!E:F,2,0)</f>
        <v>#N/A</v>
      </c>
      <c r="H9916" s="3"/>
      <c r="I9916" s="77" t="e">
        <f>VLOOKUP($H$1&amp;H9916,定价因子!E:F,2,0)</f>
        <v>#N/A</v>
      </c>
      <c r="J9916" s="3"/>
      <c r="K9916" s="77" t="e">
        <f>VLOOKUP($J$1&amp;J9916,定价因子!E:F,2,0)</f>
        <v>#N/A</v>
      </c>
      <c r="L9916" s="3"/>
      <c r="M9916" s="77" t="e">
        <f>VLOOKUP($L$1&amp;L9916,定价因子!E:F,2,0)</f>
        <v>#N/A</v>
      </c>
      <c r="N9916" s="3"/>
      <c r="O9916" s="77" t="e">
        <f>VLOOKUP($N$1&amp;N9916,定价因子!E:F,2,0)</f>
        <v>#N/A</v>
      </c>
      <c r="P9916" s="3"/>
      <c r="Q9916" s="55" t="e">
        <f>VLOOKUP($P$1&amp;P9916,定价因子!$E:$F,2,0)</f>
        <v>#N/A</v>
      </c>
      <c r="R9916" s="3"/>
      <c r="S9916" s="77" t="e">
        <f>VLOOKUP($R$1&amp;R9916,定价因子!$E:$F,2,0)</f>
        <v>#N/A</v>
      </c>
      <c r="T9916" s="61"/>
      <c r="U9916" s="63"/>
      <c r="V9916" s="63"/>
      <c r="W9916" s="63"/>
      <c r="X9916" s="3"/>
    </row>
    <row r="9917" spans="1:24">
      <c r="A9917" s="3"/>
      <c r="B9917" s="3"/>
      <c r="C9917" s="3"/>
      <c r="D9917" s="3"/>
      <c r="E9917" s="79"/>
      <c r="F9917" s="3"/>
      <c r="G9917" s="77" t="e">
        <f>VLOOKUP($F$1&amp;F9917,定价因子!E:F,2,0)</f>
        <v>#N/A</v>
      </c>
      <c r="H9917" s="3"/>
      <c r="I9917" s="77" t="e">
        <f>VLOOKUP($H$1&amp;H9917,定价因子!E:F,2,0)</f>
        <v>#N/A</v>
      </c>
      <c r="J9917" s="3"/>
      <c r="K9917" s="77" t="e">
        <f>VLOOKUP($J$1&amp;J9917,定价因子!E:F,2,0)</f>
        <v>#N/A</v>
      </c>
      <c r="L9917" s="3"/>
      <c r="M9917" s="77" t="e">
        <f>VLOOKUP($L$1&amp;L9917,定价因子!E:F,2,0)</f>
        <v>#N/A</v>
      </c>
      <c r="N9917" s="3"/>
      <c r="O9917" s="77" t="e">
        <f>VLOOKUP($N$1&amp;N9917,定价因子!E:F,2,0)</f>
        <v>#N/A</v>
      </c>
      <c r="P9917" s="3"/>
      <c r="Q9917" s="55" t="e">
        <f>VLOOKUP($P$1&amp;P9917,定价因子!$E:$F,2,0)</f>
        <v>#N/A</v>
      </c>
      <c r="R9917" s="3"/>
      <c r="S9917" s="77" t="e">
        <f>VLOOKUP($R$1&amp;R9917,定价因子!$E:$F,2,0)</f>
        <v>#N/A</v>
      </c>
      <c r="T9917" s="61"/>
      <c r="U9917" s="63"/>
      <c r="V9917" s="63"/>
      <c r="W9917" s="63"/>
      <c r="X9917" s="3"/>
    </row>
    <row r="9918" spans="1:24">
      <c r="A9918" s="3"/>
      <c r="B9918" s="3"/>
      <c r="C9918" s="3"/>
      <c r="D9918" s="3"/>
      <c r="E9918" s="79"/>
      <c r="F9918" s="3"/>
      <c r="G9918" s="77" t="e">
        <f>VLOOKUP($F$1&amp;F9918,定价因子!E:F,2,0)</f>
        <v>#N/A</v>
      </c>
      <c r="H9918" s="3"/>
      <c r="I9918" s="77" t="e">
        <f>VLOOKUP($H$1&amp;H9918,定价因子!E:F,2,0)</f>
        <v>#N/A</v>
      </c>
      <c r="J9918" s="3"/>
      <c r="K9918" s="77" t="e">
        <f>VLOOKUP($J$1&amp;J9918,定价因子!E:F,2,0)</f>
        <v>#N/A</v>
      </c>
      <c r="L9918" s="3"/>
      <c r="M9918" s="77" t="e">
        <f>VLOOKUP($L$1&amp;L9918,定价因子!E:F,2,0)</f>
        <v>#N/A</v>
      </c>
      <c r="N9918" s="3"/>
      <c r="O9918" s="77" t="e">
        <f>VLOOKUP($N$1&amp;N9918,定价因子!E:F,2,0)</f>
        <v>#N/A</v>
      </c>
      <c r="P9918" s="3"/>
      <c r="Q9918" s="55" t="e">
        <f>VLOOKUP($P$1&amp;P9918,定价因子!$E:$F,2,0)</f>
        <v>#N/A</v>
      </c>
      <c r="R9918" s="3"/>
      <c r="S9918" s="77" t="e">
        <f>VLOOKUP($R$1&amp;R9918,定价因子!$E:$F,2,0)</f>
        <v>#N/A</v>
      </c>
      <c r="T9918" s="61"/>
      <c r="U9918" s="63"/>
      <c r="V9918" s="63"/>
      <c r="W9918" s="63"/>
      <c r="X9918" s="3"/>
    </row>
    <row r="9919" spans="1:24">
      <c r="A9919" s="3"/>
      <c r="B9919" s="3"/>
      <c r="C9919" s="3"/>
      <c r="D9919" s="3"/>
      <c r="E9919" s="79"/>
      <c r="F9919" s="3"/>
      <c r="G9919" s="77" t="e">
        <f>VLOOKUP($F$1&amp;F9919,定价因子!E:F,2,0)</f>
        <v>#N/A</v>
      </c>
      <c r="H9919" s="3"/>
      <c r="I9919" s="77" t="e">
        <f>VLOOKUP($H$1&amp;H9919,定价因子!E:F,2,0)</f>
        <v>#N/A</v>
      </c>
      <c r="J9919" s="3"/>
      <c r="K9919" s="77" t="e">
        <f>VLOOKUP($J$1&amp;J9919,定价因子!E:F,2,0)</f>
        <v>#N/A</v>
      </c>
      <c r="L9919" s="3"/>
      <c r="M9919" s="77" t="e">
        <f>VLOOKUP($L$1&amp;L9919,定价因子!E:F,2,0)</f>
        <v>#N/A</v>
      </c>
      <c r="N9919" s="3"/>
      <c r="O9919" s="77" t="e">
        <f>VLOOKUP($N$1&amp;N9919,定价因子!E:F,2,0)</f>
        <v>#N/A</v>
      </c>
      <c r="P9919" s="3"/>
      <c r="Q9919" s="55" t="e">
        <f>VLOOKUP($P$1&amp;P9919,定价因子!$E:$F,2,0)</f>
        <v>#N/A</v>
      </c>
      <c r="R9919" s="3"/>
      <c r="S9919" s="77" t="e">
        <f>VLOOKUP($R$1&amp;R9919,定价因子!$E:$F,2,0)</f>
        <v>#N/A</v>
      </c>
      <c r="T9919" s="61"/>
      <c r="U9919" s="63"/>
      <c r="V9919" s="63"/>
      <c r="W9919" s="63"/>
      <c r="X9919" s="3"/>
    </row>
    <row r="9920" spans="1:24">
      <c r="A9920" s="3"/>
      <c r="B9920" s="3"/>
      <c r="C9920" s="3"/>
      <c r="D9920" s="3"/>
      <c r="E9920" s="79"/>
      <c r="F9920" s="3"/>
      <c r="G9920" s="77" t="e">
        <f>VLOOKUP($F$1&amp;F9920,定价因子!E:F,2,0)</f>
        <v>#N/A</v>
      </c>
      <c r="H9920" s="3"/>
      <c r="I9920" s="77" t="e">
        <f>VLOOKUP($H$1&amp;H9920,定价因子!E:F,2,0)</f>
        <v>#N/A</v>
      </c>
      <c r="J9920" s="3"/>
      <c r="K9920" s="77" t="e">
        <f>VLOOKUP($J$1&amp;J9920,定价因子!E:F,2,0)</f>
        <v>#N/A</v>
      </c>
      <c r="L9920" s="3"/>
      <c r="M9920" s="77" t="e">
        <f>VLOOKUP($L$1&amp;L9920,定价因子!E:F,2,0)</f>
        <v>#N/A</v>
      </c>
      <c r="N9920" s="3"/>
      <c r="O9920" s="77" t="e">
        <f>VLOOKUP($N$1&amp;N9920,定价因子!E:F,2,0)</f>
        <v>#N/A</v>
      </c>
      <c r="P9920" s="3"/>
      <c r="Q9920" s="55" t="e">
        <f>VLOOKUP($P$1&amp;P9920,定价因子!$E:$F,2,0)</f>
        <v>#N/A</v>
      </c>
      <c r="R9920" s="3"/>
      <c r="S9920" s="77" t="e">
        <f>VLOOKUP($R$1&amp;R9920,定价因子!$E:$F,2,0)</f>
        <v>#N/A</v>
      </c>
      <c r="T9920" s="61"/>
      <c r="U9920" s="63"/>
      <c r="V9920" s="63"/>
      <c r="W9920" s="63"/>
      <c r="X9920" s="3"/>
    </row>
    <row r="9921" spans="1:24">
      <c r="A9921" s="3"/>
      <c r="B9921" s="3"/>
      <c r="C9921" s="3"/>
      <c r="D9921" s="3"/>
      <c r="E9921" s="79"/>
      <c r="F9921" s="3"/>
      <c r="G9921" s="77" t="e">
        <f>VLOOKUP($F$1&amp;F9921,定价因子!E:F,2,0)</f>
        <v>#N/A</v>
      </c>
      <c r="H9921" s="3"/>
      <c r="I9921" s="77" t="e">
        <f>VLOOKUP($H$1&amp;H9921,定价因子!E:F,2,0)</f>
        <v>#N/A</v>
      </c>
      <c r="J9921" s="3"/>
      <c r="K9921" s="77" t="e">
        <f>VLOOKUP($J$1&amp;J9921,定价因子!E:F,2,0)</f>
        <v>#N/A</v>
      </c>
      <c r="L9921" s="3"/>
      <c r="M9921" s="77" t="e">
        <f>VLOOKUP($L$1&amp;L9921,定价因子!E:F,2,0)</f>
        <v>#N/A</v>
      </c>
      <c r="N9921" s="3"/>
      <c r="O9921" s="77" t="e">
        <f>VLOOKUP($N$1&amp;N9921,定价因子!E:F,2,0)</f>
        <v>#N/A</v>
      </c>
      <c r="P9921" s="3"/>
      <c r="Q9921" s="55" t="e">
        <f>VLOOKUP($P$1&amp;P9921,定价因子!$E:$F,2,0)</f>
        <v>#N/A</v>
      </c>
      <c r="R9921" s="3"/>
      <c r="S9921" s="77" t="e">
        <f>VLOOKUP($R$1&amp;R9921,定价因子!$E:$F,2,0)</f>
        <v>#N/A</v>
      </c>
      <c r="T9921" s="61"/>
      <c r="U9921" s="63"/>
      <c r="V9921" s="63"/>
      <c r="W9921" s="63"/>
      <c r="X9921" s="3"/>
    </row>
    <row r="9922" spans="1:24">
      <c r="A9922" s="3"/>
      <c r="B9922" s="3"/>
      <c r="C9922" s="3"/>
      <c r="D9922" s="3"/>
      <c r="E9922" s="79"/>
      <c r="F9922" s="3"/>
      <c r="G9922" s="77" t="e">
        <f>VLOOKUP($F$1&amp;F9922,定价因子!E:F,2,0)</f>
        <v>#N/A</v>
      </c>
      <c r="H9922" s="3"/>
      <c r="I9922" s="77" t="e">
        <f>VLOOKUP($H$1&amp;H9922,定价因子!E:F,2,0)</f>
        <v>#N/A</v>
      </c>
      <c r="J9922" s="3"/>
      <c r="K9922" s="77" t="e">
        <f>VLOOKUP($J$1&amp;J9922,定价因子!E:F,2,0)</f>
        <v>#N/A</v>
      </c>
      <c r="L9922" s="3"/>
      <c r="M9922" s="77" t="e">
        <f>VLOOKUP($L$1&amp;L9922,定价因子!E:F,2,0)</f>
        <v>#N/A</v>
      </c>
      <c r="N9922" s="3"/>
      <c r="O9922" s="77" t="e">
        <f>VLOOKUP($N$1&amp;N9922,定价因子!E:F,2,0)</f>
        <v>#N/A</v>
      </c>
      <c r="P9922" s="3"/>
      <c r="Q9922" s="55" t="e">
        <f>VLOOKUP($P$1&amp;P9922,定价因子!$E:$F,2,0)</f>
        <v>#N/A</v>
      </c>
      <c r="R9922" s="3"/>
      <c r="S9922" s="77" t="e">
        <f>VLOOKUP($R$1&amp;R9922,定价因子!$E:$F,2,0)</f>
        <v>#N/A</v>
      </c>
      <c r="T9922" s="61"/>
      <c r="U9922" s="63"/>
      <c r="V9922" s="63"/>
      <c r="W9922" s="63"/>
      <c r="X9922" s="3"/>
    </row>
    <row r="9923" spans="1:24">
      <c r="A9923" s="3"/>
      <c r="B9923" s="3"/>
      <c r="C9923" s="3"/>
      <c r="D9923" s="3"/>
      <c r="E9923" s="79"/>
      <c r="F9923" s="3"/>
      <c r="G9923" s="77" t="e">
        <f>VLOOKUP($F$1&amp;F9923,定价因子!E:F,2,0)</f>
        <v>#N/A</v>
      </c>
      <c r="H9923" s="3"/>
      <c r="I9923" s="77" t="e">
        <f>VLOOKUP($H$1&amp;H9923,定价因子!E:F,2,0)</f>
        <v>#N/A</v>
      </c>
      <c r="J9923" s="3"/>
      <c r="K9923" s="77" t="e">
        <f>VLOOKUP($J$1&amp;J9923,定价因子!E:F,2,0)</f>
        <v>#N/A</v>
      </c>
      <c r="L9923" s="3"/>
      <c r="M9923" s="77" t="e">
        <f>VLOOKUP($L$1&amp;L9923,定价因子!E:F,2,0)</f>
        <v>#N/A</v>
      </c>
      <c r="N9923" s="3"/>
      <c r="O9923" s="77" t="e">
        <f>VLOOKUP($N$1&amp;N9923,定价因子!E:F,2,0)</f>
        <v>#N/A</v>
      </c>
      <c r="P9923" s="3"/>
      <c r="Q9923" s="55" t="e">
        <f>VLOOKUP($P$1&amp;P9923,定价因子!$E:$F,2,0)</f>
        <v>#N/A</v>
      </c>
      <c r="R9923" s="3"/>
      <c r="S9923" s="77" t="e">
        <f>VLOOKUP($R$1&amp;R9923,定价因子!$E:$F,2,0)</f>
        <v>#N/A</v>
      </c>
      <c r="T9923" s="61"/>
      <c r="U9923" s="63"/>
      <c r="V9923" s="63"/>
      <c r="W9923" s="63"/>
      <c r="X9923" s="3"/>
    </row>
    <row r="9924" spans="1:24">
      <c r="A9924" s="3"/>
      <c r="B9924" s="3"/>
      <c r="C9924" s="3"/>
      <c r="D9924" s="3"/>
      <c r="E9924" s="79"/>
      <c r="F9924" s="3"/>
      <c r="G9924" s="77" t="e">
        <f>VLOOKUP($F$1&amp;F9924,定价因子!E:F,2,0)</f>
        <v>#N/A</v>
      </c>
      <c r="H9924" s="3"/>
      <c r="I9924" s="77" t="e">
        <f>VLOOKUP($H$1&amp;H9924,定价因子!E:F,2,0)</f>
        <v>#N/A</v>
      </c>
      <c r="J9924" s="3"/>
      <c r="K9924" s="77" t="e">
        <f>VLOOKUP($J$1&amp;J9924,定价因子!E:F,2,0)</f>
        <v>#N/A</v>
      </c>
      <c r="L9924" s="3"/>
      <c r="M9924" s="77" t="e">
        <f>VLOOKUP($L$1&amp;L9924,定价因子!E:F,2,0)</f>
        <v>#N/A</v>
      </c>
      <c r="N9924" s="3"/>
      <c r="O9924" s="77" t="e">
        <f>VLOOKUP($N$1&amp;N9924,定价因子!E:F,2,0)</f>
        <v>#N/A</v>
      </c>
      <c r="P9924" s="3"/>
      <c r="Q9924" s="55" t="e">
        <f>VLOOKUP($P$1&amp;P9924,定价因子!$E:$F,2,0)</f>
        <v>#N/A</v>
      </c>
      <c r="R9924" s="3"/>
      <c r="S9924" s="77" t="e">
        <f>VLOOKUP($R$1&amp;R9924,定价因子!$E:$F,2,0)</f>
        <v>#N/A</v>
      </c>
      <c r="T9924" s="61"/>
      <c r="U9924" s="63"/>
      <c r="V9924" s="63"/>
      <c r="W9924" s="63"/>
      <c r="X9924" s="3"/>
    </row>
    <row r="9925" spans="1:24">
      <c r="A9925" s="3"/>
      <c r="B9925" s="3"/>
      <c r="C9925" s="3"/>
      <c r="D9925" s="3"/>
      <c r="E9925" s="79"/>
      <c r="F9925" s="3"/>
      <c r="G9925" s="77" t="e">
        <f>VLOOKUP($F$1&amp;F9925,定价因子!E:F,2,0)</f>
        <v>#N/A</v>
      </c>
      <c r="H9925" s="3"/>
      <c r="I9925" s="77" t="e">
        <f>VLOOKUP($H$1&amp;H9925,定价因子!E:F,2,0)</f>
        <v>#N/A</v>
      </c>
      <c r="J9925" s="3"/>
      <c r="K9925" s="77" t="e">
        <f>VLOOKUP($J$1&amp;J9925,定价因子!E:F,2,0)</f>
        <v>#N/A</v>
      </c>
      <c r="L9925" s="3"/>
      <c r="M9925" s="77" t="e">
        <f>VLOOKUP($L$1&amp;L9925,定价因子!E:F,2,0)</f>
        <v>#N/A</v>
      </c>
      <c r="N9925" s="3"/>
      <c r="O9925" s="77" t="e">
        <f>VLOOKUP($N$1&amp;N9925,定价因子!E:F,2,0)</f>
        <v>#N/A</v>
      </c>
      <c r="P9925" s="3"/>
      <c r="Q9925" s="55" t="e">
        <f>VLOOKUP($P$1&amp;P9925,定价因子!$E:$F,2,0)</f>
        <v>#N/A</v>
      </c>
      <c r="R9925" s="3"/>
      <c r="S9925" s="77" t="e">
        <f>VLOOKUP($R$1&amp;R9925,定价因子!$E:$F,2,0)</f>
        <v>#N/A</v>
      </c>
      <c r="T9925" s="61"/>
      <c r="U9925" s="63"/>
      <c r="V9925" s="63"/>
      <c r="W9925" s="63"/>
      <c r="X9925" s="3"/>
    </row>
    <row r="9926" spans="1:24">
      <c r="A9926" s="3"/>
      <c r="B9926" s="3"/>
      <c r="C9926" s="3"/>
      <c r="D9926" s="3"/>
      <c r="E9926" s="79"/>
      <c r="F9926" s="3"/>
      <c r="G9926" s="77" t="e">
        <f>VLOOKUP($F$1&amp;F9926,定价因子!E:F,2,0)</f>
        <v>#N/A</v>
      </c>
      <c r="H9926" s="3"/>
      <c r="I9926" s="77" t="e">
        <f>VLOOKUP($H$1&amp;H9926,定价因子!E:F,2,0)</f>
        <v>#N/A</v>
      </c>
      <c r="J9926" s="3"/>
      <c r="K9926" s="77" t="e">
        <f>VLOOKUP($J$1&amp;J9926,定价因子!E:F,2,0)</f>
        <v>#N/A</v>
      </c>
      <c r="L9926" s="3"/>
      <c r="M9926" s="77" t="e">
        <f>VLOOKUP($L$1&amp;L9926,定价因子!E:F,2,0)</f>
        <v>#N/A</v>
      </c>
      <c r="N9926" s="3"/>
      <c r="O9926" s="77" t="e">
        <f>VLOOKUP($N$1&amp;N9926,定价因子!E:F,2,0)</f>
        <v>#N/A</v>
      </c>
      <c r="P9926" s="3"/>
      <c r="Q9926" s="55" t="e">
        <f>VLOOKUP($P$1&amp;P9926,定价因子!$E:$F,2,0)</f>
        <v>#N/A</v>
      </c>
      <c r="R9926" s="3"/>
      <c r="S9926" s="77" t="e">
        <f>VLOOKUP($R$1&amp;R9926,定价因子!$E:$F,2,0)</f>
        <v>#N/A</v>
      </c>
      <c r="T9926" s="61"/>
      <c r="U9926" s="63"/>
      <c r="V9926" s="63"/>
      <c r="W9926" s="63"/>
      <c r="X9926" s="3"/>
    </row>
    <row r="9927" spans="1:24">
      <c r="A9927" s="3"/>
      <c r="B9927" s="3"/>
      <c r="C9927" s="3"/>
      <c r="D9927" s="3"/>
      <c r="E9927" s="79"/>
      <c r="F9927" s="3"/>
      <c r="G9927" s="77" t="e">
        <f>VLOOKUP($F$1&amp;F9927,定价因子!E:F,2,0)</f>
        <v>#N/A</v>
      </c>
      <c r="H9927" s="3"/>
      <c r="I9927" s="77" t="e">
        <f>VLOOKUP($H$1&amp;H9927,定价因子!E:F,2,0)</f>
        <v>#N/A</v>
      </c>
      <c r="J9927" s="3"/>
      <c r="K9927" s="77" t="e">
        <f>VLOOKUP($J$1&amp;J9927,定价因子!E:F,2,0)</f>
        <v>#N/A</v>
      </c>
      <c r="L9927" s="3"/>
      <c r="M9927" s="77" t="e">
        <f>VLOOKUP($L$1&amp;L9927,定价因子!E:F,2,0)</f>
        <v>#N/A</v>
      </c>
      <c r="N9927" s="3"/>
      <c r="O9927" s="77" t="e">
        <f>VLOOKUP($N$1&amp;N9927,定价因子!E:F,2,0)</f>
        <v>#N/A</v>
      </c>
      <c r="P9927" s="3"/>
      <c r="Q9927" s="55" t="e">
        <f>VLOOKUP($P$1&amp;P9927,定价因子!$E:$F,2,0)</f>
        <v>#N/A</v>
      </c>
      <c r="R9927" s="3"/>
      <c r="S9927" s="77" t="e">
        <f>VLOOKUP($R$1&amp;R9927,定价因子!$E:$F,2,0)</f>
        <v>#N/A</v>
      </c>
      <c r="T9927" s="61"/>
      <c r="U9927" s="63"/>
      <c r="V9927" s="63"/>
      <c r="W9927" s="63"/>
      <c r="X9927" s="3"/>
    </row>
    <row r="9928" spans="1:24">
      <c r="A9928" s="3"/>
      <c r="B9928" s="3"/>
      <c r="C9928" s="3"/>
      <c r="D9928" s="3"/>
      <c r="E9928" s="79"/>
      <c r="F9928" s="3"/>
      <c r="G9928" s="77" t="e">
        <f>VLOOKUP($F$1&amp;F9928,定价因子!E:F,2,0)</f>
        <v>#N/A</v>
      </c>
      <c r="H9928" s="3"/>
      <c r="I9928" s="77" t="e">
        <f>VLOOKUP($H$1&amp;H9928,定价因子!E:F,2,0)</f>
        <v>#N/A</v>
      </c>
      <c r="J9928" s="3"/>
      <c r="K9928" s="77" t="e">
        <f>VLOOKUP($J$1&amp;J9928,定价因子!E:F,2,0)</f>
        <v>#N/A</v>
      </c>
      <c r="L9928" s="3"/>
      <c r="M9928" s="77" t="e">
        <f>VLOOKUP($L$1&amp;L9928,定价因子!E:F,2,0)</f>
        <v>#N/A</v>
      </c>
      <c r="N9928" s="3"/>
      <c r="O9928" s="77" t="e">
        <f>VLOOKUP($N$1&amp;N9928,定价因子!E:F,2,0)</f>
        <v>#N/A</v>
      </c>
      <c r="P9928" s="3"/>
      <c r="Q9928" s="55" t="e">
        <f>VLOOKUP($P$1&amp;P9928,定价因子!$E:$F,2,0)</f>
        <v>#N/A</v>
      </c>
      <c r="R9928" s="3"/>
      <c r="S9928" s="77" t="e">
        <f>VLOOKUP($R$1&amp;R9928,定价因子!$E:$F,2,0)</f>
        <v>#N/A</v>
      </c>
      <c r="T9928" s="61"/>
      <c r="U9928" s="63"/>
      <c r="V9928" s="63"/>
      <c r="W9928" s="63"/>
      <c r="X9928" s="3"/>
    </row>
    <row r="9929" spans="1:24">
      <c r="A9929" s="3"/>
      <c r="B9929" s="3"/>
      <c r="C9929" s="3"/>
      <c r="D9929" s="3"/>
      <c r="E9929" s="79"/>
      <c r="F9929" s="3"/>
      <c r="G9929" s="77" t="e">
        <f>VLOOKUP($F$1&amp;F9929,定价因子!E:F,2,0)</f>
        <v>#N/A</v>
      </c>
      <c r="H9929" s="3"/>
      <c r="I9929" s="77" t="e">
        <f>VLOOKUP($H$1&amp;H9929,定价因子!E:F,2,0)</f>
        <v>#N/A</v>
      </c>
      <c r="J9929" s="3"/>
      <c r="K9929" s="77" t="e">
        <f>VLOOKUP($J$1&amp;J9929,定价因子!E:F,2,0)</f>
        <v>#N/A</v>
      </c>
      <c r="L9929" s="3"/>
      <c r="M9929" s="77" t="e">
        <f>VLOOKUP($L$1&amp;L9929,定价因子!E:F,2,0)</f>
        <v>#N/A</v>
      </c>
      <c r="N9929" s="3"/>
      <c r="O9929" s="77" t="e">
        <f>VLOOKUP($N$1&amp;N9929,定价因子!E:F,2,0)</f>
        <v>#N/A</v>
      </c>
      <c r="P9929" s="3"/>
      <c r="Q9929" s="55" t="e">
        <f>VLOOKUP($P$1&amp;P9929,定价因子!$E:$F,2,0)</f>
        <v>#N/A</v>
      </c>
      <c r="R9929" s="3"/>
      <c r="S9929" s="77" t="e">
        <f>VLOOKUP($R$1&amp;R9929,定价因子!$E:$F,2,0)</f>
        <v>#N/A</v>
      </c>
      <c r="T9929" s="61"/>
      <c r="U9929" s="63"/>
      <c r="V9929" s="63"/>
      <c r="W9929" s="63"/>
      <c r="X9929" s="3"/>
    </row>
    <row r="9930" spans="1:24">
      <c r="A9930" s="3"/>
      <c r="B9930" s="3"/>
      <c r="C9930" s="3"/>
      <c r="D9930" s="3"/>
      <c r="E9930" s="79"/>
      <c r="F9930" s="3"/>
      <c r="G9930" s="77" t="e">
        <f>VLOOKUP($F$1&amp;F9930,定价因子!E:F,2,0)</f>
        <v>#N/A</v>
      </c>
      <c r="H9930" s="3"/>
      <c r="I9930" s="77" t="e">
        <f>VLOOKUP($H$1&amp;H9930,定价因子!E:F,2,0)</f>
        <v>#N/A</v>
      </c>
      <c r="J9930" s="3"/>
      <c r="K9930" s="77" t="e">
        <f>VLOOKUP($J$1&amp;J9930,定价因子!E:F,2,0)</f>
        <v>#N/A</v>
      </c>
      <c r="L9930" s="3"/>
      <c r="M9930" s="77" t="e">
        <f>VLOOKUP($L$1&amp;L9930,定价因子!E:F,2,0)</f>
        <v>#N/A</v>
      </c>
      <c r="N9930" s="3"/>
      <c r="O9930" s="77" t="e">
        <f>VLOOKUP($N$1&amp;N9930,定价因子!E:F,2,0)</f>
        <v>#N/A</v>
      </c>
      <c r="P9930" s="3"/>
      <c r="Q9930" s="55" t="e">
        <f>VLOOKUP($P$1&amp;P9930,定价因子!$E:$F,2,0)</f>
        <v>#N/A</v>
      </c>
      <c r="R9930" s="3"/>
      <c r="S9930" s="77" t="e">
        <f>VLOOKUP($R$1&amp;R9930,定价因子!$E:$F,2,0)</f>
        <v>#N/A</v>
      </c>
      <c r="T9930" s="61"/>
      <c r="U9930" s="63"/>
      <c r="V9930" s="63"/>
      <c r="W9930" s="63"/>
      <c r="X9930" s="3"/>
    </row>
    <row r="9931" spans="1:24">
      <c r="A9931" s="3"/>
      <c r="B9931" s="3"/>
      <c r="C9931" s="3"/>
      <c r="D9931" s="3"/>
      <c r="E9931" s="79"/>
      <c r="F9931" s="3"/>
      <c r="G9931" s="77" t="e">
        <f>VLOOKUP($F$1&amp;F9931,定价因子!E:F,2,0)</f>
        <v>#N/A</v>
      </c>
      <c r="H9931" s="3"/>
      <c r="I9931" s="77" t="e">
        <f>VLOOKUP($H$1&amp;H9931,定价因子!E:F,2,0)</f>
        <v>#N/A</v>
      </c>
      <c r="J9931" s="3"/>
      <c r="K9931" s="77" t="e">
        <f>VLOOKUP($J$1&amp;J9931,定价因子!E:F,2,0)</f>
        <v>#N/A</v>
      </c>
      <c r="L9931" s="3"/>
      <c r="M9931" s="77" t="e">
        <f>VLOOKUP($L$1&amp;L9931,定价因子!E:F,2,0)</f>
        <v>#N/A</v>
      </c>
      <c r="N9931" s="3"/>
      <c r="O9931" s="77" t="e">
        <f>VLOOKUP($N$1&amp;N9931,定价因子!E:F,2,0)</f>
        <v>#N/A</v>
      </c>
      <c r="P9931" s="3"/>
      <c r="Q9931" s="55" t="e">
        <f>VLOOKUP($P$1&amp;P9931,定价因子!$E:$F,2,0)</f>
        <v>#N/A</v>
      </c>
      <c r="R9931" s="3"/>
      <c r="S9931" s="77" t="e">
        <f>VLOOKUP($R$1&amp;R9931,定价因子!$E:$F,2,0)</f>
        <v>#N/A</v>
      </c>
      <c r="T9931" s="61"/>
      <c r="U9931" s="63"/>
      <c r="V9931" s="63"/>
      <c r="W9931" s="63"/>
      <c r="X9931" s="3"/>
    </row>
    <row r="9932" spans="1:24">
      <c r="A9932" s="3"/>
      <c r="B9932" s="3"/>
      <c r="C9932" s="3"/>
      <c r="D9932" s="3"/>
      <c r="E9932" s="79"/>
      <c r="F9932" s="3"/>
      <c r="G9932" s="77" t="e">
        <f>VLOOKUP($F$1&amp;F9932,定价因子!E:F,2,0)</f>
        <v>#N/A</v>
      </c>
      <c r="H9932" s="3"/>
      <c r="I9932" s="77" t="e">
        <f>VLOOKUP($H$1&amp;H9932,定价因子!E:F,2,0)</f>
        <v>#N/A</v>
      </c>
      <c r="J9932" s="3"/>
      <c r="K9932" s="77" t="e">
        <f>VLOOKUP($J$1&amp;J9932,定价因子!E:F,2,0)</f>
        <v>#N/A</v>
      </c>
      <c r="L9932" s="3"/>
      <c r="M9932" s="77" t="e">
        <f>VLOOKUP($L$1&amp;L9932,定价因子!E:F,2,0)</f>
        <v>#N/A</v>
      </c>
      <c r="N9932" s="3"/>
      <c r="O9932" s="77" t="e">
        <f>VLOOKUP($N$1&amp;N9932,定价因子!E:F,2,0)</f>
        <v>#N/A</v>
      </c>
      <c r="P9932" s="3"/>
      <c r="Q9932" s="55" t="e">
        <f>VLOOKUP($P$1&amp;P9932,定价因子!$E:$F,2,0)</f>
        <v>#N/A</v>
      </c>
      <c r="R9932" s="3"/>
      <c r="S9932" s="77" t="e">
        <f>VLOOKUP($R$1&amp;R9932,定价因子!$E:$F,2,0)</f>
        <v>#N/A</v>
      </c>
      <c r="T9932" s="61"/>
      <c r="U9932" s="63"/>
      <c r="V9932" s="63"/>
      <c r="W9932" s="63"/>
      <c r="X9932" s="3"/>
    </row>
    <row r="9933" spans="1:24">
      <c r="A9933" s="3"/>
      <c r="B9933" s="3"/>
      <c r="C9933" s="3"/>
      <c r="D9933" s="3"/>
      <c r="E9933" s="79"/>
      <c r="F9933" s="3"/>
      <c r="G9933" s="77" t="e">
        <f>VLOOKUP($F$1&amp;F9933,定价因子!E:F,2,0)</f>
        <v>#N/A</v>
      </c>
      <c r="H9933" s="3"/>
      <c r="I9933" s="77" t="e">
        <f>VLOOKUP($H$1&amp;H9933,定价因子!E:F,2,0)</f>
        <v>#N/A</v>
      </c>
      <c r="J9933" s="3"/>
      <c r="K9933" s="77" t="e">
        <f>VLOOKUP($J$1&amp;J9933,定价因子!E:F,2,0)</f>
        <v>#N/A</v>
      </c>
      <c r="L9933" s="3"/>
      <c r="M9933" s="77" t="e">
        <f>VLOOKUP($L$1&amp;L9933,定价因子!E:F,2,0)</f>
        <v>#N/A</v>
      </c>
      <c r="N9933" s="3"/>
      <c r="O9933" s="77" t="e">
        <f>VLOOKUP($N$1&amp;N9933,定价因子!E:F,2,0)</f>
        <v>#N/A</v>
      </c>
      <c r="P9933" s="3"/>
      <c r="Q9933" s="55" t="e">
        <f>VLOOKUP($P$1&amp;P9933,定价因子!$E:$F,2,0)</f>
        <v>#N/A</v>
      </c>
      <c r="R9933" s="3"/>
      <c r="S9933" s="77" t="e">
        <f>VLOOKUP($R$1&amp;R9933,定价因子!$E:$F,2,0)</f>
        <v>#N/A</v>
      </c>
      <c r="T9933" s="61"/>
      <c r="U9933" s="63"/>
      <c r="V9933" s="63"/>
      <c r="W9933" s="63"/>
      <c r="X9933" s="3"/>
    </row>
    <row r="9934" spans="1:24">
      <c r="A9934" s="3"/>
      <c r="B9934" s="3"/>
      <c r="C9934" s="3"/>
      <c r="D9934" s="3"/>
      <c r="E9934" s="79"/>
      <c r="F9934" s="3"/>
      <c r="G9934" s="77" t="e">
        <f>VLOOKUP($F$1&amp;F9934,定价因子!E:F,2,0)</f>
        <v>#N/A</v>
      </c>
      <c r="H9934" s="3"/>
      <c r="I9934" s="77" t="e">
        <f>VLOOKUP($H$1&amp;H9934,定价因子!E:F,2,0)</f>
        <v>#N/A</v>
      </c>
      <c r="J9934" s="3"/>
      <c r="K9934" s="77" t="e">
        <f>VLOOKUP($J$1&amp;J9934,定价因子!E:F,2,0)</f>
        <v>#N/A</v>
      </c>
      <c r="L9934" s="3"/>
      <c r="M9934" s="77" t="e">
        <f>VLOOKUP($L$1&amp;L9934,定价因子!E:F,2,0)</f>
        <v>#N/A</v>
      </c>
      <c r="N9934" s="3"/>
      <c r="O9934" s="77" t="e">
        <f>VLOOKUP($N$1&amp;N9934,定价因子!E:F,2,0)</f>
        <v>#N/A</v>
      </c>
      <c r="P9934" s="3"/>
      <c r="Q9934" s="55" t="e">
        <f>VLOOKUP($P$1&amp;P9934,定价因子!$E:$F,2,0)</f>
        <v>#N/A</v>
      </c>
      <c r="R9934" s="3"/>
      <c r="S9934" s="77" t="e">
        <f>VLOOKUP($R$1&amp;R9934,定价因子!$E:$F,2,0)</f>
        <v>#N/A</v>
      </c>
      <c r="T9934" s="61"/>
      <c r="U9934" s="63"/>
      <c r="V9934" s="63"/>
      <c r="W9934" s="63"/>
      <c r="X9934" s="3"/>
    </row>
    <row r="9935" spans="1:24">
      <c r="A9935" s="3"/>
      <c r="B9935" s="3"/>
      <c r="C9935" s="3"/>
      <c r="D9935" s="3"/>
      <c r="E9935" s="79"/>
      <c r="F9935" s="3"/>
      <c r="G9935" s="77" t="e">
        <f>VLOOKUP($F$1&amp;F9935,定价因子!E:F,2,0)</f>
        <v>#N/A</v>
      </c>
      <c r="H9935" s="3"/>
      <c r="I9935" s="77" t="e">
        <f>VLOOKUP($H$1&amp;H9935,定价因子!E:F,2,0)</f>
        <v>#N/A</v>
      </c>
      <c r="J9935" s="3"/>
      <c r="K9935" s="77" t="e">
        <f>VLOOKUP($J$1&amp;J9935,定价因子!E:F,2,0)</f>
        <v>#N/A</v>
      </c>
      <c r="L9935" s="3"/>
      <c r="M9935" s="77" t="e">
        <f>VLOOKUP($L$1&amp;L9935,定价因子!E:F,2,0)</f>
        <v>#N/A</v>
      </c>
      <c r="N9935" s="3"/>
      <c r="O9935" s="77" t="e">
        <f>VLOOKUP($N$1&amp;N9935,定价因子!E:F,2,0)</f>
        <v>#N/A</v>
      </c>
      <c r="P9935" s="3"/>
      <c r="Q9935" s="55" t="e">
        <f>VLOOKUP($P$1&amp;P9935,定价因子!$E:$F,2,0)</f>
        <v>#N/A</v>
      </c>
      <c r="R9935" s="3"/>
      <c r="S9935" s="77" t="e">
        <f>VLOOKUP($R$1&amp;R9935,定价因子!$E:$F,2,0)</f>
        <v>#N/A</v>
      </c>
      <c r="T9935" s="61"/>
      <c r="U9935" s="63"/>
      <c r="V9935" s="63"/>
      <c r="W9935" s="63"/>
      <c r="X9935" s="3"/>
    </row>
    <row r="9936" spans="1:24">
      <c r="A9936" s="3"/>
      <c r="B9936" s="3"/>
      <c r="C9936" s="3"/>
      <c r="D9936" s="3"/>
      <c r="E9936" s="79"/>
      <c r="F9936" s="3"/>
      <c r="G9936" s="77" t="e">
        <f>VLOOKUP($F$1&amp;F9936,定价因子!E:F,2,0)</f>
        <v>#N/A</v>
      </c>
      <c r="H9936" s="3"/>
      <c r="I9936" s="77" t="e">
        <f>VLOOKUP($H$1&amp;H9936,定价因子!E:F,2,0)</f>
        <v>#N/A</v>
      </c>
      <c r="J9936" s="3"/>
      <c r="K9936" s="77" t="e">
        <f>VLOOKUP($J$1&amp;J9936,定价因子!E:F,2,0)</f>
        <v>#N/A</v>
      </c>
      <c r="L9936" s="3"/>
      <c r="M9936" s="77" t="e">
        <f>VLOOKUP($L$1&amp;L9936,定价因子!E:F,2,0)</f>
        <v>#N/A</v>
      </c>
      <c r="N9936" s="3"/>
      <c r="O9936" s="77" t="e">
        <f>VLOOKUP($N$1&amp;N9936,定价因子!E:F,2,0)</f>
        <v>#N/A</v>
      </c>
      <c r="P9936" s="3"/>
      <c r="Q9936" s="55" t="e">
        <f>VLOOKUP($P$1&amp;P9936,定价因子!$E:$F,2,0)</f>
        <v>#N/A</v>
      </c>
      <c r="R9936" s="3"/>
      <c r="S9936" s="77" t="e">
        <f>VLOOKUP($R$1&amp;R9936,定价因子!$E:$F,2,0)</f>
        <v>#N/A</v>
      </c>
      <c r="T9936" s="61"/>
      <c r="U9936" s="63"/>
      <c r="V9936" s="63"/>
      <c r="W9936" s="63"/>
      <c r="X9936" s="3"/>
    </row>
    <row r="9937" spans="1:24">
      <c r="A9937" s="3"/>
      <c r="B9937" s="3"/>
      <c r="C9937" s="3"/>
      <c r="D9937" s="3"/>
      <c r="E9937" s="79"/>
      <c r="F9937" s="3"/>
      <c r="G9937" s="77" t="e">
        <f>VLOOKUP($F$1&amp;F9937,定价因子!E:F,2,0)</f>
        <v>#N/A</v>
      </c>
      <c r="H9937" s="3"/>
      <c r="I9937" s="77" t="e">
        <f>VLOOKUP($H$1&amp;H9937,定价因子!E:F,2,0)</f>
        <v>#N/A</v>
      </c>
      <c r="J9937" s="3"/>
      <c r="K9937" s="77" t="e">
        <f>VLOOKUP($J$1&amp;J9937,定价因子!E:F,2,0)</f>
        <v>#N/A</v>
      </c>
      <c r="L9937" s="3"/>
      <c r="M9937" s="77" t="e">
        <f>VLOOKUP($L$1&amp;L9937,定价因子!E:F,2,0)</f>
        <v>#N/A</v>
      </c>
      <c r="N9937" s="3"/>
      <c r="O9937" s="77" t="e">
        <f>VLOOKUP($N$1&amp;N9937,定价因子!E:F,2,0)</f>
        <v>#N/A</v>
      </c>
      <c r="P9937" s="3"/>
      <c r="Q9937" s="55" t="e">
        <f>VLOOKUP($P$1&amp;P9937,定价因子!$E:$F,2,0)</f>
        <v>#N/A</v>
      </c>
      <c r="R9937" s="3"/>
      <c r="S9937" s="77" t="e">
        <f>VLOOKUP($R$1&amp;R9937,定价因子!$E:$F,2,0)</f>
        <v>#N/A</v>
      </c>
      <c r="T9937" s="61"/>
      <c r="U9937" s="63"/>
      <c r="V9937" s="63"/>
      <c r="W9937" s="63"/>
      <c r="X9937" s="3"/>
    </row>
    <row r="9938" spans="1:24">
      <c r="A9938" s="3"/>
      <c r="B9938" s="3"/>
      <c r="C9938" s="3"/>
      <c r="D9938" s="3"/>
      <c r="E9938" s="79"/>
      <c r="F9938" s="3"/>
      <c r="G9938" s="77" t="e">
        <f>VLOOKUP($F$1&amp;F9938,定价因子!E:F,2,0)</f>
        <v>#N/A</v>
      </c>
      <c r="H9938" s="3"/>
      <c r="I9938" s="77" t="e">
        <f>VLOOKUP($H$1&amp;H9938,定价因子!E:F,2,0)</f>
        <v>#N/A</v>
      </c>
      <c r="J9938" s="3"/>
      <c r="K9938" s="77" t="e">
        <f>VLOOKUP($J$1&amp;J9938,定价因子!E:F,2,0)</f>
        <v>#N/A</v>
      </c>
      <c r="L9938" s="3"/>
      <c r="M9938" s="77" t="e">
        <f>VLOOKUP($L$1&amp;L9938,定价因子!E:F,2,0)</f>
        <v>#N/A</v>
      </c>
      <c r="N9938" s="3"/>
      <c r="O9938" s="77" t="e">
        <f>VLOOKUP($N$1&amp;N9938,定价因子!E:F,2,0)</f>
        <v>#N/A</v>
      </c>
      <c r="P9938" s="3"/>
      <c r="Q9938" s="55" t="e">
        <f>VLOOKUP($P$1&amp;P9938,定价因子!$E:$F,2,0)</f>
        <v>#N/A</v>
      </c>
      <c r="R9938" s="3"/>
      <c r="S9938" s="77" t="e">
        <f>VLOOKUP($R$1&amp;R9938,定价因子!$E:$F,2,0)</f>
        <v>#N/A</v>
      </c>
      <c r="T9938" s="61"/>
      <c r="U9938" s="63"/>
      <c r="V9938" s="63"/>
      <c r="W9938" s="63"/>
      <c r="X9938" s="3"/>
    </row>
    <row r="9939" spans="1:24">
      <c r="A9939" s="3"/>
      <c r="B9939" s="3"/>
      <c r="C9939" s="3"/>
      <c r="D9939" s="3"/>
      <c r="E9939" s="79"/>
      <c r="F9939" s="3"/>
      <c r="G9939" s="77" t="e">
        <f>VLOOKUP($F$1&amp;F9939,定价因子!E:F,2,0)</f>
        <v>#N/A</v>
      </c>
      <c r="H9939" s="3"/>
      <c r="I9939" s="77" t="e">
        <f>VLOOKUP($H$1&amp;H9939,定价因子!E:F,2,0)</f>
        <v>#N/A</v>
      </c>
      <c r="J9939" s="3"/>
      <c r="K9939" s="77" t="e">
        <f>VLOOKUP($J$1&amp;J9939,定价因子!E:F,2,0)</f>
        <v>#N/A</v>
      </c>
      <c r="L9939" s="3"/>
      <c r="M9939" s="77" t="e">
        <f>VLOOKUP($L$1&amp;L9939,定价因子!E:F,2,0)</f>
        <v>#N/A</v>
      </c>
      <c r="N9939" s="3"/>
      <c r="O9939" s="77" t="e">
        <f>VLOOKUP($N$1&amp;N9939,定价因子!E:F,2,0)</f>
        <v>#N/A</v>
      </c>
      <c r="P9939" s="3"/>
      <c r="Q9939" s="55" t="e">
        <f>VLOOKUP($P$1&amp;P9939,定价因子!$E:$F,2,0)</f>
        <v>#N/A</v>
      </c>
      <c r="R9939" s="3"/>
      <c r="S9939" s="77" t="e">
        <f>VLOOKUP($R$1&amp;R9939,定价因子!$E:$F,2,0)</f>
        <v>#N/A</v>
      </c>
      <c r="T9939" s="61"/>
      <c r="U9939" s="63"/>
      <c r="V9939" s="63"/>
      <c r="W9939" s="63"/>
      <c r="X9939" s="3"/>
    </row>
    <row r="9940" spans="1:24">
      <c r="A9940" s="3"/>
      <c r="B9940" s="3"/>
      <c r="C9940" s="3"/>
      <c r="D9940" s="3"/>
      <c r="E9940" s="79"/>
      <c r="F9940" s="3"/>
      <c r="G9940" s="77" t="e">
        <f>VLOOKUP($F$1&amp;F9940,定价因子!E:F,2,0)</f>
        <v>#N/A</v>
      </c>
      <c r="H9940" s="3"/>
      <c r="I9940" s="77" t="e">
        <f>VLOOKUP($H$1&amp;H9940,定价因子!E:F,2,0)</f>
        <v>#N/A</v>
      </c>
      <c r="J9940" s="3"/>
      <c r="K9940" s="77" t="e">
        <f>VLOOKUP($J$1&amp;J9940,定价因子!E:F,2,0)</f>
        <v>#N/A</v>
      </c>
      <c r="L9940" s="3"/>
      <c r="M9940" s="77" t="e">
        <f>VLOOKUP($L$1&amp;L9940,定价因子!E:F,2,0)</f>
        <v>#N/A</v>
      </c>
      <c r="N9940" s="3"/>
      <c r="O9940" s="77" t="e">
        <f>VLOOKUP($N$1&amp;N9940,定价因子!E:F,2,0)</f>
        <v>#N/A</v>
      </c>
      <c r="P9940" s="3"/>
      <c r="Q9940" s="55" t="e">
        <f>VLOOKUP($P$1&amp;P9940,定价因子!$E:$F,2,0)</f>
        <v>#N/A</v>
      </c>
      <c r="R9940" s="3"/>
      <c r="S9940" s="77" t="e">
        <f>VLOOKUP($R$1&amp;R9940,定价因子!$E:$F,2,0)</f>
        <v>#N/A</v>
      </c>
      <c r="T9940" s="61"/>
      <c r="U9940" s="63"/>
      <c r="V9940" s="63"/>
      <c r="W9940" s="63"/>
      <c r="X9940" s="3"/>
    </row>
    <row r="9941" spans="1:24">
      <c r="A9941" s="3"/>
      <c r="B9941" s="3"/>
      <c r="C9941" s="3"/>
      <c r="D9941" s="3"/>
      <c r="E9941" s="79"/>
      <c r="F9941" s="3"/>
      <c r="G9941" s="77" t="e">
        <f>VLOOKUP($F$1&amp;F9941,定价因子!E:F,2,0)</f>
        <v>#N/A</v>
      </c>
      <c r="H9941" s="3"/>
      <c r="I9941" s="77" t="e">
        <f>VLOOKUP($H$1&amp;H9941,定价因子!E:F,2,0)</f>
        <v>#N/A</v>
      </c>
      <c r="J9941" s="3"/>
      <c r="K9941" s="77" t="e">
        <f>VLOOKUP($J$1&amp;J9941,定价因子!E:F,2,0)</f>
        <v>#N/A</v>
      </c>
      <c r="L9941" s="3"/>
      <c r="M9941" s="77" t="e">
        <f>VLOOKUP($L$1&amp;L9941,定价因子!E:F,2,0)</f>
        <v>#N/A</v>
      </c>
      <c r="N9941" s="3"/>
      <c r="O9941" s="77" t="e">
        <f>VLOOKUP($N$1&amp;N9941,定价因子!E:F,2,0)</f>
        <v>#N/A</v>
      </c>
      <c r="P9941" s="3"/>
      <c r="Q9941" s="55" t="e">
        <f>VLOOKUP($P$1&amp;P9941,定价因子!$E:$F,2,0)</f>
        <v>#N/A</v>
      </c>
      <c r="R9941" s="3"/>
      <c r="S9941" s="77" t="e">
        <f>VLOOKUP($R$1&amp;R9941,定价因子!$E:$F,2,0)</f>
        <v>#N/A</v>
      </c>
      <c r="T9941" s="61"/>
      <c r="U9941" s="63"/>
      <c r="V9941" s="63"/>
      <c r="W9941" s="63"/>
      <c r="X9941" s="3"/>
    </row>
    <row r="9942" spans="1:24">
      <c r="A9942" s="3"/>
      <c r="B9942" s="3"/>
      <c r="C9942" s="3"/>
      <c r="D9942" s="3"/>
      <c r="E9942" s="79"/>
      <c r="F9942" s="3"/>
      <c r="G9942" s="77" t="e">
        <f>VLOOKUP($F$1&amp;F9942,定价因子!E:F,2,0)</f>
        <v>#N/A</v>
      </c>
      <c r="H9942" s="3"/>
      <c r="I9942" s="77" t="e">
        <f>VLOOKUP($H$1&amp;H9942,定价因子!E:F,2,0)</f>
        <v>#N/A</v>
      </c>
      <c r="J9942" s="3"/>
      <c r="K9942" s="77" t="e">
        <f>VLOOKUP($J$1&amp;J9942,定价因子!E:F,2,0)</f>
        <v>#N/A</v>
      </c>
      <c r="L9942" s="3"/>
      <c r="M9942" s="77" t="e">
        <f>VLOOKUP($L$1&amp;L9942,定价因子!E:F,2,0)</f>
        <v>#N/A</v>
      </c>
      <c r="N9942" s="3"/>
      <c r="O9942" s="77" t="e">
        <f>VLOOKUP($N$1&amp;N9942,定价因子!E:F,2,0)</f>
        <v>#N/A</v>
      </c>
      <c r="P9942" s="3"/>
      <c r="Q9942" s="55" t="e">
        <f>VLOOKUP($P$1&amp;P9942,定价因子!$E:$F,2,0)</f>
        <v>#N/A</v>
      </c>
      <c r="R9942" s="3"/>
      <c r="S9942" s="77" t="e">
        <f>VLOOKUP($R$1&amp;R9942,定价因子!$E:$F,2,0)</f>
        <v>#N/A</v>
      </c>
      <c r="T9942" s="61"/>
      <c r="U9942" s="63"/>
      <c r="V9942" s="63"/>
      <c r="W9942" s="63"/>
      <c r="X9942" s="3"/>
    </row>
    <row r="9943" spans="1:24">
      <c r="A9943" s="3"/>
      <c r="B9943" s="3"/>
      <c r="C9943" s="3"/>
      <c r="D9943" s="3"/>
      <c r="E9943" s="79"/>
      <c r="F9943" s="3"/>
      <c r="G9943" s="77" t="e">
        <f>VLOOKUP($F$1&amp;F9943,定价因子!E:F,2,0)</f>
        <v>#N/A</v>
      </c>
      <c r="H9943" s="3"/>
      <c r="I9943" s="77" t="e">
        <f>VLOOKUP($H$1&amp;H9943,定价因子!E:F,2,0)</f>
        <v>#N/A</v>
      </c>
      <c r="J9943" s="3"/>
      <c r="K9943" s="77" t="e">
        <f>VLOOKUP($J$1&amp;J9943,定价因子!E:F,2,0)</f>
        <v>#N/A</v>
      </c>
      <c r="L9943" s="3"/>
      <c r="M9943" s="77" t="e">
        <f>VLOOKUP($L$1&amp;L9943,定价因子!E:F,2,0)</f>
        <v>#N/A</v>
      </c>
      <c r="N9943" s="3"/>
      <c r="O9943" s="77" t="e">
        <f>VLOOKUP($N$1&amp;N9943,定价因子!E:F,2,0)</f>
        <v>#N/A</v>
      </c>
      <c r="P9943" s="3"/>
      <c r="Q9943" s="55" t="e">
        <f>VLOOKUP($P$1&amp;P9943,定价因子!$E:$F,2,0)</f>
        <v>#N/A</v>
      </c>
      <c r="R9943" s="3"/>
      <c r="S9943" s="77" t="e">
        <f>VLOOKUP($R$1&amp;R9943,定价因子!$E:$F,2,0)</f>
        <v>#N/A</v>
      </c>
      <c r="T9943" s="61"/>
      <c r="U9943" s="63"/>
      <c r="V9943" s="63"/>
      <c r="W9943" s="63"/>
      <c r="X9943" s="3"/>
    </row>
    <row r="9944" spans="1:24">
      <c r="A9944" s="3"/>
      <c r="B9944" s="3"/>
      <c r="C9944" s="3"/>
      <c r="D9944" s="3"/>
      <c r="E9944" s="79"/>
      <c r="F9944" s="3"/>
      <c r="G9944" s="77" t="e">
        <f>VLOOKUP($F$1&amp;F9944,定价因子!E:F,2,0)</f>
        <v>#N/A</v>
      </c>
      <c r="H9944" s="3"/>
      <c r="I9944" s="77" t="e">
        <f>VLOOKUP($H$1&amp;H9944,定价因子!E:F,2,0)</f>
        <v>#N/A</v>
      </c>
      <c r="J9944" s="3"/>
      <c r="K9944" s="77" t="e">
        <f>VLOOKUP($J$1&amp;J9944,定价因子!E:F,2,0)</f>
        <v>#N/A</v>
      </c>
      <c r="L9944" s="3"/>
      <c r="M9944" s="77" t="e">
        <f>VLOOKUP($L$1&amp;L9944,定价因子!E:F,2,0)</f>
        <v>#N/A</v>
      </c>
      <c r="N9944" s="3"/>
      <c r="O9944" s="77" t="e">
        <f>VLOOKUP($N$1&amp;N9944,定价因子!E:F,2,0)</f>
        <v>#N/A</v>
      </c>
      <c r="P9944" s="3"/>
      <c r="Q9944" s="55" t="e">
        <f>VLOOKUP($P$1&amp;P9944,定价因子!$E:$F,2,0)</f>
        <v>#N/A</v>
      </c>
      <c r="R9944" s="3"/>
      <c r="S9944" s="77" t="e">
        <f>VLOOKUP($R$1&amp;R9944,定价因子!$E:$F,2,0)</f>
        <v>#N/A</v>
      </c>
      <c r="T9944" s="61"/>
      <c r="U9944" s="63"/>
      <c r="V9944" s="63"/>
      <c r="W9944" s="63"/>
      <c r="X9944" s="3"/>
    </row>
    <row r="9945" spans="1:24">
      <c r="A9945" s="3"/>
      <c r="B9945" s="3"/>
      <c r="C9945" s="3"/>
      <c r="D9945" s="3"/>
      <c r="E9945" s="79"/>
      <c r="F9945" s="3"/>
      <c r="G9945" s="77" t="e">
        <f>VLOOKUP($F$1&amp;F9945,定价因子!E:F,2,0)</f>
        <v>#N/A</v>
      </c>
      <c r="H9945" s="3"/>
      <c r="I9945" s="77" t="e">
        <f>VLOOKUP($H$1&amp;H9945,定价因子!E:F,2,0)</f>
        <v>#N/A</v>
      </c>
      <c r="J9945" s="3"/>
      <c r="K9945" s="77" t="e">
        <f>VLOOKUP($J$1&amp;J9945,定价因子!E:F,2,0)</f>
        <v>#N/A</v>
      </c>
      <c r="L9945" s="3"/>
      <c r="M9945" s="77" t="e">
        <f>VLOOKUP($L$1&amp;L9945,定价因子!E:F,2,0)</f>
        <v>#N/A</v>
      </c>
      <c r="N9945" s="3"/>
      <c r="O9945" s="77" t="e">
        <f>VLOOKUP($N$1&amp;N9945,定价因子!E:F,2,0)</f>
        <v>#N/A</v>
      </c>
      <c r="P9945" s="3"/>
      <c r="Q9945" s="55" t="e">
        <f>VLOOKUP($P$1&amp;P9945,定价因子!$E:$F,2,0)</f>
        <v>#N/A</v>
      </c>
      <c r="R9945" s="3"/>
      <c r="S9945" s="77" t="e">
        <f>VLOOKUP($R$1&amp;R9945,定价因子!$E:$F,2,0)</f>
        <v>#N/A</v>
      </c>
      <c r="T9945" s="61"/>
      <c r="U9945" s="63"/>
      <c r="V9945" s="63"/>
      <c r="W9945" s="63"/>
      <c r="X9945" s="3"/>
    </row>
    <row r="9946" spans="1:24">
      <c r="A9946" s="3"/>
      <c r="B9946" s="3"/>
      <c r="C9946" s="3"/>
      <c r="D9946" s="3"/>
      <c r="E9946" s="79"/>
      <c r="F9946" s="3"/>
      <c r="G9946" s="77" t="e">
        <f>VLOOKUP($F$1&amp;F9946,定价因子!E:F,2,0)</f>
        <v>#N/A</v>
      </c>
      <c r="H9946" s="3"/>
      <c r="I9946" s="77" t="e">
        <f>VLOOKUP($H$1&amp;H9946,定价因子!E:F,2,0)</f>
        <v>#N/A</v>
      </c>
      <c r="J9946" s="3"/>
      <c r="K9946" s="77" t="e">
        <f>VLOOKUP($J$1&amp;J9946,定价因子!E:F,2,0)</f>
        <v>#N/A</v>
      </c>
      <c r="L9946" s="3"/>
      <c r="M9946" s="77" t="e">
        <f>VLOOKUP($L$1&amp;L9946,定价因子!E:F,2,0)</f>
        <v>#N/A</v>
      </c>
      <c r="N9946" s="3"/>
      <c r="O9946" s="77" t="e">
        <f>VLOOKUP($N$1&amp;N9946,定价因子!E:F,2,0)</f>
        <v>#N/A</v>
      </c>
      <c r="P9946" s="3"/>
      <c r="Q9946" s="55" t="e">
        <f>VLOOKUP($P$1&amp;P9946,定价因子!$E:$F,2,0)</f>
        <v>#N/A</v>
      </c>
      <c r="R9946" s="3"/>
      <c r="S9946" s="77" t="e">
        <f>VLOOKUP($R$1&amp;R9946,定价因子!$E:$F,2,0)</f>
        <v>#N/A</v>
      </c>
      <c r="T9946" s="61"/>
      <c r="U9946" s="63"/>
      <c r="V9946" s="63"/>
      <c r="W9946" s="63"/>
      <c r="X9946" s="3"/>
    </row>
    <row r="9947" spans="1:24">
      <c r="A9947" s="3"/>
      <c r="B9947" s="3"/>
      <c r="C9947" s="3"/>
      <c r="D9947" s="3"/>
      <c r="E9947" s="79"/>
      <c r="F9947" s="3"/>
      <c r="G9947" s="77" t="e">
        <f>VLOOKUP($F$1&amp;F9947,定价因子!E:F,2,0)</f>
        <v>#N/A</v>
      </c>
      <c r="H9947" s="3"/>
      <c r="I9947" s="77" t="e">
        <f>VLOOKUP($H$1&amp;H9947,定价因子!E:F,2,0)</f>
        <v>#N/A</v>
      </c>
      <c r="J9947" s="3"/>
      <c r="K9947" s="77" t="e">
        <f>VLOOKUP($J$1&amp;J9947,定价因子!E:F,2,0)</f>
        <v>#N/A</v>
      </c>
      <c r="L9947" s="3"/>
      <c r="M9947" s="77" t="e">
        <f>VLOOKUP($L$1&amp;L9947,定价因子!E:F,2,0)</f>
        <v>#N/A</v>
      </c>
      <c r="N9947" s="3"/>
      <c r="O9947" s="77" t="e">
        <f>VLOOKUP($N$1&amp;N9947,定价因子!E:F,2,0)</f>
        <v>#N/A</v>
      </c>
      <c r="P9947" s="3"/>
      <c r="Q9947" s="55" t="e">
        <f>VLOOKUP($P$1&amp;P9947,定价因子!$E:$F,2,0)</f>
        <v>#N/A</v>
      </c>
      <c r="R9947" s="3"/>
      <c r="S9947" s="77" t="e">
        <f>VLOOKUP($R$1&amp;R9947,定价因子!$E:$F,2,0)</f>
        <v>#N/A</v>
      </c>
      <c r="T9947" s="61"/>
      <c r="U9947" s="63"/>
      <c r="V9947" s="63"/>
      <c r="W9947" s="63"/>
      <c r="X9947" s="3"/>
    </row>
    <row r="9948" spans="1:24">
      <c r="A9948" s="3"/>
      <c r="B9948" s="3"/>
      <c r="C9948" s="3"/>
      <c r="D9948" s="3"/>
      <c r="E9948" s="79"/>
      <c r="F9948" s="3"/>
      <c r="G9948" s="77" t="e">
        <f>VLOOKUP($F$1&amp;F9948,定价因子!E:F,2,0)</f>
        <v>#N/A</v>
      </c>
      <c r="H9948" s="3"/>
      <c r="I9948" s="77" t="e">
        <f>VLOOKUP($H$1&amp;H9948,定价因子!E:F,2,0)</f>
        <v>#N/A</v>
      </c>
      <c r="J9948" s="3"/>
      <c r="K9948" s="77" t="e">
        <f>VLOOKUP($J$1&amp;J9948,定价因子!E:F,2,0)</f>
        <v>#N/A</v>
      </c>
      <c r="L9948" s="3"/>
      <c r="M9948" s="77" t="e">
        <f>VLOOKUP($L$1&amp;L9948,定价因子!E:F,2,0)</f>
        <v>#N/A</v>
      </c>
      <c r="N9948" s="3"/>
      <c r="O9948" s="77" t="e">
        <f>VLOOKUP($N$1&amp;N9948,定价因子!E:F,2,0)</f>
        <v>#N/A</v>
      </c>
      <c r="P9948" s="3"/>
      <c r="Q9948" s="55" t="e">
        <f>VLOOKUP($P$1&amp;P9948,定价因子!$E:$F,2,0)</f>
        <v>#N/A</v>
      </c>
      <c r="R9948" s="3"/>
      <c r="S9948" s="77" t="e">
        <f>VLOOKUP($R$1&amp;R9948,定价因子!$E:$F,2,0)</f>
        <v>#N/A</v>
      </c>
      <c r="T9948" s="61"/>
      <c r="U9948" s="63"/>
      <c r="V9948" s="63"/>
      <c r="W9948" s="63"/>
      <c r="X9948" s="3"/>
    </row>
    <row r="9949" spans="1:24">
      <c r="A9949" s="3"/>
      <c r="B9949" s="3"/>
      <c r="C9949" s="3"/>
      <c r="D9949" s="3"/>
      <c r="E9949" s="79"/>
      <c r="F9949" s="3"/>
      <c r="G9949" s="77" t="e">
        <f>VLOOKUP($F$1&amp;F9949,定价因子!E:F,2,0)</f>
        <v>#N/A</v>
      </c>
      <c r="H9949" s="3"/>
      <c r="I9949" s="77" t="e">
        <f>VLOOKUP($H$1&amp;H9949,定价因子!E:F,2,0)</f>
        <v>#N/A</v>
      </c>
      <c r="J9949" s="3"/>
      <c r="K9949" s="77" t="e">
        <f>VLOOKUP($J$1&amp;J9949,定价因子!E:F,2,0)</f>
        <v>#N/A</v>
      </c>
      <c r="L9949" s="3"/>
      <c r="M9949" s="77" t="e">
        <f>VLOOKUP($L$1&amp;L9949,定价因子!E:F,2,0)</f>
        <v>#N/A</v>
      </c>
      <c r="N9949" s="3"/>
      <c r="O9949" s="77" t="e">
        <f>VLOOKUP($N$1&amp;N9949,定价因子!E:F,2,0)</f>
        <v>#N/A</v>
      </c>
      <c r="P9949" s="3"/>
      <c r="Q9949" s="55" t="e">
        <f>VLOOKUP($P$1&amp;P9949,定价因子!$E:$F,2,0)</f>
        <v>#N/A</v>
      </c>
      <c r="R9949" s="3"/>
      <c r="S9949" s="77" t="e">
        <f>VLOOKUP($R$1&amp;R9949,定价因子!$E:$F,2,0)</f>
        <v>#N/A</v>
      </c>
      <c r="T9949" s="61"/>
      <c r="U9949" s="63"/>
      <c r="V9949" s="63"/>
      <c r="W9949" s="63"/>
      <c r="X9949" s="3"/>
    </row>
    <row r="9950" spans="1:24">
      <c r="A9950" s="3"/>
      <c r="B9950" s="3"/>
      <c r="C9950" s="3"/>
      <c r="D9950" s="3"/>
      <c r="E9950" s="79"/>
      <c r="F9950" s="3"/>
      <c r="G9950" s="77" t="e">
        <f>VLOOKUP($F$1&amp;F9950,定价因子!E:F,2,0)</f>
        <v>#N/A</v>
      </c>
      <c r="H9950" s="3"/>
      <c r="I9950" s="77" t="e">
        <f>VLOOKUP($H$1&amp;H9950,定价因子!E:F,2,0)</f>
        <v>#N/A</v>
      </c>
      <c r="J9950" s="3"/>
      <c r="K9950" s="77" t="e">
        <f>VLOOKUP($J$1&amp;J9950,定价因子!E:F,2,0)</f>
        <v>#N/A</v>
      </c>
      <c r="L9950" s="3"/>
      <c r="M9950" s="77" t="e">
        <f>VLOOKUP($L$1&amp;L9950,定价因子!E:F,2,0)</f>
        <v>#N/A</v>
      </c>
      <c r="N9950" s="3"/>
      <c r="O9950" s="77" t="e">
        <f>VLOOKUP($N$1&amp;N9950,定价因子!E:F,2,0)</f>
        <v>#N/A</v>
      </c>
      <c r="P9950" s="3"/>
      <c r="Q9950" s="55" t="e">
        <f>VLOOKUP($P$1&amp;P9950,定价因子!$E:$F,2,0)</f>
        <v>#N/A</v>
      </c>
      <c r="R9950" s="3"/>
      <c r="S9950" s="77" t="e">
        <f>VLOOKUP($R$1&amp;R9950,定价因子!$E:$F,2,0)</f>
        <v>#N/A</v>
      </c>
      <c r="T9950" s="61"/>
      <c r="U9950" s="63"/>
      <c r="V9950" s="63"/>
      <c r="W9950" s="63"/>
      <c r="X9950" s="3"/>
    </row>
    <row r="9951" spans="1:24">
      <c r="A9951" s="3"/>
      <c r="B9951" s="3"/>
      <c r="C9951" s="3"/>
      <c r="D9951" s="3"/>
      <c r="E9951" s="79"/>
      <c r="F9951" s="3"/>
      <c r="G9951" s="77" t="e">
        <f>VLOOKUP($F$1&amp;F9951,定价因子!E:F,2,0)</f>
        <v>#N/A</v>
      </c>
      <c r="H9951" s="3"/>
      <c r="I9951" s="77" t="e">
        <f>VLOOKUP($H$1&amp;H9951,定价因子!E:F,2,0)</f>
        <v>#N/A</v>
      </c>
      <c r="J9951" s="3"/>
      <c r="K9951" s="77" t="e">
        <f>VLOOKUP($J$1&amp;J9951,定价因子!E:F,2,0)</f>
        <v>#N/A</v>
      </c>
      <c r="L9951" s="3"/>
      <c r="M9951" s="77" t="e">
        <f>VLOOKUP($L$1&amp;L9951,定价因子!E:F,2,0)</f>
        <v>#N/A</v>
      </c>
      <c r="N9951" s="3"/>
      <c r="O9951" s="77" t="e">
        <f>VLOOKUP($N$1&amp;N9951,定价因子!E:F,2,0)</f>
        <v>#N/A</v>
      </c>
      <c r="P9951" s="3"/>
      <c r="Q9951" s="55" t="e">
        <f>VLOOKUP($P$1&amp;P9951,定价因子!$E:$F,2,0)</f>
        <v>#N/A</v>
      </c>
      <c r="R9951" s="3"/>
      <c r="S9951" s="77" t="e">
        <f>VLOOKUP($R$1&amp;R9951,定价因子!$E:$F,2,0)</f>
        <v>#N/A</v>
      </c>
      <c r="T9951" s="61"/>
      <c r="U9951" s="63"/>
      <c r="V9951" s="63"/>
      <c r="W9951" s="63"/>
      <c r="X9951" s="3"/>
    </row>
    <row r="9952" spans="1:24">
      <c r="A9952" s="3"/>
      <c r="B9952" s="3"/>
      <c r="C9952" s="3"/>
      <c r="D9952" s="3"/>
      <c r="E9952" s="79"/>
      <c r="F9952" s="3"/>
      <c r="G9952" s="77" t="e">
        <f>VLOOKUP($F$1&amp;F9952,定价因子!E:F,2,0)</f>
        <v>#N/A</v>
      </c>
      <c r="H9952" s="3"/>
      <c r="I9952" s="77" t="e">
        <f>VLOOKUP($H$1&amp;H9952,定价因子!E:F,2,0)</f>
        <v>#N/A</v>
      </c>
      <c r="J9952" s="3"/>
      <c r="K9952" s="77" t="e">
        <f>VLOOKUP($J$1&amp;J9952,定价因子!E:F,2,0)</f>
        <v>#N/A</v>
      </c>
      <c r="L9952" s="3"/>
      <c r="M9952" s="77" t="e">
        <f>VLOOKUP($L$1&amp;L9952,定价因子!E:F,2,0)</f>
        <v>#N/A</v>
      </c>
      <c r="N9952" s="3"/>
      <c r="O9952" s="77" t="e">
        <f>VLOOKUP($N$1&amp;N9952,定价因子!E:F,2,0)</f>
        <v>#N/A</v>
      </c>
      <c r="P9952" s="3"/>
      <c r="Q9952" s="55" t="e">
        <f>VLOOKUP($P$1&amp;P9952,定价因子!$E:$F,2,0)</f>
        <v>#N/A</v>
      </c>
      <c r="R9952" s="3"/>
      <c r="S9952" s="77" t="e">
        <f>VLOOKUP($R$1&amp;R9952,定价因子!$E:$F,2,0)</f>
        <v>#N/A</v>
      </c>
      <c r="T9952" s="61"/>
      <c r="U9952" s="63"/>
      <c r="V9952" s="63"/>
      <c r="W9952" s="63"/>
      <c r="X9952" s="3"/>
    </row>
    <row r="9953" spans="1:24">
      <c r="A9953" s="3"/>
      <c r="B9953" s="3"/>
      <c r="C9953" s="3"/>
      <c r="D9953" s="3"/>
      <c r="E9953" s="79"/>
      <c r="F9953" s="3"/>
      <c r="G9953" s="77" t="e">
        <f>VLOOKUP($F$1&amp;F9953,定价因子!E:F,2,0)</f>
        <v>#N/A</v>
      </c>
      <c r="H9953" s="3"/>
      <c r="I9953" s="77" t="e">
        <f>VLOOKUP($H$1&amp;H9953,定价因子!E:F,2,0)</f>
        <v>#N/A</v>
      </c>
      <c r="J9953" s="3"/>
      <c r="K9953" s="77" t="e">
        <f>VLOOKUP($J$1&amp;J9953,定价因子!E:F,2,0)</f>
        <v>#N/A</v>
      </c>
      <c r="L9953" s="3"/>
      <c r="M9953" s="77" t="e">
        <f>VLOOKUP($L$1&amp;L9953,定价因子!E:F,2,0)</f>
        <v>#N/A</v>
      </c>
      <c r="N9953" s="3"/>
      <c r="O9953" s="77" t="e">
        <f>VLOOKUP($N$1&amp;N9953,定价因子!E:F,2,0)</f>
        <v>#N/A</v>
      </c>
      <c r="P9953" s="3"/>
      <c r="Q9953" s="55" t="e">
        <f>VLOOKUP($P$1&amp;P9953,定价因子!$E:$F,2,0)</f>
        <v>#N/A</v>
      </c>
      <c r="R9953" s="3"/>
      <c r="S9953" s="77" t="e">
        <f>VLOOKUP($R$1&amp;R9953,定价因子!$E:$F,2,0)</f>
        <v>#N/A</v>
      </c>
      <c r="T9953" s="61"/>
      <c r="U9953" s="63"/>
      <c r="V9953" s="63"/>
      <c r="W9953" s="63"/>
      <c r="X9953" s="3"/>
    </row>
    <row r="9954" spans="1:24">
      <c r="A9954" s="3"/>
      <c r="B9954" s="3"/>
      <c r="C9954" s="3"/>
      <c r="D9954" s="3"/>
      <c r="E9954" s="79"/>
      <c r="F9954" s="3"/>
      <c r="G9954" s="77" t="e">
        <f>VLOOKUP($F$1&amp;F9954,定价因子!E:F,2,0)</f>
        <v>#N/A</v>
      </c>
      <c r="H9954" s="3"/>
      <c r="I9954" s="77" t="e">
        <f>VLOOKUP($H$1&amp;H9954,定价因子!E:F,2,0)</f>
        <v>#N/A</v>
      </c>
      <c r="J9954" s="3"/>
      <c r="K9954" s="77" t="e">
        <f>VLOOKUP($J$1&amp;J9954,定价因子!E:F,2,0)</f>
        <v>#N/A</v>
      </c>
      <c r="L9954" s="3"/>
      <c r="M9954" s="77" t="e">
        <f>VLOOKUP($L$1&amp;L9954,定价因子!E:F,2,0)</f>
        <v>#N/A</v>
      </c>
      <c r="N9954" s="3"/>
      <c r="O9954" s="77" t="e">
        <f>VLOOKUP($N$1&amp;N9954,定价因子!E:F,2,0)</f>
        <v>#N/A</v>
      </c>
      <c r="P9954" s="3"/>
      <c r="Q9954" s="55" t="e">
        <f>VLOOKUP($P$1&amp;P9954,定价因子!$E:$F,2,0)</f>
        <v>#N/A</v>
      </c>
      <c r="R9954" s="3"/>
      <c r="S9954" s="77" t="e">
        <f>VLOOKUP($R$1&amp;R9954,定价因子!$E:$F,2,0)</f>
        <v>#N/A</v>
      </c>
      <c r="T9954" s="61"/>
      <c r="U9954" s="63"/>
      <c r="V9954" s="63"/>
      <c r="W9954" s="63"/>
      <c r="X9954" s="3"/>
    </row>
    <row r="9955" spans="1:24">
      <c r="A9955" s="3"/>
      <c r="B9955" s="3"/>
      <c r="C9955" s="3"/>
      <c r="D9955" s="3"/>
      <c r="E9955" s="79"/>
      <c r="F9955" s="3"/>
      <c r="G9955" s="77" t="e">
        <f>VLOOKUP($F$1&amp;F9955,定价因子!E:F,2,0)</f>
        <v>#N/A</v>
      </c>
      <c r="H9955" s="3"/>
      <c r="I9955" s="77" t="e">
        <f>VLOOKUP($H$1&amp;H9955,定价因子!E:F,2,0)</f>
        <v>#N/A</v>
      </c>
      <c r="J9955" s="3"/>
      <c r="K9955" s="77" t="e">
        <f>VLOOKUP($J$1&amp;J9955,定价因子!E:F,2,0)</f>
        <v>#N/A</v>
      </c>
      <c r="L9955" s="3"/>
      <c r="M9955" s="77" t="e">
        <f>VLOOKUP($L$1&amp;L9955,定价因子!E:F,2,0)</f>
        <v>#N/A</v>
      </c>
      <c r="N9955" s="3"/>
      <c r="O9955" s="77" t="e">
        <f>VLOOKUP($N$1&amp;N9955,定价因子!E:F,2,0)</f>
        <v>#N/A</v>
      </c>
      <c r="P9955" s="3"/>
      <c r="Q9955" s="55" t="e">
        <f>VLOOKUP($P$1&amp;P9955,定价因子!$E:$F,2,0)</f>
        <v>#N/A</v>
      </c>
      <c r="R9955" s="3"/>
      <c r="S9955" s="77" t="e">
        <f>VLOOKUP($R$1&amp;R9955,定价因子!$E:$F,2,0)</f>
        <v>#N/A</v>
      </c>
      <c r="T9955" s="61"/>
      <c r="U9955" s="63"/>
      <c r="V9955" s="63"/>
      <c r="W9955" s="63"/>
      <c r="X9955" s="3"/>
    </row>
    <row r="9956" spans="1:24">
      <c r="A9956" s="3"/>
      <c r="B9956" s="3"/>
      <c r="C9956" s="3"/>
      <c r="D9956" s="3"/>
      <c r="E9956" s="79"/>
      <c r="F9956" s="3"/>
      <c r="G9956" s="77" t="e">
        <f>VLOOKUP($F$1&amp;F9956,定价因子!E:F,2,0)</f>
        <v>#N/A</v>
      </c>
      <c r="H9956" s="3"/>
      <c r="I9956" s="77" t="e">
        <f>VLOOKUP($H$1&amp;H9956,定价因子!E:F,2,0)</f>
        <v>#N/A</v>
      </c>
      <c r="J9956" s="3"/>
      <c r="K9956" s="77" t="e">
        <f>VLOOKUP($J$1&amp;J9956,定价因子!E:F,2,0)</f>
        <v>#N/A</v>
      </c>
      <c r="L9956" s="3"/>
      <c r="M9956" s="77" t="e">
        <f>VLOOKUP($L$1&amp;L9956,定价因子!E:F,2,0)</f>
        <v>#N/A</v>
      </c>
      <c r="N9956" s="3"/>
      <c r="O9956" s="77" t="e">
        <f>VLOOKUP($N$1&amp;N9956,定价因子!E:F,2,0)</f>
        <v>#N/A</v>
      </c>
      <c r="P9956" s="3"/>
      <c r="Q9956" s="55" t="e">
        <f>VLOOKUP($P$1&amp;P9956,定价因子!$E:$F,2,0)</f>
        <v>#N/A</v>
      </c>
      <c r="R9956" s="3"/>
      <c r="S9956" s="77" t="e">
        <f>VLOOKUP($R$1&amp;R9956,定价因子!$E:$F,2,0)</f>
        <v>#N/A</v>
      </c>
      <c r="T9956" s="61"/>
      <c r="U9956" s="63"/>
      <c r="V9956" s="63"/>
      <c r="W9956" s="63"/>
      <c r="X9956" s="3"/>
    </row>
    <row r="9957" spans="1:24">
      <c r="A9957" s="3"/>
      <c r="B9957" s="3"/>
      <c r="C9957" s="3"/>
      <c r="D9957" s="3"/>
      <c r="E9957" s="79"/>
      <c r="F9957" s="3"/>
      <c r="G9957" s="77" t="e">
        <f>VLOOKUP($F$1&amp;F9957,定价因子!E:F,2,0)</f>
        <v>#N/A</v>
      </c>
      <c r="H9957" s="3"/>
      <c r="I9957" s="77" t="e">
        <f>VLOOKUP($H$1&amp;H9957,定价因子!E:F,2,0)</f>
        <v>#N/A</v>
      </c>
      <c r="J9957" s="3"/>
      <c r="K9957" s="77" t="e">
        <f>VLOOKUP($J$1&amp;J9957,定价因子!E:F,2,0)</f>
        <v>#N/A</v>
      </c>
      <c r="L9957" s="3"/>
      <c r="M9957" s="77" t="e">
        <f>VLOOKUP($L$1&amp;L9957,定价因子!E:F,2,0)</f>
        <v>#N/A</v>
      </c>
      <c r="N9957" s="3"/>
      <c r="O9957" s="77" t="e">
        <f>VLOOKUP($N$1&amp;N9957,定价因子!E:F,2,0)</f>
        <v>#N/A</v>
      </c>
      <c r="P9957" s="3"/>
      <c r="Q9957" s="55" t="e">
        <f>VLOOKUP($P$1&amp;P9957,定价因子!$E:$F,2,0)</f>
        <v>#N/A</v>
      </c>
      <c r="R9957" s="3"/>
      <c r="S9957" s="77" t="e">
        <f>VLOOKUP($R$1&amp;R9957,定价因子!$E:$F,2,0)</f>
        <v>#N/A</v>
      </c>
      <c r="T9957" s="61"/>
      <c r="U9957" s="63"/>
      <c r="V9957" s="63"/>
      <c r="W9957" s="63"/>
      <c r="X9957" s="3"/>
    </row>
    <row r="9958" spans="1:24">
      <c r="A9958" s="3"/>
      <c r="B9958" s="3"/>
      <c r="C9958" s="3"/>
      <c r="D9958" s="3"/>
      <c r="E9958" s="79"/>
      <c r="F9958" s="3"/>
      <c r="G9958" s="77" t="e">
        <f>VLOOKUP($F$1&amp;F9958,定价因子!E:F,2,0)</f>
        <v>#N/A</v>
      </c>
      <c r="H9958" s="3"/>
      <c r="I9958" s="77" t="e">
        <f>VLOOKUP($H$1&amp;H9958,定价因子!E:F,2,0)</f>
        <v>#N/A</v>
      </c>
      <c r="J9958" s="3"/>
      <c r="K9958" s="77" t="e">
        <f>VLOOKUP($J$1&amp;J9958,定价因子!E:F,2,0)</f>
        <v>#N/A</v>
      </c>
      <c r="L9958" s="3"/>
      <c r="M9958" s="77" t="e">
        <f>VLOOKUP($L$1&amp;L9958,定价因子!E:F,2,0)</f>
        <v>#N/A</v>
      </c>
      <c r="N9958" s="3"/>
      <c r="O9958" s="77" t="e">
        <f>VLOOKUP($N$1&amp;N9958,定价因子!E:F,2,0)</f>
        <v>#N/A</v>
      </c>
      <c r="P9958" s="3"/>
      <c r="Q9958" s="55" t="e">
        <f>VLOOKUP($P$1&amp;P9958,定价因子!$E:$F,2,0)</f>
        <v>#N/A</v>
      </c>
      <c r="R9958" s="3"/>
      <c r="S9958" s="77" t="e">
        <f>VLOOKUP($R$1&amp;R9958,定价因子!$E:$F,2,0)</f>
        <v>#N/A</v>
      </c>
      <c r="T9958" s="61"/>
      <c r="U9958" s="63"/>
      <c r="V9958" s="63"/>
      <c r="W9958" s="63"/>
      <c r="X9958" s="3"/>
    </row>
    <row r="9959" spans="1:24">
      <c r="A9959" s="3"/>
      <c r="B9959" s="3"/>
      <c r="C9959" s="3"/>
      <c r="D9959" s="3"/>
      <c r="E9959" s="79"/>
      <c r="F9959" s="3"/>
      <c r="G9959" s="77" t="e">
        <f>VLOOKUP($F$1&amp;F9959,定价因子!E:F,2,0)</f>
        <v>#N/A</v>
      </c>
      <c r="H9959" s="3"/>
      <c r="I9959" s="77" t="e">
        <f>VLOOKUP($H$1&amp;H9959,定价因子!E:F,2,0)</f>
        <v>#N/A</v>
      </c>
      <c r="J9959" s="3"/>
      <c r="K9959" s="77" t="e">
        <f>VLOOKUP($J$1&amp;J9959,定价因子!E:F,2,0)</f>
        <v>#N/A</v>
      </c>
      <c r="L9959" s="3"/>
      <c r="M9959" s="77" t="e">
        <f>VLOOKUP($L$1&amp;L9959,定价因子!E:F,2,0)</f>
        <v>#N/A</v>
      </c>
      <c r="N9959" s="3"/>
      <c r="O9959" s="77" t="e">
        <f>VLOOKUP($N$1&amp;N9959,定价因子!E:F,2,0)</f>
        <v>#N/A</v>
      </c>
      <c r="P9959" s="3"/>
      <c r="Q9959" s="55" t="e">
        <f>VLOOKUP($P$1&amp;P9959,定价因子!$E:$F,2,0)</f>
        <v>#N/A</v>
      </c>
      <c r="R9959" s="3"/>
      <c r="S9959" s="77" t="e">
        <f>VLOOKUP($R$1&amp;R9959,定价因子!$E:$F,2,0)</f>
        <v>#N/A</v>
      </c>
      <c r="T9959" s="61"/>
      <c r="U9959" s="63"/>
      <c r="V9959" s="63"/>
      <c r="W9959" s="63"/>
      <c r="X9959" s="3"/>
    </row>
    <row r="9960" spans="1:24">
      <c r="A9960" s="3"/>
      <c r="B9960" s="3"/>
      <c r="C9960" s="3"/>
      <c r="D9960" s="3"/>
      <c r="E9960" s="79"/>
      <c r="F9960" s="3"/>
      <c r="G9960" s="77" t="e">
        <f>VLOOKUP($F$1&amp;F9960,定价因子!E:F,2,0)</f>
        <v>#N/A</v>
      </c>
      <c r="H9960" s="3"/>
      <c r="I9960" s="77" t="e">
        <f>VLOOKUP($H$1&amp;H9960,定价因子!E:F,2,0)</f>
        <v>#N/A</v>
      </c>
      <c r="J9960" s="3"/>
      <c r="K9960" s="77" t="e">
        <f>VLOOKUP($J$1&amp;J9960,定价因子!E:F,2,0)</f>
        <v>#N/A</v>
      </c>
      <c r="L9960" s="3"/>
      <c r="M9960" s="77" t="e">
        <f>VLOOKUP($L$1&amp;L9960,定价因子!E:F,2,0)</f>
        <v>#N/A</v>
      </c>
      <c r="N9960" s="3"/>
      <c r="O9960" s="77" t="e">
        <f>VLOOKUP($N$1&amp;N9960,定价因子!E:F,2,0)</f>
        <v>#N/A</v>
      </c>
      <c r="P9960" s="3"/>
      <c r="Q9960" s="55" t="e">
        <f>VLOOKUP($P$1&amp;P9960,定价因子!$E:$F,2,0)</f>
        <v>#N/A</v>
      </c>
      <c r="R9960" s="3"/>
      <c r="S9960" s="77" t="e">
        <f>VLOOKUP($R$1&amp;R9960,定价因子!$E:$F,2,0)</f>
        <v>#N/A</v>
      </c>
      <c r="T9960" s="61"/>
      <c r="U9960" s="63"/>
      <c r="V9960" s="63"/>
      <c r="W9960" s="63"/>
      <c r="X9960" s="3"/>
    </row>
    <row r="9961" spans="1:24">
      <c r="A9961" s="3"/>
      <c r="B9961" s="3"/>
      <c r="C9961" s="3"/>
      <c r="D9961" s="3"/>
      <c r="E9961" s="79"/>
      <c r="F9961" s="3"/>
      <c r="G9961" s="77" t="e">
        <f>VLOOKUP($F$1&amp;F9961,定价因子!E:F,2,0)</f>
        <v>#N/A</v>
      </c>
      <c r="H9961" s="3"/>
      <c r="I9961" s="77" t="e">
        <f>VLOOKUP($H$1&amp;H9961,定价因子!E:F,2,0)</f>
        <v>#N/A</v>
      </c>
      <c r="J9961" s="3"/>
      <c r="K9961" s="77" t="e">
        <f>VLOOKUP($J$1&amp;J9961,定价因子!E:F,2,0)</f>
        <v>#N/A</v>
      </c>
      <c r="L9961" s="3"/>
      <c r="M9961" s="77" t="e">
        <f>VLOOKUP($L$1&amp;L9961,定价因子!E:F,2,0)</f>
        <v>#N/A</v>
      </c>
      <c r="N9961" s="3"/>
      <c r="O9961" s="77" t="e">
        <f>VLOOKUP($N$1&amp;N9961,定价因子!E:F,2,0)</f>
        <v>#N/A</v>
      </c>
      <c r="P9961" s="3"/>
      <c r="Q9961" s="55" t="e">
        <f>VLOOKUP($P$1&amp;P9961,定价因子!$E:$F,2,0)</f>
        <v>#N/A</v>
      </c>
      <c r="R9961" s="3"/>
      <c r="S9961" s="77" t="e">
        <f>VLOOKUP($R$1&amp;R9961,定价因子!$E:$F,2,0)</f>
        <v>#N/A</v>
      </c>
      <c r="T9961" s="61"/>
      <c r="U9961" s="63"/>
      <c r="V9961" s="63"/>
      <c r="W9961" s="63"/>
      <c r="X9961" s="3"/>
    </row>
    <row r="9962" spans="1:24">
      <c r="A9962" s="3"/>
      <c r="B9962" s="3"/>
      <c r="C9962" s="3"/>
      <c r="D9962" s="3"/>
      <c r="E9962" s="79"/>
      <c r="F9962" s="3"/>
      <c r="G9962" s="77" t="e">
        <f>VLOOKUP($F$1&amp;F9962,定价因子!E:F,2,0)</f>
        <v>#N/A</v>
      </c>
      <c r="H9962" s="3"/>
      <c r="I9962" s="77" t="e">
        <f>VLOOKUP($H$1&amp;H9962,定价因子!E:F,2,0)</f>
        <v>#N/A</v>
      </c>
      <c r="J9962" s="3"/>
      <c r="K9962" s="77" t="e">
        <f>VLOOKUP($J$1&amp;J9962,定价因子!E:F,2,0)</f>
        <v>#N/A</v>
      </c>
      <c r="L9962" s="3"/>
      <c r="M9962" s="77" t="e">
        <f>VLOOKUP($L$1&amp;L9962,定价因子!E:F,2,0)</f>
        <v>#N/A</v>
      </c>
      <c r="N9962" s="3"/>
      <c r="O9962" s="77" t="e">
        <f>VLOOKUP($N$1&amp;N9962,定价因子!E:F,2,0)</f>
        <v>#N/A</v>
      </c>
      <c r="P9962" s="3"/>
      <c r="Q9962" s="55" t="e">
        <f>VLOOKUP($P$1&amp;P9962,定价因子!$E:$F,2,0)</f>
        <v>#N/A</v>
      </c>
      <c r="R9962" s="3"/>
      <c r="S9962" s="77" t="e">
        <f>VLOOKUP($R$1&amp;R9962,定价因子!$E:$F,2,0)</f>
        <v>#N/A</v>
      </c>
      <c r="T9962" s="61"/>
      <c r="U9962" s="63"/>
      <c r="V9962" s="63"/>
      <c r="W9962" s="63"/>
      <c r="X9962" s="3"/>
    </row>
    <row r="9963" spans="1:24">
      <c r="A9963" s="3"/>
      <c r="B9963" s="3"/>
      <c r="C9963" s="3"/>
      <c r="D9963" s="3"/>
      <c r="E9963" s="79"/>
      <c r="F9963" s="3"/>
      <c r="G9963" s="77" t="e">
        <f>VLOOKUP($F$1&amp;F9963,定价因子!E:F,2,0)</f>
        <v>#N/A</v>
      </c>
      <c r="H9963" s="3"/>
      <c r="I9963" s="77" t="e">
        <f>VLOOKUP($H$1&amp;H9963,定价因子!E:F,2,0)</f>
        <v>#N/A</v>
      </c>
      <c r="J9963" s="3"/>
      <c r="K9963" s="77" t="e">
        <f>VLOOKUP($J$1&amp;J9963,定价因子!E:F,2,0)</f>
        <v>#N/A</v>
      </c>
      <c r="L9963" s="3"/>
      <c r="M9963" s="77" t="e">
        <f>VLOOKUP($L$1&amp;L9963,定价因子!E:F,2,0)</f>
        <v>#N/A</v>
      </c>
      <c r="N9963" s="3"/>
      <c r="O9963" s="77" t="e">
        <f>VLOOKUP($N$1&amp;N9963,定价因子!E:F,2,0)</f>
        <v>#N/A</v>
      </c>
      <c r="P9963" s="3"/>
      <c r="Q9963" s="55" t="e">
        <f>VLOOKUP($P$1&amp;P9963,定价因子!$E:$F,2,0)</f>
        <v>#N/A</v>
      </c>
      <c r="R9963" s="3"/>
      <c r="S9963" s="77" t="e">
        <f>VLOOKUP($R$1&amp;R9963,定价因子!$E:$F,2,0)</f>
        <v>#N/A</v>
      </c>
      <c r="T9963" s="61"/>
      <c r="U9963" s="63"/>
      <c r="V9963" s="63"/>
      <c r="W9963" s="63"/>
      <c r="X9963" s="3"/>
    </row>
    <row r="9964" spans="1:24">
      <c r="A9964" s="3"/>
      <c r="B9964" s="3"/>
      <c r="C9964" s="3"/>
      <c r="D9964" s="3"/>
      <c r="E9964" s="79"/>
      <c r="F9964" s="3"/>
      <c r="G9964" s="77" t="e">
        <f>VLOOKUP($F$1&amp;F9964,定价因子!E:F,2,0)</f>
        <v>#N/A</v>
      </c>
      <c r="H9964" s="3"/>
      <c r="I9964" s="77" t="e">
        <f>VLOOKUP($H$1&amp;H9964,定价因子!E:F,2,0)</f>
        <v>#N/A</v>
      </c>
      <c r="J9964" s="3"/>
      <c r="K9964" s="77" t="e">
        <f>VLOOKUP($J$1&amp;J9964,定价因子!E:F,2,0)</f>
        <v>#N/A</v>
      </c>
      <c r="L9964" s="3"/>
      <c r="M9964" s="77" t="e">
        <f>VLOOKUP($L$1&amp;L9964,定价因子!E:F,2,0)</f>
        <v>#N/A</v>
      </c>
      <c r="N9964" s="3"/>
      <c r="O9964" s="77" t="e">
        <f>VLOOKUP($N$1&amp;N9964,定价因子!E:F,2,0)</f>
        <v>#N/A</v>
      </c>
      <c r="P9964" s="3"/>
      <c r="Q9964" s="55" t="e">
        <f>VLOOKUP($P$1&amp;P9964,定价因子!$E:$F,2,0)</f>
        <v>#N/A</v>
      </c>
      <c r="R9964" s="3"/>
      <c r="S9964" s="77" t="e">
        <f>VLOOKUP($R$1&amp;R9964,定价因子!$E:$F,2,0)</f>
        <v>#N/A</v>
      </c>
      <c r="T9964" s="61"/>
      <c r="U9964" s="63"/>
      <c r="V9964" s="63"/>
      <c r="W9964" s="63"/>
      <c r="X9964" s="3"/>
    </row>
    <row r="9965" spans="1:24">
      <c r="A9965" s="3"/>
      <c r="B9965" s="3"/>
      <c r="C9965" s="3"/>
      <c r="D9965" s="3"/>
      <c r="E9965" s="79"/>
      <c r="F9965" s="3"/>
      <c r="G9965" s="77" t="e">
        <f>VLOOKUP($F$1&amp;F9965,定价因子!E:F,2,0)</f>
        <v>#N/A</v>
      </c>
      <c r="H9965" s="3"/>
      <c r="I9965" s="77" t="e">
        <f>VLOOKUP($H$1&amp;H9965,定价因子!E:F,2,0)</f>
        <v>#N/A</v>
      </c>
      <c r="J9965" s="3"/>
      <c r="K9965" s="77" t="e">
        <f>VLOOKUP($J$1&amp;J9965,定价因子!E:F,2,0)</f>
        <v>#N/A</v>
      </c>
      <c r="L9965" s="3"/>
      <c r="M9965" s="77" t="e">
        <f>VLOOKUP($L$1&amp;L9965,定价因子!E:F,2,0)</f>
        <v>#N/A</v>
      </c>
      <c r="N9965" s="3"/>
      <c r="O9965" s="77" t="e">
        <f>VLOOKUP($N$1&amp;N9965,定价因子!E:F,2,0)</f>
        <v>#N/A</v>
      </c>
      <c r="P9965" s="3"/>
      <c r="Q9965" s="55" t="e">
        <f>VLOOKUP($P$1&amp;P9965,定价因子!$E:$F,2,0)</f>
        <v>#N/A</v>
      </c>
      <c r="R9965" s="3"/>
      <c r="S9965" s="77" t="e">
        <f>VLOOKUP($R$1&amp;R9965,定价因子!$E:$F,2,0)</f>
        <v>#N/A</v>
      </c>
      <c r="T9965" s="61"/>
      <c r="U9965" s="63"/>
      <c r="V9965" s="63"/>
      <c r="W9965" s="63"/>
      <c r="X9965" s="3"/>
    </row>
    <row r="9966" spans="1:24">
      <c r="A9966" s="3"/>
      <c r="B9966" s="3"/>
      <c r="C9966" s="3"/>
      <c r="D9966" s="3"/>
      <c r="E9966" s="79"/>
      <c r="F9966" s="3"/>
      <c r="G9966" s="77" t="e">
        <f>VLOOKUP($F$1&amp;F9966,定价因子!E:F,2,0)</f>
        <v>#N/A</v>
      </c>
      <c r="H9966" s="3"/>
      <c r="I9966" s="77" t="e">
        <f>VLOOKUP($H$1&amp;H9966,定价因子!E:F,2,0)</f>
        <v>#N/A</v>
      </c>
      <c r="J9966" s="3"/>
      <c r="K9966" s="77" t="e">
        <f>VLOOKUP($J$1&amp;J9966,定价因子!E:F,2,0)</f>
        <v>#N/A</v>
      </c>
      <c r="L9966" s="3"/>
      <c r="M9966" s="77" t="e">
        <f>VLOOKUP($L$1&amp;L9966,定价因子!E:F,2,0)</f>
        <v>#N/A</v>
      </c>
      <c r="N9966" s="3"/>
      <c r="O9966" s="77" t="e">
        <f>VLOOKUP($N$1&amp;N9966,定价因子!E:F,2,0)</f>
        <v>#N/A</v>
      </c>
      <c r="P9966" s="3"/>
      <c r="Q9966" s="55" t="e">
        <f>VLOOKUP($P$1&amp;P9966,定价因子!$E:$F,2,0)</f>
        <v>#N/A</v>
      </c>
      <c r="R9966" s="3"/>
      <c r="S9966" s="77" t="e">
        <f>VLOOKUP($R$1&amp;R9966,定价因子!$E:$F,2,0)</f>
        <v>#N/A</v>
      </c>
      <c r="T9966" s="61"/>
      <c r="U9966" s="63"/>
      <c r="V9966" s="63"/>
      <c r="W9966" s="63"/>
      <c r="X9966" s="3"/>
    </row>
    <row r="9967" spans="1:24">
      <c r="A9967" s="3"/>
      <c r="B9967" s="3"/>
      <c r="C9967" s="3"/>
      <c r="D9967" s="3"/>
      <c r="E9967" s="79"/>
      <c r="F9967" s="3"/>
      <c r="G9967" s="77" t="e">
        <f>VLOOKUP($F$1&amp;F9967,定价因子!E:F,2,0)</f>
        <v>#N/A</v>
      </c>
      <c r="H9967" s="3"/>
      <c r="I9967" s="77" t="e">
        <f>VLOOKUP($H$1&amp;H9967,定价因子!E:F,2,0)</f>
        <v>#N/A</v>
      </c>
      <c r="J9967" s="3"/>
      <c r="K9967" s="77" t="e">
        <f>VLOOKUP($J$1&amp;J9967,定价因子!E:F,2,0)</f>
        <v>#N/A</v>
      </c>
      <c r="L9967" s="3"/>
      <c r="M9967" s="77" t="e">
        <f>VLOOKUP($L$1&amp;L9967,定价因子!E:F,2,0)</f>
        <v>#N/A</v>
      </c>
      <c r="N9967" s="3"/>
      <c r="O9967" s="77" t="e">
        <f>VLOOKUP($N$1&amp;N9967,定价因子!E:F,2,0)</f>
        <v>#N/A</v>
      </c>
      <c r="P9967" s="3"/>
      <c r="Q9967" s="55" t="e">
        <f>VLOOKUP($P$1&amp;P9967,定价因子!$E:$F,2,0)</f>
        <v>#N/A</v>
      </c>
      <c r="R9967" s="3"/>
      <c r="S9967" s="77" t="e">
        <f>VLOOKUP($R$1&amp;R9967,定价因子!$E:$F,2,0)</f>
        <v>#N/A</v>
      </c>
      <c r="T9967" s="61"/>
      <c r="U9967" s="63"/>
      <c r="V9967" s="63"/>
      <c r="W9967" s="63"/>
      <c r="X9967" s="3"/>
    </row>
    <row r="9968" spans="1:24">
      <c r="A9968" s="3"/>
      <c r="B9968" s="3"/>
      <c r="C9968" s="3"/>
      <c r="D9968" s="3"/>
      <c r="E9968" s="79"/>
      <c r="F9968" s="3"/>
      <c r="G9968" s="77" t="e">
        <f>VLOOKUP($F$1&amp;F9968,定价因子!E:F,2,0)</f>
        <v>#N/A</v>
      </c>
      <c r="H9968" s="3"/>
      <c r="I9968" s="77" t="e">
        <f>VLOOKUP($H$1&amp;H9968,定价因子!E:F,2,0)</f>
        <v>#N/A</v>
      </c>
      <c r="J9968" s="3"/>
      <c r="K9968" s="77" t="e">
        <f>VLOOKUP($J$1&amp;J9968,定价因子!E:F,2,0)</f>
        <v>#N/A</v>
      </c>
      <c r="L9968" s="3"/>
      <c r="M9968" s="77" t="e">
        <f>VLOOKUP($L$1&amp;L9968,定价因子!E:F,2,0)</f>
        <v>#N/A</v>
      </c>
      <c r="N9968" s="3"/>
      <c r="O9968" s="77" t="e">
        <f>VLOOKUP($N$1&amp;N9968,定价因子!E:F,2,0)</f>
        <v>#N/A</v>
      </c>
      <c r="P9968" s="3"/>
      <c r="Q9968" s="55" t="e">
        <f>VLOOKUP($P$1&amp;P9968,定价因子!$E:$F,2,0)</f>
        <v>#N/A</v>
      </c>
      <c r="R9968" s="3"/>
      <c r="S9968" s="77" t="e">
        <f>VLOOKUP($R$1&amp;R9968,定价因子!$E:$F,2,0)</f>
        <v>#N/A</v>
      </c>
      <c r="T9968" s="61"/>
      <c r="U9968" s="63"/>
      <c r="V9968" s="63"/>
      <c r="W9968" s="63"/>
      <c r="X9968" s="3"/>
    </row>
    <row r="9969" spans="1:24">
      <c r="A9969" s="3"/>
      <c r="B9969" s="3"/>
      <c r="C9969" s="3"/>
      <c r="D9969" s="3"/>
      <c r="E9969" s="79"/>
      <c r="F9969" s="3"/>
      <c r="G9969" s="77" t="e">
        <f>VLOOKUP($F$1&amp;F9969,定价因子!E:F,2,0)</f>
        <v>#N/A</v>
      </c>
      <c r="H9969" s="3"/>
      <c r="I9969" s="77" t="e">
        <f>VLOOKUP($H$1&amp;H9969,定价因子!E:F,2,0)</f>
        <v>#N/A</v>
      </c>
      <c r="J9969" s="3"/>
      <c r="K9969" s="77" t="e">
        <f>VLOOKUP($J$1&amp;J9969,定价因子!E:F,2,0)</f>
        <v>#N/A</v>
      </c>
      <c r="L9969" s="3"/>
      <c r="M9969" s="77" t="e">
        <f>VLOOKUP($L$1&amp;L9969,定价因子!E:F,2,0)</f>
        <v>#N/A</v>
      </c>
      <c r="N9969" s="3"/>
      <c r="O9969" s="77" t="e">
        <f>VLOOKUP($N$1&amp;N9969,定价因子!E:F,2,0)</f>
        <v>#N/A</v>
      </c>
      <c r="P9969" s="3"/>
      <c r="Q9969" s="55" t="e">
        <f>VLOOKUP($P$1&amp;P9969,定价因子!$E:$F,2,0)</f>
        <v>#N/A</v>
      </c>
      <c r="R9969" s="3"/>
      <c r="S9969" s="77" t="e">
        <f>VLOOKUP($R$1&amp;R9969,定价因子!$E:$F,2,0)</f>
        <v>#N/A</v>
      </c>
      <c r="T9969" s="61"/>
      <c r="U9969" s="63"/>
      <c r="V9969" s="63"/>
      <c r="W9969" s="63"/>
      <c r="X9969" s="3"/>
    </row>
    <row r="9970" spans="1:24">
      <c r="A9970" s="3"/>
      <c r="B9970" s="3"/>
      <c r="C9970" s="3"/>
      <c r="D9970" s="3"/>
      <c r="E9970" s="79"/>
      <c r="F9970" s="3"/>
      <c r="G9970" s="77" t="e">
        <f>VLOOKUP($F$1&amp;F9970,定价因子!E:F,2,0)</f>
        <v>#N/A</v>
      </c>
      <c r="H9970" s="3"/>
      <c r="I9970" s="77" t="e">
        <f>VLOOKUP($H$1&amp;H9970,定价因子!E:F,2,0)</f>
        <v>#N/A</v>
      </c>
      <c r="J9970" s="3"/>
      <c r="K9970" s="77" t="e">
        <f>VLOOKUP($J$1&amp;J9970,定价因子!E:F,2,0)</f>
        <v>#N/A</v>
      </c>
      <c r="L9970" s="3"/>
      <c r="M9970" s="77" t="e">
        <f>VLOOKUP($L$1&amp;L9970,定价因子!E:F,2,0)</f>
        <v>#N/A</v>
      </c>
      <c r="N9970" s="3"/>
      <c r="O9970" s="77" t="e">
        <f>VLOOKUP($N$1&amp;N9970,定价因子!E:F,2,0)</f>
        <v>#N/A</v>
      </c>
      <c r="P9970" s="3"/>
      <c r="Q9970" s="55" t="e">
        <f>VLOOKUP($P$1&amp;P9970,定价因子!$E:$F,2,0)</f>
        <v>#N/A</v>
      </c>
      <c r="R9970" s="3"/>
      <c r="S9970" s="77" t="e">
        <f>VLOOKUP($R$1&amp;R9970,定价因子!$E:$F,2,0)</f>
        <v>#N/A</v>
      </c>
      <c r="T9970" s="61"/>
      <c r="U9970" s="63"/>
      <c r="V9970" s="63"/>
      <c r="W9970" s="63"/>
      <c r="X9970" s="3"/>
    </row>
    <row r="9971" spans="1:24">
      <c r="A9971" s="3"/>
      <c r="B9971" s="3"/>
      <c r="C9971" s="3"/>
      <c r="D9971" s="3"/>
      <c r="E9971" s="79"/>
      <c r="F9971" s="3"/>
      <c r="G9971" s="77" t="e">
        <f>VLOOKUP($F$1&amp;F9971,定价因子!E:F,2,0)</f>
        <v>#N/A</v>
      </c>
      <c r="H9971" s="3"/>
      <c r="I9971" s="77" t="e">
        <f>VLOOKUP($H$1&amp;H9971,定价因子!E:F,2,0)</f>
        <v>#N/A</v>
      </c>
      <c r="J9971" s="3"/>
      <c r="K9971" s="77" t="e">
        <f>VLOOKUP($J$1&amp;J9971,定价因子!E:F,2,0)</f>
        <v>#N/A</v>
      </c>
      <c r="L9971" s="3"/>
      <c r="M9971" s="77" t="e">
        <f>VLOOKUP($L$1&amp;L9971,定价因子!E:F,2,0)</f>
        <v>#N/A</v>
      </c>
      <c r="N9971" s="3"/>
      <c r="O9971" s="77" t="e">
        <f>VLOOKUP($N$1&amp;N9971,定价因子!E:F,2,0)</f>
        <v>#N/A</v>
      </c>
      <c r="P9971" s="3"/>
      <c r="Q9971" s="55" t="e">
        <f>VLOOKUP($P$1&amp;P9971,定价因子!$E:$F,2,0)</f>
        <v>#N/A</v>
      </c>
      <c r="R9971" s="3"/>
      <c r="S9971" s="77" t="e">
        <f>VLOOKUP($R$1&amp;R9971,定价因子!$E:$F,2,0)</f>
        <v>#N/A</v>
      </c>
      <c r="T9971" s="61"/>
      <c r="U9971" s="63"/>
      <c r="V9971" s="63"/>
      <c r="W9971" s="63"/>
      <c r="X9971" s="3"/>
    </row>
    <row r="9972" spans="1:24">
      <c r="A9972" s="3"/>
      <c r="B9972" s="3"/>
      <c r="C9972" s="3"/>
      <c r="D9972" s="3"/>
      <c r="E9972" s="79"/>
      <c r="F9972" s="3"/>
      <c r="G9972" s="77" t="e">
        <f>VLOOKUP($F$1&amp;F9972,定价因子!E:F,2,0)</f>
        <v>#N/A</v>
      </c>
      <c r="H9972" s="3"/>
      <c r="I9972" s="77" t="e">
        <f>VLOOKUP($H$1&amp;H9972,定价因子!E:F,2,0)</f>
        <v>#N/A</v>
      </c>
      <c r="J9972" s="3"/>
      <c r="K9972" s="77" t="e">
        <f>VLOOKUP($J$1&amp;J9972,定价因子!E:F,2,0)</f>
        <v>#N/A</v>
      </c>
      <c r="L9972" s="3"/>
      <c r="M9972" s="77" t="e">
        <f>VLOOKUP($L$1&amp;L9972,定价因子!E:F,2,0)</f>
        <v>#N/A</v>
      </c>
      <c r="N9972" s="3"/>
      <c r="O9972" s="77" t="e">
        <f>VLOOKUP($N$1&amp;N9972,定价因子!E:F,2,0)</f>
        <v>#N/A</v>
      </c>
      <c r="P9972" s="3"/>
      <c r="Q9972" s="55" t="e">
        <f>VLOOKUP($P$1&amp;P9972,定价因子!$E:$F,2,0)</f>
        <v>#N/A</v>
      </c>
      <c r="R9972" s="3"/>
      <c r="S9972" s="77" t="e">
        <f>VLOOKUP($R$1&amp;R9972,定价因子!$E:$F,2,0)</f>
        <v>#N/A</v>
      </c>
      <c r="T9972" s="61"/>
      <c r="U9972" s="63"/>
      <c r="V9972" s="63"/>
      <c r="W9972" s="63"/>
      <c r="X9972" s="3"/>
    </row>
    <row r="9973" spans="1:24">
      <c r="A9973" s="3"/>
      <c r="B9973" s="3"/>
      <c r="C9973" s="3"/>
      <c r="D9973" s="3"/>
      <c r="E9973" s="79"/>
      <c r="F9973" s="3"/>
      <c r="G9973" s="77" t="e">
        <f>VLOOKUP($F$1&amp;F9973,定价因子!E:F,2,0)</f>
        <v>#N/A</v>
      </c>
      <c r="H9973" s="3"/>
      <c r="I9973" s="77" t="e">
        <f>VLOOKUP($H$1&amp;H9973,定价因子!E:F,2,0)</f>
        <v>#N/A</v>
      </c>
      <c r="J9973" s="3"/>
      <c r="K9973" s="77" t="e">
        <f>VLOOKUP($J$1&amp;J9973,定价因子!E:F,2,0)</f>
        <v>#N/A</v>
      </c>
      <c r="L9973" s="3"/>
      <c r="M9973" s="77" t="e">
        <f>VLOOKUP($L$1&amp;L9973,定价因子!E:F,2,0)</f>
        <v>#N/A</v>
      </c>
      <c r="N9973" s="3"/>
      <c r="O9973" s="77" t="e">
        <f>VLOOKUP($N$1&amp;N9973,定价因子!E:F,2,0)</f>
        <v>#N/A</v>
      </c>
      <c r="P9973" s="3"/>
      <c r="Q9973" s="55" t="e">
        <f>VLOOKUP($P$1&amp;P9973,定价因子!$E:$F,2,0)</f>
        <v>#N/A</v>
      </c>
      <c r="R9973" s="3"/>
      <c r="S9973" s="77" t="e">
        <f>VLOOKUP($R$1&amp;R9973,定价因子!$E:$F,2,0)</f>
        <v>#N/A</v>
      </c>
      <c r="T9973" s="61"/>
      <c r="U9973" s="63"/>
      <c r="V9973" s="63"/>
      <c r="W9973" s="63"/>
      <c r="X9973" s="3"/>
    </row>
    <row r="9974" spans="1:24">
      <c r="A9974" s="3"/>
      <c r="B9974" s="3"/>
      <c r="C9974" s="3"/>
      <c r="D9974" s="3"/>
      <c r="E9974" s="79"/>
      <c r="F9974" s="3"/>
      <c r="G9974" s="77" t="e">
        <f>VLOOKUP($F$1&amp;F9974,定价因子!E:F,2,0)</f>
        <v>#N/A</v>
      </c>
      <c r="H9974" s="3"/>
      <c r="I9974" s="77" t="e">
        <f>VLOOKUP($H$1&amp;H9974,定价因子!E:F,2,0)</f>
        <v>#N/A</v>
      </c>
      <c r="J9974" s="3"/>
      <c r="K9974" s="77" t="e">
        <f>VLOOKUP($J$1&amp;J9974,定价因子!E:F,2,0)</f>
        <v>#N/A</v>
      </c>
      <c r="L9974" s="3"/>
      <c r="M9974" s="77" t="e">
        <f>VLOOKUP($L$1&amp;L9974,定价因子!E:F,2,0)</f>
        <v>#N/A</v>
      </c>
      <c r="N9974" s="3"/>
      <c r="O9974" s="77" t="e">
        <f>VLOOKUP($N$1&amp;N9974,定价因子!E:F,2,0)</f>
        <v>#N/A</v>
      </c>
      <c r="P9974" s="3"/>
      <c r="Q9974" s="55" t="e">
        <f>VLOOKUP($P$1&amp;P9974,定价因子!$E:$F,2,0)</f>
        <v>#N/A</v>
      </c>
      <c r="R9974" s="3"/>
      <c r="S9974" s="77" t="e">
        <f>VLOOKUP($R$1&amp;R9974,定价因子!$E:$F,2,0)</f>
        <v>#N/A</v>
      </c>
      <c r="T9974" s="61"/>
      <c r="U9974" s="63"/>
      <c r="V9974" s="63"/>
      <c r="W9974" s="63"/>
      <c r="X9974" s="3"/>
    </row>
    <row r="9975" spans="1:24">
      <c r="A9975" s="3"/>
      <c r="B9975" s="3"/>
      <c r="C9975" s="3"/>
      <c r="D9975" s="3"/>
      <c r="E9975" s="79"/>
      <c r="F9975" s="3"/>
      <c r="G9975" s="77" t="e">
        <f>VLOOKUP($F$1&amp;F9975,定价因子!E:F,2,0)</f>
        <v>#N/A</v>
      </c>
      <c r="H9975" s="3"/>
      <c r="I9975" s="77" t="e">
        <f>VLOOKUP($H$1&amp;H9975,定价因子!E:F,2,0)</f>
        <v>#N/A</v>
      </c>
      <c r="J9975" s="3"/>
      <c r="K9975" s="77" t="e">
        <f>VLOOKUP($J$1&amp;J9975,定价因子!E:F,2,0)</f>
        <v>#N/A</v>
      </c>
      <c r="L9975" s="3"/>
      <c r="M9975" s="77" t="e">
        <f>VLOOKUP($L$1&amp;L9975,定价因子!E:F,2,0)</f>
        <v>#N/A</v>
      </c>
      <c r="N9975" s="3"/>
      <c r="O9975" s="77" t="e">
        <f>VLOOKUP($N$1&amp;N9975,定价因子!E:F,2,0)</f>
        <v>#N/A</v>
      </c>
      <c r="P9975" s="3"/>
      <c r="Q9975" s="55" t="e">
        <f>VLOOKUP($P$1&amp;P9975,定价因子!$E:$F,2,0)</f>
        <v>#N/A</v>
      </c>
      <c r="R9975" s="3"/>
      <c r="S9975" s="77" t="e">
        <f>VLOOKUP($R$1&amp;R9975,定价因子!$E:$F,2,0)</f>
        <v>#N/A</v>
      </c>
      <c r="T9975" s="61"/>
      <c r="U9975" s="63"/>
      <c r="V9975" s="63"/>
      <c r="W9975" s="63"/>
      <c r="X9975" s="3"/>
    </row>
    <row r="9976" spans="1:24">
      <c r="A9976" s="3"/>
      <c r="B9976" s="3"/>
      <c r="C9976" s="3"/>
      <c r="D9976" s="3"/>
      <c r="E9976" s="79"/>
      <c r="F9976" s="3"/>
      <c r="G9976" s="77" t="e">
        <f>VLOOKUP($F$1&amp;F9976,定价因子!E:F,2,0)</f>
        <v>#N/A</v>
      </c>
      <c r="H9976" s="3"/>
      <c r="I9976" s="77" t="e">
        <f>VLOOKUP($H$1&amp;H9976,定价因子!E:F,2,0)</f>
        <v>#N/A</v>
      </c>
      <c r="J9976" s="3"/>
      <c r="K9976" s="77" t="e">
        <f>VLOOKUP($J$1&amp;J9976,定价因子!E:F,2,0)</f>
        <v>#N/A</v>
      </c>
      <c r="L9976" s="3"/>
      <c r="M9976" s="77" t="e">
        <f>VLOOKUP($L$1&amp;L9976,定价因子!E:F,2,0)</f>
        <v>#N/A</v>
      </c>
      <c r="N9976" s="3"/>
      <c r="O9976" s="77" t="e">
        <f>VLOOKUP($N$1&amp;N9976,定价因子!E:F,2,0)</f>
        <v>#N/A</v>
      </c>
      <c r="P9976" s="3"/>
      <c r="Q9976" s="55" t="e">
        <f>VLOOKUP($P$1&amp;P9976,定价因子!$E:$F,2,0)</f>
        <v>#N/A</v>
      </c>
      <c r="R9976" s="3"/>
      <c r="S9976" s="77" t="e">
        <f>VLOOKUP($R$1&amp;R9976,定价因子!$E:$F,2,0)</f>
        <v>#N/A</v>
      </c>
      <c r="T9976" s="61"/>
      <c r="U9976" s="63"/>
      <c r="V9976" s="63"/>
      <c r="W9976" s="63"/>
      <c r="X9976" s="3"/>
    </row>
    <row r="9977" spans="1:24">
      <c r="A9977" s="3"/>
      <c r="B9977" s="3"/>
      <c r="C9977" s="3"/>
      <c r="D9977" s="3"/>
      <c r="E9977" s="79"/>
      <c r="F9977" s="3"/>
      <c r="G9977" s="77" t="e">
        <f>VLOOKUP($F$1&amp;F9977,定价因子!E:F,2,0)</f>
        <v>#N/A</v>
      </c>
      <c r="H9977" s="3"/>
      <c r="I9977" s="77" t="e">
        <f>VLOOKUP($H$1&amp;H9977,定价因子!E:F,2,0)</f>
        <v>#N/A</v>
      </c>
      <c r="J9977" s="3"/>
      <c r="K9977" s="77" t="e">
        <f>VLOOKUP($J$1&amp;J9977,定价因子!E:F,2,0)</f>
        <v>#N/A</v>
      </c>
      <c r="L9977" s="3"/>
      <c r="M9977" s="77" t="e">
        <f>VLOOKUP($L$1&amp;L9977,定价因子!E:F,2,0)</f>
        <v>#N/A</v>
      </c>
      <c r="N9977" s="3"/>
      <c r="O9977" s="77" t="e">
        <f>VLOOKUP($N$1&amp;N9977,定价因子!E:F,2,0)</f>
        <v>#N/A</v>
      </c>
      <c r="P9977" s="3"/>
      <c r="Q9977" s="55" t="e">
        <f>VLOOKUP($P$1&amp;P9977,定价因子!$E:$F,2,0)</f>
        <v>#N/A</v>
      </c>
      <c r="R9977" s="3"/>
      <c r="S9977" s="77" t="e">
        <f>VLOOKUP($R$1&amp;R9977,定价因子!$E:$F,2,0)</f>
        <v>#N/A</v>
      </c>
      <c r="T9977" s="61"/>
      <c r="U9977" s="63"/>
      <c r="V9977" s="63"/>
      <c r="W9977" s="63"/>
      <c r="X9977" s="3"/>
    </row>
    <row r="9978" spans="1:24">
      <c r="A9978" s="3"/>
      <c r="B9978" s="3"/>
      <c r="C9978" s="3"/>
      <c r="D9978" s="3"/>
      <c r="E9978" s="79"/>
      <c r="F9978" s="3"/>
      <c r="G9978" s="77" t="e">
        <f>VLOOKUP($F$1&amp;F9978,定价因子!E:F,2,0)</f>
        <v>#N/A</v>
      </c>
      <c r="H9978" s="3"/>
      <c r="I9978" s="77" t="e">
        <f>VLOOKUP($H$1&amp;H9978,定价因子!E:F,2,0)</f>
        <v>#N/A</v>
      </c>
      <c r="J9978" s="3"/>
      <c r="K9978" s="77" t="e">
        <f>VLOOKUP($J$1&amp;J9978,定价因子!E:F,2,0)</f>
        <v>#N/A</v>
      </c>
      <c r="L9978" s="3"/>
      <c r="M9978" s="77" t="e">
        <f>VLOOKUP($L$1&amp;L9978,定价因子!E:F,2,0)</f>
        <v>#N/A</v>
      </c>
      <c r="N9978" s="3"/>
      <c r="O9978" s="77" t="e">
        <f>VLOOKUP($N$1&amp;N9978,定价因子!E:F,2,0)</f>
        <v>#N/A</v>
      </c>
      <c r="P9978" s="3"/>
      <c r="Q9978" s="55" t="e">
        <f>VLOOKUP($P$1&amp;P9978,定价因子!$E:$F,2,0)</f>
        <v>#N/A</v>
      </c>
      <c r="R9978" s="3"/>
      <c r="S9978" s="77" t="e">
        <f>VLOOKUP($R$1&amp;R9978,定价因子!$E:$F,2,0)</f>
        <v>#N/A</v>
      </c>
      <c r="T9978" s="61"/>
      <c r="U9978" s="63"/>
      <c r="V9978" s="63"/>
      <c r="W9978" s="63"/>
      <c r="X9978" s="3"/>
    </row>
    <row r="9979" spans="1:24">
      <c r="A9979" s="3"/>
      <c r="B9979" s="3"/>
      <c r="C9979" s="3"/>
      <c r="D9979" s="3"/>
      <c r="E9979" s="79"/>
      <c r="F9979" s="3"/>
      <c r="G9979" s="77" t="e">
        <f>VLOOKUP($F$1&amp;F9979,定价因子!E:F,2,0)</f>
        <v>#N/A</v>
      </c>
      <c r="H9979" s="3"/>
      <c r="I9979" s="77" t="e">
        <f>VLOOKUP($H$1&amp;H9979,定价因子!E:F,2,0)</f>
        <v>#N/A</v>
      </c>
      <c r="J9979" s="3"/>
      <c r="K9979" s="77" t="e">
        <f>VLOOKUP($J$1&amp;J9979,定价因子!E:F,2,0)</f>
        <v>#N/A</v>
      </c>
      <c r="L9979" s="3"/>
      <c r="M9979" s="77" t="e">
        <f>VLOOKUP($L$1&amp;L9979,定价因子!E:F,2,0)</f>
        <v>#N/A</v>
      </c>
      <c r="N9979" s="3"/>
      <c r="O9979" s="77" t="e">
        <f>VLOOKUP($N$1&amp;N9979,定价因子!E:F,2,0)</f>
        <v>#N/A</v>
      </c>
      <c r="P9979" s="3"/>
      <c r="Q9979" s="55" t="e">
        <f>VLOOKUP($P$1&amp;P9979,定价因子!$E:$F,2,0)</f>
        <v>#N/A</v>
      </c>
      <c r="R9979" s="3"/>
      <c r="S9979" s="77" t="e">
        <f>VLOOKUP($R$1&amp;R9979,定价因子!$E:$F,2,0)</f>
        <v>#N/A</v>
      </c>
      <c r="T9979" s="61"/>
      <c r="U9979" s="63"/>
      <c r="V9979" s="63"/>
      <c r="W9979" s="63"/>
      <c r="X9979" s="3"/>
    </row>
    <row r="9980" spans="1:24">
      <c r="A9980" s="3"/>
      <c r="B9980" s="3"/>
      <c r="C9980" s="3"/>
      <c r="D9980" s="3"/>
      <c r="E9980" s="79"/>
      <c r="F9980" s="3"/>
      <c r="G9980" s="77" t="e">
        <f>VLOOKUP($F$1&amp;F9980,定价因子!E:F,2,0)</f>
        <v>#N/A</v>
      </c>
      <c r="H9980" s="3"/>
      <c r="I9980" s="77" t="e">
        <f>VLOOKUP($H$1&amp;H9980,定价因子!E:F,2,0)</f>
        <v>#N/A</v>
      </c>
      <c r="J9980" s="3"/>
      <c r="K9980" s="77" t="e">
        <f>VLOOKUP($J$1&amp;J9980,定价因子!E:F,2,0)</f>
        <v>#N/A</v>
      </c>
      <c r="L9980" s="3"/>
      <c r="M9980" s="77" t="e">
        <f>VLOOKUP($L$1&amp;L9980,定价因子!E:F,2,0)</f>
        <v>#N/A</v>
      </c>
      <c r="N9980" s="3"/>
      <c r="O9980" s="77" t="e">
        <f>VLOOKUP($N$1&amp;N9980,定价因子!E:F,2,0)</f>
        <v>#N/A</v>
      </c>
      <c r="P9980" s="3"/>
      <c r="Q9980" s="55" t="e">
        <f>VLOOKUP($P$1&amp;P9980,定价因子!$E:$F,2,0)</f>
        <v>#N/A</v>
      </c>
      <c r="R9980" s="3"/>
      <c r="S9980" s="77" t="e">
        <f>VLOOKUP($R$1&amp;R9980,定价因子!$E:$F,2,0)</f>
        <v>#N/A</v>
      </c>
      <c r="T9980" s="61"/>
      <c r="U9980" s="63"/>
      <c r="V9980" s="63"/>
      <c r="W9980" s="63"/>
      <c r="X9980" s="3"/>
    </row>
    <row r="9981" spans="1:24">
      <c r="A9981" s="3"/>
      <c r="B9981" s="3"/>
      <c r="C9981" s="3"/>
      <c r="D9981" s="3"/>
      <c r="E9981" s="79"/>
      <c r="F9981" s="3"/>
      <c r="G9981" s="77" t="e">
        <f>VLOOKUP($F$1&amp;F9981,定价因子!E:F,2,0)</f>
        <v>#N/A</v>
      </c>
      <c r="H9981" s="3"/>
      <c r="I9981" s="77" t="e">
        <f>VLOOKUP($H$1&amp;H9981,定价因子!E:F,2,0)</f>
        <v>#N/A</v>
      </c>
      <c r="J9981" s="3"/>
      <c r="K9981" s="77" t="e">
        <f>VLOOKUP($J$1&amp;J9981,定价因子!E:F,2,0)</f>
        <v>#N/A</v>
      </c>
      <c r="L9981" s="3"/>
      <c r="M9981" s="77" t="e">
        <f>VLOOKUP($L$1&amp;L9981,定价因子!E:F,2,0)</f>
        <v>#N/A</v>
      </c>
      <c r="N9981" s="3"/>
      <c r="O9981" s="77" t="e">
        <f>VLOOKUP($N$1&amp;N9981,定价因子!E:F,2,0)</f>
        <v>#N/A</v>
      </c>
      <c r="P9981" s="3"/>
      <c r="Q9981" s="55" t="e">
        <f>VLOOKUP($P$1&amp;P9981,定价因子!$E:$F,2,0)</f>
        <v>#N/A</v>
      </c>
      <c r="R9981" s="3"/>
      <c r="S9981" s="77" t="e">
        <f>VLOOKUP($R$1&amp;R9981,定价因子!$E:$F,2,0)</f>
        <v>#N/A</v>
      </c>
      <c r="T9981" s="61"/>
      <c r="U9981" s="63"/>
      <c r="V9981" s="63"/>
      <c r="W9981" s="63"/>
      <c r="X9981" s="3"/>
    </row>
    <row r="9982" spans="1:24">
      <c r="A9982" s="3"/>
      <c r="B9982" s="3"/>
      <c r="C9982" s="3"/>
      <c r="D9982" s="3"/>
      <c r="E9982" s="79"/>
      <c r="F9982" s="3"/>
      <c r="G9982" s="77" t="e">
        <f>VLOOKUP($F$1&amp;F9982,定价因子!E:F,2,0)</f>
        <v>#N/A</v>
      </c>
      <c r="H9982" s="3"/>
      <c r="I9982" s="77" t="e">
        <f>VLOOKUP($H$1&amp;H9982,定价因子!E:F,2,0)</f>
        <v>#N/A</v>
      </c>
      <c r="J9982" s="3"/>
      <c r="K9982" s="77" t="e">
        <f>VLOOKUP($J$1&amp;J9982,定价因子!E:F,2,0)</f>
        <v>#N/A</v>
      </c>
      <c r="L9982" s="3"/>
      <c r="M9982" s="77" t="e">
        <f>VLOOKUP($L$1&amp;L9982,定价因子!E:F,2,0)</f>
        <v>#N/A</v>
      </c>
      <c r="N9982" s="3"/>
      <c r="O9982" s="77" t="e">
        <f>VLOOKUP($N$1&amp;N9982,定价因子!E:F,2,0)</f>
        <v>#N/A</v>
      </c>
      <c r="P9982" s="3"/>
      <c r="Q9982" s="55" t="e">
        <f>VLOOKUP($P$1&amp;P9982,定价因子!$E:$F,2,0)</f>
        <v>#N/A</v>
      </c>
      <c r="R9982" s="3"/>
      <c r="S9982" s="77" t="e">
        <f>VLOOKUP($R$1&amp;R9982,定价因子!$E:$F,2,0)</f>
        <v>#N/A</v>
      </c>
      <c r="T9982" s="61"/>
      <c r="U9982" s="63"/>
      <c r="V9982" s="63"/>
      <c r="W9982" s="63"/>
      <c r="X9982" s="3"/>
    </row>
    <row r="9983" spans="1:24">
      <c r="A9983" s="3"/>
      <c r="B9983" s="3"/>
      <c r="C9983" s="3"/>
      <c r="D9983" s="3"/>
      <c r="E9983" s="79"/>
      <c r="F9983" s="3"/>
      <c r="G9983" s="77" t="e">
        <f>VLOOKUP($F$1&amp;F9983,定价因子!E:F,2,0)</f>
        <v>#N/A</v>
      </c>
      <c r="H9983" s="3"/>
      <c r="I9983" s="77" t="e">
        <f>VLOOKUP($H$1&amp;H9983,定价因子!E:F,2,0)</f>
        <v>#N/A</v>
      </c>
      <c r="J9983" s="3"/>
      <c r="K9983" s="77" t="e">
        <f>VLOOKUP($J$1&amp;J9983,定价因子!E:F,2,0)</f>
        <v>#N/A</v>
      </c>
      <c r="L9983" s="3"/>
      <c r="M9983" s="77" t="e">
        <f>VLOOKUP($L$1&amp;L9983,定价因子!E:F,2,0)</f>
        <v>#N/A</v>
      </c>
      <c r="N9983" s="3"/>
      <c r="O9983" s="77" t="e">
        <f>VLOOKUP($N$1&amp;N9983,定价因子!E:F,2,0)</f>
        <v>#N/A</v>
      </c>
      <c r="P9983" s="3"/>
      <c r="Q9983" s="55" t="e">
        <f>VLOOKUP($P$1&amp;P9983,定价因子!$E:$F,2,0)</f>
        <v>#N/A</v>
      </c>
      <c r="R9983" s="3"/>
      <c r="S9983" s="77" t="e">
        <f>VLOOKUP($R$1&amp;R9983,定价因子!$E:$F,2,0)</f>
        <v>#N/A</v>
      </c>
      <c r="T9983" s="61"/>
      <c r="U9983" s="63"/>
      <c r="V9983" s="63"/>
      <c r="W9983" s="63"/>
      <c r="X9983" s="3"/>
    </row>
    <row r="9984" spans="1:24">
      <c r="A9984" s="3"/>
      <c r="B9984" s="3"/>
      <c r="C9984" s="3"/>
      <c r="D9984" s="3"/>
      <c r="E9984" s="79"/>
      <c r="F9984" s="3"/>
      <c r="G9984" s="77" t="e">
        <f>VLOOKUP($F$1&amp;F9984,定价因子!E:F,2,0)</f>
        <v>#N/A</v>
      </c>
      <c r="H9984" s="3"/>
      <c r="I9984" s="77" t="e">
        <f>VLOOKUP($H$1&amp;H9984,定价因子!E:F,2,0)</f>
        <v>#N/A</v>
      </c>
      <c r="J9984" s="3"/>
      <c r="K9984" s="77" t="e">
        <f>VLOOKUP($J$1&amp;J9984,定价因子!E:F,2,0)</f>
        <v>#N/A</v>
      </c>
      <c r="L9984" s="3"/>
      <c r="M9984" s="77" t="e">
        <f>VLOOKUP($L$1&amp;L9984,定价因子!E:F,2,0)</f>
        <v>#N/A</v>
      </c>
      <c r="N9984" s="3"/>
      <c r="O9984" s="77" t="e">
        <f>VLOOKUP($N$1&amp;N9984,定价因子!E:F,2,0)</f>
        <v>#N/A</v>
      </c>
      <c r="P9984" s="3"/>
      <c r="Q9984" s="55" t="e">
        <f>VLOOKUP($P$1&amp;P9984,定价因子!$E:$F,2,0)</f>
        <v>#N/A</v>
      </c>
      <c r="R9984" s="3"/>
      <c r="S9984" s="77" t="e">
        <f>VLOOKUP($R$1&amp;R9984,定价因子!$E:$F,2,0)</f>
        <v>#N/A</v>
      </c>
      <c r="T9984" s="61"/>
      <c r="U9984" s="63"/>
      <c r="V9984" s="63"/>
      <c r="W9984" s="63"/>
      <c r="X9984" s="3"/>
    </row>
    <row r="9985" spans="1:24">
      <c r="A9985" s="3"/>
      <c r="B9985" s="3"/>
      <c r="C9985" s="3"/>
      <c r="D9985" s="3"/>
      <c r="E9985" s="79"/>
      <c r="F9985" s="3"/>
      <c r="G9985" s="77" t="e">
        <f>VLOOKUP($F$1&amp;F9985,定价因子!E:F,2,0)</f>
        <v>#N/A</v>
      </c>
      <c r="H9985" s="3"/>
      <c r="I9985" s="77" t="e">
        <f>VLOOKUP($H$1&amp;H9985,定价因子!E:F,2,0)</f>
        <v>#N/A</v>
      </c>
      <c r="J9985" s="3"/>
      <c r="K9985" s="77" t="e">
        <f>VLOOKUP($J$1&amp;J9985,定价因子!E:F,2,0)</f>
        <v>#N/A</v>
      </c>
      <c r="L9985" s="3"/>
      <c r="M9985" s="77" t="e">
        <f>VLOOKUP($L$1&amp;L9985,定价因子!E:F,2,0)</f>
        <v>#N/A</v>
      </c>
      <c r="N9985" s="3"/>
      <c r="O9985" s="77" t="e">
        <f>VLOOKUP($N$1&amp;N9985,定价因子!E:F,2,0)</f>
        <v>#N/A</v>
      </c>
      <c r="P9985" s="3"/>
      <c r="Q9985" s="55" t="e">
        <f>VLOOKUP($P$1&amp;P9985,定价因子!$E:$F,2,0)</f>
        <v>#N/A</v>
      </c>
      <c r="R9985" s="3"/>
      <c r="S9985" s="77" t="e">
        <f>VLOOKUP($R$1&amp;R9985,定价因子!$E:$F,2,0)</f>
        <v>#N/A</v>
      </c>
      <c r="T9985" s="61"/>
      <c r="U9985" s="63"/>
      <c r="V9985" s="63"/>
      <c r="W9985" s="63"/>
      <c r="X9985" s="3"/>
    </row>
    <row r="9986" spans="1:24">
      <c r="A9986" s="3"/>
      <c r="B9986" s="3"/>
      <c r="C9986" s="3"/>
      <c r="D9986" s="3"/>
      <c r="E9986" s="79"/>
      <c r="F9986" s="3"/>
      <c r="G9986" s="77" t="e">
        <f>VLOOKUP($F$1&amp;F9986,定价因子!E:F,2,0)</f>
        <v>#N/A</v>
      </c>
      <c r="H9986" s="3"/>
      <c r="I9986" s="77" t="e">
        <f>VLOOKUP($H$1&amp;H9986,定价因子!E:F,2,0)</f>
        <v>#N/A</v>
      </c>
      <c r="J9986" s="3"/>
      <c r="K9986" s="77" t="e">
        <f>VLOOKUP($J$1&amp;J9986,定价因子!E:F,2,0)</f>
        <v>#N/A</v>
      </c>
      <c r="L9986" s="3"/>
      <c r="M9986" s="77" t="e">
        <f>VLOOKUP($L$1&amp;L9986,定价因子!E:F,2,0)</f>
        <v>#N/A</v>
      </c>
      <c r="N9986" s="3"/>
      <c r="O9986" s="77" t="e">
        <f>VLOOKUP($N$1&amp;N9986,定价因子!E:F,2,0)</f>
        <v>#N/A</v>
      </c>
      <c r="P9986" s="3"/>
      <c r="Q9986" s="55" t="e">
        <f>VLOOKUP($P$1&amp;P9986,定价因子!$E:$F,2,0)</f>
        <v>#N/A</v>
      </c>
      <c r="R9986" s="3"/>
      <c r="S9986" s="77" t="e">
        <f>VLOOKUP($R$1&amp;R9986,定价因子!$E:$F,2,0)</f>
        <v>#N/A</v>
      </c>
      <c r="T9986" s="61"/>
      <c r="U9986" s="63"/>
      <c r="V9986" s="63"/>
      <c r="W9986" s="63"/>
      <c r="X9986" s="3"/>
    </row>
    <row r="9987" spans="1:24">
      <c r="A9987" s="3"/>
      <c r="B9987" s="3"/>
      <c r="C9987" s="3"/>
      <c r="D9987" s="3"/>
      <c r="E9987" s="79"/>
      <c r="F9987" s="3"/>
      <c r="G9987" s="77" t="e">
        <f>VLOOKUP($F$1&amp;F9987,定价因子!E:F,2,0)</f>
        <v>#N/A</v>
      </c>
      <c r="H9987" s="3"/>
      <c r="I9987" s="77" t="e">
        <f>VLOOKUP($H$1&amp;H9987,定价因子!E:F,2,0)</f>
        <v>#N/A</v>
      </c>
      <c r="J9987" s="3"/>
      <c r="K9987" s="77" t="e">
        <f>VLOOKUP($J$1&amp;J9987,定价因子!E:F,2,0)</f>
        <v>#N/A</v>
      </c>
      <c r="L9987" s="3"/>
      <c r="M9987" s="77" t="e">
        <f>VLOOKUP($L$1&amp;L9987,定价因子!E:F,2,0)</f>
        <v>#N/A</v>
      </c>
      <c r="N9987" s="3"/>
      <c r="O9987" s="77" t="e">
        <f>VLOOKUP($N$1&amp;N9987,定价因子!E:F,2,0)</f>
        <v>#N/A</v>
      </c>
      <c r="P9987" s="3"/>
      <c r="Q9987" s="55" t="e">
        <f>VLOOKUP($P$1&amp;P9987,定价因子!$E:$F,2,0)</f>
        <v>#N/A</v>
      </c>
      <c r="R9987" s="3"/>
      <c r="S9987" s="77" t="e">
        <f>VLOOKUP($R$1&amp;R9987,定价因子!$E:$F,2,0)</f>
        <v>#N/A</v>
      </c>
      <c r="T9987" s="61"/>
      <c r="U9987" s="63"/>
      <c r="V9987" s="63"/>
      <c r="W9987" s="63"/>
      <c r="X9987" s="3"/>
    </row>
    <row r="9988" spans="1:24">
      <c r="A9988" s="3"/>
      <c r="B9988" s="3"/>
      <c r="C9988" s="3"/>
      <c r="D9988" s="3"/>
      <c r="E9988" s="79"/>
      <c r="F9988" s="3"/>
      <c r="G9988" s="77" t="e">
        <f>VLOOKUP($F$1&amp;F9988,定价因子!E:F,2,0)</f>
        <v>#N/A</v>
      </c>
      <c r="H9988" s="3"/>
      <c r="I9988" s="77" t="e">
        <f>VLOOKUP($H$1&amp;H9988,定价因子!E:F,2,0)</f>
        <v>#N/A</v>
      </c>
      <c r="J9988" s="3"/>
      <c r="K9988" s="77" t="e">
        <f>VLOOKUP($J$1&amp;J9988,定价因子!E:F,2,0)</f>
        <v>#N/A</v>
      </c>
      <c r="L9988" s="3"/>
      <c r="M9988" s="77" t="e">
        <f>VLOOKUP($L$1&amp;L9988,定价因子!E:F,2,0)</f>
        <v>#N/A</v>
      </c>
      <c r="N9988" s="3"/>
      <c r="O9988" s="77" t="e">
        <f>VLOOKUP($N$1&amp;N9988,定价因子!E:F,2,0)</f>
        <v>#N/A</v>
      </c>
      <c r="P9988" s="3"/>
      <c r="Q9988" s="55" t="e">
        <f>VLOOKUP($P$1&amp;P9988,定价因子!$E:$F,2,0)</f>
        <v>#N/A</v>
      </c>
      <c r="R9988" s="3"/>
      <c r="S9988" s="77" t="e">
        <f>VLOOKUP($R$1&amp;R9988,定价因子!$E:$F,2,0)</f>
        <v>#N/A</v>
      </c>
      <c r="T9988" s="61"/>
      <c r="U9988" s="63"/>
      <c r="V9988" s="63"/>
      <c r="W9988" s="63"/>
      <c r="X9988" s="3"/>
    </row>
    <row r="9989" spans="1:24">
      <c r="A9989" s="3"/>
      <c r="B9989" s="3"/>
      <c r="C9989" s="3"/>
      <c r="D9989" s="3"/>
      <c r="E9989" s="79"/>
      <c r="F9989" s="3"/>
      <c r="G9989" s="77" t="e">
        <f>VLOOKUP($F$1&amp;F9989,定价因子!E:F,2,0)</f>
        <v>#N/A</v>
      </c>
      <c r="H9989" s="3"/>
      <c r="I9989" s="77" t="e">
        <f>VLOOKUP($H$1&amp;H9989,定价因子!E:F,2,0)</f>
        <v>#N/A</v>
      </c>
      <c r="J9989" s="3"/>
      <c r="K9989" s="77" t="e">
        <f>VLOOKUP($J$1&amp;J9989,定价因子!E:F,2,0)</f>
        <v>#N/A</v>
      </c>
      <c r="L9989" s="3"/>
      <c r="M9989" s="77" t="e">
        <f>VLOOKUP($L$1&amp;L9989,定价因子!E:F,2,0)</f>
        <v>#N/A</v>
      </c>
      <c r="N9989" s="3"/>
      <c r="O9989" s="77" t="e">
        <f>VLOOKUP($N$1&amp;N9989,定价因子!E:F,2,0)</f>
        <v>#N/A</v>
      </c>
      <c r="P9989" s="3"/>
      <c r="Q9989" s="55" t="e">
        <f>VLOOKUP($P$1&amp;P9989,定价因子!$E:$F,2,0)</f>
        <v>#N/A</v>
      </c>
      <c r="R9989" s="3"/>
      <c r="S9989" s="77" t="e">
        <f>VLOOKUP($R$1&amp;R9989,定价因子!$E:$F,2,0)</f>
        <v>#N/A</v>
      </c>
      <c r="T9989" s="61"/>
      <c r="U9989" s="63"/>
      <c r="V9989" s="63"/>
      <c r="W9989" s="63"/>
      <c r="X9989" s="3"/>
    </row>
    <row r="9990" spans="1:24">
      <c r="A9990" s="3"/>
      <c r="B9990" s="3"/>
      <c r="C9990" s="3"/>
      <c r="D9990" s="3"/>
      <c r="E9990" s="79"/>
      <c r="F9990" s="3"/>
      <c r="G9990" s="77" t="e">
        <f>VLOOKUP($F$1&amp;F9990,定价因子!E:F,2,0)</f>
        <v>#N/A</v>
      </c>
      <c r="H9990" s="3"/>
      <c r="I9990" s="77" t="e">
        <f>VLOOKUP($H$1&amp;H9990,定价因子!E:F,2,0)</f>
        <v>#N/A</v>
      </c>
      <c r="J9990" s="3"/>
      <c r="K9990" s="77" t="e">
        <f>VLOOKUP($J$1&amp;J9990,定价因子!E:F,2,0)</f>
        <v>#N/A</v>
      </c>
      <c r="L9990" s="3"/>
      <c r="M9990" s="77" t="e">
        <f>VLOOKUP($L$1&amp;L9990,定价因子!E:F,2,0)</f>
        <v>#N/A</v>
      </c>
      <c r="N9990" s="3"/>
      <c r="O9990" s="77" t="e">
        <f>VLOOKUP($N$1&amp;N9990,定价因子!E:F,2,0)</f>
        <v>#N/A</v>
      </c>
      <c r="P9990" s="3"/>
      <c r="Q9990" s="55" t="e">
        <f>VLOOKUP($P$1&amp;P9990,定价因子!$E:$F,2,0)</f>
        <v>#N/A</v>
      </c>
      <c r="R9990" s="3"/>
      <c r="S9990" s="77" t="e">
        <f>VLOOKUP($R$1&amp;R9990,定价因子!$E:$F,2,0)</f>
        <v>#N/A</v>
      </c>
      <c r="T9990" s="61"/>
      <c r="U9990" s="63"/>
      <c r="V9990" s="63"/>
      <c r="W9990" s="63"/>
      <c r="X9990" s="3"/>
    </row>
    <row r="9991" spans="1:24">
      <c r="A9991" s="3"/>
      <c r="B9991" s="3"/>
      <c r="C9991" s="3"/>
      <c r="D9991" s="3"/>
      <c r="E9991" s="79"/>
      <c r="F9991" s="3"/>
      <c r="G9991" s="77" t="e">
        <f>VLOOKUP($F$1&amp;F9991,定价因子!E:F,2,0)</f>
        <v>#N/A</v>
      </c>
      <c r="H9991" s="3"/>
      <c r="I9991" s="77" t="e">
        <f>VLOOKUP($H$1&amp;H9991,定价因子!E:F,2,0)</f>
        <v>#N/A</v>
      </c>
      <c r="J9991" s="3"/>
      <c r="K9991" s="77" t="e">
        <f>VLOOKUP($J$1&amp;J9991,定价因子!E:F,2,0)</f>
        <v>#N/A</v>
      </c>
      <c r="L9991" s="3"/>
      <c r="M9991" s="77" t="e">
        <f>VLOOKUP($L$1&amp;L9991,定价因子!E:F,2,0)</f>
        <v>#N/A</v>
      </c>
      <c r="N9991" s="3"/>
      <c r="O9991" s="77" t="e">
        <f>VLOOKUP($N$1&amp;N9991,定价因子!E:F,2,0)</f>
        <v>#N/A</v>
      </c>
      <c r="P9991" s="3"/>
      <c r="Q9991" s="55" t="e">
        <f>VLOOKUP($P$1&amp;P9991,定价因子!$E:$F,2,0)</f>
        <v>#N/A</v>
      </c>
      <c r="R9991" s="3"/>
      <c r="S9991" s="77" t="e">
        <f>VLOOKUP($R$1&amp;R9991,定价因子!$E:$F,2,0)</f>
        <v>#N/A</v>
      </c>
      <c r="T9991" s="61"/>
      <c r="U9991" s="63"/>
      <c r="V9991" s="63"/>
      <c r="W9991" s="63"/>
      <c r="X9991" s="3"/>
    </row>
    <row r="9992" spans="1:24">
      <c r="A9992" s="3"/>
      <c r="B9992" s="3"/>
      <c r="C9992" s="3"/>
      <c r="D9992" s="3"/>
      <c r="E9992" s="79"/>
      <c r="F9992" s="3"/>
      <c r="G9992" s="77" t="e">
        <f>VLOOKUP($F$1&amp;F9992,定价因子!E:F,2,0)</f>
        <v>#N/A</v>
      </c>
      <c r="H9992" s="3"/>
      <c r="I9992" s="77" t="e">
        <f>VLOOKUP($H$1&amp;H9992,定价因子!E:F,2,0)</f>
        <v>#N/A</v>
      </c>
      <c r="J9992" s="3"/>
      <c r="K9992" s="77" t="e">
        <f>VLOOKUP($J$1&amp;J9992,定价因子!E:F,2,0)</f>
        <v>#N/A</v>
      </c>
      <c r="L9992" s="3"/>
      <c r="M9992" s="77" t="e">
        <f>VLOOKUP($L$1&amp;L9992,定价因子!E:F,2,0)</f>
        <v>#N/A</v>
      </c>
      <c r="N9992" s="3"/>
      <c r="O9992" s="77" t="e">
        <f>VLOOKUP($N$1&amp;N9992,定价因子!E:F,2,0)</f>
        <v>#N/A</v>
      </c>
      <c r="P9992" s="3"/>
      <c r="Q9992" s="55" t="e">
        <f>VLOOKUP($P$1&amp;P9992,定价因子!$E:$F,2,0)</f>
        <v>#N/A</v>
      </c>
      <c r="R9992" s="3"/>
      <c r="S9992" s="77" t="e">
        <f>VLOOKUP($R$1&amp;R9992,定价因子!$E:$F,2,0)</f>
        <v>#N/A</v>
      </c>
      <c r="T9992" s="61"/>
      <c r="U9992" s="63"/>
      <c r="V9992" s="63"/>
      <c r="W9992" s="63"/>
      <c r="X9992" s="3"/>
    </row>
    <row r="9993" spans="1:24">
      <c r="A9993" s="3"/>
      <c r="B9993" s="3"/>
      <c r="C9993" s="3"/>
      <c r="D9993" s="3"/>
      <c r="E9993" s="79"/>
      <c r="F9993" s="3"/>
      <c r="G9993" s="77" t="e">
        <f>VLOOKUP($F$1&amp;F9993,定价因子!E:F,2,0)</f>
        <v>#N/A</v>
      </c>
      <c r="H9993" s="3"/>
      <c r="I9993" s="77" t="e">
        <f>VLOOKUP($H$1&amp;H9993,定价因子!E:F,2,0)</f>
        <v>#N/A</v>
      </c>
      <c r="J9993" s="3"/>
      <c r="K9993" s="77" t="e">
        <f>VLOOKUP($J$1&amp;J9993,定价因子!E:F,2,0)</f>
        <v>#N/A</v>
      </c>
      <c r="L9993" s="3"/>
      <c r="M9993" s="77" t="e">
        <f>VLOOKUP($L$1&amp;L9993,定价因子!E:F,2,0)</f>
        <v>#N/A</v>
      </c>
      <c r="N9993" s="3"/>
      <c r="O9993" s="77" t="e">
        <f>VLOOKUP($N$1&amp;N9993,定价因子!E:F,2,0)</f>
        <v>#N/A</v>
      </c>
      <c r="P9993" s="3"/>
      <c r="Q9993" s="55" t="e">
        <f>VLOOKUP($P$1&amp;P9993,定价因子!$E:$F,2,0)</f>
        <v>#N/A</v>
      </c>
      <c r="R9993" s="3"/>
      <c r="S9993" s="77" t="e">
        <f>VLOOKUP($R$1&amp;R9993,定价因子!$E:$F,2,0)</f>
        <v>#N/A</v>
      </c>
      <c r="T9993" s="61"/>
      <c r="U9993" s="63"/>
      <c r="V9993" s="63"/>
      <c r="W9993" s="63"/>
      <c r="X9993" s="3"/>
    </row>
    <row r="9994" spans="1:24">
      <c r="A9994" s="3"/>
      <c r="B9994" s="3"/>
      <c r="C9994" s="3"/>
      <c r="D9994" s="3"/>
      <c r="E9994" s="79"/>
      <c r="F9994" s="3"/>
      <c r="G9994" s="77" t="e">
        <f>VLOOKUP($F$1&amp;F9994,定价因子!E:F,2,0)</f>
        <v>#N/A</v>
      </c>
      <c r="H9994" s="3"/>
      <c r="I9994" s="77" t="e">
        <f>VLOOKUP($H$1&amp;H9994,定价因子!E:F,2,0)</f>
        <v>#N/A</v>
      </c>
      <c r="J9994" s="3"/>
      <c r="K9994" s="77" t="e">
        <f>VLOOKUP($J$1&amp;J9994,定价因子!E:F,2,0)</f>
        <v>#N/A</v>
      </c>
      <c r="L9994" s="3"/>
      <c r="M9994" s="77" t="e">
        <f>VLOOKUP($L$1&amp;L9994,定价因子!E:F,2,0)</f>
        <v>#N/A</v>
      </c>
      <c r="N9994" s="3"/>
      <c r="O9994" s="77" t="e">
        <f>VLOOKUP($N$1&amp;N9994,定价因子!E:F,2,0)</f>
        <v>#N/A</v>
      </c>
      <c r="P9994" s="3"/>
      <c r="Q9994" s="55" t="e">
        <f>VLOOKUP($P$1&amp;P9994,定价因子!$E:$F,2,0)</f>
        <v>#N/A</v>
      </c>
      <c r="R9994" s="3"/>
      <c r="S9994" s="77" t="e">
        <f>VLOOKUP($R$1&amp;R9994,定价因子!$E:$F,2,0)</f>
        <v>#N/A</v>
      </c>
      <c r="T9994" s="61"/>
      <c r="U9994" s="63"/>
      <c r="V9994" s="63"/>
      <c r="W9994" s="63"/>
      <c r="X9994" s="3"/>
    </row>
    <row r="9995" spans="1:24">
      <c r="A9995" s="3"/>
      <c r="B9995" s="3"/>
      <c r="C9995" s="3"/>
      <c r="D9995" s="3"/>
      <c r="E9995" s="79"/>
      <c r="F9995" s="3"/>
      <c r="G9995" s="77" t="e">
        <f>VLOOKUP($F$1&amp;F9995,定价因子!E:F,2,0)</f>
        <v>#N/A</v>
      </c>
      <c r="H9995" s="3"/>
      <c r="I9995" s="77" t="e">
        <f>VLOOKUP($H$1&amp;H9995,定价因子!E:F,2,0)</f>
        <v>#N/A</v>
      </c>
      <c r="J9995" s="3"/>
      <c r="K9995" s="77" t="e">
        <f>VLOOKUP($J$1&amp;J9995,定价因子!E:F,2,0)</f>
        <v>#N/A</v>
      </c>
      <c r="L9995" s="3"/>
      <c r="M9995" s="77" t="e">
        <f>VLOOKUP($L$1&amp;L9995,定价因子!E:F,2,0)</f>
        <v>#N/A</v>
      </c>
      <c r="N9995" s="3"/>
      <c r="O9995" s="77" t="e">
        <f>VLOOKUP($N$1&amp;N9995,定价因子!E:F,2,0)</f>
        <v>#N/A</v>
      </c>
      <c r="P9995" s="3"/>
      <c r="Q9995" s="55" t="e">
        <f>VLOOKUP($P$1&amp;P9995,定价因子!$E:$F,2,0)</f>
        <v>#N/A</v>
      </c>
      <c r="R9995" s="3"/>
      <c r="S9995" s="77" t="e">
        <f>VLOOKUP($R$1&amp;R9995,定价因子!$E:$F,2,0)</f>
        <v>#N/A</v>
      </c>
      <c r="T9995" s="61"/>
      <c r="U9995" s="63"/>
      <c r="V9995" s="63"/>
      <c r="W9995" s="63"/>
      <c r="X9995" s="3"/>
    </row>
    <row r="9996" spans="1:24">
      <c r="A9996" s="3"/>
      <c r="B9996" s="3"/>
      <c r="C9996" s="3"/>
      <c r="D9996" s="3"/>
      <c r="E9996" s="79"/>
      <c r="F9996" s="3"/>
      <c r="G9996" s="77" t="e">
        <f>VLOOKUP($F$1&amp;F9996,定价因子!E:F,2,0)</f>
        <v>#N/A</v>
      </c>
      <c r="H9996" s="3"/>
      <c r="I9996" s="77" t="e">
        <f>VLOOKUP($H$1&amp;H9996,定价因子!E:F,2,0)</f>
        <v>#N/A</v>
      </c>
      <c r="J9996" s="3"/>
      <c r="K9996" s="77" t="e">
        <f>VLOOKUP($J$1&amp;J9996,定价因子!E:F,2,0)</f>
        <v>#N/A</v>
      </c>
      <c r="L9996" s="3"/>
      <c r="M9996" s="77" t="e">
        <f>VLOOKUP($L$1&amp;L9996,定价因子!E:F,2,0)</f>
        <v>#N/A</v>
      </c>
      <c r="N9996" s="3"/>
      <c r="O9996" s="77" t="e">
        <f>VLOOKUP($N$1&amp;N9996,定价因子!E:F,2,0)</f>
        <v>#N/A</v>
      </c>
      <c r="P9996" s="3"/>
      <c r="Q9996" s="55" t="e">
        <f>VLOOKUP($P$1&amp;P9996,定价因子!$E:$F,2,0)</f>
        <v>#N/A</v>
      </c>
      <c r="R9996" s="3"/>
      <c r="S9996" s="77" t="e">
        <f>VLOOKUP($R$1&amp;R9996,定价因子!$E:$F,2,0)</f>
        <v>#N/A</v>
      </c>
      <c r="T9996" s="61"/>
      <c r="U9996" s="63"/>
      <c r="V9996" s="63"/>
      <c r="W9996" s="63"/>
      <c r="X9996" s="3"/>
    </row>
    <row r="9997" spans="1:24">
      <c r="A9997" s="3"/>
      <c r="B9997" s="3"/>
      <c r="C9997" s="3"/>
      <c r="D9997" s="3"/>
      <c r="E9997" s="79"/>
      <c r="F9997" s="3"/>
      <c r="G9997" s="77" t="e">
        <f>VLOOKUP($F$1&amp;F9997,定价因子!E:F,2,0)</f>
        <v>#N/A</v>
      </c>
      <c r="H9997" s="3"/>
      <c r="I9997" s="77" t="e">
        <f>VLOOKUP($H$1&amp;H9997,定价因子!E:F,2,0)</f>
        <v>#N/A</v>
      </c>
      <c r="J9997" s="3"/>
      <c r="K9997" s="77" t="e">
        <f>VLOOKUP($J$1&amp;J9997,定价因子!E:F,2,0)</f>
        <v>#N/A</v>
      </c>
      <c r="L9997" s="3"/>
      <c r="M9997" s="77" t="e">
        <f>VLOOKUP($L$1&amp;L9997,定价因子!E:F,2,0)</f>
        <v>#N/A</v>
      </c>
      <c r="N9997" s="3"/>
      <c r="O9997" s="77" t="e">
        <f>VLOOKUP($N$1&amp;N9997,定价因子!E:F,2,0)</f>
        <v>#N/A</v>
      </c>
      <c r="P9997" s="3"/>
      <c r="Q9997" s="55" t="e">
        <f>VLOOKUP($P$1&amp;P9997,定价因子!$E:$F,2,0)</f>
        <v>#N/A</v>
      </c>
      <c r="R9997" s="3"/>
      <c r="S9997" s="77" t="e">
        <f>VLOOKUP($R$1&amp;R9997,定价因子!$E:$F,2,0)</f>
        <v>#N/A</v>
      </c>
      <c r="T9997" s="61"/>
      <c r="U9997" s="63"/>
      <c r="V9997" s="63"/>
      <c r="W9997" s="63"/>
      <c r="X9997" s="3"/>
    </row>
    <row r="9998" spans="1:24">
      <c r="A9998" s="3"/>
      <c r="B9998" s="3"/>
      <c r="C9998" s="3"/>
      <c r="D9998" s="3"/>
      <c r="E9998" s="79"/>
      <c r="F9998" s="3"/>
      <c r="G9998" s="77" t="e">
        <f>VLOOKUP($F$1&amp;F9998,定价因子!E:F,2,0)</f>
        <v>#N/A</v>
      </c>
      <c r="H9998" s="3"/>
      <c r="I9998" s="77" t="e">
        <f>VLOOKUP($H$1&amp;H9998,定价因子!E:F,2,0)</f>
        <v>#N/A</v>
      </c>
      <c r="J9998" s="3"/>
      <c r="K9998" s="77" t="e">
        <f>VLOOKUP($J$1&amp;J9998,定价因子!E:F,2,0)</f>
        <v>#N/A</v>
      </c>
      <c r="L9998" s="3"/>
      <c r="M9998" s="77" t="e">
        <f>VLOOKUP($L$1&amp;L9998,定价因子!E:F,2,0)</f>
        <v>#N/A</v>
      </c>
      <c r="N9998" s="3"/>
      <c r="O9998" s="77" t="e">
        <f>VLOOKUP($N$1&amp;N9998,定价因子!E:F,2,0)</f>
        <v>#N/A</v>
      </c>
      <c r="P9998" s="3"/>
      <c r="Q9998" s="55" t="e">
        <f>VLOOKUP($P$1&amp;P9998,定价因子!$E:$F,2,0)</f>
        <v>#N/A</v>
      </c>
      <c r="R9998" s="3"/>
      <c r="S9998" s="77" t="e">
        <f>VLOOKUP($R$1&amp;R9998,定价因子!$E:$F,2,0)</f>
        <v>#N/A</v>
      </c>
      <c r="T9998" s="61"/>
      <c r="U9998" s="63"/>
      <c r="V9998" s="63"/>
      <c r="W9998" s="63"/>
      <c r="X9998" s="3"/>
    </row>
    <row r="9999" spans="1:24">
      <c r="A9999" s="3"/>
      <c r="B9999" s="3"/>
      <c r="C9999" s="3"/>
      <c r="D9999" s="3"/>
      <c r="E9999" s="79"/>
      <c r="F9999" s="3"/>
      <c r="G9999" s="77" t="e">
        <f>VLOOKUP($F$1&amp;F9999,定价因子!E:F,2,0)</f>
        <v>#N/A</v>
      </c>
      <c r="H9999" s="3"/>
      <c r="I9999" s="77" t="e">
        <f>VLOOKUP($H$1&amp;H9999,定价因子!E:F,2,0)</f>
        <v>#N/A</v>
      </c>
      <c r="J9999" s="3"/>
      <c r="K9999" s="77" t="e">
        <f>VLOOKUP($J$1&amp;J9999,定价因子!E:F,2,0)</f>
        <v>#N/A</v>
      </c>
      <c r="L9999" s="3"/>
      <c r="M9999" s="77" t="e">
        <f>VLOOKUP($L$1&amp;L9999,定价因子!E:F,2,0)</f>
        <v>#N/A</v>
      </c>
      <c r="N9999" s="3"/>
      <c r="O9999" s="77" t="e">
        <f>VLOOKUP($N$1&amp;N9999,定价因子!E:F,2,0)</f>
        <v>#N/A</v>
      </c>
      <c r="P9999" s="3"/>
      <c r="Q9999" s="55" t="e">
        <f>VLOOKUP($P$1&amp;P9999,定价因子!$E:$F,2,0)</f>
        <v>#N/A</v>
      </c>
      <c r="R9999" s="3"/>
      <c r="S9999" s="77" t="e">
        <f>VLOOKUP($R$1&amp;R9999,定价因子!$E:$F,2,0)</f>
        <v>#N/A</v>
      </c>
      <c r="T9999" s="61"/>
      <c r="U9999" s="63"/>
      <c r="V9999" s="63"/>
      <c r="W9999" s="63"/>
      <c r="X9999" s="3"/>
    </row>
    <row r="10000" spans="1:24">
      <c r="A10000" s="3"/>
      <c r="B10000" s="3"/>
      <c r="C10000" s="3"/>
      <c r="D10000" s="3"/>
      <c r="E10000" s="79"/>
      <c r="F10000" s="3"/>
      <c r="G10000" s="77" t="e">
        <f>VLOOKUP($F$1&amp;F10000,定价因子!E:F,2,0)</f>
        <v>#N/A</v>
      </c>
      <c r="H10000" s="3"/>
      <c r="I10000" s="77" t="e">
        <f>VLOOKUP($H$1&amp;H10000,定价因子!E:F,2,0)</f>
        <v>#N/A</v>
      </c>
      <c r="J10000" s="3"/>
      <c r="K10000" s="77" t="e">
        <f>VLOOKUP($J$1&amp;J10000,定价因子!E:F,2,0)</f>
        <v>#N/A</v>
      </c>
      <c r="L10000" s="3"/>
      <c r="M10000" s="77" t="e">
        <f>VLOOKUP($L$1&amp;L10000,定价因子!E:F,2,0)</f>
        <v>#N/A</v>
      </c>
      <c r="N10000" s="3"/>
      <c r="O10000" s="77" t="e">
        <f>VLOOKUP($N$1&amp;N10000,定价因子!E:F,2,0)</f>
        <v>#N/A</v>
      </c>
      <c r="P10000" s="3"/>
      <c r="Q10000" s="55" t="e">
        <f>VLOOKUP($P$1&amp;P10000,定价因子!$E:$F,2,0)</f>
        <v>#N/A</v>
      </c>
      <c r="R10000" s="3"/>
      <c r="S10000" s="77" t="e">
        <f>VLOOKUP($R$1&amp;R10000,定价因子!$E:$F,2,0)</f>
        <v>#N/A</v>
      </c>
      <c r="T10000" s="61"/>
      <c r="U10000" s="63"/>
      <c r="V10000" s="63"/>
      <c r="W10000" s="63"/>
      <c r="X10000" s="3"/>
    </row>
    <row r="10001" spans="1:24">
      <c r="A10001" s="3"/>
      <c r="B10001" s="3"/>
      <c r="C10001" s="3"/>
      <c r="D10001" s="3"/>
      <c r="E10001" s="79"/>
      <c r="F10001" s="3"/>
      <c r="G10001" s="77" t="e">
        <f>VLOOKUP($F$1&amp;F10001,定价因子!E:F,2,0)</f>
        <v>#N/A</v>
      </c>
      <c r="H10001" s="3"/>
      <c r="I10001" s="77" t="e">
        <f>VLOOKUP($H$1&amp;H10001,定价因子!E:F,2,0)</f>
        <v>#N/A</v>
      </c>
      <c r="J10001" s="3"/>
      <c r="K10001" s="77" t="e">
        <f>VLOOKUP($J$1&amp;J10001,定价因子!E:F,2,0)</f>
        <v>#N/A</v>
      </c>
      <c r="L10001" s="3"/>
      <c r="M10001" s="77" t="e">
        <f>VLOOKUP($L$1&amp;L10001,定价因子!E:F,2,0)</f>
        <v>#N/A</v>
      </c>
      <c r="N10001" s="3"/>
      <c r="O10001" s="77" t="e">
        <f>VLOOKUP($N$1&amp;N10001,定价因子!E:F,2,0)</f>
        <v>#N/A</v>
      </c>
      <c r="P10001" s="3"/>
      <c r="Q10001" s="55" t="e">
        <f>VLOOKUP($P$1&amp;P10001,定价因子!$E:$F,2,0)</f>
        <v>#N/A</v>
      </c>
      <c r="R10001" s="3"/>
      <c r="S10001" s="77" t="e">
        <f>VLOOKUP($R$1&amp;R10001,定价因子!$E:$F,2,0)</f>
        <v>#N/A</v>
      </c>
      <c r="T10001" s="61"/>
      <c r="U10001" s="63"/>
      <c r="V10001" s="63"/>
      <c r="W10001" s="63"/>
      <c r="X10001" s="3"/>
    </row>
    <row r="10002" spans="1:24">
      <c r="A10002" s="3"/>
      <c r="B10002" s="3"/>
      <c r="C10002" s="3"/>
      <c r="D10002" s="3"/>
      <c r="E10002" s="79"/>
      <c r="F10002" s="3"/>
      <c r="G10002" s="77" t="e">
        <f>VLOOKUP($F$1&amp;F10002,定价因子!E:F,2,0)</f>
        <v>#N/A</v>
      </c>
      <c r="H10002" s="3"/>
      <c r="I10002" s="77" t="e">
        <f>VLOOKUP($H$1&amp;H10002,定价因子!E:F,2,0)</f>
        <v>#N/A</v>
      </c>
      <c r="J10002" s="3"/>
      <c r="K10002" s="77" t="e">
        <f>VLOOKUP($J$1&amp;J10002,定价因子!E:F,2,0)</f>
        <v>#N/A</v>
      </c>
      <c r="L10002" s="3"/>
      <c r="M10002" s="77" t="e">
        <f>VLOOKUP($L$1&amp;L10002,定价因子!E:F,2,0)</f>
        <v>#N/A</v>
      </c>
      <c r="N10002" s="3"/>
      <c r="O10002" s="77" t="e">
        <f>VLOOKUP($N$1&amp;N10002,定价因子!E:F,2,0)</f>
        <v>#N/A</v>
      </c>
      <c r="P10002" s="3"/>
      <c r="Q10002" s="55" t="e">
        <f>VLOOKUP($P$1&amp;P10002,定价因子!$E:$F,2,0)</f>
        <v>#N/A</v>
      </c>
      <c r="R10002" s="3"/>
      <c r="S10002" s="77" t="e">
        <f>VLOOKUP($R$1&amp;R10002,定价因子!$E:$F,2,0)</f>
        <v>#N/A</v>
      </c>
      <c r="T10002" s="61"/>
      <c r="U10002" s="63"/>
      <c r="V10002" s="63"/>
      <c r="W10002" s="63"/>
      <c r="X10002" s="3"/>
    </row>
    <row r="10003" spans="1:24">
      <c r="A10003" s="3"/>
      <c r="B10003" s="3"/>
      <c r="C10003" s="3"/>
      <c r="D10003" s="3"/>
      <c r="E10003" s="79"/>
      <c r="F10003" s="3"/>
      <c r="G10003" s="77" t="e">
        <f>VLOOKUP($F$1&amp;F10003,定价因子!E:F,2,0)</f>
        <v>#N/A</v>
      </c>
      <c r="H10003" s="3"/>
      <c r="I10003" s="77" t="e">
        <f>VLOOKUP($H$1&amp;H10003,定价因子!E:F,2,0)</f>
        <v>#N/A</v>
      </c>
      <c r="J10003" s="3"/>
      <c r="K10003" s="77" t="e">
        <f>VLOOKUP($J$1&amp;J10003,定价因子!E:F,2,0)</f>
        <v>#N/A</v>
      </c>
      <c r="L10003" s="3"/>
      <c r="M10003" s="77" t="e">
        <f>VLOOKUP($L$1&amp;L10003,定价因子!E:F,2,0)</f>
        <v>#N/A</v>
      </c>
      <c r="N10003" s="3"/>
      <c r="O10003" s="77" t="e">
        <f>VLOOKUP($N$1&amp;N10003,定价因子!E:F,2,0)</f>
        <v>#N/A</v>
      </c>
      <c r="P10003" s="3"/>
      <c r="Q10003" s="55" t="e">
        <f>VLOOKUP($P$1&amp;P10003,定价因子!$E:$F,2,0)</f>
        <v>#N/A</v>
      </c>
      <c r="R10003" s="3"/>
      <c r="S10003" s="77" t="e">
        <f>VLOOKUP($R$1&amp;R10003,定价因子!$E:$F,2,0)</f>
        <v>#N/A</v>
      </c>
      <c r="T10003" s="61"/>
      <c r="U10003" s="63"/>
      <c r="V10003" s="63"/>
      <c r="W10003" s="63"/>
      <c r="X10003" s="3"/>
    </row>
    <row r="10004" spans="1:24">
      <c r="A10004" s="3"/>
      <c r="B10004" s="3"/>
      <c r="C10004" s="3"/>
      <c r="D10004" s="3"/>
      <c r="E10004" s="79"/>
      <c r="F10004" s="3"/>
      <c r="G10004" s="77" t="e">
        <f>VLOOKUP($F$1&amp;F10004,定价因子!E:F,2,0)</f>
        <v>#N/A</v>
      </c>
      <c r="H10004" s="3"/>
      <c r="I10004" s="77" t="e">
        <f>VLOOKUP($H$1&amp;H10004,定价因子!E:F,2,0)</f>
        <v>#N/A</v>
      </c>
      <c r="J10004" s="3"/>
      <c r="K10004" s="77" t="e">
        <f>VLOOKUP($J$1&amp;J10004,定价因子!E:F,2,0)</f>
        <v>#N/A</v>
      </c>
      <c r="L10004" s="3"/>
      <c r="M10004" s="77" t="e">
        <f>VLOOKUP($L$1&amp;L10004,定价因子!E:F,2,0)</f>
        <v>#N/A</v>
      </c>
      <c r="N10004" s="3"/>
      <c r="O10004" s="77" t="e">
        <f>VLOOKUP($N$1&amp;N10004,定价因子!E:F,2,0)</f>
        <v>#N/A</v>
      </c>
      <c r="P10004" s="3"/>
      <c r="Q10004" s="55" t="e">
        <f>VLOOKUP($P$1&amp;P10004,定价因子!$E:$F,2,0)</f>
        <v>#N/A</v>
      </c>
      <c r="R10004" s="3"/>
      <c r="S10004" s="77" t="e">
        <f>VLOOKUP($R$1&amp;R10004,定价因子!$E:$F,2,0)</f>
        <v>#N/A</v>
      </c>
      <c r="T10004" s="61"/>
      <c r="U10004" s="63"/>
      <c r="V10004" s="63"/>
      <c r="W10004" s="63"/>
      <c r="X10004" s="3"/>
    </row>
    <row r="10005" spans="1:24">
      <c r="A10005" s="3"/>
      <c r="B10005" s="3"/>
      <c r="C10005" s="3"/>
      <c r="D10005" s="3"/>
      <c r="E10005" s="79"/>
      <c r="F10005" s="3"/>
      <c r="G10005" s="77" t="e">
        <f>VLOOKUP($F$1&amp;F10005,定价因子!E:F,2,0)</f>
        <v>#N/A</v>
      </c>
      <c r="H10005" s="3"/>
      <c r="I10005" s="77" t="e">
        <f>VLOOKUP($H$1&amp;H10005,定价因子!E:F,2,0)</f>
        <v>#N/A</v>
      </c>
      <c r="J10005" s="3"/>
      <c r="K10005" s="77" t="e">
        <f>VLOOKUP($J$1&amp;J10005,定价因子!E:F,2,0)</f>
        <v>#N/A</v>
      </c>
      <c r="L10005" s="3"/>
      <c r="M10005" s="77" t="e">
        <f>VLOOKUP($L$1&amp;L10005,定价因子!E:F,2,0)</f>
        <v>#N/A</v>
      </c>
      <c r="N10005" s="3"/>
      <c r="O10005" s="77" t="e">
        <f>VLOOKUP($N$1&amp;N10005,定价因子!E:F,2,0)</f>
        <v>#N/A</v>
      </c>
      <c r="P10005" s="3"/>
      <c r="Q10005" s="55" t="e">
        <f>VLOOKUP($P$1&amp;P10005,定价因子!$E:$F,2,0)</f>
        <v>#N/A</v>
      </c>
      <c r="R10005" s="3"/>
      <c r="S10005" s="77" t="e">
        <f>VLOOKUP($R$1&amp;R10005,定价因子!$E:$F,2,0)</f>
        <v>#N/A</v>
      </c>
      <c r="T10005" s="61"/>
      <c r="U10005" s="63"/>
      <c r="V10005" s="63"/>
      <c r="W10005" s="63"/>
      <c r="X10005" s="3"/>
    </row>
    <row r="10006" spans="1:24">
      <c r="A10006" s="3"/>
      <c r="B10006" s="3"/>
      <c r="C10006" s="3"/>
      <c r="D10006" s="3"/>
      <c r="E10006" s="79"/>
      <c r="F10006" s="3"/>
      <c r="G10006" s="77" t="e">
        <f>VLOOKUP($F$1&amp;F10006,定价因子!E:F,2,0)</f>
        <v>#N/A</v>
      </c>
      <c r="H10006" s="3"/>
      <c r="I10006" s="77" t="e">
        <f>VLOOKUP($H$1&amp;H10006,定价因子!E:F,2,0)</f>
        <v>#N/A</v>
      </c>
      <c r="J10006" s="3"/>
      <c r="K10006" s="77" t="e">
        <f>VLOOKUP($J$1&amp;J10006,定价因子!E:F,2,0)</f>
        <v>#N/A</v>
      </c>
      <c r="L10006" s="3"/>
      <c r="M10006" s="77" t="e">
        <f>VLOOKUP($L$1&amp;L10006,定价因子!E:F,2,0)</f>
        <v>#N/A</v>
      </c>
      <c r="N10006" s="3"/>
      <c r="O10006" s="77" t="e">
        <f>VLOOKUP($N$1&amp;N10006,定价因子!E:F,2,0)</f>
        <v>#N/A</v>
      </c>
      <c r="P10006" s="3"/>
      <c r="Q10006" s="55" t="e">
        <f>VLOOKUP($P$1&amp;P10006,定价因子!$E:$F,2,0)</f>
        <v>#N/A</v>
      </c>
      <c r="R10006" s="3"/>
      <c r="S10006" s="77" t="e">
        <f>VLOOKUP($R$1&amp;R10006,定价因子!$E:$F,2,0)</f>
        <v>#N/A</v>
      </c>
      <c r="T10006" s="61"/>
      <c r="U10006" s="63"/>
      <c r="V10006" s="63"/>
      <c r="W10006" s="63"/>
      <c r="X10006" s="3"/>
    </row>
    <row r="10007" spans="1:24">
      <c r="A10007" s="3"/>
      <c r="B10007" s="3"/>
      <c r="C10007" s="3"/>
      <c r="D10007" s="3"/>
      <c r="E10007" s="79"/>
      <c r="F10007" s="3"/>
      <c r="G10007" s="77" t="e">
        <f>VLOOKUP($F$1&amp;F10007,定价因子!E:F,2,0)</f>
        <v>#N/A</v>
      </c>
      <c r="H10007" s="3"/>
      <c r="I10007" s="77" t="e">
        <f>VLOOKUP($H$1&amp;H10007,定价因子!E:F,2,0)</f>
        <v>#N/A</v>
      </c>
      <c r="J10007" s="3"/>
      <c r="K10007" s="77" t="e">
        <f>VLOOKUP($J$1&amp;J10007,定价因子!E:F,2,0)</f>
        <v>#N/A</v>
      </c>
      <c r="L10007" s="3"/>
      <c r="M10007" s="77" t="e">
        <f>VLOOKUP($L$1&amp;L10007,定价因子!E:F,2,0)</f>
        <v>#N/A</v>
      </c>
      <c r="N10007" s="3"/>
      <c r="O10007" s="77" t="e">
        <f>VLOOKUP($N$1&amp;N10007,定价因子!E:F,2,0)</f>
        <v>#N/A</v>
      </c>
      <c r="P10007" s="3"/>
      <c r="Q10007" s="55" t="e">
        <f>VLOOKUP($P$1&amp;P10007,定价因子!$E:$F,2,0)</f>
        <v>#N/A</v>
      </c>
      <c r="R10007" s="3"/>
      <c r="S10007" s="77" t="e">
        <f>VLOOKUP($R$1&amp;R10007,定价因子!$E:$F,2,0)</f>
        <v>#N/A</v>
      </c>
      <c r="T10007" s="61"/>
      <c r="U10007" s="63"/>
      <c r="V10007" s="63"/>
      <c r="W10007" s="63"/>
      <c r="X10007" s="3"/>
    </row>
    <row r="10008" spans="1:24">
      <c r="A10008" s="3"/>
      <c r="B10008" s="3"/>
      <c r="C10008" s="3"/>
      <c r="D10008" s="3"/>
      <c r="E10008" s="79"/>
      <c r="F10008" s="3"/>
      <c r="G10008" s="77" t="e">
        <f>VLOOKUP($F$1&amp;F10008,定价因子!E:F,2,0)</f>
        <v>#N/A</v>
      </c>
      <c r="H10008" s="3"/>
      <c r="I10008" s="77" t="e">
        <f>VLOOKUP($H$1&amp;H10008,定价因子!E:F,2,0)</f>
        <v>#N/A</v>
      </c>
      <c r="J10008" s="3"/>
      <c r="K10008" s="77" t="e">
        <f>VLOOKUP($J$1&amp;J10008,定价因子!E:F,2,0)</f>
        <v>#N/A</v>
      </c>
      <c r="L10008" s="3"/>
      <c r="M10008" s="77" t="e">
        <f>VLOOKUP($L$1&amp;L10008,定价因子!E:F,2,0)</f>
        <v>#N/A</v>
      </c>
      <c r="N10008" s="3"/>
      <c r="O10008" s="77" t="e">
        <f>VLOOKUP($N$1&amp;N10008,定价因子!E:F,2,0)</f>
        <v>#N/A</v>
      </c>
      <c r="P10008" s="3"/>
      <c r="Q10008" s="55" t="e">
        <f>VLOOKUP($P$1&amp;P10008,定价因子!$E:$F,2,0)</f>
        <v>#N/A</v>
      </c>
      <c r="R10008" s="3"/>
      <c r="S10008" s="77" t="e">
        <f>VLOOKUP($R$1&amp;R10008,定价因子!$E:$F,2,0)</f>
        <v>#N/A</v>
      </c>
      <c r="T10008" s="61"/>
      <c r="U10008" s="63"/>
      <c r="V10008" s="63"/>
      <c r="W10008" s="63"/>
      <c r="X10008" s="3"/>
    </row>
    <row r="10009" spans="1:24">
      <c r="A10009" s="3"/>
      <c r="B10009" s="3"/>
      <c r="C10009" s="3"/>
      <c r="D10009" s="3"/>
      <c r="E10009" s="79"/>
      <c r="F10009" s="3"/>
      <c r="G10009" s="77" t="e">
        <f>VLOOKUP($F$1&amp;F10009,定价因子!E:F,2,0)</f>
        <v>#N/A</v>
      </c>
      <c r="H10009" s="3"/>
      <c r="I10009" s="77" t="e">
        <f>VLOOKUP($H$1&amp;H10009,定价因子!E:F,2,0)</f>
        <v>#N/A</v>
      </c>
      <c r="J10009" s="3"/>
      <c r="K10009" s="77" t="e">
        <f>VLOOKUP($J$1&amp;J10009,定价因子!E:F,2,0)</f>
        <v>#N/A</v>
      </c>
      <c r="L10009" s="3"/>
      <c r="M10009" s="77" t="e">
        <f>VLOOKUP($L$1&amp;L10009,定价因子!E:F,2,0)</f>
        <v>#N/A</v>
      </c>
      <c r="N10009" s="3"/>
      <c r="O10009" s="77" t="e">
        <f>VLOOKUP($N$1&amp;N10009,定价因子!E:F,2,0)</f>
        <v>#N/A</v>
      </c>
      <c r="P10009" s="3"/>
      <c r="Q10009" s="55" t="e">
        <f>VLOOKUP($P$1&amp;P10009,定价因子!$E:$F,2,0)</f>
        <v>#N/A</v>
      </c>
      <c r="R10009" s="3"/>
      <c r="S10009" s="77" t="e">
        <f>VLOOKUP($R$1&amp;R10009,定价因子!$E:$F,2,0)</f>
        <v>#N/A</v>
      </c>
      <c r="T10009" s="61"/>
      <c r="U10009" s="63"/>
      <c r="V10009" s="63"/>
      <c r="W10009" s="63"/>
      <c r="X10009" s="3"/>
    </row>
    <row r="10010" spans="1:24">
      <c r="A10010" s="3"/>
      <c r="B10010" s="3"/>
      <c r="C10010" s="3"/>
      <c r="D10010" s="3"/>
      <c r="E10010" s="79"/>
      <c r="F10010" s="3"/>
      <c r="G10010" s="77" t="e">
        <f>VLOOKUP($F$1&amp;F10010,定价因子!E:F,2,0)</f>
        <v>#N/A</v>
      </c>
      <c r="H10010" s="3"/>
      <c r="I10010" s="77" t="e">
        <f>VLOOKUP($H$1&amp;H10010,定价因子!E:F,2,0)</f>
        <v>#N/A</v>
      </c>
      <c r="J10010" s="3"/>
      <c r="K10010" s="77" t="e">
        <f>VLOOKUP($J$1&amp;J10010,定价因子!E:F,2,0)</f>
        <v>#N/A</v>
      </c>
      <c r="L10010" s="3"/>
      <c r="M10010" s="77" t="e">
        <f>VLOOKUP($L$1&amp;L10010,定价因子!E:F,2,0)</f>
        <v>#N/A</v>
      </c>
      <c r="N10010" s="3"/>
      <c r="O10010" s="77" t="e">
        <f>VLOOKUP($N$1&amp;N10010,定价因子!E:F,2,0)</f>
        <v>#N/A</v>
      </c>
      <c r="P10010" s="3"/>
      <c r="Q10010" s="55" t="e">
        <f>VLOOKUP($P$1&amp;P10010,定价因子!$E:$F,2,0)</f>
        <v>#N/A</v>
      </c>
      <c r="R10010" s="3"/>
      <c r="S10010" s="77" t="e">
        <f>VLOOKUP($R$1&amp;R10010,定价因子!$E:$F,2,0)</f>
        <v>#N/A</v>
      </c>
      <c r="T10010" s="61"/>
      <c r="U10010" s="63"/>
      <c r="V10010" s="63"/>
      <c r="W10010" s="63"/>
      <c r="X10010" s="3"/>
    </row>
    <row r="10011" spans="1:24">
      <c r="A10011" s="3"/>
      <c r="B10011" s="3"/>
      <c r="C10011" s="3"/>
      <c r="D10011" s="3"/>
      <c r="E10011" s="79"/>
      <c r="F10011" s="3"/>
      <c r="G10011" s="77" t="e">
        <f>VLOOKUP($F$1&amp;F10011,定价因子!E:F,2,0)</f>
        <v>#N/A</v>
      </c>
      <c r="H10011" s="3"/>
      <c r="I10011" s="77" t="e">
        <f>VLOOKUP($H$1&amp;H10011,定价因子!E:F,2,0)</f>
        <v>#N/A</v>
      </c>
      <c r="J10011" s="3"/>
      <c r="K10011" s="77" t="e">
        <f>VLOOKUP($J$1&amp;J10011,定价因子!E:F,2,0)</f>
        <v>#N/A</v>
      </c>
      <c r="L10011" s="3"/>
      <c r="M10011" s="77" t="e">
        <f>VLOOKUP($L$1&amp;L10011,定价因子!E:F,2,0)</f>
        <v>#N/A</v>
      </c>
      <c r="N10011" s="3"/>
      <c r="O10011" s="77" t="e">
        <f>VLOOKUP($N$1&amp;N10011,定价因子!E:F,2,0)</f>
        <v>#N/A</v>
      </c>
      <c r="P10011" s="3"/>
      <c r="Q10011" s="55" t="e">
        <f>VLOOKUP($P$1&amp;P10011,定价因子!$E:$F,2,0)</f>
        <v>#N/A</v>
      </c>
      <c r="R10011" s="3"/>
      <c r="S10011" s="77" t="e">
        <f>VLOOKUP($R$1&amp;R10011,定价因子!$E:$F,2,0)</f>
        <v>#N/A</v>
      </c>
      <c r="T10011" s="61"/>
      <c r="U10011" s="63"/>
      <c r="V10011" s="63"/>
      <c r="W10011" s="63"/>
      <c r="X10011" s="3"/>
    </row>
    <row r="10012" spans="1:24">
      <c r="A10012" s="3"/>
      <c r="B10012" s="3"/>
      <c r="C10012" s="3"/>
      <c r="D10012" s="3"/>
      <c r="E10012" s="79"/>
      <c r="F10012" s="3"/>
      <c r="G10012" s="77" t="e">
        <f>VLOOKUP($F$1&amp;F10012,定价因子!E:F,2,0)</f>
        <v>#N/A</v>
      </c>
      <c r="H10012" s="3"/>
      <c r="I10012" s="77" t="e">
        <f>VLOOKUP($H$1&amp;H10012,定价因子!E:F,2,0)</f>
        <v>#N/A</v>
      </c>
      <c r="J10012" s="3"/>
      <c r="K10012" s="77" t="e">
        <f>VLOOKUP($J$1&amp;J10012,定价因子!E:F,2,0)</f>
        <v>#N/A</v>
      </c>
      <c r="L10012" s="3"/>
      <c r="M10012" s="77" t="e">
        <f>VLOOKUP($L$1&amp;L10012,定价因子!E:F,2,0)</f>
        <v>#N/A</v>
      </c>
      <c r="N10012" s="3"/>
      <c r="O10012" s="77" t="e">
        <f>VLOOKUP($N$1&amp;N10012,定价因子!E:F,2,0)</f>
        <v>#N/A</v>
      </c>
      <c r="P10012" s="3"/>
      <c r="Q10012" s="55" t="e">
        <f>VLOOKUP($P$1&amp;P10012,定价因子!$E:$F,2,0)</f>
        <v>#N/A</v>
      </c>
      <c r="R10012" s="3"/>
      <c r="S10012" s="77" t="e">
        <f>VLOOKUP($R$1&amp;R10012,定价因子!$E:$F,2,0)</f>
        <v>#N/A</v>
      </c>
      <c r="T10012" s="61"/>
      <c r="U10012" s="63"/>
      <c r="V10012" s="63"/>
      <c r="W10012" s="63"/>
      <c r="X10012" s="3"/>
    </row>
    <row r="10013" spans="1:24">
      <c r="A10013" s="3"/>
      <c r="B10013" s="3"/>
      <c r="C10013" s="3"/>
      <c r="D10013" s="3"/>
      <c r="E10013" s="79"/>
      <c r="F10013" s="3"/>
      <c r="G10013" s="77" t="e">
        <f>VLOOKUP($F$1&amp;F10013,定价因子!E:F,2,0)</f>
        <v>#N/A</v>
      </c>
      <c r="H10013" s="3"/>
      <c r="I10013" s="77" t="e">
        <f>VLOOKUP($H$1&amp;H10013,定价因子!E:F,2,0)</f>
        <v>#N/A</v>
      </c>
      <c r="J10013" s="3"/>
      <c r="K10013" s="77" t="e">
        <f>VLOOKUP($J$1&amp;J10013,定价因子!E:F,2,0)</f>
        <v>#N/A</v>
      </c>
      <c r="L10013" s="3"/>
      <c r="M10013" s="77" t="e">
        <f>VLOOKUP($L$1&amp;L10013,定价因子!E:F,2,0)</f>
        <v>#N/A</v>
      </c>
      <c r="N10013" s="3"/>
      <c r="O10013" s="77" t="e">
        <f>VLOOKUP($N$1&amp;N10013,定价因子!E:F,2,0)</f>
        <v>#N/A</v>
      </c>
      <c r="P10013" s="3"/>
      <c r="Q10013" s="55" t="e">
        <f>VLOOKUP($P$1&amp;P10013,定价因子!$E:$F,2,0)</f>
        <v>#N/A</v>
      </c>
      <c r="R10013" s="3"/>
      <c r="S10013" s="77" t="e">
        <f>VLOOKUP($R$1&amp;R10013,定价因子!$E:$F,2,0)</f>
        <v>#N/A</v>
      </c>
      <c r="T10013" s="61"/>
      <c r="U10013" s="63"/>
      <c r="V10013" s="63"/>
      <c r="W10013" s="63"/>
      <c r="X10013" s="3"/>
    </row>
    <row r="10014" spans="1:24">
      <c r="A10014" s="3"/>
      <c r="B10014" s="3"/>
      <c r="C10014" s="3"/>
      <c r="D10014" s="3"/>
      <c r="E10014" s="79"/>
      <c r="F10014" s="3"/>
      <c r="G10014" s="77" t="e">
        <f>VLOOKUP($F$1&amp;F10014,定价因子!E:F,2,0)</f>
        <v>#N/A</v>
      </c>
      <c r="H10014" s="3"/>
      <c r="I10014" s="77" t="e">
        <f>VLOOKUP($H$1&amp;H10014,定价因子!E:F,2,0)</f>
        <v>#N/A</v>
      </c>
      <c r="J10014" s="3"/>
      <c r="K10014" s="77" t="e">
        <f>VLOOKUP($J$1&amp;J10014,定价因子!E:F,2,0)</f>
        <v>#N/A</v>
      </c>
      <c r="L10014" s="3"/>
      <c r="M10014" s="77" t="e">
        <f>VLOOKUP($L$1&amp;L10014,定价因子!E:F,2,0)</f>
        <v>#N/A</v>
      </c>
      <c r="N10014" s="3"/>
      <c r="O10014" s="77" t="e">
        <f>VLOOKUP($N$1&amp;N10014,定价因子!E:F,2,0)</f>
        <v>#N/A</v>
      </c>
      <c r="P10014" s="3"/>
      <c r="Q10014" s="55" t="e">
        <f>VLOOKUP($P$1&amp;P10014,定价因子!$E:$F,2,0)</f>
        <v>#N/A</v>
      </c>
      <c r="R10014" s="3"/>
      <c r="S10014" s="77" t="e">
        <f>VLOOKUP($R$1&amp;R10014,定价因子!$E:$F,2,0)</f>
        <v>#N/A</v>
      </c>
      <c r="T10014" s="61"/>
      <c r="U10014" s="63"/>
      <c r="V10014" s="63"/>
      <c r="W10014" s="63"/>
      <c r="X10014" s="3"/>
    </row>
    <row r="10015" spans="1:24">
      <c r="A10015" s="3"/>
      <c r="B10015" s="3"/>
      <c r="C10015" s="3"/>
      <c r="D10015" s="3"/>
      <c r="E10015" s="79"/>
      <c r="F10015" s="3"/>
      <c r="G10015" s="77" t="e">
        <f>VLOOKUP($F$1&amp;F10015,定价因子!E:F,2,0)</f>
        <v>#N/A</v>
      </c>
      <c r="H10015" s="3"/>
      <c r="I10015" s="77" t="e">
        <f>VLOOKUP($H$1&amp;H10015,定价因子!E:F,2,0)</f>
        <v>#N/A</v>
      </c>
      <c r="J10015" s="3"/>
      <c r="K10015" s="77" t="e">
        <f>VLOOKUP($J$1&amp;J10015,定价因子!E:F,2,0)</f>
        <v>#N/A</v>
      </c>
      <c r="L10015" s="3"/>
      <c r="M10015" s="77" t="e">
        <f>VLOOKUP($L$1&amp;L10015,定价因子!E:F,2,0)</f>
        <v>#N/A</v>
      </c>
      <c r="N10015" s="3"/>
      <c r="O10015" s="77" t="e">
        <f>VLOOKUP($N$1&amp;N10015,定价因子!E:F,2,0)</f>
        <v>#N/A</v>
      </c>
      <c r="P10015" s="3"/>
      <c r="Q10015" s="55" t="e">
        <f>VLOOKUP($P$1&amp;P10015,定价因子!$E:$F,2,0)</f>
        <v>#N/A</v>
      </c>
      <c r="R10015" s="3"/>
      <c r="S10015" s="77" t="e">
        <f>VLOOKUP($R$1&amp;R10015,定价因子!$E:$F,2,0)</f>
        <v>#N/A</v>
      </c>
      <c r="T10015" s="61"/>
      <c r="U10015" s="63"/>
      <c r="V10015" s="63"/>
      <c r="W10015" s="63"/>
      <c r="X10015" s="3"/>
    </row>
    <row r="10016" spans="1:24">
      <c r="A10016" s="3"/>
      <c r="B10016" s="3"/>
      <c r="C10016" s="3"/>
      <c r="D10016" s="3"/>
      <c r="E10016" s="79"/>
      <c r="F10016" s="3"/>
      <c r="G10016" s="77" t="e">
        <f>VLOOKUP($F$1&amp;F10016,定价因子!E:F,2,0)</f>
        <v>#N/A</v>
      </c>
      <c r="H10016" s="3"/>
      <c r="I10016" s="77" t="e">
        <f>VLOOKUP($H$1&amp;H10016,定价因子!E:F,2,0)</f>
        <v>#N/A</v>
      </c>
      <c r="J10016" s="3"/>
      <c r="K10016" s="77" t="e">
        <f>VLOOKUP($J$1&amp;J10016,定价因子!E:F,2,0)</f>
        <v>#N/A</v>
      </c>
      <c r="L10016" s="3"/>
      <c r="M10016" s="77" t="e">
        <f>VLOOKUP($L$1&amp;L10016,定价因子!E:F,2,0)</f>
        <v>#N/A</v>
      </c>
      <c r="N10016" s="3"/>
      <c r="O10016" s="77" t="e">
        <f>VLOOKUP($N$1&amp;N10016,定价因子!E:F,2,0)</f>
        <v>#N/A</v>
      </c>
      <c r="P10016" s="3"/>
      <c r="Q10016" s="55" t="e">
        <f>VLOOKUP($P$1&amp;P10016,定价因子!$E:$F,2,0)</f>
        <v>#N/A</v>
      </c>
      <c r="R10016" s="3"/>
      <c r="S10016" s="77" t="e">
        <f>VLOOKUP($R$1&amp;R10016,定价因子!$E:$F,2,0)</f>
        <v>#N/A</v>
      </c>
      <c r="T10016" s="61"/>
      <c r="U10016" s="63"/>
      <c r="V10016" s="63"/>
      <c r="W10016" s="63"/>
      <c r="X10016" s="3"/>
    </row>
    <row r="10017" spans="1:24">
      <c r="A10017" s="3"/>
      <c r="B10017" s="3"/>
      <c r="C10017" s="3"/>
      <c r="D10017" s="3"/>
      <c r="E10017" s="79"/>
      <c r="F10017" s="3"/>
      <c r="G10017" s="77" t="e">
        <f>VLOOKUP($F$1&amp;F10017,定价因子!E:F,2,0)</f>
        <v>#N/A</v>
      </c>
      <c r="H10017" s="3"/>
      <c r="I10017" s="77" t="e">
        <f>VLOOKUP($H$1&amp;H10017,定价因子!E:F,2,0)</f>
        <v>#N/A</v>
      </c>
      <c r="J10017" s="3"/>
      <c r="K10017" s="77" t="e">
        <f>VLOOKUP($J$1&amp;J10017,定价因子!E:F,2,0)</f>
        <v>#N/A</v>
      </c>
      <c r="L10017" s="3"/>
      <c r="M10017" s="77" t="e">
        <f>VLOOKUP($L$1&amp;L10017,定价因子!E:F,2,0)</f>
        <v>#N/A</v>
      </c>
      <c r="N10017" s="3"/>
      <c r="O10017" s="77" t="e">
        <f>VLOOKUP($N$1&amp;N10017,定价因子!E:F,2,0)</f>
        <v>#N/A</v>
      </c>
      <c r="P10017" s="3"/>
      <c r="Q10017" s="55" t="e">
        <f>VLOOKUP($P$1&amp;P10017,定价因子!$E:$F,2,0)</f>
        <v>#N/A</v>
      </c>
      <c r="R10017" s="3"/>
      <c r="S10017" s="77" t="e">
        <f>VLOOKUP($R$1&amp;R10017,定价因子!$E:$F,2,0)</f>
        <v>#N/A</v>
      </c>
      <c r="T10017" s="61"/>
      <c r="U10017" s="63"/>
      <c r="V10017" s="63"/>
      <c r="W10017" s="63"/>
      <c r="X10017" s="3"/>
    </row>
    <row r="10018" spans="1:24">
      <c r="A10018" s="3"/>
      <c r="B10018" s="3"/>
      <c r="C10018" s="3"/>
      <c r="D10018" s="3"/>
      <c r="E10018" s="79"/>
      <c r="F10018" s="3"/>
      <c r="G10018" s="77" t="e">
        <f>VLOOKUP($F$1&amp;F10018,定价因子!E:F,2,0)</f>
        <v>#N/A</v>
      </c>
      <c r="H10018" s="3"/>
      <c r="I10018" s="77" t="e">
        <f>VLOOKUP($H$1&amp;H10018,定价因子!E:F,2,0)</f>
        <v>#N/A</v>
      </c>
      <c r="J10018" s="3"/>
      <c r="K10018" s="77" t="e">
        <f>VLOOKUP($J$1&amp;J10018,定价因子!E:F,2,0)</f>
        <v>#N/A</v>
      </c>
      <c r="L10018" s="3"/>
      <c r="M10018" s="77" t="e">
        <f>VLOOKUP($L$1&amp;L10018,定价因子!E:F,2,0)</f>
        <v>#N/A</v>
      </c>
      <c r="N10018" s="3"/>
      <c r="O10018" s="77" t="e">
        <f>VLOOKUP($N$1&amp;N10018,定价因子!E:F,2,0)</f>
        <v>#N/A</v>
      </c>
      <c r="P10018" s="3"/>
      <c r="Q10018" s="55" t="e">
        <f>VLOOKUP($P$1&amp;P10018,定价因子!$E:$F,2,0)</f>
        <v>#N/A</v>
      </c>
      <c r="R10018" s="3"/>
      <c r="S10018" s="77" t="e">
        <f>VLOOKUP($R$1&amp;R10018,定价因子!$E:$F,2,0)</f>
        <v>#N/A</v>
      </c>
      <c r="T10018" s="61"/>
      <c r="U10018" s="63"/>
      <c r="V10018" s="63"/>
      <c r="W10018" s="63"/>
      <c r="X10018" s="3"/>
    </row>
    <row r="10019" spans="1:24">
      <c r="A10019" s="3"/>
      <c r="B10019" s="3"/>
      <c r="C10019" s="3"/>
      <c r="D10019" s="3"/>
      <c r="E10019" s="79"/>
      <c r="F10019" s="3"/>
      <c r="G10019" s="77" t="e">
        <f>VLOOKUP($F$1&amp;F10019,定价因子!E:F,2,0)</f>
        <v>#N/A</v>
      </c>
      <c r="H10019" s="3"/>
      <c r="I10019" s="77" t="e">
        <f>VLOOKUP($H$1&amp;H10019,定价因子!E:F,2,0)</f>
        <v>#N/A</v>
      </c>
      <c r="J10019" s="3"/>
      <c r="K10019" s="77" t="e">
        <f>VLOOKUP($J$1&amp;J10019,定价因子!E:F,2,0)</f>
        <v>#N/A</v>
      </c>
      <c r="L10019" s="3"/>
      <c r="M10019" s="77" t="e">
        <f>VLOOKUP($L$1&amp;L10019,定价因子!E:F,2,0)</f>
        <v>#N/A</v>
      </c>
      <c r="N10019" s="3"/>
      <c r="O10019" s="77" t="e">
        <f>VLOOKUP($N$1&amp;N10019,定价因子!E:F,2,0)</f>
        <v>#N/A</v>
      </c>
      <c r="P10019" s="3"/>
      <c r="Q10019" s="55" t="e">
        <f>VLOOKUP($P$1&amp;P10019,定价因子!$E:$F,2,0)</f>
        <v>#N/A</v>
      </c>
      <c r="R10019" s="3"/>
      <c r="S10019" s="77" t="e">
        <f>VLOOKUP($R$1&amp;R10019,定价因子!$E:$F,2,0)</f>
        <v>#N/A</v>
      </c>
      <c r="T10019" s="61"/>
      <c r="U10019" s="63"/>
      <c r="V10019" s="63"/>
      <c r="W10019" s="63"/>
      <c r="X10019" s="3"/>
    </row>
    <row r="10020" spans="1:24">
      <c r="A10020" s="3"/>
      <c r="B10020" s="3"/>
      <c r="C10020" s="3"/>
      <c r="D10020" s="3"/>
      <c r="E10020" s="79"/>
      <c r="F10020" s="3"/>
      <c r="G10020" s="77" t="e">
        <f>VLOOKUP($F$1&amp;F10020,定价因子!E:F,2,0)</f>
        <v>#N/A</v>
      </c>
      <c r="H10020" s="3"/>
      <c r="I10020" s="77" t="e">
        <f>VLOOKUP($H$1&amp;H10020,定价因子!E:F,2,0)</f>
        <v>#N/A</v>
      </c>
      <c r="J10020" s="3"/>
      <c r="K10020" s="77" t="e">
        <f>VLOOKUP($J$1&amp;J10020,定价因子!E:F,2,0)</f>
        <v>#N/A</v>
      </c>
      <c r="L10020" s="3"/>
      <c r="M10020" s="77" t="e">
        <f>VLOOKUP($L$1&amp;L10020,定价因子!E:F,2,0)</f>
        <v>#N/A</v>
      </c>
      <c r="N10020" s="3"/>
      <c r="O10020" s="77" t="e">
        <f>VLOOKUP($N$1&amp;N10020,定价因子!E:F,2,0)</f>
        <v>#N/A</v>
      </c>
      <c r="P10020" s="3"/>
      <c r="Q10020" s="55" t="e">
        <f>VLOOKUP($P$1&amp;P10020,定价因子!$E:$F,2,0)</f>
        <v>#N/A</v>
      </c>
      <c r="R10020" s="3"/>
      <c r="S10020" s="77" t="e">
        <f>VLOOKUP($R$1&amp;R10020,定价因子!$E:$F,2,0)</f>
        <v>#N/A</v>
      </c>
      <c r="T10020" s="61"/>
      <c r="U10020" s="63"/>
      <c r="V10020" s="63"/>
      <c r="W10020" s="63"/>
      <c r="X10020" s="3"/>
    </row>
    <row r="10021" spans="1:24">
      <c r="A10021" s="3"/>
      <c r="B10021" s="3"/>
      <c r="C10021" s="3"/>
      <c r="D10021" s="3"/>
      <c r="E10021" s="79"/>
      <c r="F10021" s="3"/>
      <c r="G10021" s="77" t="e">
        <f>VLOOKUP($F$1&amp;F10021,定价因子!E:F,2,0)</f>
        <v>#N/A</v>
      </c>
      <c r="H10021" s="3"/>
      <c r="I10021" s="77" t="e">
        <f>VLOOKUP($H$1&amp;H10021,定价因子!E:F,2,0)</f>
        <v>#N/A</v>
      </c>
      <c r="J10021" s="3"/>
      <c r="K10021" s="77" t="e">
        <f>VLOOKUP($J$1&amp;J10021,定价因子!E:F,2,0)</f>
        <v>#N/A</v>
      </c>
      <c r="L10021" s="3"/>
      <c r="M10021" s="77" t="e">
        <f>VLOOKUP($L$1&amp;L10021,定价因子!E:F,2,0)</f>
        <v>#N/A</v>
      </c>
      <c r="N10021" s="3"/>
      <c r="O10021" s="77" t="e">
        <f>VLOOKUP($N$1&amp;N10021,定价因子!E:F,2,0)</f>
        <v>#N/A</v>
      </c>
      <c r="P10021" s="3"/>
      <c r="Q10021" s="55" t="e">
        <f>VLOOKUP($P$1&amp;P10021,定价因子!$E:$F,2,0)</f>
        <v>#N/A</v>
      </c>
      <c r="R10021" s="3"/>
      <c r="S10021" s="77" t="e">
        <f>VLOOKUP($R$1&amp;R10021,定价因子!$E:$F,2,0)</f>
        <v>#N/A</v>
      </c>
      <c r="T10021" s="61"/>
      <c r="U10021" s="63"/>
      <c r="V10021" s="63"/>
      <c r="W10021" s="63"/>
      <c r="X10021" s="3"/>
    </row>
    <row r="10022" spans="1:24">
      <c r="A10022" s="3"/>
      <c r="B10022" s="3"/>
      <c r="C10022" s="3"/>
      <c r="D10022" s="3"/>
      <c r="E10022" s="79"/>
      <c r="F10022" s="3"/>
      <c r="G10022" s="77" t="e">
        <f>VLOOKUP($F$1&amp;F10022,定价因子!E:F,2,0)</f>
        <v>#N/A</v>
      </c>
      <c r="H10022" s="3"/>
      <c r="I10022" s="77" t="e">
        <f>VLOOKUP($H$1&amp;H10022,定价因子!E:F,2,0)</f>
        <v>#N/A</v>
      </c>
      <c r="J10022" s="3"/>
      <c r="K10022" s="77" t="e">
        <f>VLOOKUP($J$1&amp;J10022,定价因子!E:F,2,0)</f>
        <v>#N/A</v>
      </c>
      <c r="L10022" s="3"/>
      <c r="M10022" s="77" t="e">
        <f>VLOOKUP($L$1&amp;L10022,定价因子!E:F,2,0)</f>
        <v>#N/A</v>
      </c>
      <c r="N10022" s="3"/>
      <c r="O10022" s="77" t="e">
        <f>VLOOKUP($N$1&amp;N10022,定价因子!E:F,2,0)</f>
        <v>#N/A</v>
      </c>
      <c r="P10022" s="3"/>
      <c r="Q10022" s="55" t="e">
        <f>VLOOKUP($P$1&amp;P10022,定价因子!$E:$F,2,0)</f>
        <v>#N/A</v>
      </c>
      <c r="R10022" s="3"/>
      <c r="S10022" s="77" t="e">
        <f>VLOOKUP($R$1&amp;R10022,定价因子!$E:$F,2,0)</f>
        <v>#N/A</v>
      </c>
      <c r="T10022" s="61"/>
      <c r="U10022" s="63"/>
      <c r="V10022" s="63"/>
      <c r="W10022" s="63"/>
      <c r="X10022" s="3"/>
    </row>
    <row r="10023" spans="1:24">
      <c r="A10023" s="3"/>
      <c r="B10023" s="3"/>
      <c r="C10023" s="3"/>
      <c r="D10023" s="3"/>
      <c r="E10023" s="79"/>
      <c r="F10023" s="3"/>
      <c r="G10023" s="77" t="e">
        <f>VLOOKUP($F$1&amp;F10023,定价因子!E:F,2,0)</f>
        <v>#N/A</v>
      </c>
      <c r="H10023" s="3"/>
      <c r="I10023" s="77" t="e">
        <f>VLOOKUP($H$1&amp;H10023,定价因子!E:F,2,0)</f>
        <v>#N/A</v>
      </c>
      <c r="J10023" s="3"/>
      <c r="K10023" s="77" t="e">
        <f>VLOOKUP($J$1&amp;J10023,定价因子!E:F,2,0)</f>
        <v>#N/A</v>
      </c>
      <c r="L10023" s="3"/>
      <c r="M10023" s="77" t="e">
        <f>VLOOKUP($L$1&amp;L10023,定价因子!E:F,2,0)</f>
        <v>#N/A</v>
      </c>
      <c r="N10023" s="3"/>
      <c r="O10023" s="77" t="e">
        <f>VLOOKUP($N$1&amp;N10023,定价因子!E:F,2,0)</f>
        <v>#N/A</v>
      </c>
      <c r="P10023" s="3"/>
      <c r="Q10023" s="55" t="e">
        <f>VLOOKUP($P$1&amp;P10023,定价因子!$E:$F,2,0)</f>
        <v>#N/A</v>
      </c>
      <c r="R10023" s="3"/>
      <c r="S10023" s="77" t="e">
        <f>VLOOKUP($R$1&amp;R10023,定价因子!$E:$F,2,0)</f>
        <v>#N/A</v>
      </c>
      <c r="T10023" s="61"/>
      <c r="U10023" s="63"/>
      <c r="V10023" s="63"/>
      <c r="W10023" s="63"/>
      <c r="X10023" s="3"/>
    </row>
    <row r="10024" spans="1:24">
      <c r="A10024" s="3"/>
      <c r="B10024" s="3"/>
      <c r="C10024" s="3"/>
      <c r="D10024" s="3"/>
      <c r="E10024" s="79"/>
      <c r="F10024" s="3"/>
      <c r="G10024" s="77" t="e">
        <f>VLOOKUP($F$1&amp;F10024,定价因子!E:F,2,0)</f>
        <v>#N/A</v>
      </c>
      <c r="H10024" s="3"/>
      <c r="I10024" s="77" t="e">
        <f>VLOOKUP($H$1&amp;H10024,定价因子!E:F,2,0)</f>
        <v>#N/A</v>
      </c>
      <c r="J10024" s="3"/>
      <c r="K10024" s="77" t="e">
        <f>VLOOKUP($J$1&amp;J10024,定价因子!E:F,2,0)</f>
        <v>#N/A</v>
      </c>
      <c r="L10024" s="3"/>
      <c r="M10024" s="77" t="e">
        <f>VLOOKUP($L$1&amp;L10024,定价因子!E:F,2,0)</f>
        <v>#N/A</v>
      </c>
      <c r="N10024" s="3"/>
      <c r="O10024" s="77" t="e">
        <f>VLOOKUP($N$1&amp;N10024,定价因子!E:F,2,0)</f>
        <v>#N/A</v>
      </c>
      <c r="P10024" s="3"/>
      <c r="Q10024" s="55" t="e">
        <f>VLOOKUP($P$1&amp;P10024,定价因子!$E:$F,2,0)</f>
        <v>#N/A</v>
      </c>
      <c r="R10024" s="3"/>
      <c r="S10024" s="77" t="e">
        <f>VLOOKUP($R$1&amp;R10024,定价因子!$E:$F,2,0)</f>
        <v>#N/A</v>
      </c>
      <c r="T10024" s="61"/>
      <c r="U10024" s="63"/>
      <c r="V10024" s="63"/>
      <c r="W10024" s="63"/>
      <c r="X10024" s="3"/>
    </row>
    <row r="10025" spans="1:24">
      <c r="A10025" s="3"/>
      <c r="B10025" s="3"/>
      <c r="C10025" s="3"/>
      <c r="D10025" s="3"/>
      <c r="E10025" s="79"/>
      <c r="F10025" s="3"/>
      <c r="G10025" s="77" t="e">
        <f>VLOOKUP($F$1&amp;F10025,定价因子!E:F,2,0)</f>
        <v>#N/A</v>
      </c>
      <c r="H10025" s="3"/>
      <c r="I10025" s="77" t="e">
        <f>VLOOKUP($H$1&amp;H10025,定价因子!E:F,2,0)</f>
        <v>#N/A</v>
      </c>
      <c r="J10025" s="3"/>
      <c r="K10025" s="77" t="e">
        <f>VLOOKUP($J$1&amp;J10025,定价因子!E:F,2,0)</f>
        <v>#N/A</v>
      </c>
      <c r="L10025" s="3"/>
      <c r="M10025" s="77" t="e">
        <f>VLOOKUP($L$1&amp;L10025,定价因子!E:F,2,0)</f>
        <v>#N/A</v>
      </c>
      <c r="N10025" s="3"/>
      <c r="O10025" s="77" t="e">
        <f>VLOOKUP($N$1&amp;N10025,定价因子!E:F,2,0)</f>
        <v>#N/A</v>
      </c>
      <c r="P10025" s="3"/>
      <c r="Q10025" s="55" t="e">
        <f>VLOOKUP($P$1&amp;P10025,定价因子!$E:$F,2,0)</f>
        <v>#N/A</v>
      </c>
      <c r="R10025" s="3"/>
      <c r="S10025" s="77" t="e">
        <f>VLOOKUP($R$1&amp;R10025,定价因子!$E:$F,2,0)</f>
        <v>#N/A</v>
      </c>
      <c r="T10025" s="61"/>
      <c r="U10025" s="63"/>
      <c r="V10025" s="63"/>
      <c r="W10025" s="63"/>
      <c r="X10025" s="3"/>
    </row>
    <row r="10026" spans="1:24">
      <c r="A10026" s="3"/>
      <c r="B10026" s="3"/>
      <c r="C10026" s="3"/>
      <c r="D10026" s="3"/>
      <c r="E10026" s="79"/>
      <c r="F10026" s="3"/>
      <c r="G10026" s="77" t="e">
        <f>VLOOKUP($F$1&amp;F10026,定价因子!E:F,2,0)</f>
        <v>#N/A</v>
      </c>
      <c r="H10026" s="3"/>
      <c r="I10026" s="77" t="e">
        <f>VLOOKUP($H$1&amp;H10026,定价因子!E:F,2,0)</f>
        <v>#N/A</v>
      </c>
      <c r="J10026" s="3"/>
      <c r="K10026" s="77" t="e">
        <f>VLOOKUP($J$1&amp;J10026,定价因子!E:F,2,0)</f>
        <v>#N/A</v>
      </c>
      <c r="L10026" s="3"/>
      <c r="M10026" s="77" t="e">
        <f>VLOOKUP($L$1&amp;L10026,定价因子!E:F,2,0)</f>
        <v>#N/A</v>
      </c>
      <c r="N10026" s="3"/>
      <c r="O10026" s="77" t="e">
        <f>VLOOKUP($N$1&amp;N10026,定价因子!E:F,2,0)</f>
        <v>#N/A</v>
      </c>
      <c r="P10026" s="3"/>
      <c r="Q10026" s="55" t="e">
        <f>VLOOKUP($P$1&amp;P10026,定价因子!$E:$F,2,0)</f>
        <v>#N/A</v>
      </c>
      <c r="R10026" s="3"/>
      <c r="S10026" s="77" t="e">
        <f>VLOOKUP($R$1&amp;R10026,定价因子!$E:$F,2,0)</f>
        <v>#N/A</v>
      </c>
      <c r="T10026" s="61"/>
      <c r="U10026" s="63"/>
      <c r="V10026" s="63"/>
      <c r="W10026" s="63"/>
      <c r="X10026" s="3"/>
    </row>
    <row r="10027" spans="1:24">
      <c r="A10027" s="3"/>
      <c r="B10027" s="3"/>
      <c r="C10027" s="3"/>
      <c r="D10027" s="3"/>
      <c r="E10027" s="79"/>
      <c r="F10027" s="3"/>
      <c r="G10027" s="77" t="e">
        <f>VLOOKUP($F$1&amp;F10027,定价因子!E:F,2,0)</f>
        <v>#N/A</v>
      </c>
      <c r="H10027" s="3"/>
      <c r="I10027" s="77" t="e">
        <f>VLOOKUP($H$1&amp;H10027,定价因子!E:F,2,0)</f>
        <v>#N/A</v>
      </c>
      <c r="J10027" s="3"/>
      <c r="K10027" s="77" t="e">
        <f>VLOOKUP($J$1&amp;J10027,定价因子!E:F,2,0)</f>
        <v>#N/A</v>
      </c>
      <c r="L10027" s="3"/>
      <c r="M10027" s="77" t="e">
        <f>VLOOKUP($L$1&amp;L10027,定价因子!E:F,2,0)</f>
        <v>#N/A</v>
      </c>
      <c r="N10027" s="3"/>
      <c r="O10027" s="77" t="e">
        <f>VLOOKUP($N$1&amp;N10027,定价因子!E:F,2,0)</f>
        <v>#N/A</v>
      </c>
      <c r="P10027" s="3"/>
      <c r="Q10027" s="55" t="e">
        <f>VLOOKUP($P$1&amp;P10027,定价因子!$E:$F,2,0)</f>
        <v>#N/A</v>
      </c>
      <c r="R10027" s="3"/>
      <c r="S10027" s="77" t="e">
        <f>VLOOKUP($R$1&amp;R10027,定价因子!$E:$F,2,0)</f>
        <v>#N/A</v>
      </c>
      <c r="T10027" s="61"/>
      <c r="U10027" s="63"/>
      <c r="V10027" s="63"/>
      <c r="W10027" s="63"/>
      <c r="X10027" s="3"/>
    </row>
    <row r="10028" spans="1:24">
      <c r="A10028" s="3"/>
      <c r="B10028" s="3"/>
      <c r="C10028" s="3"/>
      <c r="D10028" s="3"/>
      <c r="E10028" s="79"/>
      <c r="F10028" s="3"/>
      <c r="G10028" s="77" t="e">
        <f>VLOOKUP($F$1&amp;F10028,定价因子!E:F,2,0)</f>
        <v>#N/A</v>
      </c>
      <c r="H10028" s="3"/>
      <c r="I10028" s="77" t="e">
        <f>VLOOKUP($H$1&amp;H10028,定价因子!E:F,2,0)</f>
        <v>#N/A</v>
      </c>
      <c r="J10028" s="3"/>
      <c r="K10028" s="77" t="e">
        <f>VLOOKUP($J$1&amp;J10028,定价因子!E:F,2,0)</f>
        <v>#N/A</v>
      </c>
      <c r="L10028" s="3"/>
      <c r="M10028" s="77" t="e">
        <f>VLOOKUP($L$1&amp;L10028,定价因子!E:F,2,0)</f>
        <v>#N/A</v>
      </c>
      <c r="N10028" s="3"/>
      <c r="O10028" s="77" t="e">
        <f>VLOOKUP($N$1&amp;N10028,定价因子!E:F,2,0)</f>
        <v>#N/A</v>
      </c>
      <c r="P10028" s="3"/>
      <c r="Q10028" s="55" t="e">
        <f>VLOOKUP($P$1&amp;P10028,定价因子!$E:$F,2,0)</f>
        <v>#N/A</v>
      </c>
      <c r="R10028" s="3"/>
      <c r="S10028" s="77" t="e">
        <f>VLOOKUP($R$1&amp;R10028,定价因子!$E:$F,2,0)</f>
        <v>#N/A</v>
      </c>
      <c r="T10028" s="61"/>
      <c r="U10028" s="63"/>
      <c r="V10028" s="63"/>
      <c r="W10028" s="63"/>
      <c r="X10028" s="3"/>
    </row>
    <row r="10029" spans="1:24">
      <c r="A10029" s="3"/>
      <c r="B10029" s="3"/>
      <c r="C10029" s="3"/>
      <c r="D10029" s="3"/>
      <c r="E10029" s="79"/>
      <c r="F10029" s="3"/>
      <c r="G10029" s="77" t="e">
        <f>VLOOKUP($F$1&amp;F10029,定价因子!E:F,2,0)</f>
        <v>#N/A</v>
      </c>
      <c r="H10029" s="3"/>
      <c r="I10029" s="77" t="e">
        <f>VLOOKUP($H$1&amp;H10029,定价因子!E:F,2,0)</f>
        <v>#N/A</v>
      </c>
      <c r="J10029" s="3"/>
      <c r="K10029" s="77" t="e">
        <f>VLOOKUP($J$1&amp;J10029,定价因子!E:F,2,0)</f>
        <v>#N/A</v>
      </c>
      <c r="L10029" s="3"/>
      <c r="M10029" s="77" t="e">
        <f>VLOOKUP($L$1&amp;L10029,定价因子!E:F,2,0)</f>
        <v>#N/A</v>
      </c>
      <c r="N10029" s="3"/>
      <c r="O10029" s="77" t="e">
        <f>VLOOKUP($N$1&amp;N10029,定价因子!E:F,2,0)</f>
        <v>#N/A</v>
      </c>
      <c r="P10029" s="3"/>
      <c r="Q10029" s="55" t="e">
        <f>VLOOKUP($P$1&amp;P10029,定价因子!$E:$F,2,0)</f>
        <v>#N/A</v>
      </c>
      <c r="R10029" s="3"/>
      <c r="S10029" s="77" t="e">
        <f>VLOOKUP($R$1&amp;R10029,定价因子!$E:$F,2,0)</f>
        <v>#N/A</v>
      </c>
      <c r="T10029" s="61"/>
      <c r="U10029" s="63"/>
      <c r="V10029" s="63"/>
      <c r="W10029" s="63"/>
      <c r="X10029" s="3"/>
    </row>
    <row r="10030" spans="1:24">
      <c r="A10030" s="3"/>
      <c r="B10030" s="3"/>
      <c r="C10030" s="3"/>
      <c r="D10030" s="3"/>
      <c r="E10030" s="79"/>
      <c r="F10030" s="3"/>
      <c r="G10030" s="77" t="e">
        <f>VLOOKUP($F$1&amp;F10030,定价因子!E:F,2,0)</f>
        <v>#N/A</v>
      </c>
      <c r="H10030" s="3"/>
      <c r="I10030" s="77" t="e">
        <f>VLOOKUP($H$1&amp;H10030,定价因子!E:F,2,0)</f>
        <v>#N/A</v>
      </c>
      <c r="J10030" s="3"/>
      <c r="K10030" s="77" t="e">
        <f>VLOOKUP($J$1&amp;J10030,定价因子!E:F,2,0)</f>
        <v>#N/A</v>
      </c>
      <c r="L10030" s="3"/>
      <c r="M10030" s="77" t="e">
        <f>VLOOKUP($L$1&amp;L10030,定价因子!E:F,2,0)</f>
        <v>#N/A</v>
      </c>
      <c r="N10030" s="3"/>
      <c r="O10030" s="77" t="e">
        <f>VLOOKUP($N$1&amp;N10030,定价因子!E:F,2,0)</f>
        <v>#N/A</v>
      </c>
      <c r="P10030" s="3"/>
      <c r="Q10030" s="55" t="e">
        <f>VLOOKUP($P$1&amp;P10030,定价因子!$E:$F,2,0)</f>
        <v>#N/A</v>
      </c>
      <c r="R10030" s="3"/>
      <c r="S10030" s="77" t="e">
        <f>VLOOKUP($R$1&amp;R10030,定价因子!$E:$F,2,0)</f>
        <v>#N/A</v>
      </c>
      <c r="T10030" s="61"/>
      <c r="U10030" s="63"/>
      <c r="V10030" s="63"/>
      <c r="W10030" s="63"/>
      <c r="X10030" s="3"/>
    </row>
    <row r="10031" spans="1:24">
      <c r="A10031" s="3"/>
      <c r="B10031" s="3"/>
      <c r="C10031" s="3"/>
      <c r="D10031" s="3"/>
      <c r="E10031" s="79"/>
      <c r="F10031" s="3"/>
      <c r="G10031" s="77" t="e">
        <f>VLOOKUP($F$1&amp;F10031,定价因子!E:F,2,0)</f>
        <v>#N/A</v>
      </c>
      <c r="H10031" s="3"/>
      <c r="I10031" s="77" t="e">
        <f>VLOOKUP($H$1&amp;H10031,定价因子!E:F,2,0)</f>
        <v>#N/A</v>
      </c>
      <c r="J10031" s="3"/>
      <c r="K10031" s="77" t="e">
        <f>VLOOKUP($J$1&amp;J10031,定价因子!E:F,2,0)</f>
        <v>#N/A</v>
      </c>
      <c r="L10031" s="3"/>
      <c r="M10031" s="77" t="e">
        <f>VLOOKUP($L$1&amp;L10031,定价因子!E:F,2,0)</f>
        <v>#N/A</v>
      </c>
      <c r="N10031" s="3"/>
      <c r="O10031" s="77" t="e">
        <f>VLOOKUP($N$1&amp;N10031,定价因子!E:F,2,0)</f>
        <v>#N/A</v>
      </c>
      <c r="P10031" s="3"/>
      <c r="Q10031" s="55" t="e">
        <f>VLOOKUP($P$1&amp;P10031,定价因子!$E:$F,2,0)</f>
        <v>#N/A</v>
      </c>
      <c r="R10031" s="3"/>
      <c r="S10031" s="77" t="e">
        <f>VLOOKUP($R$1&amp;R10031,定价因子!$E:$F,2,0)</f>
        <v>#N/A</v>
      </c>
      <c r="T10031" s="61"/>
      <c r="U10031" s="63"/>
      <c r="V10031" s="63"/>
      <c r="W10031" s="63"/>
      <c r="X10031" s="3"/>
    </row>
    <row r="10032" spans="1:24">
      <c r="A10032" s="3"/>
      <c r="B10032" s="3"/>
      <c r="C10032" s="3"/>
      <c r="D10032" s="3"/>
      <c r="E10032" s="79"/>
      <c r="F10032" s="3"/>
      <c r="G10032" s="77" t="e">
        <f>VLOOKUP($F$1&amp;F10032,定价因子!E:F,2,0)</f>
        <v>#N/A</v>
      </c>
      <c r="H10032" s="3"/>
      <c r="I10032" s="77" t="e">
        <f>VLOOKUP($H$1&amp;H10032,定价因子!E:F,2,0)</f>
        <v>#N/A</v>
      </c>
      <c r="J10032" s="3"/>
      <c r="K10032" s="77" t="e">
        <f>VLOOKUP($J$1&amp;J10032,定价因子!E:F,2,0)</f>
        <v>#N/A</v>
      </c>
      <c r="L10032" s="3"/>
      <c r="M10032" s="77" t="e">
        <f>VLOOKUP($L$1&amp;L10032,定价因子!E:F,2,0)</f>
        <v>#N/A</v>
      </c>
      <c r="N10032" s="3"/>
      <c r="O10032" s="77" t="e">
        <f>VLOOKUP($N$1&amp;N10032,定价因子!E:F,2,0)</f>
        <v>#N/A</v>
      </c>
      <c r="P10032" s="3"/>
      <c r="Q10032" s="55" t="e">
        <f>VLOOKUP($P$1&amp;P10032,定价因子!$E:$F,2,0)</f>
        <v>#N/A</v>
      </c>
      <c r="R10032" s="3"/>
      <c r="S10032" s="77" t="e">
        <f>VLOOKUP($R$1&amp;R10032,定价因子!$E:$F,2,0)</f>
        <v>#N/A</v>
      </c>
      <c r="T10032" s="61"/>
      <c r="U10032" s="63"/>
      <c r="V10032" s="63"/>
      <c r="W10032" s="63"/>
      <c r="X10032" s="3"/>
    </row>
    <row r="10033" spans="1:24">
      <c r="A10033" s="3"/>
      <c r="B10033" s="3"/>
      <c r="C10033" s="3"/>
      <c r="D10033" s="3"/>
      <c r="E10033" s="79"/>
      <c r="F10033" s="3"/>
      <c r="G10033" s="77" t="e">
        <f>VLOOKUP($F$1&amp;F10033,定价因子!E:F,2,0)</f>
        <v>#N/A</v>
      </c>
      <c r="H10033" s="3"/>
      <c r="I10033" s="77" t="e">
        <f>VLOOKUP($H$1&amp;H10033,定价因子!E:F,2,0)</f>
        <v>#N/A</v>
      </c>
      <c r="J10033" s="3"/>
      <c r="K10033" s="77" t="e">
        <f>VLOOKUP($J$1&amp;J10033,定价因子!E:F,2,0)</f>
        <v>#N/A</v>
      </c>
      <c r="L10033" s="3"/>
      <c r="M10033" s="77" t="e">
        <f>VLOOKUP($L$1&amp;L10033,定价因子!E:F,2,0)</f>
        <v>#N/A</v>
      </c>
      <c r="N10033" s="3"/>
      <c r="O10033" s="77" t="e">
        <f>VLOOKUP($N$1&amp;N10033,定价因子!E:F,2,0)</f>
        <v>#N/A</v>
      </c>
      <c r="P10033" s="3"/>
      <c r="Q10033" s="55" t="e">
        <f>VLOOKUP($P$1&amp;P10033,定价因子!$E:$F,2,0)</f>
        <v>#N/A</v>
      </c>
      <c r="R10033" s="3"/>
      <c r="S10033" s="77" t="e">
        <f>VLOOKUP($R$1&amp;R10033,定价因子!$E:$F,2,0)</f>
        <v>#N/A</v>
      </c>
      <c r="T10033" s="61"/>
      <c r="U10033" s="63"/>
      <c r="V10033" s="63"/>
      <c r="W10033" s="63"/>
      <c r="X10033" s="3"/>
    </row>
    <row r="10034" spans="1:24">
      <c r="A10034" s="3"/>
      <c r="B10034" s="3"/>
      <c r="C10034" s="3"/>
      <c r="D10034" s="3"/>
      <c r="E10034" s="79"/>
      <c r="F10034" s="3"/>
      <c r="G10034" s="77" t="e">
        <f>VLOOKUP($F$1&amp;F10034,定价因子!E:F,2,0)</f>
        <v>#N/A</v>
      </c>
      <c r="H10034" s="3"/>
      <c r="I10034" s="77" t="e">
        <f>VLOOKUP($H$1&amp;H10034,定价因子!E:F,2,0)</f>
        <v>#N/A</v>
      </c>
      <c r="J10034" s="3"/>
      <c r="K10034" s="77" t="e">
        <f>VLOOKUP($J$1&amp;J10034,定价因子!E:F,2,0)</f>
        <v>#N/A</v>
      </c>
      <c r="L10034" s="3"/>
      <c r="M10034" s="77" t="e">
        <f>VLOOKUP($L$1&amp;L10034,定价因子!E:F,2,0)</f>
        <v>#N/A</v>
      </c>
      <c r="N10034" s="3"/>
      <c r="O10034" s="77" t="e">
        <f>VLOOKUP($N$1&amp;N10034,定价因子!E:F,2,0)</f>
        <v>#N/A</v>
      </c>
      <c r="P10034" s="3"/>
      <c r="Q10034" s="55" t="e">
        <f>VLOOKUP($P$1&amp;P10034,定价因子!$E:$F,2,0)</f>
        <v>#N/A</v>
      </c>
      <c r="R10034" s="3"/>
      <c r="S10034" s="77" t="e">
        <f>VLOOKUP($R$1&amp;R10034,定价因子!$E:$F,2,0)</f>
        <v>#N/A</v>
      </c>
      <c r="T10034" s="61"/>
      <c r="U10034" s="63"/>
      <c r="V10034" s="63"/>
      <c r="W10034" s="63"/>
      <c r="X10034" s="3"/>
    </row>
    <row r="10035" spans="1:24">
      <c r="A10035" s="3"/>
      <c r="B10035" s="3"/>
      <c r="C10035" s="3"/>
      <c r="D10035" s="3"/>
      <c r="E10035" s="79"/>
      <c r="F10035" s="3"/>
      <c r="G10035" s="77" t="e">
        <f>VLOOKUP($F$1&amp;F10035,定价因子!E:F,2,0)</f>
        <v>#N/A</v>
      </c>
      <c r="H10035" s="3"/>
      <c r="I10035" s="77" t="e">
        <f>VLOOKUP($H$1&amp;H10035,定价因子!E:F,2,0)</f>
        <v>#N/A</v>
      </c>
      <c r="J10035" s="3"/>
      <c r="K10035" s="77" t="e">
        <f>VLOOKUP($J$1&amp;J10035,定价因子!E:F,2,0)</f>
        <v>#N/A</v>
      </c>
      <c r="L10035" s="3"/>
      <c r="M10035" s="77" t="e">
        <f>VLOOKUP($L$1&amp;L10035,定价因子!E:F,2,0)</f>
        <v>#N/A</v>
      </c>
      <c r="N10035" s="3"/>
      <c r="O10035" s="77" t="e">
        <f>VLOOKUP($N$1&amp;N10035,定价因子!E:F,2,0)</f>
        <v>#N/A</v>
      </c>
      <c r="P10035" s="3"/>
      <c r="Q10035" s="55" t="e">
        <f>VLOOKUP($P$1&amp;P10035,定价因子!$E:$F,2,0)</f>
        <v>#N/A</v>
      </c>
      <c r="R10035" s="3"/>
      <c r="S10035" s="77" t="e">
        <f>VLOOKUP($R$1&amp;R10035,定价因子!$E:$F,2,0)</f>
        <v>#N/A</v>
      </c>
      <c r="T10035" s="61"/>
      <c r="U10035" s="63"/>
      <c r="V10035" s="63"/>
      <c r="W10035" s="63"/>
      <c r="X10035" s="3"/>
    </row>
    <row r="10036" spans="1:24">
      <c r="A10036" s="3"/>
      <c r="B10036" s="3"/>
      <c r="C10036" s="3"/>
      <c r="D10036" s="3"/>
      <c r="E10036" s="79"/>
      <c r="F10036" s="3"/>
      <c r="G10036" s="77" t="e">
        <f>VLOOKUP($F$1&amp;F10036,定价因子!E:F,2,0)</f>
        <v>#N/A</v>
      </c>
      <c r="H10036" s="3"/>
      <c r="I10036" s="77" t="e">
        <f>VLOOKUP($H$1&amp;H10036,定价因子!E:F,2,0)</f>
        <v>#N/A</v>
      </c>
      <c r="J10036" s="3"/>
      <c r="K10036" s="77" t="e">
        <f>VLOOKUP($J$1&amp;J10036,定价因子!E:F,2,0)</f>
        <v>#N/A</v>
      </c>
      <c r="L10036" s="3"/>
      <c r="M10036" s="77" t="e">
        <f>VLOOKUP($L$1&amp;L10036,定价因子!E:F,2,0)</f>
        <v>#N/A</v>
      </c>
      <c r="N10036" s="3"/>
      <c r="O10036" s="77" t="e">
        <f>VLOOKUP($N$1&amp;N10036,定价因子!E:F,2,0)</f>
        <v>#N/A</v>
      </c>
      <c r="P10036" s="3"/>
      <c r="Q10036" s="55" t="e">
        <f>VLOOKUP($P$1&amp;P10036,定价因子!$E:$F,2,0)</f>
        <v>#N/A</v>
      </c>
      <c r="R10036" s="3"/>
      <c r="S10036" s="77" t="e">
        <f>VLOOKUP($R$1&amp;R10036,定价因子!$E:$F,2,0)</f>
        <v>#N/A</v>
      </c>
      <c r="T10036" s="61"/>
      <c r="U10036" s="63"/>
      <c r="V10036" s="63"/>
      <c r="W10036" s="63"/>
      <c r="X10036" s="3"/>
    </row>
    <row r="10037" spans="1:24">
      <c r="A10037" s="3"/>
      <c r="B10037" s="3"/>
      <c r="C10037" s="3"/>
      <c r="D10037" s="3"/>
      <c r="E10037" s="79"/>
      <c r="F10037" s="3"/>
      <c r="G10037" s="77" t="e">
        <f>VLOOKUP($F$1&amp;F10037,定价因子!E:F,2,0)</f>
        <v>#N/A</v>
      </c>
      <c r="H10037" s="3"/>
      <c r="I10037" s="77" t="e">
        <f>VLOOKUP($H$1&amp;H10037,定价因子!E:F,2,0)</f>
        <v>#N/A</v>
      </c>
      <c r="J10037" s="3"/>
      <c r="K10037" s="77" t="e">
        <f>VLOOKUP($J$1&amp;J10037,定价因子!E:F,2,0)</f>
        <v>#N/A</v>
      </c>
      <c r="L10037" s="3"/>
      <c r="M10037" s="77" t="e">
        <f>VLOOKUP($L$1&amp;L10037,定价因子!E:F,2,0)</f>
        <v>#N/A</v>
      </c>
      <c r="N10037" s="3"/>
      <c r="O10037" s="77" t="e">
        <f>VLOOKUP($N$1&amp;N10037,定价因子!E:F,2,0)</f>
        <v>#N/A</v>
      </c>
      <c r="P10037" s="3"/>
      <c r="Q10037" s="55" t="e">
        <f>VLOOKUP($P$1&amp;P10037,定价因子!$E:$F,2,0)</f>
        <v>#N/A</v>
      </c>
      <c r="R10037" s="3"/>
      <c r="S10037" s="77" t="e">
        <f>VLOOKUP($R$1&amp;R10037,定价因子!$E:$F,2,0)</f>
        <v>#N/A</v>
      </c>
      <c r="T10037" s="61"/>
      <c r="U10037" s="63"/>
      <c r="V10037" s="63"/>
      <c r="W10037" s="63"/>
      <c r="X10037" s="3"/>
    </row>
    <row r="10038" spans="1:24">
      <c r="A10038" s="3"/>
      <c r="B10038" s="3"/>
      <c r="C10038" s="3"/>
      <c r="D10038" s="3"/>
      <c r="E10038" s="79"/>
      <c r="F10038" s="3"/>
      <c r="G10038" s="77" t="e">
        <f>VLOOKUP($F$1&amp;F10038,定价因子!E:F,2,0)</f>
        <v>#N/A</v>
      </c>
      <c r="H10038" s="3"/>
      <c r="I10038" s="77" t="e">
        <f>VLOOKUP($H$1&amp;H10038,定价因子!E:F,2,0)</f>
        <v>#N/A</v>
      </c>
      <c r="J10038" s="3"/>
      <c r="K10038" s="77" t="e">
        <f>VLOOKUP($J$1&amp;J10038,定价因子!E:F,2,0)</f>
        <v>#N/A</v>
      </c>
      <c r="L10038" s="3"/>
      <c r="M10038" s="77" t="e">
        <f>VLOOKUP($L$1&amp;L10038,定价因子!E:F,2,0)</f>
        <v>#N/A</v>
      </c>
      <c r="N10038" s="3"/>
      <c r="O10038" s="77" t="e">
        <f>VLOOKUP($N$1&amp;N10038,定价因子!E:F,2,0)</f>
        <v>#N/A</v>
      </c>
      <c r="P10038" s="3"/>
      <c r="Q10038" s="55" t="e">
        <f>VLOOKUP($P$1&amp;P10038,定价因子!$E:$F,2,0)</f>
        <v>#N/A</v>
      </c>
      <c r="R10038" s="3"/>
      <c r="S10038" s="77" t="e">
        <f>VLOOKUP($R$1&amp;R10038,定价因子!$E:$F,2,0)</f>
        <v>#N/A</v>
      </c>
      <c r="T10038" s="61"/>
      <c r="U10038" s="63"/>
      <c r="V10038" s="63"/>
      <c r="W10038" s="63"/>
      <c r="X10038" s="3"/>
    </row>
    <row r="10039" spans="1:24">
      <c r="A10039" s="3"/>
      <c r="B10039" s="3"/>
      <c r="C10039" s="3"/>
      <c r="D10039" s="3"/>
      <c r="E10039" s="79"/>
      <c r="F10039" s="3"/>
      <c r="G10039" s="77" t="e">
        <f>VLOOKUP($F$1&amp;F10039,定价因子!E:F,2,0)</f>
        <v>#N/A</v>
      </c>
      <c r="H10039" s="3"/>
      <c r="I10039" s="77" t="e">
        <f>VLOOKUP($H$1&amp;H10039,定价因子!E:F,2,0)</f>
        <v>#N/A</v>
      </c>
      <c r="J10039" s="3"/>
      <c r="K10039" s="77" t="e">
        <f>VLOOKUP($J$1&amp;J10039,定价因子!E:F,2,0)</f>
        <v>#N/A</v>
      </c>
      <c r="L10039" s="3"/>
      <c r="M10039" s="77" t="e">
        <f>VLOOKUP($L$1&amp;L10039,定价因子!E:F,2,0)</f>
        <v>#N/A</v>
      </c>
      <c r="N10039" s="3"/>
      <c r="O10039" s="77" t="e">
        <f>VLOOKUP($N$1&amp;N10039,定价因子!E:F,2,0)</f>
        <v>#N/A</v>
      </c>
      <c r="P10039" s="3"/>
      <c r="Q10039" s="55" t="e">
        <f>VLOOKUP($P$1&amp;P10039,定价因子!$E:$F,2,0)</f>
        <v>#N/A</v>
      </c>
      <c r="R10039" s="3"/>
      <c r="S10039" s="77" t="e">
        <f>VLOOKUP($R$1&amp;R10039,定价因子!$E:$F,2,0)</f>
        <v>#N/A</v>
      </c>
      <c r="T10039" s="61"/>
      <c r="U10039" s="63"/>
      <c r="V10039" s="63"/>
      <c r="W10039" s="63"/>
      <c r="X10039" s="3"/>
    </row>
    <row r="10040" spans="1:24">
      <c r="A10040" s="3"/>
      <c r="B10040" s="3"/>
      <c r="C10040" s="3"/>
      <c r="D10040" s="3"/>
      <c r="E10040" s="79"/>
      <c r="F10040" s="3"/>
      <c r="G10040" s="77" t="e">
        <f>VLOOKUP($F$1&amp;F10040,定价因子!E:F,2,0)</f>
        <v>#N/A</v>
      </c>
      <c r="H10040" s="3"/>
      <c r="I10040" s="77" t="e">
        <f>VLOOKUP($H$1&amp;H10040,定价因子!E:F,2,0)</f>
        <v>#N/A</v>
      </c>
      <c r="J10040" s="3"/>
      <c r="K10040" s="77" t="e">
        <f>VLOOKUP($J$1&amp;J10040,定价因子!E:F,2,0)</f>
        <v>#N/A</v>
      </c>
      <c r="L10040" s="3"/>
      <c r="M10040" s="77" t="e">
        <f>VLOOKUP($L$1&amp;L10040,定价因子!E:F,2,0)</f>
        <v>#N/A</v>
      </c>
      <c r="N10040" s="3"/>
      <c r="O10040" s="77" t="e">
        <f>VLOOKUP($N$1&amp;N10040,定价因子!E:F,2,0)</f>
        <v>#N/A</v>
      </c>
      <c r="P10040" s="3"/>
      <c r="Q10040" s="55" t="e">
        <f>VLOOKUP($P$1&amp;P10040,定价因子!$E:$F,2,0)</f>
        <v>#N/A</v>
      </c>
      <c r="R10040" s="3"/>
      <c r="S10040" s="77" t="e">
        <f>VLOOKUP($R$1&amp;R10040,定价因子!$E:$F,2,0)</f>
        <v>#N/A</v>
      </c>
      <c r="T10040" s="61"/>
      <c r="U10040" s="63"/>
      <c r="V10040" s="63"/>
      <c r="W10040" s="63"/>
      <c r="X10040" s="3"/>
    </row>
    <row r="10041" spans="1:24">
      <c r="A10041" s="3"/>
      <c r="B10041" s="3"/>
      <c r="C10041" s="3"/>
      <c r="D10041" s="3"/>
      <c r="E10041" s="79"/>
      <c r="F10041" s="3"/>
      <c r="G10041" s="77" t="e">
        <f>VLOOKUP($F$1&amp;F10041,定价因子!E:F,2,0)</f>
        <v>#N/A</v>
      </c>
      <c r="H10041" s="3"/>
      <c r="I10041" s="77" t="e">
        <f>VLOOKUP($H$1&amp;H10041,定价因子!E:F,2,0)</f>
        <v>#N/A</v>
      </c>
      <c r="J10041" s="3"/>
      <c r="K10041" s="77" t="e">
        <f>VLOOKUP($J$1&amp;J10041,定价因子!E:F,2,0)</f>
        <v>#N/A</v>
      </c>
      <c r="L10041" s="3"/>
      <c r="M10041" s="77" t="e">
        <f>VLOOKUP($L$1&amp;L10041,定价因子!E:F,2,0)</f>
        <v>#N/A</v>
      </c>
      <c r="N10041" s="3"/>
      <c r="O10041" s="77" t="e">
        <f>VLOOKUP($N$1&amp;N10041,定价因子!E:F,2,0)</f>
        <v>#N/A</v>
      </c>
      <c r="P10041" s="3"/>
      <c r="Q10041" s="55" t="e">
        <f>VLOOKUP($P$1&amp;P10041,定价因子!$E:$F,2,0)</f>
        <v>#N/A</v>
      </c>
      <c r="R10041" s="3"/>
      <c r="S10041" s="77" t="e">
        <f>VLOOKUP($R$1&amp;R10041,定价因子!$E:$F,2,0)</f>
        <v>#N/A</v>
      </c>
      <c r="T10041" s="61"/>
      <c r="U10041" s="63"/>
      <c r="V10041" s="63"/>
      <c r="W10041" s="63"/>
      <c r="X10041" s="3"/>
    </row>
    <row r="10042" spans="1:24">
      <c r="A10042" s="3"/>
      <c r="B10042" s="3"/>
      <c r="C10042" s="3"/>
      <c r="D10042" s="3"/>
      <c r="E10042" s="79"/>
      <c r="F10042" s="3"/>
      <c r="G10042" s="77" t="e">
        <f>VLOOKUP($F$1&amp;F10042,定价因子!E:F,2,0)</f>
        <v>#N/A</v>
      </c>
      <c r="H10042" s="3"/>
      <c r="I10042" s="77" t="e">
        <f>VLOOKUP($H$1&amp;H10042,定价因子!E:F,2,0)</f>
        <v>#N/A</v>
      </c>
      <c r="J10042" s="3"/>
      <c r="K10042" s="77" t="e">
        <f>VLOOKUP($J$1&amp;J10042,定价因子!E:F,2,0)</f>
        <v>#N/A</v>
      </c>
      <c r="L10042" s="3"/>
      <c r="M10042" s="77" t="e">
        <f>VLOOKUP($L$1&amp;L10042,定价因子!E:F,2,0)</f>
        <v>#N/A</v>
      </c>
      <c r="N10042" s="3"/>
      <c r="O10042" s="77" t="e">
        <f>VLOOKUP($N$1&amp;N10042,定价因子!E:F,2,0)</f>
        <v>#N/A</v>
      </c>
      <c r="P10042" s="3"/>
      <c r="Q10042" s="55" t="e">
        <f>VLOOKUP($P$1&amp;P10042,定价因子!$E:$F,2,0)</f>
        <v>#N/A</v>
      </c>
      <c r="R10042" s="3"/>
      <c r="S10042" s="77" t="e">
        <f>VLOOKUP($R$1&amp;R10042,定价因子!$E:$F,2,0)</f>
        <v>#N/A</v>
      </c>
      <c r="T10042" s="61"/>
      <c r="U10042" s="63"/>
      <c r="V10042" s="63"/>
      <c r="W10042" s="63"/>
      <c r="X10042" s="3"/>
    </row>
    <row r="10043" spans="1:24">
      <c r="A10043" s="3"/>
      <c r="B10043" s="3"/>
      <c r="C10043" s="3"/>
      <c r="D10043" s="3"/>
      <c r="E10043" s="79"/>
      <c r="F10043" s="3"/>
      <c r="G10043" s="77" t="e">
        <f>VLOOKUP($F$1&amp;F10043,定价因子!E:F,2,0)</f>
        <v>#N/A</v>
      </c>
      <c r="H10043" s="3"/>
      <c r="I10043" s="77" t="e">
        <f>VLOOKUP($H$1&amp;H10043,定价因子!E:F,2,0)</f>
        <v>#N/A</v>
      </c>
      <c r="J10043" s="3"/>
      <c r="K10043" s="77" t="e">
        <f>VLOOKUP($J$1&amp;J10043,定价因子!E:F,2,0)</f>
        <v>#N/A</v>
      </c>
      <c r="L10043" s="3"/>
      <c r="M10043" s="77" t="e">
        <f>VLOOKUP($L$1&amp;L10043,定价因子!E:F,2,0)</f>
        <v>#N/A</v>
      </c>
      <c r="N10043" s="3"/>
      <c r="O10043" s="77" t="e">
        <f>VLOOKUP($N$1&amp;N10043,定价因子!E:F,2,0)</f>
        <v>#N/A</v>
      </c>
      <c r="P10043" s="3"/>
      <c r="Q10043" s="55" t="e">
        <f>VLOOKUP($P$1&amp;P10043,定价因子!$E:$F,2,0)</f>
        <v>#N/A</v>
      </c>
      <c r="R10043" s="3"/>
      <c r="S10043" s="77" t="e">
        <f>VLOOKUP($R$1&amp;R10043,定价因子!$E:$F,2,0)</f>
        <v>#N/A</v>
      </c>
      <c r="T10043" s="61"/>
      <c r="U10043" s="63"/>
      <c r="V10043" s="63"/>
      <c r="W10043" s="63"/>
      <c r="X10043" s="3"/>
    </row>
    <row r="10044" spans="1:24">
      <c r="A10044" s="3"/>
      <c r="B10044" s="3"/>
      <c r="C10044" s="3"/>
      <c r="D10044" s="3"/>
      <c r="E10044" s="79"/>
      <c r="F10044" s="3"/>
      <c r="G10044" s="77" t="e">
        <f>VLOOKUP($F$1&amp;F10044,定价因子!E:F,2,0)</f>
        <v>#N/A</v>
      </c>
      <c r="H10044" s="3"/>
      <c r="I10044" s="77" t="e">
        <f>VLOOKUP($H$1&amp;H10044,定价因子!E:F,2,0)</f>
        <v>#N/A</v>
      </c>
      <c r="J10044" s="3"/>
      <c r="K10044" s="77" t="e">
        <f>VLOOKUP($J$1&amp;J10044,定价因子!E:F,2,0)</f>
        <v>#N/A</v>
      </c>
      <c r="L10044" s="3"/>
      <c r="M10044" s="77" t="e">
        <f>VLOOKUP($L$1&amp;L10044,定价因子!E:F,2,0)</f>
        <v>#N/A</v>
      </c>
      <c r="N10044" s="3"/>
      <c r="O10044" s="77" t="e">
        <f>VLOOKUP($N$1&amp;N10044,定价因子!E:F,2,0)</f>
        <v>#N/A</v>
      </c>
      <c r="P10044" s="3"/>
      <c r="Q10044" s="55" t="e">
        <f>VLOOKUP($P$1&amp;P10044,定价因子!$E:$F,2,0)</f>
        <v>#N/A</v>
      </c>
      <c r="R10044" s="3"/>
      <c r="S10044" s="77" t="e">
        <f>VLOOKUP($R$1&amp;R10044,定价因子!$E:$F,2,0)</f>
        <v>#N/A</v>
      </c>
      <c r="T10044" s="61"/>
      <c r="U10044" s="63"/>
      <c r="V10044" s="63"/>
      <c r="W10044" s="63"/>
      <c r="X10044" s="3"/>
    </row>
    <row r="10045" spans="1:24">
      <c r="A10045" s="3"/>
      <c r="B10045" s="3"/>
      <c r="C10045" s="3"/>
      <c r="D10045" s="3"/>
      <c r="E10045" s="79"/>
      <c r="F10045" s="3"/>
      <c r="G10045" s="77" t="e">
        <f>VLOOKUP($F$1&amp;F10045,定价因子!E:F,2,0)</f>
        <v>#N/A</v>
      </c>
      <c r="H10045" s="3"/>
      <c r="I10045" s="77" t="e">
        <f>VLOOKUP($H$1&amp;H10045,定价因子!E:F,2,0)</f>
        <v>#N/A</v>
      </c>
      <c r="J10045" s="3"/>
      <c r="K10045" s="77" t="e">
        <f>VLOOKUP($J$1&amp;J10045,定价因子!E:F,2,0)</f>
        <v>#N/A</v>
      </c>
      <c r="L10045" s="3"/>
      <c r="M10045" s="77" t="e">
        <f>VLOOKUP($L$1&amp;L10045,定价因子!E:F,2,0)</f>
        <v>#N/A</v>
      </c>
      <c r="N10045" s="3"/>
      <c r="O10045" s="77" t="e">
        <f>VLOOKUP($N$1&amp;N10045,定价因子!E:F,2,0)</f>
        <v>#N/A</v>
      </c>
      <c r="P10045" s="3"/>
      <c r="Q10045" s="55" t="e">
        <f>VLOOKUP($P$1&amp;P10045,定价因子!$E:$F,2,0)</f>
        <v>#N/A</v>
      </c>
      <c r="R10045" s="3"/>
      <c r="S10045" s="77" t="e">
        <f>VLOOKUP($R$1&amp;R10045,定价因子!$E:$F,2,0)</f>
        <v>#N/A</v>
      </c>
      <c r="T10045" s="61"/>
      <c r="U10045" s="63"/>
      <c r="V10045" s="63"/>
      <c r="W10045" s="63"/>
      <c r="X10045" s="3"/>
    </row>
    <row r="10046" spans="1:24">
      <c r="A10046" s="3"/>
      <c r="B10046" s="3"/>
      <c r="C10046" s="3"/>
      <c r="D10046" s="3"/>
      <c r="E10046" s="79"/>
      <c r="F10046" s="3"/>
      <c r="G10046" s="77" t="e">
        <f>VLOOKUP($F$1&amp;F10046,定价因子!E:F,2,0)</f>
        <v>#N/A</v>
      </c>
      <c r="H10046" s="3"/>
      <c r="I10046" s="77" t="e">
        <f>VLOOKUP($H$1&amp;H10046,定价因子!E:F,2,0)</f>
        <v>#N/A</v>
      </c>
      <c r="J10046" s="3"/>
      <c r="K10046" s="77" t="e">
        <f>VLOOKUP($J$1&amp;J10046,定价因子!E:F,2,0)</f>
        <v>#N/A</v>
      </c>
      <c r="L10046" s="3"/>
      <c r="M10046" s="77" t="e">
        <f>VLOOKUP($L$1&amp;L10046,定价因子!E:F,2,0)</f>
        <v>#N/A</v>
      </c>
      <c r="N10046" s="3"/>
      <c r="O10046" s="77" t="e">
        <f>VLOOKUP($N$1&amp;N10046,定价因子!E:F,2,0)</f>
        <v>#N/A</v>
      </c>
      <c r="P10046" s="3"/>
      <c r="Q10046" s="55" t="e">
        <f>VLOOKUP($P$1&amp;P10046,定价因子!$E:$F,2,0)</f>
        <v>#N/A</v>
      </c>
      <c r="R10046" s="3"/>
      <c r="S10046" s="77" t="e">
        <f>VLOOKUP($R$1&amp;R10046,定价因子!$E:$F,2,0)</f>
        <v>#N/A</v>
      </c>
      <c r="T10046" s="61"/>
      <c r="U10046" s="63"/>
      <c r="V10046" s="63"/>
      <c r="W10046" s="63"/>
      <c r="X10046" s="3"/>
    </row>
    <row r="10047" spans="1:24">
      <c r="A10047" s="3"/>
      <c r="B10047" s="3"/>
      <c r="C10047" s="3"/>
      <c r="D10047" s="3"/>
      <c r="E10047" s="79"/>
      <c r="F10047" s="3"/>
      <c r="G10047" s="77" t="e">
        <f>VLOOKUP($F$1&amp;F10047,定价因子!E:F,2,0)</f>
        <v>#N/A</v>
      </c>
      <c r="H10047" s="3"/>
      <c r="I10047" s="77" t="e">
        <f>VLOOKUP($H$1&amp;H10047,定价因子!E:F,2,0)</f>
        <v>#N/A</v>
      </c>
      <c r="J10047" s="3"/>
      <c r="K10047" s="77" t="e">
        <f>VLOOKUP($J$1&amp;J10047,定价因子!E:F,2,0)</f>
        <v>#N/A</v>
      </c>
      <c r="L10047" s="3"/>
      <c r="M10047" s="77" t="e">
        <f>VLOOKUP($L$1&amp;L10047,定价因子!E:F,2,0)</f>
        <v>#N/A</v>
      </c>
      <c r="N10047" s="3"/>
      <c r="O10047" s="77" t="e">
        <f>VLOOKUP($N$1&amp;N10047,定价因子!E:F,2,0)</f>
        <v>#N/A</v>
      </c>
      <c r="P10047" s="3"/>
      <c r="Q10047" s="55" t="e">
        <f>VLOOKUP($P$1&amp;P10047,定价因子!$E:$F,2,0)</f>
        <v>#N/A</v>
      </c>
      <c r="R10047" s="3"/>
      <c r="S10047" s="77" t="e">
        <f>VLOOKUP($R$1&amp;R10047,定价因子!$E:$F,2,0)</f>
        <v>#N/A</v>
      </c>
      <c r="T10047" s="61"/>
      <c r="U10047" s="63"/>
      <c r="V10047" s="63"/>
      <c r="W10047" s="63"/>
      <c r="X10047" s="3"/>
    </row>
    <row r="10048" spans="1:24">
      <c r="A10048" s="3"/>
      <c r="B10048" s="3"/>
      <c r="C10048" s="3"/>
      <c r="D10048" s="3"/>
      <c r="E10048" s="79"/>
      <c r="F10048" s="3"/>
      <c r="G10048" s="77" t="e">
        <f>VLOOKUP($F$1&amp;F10048,定价因子!E:F,2,0)</f>
        <v>#N/A</v>
      </c>
      <c r="H10048" s="3"/>
      <c r="I10048" s="77" t="e">
        <f>VLOOKUP($H$1&amp;H10048,定价因子!E:F,2,0)</f>
        <v>#N/A</v>
      </c>
      <c r="J10048" s="3"/>
      <c r="K10048" s="77" t="e">
        <f>VLOOKUP($J$1&amp;J10048,定价因子!E:F,2,0)</f>
        <v>#N/A</v>
      </c>
      <c r="L10048" s="3"/>
      <c r="M10048" s="77" t="e">
        <f>VLOOKUP($L$1&amp;L10048,定价因子!E:F,2,0)</f>
        <v>#N/A</v>
      </c>
      <c r="N10048" s="3"/>
      <c r="O10048" s="77" t="e">
        <f>VLOOKUP($N$1&amp;N10048,定价因子!E:F,2,0)</f>
        <v>#N/A</v>
      </c>
      <c r="P10048" s="3"/>
      <c r="Q10048" s="55" t="e">
        <f>VLOOKUP($P$1&amp;P10048,定价因子!$E:$F,2,0)</f>
        <v>#N/A</v>
      </c>
      <c r="R10048" s="3"/>
      <c r="S10048" s="77" t="e">
        <f>VLOOKUP($R$1&amp;R10048,定价因子!$E:$F,2,0)</f>
        <v>#N/A</v>
      </c>
      <c r="T10048" s="61"/>
      <c r="U10048" s="63"/>
      <c r="V10048" s="63"/>
      <c r="W10048" s="63"/>
      <c r="X10048" s="3"/>
    </row>
    <row r="10049" spans="1:24">
      <c r="A10049" s="3"/>
      <c r="B10049" s="3"/>
      <c r="C10049" s="3"/>
      <c r="D10049" s="3"/>
      <c r="E10049" s="79"/>
      <c r="F10049" s="3"/>
      <c r="G10049" s="77" t="e">
        <f>VLOOKUP($F$1&amp;F10049,定价因子!E:F,2,0)</f>
        <v>#N/A</v>
      </c>
      <c r="H10049" s="3"/>
      <c r="I10049" s="77" t="e">
        <f>VLOOKUP($H$1&amp;H10049,定价因子!E:F,2,0)</f>
        <v>#N/A</v>
      </c>
      <c r="J10049" s="3"/>
      <c r="K10049" s="77" t="e">
        <f>VLOOKUP($J$1&amp;J10049,定价因子!E:F,2,0)</f>
        <v>#N/A</v>
      </c>
      <c r="L10049" s="3"/>
      <c r="M10049" s="77" t="e">
        <f>VLOOKUP($L$1&amp;L10049,定价因子!E:F,2,0)</f>
        <v>#N/A</v>
      </c>
      <c r="N10049" s="3"/>
      <c r="O10049" s="77" t="e">
        <f>VLOOKUP($N$1&amp;N10049,定价因子!E:F,2,0)</f>
        <v>#N/A</v>
      </c>
      <c r="P10049" s="3"/>
      <c r="Q10049" s="55" t="e">
        <f>VLOOKUP($P$1&amp;P10049,定价因子!$E:$F,2,0)</f>
        <v>#N/A</v>
      </c>
      <c r="R10049" s="3"/>
      <c r="S10049" s="77" t="e">
        <f>VLOOKUP($R$1&amp;R10049,定价因子!$E:$F,2,0)</f>
        <v>#N/A</v>
      </c>
      <c r="T10049" s="61"/>
      <c r="U10049" s="63"/>
      <c r="V10049" s="63"/>
      <c r="W10049" s="63"/>
      <c r="X10049" s="3"/>
    </row>
    <row r="10050" spans="1:24">
      <c r="A10050" s="3"/>
      <c r="B10050" s="3"/>
      <c r="C10050" s="3"/>
      <c r="D10050" s="3"/>
      <c r="E10050" s="79"/>
      <c r="F10050" s="3"/>
      <c r="G10050" s="77" t="e">
        <f>VLOOKUP($F$1&amp;F10050,定价因子!E:F,2,0)</f>
        <v>#N/A</v>
      </c>
      <c r="H10050" s="3"/>
      <c r="I10050" s="77" t="e">
        <f>VLOOKUP($H$1&amp;H10050,定价因子!E:F,2,0)</f>
        <v>#N/A</v>
      </c>
      <c r="J10050" s="3"/>
      <c r="K10050" s="77" t="e">
        <f>VLOOKUP($J$1&amp;J10050,定价因子!E:F,2,0)</f>
        <v>#N/A</v>
      </c>
      <c r="L10050" s="3"/>
      <c r="M10050" s="77" t="e">
        <f>VLOOKUP($L$1&amp;L10050,定价因子!E:F,2,0)</f>
        <v>#N/A</v>
      </c>
      <c r="N10050" s="3"/>
      <c r="O10050" s="77" t="e">
        <f>VLOOKUP($N$1&amp;N10050,定价因子!E:F,2,0)</f>
        <v>#N/A</v>
      </c>
      <c r="P10050" s="3"/>
      <c r="Q10050" s="55" t="e">
        <f>VLOOKUP($P$1&amp;P10050,定价因子!$E:$F,2,0)</f>
        <v>#N/A</v>
      </c>
      <c r="R10050" s="3"/>
      <c r="S10050" s="77" t="e">
        <f>VLOOKUP($R$1&amp;R10050,定价因子!$E:$F,2,0)</f>
        <v>#N/A</v>
      </c>
      <c r="T10050" s="61"/>
      <c r="U10050" s="63"/>
      <c r="V10050" s="63"/>
      <c r="W10050" s="63"/>
      <c r="X10050" s="3"/>
    </row>
    <row r="10051" spans="1:24">
      <c r="A10051" s="3"/>
      <c r="B10051" s="3"/>
      <c r="C10051" s="3"/>
      <c r="D10051" s="3"/>
      <c r="E10051" s="79"/>
      <c r="F10051" s="3"/>
      <c r="G10051" s="77" t="e">
        <f>VLOOKUP($F$1&amp;F10051,定价因子!E:F,2,0)</f>
        <v>#N/A</v>
      </c>
      <c r="H10051" s="3"/>
      <c r="I10051" s="77" t="e">
        <f>VLOOKUP($H$1&amp;H10051,定价因子!E:F,2,0)</f>
        <v>#N/A</v>
      </c>
      <c r="J10051" s="3"/>
      <c r="K10051" s="77" t="e">
        <f>VLOOKUP($J$1&amp;J10051,定价因子!E:F,2,0)</f>
        <v>#N/A</v>
      </c>
      <c r="L10051" s="3"/>
      <c r="M10051" s="77" t="e">
        <f>VLOOKUP($L$1&amp;L10051,定价因子!E:F,2,0)</f>
        <v>#N/A</v>
      </c>
      <c r="N10051" s="3"/>
      <c r="O10051" s="77" t="e">
        <f>VLOOKUP($N$1&amp;N10051,定价因子!E:F,2,0)</f>
        <v>#N/A</v>
      </c>
      <c r="P10051" s="3"/>
      <c r="Q10051" s="55" t="e">
        <f>VLOOKUP($P$1&amp;P10051,定价因子!$E:$F,2,0)</f>
        <v>#N/A</v>
      </c>
      <c r="R10051" s="3"/>
      <c r="S10051" s="77" t="e">
        <f>VLOOKUP($R$1&amp;R10051,定价因子!$E:$F,2,0)</f>
        <v>#N/A</v>
      </c>
      <c r="T10051" s="61"/>
      <c r="U10051" s="63"/>
      <c r="V10051" s="63"/>
      <c r="W10051" s="63"/>
      <c r="X10051" s="3"/>
    </row>
    <row r="10052" spans="1:24">
      <c r="A10052" s="3"/>
      <c r="B10052" s="3"/>
      <c r="C10052" s="3"/>
      <c r="D10052" s="3"/>
      <c r="E10052" s="79"/>
      <c r="F10052" s="3"/>
      <c r="G10052" s="77" t="e">
        <f>VLOOKUP($F$1&amp;F10052,定价因子!E:F,2,0)</f>
        <v>#N/A</v>
      </c>
      <c r="H10052" s="3"/>
      <c r="I10052" s="77" t="e">
        <f>VLOOKUP($H$1&amp;H10052,定价因子!E:F,2,0)</f>
        <v>#N/A</v>
      </c>
      <c r="J10052" s="3"/>
      <c r="K10052" s="77" t="e">
        <f>VLOOKUP($J$1&amp;J10052,定价因子!E:F,2,0)</f>
        <v>#N/A</v>
      </c>
      <c r="L10052" s="3"/>
      <c r="M10052" s="77" t="e">
        <f>VLOOKUP($L$1&amp;L10052,定价因子!E:F,2,0)</f>
        <v>#N/A</v>
      </c>
      <c r="N10052" s="3"/>
      <c r="O10052" s="77" t="e">
        <f>VLOOKUP($N$1&amp;N10052,定价因子!E:F,2,0)</f>
        <v>#N/A</v>
      </c>
      <c r="P10052" s="3"/>
      <c r="Q10052" s="55" t="e">
        <f>VLOOKUP($P$1&amp;P10052,定价因子!$E:$F,2,0)</f>
        <v>#N/A</v>
      </c>
      <c r="R10052" s="3"/>
      <c r="S10052" s="77" t="e">
        <f>VLOOKUP($R$1&amp;R10052,定价因子!$E:$F,2,0)</f>
        <v>#N/A</v>
      </c>
      <c r="T10052" s="61"/>
      <c r="U10052" s="63"/>
      <c r="V10052" s="63"/>
      <c r="W10052" s="63"/>
      <c r="X10052" s="3"/>
    </row>
    <row r="10053" spans="1:24">
      <c r="A10053" s="3"/>
      <c r="B10053" s="3"/>
      <c r="C10053" s="3"/>
      <c r="D10053" s="3"/>
      <c r="E10053" s="79"/>
      <c r="F10053" s="3"/>
      <c r="G10053" s="77" t="e">
        <f>VLOOKUP($F$1&amp;F10053,定价因子!E:F,2,0)</f>
        <v>#N/A</v>
      </c>
      <c r="H10053" s="3"/>
      <c r="I10053" s="77" t="e">
        <f>VLOOKUP($H$1&amp;H10053,定价因子!E:F,2,0)</f>
        <v>#N/A</v>
      </c>
      <c r="J10053" s="3"/>
      <c r="K10053" s="77" t="e">
        <f>VLOOKUP($J$1&amp;J10053,定价因子!E:F,2,0)</f>
        <v>#N/A</v>
      </c>
      <c r="L10053" s="3"/>
      <c r="M10053" s="77" t="e">
        <f>VLOOKUP($L$1&amp;L10053,定价因子!E:F,2,0)</f>
        <v>#N/A</v>
      </c>
      <c r="N10053" s="3"/>
      <c r="O10053" s="77" t="e">
        <f>VLOOKUP($N$1&amp;N10053,定价因子!E:F,2,0)</f>
        <v>#N/A</v>
      </c>
      <c r="P10053" s="3"/>
      <c r="Q10053" s="55" t="e">
        <f>VLOOKUP($P$1&amp;P10053,定价因子!$E:$F,2,0)</f>
        <v>#N/A</v>
      </c>
      <c r="R10053" s="3"/>
      <c r="S10053" s="77" t="e">
        <f>VLOOKUP($R$1&amp;R10053,定价因子!$E:$F,2,0)</f>
        <v>#N/A</v>
      </c>
      <c r="T10053" s="61"/>
      <c r="U10053" s="63"/>
      <c r="V10053" s="63"/>
      <c r="W10053" s="63"/>
      <c r="X10053" s="3"/>
    </row>
    <row r="10054" spans="1:24">
      <c r="A10054" s="3"/>
      <c r="B10054" s="3"/>
      <c r="C10054" s="3"/>
      <c r="D10054" s="3"/>
      <c r="E10054" s="79"/>
      <c r="F10054" s="3"/>
      <c r="G10054" s="77" t="e">
        <f>VLOOKUP($F$1&amp;F10054,定价因子!E:F,2,0)</f>
        <v>#N/A</v>
      </c>
      <c r="H10054" s="3"/>
      <c r="I10054" s="77" t="e">
        <f>VLOOKUP($H$1&amp;H10054,定价因子!E:F,2,0)</f>
        <v>#N/A</v>
      </c>
      <c r="J10054" s="3"/>
      <c r="K10054" s="77" t="e">
        <f>VLOOKUP($J$1&amp;J10054,定价因子!E:F,2,0)</f>
        <v>#N/A</v>
      </c>
      <c r="L10054" s="3"/>
      <c r="M10054" s="77" t="e">
        <f>VLOOKUP($L$1&amp;L10054,定价因子!E:F,2,0)</f>
        <v>#N/A</v>
      </c>
      <c r="N10054" s="3"/>
      <c r="O10054" s="77" t="e">
        <f>VLOOKUP($N$1&amp;N10054,定价因子!E:F,2,0)</f>
        <v>#N/A</v>
      </c>
      <c r="P10054" s="3"/>
      <c r="Q10054" s="55" t="e">
        <f>VLOOKUP($P$1&amp;P10054,定价因子!$E:$F,2,0)</f>
        <v>#N/A</v>
      </c>
      <c r="R10054" s="3"/>
      <c r="S10054" s="77" t="e">
        <f>VLOOKUP($R$1&amp;R10054,定价因子!$E:$F,2,0)</f>
        <v>#N/A</v>
      </c>
      <c r="T10054" s="61"/>
      <c r="U10054" s="63"/>
      <c r="V10054" s="63"/>
      <c r="W10054" s="63"/>
      <c r="X10054" s="3"/>
    </row>
    <row r="10055" spans="1:24">
      <c r="A10055" s="3"/>
      <c r="B10055" s="3"/>
      <c r="C10055" s="3"/>
      <c r="D10055" s="3"/>
      <c r="E10055" s="79"/>
      <c r="F10055" s="3"/>
      <c r="G10055" s="77" t="e">
        <f>VLOOKUP($F$1&amp;F10055,定价因子!E:F,2,0)</f>
        <v>#N/A</v>
      </c>
      <c r="H10055" s="3"/>
      <c r="I10055" s="77" t="e">
        <f>VLOOKUP($H$1&amp;H10055,定价因子!E:F,2,0)</f>
        <v>#N/A</v>
      </c>
      <c r="J10055" s="3"/>
      <c r="K10055" s="77" t="e">
        <f>VLOOKUP($J$1&amp;J10055,定价因子!E:F,2,0)</f>
        <v>#N/A</v>
      </c>
      <c r="L10055" s="3"/>
      <c r="M10055" s="77" t="e">
        <f>VLOOKUP($L$1&amp;L10055,定价因子!E:F,2,0)</f>
        <v>#N/A</v>
      </c>
      <c r="N10055" s="3"/>
      <c r="O10055" s="77" t="e">
        <f>VLOOKUP($N$1&amp;N10055,定价因子!E:F,2,0)</f>
        <v>#N/A</v>
      </c>
      <c r="P10055" s="3"/>
      <c r="Q10055" s="55" t="e">
        <f>VLOOKUP($P$1&amp;P10055,定价因子!$E:$F,2,0)</f>
        <v>#N/A</v>
      </c>
      <c r="R10055" s="3"/>
      <c r="S10055" s="77" t="e">
        <f>VLOOKUP($R$1&amp;R10055,定价因子!$E:$F,2,0)</f>
        <v>#N/A</v>
      </c>
      <c r="T10055" s="61"/>
      <c r="U10055" s="63"/>
      <c r="V10055" s="63"/>
      <c r="W10055" s="63"/>
      <c r="X10055" s="3"/>
    </row>
    <row r="10056" spans="1:24">
      <c r="A10056" s="3"/>
      <c r="B10056" s="3"/>
      <c r="C10056" s="3"/>
      <c r="D10056" s="3"/>
      <c r="E10056" s="79"/>
      <c r="F10056" s="3"/>
      <c r="G10056" s="77" t="e">
        <f>VLOOKUP($F$1&amp;F10056,定价因子!E:F,2,0)</f>
        <v>#N/A</v>
      </c>
      <c r="H10056" s="3"/>
      <c r="I10056" s="77" t="e">
        <f>VLOOKUP($H$1&amp;H10056,定价因子!E:F,2,0)</f>
        <v>#N/A</v>
      </c>
      <c r="J10056" s="3"/>
      <c r="K10056" s="77" t="e">
        <f>VLOOKUP($J$1&amp;J10056,定价因子!E:F,2,0)</f>
        <v>#N/A</v>
      </c>
      <c r="L10056" s="3"/>
      <c r="M10056" s="77" t="e">
        <f>VLOOKUP($L$1&amp;L10056,定价因子!E:F,2,0)</f>
        <v>#N/A</v>
      </c>
      <c r="N10056" s="3"/>
      <c r="O10056" s="77" t="e">
        <f>VLOOKUP($N$1&amp;N10056,定价因子!E:F,2,0)</f>
        <v>#N/A</v>
      </c>
      <c r="P10056" s="3"/>
      <c r="Q10056" s="55" t="e">
        <f>VLOOKUP($P$1&amp;P10056,定价因子!$E:$F,2,0)</f>
        <v>#N/A</v>
      </c>
      <c r="R10056" s="3"/>
      <c r="S10056" s="77" t="e">
        <f>VLOOKUP($R$1&amp;R10056,定价因子!$E:$F,2,0)</f>
        <v>#N/A</v>
      </c>
      <c r="T10056" s="61"/>
      <c r="U10056" s="63"/>
      <c r="V10056" s="63"/>
      <c r="W10056" s="63"/>
      <c r="X10056" s="3"/>
    </row>
    <row r="10057" spans="1:24">
      <c r="A10057" s="3"/>
      <c r="B10057" s="3"/>
      <c r="C10057" s="3"/>
      <c r="D10057" s="3"/>
      <c r="E10057" s="79"/>
      <c r="F10057" s="3"/>
      <c r="G10057" s="77" t="e">
        <f>VLOOKUP($F$1&amp;F10057,定价因子!E:F,2,0)</f>
        <v>#N/A</v>
      </c>
      <c r="H10057" s="3"/>
      <c r="I10057" s="77" t="e">
        <f>VLOOKUP($H$1&amp;H10057,定价因子!E:F,2,0)</f>
        <v>#N/A</v>
      </c>
      <c r="J10057" s="3"/>
      <c r="K10057" s="77" t="e">
        <f>VLOOKUP($J$1&amp;J10057,定价因子!E:F,2,0)</f>
        <v>#N/A</v>
      </c>
      <c r="L10057" s="3"/>
      <c r="M10057" s="77" t="e">
        <f>VLOOKUP($L$1&amp;L10057,定价因子!E:F,2,0)</f>
        <v>#N/A</v>
      </c>
      <c r="N10057" s="3"/>
      <c r="O10057" s="77" t="e">
        <f>VLOOKUP($N$1&amp;N10057,定价因子!E:F,2,0)</f>
        <v>#N/A</v>
      </c>
      <c r="P10057" s="3"/>
      <c r="Q10057" s="55" t="e">
        <f>VLOOKUP($P$1&amp;P10057,定价因子!$E:$F,2,0)</f>
        <v>#N/A</v>
      </c>
      <c r="R10057" s="3"/>
      <c r="S10057" s="77" t="e">
        <f>VLOOKUP($R$1&amp;R10057,定价因子!$E:$F,2,0)</f>
        <v>#N/A</v>
      </c>
      <c r="T10057" s="61"/>
      <c r="U10057" s="63"/>
      <c r="V10057" s="63"/>
      <c r="W10057" s="63"/>
      <c r="X10057" s="3"/>
    </row>
    <row r="10058" spans="1:24">
      <c r="A10058" s="3"/>
      <c r="B10058" s="3"/>
      <c r="C10058" s="3"/>
      <c r="D10058" s="3"/>
      <c r="E10058" s="79"/>
      <c r="F10058" s="3"/>
      <c r="G10058" s="77" t="e">
        <f>VLOOKUP($F$1&amp;F10058,定价因子!E:F,2,0)</f>
        <v>#N/A</v>
      </c>
      <c r="H10058" s="3"/>
      <c r="I10058" s="77" t="e">
        <f>VLOOKUP($H$1&amp;H10058,定价因子!E:F,2,0)</f>
        <v>#N/A</v>
      </c>
      <c r="J10058" s="3"/>
      <c r="K10058" s="77" t="e">
        <f>VLOOKUP($J$1&amp;J10058,定价因子!E:F,2,0)</f>
        <v>#N/A</v>
      </c>
      <c r="L10058" s="3"/>
      <c r="M10058" s="77" t="e">
        <f>VLOOKUP($L$1&amp;L10058,定价因子!E:F,2,0)</f>
        <v>#N/A</v>
      </c>
      <c r="N10058" s="3"/>
      <c r="O10058" s="77" t="e">
        <f>VLOOKUP($N$1&amp;N10058,定价因子!E:F,2,0)</f>
        <v>#N/A</v>
      </c>
      <c r="P10058" s="3"/>
      <c r="Q10058" s="55" t="e">
        <f>VLOOKUP($P$1&amp;P10058,定价因子!$E:$F,2,0)</f>
        <v>#N/A</v>
      </c>
      <c r="R10058" s="3"/>
      <c r="S10058" s="77" t="e">
        <f>VLOOKUP($R$1&amp;R10058,定价因子!$E:$F,2,0)</f>
        <v>#N/A</v>
      </c>
      <c r="T10058" s="61"/>
      <c r="U10058" s="63"/>
      <c r="V10058" s="63"/>
      <c r="W10058" s="63"/>
      <c r="X10058" s="3"/>
    </row>
    <row r="10059" spans="1:24">
      <c r="A10059" s="3"/>
      <c r="B10059" s="3"/>
      <c r="C10059" s="3"/>
      <c r="D10059" s="3"/>
      <c r="E10059" s="79"/>
      <c r="F10059" s="3"/>
      <c r="G10059" s="77" t="e">
        <f>VLOOKUP($F$1&amp;F10059,定价因子!E:F,2,0)</f>
        <v>#N/A</v>
      </c>
      <c r="H10059" s="3"/>
      <c r="I10059" s="77" t="e">
        <f>VLOOKUP($H$1&amp;H10059,定价因子!E:F,2,0)</f>
        <v>#N/A</v>
      </c>
      <c r="J10059" s="3"/>
      <c r="K10059" s="77" t="e">
        <f>VLOOKUP($J$1&amp;J10059,定价因子!E:F,2,0)</f>
        <v>#N/A</v>
      </c>
      <c r="L10059" s="3"/>
      <c r="M10059" s="77" t="e">
        <f>VLOOKUP($L$1&amp;L10059,定价因子!E:F,2,0)</f>
        <v>#N/A</v>
      </c>
      <c r="N10059" s="3"/>
      <c r="O10059" s="77" t="e">
        <f>VLOOKUP($N$1&amp;N10059,定价因子!E:F,2,0)</f>
        <v>#N/A</v>
      </c>
      <c r="P10059" s="3"/>
      <c r="Q10059" s="55" t="e">
        <f>VLOOKUP($P$1&amp;P10059,定价因子!$E:$F,2,0)</f>
        <v>#N/A</v>
      </c>
      <c r="R10059" s="3"/>
      <c r="S10059" s="77" t="e">
        <f>VLOOKUP($R$1&amp;R10059,定价因子!$E:$F,2,0)</f>
        <v>#N/A</v>
      </c>
      <c r="T10059" s="61"/>
      <c r="U10059" s="63"/>
      <c r="V10059" s="63"/>
      <c r="W10059" s="63"/>
      <c r="X10059" s="3"/>
    </row>
    <row r="10060" spans="1:24">
      <c r="A10060" s="3"/>
      <c r="B10060" s="3"/>
      <c r="C10060" s="3"/>
      <c r="D10060" s="3"/>
      <c r="E10060" s="79"/>
      <c r="F10060" s="3"/>
      <c r="G10060" s="77" t="e">
        <f>VLOOKUP($F$1&amp;F10060,定价因子!E:F,2,0)</f>
        <v>#N/A</v>
      </c>
      <c r="H10060" s="3"/>
      <c r="I10060" s="77" t="e">
        <f>VLOOKUP($H$1&amp;H10060,定价因子!E:F,2,0)</f>
        <v>#N/A</v>
      </c>
      <c r="J10060" s="3"/>
      <c r="K10060" s="77" t="e">
        <f>VLOOKUP($J$1&amp;J10060,定价因子!E:F,2,0)</f>
        <v>#N/A</v>
      </c>
      <c r="L10060" s="3"/>
      <c r="M10060" s="77" t="e">
        <f>VLOOKUP($L$1&amp;L10060,定价因子!E:F,2,0)</f>
        <v>#N/A</v>
      </c>
      <c r="N10060" s="3"/>
      <c r="O10060" s="77" t="e">
        <f>VLOOKUP($N$1&amp;N10060,定价因子!E:F,2,0)</f>
        <v>#N/A</v>
      </c>
      <c r="P10060" s="3"/>
      <c r="Q10060" s="55" t="e">
        <f>VLOOKUP($P$1&amp;P10060,定价因子!$E:$F,2,0)</f>
        <v>#N/A</v>
      </c>
      <c r="R10060" s="3"/>
      <c r="S10060" s="77" t="e">
        <f>VLOOKUP($R$1&amp;R10060,定价因子!$E:$F,2,0)</f>
        <v>#N/A</v>
      </c>
      <c r="T10060" s="61"/>
      <c r="U10060" s="63"/>
      <c r="V10060" s="63"/>
      <c r="W10060" s="63"/>
      <c r="X10060" s="3"/>
    </row>
    <row r="10061" spans="1:24">
      <c r="A10061" s="3"/>
      <c r="B10061" s="3"/>
      <c r="C10061" s="3"/>
      <c r="D10061" s="3"/>
      <c r="E10061" s="79"/>
      <c r="F10061" s="3"/>
      <c r="G10061" s="77" t="e">
        <f>VLOOKUP($F$1&amp;F10061,定价因子!E:F,2,0)</f>
        <v>#N/A</v>
      </c>
      <c r="H10061" s="3"/>
      <c r="I10061" s="77" t="e">
        <f>VLOOKUP($H$1&amp;H10061,定价因子!E:F,2,0)</f>
        <v>#N/A</v>
      </c>
      <c r="J10061" s="3"/>
      <c r="K10061" s="77" t="e">
        <f>VLOOKUP($J$1&amp;J10061,定价因子!E:F,2,0)</f>
        <v>#N/A</v>
      </c>
      <c r="L10061" s="3"/>
      <c r="M10061" s="77" t="e">
        <f>VLOOKUP($L$1&amp;L10061,定价因子!E:F,2,0)</f>
        <v>#N/A</v>
      </c>
      <c r="N10061" s="3"/>
      <c r="O10061" s="77" t="e">
        <f>VLOOKUP($N$1&amp;N10061,定价因子!E:F,2,0)</f>
        <v>#N/A</v>
      </c>
      <c r="P10061" s="3"/>
      <c r="Q10061" s="55" t="e">
        <f>VLOOKUP($P$1&amp;P10061,定价因子!$E:$F,2,0)</f>
        <v>#N/A</v>
      </c>
      <c r="R10061" s="3"/>
      <c r="S10061" s="77" t="e">
        <f>VLOOKUP($R$1&amp;R10061,定价因子!$E:$F,2,0)</f>
        <v>#N/A</v>
      </c>
      <c r="T10061" s="61"/>
      <c r="U10061" s="63"/>
      <c r="V10061" s="63"/>
      <c r="W10061" s="63"/>
      <c r="X10061" s="3"/>
    </row>
    <row r="10062" spans="1:24">
      <c r="A10062" s="3"/>
      <c r="B10062" s="3"/>
      <c r="C10062" s="3"/>
      <c r="D10062" s="3"/>
      <c r="E10062" s="79"/>
      <c r="F10062" s="3"/>
      <c r="G10062" s="77" t="e">
        <f>VLOOKUP($F$1&amp;F10062,定价因子!E:F,2,0)</f>
        <v>#N/A</v>
      </c>
      <c r="H10062" s="3"/>
      <c r="I10062" s="77" t="e">
        <f>VLOOKUP($H$1&amp;H10062,定价因子!E:F,2,0)</f>
        <v>#N/A</v>
      </c>
      <c r="J10062" s="3"/>
      <c r="K10062" s="77" t="e">
        <f>VLOOKUP($J$1&amp;J10062,定价因子!E:F,2,0)</f>
        <v>#N/A</v>
      </c>
      <c r="L10062" s="3"/>
      <c r="M10062" s="77" t="e">
        <f>VLOOKUP($L$1&amp;L10062,定价因子!E:F,2,0)</f>
        <v>#N/A</v>
      </c>
      <c r="N10062" s="3"/>
      <c r="O10062" s="77" t="e">
        <f>VLOOKUP($N$1&amp;N10062,定价因子!E:F,2,0)</f>
        <v>#N/A</v>
      </c>
      <c r="P10062" s="3"/>
      <c r="Q10062" s="55" t="e">
        <f>VLOOKUP($P$1&amp;P10062,定价因子!$E:$F,2,0)</f>
        <v>#N/A</v>
      </c>
      <c r="R10062" s="3"/>
      <c r="S10062" s="77" t="e">
        <f>VLOOKUP($R$1&amp;R10062,定价因子!$E:$F,2,0)</f>
        <v>#N/A</v>
      </c>
      <c r="T10062" s="61"/>
      <c r="U10062" s="63"/>
      <c r="V10062" s="63"/>
      <c r="W10062" s="63"/>
      <c r="X10062" s="3"/>
    </row>
    <row r="10063" spans="1:24">
      <c r="A10063" s="3"/>
      <c r="B10063" s="3"/>
      <c r="C10063" s="3"/>
      <c r="D10063" s="3"/>
      <c r="E10063" s="79"/>
      <c r="F10063" s="3"/>
      <c r="G10063" s="77" t="e">
        <f>VLOOKUP($F$1&amp;F10063,定价因子!E:F,2,0)</f>
        <v>#N/A</v>
      </c>
      <c r="H10063" s="3"/>
      <c r="I10063" s="77" t="e">
        <f>VLOOKUP($H$1&amp;H10063,定价因子!E:F,2,0)</f>
        <v>#N/A</v>
      </c>
      <c r="J10063" s="3"/>
      <c r="K10063" s="77" t="e">
        <f>VLOOKUP($J$1&amp;J10063,定价因子!E:F,2,0)</f>
        <v>#N/A</v>
      </c>
      <c r="L10063" s="3"/>
      <c r="M10063" s="77" t="e">
        <f>VLOOKUP($L$1&amp;L10063,定价因子!E:F,2,0)</f>
        <v>#N/A</v>
      </c>
      <c r="N10063" s="3"/>
      <c r="O10063" s="77" t="e">
        <f>VLOOKUP($N$1&amp;N10063,定价因子!E:F,2,0)</f>
        <v>#N/A</v>
      </c>
      <c r="P10063" s="3"/>
      <c r="Q10063" s="55" t="e">
        <f>VLOOKUP($P$1&amp;P10063,定价因子!$E:$F,2,0)</f>
        <v>#N/A</v>
      </c>
      <c r="R10063" s="3"/>
      <c r="S10063" s="77" t="e">
        <f>VLOOKUP($R$1&amp;R10063,定价因子!$E:$F,2,0)</f>
        <v>#N/A</v>
      </c>
      <c r="T10063" s="61"/>
      <c r="U10063" s="63"/>
      <c r="V10063" s="63"/>
      <c r="W10063" s="63"/>
      <c r="X10063" s="3"/>
    </row>
    <row r="10064" spans="1:24">
      <c r="A10064" s="3"/>
      <c r="B10064" s="3"/>
      <c r="C10064" s="3"/>
      <c r="D10064" s="3"/>
      <c r="E10064" s="79"/>
      <c r="F10064" s="3"/>
      <c r="G10064" s="77" t="e">
        <f>VLOOKUP($F$1&amp;F10064,定价因子!E:F,2,0)</f>
        <v>#N/A</v>
      </c>
      <c r="H10064" s="3"/>
      <c r="I10064" s="77" t="e">
        <f>VLOOKUP($H$1&amp;H10064,定价因子!E:F,2,0)</f>
        <v>#N/A</v>
      </c>
      <c r="J10064" s="3"/>
      <c r="K10064" s="77" t="e">
        <f>VLOOKUP($J$1&amp;J10064,定价因子!E:F,2,0)</f>
        <v>#N/A</v>
      </c>
      <c r="L10064" s="3"/>
      <c r="M10064" s="77" t="e">
        <f>VLOOKUP($L$1&amp;L10064,定价因子!E:F,2,0)</f>
        <v>#N/A</v>
      </c>
      <c r="N10064" s="3"/>
      <c r="O10064" s="77" t="e">
        <f>VLOOKUP($N$1&amp;N10064,定价因子!E:F,2,0)</f>
        <v>#N/A</v>
      </c>
      <c r="P10064" s="3"/>
      <c r="Q10064" s="55" t="e">
        <f>VLOOKUP($P$1&amp;P10064,定价因子!$E:$F,2,0)</f>
        <v>#N/A</v>
      </c>
      <c r="R10064" s="3"/>
      <c r="S10064" s="77" t="e">
        <f>VLOOKUP($R$1&amp;R10064,定价因子!$E:$F,2,0)</f>
        <v>#N/A</v>
      </c>
      <c r="T10064" s="61"/>
      <c r="U10064" s="63"/>
      <c r="V10064" s="63"/>
      <c r="W10064" s="63"/>
      <c r="X10064" s="3"/>
    </row>
    <row r="10065" spans="1:24">
      <c r="A10065" s="3"/>
      <c r="B10065" s="3"/>
      <c r="C10065" s="3"/>
      <c r="D10065" s="3"/>
      <c r="E10065" s="79"/>
      <c r="F10065" s="3"/>
      <c r="G10065" s="77" t="e">
        <f>VLOOKUP($F$1&amp;F10065,定价因子!E:F,2,0)</f>
        <v>#N/A</v>
      </c>
      <c r="H10065" s="3"/>
      <c r="I10065" s="77" t="e">
        <f>VLOOKUP($H$1&amp;H10065,定价因子!E:F,2,0)</f>
        <v>#N/A</v>
      </c>
      <c r="J10065" s="3"/>
      <c r="K10065" s="77" t="e">
        <f>VLOOKUP($J$1&amp;J10065,定价因子!E:F,2,0)</f>
        <v>#N/A</v>
      </c>
      <c r="L10065" s="3"/>
      <c r="M10065" s="77" t="e">
        <f>VLOOKUP($L$1&amp;L10065,定价因子!E:F,2,0)</f>
        <v>#N/A</v>
      </c>
      <c r="N10065" s="3"/>
      <c r="O10065" s="77" t="e">
        <f>VLOOKUP($N$1&amp;N10065,定价因子!E:F,2,0)</f>
        <v>#N/A</v>
      </c>
      <c r="P10065" s="3"/>
      <c r="Q10065" s="55" t="e">
        <f>VLOOKUP($P$1&amp;P10065,定价因子!$E:$F,2,0)</f>
        <v>#N/A</v>
      </c>
      <c r="R10065" s="3"/>
      <c r="S10065" s="77" t="e">
        <f>VLOOKUP($R$1&amp;R10065,定价因子!$E:$F,2,0)</f>
        <v>#N/A</v>
      </c>
      <c r="T10065" s="61"/>
      <c r="U10065" s="63"/>
      <c r="V10065" s="63"/>
      <c r="W10065" s="63"/>
      <c r="X10065" s="3"/>
    </row>
    <row r="10066" spans="1:24">
      <c r="A10066" s="3"/>
      <c r="B10066" s="3"/>
      <c r="C10066" s="3"/>
      <c r="D10066" s="3"/>
      <c r="E10066" s="79"/>
      <c r="F10066" s="3"/>
      <c r="G10066" s="77" t="e">
        <f>VLOOKUP($F$1&amp;F10066,定价因子!E:F,2,0)</f>
        <v>#N/A</v>
      </c>
      <c r="H10066" s="3"/>
      <c r="I10066" s="77" t="e">
        <f>VLOOKUP($H$1&amp;H10066,定价因子!E:F,2,0)</f>
        <v>#N/A</v>
      </c>
      <c r="J10066" s="3"/>
      <c r="K10066" s="77" t="e">
        <f>VLOOKUP($J$1&amp;J10066,定价因子!E:F,2,0)</f>
        <v>#N/A</v>
      </c>
      <c r="L10066" s="3"/>
      <c r="M10066" s="77" t="e">
        <f>VLOOKUP($L$1&amp;L10066,定价因子!E:F,2,0)</f>
        <v>#N/A</v>
      </c>
      <c r="N10066" s="3"/>
      <c r="O10066" s="77" t="e">
        <f>VLOOKUP($N$1&amp;N10066,定价因子!E:F,2,0)</f>
        <v>#N/A</v>
      </c>
      <c r="P10066" s="3"/>
      <c r="Q10066" s="55" t="e">
        <f>VLOOKUP($P$1&amp;P10066,定价因子!$E:$F,2,0)</f>
        <v>#N/A</v>
      </c>
      <c r="R10066" s="3"/>
      <c r="S10066" s="77" t="e">
        <f>VLOOKUP($R$1&amp;R10066,定价因子!$E:$F,2,0)</f>
        <v>#N/A</v>
      </c>
      <c r="T10066" s="61"/>
      <c r="U10066" s="63"/>
      <c r="V10066" s="63"/>
      <c r="W10066" s="63"/>
      <c r="X10066" s="3"/>
    </row>
    <row r="10067" spans="1:24">
      <c r="A10067" s="3"/>
      <c r="B10067" s="3"/>
      <c r="C10067" s="3"/>
      <c r="D10067" s="3"/>
      <c r="E10067" s="79"/>
      <c r="F10067" s="3"/>
      <c r="G10067" s="77" t="e">
        <f>VLOOKUP($F$1&amp;F10067,定价因子!E:F,2,0)</f>
        <v>#N/A</v>
      </c>
      <c r="H10067" s="3"/>
      <c r="I10067" s="77" t="e">
        <f>VLOOKUP($H$1&amp;H10067,定价因子!E:F,2,0)</f>
        <v>#N/A</v>
      </c>
      <c r="J10067" s="3"/>
      <c r="K10067" s="77" t="e">
        <f>VLOOKUP($J$1&amp;J10067,定价因子!E:F,2,0)</f>
        <v>#N/A</v>
      </c>
      <c r="L10067" s="3"/>
      <c r="M10067" s="77" t="e">
        <f>VLOOKUP($L$1&amp;L10067,定价因子!E:F,2,0)</f>
        <v>#N/A</v>
      </c>
      <c r="N10067" s="3"/>
      <c r="O10067" s="77" t="e">
        <f>VLOOKUP($N$1&amp;N10067,定价因子!E:F,2,0)</f>
        <v>#N/A</v>
      </c>
      <c r="P10067" s="3"/>
      <c r="Q10067" s="55" t="e">
        <f>VLOOKUP($P$1&amp;P10067,定价因子!$E:$F,2,0)</f>
        <v>#N/A</v>
      </c>
      <c r="R10067" s="3"/>
      <c r="S10067" s="77" t="e">
        <f>VLOOKUP($R$1&amp;R10067,定价因子!$E:$F,2,0)</f>
        <v>#N/A</v>
      </c>
      <c r="T10067" s="61"/>
      <c r="U10067" s="63"/>
      <c r="V10067" s="63"/>
      <c r="W10067" s="63"/>
      <c r="X10067" s="3"/>
    </row>
    <row r="10068" spans="1:24">
      <c r="A10068" s="3"/>
      <c r="B10068" s="3"/>
      <c r="C10068" s="3"/>
      <c r="D10068" s="3"/>
      <c r="E10068" s="79"/>
      <c r="F10068" s="3"/>
      <c r="G10068" s="77" t="e">
        <f>VLOOKUP($F$1&amp;F10068,定价因子!E:F,2,0)</f>
        <v>#N/A</v>
      </c>
      <c r="H10068" s="3"/>
      <c r="I10068" s="77" t="e">
        <f>VLOOKUP($H$1&amp;H10068,定价因子!E:F,2,0)</f>
        <v>#N/A</v>
      </c>
      <c r="J10068" s="3"/>
      <c r="K10068" s="77" t="e">
        <f>VLOOKUP($J$1&amp;J10068,定价因子!E:F,2,0)</f>
        <v>#N/A</v>
      </c>
      <c r="L10068" s="3"/>
      <c r="M10068" s="77" t="e">
        <f>VLOOKUP($L$1&amp;L10068,定价因子!E:F,2,0)</f>
        <v>#N/A</v>
      </c>
      <c r="N10068" s="3"/>
      <c r="O10068" s="77" t="e">
        <f>VLOOKUP($N$1&amp;N10068,定价因子!E:F,2,0)</f>
        <v>#N/A</v>
      </c>
      <c r="P10068" s="3"/>
      <c r="Q10068" s="55" t="e">
        <f>VLOOKUP($P$1&amp;P10068,定价因子!$E:$F,2,0)</f>
        <v>#N/A</v>
      </c>
      <c r="R10068" s="3"/>
      <c r="S10068" s="77" t="e">
        <f>VLOOKUP($R$1&amp;R10068,定价因子!$E:$F,2,0)</f>
        <v>#N/A</v>
      </c>
      <c r="T10068" s="61"/>
      <c r="U10068" s="63"/>
      <c r="V10068" s="63"/>
      <c r="W10068" s="63"/>
      <c r="X10068" s="3"/>
    </row>
    <row r="10069" spans="1:24">
      <c r="A10069" s="3"/>
      <c r="B10069" s="3"/>
      <c r="C10069" s="3"/>
      <c r="D10069" s="3"/>
      <c r="E10069" s="79"/>
      <c r="F10069" s="3"/>
      <c r="G10069" s="77" t="e">
        <f>VLOOKUP($F$1&amp;F10069,定价因子!E:F,2,0)</f>
        <v>#N/A</v>
      </c>
      <c r="H10069" s="3"/>
      <c r="I10069" s="77" t="e">
        <f>VLOOKUP($H$1&amp;H10069,定价因子!E:F,2,0)</f>
        <v>#N/A</v>
      </c>
      <c r="J10069" s="3"/>
      <c r="K10069" s="77" t="e">
        <f>VLOOKUP($J$1&amp;J10069,定价因子!E:F,2,0)</f>
        <v>#N/A</v>
      </c>
      <c r="L10069" s="3"/>
      <c r="M10069" s="77" t="e">
        <f>VLOOKUP($L$1&amp;L10069,定价因子!E:F,2,0)</f>
        <v>#N/A</v>
      </c>
      <c r="N10069" s="3"/>
      <c r="O10069" s="77" t="e">
        <f>VLOOKUP($N$1&amp;N10069,定价因子!E:F,2,0)</f>
        <v>#N/A</v>
      </c>
      <c r="P10069" s="3"/>
      <c r="Q10069" s="55" t="e">
        <f>VLOOKUP($P$1&amp;P10069,定价因子!$E:$F,2,0)</f>
        <v>#N/A</v>
      </c>
      <c r="R10069" s="3"/>
      <c r="S10069" s="77" t="e">
        <f>VLOOKUP($R$1&amp;R10069,定价因子!$E:$F,2,0)</f>
        <v>#N/A</v>
      </c>
      <c r="T10069" s="61"/>
      <c r="U10069" s="63"/>
      <c r="V10069" s="63"/>
      <c r="W10069" s="63"/>
      <c r="X10069" s="3"/>
    </row>
    <row r="10070" spans="1:24">
      <c r="A10070" s="3"/>
      <c r="B10070" s="3"/>
      <c r="C10070" s="3"/>
      <c r="D10070" s="3"/>
      <c r="E10070" s="79"/>
      <c r="F10070" s="3"/>
      <c r="G10070" s="77" t="e">
        <f>VLOOKUP($F$1&amp;F10070,定价因子!E:F,2,0)</f>
        <v>#N/A</v>
      </c>
      <c r="H10070" s="3"/>
      <c r="I10070" s="77" t="e">
        <f>VLOOKUP($H$1&amp;H10070,定价因子!E:F,2,0)</f>
        <v>#N/A</v>
      </c>
      <c r="J10070" s="3"/>
      <c r="K10070" s="77" t="e">
        <f>VLOOKUP($J$1&amp;J10070,定价因子!E:F,2,0)</f>
        <v>#N/A</v>
      </c>
      <c r="L10070" s="3"/>
      <c r="M10070" s="77" t="e">
        <f>VLOOKUP($L$1&amp;L10070,定价因子!E:F,2,0)</f>
        <v>#N/A</v>
      </c>
      <c r="N10070" s="3"/>
      <c r="O10070" s="77" t="e">
        <f>VLOOKUP($N$1&amp;N10070,定价因子!E:F,2,0)</f>
        <v>#N/A</v>
      </c>
      <c r="P10070" s="3"/>
      <c r="Q10070" s="55" t="e">
        <f>VLOOKUP($P$1&amp;P10070,定价因子!$E:$F,2,0)</f>
        <v>#N/A</v>
      </c>
      <c r="R10070" s="3"/>
      <c r="S10070" s="77" t="e">
        <f>VLOOKUP($R$1&amp;R10070,定价因子!$E:$F,2,0)</f>
        <v>#N/A</v>
      </c>
      <c r="T10070" s="61"/>
      <c r="U10070" s="63"/>
      <c r="V10070" s="63"/>
      <c r="W10070" s="63"/>
      <c r="X10070" s="3"/>
    </row>
    <row r="10071" spans="1:24">
      <c r="A10071" s="3"/>
      <c r="B10071" s="3"/>
      <c r="C10071" s="3"/>
      <c r="D10071" s="3"/>
      <c r="E10071" s="79"/>
      <c r="F10071" s="3"/>
      <c r="G10071" s="77" t="e">
        <f>VLOOKUP($F$1&amp;F10071,定价因子!E:F,2,0)</f>
        <v>#N/A</v>
      </c>
      <c r="H10071" s="3"/>
      <c r="I10071" s="77" t="e">
        <f>VLOOKUP($H$1&amp;H10071,定价因子!E:F,2,0)</f>
        <v>#N/A</v>
      </c>
      <c r="J10071" s="3"/>
      <c r="K10071" s="77" t="e">
        <f>VLOOKUP($J$1&amp;J10071,定价因子!E:F,2,0)</f>
        <v>#N/A</v>
      </c>
      <c r="L10071" s="3"/>
      <c r="M10071" s="77" t="e">
        <f>VLOOKUP($L$1&amp;L10071,定价因子!E:F,2,0)</f>
        <v>#N/A</v>
      </c>
      <c r="N10071" s="3"/>
      <c r="O10071" s="77" t="e">
        <f>VLOOKUP($N$1&amp;N10071,定价因子!E:F,2,0)</f>
        <v>#N/A</v>
      </c>
      <c r="P10071" s="3"/>
      <c r="Q10071" s="55" t="e">
        <f>VLOOKUP($P$1&amp;P10071,定价因子!$E:$F,2,0)</f>
        <v>#N/A</v>
      </c>
      <c r="R10071" s="3"/>
      <c r="S10071" s="77" t="e">
        <f>VLOOKUP($R$1&amp;R10071,定价因子!$E:$F,2,0)</f>
        <v>#N/A</v>
      </c>
      <c r="T10071" s="61"/>
      <c r="U10071" s="63"/>
      <c r="V10071" s="63"/>
      <c r="W10071" s="63"/>
      <c r="X10071" s="3"/>
    </row>
    <row r="10072" spans="1:24">
      <c r="A10072" s="3"/>
      <c r="B10072" s="3"/>
      <c r="C10072" s="3"/>
      <c r="D10072" s="3"/>
      <c r="E10072" s="79"/>
      <c r="F10072" s="3"/>
      <c r="G10072" s="77" t="e">
        <f>VLOOKUP($F$1&amp;F10072,定价因子!E:F,2,0)</f>
        <v>#N/A</v>
      </c>
      <c r="H10072" s="3"/>
      <c r="I10072" s="77" t="e">
        <f>VLOOKUP($H$1&amp;H10072,定价因子!E:F,2,0)</f>
        <v>#N/A</v>
      </c>
      <c r="J10072" s="3"/>
      <c r="K10072" s="77" t="e">
        <f>VLOOKUP($J$1&amp;J10072,定价因子!E:F,2,0)</f>
        <v>#N/A</v>
      </c>
      <c r="L10072" s="3"/>
      <c r="M10072" s="77" t="e">
        <f>VLOOKUP($L$1&amp;L10072,定价因子!E:F,2,0)</f>
        <v>#N/A</v>
      </c>
      <c r="N10072" s="3"/>
      <c r="O10072" s="77" t="e">
        <f>VLOOKUP($N$1&amp;N10072,定价因子!E:F,2,0)</f>
        <v>#N/A</v>
      </c>
      <c r="P10072" s="3"/>
      <c r="Q10072" s="55" t="e">
        <f>VLOOKUP($P$1&amp;P10072,定价因子!$E:$F,2,0)</f>
        <v>#N/A</v>
      </c>
      <c r="R10072" s="3"/>
      <c r="S10072" s="77" t="e">
        <f>VLOOKUP($R$1&amp;R10072,定价因子!$E:$F,2,0)</f>
        <v>#N/A</v>
      </c>
      <c r="T10072" s="61"/>
      <c r="U10072" s="63"/>
      <c r="V10072" s="63"/>
      <c r="W10072" s="63"/>
      <c r="X10072" s="3"/>
    </row>
    <row r="10073" spans="1:24">
      <c r="A10073" s="3"/>
      <c r="B10073" s="3"/>
      <c r="C10073" s="3"/>
      <c r="D10073" s="3"/>
      <c r="E10073" s="79"/>
      <c r="F10073" s="3"/>
      <c r="G10073" s="77" t="e">
        <f>VLOOKUP($F$1&amp;F10073,定价因子!E:F,2,0)</f>
        <v>#N/A</v>
      </c>
      <c r="H10073" s="3"/>
      <c r="I10073" s="77" t="e">
        <f>VLOOKUP($H$1&amp;H10073,定价因子!E:F,2,0)</f>
        <v>#N/A</v>
      </c>
      <c r="J10073" s="3"/>
      <c r="K10073" s="77" t="e">
        <f>VLOOKUP($J$1&amp;J10073,定价因子!E:F,2,0)</f>
        <v>#N/A</v>
      </c>
      <c r="L10073" s="3"/>
      <c r="M10073" s="77" t="e">
        <f>VLOOKUP($L$1&amp;L10073,定价因子!E:F,2,0)</f>
        <v>#N/A</v>
      </c>
      <c r="N10073" s="3"/>
      <c r="O10073" s="77" t="e">
        <f>VLOOKUP($N$1&amp;N10073,定价因子!E:F,2,0)</f>
        <v>#N/A</v>
      </c>
      <c r="P10073" s="3"/>
      <c r="Q10073" s="55" t="e">
        <f>VLOOKUP($P$1&amp;P10073,定价因子!$E:$F,2,0)</f>
        <v>#N/A</v>
      </c>
      <c r="R10073" s="3"/>
      <c r="S10073" s="77" t="e">
        <f>VLOOKUP($R$1&amp;R10073,定价因子!$E:$F,2,0)</f>
        <v>#N/A</v>
      </c>
      <c r="T10073" s="61"/>
      <c r="U10073" s="63"/>
      <c r="V10073" s="63"/>
      <c r="W10073" s="63"/>
      <c r="X10073" s="3"/>
    </row>
    <row r="10074" spans="1:24">
      <c r="A10074" s="3"/>
      <c r="B10074" s="3"/>
      <c r="C10074" s="3"/>
      <c r="D10074" s="3"/>
      <c r="E10074" s="79"/>
      <c r="F10074" s="3"/>
      <c r="G10074" s="77" t="e">
        <f>VLOOKUP($F$1&amp;F10074,定价因子!E:F,2,0)</f>
        <v>#N/A</v>
      </c>
      <c r="H10074" s="3"/>
      <c r="I10074" s="77" t="e">
        <f>VLOOKUP($H$1&amp;H10074,定价因子!E:F,2,0)</f>
        <v>#N/A</v>
      </c>
      <c r="J10074" s="3"/>
      <c r="K10074" s="77" t="e">
        <f>VLOOKUP($J$1&amp;J10074,定价因子!E:F,2,0)</f>
        <v>#N/A</v>
      </c>
      <c r="L10074" s="3"/>
      <c r="M10074" s="77" t="e">
        <f>VLOOKUP($L$1&amp;L10074,定价因子!E:F,2,0)</f>
        <v>#N/A</v>
      </c>
      <c r="N10074" s="3"/>
      <c r="O10074" s="77" t="e">
        <f>VLOOKUP($N$1&amp;N10074,定价因子!E:F,2,0)</f>
        <v>#N/A</v>
      </c>
      <c r="P10074" s="3"/>
      <c r="Q10074" s="55" t="e">
        <f>VLOOKUP($P$1&amp;P10074,定价因子!$E:$F,2,0)</f>
        <v>#N/A</v>
      </c>
      <c r="R10074" s="3"/>
      <c r="S10074" s="77" t="e">
        <f>VLOOKUP($R$1&amp;R10074,定价因子!$E:$F,2,0)</f>
        <v>#N/A</v>
      </c>
      <c r="T10074" s="61"/>
      <c r="U10074" s="63"/>
      <c r="V10074" s="63"/>
      <c r="W10074" s="63"/>
      <c r="X10074" s="3"/>
    </row>
    <row r="10075" spans="1:24">
      <c r="A10075" s="3"/>
      <c r="B10075" s="3"/>
      <c r="C10075" s="3"/>
      <c r="D10075" s="3"/>
      <c r="E10075" s="79"/>
      <c r="F10075" s="3"/>
      <c r="G10075" s="77" t="e">
        <f>VLOOKUP($F$1&amp;F10075,定价因子!E:F,2,0)</f>
        <v>#N/A</v>
      </c>
      <c r="H10075" s="3"/>
      <c r="I10075" s="77" t="e">
        <f>VLOOKUP($H$1&amp;H10075,定价因子!E:F,2,0)</f>
        <v>#N/A</v>
      </c>
      <c r="J10075" s="3"/>
      <c r="K10075" s="77" t="e">
        <f>VLOOKUP($J$1&amp;J10075,定价因子!E:F,2,0)</f>
        <v>#N/A</v>
      </c>
      <c r="L10075" s="3"/>
      <c r="M10075" s="77" t="e">
        <f>VLOOKUP($L$1&amp;L10075,定价因子!E:F,2,0)</f>
        <v>#N/A</v>
      </c>
      <c r="N10075" s="3"/>
      <c r="O10075" s="77" t="e">
        <f>VLOOKUP($N$1&amp;N10075,定价因子!E:F,2,0)</f>
        <v>#N/A</v>
      </c>
      <c r="P10075" s="3"/>
      <c r="Q10075" s="55" t="e">
        <f>VLOOKUP($P$1&amp;P10075,定价因子!$E:$F,2,0)</f>
        <v>#N/A</v>
      </c>
      <c r="R10075" s="3"/>
      <c r="S10075" s="77" t="e">
        <f>VLOOKUP($R$1&amp;R10075,定价因子!$E:$F,2,0)</f>
        <v>#N/A</v>
      </c>
      <c r="T10075" s="61"/>
      <c r="U10075" s="63"/>
      <c r="V10075" s="63"/>
      <c r="W10075" s="63"/>
      <c r="X10075" s="3"/>
    </row>
    <row r="10076" spans="1:24">
      <c r="A10076" s="3"/>
      <c r="B10076" s="3"/>
      <c r="C10076" s="3"/>
      <c r="D10076" s="3"/>
      <c r="E10076" s="79"/>
      <c r="F10076" s="3"/>
      <c r="G10076" s="77" t="e">
        <f>VLOOKUP($F$1&amp;F10076,定价因子!E:F,2,0)</f>
        <v>#N/A</v>
      </c>
      <c r="H10076" s="3"/>
      <c r="I10076" s="77" t="e">
        <f>VLOOKUP($H$1&amp;H10076,定价因子!E:F,2,0)</f>
        <v>#N/A</v>
      </c>
      <c r="J10076" s="3"/>
      <c r="K10076" s="77" t="e">
        <f>VLOOKUP($J$1&amp;J10076,定价因子!E:F,2,0)</f>
        <v>#N/A</v>
      </c>
      <c r="L10076" s="3"/>
      <c r="M10076" s="77" t="e">
        <f>VLOOKUP($L$1&amp;L10076,定价因子!E:F,2,0)</f>
        <v>#N/A</v>
      </c>
      <c r="N10076" s="3"/>
      <c r="O10076" s="77" t="e">
        <f>VLOOKUP($N$1&amp;N10076,定价因子!E:F,2,0)</f>
        <v>#N/A</v>
      </c>
      <c r="P10076" s="3"/>
      <c r="Q10076" s="55" t="e">
        <f>VLOOKUP($P$1&amp;P10076,定价因子!$E:$F,2,0)</f>
        <v>#N/A</v>
      </c>
      <c r="R10076" s="3"/>
      <c r="S10076" s="77" t="e">
        <f>VLOOKUP($R$1&amp;R10076,定价因子!$E:$F,2,0)</f>
        <v>#N/A</v>
      </c>
      <c r="T10076" s="61"/>
      <c r="U10076" s="63"/>
      <c r="V10076" s="63"/>
      <c r="W10076" s="63"/>
      <c r="X10076" s="3"/>
    </row>
    <row r="10077" spans="1:24">
      <c r="A10077" s="3"/>
      <c r="B10077" s="3"/>
      <c r="C10077" s="3"/>
      <c r="D10077" s="3"/>
      <c r="E10077" s="79"/>
      <c r="F10077" s="3"/>
      <c r="G10077" s="77" t="e">
        <f>VLOOKUP($F$1&amp;F10077,定价因子!E:F,2,0)</f>
        <v>#N/A</v>
      </c>
      <c r="H10077" s="3"/>
      <c r="I10077" s="77" t="e">
        <f>VLOOKUP($H$1&amp;H10077,定价因子!E:F,2,0)</f>
        <v>#N/A</v>
      </c>
      <c r="J10077" s="3"/>
      <c r="K10077" s="77" t="e">
        <f>VLOOKUP($J$1&amp;J10077,定价因子!E:F,2,0)</f>
        <v>#N/A</v>
      </c>
      <c r="L10077" s="3"/>
      <c r="M10077" s="77" t="e">
        <f>VLOOKUP($L$1&amp;L10077,定价因子!E:F,2,0)</f>
        <v>#N/A</v>
      </c>
      <c r="N10077" s="3"/>
      <c r="O10077" s="77" t="e">
        <f>VLOOKUP($N$1&amp;N10077,定价因子!E:F,2,0)</f>
        <v>#N/A</v>
      </c>
      <c r="P10077" s="3"/>
      <c r="Q10077" s="55" t="e">
        <f>VLOOKUP($P$1&amp;P10077,定价因子!$E:$F,2,0)</f>
        <v>#N/A</v>
      </c>
      <c r="R10077" s="3"/>
      <c r="S10077" s="77" t="e">
        <f>VLOOKUP($R$1&amp;R10077,定价因子!$E:$F,2,0)</f>
        <v>#N/A</v>
      </c>
      <c r="T10077" s="61"/>
      <c r="U10077" s="63"/>
      <c r="V10077" s="63"/>
      <c r="W10077" s="63"/>
      <c r="X10077" s="3"/>
    </row>
    <row r="10078" spans="1:24">
      <c r="A10078" s="3"/>
      <c r="B10078" s="3"/>
      <c r="C10078" s="3"/>
      <c r="D10078" s="3"/>
      <c r="E10078" s="79"/>
      <c r="F10078" s="3"/>
      <c r="G10078" s="77" t="e">
        <f>VLOOKUP($F$1&amp;F10078,定价因子!E:F,2,0)</f>
        <v>#N/A</v>
      </c>
      <c r="H10078" s="3"/>
      <c r="I10078" s="77" t="e">
        <f>VLOOKUP($H$1&amp;H10078,定价因子!E:F,2,0)</f>
        <v>#N/A</v>
      </c>
      <c r="J10078" s="3"/>
      <c r="K10078" s="77" t="e">
        <f>VLOOKUP($J$1&amp;J10078,定价因子!E:F,2,0)</f>
        <v>#N/A</v>
      </c>
      <c r="L10078" s="3"/>
      <c r="M10078" s="77" t="e">
        <f>VLOOKUP($L$1&amp;L10078,定价因子!E:F,2,0)</f>
        <v>#N/A</v>
      </c>
      <c r="N10078" s="3"/>
      <c r="O10078" s="77" t="e">
        <f>VLOOKUP($N$1&amp;N10078,定价因子!E:F,2,0)</f>
        <v>#N/A</v>
      </c>
      <c r="P10078" s="3"/>
      <c r="Q10078" s="55" t="e">
        <f>VLOOKUP($P$1&amp;P10078,定价因子!$E:$F,2,0)</f>
        <v>#N/A</v>
      </c>
      <c r="R10078" s="3"/>
      <c r="S10078" s="77" t="e">
        <f>VLOOKUP($R$1&amp;R10078,定价因子!$E:$F,2,0)</f>
        <v>#N/A</v>
      </c>
      <c r="T10078" s="61"/>
      <c r="U10078" s="63"/>
      <c r="V10078" s="63"/>
      <c r="W10078" s="63"/>
      <c r="X10078" s="3"/>
    </row>
    <row r="10079" spans="1:24">
      <c r="A10079" s="3"/>
      <c r="B10079" s="3"/>
      <c r="C10079" s="3"/>
      <c r="D10079" s="3"/>
      <c r="E10079" s="79"/>
      <c r="F10079" s="3"/>
      <c r="G10079" s="77" t="e">
        <f>VLOOKUP($F$1&amp;F10079,定价因子!E:F,2,0)</f>
        <v>#N/A</v>
      </c>
      <c r="H10079" s="3"/>
      <c r="I10079" s="77" t="e">
        <f>VLOOKUP($H$1&amp;H10079,定价因子!E:F,2,0)</f>
        <v>#N/A</v>
      </c>
      <c r="J10079" s="3"/>
      <c r="K10079" s="77" t="e">
        <f>VLOOKUP($J$1&amp;J10079,定价因子!E:F,2,0)</f>
        <v>#N/A</v>
      </c>
      <c r="L10079" s="3"/>
      <c r="M10079" s="77" t="e">
        <f>VLOOKUP($L$1&amp;L10079,定价因子!E:F,2,0)</f>
        <v>#N/A</v>
      </c>
      <c r="N10079" s="3"/>
      <c r="O10079" s="77" t="e">
        <f>VLOOKUP($N$1&amp;N10079,定价因子!E:F,2,0)</f>
        <v>#N/A</v>
      </c>
      <c r="P10079" s="3"/>
      <c r="Q10079" s="55" t="e">
        <f>VLOOKUP($P$1&amp;P10079,定价因子!$E:$F,2,0)</f>
        <v>#N/A</v>
      </c>
      <c r="R10079" s="3"/>
      <c r="S10079" s="77" t="e">
        <f>VLOOKUP($R$1&amp;R10079,定价因子!$E:$F,2,0)</f>
        <v>#N/A</v>
      </c>
      <c r="T10079" s="61"/>
      <c r="U10079" s="63"/>
      <c r="V10079" s="63"/>
      <c r="W10079" s="63"/>
      <c r="X10079" s="3"/>
    </row>
    <row r="10080" spans="1:24">
      <c r="A10080" s="3"/>
      <c r="B10080" s="3"/>
      <c r="C10080" s="3"/>
      <c r="D10080" s="3"/>
      <c r="E10080" s="79"/>
      <c r="F10080" s="3"/>
      <c r="G10080" s="77" t="e">
        <f>VLOOKUP($F$1&amp;F10080,定价因子!E:F,2,0)</f>
        <v>#N/A</v>
      </c>
      <c r="H10080" s="3"/>
      <c r="I10080" s="77" t="e">
        <f>VLOOKUP($H$1&amp;H10080,定价因子!E:F,2,0)</f>
        <v>#N/A</v>
      </c>
      <c r="J10080" s="3"/>
      <c r="K10080" s="77" t="e">
        <f>VLOOKUP($J$1&amp;J10080,定价因子!E:F,2,0)</f>
        <v>#N/A</v>
      </c>
      <c r="L10080" s="3"/>
      <c r="M10080" s="77" t="e">
        <f>VLOOKUP($L$1&amp;L10080,定价因子!E:F,2,0)</f>
        <v>#N/A</v>
      </c>
      <c r="N10080" s="3"/>
      <c r="O10080" s="77" t="e">
        <f>VLOOKUP($N$1&amp;N10080,定价因子!E:F,2,0)</f>
        <v>#N/A</v>
      </c>
      <c r="P10080" s="3"/>
      <c r="Q10080" s="55" t="e">
        <f>VLOOKUP($P$1&amp;P10080,定价因子!$E:$F,2,0)</f>
        <v>#N/A</v>
      </c>
      <c r="R10080" s="3"/>
      <c r="S10080" s="77" t="e">
        <f>VLOOKUP($R$1&amp;R10080,定价因子!$E:$F,2,0)</f>
        <v>#N/A</v>
      </c>
      <c r="T10080" s="61"/>
      <c r="U10080" s="63"/>
      <c r="V10080" s="63"/>
      <c r="W10080" s="63"/>
      <c r="X10080" s="3"/>
    </row>
    <row r="10081" spans="1:24">
      <c r="A10081" s="3"/>
      <c r="B10081" s="3"/>
      <c r="C10081" s="3"/>
      <c r="D10081" s="3"/>
      <c r="E10081" s="79"/>
      <c r="F10081" s="3"/>
      <c r="G10081" s="77" t="e">
        <f>VLOOKUP($F$1&amp;F10081,定价因子!E:F,2,0)</f>
        <v>#N/A</v>
      </c>
      <c r="H10081" s="3"/>
      <c r="I10081" s="77" t="e">
        <f>VLOOKUP($H$1&amp;H10081,定价因子!E:F,2,0)</f>
        <v>#N/A</v>
      </c>
      <c r="J10081" s="3"/>
      <c r="K10081" s="77" t="e">
        <f>VLOOKUP($J$1&amp;J10081,定价因子!E:F,2,0)</f>
        <v>#N/A</v>
      </c>
      <c r="L10081" s="3"/>
      <c r="M10081" s="77" t="e">
        <f>VLOOKUP($L$1&amp;L10081,定价因子!E:F,2,0)</f>
        <v>#N/A</v>
      </c>
      <c r="N10081" s="3"/>
      <c r="O10081" s="77" t="e">
        <f>VLOOKUP($N$1&amp;N10081,定价因子!E:F,2,0)</f>
        <v>#N/A</v>
      </c>
      <c r="P10081" s="3"/>
      <c r="Q10081" s="55" t="e">
        <f>VLOOKUP($P$1&amp;P10081,定价因子!$E:$F,2,0)</f>
        <v>#N/A</v>
      </c>
      <c r="R10081" s="3"/>
      <c r="S10081" s="77" t="e">
        <f>VLOOKUP($R$1&amp;R10081,定价因子!$E:$F,2,0)</f>
        <v>#N/A</v>
      </c>
      <c r="T10081" s="61"/>
      <c r="U10081" s="63"/>
      <c r="V10081" s="63"/>
      <c r="W10081" s="63"/>
      <c r="X10081" s="3"/>
    </row>
    <row r="10082" spans="1:24">
      <c r="A10082" s="3"/>
      <c r="B10082" s="3"/>
      <c r="C10082" s="3"/>
      <c r="D10082" s="3"/>
      <c r="E10082" s="79"/>
      <c r="F10082" s="3"/>
      <c r="G10082" s="77" t="e">
        <f>VLOOKUP($F$1&amp;F10082,定价因子!E:F,2,0)</f>
        <v>#N/A</v>
      </c>
      <c r="H10082" s="3"/>
      <c r="I10082" s="77" t="e">
        <f>VLOOKUP($H$1&amp;H10082,定价因子!E:F,2,0)</f>
        <v>#N/A</v>
      </c>
      <c r="J10082" s="3"/>
      <c r="K10082" s="77" t="e">
        <f>VLOOKUP($J$1&amp;J10082,定价因子!E:F,2,0)</f>
        <v>#N/A</v>
      </c>
      <c r="L10082" s="3"/>
      <c r="M10082" s="77" t="e">
        <f>VLOOKUP($L$1&amp;L10082,定价因子!E:F,2,0)</f>
        <v>#N/A</v>
      </c>
      <c r="N10082" s="3"/>
      <c r="O10082" s="77" t="e">
        <f>VLOOKUP($N$1&amp;N10082,定价因子!E:F,2,0)</f>
        <v>#N/A</v>
      </c>
      <c r="P10082" s="3"/>
      <c r="Q10082" s="55" t="e">
        <f>VLOOKUP($P$1&amp;P10082,定价因子!$E:$F,2,0)</f>
        <v>#N/A</v>
      </c>
      <c r="R10082" s="3"/>
      <c r="S10082" s="77" t="e">
        <f>VLOOKUP($R$1&amp;R10082,定价因子!$E:$F,2,0)</f>
        <v>#N/A</v>
      </c>
      <c r="T10082" s="61"/>
      <c r="U10082" s="63"/>
      <c r="V10082" s="63"/>
      <c r="W10082" s="63"/>
      <c r="X10082" s="3"/>
    </row>
    <row r="10083" spans="1:24">
      <c r="A10083" s="3"/>
      <c r="B10083" s="3"/>
      <c r="C10083" s="3"/>
      <c r="D10083" s="3"/>
      <c r="E10083" s="79"/>
      <c r="F10083" s="3"/>
      <c r="G10083" s="77" t="e">
        <f>VLOOKUP($F$1&amp;F10083,定价因子!E:F,2,0)</f>
        <v>#N/A</v>
      </c>
      <c r="H10083" s="3"/>
      <c r="I10083" s="77" t="e">
        <f>VLOOKUP($H$1&amp;H10083,定价因子!E:F,2,0)</f>
        <v>#N/A</v>
      </c>
      <c r="J10083" s="3"/>
      <c r="K10083" s="77" t="e">
        <f>VLOOKUP($J$1&amp;J10083,定价因子!E:F,2,0)</f>
        <v>#N/A</v>
      </c>
      <c r="L10083" s="3"/>
      <c r="M10083" s="77" t="e">
        <f>VLOOKUP($L$1&amp;L10083,定价因子!E:F,2,0)</f>
        <v>#N/A</v>
      </c>
      <c r="N10083" s="3"/>
      <c r="O10083" s="77" t="e">
        <f>VLOOKUP($N$1&amp;N10083,定价因子!E:F,2,0)</f>
        <v>#N/A</v>
      </c>
      <c r="P10083" s="3"/>
      <c r="Q10083" s="55" t="e">
        <f>VLOOKUP($P$1&amp;P10083,定价因子!$E:$F,2,0)</f>
        <v>#N/A</v>
      </c>
      <c r="R10083" s="3"/>
      <c r="S10083" s="77" t="e">
        <f>VLOOKUP($R$1&amp;R10083,定价因子!$E:$F,2,0)</f>
        <v>#N/A</v>
      </c>
      <c r="T10083" s="61"/>
      <c r="U10083" s="63"/>
      <c r="V10083" s="63"/>
      <c r="W10083" s="63"/>
      <c r="X10083" s="3"/>
    </row>
    <row r="10084" spans="1:24">
      <c r="A10084" s="3"/>
      <c r="B10084" s="3"/>
      <c r="C10084" s="3"/>
      <c r="D10084" s="3"/>
      <c r="E10084" s="79"/>
      <c r="F10084" s="3"/>
      <c r="G10084" s="77" t="e">
        <f>VLOOKUP($F$1&amp;F10084,定价因子!E:F,2,0)</f>
        <v>#N/A</v>
      </c>
      <c r="H10084" s="3"/>
      <c r="I10084" s="77" t="e">
        <f>VLOOKUP($H$1&amp;H10084,定价因子!E:F,2,0)</f>
        <v>#N/A</v>
      </c>
      <c r="J10084" s="3"/>
      <c r="K10084" s="77" t="e">
        <f>VLOOKUP($J$1&amp;J10084,定价因子!E:F,2,0)</f>
        <v>#N/A</v>
      </c>
      <c r="L10084" s="3"/>
      <c r="M10084" s="77" t="e">
        <f>VLOOKUP($L$1&amp;L10084,定价因子!E:F,2,0)</f>
        <v>#N/A</v>
      </c>
      <c r="N10084" s="3"/>
      <c r="O10084" s="77" t="e">
        <f>VLOOKUP($N$1&amp;N10084,定价因子!E:F,2,0)</f>
        <v>#N/A</v>
      </c>
      <c r="P10084" s="3"/>
      <c r="Q10084" s="55" t="e">
        <f>VLOOKUP($P$1&amp;P10084,定价因子!$E:$F,2,0)</f>
        <v>#N/A</v>
      </c>
      <c r="R10084" s="3"/>
      <c r="S10084" s="77" t="e">
        <f>VLOOKUP($R$1&amp;R10084,定价因子!$E:$F,2,0)</f>
        <v>#N/A</v>
      </c>
      <c r="T10084" s="61"/>
      <c r="U10084" s="63"/>
      <c r="V10084" s="63"/>
      <c r="W10084" s="63"/>
      <c r="X10084" s="3"/>
    </row>
    <row r="10085" spans="1:24">
      <c r="A10085" s="3"/>
      <c r="B10085" s="3"/>
      <c r="C10085" s="3"/>
      <c r="D10085" s="3"/>
      <c r="E10085" s="79"/>
      <c r="F10085" s="3"/>
      <c r="G10085" s="77" t="e">
        <f>VLOOKUP($F$1&amp;F10085,定价因子!E:F,2,0)</f>
        <v>#N/A</v>
      </c>
      <c r="H10085" s="3"/>
      <c r="I10085" s="77" t="e">
        <f>VLOOKUP($H$1&amp;H10085,定价因子!E:F,2,0)</f>
        <v>#N/A</v>
      </c>
      <c r="J10085" s="3"/>
      <c r="K10085" s="77" t="e">
        <f>VLOOKUP($J$1&amp;J10085,定价因子!E:F,2,0)</f>
        <v>#N/A</v>
      </c>
      <c r="L10085" s="3"/>
      <c r="M10085" s="77" t="e">
        <f>VLOOKUP($L$1&amp;L10085,定价因子!E:F,2,0)</f>
        <v>#N/A</v>
      </c>
      <c r="N10085" s="3"/>
      <c r="O10085" s="77" t="e">
        <f>VLOOKUP($N$1&amp;N10085,定价因子!E:F,2,0)</f>
        <v>#N/A</v>
      </c>
      <c r="P10085" s="3"/>
      <c r="Q10085" s="55" t="e">
        <f>VLOOKUP($P$1&amp;P10085,定价因子!$E:$F,2,0)</f>
        <v>#N/A</v>
      </c>
      <c r="R10085" s="3"/>
      <c r="S10085" s="77" t="e">
        <f>VLOOKUP($R$1&amp;R10085,定价因子!$E:$F,2,0)</f>
        <v>#N/A</v>
      </c>
      <c r="T10085" s="61"/>
      <c r="U10085" s="63"/>
      <c r="V10085" s="63"/>
      <c r="W10085" s="63"/>
      <c r="X10085" s="3"/>
    </row>
    <row r="10086" spans="1:24">
      <c r="A10086" s="3"/>
      <c r="B10086" s="3"/>
      <c r="C10086" s="3"/>
      <c r="D10086" s="3"/>
      <c r="E10086" s="79"/>
      <c r="F10086" s="3"/>
      <c r="G10086" s="77" t="e">
        <f>VLOOKUP($F$1&amp;F10086,定价因子!E:F,2,0)</f>
        <v>#N/A</v>
      </c>
      <c r="H10086" s="3"/>
      <c r="I10086" s="77" t="e">
        <f>VLOOKUP($H$1&amp;H10086,定价因子!E:F,2,0)</f>
        <v>#N/A</v>
      </c>
      <c r="J10086" s="3"/>
      <c r="K10086" s="77" t="e">
        <f>VLOOKUP($J$1&amp;J10086,定价因子!E:F,2,0)</f>
        <v>#N/A</v>
      </c>
      <c r="L10086" s="3"/>
      <c r="M10086" s="77" t="e">
        <f>VLOOKUP($L$1&amp;L10086,定价因子!E:F,2,0)</f>
        <v>#N/A</v>
      </c>
      <c r="N10086" s="3"/>
      <c r="O10086" s="77" t="e">
        <f>VLOOKUP($N$1&amp;N10086,定价因子!E:F,2,0)</f>
        <v>#N/A</v>
      </c>
      <c r="P10086" s="3"/>
      <c r="Q10086" s="55" t="e">
        <f>VLOOKUP($P$1&amp;P10086,定价因子!$E:$F,2,0)</f>
        <v>#N/A</v>
      </c>
      <c r="R10086" s="3"/>
      <c r="S10086" s="77" t="e">
        <f>VLOOKUP($R$1&amp;R10086,定价因子!$E:$F,2,0)</f>
        <v>#N/A</v>
      </c>
      <c r="T10086" s="61"/>
      <c r="U10086" s="63"/>
      <c r="V10086" s="63"/>
      <c r="W10086" s="63"/>
      <c r="X10086" s="3"/>
    </row>
    <row r="10087" spans="1:24">
      <c r="A10087" s="3"/>
      <c r="B10087" s="3"/>
      <c r="C10087" s="3"/>
      <c r="D10087" s="3"/>
      <c r="E10087" s="79"/>
      <c r="F10087" s="3"/>
      <c r="G10087" s="77" t="e">
        <f>VLOOKUP($F$1&amp;F10087,定价因子!E:F,2,0)</f>
        <v>#N/A</v>
      </c>
      <c r="H10087" s="3"/>
      <c r="I10087" s="77" t="e">
        <f>VLOOKUP($H$1&amp;H10087,定价因子!E:F,2,0)</f>
        <v>#N/A</v>
      </c>
      <c r="J10087" s="3"/>
      <c r="K10087" s="77" t="e">
        <f>VLOOKUP($J$1&amp;J10087,定价因子!E:F,2,0)</f>
        <v>#N/A</v>
      </c>
      <c r="L10087" s="3"/>
      <c r="M10087" s="77" t="e">
        <f>VLOOKUP($L$1&amp;L10087,定价因子!E:F,2,0)</f>
        <v>#N/A</v>
      </c>
      <c r="N10087" s="3"/>
      <c r="O10087" s="77" t="e">
        <f>VLOOKUP($N$1&amp;N10087,定价因子!E:F,2,0)</f>
        <v>#N/A</v>
      </c>
      <c r="P10087" s="3"/>
      <c r="Q10087" s="55" t="e">
        <f>VLOOKUP($P$1&amp;P10087,定价因子!$E:$F,2,0)</f>
        <v>#N/A</v>
      </c>
      <c r="R10087" s="3"/>
      <c r="S10087" s="77" t="e">
        <f>VLOOKUP($R$1&amp;R10087,定价因子!$E:$F,2,0)</f>
        <v>#N/A</v>
      </c>
      <c r="T10087" s="61"/>
      <c r="U10087" s="63"/>
      <c r="V10087" s="63"/>
      <c r="W10087" s="63"/>
      <c r="X10087" s="3"/>
    </row>
    <row r="10088" spans="1:24">
      <c r="A10088" s="3"/>
      <c r="B10088" s="3"/>
      <c r="C10088" s="3"/>
      <c r="D10088" s="3"/>
      <c r="E10088" s="79"/>
      <c r="F10088" s="3"/>
      <c r="G10088" s="77" t="e">
        <f>VLOOKUP($F$1&amp;F10088,定价因子!E:F,2,0)</f>
        <v>#N/A</v>
      </c>
      <c r="H10088" s="3"/>
      <c r="I10088" s="77" t="e">
        <f>VLOOKUP($H$1&amp;H10088,定价因子!E:F,2,0)</f>
        <v>#N/A</v>
      </c>
      <c r="J10088" s="3"/>
      <c r="K10088" s="77" t="e">
        <f>VLOOKUP($J$1&amp;J10088,定价因子!E:F,2,0)</f>
        <v>#N/A</v>
      </c>
      <c r="L10088" s="3"/>
      <c r="M10088" s="77" t="e">
        <f>VLOOKUP($L$1&amp;L10088,定价因子!E:F,2,0)</f>
        <v>#N/A</v>
      </c>
      <c r="N10088" s="3"/>
      <c r="O10088" s="77" t="e">
        <f>VLOOKUP($N$1&amp;N10088,定价因子!E:F,2,0)</f>
        <v>#N/A</v>
      </c>
      <c r="P10088" s="3"/>
      <c r="Q10088" s="55" t="e">
        <f>VLOOKUP($P$1&amp;P10088,定价因子!$E:$F,2,0)</f>
        <v>#N/A</v>
      </c>
      <c r="R10088" s="3"/>
      <c r="S10088" s="77" t="e">
        <f>VLOOKUP($R$1&amp;R10088,定价因子!$E:$F,2,0)</f>
        <v>#N/A</v>
      </c>
      <c r="T10088" s="61"/>
      <c r="U10088" s="63"/>
      <c r="V10088" s="63"/>
      <c r="W10088" s="63"/>
      <c r="X10088" s="3"/>
    </row>
    <row r="10089" spans="1:24">
      <c r="A10089" s="3"/>
      <c r="B10089" s="3"/>
      <c r="C10089" s="3"/>
      <c r="D10089" s="3"/>
      <c r="E10089" s="79"/>
      <c r="F10089" s="3"/>
      <c r="G10089" s="77" t="e">
        <f>VLOOKUP($F$1&amp;F10089,定价因子!E:F,2,0)</f>
        <v>#N/A</v>
      </c>
      <c r="H10089" s="3"/>
      <c r="I10089" s="77" t="e">
        <f>VLOOKUP($H$1&amp;H10089,定价因子!E:F,2,0)</f>
        <v>#N/A</v>
      </c>
      <c r="J10089" s="3"/>
      <c r="K10089" s="77" t="e">
        <f>VLOOKUP($J$1&amp;J10089,定价因子!E:F,2,0)</f>
        <v>#N/A</v>
      </c>
      <c r="L10089" s="3"/>
      <c r="M10089" s="77" t="e">
        <f>VLOOKUP($L$1&amp;L10089,定价因子!E:F,2,0)</f>
        <v>#N/A</v>
      </c>
      <c r="N10089" s="3"/>
      <c r="O10089" s="77" t="e">
        <f>VLOOKUP($N$1&amp;N10089,定价因子!E:F,2,0)</f>
        <v>#N/A</v>
      </c>
      <c r="P10089" s="3"/>
      <c r="Q10089" s="55" t="e">
        <f>VLOOKUP($P$1&amp;P10089,定价因子!$E:$F,2,0)</f>
        <v>#N/A</v>
      </c>
      <c r="R10089" s="3"/>
      <c r="S10089" s="77" t="e">
        <f>VLOOKUP($R$1&amp;R10089,定价因子!$E:$F,2,0)</f>
        <v>#N/A</v>
      </c>
      <c r="T10089" s="61"/>
      <c r="U10089" s="63"/>
      <c r="V10089" s="63"/>
      <c r="W10089" s="63"/>
      <c r="X10089" s="3"/>
    </row>
    <row r="10090" spans="1:24">
      <c r="A10090" s="3"/>
      <c r="B10090" s="3"/>
      <c r="C10090" s="3"/>
      <c r="D10090" s="3"/>
      <c r="E10090" s="79"/>
      <c r="F10090" s="3"/>
      <c r="G10090" s="77" t="e">
        <f>VLOOKUP($F$1&amp;F10090,定价因子!E:F,2,0)</f>
        <v>#N/A</v>
      </c>
      <c r="H10090" s="3"/>
      <c r="I10090" s="77" t="e">
        <f>VLOOKUP($H$1&amp;H10090,定价因子!E:F,2,0)</f>
        <v>#N/A</v>
      </c>
      <c r="J10090" s="3"/>
      <c r="K10090" s="77" t="e">
        <f>VLOOKUP($J$1&amp;J10090,定价因子!E:F,2,0)</f>
        <v>#N/A</v>
      </c>
      <c r="L10090" s="3"/>
      <c r="M10090" s="77" t="e">
        <f>VLOOKUP($L$1&amp;L10090,定价因子!E:F,2,0)</f>
        <v>#N/A</v>
      </c>
      <c r="N10090" s="3"/>
      <c r="O10090" s="77" t="e">
        <f>VLOOKUP($N$1&amp;N10090,定价因子!E:F,2,0)</f>
        <v>#N/A</v>
      </c>
      <c r="P10090" s="3"/>
      <c r="Q10090" s="55" t="e">
        <f>VLOOKUP($P$1&amp;P10090,定价因子!$E:$F,2,0)</f>
        <v>#N/A</v>
      </c>
      <c r="R10090" s="3"/>
      <c r="S10090" s="77" t="e">
        <f>VLOOKUP($R$1&amp;R10090,定价因子!$E:$F,2,0)</f>
        <v>#N/A</v>
      </c>
      <c r="T10090" s="61"/>
      <c r="U10090" s="63"/>
      <c r="V10090" s="63"/>
      <c r="W10090" s="63"/>
      <c r="X10090" s="3"/>
    </row>
    <row r="10091" spans="1:24">
      <c r="A10091" s="3"/>
      <c r="B10091" s="3"/>
      <c r="C10091" s="3"/>
      <c r="D10091" s="3"/>
      <c r="E10091" s="79"/>
      <c r="F10091" s="3"/>
      <c r="G10091" s="77" t="e">
        <f>VLOOKUP($F$1&amp;F10091,定价因子!E:F,2,0)</f>
        <v>#N/A</v>
      </c>
      <c r="H10091" s="3"/>
      <c r="I10091" s="77" t="e">
        <f>VLOOKUP($H$1&amp;H10091,定价因子!E:F,2,0)</f>
        <v>#N/A</v>
      </c>
      <c r="J10091" s="3"/>
      <c r="K10091" s="77" t="e">
        <f>VLOOKUP($J$1&amp;J10091,定价因子!E:F,2,0)</f>
        <v>#N/A</v>
      </c>
      <c r="L10091" s="3"/>
      <c r="M10091" s="77" t="e">
        <f>VLOOKUP($L$1&amp;L10091,定价因子!E:F,2,0)</f>
        <v>#N/A</v>
      </c>
      <c r="N10091" s="3"/>
      <c r="O10091" s="77" t="e">
        <f>VLOOKUP($N$1&amp;N10091,定价因子!E:F,2,0)</f>
        <v>#N/A</v>
      </c>
      <c r="P10091" s="3"/>
      <c r="Q10091" s="55" t="e">
        <f>VLOOKUP($P$1&amp;P10091,定价因子!$E:$F,2,0)</f>
        <v>#N/A</v>
      </c>
      <c r="R10091" s="3"/>
      <c r="S10091" s="77" t="e">
        <f>VLOOKUP($R$1&amp;R10091,定价因子!$E:$F,2,0)</f>
        <v>#N/A</v>
      </c>
      <c r="T10091" s="61"/>
      <c r="U10091" s="63"/>
      <c r="V10091" s="63"/>
      <c r="W10091" s="63"/>
      <c r="X10091" s="3"/>
    </row>
    <row r="10092" spans="1:24">
      <c r="A10092" s="3"/>
      <c r="B10092" s="3"/>
      <c r="C10092" s="3"/>
      <c r="D10092" s="3"/>
      <c r="E10092" s="79"/>
      <c r="F10092" s="3"/>
      <c r="G10092" s="77" t="e">
        <f>VLOOKUP($F$1&amp;F10092,定价因子!E:F,2,0)</f>
        <v>#N/A</v>
      </c>
      <c r="H10092" s="3"/>
      <c r="I10092" s="77" t="e">
        <f>VLOOKUP($H$1&amp;H10092,定价因子!E:F,2,0)</f>
        <v>#N/A</v>
      </c>
      <c r="J10092" s="3"/>
      <c r="K10092" s="77" t="e">
        <f>VLOOKUP($J$1&amp;J10092,定价因子!E:F,2,0)</f>
        <v>#N/A</v>
      </c>
      <c r="L10092" s="3"/>
      <c r="M10092" s="77" t="e">
        <f>VLOOKUP($L$1&amp;L10092,定价因子!E:F,2,0)</f>
        <v>#N/A</v>
      </c>
      <c r="N10092" s="3"/>
      <c r="O10092" s="77" t="e">
        <f>VLOOKUP($N$1&amp;N10092,定价因子!E:F,2,0)</f>
        <v>#N/A</v>
      </c>
      <c r="P10092" s="3"/>
      <c r="Q10092" s="55" t="e">
        <f>VLOOKUP($P$1&amp;P10092,定价因子!$E:$F,2,0)</f>
        <v>#N/A</v>
      </c>
      <c r="R10092" s="3"/>
      <c r="S10092" s="77" t="e">
        <f>VLOOKUP($R$1&amp;R10092,定价因子!$E:$F,2,0)</f>
        <v>#N/A</v>
      </c>
      <c r="T10092" s="61"/>
      <c r="U10092" s="63"/>
      <c r="V10092" s="63"/>
      <c r="W10092" s="63"/>
      <c r="X10092" s="3"/>
    </row>
    <row r="10093" spans="1:24">
      <c r="A10093" s="3"/>
      <c r="B10093" s="3"/>
      <c r="C10093" s="3"/>
      <c r="D10093" s="3"/>
      <c r="E10093" s="79"/>
      <c r="F10093" s="3"/>
      <c r="G10093" s="77" t="e">
        <f>VLOOKUP($F$1&amp;F10093,定价因子!E:F,2,0)</f>
        <v>#N/A</v>
      </c>
      <c r="H10093" s="3"/>
      <c r="I10093" s="77" t="e">
        <f>VLOOKUP($H$1&amp;H10093,定价因子!E:F,2,0)</f>
        <v>#N/A</v>
      </c>
      <c r="J10093" s="3"/>
      <c r="K10093" s="77" t="e">
        <f>VLOOKUP($J$1&amp;J10093,定价因子!E:F,2,0)</f>
        <v>#N/A</v>
      </c>
      <c r="L10093" s="3"/>
      <c r="M10093" s="77" t="e">
        <f>VLOOKUP($L$1&amp;L10093,定价因子!E:F,2,0)</f>
        <v>#N/A</v>
      </c>
      <c r="N10093" s="3"/>
      <c r="O10093" s="77" t="e">
        <f>VLOOKUP($N$1&amp;N10093,定价因子!E:F,2,0)</f>
        <v>#N/A</v>
      </c>
      <c r="P10093" s="3"/>
      <c r="Q10093" s="55" t="e">
        <f>VLOOKUP($P$1&amp;P10093,定价因子!$E:$F,2,0)</f>
        <v>#N/A</v>
      </c>
      <c r="R10093" s="3"/>
      <c r="S10093" s="77" t="e">
        <f>VLOOKUP($R$1&amp;R10093,定价因子!$E:$F,2,0)</f>
        <v>#N/A</v>
      </c>
      <c r="T10093" s="61"/>
      <c r="U10093" s="63"/>
      <c r="V10093" s="63"/>
      <c r="W10093" s="63"/>
      <c r="X10093" s="3"/>
    </row>
    <row r="10094" spans="1:24">
      <c r="A10094" s="3"/>
      <c r="B10094" s="3"/>
      <c r="C10094" s="3"/>
      <c r="D10094" s="3"/>
      <c r="E10094" s="79"/>
      <c r="F10094" s="3"/>
      <c r="G10094" s="77" t="e">
        <f>VLOOKUP($F$1&amp;F10094,定价因子!E:F,2,0)</f>
        <v>#N/A</v>
      </c>
      <c r="H10094" s="3"/>
      <c r="I10094" s="77" t="e">
        <f>VLOOKUP($H$1&amp;H10094,定价因子!E:F,2,0)</f>
        <v>#N/A</v>
      </c>
      <c r="J10094" s="3"/>
      <c r="K10094" s="77" t="e">
        <f>VLOOKUP($J$1&amp;J10094,定价因子!E:F,2,0)</f>
        <v>#N/A</v>
      </c>
      <c r="L10094" s="3"/>
      <c r="M10094" s="77" t="e">
        <f>VLOOKUP($L$1&amp;L10094,定价因子!E:F,2,0)</f>
        <v>#N/A</v>
      </c>
      <c r="N10094" s="3"/>
      <c r="O10094" s="77" t="e">
        <f>VLOOKUP($N$1&amp;N10094,定价因子!E:F,2,0)</f>
        <v>#N/A</v>
      </c>
      <c r="P10094" s="3"/>
      <c r="Q10094" s="55" t="e">
        <f>VLOOKUP($P$1&amp;P10094,定价因子!$E:$F,2,0)</f>
        <v>#N/A</v>
      </c>
      <c r="R10094" s="3"/>
      <c r="S10094" s="77" t="e">
        <f>VLOOKUP($R$1&amp;R10094,定价因子!$E:$F,2,0)</f>
        <v>#N/A</v>
      </c>
      <c r="T10094" s="61"/>
      <c r="U10094" s="63"/>
      <c r="V10094" s="63"/>
      <c r="W10094" s="63"/>
      <c r="X10094" s="3"/>
    </row>
    <row r="10095" spans="1:24">
      <c r="A10095" s="3"/>
      <c r="B10095" s="3"/>
      <c r="C10095" s="3"/>
      <c r="D10095" s="3"/>
      <c r="E10095" s="79"/>
      <c r="F10095" s="3"/>
      <c r="G10095" s="77" t="e">
        <f>VLOOKUP($F$1&amp;F10095,定价因子!E:F,2,0)</f>
        <v>#N/A</v>
      </c>
      <c r="H10095" s="3"/>
      <c r="I10095" s="77" t="e">
        <f>VLOOKUP($H$1&amp;H10095,定价因子!E:F,2,0)</f>
        <v>#N/A</v>
      </c>
      <c r="J10095" s="3"/>
      <c r="K10095" s="77" t="e">
        <f>VLOOKUP($J$1&amp;J10095,定价因子!E:F,2,0)</f>
        <v>#N/A</v>
      </c>
      <c r="L10095" s="3"/>
      <c r="M10095" s="77" t="e">
        <f>VLOOKUP($L$1&amp;L10095,定价因子!E:F,2,0)</f>
        <v>#N/A</v>
      </c>
      <c r="N10095" s="3"/>
      <c r="O10095" s="77" t="e">
        <f>VLOOKUP($N$1&amp;N10095,定价因子!E:F,2,0)</f>
        <v>#N/A</v>
      </c>
      <c r="P10095" s="3"/>
      <c r="Q10095" s="55" t="e">
        <f>VLOOKUP($P$1&amp;P10095,定价因子!$E:$F,2,0)</f>
        <v>#N/A</v>
      </c>
      <c r="R10095" s="3"/>
      <c r="S10095" s="77" t="e">
        <f>VLOOKUP($R$1&amp;R10095,定价因子!$E:$F,2,0)</f>
        <v>#N/A</v>
      </c>
      <c r="T10095" s="61"/>
      <c r="U10095" s="63"/>
      <c r="V10095" s="63"/>
      <c r="W10095" s="63"/>
      <c r="X10095" s="3"/>
    </row>
    <row r="10096" spans="1:24">
      <c r="A10096" s="3"/>
      <c r="B10096" s="3"/>
      <c r="C10096" s="3"/>
      <c r="D10096" s="3"/>
      <c r="E10096" s="79"/>
      <c r="F10096" s="3"/>
      <c r="G10096" s="77" t="e">
        <f>VLOOKUP($F$1&amp;F10096,定价因子!E:F,2,0)</f>
        <v>#N/A</v>
      </c>
      <c r="H10096" s="3"/>
      <c r="I10096" s="77" t="e">
        <f>VLOOKUP($H$1&amp;H10096,定价因子!E:F,2,0)</f>
        <v>#N/A</v>
      </c>
      <c r="J10096" s="3"/>
      <c r="K10096" s="77" t="e">
        <f>VLOOKUP($J$1&amp;J10096,定价因子!E:F,2,0)</f>
        <v>#N/A</v>
      </c>
      <c r="L10096" s="3"/>
      <c r="M10096" s="77" t="e">
        <f>VLOOKUP($L$1&amp;L10096,定价因子!E:F,2,0)</f>
        <v>#N/A</v>
      </c>
      <c r="N10096" s="3"/>
      <c r="O10096" s="77" t="e">
        <f>VLOOKUP($N$1&amp;N10096,定价因子!E:F,2,0)</f>
        <v>#N/A</v>
      </c>
      <c r="P10096" s="3"/>
      <c r="Q10096" s="55" t="e">
        <f>VLOOKUP($P$1&amp;P10096,定价因子!$E:$F,2,0)</f>
        <v>#N/A</v>
      </c>
      <c r="R10096" s="3"/>
      <c r="S10096" s="77" t="e">
        <f>VLOOKUP($R$1&amp;R10096,定价因子!$E:$F,2,0)</f>
        <v>#N/A</v>
      </c>
      <c r="T10096" s="61"/>
      <c r="U10096" s="63"/>
      <c r="V10096" s="63"/>
      <c r="W10096" s="63"/>
      <c r="X10096" s="3"/>
    </row>
    <row r="10097" spans="1:24">
      <c r="A10097" s="3"/>
      <c r="B10097" s="3"/>
      <c r="C10097" s="3"/>
      <c r="D10097" s="3"/>
      <c r="E10097" s="79"/>
      <c r="F10097" s="3"/>
      <c r="G10097" s="77" t="e">
        <f>VLOOKUP($F$1&amp;F10097,定价因子!E:F,2,0)</f>
        <v>#N/A</v>
      </c>
      <c r="H10097" s="3"/>
      <c r="I10097" s="77" t="e">
        <f>VLOOKUP($H$1&amp;H10097,定价因子!E:F,2,0)</f>
        <v>#N/A</v>
      </c>
      <c r="J10097" s="3"/>
      <c r="K10097" s="77" t="e">
        <f>VLOOKUP($J$1&amp;J10097,定价因子!E:F,2,0)</f>
        <v>#N/A</v>
      </c>
      <c r="L10097" s="3"/>
      <c r="M10097" s="77" t="e">
        <f>VLOOKUP($L$1&amp;L10097,定价因子!E:F,2,0)</f>
        <v>#N/A</v>
      </c>
      <c r="N10097" s="3"/>
      <c r="O10097" s="77" t="e">
        <f>VLOOKUP($N$1&amp;N10097,定价因子!E:F,2,0)</f>
        <v>#N/A</v>
      </c>
      <c r="P10097" s="3"/>
      <c r="Q10097" s="55" t="e">
        <f>VLOOKUP($P$1&amp;P10097,定价因子!$E:$F,2,0)</f>
        <v>#N/A</v>
      </c>
      <c r="R10097" s="3"/>
      <c r="S10097" s="77" t="e">
        <f>VLOOKUP($R$1&amp;R10097,定价因子!$E:$F,2,0)</f>
        <v>#N/A</v>
      </c>
      <c r="T10097" s="61"/>
      <c r="U10097" s="63"/>
      <c r="V10097" s="63"/>
      <c r="W10097" s="63"/>
      <c r="X10097" s="3"/>
    </row>
    <row r="10098" spans="1:24">
      <c r="A10098" s="3"/>
      <c r="B10098" s="3"/>
      <c r="C10098" s="3"/>
      <c r="D10098" s="3"/>
      <c r="E10098" s="79"/>
      <c r="F10098" s="3"/>
      <c r="G10098" s="77" t="e">
        <f>VLOOKUP($F$1&amp;F10098,定价因子!E:F,2,0)</f>
        <v>#N/A</v>
      </c>
      <c r="H10098" s="3"/>
      <c r="I10098" s="77" t="e">
        <f>VLOOKUP($H$1&amp;H10098,定价因子!E:F,2,0)</f>
        <v>#N/A</v>
      </c>
      <c r="J10098" s="3"/>
      <c r="K10098" s="77" t="e">
        <f>VLOOKUP($J$1&amp;J10098,定价因子!E:F,2,0)</f>
        <v>#N/A</v>
      </c>
      <c r="L10098" s="3"/>
      <c r="M10098" s="77" t="e">
        <f>VLOOKUP($L$1&amp;L10098,定价因子!E:F,2,0)</f>
        <v>#N/A</v>
      </c>
      <c r="N10098" s="3"/>
      <c r="O10098" s="77" t="e">
        <f>VLOOKUP($N$1&amp;N10098,定价因子!E:F,2,0)</f>
        <v>#N/A</v>
      </c>
      <c r="P10098" s="3"/>
      <c r="Q10098" s="55" t="e">
        <f>VLOOKUP($P$1&amp;P10098,定价因子!$E:$F,2,0)</f>
        <v>#N/A</v>
      </c>
      <c r="R10098" s="3"/>
      <c r="S10098" s="77" t="e">
        <f>VLOOKUP($R$1&amp;R10098,定价因子!$E:$F,2,0)</f>
        <v>#N/A</v>
      </c>
      <c r="T10098" s="61"/>
      <c r="U10098" s="63"/>
      <c r="V10098" s="63"/>
      <c r="W10098" s="63"/>
      <c r="X10098" s="3"/>
    </row>
    <row r="10099" spans="1:24">
      <c r="A10099" s="3"/>
      <c r="B10099" s="3"/>
      <c r="C10099" s="3"/>
      <c r="D10099" s="3"/>
      <c r="E10099" s="79"/>
      <c r="F10099" s="3"/>
      <c r="G10099" s="77" t="e">
        <f>VLOOKUP($F$1&amp;F10099,定价因子!E:F,2,0)</f>
        <v>#N/A</v>
      </c>
      <c r="H10099" s="3"/>
      <c r="I10099" s="77" t="e">
        <f>VLOOKUP($H$1&amp;H10099,定价因子!E:F,2,0)</f>
        <v>#N/A</v>
      </c>
      <c r="J10099" s="3"/>
      <c r="K10099" s="77" t="e">
        <f>VLOOKUP($J$1&amp;J10099,定价因子!E:F,2,0)</f>
        <v>#N/A</v>
      </c>
      <c r="L10099" s="3"/>
      <c r="M10099" s="77" t="e">
        <f>VLOOKUP($L$1&amp;L10099,定价因子!E:F,2,0)</f>
        <v>#N/A</v>
      </c>
      <c r="N10099" s="3"/>
      <c r="O10099" s="77" t="e">
        <f>VLOOKUP($N$1&amp;N10099,定价因子!E:F,2,0)</f>
        <v>#N/A</v>
      </c>
      <c r="P10099" s="3"/>
      <c r="Q10099" s="55" t="e">
        <f>VLOOKUP($P$1&amp;P10099,定价因子!$E:$F,2,0)</f>
        <v>#N/A</v>
      </c>
      <c r="R10099" s="3"/>
      <c r="S10099" s="77" t="e">
        <f>VLOOKUP($R$1&amp;R10099,定价因子!$E:$F,2,0)</f>
        <v>#N/A</v>
      </c>
      <c r="T10099" s="61"/>
      <c r="U10099" s="63"/>
      <c r="V10099" s="63"/>
      <c r="W10099" s="63"/>
      <c r="X10099" s="3"/>
    </row>
    <row r="10100" spans="1:24">
      <c r="A10100" s="3"/>
      <c r="B10100" s="3"/>
      <c r="C10100" s="3"/>
      <c r="D10100" s="3"/>
      <c r="E10100" s="79"/>
      <c r="F10100" s="3"/>
      <c r="G10100" s="77" t="e">
        <f>VLOOKUP($F$1&amp;F10100,定价因子!E:F,2,0)</f>
        <v>#N/A</v>
      </c>
      <c r="H10100" s="3"/>
      <c r="I10100" s="77" t="e">
        <f>VLOOKUP($H$1&amp;H10100,定价因子!E:F,2,0)</f>
        <v>#N/A</v>
      </c>
      <c r="J10100" s="3"/>
      <c r="K10100" s="77" t="e">
        <f>VLOOKUP($J$1&amp;J10100,定价因子!E:F,2,0)</f>
        <v>#N/A</v>
      </c>
      <c r="L10100" s="3"/>
      <c r="M10100" s="77" t="e">
        <f>VLOOKUP($L$1&amp;L10100,定价因子!E:F,2,0)</f>
        <v>#N/A</v>
      </c>
      <c r="N10100" s="3"/>
      <c r="O10100" s="77" t="e">
        <f>VLOOKUP($N$1&amp;N10100,定价因子!E:F,2,0)</f>
        <v>#N/A</v>
      </c>
      <c r="P10100" s="3"/>
      <c r="Q10100" s="55" t="e">
        <f>VLOOKUP($P$1&amp;P10100,定价因子!$E:$F,2,0)</f>
        <v>#N/A</v>
      </c>
      <c r="R10100" s="3"/>
      <c r="S10100" s="77" t="e">
        <f>VLOOKUP($R$1&amp;R10100,定价因子!$E:$F,2,0)</f>
        <v>#N/A</v>
      </c>
      <c r="T10100" s="61"/>
      <c r="U10100" s="63"/>
      <c r="V10100" s="63"/>
      <c r="W10100" s="63"/>
      <c r="X10100" s="3"/>
    </row>
    <row r="10101" spans="1:24">
      <c r="A10101" s="3"/>
      <c r="B10101" s="3"/>
      <c r="C10101" s="3"/>
      <c r="D10101" s="3"/>
      <c r="E10101" s="79"/>
      <c r="F10101" s="3"/>
      <c r="G10101" s="77" t="e">
        <f>VLOOKUP($F$1&amp;F10101,定价因子!E:F,2,0)</f>
        <v>#N/A</v>
      </c>
      <c r="H10101" s="3"/>
      <c r="I10101" s="77" t="e">
        <f>VLOOKUP($H$1&amp;H10101,定价因子!E:F,2,0)</f>
        <v>#N/A</v>
      </c>
      <c r="J10101" s="3"/>
      <c r="K10101" s="77" t="e">
        <f>VLOOKUP($J$1&amp;J10101,定价因子!E:F,2,0)</f>
        <v>#N/A</v>
      </c>
      <c r="L10101" s="3"/>
      <c r="M10101" s="77" t="e">
        <f>VLOOKUP($L$1&amp;L10101,定价因子!E:F,2,0)</f>
        <v>#N/A</v>
      </c>
      <c r="N10101" s="3"/>
      <c r="O10101" s="77" t="e">
        <f>VLOOKUP($N$1&amp;N10101,定价因子!E:F,2,0)</f>
        <v>#N/A</v>
      </c>
      <c r="P10101" s="3"/>
      <c r="Q10101" s="55" t="e">
        <f>VLOOKUP($P$1&amp;P10101,定价因子!$E:$F,2,0)</f>
        <v>#N/A</v>
      </c>
      <c r="R10101" s="3"/>
      <c r="S10101" s="77" t="e">
        <f>VLOOKUP($R$1&amp;R10101,定价因子!$E:$F,2,0)</f>
        <v>#N/A</v>
      </c>
      <c r="T10101" s="61"/>
      <c r="U10101" s="63"/>
      <c r="V10101" s="63"/>
      <c r="W10101" s="63"/>
      <c r="X10101" s="3"/>
    </row>
    <row r="10102" spans="1:24">
      <c r="A10102" s="3"/>
      <c r="B10102" s="3"/>
      <c r="C10102" s="3"/>
      <c r="D10102" s="3"/>
      <c r="E10102" s="79"/>
      <c r="F10102" s="3"/>
      <c r="G10102" s="77" t="e">
        <f>VLOOKUP($F$1&amp;F10102,定价因子!E:F,2,0)</f>
        <v>#N/A</v>
      </c>
      <c r="H10102" s="3"/>
      <c r="I10102" s="77" t="e">
        <f>VLOOKUP($H$1&amp;H10102,定价因子!E:F,2,0)</f>
        <v>#N/A</v>
      </c>
      <c r="J10102" s="3"/>
      <c r="K10102" s="77" t="e">
        <f>VLOOKUP($J$1&amp;J10102,定价因子!E:F,2,0)</f>
        <v>#N/A</v>
      </c>
      <c r="L10102" s="3"/>
      <c r="M10102" s="77" t="e">
        <f>VLOOKUP($L$1&amp;L10102,定价因子!E:F,2,0)</f>
        <v>#N/A</v>
      </c>
      <c r="N10102" s="3"/>
      <c r="O10102" s="77" t="e">
        <f>VLOOKUP($N$1&amp;N10102,定价因子!E:F,2,0)</f>
        <v>#N/A</v>
      </c>
      <c r="P10102" s="3"/>
      <c r="Q10102" s="55" t="e">
        <f>VLOOKUP($P$1&amp;P10102,定价因子!$E:$F,2,0)</f>
        <v>#N/A</v>
      </c>
      <c r="R10102" s="3"/>
      <c r="S10102" s="77" t="e">
        <f>VLOOKUP($R$1&amp;R10102,定价因子!$E:$F,2,0)</f>
        <v>#N/A</v>
      </c>
      <c r="T10102" s="61"/>
      <c r="U10102" s="63"/>
      <c r="V10102" s="63"/>
      <c r="W10102" s="63"/>
      <c r="X10102" s="3"/>
    </row>
    <row r="10103" spans="1:24">
      <c r="A10103" s="3"/>
      <c r="B10103" s="3"/>
      <c r="C10103" s="3"/>
      <c r="D10103" s="3"/>
      <c r="E10103" s="79"/>
      <c r="F10103" s="3"/>
      <c r="G10103" s="77" t="e">
        <f>VLOOKUP($F$1&amp;F10103,定价因子!E:F,2,0)</f>
        <v>#N/A</v>
      </c>
      <c r="H10103" s="3"/>
      <c r="I10103" s="77" t="e">
        <f>VLOOKUP($H$1&amp;H10103,定价因子!E:F,2,0)</f>
        <v>#N/A</v>
      </c>
      <c r="J10103" s="3"/>
      <c r="K10103" s="77" t="e">
        <f>VLOOKUP($J$1&amp;J10103,定价因子!E:F,2,0)</f>
        <v>#N/A</v>
      </c>
      <c r="L10103" s="3"/>
      <c r="M10103" s="77" t="e">
        <f>VLOOKUP($L$1&amp;L10103,定价因子!E:F,2,0)</f>
        <v>#N/A</v>
      </c>
      <c r="N10103" s="3"/>
      <c r="O10103" s="77" t="e">
        <f>VLOOKUP($N$1&amp;N10103,定价因子!E:F,2,0)</f>
        <v>#N/A</v>
      </c>
      <c r="P10103" s="3"/>
      <c r="Q10103" s="55" t="e">
        <f>VLOOKUP($P$1&amp;P10103,定价因子!$E:$F,2,0)</f>
        <v>#N/A</v>
      </c>
      <c r="R10103" s="3"/>
      <c r="S10103" s="77" t="e">
        <f>VLOOKUP($R$1&amp;R10103,定价因子!$E:$F,2,0)</f>
        <v>#N/A</v>
      </c>
      <c r="T10103" s="61"/>
      <c r="U10103" s="63"/>
      <c r="V10103" s="63"/>
      <c r="W10103" s="63"/>
      <c r="X10103" s="3"/>
    </row>
    <row r="10104" spans="1:24">
      <c r="A10104" s="3"/>
      <c r="B10104" s="3"/>
      <c r="C10104" s="3"/>
      <c r="D10104" s="3"/>
      <c r="E10104" s="79"/>
      <c r="F10104" s="3"/>
      <c r="G10104" s="77" t="e">
        <f>VLOOKUP($F$1&amp;F10104,定价因子!E:F,2,0)</f>
        <v>#N/A</v>
      </c>
      <c r="H10104" s="3"/>
      <c r="I10104" s="77" t="e">
        <f>VLOOKUP($H$1&amp;H10104,定价因子!E:F,2,0)</f>
        <v>#N/A</v>
      </c>
      <c r="J10104" s="3"/>
      <c r="K10104" s="77" t="e">
        <f>VLOOKUP($J$1&amp;J10104,定价因子!E:F,2,0)</f>
        <v>#N/A</v>
      </c>
      <c r="L10104" s="3"/>
      <c r="M10104" s="77" t="e">
        <f>VLOOKUP($L$1&amp;L10104,定价因子!E:F,2,0)</f>
        <v>#N/A</v>
      </c>
      <c r="N10104" s="3"/>
      <c r="O10104" s="77" t="e">
        <f>VLOOKUP($N$1&amp;N10104,定价因子!E:F,2,0)</f>
        <v>#N/A</v>
      </c>
      <c r="P10104" s="3"/>
      <c r="Q10104" s="55" t="e">
        <f>VLOOKUP($P$1&amp;P10104,定价因子!$E:$F,2,0)</f>
        <v>#N/A</v>
      </c>
      <c r="R10104" s="3"/>
      <c r="S10104" s="77" t="e">
        <f>VLOOKUP($R$1&amp;R10104,定价因子!$E:$F,2,0)</f>
        <v>#N/A</v>
      </c>
      <c r="T10104" s="61"/>
      <c r="U10104" s="63"/>
      <c r="V10104" s="63"/>
      <c r="W10104" s="63"/>
      <c r="X10104" s="3"/>
    </row>
    <row r="10105" spans="1:24">
      <c r="A10105" s="3"/>
      <c r="B10105" s="3"/>
      <c r="C10105" s="3"/>
      <c r="D10105" s="3"/>
      <c r="E10105" s="79"/>
      <c r="F10105" s="3"/>
      <c r="G10105" s="77" t="e">
        <f>VLOOKUP($F$1&amp;F10105,定价因子!E:F,2,0)</f>
        <v>#N/A</v>
      </c>
      <c r="H10105" s="3"/>
      <c r="I10105" s="77" t="e">
        <f>VLOOKUP($H$1&amp;H10105,定价因子!E:F,2,0)</f>
        <v>#N/A</v>
      </c>
      <c r="J10105" s="3"/>
      <c r="K10105" s="77" t="e">
        <f>VLOOKUP($J$1&amp;J10105,定价因子!E:F,2,0)</f>
        <v>#N/A</v>
      </c>
      <c r="L10105" s="3"/>
      <c r="M10105" s="77" t="e">
        <f>VLOOKUP($L$1&amp;L10105,定价因子!E:F,2,0)</f>
        <v>#N/A</v>
      </c>
      <c r="N10105" s="3"/>
      <c r="O10105" s="77" t="e">
        <f>VLOOKUP($N$1&amp;N10105,定价因子!E:F,2,0)</f>
        <v>#N/A</v>
      </c>
      <c r="P10105" s="3"/>
      <c r="Q10105" s="55" t="e">
        <f>VLOOKUP($P$1&amp;P10105,定价因子!$E:$F,2,0)</f>
        <v>#N/A</v>
      </c>
      <c r="R10105" s="3"/>
      <c r="S10105" s="77" t="e">
        <f>VLOOKUP($R$1&amp;R10105,定价因子!$E:$F,2,0)</f>
        <v>#N/A</v>
      </c>
      <c r="T10105" s="61"/>
      <c r="U10105" s="63"/>
      <c r="V10105" s="63"/>
      <c r="W10105" s="63"/>
      <c r="X10105" s="3"/>
    </row>
    <row r="10106" spans="1:24">
      <c r="A10106" s="3"/>
      <c r="B10106" s="3"/>
      <c r="C10106" s="3"/>
      <c r="D10106" s="3"/>
      <c r="E10106" s="79"/>
      <c r="F10106" s="3"/>
      <c r="G10106" s="77" t="e">
        <f>VLOOKUP($F$1&amp;F10106,定价因子!E:F,2,0)</f>
        <v>#N/A</v>
      </c>
      <c r="H10106" s="3"/>
      <c r="I10106" s="77" t="e">
        <f>VLOOKUP($H$1&amp;H10106,定价因子!E:F,2,0)</f>
        <v>#N/A</v>
      </c>
      <c r="J10106" s="3"/>
      <c r="K10106" s="77" t="e">
        <f>VLOOKUP($J$1&amp;J10106,定价因子!E:F,2,0)</f>
        <v>#N/A</v>
      </c>
      <c r="L10106" s="3"/>
      <c r="M10106" s="77" t="e">
        <f>VLOOKUP($L$1&amp;L10106,定价因子!E:F,2,0)</f>
        <v>#N/A</v>
      </c>
      <c r="N10106" s="3"/>
      <c r="O10106" s="77" t="e">
        <f>VLOOKUP($N$1&amp;N10106,定价因子!E:F,2,0)</f>
        <v>#N/A</v>
      </c>
      <c r="P10106" s="3"/>
      <c r="Q10106" s="55" t="e">
        <f>VLOOKUP($P$1&amp;P10106,定价因子!$E:$F,2,0)</f>
        <v>#N/A</v>
      </c>
      <c r="R10106" s="3"/>
      <c r="S10106" s="77" t="e">
        <f>VLOOKUP($R$1&amp;R10106,定价因子!$E:$F,2,0)</f>
        <v>#N/A</v>
      </c>
      <c r="T10106" s="61"/>
      <c r="U10106" s="63"/>
      <c r="V10106" s="63"/>
      <c r="W10106" s="63"/>
      <c r="X10106" s="3"/>
    </row>
    <row r="10107" spans="1:24">
      <c r="A10107" s="3"/>
      <c r="B10107" s="3"/>
      <c r="C10107" s="3"/>
      <c r="D10107" s="3"/>
      <c r="E10107" s="79"/>
      <c r="F10107" s="3"/>
      <c r="G10107" s="77" t="e">
        <f>VLOOKUP($F$1&amp;F10107,定价因子!E:F,2,0)</f>
        <v>#N/A</v>
      </c>
      <c r="H10107" s="3"/>
      <c r="I10107" s="77" t="e">
        <f>VLOOKUP($H$1&amp;H10107,定价因子!E:F,2,0)</f>
        <v>#N/A</v>
      </c>
      <c r="J10107" s="3"/>
      <c r="K10107" s="77" t="e">
        <f>VLOOKUP($J$1&amp;J10107,定价因子!E:F,2,0)</f>
        <v>#N/A</v>
      </c>
      <c r="L10107" s="3"/>
      <c r="M10107" s="77" t="e">
        <f>VLOOKUP($L$1&amp;L10107,定价因子!E:F,2,0)</f>
        <v>#N/A</v>
      </c>
      <c r="N10107" s="3"/>
      <c r="O10107" s="77" t="e">
        <f>VLOOKUP($N$1&amp;N10107,定价因子!E:F,2,0)</f>
        <v>#N/A</v>
      </c>
      <c r="P10107" s="3"/>
      <c r="Q10107" s="55" t="e">
        <f>VLOOKUP($P$1&amp;P10107,定价因子!$E:$F,2,0)</f>
        <v>#N/A</v>
      </c>
      <c r="R10107" s="3"/>
      <c r="S10107" s="77" t="e">
        <f>VLOOKUP($R$1&amp;R10107,定价因子!$E:$F,2,0)</f>
        <v>#N/A</v>
      </c>
      <c r="T10107" s="61"/>
      <c r="U10107" s="63"/>
      <c r="V10107" s="63"/>
      <c r="W10107" s="63"/>
      <c r="X10107" s="3"/>
    </row>
    <row r="10108" spans="1:24">
      <c r="A10108" s="3"/>
      <c r="B10108" s="3"/>
      <c r="C10108" s="3"/>
      <c r="D10108" s="3"/>
      <c r="E10108" s="79"/>
      <c r="F10108" s="3"/>
      <c r="G10108" s="77" t="e">
        <f>VLOOKUP($F$1&amp;F10108,定价因子!E:F,2,0)</f>
        <v>#N/A</v>
      </c>
      <c r="H10108" s="3"/>
      <c r="I10108" s="77" t="e">
        <f>VLOOKUP($H$1&amp;H10108,定价因子!E:F,2,0)</f>
        <v>#N/A</v>
      </c>
      <c r="J10108" s="3"/>
      <c r="K10108" s="77" t="e">
        <f>VLOOKUP($J$1&amp;J10108,定价因子!E:F,2,0)</f>
        <v>#N/A</v>
      </c>
      <c r="L10108" s="3"/>
      <c r="M10108" s="77" t="e">
        <f>VLOOKUP($L$1&amp;L10108,定价因子!E:F,2,0)</f>
        <v>#N/A</v>
      </c>
      <c r="N10108" s="3"/>
      <c r="O10108" s="77" t="e">
        <f>VLOOKUP($N$1&amp;N10108,定价因子!E:F,2,0)</f>
        <v>#N/A</v>
      </c>
      <c r="P10108" s="3"/>
      <c r="Q10108" s="55" t="e">
        <f>VLOOKUP($P$1&amp;P10108,定价因子!$E:$F,2,0)</f>
        <v>#N/A</v>
      </c>
      <c r="R10108" s="3"/>
      <c r="S10108" s="77" t="e">
        <f>VLOOKUP($R$1&amp;R10108,定价因子!$E:$F,2,0)</f>
        <v>#N/A</v>
      </c>
      <c r="T10108" s="61"/>
      <c r="U10108" s="63"/>
      <c r="V10108" s="63"/>
      <c r="W10108" s="63"/>
      <c r="X10108" s="3"/>
    </row>
    <row r="10109" spans="1:24">
      <c r="A10109" s="3"/>
      <c r="B10109" s="3"/>
      <c r="C10109" s="3"/>
      <c r="D10109" s="3"/>
      <c r="E10109" s="79"/>
      <c r="F10109" s="3"/>
      <c r="G10109" s="77" t="e">
        <f>VLOOKUP($F$1&amp;F10109,定价因子!E:F,2,0)</f>
        <v>#N/A</v>
      </c>
      <c r="H10109" s="3"/>
      <c r="I10109" s="77" t="e">
        <f>VLOOKUP($H$1&amp;H10109,定价因子!E:F,2,0)</f>
        <v>#N/A</v>
      </c>
      <c r="J10109" s="3"/>
      <c r="K10109" s="77" t="e">
        <f>VLOOKUP($J$1&amp;J10109,定价因子!E:F,2,0)</f>
        <v>#N/A</v>
      </c>
      <c r="L10109" s="3"/>
      <c r="M10109" s="77" t="e">
        <f>VLOOKUP($L$1&amp;L10109,定价因子!E:F,2,0)</f>
        <v>#N/A</v>
      </c>
      <c r="N10109" s="3"/>
      <c r="O10109" s="77" t="e">
        <f>VLOOKUP($N$1&amp;N10109,定价因子!E:F,2,0)</f>
        <v>#N/A</v>
      </c>
      <c r="P10109" s="3"/>
      <c r="Q10109" s="55" t="e">
        <f>VLOOKUP($P$1&amp;P10109,定价因子!$E:$F,2,0)</f>
        <v>#N/A</v>
      </c>
      <c r="R10109" s="3"/>
      <c r="S10109" s="77" t="e">
        <f>VLOOKUP($R$1&amp;R10109,定价因子!$E:$F,2,0)</f>
        <v>#N/A</v>
      </c>
      <c r="T10109" s="61"/>
      <c r="U10109" s="63"/>
      <c r="V10109" s="63"/>
      <c r="W10109" s="63"/>
      <c r="X10109" s="3"/>
    </row>
    <row r="10110" spans="1:24">
      <c r="A10110" s="3"/>
      <c r="B10110" s="3"/>
      <c r="C10110" s="3"/>
      <c r="D10110" s="3"/>
      <c r="E10110" s="79"/>
      <c r="F10110" s="3"/>
      <c r="G10110" s="77" t="e">
        <f>VLOOKUP($F$1&amp;F10110,定价因子!E:F,2,0)</f>
        <v>#N/A</v>
      </c>
      <c r="H10110" s="3"/>
      <c r="I10110" s="77" t="e">
        <f>VLOOKUP($H$1&amp;H10110,定价因子!E:F,2,0)</f>
        <v>#N/A</v>
      </c>
      <c r="J10110" s="3"/>
      <c r="K10110" s="77" t="e">
        <f>VLOOKUP($J$1&amp;J10110,定价因子!E:F,2,0)</f>
        <v>#N/A</v>
      </c>
      <c r="L10110" s="3"/>
      <c r="M10110" s="77" t="e">
        <f>VLOOKUP($L$1&amp;L10110,定价因子!E:F,2,0)</f>
        <v>#N/A</v>
      </c>
      <c r="N10110" s="3"/>
      <c r="O10110" s="77" t="e">
        <f>VLOOKUP($N$1&amp;N10110,定价因子!E:F,2,0)</f>
        <v>#N/A</v>
      </c>
      <c r="P10110" s="3"/>
      <c r="Q10110" s="55" t="e">
        <f>VLOOKUP($P$1&amp;P10110,定价因子!$E:$F,2,0)</f>
        <v>#N/A</v>
      </c>
      <c r="R10110" s="3"/>
      <c r="S10110" s="77" t="e">
        <f>VLOOKUP($R$1&amp;R10110,定价因子!$E:$F,2,0)</f>
        <v>#N/A</v>
      </c>
      <c r="T10110" s="61"/>
      <c r="U10110" s="63"/>
      <c r="V10110" s="63"/>
      <c r="W10110" s="63"/>
      <c r="X10110" s="3"/>
    </row>
    <row r="10111" spans="1:24">
      <c r="A10111" s="3"/>
      <c r="B10111" s="3"/>
      <c r="C10111" s="3"/>
      <c r="D10111" s="3"/>
      <c r="E10111" s="79"/>
      <c r="F10111" s="3"/>
      <c r="G10111" s="77" t="e">
        <f>VLOOKUP($F$1&amp;F10111,定价因子!E:F,2,0)</f>
        <v>#N/A</v>
      </c>
      <c r="H10111" s="3"/>
      <c r="I10111" s="77" t="e">
        <f>VLOOKUP($H$1&amp;H10111,定价因子!E:F,2,0)</f>
        <v>#N/A</v>
      </c>
      <c r="J10111" s="3"/>
      <c r="K10111" s="77" t="e">
        <f>VLOOKUP($J$1&amp;J10111,定价因子!E:F,2,0)</f>
        <v>#N/A</v>
      </c>
      <c r="L10111" s="3"/>
      <c r="M10111" s="77" t="e">
        <f>VLOOKUP($L$1&amp;L10111,定价因子!E:F,2,0)</f>
        <v>#N/A</v>
      </c>
      <c r="N10111" s="3"/>
      <c r="O10111" s="77" t="e">
        <f>VLOOKUP($N$1&amp;N10111,定价因子!E:F,2,0)</f>
        <v>#N/A</v>
      </c>
      <c r="P10111" s="3"/>
      <c r="Q10111" s="55" t="e">
        <f>VLOOKUP($P$1&amp;P10111,定价因子!$E:$F,2,0)</f>
        <v>#N/A</v>
      </c>
      <c r="R10111" s="3"/>
      <c r="S10111" s="77" t="e">
        <f>VLOOKUP($R$1&amp;R10111,定价因子!$E:$F,2,0)</f>
        <v>#N/A</v>
      </c>
      <c r="T10111" s="61"/>
      <c r="U10111" s="63"/>
      <c r="V10111" s="63"/>
      <c r="W10111" s="63"/>
      <c r="X10111" s="3"/>
    </row>
    <row r="10112" spans="1:24">
      <c r="A10112" s="3"/>
      <c r="B10112" s="3"/>
      <c r="C10112" s="3"/>
      <c r="D10112" s="3"/>
      <c r="E10112" s="79"/>
      <c r="F10112" s="3"/>
      <c r="G10112" s="77" t="e">
        <f>VLOOKUP($F$1&amp;F10112,定价因子!E:F,2,0)</f>
        <v>#N/A</v>
      </c>
      <c r="H10112" s="3"/>
      <c r="I10112" s="77" t="e">
        <f>VLOOKUP($H$1&amp;H10112,定价因子!E:F,2,0)</f>
        <v>#N/A</v>
      </c>
      <c r="J10112" s="3"/>
      <c r="K10112" s="77" t="e">
        <f>VLOOKUP($J$1&amp;J10112,定价因子!E:F,2,0)</f>
        <v>#N/A</v>
      </c>
      <c r="L10112" s="3"/>
      <c r="M10112" s="77" t="e">
        <f>VLOOKUP($L$1&amp;L10112,定价因子!E:F,2,0)</f>
        <v>#N/A</v>
      </c>
      <c r="N10112" s="3"/>
      <c r="O10112" s="77" t="e">
        <f>VLOOKUP($N$1&amp;N10112,定价因子!E:F,2,0)</f>
        <v>#N/A</v>
      </c>
      <c r="P10112" s="3"/>
      <c r="Q10112" s="55" t="e">
        <f>VLOOKUP($P$1&amp;P10112,定价因子!$E:$F,2,0)</f>
        <v>#N/A</v>
      </c>
      <c r="R10112" s="3"/>
      <c r="S10112" s="77" t="e">
        <f>VLOOKUP($R$1&amp;R10112,定价因子!$E:$F,2,0)</f>
        <v>#N/A</v>
      </c>
      <c r="T10112" s="61"/>
      <c r="U10112" s="63"/>
      <c r="V10112" s="63"/>
      <c r="W10112" s="63"/>
      <c r="X10112" s="3"/>
    </row>
    <row r="10113" spans="1:24">
      <c r="A10113" s="3"/>
      <c r="B10113" s="3"/>
      <c r="C10113" s="3"/>
      <c r="D10113" s="3"/>
      <c r="E10113" s="79"/>
      <c r="F10113" s="3"/>
      <c r="G10113" s="77" t="e">
        <f>VLOOKUP($F$1&amp;F10113,定价因子!E:F,2,0)</f>
        <v>#N/A</v>
      </c>
      <c r="H10113" s="3"/>
      <c r="I10113" s="77" t="e">
        <f>VLOOKUP($H$1&amp;H10113,定价因子!E:F,2,0)</f>
        <v>#N/A</v>
      </c>
      <c r="J10113" s="3"/>
      <c r="K10113" s="77" t="e">
        <f>VLOOKUP($J$1&amp;J10113,定价因子!E:F,2,0)</f>
        <v>#N/A</v>
      </c>
      <c r="L10113" s="3"/>
      <c r="M10113" s="77" t="e">
        <f>VLOOKUP($L$1&amp;L10113,定价因子!E:F,2,0)</f>
        <v>#N/A</v>
      </c>
      <c r="N10113" s="3"/>
      <c r="O10113" s="77" t="e">
        <f>VLOOKUP($N$1&amp;N10113,定价因子!E:F,2,0)</f>
        <v>#N/A</v>
      </c>
      <c r="P10113" s="3"/>
      <c r="Q10113" s="55" t="e">
        <f>VLOOKUP($P$1&amp;P10113,定价因子!$E:$F,2,0)</f>
        <v>#N/A</v>
      </c>
      <c r="R10113" s="3"/>
      <c r="S10113" s="77" t="e">
        <f>VLOOKUP($R$1&amp;R10113,定价因子!$E:$F,2,0)</f>
        <v>#N/A</v>
      </c>
      <c r="T10113" s="61"/>
      <c r="U10113" s="63"/>
      <c r="V10113" s="63"/>
      <c r="W10113" s="63"/>
      <c r="X10113" s="3"/>
    </row>
    <row r="10114" spans="1:24">
      <c r="A10114" s="3"/>
      <c r="B10114" s="3"/>
      <c r="C10114" s="3"/>
      <c r="D10114" s="3"/>
      <c r="E10114" s="79"/>
      <c r="F10114" s="3"/>
      <c r="G10114" s="77" t="e">
        <f>VLOOKUP($F$1&amp;F10114,定价因子!E:F,2,0)</f>
        <v>#N/A</v>
      </c>
      <c r="H10114" s="3"/>
      <c r="I10114" s="77" t="e">
        <f>VLOOKUP($H$1&amp;H10114,定价因子!E:F,2,0)</f>
        <v>#N/A</v>
      </c>
      <c r="J10114" s="3"/>
      <c r="K10114" s="77" t="e">
        <f>VLOOKUP($J$1&amp;J10114,定价因子!E:F,2,0)</f>
        <v>#N/A</v>
      </c>
      <c r="L10114" s="3"/>
      <c r="M10114" s="77" t="e">
        <f>VLOOKUP($L$1&amp;L10114,定价因子!E:F,2,0)</f>
        <v>#N/A</v>
      </c>
      <c r="N10114" s="3"/>
      <c r="O10114" s="77" t="e">
        <f>VLOOKUP($N$1&amp;N10114,定价因子!E:F,2,0)</f>
        <v>#N/A</v>
      </c>
      <c r="P10114" s="3"/>
      <c r="Q10114" s="55" t="e">
        <f>VLOOKUP($P$1&amp;P10114,定价因子!$E:$F,2,0)</f>
        <v>#N/A</v>
      </c>
      <c r="R10114" s="3"/>
      <c r="S10114" s="77" t="e">
        <f>VLOOKUP($R$1&amp;R10114,定价因子!$E:$F,2,0)</f>
        <v>#N/A</v>
      </c>
      <c r="T10114" s="61"/>
      <c r="U10114" s="63"/>
      <c r="V10114" s="63"/>
      <c r="W10114" s="63"/>
      <c r="X10114" s="3"/>
    </row>
    <row r="10115" spans="1:24">
      <c r="A10115" s="3"/>
      <c r="B10115" s="3"/>
      <c r="C10115" s="3"/>
      <c r="D10115" s="3"/>
      <c r="E10115" s="79"/>
      <c r="F10115" s="3"/>
      <c r="G10115" s="77" t="e">
        <f>VLOOKUP($F$1&amp;F10115,定价因子!E:F,2,0)</f>
        <v>#N/A</v>
      </c>
      <c r="H10115" s="3"/>
      <c r="I10115" s="77" t="e">
        <f>VLOOKUP($H$1&amp;H10115,定价因子!E:F,2,0)</f>
        <v>#N/A</v>
      </c>
      <c r="J10115" s="3"/>
      <c r="K10115" s="77" t="e">
        <f>VLOOKUP($J$1&amp;J10115,定价因子!E:F,2,0)</f>
        <v>#N/A</v>
      </c>
      <c r="L10115" s="3"/>
      <c r="M10115" s="77" t="e">
        <f>VLOOKUP($L$1&amp;L10115,定价因子!E:F,2,0)</f>
        <v>#N/A</v>
      </c>
      <c r="N10115" s="3"/>
      <c r="O10115" s="77" t="e">
        <f>VLOOKUP($N$1&amp;N10115,定价因子!E:F,2,0)</f>
        <v>#N/A</v>
      </c>
      <c r="P10115" s="3"/>
      <c r="Q10115" s="55" t="e">
        <f>VLOOKUP($P$1&amp;P10115,定价因子!$E:$F,2,0)</f>
        <v>#N/A</v>
      </c>
      <c r="R10115" s="3"/>
      <c r="S10115" s="77" t="e">
        <f>VLOOKUP($R$1&amp;R10115,定价因子!$E:$F,2,0)</f>
        <v>#N/A</v>
      </c>
      <c r="T10115" s="61"/>
      <c r="U10115" s="63"/>
      <c r="V10115" s="63"/>
      <c r="W10115" s="63"/>
      <c r="X10115" s="3"/>
    </row>
    <row r="10116" spans="1:24">
      <c r="A10116" s="3"/>
      <c r="B10116" s="3"/>
      <c r="C10116" s="3"/>
      <c r="D10116" s="3"/>
      <c r="E10116" s="79"/>
      <c r="F10116" s="3"/>
      <c r="G10116" s="77" t="e">
        <f>VLOOKUP($F$1&amp;F10116,定价因子!E:F,2,0)</f>
        <v>#N/A</v>
      </c>
      <c r="H10116" s="3"/>
      <c r="I10116" s="77" t="e">
        <f>VLOOKUP($H$1&amp;H10116,定价因子!E:F,2,0)</f>
        <v>#N/A</v>
      </c>
      <c r="J10116" s="3"/>
      <c r="K10116" s="77" t="e">
        <f>VLOOKUP($J$1&amp;J10116,定价因子!E:F,2,0)</f>
        <v>#N/A</v>
      </c>
      <c r="L10116" s="3"/>
      <c r="M10116" s="77" t="e">
        <f>VLOOKUP($L$1&amp;L10116,定价因子!E:F,2,0)</f>
        <v>#N/A</v>
      </c>
      <c r="N10116" s="3"/>
      <c r="O10116" s="77" t="e">
        <f>VLOOKUP($N$1&amp;N10116,定价因子!E:F,2,0)</f>
        <v>#N/A</v>
      </c>
      <c r="P10116" s="3"/>
      <c r="Q10116" s="55" t="e">
        <f>VLOOKUP($P$1&amp;P10116,定价因子!$E:$F,2,0)</f>
        <v>#N/A</v>
      </c>
      <c r="R10116" s="3"/>
      <c r="S10116" s="77" t="e">
        <f>VLOOKUP($R$1&amp;R10116,定价因子!$E:$F,2,0)</f>
        <v>#N/A</v>
      </c>
      <c r="T10116" s="61"/>
      <c r="U10116" s="63"/>
      <c r="V10116" s="63"/>
      <c r="W10116" s="63"/>
      <c r="X10116" s="3"/>
    </row>
    <row r="10117" spans="1:24">
      <c r="A10117" s="3"/>
      <c r="B10117" s="3"/>
      <c r="C10117" s="3"/>
      <c r="D10117" s="3"/>
      <c r="E10117" s="79"/>
      <c r="F10117" s="3"/>
      <c r="G10117" s="77" t="e">
        <f>VLOOKUP($F$1&amp;F10117,定价因子!E:F,2,0)</f>
        <v>#N/A</v>
      </c>
      <c r="H10117" s="3"/>
      <c r="I10117" s="77" t="e">
        <f>VLOOKUP($H$1&amp;H10117,定价因子!E:F,2,0)</f>
        <v>#N/A</v>
      </c>
      <c r="J10117" s="3"/>
      <c r="K10117" s="77" t="e">
        <f>VLOOKUP($J$1&amp;J10117,定价因子!E:F,2,0)</f>
        <v>#N/A</v>
      </c>
      <c r="L10117" s="3"/>
      <c r="M10117" s="77" t="e">
        <f>VLOOKUP($L$1&amp;L10117,定价因子!E:F,2,0)</f>
        <v>#N/A</v>
      </c>
      <c r="N10117" s="3"/>
      <c r="O10117" s="77" t="e">
        <f>VLOOKUP($N$1&amp;N10117,定价因子!E:F,2,0)</f>
        <v>#N/A</v>
      </c>
      <c r="P10117" s="3"/>
      <c r="Q10117" s="55" t="e">
        <f>VLOOKUP($P$1&amp;P10117,定价因子!$E:$F,2,0)</f>
        <v>#N/A</v>
      </c>
      <c r="R10117" s="3"/>
      <c r="S10117" s="77" t="e">
        <f>VLOOKUP($R$1&amp;R10117,定价因子!$E:$F,2,0)</f>
        <v>#N/A</v>
      </c>
      <c r="T10117" s="61"/>
      <c r="U10117" s="63"/>
      <c r="V10117" s="63"/>
      <c r="W10117" s="63"/>
      <c r="X10117" s="3"/>
    </row>
    <row r="10118" spans="1:24">
      <c r="A10118" s="3"/>
      <c r="B10118" s="3"/>
      <c r="C10118" s="3"/>
      <c r="D10118" s="3"/>
      <c r="E10118" s="79"/>
      <c r="F10118" s="3"/>
      <c r="G10118" s="77" t="e">
        <f>VLOOKUP($F$1&amp;F10118,定价因子!E:F,2,0)</f>
        <v>#N/A</v>
      </c>
      <c r="H10118" s="3"/>
      <c r="I10118" s="77" t="e">
        <f>VLOOKUP($H$1&amp;H10118,定价因子!E:F,2,0)</f>
        <v>#N/A</v>
      </c>
      <c r="J10118" s="3"/>
      <c r="K10118" s="77" t="e">
        <f>VLOOKUP($J$1&amp;J10118,定价因子!E:F,2,0)</f>
        <v>#N/A</v>
      </c>
      <c r="L10118" s="3"/>
      <c r="M10118" s="77" t="e">
        <f>VLOOKUP($L$1&amp;L10118,定价因子!E:F,2,0)</f>
        <v>#N/A</v>
      </c>
      <c r="N10118" s="3"/>
      <c r="O10118" s="77" t="e">
        <f>VLOOKUP($N$1&amp;N10118,定价因子!E:F,2,0)</f>
        <v>#N/A</v>
      </c>
      <c r="P10118" s="3"/>
      <c r="Q10118" s="55" t="e">
        <f>VLOOKUP($P$1&amp;P10118,定价因子!$E:$F,2,0)</f>
        <v>#N/A</v>
      </c>
      <c r="R10118" s="3"/>
      <c r="S10118" s="77" t="e">
        <f>VLOOKUP($R$1&amp;R10118,定价因子!$E:$F,2,0)</f>
        <v>#N/A</v>
      </c>
      <c r="T10118" s="61"/>
      <c r="U10118" s="63"/>
      <c r="V10118" s="63"/>
      <c r="W10118" s="63"/>
      <c r="X10118" s="3"/>
    </row>
    <row r="10119" spans="1:24">
      <c r="A10119" s="3"/>
      <c r="B10119" s="3"/>
      <c r="C10119" s="3"/>
      <c r="D10119" s="3"/>
      <c r="E10119" s="79"/>
      <c r="F10119" s="3"/>
      <c r="G10119" s="77" t="e">
        <f>VLOOKUP($F$1&amp;F10119,定价因子!E:F,2,0)</f>
        <v>#N/A</v>
      </c>
      <c r="H10119" s="3"/>
      <c r="I10119" s="77" t="e">
        <f>VLOOKUP($H$1&amp;H10119,定价因子!E:F,2,0)</f>
        <v>#N/A</v>
      </c>
      <c r="J10119" s="3"/>
      <c r="K10119" s="77" t="e">
        <f>VLOOKUP($J$1&amp;J10119,定价因子!E:F,2,0)</f>
        <v>#N/A</v>
      </c>
      <c r="L10119" s="3"/>
      <c r="M10119" s="77" t="e">
        <f>VLOOKUP($L$1&amp;L10119,定价因子!E:F,2,0)</f>
        <v>#N/A</v>
      </c>
      <c r="N10119" s="3"/>
      <c r="O10119" s="77" t="e">
        <f>VLOOKUP($N$1&amp;N10119,定价因子!E:F,2,0)</f>
        <v>#N/A</v>
      </c>
      <c r="P10119" s="3"/>
      <c r="Q10119" s="55" t="e">
        <f>VLOOKUP($P$1&amp;P10119,定价因子!$E:$F,2,0)</f>
        <v>#N/A</v>
      </c>
      <c r="R10119" s="3"/>
      <c r="S10119" s="77" t="e">
        <f>VLOOKUP($R$1&amp;R10119,定价因子!$E:$F,2,0)</f>
        <v>#N/A</v>
      </c>
      <c r="T10119" s="61"/>
      <c r="U10119" s="63"/>
      <c r="V10119" s="63"/>
      <c r="W10119" s="63"/>
      <c r="X10119" s="3"/>
    </row>
    <row r="10120" spans="1:24">
      <c r="A10120" s="3"/>
      <c r="B10120" s="3"/>
      <c r="C10120" s="3"/>
      <c r="D10120" s="3"/>
      <c r="E10120" s="79"/>
      <c r="F10120" s="3"/>
      <c r="G10120" s="77" t="e">
        <f>VLOOKUP($F$1&amp;F10120,定价因子!E:F,2,0)</f>
        <v>#N/A</v>
      </c>
      <c r="H10120" s="3"/>
      <c r="I10120" s="77" t="e">
        <f>VLOOKUP($H$1&amp;H10120,定价因子!E:F,2,0)</f>
        <v>#N/A</v>
      </c>
      <c r="J10120" s="3"/>
      <c r="K10120" s="77" t="e">
        <f>VLOOKUP($J$1&amp;J10120,定价因子!E:F,2,0)</f>
        <v>#N/A</v>
      </c>
      <c r="L10120" s="3"/>
      <c r="M10120" s="77" t="e">
        <f>VLOOKUP($L$1&amp;L10120,定价因子!E:F,2,0)</f>
        <v>#N/A</v>
      </c>
      <c r="N10120" s="3"/>
      <c r="O10120" s="77" t="e">
        <f>VLOOKUP($N$1&amp;N10120,定价因子!E:F,2,0)</f>
        <v>#N/A</v>
      </c>
      <c r="P10120" s="3"/>
      <c r="Q10120" s="55" t="e">
        <f>VLOOKUP($P$1&amp;P10120,定价因子!$E:$F,2,0)</f>
        <v>#N/A</v>
      </c>
      <c r="R10120" s="3"/>
      <c r="S10120" s="77" t="e">
        <f>VLOOKUP($R$1&amp;R10120,定价因子!$E:$F,2,0)</f>
        <v>#N/A</v>
      </c>
      <c r="T10120" s="61"/>
      <c r="U10120" s="63"/>
      <c r="V10120" s="63"/>
      <c r="W10120" s="63"/>
      <c r="X10120" s="3"/>
    </row>
    <row r="10121" spans="1:24">
      <c r="A10121" s="3"/>
      <c r="B10121" s="3"/>
      <c r="C10121" s="3"/>
      <c r="D10121" s="3"/>
      <c r="E10121" s="79"/>
      <c r="F10121" s="3"/>
      <c r="G10121" s="77" t="e">
        <f>VLOOKUP($F$1&amp;F10121,定价因子!E:F,2,0)</f>
        <v>#N/A</v>
      </c>
      <c r="H10121" s="3"/>
      <c r="I10121" s="77" t="e">
        <f>VLOOKUP($H$1&amp;H10121,定价因子!E:F,2,0)</f>
        <v>#N/A</v>
      </c>
      <c r="J10121" s="3"/>
      <c r="K10121" s="77" t="e">
        <f>VLOOKUP($J$1&amp;J10121,定价因子!E:F,2,0)</f>
        <v>#N/A</v>
      </c>
      <c r="L10121" s="3"/>
      <c r="M10121" s="77" t="e">
        <f>VLOOKUP($L$1&amp;L10121,定价因子!E:F,2,0)</f>
        <v>#N/A</v>
      </c>
      <c r="N10121" s="3"/>
      <c r="O10121" s="77" t="e">
        <f>VLOOKUP($N$1&amp;N10121,定价因子!E:F,2,0)</f>
        <v>#N/A</v>
      </c>
      <c r="P10121" s="3"/>
      <c r="Q10121" s="55" t="e">
        <f>VLOOKUP($P$1&amp;P10121,定价因子!$E:$F,2,0)</f>
        <v>#N/A</v>
      </c>
      <c r="R10121" s="3"/>
      <c r="S10121" s="77" t="e">
        <f>VLOOKUP($R$1&amp;R10121,定价因子!$E:$F,2,0)</f>
        <v>#N/A</v>
      </c>
      <c r="T10121" s="61"/>
      <c r="U10121" s="63"/>
      <c r="V10121" s="63"/>
      <c r="W10121" s="63"/>
      <c r="X10121" s="3"/>
    </row>
    <row r="10122" spans="1:24">
      <c r="A10122" s="3"/>
      <c r="B10122" s="3"/>
      <c r="C10122" s="3"/>
      <c r="D10122" s="3"/>
      <c r="E10122" s="79"/>
      <c r="F10122" s="3"/>
      <c r="G10122" s="77" t="e">
        <f>VLOOKUP($F$1&amp;F10122,定价因子!E:F,2,0)</f>
        <v>#N/A</v>
      </c>
      <c r="H10122" s="3"/>
      <c r="I10122" s="77" t="e">
        <f>VLOOKUP($H$1&amp;H10122,定价因子!E:F,2,0)</f>
        <v>#N/A</v>
      </c>
      <c r="J10122" s="3"/>
      <c r="K10122" s="77" t="e">
        <f>VLOOKUP($J$1&amp;J10122,定价因子!E:F,2,0)</f>
        <v>#N/A</v>
      </c>
      <c r="L10122" s="3"/>
      <c r="M10122" s="77" t="e">
        <f>VLOOKUP($L$1&amp;L10122,定价因子!E:F,2,0)</f>
        <v>#N/A</v>
      </c>
      <c r="N10122" s="3"/>
      <c r="O10122" s="77" t="e">
        <f>VLOOKUP($N$1&amp;N10122,定价因子!E:F,2,0)</f>
        <v>#N/A</v>
      </c>
      <c r="P10122" s="3"/>
      <c r="Q10122" s="55" t="e">
        <f>VLOOKUP($P$1&amp;P10122,定价因子!$E:$F,2,0)</f>
        <v>#N/A</v>
      </c>
      <c r="R10122" s="3"/>
      <c r="S10122" s="77" t="e">
        <f>VLOOKUP($R$1&amp;R10122,定价因子!$E:$F,2,0)</f>
        <v>#N/A</v>
      </c>
      <c r="T10122" s="61"/>
      <c r="U10122" s="63"/>
      <c r="V10122" s="63"/>
      <c r="W10122" s="63"/>
      <c r="X10122" s="3"/>
    </row>
    <row r="10123" spans="1:24">
      <c r="A10123" s="3"/>
      <c r="B10123" s="3"/>
      <c r="C10123" s="3"/>
      <c r="D10123" s="3"/>
      <c r="E10123" s="79"/>
      <c r="F10123" s="3"/>
      <c r="G10123" s="77" t="e">
        <f>VLOOKUP($F$1&amp;F10123,定价因子!E:F,2,0)</f>
        <v>#N/A</v>
      </c>
      <c r="H10123" s="3"/>
      <c r="I10123" s="77" t="e">
        <f>VLOOKUP($H$1&amp;H10123,定价因子!E:F,2,0)</f>
        <v>#N/A</v>
      </c>
      <c r="J10123" s="3"/>
      <c r="K10123" s="77" t="e">
        <f>VLOOKUP($J$1&amp;J10123,定价因子!E:F,2,0)</f>
        <v>#N/A</v>
      </c>
      <c r="L10123" s="3"/>
      <c r="M10123" s="77" t="e">
        <f>VLOOKUP($L$1&amp;L10123,定价因子!E:F,2,0)</f>
        <v>#N/A</v>
      </c>
      <c r="N10123" s="3"/>
      <c r="O10123" s="77" t="e">
        <f>VLOOKUP($N$1&amp;N10123,定价因子!E:F,2,0)</f>
        <v>#N/A</v>
      </c>
      <c r="P10123" s="3"/>
      <c r="Q10123" s="55" t="e">
        <f>VLOOKUP($P$1&amp;P10123,定价因子!$E:$F,2,0)</f>
        <v>#N/A</v>
      </c>
      <c r="R10123" s="3"/>
      <c r="S10123" s="77" t="e">
        <f>VLOOKUP($R$1&amp;R10123,定价因子!$E:$F,2,0)</f>
        <v>#N/A</v>
      </c>
      <c r="T10123" s="61"/>
      <c r="U10123" s="63"/>
      <c r="V10123" s="63"/>
      <c r="W10123" s="63"/>
      <c r="X10123" s="3"/>
    </row>
    <row r="10124" spans="1:24">
      <c r="A10124" s="3"/>
      <c r="B10124" s="3"/>
      <c r="C10124" s="3"/>
      <c r="D10124" s="3"/>
      <c r="E10124" s="79"/>
      <c r="F10124" s="3"/>
      <c r="G10124" s="77" t="e">
        <f>VLOOKUP($F$1&amp;F10124,定价因子!E:F,2,0)</f>
        <v>#N/A</v>
      </c>
      <c r="H10124" s="3"/>
      <c r="I10124" s="77" t="e">
        <f>VLOOKUP($H$1&amp;H10124,定价因子!E:F,2,0)</f>
        <v>#N/A</v>
      </c>
      <c r="J10124" s="3"/>
      <c r="K10124" s="77" t="e">
        <f>VLOOKUP($J$1&amp;J10124,定价因子!E:F,2,0)</f>
        <v>#N/A</v>
      </c>
      <c r="L10124" s="3"/>
      <c r="M10124" s="77" t="e">
        <f>VLOOKUP($L$1&amp;L10124,定价因子!E:F,2,0)</f>
        <v>#N/A</v>
      </c>
      <c r="N10124" s="3"/>
      <c r="O10124" s="77" t="e">
        <f>VLOOKUP($N$1&amp;N10124,定价因子!E:F,2,0)</f>
        <v>#N/A</v>
      </c>
      <c r="P10124" s="3"/>
      <c r="Q10124" s="55" t="e">
        <f>VLOOKUP($P$1&amp;P10124,定价因子!$E:$F,2,0)</f>
        <v>#N/A</v>
      </c>
      <c r="R10124" s="3"/>
      <c r="S10124" s="77" t="e">
        <f>VLOOKUP($R$1&amp;R10124,定价因子!$E:$F,2,0)</f>
        <v>#N/A</v>
      </c>
      <c r="T10124" s="61"/>
      <c r="U10124" s="63"/>
      <c r="V10124" s="63"/>
      <c r="W10124" s="63"/>
      <c r="X10124" s="3"/>
    </row>
    <row r="10125" spans="1:24">
      <c r="A10125" s="3"/>
      <c r="B10125" s="3"/>
      <c r="C10125" s="3"/>
      <c r="D10125" s="3"/>
      <c r="E10125" s="79"/>
      <c r="F10125" s="3"/>
      <c r="G10125" s="77" t="e">
        <f>VLOOKUP($F$1&amp;F10125,定价因子!E:F,2,0)</f>
        <v>#N/A</v>
      </c>
      <c r="H10125" s="3"/>
      <c r="I10125" s="77" t="e">
        <f>VLOOKUP($H$1&amp;H10125,定价因子!E:F,2,0)</f>
        <v>#N/A</v>
      </c>
      <c r="J10125" s="3"/>
      <c r="K10125" s="77" t="e">
        <f>VLOOKUP($J$1&amp;J10125,定价因子!E:F,2,0)</f>
        <v>#N/A</v>
      </c>
      <c r="L10125" s="3"/>
      <c r="M10125" s="77" t="e">
        <f>VLOOKUP($L$1&amp;L10125,定价因子!E:F,2,0)</f>
        <v>#N/A</v>
      </c>
      <c r="N10125" s="3"/>
      <c r="O10125" s="77" t="e">
        <f>VLOOKUP($N$1&amp;N10125,定价因子!E:F,2,0)</f>
        <v>#N/A</v>
      </c>
      <c r="P10125" s="3"/>
      <c r="Q10125" s="55" t="e">
        <f>VLOOKUP($P$1&amp;P10125,定价因子!$E:$F,2,0)</f>
        <v>#N/A</v>
      </c>
      <c r="R10125" s="3"/>
      <c r="S10125" s="77" t="e">
        <f>VLOOKUP($R$1&amp;R10125,定价因子!$E:$F,2,0)</f>
        <v>#N/A</v>
      </c>
      <c r="T10125" s="61"/>
      <c r="U10125" s="63"/>
      <c r="V10125" s="63"/>
      <c r="W10125" s="63"/>
      <c r="X10125" s="3"/>
    </row>
    <row r="10126" spans="1:24">
      <c r="A10126" s="3"/>
      <c r="B10126" s="3"/>
      <c r="C10126" s="3"/>
      <c r="D10126" s="3"/>
      <c r="E10126" s="79"/>
      <c r="F10126" s="3"/>
      <c r="G10126" s="77" t="e">
        <f>VLOOKUP($F$1&amp;F10126,定价因子!E:F,2,0)</f>
        <v>#N/A</v>
      </c>
      <c r="H10126" s="3"/>
      <c r="I10126" s="77" t="e">
        <f>VLOOKUP($H$1&amp;H10126,定价因子!E:F,2,0)</f>
        <v>#N/A</v>
      </c>
      <c r="J10126" s="3"/>
      <c r="K10126" s="77" t="e">
        <f>VLOOKUP($J$1&amp;J10126,定价因子!E:F,2,0)</f>
        <v>#N/A</v>
      </c>
      <c r="L10126" s="3"/>
      <c r="M10126" s="77" t="e">
        <f>VLOOKUP($L$1&amp;L10126,定价因子!E:F,2,0)</f>
        <v>#N/A</v>
      </c>
      <c r="N10126" s="3"/>
      <c r="O10126" s="77" t="e">
        <f>VLOOKUP($N$1&amp;N10126,定价因子!E:F,2,0)</f>
        <v>#N/A</v>
      </c>
      <c r="P10126" s="3"/>
      <c r="Q10126" s="55" t="e">
        <f>VLOOKUP($P$1&amp;P10126,定价因子!$E:$F,2,0)</f>
        <v>#N/A</v>
      </c>
      <c r="R10126" s="3"/>
      <c r="S10126" s="77" t="e">
        <f>VLOOKUP($R$1&amp;R10126,定价因子!$E:$F,2,0)</f>
        <v>#N/A</v>
      </c>
      <c r="T10126" s="61"/>
      <c r="U10126" s="63"/>
      <c r="V10126" s="63"/>
      <c r="W10126" s="63"/>
      <c r="X10126" s="3"/>
    </row>
    <row r="10127" spans="1:24">
      <c r="A10127" s="3"/>
      <c r="B10127" s="3"/>
      <c r="C10127" s="3"/>
      <c r="D10127" s="3"/>
      <c r="E10127" s="79"/>
      <c r="F10127" s="3"/>
      <c r="G10127" s="77" t="e">
        <f>VLOOKUP($F$1&amp;F10127,定价因子!E:F,2,0)</f>
        <v>#N/A</v>
      </c>
      <c r="H10127" s="3"/>
      <c r="I10127" s="77" t="e">
        <f>VLOOKUP($H$1&amp;H10127,定价因子!E:F,2,0)</f>
        <v>#N/A</v>
      </c>
      <c r="J10127" s="3"/>
      <c r="K10127" s="77" t="e">
        <f>VLOOKUP($J$1&amp;J10127,定价因子!E:F,2,0)</f>
        <v>#N/A</v>
      </c>
      <c r="L10127" s="3"/>
      <c r="M10127" s="77" t="e">
        <f>VLOOKUP($L$1&amp;L10127,定价因子!E:F,2,0)</f>
        <v>#N/A</v>
      </c>
      <c r="N10127" s="3"/>
      <c r="O10127" s="77" t="e">
        <f>VLOOKUP($N$1&amp;N10127,定价因子!E:F,2,0)</f>
        <v>#N/A</v>
      </c>
      <c r="P10127" s="3"/>
      <c r="Q10127" s="55" t="e">
        <f>VLOOKUP($P$1&amp;P10127,定价因子!$E:$F,2,0)</f>
        <v>#N/A</v>
      </c>
      <c r="R10127" s="3"/>
      <c r="S10127" s="77" t="e">
        <f>VLOOKUP($R$1&amp;R10127,定价因子!$E:$F,2,0)</f>
        <v>#N/A</v>
      </c>
      <c r="T10127" s="61"/>
      <c r="U10127" s="63"/>
      <c r="V10127" s="63"/>
      <c r="W10127" s="63"/>
      <c r="X10127" s="3"/>
    </row>
    <row r="10128" spans="1:24">
      <c r="A10128" s="3"/>
      <c r="B10128" s="3"/>
      <c r="C10128" s="3"/>
      <c r="D10128" s="3"/>
      <c r="E10128" s="79"/>
      <c r="F10128" s="3"/>
      <c r="G10128" s="77" t="e">
        <f>VLOOKUP($F$1&amp;F10128,定价因子!E:F,2,0)</f>
        <v>#N/A</v>
      </c>
      <c r="H10128" s="3"/>
      <c r="I10128" s="77" t="e">
        <f>VLOOKUP($H$1&amp;H10128,定价因子!E:F,2,0)</f>
        <v>#N/A</v>
      </c>
      <c r="J10128" s="3"/>
      <c r="K10128" s="77" t="e">
        <f>VLOOKUP($J$1&amp;J10128,定价因子!E:F,2,0)</f>
        <v>#N/A</v>
      </c>
      <c r="L10128" s="3"/>
      <c r="M10128" s="77" t="e">
        <f>VLOOKUP($L$1&amp;L10128,定价因子!E:F,2,0)</f>
        <v>#N/A</v>
      </c>
      <c r="N10128" s="3"/>
      <c r="O10128" s="77" t="e">
        <f>VLOOKUP($N$1&amp;N10128,定价因子!E:F,2,0)</f>
        <v>#N/A</v>
      </c>
      <c r="P10128" s="3"/>
      <c r="Q10128" s="55" t="e">
        <f>VLOOKUP($P$1&amp;P10128,定价因子!$E:$F,2,0)</f>
        <v>#N/A</v>
      </c>
      <c r="R10128" s="3"/>
      <c r="S10128" s="77" t="e">
        <f>VLOOKUP($R$1&amp;R10128,定价因子!$E:$F,2,0)</f>
        <v>#N/A</v>
      </c>
      <c r="T10128" s="61"/>
      <c r="U10128" s="63"/>
      <c r="V10128" s="63"/>
      <c r="W10128" s="63"/>
      <c r="X10128" s="3"/>
    </row>
    <row r="10129" spans="1:24">
      <c r="A10129" s="3"/>
      <c r="B10129" s="3"/>
      <c r="C10129" s="3"/>
      <c r="D10129" s="3"/>
      <c r="E10129" s="79"/>
      <c r="F10129" s="3"/>
      <c r="G10129" s="77" t="e">
        <f>VLOOKUP($F$1&amp;F10129,定价因子!E:F,2,0)</f>
        <v>#N/A</v>
      </c>
      <c r="H10129" s="3"/>
      <c r="I10129" s="77" t="e">
        <f>VLOOKUP($H$1&amp;H10129,定价因子!E:F,2,0)</f>
        <v>#N/A</v>
      </c>
      <c r="J10129" s="3"/>
      <c r="K10129" s="77" t="e">
        <f>VLOOKUP($J$1&amp;J10129,定价因子!E:F,2,0)</f>
        <v>#N/A</v>
      </c>
      <c r="L10129" s="3"/>
      <c r="M10129" s="77" t="e">
        <f>VLOOKUP($L$1&amp;L10129,定价因子!E:F,2,0)</f>
        <v>#N/A</v>
      </c>
      <c r="N10129" s="3"/>
      <c r="O10129" s="77" t="e">
        <f>VLOOKUP($N$1&amp;N10129,定价因子!E:F,2,0)</f>
        <v>#N/A</v>
      </c>
      <c r="P10129" s="3"/>
      <c r="Q10129" s="55" t="e">
        <f>VLOOKUP($P$1&amp;P10129,定价因子!$E:$F,2,0)</f>
        <v>#N/A</v>
      </c>
      <c r="R10129" s="3"/>
      <c r="S10129" s="77" t="e">
        <f>VLOOKUP($R$1&amp;R10129,定价因子!$E:$F,2,0)</f>
        <v>#N/A</v>
      </c>
      <c r="T10129" s="61"/>
      <c r="U10129" s="63"/>
      <c r="V10129" s="63"/>
      <c r="W10129" s="63"/>
      <c r="X10129" s="3"/>
    </row>
    <row r="10130" spans="1:24">
      <c r="A10130" s="3"/>
      <c r="B10130" s="3"/>
      <c r="C10130" s="3"/>
      <c r="D10130" s="3"/>
      <c r="E10130" s="79"/>
      <c r="F10130" s="3"/>
      <c r="G10130" s="77" t="e">
        <f>VLOOKUP($F$1&amp;F10130,定价因子!E:F,2,0)</f>
        <v>#N/A</v>
      </c>
      <c r="H10130" s="3"/>
      <c r="I10130" s="77" t="e">
        <f>VLOOKUP($H$1&amp;H10130,定价因子!E:F,2,0)</f>
        <v>#N/A</v>
      </c>
      <c r="J10130" s="3"/>
      <c r="K10130" s="77" t="e">
        <f>VLOOKUP($J$1&amp;J10130,定价因子!E:F,2,0)</f>
        <v>#N/A</v>
      </c>
      <c r="L10130" s="3"/>
      <c r="M10130" s="77" t="e">
        <f>VLOOKUP($L$1&amp;L10130,定价因子!E:F,2,0)</f>
        <v>#N/A</v>
      </c>
      <c r="N10130" s="3"/>
      <c r="O10130" s="77" t="e">
        <f>VLOOKUP($N$1&amp;N10130,定价因子!E:F,2,0)</f>
        <v>#N/A</v>
      </c>
      <c r="P10130" s="3"/>
      <c r="Q10130" s="55" t="e">
        <f>VLOOKUP($P$1&amp;P10130,定价因子!$E:$F,2,0)</f>
        <v>#N/A</v>
      </c>
      <c r="R10130" s="3"/>
      <c r="S10130" s="77" t="e">
        <f>VLOOKUP($R$1&amp;R10130,定价因子!$E:$F,2,0)</f>
        <v>#N/A</v>
      </c>
      <c r="T10130" s="61"/>
      <c r="U10130" s="63"/>
      <c r="V10130" s="63"/>
      <c r="W10130" s="63"/>
      <c r="X10130" s="3"/>
    </row>
    <row r="10131" spans="1:24">
      <c r="A10131" s="3"/>
      <c r="B10131" s="3"/>
      <c r="C10131" s="3"/>
      <c r="D10131" s="3"/>
      <c r="E10131" s="79"/>
      <c r="F10131" s="3"/>
      <c r="G10131" s="77" t="e">
        <f>VLOOKUP($F$1&amp;F10131,定价因子!E:F,2,0)</f>
        <v>#N/A</v>
      </c>
      <c r="H10131" s="3"/>
      <c r="I10131" s="77" t="e">
        <f>VLOOKUP($H$1&amp;H10131,定价因子!E:F,2,0)</f>
        <v>#N/A</v>
      </c>
      <c r="J10131" s="3"/>
      <c r="K10131" s="77" t="e">
        <f>VLOOKUP($J$1&amp;J10131,定价因子!E:F,2,0)</f>
        <v>#N/A</v>
      </c>
      <c r="L10131" s="3"/>
      <c r="M10131" s="77" t="e">
        <f>VLOOKUP($L$1&amp;L10131,定价因子!E:F,2,0)</f>
        <v>#N/A</v>
      </c>
      <c r="N10131" s="3"/>
      <c r="O10131" s="77" t="e">
        <f>VLOOKUP($N$1&amp;N10131,定价因子!E:F,2,0)</f>
        <v>#N/A</v>
      </c>
      <c r="P10131" s="3"/>
      <c r="Q10131" s="55" t="e">
        <f>VLOOKUP($P$1&amp;P10131,定价因子!$E:$F,2,0)</f>
        <v>#N/A</v>
      </c>
      <c r="R10131" s="3"/>
      <c r="S10131" s="77" t="e">
        <f>VLOOKUP($R$1&amp;R10131,定价因子!$E:$F,2,0)</f>
        <v>#N/A</v>
      </c>
      <c r="T10131" s="61"/>
      <c r="U10131" s="63"/>
      <c r="V10131" s="63"/>
      <c r="W10131" s="63"/>
      <c r="X10131" s="3"/>
    </row>
    <row r="10132" spans="1:24">
      <c r="A10132" s="3"/>
      <c r="B10132" s="3"/>
      <c r="C10132" s="3"/>
      <c r="D10132" s="3"/>
      <c r="E10132" s="79"/>
      <c r="F10132" s="3"/>
      <c r="G10132" s="77" t="e">
        <f>VLOOKUP($F$1&amp;F10132,定价因子!E:F,2,0)</f>
        <v>#N/A</v>
      </c>
      <c r="H10132" s="3"/>
      <c r="I10132" s="77" t="e">
        <f>VLOOKUP($H$1&amp;H10132,定价因子!E:F,2,0)</f>
        <v>#N/A</v>
      </c>
      <c r="J10132" s="3"/>
      <c r="K10132" s="77" t="e">
        <f>VLOOKUP($J$1&amp;J10132,定价因子!E:F,2,0)</f>
        <v>#N/A</v>
      </c>
      <c r="L10132" s="3"/>
      <c r="M10132" s="77" t="e">
        <f>VLOOKUP($L$1&amp;L10132,定价因子!E:F,2,0)</f>
        <v>#N/A</v>
      </c>
      <c r="N10132" s="3"/>
      <c r="O10132" s="77" t="e">
        <f>VLOOKUP($N$1&amp;N10132,定价因子!E:F,2,0)</f>
        <v>#N/A</v>
      </c>
      <c r="P10132" s="3"/>
      <c r="Q10132" s="55" t="e">
        <f>VLOOKUP($P$1&amp;P10132,定价因子!$E:$F,2,0)</f>
        <v>#N/A</v>
      </c>
      <c r="R10132" s="3"/>
      <c r="S10132" s="77" t="e">
        <f>VLOOKUP($R$1&amp;R10132,定价因子!$E:$F,2,0)</f>
        <v>#N/A</v>
      </c>
      <c r="T10132" s="61"/>
      <c r="U10132" s="63"/>
      <c r="V10132" s="63"/>
      <c r="W10132" s="63"/>
      <c r="X10132" s="3"/>
    </row>
    <row r="10133" spans="1:24">
      <c r="A10133" s="3"/>
      <c r="B10133" s="3"/>
      <c r="C10133" s="3"/>
      <c r="D10133" s="3"/>
      <c r="E10133" s="79"/>
      <c r="F10133" s="3"/>
      <c r="G10133" s="77" t="e">
        <f>VLOOKUP($F$1&amp;F10133,定价因子!E:F,2,0)</f>
        <v>#N/A</v>
      </c>
      <c r="H10133" s="3"/>
      <c r="I10133" s="77" t="e">
        <f>VLOOKUP($H$1&amp;H10133,定价因子!E:F,2,0)</f>
        <v>#N/A</v>
      </c>
      <c r="J10133" s="3"/>
      <c r="K10133" s="77" t="e">
        <f>VLOOKUP($J$1&amp;J10133,定价因子!E:F,2,0)</f>
        <v>#N/A</v>
      </c>
      <c r="L10133" s="3"/>
      <c r="M10133" s="77" t="e">
        <f>VLOOKUP($L$1&amp;L10133,定价因子!E:F,2,0)</f>
        <v>#N/A</v>
      </c>
      <c r="N10133" s="3"/>
      <c r="O10133" s="77" t="e">
        <f>VLOOKUP($N$1&amp;N10133,定价因子!E:F,2,0)</f>
        <v>#N/A</v>
      </c>
      <c r="P10133" s="3"/>
      <c r="Q10133" s="55" t="e">
        <f>VLOOKUP($P$1&amp;P10133,定价因子!$E:$F,2,0)</f>
        <v>#N/A</v>
      </c>
      <c r="R10133" s="3"/>
      <c r="S10133" s="77" t="e">
        <f>VLOOKUP($R$1&amp;R10133,定价因子!$E:$F,2,0)</f>
        <v>#N/A</v>
      </c>
      <c r="T10133" s="61"/>
      <c r="U10133" s="63"/>
      <c r="V10133" s="63"/>
      <c r="W10133" s="63"/>
      <c r="X10133" s="3"/>
    </row>
    <row r="10134" spans="1:24">
      <c r="A10134" s="3"/>
      <c r="B10134" s="3"/>
      <c r="C10134" s="3"/>
      <c r="D10134" s="3"/>
      <c r="E10134" s="79"/>
      <c r="F10134" s="3"/>
      <c r="G10134" s="77" t="e">
        <f>VLOOKUP($F$1&amp;F10134,定价因子!E:F,2,0)</f>
        <v>#N/A</v>
      </c>
      <c r="H10134" s="3"/>
      <c r="I10134" s="77" t="e">
        <f>VLOOKUP($H$1&amp;H10134,定价因子!E:F,2,0)</f>
        <v>#N/A</v>
      </c>
      <c r="J10134" s="3"/>
      <c r="K10134" s="77" t="e">
        <f>VLOOKUP($J$1&amp;J10134,定价因子!E:F,2,0)</f>
        <v>#N/A</v>
      </c>
      <c r="L10134" s="3"/>
      <c r="M10134" s="77" t="e">
        <f>VLOOKUP($L$1&amp;L10134,定价因子!E:F,2,0)</f>
        <v>#N/A</v>
      </c>
      <c r="N10134" s="3"/>
      <c r="O10134" s="77" t="e">
        <f>VLOOKUP($N$1&amp;N10134,定价因子!E:F,2,0)</f>
        <v>#N/A</v>
      </c>
      <c r="P10134" s="3"/>
      <c r="Q10134" s="55" t="e">
        <f>VLOOKUP($P$1&amp;P10134,定价因子!$E:$F,2,0)</f>
        <v>#N/A</v>
      </c>
      <c r="R10134" s="3"/>
      <c r="S10134" s="77" t="e">
        <f>VLOOKUP($R$1&amp;R10134,定价因子!$E:$F,2,0)</f>
        <v>#N/A</v>
      </c>
      <c r="T10134" s="61"/>
      <c r="U10134" s="63"/>
      <c r="V10134" s="63"/>
      <c r="W10134" s="63"/>
      <c r="X10134" s="3"/>
    </row>
    <row r="10135" spans="1:24">
      <c r="A10135" s="3"/>
      <c r="B10135" s="3"/>
      <c r="C10135" s="3"/>
      <c r="D10135" s="3"/>
      <c r="E10135" s="79"/>
      <c r="F10135" s="3"/>
      <c r="G10135" s="77" t="e">
        <f>VLOOKUP($F$1&amp;F10135,定价因子!E:F,2,0)</f>
        <v>#N/A</v>
      </c>
      <c r="H10135" s="3"/>
      <c r="I10135" s="77" t="e">
        <f>VLOOKUP($H$1&amp;H10135,定价因子!E:F,2,0)</f>
        <v>#N/A</v>
      </c>
      <c r="J10135" s="3"/>
      <c r="K10135" s="77" t="e">
        <f>VLOOKUP($J$1&amp;J10135,定价因子!E:F,2,0)</f>
        <v>#N/A</v>
      </c>
      <c r="L10135" s="3"/>
      <c r="M10135" s="77" t="e">
        <f>VLOOKUP($L$1&amp;L10135,定价因子!E:F,2,0)</f>
        <v>#N/A</v>
      </c>
      <c r="N10135" s="3"/>
      <c r="O10135" s="77" t="e">
        <f>VLOOKUP($N$1&amp;N10135,定价因子!E:F,2,0)</f>
        <v>#N/A</v>
      </c>
      <c r="P10135" s="3"/>
      <c r="Q10135" s="55" t="e">
        <f>VLOOKUP($P$1&amp;P10135,定价因子!$E:$F,2,0)</f>
        <v>#N/A</v>
      </c>
      <c r="R10135" s="3"/>
      <c r="S10135" s="77" t="e">
        <f>VLOOKUP($R$1&amp;R10135,定价因子!$E:$F,2,0)</f>
        <v>#N/A</v>
      </c>
      <c r="T10135" s="61"/>
      <c r="U10135" s="63"/>
      <c r="V10135" s="63"/>
      <c r="W10135" s="63"/>
      <c r="X10135" s="3"/>
    </row>
    <row r="10136" spans="1:24">
      <c r="A10136" s="3"/>
      <c r="B10136" s="3"/>
      <c r="C10136" s="3"/>
      <c r="D10136" s="3"/>
      <c r="E10136" s="79"/>
      <c r="F10136" s="3"/>
      <c r="G10136" s="77" t="e">
        <f>VLOOKUP($F$1&amp;F10136,定价因子!E:F,2,0)</f>
        <v>#N/A</v>
      </c>
      <c r="H10136" s="3"/>
      <c r="I10136" s="77" t="e">
        <f>VLOOKUP($H$1&amp;H10136,定价因子!E:F,2,0)</f>
        <v>#N/A</v>
      </c>
      <c r="J10136" s="3"/>
      <c r="K10136" s="77" t="e">
        <f>VLOOKUP($J$1&amp;J10136,定价因子!E:F,2,0)</f>
        <v>#N/A</v>
      </c>
      <c r="L10136" s="3"/>
      <c r="M10136" s="77" t="e">
        <f>VLOOKUP($L$1&amp;L10136,定价因子!E:F,2,0)</f>
        <v>#N/A</v>
      </c>
      <c r="N10136" s="3"/>
      <c r="O10136" s="77" t="e">
        <f>VLOOKUP($N$1&amp;N10136,定价因子!E:F,2,0)</f>
        <v>#N/A</v>
      </c>
      <c r="P10136" s="3"/>
      <c r="Q10136" s="55" t="e">
        <f>VLOOKUP($P$1&amp;P10136,定价因子!$E:$F,2,0)</f>
        <v>#N/A</v>
      </c>
      <c r="R10136" s="3"/>
      <c r="S10136" s="77" t="e">
        <f>VLOOKUP($R$1&amp;R10136,定价因子!$E:$F,2,0)</f>
        <v>#N/A</v>
      </c>
      <c r="T10136" s="61"/>
      <c r="U10136" s="63"/>
      <c r="V10136" s="63"/>
      <c r="W10136" s="63"/>
      <c r="X10136" s="3"/>
    </row>
    <row r="10137" spans="1:24">
      <c r="A10137" s="3"/>
      <c r="B10137" s="3"/>
      <c r="C10137" s="3"/>
      <c r="D10137" s="3"/>
      <c r="E10137" s="79"/>
      <c r="F10137" s="3"/>
      <c r="G10137" s="77" t="e">
        <f>VLOOKUP($F$1&amp;F10137,定价因子!E:F,2,0)</f>
        <v>#N/A</v>
      </c>
      <c r="H10137" s="3"/>
      <c r="I10137" s="77" t="e">
        <f>VLOOKUP($H$1&amp;H10137,定价因子!E:F,2,0)</f>
        <v>#N/A</v>
      </c>
      <c r="J10137" s="3"/>
      <c r="K10137" s="77" t="e">
        <f>VLOOKUP($J$1&amp;J10137,定价因子!E:F,2,0)</f>
        <v>#N/A</v>
      </c>
      <c r="L10137" s="3"/>
      <c r="M10137" s="77" t="e">
        <f>VLOOKUP($L$1&amp;L10137,定价因子!E:F,2,0)</f>
        <v>#N/A</v>
      </c>
      <c r="N10137" s="3"/>
      <c r="O10137" s="77" t="e">
        <f>VLOOKUP($N$1&amp;N10137,定价因子!E:F,2,0)</f>
        <v>#N/A</v>
      </c>
      <c r="P10137" s="3"/>
      <c r="Q10137" s="55" t="e">
        <f>VLOOKUP($P$1&amp;P10137,定价因子!$E:$F,2,0)</f>
        <v>#N/A</v>
      </c>
      <c r="R10137" s="3"/>
      <c r="S10137" s="77" t="e">
        <f>VLOOKUP($R$1&amp;R10137,定价因子!$E:$F,2,0)</f>
        <v>#N/A</v>
      </c>
      <c r="T10137" s="61"/>
      <c r="U10137" s="63"/>
      <c r="V10137" s="63"/>
      <c r="W10137" s="63"/>
      <c r="X10137" s="3"/>
    </row>
    <row r="10138" spans="1:24">
      <c r="A10138" s="3"/>
      <c r="B10138" s="3"/>
      <c r="C10138" s="3"/>
      <c r="D10138" s="3"/>
      <c r="E10138" s="79"/>
      <c r="F10138" s="3"/>
      <c r="G10138" s="77" t="e">
        <f>VLOOKUP($F$1&amp;F10138,定价因子!E:F,2,0)</f>
        <v>#N/A</v>
      </c>
      <c r="H10138" s="3"/>
      <c r="I10138" s="77" t="e">
        <f>VLOOKUP($H$1&amp;H10138,定价因子!E:F,2,0)</f>
        <v>#N/A</v>
      </c>
      <c r="J10138" s="3"/>
      <c r="K10138" s="77" t="e">
        <f>VLOOKUP($J$1&amp;J10138,定价因子!E:F,2,0)</f>
        <v>#N/A</v>
      </c>
      <c r="L10138" s="3"/>
      <c r="M10138" s="77" t="e">
        <f>VLOOKUP($L$1&amp;L10138,定价因子!E:F,2,0)</f>
        <v>#N/A</v>
      </c>
      <c r="N10138" s="3"/>
      <c r="O10138" s="77" t="e">
        <f>VLOOKUP($N$1&amp;N10138,定价因子!E:F,2,0)</f>
        <v>#N/A</v>
      </c>
      <c r="P10138" s="3"/>
      <c r="Q10138" s="55" t="e">
        <f>VLOOKUP($P$1&amp;P10138,定价因子!$E:$F,2,0)</f>
        <v>#N/A</v>
      </c>
      <c r="R10138" s="3"/>
      <c r="S10138" s="77" t="e">
        <f>VLOOKUP($R$1&amp;R10138,定价因子!$E:$F,2,0)</f>
        <v>#N/A</v>
      </c>
      <c r="T10138" s="61"/>
      <c r="U10138" s="63"/>
      <c r="V10138" s="63"/>
      <c r="W10138" s="63"/>
      <c r="X10138" s="3"/>
    </row>
    <row r="10139" spans="1:24">
      <c r="A10139" s="3"/>
      <c r="B10139" s="3"/>
      <c r="C10139" s="3"/>
      <c r="D10139" s="3"/>
      <c r="E10139" s="79"/>
      <c r="F10139" s="3"/>
      <c r="G10139" s="77" t="e">
        <f>VLOOKUP($F$1&amp;F10139,定价因子!E:F,2,0)</f>
        <v>#N/A</v>
      </c>
      <c r="H10139" s="3"/>
      <c r="I10139" s="77" t="e">
        <f>VLOOKUP($H$1&amp;H10139,定价因子!E:F,2,0)</f>
        <v>#N/A</v>
      </c>
      <c r="J10139" s="3"/>
      <c r="K10139" s="77" t="e">
        <f>VLOOKUP($J$1&amp;J10139,定价因子!E:F,2,0)</f>
        <v>#N/A</v>
      </c>
      <c r="L10139" s="3"/>
      <c r="M10139" s="77" t="e">
        <f>VLOOKUP($L$1&amp;L10139,定价因子!E:F,2,0)</f>
        <v>#N/A</v>
      </c>
      <c r="N10139" s="3"/>
      <c r="O10139" s="77" t="e">
        <f>VLOOKUP($N$1&amp;N10139,定价因子!E:F,2,0)</f>
        <v>#N/A</v>
      </c>
      <c r="P10139" s="3"/>
      <c r="Q10139" s="55" t="e">
        <f>VLOOKUP($P$1&amp;P10139,定价因子!$E:$F,2,0)</f>
        <v>#N/A</v>
      </c>
      <c r="R10139" s="3"/>
      <c r="S10139" s="77" t="e">
        <f>VLOOKUP($R$1&amp;R10139,定价因子!$E:$F,2,0)</f>
        <v>#N/A</v>
      </c>
      <c r="T10139" s="61"/>
      <c r="U10139" s="63"/>
      <c r="V10139" s="63"/>
      <c r="W10139" s="63"/>
      <c r="X10139" s="3"/>
    </row>
    <row r="10140" spans="1:24">
      <c r="A10140" s="3"/>
      <c r="B10140" s="3"/>
      <c r="C10140" s="3"/>
      <c r="D10140" s="3"/>
      <c r="E10140" s="79"/>
      <c r="F10140" s="3"/>
      <c r="G10140" s="77" t="e">
        <f>VLOOKUP($F$1&amp;F10140,定价因子!E:F,2,0)</f>
        <v>#N/A</v>
      </c>
      <c r="H10140" s="3"/>
      <c r="I10140" s="77" t="e">
        <f>VLOOKUP($H$1&amp;H10140,定价因子!E:F,2,0)</f>
        <v>#N/A</v>
      </c>
      <c r="J10140" s="3"/>
      <c r="K10140" s="77" t="e">
        <f>VLOOKUP($J$1&amp;J10140,定价因子!E:F,2,0)</f>
        <v>#N/A</v>
      </c>
      <c r="L10140" s="3"/>
      <c r="M10140" s="77" t="e">
        <f>VLOOKUP($L$1&amp;L10140,定价因子!E:F,2,0)</f>
        <v>#N/A</v>
      </c>
      <c r="N10140" s="3"/>
      <c r="O10140" s="77" t="e">
        <f>VLOOKUP($N$1&amp;N10140,定价因子!E:F,2,0)</f>
        <v>#N/A</v>
      </c>
      <c r="P10140" s="3"/>
      <c r="Q10140" s="55" t="e">
        <f>VLOOKUP($P$1&amp;P10140,定价因子!$E:$F,2,0)</f>
        <v>#N/A</v>
      </c>
      <c r="R10140" s="3"/>
      <c r="S10140" s="77" t="e">
        <f>VLOOKUP($R$1&amp;R10140,定价因子!$E:$F,2,0)</f>
        <v>#N/A</v>
      </c>
      <c r="T10140" s="61"/>
      <c r="U10140" s="63"/>
      <c r="V10140" s="63"/>
      <c r="W10140" s="63"/>
      <c r="X10140" s="3"/>
    </row>
    <row r="10141" spans="1:24">
      <c r="A10141" s="3"/>
      <c r="B10141" s="3"/>
      <c r="C10141" s="3"/>
      <c r="D10141" s="3"/>
      <c r="E10141" s="79"/>
      <c r="F10141" s="3"/>
      <c r="G10141" s="77" t="e">
        <f>VLOOKUP($F$1&amp;F10141,定价因子!E:F,2,0)</f>
        <v>#N/A</v>
      </c>
      <c r="H10141" s="3"/>
      <c r="I10141" s="77" t="e">
        <f>VLOOKUP($H$1&amp;H10141,定价因子!E:F,2,0)</f>
        <v>#N/A</v>
      </c>
      <c r="J10141" s="3"/>
      <c r="K10141" s="77" t="e">
        <f>VLOOKUP($J$1&amp;J10141,定价因子!E:F,2,0)</f>
        <v>#N/A</v>
      </c>
      <c r="L10141" s="3"/>
      <c r="M10141" s="77" t="e">
        <f>VLOOKUP($L$1&amp;L10141,定价因子!E:F,2,0)</f>
        <v>#N/A</v>
      </c>
      <c r="N10141" s="3"/>
      <c r="O10141" s="77" t="e">
        <f>VLOOKUP($N$1&amp;N10141,定价因子!E:F,2,0)</f>
        <v>#N/A</v>
      </c>
      <c r="P10141" s="3"/>
      <c r="Q10141" s="55" t="e">
        <f>VLOOKUP($P$1&amp;P10141,定价因子!$E:$F,2,0)</f>
        <v>#N/A</v>
      </c>
      <c r="R10141" s="3"/>
      <c r="S10141" s="77" t="e">
        <f>VLOOKUP($R$1&amp;R10141,定价因子!$E:$F,2,0)</f>
        <v>#N/A</v>
      </c>
      <c r="T10141" s="61"/>
      <c r="U10141" s="63"/>
      <c r="V10141" s="63"/>
      <c r="W10141" s="63"/>
      <c r="X10141" s="3"/>
    </row>
    <row r="10142" spans="1:24">
      <c r="A10142" s="3"/>
      <c r="B10142" s="3"/>
      <c r="C10142" s="3"/>
      <c r="D10142" s="3"/>
      <c r="E10142" s="79"/>
      <c r="F10142" s="3"/>
      <c r="G10142" s="77" t="e">
        <f>VLOOKUP($F$1&amp;F10142,定价因子!E:F,2,0)</f>
        <v>#N/A</v>
      </c>
      <c r="H10142" s="3"/>
      <c r="I10142" s="77" t="e">
        <f>VLOOKUP($H$1&amp;H10142,定价因子!E:F,2,0)</f>
        <v>#N/A</v>
      </c>
      <c r="J10142" s="3"/>
      <c r="K10142" s="77" t="e">
        <f>VLOOKUP($J$1&amp;J10142,定价因子!E:F,2,0)</f>
        <v>#N/A</v>
      </c>
      <c r="L10142" s="3"/>
      <c r="M10142" s="77" t="e">
        <f>VLOOKUP($L$1&amp;L10142,定价因子!E:F,2,0)</f>
        <v>#N/A</v>
      </c>
      <c r="N10142" s="3"/>
      <c r="O10142" s="77" t="e">
        <f>VLOOKUP($N$1&amp;N10142,定价因子!E:F,2,0)</f>
        <v>#N/A</v>
      </c>
      <c r="P10142" s="3"/>
      <c r="Q10142" s="55" t="e">
        <f>VLOOKUP($P$1&amp;P10142,定价因子!$E:$F,2,0)</f>
        <v>#N/A</v>
      </c>
      <c r="R10142" s="3"/>
      <c r="S10142" s="77" t="e">
        <f>VLOOKUP($R$1&amp;R10142,定价因子!$E:$F,2,0)</f>
        <v>#N/A</v>
      </c>
      <c r="T10142" s="61"/>
      <c r="U10142" s="63"/>
      <c r="V10142" s="63"/>
      <c r="W10142" s="63"/>
      <c r="X10142" s="3"/>
    </row>
    <row r="10143" spans="1:24">
      <c r="A10143" s="3"/>
      <c r="B10143" s="3"/>
      <c r="C10143" s="3"/>
      <c r="D10143" s="3"/>
      <c r="E10143" s="79"/>
      <c r="F10143" s="3"/>
      <c r="G10143" s="77" t="e">
        <f>VLOOKUP($F$1&amp;F10143,定价因子!E:F,2,0)</f>
        <v>#N/A</v>
      </c>
      <c r="H10143" s="3"/>
      <c r="I10143" s="77" t="e">
        <f>VLOOKUP($H$1&amp;H10143,定价因子!E:F,2,0)</f>
        <v>#N/A</v>
      </c>
      <c r="J10143" s="3"/>
      <c r="K10143" s="77" t="e">
        <f>VLOOKUP($J$1&amp;J10143,定价因子!E:F,2,0)</f>
        <v>#N/A</v>
      </c>
      <c r="L10143" s="3"/>
      <c r="M10143" s="77" t="e">
        <f>VLOOKUP($L$1&amp;L10143,定价因子!E:F,2,0)</f>
        <v>#N/A</v>
      </c>
      <c r="N10143" s="3"/>
      <c r="O10143" s="77" t="e">
        <f>VLOOKUP($N$1&amp;N10143,定价因子!E:F,2,0)</f>
        <v>#N/A</v>
      </c>
      <c r="P10143" s="3"/>
      <c r="Q10143" s="55" t="e">
        <f>VLOOKUP($P$1&amp;P10143,定价因子!$E:$F,2,0)</f>
        <v>#N/A</v>
      </c>
      <c r="R10143" s="3"/>
      <c r="S10143" s="77" t="e">
        <f>VLOOKUP($R$1&amp;R10143,定价因子!$E:$F,2,0)</f>
        <v>#N/A</v>
      </c>
      <c r="T10143" s="61"/>
      <c r="U10143" s="63"/>
      <c r="V10143" s="63"/>
      <c r="W10143" s="63"/>
      <c r="X10143" s="3"/>
    </row>
    <row r="10144" spans="1:24">
      <c r="A10144" s="3"/>
      <c r="B10144" s="3"/>
      <c r="C10144" s="3"/>
      <c r="D10144" s="3"/>
      <c r="E10144" s="79"/>
      <c r="F10144" s="3"/>
      <c r="G10144" s="77" t="e">
        <f>VLOOKUP($F$1&amp;F10144,定价因子!E:F,2,0)</f>
        <v>#N/A</v>
      </c>
      <c r="H10144" s="3"/>
      <c r="I10144" s="77" t="e">
        <f>VLOOKUP($H$1&amp;H10144,定价因子!E:F,2,0)</f>
        <v>#N/A</v>
      </c>
      <c r="J10144" s="3"/>
      <c r="K10144" s="77" t="e">
        <f>VLOOKUP($J$1&amp;J10144,定价因子!E:F,2,0)</f>
        <v>#N/A</v>
      </c>
      <c r="L10144" s="3"/>
      <c r="M10144" s="77" t="e">
        <f>VLOOKUP($L$1&amp;L10144,定价因子!E:F,2,0)</f>
        <v>#N/A</v>
      </c>
      <c r="N10144" s="3"/>
      <c r="O10144" s="77" t="e">
        <f>VLOOKUP($N$1&amp;N10144,定价因子!E:F,2,0)</f>
        <v>#N/A</v>
      </c>
      <c r="P10144" s="3"/>
      <c r="Q10144" s="55" t="e">
        <f>VLOOKUP($P$1&amp;P10144,定价因子!$E:$F,2,0)</f>
        <v>#N/A</v>
      </c>
      <c r="R10144" s="3"/>
      <c r="S10144" s="77" t="e">
        <f>VLOOKUP($R$1&amp;R10144,定价因子!$E:$F,2,0)</f>
        <v>#N/A</v>
      </c>
      <c r="T10144" s="61"/>
      <c r="U10144" s="63"/>
      <c r="V10144" s="63"/>
      <c r="W10144" s="63"/>
      <c r="X10144" s="3"/>
    </row>
    <row r="10145" spans="1:24">
      <c r="A10145" s="3"/>
      <c r="B10145" s="3"/>
      <c r="C10145" s="3"/>
      <c r="D10145" s="3"/>
      <c r="E10145" s="79"/>
      <c r="F10145" s="3"/>
      <c r="G10145" s="77" t="e">
        <f>VLOOKUP($F$1&amp;F10145,定价因子!E:F,2,0)</f>
        <v>#N/A</v>
      </c>
      <c r="H10145" s="3"/>
      <c r="I10145" s="77" t="e">
        <f>VLOOKUP($H$1&amp;H10145,定价因子!E:F,2,0)</f>
        <v>#N/A</v>
      </c>
      <c r="J10145" s="3"/>
      <c r="K10145" s="77" t="e">
        <f>VLOOKUP($J$1&amp;J10145,定价因子!E:F,2,0)</f>
        <v>#N/A</v>
      </c>
      <c r="L10145" s="3"/>
      <c r="M10145" s="77" t="e">
        <f>VLOOKUP($L$1&amp;L10145,定价因子!E:F,2,0)</f>
        <v>#N/A</v>
      </c>
      <c r="N10145" s="3"/>
      <c r="O10145" s="77" t="e">
        <f>VLOOKUP($N$1&amp;N10145,定价因子!E:F,2,0)</f>
        <v>#N/A</v>
      </c>
      <c r="P10145" s="3"/>
      <c r="Q10145" s="55" t="e">
        <f>VLOOKUP($P$1&amp;P10145,定价因子!$E:$F,2,0)</f>
        <v>#N/A</v>
      </c>
      <c r="R10145" s="3"/>
      <c r="S10145" s="77" t="e">
        <f>VLOOKUP($R$1&amp;R10145,定价因子!$E:$F,2,0)</f>
        <v>#N/A</v>
      </c>
      <c r="T10145" s="61"/>
      <c r="U10145" s="63"/>
      <c r="V10145" s="63"/>
      <c r="W10145" s="63"/>
      <c r="X10145" s="3"/>
    </row>
    <row r="10146" spans="1:24">
      <c r="A10146" s="3"/>
      <c r="B10146" s="3"/>
      <c r="C10146" s="3"/>
      <c r="D10146" s="3"/>
      <c r="E10146" s="79"/>
      <c r="F10146" s="3"/>
      <c r="G10146" s="77" t="e">
        <f>VLOOKUP($F$1&amp;F10146,定价因子!E:F,2,0)</f>
        <v>#N/A</v>
      </c>
      <c r="H10146" s="3"/>
      <c r="I10146" s="77" t="e">
        <f>VLOOKUP($H$1&amp;H10146,定价因子!E:F,2,0)</f>
        <v>#N/A</v>
      </c>
      <c r="J10146" s="3"/>
      <c r="K10146" s="77" t="e">
        <f>VLOOKUP($J$1&amp;J10146,定价因子!E:F,2,0)</f>
        <v>#N/A</v>
      </c>
      <c r="L10146" s="3"/>
      <c r="M10146" s="77" t="e">
        <f>VLOOKUP($L$1&amp;L10146,定价因子!E:F,2,0)</f>
        <v>#N/A</v>
      </c>
      <c r="N10146" s="3"/>
      <c r="O10146" s="77" t="e">
        <f>VLOOKUP($N$1&amp;N10146,定价因子!E:F,2,0)</f>
        <v>#N/A</v>
      </c>
      <c r="P10146" s="3"/>
      <c r="Q10146" s="55" t="e">
        <f>VLOOKUP($P$1&amp;P10146,定价因子!$E:$F,2,0)</f>
        <v>#N/A</v>
      </c>
      <c r="R10146" s="3"/>
      <c r="S10146" s="77" t="e">
        <f>VLOOKUP($R$1&amp;R10146,定价因子!$E:$F,2,0)</f>
        <v>#N/A</v>
      </c>
      <c r="T10146" s="61"/>
      <c r="U10146" s="63"/>
      <c r="V10146" s="63"/>
      <c r="W10146" s="63"/>
      <c r="X10146" s="3"/>
    </row>
    <row r="10147" spans="1:24">
      <c r="A10147" s="3"/>
      <c r="B10147" s="3"/>
      <c r="C10147" s="3"/>
      <c r="D10147" s="3"/>
      <c r="E10147" s="79"/>
      <c r="F10147" s="3"/>
      <c r="G10147" s="77" t="e">
        <f>VLOOKUP($F$1&amp;F10147,定价因子!E:F,2,0)</f>
        <v>#N/A</v>
      </c>
      <c r="H10147" s="3"/>
      <c r="I10147" s="77" t="e">
        <f>VLOOKUP($H$1&amp;H10147,定价因子!E:F,2,0)</f>
        <v>#N/A</v>
      </c>
      <c r="J10147" s="3"/>
      <c r="K10147" s="77" t="e">
        <f>VLOOKUP($J$1&amp;J10147,定价因子!E:F,2,0)</f>
        <v>#N/A</v>
      </c>
      <c r="L10147" s="3"/>
      <c r="M10147" s="77" t="e">
        <f>VLOOKUP($L$1&amp;L10147,定价因子!E:F,2,0)</f>
        <v>#N/A</v>
      </c>
      <c r="N10147" s="3"/>
      <c r="O10147" s="77" t="e">
        <f>VLOOKUP($N$1&amp;N10147,定价因子!E:F,2,0)</f>
        <v>#N/A</v>
      </c>
      <c r="P10147" s="3"/>
      <c r="Q10147" s="55" t="e">
        <f>VLOOKUP($P$1&amp;P10147,定价因子!$E:$F,2,0)</f>
        <v>#N/A</v>
      </c>
      <c r="R10147" s="3"/>
      <c r="S10147" s="77" t="e">
        <f>VLOOKUP($R$1&amp;R10147,定价因子!$E:$F,2,0)</f>
        <v>#N/A</v>
      </c>
      <c r="T10147" s="61"/>
      <c r="U10147" s="63"/>
      <c r="V10147" s="63"/>
      <c r="W10147" s="63"/>
      <c r="X10147" s="3"/>
    </row>
    <row r="10148" spans="1:24">
      <c r="A10148" s="3"/>
      <c r="B10148" s="3"/>
      <c r="C10148" s="3"/>
      <c r="D10148" s="3"/>
      <c r="E10148" s="79"/>
      <c r="F10148" s="3"/>
      <c r="G10148" s="77" t="e">
        <f>VLOOKUP($F$1&amp;F10148,定价因子!E:F,2,0)</f>
        <v>#N/A</v>
      </c>
      <c r="H10148" s="3"/>
      <c r="I10148" s="77" t="e">
        <f>VLOOKUP($H$1&amp;H10148,定价因子!E:F,2,0)</f>
        <v>#N/A</v>
      </c>
      <c r="J10148" s="3"/>
      <c r="K10148" s="77" t="e">
        <f>VLOOKUP($J$1&amp;J10148,定价因子!E:F,2,0)</f>
        <v>#N/A</v>
      </c>
      <c r="L10148" s="3"/>
      <c r="M10148" s="77" t="e">
        <f>VLOOKUP($L$1&amp;L10148,定价因子!E:F,2,0)</f>
        <v>#N/A</v>
      </c>
      <c r="N10148" s="3"/>
      <c r="O10148" s="77" t="e">
        <f>VLOOKUP($N$1&amp;N10148,定价因子!E:F,2,0)</f>
        <v>#N/A</v>
      </c>
      <c r="P10148" s="3"/>
      <c r="Q10148" s="55" t="e">
        <f>VLOOKUP($P$1&amp;P10148,定价因子!$E:$F,2,0)</f>
        <v>#N/A</v>
      </c>
      <c r="R10148" s="3"/>
      <c r="S10148" s="77" t="e">
        <f>VLOOKUP($R$1&amp;R10148,定价因子!$E:$F,2,0)</f>
        <v>#N/A</v>
      </c>
      <c r="T10148" s="61"/>
      <c r="U10148" s="63"/>
      <c r="V10148" s="63"/>
      <c r="W10148" s="63"/>
      <c r="X10148" s="3"/>
    </row>
    <row r="10149" spans="1:24">
      <c r="A10149" s="3"/>
      <c r="B10149" s="3"/>
      <c r="C10149" s="3"/>
      <c r="D10149" s="3"/>
      <c r="E10149" s="79"/>
      <c r="F10149" s="3"/>
      <c r="G10149" s="77" t="e">
        <f>VLOOKUP($F$1&amp;F10149,定价因子!E:F,2,0)</f>
        <v>#N/A</v>
      </c>
      <c r="H10149" s="3"/>
      <c r="I10149" s="77" t="e">
        <f>VLOOKUP($H$1&amp;H10149,定价因子!E:F,2,0)</f>
        <v>#N/A</v>
      </c>
      <c r="J10149" s="3"/>
      <c r="K10149" s="77" t="e">
        <f>VLOOKUP($J$1&amp;J10149,定价因子!E:F,2,0)</f>
        <v>#N/A</v>
      </c>
      <c r="L10149" s="3"/>
      <c r="M10149" s="77" t="e">
        <f>VLOOKUP($L$1&amp;L10149,定价因子!E:F,2,0)</f>
        <v>#N/A</v>
      </c>
      <c r="N10149" s="3"/>
      <c r="O10149" s="77" t="e">
        <f>VLOOKUP($N$1&amp;N10149,定价因子!E:F,2,0)</f>
        <v>#N/A</v>
      </c>
      <c r="P10149" s="3"/>
      <c r="Q10149" s="55" t="e">
        <f>VLOOKUP($P$1&amp;P10149,定价因子!$E:$F,2,0)</f>
        <v>#N/A</v>
      </c>
      <c r="R10149" s="3"/>
      <c r="S10149" s="77" t="e">
        <f>VLOOKUP($R$1&amp;R10149,定价因子!$E:$F,2,0)</f>
        <v>#N/A</v>
      </c>
      <c r="T10149" s="61"/>
      <c r="U10149" s="63"/>
      <c r="V10149" s="63"/>
      <c r="W10149" s="63"/>
      <c r="X10149" s="3"/>
    </row>
    <row r="10150" spans="1:24">
      <c r="A10150" s="3"/>
      <c r="B10150" s="3"/>
      <c r="C10150" s="3"/>
      <c r="D10150" s="3"/>
      <c r="E10150" s="79"/>
      <c r="F10150" s="3"/>
      <c r="G10150" s="77" t="e">
        <f>VLOOKUP($F$1&amp;F10150,定价因子!E:F,2,0)</f>
        <v>#N/A</v>
      </c>
      <c r="H10150" s="3"/>
      <c r="I10150" s="77" t="e">
        <f>VLOOKUP($H$1&amp;H10150,定价因子!E:F,2,0)</f>
        <v>#N/A</v>
      </c>
      <c r="J10150" s="3"/>
      <c r="K10150" s="77" t="e">
        <f>VLOOKUP($J$1&amp;J10150,定价因子!E:F,2,0)</f>
        <v>#N/A</v>
      </c>
      <c r="L10150" s="3"/>
      <c r="M10150" s="77" t="e">
        <f>VLOOKUP($L$1&amp;L10150,定价因子!E:F,2,0)</f>
        <v>#N/A</v>
      </c>
      <c r="N10150" s="3"/>
      <c r="O10150" s="77" t="e">
        <f>VLOOKUP($N$1&amp;N10150,定价因子!E:F,2,0)</f>
        <v>#N/A</v>
      </c>
      <c r="P10150" s="3"/>
      <c r="Q10150" s="55" t="e">
        <f>VLOOKUP($P$1&amp;P10150,定价因子!$E:$F,2,0)</f>
        <v>#N/A</v>
      </c>
      <c r="R10150" s="3"/>
      <c r="S10150" s="77" t="e">
        <f>VLOOKUP($R$1&amp;R10150,定价因子!$E:$F,2,0)</f>
        <v>#N/A</v>
      </c>
      <c r="T10150" s="61"/>
      <c r="U10150" s="63"/>
      <c r="V10150" s="63"/>
      <c r="W10150" s="63"/>
      <c r="X10150" s="3"/>
    </row>
    <row r="10151" spans="1:24">
      <c r="A10151" s="3"/>
      <c r="B10151" s="3"/>
      <c r="C10151" s="3"/>
      <c r="D10151" s="3"/>
      <c r="E10151" s="79"/>
      <c r="F10151" s="3"/>
      <c r="G10151" s="77" t="e">
        <f>VLOOKUP($F$1&amp;F10151,定价因子!E:F,2,0)</f>
        <v>#N/A</v>
      </c>
      <c r="H10151" s="3"/>
      <c r="I10151" s="77" t="e">
        <f>VLOOKUP($H$1&amp;H10151,定价因子!E:F,2,0)</f>
        <v>#N/A</v>
      </c>
      <c r="J10151" s="3"/>
      <c r="K10151" s="77" t="e">
        <f>VLOOKUP($J$1&amp;J10151,定价因子!E:F,2,0)</f>
        <v>#N/A</v>
      </c>
      <c r="L10151" s="3"/>
      <c r="M10151" s="77" t="e">
        <f>VLOOKUP($L$1&amp;L10151,定价因子!E:F,2,0)</f>
        <v>#N/A</v>
      </c>
      <c r="N10151" s="3"/>
      <c r="O10151" s="77" t="e">
        <f>VLOOKUP($N$1&amp;N10151,定价因子!E:F,2,0)</f>
        <v>#N/A</v>
      </c>
      <c r="P10151" s="3"/>
      <c r="Q10151" s="55" t="e">
        <f>VLOOKUP($P$1&amp;P10151,定价因子!$E:$F,2,0)</f>
        <v>#N/A</v>
      </c>
      <c r="R10151" s="3"/>
      <c r="S10151" s="77" t="e">
        <f>VLOOKUP($R$1&amp;R10151,定价因子!$E:$F,2,0)</f>
        <v>#N/A</v>
      </c>
      <c r="T10151" s="61"/>
      <c r="U10151" s="63"/>
      <c r="V10151" s="63"/>
      <c r="W10151" s="63"/>
      <c r="X10151" s="3"/>
    </row>
    <row r="10152" spans="1:24">
      <c r="A10152" s="3"/>
      <c r="B10152" s="3"/>
      <c r="C10152" s="3"/>
      <c r="D10152" s="3"/>
      <c r="E10152" s="79"/>
      <c r="F10152" s="3"/>
      <c r="G10152" s="77" t="e">
        <f>VLOOKUP($F$1&amp;F10152,定价因子!E:F,2,0)</f>
        <v>#N/A</v>
      </c>
      <c r="H10152" s="3"/>
      <c r="I10152" s="77" t="e">
        <f>VLOOKUP($H$1&amp;H10152,定价因子!E:F,2,0)</f>
        <v>#N/A</v>
      </c>
      <c r="J10152" s="3"/>
      <c r="K10152" s="77" t="e">
        <f>VLOOKUP($J$1&amp;J10152,定价因子!E:F,2,0)</f>
        <v>#N/A</v>
      </c>
      <c r="L10152" s="3"/>
      <c r="M10152" s="77" t="e">
        <f>VLOOKUP($L$1&amp;L10152,定价因子!E:F,2,0)</f>
        <v>#N/A</v>
      </c>
      <c r="N10152" s="3"/>
      <c r="O10152" s="77" t="e">
        <f>VLOOKUP($N$1&amp;N10152,定价因子!E:F,2,0)</f>
        <v>#N/A</v>
      </c>
      <c r="P10152" s="3"/>
      <c r="Q10152" s="55" t="e">
        <f>VLOOKUP($P$1&amp;P10152,定价因子!$E:$F,2,0)</f>
        <v>#N/A</v>
      </c>
      <c r="R10152" s="3"/>
      <c r="S10152" s="77" t="e">
        <f>VLOOKUP($R$1&amp;R10152,定价因子!$E:$F,2,0)</f>
        <v>#N/A</v>
      </c>
      <c r="T10152" s="61"/>
      <c r="U10152" s="63"/>
      <c r="V10152" s="63"/>
      <c r="W10152" s="63"/>
      <c r="X10152" s="3"/>
    </row>
    <row r="10153" spans="1:24">
      <c r="A10153" s="3"/>
      <c r="B10153" s="3"/>
      <c r="C10153" s="3"/>
      <c r="D10153" s="3"/>
      <c r="E10153" s="79"/>
      <c r="F10153" s="3"/>
      <c r="G10153" s="77" t="e">
        <f>VLOOKUP($F$1&amp;F10153,定价因子!E:F,2,0)</f>
        <v>#N/A</v>
      </c>
      <c r="H10153" s="3"/>
      <c r="I10153" s="77" t="e">
        <f>VLOOKUP($H$1&amp;H10153,定价因子!E:F,2,0)</f>
        <v>#N/A</v>
      </c>
      <c r="J10153" s="3"/>
      <c r="K10153" s="77" t="e">
        <f>VLOOKUP($J$1&amp;J10153,定价因子!E:F,2,0)</f>
        <v>#N/A</v>
      </c>
      <c r="L10153" s="3"/>
      <c r="M10153" s="77" t="e">
        <f>VLOOKUP($L$1&amp;L10153,定价因子!E:F,2,0)</f>
        <v>#N/A</v>
      </c>
      <c r="N10153" s="3"/>
      <c r="O10153" s="77" t="e">
        <f>VLOOKUP($N$1&amp;N10153,定价因子!E:F,2,0)</f>
        <v>#N/A</v>
      </c>
      <c r="P10153" s="3"/>
      <c r="Q10153" s="55" t="e">
        <f>VLOOKUP($P$1&amp;P10153,定价因子!$E:$F,2,0)</f>
        <v>#N/A</v>
      </c>
      <c r="R10153" s="3"/>
      <c r="S10153" s="77" t="e">
        <f>VLOOKUP($R$1&amp;R10153,定价因子!$E:$F,2,0)</f>
        <v>#N/A</v>
      </c>
      <c r="T10153" s="61"/>
      <c r="U10153" s="63"/>
      <c r="V10153" s="63"/>
      <c r="W10153" s="63"/>
      <c r="X10153" s="3"/>
    </row>
    <row r="10154" spans="1:24">
      <c r="A10154" s="3"/>
      <c r="B10154" s="3"/>
      <c r="C10154" s="3"/>
      <c r="D10154" s="3"/>
      <c r="E10154" s="79"/>
      <c r="F10154" s="3"/>
      <c r="G10154" s="77" t="e">
        <f>VLOOKUP($F$1&amp;F10154,定价因子!E:F,2,0)</f>
        <v>#N/A</v>
      </c>
      <c r="H10154" s="3"/>
      <c r="I10154" s="77" t="e">
        <f>VLOOKUP($H$1&amp;H10154,定价因子!E:F,2,0)</f>
        <v>#N/A</v>
      </c>
      <c r="J10154" s="3"/>
      <c r="K10154" s="77" t="e">
        <f>VLOOKUP($J$1&amp;J10154,定价因子!E:F,2,0)</f>
        <v>#N/A</v>
      </c>
      <c r="L10154" s="3"/>
      <c r="M10154" s="77" t="e">
        <f>VLOOKUP($L$1&amp;L10154,定价因子!E:F,2,0)</f>
        <v>#N/A</v>
      </c>
      <c r="N10154" s="3"/>
      <c r="O10154" s="77" t="e">
        <f>VLOOKUP($N$1&amp;N10154,定价因子!E:F,2,0)</f>
        <v>#N/A</v>
      </c>
      <c r="P10154" s="3"/>
      <c r="Q10154" s="55" t="e">
        <f>VLOOKUP($P$1&amp;P10154,定价因子!$E:$F,2,0)</f>
        <v>#N/A</v>
      </c>
      <c r="R10154" s="3"/>
      <c r="S10154" s="77" t="e">
        <f>VLOOKUP($R$1&amp;R10154,定价因子!$E:$F,2,0)</f>
        <v>#N/A</v>
      </c>
      <c r="T10154" s="61"/>
      <c r="U10154" s="63"/>
      <c r="V10154" s="63"/>
      <c r="W10154" s="63"/>
      <c r="X10154" s="3"/>
    </row>
    <row r="10155" spans="1:24">
      <c r="A10155" s="3"/>
      <c r="B10155" s="3"/>
      <c r="C10155" s="3"/>
      <c r="D10155" s="3"/>
      <c r="E10155" s="79"/>
      <c r="F10155" s="3"/>
      <c r="G10155" s="77" t="e">
        <f>VLOOKUP($F$1&amp;F10155,定价因子!E:F,2,0)</f>
        <v>#N/A</v>
      </c>
      <c r="H10155" s="3"/>
      <c r="I10155" s="77" t="e">
        <f>VLOOKUP($H$1&amp;H10155,定价因子!E:F,2,0)</f>
        <v>#N/A</v>
      </c>
      <c r="J10155" s="3"/>
      <c r="K10155" s="77" t="e">
        <f>VLOOKUP($J$1&amp;J10155,定价因子!E:F,2,0)</f>
        <v>#N/A</v>
      </c>
      <c r="L10155" s="3"/>
      <c r="M10155" s="77" t="e">
        <f>VLOOKUP($L$1&amp;L10155,定价因子!E:F,2,0)</f>
        <v>#N/A</v>
      </c>
      <c r="N10155" s="3"/>
      <c r="O10155" s="77" t="e">
        <f>VLOOKUP($N$1&amp;N10155,定价因子!E:F,2,0)</f>
        <v>#N/A</v>
      </c>
      <c r="P10155" s="3"/>
      <c r="Q10155" s="55" t="e">
        <f>VLOOKUP($P$1&amp;P10155,定价因子!$E:$F,2,0)</f>
        <v>#N/A</v>
      </c>
      <c r="R10155" s="3"/>
      <c r="S10155" s="77" t="e">
        <f>VLOOKUP($R$1&amp;R10155,定价因子!$E:$F,2,0)</f>
        <v>#N/A</v>
      </c>
      <c r="T10155" s="61"/>
      <c r="U10155" s="63"/>
      <c r="V10155" s="63"/>
      <c r="W10155" s="63"/>
      <c r="X10155" s="3"/>
    </row>
    <row r="10156" spans="1:24">
      <c r="A10156" s="3"/>
      <c r="B10156" s="3"/>
      <c r="C10156" s="3"/>
      <c r="D10156" s="3"/>
      <c r="E10156" s="79"/>
      <c r="F10156" s="3"/>
      <c r="G10156" s="77" t="e">
        <f>VLOOKUP($F$1&amp;F10156,定价因子!E:F,2,0)</f>
        <v>#N/A</v>
      </c>
      <c r="H10156" s="3"/>
      <c r="I10156" s="77" t="e">
        <f>VLOOKUP($H$1&amp;H10156,定价因子!E:F,2,0)</f>
        <v>#N/A</v>
      </c>
      <c r="J10156" s="3"/>
      <c r="K10156" s="77" t="e">
        <f>VLOOKUP($J$1&amp;J10156,定价因子!E:F,2,0)</f>
        <v>#N/A</v>
      </c>
      <c r="L10156" s="3"/>
      <c r="M10156" s="77" t="e">
        <f>VLOOKUP($L$1&amp;L10156,定价因子!E:F,2,0)</f>
        <v>#N/A</v>
      </c>
      <c r="N10156" s="3"/>
      <c r="O10156" s="77" t="e">
        <f>VLOOKUP($N$1&amp;N10156,定价因子!E:F,2,0)</f>
        <v>#N/A</v>
      </c>
      <c r="P10156" s="3"/>
      <c r="Q10156" s="55" t="e">
        <f>VLOOKUP($P$1&amp;P10156,定价因子!$E:$F,2,0)</f>
        <v>#N/A</v>
      </c>
      <c r="R10156" s="3"/>
      <c r="S10156" s="77" t="e">
        <f>VLOOKUP($R$1&amp;R10156,定价因子!$E:$F,2,0)</f>
        <v>#N/A</v>
      </c>
      <c r="T10156" s="61"/>
      <c r="U10156" s="63"/>
      <c r="V10156" s="63"/>
      <c r="W10156" s="63"/>
      <c r="X10156" s="3"/>
    </row>
    <row r="10157" spans="1:24">
      <c r="A10157" s="3"/>
      <c r="B10157" s="3"/>
      <c r="C10157" s="3"/>
      <c r="D10157" s="3"/>
      <c r="E10157" s="79"/>
      <c r="F10157" s="3"/>
      <c r="G10157" s="77" t="e">
        <f>VLOOKUP($F$1&amp;F10157,定价因子!E:F,2,0)</f>
        <v>#N/A</v>
      </c>
      <c r="H10157" s="3"/>
      <c r="I10157" s="77" t="e">
        <f>VLOOKUP($H$1&amp;H10157,定价因子!E:F,2,0)</f>
        <v>#N/A</v>
      </c>
      <c r="J10157" s="3"/>
      <c r="K10157" s="77" t="e">
        <f>VLOOKUP($J$1&amp;J10157,定价因子!E:F,2,0)</f>
        <v>#N/A</v>
      </c>
      <c r="L10157" s="3"/>
      <c r="M10157" s="77" t="e">
        <f>VLOOKUP($L$1&amp;L10157,定价因子!E:F,2,0)</f>
        <v>#N/A</v>
      </c>
      <c r="N10157" s="3"/>
      <c r="O10157" s="77" t="e">
        <f>VLOOKUP($N$1&amp;N10157,定价因子!E:F,2,0)</f>
        <v>#N/A</v>
      </c>
      <c r="P10157" s="3"/>
      <c r="Q10157" s="55" t="e">
        <f>VLOOKUP($P$1&amp;P10157,定价因子!$E:$F,2,0)</f>
        <v>#N/A</v>
      </c>
      <c r="R10157" s="3"/>
      <c r="S10157" s="77" t="e">
        <f>VLOOKUP($R$1&amp;R10157,定价因子!$E:$F,2,0)</f>
        <v>#N/A</v>
      </c>
      <c r="T10157" s="61"/>
      <c r="U10157" s="63"/>
      <c r="V10157" s="63"/>
      <c r="W10157" s="63"/>
      <c r="X10157" s="3"/>
    </row>
    <row r="10158" spans="1:24">
      <c r="A10158" s="3"/>
      <c r="B10158" s="3"/>
      <c r="C10158" s="3"/>
      <c r="D10158" s="3"/>
      <c r="E10158" s="79"/>
      <c r="F10158" s="3"/>
      <c r="G10158" s="77" t="e">
        <f>VLOOKUP($F$1&amp;F10158,定价因子!E:F,2,0)</f>
        <v>#N/A</v>
      </c>
      <c r="H10158" s="3"/>
      <c r="I10158" s="77" t="e">
        <f>VLOOKUP($H$1&amp;H10158,定价因子!E:F,2,0)</f>
        <v>#N/A</v>
      </c>
      <c r="J10158" s="3"/>
      <c r="K10158" s="77" t="e">
        <f>VLOOKUP($J$1&amp;J10158,定价因子!E:F,2,0)</f>
        <v>#N/A</v>
      </c>
      <c r="L10158" s="3"/>
      <c r="M10158" s="77" t="e">
        <f>VLOOKUP($L$1&amp;L10158,定价因子!E:F,2,0)</f>
        <v>#N/A</v>
      </c>
      <c r="N10158" s="3"/>
      <c r="O10158" s="77" t="e">
        <f>VLOOKUP($N$1&amp;N10158,定价因子!E:F,2,0)</f>
        <v>#N/A</v>
      </c>
      <c r="P10158" s="3"/>
      <c r="Q10158" s="55" t="e">
        <f>VLOOKUP($P$1&amp;P10158,定价因子!$E:$F,2,0)</f>
        <v>#N/A</v>
      </c>
      <c r="R10158" s="3"/>
      <c r="S10158" s="77" t="e">
        <f>VLOOKUP($R$1&amp;R10158,定价因子!$E:$F,2,0)</f>
        <v>#N/A</v>
      </c>
      <c r="T10158" s="61"/>
      <c r="U10158" s="63"/>
      <c r="V10158" s="63"/>
      <c r="W10158" s="63"/>
      <c r="X10158" s="3"/>
    </row>
    <row r="10159" spans="1:24">
      <c r="A10159" s="3"/>
      <c r="B10159" s="3"/>
      <c r="C10159" s="3"/>
      <c r="D10159" s="3"/>
      <c r="E10159" s="79"/>
      <c r="F10159" s="3"/>
      <c r="G10159" s="77" t="e">
        <f>VLOOKUP($F$1&amp;F10159,定价因子!E:F,2,0)</f>
        <v>#N/A</v>
      </c>
      <c r="H10159" s="3"/>
      <c r="I10159" s="77" t="e">
        <f>VLOOKUP($H$1&amp;H10159,定价因子!E:F,2,0)</f>
        <v>#N/A</v>
      </c>
      <c r="J10159" s="3"/>
      <c r="K10159" s="77" t="e">
        <f>VLOOKUP($J$1&amp;J10159,定价因子!E:F,2,0)</f>
        <v>#N/A</v>
      </c>
      <c r="L10159" s="3"/>
      <c r="M10159" s="77" t="e">
        <f>VLOOKUP($L$1&amp;L10159,定价因子!E:F,2,0)</f>
        <v>#N/A</v>
      </c>
      <c r="N10159" s="3"/>
      <c r="O10159" s="77" t="e">
        <f>VLOOKUP($N$1&amp;N10159,定价因子!E:F,2,0)</f>
        <v>#N/A</v>
      </c>
      <c r="P10159" s="3"/>
      <c r="Q10159" s="55" t="e">
        <f>VLOOKUP($P$1&amp;P10159,定价因子!$E:$F,2,0)</f>
        <v>#N/A</v>
      </c>
      <c r="R10159" s="3"/>
      <c r="S10159" s="77" t="e">
        <f>VLOOKUP($R$1&amp;R10159,定价因子!$E:$F,2,0)</f>
        <v>#N/A</v>
      </c>
      <c r="T10159" s="61"/>
      <c r="U10159" s="63"/>
      <c r="V10159" s="63"/>
      <c r="W10159" s="63"/>
      <c r="X10159" s="3"/>
    </row>
    <row r="10160" spans="1:24">
      <c r="A10160" s="3"/>
      <c r="B10160" s="3"/>
      <c r="C10160" s="3"/>
      <c r="D10160" s="3"/>
      <c r="E10160" s="79"/>
      <c r="F10160" s="3"/>
      <c r="G10160" s="77" t="e">
        <f>VLOOKUP($F$1&amp;F10160,定价因子!E:F,2,0)</f>
        <v>#N/A</v>
      </c>
      <c r="H10160" s="3"/>
      <c r="I10160" s="77" t="e">
        <f>VLOOKUP($H$1&amp;H10160,定价因子!E:F,2,0)</f>
        <v>#N/A</v>
      </c>
      <c r="J10160" s="3"/>
      <c r="K10160" s="77" t="e">
        <f>VLOOKUP($J$1&amp;J10160,定价因子!E:F,2,0)</f>
        <v>#N/A</v>
      </c>
      <c r="L10160" s="3"/>
      <c r="M10160" s="77" t="e">
        <f>VLOOKUP($L$1&amp;L10160,定价因子!E:F,2,0)</f>
        <v>#N/A</v>
      </c>
      <c r="N10160" s="3"/>
      <c r="O10160" s="77" t="e">
        <f>VLOOKUP($N$1&amp;N10160,定价因子!E:F,2,0)</f>
        <v>#N/A</v>
      </c>
      <c r="P10160" s="3"/>
      <c r="Q10160" s="55" t="e">
        <f>VLOOKUP($P$1&amp;P10160,定价因子!$E:$F,2,0)</f>
        <v>#N/A</v>
      </c>
      <c r="R10160" s="3"/>
      <c r="S10160" s="77" t="e">
        <f>VLOOKUP($R$1&amp;R10160,定价因子!$E:$F,2,0)</f>
        <v>#N/A</v>
      </c>
      <c r="T10160" s="61"/>
      <c r="U10160" s="63"/>
      <c r="V10160" s="63"/>
      <c r="W10160" s="63"/>
      <c r="X10160" s="3"/>
    </row>
    <row r="10161" spans="1:24">
      <c r="A10161" s="3"/>
      <c r="B10161" s="3"/>
      <c r="C10161" s="3"/>
      <c r="D10161" s="3"/>
      <c r="E10161" s="79"/>
      <c r="F10161" s="3"/>
      <c r="G10161" s="77" t="e">
        <f>VLOOKUP($F$1&amp;F10161,定价因子!E:F,2,0)</f>
        <v>#N/A</v>
      </c>
      <c r="H10161" s="3"/>
      <c r="I10161" s="77" t="e">
        <f>VLOOKUP($H$1&amp;H10161,定价因子!E:F,2,0)</f>
        <v>#N/A</v>
      </c>
      <c r="J10161" s="3"/>
      <c r="K10161" s="77" t="e">
        <f>VLOOKUP($J$1&amp;J10161,定价因子!E:F,2,0)</f>
        <v>#N/A</v>
      </c>
      <c r="L10161" s="3"/>
      <c r="M10161" s="77" t="e">
        <f>VLOOKUP($L$1&amp;L10161,定价因子!E:F,2,0)</f>
        <v>#N/A</v>
      </c>
      <c r="N10161" s="3"/>
      <c r="O10161" s="77" t="e">
        <f>VLOOKUP($N$1&amp;N10161,定价因子!E:F,2,0)</f>
        <v>#N/A</v>
      </c>
      <c r="P10161" s="3"/>
      <c r="Q10161" s="55" t="e">
        <f>VLOOKUP($P$1&amp;P10161,定价因子!$E:$F,2,0)</f>
        <v>#N/A</v>
      </c>
      <c r="R10161" s="3"/>
      <c r="S10161" s="77" t="e">
        <f>VLOOKUP($R$1&amp;R10161,定价因子!$E:$F,2,0)</f>
        <v>#N/A</v>
      </c>
      <c r="T10161" s="61"/>
      <c r="U10161" s="63"/>
      <c r="V10161" s="63"/>
      <c r="W10161" s="63"/>
      <c r="X10161" s="3"/>
    </row>
    <row r="10162" spans="1:24">
      <c r="A10162" s="3"/>
      <c r="B10162" s="3"/>
      <c r="C10162" s="3"/>
      <c r="D10162" s="3"/>
      <c r="E10162" s="79"/>
      <c r="F10162" s="3"/>
      <c r="G10162" s="77" t="e">
        <f>VLOOKUP($F$1&amp;F10162,定价因子!E:F,2,0)</f>
        <v>#N/A</v>
      </c>
      <c r="H10162" s="3"/>
      <c r="I10162" s="77" t="e">
        <f>VLOOKUP($H$1&amp;H10162,定价因子!E:F,2,0)</f>
        <v>#N/A</v>
      </c>
      <c r="J10162" s="3"/>
      <c r="K10162" s="77" t="e">
        <f>VLOOKUP($J$1&amp;J10162,定价因子!E:F,2,0)</f>
        <v>#N/A</v>
      </c>
      <c r="L10162" s="3"/>
      <c r="M10162" s="77" t="e">
        <f>VLOOKUP($L$1&amp;L10162,定价因子!E:F,2,0)</f>
        <v>#N/A</v>
      </c>
      <c r="N10162" s="3"/>
      <c r="O10162" s="77" t="e">
        <f>VLOOKUP($N$1&amp;N10162,定价因子!E:F,2,0)</f>
        <v>#N/A</v>
      </c>
      <c r="P10162" s="3"/>
      <c r="Q10162" s="55" t="e">
        <f>VLOOKUP($P$1&amp;P10162,定价因子!$E:$F,2,0)</f>
        <v>#N/A</v>
      </c>
      <c r="R10162" s="3"/>
      <c r="S10162" s="77" t="e">
        <f>VLOOKUP($R$1&amp;R10162,定价因子!$E:$F,2,0)</f>
        <v>#N/A</v>
      </c>
      <c r="T10162" s="61"/>
      <c r="U10162" s="63"/>
      <c r="V10162" s="63"/>
      <c r="W10162" s="63"/>
      <c r="X10162" s="3"/>
    </row>
    <row r="10163" spans="1:24">
      <c r="A10163" s="3"/>
      <c r="B10163" s="3"/>
      <c r="C10163" s="3"/>
      <c r="D10163" s="3"/>
      <c r="E10163" s="79"/>
      <c r="F10163" s="3"/>
      <c r="G10163" s="77" t="e">
        <f>VLOOKUP($F$1&amp;F10163,定价因子!E:F,2,0)</f>
        <v>#N/A</v>
      </c>
      <c r="H10163" s="3"/>
      <c r="I10163" s="77" t="e">
        <f>VLOOKUP($H$1&amp;H10163,定价因子!E:F,2,0)</f>
        <v>#N/A</v>
      </c>
      <c r="J10163" s="3"/>
      <c r="K10163" s="77" t="e">
        <f>VLOOKUP($J$1&amp;J10163,定价因子!E:F,2,0)</f>
        <v>#N/A</v>
      </c>
      <c r="L10163" s="3"/>
      <c r="M10163" s="77" t="e">
        <f>VLOOKUP($L$1&amp;L10163,定价因子!E:F,2,0)</f>
        <v>#N/A</v>
      </c>
      <c r="N10163" s="3"/>
      <c r="O10163" s="77" t="e">
        <f>VLOOKUP($N$1&amp;N10163,定价因子!E:F,2,0)</f>
        <v>#N/A</v>
      </c>
      <c r="P10163" s="3"/>
      <c r="Q10163" s="55" t="e">
        <f>VLOOKUP($P$1&amp;P10163,定价因子!$E:$F,2,0)</f>
        <v>#N/A</v>
      </c>
      <c r="R10163" s="3"/>
      <c r="S10163" s="77" t="e">
        <f>VLOOKUP($R$1&amp;R10163,定价因子!$E:$F,2,0)</f>
        <v>#N/A</v>
      </c>
      <c r="T10163" s="61"/>
      <c r="U10163" s="63"/>
      <c r="V10163" s="63"/>
      <c r="W10163" s="63"/>
      <c r="X10163" s="3"/>
    </row>
    <row r="10164" spans="1:24">
      <c r="A10164" s="3"/>
      <c r="B10164" s="3"/>
      <c r="C10164" s="3"/>
      <c r="D10164" s="3"/>
      <c r="E10164" s="79"/>
      <c r="F10164" s="3"/>
      <c r="G10164" s="77" t="e">
        <f>VLOOKUP($F$1&amp;F10164,定价因子!E:F,2,0)</f>
        <v>#N/A</v>
      </c>
      <c r="H10164" s="3"/>
      <c r="I10164" s="77" t="e">
        <f>VLOOKUP($H$1&amp;H10164,定价因子!E:F,2,0)</f>
        <v>#N/A</v>
      </c>
      <c r="J10164" s="3"/>
      <c r="K10164" s="77" t="e">
        <f>VLOOKUP($J$1&amp;J10164,定价因子!E:F,2,0)</f>
        <v>#N/A</v>
      </c>
      <c r="L10164" s="3"/>
      <c r="M10164" s="77" t="e">
        <f>VLOOKUP($L$1&amp;L10164,定价因子!E:F,2,0)</f>
        <v>#N/A</v>
      </c>
      <c r="N10164" s="3"/>
      <c r="O10164" s="77" t="e">
        <f>VLOOKUP($N$1&amp;N10164,定价因子!E:F,2,0)</f>
        <v>#N/A</v>
      </c>
      <c r="P10164" s="3"/>
      <c r="Q10164" s="55" t="e">
        <f>VLOOKUP($P$1&amp;P10164,定价因子!$E:$F,2,0)</f>
        <v>#N/A</v>
      </c>
      <c r="R10164" s="3"/>
      <c r="S10164" s="77" t="e">
        <f>VLOOKUP($R$1&amp;R10164,定价因子!$E:$F,2,0)</f>
        <v>#N/A</v>
      </c>
      <c r="T10164" s="61"/>
      <c r="U10164" s="63"/>
      <c r="V10164" s="63"/>
      <c r="W10164" s="63"/>
      <c r="X10164" s="3"/>
    </row>
    <row r="10165" spans="1:24">
      <c r="A10165" s="3"/>
      <c r="B10165" s="3"/>
      <c r="C10165" s="3"/>
      <c r="D10165" s="3"/>
      <c r="E10165" s="79"/>
      <c r="F10165" s="3"/>
      <c r="G10165" s="77" t="e">
        <f>VLOOKUP($F$1&amp;F10165,定价因子!E:F,2,0)</f>
        <v>#N/A</v>
      </c>
      <c r="H10165" s="3"/>
      <c r="I10165" s="77" t="e">
        <f>VLOOKUP($H$1&amp;H10165,定价因子!E:F,2,0)</f>
        <v>#N/A</v>
      </c>
      <c r="J10165" s="3"/>
      <c r="K10165" s="77" t="e">
        <f>VLOOKUP($J$1&amp;J10165,定价因子!E:F,2,0)</f>
        <v>#N/A</v>
      </c>
      <c r="L10165" s="3"/>
      <c r="M10165" s="77" t="e">
        <f>VLOOKUP($L$1&amp;L10165,定价因子!E:F,2,0)</f>
        <v>#N/A</v>
      </c>
      <c r="N10165" s="3"/>
      <c r="O10165" s="77" t="e">
        <f>VLOOKUP($N$1&amp;N10165,定价因子!E:F,2,0)</f>
        <v>#N/A</v>
      </c>
      <c r="P10165" s="3"/>
      <c r="Q10165" s="55" t="e">
        <f>VLOOKUP($P$1&amp;P10165,定价因子!$E:$F,2,0)</f>
        <v>#N/A</v>
      </c>
      <c r="R10165" s="3"/>
      <c r="S10165" s="77" t="e">
        <f>VLOOKUP($R$1&amp;R10165,定价因子!$E:$F,2,0)</f>
        <v>#N/A</v>
      </c>
      <c r="T10165" s="61"/>
      <c r="U10165" s="63"/>
      <c r="V10165" s="63"/>
      <c r="W10165" s="63"/>
      <c r="X10165" s="3"/>
    </row>
    <row r="10166" spans="1:24">
      <c r="A10166" s="3"/>
      <c r="B10166" s="3"/>
      <c r="C10166" s="3"/>
      <c r="D10166" s="3"/>
      <c r="E10166" s="79"/>
      <c r="F10166" s="3"/>
      <c r="G10166" s="77" t="e">
        <f>VLOOKUP($F$1&amp;F10166,定价因子!E:F,2,0)</f>
        <v>#N/A</v>
      </c>
      <c r="H10166" s="3"/>
      <c r="I10166" s="77" t="e">
        <f>VLOOKUP($H$1&amp;H10166,定价因子!E:F,2,0)</f>
        <v>#N/A</v>
      </c>
      <c r="J10166" s="3"/>
      <c r="K10166" s="77" t="e">
        <f>VLOOKUP($J$1&amp;J10166,定价因子!E:F,2,0)</f>
        <v>#N/A</v>
      </c>
      <c r="L10166" s="3"/>
      <c r="M10166" s="77" t="e">
        <f>VLOOKUP($L$1&amp;L10166,定价因子!E:F,2,0)</f>
        <v>#N/A</v>
      </c>
      <c r="N10166" s="3"/>
      <c r="O10166" s="77" t="e">
        <f>VLOOKUP($N$1&amp;N10166,定价因子!E:F,2,0)</f>
        <v>#N/A</v>
      </c>
      <c r="P10166" s="3"/>
      <c r="Q10166" s="55" t="e">
        <f>VLOOKUP($P$1&amp;P10166,定价因子!$E:$F,2,0)</f>
        <v>#N/A</v>
      </c>
      <c r="R10166" s="3"/>
      <c r="S10166" s="77" t="e">
        <f>VLOOKUP($R$1&amp;R10166,定价因子!$E:$F,2,0)</f>
        <v>#N/A</v>
      </c>
      <c r="T10166" s="61"/>
      <c r="U10166" s="63"/>
      <c r="V10166" s="63"/>
      <c r="W10166" s="63"/>
      <c r="X10166" s="3"/>
    </row>
    <row r="10167" spans="1:24">
      <c r="A10167" s="3"/>
      <c r="B10167" s="3"/>
      <c r="C10167" s="3"/>
      <c r="D10167" s="3"/>
      <c r="E10167" s="79"/>
      <c r="F10167" s="3"/>
      <c r="G10167" s="77" t="e">
        <f>VLOOKUP($F$1&amp;F10167,定价因子!E:F,2,0)</f>
        <v>#N/A</v>
      </c>
      <c r="H10167" s="3"/>
      <c r="I10167" s="77" t="e">
        <f>VLOOKUP($H$1&amp;H10167,定价因子!E:F,2,0)</f>
        <v>#N/A</v>
      </c>
      <c r="J10167" s="3"/>
      <c r="K10167" s="77" t="e">
        <f>VLOOKUP($J$1&amp;J10167,定价因子!E:F,2,0)</f>
        <v>#N/A</v>
      </c>
      <c r="L10167" s="3"/>
      <c r="M10167" s="77" t="e">
        <f>VLOOKUP($L$1&amp;L10167,定价因子!E:F,2,0)</f>
        <v>#N/A</v>
      </c>
      <c r="N10167" s="3"/>
      <c r="O10167" s="77" t="e">
        <f>VLOOKUP($N$1&amp;N10167,定价因子!E:F,2,0)</f>
        <v>#N/A</v>
      </c>
      <c r="P10167" s="3"/>
      <c r="Q10167" s="55" t="e">
        <f>VLOOKUP($P$1&amp;P10167,定价因子!$E:$F,2,0)</f>
        <v>#N/A</v>
      </c>
      <c r="R10167" s="3"/>
      <c r="S10167" s="77" t="e">
        <f>VLOOKUP($R$1&amp;R10167,定价因子!$E:$F,2,0)</f>
        <v>#N/A</v>
      </c>
      <c r="T10167" s="61"/>
      <c r="U10167" s="63"/>
      <c r="V10167" s="63"/>
      <c r="W10167" s="63"/>
      <c r="X10167" s="3"/>
    </row>
    <row r="10168" spans="1:24">
      <c r="A10168" s="3"/>
      <c r="B10168" s="3"/>
      <c r="C10168" s="3"/>
      <c r="D10168" s="3"/>
      <c r="E10168" s="79"/>
      <c r="F10168" s="3"/>
      <c r="G10168" s="77" t="e">
        <f>VLOOKUP($F$1&amp;F10168,定价因子!E:F,2,0)</f>
        <v>#N/A</v>
      </c>
      <c r="H10168" s="3"/>
      <c r="I10168" s="77" t="e">
        <f>VLOOKUP($H$1&amp;H10168,定价因子!E:F,2,0)</f>
        <v>#N/A</v>
      </c>
      <c r="J10168" s="3"/>
      <c r="K10168" s="77" t="e">
        <f>VLOOKUP($J$1&amp;J10168,定价因子!E:F,2,0)</f>
        <v>#N/A</v>
      </c>
      <c r="L10168" s="3"/>
      <c r="M10168" s="77" t="e">
        <f>VLOOKUP($L$1&amp;L10168,定价因子!E:F,2,0)</f>
        <v>#N/A</v>
      </c>
      <c r="N10168" s="3"/>
      <c r="O10168" s="77" t="e">
        <f>VLOOKUP($N$1&amp;N10168,定价因子!E:F,2,0)</f>
        <v>#N/A</v>
      </c>
      <c r="P10168" s="3"/>
      <c r="Q10168" s="55" t="e">
        <f>VLOOKUP($P$1&amp;P10168,定价因子!$E:$F,2,0)</f>
        <v>#N/A</v>
      </c>
      <c r="R10168" s="3"/>
      <c r="S10168" s="77" t="e">
        <f>VLOOKUP($R$1&amp;R10168,定价因子!$E:$F,2,0)</f>
        <v>#N/A</v>
      </c>
      <c r="T10168" s="61"/>
      <c r="U10168" s="63"/>
      <c r="V10168" s="63"/>
      <c r="W10168" s="63"/>
      <c r="X10168" s="3"/>
    </row>
    <row r="10169" spans="1:24">
      <c r="A10169" s="3"/>
      <c r="B10169" s="3"/>
      <c r="C10169" s="3"/>
      <c r="D10169" s="3"/>
      <c r="E10169" s="79"/>
      <c r="F10169" s="3"/>
      <c r="G10169" s="77" t="e">
        <f>VLOOKUP($F$1&amp;F10169,定价因子!E:F,2,0)</f>
        <v>#N/A</v>
      </c>
      <c r="H10169" s="3"/>
      <c r="I10169" s="77" t="e">
        <f>VLOOKUP($H$1&amp;H10169,定价因子!E:F,2,0)</f>
        <v>#N/A</v>
      </c>
      <c r="J10169" s="3"/>
      <c r="K10169" s="77" t="e">
        <f>VLOOKUP($J$1&amp;J10169,定价因子!E:F,2,0)</f>
        <v>#N/A</v>
      </c>
      <c r="L10169" s="3"/>
      <c r="M10169" s="77" t="e">
        <f>VLOOKUP($L$1&amp;L10169,定价因子!E:F,2,0)</f>
        <v>#N/A</v>
      </c>
      <c r="N10169" s="3"/>
      <c r="O10169" s="77" t="e">
        <f>VLOOKUP($N$1&amp;N10169,定价因子!E:F,2,0)</f>
        <v>#N/A</v>
      </c>
      <c r="P10169" s="3"/>
      <c r="Q10169" s="55" t="e">
        <f>VLOOKUP($P$1&amp;P10169,定价因子!$E:$F,2,0)</f>
        <v>#N/A</v>
      </c>
      <c r="R10169" s="3"/>
      <c r="S10169" s="77" t="e">
        <f>VLOOKUP($R$1&amp;R10169,定价因子!$E:$F,2,0)</f>
        <v>#N/A</v>
      </c>
      <c r="T10169" s="61"/>
      <c r="U10169" s="63"/>
      <c r="V10169" s="63"/>
      <c r="W10169" s="63"/>
      <c r="X10169" s="3"/>
    </row>
    <row r="10170" spans="1:24">
      <c r="A10170" s="3"/>
      <c r="B10170" s="3"/>
      <c r="C10170" s="3"/>
      <c r="D10170" s="3"/>
      <c r="E10170" s="79"/>
      <c r="F10170" s="3"/>
      <c r="G10170" s="77" t="e">
        <f>VLOOKUP($F$1&amp;F10170,定价因子!E:F,2,0)</f>
        <v>#N/A</v>
      </c>
      <c r="H10170" s="3"/>
      <c r="I10170" s="77" t="e">
        <f>VLOOKUP($H$1&amp;H10170,定价因子!E:F,2,0)</f>
        <v>#N/A</v>
      </c>
      <c r="J10170" s="3"/>
      <c r="K10170" s="77" t="e">
        <f>VLOOKUP($J$1&amp;J10170,定价因子!E:F,2,0)</f>
        <v>#N/A</v>
      </c>
      <c r="L10170" s="3"/>
      <c r="M10170" s="77" t="e">
        <f>VLOOKUP($L$1&amp;L10170,定价因子!E:F,2,0)</f>
        <v>#N/A</v>
      </c>
      <c r="N10170" s="3"/>
      <c r="O10170" s="77" t="e">
        <f>VLOOKUP($N$1&amp;N10170,定价因子!E:F,2,0)</f>
        <v>#N/A</v>
      </c>
      <c r="P10170" s="3"/>
      <c r="Q10170" s="55" t="e">
        <f>VLOOKUP($P$1&amp;P10170,定价因子!$E:$F,2,0)</f>
        <v>#N/A</v>
      </c>
      <c r="R10170" s="3"/>
      <c r="S10170" s="77" t="e">
        <f>VLOOKUP($R$1&amp;R10170,定价因子!$E:$F,2,0)</f>
        <v>#N/A</v>
      </c>
      <c r="T10170" s="61"/>
      <c r="U10170" s="63"/>
      <c r="V10170" s="63"/>
      <c r="W10170" s="63"/>
      <c r="X10170" s="3"/>
    </row>
    <row r="10171" spans="1:24">
      <c r="A10171" s="3"/>
      <c r="B10171" s="3"/>
      <c r="C10171" s="3"/>
      <c r="D10171" s="3"/>
      <c r="E10171" s="79"/>
      <c r="F10171" s="3"/>
      <c r="G10171" s="77" t="e">
        <f>VLOOKUP($F$1&amp;F10171,定价因子!E:F,2,0)</f>
        <v>#N/A</v>
      </c>
      <c r="H10171" s="3"/>
      <c r="I10171" s="77" t="e">
        <f>VLOOKUP($H$1&amp;H10171,定价因子!E:F,2,0)</f>
        <v>#N/A</v>
      </c>
      <c r="J10171" s="3"/>
      <c r="K10171" s="77" t="e">
        <f>VLOOKUP($J$1&amp;J10171,定价因子!E:F,2,0)</f>
        <v>#N/A</v>
      </c>
      <c r="L10171" s="3"/>
      <c r="M10171" s="77" t="e">
        <f>VLOOKUP($L$1&amp;L10171,定价因子!E:F,2,0)</f>
        <v>#N/A</v>
      </c>
      <c r="N10171" s="3"/>
      <c r="O10171" s="77" t="e">
        <f>VLOOKUP($N$1&amp;N10171,定价因子!E:F,2,0)</f>
        <v>#N/A</v>
      </c>
      <c r="P10171" s="3"/>
      <c r="Q10171" s="55" t="e">
        <f>VLOOKUP($P$1&amp;P10171,定价因子!$E:$F,2,0)</f>
        <v>#N/A</v>
      </c>
      <c r="R10171" s="3"/>
      <c r="S10171" s="77" t="e">
        <f>VLOOKUP($R$1&amp;R10171,定价因子!$E:$F,2,0)</f>
        <v>#N/A</v>
      </c>
      <c r="T10171" s="61"/>
      <c r="U10171" s="63"/>
      <c r="V10171" s="63"/>
      <c r="W10171" s="63"/>
      <c r="X10171" s="3"/>
    </row>
    <row r="10172" spans="1:24">
      <c r="A10172" s="3"/>
      <c r="B10172" s="3"/>
      <c r="C10172" s="3"/>
      <c r="D10172" s="3"/>
      <c r="E10172" s="79"/>
      <c r="F10172" s="3"/>
      <c r="G10172" s="77" t="e">
        <f>VLOOKUP($F$1&amp;F10172,定价因子!E:F,2,0)</f>
        <v>#N/A</v>
      </c>
      <c r="H10172" s="3"/>
      <c r="I10172" s="77" t="e">
        <f>VLOOKUP($H$1&amp;H10172,定价因子!E:F,2,0)</f>
        <v>#N/A</v>
      </c>
      <c r="J10172" s="3"/>
      <c r="K10172" s="77" t="e">
        <f>VLOOKUP($J$1&amp;J10172,定价因子!E:F,2,0)</f>
        <v>#N/A</v>
      </c>
      <c r="L10172" s="3"/>
      <c r="M10172" s="77" t="e">
        <f>VLOOKUP($L$1&amp;L10172,定价因子!E:F,2,0)</f>
        <v>#N/A</v>
      </c>
      <c r="N10172" s="3"/>
      <c r="O10172" s="77" t="e">
        <f>VLOOKUP($N$1&amp;N10172,定价因子!E:F,2,0)</f>
        <v>#N/A</v>
      </c>
      <c r="P10172" s="3"/>
      <c r="Q10172" s="55" t="e">
        <f>VLOOKUP($P$1&amp;P10172,定价因子!$E:$F,2,0)</f>
        <v>#N/A</v>
      </c>
      <c r="R10172" s="3"/>
      <c r="S10172" s="77" t="e">
        <f>VLOOKUP($R$1&amp;R10172,定价因子!$E:$F,2,0)</f>
        <v>#N/A</v>
      </c>
      <c r="T10172" s="61"/>
      <c r="U10172" s="63"/>
      <c r="V10172" s="63"/>
      <c r="W10172" s="63"/>
      <c r="X10172" s="3"/>
    </row>
    <row r="10173" spans="1:24">
      <c r="A10173" s="3"/>
      <c r="B10173" s="3"/>
      <c r="C10173" s="3"/>
      <c r="D10173" s="3"/>
      <c r="E10173" s="79"/>
      <c r="F10173" s="3"/>
      <c r="G10173" s="77" t="e">
        <f>VLOOKUP($F$1&amp;F10173,定价因子!E:F,2,0)</f>
        <v>#N/A</v>
      </c>
      <c r="H10173" s="3"/>
      <c r="I10173" s="77" t="e">
        <f>VLOOKUP($H$1&amp;H10173,定价因子!E:F,2,0)</f>
        <v>#N/A</v>
      </c>
      <c r="J10173" s="3"/>
      <c r="K10173" s="77" t="e">
        <f>VLOOKUP($J$1&amp;J10173,定价因子!E:F,2,0)</f>
        <v>#N/A</v>
      </c>
      <c r="L10173" s="3"/>
      <c r="M10173" s="77" t="e">
        <f>VLOOKUP($L$1&amp;L10173,定价因子!E:F,2,0)</f>
        <v>#N/A</v>
      </c>
      <c r="N10173" s="3"/>
      <c r="O10173" s="77" t="e">
        <f>VLOOKUP($N$1&amp;N10173,定价因子!E:F,2,0)</f>
        <v>#N/A</v>
      </c>
      <c r="P10173" s="3"/>
      <c r="Q10173" s="55" t="e">
        <f>VLOOKUP($P$1&amp;P10173,定价因子!$E:$F,2,0)</f>
        <v>#N/A</v>
      </c>
      <c r="R10173" s="3"/>
      <c r="S10173" s="77" t="e">
        <f>VLOOKUP($R$1&amp;R10173,定价因子!$E:$F,2,0)</f>
        <v>#N/A</v>
      </c>
      <c r="T10173" s="61"/>
      <c r="U10173" s="63"/>
      <c r="V10173" s="63"/>
      <c r="W10173" s="63"/>
      <c r="X10173" s="3"/>
    </row>
    <row r="10174" spans="1:24">
      <c r="A10174" s="3"/>
      <c r="B10174" s="3"/>
      <c r="C10174" s="3"/>
      <c r="D10174" s="3"/>
      <c r="E10174" s="79"/>
      <c r="F10174" s="3"/>
      <c r="G10174" s="77" t="e">
        <f>VLOOKUP($F$1&amp;F10174,定价因子!E:F,2,0)</f>
        <v>#N/A</v>
      </c>
      <c r="H10174" s="3"/>
      <c r="I10174" s="77" t="e">
        <f>VLOOKUP($H$1&amp;H10174,定价因子!E:F,2,0)</f>
        <v>#N/A</v>
      </c>
      <c r="J10174" s="3"/>
      <c r="K10174" s="77" t="e">
        <f>VLOOKUP($J$1&amp;J10174,定价因子!E:F,2,0)</f>
        <v>#N/A</v>
      </c>
      <c r="L10174" s="3"/>
      <c r="M10174" s="77" t="e">
        <f>VLOOKUP($L$1&amp;L10174,定价因子!E:F,2,0)</f>
        <v>#N/A</v>
      </c>
      <c r="N10174" s="3"/>
      <c r="O10174" s="77" t="e">
        <f>VLOOKUP($N$1&amp;N10174,定价因子!E:F,2,0)</f>
        <v>#N/A</v>
      </c>
      <c r="P10174" s="3"/>
      <c r="Q10174" s="55" t="e">
        <f>VLOOKUP($P$1&amp;P10174,定价因子!$E:$F,2,0)</f>
        <v>#N/A</v>
      </c>
      <c r="R10174" s="3"/>
      <c r="S10174" s="77" t="e">
        <f>VLOOKUP($R$1&amp;R10174,定价因子!$E:$F,2,0)</f>
        <v>#N/A</v>
      </c>
      <c r="T10174" s="61"/>
      <c r="U10174" s="63"/>
      <c r="V10174" s="63"/>
      <c r="W10174" s="63"/>
      <c r="X10174" s="3"/>
    </row>
    <row r="10175" spans="1:24">
      <c r="A10175" s="3"/>
      <c r="B10175" s="3"/>
      <c r="C10175" s="3"/>
      <c r="D10175" s="3"/>
      <c r="E10175" s="79"/>
      <c r="F10175" s="3"/>
      <c r="G10175" s="77" t="e">
        <f>VLOOKUP($F$1&amp;F10175,定价因子!E:F,2,0)</f>
        <v>#N/A</v>
      </c>
      <c r="H10175" s="3"/>
      <c r="I10175" s="77" t="e">
        <f>VLOOKUP($H$1&amp;H10175,定价因子!E:F,2,0)</f>
        <v>#N/A</v>
      </c>
      <c r="J10175" s="3"/>
      <c r="K10175" s="77" t="e">
        <f>VLOOKUP($J$1&amp;J10175,定价因子!E:F,2,0)</f>
        <v>#N/A</v>
      </c>
      <c r="L10175" s="3"/>
      <c r="M10175" s="77" t="e">
        <f>VLOOKUP($L$1&amp;L10175,定价因子!E:F,2,0)</f>
        <v>#N/A</v>
      </c>
      <c r="N10175" s="3"/>
      <c r="O10175" s="77" t="e">
        <f>VLOOKUP($N$1&amp;N10175,定价因子!E:F,2,0)</f>
        <v>#N/A</v>
      </c>
      <c r="P10175" s="3"/>
      <c r="Q10175" s="55" t="e">
        <f>VLOOKUP($P$1&amp;P10175,定价因子!$E:$F,2,0)</f>
        <v>#N/A</v>
      </c>
      <c r="R10175" s="3"/>
      <c r="S10175" s="77" t="e">
        <f>VLOOKUP($R$1&amp;R10175,定价因子!$E:$F,2,0)</f>
        <v>#N/A</v>
      </c>
      <c r="T10175" s="61"/>
      <c r="U10175" s="63"/>
      <c r="V10175" s="63"/>
      <c r="W10175" s="63"/>
      <c r="X10175" s="3"/>
    </row>
    <row r="10176" spans="1:24">
      <c r="A10176" s="3"/>
      <c r="B10176" s="3"/>
      <c r="C10176" s="3"/>
      <c r="D10176" s="3"/>
      <c r="E10176" s="79"/>
      <c r="F10176" s="3"/>
      <c r="G10176" s="77" t="e">
        <f>VLOOKUP($F$1&amp;F10176,定价因子!E:F,2,0)</f>
        <v>#N/A</v>
      </c>
      <c r="H10176" s="3"/>
      <c r="I10176" s="77" t="e">
        <f>VLOOKUP($H$1&amp;H10176,定价因子!E:F,2,0)</f>
        <v>#N/A</v>
      </c>
      <c r="J10176" s="3"/>
      <c r="K10176" s="77" t="e">
        <f>VLOOKUP($J$1&amp;J10176,定价因子!E:F,2,0)</f>
        <v>#N/A</v>
      </c>
      <c r="L10176" s="3"/>
      <c r="M10176" s="77" t="e">
        <f>VLOOKUP($L$1&amp;L10176,定价因子!E:F,2,0)</f>
        <v>#N/A</v>
      </c>
      <c r="N10176" s="3"/>
      <c r="O10176" s="77" t="e">
        <f>VLOOKUP($N$1&amp;N10176,定价因子!E:F,2,0)</f>
        <v>#N/A</v>
      </c>
      <c r="P10176" s="3"/>
      <c r="Q10176" s="55" t="e">
        <f>VLOOKUP($P$1&amp;P10176,定价因子!$E:$F,2,0)</f>
        <v>#N/A</v>
      </c>
      <c r="R10176" s="3"/>
      <c r="S10176" s="77" t="e">
        <f>VLOOKUP($R$1&amp;R10176,定价因子!$E:$F,2,0)</f>
        <v>#N/A</v>
      </c>
      <c r="T10176" s="61"/>
      <c r="U10176" s="63"/>
      <c r="V10176" s="63"/>
      <c r="W10176" s="63"/>
      <c r="X10176" s="3"/>
    </row>
    <row r="10177" spans="1:24">
      <c r="A10177" s="3"/>
      <c r="B10177" s="3"/>
      <c r="C10177" s="3"/>
      <c r="D10177" s="3"/>
      <c r="E10177" s="79"/>
      <c r="F10177" s="3"/>
      <c r="G10177" s="77" t="e">
        <f>VLOOKUP($F$1&amp;F10177,定价因子!E:F,2,0)</f>
        <v>#N/A</v>
      </c>
      <c r="H10177" s="3"/>
      <c r="I10177" s="77" t="e">
        <f>VLOOKUP($H$1&amp;H10177,定价因子!E:F,2,0)</f>
        <v>#N/A</v>
      </c>
      <c r="J10177" s="3"/>
      <c r="K10177" s="77" t="e">
        <f>VLOOKUP($J$1&amp;J10177,定价因子!E:F,2,0)</f>
        <v>#N/A</v>
      </c>
      <c r="L10177" s="3"/>
      <c r="M10177" s="77" t="e">
        <f>VLOOKUP($L$1&amp;L10177,定价因子!E:F,2,0)</f>
        <v>#N/A</v>
      </c>
      <c r="N10177" s="3"/>
      <c r="O10177" s="77" t="e">
        <f>VLOOKUP($N$1&amp;N10177,定价因子!E:F,2,0)</f>
        <v>#N/A</v>
      </c>
      <c r="P10177" s="3"/>
      <c r="Q10177" s="55" t="e">
        <f>VLOOKUP($P$1&amp;P10177,定价因子!$E:$F,2,0)</f>
        <v>#N/A</v>
      </c>
      <c r="R10177" s="3"/>
      <c r="S10177" s="77" t="e">
        <f>VLOOKUP($R$1&amp;R10177,定价因子!$E:$F,2,0)</f>
        <v>#N/A</v>
      </c>
      <c r="T10177" s="61"/>
      <c r="U10177" s="63"/>
      <c r="V10177" s="63"/>
      <c r="W10177" s="63"/>
      <c r="X10177" s="3"/>
    </row>
    <row r="10178" spans="1:24">
      <c r="A10178" s="3"/>
      <c r="B10178" s="3"/>
      <c r="C10178" s="3"/>
      <c r="D10178" s="3"/>
      <c r="E10178" s="79"/>
      <c r="F10178" s="3"/>
      <c r="G10178" s="77" t="e">
        <f>VLOOKUP($F$1&amp;F10178,定价因子!E:F,2,0)</f>
        <v>#N/A</v>
      </c>
      <c r="H10178" s="3"/>
      <c r="I10178" s="77" t="e">
        <f>VLOOKUP($H$1&amp;H10178,定价因子!E:F,2,0)</f>
        <v>#N/A</v>
      </c>
      <c r="J10178" s="3"/>
      <c r="K10178" s="77" t="e">
        <f>VLOOKUP($J$1&amp;J10178,定价因子!E:F,2,0)</f>
        <v>#N/A</v>
      </c>
      <c r="L10178" s="3"/>
      <c r="M10178" s="77" t="e">
        <f>VLOOKUP($L$1&amp;L10178,定价因子!E:F,2,0)</f>
        <v>#N/A</v>
      </c>
      <c r="N10178" s="3"/>
      <c r="O10178" s="77" t="e">
        <f>VLOOKUP($N$1&amp;N10178,定价因子!E:F,2,0)</f>
        <v>#N/A</v>
      </c>
      <c r="P10178" s="3"/>
      <c r="Q10178" s="55" t="e">
        <f>VLOOKUP($P$1&amp;P10178,定价因子!$E:$F,2,0)</f>
        <v>#N/A</v>
      </c>
      <c r="R10178" s="3"/>
      <c r="S10178" s="77" t="e">
        <f>VLOOKUP($R$1&amp;R10178,定价因子!$E:$F,2,0)</f>
        <v>#N/A</v>
      </c>
      <c r="T10178" s="61"/>
      <c r="U10178" s="63"/>
      <c r="V10178" s="63"/>
      <c r="W10178" s="63"/>
      <c r="X10178" s="3"/>
    </row>
    <row r="10179" spans="1:24">
      <c r="A10179" s="3"/>
      <c r="B10179" s="3"/>
      <c r="C10179" s="3"/>
      <c r="D10179" s="3"/>
      <c r="E10179" s="79"/>
      <c r="F10179" s="3"/>
      <c r="G10179" s="77" t="e">
        <f>VLOOKUP($F$1&amp;F10179,定价因子!E:F,2,0)</f>
        <v>#N/A</v>
      </c>
      <c r="H10179" s="3"/>
      <c r="I10179" s="77" t="e">
        <f>VLOOKUP($H$1&amp;H10179,定价因子!E:F,2,0)</f>
        <v>#N/A</v>
      </c>
      <c r="J10179" s="3"/>
      <c r="K10179" s="77" t="e">
        <f>VLOOKUP($J$1&amp;J10179,定价因子!E:F,2,0)</f>
        <v>#N/A</v>
      </c>
      <c r="L10179" s="3"/>
      <c r="M10179" s="77" t="e">
        <f>VLOOKUP($L$1&amp;L10179,定价因子!E:F,2,0)</f>
        <v>#N/A</v>
      </c>
      <c r="N10179" s="3"/>
      <c r="O10179" s="77" t="e">
        <f>VLOOKUP($N$1&amp;N10179,定价因子!E:F,2,0)</f>
        <v>#N/A</v>
      </c>
      <c r="P10179" s="3"/>
      <c r="Q10179" s="55" t="e">
        <f>VLOOKUP($P$1&amp;P10179,定价因子!$E:$F,2,0)</f>
        <v>#N/A</v>
      </c>
      <c r="R10179" s="3"/>
      <c r="S10179" s="77" t="e">
        <f>VLOOKUP($R$1&amp;R10179,定价因子!$E:$F,2,0)</f>
        <v>#N/A</v>
      </c>
      <c r="T10179" s="61"/>
      <c r="U10179" s="63"/>
      <c r="V10179" s="63"/>
      <c r="W10179" s="63"/>
      <c r="X10179" s="3"/>
    </row>
    <row r="10180" spans="1:24">
      <c r="A10180" s="3"/>
      <c r="B10180" s="3"/>
      <c r="C10180" s="3"/>
      <c r="D10180" s="3"/>
      <c r="E10180" s="79"/>
      <c r="F10180" s="3"/>
      <c r="G10180" s="77" t="e">
        <f>VLOOKUP($F$1&amp;F10180,定价因子!E:F,2,0)</f>
        <v>#N/A</v>
      </c>
      <c r="H10180" s="3"/>
      <c r="I10180" s="77" t="e">
        <f>VLOOKUP($H$1&amp;H10180,定价因子!E:F,2,0)</f>
        <v>#N/A</v>
      </c>
      <c r="J10180" s="3"/>
      <c r="K10180" s="77" t="e">
        <f>VLOOKUP($J$1&amp;J10180,定价因子!E:F,2,0)</f>
        <v>#N/A</v>
      </c>
      <c r="L10180" s="3"/>
      <c r="M10180" s="77" t="e">
        <f>VLOOKUP($L$1&amp;L10180,定价因子!E:F,2,0)</f>
        <v>#N/A</v>
      </c>
      <c r="N10180" s="3"/>
      <c r="O10180" s="77" t="e">
        <f>VLOOKUP($N$1&amp;N10180,定价因子!E:F,2,0)</f>
        <v>#N/A</v>
      </c>
      <c r="P10180" s="3"/>
      <c r="Q10180" s="55" t="e">
        <f>VLOOKUP($P$1&amp;P10180,定价因子!$E:$F,2,0)</f>
        <v>#N/A</v>
      </c>
      <c r="R10180" s="3"/>
      <c r="S10180" s="77" t="e">
        <f>VLOOKUP($R$1&amp;R10180,定价因子!$E:$F,2,0)</f>
        <v>#N/A</v>
      </c>
      <c r="T10180" s="61"/>
      <c r="U10180" s="63"/>
      <c r="V10180" s="63"/>
      <c r="W10180" s="63"/>
      <c r="X10180" s="3"/>
    </row>
    <row r="10181" spans="1:24">
      <c r="A10181" s="3"/>
      <c r="B10181" s="3"/>
      <c r="C10181" s="3"/>
      <c r="D10181" s="3"/>
      <c r="E10181" s="79"/>
      <c r="F10181" s="3"/>
      <c r="G10181" s="77" t="e">
        <f>VLOOKUP($F$1&amp;F10181,定价因子!E:F,2,0)</f>
        <v>#N/A</v>
      </c>
      <c r="H10181" s="3"/>
      <c r="I10181" s="77" t="e">
        <f>VLOOKUP($H$1&amp;H10181,定价因子!E:F,2,0)</f>
        <v>#N/A</v>
      </c>
      <c r="J10181" s="3"/>
      <c r="K10181" s="77" t="e">
        <f>VLOOKUP($J$1&amp;J10181,定价因子!E:F,2,0)</f>
        <v>#N/A</v>
      </c>
      <c r="L10181" s="3"/>
      <c r="M10181" s="77" t="e">
        <f>VLOOKUP($L$1&amp;L10181,定价因子!E:F,2,0)</f>
        <v>#N/A</v>
      </c>
      <c r="N10181" s="3"/>
      <c r="O10181" s="77" t="e">
        <f>VLOOKUP($N$1&amp;N10181,定价因子!E:F,2,0)</f>
        <v>#N/A</v>
      </c>
      <c r="P10181" s="3"/>
      <c r="Q10181" s="55" t="e">
        <f>VLOOKUP($P$1&amp;P10181,定价因子!$E:$F,2,0)</f>
        <v>#N/A</v>
      </c>
      <c r="R10181" s="3"/>
      <c r="S10181" s="77" t="e">
        <f>VLOOKUP($R$1&amp;R10181,定价因子!$E:$F,2,0)</f>
        <v>#N/A</v>
      </c>
      <c r="T10181" s="61"/>
      <c r="U10181" s="63"/>
      <c r="V10181" s="63"/>
      <c r="W10181" s="63"/>
      <c r="X10181" s="3"/>
    </row>
    <row r="10182" spans="1:24">
      <c r="A10182" s="3"/>
      <c r="B10182" s="3"/>
      <c r="C10182" s="3"/>
      <c r="D10182" s="3"/>
      <c r="E10182" s="79"/>
      <c r="F10182" s="3"/>
      <c r="G10182" s="77" t="e">
        <f>VLOOKUP($F$1&amp;F10182,定价因子!E:F,2,0)</f>
        <v>#N/A</v>
      </c>
      <c r="H10182" s="3"/>
      <c r="I10182" s="77" t="e">
        <f>VLOOKUP($H$1&amp;H10182,定价因子!E:F,2,0)</f>
        <v>#N/A</v>
      </c>
      <c r="J10182" s="3"/>
      <c r="K10182" s="77" t="e">
        <f>VLOOKUP($J$1&amp;J10182,定价因子!E:F,2,0)</f>
        <v>#N/A</v>
      </c>
      <c r="L10182" s="3"/>
      <c r="M10182" s="77" t="e">
        <f>VLOOKUP($L$1&amp;L10182,定价因子!E:F,2,0)</f>
        <v>#N/A</v>
      </c>
      <c r="N10182" s="3"/>
      <c r="O10182" s="77" t="e">
        <f>VLOOKUP($N$1&amp;N10182,定价因子!E:F,2,0)</f>
        <v>#N/A</v>
      </c>
      <c r="P10182" s="3"/>
      <c r="Q10182" s="55" t="e">
        <f>VLOOKUP($P$1&amp;P10182,定价因子!$E:$F,2,0)</f>
        <v>#N/A</v>
      </c>
      <c r="R10182" s="3"/>
      <c r="S10182" s="77" t="e">
        <f>VLOOKUP($R$1&amp;R10182,定价因子!$E:$F,2,0)</f>
        <v>#N/A</v>
      </c>
      <c r="T10182" s="61"/>
      <c r="U10182" s="63"/>
      <c r="V10182" s="63"/>
      <c r="W10182" s="63"/>
      <c r="X10182" s="3"/>
    </row>
    <row r="10183" spans="1:24">
      <c r="A10183" s="3"/>
      <c r="B10183" s="3"/>
      <c r="C10183" s="3"/>
      <c r="D10183" s="3"/>
      <c r="E10183" s="79"/>
      <c r="F10183" s="3"/>
      <c r="G10183" s="77" t="e">
        <f>VLOOKUP($F$1&amp;F10183,定价因子!E:F,2,0)</f>
        <v>#N/A</v>
      </c>
      <c r="H10183" s="3"/>
      <c r="I10183" s="77" t="e">
        <f>VLOOKUP($H$1&amp;H10183,定价因子!E:F,2,0)</f>
        <v>#N/A</v>
      </c>
      <c r="J10183" s="3"/>
      <c r="K10183" s="77" t="e">
        <f>VLOOKUP($J$1&amp;J10183,定价因子!E:F,2,0)</f>
        <v>#N/A</v>
      </c>
      <c r="L10183" s="3"/>
      <c r="M10183" s="77" t="e">
        <f>VLOOKUP($L$1&amp;L10183,定价因子!E:F,2,0)</f>
        <v>#N/A</v>
      </c>
      <c r="N10183" s="3"/>
      <c r="O10183" s="77" t="e">
        <f>VLOOKUP($N$1&amp;N10183,定价因子!E:F,2,0)</f>
        <v>#N/A</v>
      </c>
      <c r="P10183" s="3"/>
      <c r="Q10183" s="55" t="e">
        <f>VLOOKUP($P$1&amp;P10183,定价因子!$E:$F,2,0)</f>
        <v>#N/A</v>
      </c>
      <c r="R10183" s="3"/>
      <c r="S10183" s="77" t="e">
        <f>VLOOKUP($R$1&amp;R10183,定价因子!$E:$F,2,0)</f>
        <v>#N/A</v>
      </c>
      <c r="T10183" s="61"/>
      <c r="U10183" s="63"/>
      <c r="V10183" s="63"/>
      <c r="W10183" s="63"/>
      <c r="X10183" s="3"/>
    </row>
    <row r="10184" spans="1:24">
      <c r="A10184" s="3"/>
      <c r="B10184" s="3"/>
      <c r="C10184" s="3"/>
      <c r="D10184" s="3"/>
      <c r="E10184" s="79"/>
      <c r="F10184" s="3"/>
      <c r="G10184" s="77" t="e">
        <f>VLOOKUP($F$1&amp;F10184,定价因子!E:F,2,0)</f>
        <v>#N/A</v>
      </c>
      <c r="H10184" s="3"/>
      <c r="I10184" s="77" t="e">
        <f>VLOOKUP($H$1&amp;H10184,定价因子!E:F,2,0)</f>
        <v>#N/A</v>
      </c>
      <c r="J10184" s="3"/>
      <c r="K10184" s="77" t="e">
        <f>VLOOKUP($J$1&amp;J10184,定价因子!E:F,2,0)</f>
        <v>#N/A</v>
      </c>
      <c r="L10184" s="3"/>
      <c r="M10184" s="77" t="e">
        <f>VLOOKUP($L$1&amp;L10184,定价因子!E:F,2,0)</f>
        <v>#N/A</v>
      </c>
      <c r="N10184" s="3"/>
      <c r="O10184" s="77" t="e">
        <f>VLOOKUP($N$1&amp;N10184,定价因子!E:F,2,0)</f>
        <v>#N/A</v>
      </c>
      <c r="P10184" s="3"/>
      <c r="Q10184" s="55" t="e">
        <f>VLOOKUP($P$1&amp;P10184,定价因子!$E:$F,2,0)</f>
        <v>#N/A</v>
      </c>
      <c r="R10184" s="3"/>
      <c r="S10184" s="77" t="e">
        <f>VLOOKUP($R$1&amp;R10184,定价因子!$E:$F,2,0)</f>
        <v>#N/A</v>
      </c>
      <c r="T10184" s="61"/>
      <c r="U10184" s="63"/>
      <c r="V10184" s="63"/>
      <c r="W10184" s="63"/>
      <c r="X10184" s="3"/>
    </row>
    <row r="10185" spans="1:24">
      <c r="A10185" s="3"/>
      <c r="B10185" s="3"/>
      <c r="C10185" s="3"/>
      <c r="D10185" s="3"/>
      <c r="E10185" s="79"/>
      <c r="F10185" s="3"/>
      <c r="G10185" s="77" t="e">
        <f>VLOOKUP($F$1&amp;F10185,定价因子!E:F,2,0)</f>
        <v>#N/A</v>
      </c>
      <c r="H10185" s="3"/>
      <c r="I10185" s="77" t="e">
        <f>VLOOKUP($H$1&amp;H10185,定价因子!E:F,2,0)</f>
        <v>#N/A</v>
      </c>
      <c r="J10185" s="3"/>
      <c r="K10185" s="77" t="e">
        <f>VLOOKUP($J$1&amp;J10185,定价因子!E:F,2,0)</f>
        <v>#N/A</v>
      </c>
      <c r="L10185" s="3"/>
      <c r="M10185" s="77" t="e">
        <f>VLOOKUP($L$1&amp;L10185,定价因子!E:F,2,0)</f>
        <v>#N/A</v>
      </c>
      <c r="N10185" s="3"/>
      <c r="O10185" s="77" t="e">
        <f>VLOOKUP($N$1&amp;N10185,定价因子!E:F,2,0)</f>
        <v>#N/A</v>
      </c>
      <c r="P10185" s="3"/>
      <c r="Q10185" s="55" t="e">
        <f>VLOOKUP($P$1&amp;P10185,定价因子!$E:$F,2,0)</f>
        <v>#N/A</v>
      </c>
      <c r="R10185" s="3"/>
      <c r="S10185" s="77" t="e">
        <f>VLOOKUP($R$1&amp;R10185,定价因子!$E:$F,2,0)</f>
        <v>#N/A</v>
      </c>
      <c r="T10185" s="61"/>
      <c r="U10185" s="63"/>
      <c r="V10185" s="63"/>
      <c r="W10185" s="63"/>
      <c r="X10185" s="3"/>
    </row>
    <row r="10186" spans="1:24">
      <c r="A10186" s="3"/>
      <c r="B10186" s="3"/>
      <c r="C10186" s="3"/>
      <c r="D10186" s="3"/>
      <c r="E10186" s="79"/>
      <c r="F10186" s="3"/>
      <c r="G10186" s="77" t="e">
        <f>VLOOKUP($F$1&amp;F10186,定价因子!E:F,2,0)</f>
        <v>#N/A</v>
      </c>
      <c r="H10186" s="3"/>
      <c r="I10186" s="77" t="e">
        <f>VLOOKUP($H$1&amp;H10186,定价因子!E:F,2,0)</f>
        <v>#N/A</v>
      </c>
      <c r="J10186" s="3"/>
      <c r="K10186" s="77" t="e">
        <f>VLOOKUP($J$1&amp;J10186,定价因子!E:F,2,0)</f>
        <v>#N/A</v>
      </c>
      <c r="L10186" s="3"/>
      <c r="M10186" s="77" t="e">
        <f>VLOOKUP($L$1&amp;L10186,定价因子!E:F,2,0)</f>
        <v>#N/A</v>
      </c>
      <c r="N10186" s="3"/>
      <c r="O10186" s="77" t="e">
        <f>VLOOKUP($N$1&amp;N10186,定价因子!E:F,2,0)</f>
        <v>#N/A</v>
      </c>
      <c r="P10186" s="3"/>
      <c r="Q10186" s="55" t="e">
        <f>VLOOKUP($P$1&amp;P10186,定价因子!$E:$F,2,0)</f>
        <v>#N/A</v>
      </c>
      <c r="R10186" s="3"/>
      <c r="S10186" s="77" t="e">
        <f>VLOOKUP($R$1&amp;R10186,定价因子!$E:$F,2,0)</f>
        <v>#N/A</v>
      </c>
      <c r="T10186" s="61"/>
      <c r="U10186" s="63"/>
      <c r="V10186" s="63"/>
      <c r="W10186" s="63"/>
      <c r="X10186" s="3"/>
    </row>
    <row r="10187" spans="1:24">
      <c r="A10187" s="3"/>
      <c r="B10187" s="3"/>
      <c r="C10187" s="3"/>
      <c r="D10187" s="3"/>
      <c r="E10187" s="79"/>
      <c r="F10187" s="3"/>
      <c r="G10187" s="77" t="e">
        <f>VLOOKUP($F$1&amp;F10187,定价因子!E:F,2,0)</f>
        <v>#N/A</v>
      </c>
      <c r="H10187" s="3"/>
      <c r="I10187" s="77" t="e">
        <f>VLOOKUP($H$1&amp;H10187,定价因子!E:F,2,0)</f>
        <v>#N/A</v>
      </c>
      <c r="J10187" s="3"/>
      <c r="K10187" s="77" t="e">
        <f>VLOOKUP($J$1&amp;J10187,定价因子!E:F,2,0)</f>
        <v>#N/A</v>
      </c>
      <c r="L10187" s="3"/>
      <c r="M10187" s="77" t="e">
        <f>VLOOKUP($L$1&amp;L10187,定价因子!E:F,2,0)</f>
        <v>#N/A</v>
      </c>
      <c r="N10187" s="3"/>
      <c r="O10187" s="77" t="e">
        <f>VLOOKUP($N$1&amp;N10187,定价因子!E:F,2,0)</f>
        <v>#N/A</v>
      </c>
      <c r="P10187" s="3"/>
      <c r="Q10187" s="55" t="e">
        <f>VLOOKUP($P$1&amp;P10187,定价因子!$E:$F,2,0)</f>
        <v>#N/A</v>
      </c>
      <c r="R10187" s="3"/>
      <c r="S10187" s="77" t="e">
        <f>VLOOKUP($R$1&amp;R10187,定价因子!$E:$F,2,0)</f>
        <v>#N/A</v>
      </c>
      <c r="T10187" s="61"/>
      <c r="U10187" s="63"/>
      <c r="V10187" s="63"/>
      <c r="W10187" s="63"/>
      <c r="X10187" s="3"/>
    </row>
    <row r="10188" spans="1:24">
      <c r="A10188" s="3"/>
      <c r="B10188" s="3"/>
      <c r="C10188" s="3"/>
      <c r="D10188" s="3"/>
      <c r="E10188" s="79"/>
      <c r="F10188" s="3"/>
      <c r="G10188" s="77" t="e">
        <f>VLOOKUP($F$1&amp;F10188,定价因子!E:F,2,0)</f>
        <v>#N/A</v>
      </c>
      <c r="H10188" s="3"/>
      <c r="I10188" s="77" t="e">
        <f>VLOOKUP($H$1&amp;H10188,定价因子!E:F,2,0)</f>
        <v>#N/A</v>
      </c>
      <c r="J10188" s="3"/>
      <c r="K10188" s="77" t="e">
        <f>VLOOKUP($J$1&amp;J10188,定价因子!E:F,2,0)</f>
        <v>#N/A</v>
      </c>
      <c r="L10188" s="3"/>
      <c r="M10188" s="77" t="e">
        <f>VLOOKUP($L$1&amp;L10188,定价因子!E:F,2,0)</f>
        <v>#N/A</v>
      </c>
      <c r="N10188" s="3"/>
      <c r="O10188" s="77" t="e">
        <f>VLOOKUP($N$1&amp;N10188,定价因子!E:F,2,0)</f>
        <v>#N/A</v>
      </c>
      <c r="P10188" s="3"/>
      <c r="Q10188" s="55" t="e">
        <f>VLOOKUP($P$1&amp;P10188,定价因子!$E:$F,2,0)</f>
        <v>#N/A</v>
      </c>
      <c r="R10188" s="3"/>
      <c r="S10188" s="77" t="e">
        <f>VLOOKUP($R$1&amp;R10188,定价因子!$E:$F,2,0)</f>
        <v>#N/A</v>
      </c>
      <c r="T10188" s="61"/>
      <c r="U10188" s="63"/>
      <c r="V10188" s="63"/>
      <c r="W10188" s="63"/>
      <c r="X10188" s="3"/>
    </row>
    <row r="10189" spans="1:24">
      <c r="A10189" s="3"/>
      <c r="B10189" s="3"/>
      <c r="C10189" s="3"/>
      <c r="D10189" s="3"/>
      <c r="E10189" s="79"/>
      <c r="F10189" s="3"/>
      <c r="G10189" s="77" t="e">
        <f>VLOOKUP($F$1&amp;F10189,定价因子!E:F,2,0)</f>
        <v>#N/A</v>
      </c>
      <c r="H10189" s="3"/>
      <c r="I10189" s="77" t="e">
        <f>VLOOKUP($H$1&amp;H10189,定价因子!E:F,2,0)</f>
        <v>#N/A</v>
      </c>
      <c r="J10189" s="3"/>
      <c r="K10189" s="77" t="e">
        <f>VLOOKUP($J$1&amp;J10189,定价因子!E:F,2,0)</f>
        <v>#N/A</v>
      </c>
      <c r="L10189" s="3"/>
      <c r="M10189" s="77" t="e">
        <f>VLOOKUP($L$1&amp;L10189,定价因子!E:F,2,0)</f>
        <v>#N/A</v>
      </c>
      <c r="N10189" s="3"/>
      <c r="O10189" s="77" t="e">
        <f>VLOOKUP($N$1&amp;N10189,定价因子!E:F,2,0)</f>
        <v>#N/A</v>
      </c>
      <c r="P10189" s="3"/>
      <c r="Q10189" s="55" t="e">
        <f>VLOOKUP($P$1&amp;P10189,定价因子!$E:$F,2,0)</f>
        <v>#N/A</v>
      </c>
      <c r="R10189" s="3"/>
      <c r="S10189" s="77" t="e">
        <f>VLOOKUP($R$1&amp;R10189,定价因子!$E:$F,2,0)</f>
        <v>#N/A</v>
      </c>
      <c r="T10189" s="61"/>
      <c r="U10189" s="63"/>
      <c r="V10189" s="63"/>
      <c r="W10189" s="63"/>
      <c r="X10189" s="3"/>
    </row>
    <row r="10190" spans="1:24">
      <c r="A10190" s="3"/>
      <c r="B10190" s="3"/>
      <c r="C10190" s="3"/>
      <c r="D10190" s="3"/>
      <c r="E10190" s="79"/>
      <c r="F10190" s="3"/>
      <c r="G10190" s="77" t="e">
        <f>VLOOKUP($F$1&amp;F10190,定价因子!E:F,2,0)</f>
        <v>#N/A</v>
      </c>
      <c r="H10190" s="3"/>
      <c r="I10190" s="77" t="e">
        <f>VLOOKUP($H$1&amp;H10190,定价因子!E:F,2,0)</f>
        <v>#N/A</v>
      </c>
      <c r="J10190" s="3"/>
      <c r="K10190" s="77" t="e">
        <f>VLOOKUP($J$1&amp;J10190,定价因子!E:F,2,0)</f>
        <v>#N/A</v>
      </c>
      <c r="L10190" s="3"/>
      <c r="M10190" s="77" t="e">
        <f>VLOOKUP($L$1&amp;L10190,定价因子!E:F,2,0)</f>
        <v>#N/A</v>
      </c>
      <c r="N10190" s="3"/>
      <c r="O10190" s="77" t="e">
        <f>VLOOKUP($N$1&amp;N10190,定价因子!E:F,2,0)</f>
        <v>#N/A</v>
      </c>
      <c r="P10190" s="3"/>
      <c r="Q10190" s="55" t="e">
        <f>VLOOKUP($P$1&amp;P10190,定价因子!$E:$F,2,0)</f>
        <v>#N/A</v>
      </c>
      <c r="R10190" s="3"/>
      <c r="S10190" s="77" t="e">
        <f>VLOOKUP($R$1&amp;R10190,定价因子!$E:$F,2,0)</f>
        <v>#N/A</v>
      </c>
      <c r="T10190" s="61"/>
      <c r="U10190" s="63"/>
      <c r="V10190" s="63"/>
      <c r="W10190" s="63"/>
      <c r="X10190" s="3"/>
    </row>
    <row r="10191" spans="1:24">
      <c r="A10191" s="3"/>
      <c r="B10191" s="3"/>
      <c r="C10191" s="3"/>
      <c r="D10191" s="3"/>
      <c r="E10191" s="79"/>
      <c r="F10191" s="3"/>
      <c r="G10191" s="77" t="e">
        <f>VLOOKUP($F$1&amp;F10191,定价因子!E:F,2,0)</f>
        <v>#N/A</v>
      </c>
      <c r="H10191" s="3"/>
      <c r="I10191" s="77" t="e">
        <f>VLOOKUP($H$1&amp;H10191,定价因子!E:F,2,0)</f>
        <v>#N/A</v>
      </c>
      <c r="J10191" s="3"/>
      <c r="K10191" s="77" t="e">
        <f>VLOOKUP($J$1&amp;J10191,定价因子!E:F,2,0)</f>
        <v>#N/A</v>
      </c>
      <c r="L10191" s="3"/>
      <c r="M10191" s="77" t="e">
        <f>VLOOKUP($L$1&amp;L10191,定价因子!E:F,2,0)</f>
        <v>#N/A</v>
      </c>
      <c r="N10191" s="3"/>
      <c r="O10191" s="77" t="e">
        <f>VLOOKUP($N$1&amp;N10191,定价因子!E:F,2,0)</f>
        <v>#N/A</v>
      </c>
      <c r="P10191" s="3"/>
      <c r="Q10191" s="55" t="e">
        <f>VLOOKUP($P$1&amp;P10191,定价因子!$E:$F,2,0)</f>
        <v>#N/A</v>
      </c>
      <c r="R10191" s="3"/>
      <c r="S10191" s="77" t="e">
        <f>VLOOKUP($R$1&amp;R10191,定价因子!$E:$F,2,0)</f>
        <v>#N/A</v>
      </c>
      <c r="T10191" s="61"/>
      <c r="U10191" s="63"/>
      <c r="V10191" s="63"/>
      <c r="W10191" s="63"/>
      <c r="X10191" s="3"/>
    </row>
    <row r="10192" spans="1:24">
      <c r="A10192" s="3"/>
      <c r="B10192" s="3"/>
      <c r="C10192" s="3"/>
      <c r="D10192" s="3"/>
      <c r="E10192" s="79"/>
      <c r="F10192" s="3"/>
      <c r="G10192" s="77" t="e">
        <f>VLOOKUP($F$1&amp;F10192,定价因子!E:F,2,0)</f>
        <v>#N/A</v>
      </c>
      <c r="H10192" s="3"/>
      <c r="I10192" s="77" t="e">
        <f>VLOOKUP($H$1&amp;H10192,定价因子!E:F,2,0)</f>
        <v>#N/A</v>
      </c>
      <c r="J10192" s="3"/>
      <c r="K10192" s="77" t="e">
        <f>VLOOKUP($J$1&amp;J10192,定价因子!E:F,2,0)</f>
        <v>#N/A</v>
      </c>
      <c r="L10192" s="3"/>
      <c r="M10192" s="77" t="e">
        <f>VLOOKUP($L$1&amp;L10192,定价因子!E:F,2,0)</f>
        <v>#N/A</v>
      </c>
      <c r="N10192" s="3"/>
      <c r="O10192" s="77" t="e">
        <f>VLOOKUP($N$1&amp;N10192,定价因子!E:F,2,0)</f>
        <v>#N/A</v>
      </c>
      <c r="P10192" s="3"/>
      <c r="Q10192" s="55" t="e">
        <f>VLOOKUP($P$1&amp;P10192,定价因子!$E:$F,2,0)</f>
        <v>#N/A</v>
      </c>
      <c r="R10192" s="3"/>
      <c r="S10192" s="77" t="e">
        <f>VLOOKUP($R$1&amp;R10192,定价因子!$E:$F,2,0)</f>
        <v>#N/A</v>
      </c>
      <c r="T10192" s="61"/>
      <c r="U10192" s="63"/>
      <c r="V10192" s="63"/>
      <c r="W10192" s="63"/>
      <c r="X10192" s="3"/>
    </row>
    <row r="10193" spans="1:24">
      <c r="A10193" s="3"/>
      <c r="B10193" s="3"/>
      <c r="C10193" s="3"/>
      <c r="D10193" s="3"/>
      <c r="E10193" s="79"/>
      <c r="F10193" s="3"/>
      <c r="G10193" s="77" t="e">
        <f>VLOOKUP($F$1&amp;F10193,定价因子!E:F,2,0)</f>
        <v>#N/A</v>
      </c>
      <c r="H10193" s="3"/>
      <c r="I10193" s="77" t="e">
        <f>VLOOKUP($H$1&amp;H10193,定价因子!E:F,2,0)</f>
        <v>#N/A</v>
      </c>
      <c r="J10193" s="3"/>
      <c r="K10193" s="77" t="e">
        <f>VLOOKUP($J$1&amp;J10193,定价因子!E:F,2,0)</f>
        <v>#N/A</v>
      </c>
      <c r="L10193" s="3"/>
      <c r="M10193" s="77" t="e">
        <f>VLOOKUP($L$1&amp;L10193,定价因子!E:F,2,0)</f>
        <v>#N/A</v>
      </c>
      <c r="N10193" s="3"/>
      <c r="O10193" s="77" t="e">
        <f>VLOOKUP($N$1&amp;N10193,定价因子!E:F,2,0)</f>
        <v>#N/A</v>
      </c>
      <c r="P10193" s="3"/>
      <c r="Q10193" s="55" t="e">
        <f>VLOOKUP($P$1&amp;P10193,定价因子!$E:$F,2,0)</f>
        <v>#N/A</v>
      </c>
      <c r="R10193" s="3"/>
      <c r="S10193" s="77" t="e">
        <f>VLOOKUP($R$1&amp;R10193,定价因子!$E:$F,2,0)</f>
        <v>#N/A</v>
      </c>
      <c r="T10193" s="61"/>
      <c r="U10193" s="63"/>
      <c r="V10193" s="63"/>
      <c r="W10193" s="63"/>
      <c r="X10193" s="3"/>
    </row>
    <row r="10194" spans="1:24">
      <c r="A10194" s="3"/>
      <c r="B10194" s="3"/>
      <c r="C10194" s="3"/>
      <c r="D10194" s="3"/>
      <c r="E10194" s="79"/>
      <c r="F10194" s="3"/>
      <c r="G10194" s="77" t="e">
        <f>VLOOKUP($F$1&amp;F10194,定价因子!E:F,2,0)</f>
        <v>#N/A</v>
      </c>
      <c r="H10194" s="3"/>
      <c r="I10194" s="77" t="e">
        <f>VLOOKUP($H$1&amp;H10194,定价因子!E:F,2,0)</f>
        <v>#N/A</v>
      </c>
      <c r="J10194" s="3"/>
      <c r="K10194" s="77" t="e">
        <f>VLOOKUP($J$1&amp;J10194,定价因子!E:F,2,0)</f>
        <v>#N/A</v>
      </c>
      <c r="L10194" s="3"/>
      <c r="M10194" s="77" t="e">
        <f>VLOOKUP($L$1&amp;L10194,定价因子!E:F,2,0)</f>
        <v>#N/A</v>
      </c>
      <c r="N10194" s="3"/>
      <c r="O10194" s="77" t="e">
        <f>VLOOKUP($N$1&amp;N10194,定价因子!E:F,2,0)</f>
        <v>#N/A</v>
      </c>
      <c r="P10194" s="3"/>
      <c r="Q10194" s="55" t="e">
        <f>VLOOKUP($P$1&amp;P10194,定价因子!$E:$F,2,0)</f>
        <v>#N/A</v>
      </c>
      <c r="R10194" s="3"/>
      <c r="S10194" s="77" t="e">
        <f>VLOOKUP($R$1&amp;R10194,定价因子!$E:$F,2,0)</f>
        <v>#N/A</v>
      </c>
      <c r="T10194" s="61"/>
      <c r="U10194" s="63"/>
      <c r="V10194" s="63"/>
      <c r="W10194" s="63"/>
      <c r="X10194" s="3"/>
    </row>
    <row r="10195" spans="1:24">
      <c r="A10195" s="3"/>
      <c r="B10195" s="3"/>
      <c r="C10195" s="3"/>
      <c r="D10195" s="3"/>
      <c r="E10195" s="79"/>
      <c r="F10195" s="3"/>
      <c r="G10195" s="77" t="e">
        <f>VLOOKUP($F$1&amp;F10195,定价因子!E:F,2,0)</f>
        <v>#N/A</v>
      </c>
      <c r="H10195" s="3"/>
      <c r="I10195" s="77" t="e">
        <f>VLOOKUP($H$1&amp;H10195,定价因子!E:F,2,0)</f>
        <v>#N/A</v>
      </c>
      <c r="J10195" s="3"/>
      <c r="K10195" s="77" t="e">
        <f>VLOOKUP($J$1&amp;J10195,定价因子!E:F,2,0)</f>
        <v>#N/A</v>
      </c>
      <c r="L10195" s="3"/>
      <c r="M10195" s="77" t="e">
        <f>VLOOKUP($L$1&amp;L10195,定价因子!E:F,2,0)</f>
        <v>#N/A</v>
      </c>
      <c r="N10195" s="3"/>
      <c r="O10195" s="77" t="e">
        <f>VLOOKUP($N$1&amp;N10195,定价因子!E:F,2,0)</f>
        <v>#N/A</v>
      </c>
      <c r="P10195" s="3"/>
      <c r="Q10195" s="55" t="e">
        <f>VLOOKUP($P$1&amp;P10195,定价因子!$E:$F,2,0)</f>
        <v>#N/A</v>
      </c>
      <c r="R10195" s="3"/>
      <c r="S10195" s="77" t="e">
        <f>VLOOKUP($R$1&amp;R10195,定价因子!$E:$F,2,0)</f>
        <v>#N/A</v>
      </c>
      <c r="T10195" s="61"/>
      <c r="U10195" s="63"/>
      <c r="V10195" s="63"/>
      <c r="W10195" s="63"/>
      <c r="X10195" s="3"/>
    </row>
    <row r="10196" spans="1:24">
      <c r="A10196" s="3"/>
      <c r="B10196" s="3"/>
      <c r="C10196" s="3"/>
      <c r="D10196" s="3"/>
      <c r="E10196" s="79"/>
      <c r="F10196" s="3"/>
      <c r="G10196" s="77" t="e">
        <f>VLOOKUP($F$1&amp;F10196,定价因子!E:F,2,0)</f>
        <v>#N/A</v>
      </c>
      <c r="H10196" s="3"/>
      <c r="I10196" s="77" t="e">
        <f>VLOOKUP($H$1&amp;H10196,定价因子!E:F,2,0)</f>
        <v>#N/A</v>
      </c>
      <c r="J10196" s="3"/>
      <c r="K10196" s="77" t="e">
        <f>VLOOKUP($J$1&amp;J10196,定价因子!E:F,2,0)</f>
        <v>#N/A</v>
      </c>
      <c r="L10196" s="3"/>
      <c r="M10196" s="77" t="e">
        <f>VLOOKUP($L$1&amp;L10196,定价因子!E:F,2,0)</f>
        <v>#N/A</v>
      </c>
      <c r="N10196" s="3"/>
      <c r="O10196" s="77" t="e">
        <f>VLOOKUP($N$1&amp;N10196,定价因子!E:F,2,0)</f>
        <v>#N/A</v>
      </c>
      <c r="P10196" s="3"/>
      <c r="Q10196" s="55" t="e">
        <f>VLOOKUP($P$1&amp;P10196,定价因子!$E:$F,2,0)</f>
        <v>#N/A</v>
      </c>
      <c r="R10196" s="3"/>
      <c r="S10196" s="77" t="e">
        <f>VLOOKUP($R$1&amp;R10196,定价因子!$E:$F,2,0)</f>
        <v>#N/A</v>
      </c>
      <c r="T10196" s="61"/>
      <c r="U10196" s="63"/>
      <c r="V10196" s="63"/>
      <c r="W10196" s="63"/>
      <c r="X10196" s="3"/>
    </row>
    <row r="10197" spans="1:24">
      <c r="A10197" s="3"/>
      <c r="B10197" s="3"/>
      <c r="C10197" s="3"/>
      <c r="D10197" s="3"/>
      <c r="E10197" s="79"/>
      <c r="F10197" s="3"/>
      <c r="G10197" s="77" t="e">
        <f>VLOOKUP($F$1&amp;F10197,定价因子!E:F,2,0)</f>
        <v>#N/A</v>
      </c>
      <c r="H10197" s="3"/>
      <c r="I10197" s="77" t="e">
        <f>VLOOKUP($H$1&amp;H10197,定价因子!E:F,2,0)</f>
        <v>#N/A</v>
      </c>
      <c r="J10197" s="3"/>
      <c r="K10197" s="77" t="e">
        <f>VLOOKUP($J$1&amp;J10197,定价因子!E:F,2,0)</f>
        <v>#N/A</v>
      </c>
      <c r="L10197" s="3"/>
      <c r="M10197" s="77" t="e">
        <f>VLOOKUP($L$1&amp;L10197,定价因子!E:F,2,0)</f>
        <v>#N/A</v>
      </c>
      <c r="N10197" s="3"/>
      <c r="O10197" s="77" t="e">
        <f>VLOOKUP($N$1&amp;N10197,定价因子!E:F,2,0)</f>
        <v>#N/A</v>
      </c>
      <c r="P10197" s="3"/>
      <c r="Q10197" s="55" t="e">
        <f>VLOOKUP($P$1&amp;P10197,定价因子!$E:$F,2,0)</f>
        <v>#N/A</v>
      </c>
      <c r="R10197" s="3"/>
      <c r="S10197" s="77" t="e">
        <f>VLOOKUP($R$1&amp;R10197,定价因子!$E:$F,2,0)</f>
        <v>#N/A</v>
      </c>
      <c r="T10197" s="61"/>
      <c r="U10197" s="63"/>
      <c r="V10197" s="63"/>
      <c r="W10197" s="63"/>
      <c r="X10197" s="3"/>
    </row>
    <row r="10198" spans="1:24">
      <c r="A10198" s="3"/>
      <c r="B10198" s="3"/>
      <c r="C10198" s="3"/>
      <c r="D10198" s="3"/>
      <c r="E10198" s="79"/>
      <c r="F10198" s="3"/>
      <c r="G10198" s="77" t="e">
        <f>VLOOKUP($F$1&amp;F10198,定价因子!E:F,2,0)</f>
        <v>#N/A</v>
      </c>
      <c r="H10198" s="3"/>
      <c r="I10198" s="77" t="e">
        <f>VLOOKUP($H$1&amp;H10198,定价因子!E:F,2,0)</f>
        <v>#N/A</v>
      </c>
      <c r="J10198" s="3"/>
      <c r="K10198" s="77" t="e">
        <f>VLOOKUP($J$1&amp;J10198,定价因子!E:F,2,0)</f>
        <v>#N/A</v>
      </c>
      <c r="L10198" s="3"/>
      <c r="M10198" s="77" t="e">
        <f>VLOOKUP($L$1&amp;L10198,定价因子!E:F,2,0)</f>
        <v>#N/A</v>
      </c>
      <c r="N10198" s="3"/>
      <c r="O10198" s="77" t="e">
        <f>VLOOKUP($N$1&amp;N10198,定价因子!E:F,2,0)</f>
        <v>#N/A</v>
      </c>
      <c r="P10198" s="3"/>
      <c r="Q10198" s="55" t="e">
        <f>VLOOKUP($P$1&amp;P10198,定价因子!$E:$F,2,0)</f>
        <v>#N/A</v>
      </c>
      <c r="R10198" s="3"/>
      <c r="S10198" s="77" t="e">
        <f>VLOOKUP($R$1&amp;R10198,定价因子!$E:$F,2,0)</f>
        <v>#N/A</v>
      </c>
      <c r="T10198" s="61"/>
      <c r="U10198" s="63"/>
      <c r="V10198" s="63"/>
      <c r="W10198" s="63"/>
      <c r="X10198" s="3"/>
    </row>
    <row r="10199" spans="1:24">
      <c r="A10199" s="3"/>
      <c r="B10199" s="3"/>
      <c r="C10199" s="3"/>
      <c r="D10199" s="3"/>
      <c r="E10199" s="79"/>
      <c r="F10199" s="3"/>
      <c r="G10199" s="77" t="e">
        <f>VLOOKUP($F$1&amp;F10199,定价因子!E:F,2,0)</f>
        <v>#N/A</v>
      </c>
      <c r="H10199" s="3"/>
      <c r="I10199" s="77" t="e">
        <f>VLOOKUP($H$1&amp;H10199,定价因子!E:F,2,0)</f>
        <v>#N/A</v>
      </c>
      <c r="J10199" s="3"/>
      <c r="K10199" s="77" t="e">
        <f>VLOOKUP($J$1&amp;J10199,定价因子!E:F,2,0)</f>
        <v>#N/A</v>
      </c>
      <c r="L10199" s="3"/>
      <c r="M10199" s="77" t="e">
        <f>VLOOKUP($L$1&amp;L10199,定价因子!E:F,2,0)</f>
        <v>#N/A</v>
      </c>
      <c r="N10199" s="3"/>
      <c r="O10199" s="77" t="e">
        <f>VLOOKUP($N$1&amp;N10199,定价因子!E:F,2,0)</f>
        <v>#N/A</v>
      </c>
      <c r="P10199" s="3"/>
      <c r="Q10199" s="55" t="e">
        <f>VLOOKUP($P$1&amp;P10199,定价因子!$E:$F,2,0)</f>
        <v>#N/A</v>
      </c>
      <c r="R10199" s="3"/>
      <c r="S10199" s="77" t="e">
        <f>VLOOKUP($R$1&amp;R10199,定价因子!$E:$F,2,0)</f>
        <v>#N/A</v>
      </c>
      <c r="T10199" s="61"/>
      <c r="U10199" s="63"/>
      <c r="V10199" s="63"/>
      <c r="W10199" s="63"/>
      <c r="X10199" s="3"/>
    </row>
    <row r="10200" spans="1:24">
      <c r="A10200" s="3"/>
      <c r="B10200" s="3"/>
      <c r="C10200" s="3"/>
      <c r="D10200" s="3"/>
      <c r="E10200" s="79"/>
      <c r="F10200" s="3"/>
      <c r="G10200" s="77" t="e">
        <f>VLOOKUP($F$1&amp;F10200,定价因子!E:F,2,0)</f>
        <v>#N/A</v>
      </c>
      <c r="H10200" s="3"/>
      <c r="I10200" s="77" t="e">
        <f>VLOOKUP($H$1&amp;H10200,定价因子!E:F,2,0)</f>
        <v>#N/A</v>
      </c>
      <c r="J10200" s="3"/>
      <c r="K10200" s="77" t="e">
        <f>VLOOKUP($J$1&amp;J10200,定价因子!E:F,2,0)</f>
        <v>#N/A</v>
      </c>
      <c r="L10200" s="3"/>
      <c r="M10200" s="77" t="e">
        <f>VLOOKUP($L$1&amp;L10200,定价因子!E:F,2,0)</f>
        <v>#N/A</v>
      </c>
      <c r="N10200" s="3"/>
      <c r="O10200" s="77" t="e">
        <f>VLOOKUP($N$1&amp;N10200,定价因子!E:F,2,0)</f>
        <v>#N/A</v>
      </c>
      <c r="P10200" s="3"/>
      <c r="Q10200" s="55" t="e">
        <f>VLOOKUP($P$1&amp;P10200,定价因子!$E:$F,2,0)</f>
        <v>#N/A</v>
      </c>
      <c r="R10200" s="3"/>
      <c r="S10200" s="77" t="e">
        <f>VLOOKUP($R$1&amp;R10200,定价因子!$E:$F,2,0)</f>
        <v>#N/A</v>
      </c>
      <c r="T10200" s="61"/>
      <c r="U10200" s="63"/>
      <c r="V10200" s="63"/>
      <c r="W10200" s="63"/>
      <c r="X10200" s="3"/>
    </row>
    <row r="10201" spans="1:24">
      <c r="A10201" s="3"/>
      <c r="B10201" s="3"/>
      <c r="C10201" s="3"/>
      <c r="D10201" s="3"/>
      <c r="E10201" s="79"/>
      <c r="F10201" s="3"/>
      <c r="G10201" s="77" t="e">
        <f>VLOOKUP($F$1&amp;F10201,定价因子!E:F,2,0)</f>
        <v>#N/A</v>
      </c>
      <c r="H10201" s="3"/>
      <c r="I10201" s="77" t="e">
        <f>VLOOKUP($H$1&amp;H10201,定价因子!E:F,2,0)</f>
        <v>#N/A</v>
      </c>
      <c r="J10201" s="3"/>
      <c r="K10201" s="77" t="e">
        <f>VLOOKUP($J$1&amp;J10201,定价因子!E:F,2,0)</f>
        <v>#N/A</v>
      </c>
      <c r="L10201" s="3"/>
      <c r="M10201" s="77" t="e">
        <f>VLOOKUP($L$1&amp;L10201,定价因子!E:F,2,0)</f>
        <v>#N/A</v>
      </c>
      <c r="N10201" s="3"/>
      <c r="O10201" s="77" t="e">
        <f>VLOOKUP($N$1&amp;N10201,定价因子!E:F,2,0)</f>
        <v>#N/A</v>
      </c>
      <c r="P10201" s="3"/>
      <c r="Q10201" s="55" t="e">
        <f>VLOOKUP($P$1&amp;P10201,定价因子!$E:$F,2,0)</f>
        <v>#N/A</v>
      </c>
      <c r="R10201" s="3"/>
      <c r="S10201" s="77" t="e">
        <f>VLOOKUP($R$1&amp;R10201,定价因子!$E:$F,2,0)</f>
        <v>#N/A</v>
      </c>
      <c r="T10201" s="61"/>
      <c r="U10201" s="63"/>
      <c r="V10201" s="63"/>
      <c r="W10201" s="63"/>
      <c r="X10201" s="3"/>
    </row>
    <row r="10202" spans="1:24">
      <c r="A10202" s="3"/>
      <c r="B10202" s="3"/>
      <c r="C10202" s="3"/>
      <c r="D10202" s="3"/>
      <c r="E10202" s="79"/>
      <c r="F10202" s="3"/>
      <c r="G10202" s="77" t="e">
        <f>VLOOKUP($F$1&amp;F10202,定价因子!E:F,2,0)</f>
        <v>#N/A</v>
      </c>
      <c r="H10202" s="3"/>
      <c r="I10202" s="77" t="e">
        <f>VLOOKUP($H$1&amp;H10202,定价因子!E:F,2,0)</f>
        <v>#N/A</v>
      </c>
      <c r="J10202" s="3"/>
      <c r="K10202" s="77" t="e">
        <f>VLOOKUP($J$1&amp;J10202,定价因子!E:F,2,0)</f>
        <v>#N/A</v>
      </c>
      <c r="L10202" s="3"/>
      <c r="M10202" s="77" t="e">
        <f>VLOOKUP($L$1&amp;L10202,定价因子!E:F,2,0)</f>
        <v>#N/A</v>
      </c>
      <c r="N10202" s="3"/>
      <c r="O10202" s="77" t="e">
        <f>VLOOKUP($N$1&amp;N10202,定价因子!E:F,2,0)</f>
        <v>#N/A</v>
      </c>
      <c r="P10202" s="3"/>
      <c r="Q10202" s="55" t="e">
        <f>VLOOKUP($P$1&amp;P10202,定价因子!$E:$F,2,0)</f>
        <v>#N/A</v>
      </c>
      <c r="R10202" s="3"/>
      <c r="S10202" s="77" t="e">
        <f>VLOOKUP($R$1&amp;R10202,定价因子!$E:$F,2,0)</f>
        <v>#N/A</v>
      </c>
      <c r="T10202" s="61"/>
      <c r="U10202" s="63"/>
      <c r="V10202" s="63"/>
      <c r="W10202" s="63"/>
      <c r="X10202" s="3"/>
    </row>
    <row r="10203" spans="1:24">
      <c r="A10203" s="3"/>
      <c r="B10203" s="3"/>
      <c r="C10203" s="3"/>
      <c r="D10203" s="3"/>
      <c r="E10203" s="79"/>
      <c r="F10203" s="3"/>
      <c r="G10203" s="77" t="e">
        <f>VLOOKUP($F$1&amp;F10203,定价因子!E:F,2,0)</f>
        <v>#N/A</v>
      </c>
      <c r="H10203" s="3"/>
      <c r="I10203" s="77" t="e">
        <f>VLOOKUP($H$1&amp;H10203,定价因子!E:F,2,0)</f>
        <v>#N/A</v>
      </c>
      <c r="J10203" s="3"/>
      <c r="K10203" s="77" t="e">
        <f>VLOOKUP($J$1&amp;J10203,定价因子!E:F,2,0)</f>
        <v>#N/A</v>
      </c>
      <c r="L10203" s="3"/>
      <c r="M10203" s="77" t="e">
        <f>VLOOKUP($L$1&amp;L10203,定价因子!E:F,2,0)</f>
        <v>#N/A</v>
      </c>
      <c r="N10203" s="3"/>
      <c r="O10203" s="77" t="e">
        <f>VLOOKUP($N$1&amp;N10203,定价因子!E:F,2,0)</f>
        <v>#N/A</v>
      </c>
      <c r="P10203" s="3"/>
      <c r="Q10203" s="55" t="e">
        <f>VLOOKUP($P$1&amp;P10203,定价因子!$E:$F,2,0)</f>
        <v>#N/A</v>
      </c>
      <c r="R10203" s="3"/>
      <c r="S10203" s="77" t="e">
        <f>VLOOKUP($R$1&amp;R10203,定价因子!$E:$F,2,0)</f>
        <v>#N/A</v>
      </c>
      <c r="T10203" s="61"/>
      <c r="U10203" s="63"/>
      <c r="V10203" s="63"/>
      <c r="W10203" s="63"/>
      <c r="X10203" s="3"/>
    </row>
    <row r="10204" spans="1:24">
      <c r="A10204" s="3"/>
      <c r="B10204" s="3"/>
      <c r="C10204" s="3"/>
      <c r="D10204" s="3"/>
      <c r="E10204" s="79"/>
      <c r="F10204" s="3"/>
      <c r="G10204" s="77" t="e">
        <f>VLOOKUP($F$1&amp;F10204,定价因子!E:F,2,0)</f>
        <v>#N/A</v>
      </c>
      <c r="H10204" s="3"/>
      <c r="I10204" s="77" t="e">
        <f>VLOOKUP($H$1&amp;H10204,定价因子!E:F,2,0)</f>
        <v>#N/A</v>
      </c>
      <c r="J10204" s="3"/>
      <c r="K10204" s="77" t="e">
        <f>VLOOKUP($J$1&amp;J10204,定价因子!E:F,2,0)</f>
        <v>#N/A</v>
      </c>
      <c r="L10204" s="3"/>
      <c r="M10204" s="77" t="e">
        <f>VLOOKUP($L$1&amp;L10204,定价因子!E:F,2,0)</f>
        <v>#N/A</v>
      </c>
      <c r="N10204" s="3"/>
      <c r="O10204" s="77" t="e">
        <f>VLOOKUP($N$1&amp;N10204,定价因子!E:F,2,0)</f>
        <v>#N/A</v>
      </c>
      <c r="P10204" s="3"/>
      <c r="Q10204" s="55" t="e">
        <f>VLOOKUP($P$1&amp;P10204,定价因子!$E:$F,2,0)</f>
        <v>#N/A</v>
      </c>
      <c r="R10204" s="3"/>
      <c r="S10204" s="77" t="e">
        <f>VLOOKUP($R$1&amp;R10204,定价因子!$E:$F,2,0)</f>
        <v>#N/A</v>
      </c>
      <c r="T10204" s="61"/>
      <c r="U10204" s="63"/>
      <c r="V10204" s="63"/>
      <c r="W10204" s="63"/>
      <c r="X10204" s="3"/>
    </row>
    <row r="10205" spans="1:24">
      <c r="A10205" s="3"/>
      <c r="B10205" s="3"/>
      <c r="C10205" s="3"/>
      <c r="D10205" s="3"/>
      <c r="E10205" s="79"/>
      <c r="F10205" s="3"/>
      <c r="G10205" s="77" t="e">
        <f>VLOOKUP($F$1&amp;F10205,定价因子!E:F,2,0)</f>
        <v>#N/A</v>
      </c>
      <c r="H10205" s="3"/>
      <c r="I10205" s="77" t="e">
        <f>VLOOKUP($H$1&amp;H10205,定价因子!E:F,2,0)</f>
        <v>#N/A</v>
      </c>
      <c r="J10205" s="3"/>
      <c r="K10205" s="77" t="e">
        <f>VLOOKUP($J$1&amp;J10205,定价因子!E:F,2,0)</f>
        <v>#N/A</v>
      </c>
      <c r="L10205" s="3"/>
      <c r="M10205" s="77" t="e">
        <f>VLOOKUP($L$1&amp;L10205,定价因子!E:F,2,0)</f>
        <v>#N/A</v>
      </c>
      <c r="N10205" s="3"/>
      <c r="O10205" s="77" t="e">
        <f>VLOOKUP($N$1&amp;N10205,定价因子!E:F,2,0)</f>
        <v>#N/A</v>
      </c>
      <c r="P10205" s="3"/>
      <c r="Q10205" s="55" t="e">
        <f>VLOOKUP($P$1&amp;P10205,定价因子!$E:$F,2,0)</f>
        <v>#N/A</v>
      </c>
      <c r="R10205" s="3"/>
      <c r="S10205" s="77" t="e">
        <f>VLOOKUP($R$1&amp;R10205,定价因子!$E:$F,2,0)</f>
        <v>#N/A</v>
      </c>
      <c r="T10205" s="61"/>
      <c r="U10205" s="63"/>
      <c r="V10205" s="63"/>
      <c r="W10205" s="63"/>
      <c r="X10205" s="3"/>
    </row>
    <row r="10206" spans="1:24">
      <c r="A10206" s="3"/>
      <c r="B10206" s="3"/>
      <c r="C10206" s="3"/>
      <c r="D10206" s="3"/>
      <c r="E10206" s="79"/>
      <c r="F10206" s="3"/>
      <c r="G10206" s="77" t="e">
        <f>VLOOKUP($F$1&amp;F10206,定价因子!E:F,2,0)</f>
        <v>#N/A</v>
      </c>
      <c r="H10206" s="3"/>
      <c r="I10206" s="77" t="e">
        <f>VLOOKUP($H$1&amp;H10206,定价因子!E:F,2,0)</f>
        <v>#N/A</v>
      </c>
      <c r="J10206" s="3"/>
      <c r="K10206" s="77" t="e">
        <f>VLOOKUP($J$1&amp;J10206,定价因子!E:F,2,0)</f>
        <v>#N/A</v>
      </c>
      <c r="L10206" s="3"/>
      <c r="M10206" s="77" t="e">
        <f>VLOOKUP($L$1&amp;L10206,定价因子!E:F,2,0)</f>
        <v>#N/A</v>
      </c>
      <c r="N10206" s="3"/>
      <c r="O10206" s="77" t="e">
        <f>VLOOKUP($N$1&amp;N10206,定价因子!E:F,2,0)</f>
        <v>#N/A</v>
      </c>
      <c r="P10206" s="3"/>
      <c r="Q10206" s="55" t="e">
        <f>VLOOKUP($P$1&amp;P10206,定价因子!$E:$F,2,0)</f>
        <v>#N/A</v>
      </c>
      <c r="R10206" s="3"/>
      <c r="S10206" s="77" t="e">
        <f>VLOOKUP($R$1&amp;R10206,定价因子!$E:$F,2,0)</f>
        <v>#N/A</v>
      </c>
      <c r="T10206" s="61"/>
      <c r="U10206" s="63"/>
      <c r="V10206" s="63"/>
      <c r="W10206" s="63"/>
      <c r="X10206" s="3"/>
    </row>
    <row r="10207" spans="1:24">
      <c r="A10207" s="3"/>
      <c r="B10207" s="3"/>
      <c r="C10207" s="3"/>
      <c r="D10207" s="3"/>
      <c r="E10207" s="79"/>
      <c r="F10207" s="3"/>
      <c r="G10207" s="77" t="e">
        <f>VLOOKUP($F$1&amp;F10207,定价因子!E:F,2,0)</f>
        <v>#N/A</v>
      </c>
      <c r="H10207" s="3"/>
      <c r="I10207" s="77" t="e">
        <f>VLOOKUP($H$1&amp;H10207,定价因子!E:F,2,0)</f>
        <v>#N/A</v>
      </c>
      <c r="J10207" s="3"/>
      <c r="K10207" s="77" t="e">
        <f>VLOOKUP($J$1&amp;J10207,定价因子!E:F,2,0)</f>
        <v>#N/A</v>
      </c>
      <c r="L10207" s="3"/>
      <c r="M10207" s="77" t="e">
        <f>VLOOKUP($L$1&amp;L10207,定价因子!E:F,2,0)</f>
        <v>#N/A</v>
      </c>
      <c r="N10207" s="3"/>
      <c r="O10207" s="77" t="e">
        <f>VLOOKUP($N$1&amp;N10207,定价因子!E:F,2,0)</f>
        <v>#N/A</v>
      </c>
      <c r="P10207" s="3"/>
      <c r="Q10207" s="55" t="e">
        <f>VLOOKUP($P$1&amp;P10207,定价因子!$E:$F,2,0)</f>
        <v>#N/A</v>
      </c>
      <c r="R10207" s="3"/>
      <c r="S10207" s="77" t="e">
        <f>VLOOKUP($R$1&amp;R10207,定价因子!$E:$F,2,0)</f>
        <v>#N/A</v>
      </c>
      <c r="T10207" s="61"/>
      <c r="U10207" s="63"/>
      <c r="V10207" s="63"/>
      <c r="W10207" s="63"/>
      <c r="X10207" s="3"/>
    </row>
    <row r="10208" spans="1:24">
      <c r="A10208" s="3"/>
      <c r="B10208" s="3"/>
      <c r="C10208" s="3"/>
      <c r="D10208" s="3"/>
      <c r="E10208" s="79"/>
      <c r="F10208" s="3"/>
      <c r="G10208" s="77" t="e">
        <f>VLOOKUP($F$1&amp;F10208,定价因子!E:F,2,0)</f>
        <v>#N/A</v>
      </c>
      <c r="H10208" s="3"/>
      <c r="I10208" s="77" t="e">
        <f>VLOOKUP($H$1&amp;H10208,定价因子!E:F,2,0)</f>
        <v>#N/A</v>
      </c>
      <c r="J10208" s="3"/>
      <c r="K10208" s="77" t="e">
        <f>VLOOKUP($J$1&amp;J10208,定价因子!E:F,2,0)</f>
        <v>#N/A</v>
      </c>
      <c r="L10208" s="3"/>
      <c r="M10208" s="77" t="e">
        <f>VLOOKUP($L$1&amp;L10208,定价因子!E:F,2,0)</f>
        <v>#N/A</v>
      </c>
      <c r="N10208" s="3"/>
      <c r="O10208" s="77" t="e">
        <f>VLOOKUP($N$1&amp;N10208,定价因子!E:F,2,0)</f>
        <v>#N/A</v>
      </c>
      <c r="P10208" s="3"/>
      <c r="Q10208" s="55" t="e">
        <f>VLOOKUP($P$1&amp;P10208,定价因子!$E:$F,2,0)</f>
        <v>#N/A</v>
      </c>
      <c r="R10208" s="3"/>
      <c r="S10208" s="77" t="e">
        <f>VLOOKUP($R$1&amp;R10208,定价因子!$E:$F,2,0)</f>
        <v>#N/A</v>
      </c>
      <c r="T10208" s="61"/>
      <c r="U10208" s="63"/>
      <c r="V10208" s="63"/>
      <c r="W10208" s="63"/>
      <c r="X10208" s="3"/>
    </row>
    <row r="10209" spans="1:24">
      <c r="A10209" s="3"/>
      <c r="B10209" s="3"/>
      <c r="C10209" s="3"/>
      <c r="D10209" s="3"/>
      <c r="E10209" s="79"/>
      <c r="F10209" s="3"/>
      <c r="G10209" s="77" t="e">
        <f>VLOOKUP($F$1&amp;F10209,定价因子!E:F,2,0)</f>
        <v>#N/A</v>
      </c>
      <c r="H10209" s="3"/>
      <c r="I10209" s="77" t="e">
        <f>VLOOKUP($H$1&amp;H10209,定价因子!E:F,2,0)</f>
        <v>#N/A</v>
      </c>
      <c r="J10209" s="3"/>
      <c r="K10209" s="77" t="e">
        <f>VLOOKUP($J$1&amp;J10209,定价因子!E:F,2,0)</f>
        <v>#N/A</v>
      </c>
      <c r="L10209" s="3"/>
      <c r="M10209" s="77" t="e">
        <f>VLOOKUP($L$1&amp;L10209,定价因子!E:F,2,0)</f>
        <v>#N/A</v>
      </c>
      <c r="N10209" s="3"/>
      <c r="O10209" s="77" t="e">
        <f>VLOOKUP($N$1&amp;N10209,定价因子!E:F,2,0)</f>
        <v>#N/A</v>
      </c>
      <c r="P10209" s="3"/>
      <c r="Q10209" s="55" t="e">
        <f>VLOOKUP($P$1&amp;P10209,定价因子!$E:$F,2,0)</f>
        <v>#N/A</v>
      </c>
      <c r="R10209" s="3"/>
      <c r="S10209" s="77" t="e">
        <f>VLOOKUP($R$1&amp;R10209,定价因子!$E:$F,2,0)</f>
        <v>#N/A</v>
      </c>
      <c r="T10209" s="61"/>
      <c r="U10209" s="63"/>
      <c r="V10209" s="63"/>
      <c r="W10209" s="63"/>
      <c r="X10209" s="3"/>
    </row>
    <row r="10210" spans="1:24">
      <c r="A10210" s="3"/>
      <c r="B10210" s="3"/>
      <c r="C10210" s="3"/>
      <c r="D10210" s="3"/>
      <c r="E10210" s="79"/>
      <c r="F10210" s="3"/>
      <c r="G10210" s="77" t="e">
        <f>VLOOKUP($F$1&amp;F10210,定价因子!E:F,2,0)</f>
        <v>#N/A</v>
      </c>
      <c r="H10210" s="3"/>
      <c r="I10210" s="77" t="e">
        <f>VLOOKUP($H$1&amp;H10210,定价因子!E:F,2,0)</f>
        <v>#N/A</v>
      </c>
      <c r="J10210" s="3"/>
      <c r="K10210" s="77" t="e">
        <f>VLOOKUP($J$1&amp;J10210,定价因子!E:F,2,0)</f>
        <v>#N/A</v>
      </c>
      <c r="L10210" s="3"/>
      <c r="M10210" s="77" t="e">
        <f>VLOOKUP($L$1&amp;L10210,定价因子!E:F,2,0)</f>
        <v>#N/A</v>
      </c>
      <c r="N10210" s="3"/>
      <c r="O10210" s="77" t="e">
        <f>VLOOKUP($N$1&amp;N10210,定价因子!E:F,2,0)</f>
        <v>#N/A</v>
      </c>
      <c r="P10210" s="3"/>
      <c r="Q10210" s="55" t="e">
        <f>VLOOKUP($P$1&amp;P10210,定价因子!$E:$F,2,0)</f>
        <v>#N/A</v>
      </c>
      <c r="R10210" s="3"/>
      <c r="S10210" s="77" t="e">
        <f>VLOOKUP($R$1&amp;R10210,定价因子!$E:$F,2,0)</f>
        <v>#N/A</v>
      </c>
      <c r="T10210" s="61"/>
      <c r="U10210" s="63"/>
      <c r="V10210" s="63"/>
      <c r="W10210" s="63"/>
      <c r="X10210" s="3"/>
    </row>
    <row r="10211" spans="1:24">
      <c r="A10211" s="3"/>
      <c r="B10211" s="3"/>
      <c r="C10211" s="3"/>
      <c r="D10211" s="3"/>
      <c r="E10211" s="79"/>
      <c r="F10211" s="3"/>
      <c r="G10211" s="77" t="e">
        <f>VLOOKUP($F$1&amp;F10211,定价因子!E:F,2,0)</f>
        <v>#N/A</v>
      </c>
      <c r="H10211" s="3"/>
      <c r="I10211" s="77" t="e">
        <f>VLOOKUP($H$1&amp;H10211,定价因子!E:F,2,0)</f>
        <v>#N/A</v>
      </c>
      <c r="J10211" s="3"/>
      <c r="K10211" s="77" t="e">
        <f>VLOOKUP($J$1&amp;J10211,定价因子!E:F,2,0)</f>
        <v>#N/A</v>
      </c>
      <c r="L10211" s="3"/>
      <c r="M10211" s="77" t="e">
        <f>VLOOKUP($L$1&amp;L10211,定价因子!E:F,2,0)</f>
        <v>#N/A</v>
      </c>
      <c r="N10211" s="3"/>
      <c r="O10211" s="77" t="e">
        <f>VLOOKUP($N$1&amp;N10211,定价因子!E:F,2,0)</f>
        <v>#N/A</v>
      </c>
      <c r="P10211" s="3"/>
      <c r="Q10211" s="55" t="e">
        <f>VLOOKUP($P$1&amp;P10211,定价因子!$E:$F,2,0)</f>
        <v>#N/A</v>
      </c>
      <c r="R10211" s="3"/>
      <c r="S10211" s="77" t="e">
        <f>VLOOKUP($R$1&amp;R10211,定价因子!$E:$F,2,0)</f>
        <v>#N/A</v>
      </c>
      <c r="T10211" s="61"/>
      <c r="U10211" s="63"/>
      <c r="V10211" s="63"/>
      <c r="W10211" s="63"/>
      <c r="X10211" s="3"/>
    </row>
    <row r="10212" spans="1:24">
      <c r="A10212" s="3"/>
      <c r="B10212" s="3"/>
      <c r="C10212" s="3"/>
      <c r="D10212" s="3"/>
      <c r="E10212" s="79"/>
      <c r="F10212" s="3"/>
      <c r="G10212" s="77" t="e">
        <f>VLOOKUP($F$1&amp;F10212,定价因子!E:F,2,0)</f>
        <v>#N/A</v>
      </c>
      <c r="H10212" s="3"/>
      <c r="I10212" s="77" t="e">
        <f>VLOOKUP($H$1&amp;H10212,定价因子!E:F,2,0)</f>
        <v>#N/A</v>
      </c>
      <c r="J10212" s="3"/>
      <c r="K10212" s="77" t="e">
        <f>VLOOKUP($J$1&amp;J10212,定价因子!E:F,2,0)</f>
        <v>#N/A</v>
      </c>
      <c r="L10212" s="3"/>
      <c r="M10212" s="77" t="e">
        <f>VLOOKUP($L$1&amp;L10212,定价因子!E:F,2,0)</f>
        <v>#N/A</v>
      </c>
      <c r="N10212" s="3"/>
      <c r="O10212" s="77" t="e">
        <f>VLOOKUP($N$1&amp;N10212,定价因子!E:F,2,0)</f>
        <v>#N/A</v>
      </c>
      <c r="P10212" s="3"/>
      <c r="Q10212" s="55" t="e">
        <f>VLOOKUP($P$1&amp;P10212,定价因子!$E:$F,2,0)</f>
        <v>#N/A</v>
      </c>
      <c r="R10212" s="3"/>
      <c r="S10212" s="77" t="e">
        <f>VLOOKUP($R$1&amp;R10212,定价因子!$E:$F,2,0)</f>
        <v>#N/A</v>
      </c>
      <c r="T10212" s="61"/>
      <c r="U10212" s="63"/>
      <c r="V10212" s="63"/>
      <c r="W10212" s="63"/>
      <c r="X10212" s="3"/>
    </row>
    <row r="10213" spans="1:24">
      <c r="A10213" s="3"/>
      <c r="B10213" s="3"/>
      <c r="C10213" s="3"/>
      <c r="D10213" s="3"/>
      <c r="E10213" s="79"/>
      <c r="F10213" s="3"/>
      <c r="G10213" s="77" t="e">
        <f>VLOOKUP($F$1&amp;F10213,定价因子!E:F,2,0)</f>
        <v>#N/A</v>
      </c>
      <c r="H10213" s="3"/>
      <c r="I10213" s="77" t="e">
        <f>VLOOKUP($H$1&amp;H10213,定价因子!E:F,2,0)</f>
        <v>#N/A</v>
      </c>
      <c r="J10213" s="3"/>
      <c r="K10213" s="77" t="e">
        <f>VLOOKUP($J$1&amp;J10213,定价因子!E:F,2,0)</f>
        <v>#N/A</v>
      </c>
      <c r="L10213" s="3"/>
      <c r="M10213" s="77" t="e">
        <f>VLOOKUP($L$1&amp;L10213,定价因子!E:F,2,0)</f>
        <v>#N/A</v>
      </c>
      <c r="N10213" s="3"/>
      <c r="O10213" s="77" t="e">
        <f>VLOOKUP($N$1&amp;N10213,定价因子!E:F,2,0)</f>
        <v>#N/A</v>
      </c>
      <c r="P10213" s="3"/>
      <c r="Q10213" s="55" t="e">
        <f>VLOOKUP($P$1&amp;P10213,定价因子!$E:$F,2,0)</f>
        <v>#N/A</v>
      </c>
      <c r="R10213" s="3"/>
      <c r="S10213" s="77" t="e">
        <f>VLOOKUP($R$1&amp;R10213,定价因子!$E:$F,2,0)</f>
        <v>#N/A</v>
      </c>
      <c r="T10213" s="61"/>
      <c r="U10213" s="63"/>
      <c r="V10213" s="63"/>
      <c r="W10213" s="63"/>
      <c r="X10213" s="3"/>
    </row>
    <row r="10214" spans="1:24">
      <c r="A10214" s="3"/>
      <c r="B10214" s="3"/>
      <c r="C10214" s="3"/>
      <c r="D10214" s="3"/>
      <c r="E10214" s="79"/>
      <c r="F10214" s="3"/>
      <c r="G10214" s="77" t="e">
        <f>VLOOKUP($F$1&amp;F10214,定价因子!E:F,2,0)</f>
        <v>#N/A</v>
      </c>
      <c r="H10214" s="3"/>
      <c r="I10214" s="77" t="e">
        <f>VLOOKUP($H$1&amp;H10214,定价因子!E:F,2,0)</f>
        <v>#N/A</v>
      </c>
      <c r="J10214" s="3"/>
      <c r="K10214" s="77" t="e">
        <f>VLOOKUP($J$1&amp;J10214,定价因子!E:F,2,0)</f>
        <v>#N/A</v>
      </c>
      <c r="L10214" s="3"/>
      <c r="M10214" s="77" t="e">
        <f>VLOOKUP($L$1&amp;L10214,定价因子!E:F,2,0)</f>
        <v>#N/A</v>
      </c>
      <c r="N10214" s="3"/>
      <c r="O10214" s="77" t="e">
        <f>VLOOKUP($N$1&amp;N10214,定价因子!E:F,2,0)</f>
        <v>#N/A</v>
      </c>
      <c r="P10214" s="3"/>
      <c r="Q10214" s="55" t="e">
        <f>VLOOKUP($P$1&amp;P10214,定价因子!$E:$F,2,0)</f>
        <v>#N/A</v>
      </c>
      <c r="R10214" s="3"/>
      <c r="S10214" s="77" t="e">
        <f>VLOOKUP($R$1&amp;R10214,定价因子!$E:$F,2,0)</f>
        <v>#N/A</v>
      </c>
      <c r="T10214" s="61"/>
      <c r="U10214" s="63"/>
      <c r="V10214" s="63"/>
      <c r="W10214" s="63"/>
      <c r="X10214" s="3"/>
    </row>
    <row r="10215" spans="1:24">
      <c r="A10215" s="3"/>
      <c r="B10215" s="3"/>
      <c r="C10215" s="3"/>
      <c r="D10215" s="3"/>
      <c r="E10215" s="79"/>
      <c r="F10215" s="3"/>
      <c r="G10215" s="77" t="e">
        <f>VLOOKUP($F$1&amp;F10215,定价因子!E:F,2,0)</f>
        <v>#N/A</v>
      </c>
      <c r="H10215" s="3"/>
      <c r="I10215" s="77" t="e">
        <f>VLOOKUP($H$1&amp;H10215,定价因子!E:F,2,0)</f>
        <v>#N/A</v>
      </c>
      <c r="J10215" s="3"/>
      <c r="K10215" s="77" t="e">
        <f>VLOOKUP($J$1&amp;J10215,定价因子!E:F,2,0)</f>
        <v>#N/A</v>
      </c>
      <c r="L10215" s="3"/>
      <c r="M10215" s="77" t="e">
        <f>VLOOKUP($L$1&amp;L10215,定价因子!E:F,2,0)</f>
        <v>#N/A</v>
      </c>
      <c r="N10215" s="3"/>
      <c r="O10215" s="77" t="e">
        <f>VLOOKUP($N$1&amp;N10215,定价因子!E:F,2,0)</f>
        <v>#N/A</v>
      </c>
      <c r="P10215" s="3"/>
      <c r="Q10215" s="55" t="e">
        <f>VLOOKUP($P$1&amp;P10215,定价因子!$E:$F,2,0)</f>
        <v>#N/A</v>
      </c>
      <c r="R10215" s="3"/>
      <c r="S10215" s="77" t="e">
        <f>VLOOKUP($R$1&amp;R10215,定价因子!$E:$F,2,0)</f>
        <v>#N/A</v>
      </c>
      <c r="T10215" s="61"/>
      <c r="U10215" s="63"/>
      <c r="V10215" s="63"/>
      <c r="W10215" s="63"/>
      <c r="X10215" s="3"/>
    </row>
    <row r="10216" spans="1:24">
      <c r="A10216" s="3"/>
      <c r="B10216" s="3"/>
      <c r="C10216" s="3"/>
      <c r="D10216" s="3"/>
      <c r="E10216" s="79"/>
      <c r="F10216" s="3"/>
      <c r="G10216" s="77" t="e">
        <f>VLOOKUP($F$1&amp;F10216,定价因子!E:F,2,0)</f>
        <v>#N/A</v>
      </c>
      <c r="H10216" s="3"/>
      <c r="I10216" s="77" t="e">
        <f>VLOOKUP($H$1&amp;H10216,定价因子!E:F,2,0)</f>
        <v>#N/A</v>
      </c>
      <c r="J10216" s="3"/>
      <c r="K10216" s="77" t="e">
        <f>VLOOKUP($J$1&amp;J10216,定价因子!E:F,2,0)</f>
        <v>#N/A</v>
      </c>
      <c r="L10216" s="3"/>
      <c r="M10216" s="77" t="e">
        <f>VLOOKUP($L$1&amp;L10216,定价因子!E:F,2,0)</f>
        <v>#N/A</v>
      </c>
      <c r="N10216" s="3"/>
      <c r="O10216" s="77" t="e">
        <f>VLOOKUP($N$1&amp;N10216,定价因子!E:F,2,0)</f>
        <v>#N/A</v>
      </c>
      <c r="P10216" s="3"/>
      <c r="Q10216" s="55" t="e">
        <f>VLOOKUP($P$1&amp;P10216,定价因子!$E:$F,2,0)</f>
        <v>#N/A</v>
      </c>
      <c r="R10216" s="3"/>
      <c r="S10216" s="77" t="e">
        <f>VLOOKUP($R$1&amp;R10216,定价因子!$E:$F,2,0)</f>
        <v>#N/A</v>
      </c>
      <c r="T10216" s="61"/>
      <c r="U10216" s="63"/>
      <c r="V10216" s="63"/>
      <c r="W10216" s="63"/>
      <c r="X10216" s="3"/>
    </row>
    <row r="10217" spans="1:24">
      <c r="A10217" s="3"/>
      <c r="B10217" s="3"/>
      <c r="C10217" s="3"/>
      <c r="D10217" s="3"/>
      <c r="E10217" s="79"/>
      <c r="F10217" s="3"/>
      <c r="G10217" s="77" t="e">
        <f>VLOOKUP($F$1&amp;F10217,定价因子!E:F,2,0)</f>
        <v>#N/A</v>
      </c>
      <c r="H10217" s="3"/>
      <c r="I10217" s="77" t="e">
        <f>VLOOKUP($H$1&amp;H10217,定价因子!E:F,2,0)</f>
        <v>#N/A</v>
      </c>
      <c r="J10217" s="3"/>
      <c r="K10217" s="77" t="e">
        <f>VLOOKUP($J$1&amp;J10217,定价因子!E:F,2,0)</f>
        <v>#N/A</v>
      </c>
      <c r="L10217" s="3"/>
      <c r="M10217" s="77" t="e">
        <f>VLOOKUP($L$1&amp;L10217,定价因子!E:F,2,0)</f>
        <v>#N/A</v>
      </c>
      <c r="N10217" s="3"/>
      <c r="O10217" s="77" t="e">
        <f>VLOOKUP($N$1&amp;N10217,定价因子!E:F,2,0)</f>
        <v>#N/A</v>
      </c>
      <c r="P10217" s="3"/>
      <c r="Q10217" s="55" t="e">
        <f>VLOOKUP($P$1&amp;P10217,定价因子!$E:$F,2,0)</f>
        <v>#N/A</v>
      </c>
      <c r="R10217" s="3"/>
      <c r="S10217" s="77" t="e">
        <f>VLOOKUP($R$1&amp;R10217,定价因子!$E:$F,2,0)</f>
        <v>#N/A</v>
      </c>
      <c r="T10217" s="61"/>
      <c r="U10217" s="63"/>
      <c r="V10217" s="63"/>
      <c r="W10217" s="63"/>
      <c r="X10217" s="3"/>
    </row>
    <row r="10218" spans="1:24">
      <c r="A10218" s="3"/>
      <c r="B10218" s="3"/>
      <c r="C10218" s="3"/>
      <c r="D10218" s="3"/>
      <c r="E10218" s="79"/>
      <c r="F10218" s="3"/>
      <c r="G10218" s="77" t="e">
        <f>VLOOKUP($F$1&amp;F10218,定价因子!E:F,2,0)</f>
        <v>#N/A</v>
      </c>
      <c r="H10218" s="3"/>
      <c r="I10218" s="77" t="e">
        <f>VLOOKUP($H$1&amp;H10218,定价因子!E:F,2,0)</f>
        <v>#N/A</v>
      </c>
      <c r="J10218" s="3"/>
      <c r="K10218" s="77" t="e">
        <f>VLOOKUP($J$1&amp;J10218,定价因子!E:F,2,0)</f>
        <v>#N/A</v>
      </c>
      <c r="L10218" s="3"/>
      <c r="M10218" s="77" t="e">
        <f>VLOOKUP($L$1&amp;L10218,定价因子!E:F,2,0)</f>
        <v>#N/A</v>
      </c>
      <c r="N10218" s="3"/>
      <c r="O10218" s="77" t="e">
        <f>VLOOKUP($N$1&amp;N10218,定价因子!E:F,2,0)</f>
        <v>#N/A</v>
      </c>
      <c r="P10218" s="3"/>
      <c r="Q10218" s="55" t="e">
        <f>VLOOKUP($P$1&amp;P10218,定价因子!$E:$F,2,0)</f>
        <v>#N/A</v>
      </c>
      <c r="R10218" s="3"/>
      <c r="S10218" s="77" t="e">
        <f>VLOOKUP($R$1&amp;R10218,定价因子!$E:$F,2,0)</f>
        <v>#N/A</v>
      </c>
      <c r="T10218" s="61"/>
      <c r="U10218" s="63"/>
      <c r="V10218" s="63"/>
      <c r="W10218" s="63"/>
      <c r="X10218" s="3"/>
    </row>
    <row r="10219" spans="1:24">
      <c r="A10219" s="3"/>
      <c r="B10219" s="3"/>
      <c r="C10219" s="3"/>
      <c r="D10219" s="3"/>
      <c r="E10219" s="79"/>
      <c r="F10219" s="3"/>
      <c r="G10219" s="77" t="e">
        <f>VLOOKUP($F$1&amp;F10219,定价因子!E:F,2,0)</f>
        <v>#N/A</v>
      </c>
      <c r="H10219" s="3"/>
      <c r="I10219" s="77" t="e">
        <f>VLOOKUP($H$1&amp;H10219,定价因子!E:F,2,0)</f>
        <v>#N/A</v>
      </c>
      <c r="J10219" s="3"/>
      <c r="K10219" s="77" t="e">
        <f>VLOOKUP($J$1&amp;J10219,定价因子!E:F,2,0)</f>
        <v>#N/A</v>
      </c>
      <c r="L10219" s="3"/>
      <c r="M10219" s="77" t="e">
        <f>VLOOKUP($L$1&amp;L10219,定价因子!E:F,2,0)</f>
        <v>#N/A</v>
      </c>
      <c r="N10219" s="3"/>
      <c r="O10219" s="77" t="e">
        <f>VLOOKUP($N$1&amp;N10219,定价因子!E:F,2,0)</f>
        <v>#N/A</v>
      </c>
      <c r="P10219" s="3"/>
      <c r="Q10219" s="55" t="e">
        <f>VLOOKUP($P$1&amp;P10219,定价因子!$E:$F,2,0)</f>
        <v>#N/A</v>
      </c>
      <c r="R10219" s="3"/>
      <c r="S10219" s="77" t="e">
        <f>VLOOKUP($R$1&amp;R10219,定价因子!$E:$F,2,0)</f>
        <v>#N/A</v>
      </c>
      <c r="T10219" s="61"/>
      <c r="U10219" s="63"/>
      <c r="V10219" s="63"/>
      <c r="W10219" s="63"/>
      <c r="X10219" s="3"/>
    </row>
    <row r="10220" spans="1:24">
      <c r="A10220" s="3"/>
      <c r="B10220" s="3"/>
      <c r="C10220" s="3"/>
      <c r="D10220" s="3"/>
      <c r="E10220" s="79"/>
      <c r="F10220" s="3"/>
      <c r="G10220" s="77" t="e">
        <f>VLOOKUP($F$1&amp;F10220,定价因子!E:F,2,0)</f>
        <v>#N/A</v>
      </c>
      <c r="H10220" s="3"/>
      <c r="I10220" s="77" t="e">
        <f>VLOOKUP($H$1&amp;H10220,定价因子!E:F,2,0)</f>
        <v>#N/A</v>
      </c>
      <c r="J10220" s="3"/>
      <c r="K10220" s="77" t="e">
        <f>VLOOKUP($J$1&amp;J10220,定价因子!E:F,2,0)</f>
        <v>#N/A</v>
      </c>
      <c r="L10220" s="3"/>
      <c r="M10220" s="77" t="e">
        <f>VLOOKUP($L$1&amp;L10220,定价因子!E:F,2,0)</f>
        <v>#N/A</v>
      </c>
      <c r="N10220" s="3"/>
      <c r="O10220" s="77" t="e">
        <f>VLOOKUP($N$1&amp;N10220,定价因子!E:F,2,0)</f>
        <v>#N/A</v>
      </c>
      <c r="P10220" s="3"/>
      <c r="Q10220" s="55" t="e">
        <f>VLOOKUP($P$1&amp;P10220,定价因子!$E:$F,2,0)</f>
        <v>#N/A</v>
      </c>
      <c r="R10220" s="3"/>
      <c r="S10220" s="77" t="e">
        <f>VLOOKUP($R$1&amp;R10220,定价因子!$E:$F,2,0)</f>
        <v>#N/A</v>
      </c>
      <c r="T10220" s="61"/>
      <c r="U10220" s="63"/>
      <c r="V10220" s="63"/>
      <c r="W10220" s="63"/>
      <c r="X10220" s="3"/>
    </row>
    <row r="10221" spans="1:24">
      <c r="A10221" s="3"/>
      <c r="B10221" s="3"/>
      <c r="C10221" s="3"/>
      <c r="D10221" s="3"/>
      <c r="E10221" s="79"/>
      <c r="F10221" s="3"/>
      <c r="G10221" s="77" t="e">
        <f>VLOOKUP($F$1&amp;F10221,定价因子!E:F,2,0)</f>
        <v>#N/A</v>
      </c>
      <c r="H10221" s="3"/>
      <c r="I10221" s="77" t="e">
        <f>VLOOKUP($H$1&amp;H10221,定价因子!E:F,2,0)</f>
        <v>#N/A</v>
      </c>
      <c r="J10221" s="3"/>
      <c r="K10221" s="77" t="e">
        <f>VLOOKUP($J$1&amp;J10221,定价因子!E:F,2,0)</f>
        <v>#N/A</v>
      </c>
      <c r="L10221" s="3"/>
      <c r="M10221" s="77" t="e">
        <f>VLOOKUP($L$1&amp;L10221,定价因子!E:F,2,0)</f>
        <v>#N/A</v>
      </c>
      <c r="N10221" s="3"/>
      <c r="O10221" s="77" t="e">
        <f>VLOOKUP($N$1&amp;N10221,定价因子!E:F,2,0)</f>
        <v>#N/A</v>
      </c>
      <c r="P10221" s="3"/>
      <c r="Q10221" s="55" t="e">
        <f>VLOOKUP($P$1&amp;P10221,定价因子!$E:$F,2,0)</f>
        <v>#N/A</v>
      </c>
      <c r="R10221" s="3"/>
      <c r="S10221" s="77" t="e">
        <f>VLOOKUP($R$1&amp;R10221,定价因子!$E:$F,2,0)</f>
        <v>#N/A</v>
      </c>
      <c r="T10221" s="61"/>
      <c r="U10221" s="63"/>
      <c r="V10221" s="63"/>
      <c r="W10221" s="63"/>
      <c r="X10221" s="3"/>
    </row>
    <row r="10222" spans="1:24">
      <c r="A10222" s="3"/>
      <c r="B10222" s="3"/>
      <c r="C10222" s="3"/>
      <c r="D10222" s="3"/>
      <c r="E10222" s="79"/>
      <c r="F10222" s="3"/>
      <c r="G10222" s="77" t="e">
        <f>VLOOKUP($F$1&amp;F10222,定价因子!E:F,2,0)</f>
        <v>#N/A</v>
      </c>
      <c r="H10222" s="3"/>
      <c r="I10222" s="77" t="e">
        <f>VLOOKUP($H$1&amp;H10222,定价因子!E:F,2,0)</f>
        <v>#N/A</v>
      </c>
      <c r="J10222" s="3"/>
      <c r="K10222" s="77" t="e">
        <f>VLOOKUP($J$1&amp;J10222,定价因子!E:F,2,0)</f>
        <v>#N/A</v>
      </c>
      <c r="L10222" s="3"/>
      <c r="M10222" s="77" t="e">
        <f>VLOOKUP($L$1&amp;L10222,定价因子!E:F,2,0)</f>
        <v>#N/A</v>
      </c>
      <c r="N10222" s="3"/>
      <c r="O10222" s="77" t="e">
        <f>VLOOKUP($N$1&amp;N10222,定价因子!E:F,2,0)</f>
        <v>#N/A</v>
      </c>
      <c r="P10222" s="3"/>
      <c r="Q10222" s="55" t="e">
        <f>VLOOKUP($P$1&amp;P10222,定价因子!$E:$F,2,0)</f>
        <v>#N/A</v>
      </c>
      <c r="R10222" s="3"/>
      <c r="S10222" s="77" t="e">
        <f>VLOOKUP($R$1&amp;R10222,定价因子!$E:$F,2,0)</f>
        <v>#N/A</v>
      </c>
      <c r="T10222" s="61"/>
      <c r="U10222" s="63"/>
      <c r="V10222" s="63"/>
      <c r="W10222" s="63"/>
      <c r="X10222" s="3"/>
    </row>
    <row r="10223" spans="1:24">
      <c r="A10223" s="3"/>
      <c r="B10223" s="3"/>
      <c r="C10223" s="3"/>
      <c r="D10223" s="3"/>
      <c r="E10223" s="79"/>
      <c r="F10223" s="3"/>
      <c r="G10223" s="77" t="e">
        <f>VLOOKUP($F$1&amp;F10223,定价因子!E:F,2,0)</f>
        <v>#N/A</v>
      </c>
      <c r="H10223" s="3"/>
      <c r="I10223" s="77" t="e">
        <f>VLOOKUP($H$1&amp;H10223,定价因子!E:F,2,0)</f>
        <v>#N/A</v>
      </c>
      <c r="J10223" s="3"/>
      <c r="K10223" s="77" t="e">
        <f>VLOOKUP($J$1&amp;J10223,定价因子!E:F,2,0)</f>
        <v>#N/A</v>
      </c>
      <c r="L10223" s="3"/>
      <c r="M10223" s="77" t="e">
        <f>VLOOKUP($L$1&amp;L10223,定价因子!E:F,2,0)</f>
        <v>#N/A</v>
      </c>
      <c r="N10223" s="3"/>
      <c r="O10223" s="77" t="e">
        <f>VLOOKUP($N$1&amp;N10223,定价因子!E:F,2,0)</f>
        <v>#N/A</v>
      </c>
      <c r="P10223" s="3"/>
      <c r="Q10223" s="55" t="e">
        <f>VLOOKUP($P$1&amp;P10223,定价因子!$E:$F,2,0)</f>
        <v>#N/A</v>
      </c>
      <c r="R10223" s="3"/>
      <c r="S10223" s="77" t="e">
        <f>VLOOKUP($R$1&amp;R10223,定价因子!$E:$F,2,0)</f>
        <v>#N/A</v>
      </c>
      <c r="T10223" s="61"/>
      <c r="U10223" s="63"/>
      <c r="V10223" s="63"/>
      <c r="W10223" s="63"/>
      <c r="X10223" s="3"/>
    </row>
    <row r="10224" spans="1:24">
      <c r="A10224" s="3"/>
      <c r="B10224" s="3"/>
      <c r="C10224" s="3"/>
      <c r="D10224" s="3"/>
      <c r="E10224" s="79"/>
      <c r="F10224" s="3"/>
      <c r="G10224" s="77" t="e">
        <f>VLOOKUP($F$1&amp;F10224,定价因子!E:F,2,0)</f>
        <v>#N/A</v>
      </c>
      <c r="H10224" s="3"/>
      <c r="I10224" s="77" t="e">
        <f>VLOOKUP($H$1&amp;H10224,定价因子!E:F,2,0)</f>
        <v>#N/A</v>
      </c>
      <c r="J10224" s="3"/>
      <c r="K10224" s="77" t="e">
        <f>VLOOKUP($J$1&amp;J10224,定价因子!E:F,2,0)</f>
        <v>#N/A</v>
      </c>
      <c r="L10224" s="3"/>
      <c r="M10224" s="77" t="e">
        <f>VLOOKUP($L$1&amp;L10224,定价因子!E:F,2,0)</f>
        <v>#N/A</v>
      </c>
      <c r="N10224" s="3"/>
      <c r="O10224" s="77" t="e">
        <f>VLOOKUP($N$1&amp;N10224,定价因子!E:F,2,0)</f>
        <v>#N/A</v>
      </c>
      <c r="P10224" s="3"/>
      <c r="Q10224" s="55" t="e">
        <f>VLOOKUP($P$1&amp;P10224,定价因子!$E:$F,2,0)</f>
        <v>#N/A</v>
      </c>
      <c r="R10224" s="3"/>
      <c r="S10224" s="77" t="e">
        <f>VLOOKUP($R$1&amp;R10224,定价因子!$E:$F,2,0)</f>
        <v>#N/A</v>
      </c>
      <c r="T10224" s="61"/>
      <c r="U10224" s="63"/>
      <c r="V10224" s="63"/>
      <c r="W10224" s="63"/>
      <c r="X10224" s="3"/>
    </row>
    <row r="10225" spans="1:24">
      <c r="A10225" s="3"/>
      <c r="B10225" s="3"/>
      <c r="C10225" s="3"/>
      <c r="D10225" s="3"/>
      <c r="E10225" s="79"/>
      <c r="F10225" s="3"/>
      <c r="G10225" s="77" t="e">
        <f>VLOOKUP($F$1&amp;F10225,定价因子!E:F,2,0)</f>
        <v>#N/A</v>
      </c>
      <c r="H10225" s="3"/>
      <c r="I10225" s="77" t="e">
        <f>VLOOKUP($H$1&amp;H10225,定价因子!E:F,2,0)</f>
        <v>#N/A</v>
      </c>
      <c r="J10225" s="3"/>
      <c r="K10225" s="77" t="e">
        <f>VLOOKUP($J$1&amp;J10225,定价因子!E:F,2,0)</f>
        <v>#N/A</v>
      </c>
      <c r="L10225" s="3"/>
      <c r="M10225" s="77" t="e">
        <f>VLOOKUP($L$1&amp;L10225,定价因子!E:F,2,0)</f>
        <v>#N/A</v>
      </c>
      <c r="N10225" s="3"/>
      <c r="O10225" s="77" t="e">
        <f>VLOOKUP($N$1&amp;N10225,定价因子!E:F,2,0)</f>
        <v>#N/A</v>
      </c>
      <c r="P10225" s="3"/>
      <c r="Q10225" s="55" t="e">
        <f>VLOOKUP($P$1&amp;P10225,定价因子!$E:$F,2,0)</f>
        <v>#N/A</v>
      </c>
      <c r="R10225" s="3"/>
      <c r="S10225" s="77" t="e">
        <f>VLOOKUP($R$1&amp;R10225,定价因子!$E:$F,2,0)</f>
        <v>#N/A</v>
      </c>
      <c r="T10225" s="61"/>
      <c r="U10225" s="63"/>
      <c r="V10225" s="63"/>
      <c r="W10225" s="63"/>
      <c r="X10225" s="3"/>
    </row>
    <row r="10226" spans="1:24">
      <c r="A10226" s="3"/>
      <c r="B10226" s="3"/>
      <c r="C10226" s="3"/>
      <c r="D10226" s="3"/>
      <c r="E10226" s="79"/>
      <c r="F10226" s="3"/>
      <c r="G10226" s="77" t="e">
        <f>VLOOKUP($F$1&amp;F10226,定价因子!E:F,2,0)</f>
        <v>#N/A</v>
      </c>
      <c r="H10226" s="3"/>
      <c r="I10226" s="77" t="e">
        <f>VLOOKUP($H$1&amp;H10226,定价因子!E:F,2,0)</f>
        <v>#N/A</v>
      </c>
      <c r="J10226" s="3"/>
      <c r="K10226" s="77" t="e">
        <f>VLOOKUP($J$1&amp;J10226,定价因子!E:F,2,0)</f>
        <v>#N/A</v>
      </c>
      <c r="L10226" s="3"/>
      <c r="M10226" s="77" t="e">
        <f>VLOOKUP($L$1&amp;L10226,定价因子!E:F,2,0)</f>
        <v>#N/A</v>
      </c>
      <c r="N10226" s="3"/>
      <c r="O10226" s="77" t="e">
        <f>VLOOKUP($N$1&amp;N10226,定价因子!E:F,2,0)</f>
        <v>#N/A</v>
      </c>
      <c r="P10226" s="3"/>
      <c r="Q10226" s="55" t="e">
        <f>VLOOKUP($P$1&amp;P10226,定价因子!$E:$F,2,0)</f>
        <v>#N/A</v>
      </c>
      <c r="R10226" s="3"/>
      <c r="S10226" s="77" t="e">
        <f>VLOOKUP($R$1&amp;R10226,定价因子!$E:$F,2,0)</f>
        <v>#N/A</v>
      </c>
      <c r="T10226" s="61"/>
      <c r="U10226" s="63"/>
      <c r="V10226" s="63"/>
      <c r="W10226" s="63"/>
      <c r="X10226" s="3"/>
    </row>
    <row r="10227" spans="1:24">
      <c r="A10227" s="3"/>
      <c r="B10227" s="3"/>
      <c r="C10227" s="3"/>
      <c r="D10227" s="3"/>
      <c r="E10227" s="79"/>
      <c r="F10227" s="3"/>
      <c r="G10227" s="77" t="e">
        <f>VLOOKUP($F$1&amp;F10227,定价因子!E:F,2,0)</f>
        <v>#N/A</v>
      </c>
      <c r="H10227" s="3"/>
      <c r="I10227" s="77" t="e">
        <f>VLOOKUP($H$1&amp;H10227,定价因子!E:F,2,0)</f>
        <v>#N/A</v>
      </c>
      <c r="J10227" s="3"/>
      <c r="K10227" s="77" t="e">
        <f>VLOOKUP($J$1&amp;J10227,定价因子!E:F,2,0)</f>
        <v>#N/A</v>
      </c>
      <c r="L10227" s="3"/>
      <c r="M10227" s="77" t="e">
        <f>VLOOKUP($L$1&amp;L10227,定价因子!E:F,2,0)</f>
        <v>#N/A</v>
      </c>
      <c r="N10227" s="3"/>
      <c r="O10227" s="77" t="e">
        <f>VLOOKUP($N$1&amp;N10227,定价因子!E:F,2,0)</f>
        <v>#N/A</v>
      </c>
      <c r="P10227" s="3"/>
      <c r="Q10227" s="55" t="e">
        <f>VLOOKUP($P$1&amp;P10227,定价因子!$E:$F,2,0)</f>
        <v>#N/A</v>
      </c>
      <c r="R10227" s="3"/>
      <c r="S10227" s="77" t="e">
        <f>VLOOKUP($R$1&amp;R10227,定价因子!$E:$F,2,0)</f>
        <v>#N/A</v>
      </c>
      <c r="T10227" s="61"/>
      <c r="U10227" s="63"/>
      <c r="V10227" s="63"/>
      <c r="W10227" s="63"/>
      <c r="X10227" s="3"/>
    </row>
    <row r="10228" spans="1:24">
      <c r="A10228" s="3"/>
      <c r="B10228" s="3"/>
      <c r="C10228" s="3"/>
      <c r="D10228" s="3"/>
      <c r="E10228" s="79"/>
      <c r="F10228" s="3"/>
      <c r="G10228" s="77" t="e">
        <f>VLOOKUP($F$1&amp;F10228,定价因子!E:F,2,0)</f>
        <v>#N/A</v>
      </c>
      <c r="H10228" s="3"/>
      <c r="I10228" s="77" t="e">
        <f>VLOOKUP($H$1&amp;H10228,定价因子!E:F,2,0)</f>
        <v>#N/A</v>
      </c>
      <c r="J10228" s="3"/>
      <c r="K10228" s="77" t="e">
        <f>VLOOKUP($J$1&amp;J10228,定价因子!E:F,2,0)</f>
        <v>#N/A</v>
      </c>
      <c r="L10228" s="3"/>
      <c r="M10228" s="77" t="e">
        <f>VLOOKUP($L$1&amp;L10228,定价因子!E:F,2,0)</f>
        <v>#N/A</v>
      </c>
      <c r="N10228" s="3"/>
      <c r="O10228" s="77" t="e">
        <f>VLOOKUP($N$1&amp;N10228,定价因子!E:F,2,0)</f>
        <v>#N/A</v>
      </c>
      <c r="P10228" s="3"/>
      <c r="Q10228" s="55" t="e">
        <f>VLOOKUP($P$1&amp;P10228,定价因子!$E:$F,2,0)</f>
        <v>#N/A</v>
      </c>
      <c r="R10228" s="3"/>
      <c r="S10228" s="77" t="e">
        <f>VLOOKUP($R$1&amp;R10228,定价因子!$E:$F,2,0)</f>
        <v>#N/A</v>
      </c>
      <c r="T10228" s="61"/>
      <c r="U10228" s="63"/>
      <c r="V10228" s="63"/>
      <c r="W10228" s="63"/>
      <c r="X10228" s="3"/>
    </row>
    <row r="10229" spans="1:24">
      <c r="A10229" s="3"/>
      <c r="B10229" s="3"/>
      <c r="C10229" s="3"/>
      <c r="D10229" s="3"/>
      <c r="E10229" s="79"/>
      <c r="F10229" s="3"/>
      <c r="G10229" s="77" t="e">
        <f>VLOOKUP($F$1&amp;F10229,定价因子!E:F,2,0)</f>
        <v>#N/A</v>
      </c>
      <c r="H10229" s="3"/>
      <c r="I10229" s="77" t="e">
        <f>VLOOKUP($H$1&amp;H10229,定价因子!E:F,2,0)</f>
        <v>#N/A</v>
      </c>
      <c r="J10229" s="3"/>
      <c r="K10229" s="77" t="e">
        <f>VLOOKUP($J$1&amp;J10229,定价因子!E:F,2,0)</f>
        <v>#N/A</v>
      </c>
      <c r="L10229" s="3"/>
      <c r="M10229" s="77" t="e">
        <f>VLOOKUP($L$1&amp;L10229,定价因子!E:F,2,0)</f>
        <v>#N/A</v>
      </c>
      <c r="N10229" s="3"/>
      <c r="O10229" s="77" t="e">
        <f>VLOOKUP($N$1&amp;N10229,定价因子!E:F,2,0)</f>
        <v>#N/A</v>
      </c>
      <c r="P10229" s="3"/>
      <c r="Q10229" s="55" t="e">
        <f>VLOOKUP($P$1&amp;P10229,定价因子!$E:$F,2,0)</f>
        <v>#N/A</v>
      </c>
      <c r="R10229" s="3"/>
      <c r="S10229" s="77" t="e">
        <f>VLOOKUP($R$1&amp;R10229,定价因子!$E:$F,2,0)</f>
        <v>#N/A</v>
      </c>
      <c r="T10229" s="61"/>
      <c r="U10229" s="63"/>
      <c r="V10229" s="63"/>
      <c r="W10229" s="63"/>
      <c r="X10229" s="3"/>
    </row>
    <row r="10230" spans="1:24">
      <c r="A10230" s="3"/>
      <c r="B10230" s="3"/>
      <c r="C10230" s="3"/>
      <c r="D10230" s="3"/>
      <c r="E10230" s="79"/>
      <c r="F10230" s="3"/>
      <c r="G10230" s="77" t="e">
        <f>VLOOKUP($F$1&amp;F10230,定价因子!E:F,2,0)</f>
        <v>#N/A</v>
      </c>
      <c r="H10230" s="3"/>
      <c r="I10230" s="77" t="e">
        <f>VLOOKUP($H$1&amp;H10230,定价因子!E:F,2,0)</f>
        <v>#N/A</v>
      </c>
      <c r="J10230" s="3"/>
      <c r="K10230" s="77" t="e">
        <f>VLOOKUP($J$1&amp;J10230,定价因子!E:F,2,0)</f>
        <v>#N/A</v>
      </c>
      <c r="L10230" s="3"/>
      <c r="M10230" s="77" t="e">
        <f>VLOOKUP($L$1&amp;L10230,定价因子!E:F,2,0)</f>
        <v>#N/A</v>
      </c>
      <c r="N10230" s="3"/>
      <c r="O10230" s="77" t="e">
        <f>VLOOKUP($N$1&amp;N10230,定价因子!E:F,2,0)</f>
        <v>#N/A</v>
      </c>
      <c r="P10230" s="3"/>
      <c r="Q10230" s="55" t="e">
        <f>VLOOKUP($P$1&amp;P10230,定价因子!$E:$F,2,0)</f>
        <v>#N/A</v>
      </c>
      <c r="R10230" s="3"/>
      <c r="S10230" s="77" t="e">
        <f>VLOOKUP($R$1&amp;R10230,定价因子!$E:$F,2,0)</f>
        <v>#N/A</v>
      </c>
      <c r="T10230" s="61"/>
      <c r="U10230" s="63"/>
      <c r="V10230" s="63"/>
      <c r="W10230" s="63"/>
      <c r="X10230" s="3"/>
    </row>
    <row r="10231" spans="1:24">
      <c r="A10231" s="3"/>
      <c r="B10231" s="3"/>
      <c r="C10231" s="3"/>
      <c r="D10231" s="3"/>
      <c r="E10231" s="79"/>
      <c r="F10231" s="3"/>
      <c r="G10231" s="77" t="e">
        <f>VLOOKUP($F$1&amp;F10231,定价因子!E:F,2,0)</f>
        <v>#N/A</v>
      </c>
      <c r="H10231" s="3"/>
      <c r="I10231" s="77" t="e">
        <f>VLOOKUP($H$1&amp;H10231,定价因子!E:F,2,0)</f>
        <v>#N/A</v>
      </c>
      <c r="J10231" s="3"/>
      <c r="K10231" s="77" t="e">
        <f>VLOOKUP($J$1&amp;J10231,定价因子!E:F,2,0)</f>
        <v>#N/A</v>
      </c>
      <c r="L10231" s="3"/>
      <c r="M10231" s="77" t="e">
        <f>VLOOKUP($L$1&amp;L10231,定价因子!E:F,2,0)</f>
        <v>#N/A</v>
      </c>
      <c r="N10231" s="3"/>
      <c r="O10231" s="77" t="e">
        <f>VLOOKUP($N$1&amp;N10231,定价因子!E:F,2,0)</f>
        <v>#N/A</v>
      </c>
      <c r="P10231" s="3"/>
      <c r="Q10231" s="55" t="e">
        <f>VLOOKUP($P$1&amp;P10231,定价因子!$E:$F,2,0)</f>
        <v>#N/A</v>
      </c>
      <c r="R10231" s="3"/>
      <c r="S10231" s="77" t="e">
        <f>VLOOKUP($R$1&amp;R10231,定价因子!$E:$F,2,0)</f>
        <v>#N/A</v>
      </c>
      <c r="T10231" s="61"/>
      <c r="U10231" s="63"/>
      <c r="V10231" s="63"/>
      <c r="W10231" s="63"/>
      <c r="X10231" s="3"/>
    </row>
    <row r="10232" spans="1:24">
      <c r="A10232" s="3"/>
      <c r="B10232" s="3"/>
      <c r="C10232" s="3"/>
      <c r="D10232" s="3"/>
      <c r="E10232" s="79"/>
      <c r="F10232" s="3"/>
      <c r="G10232" s="77" t="e">
        <f>VLOOKUP($F$1&amp;F10232,定价因子!E:F,2,0)</f>
        <v>#N/A</v>
      </c>
      <c r="H10232" s="3"/>
      <c r="I10232" s="77" t="e">
        <f>VLOOKUP($H$1&amp;H10232,定价因子!E:F,2,0)</f>
        <v>#N/A</v>
      </c>
      <c r="J10232" s="3"/>
      <c r="K10232" s="77" t="e">
        <f>VLOOKUP($J$1&amp;J10232,定价因子!E:F,2,0)</f>
        <v>#N/A</v>
      </c>
      <c r="L10232" s="3"/>
      <c r="M10232" s="77" t="e">
        <f>VLOOKUP($L$1&amp;L10232,定价因子!E:F,2,0)</f>
        <v>#N/A</v>
      </c>
      <c r="N10232" s="3"/>
      <c r="O10232" s="77" t="e">
        <f>VLOOKUP($N$1&amp;N10232,定价因子!E:F,2,0)</f>
        <v>#N/A</v>
      </c>
      <c r="P10232" s="3"/>
      <c r="Q10232" s="55" t="e">
        <f>VLOOKUP($P$1&amp;P10232,定价因子!$E:$F,2,0)</f>
        <v>#N/A</v>
      </c>
      <c r="R10232" s="3"/>
      <c r="S10232" s="77" t="e">
        <f>VLOOKUP($R$1&amp;R10232,定价因子!$E:$F,2,0)</f>
        <v>#N/A</v>
      </c>
      <c r="T10232" s="61"/>
      <c r="U10232" s="63"/>
      <c r="V10232" s="63"/>
      <c r="W10232" s="63"/>
      <c r="X10232" s="3"/>
    </row>
    <row r="10233" spans="1:24">
      <c r="A10233" s="3"/>
      <c r="B10233" s="3"/>
      <c r="C10233" s="3"/>
      <c r="D10233" s="3"/>
      <c r="E10233" s="79"/>
      <c r="F10233" s="3"/>
      <c r="G10233" s="77" t="e">
        <f>VLOOKUP($F$1&amp;F10233,定价因子!E:F,2,0)</f>
        <v>#N/A</v>
      </c>
      <c r="H10233" s="3"/>
      <c r="I10233" s="77" t="e">
        <f>VLOOKUP($H$1&amp;H10233,定价因子!E:F,2,0)</f>
        <v>#N/A</v>
      </c>
      <c r="J10233" s="3"/>
      <c r="K10233" s="77" t="e">
        <f>VLOOKUP($J$1&amp;J10233,定价因子!E:F,2,0)</f>
        <v>#N/A</v>
      </c>
      <c r="L10233" s="3"/>
      <c r="M10233" s="77" t="e">
        <f>VLOOKUP($L$1&amp;L10233,定价因子!E:F,2,0)</f>
        <v>#N/A</v>
      </c>
      <c r="N10233" s="3"/>
      <c r="O10233" s="77" t="e">
        <f>VLOOKUP($N$1&amp;N10233,定价因子!E:F,2,0)</f>
        <v>#N/A</v>
      </c>
      <c r="P10233" s="3"/>
      <c r="Q10233" s="55" t="e">
        <f>VLOOKUP($P$1&amp;P10233,定价因子!$E:$F,2,0)</f>
        <v>#N/A</v>
      </c>
      <c r="R10233" s="3"/>
      <c r="S10233" s="77" t="e">
        <f>VLOOKUP($R$1&amp;R10233,定价因子!$E:$F,2,0)</f>
        <v>#N/A</v>
      </c>
      <c r="T10233" s="61"/>
      <c r="U10233" s="63"/>
      <c r="V10233" s="63"/>
      <c r="W10233" s="63"/>
      <c r="X10233" s="3"/>
    </row>
    <row r="10234" spans="1:24">
      <c r="A10234" s="3"/>
      <c r="B10234" s="3"/>
      <c r="C10234" s="3"/>
      <c r="D10234" s="3"/>
      <c r="E10234" s="79"/>
      <c r="F10234" s="3"/>
      <c r="G10234" s="77" t="e">
        <f>VLOOKUP($F$1&amp;F10234,定价因子!E:F,2,0)</f>
        <v>#N/A</v>
      </c>
      <c r="H10234" s="3"/>
      <c r="I10234" s="77" t="e">
        <f>VLOOKUP($H$1&amp;H10234,定价因子!E:F,2,0)</f>
        <v>#N/A</v>
      </c>
      <c r="J10234" s="3"/>
      <c r="K10234" s="77" t="e">
        <f>VLOOKUP($J$1&amp;J10234,定价因子!E:F,2,0)</f>
        <v>#N/A</v>
      </c>
      <c r="L10234" s="3"/>
      <c r="M10234" s="77" t="e">
        <f>VLOOKUP($L$1&amp;L10234,定价因子!E:F,2,0)</f>
        <v>#N/A</v>
      </c>
      <c r="N10234" s="3"/>
      <c r="O10234" s="77" t="e">
        <f>VLOOKUP($N$1&amp;N10234,定价因子!E:F,2,0)</f>
        <v>#N/A</v>
      </c>
      <c r="P10234" s="3"/>
      <c r="Q10234" s="55" t="e">
        <f>VLOOKUP($P$1&amp;P10234,定价因子!$E:$F,2,0)</f>
        <v>#N/A</v>
      </c>
      <c r="R10234" s="3"/>
      <c r="S10234" s="77" t="e">
        <f>VLOOKUP($R$1&amp;R10234,定价因子!$E:$F,2,0)</f>
        <v>#N/A</v>
      </c>
      <c r="T10234" s="61"/>
      <c r="U10234" s="63"/>
      <c r="V10234" s="63"/>
      <c r="W10234" s="63"/>
      <c r="X10234" s="3"/>
    </row>
    <row r="10235" spans="1:24">
      <c r="A10235" s="3"/>
      <c r="B10235" s="3"/>
      <c r="C10235" s="3"/>
      <c r="D10235" s="3"/>
      <c r="E10235" s="79"/>
      <c r="F10235" s="3"/>
      <c r="G10235" s="77" t="e">
        <f>VLOOKUP($F$1&amp;F10235,定价因子!E:F,2,0)</f>
        <v>#N/A</v>
      </c>
      <c r="H10235" s="3"/>
      <c r="I10235" s="77" t="e">
        <f>VLOOKUP($H$1&amp;H10235,定价因子!E:F,2,0)</f>
        <v>#N/A</v>
      </c>
      <c r="J10235" s="3"/>
      <c r="K10235" s="77" t="e">
        <f>VLOOKUP($J$1&amp;J10235,定价因子!E:F,2,0)</f>
        <v>#N/A</v>
      </c>
      <c r="L10235" s="3"/>
      <c r="M10235" s="77" t="e">
        <f>VLOOKUP($L$1&amp;L10235,定价因子!E:F,2,0)</f>
        <v>#N/A</v>
      </c>
      <c r="N10235" s="3"/>
      <c r="O10235" s="77" t="e">
        <f>VLOOKUP($N$1&amp;N10235,定价因子!E:F,2,0)</f>
        <v>#N/A</v>
      </c>
      <c r="P10235" s="3"/>
      <c r="Q10235" s="55" t="e">
        <f>VLOOKUP($P$1&amp;P10235,定价因子!$E:$F,2,0)</f>
        <v>#N/A</v>
      </c>
      <c r="R10235" s="3"/>
      <c r="S10235" s="77" t="e">
        <f>VLOOKUP($R$1&amp;R10235,定价因子!$E:$F,2,0)</f>
        <v>#N/A</v>
      </c>
      <c r="T10235" s="61"/>
      <c r="U10235" s="63"/>
      <c r="V10235" s="63"/>
      <c r="W10235" s="63"/>
      <c r="X10235" s="3"/>
    </row>
    <row r="10236" spans="1:24">
      <c r="A10236" s="3"/>
      <c r="B10236" s="3"/>
      <c r="C10236" s="3"/>
      <c r="D10236" s="3"/>
      <c r="E10236" s="79"/>
      <c r="F10236" s="3"/>
      <c r="G10236" s="77" t="e">
        <f>VLOOKUP($F$1&amp;F10236,定价因子!E:F,2,0)</f>
        <v>#N/A</v>
      </c>
      <c r="H10236" s="3"/>
      <c r="I10236" s="77" t="e">
        <f>VLOOKUP($H$1&amp;H10236,定价因子!E:F,2,0)</f>
        <v>#N/A</v>
      </c>
      <c r="J10236" s="3"/>
      <c r="K10236" s="77" t="e">
        <f>VLOOKUP($J$1&amp;J10236,定价因子!E:F,2,0)</f>
        <v>#N/A</v>
      </c>
      <c r="L10236" s="3"/>
      <c r="M10236" s="77" t="e">
        <f>VLOOKUP($L$1&amp;L10236,定价因子!E:F,2,0)</f>
        <v>#N/A</v>
      </c>
      <c r="N10236" s="3"/>
      <c r="O10236" s="77" t="e">
        <f>VLOOKUP($N$1&amp;N10236,定价因子!E:F,2,0)</f>
        <v>#N/A</v>
      </c>
      <c r="P10236" s="3"/>
      <c r="Q10236" s="55" t="e">
        <f>VLOOKUP($P$1&amp;P10236,定价因子!$E:$F,2,0)</f>
        <v>#N/A</v>
      </c>
      <c r="R10236" s="3"/>
      <c r="S10236" s="77" t="e">
        <f>VLOOKUP($R$1&amp;R10236,定价因子!$E:$F,2,0)</f>
        <v>#N/A</v>
      </c>
      <c r="T10236" s="61"/>
      <c r="U10236" s="63"/>
      <c r="V10236" s="63"/>
      <c r="W10236" s="63"/>
      <c r="X10236" s="3"/>
    </row>
    <row r="10237" spans="1:24">
      <c r="A10237" s="3"/>
      <c r="B10237" s="3"/>
      <c r="C10237" s="3"/>
      <c r="D10237" s="3"/>
      <c r="E10237" s="79"/>
      <c r="F10237" s="3"/>
      <c r="G10237" s="77" t="e">
        <f>VLOOKUP($F$1&amp;F10237,定价因子!E:F,2,0)</f>
        <v>#N/A</v>
      </c>
      <c r="H10237" s="3"/>
      <c r="I10237" s="77" t="e">
        <f>VLOOKUP($H$1&amp;H10237,定价因子!E:F,2,0)</f>
        <v>#N/A</v>
      </c>
      <c r="J10237" s="3"/>
      <c r="K10237" s="77" t="e">
        <f>VLOOKUP($J$1&amp;J10237,定价因子!E:F,2,0)</f>
        <v>#N/A</v>
      </c>
      <c r="L10237" s="3"/>
      <c r="M10237" s="77" t="e">
        <f>VLOOKUP($L$1&amp;L10237,定价因子!E:F,2,0)</f>
        <v>#N/A</v>
      </c>
      <c r="N10237" s="3"/>
      <c r="O10237" s="77" t="e">
        <f>VLOOKUP($N$1&amp;N10237,定价因子!E:F,2,0)</f>
        <v>#N/A</v>
      </c>
      <c r="P10237" s="3"/>
      <c r="Q10237" s="55" t="e">
        <f>VLOOKUP($P$1&amp;P10237,定价因子!$E:$F,2,0)</f>
        <v>#N/A</v>
      </c>
      <c r="R10237" s="3"/>
      <c r="S10237" s="77" t="e">
        <f>VLOOKUP($R$1&amp;R10237,定价因子!$E:$F,2,0)</f>
        <v>#N/A</v>
      </c>
      <c r="T10237" s="61"/>
      <c r="U10237" s="63"/>
      <c r="V10237" s="63"/>
      <c r="W10237" s="63"/>
      <c r="X10237" s="3"/>
    </row>
    <row r="10238" spans="1:24">
      <c r="A10238" s="3"/>
      <c r="B10238" s="3"/>
      <c r="C10238" s="3"/>
      <c r="D10238" s="3"/>
      <c r="E10238" s="79"/>
      <c r="F10238" s="3"/>
      <c r="G10238" s="77" t="e">
        <f>VLOOKUP($F$1&amp;F10238,定价因子!E:F,2,0)</f>
        <v>#N/A</v>
      </c>
      <c r="H10238" s="3"/>
      <c r="I10238" s="77" t="e">
        <f>VLOOKUP($H$1&amp;H10238,定价因子!E:F,2,0)</f>
        <v>#N/A</v>
      </c>
      <c r="J10238" s="3"/>
      <c r="K10238" s="77" t="e">
        <f>VLOOKUP($J$1&amp;J10238,定价因子!E:F,2,0)</f>
        <v>#N/A</v>
      </c>
      <c r="L10238" s="3"/>
      <c r="M10238" s="77" t="e">
        <f>VLOOKUP($L$1&amp;L10238,定价因子!E:F,2,0)</f>
        <v>#N/A</v>
      </c>
      <c r="N10238" s="3"/>
      <c r="O10238" s="77" t="e">
        <f>VLOOKUP($N$1&amp;N10238,定价因子!E:F,2,0)</f>
        <v>#N/A</v>
      </c>
      <c r="P10238" s="3"/>
      <c r="Q10238" s="55" t="e">
        <f>VLOOKUP($P$1&amp;P10238,定价因子!$E:$F,2,0)</f>
        <v>#N/A</v>
      </c>
      <c r="R10238" s="3"/>
      <c r="S10238" s="77" t="e">
        <f>VLOOKUP($R$1&amp;R10238,定价因子!$E:$F,2,0)</f>
        <v>#N/A</v>
      </c>
      <c r="T10238" s="61"/>
      <c r="U10238" s="63"/>
      <c r="V10238" s="63"/>
      <c r="W10238" s="63"/>
      <c r="X10238" s="3"/>
    </row>
    <row r="10239" spans="1:24">
      <c r="A10239" s="3"/>
      <c r="B10239" s="3"/>
      <c r="C10239" s="3"/>
      <c r="D10239" s="3"/>
      <c r="E10239" s="79"/>
      <c r="F10239" s="3"/>
      <c r="G10239" s="77" t="e">
        <f>VLOOKUP($F$1&amp;F10239,定价因子!E:F,2,0)</f>
        <v>#N/A</v>
      </c>
      <c r="H10239" s="3"/>
      <c r="I10239" s="77" t="e">
        <f>VLOOKUP($H$1&amp;H10239,定价因子!E:F,2,0)</f>
        <v>#N/A</v>
      </c>
      <c r="J10239" s="3"/>
      <c r="K10239" s="77" t="e">
        <f>VLOOKUP($J$1&amp;J10239,定价因子!E:F,2,0)</f>
        <v>#N/A</v>
      </c>
      <c r="L10239" s="3"/>
      <c r="M10239" s="77" t="e">
        <f>VLOOKUP($L$1&amp;L10239,定价因子!E:F,2,0)</f>
        <v>#N/A</v>
      </c>
      <c r="N10239" s="3"/>
      <c r="O10239" s="77" t="e">
        <f>VLOOKUP($N$1&amp;N10239,定价因子!E:F,2,0)</f>
        <v>#N/A</v>
      </c>
      <c r="P10239" s="3"/>
      <c r="Q10239" s="55" t="e">
        <f>VLOOKUP($P$1&amp;P10239,定价因子!$E:$F,2,0)</f>
        <v>#N/A</v>
      </c>
      <c r="R10239" s="3"/>
      <c r="S10239" s="77" t="e">
        <f>VLOOKUP($R$1&amp;R10239,定价因子!$E:$F,2,0)</f>
        <v>#N/A</v>
      </c>
      <c r="T10239" s="61"/>
      <c r="U10239" s="63"/>
      <c r="V10239" s="63"/>
      <c r="W10239" s="63"/>
      <c r="X10239" s="3"/>
    </row>
    <row r="10240" spans="1:24">
      <c r="A10240" s="3"/>
      <c r="B10240" s="3"/>
      <c r="C10240" s="3"/>
      <c r="D10240" s="3"/>
      <c r="E10240" s="79"/>
      <c r="F10240" s="3"/>
      <c r="G10240" s="77" t="e">
        <f>VLOOKUP($F$1&amp;F10240,定价因子!E:F,2,0)</f>
        <v>#N/A</v>
      </c>
      <c r="H10240" s="3"/>
      <c r="I10240" s="77" t="e">
        <f>VLOOKUP($H$1&amp;H10240,定价因子!E:F,2,0)</f>
        <v>#N/A</v>
      </c>
      <c r="J10240" s="3"/>
      <c r="K10240" s="77" t="e">
        <f>VLOOKUP($J$1&amp;J10240,定价因子!E:F,2,0)</f>
        <v>#N/A</v>
      </c>
      <c r="L10240" s="3"/>
      <c r="M10240" s="77" t="e">
        <f>VLOOKUP($L$1&amp;L10240,定价因子!E:F,2,0)</f>
        <v>#N/A</v>
      </c>
      <c r="N10240" s="3"/>
      <c r="O10240" s="77" t="e">
        <f>VLOOKUP($N$1&amp;N10240,定价因子!E:F,2,0)</f>
        <v>#N/A</v>
      </c>
      <c r="P10240" s="3"/>
      <c r="Q10240" s="55" t="e">
        <f>VLOOKUP($P$1&amp;P10240,定价因子!$E:$F,2,0)</f>
        <v>#N/A</v>
      </c>
      <c r="R10240" s="3"/>
      <c r="S10240" s="77" t="e">
        <f>VLOOKUP($R$1&amp;R10240,定价因子!$E:$F,2,0)</f>
        <v>#N/A</v>
      </c>
      <c r="T10240" s="61"/>
      <c r="U10240" s="63"/>
      <c r="V10240" s="63"/>
      <c r="W10240" s="63"/>
      <c r="X10240" s="3"/>
    </row>
    <row r="10241" spans="1:24">
      <c r="A10241" s="3"/>
      <c r="B10241" s="3"/>
      <c r="C10241" s="3"/>
      <c r="D10241" s="3"/>
      <c r="E10241" s="79"/>
      <c r="F10241" s="3"/>
      <c r="G10241" s="77" t="e">
        <f>VLOOKUP($F$1&amp;F10241,定价因子!E:F,2,0)</f>
        <v>#N/A</v>
      </c>
      <c r="H10241" s="3"/>
      <c r="I10241" s="77" t="e">
        <f>VLOOKUP($H$1&amp;H10241,定价因子!E:F,2,0)</f>
        <v>#N/A</v>
      </c>
      <c r="J10241" s="3"/>
      <c r="K10241" s="77" t="e">
        <f>VLOOKUP($J$1&amp;J10241,定价因子!E:F,2,0)</f>
        <v>#N/A</v>
      </c>
      <c r="L10241" s="3"/>
      <c r="M10241" s="77" t="e">
        <f>VLOOKUP($L$1&amp;L10241,定价因子!E:F,2,0)</f>
        <v>#N/A</v>
      </c>
      <c r="N10241" s="3"/>
      <c r="O10241" s="77" t="e">
        <f>VLOOKUP($N$1&amp;N10241,定价因子!E:F,2,0)</f>
        <v>#N/A</v>
      </c>
      <c r="P10241" s="3"/>
      <c r="Q10241" s="55" t="e">
        <f>VLOOKUP($P$1&amp;P10241,定价因子!$E:$F,2,0)</f>
        <v>#N/A</v>
      </c>
      <c r="R10241" s="3"/>
      <c r="S10241" s="77" t="e">
        <f>VLOOKUP($R$1&amp;R10241,定价因子!$E:$F,2,0)</f>
        <v>#N/A</v>
      </c>
      <c r="T10241" s="61"/>
      <c r="U10241" s="63"/>
      <c r="V10241" s="63"/>
      <c r="W10241" s="63"/>
      <c r="X10241" s="3"/>
    </row>
    <row r="10242" spans="1:24">
      <c r="A10242" s="3"/>
      <c r="B10242" s="3"/>
      <c r="C10242" s="3"/>
      <c r="D10242" s="3"/>
      <c r="E10242" s="79"/>
      <c r="F10242" s="3"/>
      <c r="G10242" s="77" t="e">
        <f>VLOOKUP($F$1&amp;F10242,定价因子!E:F,2,0)</f>
        <v>#N/A</v>
      </c>
      <c r="H10242" s="3"/>
      <c r="I10242" s="77" t="e">
        <f>VLOOKUP($H$1&amp;H10242,定价因子!E:F,2,0)</f>
        <v>#N/A</v>
      </c>
      <c r="J10242" s="3"/>
      <c r="K10242" s="77" t="e">
        <f>VLOOKUP($J$1&amp;J10242,定价因子!E:F,2,0)</f>
        <v>#N/A</v>
      </c>
      <c r="L10242" s="3"/>
      <c r="M10242" s="77" t="e">
        <f>VLOOKUP($L$1&amp;L10242,定价因子!E:F,2,0)</f>
        <v>#N/A</v>
      </c>
      <c r="N10242" s="3"/>
      <c r="O10242" s="77" t="e">
        <f>VLOOKUP($N$1&amp;N10242,定价因子!E:F,2,0)</f>
        <v>#N/A</v>
      </c>
      <c r="P10242" s="3"/>
      <c r="Q10242" s="55" t="e">
        <f>VLOOKUP($P$1&amp;P10242,定价因子!$E:$F,2,0)</f>
        <v>#N/A</v>
      </c>
      <c r="R10242" s="3"/>
      <c r="S10242" s="77" t="e">
        <f>VLOOKUP($R$1&amp;R10242,定价因子!$E:$F,2,0)</f>
        <v>#N/A</v>
      </c>
      <c r="T10242" s="61"/>
      <c r="U10242" s="63"/>
      <c r="V10242" s="63"/>
      <c r="W10242" s="63"/>
      <c r="X10242" s="3"/>
    </row>
    <row r="10243" spans="1:24">
      <c r="A10243" s="3"/>
      <c r="B10243" s="3"/>
      <c r="C10243" s="3"/>
      <c r="D10243" s="3"/>
      <c r="E10243" s="79"/>
      <c r="F10243" s="3"/>
      <c r="G10243" s="77" t="e">
        <f>VLOOKUP($F$1&amp;F10243,定价因子!E:F,2,0)</f>
        <v>#N/A</v>
      </c>
      <c r="H10243" s="3"/>
      <c r="I10243" s="77" t="e">
        <f>VLOOKUP($H$1&amp;H10243,定价因子!E:F,2,0)</f>
        <v>#N/A</v>
      </c>
      <c r="J10243" s="3"/>
      <c r="K10243" s="77" t="e">
        <f>VLOOKUP($J$1&amp;J10243,定价因子!E:F,2,0)</f>
        <v>#N/A</v>
      </c>
      <c r="L10243" s="3"/>
      <c r="M10243" s="77" t="e">
        <f>VLOOKUP($L$1&amp;L10243,定价因子!E:F,2,0)</f>
        <v>#N/A</v>
      </c>
      <c r="N10243" s="3"/>
      <c r="O10243" s="77" t="e">
        <f>VLOOKUP($N$1&amp;N10243,定价因子!E:F,2,0)</f>
        <v>#N/A</v>
      </c>
      <c r="P10243" s="3"/>
      <c r="Q10243" s="55" t="e">
        <f>VLOOKUP($P$1&amp;P10243,定价因子!$E:$F,2,0)</f>
        <v>#N/A</v>
      </c>
      <c r="R10243" s="3"/>
      <c r="S10243" s="77" t="e">
        <f>VLOOKUP($R$1&amp;R10243,定价因子!$E:$F,2,0)</f>
        <v>#N/A</v>
      </c>
      <c r="T10243" s="61"/>
      <c r="U10243" s="63"/>
      <c r="V10243" s="63"/>
      <c r="W10243" s="63"/>
      <c r="X10243" s="3"/>
    </row>
    <row r="10244" spans="1:24">
      <c r="A10244" s="3"/>
      <c r="B10244" s="3"/>
      <c r="C10244" s="3"/>
      <c r="D10244" s="3"/>
      <c r="E10244" s="79"/>
      <c r="F10244" s="3"/>
      <c r="G10244" s="77" t="e">
        <f>VLOOKUP($F$1&amp;F10244,定价因子!E:F,2,0)</f>
        <v>#N/A</v>
      </c>
      <c r="H10244" s="3"/>
      <c r="I10244" s="77" t="e">
        <f>VLOOKUP($H$1&amp;H10244,定价因子!E:F,2,0)</f>
        <v>#N/A</v>
      </c>
      <c r="J10244" s="3"/>
      <c r="K10244" s="77" t="e">
        <f>VLOOKUP($J$1&amp;J10244,定价因子!E:F,2,0)</f>
        <v>#N/A</v>
      </c>
      <c r="L10244" s="3"/>
      <c r="M10244" s="77" t="e">
        <f>VLOOKUP($L$1&amp;L10244,定价因子!E:F,2,0)</f>
        <v>#N/A</v>
      </c>
      <c r="N10244" s="3"/>
      <c r="O10244" s="77" t="e">
        <f>VLOOKUP($N$1&amp;N10244,定价因子!E:F,2,0)</f>
        <v>#N/A</v>
      </c>
      <c r="P10244" s="3"/>
      <c r="Q10244" s="55" t="e">
        <f>VLOOKUP($P$1&amp;P10244,定价因子!$E:$F,2,0)</f>
        <v>#N/A</v>
      </c>
      <c r="R10244" s="3"/>
      <c r="S10244" s="77" t="e">
        <f>VLOOKUP($R$1&amp;R10244,定价因子!$E:$F,2,0)</f>
        <v>#N/A</v>
      </c>
      <c r="T10244" s="61"/>
      <c r="U10244" s="63"/>
      <c r="V10244" s="63"/>
      <c r="W10244" s="63"/>
      <c r="X10244" s="3"/>
    </row>
    <row r="10245" spans="1:24">
      <c r="A10245" s="3"/>
      <c r="B10245" s="3"/>
      <c r="C10245" s="3"/>
      <c r="D10245" s="3"/>
      <c r="E10245" s="79"/>
      <c r="F10245" s="3"/>
      <c r="G10245" s="77" t="e">
        <f>VLOOKUP($F$1&amp;F10245,定价因子!E:F,2,0)</f>
        <v>#N/A</v>
      </c>
      <c r="H10245" s="3"/>
      <c r="I10245" s="77" t="e">
        <f>VLOOKUP($H$1&amp;H10245,定价因子!E:F,2,0)</f>
        <v>#N/A</v>
      </c>
      <c r="J10245" s="3"/>
      <c r="K10245" s="77" t="e">
        <f>VLOOKUP($J$1&amp;J10245,定价因子!E:F,2,0)</f>
        <v>#N/A</v>
      </c>
      <c r="L10245" s="3"/>
      <c r="M10245" s="77" t="e">
        <f>VLOOKUP($L$1&amp;L10245,定价因子!E:F,2,0)</f>
        <v>#N/A</v>
      </c>
      <c r="N10245" s="3"/>
      <c r="O10245" s="77" t="e">
        <f>VLOOKUP($N$1&amp;N10245,定价因子!E:F,2,0)</f>
        <v>#N/A</v>
      </c>
      <c r="P10245" s="3"/>
      <c r="Q10245" s="55" t="e">
        <f>VLOOKUP($P$1&amp;P10245,定价因子!$E:$F,2,0)</f>
        <v>#N/A</v>
      </c>
      <c r="R10245" s="3"/>
      <c r="S10245" s="77" t="e">
        <f>VLOOKUP($R$1&amp;R10245,定价因子!$E:$F,2,0)</f>
        <v>#N/A</v>
      </c>
      <c r="T10245" s="61"/>
      <c r="U10245" s="63"/>
      <c r="V10245" s="63"/>
      <c r="W10245" s="63"/>
      <c r="X10245" s="3"/>
    </row>
    <row r="10246" spans="1:24">
      <c r="A10246" s="3"/>
      <c r="B10246" s="3"/>
      <c r="C10246" s="3"/>
      <c r="D10246" s="3"/>
      <c r="E10246" s="79"/>
      <c r="F10246" s="3"/>
      <c r="G10246" s="77" t="e">
        <f>VLOOKUP($F$1&amp;F10246,定价因子!E:F,2,0)</f>
        <v>#N/A</v>
      </c>
      <c r="H10246" s="3"/>
      <c r="I10246" s="77" t="e">
        <f>VLOOKUP($H$1&amp;H10246,定价因子!E:F,2,0)</f>
        <v>#N/A</v>
      </c>
      <c r="J10246" s="3"/>
      <c r="K10246" s="77" t="e">
        <f>VLOOKUP($J$1&amp;J10246,定价因子!E:F,2,0)</f>
        <v>#N/A</v>
      </c>
      <c r="L10246" s="3"/>
      <c r="M10246" s="77" t="e">
        <f>VLOOKUP($L$1&amp;L10246,定价因子!E:F,2,0)</f>
        <v>#N/A</v>
      </c>
      <c r="N10246" s="3"/>
      <c r="O10246" s="77" t="e">
        <f>VLOOKUP($N$1&amp;N10246,定价因子!E:F,2,0)</f>
        <v>#N/A</v>
      </c>
      <c r="P10246" s="3"/>
      <c r="Q10246" s="55" t="e">
        <f>VLOOKUP($P$1&amp;P10246,定价因子!$E:$F,2,0)</f>
        <v>#N/A</v>
      </c>
      <c r="R10246" s="3"/>
      <c r="S10246" s="77" t="e">
        <f>VLOOKUP($R$1&amp;R10246,定价因子!$E:$F,2,0)</f>
        <v>#N/A</v>
      </c>
      <c r="T10246" s="61"/>
      <c r="U10246" s="63"/>
      <c r="V10246" s="63"/>
      <c r="W10246" s="63"/>
      <c r="X10246" s="3"/>
    </row>
    <row r="10247" spans="1:24">
      <c r="A10247" s="3"/>
      <c r="B10247" s="3"/>
      <c r="C10247" s="3"/>
      <c r="D10247" s="3"/>
      <c r="E10247" s="79"/>
      <c r="F10247" s="3"/>
      <c r="G10247" s="77" t="e">
        <f>VLOOKUP($F$1&amp;F10247,定价因子!E:F,2,0)</f>
        <v>#N/A</v>
      </c>
      <c r="H10247" s="3"/>
      <c r="I10247" s="77" t="e">
        <f>VLOOKUP($H$1&amp;H10247,定价因子!E:F,2,0)</f>
        <v>#N/A</v>
      </c>
      <c r="J10247" s="3"/>
      <c r="K10247" s="77" t="e">
        <f>VLOOKUP($J$1&amp;J10247,定价因子!E:F,2,0)</f>
        <v>#N/A</v>
      </c>
      <c r="L10247" s="3"/>
      <c r="M10247" s="77" t="e">
        <f>VLOOKUP($L$1&amp;L10247,定价因子!E:F,2,0)</f>
        <v>#N/A</v>
      </c>
      <c r="N10247" s="3"/>
      <c r="O10247" s="77" t="e">
        <f>VLOOKUP($N$1&amp;N10247,定价因子!E:F,2,0)</f>
        <v>#N/A</v>
      </c>
      <c r="P10247" s="3"/>
      <c r="Q10247" s="55" t="e">
        <f>VLOOKUP($P$1&amp;P10247,定价因子!$E:$F,2,0)</f>
        <v>#N/A</v>
      </c>
      <c r="R10247" s="3"/>
      <c r="S10247" s="77" t="e">
        <f>VLOOKUP($R$1&amp;R10247,定价因子!$E:$F,2,0)</f>
        <v>#N/A</v>
      </c>
      <c r="T10247" s="61"/>
      <c r="U10247" s="63"/>
      <c r="V10247" s="63"/>
      <c r="W10247" s="63"/>
      <c r="X10247" s="3"/>
    </row>
    <row r="10248" spans="1:24">
      <c r="A10248" s="3"/>
      <c r="B10248" s="3"/>
      <c r="C10248" s="3"/>
      <c r="D10248" s="3"/>
      <c r="E10248" s="79"/>
      <c r="F10248" s="3"/>
      <c r="G10248" s="77" t="e">
        <f>VLOOKUP($F$1&amp;F10248,定价因子!E:F,2,0)</f>
        <v>#N/A</v>
      </c>
      <c r="H10248" s="3"/>
      <c r="I10248" s="77" t="e">
        <f>VLOOKUP($H$1&amp;H10248,定价因子!E:F,2,0)</f>
        <v>#N/A</v>
      </c>
      <c r="J10248" s="3"/>
      <c r="K10248" s="77" t="e">
        <f>VLOOKUP($J$1&amp;J10248,定价因子!E:F,2,0)</f>
        <v>#N/A</v>
      </c>
      <c r="L10248" s="3"/>
      <c r="M10248" s="77" t="e">
        <f>VLOOKUP($L$1&amp;L10248,定价因子!E:F,2,0)</f>
        <v>#N/A</v>
      </c>
      <c r="N10248" s="3"/>
      <c r="O10248" s="77" t="e">
        <f>VLOOKUP($N$1&amp;N10248,定价因子!E:F,2,0)</f>
        <v>#N/A</v>
      </c>
      <c r="P10248" s="3"/>
      <c r="Q10248" s="55" t="e">
        <f>VLOOKUP($P$1&amp;P10248,定价因子!$E:$F,2,0)</f>
        <v>#N/A</v>
      </c>
      <c r="R10248" s="3"/>
      <c r="S10248" s="77" t="e">
        <f>VLOOKUP($R$1&amp;R10248,定价因子!$E:$F,2,0)</f>
        <v>#N/A</v>
      </c>
      <c r="T10248" s="61"/>
      <c r="U10248" s="63"/>
      <c r="V10248" s="63"/>
      <c r="W10248" s="63"/>
      <c r="X10248" s="3"/>
    </row>
    <row r="10249" spans="1:24">
      <c r="A10249" s="3"/>
      <c r="B10249" s="3"/>
      <c r="C10249" s="3"/>
      <c r="D10249" s="3"/>
      <c r="E10249" s="79"/>
      <c r="F10249" s="3"/>
      <c r="G10249" s="77" t="e">
        <f>VLOOKUP($F$1&amp;F10249,定价因子!E:F,2,0)</f>
        <v>#N/A</v>
      </c>
      <c r="H10249" s="3"/>
      <c r="I10249" s="77" t="e">
        <f>VLOOKUP($H$1&amp;H10249,定价因子!E:F,2,0)</f>
        <v>#N/A</v>
      </c>
      <c r="J10249" s="3"/>
      <c r="K10249" s="77" t="e">
        <f>VLOOKUP($J$1&amp;J10249,定价因子!E:F,2,0)</f>
        <v>#N/A</v>
      </c>
      <c r="L10249" s="3"/>
      <c r="M10249" s="77" t="e">
        <f>VLOOKUP($L$1&amp;L10249,定价因子!E:F,2,0)</f>
        <v>#N/A</v>
      </c>
      <c r="N10249" s="3"/>
      <c r="O10249" s="77" t="e">
        <f>VLOOKUP($N$1&amp;N10249,定价因子!E:F,2,0)</f>
        <v>#N/A</v>
      </c>
      <c r="P10249" s="3"/>
      <c r="Q10249" s="55" t="e">
        <f>VLOOKUP($P$1&amp;P10249,定价因子!$E:$F,2,0)</f>
        <v>#N/A</v>
      </c>
      <c r="R10249" s="3"/>
      <c r="S10249" s="77" t="e">
        <f>VLOOKUP($R$1&amp;R10249,定价因子!$E:$F,2,0)</f>
        <v>#N/A</v>
      </c>
      <c r="T10249" s="61"/>
      <c r="U10249" s="63"/>
      <c r="V10249" s="63"/>
      <c r="W10249" s="63"/>
      <c r="X10249" s="3"/>
    </row>
    <row r="10250" spans="1:24">
      <c r="A10250" s="3"/>
      <c r="B10250" s="3"/>
      <c r="C10250" s="3"/>
      <c r="D10250" s="3"/>
      <c r="E10250" s="79"/>
      <c r="F10250" s="3"/>
      <c r="G10250" s="77" t="e">
        <f>VLOOKUP($F$1&amp;F10250,定价因子!E:F,2,0)</f>
        <v>#N/A</v>
      </c>
      <c r="H10250" s="3"/>
      <c r="I10250" s="77" t="e">
        <f>VLOOKUP($H$1&amp;H10250,定价因子!E:F,2,0)</f>
        <v>#N/A</v>
      </c>
      <c r="J10250" s="3"/>
      <c r="K10250" s="77" t="e">
        <f>VLOOKUP($J$1&amp;J10250,定价因子!E:F,2,0)</f>
        <v>#N/A</v>
      </c>
      <c r="L10250" s="3"/>
      <c r="M10250" s="77" t="e">
        <f>VLOOKUP($L$1&amp;L10250,定价因子!E:F,2,0)</f>
        <v>#N/A</v>
      </c>
      <c r="N10250" s="3"/>
      <c r="O10250" s="77" t="e">
        <f>VLOOKUP($N$1&amp;N10250,定价因子!E:F,2,0)</f>
        <v>#N/A</v>
      </c>
      <c r="P10250" s="3"/>
      <c r="Q10250" s="55" t="e">
        <f>VLOOKUP($P$1&amp;P10250,定价因子!$E:$F,2,0)</f>
        <v>#N/A</v>
      </c>
      <c r="R10250" s="3"/>
      <c r="S10250" s="77" t="e">
        <f>VLOOKUP($R$1&amp;R10250,定价因子!$E:$F,2,0)</f>
        <v>#N/A</v>
      </c>
      <c r="T10250" s="61"/>
      <c r="U10250" s="63"/>
      <c r="V10250" s="63"/>
      <c r="W10250" s="63"/>
      <c r="X10250" s="3"/>
    </row>
    <row r="10251" spans="1:24">
      <c r="A10251" s="3"/>
      <c r="B10251" s="3"/>
      <c r="C10251" s="3"/>
      <c r="D10251" s="3"/>
      <c r="E10251" s="79"/>
      <c r="F10251" s="3"/>
      <c r="G10251" s="77" t="e">
        <f>VLOOKUP($F$1&amp;F10251,定价因子!E:F,2,0)</f>
        <v>#N/A</v>
      </c>
      <c r="H10251" s="3"/>
      <c r="I10251" s="77" t="e">
        <f>VLOOKUP($H$1&amp;H10251,定价因子!E:F,2,0)</f>
        <v>#N/A</v>
      </c>
      <c r="J10251" s="3"/>
      <c r="K10251" s="77" t="e">
        <f>VLOOKUP($J$1&amp;J10251,定价因子!E:F,2,0)</f>
        <v>#N/A</v>
      </c>
      <c r="L10251" s="3"/>
      <c r="M10251" s="77" t="e">
        <f>VLOOKUP($L$1&amp;L10251,定价因子!E:F,2,0)</f>
        <v>#N/A</v>
      </c>
      <c r="N10251" s="3"/>
      <c r="O10251" s="77" t="e">
        <f>VLOOKUP($N$1&amp;N10251,定价因子!E:F,2,0)</f>
        <v>#N/A</v>
      </c>
      <c r="P10251" s="3"/>
      <c r="Q10251" s="55" t="e">
        <f>VLOOKUP($P$1&amp;P10251,定价因子!$E:$F,2,0)</f>
        <v>#N/A</v>
      </c>
      <c r="R10251" s="3"/>
      <c r="S10251" s="77" t="e">
        <f>VLOOKUP($R$1&amp;R10251,定价因子!$E:$F,2,0)</f>
        <v>#N/A</v>
      </c>
      <c r="T10251" s="61"/>
      <c r="U10251" s="63"/>
      <c r="V10251" s="63"/>
      <c r="W10251" s="63"/>
      <c r="X10251" s="3"/>
    </row>
    <row r="10252" spans="1:24">
      <c r="A10252" s="3"/>
      <c r="B10252" s="3"/>
      <c r="C10252" s="3"/>
      <c r="D10252" s="3"/>
      <c r="E10252" s="79"/>
      <c r="F10252" s="3"/>
      <c r="G10252" s="77" t="e">
        <f>VLOOKUP($F$1&amp;F10252,定价因子!E:F,2,0)</f>
        <v>#N/A</v>
      </c>
      <c r="H10252" s="3"/>
      <c r="I10252" s="77" t="e">
        <f>VLOOKUP($H$1&amp;H10252,定价因子!E:F,2,0)</f>
        <v>#N/A</v>
      </c>
      <c r="J10252" s="3"/>
      <c r="K10252" s="77" t="e">
        <f>VLOOKUP($J$1&amp;J10252,定价因子!E:F,2,0)</f>
        <v>#N/A</v>
      </c>
      <c r="L10252" s="3"/>
      <c r="M10252" s="77" t="e">
        <f>VLOOKUP($L$1&amp;L10252,定价因子!E:F,2,0)</f>
        <v>#N/A</v>
      </c>
      <c r="N10252" s="3"/>
      <c r="O10252" s="77" t="e">
        <f>VLOOKUP($N$1&amp;N10252,定价因子!E:F,2,0)</f>
        <v>#N/A</v>
      </c>
      <c r="P10252" s="3"/>
      <c r="Q10252" s="55" t="e">
        <f>VLOOKUP($P$1&amp;P10252,定价因子!$E:$F,2,0)</f>
        <v>#N/A</v>
      </c>
      <c r="R10252" s="3"/>
      <c r="S10252" s="77" t="e">
        <f>VLOOKUP($R$1&amp;R10252,定价因子!$E:$F,2,0)</f>
        <v>#N/A</v>
      </c>
      <c r="T10252" s="61"/>
      <c r="U10252" s="63"/>
      <c r="V10252" s="63"/>
      <c r="W10252" s="63"/>
      <c r="X10252" s="3"/>
    </row>
    <row r="10253" spans="1:24">
      <c r="A10253" s="3"/>
      <c r="B10253" s="3"/>
      <c r="C10253" s="3"/>
      <c r="D10253" s="3"/>
      <c r="E10253" s="79"/>
      <c r="F10253" s="3"/>
      <c r="G10253" s="77" t="e">
        <f>VLOOKUP($F$1&amp;F10253,定价因子!E:F,2,0)</f>
        <v>#N/A</v>
      </c>
      <c r="H10253" s="3"/>
      <c r="I10253" s="77" t="e">
        <f>VLOOKUP($H$1&amp;H10253,定价因子!E:F,2,0)</f>
        <v>#N/A</v>
      </c>
      <c r="J10253" s="3"/>
      <c r="K10253" s="77" t="e">
        <f>VLOOKUP($J$1&amp;J10253,定价因子!E:F,2,0)</f>
        <v>#N/A</v>
      </c>
      <c r="L10253" s="3"/>
      <c r="M10253" s="77" t="e">
        <f>VLOOKUP($L$1&amp;L10253,定价因子!E:F,2,0)</f>
        <v>#N/A</v>
      </c>
      <c r="N10253" s="3"/>
      <c r="O10253" s="77" t="e">
        <f>VLOOKUP($N$1&amp;N10253,定价因子!E:F,2,0)</f>
        <v>#N/A</v>
      </c>
      <c r="P10253" s="3"/>
      <c r="Q10253" s="55" t="e">
        <f>VLOOKUP($P$1&amp;P10253,定价因子!$E:$F,2,0)</f>
        <v>#N/A</v>
      </c>
      <c r="R10253" s="3"/>
      <c r="S10253" s="77" t="e">
        <f>VLOOKUP($R$1&amp;R10253,定价因子!$E:$F,2,0)</f>
        <v>#N/A</v>
      </c>
      <c r="T10253" s="61"/>
      <c r="U10253" s="63"/>
      <c r="V10253" s="63"/>
      <c r="W10253" s="63"/>
      <c r="X10253" s="3"/>
    </row>
    <row r="10254" spans="1:24">
      <c r="A10254" s="3"/>
      <c r="B10254" s="3"/>
      <c r="C10254" s="3"/>
      <c r="D10254" s="3"/>
      <c r="E10254" s="79"/>
      <c r="F10254" s="3"/>
      <c r="G10254" s="77" t="e">
        <f>VLOOKUP($F$1&amp;F10254,定价因子!E:F,2,0)</f>
        <v>#N/A</v>
      </c>
      <c r="H10254" s="3"/>
      <c r="I10254" s="77" t="e">
        <f>VLOOKUP($H$1&amp;H10254,定价因子!E:F,2,0)</f>
        <v>#N/A</v>
      </c>
      <c r="J10254" s="3"/>
      <c r="K10254" s="77" t="e">
        <f>VLOOKUP($J$1&amp;J10254,定价因子!E:F,2,0)</f>
        <v>#N/A</v>
      </c>
      <c r="L10254" s="3"/>
      <c r="M10254" s="77" t="e">
        <f>VLOOKUP($L$1&amp;L10254,定价因子!E:F,2,0)</f>
        <v>#N/A</v>
      </c>
      <c r="N10254" s="3"/>
      <c r="O10254" s="77" t="e">
        <f>VLOOKUP($N$1&amp;N10254,定价因子!E:F,2,0)</f>
        <v>#N/A</v>
      </c>
      <c r="P10254" s="3"/>
      <c r="Q10254" s="55" t="e">
        <f>VLOOKUP($P$1&amp;P10254,定价因子!$E:$F,2,0)</f>
        <v>#N/A</v>
      </c>
      <c r="R10254" s="3"/>
      <c r="S10254" s="77" t="e">
        <f>VLOOKUP($R$1&amp;R10254,定价因子!$E:$F,2,0)</f>
        <v>#N/A</v>
      </c>
      <c r="T10254" s="61"/>
      <c r="U10254" s="63"/>
      <c r="V10254" s="63"/>
      <c r="W10254" s="63"/>
      <c r="X10254" s="3"/>
    </row>
    <row r="10255" spans="1:24">
      <c r="A10255" s="3"/>
      <c r="B10255" s="3"/>
      <c r="C10255" s="3"/>
      <c r="D10255" s="3"/>
      <c r="E10255" s="79"/>
      <c r="F10255" s="3"/>
      <c r="G10255" s="77" t="e">
        <f>VLOOKUP($F$1&amp;F10255,定价因子!E:F,2,0)</f>
        <v>#N/A</v>
      </c>
      <c r="H10255" s="3"/>
      <c r="I10255" s="77" t="e">
        <f>VLOOKUP($H$1&amp;H10255,定价因子!E:F,2,0)</f>
        <v>#N/A</v>
      </c>
      <c r="J10255" s="3"/>
      <c r="K10255" s="77" t="e">
        <f>VLOOKUP($J$1&amp;J10255,定价因子!E:F,2,0)</f>
        <v>#N/A</v>
      </c>
      <c r="L10255" s="3"/>
      <c r="M10255" s="77" t="e">
        <f>VLOOKUP($L$1&amp;L10255,定价因子!E:F,2,0)</f>
        <v>#N/A</v>
      </c>
      <c r="N10255" s="3"/>
      <c r="O10255" s="77" t="e">
        <f>VLOOKUP($N$1&amp;N10255,定价因子!E:F,2,0)</f>
        <v>#N/A</v>
      </c>
      <c r="P10255" s="3"/>
      <c r="Q10255" s="55" t="e">
        <f>VLOOKUP($P$1&amp;P10255,定价因子!$E:$F,2,0)</f>
        <v>#N/A</v>
      </c>
      <c r="R10255" s="3"/>
      <c r="S10255" s="77" t="e">
        <f>VLOOKUP($R$1&amp;R10255,定价因子!$E:$F,2,0)</f>
        <v>#N/A</v>
      </c>
      <c r="T10255" s="61"/>
      <c r="U10255" s="63"/>
      <c r="V10255" s="63"/>
      <c r="W10255" s="63"/>
      <c r="X10255" s="3"/>
    </row>
    <row r="10256" spans="1:24">
      <c r="A10256" s="3"/>
      <c r="B10256" s="3"/>
      <c r="C10256" s="3"/>
      <c r="D10256" s="3"/>
      <c r="E10256" s="79"/>
      <c r="F10256" s="3"/>
      <c r="G10256" s="77" t="e">
        <f>VLOOKUP($F$1&amp;F10256,定价因子!E:F,2,0)</f>
        <v>#N/A</v>
      </c>
      <c r="H10256" s="3"/>
      <c r="I10256" s="77" t="e">
        <f>VLOOKUP($H$1&amp;H10256,定价因子!E:F,2,0)</f>
        <v>#N/A</v>
      </c>
      <c r="J10256" s="3"/>
      <c r="K10256" s="77" t="e">
        <f>VLOOKUP($J$1&amp;J10256,定价因子!E:F,2,0)</f>
        <v>#N/A</v>
      </c>
      <c r="L10256" s="3"/>
      <c r="M10256" s="77" t="e">
        <f>VLOOKUP($L$1&amp;L10256,定价因子!E:F,2,0)</f>
        <v>#N/A</v>
      </c>
      <c r="N10256" s="3"/>
      <c r="O10256" s="77" t="e">
        <f>VLOOKUP($N$1&amp;N10256,定价因子!E:F,2,0)</f>
        <v>#N/A</v>
      </c>
      <c r="P10256" s="3"/>
      <c r="Q10256" s="55" t="e">
        <f>VLOOKUP($P$1&amp;P10256,定价因子!$E:$F,2,0)</f>
        <v>#N/A</v>
      </c>
      <c r="R10256" s="3"/>
      <c r="S10256" s="77" t="e">
        <f>VLOOKUP($R$1&amp;R10256,定价因子!$E:$F,2,0)</f>
        <v>#N/A</v>
      </c>
      <c r="T10256" s="61"/>
      <c r="U10256" s="63"/>
      <c r="V10256" s="63"/>
      <c r="W10256" s="63"/>
      <c r="X10256" s="3"/>
    </row>
    <row r="10257" spans="1:24">
      <c r="A10257" s="3"/>
      <c r="B10257" s="3"/>
      <c r="C10257" s="3"/>
      <c r="D10257" s="3"/>
      <c r="E10257" s="79"/>
      <c r="F10257" s="3"/>
      <c r="G10257" s="77" t="e">
        <f>VLOOKUP($F$1&amp;F10257,定价因子!E:F,2,0)</f>
        <v>#N/A</v>
      </c>
      <c r="H10257" s="3"/>
      <c r="I10257" s="77" t="e">
        <f>VLOOKUP($H$1&amp;H10257,定价因子!E:F,2,0)</f>
        <v>#N/A</v>
      </c>
      <c r="J10257" s="3"/>
      <c r="K10257" s="77" t="e">
        <f>VLOOKUP($J$1&amp;J10257,定价因子!E:F,2,0)</f>
        <v>#N/A</v>
      </c>
      <c r="L10257" s="3"/>
      <c r="M10257" s="77" t="e">
        <f>VLOOKUP($L$1&amp;L10257,定价因子!E:F,2,0)</f>
        <v>#N/A</v>
      </c>
      <c r="N10257" s="3"/>
      <c r="O10257" s="77" t="e">
        <f>VLOOKUP($N$1&amp;N10257,定价因子!E:F,2,0)</f>
        <v>#N/A</v>
      </c>
      <c r="P10257" s="3"/>
      <c r="Q10257" s="55" t="e">
        <f>VLOOKUP($P$1&amp;P10257,定价因子!$E:$F,2,0)</f>
        <v>#N/A</v>
      </c>
      <c r="R10257" s="3"/>
      <c r="S10257" s="77" t="e">
        <f>VLOOKUP($R$1&amp;R10257,定价因子!$E:$F,2,0)</f>
        <v>#N/A</v>
      </c>
      <c r="T10257" s="61"/>
      <c r="U10257" s="63"/>
      <c r="V10257" s="63"/>
      <c r="W10257" s="63"/>
      <c r="X10257" s="3"/>
    </row>
    <row r="10258" spans="1:24">
      <c r="A10258" s="3"/>
      <c r="B10258" s="3"/>
      <c r="C10258" s="3"/>
      <c r="D10258" s="3"/>
      <c r="E10258" s="79"/>
      <c r="F10258" s="3"/>
      <c r="G10258" s="77" t="e">
        <f>VLOOKUP($F$1&amp;F10258,定价因子!E:F,2,0)</f>
        <v>#N/A</v>
      </c>
      <c r="H10258" s="3"/>
      <c r="I10258" s="77" t="e">
        <f>VLOOKUP($H$1&amp;H10258,定价因子!E:F,2,0)</f>
        <v>#N/A</v>
      </c>
      <c r="J10258" s="3"/>
      <c r="K10258" s="77" t="e">
        <f>VLOOKUP($J$1&amp;J10258,定价因子!E:F,2,0)</f>
        <v>#N/A</v>
      </c>
      <c r="L10258" s="3"/>
      <c r="M10258" s="77" t="e">
        <f>VLOOKUP($L$1&amp;L10258,定价因子!E:F,2,0)</f>
        <v>#N/A</v>
      </c>
      <c r="N10258" s="3"/>
      <c r="O10258" s="77" t="e">
        <f>VLOOKUP($N$1&amp;N10258,定价因子!E:F,2,0)</f>
        <v>#N/A</v>
      </c>
      <c r="P10258" s="3"/>
      <c r="Q10258" s="55" t="e">
        <f>VLOOKUP($P$1&amp;P10258,定价因子!$E:$F,2,0)</f>
        <v>#N/A</v>
      </c>
      <c r="R10258" s="3"/>
      <c r="S10258" s="77" t="e">
        <f>VLOOKUP($R$1&amp;R10258,定价因子!$E:$F,2,0)</f>
        <v>#N/A</v>
      </c>
      <c r="T10258" s="61"/>
      <c r="U10258" s="63"/>
      <c r="V10258" s="63"/>
      <c r="W10258" s="63"/>
      <c r="X10258" s="3"/>
    </row>
    <row r="10259" spans="1:24">
      <c r="A10259" s="3"/>
      <c r="B10259" s="3"/>
      <c r="C10259" s="3"/>
      <c r="D10259" s="3"/>
      <c r="E10259" s="79"/>
      <c r="F10259" s="3"/>
      <c r="G10259" s="77" t="e">
        <f>VLOOKUP($F$1&amp;F10259,定价因子!E:F,2,0)</f>
        <v>#N/A</v>
      </c>
      <c r="H10259" s="3"/>
      <c r="I10259" s="77" t="e">
        <f>VLOOKUP($H$1&amp;H10259,定价因子!E:F,2,0)</f>
        <v>#N/A</v>
      </c>
      <c r="J10259" s="3"/>
      <c r="K10259" s="77" t="e">
        <f>VLOOKUP($J$1&amp;J10259,定价因子!E:F,2,0)</f>
        <v>#N/A</v>
      </c>
      <c r="L10259" s="3"/>
      <c r="M10259" s="77" t="e">
        <f>VLOOKUP($L$1&amp;L10259,定价因子!E:F,2,0)</f>
        <v>#N/A</v>
      </c>
      <c r="N10259" s="3"/>
      <c r="O10259" s="77" t="e">
        <f>VLOOKUP($N$1&amp;N10259,定价因子!E:F,2,0)</f>
        <v>#N/A</v>
      </c>
      <c r="P10259" s="3"/>
      <c r="Q10259" s="55" t="e">
        <f>VLOOKUP($P$1&amp;P10259,定价因子!$E:$F,2,0)</f>
        <v>#N/A</v>
      </c>
      <c r="R10259" s="3"/>
      <c r="S10259" s="77" t="e">
        <f>VLOOKUP($R$1&amp;R10259,定价因子!$E:$F,2,0)</f>
        <v>#N/A</v>
      </c>
      <c r="T10259" s="61"/>
      <c r="U10259" s="63"/>
      <c r="V10259" s="63"/>
      <c r="W10259" s="63"/>
      <c r="X10259" s="3"/>
    </row>
    <row r="10260" spans="1:24">
      <c r="A10260" s="3"/>
      <c r="B10260" s="3"/>
      <c r="C10260" s="3"/>
      <c r="D10260" s="3"/>
      <c r="E10260" s="79"/>
      <c r="F10260" s="3"/>
      <c r="G10260" s="77" t="e">
        <f>VLOOKUP($F$1&amp;F10260,定价因子!E:F,2,0)</f>
        <v>#N/A</v>
      </c>
      <c r="H10260" s="3"/>
      <c r="I10260" s="77" t="e">
        <f>VLOOKUP($H$1&amp;H10260,定价因子!E:F,2,0)</f>
        <v>#N/A</v>
      </c>
      <c r="J10260" s="3"/>
      <c r="K10260" s="77" t="e">
        <f>VLOOKUP($J$1&amp;J10260,定价因子!E:F,2,0)</f>
        <v>#N/A</v>
      </c>
      <c r="L10260" s="3"/>
      <c r="M10260" s="77" t="e">
        <f>VLOOKUP($L$1&amp;L10260,定价因子!E:F,2,0)</f>
        <v>#N/A</v>
      </c>
      <c r="N10260" s="3"/>
      <c r="O10260" s="77" t="e">
        <f>VLOOKUP($N$1&amp;N10260,定价因子!E:F,2,0)</f>
        <v>#N/A</v>
      </c>
      <c r="P10260" s="3"/>
      <c r="Q10260" s="55" t="e">
        <f>VLOOKUP($P$1&amp;P10260,定价因子!$E:$F,2,0)</f>
        <v>#N/A</v>
      </c>
      <c r="R10260" s="3"/>
      <c r="S10260" s="77" t="e">
        <f>VLOOKUP($R$1&amp;R10260,定价因子!$E:$F,2,0)</f>
        <v>#N/A</v>
      </c>
      <c r="T10260" s="61"/>
      <c r="U10260" s="63"/>
      <c r="V10260" s="63"/>
      <c r="W10260" s="63"/>
      <c r="X10260" s="3"/>
    </row>
    <row r="10261" spans="1:24">
      <c r="A10261" s="3"/>
      <c r="B10261" s="3"/>
      <c r="C10261" s="3"/>
      <c r="D10261" s="3"/>
      <c r="E10261" s="79"/>
      <c r="F10261" s="3"/>
      <c r="G10261" s="77" t="e">
        <f>VLOOKUP($F$1&amp;F10261,定价因子!E:F,2,0)</f>
        <v>#N/A</v>
      </c>
      <c r="H10261" s="3"/>
      <c r="I10261" s="77" t="e">
        <f>VLOOKUP($H$1&amp;H10261,定价因子!E:F,2,0)</f>
        <v>#N/A</v>
      </c>
      <c r="J10261" s="3"/>
      <c r="K10261" s="77" t="e">
        <f>VLOOKUP($J$1&amp;J10261,定价因子!E:F,2,0)</f>
        <v>#N/A</v>
      </c>
      <c r="L10261" s="3"/>
      <c r="M10261" s="77" t="e">
        <f>VLOOKUP($L$1&amp;L10261,定价因子!E:F,2,0)</f>
        <v>#N/A</v>
      </c>
      <c r="N10261" s="3"/>
      <c r="O10261" s="77" t="e">
        <f>VLOOKUP($N$1&amp;N10261,定价因子!E:F,2,0)</f>
        <v>#N/A</v>
      </c>
      <c r="P10261" s="3"/>
      <c r="Q10261" s="55" t="e">
        <f>VLOOKUP($P$1&amp;P10261,定价因子!$E:$F,2,0)</f>
        <v>#N/A</v>
      </c>
      <c r="R10261" s="3"/>
      <c r="S10261" s="77" t="e">
        <f>VLOOKUP($R$1&amp;R10261,定价因子!$E:$F,2,0)</f>
        <v>#N/A</v>
      </c>
      <c r="T10261" s="61"/>
      <c r="U10261" s="63"/>
      <c r="V10261" s="63"/>
      <c r="W10261" s="63"/>
      <c r="X10261" s="3"/>
    </row>
    <row r="10262" spans="1:24">
      <c r="A10262" s="3"/>
      <c r="B10262" s="3"/>
      <c r="C10262" s="3"/>
      <c r="D10262" s="3"/>
      <c r="E10262" s="79"/>
      <c r="F10262" s="3"/>
      <c r="G10262" s="77" t="e">
        <f>VLOOKUP($F$1&amp;F10262,定价因子!E:F,2,0)</f>
        <v>#N/A</v>
      </c>
      <c r="H10262" s="3"/>
      <c r="I10262" s="77" t="e">
        <f>VLOOKUP($H$1&amp;H10262,定价因子!E:F,2,0)</f>
        <v>#N/A</v>
      </c>
      <c r="J10262" s="3"/>
      <c r="K10262" s="77" t="e">
        <f>VLOOKUP($J$1&amp;J10262,定价因子!E:F,2,0)</f>
        <v>#N/A</v>
      </c>
      <c r="L10262" s="3"/>
      <c r="M10262" s="77" t="e">
        <f>VLOOKUP($L$1&amp;L10262,定价因子!E:F,2,0)</f>
        <v>#N/A</v>
      </c>
      <c r="N10262" s="3"/>
      <c r="O10262" s="77" t="e">
        <f>VLOOKUP($N$1&amp;N10262,定价因子!E:F,2,0)</f>
        <v>#N/A</v>
      </c>
      <c r="P10262" s="3"/>
      <c r="Q10262" s="55" t="e">
        <f>VLOOKUP($P$1&amp;P10262,定价因子!$E:$F,2,0)</f>
        <v>#N/A</v>
      </c>
      <c r="R10262" s="3"/>
      <c r="S10262" s="77" t="e">
        <f>VLOOKUP($R$1&amp;R10262,定价因子!$E:$F,2,0)</f>
        <v>#N/A</v>
      </c>
      <c r="T10262" s="61"/>
      <c r="U10262" s="63"/>
      <c r="V10262" s="63"/>
      <c r="W10262" s="63"/>
      <c r="X10262" s="3"/>
    </row>
    <row r="10263" spans="1:24">
      <c r="A10263" s="3"/>
      <c r="B10263" s="3"/>
      <c r="C10263" s="3"/>
      <c r="D10263" s="3"/>
      <c r="E10263" s="79"/>
      <c r="F10263" s="3"/>
      <c r="G10263" s="77" t="e">
        <f>VLOOKUP($F$1&amp;F10263,定价因子!E:F,2,0)</f>
        <v>#N/A</v>
      </c>
      <c r="H10263" s="3"/>
      <c r="I10263" s="77" t="e">
        <f>VLOOKUP($H$1&amp;H10263,定价因子!E:F,2,0)</f>
        <v>#N/A</v>
      </c>
      <c r="J10263" s="3"/>
      <c r="K10263" s="77" t="e">
        <f>VLOOKUP($J$1&amp;J10263,定价因子!E:F,2,0)</f>
        <v>#N/A</v>
      </c>
      <c r="L10263" s="3"/>
      <c r="M10263" s="77" t="e">
        <f>VLOOKUP($L$1&amp;L10263,定价因子!E:F,2,0)</f>
        <v>#N/A</v>
      </c>
      <c r="N10263" s="3"/>
      <c r="O10263" s="77" t="e">
        <f>VLOOKUP($N$1&amp;N10263,定价因子!E:F,2,0)</f>
        <v>#N/A</v>
      </c>
      <c r="P10263" s="3"/>
      <c r="Q10263" s="55" t="e">
        <f>VLOOKUP($P$1&amp;P10263,定价因子!$E:$F,2,0)</f>
        <v>#N/A</v>
      </c>
      <c r="R10263" s="3"/>
      <c r="S10263" s="77" t="e">
        <f>VLOOKUP($R$1&amp;R10263,定价因子!$E:$F,2,0)</f>
        <v>#N/A</v>
      </c>
      <c r="T10263" s="61"/>
      <c r="U10263" s="63"/>
      <c r="V10263" s="63"/>
      <c r="W10263" s="63"/>
      <c r="X10263" s="3"/>
    </row>
    <row r="10264" spans="1:24">
      <c r="A10264" s="3"/>
      <c r="B10264" s="3"/>
      <c r="C10264" s="3"/>
      <c r="D10264" s="3"/>
      <c r="E10264" s="79"/>
      <c r="F10264" s="3"/>
      <c r="G10264" s="77" t="e">
        <f>VLOOKUP($F$1&amp;F10264,定价因子!E:F,2,0)</f>
        <v>#N/A</v>
      </c>
      <c r="H10264" s="3"/>
      <c r="I10264" s="77" t="e">
        <f>VLOOKUP($H$1&amp;H10264,定价因子!E:F,2,0)</f>
        <v>#N/A</v>
      </c>
      <c r="J10264" s="3"/>
      <c r="K10264" s="77" t="e">
        <f>VLOOKUP($J$1&amp;J10264,定价因子!E:F,2,0)</f>
        <v>#N/A</v>
      </c>
      <c r="L10264" s="3"/>
      <c r="M10264" s="77" t="e">
        <f>VLOOKUP($L$1&amp;L10264,定价因子!E:F,2,0)</f>
        <v>#N/A</v>
      </c>
      <c r="N10264" s="3"/>
      <c r="O10264" s="77" t="e">
        <f>VLOOKUP($N$1&amp;N10264,定价因子!E:F,2,0)</f>
        <v>#N/A</v>
      </c>
      <c r="P10264" s="3"/>
      <c r="Q10264" s="55" t="e">
        <f>VLOOKUP($P$1&amp;P10264,定价因子!$E:$F,2,0)</f>
        <v>#N/A</v>
      </c>
      <c r="R10264" s="3"/>
      <c r="S10264" s="77" t="e">
        <f>VLOOKUP($R$1&amp;R10264,定价因子!$E:$F,2,0)</f>
        <v>#N/A</v>
      </c>
      <c r="T10264" s="61"/>
      <c r="U10264" s="63"/>
      <c r="V10264" s="63"/>
      <c r="W10264" s="63"/>
      <c r="X10264" s="3"/>
    </row>
    <row r="10265" spans="1:24">
      <c r="A10265" s="3"/>
      <c r="B10265" s="3"/>
      <c r="C10265" s="3"/>
      <c r="D10265" s="3"/>
      <c r="E10265" s="79"/>
      <c r="F10265" s="3"/>
      <c r="G10265" s="77" t="e">
        <f>VLOOKUP($F$1&amp;F10265,定价因子!E:F,2,0)</f>
        <v>#N/A</v>
      </c>
      <c r="H10265" s="3"/>
      <c r="I10265" s="77" t="e">
        <f>VLOOKUP($H$1&amp;H10265,定价因子!E:F,2,0)</f>
        <v>#N/A</v>
      </c>
      <c r="J10265" s="3"/>
      <c r="K10265" s="77" t="e">
        <f>VLOOKUP($J$1&amp;J10265,定价因子!E:F,2,0)</f>
        <v>#N/A</v>
      </c>
      <c r="L10265" s="3"/>
      <c r="M10265" s="77" t="e">
        <f>VLOOKUP($L$1&amp;L10265,定价因子!E:F,2,0)</f>
        <v>#N/A</v>
      </c>
      <c r="N10265" s="3"/>
      <c r="O10265" s="77" t="e">
        <f>VLOOKUP($N$1&amp;N10265,定价因子!E:F,2,0)</f>
        <v>#N/A</v>
      </c>
      <c r="P10265" s="3"/>
      <c r="Q10265" s="55" t="e">
        <f>VLOOKUP($P$1&amp;P10265,定价因子!$E:$F,2,0)</f>
        <v>#N/A</v>
      </c>
      <c r="R10265" s="3"/>
      <c r="S10265" s="77" t="e">
        <f>VLOOKUP($R$1&amp;R10265,定价因子!$E:$F,2,0)</f>
        <v>#N/A</v>
      </c>
      <c r="T10265" s="61"/>
      <c r="U10265" s="63"/>
      <c r="V10265" s="63"/>
      <c r="W10265" s="63"/>
      <c r="X10265" s="3"/>
    </row>
    <row r="10266" spans="1:24">
      <c r="A10266" s="3"/>
      <c r="B10266" s="3"/>
      <c r="C10266" s="3"/>
      <c r="D10266" s="3"/>
      <c r="E10266" s="79"/>
      <c r="F10266" s="3"/>
      <c r="G10266" s="77" t="e">
        <f>VLOOKUP($F$1&amp;F10266,定价因子!E:F,2,0)</f>
        <v>#N/A</v>
      </c>
      <c r="H10266" s="3"/>
      <c r="I10266" s="77" t="e">
        <f>VLOOKUP($H$1&amp;H10266,定价因子!E:F,2,0)</f>
        <v>#N/A</v>
      </c>
      <c r="J10266" s="3"/>
      <c r="K10266" s="77" t="e">
        <f>VLOOKUP($J$1&amp;J10266,定价因子!E:F,2,0)</f>
        <v>#N/A</v>
      </c>
      <c r="L10266" s="3"/>
      <c r="M10266" s="77" t="e">
        <f>VLOOKUP($L$1&amp;L10266,定价因子!E:F,2,0)</f>
        <v>#N/A</v>
      </c>
      <c r="N10266" s="3"/>
      <c r="O10266" s="77" t="e">
        <f>VLOOKUP($N$1&amp;N10266,定价因子!E:F,2,0)</f>
        <v>#N/A</v>
      </c>
      <c r="P10266" s="3"/>
      <c r="Q10266" s="55" t="e">
        <f>VLOOKUP($P$1&amp;P10266,定价因子!$E:$F,2,0)</f>
        <v>#N/A</v>
      </c>
      <c r="R10266" s="3"/>
      <c r="S10266" s="77" t="e">
        <f>VLOOKUP($R$1&amp;R10266,定价因子!$E:$F,2,0)</f>
        <v>#N/A</v>
      </c>
      <c r="T10266" s="61"/>
      <c r="U10266" s="63"/>
      <c r="V10266" s="63"/>
      <c r="W10266" s="63"/>
      <c r="X10266" s="3"/>
    </row>
    <row r="10267" spans="1:24">
      <c r="A10267" s="3"/>
      <c r="B10267" s="3"/>
      <c r="C10267" s="3"/>
      <c r="D10267" s="3"/>
      <c r="E10267" s="79"/>
      <c r="F10267" s="3"/>
      <c r="G10267" s="77" t="e">
        <f>VLOOKUP($F$1&amp;F10267,定价因子!E:F,2,0)</f>
        <v>#N/A</v>
      </c>
      <c r="H10267" s="3"/>
      <c r="I10267" s="77" t="e">
        <f>VLOOKUP($H$1&amp;H10267,定价因子!E:F,2,0)</f>
        <v>#N/A</v>
      </c>
      <c r="J10267" s="3"/>
      <c r="K10267" s="77" t="e">
        <f>VLOOKUP($J$1&amp;J10267,定价因子!E:F,2,0)</f>
        <v>#N/A</v>
      </c>
      <c r="L10267" s="3"/>
      <c r="M10267" s="77" t="e">
        <f>VLOOKUP($L$1&amp;L10267,定价因子!E:F,2,0)</f>
        <v>#N/A</v>
      </c>
      <c r="N10267" s="3"/>
      <c r="O10267" s="77" t="e">
        <f>VLOOKUP($N$1&amp;N10267,定价因子!E:F,2,0)</f>
        <v>#N/A</v>
      </c>
      <c r="P10267" s="3"/>
      <c r="Q10267" s="55" t="e">
        <f>VLOOKUP($P$1&amp;P10267,定价因子!$E:$F,2,0)</f>
        <v>#N/A</v>
      </c>
      <c r="R10267" s="3"/>
      <c r="S10267" s="77" t="e">
        <f>VLOOKUP($R$1&amp;R10267,定价因子!$E:$F,2,0)</f>
        <v>#N/A</v>
      </c>
      <c r="T10267" s="61"/>
      <c r="U10267" s="63"/>
      <c r="V10267" s="63"/>
      <c r="W10267" s="63"/>
      <c r="X10267" s="3"/>
    </row>
    <row r="10268" spans="1:24">
      <c r="A10268" s="3"/>
      <c r="B10268" s="3"/>
      <c r="C10268" s="3"/>
      <c r="D10268" s="3"/>
      <c r="E10268" s="79"/>
      <c r="F10268" s="3"/>
      <c r="G10268" s="77" t="e">
        <f>VLOOKUP($F$1&amp;F10268,定价因子!E:F,2,0)</f>
        <v>#N/A</v>
      </c>
      <c r="H10268" s="3"/>
      <c r="I10268" s="77" t="e">
        <f>VLOOKUP($H$1&amp;H10268,定价因子!E:F,2,0)</f>
        <v>#N/A</v>
      </c>
      <c r="J10268" s="3"/>
      <c r="K10268" s="77" t="e">
        <f>VLOOKUP($J$1&amp;J10268,定价因子!E:F,2,0)</f>
        <v>#N/A</v>
      </c>
      <c r="L10268" s="3"/>
      <c r="M10268" s="77" t="e">
        <f>VLOOKUP($L$1&amp;L10268,定价因子!E:F,2,0)</f>
        <v>#N/A</v>
      </c>
      <c r="N10268" s="3"/>
      <c r="O10268" s="77" t="e">
        <f>VLOOKUP($N$1&amp;N10268,定价因子!E:F,2,0)</f>
        <v>#N/A</v>
      </c>
      <c r="P10268" s="3"/>
      <c r="Q10268" s="55" t="e">
        <f>VLOOKUP($P$1&amp;P10268,定价因子!$E:$F,2,0)</f>
        <v>#N/A</v>
      </c>
      <c r="R10268" s="3"/>
      <c r="S10268" s="77" t="e">
        <f>VLOOKUP($R$1&amp;R10268,定价因子!$E:$F,2,0)</f>
        <v>#N/A</v>
      </c>
      <c r="T10268" s="61"/>
      <c r="U10268" s="63"/>
      <c r="V10268" s="63"/>
      <c r="W10268" s="63"/>
      <c r="X10268" s="3"/>
    </row>
    <row r="10269" spans="1:24">
      <c r="A10269" s="3"/>
      <c r="B10269" s="3"/>
      <c r="C10269" s="3"/>
      <c r="D10269" s="3"/>
      <c r="E10269" s="79"/>
      <c r="F10269" s="3"/>
      <c r="G10269" s="77" t="e">
        <f>VLOOKUP($F$1&amp;F10269,定价因子!E:F,2,0)</f>
        <v>#N/A</v>
      </c>
      <c r="H10269" s="3"/>
      <c r="I10269" s="77" t="e">
        <f>VLOOKUP($H$1&amp;H10269,定价因子!E:F,2,0)</f>
        <v>#N/A</v>
      </c>
      <c r="J10269" s="3"/>
      <c r="K10269" s="77" t="e">
        <f>VLOOKUP($J$1&amp;J10269,定价因子!E:F,2,0)</f>
        <v>#N/A</v>
      </c>
      <c r="L10269" s="3"/>
      <c r="M10269" s="77" t="e">
        <f>VLOOKUP($L$1&amp;L10269,定价因子!E:F,2,0)</f>
        <v>#N/A</v>
      </c>
      <c r="N10269" s="3"/>
      <c r="O10269" s="77" t="e">
        <f>VLOOKUP($N$1&amp;N10269,定价因子!E:F,2,0)</f>
        <v>#N/A</v>
      </c>
      <c r="P10269" s="3"/>
      <c r="Q10269" s="55" t="e">
        <f>VLOOKUP($P$1&amp;P10269,定价因子!$E:$F,2,0)</f>
        <v>#N/A</v>
      </c>
      <c r="R10269" s="3"/>
      <c r="S10269" s="77" t="e">
        <f>VLOOKUP($R$1&amp;R10269,定价因子!$E:$F,2,0)</f>
        <v>#N/A</v>
      </c>
      <c r="T10269" s="61"/>
      <c r="U10269" s="63"/>
      <c r="V10269" s="63"/>
      <c r="W10269" s="63"/>
      <c r="X10269" s="3"/>
    </row>
    <row r="10270" spans="1:24">
      <c r="A10270" s="3"/>
      <c r="B10270" s="3"/>
      <c r="C10270" s="3"/>
      <c r="D10270" s="3"/>
      <c r="E10270" s="79"/>
      <c r="F10270" s="3"/>
      <c r="G10270" s="77" t="e">
        <f>VLOOKUP($F$1&amp;F10270,定价因子!E:F,2,0)</f>
        <v>#N/A</v>
      </c>
      <c r="H10270" s="3"/>
      <c r="I10270" s="77" t="e">
        <f>VLOOKUP($H$1&amp;H10270,定价因子!E:F,2,0)</f>
        <v>#N/A</v>
      </c>
      <c r="J10270" s="3"/>
      <c r="K10270" s="77" t="e">
        <f>VLOOKUP($J$1&amp;J10270,定价因子!E:F,2,0)</f>
        <v>#N/A</v>
      </c>
      <c r="L10270" s="3"/>
      <c r="M10270" s="77" t="e">
        <f>VLOOKUP($L$1&amp;L10270,定价因子!E:F,2,0)</f>
        <v>#N/A</v>
      </c>
      <c r="N10270" s="3"/>
      <c r="O10270" s="77" t="e">
        <f>VLOOKUP($N$1&amp;N10270,定价因子!E:F,2,0)</f>
        <v>#N/A</v>
      </c>
      <c r="P10270" s="3"/>
      <c r="Q10270" s="55" t="e">
        <f>VLOOKUP($P$1&amp;P10270,定价因子!$E:$F,2,0)</f>
        <v>#N/A</v>
      </c>
      <c r="R10270" s="3"/>
      <c r="S10270" s="77" t="e">
        <f>VLOOKUP($R$1&amp;R10270,定价因子!$E:$F,2,0)</f>
        <v>#N/A</v>
      </c>
      <c r="T10270" s="61"/>
      <c r="U10270" s="63"/>
      <c r="V10270" s="63"/>
      <c r="W10270" s="63"/>
      <c r="X10270" s="3"/>
    </row>
    <row r="10271" spans="1:24">
      <c r="A10271" s="3"/>
      <c r="B10271" s="3"/>
      <c r="C10271" s="3"/>
      <c r="D10271" s="3"/>
      <c r="E10271" s="79"/>
      <c r="F10271" s="3"/>
      <c r="G10271" s="77" t="e">
        <f>VLOOKUP($F$1&amp;F10271,定价因子!E:F,2,0)</f>
        <v>#N/A</v>
      </c>
      <c r="H10271" s="3"/>
      <c r="I10271" s="77" t="e">
        <f>VLOOKUP($H$1&amp;H10271,定价因子!E:F,2,0)</f>
        <v>#N/A</v>
      </c>
      <c r="J10271" s="3"/>
      <c r="K10271" s="77" t="e">
        <f>VLOOKUP($J$1&amp;J10271,定价因子!E:F,2,0)</f>
        <v>#N/A</v>
      </c>
      <c r="L10271" s="3"/>
      <c r="M10271" s="77" t="e">
        <f>VLOOKUP($L$1&amp;L10271,定价因子!E:F,2,0)</f>
        <v>#N/A</v>
      </c>
      <c r="N10271" s="3"/>
      <c r="O10271" s="77" t="e">
        <f>VLOOKUP($N$1&amp;N10271,定价因子!E:F,2,0)</f>
        <v>#N/A</v>
      </c>
      <c r="P10271" s="3"/>
      <c r="Q10271" s="55" t="e">
        <f>VLOOKUP($P$1&amp;P10271,定价因子!$E:$F,2,0)</f>
        <v>#N/A</v>
      </c>
      <c r="R10271" s="3"/>
      <c r="S10271" s="77" t="e">
        <f>VLOOKUP($R$1&amp;R10271,定价因子!$E:$F,2,0)</f>
        <v>#N/A</v>
      </c>
      <c r="T10271" s="61"/>
      <c r="U10271" s="63"/>
      <c r="V10271" s="63"/>
      <c r="W10271" s="63"/>
      <c r="X10271" s="3"/>
    </row>
    <row r="10272" spans="1:24">
      <c r="A10272" s="3"/>
      <c r="B10272" s="3"/>
      <c r="C10272" s="3"/>
      <c r="D10272" s="3"/>
      <c r="E10272" s="79"/>
      <c r="F10272" s="3"/>
      <c r="G10272" s="77" t="e">
        <f>VLOOKUP($F$1&amp;F10272,定价因子!E:F,2,0)</f>
        <v>#N/A</v>
      </c>
      <c r="H10272" s="3"/>
      <c r="I10272" s="77" t="e">
        <f>VLOOKUP($H$1&amp;H10272,定价因子!E:F,2,0)</f>
        <v>#N/A</v>
      </c>
      <c r="J10272" s="3"/>
      <c r="K10272" s="77" t="e">
        <f>VLOOKUP($J$1&amp;J10272,定价因子!E:F,2,0)</f>
        <v>#N/A</v>
      </c>
      <c r="L10272" s="3"/>
      <c r="M10272" s="77" t="e">
        <f>VLOOKUP($L$1&amp;L10272,定价因子!E:F,2,0)</f>
        <v>#N/A</v>
      </c>
      <c r="N10272" s="3"/>
      <c r="O10272" s="77" t="e">
        <f>VLOOKUP($N$1&amp;N10272,定价因子!E:F,2,0)</f>
        <v>#N/A</v>
      </c>
      <c r="P10272" s="3"/>
      <c r="Q10272" s="55" t="e">
        <f>VLOOKUP($P$1&amp;P10272,定价因子!$E:$F,2,0)</f>
        <v>#N/A</v>
      </c>
      <c r="R10272" s="3"/>
      <c r="S10272" s="77" t="e">
        <f>VLOOKUP($R$1&amp;R10272,定价因子!$E:$F,2,0)</f>
        <v>#N/A</v>
      </c>
      <c r="T10272" s="61"/>
      <c r="U10272" s="63"/>
      <c r="V10272" s="63"/>
      <c r="W10272" s="63"/>
      <c r="X10272" s="3"/>
    </row>
    <row r="10273" spans="1:24">
      <c r="A10273" s="3"/>
      <c r="B10273" s="3"/>
      <c r="C10273" s="3"/>
      <c r="D10273" s="3"/>
      <c r="E10273" s="79"/>
      <c r="F10273" s="3"/>
      <c r="G10273" s="77" t="e">
        <f>VLOOKUP($F$1&amp;F10273,定价因子!E:F,2,0)</f>
        <v>#N/A</v>
      </c>
      <c r="H10273" s="3"/>
      <c r="I10273" s="77" t="e">
        <f>VLOOKUP($H$1&amp;H10273,定价因子!E:F,2,0)</f>
        <v>#N/A</v>
      </c>
      <c r="J10273" s="3"/>
      <c r="K10273" s="77" t="e">
        <f>VLOOKUP($J$1&amp;J10273,定价因子!E:F,2,0)</f>
        <v>#N/A</v>
      </c>
      <c r="L10273" s="3"/>
      <c r="M10273" s="77" t="e">
        <f>VLOOKUP($L$1&amp;L10273,定价因子!E:F,2,0)</f>
        <v>#N/A</v>
      </c>
      <c r="N10273" s="3"/>
      <c r="O10273" s="77" t="e">
        <f>VLOOKUP($N$1&amp;N10273,定价因子!E:F,2,0)</f>
        <v>#N/A</v>
      </c>
      <c r="P10273" s="3"/>
      <c r="Q10273" s="55" t="e">
        <f>VLOOKUP($P$1&amp;P10273,定价因子!$E:$F,2,0)</f>
        <v>#N/A</v>
      </c>
      <c r="R10273" s="3"/>
      <c r="S10273" s="77" t="e">
        <f>VLOOKUP($R$1&amp;R10273,定价因子!$E:$F,2,0)</f>
        <v>#N/A</v>
      </c>
      <c r="T10273" s="61"/>
      <c r="U10273" s="63"/>
      <c r="V10273" s="63"/>
      <c r="W10273" s="63"/>
      <c r="X10273" s="3"/>
    </row>
    <row r="10274" spans="1:24">
      <c r="A10274" s="3"/>
      <c r="B10274" s="3"/>
      <c r="C10274" s="3"/>
      <c r="D10274" s="3"/>
      <c r="E10274" s="79"/>
      <c r="F10274" s="3"/>
      <c r="G10274" s="77" t="e">
        <f>VLOOKUP($F$1&amp;F10274,定价因子!E:F,2,0)</f>
        <v>#N/A</v>
      </c>
      <c r="H10274" s="3"/>
      <c r="I10274" s="77" t="e">
        <f>VLOOKUP($H$1&amp;H10274,定价因子!E:F,2,0)</f>
        <v>#N/A</v>
      </c>
      <c r="J10274" s="3"/>
      <c r="K10274" s="77" t="e">
        <f>VLOOKUP($J$1&amp;J10274,定价因子!E:F,2,0)</f>
        <v>#N/A</v>
      </c>
      <c r="L10274" s="3"/>
      <c r="M10274" s="77" t="e">
        <f>VLOOKUP($L$1&amp;L10274,定价因子!E:F,2,0)</f>
        <v>#N/A</v>
      </c>
      <c r="N10274" s="3"/>
      <c r="O10274" s="77" t="e">
        <f>VLOOKUP($N$1&amp;N10274,定价因子!E:F,2,0)</f>
        <v>#N/A</v>
      </c>
      <c r="P10274" s="3"/>
      <c r="Q10274" s="55" t="e">
        <f>VLOOKUP($P$1&amp;P10274,定价因子!$E:$F,2,0)</f>
        <v>#N/A</v>
      </c>
      <c r="R10274" s="3"/>
      <c r="S10274" s="77" t="e">
        <f>VLOOKUP($R$1&amp;R10274,定价因子!$E:$F,2,0)</f>
        <v>#N/A</v>
      </c>
      <c r="T10274" s="61"/>
      <c r="U10274" s="63"/>
      <c r="V10274" s="63"/>
      <c r="W10274" s="63"/>
      <c r="X10274" s="3"/>
    </row>
    <row r="10275" spans="1:24">
      <c r="A10275" s="3"/>
      <c r="B10275" s="3"/>
      <c r="C10275" s="3"/>
      <c r="D10275" s="3"/>
      <c r="E10275" s="79"/>
      <c r="F10275" s="3"/>
      <c r="G10275" s="77" t="e">
        <f>VLOOKUP($F$1&amp;F10275,定价因子!E:F,2,0)</f>
        <v>#N/A</v>
      </c>
      <c r="H10275" s="3"/>
      <c r="I10275" s="77" t="e">
        <f>VLOOKUP($H$1&amp;H10275,定价因子!E:F,2,0)</f>
        <v>#N/A</v>
      </c>
      <c r="J10275" s="3"/>
      <c r="K10275" s="77" t="e">
        <f>VLOOKUP($J$1&amp;J10275,定价因子!E:F,2,0)</f>
        <v>#N/A</v>
      </c>
      <c r="L10275" s="3"/>
      <c r="M10275" s="77" t="e">
        <f>VLOOKUP($L$1&amp;L10275,定价因子!E:F,2,0)</f>
        <v>#N/A</v>
      </c>
      <c r="N10275" s="3"/>
      <c r="O10275" s="77" t="e">
        <f>VLOOKUP($N$1&amp;N10275,定价因子!E:F,2,0)</f>
        <v>#N/A</v>
      </c>
      <c r="P10275" s="3"/>
      <c r="Q10275" s="55" t="e">
        <f>VLOOKUP($P$1&amp;P10275,定价因子!$E:$F,2,0)</f>
        <v>#N/A</v>
      </c>
      <c r="R10275" s="3"/>
      <c r="S10275" s="77" t="e">
        <f>VLOOKUP($R$1&amp;R10275,定价因子!$E:$F,2,0)</f>
        <v>#N/A</v>
      </c>
      <c r="T10275" s="61"/>
      <c r="U10275" s="63"/>
      <c r="V10275" s="63"/>
      <c r="W10275" s="63"/>
      <c r="X10275" s="3"/>
    </row>
    <row r="10276" spans="1:24">
      <c r="A10276" s="3"/>
      <c r="B10276" s="3"/>
      <c r="C10276" s="3"/>
      <c r="D10276" s="3"/>
      <c r="E10276" s="79"/>
      <c r="F10276" s="3"/>
      <c r="G10276" s="77" t="e">
        <f>VLOOKUP($F$1&amp;F10276,定价因子!E:F,2,0)</f>
        <v>#N/A</v>
      </c>
      <c r="H10276" s="3"/>
      <c r="I10276" s="77" t="e">
        <f>VLOOKUP($H$1&amp;H10276,定价因子!E:F,2,0)</f>
        <v>#N/A</v>
      </c>
      <c r="J10276" s="3"/>
      <c r="K10276" s="77" t="e">
        <f>VLOOKUP($J$1&amp;J10276,定价因子!E:F,2,0)</f>
        <v>#N/A</v>
      </c>
      <c r="L10276" s="3"/>
      <c r="M10276" s="77" t="e">
        <f>VLOOKUP($L$1&amp;L10276,定价因子!E:F,2,0)</f>
        <v>#N/A</v>
      </c>
      <c r="N10276" s="3"/>
      <c r="O10276" s="77" t="e">
        <f>VLOOKUP($N$1&amp;N10276,定价因子!E:F,2,0)</f>
        <v>#N/A</v>
      </c>
      <c r="P10276" s="3"/>
      <c r="Q10276" s="55" t="e">
        <f>VLOOKUP($P$1&amp;P10276,定价因子!$E:$F,2,0)</f>
        <v>#N/A</v>
      </c>
      <c r="R10276" s="3"/>
      <c r="S10276" s="77" t="e">
        <f>VLOOKUP($R$1&amp;R10276,定价因子!$E:$F,2,0)</f>
        <v>#N/A</v>
      </c>
      <c r="T10276" s="61"/>
      <c r="U10276" s="63"/>
      <c r="V10276" s="63"/>
      <c r="W10276" s="63"/>
      <c r="X10276" s="3"/>
    </row>
    <row r="10277" spans="1:24">
      <c r="A10277" s="3"/>
      <c r="B10277" s="3"/>
      <c r="C10277" s="3"/>
      <c r="D10277" s="3"/>
      <c r="E10277" s="79"/>
      <c r="F10277" s="3"/>
      <c r="G10277" s="77" t="e">
        <f>VLOOKUP($F$1&amp;F10277,定价因子!E:F,2,0)</f>
        <v>#N/A</v>
      </c>
      <c r="H10277" s="3"/>
      <c r="I10277" s="77" t="e">
        <f>VLOOKUP($H$1&amp;H10277,定价因子!E:F,2,0)</f>
        <v>#N/A</v>
      </c>
      <c r="J10277" s="3"/>
      <c r="K10277" s="77" t="e">
        <f>VLOOKUP($J$1&amp;J10277,定价因子!E:F,2,0)</f>
        <v>#N/A</v>
      </c>
      <c r="L10277" s="3"/>
      <c r="M10277" s="77" t="e">
        <f>VLOOKUP($L$1&amp;L10277,定价因子!E:F,2,0)</f>
        <v>#N/A</v>
      </c>
      <c r="N10277" s="3"/>
      <c r="O10277" s="77" t="e">
        <f>VLOOKUP($N$1&amp;N10277,定价因子!E:F,2,0)</f>
        <v>#N/A</v>
      </c>
      <c r="P10277" s="3"/>
      <c r="Q10277" s="55" t="e">
        <f>VLOOKUP($P$1&amp;P10277,定价因子!$E:$F,2,0)</f>
        <v>#N/A</v>
      </c>
      <c r="R10277" s="3"/>
      <c r="S10277" s="77" t="e">
        <f>VLOOKUP($R$1&amp;R10277,定价因子!$E:$F,2,0)</f>
        <v>#N/A</v>
      </c>
      <c r="T10277" s="61"/>
      <c r="U10277" s="63"/>
      <c r="V10277" s="63"/>
      <c r="W10277" s="63"/>
      <c r="X10277" s="3"/>
    </row>
    <row r="10278" spans="1:24">
      <c r="A10278" s="3"/>
      <c r="B10278" s="3"/>
      <c r="C10278" s="3"/>
      <c r="D10278" s="3"/>
      <c r="E10278" s="79"/>
      <c r="F10278" s="3"/>
      <c r="G10278" s="77" t="e">
        <f>VLOOKUP($F$1&amp;F10278,定价因子!E:F,2,0)</f>
        <v>#N/A</v>
      </c>
      <c r="H10278" s="3"/>
      <c r="I10278" s="77" t="e">
        <f>VLOOKUP($H$1&amp;H10278,定价因子!E:F,2,0)</f>
        <v>#N/A</v>
      </c>
      <c r="J10278" s="3"/>
      <c r="K10278" s="77" t="e">
        <f>VLOOKUP($J$1&amp;J10278,定价因子!E:F,2,0)</f>
        <v>#N/A</v>
      </c>
      <c r="L10278" s="3"/>
      <c r="M10278" s="77" t="e">
        <f>VLOOKUP($L$1&amp;L10278,定价因子!E:F,2,0)</f>
        <v>#N/A</v>
      </c>
      <c r="N10278" s="3"/>
      <c r="O10278" s="77" t="e">
        <f>VLOOKUP($N$1&amp;N10278,定价因子!E:F,2,0)</f>
        <v>#N/A</v>
      </c>
      <c r="P10278" s="3"/>
      <c r="Q10278" s="55" t="e">
        <f>VLOOKUP($P$1&amp;P10278,定价因子!$E:$F,2,0)</f>
        <v>#N/A</v>
      </c>
      <c r="R10278" s="3"/>
      <c r="S10278" s="77" t="e">
        <f>VLOOKUP($R$1&amp;R10278,定价因子!$E:$F,2,0)</f>
        <v>#N/A</v>
      </c>
      <c r="T10278" s="61"/>
      <c r="U10278" s="63"/>
      <c r="V10278" s="63"/>
      <c r="W10278" s="63"/>
      <c r="X10278" s="3"/>
    </row>
    <row r="10279" spans="1:24">
      <c r="A10279" s="3"/>
      <c r="B10279" s="3"/>
      <c r="C10279" s="3"/>
      <c r="D10279" s="3"/>
      <c r="E10279" s="79"/>
      <c r="F10279" s="3"/>
      <c r="G10279" s="77" t="e">
        <f>VLOOKUP($F$1&amp;F10279,定价因子!E:F,2,0)</f>
        <v>#N/A</v>
      </c>
      <c r="H10279" s="3"/>
      <c r="I10279" s="77" t="e">
        <f>VLOOKUP($H$1&amp;H10279,定价因子!E:F,2,0)</f>
        <v>#N/A</v>
      </c>
      <c r="J10279" s="3"/>
      <c r="K10279" s="77" t="e">
        <f>VLOOKUP($J$1&amp;J10279,定价因子!E:F,2,0)</f>
        <v>#N/A</v>
      </c>
      <c r="L10279" s="3"/>
      <c r="M10279" s="77" t="e">
        <f>VLOOKUP($L$1&amp;L10279,定价因子!E:F,2,0)</f>
        <v>#N/A</v>
      </c>
      <c r="N10279" s="3"/>
      <c r="O10279" s="77" t="e">
        <f>VLOOKUP($N$1&amp;N10279,定价因子!E:F,2,0)</f>
        <v>#N/A</v>
      </c>
      <c r="P10279" s="3"/>
      <c r="Q10279" s="55" t="e">
        <f>VLOOKUP($P$1&amp;P10279,定价因子!$E:$F,2,0)</f>
        <v>#N/A</v>
      </c>
      <c r="R10279" s="3"/>
      <c r="S10279" s="77" t="e">
        <f>VLOOKUP($R$1&amp;R10279,定价因子!$E:$F,2,0)</f>
        <v>#N/A</v>
      </c>
      <c r="T10279" s="61"/>
      <c r="U10279" s="63"/>
      <c r="V10279" s="63"/>
      <c r="W10279" s="63"/>
      <c r="X10279" s="3"/>
    </row>
    <row r="10280" spans="1:24">
      <c r="A10280" s="3"/>
      <c r="B10280" s="3"/>
      <c r="C10280" s="3"/>
      <c r="D10280" s="3"/>
      <c r="E10280" s="79"/>
      <c r="F10280" s="3"/>
      <c r="G10280" s="77" t="e">
        <f>VLOOKUP($F$1&amp;F10280,定价因子!E:F,2,0)</f>
        <v>#N/A</v>
      </c>
      <c r="H10280" s="3"/>
      <c r="I10280" s="77" t="e">
        <f>VLOOKUP($H$1&amp;H10280,定价因子!E:F,2,0)</f>
        <v>#N/A</v>
      </c>
      <c r="J10280" s="3"/>
      <c r="K10280" s="77" t="e">
        <f>VLOOKUP($J$1&amp;J10280,定价因子!E:F,2,0)</f>
        <v>#N/A</v>
      </c>
      <c r="L10280" s="3"/>
      <c r="M10280" s="77" t="e">
        <f>VLOOKUP($L$1&amp;L10280,定价因子!E:F,2,0)</f>
        <v>#N/A</v>
      </c>
      <c r="N10280" s="3"/>
      <c r="O10280" s="77" t="e">
        <f>VLOOKUP($N$1&amp;N10280,定价因子!E:F,2,0)</f>
        <v>#N/A</v>
      </c>
      <c r="P10280" s="3"/>
      <c r="Q10280" s="55" t="e">
        <f>VLOOKUP($P$1&amp;P10280,定价因子!$E:$F,2,0)</f>
        <v>#N/A</v>
      </c>
      <c r="R10280" s="3"/>
      <c r="S10280" s="77" t="e">
        <f>VLOOKUP($R$1&amp;R10280,定价因子!$E:$F,2,0)</f>
        <v>#N/A</v>
      </c>
      <c r="T10280" s="61"/>
      <c r="U10280" s="63"/>
      <c r="V10280" s="63"/>
      <c r="W10280" s="63"/>
      <c r="X10280" s="3"/>
    </row>
    <row r="10281" spans="1:24">
      <c r="A10281" s="3"/>
      <c r="B10281" s="3"/>
      <c r="C10281" s="3"/>
      <c r="D10281" s="3"/>
      <c r="E10281" s="79"/>
      <c r="F10281" s="3"/>
      <c r="G10281" s="77" t="e">
        <f>VLOOKUP($F$1&amp;F10281,定价因子!E:F,2,0)</f>
        <v>#N/A</v>
      </c>
      <c r="H10281" s="3"/>
      <c r="I10281" s="77" t="e">
        <f>VLOOKUP($H$1&amp;H10281,定价因子!E:F,2,0)</f>
        <v>#N/A</v>
      </c>
      <c r="J10281" s="3"/>
      <c r="K10281" s="77" t="e">
        <f>VLOOKUP($J$1&amp;J10281,定价因子!E:F,2,0)</f>
        <v>#N/A</v>
      </c>
      <c r="L10281" s="3"/>
      <c r="M10281" s="77" t="e">
        <f>VLOOKUP($L$1&amp;L10281,定价因子!E:F,2,0)</f>
        <v>#N/A</v>
      </c>
      <c r="N10281" s="3"/>
      <c r="O10281" s="77" t="e">
        <f>VLOOKUP($N$1&amp;N10281,定价因子!E:F,2,0)</f>
        <v>#N/A</v>
      </c>
      <c r="P10281" s="3"/>
      <c r="Q10281" s="55" t="e">
        <f>VLOOKUP($P$1&amp;P10281,定价因子!$E:$F,2,0)</f>
        <v>#N/A</v>
      </c>
      <c r="R10281" s="3"/>
      <c r="S10281" s="77" t="e">
        <f>VLOOKUP($R$1&amp;R10281,定价因子!$E:$F,2,0)</f>
        <v>#N/A</v>
      </c>
      <c r="T10281" s="61"/>
      <c r="U10281" s="63"/>
      <c r="V10281" s="63"/>
      <c r="W10281" s="63"/>
      <c r="X10281" s="3"/>
    </row>
    <row r="10282" spans="1:24">
      <c r="A10282" s="3"/>
      <c r="B10282" s="3"/>
      <c r="C10282" s="3"/>
      <c r="D10282" s="3"/>
      <c r="E10282" s="79"/>
      <c r="F10282" s="3"/>
      <c r="G10282" s="77" t="e">
        <f>VLOOKUP($F$1&amp;F10282,定价因子!E:F,2,0)</f>
        <v>#N/A</v>
      </c>
      <c r="H10282" s="3"/>
      <c r="I10282" s="77" t="e">
        <f>VLOOKUP($H$1&amp;H10282,定价因子!E:F,2,0)</f>
        <v>#N/A</v>
      </c>
      <c r="J10282" s="3"/>
      <c r="K10282" s="77" t="e">
        <f>VLOOKUP($J$1&amp;J10282,定价因子!E:F,2,0)</f>
        <v>#N/A</v>
      </c>
      <c r="L10282" s="3"/>
      <c r="M10282" s="77" t="e">
        <f>VLOOKUP($L$1&amp;L10282,定价因子!E:F,2,0)</f>
        <v>#N/A</v>
      </c>
      <c r="N10282" s="3"/>
      <c r="O10282" s="77" t="e">
        <f>VLOOKUP($N$1&amp;N10282,定价因子!E:F,2,0)</f>
        <v>#N/A</v>
      </c>
      <c r="P10282" s="3"/>
      <c r="Q10282" s="55" t="e">
        <f>VLOOKUP($P$1&amp;P10282,定价因子!$E:$F,2,0)</f>
        <v>#N/A</v>
      </c>
      <c r="R10282" s="3"/>
      <c r="S10282" s="77" t="e">
        <f>VLOOKUP($R$1&amp;R10282,定价因子!$E:$F,2,0)</f>
        <v>#N/A</v>
      </c>
      <c r="T10282" s="61"/>
      <c r="U10282" s="63"/>
      <c r="V10282" s="63"/>
      <c r="W10282" s="63"/>
      <c r="X10282" s="3"/>
    </row>
    <row r="10283" spans="1:24">
      <c r="A10283" s="3"/>
      <c r="B10283" s="3"/>
      <c r="C10283" s="3"/>
      <c r="D10283" s="3"/>
      <c r="E10283" s="79"/>
      <c r="F10283" s="3"/>
      <c r="G10283" s="77" t="e">
        <f>VLOOKUP($F$1&amp;F10283,定价因子!E:F,2,0)</f>
        <v>#N/A</v>
      </c>
      <c r="H10283" s="3"/>
      <c r="I10283" s="77" t="e">
        <f>VLOOKUP($H$1&amp;H10283,定价因子!E:F,2,0)</f>
        <v>#N/A</v>
      </c>
      <c r="J10283" s="3"/>
      <c r="K10283" s="77" t="e">
        <f>VLOOKUP($J$1&amp;J10283,定价因子!E:F,2,0)</f>
        <v>#N/A</v>
      </c>
      <c r="L10283" s="3"/>
      <c r="M10283" s="77" t="e">
        <f>VLOOKUP($L$1&amp;L10283,定价因子!E:F,2,0)</f>
        <v>#N/A</v>
      </c>
      <c r="N10283" s="3"/>
      <c r="O10283" s="77" t="e">
        <f>VLOOKUP($N$1&amp;N10283,定价因子!E:F,2,0)</f>
        <v>#N/A</v>
      </c>
      <c r="P10283" s="3"/>
      <c r="Q10283" s="55" t="e">
        <f>VLOOKUP($P$1&amp;P10283,定价因子!$E:$F,2,0)</f>
        <v>#N/A</v>
      </c>
      <c r="R10283" s="3"/>
      <c r="S10283" s="77" t="e">
        <f>VLOOKUP($R$1&amp;R10283,定价因子!$E:$F,2,0)</f>
        <v>#N/A</v>
      </c>
      <c r="T10283" s="61"/>
      <c r="U10283" s="63"/>
      <c r="V10283" s="63"/>
      <c r="W10283" s="63"/>
      <c r="X10283" s="3"/>
    </row>
    <row r="10284" spans="1:24">
      <c r="A10284" s="3"/>
      <c r="B10284" s="3"/>
      <c r="C10284" s="3"/>
      <c r="D10284" s="3"/>
      <c r="E10284" s="79"/>
      <c r="F10284" s="3"/>
      <c r="G10284" s="77" t="e">
        <f>VLOOKUP($F$1&amp;F10284,定价因子!E:F,2,0)</f>
        <v>#N/A</v>
      </c>
      <c r="H10284" s="3"/>
      <c r="I10284" s="77" t="e">
        <f>VLOOKUP($H$1&amp;H10284,定价因子!E:F,2,0)</f>
        <v>#N/A</v>
      </c>
      <c r="J10284" s="3"/>
      <c r="K10284" s="77" t="e">
        <f>VLOOKUP($J$1&amp;J10284,定价因子!E:F,2,0)</f>
        <v>#N/A</v>
      </c>
      <c r="L10284" s="3"/>
      <c r="M10284" s="77" t="e">
        <f>VLOOKUP($L$1&amp;L10284,定价因子!E:F,2,0)</f>
        <v>#N/A</v>
      </c>
      <c r="N10284" s="3"/>
      <c r="O10284" s="77" t="e">
        <f>VLOOKUP($N$1&amp;N10284,定价因子!E:F,2,0)</f>
        <v>#N/A</v>
      </c>
      <c r="P10284" s="3"/>
      <c r="Q10284" s="55" t="e">
        <f>VLOOKUP($P$1&amp;P10284,定价因子!$E:$F,2,0)</f>
        <v>#N/A</v>
      </c>
      <c r="R10284" s="3"/>
      <c r="S10284" s="77" t="e">
        <f>VLOOKUP($R$1&amp;R10284,定价因子!$E:$F,2,0)</f>
        <v>#N/A</v>
      </c>
      <c r="T10284" s="61"/>
      <c r="U10284" s="63"/>
      <c r="V10284" s="63"/>
      <c r="W10284" s="63"/>
      <c r="X10284" s="3"/>
    </row>
    <row r="10285" spans="1:24">
      <c r="A10285" s="3"/>
      <c r="B10285" s="3"/>
      <c r="C10285" s="3"/>
      <c r="D10285" s="3"/>
      <c r="E10285" s="79"/>
      <c r="F10285" s="3"/>
      <c r="G10285" s="77" t="e">
        <f>VLOOKUP($F$1&amp;F10285,定价因子!E:F,2,0)</f>
        <v>#N/A</v>
      </c>
      <c r="H10285" s="3"/>
      <c r="I10285" s="77" t="e">
        <f>VLOOKUP($H$1&amp;H10285,定价因子!E:F,2,0)</f>
        <v>#N/A</v>
      </c>
      <c r="J10285" s="3"/>
      <c r="K10285" s="77" t="e">
        <f>VLOOKUP($J$1&amp;J10285,定价因子!E:F,2,0)</f>
        <v>#N/A</v>
      </c>
      <c r="L10285" s="3"/>
      <c r="M10285" s="77" t="e">
        <f>VLOOKUP($L$1&amp;L10285,定价因子!E:F,2,0)</f>
        <v>#N/A</v>
      </c>
      <c r="N10285" s="3"/>
      <c r="O10285" s="77" t="e">
        <f>VLOOKUP($N$1&amp;N10285,定价因子!E:F,2,0)</f>
        <v>#N/A</v>
      </c>
      <c r="P10285" s="3"/>
      <c r="Q10285" s="55" t="e">
        <f>VLOOKUP($P$1&amp;P10285,定价因子!$E:$F,2,0)</f>
        <v>#N/A</v>
      </c>
      <c r="R10285" s="3"/>
      <c r="S10285" s="77" t="e">
        <f>VLOOKUP($R$1&amp;R10285,定价因子!$E:$F,2,0)</f>
        <v>#N/A</v>
      </c>
      <c r="T10285" s="61"/>
      <c r="U10285" s="63"/>
      <c r="V10285" s="63"/>
      <c r="W10285" s="63"/>
      <c r="X10285" s="3"/>
    </row>
    <row r="10286" spans="1:24">
      <c r="A10286" s="3"/>
      <c r="B10286" s="3"/>
      <c r="C10286" s="3"/>
      <c r="D10286" s="3"/>
      <c r="E10286" s="79"/>
      <c r="F10286" s="3"/>
      <c r="G10286" s="77" t="e">
        <f>VLOOKUP($F$1&amp;F10286,定价因子!E:F,2,0)</f>
        <v>#N/A</v>
      </c>
      <c r="H10286" s="3"/>
      <c r="I10286" s="77" t="e">
        <f>VLOOKUP($H$1&amp;H10286,定价因子!E:F,2,0)</f>
        <v>#N/A</v>
      </c>
      <c r="J10286" s="3"/>
      <c r="K10286" s="77" t="e">
        <f>VLOOKUP($J$1&amp;J10286,定价因子!E:F,2,0)</f>
        <v>#N/A</v>
      </c>
      <c r="L10286" s="3"/>
      <c r="M10286" s="77" t="e">
        <f>VLOOKUP($L$1&amp;L10286,定价因子!E:F,2,0)</f>
        <v>#N/A</v>
      </c>
      <c r="N10286" s="3"/>
      <c r="O10286" s="77" t="e">
        <f>VLOOKUP($N$1&amp;N10286,定价因子!E:F,2,0)</f>
        <v>#N/A</v>
      </c>
      <c r="P10286" s="3"/>
      <c r="Q10286" s="55" t="e">
        <f>VLOOKUP($P$1&amp;P10286,定价因子!$E:$F,2,0)</f>
        <v>#N/A</v>
      </c>
      <c r="R10286" s="3"/>
      <c r="S10286" s="77" t="e">
        <f>VLOOKUP($R$1&amp;R10286,定价因子!$E:$F,2,0)</f>
        <v>#N/A</v>
      </c>
      <c r="T10286" s="61"/>
      <c r="U10286" s="63"/>
      <c r="V10286" s="63"/>
      <c r="W10286" s="63"/>
      <c r="X10286" s="3"/>
    </row>
    <row r="10287" spans="1:24">
      <c r="A10287" s="3"/>
      <c r="B10287" s="3"/>
      <c r="C10287" s="3"/>
      <c r="D10287" s="3"/>
      <c r="E10287" s="79"/>
      <c r="F10287" s="3"/>
      <c r="G10287" s="77" t="e">
        <f>VLOOKUP($F$1&amp;F10287,定价因子!E:F,2,0)</f>
        <v>#N/A</v>
      </c>
      <c r="H10287" s="3"/>
      <c r="I10287" s="77" t="e">
        <f>VLOOKUP($H$1&amp;H10287,定价因子!E:F,2,0)</f>
        <v>#N/A</v>
      </c>
      <c r="J10287" s="3"/>
      <c r="K10287" s="77" t="e">
        <f>VLOOKUP($J$1&amp;J10287,定价因子!E:F,2,0)</f>
        <v>#N/A</v>
      </c>
      <c r="L10287" s="3"/>
      <c r="M10287" s="77" t="e">
        <f>VLOOKUP($L$1&amp;L10287,定价因子!E:F,2,0)</f>
        <v>#N/A</v>
      </c>
      <c r="N10287" s="3"/>
      <c r="O10287" s="77" t="e">
        <f>VLOOKUP($N$1&amp;N10287,定价因子!E:F,2,0)</f>
        <v>#N/A</v>
      </c>
      <c r="P10287" s="3"/>
      <c r="Q10287" s="55" t="e">
        <f>VLOOKUP($P$1&amp;P10287,定价因子!$E:$F,2,0)</f>
        <v>#N/A</v>
      </c>
      <c r="R10287" s="3"/>
      <c r="S10287" s="77" t="e">
        <f>VLOOKUP($R$1&amp;R10287,定价因子!$E:$F,2,0)</f>
        <v>#N/A</v>
      </c>
      <c r="T10287" s="61"/>
      <c r="U10287" s="63"/>
      <c r="V10287" s="63"/>
      <c r="W10287" s="63"/>
      <c r="X10287" s="3"/>
    </row>
    <row r="10288" spans="1:24">
      <c r="A10288" s="3"/>
      <c r="B10288" s="3"/>
      <c r="C10288" s="3"/>
      <c r="D10288" s="3"/>
      <c r="E10288" s="79"/>
      <c r="F10288" s="3"/>
      <c r="G10288" s="77" t="e">
        <f>VLOOKUP($F$1&amp;F10288,定价因子!E:F,2,0)</f>
        <v>#N/A</v>
      </c>
      <c r="H10288" s="3"/>
      <c r="I10288" s="77" t="e">
        <f>VLOOKUP($H$1&amp;H10288,定价因子!E:F,2,0)</f>
        <v>#N/A</v>
      </c>
      <c r="J10288" s="3"/>
      <c r="K10288" s="77" t="e">
        <f>VLOOKUP($J$1&amp;J10288,定价因子!E:F,2,0)</f>
        <v>#N/A</v>
      </c>
      <c r="L10288" s="3"/>
      <c r="M10288" s="77" t="e">
        <f>VLOOKUP($L$1&amp;L10288,定价因子!E:F,2,0)</f>
        <v>#N/A</v>
      </c>
      <c r="N10288" s="3"/>
      <c r="O10288" s="77" t="e">
        <f>VLOOKUP($N$1&amp;N10288,定价因子!E:F,2,0)</f>
        <v>#N/A</v>
      </c>
      <c r="P10288" s="3"/>
      <c r="Q10288" s="55" t="e">
        <f>VLOOKUP($P$1&amp;P10288,定价因子!$E:$F,2,0)</f>
        <v>#N/A</v>
      </c>
      <c r="R10288" s="3"/>
      <c r="S10288" s="77" t="e">
        <f>VLOOKUP($R$1&amp;R10288,定价因子!$E:$F,2,0)</f>
        <v>#N/A</v>
      </c>
      <c r="T10288" s="61"/>
      <c r="U10288" s="63"/>
      <c r="V10288" s="63"/>
      <c r="W10288" s="63"/>
      <c r="X10288" s="3"/>
    </row>
    <row r="10289" spans="1:24">
      <c r="A10289" s="3"/>
      <c r="B10289" s="3"/>
      <c r="C10289" s="3"/>
      <c r="D10289" s="3"/>
      <c r="E10289" s="79"/>
      <c r="F10289" s="3"/>
      <c r="G10289" s="77" t="e">
        <f>VLOOKUP($F$1&amp;F10289,定价因子!E:F,2,0)</f>
        <v>#N/A</v>
      </c>
      <c r="H10289" s="3"/>
      <c r="I10289" s="77" t="e">
        <f>VLOOKUP($H$1&amp;H10289,定价因子!E:F,2,0)</f>
        <v>#N/A</v>
      </c>
      <c r="J10289" s="3"/>
      <c r="K10289" s="77" t="e">
        <f>VLOOKUP($J$1&amp;J10289,定价因子!E:F,2,0)</f>
        <v>#N/A</v>
      </c>
      <c r="L10289" s="3"/>
      <c r="M10289" s="77" t="e">
        <f>VLOOKUP($L$1&amp;L10289,定价因子!E:F,2,0)</f>
        <v>#N/A</v>
      </c>
      <c r="N10289" s="3"/>
      <c r="O10289" s="77" t="e">
        <f>VLOOKUP($N$1&amp;N10289,定价因子!E:F,2,0)</f>
        <v>#N/A</v>
      </c>
      <c r="P10289" s="3"/>
      <c r="Q10289" s="55" t="e">
        <f>VLOOKUP($P$1&amp;P10289,定价因子!$E:$F,2,0)</f>
        <v>#N/A</v>
      </c>
      <c r="R10289" s="3"/>
      <c r="S10289" s="77" t="e">
        <f>VLOOKUP($R$1&amp;R10289,定价因子!$E:$F,2,0)</f>
        <v>#N/A</v>
      </c>
      <c r="T10289" s="61"/>
      <c r="U10289" s="63"/>
      <c r="V10289" s="63"/>
      <c r="W10289" s="63"/>
      <c r="X10289" s="3"/>
    </row>
    <row r="10290" spans="1:24">
      <c r="A10290" s="3"/>
      <c r="B10290" s="3"/>
      <c r="C10290" s="3"/>
      <c r="D10290" s="3"/>
      <c r="E10290" s="79"/>
      <c r="F10290" s="3"/>
      <c r="G10290" s="77" t="e">
        <f>VLOOKUP($F$1&amp;F10290,定价因子!E:F,2,0)</f>
        <v>#N/A</v>
      </c>
      <c r="H10290" s="3"/>
      <c r="I10290" s="77" t="e">
        <f>VLOOKUP($H$1&amp;H10290,定价因子!E:F,2,0)</f>
        <v>#N/A</v>
      </c>
      <c r="J10290" s="3"/>
      <c r="K10290" s="77" t="e">
        <f>VLOOKUP($J$1&amp;J10290,定价因子!E:F,2,0)</f>
        <v>#N/A</v>
      </c>
      <c r="L10290" s="3"/>
      <c r="M10290" s="77" t="e">
        <f>VLOOKUP($L$1&amp;L10290,定价因子!E:F,2,0)</f>
        <v>#N/A</v>
      </c>
      <c r="N10290" s="3"/>
      <c r="O10290" s="77" t="e">
        <f>VLOOKUP($N$1&amp;N10290,定价因子!E:F,2,0)</f>
        <v>#N/A</v>
      </c>
      <c r="P10290" s="3"/>
      <c r="Q10290" s="55" t="e">
        <f>VLOOKUP($P$1&amp;P10290,定价因子!$E:$F,2,0)</f>
        <v>#N/A</v>
      </c>
      <c r="R10290" s="3"/>
      <c r="S10290" s="77" t="e">
        <f>VLOOKUP($R$1&amp;R10290,定价因子!$E:$F,2,0)</f>
        <v>#N/A</v>
      </c>
      <c r="T10290" s="61"/>
      <c r="U10290" s="63"/>
      <c r="V10290" s="63"/>
      <c r="W10290" s="63"/>
      <c r="X10290" s="3"/>
    </row>
    <row r="10291" spans="1:24">
      <c r="A10291" s="3"/>
      <c r="B10291" s="3"/>
      <c r="C10291" s="3"/>
      <c r="D10291" s="3"/>
      <c r="E10291" s="79"/>
      <c r="F10291" s="3"/>
      <c r="G10291" s="77" t="e">
        <f>VLOOKUP($F$1&amp;F10291,定价因子!E:F,2,0)</f>
        <v>#N/A</v>
      </c>
      <c r="H10291" s="3"/>
      <c r="I10291" s="77" t="e">
        <f>VLOOKUP($H$1&amp;H10291,定价因子!E:F,2,0)</f>
        <v>#N/A</v>
      </c>
      <c r="J10291" s="3"/>
      <c r="K10291" s="77" t="e">
        <f>VLOOKUP($J$1&amp;J10291,定价因子!E:F,2,0)</f>
        <v>#N/A</v>
      </c>
      <c r="L10291" s="3"/>
      <c r="M10291" s="77" t="e">
        <f>VLOOKUP($L$1&amp;L10291,定价因子!E:F,2,0)</f>
        <v>#N/A</v>
      </c>
      <c r="N10291" s="3"/>
      <c r="O10291" s="77" t="e">
        <f>VLOOKUP($N$1&amp;N10291,定价因子!E:F,2,0)</f>
        <v>#N/A</v>
      </c>
      <c r="P10291" s="3"/>
      <c r="Q10291" s="55" t="e">
        <f>VLOOKUP($P$1&amp;P10291,定价因子!$E:$F,2,0)</f>
        <v>#N/A</v>
      </c>
      <c r="R10291" s="3"/>
      <c r="S10291" s="77" t="e">
        <f>VLOOKUP($R$1&amp;R10291,定价因子!$E:$F,2,0)</f>
        <v>#N/A</v>
      </c>
      <c r="T10291" s="61"/>
      <c r="U10291" s="63"/>
      <c r="V10291" s="63"/>
      <c r="W10291" s="63"/>
      <c r="X10291" s="3"/>
    </row>
    <row r="10292" spans="1:24">
      <c r="A10292" s="3"/>
      <c r="B10292" s="3"/>
      <c r="C10292" s="3"/>
      <c r="D10292" s="3"/>
      <c r="E10292" s="79"/>
      <c r="F10292" s="3"/>
      <c r="G10292" s="77" t="e">
        <f>VLOOKUP($F$1&amp;F10292,定价因子!E:F,2,0)</f>
        <v>#N/A</v>
      </c>
      <c r="H10292" s="3"/>
      <c r="I10292" s="77" t="e">
        <f>VLOOKUP($H$1&amp;H10292,定价因子!E:F,2,0)</f>
        <v>#N/A</v>
      </c>
      <c r="J10292" s="3"/>
      <c r="K10292" s="77" t="e">
        <f>VLOOKUP($J$1&amp;J10292,定价因子!E:F,2,0)</f>
        <v>#N/A</v>
      </c>
      <c r="L10292" s="3"/>
      <c r="M10292" s="77" t="e">
        <f>VLOOKUP($L$1&amp;L10292,定价因子!E:F,2,0)</f>
        <v>#N/A</v>
      </c>
      <c r="N10292" s="3"/>
      <c r="O10292" s="77" t="e">
        <f>VLOOKUP($N$1&amp;N10292,定价因子!E:F,2,0)</f>
        <v>#N/A</v>
      </c>
      <c r="P10292" s="3"/>
      <c r="Q10292" s="55" t="e">
        <f>VLOOKUP($P$1&amp;P10292,定价因子!$E:$F,2,0)</f>
        <v>#N/A</v>
      </c>
      <c r="R10292" s="3"/>
      <c r="S10292" s="77" t="e">
        <f>VLOOKUP($R$1&amp;R10292,定价因子!$E:$F,2,0)</f>
        <v>#N/A</v>
      </c>
      <c r="T10292" s="61"/>
      <c r="U10292" s="63"/>
      <c r="V10292" s="63"/>
      <c r="W10292" s="63"/>
      <c r="X10292" s="3"/>
    </row>
    <row r="10293" spans="1:24">
      <c r="A10293" s="3"/>
      <c r="B10293" s="3"/>
      <c r="C10293" s="3"/>
      <c r="D10293" s="3"/>
      <c r="E10293" s="79"/>
      <c r="F10293" s="3"/>
      <c r="G10293" s="77" t="e">
        <f>VLOOKUP($F$1&amp;F10293,定价因子!E:F,2,0)</f>
        <v>#N/A</v>
      </c>
      <c r="H10293" s="3"/>
      <c r="I10293" s="77" t="e">
        <f>VLOOKUP($H$1&amp;H10293,定价因子!E:F,2,0)</f>
        <v>#N/A</v>
      </c>
      <c r="J10293" s="3"/>
      <c r="K10293" s="77" t="e">
        <f>VLOOKUP($J$1&amp;J10293,定价因子!E:F,2,0)</f>
        <v>#N/A</v>
      </c>
      <c r="L10293" s="3"/>
      <c r="M10293" s="77" t="e">
        <f>VLOOKUP($L$1&amp;L10293,定价因子!E:F,2,0)</f>
        <v>#N/A</v>
      </c>
      <c r="N10293" s="3"/>
      <c r="O10293" s="77" t="e">
        <f>VLOOKUP($N$1&amp;N10293,定价因子!E:F,2,0)</f>
        <v>#N/A</v>
      </c>
      <c r="P10293" s="3"/>
      <c r="Q10293" s="55" t="e">
        <f>VLOOKUP($P$1&amp;P10293,定价因子!$E:$F,2,0)</f>
        <v>#N/A</v>
      </c>
      <c r="R10293" s="3"/>
      <c r="S10293" s="77" t="e">
        <f>VLOOKUP($R$1&amp;R10293,定价因子!$E:$F,2,0)</f>
        <v>#N/A</v>
      </c>
      <c r="T10293" s="61"/>
      <c r="U10293" s="63"/>
      <c r="V10293" s="63"/>
      <c r="W10293" s="63"/>
      <c r="X10293" s="3"/>
    </row>
    <row r="10294" spans="1:24">
      <c r="A10294" s="3"/>
      <c r="B10294" s="3"/>
      <c r="C10294" s="3"/>
      <c r="D10294" s="3"/>
      <c r="E10294" s="79"/>
      <c r="F10294" s="3"/>
      <c r="G10294" s="77" t="e">
        <f>VLOOKUP($F$1&amp;F10294,定价因子!E:F,2,0)</f>
        <v>#N/A</v>
      </c>
      <c r="H10294" s="3"/>
      <c r="I10294" s="77" t="e">
        <f>VLOOKUP($H$1&amp;H10294,定价因子!E:F,2,0)</f>
        <v>#N/A</v>
      </c>
      <c r="J10294" s="3"/>
      <c r="K10294" s="77" t="e">
        <f>VLOOKUP($J$1&amp;J10294,定价因子!E:F,2,0)</f>
        <v>#N/A</v>
      </c>
      <c r="L10294" s="3"/>
      <c r="M10294" s="77" t="e">
        <f>VLOOKUP($L$1&amp;L10294,定价因子!E:F,2,0)</f>
        <v>#N/A</v>
      </c>
      <c r="N10294" s="3"/>
      <c r="O10294" s="77" t="e">
        <f>VLOOKUP($N$1&amp;N10294,定价因子!E:F,2,0)</f>
        <v>#N/A</v>
      </c>
      <c r="P10294" s="3"/>
      <c r="Q10294" s="55" t="e">
        <f>VLOOKUP($P$1&amp;P10294,定价因子!$E:$F,2,0)</f>
        <v>#N/A</v>
      </c>
      <c r="R10294" s="3"/>
      <c r="S10294" s="77" t="e">
        <f>VLOOKUP($R$1&amp;R10294,定价因子!$E:$F,2,0)</f>
        <v>#N/A</v>
      </c>
      <c r="T10294" s="61"/>
      <c r="U10294" s="63"/>
      <c r="V10294" s="63"/>
      <c r="W10294" s="63"/>
      <c r="X10294" s="3"/>
    </row>
    <row r="10295" spans="1:24">
      <c r="A10295" s="3"/>
      <c r="B10295" s="3"/>
      <c r="C10295" s="3"/>
      <c r="D10295" s="3"/>
      <c r="E10295" s="79"/>
      <c r="F10295" s="3"/>
      <c r="G10295" s="77" t="e">
        <f>VLOOKUP($F$1&amp;F10295,定价因子!E:F,2,0)</f>
        <v>#N/A</v>
      </c>
      <c r="H10295" s="3"/>
      <c r="I10295" s="77" t="e">
        <f>VLOOKUP($H$1&amp;H10295,定价因子!E:F,2,0)</f>
        <v>#N/A</v>
      </c>
      <c r="J10295" s="3"/>
      <c r="K10295" s="77" t="e">
        <f>VLOOKUP($J$1&amp;J10295,定价因子!E:F,2,0)</f>
        <v>#N/A</v>
      </c>
      <c r="L10295" s="3"/>
      <c r="M10295" s="77" t="e">
        <f>VLOOKUP($L$1&amp;L10295,定价因子!E:F,2,0)</f>
        <v>#N/A</v>
      </c>
      <c r="N10295" s="3"/>
      <c r="O10295" s="77" t="e">
        <f>VLOOKUP($N$1&amp;N10295,定价因子!E:F,2,0)</f>
        <v>#N/A</v>
      </c>
      <c r="P10295" s="3"/>
      <c r="Q10295" s="55" t="e">
        <f>VLOOKUP($P$1&amp;P10295,定价因子!$E:$F,2,0)</f>
        <v>#N/A</v>
      </c>
      <c r="R10295" s="3"/>
      <c r="S10295" s="77" t="e">
        <f>VLOOKUP($R$1&amp;R10295,定价因子!$E:$F,2,0)</f>
        <v>#N/A</v>
      </c>
      <c r="T10295" s="61"/>
      <c r="U10295" s="63"/>
      <c r="V10295" s="63"/>
      <c r="W10295" s="63"/>
      <c r="X10295" s="3"/>
    </row>
    <row r="10296" spans="1:24">
      <c r="A10296" s="3"/>
      <c r="B10296" s="3"/>
      <c r="C10296" s="3"/>
      <c r="D10296" s="3"/>
      <c r="E10296" s="79"/>
      <c r="F10296" s="3"/>
      <c r="G10296" s="77" t="e">
        <f>VLOOKUP($F$1&amp;F10296,定价因子!E:F,2,0)</f>
        <v>#N/A</v>
      </c>
      <c r="H10296" s="3"/>
      <c r="I10296" s="77" t="e">
        <f>VLOOKUP($H$1&amp;H10296,定价因子!E:F,2,0)</f>
        <v>#N/A</v>
      </c>
      <c r="J10296" s="3"/>
      <c r="K10296" s="77" t="e">
        <f>VLOOKUP($J$1&amp;J10296,定价因子!E:F,2,0)</f>
        <v>#N/A</v>
      </c>
      <c r="L10296" s="3"/>
      <c r="M10296" s="77" t="e">
        <f>VLOOKUP($L$1&amp;L10296,定价因子!E:F,2,0)</f>
        <v>#N/A</v>
      </c>
      <c r="N10296" s="3"/>
      <c r="O10296" s="77" t="e">
        <f>VLOOKUP($N$1&amp;N10296,定价因子!E:F,2,0)</f>
        <v>#N/A</v>
      </c>
      <c r="P10296" s="3"/>
      <c r="Q10296" s="55" t="e">
        <f>VLOOKUP($P$1&amp;P10296,定价因子!$E:$F,2,0)</f>
        <v>#N/A</v>
      </c>
      <c r="R10296" s="3"/>
      <c r="S10296" s="77" t="e">
        <f>VLOOKUP($R$1&amp;R10296,定价因子!$E:$F,2,0)</f>
        <v>#N/A</v>
      </c>
      <c r="T10296" s="61"/>
      <c r="U10296" s="63"/>
      <c r="V10296" s="63"/>
      <c r="W10296" s="63"/>
      <c r="X10296" s="3"/>
    </row>
    <row r="10297" spans="1:24">
      <c r="A10297" s="3"/>
      <c r="B10297" s="3"/>
      <c r="C10297" s="3"/>
      <c r="D10297" s="3"/>
      <c r="E10297" s="79"/>
      <c r="F10297" s="3"/>
      <c r="G10297" s="77" t="e">
        <f>VLOOKUP($F$1&amp;F10297,定价因子!E:F,2,0)</f>
        <v>#N/A</v>
      </c>
      <c r="H10297" s="3"/>
      <c r="I10297" s="77" t="e">
        <f>VLOOKUP($H$1&amp;H10297,定价因子!E:F,2,0)</f>
        <v>#N/A</v>
      </c>
      <c r="J10297" s="3"/>
      <c r="K10297" s="77" t="e">
        <f>VLOOKUP($J$1&amp;J10297,定价因子!E:F,2,0)</f>
        <v>#N/A</v>
      </c>
      <c r="L10297" s="3"/>
      <c r="M10297" s="77" t="e">
        <f>VLOOKUP($L$1&amp;L10297,定价因子!E:F,2,0)</f>
        <v>#N/A</v>
      </c>
      <c r="N10297" s="3"/>
      <c r="O10297" s="77" t="e">
        <f>VLOOKUP($N$1&amp;N10297,定价因子!E:F,2,0)</f>
        <v>#N/A</v>
      </c>
      <c r="P10297" s="3"/>
      <c r="Q10297" s="55" t="e">
        <f>VLOOKUP($P$1&amp;P10297,定价因子!$E:$F,2,0)</f>
        <v>#N/A</v>
      </c>
      <c r="R10297" s="3"/>
      <c r="S10297" s="77" t="e">
        <f>VLOOKUP($R$1&amp;R10297,定价因子!$E:$F,2,0)</f>
        <v>#N/A</v>
      </c>
      <c r="T10297" s="61"/>
      <c r="U10297" s="63"/>
      <c r="V10297" s="63"/>
      <c r="W10297" s="63"/>
      <c r="X10297" s="3"/>
    </row>
    <row r="10298" spans="1:24">
      <c r="A10298" s="3"/>
      <c r="B10298" s="3"/>
      <c r="C10298" s="3"/>
      <c r="D10298" s="3"/>
      <c r="E10298" s="79"/>
      <c r="F10298" s="3"/>
      <c r="G10298" s="77" t="e">
        <f>VLOOKUP($F$1&amp;F10298,定价因子!E:F,2,0)</f>
        <v>#N/A</v>
      </c>
      <c r="H10298" s="3"/>
      <c r="I10298" s="77" t="e">
        <f>VLOOKUP($H$1&amp;H10298,定价因子!E:F,2,0)</f>
        <v>#N/A</v>
      </c>
      <c r="J10298" s="3"/>
      <c r="K10298" s="77" t="e">
        <f>VLOOKUP($J$1&amp;J10298,定价因子!E:F,2,0)</f>
        <v>#N/A</v>
      </c>
      <c r="L10298" s="3"/>
      <c r="M10298" s="77" t="e">
        <f>VLOOKUP($L$1&amp;L10298,定价因子!E:F,2,0)</f>
        <v>#N/A</v>
      </c>
      <c r="N10298" s="3"/>
      <c r="O10298" s="77" t="e">
        <f>VLOOKUP($N$1&amp;N10298,定价因子!E:F,2,0)</f>
        <v>#N/A</v>
      </c>
      <c r="P10298" s="3"/>
      <c r="Q10298" s="55" t="e">
        <f>VLOOKUP($P$1&amp;P10298,定价因子!$E:$F,2,0)</f>
        <v>#N/A</v>
      </c>
      <c r="R10298" s="3"/>
      <c r="S10298" s="77" t="e">
        <f>VLOOKUP($R$1&amp;R10298,定价因子!$E:$F,2,0)</f>
        <v>#N/A</v>
      </c>
      <c r="T10298" s="61"/>
      <c r="U10298" s="63"/>
      <c r="V10298" s="63"/>
      <c r="W10298" s="63"/>
      <c r="X10298" s="3"/>
    </row>
    <row r="10299" spans="1:24">
      <c r="A10299" s="3"/>
      <c r="B10299" s="3"/>
      <c r="C10299" s="3"/>
      <c r="D10299" s="3"/>
      <c r="E10299" s="79"/>
      <c r="F10299" s="3"/>
      <c r="G10299" s="77" t="e">
        <f>VLOOKUP($F$1&amp;F10299,定价因子!E:F,2,0)</f>
        <v>#N/A</v>
      </c>
      <c r="H10299" s="3"/>
      <c r="I10299" s="77" t="e">
        <f>VLOOKUP($H$1&amp;H10299,定价因子!E:F,2,0)</f>
        <v>#N/A</v>
      </c>
      <c r="J10299" s="3"/>
      <c r="K10299" s="77" t="e">
        <f>VLOOKUP($J$1&amp;J10299,定价因子!E:F,2,0)</f>
        <v>#N/A</v>
      </c>
      <c r="L10299" s="3"/>
      <c r="M10299" s="77" t="e">
        <f>VLOOKUP($L$1&amp;L10299,定价因子!E:F,2,0)</f>
        <v>#N/A</v>
      </c>
      <c r="N10299" s="3"/>
      <c r="O10299" s="77" t="e">
        <f>VLOOKUP($N$1&amp;N10299,定价因子!E:F,2,0)</f>
        <v>#N/A</v>
      </c>
      <c r="P10299" s="3"/>
      <c r="Q10299" s="55" t="e">
        <f>VLOOKUP($P$1&amp;P10299,定价因子!$E:$F,2,0)</f>
        <v>#N/A</v>
      </c>
      <c r="R10299" s="3"/>
      <c r="S10299" s="77" t="e">
        <f>VLOOKUP($R$1&amp;R10299,定价因子!$E:$F,2,0)</f>
        <v>#N/A</v>
      </c>
      <c r="T10299" s="61"/>
      <c r="U10299" s="63"/>
      <c r="V10299" s="63"/>
      <c r="W10299" s="63"/>
      <c r="X10299" s="3"/>
    </row>
    <row r="10300" spans="1:24">
      <c r="A10300" s="3"/>
      <c r="B10300" s="3"/>
      <c r="C10300" s="3"/>
      <c r="D10300" s="3"/>
      <c r="E10300" s="79"/>
      <c r="F10300" s="3"/>
      <c r="G10300" s="77" t="e">
        <f>VLOOKUP($F$1&amp;F10300,定价因子!E:F,2,0)</f>
        <v>#N/A</v>
      </c>
      <c r="H10300" s="3"/>
      <c r="I10300" s="77" t="e">
        <f>VLOOKUP($H$1&amp;H10300,定价因子!E:F,2,0)</f>
        <v>#N/A</v>
      </c>
      <c r="J10300" s="3"/>
      <c r="K10300" s="77" t="e">
        <f>VLOOKUP($J$1&amp;J10300,定价因子!E:F,2,0)</f>
        <v>#N/A</v>
      </c>
      <c r="L10300" s="3"/>
      <c r="M10300" s="77" t="e">
        <f>VLOOKUP($L$1&amp;L10300,定价因子!E:F,2,0)</f>
        <v>#N/A</v>
      </c>
      <c r="N10300" s="3"/>
      <c r="O10300" s="77" t="e">
        <f>VLOOKUP($N$1&amp;N10300,定价因子!E:F,2,0)</f>
        <v>#N/A</v>
      </c>
      <c r="P10300" s="3"/>
      <c r="Q10300" s="55" t="e">
        <f>VLOOKUP($P$1&amp;P10300,定价因子!$E:$F,2,0)</f>
        <v>#N/A</v>
      </c>
      <c r="R10300" s="3"/>
      <c r="S10300" s="77" t="e">
        <f>VLOOKUP($R$1&amp;R10300,定价因子!$E:$F,2,0)</f>
        <v>#N/A</v>
      </c>
      <c r="T10300" s="61"/>
      <c r="U10300" s="63"/>
      <c r="V10300" s="63"/>
      <c r="W10300" s="63"/>
      <c r="X10300" s="3"/>
    </row>
    <row r="10301" spans="1:24">
      <c r="A10301" s="3"/>
      <c r="B10301" s="3"/>
      <c r="C10301" s="3"/>
      <c r="D10301" s="3"/>
      <c r="E10301" s="79"/>
      <c r="F10301" s="3"/>
      <c r="G10301" s="77" t="e">
        <f>VLOOKUP($F$1&amp;F10301,定价因子!E:F,2,0)</f>
        <v>#N/A</v>
      </c>
      <c r="H10301" s="3"/>
      <c r="I10301" s="77" t="e">
        <f>VLOOKUP($H$1&amp;H10301,定价因子!E:F,2,0)</f>
        <v>#N/A</v>
      </c>
      <c r="J10301" s="3"/>
      <c r="K10301" s="77" t="e">
        <f>VLOOKUP($J$1&amp;J10301,定价因子!E:F,2,0)</f>
        <v>#N/A</v>
      </c>
      <c r="L10301" s="3"/>
      <c r="M10301" s="77" t="e">
        <f>VLOOKUP($L$1&amp;L10301,定价因子!E:F,2,0)</f>
        <v>#N/A</v>
      </c>
      <c r="N10301" s="3"/>
      <c r="O10301" s="77" t="e">
        <f>VLOOKUP($N$1&amp;N10301,定价因子!E:F,2,0)</f>
        <v>#N/A</v>
      </c>
      <c r="P10301" s="3"/>
      <c r="Q10301" s="55" t="e">
        <f>VLOOKUP($P$1&amp;P10301,定价因子!$E:$F,2,0)</f>
        <v>#N/A</v>
      </c>
      <c r="R10301" s="3"/>
      <c r="S10301" s="77" t="e">
        <f>VLOOKUP($R$1&amp;R10301,定价因子!$E:$F,2,0)</f>
        <v>#N/A</v>
      </c>
      <c r="T10301" s="61"/>
      <c r="U10301" s="63"/>
      <c r="V10301" s="63"/>
      <c r="W10301" s="63"/>
      <c r="X10301" s="3"/>
    </row>
    <row r="10302" spans="1:24">
      <c r="A10302" s="3"/>
      <c r="B10302" s="3"/>
      <c r="C10302" s="3"/>
      <c r="D10302" s="3"/>
      <c r="E10302" s="79"/>
      <c r="F10302" s="3"/>
      <c r="G10302" s="77" t="e">
        <f>VLOOKUP($F$1&amp;F10302,定价因子!E:F,2,0)</f>
        <v>#N/A</v>
      </c>
      <c r="H10302" s="3"/>
      <c r="I10302" s="77" t="e">
        <f>VLOOKUP($H$1&amp;H10302,定价因子!E:F,2,0)</f>
        <v>#N/A</v>
      </c>
      <c r="J10302" s="3"/>
      <c r="K10302" s="77" t="e">
        <f>VLOOKUP($J$1&amp;J10302,定价因子!E:F,2,0)</f>
        <v>#N/A</v>
      </c>
      <c r="L10302" s="3"/>
      <c r="M10302" s="77" t="e">
        <f>VLOOKUP($L$1&amp;L10302,定价因子!E:F,2,0)</f>
        <v>#N/A</v>
      </c>
      <c r="N10302" s="3"/>
      <c r="O10302" s="77" t="e">
        <f>VLOOKUP($N$1&amp;N10302,定价因子!E:F,2,0)</f>
        <v>#N/A</v>
      </c>
      <c r="P10302" s="3"/>
      <c r="Q10302" s="55" t="e">
        <f>VLOOKUP($P$1&amp;P10302,定价因子!$E:$F,2,0)</f>
        <v>#N/A</v>
      </c>
      <c r="R10302" s="3"/>
      <c r="S10302" s="77" t="e">
        <f>VLOOKUP($R$1&amp;R10302,定价因子!$E:$F,2,0)</f>
        <v>#N/A</v>
      </c>
      <c r="T10302" s="61"/>
      <c r="U10302" s="63"/>
      <c r="V10302" s="63"/>
      <c r="W10302" s="63"/>
      <c r="X10302" s="3"/>
    </row>
    <row r="10303" spans="1:24">
      <c r="A10303" s="3"/>
      <c r="B10303" s="3"/>
      <c r="C10303" s="3"/>
      <c r="D10303" s="3"/>
      <c r="E10303" s="79"/>
      <c r="F10303" s="3"/>
      <c r="G10303" s="77" t="e">
        <f>VLOOKUP($F$1&amp;F10303,定价因子!E:F,2,0)</f>
        <v>#N/A</v>
      </c>
      <c r="H10303" s="3"/>
      <c r="I10303" s="77" t="e">
        <f>VLOOKUP($H$1&amp;H10303,定价因子!E:F,2,0)</f>
        <v>#N/A</v>
      </c>
      <c r="J10303" s="3"/>
      <c r="K10303" s="77" t="e">
        <f>VLOOKUP($J$1&amp;J10303,定价因子!E:F,2,0)</f>
        <v>#N/A</v>
      </c>
      <c r="L10303" s="3"/>
      <c r="M10303" s="77" t="e">
        <f>VLOOKUP($L$1&amp;L10303,定价因子!E:F,2,0)</f>
        <v>#N/A</v>
      </c>
      <c r="N10303" s="3"/>
      <c r="O10303" s="77" t="e">
        <f>VLOOKUP($N$1&amp;N10303,定价因子!E:F,2,0)</f>
        <v>#N/A</v>
      </c>
      <c r="P10303" s="3"/>
      <c r="Q10303" s="55" t="e">
        <f>VLOOKUP($P$1&amp;P10303,定价因子!$E:$F,2,0)</f>
        <v>#N/A</v>
      </c>
      <c r="R10303" s="3"/>
      <c r="S10303" s="77" t="e">
        <f>VLOOKUP($R$1&amp;R10303,定价因子!$E:$F,2,0)</f>
        <v>#N/A</v>
      </c>
      <c r="T10303" s="61"/>
      <c r="U10303" s="63"/>
      <c r="V10303" s="63"/>
      <c r="W10303" s="63"/>
      <c r="X10303" s="3"/>
    </row>
    <row r="10304" spans="1:24">
      <c r="A10304" s="3"/>
      <c r="B10304" s="3"/>
      <c r="C10304" s="3"/>
      <c r="D10304" s="3"/>
      <c r="E10304" s="79"/>
      <c r="F10304" s="3"/>
      <c r="G10304" s="77" t="e">
        <f>VLOOKUP($F$1&amp;F10304,定价因子!E:F,2,0)</f>
        <v>#N/A</v>
      </c>
      <c r="H10304" s="3"/>
      <c r="I10304" s="77" t="e">
        <f>VLOOKUP($H$1&amp;H10304,定价因子!E:F,2,0)</f>
        <v>#N/A</v>
      </c>
      <c r="J10304" s="3"/>
      <c r="K10304" s="77" t="e">
        <f>VLOOKUP($J$1&amp;J10304,定价因子!E:F,2,0)</f>
        <v>#N/A</v>
      </c>
      <c r="L10304" s="3"/>
      <c r="M10304" s="77" t="e">
        <f>VLOOKUP($L$1&amp;L10304,定价因子!E:F,2,0)</f>
        <v>#N/A</v>
      </c>
      <c r="N10304" s="3"/>
      <c r="O10304" s="77" t="e">
        <f>VLOOKUP($N$1&amp;N10304,定价因子!E:F,2,0)</f>
        <v>#N/A</v>
      </c>
      <c r="P10304" s="3"/>
      <c r="Q10304" s="55" t="e">
        <f>VLOOKUP($P$1&amp;P10304,定价因子!$E:$F,2,0)</f>
        <v>#N/A</v>
      </c>
      <c r="R10304" s="3"/>
      <c r="S10304" s="77" t="e">
        <f>VLOOKUP($R$1&amp;R10304,定价因子!$E:$F,2,0)</f>
        <v>#N/A</v>
      </c>
      <c r="T10304" s="61"/>
      <c r="U10304" s="63"/>
      <c r="V10304" s="63"/>
      <c r="W10304" s="63"/>
      <c r="X10304" s="3"/>
    </row>
    <row r="10305" spans="1:24">
      <c r="A10305" s="3"/>
      <c r="B10305" s="3"/>
      <c r="C10305" s="3"/>
      <c r="D10305" s="3"/>
      <c r="E10305" s="79"/>
      <c r="F10305" s="3"/>
      <c r="G10305" s="77" t="e">
        <f>VLOOKUP($F$1&amp;F10305,定价因子!E:F,2,0)</f>
        <v>#N/A</v>
      </c>
      <c r="H10305" s="3"/>
      <c r="I10305" s="77" t="e">
        <f>VLOOKUP($H$1&amp;H10305,定价因子!E:F,2,0)</f>
        <v>#N/A</v>
      </c>
      <c r="J10305" s="3"/>
      <c r="K10305" s="77" t="e">
        <f>VLOOKUP($J$1&amp;J10305,定价因子!E:F,2,0)</f>
        <v>#N/A</v>
      </c>
      <c r="L10305" s="3"/>
      <c r="M10305" s="77" t="e">
        <f>VLOOKUP($L$1&amp;L10305,定价因子!E:F,2,0)</f>
        <v>#N/A</v>
      </c>
      <c r="N10305" s="3"/>
      <c r="O10305" s="77" t="e">
        <f>VLOOKUP($N$1&amp;N10305,定价因子!E:F,2,0)</f>
        <v>#N/A</v>
      </c>
      <c r="P10305" s="3"/>
      <c r="Q10305" s="55" t="e">
        <f>VLOOKUP($P$1&amp;P10305,定价因子!$E:$F,2,0)</f>
        <v>#N/A</v>
      </c>
      <c r="R10305" s="3"/>
      <c r="S10305" s="77" t="e">
        <f>VLOOKUP($R$1&amp;R10305,定价因子!$E:$F,2,0)</f>
        <v>#N/A</v>
      </c>
      <c r="T10305" s="61"/>
      <c r="U10305" s="63"/>
      <c r="V10305" s="63"/>
      <c r="W10305" s="63"/>
      <c r="X10305" s="3"/>
    </row>
    <row r="10306" spans="1:24">
      <c r="A10306" s="3"/>
      <c r="B10306" s="3"/>
      <c r="C10306" s="3"/>
      <c r="D10306" s="3"/>
      <c r="E10306" s="79"/>
      <c r="F10306" s="3"/>
      <c r="G10306" s="77" t="e">
        <f>VLOOKUP($F$1&amp;F10306,定价因子!E:F,2,0)</f>
        <v>#N/A</v>
      </c>
      <c r="H10306" s="3"/>
      <c r="I10306" s="77" t="e">
        <f>VLOOKUP($H$1&amp;H10306,定价因子!E:F,2,0)</f>
        <v>#N/A</v>
      </c>
      <c r="J10306" s="3"/>
      <c r="K10306" s="77" t="e">
        <f>VLOOKUP($J$1&amp;J10306,定价因子!E:F,2,0)</f>
        <v>#N/A</v>
      </c>
      <c r="L10306" s="3"/>
      <c r="M10306" s="77" t="e">
        <f>VLOOKUP($L$1&amp;L10306,定价因子!E:F,2,0)</f>
        <v>#N/A</v>
      </c>
      <c r="N10306" s="3"/>
      <c r="O10306" s="77" t="e">
        <f>VLOOKUP($N$1&amp;N10306,定价因子!E:F,2,0)</f>
        <v>#N/A</v>
      </c>
      <c r="P10306" s="3"/>
      <c r="Q10306" s="55" t="e">
        <f>VLOOKUP($P$1&amp;P10306,定价因子!$E:$F,2,0)</f>
        <v>#N/A</v>
      </c>
      <c r="R10306" s="3"/>
      <c r="S10306" s="77" t="e">
        <f>VLOOKUP($R$1&amp;R10306,定价因子!$E:$F,2,0)</f>
        <v>#N/A</v>
      </c>
      <c r="T10306" s="61"/>
      <c r="U10306" s="63"/>
      <c r="V10306" s="63"/>
      <c r="W10306" s="63"/>
      <c r="X10306" s="3"/>
    </row>
    <row r="10307" spans="1:24">
      <c r="A10307" s="3"/>
      <c r="B10307" s="3"/>
      <c r="C10307" s="3"/>
      <c r="D10307" s="3"/>
      <c r="E10307" s="79"/>
      <c r="F10307" s="3"/>
      <c r="G10307" s="77" t="e">
        <f>VLOOKUP($F$1&amp;F10307,定价因子!E:F,2,0)</f>
        <v>#N/A</v>
      </c>
      <c r="H10307" s="3"/>
      <c r="I10307" s="77" t="e">
        <f>VLOOKUP($H$1&amp;H10307,定价因子!E:F,2,0)</f>
        <v>#N/A</v>
      </c>
      <c r="J10307" s="3"/>
      <c r="K10307" s="77" t="e">
        <f>VLOOKUP($J$1&amp;J10307,定价因子!E:F,2,0)</f>
        <v>#N/A</v>
      </c>
      <c r="L10307" s="3"/>
      <c r="M10307" s="77" t="e">
        <f>VLOOKUP($L$1&amp;L10307,定价因子!E:F,2,0)</f>
        <v>#N/A</v>
      </c>
      <c r="N10307" s="3"/>
      <c r="O10307" s="77" t="e">
        <f>VLOOKUP($N$1&amp;N10307,定价因子!E:F,2,0)</f>
        <v>#N/A</v>
      </c>
      <c r="P10307" s="3"/>
      <c r="Q10307" s="55" t="e">
        <f>VLOOKUP($P$1&amp;P10307,定价因子!$E:$F,2,0)</f>
        <v>#N/A</v>
      </c>
      <c r="R10307" s="3"/>
      <c r="S10307" s="77" t="e">
        <f>VLOOKUP($R$1&amp;R10307,定价因子!$E:$F,2,0)</f>
        <v>#N/A</v>
      </c>
      <c r="T10307" s="61"/>
      <c r="U10307" s="63"/>
      <c r="V10307" s="63"/>
      <c r="W10307" s="63"/>
      <c r="X10307" s="3"/>
    </row>
    <row r="10308" spans="1:24">
      <c r="A10308" s="3"/>
      <c r="B10308" s="3"/>
      <c r="C10308" s="3"/>
      <c r="D10308" s="3"/>
      <c r="E10308" s="79"/>
      <c r="F10308" s="3"/>
      <c r="G10308" s="77" t="e">
        <f>VLOOKUP($F$1&amp;F10308,定价因子!E:F,2,0)</f>
        <v>#N/A</v>
      </c>
      <c r="H10308" s="3"/>
      <c r="I10308" s="77" t="e">
        <f>VLOOKUP($H$1&amp;H10308,定价因子!E:F,2,0)</f>
        <v>#N/A</v>
      </c>
      <c r="J10308" s="3"/>
      <c r="K10308" s="77" t="e">
        <f>VLOOKUP($J$1&amp;J10308,定价因子!E:F,2,0)</f>
        <v>#N/A</v>
      </c>
      <c r="L10308" s="3"/>
      <c r="M10308" s="77" t="e">
        <f>VLOOKUP($L$1&amp;L10308,定价因子!E:F,2,0)</f>
        <v>#N/A</v>
      </c>
      <c r="N10308" s="3"/>
      <c r="O10308" s="77" t="e">
        <f>VLOOKUP($N$1&amp;N10308,定价因子!E:F,2,0)</f>
        <v>#N/A</v>
      </c>
      <c r="P10308" s="3"/>
      <c r="Q10308" s="55" t="e">
        <f>VLOOKUP($P$1&amp;P10308,定价因子!$E:$F,2,0)</f>
        <v>#N/A</v>
      </c>
      <c r="R10308" s="3"/>
      <c r="S10308" s="77" t="e">
        <f>VLOOKUP($R$1&amp;R10308,定价因子!$E:$F,2,0)</f>
        <v>#N/A</v>
      </c>
      <c r="T10308" s="61"/>
      <c r="U10308" s="63"/>
      <c r="V10308" s="63"/>
      <c r="W10308" s="63"/>
      <c r="X10308" s="3"/>
    </row>
    <row r="10309" spans="1:24">
      <c r="A10309" s="3"/>
      <c r="B10309" s="3"/>
      <c r="C10309" s="3"/>
      <c r="D10309" s="3"/>
      <c r="E10309" s="79"/>
      <c r="F10309" s="3"/>
      <c r="G10309" s="77" t="e">
        <f>VLOOKUP($F$1&amp;F10309,定价因子!E:F,2,0)</f>
        <v>#N/A</v>
      </c>
      <c r="H10309" s="3"/>
      <c r="I10309" s="77" t="e">
        <f>VLOOKUP($H$1&amp;H10309,定价因子!E:F,2,0)</f>
        <v>#N/A</v>
      </c>
      <c r="J10309" s="3"/>
      <c r="K10309" s="77" t="e">
        <f>VLOOKUP($J$1&amp;J10309,定价因子!E:F,2,0)</f>
        <v>#N/A</v>
      </c>
      <c r="L10309" s="3"/>
      <c r="M10309" s="77" t="e">
        <f>VLOOKUP($L$1&amp;L10309,定价因子!E:F,2,0)</f>
        <v>#N/A</v>
      </c>
      <c r="N10309" s="3"/>
      <c r="O10309" s="77" t="e">
        <f>VLOOKUP($N$1&amp;N10309,定价因子!E:F,2,0)</f>
        <v>#N/A</v>
      </c>
      <c r="P10309" s="3"/>
      <c r="Q10309" s="55" t="e">
        <f>VLOOKUP($P$1&amp;P10309,定价因子!$E:$F,2,0)</f>
        <v>#N/A</v>
      </c>
      <c r="R10309" s="3"/>
      <c r="S10309" s="77" t="e">
        <f>VLOOKUP($R$1&amp;R10309,定价因子!$E:$F,2,0)</f>
        <v>#N/A</v>
      </c>
      <c r="T10309" s="61"/>
      <c r="U10309" s="63"/>
      <c r="V10309" s="63"/>
      <c r="W10309" s="63"/>
      <c r="X10309" s="3"/>
    </row>
    <row r="10310" spans="1:24">
      <c r="A10310" s="3"/>
      <c r="B10310" s="3"/>
      <c r="C10310" s="3"/>
      <c r="D10310" s="3"/>
      <c r="E10310" s="79"/>
      <c r="F10310" s="3"/>
      <c r="G10310" s="77" t="e">
        <f>VLOOKUP($F$1&amp;F10310,定价因子!E:F,2,0)</f>
        <v>#N/A</v>
      </c>
      <c r="H10310" s="3"/>
      <c r="I10310" s="77" t="e">
        <f>VLOOKUP($H$1&amp;H10310,定价因子!E:F,2,0)</f>
        <v>#N/A</v>
      </c>
      <c r="J10310" s="3"/>
      <c r="K10310" s="77" t="e">
        <f>VLOOKUP($J$1&amp;J10310,定价因子!E:F,2,0)</f>
        <v>#N/A</v>
      </c>
      <c r="L10310" s="3"/>
      <c r="M10310" s="77" t="e">
        <f>VLOOKUP($L$1&amp;L10310,定价因子!E:F,2,0)</f>
        <v>#N/A</v>
      </c>
      <c r="N10310" s="3"/>
      <c r="O10310" s="77" t="e">
        <f>VLOOKUP($N$1&amp;N10310,定价因子!E:F,2,0)</f>
        <v>#N/A</v>
      </c>
      <c r="P10310" s="3"/>
      <c r="Q10310" s="55" t="e">
        <f>VLOOKUP($P$1&amp;P10310,定价因子!$E:$F,2,0)</f>
        <v>#N/A</v>
      </c>
      <c r="R10310" s="3"/>
      <c r="S10310" s="77" t="e">
        <f>VLOOKUP($R$1&amp;R10310,定价因子!$E:$F,2,0)</f>
        <v>#N/A</v>
      </c>
      <c r="T10310" s="61"/>
      <c r="U10310" s="63"/>
      <c r="V10310" s="63"/>
      <c r="W10310" s="63"/>
      <c r="X10310" s="3"/>
    </row>
    <row r="10311" spans="1:24">
      <c r="A10311" s="3"/>
      <c r="B10311" s="3"/>
      <c r="C10311" s="3"/>
      <c r="D10311" s="3"/>
      <c r="E10311" s="79"/>
      <c r="F10311" s="3"/>
      <c r="G10311" s="77" t="e">
        <f>VLOOKUP($F$1&amp;F10311,定价因子!E:F,2,0)</f>
        <v>#N/A</v>
      </c>
      <c r="H10311" s="3"/>
      <c r="I10311" s="77" t="e">
        <f>VLOOKUP($H$1&amp;H10311,定价因子!E:F,2,0)</f>
        <v>#N/A</v>
      </c>
      <c r="J10311" s="3"/>
      <c r="K10311" s="77" t="e">
        <f>VLOOKUP($J$1&amp;J10311,定价因子!E:F,2,0)</f>
        <v>#N/A</v>
      </c>
      <c r="L10311" s="3"/>
      <c r="M10311" s="77" t="e">
        <f>VLOOKUP($L$1&amp;L10311,定价因子!E:F,2,0)</f>
        <v>#N/A</v>
      </c>
      <c r="N10311" s="3"/>
      <c r="O10311" s="77" t="e">
        <f>VLOOKUP($N$1&amp;N10311,定价因子!E:F,2,0)</f>
        <v>#N/A</v>
      </c>
      <c r="P10311" s="3"/>
      <c r="Q10311" s="55" t="e">
        <f>VLOOKUP($P$1&amp;P10311,定价因子!$E:$F,2,0)</f>
        <v>#N/A</v>
      </c>
      <c r="R10311" s="3"/>
      <c r="S10311" s="77" t="e">
        <f>VLOOKUP($R$1&amp;R10311,定价因子!$E:$F,2,0)</f>
        <v>#N/A</v>
      </c>
      <c r="T10311" s="61"/>
      <c r="U10311" s="63"/>
      <c r="V10311" s="63"/>
      <c r="W10311" s="63"/>
      <c r="X10311" s="3"/>
    </row>
    <row r="10312" spans="1:24">
      <c r="A10312" s="3"/>
      <c r="B10312" s="3"/>
      <c r="C10312" s="3"/>
      <c r="D10312" s="3"/>
      <c r="E10312" s="79"/>
      <c r="F10312" s="3"/>
      <c r="G10312" s="77" t="e">
        <f>VLOOKUP($F$1&amp;F10312,定价因子!E:F,2,0)</f>
        <v>#N/A</v>
      </c>
      <c r="H10312" s="3"/>
      <c r="I10312" s="77" t="e">
        <f>VLOOKUP($H$1&amp;H10312,定价因子!E:F,2,0)</f>
        <v>#N/A</v>
      </c>
      <c r="J10312" s="3"/>
      <c r="K10312" s="77" t="e">
        <f>VLOOKUP($J$1&amp;J10312,定价因子!E:F,2,0)</f>
        <v>#N/A</v>
      </c>
      <c r="L10312" s="3"/>
      <c r="M10312" s="77" t="e">
        <f>VLOOKUP($L$1&amp;L10312,定价因子!E:F,2,0)</f>
        <v>#N/A</v>
      </c>
      <c r="N10312" s="3"/>
      <c r="O10312" s="77" t="e">
        <f>VLOOKUP($N$1&amp;N10312,定价因子!E:F,2,0)</f>
        <v>#N/A</v>
      </c>
      <c r="P10312" s="3"/>
      <c r="Q10312" s="55" t="e">
        <f>VLOOKUP($P$1&amp;P10312,定价因子!$E:$F,2,0)</f>
        <v>#N/A</v>
      </c>
      <c r="R10312" s="3"/>
      <c r="S10312" s="77" t="e">
        <f>VLOOKUP($R$1&amp;R10312,定价因子!$E:$F,2,0)</f>
        <v>#N/A</v>
      </c>
      <c r="T10312" s="61"/>
      <c r="U10312" s="63"/>
      <c r="V10312" s="63"/>
      <c r="W10312" s="63"/>
      <c r="X10312" s="3"/>
    </row>
    <row r="10313" spans="1:24">
      <c r="A10313" s="3"/>
      <c r="B10313" s="3"/>
      <c r="C10313" s="3"/>
      <c r="D10313" s="3"/>
      <c r="E10313" s="79"/>
      <c r="F10313" s="3"/>
      <c r="G10313" s="77" t="e">
        <f>VLOOKUP($F$1&amp;F10313,定价因子!E:F,2,0)</f>
        <v>#N/A</v>
      </c>
      <c r="H10313" s="3"/>
      <c r="I10313" s="77" t="e">
        <f>VLOOKUP($H$1&amp;H10313,定价因子!E:F,2,0)</f>
        <v>#N/A</v>
      </c>
      <c r="J10313" s="3"/>
      <c r="K10313" s="77" t="e">
        <f>VLOOKUP($J$1&amp;J10313,定价因子!E:F,2,0)</f>
        <v>#N/A</v>
      </c>
      <c r="L10313" s="3"/>
      <c r="M10313" s="77" t="e">
        <f>VLOOKUP($L$1&amp;L10313,定价因子!E:F,2,0)</f>
        <v>#N/A</v>
      </c>
      <c r="N10313" s="3"/>
      <c r="O10313" s="77" t="e">
        <f>VLOOKUP($N$1&amp;N10313,定价因子!E:F,2,0)</f>
        <v>#N/A</v>
      </c>
      <c r="P10313" s="3"/>
      <c r="Q10313" s="55" t="e">
        <f>VLOOKUP($P$1&amp;P10313,定价因子!$E:$F,2,0)</f>
        <v>#N/A</v>
      </c>
      <c r="R10313" s="3"/>
      <c r="S10313" s="77" t="e">
        <f>VLOOKUP($R$1&amp;R10313,定价因子!$E:$F,2,0)</f>
        <v>#N/A</v>
      </c>
      <c r="T10313" s="61"/>
      <c r="U10313" s="63"/>
      <c r="V10313" s="63"/>
      <c r="W10313" s="63"/>
      <c r="X10313" s="3"/>
    </row>
    <row r="10314" spans="1:24">
      <c r="A10314" s="3"/>
      <c r="B10314" s="3"/>
      <c r="C10314" s="3"/>
      <c r="D10314" s="3"/>
      <c r="E10314" s="79"/>
      <c r="F10314" s="3"/>
      <c r="G10314" s="77" t="e">
        <f>VLOOKUP($F$1&amp;F10314,定价因子!E:F,2,0)</f>
        <v>#N/A</v>
      </c>
      <c r="H10314" s="3"/>
      <c r="I10314" s="77" t="e">
        <f>VLOOKUP($H$1&amp;H10314,定价因子!E:F,2,0)</f>
        <v>#N/A</v>
      </c>
      <c r="J10314" s="3"/>
      <c r="K10314" s="77" t="e">
        <f>VLOOKUP($J$1&amp;J10314,定价因子!E:F,2,0)</f>
        <v>#N/A</v>
      </c>
      <c r="L10314" s="3"/>
      <c r="M10314" s="77" t="e">
        <f>VLOOKUP($L$1&amp;L10314,定价因子!E:F,2,0)</f>
        <v>#N/A</v>
      </c>
      <c r="N10314" s="3"/>
      <c r="O10314" s="77" t="e">
        <f>VLOOKUP($N$1&amp;N10314,定价因子!E:F,2,0)</f>
        <v>#N/A</v>
      </c>
      <c r="P10314" s="3"/>
      <c r="Q10314" s="55" t="e">
        <f>VLOOKUP($P$1&amp;P10314,定价因子!$E:$F,2,0)</f>
        <v>#N/A</v>
      </c>
      <c r="R10314" s="3"/>
      <c r="S10314" s="77" t="e">
        <f>VLOOKUP($R$1&amp;R10314,定价因子!$E:$F,2,0)</f>
        <v>#N/A</v>
      </c>
      <c r="T10314" s="61"/>
      <c r="U10314" s="63"/>
      <c r="V10314" s="63"/>
      <c r="W10314" s="63"/>
      <c r="X10314" s="3"/>
    </row>
    <row r="10315" spans="1:24">
      <c r="A10315" s="3"/>
      <c r="B10315" s="3"/>
      <c r="C10315" s="3"/>
      <c r="D10315" s="3"/>
      <c r="E10315" s="79"/>
      <c r="F10315" s="3"/>
      <c r="G10315" s="77" t="e">
        <f>VLOOKUP($F$1&amp;F10315,定价因子!E:F,2,0)</f>
        <v>#N/A</v>
      </c>
      <c r="H10315" s="3"/>
      <c r="I10315" s="77" t="e">
        <f>VLOOKUP($H$1&amp;H10315,定价因子!E:F,2,0)</f>
        <v>#N/A</v>
      </c>
      <c r="J10315" s="3"/>
      <c r="K10315" s="77" t="e">
        <f>VLOOKUP($J$1&amp;J10315,定价因子!E:F,2,0)</f>
        <v>#N/A</v>
      </c>
      <c r="L10315" s="3"/>
      <c r="M10315" s="77" t="e">
        <f>VLOOKUP($L$1&amp;L10315,定价因子!E:F,2,0)</f>
        <v>#N/A</v>
      </c>
      <c r="N10315" s="3"/>
      <c r="O10315" s="77" t="e">
        <f>VLOOKUP($N$1&amp;N10315,定价因子!E:F,2,0)</f>
        <v>#N/A</v>
      </c>
      <c r="P10315" s="3"/>
      <c r="Q10315" s="55" t="e">
        <f>VLOOKUP($P$1&amp;P10315,定价因子!$E:$F,2,0)</f>
        <v>#N/A</v>
      </c>
      <c r="R10315" s="3"/>
      <c r="S10315" s="77" t="e">
        <f>VLOOKUP($R$1&amp;R10315,定价因子!$E:$F,2,0)</f>
        <v>#N/A</v>
      </c>
      <c r="T10315" s="61"/>
      <c r="U10315" s="63"/>
      <c r="V10315" s="63"/>
      <c r="W10315" s="63"/>
      <c r="X10315" s="3"/>
    </row>
    <row r="10316" spans="1:24">
      <c r="A10316" s="3"/>
      <c r="B10316" s="3"/>
      <c r="C10316" s="3"/>
      <c r="D10316" s="3"/>
      <c r="E10316" s="79"/>
      <c r="F10316" s="3"/>
      <c r="G10316" s="77" t="e">
        <f>VLOOKUP($F$1&amp;F10316,定价因子!E:F,2,0)</f>
        <v>#N/A</v>
      </c>
      <c r="H10316" s="3"/>
      <c r="I10316" s="77" t="e">
        <f>VLOOKUP($H$1&amp;H10316,定价因子!E:F,2,0)</f>
        <v>#N/A</v>
      </c>
      <c r="J10316" s="3"/>
      <c r="K10316" s="77" t="e">
        <f>VLOOKUP($J$1&amp;J10316,定价因子!E:F,2,0)</f>
        <v>#N/A</v>
      </c>
      <c r="L10316" s="3"/>
      <c r="M10316" s="77" t="e">
        <f>VLOOKUP($L$1&amp;L10316,定价因子!E:F,2,0)</f>
        <v>#N/A</v>
      </c>
      <c r="N10316" s="3"/>
      <c r="O10316" s="77" t="e">
        <f>VLOOKUP($N$1&amp;N10316,定价因子!E:F,2,0)</f>
        <v>#N/A</v>
      </c>
      <c r="P10316" s="3"/>
      <c r="Q10316" s="55" t="e">
        <f>VLOOKUP($P$1&amp;P10316,定价因子!$E:$F,2,0)</f>
        <v>#N/A</v>
      </c>
      <c r="R10316" s="3"/>
      <c r="S10316" s="77" t="e">
        <f>VLOOKUP($R$1&amp;R10316,定价因子!$E:$F,2,0)</f>
        <v>#N/A</v>
      </c>
      <c r="T10316" s="61"/>
      <c r="U10316" s="63"/>
      <c r="V10316" s="63"/>
      <c r="W10316" s="63"/>
      <c r="X10316" s="3"/>
    </row>
    <row r="10317" spans="1:24">
      <c r="A10317" s="3"/>
      <c r="B10317" s="3"/>
      <c r="C10317" s="3"/>
      <c r="D10317" s="3"/>
      <c r="E10317" s="79"/>
      <c r="F10317" s="3"/>
      <c r="G10317" s="77" t="e">
        <f>VLOOKUP($F$1&amp;F10317,定价因子!E:F,2,0)</f>
        <v>#N/A</v>
      </c>
      <c r="H10317" s="3"/>
      <c r="I10317" s="77" t="e">
        <f>VLOOKUP($H$1&amp;H10317,定价因子!E:F,2,0)</f>
        <v>#N/A</v>
      </c>
      <c r="J10317" s="3"/>
      <c r="K10317" s="77" t="e">
        <f>VLOOKUP($J$1&amp;J10317,定价因子!E:F,2,0)</f>
        <v>#N/A</v>
      </c>
      <c r="L10317" s="3"/>
      <c r="M10317" s="77" t="e">
        <f>VLOOKUP($L$1&amp;L10317,定价因子!E:F,2,0)</f>
        <v>#N/A</v>
      </c>
      <c r="N10317" s="3"/>
      <c r="O10317" s="77" t="e">
        <f>VLOOKUP($N$1&amp;N10317,定价因子!E:F,2,0)</f>
        <v>#N/A</v>
      </c>
      <c r="P10317" s="3"/>
      <c r="Q10317" s="55" t="e">
        <f>VLOOKUP($P$1&amp;P10317,定价因子!$E:$F,2,0)</f>
        <v>#N/A</v>
      </c>
      <c r="R10317" s="3"/>
      <c r="S10317" s="77" t="e">
        <f>VLOOKUP($R$1&amp;R10317,定价因子!$E:$F,2,0)</f>
        <v>#N/A</v>
      </c>
      <c r="T10317" s="61"/>
      <c r="U10317" s="63"/>
      <c r="V10317" s="63"/>
      <c r="W10317" s="63"/>
      <c r="X10317" s="3"/>
    </row>
    <row r="10318" spans="1:24">
      <c r="A10318" s="3"/>
      <c r="B10318" s="3"/>
      <c r="C10318" s="3"/>
      <c r="D10318" s="3"/>
      <c r="E10318" s="79"/>
      <c r="F10318" s="3"/>
      <c r="G10318" s="77" t="e">
        <f>VLOOKUP($F$1&amp;F10318,定价因子!E:F,2,0)</f>
        <v>#N/A</v>
      </c>
      <c r="H10318" s="3"/>
      <c r="I10318" s="77" t="e">
        <f>VLOOKUP($H$1&amp;H10318,定价因子!E:F,2,0)</f>
        <v>#N/A</v>
      </c>
      <c r="J10318" s="3"/>
      <c r="K10318" s="77" t="e">
        <f>VLOOKUP($J$1&amp;J10318,定价因子!E:F,2,0)</f>
        <v>#N/A</v>
      </c>
      <c r="L10318" s="3"/>
      <c r="M10318" s="77" t="e">
        <f>VLOOKUP($L$1&amp;L10318,定价因子!E:F,2,0)</f>
        <v>#N/A</v>
      </c>
      <c r="N10318" s="3"/>
      <c r="O10318" s="77" t="e">
        <f>VLOOKUP($N$1&amp;N10318,定价因子!E:F,2,0)</f>
        <v>#N/A</v>
      </c>
      <c r="P10318" s="3"/>
      <c r="Q10318" s="55" t="e">
        <f>VLOOKUP($P$1&amp;P10318,定价因子!$E:$F,2,0)</f>
        <v>#N/A</v>
      </c>
      <c r="R10318" s="3"/>
      <c r="S10318" s="77" t="e">
        <f>VLOOKUP($R$1&amp;R10318,定价因子!$E:$F,2,0)</f>
        <v>#N/A</v>
      </c>
      <c r="T10318" s="61"/>
      <c r="U10318" s="63"/>
      <c r="V10318" s="63"/>
      <c r="W10318" s="63"/>
      <c r="X10318" s="3"/>
    </row>
    <row r="10319" spans="1:24">
      <c r="A10319" s="3"/>
      <c r="B10319" s="3"/>
      <c r="C10319" s="3"/>
      <c r="D10319" s="3"/>
      <c r="E10319" s="79"/>
      <c r="F10319" s="3"/>
      <c r="G10319" s="77" t="e">
        <f>VLOOKUP($F$1&amp;F10319,定价因子!E:F,2,0)</f>
        <v>#N/A</v>
      </c>
      <c r="H10319" s="3"/>
      <c r="I10319" s="77" t="e">
        <f>VLOOKUP($H$1&amp;H10319,定价因子!E:F,2,0)</f>
        <v>#N/A</v>
      </c>
      <c r="J10319" s="3"/>
      <c r="K10319" s="77" t="e">
        <f>VLOOKUP($J$1&amp;J10319,定价因子!E:F,2,0)</f>
        <v>#N/A</v>
      </c>
      <c r="L10319" s="3"/>
      <c r="M10319" s="77" t="e">
        <f>VLOOKUP($L$1&amp;L10319,定价因子!E:F,2,0)</f>
        <v>#N/A</v>
      </c>
      <c r="N10319" s="3"/>
      <c r="O10319" s="77" t="e">
        <f>VLOOKUP($N$1&amp;N10319,定价因子!E:F,2,0)</f>
        <v>#N/A</v>
      </c>
      <c r="P10319" s="3"/>
      <c r="Q10319" s="55" t="e">
        <f>VLOOKUP($P$1&amp;P10319,定价因子!$E:$F,2,0)</f>
        <v>#N/A</v>
      </c>
      <c r="R10319" s="3"/>
      <c r="S10319" s="77" t="e">
        <f>VLOOKUP($R$1&amp;R10319,定价因子!$E:$F,2,0)</f>
        <v>#N/A</v>
      </c>
      <c r="T10319" s="61"/>
      <c r="U10319" s="63"/>
      <c r="V10319" s="63"/>
      <c r="W10319" s="63"/>
      <c r="X10319" s="3"/>
    </row>
    <row r="10320" spans="1:24">
      <c r="A10320" s="3"/>
      <c r="B10320" s="3"/>
      <c r="C10320" s="3"/>
      <c r="D10320" s="3"/>
      <c r="E10320" s="79"/>
      <c r="F10320" s="3"/>
      <c r="G10320" s="77" t="e">
        <f>VLOOKUP($F$1&amp;F10320,定价因子!E:F,2,0)</f>
        <v>#N/A</v>
      </c>
      <c r="H10320" s="3"/>
      <c r="I10320" s="77" t="e">
        <f>VLOOKUP($H$1&amp;H10320,定价因子!E:F,2,0)</f>
        <v>#N/A</v>
      </c>
      <c r="J10320" s="3"/>
      <c r="K10320" s="77" t="e">
        <f>VLOOKUP($J$1&amp;J10320,定价因子!E:F,2,0)</f>
        <v>#N/A</v>
      </c>
      <c r="L10320" s="3"/>
      <c r="M10320" s="77" t="e">
        <f>VLOOKUP($L$1&amp;L10320,定价因子!E:F,2,0)</f>
        <v>#N/A</v>
      </c>
      <c r="N10320" s="3"/>
      <c r="O10320" s="77" t="e">
        <f>VLOOKUP($N$1&amp;N10320,定价因子!E:F,2,0)</f>
        <v>#N/A</v>
      </c>
      <c r="P10320" s="3"/>
      <c r="Q10320" s="55" t="e">
        <f>VLOOKUP($P$1&amp;P10320,定价因子!$E:$F,2,0)</f>
        <v>#N/A</v>
      </c>
      <c r="R10320" s="3"/>
      <c r="S10320" s="77" t="e">
        <f>VLOOKUP($R$1&amp;R10320,定价因子!$E:$F,2,0)</f>
        <v>#N/A</v>
      </c>
      <c r="T10320" s="61"/>
      <c r="U10320" s="63"/>
      <c r="V10320" s="63"/>
      <c r="W10320" s="63"/>
      <c r="X10320" s="3"/>
    </row>
    <row r="10321" spans="1:24">
      <c r="A10321" s="3"/>
      <c r="B10321" s="3"/>
      <c r="C10321" s="3"/>
      <c r="D10321" s="3"/>
      <c r="E10321" s="79"/>
      <c r="F10321" s="3"/>
      <c r="G10321" s="77" t="e">
        <f>VLOOKUP($F$1&amp;F10321,定价因子!E:F,2,0)</f>
        <v>#N/A</v>
      </c>
      <c r="H10321" s="3"/>
      <c r="I10321" s="77" t="e">
        <f>VLOOKUP($H$1&amp;H10321,定价因子!E:F,2,0)</f>
        <v>#N/A</v>
      </c>
      <c r="J10321" s="3"/>
      <c r="K10321" s="77" t="e">
        <f>VLOOKUP($J$1&amp;J10321,定价因子!E:F,2,0)</f>
        <v>#N/A</v>
      </c>
      <c r="L10321" s="3"/>
      <c r="M10321" s="77" t="e">
        <f>VLOOKUP($L$1&amp;L10321,定价因子!E:F,2,0)</f>
        <v>#N/A</v>
      </c>
      <c r="N10321" s="3"/>
      <c r="O10321" s="77" t="e">
        <f>VLOOKUP($N$1&amp;N10321,定价因子!E:F,2,0)</f>
        <v>#N/A</v>
      </c>
      <c r="P10321" s="3"/>
      <c r="Q10321" s="55" t="e">
        <f>VLOOKUP($P$1&amp;P10321,定价因子!$E:$F,2,0)</f>
        <v>#N/A</v>
      </c>
      <c r="R10321" s="3"/>
      <c r="S10321" s="77" t="e">
        <f>VLOOKUP($R$1&amp;R10321,定价因子!$E:$F,2,0)</f>
        <v>#N/A</v>
      </c>
      <c r="T10321" s="61"/>
      <c r="U10321" s="63"/>
      <c r="V10321" s="63"/>
      <c r="W10321" s="63"/>
      <c r="X10321" s="3"/>
    </row>
    <row r="10322" spans="1:24">
      <c r="A10322" s="3"/>
      <c r="B10322" s="3"/>
      <c r="C10322" s="3"/>
      <c r="D10322" s="3"/>
      <c r="E10322" s="79"/>
      <c r="F10322" s="3"/>
      <c r="G10322" s="77" t="e">
        <f>VLOOKUP($F$1&amp;F10322,定价因子!E:F,2,0)</f>
        <v>#N/A</v>
      </c>
      <c r="H10322" s="3"/>
      <c r="I10322" s="77" t="e">
        <f>VLOOKUP($H$1&amp;H10322,定价因子!E:F,2,0)</f>
        <v>#N/A</v>
      </c>
      <c r="J10322" s="3"/>
      <c r="K10322" s="77" t="e">
        <f>VLOOKUP($J$1&amp;J10322,定价因子!E:F,2,0)</f>
        <v>#N/A</v>
      </c>
      <c r="L10322" s="3"/>
      <c r="M10322" s="77" t="e">
        <f>VLOOKUP($L$1&amp;L10322,定价因子!E:F,2,0)</f>
        <v>#N/A</v>
      </c>
      <c r="N10322" s="3"/>
      <c r="O10322" s="77" t="e">
        <f>VLOOKUP($N$1&amp;N10322,定价因子!E:F,2,0)</f>
        <v>#N/A</v>
      </c>
      <c r="P10322" s="3"/>
      <c r="Q10322" s="55" t="e">
        <f>VLOOKUP($P$1&amp;P10322,定价因子!$E:$F,2,0)</f>
        <v>#N/A</v>
      </c>
      <c r="R10322" s="3"/>
      <c r="S10322" s="77" t="e">
        <f>VLOOKUP($R$1&amp;R10322,定价因子!$E:$F,2,0)</f>
        <v>#N/A</v>
      </c>
      <c r="T10322" s="61"/>
      <c r="U10322" s="63"/>
      <c r="V10322" s="63"/>
      <c r="W10322" s="63"/>
      <c r="X10322" s="3"/>
    </row>
    <row r="10323" spans="1:24">
      <c r="A10323" s="3"/>
      <c r="B10323" s="3"/>
      <c r="C10323" s="3"/>
      <c r="D10323" s="3"/>
      <c r="E10323" s="79"/>
      <c r="F10323" s="3"/>
      <c r="G10323" s="77" t="e">
        <f>VLOOKUP($F$1&amp;F10323,定价因子!E:F,2,0)</f>
        <v>#N/A</v>
      </c>
      <c r="H10323" s="3"/>
      <c r="I10323" s="77" t="e">
        <f>VLOOKUP($H$1&amp;H10323,定价因子!E:F,2,0)</f>
        <v>#N/A</v>
      </c>
      <c r="J10323" s="3"/>
      <c r="K10323" s="77" t="e">
        <f>VLOOKUP($J$1&amp;J10323,定价因子!E:F,2,0)</f>
        <v>#N/A</v>
      </c>
      <c r="L10323" s="3"/>
      <c r="M10323" s="77" t="e">
        <f>VLOOKUP($L$1&amp;L10323,定价因子!E:F,2,0)</f>
        <v>#N/A</v>
      </c>
      <c r="N10323" s="3"/>
      <c r="O10323" s="77" t="e">
        <f>VLOOKUP($N$1&amp;N10323,定价因子!E:F,2,0)</f>
        <v>#N/A</v>
      </c>
      <c r="P10323" s="3"/>
      <c r="Q10323" s="55" t="e">
        <f>VLOOKUP($P$1&amp;P10323,定价因子!$E:$F,2,0)</f>
        <v>#N/A</v>
      </c>
      <c r="R10323" s="3"/>
      <c r="S10323" s="77" t="e">
        <f>VLOOKUP($R$1&amp;R10323,定价因子!$E:$F,2,0)</f>
        <v>#N/A</v>
      </c>
      <c r="T10323" s="61"/>
      <c r="U10323" s="63"/>
      <c r="V10323" s="63"/>
      <c r="W10323" s="63"/>
      <c r="X10323" s="3"/>
    </row>
    <row r="10324" spans="1:24">
      <c r="A10324" s="3"/>
      <c r="B10324" s="3"/>
      <c r="C10324" s="3"/>
      <c r="D10324" s="3"/>
      <c r="E10324" s="79"/>
      <c r="F10324" s="3"/>
      <c r="G10324" s="77" t="e">
        <f>VLOOKUP($F$1&amp;F10324,定价因子!E:F,2,0)</f>
        <v>#N/A</v>
      </c>
      <c r="H10324" s="3"/>
      <c r="I10324" s="77" t="e">
        <f>VLOOKUP($H$1&amp;H10324,定价因子!E:F,2,0)</f>
        <v>#N/A</v>
      </c>
      <c r="J10324" s="3"/>
      <c r="K10324" s="77" t="e">
        <f>VLOOKUP($J$1&amp;J10324,定价因子!E:F,2,0)</f>
        <v>#N/A</v>
      </c>
      <c r="L10324" s="3"/>
      <c r="M10324" s="77" t="e">
        <f>VLOOKUP($L$1&amp;L10324,定价因子!E:F,2,0)</f>
        <v>#N/A</v>
      </c>
      <c r="N10324" s="3"/>
      <c r="O10324" s="77" t="e">
        <f>VLOOKUP($N$1&amp;N10324,定价因子!E:F,2,0)</f>
        <v>#N/A</v>
      </c>
      <c r="P10324" s="3"/>
      <c r="Q10324" s="55" t="e">
        <f>VLOOKUP($P$1&amp;P10324,定价因子!$E:$F,2,0)</f>
        <v>#N/A</v>
      </c>
      <c r="R10324" s="3"/>
      <c r="S10324" s="77" t="e">
        <f>VLOOKUP($R$1&amp;R10324,定价因子!$E:$F,2,0)</f>
        <v>#N/A</v>
      </c>
      <c r="T10324" s="61"/>
      <c r="U10324" s="63"/>
      <c r="V10324" s="63"/>
      <c r="W10324" s="63"/>
      <c r="X10324" s="3"/>
    </row>
    <row r="10325" spans="1:24">
      <c r="A10325" s="3"/>
      <c r="B10325" s="3"/>
      <c r="C10325" s="3"/>
      <c r="D10325" s="3"/>
      <c r="E10325" s="79"/>
      <c r="F10325" s="3"/>
      <c r="G10325" s="77" t="e">
        <f>VLOOKUP($F$1&amp;F10325,定价因子!E:F,2,0)</f>
        <v>#N/A</v>
      </c>
      <c r="H10325" s="3"/>
      <c r="I10325" s="77" t="e">
        <f>VLOOKUP($H$1&amp;H10325,定价因子!E:F,2,0)</f>
        <v>#N/A</v>
      </c>
      <c r="J10325" s="3"/>
      <c r="K10325" s="77" t="e">
        <f>VLOOKUP($J$1&amp;J10325,定价因子!E:F,2,0)</f>
        <v>#N/A</v>
      </c>
      <c r="L10325" s="3"/>
      <c r="M10325" s="77" t="e">
        <f>VLOOKUP($L$1&amp;L10325,定价因子!E:F,2,0)</f>
        <v>#N/A</v>
      </c>
      <c r="N10325" s="3"/>
      <c r="O10325" s="77" t="e">
        <f>VLOOKUP($N$1&amp;N10325,定价因子!E:F,2,0)</f>
        <v>#N/A</v>
      </c>
      <c r="P10325" s="3"/>
      <c r="Q10325" s="55" t="e">
        <f>VLOOKUP($P$1&amp;P10325,定价因子!$E:$F,2,0)</f>
        <v>#N/A</v>
      </c>
      <c r="R10325" s="3"/>
      <c r="S10325" s="77" t="e">
        <f>VLOOKUP($R$1&amp;R10325,定价因子!$E:$F,2,0)</f>
        <v>#N/A</v>
      </c>
      <c r="T10325" s="61"/>
      <c r="U10325" s="63"/>
      <c r="V10325" s="63"/>
      <c r="W10325" s="63"/>
      <c r="X10325" s="3"/>
    </row>
    <row r="10326" spans="1:24">
      <c r="A10326" s="3"/>
      <c r="B10326" s="3"/>
      <c r="C10326" s="3"/>
      <c r="D10326" s="3"/>
      <c r="E10326" s="79"/>
      <c r="F10326" s="3"/>
      <c r="G10326" s="77" t="e">
        <f>VLOOKUP($F$1&amp;F10326,定价因子!E:F,2,0)</f>
        <v>#N/A</v>
      </c>
      <c r="H10326" s="3"/>
      <c r="I10326" s="77" t="e">
        <f>VLOOKUP($H$1&amp;H10326,定价因子!E:F,2,0)</f>
        <v>#N/A</v>
      </c>
      <c r="J10326" s="3"/>
      <c r="K10326" s="77" t="e">
        <f>VLOOKUP($J$1&amp;J10326,定价因子!E:F,2,0)</f>
        <v>#N/A</v>
      </c>
      <c r="L10326" s="3"/>
      <c r="M10326" s="77" t="e">
        <f>VLOOKUP($L$1&amp;L10326,定价因子!E:F,2,0)</f>
        <v>#N/A</v>
      </c>
      <c r="N10326" s="3"/>
      <c r="O10326" s="77" t="e">
        <f>VLOOKUP($N$1&amp;N10326,定价因子!E:F,2,0)</f>
        <v>#N/A</v>
      </c>
      <c r="P10326" s="3"/>
      <c r="Q10326" s="55" t="e">
        <f>VLOOKUP($P$1&amp;P10326,定价因子!$E:$F,2,0)</f>
        <v>#N/A</v>
      </c>
      <c r="R10326" s="3"/>
      <c r="S10326" s="77" t="e">
        <f>VLOOKUP($R$1&amp;R10326,定价因子!$E:$F,2,0)</f>
        <v>#N/A</v>
      </c>
      <c r="T10326" s="61"/>
      <c r="U10326" s="63"/>
      <c r="V10326" s="63"/>
      <c r="W10326" s="63"/>
      <c r="X10326" s="3"/>
    </row>
    <row r="10327" spans="1:24">
      <c r="A10327" s="3"/>
      <c r="B10327" s="3"/>
      <c r="C10327" s="3"/>
      <c r="D10327" s="3"/>
      <c r="E10327" s="79"/>
      <c r="F10327" s="3"/>
      <c r="G10327" s="77" t="e">
        <f>VLOOKUP($F$1&amp;F10327,定价因子!E:F,2,0)</f>
        <v>#N/A</v>
      </c>
      <c r="H10327" s="3"/>
      <c r="I10327" s="77" t="e">
        <f>VLOOKUP($H$1&amp;H10327,定价因子!E:F,2,0)</f>
        <v>#N/A</v>
      </c>
      <c r="J10327" s="3"/>
      <c r="K10327" s="77" t="e">
        <f>VLOOKUP($J$1&amp;J10327,定价因子!E:F,2,0)</f>
        <v>#N/A</v>
      </c>
      <c r="L10327" s="3"/>
      <c r="M10327" s="77" t="e">
        <f>VLOOKUP($L$1&amp;L10327,定价因子!E:F,2,0)</f>
        <v>#N/A</v>
      </c>
      <c r="N10327" s="3"/>
      <c r="O10327" s="77" t="e">
        <f>VLOOKUP($N$1&amp;N10327,定价因子!E:F,2,0)</f>
        <v>#N/A</v>
      </c>
      <c r="P10327" s="3"/>
      <c r="Q10327" s="55" t="e">
        <f>VLOOKUP($P$1&amp;P10327,定价因子!$E:$F,2,0)</f>
        <v>#N/A</v>
      </c>
      <c r="R10327" s="3"/>
      <c r="S10327" s="77" t="e">
        <f>VLOOKUP($R$1&amp;R10327,定价因子!$E:$F,2,0)</f>
        <v>#N/A</v>
      </c>
      <c r="T10327" s="61"/>
      <c r="U10327" s="63"/>
      <c r="V10327" s="63"/>
      <c r="W10327" s="63"/>
      <c r="X10327" s="3"/>
    </row>
    <row r="10328" spans="1:24">
      <c r="A10328" s="3"/>
      <c r="B10328" s="3"/>
      <c r="C10328" s="3"/>
      <c r="D10328" s="3"/>
      <c r="E10328" s="79"/>
      <c r="F10328" s="3"/>
      <c r="G10328" s="77" t="e">
        <f>VLOOKUP($F$1&amp;F10328,定价因子!E:F,2,0)</f>
        <v>#N/A</v>
      </c>
      <c r="H10328" s="3"/>
      <c r="I10328" s="77" t="e">
        <f>VLOOKUP($H$1&amp;H10328,定价因子!E:F,2,0)</f>
        <v>#N/A</v>
      </c>
      <c r="J10328" s="3"/>
      <c r="K10328" s="77" t="e">
        <f>VLOOKUP($J$1&amp;J10328,定价因子!E:F,2,0)</f>
        <v>#N/A</v>
      </c>
      <c r="L10328" s="3"/>
      <c r="M10328" s="77" t="e">
        <f>VLOOKUP($L$1&amp;L10328,定价因子!E:F,2,0)</f>
        <v>#N/A</v>
      </c>
      <c r="N10328" s="3"/>
      <c r="O10328" s="77" t="e">
        <f>VLOOKUP($N$1&amp;N10328,定价因子!E:F,2,0)</f>
        <v>#N/A</v>
      </c>
      <c r="P10328" s="3"/>
      <c r="Q10328" s="55" t="e">
        <f>VLOOKUP($P$1&amp;P10328,定价因子!$E:$F,2,0)</f>
        <v>#N/A</v>
      </c>
      <c r="R10328" s="3"/>
      <c r="S10328" s="77" t="e">
        <f>VLOOKUP($R$1&amp;R10328,定价因子!$E:$F,2,0)</f>
        <v>#N/A</v>
      </c>
      <c r="T10328" s="61"/>
      <c r="U10328" s="63"/>
      <c r="V10328" s="63"/>
      <c r="W10328" s="63"/>
      <c r="X10328" s="3"/>
    </row>
    <row r="10329" spans="1:24">
      <c r="A10329" s="3"/>
      <c r="B10329" s="3"/>
      <c r="C10329" s="3"/>
      <c r="D10329" s="3"/>
      <c r="E10329" s="79"/>
      <c r="F10329" s="3"/>
      <c r="G10329" s="77" t="e">
        <f>VLOOKUP($F$1&amp;F10329,定价因子!E:F,2,0)</f>
        <v>#N/A</v>
      </c>
      <c r="H10329" s="3"/>
      <c r="I10329" s="77" t="e">
        <f>VLOOKUP($H$1&amp;H10329,定价因子!E:F,2,0)</f>
        <v>#N/A</v>
      </c>
      <c r="J10329" s="3"/>
      <c r="K10329" s="77" t="e">
        <f>VLOOKUP($J$1&amp;J10329,定价因子!E:F,2,0)</f>
        <v>#N/A</v>
      </c>
      <c r="L10329" s="3"/>
      <c r="M10329" s="77" t="e">
        <f>VLOOKUP($L$1&amp;L10329,定价因子!E:F,2,0)</f>
        <v>#N/A</v>
      </c>
      <c r="N10329" s="3"/>
      <c r="O10329" s="77" t="e">
        <f>VLOOKUP($N$1&amp;N10329,定价因子!E:F,2,0)</f>
        <v>#N/A</v>
      </c>
      <c r="P10329" s="3"/>
      <c r="Q10329" s="55" t="e">
        <f>VLOOKUP($P$1&amp;P10329,定价因子!$E:$F,2,0)</f>
        <v>#N/A</v>
      </c>
      <c r="R10329" s="3"/>
      <c r="S10329" s="77" t="e">
        <f>VLOOKUP($R$1&amp;R10329,定价因子!$E:$F,2,0)</f>
        <v>#N/A</v>
      </c>
      <c r="T10329" s="61"/>
      <c r="U10329" s="63"/>
      <c r="V10329" s="63"/>
      <c r="W10329" s="63"/>
      <c r="X10329" s="3"/>
    </row>
    <row r="10330" spans="1:24">
      <c r="A10330" s="3"/>
      <c r="B10330" s="3"/>
      <c r="C10330" s="3"/>
      <c r="D10330" s="3"/>
      <c r="E10330" s="79"/>
      <c r="F10330" s="3"/>
      <c r="G10330" s="77" t="e">
        <f>VLOOKUP($F$1&amp;F10330,定价因子!E:F,2,0)</f>
        <v>#N/A</v>
      </c>
      <c r="H10330" s="3"/>
      <c r="I10330" s="77" t="e">
        <f>VLOOKUP($H$1&amp;H10330,定价因子!E:F,2,0)</f>
        <v>#N/A</v>
      </c>
      <c r="J10330" s="3"/>
      <c r="K10330" s="77" t="e">
        <f>VLOOKUP($J$1&amp;J10330,定价因子!E:F,2,0)</f>
        <v>#N/A</v>
      </c>
      <c r="L10330" s="3"/>
      <c r="M10330" s="77" t="e">
        <f>VLOOKUP($L$1&amp;L10330,定价因子!E:F,2,0)</f>
        <v>#N/A</v>
      </c>
      <c r="N10330" s="3"/>
      <c r="O10330" s="77" t="e">
        <f>VLOOKUP($N$1&amp;N10330,定价因子!E:F,2,0)</f>
        <v>#N/A</v>
      </c>
      <c r="P10330" s="3"/>
      <c r="Q10330" s="55" t="e">
        <f>VLOOKUP($P$1&amp;P10330,定价因子!$E:$F,2,0)</f>
        <v>#N/A</v>
      </c>
      <c r="R10330" s="3"/>
      <c r="S10330" s="77" t="e">
        <f>VLOOKUP($R$1&amp;R10330,定价因子!$E:$F,2,0)</f>
        <v>#N/A</v>
      </c>
      <c r="T10330" s="61"/>
      <c r="U10330" s="63"/>
      <c r="V10330" s="63"/>
      <c r="W10330" s="63"/>
      <c r="X10330" s="3"/>
    </row>
    <row r="10331" spans="1:24">
      <c r="A10331" s="3"/>
      <c r="B10331" s="3"/>
      <c r="C10331" s="3"/>
      <c r="D10331" s="3"/>
      <c r="E10331" s="79"/>
      <c r="F10331" s="3"/>
      <c r="G10331" s="77" t="e">
        <f>VLOOKUP($F$1&amp;F10331,定价因子!E:F,2,0)</f>
        <v>#N/A</v>
      </c>
      <c r="H10331" s="3"/>
      <c r="I10331" s="77" t="e">
        <f>VLOOKUP($H$1&amp;H10331,定价因子!E:F,2,0)</f>
        <v>#N/A</v>
      </c>
      <c r="J10331" s="3"/>
      <c r="K10331" s="77" t="e">
        <f>VLOOKUP($J$1&amp;J10331,定价因子!E:F,2,0)</f>
        <v>#N/A</v>
      </c>
      <c r="L10331" s="3"/>
      <c r="M10331" s="77" t="e">
        <f>VLOOKUP($L$1&amp;L10331,定价因子!E:F,2,0)</f>
        <v>#N/A</v>
      </c>
      <c r="N10331" s="3"/>
      <c r="O10331" s="77" t="e">
        <f>VLOOKUP($N$1&amp;N10331,定价因子!E:F,2,0)</f>
        <v>#N/A</v>
      </c>
      <c r="P10331" s="3"/>
      <c r="Q10331" s="55" t="e">
        <f>VLOOKUP($P$1&amp;P10331,定价因子!$E:$F,2,0)</f>
        <v>#N/A</v>
      </c>
      <c r="R10331" s="3"/>
      <c r="S10331" s="77" t="e">
        <f>VLOOKUP($R$1&amp;R10331,定价因子!$E:$F,2,0)</f>
        <v>#N/A</v>
      </c>
      <c r="T10331" s="61"/>
      <c r="U10331" s="63"/>
      <c r="V10331" s="63"/>
      <c r="W10331" s="63"/>
      <c r="X10331" s="3"/>
    </row>
    <row r="10332" spans="1:24">
      <c r="A10332" s="3"/>
      <c r="B10332" s="3"/>
      <c r="C10332" s="3"/>
      <c r="D10332" s="3"/>
      <c r="E10332" s="79"/>
      <c r="F10332" s="3"/>
      <c r="G10332" s="77" t="e">
        <f>VLOOKUP($F$1&amp;F10332,定价因子!E:F,2,0)</f>
        <v>#N/A</v>
      </c>
      <c r="H10332" s="3"/>
      <c r="I10332" s="77" t="e">
        <f>VLOOKUP($H$1&amp;H10332,定价因子!E:F,2,0)</f>
        <v>#N/A</v>
      </c>
      <c r="J10332" s="3"/>
      <c r="K10332" s="77" t="e">
        <f>VLOOKUP($J$1&amp;J10332,定价因子!E:F,2,0)</f>
        <v>#N/A</v>
      </c>
      <c r="L10332" s="3"/>
      <c r="M10332" s="77" t="e">
        <f>VLOOKUP($L$1&amp;L10332,定价因子!E:F,2,0)</f>
        <v>#N/A</v>
      </c>
      <c r="N10332" s="3"/>
      <c r="O10332" s="77" t="e">
        <f>VLOOKUP($N$1&amp;N10332,定价因子!E:F,2,0)</f>
        <v>#N/A</v>
      </c>
      <c r="P10332" s="3"/>
      <c r="Q10332" s="55" t="e">
        <f>VLOOKUP($P$1&amp;P10332,定价因子!$E:$F,2,0)</f>
        <v>#N/A</v>
      </c>
      <c r="R10332" s="3"/>
      <c r="S10332" s="77" t="e">
        <f>VLOOKUP($R$1&amp;R10332,定价因子!$E:$F,2,0)</f>
        <v>#N/A</v>
      </c>
      <c r="T10332" s="61"/>
      <c r="U10332" s="63"/>
      <c r="V10332" s="63"/>
      <c r="W10332" s="63"/>
      <c r="X10332" s="3"/>
    </row>
    <row r="10333" spans="1:24">
      <c r="A10333" s="3"/>
      <c r="B10333" s="3"/>
      <c r="C10333" s="3"/>
      <c r="D10333" s="3"/>
      <c r="E10333" s="79"/>
      <c r="F10333" s="3"/>
      <c r="G10333" s="77" t="e">
        <f>VLOOKUP($F$1&amp;F10333,定价因子!E:F,2,0)</f>
        <v>#N/A</v>
      </c>
      <c r="H10333" s="3"/>
      <c r="I10333" s="77" t="e">
        <f>VLOOKUP($H$1&amp;H10333,定价因子!E:F,2,0)</f>
        <v>#N/A</v>
      </c>
      <c r="J10333" s="3"/>
      <c r="K10333" s="77" t="e">
        <f>VLOOKUP($J$1&amp;J10333,定价因子!E:F,2,0)</f>
        <v>#N/A</v>
      </c>
      <c r="L10333" s="3"/>
      <c r="M10333" s="77" t="e">
        <f>VLOOKUP($L$1&amp;L10333,定价因子!E:F,2,0)</f>
        <v>#N/A</v>
      </c>
      <c r="N10333" s="3"/>
      <c r="O10333" s="77" t="e">
        <f>VLOOKUP($N$1&amp;N10333,定价因子!E:F,2,0)</f>
        <v>#N/A</v>
      </c>
      <c r="P10333" s="3"/>
      <c r="Q10333" s="55" t="e">
        <f>VLOOKUP($P$1&amp;P10333,定价因子!$E:$F,2,0)</f>
        <v>#N/A</v>
      </c>
      <c r="R10333" s="3"/>
      <c r="S10333" s="77" t="e">
        <f>VLOOKUP($R$1&amp;R10333,定价因子!$E:$F,2,0)</f>
        <v>#N/A</v>
      </c>
      <c r="T10333" s="61"/>
      <c r="U10333" s="63"/>
      <c r="V10333" s="63"/>
      <c r="W10333" s="63"/>
      <c r="X10333" s="3"/>
    </row>
    <row r="10334" spans="1:24">
      <c r="A10334" s="3"/>
      <c r="B10334" s="3"/>
      <c r="C10334" s="3"/>
      <c r="D10334" s="3"/>
      <c r="E10334" s="79"/>
      <c r="F10334" s="3"/>
      <c r="G10334" s="77" t="e">
        <f>VLOOKUP($F$1&amp;F10334,定价因子!E:F,2,0)</f>
        <v>#N/A</v>
      </c>
      <c r="H10334" s="3"/>
      <c r="I10334" s="77" t="e">
        <f>VLOOKUP($H$1&amp;H10334,定价因子!E:F,2,0)</f>
        <v>#N/A</v>
      </c>
      <c r="J10334" s="3"/>
      <c r="K10334" s="77" t="e">
        <f>VLOOKUP($J$1&amp;J10334,定价因子!E:F,2,0)</f>
        <v>#N/A</v>
      </c>
      <c r="L10334" s="3"/>
      <c r="M10334" s="77" t="e">
        <f>VLOOKUP($L$1&amp;L10334,定价因子!E:F,2,0)</f>
        <v>#N/A</v>
      </c>
      <c r="N10334" s="3"/>
      <c r="O10334" s="77" t="e">
        <f>VLOOKUP($N$1&amp;N10334,定价因子!E:F,2,0)</f>
        <v>#N/A</v>
      </c>
      <c r="P10334" s="3"/>
      <c r="Q10334" s="55" t="e">
        <f>VLOOKUP($P$1&amp;P10334,定价因子!$E:$F,2,0)</f>
        <v>#N/A</v>
      </c>
      <c r="R10334" s="3"/>
      <c r="S10334" s="77" t="e">
        <f>VLOOKUP($R$1&amp;R10334,定价因子!$E:$F,2,0)</f>
        <v>#N/A</v>
      </c>
      <c r="T10334" s="61"/>
      <c r="U10334" s="63"/>
      <c r="V10334" s="63"/>
      <c r="W10334" s="63"/>
      <c r="X10334" s="3"/>
    </row>
    <row r="10335" spans="1:24">
      <c r="A10335" s="3"/>
      <c r="B10335" s="3"/>
      <c r="C10335" s="3"/>
      <c r="D10335" s="3"/>
      <c r="E10335" s="79"/>
      <c r="F10335" s="3"/>
      <c r="G10335" s="77" t="e">
        <f>VLOOKUP($F$1&amp;F10335,定价因子!E:F,2,0)</f>
        <v>#N/A</v>
      </c>
      <c r="H10335" s="3"/>
      <c r="I10335" s="77" t="e">
        <f>VLOOKUP($H$1&amp;H10335,定价因子!E:F,2,0)</f>
        <v>#N/A</v>
      </c>
      <c r="J10335" s="3"/>
      <c r="K10335" s="77" t="e">
        <f>VLOOKUP($J$1&amp;J10335,定价因子!E:F,2,0)</f>
        <v>#N/A</v>
      </c>
      <c r="L10335" s="3"/>
      <c r="M10335" s="77" t="e">
        <f>VLOOKUP($L$1&amp;L10335,定价因子!E:F,2,0)</f>
        <v>#N/A</v>
      </c>
      <c r="N10335" s="3"/>
      <c r="O10335" s="77" t="e">
        <f>VLOOKUP($N$1&amp;N10335,定价因子!E:F,2,0)</f>
        <v>#N/A</v>
      </c>
      <c r="P10335" s="3"/>
      <c r="Q10335" s="55" t="e">
        <f>VLOOKUP($P$1&amp;P10335,定价因子!$E:$F,2,0)</f>
        <v>#N/A</v>
      </c>
      <c r="R10335" s="3"/>
      <c r="S10335" s="77" t="e">
        <f>VLOOKUP($R$1&amp;R10335,定价因子!$E:$F,2,0)</f>
        <v>#N/A</v>
      </c>
      <c r="T10335" s="61"/>
      <c r="U10335" s="63"/>
      <c r="V10335" s="63"/>
      <c r="W10335" s="63"/>
      <c r="X10335" s="3"/>
    </row>
    <row r="10336" spans="1:24">
      <c r="A10336" s="3"/>
      <c r="B10336" s="3"/>
      <c r="C10336" s="3"/>
      <c r="D10336" s="3"/>
      <c r="E10336" s="79"/>
      <c r="F10336" s="3"/>
      <c r="G10336" s="77" t="e">
        <f>VLOOKUP($F$1&amp;F10336,定价因子!E:F,2,0)</f>
        <v>#N/A</v>
      </c>
      <c r="H10336" s="3"/>
      <c r="I10336" s="77" t="e">
        <f>VLOOKUP($H$1&amp;H10336,定价因子!E:F,2,0)</f>
        <v>#N/A</v>
      </c>
      <c r="J10336" s="3"/>
      <c r="K10336" s="77" t="e">
        <f>VLOOKUP($J$1&amp;J10336,定价因子!E:F,2,0)</f>
        <v>#N/A</v>
      </c>
      <c r="L10336" s="3"/>
      <c r="M10336" s="77" t="e">
        <f>VLOOKUP($L$1&amp;L10336,定价因子!E:F,2,0)</f>
        <v>#N/A</v>
      </c>
      <c r="N10336" s="3"/>
      <c r="O10336" s="77" t="e">
        <f>VLOOKUP($N$1&amp;N10336,定价因子!E:F,2,0)</f>
        <v>#N/A</v>
      </c>
      <c r="P10336" s="3"/>
      <c r="Q10336" s="55" t="e">
        <f>VLOOKUP($P$1&amp;P10336,定价因子!$E:$F,2,0)</f>
        <v>#N/A</v>
      </c>
      <c r="R10336" s="3"/>
      <c r="S10336" s="77" t="e">
        <f>VLOOKUP($R$1&amp;R10336,定价因子!$E:$F,2,0)</f>
        <v>#N/A</v>
      </c>
      <c r="T10336" s="61"/>
      <c r="U10336" s="63"/>
      <c r="V10336" s="63"/>
      <c r="W10336" s="63"/>
      <c r="X10336" s="3"/>
    </row>
    <row r="10337" spans="1:24">
      <c r="A10337" s="3"/>
      <c r="B10337" s="3"/>
      <c r="C10337" s="3"/>
      <c r="D10337" s="3"/>
      <c r="E10337" s="79"/>
      <c r="F10337" s="3"/>
      <c r="G10337" s="77" t="e">
        <f>VLOOKUP($F$1&amp;F10337,定价因子!E:F,2,0)</f>
        <v>#N/A</v>
      </c>
      <c r="H10337" s="3"/>
      <c r="I10337" s="77" t="e">
        <f>VLOOKUP($H$1&amp;H10337,定价因子!E:F,2,0)</f>
        <v>#N/A</v>
      </c>
      <c r="J10337" s="3"/>
      <c r="K10337" s="77" t="e">
        <f>VLOOKUP($J$1&amp;J10337,定价因子!E:F,2,0)</f>
        <v>#N/A</v>
      </c>
      <c r="L10337" s="3"/>
      <c r="M10337" s="77" t="e">
        <f>VLOOKUP($L$1&amp;L10337,定价因子!E:F,2,0)</f>
        <v>#N/A</v>
      </c>
      <c r="N10337" s="3"/>
      <c r="O10337" s="77" t="e">
        <f>VLOOKUP($N$1&amp;N10337,定价因子!E:F,2,0)</f>
        <v>#N/A</v>
      </c>
      <c r="P10337" s="3"/>
      <c r="Q10337" s="55" t="e">
        <f>VLOOKUP($P$1&amp;P10337,定价因子!$E:$F,2,0)</f>
        <v>#N/A</v>
      </c>
      <c r="R10337" s="3"/>
      <c r="S10337" s="77" t="e">
        <f>VLOOKUP($R$1&amp;R10337,定价因子!$E:$F,2,0)</f>
        <v>#N/A</v>
      </c>
      <c r="T10337" s="61"/>
      <c r="U10337" s="63"/>
      <c r="V10337" s="63"/>
      <c r="W10337" s="63"/>
      <c r="X10337" s="3"/>
    </row>
    <row r="10338" spans="1:24">
      <c r="A10338" s="3"/>
      <c r="B10338" s="3"/>
      <c r="C10338" s="3"/>
      <c r="D10338" s="3"/>
      <c r="E10338" s="79"/>
      <c r="F10338" s="3"/>
      <c r="G10338" s="77" t="e">
        <f>VLOOKUP($F$1&amp;F10338,定价因子!E:F,2,0)</f>
        <v>#N/A</v>
      </c>
      <c r="H10338" s="3"/>
      <c r="I10338" s="77" t="e">
        <f>VLOOKUP($H$1&amp;H10338,定价因子!E:F,2,0)</f>
        <v>#N/A</v>
      </c>
      <c r="J10338" s="3"/>
      <c r="K10338" s="77" t="e">
        <f>VLOOKUP($J$1&amp;J10338,定价因子!E:F,2,0)</f>
        <v>#N/A</v>
      </c>
      <c r="L10338" s="3"/>
      <c r="M10338" s="77" t="e">
        <f>VLOOKUP($L$1&amp;L10338,定价因子!E:F,2,0)</f>
        <v>#N/A</v>
      </c>
      <c r="N10338" s="3"/>
      <c r="O10338" s="77" t="e">
        <f>VLOOKUP($N$1&amp;N10338,定价因子!E:F,2,0)</f>
        <v>#N/A</v>
      </c>
      <c r="P10338" s="3"/>
      <c r="Q10338" s="55" t="e">
        <f>VLOOKUP($P$1&amp;P10338,定价因子!$E:$F,2,0)</f>
        <v>#N/A</v>
      </c>
      <c r="R10338" s="3"/>
      <c r="S10338" s="77" t="e">
        <f>VLOOKUP($R$1&amp;R10338,定价因子!$E:$F,2,0)</f>
        <v>#N/A</v>
      </c>
      <c r="T10338" s="61"/>
      <c r="U10338" s="63"/>
      <c r="V10338" s="63"/>
      <c r="W10338" s="63"/>
      <c r="X10338" s="3"/>
    </row>
    <row r="10339" spans="1:24">
      <c r="A10339" s="3"/>
      <c r="B10339" s="3"/>
      <c r="C10339" s="3"/>
      <c r="D10339" s="3"/>
      <c r="E10339" s="79"/>
      <c r="F10339" s="3"/>
      <c r="G10339" s="77" t="e">
        <f>VLOOKUP($F$1&amp;F10339,定价因子!E:F,2,0)</f>
        <v>#N/A</v>
      </c>
      <c r="H10339" s="3"/>
      <c r="I10339" s="77" t="e">
        <f>VLOOKUP($H$1&amp;H10339,定价因子!E:F,2,0)</f>
        <v>#N/A</v>
      </c>
      <c r="J10339" s="3"/>
      <c r="K10339" s="77" t="e">
        <f>VLOOKUP($J$1&amp;J10339,定价因子!E:F,2,0)</f>
        <v>#N/A</v>
      </c>
      <c r="L10339" s="3"/>
      <c r="M10339" s="77" t="e">
        <f>VLOOKUP($L$1&amp;L10339,定价因子!E:F,2,0)</f>
        <v>#N/A</v>
      </c>
      <c r="N10339" s="3"/>
      <c r="O10339" s="77" t="e">
        <f>VLOOKUP($N$1&amp;N10339,定价因子!E:F,2,0)</f>
        <v>#N/A</v>
      </c>
      <c r="P10339" s="3"/>
      <c r="Q10339" s="55" t="e">
        <f>VLOOKUP($P$1&amp;P10339,定价因子!$E:$F,2,0)</f>
        <v>#N/A</v>
      </c>
      <c r="R10339" s="3"/>
      <c r="S10339" s="77" t="e">
        <f>VLOOKUP($R$1&amp;R10339,定价因子!$E:$F,2,0)</f>
        <v>#N/A</v>
      </c>
      <c r="T10339" s="61"/>
      <c r="U10339" s="63"/>
      <c r="V10339" s="63"/>
      <c r="W10339" s="63"/>
      <c r="X10339" s="3"/>
    </row>
    <row r="10340" spans="1:24">
      <c r="A10340" s="3"/>
      <c r="B10340" s="3"/>
      <c r="C10340" s="3"/>
      <c r="D10340" s="3"/>
      <c r="E10340" s="79"/>
      <c r="F10340" s="3"/>
      <c r="G10340" s="77" t="e">
        <f>VLOOKUP($F$1&amp;F10340,定价因子!E:F,2,0)</f>
        <v>#N/A</v>
      </c>
      <c r="H10340" s="3"/>
      <c r="I10340" s="77" t="e">
        <f>VLOOKUP($H$1&amp;H10340,定价因子!E:F,2,0)</f>
        <v>#N/A</v>
      </c>
      <c r="J10340" s="3"/>
      <c r="K10340" s="77" t="e">
        <f>VLOOKUP($J$1&amp;J10340,定价因子!E:F,2,0)</f>
        <v>#N/A</v>
      </c>
      <c r="L10340" s="3"/>
      <c r="M10340" s="77" t="e">
        <f>VLOOKUP($L$1&amp;L10340,定价因子!E:F,2,0)</f>
        <v>#N/A</v>
      </c>
      <c r="N10340" s="3"/>
      <c r="O10340" s="77" t="e">
        <f>VLOOKUP($N$1&amp;N10340,定价因子!E:F,2,0)</f>
        <v>#N/A</v>
      </c>
      <c r="P10340" s="3"/>
      <c r="Q10340" s="55" t="e">
        <f>VLOOKUP($P$1&amp;P10340,定价因子!$E:$F,2,0)</f>
        <v>#N/A</v>
      </c>
      <c r="R10340" s="3"/>
      <c r="S10340" s="77" t="e">
        <f>VLOOKUP($R$1&amp;R10340,定价因子!$E:$F,2,0)</f>
        <v>#N/A</v>
      </c>
      <c r="T10340" s="61"/>
      <c r="U10340" s="63"/>
      <c r="V10340" s="63"/>
      <c r="W10340" s="63"/>
      <c r="X10340" s="3"/>
    </row>
    <row r="10341" spans="1:24">
      <c r="A10341" s="3"/>
      <c r="B10341" s="3"/>
      <c r="C10341" s="3"/>
      <c r="D10341" s="3"/>
      <c r="E10341" s="79"/>
      <c r="F10341" s="3"/>
      <c r="G10341" s="77" t="e">
        <f>VLOOKUP($F$1&amp;F10341,定价因子!E:F,2,0)</f>
        <v>#N/A</v>
      </c>
      <c r="H10341" s="3"/>
      <c r="I10341" s="77" t="e">
        <f>VLOOKUP($H$1&amp;H10341,定价因子!E:F,2,0)</f>
        <v>#N/A</v>
      </c>
      <c r="J10341" s="3"/>
      <c r="K10341" s="77" t="e">
        <f>VLOOKUP($J$1&amp;J10341,定价因子!E:F,2,0)</f>
        <v>#N/A</v>
      </c>
      <c r="L10341" s="3"/>
      <c r="M10341" s="77" t="e">
        <f>VLOOKUP($L$1&amp;L10341,定价因子!E:F,2,0)</f>
        <v>#N/A</v>
      </c>
      <c r="N10341" s="3"/>
      <c r="O10341" s="77" t="e">
        <f>VLOOKUP($N$1&amp;N10341,定价因子!E:F,2,0)</f>
        <v>#N/A</v>
      </c>
      <c r="P10341" s="3"/>
      <c r="Q10341" s="55" t="e">
        <f>VLOOKUP($P$1&amp;P10341,定价因子!$E:$F,2,0)</f>
        <v>#N/A</v>
      </c>
      <c r="R10341" s="3"/>
      <c r="S10341" s="77" t="e">
        <f>VLOOKUP($R$1&amp;R10341,定价因子!$E:$F,2,0)</f>
        <v>#N/A</v>
      </c>
      <c r="T10341" s="61"/>
      <c r="U10341" s="63"/>
      <c r="V10341" s="63"/>
      <c r="W10341" s="63"/>
      <c r="X10341" s="3"/>
    </row>
    <row r="10342" spans="1:24">
      <c r="A10342" s="3"/>
      <c r="B10342" s="3"/>
      <c r="C10342" s="3"/>
      <c r="D10342" s="3"/>
      <c r="E10342" s="79"/>
      <c r="F10342" s="3"/>
      <c r="G10342" s="77" t="e">
        <f>VLOOKUP($F$1&amp;F10342,定价因子!E:F,2,0)</f>
        <v>#N/A</v>
      </c>
      <c r="H10342" s="3"/>
      <c r="I10342" s="77" t="e">
        <f>VLOOKUP($H$1&amp;H10342,定价因子!E:F,2,0)</f>
        <v>#N/A</v>
      </c>
      <c r="J10342" s="3"/>
      <c r="K10342" s="77" t="e">
        <f>VLOOKUP($J$1&amp;J10342,定价因子!E:F,2,0)</f>
        <v>#N/A</v>
      </c>
      <c r="L10342" s="3"/>
      <c r="M10342" s="77" t="e">
        <f>VLOOKUP($L$1&amp;L10342,定价因子!E:F,2,0)</f>
        <v>#N/A</v>
      </c>
      <c r="N10342" s="3"/>
      <c r="O10342" s="77" t="e">
        <f>VLOOKUP($N$1&amp;N10342,定价因子!E:F,2,0)</f>
        <v>#N/A</v>
      </c>
      <c r="P10342" s="3"/>
      <c r="Q10342" s="55" t="e">
        <f>VLOOKUP($P$1&amp;P10342,定价因子!$E:$F,2,0)</f>
        <v>#N/A</v>
      </c>
      <c r="R10342" s="3"/>
      <c r="S10342" s="77" t="e">
        <f>VLOOKUP($R$1&amp;R10342,定价因子!$E:$F,2,0)</f>
        <v>#N/A</v>
      </c>
      <c r="T10342" s="61"/>
      <c r="U10342" s="63"/>
      <c r="V10342" s="63"/>
      <c r="W10342" s="63"/>
      <c r="X10342" s="3"/>
    </row>
    <row r="10343" spans="1:24">
      <c r="A10343" s="3"/>
      <c r="B10343" s="3"/>
      <c r="C10343" s="3"/>
      <c r="D10343" s="3"/>
      <c r="E10343" s="79"/>
      <c r="F10343" s="3"/>
      <c r="G10343" s="77" t="e">
        <f>VLOOKUP($F$1&amp;F10343,定价因子!E:F,2,0)</f>
        <v>#N/A</v>
      </c>
      <c r="H10343" s="3"/>
      <c r="I10343" s="77" t="e">
        <f>VLOOKUP($H$1&amp;H10343,定价因子!E:F,2,0)</f>
        <v>#N/A</v>
      </c>
      <c r="J10343" s="3"/>
      <c r="K10343" s="77" t="e">
        <f>VLOOKUP($J$1&amp;J10343,定价因子!E:F,2,0)</f>
        <v>#N/A</v>
      </c>
      <c r="L10343" s="3"/>
      <c r="M10343" s="77" t="e">
        <f>VLOOKUP($L$1&amp;L10343,定价因子!E:F,2,0)</f>
        <v>#N/A</v>
      </c>
      <c r="N10343" s="3"/>
      <c r="O10343" s="77" t="e">
        <f>VLOOKUP($N$1&amp;N10343,定价因子!E:F,2,0)</f>
        <v>#N/A</v>
      </c>
      <c r="P10343" s="3"/>
      <c r="Q10343" s="55" t="e">
        <f>VLOOKUP($P$1&amp;P10343,定价因子!$E:$F,2,0)</f>
        <v>#N/A</v>
      </c>
      <c r="R10343" s="3"/>
      <c r="S10343" s="77" t="e">
        <f>VLOOKUP($R$1&amp;R10343,定价因子!$E:$F,2,0)</f>
        <v>#N/A</v>
      </c>
      <c r="T10343" s="61"/>
      <c r="U10343" s="63"/>
      <c r="V10343" s="63"/>
      <c r="W10343" s="63"/>
      <c r="X10343" s="3"/>
    </row>
    <row r="10344" spans="1:24">
      <c r="A10344" s="3"/>
      <c r="B10344" s="3"/>
      <c r="C10344" s="3"/>
      <c r="D10344" s="3"/>
      <c r="E10344" s="79"/>
      <c r="F10344" s="3"/>
      <c r="G10344" s="77" t="e">
        <f>VLOOKUP($F$1&amp;F10344,定价因子!E:F,2,0)</f>
        <v>#N/A</v>
      </c>
      <c r="H10344" s="3"/>
      <c r="I10344" s="77" t="e">
        <f>VLOOKUP($H$1&amp;H10344,定价因子!E:F,2,0)</f>
        <v>#N/A</v>
      </c>
      <c r="J10344" s="3"/>
      <c r="K10344" s="77" t="e">
        <f>VLOOKUP($J$1&amp;J10344,定价因子!E:F,2,0)</f>
        <v>#N/A</v>
      </c>
      <c r="L10344" s="3"/>
      <c r="M10344" s="77" t="e">
        <f>VLOOKUP($L$1&amp;L10344,定价因子!E:F,2,0)</f>
        <v>#N/A</v>
      </c>
      <c r="N10344" s="3"/>
      <c r="O10344" s="77" t="e">
        <f>VLOOKUP($N$1&amp;N10344,定价因子!E:F,2,0)</f>
        <v>#N/A</v>
      </c>
      <c r="P10344" s="3"/>
      <c r="Q10344" s="55" t="e">
        <f>VLOOKUP($P$1&amp;P10344,定价因子!$E:$F,2,0)</f>
        <v>#N/A</v>
      </c>
      <c r="R10344" s="3"/>
      <c r="S10344" s="77" t="e">
        <f>VLOOKUP($R$1&amp;R10344,定价因子!$E:$F,2,0)</f>
        <v>#N/A</v>
      </c>
      <c r="T10344" s="61"/>
      <c r="U10344" s="63"/>
      <c r="V10344" s="63"/>
      <c r="W10344" s="63"/>
      <c r="X10344" s="3"/>
    </row>
    <row r="10345" spans="1:24">
      <c r="A10345" s="3"/>
      <c r="B10345" s="3"/>
      <c r="C10345" s="3"/>
      <c r="D10345" s="3"/>
      <c r="E10345" s="79"/>
      <c r="F10345" s="3"/>
      <c r="G10345" s="77" t="e">
        <f>VLOOKUP($F$1&amp;F10345,定价因子!E:F,2,0)</f>
        <v>#N/A</v>
      </c>
      <c r="H10345" s="3"/>
      <c r="I10345" s="77" t="e">
        <f>VLOOKUP($H$1&amp;H10345,定价因子!E:F,2,0)</f>
        <v>#N/A</v>
      </c>
      <c r="J10345" s="3"/>
      <c r="K10345" s="77" t="e">
        <f>VLOOKUP($J$1&amp;J10345,定价因子!E:F,2,0)</f>
        <v>#N/A</v>
      </c>
      <c r="L10345" s="3"/>
      <c r="M10345" s="77" t="e">
        <f>VLOOKUP($L$1&amp;L10345,定价因子!E:F,2,0)</f>
        <v>#N/A</v>
      </c>
      <c r="N10345" s="3"/>
      <c r="O10345" s="77" t="e">
        <f>VLOOKUP($N$1&amp;N10345,定价因子!E:F,2,0)</f>
        <v>#N/A</v>
      </c>
      <c r="P10345" s="3"/>
      <c r="Q10345" s="55" t="e">
        <f>VLOOKUP($P$1&amp;P10345,定价因子!$E:$F,2,0)</f>
        <v>#N/A</v>
      </c>
      <c r="R10345" s="3"/>
      <c r="S10345" s="77" t="e">
        <f>VLOOKUP($R$1&amp;R10345,定价因子!$E:$F,2,0)</f>
        <v>#N/A</v>
      </c>
      <c r="T10345" s="61"/>
      <c r="U10345" s="63"/>
      <c r="V10345" s="63"/>
      <c r="W10345" s="63"/>
      <c r="X10345" s="3"/>
    </row>
    <row r="10346" spans="1:24">
      <c r="A10346" s="3"/>
      <c r="B10346" s="3"/>
      <c r="C10346" s="3"/>
      <c r="D10346" s="3"/>
      <c r="E10346" s="79"/>
      <c r="F10346" s="3"/>
      <c r="G10346" s="77" t="e">
        <f>VLOOKUP($F$1&amp;F10346,定价因子!E:F,2,0)</f>
        <v>#N/A</v>
      </c>
      <c r="H10346" s="3"/>
      <c r="I10346" s="77" t="e">
        <f>VLOOKUP($H$1&amp;H10346,定价因子!E:F,2,0)</f>
        <v>#N/A</v>
      </c>
      <c r="J10346" s="3"/>
      <c r="K10346" s="77" t="e">
        <f>VLOOKUP($J$1&amp;J10346,定价因子!E:F,2,0)</f>
        <v>#N/A</v>
      </c>
      <c r="L10346" s="3"/>
      <c r="M10346" s="77" t="e">
        <f>VLOOKUP($L$1&amp;L10346,定价因子!E:F,2,0)</f>
        <v>#N/A</v>
      </c>
      <c r="N10346" s="3"/>
      <c r="O10346" s="77" t="e">
        <f>VLOOKUP($N$1&amp;N10346,定价因子!E:F,2,0)</f>
        <v>#N/A</v>
      </c>
      <c r="P10346" s="3"/>
      <c r="Q10346" s="55" t="e">
        <f>VLOOKUP($P$1&amp;P10346,定价因子!$E:$F,2,0)</f>
        <v>#N/A</v>
      </c>
      <c r="R10346" s="3"/>
      <c r="S10346" s="77" t="e">
        <f>VLOOKUP($R$1&amp;R10346,定价因子!$E:$F,2,0)</f>
        <v>#N/A</v>
      </c>
      <c r="T10346" s="61"/>
      <c r="U10346" s="63"/>
      <c r="V10346" s="63"/>
      <c r="W10346" s="63"/>
      <c r="X10346" s="3"/>
    </row>
    <row r="10347" spans="1:24">
      <c r="A10347" s="3"/>
      <c r="B10347" s="3"/>
      <c r="C10347" s="3"/>
      <c r="D10347" s="3"/>
      <c r="E10347" s="79"/>
      <c r="F10347" s="3"/>
      <c r="G10347" s="77" t="e">
        <f>VLOOKUP($F$1&amp;F10347,定价因子!E:F,2,0)</f>
        <v>#N/A</v>
      </c>
      <c r="H10347" s="3"/>
      <c r="I10347" s="77" t="e">
        <f>VLOOKUP($H$1&amp;H10347,定价因子!E:F,2,0)</f>
        <v>#N/A</v>
      </c>
      <c r="J10347" s="3"/>
      <c r="K10347" s="77" t="e">
        <f>VLOOKUP($J$1&amp;J10347,定价因子!E:F,2,0)</f>
        <v>#N/A</v>
      </c>
      <c r="L10347" s="3"/>
      <c r="M10347" s="77" t="e">
        <f>VLOOKUP($L$1&amp;L10347,定价因子!E:F,2,0)</f>
        <v>#N/A</v>
      </c>
      <c r="N10347" s="3"/>
      <c r="O10347" s="77" t="e">
        <f>VLOOKUP($N$1&amp;N10347,定价因子!E:F,2,0)</f>
        <v>#N/A</v>
      </c>
      <c r="P10347" s="3"/>
      <c r="Q10347" s="55" t="e">
        <f>VLOOKUP($P$1&amp;P10347,定价因子!$E:$F,2,0)</f>
        <v>#N/A</v>
      </c>
      <c r="R10347" s="3"/>
      <c r="S10347" s="77" t="e">
        <f>VLOOKUP($R$1&amp;R10347,定价因子!$E:$F,2,0)</f>
        <v>#N/A</v>
      </c>
      <c r="T10347" s="61"/>
      <c r="U10347" s="63"/>
      <c r="V10347" s="63"/>
      <c r="W10347" s="63"/>
      <c r="X10347" s="3"/>
    </row>
    <row r="10348" spans="1:24">
      <c r="A10348" s="3"/>
      <c r="B10348" s="3"/>
      <c r="C10348" s="3"/>
      <c r="D10348" s="3"/>
      <c r="E10348" s="79"/>
      <c r="F10348" s="3"/>
      <c r="G10348" s="77" t="e">
        <f>VLOOKUP($F$1&amp;F10348,定价因子!E:F,2,0)</f>
        <v>#N/A</v>
      </c>
      <c r="H10348" s="3"/>
      <c r="I10348" s="77" t="e">
        <f>VLOOKUP($H$1&amp;H10348,定价因子!E:F,2,0)</f>
        <v>#N/A</v>
      </c>
      <c r="J10348" s="3"/>
      <c r="K10348" s="77" t="e">
        <f>VLOOKUP($J$1&amp;J10348,定价因子!E:F,2,0)</f>
        <v>#N/A</v>
      </c>
      <c r="L10348" s="3"/>
      <c r="M10348" s="77" t="e">
        <f>VLOOKUP($L$1&amp;L10348,定价因子!E:F,2,0)</f>
        <v>#N/A</v>
      </c>
      <c r="N10348" s="3"/>
      <c r="O10348" s="77" t="e">
        <f>VLOOKUP($N$1&amp;N10348,定价因子!E:F,2,0)</f>
        <v>#N/A</v>
      </c>
      <c r="P10348" s="3"/>
      <c r="Q10348" s="55" t="e">
        <f>VLOOKUP($P$1&amp;P10348,定价因子!$E:$F,2,0)</f>
        <v>#N/A</v>
      </c>
      <c r="R10348" s="3"/>
      <c r="S10348" s="77" t="e">
        <f>VLOOKUP($R$1&amp;R10348,定价因子!$E:$F,2,0)</f>
        <v>#N/A</v>
      </c>
      <c r="T10348" s="61"/>
      <c r="U10348" s="63"/>
      <c r="V10348" s="63"/>
      <c r="W10348" s="63"/>
      <c r="X10348" s="3"/>
    </row>
    <row r="10349" spans="1:24">
      <c r="A10349" s="3"/>
      <c r="B10349" s="3"/>
      <c r="C10349" s="3"/>
      <c r="D10349" s="3"/>
      <c r="E10349" s="79"/>
      <c r="F10349" s="3"/>
      <c r="G10349" s="77" t="e">
        <f>VLOOKUP($F$1&amp;F10349,定价因子!E:F,2,0)</f>
        <v>#N/A</v>
      </c>
      <c r="H10349" s="3"/>
      <c r="I10349" s="77" t="e">
        <f>VLOOKUP($H$1&amp;H10349,定价因子!E:F,2,0)</f>
        <v>#N/A</v>
      </c>
      <c r="J10349" s="3"/>
      <c r="K10349" s="77" t="e">
        <f>VLOOKUP($J$1&amp;J10349,定价因子!E:F,2,0)</f>
        <v>#N/A</v>
      </c>
      <c r="L10349" s="3"/>
      <c r="M10349" s="77" t="e">
        <f>VLOOKUP($L$1&amp;L10349,定价因子!E:F,2,0)</f>
        <v>#N/A</v>
      </c>
      <c r="N10349" s="3"/>
      <c r="O10349" s="77" t="e">
        <f>VLOOKUP($N$1&amp;N10349,定价因子!E:F,2,0)</f>
        <v>#N/A</v>
      </c>
      <c r="P10349" s="3"/>
      <c r="Q10349" s="55" t="e">
        <f>VLOOKUP($P$1&amp;P10349,定价因子!$E:$F,2,0)</f>
        <v>#N/A</v>
      </c>
      <c r="R10349" s="3"/>
      <c r="S10349" s="77" t="e">
        <f>VLOOKUP($R$1&amp;R10349,定价因子!$E:$F,2,0)</f>
        <v>#N/A</v>
      </c>
      <c r="T10349" s="61"/>
      <c r="U10349" s="63"/>
      <c r="V10349" s="63"/>
      <c r="W10349" s="63"/>
      <c r="X10349" s="3"/>
    </row>
    <row r="10350" spans="1:24">
      <c r="A10350" s="3"/>
      <c r="B10350" s="3"/>
      <c r="C10350" s="3"/>
      <c r="D10350" s="3"/>
      <c r="E10350" s="79"/>
      <c r="F10350" s="3"/>
      <c r="G10350" s="77" t="e">
        <f>VLOOKUP($F$1&amp;F10350,定价因子!E:F,2,0)</f>
        <v>#N/A</v>
      </c>
      <c r="H10350" s="3"/>
      <c r="I10350" s="77" t="e">
        <f>VLOOKUP($H$1&amp;H10350,定价因子!E:F,2,0)</f>
        <v>#N/A</v>
      </c>
      <c r="J10350" s="3"/>
      <c r="K10350" s="77" t="e">
        <f>VLOOKUP($J$1&amp;J10350,定价因子!E:F,2,0)</f>
        <v>#N/A</v>
      </c>
      <c r="L10350" s="3"/>
      <c r="M10350" s="77" t="e">
        <f>VLOOKUP($L$1&amp;L10350,定价因子!E:F,2,0)</f>
        <v>#N/A</v>
      </c>
      <c r="N10350" s="3"/>
      <c r="O10350" s="77" t="e">
        <f>VLOOKUP($N$1&amp;N10350,定价因子!E:F,2,0)</f>
        <v>#N/A</v>
      </c>
      <c r="P10350" s="3"/>
      <c r="Q10350" s="55" t="e">
        <f>VLOOKUP($P$1&amp;P10350,定价因子!$E:$F,2,0)</f>
        <v>#N/A</v>
      </c>
      <c r="R10350" s="3"/>
      <c r="S10350" s="77" t="e">
        <f>VLOOKUP($R$1&amp;R10350,定价因子!$E:$F,2,0)</f>
        <v>#N/A</v>
      </c>
      <c r="T10350" s="61"/>
      <c r="U10350" s="63"/>
      <c r="V10350" s="63"/>
      <c r="W10350" s="63"/>
      <c r="X10350" s="3"/>
    </row>
    <row r="10351" spans="1:24">
      <c r="A10351" s="3"/>
      <c r="B10351" s="3"/>
      <c r="C10351" s="3"/>
      <c r="D10351" s="3"/>
      <c r="E10351" s="79"/>
      <c r="F10351" s="3"/>
      <c r="G10351" s="77" t="e">
        <f>VLOOKUP($F$1&amp;F10351,定价因子!E:F,2,0)</f>
        <v>#N/A</v>
      </c>
      <c r="H10351" s="3"/>
      <c r="I10351" s="77" t="e">
        <f>VLOOKUP($H$1&amp;H10351,定价因子!E:F,2,0)</f>
        <v>#N/A</v>
      </c>
      <c r="J10351" s="3"/>
      <c r="K10351" s="77" t="e">
        <f>VLOOKUP($J$1&amp;J10351,定价因子!E:F,2,0)</f>
        <v>#N/A</v>
      </c>
      <c r="L10351" s="3"/>
      <c r="M10351" s="77" t="e">
        <f>VLOOKUP($L$1&amp;L10351,定价因子!E:F,2,0)</f>
        <v>#N/A</v>
      </c>
      <c r="N10351" s="3"/>
      <c r="O10351" s="77" t="e">
        <f>VLOOKUP($N$1&amp;N10351,定价因子!E:F,2,0)</f>
        <v>#N/A</v>
      </c>
      <c r="P10351" s="3"/>
      <c r="Q10351" s="55" t="e">
        <f>VLOOKUP($P$1&amp;P10351,定价因子!$E:$F,2,0)</f>
        <v>#N/A</v>
      </c>
      <c r="R10351" s="3"/>
      <c r="S10351" s="77" t="e">
        <f>VLOOKUP($R$1&amp;R10351,定价因子!$E:$F,2,0)</f>
        <v>#N/A</v>
      </c>
      <c r="T10351" s="61"/>
      <c r="U10351" s="63"/>
      <c r="V10351" s="63"/>
      <c r="W10351" s="63"/>
      <c r="X10351" s="3"/>
    </row>
    <row r="10352" spans="1:24">
      <c r="A10352" s="3"/>
      <c r="B10352" s="3"/>
      <c r="C10352" s="3"/>
      <c r="D10352" s="3"/>
      <c r="E10352" s="79"/>
      <c r="F10352" s="3"/>
      <c r="G10352" s="77" t="e">
        <f>VLOOKUP($F$1&amp;F10352,定价因子!E:F,2,0)</f>
        <v>#N/A</v>
      </c>
      <c r="H10352" s="3"/>
      <c r="I10352" s="77" t="e">
        <f>VLOOKUP($H$1&amp;H10352,定价因子!E:F,2,0)</f>
        <v>#N/A</v>
      </c>
      <c r="J10352" s="3"/>
      <c r="K10352" s="77" t="e">
        <f>VLOOKUP($J$1&amp;J10352,定价因子!E:F,2,0)</f>
        <v>#N/A</v>
      </c>
      <c r="L10352" s="3"/>
      <c r="M10352" s="77" t="e">
        <f>VLOOKUP($L$1&amp;L10352,定价因子!E:F,2,0)</f>
        <v>#N/A</v>
      </c>
      <c r="N10352" s="3"/>
      <c r="O10352" s="77" t="e">
        <f>VLOOKUP($N$1&amp;N10352,定价因子!E:F,2,0)</f>
        <v>#N/A</v>
      </c>
      <c r="P10352" s="3"/>
      <c r="Q10352" s="55" t="e">
        <f>VLOOKUP($P$1&amp;P10352,定价因子!$E:$F,2,0)</f>
        <v>#N/A</v>
      </c>
      <c r="R10352" s="3"/>
      <c r="S10352" s="77" t="e">
        <f>VLOOKUP($R$1&amp;R10352,定价因子!$E:$F,2,0)</f>
        <v>#N/A</v>
      </c>
      <c r="T10352" s="61"/>
      <c r="U10352" s="63"/>
      <c r="V10352" s="63"/>
      <c r="W10352" s="63"/>
      <c r="X10352" s="3"/>
    </row>
    <row r="10353" spans="1:24">
      <c r="A10353" s="3"/>
      <c r="B10353" s="3"/>
      <c r="C10353" s="3"/>
      <c r="D10353" s="3"/>
      <c r="E10353" s="79"/>
      <c r="F10353" s="3"/>
      <c r="G10353" s="77" t="e">
        <f>VLOOKUP($F$1&amp;F10353,定价因子!E:F,2,0)</f>
        <v>#N/A</v>
      </c>
      <c r="H10353" s="3"/>
      <c r="I10353" s="77" t="e">
        <f>VLOOKUP($H$1&amp;H10353,定价因子!E:F,2,0)</f>
        <v>#N/A</v>
      </c>
      <c r="J10353" s="3"/>
      <c r="K10353" s="77" t="e">
        <f>VLOOKUP($J$1&amp;J10353,定价因子!E:F,2,0)</f>
        <v>#N/A</v>
      </c>
      <c r="L10353" s="3"/>
      <c r="M10353" s="77" t="e">
        <f>VLOOKUP($L$1&amp;L10353,定价因子!E:F,2,0)</f>
        <v>#N/A</v>
      </c>
      <c r="N10353" s="3"/>
      <c r="O10353" s="77" t="e">
        <f>VLOOKUP($N$1&amp;N10353,定价因子!E:F,2,0)</f>
        <v>#N/A</v>
      </c>
      <c r="P10353" s="3"/>
      <c r="Q10353" s="55" t="e">
        <f>VLOOKUP($P$1&amp;P10353,定价因子!$E:$F,2,0)</f>
        <v>#N/A</v>
      </c>
      <c r="R10353" s="3"/>
      <c r="S10353" s="77" t="e">
        <f>VLOOKUP($R$1&amp;R10353,定价因子!$E:$F,2,0)</f>
        <v>#N/A</v>
      </c>
      <c r="T10353" s="61"/>
      <c r="U10353" s="63"/>
      <c r="V10353" s="63"/>
      <c r="W10353" s="63"/>
      <c r="X10353" s="3"/>
    </row>
    <row r="10354" spans="1:24">
      <c r="A10354" s="3"/>
      <c r="B10354" s="3"/>
      <c r="C10354" s="3"/>
      <c r="D10354" s="3"/>
      <c r="E10354" s="79"/>
      <c r="F10354" s="3"/>
      <c r="G10354" s="77" t="e">
        <f>VLOOKUP($F$1&amp;F10354,定价因子!E:F,2,0)</f>
        <v>#N/A</v>
      </c>
      <c r="H10354" s="3"/>
      <c r="I10354" s="77" t="e">
        <f>VLOOKUP($H$1&amp;H10354,定价因子!E:F,2,0)</f>
        <v>#N/A</v>
      </c>
      <c r="J10354" s="3"/>
      <c r="K10354" s="77" t="e">
        <f>VLOOKUP($J$1&amp;J10354,定价因子!E:F,2,0)</f>
        <v>#N/A</v>
      </c>
      <c r="L10354" s="3"/>
      <c r="M10354" s="77" t="e">
        <f>VLOOKUP($L$1&amp;L10354,定价因子!E:F,2,0)</f>
        <v>#N/A</v>
      </c>
      <c r="N10354" s="3"/>
      <c r="O10354" s="77" t="e">
        <f>VLOOKUP($N$1&amp;N10354,定价因子!E:F,2,0)</f>
        <v>#N/A</v>
      </c>
      <c r="P10354" s="3"/>
      <c r="Q10354" s="55" t="e">
        <f>VLOOKUP($P$1&amp;P10354,定价因子!$E:$F,2,0)</f>
        <v>#N/A</v>
      </c>
      <c r="R10354" s="3"/>
      <c r="S10354" s="77" t="e">
        <f>VLOOKUP($R$1&amp;R10354,定价因子!$E:$F,2,0)</f>
        <v>#N/A</v>
      </c>
      <c r="T10354" s="61"/>
      <c r="U10354" s="63"/>
      <c r="V10354" s="63"/>
      <c r="W10354" s="63"/>
      <c r="X10354" s="3"/>
    </row>
    <row r="10355" spans="1:24">
      <c r="A10355" s="3"/>
      <c r="B10355" s="3"/>
      <c r="C10355" s="3"/>
      <c r="D10355" s="3"/>
      <c r="E10355" s="79"/>
      <c r="F10355" s="3"/>
      <c r="G10355" s="77" t="e">
        <f>VLOOKUP($F$1&amp;F10355,定价因子!E:F,2,0)</f>
        <v>#N/A</v>
      </c>
      <c r="H10355" s="3"/>
      <c r="I10355" s="77" t="e">
        <f>VLOOKUP($H$1&amp;H10355,定价因子!E:F,2,0)</f>
        <v>#N/A</v>
      </c>
      <c r="J10355" s="3"/>
      <c r="K10355" s="77" t="e">
        <f>VLOOKUP($J$1&amp;J10355,定价因子!E:F,2,0)</f>
        <v>#N/A</v>
      </c>
      <c r="L10355" s="3"/>
      <c r="M10355" s="77" t="e">
        <f>VLOOKUP($L$1&amp;L10355,定价因子!E:F,2,0)</f>
        <v>#N/A</v>
      </c>
      <c r="N10355" s="3"/>
      <c r="O10355" s="77" t="e">
        <f>VLOOKUP($N$1&amp;N10355,定价因子!E:F,2,0)</f>
        <v>#N/A</v>
      </c>
      <c r="P10355" s="3"/>
      <c r="Q10355" s="55" t="e">
        <f>VLOOKUP($P$1&amp;P10355,定价因子!$E:$F,2,0)</f>
        <v>#N/A</v>
      </c>
      <c r="R10355" s="3"/>
      <c r="S10355" s="77" t="e">
        <f>VLOOKUP($R$1&amp;R10355,定价因子!$E:$F,2,0)</f>
        <v>#N/A</v>
      </c>
      <c r="T10355" s="61"/>
      <c r="U10355" s="63"/>
      <c r="V10355" s="63"/>
      <c r="W10355" s="63"/>
      <c r="X10355" s="3"/>
    </row>
    <row r="10356" spans="1:24">
      <c r="A10356" s="3"/>
      <c r="B10356" s="3"/>
      <c r="C10356" s="3"/>
      <c r="D10356" s="3"/>
      <c r="E10356" s="79"/>
      <c r="F10356" s="3"/>
      <c r="G10356" s="77" t="e">
        <f>VLOOKUP($F$1&amp;F10356,定价因子!E:F,2,0)</f>
        <v>#N/A</v>
      </c>
      <c r="H10356" s="3"/>
      <c r="I10356" s="77" t="e">
        <f>VLOOKUP($H$1&amp;H10356,定价因子!E:F,2,0)</f>
        <v>#N/A</v>
      </c>
      <c r="J10356" s="3"/>
      <c r="K10356" s="77" t="e">
        <f>VLOOKUP($J$1&amp;J10356,定价因子!E:F,2,0)</f>
        <v>#N/A</v>
      </c>
      <c r="L10356" s="3"/>
      <c r="M10356" s="77" t="e">
        <f>VLOOKUP($L$1&amp;L10356,定价因子!E:F,2,0)</f>
        <v>#N/A</v>
      </c>
      <c r="N10356" s="3"/>
      <c r="O10356" s="77" t="e">
        <f>VLOOKUP($N$1&amp;N10356,定价因子!E:F,2,0)</f>
        <v>#N/A</v>
      </c>
      <c r="P10356" s="3"/>
      <c r="Q10356" s="55" t="e">
        <f>VLOOKUP($P$1&amp;P10356,定价因子!$E:$F,2,0)</f>
        <v>#N/A</v>
      </c>
      <c r="R10356" s="3"/>
      <c r="S10356" s="77" t="e">
        <f>VLOOKUP($R$1&amp;R10356,定价因子!$E:$F,2,0)</f>
        <v>#N/A</v>
      </c>
      <c r="T10356" s="61"/>
      <c r="U10356" s="63"/>
      <c r="V10356" s="63"/>
      <c r="W10356" s="63"/>
      <c r="X10356" s="3"/>
    </row>
    <row r="10357" spans="1:24">
      <c r="A10357" s="3"/>
      <c r="B10357" s="3"/>
      <c r="C10357" s="3"/>
      <c r="D10357" s="3"/>
      <c r="E10357" s="79"/>
      <c r="F10357" s="3"/>
      <c r="G10357" s="77" t="e">
        <f>VLOOKUP($F$1&amp;F10357,定价因子!E:F,2,0)</f>
        <v>#N/A</v>
      </c>
      <c r="H10357" s="3"/>
      <c r="I10357" s="77" t="e">
        <f>VLOOKUP($H$1&amp;H10357,定价因子!E:F,2,0)</f>
        <v>#N/A</v>
      </c>
      <c r="J10357" s="3"/>
      <c r="K10357" s="77" t="e">
        <f>VLOOKUP($J$1&amp;J10357,定价因子!E:F,2,0)</f>
        <v>#N/A</v>
      </c>
      <c r="L10357" s="3"/>
      <c r="M10357" s="77" t="e">
        <f>VLOOKUP($L$1&amp;L10357,定价因子!E:F,2,0)</f>
        <v>#N/A</v>
      </c>
      <c r="N10357" s="3"/>
      <c r="O10357" s="77" t="e">
        <f>VLOOKUP($N$1&amp;N10357,定价因子!E:F,2,0)</f>
        <v>#N/A</v>
      </c>
      <c r="P10357" s="3"/>
      <c r="Q10357" s="55" t="e">
        <f>VLOOKUP($P$1&amp;P10357,定价因子!$E:$F,2,0)</f>
        <v>#N/A</v>
      </c>
      <c r="R10357" s="3"/>
      <c r="S10357" s="77" t="e">
        <f>VLOOKUP($R$1&amp;R10357,定价因子!$E:$F,2,0)</f>
        <v>#N/A</v>
      </c>
      <c r="T10357" s="61"/>
      <c r="U10357" s="63"/>
      <c r="V10357" s="63"/>
      <c r="W10357" s="63"/>
      <c r="X10357" s="3"/>
    </row>
    <row r="10358" spans="1:24">
      <c r="A10358" s="3"/>
      <c r="B10358" s="3"/>
      <c r="C10358" s="3"/>
      <c r="D10358" s="3"/>
      <c r="E10358" s="79"/>
      <c r="F10358" s="3"/>
      <c r="G10358" s="77" t="e">
        <f>VLOOKUP($F$1&amp;F10358,定价因子!E:F,2,0)</f>
        <v>#N/A</v>
      </c>
      <c r="H10358" s="3"/>
      <c r="I10358" s="77" t="e">
        <f>VLOOKUP($H$1&amp;H10358,定价因子!E:F,2,0)</f>
        <v>#N/A</v>
      </c>
      <c r="J10358" s="3"/>
      <c r="K10358" s="77" t="e">
        <f>VLOOKUP($J$1&amp;J10358,定价因子!E:F,2,0)</f>
        <v>#N/A</v>
      </c>
      <c r="L10358" s="3"/>
      <c r="M10358" s="77" t="e">
        <f>VLOOKUP($L$1&amp;L10358,定价因子!E:F,2,0)</f>
        <v>#N/A</v>
      </c>
      <c r="N10358" s="3"/>
      <c r="O10358" s="77" t="e">
        <f>VLOOKUP($N$1&amp;N10358,定价因子!E:F,2,0)</f>
        <v>#N/A</v>
      </c>
      <c r="P10358" s="3"/>
      <c r="Q10358" s="55" t="e">
        <f>VLOOKUP($P$1&amp;P10358,定价因子!$E:$F,2,0)</f>
        <v>#N/A</v>
      </c>
      <c r="R10358" s="3"/>
      <c r="S10358" s="77" t="e">
        <f>VLOOKUP($R$1&amp;R10358,定价因子!$E:$F,2,0)</f>
        <v>#N/A</v>
      </c>
      <c r="T10358" s="61"/>
      <c r="U10358" s="63"/>
      <c r="V10358" s="63"/>
      <c r="W10358" s="63"/>
      <c r="X10358" s="3"/>
    </row>
    <row r="10359" spans="1:24">
      <c r="A10359" s="3"/>
      <c r="B10359" s="3"/>
      <c r="C10359" s="3"/>
      <c r="D10359" s="3"/>
      <c r="E10359" s="79"/>
      <c r="F10359" s="3"/>
      <c r="G10359" s="77" t="e">
        <f>VLOOKUP($F$1&amp;F10359,定价因子!E:F,2,0)</f>
        <v>#N/A</v>
      </c>
      <c r="H10359" s="3"/>
      <c r="I10359" s="77" t="e">
        <f>VLOOKUP($H$1&amp;H10359,定价因子!E:F,2,0)</f>
        <v>#N/A</v>
      </c>
      <c r="J10359" s="3"/>
      <c r="K10359" s="77" t="e">
        <f>VLOOKUP($J$1&amp;J10359,定价因子!E:F,2,0)</f>
        <v>#N/A</v>
      </c>
      <c r="L10359" s="3"/>
      <c r="M10359" s="77" t="e">
        <f>VLOOKUP($L$1&amp;L10359,定价因子!E:F,2,0)</f>
        <v>#N/A</v>
      </c>
      <c r="N10359" s="3"/>
      <c r="O10359" s="77" t="e">
        <f>VLOOKUP($N$1&amp;N10359,定价因子!E:F,2,0)</f>
        <v>#N/A</v>
      </c>
      <c r="P10359" s="3"/>
      <c r="Q10359" s="55" t="e">
        <f>VLOOKUP($P$1&amp;P10359,定价因子!$E:$F,2,0)</f>
        <v>#N/A</v>
      </c>
      <c r="R10359" s="3"/>
      <c r="S10359" s="77" t="e">
        <f>VLOOKUP($R$1&amp;R10359,定价因子!$E:$F,2,0)</f>
        <v>#N/A</v>
      </c>
      <c r="T10359" s="61"/>
      <c r="U10359" s="63"/>
      <c r="V10359" s="63"/>
      <c r="W10359" s="63"/>
      <c r="X10359" s="3"/>
    </row>
    <row r="10360" spans="1:24">
      <c r="A10360" s="3"/>
      <c r="B10360" s="3"/>
      <c r="C10360" s="3"/>
      <c r="D10360" s="3"/>
      <c r="E10360" s="79"/>
      <c r="F10360" s="3"/>
      <c r="G10360" s="77" t="e">
        <f>VLOOKUP($F$1&amp;F10360,定价因子!E:F,2,0)</f>
        <v>#N/A</v>
      </c>
      <c r="H10360" s="3"/>
      <c r="I10360" s="77" t="e">
        <f>VLOOKUP($H$1&amp;H10360,定价因子!E:F,2,0)</f>
        <v>#N/A</v>
      </c>
      <c r="J10360" s="3"/>
      <c r="K10360" s="77" t="e">
        <f>VLOOKUP($J$1&amp;J10360,定价因子!E:F,2,0)</f>
        <v>#N/A</v>
      </c>
      <c r="L10360" s="3"/>
      <c r="M10360" s="77" t="e">
        <f>VLOOKUP($L$1&amp;L10360,定价因子!E:F,2,0)</f>
        <v>#N/A</v>
      </c>
      <c r="N10360" s="3"/>
      <c r="O10360" s="77" t="e">
        <f>VLOOKUP($N$1&amp;N10360,定价因子!E:F,2,0)</f>
        <v>#N/A</v>
      </c>
      <c r="P10360" s="3"/>
      <c r="Q10360" s="55" t="e">
        <f>VLOOKUP($P$1&amp;P10360,定价因子!$E:$F,2,0)</f>
        <v>#N/A</v>
      </c>
      <c r="R10360" s="3"/>
      <c r="S10360" s="77" t="e">
        <f>VLOOKUP($R$1&amp;R10360,定价因子!$E:$F,2,0)</f>
        <v>#N/A</v>
      </c>
      <c r="T10360" s="61"/>
      <c r="U10360" s="63"/>
      <c r="V10360" s="63"/>
      <c r="W10360" s="63"/>
      <c r="X10360" s="3"/>
    </row>
    <row r="10361" spans="1:24">
      <c r="A10361" s="3"/>
      <c r="B10361" s="3"/>
      <c r="C10361" s="3"/>
      <c r="D10361" s="3"/>
      <c r="E10361" s="79"/>
      <c r="F10361" s="3"/>
      <c r="G10361" s="77" t="e">
        <f>VLOOKUP($F$1&amp;F10361,定价因子!E:F,2,0)</f>
        <v>#N/A</v>
      </c>
      <c r="H10361" s="3"/>
      <c r="I10361" s="77" t="e">
        <f>VLOOKUP($H$1&amp;H10361,定价因子!E:F,2,0)</f>
        <v>#N/A</v>
      </c>
      <c r="J10361" s="3"/>
      <c r="K10361" s="77" t="e">
        <f>VLOOKUP($J$1&amp;J10361,定价因子!E:F,2,0)</f>
        <v>#N/A</v>
      </c>
      <c r="L10361" s="3"/>
      <c r="M10361" s="77" t="e">
        <f>VLOOKUP($L$1&amp;L10361,定价因子!E:F,2,0)</f>
        <v>#N/A</v>
      </c>
      <c r="N10361" s="3"/>
      <c r="O10361" s="77" t="e">
        <f>VLOOKUP($N$1&amp;N10361,定价因子!E:F,2,0)</f>
        <v>#N/A</v>
      </c>
      <c r="P10361" s="3"/>
      <c r="Q10361" s="55" t="e">
        <f>VLOOKUP($P$1&amp;P10361,定价因子!$E:$F,2,0)</f>
        <v>#N/A</v>
      </c>
      <c r="R10361" s="3"/>
      <c r="S10361" s="77" t="e">
        <f>VLOOKUP($R$1&amp;R10361,定价因子!$E:$F,2,0)</f>
        <v>#N/A</v>
      </c>
      <c r="T10361" s="61"/>
      <c r="U10361" s="63"/>
      <c r="V10361" s="63"/>
      <c r="W10361" s="63"/>
      <c r="X10361" s="3"/>
    </row>
    <row r="10362" spans="1:24">
      <c r="A10362" s="3"/>
      <c r="B10362" s="3"/>
      <c r="C10362" s="3"/>
      <c r="D10362" s="3"/>
      <c r="E10362" s="79"/>
      <c r="F10362" s="3"/>
      <c r="G10362" s="77" t="e">
        <f>VLOOKUP($F$1&amp;F10362,定价因子!E:F,2,0)</f>
        <v>#N/A</v>
      </c>
      <c r="H10362" s="3"/>
      <c r="I10362" s="77" t="e">
        <f>VLOOKUP($H$1&amp;H10362,定价因子!E:F,2,0)</f>
        <v>#N/A</v>
      </c>
      <c r="J10362" s="3"/>
      <c r="K10362" s="77" t="e">
        <f>VLOOKUP($J$1&amp;J10362,定价因子!E:F,2,0)</f>
        <v>#N/A</v>
      </c>
      <c r="L10362" s="3"/>
      <c r="M10362" s="77" t="e">
        <f>VLOOKUP($L$1&amp;L10362,定价因子!E:F,2,0)</f>
        <v>#N/A</v>
      </c>
      <c r="N10362" s="3"/>
      <c r="O10362" s="77" t="e">
        <f>VLOOKUP($N$1&amp;N10362,定价因子!E:F,2,0)</f>
        <v>#N/A</v>
      </c>
      <c r="P10362" s="3"/>
      <c r="Q10362" s="55" t="e">
        <f>VLOOKUP($P$1&amp;P10362,定价因子!$E:$F,2,0)</f>
        <v>#N/A</v>
      </c>
      <c r="R10362" s="3"/>
      <c r="S10362" s="77" t="e">
        <f>VLOOKUP($R$1&amp;R10362,定价因子!$E:$F,2,0)</f>
        <v>#N/A</v>
      </c>
      <c r="T10362" s="61"/>
      <c r="U10362" s="63"/>
      <c r="V10362" s="63"/>
      <c r="W10362" s="63"/>
      <c r="X10362" s="3"/>
    </row>
    <row r="10363" spans="1:24">
      <c r="A10363" s="3"/>
      <c r="B10363" s="3"/>
      <c r="C10363" s="3"/>
      <c r="D10363" s="3"/>
      <c r="E10363" s="79"/>
      <c r="F10363" s="3"/>
      <c r="G10363" s="77" t="e">
        <f>VLOOKUP($F$1&amp;F10363,定价因子!E:F,2,0)</f>
        <v>#N/A</v>
      </c>
      <c r="H10363" s="3"/>
      <c r="I10363" s="77" t="e">
        <f>VLOOKUP($H$1&amp;H10363,定价因子!E:F,2,0)</f>
        <v>#N/A</v>
      </c>
      <c r="J10363" s="3"/>
      <c r="K10363" s="77" t="e">
        <f>VLOOKUP($J$1&amp;J10363,定价因子!E:F,2,0)</f>
        <v>#N/A</v>
      </c>
      <c r="L10363" s="3"/>
      <c r="M10363" s="77" t="e">
        <f>VLOOKUP($L$1&amp;L10363,定价因子!E:F,2,0)</f>
        <v>#N/A</v>
      </c>
      <c r="N10363" s="3"/>
      <c r="O10363" s="77" t="e">
        <f>VLOOKUP($N$1&amp;N10363,定价因子!E:F,2,0)</f>
        <v>#N/A</v>
      </c>
      <c r="P10363" s="3"/>
      <c r="Q10363" s="55" t="e">
        <f>VLOOKUP($P$1&amp;P10363,定价因子!$E:$F,2,0)</f>
        <v>#N/A</v>
      </c>
      <c r="R10363" s="3"/>
      <c r="S10363" s="77" t="e">
        <f>VLOOKUP($R$1&amp;R10363,定价因子!$E:$F,2,0)</f>
        <v>#N/A</v>
      </c>
      <c r="T10363" s="61"/>
      <c r="U10363" s="63"/>
      <c r="V10363" s="63"/>
      <c r="W10363" s="63"/>
      <c r="X10363" s="3"/>
    </row>
    <row r="10364" spans="1:24">
      <c r="A10364" s="3"/>
      <c r="B10364" s="3"/>
      <c r="C10364" s="3"/>
      <c r="D10364" s="3"/>
      <c r="E10364" s="79"/>
      <c r="F10364" s="3"/>
      <c r="G10364" s="77" t="e">
        <f>VLOOKUP($F$1&amp;F10364,定价因子!E:F,2,0)</f>
        <v>#N/A</v>
      </c>
      <c r="H10364" s="3"/>
      <c r="I10364" s="77" t="e">
        <f>VLOOKUP($H$1&amp;H10364,定价因子!E:F,2,0)</f>
        <v>#N/A</v>
      </c>
      <c r="J10364" s="3"/>
      <c r="K10364" s="77" t="e">
        <f>VLOOKUP($J$1&amp;J10364,定价因子!E:F,2,0)</f>
        <v>#N/A</v>
      </c>
      <c r="L10364" s="3"/>
      <c r="M10364" s="77" t="e">
        <f>VLOOKUP($L$1&amp;L10364,定价因子!E:F,2,0)</f>
        <v>#N/A</v>
      </c>
      <c r="N10364" s="3"/>
      <c r="O10364" s="77" t="e">
        <f>VLOOKUP($N$1&amp;N10364,定价因子!E:F,2,0)</f>
        <v>#N/A</v>
      </c>
      <c r="P10364" s="3"/>
      <c r="Q10364" s="55" t="e">
        <f>VLOOKUP($P$1&amp;P10364,定价因子!$E:$F,2,0)</f>
        <v>#N/A</v>
      </c>
      <c r="R10364" s="3"/>
      <c r="S10364" s="77" t="e">
        <f>VLOOKUP($R$1&amp;R10364,定价因子!$E:$F,2,0)</f>
        <v>#N/A</v>
      </c>
      <c r="T10364" s="61"/>
      <c r="U10364" s="63"/>
      <c r="V10364" s="63"/>
      <c r="W10364" s="63"/>
      <c r="X10364" s="3"/>
    </row>
    <row r="10365" spans="1:24">
      <c r="A10365" s="3"/>
      <c r="B10365" s="3"/>
      <c r="C10365" s="3"/>
      <c r="D10365" s="3"/>
      <c r="E10365" s="79"/>
      <c r="F10365" s="3"/>
      <c r="G10365" s="77" t="e">
        <f>VLOOKUP($F$1&amp;F10365,定价因子!E:F,2,0)</f>
        <v>#N/A</v>
      </c>
      <c r="H10365" s="3"/>
      <c r="I10365" s="77" t="e">
        <f>VLOOKUP($H$1&amp;H10365,定价因子!E:F,2,0)</f>
        <v>#N/A</v>
      </c>
      <c r="J10365" s="3"/>
      <c r="K10365" s="77" t="e">
        <f>VLOOKUP($J$1&amp;J10365,定价因子!E:F,2,0)</f>
        <v>#N/A</v>
      </c>
      <c r="L10365" s="3"/>
      <c r="M10365" s="77" t="e">
        <f>VLOOKUP($L$1&amp;L10365,定价因子!E:F,2,0)</f>
        <v>#N/A</v>
      </c>
      <c r="N10365" s="3"/>
      <c r="O10365" s="77" t="e">
        <f>VLOOKUP($N$1&amp;N10365,定价因子!E:F,2,0)</f>
        <v>#N/A</v>
      </c>
      <c r="P10365" s="3"/>
      <c r="Q10365" s="55" t="e">
        <f>VLOOKUP($P$1&amp;P10365,定价因子!$E:$F,2,0)</f>
        <v>#N/A</v>
      </c>
      <c r="R10365" s="3"/>
      <c r="S10365" s="77" t="e">
        <f>VLOOKUP($R$1&amp;R10365,定价因子!$E:$F,2,0)</f>
        <v>#N/A</v>
      </c>
      <c r="T10365" s="61"/>
      <c r="U10365" s="63"/>
      <c r="V10365" s="63"/>
      <c r="W10365" s="63"/>
      <c r="X10365" s="3"/>
    </row>
    <row r="10366" spans="1:24">
      <c r="A10366" s="3"/>
      <c r="B10366" s="3"/>
      <c r="C10366" s="3"/>
      <c r="D10366" s="3"/>
      <c r="E10366" s="79"/>
      <c r="F10366" s="3"/>
      <c r="G10366" s="77" t="e">
        <f>VLOOKUP($F$1&amp;F10366,定价因子!E:F,2,0)</f>
        <v>#N/A</v>
      </c>
      <c r="H10366" s="3"/>
      <c r="I10366" s="77" t="e">
        <f>VLOOKUP($H$1&amp;H10366,定价因子!E:F,2,0)</f>
        <v>#N/A</v>
      </c>
      <c r="J10366" s="3"/>
      <c r="K10366" s="77" t="e">
        <f>VLOOKUP($J$1&amp;J10366,定价因子!E:F,2,0)</f>
        <v>#N/A</v>
      </c>
      <c r="L10366" s="3"/>
      <c r="M10366" s="77" t="e">
        <f>VLOOKUP($L$1&amp;L10366,定价因子!E:F,2,0)</f>
        <v>#N/A</v>
      </c>
      <c r="N10366" s="3"/>
      <c r="O10366" s="77" t="e">
        <f>VLOOKUP($N$1&amp;N10366,定价因子!E:F,2,0)</f>
        <v>#N/A</v>
      </c>
      <c r="P10366" s="3"/>
      <c r="Q10366" s="55" t="e">
        <f>VLOOKUP($P$1&amp;P10366,定价因子!$E:$F,2,0)</f>
        <v>#N/A</v>
      </c>
      <c r="R10366" s="3"/>
      <c r="S10366" s="77" t="e">
        <f>VLOOKUP($R$1&amp;R10366,定价因子!$E:$F,2,0)</f>
        <v>#N/A</v>
      </c>
      <c r="T10366" s="61"/>
      <c r="U10366" s="63"/>
      <c r="V10366" s="63"/>
      <c r="W10366" s="63"/>
      <c r="X10366" s="3"/>
    </row>
    <row r="10367" spans="1:24">
      <c r="A10367" s="3"/>
      <c r="B10367" s="3"/>
      <c r="C10367" s="3"/>
      <c r="D10367" s="3"/>
      <c r="E10367" s="79"/>
      <c r="F10367" s="3"/>
      <c r="G10367" s="77" t="e">
        <f>VLOOKUP($F$1&amp;F10367,定价因子!E:F,2,0)</f>
        <v>#N/A</v>
      </c>
      <c r="H10367" s="3"/>
      <c r="I10367" s="77" t="e">
        <f>VLOOKUP($H$1&amp;H10367,定价因子!E:F,2,0)</f>
        <v>#N/A</v>
      </c>
      <c r="J10367" s="3"/>
      <c r="K10367" s="77" t="e">
        <f>VLOOKUP($J$1&amp;J10367,定价因子!E:F,2,0)</f>
        <v>#N/A</v>
      </c>
      <c r="L10367" s="3"/>
      <c r="M10367" s="77" t="e">
        <f>VLOOKUP($L$1&amp;L10367,定价因子!E:F,2,0)</f>
        <v>#N/A</v>
      </c>
      <c r="N10367" s="3"/>
      <c r="O10367" s="77" t="e">
        <f>VLOOKUP($N$1&amp;N10367,定价因子!E:F,2,0)</f>
        <v>#N/A</v>
      </c>
      <c r="P10367" s="3"/>
      <c r="Q10367" s="55" t="e">
        <f>VLOOKUP($P$1&amp;P10367,定价因子!$E:$F,2,0)</f>
        <v>#N/A</v>
      </c>
      <c r="R10367" s="3"/>
      <c r="S10367" s="77" t="e">
        <f>VLOOKUP($R$1&amp;R10367,定价因子!$E:$F,2,0)</f>
        <v>#N/A</v>
      </c>
      <c r="T10367" s="61"/>
      <c r="U10367" s="63"/>
      <c r="V10367" s="63"/>
      <c r="W10367" s="63"/>
      <c r="X10367" s="3"/>
    </row>
    <row r="10368" spans="1:24">
      <c r="A10368" s="3"/>
      <c r="B10368" s="3"/>
      <c r="C10368" s="3"/>
      <c r="D10368" s="3"/>
      <c r="E10368" s="79"/>
      <c r="F10368" s="3"/>
      <c r="G10368" s="77" t="e">
        <f>VLOOKUP($F$1&amp;F10368,定价因子!E:F,2,0)</f>
        <v>#N/A</v>
      </c>
      <c r="H10368" s="3"/>
      <c r="I10368" s="77" t="e">
        <f>VLOOKUP($H$1&amp;H10368,定价因子!E:F,2,0)</f>
        <v>#N/A</v>
      </c>
      <c r="J10368" s="3"/>
      <c r="K10368" s="77" t="e">
        <f>VLOOKUP($J$1&amp;J10368,定价因子!E:F,2,0)</f>
        <v>#N/A</v>
      </c>
      <c r="L10368" s="3"/>
      <c r="M10368" s="77" t="e">
        <f>VLOOKUP($L$1&amp;L10368,定价因子!E:F,2,0)</f>
        <v>#N/A</v>
      </c>
      <c r="N10368" s="3"/>
      <c r="O10368" s="77" t="e">
        <f>VLOOKUP($N$1&amp;N10368,定价因子!E:F,2,0)</f>
        <v>#N/A</v>
      </c>
      <c r="P10368" s="3"/>
      <c r="Q10368" s="55" t="e">
        <f>VLOOKUP($P$1&amp;P10368,定价因子!$E:$F,2,0)</f>
        <v>#N/A</v>
      </c>
      <c r="R10368" s="3"/>
      <c r="S10368" s="77" t="e">
        <f>VLOOKUP($R$1&amp;R10368,定价因子!$E:$F,2,0)</f>
        <v>#N/A</v>
      </c>
      <c r="T10368" s="61"/>
      <c r="U10368" s="63"/>
      <c r="V10368" s="63"/>
      <c r="W10368" s="63"/>
      <c r="X10368" s="3"/>
    </row>
    <row r="10369" spans="1:24">
      <c r="A10369" s="3"/>
      <c r="B10369" s="3"/>
      <c r="C10369" s="3"/>
      <c r="D10369" s="3"/>
      <c r="E10369" s="79"/>
      <c r="F10369" s="3"/>
      <c r="G10369" s="77" t="e">
        <f>VLOOKUP($F$1&amp;F10369,定价因子!E:F,2,0)</f>
        <v>#N/A</v>
      </c>
      <c r="H10369" s="3"/>
      <c r="I10369" s="77" t="e">
        <f>VLOOKUP($H$1&amp;H10369,定价因子!E:F,2,0)</f>
        <v>#N/A</v>
      </c>
      <c r="J10369" s="3"/>
      <c r="K10369" s="77" t="e">
        <f>VLOOKUP($J$1&amp;J10369,定价因子!E:F,2,0)</f>
        <v>#N/A</v>
      </c>
      <c r="L10369" s="3"/>
      <c r="M10369" s="77" t="e">
        <f>VLOOKUP($L$1&amp;L10369,定价因子!E:F,2,0)</f>
        <v>#N/A</v>
      </c>
      <c r="N10369" s="3"/>
      <c r="O10369" s="77" t="e">
        <f>VLOOKUP($N$1&amp;N10369,定价因子!E:F,2,0)</f>
        <v>#N/A</v>
      </c>
      <c r="P10369" s="3"/>
      <c r="Q10369" s="55" t="e">
        <f>VLOOKUP($P$1&amp;P10369,定价因子!$E:$F,2,0)</f>
        <v>#N/A</v>
      </c>
      <c r="R10369" s="3"/>
      <c r="S10369" s="77" t="e">
        <f>VLOOKUP($R$1&amp;R10369,定价因子!$E:$F,2,0)</f>
        <v>#N/A</v>
      </c>
      <c r="T10369" s="61"/>
      <c r="U10369" s="63"/>
      <c r="V10369" s="63"/>
      <c r="W10369" s="63"/>
      <c r="X10369" s="3"/>
    </row>
    <row r="10370" spans="1:24">
      <c r="A10370" s="3"/>
      <c r="B10370" s="3"/>
      <c r="C10370" s="3"/>
      <c r="D10370" s="3"/>
      <c r="E10370" s="79"/>
      <c r="F10370" s="3"/>
      <c r="G10370" s="77" t="e">
        <f>VLOOKUP($F$1&amp;F10370,定价因子!E:F,2,0)</f>
        <v>#N/A</v>
      </c>
      <c r="H10370" s="3"/>
      <c r="I10370" s="77" t="e">
        <f>VLOOKUP($H$1&amp;H10370,定价因子!E:F,2,0)</f>
        <v>#N/A</v>
      </c>
      <c r="J10370" s="3"/>
      <c r="K10370" s="77" t="e">
        <f>VLOOKUP($J$1&amp;J10370,定价因子!E:F,2,0)</f>
        <v>#N/A</v>
      </c>
      <c r="L10370" s="3"/>
      <c r="M10370" s="77" t="e">
        <f>VLOOKUP($L$1&amp;L10370,定价因子!E:F,2,0)</f>
        <v>#N/A</v>
      </c>
      <c r="N10370" s="3"/>
      <c r="O10370" s="77" t="e">
        <f>VLOOKUP($N$1&amp;N10370,定价因子!E:F,2,0)</f>
        <v>#N/A</v>
      </c>
      <c r="P10370" s="3"/>
      <c r="Q10370" s="55" t="e">
        <f>VLOOKUP($P$1&amp;P10370,定价因子!$E:$F,2,0)</f>
        <v>#N/A</v>
      </c>
      <c r="R10370" s="3"/>
      <c r="S10370" s="77" t="e">
        <f>VLOOKUP($R$1&amp;R10370,定价因子!$E:$F,2,0)</f>
        <v>#N/A</v>
      </c>
      <c r="T10370" s="61"/>
      <c r="U10370" s="63"/>
      <c r="V10370" s="63"/>
      <c r="W10370" s="63"/>
      <c r="X10370" s="3"/>
    </row>
    <row r="10371" spans="1:24">
      <c r="A10371" s="3"/>
      <c r="B10371" s="3"/>
      <c r="C10371" s="3"/>
      <c r="D10371" s="3"/>
      <c r="E10371" s="79"/>
      <c r="F10371" s="3"/>
      <c r="G10371" s="77" t="e">
        <f>VLOOKUP($F$1&amp;F10371,定价因子!E:F,2,0)</f>
        <v>#N/A</v>
      </c>
      <c r="H10371" s="3"/>
      <c r="I10371" s="77" t="e">
        <f>VLOOKUP($H$1&amp;H10371,定价因子!E:F,2,0)</f>
        <v>#N/A</v>
      </c>
      <c r="J10371" s="3"/>
      <c r="K10371" s="77" t="e">
        <f>VLOOKUP($J$1&amp;J10371,定价因子!E:F,2,0)</f>
        <v>#N/A</v>
      </c>
      <c r="L10371" s="3"/>
      <c r="M10371" s="77" t="e">
        <f>VLOOKUP($L$1&amp;L10371,定价因子!E:F,2,0)</f>
        <v>#N/A</v>
      </c>
      <c r="N10371" s="3"/>
      <c r="O10371" s="77" t="e">
        <f>VLOOKUP($N$1&amp;N10371,定价因子!E:F,2,0)</f>
        <v>#N/A</v>
      </c>
      <c r="P10371" s="3"/>
      <c r="Q10371" s="55" t="e">
        <f>VLOOKUP($P$1&amp;P10371,定价因子!$E:$F,2,0)</f>
        <v>#N/A</v>
      </c>
      <c r="R10371" s="3"/>
      <c r="S10371" s="77" t="e">
        <f>VLOOKUP($R$1&amp;R10371,定价因子!$E:$F,2,0)</f>
        <v>#N/A</v>
      </c>
      <c r="T10371" s="61"/>
      <c r="U10371" s="63"/>
      <c r="V10371" s="63"/>
      <c r="W10371" s="63"/>
      <c r="X10371" s="3"/>
    </row>
    <row r="10372" spans="1:24">
      <c r="A10372" s="3"/>
      <c r="B10372" s="3"/>
      <c r="C10372" s="3"/>
      <c r="D10372" s="3"/>
      <c r="E10372" s="79"/>
      <c r="F10372" s="3"/>
      <c r="G10372" s="77" t="e">
        <f>VLOOKUP($F$1&amp;F10372,定价因子!E:F,2,0)</f>
        <v>#N/A</v>
      </c>
      <c r="H10372" s="3"/>
      <c r="I10372" s="77" t="e">
        <f>VLOOKUP($H$1&amp;H10372,定价因子!E:F,2,0)</f>
        <v>#N/A</v>
      </c>
      <c r="J10372" s="3"/>
      <c r="K10372" s="77" t="e">
        <f>VLOOKUP($J$1&amp;J10372,定价因子!E:F,2,0)</f>
        <v>#N/A</v>
      </c>
      <c r="L10372" s="3"/>
      <c r="M10372" s="77" t="e">
        <f>VLOOKUP($L$1&amp;L10372,定价因子!E:F,2,0)</f>
        <v>#N/A</v>
      </c>
      <c r="N10372" s="3"/>
      <c r="O10372" s="77" t="e">
        <f>VLOOKUP($N$1&amp;N10372,定价因子!E:F,2,0)</f>
        <v>#N/A</v>
      </c>
      <c r="P10372" s="3"/>
      <c r="Q10372" s="55" t="e">
        <f>VLOOKUP($P$1&amp;P10372,定价因子!$E:$F,2,0)</f>
        <v>#N/A</v>
      </c>
      <c r="R10372" s="3"/>
      <c r="S10372" s="77" t="e">
        <f>VLOOKUP($R$1&amp;R10372,定价因子!$E:$F,2,0)</f>
        <v>#N/A</v>
      </c>
      <c r="T10372" s="61"/>
      <c r="U10372" s="63"/>
      <c r="V10372" s="63"/>
      <c r="W10372" s="63"/>
      <c r="X10372" s="3"/>
    </row>
    <row r="10373" spans="1:24">
      <c r="A10373" s="3"/>
      <c r="B10373" s="3"/>
      <c r="C10373" s="3"/>
      <c r="D10373" s="3"/>
      <c r="E10373" s="79"/>
      <c r="F10373" s="3"/>
      <c r="G10373" s="77" t="e">
        <f>VLOOKUP($F$1&amp;F10373,定价因子!E:F,2,0)</f>
        <v>#N/A</v>
      </c>
      <c r="H10373" s="3"/>
      <c r="I10373" s="77" t="e">
        <f>VLOOKUP($H$1&amp;H10373,定价因子!E:F,2,0)</f>
        <v>#N/A</v>
      </c>
      <c r="J10373" s="3"/>
      <c r="K10373" s="77" t="e">
        <f>VLOOKUP($J$1&amp;J10373,定价因子!E:F,2,0)</f>
        <v>#N/A</v>
      </c>
      <c r="L10373" s="3"/>
      <c r="M10373" s="77" t="e">
        <f>VLOOKUP($L$1&amp;L10373,定价因子!E:F,2,0)</f>
        <v>#N/A</v>
      </c>
      <c r="N10373" s="3"/>
      <c r="O10373" s="77" t="e">
        <f>VLOOKUP($N$1&amp;N10373,定价因子!E:F,2,0)</f>
        <v>#N/A</v>
      </c>
      <c r="P10373" s="3"/>
      <c r="Q10373" s="55" t="e">
        <f>VLOOKUP($P$1&amp;P10373,定价因子!$E:$F,2,0)</f>
        <v>#N/A</v>
      </c>
      <c r="R10373" s="3"/>
      <c r="S10373" s="77" t="e">
        <f>VLOOKUP($R$1&amp;R10373,定价因子!$E:$F,2,0)</f>
        <v>#N/A</v>
      </c>
      <c r="T10373" s="61"/>
      <c r="U10373" s="63"/>
      <c r="V10373" s="63"/>
      <c r="W10373" s="63"/>
      <c r="X10373" s="3"/>
    </row>
    <row r="10374" spans="1:24">
      <c r="A10374" s="3"/>
      <c r="B10374" s="3"/>
      <c r="C10374" s="3"/>
      <c r="D10374" s="3"/>
      <c r="E10374" s="79"/>
      <c r="F10374" s="3"/>
      <c r="G10374" s="77" t="e">
        <f>VLOOKUP($F$1&amp;F10374,定价因子!E:F,2,0)</f>
        <v>#N/A</v>
      </c>
      <c r="H10374" s="3"/>
      <c r="I10374" s="77" t="e">
        <f>VLOOKUP($H$1&amp;H10374,定价因子!E:F,2,0)</f>
        <v>#N/A</v>
      </c>
      <c r="J10374" s="3"/>
      <c r="K10374" s="77" t="e">
        <f>VLOOKUP($J$1&amp;J10374,定价因子!E:F,2,0)</f>
        <v>#N/A</v>
      </c>
      <c r="L10374" s="3"/>
      <c r="M10374" s="77" t="e">
        <f>VLOOKUP($L$1&amp;L10374,定价因子!E:F,2,0)</f>
        <v>#N/A</v>
      </c>
      <c r="N10374" s="3"/>
      <c r="O10374" s="77" t="e">
        <f>VLOOKUP($N$1&amp;N10374,定价因子!E:F,2,0)</f>
        <v>#N/A</v>
      </c>
      <c r="P10374" s="3"/>
      <c r="Q10374" s="55" t="e">
        <f>VLOOKUP($P$1&amp;P10374,定价因子!$E:$F,2,0)</f>
        <v>#N/A</v>
      </c>
      <c r="R10374" s="3"/>
      <c r="S10374" s="77" t="e">
        <f>VLOOKUP($R$1&amp;R10374,定价因子!$E:$F,2,0)</f>
        <v>#N/A</v>
      </c>
      <c r="T10374" s="61"/>
      <c r="U10374" s="63"/>
      <c r="V10374" s="63"/>
      <c r="W10374" s="63"/>
      <c r="X10374" s="3"/>
    </row>
    <row r="10375" spans="1:24">
      <c r="A10375" s="3"/>
      <c r="B10375" s="3"/>
      <c r="C10375" s="3"/>
      <c r="D10375" s="3"/>
      <c r="E10375" s="79"/>
      <c r="F10375" s="3"/>
      <c r="G10375" s="77" t="e">
        <f>VLOOKUP($F$1&amp;F10375,定价因子!E:F,2,0)</f>
        <v>#N/A</v>
      </c>
      <c r="H10375" s="3"/>
      <c r="I10375" s="77" t="e">
        <f>VLOOKUP($H$1&amp;H10375,定价因子!E:F,2,0)</f>
        <v>#N/A</v>
      </c>
      <c r="J10375" s="3"/>
      <c r="K10375" s="77" t="e">
        <f>VLOOKUP($J$1&amp;J10375,定价因子!E:F,2,0)</f>
        <v>#N/A</v>
      </c>
      <c r="L10375" s="3"/>
      <c r="M10375" s="77" t="e">
        <f>VLOOKUP($L$1&amp;L10375,定价因子!E:F,2,0)</f>
        <v>#N/A</v>
      </c>
      <c r="N10375" s="3"/>
      <c r="O10375" s="77" t="e">
        <f>VLOOKUP($N$1&amp;N10375,定价因子!E:F,2,0)</f>
        <v>#N/A</v>
      </c>
      <c r="P10375" s="3"/>
      <c r="Q10375" s="55" t="e">
        <f>VLOOKUP($P$1&amp;P10375,定价因子!$E:$F,2,0)</f>
        <v>#N/A</v>
      </c>
      <c r="R10375" s="3"/>
      <c r="S10375" s="77" t="e">
        <f>VLOOKUP($R$1&amp;R10375,定价因子!$E:$F,2,0)</f>
        <v>#N/A</v>
      </c>
      <c r="T10375" s="61"/>
      <c r="U10375" s="63"/>
      <c r="V10375" s="63"/>
      <c r="W10375" s="63"/>
      <c r="X10375" s="3"/>
    </row>
    <row r="10376" spans="1:24">
      <c r="A10376" s="3"/>
      <c r="B10376" s="3"/>
      <c r="C10376" s="3"/>
      <c r="D10376" s="3"/>
      <c r="E10376" s="79"/>
      <c r="F10376" s="3"/>
      <c r="G10376" s="77" t="e">
        <f>VLOOKUP($F$1&amp;F10376,定价因子!E:F,2,0)</f>
        <v>#N/A</v>
      </c>
      <c r="H10376" s="3"/>
      <c r="I10376" s="77" t="e">
        <f>VLOOKUP($H$1&amp;H10376,定价因子!E:F,2,0)</f>
        <v>#N/A</v>
      </c>
      <c r="J10376" s="3"/>
      <c r="K10376" s="77" t="e">
        <f>VLOOKUP($J$1&amp;J10376,定价因子!E:F,2,0)</f>
        <v>#N/A</v>
      </c>
      <c r="L10376" s="3"/>
      <c r="M10376" s="77" t="e">
        <f>VLOOKUP($L$1&amp;L10376,定价因子!E:F,2,0)</f>
        <v>#N/A</v>
      </c>
      <c r="N10376" s="3"/>
      <c r="O10376" s="77" t="e">
        <f>VLOOKUP($N$1&amp;N10376,定价因子!E:F,2,0)</f>
        <v>#N/A</v>
      </c>
      <c r="P10376" s="3"/>
      <c r="Q10376" s="55" t="e">
        <f>VLOOKUP($P$1&amp;P10376,定价因子!$E:$F,2,0)</f>
        <v>#N/A</v>
      </c>
      <c r="R10376" s="3"/>
      <c r="S10376" s="77" t="e">
        <f>VLOOKUP($R$1&amp;R10376,定价因子!$E:$F,2,0)</f>
        <v>#N/A</v>
      </c>
      <c r="T10376" s="61"/>
      <c r="U10376" s="63"/>
      <c r="V10376" s="63"/>
      <c r="W10376" s="63"/>
      <c r="X10376" s="3"/>
    </row>
    <row r="10377" spans="1:24">
      <c r="A10377" s="3"/>
      <c r="B10377" s="3"/>
      <c r="C10377" s="3"/>
      <c r="D10377" s="3"/>
      <c r="E10377" s="79"/>
      <c r="F10377" s="3"/>
      <c r="G10377" s="77" t="e">
        <f>VLOOKUP($F$1&amp;F10377,定价因子!E:F,2,0)</f>
        <v>#N/A</v>
      </c>
      <c r="H10377" s="3"/>
      <c r="I10377" s="77" t="e">
        <f>VLOOKUP($H$1&amp;H10377,定价因子!E:F,2,0)</f>
        <v>#N/A</v>
      </c>
      <c r="J10377" s="3"/>
      <c r="K10377" s="77" t="e">
        <f>VLOOKUP($J$1&amp;J10377,定价因子!E:F,2,0)</f>
        <v>#N/A</v>
      </c>
      <c r="L10377" s="3"/>
      <c r="M10377" s="77" t="e">
        <f>VLOOKUP($L$1&amp;L10377,定价因子!E:F,2,0)</f>
        <v>#N/A</v>
      </c>
      <c r="N10377" s="3"/>
      <c r="O10377" s="77" t="e">
        <f>VLOOKUP($N$1&amp;N10377,定价因子!E:F,2,0)</f>
        <v>#N/A</v>
      </c>
      <c r="P10377" s="3"/>
      <c r="Q10377" s="55" t="e">
        <f>VLOOKUP($P$1&amp;P10377,定价因子!$E:$F,2,0)</f>
        <v>#N/A</v>
      </c>
      <c r="R10377" s="3"/>
      <c r="S10377" s="77" t="e">
        <f>VLOOKUP($R$1&amp;R10377,定价因子!$E:$F,2,0)</f>
        <v>#N/A</v>
      </c>
      <c r="T10377" s="61"/>
      <c r="U10377" s="63"/>
      <c r="V10377" s="63"/>
      <c r="W10377" s="63"/>
      <c r="X10377" s="3"/>
    </row>
    <row r="10378" spans="1:24">
      <c r="A10378" s="3"/>
      <c r="B10378" s="3"/>
      <c r="C10378" s="3"/>
      <c r="D10378" s="3"/>
      <c r="E10378" s="79"/>
      <c r="F10378" s="3"/>
      <c r="G10378" s="77" t="e">
        <f>VLOOKUP($F$1&amp;F10378,定价因子!E:F,2,0)</f>
        <v>#N/A</v>
      </c>
      <c r="H10378" s="3"/>
      <c r="I10378" s="77" t="e">
        <f>VLOOKUP($H$1&amp;H10378,定价因子!E:F,2,0)</f>
        <v>#N/A</v>
      </c>
      <c r="J10378" s="3"/>
      <c r="K10378" s="77" t="e">
        <f>VLOOKUP($J$1&amp;J10378,定价因子!E:F,2,0)</f>
        <v>#N/A</v>
      </c>
      <c r="L10378" s="3"/>
      <c r="M10378" s="77" t="e">
        <f>VLOOKUP($L$1&amp;L10378,定价因子!E:F,2,0)</f>
        <v>#N/A</v>
      </c>
      <c r="N10378" s="3"/>
      <c r="O10378" s="77" t="e">
        <f>VLOOKUP($N$1&amp;N10378,定价因子!E:F,2,0)</f>
        <v>#N/A</v>
      </c>
      <c r="P10378" s="3"/>
      <c r="Q10378" s="55" t="e">
        <f>VLOOKUP($P$1&amp;P10378,定价因子!$E:$F,2,0)</f>
        <v>#N/A</v>
      </c>
      <c r="R10378" s="3"/>
      <c r="S10378" s="77" t="e">
        <f>VLOOKUP($R$1&amp;R10378,定价因子!$E:$F,2,0)</f>
        <v>#N/A</v>
      </c>
      <c r="T10378" s="61"/>
      <c r="U10378" s="63"/>
      <c r="V10378" s="63"/>
      <c r="W10378" s="63"/>
      <c r="X10378" s="3"/>
    </row>
    <row r="10379" spans="1:24">
      <c r="A10379" s="3"/>
      <c r="B10379" s="3"/>
      <c r="C10379" s="3"/>
      <c r="D10379" s="3"/>
      <c r="E10379" s="79"/>
      <c r="F10379" s="3"/>
      <c r="G10379" s="77" t="e">
        <f>VLOOKUP($F$1&amp;F10379,定价因子!E:F,2,0)</f>
        <v>#N/A</v>
      </c>
      <c r="H10379" s="3"/>
      <c r="I10379" s="77" t="e">
        <f>VLOOKUP($H$1&amp;H10379,定价因子!E:F,2,0)</f>
        <v>#N/A</v>
      </c>
      <c r="J10379" s="3"/>
      <c r="K10379" s="77" t="e">
        <f>VLOOKUP($J$1&amp;J10379,定价因子!E:F,2,0)</f>
        <v>#N/A</v>
      </c>
      <c r="L10379" s="3"/>
      <c r="M10379" s="77" t="e">
        <f>VLOOKUP($L$1&amp;L10379,定价因子!E:F,2,0)</f>
        <v>#N/A</v>
      </c>
      <c r="N10379" s="3"/>
      <c r="O10379" s="77" t="e">
        <f>VLOOKUP($N$1&amp;N10379,定价因子!E:F,2,0)</f>
        <v>#N/A</v>
      </c>
      <c r="P10379" s="3"/>
      <c r="Q10379" s="55" t="e">
        <f>VLOOKUP($P$1&amp;P10379,定价因子!$E:$F,2,0)</f>
        <v>#N/A</v>
      </c>
      <c r="R10379" s="3"/>
      <c r="S10379" s="77" t="e">
        <f>VLOOKUP($R$1&amp;R10379,定价因子!$E:$F,2,0)</f>
        <v>#N/A</v>
      </c>
      <c r="T10379" s="61"/>
      <c r="U10379" s="63"/>
      <c r="V10379" s="63"/>
      <c r="W10379" s="63"/>
      <c r="X10379" s="3"/>
    </row>
    <row r="10380" spans="1:24">
      <c r="A10380" s="3"/>
      <c r="B10380" s="3"/>
      <c r="C10380" s="3"/>
      <c r="D10380" s="3"/>
      <c r="E10380" s="79"/>
      <c r="F10380" s="3"/>
      <c r="G10380" s="77" t="e">
        <f>VLOOKUP($F$1&amp;F10380,定价因子!E:F,2,0)</f>
        <v>#N/A</v>
      </c>
      <c r="H10380" s="3"/>
      <c r="I10380" s="77" t="e">
        <f>VLOOKUP($H$1&amp;H10380,定价因子!E:F,2,0)</f>
        <v>#N/A</v>
      </c>
      <c r="J10380" s="3"/>
      <c r="K10380" s="77" t="e">
        <f>VLOOKUP($J$1&amp;J10380,定价因子!E:F,2,0)</f>
        <v>#N/A</v>
      </c>
      <c r="L10380" s="3"/>
      <c r="M10380" s="77" t="e">
        <f>VLOOKUP($L$1&amp;L10380,定价因子!E:F,2,0)</f>
        <v>#N/A</v>
      </c>
      <c r="N10380" s="3"/>
      <c r="O10380" s="77" t="e">
        <f>VLOOKUP($N$1&amp;N10380,定价因子!E:F,2,0)</f>
        <v>#N/A</v>
      </c>
      <c r="P10380" s="3"/>
      <c r="Q10380" s="55" t="e">
        <f>VLOOKUP($P$1&amp;P10380,定价因子!$E:$F,2,0)</f>
        <v>#N/A</v>
      </c>
      <c r="R10380" s="3"/>
      <c r="S10380" s="77" t="e">
        <f>VLOOKUP($R$1&amp;R10380,定价因子!$E:$F,2,0)</f>
        <v>#N/A</v>
      </c>
      <c r="T10380" s="61"/>
      <c r="U10380" s="63"/>
      <c r="V10380" s="63"/>
      <c r="W10380" s="63"/>
      <c r="X10380" s="3"/>
    </row>
    <row r="10381" spans="1:24">
      <c r="A10381" s="3"/>
      <c r="B10381" s="3"/>
      <c r="C10381" s="3"/>
      <c r="D10381" s="3"/>
      <c r="E10381" s="79"/>
      <c r="F10381" s="3"/>
      <c r="G10381" s="77" t="e">
        <f>VLOOKUP($F$1&amp;F10381,定价因子!E:F,2,0)</f>
        <v>#N/A</v>
      </c>
      <c r="H10381" s="3"/>
      <c r="I10381" s="77" t="e">
        <f>VLOOKUP($H$1&amp;H10381,定价因子!E:F,2,0)</f>
        <v>#N/A</v>
      </c>
      <c r="J10381" s="3"/>
      <c r="K10381" s="77" t="e">
        <f>VLOOKUP($J$1&amp;J10381,定价因子!E:F,2,0)</f>
        <v>#N/A</v>
      </c>
      <c r="L10381" s="3"/>
      <c r="M10381" s="77" t="e">
        <f>VLOOKUP($L$1&amp;L10381,定价因子!E:F,2,0)</f>
        <v>#N/A</v>
      </c>
      <c r="N10381" s="3"/>
      <c r="O10381" s="77" t="e">
        <f>VLOOKUP($N$1&amp;N10381,定价因子!E:F,2,0)</f>
        <v>#N/A</v>
      </c>
      <c r="P10381" s="3"/>
      <c r="Q10381" s="55" t="e">
        <f>VLOOKUP($P$1&amp;P10381,定价因子!$E:$F,2,0)</f>
        <v>#N/A</v>
      </c>
      <c r="R10381" s="3"/>
      <c r="S10381" s="77" t="e">
        <f>VLOOKUP($R$1&amp;R10381,定价因子!$E:$F,2,0)</f>
        <v>#N/A</v>
      </c>
      <c r="T10381" s="61"/>
      <c r="U10381" s="63"/>
      <c r="V10381" s="63"/>
      <c r="W10381" s="63"/>
      <c r="X10381" s="3"/>
    </row>
    <row r="10382" spans="1:24">
      <c r="A10382" s="3"/>
      <c r="B10382" s="3"/>
      <c r="C10382" s="3"/>
      <c r="D10382" s="3"/>
      <c r="E10382" s="79"/>
      <c r="F10382" s="3"/>
      <c r="G10382" s="77" t="e">
        <f>VLOOKUP($F$1&amp;F10382,定价因子!E:F,2,0)</f>
        <v>#N/A</v>
      </c>
      <c r="H10382" s="3"/>
      <c r="I10382" s="77" t="e">
        <f>VLOOKUP($H$1&amp;H10382,定价因子!E:F,2,0)</f>
        <v>#N/A</v>
      </c>
      <c r="J10382" s="3"/>
      <c r="K10382" s="77" t="e">
        <f>VLOOKUP($J$1&amp;J10382,定价因子!E:F,2,0)</f>
        <v>#N/A</v>
      </c>
      <c r="L10382" s="3"/>
      <c r="M10382" s="77" t="e">
        <f>VLOOKUP($L$1&amp;L10382,定价因子!E:F,2,0)</f>
        <v>#N/A</v>
      </c>
      <c r="N10382" s="3"/>
      <c r="O10382" s="77" t="e">
        <f>VLOOKUP($N$1&amp;N10382,定价因子!E:F,2,0)</f>
        <v>#N/A</v>
      </c>
      <c r="P10382" s="3"/>
      <c r="Q10382" s="55" t="e">
        <f>VLOOKUP($P$1&amp;P10382,定价因子!$E:$F,2,0)</f>
        <v>#N/A</v>
      </c>
      <c r="R10382" s="3"/>
      <c r="S10382" s="77" t="e">
        <f>VLOOKUP($R$1&amp;R10382,定价因子!$E:$F,2,0)</f>
        <v>#N/A</v>
      </c>
      <c r="T10382" s="61"/>
      <c r="U10382" s="63"/>
      <c r="V10382" s="63"/>
      <c r="W10382" s="63"/>
      <c r="X10382" s="3"/>
    </row>
    <row r="10383" spans="1:24">
      <c r="A10383" s="3"/>
      <c r="B10383" s="3"/>
      <c r="C10383" s="3"/>
      <c r="D10383" s="3"/>
      <c r="E10383" s="79"/>
      <c r="F10383" s="3"/>
      <c r="G10383" s="77" t="e">
        <f>VLOOKUP($F$1&amp;F10383,定价因子!E:F,2,0)</f>
        <v>#N/A</v>
      </c>
      <c r="H10383" s="3"/>
      <c r="I10383" s="77" t="e">
        <f>VLOOKUP($H$1&amp;H10383,定价因子!E:F,2,0)</f>
        <v>#N/A</v>
      </c>
      <c r="J10383" s="3"/>
      <c r="K10383" s="77" t="e">
        <f>VLOOKUP($J$1&amp;J10383,定价因子!E:F,2,0)</f>
        <v>#N/A</v>
      </c>
      <c r="L10383" s="3"/>
      <c r="M10383" s="77" t="e">
        <f>VLOOKUP($L$1&amp;L10383,定价因子!E:F,2,0)</f>
        <v>#N/A</v>
      </c>
      <c r="N10383" s="3"/>
      <c r="O10383" s="77" t="e">
        <f>VLOOKUP($N$1&amp;N10383,定价因子!E:F,2,0)</f>
        <v>#N/A</v>
      </c>
      <c r="P10383" s="3"/>
      <c r="Q10383" s="55" t="e">
        <f>VLOOKUP($P$1&amp;P10383,定价因子!$E:$F,2,0)</f>
        <v>#N/A</v>
      </c>
      <c r="R10383" s="3"/>
      <c r="S10383" s="77" t="e">
        <f>VLOOKUP($R$1&amp;R10383,定价因子!$E:$F,2,0)</f>
        <v>#N/A</v>
      </c>
      <c r="T10383" s="61"/>
      <c r="U10383" s="63"/>
      <c r="V10383" s="63"/>
      <c r="W10383" s="63"/>
      <c r="X10383" s="3"/>
    </row>
    <row r="10384" spans="1:24">
      <c r="A10384" s="3"/>
      <c r="B10384" s="3"/>
      <c r="C10384" s="3"/>
      <c r="D10384" s="3"/>
      <c r="E10384" s="79"/>
      <c r="F10384" s="3"/>
      <c r="G10384" s="77" t="e">
        <f>VLOOKUP($F$1&amp;F10384,定价因子!E:F,2,0)</f>
        <v>#N/A</v>
      </c>
      <c r="H10384" s="3"/>
      <c r="I10384" s="77" t="e">
        <f>VLOOKUP($H$1&amp;H10384,定价因子!E:F,2,0)</f>
        <v>#N/A</v>
      </c>
      <c r="J10384" s="3"/>
      <c r="K10384" s="77" t="e">
        <f>VLOOKUP($J$1&amp;J10384,定价因子!E:F,2,0)</f>
        <v>#N/A</v>
      </c>
      <c r="L10384" s="3"/>
      <c r="M10384" s="77" t="e">
        <f>VLOOKUP($L$1&amp;L10384,定价因子!E:F,2,0)</f>
        <v>#N/A</v>
      </c>
      <c r="N10384" s="3"/>
      <c r="O10384" s="77" t="e">
        <f>VLOOKUP($N$1&amp;N10384,定价因子!E:F,2,0)</f>
        <v>#N/A</v>
      </c>
      <c r="P10384" s="3"/>
      <c r="Q10384" s="55" t="e">
        <f>VLOOKUP($P$1&amp;P10384,定价因子!$E:$F,2,0)</f>
        <v>#N/A</v>
      </c>
      <c r="R10384" s="3"/>
      <c r="S10384" s="77" t="e">
        <f>VLOOKUP($R$1&amp;R10384,定价因子!$E:$F,2,0)</f>
        <v>#N/A</v>
      </c>
      <c r="T10384" s="61"/>
      <c r="U10384" s="63"/>
      <c r="V10384" s="63"/>
      <c r="W10384" s="63"/>
      <c r="X10384" s="3"/>
    </row>
    <row r="10385" spans="1:24">
      <c r="A10385" s="3"/>
      <c r="B10385" s="3"/>
      <c r="C10385" s="3"/>
      <c r="D10385" s="3"/>
      <c r="E10385" s="79"/>
      <c r="F10385" s="3"/>
      <c r="G10385" s="77" t="e">
        <f>VLOOKUP($F$1&amp;F10385,定价因子!E:F,2,0)</f>
        <v>#N/A</v>
      </c>
      <c r="H10385" s="3"/>
      <c r="I10385" s="77" t="e">
        <f>VLOOKUP($H$1&amp;H10385,定价因子!E:F,2,0)</f>
        <v>#N/A</v>
      </c>
      <c r="J10385" s="3"/>
      <c r="K10385" s="77" t="e">
        <f>VLOOKUP($J$1&amp;J10385,定价因子!E:F,2,0)</f>
        <v>#N/A</v>
      </c>
      <c r="L10385" s="3"/>
      <c r="M10385" s="77" t="e">
        <f>VLOOKUP($L$1&amp;L10385,定价因子!E:F,2,0)</f>
        <v>#N/A</v>
      </c>
      <c r="N10385" s="3"/>
      <c r="O10385" s="77" t="e">
        <f>VLOOKUP($N$1&amp;N10385,定价因子!E:F,2,0)</f>
        <v>#N/A</v>
      </c>
      <c r="P10385" s="3"/>
      <c r="Q10385" s="55" t="e">
        <f>VLOOKUP($P$1&amp;P10385,定价因子!$E:$F,2,0)</f>
        <v>#N/A</v>
      </c>
      <c r="R10385" s="3"/>
      <c r="S10385" s="77" t="e">
        <f>VLOOKUP($R$1&amp;R10385,定价因子!$E:$F,2,0)</f>
        <v>#N/A</v>
      </c>
      <c r="T10385" s="61"/>
      <c r="U10385" s="63"/>
      <c r="V10385" s="63"/>
      <c r="W10385" s="63"/>
      <c r="X10385" s="3"/>
    </row>
    <row r="10386" spans="1:24">
      <c r="A10386" s="3"/>
      <c r="B10386" s="3"/>
      <c r="C10386" s="3"/>
      <c r="D10386" s="3"/>
      <c r="E10386" s="79"/>
      <c r="F10386" s="3"/>
      <c r="G10386" s="77" t="e">
        <f>VLOOKUP($F$1&amp;F10386,定价因子!E:F,2,0)</f>
        <v>#N/A</v>
      </c>
      <c r="H10386" s="3"/>
      <c r="I10386" s="77" t="e">
        <f>VLOOKUP($H$1&amp;H10386,定价因子!E:F,2,0)</f>
        <v>#N/A</v>
      </c>
      <c r="J10386" s="3"/>
      <c r="K10386" s="77" t="e">
        <f>VLOOKUP($J$1&amp;J10386,定价因子!E:F,2,0)</f>
        <v>#N/A</v>
      </c>
      <c r="L10386" s="3"/>
      <c r="M10386" s="77" t="e">
        <f>VLOOKUP($L$1&amp;L10386,定价因子!E:F,2,0)</f>
        <v>#N/A</v>
      </c>
      <c r="N10386" s="3"/>
      <c r="O10386" s="77" t="e">
        <f>VLOOKUP($N$1&amp;N10386,定价因子!E:F,2,0)</f>
        <v>#N/A</v>
      </c>
      <c r="P10386" s="3"/>
      <c r="Q10386" s="55" t="e">
        <f>VLOOKUP($P$1&amp;P10386,定价因子!$E:$F,2,0)</f>
        <v>#N/A</v>
      </c>
      <c r="R10386" s="3"/>
      <c r="S10386" s="77" t="e">
        <f>VLOOKUP($R$1&amp;R10386,定价因子!$E:$F,2,0)</f>
        <v>#N/A</v>
      </c>
      <c r="T10386" s="61"/>
      <c r="U10386" s="63"/>
      <c r="V10386" s="63"/>
      <c r="W10386" s="63"/>
      <c r="X10386" s="3"/>
    </row>
    <row r="10387" spans="1:24">
      <c r="A10387" s="3"/>
      <c r="B10387" s="3"/>
      <c r="C10387" s="3"/>
      <c r="D10387" s="3"/>
      <c r="E10387" s="79"/>
      <c r="F10387" s="3"/>
      <c r="G10387" s="77" t="e">
        <f>VLOOKUP($F$1&amp;F10387,定价因子!E:F,2,0)</f>
        <v>#N/A</v>
      </c>
      <c r="H10387" s="3"/>
      <c r="I10387" s="77" t="e">
        <f>VLOOKUP($H$1&amp;H10387,定价因子!E:F,2,0)</f>
        <v>#N/A</v>
      </c>
      <c r="J10387" s="3"/>
      <c r="K10387" s="77" t="e">
        <f>VLOOKUP($J$1&amp;J10387,定价因子!E:F,2,0)</f>
        <v>#N/A</v>
      </c>
      <c r="L10387" s="3"/>
      <c r="M10387" s="77" t="e">
        <f>VLOOKUP($L$1&amp;L10387,定价因子!E:F,2,0)</f>
        <v>#N/A</v>
      </c>
      <c r="N10387" s="3"/>
      <c r="O10387" s="77" t="e">
        <f>VLOOKUP($N$1&amp;N10387,定价因子!E:F,2,0)</f>
        <v>#N/A</v>
      </c>
      <c r="P10387" s="3"/>
      <c r="Q10387" s="55" t="e">
        <f>VLOOKUP($P$1&amp;P10387,定价因子!$E:$F,2,0)</f>
        <v>#N/A</v>
      </c>
      <c r="R10387" s="3"/>
      <c r="S10387" s="77" t="e">
        <f>VLOOKUP($R$1&amp;R10387,定价因子!$E:$F,2,0)</f>
        <v>#N/A</v>
      </c>
      <c r="T10387" s="61"/>
      <c r="U10387" s="63"/>
      <c r="V10387" s="63"/>
      <c r="W10387" s="63"/>
      <c r="X10387" s="3"/>
    </row>
    <row r="10388" spans="1:24">
      <c r="A10388" s="3"/>
      <c r="B10388" s="3"/>
      <c r="C10388" s="3"/>
      <c r="D10388" s="3"/>
      <c r="E10388" s="79"/>
      <c r="F10388" s="3"/>
      <c r="G10388" s="77" t="e">
        <f>VLOOKUP($F$1&amp;F10388,定价因子!E:F,2,0)</f>
        <v>#N/A</v>
      </c>
      <c r="H10388" s="3"/>
      <c r="I10388" s="77" t="e">
        <f>VLOOKUP($H$1&amp;H10388,定价因子!E:F,2,0)</f>
        <v>#N/A</v>
      </c>
      <c r="J10388" s="3"/>
      <c r="K10388" s="77" t="e">
        <f>VLOOKUP($J$1&amp;J10388,定价因子!E:F,2,0)</f>
        <v>#N/A</v>
      </c>
      <c r="L10388" s="3"/>
      <c r="M10388" s="77" t="e">
        <f>VLOOKUP($L$1&amp;L10388,定价因子!E:F,2,0)</f>
        <v>#N/A</v>
      </c>
      <c r="N10388" s="3"/>
      <c r="O10388" s="77" t="e">
        <f>VLOOKUP($N$1&amp;N10388,定价因子!E:F,2,0)</f>
        <v>#N/A</v>
      </c>
      <c r="P10388" s="3"/>
      <c r="Q10388" s="55" t="e">
        <f>VLOOKUP($P$1&amp;P10388,定价因子!$E:$F,2,0)</f>
        <v>#N/A</v>
      </c>
      <c r="R10388" s="3"/>
      <c r="S10388" s="77" t="e">
        <f>VLOOKUP($R$1&amp;R10388,定价因子!$E:$F,2,0)</f>
        <v>#N/A</v>
      </c>
      <c r="T10388" s="61"/>
      <c r="U10388" s="63"/>
      <c r="V10388" s="63"/>
      <c r="W10388" s="63"/>
      <c r="X10388" s="3"/>
    </row>
    <row r="10389" spans="1:24">
      <c r="A10389" s="3"/>
      <c r="B10389" s="3"/>
      <c r="C10389" s="3"/>
      <c r="D10389" s="3"/>
      <c r="E10389" s="79"/>
      <c r="F10389" s="3"/>
      <c r="G10389" s="77" t="e">
        <f>VLOOKUP($F$1&amp;F10389,定价因子!E:F,2,0)</f>
        <v>#N/A</v>
      </c>
      <c r="H10389" s="3"/>
      <c r="I10389" s="77" t="e">
        <f>VLOOKUP($H$1&amp;H10389,定价因子!E:F,2,0)</f>
        <v>#N/A</v>
      </c>
      <c r="J10389" s="3"/>
      <c r="K10389" s="77" t="e">
        <f>VLOOKUP($J$1&amp;J10389,定价因子!E:F,2,0)</f>
        <v>#N/A</v>
      </c>
      <c r="L10389" s="3"/>
      <c r="M10389" s="77" t="e">
        <f>VLOOKUP($L$1&amp;L10389,定价因子!E:F,2,0)</f>
        <v>#N/A</v>
      </c>
      <c r="N10389" s="3"/>
      <c r="O10389" s="77" t="e">
        <f>VLOOKUP($N$1&amp;N10389,定价因子!E:F,2,0)</f>
        <v>#N/A</v>
      </c>
      <c r="P10389" s="3"/>
      <c r="Q10389" s="55" t="e">
        <f>VLOOKUP($P$1&amp;P10389,定价因子!$E:$F,2,0)</f>
        <v>#N/A</v>
      </c>
      <c r="R10389" s="3"/>
      <c r="S10389" s="77" t="e">
        <f>VLOOKUP($R$1&amp;R10389,定价因子!$E:$F,2,0)</f>
        <v>#N/A</v>
      </c>
      <c r="T10389" s="61"/>
      <c r="U10389" s="63"/>
      <c r="V10389" s="63"/>
      <c r="W10389" s="63"/>
      <c r="X10389" s="3"/>
    </row>
    <row r="10390" spans="1:24">
      <c r="A10390" s="3"/>
      <c r="B10390" s="3"/>
      <c r="C10390" s="3"/>
      <c r="D10390" s="3"/>
      <c r="E10390" s="79"/>
      <c r="F10390" s="3"/>
      <c r="G10390" s="77" t="e">
        <f>VLOOKUP($F$1&amp;F10390,定价因子!E:F,2,0)</f>
        <v>#N/A</v>
      </c>
      <c r="H10390" s="3"/>
      <c r="I10390" s="77" t="e">
        <f>VLOOKUP($H$1&amp;H10390,定价因子!E:F,2,0)</f>
        <v>#N/A</v>
      </c>
      <c r="J10390" s="3"/>
      <c r="K10390" s="77" t="e">
        <f>VLOOKUP($J$1&amp;J10390,定价因子!E:F,2,0)</f>
        <v>#N/A</v>
      </c>
      <c r="L10390" s="3"/>
      <c r="M10390" s="77" t="e">
        <f>VLOOKUP($L$1&amp;L10390,定价因子!E:F,2,0)</f>
        <v>#N/A</v>
      </c>
      <c r="N10390" s="3"/>
      <c r="O10390" s="77" t="e">
        <f>VLOOKUP($N$1&amp;N10390,定价因子!E:F,2,0)</f>
        <v>#N/A</v>
      </c>
      <c r="P10390" s="3"/>
      <c r="Q10390" s="55" t="e">
        <f>VLOOKUP($P$1&amp;P10390,定价因子!$E:$F,2,0)</f>
        <v>#N/A</v>
      </c>
      <c r="R10390" s="3"/>
      <c r="S10390" s="77" t="e">
        <f>VLOOKUP($R$1&amp;R10390,定价因子!$E:$F,2,0)</f>
        <v>#N/A</v>
      </c>
      <c r="T10390" s="61"/>
      <c r="U10390" s="63"/>
      <c r="V10390" s="63"/>
      <c r="W10390" s="63"/>
      <c r="X10390" s="3"/>
    </row>
    <row r="10391" spans="1:24">
      <c r="A10391" s="3"/>
      <c r="B10391" s="3"/>
      <c r="C10391" s="3"/>
      <c r="D10391" s="3"/>
      <c r="E10391" s="79"/>
      <c r="F10391" s="3"/>
      <c r="G10391" s="77" t="e">
        <f>VLOOKUP($F$1&amp;F10391,定价因子!E:F,2,0)</f>
        <v>#N/A</v>
      </c>
      <c r="H10391" s="3"/>
      <c r="I10391" s="77" t="e">
        <f>VLOOKUP($H$1&amp;H10391,定价因子!E:F,2,0)</f>
        <v>#N/A</v>
      </c>
      <c r="J10391" s="3"/>
      <c r="K10391" s="77" t="e">
        <f>VLOOKUP($J$1&amp;J10391,定价因子!E:F,2,0)</f>
        <v>#N/A</v>
      </c>
      <c r="L10391" s="3"/>
      <c r="M10391" s="77" t="e">
        <f>VLOOKUP($L$1&amp;L10391,定价因子!E:F,2,0)</f>
        <v>#N/A</v>
      </c>
      <c r="N10391" s="3"/>
      <c r="O10391" s="77" t="e">
        <f>VLOOKUP($N$1&amp;N10391,定价因子!E:F,2,0)</f>
        <v>#N/A</v>
      </c>
      <c r="P10391" s="3"/>
      <c r="Q10391" s="55" t="e">
        <f>VLOOKUP($P$1&amp;P10391,定价因子!$E:$F,2,0)</f>
        <v>#N/A</v>
      </c>
      <c r="R10391" s="3"/>
      <c r="S10391" s="77" t="e">
        <f>VLOOKUP($R$1&amp;R10391,定价因子!$E:$F,2,0)</f>
        <v>#N/A</v>
      </c>
      <c r="T10391" s="61"/>
      <c r="U10391" s="63"/>
      <c r="V10391" s="63"/>
      <c r="W10391" s="63"/>
      <c r="X10391" s="3"/>
    </row>
    <row r="10392" spans="1:24">
      <c r="A10392" s="3"/>
      <c r="B10392" s="3"/>
      <c r="C10392" s="3"/>
      <c r="D10392" s="3"/>
      <c r="E10392" s="79"/>
      <c r="F10392" s="3"/>
      <c r="G10392" s="77" t="e">
        <f>VLOOKUP($F$1&amp;F10392,定价因子!E:F,2,0)</f>
        <v>#N/A</v>
      </c>
      <c r="H10392" s="3"/>
      <c r="I10392" s="77" t="e">
        <f>VLOOKUP($H$1&amp;H10392,定价因子!E:F,2,0)</f>
        <v>#N/A</v>
      </c>
      <c r="J10392" s="3"/>
      <c r="K10392" s="77" t="e">
        <f>VLOOKUP($J$1&amp;J10392,定价因子!E:F,2,0)</f>
        <v>#N/A</v>
      </c>
      <c r="L10392" s="3"/>
      <c r="M10392" s="77" t="e">
        <f>VLOOKUP($L$1&amp;L10392,定价因子!E:F,2,0)</f>
        <v>#N/A</v>
      </c>
      <c r="N10392" s="3"/>
      <c r="O10392" s="77" t="e">
        <f>VLOOKUP($N$1&amp;N10392,定价因子!E:F,2,0)</f>
        <v>#N/A</v>
      </c>
      <c r="P10392" s="3"/>
      <c r="Q10392" s="55" t="e">
        <f>VLOOKUP($P$1&amp;P10392,定价因子!$E:$F,2,0)</f>
        <v>#N/A</v>
      </c>
      <c r="R10392" s="3"/>
      <c r="S10392" s="77" t="e">
        <f>VLOOKUP($R$1&amp;R10392,定价因子!$E:$F,2,0)</f>
        <v>#N/A</v>
      </c>
      <c r="T10392" s="61"/>
      <c r="U10392" s="63"/>
      <c r="V10392" s="63"/>
      <c r="W10392" s="63"/>
      <c r="X10392" s="3"/>
    </row>
    <row r="10393" spans="1:24">
      <c r="A10393" s="3"/>
      <c r="B10393" s="3"/>
      <c r="C10393" s="3"/>
      <c r="D10393" s="3"/>
      <c r="E10393" s="79"/>
      <c r="F10393" s="3"/>
      <c r="G10393" s="77" t="e">
        <f>VLOOKUP($F$1&amp;F10393,定价因子!E:F,2,0)</f>
        <v>#N/A</v>
      </c>
      <c r="H10393" s="3"/>
      <c r="I10393" s="77" t="e">
        <f>VLOOKUP($H$1&amp;H10393,定价因子!E:F,2,0)</f>
        <v>#N/A</v>
      </c>
      <c r="J10393" s="3"/>
      <c r="K10393" s="77" t="e">
        <f>VLOOKUP($J$1&amp;J10393,定价因子!E:F,2,0)</f>
        <v>#N/A</v>
      </c>
      <c r="L10393" s="3"/>
      <c r="M10393" s="77" t="e">
        <f>VLOOKUP($L$1&amp;L10393,定价因子!E:F,2,0)</f>
        <v>#N/A</v>
      </c>
      <c r="N10393" s="3"/>
      <c r="O10393" s="77" t="e">
        <f>VLOOKUP($N$1&amp;N10393,定价因子!E:F,2,0)</f>
        <v>#N/A</v>
      </c>
      <c r="P10393" s="3"/>
      <c r="Q10393" s="55" t="e">
        <f>VLOOKUP($P$1&amp;P10393,定价因子!$E:$F,2,0)</f>
        <v>#N/A</v>
      </c>
      <c r="R10393" s="3"/>
      <c r="S10393" s="77" t="e">
        <f>VLOOKUP($R$1&amp;R10393,定价因子!$E:$F,2,0)</f>
        <v>#N/A</v>
      </c>
      <c r="T10393" s="61"/>
      <c r="U10393" s="63"/>
      <c r="V10393" s="63"/>
      <c r="W10393" s="63"/>
      <c r="X10393" s="3"/>
    </row>
    <row r="10394" spans="1:24">
      <c r="A10394" s="3"/>
      <c r="B10394" s="3"/>
      <c r="C10394" s="3"/>
      <c r="D10394" s="3"/>
      <c r="E10394" s="79"/>
      <c r="F10394" s="3"/>
      <c r="G10394" s="77" t="e">
        <f>VLOOKUP($F$1&amp;F10394,定价因子!E:F,2,0)</f>
        <v>#N/A</v>
      </c>
      <c r="H10394" s="3"/>
      <c r="I10394" s="77" t="e">
        <f>VLOOKUP($H$1&amp;H10394,定价因子!E:F,2,0)</f>
        <v>#N/A</v>
      </c>
      <c r="J10394" s="3"/>
      <c r="K10394" s="77" t="e">
        <f>VLOOKUP($J$1&amp;J10394,定价因子!E:F,2,0)</f>
        <v>#N/A</v>
      </c>
      <c r="L10394" s="3"/>
      <c r="M10394" s="77" t="e">
        <f>VLOOKUP($L$1&amp;L10394,定价因子!E:F,2,0)</f>
        <v>#N/A</v>
      </c>
      <c r="N10394" s="3"/>
      <c r="O10394" s="77" t="e">
        <f>VLOOKUP($N$1&amp;N10394,定价因子!E:F,2,0)</f>
        <v>#N/A</v>
      </c>
      <c r="P10394" s="3"/>
      <c r="Q10394" s="55" t="e">
        <f>VLOOKUP($P$1&amp;P10394,定价因子!$E:$F,2,0)</f>
        <v>#N/A</v>
      </c>
      <c r="R10394" s="3"/>
      <c r="S10394" s="77" t="e">
        <f>VLOOKUP($R$1&amp;R10394,定价因子!$E:$F,2,0)</f>
        <v>#N/A</v>
      </c>
      <c r="T10394" s="61"/>
      <c r="U10394" s="63"/>
      <c r="V10394" s="63"/>
      <c r="W10394" s="63"/>
      <c r="X10394" s="3"/>
    </row>
    <row r="10395" spans="1:24">
      <c r="A10395" s="3"/>
      <c r="B10395" s="3"/>
      <c r="C10395" s="3"/>
      <c r="D10395" s="3"/>
      <c r="E10395" s="79"/>
      <c r="F10395" s="3"/>
      <c r="G10395" s="77" t="e">
        <f>VLOOKUP($F$1&amp;F10395,定价因子!E:F,2,0)</f>
        <v>#N/A</v>
      </c>
      <c r="H10395" s="3"/>
      <c r="I10395" s="77" t="e">
        <f>VLOOKUP($H$1&amp;H10395,定价因子!E:F,2,0)</f>
        <v>#N/A</v>
      </c>
      <c r="J10395" s="3"/>
      <c r="K10395" s="77" t="e">
        <f>VLOOKUP($J$1&amp;J10395,定价因子!E:F,2,0)</f>
        <v>#N/A</v>
      </c>
      <c r="L10395" s="3"/>
      <c r="M10395" s="77" t="e">
        <f>VLOOKUP($L$1&amp;L10395,定价因子!E:F,2,0)</f>
        <v>#N/A</v>
      </c>
      <c r="N10395" s="3"/>
      <c r="O10395" s="77" t="e">
        <f>VLOOKUP($N$1&amp;N10395,定价因子!E:F,2,0)</f>
        <v>#N/A</v>
      </c>
      <c r="P10395" s="3"/>
      <c r="Q10395" s="55" t="e">
        <f>VLOOKUP($P$1&amp;P10395,定价因子!$E:$F,2,0)</f>
        <v>#N/A</v>
      </c>
      <c r="R10395" s="3"/>
      <c r="S10395" s="77" t="e">
        <f>VLOOKUP($R$1&amp;R10395,定价因子!$E:$F,2,0)</f>
        <v>#N/A</v>
      </c>
      <c r="T10395" s="61"/>
      <c r="U10395" s="63"/>
      <c r="V10395" s="63"/>
      <c r="W10395" s="63"/>
      <c r="X10395" s="3"/>
    </row>
    <row r="10396" spans="1:24">
      <c r="A10396" s="3"/>
      <c r="B10396" s="3"/>
      <c r="C10396" s="3"/>
      <c r="D10396" s="3"/>
      <c r="E10396" s="79"/>
      <c r="F10396" s="3"/>
      <c r="G10396" s="77" t="e">
        <f>VLOOKUP($F$1&amp;F10396,定价因子!E:F,2,0)</f>
        <v>#N/A</v>
      </c>
      <c r="H10396" s="3"/>
      <c r="I10396" s="77" t="e">
        <f>VLOOKUP($H$1&amp;H10396,定价因子!E:F,2,0)</f>
        <v>#N/A</v>
      </c>
      <c r="J10396" s="3"/>
      <c r="K10396" s="77" t="e">
        <f>VLOOKUP($J$1&amp;J10396,定价因子!E:F,2,0)</f>
        <v>#N/A</v>
      </c>
      <c r="L10396" s="3"/>
      <c r="M10396" s="77" t="e">
        <f>VLOOKUP($L$1&amp;L10396,定价因子!E:F,2,0)</f>
        <v>#N/A</v>
      </c>
      <c r="N10396" s="3"/>
      <c r="O10396" s="77" t="e">
        <f>VLOOKUP($N$1&amp;N10396,定价因子!E:F,2,0)</f>
        <v>#N/A</v>
      </c>
      <c r="P10396" s="3"/>
      <c r="Q10396" s="55" t="e">
        <f>VLOOKUP($P$1&amp;P10396,定价因子!$E:$F,2,0)</f>
        <v>#N/A</v>
      </c>
      <c r="R10396" s="3"/>
      <c r="S10396" s="77" t="e">
        <f>VLOOKUP($R$1&amp;R10396,定价因子!$E:$F,2,0)</f>
        <v>#N/A</v>
      </c>
      <c r="T10396" s="61"/>
      <c r="U10396" s="63"/>
      <c r="V10396" s="63"/>
      <c r="W10396" s="63"/>
      <c r="X10396" s="3"/>
    </row>
    <row r="10397" spans="1:24">
      <c r="A10397" s="3"/>
      <c r="B10397" s="3"/>
      <c r="C10397" s="3"/>
      <c r="D10397" s="3"/>
      <c r="E10397" s="79"/>
      <c r="F10397" s="3"/>
      <c r="G10397" s="77" t="e">
        <f>VLOOKUP($F$1&amp;F10397,定价因子!E:F,2,0)</f>
        <v>#N/A</v>
      </c>
      <c r="H10397" s="3"/>
      <c r="I10397" s="77" t="e">
        <f>VLOOKUP($H$1&amp;H10397,定价因子!E:F,2,0)</f>
        <v>#N/A</v>
      </c>
      <c r="J10397" s="3"/>
      <c r="K10397" s="77" t="e">
        <f>VLOOKUP($J$1&amp;J10397,定价因子!E:F,2,0)</f>
        <v>#N/A</v>
      </c>
      <c r="L10397" s="3"/>
      <c r="M10397" s="77" t="e">
        <f>VLOOKUP($L$1&amp;L10397,定价因子!E:F,2,0)</f>
        <v>#N/A</v>
      </c>
      <c r="N10397" s="3"/>
      <c r="O10397" s="77" t="e">
        <f>VLOOKUP($N$1&amp;N10397,定价因子!E:F,2,0)</f>
        <v>#N/A</v>
      </c>
      <c r="P10397" s="3"/>
      <c r="Q10397" s="55" t="e">
        <f>VLOOKUP($P$1&amp;P10397,定价因子!$E:$F,2,0)</f>
        <v>#N/A</v>
      </c>
      <c r="R10397" s="3"/>
      <c r="S10397" s="77" t="e">
        <f>VLOOKUP($R$1&amp;R10397,定价因子!$E:$F,2,0)</f>
        <v>#N/A</v>
      </c>
      <c r="T10397" s="61"/>
      <c r="U10397" s="63"/>
      <c r="V10397" s="63"/>
      <c r="W10397" s="63"/>
      <c r="X10397" s="3"/>
    </row>
    <row r="10398" spans="1:24">
      <c r="A10398" s="3"/>
      <c r="B10398" s="3"/>
      <c r="C10398" s="3"/>
      <c r="D10398" s="3"/>
      <c r="E10398" s="79"/>
      <c r="F10398" s="3"/>
      <c r="G10398" s="77" t="e">
        <f>VLOOKUP($F$1&amp;F10398,定价因子!E:F,2,0)</f>
        <v>#N/A</v>
      </c>
      <c r="H10398" s="3"/>
      <c r="I10398" s="77" t="e">
        <f>VLOOKUP($H$1&amp;H10398,定价因子!E:F,2,0)</f>
        <v>#N/A</v>
      </c>
      <c r="J10398" s="3"/>
      <c r="K10398" s="77" t="e">
        <f>VLOOKUP($J$1&amp;J10398,定价因子!E:F,2,0)</f>
        <v>#N/A</v>
      </c>
      <c r="L10398" s="3"/>
      <c r="M10398" s="77" t="e">
        <f>VLOOKUP($L$1&amp;L10398,定价因子!E:F,2,0)</f>
        <v>#N/A</v>
      </c>
      <c r="N10398" s="3"/>
      <c r="O10398" s="77" t="e">
        <f>VLOOKUP($N$1&amp;N10398,定价因子!E:F,2,0)</f>
        <v>#N/A</v>
      </c>
      <c r="P10398" s="3"/>
      <c r="Q10398" s="55" t="e">
        <f>VLOOKUP($P$1&amp;P10398,定价因子!$E:$F,2,0)</f>
        <v>#N/A</v>
      </c>
      <c r="R10398" s="3"/>
      <c r="S10398" s="77" t="e">
        <f>VLOOKUP($R$1&amp;R10398,定价因子!$E:$F,2,0)</f>
        <v>#N/A</v>
      </c>
      <c r="T10398" s="61"/>
      <c r="U10398" s="63"/>
      <c r="V10398" s="63"/>
      <c r="W10398" s="63"/>
      <c r="X10398" s="3"/>
    </row>
    <row r="10399" spans="1:24">
      <c r="A10399" s="3"/>
      <c r="B10399" s="3"/>
      <c r="C10399" s="3"/>
      <c r="D10399" s="3"/>
      <c r="E10399" s="79"/>
      <c r="F10399" s="3"/>
      <c r="G10399" s="77" t="e">
        <f>VLOOKUP($F$1&amp;F10399,定价因子!E:F,2,0)</f>
        <v>#N/A</v>
      </c>
      <c r="H10399" s="3"/>
      <c r="I10399" s="77" t="e">
        <f>VLOOKUP($H$1&amp;H10399,定价因子!E:F,2,0)</f>
        <v>#N/A</v>
      </c>
      <c r="J10399" s="3"/>
      <c r="K10399" s="77" t="e">
        <f>VLOOKUP($J$1&amp;J10399,定价因子!E:F,2,0)</f>
        <v>#N/A</v>
      </c>
      <c r="L10399" s="3"/>
      <c r="M10399" s="77" t="e">
        <f>VLOOKUP($L$1&amp;L10399,定价因子!E:F,2,0)</f>
        <v>#N/A</v>
      </c>
      <c r="N10399" s="3"/>
      <c r="O10399" s="77" t="e">
        <f>VLOOKUP($N$1&amp;N10399,定价因子!E:F,2,0)</f>
        <v>#N/A</v>
      </c>
      <c r="P10399" s="3"/>
      <c r="Q10399" s="55" t="e">
        <f>VLOOKUP($P$1&amp;P10399,定价因子!$E:$F,2,0)</f>
        <v>#N/A</v>
      </c>
      <c r="R10399" s="3"/>
      <c r="S10399" s="77" t="e">
        <f>VLOOKUP($R$1&amp;R10399,定价因子!$E:$F,2,0)</f>
        <v>#N/A</v>
      </c>
      <c r="T10399" s="61"/>
      <c r="U10399" s="63"/>
      <c r="V10399" s="63"/>
      <c r="W10399" s="63"/>
      <c r="X10399" s="3"/>
    </row>
    <row r="10400" spans="1:24">
      <c r="A10400" s="3"/>
      <c r="B10400" s="3"/>
      <c r="C10400" s="3"/>
      <c r="D10400" s="3"/>
      <c r="E10400" s="79"/>
      <c r="F10400" s="3"/>
      <c r="G10400" s="77" t="e">
        <f>VLOOKUP($F$1&amp;F10400,定价因子!E:F,2,0)</f>
        <v>#N/A</v>
      </c>
      <c r="H10400" s="3"/>
      <c r="I10400" s="77" t="e">
        <f>VLOOKUP($H$1&amp;H10400,定价因子!E:F,2,0)</f>
        <v>#N/A</v>
      </c>
      <c r="J10400" s="3"/>
      <c r="K10400" s="77" t="e">
        <f>VLOOKUP($J$1&amp;J10400,定价因子!E:F,2,0)</f>
        <v>#N/A</v>
      </c>
      <c r="L10400" s="3"/>
      <c r="M10400" s="77" t="e">
        <f>VLOOKUP($L$1&amp;L10400,定价因子!E:F,2,0)</f>
        <v>#N/A</v>
      </c>
      <c r="N10400" s="3"/>
      <c r="O10400" s="77" t="e">
        <f>VLOOKUP($N$1&amp;N10400,定价因子!E:F,2,0)</f>
        <v>#N/A</v>
      </c>
      <c r="P10400" s="3"/>
      <c r="Q10400" s="55" t="e">
        <f>VLOOKUP($P$1&amp;P10400,定价因子!$E:$F,2,0)</f>
        <v>#N/A</v>
      </c>
      <c r="R10400" s="3"/>
      <c r="S10400" s="77" t="e">
        <f>VLOOKUP($R$1&amp;R10400,定价因子!$E:$F,2,0)</f>
        <v>#N/A</v>
      </c>
      <c r="T10400" s="61"/>
      <c r="U10400" s="63"/>
      <c r="V10400" s="63"/>
      <c r="W10400" s="63"/>
      <c r="X10400" s="3"/>
    </row>
    <row r="10401" spans="1:24">
      <c r="A10401" s="3"/>
      <c r="B10401" s="3"/>
      <c r="C10401" s="3"/>
      <c r="D10401" s="3"/>
      <c r="E10401" s="79"/>
      <c r="F10401" s="3"/>
      <c r="G10401" s="77" t="e">
        <f>VLOOKUP($F$1&amp;F10401,定价因子!E:F,2,0)</f>
        <v>#N/A</v>
      </c>
      <c r="H10401" s="3"/>
      <c r="I10401" s="77" t="e">
        <f>VLOOKUP($H$1&amp;H10401,定价因子!E:F,2,0)</f>
        <v>#N/A</v>
      </c>
      <c r="J10401" s="3"/>
      <c r="K10401" s="77" t="e">
        <f>VLOOKUP($J$1&amp;J10401,定价因子!E:F,2,0)</f>
        <v>#N/A</v>
      </c>
      <c r="L10401" s="3"/>
      <c r="M10401" s="77" t="e">
        <f>VLOOKUP($L$1&amp;L10401,定价因子!E:F,2,0)</f>
        <v>#N/A</v>
      </c>
      <c r="N10401" s="3"/>
      <c r="O10401" s="77" t="e">
        <f>VLOOKUP($N$1&amp;N10401,定价因子!E:F,2,0)</f>
        <v>#N/A</v>
      </c>
      <c r="P10401" s="3"/>
      <c r="Q10401" s="55" t="e">
        <f>VLOOKUP($P$1&amp;P10401,定价因子!$E:$F,2,0)</f>
        <v>#N/A</v>
      </c>
      <c r="R10401" s="3"/>
      <c r="S10401" s="77" t="e">
        <f>VLOOKUP($R$1&amp;R10401,定价因子!$E:$F,2,0)</f>
        <v>#N/A</v>
      </c>
      <c r="T10401" s="61"/>
      <c r="U10401" s="63"/>
      <c r="V10401" s="63"/>
      <c r="W10401" s="63"/>
      <c r="X10401" s="3"/>
    </row>
    <row r="10402" spans="1:24">
      <c r="A10402" s="3"/>
      <c r="B10402" s="3"/>
      <c r="C10402" s="3"/>
      <c r="D10402" s="3"/>
      <c r="E10402" s="79"/>
      <c r="F10402" s="3"/>
      <c r="G10402" s="77" t="e">
        <f>VLOOKUP($F$1&amp;F10402,定价因子!E:F,2,0)</f>
        <v>#N/A</v>
      </c>
      <c r="H10402" s="3"/>
      <c r="I10402" s="77" t="e">
        <f>VLOOKUP($H$1&amp;H10402,定价因子!E:F,2,0)</f>
        <v>#N/A</v>
      </c>
      <c r="J10402" s="3"/>
      <c r="K10402" s="77" t="e">
        <f>VLOOKUP($J$1&amp;J10402,定价因子!E:F,2,0)</f>
        <v>#N/A</v>
      </c>
      <c r="L10402" s="3"/>
      <c r="M10402" s="77" t="e">
        <f>VLOOKUP($L$1&amp;L10402,定价因子!E:F,2,0)</f>
        <v>#N/A</v>
      </c>
      <c r="N10402" s="3"/>
      <c r="O10402" s="77" t="e">
        <f>VLOOKUP($N$1&amp;N10402,定价因子!E:F,2,0)</f>
        <v>#N/A</v>
      </c>
      <c r="P10402" s="3"/>
      <c r="Q10402" s="55" t="e">
        <f>VLOOKUP($P$1&amp;P10402,定价因子!$E:$F,2,0)</f>
        <v>#N/A</v>
      </c>
      <c r="R10402" s="3"/>
      <c r="S10402" s="77" t="e">
        <f>VLOOKUP($R$1&amp;R10402,定价因子!$E:$F,2,0)</f>
        <v>#N/A</v>
      </c>
      <c r="T10402" s="61"/>
      <c r="U10402" s="63"/>
      <c r="V10402" s="63"/>
      <c r="W10402" s="63"/>
      <c r="X10402" s="3"/>
    </row>
    <row r="10403" spans="1:24">
      <c r="A10403" s="3"/>
      <c r="B10403" s="3"/>
      <c r="C10403" s="3"/>
      <c r="D10403" s="3"/>
      <c r="E10403" s="79"/>
      <c r="F10403" s="3"/>
      <c r="G10403" s="77" t="e">
        <f>VLOOKUP($F$1&amp;F10403,定价因子!E:F,2,0)</f>
        <v>#N/A</v>
      </c>
      <c r="H10403" s="3"/>
      <c r="I10403" s="77" t="e">
        <f>VLOOKUP($H$1&amp;H10403,定价因子!E:F,2,0)</f>
        <v>#N/A</v>
      </c>
      <c r="J10403" s="3"/>
      <c r="K10403" s="77" t="e">
        <f>VLOOKUP($J$1&amp;J10403,定价因子!E:F,2,0)</f>
        <v>#N/A</v>
      </c>
      <c r="L10403" s="3"/>
      <c r="M10403" s="77" t="e">
        <f>VLOOKUP($L$1&amp;L10403,定价因子!E:F,2,0)</f>
        <v>#N/A</v>
      </c>
      <c r="N10403" s="3"/>
      <c r="O10403" s="77" t="e">
        <f>VLOOKUP($N$1&amp;N10403,定价因子!E:F,2,0)</f>
        <v>#N/A</v>
      </c>
      <c r="P10403" s="3"/>
      <c r="Q10403" s="55" t="e">
        <f>VLOOKUP($P$1&amp;P10403,定价因子!$E:$F,2,0)</f>
        <v>#N/A</v>
      </c>
      <c r="R10403" s="3"/>
      <c r="S10403" s="77" t="e">
        <f>VLOOKUP($R$1&amp;R10403,定价因子!$E:$F,2,0)</f>
        <v>#N/A</v>
      </c>
      <c r="T10403" s="61"/>
      <c r="U10403" s="63"/>
      <c r="V10403" s="63"/>
      <c r="W10403" s="63"/>
      <c r="X10403" s="3"/>
    </row>
    <row r="10404" spans="1:24">
      <c r="A10404" s="3"/>
      <c r="B10404" s="3"/>
      <c r="C10404" s="3"/>
      <c r="D10404" s="3"/>
      <c r="E10404" s="79"/>
      <c r="F10404" s="3"/>
      <c r="G10404" s="77" t="e">
        <f>VLOOKUP($F$1&amp;F10404,定价因子!E:F,2,0)</f>
        <v>#N/A</v>
      </c>
      <c r="H10404" s="3"/>
      <c r="I10404" s="77" t="e">
        <f>VLOOKUP($H$1&amp;H10404,定价因子!E:F,2,0)</f>
        <v>#N/A</v>
      </c>
      <c r="J10404" s="3"/>
      <c r="K10404" s="77" t="e">
        <f>VLOOKUP($J$1&amp;J10404,定价因子!E:F,2,0)</f>
        <v>#N/A</v>
      </c>
      <c r="L10404" s="3"/>
      <c r="M10404" s="77" t="e">
        <f>VLOOKUP($L$1&amp;L10404,定价因子!E:F,2,0)</f>
        <v>#N/A</v>
      </c>
      <c r="N10404" s="3"/>
      <c r="O10404" s="77" t="e">
        <f>VLOOKUP($N$1&amp;N10404,定价因子!E:F,2,0)</f>
        <v>#N/A</v>
      </c>
      <c r="P10404" s="3"/>
      <c r="Q10404" s="55" t="e">
        <f>VLOOKUP($P$1&amp;P10404,定价因子!$E:$F,2,0)</f>
        <v>#N/A</v>
      </c>
      <c r="R10404" s="3"/>
      <c r="S10404" s="77" t="e">
        <f>VLOOKUP($R$1&amp;R10404,定价因子!$E:$F,2,0)</f>
        <v>#N/A</v>
      </c>
      <c r="T10404" s="61"/>
      <c r="U10404" s="63"/>
      <c r="V10404" s="63"/>
      <c r="W10404" s="63"/>
      <c r="X10404" s="3"/>
    </row>
    <row r="10405" spans="1:24">
      <c r="A10405" s="3"/>
      <c r="B10405" s="3"/>
      <c r="C10405" s="3"/>
      <c r="D10405" s="3"/>
      <c r="E10405" s="79"/>
      <c r="F10405" s="3"/>
      <c r="G10405" s="77" t="e">
        <f>VLOOKUP($F$1&amp;F10405,定价因子!E:F,2,0)</f>
        <v>#N/A</v>
      </c>
      <c r="H10405" s="3"/>
      <c r="I10405" s="77" t="e">
        <f>VLOOKUP($H$1&amp;H10405,定价因子!E:F,2,0)</f>
        <v>#N/A</v>
      </c>
      <c r="J10405" s="3"/>
      <c r="K10405" s="77" t="e">
        <f>VLOOKUP($J$1&amp;J10405,定价因子!E:F,2,0)</f>
        <v>#N/A</v>
      </c>
      <c r="L10405" s="3"/>
      <c r="M10405" s="77" t="e">
        <f>VLOOKUP($L$1&amp;L10405,定价因子!E:F,2,0)</f>
        <v>#N/A</v>
      </c>
      <c r="N10405" s="3"/>
      <c r="O10405" s="77" t="e">
        <f>VLOOKUP($N$1&amp;N10405,定价因子!E:F,2,0)</f>
        <v>#N/A</v>
      </c>
      <c r="P10405" s="3"/>
      <c r="Q10405" s="55" t="e">
        <f>VLOOKUP($P$1&amp;P10405,定价因子!$E:$F,2,0)</f>
        <v>#N/A</v>
      </c>
      <c r="R10405" s="3"/>
      <c r="S10405" s="77" t="e">
        <f>VLOOKUP($R$1&amp;R10405,定价因子!$E:$F,2,0)</f>
        <v>#N/A</v>
      </c>
      <c r="T10405" s="61"/>
      <c r="U10405" s="63"/>
      <c r="V10405" s="63"/>
      <c r="W10405" s="63"/>
      <c r="X10405" s="3"/>
    </row>
    <row r="10406" spans="1:24">
      <c r="A10406" s="3"/>
      <c r="B10406" s="3"/>
      <c r="C10406" s="3"/>
      <c r="D10406" s="3"/>
      <c r="E10406" s="79"/>
      <c r="F10406" s="3"/>
      <c r="G10406" s="77" t="e">
        <f>VLOOKUP($F$1&amp;F10406,定价因子!E:F,2,0)</f>
        <v>#N/A</v>
      </c>
      <c r="H10406" s="3"/>
      <c r="I10406" s="77" t="e">
        <f>VLOOKUP($H$1&amp;H10406,定价因子!E:F,2,0)</f>
        <v>#N/A</v>
      </c>
      <c r="J10406" s="3"/>
      <c r="K10406" s="77" t="e">
        <f>VLOOKUP($J$1&amp;J10406,定价因子!E:F,2,0)</f>
        <v>#N/A</v>
      </c>
      <c r="L10406" s="3"/>
      <c r="M10406" s="77" t="e">
        <f>VLOOKUP($L$1&amp;L10406,定价因子!E:F,2,0)</f>
        <v>#N/A</v>
      </c>
      <c r="N10406" s="3"/>
      <c r="O10406" s="77" t="e">
        <f>VLOOKUP($N$1&amp;N10406,定价因子!E:F,2,0)</f>
        <v>#N/A</v>
      </c>
      <c r="P10406" s="3"/>
      <c r="Q10406" s="55" t="e">
        <f>VLOOKUP($P$1&amp;P10406,定价因子!$E:$F,2,0)</f>
        <v>#N/A</v>
      </c>
      <c r="R10406" s="3"/>
      <c r="S10406" s="77" t="e">
        <f>VLOOKUP($R$1&amp;R10406,定价因子!$E:$F,2,0)</f>
        <v>#N/A</v>
      </c>
      <c r="T10406" s="61"/>
      <c r="U10406" s="63"/>
      <c r="V10406" s="63"/>
      <c r="W10406" s="63"/>
      <c r="X10406" s="3"/>
    </row>
    <row r="10407" spans="1:24">
      <c r="A10407" s="3"/>
      <c r="B10407" s="3"/>
      <c r="C10407" s="3"/>
      <c r="D10407" s="3"/>
      <c r="E10407" s="79"/>
      <c r="F10407" s="3"/>
      <c r="G10407" s="77" t="e">
        <f>VLOOKUP($F$1&amp;F10407,定价因子!E:F,2,0)</f>
        <v>#N/A</v>
      </c>
      <c r="H10407" s="3"/>
      <c r="I10407" s="77" t="e">
        <f>VLOOKUP($H$1&amp;H10407,定价因子!E:F,2,0)</f>
        <v>#N/A</v>
      </c>
      <c r="J10407" s="3"/>
      <c r="K10407" s="77" t="e">
        <f>VLOOKUP($J$1&amp;J10407,定价因子!E:F,2,0)</f>
        <v>#N/A</v>
      </c>
      <c r="L10407" s="3"/>
      <c r="M10407" s="77" t="e">
        <f>VLOOKUP($L$1&amp;L10407,定价因子!E:F,2,0)</f>
        <v>#N/A</v>
      </c>
      <c r="N10407" s="3"/>
      <c r="O10407" s="77" t="e">
        <f>VLOOKUP($N$1&amp;N10407,定价因子!E:F,2,0)</f>
        <v>#N/A</v>
      </c>
      <c r="P10407" s="3"/>
      <c r="Q10407" s="55" t="e">
        <f>VLOOKUP($P$1&amp;P10407,定价因子!$E:$F,2,0)</f>
        <v>#N/A</v>
      </c>
      <c r="R10407" s="3"/>
      <c r="S10407" s="77" t="e">
        <f>VLOOKUP($R$1&amp;R10407,定价因子!$E:$F,2,0)</f>
        <v>#N/A</v>
      </c>
      <c r="T10407" s="61"/>
      <c r="U10407" s="63"/>
      <c r="V10407" s="63"/>
      <c r="W10407" s="63"/>
      <c r="X10407" s="3"/>
    </row>
    <row r="10408" spans="1:24">
      <c r="A10408" s="3"/>
      <c r="B10408" s="3"/>
      <c r="C10408" s="3"/>
      <c r="D10408" s="3"/>
      <c r="E10408" s="79"/>
      <c r="F10408" s="3"/>
      <c r="G10408" s="77" t="e">
        <f>VLOOKUP($F$1&amp;F10408,定价因子!E:F,2,0)</f>
        <v>#N/A</v>
      </c>
      <c r="H10408" s="3"/>
      <c r="I10408" s="77" t="e">
        <f>VLOOKUP($H$1&amp;H10408,定价因子!E:F,2,0)</f>
        <v>#N/A</v>
      </c>
      <c r="J10408" s="3"/>
      <c r="K10408" s="77" t="e">
        <f>VLOOKUP($J$1&amp;J10408,定价因子!E:F,2,0)</f>
        <v>#N/A</v>
      </c>
      <c r="L10408" s="3"/>
      <c r="M10408" s="77" t="e">
        <f>VLOOKUP($L$1&amp;L10408,定价因子!E:F,2,0)</f>
        <v>#N/A</v>
      </c>
      <c r="N10408" s="3"/>
      <c r="O10408" s="77" t="e">
        <f>VLOOKUP($N$1&amp;N10408,定价因子!E:F,2,0)</f>
        <v>#N/A</v>
      </c>
      <c r="P10408" s="3"/>
      <c r="Q10408" s="55" t="e">
        <f>VLOOKUP($P$1&amp;P10408,定价因子!$E:$F,2,0)</f>
        <v>#N/A</v>
      </c>
      <c r="R10408" s="3"/>
      <c r="S10408" s="77" t="e">
        <f>VLOOKUP($R$1&amp;R10408,定价因子!$E:$F,2,0)</f>
        <v>#N/A</v>
      </c>
      <c r="T10408" s="61"/>
      <c r="U10408" s="63"/>
      <c r="V10408" s="63"/>
      <c r="W10408" s="63"/>
      <c r="X10408" s="3"/>
    </row>
    <row r="10409" spans="1:24">
      <c r="A10409" s="3"/>
      <c r="B10409" s="3"/>
      <c r="C10409" s="3"/>
      <c r="D10409" s="3"/>
      <c r="E10409" s="79"/>
      <c r="F10409" s="3"/>
      <c r="G10409" s="77" t="e">
        <f>VLOOKUP($F$1&amp;F10409,定价因子!E:F,2,0)</f>
        <v>#N/A</v>
      </c>
      <c r="H10409" s="3"/>
      <c r="I10409" s="77" t="e">
        <f>VLOOKUP($H$1&amp;H10409,定价因子!E:F,2,0)</f>
        <v>#N/A</v>
      </c>
      <c r="J10409" s="3"/>
      <c r="K10409" s="77" t="e">
        <f>VLOOKUP($J$1&amp;J10409,定价因子!E:F,2,0)</f>
        <v>#N/A</v>
      </c>
      <c r="L10409" s="3"/>
      <c r="M10409" s="77" t="e">
        <f>VLOOKUP($L$1&amp;L10409,定价因子!E:F,2,0)</f>
        <v>#N/A</v>
      </c>
      <c r="N10409" s="3"/>
      <c r="O10409" s="77" t="e">
        <f>VLOOKUP($N$1&amp;N10409,定价因子!E:F,2,0)</f>
        <v>#N/A</v>
      </c>
      <c r="P10409" s="3"/>
      <c r="Q10409" s="55" t="e">
        <f>VLOOKUP($P$1&amp;P10409,定价因子!$E:$F,2,0)</f>
        <v>#N/A</v>
      </c>
      <c r="R10409" s="3"/>
      <c r="S10409" s="77" t="e">
        <f>VLOOKUP($R$1&amp;R10409,定价因子!$E:$F,2,0)</f>
        <v>#N/A</v>
      </c>
      <c r="T10409" s="61"/>
      <c r="U10409" s="63"/>
      <c r="V10409" s="63"/>
      <c r="W10409" s="63"/>
      <c r="X10409" s="3"/>
    </row>
    <row r="10410" spans="1:24">
      <c r="A10410" s="3"/>
      <c r="B10410" s="3"/>
      <c r="C10410" s="3"/>
      <c r="D10410" s="3"/>
      <c r="E10410" s="79"/>
      <c r="F10410" s="3"/>
      <c r="G10410" s="77" t="e">
        <f>VLOOKUP($F$1&amp;F10410,定价因子!E:F,2,0)</f>
        <v>#N/A</v>
      </c>
      <c r="H10410" s="3"/>
      <c r="I10410" s="77" t="e">
        <f>VLOOKUP($H$1&amp;H10410,定价因子!E:F,2,0)</f>
        <v>#N/A</v>
      </c>
      <c r="J10410" s="3"/>
      <c r="K10410" s="77" t="e">
        <f>VLOOKUP($J$1&amp;J10410,定价因子!E:F,2,0)</f>
        <v>#N/A</v>
      </c>
      <c r="L10410" s="3"/>
      <c r="M10410" s="77" t="e">
        <f>VLOOKUP($L$1&amp;L10410,定价因子!E:F,2,0)</f>
        <v>#N/A</v>
      </c>
      <c r="N10410" s="3"/>
      <c r="O10410" s="77" t="e">
        <f>VLOOKUP($N$1&amp;N10410,定价因子!E:F,2,0)</f>
        <v>#N/A</v>
      </c>
      <c r="P10410" s="3"/>
      <c r="Q10410" s="55" t="e">
        <f>VLOOKUP($P$1&amp;P10410,定价因子!$E:$F,2,0)</f>
        <v>#N/A</v>
      </c>
      <c r="R10410" s="3"/>
      <c r="S10410" s="77" t="e">
        <f>VLOOKUP($R$1&amp;R10410,定价因子!$E:$F,2,0)</f>
        <v>#N/A</v>
      </c>
      <c r="T10410" s="61"/>
      <c r="U10410" s="63"/>
      <c r="V10410" s="63"/>
      <c r="W10410" s="63"/>
      <c r="X10410" s="3"/>
    </row>
    <row r="10411" spans="1:24">
      <c r="A10411" s="3"/>
      <c r="B10411" s="3"/>
      <c r="C10411" s="3"/>
      <c r="D10411" s="3"/>
      <c r="E10411" s="79"/>
      <c r="F10411" s="3"/>
      <c r="G10411" s="77" t="e">
        <f>VLOOKUP($F$1&amp;F10411,定价因子!E:F,2,0)</f>
        <v>#N/A</v>
      </c>
      <c r="H10411" s="3"/>
      <c r="I10411" s="77" t="e">
        <f>VLOOKUP($H$1&amp;H10411,定价因子!E:F,2,0)</f>
        <v>#N/A</v>
      </c>
      <c r="J10411" s="3"/>
      <c r="K10411" s="77" t="e">
        <f>VLOOKUP($J$1&amp;J10411,定价因子!E:F,2,0)</f>
        <v>#N/A</v>
      </c>
      <c r="L10411" s="3"/>
      <c r="M10411" s="77" t="e">
        <f>VLOOKUP($L$1&amp;L10411,定价因子!E:F,2,0)</f>
        <v>#N/A</v>
      </c>
      <c r="N10411" s="3"/>
      <c r="O10411" s="77" t="e">
        <f>VLOOKUP($N$1&amp;N10411,定价因子!E:F,2,0)</f>
        <v>#N/A</v>
      </c>
      <c r="P10411" s="3"/>
      <c r="Q10411" s="55" t="e">
        <f>VLOOKUP($P$1&amp;P10411,定价因子!$E:$F,2,0)</f>
        <v>#N/A</v>
      </c>
      <c r="R10411" s="3"/>
      <c r="S10411" s="77" t="e">
        <f>VLOOKUP($R$1&amp;R10411,定价因子!$E:$F,2,0)</f>
        <v>#N/A</v>
      </c>
      <c r="T10411" s="61"/>
      <c r="U10411" s="63"/>
      <c r="V10411" s="63"/>
      <c r="W10411" s="63"/>
      <c r="X10411" s="3"/>
    </row>
    <row r="10412" spans="1:24">
      <c r="A10412" s="3"/>
      <c r="B10412" s="3"/>
      <c r="C10412" s="3"/>
      <c r="D10412" s="3"/>
      <c r="E10412" s="79"/>
      <c r="F10412" s="3"/>
      <c r="G10412" s="77" t="e">
        <f>VLOOKUP($F$1&amp;F10412,定价因子!E:F,2,0)</f>
        <v>#N/A</v>
      </c>
      <c r="H10412" s="3"/>
      <c r="I10412" s="77" t="e">
        <f>VLOOKUP($H$1&amp;H10412,定价因子!E:F,2,0)</f>
        <v>#N/A</v>
      </c>
      <c r="J10412" s="3"/>
      <c r="K10412" s="77" t="e">
        <f>VLOOKUP($J$1&amp;J10412,定价因子!E:F,2,0)</f>
        <v>#N/A</v>
      </c>
      <c r="L10412" s="3"/>
      <c r="M10412" s="77" t="e">
        <f>VLOOKUP($L$1&amp;L10412,定价因子!E:F,2,0)</f>
        <v>#N/A</v>
      </c>
      <c r="N10412" s="3"/>
      <c r="O10412" s="77" t="e">
        <f>VLOOKUP($N$1&amp;N10412,定价因子!E:F,2,0)</f>
        <v>#N/A</v>
      </c>
      <c r="P10412" s="3"/>
      <c r="Q10412" s="55" t="e">
        <f>VLOOKUP($P$1&amp;P10412,定价因子!$E:$F,2,0)</f>
        <v>#N/A</v>
      </c>
      <c r="R10412" s="3"/>
      <c r="S10412" s="77" t="e">
        <f>VLOOKUP($R$1&amp;R10412,定价因子!$E:$F,2,0)</f>
        <v>#N/A</v>
      </c>
      <c r="T10412" s="61"/>
      <c r="U10412" s="63"/>
      <c r="V10412" s="63"/>
      <c r="W10412" s="63"/>
      <c r="X10412" s="3"/>
    </row>
    <row r="10413" spans="1:24">
      <c r="A10413" s="3"/>
      <c r="B10413" s="3"/>
      <c r="C10413" s="3"/>
      <c r="D10413" s="3"/>
      <c r="E10413" s="79"/>
      <c r="F10413" s="3"/>
      <c r="G10413" s="77" t="e">
        <f>VLOOKUP($F$1&amp;F10413,定价因子!E:F,2,0)</f>
        <v>#N/A</v>
      </c>
      <c r="H10413" s="3"/>
      <c r="I10413" s="77" t="e">
        <f>VLOOKUP($H$1&amp;H10413,定价因子!E:F,2,0)</f>
        <v>#N/A</v>
      </c>
      <c r="J10413" s="3"/>
      <c r="K10413" s="77" t="e">
        <f>VLOOKUP($J$1&amp;J10413,定价因子!E:F,2,0)</f>
        <v>#N/A</v>
      </c>
      <c r="L10413" s="3"/>
      <c r="M10413" s="77" t="e">
        <f>VLOOKUP($L$1&amp;L10413,定价因子!E:F,2,0)</f>
        <v>#N/A</v>
      </c>
      <c r="N10413" s="3"/>
      <c r="O10413" s="77" t="e">
        <f>VLOOKUP($N$1&amp;N10413,定价因子!E:F,2,0)</f>
        <v>#N/A</v>
      </c>
      <c r="P10413" s="3"/>
      <c r="Q10413" s="55" t="e">
        <f>VLOOKUP($P$1&amp;P10413,定价因子!$E:$F,2,0)</f>
        <v>#N/A</v>
      </c>
      <c r="R10413" s="3"/>
      <c r="S10413" s="77" t="e">
        <f>VLOOKUP($R$1&amp;R10413,定价因子!$E:$F,2,0)</f>
        <v>#N/A</v>
      </c>
      <c r="T10413" s="61"/>
      <c r="U10413" s="63"/>
      <c r="V10413" s="63"/>
      <c r="W10413" s="63"/>
      <c r="X10413" s="3"/>
    </row>
    <row r="10414" spans="1:24">
      <c r="A10414" s="3"/>
      <c r="B10414" s="3"/>
      <c r="C10414" s="3"/>
      <c r="D10414" s="3"/>
      <c r="E10414" s="79"/>
      <c r="F10414" s="3"/>
      <c r="G10414" s="77" t="e">
        <f>VLOOKUP($F$1&amp;F10414,定价因子!E:F,2,0)</f>
        <v>#N/A</v>
      </c>
      <c r="H10414" s="3"/>
      <c r="I10414" s="77" t="e">
        <f>VLOOKUP($H$1&amp;H10414,定价因子!E:F,2,0)</f>
        <v>#N/A</v>
      </c>
      <c r="J10414" s="3"/>
      <c r="K10414" s="77" t="e">
        <f>VLOOKUP($J$1&amp;J10414,定价因子!E:F,2,0)</f>
        <v>#N/A</v>
      </c>
      <c r="L10414" s="3"/>
      <c r="M10414" s="77" t="e">
        <f>VLOOKUP($L$1&amp;L10414,定价因子!E:F,2,0)</f>
        <v>#N/A</v>
      </c>
      <c r="N10414" s="3"/>
      <c r="O10414" s="77" t="e">
        <f>VLOOKUP($N$1&amp;N10414,定价因子!E:F,2,0)</f>
        <v>#N/A</v>
      </c>
      <c r="P10414" s="3"/>
      <c r="Q10414" s="55" t="e">
        <f>VLOOKUP($P$1&amp;P10414,定价因子!$E:$F,2,0)</f>
        <v>#N/A</v>
      </c>
      <c r="R10414" s="3"/>
      <c r="S10414" s="77" t="e">
        <f>VLOOKUP($R$1&amp;R10414,定价因子!$E:$F,2,0)</f>
        <v>#N/A</v>
      </c>
      <c r="T10414" s="61"/>
      <c r="U10414" s="63"/>
      <c r="V10414" s="63"/>
      <c r="W10414" s="63"/>
      <c r="X10414" s="3"/>
    </row>
    <row r="10415" spans="1:24">
      <c r="A10415" s="3"/>
      <c r="B10415" s="3"/>
      <c r="C10415" s="3"/>
      <c r="D10415" s="3"/>
      <c r="E10415" s="79"/>
      <c r="F10415" s="3"/>
      <c r="G10415" s="77" t="e">
        <f>VLOOKUP($F$1&amp;F10415,定价因子!E:F,2,0)</f>
        <v>#N/A</v>
      </c>
      <c r="H10415" s="3"/>
      <c r="I10415" s="77" t="e">
        <f>VLOOKUP($H$1&amp;H10415,定价因子!E:F,2,0)</f>
        <v>#N/A</v>
      </c>
      <c r="J10415" s="3"/>
      <c r="K10415" s="77" t="e">
        <f>VLOOKUP($J$1&amp;J10415,定价因子!E:F,2,0)</f>
        <v>#N/A</v>
      </c>
      <c r="L10415" s="3"/>
      <c r="M10415" s="77" t="e">
        <f>VLOOKUP($L$1&amp;L10415,定价因子!E:F,2,0)</f>
        <v>#N/A</v>
      </c>
      <c r="N10415" s="3"/>
      <c r="O10415" s="77" t="e">
        <f>VLOOKUP($N$1&amp;N10415,定价因子!E:F,2,0)</f>
        <v>#N/A</v>
      </c>
      <c r="P10415" s="3"/>
      <c r="Q10415" s="55" t="e">
        <f>VLOOKUP($P$1&amp;P10415,定价因子!$E:$F,2,0)</f>
        <v>#N/A</v>
      </c>
      <c r="R10415" s="3"/>
      <c r="S10415" s="77" t="e">
        <f>VLOOKUP($R$1&amp;R10415,定价因子!$E:$F,2,0)</f>
        <v>#N/A</v>
      </c>
      <c r="T10415" s="61"/>
      <c r="U10415" s="63"/>
      <c r="V10415" s="63"/>
      <c r="W10415" s="63"/>
      <c r="X10415" s="3"/>
    </row>
    <row r="10416" spans="1:24">
      <c r="A10416" s="3"/>
      <c r="B10416" s="3"/>
      <c r="C10416" s="3"/>
      <c r="D10416" s="3"/>
      <c r="E10416" s="79"/>
      <c r="F10416" s="3"/>
      <c r="G10416" s="77" t="e">
        <f>VLOOKUP($F$1&amp;F10416,定价因子!E:F,2,0)</f>
        <v>#N/A</v>
      </c>
      <c r="H10416" s="3"/>
      <c r="I10416" s="77" t="e">
        <f>VLOOKUP($H$1&amp;H10416,定价因子!E:F,2,0)</f>
        <v>#N/A</v>
      </c>
      <c r="J10416" s="3"/>
      <c r="K10416" s="77" t="e">
        <f>VLOOKUP($J$1&amp;J10416,定价因子!E:F,2,0)</f>
        <v>#N/A</v>
      </c>
      <c r="L10416" s="3"/>
      <c r="M10416" s="77" t="e">
        <f>VLOOKUP($L$1&amp;L10416,定价因子!E:F,2,0)</f>
        <v>#N/A</v>
      </c>
      <c r="N10416" s="3"/>
      <c r="O10416" s="77" t="e">
        <f>VLOOKUP($N$1&amp;N10416,定价因子!E:F,2,0)</f>
        <v>#N/A</v>
      </c>
      <c r="P10416" s="3"/>
      <c r="Q10416" s="55" t="e">
        <f>VLOOKUP($P$1&amp;P10416,定价因子!$E:$F,2,0)</f>
        <v>#N/A</v>
      </c>
      <c r="R10416" s="3"/>
      <c r="S10416" s="77" t="e">
        <f>VLOOKUP($R$1&amp;R10416,定价因子!$E:$F,2,0)</f>
        <v>#N/A</v>
      </c>
      <c r="T10416" s="61"/>
      <c r="U10416" s="63"/>
      <c r="V10416" s="63"/>
      <c r="W10416" s="63"/>
      <c r="X10416" s="3"/>
    </row>
    <row r="10417" spans="1:24">
      <c r="A10417" s="3"/>
      <c r="B10417" s="3"/>
      <c r="C10417" s="3"/>
      <c r="D10417" s="3"/>
      <c r="E10417" s="79"/>
      <c r="F10417" s="3"/>
      <c r="G10417" s="77" t="e">
        <f>VLOOKUP($F$1&amp;F10417,定价因子!E:F,2,0)</f>
        <v>#N/A</v>
      </c>
      <c r="H10417" s="3"/>
      <c r="I10417" s="77" t="e">
        <f>VLOOKUP($H$1&amp;H10417,定价因子!E:F,2,0)</f>
        <v>#N/A</v>
      </c>
      <c r="J10417" s="3"/>
      <c r="K10417" s="77" t="e">
        <f>VLOOKUP($J$1&amp;J10417,定价因子!E:F,2,0)</f>
        <v>#N/A</v>
      </c>
      <c r="L10417" s="3"/>
      <c r="M10417" s="77" t="e">
        <f>VLOOKUP($L$1&amp;L10417,定价因子!E:F,2,0)</f>
        <v>#N/A</v>
      </c>
      <c r="N10417" s="3"/>
      <c r="O10417" s="77" t="e">
        <f>VLOOKUP($N$1&amp;N10417,定价因子!E:F,2,0)</f>
        <v>#N/A</v>
      </c>
      <c r="P10417" s="3"/>
      <c r="Q10417" s="55" t="e">
        <f>VLOOKUP($P$1&amp;P10417,定价因子!$E:$F,2,0)</f>
        <v>#N/A</v>
      </c>
      <c r="R10417" s="3"/>
      <c r="S10417" s="77" t="e">
        <f>VLOOKUP($R$1&amp;R10417,定价因子!$E:$F,2,0)</f>
        <v>#N/A</v>
      </c>
      <c r="T10417" s="61"/>
      <c r="U10417" s="63"/>
      <c r="V10417" s="63"/>
      <c r="W10417" s="63"/>
      <c r="X10417" s="3"/>
    </row>
    <row r="10418" spans="1:24">
      <c r="A10418" s="3"/>
      <c r="B10418" s="3"/>
      <c r="C10418" s="3"/>
      <c r="D10418" s="3"/>
      <c r="E10418" s="79"/>
      <c r="F10418" s="3"/>
      <c r="G10418" s="77" t="e">
        <f>VLOOKUP($F$1&amp;F10418,定价因子!E:F,2,0)</f>
        <v>#N/A</v>
      </c>
      <c r="H10418" s="3"/>
      <c r="I10418" s="77" t="e">
        <f>VLOOKUP($H$1&amp;H10418,定价因子!E:F,2,0)</f>
        <v>#N/A</v>
      </c>
      <c r="J10418" s="3"/>
      <c r="K10418" s="77" t="e">
        <f>VLOOKUP($J$1&amp;J10418,定价因子!E:F,2,0)</f>
        <v>#N/A</v>
      </c>
      <c r="L10418" s="3"/>
      <c r="M10418" s="77" t="e">
        <f>VLOOKUP($L$1&amp;L10418,定价因子!E:F,2,0)</f>
        <v>#N/A</v>
      </c>
      <c r="N10418" s="3"/>
      <c r="O10418" s="77" t="e">
        <f>VLOOKUP($N$1&amp;N10418,定价因子!E:F,2,0)</f>
        <v>#N/A</v>
      </c>
      <c r="P10418" s="3"/>
      <c r="Q10418" s="55" t="e">
        <f>VLOOKUP($P$1&amp;P10418,定价因子!$E:$F,2,0)</f>
        <v>#N/A</v>
      </c>
      <c r="R10418" s="3"/>
      <c r="S10418" s="77" t="e">
        <f>VLOOKUP($R$1&amp;R10418,定价因子!$E:$F,2,0)</f>
        <v>#N/A</v>
      </c>
      <c r="T10418" s="61"/>
      <c r="U10418" s="63"/>
      <c r="V10418" s="63"/>
      <c r="W10418" s="63"/>
      <c r="X10418" s="3"/>
    </row>
    <row r="10419" spans="1:24">
      <c r="A10419" s="3"/>
      <c r="B10419" s="3"/>
      <c r="C10419" s="3"/>
      <c r="D10419" s="3"/>
      <c r="E10419" s="79"/>
      <c r="F10419" s="3"/>
      <c r="G10419" s="77" t="e">
        <f>VLOOKUP($F$1&amp;F10419,定价因子!E:F,2,0)</f>
        <v>#N/A</v>
      </c>
      <c r="H10419" s="3"/>
      <c r="I10419" s="77" t="e">
        <f>VLOOKUP($H$1&amp;H10419,定价因子!E:F,2,0)</f>
        <v>#N/A</v>
      </c>
      <c r="J10419" s="3"/>
      <c r="K10419" s="77" t="e">
        <f>VLOOKUP($J$1&amp;J10419,定价因子!E:F,2,0)</f>
        <v>#N/A</v>
      </c>
      <c r="L10419" s="3"/>
      <c r="M10419" s="77" t="e">
        <f>VLOOKUP($L$1&amp;L10419,定价因子!E:F,2,0)</f>
        <v>#N/A</v>
      </c>
      <c r="N10419" s="3"/>
      <c r="O10419" s="77" t="e">
        <f>VLOOKUP($N$1&amp;N10419,定价因子!E:F,2,0)</f>
        <v>#N/A</v>
      </c>
      <c r="P10419" s="3"/>
      <c r="Q10419" s="55" t="e">
        <f>VLOOKUP($P$1&amp;P10419,定价因子!$E:$F,2,0)</f>
        <v>#N/A</v>
      </c>
      <c r="R10419" s="3"/>
      <c r="S10419" s="77" t="e">
        <f>VLOOKUP($R$1&amp;R10419,定价因子!$E:$F,2,0)</f>
        <v>#N/A</v>
      </c>
      <c r="T10419" s="61"/>
      <c r="U10419" s="63"/>
      <c r="V10419" s="63"/>
      <c r="W10419" s="63"/>
      <c r="X10419" s="3"/>
    </row>
    <row r="10420" spans="1:24">
      <c r="A10420" s="3"/>
      <c r="B10420" s="3"/>
      <c r="C10420" s="3"/>
      <c r="D10420" s="3"/>
      <c r="E10420" s="79"/>
      <c r="F10420" s="3"/>
      <c r="G10420" s="77" t="e">
        <f>VLOOKUP($F$1&amp;F10420,定价因子!E:F,2,0)</f>
        <v>#N/A</v>
      </c>
      <c r="H10420" s="3"/>
      <c r="I10420" s="77" t="e">
        <f>VLOOKUP($H$1&amp;H10420,定价因子!E:F,2,0)</f>
        <v>#N/A</v>
      </c>
      <c r="J10420" s="3"/>
      <c r="K10420" s="77" t="e">
        <f>VLOOKUP($J$1&amp;J10420,定价因子!E:F,2,0)</f>
        <v>#N/A</v>
      </c>
      <c r="L10420" s="3"/>
      <c r="M10420" s="77" t="e">
        <f>VLOOKUP($L$1&amp;L10420,定价因子!E:F,2,0)</f>
        <v>#N/A</v>
      </c>
      <c r="N10420" s="3"/>
      <c r="O10420" s="77" t="e">
        <f>VLOOKUP($N$1&amp;N10420,定价因子!E:F,2,0)</f>
        <v>#N/A</v>
      </c>
      <c r="P10420" s="3"/>
      <c r="Q10420" s="55" t="e">
        <f>VLOOKUP($P$1&amp;P10420,定价因子!$E:$F,2,0)</f>
        <v>#N/A</v>
      </c>
      <c r="R10420" s="3"/>
      <c r="S10420" s="77" t="e">
        <f>VLOOKUP($R$1&amp;R10420,定价因子!$E:$F,2,0)</f>
        <v>#N/A</v>
      </c>
      <c r="T10420" s="61"/>
      <c r="U10420" s="63"/>
      <c r="V10420" s="63"/>
      <c r="W10420" s="63"/>
      <c r="X10420" s="3"/>
    </row>
    <row r="10421" spans="1:24">
      <c r="A10421" s="3"/>
      <c r="B10421" s="3"/>
      <c r="C10421" s="3"/>
      <c r="D10421" s="3"/>
      <c r="E10421" s="79"/>
      <c r="F10421" s="3"/>
      <c r="G10421" s="77" t="e">
        <f>VLOOKUP($F$1&amp;F10421,定价因子!E:F,2,0)</f>
        <v>#N/A</v>
      </c>
      <c r="H10421" s="3"/>
      <c r="I10421" s="77" t="e">
        <f>VLOOKUP($H$1&amp;H10421,定价因子!E:F,2,0)</f>
        <v>#N/A</v>
      </c>
      <c r="J10421" s="3"/>
      <c r="K10421" s="77" t="e">
        <f>VLOOKUP($J$1&amp;J10421,定价因子!E:F,2,0)</f>
        <v>#N/A</v>
      </c>
      <c r="L10421" s="3"/>
      <c r="M10421" s="77" t="e">
        <f>VLOOKUP($L$1&amp;L10421,定价因子!E:F,2,0)</f>
        <v>#N/A</v>
      </c>
      <c r="N10421" s="3"/>
      <c r="O10421" s="77" t="e">
        <f>VLOOKUP($N$1&amp;N10421,定价因子!E:F,2,0)</f>
        <v>#N/A</v>
      </c>
      <c r="P10421" s="3"/>
      <c r="Q10421" s="55" t="e">
        <f>VLOOKUP($P$1&amp;P10421,定价因子!$E:$F,2,0)</f>
        <v>#N/A</v>
      </c>
      <c r="R10421" s="3"/>
      <c r="S10421" s="77" t="e">
        <f>VLOOKUP($R$1&amp;R10421,定价因子!$E:$F,2,0)</f>
        <v>#N/A</v>
      </c>
      <c r="T10421" s="61"/>
      <c r="U10421" s="63"/>
      <c r="V10421" s="63"/>
      <c r="W10421" s="63"/>
      <c r="X10421" s="3"/>
    </row>
    <row r="10422" spans="1:24">
      <c r="A10422" s="3"/>
      <c r="B10422" s="3"/>
      <c r="C10422" s="3"/>
      <c r="D10422" s="3"/>
      <c r="E10422" s="79"/>
      <c r="F10422" s="3"/>
      <c r="G10422" s="77" t="e">
        <f>VLOOKUP($F$1&amp;F10422,定价因子!E:F,2,0)</f>
        <v>#N/A</v>
      </c>
      <c r="H10422" s="3"/>
      <c r="I10422" s="77" t="e">
        <f>VLOOKUP($H$1&amp;H10422,定价因子!E:F,2,0)</f>
        <v>#N/A</v>
      </c>
      <c r="J10422" s="3"/>
      <c r="K10422" s="77" t="e">
        <f>VLOOKUP($J$1&amp;J10422,定价因子!E:F,2,0)</f>
        <v>#N/A</v>
      </c>
      <c r="L10422" s="3"/>
      <c r="M10422" s="77" t="e">
        <f>VLOOKUP($L$1&amp;L10422,定价因子!E:F,2,0)</f>
        <v>#N/A</v>
      </c>
      <c r="N10422" s="3"/>
      <c r="O10422" s="77" t="e">
        <f>VLOOKUP($N$1&amp;N10422,定价因子!E:F,2,0)</f>
        <v>#N/A</v>
      </c>
      <c r="P10422" s="3"/>
      <c r="Q10422" s="55" t="e">
        <f>VLOOKUP($P$1&amp;P10422,定价因子!$E:$F,2,0)</f>
        <v>#N/A</v>
      </c>
      <c r="R10422" s="3"/>
      <c r="S10422" s="77" t="e">
        <f>VLOOKUP($R$1&amp;R10422,定价因子!$E:$F,2,0)</f>
        <v>#N/A</v>
      </c>
      <c r="T10422" s="61"/>
      <c r="U10422" s="63"/>
      <c r="V10422" s="63"/>
      <c r="W10422" s="63"/>
      <c r="X10422" s="3"/>
    </row>
    <row r="10423" spans="1:24">
      <c r="A10423" s="3"/>
      <c r="B10423" s="3"/>
      <c r="C10423" s="3"/>
      <c r="D10423" s="3"/>
      <c r="E10423" s="79"/>
      <c r="F10423" s="3"/>
      <c r="G10423" s="77" t="e">
        <f>VLOOKUP($F$1&amp;F10423,定价因子!E:F,2,0)</f>
        <v>#N/A</v>
      </c>
      <c r="H10423" s="3"/>
      <c r="I10423" s="77" t="e">
        <f>VLOOKUP($H$1&amp;H10423,定价因子!E:F,2,0)</f>
        <v>#N/A</v>
      </c>
      <c r="J10423" s="3"/>
      <c r="K10423" s="77" t="e">
        <f>VLOOKUP($J$1&amp;J10423,定价因子!E:F,2,0)</f>
        <v>#N/A</v>
      </c>
      <c r="L10423" s="3"/>
      <c r="M10423" s="77" t="e">
        <f>VLOOKUP($L$1&amp;L10423,定价因子!E:F,2,0)</f>
        <v>#N/A</v>
      </c>
      <c r="N10423" s="3"/>
      <c r="O10423" s="77" t="e">
        <f>VLOOKUP($N$1&amp;N10423,定价因子!E:F,2,0)</f>
        <v>#N/A</v>
      </c>
      <c r="P10423" s="3"/>
      <c r="Q10423" s="55" t="e">
        <f>VLOOKUP($P$1&amp;P10423,定价因子!$E:$F,2,0)</f>
        <v>#N/A</v>
      </c>
      <c r="R10423" s="3"/>
      <c r="S10423" s="77" t="e">
        <f>VLOOKUP($R$1&amp;R10423,定价因子!$E:$F,2,0)</f>
        <v>#N/A</v>
      </c>
      <c r="T10423" s="61"/>
      <c r="U10423" s="63"/>
      <c r="V10423" s="63"/>
      <c r="W10423" s="63"/>
      <c r="X10423" s="3"/>
    </row>
    <row r="10424" spans="1:24">
      <c r="A10424" s="3"/>
      <c r="B10424" s="3"/>
      <c r="C10424" s="3"/>
      <c r="D10424" s="3"/>
      <c r="E10424" s="79"/>
      <c r="F10424" s="3"/>
      <c r="G10424" s="77" t="e">
        <f>VLOOKUP($F$1&amp;F10424,定价因子!E:F,2,0)</f>
        <v>#N/A</v>
      </c>
      <c r="H10424" s="3"/>
      <c r="I10424" s="77" t="e">
        <f>VLOOKUP($H$1&amp;H10424,定价因子!E:F,2,0)</f>
        <v>#N/A</v>
      </c>
      <c r="J10424" s="3"/>
      <c r="K10424" s="77" t="e">
        <f>VLOOKUP($J$1&amp;J10424,定价因子!E:F,2,0)</f>
        <v>#N/A</v>
      </c>
      <c r="L10424" s="3"/>
      <c r="M10424" s="77" t="e">
        <f>VLOOKUP($L$1&amp;L10424,定价因子!E:F,2,0)</f>
        <v>#N/A</v>
      </c>
      <c r="N10424" s="3"/>
      <c r="O10424" s="77" t="e">
        <f>VLOOKUP($N$1&amp;N10424,定价因子!E:F,2,0)</f>
        <v>#N/A</v>
      </c>
      <c r="P10424" s="3"/>
      <c r="Q10424" s="55" t="e">
        <f>VLOOKUP($P$1&amp;P10424,定价因子!$E:$F,2,0)</f>
        <v>#N/A</v>
      </c>
      <c r="R10424" s="3"/>
      <c r="S10424" s="77" t="e">
        <f>VLOOKUP($R$1&amp;R10424,定价因子!$E:$F,2,0)</f>
        <v>#N/A</v>
      </c>
      <c r="T10424" s="61"/>
      <c r="U10424" s="63"/>
      <c r="V10424" s="63"/>
      <c r="W10424" s="63"/>
      <c r="X10424" s="3"/>
    </row>
    <row r="10425" spans="1:24">
      <c r="A10425" s="3"/>
      <c r="B10425" s="3"/>
      <c r="C10425" s="3"/>
      <c r="D10425" s="3"/>
      <c r="E10425" s="79"/>
      <c r="F10425" s="3"/>
      <c r="G10425" s="77" t="e">
        <f>VLOOKUP($F$1&amp;F10425,定价因子!E:F,2,0)</f>
        <v>#N/A</v>
      </c>
      <c r="H10425" s="3"/>
      <c r="I10425" s="77" t="e">
        <f>VLOOKUP($H$1&amp;H10425,定价因子!E:F,2,0)</f>
        <v>#N/A</v>
      </c>
      <c r="J10425" s="3"/>
      <c r="K10425" s="77" t="e">
        <f>VLOOKUP($J$1&amp;J10425,定价因子!E:F,2,0)</f>
        <v>#N/A</v>
      </c>
      <c r="L10425" s="3"/>
      <c r="M10425" s="77" t="e">
        <f>VLOOKUP($L$1&amp;L10425,定价因子!E:F,2,0)</f>
        <v>#N/A</v>
      </c>
      <c r="N10425" s="3"/>
      <c r="O10425" s="77" t="e">
        <f>VLOOKUP($N$1&amp;N10425,定价因子!E:F,2,0)</f>
        <v>#N/A</v>
      </c>
      <c r="P10425" s="3"/>
      <c r="Q10425" s="55" t="e">
        <f>VLOOKUP($P$1&amp;P10425,定价因子!$E:$F,2,0)</f>
        <v>#N/A</v>
      </c>
      <c r="R10425" s="3"/>
      <c r="S10425" s="77" t="e">
        <f>VLOOKUP($R$1&amp;R10425,定价因子!$E:$F,2,0)</f>
        <v>#N/A</v>
      </c>
      <c r="T10425" s="61"/>
      <c r="U10425" s="63"/>
      <c r="V10425" s="63"/>
      <c r="W10425" s="63"/>
      <c r="X10425" s="3"/>
    </row>
    <row r="10426" spans="1:24">
      <c r="A10426" s="3"/>
      <c r="B10426" s="3"/>
      <c r="C10426" s="3"/>
      <c r="D10426" s="3"/>
      <c r="E10426" s="79"/>
      <c r="F10426" s="3"/>
      <c r="G10426" s="77" t="e">
        <f>VLOOKUP($F$1&amp;F10426,定价因子!E:F,2,0)</f>
        <v>#N/A</v>
      </c>
      <c r="H10426" s="3"/>
      <c r="I10426" s="77" t="e">
        <f>VLOOKUP($H$1&amp;H10426,定价因子!E:F,2,0)</f>
        <v>#N/A</v>
      </c>
      <c r="J10426" s="3"/>
      <c r="K10426" s="77" t="e">
        <f>VLOOKUP($J$1&amp;J10426,定价因子!E:F,2,0)</f>
        <v>#N/A</v>
      </c>
      <c r="L10426" s="3"/>
      <c r="M10426" s="77" t="e">
        <f>VLOOKUP($L$1&amp;L10426,定价因子!E:F,2,0)</f>
        <v>#N/A</v>
      </c>
      <c r="N10426" s="3"/>
      <c r="O10426" s="77" t="e">
        <f>VLOOKUP($N$1&amp;N10426,定价因子!E:F,2,0)</f>
        <v>#N/A</v>
      </c>
      <c r="P10426" s="3"/>
      <c r="Q10426" s="55" t="e">
        <f>VLOOKUP($P$1&amp;P10426,定价因子!$E:$F,2,0)</f>
        <v>#N/A</v>
      </c>
      <c r="R10426" s="3"/>
      <c r="S10426" s="77" t="e">
        <f>VLOOKUP($R$1&amp;R10426,定价因子!$E:$F,2,0)</f>
        <v>#N/A</v>
      </c>
      <c r="T10426" s="61"/>
      <c r="U10426" s="63"/>
      <c r="V10426" s="63"/>
      <c r="W10426" s="63"/>
      <c r="X10426" s="3"/>
    </row>
    <row r="10427" spans="1:24">
      <c r="A10427" s="3"/>
      <c r="B10427" s="3"/>
      <c r="C10427" s="3"/>
      <c r="D10427" s="3"/>
      <c r="E10427" s="79"/>
      <c r="F10427" s="3"/>
      <c r="G10427" s="77" t="e">
        <f>VLOOKUP($F$1&amp;F10427,定价因子!E:F,2,0)</f>
        <v>#N/A</v>
      </c>
      <c r="H10427" s="3"/>
      <c r="I10427" s="77" t="e">
        <f>VLOOKUP($H$1&amp;H10427,定价因子!E:F,2,0)</f>
        <v>#N/A</v>
      </c>
      <c r="J10427" s="3"/>
      <c r="K10427" s="77" t="e">
        <f>VLOOKUP($J$1&amp;J10427,定价因子!E:F,2,0)</f>
        <v>#N/A</v>
      </c>
      <c r="L10427" s="3"/>
      <c r="M10427" s="77" t="e">
        <f>VLOOKUP($L$1&amp;L10427,定价因子!E:F,2,0)</f>
        <v>#N/A</v>
      </c>
      <c r="N10427" s="3"/>
      <c r="O10427" s="77" t="e">
        <f>VLOOKUP($N$1&amp;N10427,定价因子!E:F,2,0)</f>
        <v>#N/A</v>
      </c>
      <c r="P10427" s="3"/>
      <c r="Q10427" s="55" t="e">
        <f>VLOOKUP($P$1&amp;P10427,定价因子!$E:$F,2,0)</f>
        <v>#N/A</v>
      </c>
      <c r="R10427" s="3"/>
      <c r="S10427" s="77" t="e">
        <f>VLOOKUP($R$1&amp;R10427,定价因子!$E:$F,2,0)</f>
        <v>#N/A</v>
      </c>
      <c r="T10427" s="61"/>
      <c r="U10427" s="63"/>
      <c r="V10427" s="63"/>
      <c r="W10427" s="63"/>
      <c r="X10427" s="3"/>
    </row>
    <row r="10428" spans="1:24">
      <c r="A10428" s="3"/>
      <c r="B10428" s="3"/>
      <c r="C10428" s="3"/>
      <c r="D10428" s="3"/>
      <c r="E10428" s="79"/>
      <c r="F10428" s="3"/>
      <c r="G10428" s="77" t="e">
        <f>VLOOKUP($F$1&amp;F10428,定价因子!E:F,2,0)</f>
        <v>#N/A</v>
      </c>
      <c r="H10428" s="3"/>
      <c r="I10428" s="77" t="e">
        <f>VLOOKUP($H$1&amp;H10428,定价因子!E:F,2,0)</f>
        <v>#N/A</v>
      </c>
      <c r="J10428" s="3"/>
      <c r="K10428" s="77" t="e">
        <f>VLOOKUP($J$1&amp;J10428,定价因子!E:F,2,0)</f>
        <v>#N/A</v>
      </c>
      <c r="L10428" s="3"/>
      <c r="M10428" s="77" t="e">
        <f>VLOOKUP($L$1&amp;L10428,定价因子!E:F,2,0)</f>
        <v>#N/A</v>
      </c>
      <c r="N10428" s="3"/>
      <c r="O10428" s="77" t="e">
        <f>VLOOKUP($N$1&amp;N10428,定价因子!E:F,2,0)</f>
        <v>#N/A</v>
      </c>
      <c r="P10428" s="3"/>
      <c r="Q10428" s="55" t="e">
        <f>VLOOKUP($P$1&amp;P10428,定价因子!$E:$F,2,0)</f>
        <v>#N/A</v>
      </c>
      <c r="R10428" s="3"/>
      <c r="S10428" s="77" t="e">
        <f>VLOOKUP($R$1&amp;R10428,定价因子!$E:$F,2,0)</f>
        <v>#N/A</v>
      </c>
      <c r="T10428" s="61"/>
      <c r="U10428" s="63"/>
      <c r="V10428" s="63"/>
      <c r="W10428" s="63"/>
      <c r="X10428" s="3"/>
    </row>
    <row r="10429" spans="1:24">
      <c r="A10429" s="3"/>
      <c r="B10429" s="3"/>
      <c r="C10429" s="3"/>
      <c r="D10429" s="3"/>
      <c r="E10429" s="79"/>
      <c r="F10429" s="3"/>
      <c r="G10429" s="77" t="e">
        <f>VLOOKUP($F$1&amp;F10429,定价因子!E:F,2,0)</f>
        <v>#N/A</v>
      </c>
      <c r="H10429" s="3"/>
      <c r="I10429" s="77" t="e">
        <f>VLOOKUP($H$1&amp;H10429,定价因子!E:F,2,0)</f>
        <v>#N/A</v>
      </c>
      <c r="J10429" s="3"/>
      <c r="K10429" s="77" t="e">
        <f>VLOOKUP($J$1&amp;J10429,定价因子!E:F,2,0)</f>
        <v>#N/A</v>
      </c>
      <c r="L10429" s="3"/>
      <c r="M10429" s="77" t="e">
        <f>VLOOKUP($L$1&amp;L10429,定价因子!E:F,2,0)</f>
        <v>#N/A</v>
      </c>
      <c r="N10429" s="3"/>
      <c r="O10429" s="77" t="e">
        <f>VLOOKUP($N$1&amp;N10429,定价因子!E:F,2,0)</f>
        <v>#N/A</v>
      </c>
      <c r="P10429" s="3"/>
      <c r="Q10429" s="55" t="e">
        <f>VLOOKUP($P$1&amp;P10429,定价因子!$E:$F,2,0)</f>
        <v>#N/A</v>
      </c>
      <c r="R10429" s="3"/>
      <c r="S10429" s="77" t="e">
        <f>VLOOKUP($R$1&amp;R10429,定价因子!$E:$F,2,0)</f>
        <v>#N/A</v>
      </c>
      <c r="T10429" s="61"/>
      <c r="U10429" s="63"/>
      <c r="V10429" s="63"/>
      <c r="W10429" s="63"/>
      <c r="X10429" s="3"/>
    </row>
    <row r="10430" spans="1:24">
      <c r="A10430" s="3"/>
      <c r="B10430" s="3"/>
      <c r="C10430" s="3"/>
      <c r="D10430" s="3"/>
      <c r="E10430" s="79"/>
      <c r="F10430" s="3"/>
      <c r="G10430" s="77" t="e">
        <f>VLOOKUP($F$1&amp;F10430,定价因子!E:F,2,0)</f>
        <v>#N/A</v>
      </c>
      <c r="H10430" s="3"/>
      <c r="I10430" s="77" t="e">
        <f>VLOOKUP($H$1&amp;H10430,定价因子!E:F,2,0)</f>
        <v>#N/A</v>
      </c>
      <c r="J10430" s="3"/>
      <c r="K10430" s="77" t="e">
        <f>VLOOKUP($J$1&amp;J10430,定价因子!E:F,2,0)</f>
        <v>#N/A</v>
      </c>
      <c r="L10430" s="3"/>
      <c r="M10430" s="77" t="e">
        <f>VLOOKUP($L$1&amp;L10430,定价因子!E:F,2,0)</f>
        <v>#N/A</v>
      </c>
      <c r="N10430" s="3"/>
      <c r="O10430" s="77" t="e">
        <f>VLOOKUP($N$1&amp;N10430,定价因子!E:F,2,0)</f>
        <v>#N/A</v>
      </c>
      <c r="P10430" s="3"/>
      <c r="Q10430" s="55" t="e">
        <f>VLOOKUP($P$1&amp;P10430,定价因子!$E:$F,2,0)</f>
        <v>#N/A</v>
      </c>
      <c r="R10430" s="3"/>
      <c r="S10430" s="77" t="e">
        <f>VLOOKUP($R$1&amp;R10430,定价因子!$E:$F,2,0)</f>
        <v>#N/A</v>
      </c>
      <c r="T10430" s="61"/>
      <c r="U10430" s="63"/>
      <c r="V10430" s="63"/>
      <c r="W10430" s="63"/>
      <c r="X10430" s="3"/>
    </row>
    <row r="10431" spans="1:24">
      <c r="A10431" s="3"/>
      <c r="B10431" s="3"/>
      <c r="C10431" s="3"/>
      <c r="D10431" s="3"/>
      <c r="E10431" s="79"/>
      <c r="F10431" s="3"/>
      <c r="G10431" s="77" t="e">
        <f>VLOOKUP($F$1&amp;F10431,定价因子!E:F,2,0)</f>
        <v>#N/A</v>
      </c>
      <c r="H10431" s="3"/>
      <c r="I10431" s="77" t="e">
        <f>VLOOKUP($H$1&amp;H10431,定价因子!E:F,2,0)</f>
        <v>#N/A</v>
      </c>
      <c r="J10431" s="3"/>
      <c r="K10431" s="77" t="e">
        <f>VLOOKUP($J$1&amp;J10431,定价因子!E:F,2,0)</f>
        <v>#N/A</v>
      </c>
      <c r="L10431" s="3"/>
      <c r="M10431" s="77" t="e">
        <f>VLOOKUP($L$1&amp;L10431,定价因子!E:F,2,0)</f>
        <v>#N/A</v>
      </c>
      <c r="N10431" s="3"/>
      <c r="O10431" s="77" t="e">
        <f>VLOOKUP($N$1&amp;N10431,定价因子!E:F,2,0)</f>
        <v>#N/A</v>
      </c>
      <c r="P10431" s="3"/>
      <c r="Q10431" s="55" t="e">
        <f>VLOOKUP($P$1&amp;P10431,定价因子!$E:$F,2,0)</f>
        <v>#N/A</v>
      </c>
      <c r="R10431" s="3"/>
      <c r="S10431" s="77" t="e">
        <f>VLOOKUP($R$1&amp;R10431,定价因子!$E:$F,2,0)</f>
        <v>#N/A</v>
      </c>
      <c r="T10431" s="61"/>
      <c r="U10431" s="63"/>
      <c r="V10431" s="63"/>
      <c r="W10431" s="63"/>
      <c r="X10431" s="3"/>
    </row>
    <row r="10432" spans="1:24">
      <c r="A10432" s="3"/>
      <c r="B10432" s="3"/>
      <c r="C10432" s="3"/>
      <c r="D10432" s="3"/>
      <c r="E10432" s="79"/>
      <c r="F10432" s="3"/>
      <c r="G10432" s="77" t="e">
        <f>VLOOKUP($F$1&amp;F10432,定价因子!E:F,2,0)</f>
        <v>#N/A</v>
      </c>
      <c r="H10432" s="3"/>
      <c r="I10432" s="77" t="e">
        <f>VLOOKUP($H$1&amp;H10432,定价因子!E:F,2,0)</f>
        <v>#N/A</v>
      </c>
      <c r="J10432" s="3"/>
      <c r="K10432" s="77" t="e">
        <f>VLOOKUP($J$1&amp;J10432,定价因子!E:F,2,0)</f>
        <v>#N/A</v>
      </c>
      <c r="L10432" s="3"/>
      <c r="M10432" s="77" t="e">
        <f>VLOOKUP($L$1&amp;L10432,定价因子!E:F,2,0)</f>
        <v>#N/A</v>
      </c>
      <c r="N10432" s="3"/>
      <c r="O10432" s="77" t="e">
        <f>VLOOKUP($N$1&amp;N10432,定价因子!E:F,2,0)</f>
        <v>#N/A</v>
      </c>
      <c r="P10432" s="3"/>
      <c r="Q10432" s="55" t="e">
        <f>VLOOKUP($P$1&amp;P10432,定价因子!$E:$F,2,0)</f>
        <v>#N/A</v>
      </c>
      <c r="R10432" s="3"/>
      <c r="S10432" s="77" t="e">
        <f>VLOOKUP($R$1&amp;R10432,定价因子!$E:$F,2,0)</f>
        <v>#N/A</v>
      </c>
      <c r="T10432" s="61"/>
      <c r="U10432" s="63"/>
      <c r="V10432" s="63"/>
      <c r="W10432" s="63"/>
      <c r="X10432" s="3"/>
    </row>
    <row r="10433" spans="1:24">
      <c r="A10433" s="3"/>
      <c r="B10433" s="3"/>
      <c r="C10433" s="3"/>
      <c r="D10433" s="3"/>
      <c r="E10433" s="79"/>
      <c r="F10433" s="3"/>
      <c r="G10433" s="77" t="e">
        <f>VLOOKUP($F$1&amp;F10433,定价因子!E:F,2,0)</f>
        <v>#N/A</v>
      </c>
      <c r="H10433" s="3"/>
      <c r="I10433" s="77" t="e">
        <f>VLOOKUP($H$1&amp;H10433,定价因子!E:F,2,0)</f>
        <v>#N/A</v>
      </c>
      <c r="J10433" s="3"/>
      <c r="K10433" s="77" t="e">
        <f>VLOOKUP($J$1&amp;J10433,定价因子!E:F,2,0)</f>
        <v>#N/A</v>
      </c>
      <c r="L10433" s="3"/>
      <c r="M10433" s="77" t="e">
        <f>VLOOKUP($L$1&amp;L10433,定价因子!E:F,2,0)</f>
        <v>#N/A</v>
      </c>
      <c r="N10433" s="3"/>
      <c r="O10433" s="77" t="e">
        <f>VLOOKUP($N$1&amp;N10433,定价因子!E:F,2,0)</f>
        <v>#N/A</v>
      </c>
      <c r="P10433" s="3"/>
      <c r="Q10433" s="55" t="e">
        <f>VLOOKUP($P$1&amp;P10433,定价因子!$E:$F,2,0)</f>
        <v>#N/A</v>
      </c>
      <c r="R10433" s="3"/>
      <c r="S10433" s="77" t="e">
        <f>VLOOKUP($R$1&amp;R10433,定价因子!$E:$F,2,0)</f>
        <v>#N/A</v>
      </c>
      <c r="T10433" s="61"/>
      <c r="U10433" s="63"/>
      <c r="V10433" s="63"/>
      <c r="W10433" s="63"/>
      <c r="X10433" s="3"/>
    </row>
    <row r="10434" spans="1:24">
      <c r="A10434" s="3"/>
      <c r="B10434" s="3"/>
      <c r="C10434" s="3"/>
      <c r="D10434" s="3"/>
      <c r="E10434" s="79"/>
      <c r="F10434" s="3"/>
      <c r="G10434" s="77" t="e">
        <f>VLOOKUP($F$1&amp;F10434,定价因子!E:F,2,0)</f>
        <v>#N/A</v>
      </c>
      <c r="H10434" s="3"/>
      <c r="I10434" s="77" t="e">
        <f>VLOOKUP($H$1&amp;H10434,定价因子!E:F,2,0)</f>
        <v>#N/A</v>
      </c>
      <c r="J10434" s="3"/>
      <c r="K10434" s="77" t="e">
        <f>VLOOKUP($J$1&amp;J10434,定价因子!E:F,2,0)</f>
        <v>#N/A</v>
      </c>
      <c r="L10434" s="3"/>
      <c r="M10434" s="77" t="e">
        <f>VLOOKUP($L$1&amp;L10434,定价因子!E:F,2,0)</f>
        <v>#N/A</v>
      </c>
      <c r="N10434" s="3"/>
      <c r="O10434" s="77" t="e">
        <f>VLOOKUP($N$1&amp;N10434,定价因子!E:F,2,0)</f>
        <v>#N/A</v>
      </c>
      <c r="P10434" s="3"/>
      <c r="Q10434" s="55" t="e">
        <f>VLOOKUP($P$1&amp;P10434,定价因子!$E:$F,2,0)</f>
        <v>#N/A</v>
      </c>
      <c r="R10434" s="3"/>
      <c r="S10434" s="77" t="e">
        <f>VLOOKUP($R$1&amp;R10434,定价因子!$E:$F,2,0)</f>
        <v>#N/A</v>
      </c>
      <c r="T10434" s="61"/>
      <c r="U10434" s="63"/>
      <c r="V10434" s="63"/>
      <c r="W10434" s="63"/>
      <c r="X10434" s="3"/>
    </row>
    <row r="10435" spans="1:24">
      <c r="A10435" s="3"/>
      <c r="B10435" s="3"/>
      <c r="C10435" s="3"/>
      <c r="D10435" s="3"/>
      <c r="E10435" s="79"/>
      <c r="F10435" s="3"/>
      <c r="G10435" s="77" t="e">
        <f>VLOOKUP($F$1&amp;F10435,定价因子!E:F,2,0)</f>
        <v>#N/A</v>
      </c>
      <c r="H10435" s="3"/>
      <c r="I10435" s="77" t="e">
        <f>VLOOKUP($H$1&amp;H10435,定价因子!E:F,2,0)</f>
        <v>#N/A</v>
      </c>
      <c r="J10435" s="3"/>
      <c r="K10435" s="77" t="e">
        <f>VLOOKUP($J$1&amp;J10435,定价因子!E:F,2,0)</f>
        <v>#N/A</v>
      </c>
      <c r="L10435" s="3"/>
      <c r="M10435" s="77" t="e">
        <f>VLOOKUP($L$1&amp;L10435,定价因子!E:F,2,0)</f>
        <v>#N/A</v>
      </c>
      <c r="N10435" s="3"/>
      <c r="O10435" s="77" t="e">
        <f>VLOOKUP($N$1&amp;N10435,定价因子!E:F,2,0)</f>
        <v>#N/A</v>
      </c>
      <c r="P10435" s="3"/>
      <c r="Q10435" s="55" t="e">
        <f>VLOOKUP($P$1&amp;P10435,定价因子!$E:$F,2,0)</f>
        <v>#N/A</v>
      </c>
      <c r="R10435" s="3"/>
      <c r="S10435" s="77" t="e">
        <f>VLOOKUP($R$1&amp;R10435,定价因子!$E:$F,2,0)</f>
        <v>#N/A</v>
      </c>
      <c r="T10435" s="61"/>
      <c r="U10435" s="63"/>
      <c r="V10435" s="63"/>
      <c r="W10435" s="63"/>
      <c r="X10435" s="3"/>
    </row>
    <row r="10436" spans="1:24">
      <c r="A10436" s="3"/>
      <c r="B10436" s="3"/>
      <c r="C10436" s="3"/>
      <c r="D10436" s="3"/>
      <c r="E10436" s="79"/>
      <c r="F10436" s="3"/>
      <c r="G10436" s="77" t="e">
        <f>VLOOKUP($F$1&amp;F10436,定价因子!E:F,2,0)</f>
        <v>#N/A</v>
      </c>
      <c r="H10436" s="3"/>
      <c r="I10436" s="77" t="e">
        <f>VLOOKUP($H$1&amp;H10436,定价因子!E:F,2,0)</f>
        <v>#N/A</v>
      </c>
      <c r="J10436" s="3"/>
      <c r="K10436" s="77" t="e">
        <f>VLOOKUP($J$1&amp;J10436,定价因子!E:F,2,0)</f>
        <v>#N/A</v>
      </c>
      <c r="L10436" s="3"/>
      <c r="M10436" s="77" t="e">
        <f>VLOOKUP($L$1&amp;L10436,定价因子!E:F,2,0)</f>
        <v>#N/A</v>
      </c>
      <c r="N10436" s="3"/>
      <c r="O10436" s="77" t="e">
        <f>VLOOKUP($N$1&amp;N10436,定价因子!E:F,2,0)</f>
        <v>#N/A</v>
      </c>
      <c r="P10436" s="3"/>
      <c r="Q10436" s="55" t="e">
        <f>VLOOKUP($P$1&amp;P10436,定价因子!$E:$F,2,0)</f>
        <v>#N/A</v>
      </c>
      <c r="R10436" s="3"/>
      <c r="S10436" s="77" t="e">
        <f>VLOOKUP($R$1&amp;R10436,定价因子!$E:$F,2,0)</f>
        <v>#N/A</v>
      </c>
      <c r="T10436" s="61"/>
      <c r="U10436" s="63"/>
      <c r="V10436" s="63"/>
      <c r="W10436" s="63"/>
      <c r="X10436" s="3"/>
    </row>
    <row r="10437" spans="1:24">
      <c r="A10437" s="3"/>
      <c r="B10437" s="3"/>
      <c r="C10437" s="3"/>
      <c r="D10437" s="3"/>
      <c r="E10437" s="79"/>
      <c r="F10437" s="3"/>
      <c r="G10437" s="77" t="e">
        <f>VLOOKUP($F$1&amp;F10437,定价因子!E:F,2,0)</f>
        <v>#N/A</v>
      </c>
      <c r="H10437" s="3"/>
      <c r="I10437" s="77" t="e">
        <f>VLOOKUP($H$1&amp;H10437,定价因子!E:F,2,0)</f>
        <v>#N/A</v>
      </c>
      <c r="J10437" s="3"/>
      <c r="K10437" s="77" t="e">
        <f>VLOOKUP($J$1&amp;J10437,定价因子!E:F,2,0)</f>
        <v>#N/A</v>
      </c>
      <c r="L10437" s="3"/>
      <c r="M10437" s="77" t="e">
        <f>VLOOKUP($L$1&amp;L10437,定价因子!E:F,2,0)</f>
        <v>#N/A</v>
      </c>
      <c r="N10437" s="3"/>
      <c r="O10437" s="77" t="e">
        <f>VLOOKUP($N$1&amp;N10437,定价因子!E:F,2,0)</f>
        <v>#N/A</v>
      </c>
      <c r="P10437" s="3"/>
      <c r="Q10437" s="55" t="e">
        <f>VLOOKUP($P$1&amp;P10437,定价因子!$E:$F,2,0)</f>
        <v>#N/A</v>
      </c>
      <c r="R10437" s="3"/>
      <c r="S10437" s="77" t="e">
        <f>VLOOKUP($R$1&amp;R10437,定价因子!$E:$F,2,0)</f>
        <v>#N/A</v>
      </c>
      <c r="T10437" s="61"/>
      <c r="U10437" s="63"/>
      <c r="V10437" s="63"/>
      <c r="W10437" s="63"/>
      <c r="X10437" s="3"/>
    </row>
    <row r="10438" spans="1:24">
      <c r="A10438" s="3"/>
      <c r="B10438" s="3"/>
      <c r="C10438" s="3"/>
      <c r="D10438" s="3"/>
      <c r="E10438" s="79"/>
      <c r="F10438" s="3"/>
      <c r="G10438" s="77" t="e">
        <f>VLOOKUP($F$1&amp;F10438,定价因子!E:F,2,0)</f>
        <v>#N/A</v>
      </c>
      <c r="H10438" s="3"/>
      <c r="I10438" s="77" t="e">
        <f>VLOOKUP($H$1&amp;H10438,定价因子!E:F,2,0)</f>
        <v>#N/A</v>
      </c>
      <c r="J10438" s="3"/>
      <c r="K10438" s="77" t="e">
        <f>VLOOKUP($J$1&amp;J10438,定价因子!E:F,2,0)</f>
        <v>#N/A</v>
      </c>
      <c r="L10438" s="3"/>
      <c r="M10438" s="77" t="e">
        <f>VLOOKUP($L$1&amp;L10438,定价因子!E:F,2,0)</f>
        <v>#N/A</v>
      </c>
      <c r="N10438" s="3"/>
      <c r="O10438" s="77" t="e">
        <f>VLOOKUP($N$1&amp;N10438,定价因子!E:F,2,0)</f>
        <v>#N/A</v>
      </c>
      <c r="P10438" s="3"/>
      <c r="Q10438" s="55" t="e">
        <f>VLOOKUP($P$1&amp;P10438,定价因子!$E:$F,2,0)</f>
        <v>#N/A</v>
      </c>
      <c r="R10438" s="3"/>
      <c r="S10438" s="77" t="e">
        <f>VLOOKUP($R$1&amp;R10438,定价因子!$E:$F,2,0)</f>
        <v>#N/A</v>
      </c>
      <c r="T10438" s="61"/>
      <c r="U10438" s="63"/>
      <c r="V10438" s="63"/>
      <c r="W10438" s="63"/>
      <c r="X10438" s="3"/>
    </row>
    <row r="10439" spans="1:24">
      <c r="A10439" s="3"/>
      <c r="B10439" s="3"/>
      <c r="C10439" s="3"/>
      <c r="D10439" s="3"/>
      <c r="E10439" s="79"/>
      <c r="F10439" s="3"/>
      <c r="G10439" s="77" t="e">
        <f>VLOOKUP($F$1&amp;F10439,定价因子!E:F,2,0)</f>
        <v>#N/A</v>
      </c>
      <c r="H10439" s="3"/>
      <c r="I10439" s="77" t="e">
        <f>VLOOKUP($H$1&amp;H10439,定价因子!E:F,2,0)</f>
        <v>#N/A</v>
      </c>
      <c r="J10439" s="3"/>
      <c r="K10439" s="77" t="e">
        <f>VLOOKUP($J$1&amp;J10439,定价因子!E:F,2,0)</f>
        <v>#N/A</v>
      </c>
      <c r="L10439" s="3"/>
      <c r="M10439" s="77" t="e">
        <f>VLOOKUP($L$1&amp;L10439,定价因子!E:F,2,0)</f>
        <v>#N/A</v>
      </c>
      <c r="N10439" s="3"/>
      <c r="O10439" s="77" t="e">
        <f>VLOOKUP($N$1&amp;N10439,定价因子!E:F,2,0)</f>
        <v>#N/A</v>
      </c>
      <c r="P10439" s="3"/>
      <c r="Q10439" s="55" t="e">
        <f>VLOOKUP($P$1&amp;P10439,定价因子!$E:$F,2,0)</f>
        <v>#N/A</v>
      </c>
      <c r="R10439" s="3"/>
      <c r="S10439" s="77" t="e">
        <f>VLOOKUP($R$1&amp;R10439,定价因子!$E:$F,2,0)</f>
        <v>#N/A</v>
      </c>
      <c r="T10439" s="61"/>
      <c r="U10439" s="63"/>
      <c r="V10439" s="63"/>
      <c r="W10439" s="63"/>
      <c r="X10439" s="3"/>
    </row>
    <row r="10440" spans="1:24">
      <c r="A10440" s="3"/>
      <c r="B10440" s="3"/>
      <c r="C10440" s="3"/>
      <c r="D10440" s="3"/>
      <c r="E10440" s="79"/>
      <c r="F10440" s="3"/>
      <c r="G10440" s="77" t="e">
        <f>VLOOKUP($F$1&amp;F10440,定价因子!E:F,2,0)</f>
        <v>#N/A</v>
      </c>
      <c r="H10440" s="3"/>
      <c r="I10440" s="77" t="e">
        <f>VLOOKUP($H$1&amp;H10440,定价因子!E:F,2,0)</f>
        <v>#N/A</v>
      </c>
      <c r="J10440" s="3"/>
      <c r="K10440" s="77" t="e">
        <f>VLOOKUP($J$1&amp;J10440,定价因子!E:F,2,0)</f>
        <v>#N/A</v>
      </c>
      <c r="L10440" s="3"/>
      <c r="M10440" s="77" t="e">
        <f>VLOOKUP($L$1&amp;L10440,定价因子!E:F,2,0)</f>
        <v>#N/A</v>
      </c>
      <c r="N10440" s="3"/>
      <c r="O10440" s="77" t="e">
        <f>VLOOKUP($N$1&amp;N10440,定价因子!E:F,2,0)</f>
        <v>#N/A</v>
      </c>
      <c r="P10440" s="3"/>
      <c r="Q10440" s="55" t="e">
        <f>VLOOKUP($P$1&amp;P10440,定价因子!$E:$F,2,0)</f>
        <v>#N/A</v>
      </c>
      <c r="R10440" s="3"/>
      <c r="S10440" s="77" t="e">
        <f>VLOOKUP($R$1&amp;R10440,定价因子!$E:$F,2,0)</f>
        <v>#N/A</v>
      </c>
      <c r="T10440" s="61"/>
      <c r="U10440" s="63"/>
      <c r="V10440" s="63"/>
      <c r="W10440" s="63"/>
      <c r="X10440" s="3"/>
    </row>
    <row r="10441" spans="1:24">
      <c r="A10441" s="3"/>
      <c r="B10441" s="3"/>
      <c r="C10441" s="3"/>
      <c r="D10441" s="3"/>
      <c r="E10441" s="79"/>
      <c r="F10441" s="3"/>
      <c r="G10441" s="77" t="e">
        <f>VLOOKUP($F$1&amp;F10441,定价因子!E:F,2,0)</f>
        <v>#N/A</v>
      </c>
      <c r="H10441" s="3"/>
      <c r="I10441" s="77" t="e">
        <f>VLOOKUP($H$1&amp;H10441,定价因子!E:F,2,0)</f>
        <v>#N/A</v>
      </c>
      <c r="J10441" s="3"/>
      <c r="K10441" s="77" t="e">
        <f>VLOOKUP($J$1&amp;J10441,定价因子!E:F,2,0)</f>
        <v>#N/A</v>
      </c>
      <c r="L10441" s="3"/>
      <c r="M10441" s="77" t="e">
        <f>VLOOKUP($L$1&amp;L10441,定价因子!E:F,2,0)</f>
        <v>#N/A</v>
      </c>
      <c r="N10441" s="3"/>
      <c r="O10441" s="77" t="e">
        <f>VLOOKUP($N$1&amp;N10441,定价因子!E:F,2,0)</f>
        <v>#N/A</v>
      </c>
      <c r="P10441" s="3"/>
      <c r="Q10441" s="55" t="e">
        <f>VLOOKUP($P$1&amp;P10441,定价因子!$E:$F,2,0)</f>
        <v>#N/A</v>
      </c>
      <c r="R10441" s="3"/>
      <c r="S10441" s="77" t="e">
        <f>VLOOKUP($R$1&amp;R10441,定价因子!$E:$F,2,0)</f>
        <v>#N/A</v>
      </c>
      <c r="T10441" s="61"/>
      <c r="U10441" s="63"/>
      <c r="V10441" s="63"/>
      <c r="W10441" s="63"/>
      <c r="X10441" s="3"/>
    </row>
    <row r="10442" spans="1:24">
      <c r="A10442" s="3"/>
      <c r="B10442" s="3"/>
      <c r="C10442" s="3"/>
      <c r="D10442" s="3"/>
      <c r="E10442" s="79"/>
      <c r="F10442" s="3"/>
      <c r="G10442" s="77" t="e">
        <f>VLOOKUP($F$1&amp;F10442,定价因子!E:F,2,0)</f>
        <v>#N/A</v>
      </c>
      <c r="H10442" s="3"/>
      <c r="I10442" s="77" t="e">
        <f>VLOOKUP($H$1&amp;H10442,定价因子!E:F,2,0)</f>
        <v>#N/A</v>
      </c>
      <c r="J10442" s="3"/>
      <c r="K10442" s="77" t="e">
        <f>VLOOKUP($J$1&amp;J10442,定价因子!E:F,2,0)</f>
        <v>#N/A</v>
      </c>
      <c r="L10442" s="3"/>
      <c r="M10442" s="77" t="e">
        <f>VLOOKUP($L$1&amp;L10442,定价因子!E:F,2,0)</f>
        <v>#N/A</v>
      </c>
      <c r="N10442" s="3"/>
      <c r="O10442" s="77" t="e">
        <f>VLOOKUP($N$1&amp;N10442,定价因子!E:F,2,0)</f>
        <v>#N/A</v>
      </c>
      <c r="P10442" s="3"/>
      <c r="Q10442" s="55" t="e">
        <f>VLOOKUP($P$1&amp;P10442,定价因子!$E:$F,2,0)</f>
        <v>#N/A</v>
      </c>
      <c r="R10442" s="3"/>
      <c r="S10442" s="77" t="e">
        <f>VLOOKUP($R$1&amp;R10442,定价因子!$E:$F,2,0)</f>
        <v>#N/A</v>
      </c>
      <c r="T10442" s="61"/>
      <c r="U10442" s="63"/>
      <c r="V10442" s="63"/>
      <c r="W10442" s="63"/>
      <c r="X10442" s="3"/>
    </row>
    <row r="10443" spans="1:24">
      <c r="A10443" s="3"/>
      <c r="B10443" s="3"/>
      <c r="C10443" s="3"/>
      <c r="D10443" s="3"/>
      <c r="E10443" s="79"/>
      <c r="F10443" s="3"/>
      <c r="G10443" s="77" t="e">
        <f>VLOOKUP($F$1&amp;F10443,定价因子!E:F,2,0)</f>
        <v>#N/A</v>
      </c>
      <c r="H10443" s="3"/>
      <c r="I10443" s="77" t="e">
        <f>VLOOKUP($H$1&amp;H10443,定价因子!E:F,2,0)</f>
        <v>#N/A</v>
      </c>
      <c r="J10443" s="3"/>
      <c r="K10443" s="77" t="e">
        <f>VLOOKUP($J$1&amp;J10443,定价因子!E:F,2,0)</f>
        <v>#N/A</v>
      </c>
      <c r="L10443" s="3"/>
      <c r="M10443" s="77" t="e">
        <f>VLOOKUP($L$1&amp;L10443,定价因子!E:F,2,0)</f>
        <v>#N/A</v>
      </c>
      <c r="N10443" s="3"/>
      <c r="O10443" s="77" t="e">
        <f>VLOOKUP($N$1&amp;N10443,定价因子!E:F,2,0)</f>
        <v>#N/A</v>
      </c>
      <c r="P10443" s="3"/>
      <c r="Q10443" s="55" t="e">
        <f>VLOOKUP($P$1&amp;P10443,定价因子!$E:$F,2,0)</f>
        <v>#N/A</v>
      </c>
      <c r="R10443" s="3"/>
      <c r="S10443" s="77" t="e">
        <f>VLOOKUP($R$1&amp;R10443,定价因子!$E:$F,2,0)</f>
        <v>#N/A</v>
      </c>
      <c r="T10443" s="61"/>
      <c r="U10443" s="63"/>
      <c r="V10443" s="63"/>
      <c r="W10443" s="63"/>
      <c r="X10443" s="3"/>
    </row>
    <row r="10444" spans="1:24">
      <c r="A10444" s="3"/>
      <c r="B10444" s="3"/>
      <c r="C10444" s="3"/>
      <c r="D10444" s="3"/>
      <c r="E10444" s="79"/>
      <c r="F10444" s="3"/>
      <c r="G10444" s="77" t="e">
        <f>VLOOKUP($F$1&amp;F10444,定价因子!E:F,2,0)</f>
        <v>#N/A</v>
      </c>
      <c r="H10444" s="3"/>
      <c r="I10444" s="77" t="e">
        <f>VLOOKUP($H$1&amp;H10444,定价因子!E:F,2,0)</f>
        <v>#N/A</v>
      </c>
      <c r="J10444" s="3"/>
      <c r="K10444" s="77" t="e">
        <f>VLOOKUP($J$1&amp;J10444,定价因子!E:F,2,0)</f>
        <v>#N/A</v>
      </c>
      <c r="L10444" s="3"/>
      <c r="M10444" s="77" t="e">
        <f>VLOOKUP($L$1&amp;L10444,定价因子!E:F,2,0)</f>
        <v>#N/A</v>
      </c>
      <c r="N10444" s="3"/>
      <c r="O10444" s="77" t="e">
        <f>VLOOKUP($N$1&amp;N10444,定价因子!E:F,2,0)</f>
        <v>#N/A</v>
      </c>
      <c r="P10444" s="3"/>
      <c r="Q10444" s="55" t="e">
        <f>VLOOKUP($P$1&amp;P10444,定价因子!$E:$F,2,0)</f>
        <v>#N/A</v>
      </c>
      <c r="R10444" s="3"/>
      <c r="S10444" s="77" t="e">
        <f>VLOOKUP($R$1&amp;R10444,定价因子!$E:$F,2,0)</f>
        <v>#N/A</v>
      </c>
      <c r="T10444" s="61"/>
      <c r="U10444" s="63"/>
      <c r="V10444" s="63"/>
      <c r="W10444" s="63"/>
      <c r="X10444" s="3"/>
    </row>
    <row r="10445" spans="1:24">
      <c r="A10445" s="3"/>
      <c r="B10445" s="3"/>
      <c r="C10445" s="3"/>
      <c r="D10445" s="3"/>
      <c r="E10445" s="79"/>
      <c r="F10445" s="3"/>
      <c r="G10445" s="77" t="e">
        <f>VLOOKUP($F$1&amp;F10445,定价因子!E:F,2,0)</f>
        <v>#N/A</v>
      </c>
      <c r="H10445" s="3"/>
      <c r="I10445" s="77" t="e">
        <f>VLOOKUP($H$1&amp;H10445,定价因子!E:F,2,0)</f>
        <v>#N/A</v>
      </c>
      <c r="J10445" s="3"/>
      <c r="K10445" s="77" t="e">
        <f>VLOOKUP($J$1&amp;J10445,定价因子!E:F,2,0)</f>
        <v>#N/A</v>
      </c>
      <c r="L10445" s="3"/>
      <c r="M10445" s="77" t="e">
        <f>VLOOKUP($L$1&amp;L10445,定价因子!E:F,2,0)</f>
        <v>#N/A</v>
      </c>
      <c r="N10445" s="3"/>
      <c r="O10445" s="77" t="e">
        <f>VLOOKUP($N$1&amp;N10445,定价因子!E:F,2,0)</f>
        <v>#N/A</v>
      </c>
      <c r="P10445" s="3"/>
      <c r="Q10445" s="55" t="e">
        <f>VLOOKUP($P$1&amp;P10445,定价因子!$E:$F,2,0)</f>
        <v>#N/A</v>
      </c>
      <c r="R10445" s="3"/>
      <c r="S10445" s="77" t="e">
        <f>VLOOKUP($R$1&amp;R10445,定价因子!$E:$F,2,0)</f>
        <v>#N/A</v>
      </c>
      <c r="T10445" s="61"/>
      <c r="U10445" s="63"/>
      <c r="V10445" s="63"/>
      <c r="W10445" s="63"/>
      <c r="X10445" s="3"/>
    </row>
    <row r="10446" spans="1:24">
      <c r="A10446" s="3"/>
      <c r="B10446" s="3"/>
      <c r="C10446" s="3"/>
      <c r="D10446" s="3"/>
      <c r="E10446" s="79"/>
      <c r="F10446" s="3"/>
      <c r="G10446" s="77" t="e">
        <f>VLOOKUP($F$1&amp;F10446,定价因子!E:F,2,0)</f>
        <v>#N/A</v>
      </c>
      <c r="H10446" s="3"/>
      <c r="I10446" s="77" t="e">
        <f>VLOOKUP($H$1&amp;H10446,定价因子!E:F,2,0)</f>
        <v>#N/A</v>
      </c>
      <c r="J10446" s="3"/>
      <c r="K10446" s="77" t="e">
        <f>VLOOKUP($J$1&amp;J10446,定价因子!E:F,2,0)</f>
        <v>#N/A</v>
      </c>
      <c r="L10446" s="3"/>
      <c r="M10446" s="77" t="e">
        <f>VLOOKUP($L$1&amp;L10446,定价因子!E:F,2,0)</f>
        <v>#N/A</v>
      </c>
      <c r="N10446" s="3"/>
      <c r="O10446" s="77" t="e">
        <f>VLOOKUP($N$1&amp;N10446,定价因子!E:F,2,0)</f>
        <v>#N/A</v>
      </c>
      <c r="P10446" s="3"/>
      <c r="Q10446" s="55" t="e">
        <f>VLOOKUP($P$1&amp;P10446,定价因子!$E:$F,2,0)</f>
        <v>#N/A</v>
      </c>
      <c r="R10446" s="3"/>
      <c r="S10446" s="77" t="e">
        <f>VLOOKUP($R$1&amp;R10446,定价因子!$E:$F,2,0)</f>
        <v>#N/A</v>
      </c>
      <c r="T10446" s="61"/>
      <c r="U10446" s="63"/>
      <c r="V10446" s="63"/>
      <c r="W10446" s="63"/>
      <c r="X10446" s="3"/>
    </row>
    <row r="10447" spans="1:24">
      <c r="A10447" s="3"/>
      <c r="B10447" s="3"/>
      <c r="C10447" s="3"/>
      <c r="D10447" s="3"/>
      <c r="E10447" s="79"/>
      <c r="F10447" s="3"/>
      <c r="G10447" s="77" t="e">
        <f>VLOOKUP($F$1&amp;F10447,定价因子!E:F,2,0)</f>
        <v>#N/A</v>
      </c>
      <c r="H10447" s="3"/>
      <c r="I10447" s="77" t="e">
        <f>VLOOKUP($H$1&amp;H10447,定价因子!E:F,2,0)</f>
        <v>#N/A</v>
      </c>
      <c r="J10447" s="3"/>
      <c r="K10447" s="77" t="e">
        <f>VLOOKUP($J$1&amp;J10447,定价因子!E:F,2,0)</f>
        <v>#N/A</v>
      </c>
      <c r="L10447" s="3"/>
      <c r="M10447" s="77" t="e">
        <f>VLOOKUP($L$1&amp;L10447,定价因子!E:F,2,0)</f>
        <v>#N/A</v>
      </c>
      <c r="N10447" s="3"/>
      <c r="O10447" s="77" t="e">
        <f>VLOOKUP($N$1&amp;N10447,定价因子!E:F,2,0)</f>
        <v>#N/A</v>
      </c>
      <c r="P10447" s="3"/>
      <c r="Q10447" s="55" t="e">
        <f>VLOOKUP($P$1&amp;P10447,定价因子!$E:$F,2,0)</f>
        <v>#N/A</v>
      </c>
      <c r="R10447" s="3"/>
      <c r="S10447" s="77" t="e">
        <f>VLOOKUP($R$1&amp;R10447,定价因子!$E:$F,2,0)</f>
        <v>#N/A</v>
      </c>
      <c r="T10447" s="61"/>
      <c r="U10447" s="63"/>
      <c r="V10447" s="63"/>
      <c r="W10447" s="63"/>
      <c r="X10447" s="3"/>
    </row>
    <row r="10448" spans="1:24">
      <c r="A10448" s="3"/>
      <c r="B10448" s="3"/>
      <c r="C10448" s="3"/>
      <c r="D10448" s="3"/>
      <c r="E10448" s="79"/>
      <c r="F10448" s="3"/>
      <c r="G10448" s="77" t="e">
        <f>VLOOKUP($F$1&amp;F10448,定价因子!E:F,2,0)</f>
        <v>#N/A</v>
      </c>
      <c r="H10448" s="3"/>
      <c r="I10448" s="77" t="e">
        <f>VLOOKUP($H$1&amp;H10448,定价因子!E:F,2,0)</f>
        <v>#N/A</v>
      </c>
      <c r="J10448" s="3"/>
      <c r="K10448" s="77" t="e">
        <f>VLOOKUP($J$1&amp;J10448,定价因子!E:F,2,0)</f>
        <v>#N/A</v>
      </c>
      <c r="L10448" s="3"/>
      <c r="M10448" s="77" t="e">
        <f>VLOOKUP($L$1&amp;L10448,定价因子!E:F,2,0)</f>
        <v>#N/A</v>
      </c>
      <c r="N10448" s="3"/>
      <c r="O10448" s="77" t="e">
        <f>VLOOKUP($N$1&amp;N10448,定价因子!E:F,2,0)</f>
        <v>#N/A</v>
      </c>
      <c r="P10448" s="3"/>
      <c r="Q10448" s="55" t="e">
        <f>VLOOKUP($P$1&amp;P10448,定价因子!$E:$F,2,0)</f>
        <v>#N/A</v>
      </c>
      <c r="R10448" s="3"/>
      <c r="S10448" s="77" t="e">
        <f>VLOOKUP($R$1&amp;R10448,定价因子!$E:$F,2,0)</f>
        <v>#N/A</v>
      </c>
      <c r="T10448" s="61"/>
      <c r="U10448" s="63"/>
      <c r="V10448" s="63"/>
      <c r="W10448" s="63"/>
      <c r="X10448" s="3"/>
    </row>
    <row r="10449" spans="1:24">
      <c r="A10449" s="3"/>
      <c r="B10449" s="3"/>
      <c r="C10449" s="3"/>
      <c r="D10449" s="3"/>
      <c r="E10449" s="79"/>
      <c r="F10449" s="3"/>
      <c r="G10449" s="77" t="e">
        <f>VLOOKUP($F$1&amp;F10449,定价因子!E:F,2,0)</f>
        <v>#N/A</v>
      </c>
      <c r="H10449" s="3"/>
      <c r="I10449" s="77" t="e">
        <f>VLOOKUP($H$1&amp;H10449,定价因子!E:F,2,0)</f>
        <v>#N/A</v>
      </c>
      <c r="J10449" s="3"/>
      <c r="K10449" s="77" t="e">
        <f>VLOOKUP($J$1&amp;J10449,定价因子!E:F,2,0)</f>
        <v>#N/A</v>
      </c>
      <c r="L10449" s="3"/>
      <c r="M10449" s="77" t="e">
        <f>VLOOKUP($L$1&amp;L10449,定价因子!E:F,2,0)</f>
        <v>#N/A</v>
      </c>
      <c r="N10449" s="3"/>
      <c r="O10449" s="77" t="e">
        <f>VLOOKUP($N$1&amp;N10449,定价因子!E:F,2,0)</f>
        <v>#N/A</v>
      </c>
      <c r="P10449" s="3"/>
      <c r="Q10449" s="55" t="e">
        <f>VLOOKUP($P$1&amp;P10449,定价因子!$E:$F,2,0)</f>
        <v>#N/A</v>
      </c>
      <c r="R10449" s="3"/>
      <c r="S10449" s="77" t="e">
        <f>VLOOKUP($R$1&amp;R10449,定价因子!$E:$F,2,0)</f>
        <v>#N/A</v>
      </c>
      <c r="T10449" s="61"/>
      <c r="U10449" s="63"/>
      <c r="V10449" s="63"/>
      <c r="W10449" s="63"/>
      <c r="X10449" s="3"/>
    </row>
    <row r="10450" spans="1:24">
      <c r="A10450" s="3"/>
      <c r="B10450" s="3"/>
      <c r="C10450" s="3"/>
      <c r="D10450" s="3"/>
      <c r="E10450" s="79"/>
      <c r="F10450" s="3"/>
      <c r="G10450" s="77" t="e">
        <f>VLOOKUP($F$1&amp;F10450,定价因子!E:F,2,0)</f>
        <v>#N/A</v>
      </c>
      <c r="H10450" s="3"/>
      <c r="I10450" s="77" t="e">
        <f>VLOOKUP($H$1&amp;H10450,定价因子!E:F,2,0)</f>
        <v>#N/A</v>
      </c>
      <c r="J10450" s="3"/>
      <c r="K10450" s="77" t="e">
        <f>VLOOKUP($J$1&amp;J10450,定价因子!E:F,2,0)</f>
        <v>#N/A</v>
      </c>
      <c r="L10450" s="3"/>
      <c r="M10450" s="77" t="e">
        <f>VLOOKUP($L$1&amp;L10450,定价因子!E:F,2,0)</f>
        <v>#N/A</v>
      </c>
      <c r="N10450" s="3"/>
      <c r="O10450" s="77" t="e">
        <f>VLOOKUP($N$1&amp;N10450,定价因子!E:F,2,0)</f>
        <v>#N/A</v>
      </c>
      <c r="P10450" s="3"/>
      <c r="Q10450" s="55" t="e">
        <f>VLOOKUP($P$1&amp;P10450,定价因子!$E:$F,2,0)</f>
        <v>#N/A</v>
      </c>
      <c r="R10450" s="3"/>
      <c r="S10450" s="77" t="e">
        <f>VLOOKUP($R$1&amp;R10450,定价因子!$E:$F,2,0)</f>
        <v>#N/A</v>
      </c>
      <c r="T10450" s="61"/>
      <c r="U10450" s="63"/>
      <c r="V10450" s="63"/>
      <c r="W10450" s="63"/>
      <c r="X10450" s="3"/>
    </row>
    <row r="10451" spans="1:24">
      <c r="A10451" s="3"/>
      <c r="B10451" s="3"/>
      <c r="C10451" s="3"/>
      <c r="D10451" s="3"/>
      <c r="E10451" s="79"/>
      <c r="F10451" s="3"/>
      <c r="G10451" s="77" t="e">
        <f>VLOOKUP($F$1&amp;F10451,定价因子!E:F,2,0)</f>
        <v>#N/A</v>
      </c>
      <c r="H10451" s="3"/>
      <c r="I10451" s="77" t="e">
        <f>VLOOKUP($H$1&amp;H10451,定价因子!E:F,2,0)</f>
        <v>#N/A</v>
      </c>
      <c r="J10451" s="3"/>
      <c r="K10451" s="77" t="e">
        <f>VLOOKUP($J$1&amp;J10451,定价因子!E:F,2,0)</f>
        <v>#N/A</v>
      </c>
      <c r="L10451" s="3"/>
      <c r="M10451" s="77" t="e">
        <f>VLOOKUP($L$1&amp;L10451,定价因子!E:F,2,0)</f>
        <v>#N/A</v>
      </c>
      <c r="N10451" s="3"/>
      <c r="O10451" s="77" t="e">
        <f>VLOOKUP($N$1&amp;N10451,定价因子!E:F,2,0)</f>
        <v>#N/A</v>
      </c>
      <c r="P10451" s="3"/>
      <c r="Q10451" s="55" t="e">
        <f>VLOOKUP($P$1&amp;P10451,定价因子!$E:$F,2,0)</f>
        <v>#N/A</v>
      </c>
      <c r="R10451" s="3"/>
      <c r="S10451" s="77" t="e">
        <f>VLOOKUP($R$1&amp;R10451,定价因子!$E:$F,2,0)</f>
        <v>#N/A</v>
      </c>
      <c r="T10451" s="61"/>
      <c r="U10451" s="63"/>
      <c r="V10451" s="63"/>
      <c r="W10451" s="63"/>
      <c r="X10451" s="3"/>
    </row>
    <row r="10452" spans="1:24">
      <c r="A10452" s="3"/>
      <c r="B10452" s="3"/>
      <c r="C10452" s="3"/>
      <c r="D10452" s="3"/>
      <c r="E10452" s="79"/>
      <c r="F10452" s="3"/>
      <c r="G10452" s="77" t="e">
        <f>VLOOKUP($F$1&amp;F10452,定价因子!E:F,2,0)</f>
        <v>#N/A</v>
      </c>
      <c r="H10452" s="3"/>
      <c r="I10452" s="77" t="e">
        <f>VLOOKUP($H$1&amp;H10452,定价因子!E:F,2,0)</f>
        <v>#N/A</v>
      </c>
      <c r="J10452" s="3"/>
      <c r="K10452" s="77" t="e">
        <f>VLOOKUP($J$1&amp;J10452,定价因子!E:F,2,0)</f>
        <v>#N/A</v>
      </c>
      <c r="L10452" s="3"/>
      <c r="M10452" s="77" t="e">
        <f>VLOOKUP($L$1&amp;L10452,定价因子!E:F,2,0)</f>
        <v>#N/A</v>
      </c>
      <c r="N10452" s="3"/>
      <c r="O10452" s="77" t="e">
        <f>VLOOKUP($N$1&amp;N10452,定价因子!E:F,2,0)</f>
        <v>#N/A</v>
      </c>
      <c r="P10452" s="3"/>
      <c r="Q10452" s="55" t="e">
        <f>VLOOKUP($P$1&amp;P10452,定价因子!$E:$F,2,0)</f>
        <v>#N/A</v>
      </c>
      <c r="R10452" s="3"/>
      <c r="S10452" s="77" t="e">
        <f>VLOOKUP($R$1&amp;R10452,定价因子!$E:$F,2,0)</f>
        <v>#N/A</v>
      </c>
      <c r="T10452" s="61"/>
      <c r="U10452" s="63"/>
      <c r="V10452" s="63"/>
      <c r="W10452" s="63"/>
      <c r="X10452" s="3"/>
    </row>
    <row r="10453" spans="1:24">
      <c r="A10453" s="3"/>
      <c r="B10453" s="3"/>
      <c r="C10453" s="3"/>
      <c r="D10453" s="3"/>
      <c r="E10453" s="79"/>
      <c r="F10453" s="3"/>
      <c r="G10453" s="77" t="e">
        <f>VLOOKUP($F$1&amp;F10453,定价因子!E:F,2,0)</f>
        <v>#N/A</v>
      </c>
      <c r="H10453" s="3"/>
      <c r="I10453" s="77" t="e">
        <f>VLOOKUP($H$1&amp;H10453,定价因子!E:F,2,0)</f>
        <v>#N/A</v>
      </c>
      <c r="J10453" s="3"/>
      <c r="K10453" s="77" t="e">
        <f>VLOOKUP($J$1&amp;J10453,定价因子!E:F,2,0)</f>
        <v>#N/A</v>
      </c>
      <c r="L10453" s="3"/>
      <c r="M10453" s="77" t="e">
        <f>VLOOKUP($L$1&amp;L10453,定价因子!E:F,2,0)</f>
        <v>#N/A</v>
      </c>
      <c r="N10453" s="3"/>
      <c r="O10453" s="77" t="e">
        <f>VLOOKUP($N$1&amp;N10453,定价因子!E:F,2,0)</f>
        <v>#N/A</v>
      </c>
      <c r="P10453" s="3"/>
      <c r="Q10453" s="55" t="e">
        <f>VLOOKUP($P$1&amp;P10453,定价因子!$E:$F,2,0)</f>
        <v>#N/A</v>
      </c>
      <c r="R10453" s="3"/>
      <c r="S10453" s="77" t="e">
        <f>VLOOKUP($R$1&amp;R10453,定价因子!$E:$F,2,0)</f>
        <v>#N/A</v>
      </c>
      <c r="T10453" s="61"/>
      <c r="U10453" s="63"/>
      <c r="V10453" s="63"/>
      <c r="W10453" s="63"/>
      <c r="X10453" s="3"/>
    </row>
    <row r="10454" spans="1:24">
      <c r="A10454" s="3"/>
      <c r="B10454" s="3"/>
      <c r="C10454" s="3"/>
      <c r="D10454" s="3"/>
      <c r="E10454" s="79"/>
      <c r="F10454" s="3"/>
      <c r="G10454" s="77" t="e">
        <f>VLOOKUP($F$1&amp;F10454,定价因子!E:F,2,0)</f>
        <v>#N/A</v>
      </c>
      <c r="H10454" s="3"/>
      <c r="I10454" s="77" t="e">
        <f>VLOOKUP($H$1&amp;H10454,定价因子!E:F,2,0)</f>
        <v>#N/A</v>
      </c>
      <c r="J10454" s="3"/>
      <c r="K10454" s="77" t="e">
        <f>VLOOKUP($J$1&amp;J10454,定价因子!E:F,2,0)</f>
        <v>#N/A</v>
      </c>
      <c r="L10454" s="3"/>
      <c r="M10454" s="77" t="e">
        <f>VLOOKUP($L$1&amp;L10454,定价因子!E:F,2,0)</f>
        <v>#N/A</v>
      </c>
      <c r="N10454" s="3"/>
      <c r="O10454" s="77" t="e">
        <f>VLOOKUP($N$1&amp;N10454,定价因子!E:F,2,0)</f>
        <v>#N/A</v>
      </c>
      <c r="P10454" s="3"/>
      <c r="Q10454" s="55" t="e">
        <f>VLOOKUP($P$1&amp;P10454,定价因子!$E:$F,2,0)</f>
        <v>#N/A</v>
      </c>
      <c r="R10454" s="3"/>
      <c r="S10454" s="77" t="e">
        <f>VLOOKUP($R$1&amp;R10454,定价因子!$E:$F,2,0)</f>
        <v>#N/A</v>
      </c>
      <c r="T10454" s="61"/>
      <c r="U10454" s="63"/>
      <c r="V10454" s="63"/>
      <c r="W10454" s="63"/>
      <c r="X10454" s="3"/>
    </row>
    <row r="10455" spans="1:24">
      <c r="A10455" s="3"/>
      <c r="B10455" s="3"/>
      <c r="C10455" s="3"/>
      <c r="D10455" s="3"/>
      <c r="E10455" s="79"/>
      <c r="F10455" s="3"/>
      <c r="G10455" s="77" t="e">
        <f>VLOOKUP($F$1&amp;F10455,定价因子!E:F,2,0)</f>
        <v>#N/A</v>
      </c>
      <c r="H10455" s="3"/>
      <c r="I10455" s="77" t="e">
        <f>VLOOKUP($H$1&amp;H10455,定价因子!E:F,2,0)</f>
        <v>#N/A</v>
      </c>
      <c r="J10455" s="3"/>
      <c r="K10455" s="77" t="e">
        <f>VLOOKUP($J$1&amp;J10455,定价因子!E:F,2,0)</f>
        <v>#N/A</v>
      </c>
      <c r="L10455" s="3"/>
      <c r="M10455" s="77" t="e">
        <f>VLOOKUP($L$1&amp;L10455,定价因子!E:F,2,0)</f>
        <v>#N/A</v>
      </c>
      <c r="N10455" s="3"/>
      <c r="O10455" s="77" t="e">
        <f>VLOOKUP($N$1&amp;N10455,定价因子!E:F,2,0)</f>
        <v>#N/A</v>
      </c>
      <c r="P10455" s="3"/>
      <c r="Q10455" s="55" t="e">
        <f>VLOOKUP($P$1&amp;P10455,定价因子!$E:$F,2,0)</f>
        <v>#N/A</v>
      </c>
      <c r="R10455" s="3"/>
      <c r="S10455" s="77" t="e">
        <f>VLOOKUP($R$1&amp;R10455,定价因子!$E:$F,2,0)</f>
        <v>#N/A</v>
      </c>
      <c r="T10455" s="61"/>
      <c r="U10455" s="63"/>
      <c r="V10455" s="63"/>
      <c r="W10455" s="63"/>
      <c r="X10455" s="3"/>
    </row>
    <row r="10456" spans="1:24">
      <c r="A10456" s="3"/>
      <c r="B10456" s="3"/>
      <c r="C10456" s="3"/>
      <c r="D10456" s="3"/>
      <c r="E10456" s="79"/>
      <c r="F10456" s="3"/>
      <c r="G10456" s="77" t="e">
        <f>VLOOKUP($F$1&amp;F10456,定价因子!E:F,2,0)</f>
        <v>#N/A</v>
      </c>
      <c r="H10456" s="3"/>
      <c r="I10456" s="77" t="e">
        <f>VLOOKUP($H$1&amp;H10456,定价因子!E:F,2,0)</f>
        <v>#N/A</v>
      </c>
      <c r="J10456" s="3"/>
      <c r="K10456" s="77" t="e">
        <f>VLOOKUP($J$1&amp;J10456,定价因子!E:F,2,0)</f>
        <v>#N/A</v>
      </c>
      <c r="L10456" s="3"/>
      <c r="M10456" s="77" t="e">
        <f>VLOOKUP($L$1&amp;L10456,定价因子!E:F,2,0)</f>
        <v>#N/A</v>
      </c>
      <c r="N10456" s="3"/>
      <c r="O10456" s="77" t="e">
        <f>VLOOKUP($N$1&amp;N10456,定价因子!E:F,2,0)</f>
        <v>#N/A</v>
      </c>
      <c r="P10456" s="3"/>
      <c r="Q10456" s="55" t="e">
        <f>VLOOKUP($P$1&amp;P10456,定价因子!$E:$F,2,0)</f>
        <v>#N/A</v>
      </c>
      <c r="R10456" s="3"/>
      <c r="S10456" s="77" t="e">
        <f>VLOOKUP($R$1&amp;R10456,定价因子!$E:$F,2,0)</f>
        <v>#N/A</v>
      </c>
      <c r="T10456" s="61"/>
      <c r="U10456" s="63"/>
      <c r="V10456" s="63"/>
      <c r="W10456" s="63"/>
      <c r="X10456" s="3"/>
    </row>
    <row r="10457" spans="1:24">
      <c r="A10457" s="3"/>
      <c r="B10457" s="3"/>
      <c r="C10457" s="3"/>
      <c r="D10457" s="3"/>
      <c r="E10457" s="79"/>
      <c r="F10457" s="3"/>
      <c r="G10457" s="77" t="e">
        <f>VLOOKUP($F$1&amp;F10457,定价因子!E:F,2,0)</f>
        <v>#N/A</v>
      </c>
      <c r="H10457" s="3"/>
      <c r="I10457" s="77" t="e">
        <f>VLOOKUP($H$1&amp;H10457,定价因子!E:F,2,0)</f>
        <v>#N/A</v>
      </c>
      <c r="J10457" s="3"/>
      <c r="K10457" s="77" t="e">
        <f>VLOOKUP($J$1&amp;J10457,定价因子!E:F,2,0)</f>
        <v>#N/A</v>
      </c>
      <c r="L10457" s="3"/>
      <c r="M10457" s="77" t="e">
        <f>VLOOKUP($L$1&amp;L10457,定价因子!E:F,2,0)</f>
        <v>#N/A</v>
      </c>
      <c r="N10457" s="3"/>
      <c r="O10457" s="77" t="e">
        <f>VLOOKUP($N$1&amp;N10457,定价因子!E:F,2,0)</f>
        <v>#N/A</v>
      </c>
      <c r="P10457" s="3"/>
      <c r="Q10457" s="55" t="e">
        <f>VLOOKUP($P$1&amp;P10457,定价因子!$E:$F,2,0)</f>
        <v>#N/A</v>
      </c>
      <c r="R10457" s="3"/>
      <c r="S10457" s="77" t="e">
        <f>VLOOKUP($R$1&amp;R10457,定价因子!$E:$F,2,0)</f>
        <v>#N/A</v>
      </c>
      <c r="T10457" s="61"/>
      <c r="U10457" s="63"/>
      <c r="V10457" s="63"/>
      <c r="W10457" s="63"/>
      <c r="X10457" s="3"/>
    </row>
    <row r="10458" spans="1:24">
      <c r="A10458" s="3"/>
      <c r="B10458" s="3"/>
      <c r="C10458" s="3"/>
      <c r="D10458" s="3"/>
      <c r="E10458" s="79"/>
      <c r="F10458" s="3"/>
      <c r="G10458" s="77" t="e">
        <f>VLOOKUP($F$1&amp;F10458,定价因子!E:F,2,0)</f>
        <v>#N/A</v>
      </c>
      <c r="H10458" s="3"/>
      <c r="I10458" s="77" t="e">
        <f>VLOOKUP($H$1&amp;H10458,定价因子!E:F,2,0)</f>
        <v>#N/A</v>
      </c>
      <c r="J10458" s="3"/>
      <c r="K10458" s="77" t="e">
        <f>VLOOKUP($J$1&amp;J10458,定价因子!E:F,2,0)</f>
        <v>#N/A</v>
      </c>
      <c r="L10458" s="3"/>
      <c r="M10458" s="77" t="e">
        <f>VLOOKUP($L$1&amp;L10458,定价因子!E:F,2,0)</f>
        <v>#N/A</v>
      </c>
      <c r="N10458" s="3"/>
      <c r="O10458" s="77" t="e">
        <f>VLOOKUP($N$1&amp;N10458,定价因子!E:F,2,0)</f>
        <v>#N/A</v>
      </c>
      <c r="P10458" s="3"/>
      <c r="Q10458" s="55" t="e">
        <f>VLOOKUP($P$1&amp;P10458,定价因子!$E:$F,2,0)</f>
        <v>#N/A</v>
      </c>
      <c r="R10458" s="3"/>
      <c r="S10458" s="77" t="e">
        <f>VLOOKUP($R$1&amp;R10458,定价因子!$E:$F,2,0)</f>
        <v>#N/A</v>
      </c>
      <c r="T10458" s="61"/>
      <c r="U10458" s="63"/>
      <c r="V10458" s="63"/>
      <c r="W10458" s="63"/>
      <c r="X10458" s="3"/>
    </row>
    <row r="10459" spans="1:24">
      <c r="A10459" s="3"/>
      <c r="B10459" s="3"/>
      <c r="C10459" s="3"/>
      <c r="D10459" s="3"/>
      <c r="E10459" s="79"/>
      <c r="F10459" s="3"/>
      <c r="G10459" s="77" t="e">
        <f>VLOOKUP($F$1&amp;F10459,定价因子!E:F,2,0)</f>
        <v>#N/A</v>
      </c>
      <c r="H10459" s="3"/>
      <c r="I10459" s="77" t="e">
        <f>VLOOKUP($H$1&amp;H10459,定价因子!E:F,2,0)</f>
        <v>#N/A</v>
      </c>
      <c r="J10459" s="3"/>
      <c r="K10459" s="77" t="e">
        <f>VLOOKUP($J$1&amp;J10459,定价因子!E:F,2,0)</f>
        <v>#N/A</v>
      </c>
      <c r="L10459" s="3"/>
      <c r="M10459" s="77" t="e">
        <f>VLOOKUP($L$1&amp;L10459,定价因子!E:F,2,0)</f>
        <v>#N/A</v>
      </c>
      <c r="N10459" s="3"/>
      <c r="O10459" s="77" t="e">
        <f>VLOOKUP($N$1&amp;N10459,定价因子!E:F,2,0)</f>
        <v>#N/A</v>
      </c>
      <c r="P10459" s="3"/>
      <c r="Q10459" s="55" t="e">
        <f>VLOOKUP($P$1&amp;P10459,定价因子!$E:$F,2,0)</f>
        <v>#N/A</v>
      </c>
      <c r="R10459" s="3"/>
      <c r="S10459" s="77" t="e">
        <f>VLOOKUP($R$1&amp;R10459,定价因子!$E:$F,2,0)</f>
        <v>#N/A</v>
      </c>
      <c r="T10459" s="61"/>
      <c r="U10459" s="63"/>
      <c r="V10459" s="63"/>
      <c r="W10459" s="63"/>
      <c r="X10459" s="3"/>
    </row>
    <row r="10460" spans="1:24">
      <c r="A10460" s="3"/>
      <c r="B10460" s="3"/>
      <c r="C10460" s="3"/>
      <c r="D10460" s="3"/>
      <c r="E10460" s="79"/>
      <c r="F10460" s="3"/>
      <c r="G10460" s="77" t="e">
        <f>VLOOKUP($F$1&amp;F10460,定价因子!E:F,2,0)</f>
        <v>#N/A</v>
      </c>
      <c r="H10460" s="3"/>
      <c r="I10460" s="77" t="e">
        <f>VLOOKUP($H$1&amp;H10460,定价因子!E:F,2,0)</f>
        <v>#N/A</v>
      </c>
      <c r="J10460" s="3"/>
      <c r="K10460" s="77" t="e">
        <f>VLOOKUP($J$1&amp;J10460,定价因子!E:F,2,0)</f>
        <v>#N/A</v>
      </c>
      <c r="L10460" s="3"/>
      <c r="M10460" s="77" t="e">
        <f>VLOOKUP($L$1&amp;L10460,定价因子!E:F,2,0)</f>
        <v>#N/A</v>
      </c>
      <c r="N10460" s="3"/>
      <c r="O10460" s="77" t="e">
        <f>VLOOKUP($N$1&amp;N10460,定价因子!E:F,2,0)</f>
        <v>#N/A</v>
      </c>
      <c r="P10460" s="3"/>
      <c r="Q10460" s="55" t="e">
        <f>VLOOKUP($P$1&amp;P10460,定价因子!$E:$F,2,0)</f>
        <v>#N/A</v>
      </c>
      <c r="R10460" s="3"/>
      <c r="S10460" s="77" t="e">
        <f>VLOOKUP($R$1&amp;R10460,定价因子!$E:$F,2,0)</f>
        <v>#N/A</v>
      </c>
      <c r="T10460" s="61"/>
      <c r="U10460" s="63"/>
      <c r="V10460" s="63"/>
      <c r="W10460" s="63"/>
      <c r="X10460" s="3"/>
    </row>
    <row r="10461" spans="1:24">
      <c r="A10461" s="3"/>
      <c r="B10461" s="3"/>
      <c r="C10461" s="3"/>
      <c r="D10461" s="3"/>
      <c r="E10461" s="79"/>
      <c r="F10461" s="3"/>
      <c r="G10461" s="77" t="e">
        <f>VLOOKUP($F$1&amp;F10461,定价因子!E:F,2,0)</f>
        <v>#N/A</v>
      </c>
      <c r="H10461" s="3"/>
      <c r="I10461" s="77" t="e">
        <f>VLOOKUP($H$1&amp;H10461,定价因子!E:F,2,0)</f>
        <v>#N/A</v>
      </c>
      <c r="J10461" s="3"/>
      <c r="K10461" s="77" t="e">
        <f>VLOOKUP($J$1&amp;J10461,定价因子!E:F,2,0)</f>
        <v>#N/A</v>
      </c>
      <c r="L10461" s="3"/>
      <c r="M10461" s="77" t="e">
        <f>VLOOKUP($L$1&amp;L10461,定价因子!E:F,2,0)</f>
        <v>#N/A</v>
      </c>
      <c r="N10461" s="3"/>
      <c r="O10461" s="77" t="e">
        <f>VLOOKUP($N$1&amp;N10461,定价因子!E:F,2,0)</f>
        <v>#N/A</v>
      </c>
      <c r="P10461" s="3"/>
      <c r="Q10461" s="55" t="e">
        <f>VLOOKUP($P$1&amp;P10461,定价因子!$E:$F,2,0)</f>
        <v>#N/A</v>
      </c>
      <c r="R10461" s="3"/>
      <c r="S10461" s="77" t="e">
        <f>VLOOKUP($R$1&amp;R10461,定价因子!$E:$F,2,0)</f>
        <v>#N/A</v>
      </c>
      <c r="T10461" s="61"/>
      <c r="U10461" s="63"/>
      <c r="V10461" s="63"/>
      <c r="W10461" s="63"/>
      <c r="X10461" s="3"/>
    </row>
    <row r="10462" spans="1:24">
      <c r="A10462" s="3"/>
      <c r="B10462" s="3"/>
      <c r="C10462" s="3"/>
      <c r="D10462" s="3"/>
      <c r="E10462" s="79"/>
      <c r="F10462" s="3"/>
      <c r="G10462" s="77" t="e">
        <f>VLOOKUP($F$1&amp;F10462,定价因子!E:F,2,0)</f>
        <v>#N/A</v>
      </c>
      <c r="H10462" s="3"/>
      <c r="I10462" s="77" t="e">
        <f>VLOOKUP($H$1&amp;H10462,定价因子!E:F,2,0)</f>
        <v>#N/A</v>
      </c>
      <c r="J10462" s="3"/>
      <c r="K10462" s="77" t="e">
        <f>VLOOKUP($J$1&amp;J10462,定价因子!E:F,2,0)</f>
        <v>#N/A</v>
      </c>
      <c r="L10462" s="3"/>
      <c r="M10462" s="77" t="e">
        <f>VLOOKUP($L$1&amp;L10462,定价因子!E:F,2,0)</f>
        <v>#N/A</v>
      </c>
      <c r="N10462" s="3"/>
      <c r="O10462" s="77" t="e">
        <f>VLOOKUP($N$1&amp;N10462,定价因子!E:F,2,0)</f>
        <v>#N/A</v>
      </c>
      <c r="P10462" s="3"/>
      <c r="Q10462" s="55" t="e">
        <f>VLOOKUP($P$1&amp;P10462,定价因子!$E:$F,2,0)</f>
        <v>#N/A</v>
      </c>
      <c r="R10462" s="3"/>
      <c r="S10462" s="77" t="e">
        <f>VLOOKUP($R$1&amp;R10462,定价因子!$E:$F,2,0)</f>
        <v>#N/A</v>
      </c>
      <c r="T10462" s="61"/>
      <c r="U10462" s="63"/>
      <c r="V10462" s="63"/>
      <c r="W10462" s="63"/>
      <c r="X10462" s="3"/>
    </row>
    <row r="10463" spans="1:24">
      <c r="A10463" s="3"/>
      <c r="B10463" s="3"/>
      <c r="C10463" s="3"/>
      <c r="D10463" s="3"/>
      <c r="E10463" s="79"/>
      <c r="F10463" s="3"/>
      <c r="G10463" s="77" t="e">
        <f>VLOOKUP($F$1&amp;F10463,定价因子!E:F,2,0)</f>
        <v>#N/A</v>
      </c>
      <c r="H10463" s="3"/>
      <c r="I10463" s="77" t="e">
        <f>VLOOKUP($H$1&amp;H10463,定价因子!E:F,2,0)</f>
        <v>#N/A</v>
      </c>
      <c r="J10463" s="3"/>
      <c r="K10463" s="77" t="e">
        <f>VLOOKUP($J$1&amp;J10463,定价因子!E:F,2,0)</f>
        <v>#N/A</v>
      </c>
      <c r="L10463" s="3"/>
      <c r="M10463" s="77" t="e">
        <f>VLOOKUP($L$1&amp;L10463,定价因子!E:F,2,0)</f>
        <v>#N/A</v>
      </c>
      <c r="N10463" s="3"/>
      <c r="O10463" s="77" t="e">
        <f>VLOOKUP($N$1&amp;N10463,定价因子!E:F,2,0)</f>
        <v>#N/A</v>
      </c>
      <c r="P10463" s="3"/>
      <c r="Q10463" s="55" t="e">
        <f>VLOOKUP($P$1&amp;P10463,定价因子!$E:$F,2,0)</f>
        <v>#N/A</v>
      </c>
      <c r="R10463" s="3"/>
      <c r="S10463" s="77" t="e">
        <f>VLOOKUP($R$1&amp;R10463,定价因子!$E:$F,2,0)</f>
        <v>#N/A</v>
      </c>
      <c r="T10463" s="61"/>
      <c r="U10463" s="63"/>
      <c r="V10463" s="63"/>
      <c r="W10463" s="63"/>
      <c r="X10463" s="3"/>
    </row>
    <row r="10464" spans="1:24">
      <c r="A10464" s="3"/>
      <c r="B10464" s="3"/>
      <c r="C10464" s="3"/>
      <c r="D10464" s="3"/>
      <c r="E10464" s="79"/>
      <c r="F10464" s="3"/>
      <c r="G10464" s="77" t="e">
        <f>VLOOKUP($F$1&amp;F10464,定价因子!E:F,2,0)</f>
        <v>#N/A</v>
      </c>
      <c r="H10464" s="3"/>
      <c r="I10464" s="77" t="e">
        <f>VLOOKUP($H$1&amp;H10464,定价因子!E:F,2,0)</f>
        <v>#N/A</v>
      </c>
      <c r="J10464" s="3"/>
      <c r="K10464" s="77" t="e">
        <f>VLOOKUP($J$1&amp;J10464,定价因子!E:F,2,0)</f>
        <v>#N/A</v>
      </c>
      <c r="L10464" s="3"/>
      <c r="M10464" s="77" t="e">
        <f>VLOOKUP($L$1&amp;L10464,定价因子!E:F,2,0)</f>
        <v>#N/A</v>
      </c>
      <c r="N10464" s="3"/>
      <c r="O10464" s="77" t="e">
        <f>VLOOKUP($N$1&amp;N10464,定价因子!E:F,2,0)</f>
        <v>#N/A</v>
      </c>
      <c r="P10464" s="3"/>
      <c r="Q10464" s="55" t="e">
        <f>VLOOKUP($P$1&amp;P10464,定价因子!$E:$F,2,0)</f>
        <v>#N/A</v>
      </c>
      <c r="R10464" s="3"/>
      <c r="S10464" s="77" t="e">
        <f>VLOOKUP($R$1&amp;R10464,定价因子!$E:$F,2,0)</f>
        <v>#N/A</v>
      </c>
      <c r="T10464" s="61"/>
      <c r="U10464" s="63"/>
      <c r="V10464" s="63"/>
      <c r="W10464" s="63"/>
      <c r="X10464" s="3"/>
    </row>
    <row r="10465" spans="1:24">
      <c r="A10465" s="3"/>
      <c r="B10465" s="3"/>
      <c r="C10465" s="3"/>
      <c r="D10465" s="3"/>
      <c r="E10465" s="79"/>
      <c r="F10465" s="3"/>
      <c r="G10465" s="77" t="e">
        <f>VLOOKUP($F$1&amp;F10465,定价因子!E:F,2,0)</f>
        <v>#N/A</v>
      </c>
      <c r="H10465" s="3"/>
      <c r="I10465" s="77" t="e">
        <f>VLOOKUP($H$1&amp;H10465,定价因子!E:F,2,0)</f>
        <v>#N/A</v>
      </c>
      <c r="J10465" s="3"/>
      <c r="K10465" s="77" t="e">
        <f>VLOOKUP($J$1&amp;J10465,定价因子!E:F,2,0)</f>
        <v>#N/A</v>
      </c>
      <c r="L10465" s="3"/>
      <c r="M10465" s="77" t="e">
        <f>VLOOKUP($L$1&amp;L10465,定价因子!E:F,2,0)</f>
        <v>#N/A</v>
      </c>
      <c r="N10465" s="3"/>
      <c r="O10465" s="77" t="e">
        <f>VLOOKUP($N$1&amp;N10465,定价因子!E:F,2,0)</f>
        <v>#N/A</v>
      </c>
      <c r="P10465" s="3"/>
      <c r="Q10465" s="55" t="e">
        <f>VLOOKUP($P$1&amp;P10465,定价因子!$E:$F,2,0)</f>
        <v>#N/A</v>
      </c>
      <c r="R10465" s="3"/>
      <c r="S10465" s="77" t="e">
        <f>VLOOKUP($R$1&amp;R10465,定价因子!$E:$F,2,0)</f>
        <v>#N/A</v>
      </c>
      <c r="T10465" s="61"/>
      <c r="U10465" s="63"/>
      <c r="V10465" s="63"/>
      <c r="W10465" s="63"/>
      <c r="X10465" s="3"/>
    </row>
    <row r="10466" spans="1:24">
      <c r="A10466" s="3"/>
      <c r="B10466" s="3"/>
      <c r="C10466" s="3"/>
      <c r="D10466" s="3"/>
      <c r="E10466" s="79"/>
      <c r="F10466" s="3"/>
      <c r="G10466" s="77" t="e">
        <f>VLOOKUP($F$1&amp;F10466,定价因子!E:F,2,0)</f>
        <v>#N/A</v>
      </c>
      <c r="H10466" s="3"/>
      <c r="I10466" s="77" t="e">
        <f>VLOOKUP($H$1&amp;H10466,定价因子!E:F,2,0)</f>
        <v>#N/A</v>
      </c>
      <c r="J10466" s="3"/>
      <c r="K10466" s="77" t="e">
        <f>VLOOKUP($J$1&amp;J10466,定价因子!E:F,2,0)</f>
        <v>#N/A</v>
      </c>
      <c r="L10466" s="3"/>
      <c r="M10466" s="77" t="e">
        <f>VLOOKUP($L$1&amp;L10466,定价因子!E:F,2,0)</f>
        <v>#N/A</v>
      </c>
      <c r="N10466" s="3"/>
      <c r="O10466" s="77" t="e">
        <f>VLOOKUP($N$1&amp;N10466,定价因子!E:F,2,0)</f>
        <v>#N/A</v>
      </c>
      <c r="P10466" s="3"/>
      <c r="Q10466" s="55" t="e">
        <f>VLOOKUP($P$1&amp;P10466,定价因子!$E:$F,2,0)</f>
        <v>#N/A</v>
      </c>
      <c r="R10466" s="3"/>
      <c r="S10466" s="77" t="e">
        <f>VLOOKUP($R$1&amp;R10466,定价因子!$E:$F,2,0)</f>
        <v>#N/A</v>
      </c>
      <c r="T10466" s="61"/>
      <c r="U10466" s="63"/>
      <c r="V10466" s="63"/>
      <c r="W10466" s="63"/>
      <c r="X10466" s="3"/>
    </row>
    <row r="10467" spans="1:24">
      <c r="A10467" s="3"/>
      <c r="B10467" s="3"/>
      <c r="C10467" s="3"/>
      <c r="D10467" s="3"/>
      <c r="E10467" s="79"/>
      <c r="F10467" s="3"/>
      <c r="G10467" s="77" t="e">
        <f>VLOOKUP($F$1&amp;F10467,定价因子!E:F,2,0)</f>
        <v>#N/A</v>
      </c>
      <c r="H10467" s="3"/>
      <c r="I10467" s="77" t="e">
        <f>VLOOKUP($H$1&amp;H10467,定价因子!E:F,2,0)</f>
        <v>#N/A</v>
      </c>
      <c r="J10467" s="3"/>
      <c r="K10467" s="77" t="e">
        <f>VLOOKUP($J$1&amp;J10467,定价因子!E:F,2,0)</f>
        <v>#N/A</v>
      </c>
      <c r="L10467" s="3"/>
      <c r="M10467" s="77" t="e">
        <f>VLOOKUP($L$1&amp;L10467,定价因子!E:F,2,0)</f>
        <v>#N/A</v>
      </c>
      <c r="N10467" s="3"/>
      <c r="O10467" s="77" t="e">
        <f>VLOOKUP($N$1&amp;N10467,定价因子!E:F,2,0)</f>
        <v>#N/A</v>
      </c>
      <c r="P10467" s="3"/>
      <c r="Q10467" s="55" t="e">
        <f>VLOOKUP($P$1&amp;P10467,定价因子!$E:$F,2,0)</f>
        <v>#N/A</v>
      </c>
      <c r="R10467" s="3"/>
      <c r="S10467" s="77" t="e">
        <f>VLOOKUP($R$1&amp;R10467,定价因子!$E:$F,2,0)</f>
        <v>#N/A</v>
      </c>
      <c r="T10467" s="61"/>
      <c r="U10467" s="63"/>
      <c r="V10467" s="63"/>
      <c r="W10467" s="63"/>
      <c r="X10467" s="3"/>
    </row>
    <row r="10468" spans="1:24">
      <c r="A10468" s="3"/>
      <c r="B10468" s="3"/>
      <c r="C10468" s="3"/>
      <c r="D10468" s="3"/>
      <c r="E10468" s="79"/>
      <c r="F10468" s="3"/>
      <c r="G10468" s="77" t="e">
        <f>VLOOKUP($F$1&amp;F10468,定价因子!E:F,2,0)</f>
        <v>#N/A</v>
      </c>
      <c r="H10468" s="3"/>
      <c r="I10468" s="77" t="e">
        <f>VLOOKUP($H$1&amp;H10468,定价因子!E:F,2,0)</f>
        <v>#N/A</v>
      </c>
      <c r="J10468" s="3"/>
      <c r="K10468" s="77" t="e">
        <f>VLOOKUP($J$1&amp;J10468,定价因子!E:F,2,0)</f>
        <v>#N/A</v>
      </c>
      <c r="L10468" s="3"/>
      <c r="M10468" s="77" t="e">
        <f>VLOOKUP($L$1&amp;L10468,定价因子!E:F,2,0)</f>
        <v>#N/A</v>
      </c>
      <c r="N10468" s="3"/>
      <c r="O10468" s="77" t="e">
        <f>VLOOKUP($N$1&amp;N10468,定价因子!E:F,2,0)</f>
        <v>#N/A</v>
      </c>
      <c r="P10468" s="3"/>
      <c r="Q10468" s="55" t="e">
        <f>VLOOKUP($P$1&amp;P10468,定价因子!$E:$F,2,0)</f>
        <v>#N/A</v>
      </c>
      <c r="R10468" s="3"/>
      <c r="S10468" s="77" t="e">
        <f>VLOOKUP($R$1&amp;R10468,定价因子!$E:$F,2,0)</f>
        <v>#N/A</v>
      </c>
      <c r="T10468" s="61"/>
      <c r="U10468" s="63"/>
      <c r="V10468" s="63"/>
      <c r="W10468" s="63"/>
      <c r="X10468" s="3"/>
    </row>
    <row r="10469" spans="1:24">
      <c r="A10469" s="3"/>
      <c r="B10469" s="3"/>
      <c r="C10469" s="3"/>
      <c r="D10469" s="3"/>
      <c r="E10469" s="79"/>
      <c r="F10469" s="3"/>
      <c r="G10469" s="77" t="e">
        <f>VLOOKUP($F$1&amp;F10469,定价因子!E:F,2,0)</f>
        <v>#N/A</v>
      </c>
      <c r="H10469" s="3"/>
      <c r="I10469" s="77" t="e">
        <f>VLOOKUP($H$1&amp;H10469,定价因子!E:F,2,0)</f>
        <v>#N/A</v>
      </c>
      <c r="J10469" s="3"/>
      <c r="K10469" s="77" t="e">
        <f>VLOOKUP($J$1&amp;J10469,定价因子!E:F,2,0)</f>
        <v>#N/A</v>
      </c>
      <c r="L10469" s="3"/>
      <c r="M10469" s="77" t="e">
        <f>VLOOKUP($L$1&amp;L10469,定价因子!E:F,2,0)</f>
        <v>#N/A</v>
      </c>
      <c r="N10469" s="3"/>
      <c r="O10469" s="77" t="e">
        <f>VLOOKUP($N$1&amp;N10469,定价因子!E:F,2,0)</f>
        <v>#N/A</v>
      </c>
      <c r="P10469" s="3"/>
      <c r="Q10469" s="55" t="e">
        <f>VLOOKUP($P$1&amp;P10469,定价因子!$E:$F,2,0)</f>
        <v>#N/A</v>
      </c>
      <c r="R10469" s="3"/>
      <c r="S10469" s="77" t="e">
        <f>VLOOKUP($R$1&amp;R10469,定价因子!$E:$F,2,0)</f>
        <v>#N/A</v>
      </c>
      <c r="T10469" s="61"/>
      <c r="U10469" s="63"/>
      <c r="V10469" s="63"/>
      <c r="W10469" s="63"/>
      <c r="X10469" s="3"/>
    </row>
    <row r="10470" spans="1:24">
      <c r="A10470" s="3"/>
      <c r="B10470" s="3"/>
      <c r="C10470" s="3"/>
      <c r="D10470" s="3"/>
      <c r="E10470" s="79"/>
      <c r="F10470" s="3"/>
      <c r="G10470" s="77" t="e">
        <f>VLOOKUP($F$1&amp;F10470,定价因子!E:F,2,0)</f>
        <v>#N/A</v>
      </c>
      <c r="H10470" s="3"/>
      <c r="I10470" s="77" t="e">
        <f>VLOOKUP($H$1&amp;H10470,定价因子!E:F,2,0)</f>
        <v>#N/A</v>
      </c>
      <c r="J10470" s="3"/>
      <c r="K10470" s="77" t="e">
        <f>VLOOKUP($J$1&amp;J10470,定价因子!E:F,2,0)</f>
        <v>#N/A</v>
      </c>
      <c r="L10470" s="3"/>
      <c r="M10470" s="77" t="e">
        <f>VLOOKUP($L$1&amp;L10470,定价因子!E:F,2,0)</f>
        <v>#N/A</v>
      </c>
      <c r="N10470" s="3"/>
      <c r="O10470" s="77" t="e">
        <f>VLOOKUP($N$1&amp;N10470,定价因子!E:F,2,0)</f>
        <v>#N/A</v>
      </c>
      <c r="P10470" s="3"/>
      <c r="Q10470" s="55" t="e">
        <f>VLOOKUP($P$1&amp;P10470,定价因子!$E:$F,2,0)</f>
        <v>#N/A</v>
      </c>
      <c r="R10470" s="3"/>
      <c r="S10470" s="77" t="e">
        <f>VLOOKUP($R$1&amp;R10470,定价因子!$E:$F,2,0)</f>
        <v>#N/A</v>
      </c>
      <c r="T10470" s="61"/>
      <c r="U10470" s="63"/>
      <c r="V10470" s="63"/>
      <c r="W10470" s="63"/>
      <c r="X10470" s="3"/>
    </row>
    <row r="10471" spans="1:24">
      <c r="A10471" s="3"/>
      <c r="B10471" s="3"/>
      <c r="C10471" s="3"/>
      <c r="D10471" s="3"/>
      <c r="E10471" s="79"/>
      <c r="F10471" s="3"/>
      <c r="G10471" s="77" t="e">
        <f>VLOOKUP($F$1&amp;F10471,定价因子!E:F,2,0)</f>
        <v>#N/A</v>
      </c>
      <c r="H10471" s="3"/>
      <c r="I10471" s="77" t="e">
        <f>VLOOKUP($H$1&amp;H10471,定价因子!E:F,2,0)</f>
        <v>#N/A</v>
      </c>
      <c r="J10471" s="3"/>
      <c r="K10471" s="77" t="e">
        <f>VLOOKUP($J$1&amp;J10471,定价因子!E:F,2,0)</f>
        <v>#N/A</v>
      </c>
      <c r="L10471" s="3"/>
      <c r="M10471" s="77" t="e">
        <f>VLOOKUP($L$1&amp;L10471,定价因子!E:F,2,0)</f>
        <v>#N/A</v>
      </c>
      <c r="N10471" s="3"/>
      <c r="O10471" s="77" t="e">
        <f>VLOOKUP($N$1&amp;N10471,定价因子!E:F,2,0)</f>
        <v>#N/A</v>
      </c>
      <c r="P10471" s="3"/>
      <c r="Q10471" s="55" t="e">
        <f>VLOOKUP($P$1&amp;P10471,定价因子!$E:$F,2,0)</f>
        <v>#N/A</v>
      </c>
      <c r="R10471" s="3"/>
      <c r="S10471" s="77" t="e">
        <f>VLOOKUP($R$1&amp;R10471,定价因子!$E:$F,2,0)</f>
        <v>#N/A</v>
      </c>
      <c r="T10471" s="61"/>
      <c r="U10471" s="63"/>
      <c r="V10471" s="63"/>
      <c r="W10471" s="63"/>
      <c r="X10471" s="3"/>
    </row>
    <row r="10472" spans="1:24">
      <c r="A10472" s="3"/>
      <c r="B10472" s="3"/>
      <c r="C10472" s="3"/>
      <c r="D10472" s="3"/>
      <c r="E10472" s="79"/>
      <c r="F10472" s="3"/>
      <c r="G10472" s="77" t="e">
        <f>VLOOKUP($F$1&amp;F10472,定价因子!E:F,2,0)</f>
        <v>#N/A</v>
      </c>
      <c r="H10472" s="3"/>
      <c r="I10472" s="77" t="e">
        <f>VLOOKUP($H$1&amp;H10472,定价因子!E:F,2,0)</f>
        <v>#N/A</v>
      </c>
      <c r="J10472" s="3"/>
      <c r="K10472" s="77" t="e">
        <f>VLOOKUP($J$1&amp;J10472,定价因子!E:F,2,0)</f>
        <v>#N/A</v>
      </c>
      <c r="L10472" s="3"/>
      <c r="M10472" s="77" t="e">
        <f>VLOOKUP($L$1&amp;L10472,定价因子!E:F,2,0)</f>
        <v>#N/A</v>
      </c>
      <c r="N10472" s="3"/>
      <c r="O10472" s="77" t="e">
        <f>VLOOKUP($N$1&amp;N10472,定价因子!E:F,2,0)</f>
        <v>#N/A</v>
      </c>
      <c r="P10472" s="3"/>
      <c r="Q10472" s="55" t="e">
        <f>VLOOKUP($P$1&amp;P10472,定价因子!$E:$F,2,0)</f>
        <v>#N/A</v>
      </c>
      <c r="R10472" s="3"/>
      <c r="S10472" s="77" t="e">
        <f>VLOOKUP($R$1&amp;R10472,定价因子!$E:$F,2,0)</f>
        <v>#N/A</v>
      </c>
      <c r="T10472" s="61"/>
      <c r="U10472" s="63"/>
      <c r="V10472" s="63"/>
      <c r="W10472" s="63"/>
      <c r="X10472" s="3"/>
    </row>
    <row r="10473" spans="1:24">
      <c r="A10473" s="3"/>
      <c r="B10473" s="3"/>
      <c r="C10473" s="3"/>
      <c r="D10473" s="3"/>
      <c r="E10473" s="79"/>
      <c r="F10473" s="3"/>
      <c r="G10473" s="77" t="e">
        <f>VLOOKUP($F$1&amp;F10473,定价因子!E:F,2,0)</f>
        <v>#N/A</v>
      </c>
      <c r="H10473" s="3"/>
      <c r="I10473" s="77" t="e">
        <f>VLOOKUP($H$1&amp;H10473,定价因子!E:F,2,0)</f>
        <v>#N/A</v>
      </c>
      <c r="J10473" s="3"/>
      <c r="K10473" s="77" t="e">
        <f>VLOOKUP($J$1&amp;J10473,定价因子!E:F,2,0)</f>
        <v>#N/A</v>
      </c>
      <c r="L10473" s="3"/>
      <c r="M10473" s="77" t="e">
        <f>VLOOKUP($L$1&amp;L10473,定价因子!E:F,2,0)</f>
        <v>#N/A</v>
      </c>
      <c r="N10473" s="3"/>
      <c r="O10473" s="77" t="e">
        <f>VLOOKUP($N$1&amp;N10473,定价因子!E:F,2,0)</f>
        <v>#N/A</v>
      </c>
      <c r="P10473" s="3"/>
      <c r="Q10473" s="55" t="e">
        <f>VLOOKUP($P$1&amp;P10473,定价因子!$E:$F,2,0)</f>
        <v>#N/A</v>
      </c>
      <c r="R10473" s="3"/>
      <c r="S10473" s="77" t="e">
        <f>VLOOKUP($R$1&amp;R10473,定价因子!$E:$F,2,0)</f>
        <v>#N/A</v>
      </c>
      <c r="T10473" s="61"/>
      <c r="U10473" s="63"/>
      <c r="V10473" s="63"/>
      <c r="W10473" s="63"/>
      <c r="X10473" s="3"/>
    </row>
    <row r="10474" spans="1:24">
      <c r="A10474" s="3"/>
      <c r="B10474" s="3"/>
      <c r="C10474" s="3"/>
      <c r="D10474" s="3"/>
      <c r="E10474" s="79"/>
      <c r="F10474" s="3"/>
      <c r="G10474" s="77" t="e">
        <f>VLOOKUP($F$1&amp;F10474,定价因子!E:F,2,0)</f>
        <v>#N/A</v>
      </c>
      <c r="H10474" s="3"/>
      <c r="I10474" s="77" t="e">
        <f>VLOOKUP($H$1&amp;H10474,定价因子!E:F,2,0)</f>
        <v>#N/A</v>
      </c>
      <c r="J10474" s="3"/>
      <c r="K10474" s="77" t="e">
        <f>VLOOKUP($J$1&amp;J10474,定价因子!E:F,2,0)</f>
        <v>#N/A</v>
      </c>
      <c r="L10474" s="3"/>
      <c r="M10474" s="77" t="e">
        <f>VLOOKUP($L$1&amp;L10474,定价因子!E:F,2,0)</f>
        <v>#N/A</v>
      </c>
      <c r="N10474" s="3"/>
      <c r="O10474" s="77" t="e">
        <f>VLOOKUP($N$1&amp;N10474,定价因子!E:F,2,0)</f>
        <v>#N/A</v>
      </c>
      <c r="P10474" s="3"/>
      <c r="Q10474" s="55" t="e">
        <f>VLOOKUP($P$1&amp;P10474,定价因子!$E:$F,2,0)</f>
        <v>#N/A</v>
      </c>
      <c r="R10474" s="3"/>
      <c r="S10474" s="77" t="e">
        <f>VLOOKUP($R$1&amp;R10474,定价因子!$E:$F,2,0)</f>
        <v>#N/A</v>
      </c>
      <c r="T10474" s="61"/>
      <c r="U10474" s="63"/>
      <c r="V10474" s="63"/>
      <c r="W10474" s="63"/>
      <c r="X10474" s="3"/>
    </row>
    <row r="10475" spans="1:24">
      <c r="A10475" s="3"/>
      <c r="B10475" s="3"/>
      <c r="C10475" s="3"/>
      <c r="D10475" s="3"/>
      <c r="E10475" s="79"/>
      <c r="F10475" s="3"/>
      <c r="G10475" s="77" t="e">
        <f>VLOOKUP($F$1&amp;F10475,定价因子!E:F,2,0)</f>
        <v>#N/A</v>
      </c>
      <c r="H10475" s="3"/>
      <c r="I10475" s="77" t="e">
        <f>VLOOKUP($H$1&amp;H10475,定价因子!E:F,2,0)</f>
        <v>#N/A</v>
      </c>
      <c r="J10475" s="3"/>
      <c r="K10475" s="77" t="e">
        <f>VLOOKUP($J$1&amp;J10475,定价因子!E:F,2,0)</f>
        <v>#N/A</v>
      </c>
      <c r="L10475" s="3"/>
      <c r="M10475" s="77" t="e">
        <f>VLOOKUP($L$1&amp;L10475,定价因子!E:F,2,0)</f>
        <v>#N/A</v>
      </c>
      <c r="N10475" s="3"/>
      <c r="O10475" s="77" t="e">
        <f>VLOOKUP($N$1&amp;N10475,定价因子!E:F,2,0)</f>
        <v>#N/A</v>
      </c>
      <c r="P10475" s="3"/>
      <c r="Q10475" s="55" t="e">
        <f>VLOOKUP($P$1&amp;P10475,定价因子!$E:$F,2,0)</f>
        <v>#N/A</v>
      </c>
      <c r="R10475" s="3"/>
      <c r="S10475" s="77" t="e">
        <f>VLOOKUP($R$1&amp;R10475,定价因子!$E:$F,2,0)</f>
        <v>#N/A</v>
      </c>
      <c r="T10475" s="61"/>
      <c r="U10475" s="63"/>
      <c r="V10475" s="63"/>
      <c r="W10475" s="63"/>
      <c r="X10475" s="3"/>
    </row>
    <row r="10476" spans="1:24">
      <c r="A10476" s="3"/>
      <c r="B10476" s="3"/>
      <c r="C10476" s="3"/>
      <c r="D10476" s="3"/>
      <c r="E10476" s="79"/>
      <c r="F10476" s="3"/>
      <c r="G10476" s="77" t="e">
        <f>VLOOKUP($F$1&amp;F10476,定价因子!E:F,2,0)</f>
        <v>#N/A</v>
      </c>
      <c r="H10476" s="3"/>
      <c r="I10476" s="77" t="e">
        <f>VLOOKUP($H$1&amp;H10476,定价因子!E:F,2,0)</f>
        <v>#N/A</v>
      </c>
      <c r="J10476" s="3"/>
      <c r="K10476" s="77" t="e">
        <f>VLOOKUP($J$1&amp;J10476,定价因子!E:F,2,0)</f>
        <v>#N/A</v>
      </c>
      <c r="L10476" s="3"/>
      <c r="M10476" s="77" t="e">
        <f>VLOOKUP($L$1&amp;L10476,定价因子!E:F,2,0)</f>
        <v>#N/A</v>
      </c>
      <c r="N10476" s="3"/>
      <c r="O10476" s="77" t="e">
        <f>VLOOKUP($N$1&amp;N10476,定价因子!E:F,2,0)</f>
        <v>#N/A</v>
      </c>
      <c r="P10476" s="3"/>
      <c r="Q10476" s="55" t="e">
        <f>VLOOKUP($P$1&amp;P10476,定价因子!$E:$F,2,0)</f>
        <v>#N/A</v>
      </c>
      <c r="R10476" s="3"/>
      <c r="S10476" s="77" t="e">
        <f>VLOOKUP($R$1&amp;R10476,定价因子!$E:$F,2,0)</f>
        <v>#N/A</v>
      </c>
      <c r="T10476" s="61"/>
      <c r="U10476" s="63"/>
      <c r="V10476" s="63"/>
      <c r="W10476" s="63"/>
      <c r="X10476" s="3"/>
    </row>
    <row r="10477" spans="1:24">
      <c r="A10477" s="3"/>
      <c r="B10477" s="3"/>
      <c r="C10477" s="3"/>
      <c r="D10477" s="3"/>
      <c r="E10477" s="79"/>
      <c r="F10477" s="3"/>
      <c r="G10477" s="77" t="e">
        <f>VLOOKUP($F$1&amp;F10477,定价因子!E:F,2,0)</f>
        <v>#N/A</v>
      </c>
      <c r="H10477" s="3"/>
      <c r="I10477" s="77" t="e">
        <f>VLOOKUP($H$1&amp;H10477,定价因子!E:F,2,0)</f>
        <v>#N/A</v>
      </c>
      <c r="J10477" s="3"/>
      <c r="K10477" s="77" t="e">
        <f>VLOOKUP($J$1&amp;J10477,定价因子!E:F,2,0)</f>
        <v>#N/A</v>
      </c>
      <c r="L10477" s="3"/>
      <c r="M10477" s="77" t="e">
        <f>VLOOKUP($L$1&amp;L10477,定价因子!E:F,2,0)</f>
        <v>#N/A</v>
      </c>
      <c r="N10477" s="3"/>
      <c r="O10477" s="77" t="e">
        <f>VLOOKUP($N$1&amp;N10477,定价因子!E:F,2,0)</f>
        <v>#N/A</v>
      </c>
      <c r="P10477" s="3"/>
      <c r="Q10477" s="55" t="e">
        <f>VLOOKUP($P$1&amp;P10477,定价因子!$E:$F,2,0)</f>
        <v>#N/A</v>
      </c>
      <c r="R10477" s="3"/>
      <c r="S10477" s="77" t="e">
        <f>VLOOKUP($R$1&amp;R10477,定价因子!$E:$F,2,0)</f>
        <v>#N/A</v>
      </c>
      <c r="T10477" s="61"/>
      <c r="U10477" s="63"/>
      <c r="V10477" s="63"/>
      <c r="W10477" s="63"/>
      <c r="X10477" s="3"/>
    </row>
    <row r="10478" spans="1:24">
      <c r="A10478" s="3"/>
      <c r="B10478" s="3"/>
      <c r="C10478" s="3"/>
      <c r="D10478" s="3"/>
      <c r="E10478" s="79"/>
      <c r="F10478" s="3"/>
      <c r="G10478" s="77" t="e">
        <f>VLOOKUP($F$1&amp;F10478,定价因子!E:F,2,0)</f>
        <v>#N/A</v>
      </c>
      <c r="H10478" s="3"/>
      <c r="I10478" s="77" t="e">
        <f>VLOOKUP($H$1&amp;H10478,定价因子!E:F,2,0)</f>
        <v>#N/A</v>
      </c>
      <c r="J10478" s="3"/>
      <c r="K10478" s="77" t="e">
        <f>VLOOKUP($J$1&amp;J10478,定价因子!E:F,2,0)</f>
        <v>#N/A</v>
      </c>
      <c r="L10478" s="3"/>
      <c r="M10478" s="77" t="e">
        <f>VLOOKUP($L$1&amp;L10478,定价因子!E:F,2,0)</f>
        <v>#N/A</v>
      </c>
      <c r="N10478" s="3"/>
      <c r="O10478" s="77" t="e">
        <f>VLOOKUP($N$1&amp;N10478,定价因子!E:F,2,0)</f>
        <v>#N/A</v>
      </c>
      <c r="P10478" s="3"/>
      <c r="Q10478" s="55" t="e">
        <f>VLOOKUP($P$1&amp;P10478,定价因子!$E:$F,2,0)</f>
        <v>#N/A</v>
      </c>
      <c r="R10478" s="3"/>
      <c r="S10478" s="77" t="e">
        <f>VLOOKUP($R$1&amp;R10478,定价因子!$E:$F,2,0)</f>
        <v>#N/A</v>
      </c>
      <c r="T10478" s="61"/>
      <c r="U10478" s="63"/>
      <c r="V10478" s="63"/>
      <c r="W10478" s="63"/>
      <c r="X10478" s="3"/>
    </row>
    <row r="10479" spans="1:24">
      <c r="A10479" s="3"/>
      <c r="B10479" s="3"/>
      <c r="C10479" s="3"/>
      <c r="D10479" s="3"/>
      <c r="E10479" s="79"/>
      <c r="F10479" s="3"/>
      <c r="G10479" s="77" t="e">
        <f>VLOOKUP($F$1&amp;F10479,定价因子!E:F,2,0)</f>
        <v>#N/A</v>
      </c>
      <c r="H10479" s="3"/>
      <c r="I10479" s="77" t="e">
        <f>VLOOKUP($H$1&amp;H10479,定价因子!E:F,2,0)</f>
        <v>#N/A</v>
      </c>
      <c r="J10479" s="3"/>
      <c r="K10479" s="77" t="e">
        <f>VLOOKUP($J$1&amp;J10479,定价因子!E:F,2,0)</f>
        <v>#N/A</v>
      </c>
      <c r="L10479" s="3"/>
      <c r="M10479" s="77" t="e">
        <f>VLOOKUP($L$1&amp;L10479,定价因子!E:F,2,0)</f>
        <v>#N/A</v>
      </c>
      <c r="N10479" s="3"/>
      <c r="O10479" s="77" t="e">
        <f>VLOOKUP($N$1&amp;N10479,定价因子!E:F,2,0)</f>
        <v>#N/A</v>
      </c>
      <c r="P10479" s="3"/>
      <c r="Q10479" s="55" t="e">
        <f>VLOOKUP($P$1&amp;P10479,定价因子!$E:$F,2,0)</f>
        <v>#N/A</v>
      </c>
      <c r="R10479" s="3"/>
      <c r="S10479" s="77" t="e">
        <f>VLOOKUP($R$1&amp;R10479,定价因子!$E:$F,2,0)</f>
        <v>#N/A</v>
      </c>
      <c r="T10479" s="61"/>
      <c r="U10479" s="63"/>
      <c r="V10479" s="63"/>
      <c r="W10479" s="63"/>
      <c r="X10479" s="3"/>
    </row>
    <row r="10480" spans="1:24">
      <c r="A10480" s="3"/>
      <c r="B10480" s="3"/>
      <c r="C10480" s="3"/>
      <c r="D10480" s="3"/>
      <c r="E10480" s="79"/>
      <c r="F10480" s="3"/>
      <c r="G10480" s="77" t="e">
        <f>VLOOKUP($F$1&amp;F10480,定价因子!E:F,2,0)</f>
        <v>#N/A</v>
      </c>
      <c r="H10480" s="3"/>
      <c r="I10480" s="77" t="e">
        <f>VLOOKUP($H$1&amp;H10480,定价因子!E:F,2,0)</f>
        <v>#N/A</v>
      </c>
      <c r="J10480" s="3"/>
      <c r="K10480" s="77" t="e">
        <f>VLOOKUP($J$1&amp;J10480,定价因子!E:F,2,0)</f>
        <v>#N/A</v>
      </c>
      <c r="L10480" s="3"/>
      <c r="M10480" s="77" t="e">
        <f>VLOOKUP($L$1&amp;L10480,定价因子!E:F,2,0)</f>
        <v>#N/A</v>
      </c>
      <c r="N10480" s="3"/>
      <c r="O10480" s="77" t="e">
        <f>VLOOKUP($N$1&amp;N10480,定价因子!E:F,2,0)</f>
        <v>#N/A</v>
      </c>
      <c r="P10480" s="3"/>
      <c r="Q10480" s="55" t="e">
        <f>VLOOKUP($P$1&amp;P10480,定价因子!$E:$F,2,0)</f>
        <v>#N/A</v>
      </c>
      <c r="R10480" s="3"/>
      <c r="S10480" s="77" t="e">
        <f>VLOOKUP($R$1&amp;R10480,定价因子!$E:$F,2,0)</f>
        <v>#N/A</v>
      </c>
      <c r="T10480" s="61"/>
      <c r="U10480" s="63"/>
      <c r="V10480" s="63"/>
      <c r="W10480" s="63"/>
      <c r="X10480" s="3"/>
    </row>
    <row r="10481" spans="1:24">
      <c r="A10481" s="3"/>
      <c r="B10481" s="3"/>
      <c r="C10481" s="3"/>
      <c r="D10481" s="3"/>
      <c r="E10481" s="79"/>
      <c r="F10481" s="3"/>
      <c r="G10481" s="77" t="e">
        <f>VLOOKUP($F$1&amp;F10481,定价因子!E:F,2,0)</f>
        <v>#N/A</v>
      </c>
      <c r="H10481" s="3"/>
      <c r="I10481" s="77" t="e">
        <f>VLOOKUP($H$1&amp;H10481,定价因子!E:F,2,0)</f>
        <v>#N/A</v>
      </c>
      <c r="J10481" s="3"/>
      <c r="K10481" s="77" t="e">
        <f>VLOOKUP($J$1&amp;J10481,定价因子!E:F,2,0)</f>
        <v>#N/A</v>
      </c>
      <c r="L10481" s="3"/>
      <c r="M10481" s="77" t="e">
        <f>VLOOKUP($L$1&amp;L10481,定价因子!E:F,2,0)</f>
        <v>#N/A</v>
      </c>
      <c r="N10481" s="3"/>
      <c r="O10481" s="77" t="e">
        <f>VLOOKUP($N$1&amp;N10481,定价因子!E:F,2,0)</f>
        <v>#N/A</v>
      </c>
      <c r="P10481" s="3"/>
      <c r="Q10481" s="55" t="e">
        <f>VLOOKUP($P$1&amp;P10481,定价因子!$E:$F,2,0)</f>
        <v>#N/A</v>
      </c>
      <c r="R10481" s="3"/>
      <c r="S10481" s="77" t="e">
        <f>VLOOKUP($R$1&amp;R10481,定价因子!$E:$F,2,0)</f>
        <v>#N/A</v>
      </c>
      <c r="T10481" s="61"/>
      <c r="U10481" s="63"/>
      <c r="V10481" s="63"/>
      <c r="W10481" s="63"/>
      <c r="X10481" s="3"/>
    </row>
    <row r="10482" spans="1:24">
      <c r="A10482" s="3"/>
      <c r="B10482" s="3"/>
      <c r="C10482" s="3"/>
      <c r="D10482" s="3"/>
      <c r="E10482" s="79"/>
      <c r="F10482" s="3"/>
      <c r="G10482" s="77" t="e">
        <f>VLOOKUP($F$1&amp;F10482,定价因子!E:F,2,0)</f>
        <v>#N/A</v>
      </c>
      <c r="H10482" s="3"/>
      <c r="I10482" s="77" t="e">
        <f>VLOOKUP($H$1&amp;H10482,定价因子!E:F,2,0)</f>
        <v>#N/A</v>
      </c>
      <c r="J10482" s="3"/>
      <c r="K10482" s="77" t="e">
        <f>VLOOKUP($J$1&amp;J10482,定价因子!E:F,2,0)</f>
        <v>#N/A</v>
      </c>
      <c r="L10482" s="3"/>
      <c r="M10482" s="77" t="e">
        <f>VLOOKUP($L$1&amp;L10482,定价因子!E:F,2,0)</f>
        <v>#N/A</v>
      </c>
      <c r="N10482" s="3"/>
      <c r="O10482" s="77" t="e">
        <f>VLOOKUP($N$1&amp;N10482,定价因子!E:F,2,0)</f>
        <v>#N/A</v>
      </c>
      <c r="P10482" s="3"/>
      <c r="Q10482" s="55" t="e">
        <f>VLOOKUP($P$1&amp;P10482,定价因子!$E:$F,2,0)</f>
        <v>#N/A</v>
      </c>
      <c r="R10482" s="3"/>
      <c r="S10482" s="77" t="e">
        <f>VLOOKUP($R$1&amp;R10482,定价因子!$E:$F,2,0)</f>
        <v>#N/A</v>
      </c>
      <c r="T10482" s="61"/>
      <c r="U10482" s="63"/>
      <c r="V10482" s="63"/>
      <c r="W10482" s="63"/>
      <c r="X10482" s="3"/>
    </row>
    <row r="10483" spans="1:24">
      <c r="A10483" s="3"/>
      <c r="B10483" s="3"/>
      <c r="C10483" s="3"/>
      <c r="D10483" s="3"/>
      <c r="E10483" s="79"/>
      <c r="F10483" s="3"/>
      <c r="G10483" s="77" t="e">
        <f>VLOOKUP($F$1&amp;F10483,定价因子!E:F,2,0)</f>
        <v>#N/A</v>
      </c>
      <c r="H10483" s="3"/>
      <c r="I10483" s="77" t="e">
        <f>VLOOKUP($H$1&amp;H10483,定价因子!E:F,2,0)</f>
        <v>#N/A</v>
      </c>
      <c r="J10483" s="3"/>
      <c r="K10483" s="77" t="e">
        <f>VLOOKUP($J$1&amp;J10483,定价因子!E:F,2,0)</f>
        <v>#N/A</v>
      </c>
      <c r="L10483" s="3"/>
      <c r="M10483" s="77" t="e">
        <f>VLOOKUP($L$1&amp;L10483,定价因子!E:F,2,0)</f>
        <v>#N/A</v>
      </c>
      <c r="N10483" s="3"/>
      <c r="O10483" s="77" t="e">
        <f>VLOOKUP($N$1&amp;N10483,定价因子!E:F,2,0)</f>
        <v>#N/A</v>
      </c>
      <c r="P10483" s="3"/>
      <c r="Q10483" s="55" t="e">
        <f>VLOOKUP($P$1&amp;P10483,定价因子!$E:$F,2,0)</f>
        <v>#N/A</v>
      </c>
      <c r="R10483" s="3"/>
      <c r="S10483" s="77" t="e">
        <f>VLOOKUP($R$1&amp;R10483,定价因子!$E:$F,2,0)</f>
        <v>#N/A</v>
      </c>
      <c r="T10483" s="61"/>
      <c r="U10483" s="63"/>
      <c r="V10483" s="63"/>
      <c r="W10483" s="63"/>
      <c r="X10483" s="3"/>
    </row>
    <row r="10484" spans="1:24">
      <c r="A10484" s="3"/>
      <c r="B10484" s="3"/>
      <c r="C10484" s="3"/>
      <c r="D10484" s="3"/>
      <c r="E10484" s="79"/>
      <c r="F10484" s="3"/>
      <c r="G10484" s="77" t="e">
        <f>VLOOKUP($F$1&amp;F10484,定价因子!E:F,2,0)</f>
        <v>#N/A</v>
      </c>
      <c r="H10484" s="3"/>
      <c r="I10484" s="77" t="e">
        <f>VLOOKUP($H$1&amp;H10484,定价因子!E:F,2,0)</f>
        <v>#N/A</v>
      </c>
      <c r="J10484" s="3"/>
      <c r="K10484" s="77" t="e">
        <f>VLOOKUP($J$1&amp;J10484,定价因子!E:F,2,0)</f>
        <v>#N/A</v>
      </c>
      <c r="L10484" s="3"/>
      <c r="M10484" s="77" t="e">
        <f>VLOOKUP($L$1&amp;L10484,定价因子!E:F,2,0)</f>
        <v>#N/A</v>
      </c>
      <c r="N10484" s="3"/>
      <c r="O10484" s="77" t="e">
        <f>VLOOKUP($N$1&amp;N10484,定价因子!E:F,2,0)</f>
        <v>#N/A</v>
      </c>
      <c r="P10484" s="3"/>
      <c r="Q10484" s="55" t="e">
        <f>VLOOKUP($P$1&amp;P10484,定价因子!$E:$F,2,0)</f>
        <v>#N/A</v>
      </c>
      <c r="R10484" s="3"/>
      <c r="S10484" s="77" t="e">
        <f>VLOOKUP($R$1&amp;R10484,定价因子!$E:$F,2,0)</f>
        <v>#N/A</v>
      </c>
      <c r="T10484" s="61"/>
      <c r="U10484" s="63"/>
      <c r="V10484" s="63"/>
      <c r="W10484" s="63"/>
      <c r="X10484" s="3"/>
    </row>
    <row r="10485" spans="1:24">
      <c r="A10485" s="3"/>
      <c r="B10485" s="3"/>
      <c r="C10485" s="3"/>
      <c r="D10485" s="3"/>
      <c r="E10485" s="79"/>
      <c r="F10485" s="3"/>
      <c r="G10485" s="77" t="e">
        <f>VLOOKUP($F$1&amp;F10485,定价因子!E:F,2,0)</f>
        <v>#N/A</v>
      </c>
      <c r="H10485" s="3"/>
      <c r="I10485" s="77" t="e">
        <f>VLOOKUP($H$1&amp;H10485,定价因子!E:F,2,0)</f>
        <v>#N/A</v>
      </c>
      <c r="J10485" s="3"/>
      <c r="K10485" s="77" t="e">
        <f>VLOOKUP($J$1&amp;J10485,定价因子!E:F,2,0)</f>
        <v>#N/A</v>
      </c>
      <c r="L10485" s="3"/>
      <c r="M10485" s="77" t="e">
        <f>VLOOKUP($L$1&amp;L10485,定价因子!E:F,2,0)</f>
        <v>#N/A</v>
      </c>
      <c r="N10485" s="3"/>
      <c r="O10485" s="77" t="e">
        <f>VLOOKUP($N$1&amp;N10485,定价因子!E:F,2,0)</f>
        <v>#N/A</v>
      </c>
      <c r="P10485" s="3"/>
      <c r="Q10485" s="55" t="e">
        <f>VLOOKUP($P$1&amp;P10485,定价因子!$E:$F,2,0)</f>
        <v>#N/A</v>
      </c>
      <c r="R10485" s="3"/>
      <c r="S10485" s="77" t="e">
        <f>VLOOKUP($R$1&amp;R10485,定价因子!$E:$F,2,0)</f>
        <v>#N/A</v>
      </c>
      <c r="T10485" s="61"/>
      <c r="U10485" s="63"/>
      <c r="V10485" s="63"/>
      <c r="W10485" s="63"/>
      <c r="X10485" s="3"/>
    </row>
    <row r="10486" spans="1:24">
      <c r="A10486" s="3"/>
      <c r="B10486" s="3"/>
      <c r="C10486" s="3"/>
      <c r="D10486" s="3"/>
      <c r="E10486" s="79"/>
      <c r="F10486" s="3"/>
      <c r="G10486" s="77" t="e">
        <f>VLOOKUP($F$1&amp;F10486,定价因子!E:F,2,0)</f>
        <v>#N/A</v>
      </c>
      <c r="H10486" s="3"/>
      <c r="I10486" s="77" t="e">
        <f>VLOOKUP($H$1&amp;H10486,定价因子!E:F,2,0)</f>
        <v>#N/A</v>
      </c>
      <c r="J10486" s="3"/>
      <c r="K10486" s="77" t="e">
        <f>VLOOKUP($J$1&amp;J10486,定价因子!E:F,2,0)</f>
        <v>#N/A</v>
      </c>
      <c r="L10486" s="3"/>
      <c r="M10486" s="77" t="e">
        <f>VLOOKUP($L$1&amp;L10486,定价因子!E:F,2,0)</f>
        <v>#N/A</v>
      </c>
      <c r="N10486" s="3"/>
      <c r="O10486" s="77" t="e">
        <f>VLOOKUP($N$1&amp;N10486,定价因子!E:F,2,0)</f>
        <v>#N/A</v>
      </c>
      <c r="P10486" s="3"/>
      <c r="Q10486" s="55" t="e">
        <f>VLOOKUP($P$1&amp;P10486,定价因子!$E:$F,2,0)</f>
        <v>#N/A</v>
      </c>
      <c r="R10486" s="3"/>
      <c r="S10486" s="77" t="e">
        <f>VLOOKUP($R$1&amp;R10486,定价因子!$E:$F,2,0)</f>
        <v>#N/A</v>
      </c>
      <c r="T10486" s="61"/>
      <c r="U10486" s="63"/>
      <c r="V10486" s="63"/>
      <c r="W10486" s="63"/>
      <c r="X10486" s="3"/>
    </row>
    <row r="10487" spans="1:24">
      <c r="A10487" s="3"/>
      <c r="B10487" s="3"/>
      <c r="C10487" s="3"/>
      <c r="D10487" s="3"/>
      <c r="E10487" s="79"/>
      <c r="F10487" s="3"/>
      <c r="G10487" s="77" t="e">
        <f>VLOOKUP($F$1&amp;F10487,定价因子!E:F,2,0)</f>
        <v>#N/A</v>
      </c>
      <c r="H10487" s="3"/>
      <c r="I10487" s="77" t="e">
        <f>VLOOKUP($H$1&amp;H10487,定价因子!E:F,2,0)</f>
        <v>#N/A</v>
      </c>
      <c r="J10487" s="3"/>
      <c r="K10487" s="77" t="e">
        <f>VLOOKUP($J$1&amp;J10487,定价因子!E:F,2,0)</f>
        <v>#N/A</v>
      </c>
      <c r="L10487" s="3"/>
      <c r="M10487" s="77" t="e">
        <f>VLOOKUP($L$1&amp;L10487,定价因子!E:F,2,0)</f>
        <v>#N/A</v>
      </c>
      <c r="N10487" s="3"/>
      <c r="O10487" s="77" t="e">
        <f>VLOOKUP($N$1&amp;N10487,定价因子!E:F,2,0)</f>
        <v>#N/A</v>
      </c>
      <c r="P10487" s="3"/>
      <c r="Q10487" s="55" t="e">
        <f>VLOOKUP($P$1&amp;P10487,定价因子!$E:$F,2,0)</f>
        <v>#N/A</v>
      </c>
      <c r="R10487" s="3"/>
      <c r="S10487" s="77" t="e">
        <f>VLOOKUP($R$1&amp;R10487,定价因子!$E:$F,2,0)</f>
        <v>#N/A</v>
      </c>
      <c r="T10487" s="61"/>
      <c r="U10487" s="63"/>
      <c r="V10487" s="63"/>
      <c r="W10487" s="63"/>
      <c r="X10487" s="3"/>
    </row>
    <row r="10488" spans="1:24">
      <c r="A10488" s="3"/>
      <c r="B10488" s="3"/>
      <c r="C10488" s="3"/>
      <c r="D10488" s="3"/>
      <c r="E10488" s="79"/>
      <c r="F10488" s="3"/>
      <c r="G10488" s="77" t="e">
        <f>VLOOKUP($F$1&amp;F10488,定价因子!E:F,2,0)</f>
        <v>#N/A</v>
      </c>
      <c r="H10488" s="3"/>
      <c r="I10488" s="77" t="e">
        <f>VLOOKUP($H$1&amp;H10488,定价因子!E:F,2,0)</f>
        <v>#N/A</v>
      </c>
      <c r="J10488" s="3"/>
      <c r="K10488" s="77" t="e">
        <f>VLOOKUP($J$1&amp;J10488,定价因子!E:F,2,0)</f>
        <v>#N/A</v>
      </c>
      <c r="L10488" s="3"/>
      <c r="M10488" s="77" t="e">
        <f>VLOOKUP($L$1&amp;L10488,定价因子!E:F,2,0)</f>
        <v>#N/A</v>
      </c>
      <c r="N10488" s="3"/>
      <c r="O10488" s="77" t="e">
        <f>VLOOKUP($N$1&amp;N10488,定价因子!E:F,2,0)</f>
        <v>#N/A</v>
      </c>
      <c r="P10488" s="3"/>
      <c r="Q10488" s="55" t="e">
        <f>VLOOKUP($P$1&amp;P10488,定价因子!$E:$F,2,0)</f>
        <v>#N/A</v>
      </c>
      <c r="R10488" s="3"/>
      <c r="S10488" s="77" t="e">
        <f>VLOOKUP($R$1&amp;R10488,定价因子!$E:$F,2,0)</f>
        <v>#N/A</v>
      </c>
      <c r="T10488" s="61"/>
      <c r="U10488" s="63"/>
      <c r="V10488" s="63"/>
      <c r="W10488" s="63"/>
      <c r="X10488" s="3"/>
    </row>
    <row r="10489" spans="1:24">
      <c r="A10489" s="3"/>
      <c r="B10489" s="3"/>
      <c r="C10489" s="3"/>
      <c r="D10489" s="3"/>
      <c r="E10489" s="79"/>
      <c r="F10489" s="3"/>
      <c r="G10489" s="77" t="e">
        <f>VLOOKUP($F$1&amp;F10489,定价因子!E:F,2,0)</f>
        <v>#N/A</v>
      </c>
      <c r="H10489" s="3"/>
      <c r="I10489" s="77" t="e">
        <f>VLOOKUP($H$1&amp;H10489,定价因子!E:F,2,0)</f>
        <v>#N/A</v>
      </c>
      <c r="J10489" s="3"/>
      <c r="K10489" s="77" t="e">
        <f>VLOOKUP($J$1&amp;J10489,定价因子!E:F,2,0)</f>
        <v>#N/A</v>
      </c>
      <c r="L10489" s="3"/>
      <c r="M10489" s="77" t="e">
        <f>VLOOKUP($L$1&amp;L10489,定价因子!E:F,2,0)</f>
        <v>#N/A</v>
      </c>
      <c r="N10489" s="3"/>
      <c r="O10489" s="77" t="e">
        <f>VLOOKUP($N$1&amp;N10489,定价因子!E:F,2,0)</f>
        <v>#N/A</v>
      </c>
      <c r="P10489" s="3"/>
      <c r="Q10489" s="55" t="e">
        <f>VLOOKUP($P$1&amp;P10489,定价因子!$E:$F,2,0)</f>
        <v>#N/A</v>
      </c>
      <c r="R10489" s="3"/>
      <c r="S10489" s="77" t="e">
        <f>VLOOKUP($R$1&amp;R10489,定价因子!$E:$F,2,0)</f>
        <v>#N/A</v>
      </c>
      <c r="T10489" s="61"/>
      <c r="U10489" s="63"/>
      <c r="V10489" s="63"/>
      <c r="W10489" s="63"/>
      <c r="X10489" s="3"/>
    </row>
    <row r="10490" spans="1:24">
      <c r="A10490" s="3"/>
      <c r="B10490" s="3"/>
      <c r="C10490" s="3"/>
      <c r="D10490" s="3"/>
      <c r="E10490" s="79"/>
      <c r="F10490" s="3"/>
      <c r="G10490" s="77" t="e">
        <f>VLOOKUP($F$1&amp;F10490,定价因子!E:F,2,0)</f>
        <v>#N/A</v>
      </c>
      <c r="H10490" s="3"/>
      <c r="I10490" s="77" t="e">
        <f>VLOOKUP($H$1&amp;H10490,定价因子!E:F,2,0)</f>
        <v>#N/A</v>
      </c>
      <c r="J10490" s="3"/>
      <c r="K10490" s="77" t="e">
        <f>VLOOKUP($J$1&amp;J10490,定价因子!E:F,2,0)</f>
        <v>#N/A</v>
      </c>
      <c r="L10490" s="3"/>
      <c r="M10490" s="77" t="e">
        <f>VLOOKUP($L$1&amp;L10490,定价因子!E:F,2,0)</f>
        <v>#N/A</v>
      </c>
      <c r="N10490" s="3"/>
      <c r="O10490" s="77" t="e">
        <f>VLOOKUP($N$1&amp;N10490,定价因子!E:F,2,0)</f>
        <v>#N/A</v>
      </c>
      <c r="P10490" s="3"/>
      <c r="Q10490" s="55" t="e">
        <f>VLOOKUP($P$1&amp;P10490,定价因子!$E:$F,2,0)</f>
        <v>#N/A</v>
      </c>
      <c r="R10490" s="3"/>
      <c r="S10490" s="77" t="e">
        <f>VLOOKUP($R$1&amp;R10490,定价因子!$E:$F,2,0)</f>
        <v>#N/A</v>
      </c>
      <c r="T10490" s="61"/>
      <c r="U10490" s="63"/>
      <c r="V10490" s="63"/>
      <c r="W10490" s="63"/>
      <c r="X10490" s="3"/>
    </row>
    <row r="10491" spans="1:24">
      <c r="A10491" s="3"/>
      <c r="B10491" s="3"/>
      <c r="C10491" s="3"/>
      <c r="D10491" s="3"/>
      <c r="E10491" s="79"/>
      <c r="F10491" s="3"/>
      <c r="G10491" s="77" t="e">
        <f>VLOOKUP($F$1&amp;F10491,定价因子!E:F,2,0)</f>
        <v>#N/A</v>
      </c>
      <c r="H10491" s="3"/>
      <c r="I10491" s="77" t="e">
        <f>VLOOKUP($H$1&amp;H10491,定价因子!E:F,2,0)</f>
        <v>#N/A</v>
      </c>
      <c r="J10491" s="3"/>
      <c r="K10491" s="77" t="e">
        <f>VLOOKUP($J$1&amp;J10491,定价因子!E:F,2,0)</f>
        <v>#N/A</v>
      </c>
      <c r="L10491" s="3"/>
      <c r="M10491" s="77" t="e">
        <f>VLOOKUP($L$1&amp;L10491,定价因子!E:F,2,0)</f>
        <v>#N/A</v>
      </c>
      <c r="N10491" s="3"/>
      <c r="O10491" s="77" t="e">
        <f>VLOOKUP($N$1&amp;N10491,定价因子!E:F,2,0)</f>
        <v>#N/A</v>
      </c>
      <c r="P10491" s="3"/>
      <c r="Q10491" s="55" t="e">
        <f>VLOOKUP($P$1&amp;P10491,定价因子!$E:$F,2,0)</f>
        <v>#N/A</v>
      </c>
      <c r="R10491" s="3"/>
      <c r="S10491" s="77" t="e">
        <f>VLOOKUP($R$1&amp;R10491,定价因子!$E:$F,2,0)</f>
        <v>#N/A</v>
      </c>
      <c r="T10491" s="61"/>
      <c r="U10491" s="63"/>
      <c r="V10491" s="63"/>
      <c r="W10491" s="63"/>
      <c r="X10491" s="3"/>
    </row>
    <row r="10492" spans="1:24">
      <c r="A10492" s="3"/>
      <c r="B10492" s="3"/>
      <c r="C10492" s="3"/>
      <c r="D10492" s="3"/>
      <c r="E10492" s="79"/>
      <c r="F10492" s="3"/>
      <c r="G10492" s="77" t="e">
        <f>VLOOKUP($F$1&amp;F10492,定价因子!E:F,2,0)</f>
        <v>#N/A</v>
      </c>
      <c r="H10492" s="3"/>
      <c r="I10492" s="77" t="e">
        <f>VLOOKUP($H$1&amp;H10492,定价因子!E:F,2,0)</f>
        <v>#N/A</v>
      </c>
      <c r="J10492" s="3"/>
      <c r="K10492" s="77" t="e">
        <f>VLOOKUP($J$1&amp;J10492,定价因子!E:F,2,0)</f>
        <v>#N/A</v>
      </c>
      <c r="L10492" s="3"/>
      <c r="M10492" s="77" t="e">
        <f>VLOOKUP($L$1&amp;L10492,定价因子!E:F,2,0)</f>
        <v>#N/A</v>
      </c>
      <c r="N10492" s="3"/>
      <c r="O10492" s="77" t="e">
        <f>VLOOKUP($N$1&amp;N10492,定价因子!E:F,2,0)</f>
        <v>#N/A</v>
      </c>
      <c r="P10492" s="3"/>
      <c r="Q10492" s="55" t="e">
        <f>VLOOKUP($P$1&amp;P10492,定价因子!$E:$F,2,0)</f>
        <v>#N/A</v>
      </c>
      <c r="R10492" s="3"/>
      <c r="S10492" s="77" t="e">
        <f>VLOOKUP($R$1&amp;R10492,定价因子!$E:$F,2,0)</f>
        <v>#N/A</v>
      </c>
      <c r="T10492" s="61"/>
      <c r="U10492" s="63"/>
      <c r="V10492" s="63"/>
      <c r="W10492" s="63"/>
      <c r="X10492" s="3"/>
    </row>
    <row r="10493" spans="1:24">
      <c r="A10493" s="3"/>
      <c r="B10493" s="3"/>
      <c r="C10493" s="3"/>
      <c r="D10493" s="3"/>
      <c r="E10493" s="79"/>
      <c r="F10493" s="3"/>
      <c r="G10493" s="77" t="e">
        <f>VLOOKUP($F$1&amp;F10493,定价因子!E:F,2,0)</f>
        <v>#N/A</v>
      </c>
      <c r="H10493" s="3"/>
      <c r="I10493" s="77" t="e">
        <f>VLOOKUP($H$1&amp;H10493,定价因子!E:F,2,0)</f>
        <v>#N/A</v>
      </c>
      <c r="J10493" s="3"/>
      <c r="K10493" s="77" t="e">
        <f>VLOOKUP($J$1&amp;J10493,定价因子!E:F,2,0)</f>
        <v>#N/A</v>
      </c>
      <c r="L10493" s="3"/>
      <c r="M10493" s="77" t="e">
        <f>VLOOKUP($L$1&amp;L10493,定价因子!E:F,2,0)</f>
        <v>#N/A</v>
      </c>
      <c r="N10493" s="3"/>
      <c r="O10493" s="77" t="e">
        <f>VLOOKUP($N$1&amp;N10493,定价因子!E:F,2,0)</f>
        <v>#N/A</v>
      </c>
      <c r="P10493" s="3"/>
      <c r="Q10493" s="55" t="e">
        <f>VLOOKUP($P$1&amp;P10493,定价因子!$E:$F,2,0)</f>
        <v>#N/A</v>
      </c>
      <c r="R10493" s="3"/>
      <c r="S10493" s="77" t="e">
        <f>VLOOKUP($R$1&amp;R10493,定价因子!$E:$F,2,0)</f>
        <v>#N/A</v>
      </c>
      <c r="T10493" s="61"/>
      <c r="U10493" s="63"/>
      <c r="V10493" s="63"/>
      <c r="W10493" s="63"/>
      <c r="X10493" s="3"/>
    </row>
    <row r="10494" spans="1:24">
      <c r="A10494" s="3"/>
      <c r="B10494" s="3"/>
      <c r="C10494" s="3"/>
      <c r="D10494" s="3"/>
      <c r="E10494" s="79"/>
      <c r="F10494" s="3"/>
      <c r="G10494" s="77" t="e">
        <f>VLOOKUP($F$1&amp;F10494,定价因子!E:F,2,0)</f>
        <v>#N/A</v>
      </c>
      <c r="H10494" s="3"/>
      <c r="I10494" s="77" t="e">
        <f>VLOOKUP($H$1&amp;H10494,定价因子!E:F,2,0)</f>
        <v>#N/A</v>
      </c>
      <c r="J10494" s="3"/>
      <c r="K10494" s="77" t="e">
        <f>VLOOKUP($J$1&amp;J10494,定价因子!E:F,2,0)</f>
        <v>#N/A</v>
      </c>
      <c r="L10494" s="3"/>
      <c r="M10494" s="77" t="e">
        <f>VLOOKUP($L$1&amp;L10494,定价因子!E:F,2,0)</f>
        <v>#N/A</v>
      </c>
      <c r="N10494" s="3"/>
      <c r="O10494" s="77" t="e">
        <f>VLOOKUP($N$1&amp;N10494,定价因子!E:F,2,0)</f>
        <v>#N/A</v>
      </c>
      <c r="P10494" s="3"/>
      <c r="Q10494" s="55" t="e">
        <f>VLOOKUP($P$1&amp;P10494,定价因子!$E:$F,2,0)</f>
        <v>#N/A</v>
      </c>
      <c r="R10494" s="3"/>
      <c r="S10494" s="77" t="e">
        <f>VLOOKUP($R$1&amp;R10494,定价因子!$E:$F,2,0)</f>
        <v>#N/A</v>
      </c>
      <c r="T10494" s="61"/>
      <c r="U10494" s="63"/>
      <c r="V10494" s="63"/>
      <c r="W10494" s="63"/>
      <c r="X10494" s="3"/>
    </row>
    <row r="10495" spans="1:24">
      <c r="A10495" s="3"/>
      <c r="B10495" s="3"/>
      <c r="C10495" s="3"/>
      <c r="D10495" s="3"/>
      <c r="E10495" s="79"/>
      <c r="F10495" s="3"/>
      <c r="G10495" s="77" t="e">
        <f>VLOOKUP($F$1&amp;F10495,定价因子!E:F,2,0)</f>
        <v>#N/A</v>
      </c>
      <c r="H10495" s="3"/>
      <c r="I10495" s="77" t="e">
        <f>VLOOKUP($H$1&amp;H10495,定价因子!E:F,2,0)</f>
        <v>#N/A</v>
      </c>
      <c r="J10495" s="3"/>
      <c r="K10495" s="77" t="e">
        <f>VLOOKUP($J$1&amp;J10495,定价因子!E:F,2,0)</f>
        <v>#N/A</v>
      </c>
      <c r="L10495" s="3"/>
      <c r="M10495" s="77" t="e">
        <f>VLOOKUP($L$1&amp;L10495,定价因子!E:F,2,0)</f>
        <v>#N/A</v>
      </c>
      <c r="N10495" s="3"/>
      <c r="O10495" s="77" t="e">
        <f>VLOOKUP($N$1&amp;N10495,定价因子!E:F,2,0)</f>
        <v>#N/A</v>
      </c>
      <c r="P10495" s="3"/>
      <c r="Q10495" s="55" t="e">
        <f>VLOOKUP($P$1&amp;P10495,定价因子!$E:$F,2,0)</f>
        <v>#N/A</v>
      </c>
      <c r="R10495" s="3"/>
      <c r="S10495" s="77" t="e">
        <f>VLOOKUP($R$1&amp;R10495,定价因子!$E:$F,2,0)</f>
        <v>#N/A</v>
      </c>
      <c r="T10495" s="61"/>
      <c r="U10495" s="63"/>
      <c r="V10495" s="63"/>
      <c r="W10495" s="63"/>
      <c r="X10495" s="3"/>
    </row>
    <row r="10496" spans="1:24">
      <c r="A10496" s="3"/>
      <c r="B10496" s="3"/>
      <c r="C10496" s="3"/>
      <c r="D10496" s="3"/>
      <c r="E10496" s="79"/>
      <c r="F10496" s="3"/>
      <c r="G10496" s="77" t="e">
        <f>VLOOKUP($F$1&amp;F10496,定价因子!E:F,2,0)</f>
        <v>#N/A</v>
      </c>
      <c r="H10496" s="3"/>
      <c r="I10496" s="77" t="e">
        <f>VLOOKUP($H$1&amp;H10496,定价因子!E:F,2,0)</f>
        <v>#N/A</v>
      </c>
      <c r="J10496" s="3"/>
      <c r="K10496" s="77" t="e">
        <f>VLOOKUP($J$1&amp;J10496,定价因子!E:F,2,0)</f>
        <v>#N/A</v>
      </c>
      <c r="L10496" s="3"/>
      <c r="M10496" s="77" t="e">
        <f>VLOOKUP($L$1&amp;L10496,定价因子!E:F,2,0)</f>
        <v>#N/A</v>
      </c>
      <c r="N10496" s="3"/>
      <c r="O10496" s="77" t="e">
        <f>VLOOKUP($N$1&amp;N10496,定价因子!E:F,2,0)</f>
        <v>#N/A</v>
      </c>
      <c r="P10496" s="3"/>
      <c r="Q10496" s="55" t="e">
        <f>VLOOKUP($P$1&amp;P10496,定价因子!$E:$F,2,0)</f>
        <v>#N/A</v>
      </c>
      <c r="R10496" s="3"/>
      <c r="S10496" s="77" t="e">
        <f>VLOOKUP($R$1&amp;R10496,定价因子!$E:$F,2,0)</f>
        <v>#N/A</v>
      </c>
      <c r="T10496" s="61"/>
      <c r="U10496" s="63"/>
      <c r="V10496" s="63"/>
      <c r="W10496" s="63"/>
      <c r="X10496" s="3"/>
    </row>
    <row r="10497" spans="1:24">
      <c r="A10497" s="3"/>
      <c r="B10497" s="3"/>
      <c r="C10497" s="3"/>
      <c r="D10497" s="3"/>
      <c r="E10497" s="79"/>
      <c r="F10497" s="3"/>
      <c r="G10497" s="77" t="e">
        <f>VLOOKUP($F$1&amp;F10497,定价因子!E:F,2,0)</f>
        <v>#N/A</v>
      </c>
      <c r="H10497" s="3"/>
      <c r="I10497" s="77" t="e">
        <f>VLOOKUP($H$1&amp;H10497,定价因子!E:F,2,0)</f>
        <v>#N/A</v>
      </c>
      <c r="J10497" s="3"/>
      <c r="K10497" s="77" t="e">
        <f>VLOOKUP($J$1&amp;J10497,定价因子!E:F,2,0)</f>
        <v>#N/A</v>
      </c>
      <c r="L10497" s="3"/>
      <c r="M10497" s="77" t="e">
        <f>VLOOKUP($L$1&amp;L10497,定价因子!E:F,2,0)</f>
        <v>#N/A</v>
      </c>
      <c r="N10497" s="3"/>
      <c r="O10497" s="77" t="e">
        <f>VLOOKUP($N$1&amp;N10497,定价因子!E:F,2,0)</f>
        <v>#N/A</v>
      </c>
      <c r="P10497" s="3"/>
      <c r="Q10497" s="55" t="e">
        <f>VLOOKUP($P$1&amp;P10497,定价因子!$E:$F,2,0)</f>
        <v>#N/A</v>
      </c>
      <c r="R10497" s="3"/>
      <c r="S10497" s="77" t="e">
        <f>VLOOKUP($R$1&amp;R10497,定价因子!$E:$F,2,0)</f>
        <v>#N/A</v>
      </c>
      <c r="T10497" s="61"/>
      <c r="U10497" s="63"/>
      <c r="V10497" s="63"/>
      <c r="W10497" s="63"/>
      <c r="X10497" s="3"/>
    </row>
    <row r="10498" spans="1:24">
      <c r="A10498" s="3"/>
      <c r="B10498" s="3"/>
      <c r="C10498" s="3"/>
      <c r="D10498" s="3"/>
      <c r="E10498" s="79"/>
      <c r="F10498" s="3"/>
      <c r="G10498" s="77" t="e">
        <f>VLOOKUP($F$1&amp;F10498,定价因子!E:F,2,0)</f>
        <v>#N/A</v>
      </c>
      <c r="H10498" s="3"/>
      <c r="I10498" s="77" t="e">
        <f>VLOOKUP($H$1&amp;H10498,定价因子!E:F,2,0)</f>
        <v>#N/A</v>
      </c>
      <c r="J10498" s="3"/>
      <c r="K10498" s="77" t="e">
        <f>VLOOKUP($J$1&amp;J10498,定价因子!E:F,2,0)</f>
        <v>#N/A</v>
      </c>
      <c r="L10498" s="3"/>
      <c r="M10498" s="77" t="e">
        <f>VLOOKUP($L$1&amp;L10498,定价因子!E:F,2,0)</f>
        <v>#N/A</v>
      </c>
      <c r="N10498" s="3"/>
      <c r="O10498" s="77" t="e">
        <f>VLOOKUP($N$1&amp;N10498,定价因子!E:F,2,0)</f>
        <v>#N/A</v>
      </c>
      <c r="P10498" s="3"/>
      <c r="Q10498" s="55" t="e">
        <f>VLOOKUP($P$1&amp;P10498,定价因子!$E:$F,2,0)</f>
        <v>#N/A</v>
      </c>
      <c r="R10498" s="3"/>
      <c r="S10498" s="77" t="e">
        <f>VLOOKUP($R$1&amp;R10498,定价因子!$E:$F,2,0)</f>
        <v>#N/A</v>
      </c>
      <c r="T10498" s="61"/>
      <c r="U10498" s="63"/>
      <c r="V10498" s="63"/>
      <c r="W10498" s="63"/>
      <c r="X10498" s="3"/>
    </row>
    <row r="10499" spans="1:24">
      <c r="A10499" s="3"/>
      <c r="B10499" s="3"/>
      <c r="C10499" s="3"/>
      <c r="D10499" s="3"/>
      <c r="E10499" s="79"/>
      <c r="F10499" s="3"/>
      <c r="G10499" s="77" t="e">
        <f>VLOOKUP($F$1&amp;F10499,定价因子!E:F,2,0)</f>
        <v>#N/A</v>
      </c>
      <c r="H10499" s="3"/>
      <c r="I10499" s="77" t="e">
        <f>VLOOKUP($H$1&amp;H10499,定价因子!E:F,2,0)</f>
        <v>#N/A</v>
      </c>
      <c r="J10499" s="3"/>
      <c r="K10499" s="77" t="e">
        <f>VLOOKUP($J$1&amp;J10499,定价因子!E:F,2,0)</f>
        <v>#N/A</v>
      </c>
      <c r="L10499" s="3"/>
      <c r="M10499" s="77" t="e">
        <f>VLOOKUP($L$1&amp;L10499,定价因子!E:F,2,0)</f>
        <v>#N/A</v>
      </c>
      <c r="N10499" s="3"/>
      <c r="O10499" s="77" t="e">
        <f>VLOOKUP($N$1&amp;N10499,定价因子!E:F,2,0)</f>
        <v>#N/A</v>
      </c>
      <c r="P10499" s="3"/>
      <c r="Q10499" s="55" t="e">
        <f>VLOOKUP($P$1&amp;P10499,定价因子!$E:$F,2,0)</f>
        <v>#N/A</v>
      </c>
      <c r="R10499" s="3"/>
      <c r="S10499" s="77" t="e">
        <f>VLOOKUP($R$1&amp;R10499,定价因子!$E:$F,2,0)</f>
        <v>#N/A</v>
      </c>
      <c r="T10499" s="61"/>
      <c r="U10499" s="63"/>
      <c r="V10499" s="63"/>
      <c r="W10499" s="63"/>
      <c r="X10499" s="3"/>
    </row>
    <row r="10500" spans="1:24">
      <c r="A10500" s="3"/>
      <c r="B10500" s="3"/>
      <c r="C10500" s="3"/>
      <c r="D10500" s="3"/>
      <c r="E10500" s="79"/>
      <c r="F10500" s="3"/>
      <c r="G10500" s="77" t="e">
        <f>VLOOKUP($F$1&amp;F10500,定价因子!E:F,2,0)</f>
        <v>#N/A</v>
      </c>
      <c r="H10500" s="3"/>
      <c r="I10500" s="77" t="e">
        <f>VLOOKUP($H$1&amp;H10500,定价因子!E:F,2,0)</f>
        <v>#N/A</v>
      </c>
      <c r="J10500" s="3"/>
      <c r="K10500" s="77" t="e">
        <f>VLOOKUP($J$1&amp;J10500,定价因子!E:F,2,0)</f>
        <v>#N/A</v>
      </c>
      <c r="L10500" s="3"/>
      <c r="M10500" s="77" t="e">
        <f>VLOOKUP($L$1&amp;L10500,定价因子!E:F,2,0)</f>
        <v>#N/A</v>
      </c>
      <c r="N10500" s="3"/>
      <c r="O10500" s="77" t="e">
        <f>VLOOKUP($N$1&amp;N10500,定价因子!E:F,2,0)</f>
        <v>#N/A</v>
      </c>
      <c r="P10500" s="3"/>
      <c r="Q10500" s="55" t="e">
        <f>VLOOKUP($P$1&amp;P10500,定价因子!$E:$F,2,0)</f>
        <v>#N/A</v>
      </c>
      <c r="R10500" s="3"/>
      <c r="S10500" s="77" t="e">
        <f>VLOOKUP($R$1&amp;R10500,定价因子!$E:$F,2,0)</f>
        <v>#N/A</v>
      </c>
      <c r="T10500" s="61"/>
      <c r="U10500" s="63"/>
      <c r="V10500" s="63"/>
      <c r="W10500" s="63"/>
      <c r="X10500" s="3"/>
    </row>
    <row r="10501" spans="1:24">
      <c r="A10501" s="3"/>
      <c r="B10501" s="3"/>
      <c r="C10501" s="3"/>
      <c r="D10501" s="3"/>
      <c r="E10501" s="79"/>
      <c r="F10501" s="3"/>
      <c r="G10501" s="77" t="e">
        <f>VLOOKUP($F$1&amp;F10501,定价因子!E:F,2,0)</f>
        <v>#N/A</v>
      </c>
      <c r="H10501" s="3"/>
      <c r="I10501" s="77" t="e">
        <f>VLOOKUP($H$1&amp;H10501,定价因子!E:F,2,0)</f>
        <v>#N/A</v>
      </c>
      <c r="J10501" s="3"/>
      <c r="K10501" s="77" t="e">
        <f>VLOOKUP($J$1&amp;J10501,定价因子!E:F,2,0)</f>
        <v>#N/A</v>
      </c>
      <c r="L10501" s="3"/>
      <c r="M10501" s="77" t="e">
        <f>VLOOKUP($L$1&amp;L10501,定价因子!E:F,2,0)</f>
        <v>#N/A</v>
      </c>
      <c r="N10501" s="3"/>
      <c r="O10501" s="77" t="e">
        <f>VLOOKUP($N$1&amp;N10501,定价因子!E:F,2,0)</f>
        <v>#N/A</v>
      </c>
      <c r="P10501" s="3"/>
      <c r="Q10501" s="55" t="e">
        <f>VLOOKUP($P$1&amp;P10501,定价因子!$E:$F,2,0)</f>
        <v>#N/A</v>
      </c>
      <c r="R10501" s="3"/>
      <c r="S10501" s="77" t="e">
        <f>VLOOKUP($R$1&amp;R10501,定价因子!$E:$F,2,0)</f>
        <v>#N/A</v>
      </c>
      <c r="T10501" s="61"/>
      <c r="U10501" s="63"/>
      <c r="V10501" s="63"/>
      <c r="W10501" s="63"/>
      <c r="X10501" s="3"/>
    </row>
    <row r="10502" spans="1:24">
      <c r="A10502" s="3"/>
      <c r="B10502" s="3"/>
      <c r="C10502" s="3"/>
      <c r="D10502" s="3"/>
      <c r="E10502" s="79"/>
      <c r="F10502" s="3"/>
      <c r="G10502" s="77" t="e">
        <f>VLOOKUP($F$1&amp;F10502,定价因子!E:F,2,0)</f>
        <v>#N/A</v>
      </c>
      <c r="H10502" s="3"/>
      <c r="I10502" s="77" t="e">
        <f>VLOOKUP($H$1&amp;H10502,定价因子!E:F,2,0)</f>
        <v>#N/A</v>
      </c>
      <c r="J10502" s="3"/>
      <c r="K10502" s="77" t="e">
        <f>VLOOKUP($J$1&amp;J10502,定价因子!E:F,2,0)</f>
        <v>#N/A</v>
      </c>
      <c r="L10502" s="3"/>
      <c r="M10502" s="77" t="e">
        <f>VLOOKUP($L$1&amp;L10502,定价因子!E:F,2,0)</f>
        <v>#N/A</v>
      </c>
      <c r="N10502" s="3"/>
      <c r="O10502" s="77" t="e">
        <f>VLOOKUP($N$1&amp;N10502,定价因子!E:F,2,0)</f>
        <v>#N/A</v>
      </c>
      <c r="P10502" s="3"/>
      <c r="Q10502" s="55" t="e">
        <f>VLOOKUP($P$1&amp;P10502,定价因子!$E:$F,2,0)</f>
        <v>#N/A</v>
      </c>
      <c r="R10502" s="3"/>
      <c r="S10502" s="77" t="e">
        <f>VLOOKUP($R$1&amp;R10502,定价因子!$E:$F,2,0)</f>
        <v>#N/A</v>
      </c>
      <c r="T10502" s="61"/>
      <c r="U10502" s="63"/>
      <c r="V10502" s="63"/>
      <c r="W10502" s="63"/>
      <c r="X10502" s="3"/>
    </row>
    <row r="10503" spans="1:24">
      <c r="A10503" s="3"/>
      <c r="B10503" s="3"/>
      <c r="C10503" s="3"/>
      <c r="D10503" s="3"/>
      <c r="E10503" s="79"/>
      <c r="F10503" s="3"/>
      <c r="G10503" s="77" t="e">
        <f>VLOOKUP($F$1&amp;F10503,定价因子!E:F,2,0)</f>
        <v>#N/A</v>
      </c>
      <c r="H10503" s="3"/>
      <c r="I10503" s="77" t="e">
        <f>VLOOKUP($H$1&amp;H10503,定价因子!E:F,2,0)</f>
        <v>#N/A</v>
      </c>
      <c r="J10503" s="3"/>
      <c r="K10503" s="77" t="e">
        <f>VLOOKUP($J$1&amp;J10503,定价因子!E:F,2,0)</f>
        <v>#N/A</v>
      </c>
      <c r="L10503" s="3"/>
      <c r="M10503" s="77" t="e">
        <f>VLOOKUP($L$1&amp;L10503,定价因子!E:F,2,0)</f>
        <v>#N/A</v>
      </c>
      <c r="N10503" s="3"/>
      <c r="O10503" s="77" t="e">
        <f>VLOOKUP($N$1&amp;N10503,定价因子!E:F,2,0)</f>
        <v>#N/A</v>
      </c>
      <c r="P10503" s="3"/>
      <c r="Q10503" s="55" t="e">
        <f>VLOOKUP($P$1&amp;P10503,定价因子!$E:$F,2,0)</f>
        <v>#N/A</v>
      </c>
      <c r="R10503" s="3"/>
      <c r="S10503" s="77" t="e">
        <f>VLOOKUP($R$1&amp;R10503,定价因子!$E:$F,2,0)</f>
        <v>#N/A</v>
      </c>
      <c r="T10503" s="61"/>
      <c r="U10503" s="63"/>
      <c r="V10503" s="63"/>
      <c r="W10503" s="63"/>
      <c r="X10503" s="3"/>
    </row>
    <row r="10504" spans="1:24">
      <c r="A10504" s="3"/>
      <c r="B10504" s="3"/>
      <c r="C10504" s="3"/>
      <c r="D10504" s="3"/>
      <c r="E10504" s="79"/>
      <c r="F10504" s="3"/>
      <c r="G10504" s="77" t="e">
        <f>VLOOKUP($F$1&amp;F10504,定价因子!E:F,2,0)</f>
        <v>#N/A</v>
      </c>
      <c r="H10504" s="3"/>
      <c r="I10504" s="77" t="e">
        <f>VLOOKUP($H$1&amp;H10504,定价因子!E:F,2,0)</f>
        <v>#N/A</v>
      </c>
      <c r="J10504" s="3"/>
      <c r="K10504" s="77" t="e">
        <f>VLOOKUP($J$1&amp;J10504,定价因子!E:F,2,0)</f>
        <v>#N/A</v>
      </c>
      <c r="L10504" s="3"/>
      <c r="M10504" s="77" t="e">
        <f>VLOOKUP($L$1&amp;L10504,定价因子!E:F,2,0)</f>
        <v>#N/A</v>
      </c>
      <c r="N10504" s="3"/>
      <c r="O10504" s="77" t="e">
        <f>VLOOKUP($N$1&amp;N10504,定价因子!E:F,2,0)</f>
        <v>#N/A</v>
      </c>
      <c r="P10504" s="3"/>
      <c r="Q10504" s="55" t="e">
        <f>VLOOKUP($P$1&amp;P10504,定价因子!$E:$F,2,0)</f>
        <v>#N/A</v>
      </c>
      <c r="R10504" s="3"/>
      <c r="S10504" s="77" t="e">
        <f>VLOOKUP($R$1&amp;R10504,定价因子!$E:$F,2,0)</f>
        <v>#N/A</v>
      </c>
      <c r="T10504" s="61"/>
      <c r="U10504" s="63"/>
      <c r="V10504" s="63"/>
      <c r="W10504" s="63"/>
      <c r="X10504" s="3"/>
    </row>
    <row r="10505" spans="1:24">
      <c r="A10505" s="3"/>
      <c r="B10505" s="3"/>
      <c r="C10505" s="3"/>
      <c r="D10505" s="3"/>
      <c r="E10505" s="79"/>
      <c r="F10505" s="3"/>
      <c r="G10505" s="77" t="e">
        <f>VLOOKUP($F$1&amp;F10505,定价因子!E:F,2,0)</f>
        <v>#N/A</v>
      </c>
      <c r="H10505" s="3"/>
      <c r="I10505" s="77" t="e">
        <f>VLOOKUP($H$1&amp;H10505,定价因子!E:F,2,0)</f>
        <v>#N/A</v>
      </c>
      <c r="J10505" s="3"/>
      <c r="K10505" s="77" t="e">
        <f>VLOOKUP($J$1&amp;J10505,定价因子!E:F,2,0)</f>
        <v>#N/A</v>
      </c>
      <c r="L10505" s="3"/>
      <c r="M10505" s="77" t="e">
        <f>VLOOKUP($L$1&amp;L10505,定价因子!E:F,2,0)</f>
        <v>#N/A</v>
      </c>
      <c r="N10505" s="3"/>
      <c r="O10505" s="77" t="e">
        <f>VLOOKUP($N$1&amp;N10505,定价因子!E:F,2,0)</f>
        <v>#N/A</v>
      </c>
      <c r="P10505" s="3"/>
      <c r="Q10505" s="55" t="e">
        <f>VLOOKUP($P$1&amp;P10505,定价因子!$E:$F,2,0)</f>
        <v>#N/A</v>
      </c>
      <c r="R10505" s="3"/>
      <c r="S10505" s="77" t="e">
        <f>VLOOKUP($R$1&amp;R10505,定价因子!$E:$F,2,0)</f>
        <v>#N/A</v>
      </c>
      <c r="T10505" s="61"/>
      <c r="U10505" s="63"/>
      <c r="V10505" s="63"/>
      <c r="W10505" s="63"/>
      <c r="X10505" s="3"/>
    </row>
    <row r="10506" spans="1:24">
      <c r="A10506" s="3"/>
      <c r="B10506" s="3"/>
      <c r="C10506" s="3"/>
      <c r="D10506" s="3"/>
      <c r="E10506" s="79"/>
      <c r="F10506" s="3"/>
      <c r="G10506" s="77" t="e">
        <f>VLOOKUP($F$1&amp;F10506,定价因子!E:F,2,0)</f>
        <v>#N/A</v>
      </c>
      <c r="H10506" s="3"/>
      <c r="I10506" s="77" t="e">
        <f>VLOOKUP($H$1&amp;H10506,定价因子!E:F,2,0)</f>
        <v>#N/A</v>
      </c>
      <c r="J10506" s="3"/>
      <c r="K10506" s="77" t="e">
        <f>VLOOKUP($J$1&amp;J10506,定价因子!E:F,2,0)</f>
        <v>#N/A</v>
      </c>
      <c r="L10506" s="3"/>
      <c r="M10506" s="77" t="e">
        <f>VLOOKUP($L$1&amp;L10506,定价因子!E:F,2,0)</f>
        <v>#N/A</v>
      </c>
      <c r="N10506" s="3"/>
      <c r="O10506" s="77" t="e">
        <f>VLOOKUP($N$1&amp;N10506,定价因子!E:F,2,0)</f>
        <v>#N/A</v>
      </c>
      <c r="P10506" s="3"/>
      <c r="Q10506" s="55" t="e">
        <f>VLOOKUP($P$1&amp;P10506,定价因子!$E:$F,2,0)</f>
        <v>#N/A</v>
      </c>
      <c r="R10506" s="3"/>
      <c r="S10506" s="77" t="e">
        <f>VLOOKUP($R$1&amp;R10506,定价因子!$E:$F,2,0)</f>
        <v>#N/A</v>
      </c>
      <c r="T10506" s="61"/>
      <c r="U10506" s="63"/>
      <c r="V10506" s="63"/>
      <c r="W10506" s="63"/>
      <c r="X10506" s="3"/>
    </row>
    <row r="10507" spans="1:24">
      <c r="A10507" s="3"/>
      <c r="B10507" s="3"/>
      <c r="C10507" s="3"/>
      <c r="D10507" s="3"/>
      <c r="E10507" s="79"/>
      <c r="F10507" s="3"/>
      <c r="G10507" s="77" t="e">
        <f>VLOOKUP($F$1&amp;F10507,定价因子!E:F,2,0)</f>
        <v>#N/A</v>
      </c>
      <c r="H10507" s="3"/>
      <c r="I10507" s="77" t="e">
        <f>VLOOKUP($H$1&amp;H10507,定价因子!E:F,2,0)</f>
        <v>#N/A</v>
      </c>
      <c r="J10507" s="3"/>
      <c r="K10507" s="77" t="e">
        <f>VLOOKUP($J$1&amp;J10507,定价因子!E:F,2,0)</f>
        <v>#N/A</v>
      </c>
      <c r="L10507" s="3"/>
      <c r="M10507" s="77" t="e">
        <f>VLOOKUP($L$1&amp;L10507,定价因子!E:F,2,0)</f>
        <v>#N/A</v>
      </c>
      <c r="N10507" s="3"/>
      <c r="O10507" s="77" t="e">
        <f>VLOOKUP($N$1&amp;N10507,定价因子!E:F,2,0)</f>
        <v>#N/A</v>
      </c>
      <c r="P10507" s="3"/>
      <c r="Q10507" s="55" t="e">
        <f>VLOOKUP($P$1&amp;P10507,定价因子!$E:$F,2,0)</f>
        <v>#N/A</v>
      </c>
      <c r="R10507" s="3"/>
      <c r="S10507" s="77" t="e">
        <f>VLOOKUP($R$1&amp;R10507,定价因子!$E:$F,2,0)</f>
        <v>#N/A</v>
      </c>
      <c r="T10507" s="61"/>
      <c r="U10507" s="63"/>
      <c r="V10507" s="63"/>
      <c r="W10507" s="63"/>
      <c r="X10507" s="3"/>
    </row>
    <row r="10508" spans="1:24">
      <c r="A10508" s="3"/>
      <c r="B10508" s="3"/>
      <c r="C10508" s="3"/>
      <c r="D10508" s="3"/>
      <c r="E10508" s="79"/>
      <c r="F10508" s="3"/>
      <c r="G10508" s="77" t="e">
        <f>VLOOKUP($F$1&amp;F10508,定价因子!E:F,2,0)</f>
        <v>#N/A</v>
      </c>
      <c r="H10508" s="3"/>
      <c r="I10508" s="77" t="e">
        <f>VLOOKUP($H$1&amp;H10508,定价因子!E:F,2,0)</f>
        <v>#N/A</v>
      </c>
      <c r="J10508" s="3"/>
      <c r="K10508" s="77" t="e">
        <f>VLOOKUP($J$1&amp;J10508,定价因子!E:F,2,0)</f>
        <v>#N/A</v>
      </c>
      <c r="L10508" s="3"/>
      <c r="M10508" s="77" t="e">
        <f>VLOOKUP($L$1&amp;L10508,定价因子!E:F,2,0)</f>
        <v>#N/A</v>
      </c>
      <c r="N10508" s="3"/>
      <c r="O10508" s="77" t="e">
        <f>VLOOKUP($N$1&amp;N10508,定价因子!E:F,2,0)</f>
        <v>#N/A</v>
      </c>
      <c r="P10508" s="3"/>
      <c r="Q10508" s="55" t="e">
        <f>VLOOKUP($P$1&amp;P10508,定价因子!$E:$F,2,0)</f>
        <v>#N/A</v>
      </c>
      <c r="R10508" s="3"/>
      <c r="S10508" s="77" t="e">
        <f>VLOOKUP($R$1&amp;R10508,定价因子!$E:$F,2,0)</f>
        <v>#N/A</v>
      </c>
      <c r="T10508" s="61"/>
      <c r="U10508" s="63"/>
      <c r="V10508" s="63"/>
      <c r="W10508" s="63"/>
      <c r="X10508" s="3"/>
    </row>
    <row r="10509" spans="1:24">
      <c r="A10509" s="3"/>
      <c r="B10509" s="3"/>
      <c r="C10509" s="3"/>
      <c r="D10509" s="3"/>
      <c r="E10509" s="79"/>
      <c r="F10509" s="3"/>
      <c r="G10509" s="77" t="e">
        <f>VLOOKUP($F$1&amp;F10509,定价因子!E:F,2,0)</f>
        <v>#N/A</v>
      </c>
      <c r="H10509" s="3"/>
      <c r="I10509" s="77" t="e">
        <f>VLOOKUP($H$1&amp;H10509,定价因子!E:F,2,0)</f>
        <v>#N/A</v>
      </c>
      <c r="J10509" s="3"/>
      <c r="K10509" s="77" t="e">
        <f>VLOOKUP($J$1&amp;J10509,定价因子!E:F,2,0)</f>
        <v>#N/A</v>
      </c>
      <c r="L10509" s="3"/>
      <c r="M10509" s="77" t="e">
        <f>VLOOKUP($L$1&amp;L10509,定价因子!E:F,2,0)</f>
        <v>#N/A</v>
      </c>
      <c r="N10509" s="3"/>
      <c r="O10509" s="77" t="e">
        <f>VLOOKUP($N$1&amp;N10509,定价因子!E:F,2,0)</f>
        <v>#N/A</v>
      </c>
      <c r="P10509" s="3"/>
      <c r="Q10509" s="55" t="e">
        <f>VLOOKUP($P$1&amp;P10509,定价因子!$E:$F,2,0)</f>
        <v>#N/A</v>
      </c>
      <c r="R10509" s="3"/>
      <c r="S10509" s="77" t="e">
        <f>VLOOKUP($R$1&amp;R10509,定价因子!$E:$F,2,0)</f>
        <v>#N/A</v>
      </c>
      <c r="T10509" s="61"/>
      <c r="U10509" s="63"/>
      <c r="V10509" s="63"/>
      <c r="W10509" s="63"/>
      <c r="X10509" s="3"/>
    </row>
    <row r="10510" spans="1:24">
      <c r="A10510" s="3"/>
      <c r="B10510" s="3"/>
      <c r="C10510" s="3"/>
      <c r="D10510" s="3"/>
      <c r="E10510" s="79"/>
      <c r="F10510" s="3"/>
      <c r="G10510" s="77" t="e">
        <f>VLOOKUP($F$1&amp;F10510,定价因子!E:F,2,0)</f>
        <v>#N/A</v>
      </c>
      <c r="H10510" s="3"/>
      <c r="I10510" s="77" t="e">
        <f>VLOOKUP($H$1&amp;H10510,定价因子!E:F,2,0)</f>
        <v>#N/A</v>
      </c>
      <c r="J10510" s="3"/>
      <c r="K10510" s="77" t="e">
        <f>VLOOKUP($J$1&amp;J10510,定价因子!E:F,2,0)</f>
        <v>#N/A</v>
      </c>
      <c r="L10510" s="3"/>
      <c r="M10510" s="77" t="e">
        <f>VLOOKUP($L$1&amp;L10510,定价因子!E:F,2,0)</f>
        <v>#N/A</v>
      </c>
      <c r="N10510" s="3"/>
      <c r="O10510" s="77" t="e">
        <f>VLOOKUP($N$1&amp;N10510,定价因子!E:F,2,0)</f>
        <v>#N/A</v>
      </c>
      <c r="P10510" s="3"/>
      <c r="Q10510" s="55" t="e">
        <f>VLOOKUP($P$1&amp;P10510,定价因子!$E:$F,2,0)</f>
        <v>#N/A</v>
      </c>
      <c r="R10510" s="3"/>
      <c r="S10510" s="77" t="e">
        <f>VLOOKUP($R$1&amp;R10510,定价因子!$E:$F,2,0)</f>
        <v>#N/A</v>
      </c>
      <c r="T10510" s="61"/>
      <c r="U10510" s="63"/>
      <c r="V10510" s="63"/>
      <c r="W10510" s="63"/>
      <c r="X10510" s="3"/>
    </row>
    <row r="10511" spans="1:24">
      <c r="A10511" s="3"/>
      <c r="B10511" s="3"/>
      <c r="C10511" s="3"/>
      <c r="D10511" s="3"/>
      <c r="E10511" s="79"/>
      <c r="F10511" s="3"/>
      <c r="G10511" s="77" t="e">
        <f>VLOOKUP($F$1&amp;F10511,定价因子!E:F,2,0)</f>
        <v>#N/A</v>
      </c>
      <c r="H10511" s="3"/>
      <c r="I10511" s="77" t="e">
        <f>VLOOKUP($H$1&amp;H10511,定价因子!E:F,2,0)</f>
        <v>#N/A</v>
      </c>
      <c r="J10511" s="3"/>
      <c r="K10511" s="77" t="e">
        <f>VLOOKUP($J$1&amp;J10511,定价因子!E:F,2,0)</f>
        <v>#N/A</v>
      </c>
      <c r="L10511" s="3"/>
      <c r="M10511" s="77" t="e">
        <f>VLOOKUP($L$1&amp;L10511,定价因子!E:F,2,0)</f>
        <v>#N/A</v>
      </c>
      <c r="N10511" s="3"/>
      <c r="O10511" s="77" t="e">
        <f>VLOOKUP($N$1&amp;N10511,定价因子!E:F,2,0)</f>
        <v>#N/A</v>
      </c>
      <c r="P10511" s="3"/>
      <c r="Q10511" s="55" t="e">
        <f>VLOOKUP($P$1&amp;P10511,定价因子!$E:$F,2,0)</f>
        <v>#N/A</v>
      </c>
      <c r="R10511" s="3"/>
      <c r="S10511" s="77" t="e">
        <f>VLOOKUP($R$1&amp;R10511,定价因子!$E:$F,2,0)</f>
        <v>#N/A</v>
      </c>
      <c r="T10511" s="61"/>
      <c r="U10511" s="63"/>
      <c r="V10511" s="63"/>
      <c r="W10511" s="63"/>
      <c r="X10511" s="3"/>
    </row>
    <row r="10512" spans="1:24">
      <c r="A10512" s="3"/>
      <c r="B10512" s="3"/>
      <c r="C10512" s="3"/>
      <c r="D10512" s="3"/>
      <c r="E10512" s="79"/>
      <c r="F10512" s="3"/>
      <c r="G10512" s="77" t="e">
        <f>VLOOKUP($F$1&amp;F10512,定价因子!E:F,2,0)</f>
        <v>#N/A</v>
      </c>
      <c r="H10512" s="3"/>
      <c r="I10512" s="77" t="e">
        <f>VLOOKUP($H$1&amp;H10512,定价因子!E:F,2,0)</f>
        <v>#N/A</v>
      </c>
      <c r="J10512" s="3"/>
      <c r="K10512" s="77" t="e">
        <f>VLOOKUP($J$1&amp;J10512,定价因子!E:F,2,0)</f>
        <v>#N/A</v>
      </c>
      <c r="L10512" s="3"/>
      <c r="M10512" s="77" t="e">
        <f>VLOOKUP($L$1&amp;L10512,定价因子!E:F,2,0)</f>
        <v>#N/A</v>
      </c>
      <c r="N10512" s="3"/>
      <c r="O10512" s="77" t="e">
        <f>VLOOKUP($N$1&amp;N10512,定价因子!E:F,2,0)</f>
        <v>#N/A</v>
      </c>
      <c r="P10512" s="3"/>
      <c r="Q10512" s="55" t="e">
        <f>VLOOKUP($P$1&amp;P10512,定价因子!$E:$F,2,0)</f>
        <v>#N/A</v>
      </c>
      <c r="R10512" s="3"/>
      <c r="S10512" s="77" t="e">
        <f>VLOOKUP($R$1&amp;R10512,定价因子!$E:$F,2,0)</f>
        <v>#N/A</v>
      </c>
      <c r="T10512" s="61"/>
      <c r="U10512" s="63"/>
      <c r="V10512" s="63"/>
      <c r="W10512" s="63"/>
      <c r="X10512" s="3"/>
    </row>
    <row r="10513" spans="1:24">
      <c r="A10513" s="3"/>
      <c r="B10513" s="3"/>
      <c r="C10513" s="3"/>
      <c r="D10513" s="3"/>
      <c r="E10513" s="79"/>
      <c r="F10513" s="3"/>
      <c r="G10513" s="77" t="e">
        <f>VLOOKUP($F$1&amp;F10513,定价因子!E:F,2,0)</f>
        <v>#N/A</v>
      </c>
      <c r="H10513" s="3"/>
      <c r="I10513" s="77" t="e">
        <f>VLOOKUP($H$1&amp;H10513,定价因子!E:F,2,0)</f>
        <v>#N/A</v>
      </c>
      <c r="J10513" s="3"/>
      <c r="K10513" s="77" t="e">
        <f>VLOOKUP($J$1&amp;J10513,定价因子!E:F,2,0)</f>
        <v>#N/A</v>
      </c>
      <c r="L10513" s="3"/>
      <c r="M10513" s="77" t="e">
        <f>VLOOKUP($L$1&amp;L10513,定价因子!E:F,2,0)</f>
        <v>#N/A</v>
      </c>
      <c r="N10513" s="3"/>
      <c r="O10513" s="77" t="e">
        <f>VLOOKUP($N$1&amp;N10513,定价因子!E:F,2,0)</f>
        <v>#N/A</v>
      </c>
      <c r="P10513" s="3"/>
      <c r="Q10513" s="55" t="e">
        <f>VLOOKUP($P$1&amp;P10513,定价因子!$E:$F,2,0)</f>
        <v>#N/A</v>
      </c>
      <c r="R10513" s="3"/>
      <c r="S10513" s="77" t="e">
        <f>VLOOKUP($R$1&amp;R10513,定价因子!$E:$F,2,0)</f>
        <v>#N/A</v>
      </c>
      <c r="T10513" s="61"/>
      <c r="U10513" s="63"/>
      <c r="V10513" s="63"/>
      <c r="W10513" s="63"/>
      <c r="X10513" s="3"/>
    </row>
    <row r="10514" spans="1:24">
      <c r="A10514" s="3"/>
      <c r="B10514" s="3"/>
      <c r="C10514" s="3"/>
      <c r="D10514" s="3"/>
      <c r="E10514" s="79"/>
      <c r="F10514" s="3"/>
      <c r="G10514" s="77" t="e">
        <f>VLOOKUP($F$1&amp;F10514,定价因子!E:F,2,0)</f>
        <v>#N/A</v>
      </c>
      <c r="H10514" s="3"/>
      <c r="I10514" s="77" t="e">
        <f>VLOOKUP($H$1&amp;H10514,定价因子!E:F,2,0)</f>
        <v>#N/A</v>
      </c>
      <c r="J10514" s="3"/>
      <c r="K10514" s="77" t="e">
        <f>VLOOKUP($J$1&amp;J10514,定价因子!E:F,2,0)</f>
        <v>#N/A</v>
      </c>
      <c r="L10514" s="3"/>
      <c r="M10514" s="77" t="e">
        <f>VLOOKUP($L$1&amp;L10514,定价因子!E:F,2,0)</f>
        <v>#N/A</v>
      </c>
      <c r="N10514" s="3"/>
      <c r="O10514" s="77" t="e">
        <f>VLOOKUP($N$1&amp;N10514,定价因子!E:F,2,0)</f>
        <v>#N/A</v>
      </c>
      <c r="P10514" s="3"/>
      <c r="Q10514" s="55" t="e">
        <f>VLOOKUP($P$1&amp;P10514,定价因子!$E:$F,2,0)</f>
        <v>#N/A</v>
      </c>
      <c r="R10514" s="3"/>
      <c r="S10514" s="77" t="e">
        <f>VLOOKUP($R$1&amp;R10514,定价因子!$E:$F,2,0)</f>
        <v>#N/A</v>
      </c>
      <c r="T10514" s="61"/>
      <c r="U10514" s="63"/>
      <c r="V10514" s="63"/>
      <c r="W10514" s="63"/>
      <c r="X10514" s="3"/>
    </row>
    <row r="10515" spans="1:24">
      <c r="A10515" s="3"/>
      <c r="B10515" s="3"/>
      <c r="C10515" s="3"/>
      <c r="D10515" s="3"/>
      <c r="E10515" s="79"/>
      <c r="F10515" s="3"/>
      <c r="G10515" s="77" t="e">
        <f>VLOOKUP($F$1&amp;F10515,定价因子!E:F,2,0)</f>
        <v>#N/A</v>
      </c>
      <c r="H10515" s="3"/>
      <c r="I10515" s="77" t="e">
        <f>VLOOKUP($H$1&amp;H10515,定价因子!E:F,2,0)</f>
        <v>#N/A</v>
      </c>
      <c r="J10515" s="3"/>
      <c r="K10515" s="77" t="e">
        <f>VLOOKUP($J$1&amp;J10515,定价因子!E:F,2,0)</f>
        <v>#N/A</v>
      </c>
      <c r="L10515" s="3"/>
      <c r="M10515" s="77" t="e">
        <f>VLOOKUP($L$1&amp;L10515,定价因子!E:F,2,0)</f>
        <v>#N/A</v>
      </c>
      <c r="N10515" s="3"/>
      <c r="O10515" s="77" t="e">
        <f>VLOOKUP($N$1&amp;N10515,定价因子!E:F,2,0)</f>
        <v>#N/A</v>
      </c>
      <c r="P10515" s="3"/>
      <c r="Q10515" s="55" t="e">
        <f>VLOOKUP($P$1&amp;P10515,定价因子!$E:$F,2,0)</f>
        <v>#N/A</v>
      </c>
      <c r="R10515" s="3"/>
      <c r="S10515" s="77" t="e">
        <f>VLOOKUP($R$1&amp;R10515,定价因子!$E:$F,2,0)</f>
        <v>#N/A</v>
      </c>
      <c r="T10515" s="61"/>
      <c r="U10515" s="63"/>
      <c r="V10515" s="63"/>
      <c r="W10515" s="63"/>
      <c r="X10515" s="3"/>
    </row>
    <row r="10516" spans="1:24">
      <c r="A10516" s="3"/>
      <c r="B10516" s="3"/>
      <c r="C10516" s="3"/>
      <c r="D10516" s="3"/>
      <c r="E10516" s="79"/>
      <c r="F10516" s="3"/>
      <c r="G10516" s="77" t="e">
        <f>VLOOKUP($F$1&amp;F10516,定价因子!E:F,2,0)</f>
        <v>#N/A</v>
      </c>
      <c r="H10516" s="3"/>
      <c r="I10516" s="77" t="e">
        <f>VLOOKUP($H$1&amp;H10516,定价因子!E:F,2,0)</f>
        <v>#N/A</v>
      </c>
      <c r="J10516" s="3"/>
      <c r="K10516" s="77" t="e">
        <f>VLOOKUP($J$1&amp;J10516,定价因子!E:F,2,0)</f>
        <v>#N/A</v>
      </c>
      <c r="L10516" s="3"/>
      <c r="M10516" s="77" t="e">
        <f>VLOOKUP($L$1&amp;L10516,定价因子!E:F,2,0)</f>
        <v>#N/A</v>
      </c>
      <c r="N10516" s="3"/>
      <c r="O10516" s="77" t="e">
        <f>VLOOKUP($N$1&amp;N10516,定价因子!E:F,2,0)</f>
        <v>#N/A</v>
      </c>
      <c r="P10516" s="3"/>
      <c r="Q10516" s="55" t="e">
        <f>VLOOKUP($P$1&amp;P10516,定价因子!$E:$F,2,0)</f>
        <v>#N/A</v>
      </c>
      <c r="R10516" s="3"/>
      <c r="S10516" s="77" t="e">
        <f>VLOOKUP($R$1&amp;R10516,定价因子!$E:$F,2,0)</f>
        <v>#N/A</v>
      </c>
      <c r="T10516" s="61"/>
      <c r="U10516" s="63"/>
      <c r="V10516" s="63"/>
      <c r="W10516" s="63"/>
      <c r="X10516" s="3"/>
    </row>
    <row r="10517" spans="1:24">
      <c r="A10517" s="3"/>
      <c r="B10517" s="3"/>
      <c r="C10517" s="3"/>
      <c r="D10517" s="3"/>
      <c r="E10517" s="79"/>
      <c r="F10517" s="3"/>
      <c r="G10517" s="77" t="e">
        <f>VLOOKUP($F$1&amp;F10517,定价因子!E:F,2,0)</f>
        <v>#N/A</v>
      </c>
      <c r="H10517" s="3"/>
      <c r="I10517" s="77" t="e">
        <f>VLOOKUP($H$1&amp;H10517,定价因子!E:F,2,0)</f>
        <v>#N/A</v>
      </c>
      <c r="J10517" s="3"/>
      <c r="K10517" s="77" t="e">
        <f>VLOOKUP($J$1&amp;J10517,定价因子!E:F,2,0)</f>
        <v>#N/A</v>
      </c>
      <c r="L10517" s="3"/>
      <c r="M10517" s="77" t="e">
        <f>VLOOKUP($L$1&amp;L10517,定价因子!E:F,2,0)</f>
        <v>#N/A</v>
      </c>
      <c r="N10517" s="3"/>
      <c r="O10517" s="77" t="e">
        <f>VLOOKUP($N$1&amp;N10517,定价因子!E:F,2,0)</f>
        <v>#N/A</v>
      </c>
      <c r="P10517" s="3"/>
      <c r="Q10517" s="55" t="e">
        <f>VLOOKUP($P$1&amp;P10517,定价因子!$E:$F,2,0)</f>
        <v>#N/A</v>
      </c>
      <c r="R10517" s="3"/>
      <c r="S10517" s="77" t="e">
        <f>VLOOKUP($R$1&amp;R10517,定价因子!$E:$F,2,0)</f>
        <v>#N/A</v>
      </c>
      <c r="T10517" s="61"/>
      <c r="U10517" s="63"/>
      <c r="V10517" s="63"/>
      <c r="W10517" s="63"/>
      <c r="X10517" s="3"/>
    </row>
    <row r="10518" spans="1:24">
      <c r="A10518" s="3"/>
      <c r="B10518" s="3"/>
      <c r="C10518" s="3"/>
      <c r="D10518" s="3"/>
      <c r="E10518" s="79"/>
      <c r="F10518" s="3"/>
      <c r="G10518" s="77" t="e">
        <f>VLOOKUP($F$1&amp;F10518,定价因子!E:F,2,0)</f>
        <v>#N/A</v>
      </c>
      <c r="H10518" s="3"/>
      <c r="I10518" s="77" t="e">
        <f>VLOOKUP($H$1&amp;H10518,定价因子!E:F,2,0)</f>
        <v>#N/A</v>
      </c>
      <c r="J10518" s="3"/>
      <c r="K10518" s="77" t="e">
        <f>VLOOKUP($J$1&amp;J10518,定价因子!E:F,2,0)</f>
        <v>#N/A</v>
      </c>
      <c r="L10518" s="3"/>
      <c r="M10518" s="77" t="e">
        <f>VLOOKUP($L$1&amp;L10518,定价因子!E:F,2,0)</f>
        <v>#N/A</v>
      </c>
      <c r="N10518" s="3"/>
      <c r="O10518" s="77" t="e">
        <f>VLOOKUP($N$1&amp;N10518,定价因子!E:F,2,0)</f>
        <v>#N/A</v>
      </c>
      <c r="P10518" s="3"/>
      <c r="Q10518" s="55" t="e">
        <f>VLOOKUP($P$1&amp;P10518,定价因子!$E:$F,2,0)</f>
        <v>#N/A</v>
      </c>
      <c r="R10518" s="3"/>
      <c r="S10518" s="77" t="e">
        <f>VLOOKUP($R$1&amp;R10518,定价因子!$E:$F,2,0)</f>
        <v>#N/A</v>
      </c>
      <c r="T10518" s="61"/>
      <c r="U10518" s="63"/>
      <c r="V10518" s="63"/>
      <c r="W10518" s="63"/>
      <c r="X10518" s="3"/>
    </row>
    <row r="10519" spans="1:24">
      <c r="A10519" s="3"/>
      <c r="B10519" s="3"/>
      <c r="C10519" s="3"/>
      <c r="D10519" s="3"/>
      <c r="E10519" s="79"/>
      <c r="F10519" s="3"/>
      <c r="G10519" s="77" t="e">
        <f>VLOOKUP($F$1&amp;F10519,定价因子!E:F,2,0)</f>
        <v>#N/A</v>
      </c>
      <c r="H10519" s="3"/>
      <c r="I10519" s="77" t="e">
        <f>VLOOKUP($H$1&amp;H10519,定价因子!E:F,2,0)</f>
        <v>#N/A</v>
      </c>
      <c r="J10519" s="3"/>
      <c r="K10519" s="77" t="e">
        <f>VLOOKUP($J$1&amp;J10519,定价因子!E:F,2,0)</f>
        <v>#N/A</v>
      </c>
      <c r="L10519" s="3"/>
      <c r="M10519" s="77" t="e">
        <f>VLOOKUP($L$1&amp;L10519,定价因子!E:F,2,0)</f>
        <v>#N/A</v>
      </c>
      <c r="N10519" s="3"/>
      <c r="O10519" s="77" t="e">
        <f>VLOOKUP($N$1&amp;N10519,定价因子!E:F,2,0)</f>
        <v>#N/A</v>
      </c>
      <c r="P10519" s="3"/>
      <c r="Q10519" s="55" t="e">
        <f>VLOOKUP($P$1&amp;P10519,定价因子!$E:$F,2,0)</f>
        <v>#N/A</v>
      </c>
      <c r="R10519" s="3"/>
      <c r="S10519" s="77" t="e">
        <f>VLOOKUP($R$1&amp;R10519,定价因子!$E:$F,2,0)</f>
        <v>#N/A</v>
      </c>
      <c r="T10519" s="61"/>
      <c r="U10519" s="63"/>
      <c r="V10519" s="63"/>
      <c r="W10519" s="63"/>
      <c r="X10519" s="3"/>
    </row>
    <row r="10520" spans="1:24">
      <c r="A10520" s="3"/>
      <c r="B10520" s="3"/>
      <c r="C10520" s="3"/>
      <c r="D10520" s="3"/>
      <c r="E10520" s="79"/>
      <c r="F10520" s="3"/>
      <c r="G10520" s="77" t="e">
        <f>VLOOKUP($F$1&amp;F10520,定价因子!E:F,2,0)</f>
        <v>#N/A</v>
      </c>
      <c r="H10520" s="3"/>
      <c r="I10520" s="77" t="e">
        <f>VLOOKUP($H$1&amp;H10520,定价因子!E:F,2,0)</f>
        <v>#N/A</v>
      </c>
      <c r="J10520" s="3"/>
      <c r="K10520" s="77" t="e">
        <f>VLOOKUP($J$1&amp;J10520,定价因子!E:F,2,0)</f>
        <v>#N/A</v>
      </c>
      <c r="L10520" s="3"/>
      <c r="M10520" s="77" t="e">
        <f>VLOOKUP($L$1&amp;L10520,定价因子!E:F,2,0)</f>
        <v>#N/A</v>
      </c>
      <c r="N10520" s="3"/>
      <c r="O10520" s="77" t="e">
        <f>VLOOKUP($N$1&amp;N10520,定价因子!E:F,2,0)</f>
        <v>#N/A</v>
      </c>
      <c r="P10520" s="3"/>
      <c r="Q10520" s="55" t="e">
        <f>VLOOKUP($P$1&amp;P10520,定价因子!$E:$F,2,0)</f>
        <v>#N/A</v>
      </c>
      <c r="R10520" s="3"/>
      <c r="S10520" s="77" t="e">
        <f>VLOOKUP($R$1&amp;R10520,定价因子!$E:$F,2,0)</f>
        <v>#N/A</v>
      </c>
      <c r="T10520" s="61"/>
      <c r="U10520" s="63"/>
      <c r="V10520" s="63"/>
      <c r="W10520" s="63"/>
      <c r="X10520" s="3"/>
    </row>
    <row r="10521" spans="1:24">
      <c r="A10521" s="3"/>
      <c r="B10521" s="3"/>
      <c r="C10521" s="3"/>
      <c r="D10521" s="3"/>
      <c r="E10521" s="79"/>
      <c r="F10521" s="3"/>
      <c r="G10521" s="77" t="e">
        <f>VLOOKUP($F$1&amp;F10521,定价因子!E:F,2,0)</f>
        <v>#N/A</v>
      </c>
      <c r="H10521" s="3"/>
      <c r="I10521" s="77" t="e">
        <f>VLOOKUP($H$1&amp;H10521,定价因子!E:F,2,0)</f>
        <v>#N/A</v>
      </c>
      <c r="J10521" s="3"/>
      <c r="K10521" s="77" t="e">
        <f>VLOOKUP($J$1&amp;J10521,定价因子!E:F,2,0)</f>
        <v>#N/A</v>
      </c>
      <c r="L10521" s="3"/>
      <c r="M10521" s="77" t="e">
        <f>VLOOKUP($L$1&amp;L10521,定价因子!E:F,2,0)</f>
        <v>#N/A</v>
      </c>
      <c r="N10521" s="3"/>
      <c r="O10521" s="77" t="e">
        <f>VLOOKUP($N$1&amp;N10521,定价因子!E:F,2,0)</f>
        <v>#N/A</v>
      </c>
      <c r="P10521" s="3"/>
      <c r="Q10521" s="55" t="e">
        <f>VLOOKUP($P$1&amp;P10521,定价因子!$E:$F,2,0)</f>
        <v>#N/A</v>
      </c>
      <c r="R10521" s="3"/>
      <c r="S10521" s="77" t="e">
        <f>VLOOKUP($R$1&amp;R10521,定价因子!$E:$F,2,0)</f>
        <v>#N/A</v>
      </c>
      <c r="T10521" s="61"/>
      <c r="U10521" s="63"/>
      <c r="V10521" s="63"/>
      <c r="W10521" s="63"/>
      <c r="X10521" s="3"/>
    </row>
    <row r="10522" spans="1:24">
      <c r="A10522" s="3"/>
      <c r="B10522" s="3"/>
      <c r="C10522" s="3"/>
      <c r="D10522" s="3"/>
      <c r="E10522" s="79"/>
      <c r="F10522" s="3"/>
      <c r="G10522" s="77" t="e">
        <f>VLOOKUP($F$1&amp;F10522,定价因子!E:F,2,0)</f>
        <v>#N/A</v>
      </c>
      <c r="H10522" s="3"/>
      <c r="I10522" s="77" t="e">
        <f>VLOOKUP($H$1&amp;H10522,定价因子!E:F,2,0)</f>
        <v>#N/A</v>
      </c>
      <c r="J10522" s="3"/>
      <c r="K10522" s="77" t="e">
        <f>VLOOKUP($J$1&amp;J10522,定价因子!E:F,2,0)</f>
        <v>#N/A</v>
      </c>
      <c r="L10522" s="3"/>
      <c r="M10522" s="77" t="e">
        <f>VLOOKUP($L$1&amp;L10522,定价因子!E:F,2,0)</f>
        <v>#N/A</v>
      </c>
      <c r="N10522" s="3"/>
      <c r="O10522" s="77" t="e">
        <f>VLOOKUP($N$1&amp;N10522,定价因子!E:F,2,0)</f>
        <v>#N/A</v>
      </c>
      <c r="P10522" s="3"/>
      <c r="Q10522" s="55" t="e">
        <f>VLOOKUP($P$1&amp;P10522,定价因子!$E:$F,2,0)</f>
        <v>#N/A</v>
      </c>
      <c r="R10522" s="3"/>
      <c r="S10522" s="77" t="e">
        <f>VLOOKUP($R$1&amp;R10522,定价因子!$E:$F,2,0)</f>
        <v>#N/A</v>
      </c>
      <c r="T10522" s="61"/>
      <c r="U10522" s="63"/>
      <c r="V10522" s="63"/>
      <c r="W10522" s="63"/>
      <c r="X10522" s="3"/>
    </row>
    <row r="10523" spans="1:24">
      <c r="A10523" s="3"/>
      <c r="B10523" s="3"/>
      <c r="C10523" s="3"/>
      <c r="D10523" s="3"/>
      <c r="E10523" s="79"/>
      <c r="F10523" s="3"/>
      <c r="G10523" s="77" t="e">
        <f>VLOOKUP($F$1&amp;F10523,定价因子!E:F,2,0)</f>
        <v>#N/A</v>
      </c>
      <c r="H10523" s="3"/>
      <c r="I10523" s="77" t="e">
        <f>VLOOKUP($H$1&amp;H10523,定价因子!E:F,2,0)</f>
        <v>#N/A</v>
      </c>
      <c r="J10523" s="3"/>
      <c r="K10523" s="77" t="e">
        <f>VLOOKUP($J$1&amp;J10523,定价因子!E:F,2,0)</f>
        <v>#N/A</v>
      </c>
      <c r="L10523" s="3"/>
      <c r="M10523" s="77" t="e">
        <f>VLOOKUP($L$1&amp;L10523,定价因子!E:F,2,0)</f>
        <v>#N/A</v>
      </c>
      <c r="N10523" s="3"/>
      <c r="O10523" s="77" t="e">
        <f>VLOOKUP($N$1&amp;N10523,定价因子!E:F,2,0)</f>
        <v>#N/A</v>
      </c>
      <c r="P10523" s="3"/>
      <c r="Q10523" s="55" t="e">
        <f>VLOOKUP($P$1&amp;P10523,定价因子!$E:$F,2,0)</f>
        <v>#N/A</v>
      </c>
      <c r="R10523" s="3"/>
      <c r="S10523" s="77" t="e">
        <f>VLOOKUP($R$1&amp;R10523,定价因子!$E:$F,2,0)</f>
        <v>#N/A</v>
      </c>
      <c r="T10523" s="61"/>
      <c r="U10523" s="63"/>
      <c r="V10523" s="63"/>
      <c r="W10523" s="63"/>
      <c r="X10523" s="3"/>
    </row>
    <row r="10524" spans="1:24">
      <c r="A10524" s="3"/>
      <c r="B10524" s="3"/>
      <c r="C10524" s="3"/>
      <c r="D10524" s="3"/>
      <c r="E10524" s="79"/>
      <c r="F10524" s="3"/>
      <c r="G10524" s="77" t="e">
        <f>VLOOKUP($F$1&amp;F10524,定价因子!E:F,2,0)</f>
        <v>#N/A</v>
      </c>
      <c r="H10524" s="3"/>
      <c r="I10524" s="77" t="e">
        <f>VLOOKUP($H$1&amp;H10524,定价因子!E:F,2,0)</f>
        <v>#N/A</v>
      </c>
      <c r="J10524" s="3"/>
      <c r="K10524" s="77" t="e">
        <f>VLOOKUP($J$1&amp;J10524,定价因子!E:F,2,0)</f>
        <v>#N/A</v>
      </c>
      <c r="L10524" s="3"/>
      <c r="M10524" s="77" t="e">
        <f>VLOOKUP($L$1&amp;L10524,定价因子!E:F,2,0)</f>
        <v>#N/A</v>
      </c>
      <c r="N10524" s="3"/>
      <c r="O10524" s="77" t="e">
        <f>VLOOKUP($N$1&amp;N10524,定价因子!E:F,2,0)</f>
        <v>#N/A</v>
      </c>
      <c r="P10524" s="3"/>
      <c r="Q10524" s="55" t="e">
        <f>VLOOKUP($P$1&amp;P10524,定价因子!$E:$F,2,0)</f>
        <v>#N/A</v>
      </c>
      <c r="R10524" s="3"/>
      <c r="S10524" s="77" t="e">
        <f>VLOOKUP($R$1&amp;R10524,定价因子!$E:$F,2,0)</f>
        <v>#N/A</v>
      </c>
      <c r="T10524" s="61"/>
      <c r="U10524" s="63"/>
      <c r="V10524" s="63"/>
      <c r="W10524" s="63"/>
      <c r="X10524" s="3"/>
    </row>
    <row r="10525" spans="1:24">
      <c r="A10525" s="3"/>
      <c r="B10525" s="3"/>
      <c r="C10525" s="3"/>
      <c r="D10525" s="3"/>
      <c r="E10525" s="79"/>
      <c r="F10525" s="3"/>
      <c r="G10525" s="77" t="e">
        <f>VLOOKUP($F$1&amp;F10525,定价因子!E:F,2,0)</f>
        <v>#N/A</v>
      </c>
      <c r="H10525" s="3"/>
      <c r="I10525" s="77" t="e">
        <f>VLOOKUP($H$1&amp;H10525,定价因子!E:F,2,0)</f>
        <v>#N/A</v>
      </c>
      <c r="J10525" s="3"/>
      <c r="K10525" s="77" t="e">
        <f>VLOOKUP($J$1&amp;J10525,定价因子!E:F,2,0)</f>
        <v>#N/A</v>
      </c>
      <c r="L10525" s="3"/>
      <c r="M10525" s="77" t="e">
        <f>VLOOKUP($L$1&amp;L10525,定价因子!E:F,2,0)</f>
        <v>#N/A</v>
      </c>
      <c r="N10525" s="3"/>
      <c r="O10525" s="77" t="e">
        <f>VLOOKUP($N$1&amp;N10525,定价因子!E:F,2,0)</f>
        <v>#N/A</v>
      </c>
      <c r="P10525" s="3"/>
      <c r="Q10525" s="55" t="e">
        <f>VLOOKUP($P$1&amp;P10525,定价因子!$E:$F,2,0)</f>
        <v>#N/A</v>
      </c>
      <c r="R10525" s="3"/>
      <c r="S10525" s="77" t="e">
        <f>VLOOKUP($R$1&amp;R10525,定价因子!$E:$F,2,0)</f>
        <v>#N/A</v>
      </c>
      <c r="T10525" s="61"/>
      <c r="U10525" s="63"/>
      <c r="V10525" s="63"/>
      <c r="W10525" s="63"/>
      <c r="X10525" s="3"/>
    </row>
    <row r="10526" spans="1:24">
      <c r="A10526" s="3"/>
      <c r="B10526" s="3"/>
      <c r="C10526" s="3"/>
      <c r="D10526" s="3"/>
      <c r="E10526" s="79"/>
      <c r="F10526" s="3"/>
      <c r="G10526" s="77" t="e">
        <f>VLOOKUP($F$1&amp;F10526,定价因子!E:F,2,0)</f>
        <v>#N/A</v>
      </c>
      <c r="H10526" s="3"/>
      <c r="I10526" s="77" t="e">
        <f>VLOOKUP($H$1&amp;H10526,定价因子!E:F,2,0)</f>
        <v>#N/A</v>
      </c>
      <c r="J10526" s="3"/>
      <c r="K10526" s="77" t="e">
        <f>VLOOKUP($J$1&amp;J10526,定价因子!E:F,2,0)</f>
        <v>#N/A</v>
      </c>
      <c r="L10526" s="3"/>
      <c r="M10526" s="77" t="e">
        <f>VLOOKUP($L$1&amp;L10526,定价因子!E:F,2,0)</f>
        <v>#N/A</v>
      </c>
      <c r="N10526" s="3"/>
      <c r="O10526" s="77" t="e">
        <f>VLOOKUP($N$1&amp;N10526,定价因子!E:F,2,0)</f>
        <v>#N/A</v>
      </c>
      <c r="P10526" s="3"/>
      <c r="Q10526" s="55" t="e">
        <f>VLOOKUP($P$1&amp;P10526,定价因子!$E:$F,2,0)</f>
        <v>#N/A</v>
      </c>
      <c r="R10526" s="3"/>
      <c r="S10526" s="77" t="e">
        <f>VLOOKUP($R$1&amp;R10526,定价因子!$E:$F,2,0)</f>
        <v>#N/A</v>
      </c>
      <c r="T10526" s="61"/>
      <c r="U10526" s="63"/>
      <c r="V10526" s="63"/>
      <c r="W10526" s="63"/>
      <c r="X10526" s="3"/>
    </row>
    <row r="10527" spans="1:24">
      <c r="A10527" s="3"/>
      <c r="B10527" s="3"/>
      <c r="C10527" s="3"/>
      <c r="D10527" s="3"/>
      <c r="E10527" s="79"/>
      <c r="F10527" s="3"/>
      <c r="G10527" s="77" t="e">
        <f>VLOOKUP($F$1&amp;F10527,定价因子!E:F,2,0)</f>
        <v>#N/A</v>
      </c>
      <c r="H10527" s="3"/>
      <c r="I10527" s="77" t="e">
        <f>VLOOKUP($H$1&amp;H10527,定价因子!E:F,2,0)</f>
        <v>#N/A</v>
      </c>
      <c r="J10527" s="3"/>
      <c r="K10527" s="77" t="e">
        <f>VLOOKUP($J$1&amp;J10527,定价因子!E:F,2,0)</f>
        <v>#N/A</v>
      </c>
      <c r="L10527" s="3"/>
      <c r="M10527" s="77" t="e">
        <f>VLOOKUP($L$1&amp;L10527,定价因子!E:F,2,0)</f>
        <v>#N/A</v>
      </c>
      <c r="N10527" s="3"/>
      <c r="O10527" s="77" t="e">
        <f>VLOOKUP($N$1&amp;N10527,定价因子!E:F,2,0)</f>
        <v>#N/A</v>
      </c>
      <c r="P10527" s="3"/>
      <c r="Q10527" s="55" t="e">
        <f>VLOOKUP($P$1&amp;P10527,定价因子!$E:$F,2,0)</f>
        <v>#N/A</v>
      </c>
      <c r="R10527" s="3"/>
      <c r="S10527" s="77" t="e">
        <f>VLOOKUP($R$1&amp;R10527,定价因子!$E:$F,2,0)</f>
        <v>#N/A</v>
      </c>
      <c r="T10527" s="61"/>
      <c r="U10527" s="63"/>
      <c r="V10527" s="63"/>
      <c r="W10527" s="63"/>
      <c r="X10527" s="3"/>
    </row>
    <row r="10528" spans="1:24">
      <c r="A10528" s="3"/>
      <c r="B10528" s="3"/>
      <c r="C10528" s="3"/>
      <c r="D10528" s="3"/>
      <c r="E10528" s="79"/>
      <c r="F10528" s="3"/>
      <c r="G10528" s="77" t="e">
        <f>VLOOKUP($F$1&amp;F10528,定价因子!E:F,2,0)</f>
        <v>#N/A</v>
      </c>
      <c r="H10528" s="3"/>
      <c r="I10528" s="77" t="e">
        <f>VLOOKUP($H$1&amp;H10528,定价因子!E:F,2,0)</f>
        <v>#N/A</v>
      </c>
      <c r="J10528" s="3"/>
      <c r="K10528" s="77" t="e">
        <f>VLOOKUP($J$1&amp;J10528,定价因子!E:F,2,0)</f>
        <v>#N/A</v>
      </c>
      <c r="L10528" s="3"/>
      <c r="M10528" s="77" t="e">
        <f>VLOOKUP($L$1&amp;L10528,定价因子!E:F,2,0)</f>
        <v>#N/A</v>
      </c>
      <c r="N10528" s="3"/>
      <c r="O10528" s="77" t="e">
        <f>VLOOKUP($N$1&amp;N10528,定价因子!E:F,2,0)</f>
        <v>#N/A</v>
      </c>
      <c r="P10528" s="3"/>
      <c r="Q10528" s="55" t="e">
        <f>VLOOKUP($P$1&amp;P10528,定价因子!$E:$F,2,0)</f>
        <v>#N/A</v>
      </c>
      <c r="R10528" s="3"/>
      <c r="S10528" s="77" t="e">
        <f>VLOOKUP($R$1&amp;R10528,定价因子!$E:$F,2,0)</f>
        <v>#N/A</v>
      </c>
      <c r="T10528" s="61"/>
      <c r="U10528" s="63"/>
      <c r="V10528" s="63"/>
      <c r="W10528" s="63"/>
      <c r="X10528" s="3"/>
    </row>
    <row r="10529" spans="1:24">
      <c r="A10529" s="3"/>
      <c r="B10529" s="3"/>
      <c r="C10529" s="3"/>
      <c r="D10529" s="3"/>
      <c r="E10529" s="79"/>
      <c r="F10529" s="3"/>
      <c r="G10529" s="77" t="e">
        <f>VLOOKUP($F$1&amp;F10529,定价因子!E:F,2,0)</f>
        <v>#N/A</v>
      </c>
      <c r="H10529" s="3"/>
      <c r="I10529" s="77" t="e">
        <f>VLOOKUP($H$1&amp;H10529,定价因子!E:F,2,0)</f>
        <v>#N/A</v>
      </c>
      <c r="J10529" s="3"/>
      <c r="K10529" s="77" t="e">
        <f>VLOOKUP($J$1&amp;J10529,定价因子!E:F,2,0)</f>
        <v>#N/A</v>
      </c>
      <c r="L10529" s="3"/>
      <c r="M10529" s="77" t="e">
        <f>VLOOKUP($L$1&amp;L10529,定价因子!E:F,2,0)</f>
        <v>#N/A</v>
      </c>
      <c r="N10529" s="3"/>
      <c r="O10529" s="77" t="e">
        <f>VLOOKUP($N$1&amp;N10529,定价因子!E:F,2,0)</f>
        <v>#N/A</v>
      </c>
      <c r="P10529" s="3"/>
      <c r="Q10529" s="55" t="e">
        <f>VLOOKUP($P$1&amp;P10529,定价因子!$E:$F,2,0)</f>
        <v>#N/A</v>
      </c>
      <c r="R10529" s="3"/>
      <c r="S10529" s="77" t="e">
        <f>VLOOKUP($R$1&amp;R10529,定价因子!$E:$F,2,0)</f>
        <v>#N/A</v>
      </c>
      <c r="T10529" s="61"/>
      <c r="U10529" s="63"/>
      <c r="V10529" s="63"/>
      <c r="W10529" s="63"/>
      <c r="X10529" s="3"/>
    </row>
    <row r="10530" spans="1:24">
      <c r="A10530" s="3"/>
      <c r="B10530" s="3"/>
      <c r="C10530" s="3"/>
      <c r="D10530" s="3"/>
      <c r="E10530" s="79"/>
      <c r="F10530" s="3"/>
      <c r="G10530" s="77" t="e">
        <f>VLOOKUP($F$1&amp;F10530,定价因子!E:F,2,0)</f>
        <v>#N/A</v>
      </c>
      <c r="H10530" s="3"/>
      <c r="I10530" s="77" t="e">
        <f>VLOOKUP($H$1&amp;H10530,定价因子!E:F,2,0)</f>
        <v>#N/A</v>
      </c>
      <c r="J10530" s="3"/>
      <c r="K10530" s="77" t="e">
        <f>VLOOKUP($J$1&amp;J10530,定价因子!E:F,2,0)</f>
        <v>#N/A</v>
      </c>
      <c r="L10530" s="3"/>
      <c r="M10530" s="77" t="e">
        <f>VLOOKUP($L$1&amp;L10530,定价因子!E:F,2,0)</f>
        <v>#N/A</v>
      </c>
      <c r="N10530" s="3"/>
      <c r="O10530" s="77" t="e">
        <f>VLOOKUP($N$1&amp;N10530,定价因子!E:F,2,0)</f>
        <v>#N/A</v>
      </c>
      <c r="P10530" s="3"/>
      <c r="Q10530" s="55" t="e">
        <f>VLOOKUP($P$1&amp;P10530,定价因子!$E:$F,2,0)</f>
        <v>#N/A</v>
      </c>
      <c r="R10530" s="3"/>
      <c r="S10530" s="77" t="e">
        <f>VLOOKUP($R$1&amp;R10530,定价因子!$E:$F,2,0)</f>
        <v>#N/A</v>
      </c>
      <c r="T10530" s="61"/>
      <c r="U10530" s="63"/>
      <c r="V10530" s="63"/>
      <c r="W10530" s="63"/>
      <c r="X10530" s="3"/>
    </row>
    <row r="10531" spans="1:24">
      <c r="A10531" s="3"/>
      <c r="B10531" s="3"/>
      <c r="C10531" s="3"/>
      <c r="D10531" s="3"/>
      <c r="E10531" s="79"/>
      <c r="F10531" s="3"/>
      <c r="G10531" s="77" t="e">
        <f>VLOOKUP($F$1&amp;F10531,定价因子!E:F,2,0)</f>
        <v>#N/A</v>
      </c>
      <c r="H10531" s="3"/>
      <c r="I10531" s="77" t="e">
        <f>VLOOKUP($H$1&amp;H10531,定价因子!E:F,2,0)</f>
        <v>#N/A</v>
      </c>
      <c r="J10531" s="3"/>
      <c r="K10531" s="77" t="e">
        <f>VLOOKUP($J$1&amp;J10531,定价因子!E:F,2,0)</f>
        <v>#N/A</v>
      </c>
      <c r="L10531" s="3"/>
      <c r="M10531" s="77" t="e">
        <f>VLOOKUP($L$1&amp;L10531,定价因子!E:F,2,0)</f>
        <v>#N/A</v>
      </c>
      <c r="N10531" s="3"/>
      <c r="O10531" s="77" t="e">
        <f>VLOOKUP($N$1&amp;N10531,定价因子!E:F,2,0)</f>
        <v>#N/A</v>
      </c>
      <c r="P10531" s="3"/>
      <c r="Q10531" s="55" t="e">
        <f>VLOOKUP($P$1&amp;P10531,定价因子!$E:$F,2,0)</f>
        <v>#N/A</v>
      </c>
      <c r="R10531" s="3"/>
      <c r="S10531" s="77" t="e">
        <f>VLOOKUP($R$1&amp;R10531,定价因子!$E:$F,2,0)</f>
        <v>#N/A</v>
      </c>
      <c r="T10531" s="61"/>
      <c r="U10531" s="63"/>
      <c r="V10531" s="63"/>
      <c r="W10531" s="63"/>
      <c r="X10531" s="3"/>
    </row>
    <row r="10532" spans="1:24">
      <c r="A10532" s="3"/>
      <c r="B10532" s="3"/>
      <c r="C10532" s="3"/>
      <c r="D10532" s="3"/>
      <c r="E10532" s="79"/>
      <c r="F10532" s="3"/>
      <c r="G10532" s="77" t="e">
        <f>VLOOKUP($F$1&amp;F10532,定价因子!E:F,2,0)</f>
        <v>#N/A</v>
      </c>
      <c r="H10532" s="3"/>
      <c r="I10532" s="77" t="e">
        <f>VLOOKUP($H$1&amp;H10532,定价因子!E:F,2,0)</f>
        <v>#N/A</v>
      </c>
      <c r="J10532" s="3"/>
      <c r="K10532" s="77" t="e">
        <f>VLOOKUP($J$1&amp;J10532,定价因子!E:F,2,0)</f>
        <v>#N/A</v>
      </c>
      <c r="L10532" s="3"/>
      <c r="M10532" s="77" t="e">
        <f>VLOOKUP($L$1&amp;L10532,定价因子!E:F,2,0)</f>
        <v>#N/A</v>
      </c>
      <c r="N10532" s="3"/>
      <c r="O10532" s="77" t="e">
        <f>VLOOKUP($N$1&amp;N10532,定价因子!E:F,2,0)</f>
        <v>#N/A</v>
      </c>
      <c r="P10532" s="3"/>
      <c r="Q10532" s="55" t="e">
        <f>VLOOKUP($P$1&amp;P10532,定价因子!$E:$F,2,0)</f>
        <v>#N/A</v>
      </c>
      <c r="R10532" s="3"/>
      <c r="S10532" s="77" t="e">
        <f>VLOOKUP($R$1&amp;R10532,定价因子!$E:$F,2,0)</f>
        <v>#N/A</v>
      </c>
      <c r="T10532" s="61"/>
      <c r="U10532" s="63"/>
      <c r="V10532" s="63"/>
      <c r="W10532" s="63"/>
      <c r="X10532" s="3"/>
    </row>
    <row r="10533" spans="1:24">
      <c r="A10533" s="3"/>
      <c r="B10533" s="3"/>
      <c r="C10533" s="3"/>
      <c r="D10533" s="3"/>
      <c r="E10533" s="79"/>
      <c r="F10533" s="3"/>
      <c r="G10533" s="77" t="e">
        <f>VLOOKUP($F$1&amp;F10533,定价因子!E:F,2,0)</f>
        <v>#N/A</v>
      </c>
      <c r="H10533" s="3"/>
      <c r="I10533" s="77" t="e">
        <f>VLOOKUP($H$1&amp;H10533,定价因子!E:F,2,0)</f>
        <v>#N/A</v>
      </c>
      <c r="J10533" s="3"/>
      <c r="K10533" s="77" t="e">
        <f>VLOOKUP($J$1&amp;J10533,定价因子!E:F,2,0)</f>
        <v>#N/A</v>
      </c>
      <c r="L10533" s="3"/>
      <c r="M10533" s="77" t="e">
        <f>VLOOKUP($L$1&amp;L10533,定价因子!E:F,2,0)</f>
        <v>#N/A</v>
      </c>
      <c r="N10533" s="3"/>
      <c r="O10533" s="77" t="e">
        <f>VLOOKUP($N$1&amp;N10533,定价因子!E:F,2,0)</f>
        <v>#N/A</v>
      </c>
      <c r="P10533" s="3"/>
      <c r="Q10533" s="55" t="e">
        <f>VLOOKUP($P$1&amp;P10533,定价因子!$E:$F,2,0)</f>
        <v>#N/A</v>
      </c>
      <c r="R10533" s="3"/>
      <c r="S10533" s="77" t="e">
        <f>VLOOKUP($R$1&amp;R10533,定价因子!$E:$F,2,0)</f>
        <v>#N/A</v>
      </c>
      <c r="T10533" s="61"/>
      <c r="U10533" s="63"/>
      <c r="V10533" s="63"/>
      <c r="W10533" s="63"/>
      <c r="X10533" s="3"/>
    </row>
    <row r="10534" spans="1:24">
      <c r="A10534" s="3"/>
      <c r="B10534" s="3"/>
      <c r="C10534" s="3"/>
      <c r="D10534" s="3"/>
      <c r="E10534" s="79"/>
      <c r="F10534" s="3"/>
      <c r="G10534" s="77" t="e">
        <f>VLOOKUP($F$1&amp;F10534,定价因子!E:F,2,0)</f>
        <v>#N/A</v>
      </c>
      <c r="H10534" s="3"/>
      <c r="I10534" s="77" t="e">
        <f>VLOOKUP($H$1&amp;H10534,定价因子!E:F,2,0)</f>
        <v>#N/A</v>
      </c>
      <c r="J10534" s="3"/>
      <c r="K10534" s="77" t="e">
        <f>VLOOKUP($J$1&amp;J10534,定价因子!E:F,2,0)</f>
        <v>#N/A</v>
      </c>
      <c r="L10534" s="3"/>
      <c r="M10534" s="77" t="e">
        <f>VLOOKUP($L$1&amp;L10534,定价因子!E:F,2,0)</f>
        <v>#N/A</v>
      </c>
      <c r="N10534" s="3"/>
      <c r="O10534" s="77" t="e">
        <f>VLOOKUP($N$1&amp;N10534,定价因子!E:F,2,0)</f>
        <v>#N/A</v>
      </c>
      <c r="P10534" s="3"/>
      <c r="Q10534" s="55" t="e">
        <f>VLOOKUP($P$1&amp;P10534,定价因子!$E:$F,2,0)</f>
        <v>#N/A</v>
      </c>
      <c r="R10534" s="3"/>
      <c r="S10534" s="77" t="e">
        <f>VLOOKUP($R$1&amp;R10534,定价因子!$E:$F,2,0)</f>
        <v>#N/A</v>
      </c>
      <c r="T10534" s="61"/>
      <c r="U10534" s="63"/>
      <c r="V10534" s="63"/>
      <c r="W10534" s="63"/>
      <c r="X10534" s="3"/>
    </row>
    <row r="10535" spans="1:24">
      <c r="A10535" s="3"/>
      <c r="B10535" s="3"/>
      <c r="C10535" s="3"/>
      <c r="D10535" s="3"/>
      <c r="E10535" s="79"/>
      <c r="F10535" s="3"/>
      <c r="G10535" s="77" t="e">
        <f>VLOOKUP($F$1&amp;F10535,定价因子!E:F,2,0)</f>
        <v>#N/A</v>
      </c>
      <c r="H10535" s="3"/>
      <c r="I10535" s="77" t="e">
        <f>VLOOKUP($H$1&amp;H10535,定价因子!E:F,2,0)</f>
        <v>#N/A</v>
      </c>
      <c r="J10535" s="3"/>
      <c r="K10535" s="77" t="e">
        <f>VLOOKUP($J$1&amp;J10535,定价因子!E:F,2,0)</f>
        <v>#N/A</v>
      </c>
      <c r="L10535" s="3"/>
      <c r="M10535" s="77" t="e">
        <f>VLOOKUP($L$1&amp;L10535,定价因子!E:F,2,0)</f>
        <v>#N/A</v>
      </c>
      <c r="N10535" s="3"/>
      <c r="O10535" s="77" t="e">
        <f>VLOOKUP($N$1&amp;N10535,定价因子!E:F,2,0)</f>
        <v>#N/A</v>
      </c>
      <c r="P10535" s="3"/>
      <c r="Q10535" s="55" t="e">
        <f>VLOOKUP($P$1&amp;P10535,定价因子!$E:$F,2,0)</f>
        <v>#N/A</v>
      </c>
      <c r="R10535" s="3"/>
      <c r="S10535" s="77" t="e">
        <f>VLOOKUP($R$1&amp;R10535,定价因子!$E:$F,2,0)</f>
        <v>#N/A</v>
      </c>
      <c r="T10535" s="61"/>
      <c r="U10535" s="63"/>
      <c r="V10535" s="63"/>
      <c r="W10535" s="63"/>
      <c r="X10535" s="3"/>
    </row>
    <row r="10536" spans="1:24">
      <c r="A10536" s="3"/>
      <c r="B10536" s="3"/>
      <c r="C10536" s="3"/>
      <c r="D10536" s="3"/>
      <c r="E10536" s="79"/>
      <c r="F10536" s="3"/>
      <c r="G10536" s="77" t="e">
        <f>VLOOKUP($F$1&amp;F10536,定价因子!E:F,2,0)</f>
        <v>#N/A</v>
      </c>
      <c r="H10536" s="3"/>
      <c r="I10536" s="77" t="e">
        <f>VLOOKUP($H$1&amp;H10536,定价因子!E:F,2,0)</f>
        <v>#N/A</v>
      </c>
      <c r="J10536" s="3"/>
      <c r="K10536" s="77" t="e">
        <f>VLOOKUP($J$1&amp;J10536,定价因子!E:F,2,0)</f>
        <v>#N/A</v>
      </c>
      <c r="L10536" s="3"/>
      <c r="M10536" s="77" t="e">
        <f>VLOOKUP($L$1&amp;L10536,定价因子!E:F,2,0)</f>
        <v>#N/A</v>
      </c>
      <c r="N10536" s="3"/>
      <c r="O10536" s="77" t="e">
        <f>VLOOKUP($N$1&amp;N10536,定价因子!E:F,2,0)</f>
        <v>#N/A</v>
      </c>
      <c r="P10536" s="3"/>
      <c r="Q10536" s="55" t="e">
        <f>VLOOKUP($P$1&amp;P10536,定价因子!$E:$F,2,0)</f>
        <v>#N/A</v>
      </c>
      <c r="R10536" s="3"/>
      <c r="S10536" s="77" t="e">
        <f>VLOOKUP($R$1&amp;R10536,定价因子!$E:$F,2,0)</f>
        <v>#N/A</v>
      </c>
      <c r="T10536" s="61"/>
      <c r="U10536" s="63"/>
      <c r="V10536" s="63"/>
      <c r="W10536" s="63"/>
      <c r="X10536" s="3"/>
    </row>
    <row r="10537" spans="1:24">
      <c r="A10537" s="3"/>
      <c r="B10537" s="3"/>
      <c r="C10537" s="3"/>
      <c r="D10537" s="3"/>
      <c r="E10537" s="79"/>
      <c r="F10537" s="3"/>
      <c r="G10537" s="77" t="e">
        <f>VLOOKUP($F$1&amp;F10537,定价因子!E:F,2,0)</f>
        <v>#N/A</v>
      </c>
      <c r="H10537" s="3"/>
      <c r="I10537" s="77" t="e">
        <f>VLOOKUP($H$1&amp;H10537,定价因子!E:F,2,0)</f>
        <v>#N/A</v>
      </c>
      <c r="J10537" s="3"/>
      <c r="K10537" s="77" t="e">
        <f>VLOOKUP($J$1&amp;J10537,定价因子!E:F,2,0)</f>
        <v>#N/A</v>
      </c>
      <c r="L10537" s="3"/>
      <c r="M10537" s="77" t="e">
        <f>VLOOKUP($L$1&amp;L10537,定价因子!E:F,2,0)</f>
        <v>#N/A</v>
      </c>
      <c r="N10537" s="3"/>
      <c r="O10537" s="77" t="e">
        <f>VLOOKUP($N$1&amp;N10537,定价因子!E:F,2,0)</f>
        <v>#N/A</v>
      </c>
      <c r="P10537" s="3"/>
      <c r="Q10537" s="55" t="e">
        <f>VLOOKUP($P$1&amp;P10537,定价因子!$E:$F,2,0)</f>
        <v>#N/A</v>
      </c>
      <c r="R10537" s="3"/>
      <c r="S10537" s="77" t="e">
        <f>VLOOKUP($R$1&amp;R10537,定价因子!$E:$F,2,0)</f>
        <v>#N/A</v>
      </c>
      <c r="T10537" s="61"/>
      <c r="U10537" s="63"/>
      <c r="V10537" s="63"/>
      <c r="W10537" s="63"/>
      <c r="X10537" s="3"/>
    </row>
    <row r="10538" spans="1:24">
      <c r="A10538" s="3"/>
      <c r="B10538" s="3"/>
      <c r="C10538" s="3"/>
      <c r="D10538" s="3"/>
      <c r="E10538" s="79"/>
      <c r="F10538" s="3"/>
      <c r="G10538" s="77" t="e">
        <f>VLOOKUP($F$1&amp;F10538,定价因子!E:F,2,0)</f>
        <v>#N/A</v>
      </c>
      <c r="H10538" s="3"/>
      <c r="I10538" s="77" t="e">
        <f>VLOOKUP($H$1&amp;H10538,定价因子!E:F,2,0)</f>
        <v>#N/A</v>
      </c>
      <c r="J10538" s="3"/>
      <c r="K10538" s="77" t="e">
        <f>VLOOKUP($J$1&amp;J10538,定价因子!E:F,2,0)</f>
        <v>#N/A</v>
      </c>
      <c r="L10538" s="3"/>
      <c r="M10538" s="77" t="e">
        <f>VLOOKUP($L$1&amp;L10538,定价因子!E:F,2,0)</f>
        <v>#N/A</v>
      </c>
      <c r="N10538" s="3"/>
      <c r="O10538" s="77" t="e">
        <f>VLOOKUP($N$1&amp;N10538,定价因子!E:F,2,0)</f>
        <v>#N/A</v>
      </c>
      <c r="P10538" s="3"/>
      <c r="Q10538" s="55" t="e">
        <f>VLOOKUP($P$1&amp;P10538,定价因子!$E:$F,2,0)</f>
        <v>#N/A</v>
      </c>
      <c r="R10538" s="3"/>
      <c r="S10538" s="77" t="e">
        <f>VLOOKUP($R$1&amp;R10538,定价因子!$E:$F,2,0)</f>
        <v>#N/A</v>
      </c>
      <c r="T10538" s="61"/>
      <c r="U10538" s="63"/>
      <c r="V10538" s="63"/>
      <c r="W10538" s="63"/>
      <c r="X10538" s="3"/>
    </row>
    <row r="10539" spans="1:24">
      <c r="A10539" s="3"/>
      <c r="B10539" s="3"/>
      <c r="C10539" s="3"/>
      <c r="D10539" s="3"/>
      <c r="E10539" s="79"/>
      <c r="F10539" s="3"/>
      <c r="G10539" s="77" t="e">
        <f>VLOOKUP($F$1&amp;F10539,定价因子!E:F,2,0)</f>
        <v>#N/A</v>
      </c>
      <c r="H10539" s="3"/>
      <c r="I10539" s="77" t="e">
        <f>VLOOKUP($H$1&amp;H10539,定价因子!E:F,2,0)</f>
        <v>#N/A</v>
      </c>
      <c r="J10539" s="3"/>
      <c r="K10539" s="77" t="e">
        <f>VLOOKUP($J$1&amp;J10539,定价因子!E:F,2,0)</f>
        <v>#N/A</v>
      </c>
      <c r="L10539" s="3"/>
      <c r="M10539" s="77" t="e">
        <f>VLOOKUP($L$1&amp;L10539,定价因子!E:F,2,0)</f>
        <v>#N/A</v>
      </c>
      <c r="N10539" s="3"/>
      <c r="O10539" s="77" t="e">
        <f>VLOOKUP($N$1&amp;N10539,定价因子!E:F,2,0)</f>
        <v>#N/A</v>
      </c>
      <c r="P10539" s="3"/>
      <c r="Q10539" s="55" t="e">
        <f>VLOOKUP($P$1&amp;P10539,定价因子!$E:$F,2,0)</f>
        <v>#N/A</v>
      </c>
      <c r="R10539" s="3"/>
      <c r="S10539" s="77" t="e">
        <f>VLOOKUP($R$1&amp;R10539,定价因子!$E:$F,2,0)</f>
        <v>#N/A</v>
      </c>
      <c r="T10539" s="61"/>
      <c r="U10539" s="63"/>
      <c r="V10539" s="63"/>
      <c r="W10539" s="63"/>
      <c r="X10539" s="3"/>
    </row>
    <row r="10540" spans="1:24">
      <c r="A10540" s="3"/>
      <c r="B10540" s="3"/>
      <c r="C10540" s="3"/>
      <c r="D10540" s="3"/>
      <c r="E10540" s="79"/>
      <c r="F10540" s="3"/>
      <c r="G10540" s="77" t="e">
        <f>VLOOKUP($F$1&amp;F10540,定价因子!E:F,2,0)</f>
        <v>#N/A</v>
      </c>
      <c r="H10540" s="3"/>
      <c r="I10540" s="77" t="e">
        <f>VLOOKUP($H$1&amp;H10540,定价因子!E:F,2,0)</f>
        <v>#N/A</v>
      </c>
      <c r="J10540" s="3"/>
      <c r="K10540" s="77" t="e">
        <f>VLOOKUP($J$1&amp;J10540,定价因子!E:F,2,0)</f>
        <v>#N/A</v>
      </c>
      <c r="L10540" s="3"/>
      <c r="M10540" s="77" t="e">
        <f>VLOOKUP($L$1&amp;L10540,定价因子!E:F,2,0)</f>
        <v>#N/A</v>
      </c>
      <c r="N10540" s="3"/>
      <c r="O10540" s="77" t="e">
        <f>VLOOKUP($N$1&amp;N10540,定价因子!E:F,2,0)</f>
        <v>#N/A</v>
      </c>
      <c r="P10540" s="3"/>
      <c r="Q10540" s="55" t="e">
        <f>VLOOKUP($P$1&amp;P10540,定价因子!$E:$F,2,0)</f>
        <v>#N/A</v>
      </c>
      <c r="R10540" s="3"/>
      <c r="S10540" s="77" t="e">
        <f>VLOOKUP($R$1&amp;R10540,定价因子!$E:$F,2,0)</f>
        <v>#N/A</v>
      </c>
      <c r="T10540" s="61"/>
      <c r="U10540" s="63"/>
      <c r="V10540" s="63"/>
      <c r="W10540" s="63"/>
      <c r="X10540" s="3"/>
    </row>
    <row r="10541" spans="1:24">
      <c r="A10541" s="3"/>
      <c r="B10541" s="3"/>
      <c r="C10541" s="3"/>
      <c r="D10541" s="3"/>
      <c r="E10541" s="79"/>
      <c r="F10541" s="3"/>
      <c r="G10541" s="77" t="e">
        <f>VLOOKUP($F$1&amp;F10541,定价因子!E:F,2,0)</f>
        <v>#N/A</v>
      </c>
      <c r="H10541" s="3"/>
      <c r="I10541" s="77" t="e">
        <f>VLOOKUP($H$1&amp;H10541,定价因子!E:F,2,0)</f>
        <v>#N/A</v>
      </c>
      <c r="J10541" s="3"/>
      <c r="K10541" s="77" t="e">
        <f>VLOOKUP($J$1&amp;J10541,定价因子!E:F,2,0)</f>
        <v>#N/A</v>
      </c>
      <c r="L10541" s="3"/>
      <c r="M10541" s="77" t="e">
        <f>VLOOKUP($L$1&amp;L10541,定价因子!E:F,2,0)</f>
        <v>#N/A</v>
      </c>
      <c r="N10541" s="3"/>
      <c r="O10541" s="77" t="e">
        <f>VLOOKUP($N$1&amp;N10541,定价因子!E:F,2,0)</f>
        <v>#N/A</v>
      </c>
      <c r="P10541" s="3"/>
      <c r="Q10541" s="55" t="e">
        <f>VLOOKUP($P$1&amp;P10541,定价因子!$E:$F,2,0)</f>
        <v>#N/A</v>
      </c>
      <c r="R10541" s="3"/>
      <c r="S10541" s="77" t="e">
        <f>VLOOKUP($R$1&amp;R10541,定价因子!$E:$F,2,0)</f>
        <v>#N/A</v>
      </c>
      <c r="T10541" s="61"/>
      <c r="U10541" s="63"/>
      <c r="V10541" s="63"/>
      <c r="W10541" s="63"/>
      <c r="X10541" s="3"/>
    </row>
    <row r="10542" spans="1:24">
      <c r="A10542" s="3"/>
      <c r="B10542" s="3"/>
      <c r="C10542" s="3"/>
      <c r="D10542" s="3"/>
      <c r="E10542" s="79"/>
      <c r="F10542" s="3"/>
      <c r="G10542" s="77" t="e">
        <f>VLOOKUP($F$1&amp;F10542,定价因子!E:F,2,0)</f>
        <v>#N/A</v>
      </c>
      <c r="H10542" s="3"/>
      <c r="I10542" s="77" t="e">
        <f>VLOOKUP($H$1&amp;H10542,定价因子!E:F,2,0)</f>
        <v>#N/A</v>
      </c>
      <c r="J10542" s="3"/>
      <c r="K10542" s="77" t="e">
        <f>VLOOKUP($J$1&amp;J10542,定价因子!E:F,2,0)</f>
        <v>#N/A</v>
      </c>
      <c r="L10542" s="3"/>
      <c r="M10542" s="77" t="e">
        <f>VLOOKUP($L$1&amp;L10542,定价因子!E:F,2,0)</f>
        <v>#N/A</v>
      </c>
      <c r="N10542" s="3"/>
      <c r="O10542" s="77" t="e">
        <f>VLOOKUP($N$1&amp;N10542,定价因子!E:F,2,0)</f>
        <v>#N/A</v>
      </c>
      <c r="P10542" s="3"/>
      <c r="Q10542" s="55" t="e">
        <f>VLOOKUP($P$1&amp;P10542,定价因子!$E:$F,2,0)</f>
        <v>#N/A</v>
      </c>
      <c r="R10542" s="3"/>
      <c r="S10542" s="77" t="e">
        <f>VLOOKUP($R$1&amp;R10542,定价因子!$E:$F,2,0)</f>
        <v>#N/A</v>
      </c>
      <c r="T10542" s="61"/>
      <c r="U10542" s="63"/>
      <c r="V10542" s="63"/>
      <c r="W10542" s="63"/>
      <c r="X10542" s="3"/>
    </row>
    <row r="10543" spans="1:24">
      <c r="A10543" s="3"/>
      <c r="B10543" s="3"/>
      <c r="C10543" s="3"/>
      <c r="D10543" s="3"/>
      <c r="E10543" s="79"/>
      <c r="F10543" s="3"/>
      <c r="G10543" s="77" t="e">
        <f>VLOOKUP($F$1&amp;F10543,定价因子!E:F,2,0)</f>
        <v>#N/A</v>
      </c>
      <c r="H10543" s="3"/>
      <c r="I10543" s="77" t="e">
        <f>VLOOKUP($H$1&amp;H10543,定价因子!E:F,2,0)</f>
        <v>#N/A</v>
      </c>
      <c r="J10543" s="3"/>
      <c r="K10543" s="77" t="e">
        <f>VLOOKUP($J$1&amp;J10543,定价因子!E:F,2,0)</f>
        <v>#N/A</v>
      </c>
      <c r="L10543" s="3"/>
      <c r="M10543" s="77" t="e">
        <f>VLOOKUP($L$1&amp;L10543,定价因子!E:F,2,0)</f>
        <v>#N/A</v>
      </c>
      <c r="N10543" s="3"/>
      <c r="O10543" s="77" t="e">
        <f>VLOOKUP($N$1&amp;N10543,定价因子!E:F,2,0)</f>
        <v>#N/A</v>
      </c>
      <c r="P10543" s="3"/>
      <c r="Q10543" s="55" t="e">
        <f>VLOOKUP($P$1&amp;P10543,定价因子!$E:$F,2,0)</f>
        <v>#N/A</v>
      </c>
      <c r="R10543" s="3"/>
      <c r="S10543" s="77" t="e">
        <f>VLOOKUP($R$1&amp;R10543,定价因子!$E:$F,2,0)</f>
        <v>#N/A</v>
      </c>
      <c r="T10543" s="61"/>
      <c r="U10543" s="63"/>
      <c r="V10543" s="63"/>
      <c r="W10543" s="63"/>
      <c r="X10543" s="3"/>
    </row>
    <row r="10544" spans="1:24">
      <c r="A10544" s="3"/>
      <c r="B10544" s="3"/>
      <c r="C10544" s="3"/>
      <c r="D10544" s="3"/>
      <c r="E10544" s="79"/>
      <c r="F10544" s="3"/>
      <c r="G10544" s="77" t="e">
        <f>VLOOKUP($F$1&amp;F10544,定价因子!E:F,2,0)</f>
        <v>#N/A</v>
      </c>
      <c r="H10544" s="3"/>
      <c r="I10544" s="77" t="e">
        <f>VLOOKUP($H$1&amp;H10544,定价因子!E:F,2,0)</f>
        <v>#N/A</v>
      </c>
      <c r="J10544" s="3"/>
      <c r="K10544" s="77" t="e">
        <f>VLOOKUP($J$1&amp;J10544,定价因子!E:F,2,0)</f>
        <v>#N/A</v>
      </c>
      <c r="L10544" s="3"/>
      <c r="M10544" s="77" t="e">
        <f>VLOOKUP($L$1&amp;L10544,定价因子!E:F,2,0)</f>
        <v>#N/A</v>
      </c>
      <c r="N10544" s="3"/>
      <c r="O10544" s="77" t="e">
        <f>VLOOKUP($N$1&amp;N10544,定价因子!E:F,2,0)</f>
        <v>#N/A</v>
      </c>
      <c r="P10544" s="3"/>
      <c r="Q10544" s="55" t="e">
        <f>VLOOKUP($P$1&amp;P10544,定价因子!$E:$F,2,0)</f>
        <v>#N/A</v>
      </c>
      <c r="R10544" s="3"/>
      <c r="S10544" s="77" t="e">
        <f>VLOOKUP($R$1&amp;R10544,定价因子!$E:$F,2,0)</f>
        <v>#N/A</v>
      </c>
      <c r="T10544" s="61"/>
      <c r="U10544" s="63"/>
      <c r="V10544" s="63"/>
      <c r="W10544" s="63"/>
      <c r="X10544" s="3"/>
    </row>
    <row r="10545" spans="1:24">
      <c r="A10545" s="3"/>
      <c r="B10545" s="3"/>
      <c r="C10545" s="3"/>
      <c r="D10545" s="3"/>
      <c r="E10545" s="79"/>
      <c r="F10545" s="3"/>
      <c r="G10545" s="77" t="e">
        <f>VLOOKUP($F$1&amp;F10545,定价因子!E:F,2,0)</f>
        <v>#N/A</v>
      </c>
      <c r="H10545" s="3"/>
      <c r="I10545" s="77" t="e">
        <f>VLOOKUP($H$1&amp;H10545,定价因子!E:F,2,0)</f>
        <v>#N/A</v>
      </c>
      <c r="J10545" s="3"/>
      <c r="K10545" s="77" t="e">
        <f>VLOOKUP($J$1&amp;J10545,定价因子!E:F,2,0)</f>
        <v>#N/A</v>
      </c>
      <c r="L10545" s="3"/>
      <c r="M10545" s="77" t="e">
        <f>VLOOKUP($L$1&amp;L10545,定价因子!E:F,2,0)</f>
        <v>#N/A</v>
      </c>
      <c r="N10545" s="3"/>
      <c r="O10545" s="77" t="e">
        <f>VLOOKUP($N$1&amp;N10545,定价因子!E:F,2,0)</f>
        <v>#N/A</v>
      </c>
      <c r="P10545" s="3"/>
      <c r="Q10545" s="55" t="e">
        <f>VLOOKUP($P$1&amp;P10545,定价因子!$E:$F,2,0)</f>
        <v>#N/A</v>
      </c>
      <c r="R10545" s="3"/>
      <c r="S10545" s="77" t="e">
        <f>VLOOKUP($R$1&amp;R10545,定价因子!$E:$F,2,0)</f>
        <v>#N/A</v>
      </c>
      <c r="T10545" s="61"/>
      <c r="U10545" s="63"/>
      <c r="V10545" s="63"/>
      <c r="W10545" s="63"/>
      <c r="X10545" s="3"/>
    </row>
    <row r="10546" spans="1:24">
      <c r="A10546" s="3"/>
      <c r="B10546" s="3"/>
      <c r="C10546" s="3"/>
      <c r="D10546" s="3"/>
      <c r="E10546" s="79"/>
      <c r="F10546" s="3"/>
      <c r="G10546" s="77" t="e">
        <f>VLOOKUP($F$1&amp;F10546,定价因子!E:F,2,0)</f>
        <v>#N/A</v>
      </c>
      <c r="H10546" s="3"/>
      <c r="I10546" s="77" t="e">
        <f>VLOOKUP($H$1&amp;H10546,定价因子!E:F,2,0)</f>
        <v>#N/A</v>
      </c>
      <c r="J10546" s="3"/>
      <c r="K10546" s="77" t="e">
        <f>VLOOKUP($J$1&amp;J10546,定价因子!E:F,2,0)</f>
        <v>#N/A</v>
      </c>
      <c r="L10546" s="3"/>
      <c r="M10546" s="77" t="e">
        <f>VLOOKUP($L$1&amp;L10546,定价因子!E:F,2,0)</f>
        <v>#N/A</v>
      </c>
      <c r="N10546" s="3"/>
      <c r="O10546" s="77" t="e">
        <f>VLOOKUP($N$1&amp;N10546,定价因子!E:F,2,0)</f>
        <v>#N/A</v>
      </c>
      <c r="P10546" s="3"/>
      <c r="Q10546" s="55" t="e">
        <f>VLOOKUP($P$1&amp;P10546,定价因子!$E:$F,2,0)</f>
        <v>#N/A</v>
      </c>
      <c r="R10546" s="3"/>
      <c r="S10546" s="77" t="e">
        <f>VLOOKUP($R$1&amp;R10546,定价因子!$E:$F,2,0)</f>
        <v>#N/A</v>
      </c>
      <c r="T10546" s="61"/>
      <c r="U10546" s="63"/>
      <c r="V10546" s="63"/>
      <c r="W10546" s="63"/>
      <c r="X10546" s="3"/>
    </row>
    <row r="10547" spans="1:24">
      <c r="A10547" s="3"/>
      <c r="B10547" s="3"/>
      <c r="C10547" s="3"/>
      <c r="D10547" s="3"/>
      <c r="E10547" s="79"/>
      <c r="F10547" s="3"/>
      <c r="G10547" s="77" t="e">
        <f>VLOOKUP($F$1&amp;F10547,定价因子!E:F,2,0)</f>
        <v>#N/A</v>
      </c>
      <c r="H10547" s="3"/>
      <c r="I10547" s="77" t="e">
        <f>VLOOKUP($H$1&amp;H10547,定价因子!E:F,2,0)</f>
        <v>#N/A</v>
      </c>
      <c r="J10547" s="3"/>
      <c r="K10547" s="77" t="e">
        <f>VLOOKUP($J$1&amp;J10547,定价因子!E:F,2,0)</f>
        <v>#N/A</v>
      </c>
      <c r="L10547" s="3"/>
      <c r="M10547" s="77" t="e">
        <f>VLOOKUP($L$1&amp;L10547,定价因子!E:F,2,0)</f>
        <v>#N/A</v>
      </c>
      <c r="N10547" s="3"/>
      <c r="O10547" s="77" t="e">
        <f>VLOOKUP($N$1&amp;N10547,定价因子!E:F,2,0)</f>
        <v>#N/A</v>
      </c>
      <c r="P10547" s="3"/>
      <c r="Q10547" s="55" t="e">
        <f>VLOOKUP($P$1&amp;P10547,定价因子!$E:$F,2,0)</f>
        <v>#N/A</v>
      </c>
      <c r="R10547" s="3"/>
      <c r="S10547" s="77" t="e">
        <f>VLOOKUP($R$1&amp;R10547,定价因子!$E:$F,2,0)</f>
        <v>#N/A</v>
      </c>
      <c r="T10547" s="61"/>
      <c r="U10547" s="63"/>
      <c r="V10547" s="63"/>
      <c r="W10547" s="63"/>
      <c r="X10547" s="3"/>
    </row>
    <row r="10548" spans="1:24">
      <c r="A10548" s="3"/>
      <c r="B10548" s="3"/>
      <c r="C10548" s="3"/>
      <c r="D10548" s="3"/>
      <c r="E10548" s="79"/>
      <c r="F10548" s="3"/>
      <c r="G10548" s="77" t="e">
        <f>VLOOKUP($F$1&amp;F10548,定价因子!E:F,2,0)</f>
        <v>#N/A</v>
      </c>
      <c r="H10548" s="3"/>
      <c r="I10548" s="77" t="e">
        <f>VLOOKUP($H$1&amp;H10548,定价因子!E:F,2,0)</f>
        <v>#N/A</v>
      </c>
      <c r="J10548" s="3"/>
      <c r="K10548" s="77" t="e">
        <f>VLOOKUP($J$1&amp;J10548,定价因子!E:F,2,0)</f>
        <v>#N/A</v>
      </c>
      <c r="L10548" s="3"/>
      <c r="M10548" s="77" t="e">
        <f>VLOOKUP($L$1&amp;L10548,定价因子!E:F,2,0)</f>
        <v>#N/A</v>
      </c>
      <c r="N10548" s="3"/>
      <c r="O10548" s="77" t="e">
        <f>VLOOKUP($N$1&amp;N10548,定价因子!E:F,2,0)</f>
        <v>#N/A</v>
      </c>
      <c r="P10548" s="3"/>
      <c r="Q10548" s="55" t="e">
        <f>VLOOKUP($P$1&amp;P10548,定价因子!$E:$F,2,0)</f>
        <v>#N/A</v>
      </c>
      <c r="R10548" s="3"/>
      <c r="S10548" s="77" t="e">
        <f>VLOOKUP($R$1&amp;R10548,定价因子!$E:$F,2,0)</f>
        <v>#N/A</v>
      </c>
      <c r="T10548" s="61"/>
      <c r="U10548" s="63"/>
      <c r="V10548" s="63"/>
      <c r="W10548" s="63"/>
      <c r="X10548" s="3"/>
    </row>
    <row r="10549" spans="1:24">
      <c r="A10549" s="3"/>
      <c r="B10549" s="3"/>
      <c r="C10549" s="3"/>
      <c r="D10549" s="3"/>
      <c r="E10549" s="79"/>
      <c r="F10549" s="3"/>
      <c r="G10549" s="77" t="e">
        <f>VLOOKUP($F$1&amp;F10549,定价因子!E:F,2,0)</f>
        <v>#N/A</v>
      </c>
      <c r="H10549" s="3"/>
      <c r="I10549" s="77" t="e">
        <f>VLOOKUP($H$1&amp;H10549,定价因子!E:F,2,0)</f>
        <v>#N/A</v>
      </c>
      <c r="J10549" s="3"/>
      <c r="K10549" s="77" t="e">
        <f>VLOOKUP($J$1&amp;J10549,定价因子!E:F,2,0)</f>
        <v>#N/A</v>
      </c>
      <c r="L10549" s="3"/>
      <c r="M10549" s="77" t="e">
        <f>VLOOKUP($L$1&amp;L10549,定价因子!E:F,2,0)</f>
        <v>#N/A</v>
      </c>
      <c r="N10549" s="3"/>
      <c r="O10549" s="77" t="e">
        <f>VLOOKUP($N$1&amp;N10549,定价因子!E:F,2,0)</f>
        <v>#N/A</v>
      </c>
      <c r="P10549" s="3"/>
      <c r="Q10549" s="55" t="e">
        <f>VLOOKUP($P$1&amp;P10549,定价因子!$E:$F,2,0)</f>
        <v>#N/A</v>
      </c>
      <c r="R10549" s="3"/>
      <c r="S10549" s="77" t="e">
        <f>VLOOKUP($R$1&amp;R10549,定价因子!$E:$F,2,0)</f>
        <v>#N/A</v>
      </c>
      <c r="T10549" s="61"/>
      <c r="U10549" s="63"/>
      <c r="V10549" s="63"/>
      <c r="W10549" s="63"/>
      <c r="X10549" s="3"/>
    </row>
    <row r="10550" spans="1:24">
      <c r="A10550" s="3"/>
      <c r="B10550" s="3"/>
      <c r="C10550" s="3"/>
      <c r="D10550" s="3"/>
      <c r="E10550" s="79"/>
      <c r="F10550" s="3"/>
      <c r="G10550" s="77" t="e">
        <f>VLOOKUP($F$1&amp;F10550,定价因子!E:F,2,0)</f>
        <v>#N/A</v>
      </c>
      <c r="H10550" s="3"/>
      <c r="I10550" s="77" t="e">
        <f>VLOOKUP($H$1&amp;H10550,定价因子!E:F,2,0)</f>
        <v>#N/A</v>
      </c>
      <c r="J10550" s="3"/>
      <c r="K10550" s="77" t="e">
        <f>VLOOKUP($J$1&amp;J10550,定价因子!E:F,2,0)</f>
        <v>#N/A</v>
      </c>
      <c r="L10550" s="3"/>
      <c r="M10550" s="77" t="e">
        <f>VLOOKUP($L$1&amp;L10550,定价因子!E:F,2,0)</f>
        <v>#N/A</v>
      </c>
      <c r="N10550" s="3"/>
      <c r="O10550" s="77" t="e">
        <f>VLOOKUP($N$1&amp;N10550,定价因子!E:F,2,0)</f>
        <v>#N/A</v>
      </c>
      <c r="P10550" s="3"/>
      <c r="Q10550" s="55" t="e">
        <f>VLOOKUP($P$1&amp;P10550,定价因子!$E:$F,2,0)</f>
        <v>#N/A</v>
      </c>
      <c r="R10550" s="3"/>
      <c r="S10550" s="77" t="e">
        <f>VLOOKUP($R$1&amp;R10550,定价因子!$E:$F,2,0)</f>
        <v>#N/A</v>
      </c>
      <c r="T10550" s="61"/>
      <c r="U10550" s="63"/>
      <c r="V10550" s="63"/>
      <c r="W10550" s="63"/>
      <c r="X10550" s="3"/>
    </row>
    <row r="10551" spans="1:24">
      <c r="A10551" s="3"/>
      <c r="B10551" s="3"/>
      <c r="C10551" s="3"/>
      <c r="D10551" s="3"/>
      <c r="E10551" s="79"/>
      <c r="F10551" s="3"/>
      <c r="G10551" s="77" t="e">
        <f>VLOOKUP($F$1&amp;F10551,定价因子!E:F,2,0)</f>
        <v>#N/A</v>
      </c>
      <c r="H10551" s="3"/>
      <c r="I10551" s="77" t="e">
        <f>VLOOKUP($H$1&amp;H10551,定价因子!E:F,2,0)</f>
        <v>#N/A</v>
      </c>
      <c r="J10551" s="3"/>
      <c r="K10551" s="77" t="e">
        <f>VLOOKUP($J$1&amp;J10551,定价因子!E:F,2,0)</f>
        <v>#N/A</v>
      </c>
      <c r="L10551" s="3"/>
      <c r="M10551" s="77" t="e">
        <f>VLOOKUP($L$1&amp;L10551,定价因子!E:F,2,0)</f>
        <v>#N/A</v>
      </c>
      <c r="N10551" s="3"/>
      <c r="O10551" s="77" t="e">
        <f>VLOOKUP($N$1&amp;N10551,定价因子!E:F,2,0)</f>
        <v>#N/A</v>
      </c>
      <c r="P10551" s="3"/>
      <c r="Q10551" s="55" t="e">
        <f>VLOOKUP($P$1&amp;P10551,定价因子!$E:$F,2,0)</f>
        <v>#N/A</v>
      </c>
      <c r="R10551" s="3"/>
      <c r="S10551" s="77" t="e">
        <f>VLOOKUP($R$1&amp;R10551,定价因子!$E:$F,2,0)</f>
        <v>#N/A</v>
      </c>
      <c r="T10551" s="61"/>
      <c r="U10551" s="63"/>
      <c r="V10551" s="63"/>
      <c r="W10551" s="63"/>
      <c r="X10551" s="3"/>
    </row>
    <row r="10552" spans="1:24">
      <c r="A10552" s="3"/>
      <c r="B10552" s="3"/>
      <c r="C10552" s="3"/>
      <c r="D10552" s="3"/>
      <c r="E10552" s="79"/>
      <c r="F10552" s="3"/>
      <c r="G10552" s="77" t="e">
        <f>VLOOKUP($F$1&amp;F10552,定价因子!E:F,2,0)</f>
        <v>#N/A</v>
      </c>
      <c r="H10552" s="3"/>
      <c r="I10552" s="77" t="e">
        <f>VLOOKUP($H$1&amp;H10552,定价因子!E:F,2,0)</f>
        <v>#N/A</v>
      </c>
      <c r="J10552" s="3"/>
      <c r="K10552" s="77" t="e">
        <f>VLOOKUP($J$1&amp;J10552,定价因子!E:F,2,0)</f>
        <v>#N/A</v>
      </c>
      <c r="L10552" s="3"/>
      <c r="M10552" s="77" t="e">
        <f>VLOOKUP($L$1&amp;L10552,定价因子!E:F,2,0)</f>
        <v>#N/A</v>
      </c>
      <c r="N10552" s="3"/>
      <c r="O10552" s="77" t="e">
        <f>VLOOKUP($N$1&amp;N10552,定价因子!E:F,2,0)</f>
        <v>#N/A</v>
      </c>
      <c r="P10552" s="3"/>
      <c r="Q10552" s="55" t="e">
        <f>VLOOKUP($P$1&amp;P10552,定价因子!$E:$F,2,0)</f>
        <v>#N/A</v>
      </c>
      <c r="R10552" s="3"/>
      <c r="S10552" s="77" t="e">
        <f>VLOOKUP($R$1&amp;R10552,定价因子!$E:$F,2,0)</f>
        <v>#N/A</v>
      </c>
      <c r="T10552" s="61"/>
      <c r="U10552" s="63"/>
      <c r="V10552" s="63"/>
      <c r="W10552" s="63"/>
      <c r="X10552" s="3"/>
    </row>
    <row r="10553" spans="1:24">
      <c r="A10553" s="3"/>
      <c r="B10553" s="3"/>
      <c r="C10553" s="3"/>
      <c r="D10553" s="3"/>
      <c r="E10553" s="79"/>
      <c r="F10553" s="3"/>
      <c r="G10553" s="77" t="e">
        <f>VLOOKUP($F$1&amp;F10553,定价因子!E:F,2,0)</f>
        <v>#N/A</v>
      </c>
      <c r="H10553" s="3"/>
      <c r="I10553" s="77" t="e">
        <f>VLOOKUP($H$1&amp;H10553,定价因子!E:F,2,0)</f>
        <v>#N/A</v>
      </c>
      <c r="J10553" s="3"/>
      <c r="K10553" s="77" t="e">
        <f>VLOOKUP($J$1&amp;J10553,定价因子!E:F,2,0)</f>
        <v>#N/A</v>
      </c>
      <c r="L10553" s="3"/>
      <c r="M10553" s="77" t="e">
        <f>VLOOKUP($L$1&amp;L10553,定价因子!E:F,2,0)</f>
        <v>#N/A</v>
      </c>
      <c r="N10553" s="3"/>
      <c r="O10553" s="77" t="e">
        <f>VLOOKUP($N$1&amp;N10553,定价因子!E:F,2,0)</f>
        <v>#N/A</v>
      </c>
      <c r="P10553" s="3"/>
      <c r="Q10553" s="55" t="e">
        <f>VLOOKUP($P$1&amp;P10553,定价因子!$E:$F,2,0)</f>
        <v>#N/A</v>
      </c>
      <c r="R10553" s="3"/>
      <c r="S10553" s="77" t="e">
        <f>VLOOKUP($R$1&amp;R10553,定价因子!$E:$F,2,0)</f>
        <v>#N/A</v>
      </c>
      <c r="T10553" s="61"/>
      <c r="U10553" s="63"/>
      <c r="V10553" s="63"/>
      <c r="W10553" s="63"/>
      <c r="X10553" s="3"/>
    </row>
    <row r="10554" spans="1:24">
      <c r="A10554" s="3"/>
      <c r="B10554" s="3"/>
      <c r="C10554" s="3"/>
      <c r="D10554" s="3"/>
      <c r="E10554" s="79"/>
      <c r="F10554" s="3"/>
      <c r="G10554" s="77" t="e">
        <f>VLOOKUP($F$1&amp;F10554,定价因子!E:F,2,0)</f>
        <v>#N/A</v>
      </c>
      <c r="H10554" s="3"/>
      <c r="I10554" s="77" t="e">
        <f>VLOOKUP($H$1&amp;H10554,定价因子!E:F,2,0)</f>
        <v>#N/A</v>
      </c>
      <c r="J10554" s="3"/>
      <c r="K10554" s="77" t="e">
        <f>VLOOKUP($J$1&amp;J10554,定价因子!E:F,2,0)</f>
        <v>#N/A</v>
      </c>
      <c r="L10554" s="3"/>
      <c r="M10554" s="77" t="e">
        <f>VLOOKUP($L$1&amp;L10554,定价因子!E:F,2,0)</f>
        <v>#N/A</v>
      </c>
      <c r="N10554" s="3"/>
      <c r="O10554" s="77" t="e">
        <f>VLOOKUP($N$1&amp;N10554,定价因子!E:F,2,0)</f>
        <v>#N/A</v>
      </c>
      <c r="P10554" s="3"/>
      <c r="Q10554" s="55" t="e">
        <f>VLOOKUP($P$1&amp;P10554,定价因子!$E:$F,2,0)</f>
        <v>#N/A</v>
      </c>
      <c r="R10554" s="3"/>
      <c r="S10554" s="77" t="e">
        <f>VLOOKUP($R$1&amp;R10554,定价因子!$E:$F,2,0)</f>
        <v>#N/A</v>
      </c>
      <c r="T10554" s="61"/>
      <c r="U10554" s="63"/>
      <c r="V10554" s="63"/>
      <c r="W10554" s="63"/>
      <c r="X10554" s="3"/>
    </row>
    <row r="10555" spans="1:24">
      <c r="A10555" s="3"/>
      <c r="B10555" s="3"/>
      <c r="C10555" s="3"/>
      <c r="D10555" s="3"/>
      <c r="E10555" s="79"/>
      <c r="F10555" s="3"/>
      <c r="G10555" s="77" t="e">
        <f>VLOOKUP($F$1&amp;F10555,定价因子!E:F,2,0)</f>
        <v>#N/A</v>
      </c>
      <c r="H10555" s="3"/>
      <c r="I10555" s="77" t="e">
        <f>VLOOKUP($H$1&amp;H10555,定价因子!E:F,2,0)</f>
        <v>#N/A</v>
      </c>
      <c r="J10555" s="3"/>
      <c r="K10555" s="77" t="e">
        <f>VLOOKUP($J$1&amp;J10555,定价因子!E:F,2,0)</f>
        <v>#N/A</v>
      </c>
      <c r="L10555" s="3"/>
      <c r="M10555" s="77" t="e">
        <f>VLOOKUP($L$1&amp;L10555,定价因子!E:F,2,0)</f>
        <v>#N/A</v>
      </c>
      <c r="N10555" s="3"/>
      <c r="O10555" s="77" t="e">
        <f>VLOOKUP($N$1&amp;N10555,定价因子!E:F,2,0)</f>
        <v>#N/A</v>
      </c>
      <c r="P10555" s="3"/>
      <c r="Q10555" s="55" t="e">
        <f>VLOOKUP($P$1&amp;P10555,定价因子!$E:$F,2,0)</f>
        <v>#N/A</v>
      </c>
      <c r="R10555" s="3"/>
      <c r="S10555" s="77" t="e">
        <f>VLOOKUP($R$1&amp;R10555,定价因子!$E:$F,2,0)</f>
        <v>#N/A</v>
      </c>
      <c r="T10555" s="61"/>
      <c r="U10555" s="63"/>
      <c r="V10555" s="63"/>
      <c r="W10555" s="63"/>
      <c r="X10555" s="3"/>
    </row>
    <row r="10556" spans="1:24">
      <c r="A10556" s="3"/>
      <c r="B10556" s="3"/>
      <c r="C10556" s="3"/>
      <c r="D10556" s="3"/>
      <c r="E10556" s="79"/>
      <c r="F10556" s="3"/>
      <c r="G10556" s="77" t="e">
        <f>VLOOKUP($F$1&amp;F10556,定价因子!E:F,2,0)</f>
        <v>#N/A</v>
      </c>
      <c r="H10556" s="3"/>
      <c r="I10556" s="77" t="e">
        <f>VLOOKUP($H$1&amp;H10556,定价因子!E:F,2,0)</f>
        <v>#N/A</v>
      </c>
      <c r="J10556" s="3"/>
      <c r="K10556" s="77" t="e">
        <f>VLOOKUP($J$1&amp;J10556,定价因子!E:F,2,0)</f>
        <v>#N/A</v>
      </c>
      <c r="L10556" s="3"/>
      <c r="M10556" s="77" t="e">
        <f>VLOOKUP($L$1&amp;L10556,定价因子!E:F,2,0)</f>
        <v>#N/A</v>
      </c>
      <c r="N10556" s="3"/>
      <c r="O10556" s="77" t="e">
        <f>VLOOKUP($N$1&amp;N10556,定价因子!E:F,2,0)</f>
        <v>#N/A</v>
      </c>
      <c r="P10556" s="3"/>
      <c r="Q10556" s="55" t="e">
        <f>VLOOKUP($P$1&amp;P10556,定价因子!$E:$F,2,0)</f>
        <v>#N/A</v>
      </c>
      <c r="R10556" s="3"/>
      <c r="S10556" s="77" t="e">
        <f>VLOOKUP($R$1&amp;R10556,定价因子!$E:$F,2,0)</f>
        <v>#N/A</v>
      </c>
      <c r="T10556" s="61"/>
      <c r="U10556" s="63"/>
      <c r="V10556" s="63"/>
      <c r="W10556" s="63"/>
      <c r="X10556" s="3"/>
    </row>
    <row r="10557" spans="1:24">
      <c r="A10557" s="3"/>
      <c r="B10557" s="3"/>
      <c r="C10557" s="3"/>
      <c r="D10557" s="3"/>
      <c r="E10557" s="79"/>
      <c r="F10557" s="3"/>
      <c r="G10557" s="77" t="e">
        <f>VLOOKUP($F$1&amp;F10557,定价因子!E:F,2,0)</f>
        <v>#N/A</v>
      </c>
      <c r="H10557" s="3"/>
      <c r="I10557" s="77" t="e">
        <f>VLOOKUP($H$1&amp;H10557,定价因子!E:F,2,0)</f>
        <v>#N/A</v>
      </c>
      <c r="J10557" s="3"/>
      <c r="K10557" s="77" t="e">
        <f>VLOOKUP($J$1&amp;J10557,定价因子!E:F,2,0)</f>
        <v>#N/A</v>
      </c>
      <c r="L10557" s="3"/>
      <c r="M10557" s="77" t="e">
        <f>VLOOKUP($L$1&amp;L10557,定价因子!E:F,2,0)</f>
        <v>#N/A</v>
      </c>
      <c r="N10557" s="3"/>
      <c r="O10557" s="77" t="e">
        <f>VLOOKUP($N$1&amp;N10557,定价因子!E:F,2,0)</f>
        <v>#N/A</v>
      </c>
      <c r="P10557" s="3"/>
      <c r="Q10557" s="55" t="e">
        <f>VLOOKUP($P$1&amp;P10557,定价因子!$E:$F,2,0)</f>
        <v>#N/A</v>
      </c>
      <c r="R10557" s="3"/>
      <c r="S10557" s="77" t="e">
        <f>VLOOKUP($R$1&amp;R10557,定价因子!$E:$F,2,0)</f>
        <v>#N/A</v>
      </c>
      <c r="T10557" s="61"/>
      <c r="U10557" s="63"/>
      <c r="V10557" s="63"/>
      <c r="W10557" s="63"/>
      <c r="X10557" s="3"/>
    </row>
    <row r="10558" spans="1:24">
      <c r="A10558" s="3"/>
      <c r="B10558" s="3"/>
      <c r="C10558" s="3"/>
      <c r="D10558" s="3"/>
      <c r="E10558" s="79"/>
      <c r="F10558" s="3"/>
      <c r="G10558" s="77" t="e">
        <f>VLOOKUP($F$1&amp;F10558,定价因子!E:F,2,0)</f>
        <v>#N/A</v>
      </c>
      <c r="H10558" s="3"/>
      <c r="I10558" s="77" t="e">
        <f>VLOOKUP($H$1&amp;H10558,定价因子!E:F,2,0)</f>
        <v>#N/A</v>
      </c>
      <c r="J10558" s="3"/>
      <c r="K10558" s="77" t="e">
        <f>VLOOKUP($J$1&amp;J10558,定价因子!E:F,2,0)</f>
        <v>#N/A</v>
      </c>
      <c r="L10558" s="3"/>
      <c r="M10558" s="77" t="e">
        <f>VLOOKUP($L$1&amp;L10558,定价因子!E:F,2,0)</f>
        <v>#N/A</v>
      </c>
      <c r="N10558" s="3"/>
      <c r="O10558" s="77" t="e">
        <f>VLOOKUP($N$1&amp;N10558,定价因子!E:F,2,0)</f>
        <v>#N/A</v>
      </c>
      <c r="P10558" s="3"/>
      <c r="Q10558" s="55" t="e">
        <f>VLOOKUP($P$1&amp;P10558,定价因子!$E:$F,2,0)</f>
        <v>#N/A</v>
      </c>
      <c r="R10558" s="3"/>
      <c r="S10558" s="77" t="e">
        <f>VLOOKUP($R$1&amp;R10558,定价因子!$E:$F,2,0)</f>
        <v>#N/A</v>
      </c>
      <c r="T10558" s="61"/>
      <c r="U10558" s="63"/>
      <c r="V10558" s="63"/>
      <c r="W10558" s="63"/>
      <c r="X10558" s="3"/>
    </row>
    <row r="10559" spans="1:24">
      <c r="A10559" s="3"/>
      <c r="B10559" s="3"/>
      <c r="C10559" s="3"/>
      <c r="D10559" s="3"/>
      <c r="E10559" s="79"/>
      <c r="F10559" s="3"/>
      <c r="G10559" s="77" t="e">
        <f>VLOOKUP($F$1&amp;F10559,定价因子!E:F,2,0)</f>
        <v>#N/A</v>
      </c>
      <c r="H10559" s="3"/>
      <c r="I10559" s="77" t="e">
        <f>VLOOKUP($H$1&amp;H10559,定价因子!E:F,2,0)</f>
        <v>#N/A</v>
      </c>
      <c r="J10559" s="3"/>
      <c r="K10559" s="77" t="e">
        <f>VLOOKUP($J$1&amp;J10559,定价因子!E:F,2,0)</f>
        <v>#N/A</v>
      </c>
      <c r="L10559" s="3"/>
      <c r="M10559" s="77" t="e">
        <f>VLOOKUP($L$1&amp;L10559,定价因子!E:F,2,0)</f>
        <v>#N/A</v>
      </c>
      <c r="N10559" s="3"/>
      <c r="O10559" s="77" t="e">
        <f>VLOOKUP($N$1&amp;N10559,定价因子!E:F,2,0)</f>
        <v>#N/A</v>
      </c>
      <c r="P10559" s="3"/>
      <c r="Q10559" s="55" t="e">
        <f>VLOOKUP($P$1&amp;P10559,定价因子!$E:$F,2,0)</f>
        <v>#N/A</v>
      </c>
      <c r="R10559" s="3"/>
      <c r="S10559" s="77" t="e">
        <f>VLOOKUP($R$1&amp;R10559,定价因子!$E:$F,2,0)</f>
        <v>#N/A</v>
      </c>
      <c r="T10559" s="61"/>
      <c r="U10559" s="63"/>
      <c r="V10559" s="63"/>
      <c r="W10559" s="63"/>
      <c r="X10559" s="3"/>
    </row>
    <row r="10560" spans="1:24">
      <c r="A10560" s="3"/>
      <c r="B10560" s="3"/>
      <c r="C10560" s="3"/>
      <c r="D10560" s="3"/>
      <c r="E10560" s="79"/>
      <c r="F10560" s="3"/>
      <c r="G10560" s="77" t="e">
        <f>VLOOKUP($F$1&amp;F10560,定价因子!E:F,2,0)</f>
        <v>#N/A</v>
      </c>
      <c r="H10560" s="3"/>
      <c r="I10560" s="77" t="e">
        <f>VLOOKUP($H$1&amp;H10560,定价因子!E:F,2,0)</f>
        <v>#N/A</v>
      </c>
      <c r="J10560" s="3"/>
      <c r="K10560" s="77" t="e">
        <f>VLOOKUP($J$1&amp;J10560,定价因子!E:F,2,0)</f>
        <v>#N/A</v>
      </c>
      <c r="L10560" s="3"/>
      <c r="M10560" s="77" t="e">
        <f>VLOOKUP($L$1&amp;L10560,定价因子!E:F,2,0)</f>
        <v>#N/A</v>
      </c>
      <c r="N10560" s="3"/>
      <c r="O10560" s="77" t="e">
        <f>VLOOKUP($N$1&amp;N10560,定价因子!E:F,2,0)</f>
        <v>#N/A</v>
      </c>
      <c r="P10560" s="3"/>
      <c r="Q10560" s="55" t="e">
        <f>VLOOKUP($P$1&amp;P10560,定价因子!$E:$F,2,0)</f>
        <v>#N/A</v>
      </c>
      <c r="R10560" s="3"/>
      <c r="S10560" s="77" t="e">
        <f>VLOOKUP($R$1&amp;R10560,定价因子!$E:$F,2,0)</f>
        <v>#N/A</v>
      </c>
      <c r="T10560" s="61"/>
      <c r="U10560" s="63"/>
      <c r="V10560" s="63"/>
      <c r="W10560" s="63"/>
      <c r="X10560" s="3"/>
    </row>
    <row r="10561" spans="1:24">
      <c r="A10561" s="3"/>
      <c r="B10561" s="3"/>
      <c r="C10561" s="3"/>
      <c r="D10561" s="3"/>
      <c r="E10561" s="79"/>
      <c r="F10561" s="3"/>
      <c r="G10561" s="77" t="e">
        <f>VLOOKUP($F$1&amp;F10561,定价因子!E:F,2,0)</f>
        <v>#N/A</v>
      </c>
      <c r="H10561" s="3"/>
      <c r="I10561" s="77" t="e">
        <f>VLOOKUP($H$1&amp;H10561,定价因子!E:F,2,0)</f>
        <v>#N/A</v>
      </c>
      <c r="J10561" s="3"/>
      <c r="K10561" s="77" t="e">
        <f>VLOOKUP($J$1&amp;J10561,定价因子!E:F,2,0)</f>
        <v>#N/A</v>
      </c>
      <c r="L10561" s="3"/>
      <c r="M10561" s="77" t="e">
        <f>VLOOKUP($L$1&amp;L10561,定价因子!E:F,2,0)</f>
        <v>#N/A</v>
      </c>
      <c r="N10561" s="3"/>
      <c r="O10561" s="77" t="e">
        <f>VLOOKUP($N$1&amp;N10561,定价因子!E:F,2,0)</f>
        <v>#N/A</v>
      </c>
      <c r="P10561" s="3"/>
      <c r="Q10561" s="55" t="e">
        <f>VLOOKUP($P$1&amp;P10561,定价因子!$E:$F,2,0)</f>
        <v>#N/A</v>
      </c>
      <c r="R10561" s="3"/>
      <c r="S10561" s="77" t="e">
        <f>VLOOKUP($R$1&amp;R10561,定价因子!$E:$F,2,0)</f>
        <v>#N/A</v>
      </c>
      <c r="T10561" s="61"/>
      <c r="U10561" s="63"/>
      <c r="V10561" s="63"/>
      <c r="W10561" s="63"/>
      <c r="X10561" s="3"/>
    </row>
    <row r="10562" spans="1:24">
      <c r="A10562" s="3"/>
      <c r="B10562" s="3"/>
      <c r="C10562" s="3"/>
      <c r="D10562" s="3"/>
      <c r="E10562" s="79"/>
      <c r="F10562" s="3"/>
      <c r="G10562" s="77" t="e">
        <f>VLOOKUP($F$1&amp;F10562,定价因子!E:F,2,0)</f>
        <v>#N/A</v>
      </c>
      <c r="H10562" s="3"/>
      <c r="I10562" s="77" t="e">
        <f>VLOOKUP($H$1&amp;H10562,定价因子!E:F,2,0)</f>
        <v>#N/A</v>
      </c>
      <c r="J10562" s="3"/>
      <c r="K10562" s="77" t="e">
        <f>VLOOKUP($J$1&amp;J10562,定价因子!E:F,2,0)</f>
        <v>#N/A</v>
      </c>
      <c r="L10562" s="3"/>
      <c r="M10562" s="77" t="e">
        <f>VLOOKUP($L$1&amp;L10562,定价因子!E:F,2,0)</f>
        <v>#N/A</v>
      </c>
      <c r="N10562" s="3"/>
      <c r="O10562" s="77" t="e">
        <f>VLOOKUP($N$1&amp;N10562,定价因子!E:F,2,0)</f>
        <v>#N/A</v>
      </c>
      <c r="P10562" s="3"/>
      <c r="Q10562" s="55" t="e">
        <f>VLOOKUP($P$1&amp;P10562,定价因子!$E:$F,2,0)</f>
        <v>#N/A</v>
      </c>
      <c r="R10562" s="3"/>
      <c r="S10562" s="77" t="e">
        <f>VLOOKUP($R$1&amp;R10562,定价因子!$E:$F,2,0)</f>
        <v>#N/A</v>
      </c>
      <c r="T10562" s="61"/>
      <c r="U10562" s="63"/>
      <c r="V10562" s="63"/>
      <c r="W10562" s="63"/>
      <c r="X10562" s="3"/>
    </row>
    <row r="10563" spans="1:24">
      <c r="A10563" s="3"/>
      <c r="B10563" s="3"/>
      <c r="C10563" s="3"/>
      <c r="D10563" s="3"/>
      <c r="E10563" s="79"/>
      <c r="F10563" s="3"/>
      <c r="G10563" s="77" t="e">
        <f>VLOOKUP($F$1&amp;F10563,定价因子!E:F,2,0)</f>
        <v>#N/A</v>
      </c>
      <c r="H10563" s="3"/>
      <c r="I10563" s="77" t="e">
        <f>VLOOKUP($H$1&amp;H10563,定价因子!E:F,2,0)</f>
        <v>#N/A</v>
      </c>
      <c r="J10563" s="3"/>
      <c r="K10563" s="77" t="e">
        <f>VLOOKUP($J$1&amp;J10563,定价因子!E:F,2,0)</f>
        <v>#N/A</v>
      </c>
      <c r="L10563" s="3"/>
      <c r="M10563" s="77" t="e">
        <f>VLOOKUP($L$1&amp;L10563,定价因子!E:F,2,0)</f>
        <v>#N/A</v>
      </c>
      <c r="N10563" s="3"/>
      <c r="O10563" s="77" t="e">
        <f>VLOOKUP($N$1&amp;N10563,定价因子!E:F,2,0)</f>
        <v>#N/A</v>
      </c>
      <c r="P10563" s="3"/>
      <c r="Q10563" s="55" t="e">
        <f>VLOOKUP($P$1&amp;P10563,定价因子!$E:$F,2,0)</f>
        <v>#N/A</v>
      </c>
      <c r="R10563" s="3"/>
      <c r="S10563" s="77" t="e">
        <f>VLOOKUP($R$1&amp;R10563,定价因子!$E:$F,2,0)</f>
        <v>#N/A</v>
      </c>
      <c r="T10563" s="61"/>
      <c r="U10563" s="63"/>
      <c r="V10563" s="63"/>
      <c r="W10563" s="63"/>
      <c r="X10563" s="3"/>
    </row>
    <row r="10564" spans="1:24">
      <c r="A10564" s="3"/>
      <c r="B10564" s="3"/>
      <c r="C10564" s="3"/>
      <c r="D10564" s="3"/>
      <c r="E10564" s="79"/>
      <c r="F10564" s="3"/>
      <c r="G10564" s="77" t="e">
        <f>VLOOKUP($F$1&amp;F10564,定价因子!E:F,2,0)</f>
        <v>#N/A</v>
      </c>
      <c r="H10564" s="3"/>
      <c r="I10564" s="77" t="e">
        <f>VLOOKUP($H$1&amp;H10564,定价因子!E:F,2,0)</f>
        <v>#N/A</v>
      </c>
      <c r="J10564" s="3"/>
      <c r="K10564" s="77" t="e">
        <f>VLOOKUP($J$1&amp;J10564,定价因子!E:F,2,0)</f>
        <v>#N/A</v>
      </c>
      <c r="L10564" s="3"/>
      <c r="M10564" s="77" t="e">
        <f>VLOOKUP($L$1&amp;L10564,定价因子!E:F,2,0)</f>
        <v>#N/A</v>
      </c>
      <c r="N10564" s="3"/>
      <c r="O10564" s="77" t="e">
        <f>VLOOKUP($N$1&amp;N10564,定价因子!E:F,2,0)</f>
        <v>#N/A</v>
      </c>
      <c r="P10564" s="3"/>
      <c r="Q10564" s="55" t="e">
        <f>VLOOKUP($P$1&amp;P10564,定价因子!$E:$F,2,0)</f>
        <v>#N/A</v>
      </c>
      <c r="R10564" s="3"/>
      <c r="S10564" s="77" t="e">
        <f>VLOOKUP($R$1&amp;R10564,定价因子!$E:$F,2,0)</f>
        <v>#N/A</v>
      </c>
      <c r="T10564" s="61"/>
      <c r="U10564" s="63"/>
      <c r="V10564" s="63"/>
      <c r="W10564" s="63"/>
      <c r="X10564" s="3"/>
    </row>
    <row r="10565" spans="1:24">
      <c r="A10565" s="3"/>
      <c r="B10565" s="3"/>
      <c r="C10565" s="3"/>
      <c r="D10565" s="3"/>
      <c r="E10565" s="79"/>
      <c r="F10565" s="3"/>
      <c r="G10565" s="77" t="e">
        <f>VLOOKUP($F$1&amp;F10565,定价因子!E:F,2,0)</f>
        <v>#N/A</v>
      </c>
      <c r="H10565" s="3"/>
      <c r="I10565" s="77" t="e">
        <f>VLOOKUP($H$1&amp;H10565,定价因子!E:F,2,0)</f>
        <v>#N/A</v>
      </c>
      <c r="J10565" s="3"/>
      <c r="K10565" s="77" t="e">
        <f>VLOOKUP($J$1&amp;J10565,定价因子!E:F,2,0)</f>
        <v>#N/A</v>
      </c>
      <c r="L10565" s="3"/>
      <c r="M10565" s="77" t="e">
        <f>VLOOKUP($L$1&amp;L10565,定价因子!E:F,2,0)</f>
        <v>#N/A</v>
      </c>
      <c r="N10565" s="3"/>
      <c r="O10565" s="77" t="e">
        <f>VLOOKUP($N$1&amp;N10565,定价因子!E:F,2,0)</f>
        <v>#N/A</v>
      </c>
      <c r="P10565" s="3"/>
      <c r="Q10565" s="55" t="e">
        <f>VLOOKUP($P$1&amp;P10565,定价因子!$E:$F,2,0)</f>
        <v>#N/A</v>
      </c>
      <c r="R10565" s="3"/>
      <c r="S10565" s="77" t="e">
        <f>VLOOKUP($R$1&amp;R10565,定价因子!$E:$F,2,0)</f>
        <v>#N/A</v>
      </c>
      <c r="T10565" s="61"/>
      <c r="U10565" s="63"/>
      <c r="V10565" s="63"/>
      <c r="W10565" s="63"/>
      <c r="X10565" s="3"/>
    </row>
    <row r="10566" spans="1:24">
      <c r="A10566" s="3"/>
      <c r="B10566" s="3"/>
      <c r="C10566" s="3"/>
      <c r="D10566" s="3"/>
      <c r="E10566" s="79"/>
      <c r="F10566" s="3"/>
      <c r="G10566" s="77" t="e">
        <f>VLOOKUP($F$1&amp;F10566,定价因子!E:F,2,0)</f>
        <v>#N/A</v>
      </c>
      <c r="H10566" s="3"/>
      <c r="I10566" s="77" t="e">
        <f>VLOOKUP($H$1&amp;H10566,定价因子!E:F,2,0)</f>
        <v>#N/A</v>
      </c>
      <c r="J10566" s="3"/>
      <c r="K10566" s="77" t="e">
        <f>VLOOKUP($J$1&amp;J10566,定价因子!E:F,2,0)</f>
        <v>#N/A</v>
      </c>
      <c r="L10566" s="3"/>
      <c r="M10566" s="77" t="e">
        <f>VLOOKUP($L$1&amp;L10566,定价因子!E:F,2,0)</f>
        <v>#N/A</v>
      </c>
      <c r="N10566" s="3"/>
      <c r="O10566" s="77" t="e">
        <f>VLOOKUP($N$1&amp;N10566,定价因子!E:F,2,0)</f>
        <v>#N/A</v>
      </c>
      <c r="P10566" s="3"/>
      <c r="Q10566" s="55" t="e">
        <f>VLOOKUP($P$1&amp;P10566,定价因子!$E:$F,2,0)</f>
        <v>#N/A</v>
      </c>
      <c r="R10566" s="3"/>
      <c r="S10566" s="77" t="e">
        <f>VLOOKUP($R$1&amp;R10566,定价因子!$E:$F,2,0)</f>
        <v>#N/A</v>
      </c>
      <c r="T10566" s="61"/>
      <c r="U10566" s="63"/>
      <c r="V10566" s="63"/>
      <c r="W10566" s="63"/>
      <c r="X10566" s="3"/>
    </row>
    <row r="10567" spans="1:24">
      <c r="A10567" s="3"/>
      <c r="B10567" s="3"/>
      <c r="C10567" s="3"/>
      <c r="D10567" s="3"/>
      <c r="E10567" s="79"/>
      <c r="F10567" s="3"/>
      <c r="G10567" s="77" t="e">
        <f>VLOOKUP($F$1&amp;F10567,定价因子!E:F,2,0)</f>
        <v>#N/A</v>
      </c>
      <c r="H10567" s="3"/>
      <c r="I10567" s="77" t="e">
        <f>VLOOKUP($H$1&amp;H10567,定价因子!E:F,2,0)</f>
        <v>#N/A</v>
      </c>
      <c r="J10567" s="3"/>
      <c r="K10567" s="77" t="e">
        <f>VLOOKUP($J$1&amp;J10567,定价因子!E:F,2,0)</f>
        <v>#N/A</v>
      </c>
      <c r="L10567" s="3"/>
      <c r="M10567" s="77" t="e">
        <f>VLOOKUP($L$1&amp;L10567,定价因子!E:F,2,0)</f>
        <v>#N/A</v>
      </c>
      <c r="N10567" s="3"/>
      <c r="O10567" s="77" t="e">
        <f>VLOOKUP($N$1&amp;N10567,定价因子!E:F,2,0)</f>
        <v>#N/A</v>
      </c>
      <c r="P10567" s="3"/>
      <c r="Q10567" s="55" t="e">
        <f>VLOOKUP($P$1&amp;P10567,定价因子!$E:$F,2,0)</f>
        <v>#N/A</v>
      </c>
      <c r="R10567" s="3"/>
      <c r="S10567" s="77" t="e">
        <f>VLOOKUP($R$1&amp;R10567,定价因子!$E:$F,2,0)</f>
        <v>#N/A</v>
      </c>
      <c r="T10567" s="61"/>
      <c r="U10567" s="63"/>
      <c r="V10567" s="63"/>
      <c r="W10567" s="63"/>
      <c r="X10567" s="3"/>
    </row>
    <row r="10568" spans="1:24">
      <c r="A10568" s="3"/>
      <c r="B10568" s="3"/>
      <c r="C10568" s="3"/>
      <c r="D10568" s="3"/>
      <c r="E10568" s="79"/>
      <c r="F10568" s="3"/>
      <c r="G10568" s="77" t="e">
        <f>VLOOKUP($F$1&amp;F10568,定价因子!E:F,2,0)</f>
        <v>#N/A</v>
      </c>
      <c r="H10568" s="3"/>
      <c r="I10568" s="77" t="e">
        <f>VLOOKUP($H$1&amp;H10568,定价因子!E:F,2,0)</f>
        <v>#N/A</v>
      </c>
      <c r="J10568" s="3"/>
      <c r="K10568" s="77" t="e">
        <f>VLOOKUP($J$1&amp;J10568,定价因子!E:F,2,0)</f>
        <v>#N/A</v>
      </c>
      <c r="L10568" s="3"/>
      <c r="M10568" s="77" t="e">
        <f>VLOOKUP($L$1&amp;L10568,定价因子!E:F,2,0)</f>
        <v>#N/A</v>
      </c>
      <c r="N10568" s="3"/>
      <c r="O10568" s="77" t="e">
        <f>VLOOKUP($N$1&amp;N10568,定价因子!E:F,2,0)</f>
        <v>#N/A</v>
      </c>
      <c r="P10568" s="3"/>
      <c r="Q10568" s="55" t="e">
        <f>VLOOKUP($P$1&amp;P10568,定价因子!$E:$F,2,0)</f>
        <v>#N/A</v>
      </c>
      <c r="R10568" s="3"/>
      <c r="S10568" s="77" t="e">
        <f>VLOOKUP($R$1&amp;R10568,定价因子!$E:$F,2,0)</f>
        <v>#N/A</v>
      </c>
      <c r="T10568" s="61"/>
      <c r="U10568" s="63"/>
      <c r="V10568" s="63"/>
      <c r="W10568" s="63"/>
      <c r="X10568" s="3"/>
    </row>
    <row r="10569" spans="1:24">
      <c r="A10569" s="3"/>
      <c r="B10569" s="3"/>
      <c r="C10569" s="3"/>
      <c r="D10569" s="3"/>
      <c r="E10569" s="79"/>
      <c r="F10569" s="3"/>
      <c r="G10569" s="77" t="e">
        <f>VLOOKUP($F$1&amp;F10569,定价因子!E:F,2,0)</f>
        <v>#N/A</v>
      </c>
      <c r="H10569" s="3"/>
      <c r="I10569" s="77" t="e">
        <f>VLOOKUP($H$1&amp;H10569,定价因子!E:F,2,0)</f>
        <v>#N/A</v>
      </c>
      <c r="J10569" s="3"/>
      <c r="K10569" s="77" t="e">
        <f>VLOOKUP($J$1&amp;J10569,定价因子!E:F,2,0)</f>
        <v>#N/A</v>
      </c>
      <c r="L10569" s="3"/>
      <c r="M10569" s="77" t="e">
        <f>VLOOKUP($L$1&amp;L10569,定价因子!E:F,2,0)</f>
        <v>#N/A</v>
      </c>
      <c r="N10569" s="3"/>
      <c r="O10569" s="77" t="e">
        <f>VLOOKUP($N$1&amp;N10569,定价因子!E:F,2,0)</f>
        <v>#N/A</v>
      </c>
      <c r="P10569" s="3"/>
      <c r="Q10569" s="55" t="e">
        <f>VLOOKUP($P$1&amp;P10569,定价因子!$E:$F,2,0)</f>
        <v>#N/A</v>
      </c>
      <c r="R10569" s="3"/>
      <c r="S10569" s="77" t="e">
        <f>VLOOKUP($R$1&amp;R10569,定价因子!$E:$F,2,0)</f>
        <v>#N/A</v>
      </c>
      <c r="T10569" s="61"/>
      <c r="U10569" s="63"/>
      <c r="V10569" s="63"/>
      <c r="W10569" s="63"/>
      <c r="X10569" s="3"/>
    </row>
    <row r="10570" spans="1:24">
      <c r="A10570" s="3"/>
      <c r="B10570" s="3"/>
      <c r="C10570" s="3"/>
      <c r="D10570" s="3"/>
      <c r="E10570" s="79"/>
      <c r="F10570" s="3"/>
      <c r="G10570" s="77" t="e">
        <f>VLOOKUP($F$1&amp;F10570,定价因子!E:F,2,0)</f>
        <v>#N/A</v>
      </c>
      <c r="H10570" s="3"/>
      <c r="I10570" s="77" t="e">
        <f>VLOOKUP($H$1&amp;H10570,定价因子!E:F,2,0)</f>
        <v>#N/A</v>
      </c>
      <c r="J10570" s="3"/>
      <c r="K10570" s="77" t="e">
        <f>VLOOKUP($J$1&amp;J10570,定价因子!E:F,2,0)</f>
        <v>#N/A</v>
      </c>
      <c r="L10570" s="3"/>
      <c r="M10570" s="77" t="e">
        <f>VLOOKUP($L$1&amp;L10570,定价因子!E:F,2,0)</f>
        <v>#N/A</v>
      </c>
      <c r="N10570" s="3"/>
      <c r="O10570" s="77" t="e">
        <f>VLOOKUP($N$1&amp;N10570,定价因子!E:F,2,0)</f>
        <v>#N/A</v>
      </c>
      <c r="P10570" s="3"/>
      <c r="Q10570" s="55" t="e">
        <f>VLOOKUP($P$1&amp;P10570,定价因子!$E:$F,2,0)</f>
        <v>#N/A</v>
      </c>
      <c r="R10570" s="3"/>
      <c r="S10570" s="77" t="e">
        <f>VLOOKUP($R$1&amp;R10570,定价因子!$E:$F,2,0)</f>
        <v>#N/A</v>
      </c>
      <c r="T10570" s="61"/>
      <c r="U10570" s="63"/>
      <c r="V10570" s="63"/>
      <c r="W10570" s="63"/>
      <c r="X10570" s="3"/>
    </row>
    <row r="10571" spans="1:24">
      <c r="A10571" s="3"/>
      <c r="B10571" s="3"/>
      <c r="C10571" s="3"/>
      <c r="D10571" s="3"/>
      <c r="E10571" s="79"/>
      <c r="F10571" s="3"/>
      <c r="G10571" s="77" t="e">
        <f>VLOOKUP($F$1&amp;F10571,定价因子!E:F,2,0)</f>
        <v>#N/A</v>
      </c>
      <c r="H10571" s="3"/>
      <c r="I10571" s="77" t="e">
        <f>VLOOKUP($H$1&amp;H10571,定价因子!E:F,2,0)</f>
        <v>#N/A</v>
      </c>
      <c r="J10571" s="3"/>
      <c r="K10571" s="77" t="e">
        <f>VLOOKUP($J$1&amp;J10571,定价因子!E:F,2,0)</f>
        <v>#N/A</v>
      </c>
      <c r="L10571" s="3"/>
      <c r="M10571" s="77" t="e">
        <f>VLOOKUP($L$1&amp;L10571,定价因子!E:F,2,0)</f>
        <v>#N/A</v>
      </c>
      <c r="N10571" s="3"/>
      <c r="O10571" s="77" t="e">
        <f>VLOOKUP($N$1&amp;N10571,定价因子!E:F,2,0)</f>
        <v>#N/A</v>
      </c>
      <c r="P10571" s="3"/>
      <c r="Q10571" s="55" t="e">
        <f>VLOOKUP($P$1&amp;P10571,定价因子!$E:$F,2,0)</f>
        <v>#N/A</v>
      </c>
      <c r="R10571" s="3"/>
      <c r="S10571" s="77" t="e">
        <f>VLOOKUP($R$1&amp;R10571,定价因子!$E:$F,2,0)</f>
        <v>#N/A</v>
      </c>
      <c r="T10571" s="61"/>
      <c r="U10571" s="63"/>
      <c r="V10571" s="63"/>
      <c r="W10571" s="63"/>
      <c r="X10571" s="3"/>
    </row>
    <row r="10572" spans="1:24">
      <c r="A10572" s="3"/>
      <c r="B10572" s="3"/>
      <c r="C10572" s="3"/>
      <c r="D10572" s="3"/>
      <c r="E10572" s="79"/>
      <c r="F10572" s="3"/>
      <c r="G10572" s="77" t="e">
        <f>VLOOKUP($F$1&amp;F10572,定价因子!E:F,2,0)</f>
        <v>#N/A</v>
      </c>
      <c r="H10572" s="3"/>
      <c r="I10572" s="77" t="e">
        <f>VLOOKUP($H$1&amp;H10572,定价因子!E:F,2,0)</f>
        <v>#N/A</v>
      </c>
      <c r="J10572" s="3"/>
      <c r="K10572" s="77" t="e">
        <f>VLOOKUP($J$1&amp;J10572,定价因子!E:F,2,0)</f>
        <v>#N/A</v>
      </c>
      <c r="L10572" s="3"/>
      <c r="M10572" s="77" t="e">
        <f>VLOOKUP($L$1&amp;L10572,定价因子!E:F,2,0)</f>
        <v>#N/A</v>
      </c>
      <c r="N10572" s="3"/>
      <c r="O10572" s="77" t="e">
        <f>VLOOKUP($N$1&amp;N10572,定价因子!E:F,2,0)</f>
        <v>#N/A</v>
      </c>
      <c r="P10572" s="3"/>
      <c r="Q10572" s="55" t="e">
        <f>VLOOKUP($P$1&amp;P10572,定价因子!$E:$F,2,0)</f>
        <v>#N/A</v>
      </c>
      <c r="R10572" s="3"/>
      <c r="S10572" s="77" t="e">
        <f>VLOOKUP($R$1&amp;R10572,定价因子!$E:$F,2,0)</f>
        <v>#N/A</v>
      </c>
      <c r="T10572" s="61"/>
      <c r="U10572" s="63"/>
      <c r="V10572" s="63"/>
      <c r="W10572" s="63"/>
      <c r="X10572" s="3"/>
    </row>
    <row r="10573" spans="1:24">
      <c r="A10573" s="3"/>
      <c r="B10573" s="3"/>
      <c r="C10573" s="3"/>
      <c r="D10573" s="3"/>
      <c r="E10573" s="79"/>
      <c r="F10573" s="3"/>
      <c r="G10573" s="77" t="e">
        <f>VLOOKUP($F$1&amp;F10573,定价因子!E:F,2,0)</f>
        <v>#N/A</v>
      </c>
      <c r="H10573" s="3"/>
      <c r="I10573" s="77" t="e">
        <f>VLOOKUP($H$1&amp;H10573,定价因子!E:F,2,0)</f>
        <v>#N/A</v>
      </c>
      <c r="J10573" s="3"/>
      <c r="K10573" s="77" t="e">
        <f>VLOOKUP($J$1&amp;J10573,定价因子!E:F,2,0)</f>
        <v>#N/A</v>
      </c>
      <c r="L10573" s="3"/>
      <c r="M10573" s="77" t="e">
        <f>VLOOKUP($L$1&amp;L10573,定价因子!E:F,2,0)</f>
        <v>#N/A</v>
      </c>
      <c r="N10573" s="3"/>
      <c r="O10573" s="77" t="e">
        <f>VLOOKUP($N$1&amp;N10573,定价因子!E:F,2,0)</f>
        <v>#N/A</v>
      </c>
      <c r="P10573" s="3"/>
      <c r="Q10573" s="55" t="e">
        <f>VLOOKUP($P$1&amp;P10573,定价因子!$E:$F,2,0)</f>
        <v>#N/A</v>
      </c>
      <c r="R10573" s="3"/>
      <c r="S10573" s="77" t="e">
        <f>VLOOKUP($R$1&amp;R10573,定价因子!$E:$F,2,0)</f>
        <v>#N/A</v>
      </c>
      <c r="T10573" s="61"/>
      <c r="U10573" s="63"/>
      <c r="V10573" s="63"/>
      <c r="W10573" s="63"/>
      <c r="X10573" s="3"/>
    </row>
    <row r="10574" spans="1:24">
      <c r="A10574" s="3"/>
      <c r="B10574" s="3"/>
      <c r="C10574" s="3"/>
      <c r="D10574" s="3"/>
      <c r="E10574" s="79"/>
      <c r="F10574" s="3"/>
      <c r="G10574" s="77" t="e">
        <f>VLOOKUP($F$1&amp;F10574,定价因子!E:F,2,0)</f>
        <v>#N/A</v>
      </c>
      <c r="H10574" s="3"/>
      <c r="I10574" s="77" t="e">
        <f>VLOOKUP($H$1&amp;H10574,定价因子!E:F,2,0)</f>
        <v>#N/A</v>
      </c>
      <c r="J10574" s="3"/>
      <c r="K10574" s="77" t="e">
        <f>VLOOKUP($J$1&amp;J10574,定价因子!E:F,2,0)</f>
        <v>#N/A</v>
      </c>
      <c r="L10574" s="3"/>
      <c r="M10574" s="77" t="e">
        <f>VLOOKUP($L$1&amp;L10574,定价因子!E:F,2,0)</f>
        <v>#N/A</v>
      </c>
      <c r="N10574" s="3"/>
      <c r="O10574" s="77" t="e">
        <f>VLOOKUP($N$1&amp;N10574,定价因子!E:F,2,0)</f>
        <v>#N/A</v>
      </c>
      <c r="P10574" s="3"/>
      <c r="Q10574" s="55" t="e">
        <f>VLOOKUP($P$1&amp;P10574,定价因子!$E:$F,2,0)</f>
        <v>#N/A</v>
      </c>
      <c r="R10574" s="3"/>
      <c r="S10574" s="77" t="e">
        <f>VLOOKUP($R$1&amp;R10574,定价因子!$E:$F,2,0)</f>
        <v>#N/A</v>
      </c>
      <c r="T10574" s="61"/>
      <c r="U10574" s="63"/>
      <c r="V10574" s="63"/>
      <c r="W10574" s="63"/>
      <c r="X10574" s="3"/>
    </row>
    <row r="10575" spans="1:24">
      <c r="A10575" s="3"/>
      <c r="B10575" s="3"/>
      <c r="C10575" s="3"/>
      <c r="D10575" s="3"/>
      <c r="E10575" s="79"/>
      <c r="F10575" s="3"/>
      <c r="G10575" s="77" t="e">
        <f>VLOOKUP($F$1&amp;F10575,定价因子!E:F,2,0)</f>
        <v>#N/A</v>
      </c>
      <c r="H10575" s="3"/>
      <c r="I10575" s="77" t="e">
        <f>VLOOKUP($H$1&amp;H10575,定价因子!E:F,2,0)</f>
        <v>#N/A</v>
      </c>
      <c r="J10575" s="3"/>
      <c r="K10575" s="77" t="e">
        <f>VLOOKUP($J$1&amp;J10575,定价因子!E:F,2,0)</f>
        <v>#N/A</v>
      </c>
      <c r="L10575" s="3"/>
      <c r="M10575" s="77" t="e">
        <f>VLOOKUP($L$1&amp;L10575,定价因子!E:F,2,0)</f>
        <v>#N/A</v>
      </c>
      <c r="N10575" s="3"/>
      <c r="O10575" s="77" t="e">
        <f>VLOOKUP($N$1&amp;N10575,定价因子!E:F,2,0)</f>
        <v>#N/A</v>
      </c>
      <c r="P10575" s="3"/>
      <c r="Q10575" s="55" t="e">
        <f>VLOOKUP($P$1&amp;P10575,定价因子!$E:$F,2,0)</f>
        <v>#N/A</v>
      </c>
      <c r="R10575" s="3"/>
      <c r="S10575" s="77" t="e">
        <f>VLOOKUP($R$1&amp;R10575,定价因子!$E:$F,2,0)</f>
        <v>#N/A</v>
      </c>
      <c r="T10575" s="61"/>
      <c r="U10575" s="63"/>
      <c r="V10575" s="63"/>
      <c r="W10575" s="63"/>
      <c r="X10575" s="3"/>
    </row>
    <row r="10576" spans="1:24">
      <c r="A10576" s="3"/>
      <c r="B10576" s="3"/>
      <c r="C10576" s="3"/>
      <c r="D10576" s="3"/>
      <c r="E10576" s="79"/>
      <c r="F10576" s="3"/>
      <c r="G10576" s="77" t="e">
        <f>VLOOKUP($F$1&amp;F10576,定价因子!E:F,2,0)</f>
        <v>#N/A</v>
      </c>
      <c r="H10576" s="3"/>
      <c r="I10576" s="77" t="e">
        <f>VLOOKUP($H$1&amp;H10576,定价因子!E:F,2,0)</f>
        <v>#N/A</v>
      </c>
      <c r="J10576" s="3"/>
      <c r="K10576" s="77" t="e">
        <f>VLOOKUP($J$1&amp;J10576,定价因子!E:F,2,0)</f>
        <v>#N/A</v>
      </c>
      <c r="L10576" s="3"/>
      <c r="M10576" s="77" t="e">
        <f>VLOOKUP($L$1&amp;L10576,定价因子!E:F,2,0)</f>
        <v>#N/A</v>
      </c>
      <c r="N10576" s="3"/>
      <c r="O10576" s="77" t="e">
        <f>VLOOKUP($N$1&amp;N10576,定价因子!E:F,2,0)</f>
        <v>#N/A</v>
      </c>
      <c r="P10576" s="3"/>
      <c r="Q10576" s="55" t="e">
        <f>VLOOKUP($P$1&amp;P10576,定价因子!$E:$F,2,0)</f>
        <v>#N/A</v>
      </c>
      <c r="R10576" s="3"/>
      <c r="S10576" s="77" t="e">
        <f>VLOOKUP($R$1&amp;R10576,定价因子!$E:$F,2,0)</f>
        <v>#N/A</v>
      </c>
      <c r="T10576" s="61"/>
      <c r="U10576" s="63"/>
      <c r="V10576" s="63"/>
      <c r="W10576" s="63"/>
      <c r="X10576" s="3"/>
    </row>
    <row r="10577" spans="1:24">
      <c r="A10577" s="3"/>
      <c r="B10577" s="3"/>
      <c r="C10577" s="3"/>
      <c r="D10577" s="3"/>
      <c r="E10577" s="79"/>
      <c r="F10577" s="3"/>
      <c r="G10577" s="77" t="e">
        <f>VLOOKUP($F$1&amp;F10577,定价因子!E:F,2,0)</f>
        <v>#N/A</v>
      </c>
      <c r="H10577" s="3"/>
      <c r="I10577" s="77" t="e">
        <f>VLOOKUP($H$1&amp;H10577,定价因子!E:F,2,0)</f>
        <v>#N/A</v>
      </c>
      <c r="J10577" s="3"/>
      <c r="K10577" s="77" t="e">
        <f>VLOOKUP($J$1&amp;J10577,定价因子!E:F,2,0)</f>
        <v>#N/A</v>
      </c>
      <c r="L10577" s="3"/>
      <c r="M10577" s="77" t="e">
        <f>VLOOKUP($L$1&amp;L10577,定价因子!E:F,2,0)</f>
        <v>#N/A</v>
      </c>
      <c r="N10577" s="3"/>
      <c r="O10577" s="77" t="e">
        <f>VLOOKUP($N$1&amp;N10577,定价因子!E:F,2,0)</f>
        <v>#N/A</v>
      </c>
      <c r="P10577" s="3"/>
      <c r="Q10577" s="55" t="e">
        <f>VLOOKUP($P$1&amp;P10577,定价因子!$E:$F,2,0)</f>
        <v>#N/A</v>
      </c>
      <c r="R10577" s="3"/>
      <c r="S10577" s="77" t="e">
        <f>VLOOKUP($R$1&amp;R10577,定价因子!$E:$F,2,0)</f>
        <v>#N/A</v>
      </c>
      <c r="T10577" s="61"/>
      <c r="U10577" s="63"/>
      <c r="V10577" s="63"/>
      <c r="W10577" s="63"/>
      <c r="X10577" s="3"/>
    </row>
    <row r="10578" spans="1:24">
      <c r="A10578" s="3"/>
      <c r="B10578" s="3"/>
      <c r="C10578" s="3"/>
      <c r="D10578" s="3"/>
      <c r="E10578" s="79"/>
      <c r="F10578" s="3"/>
      <c r="G10578" s="77" t="e">
        <f>VLOOKUP($F$1&amp;F10578,定价因子!E:F,2,0)</f>
        <v>#N/A</v>
      </c>
      <c r="H10578" s="3"/>
      <c r="I10578" s="77" t="e">
        <f>VLOOKUP($H$1&amp;H10578,定价因子!E:F,2,0)</f>
        <v>#N/A</v>
      </c>
      <c r="J10578" s="3"/>
      <c r="K10578" s="77" t="e">
        <f>VLOOKUP($J$1&amp;J10578,定价因子!E:F,2,0)</f>
        <v>#N/A</v>
      </c>
      <c r="L10578" s="3"/>
      <c r="M10578" s="77" t="e">
        <f>VLOOKUP($L$1&amp;L10578,定价因子!E:F,2,0)</f>
        <v>#N/A</v>
      </c>
      <c r="N10578" s="3"/>
      <c r="O10578" s="77" t="e">
        <f>VLOOKUP($N$1&amp;N10578,定价因子!E:F,2,0)</f>
        <v>#N/A</v>
      </c>
      <c r="P10578" s="3"/>
      <c r="Q10578" s="55" t="e">
        <f>VLOOKUP($P$1&amp;P10578,定价因子!$E:$F,2,0)</f>
        <v>#N/A</v>
      </c>
      <c r="R10578" s="3"/>
      <c r="S10578" s="77" t="e">
        <f>VLOOKUP($R$1&amp;R10578,定价因子!$E:$F,2,0)</f>
        <v>#N/A</v>
      </c>
      <c r="T10578" s="61"/>
      <c r="U10578" s="63"/>
      <c r="V10578" s="63"/>
      <c r="W10578" s="63"/>
      <c r="X10578" s="3"/>
    </row>
    <row r="10579" spans="1:24">
      <c r="A10579" s="3"/>
      <c r="B10579" s="3"/>
      <c r="C10579" s="3"/>
      <c r="D10579" s="3"/>
      <c r="E10579" s="79"/>
      <c r="F10579" s="3"/>
      <c r="G10579" s="77" t="e">
        <f>VLOOKUP($F$1&amp;F10579,定价因子!E:F,2,0)</f>
        <v>#N/A</v>
      </c>
      <c r="H10579" s="3"/>
      <c r="I10579" s="77" t="e">
        <f>VLOOKUP($H$1&amp;H10579,定价因子!E:F,2,0)</f>
        <v>#N/A</v>
      </c>
      <c r="J10579" s="3"/>
      <c r="K10579" s="77" t="e">
        <f>VLOOKUP($J$1&amp;J10579,定价因子!E:F,2,0)</f>
        <v>#N/A</v>
      </c>
      <c r="L10579" s="3"/>
      <c r="M10579" s="77" t="e">
        <f>VLOOKUP($L$1&amp;L10579,定价因子!E:F,2,0)</f>
        <v>#N/A</v>
      </c>
      <c r="N10579" s="3"/>
      <c r="O10579" s="77" t="e">
        <f>VLOOKUP($N$1&amp;N10579,定价因子!E:F,2,0)</f>
        <v>#N/A</v>
      </c>
      <c r="P10579" s="3"/>
      <c r="Q10579" s="55" t="e">
        <f>VLOOKUP($P$1&amp;P10579,定价因子!$E:$F,2,0)</f>
        <v>#N/A</v>
      </c>
      <c r="R10579" s="3"/>
      <c r="S10579" s="77" t="e">
        <f>VLOOKUP($R$1&amp;R10579,定价因子!$E:$F,2,0)</f>
        <v>#N/A</v>
      </c>
      <c r="T10579" s="61"/>
      <c r="U10579" s="63"/>
      <c r="V10579" s="63"/>
      <c r="W10579" s="63"/>
      <c r="X10579" s="3"/>
    </row>
    <row r="10580" spans="1:24">
      <c r="A10580" s="3"/>
      <c r="B10580" s="3"/>
      <c r="C10580" s="3"/>
      <c r="D10580" s="3"/>
      <c r="E10580" s="79"/>
      <c r="F10580" s="3"/>
      <c r="G10580" s="77" t="e">
        <f>VLOOKUP($F$1&amp;F10580,定价因子!E:F,2,0)</f>
        <v>#N/A</v>
      </c>
      <c r="H10580" s="3"/>
      <c r="I10580" s="77" t="e">
        <f>VLOOKUP($H$1&amp;H10580,定价因子!E:F,2,0)</f>
        <v>#N/A</v>
      </c>
      <c r="J10580" s="3"/>
      <c r="K10580" s="77" t="e">
        <f>VLOOKUP($J$1&amp;J10580,定价因子!E:F,2,0)</f>
        <v>#N/A</v>
      </c>
      <c r="L10580" s="3"/>
      <c r="M10580" s="77" t="e">
        <f>VLOOKUP($L$1&amp;L10580,定价因子!E:F,2,0)</f>
        <v>#N/A</v>
      </c>
      <c r="N10580" s="3"/>
      <c r="O10580" s="77" t="e">
        <f>VLOOKUP($N$1&amp;N10580,定价因子!E:F,2,0)</f>
        <v>#N/A</v>
      </c>
      <c r="P10580" s="3"/>
      <c r="Q10580" s="55" t="e">
        <f>VLOOKUP($P$1&amp;P10580,定价因子!$E:$F,2,0)</f>
        <v>#N/A</v>
      </c>
      <c r="R10580" s="3"/>
      <c r="S10580" s="77" t="e">
        <f>VLOOKUP($R$1&amp;R10580,定价因子!$E:$F,2,0)</f>
        <v>#N/A</v>
      </c>
      <c r="T10580" s="61"/>
      <c r="U10580" s="63"/>
      <c r="V10580" s="63"/>
      <c r="W10580" s="63"/>
      <c r="X10580" s="3"/>
    </row>
    <row r="10581" spans="1:24">
      <c r="A10581" s="3"/>
      <c r="B10581" s="3"/>
      <c r="C10581" s="3"/>
      <c r="D10581" s="3"/>
      <c r="E10581" s="79"/>
      <c r="F10581" s="3"/>
      <c r="G10581" s="77" t="e">
        <f>VLOOKUP($F$1&amp;F10581,定价因子!E:F,2,0)</f>
        <v>#N/A</v>
      </c>
      <c r="H10581" s="3"/>
      <c r="I10581" s="77" t="e">
        <f>VLOOKUP($H$1&amp;H10581,定价因子!E:F,2,0)</f>
        <v>#N/A</v>
      </c>
      <c r="J10581" s="3"/>
      <c r="K10581" s="77" t="e">
        <f>VLOOKUP($J$1&amp;J10581,定价因子!E:F,2,0)</f>
        <v>#N/A</v>
      </c>
      <c r="L10581" s="3"/>
      <c r="M10581" s="77" t="e">
        <f>VLOOKUP($L$1&amp;L10581,定价因子!E:F,2,0)</f>
        <v>#N/A</v>
      </c>
      <c r="N10581" s="3"/>
      <c r="O10581" s="77" t="e">
        <f>VLOOKUP($N$1&amp;N10581,定价因子!E:F,2,0)</f>
        <v>#N/A</v>
      </c>
      <c r="P10581" s="3"/>
      <c r="Q10581" s="55" t="e">
        <f>VLOOKUP($P$1&amp;P10581,定价因子!$E:$F,2,0)</f>
        <v>#N/A</v>
      </c>
      <c r="R10581" s="3"/>
      <c r="S10581" s="77" t="e">
        <f>VLOOKUP($R$1&amp;R10581,定价因子!$E:$F,2,0)</f>
        <v>#N/A</v>
      </c>
      <c r="T10581" s="61"/>
      <c r="U10581" s="63"/>
      <c r="V10581" s="63"/>
      <c r="W10581" s="63"/>
      <c r="X10581" s="3"/>
    </row>
    <row r="10582" spans="1:24">
      <c r="A10582" s="3"/>
      <c r="B10582" s="3"/>
      <c r="C10582" s="3"/>
      <c r="D10582" s="3"/>
      <c r="E10582" s="79"/>
      <c r="F10582" s="3"/>
      <c r="G10582" s="77" t="e">
        <f>VLOOKUP($F$1&amp;F10582,定价因子!E:F,2,0)</f>
        <v>#N/A</v>
      </c>
      <c r="H10582" s="3"/>
      <c r="I10582" s="77" t="e">
        <f>VLOOKUP($H$1&amp;H10582,定价因子!E:F,2,0)</f>
        <v>#N/A</v>
      </c>
      <c r="J10582" s="3"/>
      <c r="K10582" s="77" t="e">
        <f>VLOOKUP($J$1&amp;J10582,定价因子!E:F,2,0)</f>
        <v>#N/A</v>
      </c>
      <c r="L10582" s="3"/>
      <c r="M10582" s="77" t="e">
        <f>VLOOKUP($L$1&amp;L10582,定价因子!E:F,2,0)</f>
        <v>#N/A</v>
      </c>
      <c r="N10582" s="3"/>
      <c r="O10582" s="77" t="e">
        <f>VLOOKUP($N$1&amp;N10582,定价因子!E:F,2,0)</f>
        <v>#N/A</v>
      </c>
      <c r="P10582" s="3"/>
      <c r="Q10582" s="55" t="e">
        <f>VLOOKUP($P$1&amp;P10582,定价因子!$E:$F,2,0)</f>
        <v>#N/A</v>
      </c>
      <c r="R10582" s="3"/>
      <c r="S10582" s="77" t="e">
        <f>VLOOKUP($R$1&amp;R10582,定价因子!$E:$F,2,0)</f>
        <v>#N/A</v>
      </c>
      <c r="T10582" s="61"/>
      <c r="U10582" s="63"/>
      <c r="V10582" s="63"/>
      <c r="W10582" s="63"/>
      <c r="X10582" s="3"/>
    </row>
    <row r="10583" spans="1:24">
      <c r="A10583" s="3"/>
      <c r="B10583" s="3"/>
      <c r="C10583" s="3"/>
      <c r="D10583" s="3"/>
      <c r="E10583" s="79"/>
      <c r="F10583" s="3"/>
      <c r="G10583" s="77" t="e">
        <f>VLOOKUP($F$1&amp;F10583,定价因子!E:F,2,0)</f>
        <v>#N/A</v>
      </c>
      <c r="H10583" s="3"/>
      <c r="I10583" s="77" t="e">
        <f>VLOOKUP($H$1&amp;H10583,定价因子!E:F,2,0)</f>
        <v>#N/A</v>
      </c>
      <c r="J10583" s="3"/>
      <c r="K10583" s="77" t="e">
        <f>VLOOKUP($J$1&amp;J10583,定价因子!E:F,2,0)</f>
        <v>#N/A</v>
      </c>
      <c r="L10583" s="3"/>
      <c r="M10583" s="77" t="e">
        <f>VLOOKUP($L$1&amp;L10583,定价因子!E:F,2,0)</f>
        <v>#N/A</v>
      </c>
      <c r="N10583" s="3"/>
      <c r="O10583" s="77" t="e">
        <f>VLOOKUP($N$1&amp;N10583,定价因子!E:F,2,0)</f>
        <v>#N/A</v>
      </c>
      <c r="P10583" s="3"/>
      <c r="Q10583" s="55" t="e">
        <f>VLOOKUP($P$1&amp;P10583,定价因子!$E:$F,2,0)</f>
        <v>#N/A</v>
      </c>
      <c r="R10583" s="3"/>
      <c r="S10583" s="77" t="e">
        <f>VLOOKUP($R$1&amp;R10583,定价因子!$E:$F,2,0)</f>
        <v>#N/A</v>
      </c>
      <c r="T10583" s="61"/>
      <c r="U10583" s="63"/>
      <c r="V10583" s="63"/>
      <c r="W10583" s="63"/>
      <c r="X10583" s="3"/>
    </row>
    <row r="10584" spans="1:24">
      <c r="A10584" s="3"/>
      <c r="B10584" s="3"/>
      <c r="C10584" s="3"/>
      <c r="D10584" s="3"/>
      <c r="E10584" s="79"/>
      <c r="F10584" s="3"/>
      <c r="G10584" s="77" t="e">
        <f>VLOOKUP($F$1&amp;F10584,定价因子!E:F,2,0)</f>
        <v>#N/A</v>
      </c>
      <c r="H10584" s="3"/>
      <c r="I10584" s="77" t="e">
        <f>VLOOKUP($H$1&amp;H10584,定价因子!E:F,2,0)</f>
        <v>#N/A</v>
      </c>
      <c r="J10584" s="3"/>
      <c r="K10584" s="77" t="e">
        <f>VLOOKUP($J$1&amp;J10584,定价因子!E:F,2,0)</f>
        <v>#N/A</v>
      </c>
      <c r="L10584" s="3"/>
      <c r="M10584" s="77" t="e">
        <f>VLOOKUP($L$1&amp;L10584,定价因子!E:F,2,0)</f>
        <v>#N/A</v>
      </c>
      <c r="N10584" s="3"/>
      <c r="O10584" s="77" t="e">
        <f>VLOOKUP($N$1&amp;N10584,定价因子!E:F,2,0)</f>
        <v>#N/A</v>
      </c>
      <c r="P10584" s="3"/>
      <c r="Q10584" s="55" t="e">
        <f>VLOOKUP($P$1&amp;P10584,定价因子!$E:$F,2,0)</f>
        <v>#N/A</v>
      </c>
      <c r="R10584" s="3"/>
      <c r="S10584" s="77" t="e">
        <f>VLOOKUP($R$1&amp;R10584,定价因子!$E:$F,2,0)</f>
        <v>#N/A</v>
      </c>
      <c r="T10584" s="61"/>
      <c r="U10584" s="63"/>
      <c r="V10584" s="63"/>
      <c r="W10584" s="63"/>
      <c r="X10584" s="3"/>
    </row>
    <row r="10585" spans="1:24">
      <c r="A10585" s="3"/>
      <c r="B10585" s="3"/>
      <c r="C10585" s="3"/>
      <c r="D10585" s="3"/>
      <c r="E10585" s="79"/>
      <c r="F10585" s="3"/>
      <c r="G10585" s="77" t="e">
        <f>VLOOKUP($F$1&amp;F10585,定价因子!E:F,2,0)</f>
        <v>#N/A</v>
      </c>
      <c r="H10585" s="3"/>
      <c r="I10585" s="77" t="e">
        <f>VLOOKUP($H$1&amp;H10585,定价因子!E:F,2,0)</f>
        <v>#N/A</v>
      </c>
      <c r="J10585" s="3"/>
      <c r="K10585" s="77" t="e">
        <f>VLOOKUP($J$1&amp;J10585,定价因子!E:F,2,0)</f>
        <v>#N/A</v>
      </c>
      <c r="L10585" s="3"/>
      <c r="M10585" s="77" t="e">
        <f>VLOOKUP($L$1&amp;L10585,定价因子!E:F,2,0)</f>
        <v>#N/A</v>
      </c>
      <c r="N10585" s="3"/>
      <c r="O10585" s="77" t="e">
        <f>VLOOKUP($N$1&amp;N10585,定价因子!E:F,2,0)</f>
        <v>#N/A</v>
      </c>
      <c r="P10585" s="3"/>
      <c r="Q10585" s="55" t="e">
        <f>VLOOKUP($P$1&amp;P10585,定价因子!$E:$F,2,0)</f>
        <v>#N/A</v>
      </c>
      <c r="R10585" s="3"/>
      <c r="S10585" s="77" t="e">
        <f>VLOOKUP($R$1&amp;R10585,定价因子!$E:$F,2,0)</f>
        <v>#N/A</v>
      </c>
      <c r="T10585" s="61"/>
      <c r="U10585" s="63"/>
      <c r="V10585" s="63"/>
      <c r="W10585" s="63"/>
      <c r="X10585" s="3"/>
    </row>
    <row r="10586" spans="1:24">
      <c r="A10586" s="3"/>
      <c r="B10586" s="3"/>
      <c r="C10586" s="3"/>
      <c r="D10586" s="3"/>
      <c r="E10586" s="79"/>
      <c r="F10586" s="3"/>
      <c r="G10586" s="77" t="e">
        <f>VLOOKUP($F$1&amp;F10586,定价因子!E:F,2,0)</f>
        <v>#N/A</v>
      </c>
      <c r="H10586" s="3"/>
      <c r="I10586" s="77" t="e">
        <f>VLOOKUP($H$1&amp;H10586,定价因子!E:F,2,0)</f>
        <v>#N/A</v>
      </c>
      <c r="J10586" s="3"/>
      <c r="K10586" s="77" t="e">
        <f>VLOOKUP($J$1&amp;J10586,定价因子!E:F,2,0)</f>
        <v>#N/A</v>
      </c>
      <c r="L10586" s="3"/>
      <c r="M10586" s="77" t="e">
        <f>VLOOKUP($L$1&amp;L10586,定价因子!E:F,2,0)</f>
        <v>#N/A</v>
      </c>
      <c r="N10586" s="3"/>
      <c r="O10586" s="77" t="e">
        <f>VLOOKUP($N$1&amp;N10586,定价因子!E:F,2,0)</f>
        <v>#N/A</v>
      </c>
      <c r="P10586" s="3"/>
      <c r="Q10586" s="55" t="e">
        <f>VLOOKUP($P$1&amp;P10586,定价因子!$E:$F,2,0)</f>
        <v>#N/A</v>
      </c>
      <c r="R10586" s="3"/>
      <c r="S10586" s="77" t="e">
        <f>VLOOKUP($R$1&amp;R10586,定价因子!$E:$F,2,0)</f>
        <v>#N/A</v>
      </c>
      <c r="T10586" s="61"/>
      <c r="U10586" s="63"/>
      <c r="V10586" s="63"/>
      <c r="W10586" s="63"/>
      <c r="X10586" s="3"/>
    </row>
    <row r="10587" spans="1:24">
      <c r="A10587" s="3"/>
      <c r="B10587" s="3"/>
      <c r="C10587" s="3"/>
      <c r="D10587" s="3"/>
      <c r="E10587" s="79"/>
      <c r="F10587" s="3"/>
      <c r="G10587" s="77" t="e">
        <f>VLOOKUP($F$1&amp;F10587,定价因子!E:F,2,0)</f>
        <v>#N/A</v>
      </c>
      <c r="H10587" s="3"/>
      <c r="I10587" s="77" t="e">
        <f>VLOOKUP($H$1&amp;H10587,定价因子!E:F,2,0)</f>
        <v>#N/A</v>
      </c>
      <c r="J10587" s="3"/>
      <c r="K10587" s="77" t="e">
        <f>VLOOKUP($J$1&amp;J10587,定价因子!E:F,2,0)</f>
        <v>#N/A</v>
      </c>
      <c r="L10587" s="3"/>
      <c r="M10587" s="77" t="e">
        <f>VLOOKUP($L$1&amp;L10587,定价因子!E:F,2,0)</f>
        <v>#N/A</v>
      </c>
      <c r="N10587" s="3"/>
      <c r="O10587" s="77" t="e">
        <f>VLOOKUP($N$1&amp;N10587,定价因子!E:F,2,0)</f>
        <v>#N/A</v>
      </c>
      <c r="P10587" s="3"/>
      <c r="Q10587" s="55" t="e">
        <f>VLOOKUP($P$1&amp;P10587,定价因子!$E:$F,2,0)</f>
        <v>#N/A</v>
      </c>
      <c r="R10587" s="3"/>
      <c r="S10587" s="77" t="e">
        <f>VLOOKUP($R$1&amp;R10587,定价因子!$E:$F,2,0)</f>
        <v>#N/A</v>
      </c>
      <c r="T10587" s="61"/>
      <c r="U10587" s="63"/>
      <c r="V10587" s="63"/>
      <c r="W10587" s="63"/>
      <c r="X10587" s="3"/>
    </row>
    <row r="10588" spans="1:24">
      <c r="A10588" s="3"/>
      <c r="B10588" s="3"/>
      <c r="C10588" s="3"/>
      <c r="D10588" s="3"/>
      <c r="E10588" s="79"/>
      <c r="F10588" s="3"/>
      <c r="G10588" s="77" t="e">
        <f>VLOOKUP($F$1&amp;F10588,定价因子!E:F,2,0)</f>
        <v>#N/A</v>
      </c>
      <c r="H10588" s="3"/>
      <c r="I10588" s="77" t="e">
        <f>VLOOKUP($H$1&amp;H10588,定价因子!E:F,2,0)</f>
        <v>#N/A</v>
      </c>
      <c r="J10588" s="3"/>
      <c r="K10588" s="77" t="e">
        <f>VLOOKUP($J$1&amp;J10588,定价因子!E:F,2,0)</f>
        <v>#N/A</v>
      </c>
      <c r="L10588" s="3"/>
      <c r="M10588" s="77" t="e">
        <f>VLOOKUP($L$1&amp;L10588,定价因子!E:F,2,0)</f>
        <v>#N/A</v>
      </c>
      <c r="N10588" s="3"/>
      <c r="O10588" s="77" t="e">
        <f>VLOOKUP($N$1&amp;N10588,定价因子!E:F,2,0)</f>
        <v>#N/A</v>
      </c>
      <c r="P10588" s="3"/>
      <c r="Q10588" s="55" t="e">
        <f>VLOOKUP($P$1&amp;P10588,定价因子!$E:$F,2,0)</f>
        <v>#N/A</v>
      </c>
      <c r="R10588" s="3"/>
      <c r="S10588" s="77" t="e">
        <f>VLOOKUP($R$1&amp;R10588,定价因子!$E:$F,2,0)</f>
        <v>#N/A</v>
      </c>
      <c r="T10588" s="61"/>
      <c r="U10588" s="63"/>
      <c r="V10588" s="63"/>
      <c r="W10588" s="63"/>
      <c r="X10588" s="3"/>
    </row>
    <row r="10589" spans="1:24">
      <c r="A10589" s="3"/>
      <c r="B10589" s="3"/>
      <c r="C10589" s="3"/>
      <c r="D10589" s="3"/>
      <c r="E10589" s="79"/>
      <c r="F10589" s="3"/>
      <c r="G10589" s="77" t="e">
        <f>VLOOKUP($F$1&amp;F10589,定价因子!E:F,2,0)</f>
        <v>#N/A</v>
      </c>
      <c r="H10589" s="3"/>
      <c r="I10589" s="77" t="e">
        <f>VLOOKUP($H$1&amp;H10589,定价因子!E:F,2,0)</f>
        <v>#N/A</v>
      </c>
      <c r="J10589" s="3"/>
      <c r="K10589" s="77" t="e">
        <f>VLOOKUP($J$1&amp;J10589,定价因子!E:F,2,0)</f>
        <v>#N/A</v>
      </c>
      <c r="L10589" s="3"/>
      <c r="M10589" s="77" t="e">
        <f>VLOOKUP($L$1&amp;L10589,定价因子!E:F,2,0)</f>
        <v>#N/A</v>
      </c>
      <c r="N10589" s="3"/>
      <c r="O10589" s="77" t="e">
        <f>VLOOKUP($N$1&amp;N10589,定价因子!E:F,2,0)</f>
        <v>#N/A</v>
      </c>
      <c r="P10589" s="3"/>
      <c r="Q10589" s="55" t="e">
        <f>VLOOKUP($P$1&amp;P10589,定价因子!$E:$F,2,0)</f>
        <v>#N/A</v>
      </c>
      <c r="R10589" s="3"/>
      <c r="S10589" s="77" t="e">
        <f>VLOOKUP($R$1&amp;R10589,定价因子!$E:$F,2,0)</f>
        <v>#N/A</v>
      </c>
      <c r="T10589" s="61"/>
      <c r="U10589" s="63"/>
      <c r="V10589" s="63"/>
      <c r="W10589" s="63"/>
      <c r="X10589" s="3"/>
    </row>
    <row r="10590" spans="1:24">
      <c r="A10590" s="3"/>
      <c r="B10590" s="3"/>
      <c r="C10590" s="3"/>
      <c r="D10590" s="3"/>
      <c r="E10590" s="79"/>
      <c r="F10590" s="3"/>
      <c r="G10590" s="77" t="e">
        <f>VLOOKUP($F$1&amp;F10590,定价因子!E:F,2,0)</f>
        <v>#N/A</v>
      </c>
      <c r="H10590" s="3"/>
      <c r="I10590" s="77" t="e">
        <f>VLOOKUP($H$1&amp;H10590,定价因子!E:F,2,0)</f>
        <v>#N/A</v>
      </c>
      <c r="J10590" s="3"/>
      <c r="K10590" s="77" t="e">
        <f>VLOOKUP($J$1&amp;J10590,定价因子!E:F,2,0)</f>
        <v>#N/A</v>
      </c>
      <c r="L10590" s="3"/>
      <c r="M10590" s="77" t="e">
        <f>VLOOKUP($L$1&amp;L10590,定价因子!E:F,2,0)</f>
        <v>#N/A</v>
      </c>
      <c r="N10590" s="3"/>
      <c r="O10590" s="77" t="e">
        <f>VLOOKUP($N$1&amp;N10590,定价因子!E:F,2,0)</f>
        <v>#N/A</v>
      </c>
      <c r="P10590" s="3"/>
      <c r="Q10590" s="55" t="e">
        <f>VLOOKUP($P$1&amp;P10590,定价因子!$E:$F,2,0)</f>
        <v>#N/A</v>
      </c>
      <c r="R10590" s="3"/>
      <c r="S10590" s="77" t="e">
        <f>VLOOKUP($R$1&amp;R10590,定价因子!$E:$F,2,0)</f>
        <v>#N/A</v>
      </c>
      <c r="T10590" s="61"/>
      <c r="U10590" s="63"/>
      <c r="V10590" s="63"/>
      <c r="W10590" s="63"/>
      <c r="X10590" s="3"/>
    </row>
    <row r="10591" spans="1:24">
      <c r="A10591" s="3"/>
      <c r="B10591" s="3"/>
      <c r="C10591" s="3"/>
      <c r="D10591" s="3"/>
      <c r="E10591" s="79"/>
      <c r="F10591" s="3"/>
      <c r="G10591" s="77" t="e">
        <f>VLOOKUP($F$1&amp;F10591,定价因子!E:F,2,0)</f>
        <v>#N/A</v>
      </c>
      <c r="H10591" s="3"/>
      <c r="I10591" s="77" t="e">
        <f>VLOOKUP($H$1&amp;H10591,定价因子!E:F,2,0)</f>
        <v>#N/A</v>
      </c>
      <c r="J10591" s="3"/>
      <c r="K10591" s="77" t="e">
        <f>VLOOKUP($J$1&amp;J10591,定价因子!E:F,2,0)</f>
        <v>#N/A</v>
      </c>
      <c r="L10591" s="3"/>
      <c r="M10591" s="77" t="e">
        <f>VLOOKUP($L$1&amp;L10591,定价因子!E:F,2,0)</f>
        <v>#N/A</v>
      </c>
      <c r="N10591" s="3"/>
      <c r="O10591" s="77" t="e">
        <f>VLOOKUP($N$1&amp;N10591,定价因子!E:F,2,0)</f>
        <v>#N/A</v>
      </c>
      <c r="P10591" s="3"/>
      <c r="Q10591" s="55" t="e">
        <f>VLOOKUP($P$1&amp;P10591,定价因子!$E:$F,2,0)</f>
        <v>#N/A</v>
      </c>
      <c r="R10591" s="3"/>
      <c r="S10591" s="77" t="e">
        <f>VLOOKUP($R$1&amp;R10591,定价因子!$E:$F,2,0)</f>
        <v>#N/A</v>
      </c>
      <c r="T10591" s="61"/>
      <c r="U10591" s="63"/>
      <c r="V10591" s="63"/>
      <c r="W10591" s="63"/>
      <c r="X10591" s="3"/>
    </row>
    <row r="10592" spans="1:24">
      <c r="A10592" s="3"/>
      <c r="B10592" s="3"/>
      <c r="C10592" s="3"/>
      <c r="D10592" s="3"/>
      <c r="E10592" s="79"/>
      <c r="F10592" s="3"/>
      <c r="G10592" s="77" t="e">
        <f>VLOOKUP($F$1&amp;F10592,定价因子!E:F,2,0)</f>
        <v>#N/A</v>
      </c>
      <c r="H10592" s="3"/>
      <c r="I10592" s="77" t="e">
        <f>VLOOKUP($H$1&amp;H10592,定价因子!E:F,2,0)</f>
        <v>#N/A</v>
      </c>
      <c r="J10592" s="3"/>
      <c r="K10592" s="77" t="e">
        <f>VLOOKUP($J$1&amp;J10592,定价因子!E:F,2,0)</f>
        <v>#N/A</v>
      </c>
      <c r="L10592" s="3"/>
      <c r="M10592" s="77" t="e">
        <f>VLOOKUP($L$1&amp;L10592,定价因子!E:F,2,0)</f>
        <v>#N/A</v>
      </c>
      <c r="N10592" s="3"/>
      <c r="O10592" s="77" t="e">
        <f>VLOOKUP($N$1&amp;N10592,定价因子!E:F,2,0)</f>
        <v>#N/A</v>
      </c>
      <c r="P10592" s="3"/>
      <c r="Q10592" s="55" t="e">
        <f>VLOOKUP($P$1&amp;P10592,定价因子!$E:$F,2,0)</f>
        <v>#N/A</v>
      </c>
      <c r="R10592" s="3"/>
      <c r="S10592" s="77" t="e">
        <f>VLOOKUP($R$1&amp;R10592,定价因子!$E:$F,2,0)</f>
        <v>#N/A</v>
      </c>
      <c r="T10592" s="61"/>
      <c r="U10592" s="63"/>
      <c r="V10592" s="63"/>
      <c r="W10592" s="63"/>
      <c r="X10592" s="3"/>
    </row>
    <row r="10593" spans="1:24">
      <c r="A10593" s="3"/>
      <c r="B10593" s="3"/>
      <c r="C10593" s="3"/>
      <c r="D10593" s="3"/>
      <c r="E10593" s="79"/>
      <c r="F10593" s="3"/>
      <c r="G10593" s="77" t="e">
        <f>VLOOKUP($F$1&amp;F10593,定价因子!E:F,2,0)</f>
        <v>#N/A</v>
      </c>
      <c r="H10593" s="3"/>
      <c r="I10593" s="77" t="e">
        <f>VLOOKUP($H$1&amp;H10593,定价因子!E:F,2,0)</f>
        <v>#N/A</v>
      </c>
      <c r="J10593" s="3"/>
      <c r="K10593" s="77" t="e">
        <f>VLOOKUP($J$1&amp;J10593,定价因子!E:F,2,0)</f>
        <v>#N/A</v>
      </c>
      <c r="L10593" s="3"/>
      <c r="M10593" s="77" t="e">
        <f>VLOOKUP($L$1&amp;L10593,定价因子!E:F,2,0)</f>
        <v>#N/A</v>
      </c>
      <c r="N10593" s="3"/>
      <c r="O10593" s="77" t="e">
        <f>VLOOKUP($N$1&amp;N10593,定价因子!E:F,2,0)</f>
        <v>#N/A</v>
      </c>
      <c r="P10593" s="3"/>
      <c r="Q10593" s="55" t="e">
        <f>VLOOKUP($P$1&amp;P10593,定价因子!$E:$F,2,0)</f>
        <v>#N/A</v>
      </c>
      <c r="R10593" s="3"/>
      <c r="S10593" s="77" t="e">
        <f>VLOOKUP($R$1&amp;R10593,定价因子!$E:$F,2,0)</f>
        <v>#N/A</v>
      </c>
      <c r="T10593" s="61"/>
      <c r="U10593" s="63"/>
      <c r="V10593" s="63"/>
      <c r="W10593" s="63"/>
      <c r="X10593" s="3"/>
    </row>
    <row r="10594" spans="1:24">
      <c r="A10594" s="3"/>
      <c r="B10594" s="3"/>
      <c r="C10594" s="3"/>
      <c r="D10594" s="3"/>
      <c r="E10594" s="79"/>
      <c r="F10594" s="3"/>
      <c r="G10594" s="77" t="e">
        <f>VLOOKUP($F$1&amp;F10594,定价因子!E:F,2,0)</f>
        <v>#N/A</v>
      </c>
      <c r="H10594" s="3"/>
      <c r="I10594" s="77" t="e">
        <f>VLOOKUP($H$1&amp;H10594,定价因子!E:F,2,0)</f>
        <v>#N/A</v>
      </c>
      <c r="J10594" s="3"/>
      <c r="K10594" s="77" t="e">
        <f>VLOOKUP($J$1&amp;J10594,定价因子!E:F,2,0)</f>
        <v>#N/A</v>
      </c>
      <c r="L10594" s="3"/>
      <c r="M10594" s="77" t="e">
        <f>VLOOKUP($L$1&amp;L10594,定价因子!E:F,2,0)</f>
        <v>#N/A</v>
      </c>
      <c r="N10594" s="3"/>
      <c r="O10594" s="77" t="e">
        <f>VLOOKUP($N$1&amp;N10594,定价因子!E:F,2,0)</f>
        <v>#N/A</v>
      </c>
      <c r="P10594" s="3"/>
      <c r="Q10594" s="55" t="e">
        <f>VLOOKUP($P$1&amp;P10594,定价因子!$E:$F,2,0)</f>
        <v>#N/A</v>
      </c>
      <c r="R10594" s="3"/>
      <c r="S10594" s="77" t="e">
        <f>VLOOKUP($R$1&amp;R10594,定价因子!$E:$F,2,0)</f>
        <v>#N/A</v>
      </c>
      <c r="T10594" s="61"/>
      <c r="U10594" s="63"/>
      <c r="V10594" s="63"/>
      <c r="W10594" s="63"/>
      <c r="X10594" s="3"/>
    </row>
    <row r="10595" spans="1:24">
      <c r="A10595" s="3"/>
      <c r="B10595" s="3"/>
      <c r="C10595" s="3"/>
      <c r="D10595" s="3"/>
      <c r="E10595" s="79"/>
      <c r="F10595" s="3"/>
      <c r="G10595" s="77" t="e">
        <f>VLOOKUP($F$1&amp;F10595,定价因子!E:F,2,0)</f>
        <v>#N/A</v>
      </c>
      <c r="H10595" s="3"/>
      <c r="I10595" s="77" t="e">
        <f>VLOOKUP($H$1&amp;H10595,定价因子!E:F,2,0)</f>
        <v>#N/A</v>
      </c>
      <c r="J10595" s="3"/>
      <c r="K10595" s="77" t="e">
        <f>VLOOKUP($J$1&amp;J10595,定价因子!E:F,2,0)</f>
        <v>#N/A</v>
      </c>
      <c r="L10595" s="3"/>
      <c r="M10595" s="77" t="e">
        <f>VLOOKUP($L$1&amp;L10595,定价因子!E:F,2,0)</f>
        <v>#N/A</v>
      </c>
      <c r="N10595" s="3"/>
      <c r="O10595" s="77" t="e">
        <f>VLOOKUP($N$1&amp;N10595,定价因子!E:F,2,0)</f>
        <v>#N/A</v>
      </c>
      <c r="P10595" s="3"/>
      <c r="Q10595" s="55" t="e">
        <f>VLOOKUP($P$1&amp;P10595,定价因子!$E:$F,2,0)</f>
        <v>#N/A</v>
      </c>
      <c r="R10595" s="3"/>
      <c r="S10595" s="77" t="e">
        <f>VLOOKUP($R$1&amp;R10595,定价因子!$E:$F,2,0)</f>
        <v>#N/A</v>
      </c>
      <c r="T10595" s="61"/>
      <c r="U10595" s="63"/>
      <c r="V10595" s="63"/>
      <c r="W10595" s="63"/>
      <c r="X10595" s="3"/>
    </row>
    <row r="10596" spans="1:24">
      <c r="A10596" s="3"/>
      <c r="B10596" s="3"/>
      <c r="C10596" s="3"/>
      <c r="D10596" s="3"/>
      <c r="E10596" s="79"/>
      <c r="F10596" s="3"/>
      <c r="G10596" s="77" t="e">
        <f>VLOOKUP($F$1&amp;F10596,定价因子!E:F,2,0)</f>
        <v>#N/A</v>
      </c>
      <c r="H10596" s="3"/>
      <c r="I10596" s="77" t="e">
        <f>VLOOKUP($H$1&amp;H10596,定价因子!E:F,2,0)</f>
        <v>#N/A</v>
      </c>
      <c r="J10596" s="3"/>
      <c r="K10596" s="77" t="e">
        <f>VLOOKUP($J$1&amp;J10596,定价因子!E:F,2,0)</f>
        <v>#N/A</v>
      </c>
      <c r="L10596" s="3"/>
      <c r="M10596" s="77" t="e">
        <f>VLOOKUP($L$1&amp;L10596,定价因子!E:F,2,0)</f>
        <v>#N/A</v>
      </c>
      <c r="N10596" s="3"/>
      <c r="O10596" s="77" t="e">
        <f>VLOOKUP($N$1&amp;N10596,定价因子!E:F,2,0)</f>
        <v>#N/A</v>
      </c>
      <c r="P10596" s="3"/>
      <c r="Q10596" s="55" t="e">
        <f>VLOOKUP($P$1&amp;P10596,定价因子!$E:$F,2,0)</f>
        <v>#N/A</v>
      </c>
      <c r="R10596" s="3"/>
      <c r="S10596" s="77" t="e">
        <f>VLOOKUP($R$1&amp;R10596,定价因子!$E:$F,2,0)</f>
        <v>#N/A</v>
      </c>
      <c r="T10596" s="61"/>
      <c r="U10596" s="63"/>
      <c r="V10596" s="63"/>
      <c r="W10596" s="63"/>
      <c r="X10596" s="3"/>
    </row>
    <row r="10597" spans="1:24">
      <c r="A10597" s="3"/>
      <c r="B10597" s="3"/>
      <c r="C10597" s="3"/>
      <c r="D10597" s="3"/>
      <c r="E10597" s="79"/>
      <c r="F10597" s="3"/>
      <c r="G10597" s="77" t="e">
        <f>VLOOKUP($F$1&amp;F10597,定价因子!E:F,2,0)</f>
        <v>#N/A</v>
      </c>
      <c r="H10597" s="3"/>
      <c r="I10597" s="77" t="e">
        <f>VLOOKUP($H$1&amp;H10597,定价因子!E:F,2,0)</f>
        <v>#N/A</v>
      </c>
      <c r="J10597" s="3"/>
      <c r="K10597" s="77" t="e">
        <f>VLOOKUP($J$1&amp;J10597,定价因子!E:F,2,0)</f>
        <v>#N/A</v>
      </c>
      <c r="L10597" s="3"/>
      <c r="M10597" s="77" t="e">
        <f>VLOOKUP($L$1&amp;L10597,定价因子!E:F,2,0)</f>
        <v>#N/A</v>
      </c>
      <c r="N10597" s="3"/>
      <c r="O10597" s="77" t="e">
        <f>VLOOKUP($N$1&amp;N10597,定价因子!E:F,2,0)</f>
        <v>#N/A</v>
      </c>
      <c r="P10597" s="3"/>
      <c r="Q10597" s="55" t="e">
        <f>VLOOKUP($P$1&amp;P10597,定价因子!$E:$F,2,0)</f>
        <v>#N/A</v>
      </c>
      <c r="R10597" s="3"/>
      <c r="S10597" s="77" t="e">
        <f>VLOOKUP($R$1&amp;R10597,定价因子!$E:$F,2,0)</f>
        <v>#N/A</v>
      </c>
      <c r="T10597" s="61"/>
      <c r="U10597" s="63"/>
      <c r="V10597" s="63"/>
      <c r="W10597" s="63"/>
      <c r="X10597" s="3"/>
    </row>
    <row r="10598" spans="1:24">
      <c r="A10598" s="3"/>
      <c r="B10598" s="3"/>
      <c r="C10598" s="3"/>
      <c r="D10598" s="3"/>
      <c r="E10598" s="79"/>
      <c r="F10598" s="3"/>
      <c r="G10598" s="77" t="e">
        <f>VLOOKUP($F$1&amp;F10598,定价因子!E:F,2,0)</f>
        <v>#N/A</v>
      </c>
      <c r="H10598" s="3"/>
      <c r="I10598" s="77" t="e">
        <f>VLOOKUP($H$1&amp;H10598,定价因子!E:F,2,0)</f>
        <v>#N/A</v>
      </c>
      <c r="J10598" s="3"/>
      <c r="K10598" s="77" t="e">
        <f>VLOOKUP($J$1&amp;J10598,定价因子!E:F,2,0)</f>
        <v>#N/A</v>
      </c>
      <c r="L10598" s="3"/>
      <c r="M10598" s="77" t="e">
        <f>VLOOKUP($L$1&amp;L10598,定价因子!E:F,2,0)</f>
        <v>#N/A</v>
      </c>
      <c r="N10598" s="3"/>
      <c r="O10598" s="77" t="e">
        <f>VLOOKUP($N$1&amp;N10598,定价因子!E:F,2,0)</f>
        <v>#N/A</v>
      </c>
      <c r="P10598" s="3"/>
      <c r="Q10598" s="55" t="e">
        <f>VLOOKUP($P$1&amp;P10598,定价因子!$E:$F,2,0)</f>
        <v>#N/A</v>
      </c>
      <c r="R10598" s="3"/>
      <c r="S10598" s="77" t="e">
        <f>VLOOKUP($R$1&amp;R10598,定价因子!$E:$F,2,0)</f>
        <v>#N/A</v>
      </c>
      <c r="T10598" s="61"/>
      <c r="U10598" s="63"/>
      <c r="V10598" s="63"/>
      <c r="W10598" s="63"/>
      <c r="X10598" s="3"/>
    </row>
    <row r="10599" spans="1:24">
      <c r="A10599" s="3"/>
      <c r="B10599" s="3"/>
      <c r="C10599" s="3"/>
      <c r="D10599" s="3"/>
      <c r="E10599" s="79"/>
      <c r="F10599" s="3"/>
      <c r="G10599" s="77" t="e">
        <f>VLOOKUP($F$1&amp;F10599,定价因子!E:F,2,0)</f>
        <v>#N/A</v>
      </c>
      <c r="H10599" s="3"/>
      <c r="I10599" s="77" t="e">
        <f>VLOOKUP($H$1&amp;H10599,定价因子!E:F,2,0)</f>
        <v>#N/A</v>
      </c>
      <c r="J10599" s="3"/>
      <c r="K10599" s="77" t="e">
        <f>VLOOKUP($J$1&amp;J10599,定价因子!E:F,2,0)</f>
        <v>#N/A</v>
      </c>
      <c r="L10599" s="3"/>
      <c r="M10599" s="77" t="e">
        <f>VLOOKUP($L$1&amp;L10599,定价因子!E:F,2,0)</f>
        <v>#N/A</v>
      </c>
      <c r="N10599" s="3"/>
      <c r="O10599" s="77" t="e">
        <f>VLOOKUP($N$1&amp;N10599,定价因子!E:F,2,0)</f>
        <v>#N/A</v>
      </c>
      <c r="P10599" s="3"/>
      <c r="Q10599" s="55" t="e">
        <f>VLOOKUP($P$1&amp;P10599,定价因子!$E:$F,2,0)</f>
        <v>#N/A</v>
      </c>
      <c r="R10599" s="3"/>
      <c r="S10599" s="77" t="e">
        <f>VLOOKUP($R$1&amp;R10599,定价因子!$E:$F,2,0)</f>
        <v>#N/A</v>
      </c>
      <c r="T10599" s="61"/>
      <c r="U10599" s="63"/>
      <c r="V10599" s="63"/>
      <c r="W10599" s="63"/>
      <c r="X10599" s="3"/>
    </row>
    <row r="10600" spans="1:24">
      <c r="A10600" s="3"/>
      <c r="B10600" s="3"/>
      <c r="C10600" s="3"/>
      <c r="D10600" s="3"/>
      <c r="E10600" s="79"/>
      <c r="F10600" s="3"/>
      <c r="G10600" s="77" t="e">
        <f>VLOOKUP($F$1&amp;F10600,定价因子!E:F,2,0)</f>
        <v>#N/A</v>
      </c>
      <c r="H10600" s="3"/>
      <c r="I10600" s="77" t="e">
        <f>VLOOKUP($H$1&amp;H10600,定价因子!E:F,2,0)</f>
        <v>#N/A</v>
      </c>
      <c r="J10600" s="3"/>
      <c r="K10600" s="77" t="e">
        <f>VLOOKUP($J$1&amp;J10600,定价因子!E:F,2,0)</f>
        <v>#N/A</v>
      </c>
      <c r="L10600" s="3"/>
      <c r="M10600" s="77" t="e">
        <f>VLOOKUP($L$1&amp;L10600,定价因子!E:F,2,0)</f>
        <v>#N/A</v>
      </c>
      <c r="N10600" s="3"/>
      <c r="O10600" s="77" t="e">
        <f>VLOOKUP($N$1&amp;N10600,定价因子!E:F,2,0)</f>
        <v>#N/A</v>
      </c>
      <c r="P10600" s="3"/>
      <c r="Q10600" s="55" t="e">
        <f>VLOOKUP($P$1&amp;P10600,定价因子!$E:$F,2,0)</f>
        <v>#N/A</v>
      </c>
      <c r="R10600" s="3"/>
      <c r="S10600" s="77" t="e">
        <f>VLOOKUP($R$1&amp;R10600,定价因子!$E:$F,2,0)</f>
        <v>#N/A</v>
      </c>
      <c r="T10600" s="61"/>
      <c r="U10600" s="63"/>
      <c r="V10600" s="63"/>
      <c r="W10600" s="63"/>
      <c r="X10600" s="3"/>
    </row>
    <row r="10601" spans="1:24">
      <c r="A10601" s="3"/>
      <c r="B10601" s="3"/>
      <c r="C10601" s="3"/>
      <c r="D10601" s="3"/>
      <c r="E10601" s="79"/>
      <c r="F10601" s="3"/>
      <c r="G10601" s="77" t="e">
        <f>VLOOKUP($F$1&amp;F10601,定价因子!E:F,2,0)</f>
        <v>#N/A</v>
      </c>
      <c r="H10601" s="3"/>
      <c r="I10601" s="77" t="e">
        <f>VLOOKUP($H$1&amp;H10601,定价因子!E:F,2,0)</f>
        <v>#N/A</v>
      </c>
      <c r="J10601" s="3"/>
      <c r="K10601" s="77" t="e">
        <f>VLOOKUP($J$1&amp;J10601,定价因子!E:F,2,0)</f>
        <v>#N/A</v>
      </c>
      <c r="L10601" s="3"/>
      <c r="M10601" s="77" t="e">
        <f>VLOOKUP($L$1&amp;L10601,定价因子!E:F,2,0)</f>
        <v>#N/A</v>
      </c>
      <c r="N10601" s="3"/>
      <c r="O10601" s="77" t="e">
        <f>VLOOKUP($N$1&amp;N10601,定价因子!E:F,2,0)</f>
        <v>#N/A</v>
      </c>
      <c r="P10601" s="3"/>
      <c r="Q10601" s="55" t="e">
        <f>VLOOKUP($P$1&amp;P10601,定价因子!$E:$F,2,0)</f>
        <v>#N/A</v>
      </c>
      <c r="R10601" s="3"/>
      <c r="S10601" s="77" t="e">
        <f>VLOOKUP($R$1&amp;R10601,定价因子!$E:$F,2,0)</f>
        <v>#N/A</v>
      </c>
      <c r="T10601" s="61"/>
      <c r="U10601" s="63"/>
      <c r="V10601" s="63"/>
      <c r="W10601" s="63"/>
      <c r="X10601" s="3"/>
    </row>
    <row r="10602" spans="1:24">
      <c r="A10602" s="3"/>
      <c r="B10602" s="3"/>
      <c r="C10602" s="3"/>
      <c r="D10602" s="3"/>
      <c r="E10602" s="79"/>
      <c r="F10602" s="3"/>
      <c r="G10602" s="77" t="e">
        <f>VLOOKUP($F$1&amp;F10602,定价因子!E:F,2,0)</f>
        <v>#N/A</v>
      </c>
      <c r="H10602" s="3"/>
      <c r="I10602" s="77" t="e">
        <f>VLOOKUP($H$1&amp;H10602,定价因子!E:F,2,0)</f>
        <v>#N/A</v>
      </c>
      <c r="J10602" s="3"/>
      <c r="K10602" s="77" t="e">
        <f>VLOOKUP($J$1&amp;J10602,定价因子!E:F,2,0)</f>
        <v>#N/A</v>
      </c>
      <c r="L10602" s="3"/>
      <c r="M10602" s="77" t="e">
        <f>VLOOKUP($L$1&amp;L10602,定价因子!E:F,2,0)</f>
        <v>#N/A</v>
      </c>
      <c r="N10602" s="3"/>
      <c r="O10602" s="77" t="e">
        <f>VLOOKUP($N$1&amp;N10602,定价因子!E:F,2,0)</f>
        <v>#N/A</v>
      </c>
      <c r="P10602" s="3"/>
      <c r="Q10602" s="55" t="e">
        <f>VLOOKUP($P$1&amp;P10602,定价因子!$E:$F,2,0)</f>
        <v>#N/A</v>
      </c>
      <c r="R10602" s="3"/>
      <c r="S10602" s="77" t="e">
        <f>VLOOKUP($R$1&amp;R10602,定价因子!$E:$F,2,0)</f>
        <v>#N/A</v>
      </c>
      <c r="T10602" s="61"/>
      <c r="U10602" s="63"/>
      <c r="V10602" s="63"/>
      <c r="W10602" s="63"/>
      <c r="X10602" s="3"/>
    </row>
    <row r="10603" spans="1:24">
      <c r="A10603" s="3"/>
      <c r="B10603" s="3"/>
      <c r="C10603" s="3"/>
      <c r="D10603" s="3"/>
      <c r="E10603" s="79"/>
      <c r="F10603" s="3"/>
      <c r="G10603" s="77" t="e">
        <f>VLOOKUP($F$1&amp;F10603,定价因子!E:F,2,0)</f>
        <v>#N/A</v>
      </c>
      <c r="H10603" s="3"/>
      <c r="I10603" s="77" t="e">
        <f>VLOOKUP($H$1&amp;H10603,定价因子!E:F,2,0)</f>
        <v>#N/A</v>
      </c>
      <c r="J10603" s="3"/>
      <c r="K10603" s="77" t="e">
        <f>VLOOKUP($J$1&amp;J10603,定价因子!E:F,2,0)</f>
        <v>#N/A</v>
      </c>
      <c r="L10603" s="3"/>
      <c r="M10603" s="77" t="e">
        <f>VLOOKUP($L$1&amp;L10603,定价因子!E:F,2,0)</f>
        <v>#N/A</v>
      </c>
      <c r="N10603" s="3"/>
      <c r="O10603" s="77" t="e">
        <f>VLOOKUP($N$1&amp;N10603,定价因子!E:F,2,0)</f>
        <v>#N/A</v>
      </c>
      <c r="P10603" s="3"/>
      <c r="Q10603" s="55" t="e">
        <f>VLOOKUP($P$1&amp;P10603,定价因子!$E:$F,2,0)</f>
        <v>#N/A</v>
      </c>
      <c r="R10603" s="3"/>
      <c r="S10603" s="77" t="e">
        <f>VLOOKUP($R$1&amp;R10603,定价因子!$E:$F,2,0)</f>
        <v>#N/A</v>
      </c>
      <c r="T10603" s="61"/>
      <c r="U10603" s="63"/>
      <c r="V10603" s="63"/>
      <c r="W10603" s="63"/>
      <c r="X10603" s="3"/>
    </row>
    <row r="10604" spans="1:24">
      <c r="A10604" s="3"/>
      <c r="B10604" s="3"/>
      <c r="C10604" s="3"/>
      <c r="D10604" s="3"/>
      <c r="E10604" s="79"/>
      <c r="F10604" s="3"/>
      <c r="G10604" s="77" t="e">
        <f>VLOOKUP($F$1&amp;F10604,定价因子!E:F,2,0)</f>
        <v>#N/A</v>
      </c>
      <c r="H10604" s="3"/>
      <c r="I10604" s="77" t="e">
        <f>VLOOKUP($H$1&amp;H10604,定价因子!E:F,2,0)</f>
        <v>#N/A</v>
      </c>
      <c r="J10604" s="3"/>
      <c r="K10604" s="77" t="e">
        <f>VLOOKUP($J$1&amp;J10604,定价因子!E:F,2,0)</f>
        <v>#N/A</v>
      </c>
      <c r="L10604" s="3"/>
      <c r="M10604" s="77" t="e">
        <f>VLOOKUP($L$1&amp;L10604,定价因子!E:F,2,0)</f>
        <v>#N/A</v>
      </c>
      <c r="N10604" s="3"/>
      <c r="O10604" s="77" t="e">
        <f>VLOOKUP($N$1&amp;N10604,定价因子!E:F,2,0)</f>
        <v>#N/A</v>
      </c>
      <c r="P10604" s="3"/>
      <c r="Q10604" s="55" t="e">
        <f>VLOOKUP($P$1&amp;P10604,定价因子!$E:$F,2,0)</f>
        <v>#N/A</v>
      </c>
      <c r="R10604" s="3"/>
      <c r="S10604" s="77" t="e">
        <f>VLOOKUP($R$1&amp;R10604,定价因子!$E:$F,2,0)</f>
        <v>#N/A</v>
      </c>
      <c r="T10604" s="61"/>
      <c r="U10604" s="63"/>
      <c r="V10604" s="63"/>
      <c r="W10604" s="63"/>
      <c r="X10604" s="3"/>
    </row>
    <row r="10605" spans="1:24">
      <c r="A10605" s="3"/>
      <c r="B10605" s="3"/>
      <c r="C10605" s="3"/>
      <c r="D10605" s="3"/>
      <c r="E10605" s="79"/>
      <c r="F10605" s="3"/>
      <c r="G10605" s="77" t="e">
        <f>VLOOKUP($F$1&amp;F10605,定价因子!E:F,2,0)</f>
        <v>#N/A</v>
      </c>
      <c r="H10605" s="3"/>
      <c r="I10605" s="77" t="e">
        <f>VLOOKUP($H$1&amp;H10605,定价因子!E:F,2,0)</f>
        <v>#N/A</v>
      </c>
      <c r="J10605" s="3"/>
      <c r="K10605" s="77" t="e">
        <f>VLOOKUP($J$1&amp;J10605,定价因子!E:F,2,0)</f>
        <v>#N/A</v>
      </c>
      <c r="L10605" s="3"/>
      <c r="M10605" s="77" t="e">
        <f>VLOOKUP($L$1&amp;L10605,定价因子!E:F,2,0)</f>
        <v>#N/A</v>
      </c>
      <c r="N10605" s="3"/>
      <c r="O10605" s="77" t="e">
        <f>VLOOKUP($N$1&amp;N10605,定价因子!E:F,2,0)</f>
        <v>#N/A</v>
      </c>
      <c r="P10605" s="3"/>
      <c r="Q10605" s="55" t="e">
        <f>VLOOKUP($P$1&amp;P10605,定价因子!$E:$F,2,0)</f>
        <v>#N/A</v>
      </c>
      <c r="R10605" s="3"/>
      <c r="S10605" s="77" t="e">
        <f>VLOOKUP($R$1&amp;R10605,定价因子!$E:$F,2,0)</f>
        <v>#N/A</v>
      </c>
      <c r="T10605" s="61"/>
      <c r="U10605" s="63"/>
      <c r="V10605" s="63"/>
      <c r="W10605" s="63"/>
      <c r="X10605" s="3"/>
    </row>
    <row r="10606" spans="1:24">
      <c r="A10606" s="3"/>
      <c r="B10606" s="3"/>
      <c r="C10606" s="3"/>
      <c r="D10606" s="3"/>
      <c r="E10606" s="79"/>
      <c r="F10606" s="3"/>
      <c r="G10606" s="77" t="e">
        <f>VLOOKUP($F$1&amp;F10606,定价因子!E:F,2,0)</f>
        <v>#N/A</v>
      </c>
      <c r="H10606" s="3"/>
      <c r="I10606" s="77" t="e">
        <f>VLOOKUP($H$1&amp;H10606,定价因子!E:F,2,0)</f>
        <v>#N/A</v>
      </c>
      <c r="J10606" s="3"/>
      <c r="K10606" s="77" t="e">
        <f>VLOOKUP($J$1&amp;J10606,定价因子!E:F,2,0)</f>
        <v>#N/A</v>
      </c>
      <c r="L10606" s="3"/>
      <c r="M10606" s="77" t="e">
        <f>VLOOKUP($L$1&amp;L10606,定价因子!E:F,2,0)</f>
        <v>#N/A</v>
      </c>
      <c r="N10606" s="3"/>
      <c r="O10606" s="77" t="e">
        <f>VLOOKUP($N$1&amp;N10606,定价因子!E:F,2,0)</f>
        <v>#N/A</v>
      </c>
      <c r="P10606" s="3"/>
      <c r="Q10606" s="55" t="e">
        <f>VLOOKUP($P$1&amp;P10606,定价因子!$E:$F,2,0)</f>
        <v>#N/A</v>
      </c>
      <c r="R10606" s="3"/>
      <c r="S10606" s="77" t="e">
        <f>VLOOKUP($R$1&amp;R10606,定价因子!$E:$F,2,0)</f>
        <v>#N/A</v>
      </c>
      <c r="T10606" s="61"/>
      <c r="U10606" s="63"/>
      <c r="V10606" s="63"/>
      <c r="W10606" s="63"/>
      <c r="X10606" s="3"/>
    </row>
    <row r="10607" spans="1:24">
      <c r="A10607" s="3"/>
      <c r="B10607" s="3"/>
      <c r="C10607" s="3"/>
      <c r="D10607" s="3"/>
      <c r="E10607" s="79"/>
      <c r="F10607" s="3"/>
      <c r="G10607" s="77" t="e">
        <f>VLOOKUP($F$1&amp;F10607,定价因子!E:F,2,0)</f>
        <v>#N/A</v>
      </c>
      <c r="H10607" s="3"/>
      <c r="I10607" s="77" t="e">
        <f>VLOOKUP($H$1&amp;H10607,定价因子!E:F,2,0)</f>
        <v>#N/A</v>
      </c>
      <c r="J10607" s="3"/>
      <c r="K10607" s="77" t="e">
        <f>VLOOKUP($J$1&amp;J10607,定价因子!E:F,2,0)</f>
        <v>#N/A</v>
      </c>
      <c r="L10607" s="3"/>
      <c r="M10607" s="77" t="e">
        <f>VLOOKUP($L$1&amp;L10607,定价因子!E:F,2,0)</f>
        <v>#N/A</v>
      </c>
      <c r="N10607" s="3"/>
      <c r="O10607" s="77" t="e">
        <f>VLOOKUP($N$1&amp;N10607,定价因子!E:F,2,0)</f>
        <v>#N/A</v>
      </c>
      <c r="P10607" s="3"/>
      <c r="Q10607" s="55" t="e">
        <f>VLOOKUP($P$1&amp;P10607,定价因子!$E:$F,2,0)</f>
        <v>#N/A</v>
      </c>
      <c r="R10607" s="3"/>
      <c r="S10607" s="77" t="e">
        <f>VLOOKUP($R$1&amp;R10607,定价因子!$E:$F,2,0)</f>
        <v>#N/A</v>
      </c>
      <c r="T10607" s="61"/>
      <c r="U10607" s="63"/>
      <c r="V10607" s="63"/>
      <c r="W10607" s="63"/>
      <c r="X10607" s="3"/>
    </row>
    <row r="10608" spans="1:24">
      <c r="A10608" s="3"/>
      <c r="B10608" s="3"/>
      <c r="C10608" s="3"/>
      <c r="D10608" s="3"/>
      <c r="E10608" s="79"/>
      <c r="F10608" s="3"/>
      <c r="G10608" s="77" t="e">
        <f>VLOOKUP($F$1&amp;F10608,定价因子!E:F,2,0)</f>
        <v>#N/A</v>
      </c>
      <c r="H10608" s="3"/>
      <c r="I10608" s="77" t="e">
        <f>VLOOKUP($H$1&amp;H10608,定价因子!E:F,2,0)</f>
        <v>#N/A</v>
      </c>
      <c r="J10608" s="3"/>
      <c r="K10608" s="77" t="e">
        <f>VLOOKUP($J$1&amp;J10608,定价因子!E:F,2,0)</f>
        <v>#N/A</v>
      </c>
      <c r="L10608" s="3"/>
      <c r="M10608" s="77" t="e">
        <f>VLOOKUP($L$1&amp;L10608,定价因子!E:F,2,0)</f>
        <v>#N/A</v>
      </c>
      <c r="N10608" s="3"/>
      <c r="O10608" s="77" t="e">
        <f>VLOOKUP($N$1&amp;N10608,定价因子!E:F,2,0)</f>
        <v>#N/A</v>
      </c>
      <c r="P10608" s="3"/>
      <c r="Q10608" s="55" t="e">
        <f>VLOOKUP($P$1&amp;P10608,定价因子!$E:$F,2,0)</f>
        <v>#N/A</v>
      </c>
      <c r="R10608" s="3"/>
      <c r="S10608" s="77" t="e">
        <f>VLOOKUP($R$1&amp;R10608,定价因子!$E:$F,2,0)</f>
        <v>#N/A</v>
      </c>
      <c r="T10608" s="61"/>
      <c r="U10608" s="63"/>
      <c r="V10608" s="63"/>
      <c r="W10608" s="63"/>
      <c r="X10608" s="3"/>
    </row>
    <row r="10609" spans="1:24">
      <c r="A10609" s="3"/>
      <c r="B10609" s="3"/>
      <c r="C10609" s="3"/>
      <c r="D10609" s="3"/>
      <c r="E10609" s="79"/>
      <c r="F10609" s="3"/>
      <c r="G10609" s="77" t="e">
        <f>VLOOKUP($F$1&amp;F10609,定价因子!E:F,2,0)</f>
        <v>#N/A</v>
      </c>
      <c r="H10609" s="3"/>
      <c r="I10609" s="77" t="e">
        <f>VLOOKUP($H$1&amp;H10609,定价因子!E:F,2,0)</f>
        <v>#N/A</v>
      </c>
      <c r="J10609" s="3"/>
      <c r="K10609" s="77" t="e">
        <f>VLOOKUP($J$1&amp;J10609,定价因子!E:F,2,0)</f>
        <v>#N/A</v>
      </c>
      <c r="L10609" s="3"/>
      <c r="M10609" s="77" t="e">
        <f>VLOOKUP($L$1&amp;L10609,定价因子!E:F,2,0)</f>
        <v>#N/A</v>
      </c>
      <c r="N10609" s="3"/>
      <c r="O10609" s="77" t="e">
        <f>VLOOKUP($N$1&amp;N10609,定价因子!E:F,2,0)</f>
        <v>#N/A</v>
      </c>
      <c r="P10609" s="3"/>
      <c r="Q10609" s="55" t="e">
        <f>VLOOKUP($P$1&amp;P10609,定价因子!$E:$F,2,0)</f>
        <v>#N/A</v>
      </c>
      <c r="R10609" s="3"/>
      <c r="S10609" s="77" t="e">
        <f>VLOOKUP($R$1&amp;R10609,定价因子!$E:$F,2,0)</f>
        <v>#N/A</v>
      </c>
      <c r="T10609" s="61"/>
      <c r="U10609" s="63"/>
      <c r="V10609" s="63"/>
      <c r="W10609" s="63"/>
      <c r="X10609" s="3"/>
    </row>
    <row r="10610" spans="1:24">
      <c r="A10610" s="3"/>
      <c r="B10610" s="3"/>
      <c r="C10610" s="3"/>
      <c r="D10610" s="3"/>
      <c r="E10610" s="79"/>
      <c r="F10610" s="3"/>
      <c r="G10610" s="77" t="e">
        <f>VLOOKUP($F$1&amp;F10610,定价因子!E:F,2,0)</f>
        <v>#N/A</v>
      </c>
      <c r="H10610" s="3"/>
      <c r="I10610" s="77" t="e">
        <f>VLOOKUP($H$1&amp;H10610,定价因子!E:F,2,0)</f>
        <v>#N/A</v>
      </c>
      <c r="J10610" s="3"/>
      <c r="K10610" s="77" t="e">
        <f>VLOOKUP($J$1&amp;J10610,定价因子!E:F,2,0)</f>
        <v>#N/A</v>
      </c>
      <c r="L10610" s="3"/>
      <c r="M10610" s="77" t="e">
        <f>VLOOKUP($L$1&amp;L10610,定价因子!E:F,2,0)</f>
        <v>#N/A</v>
      </c>
      <c r="N10610" s="3"/>
      <c r="O10610" s="77" t="e">
        <f>VLOOKUP($N$1&amp;N10610,定价因子!E:F,2,0)</f>
        <v>#N/A</v>
      </c>
      <c r="P10610" s="3"/>
      <c r="Q10610" s="55" t="e">
        <f>VLOOKUP($P$1&amp;P10610,定价因子!$E:$F,2,0)</f>
        <v>#N/A</v>
      </c>
      <c r="R10610" s="3"/>
      <c r="S10610" s="77" t="e">
        <f>VLOOKUP($R$1&amp;R10610,定价因子!$E:$F,2,0)</f>
        <v>#N/A</v>
      </c>
      <c r="T10610" s="61"/>
      <c r="U10610" s="63"/>
      <c r="V10610" s="63"/>
      <c r="W10610" s="63"/>
      <c r="X10610" s="3"/>
    </row>
    <row r="10611" spans="1:24">
      <c r="A10611" s="3"/>
      <c r="B10611" s="3"/>
      <c r="C10611" s="3"/>
      <c r="D10611" s="3"/>
      <c r="E10611" s="79"/>
      <c r="F10611" s="3"/>
      <c r="G10611" s="77" t="e">
        <f>VLOOKUP($F$1&amp;F10611,定价因子!E:F,2,0)</f>
        <v>#N/A</v>
      </c>
      <c r="H10611" s="3"/>
      <c r="I10611" s="77" t="e">
        <f>VLOOKUP($H$1&amp;H10611,定价因子!E:F,2,0)</f>
        <v>#N/A</v>
      </c>
      <c r="J10611" s="3"/>
      <c r="K10611" s="77" t="e">
        <f>VLOOKUP($J$1&amp;J10611,定价因子!E:F,2,0)</f>
        <v>#N/A</v>
      </c>
      <c r="L10611" s="3"/>
      <c r="M10611" s="77" t="e">
        <f>VLOOKUP($L$1&amp;L10611,定价因子!E:F,2,0)</f>
        <v>#N/A</v>
      </c>
      <c r="N10611" s="3"/>
      <c r="O10611" s="77" t="e">
        <f>VLOOKUP($N$1&amp;N10611,定价因子!E:F,2,0)</f>
        <v>#N/A</v>
      </c>
      <c r="P10611" s="3"/>
      <c r="Q10611" s="55" t="e">
        <f>VLOOKUP($P$1&amp;P10611,定价因子!$E:$F,2,0)</f>
        <v>#N/A</v>
      </c>
      <c r="R10611" s="3"/>
      <c r="S10611" s="77" t="e">
        <f>VLOOKUP($R$1&amp;R10611,定价因子!$E:$F,2,0)</f>
        <v>#N/A</v>
      </c>
      <c r="T10611" s="61"/>
      <c r="U10611" s="63"/>
      <c r="V10611" s="63"/>
      <c r="W10611" s="63"/>
      <c r="X10611" s="3"/>
    </row>
    <row r="10612" spans="1:24">
      <c r="A10612" s="3"/>
      <c r="B10612" s="3"/>
      <c r="C10612" s="3"/>
      <c r="D10612" s="3"/>
      <c r="E10612" s="79"/>
      <c r="F10612" s="3"/>
      <c r="G10612" s="77" t="e">
        <f>VLOOKUP($F$1&amp;F10612,定价因子!E:F,2,0)</f>
        <v>#N/A</v>
      </c>
      <c r="H10612" s="3"/>
      <c r="I10612" s="77" t="e">
        <f>VLOOKUP($H$1&amp;H10612,定价因子!E:F,2,0)</f>
        <v>#N/A</v>
      </c>
      <c r="J10612" s="3"/>
      <c r="K10612" s="77" t="e">
        <f>VLOOKUP($J$1&amp;J10612,定价因子!E:F,2,0)</f>
        <v>#N/A</v>
      </c>
      <c r="L10612" s="3"/>
      <c r="M10612" s="77" t="e">
        <f>VLOOKUP($L$1&amp;L10612,定价因子!E:F,2,0)</f>
        <v>#N/A</v>
      </c>
      <c r="N10612" s="3"/>
      <c r="O10612" s="77" t="e">
        <f>VLOOKUP($N$1&amp;N10612,定价因子!E:F,2,0)</f>
        <v>#N/A</v>
      </c>
      <c r="P10612" s="3"/>
      <c r="Q10612" s="55" t="e">
        <f>VLOOKUP($P$1&amp;P10612,定价因子!$E:$F,2,0)</f>
        <v>#N/A</v>
      </c>
      <c r="R10612" s="3"/>
      <c r="S10612" s="77" t="e">
        <f>VLOOKUP($R$1&amp;R10612,定价因子!$E:$F,2,0)</f>
        <v>#N/A</v>
      </c>
      <c r="T10612" s="61"/>
      <c r="U10612" s="63"/>
      <c r="V10612" s="63"/>
      <c r="W10612" s="63"/>
      <c r="X10612" s="3"/>
    </row>
    <row r="10613" spans="1:24">
      <c r="A10613" s="3"/>
      <c r="B10613" s="3"/>
      <c r="C10613" s="3"/>
      <c r="D10613" s="3"/>
      <c r="E10613" s="79"/>
      <c r="F10613" s="3"/>
      <c r="G10613" s="77" t="e">
        <f>VLOOKUP($F$1&amp;F10613,定价因子!E:F,2,0)</f>
        <v>#N/A</v>
      </c>
      <c r="H10613" s="3"/>
      <c r="I10613" s="77" t="e">
        <f>VLOOKUP($H$1&amp;H10613,定价因子!E:F,2,0)</f>
        <v>#N/A</v>
      </c>
      <c r="J10613" s="3"/>
      <c r="K10613" s="77" t="e">
        <f>VLOOKUP($J$1&amp;J10613,定价因子!E:F,2,0)</f>
        <v>#N/A</v>
      </c>
      <c r="L10613" s="3"/>
      <c r="M10613" s="77" t="e">
        <f>VLOOKUP($L$1&amp;L10613,定价因子!E:F,2,0)</f>
        <v>#N/A</v>
      </c>
      <c r="N10613" s="3"/>
      <c r="O10613" s="77" t="e">
        <f>VLOOKUP($N$1&amp;N10613,定价因子!E:F,2,0)</f>
        <v>#N/A</v>
      </c>
      <c r="P10613" s="3"/>
      <c r="Q10613" s="55" t="e">
        <f>VLOOKUP($P$1&amp;P10613,定价因子!$E:$F,2,0)</f>
        <v>#N/A</v>
      </c>
      <c r="R10613" s="3"/>
      <c r="S10613" s="77" t="e">
        <f>VLOOKUP($R$1&amp;R10613,定价因子!$E:$F,2,0)</f>
        <v>#N/A</v>
      </c>
      <c r="T10613" s="61"/>
      <c r="U10613" s="63"/>
      <c r="V10613" s="63"/>
      <c r="W10613" s="63"/>
      <c r="X10613" s="3"/>
    </row>
    <row r="10614" spans="1:24">
      <c r="A10614" s="3"/>
      <c r="B10614" s="3"/>
      <c r="C10614" s="3"/>
      <c r="D10614" s="3"/>
      <c r="E10614" s="79"/>
      <c r="F10614" s="3"/>
      <c r="G10614" s="77" t="e">
        <f>VLOOKUP($F$1&amp;F10614,定价因子!E:F,2,0)</f>
        <v>#N/A</v>
      </c>
      <c r="H10614" s="3"/>
      <c r="I10614" s="77" t="e">
        <f>VLOOKUP($H$1&amp;H10614,定价因子!E:F,2,0)</f>
        <v>#N/A</v>
      </c>
      <c r="J10614" s="3"/>
      <c r="K10614" s="77" t="e">
        <f>VLOOKUP($J$1&amp;J10614,定价因子!E:F,2,0)</f>
        <v>#N/A</v>
      </c>
      <c r="L10614" s="3"/>
      <c r="M10614" s="77" t="e">
        <f>VLOOKUP($L$1&amp;L10614,定价因子!E:F,2,0)</f>
        <v>#N/A</v>
      </c>
      <c r="N10614" s="3"/>
      <c r="O10614" s="77" t="e">
        <f>VLOOKUP($N$1&amp;N10614,定价因子!E:F,2,0)</f>
        <v>#N/A</v>
      </c>
      <c r="P10614" s="3"/>
      <c r="Q10614" s="55" t="e">
        <f>VLOOKUP($P$1&amp;P10614,定价因子!$E:$F,2,0)</f>
        <v>#N/A</v>
      </c>
      <c r="R10614" s="3"/>
      <c r="S10614" s="77" t="e">
        <f>VLOOKUP($R$1&amp;R10614,定价因子!$E:$F,2,0)</f>
        <v>#N/A</v>
      </c>
      <c r="T10614" s="61"/>
      <c r="U10614" s="63"/>
      <c r="V10614" s="63"/>
      <c r="W10614" s="63"/>
      <c r="X10614" s="3"/>
    </row>
    <row r="10615" spans="1:24">
      <c r="A10615" s="3"/>
      <c r="B10615" s="3"/>
      <c r="C10615" s="3"/>
      <c r="D10615" s="3"/>
      <c r="E10615" s="79"/>
      <c r="F10615" s="3"/>
      <c r="G10615" s="77" t="e">
        <f>VLOOKUP($F$1&amp;F10615,定价因子!E:F,2,0)</f>
        <v>#N/A</v>
      </c>
      <c r="H10615" s="3"/>
      <c r="I10615" s="77" t="e">
        <f>VLOOKUP($H$1&amp;H10615,定价因子!E:F,2,0)</f>
        <v>#N/A</v>
      </c>
      <c r="J10615" s="3"/>
      <c r="K10615" s="77" t="e">
        <f>VLOOKUP($J$1&amp;J10615,定价因子!E:F,2,0)</f>
        <v>#N/A</v>
      </c>
      <c r="L10615" s="3"/>
      <c r="M10615" s="77" t="e">
        <f>VLOOKUP($L$1&amp;L10615,定价因子!E:F,2,0)</f>
        <v>#N/A</v>
      </c>
      <c r="N10615" s="3"/>
      <c r="O10615" s="77" t="e">
        <f>VLOOKUP($N$1&amp;N10615,定价因子!E:F,2,0)</f>
        <v>#N/A</v>
      </c>
      <c r="P10615" s="3"/>
      <c r="Q10615" s="55" t="e">
        <f>VLOOKUP($P$1&amp;P10615,定价因子!$E:$F,2,0)</f>
        <v>#N/A</v>
      </c>
      <c r="R10615" s="3"/>
      <c r="S10615" s="77" t="e">
        <f>VLOOKUP($R$1&amp;R10615,定价因子!$E:$F,2,0)</f>
        <v>#N/A</v>
      </c>
      <c r="T10615" s="61"/>
      <c r="U10615" s="63"/>
      <c r="V10615" s="63"/>
      <c r="W10615" s="63"/>
      <c r="X10615" s="3"/>
    </row>
    <row r="10616" spans="1:24">
      <c r="A10616" s="3"/>
      <c r="B10616" s="3"/>
      <c r="C10616" s="3"/>
      <c r="D10616" s="3"/>
      <c r="E10616" s="79"/>
      <c r="F10616" s="3"/>
      <c r="G10616" s="77" t="e">
        <f>VLOOKUP($F$1&amp;F10616,定价因子!E:F,2,0)</f>
        <v>#N/A</v>
      </c>
      <c r="H10616" s="3"/>
      <c r="I10616" s="77" t="e">
        <f>VLOOKUP($H$1&amp;H10616,定价因子!E:F,2,0)</f>
        <v>#N/A</v>
      </c>
      <c r="J10616" s="3"/>
      <c r="K10616" s="77" t="e">
        <f>VLOOKUP($J$1&amp;J10616,定价因子!E:F,2,0)</f>
        <v>#N/A</v>
      </c>
      <c r="L10616" s="3"/>
      <c r="M10616" s="77" t="e">
        <f>VLOOKUP($L$1&amp;L10616,定价因子!E:F,2,0)</f>
        <v>#N/A</v>
      </c>
      <c r="N10616" s="3"/>
      <c r="O10616" s="77" t="e">
        <f>VLOOKUP($N$1&amp;N10616,定价因子!E:F,2,0)</f>
        <v>#N/A</v>
      </c>
      <c r="P10616" s="3"/>
      <c r="Q10616" s="55" t="e">
        <f>VLOOKUP($P$1&amp;P10616,定价因子!$E:$F,2,0)</f>
        <v>#N/A</v>
      </c>
      <c r="R10616" s="3"/>
      <c r="S10616" s="77" t="e">
        <f>VLOOKUP($R$1&amp;R10616,定价因子!$E:$F,2,0)</f>
        <v>#N/A</v>
      </c>
      <c r="T10616" s="61"/>
      <c r="U10616" s="63"/>
      <c r="V10616" s="63"/>
      <c r="W10616" s="63"/>
      <c r="X10616" s="3"/>
    </row>
    <row r="10617" spans="1:24">
      <c r="A10617" s="3"/>
      <c r="B10617" s="3"/>
      <c r="C10617" s="3"/>
      <c r="D10617" s="3"/>
      <c r="E10617" s="79"/>
      <c r="F10617" s="3"/>
      <c r="G10617" s="77" t="e">
        <f>VLOOKUP($F$1&amp;F10617,定价因子!E:F,2,0)</f>
        <v>#N/A</v>
      </c>
      <c r="H10617" s="3"/>
      <c r="I10617" s="77" t="e">
        <f>VLOOKUP($H$1&amp;H10617,定价因子!E:F,2,0)</f>
        <v>#N/A</v>
      </c>
      <c r="J10617" s="3"/>
      <c r="K10617" s="77" t="e">
        <f>VLOOKUP($J$1&amp;J10617,定价因子!E:F,2,0)</f>
        <v>#N/A</v>
      </c>
      <c r="L10617" s="3"/>
      <c r="M10617" s="77" t="e">
        <f>VLOOKUP($L$1&amp;L10617,定价因子!E:F,2,0)</f>
        <v>#N/A</v>
      </c>
      <c r="N10617" s="3"/>
      <c r="O10617" s="77" t="e">
        <f>VLOOKUP($N$1&amp;N10617,定价因子!E:F,2,0)</f>
        <v>#N/A</v>
      </c>
      <c r="P10617" s="3"/>
      <c r="Q10617" s="55" t="e">
        <f>VLOOKUP($P$1&amp;P10617,定价因子!$E:$F,2,0)</f>
        <v>#N/A</v>
      </c>
      <c r="R10617" s="3"/>
      <c r="S10617" s="77" t="e">
        <f>VLOOKUP($R$1&amp;R10617,定价因子!$E:$F,2,0)</f>
        <v>#N/A</v>
      </c>
      <c r="T10617" s="61"/>
      <c r="U10617" s="63"/>
      <c r="V10617" s="63"/>
      <c r="W10617" s="63"/>
      <c r="X10617" s="3"/>
    </row>
    <row r="10618" spans="1:24">
      <c r="A10618" s="3"/>
      <c r="B10618" s="3"/>
      <c r="C10618" s="3"/>
      <c r="D10618" s="3"/>
      <c r="E10618" s="79"/>
      <c r="F10618" s="3"/>
      <c r="G10618" s="77" t="e">
        <f>VLOOKUP($F$1&amp;F10618,定价因子!E:F,2,0)</f>
        <v>#N/A</v>
      </c>
      <c r="H10618" s="3"/>
      <c r="I10618" s="77" t="e">
        <f>VLOOKUP($H$1&amp;H10618,定价因子!E:F,2,0)</f>
        <v>#N/A</v>
      </c>
      <c r="J10618" s="3"/>
      <c r="K10618" s="77" t="e">
        <f>VLOOKUP($J$1&amp;J10618,定价因子!E:F,2,0)</f>
        <v>#N/A</v>
      </c>
      <c r="L10618" s="3"/>
      <c r="M10618" s="77" t="e">
        <f>VLOOKUP($L$1&amp;L10618,定价因子!E:F,2,0)</f>
        <v>#N/A</v>
      </c>
      <c r="N10618" s="3"/>
      <c r="O10618" s="77" t="e">
        <f>VLOOKUP($N$1&amp;N10618,定价因子!E:F,2,0)</f>
        <v>#N/A</v>
      </c>
      <c r="P10618" s="3"/>
      <c r="Q10618" s="55" t="e">
        <f>VLOOKUP($P$1&amp;P10618,定价因子!$E:$F,2,0)</f>
        <v>#N/A</v>
      </c>
      <c r="R10618" s="3"/>
      <c r="S10618" s="77" t="e">
        <f>VLOOKUP($R$1&amp;R10618,定价因子!$E:$F,2,0)</f>
        <v>#N/A</v>
      </c>
      <c r="T10618" s="61"/>
      <c r="U10618" s="63"/>
      <c r="V10618" s="63"/>
      <c r="W10618" s="63"/>
      <c r="X10618" s="3"/>
    </row>
    <row r="10619" spans="1:24">
      <c r="A10619" s="3"/>
      <c r="B10619" s="3"/>
      <c r="C10619" s="3"/>
      <c r="D10619" s="3"/>
      <c r="E10619" s="79"/>
      <c r="F10619" s="3"/>
      <c r="G10619" s="77" t="e">
        <f>VLOOKUP($F$1&amp;F10619,定价因子!E:F,2,0)</f>
        <v>#N/A</v>
      </c>
      <c r="H10619" s="3"/>
      <c r="I10619" s="77" t="e">
        <f>VLOOKUP($H$1&amp;H10619,定价因子!E:F,2,0)</f>
        <v>#N/A</v>
      </c>
      <c r="J10619" s="3"/>
      <c r="K10619" s="77" t="e">
        <f>VLOOKUP($J$1&amp;J10619,定价因子!E:F,2,0)</f>
        <v>#N/A</v>
      </c>
      <c r="L10619" s="3"/>
      <c r="M10619" s="77" t="e">
        <f>VLOOKUP($L$1&amp;L10619,定价因子!E:F,2,0)</f>
        <v>#N/A</v>
      </c>
      <c r="N10619" s="3"/>
      <c r="O10619" s="77" t="e">
        <f>VLOOKUP($N$1&amp;N10619,定价因子!E:F,2,0)</f>
        <v>#N/A</v>
      </c>
      <c r="P10619" s="3"/>
      <c r="Q10619" s="55" t="e">
        <f>VLOOKUP($P$1&amp;P10619,定价因子!$E:$F,2,0)</f>
        <v>#N/A</v>
      </c>
      <c r="R10619" s="3"/>
      <c r="S10619" s="77" t="e">
        <f>VLOOKUP($R$1&amp;R10619,定价因子!$E:$F,2,0)</f>
        <v>#N/A</v>
      </c>
      <c r="T10619" s="61"/>
      <c r="U10619" s="63"/>
      <c r="V10619" s="63"/>
      <c r="W10619" s="63"/>
      <c r="X10619" s="3"/>
    </row>
    <row r="10620" spans="1:24">
      <c r="A10620" s="3"/>
      <c r="B10620" s="3"/>
      <c r="C10620" s="3"/>
      <c r="D10620" s="3"/>
      <c r="E10620" s="79"/>
      <c r="F10620" s="3"/>
      <c r="G10620" s="77" t="e">
        <f>VLOOKUP($F$1&amp;F10620,定价因子!E:F,2,0)</f>
        <v>#N/A</v>
      </c>
      <c r="H10620" s="3"/>
      <c r="I10620" s="77" t="e">
        <f>VLOOKUP($H$1&amp;H10620,定价因子!E:F,2,0)</f>
        <v>#N/A</v>
      </c>
      <c r="J10620" s="3"/>
      <c r="K10620" s="77" t="e">
        <f>VLOOKUP($J$1&amp;J10620,定价因子!E:F,2,0)</f>
        <v>#N/A</v>
      </c>
      <c r="L10620" s="3"/>
      <c r="M10620" s="77" t="e">
        <f>VLOOKUP($L$1&amp;L10620,定价因子!E:F,2,0)</f>
        <v>#N/A</v>
      </c>
      <c r="N10620" s="3"/>
      <c r="O10620" s="77" t="e">
        <f>VLOOKUP($N$1&amp;N10620,定价因子!E:F,2,0)</f>
        <v>#N/A</v>
      </c>
      <c r="P10620" s="3"/>
      <c r="Q10620" s="55" t="e">
        <f>VLOOKUP($P$1&amp;P10620,定价因子!$E:$F,2,0)</f>
        <v>#N/A</v>
      </c>
      <c r="R10620" s="3"/>
      <c r="S10620" s="77" t="e">
        <f>VLOOKUP($R$1&amp;R10620,定价因子!$E:$F,2,0)</f>
        <v>#N/A</v>
      </c>
      <c r="T10620" s="61"/>
      <c r="U10620" s="63"/>
      <c r="V10620" s="63"/>
      <c r="W10620" s="63"/>
      <c r="X10620" s="3"/>
    </row>
    <row r="10621" spans="1:24">
      <c r="A10621" s="3"/>
      <c r="B10621" s="3"/>
      <c r="C10621" s="3"/>
      <c r="D10621" s="3"/>
      <c r="E10621" s="79"/>
      <c r="F10621" s="3"/>
      <c r="G10621" s="77" t="e">
        <f>VLOOKUP($F$1&amp;F10621,定价因子!E:F,2,0)</f>
        <v>#N/A</v>
      </c>
      <c r="H10621" s="3"/>
      <c r="I10621" s="77" t="e">
        <f>VLOOKUP($H$1&amp;H10621,定价因子!E:F,2,0)</f>
        <v>#N/A</v>
      </c>
      <c r="J10621" s="3"/>
      <c r="K10621" s="77" t="e">
        <f>VLOOKUP($J$1&amp;J10621,定价因子!E:F,2,0)</f>
        <v>#N/A</v>
      </c>
      <c r="L10621" s="3"/>
      <c r="M10621" s="77" t="e">
        <f>VLOOKUP($L$1&amp;L10621,定价因子!E:F,2,0)</f>
        <v>#N/A</v>
      </c>
      <c r="N10621" s="3"/>
      <c r="O10621" s="77" t="e">
        <f>VLOOKUP($N$1&amp;N10621,定价因子!E:F,2,0)</f>
        <v>#N/A</v>
      </c>
      <c r="P10621" s="3"/>
      <c r="Q10621" s="55" t="e">
        <f>VLOOKUP($P$1&amp;P10621,定价因子!$E:$F,2,0)</f>
        <v>#N/A</v>
      </c>
      <c r="R10621" s="3"/>
      <c r="S10621" s="77" t="e">
        <f>VLOOKUP($R$1&amp;R10621,定价因子!$E:$F,2,0)</f>
        <v>#N/A</v>
      </c>
      <c r="T10621" s="61"/>
      <c r="U10621" s="63"/>
      <c r="V10621" s="63"/>
      <c r="W10621" s="63"/>
      <c r="X10621" s="3"/>
    </row>
    <row r="10622" spans="1:24">
      <c r="A10622" s="3"/>
      <c r="B10622" s="3"/>
      <c r="C10622" s="3"/>
      <c r="D10622" s="3"/>
      <c r="E10622" s="79"/>
      <c r="F10622" s="3"/>
      <c r="G10622" s="77" t="e">
        <f>VLOOKUP($F$1&amp;F10622,定价因子!E:F,2,0)</f>
        <v>#N/A</v>
      </c>
      <c r="H10622" s="3"/>
      <c r="I10622" s="77" t="e">
        <f>VLOOKUP($H$1&amp;H10622,定价因子!E:F,2,0)</f>
        <v>#N/A</v>
      </c>
      <c r="J10622" s="3"/>
      <c r="K10622" s="77" t="e">
        <f>VLOOKUP($J$1&amp;J10622,定价因子!E:F,2,0)</f>
        <v>#N/A</v>
      </c>
      <c r="L10622" s="3"/>
      <c r="M10622" s="77" t="e">
        <f>VLOOKUP($L$1&amp;L10622,定价因子!E:F,2,0)</f>
        <v>#N/A</v>
      </c>
      <c r="N10622" s="3"/>
      <c r="O10622" s="77" t="e">
        <f>VLOOKUP($N$1&amp;N10622,定价因子!E:F,2,0)</f>
        <v>#N/A</v>
      </c>
      <c r="P10622" s="3"/>
      <c r="Q10622" s="55" t="e">
        <f>VLOOKUP($P$1&amp;P10622,定价因子!$E:$F,2,0)</f>
        <v>#N/A</v>
      </c>
      <c r="R10622" s="3"/>
      <c r="S10622" s="77" t="e">
        <f>VLOOKUP($R$1&amp;R10622,定价因子!$E:$F,2,0)</f>
        <v>#N/A</v>
      </c>
      <c r="T10622" s="61"/>
      <c r="U10622" s="63"/>
      <c r="V10622" s="63"/>
      <c r="W10622" s="63"/>
      <c r="X10622" s="3"/>
    </row>
    <row r="10623" spans="1:24">
      <c r="A10623" s="3"/>
      <c r="B10623" s="3"/>
      <c r="C10623" s="3"/>
      <c r="D10623" s="3"/>
      <c r="E10623" s="79"/>
      <c r="F10623" s="3"/>
      <c r="G10623" s="77" t="e">
        <f>VLOOKUP($F$1&amp;F10623,定价因子!E:F,2,0)</f>
        <v>#N/A</v>
      </c>
      <c r="H10623" s="3"/>
      <c r="I10623" s="77" t="e">
        <f>VLOOKUP($H$1&amp;H10623,定价因子!E:F,2,0)</f>
        <v>#N/A</v>
      </c>
      <c r="J10623" s="3"/>
      <c r="K10623" s="77" t="e">
        <f>VLOOKUP($J$1&amp;J10623,定价因子!E:F,2,0)</f>
        <v>#N/A</v>
      </c>
      <c r="L10623" s="3"/>
      <c r="M10623" s="77" t="e">
        <f>VLOOKUP($L$1&amp;L10623,定价因子!E:F,2,0)</f>
        <v>#N/A</v>
      </c>
      <c r="N10623" s="3"/>
      <c r="O10623" s="77" t="e">
        <f>VLOOKUP($N$1&amp;N10623,定价因子!E:F,2,0)</f>
        <v>#N/A</v>
      </c>
      <c r="P10623" s="3"/>
      <c r="Q10623" s="55" t="e">
        <f>VLOOKUP($P$1&amp;P10623,定价因子!$E:$F,2,0)</f>
        <v>#N/A</v>
      </c>
      <c r="R10623" s="3"/>
      <c r="S10623" s="77" t="e">
        <f>VLOOKUP($R$1&amp;R10623,定价因子!$E:$F,2,0)</f>
        <v>#N/A</v>
      </c>
      <c r="T10623" s="61"/>
      <c r="U10623" s="63"/>
      <c r="V10623" s="63"/>
      <c r="W10623" s="63"/>
      <c r="X10623" s="3"/>
    </row>
    <row r="10624" spans="1:24">
      <c r="A10624" s="3"/>
      <c r="B10624" s="3"/>
      <c r="C10624" s="3"/>
      <c r="D10624" s="3"/>
      <c r="E10624" s="79"/>
      <c r="F10624" s="3"/>
      <c r="G10624" s="77" t="e">
        <f>VLOOKUP($F$1&amp;F10624,定价因子!E:F,2,0)</f>
        <v>#N/A</v>
      </c>
      <c r="H10624" s="3"/>
      <c r="I10624" s="77" t="e">
        <f>VLOOKUP($H$1&amp;H10624,定价因子!E:F,2,0)</f>
        <v>#N/A</v>
      </c>
      <c r="J10624" s="3"/>
      <c r="K10624" s="77" t="e">
        <f>VLOOKUP($J$1&amp;J10624,定价因子!E:F,2,0)</f>
        <v>#N/A</v>
      </c>
      <c r="L10624" s="3"/>
      <c r="M10624" s="77" t="e">
        <f>VLOOKUP($L$1&amp;L10624,定价因子!E:F,2,0)</f>
        <v>#N/A</v>
      </c>
      <c r="N10624" s="3"/>
      <c r="O10624" s="77" t="e">
        <f>VLOOKUP($N$1&amp;N10624,定价因子!E:F,2,0)</f>
        <v>#N/A</v>
      </c>
      <c r="P10624" s="3"/>
      <c r="Q10624" s="55" t="e">
        <f>VLOOKUP($P$1&amp;P10624,定价因子!$E:$F,2,0)</f>
        <v>#N/A</v>
      </c>
      <c r="R10624" s="3"/>
      <c r="S10624" s="77" t="e">
        <f>VLOOKUP($R$1&amp;R10624,定价因子!$E:$F,2,0)</f>
        <v>#N/A</v>
      </c>
      <c r="T10624" s="61"/>
      <c r="U10624" s="63"/>
      <c r="V10624" s="63"/>
      <c r="W10624" s="63"/>
      <c r="X10624" s="3"/>
    </row>
    <row r="10625" spans="1:24">
      <c r="A10625" s="3"/>
      <c r="B10625" s="3"/>
      <c r="C10625" s="3"/>
      <c r="D10625" s="3"/>
      <c r="E10625" s="79"/>
      <c r="F10625" s="3"/>
      <c r="G10625" s="77" t="e">
        <f>VLOOKUP($F$1&amp;F10625,定价因子!E:F,2,0)</f>
        <v>#N/A</v>
      </c>
      <c r="H10625" s="3"/>
      <c r="I10625" s="77" t="e">
        <f>VLOOKUP($H$1&amp;H10625,定价因子!E:F,2,0)</f>
        <v>#N/A</v>
      </c>
      <c r="J10625" s="3"/>
      <c r="K10625" s="77" t="e">
        <f>VLOOKUP($J$1&amp;J10625,定价因子!E:F,2,0)</f>
        <v>#N/A</v>
      </c>
      <c r="L10625" s="3"/>
      <c r="M10625" s="77" t="e">
        <f>VLOOKUP($L$1&amp;L10625,定价因子!E:F,2,0)</f>
        <v>#N/A</v>
      </c>
      <c r="N10625" s="3"/>
      <c r="O10625" s="77" t="e">
        <f>VLOOKUP($N$1&amp;N10625,定价因子!E:F,2,0)</f>
        <v>#N/A</v>
      </c>
      <c r="P10625" s="3"/>
      <c r="Q10625" s="55" t="e">
        <f>VLOOKUP($P$1&amp;P10625,定价因子!$E:$F,2,0)</f>
        <v>#N/A</v>
      </c>
      <c r="R10625" s="3"/>
      <c r="S10625" s="77" t="e">
        <f>VLOOKUP($R$1&amp;R10625,定价因子!$E:$F,2,0)</f>
        <v>#N/A</v>
      </c>
      <c r="T10625" s="61"/>
      <c r="U10625" s="63"/>
      <c r="V10625" s="63"/>
      <c r="W10625" s="63"/>
      <c r="X10625" s="3"/>
    </row>
    <row r="10626" spans="1:24">
      <c r="A10626" s="3"/>
      <c r="B10626" s="3"/>
      <c r="C10626" s="3"/>
      <c r="D10626" s="3"/>
      <c r="E10626" s="79"/>
      <c r="F10626" s="3"/>
      <c r="G10626" s="77" t="e">
        <f>VLOOKUP($F$1&amp;F10626,定价因子!E:F,2,0)</f>
        <v>#N/A</v>
      </c>
      <c r="H10626" s="3"/>
      <c r="I10626" s="77" t="e">
        <f>VLOOKUP($H$1&amp;H10626,定价因子!E:F,2,0)</f>
        <v>#N/A</v>
      </c>
      <c r="J10626" s="3"/>
      <c r="K10626" s="77" t="e">
        <f>VLOOKUP($J$1&amp;J10626,定价因子!E:F,2,0)</f>
        <v>#N/A</v>
      </c>
      <c r="L10626" s="3"/>
      <c r="M10626" s="77" t="e">
        <f>VLOOKUP($L$1&amp;L10626,定价因子!E:F,2,0)</f>
        <v>#N/A</v>
      </c>
      <c r="N10626" s="3"/>
      <c r="O10626" s="77" t="e">
        <f>VLOOKUP($N$1&amp;N10626,定价因子!E:F,2,0)</f>
        <v>#N/A</v>
      </c>
      <c r="P10626" s="3"/>
      <c r="Q10626" s="55" t="e">
        <f>VLOOKUP($P$1&amp;P10626,定价因子!$E:$F,2,0)</f>
        <v>#N/A</v>
      </c>
      <c r="R10626" s="3"/>
      <c r="S10626" s="77" t="e">
        <f>VLOOKUP($R$1&amp;R10626,定价因子!$E:$F,2,0)</f>
        <v>#N/A</v>
      </c>
      <c r="T10626" s="61"/>
      <c r="U10626" s="63"/>
      <c r="V10626" s="63"/>
      <c r="W10626" s="63"/>
      <c r="X10626" s="3"/>
    </row>
    <row r="10627" spans="1:24">
      <c r="A10627" s="3"/>
      <c r="B10627" s="3"/>
      <c r="C10627" s="3"/>
      <c r="D10627" s="3"/>
      <c r="E10627" s="79"/>
      <c r="F10627" s="3"/>
      <c r="G10627" s="77" t="e">
        <f>VLOOKUP($F$1&amp;F10627,定价因子!E:F,2,0)</f>
        <v>#N/A</v>
      </c>
      <c r="H10627" s="3"/>
      <c r="I10627" s="77" t="e">
        <f>VLOOKUP($H$1&amp;H10627,定价因子!E:F,2,0)</f>
        <v>#N/A</v>
      </c>
      <c r="J10627" s="3"/>
      <c r="K10627" s="77" t="e">
        <f>VLOOKUP($J$1&amp;J10627,定价因子!E:F,2,0)</f>
        <v>#N/A</v>
      </c>
      <c r="L10627" s="3"/>
      <c r="M10627" s="77" t="e">
        <f>VLOOKUP($L$1&amp;L10627,定价因子!E:F,2,0)</f>
        <v>#N/A</v>
      </c>
      <c r="N10627" s="3"/>
      <c r="O10627" s="77" t="e">
        <f>VLOOKUP($N$1&amp;N10627,定价因子!E:F,2,0)</f>
        <v>#N/A</v>
      </c>
      <c r="P10627" s="3"/>
      <c r="Q10627" s="55" t="e">
        <f>VLOOKUP($P$1&amp;P10627,定价因子!$E:$F,2,0)</f>
        <v>#N/A</v>
      </c>
      <c r="R10627" s="3"/>
      <c r="S10627" s="77" t="e">
        <f>VLOOKUP($R$1&amp;R10627,定价因子!$E:$F,2,0)</f>
        <v>#N/A</v>
      </c>
      <c r="T10627" s="61"/>
      <c r="U10627" s="63"/>
      <c r="V10627" s="63"/>
      <c r="W10627" s="63"/>
      <c r="X10627" s="3"/>
    </row>
    <row r="10628" spans="1:24">
      <c r="A10628" s="3"/>
      <c r="B10628" s="3"/>
      <c r="C10628" s="3"/>
      <c r="D10628" s="3"/>
      <c r="E10628" s="79"/>
      <c r="F10628" s="3"/>
      <c r="G10628" s="77" t="e">
        <f>VLOOKUP($F$1&amp;F10628,定价因子!E:F,2,0)</f>
        <v>#N/A</v>
      </c>
      <c r="H10628" s="3"/>
      <c r="I10628" s="77" t="e">
        <f>VLOOKUP($H$1&amp;H10628,定价因子!E:F,2,0)</f>
        <v>#N/A</v>
      </c>
      <c r="J10628" s="3"/>
      <c r="K10628" s="77" t="e">
        <f>VLOOKUP($J$1&amp;J10628,定价因子!E:F,2,0)</f>
        <v>#N/A</v>
      </c>
      <c r="L10628" s="3"/>
      <c r="M10628" s="77" t="e">
        <f>VLOOKUP($L$1&amp;L10628,定价因子!E:F,2,0)</f>
        <v>#N/A</v>
      </c>
      <c r="N10628" s="3"/>
      <c r="O10628" s="77" t="e">
        <f>VLOOKUP($N$1&amp;N10628,定价因子!E:F,2,0)</f>
        <v>#N/A</v>
      </c>
      <c r="P10628" s="3"/>
      <c r="Q10628" s="55" t="e">
        <f>VLOOKUP($P$1&amp;P10628,定价因子!$E:$F,2,0)</f>
        <v>#N/A</v>
      </c>
      <c r="R10628" s="3"/>
      <c r="S10628" s="77" t="e">
        <f>VLOOKUP($R$1&amp;R10628,定价因子!$E:$F,2,0)</f>
        <v>#N/A</v>
      </c>
      <c r="T10628" s="61"/>
      <c r="U10628" s="63"/>
      <c r="V10628" s="63"/>
      <c r="W10628" s="63"/>
      <c r="X10628" s="3"/>
    </row>
    <row r="10629" spans="1:24">
      <c r="A10629" s="3"/>
      <c r="B10629" s="3"/>
      <c r="C10629" s="3"/>
      <c r="D10629" s="3"/>
      <c r="E10629" s="79"/>
      <c r="F10629" s="3"/>
      <c r="G10629" s="77" t="e">
        <f>VLOOKUP($F$1&amp;F10629,定价因子!E:F,2,0)</f>
        <v>#N/A</v>
      </c>
      <c r="H10629" s="3"/>
      <c r="I10629" s="77" t="e">
        <f>VLOOKUP($H$1&amp;H10629,定价因子!E:F,2,0)</f>
        <v>#N/A</v>
      </c>
      <c r="J10629" s="3"/>
      <c r="K10629" s="77" t="e">
        <f>VLOOKUP($J$1&amp;J10629,定价因子!E:F,2,0)</f>
        <v>#N/A</v>
      </c>
      <c r="L10629" s="3"/>
      <c r="M10629" s="77" t="e">
        <f>VLOOKUP($L$1&amp;L10629,定价因子!E:F,2,0)</f>
        <v>#N/A</v>
      </c>
      <c r="N10629" s="3"/>
      <c r="O10629" s="77" t="e">
        <f>VLOOKUP($N$1&amp;N10629,定价因子!E:F,2,0)</f>
        <v>#N/A</v>
      </c>
      <c r="P10629" s="3"/>
      <c r="Q10629" s="55" t="e">
        <f>VLOOKUP($P$1&amp;P10629,定价因子!$E:$F,2,0)</f>
        <v>#N/A</v>
      </c>
      <c r="R10629" s="3"/>
      <c r="S10629" s="77" t="e">
        <f>VLOOKUP($R$1&amp;R10629,定价因子!$E:$F,2,0)</f>
        <v>#N/A</v>
      </c>
      <c r="T10629" s="61"/>
      <c r="U10629" s="63"/>
      <c r="V10629" s="63"/>
      <c r="W10629" s="63"/>
      <c r="X10629" s="3"/>
    </row>
    <row r="10630" spans="1:24">
      <c r="A10630" s="3"/>
      <c r="B10630" s="3"/>
      <c r="C10630" s="3"/>
      <c r="D10630" s="3"/>
      <c r="E10630" s="79"/>
      <c r="F10630" s="3"/>
      <c r="G10630" s="77" t="e">
        <f>VLOOKUP($F$1&amp;F10630,定价因子!E:F,2,0)</f>
        <v>#N/A</v>
      </c>
      <c r="H10630" s="3"/>
      <c r="I10630" s="77" t="e">
        <f>VLOOKUP($H$1&amp;H10630,定价因子!E:F,2,0)</f>
        <v>#N/A</v>
      </c>
      <c r="J10630" s="3"/>
      <c r="K10630" s="77" t="e">
        <f>VLOOKUP($J$1&amp;J10630,定价因子!E:F,2,0)</f>
        <v>#N/A</v>
      </c>
      <c r="L10630" s="3"/>
      <c r="M10630" s="77" t="e">
        <f>VLOOKUP($L$1&amp;L10630,定价因子!E:F,2,0)</f>
        <v>#N/A</v>
      </c>
      <c r="N10630" s="3"/>
      <c r="O10630" s="77" t="e">
        <f>VLOOKUP($N$1&amp;N10630,定价因子!E:F,2,0)</f>
        <v>#N/A</v>
      </c>
      <c r="P10630" s="3"/>
      <c r="Q10630" s="55" t="e">
        <f>VLOOKUP($P$1&amp;P10630,定价因子!$E:$F,2,0)</f>
        <v>#N/A</v>
      </c>
      <c r="R10630" s="3"/>
      <c r="S10630" s="77" t="e">
        <f>VLOOKUP($R$1&amp;R10630,定价因子!$E:$F,2,0)</f>
        <v>#N/A</v>
      </c>
      <c r="T10630" s="61"/>
      <c r="U10630" s="63"/>
      <c r="V10630" s="63"/>
      <c r="W10630" s="63"/>
      <c r="X10630" s="3"/>
    </row>
    <row r="10631" spans="1:24">
      <c r="A10631" s="3"/>
      <c r="B10631" s="3"/>
      <c r="C10631" s="3"/>
      <c r="D10631" s="3"/>
      <c r="E10631" s="79"/>
      <c r="F10631" s="3"/>
      <c r="G10631" s="77" t="e">
        <f>VLOOKUP($F$1&amp;F10631,定价因子!E:F,2,0)</f>
        <v>#N/A</v>
      </c>
      <c r="H10631" s="3"/>
      <c r="I10631" s="77" t="e">
        <f>VLOOKUP($H$1&amp;H10631,定价因子!E:F,2,0)</f>
        <v>#N/A</v>
      </c>
      <c r="J10631" s="3"/>
      <c r="K10631" s="77" t="e">
        <f>VLOOKUP($J$1&amp;J10631,定价因子!E:F,2,0)</f>
        <v>#N/A</v>
      </c>
      <c r="L10631" s="3"/>
      <c r="M10631" s="77" t="e">
        <f>VLOOKUP($L$1&amp;L10631,定价因子!E:F,2,0)</f>
        <v>#N/A</v>
      </c>
      <c r="N10631" s="3"/>
      <c r="O10631" s="77" t="e">
        <f>VLOOKUP($N$1&amp;N10631,定价因子!E:F,2,0)</f>
        <v>#N/A</v>
      </c>
      <c r="P10631" s="3"/>
      <c r="Q10631" s="55" t="e">
        <f>VLOOKUP($P$1&amp;P10631,定价因子!$E:$F,2,0)</f>
        <v>#N/A</v>
      </c>
      <c r="R10631" s="3"/>
      <c r="S10631" s="77" t="e">
        <f>VLOOKUP($R$1&amp;R10631,定价因子!$E:$F,2,0)</f>
        <v>#N/A</v>
      </c>
      <c r="T10631" s="61"/>
      <c r="U10631" s="63"/>
      <c r="V10631" s="63"/>
      <c r="W10631" s="63"/>
      <c r="X10631" s="3"/>
    </row>
    <row r="10632" spans="1:24">
      <c r="A10632" s="3"/>
      <c r="B10632" s="3"/>
      <c r="C10632" s="3"/>
      <c r="D10632" s="3"/>
      <c r="E10632" s="79"/>
      <c r="F10632" s="3"/>
      <c r="G10632" s="77" t="e">
        <f>VLOOKUP($F$1&amp;F10632,定价因子!E:F,2,0)</f>
        <v>#N/A</v>
      </c>
      <c r="H10632" s="3"/>
      <c r="I10632" s="77" t="e">
        <f>VLOOKUP($H$1&amp;H10632,定价因子!E:F,2,0)</f>
        <v>#N/A</v>
      </c>
      <c r="J10632" s="3"/>
      <c r="K10632" s="77" t="e">
        <f>VLOOKUP($J$1&amp;J10632,定价因子!E:F,2,0)</f>
        <v>#N/A</v>
      </c>
      <c r="L10632" s="3"/>
      <c r="M10632" s="77" t="e">
        <f>VLOOKUP($L$1&amp;L10632,定价因子!E:F,2,0)</f>
        <v>#N/A</v>
      </c>
      <c r="N10632" s="3"/>
      <c r="O10632" s="77" t="e">
        <f>VLOOKUP($N$1&amp;N10632,定价因子!E:F,2,0)</f>
        <v>#N/A</v>
      </c>
      <c r="P10632" s="3"/>
      <c r="Q10632" s="55" t="e">
        <f>VLOOKUP($P$1&amp;P10632,定价因子!$E:$F,2,0)</f>
        <v>#N/A</v>
      </c>
      <c r="R10632" s="3"/>
      <c r="S10632" s="77" t="e">
        <f>VLOOKUP($R$1&amp;R10632,定价因子!$E:$F,2,0)</f>
        <v>#N/A</v>
      </c>
      <c r="T10632" s="61"/>
      <c r="U10632" s="63"/>
      <c r="V10632" s="63"/>
      <c r="W10632" s="63"/>
      <c r="X10632" s="3"/>
    </row>
    <row r="10633" spans="1:24">
      <c r="A10633" s="3"/>
      <c r="B10633" s="3"/>
      <c r="C10633" s="3"/>
      <c r="D10633" s="3"/>
      <c r="E10633" s="79"/>
      <c r="F10633" s="3"/>
      <c r="G10633" s="77" t="e">
        <f>VLOOKUP($F$1&amp;F10633,定价因子!E:F,2,0)</f>
        <v>#N/A</v>
      </c>
      <c r="H10633" s="3"/>
      <c r="I10633" s="77" t="e">
        <f>VLOOKUP($H$1&amp;H10633,定价因子!E:F,2,0)</f>
        <v>#N/A</v>
      </c>
      <c r="J10633" s="3"/>
      <c r="K10633" s="77" t="e">
        <f>VLOOKUP($J$1&amp;J10633,定价因子!E:F,2,0)</f>
        <v>#N/A</v>
      </c>
      <c r="L10633" s="3"/>
      <c r="M10633" s="77" t="e">
        <f>VLOOKUP($L$1&amp;L10633,定价因子!E:F,2,0)</f>
        <v>#N/A</v>
      </c>
      <c r="N10633" s="3"/>
      <c r="O10633" s="77" t="e">
        <f>VLOOKUP($N$1&amp;N10633,定价因子!E:F,2,0)</f>
        <v>#N/A</v>
      </c>
      <c r="P10633" s="3"/>
      <c r="Q10633" s="55" t="e">
        <f>VLOOKUP($P$1&amp;P10633,定价因子!$E:$F,2,0)</f>
        <v>#N/A</v>
      </c>
      <c r="R10633" s="3"/>
      <c r="S10633" s="77" t="e">
        <f>VLOOKUP($R$1&amp;R10633,定价因子!$E:$F,2,0)</f>
        <v>#N/A</v>
      </c>
      <c r="T10633" s="61"/>
      <c r="U10633" s="63"/>
      <c r="V10633" s="63"/>
      <c r="W10633" s="63"/>
      <c r="X10633" s="3"/>
    </row>
    <row r="10634" spans="1:24">
      <c r="A10634" s="3"/>
      <c r="B10634" s="3"/>
      <c r="C10634" s="3"/>
      <c r="D10634" s="3"/>
      <c r="E10634" s="79"/>
      <c r="F10634" s="3"/>
      <c r="G10634" s="77" t="e">
        <f>VLOOKUP($F$1&amp;F10634,定价因子!E:F,2,0)</f>
        <v>#N/A</v>
      </c>
      <c r="H10634" s="3"/>
      <c r="I10634" s="77" t="e">
        <f>VLOOKUP($H$1&amp;H10634,定价因子!E:F,2,0)</f>
        <v>#N/A</v>
      </c>
      <c r="J10634" s="3"/>
      <c r="K10634" s="77" t="e">
        <f>VLOOKUP($J$1&amp;J10634,定价因子!E:F,2,0)</f>
        <v>#N/A</v>
      </c>
      <c r="L10634" s="3"/>
      <c r="M10634" s="77" t="e">
        <f>VLOOKUP($L$1&amp;L10634,定价因子!E:F,2,0)</f>
        <v>#N/A</v>
      </c>
      <c r="N10634" s="3"/>
      <c r="O10634" s="77" t="e">
        <f>VLOOKUP($N$1&amp;N10634,定价因子!E:F,2,0)</f>
        <v>#N/A</v>
      </c>
      <c r="P10634" s="3"/>
      <c r="Q10634" s="55" t="e">
        <f>VLOOKUP($P$1&amp;P10634,定价因子!$E:$F,2,0)</f>
        <v>#N/A</v>
      </c>
      <c r="R10634" s="3"/>
      <c r="S10634" s="77" t="e">
        <f>VLOOKUP($R$1&amp;R10634,定价因子!$E:$F,2,0)</f>
        <v>#N/A</v>
      </c>
      <c r="T10634" s="61"/>
      <c r="U10634" s="63"/>
      <c r="V10634" s="63"/>
      <c r="W10634" s="63"/>
      <c r="X10634" s="3"/>
    </row>
    <row r="10635" spans="1:24">
      <c r="A10635" s="3"/>
      <c r="B10635" s="3"/>
      <c r="C10635" s="3"/>
      <c r="D10635" s="3"/>
      <c r="E10635" s="79"/>
      <c r="F10635" s="3"/>
      <c r="G10635" s="77" t="e">
        <f>VLOOKUP($F$1&amp;F10635,定价因子!E:F,2,0)</f>
        <v>#N/A</v>
      </c>
      <c r="H10635" s="3"/>
      <c r="I10635" s="77" t="e">
        <f>VLOOKUP($H$1&amp;H10635,定价因子!E:F,2,0)</f>
        <v>#N/A</v>
      </c>
      <c r="J10635" s="3"/>
      <c r="K10635" s="77" t="e">
        <f>VLOOKUP($J$1&amp;J10635,定价因子!E:F,2,0)</f>
        <v>#N/A</v>
      </c>
      <c r="L10635" s="3"/>
      <c r="M10635" s="77" t="e">
        <f>VLOOKUP($L$1&amp;L10635,定价因子!E:F,2,0)</f>
        <v>#N/A</v>
      </c>
      <c r="N10635" s="3"/>
      <c r="O10635" s="77" t="e">
        <f>VLOOKUP($N$1&amp;N10635,定价因子!E:F,2,0)</f>
        <v>#N/A</v>
      </c>
      <c r="P10635" s="3"/>
      <c r="Q10635" s="55" t="e">
        <f>VLOOKUP($P$1&amp;P10635,定价因子!$E:$F,2,0)</f>
        <v>#N/A</v>
      </c>
      <c r="R10635" s="3"/>
      <c r="S10635" s="77" t="e">
        <f>VLOOKUP($R$1&amp;R10635,定价因子!$E:$F,2,0)</f>
        <v>#N/A</v>
      </c>
      <c r="T10635" s="61"/>
      <c r="U10635" s="63"/>
      <c r="V10635" s="63"/>
      <c r="W10635" s="63"/>
      <c r="X10635" s="3"/>
    </row>
    <row r="10636" spans="1:24">
      <c r="A10636" s="3"/>
      <c r="B10636" s="3"/>
      <c r="C10636" s="3"/>
      <c r="D10636" s="3"/>
      <c r="E10636" s="79"/>
      <c r="F10636" s="3"/>
      <c r="G10636" s="77" t="e">
        <f>VLOOKUP($F$1&amp;F10636,定价因子!E:F,2,0)</f>
        <v>#N/A</v>
      </c>
      <c r="H10636" s="3"/>
      <c r="I10636" s="77" t="e">
        <f>VLOOKUP($H$1&amp;H10636,定价因子!E:F,2,0)</f>
        <v>#N/A</v>
      </c>
      <c r="J10636" s="3"/>
      <c r="K10636" s="77" t="e">
        <f>VLOOKUP($J$1&amp;J10636,定价因子!E:F,2,0)</f>
        <v>#N/A</v>
      </c>
      <c r="L10636" s="3"/>
      <c r="M10636" s="77" t="e">
        <f>VLOOKUP($L$1&amp;L10636,定价因子!E:F,2,0)</f>
        <v>#N/A</v>
      </c>
      <c r="N10636" s="3"/>
      <c r="O10636" s="77" t="e">
        <f>VLOOKUP($N$1&amp;N10636,定价因子!E:F,2,0)</f>
        <v>#N/A</v>
      </c>
      <c r="P10636" s="3"/>
      <c r="Q10636" s="55" t="e">
        <f>VLOOKUP($P$1&amp;P10636,定价因子!$E:$F,2,0)</f>
        <v>#N/A</v>
      </c>
      <c r="R10636" s="3"/>
      <c r="S10636" s="77" t="e">
        <f>VLOOKUP($R$1&amp;R10636,定价因子!$E:$F,2,0)</f>
        <v>#N/A</v>
      </c>
      <c r="T10636" s="61"/>
      <c r="U10636" s="63"/>
      <c r="V10636" s="63"/>
      <c r="W10636" s="63"/>
      <c r="X10636" s="3"/>
    </row>
    <row r="10637" spans="1:24">
      <c r="A10637" s="3"/>
      <c r="B10637" s="3"/>
      <c r="C10637" s="3"/>
      <c r="D10637" s="3"/>
      <c r="E10637" s="79"/>
      <c r="F10637" s="3"/>
      <c r="G10637" s="77" t="e">
        <f>VLOOKUP($F$1&amp;F10637,定价因子!E:F,2,0)</f>
        <v>#N/A</v>
      </c>
      <c r="H10637" s="3"/>
      <c r="I10637" s="77" t="e">
        <f>VLOOKUP($H$1&amp;H10637,定价因子!E:F,2,0)</f>
        <v>#N/A</v>
      </c>
      <c r="J10637" s="3"/>
      <c r="K10637" s="77" t="e">
        <f>VLOOKUP($J$1&amp;J10637,定价因子!E:F,2,0)</f>
        <v>#N/A</v>
      </c>
      <c r="L10637" s="3"/>
      <c r="M10637" s="77" t="e">
        <f>VLOOKUP($L$1&amp;L10637,定价因子!E:F,2,0)</f>
        <v>#N/A</v>
      </c>
      <c r="N10637" s="3"/>
      <c r="O10637" s="77" t="e">
        <f>VLOOKUP($N$1&amp;N10637,定价因子!E:F,2,0)</f>
        <v>#N/A</v>
      </c>
      <c r="P10637" s="3"/>
      <c r="Q10637" s="55" t="e">
        <f>VLOOKUP($P$1&amp;P10637,定价因子!$E:$F,2,0)</f>
        <v>#N/A</v>
      </c>
      <c r="R10637" s="3"/>
      <c r="S10637" s="77" t="e">
        <f>VLOOKUP($R$1&amp;R10637,定价因子!$E:$F,2,0)</f>
        <v>#N/A</v>
      </c>
      <c r="T10637" s="61"/>
      <c r="U10637" s="63"/>
      <c r="V10637" s="63"/>
      <c r="W10637" s="63"/>
      <c r="X10637" s="3"/>
    </row>
    <row r="10638" spans="1:24">
      <c r="A10638" s="3"/>
      <c r="B10638" s="3"/>
      <c r="C10638" s="3"/>
      <c r="D10638" s="3"/>
      <c r="E10638" s="79"/>
      <c r="F10638" s="3"/>
      <c r="G10638" s="77" t="e">
        <f>VLOOKUP($F$1&amp;F10638,定价因子!E:F,2,0)</f>
        <v>#N/A</v>
      </c>
      <c r="H10638" s="3"/>
      <c r="I10638" s="77" t="e">
        <f>VLOOKUP($H$1&amp;H10638,定价因子!E:F,2,0)</f>
        <v>#N/A</v>
      </c>
      <c r="J10638" s="3"/>
      <c r="K10638" s="77" t="e">
        <f>VLOOKUP($J$1&amp;J10638,定价因子!E:F,2,0)</f>
        <v>#N/A</v>
      </c>
      <c r="L10638" s="3"/>
      <c r="M10638" s="77" t="e">
        <f>VLOOKUP($L$1&amp;L10638,定价因子!E:F,2,0)</f>
        <v>#N/A</v>
      </c>
      <c r="N10638" s="3"/>
      <c r="O10638" s="77" t="e">
        <f>VLOOKUP($N$1&amp;N10638,定价因子!E:F,2,0)</f>
        <v>#N/A</v>
      </c>
      <c r="P10638" s="3"/>
      <c r="Q10638" s="55" t="e">
        <f>VLOOKUP($P$1&amp;P10638,定价因子!$E:$F,2,0)</f>
        <v>#N/A</v>
      </c>
      <c r="R10638" s="3"/>
      <c r="S10638" s="77" t="e">
        <f>VLOOKUP($R$1&amp;R10638,定价因子!$E:$F,2,0)</f>
        <v>#N/A</v>
      </c>
      <c r="T10638" s="61"/>
      <c r="U10638" s="63"/>
      <c r="V10638" s="63"/>
      <c r="W10638" s="63"/>
      <c r="X10638" s="3"/>
    </row>
    <row r="10639" spans="1:24">
      <c r="A10639" s="3"/>
      <c r="B10639" s="3"/>
      <c r="C10639" s="3"/>
      <c r="D10639" s="3"/>
      <c r="E10639" s="79"/>
      <c r="F10639" s="3"/>
      <c r="G10639" s="77" t="e">
        <f>VLOOKUP($F$1&amp;F10639,定价因子!E:F,2,0)</f>
        <v>#N/A</v>
      </c>
      <c r="H10639" s="3"/>
      <c r="I10639" s="77" t="e">
        <f>VLOOKUP($H$1&amp;H10639,定价因子!E:F,2,0)</f>
        <v>#N/A</v>
      </c>
      <c r="J10639" s="3"/>
      <c r="K10639" s="77" t="e">
        <f>VLOOKUP($J$1&amp;J10639,定价因子!E:F,2,0)</f>
        <v>#N/A</v>
      </c>
      <c r="L10639" s="3"/>
      <c r="M10639" s="77" t="e">
        <f>VLOOKUP($L$1&amp;L10639,定价因子!E:F,2,0)</f>
        <v>#N/A</v>
      </c>
      <c r="N10639" s="3"/>
      <c r="O10639" s="77" t="e">
        <f>VLOOKUP($N$1&amp;N10639,定价因子!E:F,2,0)</f>
        <v>#N/A</v>
      </c>
      <c r="P10639" s="3"/>
      <c r="Q10639" s="55" t="e">
        <f>VLOOKUP($P$1&amp;P10639,定价因子!$E:$F,2,0)</f>
        <v>#N/A</v>
      </c>
      <c r="R10639" s="3"/>
      <c r="S10639" s="77" t="e">
        <f>VLOOKUP($R$1&amp;R10639,定价因子!$E:$F,2,0)</f>
        <v>#N/A</v>
      </c>
      <c r="T10639" s="61"/>
      <c r="U10639" s="63"/>
      <c r="V10639" s="63"/>
      <c r="W10639" s="63"/>
      <c r="X10639" s="3"/>
    </row>
    <row r="10640" spans="1:24">
      <c r="A10640" s="3"/>
      <c r="B10640" s="3"/>
      <c r="C10640" s="3"/>
      <c r="D10640" s="3"/>
      <c r="E10640" s="79"/>
      <c r="F10640" s="3"/>
      <c r="G10640" s="77" t="e">
        <f>VLOOKUP($F$1&amp;F10640,定价因子!E:F,2,0)</f>
        <v>#N/A</v>
      </c>
      <c r="H10640" s="3"/>
      <c r="I10640" s="77" t="e">
        <f>VLOOKUP($H$1&amp;H10640,定价因子!E:F,2,0)</f>
        <v>#N/A</v>
      </c>
      <c r="J10640" s="3"/>
      <c r="K10640" s="77" t="e">
        <f>VLOOKUP($J$1&amp;J10640,定价因子!E:F,2,0)</f>
        <v>#N/A</v>
      </c>
      <c r="L10640" s="3"/>
      <c r="M10640" s="77" t="e">
        <f>VLOOKUP($L$1&amp;L10640,定价因子!E:F,2,0)</f>
        <v>#N/A</v>
      </c>
      <c r="N10640" s="3"/>
      <c r="O10640" s="77" t="e">
        <f>VLOOKUP($N$1&amp;N10640,定价因子!E:F,2,0)</f>
        <v>#N/A</v>
      </c>
      <c r="P10640" s="3"/>
      <c r="Q10640" s="55" t="e">
        <f>VLOOKUP($P$1&amp;P10640,定价因子!$E:$F,2,0)</f>
        <v>#N/A</v>
      </c>
      <c r="R10640" s="3"/>
      <c r="S10640" s="77" t="e">
        <f>VLOOKUP($R$1&amp;R10640,定价因子!$E:$F,2,0)</f>
        <v>#N/A</v>
      </c>
      <c r="T10640" s="61"/>
      <c r="U10640" s="63"/>
      <c r="V10640" s="63"/>
      <c r="W10640" s="63"/>
      <c r="X10640" s="3"/>
    </row>
    <row r="10641" spans="1:24">
      <c r="A10641" s="3"/>
      <c r="B10641" s="3"/>
      <c r="C10641" s="3"/>
      <c r="D10641" s="3"/>
      <c r="E10641" s="79"/>
      <c r="F10641" s="3"/>
      <c r="G10641" s="77" t="e">
        <f>VLOOKUP($F$1&amp;F10641,定价因子!E:F,2,0)</f>
        <v>#N/A</v>
      </c>
      <c r="H10641" s="3"/>
      <c r="I10641" s="77" t="e">
        <f>VLOOKUP($H$1&amp;H10641,定价因子!E:F,2,0)</f>
        <v>#N/A</v>
      </c>
      <c r="J10641" s="3"/>
      <c r="K10641" s="77" t="e">
        <f>VLOOKUP($J$1&amp;J10641,定价因子!E:F,2,0)</f>
        <v>#N/A</v>
      </c>
      <c r="L10641" s="3"/>
      <c r="M10641" s="77" t="e">
        <f>VLOOKUP($L$1&amp;L10641,定价因子!E:F,2,0)</f>
        <v>#N/A</v>
      </c>
      <c r="N10641" s="3"/>
      <c r="O10641" s="77" t="e">
        <f>VLOOKUP($N$1&amp;N10641,定价因子!E:F,2,0)</f>
        <v>#N/A</v>
      </c>
      <c r="P10641" s="3"/>
      <c r="Q10641" s="55" t="e">
        <f>VLOOKUP($P$1&amp;P10641,定价因子!$E:$F,2,0)</f>
        <v>#N/A</v>
      </c>
      <c r="R10641" s="3"/>
      <c r="S10641" s="77" t="e">
        <f>VLOOKUP($R$1&amp;R10641,定价因子!$E:$F,2,0)</f>
        <v>#N/A</v>
      </c>
      <c r="T10641" s="61"/>
      <c r="U10641" s="63"/>
      <c r="V10641" s="63"/>
      <c r="W10641" s="63"/>
      <c r="X10641" s="3"/>
    </row>
    <row r="10642" spans="1:24">
      <c r="A10642" s="3"/>
      <c r="B10642" s="3"/>
      <c r="C10642" s="3"/>
      <c r="D10642" s="3"/>
      <c r="E10642" s="79"/>
      <c r="F10642" s="3"/>
      <c r="G10642" s="77" t="e">
        <f>VLOOKUP($F$1&amp;F10642,定价因子!E:F,2,0)</f>
        <v>#N/A</v>
      </c>
      <c r="H10642" s="3"/>
      <c r="I10642" s="77" t="e">
        <f>VLOOKUP($H$1&amp;H10642,定价因子!E:F,2,0)</f>
        <v>#N/A</v>
      </c>
      <c r="J10642" s="3"/>
      <c r="K10642" s="77" t="e">
        <f>VLOOKUP($J$1&amp;J10642,定价因子!E:F,2,0)</f>
        <v>#N/A</v>
      </c>
      <c r="L10642" s="3"/>
      <c r="M10642" s="77" t="e">
        <f>VLOOKUP($L$1&amp;L10642,定价因子!E:F,2,0)</f>
        <v>#N/A</v>
      </c>
      <c r="N10642" s="3"/>
      <c r="O10642" s="77" t="e">
        <f>VLOOKUP($N$1&amp;N10642,定价因子!E:F,2,0)</f>
        <v>#N/A</v>
      </c>
      <c r="P10642" s="3"/>
      <c r="Q10642" s="55" t="e">
        <f>VLOOKUP($P$1&amp;P10642,定价因子!$E:$F,2,0)</f>
        <v>#N/A</v>
      </c>
      <c r="R10642" s="3"/>
      <c r="S10642" s="77" t="e">
        <f>VLOOKUP($R$1&amp;R10642,定价因子!$E:$F,2,0)</f>
        <v>#N/A</v>
      </c>
      <c r="T10642" s="61"/>
      <c r="U10642" s="63"/>
      <c r="V10642" s="63"/>
      <c r="W10642" s="63"/>
      <c r="X10642" s="3"/>
    </row>
    <row r="10643" spans="1:24">
      <c r="A10643" s="3"/>
      <c r="B10643" s="3"/>
      <c r="C10643" s="3"/>
      <c r="D10643" s="3"/>
      <c r="E10643" s="79"/>
      <c r="F10643" s="3"/>
      <c r="G10643" s="77" t="e">
        <f>VLOOKUP($F$1&amp;F10643,定价因子!E:F,2,0)</f>
        <v>#N/A</v>
      </c>
      <c r="H10643" s="3"/>
      <c r="I10643" s="77" t="e">
        <f>VLOOKUP($H$1&amp;H10643,定价因子!E:F,2,0)</f>
        <v>#N/A</v>
      </c>
      <c r="J10643" s="3"/>
      <c r="K10643" s="77" t="e">
        <f>VLOOKUP($J$1&amp;J10643,定价因子!E:F,2,0)</f>
        <v>#N/A</v>
      </c>
      <c r="L10643" s="3"/>
      <c r="M10643" s="77" t="e">
        <f>VLOOKUP($L$1&amp;L10643,定价因子!E:F,2,0)</f>
        <v>#N/A</v>
      </c>
      <c r="N10643" s="3"/>
      <c r="O10643" s="77" t="e">
        <f>VLOOKUP($N$1&amp;N10643,定价因子!E:F,2,0)</f>
        <v>#N/A</v>
      </c>
      <c r="P10643" s="3"/>
      <c r="Q10643" s="55" t="e">
        <f>VLOOKUP($P$1&amp;P10643,定价因子!$E:$F,2,0)</f>
        <v>#N/A</v>
      </c>
      <c r="R10643" s="3"/>
      <c r="S10643" s="77" t="e">
        <f>VLOOKUP($R$1&amp;R10643,定价因子!$E:$F,2,0)</f>
        <v>#N/A</v>
      </c>
      <c r="T10643" s="61"/>
      <c r="U10643" s="63"/>
      <c r="V10643" s="63"/>
      <c r="W10643" s="63"/>
      <c r="X10643" s="3"/>
    </row>
    <row r="10644" spans="1:24">
      <c r="A10644" s="3"/>
      <c r="B10644" s="3"/>
      <c r="C10644" s="3"/>
      <c r="D10644" s="3"/>
      <c r="E10644" s="79"/>
      <c r="F10644" s="3"/>
      <c r="G10644" s="77" t="e">
        <f>VLOOKUP($F$1&amp;F10644,定价因子!E:F,2,0)</f>
        <v>#N/A</v>
      </c>
      <c r="H10644" s="3"/>
      <c r="I10644" s="77" t="e">
        <f>VLOOKUP($H$1&amp;H10644,定价因子!E:F,2,0)</f>
        <v>#N/A</v>
      </c>
      <c r="J10644" s="3"/>
      <c r="K10644" s="77" t="e">
        <f>VLOOKUP($J$1&amp;J10644,定价因子!E:F,2,0)</f>
        <v>#N/A</v>
      </c>
      <c r="L10644" s="3"/>
      <c r="M10644" s="77" t="e">
        <f>VLOOKUP($L$1&amp;L10644,定价因子!E:F,2,0)</f>
        <v>#N/A</v>
      </c>
      <c r="N10644" s="3"/>
      <c r="O10644" s="77" t="e">
        <f>VLOOKUP($N$1&amp;N10644,定价因子!E:F,2,0)</f>
        <v>#N/A</v>
      </c>
      <c r="P10644" s="3"/>
      <c r="Q10644" s="55" t="e">
        <f>VLOOKUP($P$1&amp;P10644,定价因子!$E:$F,2,0)</f>
        <v>#N/A</v>
      </c>
      <c r="R10644" s="3"/>
      <c r="S10644" s="77" t="e">
        <f>VLOOKUP($R$1&amp;R10644,定价因子!$E:$F,2,0)</f>
        <v>#N/A</v>
      </c>
      <c r="T10644" s="61"/>
      <c r="U10644" s="63"/>
      <c r="V10644" s="63"/>
      <c r="W10644" s="63"/>
      <c r="X10644" s="3"/>
    </row>
    <row r="10645" spans="1:24">
      <c r="A10645" s="3"/>
      <c r="B10645" s="3"/>
      <c r="C10645" s="3"/>
      <c r="D10645" s="3"/>
      <c r="E10645" s="79"/>
      <c r="F10645" s="3"/>
      <c r="G10645" s="77" t="e">
        <f>VLOOKUP($F$1&amp;F10645,定价因子!E:F,2,0)</f>
        <v>#N/A</v>
      </c>
      <c r="H10645" s="3"/>
      <c r="I10645" s="77" t="e">
        <f>VLOOKUP($H$1&amp;H10645,定价因子!E:F,2,0)</f>
        <v>#N/A</v>
      </c>
      <c r="J10645" s="3"/>
      <c r="K10645" s="77" t="e">
        <f>VLOOKUP($J$1&amp;J10645,定价因子!E:F,2,0)</f>
        <v>#N/A</v>
      </c>
      <c r="L10645" s="3"/>
      <c r="M10645" s="77" t="e">
        <f>VLOOKUP($L$1&amp;L10645,定价因子!E:F,2,0)</f>
        <v>#N/A</v>
      </c>
      <c r="N10645" s="3"/>
      <c r="O10645" s="77" t="e">
        <f>VLOOKUP($N$1&amp;N10645,定价因子!E:F,2,0)</f>
        <v>#N/A</v>
      </c>
      <c r="P10645" s="3"/>
      <c r="Q10645" s="55" t="e">
        <f>VLOOKUP($P$1&amp;P10645,定价因子!$E:$F,2,0)</f>
        <v>#N/A</v>
      </c>
      <c r="R10645" s="3"/>
      <c r="S10645" s="77" t="e">
        <f>VLOOKUP($R$1&amp;R10645,定价因子!$E:$F,2,0)</f>
        <v>#N/A</v>
      </c>
      <c r="T10645" s="61"/>
      <c r="U10645" s="63"/>
      <c r="V10645" s="63"/>
      <c r="W10645" s="63"/>
      <c r="X10645" s="3"/>
    </row>
    <row r="10646" spans="1:24">
      <c r="A10646" s="3"/>
      <c r="B10646" s="3"/>
      <c r="C10646" s="3"/>
      <c r="D10646" s="3"/>
      <c r="E10646" s="79"/>
      <c r="F10646" s="3"/>
      <c r="G10646" s="77" t="e">
        <f>VLOOKUP($F$1&amp;F10646,定价因子!E:F,2,0)</f>
        <v>#N/A</v>
      </c>
      <c r="H10646" s="3"/>
      <c r="I10646" s="77" t="e">
        <f>VLOOKUP($H$1&amp;H10646,定价因子!E:F,2,0)</f>
        <v>#N/A</v>
      </c>
      <c r="J10646" s="3"/>
      <c r="K10646" s="77" t="e">
        <f>VLOOKUP($J$1&amp;J10646,定价因子!E:F,2,0)</f>
        <v>#N/A</v>
      </c>
      <c r="L10646" s="3"/>
      <c r="M10646" s="77" t="e">
        <f>VLOOKUP($L$1&amp;L10646,定价因子!E:F,2,0)</f>
        <v>#N/A</v>
      </c>
      <c r="N10646" s="3"/>
      <c r="O10646" s="77" t="e">
        <f>VLOOKUP($N$1&amp;N10646,定价因子!E:F,2,0)</f>
        <v>#N/A</v>
      </c>
      <c r="P10646" s="3"/>
      <c r="Q10646" s="55" t="e">
        <f>VLOOKUP($P$1&amp;P10646,定价因子!$E:$F,2,0)</f>
        <v>#N/A</v>
      </c>
      <c r="R10646" s="3"/>
      <c r="S10646" s="77" t="e">
        <f>VLOOKUP($R$1&amp;R10646,定价因子!$E:$F,2,0)</f>
        <v>#N/A</v>
      </c>
      <c r="T10646" s="61"/>
      <c r="U10646" s="63"/>
      <c r="V10646" s="63"/>
      <c r="W10646" s="63"/>
      <c r="X10646" s="3"/>
    </row>
    <row r="10647" spans="1:24">
      <c r="A10647" s="3"/>
      <c r="B10647" s="3"/>
      <c r="C10647" s="3"/>
      <c r="D10647" s="3"/>
      <c r="E10647" s="79"/>
      <c r="F10647" s="3"/>
      <c r="G10647" s="77" t="e">
        <f>VLOOKUP($F$1&amp;F10647,定价因子!E:F,2,0)</f>
        <v>#N/A</v>
      </c>
      <c r="H10647" s="3"/>
      <c r="I10647" s="77" t="e">
        <f>VLOOKUP($H$1&amp;H10647,定价因子!E:F,2,0)</f>
        <v>#N/A</v>
      </c>
      <c r="J10647" s="3"/>
      <c r="K10647" s="77" t="e">
        <f>VLOOKUP($J$1&amp;J10647,定价因子!E:F,2,0)</f>
        <v>#N/A</v>
      </c>
      <c r="L10647" s="3"/>
      <c r="M10647" s="77" t="e">
        <f>VLOOKUP($L$1&amp;L10647,定价因子!E:F,2,0)</f>
        <v>#N/A</v>
      </c>
      <c r="N10647" s="3"/>
      <c r="O10647" s="77" t="e">
        <f>VLOOKUP($N$1&amp;N10647,定价因子!E:F,2,0)</f>
        <v>#N/A</v>
      </c>
      <c r="P10647" s="3"/>
      <c r="Q10647" s="55" t="e">
        <f>VLOOKUP($P$1&amp;P10647,定价因子!$E:$F,2,0)</f>
        <v>#N/A</v>
      </c>
      <c r="R10647" s="3"/>
      <c r="S10647" s="77" t="e">
        <f>VLOOKUP($R$1&amp;R10647,定价因子!$E:$F,2,0)</f>
        <v>#N/A</v>
      </c>
      <c r="T10647" s="61"/>
      <c r="U10647" s="63"/>
      <c r="V10647" s="63"/>
      <c r="W10647" s="63"/>
      <c r="X10647" s="3"/>
    </row>
    <row r="10648" spans="1:24">
      <c r="A10648" s="3"/>
      <c r="B10648" s="3"/>
      <c r="C10648" s="3"/>
      <c r="D10648" s="3"/>
      <c r="E10648" s="79"/>
      <c r="F10648" s="3"/>
      <c r="G10648" s="77" t="e">
        <f>VLOOKUP($F$1&amp;F10648,定价因子!E:F,2,0)</f>
        <v>#N/A</v>
      </c>
      <c r="H10648" s="3"/>
      <c r="I10648" s="77" t="e">
        <f>VLOOKUP($H$1&amp;H10648,定价因子!E:F,2,0)</f>
        <v>#N/A</v>
      </c>
      <c r="J10648" s="3"/>
      <c r="K10648" s="77" t="e">
        <f>VLOOKUP($J$1&amp;J10648,定价因子!E:F,2,0)</f>
        <v>#N/A</v>
      </c>
      <c r="L10648" s="3"/>
      <c r="M10648" s="77" t="e">
        <f>VLOOKUP($L$1&amp;L10648,定价因子!E:F,2,0)</f>
        <v>#N/A</v>
      </c>
      <c r="N10648" s="3"/>
      <c r="O10648" s="77" t="e">
        <f>VLOOKUP($N$1&amp;N10648,定价因子!E:F,2,0)</f>
        <v>#N/A</v>
      </c>
      <c r="P10648" s="3"/>
      <c r="Q10648" s="55" t="e">
        <f>VLOOKUP($P$1&amp;P10648,定价因子!$E:$F,2,0)</f>
        <v>#N/A</v>
      </c>
      <c r="R10648" s="3"/>
      <c r="S10648" s="77" t="e">
        <f>VLOOKUP($R$1&amp;R10648,定价因子!$E:$F,2,0)</f>
        <v>#N/A</v>
      </c>
      <c r="T10648" s="61"/>
      <c r="U10648" s="63"/>
      <c r="V10648" s="63"/>
      <c r="W10648" s="63"/>
      <c r="X10648" s="3"/>
    </row>
    <row r="10649" spans="1:24">
      <c r="A10649" s="3"/>
      <c r="B10649" s="3"/>
      <c r="C10649" s="3"/>
      <c r="D10649" s="3"/>
      <c r="E10649" s="79"/>
      <c r="F10649" s="3"/>
      <c r="G10649" s="77" t="e">
        <f>VLOOKUP($F$1&amp;F10649,定价因子!E:F,2,0)</f>
        <v>#N/A</v>
      </c>
      <c r="H10649" s="3"/>
      <c r="I10649" s="77" t="e">
        <f>VLOOKUP($H$1&amp;H10649,定价因子!E:F,2,0)</f>
        <v>#N/A</v>
      </c>
      <c r="J10649" s="3"/>
      <c r="K10649" s="77" t="e">
        <f>VLOOKUP($J$1&amp;J10649,定价因子!E:F,2,0)</f>
        <v>#N/A</v>
      </c>
      <c r="L10649" s="3"/>
      <c r="M10649" s="77" t="e">
        <f>VLOOKUP($L$1&amp;L10649,定价因子!E:F,2,0)</f>
        <v>#N/A</v>
      </c>
      <c r="N10649" s="3"/>
      <c r="O10649" s="77" t="e">
        <f>VLOOKUP($N$1&amp;N10649,定价因子!E:F,2,0)</f>
        <v>#N/A</v>
      </c>
      <c r="P10649" s="3"/>
      <c r="Q10649" s="55" t="e">
        <f>VLOOKUP($P$1&amp;P10649,定价因子!$E:$F,2,0)</f>
        <v>#N/A</v>
      </c>
      <c r="R10649" s="3"/>
      <c r="S10649" s="77" t="e">
        <f>VLOOKUP($R$1&amp;R10649,定价因子!$E:$F,2,0)</f>
        <v>#N/A</v>
      </c>
      <c r="T10649" s="61"/>
      <c r="U10649" s="63"/>
      <c r="V10649" s="63"/>
      <c r="W10649" s="63"/>
      <c r="X10649" s="3"/>
    </row>
    <row r="10650" spans="1:24">
      <c r="A10650" s="3"/>
      <c r="B10650" s="3"/>
      <c r="C10650" s="3"/>
      <c r="D10650" s="3"/>
      <c r="E10650" s="79"/>
      <c r="F10650" s="3"/>
      <c r="G10650" s="77" t="e">
        <f>VLOOKUP($F$1&amp;F10650,定价因子!E:F,2,0)</f>
        <v>#N/A</v>
      </c>
      <c r="H10650" s="3"/>
      <c r="I10650" s="77" t="e">
        <f>VLOOKUP($H$1&amp;H10650,定价因子!E:F,2,0)</f>
        <v>#N/A</v>
      </c>
      <c r="J10650" s="3"/>
      <c r="K10650" s="77" t="e">
        <f>VLOOKUP($J$1&amp;J10650,定价因子!E:F,2,0)</f>
        <v>#N/A</v>
      </c>
      <c r="L10650" s="3"/>
      <c r="M10650" s="77" t="e">
        <f>VLOOKUP($L$1&amp;L10650,定价因子!E:F,2,0)</f>
        <v>#N/A</v>
      </c>
      <c r="N10650" s="3"/>
      <c r="O10650" s="77" t="e">
        <f>VLOOKUP($N$1&amp;N10650,定价因子!E:F,2,0)</f>
        <v>#N/A</v>
      </c>
      <c r="P10650" s="3"/>
      <c r="Q10650" s="55" t="e">
        <f>VLOOKUP($P$1&amp;P10650,定价因子!$E:$F,2,0)</f>
        <v>#N/A</v>
      </c>
      <c r="R10650" s="3"/>
      <c r="S10650" s="77" t="e">
        <f>VLOOKUP($R$1&amp;R10650,定价因子!$E:$F,2,0)</f>
        <v>#N/A</v>
      </c>
      <c r="T10650" s="61"/>
      <c r="U10650" s="63"/>
      <c r="V10650" s="63"/>
      <c r="W10650" s="63"/>
      <c r="X10650" s="3"/>
    </row>
    <row r="10651" spans="1:24">
      <c r="A10651" s="3"/>
      <c r="B10651" s="3"/>
      <c r="C10651" s="3"/>
      <c r="D10651" s="3"/>
      <c r="E10651" s="79"/>
      <c r="F10651" s="3"/>
      <c r="G10651" s="77" t="e">
        <f>VLOOKUP($F$1&amp;F10651,定价因子!E:F,2,0)</f>
        <v>#N/A</v>
      </c>
      <c r="H10651" s="3"/>
      <c r="I10651" s="77" t="e">
        <f>VLOOKUP($H$1&amp;H10651,定价因子!E:F,2,0)</f>
        <v>#N/A</v>
      </c>
      <c r="J10651" s="3"/>
      <c r="K10651" s="77" t="e">
        <f>VLOOKUP($J$1&amp;J10651,定价因子!E:F,2,0)</f>
        <v>#N/A</v>
      </c>
      <c r="L10651" s="3"/>
      <c r="M10651" s="77" t="e">
        <f>VLOOKUP($L$1&amp;L10651,定价因子!E:F,2,0)</f>
        <v>#N/A</v>
      </c>
      <c r="N10651" s="3"/>
      <c r="O10651" s="77" t="e">
        <f>VLOOKUP($N$1&amp;N10651,定价因子!E:F,2,0)</f>
        <v>#N/A</v>
      </c>
      <c r="P10651" s="3"/>
      <c r="Q10651" s="55" t="e">
        <f>VLOOKUP($P$1&amp;P10651,定价因子!$E:$F,2,0)</f>
        <v>#N/A</v>
      </c>
      <c r="R10651" s="3"/>
      <c r="S10651" s="77" t="e">
        <f>VLOOKUP($R$1&amp;R10651,定价因子!$E:$F,2,0)</f>
        <v>#N/A</v>
      </c>
      <c r="T10651" s="61"/>
      <c r="U10651" s="63"/>
      <c r="V10651" s="63"/>
      <c r="W10651" s="63"/>
      <c r="X10651" s="3"/>
    </row>
    <row r="10652" spans="1:24">
      <c r="A10652" s="3"/>
      <c r="B10652" s="3"/>
      <c r="C10652" s="3"/>
      <c r="D10652" s="3"/>
      <c r="E10652" s="79"/>
      <c r="F10652" s="3"/>
      <c r="G10652" s="77" t="e">
        <f>VLOOKUP($F$1&amp;F10652,定价因子!E:F,2,0)</f>
        <v>#N/A</v>
      </c>
      <c r="H10652" s="3"/>
      <c r="I10652" s="77" t="e">
        <f>VLOOKUP($H$1&amp;H10652,定价因子!E:F,2,0)</f>
        <v>#N/A</v>
      </c>
      <c r="J10652" s="3"/>
      <c r="K10652" s="77" t="e">
        <f>VLOOKUP($J$1&amp;J10652,定价因子!E:F,2,0)</f>
        <v>#N/A</v>
      </c>
      <c r="L10652" s="3"/>
      <c r="M10652" s="77" t="e">
        <f>VLOOKUP($L$1&amp;L10652,定价因子!E:F,2,0)</f>
        <v>#N/A</v>
      </c>
      <c r="N10652" s="3"/>
      <c r="O10652" s="77" t="e">
        <f>VLOOKUP($N$1&amp;N10652,定价因子!E:F,2,0)</f>
        <v>#N/A</v>
      </c>
      <c r="P10652" s="3"/>
      <c r="Q10652" s="55" t="e">
        <f>VLOOKUP($P$1&amp;P10652,定价因子!$E:$F,2,0)</f>
        <v>#N/A</v>
      </c>
      <c r="R10652" s="3"/>
      <c r="S10652" s="77" t="e">
        <f>VLOOKUP($R$1&amp;R10652,定价因子!$E:$F,2,0)</f>
        <v>#N/A</v>
      </c>
      <c r="T10652" s="61"/>
      <c r="U10652" s="63"/>
      <c r="V10652" s="63"/>
      <c r="W10652" s="63"/>
      <c r="X10652" s="3"/>
    </row>
    <row r="10653" spans="1:24">
      <c r="A10653" s="3"/>
      <c r="B10653" s="3"/>
      <c r="C10653" s="3"/>
      <c r="D10653" s="3"/>
      <c r="E10653" s="79"/>
      <c r="F10653" s="3"/>
      <c r="G10653" s="77" t="e">
        <f>VLOOKUP($F$1&amp;F10653,定价因子!E:F,2,0)</f>
        <v>#N/A</v>
      </c>
      <c r="H10653" s="3"/>
      <c r="I10653" s="77" t="e">
        <f>VLOOKUP($H$1&amp;H10653,定价因子!E:F,2,0)</f>
        <v>#N/A</v>
      </c>
      <c r="J10653" s="3"/>
      <c r="K10653" s="77" t="e">
        <f>VLOOKUP($J$1&amp;J10653,定价因子!E:F,2,0)</f>
        <v>#N/A</v>
      </c>
      <c r="L10653" s="3"/>
      <c r="M10653" s="77" t="e">
        <f>VLOOKUP($L$1&amp;L10653,定价因子!E:F,2,0)</f>
        <v>#N/A</v>
      </c>
      <c r="N10653" s="3"/>
      <c r="O10653" s="77" t="e">
        <f>VLOOKUP($N$1&amp;N10653,定价因子!E:F,2,0)</f>
        <v>#N/A</v>
      </c>
      <c r="P10653" s="3"/>
      <c r="Q10653" s="55" t="e">
        <f>VLOOKUP($P$1&amp;P10653,定价因子!$E:$F,2,0)</f>
        <v>#N/A</v>
      </c>
      <c r="R10653" s="3"/>
      <c r="S10653" s="77" t="e">
        <f>VLOOKUP($R$1&amp;R10653,定价因子!$E:$F,2,0)</f>
        <v>#N/A</v>
      </c>
      <c r="T10653" s="61"/>
      <c r="U10653" s="63"/>
      <c r="V10653" s="63"/>
      <c r="W10653" s="63"/>
      <c r="X10653" s="3"/>
    </row>
    <row r="10654" spans="1:24">
      <c r="A10654" s="3"/>
      <c r="B10654" s="3"/>
      <c r="C10654" s="3"/>
      <c r="D10654" s="3"/>
      <c r="E10654" s="79"/>
      <c r="F10654" s="3"/>
      <c r="G10654" s="77" t="e">
        <f>VLOOKUP($F$1&amp;F10654,定价因子!E:F,2,0)</f>
        <v>#N/A</v>
      </c>
      <c r="H10654" s="3"/>
      <c r="I10654" s="77" t="e">
        <f>VLOOKUP($H$1&amp;H10654,定价因子!E:F,2,0)</f>
        <v>#N/A</v>
      </c>
      <c r="J10654" s="3"/>
      <c r="K10654" s="77" t="e">
        <f>VLOOKUP($J$1&amp;J10654,定价因子!E:F,2,0)</f>
        <v>#N/A</v>
      </c>
      <c r="L10654" s="3"/>
      <c r="M10654" s="77" t="e">
        <f>VLOOKUP($L$1&amp;L10654,定价因子!E:F,2,0)</f>
        <v>#N/A</v>
      </c>
      <c r="N10654" s="3"/>
      <c r="O10654" s="77" t="e">
        <f>VLOOKUP($N$1&amp;N10654,定价因子!E:F,2,0)</f>
        <v>#N/A</v>
      </c>
      <c r="P10654" s="3"/>
      <c r="Q10654" s="55" t="e">
        <f>VLOOKUP($P$1&amp;P10654,定价因子!$E:$F,2,0)</f>
        <v>#N/A</v>
      </c>
      <c r="R10654" s="3"/>
      <c r="S10654" s="77" t="e">
        <f>VLOOKUP($R$1&amp;R10654,定价因子!$E:$F,2,0)</f>
        <v>#N/A</v>
      </c>
      <c r="T10654" s="61"/>
      <c r="U10654" s="63"/>
      <c r="V10654" s="63"/>
      <c r="W10654" s="63"/>
      <c r="X10654" s="3"/>
    </row>
    <row r="10655" spans="1:24">
      <c r="A10655" s="3"/>
      <c r="B10655" s="3"/>
      <c r="C10655" s="3"/>
      <c r="D10655" s="3"/>
      <c r="E10655" s="79"/>
      <c r="F10655" s="3"/>
      <c r="G10655" s="77" t="e">
        <f>VLOOKUP($F$1&amp;F10655,定价因子!E:F,2,0)</f>
        <v>#N/A</v>
      </c>
      <c r="H10655" s="3"/>
      <c r="I10655" s="77" t="e">
        <f>VLOOKUP($H$1&amp;H10655,定价因子!E:F,2,0)</f>
        <v>#N/A</v>
      </c>
      <c r="J10655" s="3"/>
      <c r="K10655" s="77" t="e">
        <f>VLOOKUP($J$1&amp;J10655,定价因子!E:F,2,0)</f>
        <v>#N/A</v>
      </c>
      <c r="L10655" s="3"/>
      <c r="M10655" s="77" t="e">
        <f>VLOOKUP($L$1&amp;L10655,定价因子!E:F,2,0)</f>
        <v>#N/A</v>
      </c>
      <c r="N10655" s="3"/>
      <c r="O10655" s="77" t="e">
        <f>VLOOKUP($N$1&amp;N10655,定价因子!E:F,2,0)</f>
        <v>#N/A</v>
      </c>
      <c r="P10655" s="3"/>
      <c r="Q10655" s="55" t="e">
        <f>VLOOKUP($P$1&amp;P10655,定价因子!$E:$F,2,0)</f>
        <v>#N/A</v>
      </c>
      <c r="R10655" s="3"/>
      <c r="S10655" s="77" t="e">
        <f>VLOOKUP($R$1&amp;R10655,定价因子!$E:$F,2,0)</f>
        <v>#N/A</v>
      </c>
      <c r="T10655" s="61"/>
      <c r="U10655" s="63"/>
      <c r="V10655" s="63"/>
      <c r="W10655" s="63"/>
      <c r="X10655" s="3"/>
    </row>
    <row r="10656" spans="1:24">
      <c r="A10656" s="3"/>
      <c r="B10656" s="3"/>
      <c r="C10656" s="3"/>
      <c r="D10656" s="3"/>
      <c r="E10656" s="79"/>
      <c r="F10656" s="3"/>
      <c r="G10656" s="77" t="e">
        <f>VLOOKUP($F$1&amp;F10656,定价因子!E:F,2,0)</f>
        <v>#N/A</v>
      </c>
      <c r="H10656" s="3"/>
      <c r="I10656" s="77" t="e">
        <f>VLOOKUP($H$1&amp;H10656,定价因子!E:F,2,0)</f>
        <v>#N/A</v>
      </c>
      <c r="J10656" s="3"/>
      <c r="K10656" s="77" t="e">
        <f>VLOOKUP($J$1&amp;J10656,定价因子!E:F,2,0)</f>
        <v>#N/A</v>
      </c>
      <c r="L10656" s="3"/>
      <c r="M10656" s="77" t="e">
        <f>VLOOKUP($L$1&amp;L10656,定价因子!E:F,2,0)</f>
        <v>#N/A</v>
      </c>
      <c r="N10656" s="3"/>
      <c r="O10656" s="77" t="e">
        <f>VLOOKUP($N$1&amp;N10656,定价因子!E:F,2,0)</f>
        <v>#N/A</v>
      </c>
      <c r="P10656" s="3"/>
      <c r="Q10656" s="55" t="e">
        <f>VLOOKUP($P$1&amp;P10656,定价因子!$E:$F,2,0)</f>
        <v>#N/A</v>
      </c>
      <c r="R10656" s="3"/>
      <c r="S10656" s="77" t="e">
        <f>VLOOKUP($R$1&amp;R10656,定价因子!$E:$F,2,0)</f>
        <v>#N/A</v>
      </c>
      <c r="T10656" s="61"/>
      <c r="U10656" s="63"/>
      <c r="V10656" s="63"/>
      <c r="W10656" s="63"/>
      <c r="X10656" s="3"/>
    </row>
    <row r="10657" spans="1:24">
      <c r="A10657" s="3"/>
      <c r="B10657" s="3"/>
      <c r="C10657" s="3"/>
      <c r="D10657" s="3"/>
      <c r="E10657" s="79"/>
      <c r="F10657" s="3"/>
      <c r="G10657" s="77" t="e">
        <f>VLOOKUP($F$1&amp;F10657,定价因子!E:F,2,0)</f>
        <v>#N/A</v>
      </c>
      <c r="H10657" s="3"/>
      <c r="I10657" s="77" t="e">
        <f>VLOOKUP($H$1&amp;H10657,定价因子!E:F,2,0)</f>
        <v>#N/A</v>
      </c>
      <c r="J10657" s="3"/>
      <c r="K10657" s="77" t="e">
        <f>VLOOKUP($J$1&amp;J10657,定价因子!E:F,2,0)</f>
        <v>#N/A</v>
      </c>
      <c r="L10657" s="3"/>
      <c r="M10657" s="77" t="e">
        <f>VLOOKUP($L$1&amp;L10657,定价因子!E:F,2,0)</f>
        <v>#N/A</v>
      </c>
      <c r="N10657" s="3"/>
      <c r="O10657" s="77" t="e">
        <f>VLOOKUP($N$1&amp;N10657,定价因子!E:F,2,0)</f>
        <v>#N/A</v>
      </c>
      <c r="P10657" s="3"/>
      <c r="Q10657" s="55" t="e">
        <f>VLOOKUP($P$1&amp;P10657,定价因子!$E:$F,2,0)</f>
        <v>#N/A</v>
      </c>
      <c r="R10657" s="3"/>
      <c r="S10657" s="77" t="e">
        <f>VLOOKUP($R$1&amp;R10657,定价因子!$E:$F,2,0)</f>
        <v>#N/A</v>
      </c>
      <c r="T10657" s="61"/>
      <c r="U10657" s="63"/>
      <c r="V10657" s="63"/>
      <c r="W10657" s="63"/>
      <c r="X10657" s="3"/>
    </row>
    <row r="10658" spans="1:24">
      <c r="A10658" s="3"/>
      <c r="B10658" s="3"/>
      <c r="C10658" s="3"/>
      <c r="D10658" s="3"/>
      <c r="E10658" s="79"/>
      <c r="F10658" s="3"/>
      <c r="G10658" s="77" t="e">
        <f>VLOOKUP($F$1&amp;F10658,定价因子!E:F,2,0)</f>
        <v>#N/A</v>
      </c>
      <c r="H10658" s="3"/>
      <c r="I10658" s="77" t="e">
        <f>VLOOKUP($H$1&amp;H10658,定价因子!E:F,2,0)</f>
        <v>#N/A</v>
      </c>
      <c r="J10658" s="3"/>
      <c r="K10658" s="77" t="e">
        <f>VLOOKUP($J$1&amp;J10658,定价因子!E:F,2,0)</f>
        <v>#N/A</v>
      </c>
      <c r="L10658" s="3"/>
      <c r="M10658" s="77" t="e">
        <f>VLOOKUP($L$1&amp;L10658,定价因子!E:F,2,0)</f>
        <v>#N/A</v>
      </c>
      <c r="N10658" s="3"/>
      <c r="O10658" s="77" t="e">
        <f>VLOOKUP($N$1&amp;N10658,定价因子!E:F,2,0)</f>
        <v>#N/A</v>
      </c>
      <c r="P10658" s="3"/>
      <c r="Q10658" s="55" t="e">
        <f>VLOOKUP($P$1&amp;P10658,定价因子!$E:$F,2,0)</f>
        <v>#N/A</v>
      </c>
      <c r="R10658" s="3"/>
      <c r="S10658" s="77" t="e">
        <f>VLOOKUP($R$1&amp;R10658,定价因子!$E:$F,2,0)</f>
        <v>#N/A</v>
      </c>
      <c r="T10658" s="61"/>
      <c r="U10658" s="63"/>
      <c r="V10658" s="63"/>
      <c r="W10658" s="63"/>
      <c r="X10658" s="3"/>
    </row>
    <row r="10659" spans="1:24">
      <c r="A10659" s="3"/>
      <c r="B10659" s="3"/>
      <c r="C10659" s="3"/>
      <c r="D10659" s="3"/>
      <c r="E10659" s="79"/>
      <c r="F10659" s="3"/>
      <c r="G10659" s="77" t="e">
        <f>VLOOKUP($F$1&amp;F10659,定价因子!E:F,2,0)</f>
        <v>#N/A</v>
      </c>
      <c r="H10659" s="3"/>
      <c r="I10659" s="77" t="e">
        <f>VLOOKUP($H$1&amp;H10659,定价因子!E:F,2,0)</f>
        <v>#N/A</v>
      </c>
      <c r="J10659" s="3"/>
      <c r="K10659" s="77" t="e">
        <f>VLOOKUP($J$1&amp;J10659,定价因子!E:F,2,0)</f>
        <v>#N/A</v>
      </c>
      <c r="L10659" s="3"/>
      <c r="M10659" s="77" t="e">
        <f>VLOOKUP($L$1&amp;L10659,定价因子!E:F,2,0)</f>
        <v>#N/A</v>
      </c>
      <c r="N10659" s="3"/>
      <c r="O10659" s="77" t="e">
        <f>VLOOKUP($N$1&amp;N10659,定价因子!E:F,2,0)</f>
        <v>#N/A</v>
      </c>
      <c r="P10659" s="3"/>
      <c r="Q10659" s="55" t="e">
        <f>VLOOKUP($P$1&amp;P10659,定价因子!$E:$F,2,0)</f>
        <v>#N/A</v>
      </c>
      <c r="R10659" s="3"/>
      <c r="S10659" s="77" t="e">
        <f>VLOOKUP($R$1&amp;R10659,定价因子!$E:$F,2,0)</f>
        <v>#N/A</v>
      </c>
      <c r="T10659" s="61"/>
      <c r="U10659" s="63"/>
      <c r="V10659" s="63"/>
      <c r="W10659" s="63"/>
      <c r="X10659" s="3"/>
    </row>
    <row r="10660" spans="1:24">
      <c r="A10660" s="3"/>
      <c r="B10660" s="3"/>
      <c r="C10660" s="3"/>
      <c r="D10660" s="3"/>
      <c r="E10660" s="79"/>
      <c r="F10660" s="3"/>
      <c r="G10660" s="77" t="e">
        <f>VLOOKUP($F$1&amp;F10660,定价因子!E:F,2,0)</f>
        <v>#N/A</v>
      </c>
      <c r="H10660" s="3"/>
      <c r="I10660" s="77" t="e">
        <f>VLOOKUP($H$1&amp;H10660,定价因子!E:F,2,0)</f>
        <v>#N/A</v>
      </c>
      <c r="J10660" s="3"/>
      <c r="K10660" s="77" t="e">
        <f>VLOOKUP($J$1&amp;J10660,定价因子!E:F,2,0)</f>
        <v>#N/A</v>
      </c>
      <c r="L10660" s="3"/>
      <c r="M10660" s="77" t="e">
        <f>VLOOKUP($L$1&amp;L10660,定价因子!E:F,2,0)</f>
        <v>#N/A</v>
      </c>
      <c r="N10660" s="3"/>
      <c r="O10660" s="77" t="e">
        <f>VLOOKUP($N$1&amp;N10660,定价因子!E:F,2,0)</f>
        <v>#N/A</v>
      </c>
      <c r="P10660" s="3"/>
      <c r="Q10660" s="55" t="e">
        <f>VLOOKUP($P$1&amp;P10660,定价因子!$E:$F,2,0)</f>
        <v>#N/A</v>
      </c>
      <c r="R10660" s="3"/>
      <c r="S10660" s="77" t="e">
        <f>VLOOKUP($R$1&amp;R10660,定价因子!$E:$F,2,0)</f>
        <v>#N/A</v>
      </c>
      <c r="T10660" s="61"/>
      <c r="U10660" s="63"/>
      <c r="V10660" s="63"/>
      <c r="W10660" s="63"/>
      <c r="X10660" s="3"/>
    </row>
    <row r="10661" spans="1:24">
      <c r="A10661" s="3"/>
      <c r="B10661" s="3"/>
      <c r="C10661" s="3"/>
      <c r="D10661" s="3"/>
      <c r="E10661" s="79"/>
      <c r="F10661" s="3"/>
      <c r="G10661" s="77" t="e">
        <f>VLOOKUP($F$1&amp;F10661,定价因子!E:F,2,0)</f>
        <v>#N/A</v>
      </c>
      <c r="H10661" s="3"/>
      <c r="I10661" s="77" t="e">
        <f>VLOOKUP($H$1&amp;H10661,定价因子!E:F,2,0)</f>
        <v>#N/A</v>
      </c>
      <c r="J10661" s="3"/>
      <c r="K10661" s="77" t="e">
        <f>VLOOKUP($J$1&amp;J10661,定价因子!E:F,2,0)</f>
        <v>#N/A</v>
      </c>
      <c r="L10661" s="3"/>
      <c r="M10661" s="77" t="e">
        <f>VLOOKUP($L$1&amp;L10661,定价因子!E:F,2,0)</f>
        <v>#N/A</v>
      </c>
      <c r="N10661" s="3"/>
      <c r="O10661" s="77" t="e">
        <f>VLOOKUP($N$1&amp;N10661,定价因子!E:F,2,0)</f>
        <v>#N/A</v>
      </c>
      <c r="P10661" s="3"/>
      <c r="Q10661" s="55" t="e">
        <f>VLOOKUP($P$1&amp;P10661,定价因子!$E:$F,2,0)</f>
        <v>#N/A</v>
      </c>
      <c r="R10661" s="3"/>
      <c r="S10661" s="77" t="e">
        <f>VLOOKUP($R$1&amp;R10661,定价因子!$E:$F,2,0)</f>
        <v>#N/A</v>
      </c>
      <c r="T10661" s="61"/>
      <c r="U10661" s="63"/>
      <c r="V10661" s="63"/>
      <c r="W10661" s="63"/>
      <c r="X10661" s="3"/>
    </row>
    <row r="10662" spans="1:24">
      <c r="A10662" s="3"/>
      <c r="B10662" s="3"/>
      <c r="C10662" s="3"/>
      <c r="D10662" s="3"/>
      <c r="E10662" s="79"/>
      <c r="F10662" s="3"/>
      <c r="G10662" s="77" t="e">
        <f>VLOOKUP($F$1&amp;F10662,定价因子!E:F,2,0)</f>
        <v>#N/A</v>
      </c>
      <c r="H10662" s="3"/>
      <c r="I10662" s="77" t="e">
        <f>VLOOKUP($H$1&amp;H10662,定价因子!E:F,2,0)</f>
        <v>#N/A</v>
      </c>
      <c r="J10662" s="3"/>
      <c r="K10662" s="77" t="e">
        <f>VLOOKUP($J$1&amp;J10662,定价因子!E:F,2,0)</f>
        <v>#N/A</v>
      </c>
      <c r="L10662" s="3"/>
      <c r="M10662" s="77" t="e">
        <f>VLOOKUP($L$1&amp;L10662,定价因子!E:F,2,0)</f>
        <v>#N/A</v>
      </c>
      <c r="N10662" s="3"/>
      <c r="O10662" s="77" t="e">
        <f>VLOOKUP($N$1&amp;N10662,定价因子!E:F,2,0)</f>
        <v>#N/A</v>
      </c>
      <c r="P10662" s="3"/>
      <c r="Q10662" s="55" t="e">
        <f>VLOOKUP($P$1&amp;P10662,定价因子!$E:$F,2,0)</f>
        <v>#N/A</v>
      </c>
      <c r="R10662" s="3"/>
      <c r="S10662" s="77" t="e">
        <f>VLOOKUP($R$1&amp;R10662,定价因子!$E:$F,2,0)</f>
        <v>#N/A</v>
      </c>
      <c r="T10662" s="61"/>
      <c r="U10662" s="63"/>
      <c r="V10662" s="63"/>
      <c r="W10662" s="63"/>
      <c r="X10662" s="3"/>
    </row>
    <row r="10663" spans="1:24">
      <c r="A10663" s="3"/>
      <c r="B10663" s="3"/>
      <c r="C10663" s="3"/>
      <c r="D10663" s="3"/>
      <c r="E10663" s="79"/>
      <c r="F10663" s="3"/>
      <c r="G10663" s="77" t="e">
        <f>VLOOKUP($F$1&amp;F10663,定价因子!E:F,2,0)</f>
        <v>#N/A</v>
      </c>
      <c r="H10663" s="3"/>
      <c r="I10663" s="77" t="e">
        <f>VLOOKUP($H$1&amp;H10663,定价因子!E:F,2,0)</f>
        <v>#N/A</v>
      </c>
      <c r="J10663" s="3"/>
      <c r="K10663" s="77" t="e">
        <f>VLOOKUP($J$1&amp;J10663,定价因子!E:F,2,0)</f>
        <v>#N/A</v>
      </c>
      <c r="L10663" s="3"/>
      <c r="M10663" s="77" t="e">
        <f>VLOOKUP($L$1&amp;L10663,定价因子!E:F,2,0)</f>
        <v>#N/A</v>
      </c>
      <c r="N10663" s="3"/>
      <c r="O10663" s="77" t="e">
        <f>VLOOKUP($N$1&amp;N10663,定价因子!E:F,2,0)</f>
        <v>#N/A</v>
      </c>
      <c r="P10663" s="3"/>
      <c r="Q10663" s="55" t="e">
        <f>VLOOKUP($P$1&amp;P10663,定价因子!$E:$F,2,0)</f>
        <v>#N/A</v>
      </c>
      <c r="R10663" s="3"/>
      <c r="S10663" s="77" t="e">
        <f>VLOOKUP($R$1&amp;R10663,定价因子!$E:$F,2,0)</f>
        <v>#N/A</v>
      </c>
      <c r="T10663" s="61"/>
      <c r="U10663" s="63"/>
      <c r="V10663" s="63"/>
      <c r="W10663" s="63"/>
      <c r="X10663" s="3"/>
    </row>
    <row r="10664" spans="1:24">
      <c r="A10664" s="3"/>
      <c r="B10664" s="3"/>
      <c r="C10664" s="3"/>
      <c r="D10664" s="3"/>
      <c r="E10664" s="79"/>
      <c r="F10664" s="3"/>
      <c r="G10664" s="77" t="e">
        <f>VLOOKUP($F$1&amp;F10664,定价因子!E:F,2,0)</f>
        <v>#N/A</v>
      </c>
      <c r="H10664" s="3"/>
      <c r="I10664" s="77" t="e">
        <f>VLOOKUP($H$1&amp;H10664,定价因子!E:F,2,0)</f>
        <v>#N/A</v>
      </c>
      <c r="J10664" s="3"/>
      <c r="K10664" s="77" t="e">
        <f>VLOOKUP($J$1&amp;J10664,定价因子!E:F,2,0)</f>
        <v>#N/A</v>
      </c>
      <c r="L10664" s="3"/>
      <c r="M10664" s="77" t="e">
        <f>VLOOKUP($L$1&amp;L10664,定价因子!E:F,2,0)</f>
        <v>#N/A</v>
      </c>
      <c r="N10664" s="3"/>
      <c r="O10664" s="77" t="e">
        <f>VLOOKUP($N$1&amp;N10664,定价因子!E:F,2,0)</f>
        <v>#N/A</v>
      </c>
      <c r="P10664" s="3"/>
      <c r="Q10664" s="55" t="e">
        <f>VLOOKUP($P$1&amp;P10664,定价因子!$E:$F,2,0)</f>
        <v>#N/A</v>
      </c>
      <c r="R10664" s="3"/>
      <c r="S10664" s="77" t="e">
        <f>VLOOKUP($R$1&amp;R10664,定价因子!$E:$F,2,0)</f>
        <v>#N/A</v>
      </c>
      <c r="T10664" s="61"/>
      <c r="U10664" s="63"/>
      <c r="V10664" s="63"/>
      <c r="W10664" s="63"/>
      <c r="X10664" s="3"/>
    </row>
    <row r="10665" spans="1:24">
      <c r="A10665" s="3"/>
      <c r="B10665" s="3"/>
      <c r="C10665" s="3"/>
      <c r="D10665" s="3"/>
      <c r="E10665" s="79"/>
      <c r="F10665" s="3"/>
      <c r="G10665" s="77" t="e">
        <f>VLOOKUP($F$1&amp;F10665,定价因子!E:F,2,0)</f>
        <v>#N/A</v>
      </c>
      <c r="H10665" s="3"/>
      <c r="I10665" s="77" t="e">
        <f>VLOOKUP($H$1&amp;H10665,定价因子!E:F,2,0)</f>
        <v>#N/A</v>
      </c>
      <c r="J10665" s="3"/>
      <c r="K10665" s="77" t="e">
        <f>VLOOKUP($J$1&amp;J10665,定价因子!E:F,2,0)</f>
        <v>#N/A</v>
      </c>
      <c r="L10665" s="3"/>
      <c r="M10665" s="77" t="e">
        <f>VLOOKUP($L$1&amp;L10665,定价因子!E:F,2,0)</f>
        <v>#N/A</v>
      </c>
      <c r="N10665" s="3"/>
      <c r="O10665" s="77" t="e">
        <f>VLOOKUP($N$1&amp;N10665,定价因子!E:F,2,0)</f>
        <v>#N/A</v>
      </c>
      <c r="P10665" s="3"/>
      <c r="Q10665" s="55" t="e">
        <f>VLOOKUP($P$1&amp;P10665,定价因子!$E:$F,2,0)</f>
        <v>#N/A</v>
      </c>
      <c r="R10665" s="3"/>
      <c r="S10665" s="77" t="e">
        <f>VLOOKUP($R$1&amp;R10665,定价因子!$E:$F,2,0)</f>
        <v>#N/A</v>
      </c>
      <c r="T10665" s="61"/>
      <c r="U10665" s="63"/>
      <c r="V10665" s="63"/>
      <c r="W10665" s="63"/>
      <c r="X10665" s="3"/>
    </row>
    <row r="10666" spans="1:24">
      <c r="A10666" s="3"/>
      <c r="B10666" s="3"/>
      <c r="C10666" s="3"/>
      <c r="D10666" s="3"/>
      <c r="E10666" s="79"/>
      <c r="F10666" s="3"/>
      <c r="G10666" s="77" t="e">
        <f>VLOOKUP($F$1&amp;F10666,定价因子!E:F,2,0)</f>
        <v>#N/A</v>
      </c>
      <c r="H10666" s="3"/>
      <c r="I10666" s="77" t="e">
        <f>VLOOKUP($H$1&amp;H10666,定价因子!E:F,2,0)</f>
        <v>#N/A</v>
      </c>
      <c r="J10666" s="3"/>
      <c r="K10666" s="77" t="e">
        <f>VLOOKUP($J$1&amp;J10666,定价因子!E:F,2,0)</f>
        <v>#N/A</v>
      </c>
      <c r="L10666" s="3"/>
      <c r="M10666" s="77" t="e">
        <f>VLOOKUP($L$1&amp;L10666,定价因子!E:F,2,0)</f>
        <v>#N/A</v>
      </c>
      <c r="N10666" s="3"/>
      <c r="O10666" s="77" t="e">
        <f>VLOOKUP($N$1&amp;N10666,定价因子!E:F,2,0)</f>
        <v>#N/A</v>
      </c>
      <c r="P10666" s="3"/>
      <c r="Q10666" s="55" t="e">
        <f>VLOOKUP($P$1&amp;P10666,定价因子!$E:$F,2,0)</f>
        <v>#N/A</v>
      </c>
      <c r="R10666" s="3"/>
      <c r="S10666" s="77" t="e">
        <f>VLOOKUP($R$1&amp;R10666,定价因子!$E:$F,2,0)</f>
        <v>#N/A</v>
      </c>
      <c r="T10666" s="61"/>
      <c r="U10666" s="63"/>
      <c r="V10666" s="63"/>
      <c r="W10666" s="63"/>
      <c r="X10666" s="3"/>
    </row>
    <row r="10667" spans="1:24">
      <c r="A10667" s="3"/>
      <c r="B10667" s="3"/>
      <c r="C10667" s="3"/>
      <c r="D10667" s="3"/>
      <c r="E10667" s="79"/>
      <c r="F10667" s="3"/>
      <c r="G10667" s="77" t="e">
        <f>VLOOKUP($F$1&amp;F10667,定价因子!E:F,2,0)</f>
        <v>#N/A</v>
      </c>
      <c r="H10667" s="3"/>
      <c r="I10667" s="77" t="e">
        <f>VLOOKUP($H$1&amp;H10667,定价因子!E:F,2,0)</f>
        <v>#N/A</v>
      </c>
      <c r="J10667" s="3"/>
      <c r="K10667" s="77" t="e">
        <f>VLOOKUP($J$1&amp;J10667,定价因子!E:F,2,0)</f>
        <v>#N/A</v>
      </c>
      <c r="L10667" s="3"/>
      <c r="M10667" s="77" t="e">
        <f>VLOOKUP($L$1&amp;L10667,定价因子!E:F,2,0)</f>
        <v>#N/A</v>
      </c>
      <c r="N10667" s="3"/>
      <c r="O10667" s="77" t="e">
        <f>VLOOKUP($N$1&amp;N10667,定价因子!E:F,2,0)</f>
        <v>#N/A</v>
      </c>
      <c r="P10667" s="3"/>
      <c r="Q10667" s="55" t="e">
        <f>VLOOKUP($P$1&amp;P10667,定价因子!$E:$F,2,0)</f>
        <v>#N/A</v>
      </c>
      <c r="R10667" s="3"/>
      <c r="S10667" s="77" t="e">
        <f>VLOOKUP($R$1&amp;R10667,定价因子!$E:$F,2,0)</f>
        <v>#N/A</v>
      </c>
      <c r="T10667" s="61"/>
      <c r="U10667" s="63"/>
      <c r="V10667" s="63"/>
      <c r="W10667" s="63"/>
      <c r="X10667" s="3"/>
    </row>
    <row r="10668" spans="1:24">
      <c r="A10668" s="3"/>
      <c r="B10668" s="3"/>
      <c r="C10668" s="3"/>
      <c r="D10668" s="3"/>
      <c r="E10668" s="79"/>
      <c r="F10668" s="3"/>
      <c r="G10668" s="77" t="e">
        <f>VLOOKUP($F$1&amp;F10668,定价因子!E:F,2,0)</f>
        <v>#N/A</v>
      </c>
      <c r="H10668" s="3"/>
      <c r="I10668" s="77" t="e">
        <f>VLOOKUP($H$1&amp;H10668,定价因子!E:F,2,0)</f>
        <v>#N/A</v>
      </c>
      <c r="J10668" s="3"/>
      <c r="K10668" s="77" t="e">
        <f>VLOOKUP($J$1&amp;J10668,定价因子!E:F,2,0)</f>
        <v>#N/A</v>
      </c>
      <c r="L10668" s="3"/>
      <c r="M10668" s="77" t="e">
        <f>VLOOKUP($L$1&amp;L10668,定价因子!E:F,2,0)</f>
        <v>#N/A</v>
      </c>
      <c r="N10668" s="3"/>
      <c r="O10668" s="77" t="e">
        <f>VLOOKUP($N$1&amp;N10668,定价因子!E:F,2,0)</f>
        <v>#N/A</v>
      </c>
      <c r="P10668" s="3"/>
      <c r="Q10668" s="55" t="e">
        <f>VLOOKUP($P$1&amp;P10668,定价因子!$E:$F,2,0)</f>
        <v>#N/A</v>
      </c>
      <c r="R10668" s="3"/>
      <c r="S10668" s="77" t="e">
        <f>VLOOKUP($R$1&amp;R10668,定价因子!$E:$F,2,0)</f>
        <v>#N/A</v>
      </c>
      <c r="T10668" s="61"/>
      <c r="U10668" s="63"/>
      <c r="V10668" s="63"/>
      <c r="W10668" s="63"/>
      <c r="X10668" s="3"/>
    </row>
    <row r="10669" spans="1:24">
      <c r="A10669" s="3"/>
      <c r="B10669" s="3"/>
      <c r="C10669" s="3"/>
      <c r="D10669" s="3"/>
      <c r="E10669" s="79"/>
      <c r="F10669" s="3"/>
      <c r="G10669" s="77" t="e">
        <f>VLOOKUP($F$1&amp;F10669,定价因子!E:F,2,0)</f>
        <v>#N/A</v>
      </c>
      <c r="H10669" s="3"/>
      <c r="I10669" s="77" t="e">
        <f>VLOOKUP($H$1&amp;H10669,定价因子!E:F,2,0)</f>
        <v>#N/A</v>
      </c>
      <c r="J10669" s="3"/>
      <c r="K10669" s="77" t="e">
        <f>VLOOKUP($J$1&amp;J10669,定价因子!E:F,2,0)</f>
        <v>#N/A</v>
      </c>
      <c r="L10669" s="3"/>
      <c r="M10669" s="77" t="e">
        <f>VLOOKUP($L$1&amp;L10669,定价因子!E:F,2,0)</f>
        <v>#N/A</v>
      </c>
      <c r="N10669" s="3"/>
      <c r="O10669" s="77" t="e">
        <f>VLOOKUP($N$1&amp;N10669,定价因子!E:F,2,0)</f>
        <v>#N/A</v>
      </c>
      <c r="P10669" s="3"/>
      <c r="Q10669" s="55" t="e">
        <f>VLOOKUP($P$1&amp;P10669,定价因子!$E:$F,2,0)</f>
        <v>#N/A</v>
      </c>
      <c r="R10669" s="3"/>
      <c r="S10669" s="77" t="e">
        <f>VLOOKUP($R$1&amp;R10669,定价因子!$E:$F,2,0)</f>
        <v>#N/A</v>
      </c>
      <c r="T10669" s="61"/>
      <c r="U10669" s="63"/>
      <c r="V10669" s="63"/>
      <c r="W10669" s="63"/>
      <c r="X10669" s="3"/>
    </row>
    <row r="10670" spans="1:24">
      <c r="A10670" s="3"/>
      <c r="B10670" s="3"/>
      <c r="C10670" s="3"/>
      <c r="D10670" s="3"/>
      <c r="E10670" s="79"/>
      <c r="F10670" s="3"/>
      <c r="G10670" s="77" t="e">
        <f>VLOOKUP($F$1&amp;F10670,定价因子!E:F,2,0)</f>
        <v>#N/A</v>
      </c>
      <c r="H10670" s="3"/>
      <c r="I10670" s="77" t="e">
        <f>VLOOKUP($H$1&amp;H10670,定价因子!E:F,2,0)</f>
        <v>#N/A</v>
      </c>
      <c r="J10670" s="3"/>
      <c r="K10670" s="77" t="e">
        <f>VLOOKUP($J$1&amp;J10670,定价因子!E:F,2,0)</f>
        <v>#N/A</v>
      </c>
      <c r="L10670" s="3"/>
      <c r="M10670" s="77" t="e">
        <f>VLOOKUP($L$1&amp;L10670,定价因子!E:F,2,0)</f>
        <v>#N/A</v>
      </c>
      <c r="N10670" s="3"/>
      <c r="O10670" s="77" t="e">
        <f>VLOOKUP($N$1&amp;N10670,定价因子!E:F,2,0)</f>
        <v>#N/A</v>
      </c>
      <c r="P10670" s="3"/>
      <c r="Q10670" s="55" t="e">
        <f>VLOOKUP($P$1&amp;P10670,定价因子!$E:$F,2,0)</f>
        <v>#N/A</v>
      </c>
      <c r="R10670" s="3"/>
      <c r="S10670" s="77" t="e">
        <f>VLOOKUP($R$1&amp;R10670,定价因子!$E:$F,2,0)</f>
        <v>#N/A</v>
      </c>
      <c r="T10670" s="61"/>
      <c r="U10670" s="63"/>
      <c r="V10670" s="63"/>
      <c r="W10670" s="63"/>
      <c r="X10670" s="3"/>
    </row>
    <row r="10671" spans="1:24">
      <c r="A10671" s="3"/>
      <c r="B10671" s="3"/>
      <c r="C10671" s="3"/>
      <c r="D10671" s="3"/>
      <c r="E10671" s="79"/>
      <c r="F10671" s="3"/>
      <c r="G10671" s="77" t="e">
        <f>VLOOKUP($F$1&amp;F10671,定价因子!E:F,2,0)</f>
        <v>#N/A</v>
      </c>
      <c r="H10671" s="3"/>
      <c r="I10671" s="77" t="e">
        <f>VLOOKUP($H$1&amp;H10671,定价因子!E:F,2,0)</f>
        <v>#N/A</v>
      </c>
      <c r="J10671" s="3"/>
      <c r="K10671" s="77" t="e">
        <f>VLOOKUP($J$1&amp;J10671,定价因子!E:F,2,0)</f>
        <v>#N/A</v>
      </c>
      <c r="L10671" s="3"/>
      <c r="M10671" s="77" t="e">
        <f>VLOOKUP($L$1&amp;L10671,定价因子!E:F,2,0)</f>
        <v>#N/A</v>
      </c>
      <c r="N10671" s="3"/>
      <c r="O10671" s="77" t="e">
        <f>VLOOKUP($N$1&amp;N10671,定价因子!E:F,2,0)</f>
        <v>#N/A</v>
      </c>
      <c r="P10671" s="3"/>
      <c r="Q10671" s="55" t="e">
        <f>VLOOKUP($P$1&amp;P10671,定价因子!$E:$F,2,0)</f>
        <v>#N/A</v>
      </c>
      <c r="R10671" s="3"/>
      <c r="S10671" s="77" t="e">
        <f>VLOOKUP($R$1&amp;R10671,定价因子!$E:$F,2,0)</f>
        <v>#N/A</v>
      </c>
      <c r="T10671" s="61"/>
      <c r="U10671" s="63"/>
      <c r="V10671" s="63"/>
      <c r="W10671" s="63"/>
      <c r="X10671" s="3"/>
    </row>
    <row r="10672" spans="1:24">
      <c r="A10672" s="3"/>
      <c r="B10672" s="3"/>
      <c r="C10672" s="3"/>
      <c r="D10672" s="3"/>
      <c r="E10672" s="79"/>
      <c r="F10672" s="3"/>
      <c r="G10672" s="77" t="e">
        <f>VLOOKUP($F$1&amp;F10672,定价因子!E:F,2,0)</f>
        <v>#N/A</v>
      </c>
      <c r="H10672" s="3"/>
      <c r="I10672" s="77" t="e">
        <f>VLOOKUP($H$1&amp;H10672,定价因子!E:F,2,0)</f>
        <v>#N/A</v>
      </c>
      <c r="J10672" s="3"/>
      <c r="K10672" s="77" t="e">
        <f>VLOOKUP($J$1&amp;J10672,定价因子!E:F,2,0)</f>
        <v>#N/A</v>
      </c>
      <c r="L10672" s="3"/>
      <c r="M10672" s="77" t="e">
        <f>VLOOKUP($L$1&amp;L10672,定价因子!E:F,2,0)</f>
        <v>#N/A</v>
      </c>
      <c r="N10672" s="3"/>
      <c r="O10672" s="77" t="e">
        <f>VLOOKUP($N$1&amp;N10672,定价因子!E:F,2,0)</f>
        <v>#N/A</v>
      </c>
      <c r="P10672" s="3"/>
      <c r="Q10672" s="55" t="e">
        <f>VLOOKUP($P$1&amp;P10672,定价因子!$E:$F,2,0)</f>
        <v>#N/A</v>
      </c>
      <c r="R10672" s="3"/>
      <c r="S10672" s="77" t="e">
        <f>VLOOKUP($R$1&amp;R10672,定价因子!$E:$F,2,0)</f>
        <v>#N/A</v>
      </c>
      <c r="T10672" s="61"/>
      <c r="U10672" s="63"/>
      <c r="V10672" s="63"/>
      <c r="W10672" s="63"/>
      <c r="X10672" s="3"/>
    </row>
    <row r="10673" spans="1:24">
      <c r="A10673" s="3"/>
      <c r="B10673" s="3"/>
      <c r="C10673" s="3"/>
      <c r="D10673" s="3"/>
      <c r="E10673" s="79"/>
      <c r="F10673" s="3"/>
      <c r="G10673" s="77" t="e">
        <f>VLOOKUP($F$1&amp;F10673,定价因子!E:F,2,0)</f>
        <v>#N/A</v>
      </c>
      <c r="H10673" s="3"/>
      <c r="I10673" s="77" t="e">
        <f>VLOOKUP($H$1&amp;H10673,定价因子!E:F,2,0)</f>
        <v>#N/A</v>
      </c>
      <c r="J10673" s="3"/>
      <c r="K10673" s="77" t="e">
        <f>VLOOKUP($J$1&amp;J10673,定价因子!E:F,2,0)</f>
        <v>#N/A</v>
      </c>
      <c r="L10673" s="3"/>
      <c r="M10673" s="77" t="e">
        <f>VLOOKUP($L$1&amp;L10673,定价因子!E:F,2,0)</f>
        <v>#N/A</v>
      </c>
      <c r="N10673" s="3"/>
      <c r="O10673" s="77" t="e">
        <f>VLOOKUP($N$1&amp;N10673,定价因子!E:F,2,0)</f>
        <v>#N/A</v>
      </c>
      <c r="P10673" s="3"/>
      <c r="Q10673" s="55" t="e">
        <f>VLOOKUP($P$1&amp;P10673,定价因子!$E:$F,2,0)</f>
        <v>#N/A</v>
      </c>
      <c r="R10673" s="3"/>
      <c r="S10673" s="77" t="e">
        <f>VLOOKUP($R$1&amp;R10673,定价因子!$E:$F,2,0)</f>
        <v>#N/A</v>
      </c>
      <c r="T10673" s="61"/>
      <c r="U10673" s="63"/>
      <c r="V10673" s="63"/>
      <c r="W10673" s="63"/>
      <c r="X10673" s="3"/>
    </row>
    <row r="10674" spans="1:24">
      <c r="A10674" s="3"/>
      <c r="B10674" s="3"/>
      <c r="C10674" s="3"/>
      <c r="D10674" s="3"/>
      <c r="E10674" s="79"/>
      <c r="F10674" s="3"/>
      <c r="G10674" s="77" t="e">
        <f>VLOOKUP($F$1&amp;F10674,定价因子!E:F,2,0)</f>
        <v>#N/A</v>
      </c>
      <c r="H10674" s="3"/>
      <c r="I10674" s="77" t="e">
        <f>VLOOKUP($H$1&amp;H10674,定价因子!E:F,2,0)</f>
        <v>#N/A</v>
      </c>
      <c r="J10674" s="3"/>
      <c r="K10674" s="77" t="e">
        <f>VLOOKUP($J$1&amp;J10674,定价因子!E:F,2,0)</f>
        <v>#N/A</v>
      </c>
      <c r="L10674" s="3"/>
      <c r="M10674" s="77" t="e">
        <f>VLOOKUP($L$1&amp;L10674,定价因子!E:F,2,0)</f>
        <v>#N/A</v>
      </c>
      <c r="N10674" s="3"/>
      <c r="O10674" s="77" t="e">
        <f>VLOOKUP($N$1&amp;N10674,定价因子!E:F,2,0)</f>
        <v>#N/A</v>
      </c>
      <c r="P10674" s="3"/>
      <c r="Q10674" s="55" t="e">
        <f>VLOOKUP($P$1&amp;P10674,定价因子!$E:$F,2,0)</f>
        <v>#N/A</v>
      </c>
      <c r="R10674" s="3"/>
      <c r="S10674" s="77" t="e">
        <f>VLOOKUP($R$1&amp;R10674,定价因子!$E:$F,2,0)</f>
        <v>#N/A</v>
      </c>
      <c r="T10674" s="61"/>
      <c r="U10674" s="63"/>
      <c r="V10674" s="63"/>
      <c r="W10674" s="63"/>
      <c r="X10674" s="3"/>
    </row>
    <row r="10675" spans="1:24">
      <c r="A10675" s="3"/>
      <c r="B10675" s="3"/>
      <c r="C10675" s="3"/>
      <c r="D10675" s="3"/>
      <c r="E10675" s="79"/>
      <c r="F10675" s="3"/>
      <c r="G10675" s="77" t="e">
        <f>VLOOKUP($F$1&amp;F10675,定价因子!E:F,2,0)</f>
        <v>#N/A</v>
      </c>
      <c r="H10675" s="3"/>
      <c r="I10675" s="77" t="e">
        <f>VLOOKUP($H$1&amp;H10675,定价因子!E:F,2,0)</f>
        <v>#N/A</v>
      </c>
      <c r="J10675" s="3"/>
      <c r="K10675" s="77" t="e">
        <f>VLOOKUP($J$1&amp;J10675,定价因子!E:F,2,0)</f>
        <v>#N/A</v>
      </c>
      <c r="L10675" s="3"/>
      <c r="M10675" s="77" t="e">
        <f>VLOOKUP($L$1&amp;L10675,定价因子!E:F,2,0)</f>
        <v>#N/A</v>
      </c>
      <c r="N10675" s="3"/>
      <c r="O10675" s="77" t="e">
        <f>VLOOKUP($N$1&amp;N10675,定价因子!E:F,2,0)</f>
        <v>#N/A</v>
      </c>
      <c r="P10675" s="3"/>
      <c r="Q10675" s="55" t="e">
        <f>VLOOKUP($P$1&amp;P10675,定价因子!$E:$F,2,0)</f>
        <v>#N/A</v>
      </c>
      <c r="R10675" s="3"/>
      <c r="S10675" s="77" t="e">
        <f>VLOOKUP($R$1&amp;R10675,定价因子!$E:$F,2,0)</f>
        <v>#N/A</v>
      </c>
      <c r="T10675" s="61"/>
      <c r="U10675" s="63"/>
      <c r="V10675" s="63"/>
      <c r="W10675" s="63"/>
      <c r="X10675" s="3"/>
    </row>
    <row r="10676" spans="1:24">
      <c r="A10676" s="3"/>
      <c r="B10676" s="3"/>
      <c r="C10676" s="3"/>
      <c r="D10676" s="3"/>
      <c r="E10676" s="79"/>
      <c r="F10676" s="3"/>
      <c r="G10676" s="77" t="e">
        <f>VLOOKUP($F$1&amp;F10676,定价因子!E:F,2,0)</f>
        <v>#N/A</v>
      </c>
      <c r="H10676" s="3"/>
      <c r="I10676" s="77" t="e">
        <f>VLOOKUP($H$1&amp;H10676,定价因子!E:F,2,0)</f>
        <v>#N/A</v>
      </c>
      <c r="J10676" s="3"/>
      <c r="K10676" s="77" t="e">
        <f>VLOOKUP($J$1&amp;J10676,定价因子!E:F,2,0)</f>
        <v>#N/A</v>
      </c>
      <c r="L10676" s="3"/>
      <c r="M10676" s="77" t="e">
        <f>VLOOKUP($L$1&amp;L10676,定价因子!E:F,2,0)</f>
        <v>#N/A</v>
      </c>
      <c r="N10676" s="3"/>
      <c r="O10676" s="77" t="e">
        <f>VLOOKUP($N$1&amp;N10676,定价因子!E:F,2,0)</f>
        <v>#N/A</v>
      </c>
      <c r="P10676" s="3"/>
      <c r="Q10676" s="55" t="e">
        <f>VLOOKUP($P$1&amp;P10676,定价因子!$E:$F,2,0)</f>
        <v>#N/A</v>
      </c>
      <c r="R10676" s="3"/>
      <c r="S10676" s="77" t="e">
        <f>VLOOKUP($R$1&amp;R10676,定价因子!$E:$F,2,0)</f>
        <v>#N/A</v>
      </c>
      <c r="T10676" s="61"/>
      <c r="U10676" s="63"/>
      <c r="V10676" s="63"/>
      <c r="W10676" s="63"/>
      <c r="X10676" s="3"/>
    </row>
    <row r="10677" spans="1:24">
      <c r="A10677" s="3"/>
      <c r="B10677" s="3"/>
      <c r="C10677" s="3"/>
      <c r="D10677" s="3"/>
      <c r="E10677" s="79"/>
      <c r="F10677" s="3"/>
      <c r="G10677" s="77" t="e">
        <f>VLOOKUP($F$1&amp;F10677,定价因子!E:F,2,0)</f>
        <v>#N/A</v>
      </c>
      <c r="H10677" s="3"/>
      <c r="I10677" s="77" t="e">
        <f>VLOOKUP($H$1&amp;H10677,定价因子!E:F,2,0)</f>
        <v>#N/A</v>
      </c>
      <c r="J10677" s="3"/>
      <c r="K10677" s="77" t="e">
        <f>VLOOKUP($J$1&amp;J10677,定价因子!E:F,2,0)</f>
        <v>#N/A</v>
      </c>
      <c r="L10677" s="3"/>
      <c r="M10677" s="77" t="e">
        <f>VLOOKUP($L$1&amp;L10677,定价因子!E:F,2,0)</f>
        <v>#N/A</v>
      </c>
      <c r="N10677" s="3"/>
      <c r="O10677" s="77" t="e">
        <f>VLOOKUP($N$1&amp;N10677,定价因子!E:F,2,0)</f>
        <v>#N/A</v>
      </c>
      <c r="P10677" s="3"/>
      <c r="Q10677" s="55" t="e">
        <f>VLOOKUP($P$1&amp;P10677,定价因子!$E:$F,2,0)</f>
        <v>#N/A</v>
      </c>
      <c r="R10677" s="3"/>
      <c r="S10677" s="77" t="e">
        <f>VLOOKUP($R$1&amp;R10677,定价因子!$E:$F,2,0)</f>
        <v>#N/A</v>
      </c>
      <c r="T10677" s="61"/>
      <c r="U10677" s="63"/>
      <c r="V10677" s="63"/>
      <c r="W10677" s="63"/>
      <c r="X10677" s="3"/>
    </row>
    <row r="10678" spans="1:24">
      <c r="A10678" s="3"/>
      <c r="B10678" s="3"/>
      <c r="C10678" s="3"/>
      <c r="D10678" s="3"/>
      <c r="E10678" s="79"/>
      <c r="F10678" s="3"/>
      <c r="G10678" s="77" t="e">
        <f>VLOOKUP($F$1&amp;F10678,定价因子!E:F,2,0)</f>
        <v>#N/A</v>
      </c>
      <c r="H10678" s="3"/>
      <c r="I10678" s="77" t="e">
        <f>VLOOKUP($H$1&amp;H10678,定价因子!E:F,2,0)</f>
        <v>#N/A</v>
      </c>
      <c r="J10678" s="3"/>
      <c r="K10678" s="77" t="e">
        <f>VLOOKUP($J$1&amp;J10678,定价因子!E:F,2,0)</f>
        <v>#N/A</v>
      </c>
      <c r="L10678" s="3"/>
      <c r="M10678" s="77" t="e">
        <f>VLOOKUP($L$1&amp;L10678,定价因子!E:F,2,0)</f>
        <v>#N/A</v>
      </c>
      <c r="N10678" s="3"/>
      <c r="O10678" s="77" t="e">
        <f>VLOOKUP($N$1&amp;N10678,定价因子!E:F,2,0)</f>
        <v>#N/A</v>
      </c>
      <c r="P10678" s="3"/>
      <c r="Q10678" s="55" t="e">
        <f>VLOOKUP($P$1&amp;P10678,定价因子!$E:$F,2,0)</f>
        <v>#N/A</v>
      </c>
      <c r="R10678" s="3"/>
      <c r="S10678" s="77" t="e">
        <f>VLOOKUP($R$1&amp;R10678,定价因子!$E:$F,2,0)</f>
        <v>#N/A</v>
      </c>
      <c r="T10678" s="61"/>
      <c r="U10678" s="63"/>
      <c r="V10678" s="63"/>
      <c r="W10678" s="63"/>
      <c r="X10678" s="3"/>
    </row>
    <row r="10679" spans="1:24">
      <c r="A10679" s="3"/>
      <c r="B10679" s="3"/>
      <c r="C10679" s="3"/>
      <c r="D10679" s="3"/>
      <c r="E10679" s="79"/>
      <c r="F10679" s="3"/>
      <c r="G10679" s="77" t="e">
        <f>VLOOKUP($F$1&amp;F10679,定价因子!E:F,2,0)</f>
        <v>#N/A</v>
      </c>
      <c r="H10679" s="3"/>
      <c r="I10679" s="77" t="e">
        <f>VLOOKUP($H$1&amp;H10679,定价因子!E:F,2,0)</f>
        <v>#N/A</v>
      </c>
      <c r="J10679" s="3"/>
      <c r="K10679" s="77" t="e">
        <f>VLOOKUP($J$1&amp;J10679,定价因子!E:F,2,0)</f>
        <v>#N/A</v>
      </c>
      <c r="L10679" s="3"/>
      <c r="M10679" s="77" t="e">
        <f>VLOOKUP($L$1&amp;L10679,定价因子!E:F,2,0)</f>
        <v>#N/A</v>
      </c>
      <c r="N10679" s="3"/>
      <c r="O10679" s="77" t="e">
        <f>VLOOKUP($N$1&amp;N10679,定价因子!E:F,2,0)</f>
        <v>#N/A</v>
      </c>
      <c r="P10679" s="3"/>
      <c r="Q10679" s="55" t="e">
        <f>VLOOKUP($P$1&amp;P10679,定价因子!$E:$F,2,0)</f>
        <v>#N/A</v>
      </c>
      <c r="R10679" s="3"/>
      <c r="S10679" s="77" t="e">
        <f>VLOOKUP($R$1&amp;R10679,定价因子!$E:$F,2,0)</f>
        <v>#N/A</v>
      </c>
      <c r="T10679" s="61"/>
      <c r="U10679" s="63"/>
      <c r="V10679" s="63"/>
      <c r="W10679" s="63"/>
      <c r="X10679" s="3"/>
    </row>
    <row r="10680" spans="1:24">
      <c r="A10680" s="3"/>
      <c r="B10680" s="3"/>
      <c r="C10680" s="3"/>
      <c r="D10680" s="3"/>
      <c r="E10680" s="79"/>
      <c r="F10680" s="3"/>
      <c r="G10680" s="77" t="e">
        <f>VLOOKUP($F$1&amp;F10680,定价因子!E:F,2,0)</f>
        <v>#N/A</v>
      </c>
      <c r="H10680" s="3"/>
      <c r="I10680" s="77" t="e">
        <f>VLOOKUP($H$1&amp;H10680,定价因子!E:F,2,0)</f>
        <v>#N/A</v>
      </c>
      <c r="J10680" s="3"/>
      <c r="K10680" s="77" t="e">
        <f>VLOOKUP($J$1&amp;J10680,定价因子!E:F,2,0)</f>
        <v>#N/A</v>
      </c>
      <c r="L10680" s="3"/>
      <c r="M10680" s="77" t="e">
        <f>VLOOKUP($L$1&amp;L10680,定价因子!E:F,2,0)</f>
        <v>#N/A</v>
      </c>
      <c r="N10680" s="3"/>
      <c r="O10680" s="77" t="e">
        <f>VLOOKUP($N$1&amp;N10680,定价因子!E:F,2,0)</f>
        <v>#N/A</v>
      </c>
      <c r="P10680" s="3"/>
      <c r="Q10680" s="55" t="e">
        <f>VLOOKUP($P$1&amp;P10680,定价因子!$E:$F,2,0)</f>
        <v>#N/A</v>
      </c>
      <c r="R10680" s="3"/>
      <c r="S10680" s="77" t="e">
        <f>VLOOKUP($R$1&amp;R10680,定价因子!$E:$F,2,0)</f>
        <v>#N/A</v>
      </c>
      <c r="T10680" s="61"/>
      <c r="U10680" s="63"/>
      <c r="V10680" s="63"/>
      <c r="W10680" s="63"/>
      <c r="X10680" s="3"/>
    </row>
    <row r="10681" spans="1:24">
      <c r="A10681" s="3"/>
      <c r="B10681" s="3"/>
      <c r="C10681" s="3"/>
      <c r="D10681" s="3"/>
      <c r="E10681" s="79"/>
      <c r="F10681" s="3"/>
      <c r="G10681" s="77" t="e">
        <f>VLOOKUP($F$1&amp;F10681,定价因子!E:F,2,0)</f>
        <v>#N/A</v>
      </c>
      <c r="H10681" s="3"/>
      <c r="I10681" s="77" t="e">
        <f>VLOOKUP($H$1&amp;H10681,定价因子!E:F,2,0)</f>
        <v>#N/A</v>
      </c>
      <c r="J10681" s="3"/>
      <c r="K10681" s="77" t="e">
        <f>VLOOKUP($J$1&amp;J10681,定价因子!E:F,2,0)</f>
        <v>#N/A</v>
      </c>
      <c r="L10681" s="3"/>
      <c r="M10681" s="77" t="e">
        <f>VLOOKUP($L$1&amp;L10681,定价因子!E:F,2,0)</f>
        <v>#N/A</v>
      </c>
      <c r="N10681" s="3"/>
      <c r="O10681" s="77" t="e">
        <f>VLOOKUP($N$1&amp;N10681,定价因子!E:F,2,0)</f>
        <v>#N/A</v>
      </c>
      <c r="P10681" s="3"/>
      <c r="Q10681" s="55" t="e">
        <f>VLOOKUP($P$1&amp;P10681,定价因子!$E:$F,2,0)</f>
        <v>#N/A</v>
      </c>
      <c r="R10681" s="3"/>
      <c r="S10681" s="77" t="e">
        <f>VLOOKUP($R$1&amp;R10681,定价因子!$E:$F,2,0)</f>
        <v>#N/A</v>
      </c>
      <c r="T10681" s="61"/>
      <c r="U10681" s="63"/>
      <c r="V10681" s="63"/>
      <c r="W10681" s="63"/>
      <c r="X10681" s="3"/>
    </row>
    <row r="10682" spans="1:24">
      <c r="A10682" s="3"/>
      <c r="B10682" s="3"/>
      <c r="C10682" s="3"/>
      <c r="D10682" s="3"/>
      <c r="E10682" s="79"/>
      <c r="F10682" s="3"/>
      <c r="G10682" s="77" t="e">
        <f>VLOOKUP($F$1&amp;F10682,定价因子!E:F,2,0)</f>
        <v>#N/A</v>
      </c>
      <c r="H10682" s="3"/>
      <c r="I10682" s="77" t="e">
        <f>VLOOKUP($H$1&amp;H10682,定价因子!E:F,2,0)</f>
        <v>#N/A</v>
      </c>
      <c r="J10682" s="3"/>
      <c r="K10682" s="77" t="e">
        <f>VLOOKUP($J$1&amp;J10682,定价因子!E:F,2,0)</f>
        <v>#N/A</v>
      </c>
      <c r="L10682" s="3"/>
      <c r="M10682" s="77" t="e">
        <f>VLOOKUP($L$1&amp;L10682,定价因子!E:F,2,0)</f>
        <v>#N/A</v>
      </c>
      <c r="N10682" s="3"/>
      <c r="O10682" s="77" t="e">
        <f>VLOOKUP($N$1&amp;N10682,定价因子!E:F,2,0)</f>
        <v>#N/A</v>
      </c>
      <c r="P10682" s="3"/>
      <c r="Q10682" s="55" t="e">
        <f>VLOOKUP($P$1&amp;P10682,定价因子!$E:$F,2,0)</f>
        <v>#N/A</v>
      </c>
      <c r="R10682" s="3"/>
      <c r="S10682" s="77" t="e">
        <f>VLOOKUP($R$1&amp;R10682,定价因子!$E:$F,2,0)</f>
        <v>#N/A</v>
      </c>
      <c r="T10682" s="61"/>
      <c r="U10682" s="63"/>
      <c r="V10682" s="63"/>
      <c r="W10682" s="63"/>
      <c r="X10682" s="3"/>
    </row>
    <row r="10683" spans="1:24">
      <c r="A10683" s="3"/>
      <c r="B10683" s="3"/>
      <c r="C10683" s="3"/>
      <c r="D10683" s="3"/>
      <c r="E10683" s="79"/>
      <c r="F10683" s="3"/>
      <c r="G10683" s="77" t="e">
        <f>VLOOKUP($F$1&amp;F10683,定价因子!E:F,2,0)</f>
        <v>#N/A</v>
      </c>
      <c r="H10683" s="3"/>
      <c r="I10683" s="77" t="e">
        <f>VLOOKUP($H$1&amp;H10683,定价因子!E:F,2,0)</f>
        <v>#N/A</v>
      </c>
      <c r="J10683" s="3"/>
      <c r="K10683" s="77" t="e">
        <f>VLOOKUP($J$1&amp;J10683,定价因子!E:F,2,0)</f>
        <v>#N/A</v>
      </c>
      <c r="L10683" s="3"/>
      <c r="M10683" s="77" t="e">
        <f>VLOOKUP($L$1&amp;L10683,定价因子!E:F,2,0)</f>
        <v>#N/A</v>
      </c>
      <c r="N10683" s="3"/>
      <c r="O10683" s="77" t="e">
        <f>VLOOKUP($N$1&amp;N10683,定价因子!E:F,2,0)</f>
        <v>#N/A</v>
      </c>
      <c r="P10683" s="3"/>
      <c r="Q10683" s="55" t="e">
        <f>VLOOKUP($P$1&amp;P10683,定价因子!$E:$F,2,0)</f>
        <v>#N/A</v>
      </c>
      <c r="R10683" s="3"/>
      <c r="S10683" s="77" t="e">
        <f>VLOOKUP($R$1&amp;R10683,定价因子!$E:$F,2,0)</f>
        <v>#N/A</v>
      </c>
      <c r="T10683" s="61"/>
      <c r="U10683" s="63"/>
      <c r="V10683" s="63"/>
      <c r="W10683" s="63"/>
      <c r="X10683" s="3"/>
    </row>
    <row r="10684" spans="1:24">
      <c r="A10684" s="3"/>
      <c r="B10684" s="3"/>
      <c r="C10684" s="3"/>
      <c r="D10684" s="3"/>
      <c r="E10684" s="79"/>
      <c r="F10684" s="3"/>
      <c r="G10684" s="77" t="e">
        <f>VLOOKUP($F$1&amp;F10684,定价因子!E:F,2,0)</f>
        <v>#N/A</v>
      </c>
      <c r="H10684" s="3"/>
      <c r="I10684" s="77" t="e">
        <f>VLOOKUP($H$1&amp;H10684,定价因子!E:F,2,0)</f>
        <v>#N/A</v>
      </c>
      <c r="J10684" s="3"/>
      <c r="K10684" s="77" t="e">
        <f>VLOOKUP($J$1&amp;J10684,定价因子!E:F,2,0)</f>
        <v>#N/A</v>
      </c>
      <c r="L10684" s="3"/>
      <c r="M10684" s="77" t="e">
        <f>VLOOKUP($L$1&amp;L10684,定价因子!E:F,2,0)</f>
        <v>#N/A</v>
      </c>
      <c r="N10684" s="3"/>
      <c r="O10684" s="77" t="e">
        <f>VLOOKUP($N$1&amp;N10684,定价因子!E:F,2,0)</f>
        <v>#N/A</v>
      </c>
      <c r="P10684" s="3"/>
      <c r="Q10684" s="55" t="e">
        <f>VLOOKUP($P$1&amp;P10684,定价因子!$E:$F,2,0)</f>
        <v>#N/A</v>
      </c>
      <c r="R10684" s="3"/>
      <c r="S10684" s="77" t="e">
        <f>VLOOKUP($R$1&amp;R10684,定价因子!$E:$F,2,0)</f>
        <v>#N/A</v>
      </c>
      <c r="T10684" s="61"/>
      <c r="U10684" s="63"/>
      <c r="V10684" s="63"/>
      <c r="W10684" s="63"/>
      <c r="X10684" s="3"/>
    </row>
    <row r="10685" spans="1:24">
      <c r="A10685" s="3"/>
      <c r="B10685" s="3"/>
      <c r="C10685" s="3"/>
      <c r="D10685" s="3"/>
      <c r="E10685" s="79"/>
      <c r="F10685" s="3"/>
      <c r="G10685" s="77" t="e">
        <f>VLOOKUP($F$1&amp;F10685,定价因子!E:F,2,0)</f>
        <v>#N/A</v>
      </c>
      <c r="H10685" s="3"/>
      <c r="I10685" s="77" t="e">
        <f>VLOOKUP($H$1&amp;H10685,定价因子!E:F,2,0)</f>
        <v>#N/A</v>
      </c>
      <c r="J10685" s="3"/>
      <c r="K10685" s="77" t="e">
        <f>VLOOKUP($J$1&amp;J10685,定价因子!E:F,2,0)</f>
        <v>#N/A</v>
      </c>
      <c r="L10685" s="3"/>
      <c r="M10685" s="77" t="e">
        <f>VLOOKUP($L$1&amp;L10685,定价因子!E:F,2,0)</f>
        <v>#N/A</v>
      </c>
      <c r="N10685" s="3"/>
      <c r="O10685" s="77" t="e">
        <f>VLOOKUP($N$1&amp;N10685,定价因子!E:F,2,0)</f>
        <v>#N/A</v>
      </c>
      <c r="P10685" s="3"/>
      <c r="Q10685" s="55" t="e">
        <f>VLOOKUP($P$1&amp;P10685,定价因子!$E:$F,2,0)</f>
        <v>#N/A</v>
      </c>
      <c r="R10685" s="3"/>
      <c r="S10685" s="77" t="e">
        <f>VLOOKUP($R$1&amp;R10685,定价因子!$E:$F,2,0)</f>
        <v>#N/A</v>
      </c>
      <c r="T10685" s="61"/>
      <c r="U10685" s="63"/>
      <c r="V10685" s="63"/>
      <c r="W10685" s="63"/>
      <c r="X10685" s="3"/>
    </row>
    <row r="10686" spans="1:24">
      <c r="A10686" s="3"/>
      <c r="B10686" s="3"/>
      <c r="C10686" s="3"/>
      <c r="D10686" s="3"/>
      <c r="E10686" s="79"/>
      <c r="F10686" s="3"/>
      <c r="G10686" s="77" t="e">
        <f>VLOOKUP($F$1&amp;F10686,定价因子!E:F,2,0)</f>
        <v>#N/A</v>
      </c>
      <c r="H10686" s="3"/>
      <c r="I10686" s="77" t="e">
        <f>VLOOKUP($H$1&amp;H10686,定价因子!E:F,2,0)</f>
        <v>#N/A</v>
      </c>
      <c r="J10686" s="3"/>
      <c r="K10686" s="77" t="e">
        <f>VLOOKUP($J$1&amp;J10686,定价因子!E:F,2,0)</f>
        <v>#N/A</v>
      </c>
      <c r="L10686" s="3"/>
      <c r="M10686" s="77" t="e">
        <f>VLOOKUP($L$1&amp;L10686,定价因子!E:F,2,0)</f>
        <v>#N/A</v>
      </c>
      <c r="N10686" s="3"/>
      <c r="O10686" s="77" t="e">
        <f>VLOOKUP($N$1&amp;N10686,定价因子!E:F,2,0)</f>
        <v>#N/A</v>
      </c>
      <c r="P10686" s="3"/>
      <c r="Q10686" s="55" t="e">
        <f>VLOOKUP($P$1&amp;P10686,定价因子!$E:$F,2,0)</f>
        <v>#N/A</v>
      </c>
      <c r="R10686" s="3"/>
      <c r="S10686" s="77" t="e">
        <f>VLOOKUP($R$1&amp;R10686,定价因子!$E:$F,2,0)</f>
        <v>#N/A</v>
      </c>
      <c r="T10686" s="61"/>
      <c r="U10686" s="63"/>
      <c r="V10686" s="63"/>
      <c r="W10686" s="63"/>
      <c r="X10686" s="3"/>
    </row>
    <row r="10687" spans="1:24">
      <c r="A10687" s="3"/>
      <c r="B10687" s="3"/>
      <c r="C10687" s="3"/>
      <c r="D10687" s="3"/>
      <c r="E10687" s="79"/>
      <c r="F10687" s="3"/>
      <c r="G10687" s="77" t="e">
        <f>VLOOKUP($F$1&amp;F10687,定价因子!E:F,2,0)</f>
        <v>#N/A</v>
      </c>
      <c r="H10687" s="3"/>
      <c r="I10687" s="77" t="e">
        <f>VLOOKUP($H$1&amp;H10687,定价因子!E:F,2,0)</f>
        <v>#N/A</v>
      </c>
      <c r="J10687" s="3"/>
      <c r="K10687" s="77" t="e">
        <f>VLOOKUP($J$1&amp;J10687,定价因子!E:F,2,0)</f>
        <v>#N/A</v>
      </c>
      <c r="L10687" s="3"/>
      <c r="M10687" s="77" t="e">
        <f>VLOOKUP($L$1&amp;L10687,定价因子!E:F,2,0)</f>
        <v>#N/A</v>
      </c>
      <c r="N10687" s="3"/>
      <c r="O10687" s="77" t="e">
        <f>VLOOKUP($N$1&amp;N10687,定价因子!E:F,2,0)</f>
        <v>#N/A</v>
      </c>
      <c r="P10687" s="3"/>
      <c r="Q10687" s="55" t="e">
        <f>VLOOKUP($P$1&amp;P10687,定价因子!$E:$F,2,0)</f>
        <v>#N/A</v>
      </c>
      <c r="R10687" s="3"/>
      <c r="S10687" s="77" t="e">
        <f>VLOOKUP($R$1&amp;R10687,定价因子!$E:$F,2,0)</f>
        <v>#N/A</v>
      </c>
      <c r="T10687" s="61"/>
      <c r="U10687" s="63"/>
      <c r="V10687" s="63"/>
      <c r="W10687" s="63"/>
      <c r="X10687" s="3"/>
    </row>
    <row r="10688" spans="1:24">
      <c r="A10688" s="3"/>
      <c r="B10688" s="3"/>
      <c r="C10688" s="3"/>
      <c r="D10688" s="3"/>
      <c r="E10688" s="79"/>
      <c r="F10688" s="3"/>
      <c r="G10688" s="77" t="e">
        <f>VLOOKUP($F$1&amp;F10688,定价因子!E:F,2,0)</f>
        <v>#N/A</v>
      </c>
      <c r="H10688" s="3"/>
      <c r="I10688" s="77" t="e">
        <f>VLOOKUP($H$1&amp;H10688,定价因子!E:F,2,0)</f>
        <v>#N/A</v>
      </c>
      <c r="J10688" s="3"/>
      <c r="K10688" s="77" t="e">
        <f>VLOOKUP($J$1&amp;J10688,定价因子!E:F,2,0)</f>
        <v>#N/A</v>
      </c>
      <c r="L10688" s="3"/>
      <c r="M10688" s="77" t="e">
        <f>VLOOKUP($L$1&amp;L10688,定价因子!E:F,2,0)</f>
        <v>#N/A</v>
      </c>
      <c r="N10688" s="3"/>
      <c r="O10688" s="77" t="e">
        <f>VLOOKUP($N$1&amp;N10688,定价因子!E:F,2,0)</f>
        <v>#N/A</v>
      </c>
      <c r="P10688" s="3"/>
      <c r="Q10688" s="55" t="e">
        <f>VLOOKUP($P$1&amp;P10688,定价因子!$E:$F,2,0)</f>
        <v>#N/A</v>
      </c>
      <c r="R10688" s="3"/>
      <c r="S10688" s="77" t="e">
        <f>VLOOKUP($R$1&amp;R10688,定价因子!$E:$F,2,0)</f>
        <v>#N/A</v>
      </c>
      <c r="T10688" s="61"/>
      <c r="U10688" s="63"/>
      <c r="V10688" s="63"/>
      <c r="W10688" s="63"/>
      <c r="X10688" s="3"/>
    </row>
    <row r="10689" spans="1:24">
      <c r="A10689" s="3"/>
      <c r="B10689" s="3"/>
      <c r="C10689" s="3"/>
      <c r="D10689" s="3"/>
      <c r="E10689" s="79"/>
      <c r="F10689" s="3"/>
      <c r="G10689" s="77" t="e">
        <f>VLOOKUP($F$1&amp;F10689,定价因子!E:F,2,0)</f>
        <v>#N/A</v>
      </c>
      <c r="H10689" s="3"/>
      <c r="I10689" s="77" t="e">
        <f>VLOOKUP($H$1&amp;H10689,定价因子!E:F,2,0)</f>
        <v>#N/A</v>
      </c>
      <c r="J10689" s="3"/>
      <c r="K10689" s="77" t="e">
        <f>VLOOKUP($J$1&amp;J10689,定价因子!E:F,2,0)</f>
        <v>#N/A</v>
      </c>
      <c r="L10689" s="3"/>
      <c r="M10689" s="77" t="e">
        <f>VLOOKUP($L$1&amp;L10689,定价因子!E:F,2,0)</f>
        <v>#N/A</v>
      </c>
      <c r="N10689" s="3"/>
      <c r="O10689" s="77" t="e">
        <f>VLOOKUP($N$1&amp;N10689,定价因子!E:F,2,0)</f>
        <v>#N/A</v>
      </c>
      <c r="P10689" s="3"/>
      <c r="Q10689" s="55" t="e">
        <f>VLOOKUP($P$1&amp;P10689,定价因子!$E:$F,2,0)</f>
        <v>#N/A</v>
      </c>
      <c r="R10689" s="3"/>
      <c r="S10689" s="77" t="e">
        <f>VLOOKUP($R$1&amp;R10689,定价因子!$E:$F,2,0)</f>
        <v>#N/A</v>
      </c>
      <c r="T10689" s="61"/>
      <c r="U10689" s="63"/>
      <c r="V10689" s="63"/>
      <c r="W10689" s="63"/>
      <c r="X10689" s="3"/>
    </row>
    <row r="10690" spans="1:24">
      <c r="A10690" s="3"/>
      <c r="B10690" s="3"/>
      <c r="C10690" s="3"/>
      <c r="D10690" s="3"/>
      <c r="E10690" s="79"/>
      <c r="F10690" s="3"/>
      <c r="G10690" s="77" t="e">
        <f>VLOOKUP($F$1&amp;F10690,定价因子!E:F,2,0)</f>
        <v>#N/A</v>
      </c>
      <c r="H10690" s="3"/>
      <c r="I10690" s="77" t="e">
        <f>VLOOKUP($H$1&amp;H10690,定价因子!E:F,2,0)</f>
        <v>#N/A</v>
      </c>
      <c r="J10690" s="3"/>
      <c r="K10690" s="77" t="e">
        <f>VLOOKUP($J$1&amp;J10690,定价因子!E:F,2,0)</f>
        <v>#N/A</v>
      </c>
      <c r="L10690" s="3"/>
      <c r="M10690" s="77" t="e">
        <f>VLOOKUP($L$1&amp;L10690,定价因子!E:F,2,0)</f>
        <v>#N/A</v>
      </c>
      <c r="N10690" s="3"/>
      <c r="O10690" s="77" t="e">
        <f>VLOOKUP($N$1&amp;N10690,定价因子!E:F,2,0)</f>
        <v>#N/A</v>
      </c>
      <c r="P10690" s="3"/>
      <c r="Q10690" s="55" t="e">
        <f>VLOOKUP($P$1&amp;P10690,定价因子!$E:$F,2,0)</f>
        <v>#N/A</v>
      </c>
      <c r="R10690" s="3"/>
      <c r="S10690" s="77" t="e">
        <f>VLOOKUP($R$1&amp;R10690,定价因子!$E:$F,2,0)</f>
        <v>#N/A</v>
      </c>
      <c r="T10690" s="61"/>
      <c r="U10690" s="63"/>
      <c r="V10690" s="63"/>
      <c r="W10690" s="63"/>
      <c r="X10690" s="3"/>
    </row>
    <row r="10691" spans="1:24">
      <c r="A10691" s="3"/>
      <c r="B10691" s="3"/>
      <c r="C10691" s="3"/>
      <c r="D10691" s="3"/>
      <c r="E10691" s="79"/>
      <c r="F10691" s="3"/>
      <c r="G10691" s="77" t="e">
        <f>VLOOKUP($F$1&amp;F10691,定价因子!E:F,2,0)</f>
        <v>#N/A</v>
      </c>
      <c r="H10691" s="3"/>
      <c r="I10691" s="77" t="e">
        <f>VLOOKUP($H$1&amp;H10691,定价因子!E:F,2,0)</f>
        <v>#N/A</v>
      </c>
      <c r="J10691" s="3"/>
      <c r="K10691" s="77" t="e">
        <f>VLOOKUP($J$1&amp;J10691,定价因子!E:F,2,0)</f>
        <v>#N/A</v>
      </c>
      <c r="L10691" s="3"/>
      <c r="M10691" s="77" t="e">
        <f>VLOOKUP($L$1&amp;L10691,定价因子!E:F,2,0)</f>
        <v>#N/A</v>
      </c>
      <c r="N10691" s="3"/>
      <c r="O10691" s="77" t="e">
        <f>VLOOKUP($N$1&amp;N10691,定价因子!E:F,2,0)</f>
        <v>#N/A</v>
      </c>
      <c r="P10691" s="3"/>
      <c r="Q10691" s="55" t="e">
        <f>VLOOKUP($P$1&amp;P10691,定价因子!$E:$F,2,0)</f>
        <v>#N/A</v>
      </c>
      <c r="R10691" s="3"/>
      <c r="S10691" s="77" t="e">
        <f>VLOOKUP($R$1&amp;R10691,定价因子!$E:$F,2,0)</f>
        <v>#N/A</v>
      </c>
      <c r="T10691" s="61"/>
      <c r="U10691" s="63"/>
      <c r="V10691" s="63"/>
      <c r="W10691" s="63"/>
      <c r="X10691" s="3"/>
    </row>
    <row r="10692" spans="1:24">
      <c r="A10692" s="3"/>
      <c r="B10692" s="3"/>
      <c r="C10692" s="3"/>
      <c r="D10692" s="3"/>
      <c r="E10692" s="79"/>
      <c r="F10692" s="3"/>
      <c r="G10692" s="77" t="e">
        <f>VLOOKUP($F$1&amp;F10692,定价因子!E:F,2,0)</f>
        <v>#N/A</v>
      </c>
      <c r="H10692" s="3"/>
      <c r="I10692" s="77" t="e">
        <f>VLOOKUP($H$1&amp;H10692,定价因子!E:F,2,0)</f>
        <v>#N/A</v>
      </c>
      <c r="J10692" s="3"/>
      <c r="K10692" s="77" t="e">
        <f>VLOOKUP($J$1&amp;J10692,定价因子!E:F,2,0)</f>
        <v>#N/A</v>
      </c>
      <c r="L10692" s="3"/>
      <c r="M10692" s="77" t="e">
        <f>VLOOKUP($L$1&amp;L10692,定价因子!E:F,2,0)</f>
        <v>#N/A</v>
      </c>
      <c r="N10692" s="3"/>
      <c r="O10692" s="77" t="e">
        <f>VLOOKUP($N$1&amp;N10692,定价因子!E:F,2,0)</f>
        <v>#N/A</v>
      </c>
      <c r="P10692" s="3"/>
      <c r="Q10692" s="55" t="e">
        <f>VLOOKUP($P$1&amp;P10692,定价因子!$E:$F,2,0)</f>
        <v>#N/A</v>
      </c>
      <c r="R10692" s="3"/>
      <c r="S10692" s="77" t="e">
        <f>VLOOKUP($R$1&amp;R10692,定价因子!$E:$F,2,0)</f>
        <v>#N/A</v>
      </c>
      <c r="T10692" s="61"/>
      <c r="U10692" s="63"/>
      <c r="V10692" s="63"/>
      <c r="W10692" s="63"/>
      <c r="X10692" s="3"/>
    </row>
    <row r="10693" spans="1:24">
      <c r="A10693" s="3"/>
      <c r="B10693" s="3"/>
      <c r="C10693" s="3"/>
      <c r="D10693" s="3"/>
      <c r="E10693" s="79"/>
      <c r="F10693" s="3"/>
      <c r="G10693" s="77" t="e">
        <f>VLOOKUP($F$1&amp;F10693,定价因子!E:F,2,0)</f>
        <v>#N/A</v>
      </c>
      <c r="H10693" s="3"/>
      <c r="I10693" s="77" t="e">
        <f>VLOOKUP($H$1&amp;H10693,定价因子!E:F,2,0)</f>
        <v>#N/A</v>
      </c>
      <c r="J10693" s="3"/>
      <c r="K10693" s="77" t="e">
        <f>VLOOKUP($J$1&amp;J10693,定价因子!E:F,2,0)</f>
        <v>#N/A</v>
      </c>
      <c r="L10693" s="3"/>
      <c r="M10693" s="77" t="e">
        <f>VLOOKUP($L$1&amp;L10693,定价因子!E:F,2,0)</f>
        <v>#N/A</v>
      </c>
      <c r="N10693" s="3"/>
      <c r="O10693" s="77" t="e">
        <f>VLOOKUP($N$1&amp;N10693,定价因子!E:F,2,0)</f>
        <v>#N/A</v>
      </c>
      <c r="P10693" s="3"/>
      <c r="Q10693" s="55" t="e">
        <f>VLOOKUP($P$1&amp;P10693,定价因子!$E:$F,2,0)</f>
        <v>#N/A</v>
      </c>
      <c r="R10693" s="3"/>
      <c r="S10693" s="77" t="e">
        <f>VLOOKUP($R$1&amp;R10693,定价因子!$E:$F,2,0)</f>
        <v>#N/A</v>
      </c>
      <c r="T10693" s="61"/>
      <c r="U10693" s="63"/>
      <c r="V10693" s="63"/>
      <c r="W10693" s="63"/>
      <c r="X10693" s="3"/>
    </row>
    <row r="10694" spans="1:24">
      <c r="A10694" s="3"/>
      <c r="B10694" s="3"/>
      <c r="C10694" s="3"/>
      <c r="D10694" s="3"/>
      <c r="E10694" s="79"/>
      <c r="F10694" s="3"/>
      <c r="G10694" s="77" t="e">
        <f>VLOOKUP($F$1&amp;F10694,定价因子!E:F,2,0)</f>
        <v>#N/A</v>
      </c>
      <c r="H10694" s="3"/>
      <c r="I10694" s="77" t="e">
        <f>VLOOKUP($H$1&amp;H10694,定价因子!E:F,2,0)</f>
        <v>#N/A</v>
      </c>
      <c r="J10694" s="3"/>
      <c r="K10694" s="77" t="e">
        <f>VLOOKUP($J$1&amp;J10694,定价因子!E:F,2,0)</f>
        <v>#N/A</v>
      </c>
      <c r="L10694" s="3"/>
      <c r="M10694" s="77" t="e">
        <f>VLOOKUP($L$1&amp;L10694,定价因子!E:F,2,0)</f>
        <v>#N/A</v>
      </c>
      <c r="N10694" s="3"/>
      <c r="O10694" s="77" t="e">
        <f>VLOOKUP($N$1&amp;N10694,定价因子!E:F,2,0)</f>
        <v>#N/A</v>
      </c>
      <c r="P10694" s="3"/>
      <c r="Q10694" s="55" t="e">
        <f>VLOOKUP($P$1&amp;P10694,定价因子!$E:$F,2,0)</f>
        <v>#N/A</v>
      </c>
      <c r="R10694" s="3"/>
      <c r="S10694" s="77" t="e">
        <f>VLOOKUP($R$1&amp;R10694,定价因子!$E:$F,2,0)</f>
        <v>#N/A</v>
      </c>
      <c r="T10694" s="61"/>
      <c r="U10694" s="63"/>
      <c r="V10694" s="63"/>
      <c r="W10694" s="63"/>
      <c r="X10694" s="3"/>
    </row>
    <row r="10695" spans="1:24">
      <c r="A10695" s="3"/>
      <c r="B10695" s="3"/>
      <c r="C10695" s="3"/>
      <c r="D10695" s="3"/>
      <c r="E10695" s="79"/>
      <c r="F10695" s="3"/>
      <c r="G10695" s="77" t="e">
        <f>VLOOKUP($F$1&amp;F10695,定价因子!E:F,2,0)</f>
        <v>#N/A</v>
      </c>
      <c r="H10695" s="3"/>
      <c r="I10695" s="77" t="e">
        <f>VLOOKUP($H$1&amp;H10695,定价因子!E:F,2,0)</f>
        <v>#N/A</v>
      </c>
      <c r="J10695" s="3"/>
      <c r="K10695" s="77" t="e">
        <f>VLOOKUP($J$1&amp;J10695,定价因子!E:F,2,0)</f>
        <v>#N/A</v>
      </c>
      <c r="L10695" s="3"/>
      <c r="M10695" s="77" t="e">
        <f>VLOOKUP($L$1&amp;L10695,定价因子!E:F,2,0)</f>
        <v>#N/A</v>
      </c>
      <c r="N10695" s="3"/>
      <c r="O10695" s="77" t="e">
        <f>VLOOKUP($N$1&amp;N10695,定价因子!E:F,2,0)</f>
        <v>#N/A</v>
      </c>
      <c r="P10695" s="3"/>
      <c r="Q10695" s="55" t="e">
        <f>VLOOKUP($P$1&amp;P10695,定价因子!$E:$F,2,0)</f>
        <v>#N/A</v>
      </c>
      <c r="R10695" s="3"/>
      <c r="S10695" s="77" t="e">
        <f>VLOOKUP($R$1&amp;R10695,定价因子!$E:$F,2,0)</f>
        <v>#N/A</v>
      </c>
      <c r="T10695" s="61"/>
      <c r="U10695" s="63"/>
      <c r="V10695" s="63"/>
      <c r="W10695" s="63"/>
      <c r="X10695" s="3"/>
    </row>
    <row r="10696" spans="1:24">
      <c r="A10696" s="3"/>
      <c r="B10696" s="3"/>
      <c r="C10696" s="3"/>
      <c r="D10696" s="3"/>
      <c r="E10696" s="79"/>
      <c r="F10696" s="3"/>
      <c r="G10696" s="77" t="e">
        <f>VLOOKUP($F$1&amp;F10696,定价因子!E:F,2,0)</f>
        <v>#N/A</v>
      </c>
      <c r="H10696" s="3"/>
      <c r="I10696" s="77" t="e">
        <f>VLOOKUP($H$1&amp;H10696,定价因子!E:F,2,0)</f>
        <v>#N/A</v>
      </c>
      <c r="J10696" s="3"/>
      <c r="K10696" s="77" t="e">
        <f>VLOOKUP($J$1&amp;J10696,定价因子!E:F,2,0)</f>
        <v>#N/A</v>
      </c>
      <c r="L10696" s="3"/>
      <c r="M10696" s="77" t="e">
        <f>VLOOKUP($L$1&amp;L10696,定价因子!E:F,2,0)</f>
        <v>#N/A</v>
      </c>
      <c r="N10696" s="3"/>
      <c r="O10696" s="77" t="e">
        <f>VLOOKUP($N$1&amp;N10696,定价因子!E:F,2,0)</f>
        <v>#N/A</v>
      </c>
      <c r="P10696" s="3"/>
      <c r="Q10696" s="55" t="e">
        <f>VLOOKUP($P$1&amp;P10696,定价因子!$E:$F,2,0)</f>
        <v>#N/A</v>
      </c>
      <c r="R10696" s="3"/>
      <c r="S10696" s="77" t="e">
        <f>VLOOKUP($R$1&amp;R10696,定价因子!$E:$F,2,0)</f>
        <v>#N/A</v>
      </c>
      <c r="T10696" s="61"/>
      <c r="U10696" s="63"/>
      <c r="V10696" s="63"/>
      <c r="W10696" s="63"/>
      <c r="X10696" s="3"/>
    </row>
    <row r="10697" spans="1:24">
      <c r="A10697" s="3"/>
      <c r="B10697" s="3"/>
      <c r="C10697" s="3"/>
      <c r="D10697" s="3"/>
      <c r="E10697" s="79"/>
      <c r="F10697" s="3"/>
      <c r="G10697" s="77" t="e">
        <f>VLOOKUP($F$1&amp;F10697,定价因子!E:F,2,0)</f>
        <v>#N/A</v>
      </c>
      <c r="H10697" s="3"/>
      <c r="I10697" s="77" t="e">
        <f>VLOOKUP($H$1&amp;H10697,定价因子!E:F,2,0)</f>
        <v>#N/A</v>
      </c>
      <c r="J10697" s="3"/>
      <c r="K10697" s="77" t="e">
        <f>VLOOKUP($J$1&amp;J10697,定价因子!E:F,2,0)</f>
        <v>#N/A</v>
      </c>
      <c r="L10697" s="3"/>
      <c r="M10697" s="77" t="e">
        <f>VLOOKUP($L$1&amp;L10697,定价因子!E:F,2,0)</f>
        <v>#N/A</v>
      </c>
      <c r="N10697" s="3"/>
      <c r="O10697" s="77" t="e">
        <f>VLOOKUP($N$1&amp;N10697,定价因子!E:F,2,0)</f>
        <v>#N/A</v>
      </c>
      <c r="P10697" s="3"/>
      <c r="Q10697" s="55" t="e">
        <f>VLOOKUP($P$1&amp;P10697,定价因子!$E:$F,2,0)</f>
        <v>#N/A</v>
      </c>
      <c r="R10697" s="3"/>
      <c r="S10697" s="77" t="e">
        <f>VLOOKUP($R$1&amp;R10697,定价因子!$E:$F,2,0)</f>
        <v>#N/A</v>
      </c>
      <c r="T10697" s="61"/>
      <c r="U10697" s="63"/>
      <c r="V10697" s="63"/>
      <c r="W10697" s="63"/>
      <c r="X10697" s="3"/>
    </row>
    <row r="10698" spans="1:24">
      <c r="A10698" s="3"/>
      <c r="B10698" s="3"/>
      <c r="C10698" s="3"/>
      <c r="D10698" s="3"/>
      <c r="E10698" s="79"/>
      <c r="F10698" s="3"/>
      <c r="G10698" s="77" t="e">
        <f>VLOOKUP($F$1&amp;F10698,定价因子!E:F,2,0)</f>
        <v>#N/A</v>
      </c>
      <c r="H10698" s="3"/>
      <c r="I10698" s="77" t="e">
        <f>VLOOKUP($H$1&amp;H10698,定价因子!E:F,2,0)</f>
        <v>#N/A</v>
      </c>
      <c r="J10698" s="3"/>
      <c r="K10698" s="77" t="e">
        <f>VLOOKUP($J$1&amp;J10698,定价因子!E:F,2,0)</f>
        <v>#N/A</v>
      </c>
      <c r="L10698" s="3"/>
      <c r="M10698" s="77" t="e">
        <f>VLOOKUP($L$1&amp;L10698,定价因子!E:F,2,0)</f>
        <v>#N/A</v>
      </c>
      <c r="N10698" s="3"/>
      <c r="O10698" s="77" t="e">
        <f>VLOOKUP($N$1&amp;N10698,定价因子!E:F,2,0)</f>
        <v>#N/A</v>
      </c>
      <c r="P10698" s="3"/>
      <c r="Q10698" s="55" t="e">
        <f>VLOOKUP($P$1&amp;P10698,定价因子!$E:$F,2,0)</f>
        <v>#N/A</v>
      </c>
      <c r="R10698" s="3"/>
      <c r="S10698" s="77" t="e">
        <f>VLOOKUP($R$1&amp;R10698,定价因子!$E:$F,2,0)</f>
        <v>#N/A</v>
      </c>
      <c r="T10698" s="61"/>
      <c r="U10698" s="63"/>
      <c r="V10698" s="63"/>
      <c r="W10698" s="63"/>
      <c r="X10698" s="3"/>
    </row>
    <row r="10699" spans="1:24">
      <c r="A10699" s="3"/>
      <c r="B10699" s="3"/>
      <c r="C10699" s="3"/>
      <c r="D10699" s="3"/>
      <c r="E10699" s="79"/>
      <c r="F10699" s="3"/>
      <c r="G10699" s="77" t="e">
        <f>VLOOKUP($F$1&amp;F10699,定价因子!E:F,2,0)</f>
        <v>#N/A</v>
      </c>
      <c r="H10699" s="3"/>
      <c r="I10699" s="77" t="e">
        <f>VLOOKUP($H$1&amp;H10699,定价因子!E:F,2,0)</f>
        <v>#N/A</v>
      </c>
      <c r="J10699" s="3"/>
      <c r="K10699" s="77" t="e">
        <f>VLOOKUP($J$1&amp;J10699,定价因子!E:F,2,0)</f>
        <v>#N/A</v>
      </c>
      <c r="L10699" s="3"/>
      <c r="M10699" s="77" t="e">
        <f>VLOOKUP($L$1&amp;L10699,定价因子!E:F,2,0)</f>
        <v>#N/A</v>
      </c>
      <c r="N10699" s="3"/>
      <c r="O10699" s="77" t="e">
        <f>VLOOKUP($N$1&amp;N10699,定价因子!E:F,2,0)</f>
        <v>#N/A</v>
      </c>
      <c r="P10699" s="3"/>
      <c r="Q10699" s="55" t="e">
        <f>VLOOKUP($P$1&amp;P10699,定价因子!$E:$F,2,0)</f>
        <v>#N/A</v>
      </c>
      <c r="R10699" s="3"/>
      <c r="S10699" s="77" t="e">
        <f>VLOOKUP($R$1&amp;R10699,定价因子!$E:$F,2,0)</f>
        <v>#N/A</v>
      </c>
      <c r="T10699" s="61"/>
      <c r="U10699" s="63"/>
      <c r="V10699" s="63"/>
      <c r="W10699" s="63"/>
      <c r="X10699" s="3"/>
    </row>
    <row r="10700" spans="1:24">
      <c r="A10700" s="3"/>
      <c r="B10700" s="3"/>
      <c r="C10700" s="3"/>
      <c r="D10700" s="3"/>
      <c r="E10700" s="79"/>
      <c r="F10700" s="3"/>
      <c r="G10700" s="77" t="e">
        <f>VLOOKUP($F$1&amp;F10700,定价因子!E:F,2,0)</f>
        <v>#N/A</v>
      </c>
      <c r="H10700" s="3"/>
      <c r="I10700" s="77" t="e">
        <f>VLOOKUP($H$1&amp;H10700,定价因子!E:F,2,0)</f>
        <v>#N/A</v>
      </c>
      <c r="J10700" s="3"/>
      <c r="K10700" s="77" t="e">
        <f>VLOOKUP($J$1&amp;J10700,定价因子!E:F,2,0)</f>
        <v>#N/A</v>
      </c>
      <c r="L10700" s="3"/>
      <c r="M10700" s="77" t="e">
        <f>VLOOKUP($L$1&amp;L10700,定价因子!E:F,2,0)</f>
        <v>#N/A</v>
      </c>
      <c r="N10700" s="3"/>
      <c r="O10700" s="77" t="e">
        <f>VLOOKUP($N$1&amp;N10700,定价因子!E:F,2,0)</f>
        <v>#N/A</v>
      </c>
      <c r="P10700" s="3"/>
      <c r="Q10700" s="55" t="e">
        <f>VLOOKUP($P$1&amp;P10700,定价因子!$E:$F,2,0)</f>
        <v>#N/A</v>
      </c>
      <c r="R10700" s="3"/>
      <c r="S10700" s="77" t="e">
        <f>VLOOKUP($R$1&amp;R10700,定价因子!$E:$F,2,0)</f>
        <v>#N/A</v>
      </c>
      <c r="T10700" s="61"/>
      <c r="U10700" s="63"/>
      <c r="V10700" s="63"/>
      <c r="W10700" s="63"/>
      <c r="X10700" s="3"/>
    </row>
    <row r="10701" spans="1:24">
      <c r="A10701" s="3"/>
      <c r="B10701" s="3"/>
      <c r="C10701" s="3"/>
      <c r="D10701" s="3"/>
      <c r="E10701" s="79"/>
      <c r="F10701" s="3"/>
      <c r="G10701" s="77" t="e">
        <f>VLOOKUP($F$1&amp;F10701,定价因子!E:F,2,0)</f>
        <v>#N/A</v>
      </c>
      <c r="H10701" s="3"/>
      <c r="I10701" s="77" t="e">
        <f>VLOOKUP($H$1&amp;H10701,定价因子!E:F,2,0)</f>
        <v>#N/A</v>
      </c>
      <c r="J10701" s="3"/>
      <c r="K10701" s="77" t="e">
        <f>VLOOKUP($J$1&amp;J10701,定价因子!E:F,2,0)</f>
        <v>#N/A</v>
      </c>
      <c r="L10701" s="3"/>
      <c r="M10701" s="77" t="e">
        <f>VLOOKUP($L$1&amp;L10701,定价因子!E:F,2,0)</f>
        <v>#N/A</v>
      </c>
      <c r="N10701" s="3"/>
      <c r="O10701" s="77" t="e">
        <f>VLOOKUP($N$1&amp;N10701,定价因子!E:F,2,0)</f>
        <v>#N/A</v>
      </c>
      <c r="P10701" s="3"/>
      <c r="Q10701" s="55" t="e">
        <f>VLOOKUP($P$1&amp;P10701,定价因子!$E:$F,2,0)</f>
        <v>#N/A</v>
      </c>
      <c r="R10701" s="3"/>
      <c r="S10701" s="77" t="e">
        <f>VLOOKUP($R$1&amp;R10701,定价因子!$E:$F,2,0)</f>
        <v>#N/A</v>
      </c>
      <c r="T10701" s="61"/>
      <c r="U10701" s="63"/>
      <c r="V10701" s="63"/>
      <c r="W10701" s="63"/>
      <c r="X10701" s="3"/>
    </row>
    <row r="10702" spans="1:24">
      <c r="A10702" s="3"/>
      <c r="B10702" s="3"/>
      <c r="C10702" s="3"/>
      <c r="D10702" s="3"/>
      <c r="E10702" s="79"/>
      <c r="F10702" s="3"/>
      <c r="G10702" s="77" t="e">
        <f>VLOOKUP($F$1&amp;F10702,定价因子!E:F,2,0)</f>
        <v>#N/A</v>
      </c>
      <c r="H10702" s="3"/>
      <c r="I10702" s="77" t="e">
        <f>VLOOKUP($H$1&amp;H10702,定价因子!E:F,2,0)</f>
        <v>#N/A</v>
      </c>
      <c r="J10702" s="3"/>
      <c r="K10702" s="77" t="e">
        <f>VLOOKUP($J$1&amp;J10702,定价因子!E:F,2,0)</f>
        <v>#N/A</v>
      </c>
      <c r="L10702" s="3"/>
      <c r="M10702" s="77" t="e">
        <f>VLOOKUP($L$1&amp;L10702,定价因子!E:F,2,0)</f>
        <v>#N/A</v>
      </c>
      <c r="N10702" s="3"/>
      <c r="O10702" s="77" t="e">
        <f>VLOOKUP($N$1&amp;N10702,定价因子!E:F,2,0)</f>
        <v>#N/A</v>
      </c>
      <c r="P10702" s="3"/>
      <c r="Q10702" s="55" t="e">
        <f>VLOOKUP($P$1&amp;P10702,定价因子!$E:$F,2,0)</f>
        <v>#N/A</v>
      </c>
      <c r="R10702" s="3"/>
      <c r="S10702" s="77" t="e">
        <f>VLOOKUP($R$1&amp;R10702,定价因子!$E:$F,2,0)</f>
        <v>#N/A</v>
      </c>
      <c r="T10702" s="61"/>
      <c r="U10702" s="63"/>
      <c r="V10702" s="63"/>
      <c r="W10702" s="63"/>
      <c r="X10702" s="3"/>
    </row>
    <row r="10703" spans="1:24">
      <c r="A10703" s="3"/>
      <c r="B10703" s="3"/>
      <c r="C10703" s="3"/>
      <c r="D10703" s="3"/>
      <c r="E10703" s="79"/>
      <c r="F10703" s="3"/>
      <c r="G10703" s="77" t="e">
        <f>VLOOKUP($F$1&amp;F10703,定价因子!E:F,2,0)</f>
        <v>#N/A</v>
      </c>
      <c r="H10703" s="3"/>
      <c r="I10703" s="77" t="e">
        <f>VLOOKUP($H$1&amp;H10703,定价因子!E:F,2,0)</f>
        <v>#N/A</v>
      </c>
      <c r="J10703" s="3"/>
      <c r="K10703" s="77" t="e">
        <f>VLOOKUP($J$1&amp;J10703,定价因子!E:F,2,0)</f>
        <v>#N/A</v>
      </c>
      <c r="L10703" s="3"/>
      <c r="M10703" s="77" t="e">
        <f>VLOOKUP($L$1&amp;L10703,定价因子!E:F,2,0)</f>
        <v>#N/A</v>
      </c>
      <c r="N10703" s="3"/>
      <c r="O10703" s="77" t="e">
        <f>VLOOKUP($N$1&amp;N10703,定价因子!E:F,2,0)</f>
        <v>#N/A</v>
      </c>
      <c r="P10703" s="3"/>
      <c r="Q10703" s="55" t="e">
        <f>VLOOKUP($P$1&amp;P10703,定价因子!$E:$F,2,0)</f>
        <v>#N/A</v>
      </c>
      <c r="R10703" s="3"/>
      <c r="S10703" s="77" t="e">
        <f>VLOOKUP($R$1&amp;R10703,定价因子!$E:$F,2,0)</f>
        <v>#N/A</v>
      </c>
      <c r="T10703" s="61"/>
      <c r="U10703" s="63"/>
      <c r="V10703" s="63"/>
      <c r="W10703" s="63"/>
      <c r="X10703" s="3"/>
    </row>
    <row r="10704" spans="1:24">
      <c r="A10704" s="3"/>
      <c r="B10704" s="3"/>
      <c r="C10704" s="3"/>
      <c r="D10704" s="3"/>
      <c r="E10704" s="79"/>
      <c r="F10704" s="3"/>
      <c r="G10704" s="77" t="e">
        <f>VLOOKUP($F$1&amp;F10704,定价因子!E:F,2,0)</f>
        <v>#N/A</v>
      </c>
      <c r="H10704" s="3"/>
      <c r="I10704" s="77" t="e">
        <f>VLOOKUP($H$1&amp;H10704,定价因子!E:F,2,0)</f>
        <v>#N/A</v>
      </c>
      <c r="J10704" s="3"/>
      <c r="K10704" s="77" t="e">
        <f>VLOOKUP($J$1&amp;J10704,定价因子!E:F,2,0)</f>
        <v>#N/A</v>
      </c>
      <c r="L10704" s="3"/>
      <c r="M10704" s="77" t="e">
        <f>VLOOKUP($L$1&amp;L10704,定价因子!E:F,2,0)</f>
        <v>#N/A</v>
      </c>
      <c r="N10704" s="3"/>
      <c r="O10704" s="77" t="e">
        <f>VLOOKUP($N$1&amp;N10704,定价因子!E:F,2,0)</f>
        <v>#N/A</v>
      </c>
      <c r="P10704" s="3"/>
      <c r="Q10704" s="55" t="e">
        <f>VLOOKUP($P$1&amp;P10704,定价因子!$E:$F,2,0)</f>
        <v>#N/A</v>
      </c>
      <c r="R10704" s="3"/>
      <c r="S10704" s="77" t="e">
        <f>VLOOKUP($R$1&amp;R10704,定价因子!$E:$F,2,0)</f>
        <v>#N/A</v>
      </c>
      <c r="T10704" s="61"/>
      <c r="U10704" s="63"/>
      <c r="V10704" s="63"/>
      <c r="W10704" s="63"/>
      <c r="X10704" s="3"/>
    </row>
    <row r="10705" spans="1:24">
      <c r="A10705" s="3"/>
      <c r="B10705" s="3"/>
      <c r="C10705" s="3"/>
      <c r="D10705" s="3"/>
      <c r="E10705" s="79"/>
      <c r="F10705" s="3"/>
      <c r="G10705" s="77" t="e">
        <f>VLOOKUP($F$1&amp;F10705,定价因子!E:F,2,0)</f>
        <v>#N/A</v>
      </c>
      <c r="H10705" s="3"/>
      <c r="I10705" s="77" t="e">
        <f>VLOOKUP($H$1&amp;H10705,定价因子!E:F,2,0)</f>
        <v>#N/A</v>
      </c>
      <c r="J10705" s="3"/>
      <c r="K10705" s="77" t="e">
        <f>VLOOKUP($J$1&amp;J10705,定价因子!E:F,2,0)</f>
        <v>#N/A</v>
      </c>
      <c r="L10705" s="3"/>
      <c r="M10705" s="77" t="e">
        <f>VLOOKUP($L$1&amp;L10705,定价因子!E:F,2,0)</f>
        <v>#N/A</v>
      </c>
      <c r="N10705" s="3"/>
      <c r="O10705" s="77" t="e">
        <f>VLOOKUP($N$1&amp;N10705,定价因子!E:F,2,0)</f>
        <v>#N/A</v>
      </c>
      <c r="P10705" s="3"/>
      <c r="Q10705" s="55" t="e">
        <f>VLOOKUP($P$1&amp;P10705,定价因子!$E:$F,2,0)</f>
        <v>#N/A</v>
      </c>
      <c r="R10705" s="3"/>
      <c r="S10705" s="77" t="e">
        <f>VLOOKUP($R$1&amp;R10705,定价因子!$E:$F,2,0)</f>
        <v>#N/A</v>
      </c>
      <c r="T10705" s="61"/>
      <c r="U10705" s="63"/>
      <c r="V10705" s="63"/>
      <c r="W10705" s="63"/>
      <c r="X10705" s="3"/>
    </row>
    <row r="10706" spans="1:24">
      <c r="A10706" s="3"/>
      <c r="B10706" s="3"/>
      <c r="C10706" s="3"/>
      <c r="D10706" s="3"/>
      <c r="E10706" s="79"/>
      <c r="F10706" s="3"/>
      <c r="G10706" s="77" t="e">
        <f>VLOOKUP($F$1&amp;F10706,定价因子!E:F,2,0)</f>
        <v>#N/A</v>
      </c>
      <c r="H10706" s="3"/>
      <c r="I10706" s="77" t="e">
        <f>VLOOKUP($H$1&amp;H10706,定价因子!E:F,2,0)</f>
        <v>#N/A</v>
      </c>
      <c r="J10706" s="3"/>
      <c r="K10706" s="77" t="e">
        <f>VLOOKUP($J$1&amp;J10706,定价因子!E:F,2,0)</f>
        <v>#N/A</v>
      </c>
      <c r="L10706" s="3"/>
      <c r="M10706" s="77" t="e">
        <f>VLOOKUP($L$1&amp;L10706,定价因子!E:F,2,0)</f>
        <v>#N/A</v>
      </c>
      <c r="N10706" s="3"/>
      <c r="O10706" s="77" t="e">
        <f>VLOOKUP($N$1&amp;N10706,定价因子!E:F,2,0)</f>
        <v>#N/A</v>
      </c>
      <c r="P10706" s="3"/>
      <c r="Q10706" s="55" t="e">
        <f>VLOOKUP($P$1&amp;P10706,定价因子!$E:$F,2,0)</f>
        <v>#N/A</v>
      </c>
      <c r="R10706" s="3"/>
      <c r="S10706" s="77" t="e">
        <f>VLOOKUP($R$1&amp;R10706,定价因子!$E:$F,2,0)</f>
        <v>#N/A</v>
      </c>
      <c r="T10706" s="61"/>
      <c r="U10706" s="63"/>
      <c r="V10706" s="63"/>
      <c r="W10706" s="63"/>
      <c r="X10706" s="3"/>
    </row>
    <row r="10707" spans="1:24">
      <c r="A10707" s="3"/>
      <c r="B10707" s="3"/>
      <c r="C10707" s="3"/>
      <c r="D10707" s="3"/>
      <c r="E10707" s="79"/>
      <c r="F10707" s="3"/>
      <c r="G10707" s="77" t="e">
        <f>VLOOKUP($F$1&amp;F10707,定价因子!E:F,2,0)</f>
        <v>#N/A</v>
      </c>
      <c r="H10707" s="3"/>
      <c r="I10707" s="77" t="e">
        <f>VLOOKUP($H$1&amp;H10707,定价因子!E:F,2,0)</f>
        <v>#N/A</v>
      </c>
      <c r="J10707" s="3"/>
      <c r="K10707" s="77" t="e">
        <f>VLOOKUP($J$1&amp;J10707,定价因子!E:F,2,0)</f>
        <v>#N/A</v>
      </c>
      <c r="L10707" s="3"/>
      <c r="M10707" s="77" t="e">
        <f>VLOOKUP($L$1&amp;L10707,定价因子!E:F,2,0)</f>
        <v>#N/A</v>
      </c>
      <c r="N10707" s="3"/>
      <c r="O10707" s="77" t="e">
        <f>VLOOKUP($N$1&amp;N10707,定价因子!E:F,2,0)</f>
        <v>#N/A</v>
      </c>
      <c r="P10707" s="3"/>
      <c r="Q10707" s="55" t="e">
        <f>VLOOKUP($P$1&amp;P10707,定价因子!$E:$F,2,0)</f>
        <v>#N/A</v>
      </c>
      <c r="R10707" s="3"/>
      <c r="S10707" s="77" t="e">
        <f>VLOOKUP($R$1&amp;R10707,定价因子!$E:$F,2,0)</f>
        <v>#N/A</v>
      </c>
      <c r="T10707" s="61"/>
      <c r="U10707" s="63"/>
      <c r="V10707" s="63"/>
      <c r="W10707" s="63"/>
      <c r="X10707" s="3"/>
    </row>
    <row r="10708" spans="1:24">
      <c r="A10708" s="3"/>
      <c r="B10708" s="3"/>
      <c r="C10708" s="3"/>
      <c r="D10708" s="3"/>
      <c r="E10708" s="79"/>
      <c r="F10708" s="3"/>
      <c r="G10708" s="77" t="e">
        <f>VLOOKUP($F$1&amp;F10708,定价因子!E:F,2,0)</f>
        <v>#N/A</v>
      </c>
      <c r="H10708" s="3"/>
      <c r="I10708" s="77" t="e">
        <f>VLOOKUP($H$1&amp;H10708,定价因子!E:F,2,0)</f>
        <v>#N/A</v>
      </c>
      <c r="J10708" s="3"/>
      <c r="K10708" s="77" t="e">
        <f>VLOOKUP($J$1&amp;J10708,定价因子!E:F,2,0)</f>
        <v>#N/A</v>
      </c>
      <c r="L10708" s="3"/>
      <c r="M10708" s="77" t="e">
        <f>VLOOKUP($L$1&amp;L10708,定价因子!E:F,2,0)</f>
        <v>#N/A</v>
      </c>
      <c r="N10708" s="3"/>
      <c r="O10708" s="77" t="e">
        <f>VLOOKUP($N$1&amp;N10708,定价因子!E:F,2,0)</f>
        <v>#N/A</v>
      </c>
      <c r="P10708" s="3"/>
      <c r="Q10708" s="55" t="e">
        <f>VLOOKUP($P$1&amp;P10708,定价因子!$E:$F,2,0)</f>
        <v>#N/A</v>
      </c>
      <c r="R10708" s="3"/>
      <c r="S10708" s="77" t="e">
        <f>VLOOKUP($R$1&amp;R10708,定价因子!$E:$F,2,0)</f>
        <v>#N/A</v>
      </c>
      <c r="T10708" s="61"/>
      <c r="U10708" s="63"/>
      <c r="V10708" s="63"/>
      <c r="W10708" s="63"/>
      <c r="X10708" s="3"/>
    </row>
    <row r="10709" spans="1:24">
      <c r="A10709" s="3"/>
      <c r="B10709" s="3"/>
      <c r="C10709" s="3"/>
      <c r="D10709" s="3"/>
      <c r="E10709" s="79"/>
      <c r="F10709" s="3"/>
      <c r="G10709" s="77" t="e">
        <f>VLOOKUP($F$1&amp;F10709,定价因子!E:F,2,0)</f>
        <v>#N/A</v>
      </c>
      <c r="H10709" s="3"/>
      <c r="I10709" s="77" t="e">
        <f>VLOOKUP($H$1&amp;H10709,定价因子!E:F,2,0)</f>
        <v>#N/A</v>
      </c>
      <c r="J10709" s="3"/>
      <c r="K10709" s="77" t="e">
        <f>VLOOKUP($J$1&amp;J10709,定价因子!E:F,2,0)</f>
        <v>#N/A</v>
      </c>
      <c r="L10709" s="3"/>
      <c r="M10709" s="77" t="e">
        <f>VLOOKUP($L$1&amp;L10709,定价因子!E:F,2,0)</f>
        <v>#N/A</v>
      </c>
      <c r="N10709" s="3"/>
      <c r="O10709" s="77" t="e">
        <f>VLOOKUP($N$1&amp;N10709,定价因子!E:F,2,0)</f>
        <v>#N/A</v>
      </c>
      <c r="P10709" s="3"/>
      <c r="Q10709" s="55" t="e">
        <f>VLOOKUP($P$1&amp;P10709,定价因子!$E:$F,2,0)</f>
        <v>#N/A</v>
      </c>
      <c r="R10709" s="3"/>
      <c r="S10709" s="77" t="e">
        <f>VLOOKUP($R$1&amp;R10709,定价因子!$E:$F,2,0)</f>
        <v>#N/A</v>
      </c>
      <c r="T10709" s="61"/>
      <c r="U10709" s="63"/>
      <c r="V10709" s="63"/>
      <c r="W10709" s="63"/>
      <c r="X10709" s="3"/>
    </row>
    <row r="10710" spans="1:24">
      <c r="A10710" s="3"/>
      <c r="B10710" s="3"/>
      <c r="C10710" s="3"/>
      <c r="D10710" s="3"/>
      <c r="E10710" s="79"/>
      <c r="F10710" s="3"/>
      <c r="G10710" s="77" t="e">
        <f>VLOOKUP($F$1&amp;F10710,定价因子!E:F,2,0)</f>
        <v>#N/A</v>
      </c>
      <c r="H10710" s="3"/>
      <c r="I10710" s="77" t="e">
        <f>VLOOKUP($H$1&amp;H10710,定价因子!E:F,2,0)</f>
        <v>#N/A</v>
      </c>
      <c r="J10710" s="3"/>
      <c r="K10710" s="77" t="e">
        <f>VLOOKUP($J$1&amp;J10710,定价因子!E:F,2,0)</f>
        <v>#N/A</v>
      </c>
      <c r="L10710" s="3"/>
      <c r="M10710" s="77" t="e">
        <f>VLOOKUP($L$1&amp;L10710,定价因子!E:F,2,0)</f>
        <v>#N/A</v>
      </c>
      <c r="N10710" s="3"/>
      <c r="O10710" s="77" t="e">
        <f>VLOOKUP($N$1&amp;N10710,定价因子!E:F,2,0)</f>
        <v>#N/A</v>
      </c>
      <c r="P10710" s="3"/>
      <c r="Q10710" s="55" t="e">
        <f>VLOOKUP($P$1&amp;P10710,定价因子!$E:$F,2,0)</f>
        <v>#N/A</v>
      </c>
      <c r="R10710" s="3"/>
      <c r="S10710" s="77" t="e">
        <f>VLOOKUP($R$1&amp;R10710,定价因子!$E:$F,2,0)</f>
        <v>#N/A</v>
      </c>
      <c r="T10710" s="61"/>
      <c r="U10710" s="63"/>
      <c r="V10710" s="63"/>
      <c r="W10710" s="63"/>
      <c r="X10710" s="3"/>
    </row>
    <row r="10711" spans="1:24">
      <c r="A10711" s="3"/>
      <c r="B10711" s="3"/>
      <c r="C10711" s="3"/>
      <c r="D10711" s="3"/>
      <c r="E10711" s="79"/>
      <c r="F10711" s="3"/>
      <c r="G10711" s="77" t="e">
        <f>VLOOKUP($F$1&amp;F10711,定价因子!E:F,2,0)</f>
        <v>#N/A</v>
      </c>
      <c r="H10711" s="3"/>
      <c r="I10711" s="77" t="e">
        <f>VLOOKUP($H$1&amp;H10711,定价因子!E:F,2,0)</f>
        <v>#N/A</v>
      </c>
      <c r="J10711" s="3"/>
      <c r="K10711" s="77" t="e">
        <f>VLOOKUP($J$1&amp;J10711,定价因子!E:F,2,0)</f>
        <v>#N/A</v>
      </c>
      <c r="L10711" s="3"/>
      <c r="M10711" s="77" t="e">
        <f>VLOOKUP($L$1&amp;L10711,定价因子!E:F,2,0)</f>
        <v>#N/A</v>
      </c>
      <c r="N10711" s="3"/>
      <c r="O10711" s="77" t="e">
        <f>VLOOKUP($N$1&amp;N10711,定价因子!E:F,2,0)</f>
        <v>#N/A</v>
      </c>
      <c r="P10711" s="3"/>
      <c r="Q10711" s="55" t="e">
        <f>VLOOKUP($P$1&amp;P10711,定价因子!$E:$F,2,0)</f>
        <v>#N/A</v>
      </c>
      <c r="R10711" s="3"/>
      <c r="S10711" s="77" t="e">
        <f>VLOOKUP($R$1&amp;R10711,定价因子!$E:$F,2,0)</f>
        <v>#N/A</v>
      </c>
      <c r="T10711" s="61"/>
      <c r="U10711" s="63"/>
      <c r="V10711" s="63"/>
      <c r="W10711" s="63"/>
      <c r="X10711" s="3"/>
    </row>
    <row r="10712" spans="1:24">
      <c r="A10712" s="3"/>
      <c r="B10712" s="3"/>
      <c r="C10712" s="3"/>
      <c r="D10712" s="3"/>
      <c r="E10712" s="79"/>
      <c r="F10712" s="3"/>
      <c r="G10712" s="77" t="e">
        <f>VLOOKUP($F$1&amp;F10712,定价因子!E:F,2,0)</f>
        <v>#N/A</v>
      </c>
      <c r="H10712" s="3"/>
      <c r="I10712" s="77" t="e">
        <f>VLOOKUP($H$1&amp;H10712,定价因子!E:F,2,0)</f>
        <v>#N/A</v>
      </c>
      <c r="J10712" s="3"/>
      <c r="K10712" s="77" t="e">
        <f>VLOOKUP($J$1&amp;J10712,定价因子!E:F,2,0)</f>
        <v>#N/A</v>
      </c>
      <c r="L10712" s="3"/>
      <c r="M10712" s="77" t="e">
        <f>VLOOKUP($L$1&amp;L10712,定价因子!E:F,2,0)</f>
        <v>#N/A</v>
      </c>
      <c r="N10712" s="3"/>
      <c r="O10712" s="77" t="e">
        <f>VLOOKUP($N$1&amp;N10712,定价因子!E:F,2,0)</f>
        <v>#N/A</v>
      </c>
      <c r="P10712" s="3"/>
      <c r="Q10712" s="55" t="e">
        <f>VLOOKUP($P$1&amp;P10712,定价因子!$E:$F,2,0)</f>
        <v>#N/A</v>
      </c>
      <c r="R10712" s="3"/>
      <c r="S10712" s="77" t="e">
        <f>VLOOKUP($R$1&amp;R10712,定价因子!$E:$F,2,0)</f>
        <v>#N/A</v>
      </c>
      <c r="T10712" s="61"/>
      <c r="U10712" s="63"/>
      <c r="V10712" s="63"/>
      <c r="W10712" s="63"/>
      <c r="X10712" s="3"/>
    </row>
    <row r="10713" spans="1:24">
      <c r="A10713" s="3"/>
      <c r="B10713" s="3"/>
      <c r="C10713" s="3"/>
      <c r="D10713" s="3"/>
      <c r="E10713" s="79"/>
      <c r="F10713" s="3"/>
      <c r="G10713" s="77" t="e">
        <f>VLOOKUP($F$1&amp;F10713,定价因子!E:F,2,0)</f>
        <v>#N/A</v>
      </c>
      <c r="H10713" s="3"/>
      <c r="I10713" s="77" t="e">
        <f>VLOOKUP($H$1&amp;H10713,定价因子!E:F,2,0)</f>
        <v>#N/A</v>
      </c>
      <c r="J10713" s="3"/>
      <c r="K10713" s="77" t="e">
        <f>VLOOKUP($J$1&amp;J10713,定价因子!E:F,2,0)</f>
        <v>#N/A</v>
      </c>
      <c r="L10713" s="3"/>
      <c r="M10713" s="77" t="e">
        <f>VLOOKUP($L$1&amp;L10713,定价因子!E:F,2,0)</f>
        <v>#N/A</v>
      </c>
      <c r="N10713" s="3"/>
      <c r="O10713" s="77" t="e">
        <f>VLOOKUP($N$1&amp;N10713,定价因子!E:F,2,0)</f>
        <v>#N/A</v>
      </c>
      <c r="P10713" s="3"/>
      <c r="Q10713" s="55" t="e">
        <f>VLOOKUP($P$1&amp;P10713,定价因子!$E:$F,2,0)</f>
        <v>#N/A</v>
      </c>
      <c r="R10713" s="3"/>
      <c r="S10713" s="77" t="e">
        <f>VLOOKUP($R$1&amp;R10713,定价因子!$E:$F,2,0)</f>
        <v>#N/A</v>
      </c>
      <c r="T10713" s="61"/>
      <c r="U10713" s="63"/>
      <c r="V10713" s="63"/>
      <c r="W10713" s="63"/>
      <c r="X10713" s="3"/>
    </row>
    <row r="10714" spans="1:24">
      <c r="A10714" s="3"/>
      <c r="B10714" s="3"/>
      <c r="C10714" s="3"/>
      <c r="D10714" s="3"/>
      <c r="E10714" s="79"/>
      <c r="F10714" s="3"/>
      <c r="G10714" s="77" t="e">
        <f>VLOOKUP($F$1&amp;F10714,定价因子!E:F,2,0)</f>
        <v>#N/A</v>
      </c>
      <c r="H10714" s="3"/>
      <c r="I10714" s="77" t="e">
        <f>VLOOKUP($H$1&amp;H10714,定价因子!E:F,2,0)</f>
        <v>#N/A</v>
      </c>
      <c r="J10714" s="3"/>
      <c r="K10714" s="77" t="e">
        <f>VLOOKUP($J$1&amp;J10714,定价因子!E:F,2,0)</f>
        <v>#N/A</v>
      </c>
      <c r="L10714" s="3"/>
      <c r="M10714" s="77" t="e">
        <f>VLOOKUP($L$1&amp;L10714,定价因子!E:F,2,0)</f>
        <v>#N/A</v>
      </c>
      <c r="N10714" s="3"/>
      <c r="O10714" s="77" t="e">
        <f>VLOOKUP($N$1&amp;N10714,定价因子!E:F,2,0)</f>
        <v>#N/A</v>
      </c>
      <c r="P10714" s="3"/>
      <c r="Q10714" s="55" t="e">
        <f>VLOOKUP($P$1&amp;P10714,定价因子!$E:$F,2,0)</f>
        <v>#N/A</v>
      </c>
      <c r="R10714" s="3"/>
      <c r="S10714" s="77" t="e">
        <f>VLOOKUP($R$1&amp;R10714,定价因子!$E:$F,2,0)</f>
        <v>#N/A</v>
      </c>
      <c r="T10714" s="61"/>
      <c r="U10714" s="63"/>
      <c r="V10714" s="63"/>
      <c r="W10714" s="63"/>
      <c r="X10714" s="3"/>
    </row>
    <row r="10715" spans="1:24">
      <c r="A10715" s="3"/>
      <c r="B10715" s="3"/>
      <c r="C10715" s="3"/>
      <c r="D10715" s="3"/>
      <c r="E10715" s="79"/>
      <c r="F10715" s="3"/>
      <c r="G10715" s="77" t="e">
        <f>VLOOKUP($F$1&amp;F10715,定价因子!E:F,2,0)</f>
        <v>#N/A</v>
      </c>
      <c r="H10715" s="3"/>
      <c r="I10715" s="77" t="e">
        <f>VLOOKUP($H$1&amp;H10715,定价因子!E:F,2,0)</f>
        <v>#N/A</v>
      </c>
      <c r="J10715" s="3"/>
      <c r="K10715" s="77" t="e">
        <f>VLOOKUP($J$1&amp;J10715,定价因子!E:F,2,0)</f>
        <v>#N/A</v>
      </c>
      <c r="L10715" s="3"/>
      <c r="M10715" s="77" t="e">
        <f>VLOOKUP($L$1&amp;L10715,定价因子!E:F,2,0)</f>
        <v>#N/A</v>
      </c>
      <c r="N10715" s="3"/>
      <c r="O10715" s="77" t="e">
        <f>VLOOKUP($N$1&amp;N10715,定价因子!E:F,2,0)</f>
        <v>#N/A</v>
      </c>
      <c r="P10715" s="3"/>
      <c r="Q10715" s="55" t="e">
        <f>VLOOKUP($P$1&amp;P10715,定价因子!$E:$F,2,0)</f>
        <v>#N/A</v>
      </c>
      <c r="R10715" s="3"/>
      <c r="S10715" s="77" t="e">
        <f>VLOOKUP($R$1&amp;R10715,定价因子!$E:$F,2,0)</f>
        <v>#N/A</v>
      </c>
      <c r="T10715" s="61"/>
      <c r="U10715" s="63"/>
      <c r="V10715" s="63"/>
      <c r="W10715" s="63"/>
      <c r="X10715" s="3"/>
    </row>
    <row r="10716" spans="1:24">
      <c r="A10716" s="3"/>
      <c r="B10716" s="3"/>
      <c r="C10716" s="3"/>
      <c r="D10716" s="3"/>
      <c r="E10716" s="79"/>
      <c r="F10716" s="3"/>
      <c r="G10716" s="77" t="e">
        <f>VLOOKUP($F$1&amp;F10716,定价因子!E:F,2,0)</f>
        <v>#N/A</v>
      </c>
      <c r="H10716" s="3"/>
      <c r="I10716" s="77" t="e">
        <f>VLOOKUP($H$1&amp;H10716,定价因子!E:F,2,0)</f>
        <v>#N/A</v>
      </c>
      <c r="J10716" s="3"/>
      <c r="K10716" s="77" t="e">
        <f>VLOOKUP($J$1&amp;J10716,定价因子!E:F,2,0)</f>
        <v>#N/A</v>
      </c>
      <c r="L10716" s="3"/>
      <c r="M10716" s="77" t="e">
        <f>VLOOKUP($L$1&amp;L10716,定价因子!E:F,2,0)</f>
        <v>#N/A</v>
      </c>
      <c r="N10716" s="3"/>
      <c r="O10716" s="77" t="e">
        <f>VLOOKUP($N$1&amp;N10716,定价因子!E:F,2,0)</f>
        <v>#N/A</v>
      </c>
      <c r="P10716" s="3"/>
      <c r="Q10716" s="55" t="e">
        <f>VLOOKUP($P$1&amp;P10716,定价因子!$E:$F,2,0)</f>
        <v>#N/A</v>
      </c>
      <c r="R10716" s="3"/>
      <c r="S10716" s="77" t="e">
        <f>VLOOKUP($R$1&amp;R10716,定价因子!$E:$F,2,0)</f>
        <v>#N/A</v>
      </c>
      <c r="T10716" s="61"/>
      <c r="U10716" s="63"/>
      <c r="V10716" s="63"/>
      <c r="W10716" s="63"/>
      <c r="X10716" s="3"/>
    </row>
    <row r="10717" spans="1:24">
      <c r="A10717" s="3"/>
      <c r="B10717" s="3"/>
      <c r="C10717" s="3"/>
      <c r="D10717" s="3"/>
      <c r="E10717" s="79"/>
      <c r="F10717" s="3"/>
      <c r="G10717" s="77" t="e">
        <f>VLOOKUP($F$1&amp;F10717,定价因子!E:F,2,0)</f>
        <v>#N/A</v>
      </c>
      <c r="H10717" s="3"/>
      <c r="I10717" s="77" t="e">
        <f>VLOOKUP($H$1&amp;H10717,定价因子!E:F,2,0)</f>
        <v>#N/A</v>
      </c>
      <c r="J10717" s="3"/>
      <c r="K10717" s="77" t="e">
        <f>VLOOKUP($J$1&amp;J10717,定价因子!E:F,2,0)</f>
        <v>#N/A</v>
      </c>
      <c r="L10717" s="3"/>
      <c r="M10717" s="77" t="e">
        <f>VLOOKUP($L$1&amp;L10717,定价因子!E:F,2,0)</f>
        <v>#N/A</v>
      </c>
      <c r="N10717" s="3"/>
      <c r="O10717" s="77" t="e">
        <f>VLOOKUP($N$1&amp;N10717,定价因子!E:F,2,0)</f>
        <v>#N/A</v>
      </c>
      <c r="P10717" s="3"/>
      <c r="Q10717" s="55" t="e">
        <f>VLOOKUP($P$1&amp;P10717,定价因子!$E:$F,2,0)</f>
        <v>#N/A</v>
      </c>
      <c r="R10717" s="3"/>
      <c r="S10717" s="77" t="e">
        <f>VLOOKUP($R$1&amp;R10717,定价因子!$E:$F,2,0)</f>
        <v>#N/A</v>
      </c>
      <c r="T10717" s="61"/>
      <c r="U10717" s="63"/>
      <c r="V10717" s="63"/>
      <c r="W10717" s="63"/>
      <c r="X10717" s="3"/>
    </row>
    <row r="10718" spans="1:24">
      <c r="A10718" s="3"/>
      <c r="B10718" s="3"/>
      <c r="C10718" s="3"/>
      <c r="D10718" s="3"/>
      <c r="E10718" s="79"/>
      <c r="F10718" s="3"/>
      <c r="G10718" s="77" t="e">
        <f>VLOOKUP($F$1&amp;F10718,定价因子!E:F,2,0)</f>
        <v>#N/A</v>
      </c>
      <c r="H10718" s="3"/>
      <c r="I10718" s="77" t="e">
        <f>VLOOKUP($H$1&amp;H10718,定价因子!E:F,2,0)</f>
        <v>#N/A</v>
      </c>
      <c r="J10718" s="3"/>
      <c r="K10718" s="77" t="e">
        <f>VLOOKUP($J$1&amp;J10718,定价因子!E:F,2,0)</f>
        <v>#N/A</v>
      </c>
      <c r="L10718" s="3"/>
      <c r="M10718" s="77" t="e">
        <f>VLOOKUP($L$1&amp;L10718,定价因子!E:F,2,0)</f>
        <v>#N/A</v>
      </c>
      <c r="N10718" s="3"/>
      <c r="O10718" s="77" t="e">
        <f>VLOOKUP($N$1&amp;N10718,定价因子!E:F,2,0)</f>
        <v>#N/A</v>
      </c>
      <c r="P10718" s="3"/>
      <c r="Q10718" s="55" t="e">
        <f>VLOOKUP($P$1&amp;P10718,定价因子!$E:$F,2,0)</f>
        <v>#N/A</v>
      </c>
      <c r="R10718" s="3"/>
      <c r="S10718" s="77" t="e">
        <f>VLOOKUP($R$1&amp;R10718,定价因子!$E:$F,2,0)</f>
        <v>#N/A</v>
      </c>
      <c r="T10718" s="61"/>
      <c r="U10718" s="63"/>
      <c r="V10718" s="63"/>
      <c r="W10718" s="63"/>
      <c r="X10718" s="3"/>
    </row>
    <row r="10719" spans="1:24">
      <c r="A10719" s="3"/>
      <c r="B10719" s="3"/>
      <c r="C10719" s="3"/>
      <c r="D10719" s="3"/>
      <c r="E10719" s="79"/>
      <c r="F10719" s="3"/>
      <c r="G10719" s="77" t="e">
        <f>VLOOKUP($F$1&amp;F10719,定价因子!E:F,2,0)</f>
        <v>#N/A</v>
      </c>
      <c r="H10719" s="3"/>
      <c r="I10719" s="77" t="e">
        <f>VLOOKUP($H$1&amp;H10719,定价因子!E:F,2,0)</f>
        <v>#N/A</v>
      </c>
      <c r="J10719" s="3"/>
      <c r="K10719" s="77" t="e">
        <f>VLOOKUP($J$1&amp;J10719,定价因子!E:F,2,0)</f>
        <v>#N/A</v>
      </c>
      <c r="L10719" s="3"/>
      <c r="M10719" s="77" t="e">
        <f>VLOOKUP($L$1&amp;L10719,定价因子!E:F,2,0)</f>
        <v>#N/A</v>
      </c>
      <c r="N10719" s="3"/>
      <c r="O10719" s="77" t="e">
        <f>VLOOKUP($N$1&amp;N10719,定价因子!E:F,2,0)</f>
        <v>#N/A</v>
      </c>
      <c r="P10719" s="3"/>
      <c r="Q10719" s="55" t="e">
        <f>VLOOKUP($P$1&amp;P10719,定价因子!$E:$F,2,0)</f>
        <v>#N/A</v>
      </c>
      <c r="R10719" s="3"/>
      <c r="S10719" s="77" t="e">
        <f>VLOOKUP($R$1&amp;R10719,定价因子!$E:$F,2,0)</f>
        <v>#N/A</v>
      </c>
      <c r="T10719" s="61"/>
      <c r="U10719" s="63"/>
      <c r="V10719" s="63"/>
      <c r="W10719" s="63"/>
      <c r="X10719" s="3"/>
    </row>
    <row r="10720" spans="1:24">
      <c r="A10720" s="3"/>
      <c r="B10720" s="3"/>
      <c r="C10720" s="3"/>
      <c r="D10720" s="3"/>
      <c r="E10720" s="79"/>
      <c r="F10720" s="3"/>
      <c r="G10720" s="77" t="e">
        <f>VLOOKUP($F$1&amp;F10720,定价因子!E:F,2,0)</f>
        <v>#N/A</v>
      </c>
      <c r="H10720" s="3"/>
      <c r="I10720" s="77" t="e">
        <f>VLOOKUP($H$1&amp;H10720,定价因子!E:F,2,0)</f>
        <v>#N/A</v>
      </c>
      <c r="J10720" s="3"/>
      <c r="K10720" s="77" t="e">
        <f>VLOOKUP($J$1&amp;J10720,定价因子!E:F,2,0)</f>
        <v>#N/A</v>
      </c>
      <c r="L10720" s="3"/>
      <c r="M10720" s="77" t="e">
        <f>VLOOKUP($L$1&amp;L10720,定价因子!E:F,2,0)</f>
        <v>#N/A</v>
      </c>
      <c r="N10720" s="3"/>
      <c r="O10720" s="77" t="e">
        <f>VLOOKUP($N$1&amp;N10720,定价因子!E:F,2,0)</f>
        <v>#N/A</v>
      </c>
      <c r="P10720" s="3"/>
      <c r="Q10720" s="55" t="e">
        <f>VLOOKUP($P$1&amp;P10720,定价因子!$E:$F,2,0)</f>
        <v>#N/A</v>
      </c>
      <c r="R10720" s="3"/>
      <c r="S10720" s="77" t="e">
        <f>VLOOKUP($R$1&amp;R10720,定价因子!$E:$F,2,0)</f>
        <v>#N/A</v>
      </c>
      <c r="T10720" s="61"/>
      <c r="U10720" s="63"/>
      <c r="V10720" s="63"/>
      <c r="W10720" s="63"/>
      <c r="X10720" s="3"/>
    </row>
    <row r="10721" spans="1:24">
      <c r="A10721" s="3"/>
      <c r="B10721" s="3"/>
      <c r="C10721" s="3"/>
      <c r="D10721" s="3"/>
      <c r="E10721" s="79"/>
      <c r="F10721" s="3"/>
      <c r="G10721" s="77" t="e">
        <f>VLOOKUP($F$1&amp;F10721,定价因子!E:F,2,0)</f>
        <v>#N/A</v>
      </c>
      <c r="H10721" s="3"/>
      <c r="I10721" s="77" t="e">
        <f>VLOOKUP($H$1&amp;H10721,定价因子!E:F,2,0)</f>
        <v>#N/A</v>
      </c>
      <c r="J10721" s="3"/>
      <c r="K10721" s="77" t="e">
        <f>VLOOKUP($J$1&amp;J10721,定价因子!E:F,2,0)</f>
        <v>#N/A</v>
      </c>
      <c r="L10721" s="3"/>
      <c r="M10721" s="77" t="e">
        <f>VLOOKUP($L$1&amp;L10721,定价因子!E:F,2,0)</f>
        <v>#N/A</v>
      </c>
      <c r="N10721" s="3"/>
      <c r="O10721" s="77" t="e">
        <f>VLOOKUP($N$1&amp;N10721,定价因子!E:F,2,0)</f>
        <v>#N/A</v>
      </c>
      <c r="P10721" s="3"/>
      <c r="Q10721" s="55" t="e">
        <f>VLOOKUP($P$1&amp;P10721,定价因子!$E:$F,2,0)</f>
        <v>#N/A</v>
      </c>
      <c r="R10721" s="3"/>
      <c r="S10721" s="77" t="e">
        <f>VLOOKUP($R$1&amp;R10721,定价因子!$E:$F,2,0)</f>
        <v>#N/A</v>
      </c>
      <c r="T10721" s="61"/>
      <c r="U10721" s="63"/>
      <c r="V10721" s="63"/>
      <c r="W10721" s="63"/>
      <c r="X10721" s="3"/>
    </row>
    <row r="10722" spans="1:24">
      <c r="A10722" s="3"/>
      <c r="B10722" s="3"/>
      <c r="C10722" s="3"/>
      <c r="D10722" s="3"/>
      <c r="E10722" s="79"/>
      <c r="F10722" s="3"/>
      <c r="G10722" s="77" t="e">
        <f>VLOOKUP($F$1&amp;F10722,定价因子!E:F,2,0)</f>
        <v>#N/A</v>
      </c>
      <c r="H10722" s="3"/>
      <c r="I10722" s="77" t="e">
        <f>VLOOKUP($H$1&amp;H10722,定价因子!E:F,2,0)</f>
        <v>#N/A</v>
      </c>
      <c r="J10722" s="3"/>
      <c r="K10722" s="77" t="e">
        <f>VLOOKUP($J$1&amp;J10722,定价因子!E:F,2,0)</f>
        <v>#N/A</v>
      </c>
      <c r="L10722" s="3"/>
      <c r="M10722" s="77" t="e">
        <f>VLOOKUP($L$1&amp;L10722,定价因子!E:F,2,0)</f>
        <v>#N/A</v>
      </c>
      <c r="N10722" s="3"/>
      <c r="O10722" s="77" t="e">
        <f>VLOOKUP($N$1&amp;N10722,定价因子!E:F,2,0)</f>
        <v>#N/A</v>
      </c>
      <c r="P10722" s="3"/>
      <c r="Q10722" s="55" t="e">
        <f>VLOOKUP($P$1&amp;P10722,定价因子!$E:$F,2,0)</f>
        <v>#N/A</v>
      </c>
      <c r="R10722" s="3"/>
      <c r="S10722" s="77" t="e">
        <f>VLOOKUP($R$1&amp;R10722,定价因子!$E:$F,2,0)</f>
        <v>#N/A</v>
      </c>
      <c r="T10722" s="61"/>
      <c r="U10722" s="63"/>
      <c r="V10722" s="63"/>
      <c r="W10722" s="63"/>
      <c r="X10722" s="3"/>
    </row>
    <row r="10723" spans="1:24">
      <c r="A10723" s="3"/>
      <c r="B10723" s="3"/>
      <c r="C10723" s="3"/>
      <c r="D10723" s="3"/>
      <c r="E10723" s="79"/>
      <c r="F10723" s="3"/>
      <c r="G10723" s="77" t="e">
        <f>VLOOKUP($F$1&amp;F10723,定价因子!E:F,2,0)</f>
        <v>#N/A</v>
      </c>
      <c r="H10723" s="3"/>
      <c r="I10723" s="77" t="e">
        <f>VLOOKUP($H$1&amp;H10723,定价因子!E:F,2,0)</f>
        <v>#N/A</v>
      </c>
      <c r="J10723" s="3"/>
      <c r="K10723" s="77" t="e">
        <f>VLOOKUP($J$1&amp;J10723,定价因子!E:F,2,0)</f>
        <v>#N/A</v>
      </c>
      <c r="L10723" s="3"/>
      <c r="M10723" s="77" t="e">
        <f>VLOOKUP($L$1&amp;L10723,定价因子!E:F,2,0)</f>
        <v>#N/A</v>
      </c>
      <c r="N10723" s="3"/>
      <c r="O10723" s="77" t="e">
        <f>VLOOKUP($N$1&amp;N10723,定价因子!E:F,2,0)</f>
        <v>#N/A</v>
      </c>
      <c r="P10723" s="3"/>
      <c r="Q10723" s="55" t="e">
        <f>VLOOKUP($P$1&amp;P10723,定价因子!$E:$F,2,0)</f>
        <v>#N/A</v>
      </c>
      <c r="R10723" s="3"/>
      <c r="S10723" s="77" t="e">
        <f>VLOOKUP($R$1&amp;R10723,定价因子!$E:$F,2,0)</f>
        <v>#N/A</v>
      </c>
      <c r="T10723" s="61"/>
      <c r="U10723" s="63"/>
      <c r="V10723" s="63"/>
      <c r="W10723" s="63"/>
      <c r="X10723" s="3"/>
    </row>
    <row r="10724" spans="1:24">
      <c r="A10724" s="3"/>
      <c r="B10724" s="3"/>
      <c r="C10724" s="3"/>
      <c r="D10724" s="3"/>
      <c r="E10724" s="79"/>
      <c r="F10724" s="3"/>
      <c r="G10724" s="77" t="e">
        <f>VLOOKUP($F$1&amp;F10724,定价因子!E:F,2,0)</f>
        <v>#N/A</v>
      </c>
      <c r="H10724" s="3"/>
      <c r="I10724" s="77" t="e">
        <f>VLOOKUP($H$1&amp;H10724,定价因子!E:F,2,0)</f>
        <v>#N/A</v>
      </c>
      <c r="J10724" s="3"/>
      <c r="K10724" s="77" t="e">
        <f>VLOOKUP($J$1&amp;J10724,定价因子!E:F,2,0)</f>
        <v>#N/A</v>
      </c>
      <c r="L10724" s="3"/>
      <c r="M10724" s="77" t="e">
        <f>VLOOKUP($L$1&amp;L10724,定价因子!E:F,2,0)</f>
        <v>#N/A</v>
      </c>
      <c r="N10724" s="3"/>
      <c r="O10724" s="77" t="e">
        <f>VLOOKUP($N$1&amp;N10724,定价因子!E:F,2,0)</f>
        <v>#N/A</v>
      </c>
      <c r="P10724" s="3"/>
      <c r="Q10724" s="55" t="e">
        <f>VLOOKUP($P$1&amp;P10724,定价因子!$E:$F,2,0)</f>
        <v>#N/A</v>
      </c>
      <c r="R10724" s="3"/>
      <c r="S10724" s="77" t="e">
        <f>VLOOKUP($R$1&amp;R10724,定价因子!$E:$F,2,0)</f>
        <v>#N/A</v>
      </c>
      <c r="T10724" s="61"/>
      <c r="U10724" s="63"/>
      <c r="V10724" s="63"/>
      <c r="W10724" s="63"/>
      <c r="X10724" s="3"/>
    </row>
    <row r="10725" spans="1:24">
      <c r="A10725" s="3"/>
      <c r="B10725" s="3"/>
      <c r="C10725" s="3"/>
      <c r="D10725" s="3"/>
      <c r="E10725" s="79"/>
      <c r="F10725" s="3"/>
      <c r="G10725" s="77" t="e">
        <f>VLOOKUP($F$1&amp;F10725,定价因子!E:F,2,0)</f>
        <v>#N/A</v>
      </c>
      <c r="H10725" s="3"/>
      <c r="I10725" s="77" t="e">
        <f>VLOOKUP($H$1&amp;H10725,定价因子!E:F,2,0)</f>
        <v>#N/A</v>
      </c>
      <c r="J10725" s="3"/>
      <c r="K10725" s="77" t="e">
        <f>VLOOKUP($J$1&amp;J10725,定价因子!E:F,2,0)</f>
        <v>#N/A</v>
      </c>
      <c r="L10725" s="3"/>
      <c r="M10725" s="77" t="e">
        <f>VLOOKUP($L$1&amp;L10725,定价因子!E:F,2,0)</f>
        <v>#N/A</v>
      </c>
      <c r="N10725" s="3"/>
      <c r="O10725" s="77" t="e">
        <f>VLOOKUP($N$1&amp;N10725,定价因子!E:F,2,0)</f>
        <v>#N/A</v>
      </c>
      <c r="P10725" s="3"/>
      <c r="Q10725" s="55" t="e">
        <f>VLOOKUP($P$1&amp;P10725,定价因子!$E:$F,2,0)</f>
        <v>#N/A</v>
      </c>
      <c r="R10725" s="3"/>
      <c r="S10725" s="77" t="e">
        <f>VLOOKUP($R$1&amp;R10725,定价因子!$E:$F,2,0)</f>
        <v>#N/A</v>
      </c>
      <c r="T10725" s="61"/>
      <c r="U10725" s="63"/>
      <c r="V10725" s="63"/>
      <c r="W10725" s="63"/>
      <c r="X10725" s="3"/>
    </row>
    <row r="10726" spans="1:24">
      <c r="A10726" s="3"/>
      <c r="B10726" s="3"/>
      <c r="C10726" s="3"/>
      <c r="D10726" s="3"/>
      <c r="E10726" s="79"/>
      <c r="F10726" s="3"/>
      <c r="G10726" s="77" t="e">
        <f>VLOOKUP($F$1&amp;F10726,定价因子!E:F,2,0)</f>
        <v>#N/A</v>
      </c>
      <c r="H10726" s="3"/>
      <c r="I10726" s="77" t="e">
        <f>VLOOKUP($H$1&amp;H10726,定价因子!E:F,2,0)</f>
        <v>#N/A</v>
      </c>
      <c r="J10726" s="3"/>
      <c r="K10726" s="77" t="e">
        <f>VLOOKUP($J$1&amp;J10726,定价因子!E:F,2,0)</f>
        <v>#N/A</v>
      </c>
      <c r="L10726" s="3"/>
      <c r="M10726" s="77" t="e">
        <f>VLOOKUP($L$1&amp;L10726,定价因子!E:F,2,0)</f>
        <v>#N/A</v>
      </c>
      <c r="N10726" s="3"/>
      <c r="O10726" s="77" t="e">
        <f>VLOOKUP($N$1&amp;N10726,定价因子!E:F,2,0)</f>
        <v>#N/A</v>
      </c>
      <c r="P10726" s="3"/>
      <c r="Q10726" s="55" t="e">
        <f>VLOOKUP($P$1&amp;P10726,定价因子!$E:$F,2,0)</f>
        <v>#N/A</v>
      </c>
      <c r="R10726" s="3"/>
      <c r="S10726" s="77" t="e">
        <f>VLOOKUP($R$1&amp;R10726,定价因子!$E:$F,2,0)</f>
        <v>#N/A</v>
      </c>
      <c r="T10726" s="61"/>
      <c r="U10726" s="63"/>
      <c r="V10726" s="63"/>
      <c r="W10726" s="63"/>
      <c r="X10726" s="3"/>
    </row>
    <row r="10727" spans="1:24">
      <c r="A10727" s="3"/>
      <c r="B10727" s="3"/>
      <c r="C10727" s="3"/>
      <c r="D10727" s="3"/>
      <c r="E10727" s="79"/>
      <c r="F10727" s="3"/>
      <c r="G10727" s="77" t="e">
        <f>VLOOKUP($F$1&amp;F10727,定价因子!E:F,2,0)</f>
        <v>#N/A</v>
      </c>
      <c r="H10727" s="3"/>
      <c r="I10727" s="77" t="e">
        <f>VLOOKUP($H$1&amp;H10727,定价因子!E:F,2,0)</f>
        <v>#N/A</v>
      </c>
      <c r="J10727" s="3"/>
      <c r="K10727" s="77" t="e">
        <f>VLOOKUP($J$1&amp;J10727,定价因子!E:F,2,0)</f>
        <v>#N/A</v>
      </c>
      <c r="L10727" s="3"/>
      <c r="M10727" s="77" t="e">
        <f>VLOOKUP($L$1&amp;L10727,定价因子!E:F,2,0)</f>
        <v>#N/A</v>
      </c>
      <c r="N10727" s="3"/>
      <c r="O10727" s="77" t="e">
        <f>VLOOKUP($N$1&amp;N10727,定价因子!E:F,2,0)</f>
        <v>#N/A</v>
      </c>
      <c r="P10727" s="3"/>
      <c r="Q10727" s="55" t="e">
        <f>VLOOKUP($P$1&amp;P10727,定价因子!$E:$F,2,0)</f>
        <v>#N/A</v>
      </c>
      <c r="R10727" s="3"/>
      <c r="S10727" s="77" t="e">
        <f>VLOOKUP($R$1&amp;R10727,定价因子!$E:$F,2,0)</f>
        <v>#N/A</v>
      </c>
      <c r="T10727" s="61"/>
      <c r="U10727" s="63"/>
      <c r="V10727" s="63"/>
      <c r="W10727" s="63"/>
      <c r="X10727" s="3"/>
    </row>
    <row r="10728" spans="1:24">
      <c r="A10728" s="3"/>
      <c r="B10728" s="3"/>
      <c r="C10728" s="3"/>
      <c r="D10728" s="3"/>
      <c r="E10728" s="79"/>
      <c r="F10728" s="3"/>
      <c r="G10728" s="77" t="e">
        <f>VLOOKUP($F$1&amp;F10728,定价因子!E:F,2,0)</f>
        <v>#N/A</v>
      </c>
      <c r="H10728" s="3"/>
      <c r="I10728" s="77" t="e">
        <f>VLOOKUP($H$1&amp;H10728,定价因子!E:F,2,0)</f>
        <v>#N/A</v>
      </c>
      <c r="J10728" s="3"/>
      <c r="K10728" s="77" t="e">
        <f>VLOOKUP($J$1&amp;J10728,定价因子!E:F,2,0)</f>
        <v>#N/A</v>
      </c>
      <c r="L10728" s="3"/>
      <c r="M10728" s="77" t="e">
        <f>VLOOKUP($L$1&amp;L10728,定价因子!E:F,2,0)</f>
        <v>#N/A</v>
      </c>
      <c r="N10728" s="3"/>
      <c r="O10728" s="77" t="e">
        <f>VLOOKUP($N$1&amp;N10728,定价因子!E:F,2,0)</f>
        <v>#N/A</v>
      </c>
      <c r="P10728" s="3"/>
      <c r="Q10728" s="55" t="e">
        <f>VLOOKUP($P$1&amp;P10728,定价因子!$E:$F,2,0)</f>
        <v>#N/A</v>
      </c>
      <c r="R10728" s="3"/>
      <c r="S10728" s="77" t="e">
        <f>VLOOKUP($R$1&amp;R10728,定价因子!$E:$F,2,0)</f>
        <v>#N/A</v>
      </c>
      <c r="T10728" s="61"/>
      <c r="U10728" s="63"/>
      <c r="V10728" s="63"/>
      <c r="W10728" s="63"/>
      <c r="X10728" s="3"/>
    </row>
    <row r="10729" spans="1:24">
      <c r="A10729" s="3"/>
      <c r="B10729" s="3"/>
      <c r="C10729" s="3"/>
      <c r="D10729" s="3"/>
      <c r="E10729" s="79"/>
      <c r="F10729" s="3"/>
      <c r="G10729" s="77" t="e">
        <f>VLOOKUP($F$1&amp;F10729,定价因子!E:F,2,0)</f>
        <v>#N/A</v>
      </c>
      <c r="H10729" s="3"/>
      <c r="I10729" s="77" t="e">
        <f>VLOOKUP($H$1&amp;H10729,定价因子!E:F,2,0)</f>
        <v>#N/A</v>
      </c>
      <c r="J10729" s="3"/>
      <c r="K10729" s="77" t="e">
        <f>VLOOKUP($J$1&amp;J10729,定价因子!E:F,2,0)</f>
        <v>#N/A</v>
      </c>
      <c r="L10729" s="3"/>
      <c r="M10729" s="77" t="e">
        <f>VLOOKUP($L$1&amp;L10729,定价因子!E:F,2,0)</f>
        <v>#N/A</v>
      </c>
      <c r="N10729" s="3"/>
      <c r="O10729" s="77" t="e">
        <f>VLOOKUP($N$1&amp;N10729,定价因子!E:F,2,0)</f>
        <v>#N/A</v>
      </c>
      <c r="P10729" s="3"/>
      <c r="Q10729" s="55" t="e">
        <f>VLOOKUP($P$1&amp;P10729,定价因子!$E:$F,2,0)</f>
        <v>#N/A</v>
      </c>
      <c r="R10729" s="3"/>
      <c r="S10729" s="77" t="e">
        <f>VLOOKUP($R$1&amp;R10729,定价因子!$E:$F,2,0)</f>
        <v>#N/A</v>
      </c>
      <c r="T10729" s="61"/>
      <c r="U10729" s="63"/>
      <c r="V10729" s="63"/>
      <c r="W10729" s="63"/>
      <c r="X10729" s="3"/>
    </row>
    <row r="10730" spans="1:24">
      <c r="A10730" s="3"/>
      <c r="B10730" s="3"/>
      <c r="C10730" s="3"/>
      <c r="D10730" s="3"/>
      <c r="E10730" s="79"/>
      <c r="F10730" s="3"/>
      <c r="G10730" s="77" t="e">
        <f>VLOOKUP($F$1&amp;F10730,定价因子!E:F,2,0)</f>
        <v>#N/A</v>
      </c>
      <c r="H10730" s="3"/>
      <c r="I10730" s="77" t="e">
        <f>VLOOKUP($H$1&amp;H10730,定价因子!E:F,2,0)</f>
        <v>#N/A</v>
      </c>
      <c r="J10730" s="3"/>
      <c r="K10730" s="77" t="e">
        <f>VLOOKUP($J$1&amp;J10730,定价因子!E:F,2,0)</f>
        <v>#N/A</v>
      </c>
      <c r="L10730" s="3"/>
      <c r="M10730" s="77" t="e">
        <f>VLOOKUP($L$1&amp;L10730,定价因子!E:F,2,0)</f>
        <v>#N/A</v>
      </c>
      <c r="N10730" s="3"/>
      <c r="O10730" s="77" t="e">
        <f>VLOOKUP($N$1&amp;N10730,定价因子!E:F,2,0)</f>
        <v>#N/A</v>
      </c>
      <c r="P10730" s="3"/>
      <c r="Q10730" s="55" t="e">
        <f>VLOOKUP($P$1&amp;P10730,定价因子!$E:$F,2,0)</f>
        <v>#N/A</v>
      </c>
      <c r="R10730" s="3"/>
      <c r="S10730" s="77" t="e">
        <f>VLOOKUP($R$1&amp;R10730,定价因子!$E:$F,2,0)</f>
        <v>#N/A</v>
      </c>
      <c r="T10730" s="61"/>
      <c r="U10730" s="63"/>
      <c r="V10730" s="63"/>
      <c r="W10730" s="63"/>
      <c r="X10730" s="3"/>
    </row>
    <row r="10731" spans="1:24">
      <c r="A10731" s="3"/>
      <c r="B10731" s="3"/>
      <c r="C10731" s="3"/>
      <c r="D10731" s="3"/>
      <c r="E10731" s="79"/>
      <c r="F10731" s="3"/>
      <c r="G10731" s="77" t="e">
        <f>VLOOKUP($F$1&amp;F10731,定价因子!E:F,2,0)</f>
        <v>#N/A</v>
      </c>
      <c r="H10731" s="3"/>
      <c r="I10731" s="77" t="e">
        <f>VLOOKUP($H$1&amp;H10731,定价因子!E:F,2,0)</f>
        <v>#N/A</v>
      </c>
      <c r="J10731" s="3"/>
      <c r="K10731" s="77" t="e">
        <f>VLOOKUP($J$1&amp;J10731,定价因子!E:F,2,0)</f>
        <v>#N/A</v>
      </c>
      <c r="L10731" s="3"/>
      <c r="M10731" s="77" t="e">
        <f>VLOOKUP($L$1&amp;L10731,定价因子!E:F,2,0)</f>
        <v>#N/A</v>
      </c>
      <c r="N10731" s="3"/>
      <c r="O10731" s="77" t="e">
        <f>VLOOKUP($N$1&amp;N10731,定价因子!E:F,2,0)</f>
        <v>#N/A</v>
      </c>
      <c r="P10731" s="3"/>
      <c r="Q10731" s="55" t="e">
        <f>VLOOKUP($P$1&amp;P10731,定价因子!$E:$F,2,0)</f>
        <v>#N/A</v>
      </c>
      <c r="R10731" s="3"/>
      <c r="S10731" s="77" t="e">
        <f>VLOOKUP($R$1&amp;R10731,定价因子!$E:$F,2,0)</f>
        <v>#N/A</v>
      </c>
      <c r="T10731" s="61"/>
      <c r="U10731" s="63"/>
      <c r="V10731" s="63"/>
      <c r="W10731" s="63"/>
      <c r="X10731" s="3"/>
    </row>
    <row r="10732" spans="1:24">
      <c r="A10732" s="3"/>
      <c r="B10732" s="3"/>
      <c r="C10732" s="3"/>
      <c r="D10732" s="3"/>
      <c r="E10732" s="79"/>
      <c r="F10732" s="3"/>
      <c r="G10732" s="77" t="e">
        <f>VLOOKUP($F$1&amp;F10732,定价因子!E:F,2,0)</f>
        <v>#N/A</v>
      </c>
      <c r="H10732" s="3"/>
      <c r="I10732" s="77" t="e">
        <f>VLOOKUP($H$1&amp;H10732,定价因子!E:F,2,0)</f>
        <v>#N/A</v>
      </c>
      <c r="J10732" s="3"/>
      <c r="K10732" s="77" t="e">
        <f>VLOOKUP($J$1&amp;J10732,定价因子!E:F,2,0)</f>
        <v>#N/A</v>
      </c>
      <c r="L10732" s="3"/>
      <c r="M10732" s="77" t="e">
        <f>VLOOKUP($L$1&amp;L10732,定价因子!E:F,2,0)</f>
        <v>#N/A</v>
      </c>
      <c r="N10732" s="3"/>
      <c r="O10732" s="77" t="e">
        <f>VLOOKUP($N$1&amp;N10732,定价因子!E:F,2,0)</f>
        <v>#N/A</v>
      </c>
      <c r="P10732" s="3"/>
      <c r="Q10732" s="55" t="e">
        <f>VLOOKUP($P$1&amp;P10732,定价因子!$E:$F,2,0)</f>
        <v>#N/A</v>
      </c>
      <c r="R10732" s="3"/>
      <c r="S10732" s="77" t="e">
        <f>VLOOKUP($R$1&amp;R10732,定价因子!$E:$F,2,0)</f>
        <v>#N/A</v>
      </c>
      <c r="T10732" s="61"/>
      <c r="U10732" s="63"/>
      <c r="V10732" s="63"/>
      <c r="W10732" s="63"/>
      <c r="X10732" s="3"/>
    </row>
    <row r="10733" spans="1:24">
      <c r="A10733" s="3"/>
      <c r="B10733" s="3"/>
      <c r="C10733" s="3"/>
      <c r="D10733" s="3"/>
      <c r="E10733" s="79"/>
      <c r="F10733" s="3"/>
      <c r="G10733" s="77" t="e">
        <f>VLOOKUP($F$1&amp;F10733,定价因子!E:F,2,0)</f>
        <v>#N/A</v>
      </c>
      <c r="H10733" s="3"/>
      <c r="I10733" s="77" t="e">
        <f>VLOOKUP($H$1&amp;H10733,定价因子!E:F,2,0)</f>
        <v>#N/A</v>
      </c>
      <c r="J10733" s="3"/>
      <c r="K10733" s="77" t="e">
        <f>VLOOKUP($J$1&amp;J10733,定价因子!E:F,2,0)</f>
        <v>#N/A</v>
      </c>
      <c r="L10733" s="3"/>
      <c r="M10733" s="77" t="e">
        <f>VLOOKUP($L$1&amp;L10733,定价因子!E:F,2,0)</f>
        <v>#N/A</v>
      </c>
      <c r="N10733" s="3"/>
      <c r="O10733" s="77" t="e">
        <f>VLOOKUP($N$1&amp;N10733,定价因子!E:F,2,0)</f>
        <v>#N/A</v>
      </c>
      <c r="P10733" s="3"/>
      <c r="Q10733" s="55" t="e">
        <f>VLOOKUP($P$1&amp;P10733,定价因子!$E:$F,2,0)</f>
        <v>#N/A</v>
      </c>
      <c r="R10733" s="3"/>
      <c r="S10733" s="77" t="e">
        <f>VLOOKUP($R$1&amp;R10733,定价因子!$E:$F,2,0)</f>
        <v>#N/A</v>
      </c>
      <c r="T10733" s="61"/>
      <c r="U10733" s="63"/>
      <c r="V10733" s="63"/>
      <c r="W10733" s="63"/>
      <c r="X10733" s="3"/>
    </row>
    <row r="10734" spans="1:24">
      <c r="A10734" s="3"/>
      <c r="B10734" s="3"/>
      <c r="C10734" s="3"/>
      <c r="D10734" s="3"/>
      <c r="E10734" s="79"/>
      <c r="F10734" s="3"/>
      <c r="G10734" s="77" t="e">
        <f>VLOOKUP($F$1&amp;F10734,定价因子!E:F,2,0)</f>
        <v>#N/A</v>
      </c>
      <c r="H10734" s="3"/>
      <c r="I10734" s="77" t="e">
        <f>VLOOKUP($H$1&amp;H10734,定价因子!E:F,2,0)</f>
        <v>#N/A</v>
      </c>
      <c r="J10734" s="3"/>
      <c r="K10734" s="77" t="e">
        <f>VLOOKUP($J$1&amp;J10734,定价因子!E:F,2,0)</f>
        <v>#N/A</v>
      </c>
      <c r="L10734" s="3"/>
      <c r="M10734" s="77" t="e">
        <f>VLOOKUP($L$1&amp;L10734,定价因子!E:F,2,0)</f>
        <v>#N/A</v>
      </c>
      <c r="N10734" s="3"/>
      <c r="O10734" s="77" t="e">
        <f>VLOOKUP($N$1&amp;N10734,定价因子!E:F,2,0)</f>
        <v>#N/A</v>
      </c>
      <c r="P10734" s="3"/>
      <c r="Q10734" s="55" t="e">
        <f>VLOOKUP($P$1&amp;P10734,定价因子!$E:$F,2,0)</f>
        <v>#N/A</v>
      </c>
      <c r="R10734" s="3"/>
      <c r="S10734" s="77" t="e">
        <f>VLOOKUP($R$1&amp;R10734,定价因子!$E:$F,2,0)</f>
        <v>#N/A</v>
      </c>
      <c r="T10734" s="61"/>
      <c r="U10734" s="63"/>
      <c r="V10734" s="63"/>
      <c r="W10734" s="63"/>
      <c r="X10734" s="3"/>
    </row>
    <row r="10735" spans="1:24">
      <c r="A10735" s="3"/>
      <c r="B10735" s="3"/>
      <c r="C10735" s="3"/>
      <c r="D10735" s="3"/>
      <c r="E10735" s="79"/>
      <c r="F10735" s="3"/>
      <c r="G10735" s="77" t="e">
        <f>VLOOKUP($F$1&amp;F10735,定价因子!E:F,2,0)</f>
        <v>#N/A</v>
      </c>
      <c r="H10735" s="3"/>
      <c r="I10735" s="77" t="e">
        <f>VLOOKUP($H$1&amp;H10735,定价因子!E:F,2,0)</f>
        <v>#N/A</v>
      </c>
      <c r="J10735" s="3"/>
      <c r="K10735" s="77" t="e">
        <f>VLOOKUP($J$1&amp;J10735,定价因子!E:F,2,0)</f>
        <v>#N/A</v>
      </c>
      <c r="L10735" s="3"/>
      <c r="M10735" s="77" t="e">
        <f>VLOOKUP($L$1&amp;L10735,定价因子!E:F,2,0)</f>
        <v>#N/A</v>
      </c>
      <c r="N10735" s="3"/>
      <c r="O10735" s="77" t="e">
        <f>VLOOKUP($N$1&amp;N10735,定价因子!E:F,2,0)</f>
        <v>#N/A</v>
      </c>
      <c r="P10735" s="3"/>
      <c r="Q10735" s="55" t="e">
        <f>VLOOKUP($P$1&amp;P10735,定价因子!$E:$F,2,0)</f>
        <v>#N/A</v>
      </c>
      <c r="R10735" s="3"/>
      <c r="S10735" s="77" t="e">
        <f>VLOOKUP($R$1&amp;R10735,定价因子!$E:$F,2,0)</f>
        <v>#N/A</v>
      </c>
      <c r="T10735" s="61"/>
      <c r="U10735" s="63"/>
      <c r="V10735" s="63"/>
      <c r="W10735" s="63"/>
      <c r="X10735" s="3"/>
    </row>
    <row r="10736" spans="1:24">
      <c r="A10736" s="3"/>
      <c r="B10736" s="3"/>
      <c r="C10736" s="3"/>
      <c r="D10736" s="3"/>
      <c r="E10736" s="79"/>
      <c r="F10736" s="3"/>
      <c r="G10736" s="77" t="e">
        <f>VLOOKUP($F$1&amp;F10736,定价因子!E:F,2,0)</f>
        <v>#N/A</v>
      </c>
      <c r="H10736" s="3"/>
      <c r="I10736" s="77" t="e">
        <f>VLOOKUP($H$1&amp;H10736,定价因子!E:F,2,0)</f>
        <v>#N/A</v>
      </c>
      <c r="J10736" s="3"/>
      <c r="K10736" s="77" t="e">
        <f>VLOOKUP($J$1&amp;J10736,定价因子!E:F,2,0)</f>
        <v>#N/A</v>
      </c>
      <c r="L10736" s="3"/>
      <c r="M10736" s="77" t="e">
        <f>VLOOKUP($L$1&amp;L10736,定价因子!E:F,2,0)</f>
        <v>#N/A</v>
      </c>
      <c r="N10736" s="3"/>
      <c r="O10736" s="77" t="e">
        <f>VLOOKUP($N$1&amp;N10736,定价因子!E:F,2,0)</f>
        <v>#N/A</v>
      </c>
      <c r="P10736" s="3"/>
      <c r="Q10736" s="55" t="e">
        <f>VLOOKUP($P$1&amp;P10736,定价因子!$E:$F,2,0)</f>
        <v>#N/A</v>
      </c>
      <c r="R10736" s="3"/>
      <c r="S10736" s="77" t="e">
        <f>VLOOKUP($R$1&amp;R10736,定价因子!$E:$F,2,0)</f>
        <v>#N/A</v>
      </c>
      <c r="T10736" s="61"/>
      <c r="U10736" s="63"/>
      <c r="V10736" s="63"/>
      <c r="W10736" s="63"/>
      <c r="X10736" s="3"/>
    </row>
    <row r="10737" spans="1:24">
      <c r="A10737" s="3"/>
      <c r="B10737" s="3"/>
      <c r="C10737" s="3"/>
      <c r="D10737" s="3"/>
      <c r="E10737" s="79"/>
      <c r="F10737" s="3"/>
      <c r="G10737" s="77" t="e">
        <f>VLOOKUP($F$1&amp;F10737,定价因子!E:F,2,0)</f>
        <v>#N/A</v>
      </c>
      <c r="H10737" s="3"/>
      <c r="I10737" s="77" t="e">
        <f>VLOOKUP($H$1&amp;H10737,定价因子!E:F,2,0)</f>
        <v>#N/A</v>
      </c>
      <c r="J10737" s="3"/>
      <c r="K10737" s="77" t="e">
        <f>VLOOKUP($J$1&amp;J10737,定价因子!E:F,2,0)</f>
        <v>#N/A</v>
      </c>
      <c r="L10737" s="3"/>
      <c r="M10737" s="77" t="e">
        <f>VLOOKUP($L$1&amp;L10737,定价因子!E:F,2,0)</f>
        <v>#N/A</v>
      </c>
      <c r="N10737" s="3"/>
      <c r="O10737" s="77" t="e">
        <f>VLOOKUP($N$1&amp;N10737,定价因子!E:F,2,0)</f>
        <v>#N/A</v>
      </c>
      <c r="P10737" s="3"/>
      <c r="Q10737" s="55" t="e">
        <f>VLOOKUP($P$1&amp;P10737,定价因子!$E:$F,2,0)</f>
        <v>#N/A</v>
      </c>
      <c r="R10737" s="3"/>
      <c r="S10737" s="77" t="e">
        <f>VLOOKUP($R$1&amp;R10737,定价因子!$E:$F,2,0)</f>
        <v>#N/A</v>
      </c>
      <c r="T10737" s="61"/>
      <c r="U10737" s="63"/>
      <c r="V10737" s="63"/>
      <c r="W10737" s="63"/>
      <c r="X10737" s="3"/>
    </row>
    <row r="10738" spans="1:24">
      <c r="A10738" s="3"/>
      <c r="B10738" s="3"/>
      <c r="C10738" s="3"/>
      <c r="D10738" s="3"/>
      <c r="E10738" s="79"/>
      <c r="F10738" s="3"/>
      <c r="G10738" s="77" t="e">
        <f>VLOOKUP($F$1&amp;F10738,定价因子!E:F,2,0)</f>
        <v>#N/A</v>
      </c>
      <c r="H10738" s="3"/>
      <c r="I10738" s="77" t="e">
        <f>VLOOKUP($H$1&amp;H10738,定价因子!E:F,2,0)</f>
        <v>#N/A</v>
      </c>
      <c r="J10738" s="3"/>
      <c r="K10738" s="77" t="e">
        <f>VLOOKUP($J$1&amp;J10738,定价因子!E:F,2,0)</f>
        <v>#N/A</v>
      </c>
      <c r="L10738" s="3"/>
      <c r="M10738" s="77" t="e">
        <f>VLOOKUP($L$1&amp;L10738,定价因子!E:F,2,0)</f>
        <v>#N/A</v>
      </c>
      <c r="N10738" s="3"/>
      <c r="O10738" s="77" t="e">
        <f>VLOOKUP($N$1&amp;N10738,定价因子!E:F,2,0)</f>
        <v>#N/A</v>
      </c>
      <c r="P10738" s="3"/>
      <c r="Q10738" s="55" t="e">
        <f>VLOOKUP($P$1&amp;P10738,定价因子!$E:$F,2,0)</f>
        <v>#N/A</v>
      </c>
      <c r="R10738" s="3"/>
      <c r="S10738" s="77" t="e">
        <f>VLOOKUP($R$1&amp;R10738,定价因子!$E:$F,2,0)</f>
        <v>#N/A</v>
      </c>
      <c r="T10738" s="61"/>
      <c r="U10738" s="63"/>
      <c r="V10738" s="63"/>
      <c r="W10738" s="63"/>
      <c r="X10738" s="3"/>
    </row>
    <row r="10739" spans="1:24">
      <c r="A10739" s="3"/>
      <c r="B10739" s="3"/>
      <c r="C10739" s="3"/>
      <c r="D10739" s="3"/>
      <c r="E10739" s="79"/>
      <c r="F10739" s="3"/>
      <c r="G10739" s="77" t="e">
        <f>VLOOKUP($F$1&amp;F10739,定价因子!E:F,2,0)</f>
        <v>#N/A</v>
      </c>
      <c r="H10739" s="3"/>
      <c r="I10739" s="77" t="e">
        <f>VLOOKUP($H$1&amp;H10739,定价因子!E:F,2,0)</f>
        <v>#N/A</v>
      </c>
      <c r="J10739" s="3"/>
      <c r="K10739" s="77" t="e">
        <f>VLOOKUP($J$1&amp;J10739,定价因子!E:F,2,0)</f>
        <v>#N/A</v>
      </c>
      <c r="L10739" s="3"/>
      <c r="M10739" s="77" t="e">
        <f>VLOOKUP($L$1&amp;L10739,定价因子!E:F,2,0)</f>
        <v>#N/A</v>
      </c>
      <c r="N10739" s="3"/>
      <c r="O10739" s="77" t="e">
        <f>VLOOKUP($N$1&amp;N10739,定价因子!E:F,2,0)</f>
        <v>#N/A</v>
      </c>
      <c r="P10739" s="3"/>
      <c r="Q10739" s="55" t="e">
        <f>VLOOKUP($P$1&amp;P10739,定价因子!$E:$F,2,0)</f>
        <v>#N/A</v>
      </c>
      <c r="R10739" s="3"/>
      <c r="S10739" s="77" t="e">
        <f>VLOOKUP($R$1&amp;R10739,定价因子!$E:$F,2,0)</f>
        <v>#N/A</v>
      </c>
      <c r="T10739" s="61"/>
      <c r="U10739" s="63"/>
      <c r="V10739" s="63"/>
      <c r="W10739" s="63"/>
      <c r="X10739" s="3"/>
    </row>
    <row r="10740" spans="1:24">
      <c r="A10740" s="3"/>
      <c r="B10740" s="3"/>
      <c r="C10740" s="3"/>
      <c r="D10740" s="3"/>
      <c r="E10740" s="79"/>
      <c r="F10740" s="3"/>
      <c r="G10740" s="77" t="e">
        <f>VLOOKUP($F$1&amp;F10740,定价因子!E:F,2,0)</f>
        <v>#N/A</v>
      </c>
      <c r="H10740" s="3"/>
      <c r="I10740" s="77" t="e">
        <f>VLOOKUP($H$1&amp;H10740,定价因子!E:F,2,0)</f>
        <v>#N/A</v>
      </c>
      <c r="J10740" s="3"/>
      <c r="K10740" s="77" t="e">
        <f>VLOOKUP($J$1&amp;J10740,定价因子!E:F,2,0)</f>
        <v>#N/A</v>
      </c>
      <c r="L10740" s="3"/>
      <c r="M10740" s="77" t="e">
        <f>VLOOKUP($L$1&amp;L10740,定价因子!E:F,2,0)</f>
        <v>#N/A</v>
      </c>
      <c r="N10740" s="3"/>
      <c r="O10740" s="77" t="e">
        <f>VLOOKUP($N$1&amp;N10740,定价因子!E:F,2,0)</f>
        <v>#N/A</v>
      </c>
      <c r="P10740" s="3"/>
      <c r="Q10740" s="55" t="e">
        <f>VLOOKUP($P$1&amp;P10740,定价因子!$E:$F,2,0)</f>
        <v>#N/A</v>
      </c>
      <c r="R10740" s="3"/>
      <c r="S10740" s="77" t="e">
        <f>VLOOKUP($R$1&amp;R10740,定价因子!$E:$F,2,0)</f>
        <v>#N/A</v>
      </c>
      <c r="T10740" s="61"/>
      <c r="U10740" s="63"/>
      <c r="V10740" s="63"/>
      <c r="W10740" s="63"/>
      <c r="X10740" s="3"/>
    </row>
    <row r="10741" spans="1:24">
      <c r="A10741" s="3"/>
      <c r="B10741" s="3"/>
      <c r="C10741" s="3"/>
      <c r="D10741" s="3"/>
      <c r="E10741" s="79"/>
      <c r="F10741" s="3"/>
      <c r="G10741" s="77" t="e">
        <f>VLOOKUP($F$1&amp;F10741,定价因子!E:F,2,0)</f>
        <v>#N/A</v>
      </c>
      <c r="H10741" s="3"/>
      <c r="I10741" s="77" t="e">
        <f>VLOOKUP($H$1&amp;H10741,定价因子!E:F,2,0)</f>
        <v>#N/A</v>
      </c>
      <c r="J10741" s="3"/>
      <c r="K10741" s="77" t="e">
        <f>VLOOKUP($J$1&amp;J10741,定价因子!E:F,2,0)</f>
        <v>#N/A</v>
      </c>
      <c r="L10741" s="3"/>
      <c r="M10741" s="77" t="e">
        <f>VLOOKUP($L$1&amp;L10741,定价因子!E:F,2,0)</f>
        <v>#N/A</v>
      </c>
      <c r="N10741" s="3"/>
      <c r="O10741" s="77" t="e">
        <f>VLOOKUP($N$1&amp;N10741,定价因子!E:F,2,0)</f>
        <v>#N/A</v>
      </c>
      <c r="P10741" s="3"/>
      <c r="Q10741" s="55" t="e">
        <f>VLOOKUP($P$1&amp;P10741,定价因子!$E:$F,2,0)</f>
        <v>#N/A</v>
      </c>
      <c r="R10741" s="3"/>
      <c r="S10741" s="77" t="e">
        <f>VLOOKUP($R$1&amp;R10741,定价因子!$E:$F,2,0)</f>
        <v>#N/A</v>
      </c>
      <c r="T10741" s="61"/>
      <c r="U10741" s="63"/>
      <c r="V10741" s="63"/>
      <c r="W10741" s="63"/>
      <c r="X10741" s="3"/>
    </row>
    <row r="10742" spans="1:24">
      <c r="A10742" s="3"/>
      <c r="B10742" s="3"/>
      <c r="C10742" s="3"/>
      <c r="D10742" s="3"/>
      <c r="E10742" s="79"/>
      <c r="F10742" s="3"/>
      <c r="G10742" s="77" t="e">
        <f>VLOOKUP($F$1&amp;F10742,定价因子!E:F,2,0)</f>
        <v>#N/A</v>
      </c>
      <c r="H10742" s="3"/>
      <c r="I10742" s="77" t="e">
        <f>VLOOKUP($H$1&amp;H10742,定价因子!E:F,2,0)</f>
        <v>#N/A</v>
      </c>
      <c r="J10742" s="3"/>
      <c r="K10742" s="77" t="e">
        <f>VLOOKUP($J$1&amp;J10742,定价因子!E:F,2,0)</f>
        <v>#N/A</v>
      </c>
      <c r="L10742" s="3"/>
      <c r="M10742" s="77" t="e">
        <f>VLOOKUP($L$1&amp;L10742,定价因子!E:F,2,0)</f>
        <v>#N/A</v>
      </c>
      <c r="N10742" s="3"/>
      <c r="O10742" s="77" t="e">
        <f>VLOOKUP($N$1&amp;N10742,定价因子!E:F,2,0)</f>
        <v>#N/A</v>
      </c>
      <c r="P10742" s="3"/>
      <c r="Q10742" s="55" t="e">
        <f>VLOOKUP($P$1&amp;P10742,定价因子!$E:$F,2,0)</f>
        <v>#N/A</v>
      </c>
      <c r="R10742" s="3"/>
      <c r="S10742" s="77" t="e">
        <f>VLOOKUP($R$1&amp;R10742,定价因子!$E:$F,2,0)</f>
        <v>#N/A</v>
      </c>
      <c r="T10742" s="61"/>
      <c r="U10742" s="63"/>
      <c r="V10742" s="63"/>
      <c r="W10742" s="63"/>
      <c r="X10742" s="3"/>
    </row>
    <row r="10743" spans="1:24">
      <c r="A10743" s="3"/>
      <c r="B10743" s="3"/>
      <c r="C10743" s="3"/>
      <c r="D10743" s="3"/>
      <c r="E10743" s="79"/>
      <c r="F10743" s="3"/>
      <c r="G10743" s="77" t="e">
        <f>VLOOKUP($F$1&amp;F10743,定价因子!E:F,2,0)</f>
        <v>#N/A</v>
      </c>
      <c r="H10743" s="3"/>
      <c r="I10743" s="77" t="e">
        <f>VLOOKUP($H$1&amp;H10743,定价因子!E:F,2,0)</f>
        <v>#N/A</v>
      </c>
      <c r="J10743" s="3"/>
      <c r="K10743" s="77" t="e">
        <f>VLOOKUP($J$1&amp;J10743,定价因子!E:F,2,0)</f>
        <v>#N/A</v>
      </c>
      <c r="L10743" s="3"/>
      <c r="M10743" s="77" t="e">
        <f>VLOOKUP($L$1&amp;L10743,定价因子!E:F,2,0)</f>
        <v>#N/A</v>
      </c>
      <c r="N10743" s="3"/>
      <c r="O10743" s="77" t="e">
        <f>VLOOKUP($N$1&amp;N10743,定价因子!E:F,2,0)</f>
        <v>#N/A</v>
      </c>
      <c r="P10743" s="3"/>
      <c r="Q10743" s="55" t="e">
        <f>VLOOKUP($P$1&amp;P10743,定价因子!$E:$F,2,0)</f>
        <v>#N/A</v>
      </c>
      <c r="R10743" s="3"/>
      <c r="S10743" s="77" t="e">
        <f>VLOOKUP($R$1&amp;R10743,定价因子!$E:$F,2,0)</f>
        <v>#N/A</v>
      </c>
      <c r="T10743" s="61"/>
      <c r="U10743" s="63"/>
      <c r="V10743" s="63"/>
      <c r="W10743" s="63"/>
      <c r="X10743" s="3"/>
    </row>
    <row r="10744" spans="1:24">
      <c r="A10744" s="3"/>
      <c r="B10744" s="3"/>
      <c r="C10744" s="3"/>
      <c r="D10744" s="3"/>
      <c r="E10744" s="79"/>
      <c r="F10744" s="3"/>
      <c r="G10744" s="77" t="e">
        <f>VLOOKUP($F$1&amp;F10744,定价因子!E:F,2,0)</f>
        <v>#N/A</v>
      </c>
      <c r="H10744" s="3"/>
      <c r="I10744" s="77" t="e">
        <f>VLOOKUP($H$1&amp;H10744,定价因子!E:F,2,0)</f>
        <v>#N/A</v>
      </c>
      <c r="J10744" s="3"/>
      <c r="K10744" s="77" t="e">
        <f>VLOOKUP($J$1&amp;J10744,定价因子!E:F,2,0)</f>
        <v>#N/A</v>
      </c>
      <c r="L10744" s="3"/>
      <c r="M10744" s="77" t="e">
        <f>VLOOKUP($L$1&amp;L10744,定价因子!E:F,2,0)</f>
        <v>#N/A</v>
      </c>
      <c r="N10744" s="3"/>
      <c r="O10744" s="77" t="e">
        <f>VLOOKUP($N$1&amp;N10744,定价因子!E:F,2,0)</f>
        <v>#N/A</v>
      </c>
      <c r="P10744" s="3"/>
      <c r="Q10744" s="55" t="e">
        <f>VLOOKUP($P$1&amp;P10744,定价因子!$E:$F,2,0)</f>
        <v>#N/A</v>
      </c>
      <c r="R10744" s="3"/>
      <c r="S10744" s="77" t="e">
        <f>VLOOKUP($R$1&amp;R10744,定价因子!$E:$F,2,0)</f>
        <v>#N/A</v>
      </c>
      <c r="T10744" s="61"/>
      <c r="U10744" s="63"/>
      <c r="V10744" s="63"/>
      <c r="W10744" s="63"/>
      <c r="X10744" s="3"/>
    </row>
    <row r="10745" spans="1:24">
      <c r="A10745" s="3"/>
      <c r="B10745" s="3"/>
      <c r="C10745" s="3"/>
      <c r="D10745" s="3"/>
      <c r="E10745" s="79"/>
      <c r="F10745" s="3"/>
      <c r="G10745" s="77" t="e">
        <f>VLOOKUP($F$1&amp;F10745,定价因子!E:F,2,0)</f>
        <v>#N/A</v>
      </c>
      <c r="H10745" s="3"/>
      <c r="I10745" s="77" t="e">
        <f>VLOOKUP($H$1&amp;H10745,定价因子!E:F,2,0)</f>
        <v>#N/A</v>
      </c>
      <c r="J10745" s="3"/>
      <c r="K10745" s="77" t="e">
        <f>VLOOKUP($J$1&amp;J10745,定价因子!E:F,2,0)</f>
        <v>#N/A</v>
      </c>
      <c r="L10745" s="3"/>
      <c r="M10745" s="77" t="e">
        <f>VLOOKUP($L$1&amp;L10745,定价因子!E:F,2,0)</f>
        <v>#N/A</v>
      </c>
      <c r="N10745" s="3"/>
      <c r="O10745" s="77" t="e">
        <f>VLOOKUP($N$1&amp;N10745,定价因子!E:F,2,0)</f>
        <v>#N/A</v>
      </c>
      <c r="P10745" s="3"/>
      <c r="Q10745" s="55" t="e">
        <f>VLOOKUP($P$1&amp;P10745,定价因子!$E:$F,2,0)</f>
        <v>#N/A</v>
      </c>
      <c r="R10745" s="3"/>
      <c r="S10745" s="77" t="e">
        <f>VLOOKUP($R$1&amp;R10745,定价因子!$E:$F,2,0)</f>
        <v>#N/A</v>
      </c>
      <c r="T10745" s="61"/>
      <c r="U10745" s="63"/>
      <c r="V10745" s="63"/>
      <c r="W10745" s="63"/>
      <c r="X10745" s="3"/>
    </row>
    <row r="10746" spans="1:24">
      <c r="A10746" s="3"/>
      <c r="B10746" s="3"/>
      <c r="C10746" s="3"/>
      <c r="D10746" s="3"/>
      <c r="E10746" s="79"/>
      <c r="F10746" s="3"/>
      <c r="G10746" s="77" t="e">
        <f>VLOOKUP($F$1&amp;F10746,定价因子!E:F,2,0)</f>
        <v>#N/A</v>
      </c>
      <c r="H10746" s="3"/>
      <c r="I10746" s="77" t="e">
        <f>VLOOKUP($H$1&amp;H10746,定价因子!E:F,2,0)</f>
        <v>#N/A</v>
      </c>
      <c r="J10746" s="3"/>
      <c r="K10746" s="77" t="e">
        <f>VLOOKUP($J$1&amp;J10746,定价因子!E:F,2,0)</f>
        <v>#N/A</v>
      </c>
      <c r="L10746" s="3"/>
      <c r="M10746" s="77" t="e">
        <f>VLOOKUP($L$1&amp;L10746,定价因子!E:F,2,0)</f>
        <v>#N/A</v>
      </c>
      <c r="N10746" s="3"/>
      <c r="O10746" s="77" t="e">
        <f>VLOOKUP($N$1&amp;N10746,定价因子!E:F,2,0)</f>
        <v>#N/A</v>
      </c>
      <c r="P10746" s="3"/>
      <c r="Q10746" s="55" t="e">
        <f>VLOOKUP($P$1&amp;P10746,定价因子!$E:$F,2,0)</f>
        <v>#N/A</v>
      </c>
      <c r="R10746" s="3"/>
      <c r="S10746" s="77" t="e">
        <f>VLOOKUP($R$1&amp;R10746,定价因子!$E:$F,2,0)</f>
        <v>#N/A</v>
      </c>
      <c r="T10746" s="61"/>
      <c r="U10746" s="63"/>
      <c r="V10746" s="63"/>
      <c r="W10746" s="63"/>
      <c r="X10746" s="3"/>
    </row>
    <row r="10747" spans="1:24">
      <c r="A10747" s="3"/>
      <c r="B10747" s="3"/>
      <c r="C10747" s="3"/>
      <c r="D10747" s="3"/>
      <c r="E10747" s="79"/>
      <c r="F10747" s="3"/>
      <c r="G10747" s="77" t="e">
        <f>VLOOKUP($F$1&amp;F10747,定价因子!E:F,2,0)</f>
        <v>#N/A</v>
      </c>
      <c r="H10747" s="3"/>
      <c r="I10747" s="77" t="e">
        <f>VLOOKUP($H$1&amp;H10747,定价因子!E:F,2,0)</f>
        <v>#N/A</v>
      </c>
      <c r="J10747" s="3"/>
      <c r="K10747" s="77" t="e">
        <f>VLOOKUP($J$1&amp;J10747,定价因子!E:F,2,0)</f>
        <v>#N/A</v>
      </c>
      <c r="L10747" s="3"/>
      <c r="M10747" s="77" t="e">
        <f>VLOOKUP($L$1&amp;L10747,定价因子!E:F,2,0)</f>
        <v>#N/A</v>
      </c>
      <c r="N10747" s="3"/>
      <c r="O10747" s="77" t="e">
        <f>VLOOKUP($N$1&amp;N10747,定价因子!E:F,2,0)</f>
        <v>#N/A</v>
      </c>
      <c r="P10747" s="3"/>
      <c r="Q10747" s="55" t="e">
        <f>VLOOKUP($P$1&amp;P10747,定价因子!$E:$F,2,0)</f>
        <v>#N/A</v>
      </c>
      <c r="R10747" s="3"/>
      <c r="S10747" s="77" t="e">
        <f>VLOOKUP($R$1&amp;R10747,定价因子!$E:$F,2,0)</f>
        <v>#N/A</v>
      </c>
      <c r="T10747" s="61"/>
      <c r="U10747" s="63"/>
      <c r="V10747" s="63"/>
      <c r="W10747" s="63"/>
      <c r="X10747" s="3"/>
    </row>
    <row r="10748" spans="1:24">
      <c r="A10748" s="3"/>
      <c r="B10748" s="3"/>
      <c r="C10748" s="3"/>
      <c r="D10748" s="3"/>
      <c r="E10748" s="79"/>
      <c r="F10748" s="3"/>
      <c r="G10748" s="77" t="e">
        <f>VLOOKUP($F$1&amp;F10748,定价因子!E:F,2,0)</f>
        <v>#N/A</v>
      </c>
      <c r="H10748" s="3"/>
      <c r="I10748" s="77" t="e">
        <f>VLOOKUP($H$1&amp;H10748,定价因子!E:F,2,0)</f>
        <v>#N/A</v>
      </c>
      <c r="J10748" s="3"/>
      <c r="K10748" s="77" t="e">
        <f>VLOOKUP($J$1&amp;J10748,定价因子!E:F,2,0)</f>
        <v>#N/A</v>
      </c>
      <c r="L10748" s="3"/>
      <c r="M10748" s="77" t="e">
        <f>VLOOKUP($L$1&amp;L10748,定价因子!E:F,2,0)</f>
        <v>#N/A</v>
      </c>
      <c r="N10748" s="3"/>
      <c r="O10748" s="77" t="e">
        <f>VLOOKUP($N$1&amp;N10748,定价因子!E:F,2,0)</f>
        <v>#N/A</v>
      </c>
      <c r="P10748" s="3"/>
      <c r="Q10748" s="55" t="e">
        <f>VLOOKUP($P$1&amp;P10748,定价因子!$E:$F,2,0)</f>
        <v>#N/A</v>
      </c>
      <c r="R10748" s="3"/>
      <c r="S10748" s="77" t="e">
        <f>VLOOKUP($R$1&amp;R10748,定价因子!$E:$F,2,0)</f>
        <v>#N/A</v>
      </c>
      <c r="T10748" s="61"/>
      <c r="U10748" s="63"/>
      <c r="V10748" s="63"/>
      <c r="W10748" s="63"/>
      <c r="X10748" s="3"/>
    </row>
    <row r="10749" spans="1:24">
      <c r="A10749" s="3"/>
      <c r="B10749" s="3"/>
      <c r="C10749" s="3"/>
      <c r="D10749" s="3"/>
      <c r="E10749" s="79"/>
      <c r="F10749" s="3"/>
      <c r="G10749" s="77" t="e">
        <f>VLOOKUP($F$1&amp;F10749,定价因子!E:F,2,0)</f>
        <v>#N/A</v>
      </c>
      <c r="H10749" s="3"/>
      <c r="I10749" s="77" t="e">
        <f>VLOOKUP($H$1&amp;H10749,定价因子!E:F,2,0)</f>
        <v>#N/A</v>
      </c>
      <c r="J10749" s="3"/>
      <c r="K10749" s="77" t="e">
        <f>VLOOKUP($J$1&amp;J10749,定价因子!E:F,2,0)</f>
        <v>#N/A</v>
      </c>
      <c r="L10749" s="3"/>
      <c r="M10749" s="77" t="e">
        <f>VLOOKUP($L$1&amp;L10749,定价因子!E:F,2,0)</f>
        <v>#N/A</v>
      </c>
      <c r="N10749" s="3"/>
      <c r="O10749" s="77" t="e">
        <f>VLOOKUP($N$1&amp;N10749,定价因子!E:F,2,0)</f>
        <v>#N/A</v>
      </c>
      <c r="P10749" s="3"/>
      <c r="Q10749" s="55" t="e">
        <f>VLOOKUP($P$1&amp;P10749,定价因子!$E:$F,2,0)</f>
        <v>#N/A</v>
      </c>
      <c r="R10749" s="3"/>
      <c r="S10749" s="77" t="e">
        <f>VLOOKUP($R$1&amp;R10749,定价因子!$E:$F,2,0)</f>
        <v>#N/A</v>
      </c>
      <c r="T10749" s="61"/>
      <c r="U10749" s="63"/>
      <c r="V10749" s="63"/>
      <c r="W10749" s="63"/>
      <c r="X10749" s="3"/>
    </row>
    <row r="10750" spans="1:24">
      <c r="A10750" s="3"/>
      <c r="B10750" s="3"/>
      <c r="C10750" s="3"/>
      <c r="D10750" s="3"/>
      <c r="E10750" s="79"/>
      <c r="F10750" s="3"/>
      <c r="G10750" s="77" t="e">
        <f>VLOOKUP($F$1&amp;F10750,定价因子!E:F,2,0)</f>
        <v>#N/A</v>
      </c>
      <c r="H10750" s="3"/>
      <c r="I10750" s="77" t="e">
        <f>VLOOKUP($H$1&amp;H10750,定价因子!E:F,2,0)</f>
        <v>#N/A</v>
      </c>
      <c r="J10750" s="3"/>
      <c r="K10750" s="77" t="e">
        <f>VLOOKUP($J$1&amp;J10750,定价因子!E:F,2,0)</f>
        <v>#N/A</v>
      </c>
      <c r="L10750" s="3"/>
      <c r="M10750" s="77" t="e">
        <f>VLOOKUP($L$1&amp;L10750,定价因子!E:F,2,0)</f>
        <v>#N/A</v>
      </c>
      <c r="N10750" s="3"/>
      <c r="O10750" s="77" t="e">
        <f>VLOOKUP($N$1&amp;N10750,定价因子!E:F,2,0)</f>
        <v>#N/A</v>
      </c>
      <c r="P10750" s="3"/>
      <c r="Q10750" s="55" t="e">
        <f>VLOOKUP($P$1&amp;P10750,定价因子!$E:$F,2,0)</f>
        <v>#N/A</v>
      </c>
      <c r="R10750" s="3"/>
      <c r="S10750" s="77" t="e">
        <f>VLOOKUP($R$1&amp;R10750,定价因子!$E:$F,2,0)</f>
        <v>#N/A</v>
      </c>
      <c r="T10750" s="61"/>
      <c r="U10750" s="63"/>
      <c r="V10750" s="63"/>
      <c r="W10750" s="63"/>
      <c r="X10750" s="3"/>
    </row>
    <row r="10751" spans="1:24">
      <c r="A10751" s="3"/>
      <c r="B10751" s="3"/>
      <c r="C10751" s="3"/>
      <c r="D10751" s="3"/>
      <c r="E10751" s="79"/>
      <c r="F10751" s="3"/>
      <c r="G10751" s="77" t="e">
        <f>VLOOKUP($F$1&amp;F10751,定价因子!E:F,2,0)</f>
        <v>#N/A</v>
      </c>
      <c r="H10751" s="3"/>
      <c r="I10751" s="77" t="e">
        <f>VLOOKUP($H$1&amp;H10751,定价因子!E:F,2,0)</f>
        <v>#N/A</v>
      </c>
      <c r="J10751" s="3"/>
      <c r="K10751" s="77" t="e">
        <f>VLOOKUP($J$1&amp;J10751,定价因子!E:F,2,0)</f>
        <v>#N/A</v>
      </c>
      <c r="L10751" s="3"/>
      <c r="M10751" s="77" t="e">
        <f>VLOOKUP($L$1&amp;L10751,定价因子!E:F,2,0)</f>
        <v>#N/A</v>
      </c>
      <c r="N10751" s="3"/>
      <c r="O10751" s="77" t="e">
        <f>VLOOKUP($N$1&amp;N10751,定价因子!E:F,2,0)</f>
        <v>#N/A</v>
      </c>
      <c r="P10751" s="3"/>
      <c r="Q10751" s="55" t="e">
        <f>VLOOKUP($P$1&amp;P10751,定价因子!$E:$F,2,0)</f>
        <v>#N/A</v>
      </c>
      <c r="R10751" s="3"/>
      <c r="S10751" s="77" t="e">
        <f>VLOOKUP($R$1&amp;R10751,定价因子!$E:$F,2,0)</f>
        <v>#N/A</v>
      </c>
      <c r="T10751" s="61"/>
      <c r="U10751" s="63"/>
      <c r="V10751" s="63"/>
      <c r="W10751" s="63"/>
      <c r="X10751" s="3"/>
    </row>
    <row r="10752" spans="1:24">
      <c r="A10752" s="3"/>
      <c r="B10752" s="3"/>
      <c r="C10752" s="3"/>
      <c r="D10752" s="3"/>
      <c r="E10752" s="79"/>
      <c r="F10752" s="3"/>
      <c r="G10752" s="77" t="e">
        <f>VLOOKUP($F$1&amp;F10752,定价因子!E:F,2,0)</f>
        <v>#N/A</v>
      </c>
      <c r="H10752" s="3"/>
      <c r="I10752" s="77" t="e">
        <f>VLOOKUP($H$1&amp;H10752,定价因子!E:F,2,0)</f>
        <v>#N/A</v>
      </c>
      <c r="J10752" s="3"/>
      <c r="K10752" s="77" t="e">
        <f>VLOOKUP($J$1&amp;J10752,定价因子!E:F,2,0)</f>
        <v>#N/A</v>
      </c>
      <c r="L10752" s="3"/>
      <c r="M10752" s="77" t="e">
        <f>VLOOKUP($L$1&amp;L10752,定价因子!E:F,2,0)</f>
        <v>#N/A</v>
      </c>
      <c r="N10752" s="3"/>
      <c r="O10752" s="77" t="e">
        <f>VLOOKUP($N$1&amp;N10752,定价因子!E:F,2,0)</f>
        <v>#N/A</v>
      </c>
      <c r="P10752" s="3"/>
      <c r="Q10752" s="55" t="e">
        <f>VLOOKUP($P$1&amp;P10752,定价因子!$E:$F,2,0)</f>
        <v>#N/A</v>
      </c>
      <c r="R10752" s="3"/>
      <c r="S10752" s="77" t="e">
        <f>VLOOKUP($R$1&amp;R10752,定价因子!$E:$F,2,0)</f>
        <v>#N/A</v>
      </c>
      <c r="T10752" s="61"/>
      <c r="U10752" s="63"/>
      <c r="V10752" s="63"/>
      <c r="W10752" s="63"/>
      <c r="X10752" s="3"/>
    </row>
    <row r="10753" spans="1:24">
      <c r="A10753" s="3"/>
      <c r="B10753" s="3"/>
      <c r="C10753" s="3"/>
      <c r="D10753" s="3"/>
      <c r="E10753" s="79"/>
      <c r="F10753" s="3"/>
      <c r="G10753" s="77" t="e">
        <f>VLOOKUP($F$1&amp;F10753,定价因子!E:F,2,0)</f>
        <v>#N/A</v>
      </c>
      <c r="H10753" s="3"/>
      <c r="I10753" s="77" t="e">
        <f>VLOOKUP($H$1&amp;H10753,定价因子!E:F,2,0)</f>
        <v>#N/A</v>
      </c>
      <c r="J10753" s="3"/>
      <c r="K10753" s="77" t="e">
        <f>VLOOKUP($J$1&amp;J10753,定价因子!E:F,2,0)</f>
        <v>#N/A</v>
      </c>
      <c r="L10753" s="3"/>
      <c r="M10753" s="77" t="e">
        <f>VLOOKUP($L$1&amp;L10753,定价因子!E:F,2,0)</f>
        <v>#N/A</v>
      </c>
      <c r="N10753" s="3"/>
      <c r="O10753" s="77" t="e">
        <f>VLOOKUP($N$1&amp;N10753,定价因子!E:F,2,0)</f>
        <v>#N/A</v>
      </c>
      <c r="P10753" s="3"/>
      <c r="Q10753" s="55" t="e">
        <f>VLOOKUP($P$1&amp;P10753,定价因子!$E:$F,2,0)</f>
        <v>#N/A</v>
      </c>
      <c r="R10753" s="3"/>
      <c r="S10753" s="77" t="e">
        <f>VLOOKUP($R$1&amp;R10753,定价因子!$E:$F,2,0)</f>
        <v>#N/A</v>
      </c>
      <c r="T10753" s="61"/>
      <c r="U10753" s="63"/>
      <c r="V10753" s="63"/>
      <c r="W10753" s="63"/>
      <c r="X10753" s="3"/>
    </row>
    <row r="10754" spans="1:24">
      <c r="A10754" s="3"/>
      <c r="B10754" s="3"/>
      <c r="C10754" s="3"/>
      <c r="D10754" s="3"/>
      <c r="E10754" s="79"/>
      <c r="F10754" s="3"/>
      <c r="G10754" s="77" t="e">
        <f>VLOOKUP($F$1&amp;F10754,定价因子!E:F,2,0)</f>
        <v>#N/A</v>
      </c>
      <c r="H10754" s="3"/>
      <c r="I10754" s="77" t="e">
        <f>VLOOKUP($H$1&amp;H10754,定价因子!E:F,2,0)</f>
        <v>#N/A</v>
      </c>
      <c r="J10754" s="3"/>
      <c r="K10754" s="77" t="e">
        <f>VLOOKUP($J$1&amp;J10754,定价因子!E:F,2,0)</f>
        <v>#N/A</v>
      </c>
      <c r="L10754" s="3"/>
      <c r="M10754" s="77" t="e">
        <f>VLOOKUP($L$1&amp;L10754,定价因子!E:F,2,0)</f>
        <v>#N/A</v>
      </c>
      <c r="N10754" s="3"/>
      <c r="O10754" s="77" t="e">
        <f>VLOOKUP($N$1&amp;N10754,定价因子!E:F,2,0)</f>
        <v>#N/A</v>
      </c>
      <c r="P10754" s="3"/>
      <c r="Q10754" s="55" t="e">
        <f>VLOOKUP($P$1&amp;P10754,定价因子!$E:$F,2,0)</f>
        <v>#N/A</v>
      </c>
      <c r="R10754" s="3"/>
      <c r="S10754" s="77" t="e">
        <f>VLOOKUP($R$1&amp;R10754,定价因子!$E:$F,2,0)</f>
        <v>#N/A</v>
      </c>
      <c r="T10754" s="61"/>
      <c r="U10754" s="63"/>
      <c r="V10754" s="63"/>
      <c r="W10754" s="63"/>
      <c r="X10754" s="3"/>
    </row>
    <row r="10755" spans="1:24">
      <c r="A10755" s="3"/>
      <c r="B10755" s="3"/>
      <c r="C10755" s="3"/>
      <c r="D10755" s="3"/>
      <c r="E10755" s="79"/>
      <c r="F10755" s="3"/>
      <c r="G10755" s="77" t="e">
        <f>VLOOKUP($F$1&amp;F10755,定价因子!E:F,2,0)</f>
        <v>#N/A</v>
      </c>
      <c r="H10755" s="3"/>
      <c r="I10755" s="77" t="e">
        <f>VLOOKUP($H$1&amp;H10755,定价因子!E:F,2,0)</f>
        <v>#N/A</v>
      </c>
      <c r="J10755" s="3"/>
      <c r="K10755" s="77" t="e">
        <f>VLOOKUP($J$1&amp;J10755,定价因子!E:F,2,0)</f>
        <v>#N/A</v>
      </c>
      <c r="L10755" s="3"/>
      <c r="M10755" s="77" t="e">
        <f>VLOOKUP($L$1&amp;L10755,定价因子!E:F,2,0)</f>
        <v>#N/A</v>
      </c>
      <c r="N10755" s="3"/>
      <c r="O10755" s="77" t="e">
        <f>VLOOKUP($N$1&amp;N10755,定价因子!E:F,2,0)</f>
        <v>#N/A</v>
      </c>
      <c r="P10755" s="3"/>
      <c r="Q10755" s="55" t="e">
        <f>VLOOKUP($P$1&amp;P10755,定价因子!$E:$F,2,0)</f>
        <v>#N/A</v>
      </c>
      <c r="R10755" s="3"/>
      <c r="S10755" s="77" t="e">
        <f>VLOOKUP($R$1&amp;R10755,定价因子!$E:$F,2,0)</f>
        <v>#N/A</v>
      </c>
      <c r="T10755" s="61"/>
      <c r="U10755" s="63"/>
      <c r="V10755" s="63"/>
      <c r="W10755" s="63"/>
      <c r="X10755" s="3"/>
    </row>
    <row r="10756" spans="1:24">
      <c r="A10756" s="3"/>
      <c r="B10756" s="3"/>
      <c r="C10756" s="3"/>
      <c r="D10756" s="3"/>
      <c r="E10756" s="79"/>
      <c r="F10756" s="3"/>
      <c r="G10756" s="77" t="e">
        <f>VLOOKUP($F$1&amp;F10756,定价因子!E:F,2,0)</f>
        <v>#N/A</v>
      </c>
      <c r="H10756" s="3"/>
      <c r="I10756" s="77" t="e">
        <f>VLOOKUP($H$1&amp;H10756,定价因子!E:F,2,0)</f>
        <v>#N/A</v>
      </c>
      <c r="J10756" s="3"/>
      <c r="K10756" s="77" t="e">
        <f>VLOOKUP($J$1&amp;J10756,定价因子!E:F,2,0)</f>
        <v>#N/A</v>
      </c>
      <c r="L10756" s="3"/>
      <c r="M10756" s="77" t="e">
        <f>VLOOKUP($L$1&amp;L10756,定价因子!E:F,2,0)</f>
        <v>#N/A</v>
      </c>
      <c r="N10756" s="3"/>
      <c r="O10756" s="77" t="e">
        <f>VLOOKUP($N$1&amp;N10756,定价因子!E:F,2,0)</f>
        <v>#N/A</v>
      </c>
      <c r="P10756" s="3"/>
      <c r="Q10756" s="55" t="e">
        <f>VLOOKUP($P$1&amp;P10756,定价因子!$E:$F,2,0)</f>
        <v>#N/A</v>
      </c>
      <c r="R10756" s="3"/>
      <c r="S10756" s="77" t="e">
        <f>VLOOKUP($R$1&amp;R10756,定价因子!$E:$F,2,0)</f>
        <v>#N/A</v>
      </c>
      <c r="T10756" s="61"/>
      <c r="U10756" s="63"/>
      <c r="V10756" s="63"/>
      <c r="W10756" s="63"/>
      <c r="X10756" s="3"/>
    </row>
    <row r="10757" spans="1:24">
      <c r="A10757" s="3"/>
      <c r="B10757" s="3"/>
      <c r="C10757" s="3"/>
      <c r="D10757" s="3"/>
      <c r="E10757" s="79"/>
      <c r="F10757" s="3"/>
      <c r="G10757" s="77" t="e">
        <f>VLOOKUP($F$1&amp;F10757,定价因子!E:F,2,0)</f>
        <v>#N/A</v>
      </c>
      <c r="H10757" s="3"/>
      <c r="I10757" s="77" t="e">
        <f>VLOOKUP($H$1&amp;H10757,定价因子!E:F,2,0)</f>
        <v>#N/A</v>
      </c>
      <c r="J10757" s="3"/>
      <c r="K10757" s="77" t="e">
        <f>VLOOKUP($J$1&amp;J10757,定价因子!E:F,2,0)</f>
        <v>#N/A</v>
      </c>
      <c r="L10757" s="3"/>
      <c r="M10757" s="77" t="e">
        <f>VLOOKUP($L$1&amp;L10757,定价因子!E:F,2,0)</f>
        <v>#N/A</v>
      </c>
      <c r="N10757" s="3"/>
      <c r="O10757" s="77" t="e">
        <f>VLOOKUP($N$1&amp;N10757,定价因子!E:F,2,0)</f>
        <v>#N/A</v>
      </c>
      <c r="P10757" s="3"/>
      <c r="Q10757" s="55" t="e">
        <f>VLOOKUP($P$1&amp;P10757,定价因子!$E:$F,2,0)</f>
        <v>#N/A</v>
      </c>
      <c r="R10757" s="3"/>
      <c r="S10757" s="77" t="e">
        <f>VLOOKUP($R$1&amp;R10757,定价因子!$E:$F,2,0)</f>
        <v>#N/A</v>
      </c>
      <c r="T10757" s="61"/>
      <c r="U10757" s="63"/>
      <c r="V10757" s="63"/>
      <c r="W10757" s="63"/>
      <c r="X10757" s="3"/>
    </row>
    <row r="10758" spans="1:24">
      <c r="A10758" s="3"/>
      <c r="B10758" s="3"/>
      <c r="C10758" s="3"/>
      <c r="D10758" s="3"/>
      <c r="E10758" s="79"/>
      <c r="F10758" s="3"/>
      <c r="G10758" s="77" t="e">
        <f>VLOOKUP($F$1&amp;F10758,定价因子!E:F,2,0)</f>
        <v>#N/A</v>
      </c>
      <c r="H10758" s="3"/>
      <c r="I10758" s="77" t="e">
        <f>VLOOKUP($H$1&amp;H10758,定价因子!E:F,2,0)</f>
        <v>#N/A</v>
      </c>
      <c r="J10758" s="3"/>
      <c r="K10758" s="77" t="e">
        <f>VLOOKUP($J$1&amp;J10758,定价因子!E:F,2,0)</f>
        <v>#N/A</v>
      </c>
      <c r="L10758" s="3"/>
      <c r="M10758" s="77" t="e">
        <f>VLOOKUP($L$1&amp;L10758,定价因子!E:F,2,0)</f>
        <v>#N/A</v>
      </c>
      <c r="N10758" s="3"/>
      <c r="O10758" s="77" t="e">
        <f>VLOOKUP($N$1&amp;N10758,定价因子!E:F,2,0)</f>
        <v>#N/A</v>
      </c>
      <c r="P10758" s="3"/>
      <c r="Q10758" s="55" t="e">
        <f>VLOOKUP($P$1&amp;P10758,定价因子!$E:$F,2,0)</f>
        <v>#N/A</v>
      </c>
      <c r="R10758" s="3"/>
      <c r="S10758" s="77" t="e">
        <f>VLOOKUP($R$1&amp;R10758,定价因子!$E:$F,2,0)</f>
        <v>#N/A</v>
      </c>
      <c r="T10758" s="61"/>
      <c r="U10758" s="63"/>
      <c r="V10758" s="63"/>
      <c r="W10758" s="63"/>
      <c r="X10758" s="3"/>
    </row>
    <row r="10759" spans="1:24">
      <c r="A10759" s="3"/>
      <c r="B10759" s="3"/>
      <c r="C10759" s="3"/>
      <c r="D10759" s="3"/>
      <c r="E10759" s="79"/>
      <c r="F10759" s="3"/>
      <c r="G10759" s="77" t="e">
        <f>VLOOKUP($F$1&amp;F10759,定价因子!E:F,2,0)</f>
        <v>#N/A</v>
      </c>
      <c r="H10759" s="3"/>
      <c r="I10759" s="77" t="e">
        <f>VLOOKUP($H$1&amp;H10759,定价因子!E:F,2,0)</f>
        <v>#N/A</v>
      </c>
      <c r="J10759" s="3"/>
      <c r="K10759" s="77" t="e">
        <f>VLOOKUP($J$1&amp;J10759,定价因子!E:F,2,0)</f>
        <v>#N/A</v>
      </c>
      <c r="L10759" s="3"/>
      <c r="M10759" s="77" t="e">
        <f>VLOOKUP($L$1&amp;L10759,定价因子!E:F,2,0)</f>
        <v>#N/A</v>
      </c>
      <c r="N10759" s="3"/>
      <c r="O10759" s="77" t="e">
        <f>VLOOKUP($N$1&amp;N10759,定价因子!E:F,2,0)</f>
        <v>#N/A</v>
      </c>
      <c r="P10759" s="3"/>
      <c r="Q10759" s="55" t="e">
        <f>VLOOKUP($P$1&amp;P10759,定价因子!$E:$F,2,0)</f>
        <v>#N/A</v>
      </c>
      <c r="R10759" s="3"/>
      <c r="S10759" s="77" t="e">
        <f>VLOOKUP($R$1&amp;R10759,定价因子!$E:$F,2,0)</f>
        <v>#N/A</v>
      </c>
      <c r="T10759" s="61"/>
      <c r="U10759" s="63"/>
      <c r="V10759" s="63"/>
      <c r="W10759" s="63"/>
      <c r="X10759" s="3"/>
    </row>
    <row r="10760" spans="1:24">
      <c r="A10760" s="3"/>
      <c r="B10760" s="3"/>
      <c r="C10760" s="3"/>
      <c r="D10760" s="3"/>
      <c r="E10760" s="79"/>
      <c r="F10760" s="3"/>
      <c r="G10760" s="77" t="e">
        <f>VLOOKUP($F$1&amp;F10760,定价因子!E:F,2,0)</f>
        <v>#N/A</v>
      </c>
      <c r="H10760" s="3"/>
      <c r="I10760" s="77" t="e">
        <f>VLOOKUP($H$1&amp;H10760,定价因子!E:F,2,0)</f>
        <v>#N/A</v>
      </c>
      <c r="J10760" s="3"/>
      <c r="K10760" s="77" t="e">
        <f>VLOOKUP($J$1&amp;J10760,定价因子!E:F,2,0)</f>
        <v>#N/A</v>
      </c>
      <c r="L10760" s="3"/>
      <c r="M10760" s="77" t="e">
        <f>VLOOKUP($L$1&amp;L10760,定价因子!E:F,2,0)</f>
        <v>#N/A</v>
      </c>
      <c r="N10760" s="3"/>
      <c r="O10760" s="77" t="e">
        <f>VLOOKUP($N$1&amp;N10760,定价因子!E:F,2,0)</f>
        <v>#N/A</v>
      </c>
      <c r="P10760" s="3"/>
      <c r="Q10760" s="55" t="e">
        <f>VLOOKUP($P$1&amp;P10760,定价因子!$E:$F,2,0)</f>
        <v>#N/A</v>
      </c>
      <c r="R10760" s="3"/>
      <c r="S10760" s="77" t="e">
        <f>VLOOKUP($R$1&amp;R10760,定价因子!$E:$F,2,0)</f>
        <v>#N/A</v>
      </c>
      <c r="T10760" s="61"/>
      <c r="U10760" s="63"/>
      <c r="V10760" s="63"/>
      <c r="W10760" s="63"/>
      <c r="X10760" s="3"/>
    </row>
    <row r="10761" spans="1:24">
      <c r="A10761" s="3"/>
      <c r="B10761" s="3"/>
      <c r="C10761" s="3"/>
      <c r="D10761" s="3"/>
      <c r="E10761" s="79"/>
      <c r="F10761" s="3"/>
      <c r="G10761" s="77" t="e">
        <f>VLOOKUP($F$1&amp;F10761,定价因子!E:F,2,0)</f>
        <v>#N/A</v>
      </c>
      <c r="H10761" s="3"/>
      <c r="I10761" s="77" t="e">
        <f>VLOOKUP($H$1&amp;H10761,定价因子!E:F,2,0)</f>
        <v>#N/A</v>
      </c>
      <c r="J10761" s="3"/>
      <c r="K10761" s="77" t="e">
        <f>VLOOKUP($J$1&amp;J10761,定价因子!E:F,2,0)</f>
        <v>#N/A</v>
      </c>
      <c r="L10761" s="3"/>
      <c r="M10761" s="77" t="e">
        <f>VLOOKUP($L$1&amp;L10761,定价因子!E:F,2,0)</f>
        <v>#N/A</v>
      </c>
      <c r="N10761" s="3"/>
      <c r="O10761" s="77" t="e">
        <f>VLOOKUP($N$1&amp;N10761,定价因子!E:F,2,0)</f>
        <v>#N/A</v>
      </c>
      <c r="P10761" s="3"/>
      <c r="Q10761" s="55" t="e">
        <f>VLOOKUP($P$1&amp;P10761,定价因子!$E:$F,2,0)</f>
        <v>#N/A</v>
      </c>
      <c r="R10761" s="3"/>
      <c r="S10761" s="77" t="e">
        <f>VLOOKUP($R$1&amp;R10761,定价因子!$E:$F,2,0)</f>
        <v>#N/A</v>
      </c>
      <c r="T10761" s="61"/>
      <c r="U10761" s="63"/>
      <c r="V10761" s="63"/>
      <c r="W10761" s="63"/>
      <c r="X10761" s="3"/>
    </row>
    <row r="10762" spans="1:24">
      <c r="A10762" s="3"/>
      <c r="B10762" s="3"/>
      <c r="C10762" s="3"/>
      <c r="D10762" s="3"/>
      <c r="E10762" s="79"/>
      <c r="F10762" s="3"/>
      <c r="G10762" s="77" t="e">
        <f>VLOOKUP($F$1&amp;F10762,定价因子!E:F,2,0)</f>
        <v>#N/A</v>
      </c>
      <c r="H10762" s="3"/>
      <c r="I10762" s="77" t="e">
        <f>VLOOKUP($H$1&amp;H10762,定价因子!E:F,2,0)</f>
        <v>#N/A</v>
      </c>
      <c r="J10762" s="3"/>
      <c r="K10762" s="77" t="e">
        <f>VLOOKUP($J$1&amp;J10762,定价因子!E:F,2,0)</f>
        <v>#N/A</v>
      </c>
      <c r="L10762" s="3"/>
      <c r="M10762" s="77" t="e">
        <f>VLOOKUP($L$1&amp;L10762,定价因子!E:F,2,0)</f>
        <v>#N/A</v>
      </c>
      <c r="N10762" s="3"/>
      <c r="O10762" s="77" t="e">
        <f>VLOOKUP($N$1&amp;N10762,定价因子!E:F,2,0)</f>
        <v>#N/A</v>
      </c>
      <c r="P10762" s="3"/>
      <c r="Q10762" s="55" t="e">
        <f>VLOOKUP($P$1&amp;P10762,定价因子!$E:$F,2,0)</f>
        <v>#N/A</v>
      </c>
      <c r="R10762" s="3"/>
      <c r="S10762" s="77" t="e">
        <f>VLOOKUP($R$1&amp;R10762,定价因子!$E:$F,2,0)</f>
        <v>#N/A</v>
      </c>
      <c r="T10762" s="61"/>
      <c r="U10762" s="63"/>
      <c r="V10762" s="63"/>
      <c r="W10762" s="63"/>
      <c r="X10762" s="3"/>
    </row>
    <row r="10763" spans="1:24">
      <c r="A10763" s="3"/>
      <c r="B10763" s="3"/>
      <c r="C10763" s="3"/>
      <c r="D10763" s="3"/>
      <c r="E10763" s="79"/>
      <c r="F10763" s="3"/>
      <c r="G10763" s="77" t="e">
        <f>VLOOKUP($F$1&amp;F10763,定价因子!E:F,2,0)</f>
        <v>#N/A</v>
      </c>
      <c r="H10763" s="3"/>
      <c r="I10763" s="77" t="e">
        <f>VLOOKUP($H$1&amp;H10763,定价因子!E:F,2,0)</f>
        <v>#N/A</v>
      </c>
      <c r="J10763" s="3"/>
      <c r="K10763" s="77" t="e">
        <f>VLOOKUP($J$1&amp;J10763,定价因子!E:F,2,0)</f>
        <v>#N/A</v>
      </c>
      <c r="L10763" s="3"/>
      <c r="M10763" s="77" t="e">
        <f>VLOOKUP($L$1&amp;L10763,定价因子!E:F,2,0)</f>
        <v>#N/A</v>
      </c>
      <c r="N10763" s="3"/>
      <c r="O10763" s="77" t="e">
        <f>VLOOKUP($N$1&amp;N10763,定价因子!E:F,2,0)</f>
        <v>#N/A</v>
      </c>
      <c r="P10763" s="3"/>
      <c r="Q10763" s="55" t="e">
        <f>VLOOKUP($P$1&amp;P10763,定价因子!$E:$F,2,0)</f>
        <v>#N/A</v>
      </c>
      <c r="R10763" s="3"/>
      <c r="S10763" s="77" t="e">
        <f>VLOOKUP($R$1&amp;R10763,定价因子!$E:$F,2,0)</f>
        <v>#N/A</v>
      </c>
      <c r="T10763" s="61"/>
      <c r="U10763" s="63"/>
      <c r="V10763" s="63"/>
      <c r="W10763" s="63"/>
      <c r="X10763" s="3"/>
    </row>
    <row r="10764" spans="1:24">
      <c r="A10764" s="3"/>
      <c r="B10764" s="3"/>
      <c r="C10764" s="3"/>
      <c r="D10764" s="3"/>
      <c r="E10764" s="79"/>
      <c r="F10764" s="3"/>
      <c r="G10764" s="77" t="e">
        <f>VLOOKUP($F$1&amp;F10764,定价因子!E:F,2,0)</f>
        <v>#N/A</v>
      </c>
      <c r="H10764" s="3"/>
      <c r="I10764" s="77" t="e">
        <f>VLOOKUP($H$1&amp;H10764,定价因子!E:F,2,0)</f>
        <v>#N/A</v>
      </c>
      <c r="J10764" s="3"/>
      <c r="K10764" s="77" t="e">
        <f>VLOOKUP($J$1&amp;J10764,定价因子!E:F,2,0)</f>
        <v>#N/A</v>
      </c>
      <c r="L10764" s="3"/>
      <c r="M10764" s="77" t="e">
        <f>VLOOKUP($L$1&amp;L10764,定价因子!E:F,2,0)</f>
        <v>#N/A</v>
      </c>
      <c r="N10764" s="3"/>
      <c r="O10764" s="77" t="e">
        <f>VLOOKUP($N$1&amp;N10764,定价因子!E:F,2,0)</f>
        <v>#N/A</v>
      </c>
      <c r="P10764" s="3"/>
      <c r="Q10764" s="55" t="e">
        <f>VLOOKUP($P$1&amp;P10764,定价因子!$E:$F,2,0)</f>
        <v>#N/A</v>
      </c>
      <c r="R10764" s="3"/>
      <c r="S10764" s="77" t="e">
        <f>VLOOKUP($R$1&amp;R10764,定价因子!$E:$F,2,0)</f>
        <v>#N/A</v>
      </c>
      <c r="T10764" s="61"/>
      <c r="U10764" s="63"/>
      <c r="V10764" s="63"/>
      <c r="W10764" s="63"/>
      <c r="X10764" s="3"/>
    </row>
    <row r="10765" spans="1:24">
      <c r="A10765" s="3"/>
      <c r="B10765" s="3"/>
      <c r="C10765" s="3"/>
      <c r="D10765" s="3"/>
      <c r="E10765" s="79"/>
      <c r="F10765" s="3"/>
      <c r="G10765" s="77" t="e">
        <f>VLOOKUP($F$1&amp;F10765,定价因子!E:F,2,0)</f>
        <v>#N/A</v>
      </c>
      <c r="H10765" s="3"/>
      <c r="I10765" s="77" t="e">
        <f>VLOOKUP($H$1&amp;H10765,定价因子!E:F,2,0)</f>
        <v>#N/A</v>
      </c>
      <c r="J10765" s="3"/>
      <c r="K10765" s="77" t="e">
        <f>VLOOKUP($J$1&amp;J10765,定价因子!E:F,2,0)</f>
        <v>#N/A</v>
      </c>
      <c r="L10765" s="3"/>
      <c r="M10765" s="77" t="e">
        <f>VLOOKUP($L$1&amp;L10765,定价因子!E:F,2,0)</f>
        <v>#N/A</v>
      </c>
      <c r="N10765" s="3"/>
      <c r="O10765" s="77" t="e">
        <f>VLOOKUP($N$1&amp;N10765,定价因子!E:F,2,0)</f>
        <v>#N/A</v>
      </c>
      <c r="P10765" s="3"/>
      <c r="Q10765" s="55" t="e">
        <f>VLOOKUP($P$1&amp;P10765,定价因子!$E:$F,2,0)</f>
        <v>#N/A</v>
      </c>
      <c r="R10765" s="3"/>
      <c r="S10765" s="77" t="e">
        <f>VLOOKUP($R$1&amp;R10765,定价因子!$E:$F,2,0)</f>
        <v>#N/A</v>
      </c>
      <c r="T10765" s="61"/>
      <c r="U10765" s="63"/>
      <c r="V10765" s="63"/>
      <c r="W10765" s="63"/>
      <c r="X10765" s="3"/>
    </row>
    <row r="10766" spans="1:24">
      <c r="A10766" s="3"/>
      <c r="B10766" s="3"/>
      <c r="C10766" s="3"/>
      <c r="D10766" s="3"/>
      <c r="E10766" s="79"/>
      <c r="F10766" s="3"/>
      <c r="G10766" s="77" t="e">
        <f>VLOOKUP($F$1&amp;F10766,定价因子!E:F,2,0)</f>
        <v>#N/A</v>
      </c>
      <c r="H10766" s="3"/>
      <c r="I10766" s="77" t="e">
        <f>VLOOKUP($H$1&amp;H10766,定价因子!E:F,2,0)</f>
        <v>#N/A</v>
      </c>
      <c r="J10766" s="3"/>
      <c r="K10766" s="77" t="e">
        <f>VLOOKUP($J$1&amp;J10766,定价因子!E:F,2,0)</f>
        <v>#N/A</v>
      </c>
      <c r="L10766" s="3"/>
      <c r="M10766" s="77" t="e">
        <f>VLOOKUP($L$1&amp;L10766,定价因子!E:F,2,0)</f>
        <v>#N/A</v>
      </c>
      <c r="N10766" s="3"/>
      <c r="O10766" s="77" t="e">
        <f>VLOOKUP($N$1&amp;N10766,定价因子!E:F,2,0)</f>
        <v>#N/A</v>
      </c>
      <c r="P10766" s="3"/>
      <c r="Q10766" s="55" t="e">
        <f>VLOOKUP($P$1&amp;P10766,定价因子!$E:$F,2,0)</f>
        <v>#N/A</v>
      </c>
      <c r="R10766" s="3"/>
      <c r="S10766" s="77" t="e">
        <f>VLOOKUP($R$1&amp;R10766,定价因子!$E:$F,2,0)</f>
        <v>#N/A</v>
      </c>
      <c r="T10766" s="61"/>
      <c r="U10766" s="63"/>
      <c r="V10766" s="63"/>
      <c r="W10766" s="63"/>
      <c r="X10766" s="3"/>
    </row>
    <row r="10767" spans="1:24">
      <c r="A10767" s="3"/>
      <c r="B10767" s="3"/>
      <c r="C10767" s="3"/>
      <c r="D10767" s="3"/>
      <c r="E10767" s="79"/>
      <c r="F10767" s="3"/>
      <c r="G10767" s="77" t="e">
        <f>VLOOKUP($F$1&amp;F10767,定价因子!E:F,2,0)</f>
        <v>#N/A</v>
      </c>
      <c r="H10767" s="3"/>
      <c r="I10767" s="77" t="e">
        <f>VLOOKUP($H$1&amp;H10767,定价因子!E:F,2,0)</f>
        <v>#N/A</v>
      </c>
      <c r="J10767" s="3"/>
      <c r="K10767" s="77" t="e">
        <f>VLOOKUP($J$1&amp;J10767,定价因子!E:F,2,0)</f>
        <v>#N/A</v>
      </c>
      <c r="L10767" s="3"/>
      <c r="M10767" s="77" t="e">
        <f>VLOOKUP($L$1&amp;L10767,定价因子!E:F,2,0)</f>
        <v>#N/A</v>
      </c>
      <c r="N10767" s="3"/>
      <c r="O10767" s="77" t="e">
        <f>VLOOKUP($N$1&amp;N10767,定价因子!E:F,2,0)</f>
        <v>#N/A</v>
      </c>
      <c r="P10767" s="3"/>
      <c r="Q10767" s="55" t="e">
        <f>VLOOKUP($P$1&amp;P10767,定价因子!$E:$F,2,0)</f>
        <v>#N/A</v>
      </c>
      <c r="R10767" s="3"/>
      <c r="S10767" s="77" t="e">
        <f>VLOOKUP($R$1&amp;R10767,定价因子!$E:$F,2,0)</f>
        <v>#N/A</v>
      </c>
      <c r="T10767" s="61"/>
      <c r="U10767" s="63"/>
      <c r="V10767" s="63"/>
      <c r="W10767" s="63"/>
      <c r="X10767" s="3"/>
    </row>
    <row r="10768" spans="1:24">
      <c r="A10768" s="3"/>
      <c r="B10768" s="3"/>
      <c r="C10768" s="3"/>
      <c r="D10768" s="3"/>
      <c r="E10768" s="79"/>
      <c r="F10768" s="3"/>
      <c r="G10768" s="77" t="e">
        <f>VLOOKUP($F$1&amp;F10768,定价因子!E:F,2,0)</f>
        <v>#N/A</v>
      </c>
      <c r="H10768" s="3"/>
      <c r="I10768" s="77" t="e">
        <f>VLOOKUP($H$1&amp;H10768,定价因子!E:F,2,0)</f>
        <v>#N/A</v>
      </c>
      <c r="J10768" s="3"/>
      <c r="K10768" s="77" t="e">
        <f>VLOOKUP($J$1&amp;J10768,定价因子!E:F,2,0)</f>
        <v>#N/A</v>
      </c>
      <c r="L10768" s="3"/>
      <c r="M10768" s="77" t="e">
        <f>VLOOKUP($L$1&amp;L10768,定价因子!E:F,2,0)</f>
        <v>#N/A</v>
      </c>
      <c r="N10768" s="3"/>
      <c r="O10768" s="77" t="e">
        <f>VLOOKUP($N$1&amp;N10768,定价因子!E:F,2,0)</f>
        <v>#N/A</v>
      </c>
      <c r="P10768" s="3"/>
      <c r="Q10768" s="55" t="e">
        <f>VLOOKUP($P$1&amp;P10768,定价因子!$E:$F,2,0)</f>
        <v>#N/A</v>
      </c>
      <c r="R10768" s="3"/>
      <c r="S10768" s="77" t="e">
        <f>VLOOKUP($R$1&amp;R10768,定价因子!$E:$F,2,0)</f>
        <v>#N/A</v>
      </c>
      <c r="T10768" s="61"/>
      <c r="U10768" s="63"/>
      <c r="V10768" s="63"/>
      <c r="W10768" s="63"/>
      <c r="X10768" s="3"/>
    </row>
    <row r="10769" spans="1:24">
      <c r="A10769" s="3"/>
      <c r="B10769" s="3"/>
      <c r="C10769" s="3"/>
      <c r="D10769" s="3"/>
      <c r="E10769" s="79"/>
      <c r="F10769" s="3"/>
      <c r="G10769" s="77" t="e">
        <f>VLOOKUP($F$1&amp;F10769,定价因子!E:F,2,0)</f>
        <v>#N/A</v>
      </c>
      <c r="H10769" s="3"/>
      <c r="I10769" s="77" t="e">
        <f>VLOOKUP($H$1&amp;H10769,定价因子!E:F,2,0)</f>
        <v>#N/A</v>
      </c>
      <c r="J10769" s="3"/>
      <c r="K10769" s="77" t="e">
        <f>VLOOKUP($J$1&amp;J10769,定价因子!E:F,2,0)</f>
        <v>#N/A</v>
      </c>
      <c r="L10769" s="3"/>
      <c r="M10769" s="77" t="e">
        <f>VLOOKUP($L$1&amp;L10769,定价因子!E:F,2,0)</f>
        <v>#N/A</v>
      </c>
      <c r="N10769" s="3"/>
      <c r="O10769" s="77" t="e">
        <f>VLOOKUP($N$1&amp;N10769,定价因子!E:F,2,0)</f>
        <v>#N/A</v>
      </c>
      <c r="P10769" s="3"/>
      <c r="Q10769" s="55" t="e">
        <f>VLOOKUP($P$1&amp;P10769,定价因子!$E:$F,2,0)</f>
        <v>#N/A</v>
      </c>
      <c r="R10769" s="3"/>
      <c r="S10769" s="77" t="e">
        <f>VLOOKUP($R$1&amp;R10769,定价因子!$E:$F,2,0)</f>
        <v>#N/A</v>
      </c>
      <c r="T10769" s="61"/>
      <c r="U10769" s="63"/>
      <c r="V10769" s="63"/>
      <c r="W10769" s="63"/>
      <c r="X10769" s="3"/>
    </row>
    <row r="10770" spans="1:24">
      <c r="A10770" s="3"/>
      <c r="B10770" s="3"/>
      <c r="C10770" s="3"/>
      <c r="D10770" s="3"/>
      <c r="E10770" s="79"/>
      <c r="F10770" s="3"/>
      <c r="G10770" s="77" t="e">
        <f>VLOOKUP($F$1&amp;F10770,定价因子!E:F,2,0)</f>
        <v>#N/A</v>
      </c>
      <c r="H10770" s="3"/>
      <c r="I10770" s="77" t="e">
        <f>VLOOKUP($H$1&amp;H10770,定价因子!E:F,2,0)</f>
        <v>#N/A</v>
      </c>
      <c r="J10770" s="3"/>
      <c r="K10770" s="77" t="e">
        <f>VLOOKUP($J$1&amp;J10770,定价因子!E:F,2,0)</f>
        <v>#N/A</v>
      </c>
      <c r="L10770" s="3"/>
      <c r="M10770" s="77" t="e">
        <f>VLOOKUP($L$1&amp;L10770,定价因子!E:F,2,0)</f>
        <v>#N/A</v>
      </c>
      <c r="N10770" s="3"/>
      <c r="O10770" s="77" t="e">
        <f>VLOOKUP($N$1&amp;N10770,定价因子!E:F,2,0)</f>
        <v>#N/A</v>
      </c>
      <c r="P10770" s="3"/>
      <c r="Q10770" s="55" t="e">
        <f>VLOOKUP($P$1&amp;P10770,定价因子!$E:$F,2,0)</f>
        <v>#N/A</v>
      </c>
      <c r="R10770" s="3"/>
      <c r="S10770" s="77" t="e">
        <f>VLOOKUP($R$1&amp;R10770,定价因子!$E:$F,2,0)</f>
        <v>#N/A</v>
      </c>
      <c r="T10770" s="61"/>
      <c r="U10770" s="63"/>
      <c r="V10770" s="63"/>
      <c r="W10770" s="63"/>
      <c r="X10770" s="3"/>
    </row>
    <row r="10771" spans="1:24">
      <c r="A10771" s="3"/>
      <c r="B10771" s="3"/>
      <c r="C10771" s="3"/>
      <c r="D10771" s="3"/>
      <c r="E10771" s="79"/>
      <c r="F10771" s="3"/>
      <c r="G10771" s="77" t="e">
        <f>VLOOKUP($F$1&amp;F10771,定价因子!E:F,2,0)</f>
        <v>#N/A</v>
      </c>
      <c r="H10771" s="3"/>
      <c r="I10771" s="77" t="e">
        <f>VLOOKUP($H$1&amp;H10771,定价因子!E:F,2,0)</f>
        <v>#N/A</v>
      </c>
      <c r="J10771" s="3"/>
      <c r="K10771" s="77" t="e">
        <f>VLOOKUP($J$1&amp;J10771,定价因子!E:F,2,0)</f>
        <v>#N/A</v>
      </c>
      <c r="L10771" s="3"/>
      <c r="M10771" s="77" t="e">
        <f>VLOOKUP($L$1&amp;L10771,定价因子!E:F,2,0)</f>
        <v>#N/A</v>
      </c>
      <c r="N10771" s="3"/>
      <c r="O10771" s="77" t="e">
        <f>VLOOKUP($N$1&amp;N10771,定价因子!E:F,2,0)</f>
        <v>#N/A</v>
      </c>
      <c r="P10771" s="3"/>
      <c r="Q10771" s="55" t="e">
        <f>VLOOKUP($P$1&amp;P10771,定价因子!$E:$F,2,0)</f>
        <v>#N/A</v>
      </c>
      <c r="R10771" s="3"/>
      <c r="S10771" s="77" t="e">
        <f>VLOOKUP($R$1&amp;R10771,定价因子!$E:$F,2,0)</f>
        <v>#N/A</v>
      </c>
      <c r="T10771" s="61"/>
      <c r="U10771" s="63"/>
      <c r="V10771" s="63"/>
      <c r="W10771" s="63"/>
      <c r="X10771" s="3"/>
    </row>
    <row r="10772" spans="1:24">
      <c r="A10772" s="3"/>
      <c r="B10772" s="3"/>
      <c r="C10772" s="3"/>
      <c r="D10772" s="3"/>
      <c r="E10772" s="79"/>
      <c r="F10772" s="3"/>
      <c r="G10772" s="77" t="e">
        <f>VLOOKUP($F$1&amp;F10772,定价因子!E:F,2,0)</f>
        <v>#N/A</v>
      </c>
      <c r="H10772" s="3"/>
      <c r="I10772" s="77" t="e">
        <f>VLOOKUP($H$1&amp;H10772,定价因子!E:F,2,0)</f>
        <v>#N/A</v>
      </c>
      <c r="J10772" s="3"/>
      <c r="K10772" s="77" t="e">
        <f>VLOOKUP($J$1&amp;J10772,定价因子!E:F,2,0)</f>
        <v>#N/A</v>
      </c>
      <c r="L10772" s="3"/>
      <c r="M10772" s="77" t="e">
        <f>VLOOKUP($L$1&amp;L10772,定价因子!E:F,2,0)</f>
        <v>#N/A</v>
      </c>
      <c r="N10772" s="3"/>
      <c r="O10772" s="77" t="e">
        <f>VLOOKUP($N$1&amp;N10772,定价因子!E:F,2,0)</f>
        <v>#N/A</v>
      </c>
      <c r="P10772" s="3"/>
      <c r="Q10772" s="55" t="e">
        <f>VLOOKUP($P$1&amp;P10772,定价因子!$E:$F,2,0)</f>
        <v>#N/A</v>
      </c>
      <c r="R10772" s="3"/>
      <c r="S10772" s="77" t="e">
        <f>VLOOKUP($R$1&amp;R10772,定价因子!$E:$F,2,0)</f>
        <v>#N/A</v>
      </c>
      <c r="T10772" s="61"/>
      <c r="U10772" s="63"/>
      <c r="V10772" s="63"/>
      <c r="W10772" s="63"/>
      <c r="X10772" s="3"/>
    </row>
    <row r="10773" spans="1:24">
      <c r="A10773" s="3"/>
      <c r="B10773" s="3"/>
      <c r="C10773" s="3"/>
      <c r="D10773" s="3"/>
      <c r="E10773" s="79"/>
      <c r="F10773" s="3"/>
      <c r="G10773" s="77" t="e">
        <f>VLOOKUP($F$1&amp;F10773,定价因子!E:F,2,0)</f>
        <v>#N/A</v>
      </c>
      <c r="H10773" s="3"/>
      <c r="I10773" s="77" t="e">
        <f>VLOOKUP($H$1&amp;H10773,定价因子!E:F,2,0)</f>
        <v>#N/A</v>
      </c>
      <c r="J10773" s="3"/>
      <c r="K10773" s="77" t="e">
        <f>VLOOKUP($J$1&amp;J10773,定价因子!E:F,2,0)</f>
        <v>#N/A</v>
      </c>
      <c r="L10773" s="3"/>
      <c r="M10773" s="77" t="e">
        <f>VLOOKUP($L$1&amp;L10773,定价因子!E:F,2,0)</f>
        <v>#N/A</v>
      </c>
      <c r="N10773" s="3"/>
      <c r="O10773" s="77" t="e">
        <f>VLOOKUP($N$1&amp;N10773,定价因子!E:F,2,0)</f>
        <v>#N/A</v>
      </c>
      <c r="P10773" s="3"/>
      <c r="Q10773" s="55" t="e">
        <f>VLOOKUP($P$1&amp;P10773,定价因子!$E:$F,2,0)</f>
        <v>#N/A</v>
      </c>
      <c r="R10773" s="3"/>
      <c r="S10773" s="77" t="e">
        <f>VLOOKUP($R$1&amp;R10773,定价因子!$E:$F,2,0)</f>
        <v>#N/A</v>
      </c>
      <c r="T10773" s="61"/>
      <c r="U10773" s="63"/>
      <c r="V10773" s="63"/>
      <c r="W10773" s="63"/>
      <c r="X10773" s="3"/>
    </row>
    <row r="10774" spans="1:24">
      <c r="A10774" s="3"/>
      <c r="B10774" s="3"/>
      <c r="C10774" s="3"/>
      <c r="D10774" s="3"/>
      <c r="E10774" s="79"/>
      <c r="F10774" s="3"/>
      <c r="G10774" s="77" t="e">
        <f>VLOOKUP($F$1&amp;F10774,定价因子!E:F,2,0)</f>
        <v>#N/A</v>
      </c>
      <c r="H10774" s="3"/>
      <c r="I10774" s="77" t="e">
        <f>VLOOKUP($H$1&amp;H10774,定价因子!E:F,2,0)</f>
        <v>#N/A</v>
      </c>
      <c r="J10774" s="3"/>
      <c r="K10774" s="77" t="e">
        <f>VLOOKUP($J$1&amp;J10774,定价因子!E:F,2,0)</f>
        <v>#N/A</v>
      </c>
      <c r="L10774" s="3"/>
      <c r="M10774" s="77" t="e">
        <f>VLOOKUP($L$1&amp;L10774,定价因子!E:F,2,0)</f>
        <v>#N/A</v>
      </c>
      <c r="N10774" s="3"/>
      <c r="O10774" s="77" t="e">
        <f>VLOOKUP($N$1&amp;N10774,定价因子!E:F,2,0)</f>
        <v>#N/A</v>
      </c>
      <c r="P10774" s="3"/>
      <c r="Q10774" s="55" t="e">
        <f>VLOOKUP($P$1&amp;P10774,定价因子!$E:$F,2,0)</f>
        <v>#N/A</v>
      </c>
      <c r="R10774" s="3"/>
      <c r="S10774" s="77" t="e">
        <f>VLOOKUP($R$1&amp;R10774,定价因子!$E:$F,2,0)</f>
        <v>#N/A</v>
      </c>
      <c r="T10774" s="61"/>
      <c r="U10774" s="63"/>
      <c r="V10774" s="63"/>
      <c r="W10774" s="63"/>
      <c r="X10774" s="3"/>
    </row>
    <row r="10775" spans="1:24">
      <c r="A10775" s="3"/>
      <c r="B10775" s="3"/>
      <c r="C10775" s="3"/>
      <c r="D10775" s="3"/>
      <c r="E10775" s="79"/>
      <c r="F10775" s="3"/>
      <c r="G10775" s="77" t="e">
        <f>VLOOKUP($F$1&amp;F10775,定价因子!E:F,2,0)</f>
        <v>#N/A</v>
      </c>
      <c r="H10775" s="3"/>
      <c r="I10775" s="77" t="e">
        <f>VLOOKUP($H$1&amp;H10775,定价因子!E:F,2,0)</f>
        <v>#N/A</v>
      </c>
      <c r="J10775" s="3"/>
      <c r="K10775" s="77" t="e">
        <f>VLOOKUP($J$1&amp;J10775,定价因子!E:F,2,0)</f>
        <v>#N/A</v>
      </c>
      <c r="L10775" s="3"/>
      <c r="M10775" s="77" t="e">
        <f>VLOOKUP($L$1&amp;L10775,定价因子!E:F,2,0)</f>
        <v>#N/A</v>
      </c>
      <c r="N10775" s="3"/>
      <c r="O10775" s="77" t="e">
        <f>VLOOKUP($N$1&amp;N10775,定价因子!E:F,2,0)</f>
        <v>#N/A</v>
      </c>
      <c r="P10775" s="3"/>
      <c r="Q10775" s="55" t="e">
        <f>VLOOKUP($P$1&amp;P10775,定价因子!$E:$F,2,0)</f>
        <v>#N/A</v>
      </c>
      <c r="R10775" s="3"/>
      <c r="S10775" s="77" t="e">
        <f>VLOOKUP($R$1&amp;R10775,定价因子!$E:$F,2,0)</f>
        <v>#N/A</v>
      </c>
      <c r="T10775" s="61"/>
      <c r="U10775" s="63"/>
      <c r="V10775" s="63"/>
      <c r="W10775" s="63"/>
      <c r="X10775" s="3"/>
    </row>
    <row r="10776" spans="1:24">
      <c r="A10776" s="3"/>
      <c r="B10776" s="3"/>
      <c r="C10776" s="3"/>
      <c r="D10776" s="3"/>
      <c r="E10776" s="79"/>
      <c r="F10776" s="3"/>
      <c r="G10776" s="77" t="e">
        <f>VLOOKUP($F$1&amp;F10776,定价因子!E:F,2,0)</f>
        <v>#N/A</v>
      </c>
      <c r="H10776" s="3"/>
      <c r="I10776" s="77" t="e">
        <f>VLOOKUP($H$1&amp;H10776,定价因子!E:F,2,0)</f>
        <v>#N/A</v>
      </c>
      <c r="J10776" s="3"/>
      <c r="K10776" s="77" t="e">
        <f>VLOOKUP($J$1&amp;J10776,定价因子!E:F,2,0)</f>
        <v>#N/A</v>
      </c>
      <c r="L10776" s="3"/>
      <c r="M10776" s="77" t="e">
        <f>VLOOKUP($L$1&amp;L10776,定价因子!E:F,2,0)</f>
        <v>#N/A</v>
      </c>
      <c r="N10776" s="3"/>
      <c r="O10776" s="77" t="e">
        <f>VLOOKUP($N$1&amp;N10776,定价因子!E:F,2,0)</f>
        <v>#N/A</v>
      </c>
      <c r="P10776" s="3"/>
      <c r="Q10776" s="55" t="e">
        <f>VLOOKUP($P$1&amp;P10776,定价因子!$E:$F,2,0)</f>
        <v>#N/A</v>
      </c>
      <c r="R10776" s="3"/>
      <c r="S10776" s="77" t="e">
        <f>VLOOKUP($R$1&amp;R10776,定价因子!$E:$F,2,0)</f>
        <v>#N/A</v>
      </c>
      <c r="T10776" s="61"/>
      <c r="U10776" s="63"/>
      <c r="V10776" s="63"/>
      <c r="W10776" s="63"/>
      <c r="X10776" s="3"/>
    </row>
    <row r="10777" spans="1:24">
      <c r="A10777" s="3"/>
      <c r="B10777" s="3"/>
      <c r="C10777" s="3"/>
      <c r="D10777" s="3"/>
      <c r="E10777" s="79"/>
      <c r="F10777" s="3"/>
      <c r="G10777" s="77" t="e">
        <f>VLOOKUP($F$1&amp;F10777,定价因子!E:F,2,0)</f>
        <v>#N/A</v>
      </c>
      <c r="H10777" s="3"/>
      <c r="I10777" s="77" t="e">
        <f>VLOOKUP($H$1&amp;H10777,定价因子!E:F,2,0)</f>
        <v>#N/A</v>
      </c>
      <c r="J10777" s="3"/>
      <c r="K10777" s="77" t="e">
        <f>VLOOKUP($J$1&amp;J10777,定价因子!E:F,2,0)</f>
        <v>#N/A</v>
      </c>
      <c r="L10777" s="3"/>
      <c r="M10777" s="77" t="e">
        <f>VLOOKUP($L$1&amp;L10777,定价因子!E:F,2,0)</f>
        <v>#N/A</v>
      </c>
      <c r="N10777" s="3"/>
      <c r="O10777" s="77" t="e">
        <f>VLOOKUP($N$1&amp;N10777,定价因子!E:F,2,0)</f>
        <v>#N/A</v>
      </c>
      <c r="P10777" s="3"/>
      <c r="Q10777" s="55" t="e">
        <f>VLOOKUP($P$1&amp;P10777,定价因子!$E:$F,2,0)</f>
        <v>#N/A</v>
      </c>
      <c r="R10777" s="3"/>
      <c r="S10777" s="77" t="e">
        <f>VLOOKUP($R$1&amp;R10777,定价因子!$E:$F,2,0)</f>
        <v>#N/A</v>
      </c>
      <c r="T10777" s="61"/>
      <c r="U10777" s="63"/>
      <c r="V10777" s="63"/>
      <c r="W10777" s="63"/>
      <c r="X10777" s="3"/>
    </row>
    <row r="10778" spans="1:24">
      <c r="A10778" s="3"/>
      <c r="B10778" s="3"/>
      <c r="C10778" s="3"/>
      <c r="D10778" s="3"/>
      <c r="E10778" s="79"/>
      <c r="F10778" s="3"/>
      <c r="G10778" s="77" t="e">
        <f>VLOOKUP($F$1&amp;F10778,定价因子!E:F,2,0)</f>
        <v>#N/A</v>
      </c>
      <c r="H10778" s="3"/>
      <c r="I10778" s="77" t="e">
        <f>VLOOKUP($H$1&amp;H10778,定价因子!E:F,2,0)</f>
        <v>#N/A</v>
      </c>
      <c r="J10778" s="3"/>
      <c r="K10778" s="77" t="e">
        <f>VLOOKUP($J$1&amp;J10778,定价因子!E:F,2,0)</f>
        <v>#N/A</v>
      </c>
      <c r="L10778" s="3"/>
      <c r="M10778" s="77" t="e">
        <f>VLOOKUP($L$1&amp;L10778,定价因子!E:F,2,0)</f>
        <v>#N/A</v>
      </c>
      <c r="N10778" s="3"/>
      <c r="O10778" s="77" t="e">
        <f>VLOOKUP($N$1&amp;N10778,定价因子!E:F,2,0)</f>
        <v>#N/A</v>
      </c>
      <c r="P10778" s="3"/>
      <c r="Q10778" s="55" t="e">
        <f>VLOOKUP($P$1&amp;P10778,定价因子!$E:$F,2,0)</f>
        <v>#N/A</v>
      </c>
      <c r="R10778" s="3"/>
      <c r="S10778" s="77" t="e">
        <f>VLOOKUP($R$1&amp;R10778,定价因子!$E:$F,2,0)</f>
        <v>#N/A</v>
      </c>
      <c r="T10778" s="61"/>
      <c r="U10778" s="63"/>
      <c r="V10778" s="63"/>
      <c r="W10778" s="63"/>
      <c r="X10778" s="3"/>
    </row>
    <row r="10779" spans="1:24">
      <c r="A10779" s="3"/>
      <c r="B10779" s="3"/>
      <c r="C10779" s="3"/>
      <c r="D10779" s="3"/>
      <c r="E10779" s="79"/>
      <c r="F10779" s="3"/>
      <c r="G10779" s="77" t="e">
        <f>VLOOKUP($F$1&amp;F10779,定价因子!E:F,2,0)</f>
        <v>#N/A</v>
      </c>
      <c r="H10779" s="3"/>
      <c r="I10779" s="77" t="e">
        <f>VLOOKUP($H$1&amp;H10779,定价因子!E:F,2,0)</f>
        <v>#N/A</v>
      </c>
      <c r="J10779" s="3"/>
      <c r="K10779" s="77" t="e">
        <f>VLOOKUP($J$1&amp;J10779,定价因子!E:F,2,0)</f>
        <v>#N/A</v>
      </c>
      <c r="L10779" s="3"/>
      <c r="M10779" s="77" t="e">
        <f>VLOOKUP($L$1&amp;L10779,定价因子!E:F,2,0)</f>
        <v>#N/A</v>
      </c>
      <c r="N10779" s="3"/>
      <c r="O10779" s="77" t="e">
        <f>VLOOKUP($N$1&amp;N10779,定价因子!E:F,2,0)</f>
        <v>#N/A</v>
      </c>
      <c r="P10779" s="3"/>
      <c r="Q10779" s="55" t="e">
        <f>VLOOKUP($P$1&amp;P10779,定价因子!$E:$F,2,0)</f>
        <v>#N/A</v>
      </c>
      <c r="R10779" s="3"/>
      <c r="S10779" s="77" t="e">
        <f>VLOOKUP($R$1&amp;R10779,定价因子!$E:$F,2,0)</f>
        <v>#N/A</v>
      </c>
      <c r="T10779" s="61"/>
      <c r="U10779" s="63"/>
      <c r="V10779" s="63"/>
      <c r="W10779" s="63"/>
      <c r="X10779" s="3"/>
    </row>
    <row r="10780" spans="1:24">
      <c r="A10780" s="3"/>
      <c r="B10780" s="3"/>
      <c r="C10780" s="3"/>
      <c r="D10780" s="3"/>
      <c r="E10780" s="79"/>
      <c r="F10780" s="3"/>
      <c r="G10780" s="77" t="e">
        <f>VLOOKUP($F$1&amp;F10780,定价因子!E:F,2,0)</f>
        <v>#N/A</v>
      </c>
      <c r="H10780" s="3"/>
      <c r="I10780" s="77" t="e">
        <f>VLOOKUP($H$1&amp;H10780,定价因子!E:F,2,0)</f>
        <v>#N/A</v>
      </c>
      <c r="J10780" s="3"/>
      <c r="K10780" s="77" t="e">
        <f>VLOOKUP($J$1&amp;J10780,定价因子!E:F,2,0)</f>
        <v>#N/A</v>
      </c>
      <c r="L10780" s="3"/>
      <c r="M10780" s="77" t="e">
        <f>VLOOKUP($L$1&amp;L10780,定价因子!E:F,2,0)</f>
        <v>#N/A</v>
      </c>
      <c r="N10780" s="3"/>
      <c r="O10780" s="77" t="e">
        <f>VLOOKUP($N$1&amp;N10780,定价因子!E:F,2,0)</f>
        <v>#N/A</v>
      </c>
      <c r="P10780" s="3"/>
      <c r="Q10780" s="55" t="e">
        <f>VLOOKUP($P$1&amp;P10780,定价因子!$E:$F,2,0)</f>
        <v>#N/A</v>
      </c>
      <c r="R10780" s="3"/>
      <c r="S10780" s="77" t="e">
        <f>VLOOKUP($R$1&amp;R10780,定价因子!$E:$F,2,0)</f>
        <v>#N/A</v>
      </c>
      <c r="T10780" s="61"/>
      <c r="U10780" s="63"/>
      <c r="V10780" s="63"/>
      <c r="W10780" s="63"/>
      <c r="X10780" s="3"/>
    </row>
    <row r="10781" spans="1:24">
      <c r="A10781" s="3"/>
      <c r="B10781" s="3"/>
      <c r="C10781" s="3"/>
      <c r="D10781" s="3"/>
      <c r="E10781" s="79"/>
      <c r="F10781" s="3"/>
      <c r="G10781" s="77" t="e">
        <f>VLOOKUP($F$1&amp;F10781,定价因子!E:F,2,0)</f>
        <v>#N/A</v>
      </c>
      <c r="H10781" s="3"/>
      <c r="I10781" s="77" t="e">
        <f>VLOOKUP($H$1&amp;H10781,定价因子!E:F,2,0)</f>
        <v>#N/A</v>
      </c>
      <c r="J10781" s="3"/>
      <c r="K10781" s="77" t="e">
        <f>VLOOKUP($J$1&amp;J10781,定价因子!E:F,2,0)</f>
        <v>#N/A</v>
      </c>
      <c r="L10781" s="3"/>
      <c r="M10781" s="77" t="e">
        <f>VLOOKUP($L$1&amp;L10781,定价因子!E:F,2,0)</f>
        <v>#N/A</v>
      </c>
      <c r="N10781" s="3"/>
      <c r="O10781" s="77" t="e">
        <f>VLOOKUP($N$1&amp;N10781,定价因子!E:F,2,0)</f>
        <v>#N/A</v>
      </c>
      <c r="P10781" s="3"/>
      <c r="Q10781" s="55" t="e">
        <f>VLOOKUP($P$1&amp;P10781,定价因子!$E:$F,2,0)</f>
        <v>#N/A</v>
      </c>
      <c r="R10781" s="3"/>
      <c r="S10781" s="77" t="e">
        <f>VLOOKUP($R$1&amp;R10781,定价因子!$E:$F,2,0)</f>
        <v>#N/A</v>
      </c>
      <c r="T10781" s="61"/>
      <c r="U10781" s="63"/>
      <c r="V10781" s="63"/>
      <c r="W10781" s="63"/>
      <c r="X10781" s="3"/>
    </row>
    <row r="10782" spans="1:24">
      <c r="A10782" s="3"/>
      <c r="B10782" s="3"/>
      <c r="C10782" s="3"/>
      <c r="D10782" s="3"/>
      <c r="E10782" s="79"/>
      <c r="F10782" s="3"/>
      <c r="G10782" s="77" t="e">
        <f>VLOOKUP($F$1&amp;F10782,定价因子!E:F,2,0)</f>
        <v>#N/A</v>
      </c>
      <c r="H10782" s="3"/>
      <c r="I10782" s="77" t="e">
        <f>VLOOKUP($H$1&amp;H10782,定价因子!E:F,2,0)</f>
        <v>#N/A</v>
      </c>
      <c r="J10782" s="3"/>
      <c r="K10782" s="77" t="e">
        <f>VLOOKUP($J$1&amp;J10782,定价因子!E:F,2,0)</f>
        <v>#N/A</v>
      </c>
      <c r="L10782" s="3"/>
      <c r="M10782" s="77" t="e">
        <f>VLOOKUP($L$1&amp;L10782,定价因子!E:F,2,0)</f>
        <v>#N/A</v>
      </c>
      <c r="N10782" s="3"/>
      <c r="O10782" s="77" t="e">
        <f>VLOOKUP($N$1&amp;N10782,定价因子!E:F,2,0)</f>
        <v>#N/A</v>
      </c>
      <c r="P10782" s="3"/>
      <c r="Q10782" s="55" t="e">
        <f>VLOOKUP($P$1&amp;P10782,定价因子!$E:$F,2,0)</f>
        <v>#N/A</v>
      </c>
      <c r="R10782" s="3"/>
      <c r="S10782" s="77" t="e">
        <f>VLOOKUP($R$1&amp;R10782,定价因子!$E:$F,2,0)</f>
        <v>#N/A</v>
      </c>
      <c r="T10782" s="61"/>
      <c r="U10782" s="63"/>
      <c r="V10782" s="63"/>
      <c r="W10782" s="63"/>
      <c r="X10782" s="3"/>
    </row>
    <row r="10783" spans="1:24">
      <c r="A10783" s="3"/>
      <c r="B10783" s="3"/>
      <c r="C10783" s="3"/>
      <c r="D10783" s="3"/>
      <c r="E10783" s="79"/>
      <c r="F10783" s="3"/>
      <c r="G10783" s="77" t="e">
        <f>VLOOKUP($F$1&amp;F10783,定价因子!E:F,2,0)</f>
        <v>#N/A</v>
      </c>
      <c r="H10783" s="3"/>
      <c r="I10783" s="77" t="e">
        <f>VLOOKUP($H$1&amp;H10783,定价因子!E:F,2,0)</f>
        <v>#N/A</v>
      </c>
      <c r="J10783" s="3"/>
      <c r="K10783" s="77" t="e">
        <f>VLOOKUP($J$1&amp;J10783,定价因子!E:F,2,0)</f>
        <v>#N/A</v>
      </c>
      <c r="L10783" s="3"/>
      <c r="M10783" s="77" t="e">
        <f>VLOOKUP($L$1&amp;L10783,定价因子!E:F,2,0)</f>
        <v>#N/A</v>
      </c>
      <c r="N10783" s="3"/>
      <c r="O10783" s="77" t="e">
        <f>VLOOKUP($N$1&amp;N10783,定价因子!E:F,2,0)</f>
        <v>#N/A</v>
      </c>
      <c r="P10783" s="3"/>
      <c r="Q10783" s="55" t="e">
        <f>VLOOKUP($P$1&amp;P10783,定价因子!$E:$F,2,0)</f>
        <v>#N/A</v>
      </c>
      <c r="R10783" s="3"/>
      <c r="S10783" s="77" t="e">
        <f>VLOOKUP($R$1&amp;R10783,定价因子!$E:$F,2,0)</f>
        <v>#N/A</v>
      </c>
      <c r="T10783" s="61"/>
      <c r="U10783" s="63"/>
      <c r="V10783" s="63"/>
      <c r="W10783" s="63"/>
      <c r="X10783" s="3"/>
    </row>
    <row r="10784" spans="1:24">
      <c r="A10784" s="3"/>
      <c r="B10784" s="3"/>
      <c r="C10784" s="3"/>
      <c r="D10784" s="3"/>
      <c r="E10784" s="79"/>
      <c r="F10784" s="3"/>
      <c r="G10784" s="77" t="e">
        <f>VLOOKUP($F$1&amp;F10784,定价因子!E:F,2,0)</f>
        <v>#N/A</v>
      </c>
      <c r="H10784" s="3"/>
      <c r="I10784" s="77" t="e">
        <f>VLOOKUP($H$1&amp;H10784,定价因子!E:F,2,0)</f>
        <v>#N/A</v>
      </c>
      <c r="J10784" s="3"/>
      <c r="K10784" s="77" t="e">
        <f>VLOOKUP($J$1&amp;J10784,定价因子!E:F,2,0)</f>
        <v>#N/A</v>
      </c>
      <c r="L10784" s="3"/>
      <c r="M10784" s="77" t="e">
        <f>VLOOKUP($L$1&amp;L10784,定价因子!E:F,2,0)</f>
        <v>#N/A</v>
      </c>
      <c r="N10784" s="3"/>
      <c r="O10784" s="77" t="e">
        <f>VLOOKUP($N$1&amp;N10784,定价因子!E:F,2,0)</f>
        <v>#N/A</v>
      </c>
      <c r="P10784" s="3"/>
      <c r="Q10784" s="55" t="e">
        <f>VLOOKUP($P$1&amp;P10784,定价因子!$E:$F,2,0)</f>
        <v>#N/A</v>
      </c>
      <c r="R10784" s="3"/>
      <c r="S10784" s="77" t="e">
        <f>VLOOKUP($R$1&amp;R10784,定价因子!$E:$F,2,0)</f>
        <v>#N/A</v>
      </c>
      <c r="T10784" s="61"/>
      <c r="U10784" s="63"/>
      <c r="V10784" s="63"/>
      <c r="W10784" s="63"/>
      <c r="X10784" s="3"/>
    </row>
    <row r="10785" spans="1:24">
      <c r="A10785" s="3"/>
      <c r="B10785" s="3"/>
      <c r="C10785" s="3"/>
      <c r="D10785" s="3"/>
      <c r="E10785" s="79"/>
      <c r="F10785" s="3"/>
      <c r="G10785" s="77" t="e">
        <f>VLOOKUP($F$1&amp;F10785,定价因子!E:F,2,0)</f>
        <v>#N/A</v>
      </c>
      <c r="H10785" s="3"/>
      <c r="I10785" s="77" t="e">
        <f>VLOOKUP($H$1&amp;H10785,定价因子!E:F,2,0)</f>
        <v>#N/A</v>
      </c>
      <c r="J10785" s="3"/>
      <c r="K10785" s="77" t="e">
        <f>VLOOKUP($J$1&amp;J10785,定价因子!E:F,2,0)</f>
        <v>#N/A</v>
      </c>
      <c r="L10785" s="3"/>
      <c r="M10785" s="77" t="e">
        <f>VLOOKUP($L$1&amp;L10785,定价因子!E:F,2,0)</f>
        <v>#N/A</v>
      </c>
      <c r="N10785" s="3"/>
      <c r="O10785" s="77" t="e">
        <f>VLOOKUP($N$1&amp;N10785,定价因子!E:F,2,0)</f>
        <v>#N/A</v>
      </c>
      <c r="P10785" s="3"/>
      <c r="Q10785" s="55" t="e">
        <f>VLOOKUP($P$1&amp;P10785,定价因子!$E:$F,2,0)</f>
        <v>#N/A</v>
      </c>
      <c r="R10785" s="3"/>
      <c r="S10785" s="77" t="e">
        <f>VLOOKUP($R$1&amp;R10785,定价因子!$E:$F,2,0)</f>
        <v>#N/A</v>
      </c>
      <c r="T10785" s="61"/>
      <c r="U10785" s="63"/>
      <c r="V10785" s="63"/>
      <c r="W10785" s="63"/>
      <c r="X10785" s="3"/>
    </row>
    <row r="10786" spans="1:24">
      <c r="A10786" s="3"/>
      <c r="B10786" s="3"/>
      <c r="C10786" s="3"/>
      <c r="D10786" s="3"/>
      <c r="E10786" s="79"/>
      <c r="F10786" s="3"/>
      <c r="G10786" s="77" t="e">
        <f>VLOOKUP($F$1&amp;F10786,定价因子!E:F,2,0)</f>
        <v>#N/A</v>
      </c>
      <c r="H10786" s="3"/>
      <c r="I10786" s="77" t="e">
        <f>VLOOKUP($H$1&amp;H10786,定价因子!E:F,2,0)</f>
        <v>#N/A</v>
      </c>
      <c r="J10786" s="3"/>
      <c r="K10786" s="77" t="e">
        <f>VLOOKUP($J$1&amp;J10786,定价因子!E:F,2,0)</f>
        <v>#N/A</v>
      </c>
      <c r="L10786" s="3"/>
      <c r="M10786" s="77" t="e">
        <f>VLOOKUP($L$1&amp;L10786,定价因子!E:F,2,0)</f>
        <v>#N/A</v>
      </c>
      <c r="N10786" s="3"/>
      <c r="O10786" s="77" t="e">
        <f>VLOOKUP($N$1&amp;N10786,定价因子!E:F,2,0)</f>
        <v>#N/A</v>
      </c>
      <c r="P10786" s="3"/>
      <c r="Q10786" s="55" t="e">
        <f>VLOOKUP($P$1&amp;P10786,定价因子!$E:$F,2,0)</f>
        <v>#N/A</v>
      </c>
      <c r="R10786" s="3"/>
      <c r="S10786" s="77" t="e">
        <f>VLOOKUP($R$1&amp;R10786,定价因子!$E:$F,2,0)</f>
        <v>#N/A</v>
      </c>
      <c r="T10786" s="61"/>
      <c r="U10786" s="63"/>
      <c r="V10786" s="63"/>
      <c r="W10786" s="63"/>
      <c r="X10786" s="3"/>
    </row>
    <row r="10787" spans="1:24">
      <c r="A10787" s="3"/>
      <c r="B10787" s="3"/>
      <c r="C10787" s="3"/>
      <c r="D10787" s="3"/>
      <c r="E10787" s="79"/>
      <c r="F10787" s="3"/>
      <c r="G10787" s="77" t="e">
        <f>VLOOKUP($F$1&amp;F10787,定价因子!E:F,2,0)</f>
        <v>#N/A</v>
      </c>
      <c r="H10787" s="3"/>
      <c r="I10787" s="77" t="e">
        <f>VLOOKUP($H$1&amp;H10787,定价因子!E:F,2,0)</f>
        <v>#N/A</v>
      </c>
      <c r="J10787" s="3"/>
      <c r="K10787" s="77" t="e">
        <f>VLOOKUP($J$1&amp;J10787,定价因子!E:F,2,0)</f>
        <v>#N/A</v>
      </c>
      <c r="L10787" s="3"/>
      <c r="M10787" s="77" t="e">
        <f>VLOOKUP($L$1&amp;L10787,定价因子!E:F,2,0)</f>
        <v>#N/A</v>
      </c>
      <c r="N10787" s="3"/>
      <c r="O10787" s="77" t="e">
        <f>VLOOKUP($N$1&amp;N10787,定价因子!E:F,2,0)</f>
        <v>#N/A</v>
      </c>
      <c r="P10787" s="3"/>
      <c r="Q10787" s="55" t="e">
        <f>VLOOKUP($P$1&amp;P10787,定价因子!$E:$F,2,0)</f>
        <v>#N/A</v>
      </c>
      <c r="R10787" s="3"/>
      <c r="S10787" s="77" t="e">
        <f>VLOOKUP($R$1&amp;R10787,定价因子!$E:$F,2,0)</f>
        <v>#N/A</v>
      </c>
      <c r="T10787" s="61"/>
      <c r="U10787" s="63"/>
      <c r="V10787" s="63"/>
      <c r="W10787" s="63"/>
      <c r="X10787" s="3"/>
    </row>
    <row r="10788" spans="1:24">
      <c r="A10788" s="3"/>
      <c r="B10788" s="3"/>
      <c r="C10788" s="3"/>
      <c r="D10788" s="3"/>
      <c r="E10788" s="79"/>
      <c r="F10788" s="3"/>
      <c r="G10788" s="77" t="e">
        <f>VLOOKUP($F$1&amp;F10788,定价因子!E:F,2,0)</f>
        <v>#N/A</v>
      </c>
      <c r="H10788" s="3"/>
      <c r="I10788" s="77" t="e">
        <f>VLOOKUP($H$1&amp;H10788,定价因子!E:F,2,0)</f>
        <v>#N/A</v>
      </c>
      <c r="J10788" s="3"/>
      <c r="K10788" s="77" t="e">
        <f>VLOOKUP($J$1&amp;J10788,定价因子!E:F,2,0)</f>
        <v>#N/A</v>
      </c>
      <c r="L10788" s="3"/>
      <c r="M10788" s="77" t="e">
        <f>VLOOKUP($L$1&amp;L10788,定价因子!E:F,2,0)</f>
        <v>#N/A</v>
      </c>
      <c r="N10788" s="3"/>
      <c r="O10788" s="77" t="e">
        <f>VLOOKUP($N$1&amp;N10788,定价因子!E:F,2,0)</f>
        <v>#N/A</v>
      </c>
      <c r="P10788" s="3"/>
      <c r="Q10788" s="55" t="e">
        <f>VLOOKUP($P$1&amp;P10788,定价因子!$E:$F,2,0)</f>
        <v>#N/A</v>
      </c>
      <c r="R10788" s="3"/>
      <c r="S10788" s="77" t="e">
        <f>VLOOKUP($R$1&amp;R10788,定价因子!$E:$F,2,0)</f>
        <v>#N/A</v>
      </c>
      <c r="T10788" s="61"/>
      <c r="U10788" s="63"/>
      <c r="V10788" s="63"/>
      <c r="W10788" s="63"/>
      <c r="X10788" s="3"/>
    </row>
    <row r="10789" spans="1:24">
      <c r="A10789" s="3"/>
      <c r="B10789" s="3"/>
      <c r="C10789" s="3"/>
      <c r="D10789" s="3"/>
      <c r="E10789" s="79"/>
      <c r="F10789" s="3"/>
      <c r="G10789" s="77" t="e">
        <f>VLOOKUP($F$1&amp;F10789,定价因子!E:F,2,0)</f>
        <v>#N/A</v>
      </c>
      <c r="H10789" s="3"/>
      <c r="I10789" s="77" t="e">
        <f>VLOOKUP($H$1&amp;H10789,定价因子!E:F,2,0)</f>
        <v>#N/A</v>
      </c>
      <c r="J10789" s="3"/>
      <c r="K10789" s="77" t="e">
        <f>VLOOKUP($J$1&amp;J10789,定价因子!E:F,2,0)</f>
        <v>#N/A</v>
      </c>
      <c r="L10789" s="3"/>
      <c r="M10789" s="77" t="e">
        <f>VLOOKUP($L$1&amp;L10789,定价因子!E:F,2,0)</f>
        <v>#N/A</v>
      </c>
      <c r="N10789" s="3"/>
      <c r="O10789" s="77" t="e">
        <f>VLOOKUP($N$1&amp;N10789,定价因子!E:F,2,0)</f>
        <v>#N/A</v>
      </c>
      <c r="P10789" s="3"/>
      <c r="Q10789" s="55" t="e">
        <f>VLOOKUP($P$1&amp;P10789,定价因子!$E:$F,2,0)</f>
        <v>#N/A</v>
      </c>
      <c r="R10789" s="3"/>
      <c r="S10789" s="77" t="e">
        <f>VLOOKUP($R$1&amp;R10789,定价因子!$E:$F,2,0)</f>
        <v>#N/A</v>
      </c>
      <c r="T10789" s="61"/>
      <c r="U10789" s="63"/>
      <c r="V10789" s="63"/>
      <c r="W10789" s="63"/>
      <c r="X10789" s="3"/>
    </row>
    <row r="10790" spans="1:24">
      <c r="A10790" s="3"/>
      <c r="B10790" s="3"/>
      <c r="C10790" s="3"/>
      <c r="D10790" s="3"/>
      <c r="E10790" s="79"/>
      <c r="F10790" s="3"/>
      <c r="G10790" s="77" t="e">
        <f>VLOOKUP($F$1&amp;F10790,定价因子!E:F,2,0)</f>
        <v>#N/A</v>
      </c>
      <c r="H10790" s="3"/>
      <c r="I10790" s="77" t="e">
        <f>VLOOKUP($H$1&amp;H10790,定价因子!E:F,2,0)</f>
        <v>#N/A</v>
      </c>
      <c r="J10790" s="3"/>
      <c r="K10790" s="77" t="e">
        <f>VLOOKUP($J$1&amp;J10790,定价因子!E:F,2,0)</f>
        <v>#N/A</v>
      </c>
      <c r="L10790" s="3"/>
      <c r="M10790" s="77" t="e">
        <f>VLOOKUP($L$1&amp;L10790,定价因子!E:F,2,0)</f>
        <v>#N/A</v>
      </c>
      <c r="N10790" s="3"/>
      <c r="O10790" s="77" t="e">
        <f>VLOOKUP($N$1&amp;N10790,定价因子!E:F,2,0)</f>
        <v>#N/A</v>
      </c>
      <c r="P10790" s="3"/>
      <c r="Q10790" s="55" t="e">
        <f>VLOOKUP($P$1&amp;P10790,定价因子!$E:$F,2,0)</f>
        <v>#N/A</v>
      </c>
      <c r="R10790" s="3"/>
      <c r="S10790" s="77" t="e">
        <f>VLOOKUP($R$1&amp;R10790,定价因子!$E:$F,2,0)</f>
        <v>#N/A</v>
      </c>
      <c r="T10790" s="61"/>
      <c r="U10790" s="63"/>
      <c r="V10790" s="63"/>
      <c r="W10790" s="63"/>
      <c r="X10790" s="3"/>
    </row>
    <row r="10791" spans="1:24">
      <c r="A10791" s="3"/>
      <c r="B10791" s="3"/>
      <c r="C10791" s="3"/>
      <c r="D10791" s="3"/>
      <c r="E10791" s="79"/>
      <c r="F10791" s="3"/>
      <c r="G10791" s="77" t="e">
        <f>VLOOKUP($F$1&amp;F10791,定价因子!E:F,2,0)</f>
        <v>#N/A</v>
      </c>
      <c r="H10791" s="3"/>
      <c r="I10791" s="77" t="e">
        <f>VLOOKUP($H$1&amp;H10791,定价因子!E:F,2,0)</f>
        <v>#N/A</v>
      </c>
      <c r="J10791" s="3"/>
      <c r="K10791" s="77" t="e">
        <f>VLOOKUP($J$1&amp;J10791,定价因子!E:F,2,0)</f>
        <v>#N/A</v>
      </c>
      <c r="L10791" s="3"/>
      <c r="M10791" s="77" t="e">
        <f>VLOOKUP($L$1&amp;L10791,定价因子!E:F,2,0)</f>
        <v>#N/A</v>
      </c>
      <c r="N10791" s="3"/>
      <c r="O10791" s="77" t="e">
        <f>VLOOKUP($N$1&amp;N10791,定价因子!E:F,2,0)</f>
        <v>#N/A</v>
      </c>
      <c r="P10791" s="3"/>
      <c r="Q10791" s="55" t="e">
        <f>VLOOKUP($P$1&amp;P10791,定价因子!$E:$F,2,0)</f>
        <v>#N/A</v>
      </c>
      <c r="R10791" s="3"/>
      <c r="S10791" s="77" t="e">
        <f>VLOOKUP($R$1&amp;R10791,定价因子!$E:$F,2,0)</f>
        <v>#N/A</v>
      </c>
      <c r="T10791" s="61"/>
      <c r="U10791" s="63"/>
      <c r="V10791" s="63"/>
      <c r="W10791" s="63"/>
      <c r="X10791" s="3"/>
    </row>
    <row r="10792" spans="1:24">
      <c r="A10792" s="3"/>
      <c r="B10792" s="3"/>
      <c r="C10792" s="3"/>
      <c r="D10792" s="3"/>
      <c r="E10792" s="79"/>
      <c r="F10792" s="3"/>
      <c r="G10792" s="77" t="e">
        <f>VLOOKUP($F$1&amp;F10792,定价因子!E:F,2,0)</f>
        <v>#N/A</v>
      </c>
      <c r="H10792" s="3"/>
      <c r="I10792" s="77" t="e">
        <f>VLOOKUP($H$1&amp;H10792,定价因子!E:F,2,0)</f>
        <v>#N/A</v>
      </c>
      <c r="J10792" s="3"/>
      <c r="K10792" s="77" t="e">
        <f>VLOOKUP($J$1&amp;J10792,定价因子!E:F,2,0)</f>
        <v>#N/A</v>
      </c>
      <c r="L10792" s="3"/>
      <c r="M10792" s="77" t="e">
        <f>VLOOKUP($L$1&amp;L10792,定价因子!E:F,2,0)</f>
        <v>#N/A</v>
      </c>
      <c r="N10792" s="3"/>
      <c r="O10792" s="77" t="e">
        <f>VLOOKUP($N$1&amp;N10792,定价因子!E:F,2,0)</f>
        <v>#N/A</v>
      </c>
      <c r="P10792" s="3"/>
      <c r="Q10792" s="55" t="e">
        <f>VLOOKUP($P$1&amp;P10792,定价因子!$E:$F,2,0)</f>
        <v>#N/A</v>
      </c>
      <c r="R10792" s="3"/>
      <c r="S10792" s="77" t="e">
        <f>VLOOKUP($R$1&amp;R10792,定价因子!$E:$F,2,0)</f>
        <v>#N/A</v>
      </c>
      <c r="T10792" s="61"/>
      <c r="U10792" s="63"/>
      <c r="V10792" s="63"/>
      <c r="W10792" s="63"/>
      <c r="X10792" s="3"/>
    </row>
    <row r="10793" spans="1:24">
      <c r="A10793" s="3"/>
      <c r="B10793" s="3"/>
      <c r="C10793" s="3"/>
      <c r="D10793" s="3"/>
      <c r="E10793" s="79"/>
      <c r="F10793" s="3"/>
      <c r="G10793" s="77" t="e">
        <f>VLOOKUP($F$1&amp;F10793,定价因子!E:F,2,0)</f>
        <v>#N/A</v>
      </c>
      <c r="H10793" s="3"/>
      <c r="I10793" s="77" t="e">
        <f>VLOOKUP($H$1&amp;H10793,定价因子!E:F,2,0)</f>
        <v>#N/A</v>
      </c>
      <c r="J10793" s="3"/>
      <c r="K10793" s="77" t="e">
        <f>VLOOKUP($J$1&amp;J10793,定价因子!E:F,2,0)</f>
        <v>#N/A</v>
      </c>
      <c r="L10793" s="3"/>
      <c r="M10793" s="77" t="e">
        <f>VLOOKUP($L$1&amp;L10793,定价因子!E:F,2,0)</f>
        <v>#N/A</v>
      </c>
      <c r="N10793" s="3"/>
      <c r="O10793" s="77" t="e">
        <f>VLOOKUP($N$1&amp;N10793,定价因子!E:F,2,0)</f>
        <v>#N/A</v>
      </c>
      <c r="P10793" s="3"/>
      <c r="Q10793" s="55" t="e">
        <f>VLOOKUP($P$1&amp;P10793,定价因子!$E:$F,2,0)</f>
        <v>#N/A</v>
      </c>
      <c r="R10793" s="3"/>
      <c r="S10793" s="77" t="e">
        <f>VLOOKUP($R$1&amp;R10793,定价因子!$E:$F,2,0)</f>
        <v>#N/A</v>
      </c>
      <c r="T10793" s="61"/>
      <c r="U10793" s="63"/>
      <c r="V10793" s="63"/>
      <c r="W10793" s="63"/>
      <c r="X10793" s="3"/>
    </row>
    <row r="10794" spans="1:24">
      <c r="A10794" s="3"/>
      <c r="B10794" s="3"/>
      <c r="C10794" s="3"/>
      <c r="D10794" s="3"/>
      <c r="E10794" s="79"/>
      <c r="F10794" s="3"/>
      <c r="G10794" s="77" t="e">
        <f>VLOOKUP($F$1&amp;F10794,定价因子!E:F,2,0)</f>
        <v>#N/A</v>
      </c>
      <c r="H10794" s="3"/>
      <c r="I10794" s="77" t="e">
        <f>VLOOKUP($H$1&amp;H10794,定价因子!E:F,2,0)</f>
        <v>#N/A</v>
      </c>
      <c r="J10794" s="3"/>
      <c r="K10794" s="77" t="e">
        <f>VLOOKUP($J$1&amp;J10794,定价因子!E:F,2,0)</f>
        <v>#N/A</v>
      </c>
      <c r="L10794" s="3"/>
      <c r="M10794" s="77" t="e">
        <f>VLOOKUP($L$1&amp;L10794,定价因子!E:F,2,0)</f>
        <v>#N/A</v>
      </c>
      <c r="N10794" s="3"/>
      <c r="O10794" s="77" t="e">
        <f>VLOOKUP($N$1&amp;N10794,定价因子!E:F,2,0)</f>
        <v>#N/A</v>
      </c>
      <c r="P10794" s="3"/>
      <c r="Q10794" s="55" t="e">
        <f>VLOOKUP($P$1&amp;P10794,定价因子!$E:$F,2,0)</f>
        <v>#N/A</v>
      </c>
      <c r="R10794" s="3"/>
      <c r="S10794" s="77" t="e">
        <f>VLOOKUP($R$1&amp;R10794,定价因子!$E:$F,2,0)</f>
        <v>#N/A</v>
      </c>
      <c r="T10794" s="61"/>
      <c r="U10794" s="63"/>
      <c r="V10794" s="63"/>
      <c r="W10794" s="63"/>
      <c r="X10794" s="3"/>
    </row>
    <row r="10795" spans="1:24">
      <c r="A10795" s="3"/>
      <c r="B10795" s="3"/>
      <c r="C10795" s="3"/>
      <c r="D10795" s="3"/>
      <c r="E10795" s="79"/>
      <c r="F10795" s="3"/>
      <c r="G10795" s="77" t="e">
        <f>VLOOKUP($F$1&amp;F10795,定价因子!E:F,2,0)</f>
        <v>#N/A</v>
      </c>
      <c r="H10795" s="3"/>
      <c r="I10795" s="77" t="e">
        <f>VLOOKUP($H$1&amp;H10795,定价因子!E:F,2,0)</f>
        <v>#N/A</v>
      </c>
      <c r="J10795" s="3"/>
      <c r="K10795" s="77" t="e">
        <f>VLOOKUP($J$1&amp;J10795,定价因子!E:F,2,0)</f>
        <v>#N/A</v>
      </c>
      <c r="L10795" s="3"/>
      <c r="M10795" s="77" t="e">
        <f>VLOOKUP($L$1&amp;L10795,定价因子!E:F,2,0)</f>
        <v>#N/A</v>
      </c>
      <c r="N10795" s="3"/>
      <c r="O10795" s="77" t="e">
        <f>VLOOKUP($N$1&amp;N10795,定价因子!E:F,2,0)</f>
        <v>#N/A</v>
      </c>
      <c r="P10795" s="3"/>
      <c r="Q10795" s="55" t="e">
        <f>VLOOKUP($P$1&amp;P10795,定价因子!$E:$F,2,0)</f>
        <v>#N/A</v>
      </c>
      <c r="R10795" s="3"/>
      <c r="S10795" s="77" t="e">
        <f>VLOOKUP($R$1&amp;R10795,定价因子!$E:$F,2,0)</f>
        <v>#N/A</v>
      </c>
      <c r="T10795" s="61"/>
      <c r="U10795" s="63"/>
      <c r="V10795" s="63"/>
      <c r="W10795" s="63"/>
      <c r="X10795" s="3"/>
    </row>
    <row r="10796" spans="1:24">
      <c r="A10796" s="3"/>
      <c r="B10796" s="3"/>
      <c r="C10796" s="3"/>
      <c r="D10796" s="3"/>
      <c r="E10796" s="79"/>
      <c r="F10796" s="3"/>
      <c r="G10796" s="77" t="e">
        <f>VLOOKUP($F$1&amp;F10796,定价因子!E:F,2,0)</f>
        <v>#N/A</v>
      </c>
      <c r="H10796" s="3"/>
      <c r="I10796" s="77" t="e">
        <f>VLOOKUP($H$1&amp;H10796,定价因子!E:F,2,0)</f>
        <v>#N/A</v>
      </c>
      <c r="J10796" s="3"/>
      <c r="K10796" s="77" t="e">
        <f>VLOOKUP($J$1&amp;J10796,定价因子!E:F,2,0)</f>
        <v>#N/A</v>
      </c>
      <c r="L10796" s="3"/>
      <c r="M10796" s="77" t="e">
        <f>VLOOKUP($L$1&amp;L10796,定价因子!E:F,2,0)</f>
        <v>#N/A</v>
      </c>
      <c r="N10796" s="3"/>
      <c r="O10796" s="77" t="e">
        <f>VLOOKUP($N$1&amp;N10796,定价因子!E:F,2,0)</f>
        <v>#N/A</v>
      </c>
      <c r="P10796" s="3"/>
      <c r="Q10796" s="55" t="e">
        <f>VLOOKUP($P$1&amp;P10796,定价因子!$E:$F,2,0)</f>
        <v>#N/A</v>
      </c>
      <c r="R10796" s="3"/>
      <c r="S10796" s="77" t="e">
        <f>VLOOKUP($R$1&amp;R10796,定价因子!$E:$F,2,0)</f>
        <v>#N/A</v>
      </c>
      <c r="T10796" s="61"/>
      <c r="U10796" s="63"/>
      <c r="V10796" s="63"/>
      <c r="W10796" s="63"/>
      <c r="X10796" s="3"/>
    </row>
    <row r="10797" spans="1:24">
      <c r="A10797" s="3"/>
      <c r="B10797" s="3"/>
      <c r="C10797" s="3"/>
      <c r="D10797" s="3"/>
      <c r="E10797" s="79"/>
      <c r="F10797" s="3"/>
      <c r="G10797" s="77" t="e">
        <f>VLOOKUP($F$1&amp;F10797,定价因子!E:F,2,0)</f>
        <v>#N/A</v>
      </c>
      <c r="H10797" s="3"/>
      <c r="I10797" s="77" t="e">
        <f>VLOOKUP($H$1&amp;H10797,定价因子!E:F,2,0)</f>
        <v>#N/A</v>
      </c>
      <c r="J10797" s="3"/>
      <c r="K10797" s="77" t="e">
        <f>VLOOKUP($J$1&amp;J10797,定价因子!E:F,2,0)</f>
        <v>#N/A</v>
      </c>
      <c r="L10797" s="3"/>
      <c r="M10797" s="77" t="e">
        <f>VLOOKUP($L$1&amp;L10797,定价因子!E:F,2,0)</f>
        <v>#N/A</v>
      </c>
      <c r="N10797" s="3"/>
      <c r="O10797" s="77" t="e">
        <f>VLOOKUP($N$1&amp;N10797,定价因子!E:F,2,0)</f>
        <v>#N/A</v>
      </c>
      <c r="P10797" s="3"/>
      <c r="Q10797" s="55" t="e">
        <f>VLOOKUP($P$1&amp;P10797,定价因子!$E:$F,2,0)</f>
        <v>#N/A</v>
      </c>
      <c r="R10797" s="3"/>
      <c r="S10797" s="77" t="e">
        <f>VLOOKUP($R$1&amp;R10797,定价因子!$E:$F,2,0)</f>
        <v>#N/A</v>
      </c>
      <c r="T10797" s="61"/>
      <c r="U10797" s="63"/>
      <c r="V10797" s="63"/>
      <c r="W10797" s="63"/>
      <c r="X10797" s="3"/>
    </row>
    <row r="10798" spans="1:24">
      <c r="A10798" s="3"/>
      <c r="B10798" s="3"/>
      <c r="C10798" s="3"/>
      <c r="D10798" s="3"/>
      <c r="E10798" s="79"/>
      <c r="F10798" s="3"/>
      <c r="G10798" s="77" t="e">
        <f>VLOOKUP($F$1&amp;F10798,定价因子!E:F,2,0)</f>
        <v>#N/A</v>
      </c>
      <c r="H10798" s="3"/>
      <c r="I10798" s="77" t="e">
        <f>VLOOKUP($H$1&amp;H10798,定价因子!E:F,2,0)</f>
        <v>#N/A</v>
      </c>
      <c r="J10798" s="3"/>
      <c r="K10798" s="77" t="e">
        <f>VLOOKUP($J$1&amp;J10798,定价因子!E:F,2,0)</f>
        <v>#N/A</v>
      </c>
      <c r="L10798" s="3"/>
      <c r="M10798" s="77" t="e">
        <f>VLOOKUP($L$1&amp;L10798,定价因子!E:F,2,0)</f>
        <v>#N/A</v>
      </c>
      <c r="N10798" s="3"/>
      <c r="O10798" s="77" t="e">
        <f>VLOOKUP($N$1&amp;N10798,定价因子!E:F,2,0)</f>
        <v>#N/A</v>
      </c>
      <c r="P10798" s="3"/>
      <c r="Q10798" s="55" t="e">
        <f>VLOOKUP($P$1&amp;P10798,定价因子!$E:$F,2,0)</f>
        <v>#N/A</v>
      </c>
      <c r="R10798" s="3"/>
      <c r="S10798" s="77" t="e">
        <f>VLOOKUP($R$1&amp;R10798,定价因子!$E:$F,2,0)</f>
        <v>#N/A</v>
      </c>
      <c r="T10798" s="61"/>
      <c r="U10798" s="63"/>
      <c r="V10798" s="63"/>
      <c r="W10798" s="63"/>
      <c r="X10798" s="3"/>
    </row>
    <row r="10799" spans="1:24">
      <c r="A10799" s="3"/>
      <c r="B10799" s="3"/>
      <c r="C10799" s="3"/>
      <c r="D10799" s="3"/>
      <c r="E10799" s="79"/>
      <c r="F10799" s="3"/>
      <c r="G10799" s="77" t="e">
        <f>VLOOKUP($F$1&amp;F10799,定价因子!E:F,2,0)</f>
        <v>#N/A</v>
      </c>
      <c r="H10799" s="3"/>
      <c r="I10799" s="77" t="e">
        <f>VLOOKUP($H$1&amp;H10799,定价因子!E:F,2,0)</f>
        <v>#N/A</v>
      </c>
      <c r="J10799" s="3"/>
      <c r="K10799" s="77" t="e">
        <f>VLOOKUP($J$1&amp;J10799,定价因子!E:F,2,0)</f>
        <v>#N/A</v>
      </c>
      <c r="L10799" s="3"/>
      <c r="M10799" s="77" t="e">
        <f>VLOOKUP($L$1&amp;L10799,定价因子!E:F,2,0)</f>
        <v>#N/A</v>
      </c>
      <c r="N10799" s="3"/>
      <c r="O10799" s="77" t="e">
        <f>VLOOKUP($N$1&amp;N10799,定价因子!E:F,2,0)</f>
        <v>#N/A</v>
      </c>
      <c r="P10799" s="3"/>
      <c r="Q10799" s="55" t="e">
        <f>VLOOKUP($P$1&amp;P10799,定价因子!$E:$F,2,0)</f>
        <v>#N/A</v>
      </c>
      <c r="R10799" s="3"/>
      <c r="S10799" s="77" t="e">
        <f>VLOOKUP($R$1&amp;R10799,定价因子!$E:$F,2,0)</f>
        <v>#N/A</v>
      </c>
      <c r="T10799" s="61"/>
      <c r="U10799" s="63"/>
      <c r="V10799" s="63"/>
      <c r="W10799" s="63"/>
      <c r="X10799" s="3"/>
    </row>
    <row r="10800" spans="1:24">
      <c r="A10800" s="3"/>
      <c r="B10800" s="3"/>
      <c r="C10800" s="3"/>
      <c r="D10800" s="3"/>
      <c r="E10800" s="79"/>
      <c r="F10800" s="3"/>
      <c r="G10800" s="77" t="e">
        <f>VLOOKUP($F$1&amp;F10800,定价因子!E:F,2,0)</f>
        <v>#N/A</v>
      </c>
      <c r="H10800" s="3"/>
      <c r="I10800" s="77" t="e">
        <f>VLOOKUP($H$1&amp;H10800,定价因子!E:F,2,0)</f>
        <v>#N/A</v>
      </c>
      <c r="J10800" s="3"/>
      <c r="K10800" s="77" t="e">
        <f>VLOOKUP($J$1&amp;J10800,定价因子!E:F,2,0)</f>
        <v>#N/A</v>
      </c>
      <c r="L10800" s="3"/>
      <c r="M10800" s="77" t="e">
        <f>VLOOKUP($L$1&amp;L10800,定价因子!E:F,2,0)</f>
        <v>#N/A</v>
      </c>
      <c r="N10800" s="3"/>
      <c r="O10800" s="77" t="e">
        <f>VLOOKUP($N$1&amp;N10800,定价因子!E:F,2,0)</f>
        <v>#N/A</v>
      </c>
      <c r="P10800" s="3"/>
      <c r="Q10800" s="55" t="e">
        <f>VLOOKUP($P$1&amp;P10800,定价因子!$E:$F,2,0)</f>
        <v>#N/A</v>
      </c>
      <c r="R10800" s="3"/>
      <c r="S10800" s="77" t="e">
        <f>VLOOKUP($R$1&amp;R10800,定价因子!$E:$F,2,0)</f>
        <v>#N/A</v>
      </c>
      <c r="T10800" s="61"/>
      <c r="U10800" s="63"/>
      <c r="V10800" s="63"/>
      <c r="W10800" s="63"/>
      <c r="X10800" s="3"/>
    </row>
    <row r="10801" spans="1:24">
      <c r="A10801" s="3"/>
      <c r="B10801" s="3"/>
      <c r="C10801" s="3"/>
      <c r="D10801" s="3"/>
      <c r="E10801" s="79"/>
      <c r="F10801" s="3"/>
      <c r="G10801" s="77" t="e">
        <f>VLOOKUP($F$1&amp;F10801,定价因子!E:F,2,0)</f>
        <v>#N/A</v>
      </c>
      <c r="H10801" s="3"/>
      <c r="I10801" s="77" t="e">
        <f>VLOOKUP($H$1&amp;H10801,定价因子!E:F,2,0)</f>
        <v>#N/A</v>
      </c>
      <c r="J10801" s="3"/>
      <c r="K10801" s="77" t="e">
        <f>VLOOKUP($J$1&amp;J10801,定价因子!E:F,2,0)</f>
        <v>#N/A</v>
      </c>
      <c r="L10801" s="3"/>
      <c r="M10801" s="77" t="e">
        <f>VLOOKUP($L$1&amp;L10801,定价因子!E:F,2,0)</f>
        <v>#N/A</v>
      </c>
      <c r="N10801" s="3"/>
      <c r="O10801" s="77" t="e">
        <f>VLOOKUP($N$1&amp;N10801,定价因子!E:F,2,0)</f>
        <v>#N/A</v>
      </c>
      <c r="P10801" s="3"/>
      <c r="Q10801" s="55" t="e">
        <f>VLOOKUP($P$1&amp;P10801,定价因子!$E:$F,2,0)</f>
        <v>#N/A</v>
      </c>
      <c r="R10801" s="3"/>
      <c r="S10801" s="77" t="e">
        <f>VLOOKUP($R$1&amp;R10801,定价因子!$E:$F,2,0)</f>
        <v>#N/A</v>
      </c>
      <c r="T10801" s="61"/>
      <c r="U10801" s="63"/>
      <c r="V10801" s="63"/>
      <c r="W10801" s="63"/>
      <c r="X10801" s="3"/>
    </row>
    <row r="10802" spans="1:24">
      <c r="A10802" s="3"/>
      <c r="B10802" s="3"/>
      <c r="C10802" s="3"/>
      <c r="D10802" s="3"/>
      <c r="E10802" s="79"/>
      <c r="F10802" s="3"/>
      <c r="G10802" s="77" t="e">
        <f>VLOOKUP($F$1&amp;F10802,定价因子!E:F,2,0)</f>
        <v>#N/A</v>
      </c>
      <c r="H10802" s="3"/>
      <c r="I10802" s="77" t="e">
        <f>VLOOKUP($H$1&amp;H10802,定价因子!E:F,2,0)</f>
        <v>#N/A</v>
      </c>
      <c r="J10802" s="3"/>
      <c r="K10802" s="77" t="e">
        <f>VLOOKUP($J$1&amp;J10802,定价因子!E:F,2,0)</f>
        <v>#N/A</v>
      </c>
      <c r="L10802" s="3"/>
      <c r="M10802" s="77" t="e">
        <f>VLOOKUP($L$1&amp;L10802,定价因子!E:F,2,0)</f>
        <v>#N/A</v>
      </c>
      <c r="N10802" s="3"/>
      <c r="O10802" s="77" t="e">
        <f>VLOOKUP($N$1&amp;N10802,定价因子!E:F,2,0)</f>
        <v>#N/A</v>
      </c>
      <c r="P10802" s="3"/>
      <c r="Q10802" s="55" t="e">
        <f>VLOOKUP($P$1&amp;P10802,定价因子!$E:$F,2,0)</f>
        <v>#N/A</v>
      </c>
      <c r="R10802" s="3"/>
      <c r="S10802" s="77" t="e">
        <f>VLOOKUP($R$1&amp;R10802,定价因子!$E:$F,2,0)</f>
        <v>#N/A</v>
      </c>
      <c r="T10802" s="61"/>
      <c r="U10802" s="63"/>
      <c r="V10802" s="63"/>
      <c r="W10802" s="63"/>
      <c r="X10802" s="3"/>
    </row>
    <row r="10803" spans="1:24">
      <c r="A10803" s="3"/>
      <c r="B10803" s="3"/>
      <c r="C10803" s="3"/>
      <c r="D10803" s="3"/>
      <c r="E10803" s="79"/>
      <c r="F10803" s="3"/>
      <c r="G10803" s="77" t="e">
        <f>VLOOKUP($F$1&amp;F10803,定价因子!E:F,2,0)</f>
        <v>#N/A</v>
      </c>
      <c r="H10803" s="3"/>
      <c r="I10803" s="77" t="e">
        <f>VLOOKUP($H$1&amp;H10803,定价因子!E:F,2,0)</f>
        <v>#N/A</v>
      </c>
      <c r="J10803" s="3"/>
      <c r="K10803" s="77" t="e">
        <f>VLOOKUP($J$1&amp;J10803,定价因子!E:F,2,0)</f>
        <v>#N/A</v>
      </c>
      <c r="L10803" s="3"/>
      <c r="M10803" s="77" t="e">
        <f>VLOOKUP($L$1&amp;L10803,定价因子!E:F,2,0)</f>
        <v>#N/A</v>
      </c>
      <c r="N10803" s="3"/>
      <c r="O10803" s="77" t="e">
        <f>VLOOKUP($N$1&amp;N10803,定价因子!E:F,2,0)</f>
        <v>#N/A</v>
      </c>
      <c r="P10803" s="3"/>
      <c r="Q10803" s="55" t="e">
        <f>VLOOKUP($P$1&amp;P10803,定价因子!$E:$F,2,0)</f>
        <v>#N/A</v>
      </c>
      <c r="R10803" s="3"/>
      <c r="S10803" s="77" t="e">
        <f>VLOOKUP($R$1&amp;R10803,定价因子!$E:$F,2,0)</f>
        <v>#N/A</v>
      </c>
      <c r="T10803" s="61"/>
      <c r="U10803" s="63"/>
      <c r="V10803" s="63"/>
      <c r="W10803" s="63"/>
      <c r="X10803" s="3"/>
    </row>
    <row r="10804" spans="1:24">
      <c r="A10804" s="3"/>
      <c r="B10804" s="3"/>
      <c r="C10804" s="3"/>
      <c r="D10804" s="3"/>
      <c r="E10804" s="79"/>
      <c r="F10804" s="3"/>
      <c r="G10804" s="77" t="e">
        <f>VLOOKUP($F$1&amp;F10804,定价因子!E:F,2,0)</f>
        <v>#N/A</v>
      </c>
      <c r="H10804" s="3"/>
      <c r="I10804" s="77" t="e">
        <f>VLOOKUP($H$1&amp;H10804,定价因子!E:F,2,0)</f>
        <v>#N/A</v>
      </c>
      <c r="J10804" s="3"/>
      <c r="K10804" s="77" t="e">
        <f>VLOOKUP($J$1&amp;J10804,定价因子!E:F,2,0)</f>
        <v>#N/A</v>
      </c>
      <c r="L10804" s="3"/>
      <c r="M10804" s="77" t="e">
        <f>VLOOKUP($L$1&amp;L10804,定价因子!E:F,2,0)</f>
        <v>#N/A</v>
      </c>
      <c r="N10804" s="3"/>
      <c r="O10804" s="77" t="e">
        <f>VLOOKUP($N$1&amp;N10804,定价因子!E:F,2,0)</f>
        <v>#N/A</v>
      </c>
      <c r="P10804" s="3"/>
      <c r="Q10804" s="55" t="e">
        <f>VLOOKUP($P$1&amp;P10804,定价因子!$E:$F,2,0)</f>
        <v>#N/A</v>
      </c>
      <c r="R10804" s="3"/>
      <c r="S10804" s="77" t="e">
        <f>VLOOKUP($R$1&amp;R10804,定价因子!$E:$F,2,0)</f>
        <v>#N/A</v>
      </c>
      <c r="T10804" s="61"/>
      <c r="U10804" s="63"/>
      <c r="V10804" s="63"/>
      <c r="W10804" s="63"/>
      <c r="X10804" s="3"/>
    </row>
    <row r="10805" spans="1:24">
      <c r="A10805" s="3"/>
      <c r="B10805" s="3"/>
      <c r="C10805" s="3"/>
      <c r="D10805" s="3"/>
      <c r="E10805" s="79"/>
      <c r="F10805" s="3"/>
      <c r="G10805" s="77" t="e">
        <f>VLOOKUP($F$1&amp;F10805,定价因子!E:F,2,0)</f>
        <v>#N/A</v>
      </c>
      <c r="H10805" s="3"/>
      <c r="I10805" s="77" t="e">
        <f>VLOOKUP($H$1&amp;H10805,定价因子!E:F,2,0)</f>
        <v>#N/A</v>
      </c>
      <c r="J10805" s="3"/>
      <c r="K10805" s="77" t="e">
        <f>VLOOKUP($J$1&amp;J10805,定价因子!E:F,2,0)</f>
        <v>#N/A</v>
      </c>
      <c r="L10805" s="3"/>
      <c r="M10805" s="77" t="e">
        <f>VLOOKUP($L$1&amp;L10805,定价因子!E:F,2,0)</f>
        <v>#N/A</v>
      </c>
      <c r="N10805" s="3"/>
      <c r="O10805" s="77" t="e">
        <f>VLOOKUP($N$1&amp;N10805,定价因子!E:F,2,0)</f>
        <v>#N/A</v>
      </c>
      <c r="P10805" s="3"/>
      <c r="Q10805" s="55" t="e">
        <f>VLOOKUP($P$1&amp;P10805,定价因子!$E:$F,2,0)</f>
        <v>#N/A</v>
      </c>
      <c r="R10805" s="3"/>
      <c r="S10805" s="77" t="e">
        <f>VLOOKUP($R$1&amp;R10805,定价因子!$E:$F,2,0)</f>
        <v>#N/A</v>
      </c>
      <c r="T10805" s="61"/>
      <c r="U10805" s="63"/>
      <c r="V10805" s="63"/>
      <c r="W10805" s="63"/>
      <c r="X10805" s="3"/>
    </row>
    <row r="10806" spans="1:24">
      <c r="A10806" s="3"/>
      <c r="B10806" s="3"/>
      <c r="C10806" s="3"/>
      <c r="D10806" s="3"/>
      <c r="E10806" s="79"/>
      <c r="F10806" s="3"/>
      <c r="G10806" s="77" t="e">
        <f>VLOOKUP($F$1&amp;F10806,定价因子!E:F,2,0)</f>
        <v>#N/A</v>
      </c>
      <c r="H10806" s="3"/>
      <c r="I10806" s="77" t="e">
        <f>VLOOKUP($H$1&amp;H10806,定价因子!E:F,2,0)</f>
        <v>#N/A</v>
      </c>
      <c r="J10806" s="3"/>
      <c r="K10806" s="77" t="e">
        <f>VLOOKUP($J$1&amp;J10806,定价因子!E:F,2,0)</f>
        <v>#N/A</v>
      </c>
      <c r="L10806" s="3"/>
      <c r="M10806" s="77" t="e">
        <f>VLOOKUP($L$1&amp;L10806,定价因子!E:F,2,0)</f>
        <v>#N/A</v>
      </c>
      <c r="N10806" s="3"/>
      <c r="O10806" s="77" t="e">
        <f>VLOOKUP($N$1&amp;N10806,定价因子!E:F,2,0)</f>
        <v>#N/A</v>
      </c>
      <c r="P10806" s="3"/>
      <c r="Q10806" s="55" t="e">
        <f>VLOOKUP($P$1&amp;P10806,定价因子!$E:$F,2,0)</f>
        <v>#N/A</v>
      </c>
      <c r="R10806" s="3"/>
      <c r="S10806" s="77" t="e">
        <f>VLOOKUP($R$1&amp;R10806,定价因子!$E:$F,2,0)</f>
        <v>#N/A</v>
      </c>
      <c r="T10806" s="61"/>
      <c r="U10806" s="63"/>
      <c r="V10806" s="63"/>
      <c r="W10806" s="63"/>
      <c r="X10806" s="3"/>
    </row>
    <row r="10807" spans="1:24">
      <c r="A10807" s="3"/>
      <c r="B10807" s="3"/>
      <c r="C10807" s="3"/>
      <c r="D10807" s="3"/>
      <c r="E10807" s="79"/>
      <c r="F10807" s="3"/>
      <c r="G10807" s="77" t="e">
        <f>VLOOKUP($F$1&amp;F10807,定价因子!E:F,2,0)</f>
        <v>#N/A</v>
      </c>
      <c r="H10807" s="3"/>
      <c r="I10807" s="77" t="e">
        <f>VLOOKUP($H$1&amp;H10807,定价因子!E:F,2,0)</f>
        <v>#N/A</v>
      </c>
      <c r="J10807" s="3"/>
      <c r="K10807" s="77" t="e">
        <f>VLOOKUP($J$1&amp;J10807,定价因子!E:F,2,0)</f>
        <v>#N/A</v>
      </c>
      <c r="L10807" s="3"/>
      <c r="M10807" s="77" t="e">
        <f>VLOOKUP($L$1&amp;L10807,定价因子!E:F,2,0)</f>
        <v>#N/A</v>
      </c>
      <c r="N10807" s="3"/>
      <c r="O10807" s="77" t="e">
        <f>VLOOKUP($N$1&amp;N10807,定价因子!E:F,2,0)</f>
        <v>#N/A</v>
      </c>
      <c r="P10807" s="3"/>
      <c r="Q10807" s="55" t="e">
        <f>VLOOKUP($P$1&amp;P10807,定价因子!$E:$F,2,0)</f>
        <v>#N/A</v>
      </c>
      <c r="R10807" s="3"/>
      <c r="S10807" s="77" t="e">
        <f>VLOOKUP($R$1&amp;R10807,定价因子!$E:$F,2,0)</f>
        <v>#N/A</v>
      </c>
      <c r="T10807" s="61"/>
      <c r="U10807" s="63"/>
      <c r="V10807" s="63"/>
      <c r="W10807" s="63"/>
      <c r="X10807" s="3"/>
    </row>
    <row r="10808" spans="1:24">
      <c r="A10808" s="3"/>
      <c r="B10808" s="3"/>
      <c r="C10808" s="3"/>
      <c r="D10808" s="3"/>
      <c r="E10808" s="79"/>
      <c r="F10808" s="3"/>
      <c r="G10808" s="77" t="e">
        <f>VLOOKUP($F$1&amp;F10808,定价因子!E:F,2,0)</f>
        <v>#N/A</v>
      </c>
      <c r="H10808" s="3"/>
      <c r="I10808" s="77" t="e">
        <f>VLOOKUP($H$1&amp;H10808,定价因子!E:F,2,0)</f>
        <v>#N/A</v>
      </c>
      <c r="J10808" s="3"/>
      <c r="K10808" s="77" t="e">
        <f>VLOOKUP($J$1&amp;J10808,定价因子!E:F,2,0)</f>
        <v>#N/A</v>
      </c>
      <c r="L10808" s="3"/>
      <c r="M10808" s="77" t="e">
        <f>VLOOKUP($L$1&amp;L10808,定价因子!E:F,2,0)</f>
        <v>#N/A</v>
      </c>
      <c r="N10808" s="3"/>
      <c r="O10808" s="77" t="e">
        <f>VLOOKUP($N$1&amp;N10808,定价因子!E:F,2,0)</f>
        <v>#N/A</v>
      </c>
      <c r="P10808" s="3"/>
      <c r="Q10808" s="55" t="e">
        <f>VLOOKUP($P$1&amp;P10808,定价因子!$E:$F,2,0)</f>
        <v>#N/A</v>
      </c>
      <c r="R10808" s="3"/>
      <c r="S10808" s="77" t="e">
        <f>VLOOKUP($R$1&amp;R10808,定价因子!$E:$F,2,0)</f>
        <v>#N/A</v>
      </c>
      <c r="T10808" s="61"/>
      <c r="U10808" s="63"/>
      <c r="V10808" s="63"/>
      <c r="W10808" s="63"/>
      <c r="X10808" s="3"/>
    </row>
    <row r="10809" spans="1:24">
      <c r="A10809" s="3"/>
      <c r="B10809" s="3"/>
      <c r="C10809" s="3"/>
      <c r="D10809" s="3"/>
      <c r="E10809" s="79"/>
      <c r="F10809" s="3"/>
      <c r="G10809" s="77" t="e">
        <f>VLOOKUP($F$1&amp;F10809,定价因子!E:F,2,0)</f>
        <v>#N/A</v>
      </c>
      <c r="H10809" s="3"/>
      <c r="I10809" s="77" t="e">
        <f>VLOOKUP($H$1&amp;H10809,定价因子!E:F,2,0)</f>
        <v>#N/A</v>
      </c>
      <c r="J10809" s="3"/>
      <c r="K10809" s="77" t="e">
        <f>VLOOKUP($J$1&amp;J10809,定价因子!E:F,2,0)</f>
        <v>#N/A</v>
      </c>
      <c r="L10809" s="3"/>
      <c r="M10809" s="77" t="e">
        <f>VLOOKUP($L$1&amp;L10809,定价因子!E:F,2,0)</f>
        <v>#N/A</v>
      </c>
      <c r="N10809" s="3"/>
      <c r="O10809" s="77" t="e">
        <f>VLOOKUP($N$1&amp;N10809,定价因子!E:F,2,0)</f>
        <v>#N/A</v>
      </c>
      <c r="P10809" s="3"/>
      <c r="Q10809" s="55" t="e">
        <f>VLOOKUP($P$1&amp;P10809,定价因子!$E:$F,2,0)</f>
        <v>#N/A</v>
      </c>
      <c r="R10809" s="3"/>
      <c r="S10809" s="77" t="e">
        <f>VLOOKUP($R$1&amp;R10809,定价因子!$E:$F,2,0)</f>
        <v>#N/A</v>
      </c>
      <c r="T10809" s="61"/>
      <c r="U10809" s="63"/>
      <c r="V10809" s="63"/>
      <c r="W10809" s="63"/>
      <c r="X10809" s="3"/>
    </row>
    <row r="10810" spans="1:24">
      <c r="A10810" s="3"/>
      <c r="B10810" s="3"/>
      <c r="C10810" s="3"/>
      <c r="D10810" s="3"/>
      <c r="E10810" s="79"/>
      <c r="F10810" s="3"/>
      <c r="G10810" s="77" t="e">
        <f>VLOOKUP($F$1&amp;F10810,定价因子!E:F,2,0)</f>
        <v>#N/A</v>
      </c>
      <c r="H10810" s="3"/>
      <c r="I10810" s="77" t="e">
        <f>VLOOKUP($H$1&amp;H10810,定价因子!E:F,2,0)</f>
        <v>#N/A</v>
      </c>
      <c r="J10810" s="3"/>
      <c r="K10810" s="77" t="e">
        <f>VLOOKUP($J$1&amp;J10810,定价因子!E:F,2,0)</f>
        <v>#N/A</v>
      </c>
      <c r="L10810" s="3"/>
      <c r="M10810" s="77" t="e">
        <f>VLOOKUP($L$1&amp;L10810,定价因子!E:F,2,0)</f>
        <v>#N/A</v>
      </c>
      <c r="N10810" s="3"/>
      <c r="O10810" s="77" t="e">
        <f>VLOOKUP($N$1&amp;N10810,定价因子!E:F,2,0)</f>
        <v>#N/A</v>
      </c>
      <c r="P10810" s="3"/>
      <c r="Q10810" s="55" t="e">
        <f>VLOOKUP($P$1&amp;P10810,定价因子!$E:$F,2,0)</f>
        <v>#N/A</v>
      </c>
      <c r="R10810" s="3"/>
      <c r="S10810" s="77" t="e">
        <f>VLOOKUP($R$1&amp;R10810,定价因子!$E:$F,2,0)</f>
        <v>#N/A</v>
      </c>
      <c r="T10810" s="61"/>
      <c r="U10810" s="63"/>
      <c r="V10810" s="63"/>
      <c r="W10810" s="63"/>
      <c r="X10810" s="3"/>
    </row>
    <row r="10811" spans="1:24">
      <c r="A10811" s="3"/>
      <c r="B10811" s="3"/>
      <c r="C10811" s="3"/>
      <c r="D10811" s="3"/>
      <c r="E10811" s="79"/>
      <c r="F10811" s="3"/>
      <c r="G10811" s="77" t="e">
        <f>VLOOKUP($F$1&amp;F10811,定价因子!E:F,2,0)</f>
        <v>#N/A</v>
      </c>
      <c r="H10811" s="3"/>
      <c r="I10811" s="77" t="e">
        <f>VLOOKUP($H$1&amp;H10811,定价因子!E:F,2,0)</f>
        <v>#N/A</v>
      </c>
      <c r="J10811" s="3"/>
      <c r="K10811" s="77" t="e">
        <f>VLOOKUP($J$1&amp;J10811,定价因子!E:F,2,0)</f>
        <v>#N/A</v>
      </c>
      <c r="L10811" s="3"/>
      <c r="M10811" s="77" t="e">
        <f>VLOOKUP($L$1&amp;L10811,定价因子!E:F,2,0)</f>
        <v>#N/A</v>
      </c>
      <c r="N10811" s="3"/>
      <c r="O10811" s="77" t="e">
        <f>VLOOKUP($N$1&amp;N10811,定价因子!E:F,2,0)</f>
        <v>#N/A</v>
      </c>
      <c r="P10811" s="3"/>
      <c r="Q10811" s="55" t="e">
        <f>VLOOKUP($P$1&amp;P10811,定价因子!$E:$F,2,0)</f>
        <v>#N/A</v>
      </c>
      <c r="R10811" s="3"/>
      <c r="S10811" s="77" t="e">
        <f>VLOOKUP($R$1&amp;R10811,定价因子!$E:$F,2,0)</f>
        <v>#N/A</v>
      </c>
      <c r="T10811" s="61"/>
      <c r="U10811" s="63"/>
      <c r="V10811" s="63"/>
      <c r="W10811" s="63"/>
      <c r="X10811" s="3"/>
    </row>
    <row r="10812" spans="1:24">
      <c r="A10812" s="3"/>
      <c r="B10812" s="3"/>
      <c r="C10812" s="3"/>
      <c r="D10812" s="3"/>
      <c r="E10812" s="79"/>
      <c r="F10812" s="3"/>
      <c r="G10812" s="77" t="e">
        <f>VLOOKUP($F$1&amp;F10812,定价因子!E:F,2,0)</f>
        <v>#N/A</v>
      </c>
      <c r="H10812" s="3"/>
      <c r="I10812" s="77" t="e">
        <f>VLOOKUP($H$1&amp;H10812,定价因子!E:F,2,0)</f>
        <v>#N/A</v>
      </c>
      <c r="J10812" s="3"/>
      <c r="K10812" s="77" t="e">
        <f>VLOOKUP($J$1&amp;J10812,定价因子!E:F,2,0)</f>
        <v>#N/A</v>
      </c>
      <c r="L10812" s="3"/>
      <c r="M10812" s="77" t="e">
        <f>VLOOKUP($L$1&amp;L10812,定价因子!E:F,2,0)</f>
        <v>#N/A</v>
      </c>
      <c r="N10812" s="3"/>
      <c r="O10812" s="77" t="e">
        <f>VLOOKUP($N$1&amp;N10812,定价因子!E:F,2,0)</f>
        <v>#N/A</v>
      </c>
      <c r="P10812" s="3"/>
      <c r="Q10812" s="55" t="e">
        <f>VLOOKUP($P$1&amp;P10812,定价因子!$E:$F,2,0)</f>
        <v>#N/A</v>
      </c>
      <c r="R10812" s="3"/>
      <c r="S10812" s="77" t="e">
        <f>VLOOKUP($R$1&amp;R10812,定价因子!$E:$F,2,0)</f>
        <v>#N/A</v>
      </c>
      <c r="T10812" s="61"/>
      <c r="U10812" s="63"/>
      <c r="V10812" s="63"/>
      <c r="W10812" s="63"/>
      <c r="X10812" s="3"/>
    </row>
    <row r="10813" spans="1:24">
      <c r="A10813" s="3"/>
      <c r="B10813" s="3"/>
      <c r="C10813" s="3"/>
      <c r="D10813" s="3"/>
      <c r="E10813" s="79"/>
      <c r="F10813" s="3"/>
      <c r="G10813" s="77" t="e">
        <f>VLOOKUP($F$1&amp;F10813,定价因子!E:F,2,0)</f>
        <v>#N/A</v>
      </c>
      <c r="H10813" s="3"/>
      <c r="I10813" s="77" t="e">
        <f>VLOOKUP($H$1&amp;H10813,定价因子!E:F,2,0)</f>
        <v>#N/A</v>
      </c>
      <c r="J10813" s="3"/>
      <c r="K10813" s="77" t="e">
        <f>VLOOKUP($J$1&amp;J10813,定价因子!E:F,2,0)</f>
        <v>#N/A</v>
      </c>
      <c r="L10813" s="3"/>
      <c r="M10813" s="77" t="e">
        <f>VLOOKUP($L$1&amp;L10813,定价因子!E:F,2,0)</f>
        <v>#N/A</v>
      </c>
      <c r="N10813" s="3"/>
      <c r="O10813" s="77" t="e">
        <f>VLOOKUP($N$1&amp;N10813,定价因子!E:F,2,0)</f>
        <v>#N/A</v>
      </c>
      <c r="P10813" s="3"/>
      <c r="Q10813" s="55" t="e">
        <f>VLOOKUP($P$1&amp;P10813,定价因子!$E:$F,2,0)</f>
        <v>#N/A</v>
      </c>
      <c r="R10813" s="3"/>
      <c r="S10813" s="77" t="e">
        <f>VLOOKUP($R$1&amp;R10813,定价因子!$E:$F,2,0)</f>
        <v>#N/A</v>
      </c>
      <c r="T10813" s="61"/>
      <c r="U10813" s="63"/>
      <c r="V10813" s="63"/>
      <c r="W10813" s="63"/>
      <c r="X10813" s="3"/>
    </row>
    <row r="10814" spans="1:24">
      <c r="A10814" s="3"/>
      <c r="B10814" s="3"/>
      <c r="C10814" s="3"/>
      <c r="D10814" s="3"/>
      <c r="E10814" s="79"/>
      <c r="F10814" s="3"/>
      <c r="G10814" s="77" t="e">
        <f>VLOOKUP($F$1&amp;F10814,定价因子!E:F,2,0)</f>
        <v>#N/A</v>
      </c>
      <c r="H10814" s="3"/>
      <c r="I10814" s="77" t="e">
        <f>VLOOKUP($H$1&amp;H10814,定价因子!E:F,2,0)</f>
        <v>#N/A</v>
      </c>
      <c r="J10814" s="3"/>
      <c r="K10814" s="77" t="e">
        <f>VLOOKUP($J$1&amp;J10814,定价因子!E:F,2,0)</f>
        <v>#N/A</v>
      </c>
      <c r="L10814" s="3"/>
      <c r="M10814" s="77" t="e">
        <f>VLOOKUP($L$1&amp;L10814,定价因子!E:F,2,0)</f>
        <v>#N/A</v>
      </c>
      <c r="N10814" s="3"/>
      <c r="O10814" s="77" t="e">
        <f>VLOOKUP($N$1&amp;N10814,定价因子!E:F,2,0)</f>
        <v>#N/A</v>
      </c>
      <c r="P10814" s="3"/>
      <c r="Q10814" s="55" t="e">
        <f>VLOOKUP($P$1&amp;P10814,定价因子!$E:$F,2,0)</f>
        <v>#N/A</v>
      </c>
      <c r="R10814" s="3"/>
      <c r="S10814" s="77" t="e">
        <f>VLOOKUP($R$1&amp;R10814,定价因子!$E:$F,2,0)</f>
        <v>#N/A</v>
      </c>
      <c r="T10814" s="61"/>
      <c r="U10814" s="63"/>
      <c r="V10814" s="63"/>
      <c r="W10814" s="63"/>
      <c r="X10814" s="3"/>
    </row>
    <row r="10815" spans="1:24">
      <c r="A10815" s="3"/>
      <c r="B10815" s="3"/>
      <c r="C10815" s="3"/>
      <c r="D10815" s="3"/>
      <c r="E10815" s="79"/>
      <c r="F10815" s="3"/>
      <c r="G10815" s="77" t="e">
        <f>VLOOKUP($F$1&amp;F10815,定价因子!E:F,2,0)</f>
        <v>#N/A</v>
      </c>
      <c r="H10815" s="3"/>
      <c r="I10815" s="77" t="e">
        <f>VLOOKUP($H$1&amp;H10815,定价因子!E:F,2,0)</f>
        <v>#N/A</v>
      </c>
      <c r="J10815" s="3"/>
      <c r="K10815" s="77" t="e">
        <f>VLOOKUP($J$1&amp;J10815,定价因子!E:F,2,0)</f>
        <v>#N/A</v>
      </c>
      <c r="L10815" s="3"/>
      <c r="M10815" s="77" t="e">
        <f>VLOOKUP($L$1&amp;L10815,定价因子!E:F,2,0)</f>
        <v>#N/A</v>
      </c>
      <c r="N10815" s="3"/>
      <c r="O10815" s="77" t="e">
        <f>VLOOKUP($N$1&amp;N10815,定价因子!E:F,2,0)</f>
        <v>#N/A</v>
      </c>
      <c r="P10815" s="3"/>
      <c r="Q10815" s="55" t="e">
        <f>VLOOKUP($P$1&amp;P10815,定价因子!$E:$F,2,0)</f>
        <v>#N/A</v>
      </c>
      <c r="R10815" s="3"/>
      <c r="S10815" s="77" t="e">
        <f>VLOOKUP($R$1&amp;R10815,定价因子!$E:$F,2,0)</f>
        <v>#N/A</v>
      </c>
      <c r="T10815" s="61"/>
      <c r="U10815" s="63"/>
      <c r="V10815" s="63"/>
      <c r="W10815" s="63"/>
      <c r="X10815" s="3"/>
    </row>
    <row r="10816" spans="1:24">
      <c r="A10816" s="3"/>
      <c r="B10816" s="3"/>
      <c r="C10816" s="3"/>
      <c r="D10816" s="3"/>
      <c r="E10816" s="79"/>
      <c r="F10816" s="3"/>
      <c r="G10816" s="77" t="e">
        <f>VLOOKUP($F$1&amp;F10816,定价因子!E:F,2,0)</f>
        <v>#N/A</v>
      </c>
      <c r="H10816" s="3"/>
      <c r="I10816" s="77" t="e">
        <f>VLOOKUP($H$1&amp;H10816,定价因子!E:F,2,0)</f>
        <v>#N/A</v>
      </c>
      <c r="J10816" s="3"/>
      <c r="K10816" s="77" t="e">
        <f>VLOOKUP($J$1&amp;J10816,定价因子!E:F,2,0)</f>
        <v>#N/A</v>
      </c>
      <c r="L10816" s="3"/>
      <c r="M10816" s="77" t="e">
        <f>VLOOKUP($L$1&amp;L10816,定价因子!E:F,2,0)</f>
        <v>#N/A</v>
      </c>
      <c r="N10816" s="3"/>
      <c r="O10816" s="77" t="e">
        <f>VLOOKUP($N$1&amp;N10816,定价因子!E:F,2,0)</f>
        <v>#N/A</v>
      </c>
      <c r="P10816" s="3"/>
      <c r="Q10816" s="55" t="e">
        <f>VLOOKUP($P$1&amp;P10816,定价因子!$E:$F,2,0)</f>
        <v>#N/A</v>
      </c>
      <c r="R10816" s="3"/>
      <c r="S10816" s="77" t="e">
        <f>VLOOKUP($R$1&amp;R10816,定价因子!$E:$F,2,0)</f>
        <v>#N/A</v>
      </c>
      <c r="T10816" s="61"/>
      <c r="U10816" s="63"/>
      <c r="V10816" s="63"/>
      <c r="W10816" s="63"/>
      <c r="X10816" s="3"/>
    </row>
    <row r="10817" spans="1:24">
      <c r="A10817" s="3"/>
      <c r="B10817" s="3"/>
      <c r="C10817" s="3"/>
      <c r="D10817" s="3"/>
      <c r="E10817" s="79"/>
      <c r="F10817" s="3"/>
      <c r="G10817" s="77" t="e">
        <f>VLOOKUP($F$1&amp;F10817,定价因子!E:F,2,0)</f>
        <v>#N/A</v>
      </c>
      <c r="H10817" s="3"/>
      <c r="I10817" s="77" t="e">
        <f>VLOOKUP($H$1&amp;H10817,定价因子!E:F,2,0)</f>
        <v>#N/A</v>
      </c>
      <c r="J10817" s="3"/>
      <c r="K10817" s="77" t="e">
        <f>VLOOKUP($J$1&amp;J10817,定价因子!E:F,2,0)</f>
        <v>#N/A</v>
      </c>
      <c r="L10817" s="3"/>
      <c r="M10817" s="77" t="e">
        <f>VLOOKUP($L$1&amp;L10817,定价因子!E:F,2,0)</f>
        <v>#N/A</v>
      </c>
      <c r="N10817" s="3"/>
      <c r="O10817" s="77" t="e">
        <f>VLOOKUP($N$1&amp;N10817,定价因子!E:F,2,0)</f>
        <v>#N/A</v>
      </c>
      <c r="P10817" s="3"/>
      <c r="Q10817" s="55" t="e">
        <f>VLOOKUP($P$1&amp;P10817,定价因子!$E:$F,2,0)</f>
        <v>#N/A</v>
      </c>
      <c r="R10817" s="3"/>
      <c r="S10817" s="77" t="e">
        <f>VLOOKUP($R$1&amp;R10817,定价因子!$E:$F,2,0)</f>
        <v>#N/A</v>
      </c>
      <c r="T10817" s="61"/>
      <c r="U10817" s="63"/>
      <c r="V10817" s="63"/>
      <c r="W10817" s="63"/>
      <c r="X10817" s="3"/>
    </row>
    <row r="10818" spans="1:24">
      <c r="A10818" s="3"/>
      <c r="B10818" s="3"/>
      <c r="C10818" s="3"/>
      <c r="D10818" s="3"/>
      <c r="E10818" s="79"/>
      <c r="F10818" s="3"/>
      <c r="G10818" s="77" t="e">
        <f>VLOOKUP($F$1&amp;F10818,定价因子!E:F,2,0)</f>
        <v>#N/A</v>
      </c>
      <c r="H10818" s="3"/>
      <c r="I10818" s="77" t="e">
        <f>VLOOKUP($H$1&amp;H10818,定价因子!E:F,2,0)</f>
        <v>#N/A</v>
      </c>
      <c r="J10818" s="3"/>
      <c r="K10818" s="77" t="e">
        <f>VLOOKUP($J$1&amp;J10818,定价因子!E:F,2,0)</f>
        <v>#N/A</v>
      </c>
      <c r="L10818" s="3"/>
      <c r="M10818" s="77" t="e">
        <f>VLOOKUP($L$1&amp;L10818,定价因子!E:F,2,0)</f>
        <v>#N/A</v>
      </c>
      <c r="N10818" s="3"/>
      <c r="O10818" s="77" t="e">
        <f>VLOOKUP($N$1&amp;N10818,定价因子!E:F,2,0)</f>
        <v>#N/A</v>
      </c>
      <c r="P10818" s="3"/>
      <c r="Q10818" s="55" t="e">
        <f>VLOOKUP($P$1&amp;P10818,定价因子!$E:$F,2,0)</f>
        <v>#N/A</v>
      </c>
      <c r="R10818" s="3"/>
      <c r="S10818" s="77" t="e">
        <f>VLOOKUP($R$1&amp;R10818,定价因子!$E:$F,2,0)</f>
        <v>#N/A</v>
      </c>
      <c r="T10818" s="61"/>
      <c r="U10818" s="63"/>
      <c r="V10818" s="63"/>
      <c r="W10818" s="63"/>
      <c r="X10818" s="3"/>
    </row>
    <row r="10819" spans="1:24">
      <c r="A10819" s="3"/>
      <c r="B10819" s="3"/>
      <c r="C10819" s="3"/>
      <c r="D10819" s="3"/>
      <c r="E10819" s="79"/>
      <c r="F10819" s="3"/>
      <c r="G10819" s="77" t="e">
        <f>VLOOKUP($F$1&amp;F10819,定价因子!E:F,2,0)</f>
        <v>#N/A</v>
      </c>
      <c r="H10819" s="3"/>
      <c r="I10819" s="77" t="e">
        <f>VLOOKUP($H$1&amp;H10819,定价因子!E:F,2,0)</f>
        <v>#N/A</v>
      </c>
      <c r="J10819" s="3"/>
      <c r="K10819" s="77" t="e">
        <f>VLOOKUP($J$1&amp;J10819,定价因子!E:F,2,0)</f>
        <v>#N/A</v>
      </c>
      <c r="L10819" s="3"/>
      <c r="M10819" s="77" t="e">
        <f>VLOOKUP($L$1&amp;L10819,定价因子!E:F,2,0)</f>
        <v>#N/A</v>
      </c>
      <c r="N10819" s="3"/>
      <c r="O10819" s="77" t="e">
        <f>VLOOKUP($N$1&amp;N10819,定价因子!E:F,2,0)</f>
        <v>#N/A</v>
      </c>
      <c r="P10819" s="3"/>
      <c r="Q10819" s="55" t="e">
        <f>VLOOKUP($P$1&amp;P10819,定价因子!$E:$F,2,0)</f>
        <v>#N/A</v>
      </c>
      <c r="R10819" s="3"/>
      <c r="S10819" s="77" t="e">
        <f>VLOOKUP($R$1&amp;R10819,定价因子!$E:$F,2,0)</f>
        <v>#N/A</v>
      </c>
      <c r="T10819" s="61"/>
      <c r="U10819" s="63"/>
      <c r="V10819" s="63"/>
      <c r="W10819" s="63"/>
      <c r="X10819" s="3"/>
    </row>
    <row r="10820" spans="1:24">
      <c r="A10820" s="3"/>
      <c r="B10820" s="3"/>
      <c r="C10820" s="3"/>
      <c r="D10820" s="3"/>
      <c r="E10820" s="79"/>
      <c r="F10820" s="3"/>
      <c r="G10820" s="77" t="e">
        <f>VLOOKUP($F$1&amp;F10820,定价因子!E:F,2,0)</f>
        <v>#N/A</v>
      </c>
      <c r="H10820" s="3"/>
      <c r="I10820" s="77" t="e">
        <f>VLOOKUP($H$1&amp;H10820,定价因子!E:F,2,0)</f>
        <v>#N/A</v>
      </c>
      <c r="J10820" s="3"/>
      <c r="K10820" s="77" t="e">
        <f>VLOOKUP($J$1&amp;J10820,定价因子!E:F,2,0)</f>
        <v>#N/A</v>
      </c>
      <c r="L10820" s="3"/>
      <c r="M10820" s="77" t="e">
        <f>VLOOKUP($L$1&amp;L10820,定价因子!E:F,2,0)</f>
        <v>#N/A</v>
      </c>
      <c r="N10820" s="3"/>
      <c r="O10820" s="77" t="e">
        <f>VLOOKUP($N$1&amp;N10820,定价因子!E:F,2,0)</f>
        <v>#N/A</v>
      </c>
      <c r="P10820" s="3"/>
      <c r="Q10820" s="55" t="e">
        <f>VLOOKUP($P$1&amp;P10820,定价因子!$E:$F,2,0)</f>
        <v>#N/A</v>
      </c>
      <c r="R10820" s="3"/>
      <c r="S10820" s="77" t="e">
        <f>VLOOKUP($R$1&amp;R10820,定价因子!$E:$F,2,0)</f>
        <v>#N/A</v>
      </c>
      <c r="T10820" s="61"/>
      <c r="U10820" s="63"/>
      <c r="V10820" s="63"/>
      <c r="W10820" s="63"/>
      <c r="X10820" s="3"/>
    </row>
    <row r="10821" spans="1:24">
      <c r="A10821" s="3"/>
      <c r="B10821" s="3"/>
      <c r="C10821" s="3"/>
      <c r="D10821" s="3"/>
      <c r="E10821" s="79"/>
      <c r="F10821" s="3"/>
      <c r="G10821" s="77" t="e">
        <f>VLOOKUP($F$1&amp;F10821,定价因子!E:F,2,0)</f>
        <v>#N/A</v>
      </c>
      <c r="H10821" s="3"/>
      <c r="I10821" s="77" t="e">
        <f>VLOOKUP($H$1&amp;H10821,定价因子!E:F,2,0)</f>
        <v>#N/A</v>
      </c>
      <c r="J10821" s="3"/>
      <c r="K10821" s="77" t="e">
        <f>VLOOKUP($J$1&amp;J10821,定价因子!E:F,2,0)</f>
        <v>#N/A</v>
      </c>
      <c r="L10821" s="3"/>
      <c r="M10821" s="77" t="e">
        <f>VLOOKUP($L$1&amp;L10821,定价因子!E:F,2,0)</f>
        <v>#N/A</v>
      </c>
      <c r="N10821" s="3"/>
      <c r="O10821" s="77" t="e">
        <f>VLOOKUP($N$1&amp;N10821,定价因子!E:F,2,0)</f>
        <v>#N/A</v>
      </c>
      <c r="P10821" s="3"/>
      <c r="Q10821" s="55" t="e">
        <f>VLOOKUP($P$1&amp;P10821,定价因子!$E:$F,2,0)</f>
        <v>#N/A</v>
      </c>
      <c r="R10821" s="3"/>
      <c r="S10821" s="77" t="e">
        <f>VLOOKUP($R$1&amp;R10821,定价因子!$E:$F,2,0)</f>
        <v>#N/A</v>
      </c>
      <c r="T10821" s="61"/>
      <c r="U10821" s="63"/>
      <c r="V10821" s="63"/>
      <c r="W10821" s="63"/>
      <c r="X10821" s="3"/>
    </row>
    <row r="10822" spans="1:24">
      <c r="A10822" s="3"/>
      <c r="B10822" s="3"/>
      <c r="C10822" s="3"/>
      <c r="D10822" s="3"/>
      <c r="E10822" s="79"/>
      <c r="F10822" s="3"/>
      <c r="G10822" s="77" t="e">
        <f>VLOOKUP($F$1&amp;F10822,定价因子!E:F,2,0)</f>
        <v>#N/A</v>
      </c>
      <c r="H10822" s="3"/>
      <c r="I10822" s="77" t="e">
        <f>VLOOKUP($H$1&amp;H10822,定价因子!E:F,2,0)</f>
        <v>#N/A</v>
      </c>
      <c r="J10822" s="3"/>
      <c r="K10822" s="77" t="e">
        <f>VLOOKUP($J$1&amp;J10822,定价因子!E:F,2,0)</f>
        <v>#N/A</v>
      </c>
      <c r="L10822" s="3"/>
      <c r="M10822" s="77" t="e">
        <f>VLOOKUP($L$1&amp;L10822,定价因子!E:F,2,0)</f>
        <v>#N/A</v>
      </c>
      <c r="N10822" s="3"/>
      <c r="O10822" s="77" t="e">
        <f>VLOOKUP($N$1&amp;N10822,定价因子!E:F,2,0)</f>
        <v>#N/A</v>
      </c>
      <c r="P10822" s="3"/>
      <c r="Q10822" s="55" t="e">
        <f>VLOOKUP($P$1&amp;P10822,定价因子!$E:$F,2,0)</f>
        <v>#N/A</v>
      </c>
      <c r="R10822" s="3"/>
      <c r="S10822" s="77" t="e">
        <f>VLOOKUP($R$1&amp;R10822,定价因子!$E:$F,2,0)</f>
        <v>#N/A</v>
      </c>
      <c r="T10822" s="61"/>
      <c r="U10822" s="63"/>
      <c r="V10822" s="63"/>
      <c r="W10822" s="63"/>
      <c r="X10822" s="3"/>
    </row>
    <row r="10823" spans="1:24">
      <c r="A10823" s="3"/>
      <c r="B10823" s="3"/>
      <c r="C10823" s="3"/>
      <c r="D10823" s="3"/>
      <c r="E10823" s="79"/>
      <c r="F10823" s="3"/>
      <c r="G10823" s="77" t="e">
        <f>VLOOKUP($F$1&amp;F10823,定价因子!E:F,2,0)</f>
        <v>#N/A</v>
      </c>
      <c r="H10823" s="3"/>
      <c r="I10823" s="77" t="e">
        <f>VLOOKUP($H$1&amp;H10823,定价因子!E:F,2,0)</f>
        <v>#N/A</v>
      </c>
      <c r="J10823" s="3"/>
      <c r="K10823" s="77" t="e">
        <f>VLOOKUP($J$1&amp;J10823,定价因子!E:F,2,0)</f>
        <v>#N/A</v>
      </c>
      <c r="L10823" s="3"/>
      <c r="M10823" s="77" t="e">
        <f>VLOOKUP($L$1&amp;L10823,定价因子!E:F,2,0)</f>
        <v>#N/A</v>
      </c>
      <c r="N10823" s="3"/>
      <c r="O10823" s="77" t="e">
        <f>VLOOKUP($N$1&amp;N10823,定价因子!E:F,2,0)</f>
        <v>#N/A</v>
      </c>
      <c r="P10823" s="3"/>
      <c r="Q10823" s="55" t="e">
        <f>VLOOKUP($P$1&amp;P10823,定价因子!$E:$F,2,0)</f>
        <v>#N/A</v>
      </c>
      <c r="R10823" s="3"/>
      <c r="S10823" s="77" t="e">
        <f>VLOOKUP($R$1&amp;R10823,定价因子!$E:$F,2,0)</f>
        <v>#N/A</v>
      </c>
      <c r="T10823" s="61"/>
      <c r="U10823" s="63"/>
      <c r="V10823" s="63"/>
      <c r="W10823" s="63"/>
      <c r="X10823" s="3"/>
    </row>
    <row r="10824" spans="1:24">
      <c r="A10824" s="3"/>
      <c r="B10824" s="3"/>
      <c r="C10824" s="3"/>
      <c r="D10824" s="3"/>
      <c r="E10824" s="79"/>
      <c r="F10824" s="3"/>
      <c r="G10824" s="77" t="e">
        <f>VLOOKUP($F$1&amp;F10824,定价因子!E:F,2,0)</f>
        <v>#N/A</v>
      </c>
      <c r="H10824" s="3"/>
      <c r="I10824" s="77" t="e">
        <f>VLOOKUP($H$1&amp;H10824,定价因子!E:F,2,0)</f>
        <v>#N/A</v>
      </c>
      <c r="J10824" s="3"/>
      <c r="K10824" s="77" t="e">
        <f>VLOOKUP($J$1&amp;J10824,定价因子!E:F,2,0)</f>
        <v>#N/A</v>
      </c>
      <c r="L10824" s="3"/>
      <c r="M10824" s="77" t="e">
        <f>VLOOKUP($L$1&amp;L10824,定价因子!E:F,2,0)</f>
        <v>#N/A</v>
      </c>
      <c r="N10824" s="3"/>
      <c r="O10824" s="77" t="e">
        <f>VLOOKUP($N$1&amp;N10824,定价因子!E:F,2,0)</f>
        <v>#N/A</v>
      </c>
      <c r="P10824" s="3"/>
      <c r="Q10824" s="55" t="e">
        <f>VLOOKUP($P$1&amp;P10824,定价因子!$E:$F,2,0)</f>
        <v>#N/A</v>
      </c>
      <c r="R10824" s="3"/>
      <c r="S10824" s="77" t="e">
        <f>VLOOKUP($R$1&amp;R10824,定价因子!$E:$F,2,0)</f>
        <v>#N/A</v>
      </c>
      <c r="T10824" s="61"/>
      <c r="U10824" s="63"/>
      <c r="V10824" s="63"/>
      <c r="W10824" s="63"/>
      <c r="X10824" s="3"/>
    </row>
    <row r="10825" spans="1:24">
      <c r="A10825" s="3"/>
      <c r="B10825" s="3"/>
      <c r="C10825" s="3"/>
      <c r="D10825" s="3"/>
      <c r="E10825" s="79"/>
      <c r="F10825" s="3"/>
      <c r="G10825" s="77" t="e">
        <f>VLOOKUP($F$1&amp;F10825,定价因子!E:F,2,0)</f>
        <v>#N/A</v>
      </c>
      <c r="H10825" s="3"/>
      <c r="I10825" s="77" t="e">
        <f>VLOOKUP($H$1&amp;H10825,定价因子!E:F,2,0)</f>
        <v>#N/A</v>
      </c>
      <c r="J10825" s="3"/>
      <c r="K10825" s="77" t="e">
        <f>VLOOKUP($J$1&amp;J10825,定价因子!E:F,2,0)</f>
        <v>#N/A</v>
      </c>
      <c r="L10825" s="3"/>
      <c r="M10825" s="77" t="e">
        <f>VLOOKUP($L$1&amp;L10825,定价因子!E:F,2,0)</f>
        <v>#N/A</v>
      </c>
      <c r="N10825" s="3"/>
      <c r="O10825" s="77" t="e">
        <f>VLOOKUP($N$1&amp;N10825,定价因子!E:F,2,0)</f>
        <v>#N/A</v>
      </c>
      <c r="P10825" s="3"/>
      <c r="Q10825" s="55" t="e">
        <f>VLOOKUP($P$1&amp;P10825,定价因子!$E:$F,2,0)</f>
        <v>#N/A</v>
      </c>
      <c r="R10825" s="3"/>
      <c r="S10825" s="77" t="e">
        <f>VLOOKUP($R$1&amp;R10825,定价因子!$E:$F,2,0)</f>
        <v>#N/A</v>
      </c>
      <c r="T10825" s="61"/>
      <c r="U10825" s="63"/>
      <c r="V10825" s="63"/>
      <c r="W10825" s="63"/>
      <c r="X10825" s="3"/>
    </row>
    <row r="10826" spans="1:24">
      <c r="A10826" s="3"/>
      <c r="B10826" s="3"/>
      <c r="C10826" s="3"/>
      <c r="D10826" s="3"/>
      <c r="E10826" s="79"/>
      <c r="F10826" s="3"/>
      <c r="G10826" s="77" t="e">
        <f>VLOOKUP($F$1&amp;F10826,定价因子!E:F,2,0)</f>
        <v>#N/A</v>
      </c>
      <c r="H10826" s="3"/>
      <c r="I10826" s="77" t="e">
        <f>VLOOKUP($H$1&amp;H10826,定价因子!E:F,2,0)</f>
        <v>#N/A</v>
      </c>
      <c r="J10826" s="3"/>
      <c r="K10826" s="77" t="e">
        <f>VLOOKUP($J$1&amp;J10826,定价因子!E:F,2,0)</f>
        <v>#N/A</v>
      </c>
      <c r="L10826" s="3"/>
      <c r="M10826" s="77" t="e">
        <f>VLOOKUP($L$1&amp;L10826,定价因子!E:F,2,0)</f>
        <v>#N/A</v>
      </c>
      <c r="N10826" s="3"/>
      <c r="O10826" s="77" t="e">
        <f>VLOOKUP($N$1&amp;N10826,定价因子!E:F,2,0)</f>
        <v>#N/A</v>
      </c>
      <c r="P10826" s="3"/>
      <c r="Q10826" s="55" t="e">
        <f>VLOOKUP($P$1&amp;P10826,定价因子!$E:$F,2,0)</f>
        <v>#N/A</v>
      </c>
      <c r="R10826" s="3"/>
      <c r="S10826" s="77" t="e">
        <f>VLOOKUP($R$1&amp;R10826,定价因子!$E:$F,2,0)</f>
        <v>#N/A</v>
      </c>
      <c r="T10826" s="61"/>
      <c r="U10826" s="63"/>
      <c r="V10826" s="63"/>
      <c r="W10826" s="63"/>
      <c r="X10826" s="3"/>
    </row>
    <row r="10827" spans="1:24">
      <c r="A10827" s="3"/>
      <c r="B10827" s="3"/>
      <c r="C10827" s="3"/>
      <c r="D10827" s="3"/>
      <c r="E10827" s="79"/>
      <c r="F10827" s="3"/>
      <c r="G10827" s="77" t="e">
        <f>VLOOKUP($F$1&amp;F10827,定价因子!E:F,2,0)</f>
        <v>#N/A</v>
      </c>
      <c r="H10827" s="3"/>
      <c r="I10827" s="77" t="e">
        <f>VLOOKUP($H$1&amp;H10827,定价因子!E:F,2,0)</f>
        <v>#N/A</v>
      </c>
      <c r="J10827" s="3"/>
      <c r="K10827" s="77" t="e">
        <f>VLOOKUP($J$1&amp;J10827,定价因子!E:F,2,0)</f>
        <v>#N/A</v>
      </c>
      <c r="L10827" s="3"/>
      <c r="M10827" s="77" t="e">
        <f>VLOOKUP($L$1&amp;L10827,定价因子!E:F,2,0)</f>
        <v>#N/A</v>
      </c>
      <c r="N10827" s="3"/>
      <c r="O10827" s="77" t="e">
        <f>VLOOKUP($N$1&amp;N10827,定价因子!E:F,2,0)</f>
        <v>#N/A</v>
      </c>
      <c r="P10827" s="3"/>
      <c r="Q10827" s="55" t="e">
        <f>VLOOKUP($P$1&amp;P10827,定价因子!$E:$F,2,0)</f>
        <v>#N/A</v>
      </c>
      <c r="R10827" s="3"/>
      <c r="S10827" s="77" t="e">
        <f>VLOOKUP($R$1&amp;R10827,定价因子!$E:$F,2,0)</f>
        <v>#N/A</v>
      </c>
      <c r="T10827" s="61"/>
      <c r="U10827" s="63"/>
      <c r="V10827" s="63"/>
      <c r="W10827" s="63"/>
      <c r="X10827" s="3"/>
    </row>
    <row r="10828" spans="1:24">
      <c r="A10828" s="3"/>
      <c r="B10828" s="3"/>
      <c r="C10828" s="3"/>
      <c r="D10828" s="3"/>
      <c r="E10828" s="79"/>
      <c r="F10828" s="3"/>
      <c r="G10828" s="77" t="e">
        <f>VLOOKUP($F$1&amp;F10828,定价因子!E:F,2,0)</f>
        <v>#N/A</v>
      </c>
      <c r="H10828" s="3"/>
      <c r="I10828" s="77" t="e">
        <f>VLOOKUP($H$1&amp;H10828,定价因子!E:F,2,0)</f>
        <v>#N/A</v>
      </c>
      <c r="J10828" s="3"/>
      <c r="K10828" s="77" t="e">
        <f>VLOOKUP($J$1&amp;J10828,定价因子!E:F,2,0)</f>
        <v>#N/A</v>
      </c>
      <c r="L10828" s="3"/>
      <c r="M10828" s="77" t="e">
        <f>VLOOKUP($L$1&amp;L10828,定价因子!E:F,2,0)</f>
        <v>#N/A</v>
      </c>
      <c r="N10828" s="3"/>
      <c r="O10828" s="77" t="e">
        <f>VLOOKUP($N$1&amp;N10828,定价因子!E:F,2,0)</f>
        <v>#N/A</v>
      </c>
      <c r="P10828" s="3"/>
      <c r="Q10828" s="55" t="e">
        <f>VLOOKUP($P$1&amp;P10828,定价因子!$E:$F,2,0)</f>
        <v>#N/A</v>
      </c>
      <c r="R10828" s="3"/>
      <c r="S10828" s="77" t="e">
        <f>VLOOKUP($R$1&amp;R10828,定价因子!$E:$F,2,0)</f>
        <v>#N/A</v>
      </c>
      <c r="T10828" s="61"/>
      <c r="U10828" s="63"/>
      <c r="V10828" s="63"/>
      <c r="W10828" s="63"/>
      <c r="X10828" s="3"/>
    </row>
    <row r="10829" spans="1:24">
      <c r="A10829" s="3"/>
      <c r="B10829" s="3"/>
      <c r="C10829" s="3"/>
      <c r="D10829" s="3"/>
      <c r="E10829" s="79"/>
      <c r="F10829" s="3"/>
      <c r="G10829" s="77" t="e">
        <f>VLOOKUP($F$1&amp;F10829,定价因子!E:F,2,0)</f>
        <v>#N/A</v>
      </c>
      <c r="H10829" s="3"/>
      <c r="I10829" s="77" t="e">
        <f>VLOOKUP($H$1&amp;H10829,定价因子!E:F,2,0)</f>
        <v>#N/A</v>
      </c>
      <c r="J10829" s="3"/>
      <c r="K10829" s="77" t="e">
        <f>VLOOKUP($J$1&amp;J10829,定价因子!E:F,2,0)</f>
        <v>#N/A</v>
      </c>
      <c r="L10829" s="3"/>
      <c r="M10829" s="77" t="e">
        <f>VLOOKUP($L$1&amp;L10829,定价因子!E:F,2,0)</f>
        <v>#N/A</v>
      </c>
      <c r="N10829" s="3"/>
      <c r="O10829" s="77" t="e">
        <f>VLOOKUP($N$1&amp;N10829,定价因子!E:F,2,0)</f>
        <v>#N/A</v>
      </c>
      <c r="P10829" s="3"/>
      <c r="Q10829" s="55" t="e">
        <f>VLOOKUP($P$1&amp;P10829,定价因子!$E:$F,2,0)</f>
        <v>#N/A</v>
      </c>
      <c r="R10829" s="3"/>
      <c r="S10829" s="77" t="e">
        <f>VLOOKUP($R$1&amp;R10829,定价因子!$E:$F,2,0)</f>
        <v>#N/A</v>
      </c>
      <c r="T10829" s="61"/>
      <c r="U10829" s="63"/>
      <c r="V10829" s="63"/>
      <c r="W10829" s="63"/>
      <c r="X10829" s="3"/>
    </row>
    <row r="10830" spans="1:24">
      <c r="A10830" s="3"/>
      <c r="B10830" s="3"/>
      <c r="C10830" s="3"/>
      <c r="D10830" s="3"/>
      <c r="E10830" s="79"/>
      <c r="F10830" s="3"/>
      <c r="G10830" s="77" t="e">
        <f>VLOOKUP($F$1&amp;F10830,定价因子!E:F,2,0)</f>
        <v>#N/A</v>
      </c>
      <c r="H10830" s="3"/>
      <c r="I10830" s="77" t="e">
        <f>VLOOKUP($H$1&amp;H10830,定价因子!E:F,2,0)</f>
        <v>#N/A</v>
      </c>
      <c r="J10830" s="3"/>
      <c r="K10830" s="77" t="e">
        <f>VLOOKUP($J$1&amp;J10830,定价因子!E:F,2,0)</f>
        <v>#N/A</v>
      </c>
      <c r="L10830" s="3"/>
      <c r="M10830" s="77" t="e">
        <f>VLOOKUP($L$1&amp;L10830,定价因子!E:F,2,0)</f>
        <v>#N/A</v>
      </c>
      <c r="N10830" s="3"/>
      <c r="O10830" s="77" t="e">
        <f>VLOOKUP($N$1&amp;N10830,定价因子!E:F,2,0)</f>
        <v>#N/A</v>
      </c>
      <c r="P10830" s="3"/>
      <c r="Q10830" s="55" t="e">
        <f>VLOOKUP($P$1&amp;P10830,定价因子!$E:$F,2,0)</f>
        <v>#N/A</v>
      </c>
      <c r="R10830" s="3"/>
      <c r="S10830" s="77" t="e">
        <f>VLOOKUP($R$1&amp;R10830,定价因子!$E:$F,2,0)</f>
        <v>#N/A</v>
      </c>
      <c r="T10830" s="61"/>
      <c r="U10830" s="63"/>
      <c r="V10830" s="63"/>
      <c r="W10830" s="63"/>
      <c r="X10830" s="3"/>
    </row>
    <row r="10831" spans="1:24">
      <c r="A10831" s="3"/>
      <c r="B10831" s="3"/>
      <c r="C10831" s="3"/>
      <c r="D10831" s="3"/>
      <c r="E10831" s="79"/>
      <c r="F10831" s="3"/>
      <c r="G10831" s="77" t="e">
        <f>VLOOKUP($F$1&amp;F10831,定价因子!E:F,2,0)</f>
        <v>#N/A</v>
      </c>
      <c r="H10831" s="3"/>
      <c r="I10831" s="77" t="e">
        <f>VLOOKUP($H$1&amp;H10831,定价因子!E:F,2,0)</f>
        <v>#N/A</v>
      </c>
      <c r="J10831" s="3"/>
      <c r="K10831" s="77" t="e">
        <f>VLOOKUP($J$1&amp;J10831,定价因子!E:F,2,0)</f>
        <v>#N/A</v>
      </c>
      <c r="L10831" s="3"/>
      <c r="M10831" s="77" t="e">
        <f>VLOOKUP($L$1&amp;L10831,定价因子!E:F,2,0)</f>
        <v>#N/A</v>
      </c>
      <c r="N10831" s="3"/>
      <c r="O10831" s="77" t="e">
        <f>VLOOKUP($N$1&amp;N10831,定价因子!E:F,2,0)</f>
        <v>#N/A</v>
      </c>
      <c r="P10831" s="3"/>
      <c r="Q10831" s="55" t="e">
        <f>VLOOKUP($P$1&amp;P10831,定价因子!$E:$F,2,0)</f>
        <v>#N/A</v>
      </c>
      <c r="R10831" s="3"/>
      <c r="S10831" s="77" t="e">
        <f>VLOOKUP($R$1&amp;R10831,定价因子!$E:$F,2,0)</f>
        <v>#N/A</v>
      </c>
      <c r="T10831" s="61"/>
      <c r="U10831" s="63"/>
      <c r="V10831" s="63"/>
      <c r="W10831" s="63"/>
      <c r="X10831" s="3"/>
    </row>
    <row r="10832" spans="1:24">
      <c r="A10832" s="3"/>
      <c r="B10832" s="3"/>
      <c r="C10832" s="3"/>
      <c r="D10832" s="3"/>
      <c r="E10832" s="79"/>
      <c r="F10832" s="3"/>
      <c r="G10832" s="77" t="e">
        <f>VLOOKUP($F$1&amp;F10832,定价因子!E:F,2,0)</f>
        <v>#N/A</v>
      </c>
      <c r="H10832" s="3"/>
      <c r="I10832" s="77" t="e">
        <f>VLOOKUP($H$1&amp;H10832,定价因子!E:F,2,0)</f>
        <v>#N/A</v>
      </c>
      <c r="J10832" s="3"/>
      <c r="K10832" s="77" t="e">
        <f>VLOOKUP($J$1&amp;J10832,定价因子!E:F,2,0)</f>
        <v>#N/A</v>
      </c>
      <c r="L10832" s="3"/>
      <c r="M10832" s="77" t="e">
        <f>VLOOKUP($L$1&amp;L10832,定价因子!E:F,2,0)</f>
        <v>#N/A</v>
      </c>
      <c r="N10832" s="3"/>
      <c r="O10832" s="77" t="e">
        <f>VLOOKUP($N$1&amp;N10832,定价因子!E:F,2,0)</f>
        <v>#N/A</v>
      </c>
      <c r="P10832" s="3"/>
      <c r="Q10832" s="55" t="e">
        <f>VLOOKUP($P$1&amp;P10832,定价因子!$E:$F,2,0)</f>
        <v>#N/A</v>
      </c>
      <c r="R10832" s="3"/>
      <c r="S10832" s="77" t="e">
        <f>VLOOKUP($R$1&amp;R10832,定价因子!$E:$F,2,0)</f>
        <v>#N/A</v>
      </c>
      <c r="T10832" s="61"/>
      <c r="U10832" s="63"/>
      <c r="V10832" s="63"/>
      <c r="W10832" s="63"/>
      <c r="X10832" s="3"/>
    </row>
    <row r="10833" spans="1:24">
      <c r="A10833" s="3"/>
      <c r="B10833" s="3"/>
      <c r="C10833" s="3"/>
      <c r="D10833" s="3"/>
      <c r="E10833" s="79"/>
      <c r="F10833" s="3"/>
      <c r="G10833" s="77" t="e">
        <f>VLOOKUP($F$1&amp;F10833,定价因子!E:F,2,0)</f>
        <v>#N/A</v>
      </c>
      <c r="H10833" s="3"/>
      <c r="I10833" s="77" t="e">
        <f>VLOOKUP($H$1&amp;H10833,定价因子!E:F,2,0)</f>
        <v>#N/A</v>
      </c>
      <c r="J10833" s="3"/>
      <c r="K10833" s="77" t="e">
        <f>VLOOKUP($J$1&amp;J10833,定价因子!E:F,2,0)</f>
        <v>#N/A</v>
      </c>
      <c r="L10833" s="3"/>
      <c r="M10833" s="77" t="e">
        <f>VLOOKUP($L$1&amp;L10833,定价因子!E:F,2,0)</f>
        <v>#N/A</v>
      </c>
      <c r="N10833" s="3"/>
      <c r="O10833" s="77" t="e">
        <f>VLOOKUP($N$1&amp;N10833,定价因子!E:F,2,0)</f>
        <v>#N/A</v>
      </c>
      <c r="P10833" s="3"/>
      <c r="Q10833" s="55" t="e">
        <f>VLOOKUP($P$1&amp;P10833,定价因子!$E:$F,2,0)</f>
        <v>#N/A</v>
      </c>
      <c r="R10833" s="3"/>
      <c r="S10833" s="77" t="e">
        <f>VLOOKUP($R$1&amp;R10833,定价因子!$E:$F,2,0)</f>
        <v>#N/A</v>
      </c>
      <c r="T10833" s="61"/>
      <c r="U10833" s="63"/>
      <c r="V10833" s="63"/>
      <c r="W10833" s="63"/>
      <c r="X10833" s="3"/>
    </row>
    <row r="10834" spans="1:24">
      <c r="A10834" s="3"/>
      <c r="B10834" s="3"/>
      <c r="C10834" s="3"/>
      <c r="D10834" s="3"/>
      <c r="E10834" s="79"/>
      <c r="F10834" s="3"/>
      <c r="G10834" s="77" t="e">
        <f>VLOOKUP($F$1&amp;F10834,定价因子!E:F,2,0)</f>
        <v>#N/A</v>
      </c>
      <c r="H10834" s="3"/>
      <c r="I10834" s="77" t="e">
        <f>VLOOKUP($H$1&amp;H10834,定价因子!E:F,2,0)</f>
        <v>#N/A</v>
      </c>
      <c r="J10834" s="3"/>
      <c r="K10834" s="77" t="e">
        <f>VLOOKUP($J$1&amp;J10834,定价因子!E:F,2,0)</f>
        <v>#N/A</v>
      </c>
      <c r="L10834" s="3"/>
      <c r="M10834" s="77" t="e">
        <f>VLOOKUP($L$1&amp;L10834,定价因子!E:F,2,0)</f>
        <v>#N/A</v>
      </c>
      <c r="N10834" s="3"/>
      <c r="O10834" s="77" t="e">
        <f>VLOOKUP($N$1&amp;N10834,定价因子!E:F,2,0)</f>
        <v>#N/A</v>
      </c>
      <c r="P10834" s="3"/>
      <c r="Q10834" s="55" t="e">
        <f>VLOOKUP($P$1&amp;P10834,定价因子!$E:$F,2,0)</f>
        <v>#N/A</v>
      </c>
      <c r="R10834" s="3"/>
      <c r="S10834" s="77" t="e">
        <f>VLOOKUP($R$1&amp;R10834,定价因子!$E:$F,2,0)</f>
        <v>#N/A</v>
      </c>
      <c r="T10834" s="61"/>
      <c r="U10834" s="63"/>
      <c r="V10834" s="63"/>
      <c r="W10834" s="63"/>
      <c r="X10834" s="3"/>
    </row>
    <row r="10835" spans="1:24">
      <c r="A10835" s="3"/>
      <c r="B10835" s="3"/>
      <c r="C10835" s="3"/>
      <c r="D10835" s="3"/>
      <c r="E10835" s="79"/>
      <c r="F10835" s="3"/>
      <c r="G10835" s="77" t="e">
        <f>VLOOKUP($F$1&amp;F10835,定价因子!E:F,2,0)</f>
        <v>#N/A</v>
      </c>
      <c r="H10835" s="3"/>
      <c r="I10835" s="77" t="e">
        <f>VLOOKUP($H$1&amp;H10835,定价因子!E:F,2,0)</f>
        <v>#N/A</v>
      </c>
      <c r="J10835" s="3"/>
      <c r="K10835" s="77" t="e">
        <f>VLOOKUP($J$1&amp;J10835,定价因子!E:F,2,0)</f>
        <v>#N/A</v>
      </c>
      <c r="L10835" s="3"/>
      <c r="M10835" s="77" t="e">
        <f>VLOOKUP($L$1&amp;L10835,定价因子!E:F,2,0)</f>
        <v>#N/A</v>
      </c>
      <c r="N10835" s="3"/>
      <c r="O10835" s="77" t="e">
        <f>VLOOKUP($N$1&amp;N10835,定价因子!E:F,2,0)</f>
        <v>#N/A</v>
      </c>
      <c r="P10835" s="3"/>
      <c r="Q10835" s="55" t="e">
        <f>VLOOKUP($P$1&amp;P10835,定价因子!$E:$F,2,0)</f>
        <v>#N/A</v>
      </c>
      <c r="R10835" s="3"/>
      <c r="S10835" s="77" t="e">
        <f>VLOOKUP($R$1&amp;R10835,定价因子!$E:$F,2,0)</f>
        <v>#N/A</v>
      </c>
      <c r="T10835" s="61"/>
      <c r="U10835" s="63"/>
      <c r="V10835" s="63"/>
      <c r="W10835" s="63"/>
      <c r="X10835" s="3"/>
    </row>
    <row r="10836" spans="1:24">
      <c r="A10836" s="3"/>
      <c r="B10836" s="3"/>
      <c r="C10836" s="3"/>
      <c r="D10836" s="3"/>
      <c r="E10836" s="79"/>
      <c r="F10836" s="3"/>
      <c r="G10836" s="77" t="e">
        <f>VLOOKUP($F$1&amp;F10836,定价因子!E:F,2,0)</f>
        <v>#N/A</v>
      </c>
      <c r="H10836" s="3"/>
      <c r="I10836" s="77" t="e">
        <f>VLOOKUP($H$1&amp;H10836,定价因子!E:F,2,0)</f>
        <v>#N/A</v>
      </c>
      <c r="J10836" s="3"/>
      <c r="K10836" s="77" t="e">
        <f>VLOOKUP($J$1&amp;J10836,定价因子!E:F,2,0)</f>
        <v>#N/A</v>
      </c>
      <c r="L10836" s="3"/>
      <c r="M10836" s="77" t="e">
        <f>VLOOKUP($L$1&amp;L10836,定价因子!E:F,2,0)</f>
        <v>#N/A</v>
      </c>
      <c r="N10836" s="3"/>
      <c r="O10836" s="77" t="e">
        <f>VLOOKUP($N$1&amp;N10836,定价因子!E:F,2,0)</f>
        <v>#N/A</v>
      </c>
      <c r="P10836" s="3"/>
      <c r="Q10836" s="55" t="e">
        <f>VLOOKUP($P$1&amp;P10836,定价因子!$E:$F,2,0)</f>
        <v>#N/A</v>
      </c>
      <c r="R10836" s="3"/>
      <c r="S10836" s="77" t="e">
        <f>VLOOKUP($R$1&amp;R10836,定价因子!$E:$F,2,0)</f>
        <v>#N/A</v>
      </c>
      <c r="T10836" s="61"/>
      <c r="U10836" s="63"/>
      <c r="V10836" s="63"/>
      <c r="W10836" s="63"/>
      <c r="X10836" s="3"/>
    </row>
    <row r="10837" spans="1:24">
      <c r="A10837" s="3"/>
      <c r="B10837" s="3"/>
      <c r="C10837" s="3"/>
      <c r="D10837" s="3"/>
      <c r="E10837" s="79"/>
      <c r="F10837" s="3"/>
      <c r="G10837" s="77" t="e">
        <f>VLOOKUP($F$1&amp;F10837,定价因子!E:F,2,0)</f>
        <v>#N/A</v>
      </c>
      <c r="H10837" s="3"/>
      <c r="I10837" s="77" t="e">
        <f>VLOOKUP($H$1&amp;H10837,定价因子!E:F,2,0)</f>
        <v>#N/A</v>
      </c>
      <c r="J10837" s="3"/>
      <c r="K10837" s="77" t="e">
        <f>VLOOKUP($J$1&amp;J10837,定价因子!E:F,2,0)</f>
        <v>#N/A</v>
      </c>
      <c r="L10837" s="3"/>
      <c r="M10837" s="77" t="e">
        <f>VLOOKUP($L$1&amp;L10837,定价因子!E:F,2,0)</f>
        <v>#N/A</v>
      </c>
      <c r="N10837" s="3"/>
      <c r="O10837" s="77" t="e">
        <f>VLOOKUP($N$1&amp;N10837,定价因子!E:F,2,0)</f>
        <v>#N/A</v>
      </c>
      <c r="P10837" s="3"/>
      <c r="Q10837" s="55" t="e">
        <f>VLOOKUP($P$1&amp;P10837,定价因子!$E:$F,2,0)</f>
        <v>#N/A</v>
      </c>
      <c r="R10837" s="3"/>
      <c r="S10837" s="77" t="e">
        <f>VLOOKUP($R$1&amp;R10837,定价因子!$E:$F,2,0)</f>
        <v>#N/A</v>
      </c>
      <c r="T10837" s="61"/>
      <c r="U10837" s="63"/>
      <c r="V10837" s="63"/>
      <c r="W10837" s="63"/>
      <c r="X10837" s="3"/>
    </row>
    <row r="10838" spans="1:24">
      <c r="A10838" s="3"/>
      <c r="B10838" s="3"/>
      <c r="C10838" s="3"/>
      <c r="D10838" s="3"/>
      <c r="E10838" s="79"/>
      <c r="F10838" s="3"/>
      <c r="G10838" s="77" t="e">
        <f>VLOOKUP($F$1&amp;F10838,定价因子!E:F,2,0)</f>
        <v>#N/A</v>
      </c>
      <c r="H10838" s="3"/>
      <c r="I10838" s="77" t="e">
        <f>VLOOKUP($H$1&amp;H10838,定价因子!E:F,2,0)</f>
        <v>#N/A</v>
      </c>
      <c r="J10838" s="3"/>
      <c r="K10838" s="77" t="e">
        <f>VLOOKUP($J$1&amp;J10838,定价因子!E:F,2,0)</f>
        <v>#N/A</v>
      </c>
      <c r="L10838" s="3"/>
      <c r="M10838" s="77" t="e">
        <f>VLOOKUP($L$1&amp;L10838,定价因子!E:F,2,0)</f>
        <v>#N/A</v>
      </c>
      <c r="N10838" s="3"/>
      <c r="O10838" s="77" t="e">
        <f>VLOOKUP($N$1&amp;N10838,定价因子!E:F,2,0)</f>
        <v>#N/A</v>
      </c>
      <c r="P10838" s="3"/>
      <c r="Q10838" s="55" t="e">
        <f>VLOOKUP($P$1&amp;P10838,定价因子!$E:$F,2,0)</f>
        <v>#N/A</v>
      </c>
      <c r="R10838" s="3"/>
      <c r="S10838" s="77" t="e">
        <f>VLOOKUP($R$1&amp;R10838,定价因子!$E:$F,2,0)</f>
        <v>#N/A</v>
      </c>
      <c r="T10838" s="61"/>
      <c r="U10838" s="63"/>
      <c r="V10838" s="63"/>
      <c r="W10838" s="63"/>
      <c r="X10838" s="3"/>
    </row>
    <row r="10839" spans="1:24">
      <c r="A10839" s="3"/>
      <c r="B10839" s="3"/>
      <c r="C10839" s="3"/>
      <c r="D10839" s="3"/>
      <c r="E10839" s="79"/>
      <c r="F10839" s="3"/>
      <c r="G10839" s="77" t="e">
        <f>VLOOKUP($F$1&amp;F10839,定价因子!E:F,2,0)</f>
        <v>#N/A</v>
      </c>
      <c r="H10839" s="3"/>
      <c r="I10839" s="77" t="e">
        <f>VLOOKUP($H$1&amp;H10839,定价因子!E:F,2,0)</f>
        <v>#N/A</v>
      </c>
      <c r="J10839" s="3"/>
      <c r="K10839" s="77" t="e">
        <f>VLOOKUP($J$1&amp;J10839,定价因子!E:F,2,0)</f>
        <v>#N/A</v>
      </c>
      <c r="L10839" s="3"/>
      <c r="M10839" s="77" t="e">
        <f>VLOOKUP($L$1&amp;L10839,定价因子!E:F,2,0)</f>
        <v>#N/A</v>
      </c>
      <c r="N10839" s="3"/>
      <c r="O10839" s="77" t="e">
        <f>VLOOKUP($N$1&amp;N10839,定价因子!E:F,2,0)</f>
        <v>#N/A</v>
      </c>
      <c r="P10839" s="3"/>
      <c r="Q10839" s="55" t="e">
        <f>VLOOKUP($P$1&amp;P10839,定价因子!$E:$F,2,0)</f>
        <v>#N/A</v>
      </c>
      <c r="R10839" s="3"/>
      <c r="S10839" s="77" t="e">
        <f>VLOOKUP($R$1&amp;R10839,定价因子!$E:$F,2,0)</f>
        <v>#N/A</v>
      </c>
      <c r="T10839" s="61"/>
      <c r="U10839" s="63"/>
      <c r="V10839" s="63"/>
      <c r="W10839" s="63"/>
      <c r="X10839" s="3"/>
    </row>
    <row r="10840" spans="1:24">
      <c r="A10840" s="3"/>
      <c r="B10840" s="3"/>
      <c r="C10840" s="3"/>
      <c r="D10840" s="3"/>
      <c r="E10840" s="79"/>
      <c r="F10840" s="3"/>
      <c r="G10840" s="77" t="e">
        <f>VLOOKUP($F$1&amp;F10840,定价因子!E:F,2,0)</f>
        <v>#N/A</v>
      </c>
      <c r="H10840" s="3"/>
      <c r="I10840" s="77" t="e">
        <f>VLOOKUP($H$1&amp;H10840,定价因子!E:F,2,0)</f>
        <v>#N/A</v>
      </c>
      <c r="J10840" s="3"/>
      <c r="K10840" s="77" t="e">
        <f>VLOOKUP($J$1&amp;J10840,定价因子!E:F,2,0)</f>
        <v>#N/A</v>
      </c>
      <c r="L10840" s="3"/>
      <c r="M10840" s="77" t="e">
        <f>VLOOKUP($L$1&amp;L10840,定价因子!E:F,2,0)</f>
        <v>#N/A</v>
      </c>
      <c r="N10840" s="3"/>
      <c r="O10840" s="77" t="e">
        <f>VLOOKUP($N$1&amp;N10840,定价因子!E:F,2,0)</f>
        <v>#N/A</v>
      </c>
      <c r="P10840" s="3"/>
      <c r="Q10840" s="55" t="e">
        <f>VLOOKUP($P$1&amp;P10840,定价因子!$E:$F,2,0)</f>
        <v>#N/A</v>
      </c>
      <c r="R10840" s="3"/>
      <c r="S10840" s="77" t="e">
        <f>VLOOKUP($R$1&amp;R10840,定价因子!$E:$F,2,0)</f>
        <v>#N/A</v>
      </c>
      <c r="T10840" s="61"/>
      <c r="U10840" s="63"/>
      <c r="V10840" s="63"/>
      <c r="W10840" s="63"/>
      <c r="X10840" s="3"/>
    </row>
    <row r="10841" spans="1:24">
      <c r="A10841" s="3"/>
      <c r="B10841" s="3"/>
      <c r="C10841" s="3"/>
      <c r="D10841" s="3"/>
      <c r="E10841" s="79"/>
      <c r="F10841" s="3"/>
      <c r="G10841" s="77" t="e">
        <f>VLOOKUP($F$1&amp;F10841,定价因子!E:F,2,0)</f>
        <v>#N/A</v>
      </c>
      <c r="H10841" s="3"/>
      <c r="I10841" s="77" t="e">
        <f>VLOOKUP($H$1&amp;H10841,定价因子!E:F,2,0)</f>
        <v>#N/A</v>
      </c>
      <c r="J10841" s="3"/>
      <c r="K10841" s="77" t="e">
        <f>VLOOKUP($J$1&amp;J10841,定价因子!E:F,2,0)</f>
        <v>#N/A</v>
      </c>
      <c r="L10841" s="3"/>
      <c r="M10841" s="77" t="e">
        <f>VLOOKUP($L$1&amp;L10841,定价因子!E:F,2,0)</f>
        <v>#N/A</v>
      </c>
      <c r="N10841" s="3"/>
      <c r="O10841" s="77" t="e">
        <f>VLOOKUP($N$1&amp;N10841,定价因子!E:F,2,0)</f>
        <v>#N/A</v>
      </c>
      <c r="P10841" s="3"/>
      <c r="Q10841" s="55" t="e">
        <f>VLOOKUP($P$1&amp;P10841,定价因子!$E:$F,2,0)</f>
        <v>#N/A</v>
      </c>
      <c r="R10841" s="3"/>
      <c r="S10841" s="77" t="e">
        <f>VLOOKUP($R$1&amp;R10841,定价因子!$E:$F,2,0)</f>
        <v>#N/A</v>
      </c>
      <c r="T10841" s="61"/>
      <c r="U10841" s="63"/>
      <c r="V10841" s="63"/>
      <c r="W10841" s="63"/>
      <c r="X10841" s="3"/>
    </row>
    <row r="10842" spans="1:24">
      <c r="A10842" s="3"/>
      <c r="B10842" s="3"/>
      <c r="C10842" s="3"/>
      <c r="D10842" s="3"/>
      <c r="E10842" s="79"/>
      <c r="F10842" s="3"/>
      <c r="G10842" s="77" t="e">
        <f>VLOOKUP($F$1&amp;F10842,定价因子!E:F,2,0)</f>
        <v>#N/A</v>
      </c>
      <c r="H10842" s="3"/>
      <c r="I10842" s="77" t="e">
        <f>VLOOKUP($H$1&amp;H10842,定价因子!E:F,2,0)</f>
        <v>#N/A</v>
      </c>
      <c r="J10842" s="3"/>
      <c r="K10842" s="77" t="e">
        <f>VLOOKUP($J$1&amp;J10842,定价因子!E:F,2,0)</f>
        <v>#N/A</v>
      </c>
      <c r="L10842" s="3"/>
      <c r="M10842" s="77" t="e">
        <f>VLOOKUP($L$1&amp;L10842,定价因子!E:F,2,0)</f>
        <v>#N/A</v>
      </c>
      <c r="N10842" s="3"/>
      <c r="O10842" s="77" t="e">
        <f>VLOOKUP($N$1&amp;N10842,定价因子!E:F,2,0)</f>
        <v>#N/A</v>
      </c>
      <c r="P10842" s="3"/>
      <c r="Q10842" s="55" t="e">
        <f>VLOOKUP($P$1&amp;P10842,定价因子!$E:$F,2,0)</f>
        <v>#N/A</v>
      </c>
      <c r="R10842" s="3"/>
      <c r="S10842" s="77" t="e">
        <f>VLOOKUP($R$1&amp;R10842,定价因子!$E:$F,2,0)</f>
        <v>#N/A</v>
      </c>
      <c r="T10842" s="61"/>
      <c r="U10842" s="63"/>
      <c r="V10842" s="63"/>
      <c r="W10842" s="63"/>
      <c r="X10842" s="3"/>
    </row>
    <row r="10843" spans="1:24">
      <c r="A10843" s="3"/>
      <c r="B10843" s="3"/>
      <c r="C10843" s="3"/>
      <c r="D10843" s="3"/>
      <c r="E10843" s="79"/>
      <c r="F10843" s="3"/>
      <c r="G10843" s="77" t="e">
        <f>VLOOKUP($F$1&amp;F10843,定价因子!E:F,2,0)</f>
        <v>#N/A</v>
      </c>
      <c r="H10843" s="3"/>
      <c r="I10843" s="77" t="e">
        <f>VLOOKUP($H$1&amp;H10843,定价因子!E:F,2,0)</f>
        <v>#N/A</v>
      </c>
      <c r="J10843" s="3"/>
      <c r="K10843" s="77" t="e">
        <f>VLOOKUP($J$1&amp;J10843,定价因子!E:F,2,0)</f>
        <v>#N/A</v>
      </c>
      <c r="L10843" s="3"/>
      <c r="M10843" s="77" t="e">
        <f>VLOOKUP($L$1&amp;L10843,定价因子!E:F,2,0)</f>
        <v>#N/A</v>
      </c>
      <c r="N10843" s="3"/>
      <c r="O10843" s="77" t="e">
        <f>VLOOKUP($N$1&amp;N10843,定价因子!E:F,2,0)</f>
        <v>#N/A</v>
      </c>
      <c r="P10843" s="3"/>
      <c r="Q10843" s="55" t="e">
        <f>VLOOKUP($P$1&amp;P10843,定价因子!$E:$F,2,0)</f>
        <v>#N/A</v>
      </c>
      <c r="R10843" s="3"/>
      <c r="S10843" s="77" t="e">
        <f>VLOOKUP($R$1&amp;R10843,定价因子!$E:$F,2,0)</f>
        <v>#N/A</v>
      </c>
      <c r="T10843" s="61"/>
      <c r="U10843" s="63"/>
      <c r="V10843" s="63"/>
      <c r="W10843" s="63"/>
      <c r="X10843" s="3"/>
    </row>
    <row r="10844" spans="1:24">
      <c r="A10844" s="3"/>
      <c r="B10844" s="3"/>
      <c r="C10844" s="3"/>
      <c r="D10844" s="3"/>
      <c r="E10844" s="79"/>
      <c r="F10844" s="3"/>
      <c r="G10844" s="77" t="e">
        <f>VLOOKUP($F$1&amp;F10844,定价因子!E:F,2,0)</f>
        <v>#N/A</v>
      </c>
      <c r="H10844" s="3"/>
      <c r="I10844" s="77" t="e">
        <f>VLOOKUP($H$1&amp;H10844,定价因子!E:F,2,0)</f>
        <v>#N/A</v>
      </c>
      <c r="J10844" s="3"/>
      <c r="K10844" s="77" t="e">
        <f>VLOOKUP($J$1&amp;J10844,定价因子!E:F,2,0)</f>
        <v>#N/A</v>
      </c>
      <c r="L10844" s="3"/>
      <c r="M10844" s="77" t="e">
        <f>VLOOKUP($L$1&amp;L10844,定价因子!E:F,2,0)</f>
        <v>#N/A</v>
      </c>
      <c r="N10844" s="3"/>
      <c r="O10844" s="77" t="e">
        <f>VLOOKUP($N$1&amp;N10844,定价因子!E:F,2,0)</f>
        <v>#N/A</v>
      </c>
      <c r="P10844" s="3"/>
      <c r="Q10844" s="55" t="e">
        <f>VLOOKUP($P$1&amp;P10844,定价因子!$E:$F,2,0)</f>
        <v>#N/A</v>
      </c>
      <c r="R10844" s="3"/>
      <c r="S10844" s="77" t="e">
        <f>VLOOKUP($R$1&amp;R10844,定价因子!$E:$F,2,0)</f>
        <v>#N/A</v>
      </c>
      <c r="T10844" s="61"/>
      <c r="U10844" s="63"/>
      <c r="V10844" s="63"/>
      <c r="W10844" s="63"/>
      <c r="X10844" s="3"/>
    </row>
    <row r="10845" spans="1:24">
      <c r="A10845" s="3"/>
      <c r="B10845" s="3"/>
      <c r="C10845" s="3"/>
      <c r="D10845" s="3"/>
      <c r="E10845" s="79"/>
      <c r="F10845" s="3"/>
      <c r="G10845" s="77" t="e">
        <f>VLOOKUP($F$1&amp;F10845,定价因子!E:F,2,0)</f>
        <v>#N/A</v>
      </c>
      <c r="H10845" s="3"/>
      <c r="I10845" s="77" t="e">
        <f>VLOOKUP($H$1&amp;H10845,定价因子!E:F,2,0)</f>
        <v>#N/A</v>
      </c>
      <c r="J10845" s="3"/>
      <c r="K10845" s="77" t="e">
        <f>VLOOKUP($J$1&amp;J10845,定价因子!E:F,2,0)</f>
        <v>#N/A</v>
      </c>
      <c r="L10845" s="3"/>
      <c r="M10845" s="77" t="e">
        <f>VLOOKUP($L$1&amp;L10845,定价因子!E:F,2,0)</f>
        <v>#N/A</v>
      </c>
      <c r="N10845" s="3"/>
      <c r="O10845" s="77" t="e">
        <f>VLOOKUP($N$1&amp;N10845,定价因子!E:F,2,0)</f>
        <v>#N/A</v>
      </c>
      <c r="P10845" s="3"/>
      <c r="Q10845" s="55" t="e">
        <f>VLOOKUP($P$1&amp;P10845,定价因子!$E:$F,2,0)</f>
        <v>#N/A</v>
      </c>
      <c r="R10845" s="3"/>
      <c r="S10845" s="77" t="e">
        <f>VLOOKUP($R$1&amp;R10845,定价因子!$E:$F,2,0)</f>
        <v>#N/A</v>
      </c>
      <c r="T10845" s="61"/>
      <c r="U10845" s="63"/>
      <c r="V10845" s="63"/>
      <c r="W10845" s="63"/>
      <c r="X10845" s="3"/>
    </row>
    <row r="10846" spans="1:24">
      <c r="A10846" s="3"/>
      <c r="B10846" s="3"/>
      <c r="C10846" s="3"/>
      <c r="D10846" s="3"/>
      <c r="E10846" s="79"/>
      <c r="F10846" s="3"/>
      <c r="G10846" s="77" t="e">
        <f>VLOOKUP($F$1&amp;F10846,定价因子!E:F,2,0)</f>
        <v>#N/A</v>
      </c>
      <c r="H10846" s="3"/>
      <c r="I10846" s="77" t="e">
        <f>VLOOKUP($H$1&amp;H10846,定价因子!E:F,2,0)</f>
        <v>#N/A</v>
      </c>
      <c r="J10846" s="3"/>
      <c r="K10846" s="77" t="e">
        <f>VLOOKUP($J$1&amp;J10846,定价因子!E:F,2,0)</f>
        <v>#N/A</v>
      </c>
      <c r="L10846" s="3"/>
      <c r="M10846" s="77" t="e">
        <f>VLOOKUP($L$1&amp;L10846,定价因子!E:F,2,0)</f>
        <v>#N/A</v>
      </c>
      <c r="N10846" s="3"/>
      <c r="O10846" s="77" t="e">
        <f>VLOOKUP($N$1&amp;N10846,定价因子!E:F,2,0)</f>
        <v>#N/A</v>
      </c>
      <c r="P10846" s="3"/>
      <c r="Q10846" s="55" t="e">
        <f>VLOOKUP($P$1&amp;P10846,定价因子!$E:$F,2,0)</f>
        <v>#N/A</v>
      </c>
      <c r="R10846" s="3"/>
      <c r="S10846" s="77" t="e">
        <f>VLOOKUP($R$1&amp;R10846,定价因子!$E:$F,2,0)</f>
        <v>#N/A</v>
      </c>
      <c r="T10846" s="61"/>
      <c r="U10846" s="63"/>
      <c r="V10846" s="63"/>
      <c r="W10846" s="63"/>
      <c r="X10846" s="3"/>
    </row>
    <row r="10847" spans="1:24">
      <c r="A10847" s="3"/>
      <c r="B10847" s="3"/>
      <c r="C10847" s="3"/>
      <c r="D10847" s="3"/>
      <c r="E10847" s="79"/>
      <c r="F10847" s="3"/>
      <c r="G10847" s="77" t="e">
        <f>VLOOKUP($F$1&amp;F10847,定价因子!E:F,2,0)</f>
        <v>#N/A</v>
      </c>
      <c r="H10847" s="3"/>
      <c r="I10847" s="77" t="e">
        <f>VLOOKUP($H$1&amp;H10847,定价因子!E:F,2,0)</f>
        <v>#N/A</v>
      </c>
      <c r="J10847" s="3"/>
      <c r="K10847" s="77" t="e">
        <f>VLOOKUP($J$1&amp;J10847,定价因子!E:F,2,0)</f>
        <v>#N/A</v>
      </c>
      <c r="L10847" s="3"/>
      <c r="M10847" s="77" t="e">
        <f>VLOOKUP($L$1&amp;L10847,定价因子!E:F,2,0)</f>
        <v>#N/A</v>
      </c>
      <c r="N10847" s="3"/>
      <c r="O10847" s="77" t="e">
        <f>VLOOKUP($N$1&amp;N10847,定价因子!E:F,2,0)</f>
        <v>#N/A</v>
      </c>
      <c r="P10847" s="3"/>
      <c r="Q10847" s="55" t="e">
        <f>VLOOKUP($P$1&amp;P10847,定价因子!$E:$F,2,0)</f>
        <v>#N/A</v>
      </c>
      <c r="R10847" s="3"/>
      <c r="S10847" s="77" t="e">
        <f>VLOOKUP($R$1&amp;R10847,定价因子!$E:$F,2,0)</f>
        <v>#N/A</v>
      </c>
      <c r="T10847" s="61"/>
      <c r="U10847" s="63"/>
      <c r="V10847" s="63"/>
      <c r="W10847" s="63"/>
      <c r="X10847" s="3"/>
    </row>
    <row r="10848" spans="1:24">
      <c r="A10848" s="3"/>
      <c r="B10848" s="3"/>
      <c r="C10848" s="3"/>
      <c r="D10848" s="3"/>
      <c r="E10848" s="79"/>
      <c r="F10848" s="3"/>
      <c r="G10848" s="77" t="e">
        <f>VLOOKUP($F$1&amp;F10848,定价因子!E:F,2,0)</f>
        <v>#N/A</v>
      </c>
      <c r="H10848" s="3"/>
      <c r="I10848" s="77" t="e">
        <f>VLOOKUP($H$1&amp;H10848,定价因子!E:F,2,0)</f>
        <v>#N/A</v>
      </c>
      <c r="J10848" s="3"/>
      <c r="K10848" s="77" t="e">
        <f>VLOOKUP($J$1&amp;J10848,定价因子!E:F,2,0)</f>
        <v>#N/A</v>
      </c>
      <c r="L10848" s="3"/>
      <c r="M10848" s="77" t="e">
        <f>VLOOKUP($L$1&amp;L10848,定价因子!E:F,2,0)</f>
        <v>#N/A</v>
      </c>
      <c r="N10848" s="3"/>
      <c r="O10848" s="77" t="e">
        <f>VLOOKUP($N$1&amp;N10848,定价因子!E:F,2,0)</f>
        <v>#N/A</v>
      </c>
      <c r="P10848" s="3"/>
      <c r="Q10848" s="55" t="e">
        <f>VLOOKUP($P$1&amp;P10848,定价因子!$E:$F,2,0)</f>
        <v>#N/A</v>
      </c>
      <c r="R10848" s="3"/>
      <c r="S10848" s="77" t="e">
        <f>VLOOKUP($R$1&amp;R10848,定价因子!$E:$F,2,0)</f>
        <v>#N/A</v>
      </c>
      <c r="T10848" s="61"/>
      <c r="U10848" s="63"/>
      <c r="V10848" s="63"/>
      <c r="W10848" s="63"/>
      <c r="X10848" s="3"/>
    </row>
    <row r="10849" spans="1:24">
      <c r="A10849" s="3"/>
      <c r="B10849" s="3"/>
      <c r="C10849" s="3"/>
      <c r="D10849" s="3"/>
      <c r="E10849" s="79"/>
      <c r="F10849" s="3"/>
      <c r="G10849" s="77" t="e">
        <f>VLOOKUP($F$1&amp;F10849,定价因子!E:F,2,0)</f>
        <v>#N/A</v>
      </c>
      <c r="H10849" s="3"/>
      <c r="I10849" s="77" t="e">
        <f>VLOOKUP($H$1&amp;H10849,定价因子!E:F,2,0)</f>
        <v>#N/A</v>
      </c>
      <c r="J10849" s="3"/>
      <c r="K10849" s="77" t="e">
        <f>VLOOKUP($J$1&amp;J10849,定价因子!E:F,2,0)</f>
        <v>#N/A</v>
      </c>
      <c r="L10849" s="3"/>
      <c r="M10849" s="77" t="e">
        <f>VLOOKUP($L$1&amp;L10849,定价因子!E:F,2,0)</f>
        <v>#N/A</v>
      </c>
      <c r="N10849" s="3"/>
      <c r="O10849" s="77" t="e">
        <f>VLOOKUP($N$1&amp;N10849,定价因子!E:F,2,0)</f>
        <v>#N/A</v>
      </c>
      <c r="P10849" s="3"/>
      <c r="Q10849" s="55" t="e">
        <f>VLOOKUP($P$1&amp;P10849,定价因子!$E:$F,2,0)</f>
        <v>#N/A</v>
      </c>
      <c r="R10849" s="3"/>
      <c r="S10849" s="77" t="e">
        <f>VLOOKUP($R$1&amp;R10849,定价因子!$E:$F,2,0)</f>
        <v>#N/A</v>
      </c>
      <c r="T10849" s="61"/>
      <c r="U10849" s="63"/>
      <c r="V10849" s="63"/>
      <c r="W10849" s="63"/>
      <c r="X10849" s="3"/>
    </row>
    <row r="10850" spans="1:24">
      <c r="A10850" s="3"/>
      <c r="B10850" s="3"/>
      <c r="C10850" s="3"/>
      <c r="D10850" s="3"/>
      <c r="E10850" s="79"/>
      <c r="F10850" s="3"/>
      <c r="G10850" s="77" t="e">
        <f>VLOOKUP($F$1&amp;F10850,定价因子!E:F,2,0)</f>
        <v>#N/A</v>
      </c>
      <c r="H10850" s="3"/>
      <c r="I10850" s="77" t="e">
        <f>VLOOKUP($H$1&amp;H10850,定价因子!E:F,2,0)</f>
        <v>#N/A</v>
      </c>
      <c r="J10850" s="3"/>
      <c r="K10850" s="77" t="e">
        <f>VLOOKUP($J$1&amp;J10850,定价因子!E:F,2,0)</f>
        <v>#N/A</v>
      </c>
      <c r="L10850" s="3"/>
      <c r="M10850" s="77" t="e">
        <f>VLOOKUP($L$1&amp;L10850,定价因子!E:F,2,0)</f>
        <v>#N/A</v>
      </c>
      <c r="N10850" s="3"/>
      <c r="O10850" s="77" t="e">
        <f>VLOOKUP($N$1&amp;N10850,定价因子!E:F,2,0)</f>
        <v>#N/A</v>
      </c>
      <c r="P10850" s="3"/>
      <c r="Q10850" s="55" t="e">
        <f>VLOOKUP($P$1&amp;P10850,定价因子!$E:$F,2,0)</f>
        <v>#N/A</v>
      </c>
      <c r="R10850" s="3"/>
      <c r="S10850" s="77" t="e">
        <f>VLOOKUP($R$1&amp;R10850,定价因子!$E:$F,2,0)</f>
        <v>#N/A</v>
      </c>
      <c r="T10850" s="61"/>
      <c r="U10850" s="63"/>
      <c r="V10850" s="63"/>
      <c r="W10850" s="63"/>
      <c r="X10850" s="3"/>
    </row>
    <row r="10851" spans="1:24">
      <c r="A10851" s="3"/>
      <c r="B10851" s="3"/>
      <c r="C10851" s="3"/>
      <c r="D10851" s="3"/>
      <c r="E10851" s="79"/>
      <c r="F10851" s="3"/>
      <c r="G10851" s="77" t="e">
        <f>VLOOKUP($F$1&amp;F10851,定价因子!E:F,2,0)</f>
        <v>#N/A</v>
      </c>
      <c r="H10851" s="3"/>
      <c r="I10851" s="77" t="e">
        <f>VLOOKUP($H$1&amp;H10851,定价因子!E:F,2,0)</f>
        <v>#N/A</v>
      </c>
      <c r="J10851" s="3"/>
      <c r="K10851" s="77" t="e">
        <f>VLOOKUP($J$1&amp;J10851,定价因子!E:F,2,0)</f>
        <v>#N/A</v>
      </c>
      <c r="L10851" s="3"/>
      <c r="M10851" s="77" t="e">
        <f>VLOOKUP($L$1&amp;L10851,定价因子!E:F,2,0)</f>
        <v>#N/A</v>
      </c>
      <c r="N10851" s="3"/>
      <c r="O10851" s="77" t="e">
        <f>VLOOKUP($N$1&amp;N10851,定价因子!E:F,2,0)</f>
        <v>#N/A</v>
      </c>
      <c r="P10851" s="3"/>
      <c r="Q10851" s="55" t="e">
        <f>VLOOKUP($P$1&amp;P10851,定价因子!$E:$F,2,0)</f>
        <v>#N/A</v>
      </c>
      <c r="R10851" s="3"/>
      <c r="S10851" s="77" t="e">
        <f>VLOOKUP($R$1&amp;R10851,定价因子!$E:$F,2,0)</f>
        <v>#N/A</v>
      </c>
      <c r="T10851" s="61"/>
      <c r="U10851" s="63"/>
      <c r="V10851" s="63"/>
      <c r="W10851" s="63"/>
      <c r="X10851" s="3"/>
    </row>
    <row r="10852" spans="1:24">
      <c r="A10852" s="3"/>
      <c r="B10852" s="3"/>
      <c r="C10852" s="3"/>
      <c r="D10852" s="3"/>
      <c r="E10852" s="79"/>
      <c r="F10852" s="3"/>
      <c r="G10852" s="77" t="e">
        <f>VLOOKUP($F$1&amp;F10852,定价因子!E:F,2,0)</f>
        <v>#N/A</v>
      </c>
      <c r="H10852" s="3"/>
      <c r="I10852" s="77" t="e">
        <f>VLOOKUP($H$1&amp;H10852,定价因子!E:F,2,0)</f>
        <v>#N/A</v>
      </c>
      <c r="J10852" s="3"/>
      <c r="K10852" s="77" t="e">
        <f>VLOOKUP($J$1&amp;J10852,定价因子!E:F,2,0)</f>
        <v>#N/A</v>
      </c>
      <c r="L10852" s="3"/>
      <c r="M10852" s="77" t="e">
        <f>VLOOKUP($L$1&amp;L10852,定价因子!E:F,2,0)</f>
        <v>#N/A</v>
      </c>
      <c r="N10852" s="3"/>
      <c r="O10852" s="77" t="e">
        <f>VLOOKUP($N$1&amp;N10852,定价因子!E:F,2,0)</f>
        <v>#N/A</v>
      </c>
      <c r="P10852" s="3"/>
      <c r="Q10852" s="55" t="e">
        <f>VLOOKUP($P$1&amp;P10852,定价因子!$E:$F,2,0)</f>
        <v>#N/A</v>
      </c>
      <c r="R10852" s="3"/>
      <c r="S10852" s="77" t="e">
        <f>VLOOKUP($R$1&amp;R10852,定价因子!$E:$F,2,0)</f>
        <v>#N/A</v>
      </c>
      <c r="T10852" s="61"/>
      <c r="U10852" s="63"/>
      <c r="V10852" s="63"/>
      <c r="W10852" s="63"/>
      <c r="X10852" s="3"/>
    </row>
    <row r="10853" spans="1:24">
      <c r="A10853" s="3"/>
      <c r="B10853" s="3"/>
      <c r="C10853" s="3"/>
      <c r="D10853" s="3"/>
      <c r="E10853" s="79"/>
      <c r="F10853" s="3"/>
      <c r="G10853" s="77" t="e">
        <f>VLOOKUP($F$1&amp;F10853,定价因子!E:F,2,0)</f>
        <v>#N/A</v>
      </c>
      <c r="H10853" s="3"/>
      <c r="I10853" s="77" t="e">
        <f>VLOOKUP($H$1&amp;H10853,定价因子!E:F,2,0)</f>
        <v>#N/A</v>
      </c>
      <c r="J10853" s="3"/>
      <c r="K10853" s="77" t="e">
        <f>VLOOKUP($J$1&amp;J10853,定价因子!E:F,2,0)</f>
        <v>#N/A</v>
      </c>
      <c r="L10853" s="3"/>
      <c r="M10853" s="77" t="e">
        <f>VLOOKUP($L$1&amp;L10853,定价因子!E:F,2,0)</f>
        <v>#N/A</v>
      </c>
      <c r="N10853" s="3"/>
      <c r="O10853" s="77" t="e">
        <f>VLOOKUP($N$1&amp;N10853,定价因子!E:F,2,0)</f>
        <v>#N/A</v>
      </c>
      <c r="P10853" s="3"/>
      <c r="Q10853" s="55" t="e">
        <f>VLOOKUP($P$1&amp;P10853,定价因子!$E:$F,2,0)</f>
        <v>#N/A</v>
      </c>
      <c r="R10853" s="3"/>
      <c r="S10853" s="77" t="e">
        <f>VLOOKUP($R$1&amp;R10853,定价因子!$E:$F,2,0)</f>
        <v>#N/A</v>
      </c>
      <c r="T10853" s="61"/>
      <c r="U10853" s="63"/>
      <c r="V10853" s="63"/>
      <c r="W10853" s="63"/>
      <c r="X10853" s="3"/>
    </row>
    <row r="10854" spans="1:24">
      <c r="A10854" s="3"/>
      <c r="B10854" s="3"/>
      <c r="C10854" s="3"/>
      <c r="D10854" s="3"/>
      <c r="E10854" s="79"/>
      <c r="F10854" s="3"/>
      <c r="G10854" s="77" t="e">
        <f>VLOOKUP($F$1&amp;F10854,定价因子!E:F,2,0)</f>
        <v>#N/A</v>
      </c>
      <c r="H10854" s="3"/>
      <c r="I10854" s="77" t="e">
        <f>VLOOKUP($H$1&amp;H10854,定价因子!E:F,2,0)</f>
        <v>#N/A</v>
      </c>
      <c r="J10854" s="3"/>
      <c r="K10854" s="77" t="e">
        <f>VLOOKUP($J$1&amp;J10854,定价因子!E:F,2,0)</f>
        <v>#N/A</v>
      </c>
      <c r="L10854" s="3"/>
      <c r="M10854" s="77" t="e">
        <f>VLOOKUP($L$1&amp;L10854,定价因子!E:F,2,0)</f>
        <v>#N/A</v>
      </c>
      <c r="N10854" s="3"/>
      <c r="O10854" s="77" t="e">
        <f>VLOOKUP($N$1&amp;N10854,定价因子!E:F,2,0)</f>
        <v>#N/A</v>
      </c>
      <c r="P10854" s="3"/>
      <c r="Q10854" s="55" t="e">
        <f>VLOOKUP($P$1&amp;P10854,定价因子!$E:$F,2,0)</f>
        <v>#N/A</v>
      </c>
      <c r="R10854" s="3"/>
      <c r="S10854" s="77" t="e">
        <f>VLOOKUP($R$1&amp;R10854,定价因子!$E:$F,2,0)</f>
        <v>#N/A</v>
      </c>
      <c r="T10854" s="61"/>
      <c r="U10854" s="63"/>
      <c r="V10854" s="63"/>
      <c r="W10854" s="63"/>
      <c r="X10854" s="3"/>
    </row>
    <row r="10855" spans="1:24">
      <c r="A10855" s="3"/>
      <c r="B10855" s="3"/>
      <c r="C10855" s="3"/>
      <c r="D10855" s="3"/>
      <c r="E10855" s="79"/>
      <c r="F10855" s="3"/>
      <c r="G10855" s="77" t="e">
        <f>VLOOKUP($F$1&amp;F10855,定价因子!E:F,2,0)</f>
        <v>#N/A</v>
      </c>
      <c r="H10855" s="3"/>
      <c r="I10855" s="77" t="e">
        <f>VLOOKUP($H$1&amp;H10855,定价因子!E:F,2,0)</f>
        <v>#N/A</v>
      </c>
      <c r="J10855" s="3"/>
      <c r="K10855" s="77" t="e">
        <f>VLOOKUP($J$1&amp;J10855,定价因子!E:F,2,0)</f>
        <v>#N/A</v>
      </c>
      <c r="L10855" s="3"/>
      <c r="M10855" s="77" t="e">
        <f>VLOOKUP($L$1&amp;L10855,定价因子!E:F,2,0)</f>
        <v>#N/A</v>
      </c>
      <c r="N10855" s="3"/>
      <c r="O10855" s="77" t="e">
        <f>VLOOKUP($N$1&amp;N10855,定价因子!E:F,2,0)</f>
        <v>#N/A</v>
      </c>
      <c r="P10855" s="3"/>
      <c r="Q10855" s="55" t="e">
        <f>VLOOKUP($P$1&amp;P10855,定价因子!$E:$F,2,0)</f>
        <v>#N/A</v>
      </c>
      <c r="R10855" s="3"/>
      <c r="S10855" s="77" t="e">
        <f>VLOOKUP($R$1&amp;R10855,定价因子!$E:$F,2,0)</f>
        <v>#N/A</v>
      </c>
      <c r="T10855" s="61"/>
      <c r="U10855" s="63"/>
      <c r="V10855" s="63"/>
      <c r="W10855" s="63"/>
      <c r="X10855" s="3"/>
    </row>
    <row r="10856" spans="1:24">
      <c r="A10856" s="3"/>
      <c r="B10856" s="3"/>
      <c r="C10856" s="3"/>
      <c r="D10856" s="3"/>
      <c r="E10856" s="79"/>
      <c r="F10856" s="3"/>
      <c r="G10856" s="77" t="e">
        <f>VLOOKUP($F$1&amp;F10856,定价因子!E:F,2,0)</f>
        <v>#N/A</v>
      </c>
      <c r="H10856" s="3"/>
      <c r="I10856" s="77" t="e">
        <f>VLOOKUP($H$1&amp;H10856,定价因子!E:F,2,0)</f>
        <v>#N/A</v>
      </c>
      <c r="J10856" s="3"/>
      <c r="K10856" s="77" t="e">
        <f>VLOOKUP($J$1&amp;J10856,定价因子!E:F,2,0)</f>
        <v>#N/A</v>
      </c>
      <c r="L10856" s="3"/>
      <c r="M10856" s="77" t="e">
        <f>VLOOKUP($L$1&amp;L10856,定价因子!E:F,2,0)</f>
        <v>#N/A</v>
      </c>
      <c r="N10856" s="3"/>
      <c r="O10856" s="77" t="e">
        <f>VLOOKUP($N$1&amp;N10856,定价因子!E:F,2,0)</f>
        <v>#N/A</v>
      </c>
      <c r="P10856" s="3"/>
      <c r="Q10856" s="55" t="e">
        <f>VLOOKUP($P$1&amp;P10856,定价因子!$E:$F,2,0)</f>
        <v>#N/A</v>
      </c>
      <c r="R10856" s="3"/>
      <c r="S10856" s="77" t="e">
        <f>VLOOKUP($R$1&amp;R10856,定价因子!$E:$F,2,0)</f>
        <v>#N/A</v>
      </c>
      <c r="T10856" s="61"/>
      <c r="U10856" s="63"/>
      <c r="V10856" s="63"/>
      <c r="W10856" s="63"/>
      <c r="X10856" s="3"/>
    </row>
    <row r="10857" spans="1:24">
      <c r="A10857" s="3"/>
      <c r="B10857" s="3"/>
      <c r="C10857" s="3"/>
      <c r="D10857" s="3"/>
      <c r="E10857" s="79"/>
      <c r="F10857" s="3"/>
      <c r="G10857" s="77" t="e">
        <f>VLOOKUP($F$1&amp;F10857,定价因子!E:F,2,0)</f>
        <v>#N/A</v>
      </c>
      <c r="H10857" s="3"/>
      <c r="I10857" s="77" t="e">
        <f>VLOOKUP($H$1&amp;H10857,定价因子!E:F,2,0)</f>
        <v>#N/A</v>
      </c>
      <c r="J10857" s="3"/>
      <c r="K10857" s="77" t="e">
        <f>VLOOKUP($J$1&amp;J10857,定价因子!E:F,2,0)</f>
        <v>#N/A</v>
      </c>
      <c r="L10857" s="3"/>
      <c r="M10857" s="77" t="e">
        <f>VLOOKUP($L$1&amp;L10857,定价因子!E:F,2,0)</f>
        <v>#N/A</v>
      </c>
      <c r="N10857" s="3"/>
      <c r="O10857" s="77" t="e">
        <f>VLOOKUP($N$1&amp;N10857,定价因子!E:F,2,0)</f>
        <v>#N/A</v>
      </c>
      <c r="P10857" s="3"/>
      <c r="Q10857" s="55" t="e">
        <f>VLOOKUP($P$1&amp;P10857,定价因子!$E:$F,2,0)</f>
        <v>#N/A</v>
      </c>
      <c r="R10857" s="3"/>
      <c r="S10857" s="77" t="e">
        <f>VLOOKUP($R$1&amp;R10857,定价因子!$E:$F,2,0)</f>
        <v>#N/A</v>
      </c>
      <c r="T10857" s="61"/>
      <c r="U10857" s="63"/>
      <c r="V10857" s="63"/>
      <c r="W10857" s="63"/>
      <c r="X10857" s="3"/>
    </row>
    <row r="10858" spans="1:24">
      <c r="A10858" s="3"/>
      <c r="B10858" s="3"/>
      <c r="C10858" s="3"/>
      <c r="D10858" s="3"/>
      <c r="E10858" s="79"/>
      <c r="F10858" s="3"/>
      <c r="G10858" s="77" t="e">
        <f>VLOOKUP($F$1&amp;F10858,定价因子!E:F,2,0)</f>
        <v>#N/A</v>
      </c>
      <c r="H10858" s="3"/>
      <c r="I10858" s="77" t="e">
        <f>VLOOKUP($H$1&amp;H10858,定价因子!E:F,2,0)</f>
        <v>#N/A</v>
      </c>
      <c r="J10858" s="3"/>
      <c r="K10858" s="77" t="e">
        <f>VLOOKUP($J$1&amp;J10858,定价因子!E:F,2,0)</f>
        <v>#N/A</v>
      </c>
      <c r="L10858" s="3"/>
      <c r="M10858" s="77" t="e">
        <f>VLOOKUP($L$1&amp;L10858,定价因子!E:F,2,0)</f>
        <v>#N/A</v>
      </c>
      <c r="N10858" s="3"/>
      <c r="O10858" s="77" t="e">
        <f>VLOOKUP($N$1&amp;N10858,定价因子!E:F,2,0)</f>
        <v>#N/A</v>
      </c>
      <c r="P10858" s="3"/>
      <c r="Q10858" s="55" t="e">
        <f>VLOOKUP($P$1&amp;P10858,定价因子!$E:$F,2,0)</f>
        <v>#N/A</v>
      </c>
      <c r="R10858" s="3"/>
      <c r="S10858" s="77" t="e">
        <f>VLOOKUP($R$1&amp;R10858,定价因子!$E:$F,2,0)</f>
        <v>#N/A</v>
      </c>
      <c r="T10858" s="61"/>
      <c r="U10858" s="63"/>
      <c r="V10858" s="63"/>
      <c r="W10858" s="63"/>
      <c r="X10858" s="3"/>
    </row>
    <row r="10859" spans="1:24">
      <c r="A10859" s="3"/>
      <c r="B10859" s="3"/>
      <c r="C10859" s="3"/>
      <c r="D10859" s="3"/>
      <c r="E10859" s="79"/>
      <c r="F10859" s="3"/>
      <c r="G10859" s="77" t="e">
        <f>VLOOKUP($F$1&amp;F10859,定价因子!E:F,2,0)</f>
        <v>#N/A</v>
      </c>
      <c r="H10859" s="3"/>
      <c r="I10859" s="77" t="e">
        <f>VLOOKUP($H$1&amp;H10859,定价因子!E:F,2,0)</f>
        <v>#N/A</v>
      </c>
      <c r="J10859" s="3"/>
      <c r="K10859" s="77" t="e">
        <f>VLOOKUP($J$1&amp;J10859,定价因子!E:F,2,0)</f>
        <v>#N/A</v>
      </c>
      <c r="L10859" s="3"/>
      <c r="M10859" s="77" t="e">
        <f>VLOOKUP($L$1&amp;L10859,定价因子!E:F,2,0)</f>
        <v>#N/A</v>
      </c>
      <c r="N10859" s="3"/>
      <c r="O10859" s="77" t="e">
        <f>VLOOKUP($N$1&amp;N10859,定价因子!E:F,2,0)</f>
        <v>#N/A</v>
      </c>
      <c r="P10859" s="3"/>
      <c r="Q10859" s="55" t="e">
        <f>VLOOKUP($P$1&amp;P10859,定价因子!$E:$F,2,0)</f>
        <v>#N/A</v>
      </c>
      <c r="R10859" s="3"/>
      <c r="S10859" s="77" t="e">
        <f>VLOOKUP($R$1&amp;R10859,定价因子!$E:$F,2,0)</f>
        <v>#N/A</v>
      </c>
      <c r="T10859" s="61"/>
      <c r="U10859" s="63"/>
      <c r="V10859" s="63"/>
      <c r="W10859" s="63"/>
      <c r="X10859" s="3"/>
    </row>
    <row r="10860" spans="1:24">
      <c r="A10860" s="3"/>
      <c r="B10860" s="3"/>
      <c r="C10860" s="3"/>
      <c r="D10860" s="3"/>
      <c r="E10860" s="79"/>
      <c r="F10860" s="3"/>
      <c r="G10860" s="77" t="e">
        <f>VLOOKUP($F$1&amp;F10860,定价因子!E:F,2,0)</f>
        <v>#N/A</v>
      </c>
      <c r="H10860" s="3"/>
      <c r="I10860" s="77" t="e">
        <f>VLOOKUP($H$1&amp;H10860,定价因子!E:F,2,0)</f>
        <v>#N/A</v>
      </c>
      <c r="J10860" s="3"/>
      <c r="K10860" s="77" t="e">
        <f>VLOOKUP($J$1&amp;J10860,定价因子!E:F,2,0)</f>
        <v>#N/A</v>
      </c>
      <c r="L10860" s="3"/>
      <c r="M10860" s="77" t="e">
        <f>VLOOKUP($L$1&amp;L10860,定价因子!E:F,2,0)</f>
        <v>#N/A</v>
      </c>
      <c r="N10860" s="3"/>
      <c r="O10860" s="77" t="e">
        <f>VLOOKUP($N$1&amp;N10860,定价因子!E:F,2,0)</f>
        <v>#N/A</v>
      </c>
      <c r="P10860" s="3"/>
      <c r="Q10860" s="55" t="e">
        <f>VLOOKUP($P$1&amp;P10860,定价因子!$E:$F,2,0)</f>
        <v>#N/A</v>
      </c>
      <c r="R10860" s="3"/>
      <c r="S10860" s="77" t="e">
        <f>VLOOKUP($R$1&amp;R10860,定价因子!$E:$F,2,0)</f>
        <v>#N/A</v>
      </c>
      <c r="T10860" s="61"/>
      <c r="U10860" s="63"/>
      <c r="V10860" s="63"/>
      <c r="W10860" s="63"/>
      <c r="X10860" s="3"/>
    </row>
    <row r="10861" spans="1:24">
      <c r="A10861" s="3"/>
      <c r="B10861" s="3"/>
      <c r="C10861" s="3"/>
      <c r="D10861" s="3"/>
      <c r="E10861" s="79"/>
      <c r="F10861" s="3"/>
      <c r="G10861" s="77" t="e">
        <f>VLOOKUP($F$1&amp;F10861,定价因子!E:F,2,0)</f>
        <v>#N/A</v>
      </c>
      <c r="H10861" s="3"/>
      <c r="I10861" s="77" t="e">
        <f>VLOOKUP($H$1&amp;H10861,定价因子!E:F,2,0)</f>
        <v>#N/A</v>
      </c>
      <c r="J10861" s="3"/>
      <c r="K10861" s="77" t="e">
        <f>VLOOKUP($J$1&amp;J10861,定价因子!E:F,2,0)</f>
        <v>#N/A</v>
      </c>
      <c r="L10861" s="3"/>
      <c r="M10861" s="77" t="e">
        <f>VLOOKUP($L$1&amp;L10861,定价因子!E:F,2,0)</f>
        <v>#N/A</v>
      </c>
      <c r="N10861" s="3"/>
      <c r="O10861" s="77" t="e">
        <f>VLOOKUP($N$1&amp;N10861,定价因子!E:F,2,0)</f>
        <v>#N/A</v>
      </c>
      <c r="P10861" s="3"/>
      <c r="Q10861" s="55" t="e">
        <f>VLOOKUP($P$1&amp;P10861,定价因子!$E:$F,2,0)</f>
        <v>#N/A</v>
      </c>
      <c r="R10861" s="3"/>
      <c r="S10861" s="77" t="e">
        <f>VLOOKUP($R$1&amp;R10861,定价因子!$E:$F,2,0)</f>
        <v>#N/A</v>
      </c>
      <c r="T10861" s="61"/>
      <c r="U10861" s="63"/>
      <c r="V10861" s="63"/>
      <c r="W10861" s="63"/>
      <c r="X10861" s="3"/>
    </row>
    <row r="10862" spans="1:24">
      <c r="A10862" s="3"/>
      <c r="B10862" s="3"/>
      <c r="C10862" s="3"/>
      <c r="D10862" s="3"/>
      <c r="E10862" s="79"/>
      <c r="F10862" s="3"/>
      <c r="G10862" s="77" t="e">
        <f>VLOOKUP($F$1&amp;F10862,定价因子!E:F,2,0)</f>
        <v>#N/A</v>
      </c>
      <c r="H10862" s="3"/>
      <c r="I10862" s="77" t="e">
        <f>VLOOKUP($H$1&amp;H10862,定价因子!E:F,2,0)</f>
        <v>#N/A</v>
      </c>
      <c r="J10862" s="3"/>
      <c r="K10862" s="77" t="e">
        <f>VLOOKUP($J$1&amp;J10862,定价因子!E:F,2,0)</f>
        <v>#N/A</v>
      </c>
      <c r="L10862" s="3"/>
      <c r="M10862" s="77" t="e">
        <f>VLOOKUP($L$1&amp;L10862,定价因子!E:F,2,0)</f>
        <v>#N/A</v>
      </c>
      <c r="N10862" s="3"/>
      <c r="O10862" s="77" t="e">
        <f>VLOOKUP($N$1&amp;N10862,定价因子!E:F,2,0)</f>
        <v>#N/A</v>
      </c>
      <c r="P10862" s="3"/>
      <c r="Q10862" s="55" t="e">
        <f>VLOOKUP($P$1&amp;P10862,定价因子!$E:$F,2,0)</f>
        <v>#N/A</v>
      </c>
      <c r="R10862" s="3"/>
      <c r="S10862" s="77" t="e">
        <f>VLOOKUP($R$1&amp;R10862,定价因子!$E:$F,2,0)</f>
        <v>#N/A</v>
      </c>
      <c r="T10862" s="61"/>
      <c r="U10862" s="63"/>
      <c r="V10862" s="63"/>
      <c r="W10862" s="63"/>
      <c r="X10862" s="3"/>
    </row>
    <row r="10863" spans="1:24">
      <c r="A10863" s="3"/>
      <c r="B10863" s="3"/>
      <c r="C10863" s="3"/>
      <c r="D10863" s="3"/>
      <c r="E10863" s="79"/>
      <c r="F10863" s="3"/>
      <c r="G10863" s="77" t="e">
        <f>VLOOKUP($F$1&amp;F10863,定价因子!E:F,2,0)</f>
        <v>#N/A</v>
      </c>
      <c r="H10863" s="3"/>
      <c r="I10863" s="77" t="e">
        <f>VLOOKUP($H$1&amp;H10863,定价因子!E:F,2,0)</f>
        <v>#N/A</v>
      </c>
      <c r="J10863" s="3"/>
      <c r="K10863" s="77" t="e">
        <f>VLOOKUP($J$1&amp;J10863,定价因子!E:F,2,0)</f>
        <v>#N/A</v>
      </c>
      <c r="L10863" s="3"/>
      <c r="M10863" s="77" t="e">
        <f>VLOOKUP($L$1&amp;L10863,定价因子!E:F,2,0)</f>
        <v>#N/A</v>
      </c>
      <c r="N10863" s="3"/>
      <c r="O10863" s="77" t="e">
        <f>VLOOKUP($N$1&amp;N10863,定价因子!E:F,2,0)</f>
        <v>#N/A</v>
      </c>
      <c r="P10863" s="3"/>
      <c r="Q10863" s="55" t="e">
        <f>VLOOKUP($P$1&amp;P10863,定价因子!$E:$F,2,0)</f>
        <v>#N/A</v>
      </c>
      <c r="R10863" s="3"/>
      <c r="S10863" s="77" t="e">
        <f>VLOOKUP($R$1&amp;R10863,定价因子!$E:$F,2,0)</f>
        <v>#N/A</v>
      </c>
      <c r="T10863" s="61"/>
      <c r="U10863" s="63"/>
      <c r="V10863" s="63"/>
      <c r="W10863" s="63"/>
      <c r="X10863" s="3"/>
    </row>
    <row r="10864" spans="1:24">
      <c r="A10864" s="3"/>
      <c r="B10864" s="3"/>
      <c r="C10864" s="3"/>
      <c r="D10864" s="3"/>
      <c r="E10864" s="79"/>
      <c r="F10864" s="3"/>
      <c r="G10864" s="77" t="e">
        <f>VLOOKUP($F$1&amp;F10864,定价因子!E:F,2,0)</f>
        <v>#N/A</v>
      </c>
      <c r="H10864" s="3"/>
      <c r="I10864" s="77" t="e">
        <f>VLOOKUP($H$1&amp;H10864,定价因子!E:F,2,0)</f>
        <v>#N/A</v>
      </c>
      <c r="J10864" s="3"/>
      <c r="K10864" s="77" t="e">
        <f>VLOOKUP($J$1&amp;J10864,定价因子!E:F,2,0)</f>
        <v>#N/A</v>
      </c>
      <c r="L10864" s="3"/>
      <c r="M10864" s="77" t="e">
        <f>VLOOKUP($L$1&amp;L10864,定价因子!E:F,2,0)</f>
        <v>#N/A</v>
      </c>
      <c r="N10864" s="3"/>
      <c r="O10864" s="77" t="e">
        <f>VLOOKUP($N$1&amp;N10864,定价因子!E:F,2,0)</f>
        <v>#N/A</v>
      </c>
      <c r="P10864" s="3"/>
      <c r="Q10864" s="55" t="e">
        <f>VLOOKUP($P$1&amp;P10864,定价因子!$E:$F,2,0)</f>
        <v>#N/A</v>
      </c>
      <c r="R10864" s="3"/>
      <c r="S10864" s="77" t="e">
        <f>VLOOKUP($R$1&amp;R10864,定价因子!$E:$F,2,0)</f>
        <v>#N/A</v>
      </c>
      <c r="T10864" s="61"/>
      <c r="U10864" s="63"/>
      <c r="V10864" s="63"/>
      <c r="W10864" s="63"/>
      <c r="X10864" s="3"/>
    </row>
    <row r="10865" spans="1:24">
      <c r="A10865" s="3"/>
      <c r="B10865" s="3"/>
      <c r="C10865" s="3"/>
      <c r="D10865" s="3"/>
      <c r="E10865" s="79"/>
      <c r="F10865" s="3"/>
      <c r="G10865" s="77" t="e">
        <f>VLOOKUP($F$1&amp;F10865,定价因子!E:F,2,0)</f>
        <v>#N/A</v>
      </c>
      <c r="H10865" s="3"/>
      <c r="I10865" s="77" t="e">
        <f>VLOOKUP($H$1&amp;H10865,定价因子!E:F,2,0)</f>
        <v>#N/A</v>
      </c>
      <c r="J10865" s="3"/>
      <c r="K10865" s="77" t="e">
        <f>VLOOKUP($J$1&amp;J10865,定价因子!E:F,2,0)</f>
        <v>#N/A</v>
      </c>
      <c r="L10865" s="3"/>
      <c r="M10865" s="77" t="e">
        <f>VLOOKUP($L$1&amp;L10865,定价因子!E:F,2,0)</f>
        <v>#N/A</v>
      </c>
      <c r="N10865" s="3"/>
      <c r="O10865" s="77" t="e">
        <f>VLOOKUP($N$1&amp;N10865,定价因子!E:F,2,0)</f>
        <v>#N/A</v>
      </c>
      <c r="P10865" s="3"/>
      <c r="Q10865" s="55" t="e">
        <f>VLOOKUP($P$1&amp;P10865,定价因子!$E:$F,2,0)</f>
        <v>#N/A</v>
      </c>
      <c r="R10865" s="3"/>
      <c r="S10865" s="77" t="e">
        <f>VLOOKUP($R$1&amp;R10865,定价因子!$E:$F,2,0)</f>
        <v>#N/A</v>
      </c>
      <c r="T10865" s="61"/>
      <c r="U10865" s="63"/>
      <c r="V10865" s="63"/>
      <c r="W10865" s="63"/>
      <c r="X10865" s="3"/>
    </row>
    <row r="10866" spans="1:24">
      <c r="A10866" s="3"/>
      <c r="B10866" s="3"/>
      <c r="C10866" s="3"/>
      <c r="D10866" s="3"/>
      <c r="E10866" s="79"/>
      <c r="F10866" s="3"/>
      <c r="G10866" s="77" t="e">
        <f>VLOOKUP($F$1&amp;F10866,定价因子!E:F,2,0)</f>
        <v>#N/A</v>
      </c>
      <c r="H10866" s="3"/>
      <c r="I10866" s="77" t="e">
        <f>VLOOKUP($H$1&amp;H10866,定价因子!E:F,2,0)</f>
        <v>#N/A</v>
      </c>
      <c r="J10866" s="3"/>
      <c r="K10866" s="77" t="e">
        <f>VLOOKUP($J$1&amp;J10866,定价因子!E:F,2,0)</f>
        <v>#N/A</v>
      </c>
      <c r="L10866" s="3"/>
      <c r="M10866" s="77" t="e">
        <f>VLOOKUP($L$1&amp;L10866,定价因子!E:F,2,0)</f>
        <v>#N/A</v>
      </c>
      <c r="N10866" s="3"/>
      <c r="O10866" s="77" t="e">
        <f>VLOOKUP($N$1&amp;N10866,定价因子!E:F,2,0)</f>
        <v>#N/A</v>
      </c>
      <c r="P10866" s="3"/>
      <c r="Q10866" s="55" t="e">
        <f>VLOOKUP($P$1&amp;P10866,定价因子!$E:$F,2,0)</f>
        <v>#N/A</v>
      </c>
      <c r="R10866" s="3"/>
      <c r="S10866" s="77" t="e">
        <f>VLOOKUP($R$1&amp;R10866,定价因子!$E:$F,2,0)</f>
        <v>#N/A</v>
      </c>
      <c r="T10866" s="61"/>
      <c r="U10866" s="63"/>
      <c r="V10866" s="63"/>
      <c r="W10866" s="63"/>
      <c r="X10866" s="3"/>
    </row>
    <row r="10867" spans="1:24">
      <c r="A10867" s="3"/>
      <c r="B10867" s="3"/>
      <c r="C10867" s="3"/>
      <c r="D10867" s="3"/>
      <c r="E10867" s="79"/>
      <c r="F10867" s="3"/>
      <c r="G10867" s="77" t="e">
        <f>VLOOKUP($F$1&amp;F10867,定价因子!E:F,2,0)</f>
        <v>#N/A</v>
      </c>
      <c r="H10867" s="3"/>
      <c r="I10867" s="77" t="e">
        <f>VLOOKUP($H$1&amp;H10867,定价因子!E:F,2,0)</f>
        <v>#N/A</v>
      </c>
      <c r="J10867" s="3"/>
      <c r="K10867" s="77" t="e">
        <f>VLOOKUP($J$1&amp;J10867,定价因子!E:F,2,0)</f>
        <v>#N/A</v>
      </c>
      <c r="L10867" s="3"/>
      <c r="M10867" s="77" t="e">
        <f>VLOOKUP($L$1&amp;L10867,定价因子!E:F,2,0)</f>
        <v>#N/A</v>
      </c>
      <c r="N10867" s="3"/>
      <c r="O10867" s="77" t="e">
        <f>VLOOKUP($N$1&amp;N10867,定价因子!E:F,2,0)</f>
        <v>#N/A</v>
      </c>
      <c r="P10867" s="3"/>
      <c r="Q10867" s="55" t="e">
        <f>VLOOKUP($P$1&amp;P10867,定价因子!$E:$F,2,0)</f>
        <v>#N/A</v>
      </c>
      <c r="R10867" s="3"/>
      <c r="S10867" s="77" t="e">
        <f>VLOOKUP($R$1&amp;R10867,定价因子!$E:$F,2,0)</f>
        <v>#N/A</v>
      </c>
      <c r="T10867" s="61"/>
      <c r="U10867" s="63"/>
      <c r="V10867" s="63"/>
      <c r="W10867" s="63"/>
      <c r="X10867" s="3"/>
    </row>
    <row r="10868" spans="1:24">
      <c r="A10868" s="3"/>
      <c r="B10868" s="3"/>
      <c r="C10868" s="3"/>
      <c r="D10868" s="3"/>
      <c r="E10868" s="79"/>
      <c r="F10868" s="3"/>
      <c r="G10868" s="77" t="e">
        <f>VLOOKUP($F$1&amp;F10868,定价因子!E:F,2,0)</f>
        <v>#N/A</v>
      </c>
      <c r="H10868" s="3"/>
      <c r="I10868" s="77" t="e">
        <f>VLOOKUP($H$1&amp;H10868,定价因子!E:F,2,0)</f>
        <v>#N/A</v>
      </c>
      <c r="J10868" s="3"/>
      <c r="K10868" s="77" t="e">
        <f>VLOOKUP($J$1&amp;J10868,定价因子!E:F,2,0)</f>
        <v>#N/A</v>
      </c>
      <c r="L10868" s="3"/>
      <c r="M10868" s="77" t="e">
        <f>VLOOKUP($L$1&amp;L10868,定价因子!E:F,2,0)</f>
        <v>#N/A</v>
      </c>
      <c r="N10868" s="3"/>
      <c r="O10868" s="77" t="e">
        <f>VLOOKUP($N$1&amp;N10868,定价因子!E:F,2,0)</f>
        <v>#N/A</v>
      </c>
      <c r="P10868" s="3"/>
      <c r="Q10868" s="55" t="e">
        <f>VLOOKUP($P$1&amp;P10868,定价因子!$E:$F,2,0)</f>
        <v>#N/A</v>
      </c>
      <c r="R10868" s="3"/>
      <c r="S10868" s="77" t="e">
        <f>VLOOKUP($R$1&amp;R10868,定价因子!$E:$F,2,0)</f>
        <v>#N/A</v>
      </c>
      <c r="T10868" s="61"/>
      <c r="U10868" s="63"/>
      <c r="V10868" s="63"/>
      <c r="W10868" s="63"/>
      <c r="X10868" s="3"/>
    </row>
    <row r="10869" spans="1:24">
      <c r="A10869" s="3"/>
      <c r="B10869" s="3"/>
      <c r="C10869" s="3"/>
      <c r="D10869" s="3"/>
      <c r="E10869" s="79"/>
      <c r="F10869" s="3"/>
      <c r="G10869" s="77" t="e">
        <f>VLOOKUP($F$1&amp;F10869,定价因子!E:F,2,0)</f>
        <v>#N/A</v>
      </c>
      <c r="H10869" s="3"/>
      <c r="I10869" s="77" t="e">
        <f>VLOOKUP($H$1&amp;H10869,定价因子!E:F,2,0)</f>
        <v>#N/A</v>
      </c>
      <c r="J10869" s="3"/>
      <c r="K10869" s="77" t="e">
        <f>VLOOKUP($J$1&amp;J10869,定价因子!E:F,2,0)</f>
        <v>#N/A</v>
      </c>
      <c r="L10869" s="3"/>
      <c r="M10869" s="77" t="e">
        <f>VLOOKUP($L$1&amp;L10869,定价因子!E:F,2,0)</f>
        <v>#N/A</v>
      </c>
      <c r="N10869" s="3"/>
      <c r="O10869" s="77" t="e">
        <f>VLOOKUP($N$1&amp;N10869,定价因子!E:F,2,0)</f>
        <v>#N/A</v>
      </c>
      <c r="P10869" s="3"/>
      <c r="Q10869" s="55" t="e">
        <f>VLOOKUP($P$1&amp;P10869,定价因子!$E:$F,2,0)</f>
        <v>#N/A</v>
      </c>
      <c r="R10869" s="3"/>
      <c r="S10869" s="77" t="e">
        <f>VLOOKUP($R$1&amp;R10869,定价因子!$E:$F,2,0)</f>
        <v>#N/A</v>
      </c>
      <c r="T10869" s="61"/>
      <c r="U10869" s="63"/>
      <c r="V10869" s="63"/>
      <c r="W10869" s="63"/>
      <c r="X10869" s="3"/>
    </row>
    <row r="10870" spans="1:24">
      <c r="A10870" s="3"/>
      <c r="B10870" s="3"/>
      <c r="C10870" s="3"/>
      <c r="D10870" s="3"/>
      <c r="E10870" s="79"/>
      <c r="F10870" s="3"/>
      <c r="G10870" s="77" t="e">
        <f>VLOOKUP($F$1&amp;F10870,定价因子!E:F,2,0)</f>
        <v>#N/A</v>
      </c>
      <c r="H10870" s="3"/>
      <c r="I10870" s="77" t="e">
        <f>VLOOKUP($H$1&amp;H10870,定价因子!E:F,2,0)</f>
        <v>#N/A</v>
      </c>
      <c r="J10870" s="3"/>
      <c r="K10870" s="77" t="e">
        <f>VLOOKUP($J$1&amp;J10870,定价因子!E:F,2,0)</f>
        <v>#N/A</v>
      </c>
      <c r="L10870" s="3"/>
      <c r="M10870" s="77" t="e">
        <f>VLOOKUP($L$1&amp;L10870,定价因子!E:F,2,0)</f>
        <v>#N/A</v>
      </c>
      <c r="N10870" s="3"/>
      <c r="O10870" s="77" t="e">
        <f>VLOOKUP($N$1&amp;N10870,定价因子!E:F,2,0)</f>
        <v>#N/A</v>
      </c>
      <c r="P10870" s="3"/>
      <c r="Q10870" s="55" t="e">
        <f>VLOOKUP($P$1&amp;P10870,定价因子!$E:$F,2,0)</f>
        <v>#N/A</v>
      </c>
      <c r="R10870" s="3"/>
      <c r="S10870" s="77" t="e">
        <f>VLOOKUP($R$1&amp;R10870,定价因子!$E:$F,2,0)</f>
        <v>#N/A</v>
      </c>
      <c r="T10870" s="61"/>
      <c r="U10870" s="63"/>
      <c r="V10870" s="63"/>
      <c r="W10870" s="63"/>
      <c r="X10870" s="3"/>
    </row>
    <row r="10871" spans="1:24">
      <c r="A10871" s="3"/>
      <c r="B10871" s="3"/>
      <c r="C10871" s="3"/>
      <c r="D10871" s="3"/>
      <c r="E10871" s="79"/>
      <c r="F10871" s="3"/>
      <c r="G10871" s="77" t="e">
        <f>VLOOKUP($F$1&amp;F10871,定价因子!E:F,2,0)</f>
        <v>#N/A</v>
      </c>
      <c r="H10871" s="3"/>
      <c r="I10871" s="77" t="e">
        <f>VLOOKUP($H$1&amp;H10871,定价因子!E:F,2,0)</f>
        <v>#N/A</v>
      </c>
      <c r="J10871" s="3"/>
      <c r="K10871" s="77" t="e">
        <f>VLOOKUP($J$1&amp;J10871,定价因子!E:F,2,0)</f>
        <v>#N/A</v>
      </c>
      <c r="L10871" s="3"/>
      <c r="M10871" s="77" t="e">
        <f>VLOOKUP($L$1&amp;L10871,定价因子!E:F,2,0)</f>
        <v>#N/A</v>
      </c>
      <c r="N10871" s="3"/>
      <c r="O10871" s="77" t="e">
        <f>VLOOKUP($N$1&amp;N10871,定价因子!E:F,2,0)</f>
        <v>#N/A</v>
      </c>
      <c r="P10871" s="3"/>
      <c r="Q10871" s="55" t="e">
        <f>VLOOKUP($P$1&amp;P10871,定价因子!$E:$F,2,0)</f>
        <v>#N/A</v>
      </c>
      <c r="R10871" s="3"/>
      <c r="S10871" s="77" t="e">
        <f>VLOOKUP($R$1&amp;R10871,定价因子!$E:$F,2,0)</f>
        <v>#N/A</v>
      </c>
      <c r="T10871" s="61"/>
      <c r="U10871" s="63"/>
      <c r="V10871" s="63"/>
      <c r="W10871" s="63"/>
      <c r="X10871" s="3"/>
    </row>
    <row r="10872" spans="1:24">
      <c r="A10872" s="3"/>
      <c r="B10872" s="3"/>
      <c r="C10872" s="3"/>
      <c r="D10872" s="3"/>
      <c r="E10872" s="79"/>
      <c r="F10872" s="3"/>
      <c r="G10872" s="77" t="e">
        <f>VLOOKUP($F$1&amp;F10872,定价因子!E:F,2,0)</f>
        <v>#N/A</v>
      </c>
      <c r="H10872" s="3"/>
      <c r="I10872" s="77" t="e">
        <f>VLOOKUP($H$1&amp;H10872,定价因子!E:F,2,0)</f>
        <v>#N/A</v>
      </c>
      <c r="J10872" s="3"/>
      <c r="K10872" s="77" t="e">
        <f>VLOOKUP($J$1&amp;J10872,定价因子!E:F,2,0)</f>
        <v>#N/A</v>
      </c>
      <c r="L10872" s="3"/>
      <c r="M10872" s="77" t="e">
        <f>VLOOKUP($L$1&amp;L10872,定价因子!E:F,2,0)</f>
        <v>#N/A</v>
      </c>
      <c r="N10872" s="3"/>
      <c r="O10872" s="77" t="e">
        <f>VLOOKUP($N$1&amp;N10872,定价因子!E:F,2,0)</f>
        <v>#N/A</v>
      </c>
      <c r="P10872" s="3"/>
      <c r="Q10872" s="55" t="e">
        <f>VLOOKUP($P$1&amp;P10872,定价因子!$E:$F,2,0)</f>
        <v>#N/A</v>
      </c>
      <c r="R10872" s="3"/>
      <c r="S10872" s="77" t="e">
        <f>VLOOKUP($R$1&amp;R10872,定价因子!$E:$F,2,0)</f>
        <v>#N/A</v>
      </c>
      <c r="T10872" s="61"/>
      <c r="U10872" s="63"/>
      <c r="V10872" s="63"/>
      <c r="W10872" s="63"/>
      <c r="X10872" s="3"/>
    </row>
    <row r="10873" spans="1:24">
      <c r="A10873" s="3"/>
      <c r="B10873" s="3"/>
      <c r="C10873" s="3"/>
      <c r="D10873" s="3"/>
      <c r="E10873" s="79"/>
      <c r="F10873" s="3"/>
      <c r="G10873" s="77" t="e">
        <f>VLOOKUP($F$1&amp;F10873,定价因子!E:F,2,0)</f>
        <v>#N/A</v>
      </c>
      <c r="H10873" s="3"/>
      <c r="I10873" s="77" t="e">
        <f>VLOOKUP($H$1&amp;H10873,定价因子!E:F,2,0)</f>
        <v>#N/A</v>
      </c>
      <c r="J10873" s="3"/>
      <c r="K10873" s="77" t="e">
        <f>VLOOKUP($J$1&amp;J10873,定价因子!E:F,2,0)</f>
        <v>#N/A</v>
      </c>
      <c r="L10873" s="3"/>
      <c r="M10873" s="77" t="e">
        <f>VLOOKUP($L$1&amp;L10873,定价因子!E:F,2,0)</f>
        <v>#N/A</v>
      </c>
      <c r="N10873" s="3"/>
      <c r="O10873" s="77" t="e">
        <f>VLOOKUP($N$1&amp;N10873,定价因子!E:F,2,0)</f>
        <v>#N/A</v>
      </c>
      <c r="P10873" s="3"/>
      <c r="Q10873" s="55" t="e">
        <f>VLOOKUP($P$1&amp;P10873,定价因子!$E:$F,2,0)</f>
        <v>#N/A</v>
      </c>
      <c r="R10873" s="3"/>
      <c r="S10873" s="77" t="e">
        <f>VLOOKUP($R$1&amp;R10873,定价因子!$E:$F,2,0)</f>
        <v>#N/A</v>
      </c>
      <c r="T10873" s="61"/>
      <c r="U10873" s="63"/>
      <c r="V10873" s="63"/>
      <c r="W10873" s="63"/>
      <c r="X10873" s="3"/>
    </row>
    <row r="10874" spans="1:24">
      <c r="A10874" s="3"/>
      <c r="B10874" s="3"/>
      <c r="C10874" s="3"/>
      <c r="D10874" s="3"/>
      <c r="E10874" s="79"/>
      <c r="F10874" s="3"/>
      <c r="G10874" s="77" t="e">
        <f>VLOOKUP($F$1&amp;F10874,定价因子!E:F,2,0)</f>
        <v>#N/A</v>
      </c>
      <c r="H10874" s="3"/>
      <c r="I10874" s="77" t="e">
        <f>VLOOKUP($H$1&amp;H10874,定价因子!E:F,2,0)</f>
        <v>#N/A</v>
      </c>
      <c r="J10874" s="3"/>
      <c r="K10874" s="77" t="e">
        <f>VLOOKUP($J$1&amp;J10874,定价因子!E:F,2,0)</f>
        <v>#N/A</v>
      </c>
      <c r="L10874" s="3"/>
      <c r="M10874" s="77" t="e">
        <f>VLOOKUP($L$1&amp;L10874,定价因子!E:F,2,0)</f>
        <v>#N/A</v>
      </c>
      <c r="N10874" s="3"/>
      <c r="O10874" s="77" t="e">
        <f>VLOOKUP($N$1&amp;N10874,定价因子!E:F,2,0)</f>
        <v>#N/A</v>
      </c>
      <c r="P10874" s="3"/>
      <c r="Q10874" s="55" t="e">
        <f>VLOOKUP($P$1&amp;P10874,定价因子!$E:$F,2,0)</f>
        <v>#N/A</v>
      </c>
      <c r="R10874" s="3"/>
      <c r="S10874" s="77" t="e">
        <f>VLOOKUP($R$1&amp;R10874,定价因子!$E:$F,2,0)</f>
        <v>#N/A</v>
      </c>
      <c r="T10874" s="61"/>
      <c r="U10874" s="63"/>
      <c r="V10874" s="63"/>
      <c r="W10874" s="63"/>
      <c r="X10874" s="3"/>
    </row>
    <row r="10875" spans="1:24">
      <c r="A10875" s="3"/>
      <c r="B10875" s="3"/>
      <c r="C10875" s="3"/>
      <c r="D10875" s="3"/>
      <c r="E10875" s="79"/>
      <c r="F10875" s="3"/>
      <c r="G10875" s="77" t="e">
        <f>VLOOKUP($F$1&amp;F10875,定价因子!E:F,2,0)</f>
        <v>#N/A</v>
      </c>
      <c r="H10875" s="3"/>
      <c r="I10875" s="77" t="e">
        <f>VLOOKUP($H$1&amp;H10875,定价因子!E:F,2,0)</f>
        <v>#N/A</v>
      </c>
      <c r="J10875" s="3"/>
      <c r="K10875" s="77" t="e">
        <f>VLOOKUP($J$1&amp;J10875,定价因子!E:F,2,0)</f>
        <v>#N/A</v>
      </c>
      <c r="L10875" s="3"/>
      <c r="M10875" s="77" t="e">
        <f>VLOOKUP($L$1&amp;L10875,定价因子!E:F,2,0)</f>
        <v>#N/A</v>
      </c>
      <c r="N10875" s="3"/>
      <c r="O10875" s="77" t="e">
        <f>VLOOKUP($N$1&amp;N10875,定价因子!E:F,2,0)</f>
        <v>#N/A</v>
      </c>
      <c r="P10875" s="3"/>
      <c r="Q10875" s="55" t="e">
        <f>VLOOKUP($P$1&amp;P10875,定价因子!$E:$F,2,0)</f>
        <v>#N/A</v>
      </c>
      <c r="R10875" s="3"/>
      <c r="S10875" s="77" t="e">
        <f>VLOOKUP($R$1&amp;R10875,定价因子!$E:$F,2,0)</f>
        <v>#N/A</v>
      </c>
      <c r="T10875" s="61"/>
      <c r="U10875" s="63"/>
      <c r="V10875" s="63"/>
      <c r="W10875" s="63"/>
      <c r="X10875" s="3"/>
    </row>
    <row r="10876" spans="1:24">
      <c r="A10876" s="3"/>
      <c r="B10876" s="3"/>
      <c r="C10876" s="3"/>
      <c r="D10876" s="3"/>
      <c r="E10876" s="79"/>
      <c r="F10876" s="3"/>
      <c r="G10876" s="77" t="e">
        <f>VLOOKUP($F$1&amp;F10876,定价因子!E:F,2,0)</f>
        <v>#N/A</v>
      </c>
      <c r="H10876" s="3"/>
      <c r="I10876" s="77" t="e">
        <f>VLOOKUP($H$1&amp;H10876,定价因子!E:F,2,0)</f>
        <v>#N/A</v>
      </c>
      <c r="J10876" s="3"/>
      <c r="K10876" s="77" t="e">
        <f>VLOOKUP($J$1&amp;J10876,定价因子!E:F,2,0)</f>
        <v>#N/A</v>
      </c>
      <c r="L10876" s="3"/>
      <c r="M10876" s="77" t="e">
        <f>VLOOKUP($L$1&amp;L10876,定价因子!E:F,2,0)</f>
        <v>#N/A</v>
      </c>
      <c r="N10876" s="3"/>
      <c r="O10876" s="77" t="e">
        <f>VLOOKUP($N$1&amp;N10876,定价因子!E:F,2,0)</f>
        <v>#N/A</v>
      </c>
      <c r="P10876" s="3"/>
      <c r="Q10876" s="55" t="e">
        <f>VLOOKUP($P$1&amp;P10876,定价因子!$E:$F,2,0)</f>
        <v>#N/A</v>
      </c>
      <c r="R10876" s="3"/>
      <c r="S10876" s="77" t="e">
        <f>VLOOKUP($R$1&amp;R10876,定价因子!$E:$F,2,0)</f>
        <v>#N/A</v>
      </c>
      <c r="T10876" s="61"/>
      <c r="U10876" s="63"/>
      <c r="V10876" s="63"/>
      <c r="W10876" s="63"/>
      <c r="X10876" s="3"/>
    </row>
    <row r="10877" spans="1:24">
      <c r="A10877" s="3"/>
      <c r="B10877" s="3"/>
      <c r="C10877" s="3"/>
      <c r="D10877" s="3"/>
      <c r="E10877" s="79"/>
      <c r="F10877" s="3"/>
      <c r="G10877" s="77" t="e">
        <f>VLOOKUP($F$1&amp;F10877,定价因子!E:F,2,0)</f>
        <v>#N/A</v>
      </c>
      <c r="H10877" s="3"/>
      <c r="I10877" s="77" t="e">
        <f>VLOOKUP($H$1&amp;H10877,定价因子!E:F,2,0)</f>
        <v>#N/A</v>
      </c>
      <c r="J10877" s="3"/>
      <c r="K10877" s="77" t="e">
        <f>VLOOKUP($J$1&amp;J10877,定价因子!E:F,2,0)</f>
        <v>#N/A</v>
      </c>
      <c r="L10877" s="3"/>
      <c r="M10877" s="77" t="e">
        <f>VLOOKUP($L$1&amp;L10877,定价因子!E:F,2,0)</f>
        <v>#N/A</v>
      </c>
      <c r="N10877" s="3"/>
      <c r="O10877" s="77" t="e">
        <f>VLOOKUP($N$1&amp;N10877,定价因子!E:F,2,0)</f>
        <v>#N/A</v>
      </c>
      <c r="P10877" s="3"/>
      <c r="Q10877" s="55" t="e">
        <f>VLOOKUP($P$1&amp;P10877,定价因子!$E:$F,2,0)</f>
        <v>#N/A</v>
      </c>
      <c r="R10877" s="3"/>
      <c r="S10877" s="77" t="e">
        <f>VLOOKUP($R$1&amp;R10877,定价因子!$E:$F,2,0)</f>
        <v>#N/A</v>
      </c>
      <c r="T10877" s="61"/>
      <c r="U10877" s="63"/>
      <c r="V10877" s="63"/>
      <c r="W10877" s="63"/>
      <c r="X10877" s="3"/>
    </row>
    <row r="10878" spans="1:24">
      <c r="A10878" s="3"/>
      <c r="B10878" s="3"/>
      <c r="C10878" s="3"/>
      <c r="D10878" s="3"/>
      <c r="E10878" s="79"/>
      <c r="F10878" s="3"/>
      <c r="G10878" s="77" t="e">
        <f>VLOOKUP($F$1&amp;F10878,定价因子!E:F,2,0)</f>
        <v>#N/A</v>
      </c>
      <c r="H10878" s="3"/>
      <c r="I10878" s="77" t="e">
        <f>VLOOKUP($H$1&amp;H10878,定价因子!E:F,2,0)</f>
        <v>#N/A</v>
      </c>
      <c r="J10878" s="3"/>
      <c r="K10878" s="77" t="e">
        <f>VLOOKUP($J$1&amp;J10878,定价因子!E:F,2,0)</f>
        <v>#N/A</v>
      </c>
      <c r="L10878" s="3"/>
      <c r="M10878" s="77" t="e">
        <f>VLOOKUP($L$1&amp;L10878,定价因子!E:F,2,0)</f>
        <v>#N/A</v>
      </c>
      <c r="N10878" s="3"/>
      <c r="O10878" s="77" t="e">
        <f>VLOOKUP($N$1&amp;N10878,定价因子!E:F,2,0)</f>
        <v>#N/A</v>
      </c>
      <c r="P10878" s="3"/>
      <c r="Q10878" s="55" t="e">
        <f>VLOOKUP($P$1&amp;P10878,定价因子!$E:$F,2,0)</f>
        <v>#N/A</v>
      </c>
      <c r="R10878" s="3"/>
      <c r="S10878" s="77" t="e">
        <f>VLOOKUP($R$1&amp;R10878,定价因子!$E:$F,2,0)</f>
        <v>#N/A</v>
      </c>
      <c r="T10878" s="61"/>
      <c r="U10878" s="63"/>
      <c r="V10878" s="63"/>
      <c r="W10878" s="63"/>
      <c r="X10878" s="3"/>
    </row>
    <row r="10879" spans="1:24">
      <c r="A10879" s="3"/>
      <c r="B10879" s="3"/>
      <c r="C10879" s="3"/>
      <c r="D10879" s="3"/>
      <c r="E10879" s="79"/>
      <c r="F10879" s="3"/>
      <c r="G10879" s="77" t="e">
        <f>VLOOKUP($F$1&amp;F10879,定价因子!E:F,2,0)</f>
        <v>#N/A</v>
      </c>
      <c r="H10879" s="3"/>
      <c r="I10879" s="77" t="e">
        <f>VLOOKUP($H$1&amp;H10879,定价因子!E:F,2,0)</f>
        <v>#N/A</v>
      </c>
      <c r="J10879" s="3"/>
      <c r="K10879" s="77" t="e">
        <f>VLOOKUP($J$1&amp;J10879,定价因子!E:F,2,0)</f>
        <v>#N/A</v>
      </c>
      <c r="L10879" s="3"/>
      <c r="M10879" s="77" t="e">
        <f>VLOOKUP($L$1&amp;L10879,定价因子!E:F,2,0)</f>
        <v>#N/A</v>
      </c>
      <c r="N10879" s="3"/>
      <c r="O10879" s="77" t="e">
        <f>VLOOKUP($N$1&amp;N10879,定价因子!E:F,2,0)</f>
        <v>#N/A</v>
      </c>
      <c r="P10879" s="3"/>
      <c r="Q10879" s="55" t="e">
        <f>VLOOKUP($P$1&amp;P10879,定价因子!$E:$F,2,0)</f>
        <v>#N/A</v>
      </c>
      <c r="R10879" s="3"/>
      <c r="S10879" s="77" t="e">
        <f>VLOOKUP($R$1&amp;R10879,定价因子!$E:$F,2,0)</f>
        <v>#N/A</v>
      </c>
      <c r="T10879" s="61"/>
      <c r="U10879" s="63"/>
      <c r="V10879" s="63"/>
      <c r="W10879" s="63"/>
      <c r="X10879" s="3"/>
    </row>
    <row r="10880" spans="1:24">
      <c r="A10880" s="3"/>
      <c r="B10880" s="3"/>
      <c r="C10880" s="3"/>
      <c r="D10880" s="3"/>
      <c r="E10880" s="79"/>
      <c r="F10880" s="3"/>
      <c r="G10880" s="77" t="e">
        <f>VLOOKUP($F$1&amp;F10880,定价因子!E:F,2,0)</f>
        <v>#N/A</v>
      </c>
      <c r="H10880" s="3"/>
      <c r="I10880" s="77" t="e">
        <f>VLOOKUP($H$1&amp;H10880,定价因子!E:F,2,0)</f>
        <v>#N/A</v>
      </c>
      <c r="J10880" s="3"/>
      <c r="K10880" s="77" t="e">
        <f>VLOOKUP($J$1&amp;J10880,定价因子!E:F,2,0)</f>
        <v>#N/A</v>
      </c>
      <c r="L10880" s="3"/>
      <c r="M10880" s="77" t="e">
        <f>VLOOKUP($L$1&amp;L10880,定价因子!E:F,2,0)</f>
        <v>#N/A</v>
      </c>
      <c r="N10880" s="3"/>
      <c r="O10880" s="77" t="e">
        <f>VLOOKUP($N$1&amp;N10880,定价因子!E:F,2,0)</f>
        <v>#N/A</v>
      </c>
      <c r="P10880" s="3"/>
      <c r="Q10880" s="55" t="e">
        <f>VLOOKUP($P$1&amp;P10880,定价因子!$E:$F,2,0)</f>
        <v>#N/A</v>
      </c>
      <c r="R10880" s="3"/>
      <c r="S10880" s="77" t="e">
        <f>VLOOKUP($R$1&amp;R10880,定价因子!$E:$F,2,0)</f>
        <v>#N/A</v>
      </c>
      <c r="T10880" s="61"/>
      <c r="U10880" s="63"/>
      <c r="V10880" s="63"/>
      <c r="W10880" s="63"/>
      <c r="X10880" s="3"/>
    </row>
    <row r="10881" spans="1:24">
      <c r="A10881" s="3"/>
      <c r="B10881" s="3"/>
      <c r="C10881" s="3"/>
      <c r="D10881" s="3"/>
      <c r="E10881" s="79"/>
      <c r="F10881" s="3"/>
      <c r="G10881" s="77" t="e">
        <f>VLOOKUP($F$1&amp;F10881,定价因子!E:F,2,0)</f>
        <v>#N/A</v>
      </c>
      <c r="H10881" s="3"/>
      <c r="I10881" s="77" t="e">
        <f>VLOOKUP($H$1&amp;H10881,定价因子!E:F,2,0)</f>
        <v>#N/A</v>
      </c>
      <c r="J10881" s="3"/>
      <c r="K10881" s="77" t="e">
        <f>VLOOKUP($J$1&amp;J10881,定价因子!E:F,2,0)</f>
        <v>#N/A</v>
      </c>
      <c r="L10881" s="3"/>
      <c r="M10881" s="77" t="e">
        <f>VLOOKUP($L$1&amp;L10881,定价因子!E:F,2,0)</f>
        <v>#N/A</v>
      </c>
      <c r="N10881" s="3"/>
      <c r="O10881" s="77" t="e">
        <f>VLOOKUP($N$1&amp;N10881,定价因子!E:F,2,0)</f>
        <v>#N/A</v>
      </c>
      <c r="P10881" s="3"/>
      <c r="Q10881" s="55" t="e">
        <f>VLOOKUP($P$1&amp;P10881,定价因子!$E:$F,2,0)</f>
        <v>#N/A</v>
      </c>
      <c r="R10881" s="3"/>
      <c r="S10881" s="77" t="e">
        <f>VLOOKUP($R$1&amp;R10881,定价因子!$E:$F,2,0)</f>
        <v>#N/A</v>
      </c>
      <c r="T10881" s="61"/>
      <c r="U10881" s="63"/>
      <c r="V10881" s="63"/>
      <c r="W10881" s="63"/>
      <c r="X10881" s="3"/>
    </row>
    <row r="10882" spans="1:24">
      <c r="A10882" s="3"/>
      <c r="B10882" s="3"/>
      <c r="C10882" s="3"/>
      <c r="D10882" s="3"/>
      <c r="E10882" s="79"/>
      <c r="F10882" s="3"/>
      <c r="G10882" s="77" t="e">
        <f>VLOOKUP($F$1&amp;F10882,定价因子!E:F,2,0)</f>
        <v>#N/A</v>
      </c>
      <c r="H10882" s="3"/>
      <c r="I10882" s="77" t="e">
        <f>VLOOKUP($H$1&amp;H10882,定价因子!E:F,2,0)</f>
        <v>#N/A</v>
      </c>
      <c r="J10882" s="3"/>
      <c r="K10882" s="77" t="e">
        <f>VLOOKUP($J$1&amp;J10882,定价因子!E:F,2,0)</f>
        <v>#N/A</v>
      </c>
      <c r="L10882" s="3"/>
      <c r="M10882" s="77" t="e">
        <f>VLOOKUP($L$1&amp;L10882,定价因子!E:F,2,0)</f>
        <v>#N/A</v>
      </c>
      <c r="N10882" s="3"/>
      <c r="O10882" s="77" t="e">
        <f>VLOOKUP($N$1&amp;N10882,定价因子!E:F,2,0)</f>
        <v>#N/A</v>
      </c>
      <c r="P10882" s="3"/>
      <c r="Q10882" s="55" t="e">
        <f>VLOOKUP($P$1&amp;P10882,定价因子!$E:$F,2,0)</f>
        <v>#N/A</v>
      </c>
      <c r="R10882" s="3"/>
      <c r="S10882" s="77" t="e">
        <f>VLOOKUP($R$1&amp;R10882,定价因子!$E:$F,2,0)</f>
        <v>#N/A</v>
      </c>
      <c r="T10882" s="61"/>
      <c r="U10882" s="63"/>
      <c r="V10882" s="63"/>
      <c r="W10882" s="63"/>
      <c r="X10882" s="3"/>
    </row>
    <row r="10883" spans="1:24">
      <c r="A10883" s="3"/>
      <c r="B10883" s="3"/>
      <c r="C10883" s="3"/>
      <c r="D10883" s="3"/>
      <c r="E10883" s="79"/>
      <c r="F10883" s="3"/>
      <c r="G10883" s="77" t="e">
        <f>VLOOKUP($F$1&amp;F10883,定价因子!E:F,2,0)</f>
        <v>#N/A</v>
      </c>
      <c r="H10883" s="3"/>
      <c r="I10883" s="77" t="e">
        <f>VLOOKUP($H$1&amp;H10883,定价因子!E:F,2,0)</f>
        <v>#N/A</v>
      </c>
      <c r="J10883" s="3"/>
      <c r="K10883" s="77" t="e">
        <f>VLOOKUP($J$1&amp;J10883,定价因子!E:F,2,0)</f>
        <v>#N/A</v>
      </c>
      <c r="L10883" s="3"/>
      <c r="M10883" s="77" t="e">
        <f>VLOOKUP($L$1&amp;L10883,定价因子!E:F,2,0)</f>
        <v>#N/A</v>
      </c>
      <c r="N10883" s="3"/>
      <c r="O10883" s="77" t="e">
        <f>VLOOKUP($N$1&amp;N10883,定价因子!E:F,2,0)</f>
        <v>#N/A</v>
      </c>
      <c r="P10883" s="3"/>
      <c r="Q10883" s="55" t="e">
        <f>VLOOKUP($P$1&amp;P10883,定价因子!$E:$F,2,0)</f>
        <v>#N/A</v>
      </c>
      <c r="R10883" s="3"/>
      <c r="S10883" s="77" t="e">
        <f>VLOOKUP($R$1&amp;R10883,定价因子!$E:$F,2,0)</f>
        <v>#N/A</v>
      </c>
      <c r="T10883" s="61"/>
      <c r="U10883" s="63"/>
      <c r="V10883" s="63"/>
      <c r="W10883" s="63"/>
      <c r="X10883" s="3"/>
    </row>
    <row r="10884" spans="1:24">
      <c r="A10884" s="3"/>
      <c r="B10884" s="3"/>
      <c r="C10884" s="3"/>
      <c r="D10884" s="3"/>
      <c r="E10884" s="79"/>
      <c r="F10884" s="3"/>
      <c r="G10884" s="77" t="e">
        <f>VLOOKUP($F$1&amp;F10884,定价因子!E:F,2,0)</f>
        <v>#N/A</v>
      </c>
      <c r="H10884" s="3"/>
      <c r="I10884" s="77" t="e">
        <f>VLOOKUP($H$1&amp;H10884,定价因子!E:F,2,0)</f>
        <v>#N/A</v>
      </c>
      <c r="J10884" s="3"/>
      <c r="K10884" s="77" t="e">
        <f>VLOOKUP($J$1&amp;J10884,定价因子!E:F,2,0)</f>
        <v>#N/A</v>
      </c>
      <c r="L10884" s="3"/>
      <c r="M10884" s="77" t="e">
        <f>VLOOKUP($L$1&amp;L10884,定价因子!E:F,2,0)</f>
        <v>#N/A</v>
      </c>
      <c r="N10884" s="3"/>
      <c r="O10884" s="77" t="e">
        <f>VLOOKUP($N$1&amp;N10884,定价因子!E:F,2,0)</f>
        <v>#N/A</v>
      </c>
      <c r="P10884" s="3"/>
      <c r="Q10884" s="55" t="e">
        <f>VLOOKUP($P$1&amp;P10884,定价因子!$E:$F,2,0)</f>
        <v>#N/A</v>
      </c>
      <c r="R10884" s="3"/>
      <c r="S10884" s="77" t="e">
        <f>VLOOKUP($R$1&amp;R10884,定价因子!$E:$F,2,0)</f>
        <v>#N/A</v>
      </c>
      <c r="T10884" s="61"/>
      <c r="U10884" s="63"/>
      <c r="V10884" s="63"/>
      <c r="W10884" s="63"/>
      <c r="X10884" s="3"/>
    </row>
    <row r="10885" spans="1:24">
      <c r="A10885" s="3"/>
      <c r="B10885" s="3"/>
      <c r="C10885" s="3"/>
      <c r="D10885" s="3"/>
      <c r="E10885" s="79"/>
      <c r="F10885" s="3"/>
      <c r="G10885" s="77" t="e">
        <f>VLOOKUP($F$1&amp;F10885,定价因子!E:F,2,0)</f>
        <v>#N/A</v>
      </c>
      <c r="H10885" s="3"/>
      <c r="I10885" s="77" t="e">
        <f>VLOOKUP($H$1&amp;H10885,定价因子!E:F,2,0)</f>
        <v>#N/A</v>
      </c>
      <c r="J10885" s="3"/>
      <c r="K10885" s="77" t="e">
        <f>VLOOKUP($J$1&amp;J10885,定价因子!E:F,2,0)</f>
        <v>#N/A</v>
      </c>
      <c r="L10885" s="3"/>
      <c r="M10885" s="77" t="e">
        <f>VLOOKUP($L$1&amp;L10885,定价因子!E:F,2,0)</f>
        <v>#N/A</v>
      </c>
      <c r="N10885" s="3"/>
      <c r="O10885" s="77" t="e">
        <f>VLOOKUP($N$1&amp;N10885,定价因子!E:F,2,0)</f>
        <v>#N/A</v>
      </c>
      <c r="P10885" s="3"/>
      <c r="Q10885" s="55" t="e">
        <f>VLOOKUP($P$1&amp;P10885,定价因子!$E:$F,2,0)</f>
        <v>#N/A</v>
      </c>
      <c r="R10885" s="3"/>
      <c r="S10885" s="77" t="e">
        <f>VLOOKUP($R$1&amp;R10885,定价因子!$E:$F,2,0)</f>
        <v>#N/A</v>
      </c>
      <c r="T10885" s="61"/>
      <c r="U10885" s="63"/>
      <c r="V10885" s="63"/>
      <c r="W10885" s="63"/>
      <c r="X10885" s="3"/>
    </row>
    <row r="10886" spans="1:24">
      <c r="A10886" s="3"/>
      <c r="B10886" s="3"/>
      <c r="C10886" s="3"/>
      <c r="D10886" s="3"/>
      <c r="E10886" s="79"/>
      <c r="F10886" s="3"/>
      <c r="G10886" s="77" t="e">
        <f>VLOOKUP($F$1&amp;F10886,定价因子!E:F,2,0)</f>
        <v>#N/A</v>
      </c>
      <c r="H10886" s="3"/>
      <c r="I10886" s="77" t="e">
        <f>VLOOKUP($H$1&amp;H10886,定价因子!E:F,2,0)</f>
        <v>#N/A</v>
      </c>
      <c r="J10886" s="3"/>
      <c r="K10886" s="77" t="e">
        <f>VLOOKUP($J$1&amp;J10886,定价因子!E:F,2,0)</f>
        <v>#N/A</v>
      </c>
      <c r="L10886" s="3"/>
      <c r="M10886" s="77" t="e">
        <f>VLOOKUP($L$1&amp;L10886,定价因子!E:F,2,0)</f>
        <v>#N/A</v>
      </c>
      <c r="N10886" s="3"/>
      <c r="O10886" s="77" t="e">
        <f>VLOOKUP($N$1&amp;N10886,定价因子!E:F,2,0)</f>
        <v>#N/A</v>
      </c>
      <c r="P10886" s="3"/>
      <c r="Q10886" s="55" t="e">
        <f>VLOOKUP($P$1&amp;P10886,定价因子!$E:$F,2,0)</f>
        <v>#N/A</v>
      </c>
      <c r="R10886" s="3"/>
      <c r="S10886" s="77" t="e">
        <f>VLOOKUP($R$1&amp;R10886,定价因子!$E:$F,2,0)</f>
        <v>#N/A</v>
      </c>
      <c r="T10886" s="61"/>
      <c r="U10886" s="63"/>
      <c r="V10886" s="63"/>
      <c r="W10886" s="63"/>
      <c r="X10886" s="3"/>
    </row>
    <row r="10887" spans="1:24">
      <c r="A10887" s="3"/>
      <c r="B10887" s="3"/>
      <c r="C10887" s="3"/>
      <c r="D10887" s="3"/>
      <c r="E10887" s="79"/>
      <c r="F10887" s="3"/>
      <c r="G10887" s="77" t="e">
        <f>VLOOKUP($F$1&amp;F10887,定价因子!E:F,2,0)</f>
        <v>#N/A</v>
      </c>
      <c r="H10887" s="3"/>
      <c r="I10887" s="77" t="e">
        <f>VLOOKUP($H$1&amp;H10887,定价因子!E:F,2,0)</f>
        <v>#N/A</v>
      </c>
      <c r="J10887" s="3"/>
      <c r="K10887" s="77" t="e">
        <f>VLOOKUP($J$1&amp;J10887,定价因子!E:F,2,0)</f>
        <v>#N/A</v>
      </c>
      <c r="L10887" s="3"/>
      <c r="M10887" s="77" t="e">
        <f>VLOOKUP($L$1&amp;L10887,定价因子!E:F,2,0)</f>
        <v>#N/A</v>
      </c>
      <c r="N10887" s="3"/>
      <c r="O10887" s="77" t="e">
        <f>VLOOKUP($N$1&amp;N10887,定价因子!E:F,2,0)</f>
        <v>#N/A</v>
      </c>
      <c r="P10887" s="3"/>
      <c r="Q10887" s="55" t="e">
        <f>VLOOKUP($P$1&amp;P10887,定价因子!$E:$F,2,0)</f>
        <v>#N/A</v>
      </c>
      <c r="R10887" s="3"/>
      <c r="S10887" s="77" t="e">
        <f>VLOOKUP($R$1&amp;R10887,定价因子!$E:$F,2,0)</f>
        <v>#N/A</v>
      </c>
      <c r="T10887" s="61"/>
      <c r="U10887" s="63"/>
      <c r="V10887" s="63"/>
      <c r="W10887" s="63"/>
      <c r="X10887" s="3"/>
    </row>
    <row r="10888" spans="1:24">
      <c r="A10888" s="3"/>
      <c r="B10888" s="3"/>
      <c r="C10888" s="3"/>
      <c r="D10888" s="3"/>
      <c r="E10888" s="79"/>
      <c r="F10888" s="3"/>
      <c r="G10888" s="77" t="e">
        <f>VLOOKUP($F$1&amp;F10888,定价因子!E:F,2,0)</f>
        <v>#N/A</v>
      </c>
      <c r="H10888" s="3"/>
      <c r="I10888" s="77" t="e">
        <f>VLOOKUP($H$1&amp;H10888,定价因子!E:F,2,0)</f>
        <v>#N/A</v>
      </c>
      <c r="J10888" s="3"/>
      <c r="K10888" s="77" t="e">
        <f>VLOOKUP($J$1&amp;J10888,定价因子!E:F,2,0)</f>
        <v>#N/A</v>
      </c>
      <c r="L10888" s="3"/>
      <c r="M10888" s="77" t="e">
        <f>VLOOKUP($L$1&amp;L10888,定价因子!E:F,2,0)</f>
        <v>#N/A</v>
      </c>
      <c r="N10888" s="3"/>
      <c r="O10888" s="77" t="e">
        <f>VLOOKUP($N$1&amp;N10888,定价因子!E:F,2,0)</f>
        <v>#N/A</v>
      </c>
      <c r="P10888" s="3"/>
      <c r="Q10888" s="55" t="e">
        <f>VLOOKUP($P$1&amp;P10888,定价因子!$E:$F,2,0)</f>
        <v>#N/A</v>
      </c>
      <c r="R10888" s="3"/>
      <c r="S10888" s="77" t="e">
        <f>VLOOKUP($R$1&amp;R10888,定价因子!$E:$F,2,0)</f>
        <v>#N/A</v>
      </c>
      <c r="T10888" s="61"/>
      <c r="U10888" s="63"/>
      <c r="V10888" s="63"/>
      <c r="W10888" s="63"/>
      <c r="X10888" s="3"/>
    </row>
    <row r="10889" spans="1:24">
      <c r="A10889" s="3"/>
      <c r="B10889" s="3"/>
      <c r="C10889" s="3"/>
      <c r="D10889" s="3"/>
      <c r="E10889" s="79"/>
      <c r="F10889" s="3"/>
      <c r="G10889" s="77" t="e">
        <f>VLOOKUP($F$1&amp;F10889,定价因子!E:F,2,0)</f>
        <v>#N/A</v>
      </c>
      <c r="H10889" s="3"/>
      <c r="I10889" s="77" t="e">
        <f>VLOOKUP($H$1&amp;H10889,定价因子!E:F,2,0)</f>
        <v>#N/A</v>
      </c>
      <c r="J10889" s="3"/>
      <c r="K10889" s="77" t="e">
        <f>VLOOKUP($J$1&amp;J10889,定价因子!E:F,2,0)</f>
        <v>#N/A</v>
      </c>
      <c r="L10889" s="3"/>
      <c r="M10889" s="77" t="e">
        <f>VLOOKUP($L$1&amp;L10889,定价因子!E:F,2,0)</f>
        <v>#N/A</v>
      </c>
      <c r="N10889" s="3"/>
      <c r="O10889" s="77" t="e">
        <f>VLOOKUP($N$1&amp;N10889,定价因子!E:F,2,0)</f>
        <v>#N/A</v>
      </c>
      <c r="P10889" s="3"/>
      <c r="Q10889" s="55" t="e">
        <f>VLOOKUP($P$1&amp;P10889,定价因子!$E:$F,2,0)</f>
        <v>#N/A</v>
      </c>
      <c r="R10889" s="3"/>
      <c r="S10889" s="77" t="e">
        <f>VLOOKUP($R$1&amp;R10889,定价因子!$E:$F,2,0)</f>
        <v>#N/A</v>
      </c>
      <c r="T10889" s="61"/>
      <c r="U10889" s="63"/>
      <c r="V10889" s="63"/>
      <c r="W10889" s="63"/>
      <c r="X10889" s="3"/>
    </row>
    <row r="10890" spans="1:24">
      <c r="A10890" s="3"/>
      <c r="B10890" s="3"/>
      <c r="C10890" s="3"/>
      <c r="D10890" s="3"/>
      <c r="E10890" s="79"/>
      <c r="F10890" s="3"/>
      <c r="G10890" s="77" t="e">
        <f>VLOOKUP($F$1&amp;F10890,定价因子!E:F,2,0)</f>
        <v>#N/A</v>
      </c>
      <c r="H10890" s="3"/>
      <c r="I10890" s="77" t="e">
        <f>VLOOKUP($H$1&amp;H10890,定价因子!E:F,2,0)</f>
        <v>#N/A</v>
      </c>
      <c r="J10890" s="3"/>
      <c r="K10890" s="77" t="e">
        <f>VLOOKUP($J$1&amp;J10890,定价因子!E:F,2,0)</f>
        <v>#N/A</v>
      </c>
      <c r="L10890" s="3"/>
      <c r="M10890" s="77" t="e">
        <f>VLOOKUP($L$1&amp;L10890,定价因子!E:F,2,0)</f>
        <v>#N/A</v>
      </c>
      <c r="N10890" s="3"/>
      <c r="O10890" s="77" t="e">
        <f>VLOOKUP($N$1&amp;N10890,定价因子!E:F,2,0)</f>
        <v>#N/A</v>
      </c>
      <c r="P10890" s="3"/>
      <c r="Q10890" s="55" t="e">
        <f>VLOOKUP($P$1&amp;P10890,定价因子!$E:$F,2,0)</f>
        <v>#N/A</v>
      </c>
      <c r="R10890" s="3"/>
      <c r="S10890" s="77" t="e">
        <f>VLOOKUP($R$1&amp;R10890,定价因子!$E:$F,2,0)</f>
        <v>#N/A</v>
      </c>
      <c r="T10890" s="61"/>
      <c r="U10890" s="63"/>
      <c r="V10890" s="63"/>
      <c r="W10890" s="63"/>
      <c r="X10890" s="3"/>
    </row>
    <row r="10891" spans="1:24">
      <c r="A10891" s="3"/>
      <c r="B10891" s="3"/>
      <c r="C10891" s="3"/>
      <c r="D10891" s="3"/>
      <c r="E10891" s="79"/>
      <c r="F10891" s="3"/>
      <c r="G10891" s="77" t="e">
        <f>VLOOKUP($F$1&amp;F10891,定价因子!E:F,2,0)</f>
        <v>#N/A</v>
      </c>
      <c r="H10891" s="3"/>
      <c r="I10891" s="77" t="e">
        <f>VLOOKUP($H$1&amp;H10891,定价因子!E:F,2,0)</f>
        <v>#N/A</v>
      </c>
      <c r="J10891" s="3"/>
      <c r="K10891" s="77" t="e">
        <f>VLOOKUP($J$1&amp;J10891,定价因子!E:F,2,0)</f>
        <v>#N/A</v>
      </c>
      <c r="L10891" s="3"/>
      <c r="M10891" s="77" t="e">
        <f>VLOOKUP($L$1&amp;L10891,定价因子!E:F,2,0)</f>
        <v>#N/A</v>
      </c>
      <c r="N10891" s="3"/>
      <c r="O10891" s="77" t="e">
        <f>VLOOKUP($N$1&amp;N10891,定价因子!E:F,2,0)</f>
        <v>#N/A</v>
      </c>
      <c r="P10891" s="3"/>
      <c r="Q10891" s="55" t="e">
        <f>VLOOKUP($P$1&amp;P10891,定价因子!$E:$F,2,0)</f>
        <v>#N/A</v>
      </c>
      <c r="R10891" s="3"/>
      <c r="S10891" s="77" t="e">
        <f>VLOOKUP($R$1&amp;R10891,定价因子!$E:$F,2,0)</f>
        <v>#N/A</v>
      </c>
      <c r="T10891" s="61"/>
      <c r="U10891" s="63"/>
      <c r="V10891" s="63"/>
      <c r="W10891" s="63"/>
      <c r="X10891" s="3"/>
    </row>
    <row r="10892" spans="1:24">
      <c r="A10892" s="3"/>
      <c r="B10892" s="3"/>
      <c r="C10892" s="3"/>
      <c r="D10892" s="3"/>
      <c r="E10892" s="79"/>
      <c r="F10892" s="3"/>
      <c r="G10892" s="77" t="e">
        <f>VLOOKUP($F$1&amp;F10892,定价因子!E:F,2,0)</f>
        <v>#N/A</v>
      </c>
      <c r="H10892" s="3"/>
      <c r="I10892" s="77" t="e">
        <f>VLOOKUP($H$1&amp;H10892,定价因子!E:F,2,0)</f>
        <v>#N/A</v>
      </c>
      <c r="J10892" s="3"/>
      <c r="K10892" s="77" t="e">
        <f>VLOOKUP($J$1&amp;J10892,定价因子!E:F,2,0)</f>
        <v>#N/A</v>
      </c>
      <c r="L10892" s="3"/>
      <c r="M10892" s="77" t="e">
        <f>VLOOKUP($L$1&amp;L10892,定价因子!E:F,2,0)</f>
        <v>#N/A</v>
      </c>
      <c r="N10892" s="3"/>
      <c r="O10892" s="77" t="e">
        <f>VLOOKUP($N$1&amp;N10892,定价因子!E:F,2,0)</f>
        <v>#N/A</v>
      </c>
      <c r="P10892" s="3"/>
      <c r="Q10892" s="55" t="e">
        <f>VLOOKUP($P$1&amp;P10892,定价因子!$E:$F,2,0)</f>
        <v>#N/A</v>
      </c>
      <c r="R10892" s="3"/>
      <c r="S10892" s="77" t="e">
        <f>VLOOKUP($R$1&amp;R10892,定价因子!$E:$F,2,0)</f>
        <v>#N/A</v>
      </c>
      <c r="T10892" s="61"/>
      <c r="U10892" s="63"/>
      <c r="V10892" s="63"/>
      <c r="W10892" s="63"/>
      <c r="X10892" s="3"/>
    </row>
    <row r="10893" spans="1:24">
      <c r="A10893" s="3"/>
      <c r="B10893" s="3"/>
      <c r="C10893" s="3"/>
      <c r="D10893" s="3"/>
      <c r="E10893" s="79"/>
      <c r="F10893" s="3"/>
      <c r="G10893" s="77" t="e">
        <f>VLOOKUP($F$1&amp;F10893,定价因子!E:F,2,0)</f>
        <v>#N/A</v>
      </c>
      <c r="H10893" s="3"/>
      <c r="I10893" s="77" t="e">
        <f>VLOOKUP($H$1&amp;H10893,定价因子!E:F,2,0)</f>
        <v>#N/A</v>
      </c>
      <c r="J10893" s="3"/>
      <c r="K10893" s="77" t="e">
        <f>VLOOKUP($J$1&amp;J10893,定价因子!E:F,2,0)</f>
        <v>#N/A</v>
      </c>
      <c r="L10893" s="3"/>
      <c r="M10893" s="77" t="e">
        <f>VLOOKUP($L$1&amp;L10893,定价因子!E:F,2,0)</f>
        <v>#N/A</v>
      </c>
      <c r="N10893" s="3"/>
      <c r="O10893" s="77" t="e">
        <f>VLOOKUP($N$1&amp;N10893,定价因子!E:F,2,0)</f>
        <v>#N/A</v>
      </c>
      <c r="P10893" s="3"/>
      <c r="Q10893" s="55" t="e">
        <f>VLOOKUP($P$1&amp;P10893,定价因子!$E:$F,2,0)</f>
        <v>#N/A</v>
      </c>
      <c r="R10893" s="3"/>
      <c r="S10893" s="77" t="e">
        <f>VLOOKUP($R$1&amp;R10893,定价因子!$E:$F,2,0)</f>
        <v>#N/A</v>
      </c>
      <c r="T10893" s="61"/>
      <c r="U10893" s="63"/>
      <c r="V10893" s="63"/>
      <c r="W10893" s="63"/>
      <c r="X10893" s="3"/>
    </row>
    <row r="10894" spans="1:24">
      <c r="A10894" s="3"/>
      <c r="B10894" s="3"/>
      <c r="C10894" s="3"/>
      <c r="D10894" s="3"/>
      <c r="E10894" s="79"/>
      <c r="F10894" s="3"/>
      <c r="G10894" s="77" t="e">
        <f>VLOOKUP($F$1&amp;F10894,定价因子!E:F,2,0)</f>
        <v>#N/A</v>
      </c>
      <c r="H10894" s="3"/>
      <c r="I10894" s="77" t="e">
        <f>VLOOKUP($H$1&amp;H10894,定价因子!E:F,2,0)</f>
        <v>#N/A</v>
      </c>
      <c r="J10894" s="3"/>
      <c r="K10894" s="77" t="e">
        <f>VLOOKUP($J$1&amp;J10894,定价因子!E:F,2,0)</f>
        <v>#N/A</v>
      </c>
      <c r="L10894" s="3"/>
      <c r="M10894" s="77" t="e">
        <f>VLOOKUP($L$1&amp;L10894,定价因子!E:F,2,0)</f>
        <v>#N/A</v>
      </c>
      <c r="N10894" s="3"/>
      <c r="O10894" s="77" t="e">
        <f>VLOOKUP($N$1&amp;N10894,定价因子!E:F,2,0)</f>
        <v>#N/A</v>
      </c>
      <c r="P10894" s="3"/>
      <c r="Q10894" s="55" t="e">
        <f>VLOOKUP($P$1&amp;P10894,定价因子!$E:$F,2,0)</f>
        <v>#N/A</v>
      </c>
      <c r="R10894" s="3"/>
      <c r="S10894" s="77" t="e">
        <f>VLOOKUP($R$1&amp;R10894,定价因子!$E:$F,2,0)</f>
        <v>#N/A</v>
      </c>
      <c r="T10894" s="61"/>
      <c r="U10894" s="63"/>
      <c r="V10894" s="63"/>
      <c r="W10894" s="63"/>
      <c r="X10894" s="3"/>
    </row>
    <row r="10895" spans="1:24">
      <c r="A10895" s="3"/>
      <c r="B10895" s="3"/>
      <c r="C10895" s="3"/>
      <c r="D10895" s="3"/>
      <c r="E10895" s="79"/>
      <c r="F10895" s="3"/>
      <c r="G10895" s="77" t="e">
        <f>VLOOKUP($F$1&amp;F10895,定价因子!E:F,2,0)</f>
        <v>#N/A</v>
      </c>
      <c r="H10895" s="3"/>
      <c r="I10895" s="77" t="e">
        <f>VLOOKUP($H$1&amp;H10895,定价因子!E:F,2,0)</f>
        <v>#N/A</v>
      </c>
      <c r="J10895" s="3"/>
      <c r="K10895" s="77" t="e">
        <f>VLOOKUP($J$1&amp;J10895,定价因子!E:F,2,0)</f>
        <v>#N/A</v>
      </c>
      <c r="L10895" s="3"/>
      <c r="M10895" s="77" t="e">
        <f>VLOOKUP($L$1&amp;L10895,定价因子!E:F,2,0)</f>
        <v>#N/A</v>
      </c>
      <c r="N10895" s="3"/>
      <c r="O10895" s="77" t="e">
        <f>VLOOKUP($N$1&amp;N10895,定价因子!E:F,2,0)</f>
        <v>#N/A</v>
      </c>
      <c r="P10895" s="3"/>
      <c r="Q10895" s="55" t="e">
        <f>VLOOKUP($P$1&amp;P10895,定价因子!$E:$F,2,0)</f>
        <v>#N/A</v>
      </c>
      <c r="R10895" s="3"/>
      <c r="S10895" s="77" t="e">
        <f>VLOOKUP($R$1&amp;R10895,定价因子!$E:$F,2,0)</f>
        <v>#N/A</v>
      </c>
      <c r="T10895" s="61"/>
      <c r="U10895" s="63"/>
      <c r="V10895" s="63"/>
      <c r="W10895" s="63"/>
      <c r="X10895" s="3"/>
    </row>
    <row r="10896" spans="1:24">
      <c r="A10896" s="3"/>
      <c r="B10896" s="3"/>
      <c r="C10896" s="3"/>
      <c r="D10896" s="3"/>
      <c r="E10896" s="79"/>
      <c r="F10896" s="3"/>
      <c r="G10896" s="77" t="e">
        <f>VLOOKUP($F$1&amp;F10896,定价因子!E:F,2,0)</f>
        <v>#N/A</v>
      </c>
      <c r="H10896" s="3"/>
      <c r="I10896" s="77" t="e">
        <f>VLOOKUP($H$1&amp;H10896,定价因子!E:F,2,0)</f>
        <v>#N/A</v>
      </c>
      <c r="J10896" s="3"/>
      <c r="K10896" s="77" t="e">
        <f>VLOOKUP($J$1&amp;J10896,定价因子!E:F,2,0)</f>
        <v>#N/A</v>
      </c>
      <c r="L10896" s="3"/>
      <c r="M10896" s="77" t="e">
        <f>VLOOKUP($L$1&amp;L10896,定价因子!E:F,2,0)</f>
        <v>#N/A</v>
      </c>
      <c r="N10896" s="3"/>
      <c r="O10896" s="77" t="e">
        <f>VLOOKUP($N$1&amp;N10896,定价因子!E:F,2,0)</f>
        <v>#N/A</v>
      </c>
      <c r="P10896" s="3"/>
      <c r="Q10896" s="55" t="e">
        <f>VLOOKUP($P$1&amp;P10896,定价因子!$E:$F,2,0)</f>
        <v>#N/A</v>
      </c>
      <c r="R10896" s="3"/>
      <c r="S10896" s="77" t="e">
        <f>VLOOKUP($R$1&amp;R10896,定价因子!$E:$F,2,0)</f>
        <v>#N/A</v>
      </c>
      <c r="T10896" s="61"/>
      <c r="U10896" s="63"/>
      <c r="V10896" s="63"/>
      <c r="W10896" s="63"/>
      <c r="X10896" s="3"/>
    </row>
    <row r="10897" spans="1:24">
      <c r="A10897" s="3"/>
      <c r="B10897" s="3"/>
      <c r="C10897" s="3"/>
      <c r="D10897" s="3"/>
      <c r="E10897" s="79"/>
      <c r="F10897" s="3"/>
      <c r="G10897" s="77" t="e">
        <f>VLOOKUP($F$1&amp;F10897,定价因子!E:F,2,0)</f>
        <v>#N/A</v>
      </c>
      <c r="H10897" s="3"/>
      <c r="I10897" s="77" t="e">
        <f>VLOOKUP($H$1&amp;H10897,定价因子!E:F,2,0)</f>
        <v>#N/A</v>
      </c>
      <c r="J10897" s="3"/>
      <c r="K10897" s="77" t="e">
        <f>VLOOKUP($J$1&amp;J10897,定价因子!E:F,2,0)</f>
        <v>#N/A</v>
      </c>
      <c r="L10897" s="3"/>
      <c r="M10897" s="77" t="e">
        <f>VLOOKUP($L$1&amp;L10897,定价因子!E:F,2,0)</f>
        <v>#N/A</v>
      </c>
      <c r="N10897" s="3"/>
      <c r="O10897" s="77" t="e">
        <f>VLOOKUP($N$1&amp;N10897,定价因子!E:F,2,0)</f>
        <v>#N/A</v>
      </c>
      <c r="P10897" s="3"/>
      <c r="Q10897" s="55" t="e">
        <f>VLOOKUP($P$1&amp;P10897,定价因子!$E:$F,2,0)</f>
        <v>#N/A</v>
      </c>
      <c r="R10897" s="3"/>
      <c r="S10897" s="77" t="e">
        <f>VLOOKUP($R$1&amp;R10897,定价因子!$E:$F,2,0)</f>
        <v>#N/A</v>
      </c>
      <c r="T10897" s="61"/>
      <c r="U10897" s="63"/>
      <c r="V10897" s="63"/>
      <c r="W10897" s="63"/>
      <c r="X10897" s="3"/>
    </row>
    <row r="10898" spans="1:24">
      <c r="A10898" s="3"/>
      <c r="B10898" s="3"/>
      <c r="C10898" s="3"/>
      <c r="D10898" s="3"/>
      <c r="E10898" s="79"/>
      <c r="F10898" s="3"/>
      <c r="G10898" s="77" t="e">
        <f>VLOOKUP($F$1&amp;F10898,定价因子!E:F,2,0)</f>
        <v>#N/A</v>
      </c>
      <c r="H10898" s="3"/>
      <c r="I10898" s="77" t="e">
        <f>VLOOKUP($H$1&amp;H10898,定价因子!E:F,2,0)</f>
        <v>#N/A</v>
      </c>
      <c r="J10898" s="3"/>
      <c r="K10898" s="77" t="e">
        <f>VLOOKUP($J$1&amp;J10898,定价因子!E:F,2,0)</f>
        <v>#N/A</v>
      </c>
      <c r="L10898" s="3"/>
      <c r="M10898" s="77" t="e">
        <f>VLOOKUP($L$1&amp;L10898,定价因子!E:F,2,0)</f>
        <v>#N/A</v>
      </c>
      <c r="N10898" s="3"/>
      <c r="O10898" s="77" t="e">
        <f>VLOOKUP($N$1&amp;N10898,定价因子!E:F,2,0)</f>
        <v>#N/A</v>
      </c>
      <c r="P10898" s="3"/>
      <c r="Q10898" s="55" t="e">
        <f>VLOOKUP($P$1&amp;P10898,定价因子!$E:$F,2,0)</f>
        <v>#N/A</v>
      </c>
      <c r="R10898" s="3"/>
      <c r="S10898" s="77" t="e">
        <f>VLOOKUP($R$1&amp;R10898,定价因子!$E:$F,2,0)</f>
        <v>#N/A</v>
      </c>
      <c r="T10898" s="61"/>
      <c r="U10898" s="63"/>
      <c r="V10898" s="63"/>
      <c r="W10898" s="63"/>
      <c r="X10898" s="3"/>
    </row>
    <row r="10899" spans="1:24">
      <c r="A10899" s="3"/>
      <c r="B10899" s="3"/>
      <c r="C10899" s="3"/>
      <c r="D10899" s="3"/>
      <c r="E10899" s="79"/>
      <c r="F10899" s="3"/>
      <c r="G10899" s="77" t="e">
        <f>VLOOKUP($F$1&amp;F10899,定价因子!E:F,2,0)</f>
        <v>#N/A</v>
      </c>
      <c r="H10899" s="3"/>
      <c r="I10899" s="77" t="e">
        <f>VLOOKUP($H$1&amp;H10899,定价因子!E:F,2,0)</f>
        <v>#N/A</v>
      </c>
      <c r="J10899" s="3"/>
      <c r="K10899" s="77" t="e">
        <f>VLOOKUP($J$1&amp;J10899,定价因子!E:F,2,0)</f>
        <v>#N/A</v>
      </c>
      <c r="L10899" s="3"/>
      <c r="M10899" s="77" t="e">
        <f>VLOOKUP($L$1&amp;L10899,定价因子!E:F,2,0)</f>
        <v>#N/A</v>
      </c>
      <c r="N10899" s="3"/>
      <c r="O10899" s="77" t="e">
        <f>VLOOKUP($N$1&amp;N10899,定价因子!E:F,2,0)</f>
        <v>#N/A</v>
      </c>
      <c r="P10899" s="3"/>
      <c r="Q10899" s="55" t="e">
        <f>VLOOKUP($P$1&amp;P10899,定价因子!$E:$F,2,0)</f>
        <v>#N/A</v>
      </c>
      <c r="R10899" s="3"/>
      <c r="S10899" s="77" t="e">
        <f>VLOOKUP($R$1&amp;R10899,定价因子!$E:$F,2,0)</f>
        <v>#N/A</v>
      </c>
      <c r="T10899" s="61"/>
      <c r="U10899" s="63"/>
      <c r="V10899" s="63"/>
      <c r="W10899" s="63"/>
      <c r="X10899" s="3"/>
    </row>
    <row r="10900" spans="1:24">
      <c r="A10900" s="3"/>
      <c r="B10900" s="3"/>
      <c r="C10900" s="3"/>
      <c r="D10900" s="3"/>
      <c r="E10900" s="79"/>
      <c r="F10900" s="3"/>
      <c r="G10900" s="77" t="e">
        <f>VLOOKUP($F$1&amp;F10900,定价因子!E:F,2,0)</f>
        <v>#N/A</v>
      </c>
      <c r="H10900" s="3"/>
      <c r="I10900" s="77" t="e">
        <f>VLOOKUP($H$1&amp;H10900,定价因子!E:F,2,0)</f>
        <v>#N/A</v>
      </c>
      <c r="J10900" s="3"/>
      <c r="K10900" s="77" t="e">
        <f>VLOOKUP($J$1&amp;J10900,定价因子!E:F,2,0)</f>
        <v>#N/A</v>
      </c>
      <c r="L10900" s="3"/>
      <c r="M10900" s="77" t="e">
        <f>VLOOKUP($L$1&amp;L10900,定价因子!E:F,2,0)</f>
        <v>#N/A</v>
      </c>
      <c r="N10900" s="3"/>
      <c r="O10900" s="77" t="e">
        <f>VLOOKUP($N$1&amp;N10900,定价因子!E:F,2,0)</f>
        <v>#N/A</v>
      </c>
      <c r="P10900" s="3"/>
      <c r="Q10900" s="55" t="e">
        <f>VLOOKUP($P$1&amp;P10900,定价因子!$E:$F,2,0)</f>
        <v>#N/A</v>
      </c>
      <c r="R10900" s="3"/>
      <c r="S10900" s="77" t="e">
        <f>VLOOKUP($R$1&amp;R10900,定价因子!$E:$F,2,0)</f>
        <v>#N/A</v>
      </c>
      <c r="T10900" s="61"/>
      <c r="U10900" s="63"/>
      <c r="V10900" s="63"/>
      <c r="W10900" s="63"/>
      <c r="X10900" s="3"/>
    </row>
    <row r="10901" spans="1:24">
      <c r="A10901" s="3"/>
      <c r="B10901" s="3"/>
      <c r="C10901" s="3"/>
      <c r="D10901" s="3"/>
      <c r="E10901" s="79"/>
      <c r="F10901" s="3"/>
      <c r="G10901" s="77" t="e">
        <f>VLOOKUP($F$1&amp;F10901,定价因子!E:F,2,0)</f>
        <v>#N/A</v>
      </c>
      <c r="H10901" s="3"/>
      <c r="I10901" s="77" t="e">
        <f>VLOOKUP($H$1&amp;H10901,定价因子!E:F,2,0)</f>
        <v>#N/A</v>
      </c>
      <c r="J10901" s="3"/>
      <c r="K10901" s="77" t="e">
        <f>VLOOKUP($J$1&amp;J10901,定价因子!E:F,2,0)</f>
        <v>#N/A</v>
      </c>
      <c r="L10901" s="3"/>
      <c r="M10901" s="77" t="e">
        <f>VLOOKUP($L$1&amp;L10901,定价因子!E:F,2,0)</f>
        <v>#N/A</v>
      </c>
      <c r="N10901" s="3"/>
      <c r="O10901" s="77" t="e">
        <f>VLOOKUP($N$1&amp;N10901,定价因子!E:F,2,0)</f>
        <v>#N/A</v>
      </c>
      <c r="P10901" s="3"/>
      <c r="Q10901" s="55" t="e">
        <f>VLOOKUP($P$1&amp;P10901,定价因子!$E:$F,2,0)</f>
        <v>#N/A</v>
      </c>
      <c r="R10901" s="3"/>
      <c r="S10901" s="77" t="e">
        <f>VLOOKUP($R$1&amp;R10901,定价因子!$E:$F,2,0)</f>
        <v>#N/A</v>
      </c>
      <c r="T10901" s="61"/>
      <c r="U10901" s="63"/>
      <c r="V10901" s="63"/>
      <c r="W10901" s="63"/>
      <c r="X10901" s="3"/>
    </row>
    <row r="10902" spans="1:24">
      <c r="A10902" s="3"/>
      <c r="B10902" s="3"/>
      <c r="C10902" s="3"/>
      <c r="D10902" s="3"/>
      <c r="E10902" s="79"/>
      <c r="F10902" s="3"/>
      <c r="G10902" s="77" t="e">
        <f>VLOOKUP($F$1&amp;F10902,定价因子!E:F,2,0)</f>
        <v>#N/A</v>
      </c>
      <c r="H10902" s="3"/>
      <c r="I10902" s="77" t="e">
        <f>VLOOKUP($H$1&amp;H10902,定价因子!E:F,2,0)</f>
        <v>#N/A</v>
      </c>
      <c r="J10902" s="3"/>
      <c r="K10902" s="77" t="e">
        <f>VLOOKUP($J$1&amp;J10902,定价因子!E:F,2,0)</f>
        <v>#N/A</v>
      </c>
      <c r="L10902" s="3"/>
      <c r="M10902" s="77" t="e">
        <f>VLOOKUP($L$1&amp;L10902,定价因子!E:F,2,0)</f>
        <v>#N/A</v>
      </c>
      <c r="N10902" s="3"/>
      <c r="O10902" s="77" t="e">
        <f>VLOOKUP($N$1&amp;N10902,定价因子!E:F,2,0)</f>
        <v>#N/A</v>
      </c>
      <c r="P10902" s="3"/>
      <c r="Q10902" s="55" t="e">
        <f>VLOOKUP($P$1&amp;P10902,定价因子!$E:$F,2,0)</f>
        <v>#N/A</v>
      </c>
      <c r="R10902" s="3"/>
      <c r="S10902" s="77" t="e">
        <f>VLOOKUP($R$1&amp;R10902,定价因子!$E:$F,2,0)</f>
        <v>#N/A</v>
      </c>
      <c r="T10902" s="61"/>
      <c r="U10902" s="63"/>
      <c r="V10902" s="63"/>
      <c r="W10902" s="63"/>
      <c r="X10902" s="3"/>
    </row>
    <row r="10903" spans="1:24">
      <c r="A10903" s="3"/>
      <c r="B10903" s="3"/>
      <c r="C10903" s="3"/>
      <c r="D10903" s="3"/>
      <c r="E10903" s="79"/>
      <c r="F10903" s="3"/>
      <c r="G10903" s="77" t="e">
        <f>VLOOKUP($F$1&amp;F10903,定价因子!E:F,2,0)</f>
        <v>#N/A</v>
      </c>
      <c r="H10903" s="3"/>
      <c r="I10903" s="77" t="e">
        <f>VLOOKUP($H$1&amp;H10903,定价因子!E:F,2,0)</f>
        <v>#N/A</v>
      </c>
      <c r="J10903" s="3"/>
      <c r="K10903" s="77" t="e">
        <f>VLOOKUP($J$1&amp;J10903,定价因子!E:F,2,0)</f>
        <v>#N/A</v>
      </c>
      <c r="L10903" s="3"/>
      <c r="M10903" s="77" t="e">
        <f>VLOOKUP($L$1&amp;L10903,定价因子!E:F,2,0)</f>
        <v>#N/A</v>
      </c>
      <c r="N10903" s="3"/>
      <c r="O10903" s="77" t="e">
        <f>VLOOKUP($N$1&amp;N10903,定价因子!E:F,2,0)</f>
        <v>#N/A</v>
      </c>
      <c r="P10903" s="3"/>
      <c r="Q10903" s="55" t="e">
        <f>VLOOKUP($P$1&amp;P10903,定价因子!$E:$F,2,0)</f>
        <v>#N/A</v>
      </c>
      <c r="R10903" s="3"/>
      <c r="S10903" s="77" t="e">
        <f>VLOOKUP($R$1&amp;R10903,定价因子!$E:$F,2,0)</f>
        <v>#N/A</v>
      </c>
      <c r="T10903" s="61"/>
      <c r="U10903" s="63"/>
      <c r="V10903" s="63"/>
      <c r="W10903" s="63"/>
      <c r="X10903" s="3"/>
    </row>
    <row r="10904" spans="1:24">
      <c r="A10904" s="3"/>
      <c r="B10904" s="3"/>
      <c r="C10904" s="3"/>
      <c r="D10904" s="3"/>
      <c r="E10904" s="79"/>
      <c r="F10904" s="3"/>
      <c r="G10904" s="77" t="e">
        <f>VLOOKUP($F$1&amp;F10904,定价因子!E:F,2,0)</f>
        <v>#N/A</v>
      </c>
      <c r="H10904" s="3"/>
      <c r="I10904" s="77" t="e">
        <f>VLOOKUP($H$1&amp;H10904,定价因子!E:F,2,0)</f>
        <v>#N/A</v>
      </c>
      <c r="J10904" s="3"/>
      <c r="K10904" s="77" t="e">
        <f>VLOOKUP($J$1&amp;J10904,定价因子!E:F,2,0)</f>
        <v>#N/A</v>
      </c>
      <c r="L10904" s="3"/>
      <c r="M10904" s="77" t="e">
        <f>VLOOKUP($L$1&amp;L10904,定价因子!E:F,2,0)</f>
        <v>#N/A</v>
      </c>
      <c r="N10904" s="3"/>
      <c r="O10904" s="77" t="e">
        <f>VLOOKUP($N$1&amp;N10904,定价因子!E:F,2,0)</f>
        <v>#N/A</v>
      </c>
      <c r="P10904" s="3"/>
      <c r="Q10904" s="55" t="e">
        <f>VLOOKUP($P$1&amp;P10904,定价因子!$E:$F,2,0)</f>
        <v>#N/A</v>
      </c>
      <c r="R10904" s="3"/>
      <c r="S10904" s="77" t="e">
        <f>VLOOKUP($R$1&amp;R10904,定价因子!$E:$F,2,0)</f>
        <v>#N/A</v>
      </c>
      <c r="T10904" s="61"/>
      <c r="U10904" s="63"/>
      <c r="V10904" s="63"/>
      <c r="W10904" s="63"/>
      <c r="X10904" s="3"/>
    </row>
    <row r="10905" spans="1:24">
      <c r="A10905" s="3"/>
      <c r="B10905" s="3"/>
      <c r="C10905" s="3"/>
      <c r="D10905" s="3"/>
      <c r="E10905" s="79"/>
      <c r="F10905" s="3"/>
      <c r="G10905" s="77" t="e">
        <f>VLOOKUP($F$1&amp;F10905,定价因子!E:F,2,0)</f>
        <v>#N/A</v>
      </c>
      <c r="H10905" s="3"/>
      <c r="I10905" s="77" t="e">
        <f>VLOOKUP($H$1&amp;H10905,定价因子!E:F,2,0)</f>
        <v>#N/A</v>
      </c>
      <c r="J10905" s="3"/>
      <c r="K10905" s="77" t="e">
        <f>VLOOKUP($J$1&amp;J10905,定价因子!E:F,2,0)</f>
        <v>#N/A</v>
      </c>
      <c r="L10905" s="3"/>
      <c r="M10905" s="77" t="e">
        <f>VLOOKUP($L$1&amp;L10905,定价因子!E:F,2,0)</f>
        <v>#N/A</v>
      </c>
      <c r="N10905" s="3"/>
      <c r="O10905" s="77" t="e">
        <f>VLOOKUP($N$1&amp;N10905,定价因子!E:F,2,0)</f>
        <v>#N/A</v>
      </c>
      <c r="P10905" s="3"/>
      <c r="Q10905" s="55" t="e">
        <f>VLOOKUP($P$1&amp;P10905,定价因子!$E:$F,2,0)</f>
        <v>#N/A</v>
      </c>
      <c r="R10905" s="3"/>
      <c r="S10905" s="77" t="e">
        <f>VLOOKUP($R$1&amp;R10905,定价因子!$E:$F,2,0)</f>
        <v>#N/A</v>
      </c>
      <c r="T10905" s="61"/>
      <c r="U10905" s="63"/>
      <c r="V10905" s="63"/>
      <c r="W10905" s="63"/>
      <c r="X10905" s="3"/>
    </row>
    <row r="10906" spans="1:24">
      <c r="A10906" s="3"/>
      <c r="B10906" s="3"/>
      <c r="C10906" s="3"/>
      <c r="D10906" s="3"/>
      <c r="E10906" s="79"/>
      <c r="F10906" s="3"/>
      <c r="G10906" s="77" t="e">
        <f>VLOOKUP($F$1&amp;F10906,定价因子!E:F,2,0)</f>
        <v>#N/A</v>
      </c>
      <c r="H10906" s="3"/>
      <c r="I10906" s="77" t="e">
        <f>VLOOKUP($H$1&amp;H10906,定价因子!E:F,2,0)</f>
        <v>#N/A</v>
      </c>
      <c r="J10906" s="3"/>
      <c r="K10906" s="77" t="e">
        <f>VLOOKUP($J$1&amp;J10906,定价因子!E:F,2,0)</f>
        <v>#N/A</v>
      </c>
      <c r="L10906" s="3"/>
      <c r="M10906" s="77" t="e">
        <f>VLOOKUP($L$1&amp;L10906,定价因子!E:F,2,0)</f>
        <v>#N/A</v>
      </c>
      <c r="N10906" s="3"/>
      <c r="O10906" s="77" t="e">
        <f>VLOOKUP($N$1&amp;N10906,定价因子!E:F,2,0)</f>
        <v>#N/A</v>
      </c>
      <c r="P10906" s="3"/>
      <c r="Q10906" s="55" t="e">
        <f>VLOOKUP($P$1&amp;P10906,定价因子!$E:$F,2,0)</f>
        <v>#N/A</v>
      </c>
      <c r="R10906" s="3"/>
      <c r="S10906" s="77" t="e">
        <f>VLOOKUP($R$1&amp;R10906,定价因子!$E:$F,2,0)</f>
        <v>#N/A</v>
      </c>
      <c r="T10906" s="61"/>
      <c r="U10906" s="63"/>
      <c r="V10906" s="63"/>
      <c r="W10906" s="63"/>
      <c r="X10906" s="3"/>
    </row>
    <row r="10907" spans="1:24">
      <c r="A10907" s="3"/>
      <c r="B10907" s="3"/>
      <c r="C10907" s="3"/>
      <c r="D10907" s="3"/>
      <c r="E10907" s="79"/>
      <c r="F10907" s="3"/>
      <c r="G10907" s="77" t="e">
        <f>VLOOKUP($F$1&amp;F10907,定价因子!E:F,2,0)</f>
        <v>#N/A</v>
      </c>
      <c r="H10907" s="3"/>
      <c r="I10907" s="77" t="e">
        <f>VLOOKUP($H$1&amp;H10907,定价因子!E:F,2,0)</f>
        <v>#N/A</v>
      </c>
      <c r="J10907" s="3"/>
      <c r="K10907" s="77" t="e">
        <f>VLOOKUP($J$1&amp;J10907,定价因子!E:F,2,0)</f>
        <v>#N/A</v>
      </c>
      <c r="L10907" s="3"/>
      <c r="M10907" s="77" t="e">
        <f>VLOOKUP($L$1&amp;L10907,定价因子!E:F,2,0)</f>
        <v>#N/A</v>
      </c>
      <c r="N10907" s="3"/>
      <c r="O10907" s="77" t="e">
        <f>VLOOKUP($N$1&amp;N10907,定价因子!E:F,2,0)</f>
        <v>#N/A</v>
      </c>
      <c r="P10907" s="3"/>
      <c r="Q10907" s="55" t="e">
        <f>VLOOKUP($P$1&amp;P10907,定价因子!$E:$F,2,0)</f>
        <v>#N/A</v>
      </c>
      <c r="R10907" s="3"/>
      <c r="S10907" s="77" t="e">
        <f>VLOOKUP($R$1&amp;R10907,定价因子!$E:$F,2,0)</f>
        <v>#N/A</v>
      </c>
      <c r="T10907" s="61"/>
      <c r="U10907" s="63"/>
      <c r="V10907" s="63"/>
      <c r="W10907" s="63"/>
      <c r="X10907" s="3"/>
    </row>
    <row r="10908" spans="1:24">
      <c r="A10908" s="3"/>
      <c r="B10908" s="3"/>
      <c r="C10908" s="3"/>
      <c r="D10908" s="3"/>
      <c r="E10908" s="79"/>
      <c r="F10908" s="3"/>
      <c r="G10908" s="77" t="e">
        <f>VLOOKUP($F$1&amp;F10908,定价因子!E:F,2,0)</f>
        <v>#N/A</v>
      </c>
      <c r="H10908" s="3"/>
      <c r="I10908" s="77" t="e">
        <f>VLOOKUP($H$1&amp;H10908,定价因子!E:F,2,0)</f>
        <v>#N/A</v>
      </c>
      <c r="J10908" s="3"/>
      <c r="K10908" s="77" t="e">
        <f>VLOOKUP($J$1&amp;J10908,定价因子!E:F,2,0)</f>
        <v>#N/A</v>
      </c>
      <c r="L10908" s="3"/>
      <c r="M10908" s="77" t="e">
        <f>VLOOKUP($L$1&amp;L10908,定价因子!E:F,2,0)</f>
        <v>#N/A</v>
      </c>
      <c r="N10908" s="3"/>
      <c r="O10908" s="77" t="e">
        <f>VLOOKUP($N$1&amp;N10908,定价因子!E:F,2,0)</f>
        <v>#N/A</v>
      </c>
      <c r="P10908" s="3"/>
      <c r="Q10908" s="55" t="e">
        <f>VLOOKUP($P$1&amp;P10908,定价因子!$E:$F,2,0)</f>
        <v>#N/A</v>
      </c>
      <c r="R10908" s="3"/>
      <c r="S10908" s="77" t="e">
        <f>VLOOKUP($R$1&amp;R10908,定价因子!$E:$F,2,0)</f>
        <v>#N/A</v>
      </c>
      <c r="T10908" s="61"/>
      <c r="U10908" s="63"/>
      <c r="V10908" s="63"/>
      <c r="W10908" s="63"/>
      <c r="X10908" s="3"/>
    </row>
    <row r="10909" spans="1:24">
      <c r="A10909" s="3"/>
      <c r="B10909" s="3"/>
      <c r="C10909" s="3"/>
      <c r="D10909" s="3"/>
      <c r="E10909" s="79"/>
      <c r="F10909" s="3"/>
      <c r="G10909" s="77" t="e">
        <f>VLOOKUP($F$1&amp;F10909,定价因子!E:F,2,0)</f>
        <v>#N/A</v>
      </c>
      <c r="H10909" s="3"/>
      <c r="I10909" s="77" t="e">
        <f>VLOOKUP($H$1&amp;H10909,定价因子!E:F,2,0)</f>
        <v>#N/A</v>
      </c>
      <c r="J10909" s="3"/>
      <c r="K10909" s="77" t="e">
        <f>VLOOKUP($J$1&amp;J10909,定价因子!E:F,2,0)</f>
        <v>#N/A</v>
      </c>
      <c r="L10909" s="3"/>
      <c r="M10909" s="77" t="e">
        <f>VLOOKUP($L$1&amp;L10909,定价因子!E:F,2,0)</f>
        <v>#N/A</v>
      </c>
      <c r="N10909" s="3"/>
      <c r="O10909" s="77" t="e">
        <f>VLOOKUP($N$1&amp;N10909,定价因子!E:F,2,0)</f>
        <v>#N/A</v>
      </c>
      <c r="P10909" s="3"/>
      <c r="Q10909" s="55" t="e">
        <f>VLOOKUP($P$1&amp;P10909,定价因子!$E:$F,2,0)</f>
        <v>#N/A</v>
      </c>
      <c r="R10909" s="3"/>
      <c r="S10909" s="77" t="e">
        <f>VLOOKUP($R$1&amp;R10909,定价因子!$E:$F,2,0)</f>
        <v>#N/A</v>
      </c>
      <c r="T10909" s="61"/>
      <c r="U10909" s="63"/>
      <c r="V10909" s="63"/>
      <c r="W10909" s="63"/>
      <c r="X10909" s="3"/>
    </row>
    <row r="10910" spans="1:24">
      <c r="A10910" s="3"/>
      <c r="B10910" s="3"/>
      <c r="C10910" s="3"/>
      <c r="D10910" s="3"/>
      <c r="E10910" s="79"/>
      <c r="F10910" s="3"/>
      <c r="G10910" s="77" t="e">
        <f>VLOOKUP($F$1&amp;F10910,定价因子!E:F,2,0)</f>
        <v>#N/A</v>
      </c>
      <c r="H10910" s="3"/>
      <c r="I10910" s="77" t="e">
        <f>VLOOKUP($H$1&amp;H10910,定价因子!E:F,2,0)</f>
        <v>#N/A</v>
      </c>
      <c r="J10910" s="3"/>
      <c r="K10910" s="77" t="e">
        <f>VLOOKUP($J$1&amp;J10910,定价因子!E:F,2,0)</f>
        <v>#N/A</v>
      </c>
      <c r="L10910" s="3"/>
      <c r="M10910" s="77" t="e">
        <f>VLOOKUP($L$1&amp;L10910,定价因子!E:F,2,0)</f>
        <v>#N/A</v>
      </c>
      <c r="N10910" s="3"/>
      <c r="O10910" s="77" t="e">
        <f>VLOOKUP($N$1&amp;N10910,定价因子!E:F,2,0)</f>
        <v>#N/A</v>
      </c>
      <c r="P10910" s="3"/>
      <c r="Q10910" s="55" t="e">
        <f>VLOOKUP($P$1&amp;P10910,定价因子!$E:$F,2,0)</f>
        <v>#N/A</v>
      </c>
      <c r="R10910" s="3"/>
      <c r="S10910" s="77" t="e">
        <f>VLOOKUP($R$1&amp;R10910,定价因子!$E:$F,2,0)</f>
        <v>#N/A</v>
      </c>
      <c r="T10910" s="61"/>
      <c r="U10910" s="63"/>
      <c r="V10910" s="63"/>
      <c r="W10910" s="63"/>
      <c r="X10910" s="3"/>
    </row>
    <row r="10911" spans="1:24">
      <c r="A10911" s="3"/>
      <c r="B10911" s="3"/>
      <c r="C10911" s="3"/>
      <c r="D10911" s="3"/>
      <c r="E10911" s="79"/>
      <c r="F10911" s="3"/>
      <c r="G10911" s="77" t="e">
        <f>VLOOKUP($F$1&amp;F10911,定价因子!E:F,2,0)</f>
        <v>#N/A</v>
      </c>
      <c r="H10911" s="3"/>
      <c r="I10911" s="77" t="e">
        <f>VLOOKUP($H$1&amp;H10911,定价因子!E:F,2,0)</f>
        <v>#N/A</v>
      </c>
      <c r="J10911" s="3"/>
      <c r="K10911" s="77" t="e">
        <f>VLOOKUP($J$1&amp;J10911,定价因子!E:F,2,0)</f>
        <v>#N/A</v>
      </c>
      <c r="L10911" s="3"/>
      <c r="M10911" s="77" t="e">
        <f>VLOOKUP($L$1&amp;L10911,定价因子!E:F,2,0)</f>
        <v>#N/A</v>
      </c>
      <c r="N10911" s="3"/>
      <c r="O10911" s="77" t="e">
        <f>VLOOKUP($N$1&amp;N10911,定价因子!E:F,2,0)</f>
        <v>#N/A</v>
      </c>
      <c r="P10911" s="3"/>
      <c r="Q10911" s="55" t="e">
        <f>VLOOKUP($P$1&amp;P10911,定价因子!$E:$F,2,0)</f>
        <v>#N/A</v>
      </c>
      <c r="R10911" s="3"/>
      <c r="S10911" s="77" t="e">
        <f>VLOOKUP($R$1&amp;R10911,定价因子!$E:$F,2,0)</f>
        <v>#N/A</v>
      </c>
      <c r="T10911" s="61"/>
      <c r="U10911" s="63"/>
      <c r="V10911" s="63"/>
      <c r="W10911" s="63"/>
      <c r="X10911" s="3"/>
    </row>
    <row r="10912" spans="1:24">
      <c r="A10912" s="3"/>
      <c r="B10912" s="3"/>
      <c r="C10912" s="3"/>
      <c r="D10912" s="3"/>
      <c r="E10912" s="79"/>
      <c r="F10912" s="3"/>
      <c r="G10912" s="77" t="e">
        <f>VLOOKUP($F$1&amp;F10912,定价因子!E:F,2,0)</f>
        <v>#N/A</v>
      </c>
      <c r="H10912" s="3"/>
      <c r="I10912" s="77" t="e">
        <f>VLOOKUP($H$1&amp;H10912,定价因子!E:F,2,0)</f>
        <v>#N/A</v>
      </c>
      <c r="J10912" s="3"/>
      <c r="K10912" s="77" t="e">
        <f>VLOOKUP($J$1&amp;J10912,定价因子!E:F,2,0)</f>
        <v>#N/A</v>
      </c>
      <c r="L10912" s="3"/>
      <c r="M10912" s="77" t="e">
        <f>VLOOKUP($L$1&amp;L10912,定价因子!E:F,2,0)</f>
        <v>#N/A</v>
      </c>
      <c r="N10912" s="3"/>
      <c r="O10912" s="77" t="e">
        <f>VLOOKUP($N$1&amp;N10912,定价因子!E:F,2,0)</f>
        <v>#N/A</v>
      </c>
      <c r="P10912" s="3"/>
      <c r="Q10912" s="55" t="e">
        <f>VLOOKUP($P$1&amp;P10912,定价因子!$E:$F,2,0)</f>
        <v>#N/A</v>
      </c>
      <c r="R10912" s="3"/>
      <c r="S10912" s="77" t="e">
        <f>VLOOKUP($R$1&amp;R10912,定价因子!$E:$F,2,0)</f>
        <v>#N/A</v>
      </c>
      <c r="T10912" s="61"/>
      <c r="U10912" s="63"/>
      <c r="V10912" s="63"/>
      <c r="W10912" s="63"/>
      <c r="X10912" s="3"/>
    </row>
    <row r="10913" spans="1:24">
      <c r="A10913" s="3"/>
      <c r="B10913" s="3"/>
      <c r="C10913" s="3"/>
      <c r="D10913" s="3"/>
      <c r="E10913" s="79"/>
      <c r="F10913" s="3"/>
      <c r="G10913" s="77" t="e">
        <f>VLOOKUP($F$1&amp;F10913,定价因子!E:F,2,0)</f>
        <v>#N/A</v>
      </c>
      <c r="H10913" s="3"/>
      <c r="I10913" s="77" t="e">
        <f>VLOOKUP($H$1&amp;H10913,定价因子!E:F,2,0)</f>
        <v>#N/A</v>
      </c>
      <c r="J10913" s="3"/>
      <c r="K10913" s="77" t="e">
        <f>VLOOKUP($J$1&amp;J10913,定价因子!E:F,2,0)</f>
        <v>#N/A</v>
      </c>
      <c r="L10913" s="3"/>
      <c r="M10913" s="77" t="e">
        <f>VLOOKUP($L$1&amp;L10913,定价因子!E:F,2,0)</f>
        <v>#N/A</v>
      </c>
      <c r="N10913" s="3"/>
      <c r="O10913" s="77" t="e">
        <f>VLOOKUP($N$1&amp;N10913,定价因子!E:F,2,0)</f>
        <v>#N/A</v>
      </c>
      <c r="P10913" s="3"/>
      <c r="Q10913" s="55" t="e">
        <f>VLOOKUP($P$1&amp;P10913,定价因子!$E:$F,2,0)</f>
        <v>#N/A</v>
      </c>
      <c r="R10913" s="3"/>
      <c r="S10913" s="77" t="e">
        <f>VLOOKUP($R$1&amp;R10913,定价因子!$E:$F,2,0)</f>
        <v>#N/A</v>
      </c>
      <c r="T10913" s="61"/>
      <c r="U10913" s="63"/>
      <c r="V10913" s="63"/>
      <c r="W10913" s="63"/>
      <c r="X10913" s="3"/>
    </row>
    <row r="10914" spans="1:24">
      <c r="A10914" s="3"/>
      <c r="B10914" s="3"/>
      <c r="C10914" s="3"/>
      <c r="D10914" s="3"/>
      <c r="E10914" s="79"/>
      <c r="F10914" s="3"/>
      <c r="G10914" s="77" t="e">
        <f>VLOOKUP($F$1&amp;F10914,定价因子!E:F,2,0)</f>
        <v>#N/A</v>
      </c>
      <c r="H10914" s="3"/>
      <c r="I10914" s="77" t="e">
        <f>VLOOKUP($H$1&amp;H10914,定价因子!E:F,2,0)</f>
        <v>#N/A</v>
      </c>
      <c r="J10914" s="3"/>
      <c r="K10914" s="77" t="e">
        <f>VLOOKUP($J$1&amp;J10914,定价因子!E:F,2,0)</f>
        <v>#N/A</v>
      </c>
      <c r="L10914" s="3"/>
      <c r="M10914" s="77" t="e">
        <f>VLOOKUP($L$1&amp;L10914,定价因子!E:F,2,0)</f>
        <v>#N/A</v>
      </c>
      <c r="N10914" s="3"/>
      <c r="O10914" s="77" t="e">
        <f>VLOOKUP($N$1&amp;N10914,定价因子!E:F,2,0)</f>
        <v>#N/A</v>
      </c>
      <c r="P10914" s="3"/>
      <c r="Q10914" s="55" t="e">
        <f>VLOOKUP($P$1&amp;P10914,定价因子!$E:$F,2,0)</f>
        <v>#N/A</v>
      </c>
      <c r="R10914" s="3"/>
      <c r="S10914" s="77" t="e">
        <f>VLOOKUP($R$1&amp;R10914,定价因子!$E:$F,2,0)</f>
        <v>#N/A</v>
      </c>
      <c r="T10914" s="61"/>
      <c r="U10914" s="63"/>
      <c r="V10914" s="63"/>
      <c r="W10914" s="63"/>
      <c r="X10914" s="3"/>
    </row>
    <row r="10915" spans="1:24">
      <c r="A10915" s="3"/>
      <c r="B10915" s="3"/>
      <c r="C10915" s="3"/>
      <c r="D10915" s="3"/>
      <c r="E10915" s="79"/>
      <c r="F10915" s="3"/>
      <c r="G10915" s="77" t="e">
        <f>VLOOKUP($F$1&amp;F10915,定价因子!E:F,2,0)</f>
        <v>#N/A</v>
      </c>
      <c r="H10915" s="3"/>
      <c r="I10915" s="77" t="e">
        <f>VLOOKUP($H$1&amp;H10915,定价因子!E:F,2,0)</f>
        <v>#N/A</v>
      </c>
      <c r="J10915" s="3"/>
      <c r="K10915" s="77" t="e">
        <f>VLOOKUP($J$1&amp;J10915,定价因子!E:F,2,0)</f>
        <v>#N/A</v>
      </c>
      <c r="L10915" s="3"/>
      <c r="M10915" s="77" t="e">
        <f>VLOOKUP($L$1&amp;L10915,定价因子!E:F,2,0)</f>
        <v>#N/A</v>
      </c>
      <c r="N10915" s="3"/>
      <c r="O10915" s="77" t="e">
        <f>VLOOKUP($N$1&amp;N10915,定价因子!E:F,2,0)</f>
        <v>#N/A</v>
      </c>
      <c r="P10915" s="3"/>
      <c r="Q10915" s="55" t="e">
        <f>VLOOKUP($P$1&amp;P10915,定价因子!$E:$F,2,0)</f>
        <v>#N/A</v>
      </c>
      <c r="R10915" s="3"/>
      <c r="S10915" s="77" t="e">
        <f>VLOOKUP($R$1&amp;R10915,定价因子!$E:$F,2,0)</f>
        <v>#N/A</v>
      </c>
      <c r="T10915" s="61"/>
      <c r="U10915" s="63"/>
      <c r="V10915" s="63"/>
      <c r="W10915" s="63"/>
      <c r="X10915" s="3"/>
    </row>
    <row r="10916" spans="1:24">
      <c r="A10916" s="3"/>
      <c r="B10916" s="3"/>
      <c r="C10916" s="3"/>
      <c r="D10916" s="3"/>
      <c r="E10916" s="79"/>
      <c r="F10916" s="3"/>
      <c r="G10916" s="77" t="e">
        <f>VLOOKUP($F$1&amp;F10916,定价因子!E:F,2,0)</f>
        <v>#N/A</v>
      </c>
      <c r="H10916" s="3"/>
      <c r="I10916" s="77" t="e">
        <f>VLOOKUP($H$1&amp;H10916,定价因子!E:F,2,0)</f>
        <v>#N/A</v>
      </c>
      <c r="J10916" s="3"/>
      <c r="K10916" s="77" t="e">
        <f>VLOOKUP($J$1&amp;J10916,定价因子!E:F,2,0)</f>
        <v>#N/A</v>
      </c>
      <c r="L10916" s="3"/>
      <c r="M10916" s="77" t="e">
        <f>VLOOKUP($L$1&amp;L10916,定价因子!E:F,2,0)</f>
        <v>#N/A</v>
      </c>
      <c r="N10916" s="3"/>
      <c r="O10916" s="77" t="e">
        <f>VLOOKUP($N$1&amp;N10916,定价因子!E:F,2,0)</f>
        <v>#N/A</v>
      </c>
      <c r="P10916" s="3"/>
      <c r="Q10916" s="55" t="e">
        <f>VLOOKUP($P$1&amp;P10916,定价因子!$E:$F,2,0)</f>
        <v>#N/A</v>
      </c>
      <c r="R10916" s="3"/>
      <c r="S10916" s="77" t="e">
        <f>VLOOKUP($R$1&amp;R10916,定价因子!$E:$F,2,0)</f>
        <v>#N/A</v>
      </c>
      <c r="T10916" s="61"/>
      <c r="U10916" s="63"/>
      <c r="V10916" s="63"/>
      <c r="W10916" s="63"/>
      <c r="X10916" s="3"/>
    </row>
    <row r="10917" spans="1:24">
      <c r="A10917" s="3"/>
      <c r="B10917" s="3"/>
      <c r="C10917" s="3"/>
      <c r="D10917" s="3"/>
      <c r="E10917" s="79"/>
      <c r="F10917" s="3"/>
      <c r="G10917" s="77" t="e">
        <f>VLOOKUP($F$1&amp;F10917,定价因子!E:F,2,0)</f>
        <v>#N/A</v>
      </c>
      <c r="H10917" s="3"/>
      <c r="I10917" s="77" t="e">
        <f>VLOOKUP($H$1&amp;H10917,定价因子!E:F,2,0)</f>
        <v>#N/A</v>
      </c>
      <c r="J10917" s="3"/>
      <c r="K10917" s="77" t="e">
        <f>VLOOKUP($J$1&amp;J10917,定价因子!E:F,2,0)</f>
        <v>#N/A</v>
      </c>
      <c r="L10917" s="3"/>
      <c r="M10917" s="77" t="e">
        <f>VLOOKUP($L$1&amp;L10917,定价因子!E:F,2,0)</f>
        <v>#N/A</v>
      </c>
      <c r="N10917" s="3"/>
      <c r="O10917" s="77" t="e">
        <f>VLOOKUP($N$1&amp;N10917,定价因子!E:F,2,0)</f>
        <v>#N/A</v>
      </c>
      <c r="P10917" s="3"/>
      <c r="Q10917" s="55" t="e">
        <f>VLOOKUP($P$1&amp;P10917,定价因子!$E:$F,2,0)</f>
        <v>#N/A</v>
      </c>
      <c r="R10917" s="3"/>
      <c r="S10917" s="77" t="e">
        <f>VLOOKUP($R$1&amp;R10917,定价因子!$E:$F,2,0)</f>
        <v>#N/A</v>
      </c>
      <c r="T10917" s="61"/>
      <c r="U10917" s="63"/>
      <c r="V10917" s="63"/>
      <c r="W10917" s="63"/>
      <c r="X10917" s="3"/>
    </row>
    <row r="10918" spans="1:24">
      <c r="A10918" s="3"/>
      <c r="B10918" s="3"/>
      <c r="C10918" s="3"/>
      <c r="D10918" s="3"/>
      <c r="E10918" s="79"/>
      <c r="F10918" s="3"/>
      <c r="G10918" s="77" t="e">
        <f>VLOOKUP($F$1&amp;F10918,定价因子!E:F,2,0)</f>
        <v>#N/A</v>
      </c>
      <c r="H10918" s="3"/>
      <c r="I10918" s="77" t="e">
        <f>VLOOKUP($H$1&amp;H10918,定价因子!E:F,2,0)</f>
        <v>#N/A</v>
      </c>
      <c r="J10918" s="3"/>
      <c r="K10918" s="77" t="e">
        <f>VLOOKUP($J$1&amp;J10918,定价因子!E:F,2,0)</f>
        <v>#N/A</v>
      </c>
      <c r="L10918" s="3"/>
      <c r="M10918" s="77" t="e">
        <f>VLOOKUP($L$1&amp;L10918,定价因子!E:F,2,0)</f>
        <v>#N/A</v>
      </c>
      <c r="N10918" s="3"/>
      <c r="O10918" s="77" t="e">
        <f>VLOOKUP($N$1&amp;N10918,定价因子!E:F,2,0)</f>
        <v>#N/A</v>
      </c>
      <c r="P10918" s="3"/>
      <c r="Q10918" s="55" t="e">
        <f>VLOOKUP($P$1&amp;P10918,定价因子!$E:$F,2,0)</f>
        <v>#N/A</v>
      </c>
      <c r="R10918" s="3"/>
      <c r="S10918" s="77" t="e">
        <f>VLOOKUP($R$1&amp;R10918,定价因子!$E:$F,2,0)</f>
        <v>#N/A</v>
      </c>
      <c r="T10918" s="61"/>
      <c r="U10918" s="63"/>
      <c r="V10918" s="63"/>
      <c r="W10918" s="63"/>
      <c r="X10918" s="3"/>
    </row>
    <row r="10919" spans="1:24">
      <c r="A10919" s="3"/>
      <c r="B10919" s="3"/>
      <c r="C10919" s="3"/>
      <c r="D10919" s="3"/>
      <c r="E10919" s="79"/>
      <c r="F10919" s="3"/>
      <c r="G10919" s="77" t="e">
        <f>VLOOKUP($F$1&amp;F10919,定价因子!E:F,2,0)</f>
        <v>#N/A</v>
      </c>
      <c r="H10919" s="3"/>
      <c r="I10919" s="77" t="e">
        <f>VLOOKUP($H$1&amp;H10919,定价因子!E:F,2,0)</f>
        <v>#N/A</v>
      </c>
      <c r="J10919" s="3"/>
      <c r="K10919" s="77" t="e">
        <f>VLOOKUP($J$1&amp;J10919,定价因子!E:F,2,0)</f>
        <v>#N/A</v>
      </c>
      <c r="L10919" s="3"/>
      <c r="M10919" s="77" t="e">
        <f>VLOOKUP($L$1&amp;L10919,定价因子!E:F,2,0)</f>
        <v>#N/A</v>
      </c>
      <c r="N10919" s="3"/>
      <c r="O10919" s="77" t="e">
        <f>VLOOKUP($N$1&amp;N10919,定价因子!E:F,2,0)</f>
        <v>#N/A</v>
      </c>
      <c r="P10919" s="3"/>
      <c r="Q10919" s="55" t="e">
        <f>VLOOKUP($P$1&amp;P10919,定价因子!$E:$F,2,0)</f>
        <v>#N/A</v>
      </c>
      <c r="R10919" s="3"/>
      <c r="S10919" s="77" t="e">
        <f>VLOOKUP($R$1&amp;R10919,定价因子!$E:$F,2,0)</f>
        <v>#N/A</v>
      </c>
      <c r="T10919" s="61"/>
      <c r="U10919" s="63"/>
      <c r="V10919" s="63"/>
      <c r="W10919" s="63"/>
      <c r="X10919" s="3"/>
    </row>
    <row r="10920" spans="1:24">
      <c r="A10920" s="3"/>
      <c r="B10920" s="3"/>
      <c r="C10920" s="3"/>
      <c r="D10920" s="3"/>
      <c r="E10920" s="79"/>
      <c r="F10920" s="3"/>
      <c r="G10920" s="77" t="e">
        <f>VLOOKUP($F$1&amp;F10920,定价因子!E:F,2,0)</f>
        <v>#N/A</v>
      </c>
      <c r="H10920" s="3"/>
      <c r="I10920" s="77" t="e">
        <f>VLOOKUP($H$1&amp;H10920,定价因子!E:F,2,0)</f>
        <v>#N/A</v>
      </c>
      <c r="J10920" s="3"/>
      <c r="K10920" s="77" t="e">
        <f>VLOOKUP($J$1&amp;J10920,定价因子!E:F,2,0)</f>
        <v>#N/A</v>
      </c>
      <c r="L10920" s="3"/>
      <c r="M10920" s="77" t="e">
        <f>VLOOKUP($L$1&amp;L10920,定价因子!E:F,2,0)</f>
        <v>#N/A</v>
      </c>
      <c r="N10920" s="3"/>
      <c r="O10920" s="77" t="e">
        <f>VLOOKUP($N$1&amp;N10920,定价因子!E:F,2,0)</f>
        <v>#N/A</v>
      </c>
      <c r="P10920" s="3"/>
      <c r="Q10920" s="55" t="e">
        <f>VLOOKUP($P$1&amp;P10920,定价因子!$E:$F,2,0)</f>
        <v>#N/A</v>
      </c>
      <c r="R10920" s="3"/>
      <c r="S10920" s="77" t="e">
        <f>VLOOKUP($R$1&amp;R10920,定价因子!$E:$F,2,0)</f>
        <v>#N/A</v>
      </c>
      <c r="T10920" s="61"/>
      <c r="U10920" s="63"/>
      <c r="V10920" s="63"/>
      <c r="W10920" s="63"/>
      <c r="X10920" s="3"/>
    </row>
    <row r="10921" spans="1:24">
      <c r="A10921" s="3"/>
      <c r="B10921" s="3"/>
      <c r="C10921" s="3"/>
      <c r="D10921" s="3"/>
      <c r="E10921" s="79"/>
      <c r="F10921" s="3"/>
      <c r="G10921" s="77" t="e">
        <f>VLOOKUP($F$1&amp;F10921,定价因子!E:F,2,0)</f>
        <v>#N/A</v>
      </c>
      <c r="H10921" s="3"/>
      <c r="I10921" s="77" t="e">
        <f>VLOOKUP($H$1&amp;H10921,定价因子!E:F,2,0)</f>
        <v>#N/A</v>
      </c>
      <c r="J10921" s="3"/>
      <c r="K10921" s="77" t="e">
        <f>VLOOKUP($J$1&amp;J10921,定价因子!E:F,2,0)</f>
        <v>#N/A</v>
      </c>
      <c r="L10921" s="3"/>
      <c r="M10921" s="77" t="e">
        <f>VLOOKUP($L$1&amp;L10921,定价因子!E:F,2,0)</f>
        <v>#N/A</v>
      </c>
      <c r="N10921" s="3"/>
      <c r="O10921" s="77" t="e">
        <f>VLOOKUP($N$1&amp;N10921,定价因子!E:F,2,0)</f>
        <v>#N/A</v>
      </c>
      <c r="P10921" s="3"/>
      <c r="Q10921" s="55" t="e">
        <f>VLOOKUP($P$1&amp;P10921,定价因子!$E:$F,2,0)</f>
        <v>#N/A</v>
      </c>
      <c r="R10921" s="3"/>
      <c r="S10921" s="77" t="e">
        <f>VLOOKUP($R$1&amp;R10921,定价因子!$E:$F,2,0)</f>
        <v>#N/A</v>
      </c>
      <c r="T10921" s="61"/>
      <c r="U10921" s="63"/>
      <c r="V10921" s="63"/>
      <c r="W10921" s="63"/>
      <c r="X10921" s="3"/>
    </row>
    <row r="10922" spans="1:24">
      <c r="A10922" s="3"/>
      <c r="B10922" s="3"/>
      <c r="C10922" s="3"/>
      <c r="D10922" s="3"/>
      <c r="E10922" s="79"/>
      <c r="F10922" s="3"/>
      <c r="G10922" s="77" t="e">
        <f>VLOOKUP($F$1&amp;F10922,定价因子!E:F,2,0)</f>
        <v>#N/A</v>
      </c>
      <c r="H10922" s="3"/>
      <c r="I10922" s="77" t="e">
        <f>VLOOKUP($H$1&amp;H10922,定价因子!E:F,2,0)</f>
        <v>#N/A</v>
      </c>
      <c r="J10922" s="3"/>
      <c r="K10922" s="77" t="e">
        <f>VLOOKUP($J$1&amp;J10922,定价因子!E:F,2,0)</f>
        <v>#N/A</v>
      </c>
      <c r="L10922" s="3"/>
      <c r="M10922" s="77" t="e">
        <f>VLOOKUP($L$1&amp;L10922,定价因子!E:F,2,0)</f>
        <v>#N/A</v>
      </c>
      <c r="N10922" s="3"/>
      <c r="O10922" s="77" t="e">
        <f>VLOOKUP($N$1&amp;N10922,定价因子!E:F,2,0)</f>
        <v>#N/A</v>
      </c>
      <c r="P10922" s="3"/>
      <c r="Q10922" s="55" t="e">
        <f>VLOOKUP($P$1&amp;P10922,定价因子!$E:$F,2,0)</f>
        <v>#N/A</v>
      </c>
      <c r="R10922" s="3"/>
      <c r="S10922" s="77" t="e">
        <f>VLOOKUP($R$1&amp;R10922,定价因子!$E:$F,2,0)</f>
        <v>#N/A</v>
      </c>
      <c r="T10922" s="61"/>
      <c r="U10922" s="63"/>
      <c r="V10922" s="63"/>
      <c r="W10922" s="63"/>
      <c r="X10922" s="3"/>
    </row>
    <row r="10923" spans="1:24">
      <c r="A10923" s="3"/>
      <c r="B10923" s="3"/>
      <c r="C10923" s="3"/>
      <c r="D10923" s="3"/>
      <c r="E10923" s="79"/>
      <c r="F10923" s="3"/>
      <c r="G10923" s="77" t="e">
        <f>VLOOKUP($F$1&amp;F10923,定价因子!E:F,2,0)</f>
        <v>#N/A</v>
      </c>
      <c r="H10923" s="3"/>
      <c r="I10923" s="77" t="e">
        <f>VLOOKUP($H$1&amp;H10923,定价因子!E:F,2,0)</f>
        <v>#N/A</v>
      </c>
      <c r="J10923" s="3"/>
      <c r="K10923" s="77" t="e">
        <f>VLOOKUP($J$1&amp;J10923,定价因子!E:F,2,0)</f>
        <v>#N/A</v>
      </c>
      <c r="L10923" s="3"/>
      <c r="M10923" s="77" t="e">
        <f>VLOOKUP($L$1&amp;L10923,定价因子!E:F,2,0)</f>
        <v>#N/A</v>
      </c>
      <c r="N10923" s="3"/>
      <c r="O10923" s="77" t="e">
        <f>VLOOKUP($N$1&amp;N10923,定价因子!E:F,2,0)</f>
        <v>#N/A</v>
      </c>
      <c r="P10923" s="3"/>
      <c r="Q10923" s="55" t="e">
        <f>VLOOKUP($P$1&amp;P10923,定价因子!$E:$F,2,0)</f>
        <v>#N/A</v>
      </c>
      <c r="R10923" s="3"/>
      <c r="S10923" s="77" t="e">
        <f>VLOOKUP($R$1&amp;R10923,定价因子!$E:$F,2,0)</f>
        <v>#N/A</v>
      </c>
      <c r="T10923" s="61"/>
      <c r="U10923" s="63"/>
      <c r="V10923" s="63"/>
      <c r="W10923" s="63"/>
      <c r="X10923" s="3"/>
    </row>
    <row r="10924" spans="1:24">
      <c r="A10924" s="3"/>
      <c r="B10924" s="3"/>
      <c r="C10924" s="3"/>
      <c r="D10924" s="3"/>
      <c r="E10924" s="79"/>
      <c r="F10924" s="3"/>
      <c r="G10924" s="77" t="e">
        <f>VLOOKUP($F$1&amp;F10924,定价因子!E:F,2,0)</f>
        <v>#N/A</v>
      </c>
      <c r="H10924" s="3"/>
      <c r="I10924" s="77" t="e">
        <f>VLOOKUP($H$1&amp;H10924,定价因子!E:F,2,0)</f>
        <v>#N/A</v>
      </c>
      <c r="J10924" s="3"/>
      <c r="K10924" s="77" t="e">
        <f>VLOOKUP($J$1&amp;J10924,定价因子!E:F,2,0)</f>
        <v>#N/A</v>
      </c>
      <c r="L10924" s="3"/>
      <c r="M10924" s="77" t="e">
        <f>VLOOKUP($L$1&amp;L10924,定价因子!E:F,2,0)</f>
        <v>#N/A</v>
      </c>
      <c r="N10924" s="3"/>
      <c r="O10924" s="77" t="e">
        <f>VLOOKUP($N$1&amp;N10924,定价因子!E:F,2,0)</f>
        <v>#N/A</v>
      </c>
      <c r="P10924" s="3"/>
      <c r="Q10924" s="55" t="e">
        <f>VLOOKUP($P$1&amp;P10924,定价因子!$E:$F,2,0)</f>
        <v>#N/A</v>
      </c>
      <c r="R10924" s="3"/>
      <c r="S10924" s="77" t="e">
        <f>VLOOKUP($R$1&amp;R10924,定价因子!$E:$F,2,0)</f>
        <v>#N/A</v>
      </c>
      <c r="T10924" s="61"/>
      <c r="U10924" s="63"/>
      <c r="V10924" s="63"/>
      <c r="W10924" s="63"/>
      <c r="X10924" s="3"/>
    </row>
    <row r="10925" spans="1:24">
      <c r="A10925" s="3"/>
      <c r="B10925" s="3"/>
      <c r="C10925" s="3"/>
      <c r="D10925" s="3"/>
      <c r="E10925" s="79"/>
      <c r="F10925" s="3"/>
      <c r="G10925" s="77" t="e">
        <f>VLOOKUP($F$1&amp;F10925,定价因子!E:F,2,0)</f>
        <v>#N/A</v>
      </c>
      <c r="H10925" s="3"/>
      <c r="I10925" s="77" t="e">
        <f>VLOOKUP($H$1&amp;H10925,定价因子!E:F,2,0)</f>
        <v>#N/A</v>
      </c>
      <c r="J10925" s="3"/>
      <c r="K10925" s="77" t="e">
        <f>VLOOKUP($J$1&amp;J10925,定价因子!E:F,2,0)</f>
        <v>#N/A</v>
      </c>
      <c r="L10925" s="3"/>
      <c r="M10925" s="77" t="e">
        <f>VLOOKUP($L$1&amp;L10925,定价因子!E:F,2,0)</f>
        <v>#N/A</v>
      </c>
      <c r="N10925" s="3"/>
      <c r="O10925" s="77" t="e">
        <f>VLOOKUP($N$1&amp;N10925,定价因子!E:F,2,0)</f>
        <v>#N/A</v>
      </c>
      <c r="P10925" s="3"/>
      <c r="Q10925" s="55" t="e">
        <f>VLOOKUP($P$1&amp;P10925,定价因子!$E:$F,2,0)</f>
        <v>#N/A</v>
      </c>
      <c r="R10925" s="3"/>
      <c r="S10925" s="77" t="e">
        <f>VLOOKUP($R$1&amp;R10925,定价因子!$E:$F,2,0)</f>
        <v>#N/A</v>
      </c>
      <c r="T10925" s="61"/>
      <c r="U10925" s="63"/>
      <c r="V10925" s="63"/>
      <c r="W10925" s="63"/>
      <c r="X10925" s="3"/>
    </row>
    <row r="10926" spans="1:24">
      <c r="A10926" s="3"/>
      <c r="B10926" s="3"/>
      <c r="C10926" s="3"/>
      <c r="D10926" s="3"/>
      <c r="E10926" s="79"/>
      <c r="F10926" s="3"/>
      <c r="G10926" s="77" t="e">
        <f>VLOOKUP($F$1&amp;F10926,定价因子!E:F,2,0)</f>
        <v>#N/A</v>
      </c>
      <c r="H10926" s="3"/>
      <c r="I10926" s="77" t="e">
        <f>VLOOKUP($H$1&amp;H10926,定价因子!E:F,2,0)</f>
        <v>#N/A</v>
      </c>
      <c r="J10926" s="3"/>
      <c r="K10926" s="77" t="e">
        <f>VLOOKUP($J$1&amp;J10926,定价因子!E:F,2,0)</f>
        <v>#N/A</v>
      </c>
      <c r="L10926" s="3"/>
      <c r="M10926" s="77" t="e">
        <f>VLOOKUP($L$1&amp;L10926,定价因子!E:F,2,0)</f>
        <v>#N/A</v>
      </c>
      <c r="N10926" s="3"/>
      <c r="O10926" s="77" t="e">
        <f>VLOOKUP($N$1&amp;N10926,定价因子!E:F,2,0)</f>
        <v>#N/A</v>
      </c>
      <c r="P10926" s="3"/>
      <c r="Q10926" s="55" t="e">
        <f>VLOOKUP($P$1&amp;P10926,定价因子!$E:$F,2,0)</f>
        <v>#N/A</v>
      </c>
      <c r="R10926" s="3"/>
      <c r="S10926" s="77" t="e">
        <f>VLOOKUP($R$1&amp;R10926,定价因子!$E:$F,2,0)</f>
        <v>#N/A</v>
      </c>
      <c r="T10926" s="61"/>
      <c r="U10926" s="63"/>
      <c r="V10926" s="63"/>
      <c r="W10926" s="63"/>
      <c r="X10926" s="3"/>
    </row>
    <row r="10927" spans="1:24">
      <c r="A10927" s="3"/>
      <c r="B10927" s="3"/>
      <c r="C10927" s="3"/>
      <c r="D10927" s="3"/>
      <c r="E10927" s="79"/>
      <c r="F10927" s="3"/>
      <c r="G10927" s="77" t="e">
        <f>VLOOKUP($F$1&amp;F10927,定价因子!E:F,2,0)</f>
        <v>#N/A</v>
      </c>
      <c r="H10927" s="3"/>
      <c r="I10927" s="77" t="e">
        <f>VLOOKUP($H$1&amp;H10927,定价因子!E:F,2,0)</f>
        <v>#N/A</v>
      </c>
      <c r="J10927" s="3"/>
      <c r="K10927" s="77" t="e">
        <f>VLOOKUP($J$1&amp;J10927,定价因子!E:F,2,0)</f>
        <v>#N/A</v>
      </c>
      <c r="L10927" s="3"/>
      <c r="M10927" s="77" t="e">
        <f>VLOOKUP($L$1&amp;L10927,定价因子!E:F,2,0)</f>
        <v>#N/A</v>
      </c>
      <c r="N10927" s="3"/>
      <c r="O10927" s="77" t="e">
        <f>VLOOKUP($N$1&amp;N10927,定价因子!E:F,2,0)</f>
        <v>#N/A</v>
      </c>
      <c r="P10927" s="3"/>
      <c r="Q10927" s="55" t="e">
        <f>VLOOKUP($P$1&amp;P10927,定价因子!$E:$F,2,0)</f>
        <v>#N/A</v>
      </c>
      <c r="R10927" s="3"/>
      <c r="S10927" s="77" t="e">
        <f>VLOOKUP($R$1&amp;R10927,定价因子!$E:$F,2,0)</f>
        <v>#N/A</v>
      </c>
      <c r="T10927" s="61"/>
      <c r="U10927" s="63"/>
      <c r="V10927" s="63"/>
      <c r="W10927" s="63"/>
      <c r="X10927" s="3"/>
    </row>
    <row r="10928" spans="1:24">
      <c r="A10928" s="3"/>
      <c r="B10928" s="3"/>
      <c r="C10928" s="3"/>
      <c r="D10928" s="3"/>
      <c r="E10928" s="79"/>
      <c r="F10928" s="3"/>
      <c r="G10928" s="77" t="e">
        <f>VLOOKUP($F$1&amp;F10928,定价因子!E:F,2,0)</f>
        <v>#N/A</v>
      </c>
      <c r="H10928" s="3"/>
      <c r="I10928" s="77" t="e">
        <f>VLOOKUP($H$1&amp;H10928,定价因子!E:F,2,0)</f>
        <v>#N/A</v>
      </c>
      <c r="J10928" s="3"/>
      <c r="K10928" s="77" t="e">
        <f>VLOOKUP($J$1&amp;J10928,定价因子!E:F,2,0)</f>
        <v>#N/A</v>
      </c>
      <c r="L10928" s="3"/>
      <c r="M10928" s="77" t="e">
        <f>VLOOKUP($L$1&amp;L10928,定价因子!E:F,2,0)</f>
        <v>#N/A</v>
      </c>
      <c r="N10928" s="3"/>
      <c r="O10928" s="77" t="e">
        <f>VLOOKUP($N$1&amp;N10928,定价因子!E:F,2,0)</f>
        <v>#N/A</v>
      </c>
      <c r="P10928" s="3"/>
      <c r="Q10928" s="55" t="e">
        <f>VLOOKUP($P$1&amp;P10928,定价因子!$E:$F,2,0)</f>
        <v>#N/A</v>
      </c>
      <c r="R10928" s="3"/>
      <c r="S10928" s="77" t="e">
        <f>VLOOKUP($R$1&amp;R10928,定价因子!$E:$F,2,0)</f>
        <v>#N/A</v>
      </c>
      <c r="T10928" s="61"/>
      <c r="U10928" s="63"/>
      <c r="V10928" s="63"/>
      <c r="W10928" s="63"/>
      <c r="X10928" s="3"/>
    </row>
    <row r="10929" spans="1:24">
      <c r="A10929" s="3"/>
      <c r="B10929" s="3"/>
      <c r="C10929" s="3"/>
      <c r="D10929" s="3"/>
      <c r="E10929" s="79"/>
      <c r="F10929" s="3"/>
      <c r="G10929" s="77" t="e">
        <f>VLOOKUP($F$1&amp;F10929,定价因子!E:F,2,0)</f>
        <v>#N/A</v>
      </c>
      <c r="H10929" s="3"/>
      <c r="I10929" s="77" t="e">
        <f>VLOOKUP($H$1&amp;H10929,定价因子!E:F,2,0)</f>
        <v>#N/A</v>
      </c>
      <c r="J10929" s="3"/>
      <c r="K10929" s="77" t="e">
        <f>VLOOKUP($J$1&amp;J10929,定价因子!E:F,2,0)</f>
        <v>#N/A</v>
      </c>
      <c r="L10929" s="3"/>
      <c r="M10929" s="77" t="e">
        <f>VLOOKUP($L$1&amp;L10929,定价因子!E:F,2,0)</f>
        <v>#N/A</v>
      </c>
      <c r="N10929" s="3"/>
      <c r="O10929" s="77" t="e">
        <f>VLOOKUP($N$1&amp;N10929,定价因子!E:F,2,0)</f>
        <v>#N/A</v>
      </c>
      <c r="P10929" s="3"/>
      <c r="Q10929" s="55" t="e">
        <f>VLOOKUP($P$1&amp;P10929,定价因子!$E:$F,2,0)</f>
        <v>#N/A</v>
      </c>
      <c r="R10929" s="3"/>
      <c r="S10929" s="77" t="e">
        <f>VLOOKUP($R$1&amp;R10929,定价因子!$E:$F,2,0)</f>
        <v>#N/A</v>
      </c>
      <c r="T10929" s="61"/>
      <c r="U10929" s="63"/>
      <c r="V10929" s="63"/>
      <c r="W10929" s="63"/>
      <c r="X10929" s="3"/>
    </row>
    <row r="10930" spans="1:24">
      <c r="A10930" s="3"/>
      <c r="B10930" s="3"/>
      <c r="C10930" s="3"/>
      <c r="D10930" s="3"/>
      <c r="E10930" s="79"/>
      <c r="F10930" s="3"/>
      <c r="G10930" s="77" t="e">
        <f>VLOOKUP($F$1&amp;F10930,定价因子!E:F,2,0)</f>
        <v>#N/A</v>
      </c>
      <c r="H10930" s="3"/>
      <c r="I10930" s="77" t="e">
        <f>VLOOKUP($H$1&amp;H10930,定价因子!E:F,2,0)</f>
        <v>#N/A</v>
      </c>
      <c r="J10930" s="3"/>
      <c r="K10930" s="77" t="e">
        <f>VLOOKUP($J$1&amp;J10930,定价因子!E:F,2,0)</f>
        <v>#N/A</v>
      </c>
      <c r="L10930" s="3"/>
      <c r="M10930" s="77" t="e">
        <f>VLOOKUP($L$1&amp;L10930,定价因子!E:F,2,0)</f>
        <v>#N/A</v>
      </c>
      <c r="N10930" s="3"/>
      <c r="O10930" s="77" t="e">
        <f>VLOOKUP($N$1&amp;N10930,定价因子!E:F,2,0)</f>
        <v>#N/A</v>
      </c>
      <c r="P10930" s="3"/>
      <c r="Q10930" s="55" t="e">
        <f>VLOOKUP($P$1&amp;P10930,定价因子!$E:$F,2,0)</f>
        <v>#N/A</v>
      </c>
      <c r="R10930" s="3"/>
      <c r="S10930" s="77" t="e">
        <f>VLOOKUP($R$1&amp;R10930,定价因子!$E:$F,2,0)</f>
        <v>#N/A</v>
      </c>
      <c r="T10930" s="61"/>
      <c r="U10930" s="63"/>
      <c r="V10930" s="63"/>
      <c r="W10930" s="63"/>
      <c r="X10930" s="3"/>
    </row>
    <row r="10931" spans="1:24">
      <c r="A10931" s="3"/>
      <c r="B10931" s="3"/>
      <c r="C10931" s="3"/>
      <c r="D10931" s="3"/>
      <c r="E10931" s="79"/>
      <c r="F10931" s="3"/>
      <c r="G10931" s="77" t="e">
        <f>VLOOKUP($F$1&amp;F10931,定价因子!E:F,2,0)</f>
        <v>#N/A</v>
      </c>
      <c r="H10931" s="3"/>
      <c r="I10931" s="77" t="e">
        <f>VLOOKUP($H$1&amp;H10931,定价因子!E:F,2,0)</f>
        <v>#N/A</v>
      </c>
      <c r="J10931" s="3"/>
      <c r="K10931" s="77" t="e">
        <f>VLOOKUP($J$1&amp;J10931,定价因子!E:F,2,0)</f>
        <v>#N/A</v>
      </c>
      <c r="L10931" s="3"/>
      <c r="M10931" s="77" t="e">
        <f>VLOOKUP($L$1&amp;L10931,定价因子!E:F,2,0)</f>
        <v>#N/A</v>
      </c>
      <c r="N10931" s="3"/>
      <c r="O10931" s="77" t="e">
        <f>VLOOKUP($N$1&amp;N10931,定价因子!E:F,2,0)</f>
        <v>#N/A</v>
      </c>
      <c r="P10931" s="3"/>
      <c r="Q10931" s="55" t="e">
        <f>VLOOKUP($P$1&amp;P10931,定价因子!$E:$F,2,0)</f>
        <v>#N/A</v>
      </c>
      <c r="R10931" s="3"/>
      <c r="S10931" s="77" t="e">
        <f>VLOOKUP($R$1&amp;R10931,定价因子!$E:$F,2,0)</f>
        <v>#N/A</v>
      </c>
      <c r="T10931" s="61"/>
      <c r="U10931" s="63"/>
      <c r="V10931" s="63"/>
      <c r="W10931" s="63"/>
      <c r="X10931" s="3"/>
    </row>
    <row r="10932" spans="1:24">
      <c r="A10932" s="3"/>
      <c r="B10932" s="3"/>
      <c r="C10932" s="3"/>
      <c r="D10932" s="3"/>
      <c r="E10932" s="79"/>
      <c r="F10932" s="3"/>
      <c r="G10932" s="77" t="e">
        <f>VLOOKUP($F$1&amp;F10932,定价因子!E:F,2,0)</f>
        <v>#N/A</v>
      </c>
      <c r="H10932" s="3"/>
      <c r="I10932" s="77" t="e">
        <f>VLOOKUP($H$1&amp;H10932,定价因子!E:F,2,0)</f>
        <v>#N/A</v>
      </c>
      <c r="J10932" s="3"/>
      <c r="K10932" s="77" t="e">
        <f>VLOOKUP($J$1&amp;J10932,定价因子!E:F,2,0)</f>
        <v>#N/A</v>
      </c>
      <c r="L10932" s="3"/>
      <c r="M10932" s="77" t="e">
        <f>VLOOKUP($L$1&amp;L10932,定价因子!E:F,2,0)</f>
        <v>#N/A</v>
      </c>
      <c r="N10932" s="3"/>
      <c r="O10932" s="77" t="e">
        <f>VLOOKUP($N$1&amp;N10932,定价因子!E:F,2,0)</f>
        <v>#N/A</v>
      </c>
      <c r="P10932" s="3"/>
      <c r="Q10932" s="55" t="e">
        <f>VLOOKUP($P$1&amp;P10932,定价因子!$E:$F,2,0)</f>
        <v>#N/A</v>
      </c>
      <c r="R10932" s="3"/>
      <c r="S10932" s="77" t="e">
        <f>VLOOKUP($R$1&amp;R10932,定价因子!$E:$F,2,0)</f>
        <v>#N/A</v>
      </c>
      <c r="T10932" s="61"/>
      <c r="U10932" s="63"/>
      <c r="V10932" s="63"/>
      <c r="W10932" s="63"/>
      <c r="X10932" s="3"/>
    </row>
    <row r="10933" spans="1:24">
      <c r="A10933" s="3"/>
      <c r="B10933" s="3"/>
      <c r="C10933" s="3"/>
      <c r="D10933" s="3"/>
      <c r="E10933" s="79"/>
      <c r="F10933" s="3"/>
      <c r="G10933" s="77" t="e">
        <f>VLOOKUP($F$1&amp;F10933,定价因子!E:F,2,0)</f>
        <v>#N/A</v>
      </c>
      <c r="H10933" s="3"/>
      <c r="I10933" s="77" t="e">
        <f>VLOOKUP($H$1&amp;H10933,定价因子!E:F,2,0)</f>
        <v>#N/A</v>
      </c>
      <c r="J10933" s="3"/>
      <c r="K10933" s="77" t="e">
        <f>VLOOKUP($J$1&amp;J10933,定价因子!E:F,2,0)</f>
        <v>#N/A</v>
      </c>
      <c r="L10933" s="3"/>
      <c r="M10933" s="77" t="e">
        <f>VLOOKUP($L$1&amp;L10933,定价因子!E:F,2,0)</f>
        <v>#N/A</v>
      </c>
      <c r="N10933" s="3"/>
      <c r="O10933" s="77" t="e">
        <f>VLOOKUP($N$1&amp;N10933,定价因子!E:F,2,0)</f>
        <v>#N/A</v>
      </c>
      <c r="P10933" s="3"/>
      <c r="Q10933" s="55" t="e">
        <f>VLOOKUP($P$1&amp;P10933,定价因子!$E:$F,2,0)</f>
        <v>#N/A</v>
      </c>
      <c r="R10933" s="3"/>
      <c r="S10933" s="77" t="e">
        <f>VLOOKUP($R$1&amp;R10933,定价因子!$E:$F,2,0)</f>
        <v>#N/A</v>
      </c>
      <c r="T10933" s="61"/>
      <c r="U10933" s="63"/>
      <c r="V10933" s="63"/>
      <c r="W10933" s="63"/>
      <c r="X10933" s="3"/>
    </row>
    <row r="10934" spans="1:24">
      <c r="A10934" s="3"/>
      <c r="B10934" s="3"/>
      <c r="C10934" s="3"/>
      <c r="D10934" s="3"/>
      <c r="E10934" s="79"/>
      <c r="F10934" s="3"/>
      <c r="G10934" s="77" t="e">
        <f>VLOOKUP($F$1&amp;F10934,定价因子!E:F,2,0)</f>
        <v>#N/A</v>
      </c>
      <c r="H10934" s="3"/>
      <c r="I10934" s="77" t="e">
        <f>VLOOKUP($H$1&amp;H10934,定价因子!E:F,2,0)</f>
        <v>#N/A</v>
      </c>
      <c r="J10934" s="3"/>
      <c r="K10934" s="77" t="e">
        <f>VLOOKUP($J$1&amp;J10934,定价因子!E:F,2,0)</f>
        <v>#N/A</v>
      </c>
      <c r="L10934" s="3"/>
      <c r="M10934" s="77" t="e">
        <f>VLOOKUP($L$1&amp;L10934,定价因子!E:F,2,0)</f>
        <v>#N/A</v>
      </c>
      <c r="N10934" s="3"/>
      <c r="O10934" s="77" t="e">
        <f>VLOOKUP($N$1&amp;N10934,定价因子!E:F,2,0)</f>
        <v>#N/A</v>
      </c>
      <c r="P10934" s="3"/>
      <c r="Q10934" s="55" t="e">
        <f>VLOOKUP($P$1&amp;P10934,定价因子!$E:$F,2,0)</f>
        <v>#N/A</v>
      </c>
      <c r="R10934" s="3"/>
      <c r="S10934" s="77" t="e">
        <f>VLOOKUP($R$1&amp;R10934,定价因子!$E:$F,2,0)</f>
        <v>#N/A</v>
      </c>
      <c r="T10934" s="61"/>
      <c r="U10934" s="63"/>
      <c r="V10934" s="63"/>
      <c r="W10934" s="63"/>
      <c r="X10934" s="3"/>
    </row>
    <row r="10935" spans="1:24">
      <c r="A10935" s="3"/>
      <c r="B10935" s="3"/>
      <c r="C10935" s="3"/>
      <c r="D10935" s="3"/>
      <c r="E10935" s="79"/>
      <c r="F10935" s="3"/>
      <c r="G10935" s="77" t="e">
        <f>VLOOKUP($F$1&amp;F10935,定价因子!E:F,2,0)</f>
        <v>#N/A</v>
      </c>
      <c r="H10935" s="3"/>
      <c r="I10935" s="77" t="e">
        <f>VLOOKUP($H$1&amp;H10935,定价因子!E:F,2,0)</f>
        <v>#N/A</v>
      </c>
      <c r="J10935" s="3"/>
      <c r="K10935" s="77" t="e">
        <f>VLOOKUP($J$1&amp;J10935,定价因子!E:F,2,0)</f>
        <v>#N/A</v>
      </c>
      <c r="L10935" s="3"/>
      <c r="M10935" s="77" t="e">
        <f>VLOOKUP($L$1&amp;L10935,定价因子!E:F,2,0)</f>
        <v>#N/A</v>
      </c>
      <c r="N10935" s="3"/>
      <c r="O10935" s="77" t="e">
        <f>VLOOKUP($N$1&amp;N10935,定价因子!E:F,2,0)</f>
        <v>#N/A</v>
      </c>
      <c r="P10935" s="3"/>
      <c r="Q10935" s="55" t="e">
        <f>VLOOKUP($P$1&amp;P10935,定价因子!$E:$F,2,0)</f>
        <v>#N/A</v>
      </c>
      <c r="R10935" s="3"/>
      <c r="S10935" s="77" t="e">
        <f>VLOOKUP($R$1&amp;R10935,定价因子!$E:$F,2,0)</f>
        <v>#N/A</v>
      </c>
      <c r="T10935" s="61"/>
      <c r="U10935" s="63"/>
      <c r="V10935" s="63"/>
      <c r="W10935" s="63"/>
      <c r="X10935" s="3"/>
    </row>
    <row r="10936" spans="1:24">
      <c r="A10936" s="3"/>
      <c r="B10936" s="3"/>
      <c r="C10936" s="3"/>
      <c r="D10936" s="3"/>
      <c r="E10936" s="79"/>
      <c r="F10936" s="3"/>
      <c r="G10936" s="77" t="e">
        <f>VLOOKUP($F$1&amp;F10936,定价因子!E:F,2,0)</f>
        <v>#N/A</v>
      </c>
      <c r="H10936" s="3"/>
      <c r="I10936" s="77" t="e">
        <f>VLOOKUP($H$1&amp;H10936,定价因子!E:F,2,0)</f>
        <v>#N/A</v>
      </c>
      <c r="J10936" s="3"/>
      <c r="K10936" s="77" t="e">
        <f>VLOOKUP($J$1&amp;J10936,定价因子!E:F,2,0)</f>
        <v>#N/A</v>
      </c>
      <c r="L10936" s="3"/>
      <c r="M10936" s="77" t="e">
        <f>VLOOKUP($L$1&amp;L10936,定价因子!E:F,2,0)</f>
        <v>#N/A</v>
      </c>
      <c r="N10936" s="3"/>
      <c r="O10936" s="77" t="e">
        <f>VLOOKUP($N$1&amp;N10936,定价因子!E:F,2,0)</f>
        <v>#N/A</v>
      </c>
      <c r="P10936" s="3"/>
      <c r="Q10936" s="55" t="e">
        <f>VLOOKUP($P$1&amp;P10936,定价因子!$E:$F,2,0)</f>
        <v>#N/A</v>
      </c>
      <c r="R10936" s="3"/>
      <c r="S10936" s="77" t="e">
        <f>VLOOKUP($R$1&amp;R10936,定价因子!$E:$F,2,0)</f>
        <v>#N/A</v>
      </c>
      <c r="T10936" s="61"/>
      <c r="U10936" s="63"/>
      <c r="V10936" s="63"/>
      <c r="W10936" s="63"/>
      <c r="X10936" s="3"/>
    </row>
    <row r="10937" spans="1:24">
      <c r="A10937" s="3"/>
      <c r="B10937" s="3"/>
      <c r="C10937" s="3"/>
      <c r="D10937" s="3"/>
      <c r="E10937" s="79"/>
      <c r="F10937" s="3"/>
      <c r="G10937" s="77" t="e">
        <f>VLOOKUP($F$1&amp;F10937,定价因子!E:F,2,0)</f>
        <v>#N/A</v>
      </c>
      <c r="H10937" s="3"/>
      <c r="I10937" s="77" t="e">
        <f>VLOOKUP($H$1&amp;H10937,定价因子!E:F,2,0)</f>
        <v>#N/A</v>
      </c>
      <c r="J10937" s="3"/>
      <c r="K10937" s="77" t="e">
        <f>VLOOKUP($J$1&amp;J10937,定价因子!E:F,2,0)</f>
        <v>#N/A</v>
      </c>
      <c r="L10937" s="3"/>
      <c r="M10937" s="77" t="e">
        <f>VLOOKUP($L$1&amp;L10937,定价因子!E:F,2,0)</f>
        <v>#N/A</v>
      </c>
      <c r="N10937" s="3"/>
      <c r="O10937" s="77" t="e">
        <f>VLOOKUP($N$1&amp;N10937,定价因子!E:F,2,0)</f>
        <v>#N/A</v>
      </c>
      <c r="P10937" s="3"/>
      <c r="Q10937" s="55" t="e">
        <f>VLOOKUP($P$1&amp;P10937,定价因子!$E:$F,2,0)</f>
        <v>#N/A</v>
      </c>
      <c r="R10937" s="3"/>
      <c r="S10937" s="77" t="e">
        <f>VLOOKUP($R$1&amp;R10937,定价因子!$E:$F,2,0)</f>
        <v>#N/A</v>
      </c>
      <c r="T10937" s="61"/>
      <c r="U10937" s="63"/>
      <c r="V10937" s="63"/>
      <c r="W10937" s="63"/>
      <c r="X10937" s="3"/>
    </row>
    <row r="10938" spans="1:24">
      <c r="A10938" s="3"/>
      <c r="B10938" s="3"/>
      <c r="C10938" s="3"/>
      <c r="D10938" s="3"/>
      <c r="E10938" s="79"/>
      <c r="F10938" s="3"/>
      <c r="G10938" s="77" t="e">
        <f>VLOOKUP($F$1&amp;F10938,定价因子!E:F,2,0)</f>
        <v>#N/A</v>
      </c>
      <c r="H10938" s="3"/>
      <c r="I10938" s="77" t="e">
        <f>VLOOKUP($H$1&amp;H10938,定价因子!E:F,2,0)</f>
        <v>#N/A</v>
      </c>
      <c r="J10938" s="3"/>
      <c r="K10938" s="77" t="e">
        <f>VLOOKUP($J$1&amp;J10938,定价因子!E:F,2,0)</f>
        <v>#N/A</v>
      </c>
      <c r="L10938" s="3"/>
      <c r="M10938" s="77" t="e">
        <f>VLOOKUP($L$1&amp;L10938,定价因子!E:F,2,0)</f>
        <v>#N/A</v>
      </c>
      <c r="N10938" s="3"/>
      <c r="O10938" s="77" t="e">
        <f>VLOOKUP($N$1&amp;N10938,定价因子!E:F,2,0)</f>
        <v>#N/A</v>
      </c>
      <c r="P10938" s="3"/>
      <c r="Q10938" s="55" t="e">
        <f>VLOOKUP($P$1&amp;P10938,定价因子!$E:$F,2,0)</f>
        <v>#N/A</v>
      </c>
      <c r="R10938" s="3"/>
      <c r="S10938" s="77" t="e">
        <f>VLOOKUP($R$1&amp;R10938,定价因子!$E:$F,2,0)</f>
        <v>#N/A</v>
      </c>
      <c r="T10938" s="61"/>
      <c r="U10938" s="63"/>
      <c r="V10938" s="63"/>
      <c r="W10938" s="63"/>
      <c r="X10938" s="3"/>
    </row>
    <row r="10939" spans="1:24">
      <c r="A10939" s="3"/>
      <c r="B10939" s="3"/>
      <c r="C10939" s="3"/>
      <c r="D10939" s="3"/>
      <c r="E10939" s="79"/>
      <c r="F10939" s="3"/>
      <c r="G10939" s="77" t="e">
        <f>VLOOKUP($F$1&amp;F10939,定价因子!E:F,2,0)</f>
        <v>#N/A</v>
      </c>
      <c r="H10939" s="3"/>
      <c r="I10939" s="77" t="e">
        <f>VLOOKUP($H$1&amp;H10939,定价因子!E:F,2,0)</f>
        <v>#N/A</v>
      </c>
      <c r="J10939" s="3"/>
      <c r="K10939" s="77" t="e">
        <f>VLOOKUP($J$1&amp;J10939,定价因子!E:F,2,0)</f>
        <v>#N/A</v>
      </c>
      <c r="L10939" s="3"/>
      <c r="M10939" s="77" t="e">
        <f>VLOOKUP($L$1&amp;L10939,定价因子!E:F,2,0)</f>
        <v>#N/A</v>
      </c>
      <c r="N10939" s="3"/>
      <c r="O10939" s="77" t="e">
        <f>VLOOKUP($N$1&amp;N10939,定价因子!E:F,2,0)</f>
        <v>#N/A</v>
      </c>
      <c r="P10939" s="3"/>
      <c r="Q10939" s="55" t="e">
        <f>VLOOKUP($P$1&amp;P10939,定价因子!$E:$F,2,0)</f>
        <v>#N/A</v>
      </c>
      <c r="R10939" s="3"/>
      <c r="S10939" s="77" t="e">
        <f>VLOOKUP($R$1&amp;R10939,定价因子!$E:$F,2,0)</f>
        <v>#N/A</v>
      </c>
      <c r="T10939" s="61"/>
      <c r="U10939" s="63"/>
      <c r="V10939" s="63"/>
      <c r="W10939" s="63"/>
      <c r="X10939" s="3"/>
    </row>
    <row r="10940" spans="1:24">
      <c r="A10940" s="3"/>
      <c r="B10940" s="3"/>
      <c r="C10940" s="3"/>
      <c r="D10940" s="3"/>
      <c r="E10940" s="79"/>
      <c r="F10940" s="3"/>
      <c r="G10940" s="77" t="e">
        <f>VLOOKUP($F$1&amp;F10940,定价因子!E:F,2,0)</f>
        <v>#N/A</v>
      </c>
      <c r="H10940" s="3"/>
      <c r="I10940" s="77" t="e">
        <f>VLOOKUP($H$1&amp;H10940,定价因子!E:F,2,0)</f>
        <v>#N/A</v>
      </c>
      <c r="J10940" s="3"/>
      <c r="K10940" s="77" t="e">
        <f>VLOOKUP($J$1&amp;J10940,定价因子!E:F,2,0)</f>
        <v>#N/A</v>
      </c>
      <c r="L10940" s="3"/>
      <c r="M10940" s="77" t="e">
        <f>VLOOKUP($L$1&amp;L10940,定价因子!E:F,2,0)</f>
        <v>#N/A</v>
      </c>
      <c r="N10940" s="3"/>
      <c r="O10940" s="77" t="e">
        <f>VLOOKUP($N$1&amp;N10940,定价因子!E:F,2,0)</f>
        <v>#N/A</v>
      </c>
      <c r="P10940" s="3"/>
      <c r="Q10940" s="55" t="e">
        <f>VLOOKUP($P$1&amp;P10940,定价因子!$E:$F,2,0)</f>
        <v>#N/A</v>
      </c>
      <c r="R10940" s="3"/>
      <c r="S10940" s="77" t="e">
        <f>VLOOKUP($R$1&amp;R10940,定价因子!$E:$F,2,0)</f>
        <v>#N/A</v>
      </c>
      <c r="T10940" s="61"/>
      <c r="U10940" s="63"/>
      <c r="V10940" s="63"/>
      <c r="W10940" s="63"/>
      <c r="X10940" s="3"/>
    </row>
    <row r="10941" spans="1:24">
      <c r="A10941" s="3"/>
      <c r="B10941" s="3"/>
      <c r="C10941" s="3"/>
      <c r="D10941" s="3"/>
      <c r="E10941" s="79"/>
      <c r="F10941" s="3"/>
      <c r="G10941" s="77" t="e">
        <f>VLOOKUP($F$1&amp;F10941,定价因子!E:F,2,0)</f>
        <v>#N/A</v>
      </c>
      <c r="H10941" s="3"/>
      <c r="I10941" s="77" t="e">
        <f>VLOOKUP($H$1&amp;H10941,定价因子!E:F,2,0)</f>
        <v>#N/A</v>
      </c>
      <c r="J10941" s="3"/>
      <c r="K10941" s="77" t="e">
        <f>VLOOKUP($J$1&amp;J10941,定价因子!E:F,2,0)</f>
        <v>#N/A</v>
      </c>
      <c r="L10941" s="3"/>
      <c r="M10941" s="77" t="e">
        <f>VLOOKUP($L$1&amp;L10941,定价因子!E:F,2,0)</f>
        <v>#N/A</v>
      </c>
      <c r="N10941" s="3"/>
      <c r="O10941" s="77" t="e">
        <f>VLOOKUP($N$1&amp;N10941,定价因子!E:F,2,0)</f>
        <v>#N/A</v>
      </c>
      <c r="P10941" s="3"/>
      <c r="Q10941" s="55" t="e">
        <f>VLOOKUP($P$1&amp;P10941,定价因子!$E:$F,2,0)</f>
        <v>#N/A</v>
      </c>
      <c r="R10941" s="3"/>
      <c r="S10941" s="77" t="e">
        <f>VLOOKUP($R$1&amp;R10941,定价因子!$E:$F,2,0)</f>
        <v>#N/A</v>
      </c>
      <c r="T10941" s="61"/>
      <c r="U10941" s="63"/>
      <c r="V10941" s="63"/>
      <c r="W10941" s="63"/>
      <c r="X10941" s="3"/>
    </row>
    <row r="10942" spans="1:24">
      <c r="A10942" s="3"/>
      <c r="B10942" s="3"/>
      <c r="C10942" s="3"/>
      <c r="D10942" s="3"/>
      <c r="E10942" s="79"/>
      <c r="F10942" s="3"/>
      <c r="G10942" s="77" t="e">
        <f>VLOOKUP($F$1&amp;F10942,定价因子!E:F,2,0)</f>
        <v>#N/A</v>
      </c>
      <c r="H10942" s="3"/>
      <c r="I10942" s="77" t="e">
        <f>VLOOKUP($H$1&amp;H10942,定价因子!E:F,2,0)</f>
        <v>#N/A</v>
      </c>
      <c r="J10942" s="3"/>
      <c r="K10942" s="77" t="e">
        <f>VLOOKUP($J$1&amp;J10942,定价因子!E:F,2,0)</f>
        <v>#N/A</v>
      </c>
      <c r="L10942" s="3"/>
      <c r="M10942" s="77" t="e">
        <f>VLOOKUP($L$1&amp;L10942,定价因子!E:F,2,0)</f>
        <v>#N/A</v>
      </c>
      <c r="N10942" s="3"/>
      <c r="O10942" s="77" t="e">
        <f>VLOOKUP($N$1&amp;N10942,定价因子!E:F,2,0)</f>
        <v>#N/A</v>
      </c>
      <c r="P10942" s="3"/>
      <c r="Q10942" s="55" t="e">
        <f>VLOOKUP($P$1&amp;P10942,定价因子!$E:$F,2,0)</f>
        <v>#N/A</v>
      </c>
      <c r="R10942" s="3"/>
      <c r="S10942" s="77" t="e">
        <f>VLOOKUP($R$1&amp;R10942,定价因子!$E:$F,2,0)</f>
        <v>#N/A</v>
      </c>
      <c r="T10942" s="61"/>
      <c r="U10942" s="63"/>
      <c r="V10942" s="63"/>
      <c r="W10942" s="63"/>
      <c r="X10942" s="3"/>
    </row>
    <row r="10943" spans="1:24">
      <c r="A10943" s="3"/>
      <c r="B10943" s="3"/>
      <c r="C10943" s="3"/>
      <c r="D10943" s="3"/>
      <c r="E10943" s="79"/>
      <c r="F10943" s="3"/>
      <c r="G10943" s="77" t="e">
        <f>VLOOKUP($F$1&amp;F10943,定价因子!E:F,2,0)</f>
        <v>#N/A</v>
      </c>
      <c r="H10943" s="3"/>
      <c r="I10943" s="77" t="e">
        <f>VLOOKUP($H$1&amp;H10943,定价因子!E:F,2,0)</f>
        <v>#N/A</v>
      </c>
      <c r="J10943" s="3"/>
      <c r="K10943" s="77" t="e">
        <f>VLOOKUP($J$1&amp;J10943,定价因子!E:F,2,0)</f>
        <v>#N/A</v>
      </c>
      <c r="L10943" s="3"/>
      <c r="M10943" s="77" t="e">
        <f>VLOOKUP($L$1&amp;L10943,定价因子!E:F,2,0)</f>
        <v>#N/A</v>
      </c>
      <c r="N10943" s="3"/>
      <c r="O10943" s="77" t="e">
        <f>VLOOKUP($N$1&amp;N10943,定价因子!E:F,2,0)</f>
        <v>#N/A</v>
      </c>
      <c r="P10943" s="3"/>
      <c r="Q10943" s="55" t="e">
        <f>VLOOKUP($P$1&amp;P10943,定价因子!$E:$F,2,0)</f>
        <v>#N/A</v>
      </c>
      <c r="R10943" s="3"/>
      <c r="S10943" s="77" t="e">
        <f>VLOOKUP($R$1&amp;R10943,定价因子!$E:$F,2,0)</f>
        <v>#N/A</v>
      </c>
      <c r="T10943" s="61"/>
      <c r="U10943" s="63"/>
      <c r="V10943" s="63"/>
      <c r="W10943" s="63"/>
      <c r="X10943" s="3"/>
    </row>
    <row r="10944" spans="1:24">
      <c r="A10944" s="3"/>
      <c r="B10944" s="3"/>
      <c r="C10944" s="3"/>
      <c r="D10944" s="3"/>
      <c r="E10944" s="79"/>
      <c r="F10944" s="3"/>
      <c r="G10944" s="77" t="e">
        <f>VLOOKUP($F$1&amp;F10944,定价因子!E:F,2,0)</f>
        <v>#N/A</v>
      </c>
      <c r="H10944" s="3"/>
      <c r="I10944" s="77" t="e">
        <f>VLOOKUP($H$1&amp;H10944,定价因子!E:F,2,0)</f>
        <v>#N/A</v>
      </c>
      <c r="J10944" s="3"/>
      <c r="K10944" s="77" t="e">
        <f>VLOOKUP($J$1&amp;J10944,定价因子!E:F,2,0)</f>
        <v>#N/A</v>
      </c>
      <c r="L10944" s="3"/>
      <c r="M10944" s="77" t="e">
        <f>VLOOKUP($L$1&amp;L10944,定价因子!E:F,2,0)</f>
        <v>#N/A</v>
      </c>
      <c r="N10944" s="3"/>
      <c r="O10944" s="77" t="e">
        <f>VLOOKUP($N$1&amp;N10944,定价因子!E:F,2,0)</f>
        <v>#N/A</v>
      </c>
      <c r="P10944" s="3"/>
      <c r="Q10944" s="55" t="e">
        <f>VLOOKUP($P$1&amp;P10944,定价因子!$E:$F,2,0)</f>
        <v>#N/A</v>
      </c>
      <c r="R10944" s="3"/>
      <c r="S10944" s="77" t="e">
        <f>VLOOKUP($R$1&amp;R10944,定价因子!$E:$F,2,0)</f>
        <v>#N/A</v>
      </c>
      <c r="T10944" s="61"/>
      <c r="U10944" s="63"/>
      <c r="V10944" s="63"/>
      <c r="W10944" s="63"/>
      <c r="X10944" s="3"/>
    </row>
    <row r="10945" spans="1:24">
      <c r="A10945" s="3"/>
      <c r="B10945" s="3"/>
      <c r="C10945" s="3"/>
      <c r="D10945" s="3"/>
      <c r="E10945" s="79"/>
      <c r="F10945" s="3"/>
      <c r="G10945" s="77" t="e">
        <f>VLOOKUP($F$1&amp;F10945,定价因子!E:F,2,0)</f>
        <v>#N/A</v>
      </c>
      <c r="H10945" s="3"/>
      <c r="I10945" s="77" t="e">
        <f>VLOOKUP($H$1&amp;H10945,定价因子!E:F,2,0)</f>
        <v>#N/A</v>
      </c>
      <c r="J10945" s="3"/>
      <c r="K10945" s="77" t="e">
        <f>VLOOKUP($J$1&amp;J10945,定价因子!E:F,2,0)</f>
        <v>#N/A</v>
      </c>
      <c r="L10945" s="3"/>
      <c r="M10945" s="77" t="e">
        <f>VLOOKUP($L$1&amp;L10945,定价因子!E:F,2,0)</f>
        <v>#N/A</v>
      </c>
      <c r="N10945" s="3"/>
      <c r="O10945" s="77" t="e">
        <f>VLOOKUP($N$1&amp;N10945,定价因子!E:F,2,0)</f>
        <v>#N/A</v>
      </c>
      <c r="P10945" s="3"/>
      <c r="Q10945" s="55" t="e">
        <f>VLOOKUP($P$1&amp;P10945,定价因子!$E:$F,2,0)</f>
        <v>#N/A</v>
      </c>
      <c r="R10945" s="3"/>
      <c r="S10945" s="77" t="e">
        <f>VLOOKUP($R$1&amp;R10945,定价因子!$E:$F,2,0)</f>
        <v>#N/A</v>
      </c>
      <c r="T10945" s="61"/>
      <c r="U10945" s="63"/>
      <c r="V10945" s="63"/>
      <c r="W10945" s="63"/>
      <c r="X10945" s="3"/>
    </row>
    <row r="10946" spans="1:24">
      <c r="A10946" s="3"/>
      <c r="B10946" s="3"/>
      <c r="C10946" s="3"/>
      <c r="D10946" s="3"/>
      <c r="E10946" s="79"/>
      <c r="F10946" s="3"/>
      <c r="G10946" s="77" t="e">
        <f>VLOOKUP($F$1&amp;F10946,定价因子!E:F,2,0)</f>
        <v>#N/A</v>
      </c>
      <c r="H10946" s="3"/>
      <c r="I10946" s="77" t="e">
        <f>VLOOKUP($H$1&amp;H10946,定价因子!E:F,2,0)</f>
        <v>#N/A</v>
      </c>
      <c r="J10946" s="3"/>
      <c r="K10946" s="77" t="e">
        <f>VLOOKUP($J$1&amp;J10946,定价因子!E:F,2,0)</f>
        <v>#N/A</v>
      </c>
      <c r="L10946" s="3"/>
      <c r="M10946" s="77" t="e">
        <f>VLOOKUP($L$1&amp;L10946,定价因子!E:F,2,0)</f>
        <v>#N/A</v>
      </c>
      <c r="N10946" s="3"/>
      <c r="O10946" s="77" t="e">
        <f>VLOOKUP($N$1&amp;N10946,定价因子!E:F,2,0)</f>
        <v>#N/A</v>
      </c>
      <c r="P10946" s="3"/>
      <c r="Q10946" s="55" t="e">
        <f>VLOOKUP($P$1&amp;P10946,定价因子!$E:$F,2,0)</f>
        <v>#N/A</v>
      </c>
      <c r="R10946" s="3"/>
      <c r="S10946" s="77" t="e">
        <f>VLOOKUP($R$1&amp;R10946,定价因子!$E:$F,2,0)</f>
        <v>#N/A</v>
      </c>
      <c r="T10946" s="61"/>
      <c r="U10946" s="63"/>
      <c r="V10946" s="63"/>
      <c r="W10946" s="63"/>
      <c r="X10946" s="3"/>
    </row>
    <row r="10947" spans="1:24">
      <c r="A10947" s="3"/>
      <c r="B10947" s="3"/>
      <c r="C10947" s="3"/>
      <c r="D10947" s="3"/>
      <c r="E10947" s="79"/>
      <c r="F10947" s="3"/>
      <c r="G10947" s="77" t="e">
        <f>VLOOKUP($F$1&amp;F10947,定价因子!E:F,2,0)</f>
        <v>#N/A</v>
      </c>
      <c r="H10947" s="3"/>
      <c r="I10947" s="77" t="e">
        <f>VLOOKUP($H$1&amp;H10947,定价因子!E:F,2,0)</f>
        <v>#N/A</v>
      </c>
      <c r="J10947" s="3"/>
      <c r="K10947" s="77" t="e">
        <f>VLOOKUP($J$1&amp;J10947,定价因子!E:F,2,0)</f>
        <v>#N/A</v>
      </c>
      <c r="L10947" s="3"/>
      <c r="M10947" s="77" t="e">
        <f>VLOOKUP($L$1&amp;L10947,定价因子!E:F,2,0)</f>
        <v>#N/A</v>
      </c>
      <c r="N10947" s="3"/>
      <c r="O10947" s="77" t="e">
        <f>VLOOKUP($N$1&amp;N10947,定价因子!E:F,2,0)</f>
        <v>#N/A</v>
      </c>
      <c r="P10947" s="3"/>
      <c r="Q10947" s="55" t="e">
        <f>VLOOKUP($P$1&amp;P10947,定价因子!$E:$F,2,0)</f>
        <v>#N/A</v>
      </c>
      <c r="R10947" s="3"/>
      <c r="S10947" s="77" t="e">
        <f>VLOOKUP($R$1&amp;R10947,定价因子!$E:$F,2,0)</f>
        <v>#N/A</v>
      </c>
      <c r="T10947" s="61"/>
      <c r="U10947" s="63"/>
      <c r="V10947" s="63"/>
      <c r="W10947" s="63"/>
      <c r="X10947" s="3"/>
    </row>
    <row r="10948" spans="1:24">
      <c r="A10948" s="3"/>
      <c r="B10948" s="3"/>
      <c r="C10948" s="3"/>
      <c r="D10948" s="3"/>
      <c r="E10948" s="79"/>
      <c r="F10948" s="3"/>
      <c r="G10948" s="77" t="e">
        <f>VLOOKUP($F$1&amp;F10948,定价因子!E:F,2,0)</f>
        <v>#N/A</v>
      </c>
      <c r="H10948" s="3"/>
      <c r="I10948" s="77" t="e">
        <f>VLOOKUP($H$1&amp;H10948,定价因子!E:F,2,0)</f>
        <v>#N/A</v>
      </c>
      <c r="J10948" s="3"/>
      <c r="K10948" s="77" t="e">
        <f>VLOOKUP($J$1&amp;J10948,定价因子!E:F,2,0)</f>
        <v>#N/A</v>
      </c>
      <c r="L10948" s="3"/>
      <c r="M10948" s="77" t="e">
        <f>VLOOKUP($L$1&amp;L10948,定价因子!E:F,2,0)</f>
        <v>#N/A</v>
      </c>
      <c r="N10948" s="3"/>
      <c r="O10948" s="77" t="e">
        <f>VLOOKUP($N$1&amp;N10948,定价因子!E:F,2,0)</f>
        <v>#N/A</v>
      </c>
      <c r="P10948" s="3"/>
      <c r="Q10948" s="55" t="e">
        <f>VLOOKUP($P$1&amp;P10948,定价因子!$E:$F,2,0)</f>
        <v>#N/A</v>
      </c>
      <c r="R10948" s="3"/>
      <c r="S10948" s="77" t="e">
        <f>VLOOKUP($R$1&amp;R10948,定价因子!$E:$F,2,0)</f>
        <v>#N/A</v>
      </c>
      <c r="T10948" s="61"/>
      <c r="U10948" s="63"/>
      <c r="V10948" s="63"/>
      <c r="W10948" s="63"/>
      <c r="X10948" s="3"/>
    </row>
    <row r="10949" spans="1:24">
      <c r="A10949" s="3"/>
      <c r="B10949" s="3"/>
      <c r="C10949" s="3"/>
      <c r="D10949" s="3"/>
      <c r="E10949" s="79"/>
      <c r="F10949" s="3"/>
      <c r="G10949" s="77" t="e">
        <f>VLOOKUP($F$1&amp;F10949,定价因子!E:F,2,0)</f>
        <v>#N/A</v>
      </c>
      <c r="H10949" s="3"/>
      <c r="I10949" s="77" t="e">
        <f>VLOOKUP($H$1&amp;H10949,定价因子!E:F,2,0)</f>
        <v>#N/A</v>
      </c>
      <c r="J10949" s="3"/>
      <c r="K10949" s="77" t="e">
        <f>VLOOKUP($J$1&amp;J10949,定价因子!E:F,2,0)</f>
        <v>#N/A</v>
      </c>
      <c r="L10949" s="3"/>
      <c r="M10949" s="77" t="e">
        <f>VLOOKUP($L$1&amp;L10949,定价因子!E:F,2,0)</f>
        <v>#N/A</v>
      </c>
      <c r="N10949" s="3"/>
      <c r="O10949" s="77" t="e">
        <f>VLOOKUP($N$1&amp;N10949,定价因子!E:F,2,0)</f>
        <v>#N/A</v>
      </c>
      <c r="P10949" s="3"/>
      <c r="Q10949" s="55" t="e">
        <f>VLOOKUP($P$1&amp;P10949,定价因子!$E:$F,2,0)</f>
        <v>#N/A</v>
      </c>
      <c r="R10949" s="3"/>
      <c r="S10949" s="77" t="e">
        <f>VLOOKUP($R$1&amp;R10949,定价因子!$E:$F,2,0)</f>
        <v>#N/A</v>
      </c>
      <c r="T10949" s="61"/>
      <c r="U10949" s="63"/>
      <c r="V10949" s="63"/>
      <c r="W10949" s="63"/>
      <c r="X10949" s="3"/>
    </row>
    <row r="10950" spans="1:24">
      <c r="A10950" s="3"/>
      <c r="B10950" s="3"/>
      <c r="C10950" s="3"/>
      <c r="D10950" s="3"/>
      <c r="E10950" s="79"/>
      <c r="F10950" s="3"/>
      <c r="G10950" s="77" t="e">
        <f>VLOOKUP($F$1&amp;F10950,定价因子!E:F,2,0)</f>
        <v>#N/A</v>
      </c>
      <c r="H10950" s="3"/>
      <c r="I10950" s="77" t="e">
        <f>VLOOKUP($H$1&amp;H10950,定价因子!E:F,2,0)</f>
        <v>#N/A</v>
      </c>
      <c r="J10950" s="3"/>
      <c r="K10950" s="77" t="e">
        <f>VLOOKUP($J$1&amp;J10950,定价因子!E:F,2,0)</f>
        <v>#N/A</v>
      </c>
      <c r="L10950" s="3"/>
      <c r="M10950" s="77" t="e">
        <f>VLOOKUP($L$1&amp;L10950,定价因子!E:F,2,0)</f>
        <v>#N/A</v>
      </c>
      <c r="N10950" s="3"/>
      <c r="O10950" s="77" t="e">
        <f>VLOOKUP($N$1&amp;N10950,定价因子!E:F,2,0)</f>
        <v>#N/A</v>
      </c>
      <c r="P10950" s="3"/>
      <c r="Q10950" s="55" t="e">
        <f>VLOOKUP($P$1&amp;P10950,定价因子!$E:$F,2,0)</f>
        <v>#N/A</v>
      </c>
      <c r="R10950" s="3"/>
      <c r="S10950" s="77" t="e">
        <f>VLOOKUP($R$1&amp;R10950,定价因子!$E:$F,2,0)</f>
        <v>#N/A</v>
      </c>
      <c r="T10950" s="61"/>
      <c r="U10950" s="63"/>
      <c r="V10950" s="63"/>
      <c r="W10950" s="63"/>
      <c r="X10950" s="3"/>
    </row>
    <row r="10951" spans="1:24">
      <c r="A10951" s="3"/>
      <c r="B10951" s="3"/>
      <c r="C10951" s="3"/>
      <c r="D10951" s="3"/>
      <c r="E10951" s="79"/>
      <c r="F10951" s="3"/>
      <c r="G10951" s="77" t="e">
        <f>VLOOKUP($F$1&amp;F10951,定价因子!E:F,2,0)</f>
        <v>#N/A</v>
      </c>
      <c r="H10951" s="3"/>
      <c r="I10951" s="77" t="e">
        <f>VLOOKUP($H$1&amp;H10951,定价因子!E:F,2,0)</f>
        <v>#N/A</v>
      </c>
      <c r="J10951" s="3"/>
      <c r="K10951" s="77" t="e">
        <f>VLOOKUP($J$1&amp;J10951,定价因子!E:F,2,0)</f>
        <v>#N/A</v>
      </c>
      <c r="L10951" s="3"/>
      <c r="M10951" s="77" t="e">
        <f>VLOOKUP($L$1&amp;L10951,定价因子!E:F,2,0)</f>
        <v>#N/A</v>
      </c>
      <c r="N10951" s="3"/>
      <c r="O10951" s="77" t="e">
        <f>VLOOKUP($N$1&amp;N10951,定价因子!E:F,2,0)</f>
        <v>#N/A</v>
      </c>
      <c r="P10951" s="3"/>
      <c r="Q10951" s="55" t="e">
        <f>VLOOKUP($P$1&amp;P10951,定价因子!$E:$F,2,0)</f>
        <v>#N/A</v>
      </c>
      <c r="R10951" s="3"/>
      <c r="S10951" s="77" t="e">
        <f>VLOOKUP($R$1&amp;R10951,定价因子!$E:$F,2,0)</f>
        <v>#N/A</v>
      </c>
      <c r="T10951" s="61"/>
      <c r="U10951" s="63"/>
      <c r="V10951" s="63"/>
      <c r="W10951" s="63"/>
      <c r="X10951" s="3"/>
    </row>
    <row r="10952" spans="1:24">
      <c r="A10952" s="3"/>
      <c r="B10952" s="3"/>
      <c r="C10952" s="3"/>
      <c r="D10952" s="3"/>
      <c r="E10952" s="79"/>
      <c r="F10952" s="3"/>
      <c r="G10952" s="77" t="e">
        <f>VLOOKUP($F$1&amp;F10952,定价因子!E:F,2,0)</f>
        <v>#N/A</v>
      </c>
      <c r="H10952" s="3"/>
      <c r="I10952" s="77" t="e">
        <f>VLOOKUP($H$1&amp;H10952,定价因子!E:F,2,0)</f>
        <v>#N/A</v>
      </c>
      <c r="J10952" s="3"/>
      <c r="K10952" s="77" t="e">
        <f>VLOOKUP($J$1&amp;J10952,定价因子!E:F,2,0)</f>
        <v>#N/A</v>
      </c>
      <c r="L10952" s="3"/>
      <c r="M10952" s="77" t="e">
        <f>VLOOKUP($L$1&amp;L10952,定价因子!E:F,2,0)</f>
        <v>#N/A</v>
      </c>
      <c r="N10952" s="3"/>
      <c r="O10952" s="77" t="e">
        <f>VLOOKUP($N$1&amp;N10952,定价因子!E:F,2,0)</f>
        <v>#N/A</v>
      </c>
      <c r="P10952" s="3"/>
      <c r="Q10952" s="55" t="e">
        <f>VLOOKUP($P$1&amp;P10952,定价因子!$E:$F,2,0)</f>
        <v>#N/A</v>
      </c>
      <c r="R10952" s="3"/>
      <c r="S10952" s="77" t="e">
        <f>VLOOKUP($R$1&amp;R10952,定价因子!$E:$F,2,0)</f>
        <v>#N/A</v>
      </c>
      <c r="T10952" s="61"/>
      <c r="U10952" s="63"/>
      <c r="V10952" s="63"/>
      <c r="W10952" s="63"/>
      <c r="X10952" s="3"/>
    </row>
    <row r="10953" spans="1:24">
      <c r="A10953" s="3"/>
      <c r="B10953" s="3"/>
      <c r="C10953" s="3"/>
      <c r="D10953" s="3"/>
      <c r="E10953" s="79"/>
      <c r="F10953" s="3"/>
      <c r="G10953" s="77" t="e">
        <f>VLOOKUP($F$1&amp;F10953,定价因子!E:F,2,0)</f>
        <v>#N/A</v>
      </c>
      <c r="H10953" s="3"/>
      <c r="I10953" s="77" t="e">
        <f>VLOOKUP($H$1&amp;H10953,定价因子!E:F,2,0)</f>
        <v>#N/A</v>
      </c>
      <c r="J10953" s="3"/>
      <c r="K10953" s="77" t="e">
        <f>VLOOKUP($J$1&amp;J10953,定价因子!E:F,2,0)</f>
        <v>#N/A</v>
      </c>
      <c r="L10953" s="3"/>
      <c r="M10953" s="77" t="e">
        <f>VLOOKUP($L$1&amp;L10953,定价因子!E:F,2,0)</f>
        <v>#N/A</v>
      </c>
      <c r="N10953" s="3"/>
      <c r="O10953" s="77" t="e">
        <f>VLOOKUP($N$1&amp;N10953,定价因子!E:F,2,0)</f>
        <v>#N/A</v>
      </c>
      <c r="P10953" s="3"/>
      <c r="Q10953" s="55" t="e">
        <f>VLOOKUP($P$1&amp;P10953,定价因子!$E:$F,2,0)</f>
        <v>#N/A</v>
      </c>
      <c r="R10953" s="3"/>
      <c r="S10953" s="77" t="e">
        <f>VLOOKUP($R$1&amp;R10953,定价因子!$E:$F,2,0)</f>
        <v>#N/A</v>
      </c>
      <c r="T10953" s="61"/>
      <c r="U10953" s="63"/>
      <c r="V10953" s="63"/>
      <c r="W10953" s="63"/>
      <c r="X10953" s="3"/>
    </row>
    <row r="10954" spans="1:24">
      <c r="A10954" s="3"/>
      <c r="B10954" s="3"/>
      <c r="C10954" s="3"/>
      <c r="D10954" s="3"/>
      <c r="E10954" s="79"/>
      <c r="F10954" s="3"/>
      <c r="G10954" s="77" t="e">
        <f>VLOOKUP($F$1&amp;F10954,定价因子!E:F,2,0)</f>
        <v>#N/A</v>
      </c>
      <c r="H10954" s="3"/>
      <c r="I10954" s="77" t="e">
        <f>VLOOKUP($H$1&amp;H10954,定价因子!E:F,2,0)</f>
        <v>#N/A</v>
      </c>
      <c r="J10954" s="3"/>
      <c r="K10954" s="77" t="e">
        <f>VLOOKUP($J$1&amp;J10954,定价因子!E:F,2,0)</f>
        <v>#N/A</v>
      </c>
      <c r="L10954" s="3"/>
      <c r="M10954" s="77" t="e">
        <f>VLOOKUP($L$1&amp;L10954,定价因子!E:F,2,0)</f>
        <v>#N/A</v>
      </c>
      <c r="N10954" s="3"/>
      <c r="O10954" s="77" t="e">
        <f>VLOOKUP($N$1&amp;N10954,定价因子!E:F,2,0)</f>
        <v>#N/A</v>
      </c>
      <c r="P10954" s="3"/>
      <c r="Q10954" s="55" t="e">
        <f>VLOOKUP($P$1&amp;P10954,定价因子!$E:$F,2,0)</f>
        <v>#N/A</v>
      </c>
      <c r="R10954" s="3"/>
      <c r="S10954" s="77" t="e">
        <f>VLOOKUP($R$1&amp;R10954,定价因子!$E:$F,2,0)</f>
        <v>#N/A</v>
      </c>
      <c r="T10954" s="61"/>
      <c r="U10954" s="63"/>
      <c r="V10954" s="63"/>
      <c r="W10954" s="63"/>
      <c r="X10954" s="3"/>
    </row>
    <row r="10955" spans="1:24">
      <c r="A10955" s="3"/>
      <c r="B10955" s="3"/>
      <c r="C10955" s="3"/>
      <c r="D10955" s="3"/>
      <c r="E10955" s="79"/>
      <c r="F10955" s="3"/>
      <c r="G10955" s="77" t="e">
        <f>VLOOKUP($F$1&amp;F10955,定价因子!E:F,2,0)</f>
        <v>#N/A</v>
      </c>
      <c r="H10955" s="3"/>
      <c r="I10955" s="77" t="e">
        <f>VLOOKUP($H$1&amp;H10955,定价因子!E:F,2,0)</f>
        <v>#N/A</v>
      </c>
      <c r="J10955" s="3"/>
      <c r="K10955" s="77" t="e">
        <f>VLOOKUP($J$1&amp;J10955,定价因子!E:F,2,0)</f>
        <v>#N/A</v>
      </c>
      <c r="L10955" s="3"/>
      <c r="M10955" s="77" t="e">
        <f>VLOOKUP($L$1&amp;L10955,定价因子!E:F,2,0)</f>
        <v>#N/A</v>
      </c>
      <c r="N10955" s="3"/>
      <c r="O10955" s="77" t="e">
        <f>VLOOKUP($N$1&amp;N10955,定价因子!E:F,2,0)</f>
        <v>#N/A</v>
      </c>
      <c r="P10955" s="3"/>
      <c r="Q10955" s="55" t="e">
        <f>VLOOKUP($P$1&amp;P10955,定价因子!$E:$F,2,0)</f>
        <v>#N/A</v>
      </c>
      <c r="R10955" s="3"/>
      <c r="S10955" s="77" t="e">
        <f>VLOOKUP($R$1&amp;R10955,定价因子!$E:$F,2,0)</f>
        <v>#N/A</v>
      </c>
      <c r="T10955" s="61"/>
      <c r="U10955" s="63"/>
      <c r="V10955" s="63"/>
      <c r="W10955" s="63"/>
      <c r="X10955" s="3"/>
    </row>
    <row r="10956" spans="1:24">
      <c r="A10956" s="3"/>
      <c r="B10956" s="3"/>
      <c r="C10956" s="3"/>
      <c r="D10956" s="3"/>
      <c r="E10956" s="79"/>
      <c r="F10956" s="3"/>
      <c r="G10956" s="77" t="e">
        <f>VLOOKUP($F$1&amp;F10956,定价因子!E:F,2,0)</f>
        <v>#N/A</v>
      </c>
      <c r="H10956" s="3"/>
      <c r="I10956" s="77" t="e">
        <f>VLOOKUP($H$1&amp;H10956,定价因子!E:F,2,0)</f>
        <v>#N/A</v>
      </c>
      <c r="J10956" s="3"/>
      <c r="K10956" s="77" t="e">
        <f>VLOOKUP($J$1&amp;J10956,定价因子!E:F,2,0)</f>
        <v>#N/A</v>
      </c>
      <c r="L10956" s="3"/>
      <c r="M10956" s="77" t="e">
        <f>VLOOKUP($L$1&amp;L10956,定价因子!E:F,2,0)</f>
        <v>#N/A</v>
      </c>
      <c r="N10956" s="3"/>
      <c r="O10956" s="77" t="e">
        <f>VLOOKUP($N$1&amp;N10956,定价因子!E:F,2,0)</f>
        <v>#N/A</v>
      </c>
      <c r="P10956" s="3"/>
      <c r="Q10956" s="55" t="e">
        <f>VLOOKUP($P$1&amp;P10956,定价因子!$E:$F,2,0)</f>
        <v>#N/A</v>
      </c>
      <c r="R10956" s="3"/>
      <c r="S10956" s="77" t="e">
        <f>VLOOKUP($R$1&amp;R10956,定价因子!$E:$F,2,0)</f>
        <v>#N/A</v>
      </c>
      <c r="T10956" s="61"/>
      <c r="U10956" s="63"/>
      <c r="V10956" s="63"/>
      <c r="W10956" s="63"/>
      <c r="X10956" s="3"/>
    </row>
    <row r="10957" spans="1:24">
      <c r="A10957" s="3"/>
      <c r="B10957" s="3"/>
      <c r="C10957" s="3"/>
      <c r="D10957" s="3"/>
      <c r="E10957" s="79"/>
      <c r="F10957" s="3"/>
      <c r="G10957" s="77" t="e">
        <f>VLOOKUP($F$1&amp;F10957,定价因子!E:F,2,0)</f>
        <v>#N/A</v>
      </c>
      <c r="H10957" s="3"/>
      <c r="I10957" s="77" t="e">
        <f>VLOOKUP($H$1&amp;H10957,定价因子!E:F,2,0)</f>
        <v>#N/A</v>
      </c>
      <c r="J10957" s="3"/>
      <c r="K10957" s="77" t="e">
        <f>VLOOKUP($J$1&amp;J10957,定价因子!E:F,2,0)</f>
        <v>#N/A</v>
      </c>
      <c r="L10957" s="3"/>
      <c r="M10957" s="77" t="e">
        <f>VLOOKUP($L$1&amp;L10957,定价因子!E:F,2,0)</f>
        <v>#N/A</v>
      </c>
      <c r="N10957" s="3"/>
      <c r="O10957" s="77" t="e">
        <f>VLOOKUP($N$1&amp;N10957,定价因子!E:F,2,0)</f>
        <v>#N/A</v>
      </c>
      <c r="P10957" s="3"/>
      <c r="Q10957" s="55" t="e">
        <f>VLOOKUP($P$1&amp;P10957,定价因子!$E:$F,2,0)</f>
        <v>#N/A</v>
      </c>
      <c r="R10957" s="3"/>
      <c r="S10957" s="77" t="e">
        <f>VLOOKUP($R$1&amp;R10957,定价因子!$E:$F,2,0)</f>
        <v>#N/A</v>
      </c>
      <c r="T10957" s="61"/>
      <c r="U10957" s="63"/>
      <c r="V10957" s="63"/>
      <c r="W10957" s="63"/>
      <c r="X10957" s="3"/>
    </row>
    <row r="10958" spans="1:24">
      <c r="A10958" s="3"/>
      <c r="B10958" s="3"/>
      <c r="C10958" s="3"/>
      <c r="D10958" s="3"/>
      <c r="E10958" s="79"/>
      <c r="F10958" s="3"/>
      <c r="G10958" s="77" t="e">
        <f>VLOOKUP($F$1&amp;F10958,定价因子!E:F,2,0)</f>
        <v>#N/A</v>
      </c>
      <c r="H10958" s="3"/>
      <c r="I10958" s="77" t="e">
        <f>VLOOKUP($H$1&amp;H10958,定价因子!E:F,2,0)</f>
        <v>#N/A</v>
      </c>
      <c r="J10958" s="3"/>
      <c r="K10958" s="77" t="e">
        <f>VLOOKUP($J$1&amp;J10958,定价因子!E:F,2,0)</f>
        <v>#N/A</v>
      </c>
      <c r="L10958" s="3"/>
      <c r="M10958" s="77" t="e">
        <f>VLOOKUP($L$1&amp;L10958,定价因子!E:F,2,0)</f>
        <v>#N/A</v>
      </c>
      <c r="N10958" s="3"/>
      <c r="O10958" s="77" t="e">
        <f>VLOOKUP($N$1&amp;N10958,定价因子!E:F,2,0)</f>
        <v>#N/A</v>
      </c>
      <c r="P10958" s="3"/>
      <c r="Q10958" s="55" t="e">
        <f>VLOOKUP($P$1&amp;P10958,定价因子!$E:$F,2,0)</f>
        <v>#N/A</v>
      </c>
      <c r="R10958" s="3"/>
      <c r="S10958" s="77" t="e">
        <f>VLOOKUP($R$1&amp;R10958,定价因子!$E:$F,2,0)</f>
        <v>#N/A</v>
      </c>
      <c r="T10958" s="61"/>
      <c r="U10958" s="63"/>
      <c r="V10958" s="63"/>
      <c r="W10958" s="63"/>
      <c r="X10958" s="3"/>
    </row>
    <row r="10959" spans="1:24">
      <c r="A10959" s="3"/>
      <c r="B10959" s="3"/>
      <c r="C10959" s="3"/>
      <c r="D10959" s="3"/>
      <c r="E10959" s="79"/>
      <c r="F10959" s="3"/>
      <c r="G10959" s="77" t="e">
        <f>VLOOKUP($F$1&amp;F10959,定价因子!E:F,2,0)</f>
        <v>#N/A</v>
      </c>
      <c r="H10959" s="3"/>
      <c r="I10959" s="77" t="e">
        <f>VLOOKUP($H$1&amp;H10959,定价因子!E:F,2,0)</f>
        <v>#N/A</v>
      </c>
      <c r="J10959" s="3"/>
      <c r="K10959" s="77" t="e">
        <f>VLOOKUP($J$1&amp;J10959,定价因子!E:F,2,0)</f>
        <v>#N/A</v>
      </c>
      <c r="L10959" s="3"/>
      <c r="M10959" s="77" t="e">
        <f>VLOOKUP($L$1&amp;L10959,定价因子!E:F,2,0)</f>
        <v>#N/A</v>
      </c>
      <c r="N10959" s="3"/>
      <c r="O10959" s="77" t="e">
        <f>VLOOKUP($N$1&amp;N10959,定价因子!E:F,2,0)</f>
        <v>#N/A</v>
      </c>
      <c r="P10959" s="3"/>
      <c r="Q10959" s="55" t="e">
        <f>VLOOKUP($P$1&amp;P10959,定价因子!$E:$F,2,0)</f>
        <v>#N/A</v>
      </c>
      <c r="R10959" s="3"/>
      <c r="S10959" s="77" t="e">
        <f>VLOOKUP($R$1&amp;R10959,定价因子!$E:$F,2,0)</f>
        <v>#N/A</v>
      </c>
      <c r="T10959" s="61"/>
      <c r="U10959" s="63"/>
      <c r="V10959" s="63"/>
      <c r="W10959" s="63"/>
      <c r="X10959" s="3"/>
    </row>
    <row r="10960" spans="1:24">
      <c r="A10960" s="3"/>
      <c r="B10960" s="3"/>
      <c r="C10960" s="3"/>
      <c r="D10960" s="3"/>
      <c r="E10960" s="79"/>
      <c r="F10960" s="3"/>
      <c r="G10960" s="77" t="e">
        <f>VLOOKUP($F$1&amp;F10960,定价因子!E:F,2,0)</f>
        <v>#N/A</v>
      </c>
      <c r="H10960" s="3"/>
      <c r="I10960" s="77" t="e">
        <f>VLOOKUP($H$1&amp;H10960,定价因子!E:F,2,0)</f>
        <v>#N/A</v>
      </c>
      <c r="J10960" s="3"/>
      <c r="K10960" s="77" t="e">
        <f>VLOOKUP($J$1&amp;J10960,定价因子!E:F,2,0)</f>
        <v>#N/A</v>
      </c>
      <c r="L10960" s="3"/>
      <c r="M10960" s="77" t="e">
        <f>VLOOKUP($L$1&amp;L10960,定价因子!E:F,2,0)</f>
        <v>#N/A</v>
      </c>
      <c r="N10960" s="3"/>
      <c r="O10960" s="77" t="e">
        <f>VLOOKUP($N$1&amp;N10960,定价因子!E:F,2,0)</f>
        <v>#N/A</v>
      </c>
      <c r="P10960" s="3"/>
      <c r="Q10960" s="77" t="e">
        <f>VLOOKUP(#REF!&amp;P10960,定价因子!$E:$F,2,0)</f>
        <v>#REF!</v>
      </c>
      <c r="R10960" s="3"/>
      <c r="S10960" s="77" t="e">
        <f>VLOOKUP($R$1&amp;R10960,定价因子!$E:$F,2,0)</f>
        <v>#N/A</v>
      </c>
      <c r="T10960" s="61"/>
      <c r="U10960" s="63"/>
      <c r="V10960" s="63"/>
      <c r="W10960" s="63"/>
      <c r="X10960" s="3"/>
    </row>
  </sheetData>
  <autoFilter xmlns:etc="http://www.wps.cn/officeDocument/2017/etCustomData" ref="A1:X10960" etc:filterBottomFollowUsedRange="0">
    <extLst/>
  </autoFilter>
  <dataValidations count="12">
    <dataValidation type="list" allowBlank="1" showInputMessage="1" showErrorMessage="1" sqref="F1 H1 J1 L1 R1">
      <formula1>目录!$A$9:$A$16</formula1>
    </dataValidation>
    <dataValidation type="list" allowBlank="1" showInputMessage="1" showErrorMessage="1" sqref="N1">
      <formula1>定价因子!$C$38</formula1>
    </dataValidation>
    <dataValidation type="list" allowBlank="1" showInputMessage="1" showErrorMessage="1" sqref="D$1:D$1048576">
      <formula1>定价因子!$L$3:$L$13</formula1>
    </dataValidation>
    <dataValidation type="list" allowBlank="1" showInputMessage="1" showErrorMessage="1" sqref="F2:F10960">
      <formula1>INDIRECT($F$1)</formula1>
    </dataValidation>
    <dataValidation type="list" allowBlank="1" showInputMessage="1" showErrorMessage="1" sqref="H2:H10960">
      <formula1>INDIRECT($H$1)</formula1>
    </dataValidation>
    <dataValidation type="list" allowBlank="1" showInputMessage="1" showErrorMessage="1" sqref="J2:J10960">
      <formula1>INDIRECT($J$1)</formula1>
    </dataValidation>
    <dataValidation type="list" allowBlank="1" showInputMessage="1" showErrorMessage="1" sqref="L2:L10960">
      <formula1>INDIRECT($L$1)</formula1>
    </dataValidation>
    <dataValidation type="list" allowBlank="1" showInputMessage="1" showErrorMessage="1" sqref="N2:N58">
      <formula1>定价因子!$D$39:$D$44</formula1>
    </dataValidation>
    <dataValidation type="list" allowBlank="1" showInputMessage="1" showErrorMessage="1" sqref="N59:N10960">
      <formula1>INDIRECT($N$1)</formula1>
    </dataValidation>
    <dataValidation type="list" allowBlank="1" showInputMessage="1" showErrorMessage="1" sqref="P2:P58">
      <formula1>定价因子!$D$52:$D$57</formula1>
    </dataValidation>
    <dataValidation type="list" allowBlank="1" showInputMessage="1" showErrorMessage="1" sqref="P59:P15290">
      <formula1>INDIRECT(#REF!)</formula1>
    </dataValidation>
    <dataValidation type="list" allowBlank="1" showInputMessage="1" showErrorMessage="1" sqref="R2:R10960">
      <formula1>INDIRECT($R$1)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0"/>
  <sheetViews>
    <sheetView zoomScale="90" zoomScaleNormal="90" workbookViewId="0">
      <selection activeCell="T20" sqref="S19:T20"/>
    </sheetView>
  </sheetViews>
  <sheetFormatPr defaultColWidth="9" defaultRowHeight="14.25"/>
  <cols>
    <col min="4" max="7" width="12.1083333333333" customWidth="1"/>
    <col min="8" max="8" width="11.6666666666667" customWidth="1"/>
    <col min="9" max="9" width="12.1083333333333" customWidth="1"/>
    <col min="10" max="10" width="10.8333333333333" customWidth="1"/>
    <col min="11" max="11" width="12.6333333333333" customWidth="1"/>
  </cols>
  <sheetData>
    <row r="2" spans="2:12">
      <c r="B2" s="28" t="s">
        <v>383</v>
      </c>
      <c r="C2" s="28"/>
      <c r="D2" s="28"/>
      <c r="E2" s="28"/>
      <c r="F2" s="28"/>
      <c r="G2" s="28"/>
      <c r="H2" s="28"/>
      <c r="I2" s="28"/>
      <c r="J2" s="28"/>
      <c r="K2" s="28"/>
    </row>
    <row r="3" spans="2:12">
      <c r="B3" s="28"/>
      <c r="C3" s="28"/>
      <c r="D3" s="28"/>
      <c r="E3" s="28"/>
      <c r="F3" s="28"/>
      <c r="G3" s="28"/>
      <c r="H3" s="28"/>
      <c r="I3" s="28"/>
      <c r="J3" s="28"/>
      <c r="K3" s="28"/>
    </row>
    <row r="4" ht="15" spans="2:12">
      <c r="B4" s="29" t="s">
        <v>384</v>
      </c>
      <c r="C4" s="30" t="s">
        <v>385</v>
      </c>
      <c r="D4" s="31">
        <v>101</v>
      </c>
      <c r="E4" s="31">
        <v>102</v>
      </c>
      <c r="F4" s="31">
        <v>103</v>
      </c>
      <c r="G4" s="31">
        <v>104</v>
      </c>
      <c r="H4" s="31">
        <v>105</v>
      </c>
      <c r="I4" s="31">
        <v>106</v>
      </c>
      <c r="J4" s="31">
        <v>107</v>
      </c>
      <c r="K4" s="31">
        <v>108</v>
      </c>
      <c r="L4" s="31">
        <v>109</v>
      </c>
    </row>
    <row r="5" ht="16.5" spans="2:12">
      <c r="B5" s="29"/>
      <c r="C5" s="30" t="s">
        <v>249</v>
      </c>
      <c r="D5" s="17" t="str">
        <f>VLOOKUP(D4,'【3-2】营销中心填-房间模型价 '!$B:$U,3,0)</f>
        <v>开间</v>
      </c>
      <c r="E5" s="17" t="str">
        <f>VLOOKUP(E4,'【3-2】营销中心填-房间模型价 '!$B:$U,3,0)</f>
        <v>开间</v>
      </c>
      <c r="F5" s="17" t="str">
        <f>VLOOKUP(F4,'【3-2】营销中心填-房间模型价 '!$B:$U,3,0)</f>
        <v>开间</v>
      </c>
      <c r="G5" s="17" t="str">
        <f>VLOOKUP(G4,'【3-2】营销中心填-房间模型价 '!$B:$U,3,0)</f>
        <v>开间</v>
      </c>
      <c r="H5" s="17" t="str">
        <f>VLOOKUP(H4,'【3-2】营销中心填-房间模型价 '!$B:$U,3,0)</f>
        <v>开间</v>
      </c>
      <c r="I5" s="17" t="str">
        <f>VLOOKUP(I4,'【3-2】营销中心填-房间模型价 '!$B:$U,3,0)</f>
        <v>开间</v>
      </c>
      <c r="J5" s="17" t="str">
        <f>VLOOKUP(J4,'【3-2】营销中心填-房间模型价 '!$B:$U,3,0)</f>
        <v>开间</v>
      </c>
      <c r="K5" s="17" t="str">
        <f>VLOOKUP(K4,'【3-2】营销中心填-房间模型价 '!$B:$U,3,0)</f>
        <v>开间</v>
      </c>
      <c r="L5" s="17" t="str">
        <f>VLOOKUP(L4,'【3-2】营销中心填-房间模型价 '!$B:$U,3,0)</f>
        <v>开间</v>
      </c>
    </row>
    <row r="6" ht="16.5" spans="2:12">
      <c r="B6" s="32"/>
      <c r="C6" s="33" t="s">
        <v>386</v>
      </c>
      <c r="D6" s="34">
        <f>VLOOKUP(D4,'【3-2】营销中心填-房间模型价 '!$B:$U,20,0)</f>
        <v>950</v>
      </c>
      <c r="E6" s="34">
        <f>VLOOKUP(E4,'【3-2】营销中心填-房间模型价 '!$B:$U,20,0)</f>
        <v>950</v>
      </c>
      <c r="F6" s="34">
        <f>VLOOKUP(F4,'【3-2】营销中心填-房间模型价 '!$B:$U,20,0)</f>
        <v>1200</v>
      </c>
      <c r="G6" s="34">
        <f>VLOOKUP(G4,'【3-2】营销中心填-房间模型价 '!$B:$U,20,0)</f>
        <v>950</v>
      </c>
      <c r="H6" s="34">
        <f>VLOOKUP(H4,'【3-2】营销中心填-房间模型价 '!$B:$U,20,0)</f>
        <v>1030</v>
      </c>
      <c r="I6" s="34">
        <f>VLOOKUP(I4,'【3-2】营销中心填-房间模型价 '!$B:$U,20,0)</f>
        <v>1030</v>
      </c>
      <c r="J6" s="34">
        <f>VLOOKUP(J4,'【3-2】营销中心填-房间模型价 '!$B:$U,20,0)</f>
        <v>950</v>
      </c>
      <c r="K6" s="34">
        <f>VLOOKUP(K4,'【3-2】营销中心填-房间模型价 '!$B:$U,20,0)</f>
        <v>950</v>
      </c>
      <c r="L6" s="34">
        <f>VLOOKUP(L4,'【3-2】营销中心填-房间模型价 '!$B:$U,20,0)</f>
        <v>1030</v>
      </c>
    </row>
    <row r="7" ht="18" spans="2:12">
      <c r="B7" s="35"/>
      <c r="C7" s="36"/>
      <c r="D7" s="37"/>
      <c r="E7" s="37"/>
      <c r="F7" s="37"/>
      <c r="G7" s="37"/>
      <c r="H7" s="37"/>
      <c r="I7" s="37"/>
      <c r="J7" s="37"/>
      <c r="K7" s="37"/>
      <c r="L7" s="37"/>
    </row>
    <row r="8" ht="15" spans="2:12">
      <c r="B8" s="29" t="s">
        <v>387</v>
      </c>
      <c r="C8" s="30" t="s">
        <v>385</v>
      </c>
      <c r="D8" s="31">
        <v>201</v>
      </c>
      <c r="E8" s="31">
        <v>202</v>
      </c>
      <c r="F8" s="31">
        <v>203</v>
      </c>
      <c r="G8" s="31">
        <v>204</v>
      </c>
      <c r="H8" s="31">
        <v>205</v>
      </c>
      <c r="I8" s="31">
        <v>206</v>
      </c>
      <c r="J8" s="31">
        <v>207</v>
      </c>
      <c r="K8" s="31">
        <v>208</v>
      </c>
    </row>
    <row r="9" ht="16.5" spans="2:12">
      <c r="B9" s="29"/>
      <c r="C9" s="30" t="s">
        <v>249</v>
      </c>
      <c r="D9" s="17" t="str">
        <f>VLOOKUP(D8,'【3-2】营销中心填-房间模型价 '!$B:$U,3,0)</f>
        <v>一居室</v>
      </c>
      <c r="E9" s="17" t="str">
        <f>VLOOKUP(E8,'【3-2】营销中心填-房间模型价 '!$B:$U,3,0)</f>
        <v>一居室</v>
      </c>
      <c r="F9" s="17" t="str">
        <f>VLOOKUP(F8,'【3-2】营销中心填-房间模型价 '!$B:$U,3,0)</f>
        <v>开间</v>
      </c>
      <c r="G9" s="17" t="str">
        <f>VLOOKUP(G8,'【3-2】营销中心填-房间模型价 '!$B:$U,3,0)</f>
        <v>一居室</v>
      </c>
      <c r="H9" s="17" t="str">
        <f>VLOOKUP(H8,'【3-2】营销中心填-房间模型价 '!$B:$U,3,0)</f>
        <v>开间</v>
      </c>
      <c r="I9" s="17" t="str">
        <f>VLOOKUP(I8,'【3-2】营销中心填-房间模型价 '!$B:$U,3,0)</f>
        <v>开间</v>
      </c>
      <c r="J9" s="17" t="str">
        <f>VLOOKUP(J8,'【3-2】营销中心填-房间模型价 '!$B:$U,3,0)</f>
        <v>开间</v>
      </c>
      <c r="K9" s="17" t="str">
        <f>VLOOKUP(K8,'【3-2】营销中心填-房间模型价 '!$B:$U,3,0)</f>
        <v>一居室</v>
      </c>
    </row>
    <row r="10" ht="16.5" spans="2:12">
      <c r="B10" s="32"/>
      <c r="C10" s="33" t="s">
        <v>386</v>
      </c>
      <c r="D10" s="34">
        <f>VLOOKUP(D8,'【3-2】营销中心填-房间模型价 '!$B:$U,20,0)</f>
        <v>2129</v>
      </c>
      <c r="E10" s="34">
        <f>VLOOKUP(E8,'【3-2】营销中心填-房间模型价 '!$B:$U,20,0)</f>
        <v>2059</v>
      </c>
      <c r="F10" s="34">
        <f>VLOOKUP(F8,'【3-2】营销中心填-房间模型价 '!$B:$U,20,0)</f>
        <v>1212</v>
      </c>
      <c r="G10" s="34">
        <f>VLOOKUP(G8,'【3-2】营销中心填-房间模型价 '!$B:$U,20,0)</f>
        <v>1797</v>
      </c>
      <c r="H10" s="34">
        <f>VLOOKUP(H8,'【3-2】营销中心填-房间模型价 '!$B:$U,20,0)</f>
        <v>1151</v>
      </c>
      <c r="I10" s="34">
        <f>VLOOKUP(I8,'【3-2】营销中心填-房间模型价 '!$B:$U,20,0)</f>
        <v>1151</v>
      </c>
      <c r="J10" s="34">
        <f>VLOOKUP(J8,'【3-2】营销中心填-房间模型价 '!$B:$U,20,0)</f>
        <v>1450</v>
      </c>
      <c r="K10" s="34">
        <f>VLOOKUP(K8,'【3-2】营销中心填-房间模型价 '!$B:$U,20,0)</f>
        <v>2279</v>
      </c>
    </row>
    <row r="11" ht="18" spans="2:12">
      <c r="B11" s="35"/>
      <c r="C11" s="36"/>
      <c r="D11" s="37"/>
      <c r="E11" s="37"/>
      <c r="F11" s="37"/>
      <c r="G11" s="37"/>
      <c r="H11" s="37"/>
      <c r="I11" s="37"/>
      <c r="J11" s="37"/>
      <c r="K11" s="37"/>
    </row>
    <row r="12" ht="15" spans="2:12">
      <c r="B12" s="29" t="s">
        <v>388</v>
      </c>
      <c r="C12" s="30" t="s">
        <v>385</v>
      </c>
      <c r="D12" s="31">
        <v>301</v>
      </c>
      <c r="E12" s="31">
        <v>302</v>
      </c>
      <c r="F12" s="31">
        <v>303</v>
      </c>
      <c r="G12" s="31">
        <v>304</v>
      </c>
      <c r="H12" s="31">
        <v>305</v>
      </c>
      <c r="I12" s="31">
        <v>306</v>
      </c>
      <c r="J12" s="31">
        <v>307</v>
      </c>
      <c r="K12" s="31">
        <v>308</v>
      </c>
    </row>
    <row r="13" ht="16.5" spans="2:12">
      <c r="B13" s="29"/>
      <c r="C13" s="30" t="s">
        <v>249</v>
      </c>
      <c r="D13" s="17" t="str">
        <f>VLOOKUP(D12,'【3-2】营销中心填-房间模型价 '!$B:$U,3,0)</f>
        <v>一居室</v>
      </c>
      <c r="E13" s="17" t="str">
        <f>VLOOKUP(E12,'【3-2】营销中心填-房间模型价 '!$B:$U,3,0)</f>
        <v>一居室</v>
      </c>
      <c r="F13" s="17" t="str">
        <f>VLOOKUP(F12,'【3-2】营销中心填-房间模型价 '!$B:$U,3,0)</f>
        <v>开间</v>
      </c>
      <c r="G13" s="17" t="str">
        <f>VLOOKUP(G12,'【3-2】营销中心填-房间模型价 '!$B:$U,3,0)</f>
        <v>一居室</v>
      </c>
      <c r="H13" s="17" t="str">
        <f>VLOOKUP(H12,'【3-2】营销中心填-房间模型价 '!$B:$U,3,0)</f>
        <v>开间</v>
      </c>
      <c r="I13" s="17" t="str">
        <f>VLOOKUP(I12,'【3-2】营销中心填-房间模型价 '!$B:$U,3,0)</f>
        <v>开间</v>
      </c>
      <c r="J13" s="17" t="str">
        <f>VLOOKUP(J12,'【3-2】营销中心填-房间模型价 '!$B:$U,3,0)</f>
        <v>开间</v>
      </c>
      <c r="K13" s="17" t="str">
        <f>VLOOKUP(K12,'【3-2】营销中心填-房间模型价 '!$B:$U,3,0)</f>
        <v>一居室</v>
      </c>
    </row>
    <row r="14" ht="16.5" spans="2:12">
      <c r="B14" s="32"/>
      <c r="C14" s="33" t="s">
        <v>386</v>
      </c>
      <c r="D14" s="34">
        <f>VLOOKUP(D12,'【3-2】营销中心填-房间模型价 '!$B:$U,20,0)</f>
        <v>2129</v>
      </c>
      <c r="E14" s="34">
        <f>VLOOKUP(E12,'【3-2】营销中心填-房间模型价 '!$B:$U,20,0)</f>
        <v>2059</v>
      </c>
      <c r="F14" s="34">
        <f>VLOOKUP(F12,'【3-2】营销中心填-房间模型价 '!$B:$U,20,0)</f>
        <v>1200</v>
      </c>
      <c r="G14" s="34">
        <f>VLOOKUP(G12,'【3-2】营销中心填-房间模型价 '!$B:$U,20,0)</f>
        <v>1780</v>
      </c>
      <c r="H14" s="34">
        <f>VLOOKUP(H12,'【3-2】营销中心填-房间模型价 '!$B:$U,20,0)</f>
        <v>1140</v>
      </c>
      <c r="I14" s="34">
        <f>VLOOKUP(I12,'【3-2】营销中心填-房间模型价 '!$B:$U,20,0)</f>
        <v>1140</v>
      </c>
      <c r="J14" s="34">
        <f>VLOOKUP(J12,'【3-2】营销中心填-房间模型价 '!$B:$U,20,0)</f>
        <v>1450</v>
      </c>
      <c r="K14" s="34">
        <f>VLOOKUP(K12,'【3-2】营销中心填-房间模型价 '!$B:$U,20,0)</f>
        <v>2279</v>
      </c>
    </row>
    <row r="15" ht="18" spans="2:12">
      <c r="B15" s="35"/>
      <c r="C15" s="36"/>
      <c r="D15" s="37"/>
      <c r="E15" s="37"/>
      <c r="F15" s="37"/>
      <c r="G15" s="37"/>
      <c r="H15" s="37"/>
      <c r="I15" s="37"/>
      <c r="J15" s="37"/>
      <c r="K15" s="37"/>
    </row>
    <row r="16" ht="15" spans="2:12">
      <c r="B16" s="29" t="s">
        <v>389</v>
      </c>
      <c r="C16" s="30" t="s">
        <v>385</v>
      </c>
      <c r="D16" s="31">
        <v>401</v>
      </c>
      <c r="E16" s="31">
        <v>402</v>
      </c>
      <c r="F16" s="31">
        <v>403</v>
      </c>
      <c r="G16" s="31">
        <v>404</v>
      </c>
      <c r="H16" s="31">
        <v>405</v>
      </c>
      <c r="I16" s="31">
        <v>406</v>
      </c>
      <c r="J16" s="31">
        <v>407</v>
      </c>
      <c r="K16" s="31">
        <v>408</v>
      </c>
    </row>
    <row r="17" ht="16.5" spans="2:11">
      <c r="B17" s="29"/>
      <c r="C17" s="30" t="s">
        <v>249</v>
      </c>
      <c r="D17" s="17" t="str">
        <f>VLOOKUP(D16,'【3-2】营销中心填-房间模型价 '!$B:$U,3,0)</f>
        <v>一居室</v>
      </c>
      <c r="E17" s="17" t="str">
        <f>VLOOKUP(E16,'【3-2】营销中心填-房间模型价 '!$B:$U,3,0)</f>
        <v>一居室</v>
      </c>
      <c r="F17" s="17" t="str">
        <f>VLOOKUP(F16,'【3-2】营销中心填-房间模型价 '!$B:$U,3,0)</f>
        <v>开间</v>
      </c>
      <c r="G17" s="17" t="str">
        <f>VLOOKUP(G16,'【3-2】营销中心填-房间模型价 '!$B:$U,3,0)</f>
        <v>一居室</v>
      </c>
      <c r="H17" s="17" t="str">
        <f>VLOOKUP(H16,'【3-2】营销中心填-房间模型价 '!$B:$U,3,0)</f>
        <v>开间</v>
      </c>
      <c r="I17" s="17" t="str">
        <f>VLOOKUP(I16,'【3-2】营销中心填-房间模型价 '!$B:$U,3,0)</f>
        <v>开间</v>
      </c>
      <c r="J17" s="17" t="str">
        <f>VLOOKUP(J16,'【3-2】营销中心填-房间模型价 '!$B:$U,3,0)</f>
        <v>开间</v>
      </c>
      <c r="K17" s="17" t="str">
        <f>VLOOKUP(K16,'【3-2】营销中心填-房间模型价 '!$B:$U,3,0)</f>
        <v>一居室</v>
      </c>
    </row>
    <row r="18" ht="16.5" spans="2:11">
      <c r="B18" s="32"/>
      <c r="C18" s="33" t="s">
        <v>386</v>
      </c>
      <c r="D18" s="34">
        <f>VLOOKUP(D16,'【3-2】营销中心填-房间模型价 '!$B:$U,20,0)</f>
        <v>2079</v>
      </c>
      <c r="E18" s="34">
        <f>VLOOKUP(E16,'【3-2】营销中心填-房间模型价 '!$B:$U,20,0)</f>
        <v>2009</v>
      </c>
      <c r="F18" s="34">
        <f>VLOOKUP(F16,'【3-2】营销中心填-房间模型价 '!$B:$U,20,0)</f>
        <v>1188</v>
      </c>
      <c r="G18" s="34">
        <f>VLOOKUP(G16,'【3-2】营销中心填-房间模型价 '!$B:$U,20,0)</f>
        <v>1762</v>
      </c>
      <c r="H18" s="34">
        <f>VLOOKUP(H16,'【3-2】营销中心填-房间模型价 '!$B:$U,20,0)</f>
        <v>1128</v>
      </c>
      <c r="I18" s="34">
        <f>VLOOKUP(I16,'【3-2】营销中心填-房间模型价 '!$B:$U,20,0)</f>
        <v>1128</v>
      </c>
      <c r="J18" s="34">
        <f>VLOOKUP(J16,'【3-2】营销中心填-房间模型价 '!$B:$U,20,0)</f>
        <v>1400</v>
      </c>
      <c r="K18" s="34">
        <f>VLOOKUP(K16,'【3-2】营销中心填-房间模型价 '!$B:$U,20,0)</f>
        <v>2229</v>
      </c>
    </row>
    <row r="19" ht="18" spans="2:11">
      <c r="B19" s="35"/>
      <c r="C19" s="36"/>
      <c r="D19" s="37"/>
      <c r="E19" s="37"/>
      <c r="F19" s="37"/>
      <c r="G19" s="37"/>
      <c r="H19" s="37"/>
      <c r="I19" s="37"/>
      <c r="J19" s="37"/>
      <c r="K19" s="37"/>
    </row>
    <row r="20" ht="15" spans="2:11">
      <c r="B20" s="29" t="s">
        <v>390</v>
      </c>
      <c r="C20" s="30" t="s">
        <v>385</v>
      </c>
      <c r="D20" s="31">
        <v>501</v>
      </c>
      <c r="E20" s="31">
        <v>502</v>
      </c>
      <c r="F20" s="31">
        <v>503</v>
      </c>
      <c r="G20" s="31">
        <v>504</v>
      </c>
      <c r="H20" s="31">
        <v>505</v>
      </c>
      <c r="I20" s="31">
        <v>506</v>
      </c>
      <c r="J20" s="31">
        <v>507</v>
      </c>
      <c r="K20" s="31">
        <v>508</v>
      </c>
    </row>
    <row r="21" ht="16.5" spans="2:11">
      <c r="B21" s="29"/>
      <c r="C21" s="30" t="s">
        <v>249</v>
      </c>
      <c r="D21" s="17" t="str">
        <f>VLOOKUP(D20,'【3-2】营销中心填-房间模型价 '!$B:$U,3,0)</f>
        <v>一居室</v>
      </c>
      <c r="E21" s="17" t="str">
        <f>VLOOKUP(E20,'【3-2】营销中心填-房间模型价 '!$B:$U,3,0)</f>
        <v>一居室</v>
      </c>
      <c r="F21" s="17" t="str">
        <f>VLOOKUP(F20,'【3-2】营销中心填-房间模型价 '!$B:$U,3,0)</f>
        <v>开间</v>
      </c>
      <c r="G21" s="17" t="str">
        <f>VLOOKUP(G20,'【3-2】营销中心填-房间模型价 '!$B:$U,3,0)</f>
        <v>一居室</v>
      </c>
      <c r="H21" s="17" t="str">
        <f>VLOOKUP(H20,'【3-2】营销中心填-房间模型价 '!$B:$U,3,0)</f>
        <v>开间</v>
      </c>
      <c r="I21" s="17" t="str">
        <f>VLOOKUP(I20,'【3-2】营销中心填-房间模型价 '!$B:$U,3,0)</f>
        <v>开间</v>
      </c>
      <c r="J21" s="17" t="str">
        <f>VLOOKUP(J20,'【3-2】营销中心填-房间模型价 '!$B:$U,3,0)</f>
        <v>开间</v>
      </c>
      <c r="K21" s="17" t="str">
        <f>VLOOKUP(K20,'【3-2】营销中心填-房间模型价 '!$B:$U,3,0)</f>
        <v>一居室</v>
      </c>
    </row>
    <row r="22" ht="16.5" spans="2:11">
      <c r="B22" s="32"/>
      <c r="C22" s="33" t="s">
        <v>386</v>
      </c>
      <c r="D22" s="34">
        <f>VLOOKUP(D20,'【3-2】营销中心填-房间模型价 '!$B:$U,20,0)</f>
        <v>2029</v>
      </c>
      <c r="E22" s="34">
        <f>VLOOKUP(E20,'【3-2】营销中心填-房间模型价 '!$B:$U,20,0)</f>
        <v>1959</v>
      </c>
      <c r="F22" s="34">
        <f>VLOOKUP(F20,'【3-2】营销中心填-房间模型价 '!$B:$U,20,0)</f>
        <v>1178</v>
      </c>
      <c r="G22" s="34">
        <f>VLOOKUP(G20,'【3-2】营销中心填-房间模型价 '!$B:$U,20,0)</f>
        <v>1745</v>
      </c>
      <c r="H22" s="34">
        <f>VLOOKUP(H20,'【3-2】营销中心填-房间模型价 '!$B:$U,20,0)</f>
        <v>1117</v>
      </c>
      <c r="I22" s="34">
        <f>VLOOKUP(I20,'【3-2】营销中心填-房间模型价 '!$B:$U,20,0)</f>
        <v>1117</v>
      </c>
      <c r="J22" s="34">
        <f>VLOOKUP(J20,'【3-2】营销中心填-房间模型价 '!$B:$U,20,0)</f>
        <v>1400</v>
      </c>
      <c r="K22" s="34">
        <f>VLOOKUP(K20,'【3-2】营销中心填-房间模型价 '!$B:$U,20,0)</f>
        <v>2179</v>
      </c>
    </row>
    <row r="23" ht="18" spans="2:11">
      <c r="B23" s="35"/>
      <c r="C23" s="36"/>
      <c r="D23" s="37"/>
      <c r="E23" s="37"/>
      <c r="F23" s="37"/>
      <c r="G23" s="37"/>
      <c r="H23" s="37"/>
      <c r="I23" s="37"/>
      <c r="J23" s="37"/>
      <c r="K23" s="37"/>
    </row>
    <row r="24" ht="15" spans="2:11">
      <c r="B24" s="29" t="s">
        <v>391</v>
      </c>
      <c r="C24" s="30" t="s">
        <v>385</v>
      </c>
      <c r="D24" s="31">
        <v>601</v>
      </c>
      <c r="E24" s="31">
        <v>602</v>
      </c>
      <c r="F24" s="31">
        <v>603</v>
      </c>
      <c r="G24" s="31">
        <v>604</v>
      </c>
      <c r="H24" s="31">
        <v>605</v>
      </c>
      <c r="I24" s="31">
        <v>606</v>
      </c>
      <c r="J24" s="31">
        <v>607</v>
      </c>
      <c r="K24" s="31">
        <v>608</v>
      </c>
    </row>
    <row r="25" ht="16.5" spans="2:11">
      <c r="B25" s="29"/>
      <c r="C25" s="30" t="s">
        <v>249</v>
      </c>
      <c r="D25" s="17" t="str">
        <f>VLOOKUP(D24,'【3-2】营销中心填-房间模型价 '!$B:$U,3,0)</f>
        <v>一居室</v>
      </c>
      <c r="E25" s="17" t="str">
        <f>VLOOKUP(E24,'【3-2】营销中心填-房间模型价 '!$B:$U,3,0)</f>
        <v>一居室</v>
      </c>
      <c r="F25" s="17" t="str">
        <f>VLOOKUP(F24,'【3-2】营销中心填-房间模型价 '!$B:$U,3,0)</f>
        <v>开间</v>
      </c>
      <c r="G25" s="17" t="str">
        <f>VLOOKUP(G24,'【3-2】营销中心填-房间模型价 '!$B:$U,3,0)</f>
        <v>一居室</v>
      </c>
      <c r="H25" s="17" t="str">
        <f>VLOOKUP(H24,'【3-2】营销中心填-房间模型价 '!$B:$U,3,0)</f>
        <v>开间</v>
      </c>
      <c r="I25" s="17" t="str">
        <f>VLOOKUP(I24,'【3-2】营销中心填-房间模型价 '!$B:$U,3,0)</f>
        <v>开间</v>
      </c>
      <c r="J25" s="17" t="str">
        <f>VLOOKUP(J24,'【3-2】营销中心填-房间模型价 '!$B:$U,3,0)</f>
        <v>开间</v>
      </c>
      <c r="K25" s="17" t="str">
        <f>VLOOKUP(K24,'【3-2】营销中心填-房间模型价 '!$B:$U,3,0)</f>
        <v>一居室</v>
      </c>
    </row>
    <row r="26" ht="16.5" spans="2:11">
      <c r="B26" s="32"/>
      <c r="C26" s="33" t="s">
        <v>386</v>
      </c>
      <c r="D26" s="34">
        <f>VLOOKUP(D24,'【3-2】营销中心填-房间模型价 '!$B:$U,20,0)</f>
        <v>1979</v>
      </c>
      <c r="E26" s="34">
        <f>VLOOKUP(E24,'【3-2】营销中心填-房间模型价 '!$B:$U,20,0)</f>
        <v>1909</v>
      </c>
      <c r="F26" s="34">
        <f>VLOOKUP(F24,'【3-2】营销中心填-房间模型价 '!$B:$U,20,0)</f>
        <v>1164</v>
      </c>
      <c r="G26" s="34">
        <f>VLOOKUP(G24,'【3-2】营销中心填-房间模型价 '!$B:$U,20,0)</f>
        <v>1727</v>
      </c>
      <c r="H26" s="34">
        <f>VLOOKUP(H24,'【3-2】营销中心填-房间模型价 '!$B:$U,20,0)</f>
        <v>1106</v>
      </c>
      <c r="I26" s="34">
        <f>VLOOKUP(I24,'【3-2】营销中心填-房间模型价 '!$B:$U,20,0)</f>
        <v>1106</v>
      </c>
      <c r="J26" s="34">
        <f>VLOOKUP(J24,'【3-2】营销中心填-房间模型价 '!$B:$U,20,0)</f>
        <v>1350</v>
      </c>
      <c r="K26" s="34">
        <f>VLOOKUP(K24,'【3-2】营销中心填-房间模型价 '!$B:$U,20,0)</f>
        <v>2129</v>
      </c>
    </row>
    <row r="27" ht="18" spans="2:11">
      <c r="B27" s="35"/>
      <c r="C27" s="36"/>
      <c r="D27" s="37"/>
      <c r="E27" s="37"/>
      <c r="F27" s="37"/>
      <c r="G27" s="37"/>
      <c r="H27" s="37"/>
      <c r="I27" s="37"/>
      <c r="J27" s="37"/>
      <c r="K27" s="37"/>
    </row>
    <row r="28" ht="15" spans="2:11">
      <c r="B28" s="29" t="s">
        <v>392</v>
      </c>
      <c r="C28" s="30" t="s">
        <v>385</v>
      </c>
      <c r="D28" s="31">
        <v>701</v>
      </c>
      <c r="E28" s="31">
        <v>702</v>
      </c>
      <c r="F28" s="31">
        <v>703</v>
      </c>
      <c r="G28" s="31">
        <v>704</v>
      </c>
      <c r="H28" s="31">
        <v>705</v>
      </c>
      <c r="I28" s="31">
        <v>706</v>
      </c>
      <c r="J28" s="31">
        <v>707</v>
      </c>
      <c r="K28" s="31">
        <v>708</v>
      </c>
    </row>
    <row r="29" ht="16.5" spans="2:11">
      <c r="B29" s="29"/>
      <c r="C29" s="30" t="s">
        <v>249</v>
      </c>
      <c r="D29" s="17" t="str">
        <f>VLOOKUP(D28,'【3-2】营销中心填-房间模型价 '!$B:$U,3,0)</f>
        <v>一居室</v>
      </c>
      <c r="E29" s="17" t="str">
        <f>VLOOKUP(E28,'【3-2】营销中心填-房间模型价 '!$B:$U,3,0)</f>
        <v>一居室</v>
      </c>
      <c r="F29" s="17" t="str">
        <f>VLOOKUP(F28,'【3-2】营销中心填-房间模型价 '!$B:$U,3,0)</f>
        <v>开间</v>
      </c>
      <c r="G29" s="17" t="str">
        <f>VLOOKUP(G28,'【3-2】营销中心填-房间模型价 '!$B:$U,3,0)</f>
        <v>一居室</v>
      </c>
      <c r="H29" s="17" t="str">
        <f>VLOOKUP(H28,'【3-2】营销中心填-房间模型价 '!$B:$U,3,0)</f>
        <v>开间</v>
      </c>
      <c r="I29" s="17" t="str">
        <f>VLOOKUP(I28,'【3-2】营销中心填-房间模型价 '!$B:$U,3,0)</f>
        <v>开间</v>
      </c>
      <c r="J29" s="17" t="str">
        <f>VLOOKUP(J28,'【3-2】营销中心填-房间模型价 '!$B:$U,3,0)</f>
        <v>开间</v>
      </c>
      <c r="K29" s="17" t="str">
        <f>VLOOKUP(K28,'【3-2】营销中心填-房间模型价 '!$B:$U,3,0)</f>
        <v>一居室</v>
      </c>
    </row>
    <row r="30" ht="16.5" spans="2:11">
      <c r="B30" s="32"/>
      <c r="C30" s="33" t="s">
        <v>386</v>
      </c>
      <c r="D30" s="34">
        <f>VLOOKUP(D28,'【3-2】营销中心填-房间模型价 '!$B:$U,20,0)</f>
        <v>1979</v>
      </c>
      <c r="E30" s="34">
        <f>VLOOKUP(E28,'【3-2】营销中心填-房间模型价 '!$B:$U,20,0)</f>
        <v>1859</v>
      </c>
      <c r="F30" s="34">
        <f>VLOOKUP(F28,'【3-2】营销中心填-房间模型价 '!$B:$U,20,0)</f>
        <v>1141</v>
      </c>
      <c r="G30" s="34">
        <f>VLOOKUP(G28,'【3-2】营销中心填-房间模型价 '!$B:$U,20,0)</f>
        <v>1692</v>
      </c>
      <c r="H30" s="34">
        <f>VLOOKUP(H28,'【3-2】营销中心填-房间模型价 '!$B:$U,20,0)</f>
        <v>1083</v>
      </c>
      <c r="I30" s="34">
        <f>VLOOKUP(I28,'【3-2】营销中心填-房间模型价 '!$B:$U,20,0)</f>
        <v>1083</v>
      </c>
      <c r="J30" s="34">
        <f>VLOOKUP(J28,'【3-2】营销中心填-房间模型价 '!$B:$U,20,0)</f>
        <v>1300</v>
      </c>
      <c r="K30" s="34">
        <f>VLOOKUP(K28,'【3-2】营销中心填-房间模型价 '!$B:$U,20,0)</f>
        <v>2079</v>
      </c>
    </row>
  </sheetData>
  <mergeCells count="8">
    <mergeCell ref="B4:B6"/>
    <mergeCell ref="B8:B10"/>
    <mergeCell ref="B12:B14"/>
    <mergeCell ref="B16:B18"/>
    <mergeCell ref="B20:B22"/>
    <mergeCell ref="B24:B26"/>
    <mergeCell ref="B28:B30"/>
    <mergeCell ref="B2:K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E1" workbookViewId="0">
      <selection activeCell="A19" sqref="A$1:G$1048576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5"/>
  <sheetViews>
    <sheetView workbookViewId="0">
      <selection activeCell="R29" sqref="R29"/>
    </sheetView>
  </sheetViews>
  <sheetFormatPr defaultColWidth="9" defaultRowHeight="14.25"/>
  <cols>
    <col min="2" max="2" width="15.4416666666667" customWidth="1"/>
    <col min="11" max="11" width="9.75" customWidth="1"/>
  </cols>
  <sheetData>
    <row r="1" ht="18" spans="2:28">
      <c r="C1" s="15">
        <v>1</v>
      </c>
      <c r="D1" s="15">
        <v>2</v>
      </c>
      <c r="E1" s="15">
        <v>3</v>
      </c>
      <c r="F1" s="15">
        <v>4</v>
      </c>
      <c r="G1" s="15">
        <v>5</v>
      </c>
    </row>
    <row r="2" spans="2:28">
      <c r="B2" s="1"/>
      <c r="C2" s="1"/>
      <c r="D2" s="1"/>
      <c r="E2" s="1"/>
      <c r="F2" s="1"/>
      <c r="G2" s="1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16.5" spans="2:28">
      <c r="B3" s="17" t="s">
        <v>393</v>
      </c>
      <c r="C3" s="18" t="s">
        <v>394</v>
      </c>
      <c r="D3" s="19" t="s">
        <v>395</v>
      </c>
      <c r="E3" s="20" t="s">
        <v>396</v>
      </c>
      <c r="F3" s="21" t="s">
        <v>128</v>
      </c>
      <c r="G3" s="22" t="s">
        <v>397</v>
      </c>
      <c r="H3" s="23" t="s">
        <v>398</v>
      </c>
      <c r="I3" s="17"/>
      <c r="J3" s="17"/>
      <c r="K3" s="17"/>
      <c r="L3" s="17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6.5" spans="2:28">
      <c r="B4" s="24" t="s">
        <v>399</v>
      </c>
      <c r="C4" s="17" t="s">
        <v>400</v>
      </c>
      <c r="D4" s="17"/>
      <c r="E4" s="17"/>
      <c r="F4" s="25"/>
      <c r="G4" s="2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6.5" spans="2:28">
      <c r="B5" s="24"/>
      <c r="C5" s="17" t="s">
        <v>401</v>
      </c>
      <c r="D5" s="17"/>
      <c r="E5" s="17"/>
      <c r="F5" s="3"/>
      <c r="G5" s="3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6.95" customHeight="1" spans="2:28">
      <c r="B6" s="1"/>
      <c r="C6" s="1"/>
      <c r="D6" s="1"/>
      <c r="E6" s="1"/>
      <c r="F6" s="1"/>
      <c r="G6" s="1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6.5" spans="2:28">
      <c r="B7" s="17" t="s">
        <v>402</v>
      </c>
      <c r="C7" s="17"/>
      <c r="D7" s="17"/>
      <c r="E7" s="17"/>
      <c r="F7" s="17"/>
      <c r="G7" s="17"/>
      <c r="H7" s="16"/>
      <c r="I7" s="17" t="s">
        <v>402</v>
      </c>
      <c r="J7" s="17"/>
      <c r="K7" s="17"/>
      <c r="L7" s="17"/>
      <c r="M7" s="17"/>
      <c r="N7" s="17" t="s">
        <v>149</v>
      </c>
      <c r="O7" s="16"/>
      <c r="P7" s="17" t="s">
        <v>402</v>
      </c>
      <c r="Q7" s="17"/>
      <c r="R7" s="17"/>
      <c r="S7" s="17"/>
      <c r="T7" s="17"/>
      <c r="U7" s="17" t="s">
        <v>149</v>
      </c>
      <c r="V7" s="16"/>
      <c r="W7" s="17" t="s">
        <v>402</v>
      </c>
      <c r="X7" s="17"/>
      <c r="Y7" s="17"/>
      <c r="Z7" s="17"/>
      <c r="AA7" s="17"/>
      <c r="AB7" s="17" t="s">
        <v>149</v>
      </c>
    </row>
    <row r="8" ht="16.5" spans="2:28">
      <c r="B8" s="17" t="s">
        <v>403</v>
      </c>
      <c r="C8" s="17"/>
      <c r="D8" s="17"/>
      <c r="E8" s="17"/>
      <c r="F8" s="17" t="s">
        <v>149</v>
      </c>
      <c r="G8" s="17"/>
      <c r="H8" s="16"/>
      <c r="I8" s="17" t="s">
        <v>403</v>
      </c>
      <c r="J8" s="17"/>
      <c r="K8" s="17"/>
      <c r="L8" s="17"/>
      <c r="M8" s="17" t="s">
        <v>149</v>
      </c>
      <c r="N8" s="17" t="s">
        <v>149</v>
      </c>
      <c r="O8" s="16"/>
      <c r="P8" s="17" t="s">
        <v>403</v>
      </c>
      <c r="Q8" s="17"/>
      <c r="R8" s="17"/>
      <c r="S8" s="17"/>
      <c r="T8" s="17" t="s">
        <v>149</v>
      </c>
      <c r="U8" s="17" t="s">
        <v>149</v>
      </c>
      <c r="V8" s="16"/>
      <c r="W8" s="17" t="s">
        <v>403</v>
      </c>
      <c r="X8" s="17"/>
      <c r="Y8" s="17"/>
      <c r="Z8" s="17"/>
      <c r="AA8" s="17" t="s">
        <v>149</v>
      </c>
      <c r="AB8" s="17" t="s">
        <v>149</v>
      </c>
    </row>
    <row r="9" ht="16.5" spans="2:28">
      <c r="B9" s="17" t="s">
        <v>404</v>
      </c>
      <c r="C9" s="17"/>
      <c r="D9" s="17"/>
      <c r="E9" s="17" t="s">
        <v>149</v>
      </c>
      <c r="F9" s="17" t="s">
        <v>276</v>
      </c>
      <c r="G9" s="17"/>
      <c r="H9" s="16"/>
      <c r="I9" s="17" t="s">
        <v>404</v>
      </c>
      <c r="J9" s="17"/>
      <c r="K9" s="17"/>
      <c r="L9" s="17" t="s">
        <v>149</v>
      </c>
      <c r="M9" s="17" t="s">
        <v>149</v>
      </c>
      <c r="N9" s="17" t="s">
        <v>276</v>
      </c>
      <c r="O9" s="16"/>
      <c r="P9" s="17" t="s">
        <v>404</v>
      </c>
      <c r="Q9" s="17"/>
      <c r="R9" s="17"/>
      <c r="S9" s="17" t="s">
        <v>149</v>
      </c>
      <c r="T9" s="17" t="s">
        <v>149</v>
      </c>
      <c r="U9" s="17" t="s">
        <v>276</v>
      </c>
      <c r="V9" s="16"/>
      <c r="W9" s="17" t="s">
        <v>404</v>
      </c>
      <c r="X9" s="17"/>
      <c r="Y9" s="17"/>
      <c r="Z9" s="17" t="s">
        <v>149</v>
      </c>
      <c r="AA9" s="17" t="s">
        <v>149</v>
      </c>
      <c r="AB9" s="17" t="s">
        <v>276</v>
      </c>
    </row>
    <row r="10" ht="16.5" spans="2:28">
      <c r="B10" s="17" t="s">
        <v>405</v>
      </c>
      <c r="C10" s="17"/>
      <c r="D10" s="17" t="s">
        <v>149</v>
      </c>
      <c r="E10" s="17" t="s">
        <v>276</v>
      </c>
      <c r="F10" s="17" t="s">
        <v>57</v>
      </c>
      <c r="G10" s="17"/>
      <c r="H10" s="16"/>
      <c r="I10" s="17" t="s">
        <v>405</v>
      </c>
      <c r="J10" s="17"/>
      <c r="K10" s="17" t="s">
        <v>149</v>
      </c>
      <c r="L10" s="17" t="s">
        <v>149</v>
      </c>
      <c r="M10" s="17" t="s">
        <v>276</v>
      </c>
      <c r="N10" s="17" t="s">
        <v>57</v>
      </c>
      <c r="O10" s="16"/>
      <c r="P10" s="17" t="s">
        <v>405</v>
      </c>
      <c r="Q10" s="17"/>
      <c r="R10" s="17" t="s">
        <v>149</v>
      </c>
      <c r="S10" s="17" t="s">
        <v>149</v>
      </c>
      <c r="T10" s="17" t="s">
        <v>276</v>
      </c>
      <c r="U10" s="17" t="s">
        <v>57</v>
      </c>
      <c r="V10" s="16"/>
      <c r="W10" s="17" t="s">
        <v>405</v>
      </c>
      <c r="X10" s="17"/>
      <c r="Y10" s="17" t="s">
        <v>149</v>
      </c>
      <c r="Z10" s="17" t="s">
        <v>149</v>
      </c>
      <c r="AA10" s="17" t="s">
        <v>276</v>
      </c>
      <c r="AB10" s="17" t="s">
        <v>57</v>
      </c>
    </row>
    <row r="11" ht="16.5" spans="2:28">
      <c r="B11" s="17" t="s">
        <v>406</v>
      </c>
      <c r="C11" s="17" t="s">
        <v>149</v>
      </c>
      <c r="D11" s="17" t="s">
        <v>276</v>
      </c>
      <c r="E11" s="17" t="s">
        <v>57</v>
      </c>
      <c r="F11" s="17" t="s">
        <v>407</v>
      </c>
      <c r="G11" s="17"/>
      <c r="H11" s="16"/>
      <c r="I11" s="17" t="s">
        <v>406</v>
      </c>
      <c r="J11" s="17" t="s">
        <v>149</v>
      </c>
      <c r="K11" s="17" t="s">
        <v>149</v>
      </c>
      <c r="L11" s="17" t="s">
        <v>276</v>
      </c>
      <c r="M11" s="17" t="s">
        <v>57</v>
      </c>
      <c r="N11" s="17" t="s">
        <v>407</v>
      </c>
      <c r="O11" s="16"/>
      <c r="P11" s="17" t="s">
        <v>406</v>
      </c>
      <c r="Q11" s="17" t="s">
        <v>149</v>
      </c>
      <c r="R11" s="17" t="s">
        <v>149</v>
      </c>
      <c r="S11" s="17" t="s">
        <v>276</v>
      </c>
      <c r="T11" s="17" t="s">
        <v>57</v>
      </c>
      <c r="U11" s="17" t="s">
        <v>407</v>
      </c>
      <c r="V11" s="16"/>
      <c r="W11" s="17" t="s">
        <v>406</v>
      </c>
      <c r="X11" s="17" t="s">
        <v>149</v>
      </c>
      <c r="Y11" s="17" t="s">
        <v>149</v>
      </c>
      <c r="Z11" s="17" t="s">
        <v>276</v>
      </c>
      <c r="AA11" s="17" t="s">
        <v>57</v>
      </c>
      <c r="AB11" s="17" t="s">
        <v>407</v>
      </c>
    </row>
    <row r="12" ht="16.5" spans="2:28">
      <c r="B12" s="17" t="s">
        <v>408</v>
      </c>
      <c r="C12" s="17" t="s">
        <v>276</v>
      </c>
      <c r="D12" s="17" t="s">
        <v>57</v>
      </c>
      <c r="E12" s="17" t="s">
        <v>407</v>
      </c>
      <c r="F12" s="22" t="s">
        <v>267</v>
      </c>
      <c r="G12" s="17"/>
      <c r="H12" s="16"/>
      <c r="I12" s="17" t="s">
        <v>408</v>
      </c>
      <c r="J12" s="17" t="s">
        <v>149</v>
      </c>
      <c r="K12" s="17" t="s">
        <v>276</v>
      </c>
      <c r="L12" s="17" t="s">
        <v>57</v>
      </c>
      <c r="M12" s="22" t="s">
        <v>407</v>
      </c>
      <c r="N12" s="17" t="s">
        <v>267</v>
      </c>
      <c r="O12" s="16"/>
      <c r="P12" s="17" t="s">
        <v>408</v>
      </c>
      <c r="Q12" s="17" t="s">
        <v>149</v>
      </c>
      <c r="R12" s="17" t="s">
        <v>276</v>
      </c>
      <c r="S12" s="17" t="s">
        <v>57</v>
      </c>
      <c r="T12" s="22" t="s">
        <v>407</v>
      </c>
      <c r="U12" s="17" t="s">
        <v>267</v>
      </c>
      <c r="V12" s="16"/>
      <c r="W12" s="17" t="s">
        <v>408</v>
      </c>
      <c r="X12" s="17" t="s">
        <v>149</v>
      </c>
      <c r="Y12" s="17" t="s">
        <v>276</v>
      </c>
      <c r="Z12" s="17" t="s">
        <v>57</v>
      </c>
      <c r="AA12" s="22" t="s">
        <v>407</v>
      </c>
      <c r="AB12" s="17" t="s">
        <v>267</v>
      </c>
    </row>
    <row r="13" ht="16.5" spans="2:28">
      <c r="B13" s="17"/>
      <c r="C13" s="17" t="s">
        <v>409</v>
      </c>
      <c r="D13" s="17" t="s">
        <v>410</v>
      </c>
      <c r="E13" s="17" t="s">
        <v>411</v>
      </c>
      <c r="F13" s="17" t="s">
        <v>412</v>
      </c>
      <c r="G13" s="17" t="s">
        <v>413</v>
      </c>
      <c r="H13" s="1"/>
      <c r="I13" s="17"/>
      <c r="J13" s="17" t="s">
        <v>409</v>
      </c>
      <c r="K13" s="17" t="s">
        <v>410</v>
      </c>
      <c r="L13" s="17" t="s">
        <v>411</v>
      </c>
      <c r="M13" s="17" t="s">
        <v>412</v>
      </c>
      <c r="N13" s="17" t="s">
        <v>413</v>
      </c>
      <c r="O13" s="16"/>
      <c r="P13" s="17"/>
      <c r="Q13" s="17" t="s">
        <v>409</v>
      </c>
      <c r="R13" s="17" t="s">
        <v>410</v>
      </c>
      <c r="S13" s="17" t="s">
        <v>411</v>
      </c>
      <c r="T13" s="17" t="s">
        <v>412</v>
      </c>
      <c r="U13" s="17" t="s">
        <v>413</v>
      </c>
      <c r="V13" s="16"/>
      <c r="W13" s="17"/>
      <c r="X13" s="17" t="s">
        <v>409</v>
      </c>
      <c r="Y13" s="17" t="s">
        <v>410</v>
      </c>
      <c r="Z13" s="17" t="s">
        <v>411</v>
      </c>
      <c r="AA13" s="17" t="s">
        <v>412</v>
      </c>
      <c r="AB13" s="17" t="s">
        <v>413</v>
      </c>
    </row>
    <row r="14" spans="2:28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5" spans="2:28">
      <c r="B15" s="26" t="s">
        <v>414</v>
      </c>
      <c r="C15" s="26"/>
      <c r="D15" s="26"/>
      <c r="E15" s="26"/>
      <c r="F15" s="26"/>
      <c r="G15" s="26"/>
      <c r="H15" s="16"/>
      <c r="I15" s="27" t="s">
        <v>415</v>
      </c>
      <c r="J15" s="27"/>
      <c r="K15" s="27"/>
      <c r="L15" s="27"/>
      <c r="M15" s="27"/>
      <c r="N15" s="27"/>
      <c r="O15" s="16"/>
      <c r="P15" s="16"/>
      <c r="Q15" s="16"/>
      <c r="R15" s="27" t="s">
        <v>416</v>
      </c>
      <c r="S15" s="27"/>
      <c r="T15" s="16"/>
      <c r="U15" s="16"/>
      <c r="V15" s="16"/>
      <c r="W15" s="16"/>
      <c r="X15" s="16"/>
      <c r="Y15" s="27" t="s">
        <v>417</v>
      </c>
      <c r="Z15" s="27"/>
      <c r="AA15" s="16"/>
      <c r="AB15" s="16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8" priority="82" operator="between" text="不足">
      <formula>NOT(ISERROR(SEARCH("不足",C3)))</formula>
    </cfRule>
  </conditionalFormatting>
  <conditionalFormatting sqref="C12">
    <cfRule type="containsText" dxfId="18" priority="78" operator="between" text="较差">
      <formula>NOT(ISERROR(SEARCH("较差",C12)))</formula>
    </cfRule>
  </conditionalFormatting>
  <conditionalFormatting sqref="F12">
    <cfRule type="containsText" dxfId="18" priority="34" operator="between" text="较差">
      <formula>NOT(ISERROR(SEARCH("较差",F12)))</formula>
    </cfRule>
  </conditionalFormatting>
  <conditionalFormatting sqref="J12">
    <cfRule type="containsText" dxfId="18" priority="15" operator="between" text="较差">
      <formula>NOT(ISERROR(SEARCH("较差",J12)))</formula>
    </cfRule>
  </conditionalFormatting>
  <conditionalFormatting sqref="M12">
    <cfRule type="containsText" dxfId="18" priority="13" operator="between" text="较差">
      <formula>NOT(ISERROR(SEARCH("较差",M12)))</formula>
    </cfRule>
  </conditionalFormatting>
  <conditionalFormatting sqref="Q12">
    <cfRule type="containsText" dxfId="18" priority="9" operator="between" text="较差">
      <formula>NOT(ISERROR(SEARCH("较差",Q12)))</formula>
    </cfRule>
  </conditionalFormatting>
  <conditionalFormatting sqref="T12">
    <cfRule type="containsText" dxfId="18" priority="7" operator="between" text="较差">
      <formula>NOT(ISERROR(SEARCH("较差",T12)))</formula>
    </cfRule>
  </conditionalFormatting>
  <conditionalFormatting sqref="X12">
    <cfRule type="containsText" dxfId="18" priority="3" operator="between" text="较差">
      <formula>NOT(ISERROR(SEARCH("较差",X12)))</formula>
    </cfRule>
  </conditionalFormatting>
  <conditionalFormatting sqref="AA12">
    <cfRule type="containsText" dxfId="18" priority="1" operator="between" text="较差">
      <formula>NOT(ISERROR(SEARCH("较差",AA12)))</formula>
    </cfRule>
  </conditionalFormatting>
  <conditionalFormatting sqref="C3:G3 C4:C5 F5:G5 C6:G12">
    <cfRule type="containsText" dxfId="19" priority="79" operator="between" text="较优">
      <formula>NOT(ISERROR(SEARCH("较优",C3)))</formula>
    </cfRule>
    <cfRule type="containsText" dxfId="20" priority="80" operator="between" text="适中">
      <formula>NOT(ISERROR(SEARCH("适中",C3)))</formula>
    </cfRule>
    <cfRule type="containsText" dxfId="21" priority="81" operator="between" text="差">
      <formula>NOT(ISERROR(SEARCH("差",C3)))</formula>
    </cfRule>
  </conditionalFormatting>
  <conditionalFormatting sqref="D7:G12">
    <cfRule type="containsText" dxfId="18" priority="77" operator="between" text="较差">
      <formula>NOT(ISERROR(SEARCH("较差",D7)))</formula>
    </cfRule>
  </conditionalFormatting>
  <conditionalFormatting sqref="J7:N12">
    <cfRule type="containsText" dxfId="19" priority="16" operator="between" text="较优">
      <formula>NOT(ISERROR(SEARCH("较优",J7)))</formula>
    </cfRule>
    <cfRule type="containsText" dxfId="20" priority="17" operator="between" text="适中">
      <formula>NOT(ISERROR(SEARCH("适中",J7)))</formula>
    </cfRule>
    <cfRule type="containsText" dxfId="21" priority="18" operator="between" text="差">
      <formula>NOT(ISERROR(SEARCH("差",J7)))</formula>
    </cfRule>
  </conditionalFormatting>
  <conditionalFormatting sqref="K7:N12">
    <cfRule type="containsText" dxfId="18" priority="14" operator="between" text="较差">
      <formula>NOT(ISERROR(SEARCH("较差",K7)))</formula>
    </cfRule>
  </conditionalFormatting>
  <conditionalFormatting sqref="Q7:U12">
    <cfRule type="containsText" dxfId="19" priority="10" operator="between" text="较优">
      <formula>NOT(ISERROR(SEARCH("较优",Q7)))</formula>
    </cfRule>
    <cfRule type="containsText" dxfId="20" priority="11" operator="between" text="适中">
      <formula>NOT(ISERROR(SEARCH("适中",Q7)))</formula>
    </cfRule>
    <cfRule type="containsText" dxfId="21" priority="12" operator="between" text="差">
      <formula>NOT(ISERROR(SEARCH("差",Q7)))</formula>
    </cfRule>
  </conditionalFormatting>
  <conditionalFormatting sqref="R7:U12">
    <cfRule type="containsText" dxfId="18" priority="8" operator="between" text="较差">
      <formula>NOT(ISERROR(SEARCH("较差",R7)))</formula>
    </cfRule>
  </conditionalFormatting>
  <conditionalFormatting sqref="X7:AB12">
    <cfRule type="containsText" dxfId="19" priority="4" operator="between" text="较优">
      <formula>NOT(ISERROR(SEARCH("较优",X7)))</formula>
    </cfRule>
    <cfRule type="containsText" dxfId="20" priority="5" operator="between" text="适中">
      <formula>NOT(ISERROR(SEARCH("适中",X7)))</formula>
    </cfRule>
    <cfRule type="containsText" dxfId="21" priority="6" operator="between" text="差">
      <formula>NOT(ISERROR(SEARCH("差",X7)))</formula>
    </cfRule>
  </conditionalFormatting>
  <conditionalFormatting sqref="Y7:AB12">
    <cfRule type="containsText" dxfId="18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38"/>
  <sheetViews>
    <sheetView workbookViewId="0">
      <selection activeCell="L5" sqref="L5"/>
    </sheetView>
  </sheetViews>
  <sheetFormatPr defaultColWidth="8.66666666666667" defaultRowHeight="14.25" outlineLevelCol="6"/>
  <cols>
    <col min="2" max="2" width="18.5083333333333" customWidth="1"/>
    <col min="3" max="5" width="19.8333333333333" customWidth="1"/>
    <col min="6" max="6" width="13.5083333333333" customWidth="1"/>
  </cols>
  <sheetData>
    <row r="3" ht="16.5" spans="2:7">
      <c r="B3" s="4"/>
      <c r="C3" s="5" t="s">
        <v>418</v>
      </c>
      <c r="D3" s="5"/>
      <c r="E3" s="6" t="s">
        <v>419</v>
      </c>
      <c r="F3" s="6"/>
    </row>
    <row r="4" ht="16.5" spans="2:7">
      <c r="B4" s="7" t="s">
        <v>420</v>
      </c>
      <c r="C4" s="8" t="s">
        <v>421</v>
      </c>
      <c r="D4" s="9" t="s">
        <v>422</v>
      </c>
      <c r="E4" s="10" t="s">
        <v>423</v>
      </c>
      <c r="F4" s="10" t="s">
        <v>424</v>
      </c>
    </row>
    <row r="5" ht="16.5" spans="2:7">
      <c r="B5" s="7" t="s">
        <v>425</v>
      </c>
      <c r="C5" s="6">
        <v>60</v>
      </c>
      <c r="D5" s="6">
        <v>84.375</v>
      </c>
      <c r="E5" s="6">
        <v>95.1413881748072</v>
      </c>
      <c r="F5" s="6">
        <v>92.1758354755784</v>
      </c>
      <c r="G5" s="11">
        <v>778</v>
      </c>
    </row>
    <row r="6" ht="16.5" spans="2:7">
      <c r="B6" s="7" t="s">
        <v>426</v>
      </c>
      <c r="C6" s="6">
        <v>61.9714899752442</v>
      </c>
      <c r="D6" s="6">
        <v>86.4286353908794</v>
      </c>
      <c r="E6" s="6">
        <v>99.8230365352703</v>
      </c>
      <c r="F6" s="6">
        <v>67.5492763676923</v>
      </c>
      <c r="G6" s="11">
        <v>17160.6</v>
      </c>
    </row>
    <row r="7" ht="16.5" spans="2:7">
      <c r="B7" s="7" t="s">
        <v>427</v>
      </c>
      <c r="C7" s="6">
        <v>63</v>
      </c>
      <c r="D7" s="6">
        <v>87.5</v>
      </c>
      <c r="E7" s="6">
        <v>105.681625527237</v>
      </c>
      <c r="F7" s="6">
        <v>60.8244631818996</v>
      </c>
      <c r="G7" s="11">
        <v>25363.34</v>
      </c>
    </row>
    <row r="8" ht="16.5" spans="2:7">
      <c r="B8" s="7" t="s">
        <v>428</v>
      </c>
      <c r="C8" s="6">
        <v>59.6755243523926</v>
      </c>
      <c r="D8" s="6">
        <v>84.0370045337423</v>
      </c>
      <c r="E8" s="6">
        <v>86.5789151779346</v>
      </c>
      <c r="F8" s="6">
        <v>59.3031730975573</v>
      </c>
      <c r="G8" s="11">
        <v>23625.81</v>
      </c>
    </row>
    <row r="9" ht="16.5" spans="2:7">
      <c r="B9" s="7" t="s">
        <v>429</v>
      </c>
      <c r="C9" s="6">
        <v>62.8699070764832</v>
      </c>
      <c r="D9" s="6">
        <v>87.3644865380033</v>
      </c>
      <c r="E9" s="6">
        <v>90.8615677865142</v>
      </c>
      <c r="F9" s="6">
        <v>25.9577483917084</v>
      </c>
      <c r="G9" s="11">
        <v>4932</v>
      </c>
    </row>
    <row r="10" ht="16.5" spans="2:7">
      <c r="B10" s="7" t="s">
        <v>430</v>
      </c>
      <c r="C10" s="6">
        <v>60</v>
      </c>
      <c r="D10" s="6">
        <v>84.375</v>
      </c>
      <c r="E10" s="6">
        <v>98.9370104123014</v>
      </c>
      <c r="F10" s="6">
        <v>89.332605331872</v>
      </c>
      <c r="G10" s="11">
        <v>3761.84</v>
      </c>
    </row>
    <row r="11" ht="16.5" spans="2:7">
      <c r="B11" s="7" t="s">
        <v>431</v>
      </c>
      <c r="C11" s="6">
        <v>61.6522661012457</v>
      </c>
      <c r="D11" s="6">
        <v>86.0961105221309</v>
      </c>
      <c r="E11" s="6">
        <v>97.5936920222635</v>
      </c>
      <c r="F11" s="6">
        <v>67.7496395441293</v>
      </c>
      <c r="G11" s="11">
        <v>3773</v>
      </c>
    </row>
    <row r="12" ht="16.5" spans="2:7">
      <c r="B12" s="7" t="s">
        <v>432</v>
      </c>
      <c r="C12" s="6">
        <v>58.7505508076246</v>
      </c>
      <c r="D12" s="6">
        <v>83.0734904246089</v>
      </c>
      <c r="E12" s="6">
        <v>96.3073668624513</v>
      </c>
      <c r="F12" s="6">
        <v>54.2589878106037</v>
      </c>
      <c r="G12" s="11">
        <v>19126.46</v>
      </c>
    </row>
    <row r="13" ht="16.5" spans="2:7">
      <c r="B13" s="7" t="s">
        <v>433</v>
      </c>
      <c r="C13" s="6">
        <v>58</v>
      </c>
      <c r="D13" s="6">
        <v>82.2916666666667</v>
      </c>
      <c r="E13" s="6">
        <v>102.80059084195</v>
      </c>
      <c r="F13" s="6">
        <v>75.4500886262925</v>
      </c>
      <c r="G13" s="11">
        <v>677</v>
      </c>
    </row>
    <row r="14" ht="16.5" spans="2:7">
      <c r="B14" s="7" t="s">
        <v>434</v>
      </c>
      <c r="C14" s="6">
        <v>40</v>
      </c>
      <c r="D14" s="6">
        <v>63.5416666666667</v>
      </c>
      <c r="E14" s="6">
        <v>62.1407225691347</v>
      </c>
      <c r="F14" s="6">
        <v>55.1677430865299</v>
      </c>
      <c r="G14" s="11">
        <v>4484</v>
      </c>
    </row>
    <row r="15" ht="16.5" spans="2:7">
      <c r="B15" s="7" t="s">
        <v>435</v>
      </c>
      <c r="C15" s="6">
        <v>56.0148780786335</v>
      </c>
      <c r="D15" s="6">
        <v>80.2238313319099</v>
      </c>
      <c r="E15" s="6">
        <v>88.7329833675593</v>
      </c>
      <c r="F15" s="6">
        <v>24.9637227835879</v>
      </c>
      <c r="G15" s="11">
        <v>2941.24</v>
      </c>
    </row>
    <row r="16" ht="16.5" spans="2:7">
      <c r="B16" s="7" t="s">
        <v>436</v>
      </c>
      <c r="C16" s="6">
        <v>58</v>
      </c>
      <c r="D16" s="6">
        <v>82.2916666666667</v>
      </c>
      <c r="E16" s="6">
        <v>89.2011605415861</v>
      </c>
      <c r="F16" s="6">
        <v>68.2014893617021</v>
      </c>
      <c r="G16" s="11">
        <v>517</v>
      </c>
    </row>
    <row r="17" ht="16.5" spans="2:7">
      <c r="B17" s="7" t="s">
        <v>437</v>
      </c>
      <c r="C17" s="6">
        <v>50.1334712668364</v>
      </c>
      <c r="D17" s="6">
        <v>74.0973659029546</v>
      </c>
      <c r="E17" s="6">
        <v>89.6269344091647</v>
      </c>
      <c r="F17" s="6">
        <v>49.8411463048264</v>
      </c>
      <c r="G17" s="11">
        <v>25233.07</v>
      </c>
    </row>
    <row r="18" ht="16.5" spans="2:7">
      <c r="B18" s="7" t="s">
        <v>438</v>
      </c>
      <c r="C18" s="6">
        <v>48.8885141132611</v>
      </c>
      <c r="D18" s="6">
        <v>72.800535534647</v>
      </c>
      <c r="E18" s="6">
        <v>90.661814308539</v>
      </c>
      <c r="F18" s="6">
        <v>57.3336434108527</v>
      </c>
      <c r="G18" s="11">
        <v>16899</v>
      </c>
    </row>
    <row r="19" ht="16.5" spans="2:7">
      <c r="B19" s="7" t="s">
        <v>439</v>
      </c>
      <c r="C19" s="6">
        <v>50.5614035087719</v>
      </c>
      <c r="D19" s="6">
        <v>74.5431286549707</v>
      </c>
      <c r="E19" s="6">
        <v>89.4136371857479</v>
      </c>
      <c r="F19" s="6">
        <v>55.4859034183397</v>
      </c>
      <c r="G19" s="11">
        <v>5529</v>
      </c>
    </row>
    <row r="20" ht="16.5" spans="2:7">
      <c r="B20" s="7" t="s">
        <v>440</v>
      </c>
      <c r="C20" s="6">
        <v>50.4738528317487</v>
      </c>
      <c r="D20" s="6">
        <v>74.4519300330716</v>
      </c>
      <c r="E20" s="6">
        <v>76.8053947912361</v>
      </c>
      <c r="F20" s="6">
        <v>56.4087846217445</v>
      </c>
      <c r="G20" s="11">
        <v>19352</v>
      </c>
    </row>
    <row r="21" ht="16.5" spans="2:7">
      <c r="B21" s="7" t="s">
        <v>441</v>
      </c>
      <c r="C21" s="6">
        <v>51.6517774055463</v>
      </c>
      <c r="D21" s="6">
        <v>75.6789347974441</v>
      </c>
      <c r="E21" s="6">
        <v>87.8142564675228</v>
      </c>
      <c r="F21" s="6">
        <v>67.6807165456914</v>
      </c>
      <c r="G21" s="11">
        <v>5373</v>
      </c>
    </row>
    <row r="22" ht="16.5" spans="2:7">
      <c r="B22" s="7" t="s">
        <v>215</v>
      </c>
      <c r="C22" s="6">
        <v>48.1018344427524</v>
      </c>
      <c r="D22" s="6">
        <v>71.9810775445337</v>
      </c>
      <c r="E22" s="6">
        <v>85.0410529884359</v>
      </c>
      <c r="F22" s="6">
        <v>56.3592709583336</v>
      </c>
      <c r="G22" s="11">
        <v>100408.5</v>
      </c>
    </row>
    <row r="23" ht="16.5" spans="2:7">
      <c r="B23" s="7" t="s">
        <v>442</v>
      </c>
      <c r="C23" s="12">
        <v>47</v>
      </c>
      <c r="D23" s="12">
        <v>70.8333333333333</v>
      </c>
      <c r="E23" s="12">
        <v>95.1736263736264</v>
      </c>
      <c r="F23" s="12">
        <v>55.6106263736264</v>
      </c>
      <c r="G23" s="11">
        <v>910</v>
      </c>
    </row>
    <row r="24" ht="16.5" spans="2:7">
      <c r="B24" s="7" t="s">
        <v>443</v>
      </c>
      <c r="C24" s="6">
        <v>50.7956394402864</v>
      </c>
      <c r="D24" s="6">
        <v>74.787124416965</v>
      </c>
      <c r="E24" s="6">
        <v>81.6459485844452</v>
      </c>
      <c r="F24" s="6">
        <v>58.9292315559481</v>
      </c>
      <c r="G24" s="11">
        <v>10755.5</v>
      </c>
    </row>
    <row r="25" ht="16.5" spans="2:7">
      <c r="B25" s="7" t="s">
        <v>444</v>
      </c>
      <c r="C25" s="6">
        <v>45</v>
      </c>
      <c r="D25" s="6">
        <v>68.75</v>
      </c>
      <c r="E25" s="6">
        <v>86.3383685800604</v>
      </c>
      <c r="F25" s="6">
        <v>72.2584592145015</v>
      </c>
      <c r="G25" s="11">
        <v>662</v>
      </c>
    </row>
    <row r="26" ht="16.5" spans="2:7">
      <c r="B26" s="7" t="s">
        <v>445</v>
      </c>
      <c r="C26" s="12">
        <v>43</v>
      </c>
      <c r="D26" s="12">
        <v>66.6666666666667</v>
      </c>
      <c r="E26" s="12">
        <v>88.1526845637584</v>
      </c>
      <c r="F26" s="12">
        <v>53.0833640939597</v>
      </c>
      <c r="G26" s="11">
        <v>1192</v>
      </c>
    </row>
    <row r="27" ht="16.5" spans="2:7">
      <c r="B27" s="7" t="s">
        <v>446</v>
      </c>
      <c r="C27" s="6">
        <v>50.9381590196637</v>
      </c>
      <c r="D27" s="6">
        <v>74.9355823121497</v>
      </c>
      <c r="E27" s="6">
        <v>79.0287831290966</v>
      </c>
      <c r="F27" s="6">
        <v>57.5578711883728</v>
      </c>
      <c r="G27" s="11">
        <v>7018</v>
      </c>
    </row>
    <row r="28" ht="16.5" spans="2:7">
      <c r="B28" s="7" t="s">
        <v>447</v>
      </c>
      <c r="C28" s="6">
        <v>42</v>
      </c>
      <c r="D28" s="6">
        <v>65.625</v>
      </c>
      <c r="E28" s="6">
        <v>75.4275092936803</v>
      </c>
      <c r="F28" s="6">
        <v>53.5877323420074</v>
      </c>
      <c r="G28" s="11">
        <v>538</v>
      </c>
    </row>
    <row r="29" ht="16.5" spans="2:7">
      <c r="B29" s="7" t="s">
        <v>448</v>
      </c>
      <c r="C29" s="6">
        <v>49.3639667705088</v>
      </c>
      <c r="D29" s="6">
        <v>73.29579871928</v>
      </c>
      <c r="E29" s="6">
        <v>85.2102803738318</v>
      </c>
      <c r="F29" s="6">
        <v>59.2546547248183</v>
      </c>
      <c r="G29" s="11">
        <v>7225</v>
      </c>
    </row>
    <row r="30" ht="16.5" spans="2:7">
      <c r="B30" s="7" t="s">
        <v>449</v>
      </c>
      <c r="C30" s="6">
        <v>47.2885403419528</v>
      </c>
      <c r="D30" s="6">
        <v>71.1338961895342</v>
      </c>
      <c r="E30" s="6">
        <v>76.6652536385474</v>
      </c>
      <c r="F30" s="6">
        <v>48.9868284583863</v>
      </c>
      <c r="G30" s="11">
        <v>14154</v>
      </c>
    </row>
    <row r="31" ht="16.5" spans="2:7">
      <c r="B31" s="7" t="s">
        <v>450</v>
      </c>
      <c r="C31" s="6">
        <v>48.7758952637659</v>
      </c>
      <c r="D31" s="6">
        <v>72.6832242330895</v>
      </c>
      <c r="E31" s="6">
        <v>68.5467847516365</v>
      </c>
      <c r="F31" s="6">
        <v>49.7424297266076</v>
      </c>
      <c r="G31" s="11">
        <v>4280</v>
      </c>
    </row>
    <row r="32" ht="16.5" spans="2:7">
      <c r="B32" s="7" t="s">
        <v>451</v>
      </c>
      <c r="C32" s="6">
        <v>45.3937153419593</v>
      </c>
      <c r="D32" s="6">
        <v>69.1601201478743</v>
      </c>
      <c r="E32" s="6">
        <v>71.2027990493795</v>
      </c>
      <c r="F32" s="6">
        <v>51.1789252706628</v>
      </c>
      <c r="G32" s="11">
        <v>7574</v>
      </c>
    </row>
    <row r="33" ht="16.5" spans="2:7">
      <c r="B33" s="7" t="s">
        <v>452</v>
      </c>
      <c r="C33" s="6">
        <v>45.1959527148868</v>
      </c>
      <c r="D33" s="6">
        <v>68.9541174113404</v>
      </c>
      <c r="E33" s="6">
        <v>82.5976758164697</v>
      </c>
      <c r="F33" s="6">
        <v>63.1121378481266</v>
      </c>
      <c r="G33" s="11">
        <v>4991</v>
      </c>
    </row>
    <row r="34" ht="16.5" spans="2:7">
      <c r="B34" s="7" t="s">
        <v>453</v>
      </c>
      <c r="C34" s="6">
        <v>44.6817713697219</v>
      </c>
      <c r="D34" s="6">
        <v>68.4185118434603</v>
      </c>
      <c r="E34" s="6">
        <v>72.9967044284243</v>
      </c>
      <c r="F34" s="6">
        <v>43.0606570545829</v>
      </c>
      <c r="G34" s="11">
        <v>5644</v>
      </c>
    </row>
    <row r="35" ht="16.5" spans="2:7">
      <c r="B35" s="7" t="s">
        <v>454</v>
      </c>
      <c r="C35" s="6">
        <v>43</v>
      </c>
      <c r="D35" s="6">
        <v>66.6666666666667</v>
      </c>
      <c r="E35" s="6">
        <v>78.7147947327653</v>
      </c>
      <c r="F35" s="6">
        <v>46.3770069713401</v>
      </c>
      <c r="G35" s="11">
        <v>10527</v>
      </c>
    </row>
    <row r="36" ht="16.5" spans="2:7">
      <c r="B36" s="7" t="s">
        <v>455</v>
      </c>
      <c r="C36" s="6">
        <v>45</v>
      </c>
      <c r="D36" s="6">
        <v>68.75</v>
      </c>
      <c r="E36" s="6">
        <v>84.3966431095406</v>
      </c>
      <c r="F36" s="6">
        <v>80.144558303887</v>
      </c>
      <c r="G36" s="11">
        <v>1132</v>
      </c>
    </row>
    <row r="37" ht="16.5" spans="2:7">
      <c r="B37" s="7" t="s">
        <v>456</v>
      </c>
      <c r="C37" s="6">
        <v>47</v>
      </c>
      <c r="D37" s="6">
        <v>70.8333333333333</v>
      </c>
      <c r="E37" s="6">
        <v>79.9073170731707</v>
      </c>
      <c r="F37" s="6">
        <v>53.8951341463415</v>
      </c>
      <c r="G37" s="11">
        <v>820</v>
      </c>
    </row>
    <row r="38" ht="16.5" spans="2:7">
      <c r="B38" s="13" t="s">
        <v>318</v>
      </c>
      <c r="C38" s="14">
        <v>52.1860336894219</v>
      </c>
      <c r="D38" s="14">
        <v>76.2354517598145</v>
      </c>
      <c r="E38" s="6">
        <v>87.8459304950473</v>
      </c>
      <c r="F38" s="6">
        <v>59.6255057333425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7"/>
  <sheetViews>
    <sheetView workbookViewId="0">
      <selection activeCell="R10" sqref="R10"/>
    </sheetView>
  </sheetViews>
  <sheetFormatPr defaultColWidth="8.66666666666667" defaultRowHeight="14.25" outlineLevelCol="6"/>
  <cols>
    <col min="2" max="2" width="9.475" style="1"/>
    <col min="3" max="3" width="20.65" style="2"/>
    <col min="4" max="4" width="20.65" style="1"/>
    <col min="7" max="7" width="8.66666666666667" style="1"/>
  </cols>
  <sheetData>
    <row r="2" spans="2:7">
      <c r="B2" s="1" t="s">
        <v>249</v>
      </c>
      <c r="C2" s="2" t="s">
        <v>457</v>
      </c>
      <c r="D2" s="1" t="s">
        <v>458</v>
      </c>
    </row>
    <row r="3" spans="2:7">
      <c r="B3" s="1" t="s">
        <v>459</v>
      </c>
      <c r="E3" s="3" t="e">
        <f>RANK(C3,$C$3:$C$15,0)</f>
        <v>#N/A</v>
      </c>
      <c r="F3" s="3" t="e">
        <f t="shared" ref="F3:F15" si="0">RANK(D3,$D$3:$D$15,0)</f>
        <v>#N/A</v>
      </c>
      <c r="G3" s="1" t="e">
        <f>IF(E3=F3,0,1)</f>
        <v>#N/A</v>
      </c>
    </row>
    <row r="4" spans="2:7">
      <c r="B4" s="1" t="s">
        <v>460</v>
      </c>
      <c r="C4" s="2">
        <v>1808.0352</v>
      </c>
      <c r="D4" s="1">
        <v>1816.5</v>
      </c>
      <c r="E4" s="3">
        <f t="shared" ref="E4:E15" si="1">RANK(C4,$C$3:$C$15,0)</f>
        <v>3</v>
      </c>
      <c r="F4" s="3">
        <f t="shared" si="0"/>
        <v>3</v>
      </c>
      <c r="G4" s="1">
        <f t="shared" ref="G4:G15" si="2">IF(E4=F4,0,1)</f>
        <v>0</v>
      </c>
    </row>
    <row r="5" spans="2:7">
      <c r="B5" s="1" t="s">
        <v>461</v>
      </c>
      <c r="C5" s="2">
        <v>1717.63344</v>
      </c>
      <c r="D5" s="1">
        <v>1666.5</v>
      </c>
      <c r="E5" s="3">
        <f t="shared" si="1"/>
        <v>5</v>
      </c>
      <c r="F5" s="3">
        <f t="shared" si="0"/>
        <v>5</v>
      </c>
      <c r="G5" s="1">
        <f t="shared" si="2"/>
        <v>0</v>
      </c>
    </row>
    <row r="6" spans="2:7">
      <c r="B6" s="1" t="s">
        <v>462</v>
      </c>
      <c r="C6" s="2">
        <v>3300.9072642</v>
      </c>
      <c r="D6" s="1">
        <v>2649</v>
      </c>
      <c r="E6" s="3">
        <f t="shared" si="1"/>
        <v>1</v>
      </c>
      <c r="F6" s="3">
        <f t="shared" si="0"/>
        <v>1</v>
      </c>
      <c r="G6" s="1">
        <f t="shared" si="2"/>
        <v>0</v>
      </c>
    </row>
    <row r="7" spans="2:7">
      <c r="B7" s="1" t="s">
        <v>463</v>
      </c>
      <c r="C7" s="2">
        <v>1763.0592</v>
      </c>
      <c r="D7" s="1">
        <v>1714</v>
      </c>
      <c r="E7" s="3">
        <f t="shared" si="1"/>
        <v>4</v>
      </c>
      <c r="F7" s="3">
        <f t="shared" si="0"/>
        <v>4</v>
      </c>
      <c r="G7" s="1">
        <f t="shared" si="2"/>
        <v>0</v>
      </c>
    </row>
    <row r="8" spans="2:7">
      <c r="B8" s="1" t="s">
        <v>464</v>
      </c>
      <c r="C8" s="2">
        <v>2236.10483206154</v>
      </c>
      <c r="D8" s="1">
        <v>2018.61538461538</v>
      </c>
      <c r="E8" s="3">
        <f t="shared" si="1"/>
        <v>2</v>
      </c>
      <c r="F8" s="3">
        <f t="shared" si="0"/>
        <v>2</v>
      </c>
      <c r="G8" s="1">
        <f t="shared" si="2"/>
        <v>0</v>
      </c>
    </row>
    <row r="9" spans="2:7">
      <c r="B9"/>
      <c r="C9"/>
      <c r="D9"/>
      <c r="E9" s="3" t="e">
        <f t="shared" si="1"/>
        <v>#N/A</v>
      </c>
      <c r="F9" s="3" t="e">
        <f t="shared" si="0"/>
        <v>#N/A</v>
      </c>
      <c r="G9" s="1" t="e">
        <f t="shared" si="2"/>
        <v>#N/A</v>
      </c>
    </row>
    <row r="10" spans="2:7">
      <c r="B10"/>
      <c r="C10"/>
      <c r="D10"/>
      <c r="E10" s="3" t="e">
        <f t="shared" si="1"/>
        <v>#N/A</v>
      </c>
      <c r="F10" s="3" t="e">
        <f t="shared" si="0"/>
        <v>#N/A</v>
      </c>
      <c r="G10" s="1" t="e">
        <f t="shared" si="2"/>
        <v>#N/A</v>
      </c>
    </row>
    <row r="11" spans="2:7">
      <c r="B11"/>
      <c r="C11"/>
      <c r="D11"/>
      <c r="E11" s="3" t="e">
        <f t="shared" si="1"/>
        <v>#N/A</v>
      </c>
      <c r="F11" s="3" t="e">
        <f t="shared" si="0"/>
        <v>#N/A</v>
      </c>
      <c r="G11" s="1" t="e">
        <f t="shared" si="2"/>
        <v>#N/A</v>
      </c>
    </row>
    <row r="12" spans="2:7">
      <c r="B12"/>
      <c r="C12"/>
      <c r="D12"/>
      <c r="E12" s="3" t="e">
        <f t="shared" si="1"/>
        <v>#N/A</v>
      </c>
      <c r="F12" s="3" t="e">
        <f t="shared" si="0"/>
        <v>#N/A</v>
      </c>
      <c r="G12" s="1" t="e">
        <f t="shared" si="2"/>
        <v>#N/A</v>
      </c>
    </row>
    <row r="13" spans="2:7">
      <c r="B13"/>
      <c r="C13"/>
      <c r="D13"/>
      <c r="E13" s="3" t="e">
        <f t="shared" si="1"/>
        <v>#N/A</v>
      </c>
      <c r="F13" s="3" t="e">
        <f t="shared" si="0"/>
        <v>#N/A</v>
      </c>
      <c r="G13" s="1" t="e">
        <f t="shared" si="2"/>
        <v>#N/A</v>
      </c>
    </row>
    <row r="14" spans="2:7">
      <c r="B14"/>
      <c r="C14"/>
      <c r="D14"/>
      <c r="E14" s="3" t="e">
        <f t="shared" si="1"/>
        <v>#N/A</v>
      </c>
      <c r="F14" s="3" t="e">
        <f t="shared" si="0"/>
        <v>#N/A</v>
      </c>
      <c r="G14" s="1" t="e">
        <f t="shared" si="2"/>
        <v>#N/A</v>
      </c>
    </row>
    <row r="15" spans="2:7">
      <c r="B15"/>
      <c r="C15"/>
      <c r="D15"/>
      <c r="E15" s="3" t="e">
        <f t="shared" si="1"/>
        <v>#N/A</v>
      </c>
      <c r="F15" s="3" t="e">
        <f t="shared" si="0"/>
        <v>#N/A</v>
      </c>
      <c r="G15" s="1" t="e">
        <f t="shared" si="2"/>
        <v>#N/A</v>
      </c>
    </row>
    <row r="16" spans="2:7">
      <c r="B16"/>
      <c r="C16"/>
      <c r="D16"/>
      <c r="E16" s="1" t="e">
        <f>SUM(E3:E15)</f>
        <v>#N/A</v>
      </c>
      <c r="F16" s="1" t="e">
        <f>SUM(F3:F15)</f>
        <v>#N/A</v>
      </c>
      <c r="G16" s="1" t="e">
        <f>SUM(G3:G15)</f>
        <v>#N/A</v>
      </c>
    </row>
    <row r="17" spans="2:4">
      <c r="B17"/>
      <c r="C17"/>
      <c r="D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更新日志</vt:lpstr>
      <vt:lpstr>定价因子</vt:lpstr>
      <vt:lpstr>【1】基本信息&amp;审核标准</vt:lpstr>
      <vt:lpstr>【1】楼栋基本信息</vt:lpstr>
      <vt:lpstr>项目基准价</vt:lpstr>
      <vt:lpstr>赋权表</vt:lpstr>
      <vt:lpstr>目录</vt:lpstr>
      <vt:lpstr>【2】运营中心填-楼栋基准格局定价</vt:lpstr>
      <vt:lpstr>【3-1】营销中心填-采光基本要素</vt:lpstr>
      <vt:lpstr>【3-2】营销中心填-房间模型价 </vt:lpstr>
      <vt:lpstr>【4】价目表</vt:lpstr>
      <vt:lpstr>【5】平面图</vt:lpstr>
      <vt:lpstr>【补充】采光验证因素</vt:lpstr>
      <vt:lpstr>piovt_各村均价</vt:lpstr>
      <vt:lpstr>pivot_各户型均价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孙铭馗</dc:creator>
  <cp:lastModifiedBy>Since</cp:lastModifiedBy>
  <dcterms:created xsi:type="dcterms:W3CDTF">2015-06-05T18:17:00Z</dcterms:created>
  <dcterms:modified xsi:type="dcterms:W3CDTF">2026-03-09T11:59:36Z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0D634C0741764E9DA29705E2AE2A2991_13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